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_nep\Documents\"/>
    </mc:Choice>
  </mc:AlternateContent>
  <xr:revisionPtr revIDLastSave="0" documentId="13_ncr:1_{90AE339B-74DA-4A67-8020-E4FDD65EE3D2}" xr6:coauthVersionLast="47" xr6:coauthVersionMax="47" xr10:uidLastSave="{00000000-0000-0000-0000-000000000000}"/>
  <bookViews>
    <workbookView xWindow="-108" yWindow="-108" windowWidth="23256" windowHeight="12456" firstSheet="3" activeTab="8" xr2:uid="{32717D46-B785-472D-A7F6-3BD264F9268F}"/>
  </bookViews>
  <sheets>
    <sheet name="complicaciones" sheetId="6" r:id="rId1"/>
    <sheet name="causafallecimiento" sheetId="5" r:id="rId2"/>
    <sheet name="compromisohepatico" sheetId="4" r:id="rId3"/>
    <sheet name="vitaminad" sheetId="7" r:id="rId4"/>
    <sheet name="instituciones" sheetId="8" r:id="rId5"/>
    <sheet name="seguimiento" sheetId="2" r:id="rId6"/>
    <sheet name="seguimiento-completo" sheetId="3" r:id="rId7"/>
    <sheet name="pacientes-insertados" sheetId="9" r:id="rId8"/>
    <sheet name="seguimiento-paciente" sheetId="10" r:id="rId9"/>
    <sheet name="seguimiento-paciente (2)" sheetId="11" r:id="rId10"/>
  </sheets>
  <externalReferences>
    <externalReference r:id="rId11"/>
  </externalReferences>
  <definedNames>
    <definedName name="_xlnm._FilterDatabase" localSheetId="8" hidden="1">'seguimiento-paciente'!$A$1:$V$3206</definedName>
    <definedName name="_xlnm._FilterDatabase" localSheetId="9" hidden="1">'seguimiento-paciente (2)'!$A$1:$U$3211</definedName>
    <definedName name="DatosExternos_1" localSheetId="7" hidden="1">'pacientes-insertados'!$A$1:$B$1449</definedName>
    <definedName name="DatosExternos_1" localSheetId="5" hidden="1">seguimiento!$A$1:$AK$3216</definedName>
    <definedName name="DatosExternos_1" localSheetId="6" hidden="1">'seguimiento-completo'!$A$1:$Z$2</definedName>
    <definedName name="DatosExternos_2" localSheetId="2" hidden="1">'compromisohepatico'!$A$1:$D$5</definedName>
    <definedName name="DatosExternos_2" localSheetId="4" hidden="1">instituciones!$A$1:$F$64</definedName>
    <definedName name="DatosExternos_2" localSheetId="3" hidden="1">vitaminad!$A$1:$D$5</definedName>
    <definedName name="DatosExternos_3" localSheetId="1" hidden="1">'causafallecimiento'!$A$1:$D$7</definedName>
    <definedName name="DatosExternos_4" localSheetId="0" hidden="1">'complicaciones'!$A$1:$D$657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4" i="10" l="1"/>
  <c r="X5" i="10"/>
  <c r="X6" i="10"/>
  <c r="X7" i="10"/>
  <c r="X8" i="10"/>
  <c r="X9" i="10"/>
  <c r="X10" i="10"/>
  <c r="X11" i="10"/>
  <c r="X12" i="10"/>
  <c r="X13" i="10"/>
  <c r="X14" i="10"/>
  <c r="X15" i="10"/>
  <c r="X16" i="10"/>
  <c r="X17" i="10"/>
  <c r="X18" i="10"/>
  <c r="X19" i="10"/>
  <c r="AA19" i="10" s="1"/>
  <c r="X20" i="10"/>
  <c r="X21" i="10"/>
  <c r="X22" i="10"/>
  <c r="X23" i="10"/>
  <c r="X24" i="10"/>
  <c r="X25" i="10"/>
  <c r="X26" i="10"/>
  <c r="X27" i="10"/>
  <c r="X28" i="10"/>
  <c r="X29" i="10"/>
  <c r="X30" i="10"/>
  <c r="X31" i="10"/>
  <c r="X32" i="10"/>
  <c r="X33" i="10"/>
  <c r="X34" i="10"/>
  <c r="X35" i="10"/>
  <c r="AA35" i="10" s="1"/>
  <c r="X36" i="10"/>
  <c r="X37" i="10"/>
  <c r="X38" i="10"/>
  <c r="X39" i="10"/>
  <c r="X40" i="10"/>
  <c r="X41" i="10"/>
  <c r="X42" i="10"/>
  <c r="X43" i="10"/>
  <c r="AA43" i="10" s="1"/>
  <c r="X44" i="10"/>
  <c r="X45" i="10"/>
  <c r="X46" i="10"/>
  <c r="X47" i="10"/>
  <c r="X48" i="10"/>
  <c r="X49" i="10"/>
  <c r="X50" i="10"/>
  <c r="X51" i="10"/>
  <c r="AA51" i="10" s="1"/>
  <c r="X52" i="10"/>
  <c r="X53" i="10"/>
  <c r="X54" i="10"/>
  <c r="X55" i="10"/>
  <c r="X56" i="10"/>
  <c r="X57" i="10"/>
  <c r="X58" i="10"/>
  <c r="X59" i="10"/>
  <c r="AA59" i="10" s="1"/>
  <c r="X60" i="10"/>
  <c r="X61" i="10"/>
  <c r="X62" i="10"/>
  <c r="X63" i="10"/>
  <c r="X64" i="10"/>
  <c r="X65" i="10"/>
  <c r="X66" i="10"/>
  <c r="X67" i="10"/>
  <c r="AA67" i="10" s="1"/>
  <c r="X68" i="10"/>
  <c r="X69" i="10"/>
  <c r="X70" i="10"/>
  <c r="X71" i="10"/>
  <c r="X72" i="10"/>
  <c r="X73" i="10"/>
  <c r="X74" i="10"/>
  <c r="X75" i="10"/>
  <c r="AA75" i="10" s="1"/>
  <c r="X76" i="10"/>
  <c r="X77" i="10"/>
  <c r="X78" i="10"/>
  <c r="X79" i="10"/>
  <c r="X80" i="10"/>
  <c r="X81" i="10"/>
  <c r="X82" i="10"/>
  <c r="X83" i="10"/>
  <c r="AA83" i="10" s="1"/>
  <c r="X84" i="10"/>
  <c r="X85" i="10"/>
  <c r="X86" i="10"/>
  <c r="X87" i="10"/>
  <c r="X88" i="10"/>
  <c r="X89" i="10"/>
  <c r="X90" i="10"/>
  <c r="X91" i="10"/>
  <c r="X92" i="10"/>
  <c r="X93" i="10"/>
  <c r="X94" i="10"/>
  <c r="X95" i="10"/>
  <c r="X96" i="10"/>
  <c r="X97" i="10"/>
  <c r="X98" i="10"/>
  <c r="X99" i="10"/>
  <c r="X100" i="10"/>
  <c r="X101" i="10"/>
  <c r="X102" i="10"/>
  <c r="X103" i="10"/>
  <c r="X104" i="10"/>
  <c r="X105" i="10"/>
  <c r="X106" i="10"/>
  <c r="X107" i="10"/>
  <c r="AA107" i="10" s="1"/>
  <c r="X108" i="10"/>
  <c r="X109" i="10"/>
  <c r="X110" i="10"/>
  <c r="X111" i="10"/>
  <c r="X112" i="10"/>
  <c r="X113" i="10"/>
  <c r="X114" i="10"/>
  <c r="X115" i="10"/>
  <c r="X116" i="10"/>
  <c r="X117" i="10"/>
  <c r="X118" i="10"/>
  <c r="X119" i="10"/>
  <c r="X120" i="10"/>
  <c r="X121" i="10"/>
  <c r="X122" i="10"/>
  <c r="X123" i="10"/>
  <c r="AA123" i="10" s="1"/>
  <c r="X124" i="10"/>
  <c r="X125" i="10"/>
  <c r="X126" i="10"/>
  <c r="X127" i="10"/>
  <c r="X128" i="10"/>
  <c r="X129" i="10"/>
  <c r="X130" i="10"/>
  <c r="X131" i="10"/>
  <c r="AA131" i="10" s="1"/>
  <c r="X132" i="10"/>
  <c r="X133" i="10"/>
  <c r="X134" i="10"/>
  <c r="X135" i="10"/>
  <c r="X136" i="10"/>
  <c r="X137" i="10"/>
  <c r="X138" i="10"/>
  <c r="X139" i="10"/>
  <c r="AA139" i="10" s="1"/>
  <c r="X140" i="10"/>
  <c r="X141" i="10"/>
  <c r="X142" i="10"/>
  <c r="X143" i="10"/>
  <c r="X144" i="10"/>
  <c r="X145" i="10"/>
  <c r="X146" i="10"/>
  <c r="X147" i="10"/>
  <c r="AA147" i="10" s="1"/>
  <c r="X148" i="10"/>
  <c r="X149" i="10"/>
  <c r="X150" i="10"/>
  <c r="X151" i="10"/>
  <c r="X152" i="10"/>
  <c r="X153" i="10"/>
  <c r="X154" i="10"/>
  <c r="X155" i="10"/>
  <c r="AA155" i="10" s="1"/>
  <c r="X156" i="10"/>
  <c r="X157" i="10"/>
  <c r="X158" i="10"/>
  <c r="X159" i="10"/>
  <c r="X160" i="10"/>
  <c r="X161" i="10"/>
  <c r="X162" i="10"/>
  <c r="X163" i="10"/>
  <c r="AA163" i="10" s="1"/>
  <c r="X164" i="10"/>
  <c r="X165" i="10"/>
  <c r="X166" i="10"/>
  <c r="X167" i="10"/>
  <c r="X168" i="10"/>
  <c r="X169" i="10"/>
  <c r="X170" i="10"/>
  <c r="X171" i="10"/>
  <c r="AA171" i="10" s="1"/>
  <c r="X172" i="10"/>
  <c r="X173" i="10"/>
  <c r="X174" i="10"/>
  <c r="X175" i="10"/>
  <c r="X176" i="10"/>
  <c r="X177" i="10"/>
  <c r="X178" i="10"/>
  <c r="X179" i="10"/>
  <c r="X180" i="10"/>
  <c r="X181" i="10"/>
  <c r="X182" i="10"/>
  <c r="X183" i="10"/>
  <c r="X184" i="10"/>
  <c r="X185" i="10"/>
  <c r="X186" i="10"/>
  <c r="X187" i="10"/>
  <c r="X188" i="10"/>
  <c r="X189" i="10"/>
  <c r="X190" i="10"/>
  <c r="X191" i="10"/>
  <c r="X192" i="10"/>
  <c r="X193" i="10"/>
  <c r="X194" i="10"/>
  <c r="X195" i="10"/>
  <c r="X196" i="10"/>
  <c r="X197" i="10"/>
  <c r="X198" i="10"/>
  <c r="X199" i="10"/>
  <c r="X200" i="10"/>
  <c r="X201" i="10"/>
  <c r="X202" i="10"/>
  <c r="X203" i="10"/>
  <c r="X204" i="10"/>
  <c r="X205" i="10"/>
  <c r="X206" i="10"/>
  <c r="X207" i="10"/>
  <c r="X208" i="10"/>
  <c r="X209" i="10"/>
  <c r="X210" i="10"/>
  <c r="X211" i="10"/>
  <c r="X212" i="10"/>
  <c r="X213" i="10"/>
  <c r="X214" i="10"/>
  <c r="X215" i="10"/>
  <c r="X216" i="10"/>
  <c r="X217" i="10"/>
  <c r="X218" i="10"/>
  <c r="X219" i="10"/>
  <c r="AA219" i="10" s="1"/>
  <c r="X220" i="10"/>
  <c r="X221" i="10"/>
  <c r="X222" i="10"/>
  <c r="X223" i="10"/>
  <c r="X224" i="10"/>
  <c r="X225" i="10"/>
  <c r="X226" i="10"/>
  <c r="X227" i="10"/>
  <c r="X228" i="10"/>
  <c r="X229" i="10"/>
  <c r="X230" i="10"/>
  <c r="X231" i="10"/>
  <c r="X232" i="10"/>
  <c r="X233" i="10"/>
  <c r="X234" i="10"/>
  <c r="X235" i="10"/>
  <c r="AA235" i="10" s="1"/>
  <c r="X236" i="10"/>
  <c r="X237" i="10"/>
  <c r="X238" i="10"/>
  <c r="X239" i="10"/>
  <c r="X240" i="10"/>
  <c r="X241" i="10"/>
  <c r="X242" i="10"/>
  <c r="X243" i="10"/>
  <c r="X244" i="10"/>
  <c r="X245" i="10"/>
  <c r="X246" i="10"/>
  <c r="X247" i="10"/>
  <c r="X248" i="10"/>
  <c r="X249" i="10"/>
  <c r="X250" i="10"/>
  <c r="X251" i="10"/>
  <c r="AA251" i="10" s="1"/>
  <c r="X252" i="10"/>
  <c r="X253" i="10"/>
  <c r="X254" i="10"/>
  <c r="X255" i="10"/>
  <c r="X256" i="10"/>
  <c r="X257" i="10"/>
  <c r="X258" i="10"/>
  <c r="X259" i="10"/>
  <c r="X260" i="10"/>
  <c r="X261" i="10"/>
  <c r="X262" i="10"/>
  <c r="X263" i="10"/>
  <c r="X264" i="10"/>
  <c r="X265" i="10"/>
  <c r="X266" i="10"/>
  <c r="X267" i="10"/>
  <c r="X268" i="10"/>
  <c r="X269" i="10"/>
  <c r="X270" i="10"/>
  <c r="X271" i="10"/>
  <c r="X272" i="10"/>
  <c r="X273" i="10"/>
  <c r="X274" i="10"/>
  <c r="X275" i="10"/>
  <c r="X276" i="10"/>
  <c r="X277" i="10"/>
  <c r="X278" i="10"/>
  <c r="X279" i="10"/>
  <c r="X280" i="10"/>
  <c r="X281" i="10"/>
  <c r="X282" i="10"/>
  <c r="X283" i="10"/>
  <c r="X284" i="10"/>
  <c r="X285" i="10"/>
  <c r="X286" i="10"/>
  <c r="X287" i="10"/>
  <c r="X288" i="10"/>
  <c r="X289" i="10"/>
  <c r="X290" i="10"/>
  <c r="X291" i="10"/>
  <c r="X292" i="10"/>
  <c r="X293" i="10"/>
  <c r="X294" i="10"/>
  <c r="X295" i="10"/>
  <c r="X296" i="10"/>
  <c r="X297" i="10"/>
  <c r="X298" i="10"/>
  <c r="X299" i="10"/>
  <c r="X300" i="10"/>
  <c r="X301" i="10"/>
  <c r="X302" i="10"/>
  <c r="X303" i="10"/>
  <c r="X304" i="10"/>
  <c r="X305" i="10"/>
  <c r="X306" i="10"/>
  <c r="X307" i="10"/>
  <c r="X308" i="10"/>
  <c r="X309" i="10"/>
  <c r="X310" i="10"/>
  <c r="X311" i="10"/>
  <c r="X312" i="10"/>
  <c r="X313" i="10"/>
  <c r="X314" i="10"/>
  <c r="X315" i="10"/>
  <c r="AA315" i="10" s="1"/>
  <c r="X316" i="10"/>
  <c r="X317" i="10"/>
  <c r="X318" i="10"/>
  <c r="X319" i="10"/>
  <c r="X320" i="10"/>
  <c r="X321" i="10"/>
  <c r="X322" i="10"/>
  <c r="X323" i="10"/>
  <c r="AA323" i="10" s="1"/>
  <c r="X324" i="10"/>
  <c r="X325" i="10"/>
  <c r="X326" i="10"/>
  <c r="X327" i="10"/>
  <c r="X328" i="10"/>
  <c r="X329" i="10"/>
  <c r="X330" i="10"/>
  <c r="X331" i="10"/>
  <c r="AA331" i="10" s="1"/>
  <c r="X332" i="10"/>
  <c r="X333" i="10"/>
  <c r="X334" i="10"/>
  <c r="X335" i="10"/>
  <c r="X336" i="10"/>
  <c r="X337" i="10"/>
  <c r="X338" i="10"/>
  <c r="X339" i="10"/>
  <c r="AA339" i="10" s="1"/>
  <c r="X340" i="10"/>
  <c r="X341" i="10"/>
  <c r="X342" i="10"/>
  <c r="X343" i="10"/>
  <c r="X344" i="10"/>
  <c r="X345" i="10"/>
  <c r="X346" i="10"/>
  <c r="X347" i="10"/>
  <c r="AA347" i="10" s="1"/>
  <c r="X348" i="10"/>
  <c r="X349" i="10"/>
  <c r="X350" i="10"/>
  <c r="X351" i="10"/>
  <c r="X352" i="10"/>
  <c r="X353" i="10"/>
  <c r="X354" i="10"/>
  <c r="X355" i="10"/>
  <c r="AA355" i="10" s="1"/>
  <c r="X356" i="10"/>
  <c r="X357" i="10"/>
  <c r="X358" i="10"/>
  <c r="X359" i="10"/>
  <c r="X360" i="10"/>
  <c r="X361" i="10"/>
  <c r="X362" i="10"/>
  <c r="X363" i="10"/>
  <c r="AA363" i="10" s="1"/>
  <c r="X364" i="10"/>
  <c r="X365" i="10"/>
  <c r="X366" i="10"/>
  <c r="X367" i="10"/>
  <c r="X368" i="10"/>
  <c r="X369" i="10"/>
  <c r="X370" i="10"/>
  <c r="X371" i="10"/>
  <c r="AA371" i="10" s="1"/>
  <c r="X372" i="10"/>
  <c r="X373" i="10"/>
  <c r="X374" i="10"/>
  <c r="X375" i="10"/>
  <c r="X376" i="10"/>
  <c r="X377" i="10"/>
  <c r="X378" i="10"/>
  <c r="X379" i="10"/>
  <c r="AA379" i="10" s="1"/>
  <c r="X380" i="10"/>
  <c r="X381" i="10"/>
  <c r="X382" i="10"/>
  <c r="X383" i="10"/>
  <c r="X384" i="10"/>
  <c r="X385" i="10"/>
  <c r="X386" i="10"/>
  <c r="X387" i="10"/>
  <c r="AA387" i="10" s="1"/>
  <c r="X388" i="10"/>
  <c r="X389" i="10"/>
  <c r="X390" i="10"/>
  <c r="X391" i="10"/>
  <c r="X392" i="10"/>
  <c r="X393" i="10"/>
  <c r="X394" i="10"/>
  <c r="X395" i="10"/>
  <c r="AA395" i="10" s="1"/>
  <c r="X396" i="10"/>
  <c r="X397" i="10"/>
  <c r="X398" i="10"/>
  <c r="X399" i="10"/>
  <c r="X400" i="10"/>
  <c r="X401" i="10"/>
  <c r="X402" i="10"/>
  <c r="X403" i="10"/>
  <c r="AA403" i="10" s="1"/>
  <c r="X404" i="10"/>
  <c r="X405" i="10"/>
  <c r="X406" i="10"/>
  <c r="X407" i="10"/>
  <c r="X408" i="10"/>
  <c r="X409" i="10"/>
  <c r="X410" i="10"/>
  <c r="X411" i="10"/>
  <c r="AA411" i="10" s="1"/>
  <c r="X412" i="10"/>
  <c r="X413" i="10"/>
  <c r="X414" i="10"/>
  <c r="X415" i="10"/>
  <c r="X416" i="10"/>
  <c r="X417" i="10"/>
  <c r="X418" i="10"/>
  <c r="X419" i="10"/>
  <c r="AA419" i="10" s="1"/>
  <c r="X420" i="10"/>
  <c r="X421" i="10"/>
  <c r="X422" i="10"/>
  <c r="X423" i="10"/>
  <c r="X424" i="10"/>
  <c r="X425" i="10"/>
  <c r="X426" i="10"/>
  <c r="X427" i="10"/>
  <c r="AA427" i="10" s="1"/>
  <c r="X428" i="10"/>
  <c r="X429" i="10"/>
  <c r="X430" i="10"/>
  <c r="X431" i="10"/>
  <c r="X432" i="10"/>
  <c r="X433" i="10"/>
  <c r="X434" i="10"/>
  <c r="X435" i="10"/>
  <c r="AA435" i="10" s="1"/>
  <c r="X436" i="10"/>
  <c r="X437" i="10"/>
  <c r="X438" i="10"/>
  <c r="X439" i="10"/>
  <c r="X440" i="10"/>
  <c r="X441" i="10"/>
  <c r="X442" i="10"/>
  <c r="X443" i="10"/>
  <c r="AA443" i="10" s="1"/>
  <c r="X444" i="10"/>
  <c r="X445" i="10"/>
  <c r="X446" i="10"/>
  <c r="X447" i="10"/>
  <c r="X448" i="10"/>
  <c r="X449" i="10"/>
  <c r="X450" i="10"/>
  <c r="X451" i="10"/>
  <c r="AA451" i="10" s="1"/>
  <c r="X452" i="10"/>
  <c r="X453" i="10"/>
  <c r="X454" i="10"/>
  <c r="X455" i="10"/>
  <c r="X456" i="10"/>
  <c r="X457" i="10"/>
  <c r="X458" i="10"/>
  <c r="X459" i="10"/>
  <c r="AA459" i="10" s="1"/>
  <c r="X460" i="10"/>
  <c r="X461" i="10"/>
  <c r="X462" i="10"/>
  <c r="X463" i="10"/>
  <c r="X464" i="10"/>
  <c r="X465" i="10"/>
  <c r="X466" i="10"/>
  <c r="X467" i="10"/>
  <c r="AA467" i="10" s="1"/>
  <c r="X468" i="10"/>
  <c r="X469" i="10"/>
  <c r="X470" i="10"/>
  <c r="X471" i="10"/>
  <c r="X472" i="10"/>
  <c r="X473" i="10"/>
  <c r="X474" i="10"/>
  <c r="X475" i="10"/>
  <c r="AA475" i="10" s="1"/>
  <c r="X476" i="10"/>
  <c r="X477" i="10"/>
  <c r="X478" i="10"/>
  <c r="X479" i="10"/>
  <c r="X480" i="10"/>
  <c r="X481" i="10"/>
  <c r="X482" i="10"/>
  <c r="X483" i="10"/>
  <c r="AA483" i="10" s="1"/>
  <c r="X484" i="10"/>
  <c r="X485" i="10"/>
  <c r="X486" i="10"/>
  <c r="X487" i="10"/>
  <c r="X488" i="10"/>
  <c r="X489" i="10"/>
  <c r="X490" i="10"/>
  <c r="X491" i="10"/>
  <c r="AA491" i="10" s="1"/>
  <c r="X492" i="10"/>
  <c r="X493" i="10"/>
  <c r="X494" i="10"/>
  <c r="X495" i="10"/>
  <c r="X496" i="10"/>
  <c r="X497" i="10"/>
  <c r="X498" i="10"/>
  <c r="X499" i="10"/>
  <c r="AA499" i="10" s="1"/>
  <c r="X500" i="10"/>
  <c r="X501" i="10"/>
  <c r="X502" i="10"/>
  <c r="X503" i="10"/>
  <c r="X504" i="10"/>
  <c r="X505" i="10"/>
  <c r="X506" i="10"/>
  <c r="X507" i="10"/>
  <c r="X508" i="10"/>
  <c r="X509" i="10"/>
  <c r="X510" i="10"/>
  <c r="X511" i="10"/>
  <c r="X512" i="10"/>
  <c r="X513" i="10"/>
  <c r="X514" i="10"/>
  <c r="X515" i="10"/>
  <c r="X516" i="10"/>
  <c r="X517" i="10"/>
  <c r="X518" i="10"/>
  <c r="X519" i="10"/>
  <c r="X520" i="10"/>
  <c r="X521" i="10"/>
  <c r="X522" i="10"/>
  <c r="X523" i="10"/>
  <c r="X524" i="10"/>
  <c r="X525" i="10"/>
  <c r="X526" i="10"/>
  <c r="X527" i="10"/>
  <c r="X528" i="10"/>
  <c r="X529" i="10"/>
  <c r="X530" i="10"/>
  <c r="X531" i="10"/>
  <c r="X532" i="10"/>
  <c r="X533" i="10"/>
  <c r="X534" i="10"/>
  <c r="X535" i="10"/>
  <c r="X536" i="10"/>
  <c r="X537" i="10"/>
  <c r="X538" i="10"/>
  <c r="X539" i="10"/>
  <c r="X540" i="10"/>
  <c r="X541" i="10"/>
  <c r="X542" i="10"/>
  <c r="X543" i="10"/>
  <c r="X544" i="10"/>
  <c r="X545" i="10"/>
  <c r="X546" i="10"/>
  <c r="X547" i="10"/>
  <c r="X548" i="10"/>
  <c r="X549" i="10"/>
  <c r="X550" i="10"/>
  <c r="X551" i="10"/>
  <c r="X552" i="10"/>
  <c r="X553" i="10"/>
  <c r="X554" i="10"/>
  <c r="X555" i="10"/>
  <c r="X556" i="10"/>
  <c r="X557" i="10"/>
  <c r="X558" i="10"/>
  <c r="X559" i="10"/>
  <c r="X560" i="10"/>
  <c r="X561" i="10"/>
  <c r="X562" i="10"/>
  <c r="X563" i="10"/>
  <c r="X564" i="10"/>
  <c r="X565" i="10"/>
  <c r="X566" i="10"/>
  <c r="X567" i="10"/>
  <c r="X568" i="10"/>
  <c r="X569" i="10"/>
  <c r="X570" i="10"/>
  <c r="X571" i="10"/>
  <c r="X572" i="10"/>
  <c r="X573" i="10"/>
  <c r="X574" i="10"/>
  <c r="X575" i="10"/>
  <c r="X576" i="10"/>
  <c r="X577" i="10"/>
  <c r="X578" i="10"/>
  <c r="X579" i="10"/>
  <c r="X580" i="10"/>
  <c r="X581" i="10"/>
  <c r="X582" i="10"/>
  <c r="X583" i="10"/>
  <c r="X584" i="10"/>
  <c r="X585" i="10"/>
  <c r="X586" i="10"/>
  <c r="X587" i="10"/>
  <c r="X588" i="10"/>
  <c r="X589" i="10"/>
  <c r="X590" i="10"/>
  <c r="X591" i="10"/>
  <c r="X592" i="10"/>
  <c r="X593" i="10"/>
  <c r="X594" i="10"/>
  <c r="X595" i="10"/>
  <c r="X596" i="10"/>
  <c r="X597" i="10"/>
  <c r="X598" i="10"/>
  <c r="X599" i="10"/>
  <c r="X600" i="10"/>
  <c r="X601" i="10"/>
  <c r="X602" i="10"/>
  <c r="X603" i="10"/>
  <c r="X604" i="10"/>
  <c r="X605" i="10"/>
  <c r="X606" i="10"/>
  <c r="X607" i="10"/>
  <c r="X608" i="10"/>
  <c r="X609" i="10"/>
  <c r="X610" i="10"/>
  <c r="X611" i="10"/>
  <c r="X612" i="10"/>
  <c r="X613" i="10"/>
  <c r="X614" i="10"/>
  <c r="X615" i="10"/>
  <c r="X616" i="10"/>
  <c r="X617" i="10"/>
  <c r="X618" i="10"/>
  <c r="X619" i="10"/>
  <c r="X620" i="10"/>
  <c r="X621" i="10"/>
  <c r="X622" i="10"/>
  <c r="X623" i="10"/>
  <c r="X624" i="10"/>
  <c r="X625" i="10"/>
  <c r="X626" i="10"/>
  <c r="X627" i="10"/>
  <c r="X628" i="10"/>
  <c r="X629" i="10"/>
  <c r="X630" i="10"/>
  <c r="X631" i="10"/>
  <c r="X632" i="10"/>
  <c r="X633" i="10"/>
  <c r="X634" i="10"/>
  <c r="X635" i="10"/>
  <c r="X636" i="10"/>
  <c r="X637" i="10"/>
  <c r="X638" i="10"/>
  <c r="X639" i="10"/>
  <c r="X640" i="10"/>
  <c r="X641" i="10"/>
  <c r="X642" i="10"/>
  <c r="X643" i="10"/>
  <c r="X644" i="10"/>
  <c r="X645" i="10"/>
  <c r="X646" i="10"/>
  <c r="X647" i="10"/>
  <c r="X648" i="10"/>
  <c r="X649" i="10"/>
  <c r="X650" i="10"/>
  <c r="X651" i="10"/>
  <c r="X652" i="10"/>
  <c r="X653" i="10"/>
  <c r="X654" i="10"/>
  <c r="X655" i="10"/>
  <c r="X656" i="10"/>
  <c r="X657" i="10"/>
  <c r="X658" i="10"/>
  <c r="X659" i="10"/>
  <c r="X660" i="10"/>
  <c r="X661" i="10"/>
  <c r="X662" i="10"/>
  <c r="X663" i="10"/>
  <c r="X664" i="10"/>
  <c r="X665" i="10"/>
  <c r="X666" i="10"/>
  <c r="X667" i="10"/>
  <c r="X668" i="10"/>
  <c r="X669" i="10"/>
  <c r="X670" i="10"/>
  <c r="X671" i="10"/>
  <c r="X672" i="10"/>
  <c r="X673" i="10"/>
  <c r="X674" i="10"/>
  <c r="X675" i="10"/>
  <c r="X676" i="10"/>
  <c r="X677" i="10"/>
  <c r="X678" i="10"/>
  <c r="X679" i="10"/>
  <c r="X680" i="10"/>
  <c r="X681" i="10"/>
  <c r="X682" i="10"/>
  <c r="X683" i="10"/>
  <c r="X684" i="10"/>
  <c r="X685" i="10"/>
  <c r="X686" i="10"/>
  <c r="X687" i="10"/>
  <c r="X688" i="10"/>
  <c r="X689" i="10"/>
  <c r="X690" i="10"/>
  <c r="X691" i="10"/>
  <c r="X692" i="10"/>
  <c r="X693" i="10"/>
  <c r="X694" i="10"/>
  <c r="X695" i="10"/>
  <c r="X696" i="10"/>
  <c r="X697" i="10"/>
  <c r="X698" i="10"/>
  <c r="X699" i="10"/>
  <c r="X700" i="10"/>
  <c r="X701" i="10"/>
  <c r="X702" i="10"/>
  <c r="X703" i="10"/>
  <c r="X704" i="10"/>
  <c r="X705" i="10"/>
  <c r="X706" i="10"/>
  <c r="X707" i="10"/>
  <c r="X708" i="10"/>
  <c r="X709" i="10"/>
  <c r="X710" i="10"/>
  <c r="X711" i="10"/>
  <c r="X712" i="10"/>
  <c r="X713" i="10"/>
  <c r="X714" i="10"/>
  <c r="X715" i="10"/>
  <c r="X716" i="10"/>
  <c r="X717" i="10"/>
  <c r="X718" i="10"/>
  <c r="X719" i="10"/>
  <c r="X720" i="10"/>
  <c r="X721" i="10"/>
  <c r="X722" i="10"/>
  <c r="X723" i="10"/>
  <c r="X724" i="10"/>
  <c r="X725" i="10"/>
  <c r="X726" i="10"/>
  <c r="X727" i="10"/>
  <c r="X728" i="10"/>
  <c r="X729" i="10"/>
  <c r="X730" i="10"/>
  <c r="X731" i="10"/>
  <c r="X732" i="10"/>
  <c r="X733" i="10"/>
  <c r="X734" i="10"/>
  <c r="X735" i="10"/>
  <c r="X736" i="10"/>
  <c r="X737" i="10"/>
  <c r="X738" i="10"/>
  <c r="X739" i="10"/>
  <c r="X740" i="10"/>
  <c r="X741" i="10"/>
  <c r="X742" i="10"/>
  <c r="X743" i="10"/>
  <c r="X744" i="10"/>
  <c r="X745" i="10"/>
  <c r="X746" i="10"/>
  <c r="X747" i="10"/>
  <c r="X748" i="10"/>
  <c r="X749" i="10"/>
  <c r="X750" i="10"/>
  <c r="X751" i="10"/>
  <c r="X752" i="10"/>
  <c r="X753" i="10"/>
  <c r="X754" i="10"/>
  <c r="X755" i="10"/>
  <c r="X756" i="10"/>
  <c r="X757" i="10"/>
  <c r="X758" i="10"/>
  <c r="X759" i="10"/>
  <c r="X760" i="10"/>
  <c r="X761" i="10"/>
  <c r="X762" i="10"/>
  <c r="X763" i="10"/>
  <c r="X764" i="10"/>
  <c r="X765" i="10"/>
  <c r="X766" i="10"/>
  <c r="X767" i="10"/>
  <c r="X768" i="10"/>
  <c r="X769" i="10"/>
  <c r="X770" i="10"/>
  <c r="X771" i="10"/>
  <c r="X772" i="10"/>
  <c r="X773" i="10"/>
  <c r="X774" i="10"/>
  <c r="X775" i="10"/>
  <c r="X776" i="10"/>
  <c r="X777" i="10"/>
  <c r="X778" i="10"/>
  <c r="X779" i="10"/>
  <c r="X780" i="10"/>
  <c r="X781" i="10"/>
  <c r="X782" i="10"/>
  <c r="X783" i="10"/>
  <c r="X784" i="10"/>
  <c r="X785" i="10"/>
  <c r="X786" i="10"/>
  <c r="X787" i="10"/>
  <c r="X788" i="10"/>
  <c r="X789" i="10"/>
  <c r="X790" i="10"/>
  <c r="X791" i="10"/>
  <c r="X792" i="10"/>
  <c r="X793" i="10"/>
  <c r="X794" i="10"/>
  <c r="X795" i="10"/>
  <c r="X796" i="10"/>
  <c r="X797" i="10"/>
  <c r="X798" i="10"/>
  <c r="X799" i="10"/>
  <c r="X800" i="10"/>
  <c r="X801" i="10"/>
  <c r="X802" i="10"/>
  <c r="X803" i="10"/>
  <c r="X804" i="10"/>
  <c r="X805" i="10"/>
  <c r="X806" i="10"/>
  <c r="X807" i="10"/>
  <c r="X808" i="10"/>
  <c r="X809" i="10"/>
  <c r="X810" i="10"/>
  <c r="X811" i="10"/>
  <c r="X812" i="10"/>
  <c r="X813" i="10"/>
  <c r="X814" i="10"/>
  <c r="X815" i="10"/>
  <c r="X816" i="10"/>
  <c r="X817" i="10"/>
  <c r="X818" i="10"/>
  <c r="X819" i="10"/>
  <c r="X820" i="10"/>
  <c r="X821" i="10"/>
  <c r="X822" i="10"/>
  <c r="X823" i="10"/>
  <c r="X824" i="10"/>
  <c r="X825" i="10"/>
  <c r="X826" i="10"/>
  <c r="X827" i="10"/>
  <c r="AA827" i="10" s="1"/>
  <c r="X828" i="10"/>
  <c r="X829" i="10"/>
  <c r="X830" i="10"/>
  <c r="X831" i="10"/>
  <c r="X832" i="10"/>
  <c r="X833" i="10"/>
  <c r="X834" i="10"/>
  <c r="X835" i="10"/>
  <c r="AA835" i="10" s="1"/>
  <c r="X836" i="10"/>
  <c r="X837" i="10"/>
  <c r="X838" i="10"/>
  <c r="X839" i="10"/>
  <c r="X840" i="10"/>
  <c r="X841" i="10"/>
  <c r="X842" i="10"/>
  <c r="X843" i="10"/>
  <c r="AA843" i="10" s="1"/>
  <c r="X844" i="10"/>
  <c r="X845" i="10"/>
  <c r="X846" i="10"/>
  <c r="X847" i="10"/>
  <c r="X848" i="10"/>
  <c r="X849" i="10"/>
  <c r="X850" i="10"/>
  <c r="X851" i="10"/>
  <c r="AA851" i="10" s="1"/>
  <c r="X852" i="10"/>
  <c r="X853" i="10"/>
  <c r="X854" i="10"/>
  <c r="X855" i="10"/>
  <c r="X856" i="10"/>
  <c r="X857" i="10"/>
  <c r="X858" i="10"/>
  <c r="X859" i="10"/>
  <c r="AA859" i="10" s="1"/>
  <c r="X860" i="10"/>
  <c r="X861" i="10"/>
  <c r="X862" i="10"/>
  <c r="X863" i="10"/>
  <c r="X864" i="10"/>
  <c r="X865" i="10"/>
  <c r="X866" i="10"/>
  <c r="X867" i="10"/>
  <c r="AA867" i="10" s="1"/>
  <c r="X868" i="10"/>
  <c r="X869" i="10"/>
  <c r="X870" i="10"/>
  <c r="X871" i="10"/>
  <c r="X872" i="10"/>
  <c r="X873" i="10"/>
  <c r="X874" i="10"/>
  <c r="X875" i="10"/>
  <c r="AA875" i="10" s="1"/>
  <c r="X876" i="10"/>
  <c r="X877" i="10"/>
  <c r="X878" i="10"/>
  <c r="X879" i="10"/>
  <c r="X880" i="10"/>
  <c r="X881" i="10"/>
  <c r="X882" i="10"/>
  <c r="X883" i="10"/>
  <c r="AA883" i="10" s="1"/>
  <c r="X884" i="10"/>
  <c r="X885" i="10"/>
  <c r="X886" i="10"/>
  <c r="X887" i="10"/>
  <c r="X888" i="10"/>
  <c r="X889" i="10"/>
  <c r="X890" i="10"/>
  <c r="X891" i="10"/>
  <c r="AA891" i="10" s="1"/>
  <c r="X892" i="10"/>
  <c r="X893" i="10"/>
  <c r="X894" i="10"/>
  <c r="X895" i="10"/>
  <c r="X896" i="10"/>
  <c r="X897" i="10"/>
  <c r="X898" i="10"/>
  <c r="X899" i="10"/>
  <c r="AA899" i="10" s="1"/>
  <c r="X900" i="10"/>
  <c r="X901" i="10"/>
  <c r="X902" i="10"/>
  <c r="X903" i="10"/>
  <c r="X904" i="10"/>
  <c r="X905" i="10"/>
  <c r="X906" i="10"/>
  <c r="X907" i="10"/>
  <c r="AA907" i="10" s="1"/>
  <c r="X908" i="10"/>
  <c r="X909" i="10"/>
  <c r="X910" i="10"/>
  <c r="X911" i="10"/>
  <c r="X912" i="10"/>
  <c r="X913" i="10"/>
  <c r="X914" i="10"/>
  <c r="X915" i="10"/>
  <c r="AA915" i="10" s="1"/>
  <c r="X916" i="10"/>
  <c r="X917" i="10"/>
  <c r="X918" i="10"/>
  <c r="X919" i="10"/>
  <c r="X920" i="10"/>
  <c r="X921" i="10"/>
  <c r="X922" i="10"/>
  <c r="X923" i="10"/>
  <c r="AA923" i="10" s="1"/>
  <c r="X924" i="10"/>
  <c r="X925" i="10"/>
  <c r="X926" i="10"/>
  <c r="X927" i="10"/>
  <c r="X928" i="10"/>
  <c r="X929" i="10"/>
  <c r="X930" i="10"/>
  <c r="X931" i="10"/>
  <c r="AA931" i="10" s="1"/>
  <c r="X932" i="10"/>
  <c r="X933" i="10"/>
  <c r="X934" i="10"/>
  <c r="X935" i="10"/>
  <c r="X936" i="10"/>
  <c r="X937" i="10"/>
  <c r="X938" i="10"/>
  <c r="X939" i="10"/>
  <c r="AA939" i="10" s="1"/>
  <c r="X940" i="10"/>
  <c r="X941" i="10"/>
  <c r="X942" i="10"/>
  <c r="X943" i="10"/>
  <c r="X944" i="10"/>
  <c r="X945" i="10"/>
  <c r="X946" i="10"/>
  <c r="X947" i="10"/>
  <c r="AA947" i="10" s="1"/>
  <c r="X948" i="10"/>
  <c r="X949" i="10"/>
  <c r="X950" i="10"/>
  <c r="X951" i="10"/>
  <c r="X952" i="10"/>
  <c r="X953" i="10"/>
  <c r="X954" i="10"/>
  <c r="X955" i="10"/>
  <c r="AA955" i="10" s="1"/>
  <c r="X956" i="10"/>
  <c r="X957" i="10"/>
  <c r="X958" i="10"/>
  <c r="X959" i="10"/>
  <c r="X960" i="10"/>
  <c r="X961" i="10"/>
  <c r="X962" i="10"/>
  <c r="X963" i="10"/>
  <c r="AA963" i="10" s="1"/>
  <c r="X964" i="10"/>
  <c r="X965" i="10"/>
  <c r="X966" i="10"/>
  <c r="X967" i="10"/>
  <c r="X968" i="10"/>
  <c r="X969" i="10"/>
  <c r="X970" i="10"/>
  <c r="X971" i="10"/>
  <c r="AA971" i="10" s="1"/>
  <c r="X972" i="10"/>
  <c r="X973" i="10"/>
  <c r="X974" i="10"/>
  <c r="X975" i="10"/>
  <c r="X976" i="10"/>
  <c r="X977" i="10"/>
  <c r="X978" i="10"/>
  <c r="X979" i="10"/>
  <c r="AA979" i="10" s="1"/>
  <c r="X980" i="10"/>
  <c r="X981" i="10"/>
  <c r="X982" i="10"/>
  <c r="X983" i="10"/>
  <c r="X984" i="10"/>
  <c r="X985" i="10"/>
  <c r="X986" i="10"/>
  <c r="X987" i="10"/>
  <c r="AA987" i="10" s="1"/>
  <c r="X988" i="10"/>
  <c r="X989" i="10"/>
  <c r="X990" i="10"/>
  <c r="X991" i="10"/>
  <c r="X992" i="10"/>
  <c r="X993" i="10"/>
  <c r="X994" i="10"/>
  <c r="X995" i="10"/>
  <c r="AA995" i="10" s="1"/>
  <c r="X996" i="10"/>
  <c r="X997" i="10"/>
  <c r="X998" i="10"/>
  <c r="X999" i="10"/>
  <c r="X1000" i="10"/>
  <c r="X1001" i="10"/>
  <c r="X1002" i="10"/>
  <c r="X1003" i="10"/>
  <c r="AA1003" i="10" s="1"/>
  <c r="X1004" i="10"/>
  <c r="X1005" i="10"/>
  <c r="X1006" i="10"/>
  <c r="X1007" i="10"/>
  <c r="X1008" i="10"/>
  <c r="X1009" i="10"/>
  <c r="X1010" i="10"/>
  <c r="X1011" i="10"/>
  <c r="AA1011" i="10" s="1"/>
  <c r="X1012" i="10"/>
  <c r="X1013" i="10"/>
  <c r="X1014" i="10"/>
  <c r="X1015" i="10"/>
  <c r="X1016" i="10"/>
  <c r="X1017" i="10"/>
  <c r="X1018" i="10"/>
  <c r="X1019" i="10"/>
  <c r="AA1019" i="10" s="1"/>
  <c r="X1020" i="10"/>
  <c r="X1021" i="10"/>
  <c r="X1022" i="10"/>
  <c r="X1023" i="10"/>
  <c r="X1024" i="10"/>
  <c r="X1025" i="10"/>
  <c r="X1026" i="10"/>
  <c r="X1027" i="10"/>
  <c r="AA1027" i="10" s="1"/>
  <c r="X1028" i="10"/>
  <c r="X1029" i="10"/>
  <c r="X1030" i="10"/>
  <c r="X1031" i="10"/>
  <c r="X1032" i="10"/>
  <c r="X1033" i="10"/>
  <c r="X1034" i="10"/>
  <c r="X1035" i="10"/>
  <c r="X1036" i="10"/>
  <c r="X1037" i="10"/>
  <c r="X1038" i="10"/>
  <c r="X1039" i="10"/>
  <c r="X1040" i="10"/>
  <c r="X1041" i="10"/>
  <c r="X1042" i="10"/>
  <c r="X1043" i="10"/>
  <c r="AA1043" i="10" s="1"/>
  <c r="X1044" i="10"/>
  <c r="X1045" i="10"/>
  <c r="X1046" i="10"/>
  <c r="X1047" i="10"/>
  <c r="X1048" i="10"/>
  <c r="X1049" i="10"/>
  <c r="X1050" i="10"/>
  <c r="X1051" i="10"/>
  <c r="X1052" i="10"/>
  <c r="X1053" i="10"/>
  <c r="X1054" i="10"/>
  <c r="X1055" i="10"/>
  <c r="X1056" i="10"/>
  <c r="X1057" i="10"/>
  <c r="X1058" i="10"/>
  <c r="X1059" i="10"/>
  <c r="AA1059" i="10" s="1"/>
  <c r="X1060" i="10"/>
  <c r="X1061" i="10"/>
  <c r="X1062" i="10"/>
  <c r="X1063" i="10"/>
  <c r="X1064" i="10"/>
  <c r="X1065" i="10"/>
  <c r="X1066" i="10"/>
  <c r="X1067" i="10"/>
  <c r="X1068" i="10"/>
  <c r="X1069" i="10"/>
  <c r="X1070" i="10"/>
  <c r="X1071" i="10"/>
  <c r="X1072" i="10"/>
  <c r="X1073" i="10"/>
  <c r="X1074" i="10"/>
  <c r="X1075" i="10"/>
  <c r="X1076" i="10"/>
  <c r="X1077" i="10"/>
  <c r="X1078" i="10"/>
  <c r="X1079" i="10"/>
  <c r="X1080" i="10"/>
  <c r="X1081" i="10"/>
  <c r="X1082" i="10"/>
  <c r="X1083" i="10"/>
  <c r="X1084" i="10"/>
  <c r="X1085" i="10"/>
  <c r="X1086" i="10"/>
  <c r="X1087" i="10"/>
  <c r="X1088" i="10"/>
  <c r="X1089" i="10"/>
  <c r="X1090" i="10"/>
  <c r="X1091" i="10"/>
  <c r="X1092" i="10"/>
  <c r="X1093" i="10"/>
  <c r="X1094" i="10"/>
  <c r="X1095" i="10"/>
  <c r="X1096" i="10"/>
  <c r="X1097" i="10"/>
  <c r="X1098" i="10"/>
  <c r="X1099" i="10"/>
  <c r="X1100" i="10"/>
  <c r="X1101" i="10"/>
  <c r="X1102" i="10"/>
  <c r="X1103" i="10"/>
  <c r="X1104" i="10"/>
  <c r="X1105" i="10"/>
  <c r="X1106" i="10"/>
  <c r="X1107" i="10"/>
  <c r="X1108" i="10"/>
  <c r="X1109" i="10"/>
  <c r="X1110" i="10"/>
  <c r="X1111" i="10"/>
  <c r="X1112" i="10"/>
  <c r="X1113" i="10"/>
  <c r="X1114" i="10"/>
  <c r="X1115" i="10"/>
  <c r="X1116" i="10"/>
  <c r="X1117" i="10"/>
  <c r="X1118" i="10"/>
  <c r="X1119" i="10"/>
  <c r="X1120" i="10"/>
  <c r="X1121" i="10"/>
  <c r="X1122" i="10"/>
  <c r="X1123" i="10"/>
  <c r="X1124" i="10"/>
  <c r="X1125" i="10"/>
  <c r="X1126" i="10"/>
  <c r="X1127" i="10"/>
  <c r="X1128" i="10"/>
  <c r="X1129" i="10"/>
  <c r="X1130" i="10"/>
  <c r="X1131" i="10"/>
  <c r="X1132" i="10"/>
  <c r="X1133" i="10"/>
  <c r="X1134" i="10"/>
  <c r="X1135" i="10"/>
  <c r="X1136" i="10"/>
  <c r="X1137" i="10"/>
  <c r="X1138" i="10"/>
  <c r="X1139" i="10"/>
  <c r="X1140" i="10"/>
  <c r="X1141" i="10"/>
  <c r="X1142" i="10"/>
  <c r="X1143" i="10"/>
  <c r="X1144" i="10"/>
  <c r="X1145" i="10"/>
  <c r="X1146" i="10"/>
  <c r="X1147" i="10"/>
  <c r="X1148" i="10"/>
  <c r="X1149" i="10"/>
  <c r="X1150" i="10"/>
  <c r="X1151" i="10"/>
  <c r="X1152" i="10"/>
  <c r="X1153" i="10"/>
  <c r="X1154" i="10"/>
  <c r="X1155" i="10"/>
  <c r="X1156" i="10"/>
  <c r="X1157" i="10"/>
  <c r="X1158" i="10"/>
  <c r="X1159" i="10"/>
  <c r="X1160" i="10"/>
  <c r="X1161" i="10"/>
  <c r="X1162" i="10"/>
  <c r="X1163" i="10"/>
  <c r="X1164" i="10"/>
  <c r="X1165" i="10"/>
  <c r="X1166" i="10"/>
  <c r="X1167" i="10"/>
  <c r="X1168" i="10"/>
  <c r="X1169" i="10"/>
  <c r="X1170" i="10"/>
  <c r="X1171" i="10"/>
  <c r="X1172" i="10"/>
  <c r="X1173" i="10"/>
  <c r="X1174" i="10"/>
  <c r="X1175" i="10"/>
  <c r="X1176" i="10"/>
  <c r="X1177" i="10"/>
  <c r="X1178" i="10"/>
  <c r="X1179" i="10"/>
  <c r="X1180" i="10"/>
  <c r="X1181" i="10"/>
  <c r="X1182" i="10"/>
  <c r="X1183" i="10"/>
  <c r="X1184" i="10"/>
  <c r="X1185" i="10"/>
  <c r="X1186" i="10"/>
  <c r="X1187" i="10"/>
  <c r="X1188" i="10"/>
  <c r="X1189" i="10"/>
  <c r="X1190" i="10"/>
  <c r="X1191" i="10"/>
  <c r="X1192" i="10"/>
  <c r="X1193" i="10"/>
  <c r="X1194" i="10"/>
  <c r="X1195" i="10"/>
  <c r="X1196" i="10"/>
  <c r="X1197" i="10"/>
  <c r="X1198" i="10"/>
  <c r="X1199" i="10"/>
  <c r="X1200" i="10"/>
  <c r="X1201" i="10"/>
  <c r="X1202" i="10"/>
  <c r="X1203" i="10"/>
  <c r="X1204" i="10"/>
  <c r="X1205" i="10"/>
  <c r="X1206" i="10"/>
  <c r="X1207" i="10"/>
  <c r="X1208" i="10"/>
  <c r="X1209" i="10"/>
  <c r="X1210" i="10"/>
  <c r="X1211" i="10"/>
  <c r="X1212" i="10"/>
  <c r="X1213" i="10"/>
  <c r="X1214" i="10"/>
  <c r="X1215" i="10"/>
  <c r="X1216" i="10"/>
  <c r="X1217" i="10"/>
  <c r="X1218" i="10"/>
  <c r="X1219" i="10"/>
  <c r="X1220" i="10"/>
  <c r="X1221" i="10"/>
  <c r="X1222" i="10"/>
  <c r="X1223" i="10"/>
  <c r="X1224" i="10"/>
  <c r="X1225" i="10"/>
  <c r="X1226" i="10"/>
  <c r="X1227" i="10"/>
  <c r="X1228" i="10"/>
  <c r="X1229" i="10"/>
  <c r="X1230" i="10"/>
  <c r="X1231" i="10"/>
  <c r="X1232" i="10"/>
  <c r="X1233" i="10"/>
  <c r="X1234" i="10"/>
  <c r="X1235" i="10"/>
  <c r="X1236" i="10"/>
  <c r="X1237" i="10"/>
  <c r="X1238" i="10"/>
  <c r="X1239" i="10"/>
  <c r="X1240" i="10"/>
  <c r="X1241" i="10"/>
  <c r="X1242" i="10"/>
  <c r="X1243" i="10"/>
  <c r="X1244" i="10"/>
  <c r="X1245" i="10"/>
  <c r="X1246" i="10"/>
  <c r="X1247" i="10"/>
  <c r="X1248" i="10"/>
  <c r="X1249" i="10"/>
  <c r="X1250" i="10"/>
  <c r="X1251" i="10"/>
  <c r="X1252" i="10"/>
  <c r="X1253" i="10"/>
  <c r="X1254" i="10"/>
  <c r="X1255" i="10"/>
  <c r="X1256" i="10"/>
  <c r="X1257" i="10"/>
  <c r="X1258" i="10"/>
  <c r="X1259" i="10"/>
  <c r="X1260" i="10"/>
  <c r="X1261" i="10"/>
  <c r="X1262" i="10"/>
  <c r="X1263" i="10"/>
  <c r="X1264" i="10"/>
  <c r="X1265" i="10"/>
  <c r="X1266" i="10"/>
  <c r="X1267" i="10"/>
  <c r="X1268" i="10"/>
  <c r="X1269" i="10"/>
  <c r="X1270" i="10"/>
  <c r="X1271" i="10"/>
  <c r="X1272" i="10"/>
  <c r="X1273" i="10"/>
  <c r="X1274" i="10"/>
  <c r="AA1274" i="10" s="1"/>
  <c r="X1275" i="10"/>
  <c r="X1276" i="10"/>
  <c r="X1277" i="10"/>
  <c r="X1278" i="10"/>
  <c r="X1279" i="10"/>
  <c r="X1280" i="10"/>
  <c r="X1281" i="10"/>
  <c r="X1282" i="10"/>
  <c r="X1283" i="10"/>
  <c r="X1284" i="10"/>
  <c r="X1285" i="10"/>
  <c r="X1286" i="10"/>
  <c r="X1287" i="10"/>
  <c r="X1288" i="10"/>
  <c r="X1289" i="10"/>
  <c r="X1290" i="10"/>
  <c r="X1291" i="10"/>
  <c r="X1292" i="10"/>
  <c r="X1293" i="10"/>
  <c r="X1294" i="10"/>
  <c r="X1295" i="10"/>
  <c r="X1296" i="10"/>
  <c r="X1297" i="10"/>
  <c r="X1298" i="10"/>
  <c r="X1299" i="10"/>
  <c r="X1300" i="10"/>
  <c r="X1301" i="10"/>
  <c r="X1302" i="10"/>
  <c r="X1303" i="10"/>
  <c r="X1304" i="10"/>
  <c r="X1305" i="10"/>
  <c r="X1306" i="10"/>
  <c r="X1307" i="10"/>
  <c r="X1308" i="10"/>
  <c r="X1309" i="10"/>
  <c r="X1310" i="10"/>
  <c r="X1311" i="10"/>
  <c r="X1312" i="10"/>
  <c r="X1313" i="10"/>
  <c r="X1314" i="10"/>
  <c r="X1315" i="10"/>
  <c r="X1316" i="10"/>
  <c r="X1317" i="10"/>
  <c r="X1318" i="10"/>
  <c r="X1319" i="10"/>
  <c r="X1320" i="10"/>
  <c r="X1321" i="10"/>
  <c r="X1322" i="10"/>
  <c r="X1323" i="10"/>
  <c r="X1324" i="10"/>
  <c r="X1325" i="10"/>
  <c r="X1326" i="10"/>
  <c r="X1327" i="10"/>
  <c r="X1328" i="10"/>
  <c r="X1329" i="10"/>
  <c r="X1330" i="10"/>
  <c r="X1331" i="10"/>
  <c r="X1332" i="10"/>
  <c r="X1333" i="10"/>
  <c r="X1334" i="10"/>
  <c r="X1335" i="10"/>
  <c r="X1336" i="10"/>
  <c r="X1337" i="10"/>
  <c r="X1338" i="10"/>
  <c r="AA1338" i="10" s="1"/>
  <c r="X1339" i="10"/>
  <c r="X1340" i="10"/>
  <c r="X1341" i="10"/>
  <c r="X1342" i="10"/>
  <c r="X1343" i="10"/>
  <c r="X1344" i="10"/>
  <c r="X1345" i="10"/>
  <c r="X1346" i="10"/>
  <c r="X1347" i="10"/>
  <c r="X1348" i="10"/>
  <c r="X1349" i="10"/>
  <c r="X1350" i="10"/>
  <c r="X1351" i="10"/>
  <c r="X1352" i="10"/>
  <c r="X1353" i="10"/>
  <c r="X1354" i="10"/>
  <c r="X1355" i="10"/>
  <c r="X1356" i="10"/>
  <c r="X1357" i="10"/>
  <c r="X1358" i="10"/>
  <c r="X1359" i="10"/>
  <c r="X1360" i="10"/>
  <c r="X1361" i="10"/>
  <c r="X1362" i="10"/>
  <c r="X1363" i="10"/>
  <c r="X1364" i="10"/>
  <c r="X1365" i="10"/>
  <c r="X1366" i="10"/>
  <c r="X1367" i="10"/>
  <c r="X1368" i="10"/>
  <c r="X1369" i="10"/>
  <c r="X1370" i="10"/>
  <c r="X1371" i="10"/>
  <c r="X1372" i="10"/>
  <c r="X1373" i="10"/>
  <c r="X1374" i="10"/>
  <c r="X1375" i="10"/>
  <c r="X1376" i="10"/>
  <c r="X1377" i="10"/>
  <c r="X1378" i="10"/>
  <c r="X1379" i="10"/>
  <c r="X1380" i="10"/>
  <c r="X1381" i="10"/>
  <c r="X1382" i="10"/>
  <c r="X1383" i="10"/>
  <c r="X1384" i="10"/>
  <c r="X1385" i="10"/>
  <c r="X1386" i="10"/>
  <c r="X1387" i="10"/>
  <c r="X1388" i="10"/>
  <c r="X1389" i="10"/>
  <c r="X1390" i="10"/>
  <c r="X1391" i="10"/>
  <c r="X1392" i="10"/>
  <c r="X1393" i="10"/>
  <c r="X1394" i="10"/>
  <c r="X1395" i="10"/>
  <c r="AA1395" i="10" s="1"/>
  <c r="X1396" i="10"/>
  <c r="X1397" i="10"/>
  <c r="X1398" i="10"/>
  <c r="X1399" i="10"/>
  <c r="X1400" i="10"/>
  <c r="X1401" i="10"/>
  <c r="X1402" i="10"/>
  <c r="X1403" i="10"/>
  <c r="X1404" i="10"/>
  <c r="X1405" i="10"/>
  <c r="X1406" i="10"/>
  <c r="X1407" i="10"/>
  <c r="X1408" i="10"/>
  <c r="X1409" i="10"/>
  <c r="X1410" i="10"/>
  <c r="X1411" i="10"/>
  <c r="AA1411" i="10" s="1"/>
  <c r="X1412" i="10"/>
  <c r="X1413" i="10"/>
  <c r="X1414" i="10"/>
  <c r="X1415" i="10"/>
  <c r="X1416" i="10"/>
  <c r="X1417" i="10"/>
  <c r="X1418" i="10"/>
  <c r="X1419" i="10"/>
  <c r="X1420" i="10"/>
  <c r="X1421" i="10"/>
  <c r="X1422" i="10"/>
  <c r="X1423" i="10"/>
  <c r="X1424" i="10"/>
  <c r="X1425" i="10"/>
  <c r="X1426" i="10"/>
  <c r="X1427" i="10"/>
  <c r="AA1427" i="10" s="1"/>
  <c r="X1428" i="10"/>
  <c r="X1429" i="10"/>
  <c r="X1430" i="10"/>
  <c r="X1431" i="10"/>
  <c r="X1432" i="10"/>
  <c r="X1433" i="10"/>
  <c r="X1434" i="10"/>
  <c r="X1435" i="10"/>
  <c r="X1436" i="10"/>
  <c r="X1437" i="10"/>
  <c r="X1438" i="10"/>
  <c r="X1439" i="10"/>
  <c r="X1440" i="10"/>
  <c r="X1441" i="10"/>
  <c r="X1442" i="10"/>
  <c r="X1443" i="10"/>
  <c r="X1444" i="10"/>
  <c r="X1445" i="10"/>
  <c r="X1446" i="10"/>
  <c r="X1447" i="10"/>
  <c r="X1448" i="10"/>
  <c r="X1449" i="10"/>
  <c r="X1450" i="10"/>
  <c r="X1451" i="10"/>
  <c r="X1452" i="10"/>
  <c r="X1453" i="10"/>
  <c r="X1454" i="10"/>
  <c r="X1455" i="10"/>
  <c r="X1456" i="10"/>
  <c r="X1457" i="10"/>
  <c r="X1458" i="10"/>
  <c r="X1459" i="10"/>
  <c r="AA1459" i="10" s="1"/>
  <c r="X1460" i="10"/>
  <c r="X1461" i="10"/>
  <c r="X1462" i="10"/>
  <c r="X1463" i="10"/>
  <c r="X1464" i="10"/>
  <c r="X1465" i="10"/>
  <c r="X1466" i="10"/>
  <c r="X1467" i="10"/>
  <c r="AA1467" i="10" s="1"/>
  <c r="X1468" i="10"/>
  <c r="X1469" i="10"/>
  <c r="X1470" i="10"/>
  <c r="X1471" i="10"/>
  <c r="X1472" i="10"/>
  <c r="X1473" i="10"/>
  <c r="X1474" i="10"/>
  <c r="X1475" i="10"/>
  <c r="AA1475" i="10" s="1"/>
  <c r="X1476" i="10"/>
  <c r="X1477" i="10"/>
  <c r="X1478" i="10"/>
  <c r="X1479" i="10"/>
  <c r="X1480" i="10"/>
  <c r="X1481" i="10"/>
  <c r="X1482" i="10"/>
  <c r="X1483" i="10"/>
  <c r="X1484" i="10"/>
  <c r="X1485" i="10"/>
  <c r="X1486" i="10"/>
  <c r="X1487" i="10"/>
  <c r="X1488" i="10"/>
  <c r="X1489" i="10"/>
  <c r="X1490" i="10"/>
  <c r="X1491" i="10"/>
  <c r="AA1491" i="10" s="1"/>
  <c r="X1492" i="10"/>
  <c r="X1493" i="10"/>
  <c r="X1494" i="10"/>
  <c r="X1495" i="10"/>
  <c r="X1496" i="10"/>
  <c r="X1497" i="10"/>
  <c r="X1498" i="10"/>
  <c r="X1499" i="10"/>
  <c r="AA1499" i="10" s="1"/>
  <c r="X1500" i="10"/>
  <c r="X1501" i="10"/>
  <c r="X1502" i="10"/>
  <c r="X1503" i="10"/>
  <c r="X1504" i="10"/>
  <c r="X1505" i="10"/>
  <c r="X1506" i="10"/>
  <c r="X1507" i="10"/>
  <c r="AA1507" i="10" s="1"/>
  <c r="X1508" i="10"/>
  <c r="X1509" i="10"/>
  <c r="X1510" i="10"/>
  <c r="X1511" i="10"/>
  <c r="X1512" i="10"/>
  <c r="X1513" i="10"/>
  <c r="X1514" i="10"/>
  <c r="X1515" i="10"/>
  <c r="X1516" i="10"/>
  <c r="X1517" i="10"/>
  <c r="X1518" i="10"/>
  <c r="X1519" i="10"/>
  <c r="X1520" i="10"/>
  <c r="X1521" i="10"/>
  <c r="X1522" i="10"/>
  <c r="AA1522" i="10" s="1"/>
  <c r="X1523" i="10"/>
  <c r="AA1523" i="10" s="1"/>
  <c r="X1524" i="10"/>
  <c r="X1525" i="10"/>
  <c r="X1526" i="10"/>
  <c r="X1527" i="10"/>
  <c r="X1528" i="10"/>
  <c r="X1529" i="10"/>
  <c r="X1530" i="10"/>
  <c r="X1531" i="10"/>
  <c r="X1532" i="10"/>
  <c r="X1533" i="10"/>
  <c r="X1534" i="10"/>
  <c r="X1535" i="10"/>
  <c r="X1536" i="10"/>
  <c r="X1537" i="10"/>
  <c r="X1538" i="10"/>
  <c r="X1539" i="10"/>
  <c r="X1540" i="10"/>
  <c r="X1541" i="10"/>
  <c r="X1542" i="10"/>
  <c r="X1543" i="10"/>
  <c r="X1544" i="10"/>
  <c r="X1545" i="10"/>
  <c r="X1546" i="10"/>
  <c r="X1547" i="10"/>
  <c r="AA1547" i="10" s="1"/>
  <c r="X1548" i="10"/>
  <c r="X1549" i="10"/>
  <c r="X1550" i="10"/>
  <c r="X1551" i="10"/>
  <c r="X1552" i="10"/>
  <c r="X1553" i="10"/>
  <c r="X1554" i="10"/>
  <c r="X1555" i="10"/>
  <c r="X1556" i="10"/>
  <c r="X1557" i="10"/>
  <c r="X1558" i="10"/>
  <c r="X1559" i="10"/>
  <c r="X1560" i="10"/>
  <c r="X1561" i="10"/>
  <c r="X1562" i="10"/>
  <c r="X1563" i="10"/>
  <c r="X1564" i="10"/>
  <c r="X1565" i="10"/>
  <c r="X1566" i="10"/>
  <c r="X1567" i="10"/>
  <c r="X1568" i="10"/>
  <c r="X1569" i="10"/>
  <c r="X1570" i="10"/>
  <c r="X1571" i="10"/>
  <c r="X1572" i="10"/>
  <c r="X1573" i="10"/>
  <c r="X1574" i="10"/>
  <c r="X1575" i="10"/>
  <c r="X1576" i="10"/>
  <c r="X1577" i="10"/>
  <c r="X1578" i="10"/>
  <c r="X1579" i="10"/>
  <c r="X1580" i="10"/>
  <c r="X1581" i="10"/>
  <c r="X1582" i="10"/>
  <c r="X1583" i="10"/>
  <c r="X1584" i="10"/>
  <c r="X1585" i="10"/>
  <c r="X1586" i="10"/>
  <c r="X1587" i="10"/>
  <c r="X1588" i="10"/>
  <c r="X1589" i="10"/>
  <c r="X1590" i="10"/>
  <c r="X1591" i="10"/>
  <c r="X1592" i="10"/>
  <c r="X1593" i="10"/>
  <c r="X1594" i="10"/>
  <c r="X1595" i="10"/>
  <c r="X1596" i="10"/>
  <c r="X1597" i="10"/>
  <c r="X1598" i="10"/>
  <c r="X1599" i="10"/>
  <c r="X1600" i="10"/>
  <c r="X1601" i="10"/>
  <c r="X1602" i="10"/>
  <c r="X1603" i="10"/>
  <c r="X1604" i="10"/>
  <c r="X1605" i="10"/>
  <c r="X1606" i="10"/>
  <c r="X1607" i="10"/>
  <c r="X1608" i="10"/>
  <c r="X1609" i="10"/>
  <c r="X1610" i="10"/>
  <c r="X1611" i="10"/>
  <c r="X1612" i="10"/>
  <c r="X1613" i="10"/>
  <c r="X1614" i="10"/>
  <c r="X1615" i="10"/>
  <c r="X1616" i="10"/>
  <c r="X1617" i="10"/>
  <c r="X1618" i="10"/>
  <c r="X1619" i="10"/>
  <c r="X1620" i="10"/>
  <c r="X1621" i="10"/>
  <c r="X1622" i="10"/>
  <c r="X1623" i="10"/>
  <c r="X1624" i="10"/>
  <c r="X1625" i="10"/>
  <c r="X1626" i="10"/>
  <c r="X1627" i="10"/>
  <c r="X1628" i="10"/>
  <c r="X1629" i="10"/>
  <c r="X1630" i="10"/>
  <c r="X1631" i="10"/>
  <c r="X1632" i="10"/>
  <c r="X1633" i="10"/>
  <c r="X1634" i="10"/>
  <c r="X1635" i="10"/>
  <c r="X1636" i="10"/>
  <c r="X1637" i="10"/>
  <c r="X1638" i="10"/>
  <c r="X1639" i="10"/>
  <c r="X1640" i="10"/>
  <c r="X1641" i="10"/>
  <c r="X1642" i="10"/>
  <c r="X1643" i="10"/>
  <c r="X1644" i="10"/>
  <c r="X1645" i="10"/>
  <c r="X1646" i="10"/>
  <c r="X1647" i="10"/>
  <c r="X1648" i="10"/>
  <c r="X1649" i="10"/>
  <c r="X1650" i="10"/>
  <c r="X1651" i="10"/>
  <c r="X1652" i="10"/>
  <c r="X1653" i="10"/>
  <c r="X1654" i="10"/>
  <c r="X1655" i="10"/>
  <c r="X1656" i="10"/>
  <c r="X1657" i="10"/>
  <c r="X1658" i="10"/>
  <c r="X1659" i="10"/>
  <c r="X1660" i="10"/>
  <c r="X1661" i="10"/>
  <c r="X1662" i="10"/>
  <c r="X1663" i="10"/>
  <c r="X1664" i="10"/>
  <c r="X1665" i="10"/>
  <c r="X1666" i="10"/>
  <c r="X1667" i="10"/>
  <c r="X1668" i="10"/>
  <c r="X1669" i="10"/>
  <c r="X1670" i="10"/>
  <c r="X1671" i="10"/>
  <c r="X1672" i="10"/>
  <c r="X1673" i="10"/>
  <c r="X1674" i="10"/>
  <c r="X1675" i="10"/>
  <c r="X1676" i="10"/>
  <c r="X1677" i="10"/>
  <c r="X1678" i="10"/>
  <c r="X1679" i="10"/>
  <c r="X1680" i="10"/>
  <c r="X1681" i="10"/>
  <c r="X1682" i="10"/>
  <c r="X1683" i="10"/>
  <c r="X1684" i="10"/>
  <c r="X1685" i="10"/>
  <c r="X1686" i="10"/>
  <c r="X1687" i="10"/>
  <c r="X1688" i="10"/>
  <c r="X1689" i="10"/>
  <c r="X1690" i="10"/>
  <c r="X1691" i="10"/>
  <c r="X1692" i="10"/>
  <c r="X1693" i="10"/>
  <c r="X1694" i="10"/>
  <c r="X1695" i="10"/>
  <c r="X1696" i="10"/>
  <c r="X1697" i="10"/>
  <c r="X1698" i="10"/>
  <c r="X1699" i="10"/>
  <c r="X1700" i="10"/>
  <c r="X1701" i="10"/>
  <c r="X1702" i="10"/>
  <c r="X1703" i="10"/>
  <c r="X1704" i="10"/>
  <c r="X1705" i="10"/>
  <c r="X1706" i="10"/>
  <c r="X1707" i="10"/>
  <c r="X1708" i="10"/>
  <c r="X1709" i="10"/>
  <c r="X1710" i="10"/>
  <c r="X1711" i="10"/>
  <c r="X1712" i="10"/>
  <c r="X1713" i="10"/>
  <c r="X1714" i="10"/>
  <c r="X1715" i="10"/>
  <c r="X1716" i="10"/>
  <c r="X1717" i="10"/>
  <c r="X1718" i="10"/>
  <c r="X1719" i="10"/>
  <c r="X1720" i="10"/>
  <c r="X1721" i="10"/>
  <c r="X1722" i="10"/>
  <c r="X1723" i="10"/>
  <c r="X1724" i="10"/>
  <c r="X1725" i="10"/>
  <c r="X1726" i="10"/>
  <c r="X1727" i="10"/>
  <c r="X1728" i="10"/>
  <c r="X1729" i="10"/>
  <c r="X1730" i="10"/>
  <c r="X1731" i="10"/>
  <c r="AA1731" i="10" s="1"/>
  <c r="X1732" i="10"/>
  <c r="X1733" i="10"/>
  <c r="X1734" i="10"/>
  <c r="X1735" i="10"/>
  <c r="X1736" i="10"/>
  <c r="X1737" i="10"/>
  <c r="X1738" i="10"/>
  <c r="X1739" i="10"/>
  <c r="AA1739" i="10" s="1"/>
  <c r="X1740" i="10"/>
  <c r="X1741" i="10"/>
  <c r="X1742" i="10"/>
  <c r="X1743" i="10"/>
  <c r="X1744" i="10"/>
  <c r="X1745" i="10"/>
  <c r="X1746" i="10"/>
  <c r="X1747" i="10"/>
  <c r="AA1747" i="10" s="1"/>
  <c r="X1748" i="10"/>
  <c r="X1749" i="10"/>
  <c r="X1750" i="10"/>
  <c r="X1751" i="10"/>
  <c r="X1752" i="10"/>
  <c r="X1753" i="10"/>
  <c r="X1754" i="10"/>
  <c r="X1755" i="10"/>
  <c r="X1756" i="10"/>
  <c r="X1757" i="10"/>
  <c r="X1758" i="10"/>
  <c r="X1759" i="10"/>
  <c r="X1760" i="10"/>
  <c r="X1761" i="10"/>
  <c r="X1762" i="10"/>
  <c r="X1763" i="10"/>
  <c r="AA1763" i="10" s="1"/>
  <c r="X1764" i="10"/>
  <c r="X1765" i="10"/>
  <c r="X1766" i="10"/>
  <c r="X1767" i="10"/>
  <c r="X1768" i="10"/>
  <c r="X1769" i="10"/>
  <c r="X1770" i="10"/>
  <c r="X1771" i="10"/>
  <c r="AA1771" i="10" s="1"/>
  <c r="X1772" i="10"/>
  <c r="X1773" i="10"/>
  <c r="X1774" i="10"/>
  <c r="X1775" i="10"/>
  <c r="X1776" i="10"/>
  <c r="X1777" i="10"/>
  <c r="X1778" i="10"/>
  <c r="X1779" i="10"/>
  <c r="AA1779" i="10" s="1"/>
  <c r="X1780" i="10"/>
  <c r="X1781" i="10"/>
  <c r="X1782" i="10"/>
  <c r="X1783" i="10"/>
  <c r="X1784" i="10"/>
  <c r="X1785" i="10"/>
  <c r="X1786" i="10"/>
  <c r="X1787" i="10"/>
  <c r="AA1787" i="10" s="1"/>
  <c r="X1788" i="10"/>
  <c r="X1789" i="10"/>
  <c r="X1790" i="10"/>
  <c r="X1791" i="10"/>
  <c r="X1792" i="10"/>
  <c r="X1793" i="10"/>
  <c r="X1794" i="10"/>
  <c r="X1795" i="10"/>
  <c r="AA1795" i="10" s="1"/>
  <c r="X1796" i="10"/>
  <c r="X1797" i="10"/>
  <c r="X1798" i="10"/>
  <c r="X1799" i="10"/>
  <c r="X1800" i="10"/>
  <c r="X1801" i="10"/>
  <c r="X1802" i="10"/>
  <c r="X1803" i="10"/>
  <c r="X1804" i="10"/>
  <c r="X1805" i="10"/>
  <c r="X1806" i="10"/>
  <c r="X1807" i="10"/>
  <c r="X1808" i="10"/>
  <c r="X1809" i="10"/>
  <c r="X1810" i="10"/>
  <c r="X1811" i="10"/>
  <c r="AA1811" i="10" s="1"/>
  <c r="X1812" i="10"/>
  <c r="X1813" i="10"/>
  <c r="X1814" i="10"/>
  <c r="X1815" i="10"/>
  <c r="X1816" i="10"/>
  <c r="X1817" i="10"/>
  <c r="X1818" i="10"/>
  <c r="X1819" i="10"/>
  <c r="AA1819" i="10" s="1"/>
  <c r="X1820" i="10"/>
  <c r="X1821" i="10"/>
  <c r="X1822" i="10"/>
  <c r="X1823" i="10"/>
  <c r="X1824" i="10"/>
  <c r="X1825" i="10"/>
  <c r="X1826" i="10"/>
  <c r="X1827" i="10"/>
  <c r="X1828" i="10"/>
  <c r="X1829" i="10"/>
  <c r="X1830" i="10"/>
  <c r="X1831" i="10"/>
  <c r="X1832" i="10"/>
  <c r="X1833" i="10"/>
  <c r="X1834" i="10"/>
  <c r="X1835" i="10"/>
  <c r="AA1835" i="10" s="1"/>
  <c r="X1836" i="10"/>
  <c r="X1837" i="10"/>
  <c r="X1838" i="10"/>
  <c r="X1839" i="10"/>
  <c r="X1840" i="10"/>
  <c r="X1841" i="10"/>
  <c r="X1842" i="10"/>
  <c r="X1843" i="10"/>
  <c r="AA1843" i="10" s="1"/>
  <c r="X1844" i="10"/>
  <c r="X1845" i="10"/>
  <c r="X1846" i="10"/>
  <c r="X1847" i="10"/>
  <c r="X1848" i="10"/>
  <c r="X1849" i="10"/>
  <c r="X1850" i="10"/>
  <c r="X1851" i="10"/>
  <c r="AA1851" i="10" s="1"/>
  <c r="X1852" i="10"/>
  <c r="X1853" i="10"/>
  <c r="X1854" i="10"/>
  <c r="X1855" i="10"/>
  <c r="X1856" i="10"/>
  <c r="X1857" i="10"/>
  <c r="X1858" i="10"/>
  <c r="X1859" i="10"/>
  <c r="X1860" i="10"/>
  <c r="X1861" i="10"/>
  <c r="X1862" i="10"/>
  <c r="X1863" i="10"/>
  <c r="X1864" i="10"/>
  <c r="X1865" i="10"/>
  <c r="X1866" i="10"/>
  <c r="X1867" i="10"/>
  <c r="AA1867" i="10" s="1"/>
  <c r="X1868" i="10"/>
  <c r="X1869" i="10"/>
  <c r="X1870" i="10"/>
  <c r="X1871" i="10"/>
  <c r="X1872" i="10"/>
  <c r="X1873" i="10"/>
  <c r="X1874" i="10"/>
  <c r="X1875" i="10"/>
  <c r="AA1875" i="10" s="1"/>
  <c r="X1876" i="10"/>
  <c r="X1877" i="10"/>
  <c r="X1878" i="10"/>
  <c r="X1879" i="10"/>
  <c r="X1880" i="10"/>
  <c r="X1881" i="10"/>
  <c r="X1882" i="10"/>
  <c r="X1883" i="10"/>
  <c r="AA1883" i="10" s="1"/>
  <c r="X1884" i="10"/>
  <c r="X1885" i="10"/>
  <c r="X1886" i="10"/>
  <c r="X1887" i="10"/>
  <c r="X1888" i="10"/>
  <c r="X1889" i="10"/>
  <c r="X1890" i="10"/>
  <c r="X1891" i="10"/>
  <c r="X1892" i="10"/>
  <c r="X1893" i="10"/>
  <c r="X1894" i="10"/>
  <c r="X1895" i="10"/>
  <c r="X1896" i="10"/>
  <c r="X1897" i="10"/>
  <c r="X1898" i="10"/>
  <c r="X1899" i="10"/>
  <c r="AA1899" i="10" s="1"/>
  <c r="X1900" i="10"/>
  <c r="X1901" i="10"/>
  <c r="X1902" i="10"/>
  <c r="X1903" i="10"/>
  <c r="X1904" i="10"/>
  <c r="X1905" i="10"/>
  <c r="X1906" i="10"/>
  <c r="X1907" i="10"/>
  <c r="AA1907" i="10" s="1"/>
  <c r="X1908" i="10"/>
  <c r="X1909" i="10"/>
  <c r="X1910" i="10"/>
  <c r="X1911" i="10"/>
  <c r="X1912" i="10"/>
  <c r="X1913" i="10"/>
  <c r="X1914" i="10"/>
  <c r="X1915" i="10"/>
  <c r="AA1915" i="10" s="1"/>
  <c r="X1916" i="10"/>
  <c r="X1917" i="10"/>
  <c r="X1918" i="10"/>
  <c r="X1919" i="10"/>
  <c r="X1920" i="10"/>
  <c r="X1921" i="10"/>
  <c r="X1922" i="10"/>
  <c r="X1923" i="10"/>
  <c r="X1924" i="10"/>
  <c r="X1925" i="10"/>
  <c r="X1926" i="10"/>
  <c r="X1927" i="10"/>
  <c r="X1928" i="10"/>
  <c r="X1929" i="10"/>
  <c r="X1930" i="10"/>
  <c r="X1931" i="10"/>
  <c r="X1932" i="10"/>
  <c r="X1933" i="10"/>
  <c r="X1934" i="10"/>
  <c r="X1935" i="10"/>
  <c r="X1936" i="10"/>
  <c r="X1937" i="10"/>
  <c r="X1938" i="10"/>
  <c r="X1939" i="10"/>
  <c r="X1940" i="10"/>
  <c r="X1941" i="10"/>
  <c r="X1942" i="10"/>
  <c r="X1943" i="10"/>
  <c r="X1944" i="10"/>
  <c r="X1945" i="10"/>
  <c r="X1946" i="10"/>
  <c r="X1947" i="10"/>
  <c r="AA1947" i="10" s="1"/>
  <c r="X1948" i="10"/>
  <c r="X1949" i="10"/>
  <c r="X1950" i="10"/>
  <c r="X1951" i="10"/>
  <c r="X1952" i="10"/>
  <c r="X1953" i="10"/>
  <c r="X1954" i="10"/>
  <c r="X1955" i="10"/>
  <c r="X1956" i="10"/>
  <c r="X1957" i="10"/>
  <c r="X1958" i="10"/>
  <c r="X1959" i="10"/>
  <c r="X1960" i="10"/>
  <c r="X1961" i="10"/>
  <c r="X1962" i="10"/>
  <c r="X1963" i="10"/>
  <c r="X1964" i="10"/>
  <c r="X1965" i="10"/>
  <c r="X1966" i="10"/>
  <c r="X1967" i="10"/>
  <c r="X1968" i="10"/>
  <c r="X1969" i="10"/>
  <c r="X1970" i="10"/>
  <c r="X1971" i="10"/>
  <c r="AA1971" i="10" s="1"/>
  <c r="X1972" i="10"/>
  <c r="X1973" i="10"/>
  <c r="X1974" i="10"/>
  <c r="X1975" i="10"/>
  <c r="X1976" i="10"/>
  <c r="X1977" i="10"/>
  <c r="X1978" i="10"/>
  <c r="X1979" i="10"/>
  <c r="X1980" i="10"/>
  <c r="X1981" i="10"/>
  <c r="X1982" i="10"/>
  <c r="X1983" i="10"/>
  <c r="X1984" i="10"/>
  <c r="X1985" i="10"/>
  <c r="X1986" i="10"/>
  <c r="X1987" i="10"/>
  <c r="AA1987" i="10" s="1"/>
  <c r="X1988" i="10"/>
  <c r="X1989" i="10"/>
  <c r="X1990" i="10"/>
  <c r="X1991" i="10"/>
  <c r="X1992" i="10"/>
  <c r="X1993" i="10"/>
  <c r="X1994" i="10"/>
  <c r="X1995" i="10"/>
  <c r="X1996" i="10"/>
  <c r="X1997" i="10"/>
  <c r="X1998" i="10"/>
  <c r="X1999" i="10"/>
  <c r="X2000" i="10"/>
  <c r="X2001" i="10"/>
  <c r="X2002" i="10"/>
  <c r="X2003" i="10"/>
  <c r="AA2003" i="10" s="1"/>
  <c r="X2004" i="10"/>
  <c r="X2005" i="10"/>
  <c r="X2006" i="10"/>
  <c r="X2007" i="10"/>
  <c r="X2008" i="10"/>
  <c r="X2009" i="10"/>
  <c r="X2010" i="10"/>
  <c r="X2011" i="10"/>
  <c r="AA2011" i="10" s="1"/>
  <c r="X2012" i="10"/>
  <c r="X2013" i="10"/>
  <c r="X2014" i="10"/>
  <c r="X2015" i="10"/>
  <c r="X2016" i="10"/>
  <c r="X2017" i="10"/>
  <c r="X2018" i="10"/>
  <c r="X2019" i="10"/>
  <c r="AA2019" i="10" s="1"/>
  <c r="X2020" i="10"/>
  <c r="X2021" i="10"/>
  <c r="X2022" i="10"/>
  <c r="X2023" i="10"/>
  <c r="X2024" i="10"/>
  <c r="X2025" i="10"/>
  <c r="X2026" i="10"/>
  <c r="X2027" i="10"/>
  <c r="X2028" i="10"/>
  <c r="X2029" i="10"/>
  <c r="X2030" i="10"/>
  <c r="X2031" i="10"/>
  <c r="X2032" i="10"/>
  <c r="X2033" i="10"/>
  <c r="X2034" i="10"/>
  <c r="X2035" i="10"/>
  <c r="AA2035" i="10" s="1"/>
  <c r="X2036" i="10"/>
  <c r="X2037" i="10"/>
  <c r="X2038" i="10"/>
  <c r="X2039" i="10"/>
  <c r="X2040" i="10"/>
  <c r="X2041" i="10"/>
  <c r="X2042" i="10"/>
  <c r="X2043" i="10"/>
  <c r="AA2043" i="10" s="1"/>
  <c r="X2044" i="10"/>
  <c r="X2045" i="10"/>
  <c r="X2046" i="10"/>
  <c r="X2047" i="10"/>
  <c r="X2048" i="10"/>
  <c r="X2049" i="10"/>
  <c r="X2050" i="10"/>
  <c r="X2051" i="10"/>
  <c r="AA2051" i="10" s="1"/>
  <c r="X2052" i="10"/>
  <c r="X2053" i="10"/>
  <c r="X2054" i="10"/>
  <c r="X2055" i="10"/>
  <c r="X2056" i="10"/>
  <c r="X2057" i="10"/>
  <c r="X2058" i="10"/>
  <c r="X2059" i="10"/>
  <c r="X2060" i="10"/>
  <c r="X2061" i="10"/>
  <c r="X2062" i="10"/>
  <c r="X2063" i="10"/>
  <c r="X2064" i="10"/>
  <c r="X2065" i="10"/>
  <c r="X2066" i="10"/>
  <c r="X2067" i="10"/>
  <c r="AA2067" i="10" s="1"/>
  <c r="X2068" i="10"/>
  <c r="X2069" i="10"/>
  <c r="X2070" i="10"/>
  <c r="X2071" i="10"/>
  <c r="X2072" i="10"/>
  <c r="X2073" i="10"/>
  <c r="X2074" i="10"/>
  <c r="X2075" i="10"/>
  <c r="AA2075" i="10" s="1"/>
  <c r="X2076" i="10"/>
  <c r="X2077" i="10"/>
  <c r="X2078" i="10"/>
  <c r="X2079" i="10"/>
  <c r="X2080" i="10"/>
  <c r="X2081" i="10"/>
  <c r="X2082" i="10"/>
  <c r="X2083" i="10"/>
  <c r="AA2083" i="10" s="1"/>
  <c r="X2084" i="10"/>
  <c r="X2085" i="10"/>
  <c r="X2086" i="10"/>
  <c r="X2087" i="10"/>
  <c r="X2088" i="10"/>
  <c r="X2089" i="10"/>
  <c r="X2090" i="10"/>
  <c r="X2091" i="10"/>
  <c r="X2092" i="10"/>
  <c r="X2093" i="10"/>
  <c r="X2094" i="10"/>
  <c r="X2095" i="10"/>
  <c r="X2096" i="10"/>
  <c r="X2097" i="10"/>
  <c r="X2098" i="10"/>
  <c r="X2099" i="10"/>
  <c r="X2100" i="10"/>
  <c r="X2101" i="10"/>
  <c r="X2102" i="10"/>
  <c r="X2103" i="10"/>
  <c r="X2104" i="10"/>
  <c r="X2105" i="10"/>
  <c r="X2106" i="10"/>
  <c r="X2107" i="10"/>
  <c r="AA2107" i="10" s="1"/>
  <c r="X2108" i="10"/>
  <c r="X2109" i="10"/>
  <c r="X2110" i="10"/>
  <c r="X2111" i="10"/>
  <c r="X2112" i="10"/>
  <c r="X2113" i="10"/>
  <c r="X2114" i="10"/>
  <c r="X2115" i="10"/>
  <c r="X2116" i="10"/>
  <c r="X2117" i="10"/>
  <c r="X2118" i="10"/>
  <c r="X2119" i="10"/>
  <c r="X2120" i="10"/>
  <c r="X2121" i="10"/>
  <c r="X2122" i="10"/>
  <c r="X2123" i="10"/>
  <c r="X2124" i="10"/>
  <c r="X2125" i="10"/>
  <c r="X2126" i="10"/>
  <c r="X2127" i="10"/>
  <c r="X2128" i="10"/>
  <c r="X2129" i="10"/>
  <c r="X2130" i="10"/>
  <c r="X2131" i="10"/>
  <c r="X2132" i="10"/>
  <c r="X2133" i="10"/>
  <c r="X2134" i="10"/>
  <c r="X2135" i="10"/>
  <c r="X2136" i="10"/>
  <c r="X2137" i="10"/>
  <c r="X2138" i="10"/>
  <c r="X2139" i="10"/>
  <c r="X2140" i="10"/>
  <c r="X2141" i="10"/>
  <c r="X2142" i="10"/>
  <c r="X2143" i="10"/>
  <c r="X2144" i="10"/>
  <c r="X2145" i="10"/>
  <c r="X2146" i="10"/>
  <c r="X2147" i="10"/>
  <c r="X2148" i="10"/>
  <c r="X2149" i="10"/>
  <c r="X2150" i="10"/>
  <c r="X2151" i="10"/>
  <c r="X2152" i="10"/>
  <c r="X2153" i="10"/>
  <c r="X2154" i="10"/>
  <c r="X2155" i="10"/>
  <c r="X2156" i="10"/>
  <c r="X2157" i="10"/>
  <c r="X2158" i="10"/>
  <c r="X2159" i="10"/>
  <c r="X2160" i="10"/>
  <c r="X2161" i="10"/>
  <c r="X2162" i="10"/>
  <c r="X2163" i="10"/>
  <c r="AA2163" i="10" s="1"/>
  <c r="X2164" i="10"/>
  <c r="X2165" i="10"/>
  <c r="X2166" i="10"/>
  <c r="X2167" i="10"/>
  <c r="X2168" i="10"/>
  <c r="X2169" i="10"/>
  <c r="X2170" i="10"/>
  <c r="X2171" i="10"/>
  <c r="AA2171" i="10" s="1"/>
  <c r="X2172" i="10"/>
  <c r="X2173" i="10"/>
  <c r="X2174" i="10"/>
  <c r="X2175" i="10"/>
  <c r="X2176" i="10"/>
  <c r="X2177" i="10"/>
  <c r="X2178" i="10"/>
  <c r="X2179" i="10"/>
  <c r="AA2179" i="10" s="1"/>
  <c r="X2180" i="10"/>
  <c r="X2181" i="10"/>
  <c r="X2182" i="10"/>
  <c r="X2183" i="10"/>
  <c r="X2184" i="10"/>
  <c r="X2185" i="10"/>
  <c r="X2186" i="10"/>
  <c r="X2187" i="10"/>
  <c r="X2188" i="10"/>
  <c r="X2189" i="10"/>
  <c r="X2190" i="10"/>
  <c r="X2191" i="10"/>
  <c r="X2192" i="10"/>
  <c r="X2193" i="10"/>
  <c r="X2194" i="10"/>
  <c r="X2195" i="10"/>
  <c r="X2196" i="10"/>
  <c r="X2197" i="10"/>
  <c r="X2198" i="10"/>
  <c r="X2199" i="10"/>
  <c r="X2200" i="10"/>
  <c r="X2201" i="10"/>
  <c r="X2202" i="10"/>
  <c r="X2203" i="10"/>
  <c r="X2204" i="10"/>
  <c r="X2205" i="10"/>
  <c r="X2206" i="10"/>
  <c r="X2207" i="10"/>
  <c r="X2208" i="10"/>
  <c r="X2209" i="10"/>
  <c r="X2210" i="10"/>
  <c r="X2211" i="10"/>
  <c r="AA2211" i="10" s="1"/>
  <c r="X2212" i="10"/>
  <c r="X2213" i="10"/>
  <c r="X2214" i="10"/>
  <c r="X2215" i="10"/>
  <c r="X2216" i="10"/>
  <c r="X2217" i="10"/>
  <c r="X2218" i="10"/>
  <c r="X2219" i="10"/>
  <c r="X2220" i="10"/>
  <c r="X2221" i="10"/>
  <c r="X2222" i="10"/>
  <c r="X2223" i="10"/>
  <c r="X2224" i="10"/>
  <c r="X2225" i="10"/>
  <c r="X2226" i="10"/>
  <c r="X2227" i="10"/>
  <c r="AA2227" i="10" s="1"/>
  <c r="X2228" i="10"/>
  <c r="X2229" i="10"/>
  <c r="X2230" i="10"/>
  <c r="X2231" i="10"/>
  <c r="X2232" i="10"/>
  <c r="X2233" i="10"/>
  <c r="X2234" i="10"/>
  <c r="X2235" i="10"/>
  <c r="AA2235" i="10" s="1"/>
  <c r="X2236" i="10"/>
  <c r="X2237" i="10"/>
  <c r="X2238" i="10"/>
  <c r="X2239" i="10"/>
  <c r="X2240" i="10"/>
  <c r="X2241" i="10"/>
  <c r="X2242" i="10"/>
  <c r="X2243" i="10"/>
  <c r="AA2243" i="10" s="1"/>
  <c r="X2244" i="10"/>
  <c r="X2245" i="10"/>
  <c r="X2246" i="10"/>
  <c r="X2247" i="10"/>
  <c r="X2248" i="10"/>
  <c r="X2249" i="10"/>
  <c r="X2250" i="10"/>
  <c r="X2251" i="10"/>
  <c r="AA2251" i="10" s="1"/>
  <c r="X2252" i="10"/>
  <c r="X2253" i="10"/>
  <c r="X2254" i="10"/>
  <c r="X2255" i="10"/>
  <c r="X2256" i="10"/>
  <c r="X2257" i="10"/>
  <c r="X2258" i="10"/>
  <c r="X2259" i="10"/>
  <c r="AA2259" i="10" s="1"/>
  <c r="X2260" i="10"/>
  <c r="X2261" i="10"/>
  <c r="X2262" i="10"/>
  <c r="X2263" i="10"/>
  <c r="X2264" i="10"/>
  <c r="X2265" i="10"/>
  <c r="X2266" i="10"/>
  <c r="X2267" i="10"/>
  <c r="AA2267" i="10" s="1"/>
  <c r="X2268" i="10"/>
  <c r="X2269" i="10"/>
  <c r="X2270" i="10"/>
  <c r="X2271" i="10"/>
  <c r="X2272" i="10"/>
  <c r="X2273" i="10"/>
  <c r="X2274" i="10"/>
  <c r="X2275" i="10"/>
  <c r="AA2275" i="10" s="1"/>
  <c r="X2276" i="10"/>
  <c r="X2277" i="10"/>
  <c r="X2278" i="10"/>
  <c r="X2279" i="10"/>
  <c r="X2280" i="10"/>
  <c r="X2281" i="10"/>
  <c r="X2282" i="10"/>
  <c r="X2283" i="10"/>
  <c r="AA2283" i="10" s="1"/>
  <c r="X2284" i="10"/>
  <c r="X2285" i="10"/>
  <c r="X2286" i="10"/>
  <c r="X2287" i="10"/>
  <c r="X2288" i="10"/>
  <c r="X2289" i="10"/>
  <c r="X2290" i="10"/>
  <c r="X2291" i="10"/>
  <c r="X2292" i="10"/>
  <c r="X2293" i="10"/>
  <c r="X2294" i="10"/>
  <c r="X2295" i="10"/>
  <c r="X2296" i="10"/>
  <c r="X2297" i="10"/>
  <c r="X2298" i="10"/>
  <c r="X2299" i="10"/>
  <c r="X2300" i="10"/>
  <c r="X2301" i="10"/>
  <c r="X2302" i="10"/>
  <c r="X2303" i="10"/>
  <c r="X2304" i="10"/>
  <c r="X2305" i="10"/>
  <c r="X2306" i="10"/>
  <c r="AA2306" i="10" s="1"/>
  <c r="X2307" i="10"/>
  <c r="X2308" i="10"/>
  <c r="X2309" i="10"/>
  <c r="X2310" i="10"/>
  <c r="X2311" i="10"/>
  <c r="X2312" i="10"/>
  <c r="X2313" i="10"/>
  <c r="X2314" i="10"/>
  <c r="AA2314" i="10" s="1"/>
  <c r="X2315" i="10"/>
  <c r="X2316" i="10"/>
  <c r="X2317" i="10"/>
  <c r="X2318" i="10"/>
  <c r="X2319" i="10"/>
  <c r="X2320" i="10"/>
  <c r="X2321" i="10"/>
  <c r="X2322" i="10"/>
  <c r="X2323" i="10"/>
  <c r="X2324" i="10"/>
  <c r="X2325" i="10"/>
  <c r="X2326" i="10"/>
  <c r="X2327" i="10"/>
  <c r="X2328" i="10"/>
  <c r="X2329" i="10"/>
  <c r="X2330" i="10"/>
  <c r="X2331" i="10"/>
  <c r="X2332" i="10"/>
  <c r="X2333" i="10"/>
  <c r="X2334" i="10"/>
  <c r="X2335" i="10"/>
  <c r="X2336" i="10"/>
  <c r="X2337" i="10"/>
  <c r="X2338" i="10"/>
  <c r="AA2338" i="10" s="1"/>
  <c r="X2339" i="10"/>
  <c r="X2340" i="10"/>
  <c r="X2341" i="10"/>
  <c r="X2342" i="10"/>
  <c r="X2343" i="10"/>
  <c r="X2344" i="10"/>
  <c r="X2345" i="10"/>
  <c r="X2346" i="10"/>
  <c r="AA2346" i="10" s="1"/>
  <c r="X2347" i="10"/>
  <c r="X2348" i="10"/>
  <c r="X2349" i="10"/>
  <c r="X2350" i="10"/>
  <c r="X2351" i="10"/>
  <c r="X2352" i="10"/>
  <c r="X2353" i="10"/>
  <c r="X2354" i="10"/>
  <c r="AA2354" i="10" s="1"/>
  <c r="X2355" i="10"/>
  <c r="X2356" i="10"/>
  <c r="X2357" i="10"/>
  <c r="X2358" i="10"/>
  <c r="X2359" i="10"/>
  <c r="X2360" i="10"/>
  <c r="X2361" i="10"/>
  <c r="X2362" i="10"/>
  <c r="AA2362" i="10" s="1"/>
  <c r="X2363" i="10"/>
  <c r="X2364" i="10"/>
  <c r="X2365" i="10"/>
  <c r="X2366" i="10"/>
  <c r="X2367" i="10"/>
  <c r="X2368" i="10"/>
  <c r="X2369" i="10"/>
  <c r="X2370" i="10"/>
  <c r="AA2370" i="10" s="1"/>
  <c r="X2371" i="10"/>
  <c r="X2372" i="10"/>
  <c r="X2373" i="10"/>
  <c r="X2374" i="10"/>
  <c r="X2375" i="10"/>
  <c r="X2376" i="10"/>
  <c r="X2377" i="10"/>
  <c r="X2378" i="10"/>
  <c r="AA2378" i="10" s="1"/>
  <c r="X2379" i="10"/>
  <c r="X2380" i="10"/>
  <c r="X2381" i="10"/>
  <c r="X2382" i="10"/>
  <c r="X2383" i="10"/>
  <c r="X2384" i="10"/>
  <c r="X2385" i="10"/>
  <c r="X2386" i="10"/>
  <c r="AA2386" i="10" s="1"/>
  <c r="X2387" i="10"/>
  <c r="X2388" i="10"/>
  <c r="X2389" i="10"/>
  <c r="X2390" i="10"/>
  <c r="X2391" i="10"/>
  <c r="X2392" i="10"/>
  <c r="X2393" i="10"/>
  <c r="X2394" i="10"/>
  <c r="AA2394" i="10" s="1"/>
  <c r="X2395" i="10"/>
  <c r="X2396" i="10"/>
  <c r="X2397" i="10"/>
  <c r="X2398" i="10"/>
  <c r="X2399" i="10"/>
  <c r="X2400" i="10"/>
  <c r="X2401" i="10"/>
  <c r="X2402" i="10"/>
  <c r="AA2402" i="10" s="1"/>
  <c r="X2403" i="10"/>
  <c r="X2404" i="10"/>
  <c r="X2405" i="10"/>
  <c r="X2406" i="10"/>
  <c r="X2407" i="10"/>
  <c r="X2408" i="10"/>
  <c r="X2409" i="10"/>
  <c r="X2410" i="10"/>
  <c r="AA2410" i="10" s="1"/>
  <c r="X2411" i="10"/>
  <c r="X2412" i="10"/>
  <c r="X2413" i="10"/>
  <c r="X2414" i="10"/>
  <c r="X2415" i="10"/>
  <c r="X2416" i="10"/>
  <c r="X2417" i="10"/>
  <c r="X2418" i="10"/>
  <c r="AA2418" i="10" s="1"/>
  <c r="X2419" i="10"/>
  <c r="AA2419" i="10" s="1"/>
  <c r="X2420" i="10"/>
  <c r="X2421" i="10"/>
  <c r="X2422" i="10"/>
  <c r="X2423" i="10"/>
  <c r="X2424" i="10"/>
  <c r="X2425" i="10"/>
  <c r="X2426" i="10"/>
  <c r="AA2426" i="10" s="1"/>
  <c r="X2427" i="10"/>
  <c r="AA2427" i="10" s="1"/>
  <c r="X2428" i="10"/>
  <c r="X2429" i="10"/>
  <c r="X2430" i="10"/>
  <c r="X2431" i="10"/>
  <c r="X2432" i="10"/>
  <c r="X2433" i="10"/>
  <c r="X2434" i="10"/>
  <c r="AA2434" i="10" s="1"/>
  <c r="X2435" i="10"/>
  <c r="AA2435" i="10" s="1"/>
  <c r="X2436" i="10"/>
  <c r="X2437" i="10"/>
  <c r="X2438" i="10"/>
  <c r="X2439" i="10"/>
  <c r="X2440" i="10"/>
  <c r="X2441" i="10"/>
  <c r="X2442" i="10"/>
  <c r="AA2442" i="10" s="1"/>
  <c r="X2443" i="10"/>
  <c r="AA2443" i="10" s="1"/>
  <c r="X2444" i="10"/>
  <c r="X2445" i="10"/>
  <c r="X2446" i="10"/>
  <c r="X2447" i="10"/>
  <c r="X2448" i="10"/>
  <c r="X2449" i="10"/>
  <c r="X2450" i="10"/>
  <c r="AA2450" i="10" s="1"/>
  <c r="X2451" i="10"/>
  <c r="AA2451" i="10" s="1"/>
  <c r="X2452" i="10"/>
  <c r="X2453" i="10"/>
  <c r="X2454" i="10"/>
  <c r="X2455" i="10"/>
  <c r="X2456" i="10"/>
  <c r="X2457" i="10"/>
  <c r="X2458" i="10"/>
  <c r="AA2458" i="10" s="1"/>
  <c r="X2459" i="10"/>
  <c r="AA2459" i="10" s="1"/>
  <c r="X2460" i="10"/>
  <c r="X2461" i="10"/>
  <c r="X2462" i="10"/>
  <c r="X2463" i="10"/>
  <c r="X2464" i="10"/>
  <c r="X2465" i="10"/>
  <c r="X2466" i="10"/>
  <c r="AA2466" i="10" s="1"/>
  <c r="X2467" i="10"/>
  <c r="AA2467" i="10" s="1"/>
  <c r="X2468" i="10"/>
  <c r="X2469" i="10"/>
  <c r="X2470" i="10"/>
  <c r="X2471" i="10"/>
  <c r="X2472" i="10"/>
  <c r="X2473" i="10"/>
  <c r="X2474" i="10"/>
  <c r="AA2474" i="10" s="1"/>
  <c r="X2475" i="10"/>
  <c r="AA2475" i="10" s="1"/>
  <c r="X2476" i="10"/>
  <c r="X2477" i="10"/>
  <c r="X2478" i="10"/>
  <c r="X2479" i="10"/>
  <c r="X2480" i="10"/>
  <c r="X2481" i="10"/>
  <c r="X2482" i="10"/>
  <c r="AA2482" i="10" s="1"/>
  <c r="X2483" i="10"/>
  <c r="AA2483" i="10" s="1"/>
  <c r="X2484" i="10"/>
  <c r="X2485" i="10"/>
  <c r="X2486" i="10"/>
  <c r="X2487" i="10"/>
  <c r="X2488" i="10"/>
  <c r="X2489" i="10"/>
  <c r="X2490" i="10"/>
  <c r="AA2490" i="10" s="1"/>
  <c r="X2491" i="10"/>
  <c r="AA2491" i="10" s="1"/>
  <c r="X2492" i="10"/>
  <c r="X2493" i="10"/>
  <c r="X2494" i="10"/>
  <c r="X2495" i="10"/>
  <c r="X2496" i="10"/>
  <c r="X2497" i="10"/>
  <c r="X2498" i="10"/>
  <c r="X2499" i="10"/>
  <c r="AA2499" i="10" s="1"/>
  <c r="X2500" i="10"/>
  <c r="X2501" i="10"/>
  <c r="X2502" i="10"/>
  <c r="X2503" i="10"/>
  <c r="X2504" i="10"/>
  <c r="X2505" i="10"/>
  <c r="X2506" i="10"/>
  <c r="AA2506" i="10" s="1"/>
  <c r="X2507" i="10"/>
  <c r="X2508" i="10"/>
  <c r="X2509" i="10"/>
  <c r="X2510" i="10"/>
  <c r="X2511" i="10"/>
  <c r="X2512" i="10"/>
  <c r="X2513" i="10"/>
  <c r="X2514" i="10"/>
  <c r="X2515" i="10"/>
  <c r="AA2515" i="10" s="1"/>
  <c r="X2516" i="10"/>
  <c r="X2517" i="10"/>
  <c r="X2518" i="10"/>
  <c r="X2519" i="10"/>
  <c r="X2520" i="10"/>
  <c r="X2521" i="10"/>
  <c r="X2522" i="10"/>
  <c r="AA2522" i="10" s="1"/>
  <c r="X2523" i="10"/>
  <c r="AA2523" i="10" s="1"/>
  <c r="X2524" i="10"/>
  <c r="X2525" i="10"/>
  <c r="X2526" i="10"/>
  <c r="X2527" i="10"/>
  <c r="X2528" i="10"/>
  <c r="X2529" i="10"/>
  <c r="X2530" i="10"/>
  <c r="X2531" i="10"/>
  <c r="X2532" i="10"/>
  <c r="X2533" i="10"/>
  <c r="X2534" i="10"/>
  <c r="X2535" i="10"/>
  <c r="X2536" i="10"/>
  <c r="X2537" i="10"/>
  <c r="X2538" i="10"/>
  <c r="AA2538" i="10" s="1"/>
  <c r="X2539" i="10"/>
  <c r="AA2539" i="10" s="1"/>
  <c r="X2540" i="10"/>
  <c r="X2541" i="10"/>
  <c r="X2542" i="10"/>
  <c r="X2543" i="10"/>
  <c r="X2544" i="10"/>
  <c r="X2545" i="10"/>
  <c r="X2546" i="10"/>
  <c r="X2547" i="10"/>
  <c r="X2548" i="10"/>
  <c r="X2549" i="10"/>
  <c r="X2550" i="10"/>
  <c r="X2551" i="10"/>
  <c r="X2552" i="10"/>
  <c r="X2553" i="10"/>
  <c r="X2554" i="10"/>
  <c r="AA2554" i="10" s="1"/>
  <c r="X2555" i="10"/>
  <c r="AA2555" i="10" s="1"/>
  <c r="X2556" i="10"/>
  <c r="X2557" i="10"/>
  <c r="X2558" i="10"/>
  <c r="X2559" i="10"/>
  <c r="X2560" i="10"/>
  <c r="X2561" i="10"/>
  <c r="X2562" i="10"/>
  <c r="AA2562" i="10" s="1"/>
  <c r="X2563" i="10"/>
  <c r="X2564" i="10"/>
  <c r="X2565" i="10"/>
  <c r="X2566" i="10"/>
  <c r="X2567" i="10"/>
  <c r="X2568" i="10"/>
  <c r="X2569" i="10"/>
  <c r="X2570" i="10"/>
  <c r="AA2570" i="10" s="1"/>
  <c r="X2571" i="10"/>
  <c r="AA2571" i="10" s="1"/>
  <c r="X2572" i="10"/>
  <c r="X2573" i="10"/>
  <c r="X2574" i="10"/>
  <c r="X2575" i="10"/>
  <c r="X2576" i="10"/>
  <c r="X2577" i="10"/>
  <c r="X2578" i="10"/>
  <c r="AA2578" i="10" s="1"/>
  <c r="X2579" i="10"/>
  <c r="AA2579" i="10" s="1"/>
  <c r="X2580" i="10"/>
  <c r="X2581" i="10"/>
  <c r="X2582" i="10"/>
  <c r="X2583" i="10"/>
  <c r="X2584" i="10"/>
  <c r="X2585" i="10"/>
  <c r="X2586" i="10"/>
  <c r="AA2586" i="10" s="1"/>
  <c r="X2587" i="10"/>
  <c r="AA2587" i="10" s="1"/>
  <c r="X2588" i="10"/>
  <c r="X2589" i="10"/>
  <c r="X2590" i="10"/>
  <c r="X2591" i="10"/>
  <c r="X2592" i="10"/>
  <c r="X2593" i="10"/>
  <c r="X2594" i="10"/>
  <c r="AA2594" i="10" s="1"/>
  <c r="X2595" i="10"/>
  <c r="AA2595" i="10" s="1"/>
  <c r="X2596" i="10"/>
  <c r="X2597" i="10"/>
  <c r="X2598" i="10"/>
  <c r="X2599" i="10"/>
  <c r="X2600" i="10"/>
  <c r="X2601" i="10"/>
  <c r="X2602" i="10"/>
  <c r="AA2602" i="10" s="1"/>
  <c r="X2603" i="10"/>
  <c r="AA2603" i="10" s="1"/>
  <c r="X2604" i="10"/>
  <c r="X2605" i="10"/>
  <c r="X2606" i="10"/>
  <c r="X2607" i="10"/>
  <c r="X2608" i="10"/>
  <c r="X2609" i="10"/>
  <c r="X2610" i="10"/>
  <c r="X2611" i="10"/>
  <c r="AA2611" i="10" s="1"/>
  <c r="X2612" i="10"/>
  <c r="X2613" i="10"/>
  <c r="X2614" i="10"/>
  <c r="X2615" i="10"/>
  <c r="X2616" i="10"/>
  <c r="X2617" i="10"/>
  <c r="X2618" i="10"/>
  <c r="AA2618" i="10" s="1"/>
  <c r="X2619" i="10"/>
  <c r="AA2619" i="10" s="1"/>
  <c r="X2620" i="10"/>
  <c r="X2621" i="10"/>
  <c r="X2622" i="10"/>
  <c r="X2623" i="10"/>
  <c r="X2624" i="10"/>
  <c r="X2625" i="10"/>
  <c r="X2626" i="10"/>
  <c r="X2627" i="10"/>
  <c r="AA2627" i="10" s="1"/>
  <c r="X2628" i="10"/>
  <c r="X2629" i="10"/>
  <c r="X2630" i="10"/>
  <c r="X2631" i="10"/>
  <c r="X2632" i="10"/>
  <c r="X2633" i="10"/>
  <c r="X2634" i="10"/>
  <c r="X2635" i="10"/>
  <c r="AA2635" i="10" s="1"/>
  <c r="X2636" i="10"/>
  <c r="X2637" i="10"/>
  <c r="X2638" i="10"/>
  <c r="X2639" i="10"/>
  <c r="X2640" i="10"/>
  <c r="X2641" i="10"/>
  <c r="X2642" i="10"/>
  <c r="AA2642" i="10" s="1"/>
  <c r="X2643" i="10"/>
  <c r="AA2643" i="10" s="1"/>
  <c r="X2644" i="10"/>
  <c r="X2645" i="10"/>
  <c r="X2646" i="10"/>
  <c r="X2647" i="10"/>
  <c r="X2648" i="10"/>
  <c r="X2649" i="10"/>
  <c r="X2650" i="10"/>
  <c r="AA2650" i="10" s="1"/>
  <c r="X2651" i="10"/>
  <c r="AA2651" i="10" s="1"/>
  <c r="X2652" i="10"/>
  <c r="X2653" i="10"/>
  <c r="X2654" i="10"/>
  <c r="X2655" i="10"/>
  <c r="X2656" i="10"/>
  <c r="X2657" i="10"/>
  <c r="X2658" i="10"/>
  <c r="AA2658" i="10" s="1"/>
  <c r="X2659" i="10"/>
  <c r="AA2659" i="10" s="1"/>
  <c r="X2660" i="10"/>
  <c r="X2661" i="10"/>
  <c r="X2662" i="10"/>
  <c r="X2663" i="10"/>
  <c r="X2664" i="10"/>
  <c r="X2665" i="10"/>
  <c r="X2666" i="10"/>
  <c r="AA2666" i="10" s="1"/>
  <c r="X2667" i="10"/>
  <c r="AA2667" i="10" s="1"/>
  <c r="X2668" i="10"/>
  <c r="X2669" i="10"/>
  <c r="X2670" i="10"/>
  <c r="X2671" i="10"/>
  <c r="X2672" i="10"/>
  <c r="X2673" i="10"/>
  <c r="X2674" i="10"/>
  <c r="AA2674" i="10" s="1"/>
  <c r="X2675" i="10"/>
  <c r="AA2675" i="10" s="1"/>
  <c r="X2676" i="10"/>
  <c r="X2677" i="10"/>
  <c r="X2678" i="10"/>
  <c r="X2679" i="10"/>
  <c r="X2680" i="10"/>
  <c r="X2681" i="10"/>
  <c r="X2682" i="10"/>
  <c r="AA2682" i="10" s="1"/>
  <c r="X2683" i="10"/>
  <c r="AA2683" i="10" s="1"/>
  <c r="X2684" i="10"/>
  <c r="X2685" i="10"/>
  <c r="X2686" i="10"/>
  <c r="X2687" i="10"/>
  <c r="X2688" i="10"/>
  <c r="X2689" i="10"/>
  <c r="X2690" i="10"/>
  <c r="AA2690" i="10" s="1"/>
  <c r="X2691" i="10"/>
  <c r="AA2691" i="10" s="1"/>
  <c r="X2692" i="10"/>
  <c r="X2693" i="10"/>
  <c r="X2694" i="10"/>
  <c r="X2695" i="10"/>
  <c r="X2696" i="10"/>
  <c r="X2697" i="10"/>
  <c r="X2698" i="10"/>
  <c r="AA2698" i="10" s="1"/>
  <c r="X2699" i="10"/>
  <c r="AA2699" i="10" s="1"/>
  <c r="X2700" i="10"/>
  <c r="X2701" i="10"/>
  <c r="X2702" i="10"/>
  <c r="X2703" i="10"/>
  <c r="X2704" i="10"/>
  <c r="X2705" i="10"/>
  <c r="X2706" i="10"/>
  <c r="AA2706" i="10" s="1"/>
  <c r="X2707" i="10"/>
  <c r="AA2707" i="10" s="1"/>
  <c r="X2708" i="10"/>
  <c r="X2709" i="10"/>
  <c r="X2710" i="10"/>
  <c r="X2711" i="10"/>
  <c r="X2712" i="10"/>
  <c r="X2713" i="10"/>
  <c r="X2714" i="10"/>
  <c r="AA2714" i="10" s="1"/>
  <c r="X2715" i="10"/>
  <c r="AA2715" i="10" s="1"/>
  <c r="X2716" i="10"/>
  <c r="X2717" i="10"/>
  <c r="X2718" i="10"/>
  <c r="X2719" i="10"/>
  <c r="X2720" i="10"/>
  <c r="X2721" i="10"/>
  <c r="X2722" i="10"/>
  <c r="X2723" i="10"/>
  <c r="AA2723" i="10" s="1"/>
  <c r="X2724" i="10"/>
  <c r="X2725" i="10"/>
  <c r="X2726" i="10"/>
  <c r="X2727" i="10"/>
  <c r="X2728" i="10"/>
  <c r="X2729" i="10"/>
  <c r="X2730" i="10"/>
  <c r="AA2730" i="10" s="1"/>
  <c r="X2731" i="10"/>
  <c r="AA2731" i="10" s="1"/>
  <c r="X2732" i="10"/>
  <c r="X2733" i="10"/>
  <c r="X2734" i="10"/>
  <c r="X2735" i="10"/>
  <c r="X2736" i="10"/>
  <c r="X2737" i="10"/>
  <c r="X2738" i="10"/>
  <c r="X2739" i="10"/>
  <c r="AA2739" i="10" s="1"/>
  <c r="X2740" i="10"/>
  <c r="X2741" i="10"/>
  <c r="X2742" i="10"/>
  <c r="X2743" i="10"/>
  <c r="X2744" i="10"/>
  <c r="X2745" i="10"/>
  <c r="X2746" i="10"/>
  <c r="AA2746" i="10" s="1"/>
  <c r="X2747" i="10"/>
  <c r="AA2747" i="10" s="1"/>
  <c r="X2748" i="10"/>
  <c r="X2749" i="10"/>
  <c r="X2750" i="10"/>
  <c r="X2751" i="10"/>
  <c r="X2752" i="10"/>
  <c r="X2753" i="10"/>
  <c r="X2754" i="10"/>
  <c r="AA2754" i="10" s="1"/>
  <c r="X2755" i="10"/>
  <c r="AA2755" i="10" s="1"/>
  <c r="X2756" i="10"/>
  <c r="X2757" i="10"/>
  <c r="X2758" i="10"/>
  <c r="X2759" i="10"/>
  <c r="X2760" i="10"/>
  <c r="X2761" i="10"/>
  <c r="X2762" i="10"/>
  <c r="AA2762" i="10" s="1"/>
  <c r="X2763" i="10"/>
  <c r="AA2763" i="10" s="1"/>
  <c r="X2764" i="10"/>
  <c r="X2765" i="10"/>
  <c r="X2766" i="10"/>
  <c r="X2767" i="10"/>
  <c r="X2768" i="10"/>
  <c r="X2769" i="10"/>
  <c r="X2770" i="10"/>
  <c r="AA2770" i="10" s="1"/>
  <c r="X2771" i="10"/>
  <c r="AA2771" i="10" s="1"/>
  <c r="X2772" i="10"/>
  <c r="X2773" i="10"/>
  <c r="X2774" i="10"/>
  <c r="X2775" i="10"/>
  <c r="X2776" i="10"/>
  <c r="X2777" i="10"/>
  <c r="X2778" i="10"/>
  <c r="X2779" i="10"/>
  <c r="AA2779" i="10" s="1"/>
  <c r="X2780" i="10"/>
  <c r="X2781" i="10"/>
  <c r="X2782" i="10"/>
  <c r="X2783" i="10"/>
  <c r="X2784" i="10"/>
  <c r="X2785" i="10"/>
  <c r="X2786" i="10"/>
  <c r="X2787" i="10"/>
  <c r="AA2787" i="10" s="1"/>
  <c r="X2788" i="10"/>
  <c r="X2789" i="10"/>
  <c r="X2790" i="10"/>
  <c r="X2791" i="10"/>
  <c r="X2792" i="10"/>
  <c r="X2793" i="10"/>
  <c r="X2794" i="10"/>
  <c r="AA2794" i="10" s="1"/>
  <c r="X2795" i="10"/>
  <c r="AA2795" i="10" s="1"/>
  <c r="X2796" i="10"/>
  <c r="X2797" i="10"/>
  <c r="X2798" i="10"/>
  <c r="X2799" i="10"/>
  <c r="X2800" i="10"/>
  <c r="X2801" i="10"/>
  <c r="X2802" i="10"/>
  <c r="AA2802" i="10" s="1"/>
  <c r="X2803" i="10"/>
  <c r="AA2803" i="10" s="1"/>
  <c r="X2804" i="10"/>
  <c r="X2805" i="10"/>
  <c r="X2806" i="10"/>
  <c r="X2807" i="10"/>
  <c r="X2808" i="10"/>
  <c r="X2809" i="10"/>
  <c r="X2810" i="10"/>
  <c r="X2811" i="10"/>
  <c r="AA2811" i="10" s="1"/>
  <c r="X2812" i="10"/>
  <c r="X2813" i="10"/>
  <c r="X2814" i="10"/>
  <c r="X2815" i="10"/>
  <c r="X2816" i="10"/>
  <c r="X2817" i="10"/>
  <c r="X2818" i="10"/>
  <c r="AA2818" i="10" s="1"/>
  <c r="X2819" i="10"/>
  <c r="AA2819" i="10" s="1"/>
  <c r="X2820" i="10"/>
  <c r="X2821" i="10"/>
  <c r="X2822" i="10"/>
  <c r="X2823" i="10"/>
  <c r="X2824" i="10"/>
  <c r="X2825" i="10"/>
  <c r="X2826" i="10"/>
  <c r="AA2826" i="10" s="1"/>
  <c r="X2827" i="10"/>
  <c r="AA2827" i="10" s="1"/>
  <c r="X2828" i="10"/>
  <c r="X2829" i="10"/>
  <c r="X2830" i="10"/>
  <c r="X2831" i="10"/>
  <c r="X2832" i="10"/>
  <c r="X2833" i="10"/>
  <c r="X2834" i="10"/>
  <c r="AA2834" i="10" s="1"/>
  <c r="X2835" i="10"/>
  <c r="AA2835" i="10" s="1"/>
  <c r="X2836" i="10"/>
  <c r="X2837" i="10"/>
  <c r="X2838" i="10"/>
  <c r="X2839" i="10"/>
  <c r="X2840" i="10"/>
  <c r="X2841" i="10"/>
  <c r="X2842" i="10"/>
  <c r="AA2842" i="10" s="1"/>
  <c r="X2843" i="10"/>
  <c r="AA2843" i="10" s="1"/>
  <c r="X2844" i="10"/>
  <c r="X2845" i="10"/>
  <c r="X2846" i="10"/>
  <c r="X2847" i="10"/>
  <c r="X2848" i="10"/>
  <c r="X2849" i="10"/>
  <c r="X2850" i="10"/>
  <c r="X2851" i="10"/>
  <c r="AA2851" i="10" s="1"/>
  <c r="X2852" i="10"/>
  <c r="X2853" i="10"/>
  <c r="X2854" i="10"/>
  <c r="X2855" i="10"/>
  <c r="X2856" i="10"/>
  <c r="X2857" i="10"/>
  <c r="X2858" i="10"/>
  <c r="AA2858" i="10" s="1"/>
  <c r="X2859" i="10"/>
  <c r="AA2859" i="10" s="1"/>
  <c r="X2860" i="10"/>
  <c r="X2861" i="10"/>
  <c r="X2862" i="10"/>
  <c r="X2863" i="10"/>
  <c r="X2864" i="10"/>
  <c r="X2865" i="10"/>
  <c r="X2866" i="10"/>
  <c r="X2867" i="10"/>
  <c r="AA2867" i="10" s="1"/>
  <c r="X2868" i="10"/>
  <c r="X2869" i="10"/>
  <c r="X2870" i="10"/>
  <c r="X2871" i="10"/>
  <c r="X2872" i="10"/>
  <c r="X2873" i="10"/>
  <c r="X2874" i="10"/>
  <c r="AA2874" i="10" s="1"/>
  <c r="X2875" i="10"/>
  <c r="AA2875" i="10" s="1"/>
  <c r="X2876" i="10"/>
  <c r="X2877" i="10"/>
  <c r="X2878" i="10"/>
  <c r="X2879" i="10"/>
  <c r="X2880" i="10"/>
  <c r="X2881" i="10"/>
  <c r="X2882" i="10"/>
  <c r="AA2882" i="10" s="1"/>
  <c r="X2883" i="10"/>
  <c r="AA2883" i="10" s="1"/>
  <c r="X2884" i="10"/>
  <c r="X2885" i="10"/>
  <c r="X2886" i="10"/>
  <c r="X2887" i="10"/>
  <c r="X2888" i="10"/>
  <c r="X2889" i="10"/>
  <c r="X2890" i="10"/>
  <c r="AA2890" i="10" s="1"/>
  <c r="X2891" i="10"/>
  <c r="AA2891" i="10" s="1"/>
  <c r="X2892" i="10"/>
  <c r="X2893" i="10"/>
  <c r="X2894" i="10"/>
  <c r="X2895" i="10"/>
  <c r="X2896" i="10"/>
  <c r="X2897" i="10"/>
  <c r="X2898" i="10"/>
  <c r="AA2898" i="10" s="1"/>
  <c r="X2899" i="10"/>
  <c r="AA2899" i="10" s="1"/>
  <c r="X2900" i="10"/>
  <c r="X2901" i="10"/>
  <c r="X2902" i="10"/>
  <c r="X2903" i="10"/>
  <c r="X2904" i="10"/>
  <c r="X2905" i="10"/>
  <c r="X2906" i="10"/>
  <c r="AA2906" i="10" s="1"/>
  <c r="X2907" i="10"/>
  <c r="AA2907" i="10" s="1"/>
  <c r="X2908" i="10"/>
  <c r="X2909" i="10"/>
  <c r="X2910" i="10"/>
  <c r="X2911" i="10"/>
  <c r="X2912" i="10"/>
  <c r="X2913" i="10"/>
  <c r="X2914" i="10"/>
  <c r="X2915" i="10"/>
  <c r="AA2915" i="10" s="1"/>
  <c r="X2916" i="10"/>
  <c r="X2917" i="10"/>
  <c r="X2918" i="10"/>
  <c r="X2919" i="10"/>
  <c r="X2920" i="10"/>
  <c r="X2921" i="10"/>
  <c r="X2922" i="10"/>
  <c r="AA2922" i="10" s="1"/>
  <c r="X2923" i="10"/>
  <c r="AA2923" i="10" s="1"/>
  <c r="X2924" i="10"/>
  <c r="X2925" i="10"/>
  <c r="X2926" i="10"/>
  <c r="X2927" i="10"/>
  <c r="X2928" i="10"/>
  <c r="X2929" i="10"/>
  <c r="X2930" i="10"/>
  <c r="X2931" i="10"/>
  <c r="AA2931" i="10" s="1"/>
  <c r="X2932" i="10"/>
  <c r="X2933" i="10"/>
  <c r="X2934" i="10"/>
  <c r="X2935" i="10"/>
  <c r="X2936" i="10"/>
  <c r="X2937" i="10"/>
  <c r="X2938" i="10"/>
  <c r="AA2938" i="10" s="1"/>
  <c r="X2939" i="10"/>
  <c r="AA2939" i="10" s="1"/>
  <c r="X2940" i="10"/>
  <c r="X2941" i="10"/>
  <c r="X2942" i="10"/>
  <c r="X2943" i="10"/>
  <c r="X2944" i="10"/>
  <c r="X2945" i="10"/>
  <c r="X2946" i="10"/>
  <c r="AA2946" i="10" s="1"/>
  <c r="X2947" i="10"/>
  <c r="AA2947" i="10" s="1"/>
  <c r="X2948" i="10"/>
  <c r="X2949" i="10"/>
  <c r="X2950" i="10"/>
  <c r="X2951" i="10"/>
  <c r="X2952" i="10"/>
  <c r="X2953" i="10"/>
  <c r="X2954" i="10"/>
  <c r="AA2954" i="10" s="1"/>
  <c r="X2955" i="10"/>
  <c r="AA2955" i="10" s="1"/>
  <c r="X2956" i="10"/>
  <c r="X2957" i="10"/>
  <c r="X2958" i="10"/>
  <c r="X2959" i="10"/>
  <c r="X2960" i="10"/>
  <c r="X2961" i="10"/>
  <c r="X2962" i="10"/>
  <c r="AA2962" i="10" s="1"/>
  <c r="X2963" i="10"/>
  <c r="AA2963" i="10" s="1"/>
  <c r="X2964" i="10"/>
  <c r="X2965" i="10"/>
  <c r="X2966" i="10"/>
  <c r="X2967" i="10"/>
  <c r="X2968" i="10"/>
  <c r="X2969" i="10"/>
  <c r="X2970" i="10"/>
  <c r="AA2970" i="10" s="1"/>
  <c r="X2971" i="10"/>
  <c r="AA2971" i="10" s="1"/>
  <c r="X2972" i="10"/>
  <c r="X2973" i="10"/>
  <c r="X2974" i="10"/>
  <c r="X2975" i="10"/>
  <c r="X2976" i="10"/>
  <c r="X2977" i="10"/>
  <c r="X2978" i="10"/>
  <c r="AA2978" i="10" s="1"/>
  <c r="X2979" i="10"/>
  <c r="AA2979" i="10" s="1"/>
  <c r="X2980" i="10"/>
  <c r="X2981" i="10"/>
  <c r="X2982" i="10"/>
  <c r="X2983" i="10"/>
  <c r="X2984" i="10"/>
  <c r="X2985" i="10"/>
  <c r="X2986" i="10"/>
  <c r="AA2986" i="10" s="1"/>
  <c r="X2987" i="10"/>
  <c r="AA2987" i="10" s="1"/>
  <c r="X2988" i="10"/>
  <c r="X2989" i="10"/>
  <c r="X2990" i="10"/>
  <c r="X2991" i="10"/>
  <c r="X2992" i="10"/>
  <c r="X2993" i="10"/>
  <c r="X2994" i="10"/>
  <c r="AA2994" i="10" s="1"/>
  <c r="X2995" i="10"/>
  <c r="AA2995" i="10" s="1"/>
  <c r="X2996" i="10"/>
  <c r="X2997" i="10"/>
  <c r="X2998" i="10"/>
  <c r="X2999" i="10"/>
  <c r="X3000" i="10"/>
  <c r="X3001" i="10"/>
  <c r="X3002" i="10"/>
  <c r="AA3002" i="10" s="1"/>
  <c r="X3003" i="10"/>
  <c r="AA3003" i="10" s="1"/>
  <c r="X3004" i="10"/>
  <c r="X3005" i="10"/>
  <c r="X3006" i="10"/>
  <c r="X3007" i="10"/>
  <c r="X3008" i="10"/>
  <c r="X3009" i="10"/>
  <c r="X3010" i="10"/>
  <c r="AA3010" i="10" s="1"/>
  <c r="X3011" i="10"/>
  <c r="AA3011" i="10" s="1"/>
  <c r="X3012" i="10"/>
  <c r="X3013" i="10"/>
  <c r="X3014" i="10"/>
  <c r="X3015" i="10"/>
  <c r="X3016" i="10"/>
  <c r="X3017" i="10"/>
  <c r="X3018" i="10"/>
  <c r="AA3018" i="10" s="1"/>
  <c r="X3019" i="10"/>
  <c r="AA3019" i="10" s="1"/>
  <c r="X3020" i="10"/>
  <c r="X3021" i="10"/>
  <c r="X3022" i="10"/>
  <c r="X3023" i="10"/>
  <c r="X3024" i="10"/>
  <c r="X3025" i="10"/>
  <c r="X3026" i="10"/>
  <c r="AA3026" i="10" s="1"/>
  <c r="X3027" i="10"/>
  <c r="AA3027" i="10" s="1"/>
  <c r="X3028" i="10"/>
  <c r="X3029" i="10"/>
  <c r="X3030" i="10"/>
  <c r="X3031" i="10"/>
  <c r="X3032" i="10"/>
  <c r="X3033" i="10"/>
  <c r="X3034" i="10"/>
  <c r="AA3034" i="10" s="1"/>
  <c r="X3035" i="10"/>
  <c r="AA3035" i="10" s="1"/>
  <c r="X3036" i="10"/>
  <c r="X3037" i="10"/>
  <c r="X3038" i="10"/>
  <c r="X3039" i="10"/>
  <c r="X3040" i="10"/>
  <c r="X3041" i="10"/>
  <c r="X3042" i="10"/>
  <c r="AA3042" i="10" s="1"/>
  <c r="X3043" i="10"/>
  <c r="AA3043" i="10" s="1"/>
  <c r="X3044" i="10"/>
  <c r="X3045" i="10"/>
  <c r="X3046" i="10"/>
  <c r="X3047" i="10"/>
  <c r="X3048" i="10"/>
  <c r="X3049" i="10"/>
  <c r="X3050" i="10"/>
  <c r="AA3050" i="10" s="1"/>
  <c r="X3051" i="10"/>
  <c r="AA3051" i="10" s="1"/>
  <c r="X3052" i="10"/>
  <c r="X3053" i="10"/>
  <c r="X3054" i="10"/>
  <c r="X3055" i="10"/>
  <c r="X3056" i="10"/>
  <c r="X3057" i="10"/>
  <c r="X3058" i="10"/>
  <c r="AA3058" i="10" s="1"/>
  <c r="X3059" i="10"/>
  <c r="AA3059" i="10" s="1"/>
  <c r="X3060" i="10"/>
  <c r="X3061" i="10"/>
  <c r="X3062" i="10"/>
  <c r="X3063" i="10"/>
  <c r="X3064" i="10"/>
  <c r="X3065" i="10"/>
  <c r="X3066" i="10"/>
  <c r="AA3066" i="10" s="1"/>
  <c r="X3067" i="10"/>
  <c r="AA3067" i="10" s="1"/>
  <c r="X3068" i="10"/>
  <c r="X3069" i="10"/>
  <c r="X3070" i="10"/>
  <c r="X3071" i="10"/>
  <c r="X3072" i="10"/>
  <c r="X3073" i="10"/>
  <c r="X3074" i="10"/>
  <c r="AA3074" i="10" s="1"/>
  <c r="X3075" i="10"/>
  <c r="AA3075" i="10" s="1"/>
  <c r="X3076" i="10"/>
  <c r="X3077" i="10"/>
  <c r="X3078" i="10"/>
  <c r="X3079" i="10"/>
  <c r="X3080" i="10"/>
  <c r="X3081" i="10"/>
  <c r="X3082" i="10"/>
  <c r="AA3082" i="10" s="1"/>
  <c r="X3083" i="10"/>
  <c r="AA3083" i="10" s="1"/>
  <c r="X3084" i="10"/>
  <c r="X3085" i="10"/>
  <c r="X3086" i="10"/>
  <c r="X3087" i="10"/>
  <c r="X3088" i="10"/>
  <c r="X3089" i="10"/>
  <c r="X3090" i="10"/>
  <c r="AA3090" i="10" s="1"/>
  <c r="X3091" i="10"/>
  <c r="AA3091" i="10" s="1"/>
  <c r="X3092" i="10"/>
  <c r="X3093" i="10"/>
  <c r="X3094" i="10"/>
  <c r="X3095" i="10"/>
  <c r="X3096" i="10"/>
  <c r="X3097" i="10"/>
  <c r="X3098" i="10"/>
  <c r="AA3098" i="10" s="1"/>
  <c r="X3099" i="10"/>
  <c r="AA3099" i="10" s="1"/>
  <c r="X3100" i="10"/>
  <c r="X3101" i="10"/>
  <c r="X3102" i="10"/>
  <c r="X3103" i="10"/>
  <c r="X3104" i="10"/>
  <c r="X3105" i="10"/>
  <c r="X3106" i="10"/>
  <c r="AA3106" i="10" s="1"/>
  <c r="X3107" i="10"/>
  <c r="AA3107" i="10" s="1"/>
  <c r="X3108" i="10"/>
  <c r="X3109" i="10"/>
  <c r="X3110" i="10"/>
  <c r="X3111" i="10"/>
  <c r="X3112" i="10"/>
  <c r="X3113" i="10"/>
  <c r="X3114" i="10"/>
  <c r="AA3114" i="10" s="1"/>
  <c r="X3115" i="10"/>
  <c r="AA3115" i="10" s="1"/>
  <c r="X3116" i="10"/>
  <c r="X3117" i="10"/>
  <c r="X3118" i="10"/>
  <c r="X3119" i="10"/>
  <c r="X3120" i="10"/>
  <c r="X3121" i="10"/>
  <c r="X3122" i="10"/>
  <c r="AA3122" i="10" s="1"/>
  <c r="X3123" i="10"/>
  <c r="AA3123" i="10" s="1"/>
  <c r="X3124" i="10"/>
  <c r="X3125" i="10"/>
  <c r="X3126" i="10"/>
  <c r="X3127" i="10"/>
  <c r="X3128" i="10"/>
  <c r="X3129" i="10"/>
  <c r="X3130" i="10"/>
  <c r="AA3130" i="10" s="1"/>
  <c r="X3131" i="10"/>
  <c r="AA3131" i="10" s="1"/>
  <c r="X3132" i="10"/>
  <c r="X3133" i="10"/>
  <c r="X3134" i="10"/>
  <c r="X3135" i="10"/>
  <c r="X3136" i="10"/>
  <c r="X3137" i="10"/>
  <c r="X3138" i="10"/>
  <c r="AA3138" i="10" s="1"/>
  <c r="X3139" i="10"/>
  <c r="AA3139" i="10" s="1"/>
  <c r="X3140" i="10"/>
  <c r="X3141" i="10"/>
  <c r="X3142" i="10"/>
  <c r="X3143" i="10"/>
  <c r="X3144" i="10"/>
  <c r="X3145" i="10"/>
  <c r="X3146" i="10"/>
  <c r="AA3146" i="10" s="1"/>
  <c r="X3147" i="10"/>
  <c r="AA3147" i="10" s="1"/>
  <c r="X3148" i="10"/>
  <c r="X3149" i="10"/>
  <c r="X3150" i="10"/>
  <c r="X3151" i="10"/>
  <c r="X3152" i="10"/>
  <c r="X3153" i="10"/>
  <c r="X3154" i="10"/>
  <c r="AA3154" i="10" s="1"/>
  <c r="X3155" i="10"/>
  <c r="AA3155" i="10" s="1"/>
  <c r="X3156" i="10"/>
  <c r="X3157" i="10"/>
  <c r="X3158" i="10"/>
  <c r="X3159" i="10"/>
  <c r="X3160" i="10"/>
  <c r="X3161" i="10"/>
  <c r="X3162" i="10"/>
  <c r="AA3162" i="10" s="1"/>
  <c r="X3163" i="10"/>
  <c r="AA3163" i="10" s="1"/>
  <c r="X3164" i="10"/>
  <c r="X3165" i="10"/>
  <c r="X3166" i="10"/>
  <c r="X3167" i="10"/>
  <c r="X3168" i="10"/>
  <c r="X3169" i="10"/>
  <c r="X3170" i="10"/>
  <c r="AA3170" i="10" s="1"/>
  <c r="X3171" i="10"/>
  <c r="AA3171" i="10" s="1"/>
  <c r="X3172" i="10"/>
  <c r="X3173" i="10"/>
  <c r="X3174" i="10"/>
  <c r="X3175" i="10"/>
  <c r="X3176" i="10"/>
  <c r="X3177" i="10"/>
  <c r="X3178" i="10"/>
  <c r="AA3178" i="10" s="1"/>
  <c r="X3179" i="10"/>
  <c r="AA3179" i="10" s="1"/>
  <c r="X3180" i="10"/>
  <c r="X3181" i="10"/>
  <c r="X3182" i="10"/>
  <c r="X3183" i="10"/>
  <c r="X3184" i="10"/>
  <c r="X3185" i="10"/>
  <c r="X3186" i="10"/>
  <c r="AA3186" i="10" s="1"/>
  <c r="X3187" i="10"/>
  <c r="AA3187" i="10" s="1"/>
  <c r="X3188" i="10"/>
  <c r="X3189" i="10"/>
  <c r="X3190" i="10"/>
  <c r="X3191" i="10"/>
  <c r="X3192" i="10"/>
  <c r="X3193" i="10"/>
  <c r="X3194" i="10"/>
  <c r="AA3194" i="10" s="1"/>
  <c r="X3195" i="10"/>
  <c r="AA3195" i="10" s="1"/>
  <c r="X3196" i="10"/>
  <c r="X3197" i="10"/>
  <c r="X3198" i="10"/>
  <c r="X3199" i="10"/>
  <c r="X3200" i="10"/>
  <c r="X3201" i="10"/>
  <c r="X3202" i="10"/>
  <c r="AA3202" i="10" s="1"/>
  <c r="X3203" i="10"/>
  <c r="AA3203" i="10" s="1"/>
  <c r="X3204" i="10"/>
  <c r="X3205" i="10"/>
  <c r="X3206" i="10"/>
  <c r="X3" i="10"/>
  <c r="Y4" i="10"/>
  <c r="Z4" i="10"/>
  <c r="AA4" i="10" s="1"/>
  <c r="Y5" i="10"/>
  <c r="Z5" i="10"/>
  <c r="AA5" i="10"/>
  <c r="Y6" i="10"/>
  <c r="Z6" i="10"/>
  <c r="AA6" i="10" s="1"/>
  <c r="Y7" i="10"/>
  <c r="Z7" i="10"/>
  <c r="AA7" i="10"/>
  <c r="Y8" i="10"/>
  <c r="Z8" i="10"/>
  <c r="AA8" i="10" s="1"/>
  <c r="Y9" i="10"/>
  <c r="Z9" i="10"/>
  <c r="AA9" i="10"/>
  <c r="Y10" i="10"/>
  <c r="Z10" i="10"/>
  <c r="AA10" i="10" s="1"/>
  <c r="Y11" i="10"/>
  <c r="Z11" i="10"/>
  <c r="AA11" i="10"/>
  <c r="Y12" i="10"/>
  <c r="Z12" i="10"/>
  <c r="AA12" i="10" s="1"/>
  <c r="Y13" i="10"/>
  <c r="Z13" i="10"/>
  <c r="AA13" i="10"/>
  <c r="Y14" i="10"/>
  <c r="Z14" i="10"/>
  <c r="AA14" i="10" s="1"/>
  <c r="Y15" i="10"/>
  <c r="Z15" i="10"/>
  <c r="AA15" i="10"/>
  <c r="Y16" i="10"/>
  <c r="Z16" i="10"/>
  <c r="AA16" i="10" s="1"/>
  <c r="Y17" i="10"/>
  <c r="Z17" i="10"/>
  <c r="AA17" i="10"/>
  <c r="Y18" i="10"/>
  <c r="Z18" i="10"/>
  <c r="AA18" i="10" s="1"/>
  <c r="Y19" i="10"/>
  <c r="Z19" i="10"/>
  <c r="Y20" i="10"/>
  <c r="Z20" i="10"/>
  <c r="AA20" i="10" s="1"/>
  <c r="Y21" i="10"/>
  <c r="Z21" i="10"/>
  <c r="AA21" i="10"/>
  <c r="Y22" i="10"/>
  <c r="Z22" i="10"/>
  <c r="AA22" i="10" s="1"/>
  <c r="Y23" i="10"/>
  <c r="Z23" i="10"/>
  <c r="AA23" i="10"/>
  <c r="Y24" i="10"/>
  <c r="Z24" i="10"/>
  <c r="AA24" i="10" s="1"/>
  <c r="Y25" i="10"/>
  <c r="Z25" i="10"/>
  <c r="AA25" i="10"/>
  <c r="Y26" i="10"/>
  <c r="Z26" i="10"/>
  <c r="AA26" i="10" s="1"/>
  <c r="Y27" i="10"/>
  <c r="Z27" i="10"/>
  <c r="AA27" i="10"/>
  <c r="Y28" i="10"/>
  <c r="Z28" i="10"/>
  <c r="AA28" i="10" s="1"/>
  <c r="Y29" i="10"/>
  <c r="Z29" i="10"/>
  <c r="AA29" i="10"/>
  <c r="Y30" i="10"/>
  <c r="Z30" i="10"/>
  <c r="AA30" i="10" s="1"/>
  <c r="Y31" i="10"/>
  <c r="Z31" i="10"/>
  <c r="Y32" i="10"/>
  <c r="Z32" i="10"/>
  <c r="AA32" i="10" s="1"/>
  <c r="Y33" i="10"/>
  <c r="Z33" i="10"/>
  <c r="AA33" i="10"/>
  <c r="Y34" i="10"/>
  <c r="Z34" i="10"/>
  <c r="AA34" i="10" s="1"/>
  <c r="Y35" i="10"/>
  <c r="Z35" i="10"/>
  <c r="Y36" i="10"/>
  <c r="Z36" i="10"/>
  <c r="AA36" i="10" s="1"/>
  <c r="AA37" i="10"/>
  <c r="Y37" i="10"/>
  <c r="Z37" i="10"/>
  <c r="Y38" i="10"/>
  <c r="Z38" i="10"/>
  <c r="AA38" i="10" s="1"/>
  <c r="Y39" i="10"/>
  <c r="Z39" i="10"/>
  <c r="AA39" i="10"/>
  <c r="Y40" i="10"/>
  <c r="Z40" i="10"/>
  <c r="AA40" i="10" s="1"/>
  <c r="Y41" i="10"/>
  <c r="Z41" i="10"/>
  <c r="AA41" i="10"/>
  <c r="Y42" i="10"/>
  <c r="Z42" i="10"/>
  <c r="AA42" i="10" s="1"/>
  <c r="Y43" i="10"/>
  <c r="Z43" i="10"/>
  <c r="Y44" i="10"/>
  <c r="Z44" i="10"/>
  <c r="AA44" i="10" s="1"/>
  <c r="AA45" i="10"/>
  <c r="Y45" i="10"/>
  <c r="Z45" i="10"/>
  <c r="Y46" i="10"/>
  <c r="Z46" i="10"/>
  <c r="AA46" i="10" s="1"/>
  <c r="AA47" i="10"/>
  <c r="Y47" i="10"/>
  <c r="Z47" i="10"/>
  <c r="Y48" i="10"/>
  <c r="Z48" i="10"/>
  <c r="AA48" i="10" s="1"/>
  <c r="Y49" i="10"/>
  <c r="Z49" i="10"/>
  <c r="AA49" i="10"/>
  <c r="Y50" i="10"/>
  <c r="Z50" i="10"/>
  <c r="AA50" i="10" s="1"/>
  <c r="Y51" i="10"/>
  <c r="Z51" i="10"/>
  <c r="Y52" i="10"/>
  <c r="Z52" i="10"/>
  <c r="AA52" i="10" s="1"/>
  <c r="AA53" i="10"/>
  <c r="Y53" i="10"/>
  <c r="Z53" i="10"/>
  <c r="Y54" i="10"/>
  <c r="Z54" i="10"/>
  <c r="AA54" i="10" s="1"/>
  <c r="Y55" i="10"/>
  <c r="Z55" i="10"/>
  <c r="AA55" i="10"/>
  <c r="Y56" i="10"/>
  <c r="Z56" i="10"/>
  <c r="AA56" i="10" s="1"/>
  <c r="Y57" i="10"/>
  <c r="Z57" i="10"/>
  <c r="AA57" i="10"/>
  <c r="Y58" i="10"/>
  <c r="Z58" i="10"/>
  <c r="AA58" i="10" s="1"/>
  <c r="Y59" i="10"/>
  <c r="Z59" i="10"/>
  <c r="Y60" i="10"/>
  <c r="Z60" i="10"/>
  <c r="AA60" i="10" s="1"/>
  <c r="AA61" i="10"/>
  <c r="Y61" i="10"/>
  <c r="Z61" i="10"/>
  <c r="Y62" i="10"/>
  <c r="Z62" i="10"/>
  <c r="AA62" i="10" s="1"/>
  <c r="AA63" i="10"/>
  <c r="Y63" i="10"/>
  <c r="Z63" i="10"/>
  <c r="AA64" i="10"/>
  <c r="Y64" i="10"/>
  <c r="Z64" i="10"/>
  <c r="Y65" i="10"/>
  <c r="Z65" i="10"/>
  <c r="AA65" i="10"/>
  <c r="AA66" i="10"/>
  <c r="Y66" i="10"/>
  <c r="Z66" i="10"/>
  <c r="Y67" i="10"/>
  <c r="Z67" i="10"/>
  <c r="AA68" i="10"/>
  <c r="Y68" i="10"/>
  <c r="Z68" i="10"/>
  <c r="AA69" i="10"/>
  <c r="Y69" i="10"/>
  <c r="Z69" i="10"/>
  <c r="AA70" i="10"/>
  <c r="Y70" i="10"/>
  <c r="Z70" i="10"/>
  <c r="Y71" i="10"/>
  <c r="Z71" i="10"/>
  <c r="AA71" i="10"/>
  <c r="AA72" i="10"/>
  <c r="Y72" i="10"/>
  <c r="Z72" i="10"/>
  <c r="Y73" i="10"/>
  <c r="Z73" i="10"/>
  <c r="AA73" i="10"/>
  <c r="AA74" i="10"/>
  <c r="Y74" i="10"/>
  <c r="Z74" i="10"/>
  <c r="Y75" i="10"/>
  <c r="Z75" i="10"/>
  <c r="AA76" i="10"/>
  <c r="Y76" i="10"/>
  <c r="Z76" i="10"/>
  <c r="AA77" i="10"/>
  <c r="Y77" i="10"/>
  <c r="Z77" i="10"/>
  <c r="AA78" i="10"/>
  <c r="Y78" i="10"/>
  <c r="Z78" i="10"/>
  <c r="AA79" i="10"/>
  <c r="Y79" i="10"/>
  <c r="Z79" i="10"/>
  <c r="Y80" i="10"/>
  <c r="Z80" i="10"/>
  <c r="Y81" i="10"/>
  <c r="Z81" i="10"/>
  <c r="AA81" i="10"/>
  <c r="Y82" i="10"/>
  <c r="Z82" i="10"/>
  <c r="Y83" i="10"/>
  <c r="Z83" i="10"/>
  <c r="AA84" i="10"/>
  <c r="Y84" i="10"/>
  <c r="Z84" i="10"/>
  <c r="AA85" i="10"/>
  <c r="Y85" i="10"/>
  <c r="Z85" i="10"/>
  <c r="AA86" i="10"/>
  <c r="Y86" i="10"/>
  <c r="Z86" i="10"/>
  <c r="Y87" i="10"/>
  <c r="Z87" i="10"/>
  <c r="AA87" i="10"/>
  <c r="Y88" i="10"/>
  <c r="Z88" i="10"/>
  <c r="Y89" i="10"/>
  <c r="Z89" i="10"/>
  <c r="AA89" i="10"/>
  <c r="Y90" i="10"/>
  <c r="Z90" i="10"/>
  <c r="AA91" i="10"/>
  <c r="Y91" i="10"/>
  <c r="Z91" i="10"/>
  <c r="AA92" i="10"/>
  <c r="Y92" i="10"/>
  <c r="Z92" i="10"/>
  <c r="AA93" i="10"/>
  <c r="Y93" i="10"/>
  <c r="Z93" i="10"/>
  <c r="AA94" i="10"/>
  <c r="Y94" i="10"/>
  <c r="Z94" i="10"/>
  <c r="AA95" i="10"/>
  <c r="Y95" i="10"/>
  <c r="Z95" i="10"/>
  <c r="Y96" i="10"/>
  <c r="Z96" i="10"/>
  <c r="Y97" i="10"/>
  <c r="Z97" i="10"/>
  <c r="AA97" i="10"/>
  <c r="Y98" i="10"/>
  <c r="Z98" i="10"/>
  <c r="Y99" i="10"/>
  <c r="Z99" i="10"/>
  <c r="AA99" i="10"/>
  <c r="AA100" i="10"/>
  <c r="Y100" i="10"/>
  <c r="Z100" i="10"/>
  <c r="AA101" i="10"/>
  <c r="Y101" i="10"/>
  <c r="Z101" i="10"/>
  <c r="AA102" i="10"/>
  <c r="Y102" i="10"/>
  <c r="Z102" i="10"/>
  <c r="Y103" i="10"/>
  <c r="Z103" i="10"/>
  <c r="AA103" i="10" s="1"/>
  <c r="Y104" i="10"/>
  <c r="Z104" i="10"/>
  <c r="Y105" i="10"/>
  <c r="Z105" i="10"/>
  <c r="AA105" i="10"/>
  <c r="Y106" i="10"/>
  <c r="Z106" i="10"/>
  <c r="Y107" i="10"/>
  <c r="Z107" i="10"/>
  <c r="AA108" i="10"/>
  <c r="Y108" i="10"/>
  <c r="Z108" i="10"/>
  <c r="AA109" i="10"/>
  <c r="Y109" i="10"/>
  <c r="Z109" i="10"/>
  <c r="Y110" i="10"/>
  <c r="Z110" i="10"/>
  <c r="Y111" i="10"/>
  <c r="Z111" i="10"/>
  <c r="Y112" i="10"/>
  <c r="Z112" i="10"/>
  <c r="Y113" i="10"/>
  <c r="Z113" i="10"/>
  <c r="AA113" i="10"/>
  <c r="Y114" i="10"/>
  <c r="Z114" i="10"/>
  <c r="Y115" i="10"/>
  <c r="Z115" i="10"/>
  <c r="AA116" i="10"/>
  <c r="Y116" i="10"/>
  <c r="Z116" i="10"/>
  <c r="Y117" i="10"/>
  <c r="Z117" i="10"/>
  <c r="Y118" i="10"/>
  <c r="Z118" i="10"/>
  <c r="Y119" i="10"/>
  <c r="Z119" i="10"/>
  <c r="Y120" i="10"/>
  <c r="Z120" i="10"/>
  <c r="Y121" i="10"/>
  <c r="Z121" i="10"/>
  <c r="Y122" i="10"/>
  <c r="Z122" i="10"/>
  <c r="Y123" i="10"/>
  <c r="Z123" i="10"/>
  <c r="Y124" i="10"/>
  <c r="Z124" i="10"/>
  <c r="Y125" i="10"/>
  <c r="Z125" i="10"/>
  <c r="Y126" i="10"/>
  <c r="Z126" i="10"/>
  <c r="Y127" i="10"/>
  <c r="Z127" i="10"/>
  <c r="Y128" i="10"/>
  <c r="Z128" i="10"/>
  <c r="Y129" i="10"/>
  <c r="Z129" i="10"/>
  <c r="AA129" i="10"/>
  <c r="Y130" i="10"/>
  <c r="Z130" i="10"/>
  <c r="Y131" i="10"/>
  <c r="Z131" i="10"/>
  <c r="Y132" i="10"/>
  <c r="Z132" i="10"/>
  <c r="Y133" i="10"/>
  <c r="Z133" i="10"/>
  <c r="Y134" i="10"/>
  <c r="Z134" i="10"/>
  <c r="Y135" i="10"/>
  <c r="Z135" i="10"/>
  <c r="Y136" i="10"/>
  <c r="Z136" i="10"/>
  <c r="Y137" i="10"/>
  <c r="Z137" i="10"/>
  <c r="AA137" i="10" s="1"/>
  <c r="Y138" i="10"/>
  <c r="Z138" i="10"/>
  <c r="Y139" i="10"/>
  <c r="Z139" i="10"/>
  <c r="AA140" i="10"/>
  <c r="Y140" i="10"/>
  <c r="Z140" i="10"/>
  <c r="AA141" i="10"/>
  <c r="Y141" i="10"/>
  <c r="Z141" i="10"/>
  <c r="Y142" i="10"/>
  <c r="Z142" i="10"/>
  <c r="Y143" i="10"/>
  <c r="Z143" i="10"/>
  <c r="Y144" i="10"/>
  <c r="Z144" i="10"/>
  <c r="Y145" i="10"/>
  <c r="Z145" i="10"/>
  <c r="Y146" i="10"/>
  <c r="Z146" i="10"/>
  <c r="Y147" i="10"/>
  <c r="Z147" i="10"/>
  <c r="AA148" i="10"/>
  <c r="Y148" i="10"/>
  <c r="Z148" i="10"/>
  <c r="Y149" i="10"/>
  <c r="Z149" i="10"/>
  <c r="Y150" i="10"/>
  <c r="Z150" i="10"/>
  <c r="Y151" i="10"/>
  <c r="AA151" i="10" s="1"/>
  <c r="Z151" i="10"/>
  <c r="Y152" i="10"/>
  <c r="Z152" i="10"/>
  <c r="Y153" i="10"/>
  <c r="Z153" i="10"/>
  <c r="Y154" i="10"/>
  <c r="Z154" i="10"/>
  <c r="Y155" i="10"/>
  <c r="Z155" i="10"/>
  <c r="Y156" i="10"/>
  <c r="Z156" i="10"/>
  <c r="Y157" i="10"/>
  <c r="Z157" i="10"/>
  <c r="Y158" i="10"/>
  <c r="Z158" i="10"/>
  <c r="Y159" i="10"/>
  <c r="Z159" i="10"/>
  <c r="Y160" i="10"/>
  <c r="Z160" i="10"/>
  <c r="Y161" i="10"/>
  <c r="Z161" i="10"/>
  <c r="Y162" i="10"/>
  <c r="Z162" i="10"/>
  <c r="Y163" i="10"/>
  <c r="Z163" i="10"/>
  <c r="Y164" i="10"/>
  <c r="Z164" i="10"/>
  <c r="Y165" i="10"/>
  <c r="Z165" i="10"/>
  <c r="Y166" i="10"/>
  <c r="Z166" i="10"/>
  <c r="Y167" i="10"/>
  <c r="Z167" i="10"/>
  <c r="Y168" i="10"/>
  <c r="Z168" i="10"/>
  <c r="Y169" i="10"/>
  <c r="Z169" i="10"/>
  <c r="Y170" i="10"/>
  <c r="Z170" i="10"/>
  <c r="Y171" i="10"/>
  <c r="Z171" i="10"/>
  <c r="Y172" i="10"/>
  <c r="Z172" i="10"/>
  <c r="Y173" i="10"/>
  <c r="Z173" i="10"/>
  <c r="Y174" i="10"/>
  <c r="Z174" i="10"/>
  <c r="Y175" i="10"/>
  <c r="Z175" i="10"/>
  <c r="Y176" i="10"/>
  <c r="Z176" i="10"/>
  <c r="Y177" i="10"/>
  <c r="Z177" i="10"/>
  <c r="AA178" i="10"/>
  <c r="Y178" i="10"/>
  <c r="Z178" i="10"/>
  <c r="Y179" i="10"/>
  <c r="Z179" i="10"/>
  <c r="AA180" i="10"/>
  <c r="Y180" i="10"/>
  <c r="Z180" i="10"/>
  <c r="Y181" i="10"/>
  <c r="Z181" i="10"/>
  <c r="Y182" i="10"/>
  <c r="Z182" i="10"/>
  <c r="Y183" i="10"/>
  <c r="Z183" i="10"/>
  <c r="AA184" i="10"/>
  <c r="Y184" i="10"/>
  <c r="Z184" i="10"/>
  <c r="AA185" i="10"/>
  <c r="Y185" i="10"/>
  <c r="Z185" i="10"/>
  <c r="AA186" i="10"/>
  <c r="Y186" i="10"/>
  <c r="Z186" i="10"/>
  <c r="Y187" i="10"/>
  <c r="Z187" i="10"/>
  <c r="AA188" i="10"/>
  <c r="Y188" i="10"/>
  <c r="Z188" i="10"/>
  <c r="Y189" i="10"/>
  <c r="Z189" i="10"/>
  <c r="Y190" i="10"/>
  <c r="Z190" i="10"/>
  <c r="Y191" i="10"/>
  <c r="Z191" i="10"/>
  <c r="Y192" i="10"/>
  <c r="Z192" i="10"/>
  <c r="AA193" i="10"/>
  <c r="Y193" i="10"/>
  <c r="Z193" i="10"/>
  <c r="AA194" i="10"/>
  <c r="Y194" i="10"/>
  <c r="Z194" i="10"/>
  <c r="Y195" i="10"/>
  <c r="Z195" i="10"/>
  <c r="Y196" i="10"/>
  <c r="Z196" i="10"/>
  <c r="Y197" i="10"/>
  <c r="Z197" i="10"/>
  <c r="Y198" i="10"/>
  <c r="Z198" i="10"/>
  <c r="Y199" i="10"/>
  <c r="Z199" i="10"/>
  <c r="Y200" i="10"/>
  <c r="Z200" i="10"/>
  <c r="AA201" i="10"/>
  <c r="Y201" i="10"/>
  <c r="Z201" i="10"/>
  <c r="AA202" i="10"/>
  <c r="Y202" i="10"/>
  <c r="Z202" i="10"/>
  <c r="Y203" i="10"/>
  <c r="Z203" i="10"/>
  <c r="Y204" i="10"/>
  <c r="Z204" i="10"/>
  <c r="Y205" i="10"/>
  <c r="Z205" i="10"/>
  <c r="Y206" i="10"/>
  <c r="Z206" i="10"/>
  <c r="Y207" i="10"/>
  <c r="Z207" i="10"/>
  <c r="Y208" i="10"/>
  <c r="Z208" i="10"/>
  <c r="AA209" i="10"/>
  <c r="Y209" i="10"/>
  <c r="Z209" i="10"/>
  <c r="AA210" i="10"/>
  <c r="Y210" i="10"/>
  <c r="Z210" i="10"/>
  <c r="Y211" i="10"/>
  <c r="Z211" i="10"/>
  <c r="Y212" i="10"/>
  <c r="Z212" i="10"/>
  <c r="Y213" i="10"/>
  <c r="Z213" i="10"/>
  <c r="AA214" i="10"/>
  <c r="Y214" i="10"/>
  <c r="Z214" i="10"/>
  <c r="AA215" i="10"/>
  <c r="Y215" i="10"/>
  <c r="Z215" i="10"/>
  <c r="AA216" i="10"/>
  <c r="Y216" i="10"/>
  <c r="Z216" i="10"/>
  <c r="Y217" i="10"/>
  <c r="Z217" i="10"/>
  <c r="Y218" i="10"/>
  <c r="Z218" i="10"/>
  <c r="Y219" i="10"/>
  <c r="Z219" i="10"/>
  <c r="Y220" i="10"/>
  <c r="Z220" i="10"/>
  <c r="Y221" i="10"/>
  <c r="Z221" i="10"/>
  <c r="Y222" i="10"/>
  <c r="Z222" i="10"/>
  <c r="Y223" i="10"/>
  <c r="Z223" i="10"/>
  <c r="Y224" i="10"/>
  <c r="Z224" i="10"/>
  <c r="Y225" i="10"/>
  <c r="Z225" i="10"/>
  <c r="Y226" i="10"/>
  <c r="Z226" i="10"/>
  <c r="Y227" i="10"/>
  <c r="Z227" i="10"/>
  <c r="Y228" i="10"/>
  <c r="Z228" i="10"/>
  <c r="Y229" i="10"/>
  <c r="Z229" i="10"/>
  <c r="Y230" i="10"/>
  <c r="Z230" i="10"/>
  <c r="AA231" i="10"/>
  <c r="Y231" i="10"/>
  <c r="Z231" i="10"/>
  <c r="Y232" i="10"/>
  <c r="Z232" i="10"/>
  <c r="Y233" i="10"/>
  <c r="Z233" i="10"/>
  <c r="Y234" i="10"/>
  <c r="Z234" i="10"/>
  <c r="Y235" i="10"/>
  <c r="Z235" i="10"/>
  <c r="Y236" i="10"/>
  <c r="Z236" i="10"/>
  <c r="AA237" i="10"/>
  <c r="Y237" i="10"/>
  <c r="Z237" i="10"/>
  <c r="Y238" i="10"/>
  <c r="Z238" i="10"/>
  <c r="Y239" i="10"/>
  <c r="Z239" i="10"/>
  <c r="Y240" i="10"/>
  <c r="AA240" i="10" s="1"/>
  <c r="Z240" i="10"/>
  <c r="Y241" i="10"/>
  <c r="Z241" i="10"/>
  <c r="Y242" i="10"/>
  <c r="Z242" i="10"/>
  <c r="Y243" i="10"/>
  <c r="Z243" i="10"/>
  <c r="AA244" i="10"/>
  <c r="Y244" i="10"/>
  <c r="Z244" i="10"/>
  <c r="Y245" i="10"/>
  <c r="Z245" i="10"/>
  <c r="Y246" i="10"/>
  <c r="Z246" i="10"/>
  <c r="Y247" i="10"/>
  <c r="Z247" i="10"/>
  <c r="Y248" i="10"/>
  <c r="Z248" i="10"/>
  <c r="Y249" i="10"/>
  <c r="Z249" i="10"/>
  <c r="Y250" i="10"/>
  <c r="Z250" i="10"/>
  <c r="AA250" i="10"/>
  <c r="Y251" i="10"/>
  <c r="Z251" i="10"/>
  <c r="Y252" i="10"/>
  <c r="Z252" i="10"/>
  <c r="AA252" i="10"/>
  <c r="Y253" i="10"/>
  <c r="Z253" i="10"/>
  <c r="Y254" i="10"/>
  <c r="Z254" i="10"/>
  <c r="Y255" i="10"/>
  <c r="Z255" i="10"/>
  <c r="Y256" i="10"/>
  <c r="Z256" i="10"/>
  <c r="Y257" i="10"/>
  <c r="Z257" i="10"/>
  <c r="Y258" i="10"/>
  <c r="Z258" i="10"/>
  <c r="Y259" i="10"/>
  <c r="Z259" i="10"/>
  <c r="Y260" i="10"/>
  <c r="Z260" i="10"/>
  <c r="Y261" i="10"/>
  <c r="Z261" i="10"/>
  <c r="Y262" i="10"/>
  <c r="Z262" i="10"/>
  <c r="Y263" i="10"/>
  <c r="Z263" i="10"/>
  <c r="Y264" i="10"/>
  <c r="Z264" i="10"/>
  <c r="Y265" i="10"/>
  <c r="Z265" i="10"/>
  <c r="Y266" i="10"/>
  <c r="Z266" i="10"/>
  <c r="Y267" i="10"/>
  <c r="Z267" i="10"/>
  <c r="Y268" i="10"/>
  <c r="Z268" i="10"/>
  <c r="Y269" i="10"/>
  <c r="Z269" i="10"/>
  <c r="Y270" i="10"/>
  <c r="Z270" i="10"/>
  <c r="Y271" i="10"/>
  <c r="Z271" i="10"/>
  <c r="Y272" i="10"/>
  <c r="Z272" i="10"/>
  <c r="Y273" i="10"/>
  <c r="Z273" i="10"/>
  <c r="Y274" i="10"/>
  <c r="Z274" i="10"/>
  <c r="Y275" i="10"/>
  <c r="Z275" i="10"/>
  <c r="Y276" i="10"/>
  <c r="Z276" i="10"/>
  <c r="Y277" i="10"/>
  <c r="Z277" i="10"/>
  <c r="Y278" i="10"/>
  <c r="Z278" i="10"/>
  <c r="Y279" i="10"/>
  <c r="Z279" i="10"/>
  <c r="Y280" i="10"/>
  <c r="Z280" i="10"/>
  <c r="Y281" i="10"/>
  <c r="Z281" i="10"/>
  <c r="Y282" i="10"/>
  <c r="Z282" i="10"/>
  <c r="Y283" i="10"/>
  <c r="Z283" i="10"/>
  <c r="Y284" i="10"/>
  <c r="Z284" i="10"/>
  <c r="Y285" i="10"/>
  <c r="Z285" i="10"/>
  <c r="Y286" i="10"/>
  <c r="Z286" i="10"/>
  <c r="Y287" i="10"/>
  <c r="Z287" i="10"/>
  <c r="Y288" i="10"/>
  <c r="Z288" i="10"/>
  <c r="Y289" i="10"/>
  <c r="Z289" i="10"/>
  <c r="Y290" i="10"/>
  <c r="Z290" i="10"/>
  <c r="AA290" i="10"/>
  <c r="Y291" i="10"/>
  <c r="Z291" i="10"/>
  <c r="Y292" i="10"/>
  <c r="Z292" i="10"/>
  <c r="Y293" i="10"/>
  <c r="Z293" i="10"/>
  <c r="Y294" i="10"/>
  <c r="Z294" i="10"/>
  <c r="Y295" i="10"/>
  <c r="Z295" i="10"/>
  <c r="Y296" i="10"/>
  <c r="Z296" i="10"/>
  <c r="Y297" i="10"/>
  <c r="Z297" i="10"/>
  <c r="Y298" i="10"/>
  <c r="Z298" i="10"/>
  <c r="Y299" i="10"/>
  <c r="Z299" i="10"/>
  <c r="AA300" i="10"/>
  <c r="Y300" i="10"/>
  <c r="Z300" i="10"/>
  <c r="Y301" i="10"/>
  <c r="Z301" i="10"/>
  <c r="Y302" i="10"/>
  <c r="Z302" i="10"/>
  <c r="Y303" i="10"/>
  <c r="Z303" i="10"/>
  <c r="Y304" i="10"/>
  <c r="Z304" i="10"/>
  <c r="Y305" i="10"/>
  <c r="Z305" i="10"/>
  <c r="Y306" i="10"/>
  <c r="Z306" i="10"/>
  <c r="Y307" i="10"/>
  <c r="Z307" i="10"/>
  <c r="Y308" i="10"/>
  <c r="Z308" i="10"/>
  <c r="Y309" i="10"/>
  <c r="Z309" i="10"/>
  <c r="Y310" i="10"/>
  <c r="Z310" i="10"/>
  <c r="Y311" i="10"/>
  <c r="Z311" i="10"/>
  <c r="Y312" i="10"/>
  <c r="Z312" i="10"/>
  <c r="Y313" i="10"/>
  <c r="Z313" i="10"/>
  <c r="Y314" i="10"/>
  <c r="Z314" i="10"/>
  <c r="Y315" i="10"/>
  <c r="Z315" i="10"/>
  <c r="Y316" i="10"/>
  <c r="Z316" i="10"/>
  <c r="Y317" i="10"/>
  <c r="Z317" i="10"/>
  <c r="Y318" i="10"/>
  <c r="Z318" i="10"/>
  <c r="Y319" i="10"/>
  <c r="Z319" i="10"/>
  <c r="Y320" i="10"/>
  <c r="Z320" i="10"/>
  <c r="Y321" i="10"/>
  <c r="Z321" i="10"/>
  <c r="Y322" i="10"/>
  <c r="Z322" i="10"/>
  <c r="Y323" i="10"/>
  <c r="Z323" i="10"/>
  <c r="Y324" i="10"/>
  <c r="Z324" i="10"/>
  <c r="Y325" i="10"/>
  <c r="Z325" i="10"/>
  <c r="Y326" i="10"/>
  <c r="Z326" i="10"/>
  <c r="Y327" i="10"/>
  <c r="Z327" i="10"/>
  <c r="Y328" i="10"/>
  <c r="Z328" i="10"/>
  <c r="Y329" i="10"/>
  <c r="Z329" i="10"/>
  <c r="Y330" i="10"/>
  <c r="Z330" i="10"/>
  <c r="Y331" i="10"/>
  <c r="Z331" i="10"/>
  <c r="Y332" i="10"/>
  <c r="Z332" i="10"/>
  <c r="Y333" i="10"/>
  <c r="Z333" i="10"/>
  <c r="Y334" i="10"/>
  <c r="Z334" i="10"/>
  <c r="Y335" i="10"/>
  <c r="Z335" i="10"/>
  <c r="Y336" i="10"/>
  <c r="Z336" i="10"/>
  <c r="Y337" i="10"/>
  <c r="Z337" i="10"/>
  <c r="AA337" i="10"/>
  <c r="Y338" i="10"/>
  <c r="Z338" i="10"/>
  <c r="Y339" i="10"/>
  <c r="Z339" i="10"/>
  <c r="Y340" i="10"/>
  <c r="Z340" i="10"/>
  <c r="AA340" i="10"/>
  <c r="Y341" i="10"/>
  <c r="Z341" i="10"/>
  <c r="Y342" i="10"/>
  <c r="Z342" i="10"/>
  <c r="Y343" i="10"/>
  <c r="Z343" i="10"/>
  <c r="Y344" i="10"/>
  <c r="Z344" i="10"/>
  <c r="Y345" i="10"/>
  <c r="Z345" i="10"/>
  <c r="Y346" i="10"/>
  <c r="Z346" i="10"/>
  <c r="Y347" i="10"/>
  <c r="Z347" i="10"/>
  <c r="Y348" i="10"/>
  <c r="Z348" i="10"/>
  <c r="Y349" i="10"/>
  <c r="Z349" i="10"/>
  <c r="Y350" i="10"/>
  <c r="Z350" i="10"/>
  <c r="Y351" i="10"/>
  <c r="Z351" i="10"/>
  <c r="AA351" i="10"/>
  <c r="Y352" i="10"/>
  <c r="Z352" i="10"/>
  <c r="Y353" i="10"/>
  <c r="Z353" i="10"/>
  <c r="Y354" i="10"/>
  <c r="Z354" i="10"/>
  <c r="Y355" i="10"/>
  <c r="Z355" i="10"/>
  <c r="Y356" i="10"/>
  <c r="Z356" i="10"/>
  <c r="Y357" i="10"/>
  <c r="Z357" i="10"/>
  <c r="Y358" i="10"/>
  <c r="Z358" i="10"/>
  <c r="Y359" i="10"/>
  <c r="Z359" i="10"/>
  <c r="Y360" i="10"/>
  <c r="Z360" i="10"/>
  <c r="Y361" i="10"/>
  <c r="Z361" i="10"/>
  <c r="Y362" i="10"/>
  <c r="Z362" i="10"/>
  <c r="AA362" i="10"/>
  <c r="Y363" i="10"/>
  <c r="Z363" i="10"/>
  <c r="Y364" i="10"/>
  <c r="Z364" i="10"/>
  <c r="Y365" i="10"/>
  <c r="Z365" i="10"/>
  <c r="AA365" i="10"/>
  <c r="Y366" i="10"/>
  <c r="Z366" i="10"/>
  <c r="Y367" i="10"/>
  <c r="Z367" i="10"/>
  <c r="Y368" i="10"/>
  <c r="Z368" i="10"/>
  <c r="Y369" i="10"/>
  <c r="Z369" i="10"/>
  <c r="Y370" i="10"/>
  <c r="Z370" i="10"/>
  <c r="Y371" i="10"/>
  <c r="Z371" i="10"/>
  <c r="Y372" i="10"/>
  <c r="Z372" i="10"/>
  <c r="Y373" i="10"/>
  <c r="Z373" i="10"/>
  <c r="Y374" i="10"/>
  <c r="Z374" i="10"/>
  <c r="Y375" i="10"/>
  <c r="Z375" i="10"/>
  <c r="Y376" i="10"/>
  <c r="Z376" i="10"/>
  <c r="AA376" i="10"/>
  <c r="Y377" i="10"/>
  <c r="Z377" i="10"/>
  <c r="Y378" i="10"/>
  <c r="Z378" i="10"/>
  <c r="Y379" i="10"/>
  <c r="Z379" i="10"/>
  <c r="Y380" i="10"/>
  <c r="Z380" i="10"/>
  <c r="Y381" i="10"/>
  <c r="Z381" i="10"/>
  <c r="Y382" i="10"/>
  <c r="Z382" i="10"/>
  <c r="AA382" i="10"/>
  <c r="Y383" i="10"/>
  <c r="Z383" i="10"/>
  <c r="AA383" i="10"/>
  <c r="Y384" i="10"/>
  <c r="Z384" i="10"/>
  <c r="AA384" i="10"/>
  <c r="Y385" i="10"/>
  <c r="Z385" i="10"/>
  <c r="AA385" i="10"/>
  <c r="Y386" i="10"/>
  <c r="Z386" i="10"/>
  <c r="AA386" i="10"/>
  <c r="Y387" i="10"/>
  <c r="Z387" i="10"/>
  <c r="Y388" i="10"/>
  <c r="Z388" i="10"/>
  <c r="AA388" i="10"/>
  <c r="Y389" i="10"/>
  <c r="Z389" i="10"/>
  <c r="AA389" i="10"/>
  <c r="Y390" i="10"/>
  <c r="Z390" i="10"/>
  <c r="Y391" i="10"/>
  <c r="Z391" i="10"/>
  <c r="AA391" i="10"/>
  <c r="Y392" i="10"/>
  <c r="Z392" i="10"/>
  <c r="AA392" i="10"/>
  <c r="Y393" i="10"/>
  <c r="Z393" i="10"/>
  <c r="AA393" i="10"/>
  <c r="Y394" i="10"/>
  <c r="Z394" i="10"/>
  <c r="AA394" i="10"/>
  <c r="Y395" i="10"/>
  <c r="Z395" i="10"/>
  <c r="Y396" i="10"/>
  <c r="Z396" i="10"/>
  <c r="AA396" i="10"/>
  <c r="Y397" i="10"/>
  <c r="Z397" i="10"/>
  <c r="AA397" i="10"/>
  <c r="Y398" i="10"/>
  <c r="Z398" i="10"/>
  <c r="AA398" i="10"/>
  <c r="Y399" i="10"/>
  <c r="Z399" i="10"/>
  <c r="AA399" i="10"/>
  <c r="Y400" i="10"/>
  <c r="Z400" i="10"/>
  <c r="AA400" i="10"/>
  <c r="Y401" i="10"/>
  <c r="Z401" i="10"/>
  <c r="AA401" i="10"/>
  <c r="Y402" i="10"/>
  <c r="Z402" i="10"/>
  <c r="AA402" i="10"/>
  <c r="Y403" i="10"/>
  <c r="Z403" i="10"/>
  <c r="Y404" i="10"/>
  <c r="Z404" i="10"/>
  <c r="AA404" i="10"/>
  <c r="Y405" i="10"/>
  <c r="Z405" i="10"/>
  <c r="Y406" i="10"/>
  <c r="Z406" i="10"/>
  <c r="Y407" i="10"/>
  <c r="Z407" i="10"/>
  <c r="Y408" i="10"/>
  <c r="Z408" i="10"/>
  <c r="Y409" i="10"/>
  <c r="Z409" i="10"/>
  <c r="Y410" i="10"/>
  <c r="Z410" i="10"/>
  <c r="Y411" i="10"/>
  <c r="Z411" i="10"/>
  <c r="Y412" i="10"/>
  <c r="Z412" i="10"/>
  <c r="Y413" i="10"/>
  <c r="Z413" i="10"/>
  <c r="Y414" i="10"/>
  <c r="Z414" i="10"/>
  <c r="Y415" i="10"/>
  <c r="Z415" i="10"/>
  <c r="AA415" i="10"/>
  <c r="Y416" i="10"/>
  <c r="Z416" i="10"/>
  <c r="Y417" i="10"/>
  <c r="Z417" i="10"/>
  <c r="Y418" i="10"/>
  <c r="Z418" i="10"/>
  <c r="Y419" i="10"/>
  <c r="Z419" i="10"/>
  <c r="Y420" i="10"/>
  <c r="Z420" i="10"/>
  <c r="Y421" i="10"/>
  <c r="Z421" i="10"/>
  <c r="Y422" i="10"/>
  <c r="Z422" i="10"/>
  <c r="Y423" i="10"/>
  <c r="Z423" i="10"/>
  <c r="Y424" i="10"/>
  <c r="Z424" i="10"/>
  <c r="AA424" i="10"/>
  <c r="Y425" i="10"/>
  <c r="Z425" i="10"/>
  <c r="AA425" i="10"/>
  <c r="Y426" i="10"/>
  <c r="Z426" i="10"/>
  <c r="AA426" i="10"/>
  <c r="Y427" i="10"/>
  <c r="Z427" i="10"/>
  <c r="Y428" i="10"/>
  <c r="Z428" i="10"/>
  <c r="AA428" i="10"/>
  <c r="Y429" i="10"/>
  <c r="Z429" i="10"/>
  <c r="AA429" i="10"/>
  <c r="Y430" i="10"/>
  <c r="Z430" i="10"/>
  <c r="AA430" i="10"/>
  <c r="Y431" i="10"/>
  <c r="Z431" i="10"/>
  <c r="AA431" i="10"/>
  <c r="Y432" i="10"/>
  <c r="Z432" i="10"/>
  <c r="AA432" i="10"/>
  <c r="Y433" i="10"/>
  <c r="Z433" i="10"/>
  <c r="AA433" i="10"/>
  <c r="Y434" i="10"/>
  <c r="Z434" i="10"/>
  <c r="AA434" i="10"/>
  <c r="Y435" i="10"/>
  <c r="Z435" i="10"/>
  <c r="Y436" i="10"/>
  <c r="Z436" i="10"/>
  <c r="AA436" i="10"/>
  <c r="Y437" i="10"/>
  <c r="Z437" i="10"/>
  <c r="AA437" i="10"/>
  <c r="Y438" i="10"/>
  <c r="Z438" i="10"/>
  <c r="Y439" i="10"/>
  <c r="Z439" i="10"/>
  <c r="Y440" i="10"/>
  <c r="Z440" i="10"/>
  <c r="AA440" i="10"/>
  <c r="Y441" i="10"/>
  <c r="Z441" i="10"/>
  <c r="Y442" i="10"/>
  <c r="Z442" i="10"/>
  <c r="Y443" i="10"/>
  <c r="Z443" i="10"/>
  <c r="Y444" i="10"/>
  <c r="Z444" i="10"/>
  <c r="Y445" i="10"/>
  <c r="Z445" i="10"/>
  <c r="Y446" i="10"/>
  <c r="Z446" i="10"/>
  <c r="Y447" i="10"/>
  <c r="Z447" i="10"/>
  <c r="Y448" i="10"/>
  <c r="Z448" i="10"/>
  <c r="Y449" i="10"/>
  <c r="Z449" i="10"/>
  <c r="Y450" i="10"/>
  <c r="Z450" i="10"/>
  <c r="Y451" i="10"/>
  <c r="Z451" i="10"/>
  <c r="Y452" i="10"/>
  <c r="Z452" i="10"/>
  <c r="Y453" i="10"/>
  <c r="Z453" i="10"/>
  <c r="AA453" i="10"/>
  <c r="Y454" i="10"/>
  <c r="Z454" i="10"/>
  <c r="AA454" i="10"/>
  <c r="Y455" i="10"/>
  <c r="Z455" i="10"/>
  <c r="AA455" i="10"/>
  <c r="Y456" i="10"/>
  <c r="Z456" i="10"/>
  <c r="AA456" i="10"/>
  <c r="Y457" i="10"/>
  <c r="Z457" i="10"/>
  <c r="AA457" i="10"/>
  <c r="Y458" i="10"/>
  <c r="Z458" i="10"/>
  <c r="AA458" i="10"/>
  <c r="Y459" i="10"/>
  <c r="Z459" i="10"/>
  <c r="Y460" i="10"/>
  <c r="Z460" i="10"/>
  <c r="AA460" i="10"/>
  <c r="Y461" i="10"/>
  <c r="Z461" i="10"/>
  <c r="AA461" i="10"/>
  <c r="Y462" i="10"/>
  <c r="Z462" i="10"/>
  <c r="AA462" i="10"/>
  <c r="Y463" i="10"/>
  <c r="Z463" i="10"/>
  <c r="AA463" i="10"/>
  <c r="Y464" i="10"/>
  <c r="Z464" i="10"/>
  <c r="AA464" i="10"/>
  <c r="Y465" i="10"/>
  <c r="Z465" i="10"/>
  <c r="AA465" i="10"/>
  <c r="Y466" i="10"/>
  <c r="Z466" i="10"/>
  <c r="AA466" i="10"/>
  <c r="Y467" i="10"/>
  <c r="Z467" i="10"/>
  <c r="Y468" i="10"/>
  <c r="Z468" i="10"/>
  <c r="AA468" i="10"/>
  <c r="Y469" i="10"/>
  <c r="Z469" i="10"/>
  <c r="Y470" i="10"/>
  <c r="Z470" i="10"/>
  <c r="Y471" i="10"/>
  <c r="Z471" i="10"/>
  <c r="Y472" i="10"/>
  <c r="Z472" i="10"/>
  <c r="AA472" i="10"/>
  <c r="Y473" i="10"/>
  <c r="Z473" i="10"/>
  <c r="AA473" i="10"/>
  <c r="Y474" i="10"/>
  <c r="Z474" i="10"/>
  <c r="AA474" i="10"/>
  <c r="Y475" i="10"/>
  <c r="Z475" i="10"/>
  <c r="Y476" i="10"/>
  <c r="Z476" i="10"/>
  <c r="AA476" i="10"/>
  <c r="Y477" i="10"/>
  <c r="Z477" i="10"/>
  <c r="AA477" i="10"/>
  <c r="Y478" i="10"/>
  <c r="Z478" i="10"/>
  <c r="AA478" i="10"/>
  <c r="Y479" i="10"/>
  <c r="Z479" i="10"/>
  <c r="AA479" i="10"/>
  <c r="Y480" i="10"/>
  <c r="Z480" i="10"/>
  <c r="AA480" i="10"/>
  <c r="Y481" i="10"/>
  <c r="Z481" i="10"/>
  <c r="AA481" i="10"/>
  <c r="Y482" i="10"/>
  <c r="Z482" i="10"/>
  <c r="AA482" i="10"/>
  <c r="Y483" i="10"/>
  <c r="Z483" i="10"/>
  <c r="Y484" i="10"/>
  <c r="Z484" i="10"/>
  <c r="AA484" i="10"/>
  <c r="Y485" i="10"/>
  <c r="Z485" i="10"/>
  <c r="AA485" i="10"/>
  <c r="Y486" i="10"/>
  <c r="Z486" i="10"/>
  <c r="AA486" i="10"/>
  <c r="Y487" i="10"/>
  <c r="Z487" i="10"/>
  <c r="AA487" i="10"/>
  <c r="Y488" i="10"/>
  <c r="Z488" i="10"/>
  <c r="AA488" i="10"/>
  <c r="Y489" i="10"/>
  <c r="Z489" i="10"/>
  <c r="AA489" i="10"/>
  <c r="Y490" i="10"/>
  <c r="Z490" i="10"/>
  <c r="AA490" i="10"/>
  <c r="Y491" i="10"/>
  <c r="Z491" i="10"/>
  <c r="Y492" i="10"/>
  <c r="Z492" i="10"/>
  <c r="AA492" i="10"/>
  <c r="Y493" i="10"/>
  <c r="Z493" i="10"/>
  <c r="AA493" i="10"/>
  <c r="Y494" i="10"/>
  <c r="Z494" i="10"/>
  <c r="AA494" i="10"/>
  <c r="Y495" i="10"/>
  <c r="Z495" i="10"/>
  <c r="AA495" i="10"/>
  <c r="Y496" i="10"/>
  <c r="Z496" i="10"/>
  <c r="AA496" i="10"/>
  <c r="Y497" i="10"/>
  <c r="Z497" i="10"/>
  <c r="AA497" i="10"/>
  <c r="Y498" i="10"/>
  <c r="Z498" i="10"/>
  <c r="AA498" i="10"/>
  <c r="Y499" i="10"/>
  <c r="Z499" i="10"/>
  <c r="Y500" i="10"/>
  <c r="Z500" i="10"/>
  <c r="Y501" i="10"/>
  <c r="Z501" i="10"/>
  <c r="AA501" i="10"/>
  <c r="Y502" i="10"/>
  <c r="Z502" i="10"/>
  <c r="AA502" i="10"/>
  <c r="Y503" i="10"/>
  <c r="Z503" i="10"/>
  <c r="AA503" i="10"/>
  <c r="Y504" i="10"/>
  <c r="Z504" i="10"/>
  <c r="AA504" i="10"/>
  <c r="Y505" i="10"/>
  <c r="Z505" i="10"/>
  <c r="AA505" i="10"/>
  <c r="Y506" i="10"/>
  <c r="Z506" i="10"/>
  <c r="AA506" i="10"/>
  <c r="Y507" i="10"/>
  <c r="Z507" i="10"/>
  <c r="Y508" i="10"/>
  <c r="Z508" i="10"/>
  <c r="AA508" i="10"/>
  <c r="Y509" i="10"/>
  <c r="AA509" i="10" s="1"/>
  <c r="Z509" i="10"/>
  <c r="Y510" i="10"/>
  <c r="Z510" i="10"/>
  <c r="AA510" i="10"/>
  <c r="Y511" i="10"/>
  <c r="AA511" i="10" s="1"/>
  <c r="Z511" i="10"/>
  <c r="Y512" i="10"/>
  <c r="Z512" i="10"/>
  <c r="AA512" i="10"/>
  <c r="Y513" i="10"/>
  <c r="AA513" i="10" s="1"/>
  <c r="Z513" i="10"/>
  <c r="Y514" i="10"/>
  <c r="Z514" i="10"/>
  <c r="AA514" i="10"/>
  <c r="Y515" i="10"/>
  <c r="Z515" i="10"/>
  <c r="Y516" i="10"/>
  <c r="Z516" i="10"/>
  <c r="AA516" i="10"/>
  <c r="Y517" i="10"/>
  <c r="AA517" i="10" s="1"/>
  <c r="Z517" i="10"/>
  <c r="Y518" i="10"/>
  <c r="Z518" i="10"/>
  <c r="AA518" i="10"/>
  <c r="Y519" i="10"/>
  <c r="AA519" i="10" s="1"/>
  <c r="Z519" i="10"/>
  <c r="Y520" i="10"/>
  <c r="Z520" i="10"/>
  <c r="AA520" i="10"/>
  <c r="Y521" i="10"/>
  <c r="AA521" i="10" s="1"/>
  <c r="Z521" i="10"/>
  <c r="Y522" i="10"/>
  <c r="Z522" i="10"/>
  <c r="AA522" i="10"/>
  <c r="Y523" i="10"/>
  <c r="Z523" i="10"/>
  <c r="Y524" i="10"/>
  <c r="Z524" i="10"/>
  <c r="AA524" i="10"/>
  <c r="Y525" i="10"/>
  <c r="AA525" i="10" s="1"/>
  <c r="Z525" i="10"/>
  <c r="Y526" i="10"/>
  <c r="Z526" i="10"/>
  <c r="AA526" i="10"/>
  <c r="Y527" i="10"/>
  <c r="AA527" i="10" s="1"/>
  <c r="Z527" i="10"/>
  <c r="Y528" i="10"/>
  <c r="Z528" i="10"/>
  <c r="AA528" i="10"/>
  <c r="Y529" i="10"/>
  <c r="AA529" i="10" s="1"/>
  <c r="Z529" i="10"/>
  <c r="Y530" i="10"/>
  <c r="Z530" i="10"/>
  <c r="AA530" i="10"/>
  <c r="Y531" i="10"/>
  <c r="Z531" i="10"/>
  <c r="Y532" i="10"/>
  <c r="Z532" i="10"/>
  <c r="Y533" i="10"/>
  <c r="AA533" i="10" s="1"/>
  <c r="Z533" i="10"/>
  <c r="Y534" i="10"/>
  <c r="Z534" i="10"/>
  <c r="Y535" i="10"/>
  <c r="Z535" i="10"/>
  <c r="Y536" i="10"/>
  <c r="Z536" i="10"/>
  <c r="AA536" i="10"/>
  <c r="Y537" i="10"/>
  <c r="AA537" i="10" s="1"/>
  <c r="Z537" i="10"/>
  <c r="Y538" i="10"/>
  <c r="Z538" i="10"/>
  <c r="AA538" i="10"/>
  <c r="Y539" i="10"/>
  <c r="Z539" i="10"/>
  <c r="Y540" i="10"/>
  <c r="Z540" i="10"/>
  <c r="AA540" i="10"/>
  <c r="Y541" i="10"/>
  <c r="AA541" i="10" s="1"/>
  <c r="Z541" i="10"/>
  <c r="Y542" i="10"/>
  <c r="Z542" i="10"/>
  <c r="AA542" i="10"/>
  <c r="Y543" i="10"/>
  <c r="AA543" i="10" s="1"/>
  <c r="Z543" i="10"/>
  <c r="Y544" i="10"/>
  <c r="Z544" i="10"/>
  <c r="Y545" i="10"/>
  <c r="Z545" i="10"/>
  <c r="Y546" i="10"/>
  <c r="Z546" i="10"/>
  <c r="Y547" i="10"/>
  <c r="Z547" i="10"/>
  <c r="Y548" i="10"/>
  <c r="Z548" i="10"/>
  <c r="Y549" i="10"/>
  <c r="AA549" i="10" s="1"/>
  <c r="Z549" i="10"/>
  <c r="Y550" i="10"/>
  <c r="Z550" i="10"/>
  <c r="Y551" i="10"/>
  <c r="AA551" i="10" s="1"/>
  <c r="Z551" i="10"/>
  <c r="Y552" i="10"/>
  <c r="Z552" i="10"/>
  <c r="AA552" i="10"/>
  <c r="Y553" i="10"/>
  <c r="AA553" i="10" s="1"/>
  <c r="Z553" i="10"/>
  <c r="Y554" i="10"/>
  <c r="Z554" i="10"/>
  <c r="AA554" i="10"/>
  <c r="Y555" i="10"/>
  <c r="Z555" i="10"/>
  <c r="Y556" i="10"/>
  <c r="Z556" i="10"/>
  <c r="AA556" i="10"/>
  <c r="Y557" i="10"/>
  <c r="AA557" i="10" s="1"/>
  <c r="Z557" i="10"/>
  <c r="Y558" i="10"/>
  <c r="Z558" i="10"/>
  <c r="AA558" i="10"/>
  <c r="Y559" i="10"/>
  <c r="AA559" i="10" s="1"/>
  <c r="Z559" i="10"/>
  <c r="Y560" i="10"/>
  <c r="Z560" i="10"/>
  <c r="AA560" i="10"/>
  <c r="Y561" i="10"/>
  <c r="AA561" i="10" s="1"/>
  <c r="Z561" i="10"/>
  <c r="Y562" i="10"/>
  <c r="Z562" i="10"/>
  <c r="AA562" i="10"/>
  <c r="Y563" i="10"/>
  <c r="Z563" i="10"/>
  <c r="Y564" i="10"/>
  <c r="Z564" i="10"/>
  <c r="AA564" i="10"/>
  <c r="Y565" i="10"/>
  <c r="AA565" i="10" s="1"/>
  <c r="Z565" i="10"/>
  <c r="Y566" i="10"/>
  <c r="Z566" i="10"/>
  <c r="AA566" i="10"/>
  <c r="Y567" i="10"/>
  <c r="AA567" i="10" s="1"/>
  <c r="Z567" i="10"/>
  <c r="Y568" i="10"/>
  <c r="Z568" i="10"/>
  <c r="AA568" i="10"/>
  <c r="Y569" i="10"/>
  <c r="AA569" i="10" s="1"/>
  <c r="Z569" i="10"/>
  <c r="Y570" i="10"/>
  <c r="Z570" i="10"/>
  <c r="AA570" i="10"/>
  <c r="Y571" i="10"/>
  <c r="Z571" i="10"/>
  <c r="Y572" i="10"/>
  <c r="Z572" i="10"/>
  <c r="AA572" i="10"/>
  <c r="Y573" i="10"/>
  <c r="AA573" i="10" s="1"/>
  <c r="Z573" i="10"/>
  <c r="Y574" i="10"/>
  <c r="Z574" i="10"/>
  <c r="Y575" i="10"/>
  <c r="AA575" i="10" s="1"/>
  <c r="Z575" i="10"/>
  <c r="Y576" i="10"/>
  <c r="Z576" i="10"/>
  <c r="AA576" i="10"/>
  <c r="Y577" i="10"/>
  <c r="AA577" i="10" s="1"/>
  <c r="Z577" i="10"/>
  <c r="Y578" i="10"/>
  <c r="Z578" i="10"/>
  <c r="AA578" i="10"/>
  <c r="Y579" i="10"/>
  <c r="Z579" i="10"/>
  <c r="Y580" i="10"/>
  <c r="Z580" i="10"/>
  <c r="AA580" i="10"/>
  <c r="Y581" i="10"/>
  <c r="AA581" i="10" s="1"/>
  <c r="Z581" i="10"/>
  <c r="Y582" i="10"/>
  <c r="Z582" i="10"/>
  <c r="AA582" i="10"/>
  <c r="Y583" i="10"/>
  <c r="AA583" i="10" s="1"/>
  <c r="Z583" i="10"/>
  <c r="Y584" i="10"/>
  <c r="Z584" i="10"/>
  <c r="AA584" i="10"/>
  <c r="Y585" i="10"/>
  <c r="AA585" i="10" s="1"/>
  <c r="Z585" i="10"/>
  <c r="Y586" i="10"/>
  <c r="Z586" i="10"/>
  <c r="AA586" i="10"/>
  <c r="Y587" i="10"/>
  <c r="Z587" i="10"/>
  <c r="Y588" i="10"/>
  <c r="Z588" i="10"/>
  <c r="AA588" i="10"/>
  <c r="Y589" i="10"/>
  <c r="AA589" i="10" s="1"/>
  <c r="Z589" i="10"/>
  <c r="Y590" i="10"/>
  <c r="Z590" i="10"/>
  <c r="AA590" i="10"/>
  <c r="Y591" i="10"/>
  <c r="AA591" i="10" s="1"/>
  <c r="Z591" i="10"/>
  <c r="Y592" i="10"/>
  <c r="Z592" i="10"/>
  <c r="AA592" i="10"/>
  <c r="Y593" i="10"/>
  <c r="AA593" i="10" s="1"/>
  <c r="Z593" i="10"/>
  <c r="Y594" i="10"/>
  <c r="Z594" i="10"/>
  <c r="AA594" i="10"/>
  <c r="Y595" i="10"/>
  <c r="Z595" i="10"/>
  <c r="Y596" i="10"/>
  <c r="Z596" i="10"/>
  <c r="AA596" i="10"/>
  <c r="Y597" i="10"/>
  <c r="AA597" i="10" s="1"/>
  <c r="Z597" i="10"/>
  <c r="Y598" i="10"/>
  <c r="Z598" i="10"/>
  <c r="AA598" i="10"/>
  <c r="Y599" i="10"/>
  <c r="AA599" i="10" s="1"/>
  <c r="Z599" i="10"/>
  <c r="Y600" i="10"/>
  <c r="Z600" i="10"/>
  <c r="AA600" i="10"/>
  <c r="Y601" i="10"/>
  <c r="AA601" i="10" s="1"/>
  <c r="Z601" i="10"/>
  <c r="Y602" i="10"/>
  <c r="Z602" i="10"/>
  <c r="AA602" i="10"/>
  <c r="Y603" i="10"/>
  <c r="Z603" i="10"/>
  <c r="Y604" i="10"/>
  <c r="Z604" i="10"/>
  <c r="AA604" i="10"/>
  <c r="Y605" i="10"/>
  <c r="AA605" i="10" s="1"/>
  <c r="Z605" i="10"/>
  <c r="Y606" i="10"/>
  <c r="Z606" i="10"/>
  <c r="AA606" i="10"/>
  <c r="Y607" i="10"/>
  <c r="AA607" i="10" s="1"/>
  <c r="Z607" i="10"/>
  <c r="Y608" i="10"/>
  <c r="Z608" i="10"/>
  <c r="AA608" i="10"/>
  <c r="Y609" i="10"/>
  <c r="AA609" i="10" s="1"/>
  <c r="Z609" i="10"/>
  <c r="Y610" i="10"/>
  <c r="Z610" i="10"/>
  <c r="AA610" i="10"/>
  <c r="Y611" i="10"/>
  <c r="Z611" i="10"/>
  <c r="Y612" i="10"/>
  <c r="Z612" i="10"/>
  <c r="AA612" i="10"/>
  <c r="Y613" i="10"/>
  <c r="AA613" i="10" s="1"/>
  <c r="Z613" i="10"/>
  <c r="Y614" i="10"/>
  <c r="AA614" i="10" s="1"/>
  <c r="Z614" i="10"/>
  <c r="Y615" i="10"/>
  <c r="AA615" i="10" s="1"/>
  <c r="Z615" i="10"/>
  <c r="Y616" i="10"/>
  <c r="AA616" i="10" s="1"/>
  <c r="Z616" i="10"/>
  <c r="Y617" i="10"/>
  <c r="AA617" i="10" s="1"/>
  <c r="Z617" i="10"/>
  <c r="Y618" i="10"/>
  <c r="Z618" i="10"/>
  <c r="AA618" i="10"/>
  <c r="Y619" i="10"/>
  <c r="Z619" i="10"/>
  <c r="Y620" i="10"/>
  <c r="Z620" i="10"/>
  <c r="AA620" i="10"/>
  <c r="Y621" i="10"/>
  <c r="AA621" i="10" s="1"/>
  <c r="Z621" i="10"/>
  <c r="Y622" i="10"/>
  <c r="AA622" i="10" s="1"/>
  <c r="Z622" i="10"/>
  <c r="Y623" i="10"/>
  <c r="AA623" i="10" s="1"/>
  <c r="Z623" i="10"/>
  <c r="Y624" i="10"/>
  <c r="Z624" i="10"/>
  <c r="AA624" i="10"/>
  <c r="Y625" i="10"/>
  <c r="AA625" i="10" s="1"/>
  <c r="Z625" i="10"/>
  <c r="Y626" i="10"/>
  <c r="Z626" i="10"/>
  <c r="AA626" i="10"/>
  <c r="Y627" i="10"/>
  <c r="Z627" i="10"/>
  <c r="Y628" i="10"/>
  <c r="AA628" i="10" s="1"/>
  <c r="Z628" i="10"/>
  <c r="Y629" i="10"/>
  <c r="AA629" i="10" s="1"/>
  <c r="Z629" i="10"/>
  <c r="Y630" i="10"/>
  <c r="AA630" i="10" s="1"/>
  <c r="Z630" i="10"/>
  <c r="Y631" i="10"/>
  <c r="AA631" i="10" s="1"/>
  <c r="Z631" i="10"/>
  <c r="Y632" i="10"/>
  <c r="Z632" i="10"/>
  <c r="AA632" i="10"/>
  <c r="Y633" i="10"/>
  <c r="AA633" i="10" s="1"/>
  <c r="Z633" i="10"/>
  <c r="Y634" i="10"/>
  <c r="Z634" i="10"/>
  <c r="AA634" i="10"/>
  <c r="Y635" i="10"/>
  <c r="Z635" i="10"/>
  <c r="Y636" i="10"/>
  <c r="Z636" i="10"/>
  <c r="AA636" i="10"/>
  <c r="Y637" i="10"/>
  <c r="AA637" i="10" s="1"/>
  <c r="Z637" i="10"/>
  <c r="Y638" i="10"/>
  <c r="AA638" i="10" s="1"/>
  <c r="Z638" i="10"/>
  <c r="Y639" i="10"/>
  <c r="AA639" i="10" s="1"/>
  <c r="Z639" i="10"/>
  <c r="Y640" i="10"/>
  <c r="Z640" i="10"/>
  <c r="AA640" i="10"/>
  <c r="Y641" i="10"/>
  <c r="AA641" i="10" s="1"/>
  <c r="Z641" i="10"/>
  <c r="Y642" i="10"/>
  <c r="Z642" i="10"/>
  <c r="AA642" i="10"/>
  <c r="Y643" i="10"/>
  <c r="Z643" i="10"/>
  <c r="Y644" i="10"/>
  <c r="AA644" i="10" s="1"/>
  <c r="Z644" i="10"/>
  <c r="Y645" i="10"/>
  <c r="AA645" i="10" s="1"/>
  <c r="Z645" i="10"/>
  <c r="Y646" i="10"/>
  <c r="AA646" i="10" s="1"/>
  <c r="Z646" i="10"/>
  <c r="Y647" i="10"/>
  <c r="AA647" i="10" s="1"/>
  <c r="Z647" i="10"/>
  <c r="Y648" i="10"/>
  <c r="Z648" i="10"/>
  <c r="AA648" i="10"/>
  <c r="Y649" i="10"/>
  <c r="AA649" i="10" s="1"/>
  <c r="Z649" i="10"/>
  <c r="Y650" i="10"/>
  <c r="Z650" i="10"/>
  <c r="AA650" i="10"/>
  <c r="Y651" i="10"/>
  <c r="Z651" i="10"/>
  <c r="Y652" i="10"/>
  <c r="Z652" i="10"/>
  <c r="AA652" i="10"/>
  <c r="Y653" i="10"/>
  <c r="AA653" i="10" s="1"/>
  <c r="Z653" i="10"/>
  <c r="Y654" i="10"/>
  <c r="AA654" i="10" s="1"/>
  <c r="Z654" i="10"/>
  <c r="Y655" i="10"/>
  <c r="AA655" i="10" s="1"/>
  <c r="Z655" i="10"/>
  <c r="Y656" i="10"/>
  <c r="Z656" i="10"/>
  <c r="AA656" i="10"/>
  <c r="Y657" i="10"/>
  <c r="AA657" i="10" s="1"/>
  <c r="Z657" i="10"/>
  <c r="Y658" i="10"/>
  <c r="Z658" i="10"/>
  <c r="AA658" i="10"/>
  <c r="Y659" i="10"/>
  <c r="Z659" i="10"/>
  <c r="Y660" i="10"/>
  <c r="AA660" i="10" s="1"/>
  <c r="Z660" i="10"/>
  <c r="Y661" i="10"/>
  <c r="AA661" i="10" s="1"/>
  <c r="Z661" i="10"/>
  <c r="Y662" i="10"/>
  <c r="AA662" i="10" s="1"/>
  <c r="Z662" i="10"/>
  <c r="Y663" i="10"/>
  <c r="Z663" i="10"/>
  <c r="Y664" i="10"/>
  <c r="Z664" i="10"/>
  <c r="AA664" i="10"/>
  <c r="Y665" i="10"/>
  <c r="AA665" i="10" s="1"/>
  <c r="Z665" i="10"/>
  <c r="Y666" i="10"/>
  <c r="Z666" i="10"/>
  <c r="AA666" i="10"/>
  <c r="Y667" i="10"/>
  <c r="AA667" i="10" s="1"/>
  <c r="Z667" i="10"/>
  <c r="Y668" i="10"/>
  <c r="Z668" i="10"/>
  <c r="AA668" i="10"/>
  <c r="Y669" i="10"/>
  <c r="AA669" i="10" s="1"/>
  <c r="Z669" i="10"/>
  <c r="Y670" i="10"/>
  <c r="AA670" i="10" s="1"/>
  <c r="Z670" i="10"/>
  <c r="Y671" i="10"/>
  <c r="AA671" i="10" s="1"/>
  <c r="Z671" i="10"/>
  <c r="Y672" i="10"/>
  <c r="Z672" i="10"/>
  <c r="AA672" i="10"/>
  <c r="Y673" i="10"/>
  <c r="AA673" i="10" s="1"/>
  <c r="Z673" i="10"/>
  <c r="Y674" i="10"/>
  <c r="Z674" i="10"/>
  <c r="AA674" i="10"/>
  <c r="Y675" i="10"/>
  <c r="Z675" i="10"/>
  <c r="Y676" i="10"/>
  <c r="AA676" i="10" s="1"/>
  <c r="Z676" i="10"/>
  <c r="Y677" i="10"/>
  <c r="AA677" i="10" s="1"/>
  <c r="Z677" i="10"/>
  <c r="Y678" i="10"/>
  <c r="AA678" i="10" s="1"/>
  <c r="Z678" i="10"/>
  <c r="Y679" i="10"/>
  <c r="AA679" i="10" s="1"/>
  <c r="Z679" i="10"/>
  <c r="Y680" i="10"/>
  <c r="AA680" i="10" s="1"/>
  <c r="Z680" i="10"/>
  <c r="Y681" i="10"/>
  <c r="AA681" i="10" s="1"/>
  <c r="Z681" i="10"/>
  <c r="Y682" i="10"/>
  <c r="Z682" i="10"/>
  <c r="AA682" i="10"/>
  <c r="Y683" i="10"/>
  <c r="Z683" i="10"/>
  <c r="Y684" i="10"/>
  <c r="Z684" i="10"/>
  <c r="Y685" i="10"/>
  <c r="AA685" i="10" s="1"/>
  <c r="Z685" i="10"/>
  <c r="Y686" i="10"/>
  <c r="AA686" i="10" s="1"/>
  <c r="Z686" i="10"/>
  <c r="Y687" i="10"/>
  <c r="Z687" i="10"/>
  <c r="Y688" i="10"/>
  <c r="Z688" i="10"/>
  <c r="AA688" i="10"/>
  <c r="Y689" i="10"/>
  <c r="AA689" i="10" s="1"/>
  <c r="Z689" i="10"/>
  <c r="Y690" i="10"/>
  <c r="Z690" i="10"/>
  <c r="AA690" i="10"/>
  <c r="Y691" i="10"/>
  <c r="Z691" i="10"/>
  <c r="AA692" i="10"/>
  <c r="Y692" i="10"/>
  <c r="Z692" i="10"/>
  <c r="Y693" i="10"/>
  <c r="AA693" i="10" s="1"/>
  <c r="Z693" i="10"/>
  <c r="AA694" i="10"/>
  <c r="Y694" i="10"/>
  <c r="Z694" i="10"/>
  <c r="Y695" i="10"/>
  <c r="AA695" i="10" s="1"/>
  <c r="Z695" i="10"/>
  <c r="Y696" i="10"/>
  <c r="AA696" i="10" s="1"/>
  <c r="Z696" i="10"/>
  <c r="Y697" i="10"/>
  <c r="AA697" i="10" s="1"/>
  <c r="Z697" i="10"/>
  <c r="Y698" i="10"/>
  <c r="Z698" i="10"/>
  <c r="AA698" i="10"/>
  <c r="Y699" i="10"/>
  <c r="Z699" i="10"/>
  <c r="Y700" i="10"/>
  <c r="Z700" i="10"/>
  <c r="AA700" i="10"/>
  <c r="Y701" i="10"/>
  <c r="AA701" i="10" s="1"/>
  <c r="Z701" i="10"/>
  <c r="AA702" i="10"/>
  <c r="Y702" i="10"/>
  <c r="Z702" i="10"/>
  <c r="Y703" i="10"/>
  <c r="AA703" i="10" s="1"/>
  <c r="Z703" i="10"/>
  <c r="Y704" i="10"/>
  <c r="Z704" i="10"/>
  <c r="AA704" i="10"/>
  <c r="Y705" i="10"/>
  <c r="Z705" i="10"/>
  <c r="Y706" i="10"/>
  <c r="Z706" i="10"/>
  <c r="Y707" i="10"/>
  <c r="Z707" i="10"/>
  <c r="AA708" i="10"/>
  <c r="Y708" i="10"/>
  <c r="Z708" i="10"/>
  <c r="Y709" i="10"/>
  <c r="Z709" i="10"/>
  <c r="Y710" i="10"/>
  <c r="Z710" i="10"/>
  <c r="Y711" i="10"/>
  <c r="Z711" i="10"/>
  <c r="Y712" i="10"/>
  <c r="Z712" i="10"/>
  <c r="Y713" i="10"/>
  <c r="AA713" i="10" s="1"/>
  <c r="Z713" i="10"/>
  <c r="Y714" i="10"/>
  <c r="Z714" i="10"/>
  <c r="Y715" i="10"/>
  <c r="Z715" i="10"/>
  <c r="Y716" i="10"/>
  <c r="Z716" i="10"/>
  <c r="Y717" i="10"/>
  <c r="Z717" i="10"/>
  <c r="Y718" i="10"/>
  <c r="Z718" i="10"/>
  <c r="Y719" i="10"/>
  <c r="Z719" i="10"/>
  <c r="Y720" i="10"/>
  <c r="Z720" i="10"/>
  <c r="Y721" i="10"/>
  <c r="AA721" i="10" s="1"/>
  <c r="Z721" i="10"/>
  <c r="AA722" i="10"/>
  <c r="Y722" i="10"/>
  <c r="Z722" i="10"/>
  <c r="Y723" i="10"/>
  <c r="Z723" i="10"/>
  <c r="AA724" i="10"/>
  <c r="Y724" i="10"/>
  <c r="Z724" i="10"/>
  <c r="Y725" i="10"/>
  <c r="AA725" i="10" s="1"/>
  <c r="Z725" i="10"/>
  <c r="AA726" i="10"/>
  <c r="Y726" i="10"/>
  <c r="Z726" i="10"/>
  <c r="Y727" i="10"/>
  <c r="AA727" i="10" s="1"/>
  <c r="Z727" i="10"/>
  <c r="Y728" i="10"/>
  <c r="AA728" i="10" s="1"/>
  <c r="Z728" i="10"/>
  <c r="Y729" i="10"/>
  <c r="AA729" i="10" s="1"/>
  <c r="Z729" i="10"/>
  <c r="Y730" i="10"/>
  <c r="Z730" i="10"/>
  <c r="AA730" i="10"/>
  <c r="Y731" i="10"/>
  <c r="AA731" i="10" s="1"/>
  <c r="Z731" i="10"/>
  <c r="Y732" i="10"/>
  <c r="Z732" i="10"/>
  <c r="AA732" i="10"/>
  <c r="Y733" i="10"/>
  <c r="AA733" i="10" s="1"/>
  <c r="Z733" i="10"/>
  <c r="AA734" i="10"/>
  <c r="Y734" i="10"/>
  <c r="Z734" i="10"/>
  <c r="Y735" i="10"/>
  <c r="AA735" i="10" s="1"/>
  <c r="Z735" i="10"/>
  <c r="Y736" i="10"/>
  <c r="Z736" i="10"/>
  <c r="AA736" i="10"/>
  <c r="Y737" i="10"/>
  <c r="AA737" i="10" s="1"/>
  <c r="Z737" i="10"/>
  <c r="AA738" i="10"/>
  <c r="Y738" i="10"/>
  <c r="Z738" i="10"/>
  <c r="Y739" i="10"/>
  <c r="Z739" i="10"/>
  <c r="AA740" i="10"/>
  <c r="Y740" i="10"/>
  <c r="Z740" i="10"/>
  <c r="Y741" i="10"/>
  <c r="AA741" i="10" s="1"/>
  <c r="Z741" i="10"/>
  <c r="AA742" i="10"/>
  <c r="Y742" i="10"/>
  <c r="Z742" i="10"/>
  <c r="Y743" i="10"/>
  <c r="AA743" i="10" s="1"/>
  <c r="Z743" i="10"/>
  <c r="Y744" i="10"/>
  <c r="AA744" i="10" s="1"/>
  <c r="Z744" i="10"/>
  <c r="Y745" i="10"/>
  <c r="AA745" i="10" s="1"/>
  <c r="Z745" i="10"/>
  <c r="Y746" i="10"/>
  <c r="Z746" i="10"/>
  <c r="AA746" i="10"/>
  <c r="Y747" i="10"/>
  <c r="Z747" i="10"/>
  <c r="Y748" i="10"/>
  <c r="Z748" i="10"/>
  <c r="AA748" i="10"/>
  <c r="Y749" i="10"/>
  <c r="AA749" i="10" s="1"/>
  <c r="Z749" i="10"/>
  <c r="AA750" i="10"/>
  <c r="Y750" i="10"/>
  <c r="Z750" i="10"/>
  <c r="Y751" i="10"/>
  <c r="AA751" i="10" s="1"/>
  <c r="Z751" i="10"/>
  <c r="Y752" i="10"/>
  <c r="Z752" i="10"/>
  <c r="AA752" i="10"/>
  <c r="Y753" i="10"/>
  <c r="AA753" i="10" s="1"/>
  <c r="Z753" i="10"/>
  <c r="AA754" i="10"/>
  <c r="Y754" i="10"/>
  <c r="Z754" i="10"/>
  <c r="Y755" i="10"/>
  <c r="Z755" i="10"/>
  <c r="AA756" i="10"/>
  <c r="Y756" i="10"/>
  <c r="Z756" i="10"/>
  <c r="Y757" i="10"/>
  <c r="AA757" i="10" s="1"/>
  <c r="Z757" i="10"/>
  <c r="AA758" i="10"/>
  <c r="Y758" i="10"/>
  <c r="Z758" i="10"/>
  <c r="Y759" i="10"/>
  <c r="AA759" i="10" s="1"/>
  <c r="Z759" i="10"/>
  <c r="Y760" i="10"/>
  <c r="AA760" i="10" s="1"/>
  <c r="Z760" i="10"/>
  <c r="Y761" i="10"/>
  <c r="AA761" i="10" s="1"/>
  <c r="Z761" i="10"/>
  <c r="Y762" i="10"/>
  <c r="Z762" i="10"/>
  <c r="AA762" i="10"/>
  <c r="Y763" i="10"/>
  <c r="Z763" i="10"/>
  <c r="Y764" i="10"/>
  <c r="Z764" i="10"/>
  <c r="AA764" i="10"/>
  <c r="Y765" i="10"/>
  <c r="AA765" i="10" s="1"/>
  <c r="Z765" i="10"/>
  <c r="AA766" i="10"/>
  <c r="Y766" i="10"/>
  <c r="Z766" i="10"/>
  <c r="Y767" i="10"/>
  <c r="AA767" i="10" s="1"/>
  <c r="Z767" i="10"/>
  <c r="Y768" i="10"/>
  <c r="Z768" i="10"/>
  <c r="AA768" i="10"/>
  <c r="Y769" i="10"/>
  <c r="AA769" i="10" s="1"/>
  <c r="Z769" i="10"/>
  <c r="AA770" i="10"/>
  <c r="Y770" i="10"/>
  <c r="Z770" i="10"/>
  <c r="Y771" i="10"/>
  <c r="Z771" i="10"/>
  <c r="AA772" i="10"/>
  <c r="Y772" i="10"/>
  <c r="Z772" i="10"/>
  <c r="Y773" i="10"/>
  <c r="AA773" i="10" s="1"/>
  <c r="Z773" i="10"/>
  <c r="AA774" i="10"/>
  <c r="Y774" i="10"/>
  <c r="Z774" i="10"/>
  <c r="Y775" i="10"/>
  <c r="AA775" i="10" s="1"/>
  <c r="Z775" i="10"/>
  <c r="Y776" i="10"/>
  <c r="AA776" i="10" s="1"/>
  <c r="Z776" i="10"/>
  <c r="Y777" i="10"/>
  <c r="AA777" i="10" s="1"/>
  <c r="Z777" i="10"/>
  <c r="Y778" i="10"/>
  <c r="Z778" i="10"/>
  <c r="AA778" i="10"/>
  <c r="Y779" i="10"/>
  <c r="Z779" i="10"/>
  <c r="Y780" i="10"/>
  <c r="Z780" i="10"/>
  <c r="AA780" i="10"/>
  <c r="Y781" i="10"/>
  <c r="AA781" i="10" s="1"/>
  <c r="Z781" i="10"/>
  <c r="AA782" i="10"/>
  <c r="Y782" i="10"/>
  <c r="Z782" i="10"/>
  <c r="Y783" i="10"/>
  <c r="AA783" i="10" s="1"/>
  <c r="Z783" i="10"/>
  <c r="Y784" i="10"/>
  <c r="Z784" i="10"/>
  <c r="AA784" i="10"/>
  <c r="Y785" i="10"/>
  <c r="AA785" i="10" s="1"/>
  <c r="Z785" i="10"/>
  <c r="AA786" i="10"/>
  <c r="Y786" i="10"/>
  <c r="Z786" i="10"/>
  <c r="Y787" i="10"/>
  <c r="Z787" i="10"/>
  <c r="AA788" i="10"/>
  <c r="Y788" i="10"/>
  <c r="Z788" i="10"/>
  <c r="Y789" i="10"/>
  <c r="AA789" i="10" s="1"/>
  <c r="Z789" i="10"/>
  <c r="AA790" i="10"/>
  <c r="Y790" i="10"/>
  <c r="Z790" i="10"/>
  <c r="Y791" i="10"/>
  <c r="AA791" i="10" s="1"/>
  <c r="Z791" i="10"/>
  <c r="Y792" i="10"/>
  <c r="AA792" i="10" s="1"/>
  <c r="Z792" i="10"/>
  <c r="Y793" i="10"/>
  <c r="AA793" i="10" s="1"/>
  <c r="Z793" i="10"/>
  <c r="Y794" i="10"/>
  <c r="Z794" i="10"/>
  <c r="AA794" i="10"/>
  <c r="Y795" i="10"/>
  <c r="Z795" i="10"/>
  <c r="Y796" i="10"/>
  <c r="Z796" i="10"/>
  <c r="AA796" i="10"/>
  <c r="Y797" i="10"/>
  <c r="AA797" i="10" s="1"/>
  <c r="Z797" i="10"/>
  <c r="Y798" i="10"/>
  <c r="Z798" i="10"/>
  <c r="Y799" i="10"/>
  <c r="Z799" i="10"/>
  <c r="Y800" i="10"/>
  <c r="Z800" i="10"/>
  <c r="Y801" i="10"/>
  <c r="Z801" i="10"/>
  <c r="AA802" i="10"/>
  <c r="Y802" i="10"/>
  <c r="Z802" i="10"/>
  <c r="Y803" i="10"/>
  <c r="Z803" i="10"/>
  <c r="Y804" i="10"/>
  <c r="Z804" i="10"/>
  <c r="AA804" i="10"/>
  <c r="Y805" i="10"/>
  <c r="AA805" i="10" s="1"/>
  <c r="Z805" i="10"/>
  <c r="AA806" i="10"/>
  <c r="Y806" i="10"/>
  <c r="Z806" i="10"/>
  <c r="Y807" i="10"/>
  <c r="AA807" i="10" s="1"/>
  <c r="Z807" i="10"/>
  <c r="Y808" i="10"/>
  <c r="AA808" i="10" s="1"/>
  <c r="Z808" i="10"/>
  <c r="Y809" i="10"/>
  <c r="AA809" i="10" s="1"/>
  <c r="Z809" i="10"/>
  <c r="Y810" i="10"/>
  <c r="Z810" i="10"/>
  <c r="AA810" i="10"/>
  <c r="Y811" i="10"/>
  <c r="Z811" i="10"/>
  <c r="Y812" i="10"/>
  <c r="Z812" i="10"/>
  <c r="AA812" i="10"/>
  <c r="Y813" i="10"/>
  <c r="AA813" i="10" s="1"/>
  <c r="Z813" i="10"/>
  <c r="Y814" i="10"/>
  <c r="Z814" i="10"/>
  <c r="Y815" i="10"/>
  <c r="AA815" i="10" s="1"/>
  <c r="Z815" i="10"/>
  <c r="Y816" i="10"/>
  <c r="AA816" i="10" s="1"/>
  <c r="Z816" i="10"/>
  <c r="Y817" i="10"/>
  <c r="AA817" i="10" s="1"/>
  <c r="Z817" i="10"/>
  <c r="AA818" i="10"/>
  <c r="Y818" i="10"/>
  <c r="Z818" i="10"/>
  <c r="Y819" i="10"/>
  <c r="Z819" i="10"/>
  <c r="Y820" i="10"/>
  <c r="Z820" i="10"/>
  <c r="AA820" i="10"/>
  <c r="Y821" i="10"/>
  <c r="AA821" i="10" s="1"/>
  <c r="Z821" i="10"/>
  <c r="AA822" i="10"/>
  <c r="Y822" i="10"/>
  <c r="Z822" i="10"/>
  <c r="Y823" i="10"/>
  <c r="AA823" i="10" s="1"/>
  <c r="Z823" i="10"/>
  <c r="Y824" i="10"/>
  <c r="AA824" i="10" s="1"/>
  <c r="Z824" i="10"/>
  <c r="Y825" i="10"/>
  <c r="AA825" i="10" s="1"/>
  <c r="Z825" i="10"/>
  <c r="Y826" i="10"/>
  <c r="Z826" i="10"/>
  <c r="AA826" i="10"/>
  <c r="Y827" i="10"/>
  <c r="Z827" i="10"/>
  <c r="Y828" i="10"/>
  <c r="Z828" i="10"/>
  <c r="AA828" i="10"/>
  <c r="Y829" i="10"/>
  <c r="Z829" i="10"/>
  <c r="AA829" i="10"/>
  <c r="Y830" i="10"/>
  <c r="Z830" i="10"/>
  <c r="AA830" i="10"/>
  <c r="Y831" i="10"/>
  <c r="Z831" i="10"/>
  <c r="AA831" i="10"/>
  <c r="Y832" i="10"/>
  <c r="Z832" i="10"/>
  <c r="AA832" i="10"/>
  <c r="Y833" i="10"/>
  <c r="Z833" i="10"/>
  <c r="AA833" i="10"/>
  <c r="Y834" i="10"/>
  <c r="Z834" i="10"/>
  <c r="AA834" i="10"/>
  <c r="Y835" i="10"/>
  <c r="Z835" i="10"/>
  <c r="Y836" i="10"/>
  <c r="Z836" i="10"/>
  <c r="AA836" i="10"/>
  <c r="Y837" i="10"/>
  <c r="Z837" i="10"/>
  <c r="AA837" i="10"/>
  <c r="Y838" i="10"/>
  <c r="Z838" i="10"/>
  <c r="AA838" i="10"/>
  <c r="Y839" i="10"/>
  <c r="Z839" i="10"/>
  <c r="AA839" i="10"/>
  <c r="Y840" i="10"/>
  <c r="Z840" i="10"/>
  <c r="AA840" i="10"/>
  <c r="Y841" i="10"/>
  <c r="Z841" i="10"/>
  <c r="AA841" i="10"/>
  <c r="Y842" i="10"/>
  <c r="Z842" i="10"/>
  <c r="AA842" i="10"/>
  <c r="Y843" i="10"/>
  <c r="Z843" i="10"/>
  <c r="Y844" i="10"/>
  <c r="Z844" i="10"/>
  <c r="AA844" i="10"/>
  <c r="Y845" i="10"/>
  <c r="Z845" i="10"/>
  <c r="AA845" i="10"/>
  <c r="Y846" i="10"/>
  <c r="Z846" i="10"/>
  <c r="AA846" i="10"/>
  <c r="Y847" i="10"/>
  <c r="Z847" i="10"/>
  <c r="AA847" i="10"/>
  <c r="Y848" i="10"/>
  <c r="Z848" i="10"/>
  <c r="AA848" i="10"/>
  <c r="Y849" i="10"/>
  <c r="Z849" i="10"/>
  <c r="AA849" i="10"/>
  <c r="Y850" i="10"/>
  <c r="Z850" i="10"/>
  <c r="AA850" i="10"/>
  <c r="Y851" i="10"/>
  <c r="Z851" i="10"/>
  <c r="Y852" i="10"/>
  <c r="Z852" i="10"/>
  <c r="AA852" i="10"/>
  <c r="Y853" i="10"/>
  <c r="Z853" i="10"/>
  <c r="AA853" i="10"/>
  <c r="Y854" i="10"/>
  <c r="Z854" i="10"/>
  <c r="AA854" i="10"/>
  <c r="Y855" i="10"/>
  <c r="Z855" i="10"/>
  <c r="AA855" i="10"/>
  <c r="Y856" i="10"/>
  <c r="Z856" i="10"/>
  <c r="AA856" i="10"/>
  <c r="Y857" i="10"/>
  <c r="Z857" i="10"/>
  <c r="AA857" i="10"/>
  <c r="Y858" i="10"/>
  <c r="Z858" i="10"/>
  <c r="AA858" i="10"/>
  <c r="Y859" i="10"/>
  <c r="Z859" i="10"/>
  <c r="Y860" i="10"/>
  <c r="Z860" i="10"/>
  <c r="AA860" i="10"/>
  <c r="Y861" i="10"/>
  <c r="Z861" i="10"/>
  <c r="AA861" i="10"/>
  <c r="Y862" i="10"/>
  <c r="Z862" i="10"/>
  <c r="AA862" i="10"/>
  <c r="Y863" i="10"/>
  <c r="Z863" i="10"/>
  <c r="AA863" i="10"/>
  <c r="Y864" i="10"/>
  <c r="Z864" i="10"/>
  <c r="AA864" i="10"/>
  <c r="Y865" i="10"/>
  <c r="Z865" i="10"/>
  <c r="AA865" i="10"/>
  <c r="Y866" i="10"/>
  <c r="Z866" i="10"/>
  <c r="AA866" i="10"/>
  <c r="Y867" i="10"/>
  <c r="Z867" i="10"/>
  <c r="Y868" i="10"/>
  <c r="Z868" i="10"/>
  <c r="AA868" i="10"/>
  <c r="Y869" i="10"/>
  <c r="Z869" i="10"/>
  <c r="AA869" i="10"/>
  <c r="Y870" i="10"/>
  <c r="Z870" i="10"/>
  <c r="AA870" i="10"/>
  <c r="Y871" i="10"/>
  <c r="Z871" i="10"/>
  <c r="AA871" i="10"/>
  <c r="Y872" i="10"/>
  <c r="Z872" i="10"/>
  <c r="AA872" i="10"/>
  <c r="Y873" i="10"/>
  <c r="Z873" i="10"/>
  <c r="AA873" i="10"/>
  <c r="Y874" i="10"/>
  <c r="Z874" i="10"/>
  <c r="AA874" i="10"/>
  <c r="Y875" i="10"/>
  <c r="Z875" i="10"/>
  <c r="Y876" i="10"/>
  <c r="Z876" i="10"/>
  <c r="AA876" i="10"/>
  <c r="Y877" i="10"/>
  <c r="Z877" i="10"/>
  <c r="AA877" i="10"/>
  <c r="Y878" i="10"/>
  <c r="Z878" i="10"/>
  <c r="AA878" i="10"/>
  <c r="Y879" i="10"/>
  <c r="Z879" i="10"/>
  <c r="AA879" i="10"/>
  <c r="Y880" i="10"/>
  <c r="Z880" i="10"/>
  <c r="AA880" i="10"/>
  <c r="Y881" i="10"/>
  <c r="Z881" i="10"/>
  <c r="AA881" i="10"/>
  <c r="Y882" i="10"/>
  <c r="Z882" i="10"/>
  <c r="AA882" i="10"/>
  <c r="Y883" i="10"/>
  <c r="Z883" i="10"/>
  <c r="Y884" i="10"/>
  <c r="Z884" i="10"/>
  <c r="AA884" i="10"/>
  <c r="Y885" i="10"/>
  <c r="Z885" i="10"/>
  <c r="AA885" i="10"/>
  <c r="Y886" i="10"/>
  <c r="Z886" i="10"/>
  <c r="Y887" i="10"/>
  <c r="Z887" i="10"/>
  <c r="Y888" i="10"/>
  <c r="Z888" i="10"/>
  <c r="Y889" i="10"/>
  <c r="Z889" i="10"/>
  <c r="AA889" i="10"/>
  <c r="Y890" i="10"/>
  <c r="Z890" i="10"/>
  <c r="Y891" i="10"/>
  <c r="Z891" i="10"/>
  <c r="Y892" i="10"/>
  <c r="Z892" i="10"/>
  <c r="AA892" i="10"/>
  <c r="Y893" i="10"/>
  <c r="Z893" i="10"/>
  <c r="Y894" i="10"/>
  <c r="Z894" i="10"/>
  <c r="Y895" i="10"/>
  <c r="Z895" i="10"/>
  <c r="Y896" i="10"/>
  <c r="Z896" i="10"/>
  <c r="Y897" i="10"/>
  <c r="Z897" i="10"/>
  <c r="Y898" i="10"/>
  <c r="Z898" i="10"/>
  <c r="AA898" i="10"/>
  <c r="Y899" i="10"/>
  <c r="Z899" i="10"/>
  <c r="Y900" i="10"/>
  <c r="Z900" i="10"/>
  <c r="AA900" i="10"/>
  <c r="Y901" i="10"/>
  <c r="Z901" i="10"/>
  <c r="AA901" i="10"/>
  <c r="Y902" i="10"/>
  <c r="Z902" i="10"/>
  <c r="AA902" i="10"/>
  <c r="Y903" i="10"/>
  <c r="Z903" i="10"/>
  <c r="AA903" i="10"/>
  <c r="Y904" i="10"/>
  <c r="Z904" i="10"/>
  <c r="AA904" i="10"/>
  <c r="Y905" i="10"/>
  <c r="Z905" i="10"/>
  <c r="AA905" i="10"/>
  <c r="Y906" i="10"/>
  <c r="Z906" i="10"/>
  <c r="AA906" i="10"/>
  <c r="Y907" i="10"/>
  <c r="Z907" i="10"/>
  <c r="Y908" i="10"/>
  <c r="Z908" i="10"/>
  <c r="AA908" i="10"/>
  <c r="Y909" i="10"/>
  <c r="Z909" i="10"/>
  <c r="AA909" i="10"/>
  <c r="Y910" i="10"/>
  <c r="Z910" i="10"/>
  <c r="AA910" i="10"/>
  <c r="Y911" i="10"/>
  <c r="Z911" i="10"/>
  <c r="AA911" i="10"/>
  <c r="Y912" i="10"/>
  <c r="Z912" i="10"/>
  <c r="AA912" i="10"/>
  <c r="Y913" i="10"/>
  <c r="Z913" i="10"/>
  <c r="AA913" i="10"/>
  <c r="Y914" i="10"/>
  <c r="Z914" i="10"/>
  <c r="AA914" i="10"/>
  <c r="Y915" i="10"/>
  <c r="Z915" i="10"/>
  <c r="Y916" i="10"/>
  <c r="Z916" i="10"/>
  <c r="AA916" i="10"/>
  <c r="Y917" i="10"/>
  <c r="Z917" i="10"/>
  <c r="AA917" i="10"/>
  <c r="Y918" i="10"/>
  <c r="Z918" i="10"/>
  <c r="AA918" i="10"/>
  <c r="Y919" i="10"/>
  <c r="Z919" i="10"/>
  <c r="AA919" i="10"/>
  <c r="Y920" i="10"/>
  <c r="Z920" i="10"/>
  <c r="Y921" i="10"/>
  <c r="Z921" i="10"/>
  <c r="Y922" i="10"/>
  <c r="Z922" i="10"/>
  <c r="Y923" i="10"/>
  <c r="Z923" i="10"/>
  <c r="Y924" i="10"/>
  <c r="Z924" i="10"/>
  <c r="AA925" i="10"/>
  <c r="Y925" i="10"/>
  <c r="Z925" i="10"/>
  <c r="Y926" i="10"/>
  <c r="Z926" i="10"/>
  <c r="AA926" i="10"/>
  <c r="AA927" i="10"/>
  <c r="Y927" i="10"/>
  <c r="Z927" i="10"/>
  <c r="Y928" i="10"/>
  <c r="Z928" i="10"/>
  <c r="AA928" i="10"/>
  <c r="AA929" i="10"/>
  <c r="Y929" i="10"/>
  <c r="Z929" i="10"/>
  <c r="Y930" i="10"/>
  <c r="Z930" i="10"/>
  <c r="AA930" i="10"/>
  <c r="Y931" i="10"/>
  <c r="Z931" i="10"/>
  <c r="Y932" i="10"/>
  <c r="Z932" i="10"/>
  <c r="AA932" i="10"/>
  <c r="AA933" i="10"/>
  <c r="Y933" i="10"/>
  <c r="Z933" i="10"/>
  <c r="Y934" i="10"/>
  <c r="Z934" i="10"/>
  <c r="AA934" i="10"/>
  <c r="Y935" i="10"/>
  <c r="Z935" i="10"/>
  <c r="Y936" i="10"/>
  <c r="Z936" i="10"/>
  <c r="AA937" i="10"/>
  <c r="Y937" i="10"/>
  <c r="Z937" i="10"/>
  <c r="Y938" i="10"/>
  <c r="Z938" i="10"/>
  <c r="Y939" i="10"/>
  <c r="Z939" i="10"/>
  <c r="Y940" i="10"/>
  <c r="Z940" i="10"/>
  <c r="AA940" i="10"/>
  <c r="AA941" i="10"/>
  <c r="Y941" i="10"/>
  <c r="Z941" i="10"/>
  <c r="Y942" i="10"/>
  <c r="Z942" i="10"/>
  <c r="AA942" i="10"/>
  <c r="AA943" i="10"/>
  <c r="Y943" i="10"/>
  <c r="Z943" i="10"/>
  <c r="Y944" i="10"/>
  <c r="Z944" i="10"/>
  <c r="AA944" i="10"/>
  <c r="AA945" i="10"/>
  <c r="Y945" i="10"/>
  <c r="Z945" i="10"/>
  <c r="Y946" i="10"/>
  <c r="Z946" i="10"/>
  <c r="AA946" i="10"/>
  <c r="Y947" i="10"/>
  <c r="Z947" i="10"/>
  <c r="Y948" i="10"/>
  <c r="Z948" i="10"/>
  <c r="AA948" i="10"/>
  <c r="AA949" i="10"/>
  <c r="Y949" i="10"/>
  <c r="Z949" i="10"/>
  <c r="Y950" i="10"/>
  <c r="Z950" i="10"/>
  <c r="AA950" i="10"/>
  <c r="AA951" i="10"/>
  <c r="Y951" i="10"/>
  <c r="Z951" i="10"/>
  <c r="Y952" i="10"/>
  <c r="Z952" i="10"/>
  <c r="AA952" i="10"/>
  <c r="AA953" i="10"/>
  <c r="Y953" i="10"/>
  <c r="Z953" i="10"/>
  <c r="Y954" i="10"/>
  <c r="Z954" i="10"/>
  <c r="AA954" i="10"/>
  <c r="Y955" i="10"/>
  <c r="Z955" i="10"/>
  <c r="Y956" i="10"/>
  <c r="Z956" i="10"/>
  <c r="AA956" i="10"/>
  <c r="AA957" i="10"/>
  <c r="Y957" i="10"/>
  <c r="Z957" i="10"/>
  <c r="AA958" i="10"/>
  <c r="Y958" i="10"/>
  <c r="Z958" i="10"/>
  <c r="AA959" i="10"/>
  <c r="Y959" i="10"/>
  <c r="Z959" i="10"/>
  <c r="Y960" i="10"/>
  <c r="Z960" i="10"/>
  <c r="AA960" i="10"/>
  <c r="Y961" i="10"/>
  <c r="Z961" i="10"/>
  <c r="AA962" i="10"/>
  <c r="Y962" i="10"/>
  <c r="Z962" i="10"/>
  <c r="Y963" i="10"/>
  <c r="Z963" i="10"/>
  <c r="Y964" i="10"/>
  <c r="Z964" i="10"/>
  <c r="AA964" i="10"/>
  <c r="AA965" i="10"/>
  <c r="Y965" i="10"/>
  <c r="Z965" i="10"/>
  <c r="AA966" i="10"/>
  <c r="Y966" i="10"/>
  <c r="Z966" i="10"/>
  <c r="AA967" i="10"/>
  <c r="Y967" i="10"/>
  <c r="Z967" i="10"/>
  <c r="Y968" i="10"/>
  <c r="Z968" i="10"/>
  <c r="AA968" i="10"/>
  <c r="AA969" i="10"/>
  <c r="Y969" i="10"/>
  <c r="Z969" i="10"/>
  <c r="AA970" i="10"/>
  <c r="Y970" i="10"/>
  <c r="Z970" i="10"/>
  <c r="Y971" i="10"/>
  <c r="Z971" i="10"/>
  <c r="Y972" i="10"/>
  <c r="Z972" i="10"/>
  <c r="AA972" i="10"/>
  <c r="AA973" i="10"/>
  <c r="Y973" i="10"/>
  <c r="Z973" i="10"/>
  <c r="AA974" i="10"/>
  <c r="Y974" i="10"/>
  <c r="Z974" i="10"/>
  <c r="AA975" i="10"/>
  <c r="Y975" i="10"/>
  <c r="Z975" i="10"/>
  <c r="Y976" i="10"/>
  <c r="Z976" i="10"/>
  <c r="AA976" i="10"/>
  <c r="AA977" i="10"/>
  <c r="Y977" i="10"/>
  <c r="Z977" i="10"/>
  <c r="AA978" i="10"/>
  <c r="Y978" i="10"/>
  <c r="Z978" i="10"/>
  <c r="Y979" i="10"/>
  <c r="Z979" i="10"/>
  <c r="Y980" i="10"/>
  <c r="Z980" i="10"/>
  <c r="AA980" i="10"/>
  <c r="AA981" i="10"/>
  <c r="Y981" i="10"/>
  <c r="Z981" i="10"/>
  <c r="AA982" i="10"/>
  <c r="Y982" i="10"/>
  <c r="Z982" i="10"/>
  <c r="Y983" i="10"/>
  <c r="Z983" i="10"/>
  <c r="Y984" i="10"/>
  <c r="Z984" i="10"/>
  <c r="AA985" i="10"/>
  <c r="Y985" i="10"/>
  <c r="Z985" i="10"/>
  <c r="AA986" i="10"/>
  <c r="Y986" i="10"/>
  <c r="Z986" i="10"/>
  <c r="Y987" i="10"/>
  <c r="Z987" i="10"/>
  <c r="Y988" i="10"/>
  <c r="Z988" i="10"/>
  <c r="AA988" i="10"/>
  <c r="AA989" i="10"/>
  <c r="Y989" i="10"/>
  <c r="Z989" i="10"/>
  <c r="AA990" i="10"/>
  <c r="Y990" i="10"/>
  <c r="Z990" i="10"/>
  <c r="AA991" i="10"/>
  <c r="Y991" i="10"/>
  <c r="Z991" i="10"/>
  <c r="Y992" i="10"/>
  <c r="Z992" i="10"/>
  <c r="AA992" i="10"/>
  <c r="AA993" i="10"/>
  <c r="Y993" i="10"/>
  <c r="Z993" i="10"/>
  <c r="AA994" i="10"/>
  <c r="Y994" i="10"/>
  <c r="Z994" i="10"/>
  <c r="Y995" i="10"/>
  <c r="Z995" i="10"/>
  <c r="Y996" i="10"/>
  <c r="Z996" i="10"/>
  <c r="AA996" i="10"/>
  <c r="AA997" i="10"/>
  <c r="Y997" i="10"/>
  <c r="Z997" i="10"/>
  <c r="AA998" i="10"/>
  <c r="Y998" i="10"/>
  <c r="Z998" i="10"/>
  <c r="AA999" i="10"/>
  <c r="Y999" i="10"/>
  <c r="Z999" i="10"/>
  <c r="Y1000" i="10"/>
  <c r="Z1000" i="10"/>
  <c r="AA1000" i="10"/>
  <c r="AA1001" i="10"/>
  <c r="Y1001" i="10"/>
  <c r="Z1001" i="10"/>
  <c r="AA1002" i="10"/>
  <c r="Y1002" i="10"/>
  <c r="Z1002" i="10"/>
  <c r="Y1003" i="10"/>
  <c r="Z1003" i="10"/>
  <c r="Y1004" i="10"/>
  <c r="Z1004" i="10"/>
  <c r="AA1004" i="10"/>
  <c r="AA1005" i="10"/>
  <c r="Y1005" i="10"/>
  <c r="Z1005" i="10"/>
  <c r="AA1006" i="10"/>
  <c r="Y1006" i="10"/>
  <c r="Z1006" i="10"/>
  <c r="AA1007" i="10"/>
  <c r="Y1007" i="10"/>
  <c r="Z1007" i="10"/>
  <c r="Y1008" i="10"/>
  <c r="Z1008" i="10"/>
  <c r="AA1008" i="10"/>
  <c r="AA1009" i="10"/>
  <c r="Y1009" i="10"/>
  <c r="Z1009" i="10"/>
  <c r="AA1010" i="10"/>
  <c r="Y1010" i="10"/>
  <c r="Z1010" i="10"/>
  <c r="Y1011" i="10"/>
  <c r="Z1011" i="10"/>
  <c r="Y1012" i="10"/>
  <c r="Z1012" i="10"/>
  <c r="AA1012" i="10"/>
  <c r="AA1013" i="10"/>
  <c r="Y1013" i="10"/>
  <c r="Z1013" i="10"/>
  <c r="AA1014" i="10"/>
  <c r="Y1014" i="10"/>
  <c r="Z1014" i="10"/>
  <c r="AA1015" i="10"/>
  <c r="Y1015" i="10"/>
  <c r="Z1015" i="10"/>
  <c r="Y1016" i="10"/>
  <c r="Z1016" i="10"/>
  <c r="AA1016" i="10"/>
  <c r="AA1017" i="10"/>
  <c r="Y1017" i="10"/>
  <c r="Z1017" i="10"/>
  <c r="AA1018" i="10"/>
  <c r="Y1018" i="10"/>
  <c r="Z1018" i="10"/>
  <c r="Y1019" i="10"/>
  <c r="Z1019" i="10"/>
  <c r="Y1020" i="10"/>
  <c r="Z1020" i="10"/>
  <c r="AA1020" i="10"/>
  <c r="AA1021" i="10"/>
  <c r="Y1021" i="10"/>
  <c r="Z1021" i="10"/>
  <c r="AA1022" i="10"/>
  <c r="Y1022" i="10"/>
  <c r="Z1022" i="10"/>
  <c r="AA1023" i="10"/>
  <c r="Y1023" i="10"/>
  <c r="Z1023" i="10"/>
  <c r="Y1024" i="10"/>
  <c r="Z1024" i="10"/>
  <c r="AA1024" i="10"/>
  <c r="AA1025" i="10"/>
  <c r="Y1025" i="10"/>
  <c r="Z1025" i="10"/>
  <c r="AA1026" i="10"/>
  <c r="Y1026" i="10"/>
  <c r="Z1026" i="10"/>
  <c r="Y1027" i="10"/>
  <c r="Z1027" i="10"/>
  <c r="Y1028" i="10"/>
  <c r="Z1028" i="10"/>
  <c r="AA1028" i="10"/>
  <c r="AA1029" i="10"/>
  <c r="Y1029" i="10"/>
  <c r="Z1029" i="10"/>
  <c r="AA1030" i="10"/>
  <c r="Y1030" i="10"/>
  <c r="Z1030" i="10"/>
  <c r="AA1031" i="10"/>
  <c r="Y1031" i="10"/>
  <c r="Z1031" i="10"/>
  <c r="Y1032" i="10"/>
  <c r="Z1032" i="10"/>
  <c r="AA1032" i="10"/>
  <c r="Y1033" i="10"/>
  <c r="Z1033" i="10"/>
  <c r="AA1034" i="10"/>
  <c r="Y1034" i="10"/>
  <c r="Z1034" i="10"/>
  <c r="Y1035" i="10"/>
  <c r="Z1035" i="10"/>
  <c r="Y1036" i="10"/>
  <c r="Z1036" i="10"/>
  <c r="AA1036" i="10"/>
  <c r="Y1037" i="10"/>
  <c r="Z1037" i="10"/>
  <c r="AA1038" i="10"/>
  <c r="Y1038" i="10"/>
  <c r="Z1038" i="10"/>
  <c r="AA1039" i="10"/>
  <c r="Y1039" i="10"/>
  <c r="Z1039" i="10"/>
  <c r="Y1040" i="10"/>
  <c r="Z1040" i="10"/>
  <c r="AA1040" i="10"/>
  <c r="Y1041" i="10"/>
  <c r="Z1041" i="10"/>
  <c r="AA1042" i="10"/>
  <c r="Y1042" i="10"/>
  <c r="Z1042" i="10"/>
  <c r="Y1043" i="10"/>
  <c r="Z1043" i="10"/>
  <c r="Y1044" i="10"/>
  <c r="Z1044" i="10"/>
  <c r="AA1044" i="10"/>
  <c r="Y1045" i="10"/>
  <c r="Z1045" i="10"/>
  <c r="AA1046" i="10"/>
  <c r="Y1046" i="10"/>
  <c r="Z1046" i="10"/>
  <c r="AA1047" i="10"/>
  <c r="Y1047" i="10"/>
  <c r="Z1047" i="10"/>
  <c r="Y1048" i="10"/>
  <c r="AA1048" i="10" s="1"/>
  <c r="Z1048" i="10"/>
  <c r="Y1049" i="10"/>
  <c r="Z1049" i="10"/>
  <c r="AA1050" i="10"/>
  <c r="Y1050" i="10"/>
  <c r="Z1050" i="10"/>
  <c r="Y1051" i="10"/>
  <c r="Z1051" i="10"/>
  <c r="Y1052" i="10"/>
  <c r="Z1052" i="10"/>
  <c r="Y1053" i="10"/>
  <c r="Z1053" i="10"/>
  <c r="AA1054" i="10"/>
  <c r="Y1054" i="10"/>
  <c r="Z1054" i="10"/>
  <c r="Y1055" i="10"/>
  <c r="Z1055" i="10"/>
  <c r="Y1056" i="10"/>
  <c r="Z1056" i="10"/>
  <c r="Y1057" i="10"/>
  <c r="Z1057" i="10"/>
  <c r="Y1058" i="10"/>
  <c r="Z1058" i="10"/>
  <c r="Y1059" i="10"/>
  <c r="Z1059" i="10"/>
  <c r="Y1060" i="10"/>
  <c r="Z1060" i="10"/>
  <c r="AA1060" i="10"/>
  <c r="Y1061" i="10"/>
  <c r="Z1061" i="10"/>
  <c r="AA1062" i="10"/>
  <c r="Y1062" i="10"/>
  <c r="Z1062" i="10"/>
  <c r="AA1063" i="10"/>
  <c r="Y1063" i="10"/>
  <c r="Z1063" i="10"/>
  <c r="Y1064" i="10"/>
  <c r="AA1064" i="10" s="1"/>
  <c r="Z1064" i="10"/>
  <c r="Y1065" i="10"/>
  <c r="Z1065" i="10"/>
  <c r="AA1066" i="10"/>
  <c r="Y1066" i="10"/>
  <c r="Z1066" i="10"/>
  <c r="Y1067" i="10"/>
  <c r="Z1067" i="10"/>
  <c r="Y1068" i="10"/>
  <c r="AA1068" i="10" s="1"/>
  <c r="Z1068" i="10"/>
  <c r="Y1069" i="10"/>
  <c r="Z1069" i="10"/>
  <c r="AA1070" i="10"/>
  <c r="Y1070" i="10"/>
  <c r="Z1070" i="10"/>
  <c r="AA1071" i="10"/>
  <c r="Y1071" i="10"/>
  <c r="Z1071" i="10"/>
  <c r="Y1072" i="10"/>
  <c r="AA1072" i="10" s="1"/>
  <c r="Z1072" i="10"/>
  <c r="Y1073" i="10"/>
  <c r="Z1073" i="10"/>
  <c r="AA1074" i="10"/>
  <c r="Y1074" i="10"/>
  <c r="Z1074" i="10"/>
  <c r="Y1075" i="10"/>
  <c r="Z1075" i="10"/>
  <c r="AA1076" i="10"/>
  <c r="Y1076" i="10"/>
  <c r="Z1076" i="10"/>
  <c r="AA1077" i="10"/>
  <c r="Y1077" i="10"/>
  <c r="Z1077" i="10"/>
  <c r="AA1078" i="10"/>
  <c r="Y1078" i="10"/>
  <c r="Z1078" i="10"/>
  <c r="AA1079" i="10"/>
  <c r="Y1079" i="10"/>
  <c r="Z1079" i="10"/>
  <c r="AA1080" i="10"/>
  <c r="Y1080" i="10"/>
  <c r="Z1080" i="10"/>
  <c r="Y1081" i="10"/>
  <c r="Z1081" i="10"/>
  <c r="Y1082" i="10"/>
  <c r="Z1082" i="10"/>
  <c r="Y1083" i="10"/>
  <c r="Z1083" i="10"/>
  <c r="AA1084" i="10"/>
  <c r="Y1084" i="10"/>
  <c r="Z1084" i="10"/>
  <c r="AA1085" i="10"/>
  <c r="Y1085" i="10"/>
  <c r="Z1085" i="10"/>
  <c r="AA1086" i="10"/>
  <c r="Y1086" i="10"/>
  <c r="Z1086" i="10"/>
  <c r="AA1087" i="10"/>
  <c r="Y1087" i="10"/>
  <c r="Z1087" i="10"/>
  <c r="AA1088" i="10"/>
  <c r="Y1088" i="10"/>
  <c r="Z1088" i="10"/>
  <c r="Y1089" i="10"/>
  <c r="Z1089" i="10"/>
  <c r="AA1090" i="10"/>
  <c r="Y1090" i="10"/>
  <c r="Z1090" i="10"/>
  <c r="Y1091" i="10"/>
  <c r="Z1091" i="10"/>
  <c r="AA1092" i="10"/>
  <c r="Y1092" i="10"/>
  <c r="Z1092" i="10"/>
  <c r="AA1093" i="10"/>
  <c r="Y1093" i="10"/>
  <c r="Z1093" i="10"/>
  <c r="AA1094" i="10"/>
  <c r="Y1094" i="10"/>
  <c r="Z1094" i="10"/>
  <c r="AA1095" i="10"/>
  <c r="Y1095" i="10"/>
  <c r="Z1095" i="10"/>
  <c r="AA1096" i="10"/>
  <c r="Y1096" i="10"/>
  <c r="Z1096" i="10"/>
  <c r="Y1097" i="10"/>
  <c r="Z1097" i="10"/>
  <c r="AA1098" i="10"/>
  <c r="Y1098" i="10"/>
  <c r="Z1098" i="10"/>
  <c r="Y1099" i="10"/>
  <c r="Z1099" i="10"/>
  <c r="AA1100" i="10"/>
  <c r="Y1100" i="10"/>
  <c r="Z1100" i="10"/>
  <c r="AA1101" i="10"/>
  <c r="Y1101" i="10"/>
  <c r="Z1101" i="10"/>
  <c r="AA1102" i="10"/>
  <c r="Y1102" i="10"/>
  <c r="Z1102" i="10"/>
  <c r="AA1103" i="10"/>
  <c r="Y1103" i="10"/>
  <c r="Z1103" i="10"/>
  <c r="AA1104" i="10"/>
  <c r="Y1104" i="10"/>
  <c r="Z1104" i="10"/>
  <c r="Y1105" i="10"/>
  <c r="Z1105" i="10"/>
  <c r="AA1106" i="10"/>
  <c r="Y1106" i="10"/>
  <c r="Z1106" i="10"/>
  <c r="Y1107" i="10"/>
  <c r="Z1107" i="10"/>
  <c r="AA1108" i="10"/>
  <c r="Y1108" i="10"/>
  <c r="Z1108" i="10"/>
  <c r="AA1109" i="10"/>
  <c r="Y1109" i="10"/>
  <c r="Z1109" i="10"/>
  <c r="AA1110" i="10"/>
  <c r="Y1110" i="10"/>
  <c r="Z1110" i="10"/>
  <c r="AA1111" i="10"/>
  <c r="Y1111" i="10"/>
  <c r="Z1111" i="10"/>
  <c r="AA1112" i="10"/>
  <c r="Y1112" i="10"/>
  <c r="Z1112" i="10"/>
  <c r="Y1113" i="10"/>
  <c r="Z1113" i="10"/>
  <c r="AA1114" i="10"/>
  <c r="Y1114" i="10"/>
  <c r="Z1114" i="10"/>
  <c r="Y1115" i="10"/>
  <c r="Z1115" i="10"/>
  <c r="AA1116" i="10"/>
  <c r="Y1116" i="10"/>
  <c r="Z1116" i="10"/>
  <c r="AA1117" i="10"/>
  <c r="Y1117" i="10"/>
  <c r="Z1117" i="10"/>
  <c r="AA1118" i="10"/>
  <c r="Y1118" i="10"/>
  <c r="Z1118" i="10"/>
  <c r="AA1119" i="10"/>
  <c r="Y1119" i="10"/>
  <c r="Z1119" i="10"/>
  <c r="AA1120" i="10"/>
  <c r="Y1120" i="10"/>
  <c r="Z1120" i="10"/>
  <c r="Y1121" i="10"/>
  <c r="Z1121" i="10"/>
  <c r="AA1122" i="10"/>
  <c r="Y1122" i="10"/>
  <c r="Z1122" i="10"/>
  <c r="Y1123" i="10"/>
  <c r="Z1123" i="10"/>
  <c r="AA1124" i="10"/>
  <c r="Y1124" i="10"/>
  <c r="Z1124" i="10"/>
  <c r="AA1125" i="10"/>
  <c r="Y1125" i="10"/>
  <c r="Z1125" i="10"/>
  <c r="AA1126" i="10"/>
  <c r="Y1126" i="10"/>
  <c r="Z1126" i="10"/>
  <c r="AA1127" i="10"/>
  <c r="Y1127" i="10"/>
  <c r="Z1127" i="10"/>
  <c r="AA1128" i="10"/>
  <c r="Y1128" i="10"/>
  <c r="Z1128" i="10"/>
  <c r="Y1129" i="10"/>
  <c r="Z1129" i="10"/>
  <c r="AA1130" i="10"/>
  <c r="Y1130" i="10"/>
  <c r="Z1130" i="10"/>
  <c r="Y1131" i="10"/>
  <c r="Z1131" i="10"/>
  <c r="AA1132" i="10"/>
  <c r="Y1132" i="10"/>
  <c r="Z1132" i="10"/>
  <c r="AA1133" i="10"/>
  <c r="Y1133" i="10"/>
  <c r="Z1133" i="10"/>
  <c r="AA1134" i="10"/>
  <c r="Y1134" i="10"/>
  <c r="Z1134" i="10"/>
  <c r="AA1135" i="10"/>
  <c r="Y1135" i="10"/>
  <c r="Z1135" i="10"/>
  <c r="AA1136" i="10"/>
  <c r="Y1136" i="10"/>
  <c r="Z1136" i="10"/>
  <c r="Y1137" i="10"/>
  <c r="Z1137" i="10"/>
  <c r="AA1138" i="10"/>
  <c r="Y1138" i="10"/>
  <c r="Z1138" i="10"/>
  <c r="Y1139" i="10"/>
  <c r="Z1139" i="10"/>
  <c r="AA1140" i="10"/>
  <c r="Y1140" i="10"/>
  <c r="Z1140" i="10"/>
  <c r="AA1141" i="10"/>
  <c r="Y1141" i="10"/>
  <c r="Z1141" i="10"/>
  <c r="AA1142" i="10"/>
  <c r="Y1142" i="10"/>
  <c r="Z1142" i="10"/>
  <c r="AA1143" i="10"/>
  <c r="Y1143" i="10"/>
  <c r="Z1143" i="10"/>
  <c r="AA1144" i="10"/>
  <c r="Y1144" i="10"/>
  <c r="Z1144" i="10"/>
  <c r="Y1145" i="10"/>
  <c r="Z1145" i="10"/>
  <c r="AA1146" i="10"/>
  <c r="Y1146" i="10"/>
  <c r="Z1146" i="10"/>
  <c r="Y1147" i="10"/>
  <c r="Z1147" i="10"/>
  <c r="AA1148" i="10"/>
  <c r="Y1148" i="10"/>
  <c r="Z1148" i="10"/>
  <c r="AA1149" i="10"/>
  <c r="Y1149" i="10"/>
  <c r="Z1149" i="10"/>
  <c r="AA1150" i="10"/>
  <c r="Y1150" i="10"/>
  <c r="Z1150" i="10"/>
  <c r="AA1151" i="10"/>
  <c r="Y1151" i="10"/>
  <c r="Z1151" i="10"/>
  <c r="AA1152" i="10"/>
  <c r="Y1152" i="10"/>
  <c r="Z1152" i="10"/>
  <c r="Y1153" i="10"/>
  <c r="Z1153" i="10"/>
  <c r="AA1154" i="10"/>
  <c r="Y1154" i="10"/>
  <c r="Z1154" i="10"/>
  <c r="Y1155" i="10"/>
  <c r="Z1155" i="10"/>
  <c r="AA1156" i="10"/>
  <c r="Y1156" i="10"/>
  <c r="Z1156" i="10"/>
  <c r="AA1157" i="10"/>
  <c r="Y1157" i="10"/>
  <c r="Z1157" i="10"/>
  <c r="AA1158" i="10"/>
  <c r="Y1158" i="10"/>
  <c r="Z1158" i="10"/>
  <c r="AA1159" i="10"/>
  <c r="Y1159" i="10"/>
  <c r="Z1159" i="10"/>
  <c r="AA1160" i="10"/>
  <c r="Y1160" i="10"/>
  <c r="Z1160" i="10"/>
  <c r="Y1161" i="10"/>
  <c r="Z1161" i="10"/>
  <c r="AA1162" i="10"/>
  <c r="Y1162" i="10"/>
  <c r="Z1162" i="10"/>
  <c r="Y1163" i="10"/>
  <c r="Z1163" i="10"/>
  <c r="AA1164" i="10"/>
  <c r="Y1164" i="10"/>
  <c r="Z1164" i="10"/>
  <c r="AA1165" i="10"/>
  <c r="Y1165" i="10"/>
  <c r="Z1165" i="10"/>
  <c r="AA1166" i="10"/>
  <c r="Y1166" i="10"/>
  <c r="Z1166" i="10"/>
  <c r="AA1167" i="10"/>
  <c r="Y1167" i="10"/>
  <c r="Z1167" i="10"/>
  <c r="AA1168" i="10"/>
  <c r="Y1168" i="10"/>
  <c r="Z1168" i="10"/>
  <c r="Y1169" i="10"/>
  <c r="Z1169" i="10"/>
  <c r="AA1170" i="10"/>
  <c r="Y1170" i="10"/>
  <c r="Z1170" i="10"/>
  <c r="Y1171" i="10"/>
  <c r="Z1171" i="10"/>
  <c r="AA1172" i="10"/>
  <c r="Y1172" i="10"/>
  <c r="Z1172" i="10"/>
  <c r="AA1173" i="10"/>
  <c r="Y1173" i="10"/>
  <c r="Z1173" i="10"/>
  <c r="AA1174" i="10"/>
  <c r="Y1174" i="10"/>
  <c r="Z1174" i="10"/>
  <c r="AA1175" i="10"/>
  <c r="Y1175" i="10"/>
  <c r="Z1175" i="10"/>
  <c r="AA1176" i="10"/>
  <c r="Y1176" i="10"/>
  <c r="Z1176" i="10"/>
  <c r="Y1177" i="10"/>
  <c r="Z1177" i="10"/>
  <c r="AA1178" i="10"/>
  <c r="Y1178" i="10"/>
  <c r="Z1178" i="10"/>
  <c r="Y1179" i="10"/>
  <c r="Z1179" i="10"/>
  <c r="AA1180" i="10"/>
  <c r="Y1180" i="10"/>
  <c r="Z1180" i="10"/>
  <c r="AA1181" i="10"/>
  <c r="Y1181" i="10"/>
  <c r="Z1181" i="10"/>
  <c r="AA1182" i="10"/>
  <c r="Y1182" i="10"/>
  <c r="Z1182" i="10"/>
  <c r="Y1183" i="10"/>
  <c r="Z1183" i="10"/>
  <c r="AA1184" i="10"/>
  <c r="Y1184" i="10"/>
  <c r="Z1184" i="10"/>
  <c r="Y1185" i="10"/>
  <c r="Z1185" i="10"/>
  <c r="AA1186" i="10"/>
  <c r="Y1186" i="10"/>
  <c r="Z1186" i="10"/>
  <c r="Y1187" i="10"/>
  <c r="Z1187" i="10"/>
  <c r="AA1188" i="10"/>
  <c r="Y1188" i="10"/>
  <c r="Z1188" i="10"/>
  <c r="AA1189" i="10"/>
  <c r="Y1189" i="10"/>
  <c r="Z1189" i="10"/>
  <c r="AA1190" i="10"/>
  <c r="Y1190" i="10"/>
  <c r="Z1190" i="10"/>
  <c r="Y1191" i="10"/>
  <c r="Z1191" i="10"/>
  <c r="AA1192" i="10"/>
  <c r="Y1192" i="10"/>
  <c r="Z1192" i="10"/>
  <c r="Y1193" i="10"/>
  <c r="Z1193" i="10"/>
  <c r="AA1194" i="10"/>
  <c r="Y1194" i="10"/>
  <c r="Z1194" i="10"/>
  <c r="Y1195" i="10"/>
  <c r="Z1195" i="10"/>
  <c r="AA1196" i="10"/>
  <c r="Y1196" i="10"/>
  <c r="Z1196" i="10"/>
  <c r="AA1197" i="10"/>
  <c r="Y1197" i="10"/>
  <c r="Z1197" i="10"/>
  <c r="AA1198" i="10"/>
  <c r="Y1198" i="10"/>
  <c r="Z1198" i="10"/>
  <c r="Y1199" i="10"/>
  <c r="Z1199" i="10"/>
  <c r="AA1200" i="10"/>
  <c r="Y1200" i="10"/>
  <c r="Z1200" i="10"/>
  <c r="Y1201" i="10"/>
  <c r="Z1201" i="10"/>
  <c r="AA1202" i="10"/>
  <c r="Y1202" i="10"/>
  <c r="Z1202" i="10"/>
  <c r="Y1203" i="10"/>
  <c r="Z1203" i="10"/>
  <c r="AA1204" i="10"/>
  <c r="Y1204" i="10"/>
  <c r="Z1204" i="10"/>
  <c r="AA1205" i="10"/>
  <c r="Y1205" i="10"/>
  <c r="Z1205" i="10"/>
  <c r="Y1206" i="10"/>
  <c r="Z1206" i="10"/>
  <c r="Y1207" i="10"/>
  <c r="Z1207" i="10"/>
  <c r="AA1208" i="10"/>
  <c r="Y1208" i="10"/>
  <c r="Z1208" i="10"/>
  <c r="Y1209" i="10"/>
  <c r="Z1209" i="10"/>
  <c r="Y1210" i="10"/>
  <c r="Z1210" i="10"/>
  <c r="Y1211" i="10"/>
  <c r="Z1211" i="10"/>
  <c r="Y1212" i="10"/>
  <c r="Z1212" i="10"/>
  <c r="AA1213" i="10"/>
  <c r="Y1213" i="10"/>
  <c r="Z1213" i="10"/>
  <c r="Y1214" i="10"/>
  <c r="Z1214" i="10"/>
  <c r="Y1215" i="10"/>
  <c r="Z1215" i="10"/>
  <c r="AA1216" i="10"/>
  <c r="Y1216" i="10"/>
  <c r="Z1216" i="10"/>
  <c r="Y1217" i="10"/>
  <c r="Z1217" i="10"/>
  <c r="Y1218" i="10"/>
  <c r="Z1218" i="10"/>
  <c r="Y1219" i="10"/>
  <c r="Z1219" i="10"/>
  <c r="Y1220" i="10"/>
  <c r="Z1220" i="10"/>
  <c r="AA1221" i="10"/>
  <c r="Y1221" i="10"/>
  <c r="Z1221" i="10"/>
  <c r="Y1222" i="10"/>
  <c r="Z1222" i="10"/>
  <c r="Y1223" i="10"/>
  <c r="Z1223" i="10"/>
  <c r="AA1224" i="10"/>
  <c r="Y1224" i="10"/>
  <c r="Z1224" i="10"/>
  <c r="Y1225" i="10"/>
  <c r="Z1225" i="10"/>
  <c r="Y1226" i="10"/>
  <c r="Z1226" i="10"/>
  <c r="Y1227" i="10"/>
  <c r="Z1227" i="10"/>
  <c r="Y1228" i="10"/>
  <c r="Z1228" i="10"/>
  <c r="AA1229" i="10"/>
  <c r="Y1229" i="10"/>
  <c r="Z1229" i="10"/>
  <c r="Y1230" i="10"/>
  <c r="Z1230" i="10"/>
  <c r="Y1231" i="10"/>
  <c r="Z1231" i="10"/>
  <c r="AA1232" i="10"/>
  <c r="Y1232" i="10"/>
  <c r="Z1232" i="10"/>
  <c r="Y1233" i="10"/>
  <c r="Z1233" i="10"/>
  <c r="Y1234" i="10"/>
  <c r="Z1234" i="10"/>
  <c r="Y1235" i="10"/>
  <c r="Z1235" i="10"/>
  <c r="Y1236" i="10"/>
  <c r="Z1236" i="10"/>
  <c r="AA1237" i="10"/>
  <c r="Y1237" i="10"/>
  <c r="Z1237" i="10"/>
  <c r="Y1238" i="10"/>
  <c r="Z1238" i="10"/>
  <c r="Y1239" i="10"/>
  <c r="Z1239" i="10"/>
  <c r="AA1240" i="10"/>
  <c r="Y1240" i="10"/>
  <c r="Z1240" i="10"/>
  <c r="Y1241" i="10"/>
  <c r="Z1241" i="10"/>
  <c r="Y1242" i="10"/>
  <c r="Z1242" i="10"/>
  <c r="Y1243" i="10"/>
  <c r="Z1243" i="10"/>
  <c r="Y1244" i="10"/>
  <c r="Z1244" i="10"/>
  <c r="AA1245" i="10"/>
  <c r="Y1245" i="10"/>
  <c r="Z1245" i="10"/>
  <c r="Y1246" i="10"/>
  <c r="Z1246" i="10"/>
  <c r="Y1247" i="10"/>
  <c r="Z1247" i="10"/>
  <c r="AA1248" i="10"/>
  <c r="Y1248" i="10"/>
  <c r="Z1248" i="10"/>
  <c r="Y1249" i="10"/>
  <c r="Z1249" i="10"/>
  <c r="Y1250" i="10"/>
  <c r="Z1250" i="10"/>
  <c r="Y1251" i="10"/>
  <c r="Z1251" i="10"/>
  <c r="Y1252" i="10"/>
  <c r="Z1252" i="10"/>
  <c r="AA1253" i="10"/>
  <c r="Y1253" i="10"/>
  <c r="Z1253" i="10"/>
  <c r="Y1254" i="10"/>
  <c r="Z1254" i="10"/>
  <c r="Y1255" i="10"/>
  <c r="Z1255" i="10"/>
  <c r="AA1256" i="10"/>
  <c r="Y1256" i="10"/>
  <c r="Z1256" i="10"/>
  <c r="Y1257" i="10"/>
  <c r="Z1257" i="10"/>
  <c r="Y1258" i="10"/>
  <c r="Z1258" i="10"/>
  <c r="Y1259" i="10"/>
  <c r="Z1259" i="10"/>
  <c r="Y1260" i="10"/>
  <c r="Z1260" i="10"/>
  <c r="AA1261" i="10"/>
  <c r="Y1261" i="10"/>
  <c r="Z1261" i="10"/>
  <c r="Y1262" i="10"/>
  <c r="Z1262" i="10"/>
  <c r="Y1263" i="10"/>
  <c r="Z1263" i="10"/>
  <c r="Y1264" i="10"/>
  <c r="Z1264" i="10"/>
  <c r="Y1265" i="10"/>
  <c r="Z1265" i="10"/>
  <c r="Y1266" i="10"/>
  <c r="Z1266" i="10"/>
  <c r="Y1267" i="10"/>
  <c r="Z1267" i="10"/>
  <c r="Y1268" i="10"/>
  <c r="Z1268" i="10"/>
  <c r="AA1269" i="10"/>
  <c r="Y1269" i="10"/>
  <c r="Z1269" i="10"/>
  <c r="Y1270" i="10"/>
  <c r="Z1270" i="10"/>
  <c r="Y1271" i="10"/>
  <c r="Z1271" i="10"/>
  <c r="AA1272" i="10"/>
  <c r="Y1272" i="10"/>
  <c r="Z1272" i="10"/>
  <c r="Y1273" i="10"/>
  <c r="Z1273" i="10"/>
  <c r="Y1274" i="10"/>
  <c r="Z1274" i="10"/>
  <c r="Y1275" i="10"/>
  <c r="Z1275" i="10"/>
  <c r="Y1276" i="10"/>
  <c r="Z1276" i="10"/>
  <c r="AA1277" i="10"/>
  <c r="Y1277" i="10"/>
  <c r="Z1277" i="10"/>
  <c r="Y1278" i="10"/>
  <c r="Z1278" i="10"/>
  <c r="Y1279" i="10"/>
  <c r="Z1279" i="10"/>
  <c r="AA1280" i="10"/>
  <c r="Y1280" i="10"/>
  <c r="Z1280" i="10"/>
  <c r="Y1281" i="10"/>
  <c r="Z1281" i="10"/>
  <c r="AA1282" i="10"/>
  <c r="Y1282" i="10"/>
  <c r="Z1282" i="10"/>
  <c r="Y1283" i="10"/>
  <c r="Z1283" i="10"/>
  <c r="Y1284" i="10"/>
  <c r="Z1284" i="10"/>
  <c r="AA1285" i="10"/>
  <c r="Y1285" i="10"/>
  <c r="Z1285" i="10"/>
  <c r="Y1286" i="10"/>
  <c r="Z1286" i="10"/>
  <c r="Y1287" i="10"/>
  <c r="Z1287" i="10"/>
  <c r="AA1288" i="10"/>
  <c r="Y1288" i="10"/>
  <c r="Z1288" i="10"/>
  <c r="Y1289" i="10"/>
  <c r="Z1289" i="10"/>
  <c r="AA1290" i="10"/>
  <c r="Y1290" i="10"/>
  <c r="Z1290" i="10"/>
  <c r="Y1291" i="10"/>
  <c r="Z1291" i="10"/>
  <c r="Y1292" i="10"/>
  <c r="Z1292" i="10"/>
  <c r="AA1293" i="10"/>
  <c r="Y1293" i="10"/>
  <c r="Z1293" i="10"/>
  <c r="Y1294" i="10"/>
  <c r="Z1294" i="10"/>
  <c r="Y1295" i="10"/>
  <c r="Z1295" i="10"/>
  <c r="AA1296" i="10"/>
  <c r="Y1296" i="10"/>
  <c r="Z1296" i="10"/>
  <c r="Y1297" i="10"/>
  <c r="Z1297" i="10"/>
  <c r="AA1298" i="10"/>
  <c r="Y1298" i="10"/>
  <c r="Z1298" i="10"/>
  <c r="Y1299" i="10"/>
  <c r="Z1299" i="10"/>
  <c r="Y1300" i="10"/>
  <c r="Z1300" i="10"/>
  <c r="AA1301" i="10"/>
  <c r="Y1301" i="10"/>
  <c r="Z1301" i="10"/>
  <c r="Y1302" i="10"/>
  <c r="Z1302" i="10"/>
  <c r="Y1303" i="10"/>
  <c r="Z1303" i="10"/>
  <c r="AA1304" i="10"/>
  <c r="Y1304" i="10"/>
  <c r="Z1304" i="10"/>
  <c r="Y1305" i="10"/>
  <c r="Z1305" i="10"/>
  <c r="AA1306" i="10"/>
  <c r="Y1306" i="10"/>
  <c r="Z1306" i="10"/>
  <c r="Y1307" i="10"/>
  <c r="Z1307" i="10"/>
  <c r="Y1308" i="10"/>
  <c r="Z1308" i="10"/>
  <c r="AA1309" i="10"/>
  <c r="Y1309" i="10"/>
  <c r="Z1309" i="10"/>
  <c r="Y1310" i="10"/>
  <c r="Z1310" i="10"/>
  <c r="Y1311" i="10"/>
  <c r="Z1311" i="10"/>
  <c r="AA1312" i="10"/>
  <c r="Y1312" i="10"/>
  <c r="Z1312" i="10"/>
  <c r="Y1313" i="10"/>
  <c r="Z1313" i="10"/>
  <c r="AA1314" i="10"/>
  <c r="Y1314" i="10"/>
  <c r="Z1314" i="10"/>
  <c r="Y1315" i="10"/>
  <c r="Z1315" i="10"/>
  <c r="Y1316" i="10"/>
  <c r="Z1316" i="10"/>
  <c r="AA1317" i="10"/>
  <c r="Y1317" i="10"/>
  <c r="Z1317" i="10"/>
  <c r="Y1318" i="10"/>
  <c r="Z1318" i="10"/>
  <c r="Y1319" i="10"/>
  <c r="Z1319" i="10"/>
  <c r="AA1320" i="10"/>
  <c r="Y1320" i="10"/>
  <c r="Z1320" i="10"/>
  <c r="Y1321" i="10"/>
  <c r="Z1321" i="10"/>
  <c r="AA1322" i="10"/>
  <c r="Y1322" i="10"/>
  <c r="Z1322" i="10"/>
  <c r="Y1323" i="10"/>
  <c r="Z1323" i="10"/>
  <c r="Y1324" i="10"/>
  <c r="Z1324" i="10"/>
  <c r="AA1325" i="10"/>
  <c r="Y1325" i="10"/>
  <c r="Z1325" i="10"/>
  <c r="Y1326" i="10"/>
  <c r="Z1326" i="10"/>
  <c r="Y1327" i="10"/>
  <c r="Z1327" i="10"/>
  <c r="AA1328" i="10"/>
  <c r="Y1328" i="10"/>
  <c r="Z1328" i="10"/>
  <c r="Y1329" i="10"/>
  <c r="Z1329" i="10"/>
  <c r="AA1330" i="10"/>
  <c r="Y1330" i="10"/>
  <c r="Z1330" i="10"/>
  <c r="Y1331" i="10"/>
  <c r="Z1331" i="10"/>
  <c r="Y1332" i="10"/>
  <c r="Z1332" i="10"/>
  <c r="AA1333" i="10"/>
  <c r="Y1333" i="10"/>
  <c r="Z1333" i="10"/>
  <c r="Y1334" i="10"/>
  <c r="Z1334" i="10"/>
  <c r="Y1335" i="10"/>
  <c r="Z1335" i="10"/>
  <c r="AA1336" i="10"/>
  <c r="Y1336" i="10"/>
  <c r="Z1336" i="10"/>
  <c r="Y1337" i="10"/>
  <c r="Z1337" i="10"/>
  <c r="Y1338" i="10"/>
  <c r="Z1338" i="10"/>
  <c r="Y1339" i="10"/>
  <c r="Z1339" i="10"/>
  <c r="Y1340" i="10"/>
  <c r="Z1340" i="10"/>
  <c r="AA1341" i="10"/>
  <c r="Y1341" i="10"/>
  <c r="Z1341" i="10"/>
  <c r="Y1342" i="10"/>
  <c r="Z1342" i="10"/>
  <c r="Y1343" i="10"/>
  <c r="Z1343" i="10"/>
  <c r="AA1344" i="10"/>
  <c r="Y1344" i="10"/>
  <c r="Z1344" i="10"/>
  <c r="Y1345" i="10"/>
  <c r="Z1345" i="10"/>
  <c r="AA1346" i="10"/>
  <c r="Y1346" i="10"/>
  <c r="Z1346" i="10"/>
  <c r="Y1347" i="10"/>
  <c r="Z1347" i="10"/>
  <c r="Y1348" i="10"/>
  <c r="Z1348" i="10"/>
  <c r="AA1349" i="10"/>
  <c r="Y1349" i="10"/>
  <c r="Z1349" i="10"/>
  <c r="Y1350" i="10"/>
  <c r="Z1350" i="10"/>
  <c r="Y1351" i="10"/>
  <c r="Z1351" i="10"/>
  <c r="AA1352" i="10"/>
  <c r="Y1352" i="10"/>
  <c r="Z1352" i="10"/>
  <c r="Y1353" i="10"/>
  <c r="Z1353" i="10"/>
  <c r="AA1354" i="10"/>
  <c r="Y1354" i="10"/>
  <c r="Z1354" i="10"/>
  <c r="Y1355" i="10"/>
  <c r="Z1355" i="10"/>
  <c r="Y1356" i="10"/>
  <c r="Z1356" i="10"/>
  <c r="AA1357" i="10"/>
  <c r="Y1357" i="10"/>
  <c r="Z1357" i="10"/>
  <c r="Y1358" i="10"/>
  <c r="Z1358" i="10"/>
  <c r="Y1359" i="10"/>
  <c r="Z1359" i="10"/>
  <c r="AA1360" i="10"/>
  <c r="Y1360" i="10"/>
  <c r="Z1360" i="10"/>
  <c r="Y1361" i="10"/>
  <c r="Z1361" i="10"/>
  <c r="AA1362" i="10"/>
  <c r="Y1362" i="10"/>
  <c r="Z1362" i="10"/>
  <c r="Y1363" i="10"/>
  <c r="Z1363" i="10"/>
  <c r="Y1364" i="10"/>
  <c r="Z1364" i="10"/>
  <c r="AA1365" i="10"/>
  <c r="Y1365" i="10"/>
  <c r="Z1365" i="10"/>
  <c r="Y1366" i="10"/>
  <c r="Z1366" i="10"/>
  <c r="Y1367" i="10"/>
  <c r="Z1367" i="10"/>
  <c r="AA1368" i="10"/>
  <c r="Y1368" i="10"/>
  <c r="Z1368" i="10"/>
  <c r="Y1369" i="10"/>
  <c r="Z1369" i="10"/>
  <c r="AA1370" i="10"/>
  <c r="Y1370" i="10"/>
  <c r="Z1370" i="10"/>
  <c r="Y1371" i="10"/>
  <c r="Z1371" i="10"/>
  <c r="Y1372" i="10"/>
  <c r="Z1372" i="10"/>
  <c r="AA1373" i="10"/>
  <c r="Y1373" i="10"/>
  <c r="Z1373" i="10"/>
  <c r="Y1374" i="10"/>
  <c r="Z1374" i="10"/>
  <c r="Y1375" i="10"/>
  <c r="Z1375" i="10"/>
  <c r="AA1376" i="10"/>
  <c r="Y1376" i="10"/>
  <c r="Z1376" i="10"/>
  <c r="Y1377" i="10"/>
  <c r="Z1377" i="10"/>
  <c r="AA1378" i="10"/>
  <c r="Y1378" i="10"/>
  <c r="Z1378" i="10"/>
  <c r="Y1379" i="10"/>
  <c r="Z1379" i="10"/>
  <c r="Y1380" i="10"/>
  <c r="Z1380" i="10"/>
  <c r="AA1381" i="10"/>
  <c r="Y1381" i="10"/>
  <c r="Z1381" i="10"/>
  <c r="Y1382" i="10"/>
  <c r="Z1382" i="10"/>
  <c r="Y1383" i="10"/>
  <c r="Z1383" i="10"/>
  <c r="AA1384" i="10"/>
  <c r="Y1384" i="10"/>
  <c r="Z1384" i="10"/>
  <c r="Y1385" i="10"/>
  <c r="Z1385" i="10"/>
  <c r="Y1386" i="10"/>
  <c r="Z1386" i="10"/>
  <c r="Y1387" i="10"/>
  <c r="Z1387" i="10"/>
  <c r="Y1388" i="10"/>
  <c r="Z1388" i="10"/>
  <c r="Y1389" i="10"/>
  <c r="Z1389" i="10"/>
  <c r="Y1390" i="10"/>
  <c r="Z1390" i="10"/>
  <c r="Y1391" i="10"/>
  <c r="Z1391" i="10"/>
  <c r="AA1392" i="10"/>
  <c r="Y1392" i="10"/>
  <c r="Z1392" i="10"/>
  <c r="Y1393" i="10"/>
  <c r="Z1393" i="10"/>
  <c r="AA1394" i="10"/>
  <c r="Y1394" i="10"/>
  <c r="Z1394" i="10"/>
  <c r="Y1395" i="10"/>
  <c r="Z1395" i="10"/>
  <c r="Y1396" i="10"/>
  <c r="Z1396" i="10"/>
  <c r="AA1397" i="10"/>
  <c r="Y1397" i="10"/>
  <c r="Z1397" i="10"/>
  <c r="Y1398" i="10"/>
  <c r="Z1398" i="10"/>
  <c r="AA1399" i="10"/>
  <c r="Y1399" i="10"/>
  <c r="Z1399" i="10"/>
  <c r="Y1400" i="10"/>
  <c r="Z1400" i="10"/>
  <c r="AA1401" i="10"/>
  <c r="Y1401" i="10"/>
  <c r="Z1401" i="10"/>
  <c r="Y1402" i="10"/>
  <c r="Z1402" i="10"/>
  <c r="Y1403" i="10"/>
  <c r="Z1403" i="10"/>
  <c r="Y1404" i="10"/>
  <c r="Z1404" i="10"/>
  <c r="Y1405" i="10"/>
  <c r="Z1405" i="10"/>
  <c r="AA1405" i="10" s="1"/>
  <c r="AA1406" i="10"/>
  <c r="Y1406" i="10"/>
  <c r="Z1406" i="10"/>
  <c r="Y1407" i="10"/>
  <c r="Z1407" i="10"/>
  <c r="AA1407" i="10"/>
  <c r="AA1408" i="10"/>
  <c r="Y1408" i="10"/>
  <c r="Z1408" i="10"/>
  <c r="Y1409" i="10"/>
  <c r="Z1409" i="10"/>
  <c r="AA1409" i="10"/>
  <c r="AA1410" i="10"/>
  <c r="Y1410" i="10"/>
  <c r="Z1410" i="10"/>
  <c r="Y1411" i="10"/>
  <c r="Z1411" i="10"/>
  <c r="Y1412" i="10"/>
  <c r="Z1412" i="10"/>
  <c r="AA1413" i="10"/>
  <c r="Y1413" i="10"/>
  <c r="Z1413" i="10"/>
  <c r="Y1414" i="10"/>
  <c r="Z1414" i="10"/>
  <c r="AA1415" i="10"/>
  <c r="Y1415" i="10"/>
  <c r="Z1415" i="10"/>
  <c r="Y1416" i="10"/>
  <c r="Z1416" i="10"/>
  <c r="AA1417" i="10"/>
  <c r="Y1417" i="10"/>
  <c r="Z1417" i="10"/>
  <c r="Y1418" i="10"/>
  <c r="Z1418" i="10"/>
  <c r="Y1419" i="10"/>
  <c r="Z1419" i="10"/>
  <c r="Y1420" i="10"/>
  <c r="Z1420" i="10"/>
  <c r="Y1421" i="10"/>
  <c r="Z1421" i="10"/>
  <c r="AA1421" i="10" s="1"/>
  <c r="AA1422" i="10"/>
  <c r="Y1422" i="10"/>
  <c r="Z1422" i="10"/>
  <c r="Y1423" i="10"/>
  <c r="Z1423" i="10"/>
  <c r="AA1423" i="10"/>
  <c r="AA1424" i="10"/>
  <c r="Y1424" i="10"/>
  <c r="Z1424" i="10"/>
  <c r="Y1425" i="10"/>
  <c r="Z1425" i="10"/>
  <c r="AA1425" i="10"/>
  <c r="AA1426" i="10"/>
  <c r="Y1426" i="10"/>
  <c r="Z1426" i="10"/>
  <c r="Y1427" i="10"/>
  <c r="Z1427" i="10"/>
  <c r="Y1428" i="10"/>
  <c r="Z1428" i="10"/>
  <c r="Y1429" i="10"/>
  <c r="Z1429" i="10"/>
  <c r="AA1429" i="10"/>
  <c r="Y1430" i="10"/>
  <c r="Z1430" i="10"/>
  <c r="AA1431" i="10"/>
  <c r="Y1431" i="10"/>
  <c r="Z1431" i="10"/>
  <c r="Y1432" i="10"/>
  <c r="Z1432" i="10"/>
  <c r="AA1433" i="10"/>
  <c r="Y1433" i="10"/>
  <c r="Z1433" i="10"/>
  <c r="Y1434" i="10"/>
  <c r="Z1434" i="10"/>
  <c r="AA1435" i="10"/>
  <c r="Y1435" i="10"/>
  <c r="Z1435" i="10"/>
  <c r="Y1436" i="10"/>
  <c r="Z1436" i="10"/>
  <c r="Y1437" i="10"/>
  <c r="Z1437" i="10"/>
  <c r="AA1437" i="10" s="1"/>
  <c r="AA1438" i="10"/>
  <c r="Y1438" i="10"/>
  <c r="Z1438" i="10"/>
  <c r="Y1439" i="10"/>
  <c r="Z1439" i="10"/>
  <c r="AA1439" i="10"/>
  <c r="AA1440" i="10"/>
  <c r="Y1440" i="10"/>
  <c r="Z1440" i="10"/>
  <c r="Y1441" i="10"/>
  <c r="Z1441" i="10"/>
  <c r="AA1441" i="10"/>
  <c r="AA1442" i="10"/>
  <c r="Y1442" i="10"/>
  <c r="Z1442" i="10"/>
  <c r="Y1443" i="10"/>
  <c r="Z1443" i="10"/>
  <c r="AA1443" i="10"/>
  <c r="Y1444" i="10"/>
  <c r="Z1444" i="10"/>
  <c r="Y1445" i="10"/>
  <c r="Z1445" i="10"/>
  <c r="AA1445" i="10"/>
  <c r="Y1446" i="10"/>
  <c r="Z1446" i="10"/>
  <c r="AA1447" i="10"/>
  <c r="Y1447" i="10"/>
  <c r="Z1447" i="10"/>
  <c r="Y1448" i="10"/>
  <c r="Z1448" i="10"/>
  <c r="AA1449" i="10"/>
  <c r="Y1449" i="10"/>
  <c r="Z1449" i="10"/>
  <c r="Y1450" i="10"/>
  <c r="Z1450" i="10"/>
  <c r="Y1451" i="10"/>
  <c r="Z1451" i="10"/>
  <c r="Y1452" i="10"/>
  <c r="Z1452" i="10"/>
  <c r="Y1453" i="10"/>
  <c r="Z1453" i="10"/>
  <c r="Y1454" i="10"/>
  <c r="Z1454" i="10"/>
  <c r="Y1455" i="10"/>
  <c r="Z1455" i="10"/>
  <c r="AA1455" i="10"/>
  <c r="AA1456" i="10"/>
  <c r="Y1456" i="10"/>
  <c r="Z1456" i="10"/>
  <c r="Y1457" i="10"/>
  <c r="Z1457" i="10"/>
  <c r="AA1457" i="10"/>
  <c r="AA1458" i="10"/>
  <c r="Y1458" i="10"/>
  <c r="Z1458" i="10"/>
  <c r="Y1459" i="10"/>
  <c r="Z1459" i="10"/>
  <c r="Y1460" i="10"/>
  <c r="Z1460" i="10"/>
  <c r="Y1461" i="10"/>
  <c r="Z1461" i="10"/>
  <c r="AA1461" i="10"/>
  <c r="Y1462" i="10"/>
  <c r="Z1462" i="10"/>
  <c r="AA1463" i="10"/>
  <c r="Y1463" i="10"/>
  <c r="Z1463" i="10"/>
  <c r="Y1464" i="10"/>
  <c r="Z1464" i="10"/>
  <c r="AA1465" i="10"/>
  <c r="Y1465" i="10"/>
  <c r="Z1465" i="10"/>
  <c r="Y1466" i="10"/>
  <c r="Z1466" i="10"/>
  <c r="Y1467" i="10"/>
  <c r="Z1467" i="10"/>
  <c r="Y1468" i="10"/>
  <c r="Z1468" i="10"/>
  <c r="Y1469" i="10"/>
  <c r="Z1469" i="10"/>
  <c r="AA1469" i="10" s="1"/>
  <c r="AA1470" i="10"/>
  <c r="Y1470" i="10"/>
  <c r="Z1470" i="10"/>
  <c r="Y1471" i="10"/>
  <c r="Z1471" i="10"/>
  <c r="AA1471" i="10"/>
  <c r="AA1472" i="10"/>
  <c r="Y1472" i="10"/>
  <c r="Z1472" i="10"/>
  <c r="Y1473" i="10"/>
  <c r="Z1473" i="10"/>
  <c r="AA1473" i="10"/>
  <c r="AA1474" i="10"/>
  <c r="Y1474" i="10"/>
  <c r="Z1474" i="10"/>
  <c r="Y1475" i="10"/>
  <c r="Z1475" i="10"/>
  <c r="Y1476" i="10"/>
  <c r="Z1476" i="10"/>
  <c r="Y1477" i="10"/>
  <c r="Z1477" i="10"/>
  <c r="AA1477" i="10"/>
  <c r="Y1478" i="10"/>
  <c r="Z1478" i="10"/>
  <c r="AA1479" i="10"/>
  <c r="Y1479" i="10"/>
  <c r="Z1479" i="10"/>
  <c r="Y1480" i="10"/>
  <c r="Z1480" i="10"/>
  <c r="AA1481" i="10"/>
  <c r="Y1481" i="10"/>
  <c r="Z1481" i="10"/>
  <c r="Y1482" i="10"/>
  <c r="Z1482" i="10"/>
  <c r="Y1483" i="10"/>
  <c r="Z1483" i="10"/>
  <c r="Y1484" i="10"/>
  <c r="Z1484" i="10"/>
  <c r="Y1485" i="10"/>
  <c r="Z1485" i="10"/>
  <c r="AA1485" i="10" s="1"/>
  <c r="AA1486" i="10"/>
  <c r="Y1486" i="10"/>
  <c r="Z1486" i="10"/>
  <c r="Y1487" i="10"/>
  <c r="Z1487" i="10"/>
  <c r="AA1487" i="10"/>
  <c r="AA1488" i="10"/>
  <c r="Y1488" i="10"/>
  <c r="Z1488" i="10"/>
  <c r="Y1489" i="10"/>
  <c r="Z1489" i="10"/>
  <c r="AA1489" i="10"/>
  <c r="AA1490" i="10"/>
  <c r="Y1490" i="10"/>
  <c r="Z1490" i="10"/>
  <c r="Y1491" i="10"/>
  <c r="Z1491" i="10"/>
  <c r="Y1492" i="10"/>
  <c r="Z1492" i="10"/>
  <c r="Y1493" i="10"/>
  <c r="Z1493" i="10"/>
  <c r="AA1493" i="10"/>
  <c r="Y1494" i="10"/>
  <c r="Z1494" i="10"/>
  <c r="AA1495" i="10"/>
  <c r="Y1495" i="10"/>
  <c r="Z1495" i="10"/>
  <c r="Y1496" i="10"/>
  <c r="Z1496" i="10"/>
  <c r="AA1497" i="10"/>
  <c r="Y1497" i="10"/>
  <c r="Z1497" i="10"/>
  <c r="Y1498" i="10"/>
  <c r="Z1498" i="10"/>
  <c r="Y1499" i="10"/>
  <c r="Z1499" i="10"/>
  <c r="Y1500" i="10"/>
  <c r="Z1500" i="10"/>
  <c r="Y1501" i="10"/>
  <c r="Z1501" i="10"/>
  <c r="AA1501" i="10" s="1"/>
  <c r="AA1502" i="10"/>
  <c r="Y1502" i="10"/>
  <c r="Z1502" i="10"/>
  <c r="Y1503" i="10"/>
  <c r="Z1503" i="10"/>
  <c r="AA1503" i="10"/>
  <c r="AA1504" i="10"/>
  <c r="Y1504" i="10"/>
  <c r="Z1504" i="10"/>
  <c r="Y1505" i="10"/>
  <c r="Z1505" i="10"/>
  <c r="AA1505" i="10"/>
  <c r="AA1506" i="10"/>
  <c r="Y1506" i="10"/>
  <c r="Z1506" i="10"/>
  <c r="Y1507" i="10"/>
  <c r="Z1507" i="10"/>
  <c r="Y1508" i="10"/>
  <c r="Z1508" i="10"/>
  <c r="Y1509" i="10"/>
  <c r="Z1509" i="10"/>
  <c r="AA1509" i="10"/>
  <c r="Y1510" i="10"/>
  <c r="Z1510" i="10"/>
  <c r="AA1511" i="10"/>
  <c r="Y1511" i="10"/>
  <c r="Z1511" i="10"/>
  <c r="Y1512" i="10"/>
  <c r="Z1512" i="10"/>
  <c r="AA1513" i="10"/>
  <c r="Y1513" i="10"/>
  <c r="Z1513" i="10"/>
  <c r="Y1514" i="10"/>
  <c r="Z1514" i="10"/>
  <c r="Y1515" i="10"/>
  <c r="Z1515" i="10"/>
  <c r="Y1516" i="10"/>
  <c r="Z1516" i="10"/>
  <c r="Y1517" i="10"/>
  <c r="Z1517" i="10"/>
  <c r="AA1517" i="10" s="1"/>
  <c r="AA1518" i="10"/>
  <c r="Y1518" i="10"/>
  <c r="Z1518" i="10"/>
  <c r="Y1519" i="10"/>
  <c r="Z1519" i="10"/>
  <c r="AA1519" i="10"/>
  <c r="AA1520" i="10"/>
  <c r="Y1520" i="10"/>
  <c r="Z1520" i="10"/>
  <c r="Y1521" i="10"/>
  <c r="Z1521" i="10"/>
  <c r="AA1521" i="10"/>
  <c r="Y1522" i="10"/>
  <c r="Z1522" i="10"/>
  <c r="Y1523" i="10"/>
  <c r="Z1523" i="10"/>
  <c r="Y1524" i="10"/>
  <c r="Z1524" i="10"/>
  <c r="Y1525" i="10"/>
  <c r="Z1525" i="10"/>
  <c r="AA1525" i="10"/>
  <c r="Y1526" i="10"/>
  <c r="Z1526" i="10"/>
  <c r="AA1527" i="10"/>
  <c r="Y1527" i="10"/>
  <c r="Z1527" i="10"/>
  <c r="Y1528" i="10"/>
  <c r="Z1528" i="10"/>
  <c r="AA1529" i="10"/>
  <c r="Y1529" i="10"/>
  <c r="Z1529" i="10"/>
  <c r="Y1530" i="10"/>
  <c r="Z1530" i="10"/>
  <c r="AA1531" i="10"/>
  <c r="Y1531" i="10"/>
  <c r="Z1531" i="10"/>
  <c r="Y1532" i="10"/>
  <c r="Z1532" i="10"/>
  <c r="Y1533" i="10"/>
  <c r="Z1533" i="10"/>
  <c r="AA1533" i="10" s="1"/>
  <c r="AA1534" i="10"/>
  <c r="Y1534" i="10"/>
  <c r="Z1534" i="10"/>
  <c r="Y1535" i="10"/>
  <c r="Z1535" i="10"/>
  <c r="AA1535" i="10"/>
  <c r="AA1536" i="10"/>
  <c r="Y1536" i="10"/>
  <c r="Z1536" i="10"/>
  <c r="Y1537" i="10"/>
  <c r="Z1537" i="10"/>
  <c r="AA1537" i="10"/>
  <c r="AA1538" i="10"/>
  <c r="Y1538" i="10"/>
  <c r="Z1538" i="10"/>
  <c r="Y1539" i="10"/>
  <c r="Z1539" i="10"/>
  <c r="AA1539" i="10" s="1"/>
  <c r="Y1540" i="10"/>
  <c r="Z1540" i="10"/>
  <c r="Y1541" i="10"/>
  <c r="Z1541" i="10"/>
  <c r="AA1541" i="10"/>
  <c r="Y1542" i="10"/>
  <c r="Z1542" i="10"/>
  <c r="AA1543" i="10"/>
  <c r="Y1543" i="10"/>
  <c r="Z1543" i="10"/>
  <c r="Y1544" i="10"/>
  <c r="Z1544" i="10"/>
  <c r="AA1545" i="10"/>
  <c r="Y1545" i="10"/>
  <c r="Z1545" i="10"/>
  <c r="Y1546" i="10"/>
  <c r="Z1546" i="10"/>
  <c r="Y1547" i="10"/>
  <c r="Z1547" i="10"/>
  <c r="Y1548" i="10"/>
  <c r="Z1548" i="10"/>
  <c r="Y1549" i="10"/>
  <c r="Z1549" i="10"/>
  <c r="AA1549" i="10" s="1"/>
  <c r="AA1550" i="10"/>
  <c r="Y1550" i="10"/>
  <c r="Z1550" i="10"/>
  <c r="Y1551" i="10"/>
  <c r="Z1551" i="10"/>
  <c r="AA1551" i="10"/>
  <c r="AA1552" i="10"/>
  <c r="Y1552" i="10"/>
  <c r="Z1552" i="10"/>
  <c r="Y1553" i="10"/>
  <c r="Z1553" i="10"/>
  <c r="AA1553" i="10"/>
  <c r="AA1554" i="10"/>
  <c r="Y1554" i="10"/>
  <c r="Z1554" i="10"/>
  <c r="Y1555" i="10"/>
  <c r="Z1555" i="10"/>
  <c r="AA1555" i="10" s="1"/>
  <c r="AA1556" i="10"/>
  <c r="Y1556" i="10"/>
  <c r="Z1556" i="10"/>
  <c r="Y1557" i="10"/>
  <c r="Z1557" i="10"/>
  <c r="AA1557" i="10" s="1"/>
  <c r="AA1558" i="10"/>
  <c r="Y1558" i="10"/>
  <c r="Z1558" i="10"/>
  <c r="Y1559" i="10"/>
  <c r="Z1559" i="10"/>
  <c r="AA1559" i="10" s="1"/>
  <c r="Y1560" i="10"/>
  <c r="Z1560" i="10"/>
  <c r="Y1561" i="10"/>
  <c r="Z1561" i="10"/>
  <c r="AA1561" i="10" s="1"/>
  <c r="Y1562" i="10"/>
  <c r="Z1562" i="10"/>
  <c r="Y1563" i="10"/>
  <c r="Z1563" i="10"/>
  <c r="AA1564" i="10"/>
  <c r="Y1564" i="10"/>
  <c r="Z1564" i="10"/>
  <c r="Y1565" i="10"/>
  <c r="Z1565" i="10"/>
  <c r="AA1565" i="10" s="1"/>
  <c r="AA1566" i="10"/>
  <c r="Y1566" i="10"/>
  <c r="Z1566" i="10"/>
  <c r="Y1567" i="10"/>
  <c r="Z1567" i="10"/>
  <c r="AA1567" i="10" s="1"/>
  <c r="Y1568" i="10"/>
  <c r="Z1568" i="10"/>
  <c r="Y1569" i="10"/>
  <c r="Z1569" i="10"/>
  <c r="AA1569" i="10" s="1"/>
  <c r="Y1570" i="10"/>
  <c r="Z1570" i="10"/>
  <c r="Y1571" i="10"/>
  <c r="Z1571" i="10"/>
  <c r="Y1572" i="10"/>
  <c r="Z1572" i="10"/>
  <c r="Y1573" i="10"/>
  <c r="Z1573" i="10"/>
  <c r="AA1573" i="10" s="1"/>
  <c r="AA1574" i="10"/>
  <c r="Y1574" i="10"/>
  <c r="Z1574" i="10"/>
  <c r="Y1575" i="10"/>
  <c r="Z1575" i="10"/>
  <c r="AA1575" i="10" s="1"/>
  <c r="Y1576" i="10"/>
  <c r="Z1576" i="10"/>
  <c r="Y1577" i="10"/>
  <c r="Z1577" i="10"/>
  <c r="AA1577" i="10" s="1"/>
  <c r="Y1578" i="10"/>
  <c r="Z1578" i="10"/>
  <c r="Y1579" i="10"/>
  <c r="Z1579" i="10"/>
  <c r="Y1580" i="10"/>
  <c r="Z1580" i="10"/>
  <c r="Y1581" i="10"/>
  <c r="Z1581" i="10"/>
  <c r="AA1581" i="10" s="1"/>
  <c r="AA1582" i="10"/>
  <c r="Y1582" i="10"/>
  <c r="Z1582" i="10"/>
  <c r="Y1583" i="10"/>
  <c r="Z1583" i="10"/>
  <c r="AA1583" i="10" s="1"/>
  <c r="Y1584" i="10"/>
  <c r="Z1584" i="10"/>
  <c r="Y1585" i="10"/>
  <c r="Z1585" i="10"/>
  <c r="AA1585" i="10" s="1"/>
  <c r="Y1586" i="10"/>
  <c r="Z1586" i="10"/>
  <c r="Y1587" i="10"/>
  <c r="Z1587" i="10"/>
  <c r="Y1588" i="10"/>
  <c r="Z1588" i="10"/>
  <c r="Y1589" i="10"/>
  <c r="Z1589" i="10"/>
  <c r="AA1589" i="10" s="1"/>
  <c r="AA1590" i="10"/>
  <c r="Y1590" i="10"/>
  <c r="Z1590" i="10"/>
  <c r="Y1591" i="10"/>
  <c r="Z1591" i="10"/>
  <c r="AA1591" i="10" s="1"/>
  <c r="Y1592" i="10"/>
  <c r="Z1592" i="10"/>
  <c r="Y1593" i="10"/>
  <c r="Z1593" i="10"/>
  <c r="AA1593" i="10" s="1"/>
  <c r="Y1594" i="10"/>
  <c r="Z1594" i="10"/>
  <c r="Y1595" i="10"/>
  <c r="Z1595" i="10"/>
  <c r="Y1596" i="10"/>
  <c r="Z1596" i="10"/>
  <c r="Y1597" i="10"/>
  <c r="Z1597" i="10"/>
  <c r="AA1597" i="10" s="1"/>
  <c r="AA1598" i="10"/>
  <c r="Y1598" i="10"/>
  <c r="Z1598" i="10"/>
  <c r="Y1599" i="10"/>
  <c r="Z1599" i="10"/>
  <c r="AA1599" i="10" s="1"/>
  <c r="Y1600" i="10"/>
  <c r="Z1600" i="10"/>
  <c r="Y1601" i="10"/>
  <c r="Z1601" i="10"/>
  <c r="AA1601" i="10" s="1"/>
  <c r="Y1602" i="10"/>
  <c r="Z1602" i="10"/>
  <c r="Y1603" i="10"/>
  <c r="Z1603" i="10"/>
  <c r="AA1603" i="10" s="1"/>
  <c r="Y1604" i="10"/>
  <c r="Z1604" i="10"/>
  <c r="Y1605" i="10"/>
  <c r="Z1605" i="10"/>
  <c r="AA1605" i="10" s="1"/>
  <c r="AA1606" i="10"/>
  <c r="Y1606" i="10"/>
  <c r="Z1606" i="10"/>
  <c r="Y1607" i="10"/>
  <c r="Z1607" i="10"/>
  <c r="AA1607" i="10" s="1"/>
  <c r="Y1608" i="10"/>
  <c r="Z1608" i="10"/>
  <c r="Y1609" i="10"/>
  <c r="Z1609" i="10"/>
  <c r="AA1609" i="10" s="1"/>
  <c r="Y1610" i="10"/>
  <c r="Z1610" i="10"/>
  <c r="Y1611" i="10"/>
  <c r="Z1611" i="10"/>
  <c r="Y1612" i="10"/>
  <c r="Z1612" i="10"/>
  <c r="Y1613" i="10"/>
  <c r="Z1613" i="10"/>
  <c r="AA1613" i="10" s="1"/>
  <c r="AA1614" i="10"/>
  <c r="Y1614" i="10"/>
  <c r="Z1614" i="10"/>
  <c r="Y1615" i="10"/>
  <c r="Z1615" i="10"/>
  <c r="Y1616" i="10"/>
  <c r="Z1616" i="10"/>
  <c r="Y1617" i="10"/>
  <c r="Z1617" i="10"/>
  <c r="Y1618" i="10"/>
  <c r="Z1618" i="10"/>
  <c r="Y1619" i="10"/>
  <c r="Z1619" i="10"/>
  <c r="Y1620" i="10"/>
  <c r="Z1620" i="10"/>
  <c r="Y1621" i="10"/>
  <c r="Z1621" i="10"/>
  <c r="AA1621" i="10" s="1"/>
  <c r="Y1622" i="10"/>
  <c r="Z1622" i="10"/>
  <c r="Y1623" i="10"/>
  <c r="Z1623" i="10"/>
  <c r="Y1624" i="10"/>
  <c r="Z1624" i="10"/>
  <c r="Y1625" i="10"/>
  <c r="Z1625" i="10"/>
  <c r="AA1625" i="10" s="1"/>
  <c r="Y1626" i="10"/>
  <c r="Z1626" i="10"/>
  <c r="Y1627" i="10"/>
  <c r="Z1627" i="10"/>
  <c r="Y1628" i="10"/>
  <c r="Z1628" i="10"/>
  <c r="Y1629" i="10"/>
  <c r="Z1629" i="10"/>
  <c r="AA1629" i="10" s="1"/>
  <c r="AA1630" i="10"/>
  <c r="Y1630" i="10"/>
  <c r="Z1630" i="10"/>
  <c r="Y1631" i="10"/>
  <c r="Z1631" i="10"/>
  <c r="AA1631" i="10" s="1"/>
  <c r="Y1632" i="10"/>
  <c r="Z1632" i="10"/>
  <c r="Y1633" i="10"/>
  <c r="Z1633" i="10"/>
  <c r="AA1633" i="10" s="1"/>
  <c r="Y1634" i="10"/>
  <c r="Z1634" i="10"/>
  <c r="Y1635" i="10"/>
  <c r="Z1635" i="10"/>
  <c r="Y1636" i="10"/>
  <c r="Z1636" i="10"/>
  <c r="Y1637" i="10"/>
  <c r="Z1637" i="10"/>
  <c r="AA1637" i="10" s="1"/>
  <c r="AA1638" i="10"/>
  <c r="Y1638" i="10"/>
  <c r="Z1638" i="10"/>
  <c r="Y1639" i="10"/>
  <c r="Z1639" i="10"/>
  <c r="AA1639" i="10" s="1"/>
  <c r="Y1640" i="10"/>
  <c r="Z1640" i="10"/>
  <c r="Y1641" i="10"/>
  <c r="Z1641" i="10"/>
  <c r="AA1641" i="10" s="1"/>
  <c r="Y1642" i="10"/>
  <c r="Z1642" i="10"/>
  <c r="Y1643" i="10"/>
  <c r="Z1643" i="10"/>
  <c r="Y1644" i="10"/>
  <c r="Z1644" i="10"/>
  <c r="Y1645" i="10"/>
  <c r="Z1645" i="10"/>
  <c r="AA1645" i="10" s="1"/>
  <c r="AA1646" i="10"/>
  <c r="Y1646" i="10"/>
  <c r="Z1646" i="10"/>
  <c r="Y1647" i="10"/>
  <c r="Z1647" i="10"/>
  <c r="AA1647" i="10" s="1"/>
  <c r="Y1648" i="10"/>
  <c r="Z1648" i="10"/>
  <c r="Y1649" i="10"/>
  <c r="Z1649" i="10"/>
  <c r="AA1649" i="10" s="1"/>
  <c r="Y1650" i="10"/>
  <c r="Z1650" i="10"/>
  <c r="Y1651" i="10"/>
  <c r="Z1651" i="10"/>
  <c r="Y1652" i="10"/>
  <c r="Z1652" i="10"/>
  <c r="Y1653" i="10"/>
  <c r="Z1653" i="10"/>
  <c r="AA1653" i="10" s="1"/>
  <c r="AA1654" i="10"/>
  <c r="Y1654" i="10"/>
  <c r="Z1654" i="10"/>
  <c r="Y1655" i="10"/>
  <c r="Z1655" i="10"/>
  <c r="AA1655" i="10" s="1"/>
  <c r="Y1656" i="10"/>
  <c r="Z1656" i="10"/>
  <c r="Y1657" i="10"/>
  <c r="Z1657" i="10"/>
  <c r="AA1657" i="10" s="1"/>
  <c r="Y1658" i="10"/>
  <c r="Z1658" i="10"/>
  <c r="Y1659" i="10"/>
  <c r="Z1659" i="10"/>
  <c r="Y1660" i="10"/>
  <c r="Z1660" i="10"/>
  <c r="Y1661" i="10"/>
  <c r="Z1661" i="10"/>
  <c r="AA1661" i="10" s="1"/>
  <c r="AA1662" i="10"/>
  <c r="Y1662" i="10"/>
  <c r="Z1662" i="10"/>
  <c r="Y1663" i="10"/>
  <c r="Z1663" i="10"/>
  <c r="AA1663" i="10" s="1"/>
  <c r="Y1664" i="10"/>
  <c r="Z1664" i="10"/>
  <c r="Y1665" i="10"/>
  <c r="Z1665" i="10"/>
  <c r="AA1665" i="10" s="1"/>
  <c r="Y1666" i="10"/>
  <c r="Z1666" i="10"/>
  <c r="Y1667" i="10"/>
  <c r="Z1667" i="10"/>
  <c r="AA1667" i="10" s="1"/>
  <c r="Y1668" i="10"/>
  <c r="Z1668" i="10"/>
  <c r="Y1669" i="10"/>
  <c r="Z1669" i="10"/>
  <c r="AA1669" i="10" s="1"/>
  <c r="AA1670" i="10"/>
  <c r="Y1670" i="10"/>
  <c r="Z1670" i="10"/>
  <c r="Y1671" i="10"/>
  <c r="Z1671" i="10"/>
  <c r="AA1671" i="10" s="1"/>
  <c r="Y1672" i="10"/>
  <c r="Z1672" i="10"/>
  <c r="Y1673" i="10"/>
  <c r="Z1673" i="10"/>
  <c r="AA1673" i="10" s="1"/>
  <c r="Y1674" i="10"/>
  <c r="Z1674" i="10"/>
  <c r="Y1675" i="10"/>
  <c r="Z1675" i="10"/>
  <c r="Y1676" i="10"/>
  <c r="Z1676" i="10"/>
  <c r="Y1677" i="10"/>
  <c r="Z1677" i="10"/>
  <c r="AA1677" i="10" s="1"/>
  <c r="AA1678" i="10"/>
  <c r="Y1678" i="10"/>
  <c r="Z1678" i="10"/>
  <c r="Y1679" i="10"/>
  <c r="Z1679" i="10"/>
  <c r="AA1679" i="10" s="1"/>
  <c r="Y1680" i="10"/>
  <c r="Z1680" i="10"/>
  <c r="Y1681" i="10"/>
  <c r="Z1681" i="10"/>
  <c r="AA1681" i="10" s="1"/>
  <c r="Y1682" i="10"/>
  <c r="Z1682" i="10"/>
  <c r="Y1683" i="10"/>
  <c r="Z1683" i="10"/>
  <c r="Y1684" i="10"/>
  <c r="Z1684" i="10"/>
  <c r="Y1685" i="10"/>
  <c r="Z1685" i="10"/>
  <c r="AA1685" i="10" s="1"/>
  <c r="AA1686" i="10"/>
  <c r="Y1686" i="10"/>
  <c r="Z1686" i="10"/>
  <c r="Y1687" i="10"/>
  <c r="Z1687" i="10"/>
  <c r="AA1687" i="10" s="1"/>
  <c r="Y1688" i="10"/>
  <c r="Z1688" i="10"/>
  <c r="Y1689" i="10"/>
  <c r="Z1689" i="10"/>
  <c r="AA1689" i="10" s="1"/>
  <c r="Y1690" i="10"/>
  <c r="Z1690" i="10"/>
  <c r="Y1691" i="10"/>
  <c r="Z1691" i="10"/>
  <c r="Y1692" i="10"/>
  <c r="Z1692" i="10"/>
  <c r="Y1693" i="10"/>
  <c r="Z1693" i="10"/>
  <c r="AA1693" i="10" s="1"/>
  <c r="AA1694" i="10"/>
  <c r="Y1694" i="10"/>
  <c r="Z1694" i="10"/>
  <c r="Y1695" i="10"/>
  <c r="Z1695" i="10"/>
  <c r="AA1695" i="10" s="1"/>
  <c r="Y1696" i="10"/>
  <c r="Z1696" i="10"/>
  <c r="Y1697" i="10"/>
  <c r="Z1697" i="10"/>
  <c r="AA1697" i="10" s="1"/>
  <c r="Y1698" i="10"/>
  <c r="Z1698" i="10"/>
  <c r="Y1699" i="10"/>
  <c r="Z1699" i="10"/>
  <c r="Y1700" i="10"/>
  <c r="Z1700" i="10"/>
  <c r="Y1701" i="10"/>
  <c r="Z1701" i="10"/>
  <c r="AA1701" i="10" s="1"/>
  <c r="Y1702" i="10"/>
  <c r="Z1702" i="10"/>
  <c r="Y1703" i="10"/>
  <c r="Z1703" i="10"/>
  <c r="AA1703" i="10" s="1"/>
  <c r="Y1704" i="10"/>
  <c r="Z1704" i="10"/>
  <c r="Y1705" i="10"/>
  <c r="Z1705" i="10"/>
  <c r="AA1705" i="10" s="1"/>
  <c r="Y1706" i="10"/>
  <c r="Z1706" i="10"/>
  <c r="Y1707" i="10"/>
  <c r="Z1707" i="10"/>
  <c r="AA1708" i="10"/>
  <c r="Y1708" i="10"/>
  <c r="Z1708" i="10"/>
  <c r="Y1709" i="10"/>
  <c r="Z1709" i="10"/>
  <c r="AA1709" i="10" s="1"/>
  <c r="Y1710" i="10"/>
  <c r="Z1710" i="10"/>
  <c r="Y1711" i="10"/>
  <c r="Z1711" i="10"/>
  <c r="AA1711" i="10" s="1"/>
  <c r="Y1712" i="10"/>
  <c r="Z1712" i="10"/>
  <c r="Y1713" i="10"/>
  <c r="Z1713" i="10"/>
  <c r="Y1714" i="10"/>
  <c r="Z1714" i="10"/>
  <c r="Y1715" i="10"/>
  <c r="Z1715" i="10"/>
  <c r="AA1716" i="10"/>
  <c r="Y1716" i="10"/>
  <c r="Z1716" i="10"/>
  <c r="Y1717" i="10"/>
  <c r="Z1717" i="10"/>
  <c r="AA1717" i="10" s="1"/>
  <c r="Y1718" i="10"/>
  <c r="Z1718" i="10"/>
  <c r="Y1719" i="10"/>
  <c r="Z1719" i="10"/>
  <c r="AA1719" i="10" s="1"/>
  <c r="Y1720" i="10"/>
  <c r="Z1720" i="10"/>
  <c r="Y1721" i="10"/>
  <c r="Z1721" i="10"/>
  <c r="Y1722" i="10"/>
  <c r="Z1722" i="10"/>
  <c r="Y1723" i="10"/>
  <c r="Z1723" i="10"/>
  <c r="AA1724" i="10"/>
  <c r="Y1724" i="10"/>
  <c r="Z1724" i="10"/>
  <c r="Y1725" i="10"/>
  <c r="Z1725" i="10"/>
  <c r="AA1725" i="10" s="1"/>
  <c r="Y1726" i="10"/>
  <c r="Z1726" i="10"/>
  <c r="Y1727" i="10"/>
  <c r="Z1727" i="10"/>
  <c r="AA1727" i="10" s="1"/>
  <c r="Y1728" i="10"/>
  <c r="Z1728" i="10"/>
  <c r="AA1729" i="10"/>
  <c r="Y1729" i="10"/>
  <c r="Z1729" i="10"/>
  <c r="Y1730" i="10"/>
  <c r="Z1730" i="10"/>
  <c r="Y1731" i="10"/>
  <c r="Z1731" i="10"/>
  <c r="AA1732" i="10"/>
  <c r="Y1732" i="10"/>
  <c r="Z1732" i="10"/>
  <c r="Y1733" i="10"/>
  <c r="Z1733" i="10"/>
  <c r="Y1734" i="10"/>
  <c r="Z1734" i="10"/>
  <c r="Y1735" i="10"/>
  <c r="Z1735" i="10"/>
  <c r="Y1736" i="10"/>
  <c r="Z1736" i="10"/>
  <c r="Y1737" i="10"/>
  <c r="Z1737" i="10"/>
  <c r="Y1738" i="10"/>
  <c r="Z1738" i="10"/>
  <c r="Y1739" i="10"/>
  <c r="Z1739" i="10"/>
  <c r="AA1740" i="10"/>
  <c r="Y1740" i="10"/>
  <c r="Z1740" i="10"/>
  <c r="Y1741" i="10"/>
  <c r="Z1741" i="10"/>
  <c r="Y1742" i="10"/>
  <c r="Z1742" i="10"/>
  <c r="Y1743" i="10"/>
  <c r="Z1743" i="10"/>
  <c r="Y1744" i="10"/>
  <c r="Z1744" i="10"/>
  <c r="AA1745" i="10"/>
  <c r="Y1745" i="10"/>
  <c r="Z1745" i="10"/>
  <c r="Y1746" i="10"/>
  <c r="Z1746" i="10"/>
  <c r="Y1747" i="10"/>
  <c r="Z1747" i="10"/>
  <c r="AA1748" i="10"/>
  <c r="Y1748" i="10"/>
  <c r="Z1748" i="10"/>
  <c r="Y1749" i="10"/>
  <c r="Z1749" i="10"/>
  <c r="Y1750" i="10"/>
  <c r="Z1750" i="10"/>
  <c r="Y1751" i="10"/>
  <c r="Z1751" i="10"/>
  <c r="Y1752" i="10"/>
  <c r="Z1752" i="10"/>
  <c r="AA1753" i="10"/>
  <c r="Y1753" i="10"/>
  <c r="Z1753" i="10"/>
  <c r="Y1754" i="10"/>
  <c r="Z1754" i="10"/>
  <c r="AA1755" i="10"/>
  <c r="Y1755" i="10"/>
  <c r="Z1755" i="10"/>
  <c r="AA1756" i="10"/>
  <c r="Y1756" i="10"/>
  <c r="Z1756" i="10"/>
  <c r="Y1757" i="10"/>
  <c r="Z1757" i="10"/>
  <c r="Y1758" i="10"/>
  <c r="Z1758" i="10"/>
  <c r="Y1759" i="10"/>
  <c r="Z1759" i="10"/>
  <c r="Y1760" i="10"/>
  <c r="Z1760" i="10"/>
  <c r="AA1761" i="10"/>
  <c r="Y1761" i="10"/>
  <c r="Z1761" i="10"/>
  <c r="Y1762" i="10"/>
  <c r="Z1762" i="10"/>
  <c r="Y1763" i="10"/>
  <c r="Z1763" i="10"/>
  <c r="AA1764" i="10"/>
  <c r="Y1764" i="10"/>
  <c r="Z1764" i="10"/>
  <c r="Y1765" i="10"/>
  <c r="Z1765" i="10"/>
  <c r="Y1766" i="10"/>
  <c r="Z1766" i="10"/>
  <c r="Y1767" i="10"/>
  <c r="Z1767" i="10"/>
  <c r="Y1768" i="10"/>
  <c r="Z1768" i="10"/>
  <c r="AA1769" i="10"/>
  <c r="Y1769" i="10"/>
  <c r="Z1769" i="10"/>
  <c r="Y1770" i="10"/>
  <c r="Z1770" i="10"/>
  <c r="Y1771" i="10"/>
  <c r="Z1771" i="10"/>
  <c r="AA1772" i="10"/>
  <c r="Y1772" i="10"/>
  <c r="Z1772" i="10"/>
  <c r="Y1773" i="10"/>
  <c r="Z1773" i="10"/>
  <c r="Y1774" i="10"/>
  <c r="Z1774" i="10"/>
  <c r="Y1775" i="10"/>
  <c r="Z1775" i="10"/>
  <c r="Y1776" i="10"/>
  <c r="Z1776" i="10"/>
  <c r="AA1777" i="10"/>
  <c r="Y1777" i="10"/>
  <c r="Z1777" i="10"/>
  <c r="Y1778" i="10"/>
  <c r="Z1778" i="10"/>
  <c r="Y1779" i="10"/>
  <c r="Z1779" i="10"/>
  <c r="AA1780" i="10"/>
  <c r="Y1780" i="10"/>
  <c r="Z1780" i="10"/>
  <c r="Y1781" i="10"/>
  <c r="Z1781" i="10"/>
  <c r="Y1782" i="10"/>
  <c r="Z1782" i="10"/>
  <c r="Y1783" i="10"/>
  <c r="Z1783" i="10"/>
  <c r="Y1784" i="10"/>
  <c r="Z1784" i="10"/>
  <c r="AA1785" i="10"/>
  <c r="Y1785" i="10"/>
  <c r="Z1785" i="10"/>
  <c r="Y1786" i="10"/>
  <c r="Z1786" i="10"/>
  <c r="Y1787" i="10"/>
  <c r="Z1787" i="10"/>
  <c r="AA1788" i="10"/>
  <c r="Y1788" i="10"/>
  <c r="Z1788" i="10"/>
  <c r="Y1789" i="10"/>
  <c r="Z1789" i="10"/>
  <c r="Y1790" i="10"/>
  <c r="Z1790" i="10"/>
  <c r="Y1791" i="10"/>
  <c r="Z1791" i="10"/>
  <c r="Y1792" i="10"/>
  <c r="Z1792" i="10"/>
  <c r="AA1793" i="10"/>
  <c r="Y1793" i="10"/>
  <c r="Z1793" i="10"/>
  <c r="Y1794" i="10"/>
  <c r="Z1794" i="10"/>
  <c r="Y1795" i="10"/>
  <c r="Z1795" i="10"/>
  <c r="AA1796" i="10"/>
  <c r="Y1796" i="10"/>
  <c r="Z1796" i="10"/>
  <c r="Y1797" i="10"/>
  <c r="Z1797" i="10"/>
  <c r="Y1798" i="10"/>
  <c r="Z1798" i="10"/>
  <c r="Y1799" i="10"/>
  <c r="Z1799" i="10"/>
  <c r="Y1800" i="10"/>
  <c r="Z1800" i="10"/>
  <c r="AA1801" i="10"/>
  <c r="Y1801" i="10"/>
  <c r="Z1801" i="10"/>
  <c r="Y1802" i="10"/>
  <c r="Z1802" i="10"/>
  <c r="AA1803" i="10"/>
  <c r="Y1803" i="10"/>
  <c r="Z1803" i="10"/>
  <c r="AA1804" i="10"/>
  <c r="Y1804" i="10"/>
  <c r="Z1804" i="10"/>
  <c r="Y1805" i="10"/>
  <c r="Z1805" i="10"/>
  <c r="Y1806" i="10"/>
  <c r="Z1806" i="10"/>
  <c r="Y1807" i="10"/>
  <c r="Z1807" i="10"/>
  <c r="Y1808" i="10"/>
  <c r="Z1808" i="10"/>
  <c r="AA1809" i="10"/>
  <c r="Y1809" i="10"/>
  <c r="Z1809" i="10"/>
  <c r="Y1810" i="10"/>
  <c r="Z1810" i="10"/>
  <c r="Y1811" i="10"/>
  <c r="Z1811" i="10"/>
  <c r="AA1812" i="10"/>
  <c r="Y1812" i="10"/>
  <c r="Z1812" i="10"/>
  <c r="Y1813" i="10"/>
  <c r="Z1813" i="10"/>
  <c r="Y1814" i="10"/>
  <c r="Z1814" i="10"/>
  <c r="Y1815" i="10"/>
  <c r="Z1815" i="10"/>
  <c r="Y1816" i="10"/>
  <c r="Z1816" i="10"/>
  <c r="AA1817" i="10"/>
  <c r="Y1817" i="10"/>
  <c r="Z1817" i="10"/>
  <c r="Y1818" i="10"/>
  <c r="Z1818" i="10"/>
  <c r="Y1819" i="10"/>
  <c r="Z1819" i="10"/>
  <c r="AA1820" i="10"/>
  <c r="Y1820" i="10"/>
  <c r="Z1820" i="10"/>
  <c r="Y1821" i="10"/>
  <c r="Z1821" i="10"/>
  <c r="Y1822" i="10"/>
  <c r="Z1822" i="10"/>
  <c r="Y1823" i="10"/>
  <c r="Z1823" i="10"/>
  <c r="Y1824" i="10"/>
  <c r="Z1824" i="10"/>
  <c r="Y1825" i="10"/>
  <c r="Z1825" i="10"/>
  <c r="Y1826" i="10"/>
  <c r="Z1826" i="10"/>
  <c r="AA1827" i="10"/>
  <c r="Y1827" i="10"/>
  <c r="Z1827" i="10"/>
  <c r="AA1828" i="10"/>
  <c r="Y1828" i="10"/>
  <c r="Z1828" i="10"/>
  <c r="Y1829" i="10"/>
  <c r="Z1829" i="10"/>
  <c r="Y1830" i="10"/>
  <c r="Z1830" i="10"/>
  <c r="Y1831" i="10"/>
  <c r="Z1831" i="10"/>
  <c r="Y1832" i="10"/>
  <c r="Z1832" i="10"/>
  <c r="Y1833" i="10"/>
  <c r="Z1833" i="10"/>
  <c r="Y1834" i="10"/>
  <c r="Z1834" i="10"/>
  <c r="Y1835" i="10"/>
  <c r="Z1835" i="10"/>
  <c r="AA1836" i="10"/>
  <c r="Y1836" i="10"/>
  <c r="Z1836" i="10"/>
  <c r="Y1837" i="10"/>
  <c r="Z1837" i="10"/>
  <c r="Y1838" i="10"/>
  <c r="Z1838" i="10"/>
  <c r="Y1839" i="10"/>
  <c r="Z1839" i="10"/>
  <c r="Y1840" i="10"/>
  <c r="Z1840" i="10"/>
  <c r="Y1841" i="10"/>
  <c r="Z1841" i="10"/>
  <c r="Y1842" i="10"/>
  <c r="Z1842" i="10"/>
  <c r="Y1843" i="10"/>
  <c r="Z1843" i="10"/>
  <c r="AA1844" i="10"/>
  <c r="Y1844" i="10"/>
  <c r="Z1844" i="10"/>
  <c r="Y1845" i="10"/>
  <c r="Z1845" i="10"/>
  <c r="Y1846" i="10"/>
  <c r="Z1846" i="10"/>
  <c r="Y1847" i="10"/>
  <c r="Z1847" i="10"/>
  <c r="Y1848" i="10"/>
  <c r="Z1848" i="10"/>
  <c r="Y1849" i="10"/>
  <c r="Z1849" i="10"/>
  <c r="Y1850" i="10"/>
  <c r="Z1850" i="10"/>
  <c r="Y1851" i="10"/>
  <c r="Z1851" i="10"/>
  <c r="Y1852" i="10"/>
  <c r="Z1852" i="10"/>
  <c r="Y1853" i="10"/>
  <c r="Z1853" i="10"/>
  <c r="Y1854" i="10"/>
  <c r="Z1854" i="10"/>
  <c r="Y1855" i="10"/>
  <c r="Z1855" i="10"/>
  <c r="Y1856" i="10"/>
  <c r="Z1856" i="10"/>
  <c r="Y1857" i="10"/>
  <c r="Z1857" i="10"/>
  <c r="Y1858" i="10"/>
  <c r="Z1858" i="10"/>
  <c r="AA1859" i="10"/>
  <c r="Y1859" i="10"/>
  <c r="Z1859" i="10"/>
  <c r="AA1860" i="10"/>
  <c r="Y1860" i="10"/>
  <c r="Z1860" i="10"/>
  <c r="Y1861" i="10"/>
  <c r="Z1861" i="10"/>
  <c r="Y1862" i="10"/>
  <c r="Z1862" i="10"/>
  <c r="Y1863" i="10"/>
  <c r="Z1863" i="10"/>
  <c r="Y1864" i="10"/>
  <c r="Z1864" i="10"/>
  <c r="Y1865" i="10"/>
  <c r="Z1865" i="10"/>
  <c r="Y1866" i="10"/>
  <c r="Z1866" i="10"/>
  <c r="Y1867" i="10"/>
  <c r="Z1867" i="10"/>
  <c r="AA1868" i="10"/>
  <c r="Y1868" i="10"/>
  <c r="Z1868" i="10"/>
  <c r="Y1869" i="10"/>
  <c r="Z1869" i="10"/>
  <c r="Y1870" i="10"/>
  <c r="Z1870" i="10"/>
  <c r="Y1871" i="10"/>
  <c r="Z1871" i="10"/>
  <c r="Y1872" i="10"/>
  <c r="Z1872" i="10"/>
  <c r="Y1873" i="10"/>
  <c r="Z1873" i="10"/>
  <c r="Y1874" i="10"/>
  <c r="Z1874" i="10"/>
  <c r="Y1875" i="10"/>
  <c r="Z1875" i="10"/>
  <c r="AA1876" i="10"/>
  <c r="Y1876" i="10"/>
  <c r="Z1876" i="10"/>
  <c r="Y1877" i="10"/>
  <c r="Z1877" i="10"/>
  <c r="Y1878" i="10"/>
  <c r="Z1878" i="10"/>
  <c r="Y1879" i="10"/>
  <c r="Z1879" i="10"/>
  <c r="Y1880" i="10"/>
  <c r="Z1880" i="10"/>
  <c r="Y1881" i="10"/>
  <c r="Z1881" i="10"/>
  <c r="Y1882" i="10"/>
  <c r="Z1882" i="10"/>
  <c r="Y1883" i="10"/>
  <c r="Z1883" i="10"/>
  <c r="AA1884" i="10"/>
  <c r="Y1884" i="10"/>
  <c r="Z1884" i="10"/>
  <c r="Y1885" i="10"/>
  <c r="Z1885" i="10"/>
  <c r="Y1886" i="10"/>
  <c r="Z1886" i="10"/>
  <c r="Y1887" i="10"/>
  <c r="Z1887" i="10"/>
  <c r="Y1888" i="10"/>
  <c r="Z1888" i="10"/>
  <c r="Y1889" i="10"/>
  <c r="Z1889" i="10"/>
  <c r="Y1890" i="10"/>
  <c r="Z1890" i="10"/>
  <c r="AA1891" i="10"/>
  <c r="Y1891" i="10"/>
  <c r="Z1891" i="10"/>
  <c r="AA1892" i="10"/>
  <c r="Y1892" i="10"/>
  <c r="Z1892" i="10"/>
  <c r="Y1893" i="10"/>
  <c r="Z1893" i="10"/>
  <c r="Y1894" i="10"/>
  <c r="Z1894" i="10"/>
  <c r="Y1895" i="10"/>
  <c r="Z1895" i="10"/>
  <c r="Y1896" i="10"/>
  <c r="Z1896" i="10"/>
  <c r="Y1897" i="10"/>
  <c r="Z1897" i="10"/>
  <c r="Y1898" i="10"/>
  <c r="Z1898" i="10"/>
  <c r="Y1899" i="10"/>
  <c r="Z1899" i="10"/>
  <c r="AA1900" i="10"/>
  <c r="Y1900" i="10"/>
  <c r="Z1900" i="10"/>
  <c r="Y1901" i="10"/>
  <c r="Z1901" i="10"/>
  <c r="Y1902" i="10"/>
  <c r="Z1902" i="10"/>
  <c r="Y1903" i="10"/>
  <c r="Z1903" i="10"/>
  <c r="Y1904" i="10"/>
  <c r="Z1904" i="10"/>
  <c r="Y1905" i="10"/>
  <c r="Z1905" i="10"/>
  <c r="Y1906" i="10"/>
  <c r="Z1906" i="10"/>
  <c r="Y1907" i="10"/>
  <c r="Z1907" i="10"/>
  <c r="AA1908" i="10"/>
  <c r="Y1908" i="10"/>
  <c r="Z1908" i="10"/>
  <c r="Y1909" i="10"/>
  <c r="Z1909" i="10"/>
  <c r="Y1910" i="10"/>
  <c r="Z1910" i="10"/>
  <c r="Y1911" i="10"/>
  <c r="Z1911" i="10"/>
  <c r="Y1912" i="10"/>
  <c r="Z1912" i="10"/>
  <c r="Y1913" i="10"/>
  <c r="Z1913" i="10"/>
  <c r="Y1914" i="10"/>
  <c r="Z1914" i="10"/>
  <c r="Y1915" i="10"/>
  <c r="Z1915" i="10"/>
  <c r="AA1916" i="10"/>
  <c r="Y1916" i="10"/>
  <c r="Z1916" i="10"/>
  <c r="Y1917" i="10"/>
  <c r="Z1917" i="10"/>
  <c r="Y1918" i="10"/>
  <c r="Z1918" i="10"/>
  <c r="Y1919" i="10"/>
  <c r="Z1919" i="10"/>
  <c r="Y1920" i="10"/>
  <c r="Z1920" i="10"/>
  <c r="Y1921" i="10"/>
  <c r="Z1921" i="10"/>
  <c r="Y1922" i="10"/>
  <c r="Z1922" i="10"/>
  <c r="AA1923" i="10"/>
  <c r="Y1923" i="10"/>
  <c r="Z1923" i="10"/>
  <c r="AA1924" i="10"/>
  <c r="Y1924" i="10"/>
  <c r="Z1924" i="10"/>
  <c r="Y1925" i="10"/>
  <c r="Z1925" i="10"/>
  <c r="Y1926" i="10"/>
  <c r="Z1926" i="10"/>
  <c r="Y1927" i="10"/>
  <c r="Z1927" i="10"/>
  <c r="Y1928" i="10"/>
  <c r="Z1928" i="10"/>
  <c r="Y1929" i="10"/>
  <c r="AA1929" i="10" s="1"/>
  <c r="Z1929" i="10"/>
  <c r="Y1930" i="10"/>
  <c r="Z1930" i="10"/>
  <c r="Y1931" i="10"/>
  <c r="Z1931" i="10"/>
  <c r="Y1932" i="10"/>
  <c r="Z1932" i="10"/>
  <c r="Y1933" i="10"/>
  <c r="Z1933" i="10"/>
  <c r="AA1933" i="10"/>
  <c r="Y1934" i="10"/>
  <c r="Z1934" i="10"/>
  <c r="AA1935" i="10"/>
  <c r="Y1935" i="10"/>
  <c r="Z1935" i="10"/>
  <c r="AA1936" i="10"/>
  <c r="Y1936" i="10"/>
  <c r="Z1936" i="10"/>
  <c r="AA1937" i="10"/>
  <c r="Y1937" i="10"/>
  <c r="Z1937" i="10"/>
  <c r="Y1938" i="10"/>
  <c r="Z1938" i="10"/>
  <c r="Y1939" i="10"/>
  <c r="Z1939" i="10"/>
  <c r="AA1939" i="10"/>
  <c r="Y1940" i="10"/>
  <c r="Z1940" i="10"/>
  <c r="Y1941" i="10"/>
  <c r="AA1941" i="10" s="1"/>
  <c r="Z1941" i="10"/>
  <c r="AA1942" i="10"/>
  <c r="Y1942" i="10"/>
  <c r="Z1942" i="10"/>
  <c r="AA1943" i="10"/>
  <c r="Y1943" i="10"/>
  <c r="Z1943" i="10"/>
  <c r="Y1944" i="10"/>
  <c r="Z1944" i="10"/>
  <c r="Y1945" i="10"/>
  <c r="AA1945" i="10" s="1"/>
  <c r="Z1945" i="10"/>
  <c r="Y1946" i="10"/>
  <c r="Z1946" i="10"/>
  <c r="Y1947" i="10"/>
  <c r="Z1947" i="10"/>
  <c r="Y1948" i="10"/>
  <c r="Z1948" i="10"/>
  <c r="Y1949" i="10"/>
  <c r="Z1949" i="10"/>
  <c r="AA1949" i="10"/>
  <c r="Y1950" i="10"/>
  <c r="Z1950" i="10"/>
  <c r="AA1951" i="10"/>
  <c r="Y1951" i="10"/>
  <c r="Z1951" i="10"/>
  <c r="AA1952" i="10"/>
  <c r="Y1952" i="10"/>
  <c r="Z1952" i="10"/>
  <c r="AA1953" i="10"/>
  <c r="Y1953" i="10"/>
  <c r="Z1953" i="10"/>
  <c r="Y1954" i="10"/>
  <c r="Z1954" i="10"/>
  <c r="Y1955" i="10"/>
  <c r="Z1955" i="10"/>
  <c r="AA1955" i="10"/>
  <c r="Y1956" i="10"/>
  <c r="Z1956" i="10"/>
  <c r="Y1957" i="10"/>
  <c r="AA1957" i="10" s="1"/>
  <c r="Z1957" i="10"/>
  <c r="AA1958" i="10"/>
  <c r="Y1958" i="10"/>
  <c r="Z1958" i="10"/>
  <c r="AA1959" i="10"/>
  <c r="Y1959" i="10"/>
  <c r="Z1959" i="10"/>
  <c r="Y1960" i="10"/>
  <c r="Z1960" i="10"/>
  <c r="Y1961" i="10"/>
  <c r="AA1961" i="10" s="1"/>
  <c r="Z1961" i="10"/>
  <c r="Y1962" i="10"/>
  <c r="Z1962" i="10"/>
  <c r="Y1963" i="10"/>
  <c r="Z1963" i="10"/>
  <c r="Y1964" i="10"/>
  <c r="Z1964" i="10"/>
  <c r="Y1965" i="10"/>
  <c r="Z1965" i="10"/>
  <c r="AA1965" i="10"/>
  <c r="Y1966" i="10"/>
  <c r="Z1966" i="10"/>
  <c r="AA1967" i="10"/>
  <c r="Y1967" i="10"/>
  <c r="Z1967" i="10"/>
  <c r="AA1968" i="10"/>
  <c r="Y1968" i="10"/>
  <c r="Z1968" i="10"/>
  <c r="AA1969" i="10"/>
  <c r="Y1969" i="10"/>
  <c r="Z1969" i="10"/>
  <c r="Y1970" i="10"/>
  <c r="Z1970" i="10"/>
  <c r="Y1971" i="10"/>
  <c r="Z1971" i="10"/>
  <c r="Y1972" i="10"/>
  <c r="Z1972" i="10"/>
  <c r="Y1973" i="10"/>
  <c r="AA1973" i="10" s="1"/>
  <c r="Z1973" i="10"/>
  <c r="AA1974" i="10"/>
  <c r="Y1974" i="10"/>
  <c r="Z1974" i="10"/>
  <c r="AA1975" i="10"/>
  <c r="Y1975" i="10"/>
  <c r="Z1975" i="10"/>
  <c r="Y1976" i="10"/>
  <c r="Z1976" i="10"/>
  <c r="Y1977" i="10"/>
  <c r="AA1977" i="10" s="1"/>
  <c r="Z1977" i="10"/>
  <c r="Y1978" i="10"/>
  <c r="Z1978" i="10"/>
  <c r="AA1979" i="10"/>
  <c r="Y1979" i="10"/>
  <c r="Z1979" i="10"/>
  <c r="Y1980" i="10"/>
  <c r="Z1980" i="10"/>
  <c r="Y1981" i="10"/>
  <c r="Z1981" i="10"/>
  <c r="AA1981" i="10"/>
  <c r="Y1982" i="10"/>
  <c r="Z1982" i="10"/>
  <c r="AA1983" i="10"/>
  <c r="Y1983" i="10"/>
  <c r="Z1983" i="10"/>
  <c r="AA1984" i="10"/>
  <c r="Y1984" i="10"/>
  <c r="Z1984" i="10"/>
  <c r="AA1985" i="10"/>
  <c r="Y1985" i="10"/>
  <c r="Z1985" i="10"/>
  <c r="Y1986" i="10"/>
  <c r="Z1986" i="10"/>
  <c r="Y1987" i="10"/>
  <c r="Z1987" i="10"/>
  <c r="Y1988" i="10"/>
  <c r="Z1988" i="10"/>
  <c r="Y1989" i="10"/>
  <c r="AA1989" i="10" s="1"/>
  <c r="Z1989" i="10"/>
  <c r="AA1990" i="10"/>
  <c r="Y1990" i="10"/>
  <c r="Z1990" i="10"/>
  <c r="AA1991" i="10"/>
  <c r="Y1991" i="10"/>
  <c r="Z1991" i="10"/>
  <c r="Y1992" i="10"/>
  <c r="Z1992" i="10"/>
  <c r="Y1993" i="10"/>
  <c r="AA1993" i="10" s="1"/>
  <c r="Z1993" i="10"/>
  <c r="Y1994" i="10"/>
  <c r="Z1994" i="10"/>
  <c r="Y1995" i="10"/>
  <c r="Z1995" i="10"/>
  <c r="Y1996" i="10"/>
  <c r="Z1996" i="10"/>
  <c r="Y1997" i="10"/>
  <c r="Z1997" i="10"/>
  <c r="AA1997" i="10"/>
  <c r="Y1998" i="10"/>
  <c r="Z1998" i="10"/>
  <c r="AA1999" i="10"/>
  <c r="Y1999" i="10"/>
  <c r="Z1999" i="10"/>
  <c r="AA2000" i="10"/>
  <c r="Y2000" i="10"/>
  <c r="Z2000" i="10"/>
  <c r="AA2001" i="10"/>
  <c r="Y2001" i="10"/>
  <c r="Z2001" i="10"/>
  <c r="Y2002" i="10"/>
  <c r="Z2002" i="10"/>
  <c r="Y2003" i="10"/>
  <c r="Z2003" i="10"/>
  <c r="Y2004" i="10"/>
  <c r="Z2004" i="10"/>
  <c r="Y2005" i="10"/>
  <c r="AA2005" i="10" s="1"/>
  <c r="Z2005" i="10"/>
  <c r="AA2006" i="10"/>
  <c r="Y2006" i="10"/>
  <c r="Z2006" i="10"/>
  <c r="AA2007" i="10"/>
  <c r="Y2007" i="10"/>
  <c r="Z2007" i="10"/>
  <c r="Y2008" i="10"/>
  <c r="Z2008" i="10"/>
  <c r="Y2009" i="10"/>
  <c r="AA2009" i="10" s="1"/>
  <c r="Z2009" i="10"/>
  <c r="Y2010" i="10"/>
  <c r="Z2010" i="10"/>
  <c r="Y2011" i="10"/>
  <c r="Z2011" i="10"/>
  <c r="Y2012" i="10"/>
  <c r="Z2012" i="10"/>
  <c r="Y2013" i="10"/>
  <c r="Z2013" i="10"/>
  <c r="AA2013" i="10"/>
  <c r="Y2014" i="10"/>
  <c r="Z2014" i="10"/>
  <c r="AA2015" i="10"/>
  <c r="Y2015" i="10"/>
  <c r="Z2015" i="10"/>
  <c r="AA2016" i="10"/>
  <c r="Y2016" i="10"/>
  <c r="Z2016" i="10"/>
  <c r="AA2017" i="10"/>
  <c r="Y2017" i="10"/>
  <c r="Z2017" i="10"/>
  <c r="Y2018" i="10"/>
  <c r="Z2018" i="10"/>
  <c r="Y2019" i="10"/>
  <c r="Z2019" i="10"/>
  <c r="Y2020" i="10"/>
  <c r="Z2020" i="10"/>
  <c r="Y2021" i="10"/>
  <c r="AA2021" i="10" s="1"/>
  <c r="Z2021" i="10"/>
  <c r="AA2022" i="10"/>
  <c r="Y2022" i="10"/>
  <c r="Z2022" i="10"/>
  <c r="AA2023" i="10"/>
  <c r="Y2023" i="10"/>
  <c r="Z2023" i="10"/>
  <c r="Y2024" i="10"/>
  <c r="Z2024" i="10"/>
  <c r="Y2025" i="10"/>
  <c r="AA2025" i="10" s="1"/>
  <c r="Z2025" i="10"/>
  <c r="Y2026" i="10"/>
  <c r="Z2026" i="10"/>
  <c r="Y2027" i="10"/>
  <c r="Z2027" i="10"/>
  <c r="Y2028" i="10"/>
  <c r="Z2028" i="10"/>
  <c r="Y2029" i="10"/>
  <c r="Z2029" i="10"/>
  <c r="AA2029" i="10"/>
  <c r="Y2030" i="10"/>
  <c r="Z2030" i="10"/>
  <c r="AA2031" i="10"/>
  <c r="Y2031" i="10"/>
  <c r="Z2031" i="10"/>
  <c r="AA2032" i="10"/>
  <c r="Y2032" i="10"/>
  <c r="Z2032" i="10"/>
  <c r="AA2033" i="10"/>
  <c r="Y2033" i="10"/>
  <c r="Z2033" i="10"/>
  <c r="Y2034" i="10"/>
  <c r="Z2034" i="10"/>
  <c r="Y2035" i="10"/>
  <c r="Z2035" i="10"/>
  <c r="Y2036" i="10"/>
  <c r="Z2036" i="10"/>
  <c r="Y2037" i="10"/>
  <c r="AA2037" i="10" s="1"/>
  <c r="Z2037" i="10"/>
  <c r="AA2038" i="10"/>
  <c r="Y2038" i="10"/>
  <c r="Z2038" i="10"/>
  <c r="AA2039" i="10"/>
  <c r="Y2039" i="10"/>
  <c r="Z2039" i="10"/>
  <c r="Y2040" i="10"/>
  <c r="Z2040" i="10"/>
  <c r="Y2041" i="10"/>
  <c r="AA2041" i="10" s="1"/>
  <c r="Z2041" i="10"/>
  <c r="Y2042" i="10"/>
  <c r="Z2042" i="10"/>
  <c r="Y2043" i="10"/>
  <c r="Z2043" i="10"/>
  <c r="Y2044" i="10"/>
  <c r="Z2044" i="10"/>
  <c r="Y2045" i="10"/>
  <c r="Z2045" i="10"/>
  <c r="AA2045" i="10"/>
  <c r="Y2046" i="10"/>
  <c r="Z2046" i="10"/>
  <c r="AA2047" i="10"/>
  <c r="Y2047" i="10"/>
  <c r="Z2047" i="10"/>
  <c r="AA2048" i="10"/>
  <c r="Y2048" i="10"/>
  <c r="Z2048" i="10"/>
  <c r="AA2049" i="10"/>
  <c r="Y2049" i="10"/>
  <c r="Z2049" i="10"/>
  <c r="Y2050" i="10"/>
  <c r="Z2050" i="10"/>
  <c r="Y2051" i="10"/>
  <c r="Z2051" i="10"/>
  <c r="Y2052" i="10"/>
  <c r="Z2052" i="10"/>
  <c r="Y2053" i="10"/>
  <c r="AA2053" i="10" s="1"/>
  <c r="Z2053" i="10"/>
  <c r="AA2054" i="10"/>
  <c r="Y2054" i="10"/>
  <c r="Z2054" i="10"/>
  <c r="AA2055" i="10"/>
  <c r="Y2055" i="10"/>
  <c r="Z2055" i="10"/>
  <c r="Y2056" i="10"/>
  <c r="Z2056" i="10"/>
  <c r="Y2057" i="10"/>
  <c r="AA2057" i="10" s="1"/>
  <c r="Z2057" i="10"/>
  <c r="Y2058" i="10"/>
  <c r="Z2058" i="10"/>
  <c r="Y2059" i="10"/>
  <c r="Z2059" i="10"/>
  <c r="Y2060" i="10"/>
  <c r="Z2060" i="10"/>
  <c r="Y2061" i="10"/>
  <c r="Z2061" i="10"/>
  <c r="AA2061" i="10"/>
  <c r="Y2062" i="10"/>
  <c r="Z2062" i="10"/>
  <c r="AA2063" i="10"/>
  <c r="Y2063" i="10"/>
  <c r="Z2063" i="10"/>
  <c r="AA2064" i="10"/>
  <c r="Y2064" i="10"/>
  <c r="Z2064" i="10"/>
  <c r="AA2065" i="10"/>
  <c r="Y2065" i="10"/>
  <c r="Z2065" i="10"/>
  <c r="Y2066" i="10"/>
  <c r="Z2066" i="10"/>
  <c r="Y2067" i="10"/>
  <c r="Z2067" i="10"/>
  <c r="Y2068" i="10"/>
  <c r="Z2068" i="10"/>
  <c r="Y2069" i="10"/>
  <c r="Z2069" i="10"/>
  <c r="AA2069" i="10" s="1"/>
  <c r="AA2070" i="10"/>
  <c r="Y2070" i="10"/>
  <c r="Z2070" i="10"/>
  <c r="AA2071" i="10"/>
  <c r="Y2071" i="10"/>
  <c r="Z2071" i="10"/>
  <c r="Y2072" i="10"/>
  <c r="Z2072" i="10"/>
  <c r="Y2073" i="10"/>
  <c r="AA2073" i="10" s="1"/>
  <c r="Z2073" i="10"/>
  <c r="Y2074" i="10"/>
  <c r="Z2074" i="10"/>
  <c r="Y2075" i="10"/>
  <c r="Z2075" i="10"/>
  <c r="Y2076" i="10"/>
  <c r="Z2076" i="10"/>
  <c r="Y2077" i="10"/>
  <c r="Z2077" i="10"/>
  <c r="AA2077" i="10"/>
  <c r="Y2078" i="10"/>
  <c r="Z2078" i="10"/>
  <c r="AA2079" i="10"/>
  <c r="Y2079" i="10"/>
  <c r="Z2079" i="10"/>
  <c r="AA2080" i="10"/>
  <c r="Y2080" i="10"/>
  <c r="Z2080" i="10"/>
  <c r="AA2081" i="10"/>
  <c r="Y2081" i="10"/>
  <c r="Z2081" i="10"/>
  <c r="Y2082" i="10"/>
  <c r="Z2082" i="10"/>
  <c r="Y2083" i="10"/>
  <c r="Z2083" i="10"/>
  <c r="Y2084" i="10"/>
  <c r="Z2084" i="10"/>
  <c r="Y2085" i="10"/>
  <c r="Z2085" i="10"/>
  <c r="AA2085" i="10" s="1"/>
  <c r="AA2086" i="10"/>
  <c r="Y2086" i="10"/>
  <c r="Z2086" i="10"/>
  <c r="AA2087" i="10"/>
  <c r="Y2087" i="10"/>
  <c r="Z2087" i="10"/>
  <c r="Y2088" i="10"/>
  <c r="Z2088" i="10"/>
  <c r="Y2089" i="10"/>
  <c r="AA2089" i="10" s="1"/>
  <c r="Z2089" i="10"/>
  <c r="Y2090" i="10"/>
  <c r="Z2090" i="10"/>
  <c r="Y2091" i="10"/>
  <c r="Z2091" i="10"/>
  <c r="Y2092" i="10"/>
  <c r="Z2092" i="10"/>
  <c r="Y2093" i="10"/>
  <c r="Z2093" i="10"/>
  <c r="AA2093" i="10"/>
  <c r="Y2094" i="10"/>
  <c r="Z2094" i="10"/>
  <c r="AA2095" i="10"/>
  <c r="Y2095" i="10"/>
  <c r="Z2095" i="10"/>
  <c r="AA2096" i="10"/>
  <c r="Y2096" i="10"/>
  <c r="Z2096" i="10"/>
  <c r="AA2097" i="10"/>
  <c r="Y2097" i="10"/>
  <c r="Z2097" i="10"/>
  <c r="Y2098" i="10"/>
  <c r="Z2098" i="10"/>
  <c r="Y2099" i="10"/>
  <c r="Z2099" i="10"/>
  <c r="AA2099" i="10"/>
  <c r="Y2100" i="10"/>
  <c r="Z2100" i="10"/>
  <c r="Y2101" i="10"/>
  <c r="Z2101" i="10"/>
  <c r="AA2101" i="10" s="1"/>
  <c r="AA2102" i="10"/>
  <c r="Y2102" i="10"/>
  <c r="Z2102" i="10"/>
  <c r="AA2103" i="10"/>
  <c r="Y2103" i="10"/>
  <c r="Z2103" i="10"/>
  <c r="Y2104" i="10"/>
  <c r="Z2104" i="10"/>
  <c r="Y2105" i="10"/>
  <c r="AA2105" i="10" s="1"/>
  <c r="Z2105" i="10"/>
  <c r="Y2106" i="10"/>
  <c r="Z2106" i="10"/>
  <c r="Y2107" i="10"/>
  <c r="Z2107" i="10"/>
  <c r="Y2108" i="10"/>
  <c r="Z2108" i="10"/>
  <c r="Y2109" i="10"/>
  <c r="Z2109" i="10"/>
  <c r="AA2109" i="10"/>
  <c r="Y2110" i="10"/>
  <c r="Z2110" i="10"/>
  <c r="AA2111" i="10"/>
  <c r="Y2111" i="10"/>
  <c r="Z2111" i="10"/>
  <c r="AA2112" i="10"/>
  <c r="Y2112" i="10"/>
  <c r="Z2112" i="10"/>
  <c r="AA2113" i="10"/>
  <c r="Y2113" i="10"/>
  <c r="Z2113" i="10"/>
  <c r="Y2114" i="10"/>
  <c r="Z2114" i="10"/>
  <c r="Y2115" i="10"/>
  <c r="Z2115" i="10"/>
  <c r="AA2115" i="10"/>
  <c r="Y2116" i="10"/>
  <c r="Z2116" i="10"/>
  <c r="Y2117" i="10"/>
  <c r="Z2117" i="10"/>
  <c r="AA2117" i="10" s="1"/>
  <c r="AA2118" i="10"/>
  <c r="Y2118" i="10"/>
  <c r="Z2118" i="10"/>
  <c r="AA2119" i="10"/>
  <c r="Y2119" i="10"/>
  <c r="Z2119" i="10"/>
  <c r="Y2120" i="10"/>
  <c r="Z2120" i="10"/>
  <c r="Y2121" i="10"/>
  <c r="AA2121" i="10" s="1"/>
  <c r="Z2121" i="10"/>
  <c r="Y2122" i="10"/>
  <c r="Z2122" i="10"/>
  <c r="Y2123" i="10"/>
  <c r="Z2123" i="10"/>
  <c r="Y2124" i="10"/>
  <c r="Z2124" i="10"/>
  <c r="Y2125" i="10"/>
  <c r="Z2125" i="10"/>
  <c r="AA2125" i="10"/>
  <c r="Y2126" i="10"/>
  <c r="Z2126" i="10"/>
  <c r="AA2127" i="10"/>
  <c r="Y2127" i="10"/>
  <c r="Z2127" i="10"/>
  <c r="AA2128" i="10"/>
  <c r="Y2128" i="10"/>
  <c r="Z2128" i="10"/>
  <c r="AA2129" i="10"/>
  <c r="Y2129" i="10"/>
  <c r="Z2129" i="10"/>
  <c r="Y2130" i="10"/>
  <c r="Z2130" i="10"/>
  <c r="Y2131" i="10"/>
  <c r="Z2131" i="10"/>
  <c r="Y2132" i="10"/>
  <c r="Z2132" i="10"/>
  <c r="Y2133" i="10"/>
  <c r="Z2133" i="10"/>
  <c r="Y2134" i="10"/>
  <c r="Z2134" i="10"/>
  <c r="Y2135" i="10"/>
  <c r="Z2135" i="10"/>
  <c r="Y2136" i="10"/>
  <c r="Z2136" i="10"/>
  <c r="Y2137" i="10"/>
  <c r="AA2137" i="10" s="1"/>
  <c r="Z2137" i="10"/>
  <c r="Y2138" i="10"/>
  <c r="Z2138" i="10"/>
  <c r="AA2139" i="10"/>
  <c r="Y2139" i="10"/>
  <c r="Z2139" i="10"/>
  <c r="Y2140" i="10"/>
  <c r="Z2140" i="10"/>
  <c r="Y2141" i="10"/>
  <c r="Z2141" i="10"/>
  <c r="AA2141" i="10"/>
  <c r="Y2142" i="10"/>
  <c r="Z2142" i="10"/>
  <c r="AA2143" i="10"/>
  <c r="Y2143" i="10"/>
  <c r="Z2143" i="10"/>
  <c r="AA2144" i="10"/>
  <c r="Y2144" i="10"/>
  <c r="Z2144" i="10"/>
  <c r="AA2145" i="10"/>
  <c r="Y2145" i="10"/>
  <c r="Z2145" i="10"/>
  <c r="Y2146" i="10"/>
  <c r="Z2146" i="10"/>
  <c r="Y2147" i="10"/>
  <c r="Z2147" i="10"/>
  <c r="AA2147" i="10"/>
  <c r="Y2148" i="10"/>
  <c r="Z2148" i="10"/>
  <c r="Y2149" i="10"/>
  <c r="Z2149" i="10"/>
  <c r="AA2149" i="10" s="1"/>
  <c r="AA2150" i="10"/>
  <c r="Y2150" i="10"/>
  <c r="Z2150" i="10"/>
  <c r="AA2151" i="10"/>
  <c r="Y2151" i="10"/>
  <c r="Z2151" i="10"/>
  <c r="Y2152" i="10"/>
  <c r="Z2152" i="10"/>
  <c r="Y2153" i="10"/>
  <c r="AA2153" i="10" s="1"/>
  <c r="Z2153" i="10"/>
  <c r="Y2154" i="10"/>
  <c r="Z2154" i="10"/>
  <c r="Y2155" i="10"/>
  <c r="Z2155" i="10"/>
  <c r="Y2156" i="10"/>
  <c r="Z2156" i="10"/>
  <c r="AA2157" i="10"/>
  <c r="Y2157" i="10"/>
  <c r="Z2157" i="10"/>
  <c r="Y2158" i="10"/>
  <c r="Z2158" i="10"/>
  <c r="Y2159" i="10"/>
  <c r="Z2159" i="10"/>
  <c r="AA2160" i="10"/>
  <c r="Y2160" i="10"/>
  <c r="Z2160" i="10"/>
  <c r="AA2161" i="10"/>
  <c r="Y2161" i="10"/>
  <c r="Z2161" i="10"/>
  <c r="Y2162" i="10"/>
  <c r="Z2162" i="10"/>
  <c r="Y2163" i="10"/>
  <c r="Z2163" i="10"/>
  <c r="Y2164" i="10"/>
  <c r="Z2164" i="10"/>
  <c r="Y2165" i="10"/>
  <c r="Z2165" i="10"/>
  <c r="AA2165" i="10" s="1"/>
  <c r="AA2166" i="10"/>
  <c r="Y2166" i="10"/>
  <c r="Z2166" i="10"/>
  <c r="AA2167" i="10"/>
  <c r="Y2167" i="10"/>
  <c r="Z2167" i="10"/>
  <c r="Y2168" i="10"/>
  <c r="Z2168" i="10"/>
  <c r="Y2169" i="10"/>
  <c r="AA2169" i="10" s="1"/>
  <c r="Z2169" i="10"/>
  <c r="Y2170" i="10"/>
  <c r="Z2170" i="10"/>
  <c r="Y2171" i="10"/>
  <c r="Z2171" i="10"/>
  <c r="Y2172" i="10"/>
  <c r="Z2172" i="10"/>
  <c r="Y2173" i="10"/>
  <c r="Z2173" i="10"/>
  <c r="AA2173" i="10"/>
  <c r="Y2174" i="10"/>
  <c r="Z2174" i="10"/>
  <c r="AA2175" i="10"/>
  <c r="Y2175" i="10"/>
  <c r="Z2175" i="10"/>
  <c r="AA2176" i="10"/>
  <c r="Y2176" i="10"/>
  <c r="Z2176" i="10"/>
  <c r="Y2177" i="10"/>
  <c r="Z2177" i="10"/>
  <c r="Y2178" i="10"/>
  <c r="Z2178" i="10"/>
  <c r="Y2179" i="10"/>
  <c r="Z2179" i="10"/>
  <c r="Y2180" i="10"/>
  <c r="Z2180" i="10"/>
  <c r="Y2181" i="10"/>
  <c r="Z2181" i="10"/>
  <c r="AA2181" i="10" s="1"/>
  <c r="AA2182" i="10"/>
  <c r="Y2182" i="10"/>
  <c r="Z2182" i="10"/>
  <c r="Y2183" i="10"/>
  <c r="Z2183" i="10"/>
  <c r="AA2183" i="10"/>
  <c r="Y2184" i="10"/>
  <c r="Z2184" i="10"/>
  <c r="Y2185" i="10"/>
  <c r="AA2185" i="10" s="1"/>
  <c r="Z2185" i="10"/>
  <c r="AA2186" i="10"/>
  <c r="Y2186" i="10"/>
  <c r="Z2186" i="10"/>
  <c r="Y2187" i="10"/>
  <c r="Z2187" i="10"/>
  <c r="Y2188" i="10"/>
  <c r="Z2188" i="10"/>
  <c r="Y2189" i="10"/>
  <c r="Z2189" i="10"/>
  <c r="AA2189" i="10"/>
  <c r="Y2190" i="10"/>
  <c r="Z2190" i="10"/>
  <c r="AA2191" i="10"/>
  <c r="Y2191" i="10"/>
  <c r="Z2191" i="10"/>
  <c r="AA2192" i="10"/>
  <c r="Y2192" i="10"/>
  <c r="Z2192" i="10"/>
  <c r="Y2193" i="10"/>
  <c r="Z2193" i="10"/>
  <c r="Y2194" i="10"/>
  <c r="Z2194" i="10"/>
  <c r="Y2195" i="10"/>
  <c r="AA2195" i="10" s="1"/>
  <c r="Z2195" i="10"/>
  <c r="Y2196" i="10"/>
  <c r="Z2196" i="10"/>
  <c r="Y2197" i="10"/>
  <c r="Z2197" i="10"/>
  <c r="AA2197" i="10" s="1"/>
  <c r="Y2198" i="10"/>
  <c r="Z2198" i="10"/>
  <c r="Y2199" i="10"/>
  <c r="Z2199" i="10"/>
  <c r="Y2200" i="10"/>
  <c r="Z2200" i="10"/>
  <c r="Y2201" i="10"/>
  <c r="Z2201" i="10"/>
  <c r="Y2202" i="10"/>
  <c r="Z2202" i="10"/>
  <c r="Y2203" i="10"/>
  <c r="Z2203" i="10"/>
  <c r="Y2204" i="10"/>
  <c r="Z2204" i="10"/>
  <c r="Y2205" i="10"/>
  <c r="Z2205" i="10"/>
  <c r="Y2206" i="10"/>
  <c r="Z2206" i="10"/>
  <c r="Y2207" i="10"/>
  <c r="Z2207" i="10"/>
  <c r="Y2208" i="10"/>
  <c r="Z2208" i="10"/>
  <c r="AA2209" i="10"/>
  <c r="Y2209" i="10"/>
  <c r="Z2209" i="10"/>
  <c r="Y2210" i="10"/>
  <c r="Z2210" i="10"/>
  <c r="Y2211" i="10"/>
  <c r="Z2211" i="10"/>
  <c r="Y2212" i="10"/>
  <c r="Z2212" i="10"/>
  <c r="Y2213" i="10"/>
  <c r="Z2213" i="10"/>
  <c r="AA2213" i="10" s="1"/>
  <c r="AA2214" i="10"/>
  <c r="Y2214" i="10"/>
  <c r="Z2214" i="10"/>
  <c r="AA2215" i="10"/>
  <c r="Y2215" i="10"/>
  <c r="Z2215" i="10"/>
  <c r="AA2216" i="10"/>
  <c r="Y2216" i="10"/>
  <c r="Z2216" i="10"/>
  <c r="Y2217" i="10"/>
  <c r="AA2217" i="10" s="1"/>
  <c r="Z2217" i="10"/>
  <c r="Y2218" i="10"/>
  <c r="Z2218" i="10"/>
  <c r="Y2219" i="10"/>
  <c r="Z2219" i="10"/>
  <c r="Y2220" i="10"/>
  <c r="Z2220" i="10"/>
  <c r="Y2221" i="10"/>
  <c r="Z2221" i="10"/>
  <c r="Y2222" i="10"/>
  <c r="Z2222" i="10"/>
  <c r="Y2223" i="10"/>
  <c r="Z2223" i="10"/>
  <c r="Y2224" i="10"/>
  <c r="Z2224" i="10"/>
  <c r="Y2225" i="10"/>
  <c r="Z2225" i="10"/>
  <c r="Y2226" i="10"/>
  <c r="Z2226" i="10"/>
  <c r="Y2227" i="10"/>
  <c r="Z2227" i="10"/>
  <c r="Y2228" i="10"/>
  <c r="Z2228" i="10"/>
  <c r="Y2229" i="10"/>
  <c r="Z2229" i="10"/>
  <c r="Y2230" i="10"/>
  <c r="Z2230" i="10"/>
  <c r="Y2231" i="10"/>
  <c r="Z2231" i="10"/>
  <c r="Y2232" i="10"/>
  <c r="Z2232" i="10"/>
  <c r="Y2233" i="10"/>
  <c r="Z2233" i="10"/>
  <c r="AA2233" i="10"/>
  <c r="Y2234" i="10"/>
  <c r="AA2234" i="10" s="1"/>
  <c r="Z2234" i="10"/>
  <c r="Y2235" i="10"/>
  <c r="Z2235" i="10"/>
  <c r="Y2236" i="10"/>
  <c r="AA2236" i="10" s="1"/>
  <c r="Z2236" i="10"/>
  <c r="Y2237" i="10"/>
  <c r="Z2237" i="10"/>
  <c r="Y2238" i="10"/>
  <c r="Z2238" i="10"/>
  <c r="Y2239" i="10"/>
  <c r="Z2239" i="10"/>
  <c r="Y2240" i="10"/>
  <c r="AA2240" i="10" s="1"/>
  <c r="Z2240" i="10"/>
  <c r="Y2241" i="10"/>
  <c r="Z2241" i="10"/>
  <c r="Y2242" i="10"/>
  <c r="Z2242" i="10"/>
  <c r="Y2243" i="10"/>
  <c r="Z2243" i="10"/>
  <c r="Y2244" i="10"/>
  <c r="Z2244" i="10"/>
  <c r="Y2245" i="10"/>
  <c r="Z2245" i="10"/>
  <c r="Y2246" i="10"/>
  <c r="AA2246" i="10" s="1"/>
  <c r="Z2246" i="10"/>
  <c r="Y2247" i="10"/>
  <c r="Z2247" i="10"/>
  <c r="AA2247" i="10"/>
  <c r="Y2248" i="10"/>
  <c r="AA2248" i="10" s="1"/>
  <c r="Z2248" i="10"/>
  <c r="Y2249" i="10"/>
  <c r="Z2249" i="10"/>
  <c r="AA2249" i="10"/>
  <c r="Y2250" i="10"/>
  <c r="AA2250" i="10" s="1"/>
  <c r="Z2250" i="10"/>
  <c r="Y2251" i="10"/>
  <c r="Z2251" i="10"/>
  <c r="Y2252" i="10"/>
  <c r="AA2252" i="10" s="1"/>
  <c r="Z2252" i="10"/>
  <c r="Y2253" i="10"/>
  <c r="Z2253" i="10"/>
  <c r="AA2253" i="10"/>
  <c r="Y2254" i="10"/>
  <c r="Z2254" i="10"/>
  <c r="Y2255" i="10"/>
  <c r="Z2255" i="10"/>
  <c r="AA2255" i="10"/>
  <c r="Y2256" i="10"/>
  <c r="Z2256" i="10"/>
  <c r="Y2257" i="10"/>
  <c r="Z2257" i="10"/>
  <c r="AA2257" i="10"/>
  <c r="Y2258" i="10"/>
  <c r="AA2258" i="10" s="1"/>
  <c r="Z2258" i="10"/>
  <c r="Y2259" i="10"/>
  <c r="Z2259" i="10"/>
  <c r="Y2260" i="10"/>
  <c r="AA2260" i="10" s="1"/>
  <c r="Z2260" i="10"/>
  <c r="Y2261" i="10"/>
  <c r="Z2261" i="10"/>
  <c r="AA2261" i="10"/>
  <c r="Y2262" i="10"/>
  <c r="Z2262" i="10"/>
  <c r="Y2263" i="10"/>
  <c r="Z2263" i="10"/>
  <c r="AA2263" i="10"/>
  <c r="Y2264" i="10"/>
  <c r="Z2264" i="10"/>
  <c r="Y2265" i="10"/>
  <c r="Z2265" i="10"/>
  <c r="AA2265" i="10"/>
  <c r="Y2266" i="10"/>
  <c r="AA2266" i="10" s="1"/>
  <c r="Z2266" i="10"/>
  <c r="Y2267" i="10"/>
  <c r="Z2267" i="10"/>
  <c r="Y2268" i="10"/>
  <c r="AA2268" i="10" s="1"/>
  <c r="Z2268" i="10"/>
  <c r="Y2269" i="10"/>
  <c r="Z2269" i="10"/>
  <c r="AA2269" i="10"/>
  <c r="Y2270" i="10"/>
  <c r="Z2270" i="10"/>
  <c r="Y2271" i="10"/>
  <c r="Z2271" i="10"/>
  <c r="AA2271" i="10"/>
  <c r="Y2272" i="10"/>
  <c r="Z2272" i="10"/>
  <c r="Y2273" i="10"/>
  <c r="Z2273" i="10"/>
  <c r="AA2273" i="10"/>
  <c r="Y2274" i="10"/>
  <c r="AA2274" i="10" s="1"/>
  <c r="Z2274" i="10"/>
  <c r="Y2275" i="10"/>
  <c r="Z2275" i="10"/>
  <c r="Y2276" i="10"/>
  <c r="AA2276" i="10" s="1"/>
  <c r="Z2276" i="10"/>
  <c r="Y2277" i="10"/>
  <c r="Z2277" i="10"/>
  <c r="AA2277" i="10"/>
  <c r="Y2278" i="10"/>
  <c r="Z2278" i="10"/>
  <c r="Y2279" i="10"/>
  <c r="Z2279" i="10"/>
  <c r="AA2279" i="10"/>
  <c r="Y2280" i="10"/>
  <c r="Z2280" i="10"/>
  <c r="Y2281" i="10"/>
  <c r="Z2281" i="10"/>
  <c r="AA2281" i="10"/>
  <c r="AA2282" i="10"/>
  <c r="Y2282" i="10"/>
  <c r="Z2282" i="10"/>
  <c r="Y2283" i="10"/>
  <c r="Z2283" i="10"/>
  <c r="AA2284" i="10"/>
  <c r="Y2284" i="10"/>
  <c r="Z2284" i="10"/>
  <c r="Y2285" i="10"/>
  <c r="Z2285" i="10"/>
  <c r="AA2285" i="10"/>
  <c r="Y2286" i="10"/>
  <c r="Z2286" i="10"/>
  <c r="Y2287" i="10"/>
  <c r="Z2287" i="10"/>
  <c r="AA2287" i="10"/>
  <c r="Y2288" i="10"/>
  <c r="Z2288" i="10"/>
  <c r="Y2289" i="10"/>
  <c r="Z2289" i="10"/>
  <c r="AA2289" i="10"/>
  <c r="Y2290" i="10"/>
  <c r="Z2290" i="10"/>
  <c r="Y2291" i="10"/>
  <c r="Z2291" i="10"/>
  <c r="Y2292" i="10"/>
  <c r="Z2292" i="10"/>
  <c r="Y2293" i="10"/>
  <c r="Z2293" i="10"/>
  <c r="Y2294" i="10"/>
  <c r="Z2294" i="10"/>
  <c r="Y2295" i="10"/>
  <c r="Z2295" i="10"/>
  <c r="Y2296" i="10"/>
  <c r="Z2296" i="10"/>
  <c r="Y2297" i="10"/>
  <c r="Z2297" i="10"/>
  <c r="AA2297" i="10"/>
  <c r="AA2298" i="10"/>
  <c r="Y2298" i="10"/>
  <c r="Z2298" i="10"/>
  <c r="Y2299" i="10"/>
  <c r="Z2299" i="10"/>
  <c r="Y2300" i="10"/>
  <c r="Z2300" i="10"/>
  <c r="Y2301" i="10"/>
  <c r="Z2301" i="10"/>
  <c r="Y2302" i="10"/>
  <c r="Z2302" i="10"/>
  <c r="Y2303" i="10"/>
  <c r="Z2303" i="10"/>
  <c r="Y2304" i="10"/>
  <c r="Z2304" i="10"/>
  <c r="Y2305" i="10"/>
  <c r="Z2305" i="10"/>
  <c r="AA2305" i="10"/>
  <c r="Y2306" i="10"/>
  <c r="Z2306" i="10"/>
  <c r="Y2307" i="10"/>
  <c r="Z2307" i="10"/>
  <c r="Y2308" i="10"/>
  <c r="Z2308" i="10"/>
  <c r="Y2309" i="10"/>
  <c r="Z2309" i="10"/>
  <c r="Y2310" i="10"/>
  <c r="Z2310" i="10"/>
  <c r="Y2311" i="10"/>
  <c r="Z2311" i="10"/>
  <c r="AA2311" i="10"/>
  <c r="Y2312" i="10"/>
  <c r="Z2312" i="10"/>
  <c r="Y2313" i="10"/>
  <c r="Z2313" i="10"/>
  <c r="AA2313" i="10"/>
  <c r="Y2314" i="10"/>
  <c r="Z2314" i="10"/>
  <c r="Y2315" i="10"/>
  <c r="AA2315" i="10" s="1"/>
  <c r="Z2315" i="10"/>
  <c r="Y2316" i="10"/>
  <c r="Z2316" i="10"/>
  <c r="Y2317" i="10"/>
  <c r="AA2317" i="10" s="1"/>
  <c r="Z2317" i="10"/>
  <c r="Y2318" i="10"/>
  <c r="Z2318" i="10"/>
  <c r="Y2319" i="10"/>
  <c r="Z2319" i="10"/>
  <c r="AA2319" i="10"/>
  <c r="Y2320" i="10"/>
  <c r="Z2320" i="10"/>
  <c r="Y2321" i="10"/>
  <c r="Z2321" i="10"/>
  <c r="AA2321" i="10"/>
  <c r="Y2322" i="10"/>
  <c r="Z2322" i="10"/>
  <c r="Y2323" i="10"/>
  <c r="Z2323" i="10"/>
  <c r="Y2324" i="10"/>
  <c r="Z2324" i="10"/>
  <c r="Y2325" i="10"/>
  <c r="Z2325" i="10"/>
  <c r="Y2326" i="10"/>
  <c r="Z2326" i="10"/>
  <c r="Y2327" i="10"/>
  <c r="Z2327" i="10"/>
  <c r="Y2328" i="10"/>
  <c r="Z2328" i="10"/>
  <c r="Y2329" i="10"/>
  <c r="Z2329" i="10"/>
  <c r="AA2329" i="10"/>
  <c r="Y2330" i="10"/>
  <c r="Z2330" i="10"/>
  <c r="Y2331" i="10"/>
  <c r="Z2331" i="10"/>
  <c r="Y2332" i="10"/>
  <c r="Z2332" i="10"/>
  <c r="Y2333" i="10"/>
  <c r="Z2333" i="10"/>
  <c r="Y2334" i="10"/>
  <c r="Z2334" i="10"/>
  <c r="Y2335" i="10"/>
  <c r="Z2335" i="10"/>
  <c r="AA2335" i="10"/>
  <c r="Y2336" i="10"/>
  <c r="Z2336" i="10"/>
  <c r="Y2337" i="10"/>
  <c r="Z2337" i="10"/>
  <c r="AA2337" i="10"/>
  <c r="Y2338" i="10"/>
  <c r="Z2338" i="10"/>
  <c r="Y2339" i="10"/>
  <c r="Z2339" i="10"/>
  <c r="Y2340" i="10"/>
  <c r="Z2340" i="10"/>
  <c r="Y2341" i="10"/>
  <c r="AA2341" i="10" s="1"/>
  <c r="Z2341" i="10"/>
  <c r="Y2342" i="10"/>
  <c r="Z2342" i="10"/>
  <c r="Y2343" i="10"/>
  <c r="Z2343" i="10"/>
  <c r="AA2343" i="10"/>
  <c r="Y2344" i="10"/>
  <c r="Z2344" i="10"/>
  <c r="Y2345" i="10"/>
  <c r="Z2345" i="10"/>
  <c r="AA2345" i="10"/>
  <c r="Y2346" i="10"/>
  <c r="Z2346" i="10"/>
  <c r="Y2347" i="10"/>
  <c r="Z2347" i="10"/>
  <c r="Y2348" i="10"/>
  <c r="Z2348" i="10"/>
  <c r="Y2349" i="10"/>
  <c r="AA2349" i="10" s="1"/>
  <c r="Z2349" i="10"/>
  <c r="Y2350" i="10"/>
  <c r="Z2350" i="10"/>
  <c r="Y2351" i="10"/>
  <c r="Z2351" i="10"/>
  <c r="AA2351" i="10"/>
  <c r="Y2352" i="10"/>
  <c r="Z2352" i="10"/>
  <c r="Y2353" i="10"/>
  <c r="Z2353" i="10"/>
  <c r="Y2354" i="10"/>
  <c r="Z2354" i="10"/>
  <c r="Y2355" i="10"/>
  <c r="Z2355" i="10"/>
  <c r="Y2356" i="10"/>
  <c r="Z2356" i="10"/>
  <c r="Y2357" i="10"/>
  <c r="AA2357" i="10" s="1"/>
  <c r="Z2357" i="10"/>
  <c r="Y2358" i="10"/>
  <c r="Z2358" i="10"/>
  <c r="Y2359" i="10"/>
  <c r="Z2359" i="10"/>
  <c r="AA2359" i="10"/>
  <c r="Y2360" i="10"/>
  <c r="Z2360" i="10"/>
  <c r="Y2361" i="10"/>
  <c r="Z2361" i="10"/>
  <c r="AA2361" i="10"/>
  <c r="Y2362" i="10"/>
  <c r="Z2362" i="10"/>
  <c r="Y2363" i="10"/>
  <c r="Z2363" i="10"/>
  <c r="Y2364" i="10"/>
  <c r="Z2364" i="10"/>
  <c r="Y2365" i="10"/>
  <c r="AA2365" i="10" s="1"/>
  <c r="Z2365" i="10"/>
  <c r="Y2366" i="10"/>
  <c r="Z2366" i="10"/>
  <c r="Y2367" i="10"/>
  <c r="Z2367" i="10"/>
  <c r="Y2368" i="10"/>
  <c r="Z2368" i="10"/>
  <c r="Y2369" i="10"/>
  <c r="Z2369" i="10"/>
  <c r="AA2369" i="10"/>
  <c r="Y2370" i="10"/>
  <c r="Z2370" i="10"/>
  <c r="Y2371" i="10"/>
  <c r="Z2371" i="10"/>
  <c r="Y2372" i="10"/>
  <c r="Z2372" i="10"/>
  <c r="Y2373" i="10"/>
  <c r="AA2373" i="10" s="1"/>
  <c r="Z2373" i="10"/>
  <c r="Y2374" i="10"/>
  <c r="Z2374" i="10"/>
  <c r="Y2375" i="10"/>
  <c r="Z2375" i="10"/>
  <c r="AA2375" i="10"/>
  <c r="Y2376" i="10"/>
  <c r="Z2376" i="10"/>
  <c r="Y2377" i="10"/>
  <c r="Z2377" i="10"/>
  <c r="AA2377" i="10"/>
  <c r="Y2378" i="10"/>
  <c r="Z2378" i="10"/>
  <c r="Y2379" i="10"/>
  <c r="Z2379" i="10"/>
  <c r="Y2380" i="10"/>
  <c r="Z2380" i="10"/>
  <c r="Y2381" i="10"/>
  <c r="AA2381" i="10" s="1"/>
  <c r="Z2381" i="10"/>
  <c r="Y2382" i="10"/>
  <c r="Z2382" i="10"/>
  <c r="Y2383" i="10"/>
  <c r="Z2383" i="10"/>
  <c r="AA2383" i="10"/>
  <c r="Y2384" i="10"/>
  <c r="Z2384" i="10"/>
  <c r="Y2385" i="10"/>
  <c r="Z2385" i="10"/>
  <c r="AA2385" i="10"/>
  <c r="Y2386" i="10"/>
  <c r="Z2386" i="10"/>
  <c r="Y2387" i="10"/>
  <c r="Z2387" i="10"/>
  <c r="Y2388" i="10"/>
  <c r="Z2388" i="10"/>
  <c r="Y2389" i="10"/>
  <c r="AA2389" i="10" s="1"/>
  <c r="Z2389" i="10"/>
  <c r="Y2390" i="10"/>
  <c r="Z2390" i="10"/>
  <c r="Y2391" i="10"/>
  <c r="Z2391" i="10"/>
  <c r="AA2391" i="10"/>
  <c r="Y2392" i="10"/>
  <c r="Z2392" i="10"/>
  <c r="Y2393" i="10"/>
  <c r="Z2393" i="10"/>
  <c r="AA2393" i="10"/>
  <c r="Y2394" i="10"/>
  <c r="Z2394" i="10"/>
  <c r="Y2395" i="10"/>
  <c r="Z2395" i="10"/>
  <c r="Y2396" i="10"/>
  <c r="Z2396" i="10"/>
  <c r="Y2397" i="10"/>
  <c r="AA2397" i="10" s="1"/>
  <c r="Z2397" i="10"/>
  <c r="Y2398" i="10"/>
  <c r="Z2398" i="10"/>
  <c r="Y2399" i="10"/>
  <c r="Z2399" i="10"/>
  <c r="AA2399" i="10"/>
  <c r="Y2400" i="10"/>
  <c r="Z2400" i="10"/>
  <c r="Y2401" i="10"/>
  <c r="Z2401" i="10"/>
  <c r="AA2401" i="10"/>
  <c r="Y2402" i="10"/>
  <c r="Z2402" i="10"/>
  <c r="Y2403" i="10"/>
  <c r="AA2403" i="10" s="1"/>
  <c r="Z2403" i="10"/>
  <c r="AA2404" i="10"/>
  <c r="Y2404" i="10"/>
  <c r="Z2404" i="10"/>
  <c r="Y2405" i="10"/>
  <c r="AA2405" i="10" s="1"/>
  <c r="Z2405" i="10"/>
  <c r="Y2406" i="10"/>
  <c r="Z2406" i="10"/>
  <c r="Y2407" i="10"/>
  <c r="Z2407" i="10"/>
  <c r="AA2407" i="10"/>
  <c r="Y2408" i="10"/>
  <c r="Z2408" i="10"/>
  <c r="Y2409" i="10"/>
  <c r="Z2409" i="10"/>
  <c r="AA2409" i="10"/>
  <c r="Y2410" i="10"/>
  <c r="Z2410" i="10"/>
  <c r="Y2411" i="10"/>
  <c r="Z2411" i="10"/>
  <c r="Y2412" i="10"/>
  <c r="Z2412" i="10"/>
  <c r="Y2413" i="10"/>
  <c r="AA2413" i="10" s="1"/>
  <c r="Z2413" i="10"/>
  <c r="Y2414" i="10"/>
  <c r="Z2414" i="10"/>
  <c r="Y2415" i="10"/>
  <c r="Z2415" i="10"/>
  <c r="AA2415" i="10" s="1"/>
  <c r="Y2416" i="10"/>
  <c r="Z2416" i="10"/>
  <c r="Y2417" i="10"/>
  <c r="Z2417" i="10"/>
  <c r="AA2417" i="10"/>
  <c r="Y2418" i="10"/>
  <c r="Z2418" i="10"/>
  <c r="Y2419" i="10"/>
  <c r="Z2419" i="10"/>
  <c r="AA2420" i="10"/>
  <c r="Y2420" i="10"/>
  <c r="Z2420" i="10"/>
  <c r="Y2421" i="10"/>
  <c r="AA2421" i="10" s="1"/>
  <c r="Z2421" i="10"/>
  <c r="Y2422" i="10"/>
  <c r="Z2422" i="10"/>
  <c r="Y2423" i="10"/>
  <c r="Z2423" i="10"/>
  <c r="AA2423" i="10"/>
  <c r="Y2424" i="10"/>
  <c r="Z2424" i="10"/>
  <c r="Y2425" i="10"/>
  <c r="Z2425" i="10"/>
  <c r="AA2425" i="10"/>
  <c r="Y2426" i="10"/>
  <c r="Z2426" i="10"/>
  <c r="Y2427" i="10"/>
  <c r="Z2427" i="10"/>
  <c r="Y2428" i="10"/>
  <c r="Z2428" i="10"/>
  <c r="Y2429" i="10"/>
  <c r="AA2429" i="10" s="1"/>
  <c r="Z2429" i="10"/>
  <c r="Y2430" i="10"/>
  <c r="Z2430" i="10"/>
  <c r="Y2431" i="10"/>
  <c r="Z2431" i="10"/>
  <c r="AA2431" i="10" s="1"/>
  <c r="Y2432" i="10"/>
  <c r="Z2432" i="10"/>
  <c r="Y2433" i="10"/>
  <c r="Z2433" i="10"/>
  <c r="AA2433" i="10"/>
  <c r="Y2434" i="10"/>
  <c r="Z2434" i="10"/>
  <c r="Y2435" i="10"/>
  <c r="Z2435" i="10"/>
  <c r="AA2436" i="10"/>
  <c r="Y2436" i="10"/>
  <c r="Z2436" i="10"/>
  <c r="Y2437" i="10"/>
  <c r="AA2437" i="10" s="1"/>
  <c r="Z2437" i="10"/>
  <c r="Y2438" i="10"/>
  <c r="Z2438" i="10"/>
  <c r="Y2439" i="10"/>
  <c r="Z2439" i="10"/>
  <c r="AA2439" i="10"/>
  <c r="Y2440" i="10"/>
  <c r="Z2440" i="10"/>
  <c r="Y2441" i="10"/>
  <c r="Z2441" i="10"/>
  <c r="AA2441" i="10"/>
  <c r="Y2442" i="10"/>
  <c r="Z2442" i="10"/>
  <c r="Y2443" i="10"/>
  <c r="Z2443" i="10"/>
  <c r="Y2444" i="10"/>
  <c r="Z2444" i="10"/>
  <c r="Y2445" i="10"/>
  <c r="AA2445" i="10" s="1"/>
  <c r="Z2445" i="10"/>
  <c r="Y2446" i="10"/>
  <c r="Z2446" i="10"/>
  <c r="Y2447" i="10"/>
  <c r="Z2447" i="10"/>
  <c r="AA2447" i="10" s="1"/>
  <c r="Y2448" i="10"/>
  <c r="Z2448" i="10"/>
  <c r="Y2449" i="10"/>
  <c r="Z2449" i="10"/>
  <c r="AA2449" i="10"/>
  <c r="Y2450" i="10"/>
  <c r="Z2450" i="10"/>
  <c r="Y2451" i="10"/>
  <c r="Z2451" i="10"/>
  <c r="AA2452" i="10"/>
  <c r="Y2452" i="10"/>
  <c r="Z2452" i="10"/>
  <c r="Y2453" i="10"/>
  <c r="AA2453" i="10" s="1"/>
  <c r="Z2453" i="10"/>
  <c r="Y2454" i="10"/>
  <c r="Z2454" i="10"/>
  <c r="Y2455" i="10"/>
  <c r="Z2455" i="10"/>
  <c r="AA2455" i="10"/>
  <c r="Y2456" i="10"/>
  <c r="Z2456" i="10"/>
  <c r="Y2457" i="10"/>
  <c r="Z2457" i="10"/>
  <c r="AA2457" i="10"/>
  <c r="Y2458" i="10"/>
  <c r="Z2458" i="10"/>
  <c r="Y2459" i="10"/>
  <c r="Z2459" i="10"/>
  <c r="Y2460" i="10"/>
  <c r="Z2460" i="10"/>
  <c r="Y2461" i="10"/>
  <c r="AA2461" i="10" s="1"/>
  <c r="Z2461" i="10"/>
  <c r="Y2462" i="10"/>
  <c r="Z2462" i="10"/>
  <c r="Y2463" i="10"/>
  <c r="Z2463" i="10"/>
  <c r="AA2463" i="10" s="1"/>
  <c r="Y2464" i="10"/>
  <c r="Z2464" i="10"/>
  <c r="Y2465" i="10"/>
  <c r="Z2465" i="10"/>
  <c r="AA2465" i="10"/>
  <c r="Y2466" i="10"/>
  <c r="Z2466" i="10"/>
  <c r="Y2467" i="10"/>
  <c r="Z2467" i="10"/>
  <c r="AA2468" i="10"/>
  <c r="Y2468" i="10"/>
  <c r="Z2468" i="10"/>
  <c r="Y2469" i="10"/>
  <c r="AA2469" i="10" s="1"/>
  <c r="Z2469" i="10"/>
  <c r="Y2470" i="10"/>
  <c r="Z2470" i="10"/>
  <c r="Y2471" i="10"/>
  <c r="Z2471" i="10"/>
  <c r="AA2471" i="10"/>
  <c r="Y2472" i="10"/>
  <c r="Z2472" i="10"/>
  <c r="Y2473" i="10"/>
  <c r="Z2473" i="10"/>
  <c r="AA2473" i="10"/>
  <c r="Y2474" i="10"/>
  <c r="Z2474" i="10"/>
  <c r="Y2475" i="10"/>
  <c r="Z2475" i="10"/>
  <c r="Y2476" i="10"/>
  <c r="Z2476" i="10"/>
  <c r="Y2477" i="10"/>
  <c r="AA2477" i="10" s="1"/>
  <c r="Z2477" i="10"/>
  <c r="Y2478" i="10"/>
  <c r="Z2478" i="10"/>
  <c r="Y2479" i="10"/>
  <c r="Z2479" i="10"/>
  <c r="AA2479" i="10" s="1"/>
  <c r="Y2480" i="10"/>
  <c r="Z2480" i="10"/>
  <c r="Y2481" i="10"/>
  <c r="Z2481" i="10"/>
  <c r="AA2481" i="10"/>
  <c r="Y2482" i="10"/>
  <c r="Z2482" i="10"/>
  <c r="Y2483" i="10"/>
  <c r="Z2483" i="10"/>
  <c r="AA2484" i="10"/>
  <c r="Y2484" i="10"/>
  <c r="Z2484" i="10"/>
  <c r="Y2485" i="10"/>
  <c r="AA2485" i="10" s="1"/>
  <c r="Z2485" i="10"/>
  <c r="Y2486" i="10"/>
  <c r="Z2486" i="10"/>
  <c r="Y2487" i="10"/>
  <c r="Z2487" i="10"/>
  <c r="AA2487" i="10"/>
  <c r="Y2488" i="10"/>
  <c r="Z2488" i="10"/>
  <c r="Y2489" i="10"/>
  <c r="Z2489" i="10"/>
  <c r="AA2489" i="10"/>
  <c r="Y2490" i="10"/>
  <c r="Z2490" i="10"/>
  <c r="Y2491" i="10"/>
  <c r="Z2491" i="10"/>
  <c r="Y2492" i="10"/>
  <c r="Z2492" i="10"/>
  <c r="Y2493" i="10"/>
  <c r="AA2493" i="10" s="1"/>
  <c r="Z2493" i="10"/>
  <c r="Y2494" i="10"/>
  <c r="Z2494" i="10"/>
  <c r="Y2495" i="10"/>
  <c r="Z2495" i="10"/>
  <c r="AA2495" i="10" s="1"/>
  <c r="Y2496" i="10"/>
  <c r="Z2496" i="10"/>
  <c r="Y2497" i="10"/>
  <c r="Z2497" i="10"/>
  <c r="AA2497" i="10"/>
  <c r="Y2498" i="10"/>
  <c r="Z2498" i="10"/>
  <c r="Y2499" i="10"/>
  <c r="Z2499" i="10"/>
  <c r="AA2500" i="10"/>
  <c r="Y2500" i="10"/>
  <c r="Z2500" i="10"/>
  <c r="Y2501" i="10"/>
  <c r="AA2501" i="10" s="1"/>
  <c r="Z2501" i="10"/>
  <c r="Y2502" i="10"/>
  <c r="Z2502" i="10"/>
  <c r="Y2503" i="10"/>
  <c r="Z2503" i="10"/>
  <c r="AA2503" i="10"/>
  <c r="Y2504" i="10"/>
  <c r="Z2504" i="10"/>
  <c r="Y2505" i="10"/>
  <c r="Z2505" i="10"/>
  <c r="AA2505" i="10"/>
  <c r="Y2506" i="10"/>
  <c r="Z2506" i="10"/>
  <c r="AA2507" i="10"/>
  <c r="Y2507" i="10"/>
  <c r="Z2507" i="10"/>
  <c r="Y2508" i="10"/>
  <c r="Z2508" i="10"/>
  <c r="Y2509" i="10"/>
  <c r="Z2509" i="10"/>
  <c r="Y2510" i="10"/>
  <c r="Z2510" i="10"/>
  <c r="Y2511" i="10"/>
  <c r="Z2511" i="10"/>
  <c r="AA2511" i="10" s="1"/>
  <c r="Y2512" i="10"/>
  <c r="Z2512" i="10"/>
  <c r="Y2513" i="10"/>
  <c r="Z2513" i="10"/>
  <c r="AA2513" i="10"/>
  <c r="Y2514" i="10"/>
  <c r="Z2514" i="10"/>
  <c r="Y2515" i="10"/>
  <c r="Z2515" i="10"/>
  <c r="AA2516" i="10"/>
  <c r="Y2516" i="10"/>
  <c r="Z2516" i="10"/>
  <c r="Y2517" i="10"/>
  <c r="AA2517" i="10" s="1"/>
  <c r="Z2517" i="10"/>
  <c r="Y2518" i="10"/>
  <c r="Z2518" i="10"/>
  <c r="Y2519" i="10"/>
  <c r="Z2519" i="10"/>
  <c r="AA2519" i="10"/>
  <c r="Y2520" i="10"/>
  <c r="Z2520" i="10"/>
  <c r="Y2521" i="10"/>
  <c r="Z2521" i="10"/>
  <c r="AA2521" i="10"/>
  <c r="Y2522" i="10"/>
  <c r="Z2522" i="10"/>
  <c r="Y2523" i="10"/>
  <c r="Z2523" i="10"/>
  <c r="Y2524" i="10"/>
  <c r="Z2524" i="10"/>
  <c r="Y2525" i="10"/>
  <c r="AA2525" i="10" s="1"/>
  <c r="Z2525" i="10"/>
  <c r="Y2526" i="10"/>
  <c r="Z2526" i="10"/>
  <c r="Y2527" i="10"/>
  <c r="Z2527" i="10"/>
  <c r="AA2527" i="10" s="1"/>
  <c r="Y2528" i="10"/>
  <c r="Z2528" i="10"/>
  <c r="Y2529" i="10"/>
  <c r="Z2529" i="10"/>
  <c r="AA2529" i="10"/>
  <c r="Y2530" i="10"/>
  <c r="Z2530" i="10"/>
  <c r="AA2531" i="10"/>
  <c r="Y2531" i="10"/>
  <c r="Z2531" i="10"/>
  <c r="AA2532" i="10"/>
  <c r="Y2532" i="10"/>
  <c r="Z2532" i="10"/>
  <c r="Y2533" i="10"/>
  <c r="AA2533" i="10" s="1"/>
  <c r="Z2533" i="10"/>
  <c r="Y2534" i="10"/>
  <c r="Z2534" i="10"/>
  <c r="Y2535" i="10"/>
  <c r="Z2535" i="10"/>
  <c r="AA2535" i="10"/>
  <c r="Y2536" i="10"/>
  <c r="Z2536" i="10"/>
  <c r="Y2537" i="10"/>
  <c r="Z2537" i="10"/>
  <c r="AA2537" i="10"/>
  <c r="Y2538" i="10"/>
  <c r="Z2538" i="10"/>
  <c r="Y2539" i="10"/>
  <c r="Z2539" i="10"/>
  <c r="Y2540" i="10"/>
  <c r="Z2540" i="10"/>
  <c r="Y2541" i="10"/>
  <c r="AA2541" i="10" s="1"/>
  <c r="Z2541" i="10"/>
  <c r="Y2542" i="10"/>
  <c r="Z2542" i="10"/>
  <c r="Y2543" i="10"/>
  <c r="Z2543" i="10"/>
  <c r="AA2543" i="10" s="1"/>
  <c r="Y2544" i="10"/>
  <c r="Z2544" i="10"/>
  <c r="Y2545" i="10"/>
  <c r="Z2545" i="10"/>
  <c r="AA2545" i="10"/>
  <c r="Y2546" i="10"/>
  <c r="Z2546" i="10"/>
  <c r="AA2547" i="10"/>
  <c r="Y2547" i="10"/>
  <c r="Z2547" i="10"/>
  <c r="AA2548" i="10"/>
  <c r="Y2548" i="10"/>
  <c r="Z2548" i="10"/>
  <c r="Y2549" i="10"/>
  <c r="AA2549" i="10" s="1"/>
  <c r="Z2549" i="10"/>
  <c r="Y2550" i="10"/>
  <c r="Z2550" i="10"/>
  <c r="Y2551" i="10"/>
  <c r="Z2551" i="10"/>
  <c r="AA2551" i="10"/>
  <c r="Y2552" i="10"/>
  <c r="Z2552" i="10"/>
  <c r="Y2553" i="10"/>
  <c r="Z2553" i="10"/>
  <c r="AA2553" i="10"/>
  <c r="Y2554" i="10"/>
  <c r="Z2554" i="10"/>
  <c r="Y2555" i="10"/>
  <c r="Z2555" i="10"/>
  <c r="Y2556" i="10"/>
  <c r="Z2556" i="10"/>
  <c r="Y2557" i="10"/>
  <c r="AA2557" i="10" s="1"/>
  <c r="Z2557" i="10"/>
  <c r="Y2558" i="10"/>
  <c r="Z2558" i="10"/>
  <c r="Y2559" i="10"/>
  <c r="Z2559" i="10"/>
  <c r="AA2559" i="10" s="1"/>
  <c r="Y2560" i="10"/>
  <c r="Z2560" i="10"/>
  <c r="AA2560" i="10"/>
  <c r="Y2561" i="10"/>
  <c r="Z2561" i="10"/>
  <c r="AA2561" i="10" s="1"/>
  <c r="Y2562" i="10"/>
  <c r="Z2562" i="10"/>
  <c r="Y2563" i="10"/>
  <c r="Z2563" i="10"/>
  <c r="AA2563" i="10" s="1"/>
  <c r="Y2564" i="10"/>
  <c r="Z2564" i="10"/>
  <c r="AA2564" i="10"/>
  <c r="AA2565" i="10"/>
  <c r="Y2565" i="10"/>
  <c r="Z2565" i="10"/>
  <c r="Y2566" i="10"/>
  <c r="Z2566" i="10"/>
  <c r="AA2566" i="10"/>
  <c r="AA2567" i="10"/>
  <c r="Y2567" i="10"/>
  <c r="Z2567" i="10"/>
  <c r="Y2568" i="10"/>
  <c r="Z2568" i="10"/>
  <c r="AA2568" i="10"/>
  <c r="AA2569" i="10"/>
  <c r="Y2569" i="10"/>
  <c r="Z2569" i="10"/>
  <c r="Y2570" i="10"/>
  <c r="Z2570" i="10"/>
  <c r="Y2571" i="10"/>
  <c r="Z2571" i="10"/>
  <c r="Y2572" i="10"/>
  <c r="Z2572" i="10"/>
  <c r="AA2572" i="10"/>
  <c r="AA2573" i="10"/>
  <c r="Y2573" i="10"/>
  <c r="Z2573" i="10"/>
  <c r="Y2574" i="10"/>
  <c r="Z2574" i="10"/>
  <c r="AA2574" i="10"/>
  <c r="AA2575" i="10"/>
  <c r="Y2575" i="10"/>
  <c r="Z2575" i="10"/>
  <c r="Y2576" i="10"/>
  <c r="Z2576" i="10"/>
  <c r="AA2576" i="10"/>
  <c r="AA2577" i="10"/>
  <c r="Y2577" i="10"/>
  <c r="Z2577" i="10"/>
  <c r="Y2578" i="10"/>
  <c r="Z2578" i="10"/>
  <c r="Y2579" i="10"/>
  <c r="Z2579" i="10"/>
  <c r="Y2580" i="10"/>
  <c r="Z2580" i="10"/>
  <c r="AA2580" i="10"/>
  <c r="AA2581" i="10"/>
  <c r="Y2581" i="10"/>
  <c r="Z2581" i="10"/>
  <c r="Y2582" i="10"/>
  <c r="Z2582" i="10"/>
  <c r="AA2582" i="10"/>
  <c r="AA2583" i="10"/>
  <c r="Y2583" i="10"/>
  <c r="Z2583" i="10"/>
  <c r="Y2584" i="10"/>
  <c r="Z2584" i="10"/>
  <c r="AA2584" i="10"/>
  <c r="AA2585" i="10"/>
  <c r="Y2585" i="10"/>
  <c r="Z2585" i="10"/>
  <c r="Y2586" i="10"/>
  <c r="Z2586" i="10"/>
  <c r="Y2587" i="10"/>
  <c r="Z2587" i="10"/>
  <c r="Y2588" i="10"/>
  <c r="Z2588" i="10"/>
  <c r="AA2588" i="10"/>
  <c r="AA2589" i="10"/>
  <c r="Y2589" i="10"/>
  <c r="Z2589" i="10"/>
  <c r="Y2590" i="10"/>
  <c r="Z2590" i="10"/>
  <c r="AA2590" i="10"/>
  <c r="AA2591" i="10"/>
  <c r="Y2591" i="10"/>
  <c r="Z2591" i="10"/>
  <c r="Y2592" i="10"/>
  <c r="Z2592" i="10"/>
  <c r="AA2592" i="10"/>
  <c r="AA2593" i="10"/>
  <c r="Y2593" i="10"/>
  <c r="Z2593" i="10"/>
  <c r="Y2594" i="10"/>
  <c r="Z2594" i="10"/>
  <c r="Y2595" i="10"/>
  <c r="Z2595" i="10"/>
  <c r="Y2596" i="10"/>
  <c r="Z2596" i="10"/>
  <c r="AA2596" i="10"/>
  <c r="AA2597" i="10"/>
  <c r="Y2597" i="10"/>
  <c r="Z2597" i="10"/>
  <c r="Y2598" i="10"/>
  <c r="Z2598" i="10"/>
  <c r="AA2598" i="10"/>
  <c r="AA2599" i="10"/>
  <c r="Y2599" i="10"/>
  <c r="Z2599" i="10"/>
  <c r="Y2600" i="10"/>
  <c r="Z2600" i="10"/>
  <c r="AA2600" i="10"/>
  <c r="AA2601" i="10"/>
  <c r="Y2601" i="10"/>
  <c r="Z2601" i="10"/>
  <c r="Y2602" i="10"/>
  <c r="Z2602" i="10"/>
  <c r="Y2603" i="10"/>
  <c r="Z2603" i="10"/>
  <c r="Y2604" i="10"/>
  <c r="Z2604" i="10"/>
  <c r="AA2604" i="10"/>
  <c r="AA2605" i="10"/>
  <c r="Y2605" i="10"/>
  <c r="Z2605" i="10"/>
  <c r="Y2606" i="10"/>
  <c r="Z2606" i="10"/>
  <c r="AA2606" i="10"/>
  <c r="AA2607" i="10"/>
  <c r="Y2607" i="10"/>
  <c r="Z2607" i="10"/>
  <c r="Y2608" i="10"/>
  <c r="Z2608" i="10"/>
  <c r="AA2608" i="10"/>
  <c r="AA2609" i="10"/>
  <c r="Y2609" i="10"/>
  <c r="Z2609" i="10"/>
  <c r="Y2610" i="10"/>
  <c r="Z2610" i="10"/>
  <c r="AA2610" i="10"/>
  <c r="Y2611" i="10"/>
  <c r="Z2611" i="10"/>
  <c r="Y2612" i="10"/>
  <c r="Z2612" i="10"/>
  <c r="AA2612" i="10"/>
  <c r="AA2613" i="10"/>
  <c r="Y2613" i="10"/>
  <c r="Z2613" i="10"/>
  <c r="Y2614" i="10"/>
  <c r="Z2614" i="10"/>
  <c r="AA2614" i="10"/>
  <c r="AA2615" i="10"/>
  <c r="Y2615" i="10"/>
  <c r="Z2615" i="10"/>
  <c r="Y2616" i="10"/>
  <c r="Z2616" i="10"/>
  <c r="AA2616" i="10"/>
  <c r="AA2617" i="10"/>
  <c r="Y2617" i="10"/>
  <c r="Z2617" i="10"/>
  <c r="Y2618" i="10"/>
  <c r="Z2618" i="10"/>
  <c r="Y2619" i="10"/>
  <c r="Z2619" i="10"/>
  <c r="Y2620" i="10"/>
  <c r="Z2620" i="10"/>
  <c r="AA2620" i="10"/>
  <c r="AA2621" i="10"/>
  <c r="Y2621" i="10"/>
  <c r="Z2621" i="10"/>
  <c r="Y2622" i="10"/>
  <c r="Z2622" i="10"/>
  <c r="AA2622" i="10"/>
  <c r="AA2623" i="10"/>
  <c r="Y2623" i="10"/>
  <c r="Z2623" i="10"/>
  <c r="Y2624" i="10"/>
  <c r="Z2624" i="10"/>
  <c r="AA2624" i="10"/>
  <c r="AA2625" i="10"/>
  <c r="Y2625" i="10"/>
  <c r="Z2625" i="10"/>
  <c r="Y2626" i="10"/>
  <c r="Z2626" i="10"/>
  <c r="Y2627" i="10"/>
  <c r="Z2627" i="10"/>
  <c r="Y2628" i="10"/>
  <c r="Z2628" i="10"/>
  <c r="AA2629" i="10"/>
  <c r="Y2629" i="10"/>
  <c r="Z2629" i="10"/>
  <c r="Y2630" i="10"/>
  <c r="Z2630" i="10"/>
  <c r="AA2630" i="10"/>
  <c r="AA2631" i="10"/>
  <c r="Y2631" i="10"/>
  <c r="Z2631" i="10"/>
  <c r="Y2632" i="10"/>
  <c r="Z2632" i="10"/>
  <c r="AA2633" i="10"/>
  <c r="Y2633" i="10"/>
  <c r="Z2633" i="10"/>
  <c r="Y2634" i="10"/>
  <c r="Z2634" i="10"/>
  <c r="Y2635" i="10"/>
  <c r="Z2635" i="10"/>
  <c r="Y2636" i="10"/>
  <c r="Z2636" i="10"/>
  <c r="AA2636" i="10"/>
  <c r="AA2637" i="10"/>
  <c r="Y2637" i="10"/>
  <c r="Z2637" i="10"/>
  <c r="Y2638" i="10"/>
  <c r="Z2638" i="10"/>
  <c r="AA2638" i="10"/>
  <c r="AA2639" i="10"/>
  <c r="Y2639" i="10"/>
  <c r="Z2639" i="10"/>
  <c r="Y2640" i="10"/>
  <c r="Z2640" i="10"/>
  <c r="AA2640" i="10"/>
  <c r="AA2641" i="10"/>
  <c r="Y2641" i="10"/>
  <c r="Z2641" i="10"/>
  <c r="Y2642" i="10"/>
  <c r="Z2642" i="10"/>
  <c r="Y2643" i="10"/>
  <c r="Z2643" i="10"/>
  <c r="Y2644" i="10"/>
  <c r="Z2644" i="10"/>
  <c r="AA2644" i="10"/>
  <c r="AA2645" i="10"/>
  <c r="Y2645" i="10"/>
  <c r="Z2645" i="10"/>
  <c r="Y2646" i="10"/>
  <c r="Z2646" i="10"/>
  <c r="AA2646" i="10"/>
  <c r="AA2647" i="10"/>
  <c r="Y2647" i="10"/>
  <c r="Z2647" i="10"/>
  <c r="Y2648" i="10"/>
  <c r="Z2648" i="10"/>
  <c r="AA2648" i="10"/>
  <c r="AA2649" i="10"/>
  <c r="Y2649" i="10"/>
  <c r="Z2649" i="10"/>
  <c r="Y2650" i="10"/>
  <c r="Z2650" i="10"/>
  <c r="Y2651" i="10"/>
  <c r="Z2651" i="10"/>
  <c r="Y2652" i="10"/>
  <c r="Z2652" i="10"/>
  <c r="AA2652" i="10"/>
  <c r="AA2653" i="10"/>
  <c r="Y2653" i="10"/>
  <c r="Z2653" i="10"/>
  <c r="Y2654" i="10"/>
  <c r="Z2654" i="10"/>
  <c r="AA2654" i="10"/>
  <c r="AA2655" i="10"/>
  <c r="Y2655" i="10"/>
  <c r="Z2655" i="10"/>
  <c r="Y2656" i="10"/>
  <c r="Z2656" i="10"/>
  <c r="AA2656" i="10"/>
  <c r="AA2657" i="10"/>
  <c r="Y2657" i="10"/>
  <c r="Z2657" i="10"/>
  <c r="Y2658" i="10"/>
  <c r="Z2658" i="10"/>
  <c r="Y2659" i="10"/>
  <c r="Z2659" i="10"/>
  <c r="Y2660" i="10"/>
  <c r="Z2660" i="10"/>
  <c r="AA2660" i="10"/>
  <c r="AA2661" i="10"/>
  <c r="Y2661" i="10"/>
  <c r="Z2661" i="10"/>
  <c r="Y2662" i="10"/>
  <c r="Z2662" i="10"/>
  <c r="AA2662" i="10"/>
  <c r="AA2663" i="10"/>
  <c r="Y2663" i="10"/>
  <c r="Z2663" i="10"/>
  <c r="Y2664" i="10"/>
  <c r="Z2664" i="10"/>
  <c r="AA2664" i="10"/>
  <c r="AA2665" i="10"/>
  <c r="Y2665" i="10"/>
  <c r="Z2665" i="10"/>
  <c r="Y2666" i="10"/>
  <c r="Z2666" i="10"/>
  <c r="Y2667" i="10"/>
  <c r="Z2667" i="10"/>
  <c r="Y2668" i="10"/>
  <c r="Z2668" i="10"/>
  <c r="AA2668" i="10"/>
  <c r="AA2669" i="10"/>
  <c r="Y2669" i="10"/>
  <c r="Z2669" i="10"/>
  <c r="Y2670" i="10"/>
  <c r="Z2670" i="10"/>
  <c r="AA2670" i="10"/>
  <c r="AA2671" i="10"/>
  <c r="Y2671" i="10"/>
  <c r="Z2671" i="10"/>
  <c r="AA2672" i="10"/>
  <c r="Y2672" i="10"/>
  <c r="Z2672" i="10"/>
  <c r="AA2673" i="10"/>
  <c r="Y2673" i="10"/>
  <c r="Z2673" i="10"/>
  <c r="Y2674" i="10"/>
  <c r="Z2674" i="10"/>
  <c r="Y2675" i="10"/>
  <c r="Z2675" i="10"/>
  <c r="AA2676" i="10"/>
  <c r="Y2676" i="10"/>
  <c r="Z2676" i="10"/>
  <c r="AA2677" i="10"/>
  <c r="Y2677" i="10"/>
  <c r="Z2677" i="10"/>
  <c r="AA2678" i="10"/>
  <c r="Y2678" i="10"/>
  <c r="Z2678" i="10"/>
  <c r="AA2679" i="10"/>
  <c r="Y2679" i="10"/>
  <c r="Z2679" i="10"/>
  <c r="AA2680" i="10"/>
  <c r="Y2680" i="10"/>
  <c r="Z2680" i="10"/>
  <c r="AA2681" i="10"/>
  <c r="Y2681" i="10"/>
  <c r="Z2681" i="10"/>
  <c r="Y2682" i="10"/>
  <c r="Z2682" i="10"/>
  <c r="Y2683" i="10"/>
  <c r="Z2683" i="10"/>
  <c r="AA2684" i="10"/>
  <c r="Y2684" i="10"/>
  <c r="Z2684" i="10"/>
  <c r="AA2685" i="10"/>
  <c r="Y2685" i="10"/>
  <c r="Z2685" i="10"/>
  <c r="AA2686" i="10"/>
  <c r="Y2686" i="10"/>
  <c r="Z2686" i="10"/>
  <c r="AA2687" i="10"/>
  <c r="Y2687" i="10"/>
  <c r="Z2687" i="10"/>
  <c r="AA2688" i="10"/>
  <c r="Y2688" i="10"/>
  <c r="Z2688" i="10"/>
  <c r="AA2689" i="10"/>
  <c r="Y2689" i="10"/>
  <c r="Z2689" i="10"/>
  <c r="Y2690" i="10"/>
  <c r="Z2690" i="10"/>
  <c r="Y2691" i="10"/>
  <c r="Z2691" i="10"/>
  <c r="AA2692" i="10"/>
  <c r="Y2692" i="10"/>
  <c r="Z2692" i="10"/>
  <c r="AA2693" i="10"/>
  <c r="Y2693" i="10"/>
  <c r="Z2693" i="10"/>
  <c r="AA2694" i="10"/>
  <c r="Y2694" i="10"/>
  <c r="Z2694" i="10"/>
  <c r="AA2695" i="10"/>
  <c r="Y2695" i="10"/>
  <c r="Z2695" i="10"/>
  <c r="AA2696" i="10"/>
  <c r="Y2696" i="10"/>
  <c r="Z2696" i="10"/>
  <c r="AA2697" i="10"/>
  <c r="Y2697" i="10"/>
  <c r="Z2697" i="10"/>
  <c r="Y2698" i="10"/>
  <c r="Z2698" i="10"/>
  <c r="Y2699" i="10"/>
  <c r="Z2699" i="10"/>
  <c r="AA2700" i="10"/>
  <c r="Y2700" i="10"/>
  <c r="Z2700" i="10"/>
  <c r="AA2701" i="10"/>
  <c r="Y2701" i="10"/>
  <c r="Z2701" i="10"/>
  <c r="AA2702" i="10"/>
  <c r="Y2702" i="10"/>
  <c r="Z2702" i="10"/>
  <c r="AA2703" i="10"/>
  <c r="Y2703" i="10"/>
  <c r="Z2703" i="10"/>
  <c r="AA2704" i="10"/>
  <c r="Y2704" i="10"/>
  <c r="Z2704" i="10"/>
  <c r="AA2705" i="10"/>
  <c r="Y2705" i="10"/>
  <c r="Z2705" i="10"/>
  <c r="Y2706" i="10"/>
  <c r="Z2706" i="10"/>
  <c r="Y2707" i="10"/>
  <c r="Z2707" i="10"/>
  <c r="AA2708" i="10"/>
  <c r="Y2708" i="10"/>
  <c r="Z2708" i="10"/>
  <c r="AA2709" i="10"/>
  <c r="Y2709" i="10"/>
  <c r="Z2709" i="10"/>
  <c r="AA2710" i="10"/>
  <c r="Y2710" i="10"/>
  <c r="Z2710" i="10"/>
  <c r="AA2711" i="10"/>
  <c r="Y2711" i="10"/>
  <c r="Z2711" i="10"/>
  <c r="AA2712" i="10"/>
  <c r="Y2712" i="10"/>
  <c r="Z2712" i="10"/>
  <c r="AA2713" i="10"/>
  <c r="Y2713" i="10"/>
  <c r="Z2713" i="10"/>
  <c r="Y2714" i="10"/>
  <c r="Z2714" i="10"/>
  <c r="Y2715" i="10"/>
  <c r="Z2715" i="10"/>
  <c r="AA2716" i="10"/>
  <c r="Y2716" i="10"/>
  <c r="Z2716" i="10"/>
  <c r="AA2717" i="10"/>
  <c r="Y2717" i="10"/>
  <c r="Z2717" i="10"/>
  <c r="AA2718" i="10"/>
  <c r="Y2718" i="10"/>
  <c r="Z2718" i="10"/>
  <c r="AA2719" i="10"/>
  <c r="Y2719" i="10"/>
  <c r="Z2719" i="10"/>
  <c r="AA2720" i="10"/>
  <c r="Y2720" i="10"/>
  <c r="Z2720" i="10"/>
  <c r="AA2721" i="10"/>
  <c r="Y2721" i="10"/>
  <c r="Z2721" i="10"/>
  <c r="AA2722" i="10"/>
  <c r="Y2722" i="10"/>
  <c r="Z2722" i="10"/>
  <c r="Y2723" i="10"/>
  <c r="Z2723" i="10"/>
  <c r="AA2724" i="10"/>
  <c r="Y2724" i="10"/>
  <c r="Z2724" i="10"/>
  <c r="AA2725" i="10"/>
  <c r="Y2725" i="10"/>
  <c r="Z2725" i="10"/>
  <c r="AA2726" i="10"/>
  <c r="Y2726" i="10"/>
  <c r="Z2726" i="10"/>
  <c r="AA2727" i="10"/>
  <c r="Y2727" i="10"/>
  <c r="Z2727" i="10"/>
  <c r="AA2728" i="10"/>
  <c r="Y2728" i="10"/>
  <c r="Z2728" i="10"/>
  <c r="AA2729" i="10"/>
  <c r="Y2729" i="10"/>
  <c r="Z2729" i="10"/>
  <c r="Y2730" i="10"/>
  <c r="Z2730" i="10"/>
  <c r="Y2731" i="10"/>
  <c r="Z2731" i="10"/>
  <c r="AA2732" i="10"/>
  <c r="Y2732" i="10"/>
  <c r="Z2732" i="10"/>
  <c r="AA2733" i="10"/>
  <c r="Y2733" i="10"/>
  <c r="Z2733" i="10"/>
  <c r="AA2734" i="10"/>
  <c r="Y2734" i="10"/>
  <c r="Z2734" i="10"/>
  <c r="AA2735" i="10"/>
  <c r="Y2735" i="10"/>
  <c r="Z2735" i="10"/>
  <c r="Y2736" i="10"/>
  <c r="Z2736" i="10"/>
  <c r="Y2737" i="10"/>
  <c r="Z2737" i="10"/>
  <c r="Y2738" i="10"/>
  <c r="Z2738" i="10"/>
  <c r="Y2739" i="10"/>
  <c r="Z2739" i="10"/>
  <c r="Y2740" i="10"/>
  <c r="Z2740" i="10"/>
  <c r="Y2741" i="10"/>
  <c r="Z2741" i="10"/>
  <c r="Y2742" i="10"/>
  <c r="Z2742" i="10"/>
  <c r="AA2743" i="10"/>
  <c r="Y2743" i="10"/>
  <c r="Z2743" i="10"/>
  <c r="AA2744" i="10"/>
  <c r="Y2744" i="10"/>
  <c r="Z2744" i="10"/>
  <c r="AA2745" i="10"/>
  <c r="Y2745" i="10"/>
  <c r="Z2745" i="10"/>
  <c r="Y2746" i="10"/>
  <c r="Z2746" i="10"/>
  <c r="Y2747" i="10"/>
  <c r="Z2747" i="10"/>
  <c r="AA2748" i="10"/>
  <c r="Y2748" i="10"/>
  <c r="Z2748" i="10"/>
  <c r="AA2749" i="10"/>
  <c r="Y2749" i="10"/>
  <c r="Z2749" i="10"/>
  <c r="AA2750" i="10"/>
  <c r="Y2750" i="10"/>
  <c r="Z2750" i="10"/>
  <c r="AA2751" i="10"/>
  <c r="Y2751" i="10"/>
  <c r="Z2751" i="10"/>
  <c r="AA2752" i="10"/>
  <c r="Y2752" i="10"/>
  <c r="Z2752" i="10"/>
  <c r="AA2753" i="10"/>
  <c r="Y2753" i="10"/>
  <c r="Z2753" i="10"/>
  <c r="Y2754" i="10"/>
  <c r="Z2754" i="10"/>
  <c r="Y2755" i="10"/>
  <c r="Z2755" i="10"/>
  <c r="AA2756" i="10"/>
  <c r="Y2756" i="10"/>
  <c r="Z2756" i="10"/>
  <c r="AA2757" i="10"/>
  <c r="Y2757" i="10"/>
  <c r="Z2757" i="10"/>
  <c r="AA2758" i="10"/>
  <c r="Y2758" i="10"/>
  <c r="Z2758" i="10"/>
  <c r="AA2759" i="10"/>
  <c r="Y2759" i="10"/>
  <c r="Z2759" i="10"/>
  <c r="AA2760" i="10"/>
  <c r="Y2760" i="10"/>
  <c r="Z2760" i="10"/>
  <c r="AA2761" i="10"/>
  <c r="Y2761" i="10"/>
  <c r="Z2761" i="10"/>
  <c r="Y2762" i="10"/>
  <c r="Z2762" i="10"/>
  <c r="Y2763" i="10"/>
  <c r="Z2763" i="10"/>
  <c r="AA2764" i="10"/>
  <c r="Y2764" i="10"/>
  <c r="Z2764" i="10"/>
  <c r="AA2765" i="10"/>
  <c r="Y2765" i="10"/>
  <c r="Z2765" i="10"/>
  <c r="AA2766" i="10"/>
  <c r="Y2766" i="10"/>
  <c r="Z2766" i="10"/>
  <c r="AA2767" i="10"/>
  <c r="Y2767" i="10"/>
  <c r="Z2767" i="10"/>
  <c r="AA2768" i="10"/>
  <c r="Y2768" i="10"/>
  <c r="Z2768" i="10"/>
  <c r="AA2769" i="10"/>
  <c r="Y2769" i="10"/>
  <c r="Z2769" i="10"/>
  <c r="Y2770" i="10"/>
  <c r="Z2770" i="10"/>
  <c r="Y2771" i="10"/>
  <c r="Z2771" i="10"/>
  <c r="AA2772" i="10"/>
  <c r="Y2772" i="10"/>
  <c r="Z2772" i="10"/>
  <c r="AA2773" i="10"/>
  <c r="Y2773" i="10"/>
  <c r="Z2773" i="10"/>
  <c r="AA2774" i="10"/>
  <c r="Y2774" i="10"/>
  <c r="Z2774" i="10"/>
  <c r="AA2775" i="10"/>
  <c r="Y2775" i="10"/>
  <c r="Z2775" i="10"/>
  <c r="AA2776" i="10"/>
  <c r="Y2776" i="10"/>
  <c r="Z2776" i="10"/>
  <c r="Y2777" i="10"/>
  <c r="Z2777" i="10"/>
  <c r="Y2778" i="10"/>
  <c r="Z2778" i="10"/>
  <c r="Y2779" i="10"/>
  <c r="Z2779" i="10"/>
  <c r="AA2780" i="10"/>
  <c r="Y2780" i="10"/>
  <c r="Z2780" i="10"/>
  <c r="AA2781" i="10"/>
  <c r="Y2781" i="10"/>
  <c r="Z2781" i="10"/>
  <c r="AA2782" i="10"/>
  <c r="Y2782" i="10"/>
  <c r="Z2782" i="10"/>
  <c r="AA2783" i="10"/>
  <c r="Y2783" i="10"/>
  <c r="Z2783" i="10"/>
  <c r="AA2784" i="10"/>
  <c r="Y2784" i="10"/>
  <c r="Z2784" i="10"/>
  <c r="AA2785" i="10"/>
  <c r="Y2785" i="10"/>
  <c r="Z2785" i="10"/>
  <c r="AA2786" i="10"/>
  <c r="Y2786" i="10"/>
  <c r="Z2786" i="10"/>
  <c r="Y2787" i="10"/>
  <c r="Z2787" i="10"/>
  <c r="AA2788" i="10"/>
  <c r="Y2788" i="10"/>
  <c r="Z2788" i="10"/>
  <c r="AA2789" i="10"/>
  <c r="Y2789" i="10"/>
  <c r="Z2789" i="10"/>
  <c r="AA2790" i="10"/>
  <c r="Y2790" i="10"/>
  <c r="Z2790" i="10"/>
  <c r="AA2791" i="10"/>
  <c r="Y2791" i="10"/>
  <c r="Z2791" i="10"/>
  <c r="AA2792" i="10"/>
  <c r="Y2792" i="10"/>
  <c r="Z2792" i="10"/>
  <c r="AA2793" i="10"/>
  <c r="Y2793" i="10"/>
  <c r="Z2793" i="10"/>
  <c r="Y2794" i="10"/>
  <c r="Z2794" i="10"/>
  <c r="Y2795" i="10"/>
  <c r="Z2795" i="10"/>
  <c r="AA2796" i="10"/>
  <c r="Y2796" i="10"/>
  <c r="Z2796" i="10"/>
  <c r="AA2797" i="10"/>
  <c r="Y2797" i="10"/>
  <c r="Z2797" i="10"/>
  <c r="AA2798" i="10"/>
  <c r="Y2798" i="10"/>
  <c r="Z2798" i="10"/>
  <c r="AA2799" i="10"/>
  <c r="Y2799" i="10"/>
  <c r="Z2799" i="10"/>
  <c r="AA2800" i="10"/>
  <c r="Y2800" i="10"/>
  <c r="Z2800" i="10"/>
  <c r="AA2801" i="10"/>
  <c r="Y2801" i="10"/>
  <c r="Z2801" i="10"/>
  <c r="Y2802" i="10"/>
  <c r="Z2802" i="10"/>
  <c r="Y2803" i="10"/>
  <c r="Z2803" i="10"/>
  <c r="AA2804" i="10"/>
  <c r="Y2804" i="10"/>
  <c r="Z2804" i="10"/>
  <c r="AA2805" i="10"/>
  <c r="Y2805" i="10"/>
  <c r="Z2805" i="10"/>
  <c r="AA2806" i="10"/>
  <c r="Y2806" i="10"/>
  <c r="Z2806" i="10"/>
  <c r="AA2807" i="10"/>
  <c r="Y2807" i="10"/>
  <c r="Z2807" i="10"/>
  <c r="AA2808" i="10"/>
  <c r="Y2808" i="10"/>
  <c r="Z2808" i="10"/>
  <c r="Y2809" i="10"/>
  <c r="Z2809" i="10"/>
  <c r="Y2810" i="10"/>
  <c r="Z2810" i="10"/>
  <c r="Y2811" i="10"/>
  <c r="Z2811" i="10"/>
  <c r="Y2812" i="10"/>
  <c r="Z2812" i="10"/>
  <c r="AA2813" i="10"/>
  <c r="Y2813" i="10"/>
  <c r="Z2813" i="10"/>
  <c r="Y2814" i="10"/>
  <c r="Z2814" i="10"/>
  <c r="Y2815" i="10"/>
  <c r="Z2815" i="10"/>
  <c r="AA2816" i="10"/>
  <c r="Y2816" i="10"/>
  <c r="Z2816" i="10"/>
  <c r="Y2817" i="10"/>
  <c r="Z2817" i="10"/>
  <c r="Y2818" i="10"/>
  <c r="Z2818" i="10"/>
  <c r="Y2819" i="10"/>
  <c r="Z2819" i="10"/>
  <c r="AA2820" i="10"/>
  <c r="Y2820" i="10"/>
  <c r="Z2820" i="10"/>
  <c r="AA2821" i="10"/>
  <c r="Y2821" i="10"/>
  <c r="Z2821" i="10"/>
  <c r="AA2822" i="10"/>
  <c r="Y2822" i="10"/>
  <c r="Z2822" i="10"/>
  <c r="AA2823" i="10"/>
  <c r="Y2823" i="10"/>
  <c r="Z2823" i="10"/>
  <c r="AA2824" i="10"/>
  <c r="Y2824" i="10"/>
  <c r="Z2824" i="10"/>
  <c r="AA2825" i="10"/>
  <c r="Y2825" i="10"/>
  <c r="Z2825" i="10"/>
  <c r="Y2826" i="10"/>
  <c r="Z2826" i="10"/>
  <c r="Y2827" i="10"/>
  <c r="Z2827" i="10"/>
  <c r="AA2828" i="10"/>
  <c r="Y2828" i="10"/>
  <c r="Z2828" i="10"/>
  <c r="AA2829" i="10"/>
  <c r="Y2829" i="10"/>
  <c r="Z2829" i="10"/>
  <c r="AA2830" i="10"/>
  <c r="Y2830" i="10"/>
  <c r="Z2830" i="10"/>
  <c r="AA2831" i="10"/>
  <c r="Y2831" i="10"/>
  <c r="Z2831" i="10"/>
  <c r="AA2832" i="10"/>
  <c r="Y2832" i="10"/>
  <c r="Z2832" i="10"/>
  <c r="AA2833" i="10"/>
  <c r="Y2833" i="10"/>
  <c r="Z2833" i="10"/>
  <c r="Y2834" i="10"/>
  <c r="Z2834" i="10"/>
  <c r="Y2835" i="10"/>
  <c r="Z2835" i="10"/>
  <c r="AA2836" i="10"/>
  <c r="Y2836" i="10"/>
  <c r="Z2836" i="10"/>
  <c r="AA2837" i="10"/>
  <c r="Y2837" i="10"/>
  <c r="Z2837" i="10"/>
  <c r="AA2838" i="10"/>
  <c r="Y2838" i="10"/>
  <c r="Z2838" i="10"/>
  <c r="AA2839" i="10"/>
  <c r="Y2839" i="10"/>
  <c r="Z2839" i="10"/>
  <c r="AA2840" i="10"/>
  <c r="Y2840" i="10"/>
  <c r="Z2840" i="10"/>
  <c r="AA2841" i="10"/>
  <c r="Y2841" i="10"/>
  <c r="Z2841" i="10"/>
  <c r="Y2842" i="10"/>
  <c r="Z2842" i="10"/>
  <c r="Y2843" i="10"/>
  <c r="Z2843" i="10"/>
  <c r="AA2844" i="10"/>
  <c r="Y2844" i="10"/>
  <c r="Z2844" i="10"/>
  <c r="AA2845" i="10"/>
  <c r="Y2845" i="10"/>
  <c r="Z2845" i="10"/>
  <c r="AA2846" i="10"/>
  <c r="Y2846" i="10"/>
  <c r="Z2846" i="10"/>
  <c r="Y2847" i="10"/>
  <c r="Z2847" i="10"/>
  <c r="Y2848" i="10"/>
  <c r="Z2848" i="10"/>
  <c r="Y2849" i="10"/>
  <c r="Z2849" i="10"/>
  <c r="Y2850" i="10"/>
  <c r="Z2850" i="10"/>
  <c r="Y2851" i="10"/>
  <c r="Z2851" i="10"/>
  <c r="Y2852" i="10"/>
  <c r="Z2852" i="10"/>
  <c r="Y2853" i="10"/>
  <c r="Z2853" i="10"/>
  <c r="AA2854" i="10"/>
  <c r="Y2854" i="10"/>
  <c r="Z2854" i="10"/>
  <c r="AA2855" i="10"/>
  <c r="Y2855" i="10"/>
  <c r="Z2855" i="10"/>
  <c r="AA2856" i="10"/>
  <c r="Y2856" i="10"/>
  <c r="Z2856" i="10"/>
  <c r="AA2857" i="10"/>
  <c r="Y2857" i="10"/>
  <c r="Z2857" i="10"/>
  <c r="Y2858" i="10"/>
  <c r="Z2858" i="10"/>
  <c r="Y2859" i="10"/>
  <c r="Z2859" i="10"/>
  <c r="AA2860" i="10"/>
  <c r="Y2860" i="10"/>
  <c r="Z2860" i="10"/>
  <c r="AA2861" i="10"/>
  <c r="Y2861" i="10"/>
  <c r="Z2861" i="10"/>
  <c r="AA2862" i="10"/>
  <c r="Y2862" i="10"/>
  <c r="Z2862" i="10"/>
  <c r="AA2863" i="10"/>
  <c r="Y2863" i="10"/>
  <c r="Z2863" i="10"/>
  <c r="Y2864" i="10"/>
  <c r="Z2864" i="10"/>
  <c r="Y2865" i="10"/>
  <c r="Z2865" i="10"/>
  <c r="Y2866" i="10"/>
  <c r="Z2866" i="10"/>
  <c r="Y2867" i="10"/>
  <c r="Z2867" i="10"/>
  <c r="AA2868" i="10"/>
  <c r="Y2868" i="10"/>
  <c r="Z2868" i="10"/>
  <c r="AA2869" i="10"/>
  <c r="Y2869" i="10"/>
  <c r="Z2869" i="10"/>
  <c r="AA2870" i="10"/>
  <c r="Y2870" i="10"/>
  <c r="Z2870" i="10"/>
  <c r="AA2871" i="10"/>
  <c r="Y2871" i="10"/>
  <c r="Z2871" i="10"/>
  <c r="AA2872" i="10"/>
  <c r="Y2872" i="10"/>
  <c r="Z2872" i="10"/>
  <c r="AA2873" i="10"/>
  <c r="Y2873" i="10"/>
  <c r="Z2873" i="10"/>
  <c r="Y2874" i="10"/>
  <c r="Z2874" i="10"/>
  <c r="Y2875" i="10"/>
  <c r="Z2875" i="10"/>
  <c r="AA2876" i="10"/>
  <c r="Y2876" i="10"/>
  <c r="Z2876" i="10"/>
  <c r="AA2877" i="10"/>
  <c r="Y2877" i="10"/>
  <c r="Z2877" i="10"/>
  <c r="AA2878" i="10"/>
  <c r="Y2878" i="10"/>
  <c r="Z2878" i="10"/>
  <c r="AA2879" i="10"/>
  <c r="Y2879" i="10"/>
  <c r="Z2879" i="10"/>
  <c r="AA2880" i="10"/>
  <c r="Y2880" i="10"/>
  <c r="Z2880" i="10"/>
  <c r="AA2881" i="10"/>
  <c r="Y2881" i="10"/>
  <c r="Z2881" i="10"/>
  <c r="Y2882" i="10"/>
  <c r="Z2882" i="10"/>
  <c r="Y2883" i="10"/>
  <c r="Z2883" i="10"/>
  <c r="AA2884" i="10"/>
  <c r="Y2884" i="10"/>
  <c r="Z2884" i="10"/>
  <c r="Y2885" i="10"/>
  <c r="Z2885" i="10"/>
  <c r="AA2886" i="10"/>
  <c r="Y2886" i="10"/>
  <c r="Z2886" i="10"/>
  <c r="Y2887" i="10"/>
  <c r="Z2887" i="10"/>
  <c r="AA2888" i="10"/>
  <c r="Y2888" i="10"/>
  <c r="Z2888" i="10"/>
  <c r="AA2889" i="10"/>
  <c r="Y2889" i="10"/>
  <c r="Z2889" i="10"/>
  <c r="Y2890" i="10"/>
  <c r="Z2890" i="10"/>
  <c r="Y2891" i="10"/>
  <c r="Z2891" i="10"/>
  <c r="AA2892" i="10"/>
  <c r="Y2892" i="10"/>
  <c r="Z2892" i="10"/>
  <c r="AA2893" i="10"/>
  <c r="Y2893" i="10"/>
  <c r="Z2893" i="10"/>
  <c r="AA2894" i="10"/>
  <c r="Y2894" i="10"/>
  <c r="Z2894" i="10"/>
  <c r="AA2895" i="10"/>
  <c r="Y2895" i="10"/>
  <c r="Z2895" i="10"/>
  <c r="AA2896" i="10"/>
  <c r="Y2896" i="10"/>
  <c r="Z2896" i="10"/>
  <c r="AA2897" i="10"/>
  <c r="Y2897" i="10"/>
  <c r="Z2897" i="10"/>
  <c r="Y2898" i="10"/>
  <c r="Z2898" i="10"/>
  <c r="Y2899" i="10"/>
  <c r="Z2899" i="10"/>
  <c r="AA2900" i="10"/>
  <c r="Y2900" i="10"/>
  <c r="Z2900" i="10"/>
  <c r="AA2901" i="10"/>
  <c r="Y2901" i="10"/>
  <c r="Z2901" i="10"/>
  <c r="AA2902" i="10"/>
  <c r="Y2902" i="10"/>
  <c r="Z2902" i="10"/>
  <c r="AA2903" i="10"/>
  <c r="Y2903" i="10"/>
  <c r="Z2903" i="10"/>
  <c r="AA2904" i="10"/>
  <c r="Y2904" i="10"/>
  <c r="Z2904" i="10"/>
  <c r="AA2905" i="10"/>
  <c r="Y2905" i="10"/>
  <c r="Z2905" i="10"/>
  <c r="Y2906" i="10"/>
  <c r="Z2906" i="10"/>
  <c r="Y2907" i="10"/>
  <c r="Z2907" i="10"/>
  <c r="AA2908" i="10"/>
  <c r="Y2908" i="10"/>
  <c r="Z2908" i="10"/>
  <c r="AA2909" i="10"/>
  <c r="Y2909" i="10"/>
  <c r="Z2909" i="10"/>
  <c r="AA2910" i="10"/>
  <c r="Y2910" i="10"/>
  <c r="Z2910" i="10"/>
  <c r="AA2911" i="10"/>
  <c r="Y2911" i="10"/>
  <c r="Z2911" i="10"/>
  <c r="AA2912" i="10"/>
  <c r="Y2912" i="10"/>
  <c r="Z2912" i="10"/>
  <c r="AA2913" i="10"/>
  <c r="Y2913" i="10"/>
  <c r="Z2913" i="10"/>
  <c r="AA2914" i="10"/>
  <c r="Y2914" i="10"/>
  <c r="Z2914" i="10"/>
  <c r="Y2915" i="10"/>
  <c r="Z2915" i="10"/>
  <c r="Y2916" i="10"/>
  <c r="Z2916" i="10"/>
  <c r="AA2917" i="10"/>
  <c r="Y2917" i="10"/>
  <c r="Z2917" i="10"/>
  <c r="AA2918" i="10"/>
  <c r="Y2918" i="10"/>
  <c r="Z2918" i="10"/>
  <c r="AA2919" i="10"/>
  <c r="Y2919" i="10"/>
  <c r="Z2919" i="10"/>
  <c r="AA2920" i="10"/>
  <c r="Y2920" i="10"/>
  <c r="Z2920" i="10"/>
  <c r="AA2921" i="10"/>
  <c r="Y2921" i="10"/>
  <c r="Z2921" i="10"/>
  <c r="Y2922" i="10"/>
  <c r="Z2922" i="10"/>
  <c r="Y2923" i="10"/>
  <c r="Z2923" i="10"/>
  <c r="AA2924" i="10"/>
  <c r="Y2924" i="10"/>
  <c r="Z2924" i="10"/>
  <c r="AA2925" i="10"/>
  <c r="Y2925" i="10"/>
  <c r="Z2925" i="10"/>
  <c r="AA2926" i="10"/>
  <c r="Y2926" i="10"/>
  <c r="Z2926" i="10"/>
  <c r="Y2927" i="10"/>
  <c r="Z2927" i="10"/>
  <c r="AA2928" i="10"/>
  <c r="Y2928" i="10"/>
  <c r="Z2928" i="10"/>
  <c r="AA2929" i="10"/>
  <c r="Y2929" i="10"/>
  <c r="Z2929" i="10"/>
  <c r="Y2930" i="10"/>
  <c r="Z2930" i="10"/>
  <c r="Y2931" i="10"/>
  <c r="Z2931" i="10"/>
  <c r="AA2932" i="10"/>
  <c r="Y2932" i="10"/>
  <c r="Z2932" i="10"/>
  <c r="AA2933" i="10"/>
  <c r="Y2933" i="10"/>
  <c r="Z2933" i="10"/>
  <c r="AA2934" i="10"/>
  <c r="Y2934" i="10"/>
  <c r="Z2934" i="10"/>
  <c r="AA2935" i="10"/>
  <c r="Y2935" i="10"/>
  <c r="Z2935" i="10"/>
  <c r="AA2936" i="10"/>
  <c r="Y2936" i="10"/>
  <c r="Z2936" i="10"/>
  <c r="AA2937" i="10"/>
  <c r="Y2937" i="10"/>
  <c r="Z2937" i="10"/>
  <c r="Y2938" i="10"/>
  <c r="Z2938" i="10"/>
  <c r="Y2939" i="10"/>
  <c r="Z2939" i="10"/>
  <c r="AA2940" i="10"/>
  <c r="Y2940" i="10"/>
  <c r="Z2940" i="10"/>
  <c r="AA2941" i="10"/>
  <c r="Y2941" i="10"/>
  <c r="Z2941" i="10"/>
  <c r="AA2942" i="10"/>
  <c r="Y2942" i="10"/>
  <c r="Z2942" i="10"/>
  <c r="AA2943" i="10"/>
  <c r="Y2943" i="10"/>
  <c r="Z2943" i="10"/>
  <c r="AA2944" i="10"/>
  <c r="Y2944" i="10"/>
  <c r="Z2944" i="10"/>
  <c r="AA2945" i="10"/>
  <c r="Y2945" i="10"/>
  <c r="Z2945" i="10"/>
  <c r="Y2946" i="10"/>
  <c r="Z2946" i="10"/>
  <c r="Y2947" i="10"/>
  <c r="Z2947" i="10"/>
  <c r="AA2948" i="10"/>
  <c r="Y2948" i="10"/>
  <c r="Z2948" i="10"/>
  <c r="AA2949" i="10"/>
  <c r="Y2949" i="10"/>
  <c r="Z2949" i="10"/>
  <c r="AA2950" i="10"/>
  <c r="Y2950" i="10"/>
  <c r="Z2950" i="10"/>
  <c r="AA2951" i="10"/>
  <c r="Y2951" i="10"/>
  <c r="Z2951" i="10"/>
  <c r="AA2952" i="10"/>
  <c r="Y2952" i="10"/>
  <c r="Z2952" i="10"/>
  <c r="AA2953" i="10"/>
  <c r="Y2953" i="10"/>
  <c r="Z2953" i="10"/>
  <c r="Y2954" i="10"/>
  <c r="Z2954" i="10"/>
  <c r="Y2955" i="10"/>
  <c r="Z2955" i="10"/>
  <c r="AA2956" i="10"/>
  <c r="Y2956" i="10"/>
  <c r="Z2956" i="10"/>
  <c r="AA2957" i="10"/>
  <c r="Y2957" i="10"/>
  <c r="Z2957" i="10"/>
  <c r="AA2958" i="10"/>
  <c r="Y2958" i="10"/>
  <c r="Z2958" i="10"/>
  <c r="AA2959" i="10"/>
  <c r="Y2959" i="10"/>
  <c r="Z2959" i="10"/>
  <c r="AA2960" i="10"/>
  <c r="Y2960" i="10"/>
  <c r="Z2960" i="10"/>
  <c r="AA2961" i="10"/>
  <c r="Y2961" i="10"/>
  <c r="Z2961" i="10"/>
  <c r="Y2962" i="10"/>
  <c r="Z2962" i="10"/>
  <c r="Y2963" i="10"/>
  <c r="Z2963" i="10"/>
  <c r="AA2964" i="10"/>
  <c r="Y2964" i="10"/>
  <c r="Z2964" i="10"/>
  <c r="AA2965" i="10"/>
  <c r="Y2965" i="10"/>
  <c r="Z2965" i="10"/>
  <c r="AA2966" i="10"/>
  <c r="Y2966" i="10"/>
  <c r="Z2966" i="10"/>
  <c r="AA2967" i="10"/>
  <c r="Y2967" i="10"/>
  <c r="Z2967" i="10"/>
  <c r="AA2968" i="10"/>
  <c r="Y2968" i="10"/>
  <c r="Z2968" i="10"/>
  <c r="AA2969" i="10"/>
  <c r="Y2969" i="10"/>
  <c r="Z2969" i="10"/>
  <c r="Y2970" i="10"/>
  <c r="Z2970" i="10"/>
  <c r="Y2971" i="10"/>
  <c r="Z2971" i="10"/>
  <c r="AA2972" i="10"/>
  <c r="Y2972" i="10"/>
  <c r="Z2972" i="10"/>
  <c r="AA2973" i="10"/>
  <c r="Y2973" i="10"/>
  <c r="Z2973" i="10"/>
  <c r="Y2974" i="10"/>
  <c r="Z2974" i="10"/>
  <c r="AA2975" i="10"/>
  <c r="Y2975" i="10"/>
  <c r="Z2975" i="10"/>
  <c r="Y2976" i="10"/>
  <c r="Z2976" i="10"/>
  <c r="AA2977" i="10"/>
  <c r="Y2977" i="10"/>
  <c r="Z2977" i="10"/>
  <c r="Y2978" i="10"/>
  <c r="Z2978" i="10"/>
  <c r="Y2979" i="10"/>
  <c r="Z2979" i="10"/>
  <c r="AA2980" i="10"/>
  <c r="Y2980" i="10"/>
  <c r="Z2980" i="10"/>
  <c r="AA2981" i="10"/>
  <c r="Y2981" i="10"/>
  <c r="Z2981" i="10"/>
  <c r="AA2982" i="10"/>
  <c r="Y2982" i="10"/>
  <c r="Z2982" i="10"/>
  <c r="AA2983" i="10"/>
  <c r="Y2983" i="10"/>
  <c r="Z2983" i="10"/>
  <c r="AA2984" i="10"/>
  <c r="Y2984" i="10"/>
  <c r="Z2984" i="10"/>
  <c r="AA2985" i="10"/>
  <c r="Y2985" i="10"/>
  <c r="Z2985" i="10"/>
  <c r="Y2986" i="10"/>
  <c r="Z2986" i="10"/>
  <c r="Y2987" i="10"/>
  <c r="Z2987" i="10"/>
  <c r="AA2988" i="10"/>
  <c r="Y2988" i="10"/>
  <c r="Z2988" i="10"/>
  <c r="AA2989" i="10"/>
  <c r="Y2989" i="10"/>
  <c r="Z2989" i="10"/>
  <c r="AA2990" i="10"/>
  <c r="Y2990" i="10"/>
  <c r="Z2990" i="10"/>
  <c r="AA2991" i="10"/>
  <c r="Y2991" i="10"/>
  <c r="Z2991" i="10"/>
  <c r="AA2992" i="10"/>
  <c r="Y2992" i="10"/>
  <c r="Z2992" i="10"/>
  <c r="AA2993" i="10"/>
  <c r="Y2993" i="10"/>
  <c r="Z2993" i="10"/>
  <c r="Y2994" i="10"/>
  <c r="Z2994" i="10"/>
  <c r="Y2995" i="10"/>
  <c r="Z2995" i="10"/>
  <c r="AA2996" i="10"/>
  <c r="Y2996" i="10"/>
  <c r="Z2996" i="10"/>
  <c r="AA2997" i="10"/>
  <c r="Y2997" i="10"/>
  <c r="Z2997" i="10"/>
  <c r="AA2998" i="10"/>
  <c r="Y2998" i="10"/>
  <c r="Z2998" i="10"/>
  <c r="AA2999" i="10"/>
  <c r="Y2999" i="10"/>
  <c r="Z2999" i="10"/>
  <c r="AA3000" i="10"/>
  <c r="Y3000" i="10"/>
  <c r="Z3000" i="10"/>
  <c r="AA3001" i="10"/>
  <c r="Y3001" i="10"/>
  <c r="Z3001" i="10"/>
  <c r="Y3002" i="10"/>
  <c r="Z3002" i="10"/>
  <c r="Y3003" i="10"/>
  <c r="Z3003" i="10"/>
  <c r="AA3004" i="10"/>
  <c r="Y3004" i="10"/>
  <c r="Z3004" i="10"/>
  <c r="AA3005" i="10"/>
  <c r="Y3005" i="10"/>
  <c r="Z3005" i="10"/>
  <c r="AA3006" i="10"/>
  <c r="Y3006" i="10"/>
  <c r="Z3006" i="10"/>
  <c r="AA3007" i="10"/>
  <c r="Y3007" i="10"/>
  <c r="Z3007" i="10"/>
  <c r="AA3008" i="10"/>
  <c r="Y3008" i="10"/>
  <c r="Z3008" i="10"/>
  <c r="AA3009" i="10"/>
  <c r="Y3009" i="10"/>
  <c r="Z3009" i="10"/>
  <c r="Y3010" i="10"/>
  <c r="Z3010" i="10"/>
  <c r="Y3011" i="10"/>
  <c r="Z3011" i="10"/>
  <c r="AA3012" i="10"/>
  <c r="Y3012" i="10"/>
  <c r="Z3012" i="10"/>
  <c r="AA3013" i="10"/>
  <c r="Y3013" i="10"/>
  <c r="Z3013" i="10"/>
  <c r="AA3014" i="10"/>
  <c r="Y3014" i="10"/>
  <c r="Z3014" i="10"/>
  <c r="AA3015" i="10"/>
  <c r="Y3015" i="10"/>
  <c r="Z3015" i="10"/>
  <c r="AA3016" i="10"/>
  <c r="Y3016" i="10"/>
  <c r="Z3016" i="10"/>
  <c r="AA3017" i="10"/>
  <c r="Y3017" i="10"/>
  <c r="Z3017" i="10"/>
  <c r="Y3018" i="10"/>
  <c r="Z3018" i="10"/>
  <c r="Y3019" i="10"/>
  <c r="Z3019" i="10"/>
  <c r="AA3020" i="10"/>
  <c r="Y3020" i="10"/>
  <c r="Z3020" i="10"/>
  <c r="AA3021" i="10"/>
  <c r="Y3021" i="10"/>
  <c r="Z3021" i="10"/>
  <c r="AA3022" i="10"/>
  <c r="Y3022" i="10"/>
  <c r="Z3022" i="10"/>
  <c r="AA3023" i="10"/>
  <c r="Y3023" i="10"/>
  <c r="Z3023" i="10"/>
  <c r="AA3024" i="10"/>
  <c r="Y3024" i="10"/>
  <c r="Z3024" i="10"/>
  <c r="AA3025" i="10"/>
  <c r="Y3025" i="10"/>
  <c r="Z3025" i="10"/>
  <c r="Y3026" i="10"/>
  <c r="Z3026" i="10"/>
  <c r="Y3027" i="10"/>
  <c r="Z3027" i="10"/>
  <c r="AA3028" i="10"/>
  <c r="Y3028" i="10"/>
  <c r="Z3028" i="10"/>
  <c r="AA3029" i="10"/>
  <c r="Y3029" i="10"/>
  <c r="Z3029" i="10"/>
  <c r="AA3030" i="10"/>
  <c r="Y3030" i="10"/>
  <c r="Z3030" i="10"/>
  <c r="AA3031" i="10"/>
  <c r="Y3031" i="10"/>
  <c r="Z3031" i="10"/>
  <c r="AA3032" i="10"/>
  <c r="Y3032" i="10"/>
  <c r="Z3032" i="10"/>
  <c r="AA3033" i="10"/>
  <c r="Y3033" i="10"/>
  <c r="Z3033" i="10"/>
  <c r="Y3034" i="10"/>
  <c r="Z3034" i="10"/>
  <c r="Y3035" i="10"/>
  <c r="Z3035" i="10"/>
  <c r="AA3036" i="10"/>
  <c r="Y3036" i="10"/>
  <c r="Z3036" i="10"/>
  <c r="AA3037" i="10"/>
  <c r="Y3037" i="10"/>
  <c r="Z3037" i="10"/>
  <c r="AA3038" i="10"/>
  <c r="Y3038" i="10"/>
  <c r="Z3038" i="10"/>
  <c r="AA3039" i="10"/>
  <c r="Y3039" i="10"/>
  <c r="Z3039" i="10"/>
  <c r="AA3040" i="10"/>
  <c r="Y3040" i="10"/>
  <c r="Z3040" i="10"/>
  <c r="AA3041" i="10"/>
  <c r="Y3041" i="10"/>
  <c r="Z3041" i="10"/>
  <c r="Y3042" i="10"/>
  <c r="Z3042" i="10"/>
  <c r="Y3043" i="10"/>
  <c r="Z3043" i="10"/>
  <c r="AA3044" i="10"/>
  <c r="Y3044" i="10"/>
  <c r="Z3044" i="10"/>
  <c r="AA3045" i="10"/>
  <c r="Y3045" i="10"/>
  <c r="Z3045" i="10"/>
  <c r="AA3046" i="10"/>
  <c r="Y3046" i="10"/>
  <c r="Z3046" i="10"/>
  <c r="AA3047" i="10"/>
  <c r="Y3047" i="10"/>
  <c r="Z3047" i="10"/>
  <c r="AA3048" i="10"/>
  <c r="Y3048" i="10"/>
  <c r="Z3048" i="10"/>
  <c r="AA3049" i="10"/>
  <c r="Y3049" i="10"/>
  <c r="Z3049" i="10"/>
  <c r="Y3050" i="10"/>
  <c r="Z3050" i="10"/>
  <c r="Y3051" i="10"/>
  <c r="Z3051" i="10"/>
  <c r="AA3052" i="10"/>
  <c r="Y3052" i="10"/>
  <c r="Z3052" i="10"/>
  <c r="AA3053" i="10"/>
  <c r="Y3053" i="10"/>
  <c r="Z3053" i="10"/>
  <c r="AA3054" i="10"/>
  <c r="Y3054" i="10"/>
  <c r="Z3054" i="10"/>
  <c r="AA3055" i="10"/>
  <c r="Y3055" i="10"/>
  <c r="Z3055" i="10"/>
  <c r="AA3056" i="10"/>
  <c r="Y3056" i="10"/>
  <c r="Z3056" i="10"/>
  <c r="AA3057" i="10"/>
  <c r="Y3057" i="10"/>
  <c r="Z3057" i="10"/>
  <c r="Y3058" i="10"/>
  <c r="Z3058" i="10"/>
  <c r="Y3059" i="10"/>
  <c r="Z3059" i="10"/>
  <c r="AA3060" i="10"/>
  <c r="Y3060" i="10"/>
  <c r="Z3060" i="10"/>
  <c r="AA3061" i="10"/>
  <c r="Y3061" i="10"/>
  <c r="Z3061" i="10"/>
  <c r="AA3062" i="10"/>
  <c r="Y3062" i="10"/>
  <c r="Z3062" i="10"/>
  <c r="AA3063" i="10"/>
  <c r="Y3063" i="10"/>
  <c r="Z3063" i="10"/>
  <c r="AA3064" i="10"/>
  <c r="Y3064" i="10"/>
  <c r="Z3064" i="10"/>
  <c r="AA3065" i="10"/>
  <c r="Y3065" i="10"/>
  <c r="Z3065" i="10"/>
  <c r="Y3066" i="10"/>
  <c r="Z3066" i="10"/>
  <c r="Y3067" i="10"/>
  <c r="Z3067" i="10"/>
  <c r="AA3068" i="10"/>
  <c r="Y3068" i="10"/>
  <c r="Z3068" i="10"/>
  <c r="AA3069" i="10"/>
  <c r="Y3069" i="10"/>
  <c r="Z3069" i="10"/>
  <c r="AA3070" i="10"/>
  <c r="Y3070" i="10"/>
  <c r="Z3070" i="10"/>
  <c r="AA3071" i="10"/>
  <c r="Y3071" i="10"/>
  <c r="Z3071" i="10"/>
  <c r="AA3072" i="10"/>
  <c r="Y3072" i="10"/>
  <c r="Z3072" i="10"/>
  <c r="AA3073" i="10"/>
  <c r="Y3073" i="10"/>
  <c r="Z3073" i="10"/>
  <c r="Y3074" i="10"/>
  <c r="Z3074" i="10"/>
  <c r="Y3075" i="10"/>
  <c r="Z3075" i="10"/>
  <c r="AA3076" i="10"/>
  <c r="Y3076" i="10"/>
  <c r="Z3076" i="10"/>
  <c r="AA3077" i="10"/>
  <c r="Y3077" i="10"/>
  <c r="Z3077" i="10"/>
  <c r="AA3078" i="10"/>
  <c r="Y3078" i="10"/>
  <c r="Z3078" i="10"/>
  <c r="AA3079" i="10"/>
  <c r="Y3079" i="10"/>
  <c r="Z3079" i="10"/>
  <c r="AA3080" i="10"/>
  <c r="Y3080" i="10"/>
  <c r="Z3080" i="10"/>
  <c r="AA3081" i="10"/>
  <c r="Y3081" i="10"/>
  <c r="Z3081" i="10"/>
  <c r="Y3082" i="10"/>
  <c r="Z3082" i="10"/>
  <c r="Y3083" i="10"/>
  <c r="Z3083" i="10"/>
  <c r="AA3084" i="10"/>
  <c r="Y3084" i="10"/>
  <c r="Z3084" i="10"/>
  <c r="AA3085" i="10"/>
  <c r="Y3085" i="10"/>
  <c r="Z3085" i="10"/>
  <c r="AA3086" i="10"/>
  <c r="Y3086" i="10"/>
  <c r="Z3086" i="10"/>
  <c r="AA3087" i="10"/>
  <c r="Y3087" i="10"/>
  <c r="Z3087" i="10"/>
  <c r="AA3088" i="10"/>
  <c r="Y3088" i="10"/>
  <c r="Z3088" i="10"/>
  <c r="AA3089" i="10"/>
  <c r="Y3089" i="10"/>
  <c r="Z3089" i="10"/>
  <c r="Y3090" i="10"/>
  <c r="Z3090" i="10"/>
  <c r="Y3091" i="10"/>
  <c r="Z3091" i="10"/>
  <c r="AA3092" i="10"/>
  <c r="Y3092" i="10"/>
  <c r="Z3092" i="10"/>
  <c r="AA3093" i="10"/>
  <c r="Y3093" i="10"/>
  <c r="Z3093" i="10"/>
  <c r="AA3094" i="10"/>
  <c r="Y3094" i="10"/>
  <c r="Z3094" i="10"/>
  <c r="AA3095" i="10"/>
  <c r="Y3095" i="10"/>
  <c r="Z3095" i="10"/>
  <c r="AA3096" i="10"/>
  <c r="Y3096" i="10"/>
  <c r="Z3096" i="10"/>
  <c r="AA3097" i="10"/>
  <c r="Y3097" i="10"/>
  <c r="Z3097" i="10"/>
  <c r="Y3098" i="10"/>
  <c r="Z3098" i="10"/>
  <c r="Y3099" i="10"/>
  <c r="Z3099" i="10"/>
  <c r="Y3100" i="10"/>
  <c r="Z3100" i="10"/>
  <c r="AA3101" i="10"/>
  <c r="Y3101" i="10"/>
  <c r="Z3101" i="10"/>
  <c r="AA3102" i="10"/>
  <c r="Y3102" i="10"/>
  <c r="Z3102" i="10"/>
  <c r="AA3103" i="10"/>
  <c r="Y3103" i="10"/>
  <c r="Z3103" i="10"/>
  <c r="AA3104" i="10"/>
  <c r="Y3104" i="10"/>
  <c r="Z3104" i="10"/>
  <c r="AA3105" i="10"/>
  <c r="Y3105" i="10"/>
  <c r="Z3105" i="10"/>
  <c r="Y3106" i="10"/>
  <c r="Z3106" i="10"/>
  <c r="Y3107" i="10"/>
  <c r="Z3107" i="10"/>
  <c r="Y3108" i="10"/>
  <c r="Z3108" i="10"/>
  <c r="AA3109" i="10"/>
  <c r="Y3109" i="10"/>
  <c r="Z3109" i="10"/>
  <c r="AA3110" i="10"/>
  <c r="Y3110" i="10"/>
  <c r="Z3110" i="10"/>
  <c r="AA3111" i="10"/>
  <c r="Y3111" i="10"/>
  <c r="Z3111" i="10"/>
  <c r="AA3112" i="10"/>
  <c r="Y3112" i="10"/>
  <c r="Z3112" i="10"/>
  <c r="AA3113" i="10"/>
  <c r="Y3113" i="10"/>
  <c r="Z3113" i="10"/>
  <c r="Y3114" i="10"/>
  <c r="Z3114" i="10"/>
  <c r="Y3115" i="10"/>
  <c r="Z3115" i="10"/>
  <c r="AA3116" i="10"/>
  <c r="Y3116" i="10"/>
  <c r="Z3116" i="10"/>
  <c r="AA3117" i="10"/>
  <c r="Y3117" i="10"/>
  <c r="Z3117" i="10"/>
  <c r="AA3118" i="10"/>
  <c r="Y3118" i="10"/>
  <c r="Z3118" i="10"/>
  <c r="AA3119" i="10"/>
  <c r="Y3119" i="10"/>
  <c r="Z3119" i="10"/>
  <c r="AA3120" i="10"/>
  <c r="Y3120" i="10"/>
  <c r="Z3120" i="10"/>
  <c r="AA3121" i="10"/>
  <c r="Y3121" i="10"/>
  <c r="Z3121" i="10"/>
  <c r="Y3122" i="10"/>
  <c r="Z3122" i="10"/>
  <c r="Y3123" i="10"/>
  <c r="Z3123" i="10"/>
  <c r="AA3124" i="10"/>
  <c r="Y3124" i="10"/>
  <c r="Z3124" i="10"/>
  <c r="AA3125" i="10"/>
  <c r="Y3125" i="10"/>
  <c r="Z3125" i="10"/>
  <c r="AA3126" i="10"/>
  <c r="Y3126" i="10"/>
  <c r="Z3126" i="10"/>
  <c r="AA3127" i="10"/>
  <c r="Y3127" i="10"/>
  <c r="Z3127" i="10"/>
  <c r="AA3128" i="10"/>
  <c r="Y3128" i="10"/>
  <c r="Z3128" i="10"/>
  <c r="AA3129" i="10"/>
  <c r="Y3129" i="10"/>
  <c r="Z3129" i="10"/>
  <c r="Y3130" i="10"/>
  <c r="Z3130" i="10"/>
  <c r="Y3131" i="10"/>
  <c r="Z3131" i="10"/>
  <c r="Y3132" i="10"/>
  <c r="Z3132" i="10"/>
  <c r="Y3133" i="10"/>
  <c r="Z3133" i="10"/>
  <c r="Y3134" i="10"/>
  <c r="Z3134" i="10"/>
  <c r="AA3135" i="10"/>
  <c r="Y3135" i="10"/>
  <c r="Z3135" i="10"/>
  <c r="AA3136" i="10"/>
  <c r="Y3136" i="10"/>
  <c r="Z3136" i="10"/>
  <c r="AA3137" i="10"/>
  <c r="Y3137" i="10"/>
  <c r="Z3137" i="10"/>
  <c r="Y3138" i="10"/>
  <c r="Z3138" i="10"/>
  <c r="Y3139" i="10"/>
  <c r="Z3139" i="10"/>
  <c r="AA3140" i="10"/>
  <c r="Y3140" i="10"/>
  <c r="Z3140" i="10"/>
  <c r="AA3141" i="10"/>
  <c r="Y3141" i="10"/>
  <c r="Z3141" i="10"/>
  <c r="Y3142" i="10"/>
  <c r="Z3142" i="10"/>
  <c r="AA3143" i="10"/>
  <c r="Y3143" i="10"/>
  <c r="Z3143" i="10"/>
  <c r="AA3144" i="10"/>
  <c r="Y3144" i="10"/>
  <c r="Z3144" i="10"/>
  <c r="AA3145" i="10"/>
  <c r="Y3145" i="10"/>
  <c r="Z3145" i="10"/>
  <c r="Y3146" i="10"/>
  <c r="Z3146" i="10"/>
  <c r="Y3147" i="10"/>
  <c r="Z3147" i="10"/>
  <c r="AA3148" i="10"/>
  <c r="Y3148" i="10"/>
  <c r="Z3148" i="10"/>
  <c r="AA3149" i="10"/>
  <c r="Y3149" i="10"/>
  <c r="Z3149" i="10"/>
  <c r="AA3150" i="10"/>
  <c r="Y3150" i="10"/>
  <c r="Z3150" i="10"/>
  <c r="AA3151" i="10"/>
  <c r="Y3151" i="10"/>
  <c r="Z3151" i="10"/>
  <c r="AA3152" i="10"/>
  <c r="Y3152" i="10"/>
  <c r="Z3152" i="10"/>
  <c r="AA3153" i="10"/>
  <c r="Y3153" i="10"/>
  <c r="Z3153" i="10"/>
  <c r="Y3154" i="10"/>
  <c r="Z3154" i="10"/>
  <c r="Y3155" i="10"/>
  <c r="Z3155" i="10"/>
  <c r="AA3156" i="10"/>
  <c r="Y3156" i="10"/>
  <c r="Z3156" i="10"/>
  <c r="AA3157" i="10"/>
  <c r="Y3157" i="10"/>
  <c r="Z3157" i="10"/>
  <c r="AA3158" i="10"/>
  <c r="Y3158" i="10"/>
  <c r="Z3158" i="10"/>
  <c r="AA3159" i="10"/>
  <c r="Y3159" i="10"/>
  <c r="Z3159" i="10"/>
  <c r="AA3160" i="10"/>
  <c r="Y3160" i="10"/>
  <c r="Z3160" i="10"/>
  <c r="AA3161" i="10"/>
  <c r="Y3161" i="10"/>
  <c r="Z3161" i="10"/>
  <c r="Y3162" i="10"/>
  <c r="Z3162" i="10"/>
  <c r="Y3163" i="10"/>
  <c r="Z3163" i="10"/>
  <c r="AA3164" i="10"/>
  <c r="Y3164" i="10"/>
  <c r="Z3164" i="10"/>
  <c r="AA3165" i="10"/>
  <c r="Y3165" i="10"/>
  <c r="Z3165" i="10"/>
  <c r="AA3166" i="10"/>
  <c r="Y3166" i="10"/>
  <c r="Z3166" i="10"/>
  <c r="AA3167" i="10"/>
  <c r="Y3167" i="10"/>
  <c r="Z3167" i="10"/>
  <c r="AA3168" i="10"/>
  <c r="Y3168" i="10"/>
  <c r="Z3168" i="10"/>
  <c r="AA3169" i="10"/>
  <c r="Y3169" i="10"/>
  <c r="Z3169" i="10"/>
  <c r="Y3170" i="10"/>
  <c r="Z3170" i="10"/>
  <c r="Y3171" i="10"/>
  <c r="Z3171" i="10"/>
  <c r="AA3172" i="10"/>
  <c r="Y3172" i="10"/>
  <c r="Z3172" i="10"/>
  <c r="AA3173" i="10"/>
  <c r="Y3173" i="10"/>
  <c r="Z3173" i="10"/>
  <c r="AA3174" i="10"/>
  <c r="Y3174" i="10"/>
  <c r="Z3174" i="10"/>
  <c r="AA3175" i="10"/>
  <c r="Y3175" i="10"/>
  <c r="Z3175" i="10"/>
  <c r="AA3176" i="10"/>
  <c r="Y3176" i="10"/>
  <c r="Z3176" i="10"/>
  <c r="AA3177" i="10"/>
  <c r="Y3177" i="10"/>
  <c r="Z3177" i="10"/>
  <c r="Y3178" i="10"/>
  <c r="Z3178" i="10"/>
  <c r="Y3179" i="10"/>
  <c r="Z3179" i="10"/>
  <c r="AA3180" i="10"/>
  <c r="Y3180" i="10"/>
  <c r="Z3180" i="10"/>
  <c r="AA3181" i="10"/>
  <c r="Y3181" i="10"/>
  <c r="Z3181" i="10"/>
  <c r="AA3182" i="10"/>
  <c r="Y3182" i="10"/>
  <c r="Z3182" i="10"/>
  <c r="AA3183" i="10"/>
  <c r="Y3183" i="10"/>
  <c r="Z3183" i="10"/>
  <c r="AA3184" i="10"/>
  <c r="Y3184" i="10"/>
  <c r="Z3184" i="10"/>
  <c r="AA3185" i="10"/>
  <c r="Y3185" i="10"/>
  <c r="Z3185" i="10"/>
  <c r="Y3186" i="10"/>
  <c r="Z3186" i="10"/>
  <c r="Y3187" i="10"/>
  <c r="Z3187" i="10"/>
  <c r="AA3188" i="10"/>
  <c r="Y3188" i="10"/>
  <c r="Z3188" i="10"/>
  <c r="AA3189" i="10"/>
  <c r="Y3189" i="10"/>
  <c r="Z3189" i="10"/>
  <c r="AA3190" i="10"/>
  <c r="Y3190" i="10"/>
  <c r="Z3190" i="10"/>
  <c r="AA3191" i="10"/>
  <c r="Y3191" i="10"/>
  <c r="Z3191" i="10"/>
  <c r="AA3192" i="10"/>
  <c r="Y3192" i="10"/>
  <c r="Z3192" i="10"/>
  <c r="AA3193" i="10"/>
  <c r="Y3193" i="10"/>
  <c r="Z3193" i="10"/>
  <c r="Y3194" i="10"/>
  <c r="Z3194" i="10"/>
  <c r="Y3195" i="10"/>
  <c r="Z3195" i="10"/>
  <c r="AA3196" i="10"/>
  <c r="Y3196" i="10"/>
  <c r="Z3196" i="10"/>
  <c r="AA3197" i="10"/>
  <c r="Y3197" i="10"/>
  <c r="Z3197" i="10"/>
  <c r="AA3198" i="10"/>
  <c r="Y3198" i="10"/>
  <c r="Z3198" i="10"/>
  <c r="AA3199" i="10"/>
  <c r="Y3199" i="10"/>
  <c r="Z3199" i="10"/>
  <c r="AA3200" i="10"/>
  <c r="Y3200" i="10"/>
  <c r="Z3200" i="10"/>
  <c r="AA3201" i="10"/>
  <c r="Y3201" i="10"/>
  <c r="Z3201" i="10"/>
  <c r="Y3202" i="10"/>
  <c r="Z3202" i="10"/>
  <c r="Y3203" i="10"/>
  <c r="Z3203" i="10"/>
  <c r="AA3204" i="10"/>
  <c r="Y3204" i="10"/>
  <c r="Z3204" i="10"/>
  <c r="AA3205" i="10"/>
  <c r="Y3205" i="10"/>
  <c r="Z3205" i="10"/>
  <c r="AA3206" i="10"/>
  <c r="Y3206" i="10"/>
  <c r="Z3206" i="10"/>
  <c r="W4" i="10"/>
  <c r="W5" i="10"/>
  <c r="W6" i="10"/>
  <c r="W7" i="10"/>
  <c r="W8" i="10"/>
  <c r="W9" i="10"/>
  <c r="W10" i="10"/>
  <c r="W11" i="10"/>
  <c r="W12" i="10"/>
  <c r="W13" i="10"/>
  <c r="W14" i="10"/>
  <c r="W15" i="10"/>
  <c r="W16" i="10"/>
  <c r="W17" i="10"/>
  <c r="W18" i="10"/>
  <c r="W19" i="10"/>
  <c r="W20" i="10"/>
  <c r="W21" i="10"/>
  <c r="W22" i="10"/>
  <c r="W23" i="10"/>
  <c r="W24" i="10"/>
  <c r="W25" i="10"/>
  <c r="W26" i="10"/>
  <c r="W27" i="10"/>
  <c r="W28" i="10"/>
  <c r="W29" i="10"/>
  <c r="W30" i="10"/>
  <c r="W31" i="10"/>
  <c r="AA31" i="10" s="1"/>
  <c r="W32" i="10"/>
  <c r="W33" i="10"/>
  <c r="W34" i="10"/>
  <c r="W35" i="10"/>
  <c r="W36" i="10"/>
  <c r="W37" i="10"/>
  <c r="W38" i="10"/>
  <c r="W39" i="10"/>
  <c r="W40" i="10"/>
  <c r="W41" i="10"/>
  <c r="W42" i="10"/>
  <c r="W43" i="10"/>
  <c r="W44" i="10"/>
  <c r="W45" i="10"/>
  <c r="W46" i="10"/>
  <c r="W47" i="10"/>
  <c r="W48" i="10"/>
  <c r="W49" i="10"/>
  <c r="W50" i="10"/>
  <c r="W51" i="10"/>
  <c r="W52" i="10"/>
  <c r="W53" i="10"/>
  <c r="W54" i="10"/>
  <c r="W55" i="10"/>
  <c r="W56" i="10"/>
  <c r="W57" i="10"/>
  <c r="W58" i="10"/>
  <c r="W59" i="10"/>
  <c r="W60" i="10"/>
  <c r="W61" i="10"/>
  <c r="W62" i="10"/>
  <c r="W63" i="10"/>
  <c r="W64" i="10"/>
  <c r="W65" i="10"/>
  <c r="W66" i="10"/>
  <c r="W67" i="10"/>
  <c r="W68" i="10"/>
  <c r="W69" i="10"/>
  <c r="W70" i="10"/>
  <c r="W71" i="10"/>
  <c r="W72" i="10"/>
  <c r="W73" i="10"/>
  <c r="W74" i="10"/>
  <c r="W75" i="10"/>
  <c r="W76" i="10"/>
  <c r="W77" i="10"/>
  <c r="W78" i="10"/>
  <c r="W79" i="10"/>
  <c r="W80" i="10"/>
  <c r="W81" i="10"/>
  <c r="W82" i="10"/>
  <c r="W83" i="10"/>
  <c r="W84" i="10"/>
  <c r="W85" i="10"/>
  <c r="W86" i="10"/>
  <c r="W87" i="10"/>
  <c r="W88" i="10"/>
  <c r="W89" i="10"/>
  <c r="W90" i="10"/>
  <c r="W91" i="10"/>
  <c r="W92" i="10"/>
  <c r="W93" i="10"/>
  <c r="W94" i="10"/>
  <c r="W95" i="10"/>
  <c r="W96" i="10"/>
  <c r="W97" i="10"/>
  <c r="W98" i="10"/>
  <c r="W99" i="10"/>
  <c r="W100" i="10"/>
  <c r="W101" i="10"/>
  <c r="W102" i="10"/>
  <c r="W103" i="10"/>
  <c r="W104" i="10"/>
  <c r="W105" i="10"/>
  <c r="W106" i="10"/>
  <c r="W107" i="10"/>
  <c r="W108" i="10"/>
  <c r="W109" i="10"/>
  <c r="W110" i="10"/>
  <c r="AA110" i="10" s="1"/>
  <c r="W111" i="10"/>
  <c r="W112" i="10"/>
  <c r="W113" i="10"/>
  <c r="W114" i="10"/>
  <c r="W115" i="10"/>
  <c r="AA115" i="10" s="1"/>
  <c r="W116" i="10"/>
  <c r="W117" i="10"/>
  <c r="AA117" i="10" s="1"/>
  <c r="W118" i="10"/>
  <c r="AA118" i="10" s="1"/>
  <c r="W119" i="10"/>
  <c r="W120" i="10"/>
  <c r="W121" i="10"/>
  <c r="AA121" i="10" s="1"/>
  <c r="W122" i="10"/>
  <c r="W123" i="10"/>
  <c r="W124" i="10"/>
  <c r="AA124" i="10" s="1"/>
  <c r="W125" i="10"/>
  <c r="AA125" i="10" s="1"/>
  <c r="W126" i="10"/>
  <c r="AA126" i="10" s="1"/>
  <c r="W127" i="10"/>
  <c r="W128" i="10"/>
  <c r="W129" i="10"/>
  <c r="W130" i="10"/>
  <c r="W131" i="10"/>
  <c r="W132" i="10"/>
  <c r="AA132" i="10" s="1"/>
  <c r="W133" i="10"/>
  <c r="AA133" i="10" s="1"/>
  <c r="W134" i="10"/>
  <c r="AA134" i="10" s="1"/>
  <c r="W135" i="10"/>
  <c r="W136" i="10"/>
  <c r="W137" i="10"/>
  <c r="W138" i="10"/>
  <c r="W139" i="10"/>
  <c r="W140" i="10"/>
  <c r="W141" i="10"/>
  <c r="W142" i="10"/>
  <c r="W143" i="10"/>
  <c r="W144" i="10"/>
  <c r="W145" i="10"/>
  <c r="AA145" i="10" s="1"/>
  <c r="W146" i="10"/>
  <c r="W147" i="10"/>
  <c r="W148" i="10"/>
  <c r="W149" i="10"/>
  <c r="W150" i="10"/>
  <c r="AA150" i="10" s="1"/>
  <c r="W151" i="10"/>
  <c r="W152" i="10"/>
  <c r="W153" i="10"/>
  <c r="AA153" i="10" s="1"/>
  <c r="W154" i="10"/>
  <c r="W155" i="10"/>
  <c r="W156" i="10"/>
  <c r="AA156" i="10" s="1"/>
  <c r="W157" i="10"/>
  <c r="AA157" i="10" s="1"/>
  <c r="W158" i="10"/>
  <c r="AA158" i="10" s="1"/>
  <c r="W159" i="10"/>
  <c r="W160" i="10"/>
  <c r="W161" i="10"/>
  <c r="AA161" i="10" s="1"/>
  <c r="W162" i="10"/>
  <c r="W163" i="10"/>
  <c r="W164" i="10"/>
  <c r="AA164" i="10" s="1"/>
  <c r="W165" i="10"/>
  <c r="W166" i="10"/>
  <c r="AA166" i="10" s="1"/>
  <c r="W167" i="10"/>
  <c r="W168" i="10"/>
  <c r="W169" i="10"/>
  <c r="W170" i="10"/>
  <c r="W171" i="10"/>
  <c r="W172" i="10"/>
  <c r="AA172" i="10" s="1"/>
  <c r="W173" i="10"/>
  <c r="W174" i="10"/>
  <c r="W175" i="10"/>
  <c r="W176" i="10"/>
  <c r="AA176" i="10" s="1"/>
  <c r="W177" i="10"/>
  <c r="AA177" i="10" s="1"/>
  <c r="W178" i="10"/>
  <c r="W179" i="10"/>
  <c r="W180" i="10"/>
  <c r="W181" i="10"/>
  <c r="W182" i="10"/>
  <c r="W183" i="10"/>
  <c r="W184" i="10"/>
  <c r="W185" i="10"/>
  <c r="W186" i="10"/>
  <c r="W187" i="10"/>
  <c r="W188" i="10"/>
  <c r="W189" i="10"/>
  <c r="W190" i="10"/>
  <c r="W191" i="10"/>
  <c r="W192" i="10"/>
  <c r="W193" i="10"/>
  <c r="W194" i="10"/>
  <c r="W195" i="10"/>
  <c r="W196" i="10"/>
  <c r="W197" i="10"/>
  <c r="W198" i="10"/>
  <c r="W199" i="10"/>
  <c r="W200" i="10"/>
  <c r="W201" i="10"/>
  <c r="W202" i="10"/>
  <c r="W203" i="10"/>
  <c r="W204" i="10"/>
  <c r="W205" i="10"/>
  <c r="W206" i="10"/>
  <c r="W207" i="10"/>
  <c r="W208" i="10"/>
  <c r="W209" i="10"/>
  <c r="W210" i="10"/>
  <c r="W211" i="10"/>
  <c r="W212" i="10"/>
  <c r="W213" i="10"/>
  <c r="W214" i="10"/>
  <c r="W215" i="10"/>
  <c r="W216" i="10"/>
  <c r="W217" i="10"/>
  <c r="W218" i="10"/>
  <c r="AA218" i="10" s="1"/>
  <c r="W219" i="10"/>
  <c r="W220" i="10"/>
  <c r="AA220" i="10" s="1"/>
  <c r="W221" i="10"/>
  <c r="AA221" i="10" s="1"/>
  <c r="W222" i="10"/>
  <c r="AA222" i="10" s="1"/>
  <c r="W223" i="10"/>
  <c r="W224" i="10"/>
  <c r="W225" i="10"/>
  <c r="W226" i="10"/>
  <c r="W227" i="10"/>
  <c r="W228" i="10"/>
  <c r="AA228" i="10" s="1"/>
  <c r="W229" i="10"/>
  <c r="AA229" i="10" s="1"/>
  <c r="W230" i="10"/>
  <c r="AA230" i="10" s="1"/>
  <c r="W231" i="10"/>
  <c r="W232" i="10"/>
  <c r="AA232" i="10" s="1"/>
  <c r="W233" i="10"/>
  <c r="W234" i="10"/>
  <c r="AA234" i="10" s="1"/>
  <c r="W235" i="10"/>
  <c r="W236" i="10"/>
  <c r="AA236" i="10" s="1"/>
  <c r="W237" i="10"/>
  <c r="W238" i="10"/>
  <c r="AA238" i="10" s="1"/>
  <c r="W239" i="10"/>
  <c r="W240" i="10"/>
  <c r="W241" i="10"/>
  <c r="W242" i="10"/>
  <c r="W243" i="10"/>
  <c r="W244" i="10"/>
  <c r="W245" i="10"/>
  <c r="AA245" i="10" s="1"/>
  <c r="W246" i="10"/>
  <c r="AA246" i="10" s="1"/>
  <c r="W247" i="10"/>
  <c r="AA247" i="10" s="1"/>
  <c r="W248" i="10"/>
  <c r="AA248" i="10" s="1"/>
  <c r="W249" i="10"/>
  <c r="W250" i="10"/>
  <c r="W251" i="10"/>
  <c r="W252" i="10"/>
  <c r="W253" i="10"/>
  <c r="AA253" i="10" s="1"/>
  <c r="W254" i="10"/>
  <c r="AA254" i="10" s="1"/>
  <c r="W255" i="10"/>
  <c r="W256" i="10"/>
  <c r="W257" i="10"/>
  <c r="W258" i="10"/>
  <c r="W259" i="10"/>
  <c r="W260" i="10"/>
  <c r="AA260" i="10" s="1"/>
  <c r="W261" i="10"/>
  <c r="AA261" i="10" s="1"/>
  <c r="W262" i="10"/>
  <c r="AA262" i="10" s="1"/>
  <c r="W263" i="10"/>
  <c r="AA263" i="10" s="1"/>
  <c r="W264" i="10"/>
  <c r="AA264" i="10" s="1"/>
  <c r="W265" i="10"/>
  <c r="W266" i="10"/>
  <c r="AA266" i="10" s="1"/>
  <c r="W267" i="10"/>
  <c r="W268" i="10"/>
  <c r="AA268" i="10" s="1"/>
  <c r="W269" i="10"/>
  <c r="AA269" i="10" s="1"/>
  <c r="W270" i="10"/>
  <c r="AA270" i="10" s="1"/>
  <c r="W271" i="10"/>
  <c r="W272" i="10"/>
  <c r="W273" i="10"/>
  <c r="W274" i="10"/>
  <c r="W275" i="10"/>
  <c r="W276" i="10"/>
  <c r="AA276" i="10" s="1"/>
  <c r="W277" i="10"/>
  <c r="AA277" i="10" s="1"/>
  <c r="W278" i="10"/>
  <c r="AA278" i="10" s="1"/>
  <c r="W279" i="10"/>
  <c r="W280" i="10"/>
  <c r="AA280" i="10" s="1"/>
  <c r="W281" i="10"/>
  <c r="W282" i="10"/>
  <c r="AA282" i="10" s="1"/>
  <c r="W283" i="10"/>
  <c r="W284" i="10"/>
  <c r="AA284" i="10" s="1"/>
  <c r="W285" i="10"/>
  <c r="AA285" i="10" s="1"/>
  <c r="W286" i="10"/>
  <c r="AA286" i="10" s="1"/>
  <c r="W287" i="10"/>
  <c r="W288" i="10"/>
  <c r="W289" i="10"/>
  <c r="W290" i="10"/>
  <c r="W291" i="10"/>
  <c r="W292" i="10"/>
  <c r="AA292" i="10" s="1"/>
  <c r="W293" i="10"/>
  <c r="AA293" i="10" s="1"/>
  <c r="W294" i="10"/>
  <c r="AA294" i="10" s="1"/>
  <c r="W295" i="10"/>
  <c r="W296" i="10"/>
  <c r="AA296" i="10" s="1"/>
  <c r="W297" i="10"/>
  <c r="W298" i="10"/>
  <c r="AA298" i="10" s="1"/>
  <c r="W299" i="10"/>
  <c r="W300" i="10"/>
  <c r="W301" i="10"/>
  <c r="AA301" i="10" s="1"/>
  <c r="W302" i="10"/>
  <c r="AA302" i="10" s="1"/>
  <c r="W303" i="10"/>
  <c r="W304" i="10"/>
  <c r="W305" i="10"/>
  <c r="W306" i="10"/>
  <c r="AA306" i="10" s="1"/>
  <c r="W307" i="10"/>
  <c r="W308" i="10"/>
  <c r="AA308" i="10" s="1"/>
  <c r="W309" i="10"/>
  <c r="AA309" i="10" s="1"/>
  <c r="W310" i="10"/>
  <c r="AA310" i="10" s="1"/>
  <c r="W311" i="10"/>
  <c r="W312" i="10"/>
  <c r="AA312" i="10" s="1"/>
  <c r="W313" i="10"/>
  <c r="W314" i="10"/>
  <c r="AA314" i="10" s="1"/>
  <c r="W315" i="10"/>
  <c r="W316" i="10"/>
  <c r="AA316" i="10" s="1"/>
  <c r="W317" i="10"/>
  <c r="AA317" i="10" s="1"/>
  <c r="W318" i="10"/>
  <c r="AA318" i="10" s="1"/>
  <c r="W319" i="10"/>
  <c r="AA319" i="10" s="1"/>
  <c r="W320" i="10"/>
  <c r="AA320" i="10" s="1"/>
  <c r="W321" i="10"/>
  <c r="AA321" i="10" s="1"/>
  <c r="W322" i="10"/>
  <c r="AA322" i="10" s="1"/>
  <c r="W323" i="10"/>
  <c r="W324" i="10"/>
  <c r="AA324" i="10" s="1"/>
  <c r="W325" i="10"/>
  <c r="AA325" i="10" s="1"/>
  <c r="W326" i="10"/>
  <c r="AA326" i="10" s="1"/>
  <c r="W327" i="10"/>
  <c r="AA327" i="10" s="1"/>
  <c r="W328" i="10"/>
  <c r="AA328" i="10" s="1"/>
  <c r="W329" i="10"/>
  <c r="AA329" i="10" s="1"/>
  <c r="W330" i="10"/>
  <c r="AA330" i="10" s="1"/>
  <c r="W331" i="10"/>
  <c r="W332" i="10"/>
  <c r="AA332" i="10" s="1"/>
  <c r="W333" i="10"/>
  <c r="AA333" i="10" s="1"/>
  <c r="W334" i="10"/>
  <c r="AA334" i="10" s="1"/>
  <c r="W335" i="10"/>
  <c r="AA335" i="10" s="1"/>
  <c r="W336" i="10"/>
  <c r="AA336" i="10" s="1"/>
  <c r="W337" i="10"/>
  <c r="W338" i="10"/>
  <c r="AA338" i="10" s="1"/>
  <c r="W339" i="10"/>
  <c r="W340" i="10"/>
  <c r="W341" i="10"/>
  <c r="AA341" i="10" s="1"/>
  <c r="W342" i="10"/>
  <c r="AA342" i="10" s="1"/>
  <c r="W343" i="10"/>
  <c r="AA343" i="10" s="1"/>
  <c r="W344" i="10"/>
  <c r="AA344" i="10" s="1"/>
  <c r="W345" i="10"/>
  <c r="AA345" i="10" s="1"/>
  <c r="W346" i="10"/>
  <c r="AA346" i="10" s="1"/>
  <c r="W347" i="10"/>
  <c r="W348" i="10"/>
  <c r="AA348" i="10" s="1"/>
  <c r="W349" i="10"/>
  <c r="AA349" i="10" s="1"/>
  <c r="W350" i="10"/>
  <c r="AA350" i="10" s="1"/>
  <c r="W351" i="10"/>
  <c r="W352" i="10"/>
  <c r="AA352" i="10" s="1"/>
  <c r="W353" i="10"/>
  <c r="AA353" i="10" s="1"/>
  <c r="W354" i="10"/>
  <c r="AA354" i="10" s="1"/>
  <c r="W355" i="10"/>
  <c r="W356" i="10"/>
  <c r="AA356" i="10" s="1"/>
  <c r="W357" i="10"/>
  <c r="AA357" i="10" s="1"/>
  <c r="W358" i="10"/>
  <c r="AA358" i="10" s="1"/>
  <c r="W359" i="10"/>
  <c r="AA359" i="10" s="1"/>
  <c r="W360" i="10"/>
  <c r="AA360" i="10" s="1"/>
  <c r="W361" i="10"/>
  <c r="AA361" i="10" s="1"/>
  <c r="W362" i="10"/>
  <c r="W363" i="10"/>
  <c r="W364" i="10"/>
  <c r="AA364" i="10" s="1"/>
  <c r="W365" i="10"/>
  <c r="W366" i="10"/>
  <c r="AA366" i="10" s="1"/>
  <c r="W367" i="10"/>
  <c r="AA367" i="10" s="1"/>
  <c r="W368" i="10"/>
  <c r="AA368" i="10" s="1"/>
  <c r="W369" i="10"/>
  <c r="AA369" i="10" s="1"/>
  <c r="W370" i="10"/>
  <c r="AA370" i="10" s="1"/>
  <c r="W371" i="10"/>
  <c r="W372" i="10"/>
  <c r="AA372" i="10" s="1"/>
  <c r="W373" i="10"/>
  <c r="AA373" i="10" s="1"/>
  <c r="W374" i="10"/>
  <c r="AA374" i="10" s="1"/>
  <c r="W375" i="10"/>
  <c r="AA375" i="10" s="1"/>
  <c r="W376" i="10"/>
  <c r="W377" i="10"/>
  <c r="AA377" i="10" s="1"/>
  <c r="W378" i="10"/>
  <c r="AA378" i="10" s="1"/>
  <c r="W379" i="10"/>
  <c r="W380" i="10"/>
  <c r="AA380" i="10" s="1"/>
  <c r="W381" i="10"/>
  <c r="AA381" i="10" s="1"/>
  <c r="W382" i="10"/>
  <c r="W383" i="10"/>
  <c r="W384" i="10"/>
  <c r="W385" i="10"/>
  <c r="W386" i="10"/>
  <c r="W387" i="10"/>
  <c r="W388" i="10"/>
  <c r="W389" i="10"/>
  <c r="W390" i="10"/>
  <c r="AA390" i="10" s="1"/>
  <c r="W391" i="10"/>
  <c r="W392" i="10"/>
  <c r="W393" i="10"/>
  <c r="W394" i="10"/>
  <c r="W395" i="10"/>
  <c r="W396" i="10"/>
  <c r="W397" i="10"/>
  <c r="W398" i="10"/>
  <c r="W399" i="10"/>
  <c r="W400" i="10"/>
  <c r="W401" i="10"/>
  <c r="W402" i="10"/>
  <c r="W403" i="10"/>
  <c r="W404" i="10"/>
  <c r="W405" i="10"/>
  <c r="AA405" i="10" s="1"/>
  <c r="W406" i="10"/>
  <c r="AA406" i="10" s="1"/>
  <c r="W407" i="10"/>
  <c r="AA407" i="10" s="1"/>
  <c r="W408" i="10"/>
  <c r="AA408" i="10" s="1"/>
  <c r="W409" i="10"/>
  <c r="AA409" i="10" s="1"/>
  <c r="W410" i="10"/>
  <c r="AA410" i="10" s="1"/>
  <c r="W411" i="10"/>
  <c r="W412" i="10"/>
  <c r="AA412" i="10" s="1"/>
  <c r="W413" i="10"/>
  <c r="AA413" i="10" s="1"/>
  <c r="W414" i="10"/>
  <c r="AA414" i="10" s="1"/>
  <c r="W415" i="10"/>
  <c r="W416" i="10"/>
  <c r="AA416" i="10" s="1"/>
  <c r="W417" i="10"/>
  <c r="AA417" i="10" s="1"/>
  <c r="W418" i="10"/>
  <c r="AA418" i="10" s="1"/>
  <c r="W419" i="10"/>
  <c r="W420" i="10"/>
  <c r="AA420" i="10" s="1"/>
  <c r="W421" i="10"/>
  <c r="AA421" i="10" s="1"/>
  <c r="W422" i="10"/>
  <c r="AA422" i="10" s="1"/>
  <c r="W423" i="10"/>
  <c r="AA423" i="10" s="1"/>
  <c r="W424" i="10"/>
  <c r="W425" i="10"/>
  <c r="W426" i="10"/>
  <c r="W427" i="10"/>
  <c r="W428" i="10"/>
  <c r="W429" i="10"/>
  <c r="W430" i="10"/>
  <c r="W431" i="10"/>
  <c r="W432" i="10"/>
  <c r="W433" i="10"/>
  <c r="W434" i="10"/>
  <c r="W435" i="10"/>
  <c r="W436" i="10"/>
  <c r="W437" i="10"/>
  <c r="W438" i="10"/>
  <c r="AA438" i="10" s="1"/>
  <c r="W439" i="10"/>
  <c r="AA439" i="10" s="1"/>
  <c r="W440" i="10"/>
  <c r="W441" i="10"/>
  <c r="AA441" i="10" s="1"/>
  <c r="W442" i="10"/>
  <c r="AA442" i="10" s="1"/>
  <c r="W443" i="10"/>
  <c r="W444" i="10"/>
  <c r="AA444" i="10" s="1"/>
  <c r="W445" i="10"/>
  <c r="AA445" i="10" s="1"/>
  <c r="W446" i="10"/>
  <c r="AA446" i="10" s="1"/>
  <c r="W447" i="10"/>
  <c r="AA447" i="10" s="1"/>
  <c r="W448" i="10"/>
  <c r="AA448" i="10" s="1"/>
  <c r="W449" i="10"/>
  <c r="AA449" i="10" s="1"/>
  <c r="W450" i="10"/>
  <c r="AA450" i="10" s="1"/>
  <c r="W451" i="10"/>
  <c r="W452" i="10"/>
  <c r="AA452" i="10" s="1"/>
  <c r="W453" i="10"/>
  <c r="W454" i="10"/>
  <c r="W455" i="10"/>
  <c r="W456" i="10"/>
  <c r="W457" i="10"/>
  <c r="W458" i="10"/>
  <c r="W459" i="10"/>
  <c r="W460" i="10"/>
  <c r="W461" i="10"/>
  <c r="W462" i="10"/>
  <c r="W463" i="10"/>
  <c r="W464" i="10"/>
  <c r="W465" i="10"/>
  <c r="W466" i="10"/>
  <c r="W467" i="10"/>
  <c r="W468" i="10"/>
  <c r="W469" i="10"/>
  <c r="AA469" i="10" s="1"/>
  <c r="W470" i="10"/>
  <c r="AA470" i="10" s="1"/>
  <c r="W471" i="10"/>
  <c r="AA471" i="10" s="1"/>
  <c r="W472" i="10"/>
  <c r="W473" i="10"/>
  <c r="W474" i="10"/>
  <c r="W475" i="10"/>
  <c r="W476" i="10"/>
  <c r="W477" i="10"/>
  <c r="W478" i="10"/>
  <c r="W479" i="10"/>
  <c r="W480" i="10"/>
  <c r="W481" i="10"/>
  <c r="W482" i="10"/>
  <c r="W483" i="10"/>
  <c r="W484" i="10"/>
  <c r="W485" i="10"/>
  <c r="W486" i="10"/>
  <c r="W487" i="10"/>
  <c r="W488" i="10"/>
  <c r="W489" i="10"/>
  <c r="W490" i="10"/>
  <c r="W491" i="10"/>
  <c r="W492" i="10"/>
  <c r="W493" i="10"/>
  <c r="W494" i="10"/>
  <c r="W495" i="10"/>
  <c r="W496" i="10"/>
  <c r="W497" i="10"/>
  <c r="W498" i="10"/>
  <c r="W499" i="10"/>
  <c r="W500" i="10"/>
  <c r="AA500" i="10" s="1"/>
  <c r="W501" i="10"/>
  <c r="W502" i="10"/>
  <c r="W503" i="10"/>
  <c r="W504" i="10"/>
  <c r="W505" i="10"/>
  <c r="W506" i="10"/>
  <c r="W507" i="10"/>
  <c r="W508" i="10"/>
  <c r="W509" i="10"/>
  <c r="W510" i="10"/>
  <c r="W511" i="10"/>
  <c r="W512" i="10"/>
  <c r="W513" i="10"/>
  <c r="W514" i="10"/>
  <c r="W515" i="10"/>
  <c r="W516" i="10"/>
  <c r="W517" i="10"/>
  <c r="W518" i="10"/>
  <c r="W519" i="10"/>
  <c r="W520" i="10"/>
  <c r="W521" i="10"/>
  <c r="W522" i="10"/>
  <c r="W523" i="10"/>
  <c r="W524" i="10"/>
  <c r="W525" i="10"/>
  <c r="W526" i="10"/>
  <c r="W527" i="10"/>
  <c r="W528" i="10"/>
  <c r="W529" i="10"/>
  <c r="W530" i="10"/>
  <c r="W531" i="10"/>
  <c r="W532" i="10"/>
  <c r="AA532" i="10" s="1"/>
  <c r="W533" i="10"/>
  <c r="W534" i="10"/>
  <c r="AA534" i="10" s="1"/>
  <c r="W535" i="10"/>
  <c r="W536" i="10"/>
  <c r="W537" i="10"/>
  <c r="W538" i="10"/>
  <c r="W539" i="10"/>
  <c r="W540" i="10"/>
  <c r="W541" i="10"/>
  <c r="W542" i="10"/>
  <c r="W543" i="10"/>
  <c r="W544" i="10"/>
  <c r="AA544" i="10" s="1"/>
  <c r="W545" i="10"/>
  <c r="W546" i="10"/>
  <c r="AA546" i="10" s="1"/>
  <c r="W547" i="10"/>
  <c r="W548" i="10"/>
  <c r="AA548" i="10" s="1"/>
  <c r="W549" i="10"/>
  <c r="W550" i="10"/>
  <c r="AA550" i="10" s="1"/>
  <c r="W551" i="10"/>
  <c r="W552" i="10"/>
  <c r="W553" i="10"/>
  <c r="W554" i="10"/>
  <c r="W555" i="10"/>
  <c r="W556" i="10"/>
  <c r="W557" i="10"/>
  <c r="W558" i="10"/>
  <c r="W559" i="10"/>
  <c r="W560" i="10"/>
  <c r="W561" i="10"/>
  <c r="W562" i="10"/>
  <c r="W563" i="10"/>
  <c r="W564" i="10"/>
  <c r="W565" i="10"/>
  <c r="W566" i="10"/>
  <c r="W567" i="10"/>
  <c r="W568" i="10"/>
  <c r="W569" i="10"/>
  <c r="W570" i="10"/>
  <c r="W571" i="10"/>
  <c r="W572" i="10"/>
  <c r="W573" i="10"/>
  <c r="W574" i="10"/>
  <c r="AA574" i="10" s="1"/>
  <c r="W575" i="10"/>
  <c r="W576" i="10"/>
  <c r="W577" i="10"/>
  <c r="W578" i="10"/>
  <c r="W579" i="10"/>
  <c r="W580" i="10"/>
  <c r="W581" i="10"/>
  <c r="W582" i="10"/>
  <c r="W583" i="10"/>
  <c r="W584" i="10"/>
  <c r="W585" i="10"/>
  <c r="W586" i="10"/>
  <c r="W587" i="10"/>
  <c r="W588" i="10"/>
  <c r="W589" i="10"/>
  <c r="W590" i="10"/>
  <c r="W591" i="10"/>
  <c r="W592" i="10"/>
  <c r="W593" i="10"/>
  <c r="W594" i="10"/>
  <c r="W595" i="10"/>
  <c r="W596" i="10"/>
  <c r="W597" i="10"/>
  <c r="W598" i="10"/>
  <c r="W599" i="10"/>
  <c r="W600" i="10"/>
  <c r="W601" i="10"/>
  <c r="W602" i="10"/>
  <c r="W603" i="10"/>
  <c r="W604" i="10"/>
  <c r="W605" i="10"/>
  <c r="W606" i="10"/>
  <c r="W607" i="10"/>
  <c r="W608" i="10"/>
  <c r="W609" i="10"/>
  <c r="W610" i="10"/>
  <c r="W611" i="10"/>
  <c r="W612" i="10"/>
  <c r="W613" i="10"/>
  <c r="W614" i="10"/>
  <c r="W615" i="10"/>
  <c r="W616" i="10"/>
  <c r="W617" i="10"/>
  <c r="W618" i="10"/>
  <c r="W619" i="10"/>
  <c r="W620" i="10"/>
  <c r="W621" i="10"/>
  <c r="W622" i="10"/>
  <c r="W623" i="10"/>
  <c r="W624" i="10"/>
  <c r="W625" i="10"/>
  <c r="W626" i="10"/>
  <c r="W627" i="10"/>
  <c r="W628" i="10"/>
  <c r="W629" i="10"/>
  <c r="W630" i="10"/>
  <c r="W631" i="10"/>
  <c r="W632" i="10"/>
  <c r="W633" i="10"/>
  <c r="W634" i="10"/>
  <c r="W635" i="10"/>
  <c r="W636" i="10"/>
  <c r="W637" i="10"/>
  <c r="W638" i="10"/>
  <c r="W639" i="10"/>
  <c r="W640" i="10"/>
  <c r="W641" i="10"/>
  <c r="W642" i="10"/>
  <c r="W643" i="10"/>
  <c r="W644" i="10"/>
  <c r="W645" i="10"/>
  <c r="W646" i="10"/>
  <c r="W647" i="10"/>
  <c r="W648" i="10"/>
  <c r="W649" i="10"/>
  <c r="W650" i="10"/>
  <c r="W651" i="10"/>
  <c r="W652" i="10"/>
  <c r="W653" i="10"/>
  <c r="W654" i="10"/>
  <c r="W655" i="10"/>
  <c r="W656" i="10"/>
  <c r="W657" i="10"/>
  <c r="W658" i="10"/>
  <c r="W659" i="10"/>
  <c r="W660" i="10"/>
  <c r="W661" i="10"/>
  <c r="W662" i="10"/>
  <c r="W663" i="10"/>
  <c r="W664" i="10"/>
  <c r="W665" i="10"/>
  <c r="W666" i="10"/>
  <c r="W667" i="10"/>
  <c r="W668" i="10"/>
  <c r="W669" i="10"/>
  <c r="W670" i="10"/>
  <c r="W671" i="10"/>
  <c r="W672" i="10"/>
  <c r="W673" i="10"/>
  <c r="W674" i="10"/>
  <c r="W675" i="10"/>
  <c r="W676" i="10"/>
  <c r="W677" i="10"/>
  <c r="W678" i="10"/>
  <c r="W679" i="10"/>
  <c r="W680" i="10"/>
  <c r="W681" i="10"/>
  <c r="W682" i="10"/>
  <c r="W683" i="10"/>
  <c r="W684" i="10"/>
  <c r="AA684" i="10" s="1"/>
  <c r="W685" i="10"/>
  <c r="W686" i="10"/>
  <c r="W687" i="10"/>
  <c r="W688" i="10"/>
  <c r="W689" i="10"/>
  <c r="W690" i="10"/>
  <c r="W691" i="10"/>
  <c r="W692" i="10"/>
  <c r="W693" i="10"/>
  <c r="W694" i="10"/>
  <c r="W695" i="10"/>
  <c r="W696" i="10"/>
  <c r="W697" i="10"/>
  <c r="W698" i="10"/>
  <c r="W699" i="10"/>
  <c r="W700" i="10"/>
  <c r="W701" i="10"/>
  <c r="W702" i="10"/>
  <c r="W703" i="10"/>
  <c r="W704" i="10"/>
  <c r="W705" i="10"/>
  <c r="W706" i="10"/>
  <c r="AA706" i="10" s="1"/>
  <c r="W707" i="10"/>
  <c r="W708" i="10"/>
  <c r="W709" i="10"/>
  <c r="W710" i="10"/>
  <c r="AA710" i="10" s="1"/>
  <c r="W711" i="10"/>
  <c r="W712" i="10"/>
  <c r="W713" i="10"/>
  <c r="W714" i="10"/>
  <c r="AA714" i="10" s="1"/>
  <c r="W715" i="10"/>
  <c r="W716" i="10"/>
  <c r="AA716" i="10" s="1"/>
  <c r="W717" i="10"/>
  <c r="W718" i="10"/>
  <c r="AA718" i="10" s="1"/>
  <c r="W719" i="10"/>
  <c r="W720" i="10"/>
  <c r="AA720" i="10" s="1"/>
  <c r="W721" i="10"/>
  <c r="W722" i="10"/>
  <c r="W723" i="10"/>
  <c r="W724" i="10"/>
  <c r="W725" i="10"/>
  <c r="W726" i="10"/>
  <c r="W727" i="10"/>
  <c r="W728" i="10"/>
  <c r="W729" i="10"/>
  <c r="W730" i="10"/>
  <c r="W731" i="10"/>
  <c r="W732" i="10"/>
  <c r="W733" i="10"/>
  <c r="W734" i="10"/>
  <c r="W735" i="10"/>
  <c r="W736" i="10"/>
  <c r="W737" i="10"/>
  <c r="W738" i="10"/>
  <c r="W739" i="10"/>
  <c r="W740" i="10"/>
  <c r="W741" i="10"/>
  <c r="W742" i="10"/>
  <c r="W743" i="10"/>
  <c r="W744" i="10"/>
  <c r="W745" i="10"/>
  <c r="W746" i="10"/>
  <c r="W747" i="10"/>
  <c r="W748" i="10"/>
  <c r="W749" i="10"/>
  <c r="W750" i="10"/>
  <c r="W751" i="10"/>
  <c r="W752" i="10"/>
  <c r="W753" i="10"/>
  <c r="W754" i="10"/>
  <c r="W755" i="10"/>
  <c r="W756" i="10"/>
  <c r="W757" i="10"/>
  <c r="W758" i="10"/>
  <c r="W759" i="10"/>
  <c r="W760" i="10"/>
  <c r="W761" i="10"/>
  <c r="W762" i="10"/>
  <c r="W763" i="10"/>
  <c r="W764" i="10"/>
  <c r="W765" i="10"/>
  <c r="W766" i="10"/>
  <c r="W767" i="10"/>
  <c r="W768" i="10"/>
  <c r="W769" i="10"/>
  <c r="W770" i="10"/>
  <c r="W771" i="10"/>
  <c r="W772" i="10"/>
  <c r="W773" i="10"/>
  <c r="W774" i="10"/>
  <c r="W775" i="10"/>
  <c r="W776" i="10"/>
  <c r="W777" i="10"/>
  <c r="W778" i="10"/>
  <c r="W779" i="10"/>
  <c r="W780" i="10"/>
  <c r="W781" i="10"/>
  <c r="W782" i="10"/>
  <c r="W783" i="10"/>
  <c r="W784" i="10"/>
  <c r="W785" i="10"/>
  <c r="W786" i="10"/>
  <c r="W787" i="10"/>
  <c r="W788" i="10"/>
  <c r="W789" i="10"/>
  <c r="W790" i="10"/>
  <c r="W791" i="10"/>
  <c r="W792" i="10"/>
  <c r="W793" i="10"/>
  <c r="W794" i="10"/>
  <c r="W795" i="10"/>
  <c r="W796" i="10"/>
  <c r="W797" i="10"/>
  <c r="W798" i="10"/>
  <c r="AA798" i="10" s="1"/>
  <c r="W799" i="10"/>
  <c r="W800" i="10"/>
  <c r="W801" i="10"/>
  <c r="W802" i="10"/>
  <c r="W803" i="10"/>
  <c r="W804" i="10"/>
  <c r="W805" i="10"/>
  <c r="W806" i="10"/>
  <c r="W807" i="10"/>
  <c r="W808" i="10"/>
  <c r="W809" i="10"/>
  <c r="W810" i="10"/>
  <c r="W811" i="10"/>
  <c r="W812" i="10"/>
  <c r="W813" i="10"/>
  <c r="W814" i="10"/>
  <c r="AA814" i="10" s="1"/>
  <c r="W815" i="10"/>
  <c r="W816" i="10"/>
  <c r="W817" i="10"/>
  <c r="W818" i="10"/>
  <c r="W819" i="10"/>
  <c r="W820" i="10"/>
  <c r="W821" i="10"/>
  <c r="W822" i="10"/>
  <c r="W823" i="10"/>
  <c r="W824" i="10"/>
  <c r="W825" i="10"/>
  <c r="W826" i="10"/>
  <c r="W827" i="10"/>
  <c r="W828" i="10"/>
  <c r="W829" i="10"/>
  <c r="W830" i="10"/>
  <c r="W831" i="10"/>
  <c r="W832" i="10"/>
  <c r="W833" i="10"/>
  <c r="W834" i="10"/>
  <c r="W835" i="10"/>
  <c r="W836" i="10"/>
  <c r="W837" i="10"/>
  <c r="W838" i="10"/>
  <c r="W839" i="10"/>
  <c r="W840" i="10"/>
  <c r="W841" i="10"/>
  <c r="W842" i="10"/>
  <c r="W843" i="10"/>
  <c r="W844" i="10"/>
  <c r="W845" i="10"/>
  <c r="W846" i="10"/>
  <c r="W847" i="10"/>
  <c r="W848" i="10"/>
  <c r="W849" i="10"/>
  <c r="W850" i="10"/>
  <c r="W851" i="10"/>
  <c r="W852" i="10"/>
  <c r="W853" i="10"/>
  <c r="W854" i="10"/>
  <c r="W855" i="10"/>
  <c r="W856" i="10"/>
  <c r="W857" i="10"/>
  <c r="W858" i="10"/>
  <c r="W859" i="10"/>
  <c r="W860" i="10"/>
  <c r="W861" i="10"/>
  <c r="W862" i="10"/>
  <c r="W863" i="10"/>
  <c r="W864" i="10"/>
  <c r="W865" i="10"/>
  <c r="W866" i="10"/>
  <c r="W867" i="10"/>
  <c r="W868" i="10"/>
  <c r="W869" i="10"/>
  <c r="W870" i="10"/>
  <c r="W871" i="10"/>
  <c r="W872" i="10"/>
  <c r="W873" i="10"/>
  <c r="W874" i="10"/>
  <c r="W875" i="10"/>
  <c r="W876" i="10"/>
  <c r="W877" i="10"/>
  <c r="W878" i="10"/>
  <c r="W879" i="10"/>
  <c r="W880" i="10"/>
  <c r="W881" i="10"/>
  <c r="W882" i="10"/>
  <c r="W883" i="10"/>
  <c r="W884" i="10"/>
  <c r="W885" i="10"/>
  <c r="W886" i="10"/>
  <c r="AA886" i="10" s="1"/>
  <c r="W887" i="10"/>
  <c r="AA887" i="10" s="1"/>
  <c r="W888" i="10"/>
  <c r="AA888" i="10" s="1"/>
  <c r="W889" i="10"/>
  <c r="W890" i="10"/>
  <c r="AA890" i="10" s="1"/>
  <c r="W891" i="10"/>
  <c r="W892" i="10"/>
  <c r="W893" i="10"/>
  <c r="AA893" i="10" s="1"/>
  <c r="W894" i="10"/>
  <c r="AA894" i="10" s="1"/>
  <c r="W895" i="10"/>
  <c r="AA895" i="10" s="1"/>
  <c r="W896" i="10"/>
  <c r="AA896" i="10" s="1"/>
  <c r="W897" i="10"/>
  <c r="AA897" i="10" s="1"/>
  <c r="W898" i="10"/>
  <c r="W899" i="10"/>
  <c r="W900" i="10"/>
  <c r="W901" i="10"/>
  <c r="W902" i="10"/>
  <c r="W903" i="10"/>
  <c r="W904" i="10"/>
  <c r="W905" i="10"/>
  <c r="W906" i="10"/>
  <c r="W907" i="10"/>
  <c r="W908" i="10"/>
  <c r="W909" i="10"/>
  <c r="W910" i="10"/>
  <c r="W911" i="10"/>
  <c r="W912" i="10"/>
  <c r="W913" i="10"/>
  <c r="W914" i="10"/>
  <c r="W915" i="10"/>
  <c r="W916" i="10"/>
  <c r="W917" i="10"/>
  <c r="W918" i="10"/>
  <c r="W919" i="10"/>
  <c r="W920" i="10"/>
  <c r="AA920" i="10" s="1"/>
  <c r="W921" i="10"/>
  <c r="AA921" i="10" s="1"/>
  <c r="W922" i="10"/>
  <c r="AA922" i="10" s="1"/>
  <c r="W923" i="10"/>
  <c r="W924" i="10"/>
  <c r="AA924" i="10" s="1"/>
  <c r="W925" i="10"/>
  <c r="W926" i="10"/>
  <c r="W927" i="10"/>
  <c r="W928" i="10"/>
  <c r="W929" i="10"/>
  <c r="W930" i="10"/>
  <c r="W931" i="10"/>
  <c r="W932" i="10"/>
  <c r="W933" i="10"/>
  <c r="W934" i="10"/>
  <c r="W935" i="10"/>
  <c r="AA935" i="10" s="1"/>
  <c r="W936" i="10"/>
  <c r="AA936" i="10" s="1"/>
  <c r="W937" i="10"/>
  <c r="W938" i="10"/>
  <c r="AA938" i="10" s="1"/>
  <c r="W939" i="10"/>
  <c r="W940" i="10"/>
  <c r="W941" i="10"/>
  <c r="W942" i="10"/>
  <c r="W943" i="10"/>
  <c r="W944" i="10"/>
  <c r="W945" i="10"/>
  <c r="W946" i="10"/>
  <c r="W947" i="10"/>
  <c r="W948" i="10"/>
  <c r="W949" i="10"/>
  <c r="W950" i="10"/>
  <c r="W951" i="10"/>
  <c r="W952" i="10"/>
  <c r="W953" i="10"/>
  <c r="W954" i="10"/>
  <c r="W955" i="10"/>
  <c r="W956" i="10"/>
  <c r="W957" i="10"/>
  <c r="W958" i="10"/>
  <c r="W959" i="10"/>
  <c r="W960" i="10"/>
  <c r="W961" i="10"/>
  <c r="AA961" i="10" s="1"/>
  <c r="W962" i="10"/>
  <c r="W963" i="10"/>
  <c r="W964" i="10"/>
  <c r="W965" i="10"/>
  <c r="W966" i="10"/>
  <c r="W967" i="10"/>
  <c r="W968" i="10"/>
  <c r="W969" i="10"/>
  <c r="W970" i="10"/>
  <c r="W971" i="10"/>
  <c r="W972" i="10"/>
  <c r="W973" i="10"/>
  <c r="W974" i="10"/>
  <c r="W975" i="10"/>
  <c r="W976" i="10"/>
  <c r="W977" i="10"/>
  <c r="W978" i="10"/>
  <c r="W979" i="10"/>
  <c r="W980" i="10"/>
  <c r="W981" i="10"/>
  <c r="W982" i="10"/>
  <c r="W983" i="10"/>
  <c r="AA983" i="10" s="1"/>
  <c r="W984" i="10"/>
  <c r="AA984" i="10" s="1"/>
  <c r="W985" i="10"/>
  <c r="W986" i="10"/>
  <c r="W987" i="10"/>
  <c r="W988" i="10"/>
  <c r="W989" i="10"/>
  <c r="W990" i="10"/>
  <c r="W991" i="10"/>
  <c r="W992" i="10"/>
  <c r="W993" i="10"/>
  <c r="W994" i="10"/>
  <c r="W995" i="10"/>
  <c r="W996" i="10"/>
  <c r="W997" i="10"/>
  <c r="W998" i="10"/>
  <c r="W999" i="10"/>
  <c r="W1000" i="10"/>
  <c r="W1001" i="10"/>
  <c r="W1002" i="10"/>
  <c r="W1003" i="10"/>
  <c r="W1004" i="10"/>
  <c r="W1005" i="10"/>
  <c r="W1006" i="10"/>
  <c r="W1007" i="10"/>
  <c r="W1008" i="10"/>
  <c r="W1009" i="10"/>
  <c r="W1010" i="10"/>
  <c r="W1011" i="10"/>
  <c r="W1012" i="10"/>
  <c r="W1013" i="10"/>
  <c r="W1014" i="10"/>
  <c r="W1015" i="10"/>
  <c r="W1016" i="10"/>
  <c r="W1017" i="10"/>
  <c r="W1018" i="10"/>
  <c r="W1019" i="10"/>
  <c r="W1020" i="10"/>
  <c r="W1021" i="10"/>
  <c r="W1022" i="10"/>
  <c r="W1023" i="10"/>
  <c r="W1024" i="10"/>
  <c r="W1025" i="10"/>
  <c r="W1026" i="10"/>
  <c r="W1027" i="10"/>
  <c r="W1028" i="10"/>
  <c r="W1029" i="10"/>
  <c r="W1030" i="10"/>
  <c r="W1031" i="10"/>
  <c r="W1032" i="10"/>
  <c r="W1033" i="10"/>
  <c r="W1034" i="10"/>
  <c r="W1035" i="10"/>
  <c r="W1036" i="10"/>
  <c r="W1037" i="10"/>
  <c r="W1038" i="10"/>
  <c r="W1039" i="10"/>
  <c r="W1040" i="10"/>
  <c r="W1041" i="10"/>
  <c r="W1042" i="10"/>
  <c r="W1043" i="10"/>
  <c r="W1044" i="10"/>
  <c r="W1045" i="10"/>
  <c r="W1046" i="10"/>
  <c r="W1047" i="10"/>
  <c r="W1048" i="10"/>
  <c r="W1049" i="10"/>
  <c r="W1050" i="10"/>
  <c r="W1051" i="10"/>
  <c r="W1052" i="10"/>
  <c r="W1053" i="10"/>
  <c r="W1054" i="10"/>
  <c r="W1055" i="10"/>
  <c r="AA1055" i="10" s="1"/>
  <c r="W1056" i="10"/>
  <c r="W1057" i="10"/>
  <c r="W1058" i="10"/>
  <c r="AA1058" i="10" s="1"/>
  <c r="W1059" i="10"/>
  <c r="W1060" i="10"/>
  <c r="W1061" i="10"/>
  <c r="W1062" i="10"/>
  <c r="W1063" i="10"/>
  <c r="W1064" i="10"/>
  <c r="W1065" i="10"/>
  <c r="W1066" i="10"/>
  <c r="W1067" i="10"/>
  <c r="W1068" i="10"/>
  <c r="W1069" i="10"/>
  <c r="W1070" i="10"/>
  <c r="W1071" i="10"/>
  <c r="W1072" i="10"/>
  <c r="W1073" i="10"/>
  <c r="W1074" i="10"/>
  <c r="W1075" i="10"/>
  <c r="W1076" i="10"/>
  <c r="W1077" i="10"/>
  <c r="W1078" i="10"/>
  <c r="W1079" i="10"/>
  <c r="W1080" i="10"/>
  <c r="W1081" i="10"/>
  <c r="W1082" i="10"/>
  <c r="AA1082" i="10" s="1"/>
  <c r="W1083" i="10"/>
  <c r="W1084" i="10"/>
  <c r="W1085" i="10"/>
  <c r="W1086" i="10"/>
  <c r="W1087" i="10"/>
  <c r="W1088" i="10"/>
  <c r="W1089" i="10"/>
  <c r="W1090" i="10"/>
  <c r="W1091" i="10"/>
  <c r="W1092" i="10"/>
  <c r="W1093" i="10"/>
  <c r="W1094" i="10"/>
  <c r="W1095" i="10"/>
  <c r="W1096" i="10"/>
  <c r="W1097" i="10"/>
  <c r="W1098" i="10"/>
  <c r="W1099" i="10"/>
  <c r="W1100" i="10"/>
  <c r="W1101" i="10"/>
  <c r="W1102" i="10"/>
  <c r="W1103" i="10"/>
  <c r="W1104" i="10"/>
  <c r="W1105" i="10"/>
  <c r="W1106" i="10"/>
  <c r="W1107" i="10"/>
  <c r="W1108" i="10"/>
  <c r="W1109" i="10"/>
  <c r="W1110" i="10"/>
  <c r="W1111" i="10"/>
  <c r="W1112" i="10"/>
  <c r="W1113" i="10"/>
  <c r="W1114" i="10"/>
  <c r="W1115" i="10"/>
  <c r="W1116" i="10"/>
  <c r="W1117" i="10"/>
  <c r="W1118" i="10"/>
  <c r="W1119" i="10"/>
  <c r="W1120" i="10"/>
  <c r="W1121" i="10"/>
  <c r="W1122" i="10"/>
  <c r="W1123" i="10"/>
  <c r="W1124" i="10"/>
  <c r="W1125" i="10"/>
  <c r="W1126" i="10"/>
  <c r="W1127" i="10"/>
  <c r="W1128" i="10"/>
  <c r="W1129" i="10"/>
  <c r="W1130" i="10"/>
  <c r="W1131" i="10"/>
  <c r="W1132" i="10"/>
  <c r="W1133" i="10"/>
  <c r="W1134" i="10"/>
  <c r="W1135" i="10"/>
  <c r="W1136" i="10"/>
  <c r="W1137" i="10"/>
  <c r="W1138" i="10"/>
  <c r="W1139" i="10"/>
  <c r="W1140" i="10"/>
  <c r="W1141" i="10"/>
  <c r="W1142" i="10"/>
  <c r="W1143" i="10"/>
  <c r="W1144" i="10"/>
  <c r="W1145" i="10"/>
  <c r="W1146" i="10"/>
  <c r="W1147" i="10"/>
  <c r="W1148" i="10"/>
  <c r="W1149" i="10"/>
  <c r="W1150" i="10"/>
  <c r="W1151" i="10"/>
  <c r="W1152" i="10"/>
  <c r="W1153" i="10"/>
  <c r="W1154" i="10"/>
  <c r="W1155" i="10"/>
  <c r="W1156" i="10"/>
  <c r="W1157" i="10"/>
  <c r="W1158" i="10"/>
  <c r="W1159" i="10"/>
  <c r="W1160" i="10"/>
  <c r="W1161" i="10"/>
  <c r="W1162" i="10"/>
  <c r="W1163" i="10"/>
  <c r="W1164" i="10"/>
  <c r="W1165" i="10"/>
  <c r="W1166" i="10"/>
  <c r="W1167" i="10"/>
  <c r="W1168" i="10"/>
  <c r="W1169" i="10"/>
  <c r="W1170" i="10"/>
  <c r="W1171" i="10"/>
  <c r="W1172" i="10"/>
  <c r="W1173" i="10"/>
  <c r="W1174" i="10"/>
  <c r="W1175" i="10"/>
  <c r="W1176" i="10"/>
  <c r="W1177" i="10"/>
  <c r="W1178" i="10"/>
  <c r="W1179" i="10"/>
  <c r="W1180" i="10"/>
  <c r="W1181" i="10"/>
  <c r="W1182" i="10"/>
  <c r="W1183" i="10"/>
  <c r="W1184" i="10"/>
  <c r="W1185" i="10"/>
  <c r="W1186" i="10"/>
  <c r="W1187" i="10"/>
  <c r="W1188" i="10"/>
  <c r="W1189" i="10"/>
  <c r="W1190" i="10"/>
  <c r="W1191" i="10"/>
  <c r="W1192" i="10"/>
  <c r="W1193" i="10"/>
  <c r="W1194" i="10"/>
  <c r="W1195" i="10"/>
  <c r="W1196" i="10"/>
  <c r="W1197" i="10"/>
  <c r="W1198" i="10"/>
  <c r="W1199" i="10"/>
  <c r="W1200" i="10"/>
  <c r="W1201" i="10"/>
  <c r="W1202" i="10"/>
  <c r="W1203" i="10"/>
  <c r="W1204" i="10"/>
  <c r="W1205" i="10"/>
  <c r="W1206" i="10"/>
  <c r="W1207" i="10"/>
  <c r="W1208" i="10"/>
  <c r="W1209" i="10"/>
  <c r="W1210" i="10"/>
  <c r="W1211" i="10"/>
  <c r="W1212" i="10"/>
  <c r="W1213" i="10"/>
  <c r="W1214" i="10"/>
  <c r="W1215" i="10"/>
  <c r="W1216" i="10"/>
  <c r="W1217" i="10"/>
  <c r="W1218" i="10"/>
  <c r="W1219" i="10"/>
  <c r="W1220" i="10"/>
  <c r="W1221" i="10"/>
  <c r="W1222" i="10"/>
  <c r="W1223" i="10"/>
  <c r="W1224" i="10"/>
  <c r="W1225" i="10"/>
  <c r="W1226" i="10"/>
  <c r="W1227" i="10"/>
  <c r="W1228" i="10"/>
  <c r="W1229" i="10"/>
  <c r="W1230" i="10"/>
  <c r="W1231" i="10"/>
  <c r="W1232" i="10"/>
  <c r="W1233" i="10"/>
  <c r="W1234" i="10"/>
  <c r="W1235" i="10"/>
  <c r="W1236" i="10"/>
  <c r="W1237" i="10"/>
  <c r="W1238" i="10"/>
  <c r="W1239" i="10"/>
  <c r="W1240" i="10"/>
  <c r="W1241" i="10"/>
  <c r="W1242" i="10"/>
  <c r="W1243" i="10"/>
  <c r="W1244" i="10"/>
  <c r="W1245" i="10"/>
  <c r="W1246" i="10"/>
  <c r="W1247" i="10"/>
  <c r="W1248" i="10"/>
  <c r="W1249" i="10"/>
  <c r="W1250" i="10"/>
  <c r="W1251" i="10"/>
  <c r="W1252" i="10"/>
  <c r="W1253" i="10"/>
  <c r="W1254" i="10"/>
  <c r="W1255" i="10"/>
  <c r="W1256" i="10"/>
  <c r="W1257" i="10"/>
  <c r="W1258" i="10"/>
  <c r="W1259" i="10"/>
  <c r="W1260" i="10"/>
  <c r="W1261" i="10"/>
  <c r="W1262" i="10"/>
  <c r="W1263" i="10"/>
  <c r="W1264" i="10"/>
  <c r="AA1264" i="10" s="1"/>
  <c r="W1265" i="10"/>
  <c r="W1266" i="10"/>
  <c r="W1267" i="10"/>
  <c r="W1268" i="10"/>
  <c r="W1269" i="10"/>
  <c r="W1270" i="10"/>
  <c r="W1271" i="10"/>
  <c r="W1272" i="10"/>
  <c r="W1273" i="10"/>
  <c r="W1274" i="10"/>
  <c r="W1275" i="10"/>
  <c r="W1276" i="10"/>
  <c r="W1277" i="10"/>
  <c r="W1278" i="10"/>
  <c r="W1279" i="10"/>
  <c r="W1280" i="10"/>
  <c r="W1281" i="10"/>
  <c r="W1282" i="10"/>
  <c r="W1283" i="10"/>
  <c r="W1284" i="10"/>
  <c r="W1285" i="10"/>
  <c r="W1286" i="10"/>
  <c r="W1287" i="10"/>
  <c r="W1288" i="10"/>
  <c r="W1289" i="10"/>
  <c r="W1290" i="10"/>
  <c r="W1291" i="10"/>
  <c r="W1292" i="10"/>
  <c r="W1293" i="10"/>
  <c r="W1294" i="10"/>
  <c r="W1295" i="10"/>
  <c r="W1296" i="10"/>
  <c r="W1297" i="10"/>
  <c r="W1298" i="10"/>
  <c r="W1299" i="10"/>
  <c r="W1300" i="10"/>
  <c r="W1301" i="10"/>
  <c r="W1302" i="10"/>
  <c r="W1303" i="10"/>
  <c r="W1304" i="10"/>
  <c r="W1305" i="10"/>
  <c r="W1306" i="10"/>
  <c r="W1307" i="10"/>
  <c r="W1308" i="10"/>
  <c r="W1309" i="10"/>
  <c r="W1310" i="10"/>
  <c r="W1311" i="10"/>
  <c r="W1312" i="10"/>
  <c r="W1313" i="10"/>
  <c r="W1314" i="10"/>
  <c r="W1315" i="10"/>
  <c r="W1316" i="10"/>
  <c r="W1317" i="10"/>
  <c r="W1318" i="10"/>
  <c r="W1319" i="10"/>
  <c r="W1320" i="10"/>
  <c r="W1321" i="10"/>
  <c r="W1322" i="10"/>
  <c r="W1323" i="10"/>
  <c r="W1324" i="10"/>
  <c r="W1325" i="10"/>
  <c r="W1326" i="10"/>
  <c r="W1327" i="10"/>
  <c r="W1328" i="10"/>
  <c r="W1329" i="10"/>
  <c r="W1330" i="10"/>
  <c r="W1331" i="10"/>
  <c r="W1332" i="10"/>
  <c r="W1333" i="10"/>
  <c r="W1334" i="10"/>
  <c r="W1335" i="10"/>
  <c r="W1336" i="10"/>
  <c r="W1337" i="10"/>
  <c r="W1338" i="10"/>
  <c r="W1339" i="10"/>
  <c r="W1340" i="10"/>
  <c r="W1341" i="10"/>
  <c r="W1342" i="10"/>
  <c r="W1343" i="10"/>
  <c r="W1344" i="10"/>
  <c r="W1345" i="10"/>
  <c r="W1346" i="10"/>
  <c r="W1347" i="10"/>
  <c r="W1348" i="10"/>
  <c r="W1349" i="10"/>
  <c r="W1350" i="10"/>
  <c r="W1351" i="10"/>
  <c r="W1352" i="10"/>
  <c r="W1353" i="10"/>
  <c r="W1354" i="10"/>
  <c r="W1355" i="10"/>
  <c r="W1356" i="10"/>
  <c r="W1357" i="10"/>
  <c r="W1358" i="10"/>
  <c r="W1359" i="10"/>
  <c r="W1360" i="10"/>
  <c r="W1361" i="10"/>
  <c r="W1362" i="10"/>
  <c r="W1363" i="10"/>
  <c r="W1364" i="10"/>
  <c r="W1365" i="10"/>
  <c r="W1366" i="10"/>
  <c r="W1367" i="10"/>
  <c r="W1368" i="10"/>
  <c r="W1369" i="10"/>
  <c r="W1370" i="10"/>
  <c r="W1371" i="10"/>
  <c r="W1372" i="10"/>
  <c r="W1373" i="10"/>
  <c r="W1374" i="10"/>
  <c r="W1375" i="10"/>
  <c r="W1376" i="10"/>
  <c r="W1377" i="10"/>
  <c r="W1378" i="10"/>
  <c r="W1379" i="10"/>
  <c r="W1380" i="10"/>
  <c r="W1381" i="10"/>
  <c r="W1382" i="10"/>
  <c r="W1383" i="10"/>
  <c r="W1384" i="10"/>
  <c r="W1385" i="10"/>
  <c r="W1386" i="10"/>
  <c r="AA1386" i="10" s="1"/>
  <c r="W1387" i="10"/>
  <c r="W1388" i="10"/>
  <c r="W1389" i="10"/>
  <c r="AA1389" i="10" s="1"/>
  <c r="W1390" i="10"/>
  <c r="W1391" i="10"/>
  <c r="W1392" i="10"/>
  <c r="W1393" i="10"/>
  <c r="W1394" i="10"/>
  <c r="W1395" i="10"/>
  <c r="W1396" i="10"/>
  <c r="W1397" i="10"/>
  <c r="W1398" i="10"/>
  <c r="W1399" i="10"/>
  <c r="W1400" i="10"/>
  <c r="W1401" i="10"/>
  <c r="W1402" i="10"/>
  <c r="W1403" i="10"/>
  <c r="W1404" i="10"/>
  <c r="W1405" i="10"/>
  <c r="W1406" i="10"/>
  <c r="W1407" i="10"/>
  <c r="W1408" i="10"/>
  <c r="W1409" i="10"/>
  <c r="W1410" i="10"/>
  <c r="W1411" i="10"/>
  <c r="W1412" i="10"/>
  <c r="W1413" i="10"/>
  <c r="W1414" i="10"/>
  <c r="W1415" i="10"/>
  <c r="W1416" i="10"/>
  <c r="W1417" i="10"/>
  <c r="W1418" i="10"/>
  <c r="W1419" i="10"/>
  <c r="W1420" i="10"/>
  <c r="W1421" i="10"/>
  <c r="W1422" i="10"/>
  <c r="W1423" i="10"/>
  <c r="W1424" i="10"/>
  <c r="W1425" i="10"/>
  <c r="W1426" i="10"/>
  <c r="W1427" i="10"/>
  <c r="W1428" i="10"/>
  <c r="W1429" i="10"/>
  <c r="W1430" i="10"/>
  <c r="W1431" i="10"/>
  <c r="W1432" i="10"/>
  <c r="W1433" i="10"/>
  <c r="W1434" i="10"/>
  <c r="W1435" i="10"/>
  <c r="W1436" i="10"/>
  <c r="W1437" i="10"/>
  <c r="W1438" i="10"/>
  <c r="W1439" i="10"/>
  <c r="W1440" i="10"/>
  <c r="W1441" i="10"/>
  <c r="W1442" i="10"/>
  <c r="W1443" i="10"/>
  <c r="W1444" i="10"/>
  <c r="W1445" i="10"/>
  <c r="W1446" i="10"/>
  <c r="W1447" i="10"/>
  <c r="W1448" i="10"/>
  <c r="W1449" i="10"/>
  <c r="W1450" i="10"/>
  <c r="W1451" i="10"/>
  <c r="W1452" i="10"/>
  <c r="W1453" i="10"/>
  <c r="W1454" i="10"/>
  <c r="AA1454" i="10" s="1"/>
  <c r="W1455" i="10"/>
  <c r="W1456" i="10"/>
  <c r="W1457" i="10"/>
  <c r="W1458" i="10"/>
  <c r="W1459" i="10"/>
  <c r="W1460" i="10"/>
  <c r="W1461" i="10"/>
  <c r="W1462" i="10"/>
  <c r="W1463" i="10"/>
  <c r="W1464" i="10"/>
  <c r="W1465" i="10"/>
  <c r="W1466" i="10"/>
  <c r="W1467" i="10"/>
  <c r="W1468" i="10"/>
  <c r="W1469" i="10"/>
  <c r="W1470" i="10"/>
  <c r="W1471" i="10"/>
  <c r="W1472" i="10"/>
  <c r="W1473" i="10"/>
  <c r="W1474" i="10"/>
  <c r="W1475" i="10"/>
  <c r="W1476" i="10"/>
  <c r="W1477" i="10"/>
  <c r="W1478" i="10"/>
  <c r="W1479" i="10"/>
  <c r="W1480" i="10"/>
  <c r="W1481" i="10"/>
  <c r="W1482" i="10"/>
  <c r="W1483" i="10"/>
  <c r="W1484" i="10"/>
  <c r="W1485" i="10"/>
  <c r="W1486" i="10"/>
  <c r="W1487" i="10"/>
  <c r="W1488" i="10"/>
  <c r="W1489" i="10"/>
  <c r="W1490" i="10"/>
  <c r="W1491" i="10"/>
  <c r="W1492" i="10"/>
  <c r="W1493" i="10"/>
  <c r="W1494" i="10"/>
  <c r="W1495" i="10"/>
  <c r="W1496" i="10"/>
  <c r="W1497" i="10"/>
  <c r="W1498" i="10"/>
  <c r="W1499" i="10"/>
  <c r="W1500" i="10"/>
  <c r="W1501" i="10"/>
  <c r="W1502" i="10"/>
  <c r="W1503" i="10"/>
  <c r="W1504" i="10"/>
  <c r="W1505" i="10"/>
  <c r="W1506" i="10"/>
  <c r="W1507" i="10"/>
  <c r="W1508" i="10"/>
  <c r="W1509" i="10"/>
  <c r="W1510" i="10"/>
  <c r="W1511" i="10"/>
  <c r="W1512" i="10"/>
  <c r="W1513" i="10"/>
  <c r="W1514" i="10"/>
  <c r="W1515" i="10"/>
  <c r="W1516" i="10"/>
  <c r="W1517" i="10"/>
  <c r="W1518" i="10"/>
  <c r="W1519" i="10"/>
  <c r="W1520" i="10"/>
  <c r="W1521" i="10"/>
  <c r="W1522" i="10"/>
  <c r="W1523" i="10"/>
  <c r="W1524" i="10"/>
  <c r="W1525" i="10"/>
  <c r="W1526" i="10"/>
  <c r="W1527" i="10"/>
  <c r="W1528" i="10"/>
  <c r="W1529" i="10"/>
  <c r="W1530" i="10"/>
  <c r="W1531" i="10"/>
  <c r="W1532" i="10"/>
  <c r="W1533" i="10"/>
  <c r="W1534" i="10"/>
  <c r="W1535" i="10"/>
  <c r="W1536" i="10"/>
  <c r="W1537" i="10"/>
  <c r="W1538" i="10"/>
  <c r="W1539" i="10"/>
  <c r="W1540" i="10"/>
  <c r="W1541" i="10"/>
  <c r="W1542" i="10"/>
  <c r="W1543" i="10"/>
  <c r="W1544" i="10"/>
  <c r="W1545" i="10"/>
  <c r="W1546" i="10"/>
  <c r="W1547" i="10"/>
  <c r="W1548" i="10"/>
  <c r="W1549" i="10"/>
  <c r="W1550" i="10"/>
  <c r="W1551" i="10"/>
  <c r="W1552" i="10"/>
  <c r="W1553" i="10"/>
  <c r="W1554" i="10"/>
  <c r="W1555" i="10"/>
  <c r="W1556" i="10"/>
  <c r="W1557" i="10"/>
  <c r="W1558" i="10"/>
  <c r="W1559" i="10"/>
  <c r="W1560" i="10"/>
  <c r="W1561" i="10"/>
  <c r="W1562" i="10"/>
  <c r="W1563" i="10"/>
  <c r="W1564" i="10"/>
  <c r="W1565" i="10"/>
  <c r="W1566" i="10"/>
  <c r="W1567" i="10"/>
  <c r="W1568" i="10"/>
  <c r="W1569" i="10"/>
  <c r="W1570" i="10"/>
  <c r="W1571" i="10"/>
  <c r="W1572" i="10"/>
  <c r="W1573" i="10"/>
  <c r="W1574" i="10"/>
  <c r="W1575" i="10"/>
  <c r="W1576" i="10"/>
  <c r="W1577" i="10"/>
  <c r="W1578" i="10"/>
  <c r="W1579" i="10"/>
  <c r="W1580" i="10"/>
  <c r="W1581" i="10"/>
  <c r="W1582" i="10"/>
  <c r="W1583" i="10"/>
  <c r="W1584" i="10"/>
  <c r="W1585" i="10"/>
  <c r="W1586" i="10"/>
  <c r="W1587" i="10"/>
  <c r="W1588" i="10"/>
  <c r="W1589" i="10"/>
  <c r="W1590" i="10"/>
  <c r="W1591" i="10"/>
  <c r="W1592" i="10"/>
  <c r="W1593" i="10"/>
  <c r="W1594" i="10"/>
  <c r="W1595" i="10"/>
  <c r="W1596" i="10"/>
  <c r="W1597" i="10"/>
  <c r="W1598" i="10"/>
  <c r="W1599" i="10"/>
  <c r="W1600" i="10"/>
  <c r="W1601" i="10"/>
  <c r="W1602" i="10"/>
  <c r="W1603" i="10"/>
  <c r="W1604" i="10"/>
  <c r="W1605" i="10"/>
  <c r="W1606" i="10"/>
  <c r="W1607" i="10"/>
  <c r="W1608" i="10"/>
  <c r="W1609" i="10"/>
  <c r="W1610" i="10"/>
  <c r="W1611" i="10"/>
  <c r="W1612" i="10"/>
  <c r="W1613" i="10"/>
  <c r="W1614" i="10"/>
  <c r="W1615" i="10"/>
  <c r="W1616" i="10"/>
  <c r="W1617" i="10"/>
  <c r="W1618" i="10"/>
  <c r="W1619" i="10"/>
  <c r="W1620" i="10"/>
  <c r="W1621" i="10"/>
  <c r="W1622" i="10"/>
  <c r="AA1622" i="10" s="1"/>
  <c r="W1623" i="10"/>
  <c r="W1624" i="10"/>
  <c r="W1625" i="10"/>
  <c r="W1626" i="10"/>
  <c r="W1627" i="10"/>
  <c r="W1628" i="10"/>
  <c r="W1629" i="10"/>
  <c r="W1630" i="10"/>
  <c r="W1631" i="10"/>
  <c r="W1632" i="10"/>
  <c r="W1633" i="10"/>
  <c r="W1634" i="10"/>
  <c r="W1635" i="10"/>
  <c r="W1636" i="10"/>
  <c r="W1637" i="10"/>
  <c r="W1638" i="10"/>
  <c r="W1639" i="10"/>
  <c r="W1640" i="10"/>
  <c r="W1641" i="10"/>
  <c r="W1642" i="10"/>
  <c r="W1643" i="10"/>
  <c r="W1644" i="10"/>
  <c r="W1645" i="10"/>
  <c r="W1646" i="10"/>
  <c r="W1647" i="10"/>
  <c r="W1648" i="10"/>
  <c r="W1649" i="10"/>
  <c r="W1650" i="10"/>
  <c r="W1651" i="10"/>
  <c r="W1652" i="10"/>
  <c r="W1653" i="10"/>
  <c r="W1654" i="10"/>
  <c r="W1655" i="10"/>
  <c r="W1656" i="10"/>
  <c r="W1657" i="10"/>
  <c r="W1658" i="10"/>
  <c r="W1659" i="10"/>
  <c r="W1660" i="10"/>
  <c r="W1661" i="10"/>
  <c r="W1662" i="10"/>
  <c r="W1663" i="10"/>
  <c r="W1664" i="10"/>
  <c r="W1665" i="10"/>
  <c r="W1666" i="10"/>
  <c r="W1667" i="10"/>
  <c r="W1668" i="10"/>
  <c r="W1669" i="10"/>
  <c r="W1670" i="10"/>
  <c r="W1671" i="10"/>
  <c r="W1672" i="10"/>
  <c r="W1673" i="10"/>
  <c r="W1674" i="10"/>
  <c r="W1675" i="10"/>
  <c r="W1676" i="10"/>
  <c r="W1677" i="10"/>
  <c r="W1678" i="10"/>
  <c r="W1679" i="10"/>
  <c r="W1680" i="10"/>
  <c r="W1681" i="10"/>
  <c r="W1682" i="10"/>
  <c r="W1683" i="10"/>
  <c r="W1684" i="10"/>
  <c r="W1685" i="10"/>
  <c r="W1686" i="10"/>
  <c r="W1687" i="10"/>
  <c r="W1688" i="10"/>
  <c r="W1689" i="10"/>
  <c r="W1690" i="10"/>
  <c r="W1691" i="10"/>
  <c r="W1692" i="10"/>
  <c r="W1693" i="10"/>
  <c r="W1694" i="10"/>
  <c r="W1695" i="10"/>
  <c r="W1696" i="10"/>
  <c r="W1697" i="10"/>
  <c r="W1698" i="10"/>
  <c r="W1699" i="10"/>
  <c r="W1700" i="10"/>
  <c r="W1701" i="10"/>
  <c r="W1702" i="10"/>
  <c r="W1703" i="10"/>
  <c r="W1704" i="10"/>
  <c r="W1705" i="10"/>
  <c r="W1706" i="10"/>
  <c r="W1707" i="10"/>
  <c r="W1708" i="10"/>
  <c r="W1709" i="10"/>
  <c r="W1710" i="10"/>
  <c r="W1711" i="10"/>
  <c r="W1712" i="10"/>
  <c r="W1713" i="10"/>
  <c r="W1714" i="10"/>
  <c r="W1715" i="10"/>
  <c r="W1716" i="10"/>
  <c r="W1717" i="10"/>
  <c r="W1718" i="10"/>
  <c r="W1719" i="10"/>
  <c r="W1720" i="10"/>
  <c r="W1721" i="10"/>
  <c r="W1722" i="10"/>
  <c r="W1723" i="10"/>
  <c r="W1724" i="10"/>
  <c r="W1725" i="10"/>
  <c r="W1726" i="10"/>
  <c r="W1727" i="10"/>
  <c r="W1728" i="10"/>
  <c r="W1729" i="10"/>
  <c r="W1730" i="10"/>
  <c r="W1731" i="10"/>
  <c r="W1732" i="10"/>
  <c r="W1733" i="10"/>
  <c r="W1734" i="10"/>
  <c r="W1735" i="10"/>
  <c r="W1736" i="10"/>
  <c r="W1737" i="10"/>
  <c r="AA1737" i="10" s="1"/>
  <c r="W1738" i="10"/>
  <c r="W1739" i="10"/>
  <c r="W1740" i="10"/>
  <c r="W1741" i="10"/>
  <c r="W1742" i="10"/>
  <c r="W1743" i="10"/>
  <c r="W1744" i="10"/>
  <c r="W1745" i="10"/>
  <c r="W1746" i="10"/>
  <c r="W1747" i="10"/>
  <c r="W1748" i="10"/>
  <c r="W1749" i="10"/>
  <c r="W1750" i="10"/>
  <c r="W1751" i="10"/>
  <c r="W1752" i="10"/>
  <c r="W1753" i="10"/>
  <c r="W1754" i="10"/>
  <c r="W1755" i="10"/>
  <c r="W1756" i="10"/>
  <c r="W1757" i="10"/>
  <c r="W1758" i="10"/>
  <c r="W1759" i="10"/>
  <c r="W1760" i="10"/>
  <c r="W1761" i="10"/>
  <c r="W1762" i="10"/>
  <c r="W1763" i="10"/>
  <c r="W1764" i="10"/>
  <c r="W1765" i="10"/>
  <c r="W1766" i="10"/>
  <c r="W1767" i="10"/>
  <c r="W1768" i="10"/>
  <c r="W1769" i="10"/>
  <c r="W1770" i="10"/>
  <c r="W1771" i="10"/>
  <c r="W1772" i="10"/>
  <c r="W1773" i="10"/>
  <c r="W1774" i="10"/>
  <c r="W1775" i="10"/>
  <c r="W1776" i="10"/>
  <c r="W1777" i="10"/>
  <c r="W1778" i="10"/>
  <c r="W1779" i="10"/>
  <c r="W1780" i="10"/>
  <c r="W1781" i="10"/>
  <c r="W1782" i="10"/>
  <c r="W1783" i="10"/>
  <c r="W1784" i="10"/>
  <c r="W1785" i="10"/>
  <c r="W1786" i="10"/>
  <c r="W1787" i="10"/>
  <c r="W1788" i="10"/>
  <c r="W1789" i="10"/>
  <c r="W1790" i="10"/>
  <c r="W1791" i="10"/>
  <c r="W1792" i="10"/>
  <c r="W1793" i="10"/>
  <c r="W1794" i="10"/>
  <c r="W1795" i="10"/>
  <c r="W1796" i="10"/>
  <c r="W1797" i="10"/>
  <c r="W1798" i="10"/>
  <c r="W1799" i="10"/>
  <c r="W1800" i="10"/>
  <c r="W1801" i="10"/>
  <c r="W1802" i="10"/>
  <c r="W1803" i="10"/>
  <c r="W1804" i="10"/>
  <c r="W1805" i="10"/>
  <c r="W1806" i="10"/>
  <c r="W1807" i="10"/>
  <c r="W1808" i="10"/>
  <c r="W1809" i="10"/>
  <c r="W1810" i="10"/>
  <c r="W1811" i="10"/>
  <c r="W1812" i="10"/>
  <c r="W1813" i="10"/>
  <c r="W1814" i="10"/>
  <c r="W1815" i="10"/>
  <c r="W1816" i="10"/>
  <c r="W1817" i="10"/>
  <c r="W1818" i="10"/>
  <c r="W1819" i="10"/>
  <c r="W1820" i="10"/>
  <c r="W1821" i="10"/>
  <c r="W1822" i="10"/>
  <c r="W1823" i="10"/>
  <c r="W1824" i="10"/>
  <c r="W1825" i="10"/>
  <c r="W1826" i="10"/>
  <c r="W1827" i="10"/>
  <c r="W1828" i="10"/>
  <c r="W1829" i="10"/>
  <c r="W1830" i="10"/>
  <c r="W1831" i="10"/>
  <c r="W1832" i="10"/>
  <c r="W1833" i="10"/>
  <c r="W1834" i="10"/>
  <c r="W1835" i="10"/>
  <c r="W1836" i="10"/>
  <c r="W1837" i="10"/>
  <c r="W1838" i="10"/>
  <c r="W1839" i="10"/>
  <c r="W1840" i="10"/>
  <c r="W1841" i="10"/>
  <c r="W1842" i="10"/>
  <c r="W1843" i="10"/>
  <c r="W1844" i="10"/>
  <c r="W1845" i="10"/>
  <c r="W1846" i="10"/>
  <c r="W1847" i="10"/>
  <c r="W1848" i="10"/>
  <c r="W1849" i="10"/>
  <c r="W1850" i="10"/>
  <c r="W1851" i="10"/>
  <c r="W1852" i="10"/>
  <c r="AA1852" i="10" s="1"/>
  <c r="W1853" i="10"/>
  <c r="W1854" i="10"/>
  <c r="W1855" i="10"/>
  <c r="W1856" i="10"/>
  <c r="W1857" i="10"/>
  <c r="W1858" i="10"/>
  <c r="W1859" i="10"/>
  <c r="W1860" i="10"/>
  <c r="W1861" i="10"/>
  <c r="W1862" i="10"/>
  <c r="W1863" i="10"/>
  <c r="W1864" i="10"/>
  <c r="W1865" i="10"/>
  <c r="W1866" i="10"/>
  <c r="W1867" i="10"/>
  <c r="W1868" i="10"/>
  <c r="W1869" i="10"/>
  <c r="W1870" i="10"/>
  <c r="W1871" i="10"/>
  <c r="W1872" i="10"/>
  <c r="W1873" i="10"/>
  <c r="W1874" i="10"/>
  <c r="W1875" i="10"/>
  <c r="W1876" i="10"/>
  <c r="W1877" i="10"/>
  <c r="W1878" i="10"/>
  <c r="W1879" i="10"/>
  <c r="W1880" i="10"/>
  <c r="W1881" i="10"/>
  <c r="W1882" i="10"/>
  <c r="W1883" i="10"/>
  <c r="W1884" i="10"/>
  <c r="W1885" i="10"/>
  <c r="W1886" i="10"/>
  <c r="W1887" i="10"/>
  <c r="W1888" i="10"/>
  <c r="W1889" i="10"/>
  <c r="W1890" i="10"/>
  <c r="W1891" i="10"/>
  <c r="W1892" i="10"/>
  <c r="W1893" i="10"/>
  <c r="W1894" i="10"/>
  <c r="W1895" i="10"/>
  <c r="W1896" i="10"/>
  <c r="W1897" i="10"/>
  <c r="W1898" i="10"/>
  <c r="W1899" i="10"/>
  <c r="W1900" i="10"/>
  <c r="W1901" i="10"/>
  <c r="W1902" i="10"/>
  <c r="W1903" i="10"/>
  <c r="W1904" i="10"/>
  <c r="W1905" i="10"/>
  <c r="W1906" i="10"/>
  <c r="W1907" i="10"/>
  <c r="W1908" i="10"/>
  <c r="W1909" i="10"/>
  <c r="W1910" i="10"/>
  <c r="W1911" i="10"/>
  <c r="W1912" i="10"/>
  <c r="W1913" i="10"/>
  <c r="W1914" i="10"/>
  <c r="W1915" i="10"/>
  <c r="W1916" i="10"/>
  <c r="W1917" i="10"/>
  <c r="W1918" i="10"/>
  <c r="W1919" i="10"/>
  <c r="W1920" i="10"/>
  <c r="W1921" i="10"/>
  <c r="W1922" i="10"/>
  <c r="W1923" i="10"/>
  <c r="W1924" i="10"/>
  <c r="W1925" i="10"/>
  <c r="W1926" i="10"/>
  <c r="W1927" i="10"/>
  <c r="W1928" i="10"/>
  <c r="W1929" i="10"/>
  <c r="W1930" i="10"/>
  <c r="W1931" i="10"/>
  <c r="W1932" i="10"/>
  <c r="W1933" i="10"/>
  <c r="W1934" i="10"/>
  <c r="W1935" i="10"/>
  <c r="W1936" i="10"/>
  <c r="W1937" i="10"/>
  <c r="W1938" i="10"/>
  <c r="W1939" i="10"/>
  <c r="W1940" i="10"/>
  <c r="W1941" i="10"/>
  <c r="W1942" i="10"/>
  <c r="W1943" i="10"/>
  <c r="W1944" i="10"/>
  <c r="W1945" i="10"/>
  <c r="W1946" i="10"/>
  <c r="W1947" i="10"/>
  <c r="W1948" i="10"/>
  <c r="W1949" i="10"/>
  <c r="W1950" i="10"/>
  <c r="W1951" i="10"/>
  <c r="W1952" i="10"/>
  <c r="W1953" i="10"/>
  <c r="W1954" i="10"/>
  <c r="W1955" i="10"/>
  <c r="W1956" i="10"/>
  <c r="W1957" i="10"/>
  <c r="W1958" i="10"/>
  <c r="W1959" i="10"/>
  <c r="W1960" i="10"/>
  <c r="W1961" i="10"/>
  <c r="W1962" i="10"/>
  <c r="W1963" i="10"/>
  <c r="W1964" i="10"/>
  <c r="W1965" i="10"/>
  <c r="W1966" i="10"/>
  <c r="W1967" i="10"/>
  <c r="W1968" i="10"/>
  <c r="W1969" i="10"/>
  <c r="W1970" i="10"/>
  <c r="W1971" i="10"/>
  <c r="W1972" i="10"/>
  <c r="W1973" i="10"/>
  <c r="W1974" i="10"/>
  <c r="W1975" i="10"/>
  <c r="W1976" i="10"/>
  <c r="W1977" i="10"/>
  <c r="W1978" i="10"/>
  <c r="W1979" i="10"/>
  <c r="W1980" i="10"/>
  <c r="W1981" i="10"/>
  <c r="W1982" i="10"/>
  <c r="W1983" i="10"/>
  <c r="W1984" i="10"/>
  <c r="W1985" i="10"/>
  <c r="W1986" i="10"/>
  <c r="W1987" i="10"/>
  <c r="W1988" i="10"/>
  <c r="W1989" i="10"/>
  <c r="W1990" i="10"/>
  <c r="W1991" i="10"/>
  <c r="W1992" i="10"/>
  <c r="W1993" i="10"/>
  <c r="W1994" i="10"/>
  <c r="W1995" i="10"/>
  <c r="W1996" i="10"/>
  <c r="W1997" i="10"/>
  <c r="W1998" i="10"/>
  <c r="W1999" i="10"/>
  <c r="W2000" i="10"/>
  <c r="W2001" i="10"/>
  <c r="W2002" i="10"/>
  <c r="W2003" i="10"/>
  <c r="W2004" i="10"/>
  <c r="W2005" i="10"/>
  <c r="W2006" i="10"/>
  <c r="W2007" i="10"/>
  <c r="W2008" i="10"/>
  <c r="W2009" i="10"/>
  <c r="W2010" i="10"/>
  <c r="W2011" i="10"/>
  <c r="W2012" i="10"/>
  <c r="W2013" i="10"/>
  <c r="W2014" i="10"/>
  <c r="W2015" i="10"/>
  <c r="W2016" i="10"/>
  <c r="W2017" i="10"/>
  <c r="W2018" i="10"/>
  <c r="W2019" i="10"/>
  <c r="W2020" i="10"/>
  <c r="W2021" i="10"/>
  <c r="W2022" i="10"/>
  <c r="W2023" i="10"/>
  <c r="W2024" i="10"/>
  <c r="W2025" i="10"/>
  <c r="W2026" i="10"/>
  <c r="W2027" i="10"/>
  <c r="W2028" i="10"/>
  <c r="W2029" i="10"/>
  <c r="W2030" i="10"/>
  <c r="W2031" i="10"/>
  <c r="W2032" i="10"/>
  <c r="W2033" i="10"/>
  <c r="W2034" i="10"/>
  <c r="W2035" i="10"/>
  <c r="W2036" i="10"/>
  <c r="W2037" i="10"/>
  <c r="W2038" i="10"/>
  <c r="W2039" i="10"/>
  <c r="W2040" i="10"/>
  <c r="W2041" i="10"/>
  <c r="W2042" i="10"/>
  <c r="W2043" i="10"/>
  <c r="W2044" i="10"/>
  <c r="W2045" i="10"/>
  <c r="W2046" i="10"/>
  <c r="W2047" i="10"/>
  <c r="W2048" i="10"/>
  <c r="W2049" i="10"/>
  <c r="W2050" i="10"/>
  <c r="W2051" i="10"/>
  <c r="W2052" i="10"/>
  <c r="W2053" i="10"/>
  <c r="W2054" i="10"/>
  <c r="W2055" i="10"/>
  <c r="W2056" i="10"/>
  <c r="W2057" i="10"/>
  <c r="W2058" i="10"/>
  <c r="W2059" i="10"/>
  <c r="W2060" i="10"/>
  <c r="W2061" i="10"/>
  <c r="W2062" i="10"/>
  <c r="W2063" i="10"/>
  <c r="W2064" i="10"/>
  <c r="W2065" i="10"/>
  <c r="W2066" i="10"/>
  <c r="W2067" i="10"/>
  <c r="W2068" i="10"/>
  <c r="W2069" i="10"/>
  <c r="W2070" i="10"/>
  <c r="W2071" i="10"/>
  <c r="W2072" i="10"/>
  <c r="W2073" i="10"/>
  <c r="W2074" i="10"/>
  <c r="W2075" i="10"/>
  <c r="W2076" i="10"/>
  <c r="W2077" i="10"/>
  <c r="W2078" i="10"/>
  <c r="W2079" i="10"/>
  <c r="W2080" i="10"/>
  <c r="W2081" i="10"/>
  <c r="W2082" i="10"/>
  <c r="W2083" i="10"/>
  <c r="W2084" i="10"/>
  <c r="W2085" i="10"/>
  <c r="W2086" i="10"/>
  <c r="W2087" i="10"/>
  <c r="W2088" i="10"/>
  <c r="W2089" i="10"/>
  <c r="W2090" i="10"/>
  <c r="W2091" i="10"/>
  <c r="W2092" i="10"/>
  <c r="W2093" i="10"/>
  <c r="W2094" i="10"/>
  <c r="W2095" i="10"/>
  <c r="W2096" i="10"/>
  <c r="W2097" i="10"/>
  <c r="W2098" i="10"/>
  <c r="W2099" i="10"/>
  <c r="W2100" i="10"/>
  <c r="W2101" i="10"/>
  <c r="W2102" i="10"/>
  <c r="W2103" i="10"/>
  <c r="W2104" i="10"/>
  <c r="W2105" i="10"/>
  <c r="W2106" i="10"/>
  <c r="W2107" i="10"/>
  <c r="W2108" i="10"/>
  <c r="W2109" i="10"/>
  <c r="W2110" i="10"/>
  <c r="W2111" i="10"/>
  <c r="W2112" i="10"/>
  <c r="W2113" i="10"/>
  <c r="W2114" i="10"/>
  <c r="W2115" i="10"/>
  <c r="W2116" i="10"/>
  <c r="W2117" i="10"/>
  <c r="W2118" i="10"/>
  <c r="W2119" i="10"/>
  <c r="W2120" i="10"/>
  <c r="W2121" i="10"/>
  <c r="W2122" i="10"/>
  <c r="W2123" i="10"/>
  <c r="W2124" i="10"/>
  <c r="W2125" i="10"/>
  <c r="W2126" i="10"/>
  <c r="W2127" i="10"/>
  <c r="W2128" i="10"/>
  <c r="W2129" i="10"/>
  <c r="W2130" i="10"/>
  <c r="W2131" i="10"/>
  <c r="AA2131" i="10" s="1"/>
  <c r="W2132" i="10"/>
  <c r="W2133" i="10"/>
  <c r="W2134" i="10"/>
  <c r="AA2134" i="10" s="1"/>
  <c r="W2135" i="10"/>
  <c r="AA2135" i="10" s="1"/>
  <c r="W2136" i="10"/>
  <c r="W2137" i="10"/>
  <c r="W2138" i="10"/>
  <c r="W2139" i="10"/>
  <c r="W2140" i="10"/>
  <c r="W2141" i="10"/>
  <c r="W2142" i="10"/>
  <c r="W2143" i="10"/>
  <c r="W2144" i="10"/>
  <c r="W2145" i="10"/>
  <c r="W2146" i="10"/>
  <c r="W2147" i="10"/>
  <c r="W2148" i="10"/>
  <c r="W2149" i="10"/>
  <c r="W2150" i="10"/>
  <c r="W2151" i="10"/>
  <c r="W2152" i="10"/>
  <c r="W2153" i="10"/>
  <c r="W2154" i="10"/>
  <c r="W2155" i="10"/>
  <c r="W2156" i="10"/>
  <c r="W2157" i="10"/>
  <c r="W2158" i="10"/>
  <c r="W2159" i="10"/>
  <c r="W2160" i="10"/>
  <c r="W2161" i="10"/>
  <c r="W2162" i="10"/>
  <c r="W2163" i="10"/>
  <c r="W2164" i="10"/>
  <c r="W2165" i="10"/>
  <c r="W2166" i="10"/>
  <c r="W2167" i="10"/>
  <c r="W2168" i="10"/>
  <c r="W2169" i="10"/>
  <c r="W2170" i="10"/>
  <c r="W2171" i="10"/>
  <c r="W2172" i="10"/>
  <c r="W2173" i="10"/>
  <c r="W2174" i="10"/>
  <c r="W2175" i="10"/>
  <c r="W2176" i="10"/>
  <c r="W2177" i="10"/>
  <c r="W2178" i="10"/>
  <c r="W2179" i="10"/>
  <c r="W2180" i="10"/>
  <c r="W2181" i="10"/>
  <c r="W2182" i="10"/>
  <c r="W2183" i="10"/>
  <c r="W2184" i="10"/>
  <c r="W2185" i="10"/>
  <c r="W2186" i="10"/>
  <c r="W2187" i="10"/>
  <c r="W2188" i="10"/>
  <c r="W2189" i="10"/>
  <c r="W2190" i="10"/>
  <c r="W2191" i="10"/>
  <c r="W2192" i="10"/>
  <c r="W2193" i="10"/>
  <c r="W2194" i="10"/>
  <c r="W2195" i="10"/>
  <c r="W2196" i="10"/>
  <c r="W2197" i="10"/>
  <c r="W2198" i="10"/>
  <c r="AA2198" i="10" s="1"/>
  <c r="W2199" i="10"/>
  <c r="AA2199" i="10" s="1"/>
  <c r="W2200" i="10"/>
  <c r="W2201" i="10"/>
  <c r="W2202" i="10"/>
  <c r="W2203" i="10"/>
  <c r="W2204" i="10"/>
  <c r="W2205" i="10"/>
  <c r="AA2205" i="10" s="1"/>
  <c r="W2206" i="10"/>
  <c r="W2207" i="10"/>
  <c r="W2208" i="10"/>
  <c r="W2209" i="10"/>
  <c r="W2210" i="10"/>
  <c r="W2211" i="10"/>
  <c r="W2212" i="10"/>
  <c r="W2213" i="10"/>
  <c r="W2214" i="10"/>
  <c r="W2215" i="10"/>
  <c r="W2216" i="10"/>
  <c r="W2217" i="10"/>
  <c r="W2218" i="10"/>
  <c r="AA2218" i="10" s="1"/>
  <c r="W2219" i="10"/>
  <c r="W2220" i="10"/>
  <c r="W2221" i="10"/>
  <c r="AA2221" i="10" s="1"/>
  <c r="W2222" i="10"/>
  <c r="W2223" i="10"/>
  <c r="AA2223" i="10" s="1"/>
  <c r="W2224" i="10"/>
  <c r="W2225" i="10"/>
  <c r="AA2225" i="10" s="1"/>
  <c r="W2226" i="10"/>
  <c r="W2227" i="10"/>
  <c r="W2228" i="10"/>
  <c r="W2229" i="10"/>
  <c r="AA2229" i="10" s="1"/>
  <c r="W2230" i="10"/>
  <c r="W2231" i="10"/>
  <c r="AA2231" i="10" s="1"/>
  <c r="W2232" i="10"/>
  <c r="W2233" i="10"/>
  <c r="W2234" i="10"/>
  <c r="W2235" i="10"/>
  <c r="W2236" i="10"/>
  <c r="W2237" i="10"/>
  <c r="AA2237" i="10" s="1"/>
  <c r="W2238" i="10"/>
  <c r="W2239" i="10"/>
  <c r="AA2239" i="10" s="1"/>
  <c r="W2240" i="10"/>
  <c r="W2241" i="10"/>
  <c r="AA2241" i="10" s="1"/>
  <c r="W2242" i="10"/>
  <c r="W2243" i="10"/>
  <c r="W2244" i="10"/>
  <c r="W2245" i="10"/>
  <c r="AA2245" i="10" s="1"/>
  <c r="W2246" i="10"/>
  <c r="W2247" i="10"/>
  <c r="W2248" i="10"/>
  <c r="W2249" i="10"/>
  <c r="W2250" i="10"/>
  <c r="W2251" i="10"/>
  <c r="W2252" i="10"/>
  <c r="W2253" i="10"/>
  <c r="W2254" i="10"/>
  <c r="W2255" i="10"/>
  <c r="W2256" i="10"/>
  <c r="W2257" i="10"/>
  <c r="W2258" i="10"/>
  <c r="W2259" i="10"/>
  <c r="W2260" i="10"/>
  <c r="W2261" i="10"/>
  <c r="W2262" i="10"/>
  <c r="W2263" i="10"/>
  <c r="W2264" i="10"/>
  <c r="W2265" i="10"/>
  <c r="W2266" i="10"/>
  <c r="W2267" i="10"/>
  <c r="W2268" i="10"/>
  <c r="W2269" i="10"/>
  <c r="W2270" i="10"/>
  <c r="W2271" i="10"/>
  <c r="W2272" i="10"/>
  <c r="W2273" i="10"/>
  <c r="W2274" i="10"/>
  <c r="W2275" i="10"/>
  <c r="W2276" i="10"/>
  <c r="W2277" i="10"/>
  <c r="W2278" i="10"/>
  <c r="W2279" i="10"/>
  <c r="W2280" i="10"/>
  <c r="W2281" i="10"/>
  <c r="W2282" i="10"/>
  <c r="W2283" i="10"/>
  <c r="W2284" i="10"/>
  <c r="W2285" i="10"/>
  <c r="W2286" i="10"/>
  <c r="W2287" i="10"/>
  <c r="W2288" i="10"/>
  <c r="W2289" i="10"/>
  <c r="W2290" i="10"/>
  <c r="AA2290" i="10" s="1"/>
  <c r="W2291" i="10"/>
  <c r="AA2291" i="10" s="1"/>
  <c r="W2292" i="10"/>
  <c r="W2293" i="10"/>
  <c r="W2294" i="10"/>
  <c r="W2295" i="10"/>
  <c r="AA2295" i="10" s="1"/>
  <c r="W2296" i="10"/>
  <c r="W2297" i="10"/>
  <c r="W2298" i="10"/>
  <c r="W2299" i="10"/>
  <c r="W2300" i="10"/>
  <c r="W2301" i="10"/>
  <c r="W2302" i="10"/>
  <c r="W2303" i="10"/>
  <c r="AA2303" i="10" s="1"/>
  <c r="W2304" i="10"/>
  <c r="W2305" i="10"/>
  <c r="W2306" i="10"/>
  <c r="W2307" i="10"/>
  <c r="W2308" i="10"/>
  <c r="W2309" i="10"/>
  <c r="W2310" i="10"/>
  <c r="W2311" i="10"/>
  <c r="W2312" i="10"/>
  <c r="W2313" i="10"/>
  <c r="W2314" i="10"/>
  <c r="W2315" i="10"/>
  <c r="W2316" i="10"/>
  <c r="W2317" i="10"/>
  <c r="W2318" i="10"/>
  <c r="W2319" i="10"/>
  <c r="W2320" i="10"/>
  <c r="W2321" i="10"/>
  <c r="W2322" i="10"/>
  <c r="AA2322" i="10" s="1"/>
  <c r="W2323" i="10"/>
  <c r="W2324" i="10"/>
  <c r="W2325" i="10"/>
  <c r="W2326" i="10"/>
  <c r="W2327" i="10"/>
  <c r="AA2327" i="10" s="1"/>
  <c r="W2328" i="10"/>
  <c r="W2329" i="10"/>
  <c r="W2330" i="10"/>
  <c r="W2331" i="10"/>
  <c r="W2332" i="10"/>
  <c r="W2333" i="10"/>
  <c r="W2334" i="10"/>
  <c r="W2335" i="10"/>
  <c r="W2336" i="10"/>
  <c r="W2337" i="10"/>
  <c r="W2338" i="10"/>
  <c r="W2339" i="10"/>
  <c r="W2340" i="10"/>
  <c r="W2341" i="10"/>
  <c r="W2342" i="10"/>
  <c r="W2343" i="10"/>
  <c r="W2344" i="10"/>
  <c r="W2345" i="10"/>
  <c r="W2346" i="10"/>
  <c r="W2347" i="10"/>
  <c r="W2348" i="10"/>
  <c r="W2349" i="10"/>
  <c r="W2350" i="10"/>
  <c r="W2351" i="10"/>
  <c r="W2352" i="10"/>
  <c r="W2353" i="10"/>
  <c r="AA2353" i="10" s="1"/>
  <c r="W2354" i="10"/>
  <c r="W2355" i="10"/>
  <c r="W2356" i="10"/>
  <c r="W2357" i="10"/>
  <c r="W2358" i="10"/>
  <c r="W2359" i="10"/>
  <c r="W2360" i="10"/>
  <c r="W2361" i="10"/>
  <c r="W2362" i="10"/>
  <c r="W2363" i="10"/>
  <c r="W2364" i="10"/>
  <c r="W2365" i="10"/>
  <c r="W2366" i="10"/>
  <c r="W2367" i="10"/>
  <c r="AA2367" i="10" s="1"/>
  <c r="W2368" i="10"/>
  <c r="W2369" i="10"/>
  <c r="W2370" i="10"/>
  <c r="W2371" i="10"/>
  <c r="W2372" i="10"/>
  <c r="W2373" i="10"/>
  <c r="W2374" i="10"/>
  <c r="W2375" i="10"/>
  <c r="W2376" i="10"/>
  <c r="W2377" i="10"/>
  <c r="W2378" i="10"/>
  <c r="W2379" i="10"/>
  <c r="W2380" i="10"/>
  <c r="W2381" i="10"/>
  <c r="W2382" i="10"/>
  <c r="W2383" i="10"/>
  <c r="W2384" i="10"/>
  <c r="W2385" i="10"/>
  <c r="W2386" i="10"/>
  <c r="W2387" i="10"/>
  <c r="W2388" i="10"/>
  <c r="W2389" i="10"/>
  <c r="W2390" i="10"/>
  <c r="W2391" i="10"/>
  <c r="W2392" i="10"/>
  <c r="W2393" i="10"/>
  <c r="W2394" i="10"/>
  <c r="W2395" i="10"/>
  <c r="W2396" i="10"/>
  <c r="W2397" i="10"/>
  <c r="W2398" i="10"/>
  <c r="W2399" i="10"/>
  <c r="W2400" i="10"/>
  <c r="W2401" i="10"/>
  <c r="W2402" i="10"/>
  <c r="W2403" i="10"/>
  <c r="W2404" i="10"/>
  <c r="W2405" i="10"/>
  <c r="W2406" i="10"/>
  <c r="W2407" i="10"/>
  <c r="W2408" i="10"/>
  <c r="W2409" i="10"/>
  <c r="W2410" i="10"/>
  <c r="W2411" i="10"/>
  <c r="W2412" i="10"/>
  <c r="W2413" i="10"/>
  <c r="W2414" i="10"/>
  <c r="W2415" i="10"/>
  <c r="W2416" i="10"/>
  <c r="W2417" i="10"/>
  <c r="W2418" i="10"/>
  <c r="W2419" i="10"/>
  <c r="W2420" i="10"/>
  <c r="W2421" i="10"/>
  <c r="W2422" i="10"/>
  <c r="W2423" i="10"/>
  <c r="W2424" i="10"/>
  <c r="W2425" i="10"/>
  <c r="W2426" i="10"/>
  <c r="W2427" i="10"/>
  <c r="W2428" i="10"/>
  <c r="W2429" i="10"/>
  <c r="W2430" i="10"/>
  <c r="W2431" i="10"/>
  <c r="W2432" i="10"/>
  <c r="W2433" i="10"/>
  <c r="W2434" i="10"/>
  <c r="W2435" i="10"/>
  <c r="W2436" i="10"/>
  <c r="W2437" i="10"/>
  <c r="W2438" i="10"/>
  <c r="W2439" i="10"/>
  <c r="W2440" i="10"/>
  <c r="W2441" i="10"/>
  <c r="W2442" i="10"/>
  <c r="W2443" i="10"/>
  <c r="W2444" i="10"/>
  <c r="W2445" i="10"/>
  <c r="W2446" i="10"/>
  <c r="W2447" i="10"/>
  <c r="W2448" i="10"/>
  <c r="W2449" i="10"/>
  <c r="W2450" i="10"/>
  <c r="W2451" i="10"/>
  <c r="W2452" i="10"/>
  <c r="W2453" i="10"/>
  <c r="W2454" i="10"/>
  <c r="W2455" i="10"/>
  <c r="W2456" i="10"/>
  <c r="W2457" i="10"/>
  <c r="W2458" i="10"/>
  <c r="W2459" i="10"/>
  <c r="W2460" i="10"/>
  <c r="W2461" i="10"/>
  <c r="W2462" i="10"/>
  <c r="W2463" i="10"/>
  <c r="W2464" i="10"/>
  <c r="W2465" i="10"/>
  <c r="W2466" i="10"/>
  <c r="W2467" i="10"/>
  <c r="W2468" i="10"/>
  <c r="W2469" i="10"/>
  <c r="W2470" i="10"/>
  <c r="W2471" i="10"/>
  <c r="W2472" i="10"/>
  <c r="W2473" i="10"/>
  <c r="W2474" i="10"/>
  <c r="W2475" i="10"/>
  <c r="W2476" i="10"/>
  <c r="W2477" i="10"/>
  <c r="W2478" i="10"/>
  <c r="W2479" i="10"/>
  <c r="W2480" i="10"/>
  <c r="W2481" i="10"/>
  <c r="W2482" i="10"/>
  <c r="W2483" i="10"/>
  <c r="W2484" i="10"/>
  <c r="W2485" i="10"/>
  <c r="W2486" i="10"/>
  <c r="W2487" i="10"/>
  <c r="W2488" i="10"/>
  <c r="W2489" i="10"/>
  <c r="W2490" i="10"/>
  <c r="W2491" i="10"/>
  <c r="W2492" i="10"/>
  <c r="W2493" i="10"/>
  <c r="W2494" i="10"/>
  <c r="W2495" i="10"/>
  <c r="W2496" i="10"/>
  <c r="W2497" i="10"/>
  <c r="W2498" i="10"/>
  <c r="W2499" i="10"/>
  <c r="W2500" i="10"/>
  <c r="W2501" i="10"/>
  <c r="W2502" i="10"/>
  <c r="W2503" i="10"/>
  <c r="W2504" i="10"/>
  <c r="W2505" i="10"/>
  <c r="W2506" i="10"/>
  <c r="W2507" i="10"/>
  <c r="W2508" i="10"/>
  <c r="W2509" i="10"/>
  <c r="W2510" i="10"/>
  <c r="W2511" i="10"/>
  <c r="W2512" i="10"/>
  <c r="W2513" i="10"/>
  <c r="W2514" i="10"/>
  <c r="W2515" i="10"/>
  <c r="W2516" i="10"/>
  <c r="W2517" i="10"/>
  <c r="W2518" i="10"/>
  <c r="W2519" i="10"/>
  <c r="W2520" i="10"/>
  <c r="W2521" i="10"/>
  <c r="W2522" i="10"/>
  <c r="W2523" i="10"/>
  <c r="W2524" i="10"/>
  <c r="W2525" i="10"/>
  <c r="W2526" i="10"/>
  <c r="W2527" i="10"/>
  <c r="W2528" i="10"/>
  <c r="W2529" i="10"/>
  <c r="W2530" i="10"/>
  <c r="W2531" i="10"/>
  <c r="W2532" i="10"/>
  <c r="W2533" i="10"/>
  <c r="W2534" i="10"/>
  <c r="W2535" i="10"/>
  <c r="W2536" i="10"/>
  <c r="W2537" i="10"/>
  <c r="W2538" i="10"/>
  <c r="W2539" i="10"/>
  <c r="W2540" i="10"/>
  <c r="W2541" i="10"/>
  <c r="W2542" i="10"/>
  <c r="W2543" i="10"/>
  <c r="W2544" i="10"/>
  <c r="W2545" i="10"/>
  <c r="W2546" i="10"/>
  <c r="W2547" i="10"/>
  <c r="W2548" i="10"/>
  <c r="W2549" i="10"/>
  <c r="W2550" i="10"/>
  <c r="W2551" i="10"/>
  <c r="W2552" i="10"/>
  <c r="W2553" i="10"/>
  <c r="W2554" i="10"/>
  <c r="W2555" i="10"/>
  <c r="W2556" i="10"/>
  <c r="W2557" i="10"/>
  <c r="W2558" i="10"/>
  <c r="W2559" i="10"/>
  <c r="W2560" i="10"/>
  <c r="W2561" i="10"/>
  <c r="W2562" i="10"/>
  <c r="W2563" i="10"/>
  <c r="W2564" i="10"/>
  <c r="W2565" i="10"/>
  <c r="W2566" i="10"/>
  <c r="W2567" i="10"/>
  <c r="W2568" i="10"/>
  <c r="W2569" i="10"/>
  <c r="W2570" i="10"/>
  <c r="W2571" i="10"/>
  <c r="W2572" i="10"/>
  <c r="W2573" i="10"/>
  <c r="W2574" i="10"/>
  <c r="W2575" i="10"/>
  <c r="W2576" i="10"/>
  <c r="W2577" i="10"/>
  <c r="W2578" i="10"/>
  <c r="W2579" i="10"/>
  <c r="W2580" i="10"/>
  <c r="W2581" i="10"/>
  <c r="W2582" i="10"/>
  <c r="W2583" i="10"/>
  <c r="W2584" i="10"/>
  <c r="W2585" i="10"/>
  <c r="W2586" i="10"/>
  <c r="W2587" i="10"/>
  <c r="W2588" i="10"/>
  <c r="W2589" i="10"/>
  <c r="W2590" i="10"/>
  <c r="W2591" i="10"/>
  <c r="W2592" i="10"/>
  <c r="W2593" i="10"/>
  <c r="W2594" i="10"/>
  <c r="W2595" i="10"/>
  <c r="W2596" i="10"/>
  <c r="W2597" i="10"/>
  <c r="W2598" i="10"/>
  <c r="W2599" i="10"/>
  <c r="W2600" i="10"/>
  <c r="W2601" i="10"/>
  <c r="W2602" i="10"/>
  <c r="W2603" i="10"/>
  <c r="W2604" i="10"/>
  <c r="W2605" i="10"/>
  <c r="W2606" i="10"/>
  <c r="W2607" i="10"/>
  <c r="W2608" i="10"/>
  <c r="W2609" i="10"/>
  <c r="W2610" i="10"/>
  <c r="W2611" i="10"/>
  <c r="W2612" i="10"/>
  <c r="W2613" i="10"/>
  <c r="W2614" i="10"/>
  <c r="W2615" i="10"/>
  <c r="W2616" i="10"/>
  <c r="W2617" i="10"/>
  <c r="W2618" i="10"/>
  <c r="W2619" i="10"/>
  <c r="W2620" i="10"/>
  <c r="W2621" i="10"/>
  <c r="W2622" i="10"/>
  <c r="W2623" i="10"/>
  <c r="W2624" i="10"/>
  <c r="W2625" i="10"/>
  <c r="W2626" i="10"/>
  <c r="W2627" i="10"/>
  <c r="W2628" i="10"/>
  <c r="AA2628" i="10" s="1"/>
  <c r="W2629" i="10"/>
  <c r="W2630" i="10"/>
  <c r="W2631" i="10"/>
  <c r="W2632" i="10"/>
  <c r="AA2632" i="10" s="1"/>
  <c r="W2633" i="10"/>
  <c r="W2634" i="10"/>
  <c r="W2635" i="10"/>
  <c r="W2636" i="10"/>
  <c r="W2637" i="10"/>
  <c r="W2638" i="10"/>
  <c r="W2639" i="10"/>
  <c r="W2640" i="10"/>
  <c r="W2641" i="10"/>
  <c r="W2642" i="10"/>
  <c r="W2643" i="10"/>
  <c r="W2644" i="10"/>
  <c r="W2645" i="10"/>
  <c r="W2646" i="10"/>
  <c r="W2647" i="10"/>
  <c r="W2648" i="10"/>
  <c r="W2649" i="10"/>
  <c r="W2650" i="10"/>
  <c r="W2651" i="10"/>
  <c r="W2652" i="10"/>
  <c r="W2653" i="10"/>
  <c r="W2654" i="10"/>
  <c r="W2655" i="10"/>
  <c r="W2656" i="10"/>
  <c r="W2657" i="10"/>
  <c r="W2658" i="10"/>
  <c r="W2659" i="10"/>
  <c r="W2660" i="10"/>
  <c r="W2661" i="10"/>
  <c r="W2662" i="10"/>
  <c r="W2663" i="10"/>
  <c r="W2664" i="10"/>
  <c r="W2665" i="10"/>
  <c r="W2666" i="10"/>
  <c r="W2667" i="10"/>
  <c r="W2668" i="10"/>
  <c r="W2669" i="10"/>
  <c r="W2670" i="10"/>
  <c r="W2671" i="10"/>
  <c r="W2672" i="10"/>
  <c r="W2673" i="10"/>
  <c r="W2674" i="10"/>
  <c r="W2675" i="10"/>
  <c r="W2676" i="10"/>
  <c r="W2677" i="10"/>
  <c r="W2678" i="10"/>
  <c r="W2679" i="10"/>
  <c r="W2680" i="10"/>
  <c r="W2681" i="10"/>
  <c r="W2682" i="10"/>
  <c r="W2683" i="10"/>
  <c r="W2684" i="10"/>
  <c r="W2685" i="10"/>
  <c r="W2686" i="10"/>
  <c r="W2687" i="10"/>
  <c r="W2688" i="10"/>
  <c r="W2689" i="10"/>
  <c r="W2690" i="10"/>
  <c r="W2691" i="10"/>
  <c r="W2692" i="10"/>
  <c r="W2693" i="10"/>
  <c r="W2694" i="10"/>
  <c r="W2695" i="10"/>
  <c r="W2696" i="10"/>
  <c r="W2697" i="10"/>
  <c r="W2698" i="10"/>
  <c r="W2699" i="10"/>
  <c r="W2700" i="10"/>
  <c r="W2701" i="10"/>
  <c r="W2702" i="10"/>
  <c r="W2703" i="10"/>
  <c r="W2704" i="10"/>
  <c r="W2705" i="10"/>
  <c r="W2706" i="10"/>
  <c r="W2707" i="10"/>
  <c r="W2708" i="10"/>
  <c r="W2709" i="10"/>
  <c r="W2710" i="10"/>
  <c r="W2711" i="10"/>
  <c r="W2712" i="10"/>
  <c r="W2713" i="10"/>
  <c r="W2714" i="10"/>
  <c r="W2715" i="10"/>
  <c r="W2716" i="10"/>
  <c r="W2717" i="10"/>
  <c r="W2718" i="10"/>
  <c r="W2719" i="10"/>
  <c r="W2720" i="10"/>
  <c r="W2721" i="10"/>
  <c r="W2722" i="10"/>
  <c r="W2723" i="10"/>
  <c r="W2724" i="10"/>
  <c r="W2725" i="10"/>
  <c r="W2726" i="10"/>
  <c r="W2727" i="10"/>
  <c r="W2728" i="10"/>
  <c r="W2729" i="10"/>
  <c r="W2730" i="10"/>
  <c r="W2731" i="10"/>
  <c r="W2732" i="10"/>
  <c r="W2733" i="10"/>
  <c r="W2734" i="10"/>
  <c r="W2735" i="10"/>
  <c r="W2736" i="10"/>
  <c r="AA2736" i="10" s="1"/>
  <c r="W2737" i="10"/>
  <c r="AA2737" i="10" s="1"/>
  <c r="W2738" i="10"/>
  <c r="W2739" i="10"/>
  <c r="W2740" i="10"/>
  <c r="AA2740" i="10" s="1"/>
  <c r="W2741" i="10"/>
  <c r="AA2741" i="10" s="1"/>
  <c r="W2742" i="10"/>
  <c r="AA2742" i="10" s="1"/>
  <c r="W2743" i="10"/>
  <c r="W2744" i="10"/>
  <c r="W2745" i="10"/>
  <c r="W2746" i="10"/>
  <c r="W2747" i="10"/>
  <c r="W2748" i="10"/>
  <c r="W2749" i="10"/>
  <c r="W2750" i="10"/>
  <c r="W2751" i="10"/>
  <c r="W2752" i="10"/>
  <c r="W2753" i="10"/>
  <c r="W2754" i="10"/>
  <c r="W2755" i="10"/>
  <c r="W2756" i="10"/>
  <c r="W2757" i="10"/>
  <c r="W2758" i="10"/>
  <c r="W2759" i="10"/>
  <c r="W2760" i="10"/>
  <c r="W2761" i="10"/>
  <c r="W2762" i="10"/>
  <c r="W2763" i="10"/>
  <c r="W2764" i="10"/>
  <c r="W2765" i="10"/>
  <c r="W2766" i="10"/>
  <c r="W2767" i="10"/>
  <c r="W2768" i="10"/>
  <c r="W2769" i="10"/>
  <c r="W2770" i="10"/>
  <c r="W2771" i="10"/>
  <c r="W2772" i="10"/>
  <c r="W2773" i="10"/>
  <c r="W2774" i="10"/>
  <c r="W2775" i="10"/>
  <c r="W2776" i="10"/>
  <c r="W2777" i="10"/>
  <c r="AA2777" i="10" s="1"/>
  <c r="W2778" i="10"/>
  <c r="W2779" i="10"/>
  <c r="W2780" i="10"/>
  <c r="W2781" i="10"/>
  <c r="W2782" i="10"/>
  <c r="W2783" i="10"/>
  <c r="W2784" i="10"/>
  <c r="W2785" i="10"/>
  <c r="W2786" i="10"/>
  <c r="W2787" i="10"/>
  <c r="W2788" i="10"/>
  <c r="W2789" i="10"/>
  <c r="W2790" i="10"/>
  <c r="W2791" i="10"/>
  <c r="W2792" i="10"/>
  <c r="W2793" i="10"/>
  <c r="W2794" i="10"/>
  <c r="W2795" i="10"/>
  <c r="W2796" i="10"/>
  <c r="W2797" i="10"/>
  <c r="W2798" i="10"/>
  <c r="W2799" i="10"/>
  <c r="W2800" i="10"/>
  <c r="W2801" i="10"/>
  <c r="W2802" i="10"/>
  <c r="W2803" i="10"/>
  <c r="W2804" i="10"/>
  <c r="W2805" i="10"/>
  <c r="W2806" i="10"/>
  <c r="W2807" i="10"/>
  <c r="W2808" i="10"/>
  <c r="W2809" i="10"/>
  <c r="AA2809" i="10" s="1"/>
  <c r="W2810" i="10"/>
  <c r="W2811" i="10"/>
  <c r="W2812" i="10"/>
  <c r="AA2812" i="10" s="1"/>
  <c r="W2813" i="10"/>
  <c r="W2814" i="10"/>
  <c r="AA2814" i="10" s="1"/>
  <c r="W2815" i="10"/>
  <c r="AA2815" i="10" s="1"/>
  <c r="W2816" i="10"/>
  <c r="W2817" i="10"/>
  <c r="AA2817" i="10" s="1"/>
  <c r="W2818" i="10"/>
  <c r="W2819" i="10"/>
  <c r="W2820" i="10"/>
  <c r="W2821" i="10"/>
  <c r="W2822" i="10"/>
  <c r="W2823" i="10"/>
  <c r="W2824" i="10"/>
  <c r="W2825" i="10"/>
  <c r="W2826" i="10"/>
  <c r="W2827" i="10"/>
  <c r="W2828" i="10"/>
  <c r="W2829" i="10"/>
  <c r="W2830" i="10"/>
  <c r="W2831" i="10"/>
  <c r="W2832" i="10"/>
  <c r="W2833" i="10"/>
  <c r="W2834" i="10"/>
  <c r="W2835" i="10"/>
  <c r="W2836" i="10"/>
  <c r="W2837" i="10"/>
  <c r="W2838" i="10"/>
  <c r="W2839" i="10"/>
  <c r="W2840" i="10"/>
  <c r="W2841" i="10"/>
  <c r="W2842" i="10"/>
  <c r="W2843" i="10"/>
  <c r="W2844" i="10"/>
  <c r="W2845" i="10"/>
  <c r="W2846" i="10"/>
  <c r="W2847" i="10"/>
  <c r="AA2847" i="10" s="1"/>
  <c r="W2848" i="10"/>
  <c r="AA2848" i="10" s="1"/>
  <c r="W2849" i="10"/>
  <c r="AA2849" i="10" s="1"/>
  <c r="W2850" i="10"/>
  <c r="AA2850" i="10" s="1"/>
  <c r="W2851" i="10"/>
  <c r="W2852" i="10"/>
  <c r="AA2852" i="10" s="1"/>
  <c r="W2853" i="10"/>
  <c r="AA2853" i="10" s="1"/>
  <c r="W2854" i="10"/>
  <c r="W2855" i="10"/>
  <c r="W2856" i="10"/>
  <c r="W2857" i="10"/>
  <c r="W2858" i="10"/>
  <c r="W2859" i="10"/>
  <c r="W2860" i="10"/>
  <c r="W2861" i="10"/>
  <c r="W2862" i="10"/>
  <c r="W2863" i="10"/>
  <c r="W2864" i="10"/>
  <c r="AA2864" i="10" s="1"/>
  <c r="W2865" i="10"/>
  <c r="AA2865" i="10" s="1"/>
  <c r="W2866" i="10"/>
  <c r="W2867" i="10"/>
  <c r="W2868" i="10"/>
  <c r="W2869" i="10"/>
  <c r="W2870" i="10"/>
  <c r="W2871" i="10"/>
  <c r="W2872" i="10"/>
  <c r="W2873" i="10"/>
  <c r="W2874" i="10"/>
  <c r="W2875" i="10"/>
  <c r="W2876" i="10"/>
  <c r="W2877" i="10"/>
  <c r="W2878" i="10"/>
  <c r="W2879" i="10"/>
  <c r="W2880" i="10"/>
  <c r="W2881" i="10"/>
  <c r="W2882" i="10"/>
  <c r="W2883" i="10"/>
  <c r="W2884" i="10"/>
  <c r="W2885" i="10"/>
  <c r="AA2885" i="10" s="1"/>
  <c r="W2886" i="10"/>
  <c r="W2887" i="10"/>
  <c r="AA2887" i="10" s="1"/>
  <c r="W2888" i="10"/>
  <c r="W2889" i="10"/>
  <c r="W2890" i="10"/>
  <c r="W2891" i="10"/>
  <c r="W2892" i="10"/>
  <c r="W2893" i="10"/>
  <c r="W2894" i="10"/>
  <c r="W2895" i="10"/>
  <c r="W2896" i="10"/>
  <c r="W2897" i="10"/>
  <c r="W2898" i="10"/>
  <c r="W2899" i="10"/>
  <c r="W2900" i="10"/>
  <c r="W2901" i="10"/>
  <c r="W2902" i="10"/>
  <c r="W2903" i="10"/>
  <c r="W2904" i="10"/>
  <c r="W2905" i="10"/>
  <c r="W2906" i="10"/>
  <c r="W2907" i="10"/>
  <c r="W2908" i="10"/>
  <c r="W2909" i="10"/>
  <c r="W2910" i="10"/>
  <c r="W2911" i="10"/>
  <c r="W2912" i="10"/>
  <c r="W2913" i="10"/>
  <c r="W2914" i="10"/>
  <c r="W2915" i="10"/>
  <c r="W2916" i="10"/>
  <c r="AA2916" i="10" s="1"/>
  <c r="W2917" i="10"/>
  <c r="W2918" i="10"/>
  <c r="W2919" i="10"/>
  <c r="W2920" i="10"/>
  <c r="W2921" i="10"/>
  <c r="W2922" i="10"/>
  <c r="W2923" i="10"/>
  <c r="W2924" i="10"/>
  <c r="W2925" i="10"/>
  <c r="W2926" i="10"/>
  <c r="W2927" i="10"/>
  <c r="AA2927" i="10" s="1"/>
  <c r="W2928" i="10"/>
  <c r="W2929" i="10"/>
  <c r="W2930" i="10"/>
  <c r="W2931" i="10"/>
  <c r="W2932" i="10"/>
  <c r="W2933" i="10"/>
  <c r="W2934" i="10"/>
  <c r="W2935" i="10"/>
  <c r="W2936" i="10"/>
  <c r="W2937" i="10"/>
  <c r="W2938" i="10"/>
  <c r="W2939" i="10"/>
  <c r="W2940" i="10"/>
  <c r="W2941" i="10"/>
  <c r="W2942" i="10"/>
  <c r="W2943" i="10"/>
  <c r="W2944" i="10"/>
  <c r="W2945" i="10"/>
  <c r="W2946" i="10"/>
  <c r="W2947" i="10"/>
  <c r="W2948" i="10"/>
  <c r="W2949" i="10"/>
  <c r="W2950" i="10"/>
  <c r="W2951" i="10"/>
  <c r="W2952" i="10"/>
  <c r="W2953" i="10"/>
  <c r="W2954" i="10"/>
  <c r="W2955" i="10"/>
  <c r="W2956" i="10"/>
  <c r="W2957" i="10"/>
  <c r="W2958" i="10"/>
  <c r="W2959" i="10"/>
  <c r="W2960" i="10"/>
  <c r="W2961" i="10"/>
  <c r="W2962" i="10"/>
  <c r="W2963" i="10"/>
  <c r="W2964" i="10"/>
  <c r="W2965" i="10"/>
  <c r="W2966" i="10"/>
  <c r="W2967" i="10"/>
  <c r="W2968" i="10"/>
  <c r="W2969" i="10"/>
  <c r="W2970" i="10"/>
  <c r="W2971" i="10"/>
  <c r="W2972" i="10"/>
  <c r="W2973" i="10"/>
  <c r="W2974" i="10"/>
  <c r="AA2974" i="10" s="1"/>
  <c r="W2975" i="10"/>
  <c r="W2976" i="10"/>
  <c r="AA2976" i="10" s="1"/>
  <c r="W2977" i="10"/>
  <c r="W2978" i="10"/>
  <c r="W2979" i="10"/>
  <c r="W2980" i="10"/>
  <c r="W2981" i="10"/>
  <c r="W2982" i="10"/>
  <c r="W2983" i="10"/>
  <c r="W2984" i="10"/>
  <c r="W2985" i="10"/>
  <c r="W2986" i="10"/>
  <c r="W2987" i="10"/>
  <c r="W2988" i="10"/>
  <c r="W2989" i="10"/>
  <c r="W2990" i="10"/>
  <c r="W2991" i="10"/>
  <c r="W2992" i="10"/>
  <c r="W2993" i="10"/>
  <c r="W2994" i="10"/>
  <c r="W2995" i="10"/>
  <c r="W2996" i="10"/>
  <c r="W2997" i="10"/>
  <c r="W2998" i="10"/>
  <c r="W2999" i="10"/>
  <c r="W3000" i="10"/>
  <c r="W3001" i="10"/>
  <c r="W3002" i="10"/>
  <c r="W3003" i="10"/>
  <c r="W3004" i="10"/>
  <c r="W3005" i="10"/>
  <c r="W3006" i="10"/>
  <c r="W3007" i="10"/>
  <c r="W3008" i="10"/>
  <c r="W3009" i="10"/>
  <c r="W3010" i="10"/>
  <c r="W3011" i="10"/>
  <c r="W3012" i="10"/>
  <c r="W3013" i="10"/>
  <c r="W3014" i="10"/>
  <c r="W3015" i="10"/>
  <c r="W3016" i="10"/>
  <c r="W3017" i="10"/>
  <c r="W3018" i="10"/>
  <c r="W3019" i="10"/>
  <c r="W3020" i="10"/>
  <c r="W3021" i="10"/>
  <c r="W3022" i="10"/>
  <c r="W3023" i="10"/>
  <c r="W3024" i="10"/>
  <c r="W3025" i="10"/>
  <c r="W3026" i="10"/>
  <c r="W3027" i="10"/>
  <c r="W3028" i="10"/>
  <c r="W3029" i="10"/>
  <c r="W3030" i="10"/>
  <c r="W3031" i="10"/>
  <c r="W3032" i="10"/>
  <c r="W3033" i="10"/>
  <c r="W3034" i="10"/>
  <c r="W3035" i="10"/>
  <c r="W3036" i="10"/>
  <c r="W3037" i="10"/>
  <c r="W3038" i="10"/>
  <c r="W3039" i="10"/>
  <c r="W3040" i="10"/>
  <c r="W3041" i="10"/>
  <c r="W3042" i="10"/>
  <c r="W3043" i="10"/>
  <c r="W3044" i="10"/>
  <c r="W3045" i="10"/>
  <c r="W3046" i="10"/>
  <c r="W3047" i="10"/>
  <c r="W3048" i="10"/>
  <c r="W3049" i="10"/>
  <c r="W3050" i="10"/>
  <c r="W3051" i="10"/>
  <c r="W3052" i="10"/>
  <c r="W3053" i="10"/>
  <c r="W3054" i="10"/>
  <c r="W3055" i="10"/>
  <c r="W3056" i="10"/>
  <c r="W3057" i="10"/>
  <c r="W3058" i="10"/>
  <c r="W3059" i="10"/>
  <c r="W3060" i="10"/>
  <c r="W3061" i="10"/>
  <c r="W3062" i="10"/>
  <c r="W3063" i="10"/>
  <c r="W3064" i="10"/>
  <c r="W3065" i="10"/>
  <c r="W3066" i="10"/>
  <c r="W3067" i="10"/>
  <c r="W3068" i="10"/>
  <c r="W3069" i="10"/>
  <c r="W3070" i="10"/>
  <c r="W3071" i="10"/>
  <c r="W3072" i="10"/>
  <c r="W3073" i="10"/>
  <c r="W3074" i="10"/>
  <c r="W3075" i="10"/>
  <c r="W3076" i="10"/>
  <c r="W3077" i="10"/>
  <c r="W3078" i="10"/>
  <c r="W3079" i="10"/>
  <c r="W3080" i="10"/>
  <c r="W3081" i="10"/>
  <c r="W3082" i="10"/>
  <c r="W3083" i="10"/>
  <c r="W3084" i="10"/>
  <c r="W3085" i="10"/>
  <c r="W3086" i="10"/>
  <c r="W3087" i="10"/>
  <c r="W3088" i="10"/>
  <c r="W3089" i="10"/>
  <c r="W3090" i="10"/>
  <c r="W3091" i="10"/>
  <c r="W3092" i="10"/>
  <c r="W3093" i="10"/>
  <c r="W3094" i="10"/>
  <c r="W3095" i="10"/>
  <c r="W3096" i="10"/>
  <c r="W3097" i="10"/>
  <c r="W3098" i="10"/>
  <c r="W3099" i="10"/>
  <c r="W3100" i="10"/>
  <c r="AA3100" i="10" s="1"/>
  <c r="W3101" i="10"/>
  <c r="W3102" i="10"/>
  <c r="W3103" i="10"/>
  <c r="W3104" i="10"/>
  <c r="W3105" i="10"/>
  <c r="W3106" i="10"/>
  <c r="W3107" i="10"/>
  <c r="W3108" i="10"/>
  <c r="AA3108" i="10" s="1"/>
  <c r="W3109" i="10"/>
  <c r="W3110" i="10"/>
  <c r="W3111" i="10"/>
  <c r="W3112" i="10"/>
  <c r="W3113" i="10"/>
  <c r="W3114" i="10"/>
  <c r="W3115" i="10"/>
  <c r="W3116" i="10"/>
  <c r="W3117" i="10"/>
  <c r="W3118" i="10"/>
  <c r="W3119" i="10"/>
  <c r="W3120" i="10"/>
  <c r="W3121" i="10"/>
  <c r="W3122" i="10"/>
  <c r="W3123" i="10"/>
  <c r="W3124" i="10"/>
  <c r="W3125" i="10"/>
  <c r="W3126" i="10"/>
  <c r="W3127" i="10"/>
  <c r="W3128" i="10"/>
  <c r="W3129" i="10"/>
  <c r="W3130" i="10"/>
  <c r="W3131" i="10"/>
  <c r="W3132" i="10"/>
  <c r="AA3132" i="10" s="1"/>
  <c r="W3133" i="10"/>
  <c r="AA3133" i="10" s="1"/>
  <c r="W3134" i="10"/>
  <c r="AA3134" i="10" s="1"/>
  <c r="W3135" i="10"/>
  <c r="W3136" i="10"/>
  <c r="W3137" i="10"/>
  <c r="W3138" i="10"/>
  <c r="W3139" i="10"/>
  <c r="W3140" i="10"/>
  <c r="W3141" i="10"/>
  <c r="W3142" i="10"/>
  <c r="AA3142" i="10" s="1"/>
  <c r="W3143" i="10"/>
  <c r="W3144" i="10"/>
  <c r="W3145" i="10"/>
  <c r="W3146" i="10"/>
  <c r="W3147" i="10"/>
  <c r="W3148" i="10"/>
  <c r="W3149" i="10"/>
  <c r="W3150" i="10"/>
  <c r="W3151" i="10"/>
  <c r="W3152" i="10"/>
  <c r="W3153" i="10"/>
  <c r="W3154" i="10"/>
  <c r="W3155" i="10"/>
  <c r="W3156" i="10"/>
  <c r="W3157" i="10"/>
  <c r="W3158" i="10"/>
  <c r="W3159" i="10"/>
  <c r="W3160" i="10"/>
  <c r="W3161" i="10"/>
  <c r="W3162" i="10"/>
  <c r="W3163" i="10"/>
  <c r="W3164" i="10"/>
  <c r="W3165" i="10"/>
  <c r="W3166" i="10"/>
  <c r="W3167" i="10"/>
  <c r="W3168" i="10"/>
  <c r="W3169" i="10"/>
  <c r="W3170" i="10"/>
  <c r="W3171" i="10"/>
  <c r="W3172" i="10"/>
  <c r="W3173" i="10"/>
  <c r="W3174" i="10"/>
  <c r="W3175" i="10"/>
  <c r="W3176" i="10"/>
  <c r="W3177" i="10"/>
  <c r="W3178" i="10"/>
  <c r="W3179" i="10"/>
  <c r="W3180" i="10"/>
  <c r="W3181" i="10"/>
  <c r="W3182" i="10"/>
  <c r="W3183" i="10"/>
  <c r="W3184" i="10"/>
  <c r="W3185" i="10"/>
  <c r="W3186" i="10"/>
  <c r="W3187" i="10"/>
  <c r="W3188" i="10"/>
  <c r="W3189" i="10"/>
  <c r="W3190" i="10"/>
  <c r="W3191" i="10"/>
  <c r="W3192" i="10"/>
  <c r="W3193" i="10"/>
  <c r="W3194" i="10"/>
  <c r="W3195" i="10"/>
  <c r="W3196" i="10"/>
  <c r="W3197" i="10"/>
  <c r="W3198" i="10"/>
  <c r="W3199" i="10"/>
  <c r="W3200" i="10"/>
  <c r="W3201" i="10"/>
  <c r="W3202" i="10"/>
  <c r="W3203" i="10"/>
  <c r="W3204" i="10"/>
  <c r="W3205" i="10"/>
  <c r="W3206" i="10"/>
  <c r="Z2" i="10"/>
  <c r="Y2" i="10"/>
  <c r="X2" i="10"/>
  <c r="W2" i="10"/>
  <c r="AA2" i="10" s="1"/>
  <c r="Z3" i="10"/>
  <c r="Y3" i="10"/>
  <c r="W3" i="10"/>
  <c r="E3" i="10"/>
  <c r="E4" i="10"/>
  <c r="E5" i="10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26" i="10"/>
  <c r="E27" i="10"/>
  <c r="E28" i="10"/>
  <c r="E29" i="10"/>
  <c r="E30" i="10"/>
  <c r="E31" i="10"/>
  <c r="E32" i="10"/>
  <c r="E33" i="10"/>
  <c r="E34" i="10"/>
  <c r="E35" i="10"/>
  <c r="E36" i="10"/>
  <c r="E37" i="10"/>
  <c r="E38" i="10"/>
  <c r="E39" i="10"/>
  <c r="E40" i="10"/>
  <c r="E41" i="10"/>
  <c r="E42" i="10"/>
  <c r="E43" i="10"/>
  <c r="E44" i="10"/>
  <c r="E45" i="10"/>
  <c r="E46" i="10"/>
  <c r="E47" i="10"/>
  <c r="E48" i="10"/>
  <c r="E49" i="10"/>
  <c r="E50" i="10"/>
  <c r="E51" i="10"/>
  <c r="E52" i="10"/>
  <c r="E53" i="10"/>
  <c r="E54" i="10"/>
  <c r="E55" i="10"/>
  <c r="E56" i="10"/>
  <c r="E57" i="10"/>
  <c r="E58" i="10"/>
  <c r="E59" i="10"/>
  <c r="E60" i="10"/>
  <c r="E61" i="10"/>
  <c r="E62" i="10"/>
  <c r="E63" i="10"/>
  <c r="E64" i="10"/>
  <c r="E65" i="10"/>
  <c r="E66" i="10"/>
  <c r="E67" i="10"/>
  <c r="E68" i="10"/>
  <c r="E69" i="10"/>
  <c r="E70" i="10"/>
  <c r="E71" i="10"/>
  <c r="E72" i="10"/>
  <c r="E73" i="10"/>
  <c r="E74" i="10"/>
  <c r="E75" i="10"/>
  <c r="E76" i="10"/>
  <c r="E77" i="10"/>
  <c r="E78" i="10"/>
  <c r="E79" i="10"/>
  <c r="E80" i="10"/>
  <c r="E81" i="10"/>
  <c r="E82" i="10"/>
  <c r="E83" i="10"/>
  <c r="E84" i="10"/>
  <c r="E85" i="10"/>
  <c r="E86" i="10"/>
  <c r="E87" i="10"/>
  <c r="E88" i="10"/>
  <c r="E89" i="10"/>
  <c r="E90" i="10"/>
  <c r="E91" i="10"/>
  <c r="E92" i="10"/>
  <c r="E93" i="10"/>
  <c r="E94" i="10"/>
  <c r="E95" i="10"/>
  <c r="E96" i="10"/>
  <c r="E97" i="10"/>
  <c r="E98" i="10"/>
  <c r="E99" i="10"/>
  <c r="E100" i="10"/>
  <c r="E101" i="10"/>
  <c r="E102" i="10"/>
  <c r="E103" i="10"/>
  <c r="E104" i="10"/>
  <c r="E105" i="10"/>
  <c r="E106" i="10"/>
  <c r="E107" i="10"/>
  <c r="E108" i="10"/>
  <c r="E109" i="10"/>
  <c r="E110" i="10"/>
  <c r="E111" i="10"/>
  <c r="E112" i="10"/>
  <c r="E113" i="10"/>
  <c r="E114" i="10"/>
  <c r="E115" i="10"/>
  <c r="E116" i="10"/>
  <c r="E117" i="10"/>
  <c r="E118" i="10"/>
  <c r="E119" i="10"/>
  <c r="E120" i="10"/>
  <c r="E121" i="10"/>
  <c r="E122" i="10"/>
  <c r="E123" i="10"/>
  <c r="E124" i="10"/>
  <c r="E125" i="10"/>
  <c r="E126" i="10"/>
  <c r="E127" i="10"/>
  <c r="E128" i="10"/>
  <c r="E129" i="10"/>
  <c r="E130" i="10"/>
  <c r="E131" i="10"/>
  <c r="E132" i="10"/>
  <c r="E133" i="10"/>
  <c r="E134" i="10"/>
  <c r="E135" i="10"/>
  <c r="E136" i="10"/>
  <c r="E137" i="10"/>
  <c r="E138" i="10"/>
  <c r="E139" i="10"/>
  <c r="E140" i="10"/>
  <c r="E141" i="10"/>
  <c r="E142" i="10"/>
  <c r="E143" i="10"/>
  <c r="E144" i="10"/>
  <c r="E145" i="10"/>
  <c r="E146" i="10"/>
  <c r="E147" i="10"/>
  <c r="E148" i="10"/>
  <c r="E149" i="10"/>
  <c r="E150" i="10"/>
  <c r="E151" i="10"/>
  <c r="E152" i="10"/>
  <c r="E153" i="10"/>
  <c r="E154" i="10"/>
  <c r="E155" i="10"/>
  <c r="E156" i="10"/>
  <c r="E157" i="10"/>
  <c r="E158" i="10"/>
  <c r="E159" i="10"/>
  <c r="E160" i="10"/>
  <c r="E161" i="10"/>
  <c r="E162" i="10"/>
  <c r="E163" i="10"/>
  <c r="E164" i="10"/>
  <c r="E165" i="10"/>
  <c r="E166" i="10"/>
  <c r="E167" i="10"/>
  <c r="E168" i="10"/>
  <c r="E169" i="10"/>
  <c r="E170" i="10"/>
  <c r="E171" i="10"/>
  <c r="E172" i="10"/>
  <c r="E173" i="10"/>
  <c r="E174" i="10"/>
  <c r="E175" i="10"/>
  <c r="E176" i="10"/>
  <c r="E177" i="10"/>
  <c r="E178" i="10"/>
  <c r="E179" i="10"/>
  <c r="E180" i="10"/>
  <c r="E181" i="10"/>
  <c r="E182" i="10"/>
  <c r="E183" i="10"/>
  <c r="E184" i="10"/>
  <c r="E185" i="10"/>
  <c r="E186" i="10"/>
  <c r="E187" i="10"/>
  <c r="E188" i="10"/>
  <c r="E189" i="10"/>
  <c r="E190" i="10"/>
  <c r="E191" i="10"/>
  <c r="E192" i="10"/>
  <c r="E193" i="10"/>
  <c r="E194" i="10"/>
  <c r="E195" i="10"/>
  <c r="E196" i="10"/>
  <c r="E197" i="10"/>
  <c r="E198" i="10"/>
  <c r="E199" i="10"/>
  <c r="E200" i="10"/>
  <c r="E201" i="10"/>
  <c r="E202" i="10"/>
  <c r="E203" i="10"/>
  <c r="E204" i="10"/>
  <c r="E205" i="10"/>
  <c r="E206" i="10"/>
  <c r="E207" i="10"/>
  <c r="E208" i="10"/>
  <c r="E209" i="10"/>
  <c r="E210" i="10"/>
  <c r="E211" i="10"/>
  <c r="E212" i="10"/>
  <c r="E213" i="10"/>
  <c r="E214" i="10"/>
  <c r="E215" i="10"/>
  <c r="E216" i="10"/>
  <c r="E217" i="10"/>
  <c r="E218" i="10"/>
  <c r="E219" i="10"/>
  <c r="E220" i="10"/>
  <c r="E221" i="10"/>
  <c r="E222" i="10"/>
  <c r="E223" i="10"/>
  <c r="E224" i="10"/>
  <c r="E225" i="10"/>
  <c r="E226" i="10"/>
  <c r="E227" i="10"/>
  <c r="E228" i="10"/>
  <c r="E229" i="10"/>
  <c r="E230" i="10"/>
  <c r="E231" i="10"/>
  <c r="E232" i="10"/>
  <c r="E233" i="10"/>
  <c r="E234" i="10"/>
  <c r="E235" i="10"/>
  <c r="E236" i="10"/>
  <c r="E237" i="10"/>
  <c r="E238" i="10"/>
  <c r="E239" i="10"/>
  <c r="E240" i="10"/>
  <c r="E241" i="10"/>
  <c r="E242" i="10"/>
  <c r="E243" i="10"/>
  <c r="E244" i="10"/>
  <c r="E245" i="10"/>
  <c r="E246" i="10"/>
  <c r="E247" i="10"/>
  <c r="E248" i="10"/>
  <c r="E249" i="10"/>
  <c r="E250" i="10"/>
  <c r="E251" i="10"/>
  <c r="E252" i="10"/>
  <c r="E253" i="10"/>
  <c r="E254" i="10"/>
  <c r="E255" i="10"/>
  <c r="E256" i="10"/>
  <c r="E257" i="10"/>
  <c r="E258" i="10"/>
  <c r="E259" i="10"/>
  <c r="E260" i="10"/>
  <c r="E261" i="10"/>
  <c r="E262" i="10"/>
  <c r="E263" i="10"/>
  <c r="E264" i="10"/>
  <c r="E265" i="10"/>
  <c r="E266" i="10"/>
  <c r="E267" i="10"/>
  <c r="E268" i="10"/>
  <c r="E269" i="10"/>
  <c r="E270" i="10"/>
  <c r="E271" i="10"/>
  <c r="E272" i="10"/>
  <c r="E273" i="10"/>
  <c r="E274" i="10"/>
  <c r="E275" i="10"/>
  <c r="E276" i="10"/>
  <c r="E277" i="10"/>
  <c r="E278" i="10"/>
  <c r="E279" i="10"/>
  <c r="E280" i="10"/>
  <c r="E281" i="10"/>
  <c r="E282" i="10"/>
  <c r="E283" i="10"/>
  <c r="E284" i="10"/>
  <c r="E285" i="10"/>
  <c r="E286" i="10"/>
  <c r="E287" i="10"/>
  <c r="E288" i="10"/>
  <c r="E289" i="10"/>
  <c r="E290" i="10"/>
  <c r="E291" i="10"/>
  <c r="E292" i="10"/>
  <c r="E293" i="10"/>
  <c r="E294" i="10"/>
  <c r="E295" i="10"/>
  <c r="E296" i="10"/>
  <c r="E297" i="10"/>
  <c r="E298" i="10"/>
  <c r="E299" i="10"/>
  <c r="E300" i="10"/>
  <c r="E301" i="10"/>
  <c r="E302" i="10"/>
  <c r="E303" i="10"/>
  <c r="E304" i="10"/>
  <c r="E305" i="10"/>
  <c r="E306" i="10"/>
  <c r="E307" i="10"/>
  <c r="E308" i="10"/>
  <c r="E309" i="10"/>
  <c r="E310" i="10"/>
  <c r="E311" i="10"/>
  <c r="E312" i="10"/>
  <c r="E313" i="10"/>
  <c r="E314" i="10"/>
  <c r="E315" i="10"/>
  <c r="E316" i="10"/>
  <c r="E317" i="10"/>
  <c r="E318" i="10"/>
  <c r="E319" i="10"/>
  <c r="E320" i="10"/>
  <c r="E321" i="10"/>
  <c r="E322" i="10"/>
  <c r="E323" i="10"/>
  <c r="E324" i="10"/>
  <c r="E325" i="10"/>
  <c r="E326" i="10"/>
  <c r="E327" i="10"/>
  <c r="E328" i="10"/>
  <c r="E329" i="10"/>
  <c r="E330" i="10"/>
  <c r="E331" i="10"/>
  <c r="E332" i="10"/>
  <c r="E333" i="10"/>
  <c r="E334" i="10"/>
  <c r="E335" i="10"/>
  <c r="E336" i="10"/>
  <c r="E337" i="10"/>
  <c r="E338" i="10"/>
  <c r="E339" i="10"/>
  <c r="E340" i="10"/>
  <c r="E341" i="10"/>
  <c r="E342" i="10"/>
  <c r="E343" i="10"/>
  <c r="E344" i="10"/>
  <c r="E345" i="10"/>
  <c r="E346" i="10"/>
  <c r="E347" i="10"/>
  <c r="E348" i="10"/>
  <c r="E349" i="10"/>
  <c r="E350" i="10"/>
  <c r="E351" i="10"/>
  <c r="E352" i="10"/>
  <c r="E353" i="10"/>
  <c r="E354" i="10"/>
  <c r="E355" i="10"/>
  <c r="E356" i="10"/>
  <c r="E357" i="10"/>
  <c r="E358" i="10"/>
  <c r="E359" i="10"/>
  <c r="E360" i="10"/>
  <c r="E361" i="10"/>
  <c r="E362" i="10"/>
  <c r="E363" i="10"/>
  <c r="E364" i="10"/>
  <c r="E365" i="10"/>
  <c r="E366" i="10"/>
  <c r="E367" i="10"/>
  <c r="E368" i="10"/>
  <c r="E369" i="10"/>
  <c r="E370" i="10"/>
  <c r="E371" i="10"/>
  <c r="E372" i="10"/>
  <c r="E373" i="10"/>
  <c r="E374" i="10"/>
  <c r="E375" i="10"/>
  <c r="E376" i="10"/>
  <c r="E377" i="10"/>
  <c r="E378" i="10"/>
  <c r="E379" i="10"/>
  <c r="E380" i="10"/>
  <c r="E381" i="10"/>
  <c r="E382" i="10"/>
  <c r="E383" i="10"/>
  <c r="E384" i="10"/>
  <c r="E385" i="10"/>
  <c r="E386" i="10"/>
  <c r="E387" i="10"/>
  <c r="E388" i="10"/>
  <c r="E389" i="10"/>
  <c r="E390" i="10"/>
  <c r="E391" i="10"/>
  <c r="E392" i="10"/>
  <c r="E393" i="10"/>
  <c r="E394" i="10"/>
  <c r="E395" i="10"/>
  <c r="E396" i="10"/>
  <c r="E397" i="10"/>
  <c r="E398" i="10"/>
  <c r="E399" i="10"/>
  <c r="E400" i="10"/>
  <c r="E401" i="10"/>
  <c r="E402" i="10"/>
  <c r="E403" i="10"/>
  <c r="E404" i="10"/>
  <c r="E405" i="10"/>
  <c r="E406" i="10"/>
  <c r="E407" i="10"/>
  <c r="E408" i="10"/>
  <c r="E409" i="10"/>
  <c r="E410" i="10"/>
  <c r="E411" i="10"/>
  <c r="E412" i="10"/>
  <c r="E413" i="10"/>
  <c r="E414" i="10"/>
  <c r="E415" i="10"/>
  <c r="E416" i="10"/>
  <c r="E417" i="10"/>
  <c r="E418" i="10"/>
  <c r="E419" i="10"/>
  <c r="E420" i="10"/>
  <c r="E421" i="10"/>
  <c r="E422" i="10"/>
  <c r="E423" i="10"/>
  <c r="E424" i="10"/>
  <c r="E425" i="10"/>
  <c r="E426" i="10"/>
  <c r="E427" i="10"/>
  <c r="E428" i="10"/>
  <c r="E429" i="10"/>
  <c r="E430" i="10"/>
  <c r="E431" i="10"/>
  <c r="E432" i="10"/>
  <c r="E433" i="10"/>
  <c r="E434" i="10"/>
  <c r="E435" i="10"/>
  <c r="E436" i="10"/>
  <c r="E437" i="10"/>
  <c r="E438" i="10"/>
  <c r="E439" i="10"/>
  <c r="E440" i="10"/>
  <c r="E441" i="10"/>
  <c r="E442" i="10"/>
  <c r="E443" i="10"/>
  <c r="E444" i="10"/>
  <c r="E445" i="10"/>
  <c r="E446" i="10"/>
  <c r="E447" i="10"/>
  <c r="E448" i="10"/>
  <c r="E449" i="10"/>
  <c r="E450" i="10"/>
  <c r="E451" i="10"/>
  <c r="E452" i="10"/>
  <c r="E453" i="10"/>
  <c r="E454" i="10"/>
  <c r="E455" i="10"/>
  <c r="E456" i="10"/>
  <c r="E457" i="10"/>
  <c r="E458" i="10"/>
  <c r="E459" i="10"/>
  <c r="E460" i="10"/>
  <c r="E461" i="10"/>
  <c r="E462" i="10"/>
  <c r="E463" i="10"/>
  <c r="E464" i="10"/>
  <c r="E465" i="10"/>
  <c r="E466" i="10"/>
  <c r="E467" i="10"/>
  <c r="E468" i="10"/>
  <c r="E469" i="10"/>
  <c r="E470" i="10"/>
  <c r="E471" i="10"/>
  <c r="E472" i="10"/>
  <c r="E473" i="10"/>
  <c r="E474" i="10"/>
  <c r="E475" i="10"/>
  <c r="E476" i="10"/>
  <c r="E477" i="10"/>
  <c r="E478" i="10"/>
  <c r="E479" i="10"/>
  <c r="E480" i="10"/>
  <c r="E481" i="10"/>
  <c r="E482" i="10"/>
  <c r="E483" i="10"/>
  <c r="E484" i="10"/>
  <c r="E485" i="10"/>
  <c r="E486" i="10"/>
  <c r="E487" i="10"/>
  <c r="E488" i="10"/>
  <c r="E489" i="10"/>
  <c r="E490" i="10"/>
  <c r="E491" i="10"/>
  <c r="E492" i="10"/>
  <c r="E493" i="10"/>
  <c r="E494" i="10"/>
  <c r="E495" i="10"/>
  <c r="E496" i="10"/>
  <c r="E497" i="10"/>
  <c r="E498" i="10"/>
  <c r="E499" i="10"/>
  <c r="E500" i="10"/>
  <c r="E501" i="10"/>
  <c r="E502" i="10"/>
  <c r="E503" i="10"/>
  <c r="E504" i="10"/>
  <c r="E505" i="10"/>
  <c r="E506" i="10"/>
  <c r="E507" i="10"/>
  <c r="E508" i="10"/>
  <c r="E509" i="10"/>
  <c r="E510" i="10"/>
  <c r="E511" i="10"/>
  <c r="E512" i="10"/>
  <c r="E513" i="10"/>
  <c r="E514" i="10"/>
  <c r="E515" i="10"/>
  <c r="E516" i="10"/>
  <c r="E517" i="10"/>
  <c r="E518" i="10"/>
  <c r="E519" i="10"/>
  <c r="E520" i="10"/>
  <c r="E521" i="10"/>
  <c r="E522" i="10"/>
  <c r="E523" i="10"/>
  <c r="E524" i="10"/>
  <c r="E525" i="10"/>
  <c r="E526" i="10"/>
  <c r="E527" i="10"/>
  <c r="E528" i="10"/>
  <c r="E529" i="10"/>
  <c r="E530" i="10"/>
  <c r="E531" i="10"/>
  <c r="E532" i="10"/>
  <c r="E533" i="10"/>
  <c r="E534" i="10"/>
  <c r="E535" i="10"/>
  <c r="E536" i="10"/>
  <c r="E537" i="10"/>
  <c r="E538" i="10"/>
  <c r="E539" i="10"/>
  <c r="E540" i="10"/>
  <c r="E541" i="10"/>
  <c r="E542" i="10"/>
  <c r="E543" i="10"/>
  <c r="E544" i="10"/>
  <c r="E545" i="10"/>
  <c r="E546" i="10"/>
  <c r="E547" i="10"/>
  <c r="E548" i="10"/>
  <c r="E549" i="10"/>
  <c r="E550" i="10"/>
  <c r="E551" i="10"/>
  <c r="E552" i="10"/>
  <c r="E553" i="10"/>
  <c r="E554" i="10"/>
  <c r="E555" i="10"/>
  <c r="E556" i="10"/>
  <c r="E557" i="10"/>
  <c r="E558" i="10"/>
  <c r="E559" i="10"/>
  <c r="E560" i="10"/>
  <c r="E561" i="10"/>
  <c r="E562" i="10"/>
  <c r="E563" i="10"/>
  <c r="E564" i="10"/>
  <c r="E565" i="10"/>
  <c r="E566" i="10"/>
  <c r="E567" i="10"/>
  <c r="E568" i="10"/>
  <c r="E569" i="10"/>
  <c r="E570" i="10"/>
  <c r="E571" i="10"/>
  <c r="E572" i="10"/>
  <c r="E573" i="10"/>
  <c r="E574" i="10"/>
  <c r="E575" i="10"/>
  <c r="E576" i="10"/>
  <c r="E577" i="10"/>
  <c r="E578" i="10"/>
  <c r="E579" i="10"/>
  <c r="E580" i="10"/>
  <c r="E581" i="10"/>
  <c r="E582" i="10"/>
  <c r="E583" i="10"/>
  <c r="E584" i="10"/>
  <c r="E585" i="10"/>
  <c r="E586" i="10"/>
  <c r="E587" i="10"/>
  <c r="E588" i="10"/>
  <c r="E589" i="10"/>
  <c r="E590" i="10"/>
  <c r="E591" i="10"/>
  <c r="E592" i="10"/>
  <c r="E593" i="10"/>
  <c r="E594" i="10"/>
  <c r="E595" i="10"/>
  <c r="E596" i="10"/>
  <c r="E597" i="10"/>
  <c r="E598" i="10"/>
  <c r="E599" i="10"/>
  <c r="E600" i="10"/>
  <c r="E601" i="10"/>
  <c r="E602" i="10"/>
  <c r="E603" i="10"/>
  <c r="E604" i="10"/>
  <c r="E605" i="10"/>
  <c r="E606" i="10"/>
  <c r="E607" i="10"/>
  <c r="E608" i="10"/>
  <c r="E609" i="10"/>
  <c r="E610" i="10"/>
  <c r="E611" i="10"/>
  <c r="E612" i="10"/>
  <c r="E613" i="10"/>
  <c r="E614" i="10"/>
  <c r="E615" i="10"/>
  <c r="E616" i="10"/>
  <c r="E617" i="10"/>
  <c r="E618" i="10"/>
  <c r="E619" i="10"/>
  <c r="E620" i="10"/>
  <c r="E621" i="10"/>
  <c r="E622" i="10"/>
  <c r="E623" i="10"/>
  <c r="E624" i="10"/>
  <c r="E625" i="10"/>
  <c r="E626" i="10"/>
  <c r="E627" i="10"/>
  <c r="E628" i="10"/>
  <c r="E629" i="10"/>
  <c r="E630" i="10"/>
  <c r="E631" i="10"/>
  <c r="E632" i="10"/>
  <c r="E633" i="10"/>
  <c r="E634" i="10"/>
  <c r="E635" i="10"/>
  <c r="E636" i="10"/>
  <c r="E637" i="10"/>
  <c r="E638" i="10"/>
  <c r="E639" i="10"/>
  <c r="E640" i="10"/>
  <c r="E641" i="10"/>
  <c r="E642" i="10"/>
  <c r="E643" i="10"/>
  <c r="E644" i="10"/>
  <c r="E645" i="10"/>
  <c r="E646" i="10"/>
  <c r="E647" i="10"/>
  <c r="E648" i="10"/>
  <c r="E649" i="10"/>
  <c r="E650" i="10"/>
  <c r="E651" i="10"/>
  <c r="E652" i="10"/>
  <c r="E653" i="10"/>
  <c r="E654" i="10"/>
  <c r="E655" i="10"/>
  <c r="E656" i="10"/>
  <c r="E657" i="10"/>
  <c r="E658" i="10"/>
  <c r="E659" i="10"/>
  <c r="E660" i="10"/>
  <c r="E661" i="10"/>
  <c r="E662" i="10"/>
  <c r="E663" i="10"/>
  <c r="E664" i="10"/>
  <c r="E665" i="10"/>
  <c r="E666" i="10"/>
  <c r="E667" i="10"/>
  <c r="E668" i="10"/>
  <c r="E669" i="10"/>
  <c r="E670" i="10"/>
  <c r="E671" i="10"/>
  <c r="E672" i="10"/>
  <c r="E673" i="10"/>
  <c r="E674" i="10"/>
  <c r="E675" i="10"/>
  <c r="E676" i="10"/>
  <c r="E677" i="10"/>
  <c r="E678" i="10"/>
  <c r="E679" i="10"/>
  <c r="E680" i="10"/>
  <c r="E681" i="10"/>
  <c r="E682" i="10"/>
  <c r="E683" i="10"/>
  <c r="E684" i="10"/>
  <c r="E685" i="10"/>
  <c r="E686" i="10"/>
  <c r="E687" i="10"/>
  <c r="E688" i="10"/>
  <c r="E689" i="10"/>
  <c r="E690" i="10"/>
  <c r="E691" i="10"/>
  <c r="E692" i="10"/>
  <c r="E693" i="10"/>
  <c r="E694" i="10"/>
  <c r="E695" i="10"/>
  <c r="E696" i="10"/>
  <c r="E697" i="10"/>
  <c r="E698" i="10"/>
  <c r="E699" i="10"/>
  <c r="E700" i="10"/>
  <c r="E701" i="10"/>
  <c r="E702" i="10"/>
  <c r="E703" i="10"/>
  <c r="E704" i="10"/>
  <c r="E705" i="10"/>
  <c r="E706" i="10"/>
  <c r="E707" i="10"/>
  <c r="E708" i="10"/>
  <c r="E709" i="10"/>
  <c r="E710" i="10"/>
  <c r="E711" i="10"/>
  <c r="E712" i="10"/>
  <c r="E713" i="10"/>
  <c r="E714" i="10"/>
  <c r="E715" i="10"/>
  <c r="E716" i="10"/>
  <c r="E717" i="10"/>
  <c r="E718" i="10"/>
  <c r="E719" i="10"/>
  <c r="E720" i="10"/>
  <c r="E721" i="10"/>
  <c r="E722" i="10"/>
  <c r="E723" i="10"/>
  <c r="E724" i="10"/>
  <c r="E725" i="10"/>
  <c r="E726" i="10"/>
  <c r="E727" i="10"/>
  <c r="E728" i="10"/>
  <c r="E729" i="10"/>
  <c r="E730" i="10"/>
  <c r="E731" i="10"/>
  <c r="E732" i="10"/>
  <c r="E733" i="10"/>
  <c r="E734" i="10"/>
  <c r="E735" i="10"/>
  <c r="E736" i="10"/>
  <c r="E737" i="10"/>
  <c r="E738" i="10"/>
  <c r="E739" i="10"/>
  <c r="E740" i="10"/>
  <c r="E741" i="10"/>
  <c r="E742" i="10"/>
  <c r="E743" i="10"/>
  <c r="E744" i="10"/>
  <c r="E745" i="10"/>
  <c r="E746" i="10"/>
  <c r="E747" i="10"/>
  <c r="E748" i="10"/>
  <c r="E749" i="10"/>
  <c r="E750" i="10"/>
  <c r="E751" i="10"/>
  <c r="E752" i="10"/>
  <c r="E753" i="10"/>
  <c r="E754" i="10"/>
  <c r="E755" i="10"/>
  <c r="E756" i="10"/>
  <c r="E757" i="10"/>
  <c r="E758" i="10"/>
  <c r="E759" i="10"/>
  <c r="E760" i="10"/>
  <c r="E761" i="10"/>
  <c r="E762" i="10"/>
  <c r="E763" i="10"/>
  <c r="E764" i="10"/>
  <c r="E765" i="10"/>
  <c r="E766" i="10"/>
  <c r="E767" i="10"/>
  <c r="E768" i="10"/>
  <c r="E769" i="10"/>
  <c r="E770" i="10"/>
  <c r="E771" i="10"/>
  <c r="E772" i="10"/>
  <c r="E773" i="10"/>
  <c r="E774" i="10"/>
  <c r="E775" i="10"/>
  <c r="E776" i="10"/>
  <c r="E777" i="10"/>
  <c r="E778" i="10"/>
  <c r="E779" i="10"/>
  <c r="E780" i="10"/>
  <c r="E781" i="10"/>
  <c r="E782" i="10"/>
  <c r="E783" i="10"/>
  <c r="E784" i="10"/>
  <c r="E785" i="10"/>
  <c r="E786" i="10"/>
  <c r="E787" i="10"/>
  <c r="E788" i="10"/>
  <c r="E789" i="10"/>
  <c r="E790" i="10"/>
  <c r="E791" i="10"/>
  <c r="E792" i="10"/>
  <c r="E793" i="10"/>
  <c r="E794" i="10"/>
  <c r="E795" i="10"/>
  <c r="E796" i="10"/>
  <c r="E797" i="10"/>
  <c r="E798" i="10"/>
  <c r="E799" i="10"/>
  <c r="E800" i="10"/>
  <c r="E801" i="10"/>
  <c r="E802" i="10"/>
  <c r="E803" i="10"/>
  <c r="E804" i="10"/>
  <c r="E805" i="10"/>
  <c r="E806" i="10"/>
  <c r="E807" i="10"/>
  <c r="E808" i="10"/>
  <c r="E809" i="10"/>
  <c r="E810" i="10"/>
  <c r="E811" i="10"/>
  <c r="E812" i="10"/>
  <c r="E813" i="10"/>
  <c r="E814" i="10"/>
  <c r="E815" i="10"/>
  <c r="E816" i="10"/>
  <c r="E817" i="10"/>
  <c r="E818" i="10"/>
  <c r="E819" i="10"/>
  <c r="E820" i="10"/>
  <c r="E821" i="10"/>
  <c r="E822" i="10"/>
  <c r="E823" i="10"/>
  <c r="E824" i="10"/>
  <c r="E825" i="10"/>
  <c r="E826" i="10"/>
  <c r="E827" i="10"/>
  <c r="E828" i="10"/>
  <c r="E829" i="10"/>
  <c r="E830" i="10"/>
  <c r="E831" i="10"/>
  <c r="E832" i="10"/>
  <c r="E833" i="10"/>
  <c r="E834" i="10"/>
  <c r="E835" i="10"/>
  <c r="E836" i="10"/>
  <c r="E837" i="10"/>
  <c r="E838" i="10"/>
  <c r="E839" i="10"/>
  <c r="E840" i="10"/>
  <c r="E841" i="10"/>
  <c r="E842" i="10"/>
  <c r="E843" i="10"/>
  <c r="E844" i="10"/>
  <c r="E845" i="10"/>
  <c r="E846" i="10"/>
  <c r="E847" i="10"/>
  <c r="E848" i="10"/>
  <c r="E849" i="10"/>
  <c r="E850" i="10"/>
  <c r="E851" i="10"/>
  <c r="E852" i="10"/>
  <c r="E853" i="10"/>
  <c r="E854" i="10"/>
  <c r="E855" i="10"/>
  <c r="E856" i="10"/>
  <c r="E857" i="10"/>
  <c r="E858" i="10"/>
  <c r="E859" i="10"/>
  <c r="E860" i="10"/>
  <c r="E861" i="10"/>
  <c r="E862" i="10"/>
  <c r="E863" i="10"/>
  <c r="E864" i="10"/>
  <c r="E865" i="10"/>
  <c r="E866" i="10"/>
  <c r="E867" i="10"/>
  <c r="E868" i="10"/>
  <c r="E869" i="10"/>
  <c r="E870" i="10"/>
  <c r="E871" i="10"/>
  <c r="E872" i="10"/>
  <c r="E873" i="10"/>
  <c r="E874" i="10"/>
  <c r="E875" i="10"/>
  <c r="E876" i="10"/>
  <c r="E877" i="10"/>
  <c r="E878" i="10"/>
  <c r="E879" i="10"/>
  <c r="E880" i="10"/>
  <c r="E881" i="10"/>
  <c r="E882" i="10"/>
  <c r="E883" i="10"/>
  <c r="E884" i="10"/>
  <c r="E885" i="10"/>
  <c r="E886" i="10"/>
  <c r="E887" i="10"/>
  <c r="E888" i="10"/>
  <c r="E889" i="10"/>
  <c r="E890" i="10"/>
  <c r="E891" i="10"/>
  <c r="E892" i="10"/>
  <c r="E893" i="10"/>
  <c r="E894" i="10"/>
  <c r="E895" i="10"/>
  <c r="E896" i="10"/>
  <c r="E897" i="10"/>
  <c r="E898" i="10"/>
  <c r="E899" i="10"/>
  <c r="E900" i="10"/>
  <c r="E901" i="10"/>
  <c r="E902" i="10"/>
  <c r="E903" i="10"/>
  <c r="E904" i="10"/>
  <c r="E905" i="10"/>
  <c r="E906" i="10"/>
  <c r="E907" i="10"/>
  <c r="E908" i="10"/>
  <c r="E909" i="10"/>
  <c r="E910" i="10"/>
  <c r="E911" i="10"/>
  <c r="E912" i="10"/>
  <c r="E913" i="10"/>
  <c r="E914" i="10"/>
  <c r="E915" i="10"/>
  <c r="E916" i="10"/>
  <c r="E917" i="10"/>
  <c r="E918" i="10"/>
  <c r="E919" i="10"/>
  <c r="E920" i="10"/>
  <c r="E921" i="10"/>
  <c r="E922" i="10"/>
  <c r="E923" i="10"/>
  <c r="E924" i="10"/>
  <c r="E925" i="10"/>
  <c r="E926" i="10"/>
  <c r="E927" i="10"/>
  <c r="E928" i="10"/>
  <c r="E929" i="10"/>
  <c r="E930" i="10"/>
  <c r="E931" i="10"/>
  <c r="E932" i="10"/>
  <c r="E933" i="10"/>
  <c r="E934" i="10"/>
  <c r="E935" i="10"/>
  <c r="E936" i="10"/>
  <c r="E937" i="10"/>
  <c r="E938" i="10"/>
  <c r="E939" i="10"/>
  <c r="E940" i="10"/>
  <c r="E941" i="10"/>
  <c r="E942" i="10"/>
  <c r="E943" i="10"/>
  <c r="E944" i="10"/>
  <c r="E945" i="10"/>
  <c r="E946" i="10"/>
  <c r="E947" i="10"/>
  <c r="E948" i="10"/>
  <c r="E949" i="10"/>
  <c r="E950" i="10"/>
  <c r="E951" i="10"/>
  <c r="E952" i="10"/>
  <c r="E953" i="10"/>
  <c r="E954" i="10"/>
  <c r="E955" i="10"/>
  <c r="E956" i="10"/>
  <c r="E957" i="10"/>
  <c r="E958" i="10"/>
  <c r="E959" i="10"/>
  <c r="E960" i="10"/>
  <c r="E961" i="10"/>
  <c r="E962" i="10"/>
  <c r="E963" i="10"/>
  <c r="E964" i="10"/>
  <c r="E965" i="10"/>
  <c r="E966" i="10"/>
  <c r="E967" i="10"/>
  <c r="E968" i="10"/>
  <c r="E969" i="10"/>
  <c r="E970" i="10"/>
  <c r="E971" i="10"/>
  <c r="E972" i="10"/>
  <c r="E973" i="10"/>
  <c r="E974" i="10"/>
  <c r="E975" i="10"/>
  <c r="E976" i="10"/>
  <c r="E977" i="10"/>
  <c r="E978" i="10"/>
  <c r="E979" i="10"/>
  <c r="E980" i="10"/>
  <c r="E981" i="10"/>
  <c r="E982" i="10"/>
  <c r="E983" i="10"/>
  <c r="E984" i="10"/>
  <c r="E985" i="10"/>
  <c r="E986" i="10"/>
  <c r="E987" i="10"/>
  <c r="E988" i="10"/>
  <c r="E989" i="10"/>
  <c r="E990" i="10"/>
  <c r="E991" i="10"/>
  <c r="E992" i="10"/>
  <c r="E993" i="10"/>
  <c r="E994" i="10"/>
  <c r="E995" i="10"/>
  <c r="E996" i="10"/>
  <c r="E997" i="10"/>
  <c r="E998" i="10"/>
  <c r="E999" i="10"/>
  <c r="E1000" i="10"/>
  <c r="E1001" i="10"/>
  <c r="E1002" i="10"/>
  <c r="E1003" i="10"/>
  <c r="E1004" i="10"/>
  <c r="E1005" i="10"/>
  <c r="E1006" i="10"/>
  <c r="E1007" i="10"/>
  <c r="E1008" i="10"/>
  <c r="E1009" i="10"/>
  <c r="E1010" i="10"/>
  <c r="E1011" i="10"/>
  <c r="E1012" i="10"/>
  <c r="E1013" i="10"/>
  <c r="E1014" i="10"/>
  <c r="E1015" i="10"/>
  <c r="E1016" i="10"/>
  <c r="E1017" i="10"/>
  <c r="E1018" i="10"/>
  <c r="E1019" i="10"/>
  <c r="E1020" i="10"/>
  <c r="E1021" i="10"/>
  <c r="E1022" i="10"/>
  <c r="E1023" i="10"/>
  <c r="E1024" i="10"/>
  <c r="E1025" i="10"/>
  <c r="E1026" i="10"/>
  <c r="E1027" i="10"/>
  <c r="E1028" i="10"/>
  <c r="E1029" i="10"/>
  <c r="E1030" i="10"/>
  <c r="E1031" i="10"/>
  <c r="E1032" i="10"/>
  <c r="E1033" i="10"/>
  <c r="E1034" i="10"/>
  <c r="E1035" i="10"/>
  <c r="E1036" i="10"/>
  <c r="E1037" i="10"/>
  <c r="E1038" i="10"/>
  <c r="E1039" i="10"/>
  <c r="E1040" i="10"/>
  <c r="E1041" i="10"/>
  <c r="E1042" i="10"/>
  <c r="E1043" i="10"/>
  <c r="E1044" i="10"/>
  <c r="E1045" i="10"/>
  <c r="E1046" i="10"/>
  <c r="E1047" i="10"/>
  <c r="E1048" i="10"/>
  <c r="E1049" i="10"/>
  <c r="E1050" i="10"/>
  <c r="E1051" i="10"/>
  <c r="E1052" i="10"/>
  <c r="E1053" i="10"/>
  <c r="E1054" i="10"/>
  <c r="E1055" i="10"/>
  <c r="E1056" i="10"/>
  <c r="E1057" i="10"/>
  <c r="E1058" i="10"/>
  <c r="E1059" i="10"/>
  <c r="E1060" i="10"/>
  <c r="E1061" i="10"/>
  <c r="E1062" i="10"/>
  <c r="E1063" i="10"/>
  <c r="E1064" i="10"/>
  <c r="E1065" i="10"/>
  <c r="E1066" i="10"/>
  <c r="E1067" i="10"/>
  <c r="E1068" i="10"/>
  <c r="E1069" i="10"/>
  <c r="E1070" i="10"/>
  <c r="E1071" i="10"/>
  <c r="E1072" i="10"/>
  <c r="E1073" i="10"/>
  <c r="E1074" i="10"/>
  <c r="E1075" i="10"/>
  <c r="E1076" i="10"/>
  <c r="E1077" i="10"/>
  <c r="E1078" i="10"/>
  <c r="E1079" i="10"/>
  <c r="E1080" i="10"/>
  <c r="E1081" i="10"/>
  <c r="E1082" i="10"/>
  <c r="E1083" i="10"/>
  <c r="E1084" i="10"/>
  <c r="E1085" i="10"/>
  <c r="E1086" i="10"/>
  <c r="E1087" i="10"/>
  <c r="E1088" i="10"/>
  <c r="E1089" i="10"/>
  <c r="E1090" i="10"/>
  <c r="E1091" i="10"/>
  <c r="E1092" i="10"/>
  <c r="E1093" i="10"/>
  <c r="E1094" i="10"/>
  <c r="E1095" i="10"/>
  <c r="E1096" i="10"/>
  <c r="E1097" i="10"/>
  <c r="E1098" i="10"/>
  <c r="E1099" i="10"/>
  <c r="E1100" i="10"/>
  <c r="E1101" i="10"/>
  <c r="E1102" i="10"/>
  <c r="E1103" i="10"/>
  <c r="E1104" i="10"/>
  <c r="E1105" i="10"/>
  <c r="E1106" i="10"/>
  <c r="E1107" i="10"/>
  <c r="E1108" i="10"/>
  <c r="E1109" i="10"/>
  <c r="E1110" i="10"/>
  <c r="E1111" i="10"/>
  <c r="E1112" i="10"/>
  <c r="E1113" i="10"/>
  <c r="E1114" i="10"/>
  <c r="E1115" i="10"/>
  <c r="E1116" i="10"/>
  <c r="E1117" i="10"/>
  <c r="E1118" i="10"/>
  <c r="E1119" i="10"/>
  <c r="E1120" i="10"/>
  <c r="E1121" i="10"/>
  <c r="E1122" i="10"/>
  <c r="E1123" i="10"/>
  <c r="E1124" i="10"/>
  <c r="E1125" i="10"/>
  <c r="E1126" i="10"/>
  <c r="E1127" i="10"/>
  <c r="E1128" i="10"/>
  <c r="E1129" i="10"/>
  <c r="E1130" i="10"/>
  <c r="E1131" i="10"/>
  <c r="E1132" i="10"/>
  <c r="E1133" i="10"/>
  <c r="E1134" i="10"/>
  <c r="E1135" i="10"/>
  <c r="E1136" i="10"/>
  <c r="E1137" i="10"/>
  <c r="E1138" i="10"/>
  <c r="E1139" i="10"/>
  <c r="E1140" i="10"/>
  <c r="E1141" i="10"/>
  <c r="E1142" i="10"/>
  <c r="E1143" i="10"/>
  <c r="E1144" i="10"/>
  <c r="E1145" i="10"/>
  <c r="E1146" i="10"/>
  <c r="E1147" i="10"/>
  <c r="E1148" i="10"/>
  <c r="E1149" i="10"/>
  <c r="E1150" i="10"/>
  <c r="E1151" i="10"/>
  <c r="E1152" i="10"/>
  <c r="E1153" i="10"/>
  <c r="E1154" i="10"/>
  <c r="E1155" i="10"/>
  <c r="E1156" i="10"/>
  <c r="E1157" i="10"/>
  <c r="E1158" i="10"/>
  <c r="E1159" i="10"/>
  <c r="E1160" i="10"/>
  <c r="E1161" i="10"/>
  <c r="E1162" i="10"/>
  <c r="E1163" i="10"/>
  <c r="E1164" i="10"/>
  <c r="E1165" i="10"/>
  <c r="E1166" i="10"/>
  <c r="E1167" i="10"/>
  <c r="E1168" i="10"/>
  <c r="E1169" i="10"/>
  <c r="E1170" i="10"/>
  <c r="E1171" i="10"/>
  <c r="E1172" i="10"/>
  <c r="E1173" i="10"/>
  <c r="E1174" i="10"/>
  <c r="E1175" i="10"/>
  <c r="E1176" i="10"/>
  <c r="E1177" i="10"/>
  <c r="E1178" i="10"/>
  <c r="E1179" i="10"/>
  <c r="E1180" i="10"/>
  <c r="E1181" i="10"/>
  <c r="E1182" i="10"/>
  <c r="E1183" i="10"/>
  <c r="E1184" i="10"/>
  <c r="E1185" i="10"/>
  <c r="E1186" i="10"/>
  <c r="E1187" i="10"/>
  <c r="E1188" i="10"/>
  <c r="E1189" i="10"/>
  <c r="E1190" i="10"/>
  <c r="E1191" i="10"/>
  <c r="E1192" i="10"/>
  <c r="E1193" i="10"/>
  <c r="E1194" i="10"/>
  <c r="E1195" i="10"/>
  <c r="E1196" i="10"/>
  <c r="E1197" i="10"/>
  <c r="E1198" i="10"/>
  <c r="E1199" i="10"/>
  <c r="E1200" i="10"/>
  <c r="E1201" i="10"/>
  <c r="E1202" i="10"/>
  <c r="E1203" i="10"/>
  <c r="E1204" i="10"/>
  <c r="E1205" i="10"/>
  <c r="E1206" i="10"/>
  <c r="E1207" i="10"/>
  <c r="E1208" i="10"/>
  <c r="E1209" i="10"/>
  <c r="E1210" i="10"/>
  <c r="E1211" i="10"/>
  <c r="E1212" i="10"/>
  <c r="E1213" i="10"/>
  <c r="E1214" i="10"/>
  <c r="E1215" i="10"/>
  <c r="E1216" i="10"/>
  <c r="E1217" i="10"/>
  <c r="E1218" i="10"/>
  <c r="E1219" i="10"/>
  <c r="E1220" i="10"/>
  <c r="E1221" i="10"/>
  <c r="E1222" i="10"/>
  <c r="E1223" i="10"/>
  <c r="E1224" i="10"/>
  <c r="E1225" i="10"/>
  <c r="E1226" i="10"/>
  <c r="E1227" i="10"/>
  <c r="E1228" i="10"/>
  <c r="E1229" i="10"/>
  <c r="E1230" i="10"/>
  <c r="E1231" i="10"/>
  <c r="E1232" i="10"/>
  <c r="E1233" i="10"/>
  <c r="E1234" i="10"/>
  <c r="E1235" i="10"/>
  <c r="E1236" i="10"/>
  <c r="E1237" i="10"/>
  <c r="E1238" i="10"/>
  <c r="E1239" i="10"/>
  <c r="E1240" i="10"/>
  <c r="E1241" i="10"/>
  <c r="E1242" i="10"/>
  <c r="E1243" i="10"/>
  <c r="E1244" i="10"/>
  <c r="E1245" i="10"/>
  <c r="E1246" i="10"/>
  <c r="E1247" i="10"/>
  <c r="E1248" i="10"/>
  <c r="E1249" i="10"/>
  <c r="E1250" i="10"/>
  <c r="E1251" i="10"/>
  <c r="E1252" i="10"/>
  <c r="E1253" i="10"/>
  <c r="E1254" i="10"/>
  <c r="E1255" i="10"/>
  <c r="E1256" i="10"/>
  <c r="E1257" i="10"/>
  <c r="E1258" i="10"/>
  <c r="E1259" i="10"/>
  <c r="E1260" i="10"/>
  <c r="E1261" i="10"/>
  <c r="E1262" i="10"/>
  <c r="E1263" i="10"/>
  <c r="E1264" i="10"/>
  <c r="E1265" i="10"/>
  <c r="E1266" i="10"/>
  <c r="E1267" i="10"/>
  <c r="E1268" i="10"/>
  <c r="E1269" i="10"/>
  <c r="E1270" i="10"/>
  <c r="E1271" i="10"/>
  <c r="E1272" i="10"/>
  <c r="E1273" i="10"/>
  <c r="E1274" i="10"/>
  <c r="E1275" i="10"/>
  <c r="E1276" i="10"/>
  <c r="E1277" i="10"/>
  <c r="E1278" i="10"/>
  <c r="E1279" i="10"/>
  <c r="E1280" i="10"/>
  <c r="E1281" i="10"/>
  <c r="E1282" i="10"/>
  <c r="E1283" i="10"/>
  <c r="E1284" i="10"/>
  <c r="E1285" i="10"/>
  <c r="E1286" i="10"/>
  <c r="E1287" i="10"/>
  <c r="E1288" i="10"/>
  <c r="E1289" i="10"/>
  <c r="E1290" i="10"/>
  <c r="E1291" i="10"/>
  <c r="E1292" i="10"/>
  <c r="E1293" i="10"/>
  <c r="E1294" i="10"/>
  <c r="E1295" i="10"/>
  <c r="E1296" i="10"/>
  <c r="E1297" i="10"/>
  <c r="E1298" i="10"/>
  <c r="E1299" i="10"/>
  <c r="E1300" i="10"/>
  <c r="E1301" i="10"/>
  <c r="E1302" i="10"/>
  <c r="E1303" i="10"/>
  <c r="E1304" i="10"/>
  <c r="E1305" i="10"/>
  <c r="E1306" i="10"/>
  <c r="E1307" i="10"/>
  <c r="E1308" i="10"/>
  <c r="E1309" i="10"/>
  <c r="E1310" i="10"/>
  <c r="E1311" i="10"/>
  <c r="E1312" i="10"/>
  <c r="E1313" i="10"/>
  <c r="E1314" i="10"/>
  <c r="E1315" i="10"/>
  <c r="E1316" i="10"/>
  <c r="E1317" i="10"/>
  <c r="E1318" i="10"/>
  <c r="E1319" i="10"/>
  <c r="E1320" i="10"/>
  <c r="E1321" i="10"/>
  <c r="E1322" i="10"/>
  <c r="E1323" i="10"/>
  <c r="E1324" i="10"/>
  <c r="E1325" i="10"/>
  <c r="E1326" i="10"/>
  <c r="E1327" i="10"/>
  <c r="E1328" i="10"/>
  <c r="E1329" i="10"/>
  <c r="E1330" i="10"/>
  <c r="E1331" i="10"/>
  <c r="E1332" i="10"/>
  <c r="E1333" i="10"/>
  <c r="E1334" i="10"/>
  <c r="E1335" i="10"/>
  <c r="E1336" i="10"/>
  <c r="E1337" i="10"/>
  <c r="E1338" i="10"/>
  <c r="E1339" i="10"/>
  <c r="E1340" i="10"/>
  <c r="E1341" i="10"/>
  <c r="E1342" i="10"/>
  <c r="E1343" i="10"/>
  <c r="E1344" i="10"/>
  <c r="E1345" i="10"/>
  <c r="E1346" i="10"/>
  <c r="E1347" i="10"/>
  <c r="E1348" i="10"/>
  <c r="E1349" i="10"/>
  <c r="E1350" i="10"/>
  <c r="E1351" i="10"/>
  <c r="E1352" i="10"/>
  <c r="E1353" i="10"/>
  <c r="E1354" i="10"/>
  <c r="E1355" i="10"/>
  <c r="E1356" i="10"/>
  <c r="E1357" i="10"/>
  <c r="E1358" i="10"/>
  <c r="E1359" i="10"/>
  <c r="E1360" i="10"/>
  <c r="E1361" i="10"/>
  <c r="E1362" i="10"/>
  <c r="E1363" i="10"/>
  <c r="E1364" i="10"/>
  <c r="E1365" i="10"/>
  <c r="E1366" i="10"/>
  <c r="E1367" i="10"/>
  <c r="E1368" i="10"/>
  <c r="E1369" i="10"/>
  <c r="E1370" i="10"/>
  <c r="E1371" i="10"/>
  <c r="E1372" i="10"/>
  <c r="E1373" i="10"/>
  <c r="E1374" i="10"/>
  <c r="E1375" i="10"/>
  <c r="E1376" i="10"/>
  <c r="E1377" i="10"/>
  <c r="E1378" i="10"/>
  <c r="E1379" i="10"/>
  <c r="E1380" i="10"/>
  <c r="E1381" i="10"/>
  <c r="E1382" i="10"/>
  <c r="E1383" i="10"/>
  <c r="E1384" i="10"/>
  <c r="E1385" i="10"/>
  <c r="E1386" i="10"/>
  <c r="E1387" i="10"/>
  <c r="E1388" i="10"/>
  <c r="E1389" i="10"/>
  <c r="E1390" i="10"/>
  <c r="E1391" i="10"/>
  <c r="E1392" i="10"/>
  <c r="E1393" i="10"/>
  <c r="E1394" i="10"/>
  <c r="E1395" i="10"/>
  <c r="E1396" i="10"/>
  <c r="E1397" i="10"/>
  <c r="E1398" i="10"/>
  <c r="E1399" i="10"/>
  <c r="E1400" i="10"/>
  <c r="E1401" i="10"/>
  <c r="E1402" i="10"/>
  <c r="E1403" i="10"/>
  <c r="E1404" i="10"/>
  <c r="E1405" i="10"/>
  <c r="E1406" i="10"/>
  <c r="E1407" i="10"/>
  <c r="E1408" i="10"/>
  <c r="E1409" i="10"/>
  <c r="E1410" i="10"/>
  <c r="E1411" i="10"/>
  <c r="E1412" i="10"/>
  <c r="E1413" i="10"/>
  <c r="E1414" i="10"/>
  <c r="E1415" i="10"/>
  <c r="E1416" i="10"/>
  <c r="E1417" i="10"/>
  <c r="E1418" i="10"/>
  <c r="E1419" i="10"/>
  <c r="E1420" i="10"/>
  <c r="E1421" i="10"/>
  <c r="E1422" i="10"/>
  <c r="E1423" i="10"/>
  <c r="E1424" i="10"/>
  <c r="E1425" i="10"/>
  <c r="E1426" i="10"/>
  <c r="E1427" i="10"/>
  <c r="E1428" i="10"/>
  <c r="E1429" i="10"/>
  <c r="E1430" i="10"/>
  <c r="E1431" i="10"/>
  <c r="E1432" i="10"/>
  <c r="E1433" i="10"/>
  <c r="E1434" i="10"/>
  <c r="E1435" i="10"/>
  <c r="E1436" i="10"/>
  <c r="E1437" i="10"/>
  <c r="E1438" i="10"/>
  <c r="E1439" i="10"/>
  <c r="E1440" i="10"/>
  <c r="E1441" i="10"/>
  <c r="E1442" i="10"/>
  <c r="E1443" i="10"/>
  <c r="E1444" i="10"/>
  <c r="E1445" i="10"/>
  <c r="E1446" i="10"/>
  <c r="E1447" i="10"/>
  <c r="E1448" i="10"/>
  <c r="E1449" i="10"/>
  <c r="E1450" i="10"/>
  <c r="E1451" i="10"/>
  <c r="E1452" i="10"/>
  <c r="E1453" i="10"/>
  <c r="E1454" i="10"/>
  <c r="E1455" i="10"/>
  <c r="E1456" i="10"/>
  <c r="E1457" i="10"/>
  <c r="E1458" i="10"/>
  <c r="E1459" i="10"/>
  <c r="E1460" i="10"/>
  <c r="E1461" i="10"/>
  <c r="E1462" i="10"/>
  <c r="E1463" i="10"/>
  <c r="E1464" i="10"/>
  <c r="E1465" i="10"/>
  <c r="E1466" i="10"/>
  <c r="E1467" i="10"/>
  <c r="E1468" i="10"/>
  <c r="E1469" i="10"/>
  <c r="E1470" i="10"/>
  <c r="E1471" i="10"/>
  <c r="E1472" i="10"/>
  <c r="E1473" i="10"/>
  <c r="E1474" i="10"/>
  <c r="E1475" i="10"/>
  <c r="E1476" i="10"/>
  <c r="E1477" i="10"/>
  <c r="E1478" i="10"/>
  <c r="E1479" i="10"/>
  <c r="E1480" i="10"/>
  <c r="E1481" i="10"/>
  <c r="E1482" i="10"/>
  <c r="E1483" i="10"/>
  <c r="E1484" i="10"/>
  <c r="E1485" i="10"/>
  <c r="E1486" i="10"/>
  <c r="E1487" i="10"/>
  <c r="E1488" i="10"/>
  <c r="E1489" i="10"/>
  <c r="E1490" i="10"/>
  <c r="E1491" i="10"/>
  <c r="E1492" i="10"/>
  <c r="E1493" i="10"/>
  <c r="E1494" i="10"/>
  <c r="E1495" i="10"/>
  <c r="E1496" i="10"/>
  <c r="E1497" i="10"/>
  <c r="E1498" i="10"/>
  <c r="E1499" i="10"/>
  <c r="E1500" i="10"/>
  <c r="E1501" i="10"/>
  <c r="E1502" i="10"/>
  <c r="E1503" i="10"/>
  <c r="E1504" i="10"/>
  <c r="E1505" i="10"/>
  <c r="E1506" i="10"/>
  <c r="E1507" i="10"/>
  <c r="E1508" i="10"/>
  <c r="E1509" i="10"/>
  <c r="E1510" i="10"/>
  <c r="E1511" i="10"/>
  <c r="E1512" i="10"/>
  <c r="E1513" i="10"/>
  <c r="E1514" i="10"/>
  <c r="E1515" i="10"/>
  <c r="E1516" i="10"/>
  <c r="E1517" i="10"/>
  <c r="E1518" i="10"/>
  <c r="E1519" i="10"/>
  <c r="E1520" i="10"/>
  <c r="E1521" i="10"/>
  <c r="E1522" i="10"/>
  <c r="E1523" i="10"/>
  <c r="E1524" i="10"/>
  <c r="E1525" i="10"/>
  <c r="E1526" i="10"/>
  <c r="E1527" i="10"/>
  <c r="E1528" i="10"/>
  <c r="E1529" i="10"/>
  <c r="E1530" i="10"/>
  <c r="E1531" i="10"/>
  <c r="E1532" i="10"/>
  <c r="E1533" i="10"/>
  <c r="E1534" i="10"/>
  <c r="E1535" i="10"/>
  <c r="E1536" i="10"/>
  <c r="E1537" i="10"/>
  <c r="E1538" i="10"/>
  <c r="E1539" i="10"/>
  <c r="E1540" i="10"/>
  <c r="E1541" i="10"/>
  <c r="E1542" i="10"/>
  <c r="E1543" i="10"/>
  <c r="E1544" i="10"/>
  <c r="E1545" i="10"/>
  <c r="E1546" i="10"/>
  <c r="E1547" i="10"/>
  <c r="E1548" i="10"/>
  <c r="E1549" i="10"/>
  <c r="E1550" i="10"/>
  <c r="E1551" i="10"/>
  <c r="E1552" i="10"/>
  <c r="E1553" i="10"/>
  <c r="E1554" i="10"/>
  <c r="E1555" i="10"/>
  <c r="E1556" i="10"/>
  <c r="E1557" i="10"/>
  <c r="E1558" i="10"/>
  <c r="E1559" i="10"/>
  <c r="E1560" i="10"/>
  <c r="E1561" i="10"/>
  <c r="E1562" i="10"/>
  <c r="E1563" i="10"/>
  <c r="E1564" i="10"/>
  <c r="E1565" i="10"/>
  <c r="E1566" i="10"/>
  <c r="E1567" i="10"/>
  <c r="E1568" i="10"/>
  <c r="E1569" i="10"/>
  <c r="E1570" i="10"/>
  <c r="E1571" i="10"/>
  <c r="E1572" i="10"/>
  <c r="E1573" i="10"/>
  <c r="E1574" i="10"/>
  <c r="E1575" i="10"/>
  <c r="E1576" i="10"/>
  <c r="E1577" i="10"/>
  <c r="E1578" i="10"/>
  <c r="E1579" i="10"/>
  <c r="E1580" i="10"/>
  <c r="E1581" i="10"/>
  <c r="E1582" i="10"/>
  <c r="E1583" i="10"/>
  <c r="E1584" i="10"/>
  <c r="E1585" i="10"/>
  <c r="E1586" i="10"/>
  <c r="E1587" i="10"/>
  <c r="E1588" i="10"/>
  <c r="E1589" i="10"/>
  <c r="E1590" i="10"/>
  <c r="E1591" i="10"/>
  <c r="E1592" i="10"/>
  <c r="E1593" i="10"/>
  <c r="E1594" i="10"/>
  <c r="E1595" i="10"/>
  <c r="E1596" i="10"/>
  <c r="E1597" i="10"/>
  <c r="E1598" i="10"/>
  <c r="E1599" i="10"/>
  <c r="E1600" i="10"/>
  <c r="E1601" i="10"/>
  <c r="E1602" i="10"/>
  <c r="E1603" i="10"/>
  <c r="E1604" i="10"/>
  <c r="E1605" i="10"/>
  <c r="E1606" i="10"/>
  <c r="E1607" i="10"/>
  <c r="E1608" i="10"/>
  <c r="E1609" i="10"/>
  <c r="E1610" i="10"/>
  <c r="E1611" i="10"/>
  <c r="E1612" i="10"/>
  <c r="E1613" i="10"/>
  <c r="E1614" i="10"/>
  <c r="E1615" i="10"/>
  <c r="E1616" i="10"/>
  <c r="E1617" i="10"/>
  <c r="E1618" i="10"/>
  <c r="E1619" i="10"/>
  <c r="E1620" i="10"/>
  <c r="E1621" i="10"/>
  <c r="E1622" i="10"/>
  <c r="E1623" i="10"/>
  <c r="E1624" i="10"/>
  <c r="E1625" i="10"/>
  <c r="E1626" i="10"/>
  <c r="E1627" i="10"/>
  <c r="E1628" i="10"/>
  <c r="E1629" i="10"/>
  <c r="E1630" i="10"/>
  <c r="E1631" i="10"/>
  <c r="E1632" i="10"/>
  <c r="E1633" i="10"/>
  <c r="E1634" i="10"/>
  <c r="E1635" i="10"/>
  <c r="E1636" i="10"/>
  <c r="E1637" i="10"/>
  <c r="E1638" i="10"/>
  <c r="E1639" i="10"/>
  <c r="E1640" i="10"/>
  <c r="E1641" i="10"/>
  <c r="E1642" i="10"/>
  <c r="E1643" i="10"/>
  <c r="E1644" i="10"/>
  <c r="E1645" i="10"/>
  <c r="E1646" i="10"/>
  <c r="E1647" i="10"/>
  <c r="E1648" i="10"/>
  <c r="E1649" i="10"/>
  <c r="E1650" i="10"/>
  <c r="E1651" i="10"/>
  <c r="E1652" i="10"/>
  <c r="E1653" i="10"/>
  <c r="E1654" i="10"/>
  <c r="E1655" i="10"/>
  <c r="E1656" i="10"/>
  <c r="E1657" i="10"/>
  <c r="E1658" i="10"/>
  <c r="E1659" i="10"/>
  <c r="E1660" i="10"/>
  <c r="E1661" i="10"/>
  <c r="E1662" i="10"/>
  <c r="E1663" i="10"/>
  <c r="E1664" i="10"/>
  <c r="E1665" i="10"/>
  <c r="E1666" i="10"/>
  <c r="E1667" i="10"/>
  <c r="E1668" i="10"/>
  <c r="E1669" i="10"/>
  <c r="E1670" i="10"/>
  <c r="E1671" i="10"/>
  <c r="E1672" i="10"/>
  <c r="E1673" i="10"/>
  <c r="E1674" i="10"/>
  <c r="E1675" i="10"/>
  <c r="E1676" i="10"/>
  <c r="E1677" i="10"/>
  <c r="E1678" i="10"/>
  <c r="E1679" i="10"/>
  <c r="E1680" i="10"/>
  <c r="E1681" i="10"/>
  <c r="E1682" i="10"/>
  <c r="E1683" i="10"/>
  <c r="E1684" i="10"/>
  <c r="E1685" i="10"/>
  <c r="E1686" i="10"/>
  <c r="E1687" i="10"/>
  <c r="E1688" i="10"/>
  <c r="E1689" i="10"/>
  <c r="E1690" i="10"/>
  <c r="E1691" i="10"/>
  <c r="E1692" i="10"/>
  <c r="E1693" i="10"/>
  <c r="E1694" i="10"/>
  <c r="E1695" i="10"/>
  <c r="E1696" i="10"/>
  <c r="E1697" i="10"/>
  <c r="E1698" i="10"/>
  <c r="E1699" i="10"/>
  <c r="E1700" i="10"/>
  <c r="E1701" i="10"/>
  <c r="E1702" i="10"/>
  <c r="E1703" i="10"/>
  <c r="E1704" i="10"/>
  <c r="E1705" i="10"/>
  <c r="E1706" i="10"/>
  <c r="E1707" i="10"/>
  <c r="E1708" i="10"/>
  <c r="E1709" i="10"/>
  <c r="E1710" i="10"/>
  <c r="E1711" i="10"/>
  <c r="E1712" i="10"/>
  <c r="E1713" i="10"/>
  <c r="E1714" i="10"/>
  <c r="E1715" i="10"/>
  <c r="E1716" i="10"/>
  <c r="E1717" i="10"/>
  <c r="E1718" i="10"/>
  <c r="E1719" i="10"/>
  <c r="E1720" i="10"/>
  <c r="E1721" i="10"/>
  <c r="E1722" i="10"/>
  <c r="E1723" i="10"/>
  <c r="E1724" i="10"/>
  <c r="E1725" i="10"/>
  <c r="E1726" i="10"/>
  <c r="E1727" i="10"/>
  <c r="E1728" i="10"/>
  <c r="E1729" i="10"/>
  <c r="E1730" i="10"/>
  <c r="E1731" i="10"/>
  <c r="E1732" i="10"/>
  <c r="E1733" i="10"/>
  <c r="E1734" i="10"/>
  <c r="E1735" i="10"/>
  <c r="E1736" i="10"/>
  <c r="E1737" i="10"/>
  <c r="E1738" i="10"/>
  <c r="E1739" i="10"/>
  <c r="E1740" i="10"/>
  <c r="E1741" i="10"/>
  <c r="E1742" i="10"/>
  <c r="E1743" i="10"/>
  <c r="E1744" i="10"/>
  <c r="E1745" i="10"/>
  <c r="E1746" i="10"/>
  <c r="E1747" i="10"/>
  <c r="E1748" i="10"/>
  <c r="E1749" i="10"/>
  <c r="E1750" i="10"/>
  <c r="E1751" i="10"/>
  <c r="E1752" i="10"/>
  <c r="E1753" i="10"/>
  <c r="E1754" i="10"/>
  <c r="E1755" i="10"/>
  <c r="E1756" i="10"/>
  <c r="E1757" i="10"/>
  <c r="E1758" i="10"/>
  <c r="E1759" i="10"/>
  <c r="E1760" i="10"/>
  <c r="E1761" i="10"/>
  <c r="E1762" i="10"/>
  <c r="E1763" i="10"/>
  <c r="E1764" i="10"/>
  <c r="E1765" i="10"/>
  <c r="E1766" i="10"/>
  <c r="E1767" i="10"/>
  <c r="E1768" i="10"/>
  <c r="E1769" i="10"/>
  <c r="E1770" i="10"/>
  <c r="E1771" i="10"/>
  <c r="E1772" i="10"/>
  <c r="E1773" i="10"/>
  <c r="E1774" i="10"/>
  <c r="E1775" i="10"/>
  <c r="E1776" i="10"/>
  <c r="E1777" i="10"/>
  <c r="E1778" i="10"/>
  <c r="E1779" i="10"/>
  <c r="E1780" i="10"/>
  <c r="E1781" i="10"/>
  <c r="E1782" i="10"/>
  <c r="E1783" i="10"/>
  <c r="E1784" i="10"/>
  <c r="E1785" i="10"/>
  <c r="E1786" i="10"/>
  <c r="E1787" i="10"/>
  <c r="E1788" i="10"/>
  <c r="E1789" i="10"/>
  <c r="E1790" i="10"/>
  <c r="E1791" i="10"/>
  <c r="E1792" i="10"/>
  <c r="E1793" i="10"/>
  <c r="E1794" i="10"/>
  <c r="E1795" i="10"/>
  <c r="E1796" i="10"/>
  <c r="E1797" i="10"/>
  <c r="E1798" i="10"/>
  <c r="E1799" i="10"/>
  <c r="E1800" i="10"/>
  <c r="E1801" i="10"/>
  <c r="E1802" i="10"/>
  <c r="E1803" i="10"/>
  <c r="E1804" i="10"/>
  <c r="E1805" i="10"/>
  <c r="E1806" i="10"/>
  <c r="E1807" i="10"/>
  <c r="E1808" i="10"/>
  <c r="E1809" i="10"/>
  <c r="E1810" i="10"/>
  <c r="E1811" i="10"/>
  <c r="E1812" i="10"/>
  <c r="E1813" i="10"/>
  <c r="E1814" i="10"/>
  <c r="E1815" i="10"/>
  <c r="E1816" i="10"/>
  <c r="E1817" i="10"/>
  <c r="E1818" i="10"/>
  <c r="E1819" i="10"/>
  <c r="E1820" i="10"/>
  <c r="E1821" i="10"/>
  <c r="E1822" i="10"/>
  <c r="E1823" i="10"/>
  <c r="E1824" i="10"/>
  <c r="E1825" i="10"/>
  <c r="E1826" i="10"/>
  <c r="E1827" i="10"/>
  <c r="E1828" i="10"/>
  <c r="E1829" i="10"/>
  <c r="E1830" i="10"/>
  <c r="E1831" i="10"/>
  <c r="E1832" i="10"/>
  <c r="E1833" i="10"/>
  <c r="E1834" i="10"/>
  <c r="E1835" i="10"/>
  <c r="E1836" i="10"/>
  <c r="E1837" i="10"/>
  <c r="E1838" i="10"/>
  <c r="E1839" i="10"/>
  <c r="E1840" i="10"/>
  <c r="E1841" i="10"/>
  <c r="E1842" i="10"/>
  <c r="E1843" i="10"/>
  <c r="E1844" i="10"/>
  <c r="E1845" i="10"/>
  <c r="E1846" i="10"/>
  <c r="E1847" i="10"/>
  <c r="E1848" i="10"/>
  <c r="E1849" i="10"/>
  <c r="E1850" i="10"/>
  <c r="E1851" i="10"/>
  <c r="E1852" i="10"/>
  <c r="E1853" i="10"/>
  <c r="E1854" i="10"/>
  <c r="E1855" i="10"/>
  <c r="E1856" i="10"/>
  <c r="E1857" i="10"/>
  <c r="E1858" i="10"/>
  <c r="E1859" i="10"/>
  <c r="E1860" i="10"/>
  <c r="E1861" i="10"/>
  <c r="E1862" i="10"/>
  <c r="E1863" i="10"/>
  <c r="E1864" i="10"/>
  <c r="E1865" i="10"/>
  <c r="E1866" i="10"/>
  <c r="E1867" i="10"/>
  <c r="E1868" i="10"/>
  <c r="E1869" i="10"/>
  <c r="E1870" i="10"/>
  <c r="E1871" i="10"/>
  <c r="E1872" i="10"/>
  <c r="E1873" i="10"/>
  <c r="E1874" i="10"/>
  <c r="E1875" i="10"/>
  <c r="E1876" i="10"/>
  <c r="E1877" i="10"/>
  <c r="E1878" i="10"/>
  <c r="E1879" i="10"/>
  <c r="E1880" i="10"/>
  <c r="E1881" i="10"/>
  <c r="E1882" i="10"/>
  <c r="E1883" i="10"/>
  <c r="E1884" i="10"/>
  <c r="E1885" i="10"/>
  <c r="E1886" i="10"/>
  <c r="E1887" i="10"/>
  <c r="E1888" i="10"/>
  <c r="E1889" i="10"/>
  <c r="E1890" i="10"/>
  <c r="E1891" i="10"/>
  <c r="E1892" i="10"/>
  <c r="E1893" i="10"/>
  <c r="E1894" i="10"/>
  <c r="E1895" i="10"/>
  <c r="E1896" i="10"/>
  <c r="E1897" i="10"/>
  <c r="E1898" i="10"/>
  <c r="E1899" i="10"/>
  <c r="E1900" i="10"/>
  <c r="E1901" i="10"/>
  <c r="E1902" i="10"/>
  <c r="E1903" i="10"/>
  <c r="E1904" i="10"/>
  <c r="E1905" i="10"/>
  <c r="E1906" i="10"/>
  <c r="E1907" i="10"/>
  <c r="E1908" i="10"/>
  <c r="E1909" i="10"/>
  <c r="E1910" i="10"/>
  <c r="E1911" i="10"/>
  <c r="E1912" i="10"/>
  <c r="E1913" i="10"/>
  <c r="E1914" i="10"/>
  <c r="E1915" i="10"/>
  <c r="E1916" i="10"/>
  <c r="E1917" i="10"/>
  <c r="E1918" i="10"/>
  <c r="E1919" i="10"/>
  <c r="E1920" i="10"/>
  <c r="E1921" i="10"/>
  <c r="E1922" i="10"/>
  <c r="E1923" i="10"/>
  <c r="E1924" i="10"/>
  <c r="E1925" i="10"/>
  <c r="E1926" i="10"/>
  <c r="E1927" i="10"/>
  <c r="E1928" i="10"/>
  <c r="E1929" i="10"/>
  <c r="E1930" i="10"/>
  <c r="E1931" i="10"/>
  <c r="E1932" i="10"/>
  <c r="E1933" i="10"/>
  <c r="E1934" i="10"/>
  <c r="E1935" i="10"/>
  <c r="E1936" i="10"/>
  <c r="E1937" i="10"/>
  <c r="E1938" i="10"/>
  <c r="E1939" i="10"/>
  <c r="E1940" i="10"/>
  <c r="E1941" i="10"/>
  <c r="E1942" i="10"/>
  <c r="E1943" i="10"/>
  <c r="E1944" i="10"/>
  <c r="E1945" i="10"/>
  <c r="E1946" i="10"/>
  <c r="E1947" i="10"/>
  <c r="E1948" i="10"/>
  <c r="E1949" i="10"/>
  <c r="E1950" i="10"/>
  <c r="E1951" i="10"/>
  <c r="E1952" i="10"/>
  <c r="E1953" i="10"/>
  <c r="E1954" i="10"/>
  <c r="E1955" i="10"/>
  <c r="E1956" i="10"/>
  <c r="E1957" i="10"/>
  <c r="E1958" i="10"/>
  <c r="E1959" i="10"/>
  <c r="E1960" i="10"/>
  <c r="E1961" i="10"/>
  <c r="E1962" i="10"/>
  <c r="E1963" i="10"/>
  <c r="E1964" i="10"/>
  <c r="E1965" i="10"/>
  <c r="E1966" i="10"/>
  <c r="E1967" i="10"/>
  <c r="E1968" i="10"/>
  <c r="E1969" i="10"/>
  <c r="E1970" i="10"/>
  <c r="E1971" i="10"/>
  <c r="E1972" i="10"/>
  <c r="E1973" i="10"/>
  <c r="E1974" i="10"/>
  <c r="E1975" i="10"/>
  <c r="E1976" i="10"/>
  <c r="E1977" i="10"/>
  <c r="E1978" i="10"/>
  <c r="E1979" i="10"/>
  <c r="E1980" i="10"/>
  <c r="E1981" i="10"/>
  <c r="E1982" i="10"/>
  <c r="E1983" i="10"/>
  <c r="E1984" i="10"/>
  <c r="E1985" i="10"/>
  <c r="E1986" i="10"/>
  <c r="E1987" i="10"/>
  <c r="E1988" i="10"/>
  <c r="E1989" i="10"/>
  <c r="E1990" i="10"/>
  <c r="E1991" i="10"/>
  <c r="E1992" i="10"/>
  <c r="E1993" i="10"/>
  <c r="E1994" i="10"/>
  <c r="E1995" i="10"/>
  <c r="E1996" i="10"/>
  <c r="E1997" i="10"/>
  <c r="E1998" i="10"/>
  <c r="E1999" i="10"/>
  <c r="E2000" i="10"/>
  <c r="E2001" i="10"/>
  <c r="E2002" i="10"/>
  <c r="E2003" i="10"/>
  <c r="E2004" i="10"/>
  <c r="E2005" i="10"/>
  <c r="E2006" i="10"/>
  <c r="E2007" i="10"/>
  <c r="E2008" i="10"/>
  <c r="E2009" i="10"/>
  <c r="E2010" i="10"/>
  <c r="E2011" i="10"/>
  <c r="E2012" i="10"/>
  <c r="E2013" i="10"/>
  <c r="E2014" i="10"/>
  <c r="E2015" i="10"/>
  <c r="E2016" i="10"/>
  <c r="E2017" i="10"/>
  <c r="E2018" i="10"/>
  <c r="E2019" i="10"/>
  <c r="E2020" i="10"/>
  <c r="E2021" i="10"/>
  <c r="E2022" i="10"/>
  <c r="E2023" i="10"/>
  <c r="E2024" i="10"/>
  <c r="E2025" i="10"/>
  <c r="E2026" i="10"/>
  <c r="E2027" i="10"/>
  <c r="E2028" i="10"/>
  <c r="E2029" i="10"/>
  <c r="E2030" i="10"/>
  <c r="E2031" i="10"/>
  <c r="E2032" i="10"/>
  <c r="E2033" i="10"/>
  <c r="E2034" i="10"/>
  <c r="E2035" i="10"/>
  <c r="E2036" i="10"/>
  <c r="E2037" i="10"/>
  <c r="E2038" i="10"/>
  <c r="E2039" i="10"/>
  <c r="E2040" i="10"/>
  <c r="E2041" i="10"/>
  <c r="E2042" i="10"/>
  <c r="E2043" i="10"/>
  <c r="E2044" i="10"/>
  <c r="E2045" i="10"/>
  <c r="E2046" i="10"/>
  <c r="E2047" i="10"/>
  <c r="E2048" i="10"/>
  <c r="E2049" i="10"/>
  <c r="E2050" i="10"/>
  <c r="E2051" i="10"/>
  <c r="E2052" i="10"/>
  <c r="E2053" i="10"/>
  <c r="E2054" i="10"/>
  <c r="E2055" i="10"/>
  <c r="E2056" i="10"/>
  <c r="E2057" i="10"/>
  <c r="E2058" i="10"/>
  <c r="E2059" i="10"/>
  <c r="E2060" i="10"/>
  <c r="E2061" i="10"/>
  <c r="E2062" i="10"/>
  <c r="E2063" i="10"/>
  <c r="E2064" i="10"/>
  <c r="E2065" i="10"/>
  <c r="E2066" i="10"/>
  <c r="E2067" i="10"/>
  <c r="E2068" i="10"/>
  <c r="E2069" i="10"/>
  <c r="E2070" i="10"/>
  <c r="E2071" i="10"/>
  <c r="E2072" i="10"/>
  <c r="E2073" i="10"/>
  <c r="E2074" i="10"/>
  <c r="E2075" i="10"/>
  <c r="E2076" i="10"/>
  <c r="E2077" i="10"/>
  <c r="E2078" i="10"/>
  <c r="E2079" i="10"/>
  <c r="E2080" i="10"/>
  <c r="E2081" i="10"/>
  <c r="E2082" i="10"/>
  <c r="E2083" i="10"/>
  <c r="E2084" i="10"/>
  <c r="E2085" i="10"/>
  <c r="E2086" i="10"/>
  <c r="E2087" i="10"/>
  <c r="E2088" i="10"/>
  <c r="E2089" i="10"/>
  <c r="E2090" i="10"/>
  <c r="E2091" i="10"/>
  <c r="E2092" i="10"/>
  <c r="E2093" i="10"/>
  <c r="E2094" i="10"/>
  <c r="E2095" i="10"/>
  <c r="E2096" i="10"/>
  <c r="E2097" i="10"/>
  <c r="E2098" i="10"/>
  <c r="E2099" i="10"/>
  <c r="E2100" i="10"/>
  <c r="E2101" i="10"/>
  <c r="E2102" i="10"/>
  <c r="E2103" i="10"/>
  <c r="E2104" i="10"/>
  <c r="E2105" i="10"/>
  <c r="E2106" i="10"/>
  <c r="E2107" i="10"/>
  <c r="E2108" i="10"/>
  <c r="E2109" i="10"/>
  <c r="E2110" i="10"/>
  <c r="E2111" i="10"/>
  <c r="E2112" i="10"/>
  <c r="E2113" i="10"/>
  <c r="E2114" i="10"/>
  <c r="E2115" i="10"/>
  <c r="E2116" i="10"/>
  <c r="E2117" i="10"/>
  <c r="E2118" i="10"/>
  <c r="E2119" i="10"/>
  <c r="E2120" i="10"/>
  <c r="E2121" i="10"/>
  <c r="E2122" i="10"/>
  <c r="E2123" i="10"/>
  <c r="E2124" i="10"/>
  <c r="E2125" i="10"/>
  <c r="E2126" i="10"/>
  <c r="E2127" i="10"/>
  <c r="E2128" i="10"/>
  <c r="E2129" i="10"/>
  <c r="E2130" i="10"/>
  <c r="E2131" i="10"/>
  <c r="E2132" i="10"/>
  <c r="E2133" i="10"/>
  <c r="E2134" i="10"/>
  <c r="E2135" i="10"/>
  <c r="E2136" i="10"/>
  <c r="E2137" i="10"/>
  <c r="E2138" i="10"/>
  <c r="E2139" i="10"/>
  <c r="E2140" i="10"/>
  <c r="E2141" i="10"/>
  <c r="E2142" i="10"/>
  <c r="E2143" i="10"/>
  <c r="E2144" i="10"/>
  <c r="E2145" i="10"/>
  <c r="E2146" i="10"/>
  <c r="E2147" i="10"/>
  <c r="E2148" i="10"/>
  <c r="E2149" i="10"/>
  <c r="E2150" i="10"/>
  <c r="E2151" i="10"/>
  <c r="E2152" i="10"/>
  <c r="E2153" i="10"/>
  <c r="E2154" i="10"/>
  <c r="E2155" i="10"/>
  <c r="E2156" i="10"/>
  <c r="E2157" i="10"/>
  <c r="E2158" i="10"/>
  <c r="E2159" i="10"/>
  <c r="E2160" i="10"/>
  <c r="E2161" i="10"/>
  <c r="E2162" i="10"/>
  <c r="E2163" i="10"/>
  <c r="E2164" i="10"/>
  <c r="E2165" i="10"/>
  <c r="E2166" i="10"/>
  <c r="E2167" i="10"/>
  <c r="E2168" i="10"/>
  <c r="E2169" i="10"/>
  <c r="E2170" i="10"/>
  <c r="E2171" i="10"/>
  <c r="E2172" i="10"/>
  <c r="E2173" i="10"/>
  <c r="E2174" i="10"/>
  <c r="E2175" i="10"/>
  <c r="E2176" i="10"/>
  <c r="E2177" i="10"/>
  <c r="E2178" i="10"/>
  <c r="E2179" i="10"/>
  <c r="E2180" i="10"/>
  <c r="E2181" i="10"/>
  <c r="E2182" i="10"/>
  <c r="E2183" i="10"/>
  <c r="E2184" i="10"/>
  <c r="E2185" i="10"/>
  <c r="E2186" i="10"/>
  <c r="E2187" i="10"/>
  <c r="E2188" i="10"/>
  <c r="E2189" i="10"/>
  <c r="E2190" i="10"/>
  <c r="E2191" i="10"/>
  <c r="E2192" i="10"/>
  <c r="E2193" i="10"/>
  <c r="E2194" i="10"/>
  <c r="E2195" i="10"/>
  <c r="E2196" i="10"/>
  <c r="E2197" i="10"/>
  <c r="E2198" i="10"/>
  <c r="E2199" i="10"/>
  <c r="E2200" i="10"/>
  <c r="E2201" i="10"/>
  <c r="E2202" i="10"/>
  <c r="E2203" i="10"/>
  <c r="E2204" i="10"/>
  <c r="E2205" i="10"/>
  <c r="E2206" i="10"/>
  <c r="E2207" i="10"/>
  <c r="E2208" i="10"/>
  <c r="E2209" i="10"/>
  <c r="E2210" i="10"/>
  <c r="E2211" i="10"/>
  <c r="E2212" i="10"/>
  <c r="E2213" i="10"/>
  <c r="E2214" i="10"/>
  <c r="E2215" i="10"/>
  <c r="E2216" i="10"/>
  <c r="E2217" i="10"/>
  <c r="E2218" i="10"/>
  <c r="E2219" i="10"/>
  <c r="E2220" i="10"/>
  <c r="E2221" i="10"/>
  <c r="E2222" i="10"/>
  <c r="E2223" i="10"/>
  <c r="E2224" i="10"/>
  <c r="E2225" i="10"/>
  <c r="E2226" i="10"/>
  <c r="E2227" i="10"/>
  <c r="E2228" i="10"/>
  <c r="E2229" i="10"/>
  <c r="E2230" i="10"/>
  <c r="E2231" i="10"/>
  <c r="E2232" i="10"/>
  <c r="E2233" i="10"/>
  <c r="E2234" i="10"/>
  <c r="E2235" i="10"/>
  <c r="E2236" i="10"/>
  <c r="E2237" i="10"/>
  <c r="E2238" i="10"/>
  <c r="E2239" i="10"/>
  <c r="E2240" i="10"/>
  <c r="E2241" i="10"/>
  <c r="E2242" i="10"/>
  <c r="E2243" i="10"/>
  <c r="E2244" i="10"/>
  <c r="E2245" i="10"/>
  <c r="E2246" i="10"/>
  <c r="E2247" i="10"/>
  <c r="E2248" i="10"/>
  <c r="E2249" i="10"/>
  <c r="E2250" i="10"/>
  <c r="E2251" i="10"/>
  <c r="E2252" i="10"/>
  <c r="E2253" i="10"/>
  <c r="E2254" i="10"/>
  <c r="E2255" i="10"/>
  <c r="E2256" i="10"/>
  <c r="E2257" i="10"/>
  <c r="E2258" i="10"/>
  <c r="E2259" i="10"/>
  <c r="E2260" i="10"/>
  <c r="E2261" i="10"/>
  <c r="E2262" i="10"/>
  <c r="E2263" i="10"/>
  <c r="E2264" i="10"/>
  <c r="E2265" i="10"/>
  <c r="E2266" i="10"/>
  <c r="E2267" i="10"/>
  <c r="E2268" i="10"/>
  <c r="E2269" i="10"/>
  <c r="E2270" i="10"/>
  <c r="E2271" i="10"/>
  <c r="E2272" i="10"/>
  <c r="E2273" i="10"/>
  <c r="E2274" i="10"/>
  <c r="E2275" i="10"/>
  <c r="E2276" i="10"/>
  <c r="E2277" i="10"/>
  <c r="E2278" i="10"/>
  <c r="E2279" i="10"/>
  <c r="E2280" i="10"/>
  <c r="E2281" i="10"/>
  <c r="E2282" i="10"/>
  <c r="E2283" i="10"/>
  <c r="E2284" i="10"/>
  <c r="E2285" i="10"/>
  <c r="E2286" i="10"/>
  <c r="E2287" i="10"/>
  <c r="E2288" i="10"/>
  <c r="E2289" i="10"/>
  <c r="E2290" i="10"/>
  <c r="E2291" i="10"/>
  <c r="E2292" i="10"/>
  <c r="E2293" i="10"/>
  <c r="E2294" i="10"/>
  <c r="E2295" i="10"/>
  <c r="E2296" i="10"/>
  <c r="E2297" i="10"/>
  <c r="E2298" i="10"/>
  <c r="E2299" i="10"/>
  <c r="E2300" i="10"/>
  <c r="E2301" i="10"/>
  <c r="E2302" i="10"/>
  <c r="E2303" i="10"/>
  <c r="E2304" i="10"/>
  <c r="E2305" i="10"/>
  <c r="E2306" i="10"/>
  <c r="E2307" i="10"/>
  <c r="E2308" i="10"/>
  <c r="E2309" i="10"/>
  <c r="E2310" i="10"/>
  <c r="E2311" i="10"/>
  <c r="E2312" i="10"/>
  <c r="E2313" i="10"/>
  <c r="E2314" i="10"/>
  <c r="E2315" i="10"/>
  <c r="E2316" i="10"/>
  <c r="E2317" i="10"/>
  <c r="E2318" i="10"/>
  <c r="E2319" i="10"/>
  <c r="E2320" i="10"/>
  <c r="E2321" i="10"/>
  <c r="E2322" i="10"/>
  <c r="E2323" i="10"/>
  <c r="E2324" i="10"/>
  <c r="E2325" i="10"/>
  <c r="E2326" i="10"/>
  <c r="E2327" i="10"/>
  <c r="E2328" i="10"/>
  <c r="E2329" i="10"/>
  <c r="E2330" i="10"/>
  <c r="E2331" i="10"/>
  <c r="E2332" i="10"/>
  <c r="E2333" i="10"/>
  <c r="E2334" i="10"/>
  <c r="E2335" i="10"/>
  <c r="E2336" i="10"/>
  <c r="E2337" i="10"/>
  <c r="E2338" i="10"/>
  <c r="E2339" i="10"/>
  <c r="E2340" i="10"/>
  <c r="E2341" i="10"/>
  <c r="E2342" i="10"/>
  <c r="E2343" i="10"/>
  <c r="E2344" i="10"/>
  <c r="E2345" i="10"/>
  <c r="E2346" i="10"/>
  <c r="E2347" i="10"/>
  <c r="E2348" i="10"/>
  <c r="E2349" i="10"/>
  <c r="E2350" i="10"/>
  <c r="E2351" i="10"/>
  <c r="E2352" i="10"/>
  <c r="E2353" i="10"/>
  <c r="E2354" i="10"/>
  <c r="E2355" i="10"/>
  <c r="E2356" i="10"/>
  <c r="E2357" i="10"/>
  <c r="E2358" i="10"/>
  <c r="E2359" i="10"/>
  <c r="E2360" i="10"/>
  <c r="E2361" i="10"/>
  <c r="E2362" i="10"/>
  <c r="E2363" i="10"/>
  <c r="E2364" i="10"/>
  <c r="E2365" i="10"/>
  <c r="E2366" i="10"/>
  <c r="E2367" i="10"/>
  <c r="E2368" i="10"/>
  <c r="E2369" i="10"/>
  <c r="E2370" i="10"/>
  <c r="E2371" i="10"/>
  <c r="E2372" i="10"/>
  <c r="E2373" i="10"/>
  <c r="E2374" i="10"/>
  <c r="E2375" i="10"/>
  <c r="E2376" i="10"/>
  <c r="E2377" i="10"/>
  <c r="E2378" i="10"/>
  <c r="E2379" i="10"/>
  <c r="E2380" i="10"/>
  <c r="E2381" i="10"/>
  <c r="E2382" i="10"/>
  <c r="E2383" i="10"/>
  <c r="E2384" i="10"/>
  <c r="E2385" i="10"/>
  <c r="E2386" i="10"/>
  <c r="E2387" i="10"/>
  <c r="E2388" i="10"/>
  <c r="E2389" i="10"/>
  <c r="E2390" i="10"/>
  <c r="E2391" i="10"/>
  <c r="E2392" i="10"/>
  <c r="E2393" i="10"/>
  <c r="E2394" i="10"/>
  <c r="E2395" i="10"/>
  <c r="E2396" i="10"/>
  <c r="E2397" i="10"/>
  <c r="E2398" i="10"/>
  <c r="E2399" i="10"/>
  <c r="E2400" i="10"/>
  <c r="E2401" i="10"/>
  <c r="E2402" i="10"/>
  <c r="E2403" i="10"/>
  <c r="E2404" i="10"/>
  <c r="E2405" i="10"/>
  <c r="E2406" i="10"/>
  <c r="E2407" i="10"/>
  <c r="E2408" i="10"/>
  <c r="E2409" i="10"/>
  <c r="E2410" i="10"/>
  <c r="E2411" i="10"/>
  <c r="E2412" i="10"/>
  <c r="E2413" i="10"/>
  <c r="E2414" i="10"/>
  <c r="E2415" i="10"/>
  <c r="E2416" i="10"/>
  <c r="E2417" i="10"/>
  <c r="E2418" i="10"/>
  <c r="E2419" i="10"/>
  <c r="E2420" i="10"/>
  <c r="E2421" i="10"/>
  <c r="E2422" i="10"/>
  <c r="E2423" i="10"/>
  <c r="E2424" i="10"/>
  <c r="E2425" i="10"/>
  <c r="E2426" i="10"/>
  <c r="E2427" i="10"/>
  <c r="E2428" i="10"/>
  <c r="E2429" i="10"/>
  <c r="E2430" i="10"/>
  <c r="E2431" i="10"/>
  <c r="E2432" i="10"/>
  <c r="E2433" i="10"/>
  <c r="E2434" i="10"/>
  <c r="E2435" i="10"/>
  <c r="E2436" i="10"/>
  <c r="E2437" i="10"/>
  <c r="E2438" i="10"/>
  <c r="E2439" i="10"/>
  <c r="E2440" i="10"/>
  <c r="E2441" i="10"/>
  <c r="E2442" i="10"/>
  <c r="E2443" i="10"/>
  <c r="E2444" i="10"/>
  <c r="E2445" i="10"/>
  <c r="E2446" i="10"/>
  <c r="E2447" i="10"/>
  <c r="E2448" i="10"/>
  <c r="E2449" i="10"/>
  <c r="E2450" i="10"/>
  <c r="E2451" i="10"/>
  <c r="E2452" i="10"/>
  <c r="E2453" i="10"/>
  <c r="E2454" i="10"/>
  <c r="E2455" i="10"/>
  <c r="E2456" i="10"/>
  <c r="E2457" i="10"/>
  <c r="E2458" i="10"/>
  <c r="E2459" i="10"/>
  <c r="E2460" i="10"/>
  <c r="E2461" i="10"/>
  <c r="E2462" i="10"/>
  <c r="E2463" i="10"/>
  <c r="E2464" i="10"/>
  <c r="E2465" i="10"/>
  <c r="E2466" i="10"/>
  <c r="E2467" i="10"/>
  <c r="E2468" i="10"/>
  <c r="E2469" i="10"/>
  <c r="E2470" i="10"/>
  <c r="E2471" i="10"/>
  <c r="E2472" i="10"/>
  <c r="E2473" i="10"/>
  <c r="E2474" i="10"/>
  <c r="E2475" i="10"/>
  <c r="E2476" i="10"/>
  <c r="E2477" i="10"/>
  <c r="E2478" i="10"/>
  <c r="E2479" i="10"/>
  <c r="E2480" i="10"/>
  <c r="E2481" i="10"/>
  <c r="E2482" i="10"/>
  <c r="E2483" i="10"/>
  <c r="E2484" i="10"/>
  <c r="E2485" i="10"/>
  <c r="E2486" i="10"/>
  <c r="E2487" i="10"/>
  <c r="E2488" i="10"/>
  <c r="E2489" i="10"/>
  <c r="E2490" i="10"/>
  <c r="E2491" i="10"/>
  <c r="E2492" i="10"/>
  <c r="E2493" i="10"/>
  <c r="E2494" i="10"/>
  <c r="E2495" i="10"/>
  <c r="E2496" i="10"/>
  <c r="E2497" i="10"/>
  <c r="E2498" i="10"/>
  <c r="E2499" i="10"/>
  <c r="E2500" i="10"/>
  <c r="E2501" i="10"/>
  <c r="E2502" i="10"/>
  <c r="E2503" i="10"/>
  <c r="E2504" i="10"/>
  <c r="E2505" i="10"/>
  <c r="E2506" i="10"/>
  <c r="E2507" i="10"/>
  <c r="E2508" i="10"/>
  <c r="E2509" i="10"/>
  <c r="E2510" i="10"/>
  <c r="E2511" i="10"/>
  <c r="E2512" i="10"/>
  <c r="E2513" i="10"/>
  <c r="E2514" i="10"/>
  <c r="E2515" i="10"/>
  <c r="E2516" i="10"/>
  <c r="E2517" i="10"/>
  <c r="E2518" i="10"/>
  <c r="E2519" i="10"/>
  <c r="E2520" i="10"/>
  <c r="E2521" i="10"/>
  <c r="E2522" i="10"/>
  <c r="E2523" i="10"/>
  <c r="E2524" i="10"/>
  <c r="E2525" i="10"/>
  <c r="E2526" i="10"/>
  <c r="E2527" i="10"/>
  <c r="E2528" i="10"/>
  <c r="E2529" i="10"/>
  <c r="E2530" i="10"/>
  <c r="E2531" i="10"/>
  <c r="E2532" i="10"/>
  <c r="E2533" i="10"/>
  <c r="E2534" i="10"/>
  <c r="E2535" i="10"/>
  <c r="E2536" i="10"/>
  <c r="E2537" i="10"/>
  <c r="E2538" i="10"/>
  <c r="E2539" i="10"/>
  <c r="E2540" i="10"/>
  <c r="E2541" i="10"/>
  <c r="E2542" i="10"/>
  <c r="E2543" i="10"/>
  <c r="E2544" i="10"/>
  <c r="E2545" i="10"/>
  <c r="E2546" i="10"/>
  <c r="E2547" i="10"/>
  <c r="E2548" i="10"/>
  <c r="E2549" i="10"/>
  <c r="E2550" i="10"/>
  <c r="E2551" i="10"/>
  <c r="E2552" i="10"/>
  <c r="E2553" i="10"/>
  <c r="E2554" i="10"/>
  <c r="E2555" i="10"/>
  <c r="E2556" i="10"/>
  <c r="E2557" i="10"/>
  <c r="E2558" i="10"/>
  <c r="E2559" i="10"/>
  <c r="E2560" i="10"/>
  <c r="E2561" i="10"/>
  <c r="E2562" i="10"/>
  <c r="E2563" i="10"/>
  <c r="E2564" i="10"/>
  <c r="E2565" i="10"/>
  <c r="E2566" i="10"/>
  <c r="E2567" i="10"/>
  <c r="E2568" i="10"/>
  <c r="E2569" i="10"/>
  <c r="E2570" i="10"/>
  <c r="E2571" i="10"/>
  <c r="E2572" i="10"/>
  <c r="E2573" i="10"/>
  <c r="E2574" i="10"/>
  <c r="E2575" i="10"/>
  <c r="E2576" i="10"/>
  <c r="E2577" i="10"/>
  <c r="E2578" i="10"/>
  <c r="E2579" i="10"/>
  <c r="E2580" i="10"/>
  <c r="E2581" i="10"/>
  <c r="E2582" i="10"/>
  <c r="E2583" i="10"/>
  <c r="E2584" i="10"/>
  <c r="E2585" i="10"/>
  <c r="E2586" i="10"/>
  <c r="E2587" i="10"/>
  <c r="E2588" i="10"/>
  <c r="E2589" i="10"/>
  <c r="E2590" i="10"/>
  <c r="E2591" i="10"/>
  <c r="E2592" i="10"/>
  <c r="E2593" i="10"/>
  <c r="E2594" i="10"/>
  <c r="E2595" i="10"/>
  <c r="E2596" i="10"/>
  <c r="E2597" i="10"/>
  <c r="E2598" i="10"/>
  <c r="E2599" i="10"/>
  <c r="E2600" i="10"/>
  <c r="E2601" i="10"/>
  <c r="E2602" i="10"/>
  <c r="E2603" i="10"/>
  <c r="E2604" i="10"/>
  <c r="E2605" i="10"/>
  <c r="E2606" i="10"/>
  <c r="E2607" i="10"/>
  <c r="E2608" i="10"/>
  <c r="E2609" i="10"/>
  <c r="E2610" i="10"/>
  <c r="E2611" i="10"/>
  <c r="E2612" i="10"/>
  <c r="E2613" i="10"/>
  <c r="E2614" i="10"/>
  <c r="E2615" i="10"/>
  <c r="E2616" i="10"/>
  <c r="E2617" i="10"/>
  <c r="E2618" i="10"/>
  <c r="E2619" i="10"/>
  <c r="E2620" i="10"/>
  <c r="E2621" i="10"/>
  <c r="E2622" i="10"/>
  <c r="E2623" i="10"/>
  <c r="E2624" i="10"/>
  <c r="E2625" i="10"/>
  <c r="E2626" i="10"/>
  <c r="E2627" i="10"/>
  <c r="E2628" i="10"/>
  <c r="E2629" i="10"/>
  <c r="E2630" i="10"/>
  <c r="E2631" i="10"/>
  <c r="E2632" i="10"/>
  <c r="E2633" i="10"/>
  <c r="E2634" i="10"/>
  <c r="E2635" i="10"/>
  <c r="E2636" i="10"/>
  <c r="E2637" i="10"/>
  <c r="E2638" i="10"/>
  <c r="E2639" i="10"/>
  <c r="E2640" i="10"/>
  <c r="E2641" i="10"/>
  <c r="E2642" i="10"/>
  <c r="E2643" i="10"/>
  <c r="E2644" i="10"/>
  <c r="E2645" i="10"/>
  <c r="E2646" i="10"/>
  <c r="E2647" i="10"/>
  <c r="E2648" i="10"/>
  <c r="E2649" i="10"/>
  <c r="E2650" i="10"/>
  <c r="E2651" i="10"/>
  <c r="E2652" i="10"/>
  <c r="E2653" i="10"/>
  <c r="E2654" i="10"/>
  <c r="E2655" i="10"/>
  <c r="E2656" i="10"/>
  <c r="E2657" i="10"/>
  <c r="E2658" i="10"/>
  <c r="E2659" i="10"/>
  <c r="E2660" i="10"/>
  <c r="E2661" i="10"/>
  <c r="E2662" i="10"/>
  <c r="E2663" i="10"/>
  <c r="E2664" i="10"/>
  <c r="E2665" i="10"/>
  <c r="E2666" i="10"/>
  <c r="E2667" i="10"/>
  <c r="E2668" i="10"/>
  <c r="E2669" i="10"/>
  <c r="E2670" i="10"/>
  <c r="E2671" i="10"/>
  <c r="E2672" i="10"/>
  <c r="E2673" i="10"/>
  <c r="E2674" i="10"/>
  <c r="E2675" i="10"/>
  <c r="E2676" i="10"/>
  <c r="E2677" i="10"/>
  <c r="E2678" i="10"/>
  <c r="E2679" i="10"/>
  <c r="E2680" i="10"/>
  <c r="E2681" i="10"/>
  <c r="E2682" i="10"/>
  <c r="E2683" i="10"/>
  <c r="E2684" i="10"/>
  <c r="E2685" i="10"/>
  <c r="E2686" i="10"/>
  <c r="E2687" i="10"/>
  <c r="E2688" i="10"/>
  <c r="E2689" i="10"/>
  <c r="E2690" i="10"/>
  <c r="E2691" i="10"/>
  <c r="E2692" i="10"/>
  <c r="E2693" i="10"/>
  <c r="E2694" i="10"/>
  <c r="E2695" i="10"/>
  <c r="E2696" i="10"/>
  <c r="E2697" i="10"/>
  <c r="E2698" i="10"/>
  <c r="E2699" i="10"/>
  <c r="E2700" i="10"/>
  <c r="E2701" i="10"/>
  <c r="E2702" i="10"/>
  <c r="E2703" i="10"/>
  <c r="E2704" i="10"/>
  <c r="E2705" i="10"/>
  <c r="E2706" i="10"/>
  <c r="E2707" i="10"/>
  <c r="E2708" i="10"/>
  <c r="E2709" i="10"/>
  <c r="E2710" i="10"/>
  <c r="E2711" i="10"/>
  <c r="E2712" i="10"/>
  <c r="E2713" i="10"/>
  <c r="E2714" i="10"/>
  <c r="E2715" i="10"/>
  <c r="E2716" i="10"/>
  <c r="E2717" i="10"/>
  <c r="E2718" i="10"/>
  <c r="E2719" i="10"/>
  <c r="E2720" i="10"/>
  <c r="E2721" i="10"/>
  <c r="E2722" i="10"/>
  <c r="E2723" i="10"/>
  <c r="E2724" i="10"/>
  <c r="E2725" i="10"/>
  <c r="E2726" i="10"/>
  <c r="E2727" i="10"/>
  <c r="E2728" i="10"/>
  <c r="E2729" i="10"/>
  <c r="E2730" i="10"/>
  <c r="E2731" i="10"/>
  <c r="E2732" i="10"/>
  <c r="E2733" i="10"/>
  <c r="E2734" i="10"/>
  <c r="E2735" i="10"/>
  <c r="E2736" i="10"/>
  <c r="E2737" i="10"/>
  <c r="E2738" i="10"/>
  <c r="E2739" i="10"/>
  <c r="E2740" i="10"/>
  <c r="E2741" i="10"/>
  <c r="E2742" i="10"/>
  <c r="E2743" i="10"/>
  <c r="E2744" i="10"/>
  <c r="E2745" i="10"/>
  <c r="E2746" i="10"/>
  <c r="E2747" i="10"/>
  <c r="E2748" i="10"/>
  <c r="E2749" i="10"/>
  <c r="E2750" i="10"/>
  <c r="E2751" i="10"/>
  <c r="E2752" i="10"/>
  <c r="E2753" i="10"/>
  <c r="E2754" i="10"/>
  <c r="E2755" i="10"/>
  <c r="E2756" i="10"/>
  <c r="E2757" i="10"/>
  <c r="E2758" i="10"/>
  <c r="E2759" i="10"/>
  <c r="E2760" i="10"/>
  <c r="E2761" i="10"/>
  <c r="E2762" i="10"/>
  <c r="E2763" i="10"/>
  <c r="E2764" i="10"/>
  <c r="E2765" i="10"/>
  <c r="E2766" i="10"/>
  <c r="E2767" i="10"/>
  <c r="E2768" i="10"/>
  <c r="E2769" i="10"/>
  <c r="E2770" i="10"/>
  <c r="E2771" i="10"/>
  <c r="E2772" i="10"/>
  <c r="E2773" i="10"/>
  <c r="E2774" i="10"/>
  <c r="E2775" i="10"/>
  <c r="E2776" i="10"/>
  <c r="E2777" i="10"/>
  <c r="E2778" i="10"/>
  <c r="E2779" i="10"/>
  <c r="E2780" i="10"/>
  <c r="E2781" i="10"/>
  <c r="E2782" i="10"/>
  <c r="E2783" i="10"/>
  <c r="E2784" i="10"/>
  <c r="E2785" i="10"/>
  <c r="E2786" i="10"/>
  <c r="E2787" i="10"/>
  <c r="E2788" i="10"/>
  <c r="E2789" i="10"/>
  <c r="E2790" i="10"/>
  <c r="E2791" i="10"/>
  <c r="E2792" i="10"/>
  <c r="E2793" i="10"/>
  <c r="E2794" i="10"/>
  <c r="E2795" i="10"/>
  <c r="E2796" i="10"/>
  <c r="E2797" i="10"/>
  <c r="E2798" i="10"/>
  <c r="E2799" i="10"/>
  <c r="E2800" i="10"/>
  <c r="E2801" i="10"/>
  <c r="E2802" i="10"/>
  <c r="E2803" i="10"/>
  <c r="E2804" i="10"/>
  <c r="E2805" i="10"/>
  <c r="E2806" i="10"/>
  <c r="E2807" i="10"/>
  <c r="E2808" i="10"/>
  <c r="E2809" i="10"/>
  <c r="E2810" i="10"/>
  <c r="E2811" i="10"/>
  <c r="E2812" i="10"/>
  <c r="E2813" i="10"/>
  <c r="E2814" i="10"/>
  <c r="E2815" i="10"/>
  <c r="E2816" i="10"/>
  <c r="E2817" i="10"/>
  <c r="E2818" i="10"/>
  <c r="E2819" i="10"/>
  <c r="E2820" i="10"/>
  <c r="E2821" i="10"/>
  <c r="E2822" i="10"/>
  <c r="E2823" i="10"/>
  <c r="E2824" i="10"/>
  <c r="E2825" i="10"/>
  <c r="E2826" i="10"/>
  <c r="E2827" i="10"/>
  <c r="E2828" i="10"/>
  <c r="E2829" i="10"/>
  <c r="E2830" i="10"/>
  <c r="E2831" i="10"/>
  <c r="E2832" i="10"/>
  <c r="E2833" i="10"/>
  <c r="E2834" i="10"/>
  <c r="E2835" i="10"/>
  <c r="E2836" i="10"/>
  <c r="E2837" i="10"/>
  <c r="E2838" i="10"/>
  <c r="E2839" i="10"/>
  <c r="E2840" i="10"/>
  <c r="E2841" i="10"/>
  <c r="E2842" i="10"/>
  <c r="E2843" i="10"/>
  <c r="E2844" i="10"/>
  <c r="E2845" i="10"/>
  <c r="E2846" i="10"/>
  <c r="E2847" i="10"/>
  <c r="E2848" i="10"/>
  <c r="E2849" i="10"/>
  <c r="E2850" i="10"/>
  <c r="E2851" i="10"/>
  <c r="E2852" i="10"/>
  <c r="E2853" i="10"/>
  <c r="E2854" i="10"/>
  <c r="E2855" i="10"/>
  <c r="E2856" i="10"/>
  <c r="E2857" i="10"/>
  <c r="E2858" i="10"/>
  <c r="E2859" i="10"/>
  <c r="E2860" i="10"/>
  <c r="E2861" i="10"/>
  <c r="E2862" i="10"/>
  <c r="E2863" i="10"/>
  <c r="E2864" i="10"/>
  <c r="E2865" i="10"/>
  <c r="E2866" i="10"/>
  <c r="E2867" i="10"/>
  <c r="E2868" i="10"/>
  <c r="E2869" i="10"/>
  <c r="E2870" i="10"/>
  <c r="E2871" i="10"/>
  <c r="E2872" i="10"/>
  <c r="E2873" i="10"/>
  <c r="E2874" i="10"/>
  <c r="E2875" i="10"/>
  <c r="E2876" i="10"/>
  <c r="E2877" i="10"/>
  <c r="E2878" i="10"/>
  <c r="E2879" i="10"/>
  <c r="E2880" i="10"/>
  <c r="E2881" i="10"/>
  <c r="E2882" i="10"/>
  <c r="E2883" i="10"/>
  <c r="E2884" i="10"/>
  <c r="E2885" i="10"/>
  <c r="E2886" i="10"/>
  <c r="E2887" i="10"/>
  <c r="E2888" i="10"/>
  <c r="E2889" i="10"/>
  <c r="E2890" i="10"/>
  <c r="E2891" i="10"/>
  <c r="E2892" i="10"/>
  <c r="E2893" i="10"/>
  <c r="E2894" i="10"/>
  <c r="E2895" i="10"/>
  <c r="E2896" i="10"/>
  <c r="E2897" i="10"/>
  <c r="E2898" i="10"/>
  <c r="E2899" i="10"/>
  <c r="E2900" i="10"/>
  <c r="E2901" i="10"/>
  <c r="E2902" i="10"/>
  <c r="E2903" i="10"/>
  <c r="E2904" i="10"/>
  <c r="E2905" i="10"/>
  <c r="E2906" i="10"/>
  <c r="E2907" i="10"/>
  <c r="E2908" i="10"/>
  <c r="E2909" i="10"/>
  <c r="E2910" i="10"/>
  <c r="E2911" i="10"/>
  <c r="E2912" i="10"/>
  <c r="E2913" i="10"/>
  <c r="E2914" i="10"/>
  <c r="E2915" i="10"/>
  <c r="E2916" i="10"/>
  <c r="E2917" i="10"/>
  <c r="E2918" i="10"/>
  <c r="E2919" i="10"/>
  <c r="E2920" i="10"/>
  <c r="E2921" i="10"/>
  <c r="E2922" i="10"/>
  <c r="E2923" i="10"/>
  <c r="E2924" i="10"/>
  <c r="E2925" i="10"/>
  <c r="E2926" i="10"/>
  <c r="E2927" i="10"/>
  <c r="E2928" i="10"/>
  <c r="E2929" i="10"/>
  <c r="E2930" i="10"/>
  <c r="E2931" i="10"/>
  <c r="E2932" i="10"/>
  <c r="E2933" i="10"/>
  <c r="E2934" i="10"/>
  <c r="E2935" i="10"/>
  <c r="E2936" i="10"/>
  <c r="E2937" i="10"/>
  <c r="E2938" i="10"/>
  <c r="E2939" i="10"/>
  <c r="E2940" i="10"/>
  <c r="E2941" i="10"/>
  <c r="E2942" i="10"/>
  <c r="E2943" i="10"/>
  <c r="E2944" i="10"/>
  <c r="E2945" i="10"/>
  <c r="E2946" i="10"/>
  <c r="E2947" i="10"/>
  <c r="E2948" i="10"/>
  <c r="E2949" i="10"/>
  <c r="E2950" i="10"/>
  <c r="E2951" i="10"/>
  <c r="E2952" i="10"/>
  <c r="E2953" i="10"/>
  <c r="E2954" i="10"/>
  <c r="E2955" i="10"/>
  <c r="E2956" i="10"/>
  <c r="E2957" i="10"/>
  <c r="E2958" i="10"/>
  <c r="E2959" i="10"/>
  <c r="E2960" i="10"/>
  <c r="E2961" i="10"/>
  <c r="E2962" i="10"/>
  <c r="E2963" i="10"/>
  <c r="E2964" i="10"/>
  <c r="E2965" i="10"/>
  <c r="E2966" i="10"/>
  <c r="E2967" i="10"/>
  <c r="E2968" i="10"/>
  <c r="E2969" i="10"/>
  <c r="E2970" i="10"/>
  <c r="E2971" i="10"/>
  <c r="E2972" i="10"/>
  <c r="E2973" i="10"/>
  <c r="E2974" i="10"/>
  <c r="E2975" i="10"/>
  <c r="E2976" i="10"/>
  <c r="E2977" i="10"/>
  <c r="E2978" i="10"/>
  <c r="E2979" i="10"/>
  <c r="E2980" i="10"/>
  <c r="E2981" i="10"/>
  <c r="E2982" i="10"/>
  <c r="E2983" i="10"/>
  <c r="E2984" i="10"/>
  <c r="E2985" i="10"/>
  <c r="E2986" i="10"/>
  <c r="E2987" i="10"/>
  <c r="E2988" i="10"/>
  <c r="E2989" i="10"/>
  <c r="E2990" i="10"/>
  <c r="E2991" i="10"/>
  <c r="E2992" i="10"/>
  <c r="E2993" i="10"/>
  <c r="E2994" i="10"/>
  <c r="E2995" i="10"/>
  <c r="E2996" i="10"/>
  <c r="E2997" i="10"/>
  <c r="E2998" i="10"/>
  <c r="E2999" i="10"/>
  <c r="E3000" i="10"/>
  <c r="E3001" i="10"/>
  <c r="E3002" i="10"/>
  <c r="E3003" i="10"/>
  <c r="E3004" i="10"/>
  <c r="E3005" i="10"/>
  <c r="E3006" i="10"/>
  <c r="E3007" i="10"/>
  <c r="E3008" i="10"/>
  <c r="E3009" i="10"/>
  <c r="E3010" i="10"/>
  <c r="E3011" i="10"/>
  <c r="E3012" i="10"/>
  <c r="E3013" i="10"/>
  <c r="E3014" i="10"/>
  <c r="E3015" i="10"/>
  <c r="E3016" i="10"/>
  <c r="E3017" i="10"/>
  <c r="E3018" i="10"/>
  <c r="E3019" i="10"/>
  <c r="E3020" i="10"/>
  <c r="E3021" i="10"/>
  <c r="E3022" i="10"/>
  <c r="E3023" i="10"/>
  <c r="E3024" i="10"/>
  <c r="E3025" i="10"/>
  <c r="E3026" i="10"/>
  <c r="E3027" i="10"/>
  <c r="E3028" i="10"/>
  <c r="E3029" i="10"/>
  <c r="E3030" i="10"/>
  <c r="E3031" i="10"/>
  <c r="E3032" i="10"/>
  <c r="E3033" i="10"/>
  <c r="E3034" i="10"/>
  <c r="E3035" i="10"/>
  <c r="E3036" i="10"/>
  <c r="E3037" i="10"/>
  <c r="E3038" i="10"/>
  <c r="E3039" i="10"/>
  <c r="E3040" i="10"/>
  <c r="E3041" i="10"/>
  <c r="E3042" i="10"/>
  <c r="E3043" i="10"/>
  <c r="E3044" i="10"/>
  <c r="E3045" i="10"/>
  <c r="E3046" i="10"/>
  <c r="E3047" i="10"/>
  <c r="E3048" i="10"/>
  <c r="E3049" i="10"/>
  <c r="E3050" i="10"/>
  <c r="E3051" i="10"/>
  <c r="E3052" i="10"/>
  <c r="E3053" i="10"/>
  <c r="E3054" i="10"/>
  <c r="E3055" i="10"/>
  <c r="E3056" i="10"/>
  <c r="E3057" i="10"/>
  <c r="E3058" i="10"/>
  <c r="E3059" i="10"/>
  <c r="E3060" i="10"/>
  <c r="E3061" i="10"/>
  <c r="E3062" i="10"/>
  <c r="E3063" i="10"/>
  <c r="E3064" i="10"/>
  <c r="E3065" i="10"/>
  <c r="E3066" i="10"/>
  <c r="E3067" i="10"/>
  <c r="E3068" i="10"/>
  <c r="E3069" i="10"/>
  <c r="E3070" i="10"/>
  <c r="E3071" i="10"/>
  <c r="E3072" i="10"/>
  <c r="E3073" i="10"/>
  <c r="E3074" i="10"/>
  <c r="E3075" i="10"/>
  <c r="E3076" i="10"/>
  <c r="E3077" i="10"/>
  <c r="E3078" i="10"/>
  <c r="E3079" i="10"/>
  <c r="E3080" i="10"/>
  <c r="E3081" i="10"/>
  <c r="E3082" i="10"/>
  <c r="E3083" i="10"/>
  <c r="E3084" i="10"/>
  <c r="E3085" i="10"/>
  <c r="E3086" i="10"/>
  <c r="E3087" i="10"/>
  <c r="E3088" i="10"/>
  <c r="E3089" i="10"/>
  <c r="E3090" i="10"/>
  <c r="E3091" i="10"/>
  <c r="E3092" i="10"/>
  <c r="E3093" i="10"/>
  <c r="E3094" i="10"/>
  <c r="E3095" i="10"/>
  <c r="E3096" i="10"/>
  <c r="E3097" i="10"/>
  <c r="E3098" i="10"/>
  <c r="E3099" i="10"/>
  <c r="E3100" i="10"/>
  <c r="E3101" i="10"/>
  <c r="E3102" i="10"/>
  <c r="E3103" i="10"/>
  <c r="E3104" i="10"/>
  <c r="E3105" i="10"/>
  <c r="E3106" i="10"/>
  <c r="E3107" i="10"/>
  <c r="E3108" i="10"/>
  <c r="E3109" i="10"/>
  <c r="E3110" i="10"/>
  <c r="E3111" i="10"/>
  <c r="E3112" i="10"/>
  <c r="E3113" i="10"/>
  <c r="E3114" i="10"/>
  <c r="E3115" i="10"/>
  <c r="E3116" i="10"/>
  <c r="E3117" i="10"/>
  <c r="E3118" i="10"/>
  <c r="E3119" i="10"/>
  <c r="E3120" i="10"/>
  <c r="E3121" i="10"/>
  <c r="E3122" i="10"/>
  <c r="E3123" i="10"/>
  <c r="E3124" i="10"/>
  <c r="E3125" i="10"/>
  <c r="E3126" i="10"/>
  <c r="E3127" i="10"/>
  <c r="E3128" i="10"/>
  <c r="E3129" i="10"/>
  <c r="E3130" i="10"/>
  <c r="E3131" i="10"/>
  <c r="E3132" i="10"/>
  <c r="E3133" i="10"/>
  <c r="E3134" i="10"/>
  <c r="E3135" i="10"/>
  <c r="E3136" i="10"/>
  <c r="E3137" i="10"/>
  <c r="E3138" i="10"/>
  <c r="E3139" i="10"/>
  <c r="E3140" i="10"/>
  <c r="E3141" i="10"/>
  <c r="E3142" i="10"/>
  <c r="E3143" i="10"/>
  <c r="E3144" i="10"/>
  <c r="E3145" i="10"/>
  <c r="E3146" i="10"/>
  <c r="E3147" i="10"/>
  <c r="E3148" i="10"/>
  <c r="E3149" i="10"/>
  <c r="E3150" i="10"/>
  <c r="E3151" i="10"/>
  <c r="E3152" i="10"/>
  <c r="E3153" i="10"/>
  <c r="E3154" i="10"/>
  <c r="E3155" i="10"/>
  <c r="E3156" i="10"/>
  <c r="E3157" i="10"/>
  <c r="E3158" i="10"/>
  <c r="E3159" i="10"/>
  <c r="E3160" i="10"/>
  <c r="E3161" i="10"/>
  <c r="E3162" i="10"/>
  <c r="E3163" i="10"/>
  <c r="E3164" i="10"/>
  <c r="E3165" i="10"/>
  <c r="E3166" i="10"/>
  <c r="E3167" i="10"/>
  <c r="E3168" i="10"/>
  <c r="E3169" i="10"/>
  <c r="E3170" i="10"/>
  <c r="E3171" i="10"/>
  <c r="E3172" i="10"/>
  <c r="E3173" i="10"/>
  <c r="E3174" i="10"/>
  <c r="E3175" i="10"/>
  <c r="E3176" i="10"/>
  <c r="E3177" i="10"/>
  <c r="E3178" i="10"/>
  <c r="E3179" i="10"/>
  <c r="E3180" i="10"/>
  <c r="E3181" i="10"/>
  <c r="E3182" i="10"/>
  <c r="E3183" i="10"/>
  <c r="E3184" i="10"/>
  <c r="E3185" i="10"/>
  <c r="E3186" i="10"/>
  <c r="E3187" i="10"/>
  <c r="E3188" i="10"/>
  <c r="E3189" i="10"/>
  <c r="E3190" i="10"/>
  <c r="E3191" i="10"/>
  <c r="E3192" i="10"/>
  <c r="E3193" i="10"/>
  <c r="E3194" i="10"/>
  <c r="E3195" i="10"/>
  <c r="E3196" i="10"/>
  <c r="E3197" i="10"/>
  <c r="E3198" i="10"/>
  <c r="E3199" i="10"/>
  <c r="E3200" i="10"/>
  <c r="E3201" i="10"/>
  <c r="E3202" i="10"/>
  <c r="E3203" i="10"/>
  <c r="E3204" i="10"/>
  <c r="E3205" i="10"/>
  <c r="E3206" i="10"/>
  <c r="E2" i="10"/>
  <c r="U3211" i="11"/>
  <c r="S3211" i="11"/>
  <c r="T3211" i="11" s="1"/>
  <c r="Q3211" i="11"/>
  <c r="R3211" i="11" s="1"/>
  <c r="O3211" i="11"/>
  <c r="P3211" i="11" s="1"/>
  <c r="N3211" i="11"/>
  <c r="M3211" i="11"/>
  <c r="K3211" i="11"/>
  <c r="F3211" i="11"/>
  <c r="E3211" i="11"/>
  <c r="D3211" i="11"/>
  <c r="C3211" i="11" s="1"/>
  <c r="B3211" i="11"/>
  <c r="A3211" i="11"/>
  <c r="U3210" i="11"/>
  <c r="S3210" i="11"/>
  <c r="T3210" i="11" s="1"/>
  <c r="Q3210" i="11"/>
  <c r="R3210" i="11" s="1"/>
  <c r="O3210" i="11"/>
  <c r="P3210" i="11" s="1"/>
  <c r="N3210" i="11"/>
  <c r="M3210" i="11"/>
  <c r="K3210" i="11"/>
  <c r="F3210" i="11"/>
  <c r="E3210" i="11"/>
  <c r="D3210" i="11"/>
  <c r="C3210" i="11" s="1"/>
  <c r="B3210" i="11"/>
  <c r="A3210" i="11"/>
  <c r="U3209" i="11"/>
  <c r="S3209" i="11"/>
  <c r="T3209" i="11" s="1"/>
  <c r="Q3209" i="11"/>
  <c r="R3209" i="11" s="1"/>
  <c r="O3209" i="11"/>
  <c r="P3209" i="11" s="1"/>
  <c r="N3209" i="11"/>
  <c r="M3209" i="11"/>
  <c r="K3209" i="11"/>
  <c r="F3209" i="11"/>
  <c r="E3209" i="11"/>
  <c r="D3209" i="11"/>
  <c r="C3209" i="11" s="1"/>
  <c r="B3209" i="11"/>
  <c r="A3209" i="11"/>
  <c r="U3208" i="11"/>
  <c r="S3208" i="11"/>
  <c r="T3208" i="11" s="1"/>
  <c r="Q3208" i="11"/>
  <c r="R3208" i="11" s="1"/>
  <c r="O3208" i="11"/>
  <c r="P3208" i="11" s="1"/>
  <c r="N3208" i="11"/>
  <c r="M3208" i="11"/>
  <c r="K3208" i="11"/>
  <c r="F3208" i="11"/>
  <c r="E3208" i="11"/>
  <c r="D3208" i="11"/>
  <c r="C3208" i="11" s="1"/>
  <c r="B3208" i="11"/>
  <c r="A3208" i="11"/>
  <c r="U3207" i="11"/>
  <c r="S3207" i="11"/>
  <c r="T3207" i="11" s="1"/>
  <c r="Q3207" i="11"/>
  <c r="R3207" i="11" s="1"/>
  <c r="O3207" i="11"/>
  <c r="P3207" i="11" s="1"/>
  <c r="N3207" i="11"/>
  <c r="M3207" i="11"/>
  <c r="K3207" i="11"/>
  <c r="F3207" i="11"/>
  <c r="E3207" i="11"/>
  <c r="D3207" i="11"/>
  <c r="C3207" i="11" s="1"/>
  <c r="B3207" i="11"/>
  <c r="A3207" i="11"/>
  <c r="U3206" i="11"/>
  <c r="S3206" i="11"/>
  <c r="T3206" i="11" s="1"/>
  <c r="Q3206" i="11"/>
  <c r="R3206" i="11" s="1"/>
  <c r="O3206" i="11"/>
  <c r="P3206" i="11" s="1"/>
  <c r="N3206" i="11"/>
  <c r="M3206" i="11"/>
  <c r="K3206" i="11"/>
  <c r="F3206" i="11"/>
  <c r="E3206" i="11"/>
  <c r="D3206" i="11"/>
  <c r="C3206" i="11" s="1"/>
  <c r="B3206" i="11"/>
  <c r="A3206" i="11"/>
  <c r="U3205" i="11"/>
  <c r="S3205" i="11"/>
  <c r="T3205" i="11" s="1"/>
  <c r="Q3205" i="11"/>
  <c r="R3205" i="11" s="1"/>
  <c r="O3205" i="11"/>
  <c r="P3205" i="11" s="1"/>
  <c r="N3205" i="11"/>
  <c r="M3205" i="11"/>
  <c r="K3205" i="11"/>
  <c r="F3205" i="11"/>
  <c r="E3205" i="11"/>
  <c r="D3205" i="11"/>
  <c r="C3205" i="11" s="1"/>
  <c r="B3205" i="11"/>
  <c r="A3205" i="11"/>
  <c r="U3204" i="11"/>
  <c r="S3204" i="11"/>
  <c r="T3204" i="11" s="1"/>
  <c r="Q3204" i="11"/>
  <c r="R3204" i="11" s="1"/>
  <c r="O3204" i="11"/>
  <c r="P3204" i="11" s="1"/>
  <c r="K3204" i="11"/>
  <c r="J3204" i="11"/>
  <c r="F3204" i="11"/>
  <c r="E3204" i="11"/>
  <c r="D3204" i="11"/>
  <c r="C3204" i="11"/>
  <c r="B3204" i="11"/>
  <c r="A3204" i="11"/>
  <c r="U3203" i="11"/>
  <c r="T3203" i="11"/>
  <c r="S3203" i="11"/>
  <c r="Q3203" i="11"/>
  <c r="R3203" i="11" s="1"/>
  <c r="P3203" i="11"/>
  <c r="O3203" i="11"/>
  <c r="N3203" i="11"/>
  <c r="K3203" i="11"/>
  <c r="F3203" i="11"/>
  <c r="E3203" i="11"/>
  <c r="D3203" i="11"/>
  <c r="C3203" i="11"/>
  <c r="B3203" i="11"/>
  <c r="A3203" i="11" s="1"/>
  <c r="U3202" i="11"/>
  <c r="T3202" i="11"/>
  <c r="S3202" i="11"/>
  <c r="Q3202" i="11"/>
  <c r="R3202" i="11" s="1"/>
  <c r="O3202" i="11"/>
  <c r="P3202" i="11" s="1"/>
  <c r="F3202" i="11"/>
  <c r="E3202" i="11"/>
  <c r="D3202" i="11"/>
  <c r="C3202" i="11" s="1"/>
  <c r="B3202" i="11"/>
  <c r="A3202" i="11"/>
  <c r="U3201" i="11"/>
  <c r="T3201" i="11"/>
  <c r="S3201" i="11"/>
  <c r="Q3201" i="11"/>
  <c r="R3201" i="11" s="1"/>
  <c r="P3201" i="11"/>
  <c r="O3201" i="11"/>
  <c r="M3201" i="11"/>
  <c r="K3201" i="11"/>
  <c r="F3201" i="11"/>
  <c r="E3201" i="11"/>
  <c r="D3201" i="11"/>
  <c r="C3201" i="11"/>
  <c r="B3201" i="11"/>
  <c r="A3201" i="11" s="1"/>
  <c r="U3200" i="11"/>
  <c r="S3200" i="11"/>
  <c r="T3200" i="11" s="1"/>
  <c r="Q3200" i="11"/>
  <c r="R3200" i="11" s="1"/>
  <c r="P3200" i="11"/>
  <c r="O3200" i="11"/>
  <c r="M3200" i="11"/>
  <c r="K3200" i="11"/>
  <c r="F3200" i="11"/>
  <c r="E3200" i="11"/>
  <c r="D3200" i="11"/>
  <c r="C3200" i="11"/>
  <c r="B3200" i="11"/>
  <c r="A3200" i="11" s="1"/>
  <c r="U3199" i="11"/>
  <c r="T3199" i="11"/>
  <c r="S3199" i="11"/>
  <c r="R3199" i="11"/>
  <c r="Q3199" i="11"/>
  <c r="O3199" i="11"/>
  <c r="P3199" i="11" s="1"/>
  <c r="N3199" i="11"/>
  <c r="L3199" i="11"/>
  <c r="K3199" i="11"/>
  <c r="F3199" i="11"/>
  <c r="E3199" i="11"/>
  <c r="D3199" i="11"/>
  <c r="C3199" i="11"/>
  <c r="B3199" i="11"/>
  <c r="A3199" i="11" s="1"/>
  <c r="U3198" i="11"/>
  <c r="T3198" i="11"/>
  <c r="S3198" i="11"/>
  <c r="R3198" i="11"/>
  <c r="Q3198" i="11"/>
  <c r="O3198" i="11"/>
  <c r="P3198" i="11" s="1"/>
  <c r="N3198" i="11"/>
  <c r="L3198" i="11"/>
  <c r="K3198" i="11"/>
  <c r="F3198" i="11"/>
  <c r="E3198" i="11"/>
  <c r="D3198" i="11"/>
  <c r="C3198" i="11"/>
  <c r="B3198" i="11"/>
  <c r="A3198" i="11" s="1"/>
  <c r="U3197" i="11"/>
  <c r="T3197" i="11"/>
  <c r="S3197" i="11"/>
  <c r="R3197" i="11"/>
  <c r="Q3197" i="11"/>
  <c r="O3197" i="11"/>
  <c r="P3197" i="11" s="1"/>
  <c r="N3197" i="11"/>
  <c r="F3197" i="11"/>
  <c r="E3197" i="11"/>
  <c r="D3197" i="11"/>
  <c r="C3197" i="11"/>
  <c r="B3197" i="11"/>
  <c r="A3197" i="11"/>
  <c r="U3196" i="11"/>
  <c r="S3196" i="11"/>
  <c r="T3196" i="11" s="1"/>
  <c r="R3196" i="11"/>
  <c r="Q3196" i="11"/>
  <c r="P3196" i="11"/>
  <c r="O3196" i="11"/>
  <c r="N3196" i="11"/>
  <c r="F3196" i="11"/>
  <c r="E3196" i="11"/>
  <c r="D3196" i="11"/>
  <c r="C3196" i="11"/>
  <c r="B3196" i="11"/>
  <c r="A3196" i="11"/>
  <c r="U3195" i="11"/>
  <c r="S3195" i="11"/>
  <c r="T3195" i="11" s="1"/>
  <c r="Q3195" i="11"/>
  <c r="R3195" i="11" s="1"/>
  <c r="P3195" i="11"/>
  <c r="O3195" i="11"/>
  <c r="N3195" i="11"/>
  <c r="F3195" i="11"/>
  <c r="E3195" i="11"/>
  <c r="D3195" i="11"/>
  <c r="C3195" i="11" s="1"/>
  <c r="B3195" i="11"/>
  <c r="A3195" i="11"/>
  <c r="U3194" i="11"/>
  <c r="T3194" i="11"/>
  <c r="S3194" i="11"/>
  <c r="Q3194" i="11"/>
  <c r="R3194" i="11" s="1"/>
  <c r="O3194" i="11"/>
  <c r="P3194" i="11" s="1"/>
  <c r="N3194" i="11"/>
  <c r="F3194" i="11"/>
  <c r="E3194" i="11"/>
  <c r="D3194" i="11"/>
  <c r="C3194" i="11"/>
  <c r="B3194" i="11"/>
  <c r="A3194" i="11" s="1"/>
  <c r="U3193" i="11"/>
  <c r="T3193" i="11"/>
  <c r="S3193" i="11"/>
  <c r="R3193" i="11"/>
  <c r="Q3193" i="11"/>
  <c r="O3193" i="11"/>
  <c r="P3193" i="11" s="1"/>
  <c r="N3193" i="11"/>
  <c r="F3193" i="11"/>
  <c r="E3193" i="11"/>
  <c r="D3193" i="11"/>
  <c r="C3193" i="11"/>
  <c r="B3193" i="11"/>
  <c r="A3193" i="11"/>
  <c r="U3192" i="11"/>
  <c r="S3192" i="11"/>
  <c r="T3192" i="11" s="1"/>
  <c r="R3192" i="11"/>
  <c r="Q3192" i="11"/>
  <c r="P3192" i="11"/>
  <c r="O3192" i="11"/>
  <c r="N3192" i="11"/>
  <c r="L3192" i="11"/>
  <c r="K3192" i="11"/>
  <c r="F3192" i="11"/>
  <c r="E3192" i="11"/>
  <c r="D3192" i="11"/>
  <c r="C3192" i="11"/>
  <c r="B3192" i="11"/>
  <c r="A3192" i="11"/>
  <c r="U3191" i="11"/>
  <c r="S3191" i="11"/>
  <c r="T3191" i="11" s="1"/>
  <c r="R3191" i="11"/>
  <c r="Q3191" i="11"/>
  <c r="P3191" i="11"/>
  <c r="O3191" i="11"/>
  <c r="N3191" i="11"/>
  <c r="L3191" i="11"/>
  <c r="K3191" i="11"/>
  <c r="F3191" i="11"/>
  <c r="E3191" i="11"/>
  <c r="D3191" i="11"/>
  <c r="C3191" i="11"/>
  <c r="B3191" i="11"/>
  <c r="A3191" i="11"/>
  <c r="U3190" i="11"/>
  <c r="S3190" i="11"/>
  <c r="T3190" i="11" s="1"/>
  <c r="R3190" i="11"/>
  <c r="Q3190" i="11"/>
  <c r="P3190" i="11"/>
  <c r="O3190" i="11"/>
  <c r="N3190" i="11"/>
  <c r="K3190" i="11"/>
  <c r="F3190" i="11"/>
  <c r="E3190" i="11"/>
  <c r="D3190" i="11"/>
  <c r="C3190" i="11" s="1"/>
  <c r="B3190" i="11"/>
  <c r="A3190" i="11" s="1"/>
  <c r="U3189" i="11"/>
  <c r="T3189" i="11"/>
  <c r="S3189" i="11"/>
  <c r="Q3189" i="11"/>
  <c r="R3189" i="11" s="1"/>
  <c r="O3189" i="11"/>
  <c r="P3189" i="11" s="1"/>
  <c r="N3189" i="11"/>
  <c r="F3189" i="11"/>
  <c r="E3189" i="11"/>
  <c r="D3189" i="11"/>
  <c r="C3189" i="11"/>
  <c r="B3189" i="11"/>
  <c r="A3189" i="11" s="1"/>
  <c r="U3188" i="11"/>
  <c r="S3188" i="11"/>
  <c r="T3188" i="11" s="1"/>
  <c r="R3188" i="11"/>
  <c r="Q3188" i="11"/>
  <c r="O3188" i="11"/>
  <c r="P3188" i="11" s="1"/>
  <c r="N3188" i="11"/>
  <c r="L3188" i="11"/>
  <c r="F3188" i="11"/>
  <c r="E3188" i="11"/>
  <c r="D3188" i="11"/>
  <c r="C3188" i="11" s="1"/>
  <c r="B3188" i="11"/>
  <c r="A3188" i="11"/>
  <c r="U3187" i="11"/>
  <c r="T3187" i="11"/>
  <c r="S3187" i="11"/>
  <c r="Q3187" i="11"/>
  <c r="R3187" i="11" s="1"/>
  <c r="O3187" i="11"/>
  <c r="P3187" i="11" s="1"/>
  <c r="N3187" i="11"/>
  <c r="K3187" i="11"/>
  <c r="F3187" i="11"/>
  <c r="E3187" i="11"/>
  <c r="D3187" i="11"/>
  <c r="C3187" i="11" s="1"/>
  <c r="B3187" i="11"/>
  <c r="A3187" i="11"/>
  <c r="U3186" i="11"/>
  <c r="S3186" i="11"/>
  <c r="T3186" i="11" s="1"/>
  <c r="Q3186" i="11"/>
  <c r="R3186" i="11" s="1"/>
  <c r="P3186" i="11"/>
  <c r="O3186" i="11"/>
  <c r="F3186" i="11"/>
  <c r="E3186" i="11"/>
  <c r="D3186" i="11"/>
  <c r="C3186" i="11"/>
  <c r="B3186" i="11"/>
  <c r="A3186" i="11"/>
  <c r="U3185" i="11"/>
  <c r="S3185" i="11"/>
  <c r="T3185" i="11" s="1"/>
  <c r="R3185" i="11"/>
  <c r="Q3185" i="11"/>
  <c r="P3185" i="11"/>
  <c r="O3185" i="11"/>
  <c r="N3185" i="11"/>
  <c r="K3185" i="11"/>
  <c r="F3185" i="11"/>
  <c r="E3185" i="11"/>
  <c r="D3185" i="11"/>
  <c r="C3185" i="11" s="1"/>
  <c r="B3185" i="11"/>
  <c r="A3185" i="11" s="1"/>
  <c r="U3184" i="11"/>
  <c r="T3184" i="11"/>
  <c r="S3184" i="11"/>
  <c r="Q3184" i="11"/>
  <c r="R3184" i="11" s="1"/>
  <c r="O3184" i="11"/>
  <c r="P3184" i="11" s="1"/>
  <c r="N3184" i="11"/>
  <c r="M3184" i="11"/>
  <c r="K3184" i="11"/>
  <c r="F3184" i="11"/>
  <c r="E3184" i="11"/>
  <c r="D3184" i="11"/>
  <c r="C3184" i="11" s="1"/>
  <c r="B3184" i="11"/>
  <c r="A3184" i="11" s="1"/>
  <c r="U3183" i="11"/>
  <c r="T3183" i="11"/>
  <c r="S3183" i="11"/>
  <c r="Q3183" i="11"/>
  <c r="R3183" i="11" s="1"/>
  <c r="O3183" i="11"/>
  <c r="P3183" i="11" s="1"/>
  <c r="N3183" i="11"/>
  <c r="M3183" i="11"/>
  <c r="K3183" i="11"/>
  <c r="F3183" i="11"/>
  <c r="E3183" i="11"/>
  <c r="D3183" i="11"/>
  <c r="C3183" i="11" s="1"/>
  <c r="B3183" i="11"/>
  <c r="A3183" i="11" s="1"/>
  <c r="U3182" i="11"/>
  <c r="T3182" i="11"/>
  <c r="S3182" i="11"/>
  <c r="Q3182" i="11"/>
  <c r="R3182" i="11" s="1"/>
  <c r="O3182" i="11"/>
  <c r="P3182" i="11" s="1"/>
  <c r="N3182" i="11"/>
  <c r="M3182" i="11"/>
  <c r="K3182" i="11"/>
  <c r="F3182" i="11"/>
  <c r="E3182" i="11"/>
  <c r="D3182" i="11"/>
  <c r="C3182" i="11" s="1"/>
  <c r="B3182" i="11"/>
  <c r="A3182" i="11" s="1"/>
  <c r="U3181" i="11"/>
  <c r="T3181" i="11"/>
  <c r="S3181" i="11"/>
  <c r="Q3181" i="11"/>
  <c r="R3181" i="11" s="1"/>
  <c r="O3181" i="11"/>
  <c r="P3181" i="11" s="1"/>
  <c r="N3181" i="11"/>
  <c r="K3181" i="11"/>
  <c r="F3181" i="11"/>
  <c r="E3181" i="11"/>
  <c r="D3181" i="11"/>
  <c r="C3181" i="11"/>
  <c r="B3181" i="11"/>
  <c r="A3181" i="11"/>
  <c r="U3180" i="11"/>
  <c r="S3180" i="11"/>
  <c r="T3180" i="11" s="1"/>
  <c r="Q3180" i="11"/>
  <c r="R3180" i="11" s="1"/>
  <c r="P3180" i="11"/>
  <c r="O3180" i="11"/>
  <c r="N3180" i="11"/>
  <c r="L3180" i="11"/>
  <c r="K3180" i="11"/>
  <c r="F3180" i="11"/>
  <c r="E3180" i="11"/>
  <c r="D3180" i="11"/>
  <c r="C3180" i="11"/>
  <c r="B3180" i="11"/>
  <c r="A3180" i="11"/>
  <c r="U3179" i="11"/>
  <c r="S3179" i="11"/>
  <c r="T3179" i="11" s="1"/>
  <c r="Q3179" i="11"/>
  <c r="R3179" i="11" s="1"/>
  <c r="P3179" i="11"/>
  <c r="O3179" i="11"/>
  <c r="N3179" i="11"/>
  <c r="L3179" i="11"/>
  <c r="K3179" i="11"/>
  <c r="F3179" i="11"/>
  <c r="E3179" i="11"/>
  <c r="D3179" i="11"/>
  <c r="C3179" i="11"/>
  <c r="B3179" i="11"/>
  <c r="A3179" i="11"/>
  <c r="U3178" i="11"/>
  <c r="T3178" i="11"/>
  <c r="S3178" i="11"/>
  <c r="Q3178" i="11"/>
  <c r="R3178" i="11" s="1"/>
  <c r="P3178" i="11"/>
  <c r="O3178" i="11"/>
  <c r="N3178" i="11"/>
  <c r="L3178" i="11"/>
  <c r="K3178" i="11"/>
  <c r="F3178" i="11"/>
  <c r="E3178" i="11"/>
  <c r="D3178" i="11"/>
  <c r="C3178" i="11"/>
  <c r="B3178" i="11"/>
  <c r="A3178" i="11"/>
  <c r="U3177" i="11"/>
  <c r="S3177" i="11"/>
  <c r="T3177" i="11" s="1"/>
  <c r="Q3177" i="11"/>
  <c r="R3177" i="11" s="1"/>
  <c r="P3177" i="11"/>
  <c r="O3177" i="11"/>
  <c r="N3177" i="11"/>
  <c r="K3177" i="11"/>
  <c r="F3177" i="11"/>
  <c r="E3177" i="11"/>
  <c r="D3177" i="11"/>
  <c r="C3177" i="11"/>
  <c r="B3177" i="11"/>
  <c r="A3177" i="11" s="1"/>
  <c r="U3176" i="11"/>
  <c r="S3176" i="11"/>
  <c r="T3176" i="11" s="1"/>
  <c r="R3176" i="11"/>
  <c r="Q3176" i="11"/>
  <c r="O3176" i="11"/>
  <c r="P3176" i="11" s="1"/>
  <c r="N3176" i="11"/>
  <c r="L3176" i="11"/>
  <c r="K3176" i="11"/>
  <c r="F3176" i="11"/>
  <c r="E3176" i="11"/>
  <c r="D3176" i="11"/>
  <c r="C3176" i="11"/>
  <c r="B3176" i="11"/>
  <c r="A3176" i="11" s="1"/>
  <c r="U3175" i="11"/>
  <c r="S3175" i="11"/>
  <c r="T3175" i="11" s="1"/>
  <c r="R3175" i="11"/>
  <c r="Q3175" i="11"/>
  <c r="P3175" i="11"/>
  <c r="O3175" i="11"/>
  <c r="L3175" i="11"/>
  <c r="K3175" i="11"/>
  <c r="F3175" i="11"/>
  <c r="E3175" i="11"/>
  <c r="D3175" i="11"/>
  <c r="C3175" i="11" s="1"/>
  <c r="B3175" i="11"/>
  <c r="A3175" i="11" s="1"/>
  <c r="U3174" i="11"/>
  <c r="T3174" i="11"/>
  <c r="S3174" i="11"/>
  <c r="Q3174" i="11"/>
  <c r="R3174" i="11" s="1"/>
  <c r="O3174" i="11"/>
  <c r="P3174" i="11" s="1"/>
  <c r="N3174" i="11"/>
  <c r="M3174" i="11"/>
  <c r="K3174" i="11"/>
  <c r="F3174" i="11"/>
  <c r="E3174" i="11"/>
  <c r="D3174" i="11"/>
  <c r="C3174" i="11" s="1"/>
  <c r="B3174" i="11"/>
  <c r="A3174" i="11"/>
  <c r="U3173" i="11"/>
  <c r="T3173" i="11"/>
  <c r="S3173" i="11"/>
  <c r="Q3173" i="11"/>
  <c r="R3173" i="11" s="1"/>
  <c r="O3173" i="11"/>
  <c r="P3173" i="11" s="1"/>
  <c r="N3173" i="11"/>
  <c r="M3173" i="11"/>
  <c r="L3173" i="11"/>
  <c r="K3173" i="11"/>
  <c r="F3173" i="11"/>
  <c r="E3173" i="11"/>
  <c r="D3173" i="11"/>
  <c r="C3173" i="11"/>
  <c r="B3173" i="11"/>
  <c r="A3173" i="11" s="1"/>
  <c r="U3172" i="11"/>
  <c r="S3172" i="11"/>
  <c r="T3172" i="11" s="1"/>
  <c r="R3172" i="11"/>
  <c r="Q3172" i="11"/>
  <c r="O3172" i="11"/>
  <c r="P3172" i="11" s="1"/>
  <c r="N3172" i="11"/>
  <c r="L3172" i="11"/>
  <c r="K3172" i="11"/>
  <c r="F3172" i="11"/>
  <c r="E3172" i="11"/>
  <c r="D3172" i="11"/>
  <c r="C3172" i="11"/>
  <c r="B3172" i="11"/>
  <c r="A3172" i="11" s="1"/>
  <c r="U3171" i="11"/>
  <c r="S3171" i="11"/>
  <c r="T3171" i="11" s="1"/>
  <c r="R3171" i="11"/>
  <c r="Q3171" i="11"/>
  <c r="P3171" i="11"/>
  <c r="O3171" i="11"/>
  <c r="K3171" i="11"/>
  <c r="F3171" i="11"/>
  <c r="E3171" i="11"/>
  <c r="D3171" i="11"/>
  <c r="C3171" i="11"/>
  <c r="B3171" i="11"/>
  <c r="A3171" i="11"/>
  <c r="U3170" i="11"/>
  <c r="S3170" i="11"/>
  <c r="T3170" i="11" s="1"/>
  <c r="Q3170" i="11"/>
  <c r="R3170" i="11" s="1"/>
  <c r="P3170" i="11"/>
  <c r="O3170" i="11"/>
  <c r="F3170" i="11"/>
  <c r="E3170" i="11"/>
  <c r="D3170" i="11"/>
  <c r="C3170" i="11"/>
  <c r="B3170" i="11"/>
  <c r="A3170" i="11"/>
  <c r="U3169" i="11"/>
  <c r="S3169" i="11"/>
  <c r="T3169" i="11" s="1"/>
  <c r="R3169" i="11"/>
  <c r="Q3169" i="11"/>
  <c r="P3169" i="11"/>
  <c r="O3169" i="11"/>
  <c r="N3169" i="11"/>
  <c r="K3169" i="11"/>
  <c r="F3169" i="11"/>
  <c r="E3169" i="11"/>
  <c r="D3169" i="11"/>
  <c r="C3169" i="11" s="1"/>
  <c r="B3169" i="11"/>
  <c r="A3169" i="11" s="1"/>
  <c r="U3168" i="11"/>
  <c r="T3168" i="11"/>
  <c r="S3168" i="11"/>
  <c r="R3168" i="11"/>
  <c r="Q3168" i="11"/>
  <c r="O3168" i="11"/>
  <c r="P3168" i="11" s="1"/>
  <c r="N3168" i="11"/>
  <c r="L3168" i="11"/>
  <c r="K3168" i="11"/>
  <c r="F3168" i="11"/>
  <c r="E3168" i="11"/>
  <c r="D3168" i="11"/>
  <c r="C3168" i="11" s="1"/>
  <c r="B3168" i="11"/>
  <c r="A3168" i="11" s="1"/>
  <c r="U3167" i="11"/>
  <c r="T3167" i="11"/>
  <c r="S3167" i="11"/>
  <c r="R3167" i="11"/>
  <c r="Q3167" i="11"/>
  <c r="O3167" i="11"/>
  <c r="P3167" i="11" s="1"/>
  <c r="N3167" i="11"/>
  <c r="L3167" i="11"/>
  <c r="K3167" i="11"/>
  <c r="F3167" i="11"/>
  <c r="E3167" i="11"/>
  <c r="D3167" i="11"/>
  <c r="C3167" i="11" s="1"/>
  <c r="B3167" i="11"/>
  <c r="A3167" i="11" s="1"/>
  <c r="U3166" i="11"/>
  <c r="T3166" i="11"/>
  <c r="S3166" i="11"/>
  <c r="Q3166" i="11"/>
  <c r="R3166" i="11" s="1"/>
  <c r="O3166" i="11"/>
  <c r="P3166" i="11" s="1"/>
  <c r="K3166" i="11"/>
  <c r="F3166" i="11"/>
  <c r="E3166" i="11"/>
  <c r="D3166" i="11"/>
  <c r="C3166" i="11"/>
  <c r="B3166" i="11"/>
  <c r="A3166" i="11" s="1"/>
  <c r="U3165" i="11"/>
  <c r="S3165" i="11"/>
  <c r="T3165" i="11" s="1"/>
  <c r="R3165" i="11"/>
  <c r="Q3165" i="11"/>
  <c r="O3165" i="11"/>
  <c r="P3165" i="11" s="1"/>
  <c r="N3165" i="11"/>
  <c r="K3165" i="11"/>
  <c r="F3165" i="11"/>
  <c r="E3165" i="11"/>
  <c r="D3165" i="11"/>
  <c r="C3165" i="11" s="1"/>
  <c r="B3165" i="11"/>
  <c r="A3165" i="11"/>
  <c r="U3164" i="11"/>
  <c r="T3164" i="11"/>
  <c r="S3164" i="11"/>
  <c r="Q3164" i="11"/>
  <c r="R3164" i="11" s="1"/>
  <c r="O3164" i="11"/>
  <c r="P3164" i="11" s="1"/>
  <c r="N3164" i="11"/>
  <c r="K3164" i="11"/>
  <c r="F3164" i="11"/>
  <c r="E3164" i="11"/>
  <c r="D3164" i="11"/>
  <c r="C3164" i="11"/>
  <c r="B3164" i="11"/>
  <c r="A3164" i="11"/>
  <c r="U3163" i="11"/>
  <c r="S3163" i="11"/>
  <c r="T3163" i="11" s="1"/>
  <c r="Q3163" i="11"/>
  <c r="R3163" i="11" s="1"/>
  <c r="P3163" i="11"/>
  <c r="O3163" i="11"/>
  <c r="N3163" i="11"/>
  <c r="M3163" i="11"/>
  <c r="F3163" i="11"/>
  <c r="E3163" i="11"/>
  <c r="D3163" i="11"/>
  <c r="C3163" i="11"/>
  <c r="B3163" i="11"/>
  <c r="A3163" i="11" s="1"/>
  <c r="U3162" i="11"/>
  <c r="T3162" i="11"/>
  <c r="S3162" i="11"/>
  <c r="R3162" i="11"/>
  <c r="Q3162" i="11"/>
  <c r="O3162" i="11"/>
  <c r="P3162" i="11" s="1"/>
  <c r="N3162" i="11"/>
  <c r="L3162" i="11"/>
  <c r="K3162" i="11"/>
  <c r="F3162" i="11"/>
  <c r="E3162" i="11"/>
  <c r="D3162" i="11"/>
  <c r="C3162" i="11"/>
  <c r="B3162" i="11"/>
  <c r="A3162" i="11" s="1"/>
  <c r="U3161" i="11"/>
  <c r="T3161" i="11"/>
  <c r="S3161" i="11"/>
  <c r="R3161" i="11"/>
  <c r="Q3161" i="11"/>
  <c r="O3161" i="11"/>
  <c r="P3161" i="11" s="1"/>
  <c r="N3161" i="11"/>
  <c r="M3161" i="11"/>
  <c r="K3161" i="11"/>
  <c r="F3161" i="11"/>
  <c r="E3161" i="11"/>
  <c r="D3161" i="11"/>
  <c r="C3161" i="11"/>
  <c r="B3161" i="11"/>
  <c r="A3161" i="11" s="1"/>
  <c r="U3160" i="11"/>
  <c r="T3160" i="11"/>
  <c r="S3160" i="11"/>
  <c r="R3160" i="11"/>
  <c r="Q3160" i="11"/>
  <c r="P3160" i="11"/>
  <c r="O3160" i="11"/>
  <c r="N3160" i="11"/>
  <c r="M3160" i="11"/>
  <c r="L3160" i="11"/>
  <c r="K3160" i="11"/>
  <c r="F3160" i="11"/>
  <c r="E3160" i="11"/>
  <c r="D3160" i="11"/>
  <c r="C3160" i="11" s="1"/>
  <c r="B3160" i="11"/>
  <c r="A3160" i="11"/>
  <c r="U3159" i="11"/>
  <c r="S3159" i="11"/>
  <c r="T3159" i="11" s="1"/>
  <c r="Q3159" i="11"/>
  <c r="R3159" i="11" s="1"/>
  <c r="P3159" i="11"/>
  <c r="O3159" i="11"/>
  <c r="N3159" i="11"/>
  <c r="L3159" i="11"/>
  <c r="K3159" i="11"/>
  <c r="F3159" i="11"/>
  <c r="E3159" i="11"/>
  <c r="D3159" i="11"/>
  <c r="C3159" i="11"/>
  <c r="B3159" i="11"/>
  <c r="A3159" i="11"/>
  <c r="U3158" i="11"/>
  <c r="S3158" i="11"/>
  <c r="T3158" i="11" s="1"/>
  <c r="Q3158" i="11"/>
  <c r="R3158" i="11" s="1"/>
  <c r="P3158" i="11"/>
  <c r="O3158" i="11"/>
  <c r="N3158" i="11"/>
  <c r="L3158" i="11"/>
  <c r="K3158" i="11"/>
  <c r="F3158" i="11"/>
  <c r="E3158" i="11"/>
  <c r="D3158" i="11"/>
  <c r="C3158" i="11"/>
  <c r="B3158" i="11"/>
  <c r="A3158" i="11"/>
  <c r="U3157" i="11"/>
  <c r="S3157" i="11"/>
  <c r="T3157" i="11" s="1"/>
  <c r="Q3157" i="11"/>
  <c r="R3157" i="11" s="1"/>
  <c r="P3157" i="11"/>
  <c r="O3157" i="11"/>
  <c r="N3157" i="11"/>
  <c r="L3157" i="11"/>
  <c r="K3157" i="11"/>
  <c r="F3157" i="11"/>
  <c r="E3157" i="11"/>
  <c r="D3157" i="11"/>
  <c r="C3157" i="11"/>
  <c r="B3157" i="11"/>
  <c r="A3157" i="11"/>
  <c r="U3156" i="11"/>
  <c r="S3156" i="11"/>
  <c r="T3156" i="11" s="1"/>
  <c r="Q3156" i="11"/>
  <c r="R3156" i="11" s="1"/>
  <c r="P3156" i="11"/>
  <c r="O3156" i="11"/>
  <c r="N3156" i="11"/>
  <c r="L3156" i="11"/>
  <c r="K3156" i="11"/>
  <c r="F3156" i="11"/>
  <c r="E3156" i="11"/>
  <c r="D3156" i="11"/>
  <c r="C3156" i="11" s="1"/>
  <c r="B3156" i="11"/>
  <c r="A3156" i="11"/>
  <c r="U3155" i="11"/>
  <c r="S3155" i="11"/>
  <c r="T3155" i="11" s="1"/>
  <c r="Q3155" i="11"/>
  <c r="R3155" i="11" s="1"/>
  <c r="P3155" i="11"/>
  <c r="O3155" i="11"/>
  <c r="N3155" i="11"/>
  <c r="K3155" i="11"/>
  <c r="F3155" i="11"/>
  <c r="E3155" i="11"/>
  <c r="D3155" i="11"/>
  <c r="C3155" i="11"/>
  <c r="B3155" i="11"/>
  <c r="A3155" i="11" s="1"/>
  <c r="U3154" i="11"/>
  <c r="T3154" i="11"/>
  <c r="S3154" i="11"/>
  <c r="R3154" i="11"/>
  <c r="Q3154" i="11"/>
  <c r="P3154" i="11"/>
  <c r="O3154" i="11"/>
  <c r="N3154" i="11"/>
  <c r="K3154" i="11"/>
  <c r="F3154" i="11"/>
  <c r="E3154" i="11"/>
  <c r="D3154" i="11"/>
  <c r="C3154" i="11" s="1"/>
  <c r="B3154" i="11"/>
  <c r="A3154" i="11"/>
  <c r="U3153" i="11"/>
  <c r="T3153" i="11"/>
  <c r="S3153" i="11"/>
  <c r="Q3153" i="11"/>
  <c r="R3153" i="11" s="1"/>
  <c r="O3153" i="11"/>
  <c r="P3153" i="11" s="1"/>
  <c r="L3153" i="11"/>
  <c r="K3153" i="11"/>
  <c r="F3153" i="11"/>
  <c r="E3153" i="11"/>
  <c r="D3153" i="11"/>
  <c r="C3153" i="11"/>
  <c r="B3153" i="11"/>
  <c r="A3153" i="11"/>
  <c r="U3152" i="11"/>
  <c r="S3152" i="11"/>
  <c r="T3152" i="11" s="1"/>
  <c r="R3152" i="11"/>
  <c r="Q3152" i="11"/>
  <c r="P3152" i="11"/>
  <c r="O3152" i="11"/>
  <c r="N3152" i="11"/>
  <c r="K3152" i="11"/>
  <c r="F3152" i="11"/>
  <c r="E3152" i="11"/>
  <c r="D3152" i="11"/>
  <c r="C3152" i="11" s="1"/>
  <c r="B3152" i="11"/>
  <c r="A3152" i="11" s="1"/>
  <c r="U3151" i="11"/>
  <c r="T3151" i="11"/>
  <c r="S3151" i="11"/>
  <c r="Q3151" i="11"/>
  <c r="R3151" i="11" s="1"/>
  <c r="O3151" i="11"/>
  <c r="P3151" i="11" s="1"/>
  <c r="N3151" i="11"/>
  <c r="L3151" i="11"/>
  <c r="K3151" i="11"/>
  <c r="H3151" i="11"/>
  <c r="G3151" i="11"/>
  <c r="F3151" i="11"/>
  <c r="E3151" i="11"/>
  <c r="D3151" i="11"/>
  <c r="C3151" i="11" s="1"/>
  <c r="B3151" i="11"/>
  <c r="A3151" i="11" s="1"/>
  <c r="U3150" i="11"/>
  <c r="T3150" i="11"/>
  <c r="S3150" i="11"/>
  <c r="Q3150" i="11"/>
  <c r="R3150" i="11" s="1"/>
  <c r="O3150" i="11"/>
  <c r="P3150" i="11" s="1"/>
  <c r="N3150" i="11"/>
  <c r="L3150" i="11"/>
  <c r="K3150" i="11"/>
  <c r="F3150" i="11"/>
  <c r="E3150" i="11"/>
  <c r="D3150" i="11"/>
  <c r="C3150" i="11" s="1"/>
  <c r="B3150" i="11"/>
  <c r="A3150" i="11"/>
  <c r="U3149" i="11"/>
  <c r="T3149" i="11"/>
  <c r="S3149" i="11"/>
  <c r="Q3149" i="11"/>
  <c r="R3149" i="11" s="1"/>
  <c r="O3149" i="11"/>
  <c r="P3149" i="11" s="1"/>
  <c r="N3149" i="11"/>
  <c r="L3149" i="11"/>
  <c r="K3149" i="11"/>
  <c r="F3149" i="11"/>
  <c r="E3149" i="11"/>
  <c r="D3149" i="11"/>
  <c r="C3149" i="11" s="1"/>
  <c r="B3149" i="11"/>
  <c r="A3149" i="11" s="1"/>
  <c r="U3148" i="11"/>
  <c r="S3148" i="11"/>
  <c r="T3148" i="11" s="1"/>
  <c r="Q3148" i="11"/>
  <c r="R3148" i="11" s="1"/>
  <c r="O3148" i="11"/>
  <c r="P3148" i="11" s="1"/>
  <c r="N3148" i="11"/>
  <c r="L3148" i="11"/>
  <c r="K3148" i="11"/>
  <c r="F3148" i="11"/>
  <c r="E3148" i="11"/>
  <c r="D3148" i="11"/>
  <c r="C3148" i="11" s="1"/>
  <c r="B3148" i="11"/>
  <c r="A3148" i="11"/>
  <c r="U3147" i="11"/>
  <c r="T3147" i="11"/>
  <c r="S3147" i="11"/>
  <c r="Q3147" i="11"/>
  <c r="R3147" i="11" s="1"/>
  <c r="O3147" i="11"/>
  <c r="P3147" i="11" s="1"/>
  <c r="N3147" i="11"/>
  <c r="M3147" i="11"/>
  <c r="K3147" i="11"/>
  <c r="F3147" i="11"/>
  <c r="E3147" i="11"/>
  <c r="D3147" i="11"/>
  <c r="C3147" i="11" s="1"/>
  <c r="B3147" i="11"/>
  <c r="A3147" i="11"/>
  <c r="U3146" i="11"/>
  <c r="S3146" i="11"/>
  <c r="T3146" i="11" s="1"/>
  <c r="Q3146" i="11"/>
  <c r="R3146" i="11" s="1"/>
  <c r="O3146" i="11"/>
  <c r="P3146" i="11" s="1"/>
  <c r="N3146" i="11"/>
  <c r="K3146" i="11"/>
  <c r="F3146" i="11"/>
  <c r="E3146" i="11"/>
  <c r="D3146" i="11"/>
  <c r="C3146" i="11"/>
  <c r="B3146" i="11"/>
  <c r="A3146" i="11"/>
  <c r="U3145" i="11"/>
  <c r="S3145" i="11"/>
  <c r="T3145" i="11" s="1"/>
  <c r="R3145" i="11"/>
  <c r="Q3145" i="11"/>
  <c r="P3145" i="11"/>
  <c r="O3145" i="11"/>
  <c r="N3145" i="11"/>
  <c r="K3145" i="11"/>
  <c r="F3145" i="11"/>
  <c r="E3145" i="11"/>
  <c r="D3145" i="11"/>
  <c r="C3145" i="11" s="1"/>
  <c r="B3145" i="11"/>
  <c r="A3145" i="11" s="1"/>
  <c r="U3144" i="11"/>
  <c r="T3144" i="11"/>
  <c r="S3144" i="11"/>
  <c r="R3144" i="11"/>
  <c r="Q3144" i="11"/>
  <c r="O3144" i="11"/>
  <c r="P3144" i="11" s="1"/>
  <c r="N3144" i="11"/>
  <c r="L3144" i="11"/>
  <c r="K3144" i="11"/>
  <c r="F3144" i="11"/>
  <c r="E3144" i="11"/>
  <c r="D3144" i="11"/>
  <c r="C3144" i="11" s="1"/>
  <c r="B3144" i="11"/>
  <c r="A3144" i="11" s="1"/>
  <c r="U3143" i="11"/>
  <c r="T3143" i="11"/>
  <c r="S3143" i="11"/>
  <c r="Q3143" i="11"/>
  <c r="R3143" i="11" s="1"/>
  <c r="O3143" i="11"/>
  <c r="P3143" i="11" s="1"/>
  <c r="N3143" i="11"/>
  <c r="K3143" i="11"/>
  <c r="F3143" i="11"/>
  <c r="E3143" i="11"/>
  <c r="D3143" i="11"/>
  <c r="C3143" i="11" s="1"/>
  <c r="B3143" i="11"/>
  <c r="A3143" i="11"/>
  <c r="U3142" i="11"/>
  <c r="T3142" i="11"/>
  <c r="S3142" i="11"/>
  <c r="Q3142" i="11"/>
  <c r="R3142" i="11" s="1"/>
  <c r="P3142" i="11"/>
  <c r="O3142" i="11"/>
  <c r="N3142" i="11"/>
  <c r="L3142" i="11"/>
  <c r="K3142" i="11"/>
  <c r="F3142" i="11"/>
  <c r="E3142" i="11"/>
  <c r="D3142" i="11"/>
  <c r="C3142" i="11"/>
  <c r="B3142" i="11"/>
  <c r="A3142" i="11"/>
  <c r="U3141" i="11"/>
  <c r="T3141" i="11"/>
  <c r="S3141" i="11"/>
  <c r="Q3141" i="11"/>
  <c r="R3141" i="11" s="1"/>
  <c r="P3141" i="11"/>
  <c r="O3141" i="11"/>
  <c r="N3141" i="11"/>
  <c r="K3141" i="11"/>
  <c r="F3141" i="11"/>
  <c r="E3141" i="11"/>
  <c r="D3141" i="11"/>
  <c r="C3141" i="11"/>
  <c r="B3141" i="11"/>
  <c r="A3141" i="11" s="1"/>
  <c r="U3140" i="11"/>
  <c r="S3140" i="11"/>
  <c r="T3140" i="11" s="1"/>
  <c r="R3140" i="11"/>
  <c r="Q3140" i="11"/>
  <c r="P3140" i="11"/>
  <c r="O3140" i="11"/>
  <c r="N3140" i="11"/>
  <c r="K3140" i="11"/>
  <c r="F3140" i="11"/>
  <c r="E3140" i="11"/>
  <c r="D3140" i="11"/>
  <c r="C3140" i="11" s="1"/>
  <c r="B3140" i="11"/>
  <c r="A3140" i="11"/>
  <c r="U3139" i="11"/>
  <c r="T3139" i="11"/>
  <c r="S3139" i="11"/>
  <c r="R3139" i="11"/>
  <c r="Q3139" i="11"/>
  <c r="O3139" i="11"/>
  <c r="P3139" i="11" s="1"/>
  <c r="N3139" i="11"/>
  <c r="M3139" i="11"/>
  <c r="L3139" i="11"/>
  <c r="K3139" i="11"/>
  <c r="F3139" i="11"/>
  <c r="E3139" i="11"/>
  <c r="D3139" i="11"/>
  <c r="C3139" i="11"/>
  <c r="B3139" i="11"/>
  <c r="A3139" i="11"/>
  <c r="U3138" i="11"/>
  <c r="S3138" i="11"/>
  <c r="T3138" i="11" s="1"/>
  <c r="R3138" i="11"/>
  <c r="Q3138" i="11"/>
  <c r="O3138" i="11"/>
  <c r="P3138" i="11" s="1"/>
  <c r="M3138" i="11"/>
  <c r="K3138" i="11"/>
  <c r="F3138" i="11"/>
  <c r="E3138" i="11"/>
  <c r="D3138" i="11"/>
  <c r="C3138" i="11" s="1"/>
  <c r="B3138" i="11"/>
  <c r="A3138" i="11" s="1"/>
  <c r="U3137" i="11"/>
  <c r="T3137" i="11"/>
  <c r="S3137" i="11"/>
  <c r="R3137" i="11"/>
  <c r="Q3137" i="11"/>
  <c r="O3137" i="11"/>
  <c r="P3137" i="11" s="1"/>
  <c r="N3137" i="11"/>
  <c r="M3137" i="11"/>
  <c r="K3137" i="11"/>
  <c r="F3137" i="11"/>
  <c r="E3137" i="11"/>
  <c r="D3137" i="11"/>
  <c r="C3137" i="11" s="1"/>
  <c r="B3137" i="11"/>
  <c r="A3137" i="11"/>
  <c r="U3136" i="11"/>
  <c r="T3136" i="11"/>
  <c r="S3136" i="11"/>
  <c r="Q3136" i="11"/>
  <c r="R3136" i="11" s="1"/>
  <c r="O3136" i="11"/>
  <c r="P3136" i="11" s="1"/>
  <c r="N3136" i="11"/>
  <c r="M3136" i="11"/>
  <c r="L3136" i="11"/>
  <c r="F3136" i="11"/>
  <c r="E3136" i="11"/>
  <c r="D3136" i="11"/>
  <c r="C3136" i="11" s="1"/>
  <c r="B3136" i="11"/>
  <c r="A3136" i="11" s="1"/>
  <c r="U3135" i="11"/>
  <c r="T3135" i="11"/>
  <c r="S3135" i="11"/>
  <c r="Q3135" i="11"/>
  <c r="R3135" i="11" s="1"/>
  <c r="O3135" i="11"/>
  <c r="P3135" i="11" s="1"/>
  <c r="N3135" i="11"/>
  <c r="L3135" i="11"/>
  <c r="K3135" i="11"/>
  <c r="J3135" i="11"/>
  <c r="F3135" i="11"/>
  <c r="E3135" i="11"/>
  <c r="D3135" i="11"/>
  <c r="C3135" i="11"/>
  <c r="B3135" i="11"/>
  <c r="A3135" i="11" s="1"/>
  <c r="U3134" i="11"/>
  <c r="S3134" i="11"/>
  <c r="T3134" i="11" s="1"/>
  <c r="R3134" i="11"/>
  <c r="Q3134" i="11"/>
  <c r="P3134" i="11"/>
  <c r="O3134" i="11"/>
  <c r="N3134" i="11"/>
  <c r="K3134" i="11"/>
  <c r="J3134" i="11"/>
  <c r="F3134" i="11"/>
  <c r="E3134" i="11"/>
  <c r="D3134" i="11"/>
  <c r="C3134" i="11"/>
  <c r="B3134" i="11"/>
  <c r="A3134" i="11"/>
  <c r="U3133" i="11"/>
  <c r="S3133" i="11"/>
  <c r="T3133" i="11" s="1"/>
  <c r="R3133" i="11"/>
  <c r="Q3133" i="11"/>
  <c r="O3133" i="11"/>
  <c r="P3133" i="11" s="1"/>
  <c r="N3133" i="11"/>
  <c r="K3133" i="11"/>
  <c r="F3133" i="11"/>
  <c r="E3133" i="11"/>
  <c r="D3133" i="11"/>
  <c r="C3133" i="11" s="1"/>
  <c r="B3133" i="11"/>
  <c r="A3133" i="11" s="1"/>
  <c r="U3132" i="11"/>
  <c r="T3132" i="11"/>
  <c r="S3132" i="11"/>
  <c r="R3132" i="11"/>
  <c r="Q3132" i="11"/>
  <c r="O3132" i="11"/>
  <c r="P3132" i="11" s="1"/>
  <c r="N3132" i="11"/>
  <c r="M3132" i="11"/>
  <c r="K3132" i="11"/>
  <c r="F3132" i="11"/>
  <c r="E3132" i="11"/>
  <c r="D3132" i="11"/>
  <c r="C3132" i="11" s="1"/>
  <c r="B3132" i="11"/>
  <c r="A3132" i="11"/>
  <c r="U3131" i="11"/>
  <c r="T3131" i="11"/>
  <c r="S3131" i="11"/>
  <c r="Q3131" i="11"/>
  <c r="R3131" i="11" s="1"/>
  <c r="O3131" i="11"/>
  <c r="P3131" i="11" s="1"/>
  <c r="N3131" i="11"/>
  <c r="M3131" i="11"/>
  <c r="K3131" i="11"/>
  <c r="F3131" i="11"/>
  <c r="E3131" i="11"/>
  <c r="D3131" i="11"/>
  <c r="C3131" i="11" s="1"/>
  <c r="B3131" i="11"/>
  <c r="A3131" i="11" s="1"/>
  <c r="U3130" i="11"/>
  <c r="T3130" i="11"/>
  <c r="S3130" i="11"/>
  <c r="Q3130" i="11"/>
  <c r="R3130" i="11" s="1"/>
  <c r="O3130" i="11"/>
  <c r="P3130" i="11" s="1"/>
  <c r="N3130" i="11"/>
  <c r="K3130" i="11"/>
  <c r="F3130" i="11"/>
  <c r="E3130" i="11"/>
  <c r="D3130" i="11"/>
  <c r="C3130" i="11" s="1"/>
  <c r="B3130" i="11"/>
  <c r="A3130" i="11"/>
  <c r="U3129" i="11"/>
  <c r="T3129" i="11"/>
  <c r="S3129" i="11"/>
  <c r="Q3129" i="11"/>
  <c r="R3129" i="11" s="1"/>
  <c r="P3129" i="11"/>
  <c r="O3129" i="11"/>
  <c r="N3129" i="11"/>
  <c r="L3129" i="11"/>
  <c r="K3129" i="11"/>
  <c r="F3129" i="11"/>
  <c r="E3129" i="11"/>
  <c r="D3129" i="11"/>
  <c r="C3129" i="11"/>
  <c r="B3129" i="11"/>
  <c r="A3129" i="11"/>
  <c r="U3128" i="11"/>
  <c r="T3128" i="11"/>
  <c r="S3128" i="11"/>
  <c r="Q3128" i="11"/>
  <c r="R3128" i="11" s="1"/>
  <c r="P3128" i="11"/>
  <c r="O3128" i="11"/>
  <c r="F3128" i="11"/>
  <c r="E3128" i="11"/>
  <c r="D3128" i="11"/>
  <c r="C3128" i="11"/>
  <c r="B3128" i="11"/>
  <c r="A3128" i="11"/>
  <c r="U3127" i="11"/>
  <c r="S3127" i="11"/>
  <c r="T3127" i="11" s="1"/>
  <c r="Q3127" i="11"/>
  <c r="R3127" i="11" s="1"/>
  <c r="P3127" i="11"/>
  <c r="O3127" i="11"/>
  <c r="N3127" i="11"/>
  <c r="M3127" i="11"/>
  <c r="K3127" i="11"/>
  <c r="J3127" i="11"/>
  <c r="F3127" i="11"/>
  <c r="E3127" i="11"/>
  <c r="D3127" i="11"/>
  <c r="C3127" i="11" s="1"/>
  <c r="B3127" i="11"/>
  <c r="A3127" i="11" s="1"/>
  <c r="U3126" i="11"/>
  <c r="S3126" i="11"/>
  <c r="T3126" i="11" s="1"/>
  <c r="Q3126" i="11"/>
  <c r="R3126" i="11" s="1"/>
  <c r="O3126" i="11"/>
  <c r="P3126" i="11" s="1"/>
  <c r="N3126" i="11"/>
  <c r="L3126" i="11"/>
  <c r="K3126" i="11"/>
  <c r="J3126" i="11"/>
  <c r="F3126" i="11"/>
  <c r="E3126" i="11"/>
  <c r="D3126" i="11"/>
  <c r="C3126" i="11"/>
  <c r="B3126" i="11"/>
  <c r="A3126" i="11" s="1"/>
  <c r="U3125" i="11"/>
  <c r="S3125" i="11"/>
  <c r="T3125" i="11" s="1"/>
  <c r="R3125" i="11"/>
  <c r="Q3125" i="11"/>
  <c r="P3125" i="11"/>
  <c r="O3125" i="11"/>
  <c r="N3125" i="11"/>
  <c r="K3125" i="11"/>
  <c r="J3125" i="11"/>
  <c r="F3125" i="11"/>
  <c r="E3125" i="11"/>
  <c r="D3125" i="11"/>
  <c r="C3125" i="11"/>
  <c r="B3125" i="11"/>
  <c r="A3125" i="11" s="1"/>
  <c r="U3124" i="11"/>
  <c r="T3124" i="11"/>
  <c r="S3124" i="11"/>
  <c r="R3124" i="11"/>
  <c r="Q3124" i="11"/>
  <c r="O3124" i="11"/>
  <c r="P3124" i="11" s="1"/>
  <c r="N3124" i="11"/>
  <c r="M3124" i="11"/>
  <c r="L3124" i="11"/>
  <c r="K3124" i="11"/>
  <c r="F3124" i="11"/>
  <c r="E3124" i="11"/>
  <c r="D3124" i="11"/>
  <c r="C3124" i="11"/>
  <c r="B3124" i="11"/>
  <c r="A3124" i="11"/>
  <c r="U3123" i="11"/>
  <c r="S3123" i="11"/>
  <c r="T3123" i="11" s="1"/>
  <c r="Q3123" i="11"/>
  <c r="R3123" i="11" s="1"/>
  <c r="P3123" i="11"/>
  <c r="O3123" i="11"/>
  <c r="N3123" i="11"/>
  <c r="K3123" i="11"/>
  <c r="F3123" i="11"/>
  <c r="E3123" i="11"/>
  <c r="D3123" i="11"/>
  <c r="C3123" i="11"/>
  <c r="B3123" i="11"/>
  <c r="A3123" i="11" s="1"/>
  <c r="U3122" i="11"/>
  <c r="S3122" i="11"/>
  <c r="T3122" i="11" s="1"/>
  <c r="R3122" i="11"/>
  <c r="Q3122" i="11"/>
  <c r="O3122" i="11"/>
  <c r="P3122" i="11" s="1"/>
  <c r="N3122" i="11"/>
  <c r="M3122" i="11"/>
  <c r="K3122" i="11"/>
  <c r="F3122" i="11"/>
  <c r="E3122" i="11"/>
  <c r="D3122" i="11"/>
  <c r="C3122" i="11"/>
  <c r="B3122" i="11"/>
  <c r="A3122" i="11" s="1"/>
  <c r="U3121" i="11"/>
  <c r="T3121" i="11"/>
  <c r="S3121" i="11"/>
  <c r="R3121" i="11"/>
  <c r="Q3121" i="11"/>
  <c r="O3121" i="11"/>
  <c r="P3121" i="11" s="1"/>
  <c r="N3121" i="11"/>
  <c r="M3121" i="11"/>
  <c r="K3121" i="11"/>
  <c r="F3121" i="11"/>
  <c r="E3121" i="11"/>
  <c r="D3121" i="11"/>
  <c r="C3121" i="11"/>
  <c r="B3121" i="11"/>
  <c r="A3121" i="11" s="1"/>
  <c r="U3120" i="11"/>
  <c r="S3120" i="11"/>
  <c r="T3120" i="11" s="1"/>
  <c r="R3120" i="11"/>
  <c r="Q3120" i="11"/>
  <c r="P3120" i="11"/>
  <c r="O3120" i="11"/>
  <c r="N3120" i="11"/>
  <c r="K3120" i="11"/>
  <c r="F3120" i="11"/>
  <c r="E3120" i="11"/>
  <c r="D3120" i="11"/>
  <c r="C3120" i="11" s="1"/>
  <c r="B3120" i="11"/>
  <c r="A3120" i="11" s="1"/>
  <c r="U3119" i="11"/>
  <c r="T3119" i="11"/>
  <c r="S3119" i="11"/>
  <c r="Q3119" i="11"/>
  <c r="R3119" i="11" s="1"/>
  <c r="O3119" i="11"/>
  <c r="P3119" i="11" s="1"/>
  <c r="N3119" i="11"/>
  <c r="M3119" i="11"/>
  <c r="L3119" i="11"/>
  <c r="K3119" i="11"/>
  <c r="F3119" i="11"/>
  <c r="E3119" i="11"/>
  <c r="D3119" i="11"/>
  <c r="C3119" i="11"/>
  <c r="B3119" i="11"/>
  <c r="A3119" i="11" s="1"/>
  <c r="U3118" i="11"/>
  <c r="S3118" i="11"/>
  <c r="T3118" i="11" s="1"/>
  <c r="R3118" i="11"/>
  <c r="Q3118" i="11"/>
  <c r="P3118" i="11"/>
  <c r="O3118" i="11"/>
  <c r="N3118" i="11"/>
  <c r="M3118" i="11"/>
  <c r="L3118" i="11"/>
  <c r="K3118" i="11"/>
  <c r="F3118" i="11"/>
  <c r="E3118" i="11"/>
  <c r="D3118" i="11"/>
  <c r="C3118" i="11" s="1"/>
  <c r="B3118" i="11"/>
  <c r="A3118" i="11"/>
  <c r="U3117" i="11"/>
  <c r="S3117" i="11"/>
  <c r="T3117" i="11" s="1"/>
  <c r="Q3117" i="11"/>
  <c r="R3117" i="11" s="1"/>
  <c r="P3117" i="11"/>
  <c r="O3117" i="11"/>
  <c r="N3117" i="11"/>
  <c r="M3117" i="11"/>
  <c r="L3117" i="11"/>
  <c r="K3117" i="11"/>
  <c r="F3117" i="11"/>
  <c r="E3117" i="11"/>
  <c r="D3117" i="11"/>
  <c r="C3117" i="11" s="1"/>
  <c r="B3117" i="11"/>
  <c r="A3117" i="11"/>
  <c r="U3116" i="11"/>
  <c r="T3116" i="11"/>
  <c r="S3116" i="11"/>
  <c r="R3116" i="11"/>
  <c r="Q3116" i="11"/>
  <c r="O3116" i="11"/>
  <c r="P3116" i="11" s="1"/>
  <c r="N3116" i="11"/>
  <c r="K3116" i="11"/>
  <c r="F3116" i="11"/>
  <c r="E3116" i="11"/>
  <c r="D3116" i="11"/>
  <c r="C3116" i="11"/>
  <c r="B3116" i="11"/>
  <c r="A3116" i="11"/>
  <c r="U3115" i="11"/>
  <c r="T3115" i="11"/>
  <c r="S3115" i="11"/>
  <c r="Q3115" i="11"/>
  <c r="R3115" i="11" s="1"/>
  <c r="P3115" i="11"/>
  <c r="O3115" i="11"/>
  <c r="N3115" i="11"/>
  <c r="F3115" i="11"/>
  <c r="E3115" i="11"/>
  <c r="D3115" i="11"/>
  <c r="C3115" i="11" s="1"/>
  <c r="B3115" i="11"/>
  <c r="A3115" i="11" s="1"/>
  <c r="U3114" i="11"/>
  <c r="T3114" i="11"/>
  <c r="S3114" i="11"/>
  <c r="R3114" i="11"/>
  <c r="Q3114" i="11"/>
  <c r="O3114" i="11"/>
  <c r="P3114" i="11" s="1"/>
  <c r="N3114" i="11"/>
  <c r="L3114" i="11"/>
  <c r="K3114" i="11"/>
  <c r="F3114" i="11"/>
  <c r="E3114" i="11"/>
  <c r="D3114" i="11"/>
  <c r="C3114" i="11" s="1"/>
  <c r="B3114" i="11"/>
  <c r="A3114" i="11"/>
  <c r="U3113" i="11"/>
  <c r="S3113" i="11"/>
  <c r="T3113" i="11" s="1"/>
  <c r="R3113" i="11"/>
  <c r="Q3113" i="11"/>
  <c r="O3113" i="11"/>
  <c r="P3113" i="11" s="1"/>
  <c r="N3113" i="11"/>
  <c r="M3113" i="11"/>
  <c r="L3113" i="11"/>
  <c r="K3113" i="11"/>
  <c r="F3113" i="11"/>
  <c r="E3113" i="11"/>
  <c r="D3113" i="11"/>
  <c r="C3113" i="11"/>
  <c r="B3113" i="11"/>
  <c r="A3113" i="11" s="1"/>
  <c r="U3112" i="11"/>
  <c r="T3112" i="11"/>
  <c r="S3112" i="11"/>
  <c r="R3112" i="11"/>
  <c r="Q3112" i="11"/>
  <c r="O3112" i="11"/>
  <c r="P3112" i="11" s="1"/>
  <c r="N3112" i="11"/>
  <c r="M3112" i="11"/>
  <c r="L3112" i="11"/>
  <c r="K3112" i="11"/>
  <c r="F3112" i="11"/>
  <c r="E3112" i="11"/>
  <c r="D3112" i="11"/>
  <c r="C3112" i="11"/>
  <c r="B3112" i="11"/>
  <c r="A3112" i="11"/>
  <c r="U3111" i="11"/>
  <c r="S3111" i="11"/>
  <c r="T3111" i="11" s="1"/>
  <c r="Q3111" i="11"/>
  <c r="R3111" i="11" s="1"/>
  <c r="P3111" i="11"/>
  <c r="O3111" i="11"/>
  <c r="N3111" i="11"/>
  <c r="L3111" i="11"/>
  <c r="K3111" i="11"/>
  <c r="F3111" i="11"/>
  <c r="E3111" i="11"/>
  <c r="D3111" i="11"/>
  <c r="C3111" i="11" s="1"/>
  <c r="B3111" i="11"/>
  <c r="A3111" i="11"/>
  <c r="U3110" i="11"/>
  <c r="T3110" i="11"/>
  <c r="S3110" i="11"/>
  <c r="Q3110" i="11"/>
  <c r="R3110" i="11" s="1"/>
  <c r="P3110" i="11"/>
  <c r="O3110" i="11"/>
  <c r="N3110" i="11"/>
  <c r="M3110" i="11"/>
  <c r="K3110" i="11"/>
  <c r="F3110" i="11"/>
  <c r="E3110" i="11"/>
  <c r="D3110" i="11"/>
  <c r="C3110" i="11" s="1"/>
  <c r="B3110" i="11"/>
  <c r="A3110" i="11"/>
  <c r="U3109" i="11"/>
  <c r="T3109" i="11"/>
  <c r="S3109" i="11"/>
  <c r="Q3109" i="11"/>
  <c r="R3109" i="11" s="1"/>
  <c r="P3109" i="11"/>
  <c r="O3109" i="11"/>
  <c r="N3109" i="11"/>
  <c r="L3109" i="11"/>
  <c r="K3109" i="11"/>
  <c r="F3109" i="11"/>
  <c r="E3109" i="11"/>
  <c r="D3109" i="11"/>
  <c r="C3109" i="11"/>
  <c r="B3109" i="11"/>
  <c r="A3109" i="11"/>
  <c r="U3108" i="11"/>
  <c r="S3108" i="11"/>
  <c r="T3108" i="11" s="1"/>
  <c r="Q3108" i="11"/>
  <c r="R3108" i="11" s="1"/>
  <c r="P3108" i="11"/>
  <c r="O3108" i="11"/>
  <c r="F3108" i="11"/>
  <c r="E3108" i="11"/>
  <c r="D3108" i="11"/>
  <c r="C3108" i="11" s="1"/>
  <c r="B3108" i="11"/>
  <c r="A3108" i="11"/>
  <c r="U3107" i="11"/>
  <c r="S3107" i="11"/>
  <c r="T3107" i="11" s="1"/>
  <c r="R3107" i="11"/>
  <c r="Q3107" i="11"/>
  <c r="P3107" i="11"/>
  <c r="O3107" i="11"/>
  <c r="F3107" i="11"/>
  <c r="E3107" i="11"/>
  <c r="D3107" i="11"/>
  <c r="C3107" i="11"/>
  <c r="B3107" i="11"/>
  <c r="A3107" i="11" s="1"/>
  <c r="U3106" i="11"/>
  <c r="S3106" i="11"/>
  <c r="T3106" i="11" s="1"/>
  <c r="R3106" i="11"/>
  <c r="Q3106" i="11"/>
  <c r="O3106" i="11"/>
  <c r="P3106" i="11" s="1"/>
  <c r="K3106" i="11"/>
  <c r="F3106" i="11"/>
  <c r="E3106" i="11"/>
  <c r="D3106" i="11"/>
  <c r="C3106" i="11"/>
  <c r="B3106" i="11"/>
  <c r="A3106" i="11"/>
  <c r="U3105" i="11"/>
  <c r="T3105" i="11"/>
  <c r="S3105" i="11"/>
  <c r="Q3105" i="11"/>
  <c r="R3105" i="11" s="1"/>
  <c r="P3105" i="11"/>
  <c r="O3105" i="11"/>
  <c r="N3105" i="11"/>
  <c r="M3105" i="11"/>
  <c r="K3105" i="11"/>
  <c r="F3105" i="11"/>
  <c r="E3105" i="11"/>
  <c r="D3105" i="11"/>
  <c r="C3105" i="11" s="1"/>
  <c r="B3105" i="11"/>
  <c r="A3105" i="11"/>
  <c r="U3104" i="11"/>
  <c r="T3104" i="11"/>
  <c r="S3104" i="11"/>
  <c r="Q3104" i="11"/>
  <c r="R3104" i="11" s="1"/>
  <c r="P3104" i="11"/>
  <c r="O3104" i="11"/>
  <c r="K3104" i="11"/>
  <c r="F3104" i="11"/>
  <c r="E3104" i="11"/>
  <c r="D3104" i="11"/>
  <c r="C3104" i="11" s="1"/>
  <c r="B3104" i="11"/>
  <c r="A3104" i="11" s="1"/>
  <c r="U3103" i="11"/>
  <c r="S3103" i="11"/>
  <c r="T3103" i="11" s="1"/>
  <c r="R3103" i="11"/>
  <c r="Q3103" i="11"/>
  <c r="O3103" i="11"/>
  <c r="P3103" i="11" s="1"/>
  <c r="N3103" i="11"/>
  <c r="K3103" i="11"/>
  <c r="F3103" i="11"/>
  <c r="E3103" i="11"/>
  <c r="D3103" i="11"/>
  <c r="C3103" i="11" s="1"/>
  <c r="B3103" i="11"/>
  <c r="A3103" i="11"/>
  <c r="U3102" i="11"/>
  <c r="S3102" i="11"/>
  <c r="T3102" i="11" s="1"/>
  <c r="R3102" i="11"/>
  <c r="Q3102" i="11"/>
  <c r="P3102" i="11"/>
  <c r="O3102" i="11"/>
  <c r="N3102" i="11"/>
  <c r="L3102" i="11"/>
  <c r="K3102" i="11"/>
  <c r="F3102" i="11"/>
  <c r="E3102" i="11"/>
  <c r="D3102" i="11"/>
  <c r="C3102" i="11"/>
  <c r="B3102" i="11"/>
  <c r="A3102" i="11"/>
  <c r="U3101" i="11"/>
  <c r="S3101" i="11"/>
  <c r="T3101" i="11" s="1"/>
  <c r="Q3101" i="11"/>
  <c r="R3101" i="11" s="1"/>
  <c r="P3101" i="11"/>
  <c r="O3101" i="11"/>
  <c r="N3101" i="11"/>
  <c r="K3101" i="11"/>
  <c r="F3101" i="11"/>
  <c r="E3101" i="11"/>
  <c r="D3101" i="11"/>
  <c r="C3101" i="11"/>
  <c r="B3101" i="11"/>
  <c r="A3101" i="11" s="1"/>
  <c r="U3100" i="11"/>
  <c r="T3100" i="11"/>
  <c r="S3100" i="11"/>
  <c r="Q3100" i="11"/>
  <c r="R3100" i="11" s="1"/>
  <c r="O3100" i="11"/>
  <c r="P3100" i="11" s="1"/>
  <c r="F3100" i="11"/>
  <c r="E3100" i="11"/>
  <c r="D3100" i="11"/>
  <c r="C3100" i="11" s="1"/>
  <c r="B3100" i="11"/>
  <c r="A3100" i="11"/>
  <c r="U3099" i="11"/>
  <c r="T3099" i="11"/>
  <c r="S3099" i="11"/>
  <c r="Q3099" i="11"/>
  <c r="R3099" i="11" s="1"/>
  <c r="O3099" i="11"/>
  <c r="P3099" i="11" s="1"/>
  <c r="N3099" i="11"/>
  <c r="L3099" i="11"/>
  <c r="K3099" i="11"/>
  <c r="F3099" i="11"/>
  <c r="E3099" i="11"/>
  <c r="D3099" i="11"/>
  <c r="C3099" i="11" s="1"/>
  <c r="B3099" i="11"/>
  <c r="A3099" i="11" s="1"/>
  <c r="U3098" i="11"/>
  <c r="T3098" i="11"/>
  <c r="S3098" i="11"/>
  <c r="Q3098" i="11"/>
  <c r="R3098" i="11" s="1"/>
  <c r="O3098" i="11"/>
  <c r="P3098" i="11" s="1"/>
  <c r="N3098" i="11"/>
  <c r="M3098" i="11"/>
  <c r="K3098" i="11"/>
  <c r="F3098" i="11"/>
  <c r="E3098" i="11"/>
  <c r="D3098" i="11"/>
  <c r="C3098" i="11" s="1"/>
  <c r="B3098" i="11"/>
  <c r="A3098" i="11" s="1"/>
  <c r="U3097" i="11"/>
  <c r="T3097" i="11"/>
  <c r="S3097" i="11"/>
  <c r="R3097" i="11"/>
  <c r="Q3097" i="11"/>
  <c r="O3097" i="11"/>
  <c r="P3097" i="11" s="1"/>
  <c r="N3097" i="11"/>
  <c r="L3097" i="11"/>
  <c r="K3097" i="11"/>
  <c r="F3097" i="11"/>
  <c r="E3097" i="11"/>
  <c r="D3097" i="11"/>
  <c r="C3097" i="11" s="1"/>
  <c r="B3097" i="11"/>
  <c r="A3097" i="11" s="1"/>
  <c r="U3096" i="11"/>
  <c r="T3096" i="11"/>
  <c r="S3096" i="11"/>
  <c r="R3096" i="11"/>
  <c r="Q3096" i="11"/>
  <c r="O3096" i="11"/>
  <c r="P3096" i="11" s="1"/>
  <c r="N3096" i="11"/>
  <c r="K3096" i="11"/>
  <c r="F3096" i="11"/>
  <c r="E3096" i="11"/>
  <c r="D3096" i="11"/>
  <c r="C3096" i="11" s="1"/>
  <c r="B3096" i="11"/>
  <c r="A3096" i="11"/>
  <c r="U3095" i="11"/>
  <c r="S3095" i="11"/>
  <c r="T3095" i="11" s="1"/>
  <c r="Q3095" i="11"/>
  <c r="R3095" i="11" s="1"/>
  <c r="P3095" i="11"/>
  <c r="O3095" i="11"/>
  <c r="N3095" i="11"/>
  <c r="K3095" i="11"/>
  <c r="F3095" i="11"/>
  <c r="E3095" i="11"/>
  <c r="D3095" i="11"/>
  <c r="C3095" i="11"/>
  <c r="B3095" i="11"/>
  <c r="A3095" i="11" s="1"/>
  <c r="U3094" i="11"/>
  <c r="S3094" i="11"/>
  <c r="T3094" i="11" s="1"/>
  <c r="R3094" i="11"/>
  <c r="Q3094" i="11"/>
  <c r="P3094" i="11"/>
  <c r="O3094" i="11"/>
  <c r="N3094" i="11"/>
  <c r="L3094" i="11"/>
  <c r="K3094" i="11"/>
  <c r="F3094" i="11"/>
  <c r="E3094" i="11"/>
  <c r="D3094" i="11"/>
  <c r="C3094" i="11"/>
  <c r="B3094" i="11"/>
  <c r="A3094" i="11" s="1"/>
  <c r="U3093" i="11"/>
  <c r="T3093" i="11"/>
  <c r="S3093" i="11"/>
  <c r="R3093" i="11"/>
  <c r="Q3093" i="11"/>
  <c r="O3093" i="11"/>
  <c r="P3093" i="11" s="1"/>
  <c r="N3093" i="11"/>
  <c r="K3093" i="11"/>
  <c r="F3093" i="11"/>
  <c r="E3093" i="11"/>
  <c r="D3093" i="11"/>
  <c r="C3093" i="11" s="1"/>
  <c r="B3093" i="11"/>
  <c r="A3093" i="11" s="1"/>
  <c r="U3092" i="11"/>
  <c r="T3092" i="11"/>
  <c r="S3092" i="11"/>
  <c r="R3092" i="11"/>
  <c r="Q3092" i="11"/>
  <c r="O3092" i="11"/>
  <c r="P3092" i="11" s="1"/>
  <c r="F3092" i="11"/>
  <c r="E3092" i="11"/>
  <c r="D3092" i="11"/>
  <c r="C3092" i="11"/>
  <c r="B3092" i="11"/>
  <c r="A3092" i="11" s="1"/>
  <c r="U3091" i="11"/>
  <c r="T3091" i="11"/>
  <c r="S3091" i="11"/>
  <c r="Q3091" i="11"/>
  <c r="R3091" i="11" s="1"/>
  <c r="O3091" i="11"/>
  <c r="P3091" i="11" s="1"/>
  <c r="M3091" i="11"/>
  <c r="K3091" i="11"/>
  <c r="F3091" i="11"/>
  <c r="E3091" i="11"/>
  <c r="D3091" i="11"/>
  <c r="C3091" i="11"/>
  <c r="B3091" i="11"/>
  <c r="A3091" i="11"/>
  <c r="U3090" i="11"/>
  <c r="S3090" i="11"/>
  <c r="T3090" i="11" s="1"/>
  <c r="R3090" i="11"/>
  <c r="Q3090" i="11"/>
  <c r="P3090" i="11"/>
  <c r="O3090" i="11"/>
  <c r="N3090" i="11"/>
  <c r="M3090" i="11"/>
  <c r="K3090" i="11"/>
  <c r="F3090" i="11"/>
  <c r="E3090" i="11"/>
  <c r="D3090" i="11"/>
  <c r="C3090" i="11"/>
  <c r="B3090" i="11"/>
  <c r="A3090" i="11"/>
  <c r="U3089" i="11"/>
  <c r="T3089" i="11"/>
  <c r="S3089" i="11"/>
  <c r="R3089" i="11"/>
  <c r="Q3089" i="11"/>
  <c r="P3089" i="11"/>
  <c r="O3089" i="11"/>
  <c r="N3089" i="11"/>
  <c r="M3089" i="11"/>
  <c r="K3089" i="11"/>
  <c r="F3089" i="11"/>
  <c r="E3089" i="11"/>
  <c r="D3089" i="11"/>
  <c r="C3089" i="11" s="1"/>
  <c r="B3089" i="11"/>
  <c r="A3089" i="11"/>
  <c r="U3088" i="11"/>
  <c r="T3088" i="11"/>
  <c r="S3088" i="11"/>
  <c r="Q3088" i="11"/>
  <c r="R3088" i="11" s="1"/>
  <c r="P3088" i="11"/>
  <c r="O3088" i="11"/>
  <c r="N3088" i="11"/>
  <c r="M3088" i="11"/>
  <c r="K3088" i="11"/>
  <c r="F3088" i="11"/>
  <c r="E3088" i="11"/>
  <c r="D3088" i="11"/>
  <c r="C3088" i="11" s="1"/>
  <c r="B3088" i="11"/>
  <c r="A3088" i="11"/>
  <c r="U3087" i="11"/>
  <c r="T3087" i="11"/>
  <c r="S3087" i="11"/>
  <c r="Q3087" i="11"/>
  <c r="R3087" i="11" s="1"/>
  <c r="P3087" i="11"/>
  <c r="O3087" i="11"/>
  <c r="N3087" i="11"/>
  <c r="K3087" i="11"/>
  <c r="F3087" i="11"/>
  <c r="E3087" i="11"/>
  <c r="D3087" i="11"/>
  <c r="C3087" i="11"/>
  <c r="B3087" i="11"/>
  <c r="A3087" i="11" s="1"/>
  <c r="U3086" i="11"/>
  <c r="T3086" i="11"/>
  <c r="S3086" i="11"/>
  <c r="R3086" i="11"/>
  <c r="Q3086" i="11"/>
  <c r="O3086" i="11"/>
  <c r="P3086" i="11" s="1"/>
  <c r="N3086" i="11"/>
  <c r="K3086" i="11"/>
  <c r="F3086" i="11"/>
  <c r="E3086" i="11"/>
  <c r="D3086" i="11"/>
  <c r="C3086" i="11" s="1"/>
  <c r="B3086" i="11"/>
  <c r="A3086" i="11" s="1"/>
  <c r="U3085" i="11"/>
  <c r="T3085" i="11"/>
  <c r="S3085" i="11"/>
  <c r="R3085" i="11"/>
  <c r="Q3085" i="11"/>
  <c r="O3085" i="11"/>
  <c r="P3085" i="11" s="1"/>
  <c r="N3085" i="11"/>
  <c r="K3085" i="11"/>
  <c r="F3085" i="11"/>
  <c r="E3085" i="11"/>
  <c r="D3085" i="11"/>
  <c r="C3085" i="11" s="1"/>
  <c r="B3085" i="11"/>
  <c r="A3085" i="11"/>
  <c r="U3084" i="11"/>
  <c r="S3084" i="11"/>
  <c r="T3084" i="11" s="1"/>
  <c r="Q3084" i="11"/>
  <c r="R3084" i="11" s="1"/>
  <c r="P3084" i="11"/>
  <c r="O3084" i="11"/>
  <c r="N3084" i="11"/>
  <c r="K3084" i="11"/>
  <c r="F3084" i="11"/>
  <c r="E3084" i="11"/>
  <c r="D3084" i="11"/>
  <c r="C3084" i="11"/>
  <c r="B3084" i="11"/>
  <c r="A3084" i="11" s="1"/>
  <c r="U3083" i="11"/>
  <c r="T3083" i="11"/>
  <c r="S3083" i="11"/>
  <c r="Q3083" i="11"/>
  <c r="R3083" i="11" s="1"/>
  <c r="P3083" i="11"/>
  <c r="O3083" i="11"/>
  <c r="F3083" i="11"/>
  <c r="E3083" i="11"/>
  <c r="D3083" i="11"/>
  <c r="C3083" i="11" s="1"/>
  <c r="B3083" i="11"/>
  <c r="A3083" i="11" s="1"/>
  <c r="U3082" i="11"/>
  <c r="T3082" i="11"/>
  <c r="S3082" i="11"/>
  <c r="R3082" i="11"/>
  <c r="Q3082" i="11"/>
  <c r="O3082" i="11"/>
  <c r="P3082" i="11" s="1"/>
  <c r="F3082" i="11"/>
  <c r="E3082" i="11"/>
  <c r="D3082" i="11"/>
  <c r="C3082" i="11" s="1"/>
  <c r="B3082" i="11"/>
  <c r="A3082" i="11"/>
  <c r="U3081" i="11"/>
  <c r="T3081" i="11"/>
  <c r="S3081" i="11"/>
  <c r="R3081" i="11"/>
  <c r="Q3081" i="11"/>
  <c r="O3081" i="11"/>
  <c r="P3081" i="11" s="1"/>
  <c r="N3081" i="11"/>
  <c r="F3081" i="11"/>
  <c r="E3081" i="11"/>
  <c r="D3081" i="11"/>
  <c r="C3081" i="11" s="1"/>
  <c r="B3081" i="11"/>
  <c r="A3081" i="11" s="1"/>
  <c r="U3080" i="11"/>
  <c r="T3080" i="11"/>
  <c r="S3080" i="11"/>
  <c r="R3080" i="11"/>
  <c r="Q3080" i="11"/>
  <c r="P3080" i="11"/>
  <c r="O3080" i="11"/>
  <c r="N3080" i="11"/>
  <c r="M3080" i="11"/>
  <c r="L3080" i="11"/>
  <c r="K3080" i="11"/>
  <c r="F3080" i="11"/>
  <c r="E3080" i="11"/>
  <c r="D3080" i="11"/>
  <c r="C3080" i="11" s="1"/>
  <c r="B3080" i="11"/>
  <c r="A3080" i="11"/>
  <c r="U3079" i="11"/>
  <c r="S3079" i="11"/>
  <c r="T3079" i="11" s="1"/>
  <c r="Q3079" i="11"/>
  <c r="R3079" i="11" s="1"/>
  <c r="P3079" i="11"/>
  <c r="O3079" i="11"/>
  <c r="M3079" i="11"/>
  <c r="L3079" i="11"/>
  <c r="K3079" i="11"/>
  <c r="J3079" i="11"/>
  <c r="F3079" i="11"/>
  <c r="E3079" i="11"/>
  <c r="D3079" i="11"/>
  <c r="C3079" i="11" s="1"/>
  <c r="B3079" i="11"/>
  <c r="A3079" i="11" s="1"/>
  <c r="U3078" i="11"/>
  <c r="S3078" i="11"/>
  <c r="T3078" i="11" s="1"/>
  <c r="R3078" i="11"/>
  <c r="Q3078" i="11"/>
  <c r="O3078" i="11"/>
  <c r="P3078" i="11" s="1"/>
  <c r="N3078" i="11"/>
  <c r="L3078" i="11"/>
  <c r="K3078" i="11"/>
  <c r="J3078" i="11"/>
  <c r="F3078" i="11"/>
  <c r="E3078" i="11"/>
  <c r="D3078" i="11"/>
  <c r="C3078" i="11"/>
  <c r="B3078" i="11"/>
  <c r="A3078" i="11" s="1"/>
  <c r="U3077" i="11"/>
  <c r="T3077" i="11"/>
  <c r="S3077" i="11"/>
  <c r="R3077" i="11"/>
  <c r="Q3077" i="11"/>
  <c r="O3077" i="11"/>
  <c r="P3077" i="11" s="1"/>
  <c r="F3077" i="11"/>
  <c r="E3077" i="11"/>
  <c r="D3077" i="11"/>
  <c r="C3077" i="11" s="1"/>
  <c r="B3077" i="11"/>
  <c r="A3077" i="11" s="1"/>
  <c r="U3076" i="11"/>
  <c r="T3076" i="11"/>
  <c r="S3076" i="11"/>
  <c r="R3076" i="11"/>
  <c r="Q3076" i="11"/>
  <c r="P3076" i="11"/>
  <c r="O3076" i="11"/>
  <c r="N3076" i="11"/>
  <c r="K3076" i="11"/>
  <c r="J3076" i="11"/>
  <c r="F3076" i="11"/>
  <c r="E3076" i="11"/>
  <c r="D3076" i="11"/>
  <c r="C3076" i="11"/>
  <c r="B3076" i="11"/>
  <c r="A3076" i="11" s="1"/>
  <c r="U3075" i="11"/>
  <c r="T3075" i="11"/>
  <c r="S3075" i="11"/>
  <c r="R3075" i="11"/>
  <c r="Q3075" i="11"/>
  <c r="P3075" i="11"/>
  <c r="O3075" i="11"/>
  <c r="N3075" i="11"/>
  <c r="L3075" i="11"/>
  <c r="K3075" i="11"/>
  <c r="F3075" i="11"/>
  <c r="E3075" i="11"/>
  <c r="D3075" i="11"/>
  <c r="C3075" i="11" s="1"/>
  <c r="B3075" i="11"/>
  <c r="A3075" i="11" s="1"/>
  <c r="U3074" i="11"/>
  <c r="T3074" i="11"/>
  <c r="S3074" i="11"/>
  <c r="R3074" i="11"/>
  <c r="Q3074" i="11"/>
  <c r="P3074" i="11"/>
  <c r="O3074" i="11"/>
  <c r="K3074" i="11"/>
  <c r="F3074" i="11"/>
  <c r="E3074" i="11"/>
  <c r="D3074" i="11"/>
  <c r="C3074" i="11"/>
  <c r="B3074" i="11"/>
  <c r="A3074" i="11" s="1"/>
  <c r="U3073" i="11"/>
  <c r="S3073" i="11"/>
  <c r="T3073" i="11" s="1"/>
  <c r="R3073" i="11"/>
  <c r="Q3073" i="11"/>
  <c r="O3073" i="11"/>
  <c r="P3073" i="11" s="1"/>
  <c r="K3073" i="11"/>
  <c r="H3073" i="11"/>
  <c r="G3073" i="11"/>
  <c r="F3073" i="11"/>
  <c r="E3073" i="11"/>
  <c r="D3073" i="11"/>
  <c r="C3073" i="11"/>
  <c r="B3073" i="11"/>
  <c r="A3073" i="11" s="1"/>
  <c r="U3072" i="11"/>
  <c r="S3072" i="11"/>
  <c r="T3072" i="11" s="1"/>
  <c r="R3072" i="11"/>
  <c r="Q3072" i="11"/>
  <c r="P3072" i="11"/>
  <c r="O3072" i="11"/>
  <c r="F3072" i="11"/>
  <c r="E3072" i="11"/>
  <c r="D3072" i="11"/>
  <c r="C3072" i="11"/>
  <c r="B3072" i="11"/>
  <c r="A3072" i="11" s="1"/>
  <c r="U3071" i="11"/>
  <c r="T3071" i="11"/>
  <c r="S3071" i="11"/>
  <c r="R3071" i="11"/>
  <c r="Q3071" i="11"/>
  <c r="P3071" i="11"/>
  <c r="O3071" i="11"/>
  <c r="M3071" i="11"/>
  <c r="K3071" i="11"/>
  <c r="F3071" i="11"/>
  <c r="E3071" i="11"/>
  <c r="D3071" i="11"/>
  <c r="C3071" i="11" s="1"/>
  <c r="B3071" i="11"/>
  <c r="A3071" i="11" s="1"/>
  <c r="U3070" i="11"/>
  <c r="S3070" i="11"/>
  <c r="T3070" i="11" s="1"/>
  <c r="R3070" i="11"/>
  <c r="Q3070" i="11"/>
  <c r="O3070" i="11"/>
  <c r="P3070" i="11" s="1"/>
  <c r="N3070" i="11"/>
  <c r="M3070" i="11"/>
  <c r="L3070" i="11"/>
  <c r="K3070" i="11"/>
  <c r="F3070" i="11"/>
  <c r="E3070" i="11"/>
  <c r="D3070" i="11"/>
  <c r="C3070" i="11"/>
  <c r="B3070" i="11"/>
  <c r="A3070" i="11" s="1"/>
  <c r="U3069" i="11"/>
  <c r="S3069" i="11"/>
  <c r="T3069" i="11" s="1"/>
  <c r="R3069" i="11"/>
  <c r="Q3069" i="11"/>
  <c r="O3069" i="11"/>
  <c r="P3069" i="11" s="1"/>
  <c r="K3069" i="11"/>
  <c r="F3069" i="11"/>
  <c r="E3069" i="11"/>
  <c r="D3069" i="11"/>
  <c r="C3069" i="11"/>
  <c r="B3069" i="11"/>
  <c r="A3069" i="11"/>
  <c r="U3068" i="11"/>
  <c r="S3068" i="11"/>
  <c r="T3068" i="11" s="1"/>
  <c r="R3068" i="11"/>
  <c r="Q3068" i="11"/>
  <c r="P3068" i="11"/>
  <c r="O3068" i="11"/>
  <c r="N3068" i="11"/>
  <c r="M3068" i="11"/>
  <c r="K3068" i="11"/>
  <c r="J3068" i="11"/>
  <c r="F3068" i="11"/>
  <c r="E3068" i="11"/>
  <c r="D3068" i="11"/>
  <c r="C3068" i="11" s="1"/>
  <c r="B3068" i="11"/>
  <c r="A3068" i="11"/>
  <c r="U3067" i="11"/>
  <c r="S3067" i="11"/>
  <c r="T3067" i="11" s="1"/>
  <c r="R3067" i="11"/>
  <c r="Q3067" i="11"/>
  <c r="O3067" i="11"/>
  <c r="P3067" i="11" s="1"/>
  <c r="N3067" i="11"/>
  <c r="M3067" i="11"/>
  <c r="K3067" i="11"/>
  <c r="J3067" i="11"/>
  <c r="F3067" i="11"/>
  <c r="E3067" i="11"/>
  <c r="D3067" i="11"/>
  <c r="C3067" i="11"/>
  <c r="B3067" i="11"/>
  <c r="A3067" i="11" s="1"/>
  <c r="U3066" i="11"/>
  <c r="S3066" i="11"/>
  <c r="T3066" i="11" s="1"/>
  <c r="R3066" i="11"/>
  <c r="Q3066" i="11"/>
  <c r="O3066" i="11"/>
  <c r="P3066" i="11" s="1"/>
  <c r="N3066" i="11"/>
  <c r="M3066" i="11"/>
  <c r="L3066" i="11"/>
  <c r="K3066" i="11"/>
  <c r="J3066" i="11"/>
  <c r="F3066" i="11"/>
  <c r="E3066" i="11"/>
  <c r="D3066" i="11"/>
  <c r="C3066" i="11" s="1"/>
  <c r="B3066" i="11"/>
  <c r="A3066" i="11" s="1"/>
  <c r="U3065" i="11"/>
  <c r="T3065" i="11"/>
  <c r="S3065" i="11"/>
  <c r="R3065" i="11"/>
  <c r="Q3065" i="11"/>
  <c r="O3065" i="11"/>
  <c r="P3065" i="11" s="1"/>
  <c r="N3065" i="11"/>
  <c r="K3065" i="11"/>
  <c r="J3065" i="11"/>
  <c r="F3065" i="11"/>
  <c r="E3065" i="11"/>
  <c r="D3065" i="11"/>
  <c r="C3065" i="11" s="1"/>
  <c r="B3065" i="11"/>
  <c r="A3065" i="11"/>
  <c r="U3064" i="11"/>
  <c r="T3064" i="11"/>
  <c r="S3064" i="11"/>
  <c r="R3064" i="11"/>
  <c r="Q3064" i="11"/>
  <c r="O3064" i="11"/>
  <c r="P3064" i="11" s="1"/>
  <c r="N3064" i="11"/>
  <c r="F3064" i="11"/>
  <c r="E3064" i="11"/>
  <c r="D3064" i="11"/>
  <c r="C3064" i="11"/>
  <c r="B3064" i="11"/>
  <c r="A3064" i="11" s="1"/>
  <c r="U3063" i="11"/>
  <c r="T3063" i="11"/>
  <c r="S3063" i="11"/>
  <c r="R3063" i="11"/>
  <c r="Q3063" i="11"/>
  <c r="P3063" i="11"/>
  <c r="O3063" i="11"/>
  <c r="N3063" i="11"/>
  <c r="F3063" i="11"/>
  <c r="E3063" i="11"/>
  <c r="D3063" i="11"/>
  <c r="C3063" i="11"/>
  <c r="B3063" i="11"/>
  <c r="A3063" i="11"/>
  <c r="U3062" i="11"/>
  <c r="S3062" i="11"/>
  <c r="T3062" i="11" s="1"/>
  <c r="R3062" i="11"/>
  <c r="Q3062" i="11"/>
  <c r="P3062" i="11"/>
  <c r="O3062" i="11"/>
  <c r="N3062" i="11"/>
  <c r="F3062" i="11"/>
  <c r="E3062" i="11"/>
  <c r="D3062" i="11"/>
  <c r="C3062" i="11" s="1"/>
  <c r="B3062" i="11"/>
  <c r="A3062" i="11" s="1"/>
  <c r="U3061" i="11"/>
  <c r="S3061" i="11"/>
  <c r="T3061" i="11" s="1"/>
  <c r="Q3061" i="11"/>
  <c r="R3061" i="11" s="1"/>
  <c r="O3061" i="11"/>
  <c r="P3061" i="11" s="1"/>
  <c r="N3061" i="11"/>
  <c r="F3061" i="11"/>
  <c r="E3061" i="11"/>
  <c r="D3061" i="11"/>
  <c r="C3061" i="11" s="1"/>
  <c r="B3061" i="11"/>
  <c r="A3061" i="11" s="1"/>
  <c r="U3060" i="11"/>
  <c r="T3060" i="11"/>
  <c r="S3060" i="11"/>
  <c r="Q3060" i="11"/>
  <c r="R3060" i="11" s="1"/>
  <c r="O3060" i="11"/>
  <c r="P3060" i="11" s="1"/>
  <c r="N3060" i="11"/>
  <c r="F3060" i="11"/>
  <c r="E3060" i="11"/>
  <c r="D3060" i="11"/>
  <c r="C3060" i="11"/>
  <c r="B3060" i="11"/>
  <c r="A3060" i="11" s="1"/>
  <c r="U3059" i="11"/>
  <c r="S3059" i="11"/>
  <c r="T3059" i="11" s="1"/>
  <c r="R3059" i="11"/>
  <c r="Q3059" i="11"/>
  <c r="P3059" i="11"/>
  <c r="O3059" i="11"/>
  <c r="N3059" i="11"/>
  <c r="M3059" i="11"/>
  <c r="K3059" i="11"/>
  <c r="F3059" i="11"/>
  <c r="E3059" i="11"/>
  <c r="D3059" i="11"/>
  <c r="C3059" i="11"/>
  <c r="B3059" i="11"/>
  <c r="A3059" i="11" s="1"/>
  <c r="U3058" i="11"/>
  <c r="S3058" i="11"/>
  <c r="T3058" i="11" s="1"/>
  <c r="R3058" i="11"/>
  <c r="Q3058" i="11"/>
  <c r="O3058" i="11"/>
  <c r="P3058" i="11" s="1"/>
  <c r="N3058" i="11"/>
  <c r="L3058" i="11"/>
  <c r="H3058" i="11"/>
  <c r="G3058" i="11"/>
  <c r="F3058" i="11"/>
  <c r="E3058" i="11"/>
  <c r="D3058" i="11"/>
  <c r="C3058" i="11"/>
  <c r="B3058" i="11"/>
  <c r="A3058" i="11"/>
  <c r="U3057" i="11"/>
  <c r="T3057" i="11"/>
  <c r="S3057" i="11"/>
  <c r="Q3057" i="11"/>
  <c r="R3057" i="11" s="1"/>
  <c r="P3057" i="11"/>
  <c r="O3057" i="11"/>
  <c r="N3057" i="11"/>
  <c r="F3057" i="11"/>
  <c r="E3057" i="11"/>
  <c r="D3057" i="11"/>
  <c r="C3057" i="11" s="1"/>
  <c r="B3057" i="11"/>
  <c r="A3057" i="11" s="1"/>
  <c r="U3056" i="11"/>
  <c r="T3056" i="11"/>
  <c r="S3056" i="11"/>
  <c r="R3056" i="11"/>
  <c r="Q3056" i="11"/>
  <c r="O3056" i="11"/>
  <c r="P3056" i="11" s="1"/>
  <c r="N3056" i="11"/>
  <c r="F3056" i="11"/>
  <c r="E3056" i="11"/>
  <c r="D3056" i="11"/>
  <c r="C3056" i="11" s="1"/>
  <c r="B3056" i="11"/>
  <c r="A3056" i="11" s="1"/>
  <c r="U3055" i="11"/>
  <c r="T3055" i="11"/>
  <c r="S3055" i="11"/>
  <c r="Q3055" i="11"/>
  <c r="R3055" i="11" s="1"/>
  <c r="P3055" i="11"/>
  <c r="O3055" i="11"/>
  <c r="N3055" i="11"/>
  <c r="F3055" i="11"/>
  <c r="E3055" i="11"/>
  <c r="D3055" i="11"/>
  <c r="C3055" i="11"/>
  <c r="B3055" i="11"/>
  <c r="A3055" i="11" s="1"/>
  <c r="U3054" i="11"/>
  <c r="S3054" i="11"/>
  <c r="T3054" i="11" s="1"/>
  <c r="R3054" i="11"/>
  <c r="Q3054" i="11"/>
  <c r="P3054" i="11"/>
  <c r="O3054" i="11"/>
  <c r="N3054" i="11"/>
  <c r="L3054" i="11"/>
  <c r="F3054" i="11"/>
  <c r="E3054" i="11"/>
  <c r="D3054" i="11"/>
  <c r="C3054" i="11" s="1"/>
  <c r="B3054" i="11"/>
  <c r="A3054" i="11" s="1"/>
  <c r="U3053" i="11"/>
  <c r="T3053" i="11"/>
  <c r="S3053" i="11"/>
  <c r="Q3053" i="11"/>
  <c r="R3053" i="11" s="1"/>
  <c r="O3053" i="11"/>
  <c r="P3053" i="11" s="1"/>
  <c r="N3053" i="11"/>
  <c r="L3053" i="11"/>
  <c r="K3053" i="11"/>
  <c r="F3053" i="11"/>
  <c r="E3053" i="11"/>
  <c r="D3053" i="11"/>
  <c r="C3053" i="11" s="1"/>
  <c r="B3053" i="11"/>
  <c r="A3053" i="11" s="1"/>
  <c r="U3052" i="11"/>
  <c r="T3052" i="11"/>
  <c r="S3052" i="11"/>
  <c r="Q3052" i="11"/>
  <c r="R3052" i="11" s="1"/>
  <c r="O3052" i="11"/>
  <c r="P3052" i="11" s="1"/>
  <c r="N3052" i="11"/>
  <c r="F3052" i="11"/>
  <c r="E3052" i="11"/>
  <c r="D3052" i="11"/>
  <c r="C3052" i="11"/>
  <c r="B3052" i="11"/>
  <c r="A3052" i="11" s="1"/>
  <c r="U3051" i="11"/>
  <c r="S3051" i="11"/>
  <c r="T3051" i="11" s="1"/>
  <c r="R3051" i="11"/>
  <c r="Q3051" i="11"/>
  <c r="P3051" i="11"/>
  <c r="O3051" i="11"/>
  <c r="N3051" i="11"/>
  <c r="F3051" i="11"/>
  <c r="E3051" i="11"/>
  <c r="D3051" i="11"/>
  <c r="C3051" i="11" s="1"/>
  <c r="B3051" i="11"/>
  <c r="A3051" i="11"/>
  <c r="U3050" i="11"/>
  <c r="S3050" i="11"/>
  <c r="T3050" i="11" s="1"/>
  <c r="R3050" i="11"/>
  <c r="Q3050" i="11"/>
  <c r="P3050" i="11"/>
  <c r="O3050" i="11"/>
  <c r="N3050" i="11"/>
  <c r="F3050" i="11"/>
  <c r="E3050" i="11"/>
  <c r="D3050" i="11"/>
  <c r="C3050" i="11" s="1"/>
  <c r="B3050" i="11"/>
  <c r="A3050" i="11"/>
  <c r="U3049" i="11"/>
  <c r="S3049" i="11"/>
  <c r="T3049" i="11" s="1"/>
  <c r="Q3049" i="11"/>
  <c r="R3049" i="11" s="1"/>
  <c r="P3049" i="11"/>
  <c r="O3049" i="11"/>
  <c r="N3049" i="11"/>
  <c r="F3049" i="11"/>
  <c r="E3049" i="11"/>
  <c r="D3049" i="11"/>
  <c r="C3049" i="11" s="1"/>
  <c r="B3049" i="11"/>
  <c r="A3049" i="11" s="1"/>
  <c r="U3048" i="11"/>
  <c r="T3048" i="11"/>
  <c r="S3048" i="11"/>
  <c r="R3048" i="11"/>
  <c r="Q3048" i="11"/>
  <c r="O3048" i="11"/>
  <c r="P3048" i="11" s="1"/>
  <c r="N3048" i="11"/>
  <c r="F3048" i="11"/>
  <c r="E3048" i="11"/>
  <c r="D3048" i="11"/>
  <c r="C3048" i="11"/>
  <c r="B3048" i="11"/>
  <c r="A3048" i="11" s="1"/>
  <c r="U3047" i="11"/>
  <c r="T3047" i="11"/>
  <c r="S3047" i="11"/>
  <c r="R3047" i="11"/>
  <c r="Q3047" i="11"/>
  <c r="P3047" i="11"/>
  <c r="O3047" i="11"/>
  <c r="N3047" i="11"/>
  <c r="L3047" i="11"/>
  <c r="F3047" i="11"/>
  <c r="E3047" i="11"/>
  <c r="D3047" i="11"/>
  <c r="C3047" i="11" s="1"/>
  <c r="B3047" i="11"/>
  <c r="A3047" i="11"/>
  <c r="U3046" i="11"/>
  <c r="T3046" i="11"/>
  <c r="S3046" i="11"/>
  <c r="R3046" i="11"/>
  <c r="Q3046" i="11"/>
  <c r="O3046" i="11"/>
  <c r="P3046" i="11" s="1"/>
  <c r="N3046" i="11"/>
  <c r="L3046" i="11"/>
  <c r="F3046" i="11"/>
  <c r="E3046" i="11"/>
  <c r="D3046" i="11"/>
  <c r="C3046" i="11"/>
  <c r="B3046" i="11"/>
  <c r="A3046" i="11"/>
  <c r="U3045" i="11"/>
  <c r="S3045" i="11"/>
  <c r="T3045" i="11" s="1"/>
  <c r="Q3045" i="11"/>
  <c r="R3045" i="11" s="1"/>
  <c r="P3045" i="11"/>
  <c r="O3045" i="11"/>
  <c r="N3045" i="11"/>
  <c r="L3045" i="11"/>
  <c r="F3045" i="11"/>
  <c r="E3045" i="11"/>
  <c r="D3045" i="11"/>
  <c r="C3045" i="11"/>
  <c r="B3045" i="11"/>
  <c r="A3045" i="11" s="1"/>
  <c r="U3044" i="11"/>
  <c r="T3044" i="11"/>
  <c r="S3044" i="11"/>
  <c r="R3044" i="11"/>
  <c r="Q3044" i="11"/>
  <c r="O3044" i="11"/>
  <c r="P3044" i="11" s="1"/>
  <c r="N3044" i="11"/>
  <c r="F3044" i="11"/>
  <c r="E3044" i="11"/>
  <c r="D3044" i="11"/>
  <c r="C3044" i="11"/>
  <c r="B3044" i="11"/>
  <c r="A3044" i="11" s="1"/>
  <c r="U3043" i="11"/>
  <c r="S3043" i="11"/>
  <c r="T3043" i="11" s="1"/>
  <c r="R3043" i="11"/>
  <c r="Q3043" i="11"/>
  <c r="O3043" i="11"/>
  <c r="P3043" i="11" s="1"/>
  <c r="N3043" i="11"/>
  <c r="F3043" i="11"/>
  <c r="E3043" i="11"/>
  <c r="D3043" i="11"/>
  <c r="C3043" i="11"/>
  <c r="B3043" i="11"/>
  <c r="A3043" i="11"/>
  <c r="U3042" i="11"/>
  <c r="T3042" i="11"/>
  <c r="S3042" i="11"/>
  <c r="Q3042" i="11"/>
  <c r="R3042" i="11" s="1"/>
  <c r="P3042" i="11"/>
  <c r="O3042" i="11"/>
  <c r="N3042" i="11"/>
  <c r="F3042" i="11"/>
  <c r="E3042" i="11"/>
  <c r="D3042" i="11"/>
  <c r="C3042" i="11" s="1"/>
  <c r="B3042" i="11"/>
  <c r="A3042" i="11"/>
  <c r="U3041" i="11"/>
  <c r="T3041" i="11"/>
  <c r="S3041" i="11"/>
  <c r="Q3041" i="11"/>
  <c r="R3041" i="11" s="1"/>
  <c r="O3041" i="11"/>
  <c r="P3041" i="11" s="1"/>
  <c r="N3041" i="11"/>
  <c r="F3041" i="11"/>
  <c r="E3041" i="11"/>
  <c r="D3041" i="11"/>
  <c r="C3041" i="11"/>
  <c r="B3041" i="11"/>
  <c r="A3041" i="11" s="1"/>
  <c r="U3040" i="11"/>
  <c r="T3040" i="11"/>
  <c r="S3040" i="11"/>
  <c r="R3040" i="11"/>
  <c r="Q3040" i="11"/>
  <c r="O3040" i="11"/>
  <c r="P3040" i="11" s="1"/>
  <c r="N3040" i="11"/>
  <c r="M3040" i="11"/>
  <c r="K3040" i="11"/>
  <c r="F3040" i="11"/>
  <c r="E3040" i="11"/>
  <c r="D3040" i="11"/>
  <c r="C3040" i="11"/>
  <c r="B3040" i="11"/>
  <c r="A3040" i="11" s="1"/>
  <c r="U3039" i="11"/>
  <c r="T3039" i="11"/>
  <c r="S3039" i="11"/>
  <c r="Q3039" i="11"/>
  <c r="R3039" i="11" s="1"/>
  <c r="O3039" i="11"/>
  <c r="P3039" i="11" s="1"/>
  <c r="N3039" i="11"/>
  <c r="M3039" i="11"/>
  <c r="L3039" i="11"/>
  <c r="K3039" i="11"/>
  <c r="F3039" i="11"/>
  <c r="E3039" i="11"/>
  <c r="D3039" i="11"/>
  <c r="C3039" i="11"/>
  <c r="B3039" i="11"/>
  <c r="A3039" i="11"/>
  <c r="U3038" i="11"/>
  <c r="S3038" i="11"/>
  <c r="T3038" i="11" s="1"/>
  <c r="Q3038" i="11"/>
  <c r="R3038" i="11" s="1"/>
  <c r="P3038" i="11"/>
  <c r="O3038" i="11"/>
  <c r="N3038" i="11"/>
  <c r="M3038" i="11"/>
  <c r="L3038" i="11"/>
  <c r="K3038" i="11"/>
  <c r="F3038" i="11"/>
  <c r="E3038" i="11"/>
  <c r="D3038" i="11"/>
  <c r="C3038" i="11" s="1"/>
  <c r="B3038" i="11"/>
  <c r="A3038" i="11" s="1"/>
  <c r="U3037" i="11"/>
  <c r="S3037" i="11"/>
  <c r="T3037" i="11" s="1"/>
  <c r="Q3037" i="11"/>
  <c r="R3037" i="11" s="1"/>
  <c r="O3037" i="11"/>
  <c r="P3037" i="11" s="1"/>
  <c r="N3037" i="11"/>
  <c r="M3037" i="11"/>
  <c r="L3037" i="11"/>
  <c r="K3037" i="11"/>
  <c r="F3037" i="11"/>
  <c r="E3037" i="11"/>
  <c r="D3037" i="11"/>
  <c r="C3037" i="11"/>
  <c r="B3037" i="11"/>
  <c r="A3037" i="11" s="1"/>
  <c r="U3036" i="11"/>
  <c r="S3036" i="11"/>
  <c r="T3036" i="11" s="1"/>
  <c r="R3036" i="11"/>
  <c r="Q3036" i="11"/>
  <c r="P3036" i="11"/>
  <c r="O3036" i="11"/>
  <c r="N3036" i="11"/>
  <c r="M3036" i="11"/>
  <c r="K3036" i="11"/>
  <c r="F3036" i="11"/>
  <c r="E3036" i="11"/>
  <c r="D3036" i="11"/>
  <c r="C3036" i="11"/>
  <c r="B3036" i="11"/>
  <c r="A3036" i="11" s="1"/>
  <c r="U3035" i="11"/>
  <c r="T3035" i="11"/>
  <c r="S3035" i="11"/>
  <c r="R3035" i="11"/>
  <c r="Q3035" i="11"/>
  <c r="O3035" i="11"/>
  <c r="P3035" i="11" s="1"/>
  <c r="N3035" i="11"/>
  <c r="M3035" i="11"/>
  <c r="L3035" i="11"/>
  <c r="K3035" i="11"/>
  <c r="F3035" i="11"/>
  <c r="E3035" i="11"/>
  <c r="D3035" i="11"/>
  <c r="C3035" i="11"/>
  <c r="B3035" i="11"/>
  <c r="A3035" i="11"/>
  <c r="U3034" i="11"/>
  <c r="T3034" i="11"/>
  <c r="S3034" i="11"/>
  <c r="Q3034" i="11"/>
  <c r="R3034" i="11" s="1"/>
  <c r="P3034" i="11"/>
  <c r="O3034" i="11"/>
  <c r="N3034" i="11"/>
  <c r="M3034" i="11"/>
  <c r="L3034" i="11"/>
  <c r="K3034" i="11"/>
  <c r="F3034" i="11"/>
  <c r="E3034" i="11"/>
  <c r="D3034" i="11"/>
  <c r="C3034" i="11" s="1"/>
  <c r="B3034" i="11"/>
  <c r="A3034" i="11" s="1"/>
  <c r="U3033" i="11"/>
  <c r="T3033" i="11"/>
  <c r="S3033" i="11"/>
  <c r="R3033" i="11"/>
  <c r="Q3033" i="11"/>
  <c r="O3033" i="11"/>
  <c r="P3033" i="11" s="1"/>
  <c r="N3033" i="11"/>
  <c r="M3033" i="11"/>
  <c r="K3033" i="11"/>
  <c r="F3033" i="11"/>
  <c r="E3033" i="11"/>
  <c r="D3033" i="11"/>
  <c r="C3033" i="11" s="1"/>
  <c r="B3033" i="11"/>
  <c r="A3033" i="11" s="1"/>
  <c r="U3032" i="11"/>
  <c r="T3032" i="11"/>
  <c r="S3032" i="11"/>
  <c r="R3032" i="11"/>
  <c r="Q3032" i="11"/>
  <c r="O3032" i="11"/>
  <c r="P3032" i="11" s="1"/>
  <c r="N3032" i="11"/>
  <c r="K3032" i="11"/>
  <c r="F3032" i="11"/>
  <c r="E3032" i="11"/>
  <c r="D3032" i="11"/>
  <c r="C3032" i="11" s="1"/>
  <c r="B3032" i="11"/>
  <c r="A3032" i="11"/>
  <c r="U3031" i="11"/>
  <c r="S3031" i="11"/>
  <c r="T3031" i="11" s="1"/>
  <c r="Q3031" i="11"/>
  <c r="R3031" i="11" s="1"/>
  <c r="P3031" i="11"/>
  <c r="O3031" i="11"/>
  <c r="N3031" i="11"/>
  <c r="L3031" i="11"/>
  <c r="K3031" i="11"/>
  <c r="F3031" i="11"/>
  <c r="E3031" i="11"/>
  <c r="D3031" i="11"/>
  <c r="C3031" i="11"/>
  <c r="B3031" i="11"/>
  <c r="A3031" i="11"/>
  <c r="U3030" i="11"/>
  <c r="T3030" i="11"/>
  <c r="S3030" i="11"/>
  <c r="Q3030" i="11"/>
  <c r="R3030" i="11" s="1"/>
  <c r="P3030" i="11"/>
  <c r="O3030" i="11"/>
  <c r="N3030" i="11"/>
  <c r="L3030" i="11"/>
  <c r="K3030" i="11"/>
  <c r="F3030" i="11"/>
  <c r="E3030" i="11"/>
  <c r="D3030" i="11"/>
  <c r="C3030" i="11" s="1"/>
  <c r="B3030" i="11"/>
  <c r="A3030" i="11"/>
  <c r="U3029" i="11"/>
  <c r="T3029" i="11"/>
  <c r="S3029" i="11"/>
  <c r="Q3029" i="11"/>
  <c r="R3029" i="11" s="1"/>
  <c r="P3029" i="11"/>
  <c r="O3029" i="11"/>
  <c r="N3029" i="11"/>
  <c r="L3029" i="11"/>
  <c r="K3029" i="11"/>
  <c r="F3029" i="11"/>
  <c r="E3029" i="11"/>
  <c r="D3029" i="11"/>
  <c r="C3029" i="11"/>
  <c r="B3029" i="11"/>
  <c r="A3029" i="11"/>
  <c r="U3028" i="11"/>
  <c r="T3028" i="11"/>
  <c r="S3028" i="11"/>
  <c r="Q3028" i="11"/>
  <c r="R3028" i="11" s="1"/>
  <c r="P3028" i="11"/>
  <c r="O3028" i="11"/>
  <c r="N3028" i="11"/>
  <c r="K3028" i="11"/>
  <c r="F3028" i="11"/>
  <c r="E3028" i="11"/>
  <c r="D3028" i="11"/>
  <c r="C3028" i="11"/>
  <c r="B3028" i="11"/>
  <c r="A3028" i="11" s="1"/>
  <c r="U3027" i="11"/>
  <c r="S3027" i="11"/>
  <c r="T3027" i="11" s="1"/>
  <c r="R3027" i="11"/>
  <c r="Q3027" i="11"/>
  <c r="P3027" i="11"/>
  <c r="O3027" i="11"/>
  <c r="N3027" i="11"/>
  <c r="K3027" i="11"/>
  <c r="F3027" i="11"/>
  <c r="E3027" i="11"/>
  <c r="D3027" i="11"/>
  <c r="C3027" i="11" s="1"/>
  <c r="B3027" i="11"/>
  <c r="A3027" i="11"/>
  <c r="U3026" i="11"/>
  <c r="S3026" i="11"/>
  <c r="T3026" i="11" s="1"/>
  <c r="Q3026" i="11"/>
  <c r="R3026" i="11" s="1"/>
  <c r="O3026" i="11"/>
  <c r="P3026" i="11" s="1"/>
  <c r="N3026" i="11"/>
  <c r="L3026" i="11"/>
  <c r="K3026" i="11"/>
  <c r="F3026" i="11"/>
  <c r="E3026" i="11"/>
  <c r="D3026" i="11"/>
  <c r="C3026" i="11" s="1"/>
  <c r="B3026" i="11"/>
  <c r="A3026" i="11" s="1"/>
  <c r="U3025" i="11"/>
  <c r="T3025" i="11"/>
  <c r="S3025" i="11"/>
  <c r="Q3025" i="11"/>
  <c r="R3025" i="11" s="1"/>
  <c r="O3025" i="11"/>
  <c r="P3025" i="11" s="1"/>
  <c r="N3025" i="11"/>
  <c r="L3025" i="11"/>
  <c r="K3025" i="11"/>
  <c r="F3025" i="11"/>
  <c r="E3025" i="11"/>
  <c r="D3025" i="11"/>
  <c r="C3025" i="11" s="1"/>
  <c r="B3025" i="11"/>
  <c r="A3025" i="11" s="1"/>
  <c r="U3024" i="11"/>
  <c r="S3024" i="11"/>
  <c r="T3024" i="11" s="1"/>
  <c r="Q3024" i="11"/>
  <c r="R3024" i="11" s="1"/>
  <c r="O3024" i="11"/>
  <c r="P3024" i="11" s="1"/>
  <c r="N3024" i="11"/>
  <c r="K3024" i="11"/>
  <c r="F3024" i="11"/>
  <c r="E3024" i="11"/>
  <c r="D3024" i="11"/>
  <c r="C3024" i="11" s="1"/>
  <c r="B3024" i="11"/>
  <c r="A3024" i="11"/>
  <c r="U3023" i="11"/>
  <c r="S3023" i="11"/>
  <c r="T3023" i="11" s="1"/>
  <c r="R3023" i="11"/>
  <c r="Q3023" i="11"/>
  <c r="P3023" i="11"/>
  <c r="O3023" i="11"/>
  <c r="N3023" i="11"/>
  <c r="K3023" i="11"/>
  <c r="F3023" i="11"/>
  <c r="E3023" i="11"/>
  <c r="D3023" i="11"/>
  <c r="C3023" i="11" s="1"/>
  <c r="B3023" i="11"/>
  <c r="A3023" i="11" s="1"/>
  <c r="U3022" i="11"/>
  <c r="T3022" i="11"/>
  <c r="S3022" i="11"/>
  <c r="R3022" i="11"/>
  <c r="Q3022" i="11"/>
  <c r="P3022" i="11"/>
  <c r="O3022" i="11"/>
  <c r="N3022" i="11"/>
  <c r="L3022" i="11"/>
  <c r="K3022" i="11"/>
  <c r="F3022" i="11"/>
  <c r="E3022" i="11"/>
  <c r="D3022" i="11"/>
  <c r="C3022" i="11"/>
  <c r="B3022" i="11"/>
  <c r="A3022" i="11" s="1"/>
  <c r="U3021" i="11"/>
  <c r="T3021" i="11"/>
  <c r="S3021" i="11"/>
  <c r="Q3021" i="11"/>
  <c r="R3021" i="11" s="1"/>
  <c r="O3021" i="11"/>
  <c r="P3021" i="11" s="1"/>
  <c r="N3021" i="11"/>
  <c r="L3021" i="11"/>
  <c r="K3021" i="11"/>
  <c r="F3021" i="11"/>
  <c r="E3021" i="11"/>
  <c r="D3021" i="11"/>
  <c r="C3021" i="11" s="1"/>
  <c r="B3021" i="11"/>
  <c r="A3021" i="11" s="1"/>
  <c r="U3020" i="11"/>
  <c r="T3020" i="11"/>
  <c r="S3020" i="11"/>
  <c r="R3020" i="11"/>
  <c r="Q3020" i="11"/>
  <c r="P3020" i="11"/>
  <c r="O3020" i="11"/>
  <c r="H3020" i="11"/>
  <c r="G3020" i="11"/>
  <c r="F3020" i="11"/>
  <c r="E3020" i="11"/>
  <c r="D3020" i="11"/>
  <c r="C3020" i="11" s="1"/>
  <c r="B3020" i="11"/>
  <c r="A3020" i="11" s="1"/>
  <c r="U3019" i="11"/>
  <c r="T3019" i="11"/>
  <c r="S3019" i="11"/>
  <c r="Q3019" i="11"/>
  <c r="R3019" i="11" s="1"/>
  <c r="P3019" i="11"/>
  <c r="O3019" i="11"/>
  <c r="H3019" i="11"/>
  <c r="G3019" i="11"/>
  <c r="F3019" i="11"/>
  <c r="E3019" i="11"/>
  <c r="D3019" i="11"/>
  <c r="C3019" i="11"/>
  <c r="B3019" i="11"/>
  <c r="A3019" i="11" s="1"/>
  <c r="U3018" i="11"/>
  <c r="S3018" i="11"/>
  <c r="T3018" i="11" s="1"/>
  <c r="R3018" i="11"/>
  <c r="Q3018" i="11"/>
  <c r="P3018" i="11"/>
  <c r="O3018" i="11"/>
  <c r="N3018" i="11"/>
  <c r="M3018" i="11"/>
  <c r="K3018" i="11"/>
  <c r="F3018" i="11"/>
  <c r="E3018" i="11"/>
  <c r="D3018" i="11"/>
  <c r="C3018" i="11"/>
  <c r="B3018" i="11"/>
  <c r="A3018" i="11" s="1"/>
  <c r="U3017" i="11"/>
  <c r="S3017" i="11"/>
  <c r="T3017" i="11" s="1"/>
  <c r="R3017" i="11"/>
  <c r="Q3017" i="11"/>
  <c r="O3017" i="11"/>
  <c r="P3017" i="11" s="1"/>
  <c r="N3017" i="11"/>
  <c r="M3017" i="11"/>
  <c r="K3017" i="11"/>
  <c r="F3017" i="11"/>
  <c r="E3017" i="11"/>
  <c r="D3017" i="11"/>
  <c r="C3017" i="11"/>
  <c r="B3017" i="11"/>
  <c r="A3017" i="11" s="1"/>
  <c r="U3016" i="11"/>
  <c r="S3016" i="11"/>
  <c r="T3016" i="11" s="1"/>
  <c r="R3016" i="11"/>
  <c r="Q3016" i="11"/>
  <c r="P3016" i="11"/>
  <c r="O3016" i="11"/>
  <c r="M3016" i="11"/>
  <c r="K3016" i="11"/>
  <c r="F3016" i="11"/>
  <c r="E3016" i="11"/>
  <c r="D3016" i="11"/>
  <c r="C3016" i="11" s="1"/>
  <c r="B3016" i="11"/>
  <c r="A3016" i="11"/>
  <c r="U3015" i="11"/>
  <c r="T3015" i="11"/>
  <c r="S3015" i="11"/>
  <c r="R3015" i="11"/>
  <c r="Q3015" i="11"/>
  <c r="O3015" i="11"/>
  <c r="P3015" i="11" s="1"/>
  <c r="N3015" i="11"/>
  <c r="M3015" i="11"/>
  <c r="L3015" i="11"/>
  <c r="K3015" i="11"/>
  <c r="F3015" i="11"/>
  <c r="E3015" i="11"/>
  <c r="D3015" i="11"/>
  <c r="C3015" i="11"/>
  <c r="B3015" i="11"/>
  <c r="A3015" i="11"/>
  <c r="U3014" i="11"/>
  <c r="T3014" i="11"/>
  <c r="S3014" i="11"/>
  <c r="R3014" i="11"/>
  <c r="Q3014" i="11"/>
  <c r="P3014" i="11"/>
  <c r="O3014" i="11"/>
  <c r="N3014" i="11"/>
  <c r="M3014" i="11"/>
  <c r="K3014" i="11"/>
  <c r="F3014" i="11"/>
  <c r="E3014" i="11"/>
  <c r="D3014" i="11"/>
  <c r="C3014" i="11"/>
  <c r="B3014" i="11"/>
  <c r="A3014" i="11"/>
  <c r="U3013" i="11"/>
  <c r="T3013" i="11"/>
  <c r="S3013" i="11"/>
  <c r="R3013" i="11"/>
  <c r="Q3013" i="11"/>
  <c r="P3013" i="11"/>
  <c r="O3013" i="11"/>
  <c r="M3013" i="11"/>
  <c r="K3013" i="11"/>
  <c r="F3013" i="11"/>
  <c r="E3013" i="11"/>
  <c r="D3013" i="11"/>
  <c r="C3013" i="11" s="1"/>
  <c r="B3013" i="11"/>
  <c r="A3013" i="11"/>
  <c r="U3012" i="11"/>
  <c r="T3012" i="11"/>
  <c r="S3012" i="11"/>
  <c r="R3012" i="11"/>
  <c r="Q3012" i="11"/>
  <c r="O3012" i="11"/>
  <c r="P3012" i="11" s="1"/>
  <c r="N3012" i="11"/>
  <c r="M3012" i="11"/>
  <c r="L3012" i="11"/>
  <c r="K3012" i="11"/>
  <c r="F3012" i="11"/>
  <c r="E3012" i="11"/>
  <c r="D3012" i="11"/>
  <c r="C3012" i="11"/>
  <c r="B3012" i="11"/>
  <c r="A3012" i="11"/>
  <c r="U3011" i="11"/>
  <c r="T3011" i="11"/>
  <c r="S3011" i="11"/>
  <c r="R3011" i="11"/>
  <c r="Q3011" i="11"/>
  <c r="P3011" i="11"/>
  <c r="O3011" i="11"/>
  <c r="M3011" i="11"/>
  <c r="K3011" i="11"/>
  <c r="F3011" i="11"/>
  <c r="E3011" i="11"/>
  <c r="D3011" i="11"/>
  <c r="C3011" i="11" s="1"/>
  <c r="B3011" i="11"/>
  <c r="A3011" i="11" s="1"/>
  <c r="U3010" i="11"/>
  <c r="T3010" i="11"/>
  <c r="S3010" i="11"/>
  <c r="R3010" i="11"/>
  <c r="Q3010" i="11"/>
  <c r="O3010" i="11"/>
  <c r="P3010" i="11" s="1"/>
  <c r="M3010" i="11"/>
  <c r="K3010" i="11"/>
  <c r="F3010" i="11"/>
  <c r="E3010" i="11"/>
  <c r="D3010" i="11"/>
  <c r="C3010" i="11"/>
  <c r="B3010" i="11"/>
  <c r="A3010" i="11"/>
  <c r="U3009" i="11"/>
  <c r="T3009" i="11"/>
  <c r="S3009" i="11"/>
  <c r="R3009" i="11"/>
  <c r="Q3009" i="11"/>
  <c r="P3009" i="11"/>
  <c r="O3009" i="11"/>
  <c r="M3009" i="11"/>
  <c r="K3009" i="11"/>
  <c r="F3009" i="11"/>
  <c r="E3009" i="11"/>
  <c r="D3009" i="11"/>
  <c r="C3009" i="11" s="1"/>
  <c r="B3009" i="11"/>
  <c r="A3009" i="11" s="1"/>
  <c r="U3008" i="11"/>
  <c r="S3008" i="11"/>
  <c r="T3008" i="11" s="1"/>
  <c r="R3008" i="11"/>
  <c r="Q3008" i="11"/>
  <c r="P3008" i="11"/>
  <c r="O3008" i="11"/>
  <c r="N3008" i="11"/>
  <c r="M3008" i="11"/>
  <c r="K3008" i="11"/>
  <c r="F3008" i="11"/>
  <c r="E3008" i="11"/>
  <c r="D3008" i="11"/>
  <c r="C3008" i="11"/>
  <c r="B3008" i="11"/>
  <c r="A3008" i="11" s="1"/>
  <c r="U3007" i="11"/>
  <c r="T3007" i="11"/>
  <c r="S3007" i="11"/>
  <c r="R3007" i="11"/>
  <c r="Q3007" i="11"/>
  <c r="O3007" i="11"/>
  <c r="P3007" i="11" s="1"/>
  <c r="N3007" i="11"/>
  <c r="M3007" i="11"/>
  <c r="L3007" i="11"/>
  <c r="K3007" i="11"/>
  <c r="F3007" i="11"/>
  <c r="E3007" i="11"/>
  <c r="D3007" i="11"/>
  <c r="C3007" i="11"/>
  <c r="B3007" i="11"/>
  <c r="A3007" i="11"/>
  <c r="U3006" i="11"/>
  <c r="T3006" i="11"/>
  <c r="S3006" i="11"/>
  <c r="R3006" i="11"/>
  <c r="Q3006" i="11"/>
  <c r="P3006" i="11"/>
  <c r="O3006" i="11"/>
  <c r="N3006" i="11"/>
  <c r="K3006" i="11"/>
  <c r="F3006" i="11"/>
  <c r="E3006" i="11"/>
  <c r="D3006" i="11"/>
  <c r="C3006" i="11" s="1"/>
  <c r="B3006" i="11"/>
  <c r="A3006" i="11" s="1"/>
  <c r="U3005" i="11"/>
  <c r="S3005" i="11"/>
  <c r="T3005" i="11" s="1"/>
  <c r="Q3005" i="11"/>
  <c r="R3005" i="11" s="1"/>
  <c r="P3005" i="11"/>
  <c r="O3005" i="11"/>
  <c r="N3005" i="11"/>
  <c r="K3005" i="11"/>
  <c r="F3005" i="11"/>
  <c r="E3005" i="11"/>
  <c r="D3005" i="11"/>
  <c r="C3005" i="11"/>
  <c r="B3005" i="11"/>
  <c r="A3005" i="11" s="1"/>
  <c r="U3004" i="11"/>
  <c r="S3004" i="11"/>
  <c r="T3004" i="11" s="1"/>
  <c r="Q3004" i="11"/>
  <c r="R3004" i="11" s="1"/>
  <c r="P3004" i="11"/>
  <c r="O3004" i="11"/>
  <c r="N3004" i="11"/>
  <c r="K3004" i="11"/>
  <c r="F3004" i="11"/>
  <c r="E3004" i="11"/>
  <c r="D3004" i="11"/>
  <c r="C3004" i="11"/>
  <c r="B3004" i="11"/>
  <c r="A3004" i="11" s="1"/>
  <c r="U3003" i="11"/>
  <c r="S3003" i="11"/>
  <c r="T3003" i="11" s="1"/>
  <c r="Q3003" i="11"/>
  <c r="R3003" i="11" s="1"/>
  <c r="P3003" i="11"/>
  <c r="O3003" i="11"/>
  <c r="N3003" i="11"/>
  <c r="K3003" i="11"/>
  <c r="F3003" i="11"/>
  <c r="E3003" i="11"/>
  <c r="D3003" i="11"/>
  <c r="C3003" i="11"/>
  <c r="B3003" i="11"/>
  <c r="A3003" i="11" s="1"/>
  <c r="U3002" i="11"/>
  <c r="T3002" i="11"/>
  <c r="S3002" i="11"/>
  <c r="R3002" i="11"/>
  <c r="Q3002" i="11"/>
  <c r="P3002" i="11"/>
  <c r="O3002" i="11"/>
  <c r="N3002" i="11"/>
  <c r="K3002" i="11"/>
  <c r="F3002" i="11"/>
  <c r="E3002" i="11"/>
  <c r="D3002" i="11"/>
  <c r="C3002" i="11" s="1"/>
  <c r="B3002" i="11"/>
  <c r="A3002" i="11"/>
  <c r="U3001" i="11"/>
  <c r="S3001" i="11"/>
  <c r="T3001" i="11" s="1"/>
  <c r="Q3001" i="11"/>
  <c r="R3001" i="11" s="1"/>
  <c r="P3001" i="11"/>
  <c r="O3001" i="11"/>
  <c r="N3001" i="11"/>
  <c r="L3001" i="11"/>
  <c r="K3001" i="11"/>
  <c r="F3001" i="11"/>
  <c r="E3001" i="11"/>
  <c r="D3001" i="11"/>
  <c r="C3001" i="11"/>
  <c r="B3001" i="11"/>
  <c r="A3001" i="11"/>
  <c r="U3000" i="11"/>
  <c r="T3000" i="11"/>
  <c r="S3000" i="11"/>
  <c r="Q3000" i="11"/>
  <c r="R3000" i="11" s="1"/>
  <c r="O3000" i="11"/>
  <c r="P3000" i="11" s="1"/>
  <c r="N3000" i="11"/>
  <c r="L3000" i="11"/>
  <c r="K3000" i="11"/>
  <c r="F3000" i="11"/>
  <c r="E3000" i="11"/>
  <c r="D3000" i="11"/>
  <c r="C3000" i="11" s="1"/>
  <c r="B3000" i="11"/>
  <c r="A3000" i="11" s="1"/>
  <c r="U2999" i="11"/>
  <c r="S2999" i="11"/>
  <c r="T2999" i="11" s="1"/>
  <c r="Q2999" i="11"/>
  <c r="R2999" i="11" s="1"/>
  <c r="P2999" i="11"/>
  <c r="O2999" i="11"/>
  <c r="N2999" i="11"/>
  <c r="L2999" i="11"/>
  <c r="K2999" i="11"/>
  <c r="H2999" i="11"/>
  <c r="G2999" i="11"/>
  <c r="F2999" i="11"/>
  <c r="E2999" i="11"/>
  <c r="D2999" i="11"/>
  <c r="C2999" i="11"/>
  <c r="B2999" i="11"/>
  <c r="A2999" i="11"/>
  <c r="U2998" i="11"/>
  <c r="S2998" i="11"/>
  <c r="T2998" i="11" s="1"/>
  <c r="Q2998" i="11"/>
  <c r="R2998" i="11" s="1"/>
  <c r="O2998" i="11"/>
  <c r="P2998" i="11" s="1"/>
  <c r="N2998" i="11"/>
  <c r="M2998" i="11"/>
  <c r="L2998" i="11"/>
  <c r="K2998" i="11"/>
  <c r="F2998" i="11"/>
  <c r="E2998" i="11"/>
  <c r="D2998" i="11"/>
  <c r="C2998" i="11"/>
  <c r="B2998" i="11"/>
  <c r="A2998" i="11"/>
  <c r="U2997" i="11"/>
  <c r="S2997" i="11"/>
  <c r="T2997" i="11" s="1"/>
  <c r="R2997" i="11"/>
  <c r="Q2997" i="11"/>
  <c r="P2997" i="11"/>
  <c r="O2997" i="11"/>
  <c r="N2997" i="11"/>
  <c r="M2997" i="11"/>
  <c r="L2997" i="11"/>
  <c r="K2997" i="11"/>
  <c r="F2997" i="11"/>
  <c r="E2997" i="11"/>
  <c r="D2997" i="11"/>
  <c r="C2997" i="11" s="1"/>
  <c r="B2997" i="11"/>
  <c r="A2997" i="11" s="1"/>
  <c r="U2996" i="11"/>
  <c r="T2996" i="11"/>
  <c r="S2996" i="11"/>
  <c r="R2996" i="11"/>
  <c r="Q2996" i="11"/>
  <c r="P2996" i="11"/>
  <c r="O2996" i="11"/>
  <c r="F2996" i="11"/>
  <c r="E2996" i="11"/>
  <c r="D2996" i="11"/>
  <c r="C2996" i="11" s="1"/>
  <c r="B2996" i="11"/>
  <c r="A2996" i="11" s="1"/>
  <c r="U2995" i="11"/>
  <c r="S2995" i="11"/>
  <c r="T2995" i="11" s="1"/>
  <c r="R2995" i="11"/>
  <c r="Q2995" i="11"/>
  <c r="O2995" i="11"/>
  <c r="P2995" i="11" s="1"/>
  <c r="N2995" i="11"/>
  <c r="M2995" i="11"/>
  <c r="L2995" i="11"/>
  <c r="K2995" i="11"/>
  <c r="F2995" i="11"/>
  <c r="E2995" i="11"/>
  <c r="D2995" i="11"/>
  <c r="C2995" i="11"/>
  <c r="B2995" i="11"/>
  <c r="A2995" i="11"/>
  <c r="U2994" i="11"/>
  <c r="T2994" i="11"/>
  <c r="S2994" i="11"/>
  <c r="Q2994" i="11"/>
  <c r="R2994" i="11" s="1"/>
  <c r="P2994" i="11"/>
  <c r="O2994" i="11"/>
  <c r="K2994" i="11"/>
  <c r="F2994" i="11"/>
  <c r="E2994" i="11"/>
  <c r="D2994" i="11"/>
  <c r="C2994" i="11" s="1"/>
  <c r="B2994" i="11"/>
  <c r="A2994" i="11"/>
  <c r="U2993" i="11"/>
  <c r="T2993" i="11"/>
  <c r="S2993" i="11"/>
  <c r="R2993" i="11"/>
  <c r="Q2993" i="11"/>
  <c r="O2993" i="11"/>
  <c r="P2993" i="11" s="1"/>
  <c r="M2993" i="11"/>
  <c r="K2993" i="11"/>
  <c r="F2993" i="11"/>
  <c r="E2993" i="11"/>
  <c r="D2993" i="11"/>
  <c r="C2993" i="11" s="1"/>
  <c r="B2993" i="11"/>
  <c r="A2993" i="11"/>
  <c r="U2992" i="11"/>
  <c r="S2992" i="11"/>
  <c r="T2992" i="11" s="1"/>
  <c r="Q2992" i="11"/>
  <c r="R2992" i="11" s="1"/>
  <c r="O2992" i="11"/>
  <c r="P2992" i="11" s="1"/>
  <c r="F2992" i="11"/>
  <c r="E2992" i="11"/>
  <c r="D2992" i="11"/>
  <c r="C2992" i="11"/>
  <c r="B2992" i="11"/>
  <c r="A2992" i="11"/>
  <c r="U2991" i="11"/>
  <c r="T2991" i="11"/>
  <c r="S2991" i="11"/>
  <c r="R2991" i="11"/>
  <c r="Q2991" i="11"/>
  <c r="P2991" i="11"/>
  <c r="O2991" i="11"/>
  <c r="M2991" i="11"/>
  <c r="K2991" i="11"/>
  <c r="F2991" i="11"/>
  <c r="E2991" i="11"/>
  <c r="D2991" i="11"/>
  <c r="C2991" i="11" s="1"/>
  <c r="B2991" i="11"/>
  <c r="A2991" i="11" s="1"/>
  <c r="U2990" i="11"/>
  <c r="S2990" i="11"/>
  <c r="T2990" i="11" s="1"/>
  <c r="Q2990" i="11"/>
  <c r="R2990" i="11" s="1"/>
  <c r="O2990" i="11"/>
  <c r="P2990" i="11" s="1"/>
  <c r="K2990" i="11"/>
  <c r="F2990" i="11"/>
  <c r="E2990" i="11"/>
  <c r="D2990" i="11"/>
  <c r="C2990" i="11"/>
  <c r="B2990" i="11"/>
  <c r="A2990" i="11" s="1"/>
  <c r="U2989" i="11"/>
  <c r="S2989" i="11"/>
  <c r="T2989" i="11" s="1"/>
  <c r="Q2989" i="11"/>
  <c r="R2989" i="11" s="1"/>
  <c r="P2989" i="11"/>
  <c r="O2989" i="11"/>
  <c r="F2989" i="11"/>
  <c r="E2989" i="11"/>
  <c r="D2989" i="11"/>
  <c r="C2989" i="11"/>
  <c r="B2989" i="11"/>
  <c r="A2989" i="11"/>
  <c r="U2988" i="11"/>
  <c r="T2988" i="11"/>
  <c r="S2988" i="11"/>
  <c r="R2988" i="11"/>
  <c r="Q2988" i="11"/>
  <c r="P2988" i="11"/>
  <c r="O2988" i="11"/>
  <c r="N2988" i="11"/>
  <c r="M2988" i="11"/>
  <c r="K2988" i="11"/>
  <c r="F2988" i="11"/>
  <c r="E2988" i="11"/>
  <c r="D2988" i="11"/>
  <c r="C2988" i="11"/>
  <c r="B2988" i="11"/>
  <c r="A2988" i="11"/>
  <c r="U2987" i="11"/>
  <c r="T2987" i="11"/>
  <c r="S2987" i="11"/>
  <c r="R2987" i="11"/>
  <c r="Q2987" i="11"/>
  <c r="P2987" i="11"/>
  <c r="O2987" i="11"/>
  <c r="N2987" i="11"/>
  <c r="L2987" i="11"/>
  <c r="K2987" i="11"/>
  <c r="F2987" i="11"/>
  <c r="E2987" i="11"/>
  <c r="D2987" i="11"/>
  <c r="C2987" i="11"/>
  <c r="B2987" i="11"/>
  <c r="A2987" i="11"/>
  <c r="U2986" i="11"/>
  <c r="T2986" i="11"/>
  <c r="S2986" i="11"/>
  <c r="R2986" i="11"/>
  <c r="Q2986" i="11"/>
  <c r="P2986" i="11"/>
  <c r="O2986" i="11"/>
  <c r="N2986" i="11"/>
  <c r="M2986" i="11"/>
  <c r="L2986" i="11"/>
  <c r="K2986" i="11"/>
  <c r="F2986" i="11"/>
  <c r="E2986" i="11"/>
  <c r="D2986" i="11"/>
  <c r="C2986" i="11" s="1"/>
  <c r="B2986" i="11"/>
  <c r="A2986" i="11"/>
  <c r="U2985" i="11"/>
  <c r="S2985" i="11"/>
  <c r="T2985" i="11" s="1"/>
  <c r="Q2985" i="11"/>
  <c r="R2985" i="11" s="1"/>
  <c r="P2985" i="11"/>
  <c r="O2985" i="11"/>
  <c r="N2985" i="11"/>
  <c r="M2985" i="11"/>
  <c r="K2985" i="11"/>
  <c r="F2985" i="11"/>
  <c r="E2985" i="11"/>
  <c r="D2985" i="11"/>
  <c r="C2985" i="11"/>
  <c r="B2985" i="11"/>
  <c r="A2985" i="11" s="1"/>
  <c r="U2984" i="11"/>
  <c r="S2984" i="11"/>
  <c r="T2984" i="11" s="1"/>
  <c r="Q2984" i="11"/>
  <c r="R2984" i="11" s="1"/>
  <c r="P2984" i="11"/>
  <c r="O2984" i="11"/>
  <c r="N2984" i="11"/>
  <c r="K2984" i="11"/>
  <c r="F2984" i="11"/>
  <c r="E2984" i="11"/>
  <c r="D2984" i="11"/>
  <c r="C2984" i="11"/>
  <c r="B2984" i="11"/>
  <c r="A2984" i="11" s="1"/>
  <c r="U2983" i="11"/>
  <c r="T2983" i="11"/>
  <c r="S2983" i="11"/>
  <c r="R2983" i="11"/>
  <c r="Q2983" i="11"/>
  <c r="O2983" i="11"/>
  <c r="P2983" i="11" s="1"/>
  <c r="K2983" i="11"/>
  <c r="F2983" i="11"/>
  <c r="E2983" i="11"/>
  <c r="D2983" i="11"/>
  <c r="C2983" i="11"/>
  <c r="B2983" i="11"/>
  <c r="A2983" i="11"/>
  <c r="U2982" i="11"/>
  <c r="S2982" i="11"/>
  <c r="T2982" i="11" s="1"/>
  <c r="R2982" i="11"/>
  <c r="Q2982" i="11"/>
  <c r="P2982" i="11"/>
  <c r="O2982" i="11"/>
  <c r="K2982" i="11"/>
  <c r="F2982" i="11"/>
  <c r="E2982" i="11"/>
  <c r="D2982" i="11"/>
  <c r="C2982" i="11" s="1"/>
  <c r="B2982" i="11"/>
  <c r="A2982" i="11"/>
  <c r="U2981" i="11"/>
  <c r="S2981" i="11"/>
  <c r="T2981" i="11" s="1"/>
  <c r="Q2981" i="11"/>
  <c r="R2981" i="11" s="1"/>
  <c r="P2981" i="11"/>
  <c r="O2981" i="11"/>
  <c r="N2981" i="11"/>
  <c r="M2981" i="11"/>
  <c r="L2981" i="11"/>
  <c r="K2981" i="11"/>
  <c r="F2981" i="11"/>
  <c r="E2981" i="11"/>
  <c r="D2981" i="11"/>
  <c r="C2981" i="11" s="1"/>
  <c r="B2981" i="11"/>
  <c r="A2981" i="11" s="1"/>
  <c r="U2980" i="11"/>
  <c r="T2980" i="11"/>
  <c r="S2980" i="11"/>
  <c r="R2980" i="11"/>
  <c r="Q2980" i="11"/>
  <c r="O2980" i="11"/>
  <c r="P2980" i="11" s="1"/>
  <c r="N2980" i="11"/>
  <c r="L2980" i="11"/>
  <c r="K2980" i="11"/>
  <c r="F2980" i="11"/>
  <c r="E2980" i="11"/>
  <c r="D2980" i="11"/>
  <c r="C2980" i="11" s="1"/>
  <c r="B2980" i="11"/>
  <c r="A2980" i="11" s="1"/>
  <c r="U2979" i="11"/>
  <c r="T2979" i="11"/>
  <c r="S2979" i="11"/>
  <c r="R2979" i="11"/>
  <c r="Q2979" i="11"/>
  <c r="O2979" i="11"/>
  <c r="P2979" i="11" s="1"/>
  <c r="N2979" i="11"/>
  <c r="M2979" i="11"/>
  <c r="L2979" i="11"/>
  <c r="K2979" i="11"/>
  <c r="F2979" i="11"/>
  <c r="E2979" i="11"/>
  <c r="D2979" i="11"/>
  <c r="C2979" i="11"/>
  <c r="B2979" i="11"/>
  <c r="A2979" i="11"/>
  <c r="U2978" i="11"/>
  <c r="T2978" i="11"/>
  <c r="S2978" i="11"/>
  <c r="R2978" i="11"/>
  <c r="Q2978" i="11"/>
  <c r="P2978" i="11"/>
  <c r="O2978" i="11"/>
  <c r="F2978" i="11"/>
  <c r="E2978" i="11"/>
  <c r="D2978" i="11"/>
  <c r="C2978" i="11" s="1"/>
  <c r="B2978" i="11"/>
  <c r="A2978" i="11" s="1"/>
  <c r="U2977" i="11"/>
  <c r="S2977" i="11"/>
  <c r="T2977" i="11" s="1"/>
  <c r="R2977" i="11"/>
  <c r="Q2977" i="11"/>
  <c r="P2977" i="11"/>
  <c r="O2977" i="11"/>
  <c r="N2977" i="11"/>
  <c r="K2977" i="11"/>
  <c r="F2977" i="11"/>
  <c r="E2977" i="11"/>
  <c r="D2977" i="11"/>
  <c r="C2977" i="11" s="1"/>
  <c r="B2977" i="11"/>
  <c r="A2977" i="11" s="1"/>
  <c r="U2976" i="11"/>
  <c r="T2976" i="11"/>
  <c r="S2976" i="11"/>
  <c r="Q2976" i="11"/>
  <c r="R2976" i="11" s="1"/>
  <c r="O2976" i="11"/>
  <c r="P2976" i="11" s="1"/>
  <c r="N2976" i="11"/>
  <c r="K2976" i="11"/>
  <c r="F2976" i="11"/>
  <c r="E2976" i="11"/>
  <c r="D2976" i="11"/>
  <c r="C2976" i="11"/>
  <c r="B2976" i="11"/>
  <c r="A2976" i="11"/>
  <c r="U2975" i="11"/>
  <c r="S2975" i="11"/>
  <c r="T2975" i="11" s="1"/>
  <c r="Q2975" i="11"/>
  <c r="R2975" i="11" s="1"/>
  <c r="P2975" i="11"/>
  <c r="O2975" i="11"/>
  <c r="M2975" i="11"/>
  <c r="K2975" i="11"/>
  <c r="J2975" i="11"/>
  <c r="F2975" i="11"/>
  <c r="E2975" i="11"/>
  <c r="D2975" i="11"/>
  <c r="C2975" i="11" s="1"/>
  <c r="B2975" i="11"/>
  <c r="A2975" i="11"/>
  <c r="U2974" i="11"/>
  <c r="S2974" i="11"/>
  <c r="T2974" i="11" s="1"/>
  <c r="Q2974" i="11"/>
  <c r="R2974" i="11" s="1"/>
  <c r="O2974" i="11"/>
  <c r="P2974" i="11" s="1"/>
  <c r="N2974" i="11"/>
  <c r="K2974" i="11"/>
  <c r="F2974" i="11"/>
  <c r="E2974" i="11"/>
  <c r="D2974" i="11"/>
  <c r="C2974" i="11"/>
  <c r="B2974" i="11"/>
  <c r="A2974" i="11"/>
  <c r="U2973" i="11"/>
  <c r="T2973" i="11"/>
  <c r="S2973" i="11"/>
  <c r="R2973" i="11"/>
  <c r="Q2973" i="11"/>
  <c r="P2973" i="11"/>
  <c r="O2973" i="11"/>
  <c r="N2973" i="11"/>
  <c r="M2973" i="11"/>
  <c r="K2973" i="11"/>
  <c r="F2973" i="11"/>
  <c r="E2973" i="11"/>
  <c r="D2973" i="11"/>
  <c r="C2973" i="11"/>
  <c r="B2973" i="11"/>
  <c r="A2973" i="11"/>
  <c r="U2972" i="11"/>
  <c r="T2972" i="11"/>
  <c r="S2972" i="11"/>
  <c r="R2972" i="11"/>
  <c r="Q2972" i="11"/>
  <c r="P2972" i="11"/>
  <c r="O2972" i="11"/>
  <c r="K2972" i="11"/>
  <c r="F2972" i="11"/>
  <c r="E2972" i="11"/>
  <c r="D2972" i="11"/>
  <c r="C2972" i="11"/>
  <c r="B2972" i="11"/>
  <c r="A2972" i="11"/>
  <c r="U2971" i="11"/>
  <c r="T2971" i="11"/>
  <c r="S2971" i="11"/>
  <c r="R2971" i="11"/>
  <c r="Q2971" i="11"/>
  <c r="P2971" i="11"/>
  <c r="O2971" i="11"/>
  <c r="N2971" i="11"/>
  <c r="M2971" i="11"/>
  <c r="K2971" i="11"/>
  <c r="J2971" i="11"/>
  <c r="F2971" i="11"/>
  <c r="E2971" i="11"/>
  <c r="D2971" i="11"/>
  <c r="C2971" i="11" s="1"/>
  <c r="B2971" i="11"/>
  <c r="A2971" i="11" s="1"/>
  <c r="U2970" i="11"/>
  <c r="T2970" i="11"/>
  <c r="S2970" i="11"/>
  <c r="Q2970" i="11"/>
  <c r="R2970" i="11" s="1"/>
  <c r="O2970" i="11"/>
  <c r="P2970" i="11" s="1"/>
  <c r="N2970" i="11"/>
  <c r="K2970" i="11"/>
  <c r="F2970" i="11"/>
  <c r="E2970" i="11"/>
  <c r="D2970" i="11"/>
  <c r="C2970" i="11"/>
  <c r="B2970" i="11"/>
  <c r="A2970" i="11"/>
  <c r="U2969" i="11"/>
  <c r="T2969" i="11"/>
  <c r="S2969" i="11"/>
  <c r="R2969" i="11"/>
  <c r="Q2969" i="11"/>
  <c r="P2969" i="11"/>
  <c r="O2969" i="11"/>
  <c r="N2969" i="11"/>
  <c r="K2969" i="11"/>
  <c r="F2969" i="11"/>
  <c r="E2969" i="11"/>
  <c r="D2969" i="11"/>
  <c r="C2969" i="11" s="1"/>
  <c r="B2969" i="11"/>
  <c r="A2969" i="11" s="1"/>
  <c r="U2968" i="11"/>
  <c r="S2968" i="11"/>
  <c r="T2968" i="11" s="1"/>
  <c r="Q2968" i="11"/>
  <c r="R2968" i="11" s="1"/>
  <c r="O2968" i="11"/>
  <c r="P2968" i="11" s="1"/>
  <c r="M2968" i="11"/>
  <c r="K2968" i="11"/>
  <c r="F2968" i="11"/>
  <c r="E2968" i="11"/>
  <c r="D2968" i="11"/>
  <c r="C2968" i="11" s="1"/>
  <c r="B2968" i="11"/>
  <c r="A2968" i="11"/>
  <c r="U2967" i="11"/>
  <c r="T2967" i="11"/>
  <c r="S2967" i="11"/>
  <c r="Q2967" i="11"/>
  <c r="R2967" i="11" s="1"/>
  <c r="P2967" i="11"/>
  <c r="O2967" i="11"/>
  <c r="M2967" i="11"/>
  <c r="K2967" i="11"/>
  <c r="F2967" i="11"/>
  <c r="E2967" i="11"/>
  <c r="D2967" i="11"/>
  <c r="C2967" i="11"/>
  <c r="B2967" i="11"/>
  <c r="A2967" i="11" s="1"/>
  <c r="U2966" i="11"/>
  <c r="S2966" i="11"/>
  <c r="T2966" i="11" s="1"/>
  <c r="Q2966" i="11"/>
  <c r="R2966" i="11" s="1"/>
  <c r="P2966" i="11"/>
  <c r="O2966" i="11"/>
  <c r="M2966" i="11"/>
  <c r="K2966" i="11"/>
  <c r="F2966" i="11"/>
  <c r="E2966" i="11"/>
  <c r="D2966" i="11"/>
  <c r="C2966" i="11"/>
  <c r="B2966" i="11"/>
  <c r="A2966" i="11" s="1"/>
  <c r="U2965" i="11"/>
  <c r="T2965" i="11"/>
  <c r="S2965" i="11"/>
  <c r="R2965" i="11"/>
  <c r="Q2965" i="11"/>
  <c r="P2965" i="11"/>
  <c r="O2965" i="11"/>
  <c r="N2965" i="11"/>
  <c r="L2965" i="11"/>
  <c r="K2965" i="11"/>
  <c r="F2965" i="11"/>
  <c r="E2965" i="11"/>
  <c r="D2965" i="11"/>
  <c r="C2965" i="11"/>
  <c r="B2965" i="11"/>
  <c r="A2965" i="11" s="1"/>
  <c r="U2964" i="11"/>
  <c r="T2964" i="11"/>
  <c r="S2964" i="11"/>
  <c r="R2964" i="11"/>
  <c r="Q2964" i="11"/>
  <c r="P2964" i="11"/>
  <c r="O2964" i="11"/>
  <c r="K2964" i="11"/>
  <c r="F2964" i="11"/>
  <c r="E2964" i="11"/>
  <c r="D2964" i="11"/>
  <c r="C2964" i="11"/>
  <c r="B2964" i="11"/>
  <c r="A2964" i="11"/>
  <c r="U2963" i="11"/>
  <c r="T2963" i="11"/>
  <c r="S2963" i="11"/>
  <c r="R2963" i="11"/>
  <c r="Q2963" i="11"/>
  <c r="P2963" i="11"/>
  <c r="O2963" i="11"/>
  <c r="N2963" i="11"/>
  <c r="L2963" i="11"/>
  <c r="K2963" i="11"/>
  <c r="F2963" i="11"/>
  <c r="E2963" i="11"/>
  <c r="D2963" i="11"/>
  <c r="C2963" i="11"/>
  <c r="B2963" i="11"/>
  <c r="A2963" i="11"/>
  <c r="U2962" i="11"/>
  <c r="T2962" i="11"/>
  <c r="S2962" i="11"/>
  <c r="R2962" i="11"/>
  <c r="Q2962" i="11"/>
  <c r="P2962" i="11"/>
  <c r="O2962" i="11"/>
  <c r="N2962" i="11"/>
  <c r="L2962" i="11"/>
  <c r="K2962" i="11"/>
  <c r="F2962" i="11"/>
  <c r="E2962" i="11"/>
  <c r="D2962" i="11"/>
  <c r="C2962" i="11"/>
  <c r="B2962" i="11"/>
  <c r="A2962" i="11"/>
  <c r="U2961" i="11"/>
  <c r="T2961" i="11"/>
  <c r="S2961" i="11"/>
  <c r="R2961" i="11"/>
  <c r="Q2961" i="11"/>
  <c r="P2961" i="11"/>
  <c r="O2961" i="11"/>
  <c r="N2961" i="11"/>
  <c r="L2961" i="11"/>
  <c r="K2961" i="11"/>
  <c r="F2961" i="11"/>
  <c r="E2961" i="11"/>
  <c r="D2961" i="11"/>
  <c r="C2961" i="11"/>
  <c r="B2961" i="11"/>
  <c r="A2961" i="11"/>
  <c r="U2960" i="11"/>
  <c r="T2960" i="11"/>
  <c r="S2960" i="11"/>
  <c r="R2960" i="11"/>
  <c r="Q2960" i="11"/>
  <c r="P2960" i="11"/>
  <c r="O2960" i="11"/>
  <c r="N2960" i="11"/>
  <c r="L2960" i="11"/>
  <c r="K2960" i="11"/>
  <c r="F2960" i="11"/>
  <c r="E2960" i="11"/>
  <c r="D2960" i="11"/>
  <c r="C2960" i="11"/>
  <c r="B2960" i="11"/>
  <c r="A2960" i="11"/>
  <c r="U2959" i="11"/>
  <c r="T2959" i="11"/>
  <c r="S2959" i="11"/>
  <c r="R2959" i="11"/>
  <c r="Q2959" i="11"/>
  <c r="P2959" i="11"/>
  <c r="O2959" i="11"/>
  <c r="N2959" i="11"/>
  <c r="L2959" i="11"/>
  <c r="K2959" i="11"/>
  <c r="F2959" i="11"/>
  <c r="E2959" i="11"/>
  <c r="D2959" i="11"/>
  <c r="C2959" i="11"/>
  <c r="B2959" i="11"/>
  <c r="A2959" i="11"/>
  <c r="U2958" i="11"/>
  <c r="T2958" i="11"/>
  <c r="S2958" i="11"/>
  <c r="R2958" i="11"/>
  <c r="Q2958" i="11"/>
  <c r="P2958" i="11"/>
  <c r="O2958" i="11"/>
  <c r="N2958" i="11"/>
  <c r="L2958" i="11"/>
  <c r="K2958" i="11"/>
  <c r="F2958" i="11"/>
  <c r="E2958" i="11"/>
  <c r="D2958" i="11"/>
  <c r="C2958" i="11"/>
  <c r="B2958" i="11"/>
  <c r="A2958" i="11"/>
  <c r="U2957" i="11"/>
  <c r="T2957" i="11"/>
  <c r="S2957" i="11"/>
  <c r="R2957" i="11"/>
  <c r="Q2957" i="11"/>
  <c r="P2957" i="11"/>
  <c r="O2957" i="11"/>
  <c r="K2957" i="11"/>
  <c r="F2957" i="11"/>
  <c r="E2957" i="11"/>
  <c r="D2957" i="11"/>
  <c r="C2957" i="11"/>
  <c r="B2957" i="11"/>
  <c r="A2957" i="11"/>
  <c r="U2956" i="11"/>
  <c r="T2956" i="11"/>
  <c r="S2956" i="11"/>
  <c r="R2956" i="11"/>
  <c r="Q2956" i="11"/>
  <c r="P2956" i="11"/>
  <c r="O2956" i="11"/>
  <c r="N2956" i="11"/>
  <c r="M2956" i="11"/>
  <c r="K2956" i="11"/>
  <c r="F2956" i="11"/>
  <c r="E2956" i="11"/>
  <c r="D2956" i="11"/>
  <c r="C2956" i="11"/>
  <c r="B2956" i="11"/>
  <c r="A2956" i="11"/>
  <c r="U2955" i="11"/>
  <c r="T2955" i="11"/>
  <c r="S2955" i="11"/>
  <c r="R2955" i="11"/>
  <c r="Q2955" i="11"/>
  <c r="P2955" i="11"/>
  <c r="O2955" i="11"/>
  <c r="N2955" i="11"/>
  <c r="M2955" i="11"/>
  <c r="K2955" i="11"/>
  <c r="F2955" i="11"/>
  <c r="E2955" i="11"/>
  <c r="D2955" i="11"/>
  <c r="C2955" i="11"/>
  <c r="B2955" i="11"/>
  <c r="A2955" i="11"/>
  <c r="U2954" i="11"/>
  <c r="T2954" i="11"/>
  <c r="S2954" i="11"/>
  <c r="R2954" i="11"/>
  <c r="Q2954" i="11"/>
  <c r="P2954" i="11"/>
  <c r="O2954" i="11"/>
  <c r="N2954" i="11"/>
  <c r="F2954" i="11"/>
  <c r="E2954" i="11"/>
  <c r="D2954" i="11"/>
  <c r="C2954" i="11" s="1"/>
  <c r="B2954" i="11"/>
  <c r="A2954" i="11"/>
  <c r="U2953" i="11"/>
  <c r="T2953" i="11"/>
  <c r="S2953" i="11"/>
  <c r="R2953" i="11"/>
  <c r="Q2953" i="11"/>
  <c r="P2953" i="11"/>
  <c r="O2953" i="11"/>
  <c r="N2953" i="11"/>
  <c r="K2953" i="11"/>
  <c r="F2953" i="11"/>
  <c r="E2953" i="11"/>
  <c r="D2953" i="11"/>
  <c r="C2953" i="11" s="1"/>
  <c r="B2953" i="11"/>
  <c r="A2953" i="11" s="1"/>
  <c r="U2952" i="11"/>
  <c r="S2952" i="11"/>
  <c r="T2952" i="11" s="1"/>
  <c r="R2952" i="11"/>
  <c r="Q2952" i="11"/>
  <c r="O2952" i="11"/>
  <c r="P2952" i="11" s="1"/>
  <c r="N2952" i="11"/>
  <c r="K2952" i="11"/>
  <c r="F2952" i="11"/>
  <c r="E2952" i="11"/>
  <c r="D2952" i="11"/>
  <c r="C2952" i="11" s="1"/>
  <c r="B2952" i="11"/>
  <c r="A2952" i="11"/>
  <c r="U2951" i="11"/>
  <c r="T2951" i="11"/>
  <c r="S2951" i="11"/>
  <c r="Q2951" i="11"/>
  <c r="R2951" i="11" s="1"/>
  <c r="P2951" i="11"/>
  <c r="O2951" i="11"/>
  <c r="F2951" i="11"/>
  <c r="E2951" i="11"/>
  <c r="D2951" i="11"/>
  <c r="C2951" i="11" s="1"/>
  <c r="B2951" i="11"/>
  <c r="A2951" i="11"/>
  <c r="U2950" i="11"/>
  <c r="T2950" i="11"/>
  <c r="S2950" i="11"/>
  <c r="Q2950" i="11"/>
  <c r="R2950" i="11" s="1"/>
  <c r="O2950" i="11"/>
  <c r="P2950" i="11" s="1"/>
  <c r="F2950" i="11"/>
  <c r="E2950" i="11"/>
  <c r="D2950" i="11"/>
  <c r="C2950" i="11"/>
  <c r="B2950" i="11"/>
  <c r="A2950" i="11"/>
  <c r="U2949" i="11"/>
  <c r="T2949" i="11"/>
  <c r="S2949" i="11"/>
  <c r="Q2949" i="11"/>
  <c r="R2949" i="11" s="1"/>
  <c r="P2949" i="11"/>
  <c r="O2949" i="11"/>
  <c r="N2949" i="11"/>
  <c r="L2949" i="11"/>
  <c r="K2949" i="11"/>
  <c r="F2949" i="11"/>
  <c r="E2949" i="11"/>
  <c r="D2949" i="11"/>
  <c r="C2949" i="11"/>
  <c r="B2949" i="11"/>
  <c r="A2949" i="11"/>
  <c r="U2948" i="11"/>
  <c r="T2948" i="11"/>
  <c r="S2948" i="11"/>
  <c r="Q2948" i="11"/>
  <c r="R2948" i="11" s="1"/>
  <c r="P2948" i="11"/>
  <c r="O2948" i="11"/>
  <c r="N2948" i="11"/>
  <c r="L2948" i="11"/>
  <c r="F2948" i="11"/>
  <c r="E2948" i="11"/>
  <c r="D2948" i="11"/>
  <c r="C2948" i="11"/>
  <c r="B2948" i="11"/>
  <c r="A2948" i="11" s="1"/>
  <c r="U2947" i="11"/>
  <c r="S2947" i="11"/>
  <c r="T2947" i="11" s="1"/>
  <c r="R2947" i="11"/>
  <c r="Q2947" i="11"/>
  <c r="O2947" i="11"/>
  <c r="P2947" i="11" s="1"/>
  <c r="N2947" i="11"/>
  <c r="L2947" i="11"/>
  <c r="K2947" i="11"/>
  <c r="F2947" i="11"/>
  <c r="E2947" i="11"/>
  <c r="D2947" i="11"/>
  <c r="C2947" i="11" s="1"/>
  <c r="B2947" i="11"/>
  <c r="A2947" i="11" s="1"/>
  <c r="U2946" i="11"/>
  <c r="S2946" i="11"/>
  <c r="T2946" i="11" s="1"/>
  <c r="R2946" i="11"/>
  <c r="Q2946" i="11"/>
  <c r="P2946" i="11"/>
  <c r="O2946" i="11"/>
  <c r="N2946" i="11"/>
  <c r="L2946" i="11"/>
  <c r="F2946" i="11"/>
  <c r="E2946" i="11"/>
  <c r="D2946" i="11"/>
  <c r="C2946" i="11" s="1"/>
  <c r="B2946" i="11"/>
  <c r="A2946" i="11" s="1"/>
  <c r="U2945" i="11"/>
  <c r="T2945" i="11"/>
  <c r="S2945" i="11"/>
  <c r="R2945" i="11"/>
  <c r="Q2945" i="11"/>
  <c r="O2945" i="11"/>
  <c r="P2945" i="11" s="1"/>
  <c r="N2945" i="11"/>
  <c r="L2945" i="11"/>
  <c r="K2945" i="11"/>
  <c r="F2945" i="11"/>
  <c r="E2945" i="11"/>
  <c r="D2945" i="11"/>
  <c r="C2945" i="11" s="1"/>
  <c r="B2945" i="11"/>
  <c r="A2945" i="11" s="1"/>
  <c r="U2944" i="11"/>
  <c r="T2944" i="11"/>
  <c r="S2944" i="11"/>
  <c r="R2944" i="11"/>
  <c r="Q2944" i="11"/>
  <c r="O2944" i="11"/>
  <c r="P2944" i="11" s="1"/>
  <c r="N2944" i="11"/>
  <c r="F2944" i="11"/>
  <c r="E2944" i="11"/>
  <c r="D2944" i="11"/>
  <c r="C2944" i="11"/>
  <c r="B2944" i="11"/>
  <c r="A2944" i="11" s="1"/>
  <c r="U2943" i="11"/>
  <c r="T2943" i="11"/>
  <c r="S2943" i="11"/>
  <c r="R2943" i="11"/>
  <c r="Q2943" i="11"/>
  <c r="P2943" i="11"/>
  <c r="O2943" i="11"/>
  <c r="M2943" i="11"/>
  <c r="L2943" i="11"/>
  <c r="F2943" i="11"/>
  <c r="E2943" i="11"/>
  <c r="D2943" i="11"/>
  <c r="C2943" i="11" s="1"/>
  <c r="B2943" i="11"/>
  <c r="A2943" i="11"/>
  <c r="U2942" i="11"/>
  <c r="S2942" i="11"/>
  <c r="T2942" i="11" s="1"/>
  <c r="Q2942" i="11"/>
  <c r="R2942" i="11" s="1"/>
  <c r="O2942" i="11"/>
  <c r="P2942" i="11" s="1"/>
  <c r="N2942" i="11"/>
  <c r="M2942" i="11"/>
  <c r="K2942" i="11"/>
  <c r="J2942" i="11"/>
  <c r="F2942" i="11"/>
  <c r="E2942" i="11"/>
  <c r="D2942" i="11"/>
  <c r="C2942" i="11"/>
  <c r="B2942" i="11"/>
  <c r="A2942" i="11"/>
  <c r="U2941" i="11"/>
  <c r="T2941" i="11"/>
  <c r="S2941" i="11"/>
  <c r="R2941" i="11"/>
  <c r="Q2941" i="11"/>
  <c r="O2941" i="11"/>
  <c r="P2941" i="11" s="1"/>
  <c r="N2941" i="11"/>
  <c r="K2941" i="11"/>
  <c r="F2941" i="11"/>
  <c r="E2941" i="11"/>
  <c r="D2941" i="11"/>
  <c r="C2941" i="11" s="1"/>
  <c r="B2941" i="11"/>
  <c r="A2941" i="11" s="1"/>
  <c r="U2940" i="11"/>
  <c r="S2940" i="11"/>
  <c r="T2940" i="11" s="1"/>
  <c r="Q2940" i="11"/>
  <c r="R2940" i="11" s="1"/>
  <c r="O2940" i="11"/>
  <c r="P2940" i="11" s="1"/>
  <c r="N2940" i="11"/>
  <c r="K2940" i="11"/>
  <c r="F2940" i="11"/>
  <c r="E2940" i="11"/>
  <c r="D2940" i="11"/>
  <c r="C2940" i="11"/>
  <c r="B2940" i="11"/>
  <c r="A2940" i="11"/>
  <c r="U2939" i="11"/>
  <c r="T2939" i="11"/>
  <c r="S2939" i="11"/>
  <c r="R2939" i="11"/>
  <c r="Q2939" i="11"/>
  <c r="P2939" i="11"/>
  <c r="O2939" i="11"/>
  <c r="N2939" i="11"/>
  <c r="K2939" i="11"/>
  <c r="F2939" i="11"/>
  <c r="E2939" i="11"/>
  <c r="D2939" i="11"/>
  <c r="C2939" i="11" s="1"/>
  <c r="B2939" i="11"/>
  <c r="A2939" i="11" s="1"/>
  <c r="U2938" i="11"/>
  <c r="T2938" i="11"/>
  <c r="S2938" i="11"/>
  <c r="R2938" i="11"/>
  <c r="Q2938" i="11"/>
  <c r="O2938" i="11"/>
  <c r="P2938" i="11" s="1"/>
  <c r="N2938" i="11"/>
  <c r="K2938" i="11"/>
  <c r="F2938" i="11"/>
  <c r="E2938" i="11"/>
  <c r="D2938" i="11"/>
  <c r="C2938" i="11"/>
  <c r="B2938" i="11"/>
  <c r="A2938" i="11"/>
  <c r="U2937" i="11"/>
  <c r="S2937" i="11"/>
  <c r="T2937" i="11" s="1"/>
  <c r="R2937" i="11"/>
  <c r="Q2937" i="11"/>
  <c r="P2937" i="11"/>
  <c r="O2937" i="11"/>
  <c r="N2937" i="11"/>
  <c r="K2937" i="11"/>
  <c r="F2937" i="11"/>
  <c r="E2937" i="11"/>
  <c r="D2937" i="11"/>
  <c r="C2937" i="11" s="1"/>
  <c r="B2937" i="11"/>
  <c r="A2937" i="11" s="1"/>
  <c r="U2936" i="11"/>
  <c r="S2936" i="11"/>
  <c r="T2936" i="11" s="1"/>
  <c r="Q2936" i="11"/>
  <c r="R2936" i="11" s="1"/>
  <c r="P2936" i="11"/>
  <c r="O2936" i="11"/>
  <c r="N2936" i="11"/>
  <c r="M2936" i="11"/>
  <c r="K2936" i="11"/>
  <c r="F2936" i="11"/>
  <c r="E2936" i="11"/>
  <c r="D2936" i="11"/>
  <c r="C2936" i="11"/>
  <c r="B2936" i="11"/>
  <c r="A2936" i="11" s="1"/>
  <c r="U2935" i="11"/>
  <c r="S2935" i="11"/>
  <c r="T2935" i="11" s="1"/>
  <c r="R2935" i="11"/>
  <c r="Q2935" i="11"/>
  <c r="O2935" i="11"/>
  <c r="P2935" i="11" s="1"/>
  <c r="N2935" i="11"/>
  <c r="M2935" i="11"/>
  <c r="K2935" i="11"/>
  <c r="F2935" i="11"/>
  <c r="E2935" i="11"/>
  <c r="D2935" i="11"/>
  <c r="C2935" i="11"/>
  <c r="B2935" i="11"/>
  <c r="A2935" i="11" s="1"/>
  <c r="U2934" i="11"/>
  <c r="S2934" i="11"/>
  <c r="T2934" i="11" s="1"/>
  <c r="Q2934" i="11"/>
  <c r="R2934" i="11" s="1"/>
  <c r="P2934" i="11"/>
  <c r="O2934" i="11"/>
  <c r="H2934" i="11"/>
  <c r="G2934" i="11"/>
  <c r="F2934" i="11"/>
  <c r="E2934" i="11"/>
  <c r="D2934" i="11"/>
  <c r="C2934" i="11"/>
  <c r="B2934" i="11"/>
  <c r="A2934" i="11" s="1"/>
  <c r="U2933" i="11"/>
  <c r="T2933" i="11"/>
  <c r="S2933" i="11"/>
  <c r="R2933" i="11"/>
  <c r="Q2933" i="11"/>
  <c r="P2933" i="11"/>
  <c r="O2933" i="11"/>
  <c r="F2933" i="11"/>
  <c r="E2933" i="11"/>
  <c r="D2933" i="11"/>
  <c r="C2933" i="11" s="1"/>
  <c r="B2933" i="11"/>
  <c r="A2933" i="11" s="1"/>
  <c r="U2932" i="11"/>
  <c r="T2932" i="11"/>
  <c r="S2932" i="11"/>
  <c r="Q2932" i="11"/>
  <c r="R2932" i="11" s="1"/>
  <c r="O2932" i="11"/>
  <c r="P2932" i="11" s="1"/>
  <c r="N2932" i="11"/>
  <c r="M2932" i="11"/>
  <c r="L2932" i="11"/>
  <c r="K2932" i="11"/>
  <c r="F2932" i="11"/>
  <c r="E2932" i="11"/>
  <c r="D2932" i="11"/>
  <c r="C2932" i="11"/>
  <c r="B2932" i="11"/>
  <c r="A2932" i="11"/>
  <c r="U2931" i="11"/>
  <c r="T2931" i="11"/>
  <c r="S2931" i="11"/>
  <c r="R2931" i="11"/>
  <c r="Q2931" i="11"/>
  <c r="O2931" i="11"/>
  <c r="P2931" i="11" s="1"/>
  <c r="N2931" i="11"/>
  <c r="F2931" i="11"/>
  <c r="E2931" i="11"/>
  <c r="D2931" i="11"/>
  <c r="C2931" i="11"/>
  <c r="B2931" i="11"/>
  <c r="A2931" i="11"/>
  <c r="U2930" i="11"/>
  <c r="T2930" i="11"/>
  <c r="S2930" i="11"/>
  <c r="R2930" i="11"/>
  <c r="Q2930" i="11"/>
  <c r="P2930" i="11"/>
  <c r="O2930" i="11"/>
  <c r="N2930" i="11"/>
  <c r="L2930" i="11"/>
  <c r="F2930" i="11"/>
  <c r="E2930" i="11"/>
  <c r="D2930" i="11"/>
  <c r="C2930" i="11" s="1"/>
  <c r="B2930" i="11"/>
  <c r="A2930" i="11" s="1"/>
  <c r="U2929" i="11"/>
  <c r="S2929" i="11"/>
  <c r="T2929" i="11" s="1"/>
  <c r="Q2929" i="11"/>
  <c r="R2929" i="11" s="1"/>
  <c r="O2929" i="11"/>
  <c r="P2929" i="11" s="1"/>
  <c r="N2929" i="11"/>
  <c r="F2929" i="11"/>
  <c r="E2929" i="11"/>
  <c r="D2929" i="11"/>
  <c r="C2929" i="11"/>
  <c r="B2929" i="11"/>
  <c r="A2929" i="11" s="1"/>
  <c r="U2928" i="11"/>
  <c r="S2928" i="11"/>
  <c r="T2928" i="11" s="1"/>
  <c r="Q2928" i="11"/>
  <c r="R2928" i="11" s="1"/>
  <c r="P2928" i="11"/>
  <c r="O2928" i="11"/>
  <c r="N2928" i="11"/>
  <c r="M2928" i="11"/>
  <c r="L2928" i="11"/>
  <c r="K2928" i="11"/>
  <c r="F2928" i="11"/>
  <c r="E2928" i="11"/>
  <c r="D2928" i="11"/>
  <c r="C2928" i="11" s="1"/>
  <c r="B2928" i="11"/>
  <c r="A2928" i="11"/>
  <c r="U2927" i="11"/>
  <c r="T2927" i="11"/>
  <c r="S2927" i="11"/>
  <c r="R2927" i="11"/>
  <c r="Q2927" i="11"/>
  <c r="P2927" i="11"/>
  <c r="O2927" i="11"/>
  <c r="N2927" i="11"/>
  <c r="L2927" i="11"/>
  <c r="H2927" i="11"/>
  <c r="G2927" i="11"/>
  <c r="F2927" i="11"/>
  <c r="E2927" i="11"/>
  <c r="D2927" i="11"/>
  <c r="C2927" i="11" s="1"/>
  <c r="B2927" i="11"/>
  <c r="A2927" i="11" s="1"/>
  <c r="U2926" i="11"/>
  <c r="T2926" i="11"/>
  <c r="S2926" i="11"/>
  <c r="Q2926" i="11"/>
  <c r="R2926" i="11" s="1"/>
  <c r="O2926" i="11"/>
  <c r="P2926" i="11" s="1"/>
  <c r="N2926" i="11"/>
  <c r="M2926" i="11"/>
  <c r="L2926" i="11"/>
  <c r="F2926" i="11"/>
  <c r="E2926" i="11"/>
  <c r="D2926" i="11"/>
  <c r="C2926" i="11" s="1"/>
  <c r="B2926" i="11"/>
  <c r="A2926" i="11" s="1"/>
  <c r="U2925" i="11"/>
  <c r="S2925" i="11"/>
  <c r="T2925" i="11" s="1"/>
  <c r="Q2925" i="11"/>
  <c r="R2925" i="11" s="1"/>
  <c r="O2925" i="11"/>
  <c r="P2925" i="11" s="1"/>
  <c r="N2925" i="11"/>
  <c r="L2925" i="11"/>
  <c r="F2925" i="11"/>
  <c r="E2925" i="11"/>
  <c r="D2925" i="11"/>
  <c r="C2925" i="11"/>
  <c r="B2925" i="11"/>
  <c r="A2925" i="11"/>
  <c r="U2924" i="11"/>
  <c r="T2924" i="11"/>
  <c r="S2924" i="11"/>
  <c r="Q2924" i="11"/>
  <c r="R2924" i="11" s="1"/>
  <c r="P2924" i="11"/>
  <c r="O2924" i="11"/>
  <c r="N2924" i="11"/>
  <c r="M2924" i="11"/>
  <c r="L2924" i="11"/>
  <c r="F2924" i="11"/>
  <c r="E2924" i="11"/>
  <c r="D2924" i="11"/>
  <c r="C2924" i="11"/>
  <c r="B2924" i="11"/>
  <c r="A2924" i="11"/>
  <c r="U2923" i="11"/>
  <c r="T2923" i="11"/>
  <c r="S2923" i="11"/>
  <c r="Q2923" i="11"/>
  <c r="R2923" i="11" s="1"/>
  <c r="P2923" i="11"/>
  <c r="O2923" i="11"/>
  <c r="N2923" i="11"/>
  <c r="M2923" i="11"/>
  <c r="L2923" i="11"/>
  <c r="K2923" i="11"/>
  <c r="F2923" i="11"/>
  <c r="E2923" i="11"/>
  <c r="D2923" i="11"/>
  <c r="C2923" i="11" s="1"/>
  <c r="B2923" i="11"/>
  <c r="A2923" i="11" s="1"/>
  <c r="U2922" i="11"/>
  <c r="S2922" i="11"/>
  <c r="T2922" i="11" s="1"/>
  <c r="R2922" i="11"/>
  <c r="Q2922" i="11"/>
  <c r="O2922" i="11"/>
  <c r="P2922" i="11" s="1"/>
  <c r="N2922" i="11"/>
  <c r="M2922" i="11"/>
  <c r="K2922" i="11"/>
  <c r="F2922" i="11"/>
  <c r="E2922" i="11"/>
  <c r="D2922" i="11"/>
  <c r="C2922" i="11" s="1"/>
  <c r="B2922" i="11"/>
  <c r="A2922" i="11" s="1"/>
  <c r="U2921" i="11"/>
  <c r="S2921" i="11"/>
  <c r="T2921" i="11" s="1"/>
  <c r="R2921" i="11"/>
  <c r="Q2921" i="11"/>
  <c r="O2921" i="11"/>
  <c r="P2921" i="11" s="1"/>
  <c r="N2921" i="11"/>
  <c r="M2921" i="11"/>
  <c r="L2921" i="11"/>
  <c r="K2921" i="11"/>
  <c r="F2921" i="11"/>
  <c r="E2921" i="11"/>
  <c r="D2921" i="11"/>
  <c r="C2921" i="11"/>
  <c r="B2921" i="11"/>
  <c r="A2921" i="11"/>
  <c r="U2920" i="11"/>
  <c r="S2920" i="11"/>
  <c r="T2920" i="11" s="1"/>
  <c r="R2920" i="11"/>
  <c r="Q2920" i="11"/>
  <c r="P2920" i="11"/>
  <c r="O2920" i="11"/>
  <c r="N2920" i="11"/>
  <c r="M2920" i="11"/>
  <c r="K2920" i="11"/>
  <c r="F2920" i="11"/>
  <c r="E2920" i="11"/>
  <c r="D2920" i="11"/>
  <c r="C2920" i="11"/>
  <c r="B2920" i="11"/>
  <c r="A2920" i="11"/>
  <c r="U2919" i="11"/>
  <c r="S2919" i="11"/>
  <c r="T2919" i="11" s="1"/>
  <c r="R2919" i="11"/>
  <c r="Q2919" i="11"/>
  <c r="P2919" i="11"/>
  <c r="O2919" i="11"/>
  <c r="H2919" i="11"/>
  <c r="G2919" i="11"/>
  <c r="F2919" i="11"/>
  <c r="E2919" i="11"/>
  <c r="D2919" i="11"/>
  <c r="C2919" i="11" s="1"/>
  <c r="B2919" i="11"/>
  <c r="A2919" i="11" s="1"/>
  <c r="U2918" i="11"/>
  <c r="T2918" i="11"/>
  <c r="S2918" i="11"/>
  <c r="Q2918" i="11"/>
  <c r="R2918" i="11" s="1"/>
  <c r="O2918" i="11"/>
  <c r="P2918" i="11" s="1"/>
  <c r="N2918" i="11"/>
  <c r="M2918" i="11"/>
  <c r="K2918" i="11"/>
  <c r="F2918" i="11"/>
  <c r="E2918" i="11"/>
  <c r="D2918" i="11"/>
  <c r="C2918" i="11" s="1"/>
  <c r="B2918" i="11"/>
  <c r="A2918" i="11" s="1"/>
  <c r="U2917" i="11"/>
  <c r="T2917" i="11"/>
  <c r="S2917" i="11"/>
  <c r="R2917" i="11"/>
  <c r="Q2917" i="11"/>
  <c r="O2917" i="11"/>
  <c r="P2917" i="11" s="1"/>
  <c r="N2917" i="11"/>
  <c r="K2917" i="11"/>
  <c r="F2917" i="11"/>
  <c r="E2917" i="11"/>
  <c r="D2917" i="11"/>
  <c r="C2917" i="11"/>
  <c r="B2917" i="11"/>
  <c r="A2917" i="11"/>
  <c r="U2916" i="11"/>
  <c r="S2916" i="11"/>
  <c r="T2916" i="11" s="1"/>
  <c r="R2916" i="11"/>
  <c r="Q2916" i="11"/>
  <c r="P2916" i="11"/>
  <c r="O2916" i="11"/>
  <c r="N2916" i="11"/>
  <c r="L2916" i="11"/>
  <c r="K2916" i="11"/>
  <c r="F2916" i="11"/>
  <c r="E2916" i="11"/>
  <c r="D2916" i="11"/>
  <c r="C2916" i="11"/>
  <c r="B2916" i="11"/>
  <c r="A2916" i="11"/>
  <c r="U2915" i="11"/>
  <c r="S2915" i="11"/>
  <c r="T2915" i="11" s="1"/>
  <c r="R2915" i="11"/>
  <c r="Q2915" i="11"/>
  <c r="P2915" i="11"/>
  <c r="O2915" i="11"/>
  <c r="N2915" i="11"/>
  <c r="M2915" i="11"/>
  <c r="L2915" i="11"/>
  <c r="K2915" i="11"/>
  <c r="F2915" i="11"/>
  <c r="E2915" i="11"/>
  <c r="D2915" i="11"/>
  <c r="C2915" i="11" s="1"/>
  <c r="B2915" i="11"/>
  <c r="A2915" i="11" s="1"/>
  <c r="U2914" i="11"/>
  <c r="S2914" i="11"/>
  <c r="T2914" i="11" s="1"/>
  <c r="R2914" i="11"/>
  <c r="Q2914" i="11"/>
  <c r="O2914" i="11"/>
  <c r="P2914" i="11" s="1"/>
  <c r="N2914" i="11"/>
  <c r="M2914" i="11"/>
  <c r="L2914" i="11"/>
  <c r="K2914" i="11"/>
  <c r="F2914" i="11"/>
  <c r="E2914" i="11"/>
  <c r="D2914" i="11"/>
  <c r="C2914" i="11"/>
  <c r="B2914" i="11"/>
  <c r="A2914" i="11"/>
  <c r="U2913" i="11"/>
  <c r="S2913" i="11"/>
  <c r="T2913" i="11" s="1"/>
  <c r="R2913" i="11"/>
  <c r="Q2913" i="11"/>
  <c r="P2913" i="11"/>
  <c r="O2913" i="11"/>
  <c r="N2913" i="11"/>
  <c r="M2913" i="11"/>
  <c r="L2913" i="11"/>
  <c r="K2913" i="11"/>
  <c r="F2913" i="11"/>
  <c r="E2913" i="11"/>
  <c r="D2913" i="11"/>
  <c r="C2913" i="11" s="1"/>
  <c r="B2913" i="11"/>
  <c r="A2913" i="11" s="1"/>
  <c r="U2912" i="11"/>
  <c r="S2912" i="11"/>
  <c r="T2912" i="11" s="1"/>
  <c r="Q2912" i="11"/>
  <c r="R2912" i="11" s="1"/>
  <c r="O2912" i="11"/>
  <c r="P2912" i="11" s="1"/>
  <c r="N2912" i="11"/>
  <c r="M2912" i="11"/>
  <c r="K2912" i="11"/>
  <c r="F2912" i="11"/>
  <c r="E2912" i="11"/>
  <c r="D2912" i="11"/>
  <c r="C2912" i="11" s="1"/>
  <c r="B2912" i="11"/>
  <c r="A2912" i="11" s="1"/>
  <c r="U2911" i="11"/>
  <c r="T2911" i="11"/>
  <c r="S2911" i="11"/>
  <c r="Q2911" i="11"/>
  <c r="R2911" i="11" s="1"/>
  <c r="O2911" i="11"/>
  <c r="P2911" i="11" s="1"/>
  <c r="N2911" i="11"/>
  <c r="M2911" i="11"/>
  <c r="K2911" i="11"/>
  <c r="F2911" i="11"/>
  <c r="E2911" i="11"/>
  <c r="D2911" i="11"/>
  <c r="C2911" i="11" s="1"/>
  <c r="B2911" i="11"/>
  <c r="A2911" i="11"/>
  <c r="U2910" i="11"/>
  <c r="T2910" i="11"/>
  <c r="S2910" i="11"/>
  <c r="Q2910" i="11"/>
  <c r="R2910" i="11" s="1"/>
  <c r="O2910" i="11"/>
  <c r="P2910" i="11" s="1"/>
  <c r="N2910" i="11"/>
  <c r="M2910" i="11"/>
  <c r="L2910" i="11"/>
  <c r="K2910" i="11"/>
  <c r="F2910" i="11"/>
  <c r="E2910" i="11"/>
  <c r="D2910" i="11"/>
  <c r="C2910" i="11"/>
  <c r="B2910" i="11"/>
  <c r="A2910" i="11" s="1"/>
  <c r="U2909" i="11"/>
  <c r="T2909" i="11"/>
  <c r="S2909" i="11"/>
  <c r="R2909" i="11"/>
  <c r="Q2909" i="11"/>
  <c r="P2909" i="11"/>
  <c r="O2909" i="11"/>
  <c r="N2909" i="11"/>
  <c r="M2909" i="11"/>
  <c r="K2909" i="11"/>
  <c r="F2909" i="11"/>
  <c r="E2909" i="11"/>
  <c r="D2909" i="11"/>
  <c r="C2909" i="11"/>
  <c r="B2909" i="11"/>
  <c r="A2909" i="11" s="1"/>
  <c r="U2908" i="11"/>
  <c r="T2908" i="11"/>
  <c r="S2908" i="11"/>
  <c r="R2908" i="11"/>
  <c r="Q2908" i="11"/>
  <c r="P2908" i="11"/>
  <c r="O2908" i="11"/>
  <c r="N2908" i="11"/>
  <c r="M2908" i="11"/>
  <c r="K2908" i="11"/>
  <c r="F2908" i="11"/>
  <c r="E2908" i="11"/>
  <c r="D2908" i="11"/>
  <c r="C2908" i="11"/>
  <c r="B2908" i="11"/>
  <c r="A2908" i="11" s="1"/>
  <c r="U2907" i="11"/>
  <c r="T2907" i="11"/>
  <c r="S2907" i="11"/>
  <c r="R2907" i="11"/>
  <c r="Q2907" i="11"/>
  <c r="P2907" i="11"/>
  <c r="O2907" i="11"/>
  <c r="N2907" i="11"/>
  <c r="L2907" i="11"/>
  <c r="K2907" i="11"/>
  <c r="F2907" i="11"/>
  <c r="E2907" i="11"/>
  <c r="D2907" i="11"/>
  <c r="C2907" i="11"/>
  <c r="B2907" i="11"/>
  <c r="A2907" i="11" s="1"/>
  <c r="U2906" i="11"/>
  <c r="T2906" i="11"/>
  <c r="S2906" i="11"/>
  <c r="R2906" i="11"/>
  <c r="Q2906" i="11"/>
  <c r="P2906" i="11"/>
  <c r="O2906" i="11"/>
  <c r="F2906" i="11"/>
  <c r="E2906" i="11"/>
  <c r="D2906" i="11"/>
  <c r="C2906" i="11" s="1"/>
  <c r="B2906" i="11"/>
  <c r="A2906" i="11" s="1"/>
  <c r="U2905" i="11"/>
  <c r="S2905" i="11"/>
  <c r="T2905" i="11" s="1"/>
  <c r="R2905" i="11"/>
  <c r="Q2905" i="11"/>
  <c r="O2905" i="11"/>
  <c r="P2905" i="11" s="1"/>
  <c r="N2905" i="11"/>
  <c r="L2905" i="11"/>
  <c r="K2905" i="11"/>
  <c r="F2905" i="11"/>
  <c r="E2905" i="11"/>
  <c r="D2905" i="11"/>
  <c r="C2905" i="11" s="1"/>
  <c r="B2905" i="11"/>
  <c r="A2905" i="11" s="1"/>
  <c r="U2904" i="11"/>
  <c r="S2904" i="11"/>
  <c r="T2904" i="11" s="1"/>
  <c r="R2904" i="11"/>
  <c r="Q2904" i="11"/>
  <c r="O2904" i="11"/>
  <c r="P2904" i="11" s="1"/>
  <c r="N2904" i="11"/>
  <c r="K2904" i="11"/>
  <c r="F2904" i="11"/>
  <c r="E2904" i="11"/>
  <c r="D2904" i="11"/>
  <c r="C2904" i="11" s="1"/>
  <c r="B2904" i="11"/>
  <c r="A2904" i="11"/>
  <c r="U2903" i="11"/>
  <c r="S2903" i="11"/>
  <c r="T2903" i="11" s="1"/>
  <c r="Q2903" i="11"/>
  <c r="R2903" i="11" s="1"/>
  <c r="P2903" i="11"/>
  <c r="O2903" i="11"/>
  <c r="N2903" i="11"/>
  <c r="L2903" i="11"/>
  <c r="K2903" i="11"/>
  <c r="F2903" i="11"/>
  <c r="E2903" i="11"/>
  <c r="D2903" i="11"/>
  <c r="C2903" i="11" s="1"/>
  <c r="B2903" i="11"/>
  <c r="A2903" i="11"/>
  <c r="U2902" i="11"/>
  <c r="S2902" i="11"/>
  <c r="T2902" i="11" s="1"/>
  <c r="Q2902" i="11"/>
  <c r="R2902" i="11" s="1"/>
  <c r="P2902" i="11"/>
  <c r="O2902" i="11"/>
  <c r="N2902" i="11"/>
  <c r="K2902" i="11"/>
  <c r="F2902" i="11"/>
  <c r="E2902" i="11"/>
  <c r="D2902" i="11"/>
  <c r="C2902" i="11"/>
  <c r="B2902" i="11"/>
  <c r="A2902" i="11" s="1"/>
  <c r="U2901" i="11"/>
  <c r="S2901" i="11"/>
  <c r="T2901" i="11" s="1"/>
  <c r="R2901" i="11"/>
  <c r="Q2901" i="11"/>
  <c r="O2901" i="11"/>
  <c r="P2901" i="11" s="1"/>
  <c r="N2901" i="11"/>
  <c r="L2901" i="11"/>
  <c r="K2901" i="11"/>
  <c r="F2901" i="11"/>
  <c r="E2901" i="11"/>
  <c r="D2901" i="11"/>
  <c r="C2901" i="11"/>
  <c r="B2901" i="11"/>
  <c r="A2901" i="11" s="1"/>
  <c r="U2900" i="11"/>
  <c r="S2900" i="11"/>
  <c r="T2900" i="11" s="1"/>
  <c r="Q2900" i="11"/>
  <c r="R2900" i="11" s="1"/>
  <c r="P2900" i="11"/>
  <c r="O2900" i="11"/>
  <c r="N2900" i="11"/>
  <c r="L2900" i="11"/>
  <c r="K2900" i="11"/>
  <c r="F2900" i="11"/>
  <c r="E2900" i="11"/>
  <c r="D2900" i="11"/>
  <c r="C2900" i="11" s="1"/>
  <c r="B2900" i="11"/>
  <c r="A2900" i="11" s="1"/>
  <c r="U2899" i="11"/>
  <c r="S2899" i="11"/>
  <c r="T2899" i="11" s="1"/>
  <c r="R2899" i="11"/>
  <c r="Q2899" i="11"/>
  <c r="O2899" i="11"/>
  <c r="P2899" i="11" s="1"/>
  <c r="N2899" i="11"/>
  <c r="L2899" i="11"/>
  <c r="K2899" i="11"/>
  <c r="F2899" i="11"/>
  <c r="E2899" i="11"/>
  <c r="D2899" i="11"/>
  <c r="C2899" i="11" s="1"/>
  <c r="B2899" i="11"/>
  <c r="A2899" i="11" s="1"/>
  <c r="U2898" i="11"/>
  <c r="S2898" i="11"/>
  <c r="T2898" i="11" s="1"/>
  <c r="Q2898" i="11"/>
  <c r="R2898" i="11" s="1"/>
  <c r="P2898" i="11"/>
  <c r="O2898" i="11"/>
  <c r="N2898" i="11"/>
  <c r="K2898" i="11"/>
  <c r="F2898" i="11"/>
  <c r="E2898" i="11"/>
  <c r="D2898" i="11"/>
  <c r="C2898" i="11"/>
  <c r="B2898" i="11"/>
  <c r="A2898" i="11" s="1"/>
  <c r="U2897" i="11"/>
  <c r="T2897" i="11"/>
  <c r="S2897" i="11"/>
  <c r="Q2897" i="11"/>
  <c r="R2897" i="11" s="1"/>
  <c r="O2897" i="11"/>
  <c r="P2897" i="11" s="1"/>
  <c r="N2897" i="11"/>
  <c r="K2897" i="11"/>
  <c r="F2897" i="11"/>
  <c r="E2897" i="11"/>
  <c r="D2897" i="11"/>
  <c r="C2897" i="11"/>
  <c r="B2897" i="11"/>
  <c r="A2897" i="11"/>
  <c r="U2896" i="11"/>
  <c r="S2896" i="11"/>
  <c r="T2896" i="11" s="1"/>
  <c r="Q2896" i="11"/>
  <c r="R2896" i="11" s="1"/>
  <c r="P2896" i="11"/>
  <c r="O2896" i="11"/>
  <c r="N2896" i="11"/>
  <c r="M2896" i="11"/>
  <c r="K2896" i="11"/>
  <c r="F2896" i="11"/>
  <c r="E2896" i="11"/>
  <c r="D2896" i="11"/>
  <c r="C2896" i="11" s="1"/>
  <c r="B2896" i="11"/>
  <c r="A2896" i="11"/>
  <c r="U2895" i="11"/>
  <c r="S2895" i="11"/>
  <c r="T2895" i="11" s="1"/>
  <c r="Q2895" i="11"/>
  <c r="R2895" i="11" s="1"/>
  <c r="O2895" i="11"/>
  <c r="P2895" i="11" s="1"/>
  <c r="N2895" i="11"/>
  <c r="L2895" i="11"/>
  <c r="K2895" i="11"/>
  <c r="F2895" i="11"/>
  <c r="E2895" i="11"/>
  <c r="D2895" i="11"/>
  <c r="C2895" i="11" s="1"/>
  <c r="B2895" i="11"/>
  <c r="A2895" i="11" s="1"/>
  <c r="U2894" i="11"/>
  <c r="S2894" i="11"/>
  <c r="T2894" i="11" s="1"/>
  <c r="Q2894" i="11"/>
  <c r="R2894" i="11" s="1"/>
  <c r="P2894" i="11"/>
  <c r="O2894" i="11"/>
  <c r="N2894" i="11"/>
  <c r="L2894" i="11"/>
  <c r="K2894" i="11"/>
  <c r="F2894" i="11"/>
  <c r="E2894" i="11"/>
  <c r="D2894" i="11"/>
  <c r="C2894" i="11"/>
  <c r="B2894" i="11"/>
  <c r="A2894" i="11" s="1"/>
  <c r="U2893" i="11"/>
  <c r="S2893" i="11"/>
  <c r="T2893" i="11" s="1"/>
  <c r="Q2893" i="11"/>
  <c r="R2893" i="11" s="1"/>
  <c r="O2893" i="11"/>
  <c r="P2893" i="11" s="1"/>
  <c r="N2893" i="11"/>
  <c r="M2893" i="11"/>
  <c r="L2893" i="11"/>
  <c r="K2893" i="11"/>
  <c r="F2893" i="11"/>
  <c r="E2893" i="11"/>
  <c r="D2893" i="11"/>
  <c r="C2893" i="11"/>
  <c r="B2893" i="11"/>
  <c r="A2893" i="11" s="1"/>
  <c r="U2892" i="11"/>
  <c r="T2892" i="11"/>
  <c r="S2892" i="11"/>
  <c r="Q2892" i="11"/>
  <c r="R2892" i="11" s="1"/>
  <c r="O2892" i="11"/>
  <c r="P2892" i="11" s="1"/>
  <c r="N2892" i="11"/>
  <c r="M2892" i="11"/>
  <c r="K2892" i="11"/>
  <c r="F2892" i="11"/>
  <c r="E2892" i="11"/>
  <c r="D2892" i="11"/>
  <c r="C2892" i="11"/>
  <c r="B2892" i="11"/>
  <c r="A2892" i="11" s="1"/>
  <c r="U2891" i="11"/>
  <c r="T2891" i="11"/>
  <c r="S2891" i="11"/>
  <c r="Q2891" i="11"/>
  <c r="R2891" i="11" s="1"/>
  <c r="O2891" i="11"/>
  <c r="P2891" i="11" s="1"/>
  <c r="N2891" i="11"/>
  <c r="M2891" i="11"/>
  <c r="K2891" i="11"/>
  <c r="F2891" i="11"/>
  <c r="E2891" i="11"/>
  <c r="D2891" i="11"/>
  <c r="C2891" i="11"/>
  <c r="B2891" i="11"/>
  <c r="A2891" i="11" s="1"/>
  <c r="U2890" i="11"/>
  <c r="T2890" i="11"/>
  <c r="S2890" i="11"/>
  <c r="Q2890" i="11"/>
  <c r="R2890" i="11" s="1"/>
  <c r="O2890" i="11"/>
  <c r="P2890" i="11" s="1"/>
  <c r="N2890" i="11"/>
  <c r="M2890" i="11"/>
  <c r="L2890" i="11"/>
  <c r="K2890" i="11"/>
  <c r="F2890" i="11"/>
  <c r="E2890" i="11"/>
  <c r="D2890" i="11"/>
  <c r="C2890" i="11"/>
  <c r="B2890" i="11"/>
  <c r="A2890" i="11" s="1"/>
  <c r="U2889" i="11"/>
  <c r="S2889" i="11"/>
  <c r="T2889" i="11" s="1"/>
  <c r="R2889" i="11"/>
  <c r="Q2889" i="11"/>
  <c r="O2889" i="11"/>
  <c r="P2889" i="11" s="1"/>
  <c r="K2889" i="11"/>
  <c r="F2889" i="11"/>
  <c r="E2889" i="11"/>
  <c r="D2889" i="11"/>
  <c r="C2889" i="11" s="1"/>
  <c r="B2889" i="11"/>
  <c r="A2889" i="11"/>
  <c r="U2888" i="11"/>
  <c r="S2888" i="11"/>
  <c r="T2888" i="11" s="1"/>
  <c r="Q2888" i="11"/>
  <c r="R2888" i="11" s="1"/>
  <c r="O2888" i="11"/>
  <c r="P2888" i="11" s="1"/>
  <c r="N2888" i="11"/>
  <c r="M2888" i="11"/>
  <c r="K2888" i="11"/>
  <c r="F2888" i="11"/>
  <c r="E2888" i="11"/>
  <c r="D2888" i="11"/>
  <c r="C2888" i="11" s="1"/>
  <c r="B2888" i="11"/>
  <c r="A2888" i="11" s="1"/>
  <c r="U2887" i="11"/>
  <c r="S2887" i="11"/>
  <c r="T2887" i="11" s="1"/>
  <c r="Q2887" i="11"/>
  <c r="R2887" i="11" s="1"/>
  <c r="P2887" i="11"/>
  <c r="O2887" i="11"/>
  <c r="F2887" i="11"/>
  <c r="E2887" i="11"/>
  <c r="D2887" i="11"/>
  <c r="C2887" i="11"/>
  <c r="B2887" i="11"/>
  <c r="A2887" i="11"/>
  <c r="U2886" i="11"/>
  <c r="T2886" i="11"/>
  <c r="S2886" i="11"/>
  <c r="R2886" i="11"/>
  <c r="Q2886" i="11"/>
  <c r="P2886" i="11"/>
  <c r="O2886" i="11"/>
  <c r="F2886" i="11"/>
  <c r="E2886" i="11"/>
  <c r="D2886" i="11"/>
  <c r="C2886" i="11" s="1"/>
  <c r="B2886" i="11"/>
  <c r="A2886" i="11" s="1"/>
  <c r="U2885" i="11"/>
  <c r="S2885" i="11"/>
  <c r="T2885" i="11" s="1"/>
  <c r="Q2885" i="11"/>
  <c r="R2885" i="11" s="1"/>
  <c r="P2885" i="11"/>
  <c r="O2885" i="11"/>
  <c r="F2885" i="11"/>
  <c r="E2885" i="11"/>
  <c r="D2885" i="11"/>
  <c r="C2885" i="11"/>
  <c r="B2885" i="11"/>
  <c r="A2885" i="11"/>
  <c r="U2884" i="11"/>
  <c r="T2884" i="11"/>
  <c r="S2884" i="11"/>
  <c r="R2884" i="11"/>
  <c r="Q2884" i="11"/>
  <c r="O2884" i="11"/>
  <c r="P2884" i="11" s="1"/>
  <c r="F2884" i="11"/>
  <c r="E2884" i="11"/>
  <c r="D2884" i="11"/>
  <c r="C2884" i="11" s="1"/>
  <c r="B2884" i="11"/>
  <c r="A2884" i="11" s="1"/>
  <c r="U2883" i="11"/>
  <c r="T2883" i="11"/>
  <c r="S2883" i="11"/>
  <c r="Q2883" i="11"/>
  <c r="R2883" i="11" s="1"/>
  <c r="O2883" i="11"/>
  <c r="P2883" i="11" s="1"/>
  <c r="N2883" i="11"/>
  <c r="K2883" i="11"/>
  <c r="F2883" i="11"/>
  <c r="E2883" i="11"/>
  <c r="D2883" i="11"/>
  <c r="C2883" i="11"/>
  <c r="B2883" i="11"/>
  <c r="A2883" i="11"/>
  <c r="U2882" i="11"/>
  <c r="S2882" i="11"/>
  <c r="T2882" i="11" s="1"/>
  <c r="R2882" i="11"/>
  <c r="Q2882" i="11"/>
  <c r="P2882" i="11"/>
  <c r="O2882" i="11"/>
  <c r="N2882" i="11"/>
  <c r="K2882" i="11"/>
  <c r="F2882" i="11"/>
  <c r="E2882" i="11"/>
  <c r="D2882" i="11"/>
  <c r="C2882" i="11" s="1"/>
  <c r="B2882" i="11"/>
  <c r="A2882" i="11" s="1"/>
  <c r="U2881" i="11"/>
  <c r="S2881" i="11"/>
  <c r="T2881" i="11" s="1"/>
  <c r="R2881" i="11"/>
  <c r="Q2881" i="11"/>
  <c r="P2881" i="11"/>
  <c r="O2881" i="11"/>
  <c r="F2881" i="11"/>
  <c r="E2881" i="11"/>
  <c r="D2881" i="11"/>
  <c r="C2881" i="11"/>
  <c r="B2881" i="11"/>
  <c r="A2881" i="11" s="1"/>
  <c r="U2880" i="11"/>
  <c r="T2880" i="11"/>
  <c r="S2880" i="11"/>
  <c r="R2880" i="11"/>
  <c r="Q2880" i="11"/>
  <c r="P2880" i="11"/>
  <c r="O2880" i="11"/>
  <c r="F2880" i="11"/>
  <c r="E2880" i="11"/>
  <c r="D2880" i="11"/>
  <c r="C2880" i="11" s="1"/>
  <c r="B2880" i="11"/>
  <c r="A2880" i="11" s="1"/>
  <c r="U2879" i="11"/>
  <c r="T2879" i="11"/>
  <c r="S2879" i="11"/>
  <c r="R2879" i="11"/>
  <c r="Q2879" i="11"/>
  <c r="O2879" i="11"/>
  <c r="P2879" i="11" s="1"/>
  <c r="F2879" i="11"/>
  <c r="E2879" i="11"/>
  <c r="D2879" i="11"/>
  <c r="C2879" i="11"/>
  <c r="B2879" i="11"/>
  <c r="A2879" i="11" s="1"/>
  <c r="U2878" i="11"/>
  <c r="T2878" i="11"/>
  <c r="S2878" i="11"/>
  <c r="Q2878" i="11"/>
  <c r="R2878" i="11" s="1"/>
  <c r="O2878" i="11"/>
  <c r="P2878" i="11" s="1"/>
  <c r="N2878" i="11"/>
  <c r="F2878" i="11"/>
  <c r="E2878" i="11"/>
  <c r="D2878" i="11"/>
  <c r="C2878" i="11"/>
  <c r="B2878" i="11"/>
  <c r="A2878" i="11"/>
  <c r="U2877" i="11"/>
  <c r="T2877" i="11"/>
  <c r="S2877" i="11"/>
  <c r="R2877" i="11"/>
  <c r="Q2877" i="11"/>
  <c r="O2877" i="11"/>
  <c r="P2877" i="11" s="1"/>
  <c r="K2877" i="11"/>
  <c r="F2877" i="11"/>
  <c r="E2877" i="11"/>
  <c r="D2877" i="11"/>
  <c r="C2877" i="11"/>
  <c r="B2877" i="11"/>
  <c r="A2877" i="11"/>
  <c r="U2876" i="11"/>
  <c r="T2876" i="11"/>
  <c r="S2876" i="11"/>
  <c r="R2876" i="11"/>
  <c r="Q2876" i="11"/>
  <c r="P2876" i="11"/>
  <c r="O2876" i="11"/>
  <c r="K2876" i="11"/>
  <c r="F2876" i="11"/>
  <c r="E2876" i="11"/>
  <c r="D2876" i="11"/>
  <c r="C2876" i="11" s="1"/>
  <c r="B2876" i="11"/>
  <c r="A2876" i="11"/>
  <c r="U2875" i="11"/>
  <c r="S2875" i="11"/>
  <c r="T2875" i="11" s="1"/>
  <c r="Q2875" i="11"/>
  <c r="R2875" i="11" s="1"/>
  <c r="P2875" i="11"/>
  <c r="O2875" i="11"/>
  <c r="N2875" i="11"/>
  <c r="F2875" i="11"/>
  <c r="E2875" i="11"/>
  <c r="D2875" i="11"/>
  <c r="C2875" i="11"/>
  <c r="B2875" i="11"/>
  <c r="A2875" i="11" s="1"/>
  <c r="U2874" i="11"/>
  <c r="T2874" i="11"/>
  <c r="S2874" i="11"/>
  <c r="Q2874" i="11"/>
  <c r="R2874" i="11" s="1"/>
  <c r="O2874" i="11"/>
  <c r="P2874" i="11" s="1"/>
  <c r="F2874" i="11"/>
  <c r="E2874" i="11"/>
  <c r="D2874" i="11"/>
  <c r="C2874" i="11" s="1"/>
  <c r="B2874" i="11"/>
  <c r="A2874" i="11" s="1"/>
  <c r="U2873" i="11"/>
  <c r="T2873" i="11"/>
  <c r="S2873" i="11"/>
  <c r="Q2873" i="11"/>
  <c r="R2873" i="11" s="1"/>
  <c r="O2873" i="11"/>
  <c r="P2873" i="11" s="1"/>
  <c r="N2873" i="11"/>
  <c r="M2873" i="11"/>
  <c r="L2873" i="11"/>
  <c r="K2873" i="11"/>
  <c r="F2873" i="11"/>
  <c r="E2873" i="11"/>
  <c r="D2873" i="11"/>
  <c r="C2873" i="11"/>
  <c r="B2873" i="11"/>
  <c r="A2873" i="11" s="1"/>
  <c r="U2872" i="11"/>
  <c r="T2872" i="11"/>
  <c r="S2872" i="11"/>
  <c r="R2872" i="11"/>
  <c r="Q2872" i="11"/>
  <c r="O2872" i="11"/>
  <c r="P2872" i="11" s="1"/>
  <c r="N2872" i="11"/>
  <c r="M2872" i="11"/>
  <c r="L2872" i="11"/>
  <c r="K2872" i="11"/>
  <c r="F2872" i="11"/>
  <c r="E2872" i="11"/>
  <c r="D2872" i="11"/>
  <c r="C2872" i="11"/>
  <c r="B2872" i="11"/>
  <c r="A2872" i="11" s="1"/>
  <c r="U2871" i="11"/>
  <c r="S2871" i="11"/>
  <c r="T2871" i="11" s="1"/>
  <c r="Q2871" i="11"/>
  <c r="R2871" i="11" s="1"/>
  <c r="P2871" i="11"/>
  <c r="O2871" i="11"/>
  <c r="N2871" i="11"/>
  <c r="M2871" i="11"/>
  <c r="K2871" i="11"/>
  <c r="F2871" i="11"/>
  <c r="E2871" i="11"/>
  <c r="D2871" i="11"/>
  <c r="C2871" i="11" s="1"/>
  <c r="B2871" i="11"/>
  <c r="A2871" i="11"/>
  <c r="U2870" i="11"/>
  <c r="S2870" i="11"/>
  <c r="T2870" i="11" s="1"/>
  <c r="Q2870" i="11"/>
  <c r="R2870" i="11" s="1"/>
  <c r="P2870" i="11"/>
  <c r="O2870" i="11"/>
  <c r="N2870" i="11"/>
  <c r="M2870" i="11"/>
  <c r="K2870" i="11"/>
  <c r="F2870" i="11"/>
  <c r="E2870" i="11"/>
  <c r="D2870" i="11"/>
  <c r="C2870" i="11"/>
  <c r="B2870" i="11"/>
  <c r="A2870" i="11" s="1"/>
  <c r="U2869" i="11"/>
  <c r="S2869" i="11"/>
  <c r="T2869" i="11" s="1"/>
  <c r="R2869" i="11"/>
  <c r="Q2869" i="11"/>
  <c r="O2869" i="11"/>
  <c r="P2869" i="11" s="1"/>
  <c r="N2869" i="11"/>
  <c r="M2869" i="11"/>
  <c r="K2869" i="11"/>
  <c r="F2869" i="11"/>
  <c r="E2869" i="11"/>
  <c r="D2869" i="11"/>
  <c r="C2869" i="11"/>
  <c r="B2869" i="11"/>
  <c r="A2869" i="11"/>
  <c r="U2868" i="11"/>
  <c r="S2868" i="11"/>
  <c r="T2868" i="11" s="1"/>
  <c r="R2868" i="11"/>
  <c r="Q2868" i="11"/>
  <c r="O2868" i="11"/>
  <c r="P2868" i="11" s="1"/>
  <c r="N2868" i="11"/>
  <c r="K2868" i="11"/>
  <c r="F2868" i="11"/>
  <c r="E2868" i="11"/>
  <c r="D2868" i="11"/>
  <c r="C2868" i="11" s="1"/>
  <c r="B2868" i="11"/>
  <c r="A2868" i="11"/>
  <c r="U2867" i="11"/>
  <c r="T2867" i="11"/>
  <c r="S2867" i="11"/>
  <c r="Q2867" i="11"/>
  <c r="R2867" i="11" s="1"/>
  <c r="P2867" i="11"/>
  <c r="O2867" i="11"/>
  <c r="N2867" i="11"/>
  <c r="K2867" i="11"/>
  <c r="F2867" i="11"/>
  <c r="E2867" i="11"/>
  <c r="D2867" i="11"/>
  <c r="C2867" i="11"/>
  <c r="B2867" i="11"/>
  <c r="A2867" i="11" s="1"/>
  <c r="U2866" i="11"/>
  <c r="S2866" i="11"/>
  <c r="T2866" i="11" s="1"/>
  <c r="Q2866" i="11"/>
  <c r="R2866" i="11" s="1"/>
  <c r="O2866" i="11"/>
  <c r="P2866" i="11" s="1"/>
  <c r="N2866" i="11"/>
  <c r="L2866" i="11"/>
  <c r="K2866" i="11"/>
  <c r="F2866" i="11"/>
  <c r="E2866" i="11"/>
  <c r="D2866" i="11"/>
  <c r="C2866" i="11" s="1"/>
  <c r="B2866" i="11"/>
  <c r="A2866" i="11" s="1"/>
  <c r="U2865" i="11"/>
  <c r="S2865" i="11"/>
  <c r="T2865" i="11" s="1"/>
  <c r="Q2865" i="11"/>
  <c r="R2865" i="11" s="1"/>
  <c r="P2865" i="11"/>
  <c r="O2865" i="11"/>
  <c r="N2865" i="11"/>
  <c r="L2865" i="11"/>
  <c r="K2865" i="11"/>
  <c r="F2865" i="11"/>
  <c r="E2865" i="11"/>
  <c r="D2865" i="11"/>
  <c r="C2865" i="11" s="1"/>
  <c r="B2865" i="11"/>
  <c r="A2865" i="11"/>
  <c r="U2864" i="11"/>
  <c r="S2864" i="11"/>
  <c r="T2864" i="11" s="1"/>
  <c r="Q2864" i="11"/>
  <c r="R2864" i="11" s="1"/>
  <c r="P2864" i="11"/>
  <c r="O2864" i="11"/>
  <c r="N2864" i="11"/>
  <c r="K2864" i="11"/>
  <c r="F2864" i="11"/>
  <c r="E2864" i="11"/>
  <c r="D2864" i="11"/>
  <c r="C2864" i="11"/>
  <c r="B2864" i="11"/>
  <c r="A2864" i="11" s="1"/>
  <c r="U2863" i="11"/>
  <c r="T2863" i="11"/>
  <c r="S2863" i="11"/>
  <c r="Q2863" i="11"/>
  <c r="R2863" i="11" s="1"/>
  <c r="P2863" i="11"/>
  <c r="O2863" i="11"/>
  <c r="N2863" i="11"/>
  <c r="L2863" i="11"/>
  <c r="K2863" i="11"/>
  <c r="F2863" i="11"/>
  <c r="E2863" i="11"/>
  <c r="D2863" i="11"/>
  <c r="C2863" i="11"/>
  <c r="B2863" i="11"/>
  <c r="A2863" i="11" s="1"/>
  <c r="U2862" i="11"/>
  <c r="T2862" i="11"/>
  <c r="S2862" i="11"/>
  <c r="Q2862" i="11"/>
  <c r="R2862" i="11" s="1"/>
  <c r="O2862" i="11"/>
  <c r="P2862" i="11" s="1"/>
  <c r="N2862" i="11"/>
  <c r="K2862" i="11"/>
  <c r="F2862" i="11"/>
  <c r="E2862" i="11"/>
  <c r="D2862" i="11"/>
  <c r="C2862" i="11"/>
  <c r="B2862" i="11"/>
  <c r="A2862" i="11"/>
  <c r="U2861" i="11"/>
  <c r="S2861" i="11"/>
  <c r="T2861" i="11" s="1"/>
  <c r="R2861" i="11"/>
  <c r="Q2861" i="11"/>
  <c r="P2861" i="11"/>
  <c r="O2861" i="11"/>
  <c r="N2861" i="11"/>
  <c r="L2861" i="11"/>
  <c r="K2861" i="11"/>
  <c r="F2861" i="11"/>
  <c r="E2861" i="11"/>
  <c r="D2861" i="11"/>
  <c r="C2861" i="11"/>
  <c r="B2861" i="11"/>
  <c r="A2861" i="11" s="1"/>
  <c r="U2860" i="11"/>
  <c r="S2860" i="11"/>
  <c r="T2860" i="11" s="1"/>
  <c r="R2860" i="11"/>
  <c r="Q2860" i="11"/>
  <c r="O2860" i="11"/>
  <c r="P2860" i="11" s="1"/>
  <c r="N2860" i="11"/>
  <c r="K2860" i="11"/>
  <c r="F2860" i="11"/>
  <c r="E2860" i="11"/>
  <c r="D2860" i="11"/>
  <c r="C2860" i="11" s="1"/>
  <c r="B2860" i="11"/>
  <c r="A2860" i="11"/>
  <c r="U2859" i="11"/>
  <c r="T2859" i="11"/>
  <c r="S2859" i="11"/>
  <c r="R2859" i="11"/>
  <c r="Q2859" i="11"/>
  <c r="O2859" i="11"/>
  <c r="P2859" i="11" s="1"/>
  <c r="N2859" i="11"/>
  <c r="M2859" i="11"/>
  <c r="K2859" i="11"/>
  <c r="F2859" i="11"/>
  <c r="E2859" i="11"/>
  <c r="D2859" i="11"/>
  <c r="C2859" i="11" s="1"/>
  <c r="B2859" i="11"/>
  <c r="A2859" i="11" s="1"/>
  <c r="U2858" i="11"/>
  <c r="T2858" i="11"/>
  <c r="S2858" i="11"/>
  <c r="R2858" i="11"/>
  <c r="Q2858" i="11"/>
  <c r="O2858" i="11"/>
  <c r="P2858" i="11" s="1"/>
  <c r="H2858" i="11"/>
  <c r="G2858" i="11"/>
  <c r="F2858" i="11"/>
  <c r="E2858" i="11"/>
  <c r="D2858" i="11"/>
  <c r="C2858" i="11" s="1"/>
  <c r="B2858" i="11"/>
  <c r="A2858" i="11"/>
  <c r="U2857" i="11"/>
  <c r="T2857" i="11"/>
  <c r="S2857" i="11"/>
  <c r="Q2857" i="11"/>
  <c r="R2857" i="11" s="1"/>
  <c r="P2857" i="11"/>
  <c r="O2857" i="11"/>
  <c r="N2857" i="11"/>
  <c r="M2857" i="11"/>
  <c r="L2857" i="11"/>
  <c r="K2857" i="11"/>
  <c r="F2857" i="11"/>
  <c r="E2857" i="11"/>
  <c r="D2857" i="11"/>
  <c r="C2857" i="11" s="1"/>
  <c r="B2857" i="11"/>
  <c r="A2857" i="11" s="1"/>
  <c r="U2856" i="11"/>
  <c r="T2856" i="11"/>
  <c r="S2856" i="11"/>
  <c r="R2856" i="11"/>
  <c r="Q2856" i="11"/>
  <c r="O2856" i="11"/>
  <c r="P2856" i="11" s="1"/>
  <c r="N2856" i="11"/>
  <c r="M2856" i="11"/>
  <c r="L2856" i="11"/>
  <c r="K2856" i="11"/>
  <c r="F2856" i="11"/>
  <c r="E2856" i="11"/>
  <c r="D2856" i="11"/>
  <c r="C2856" i="11"/>
  <c r="B2856" i="11"/>
  <c r="A2856" i="11" s="1"/>
  <c r="U2855" i="11"/>
  <c r="S2855" i="11"/>
  <c r="T2855" i="11" s="1"/>
  <c r="R2855" i="11"/>
  <c r="Q2855" i="11"/>
  <c r="O2855" i="11"/>
  <c r="P2855" i="11" s="1"/>
  <c r="N2855" i="11"/>
  <c r="M2855" i="11"/>
  <c r="L2855" i="11"/>
  <c r="K2855" i="11"/>
  <c r="F2855" i="11"/>
  <c r="E2855" i="11"/>
  <c r="D2855" i="11"/>
  <c r="C2855" i="11"/>
  <c r="B2855" i="11"/>
  <c r="A2855" i="11" s="1"/>
  <c r="U2854" i="11"/>
  <c r="T2854" i="11"/>
  <c r="S2854" i="11"/>
  <c r="Q2854" i="11"/>
  <c r="R2854" i="11" s="1"/>
  <c r="P2854" i="11"/>
  <c r="O2854" i="11"/>
  <c r="N2854" i="11"/>
  <c r="M2854" i="11"/>
  <c r="L2854" i="11"/>
  <c r="K2854" i="11"/>
  <c r="F2854" i="11"/>
  <c r="E2854" i="11"/>
  <c r="D2854" i="11"/>
  <c r="C2854" i="11" s="1"/>
  <c r="B2854" i="11"/>
  <c r="A2854" i="11" s="1"/>
  <c r="U2853" i="11"/>
  <c r="T2853" i="11"/>
  <c r="S2853" i="11"/>
  <c r="Q2853" i="11"/>
  <c r="R2853" i="11" s="1"/>
  <c r="P2853" i="11"/>
  <c r="O2853" i="11"/>
  <c r="N2853" i="11"/>
  <c r="M2853" i="11"/>
  <c r="L2853" i="11"/>
  <c r="K2853" i="11"/>
  <c r="F2853" i="11"/>
  <c r="E2853" i="11"/>
  <c r="D2853" i="11"/>
  <c r="C2853" i="11" s="1"/>
  <c r="B2853" i="11"/>
  <c r="A2853" i="11"/>
  <c r="U2852" i="11"/>
  <c r="S2852" i="11"/>
  <c r="T2852" i="11" s="1"/>
  <c r="Q2852" i="11"/>
  <c r="R2852" i="11" s="1"/>
  <c r="P2852" i="11"/>
  <c r="O2852" i="11"/>
  <c r="N2852" i="11"/>
  <c r="M2852" i="11"/>
  <c r="L2852" i="11"/>
  <c r="K2852" i="11"/>
  <c r="F2852" i="11"/>
  <c r="E2852" i="11"/>
  <c r="D2852" i="11"/>
  <c r="C2852" i="11" s="1"/>
  <c r="B2852" i="11"/>
  <c r="A2852" i="11" s="1"/>
  <c r="U2851" i="11"/>
  <c r="S2851" i="11"/>
  <c r="T2851" i="11" s="1"/>
  <c r="R2851" i="11"/>
  <c r="Q2851" i="11"/>
  <c r="O2851" i="11"/>
  <c r="P2851" i="11" s="1"/>
  <c r="N2851" i="11"/>
  <c r="M2851" i="11"/>
  <c r="K2851" i="11"/>
  <c r="F2851" i="11"/>
  <c r="E2851" i="11"/>
  <c r="D2851" i="11"/>
  <c r="C2851" i="11" s="1"/>
  <c r="B2851" i="11"/>
  <c r="A2851" i="11" s="1"/>
  <c r="U2850" i="11"/>
  <c r="T2850" i="11"/>
  <c r="S2850" i="11"/>
  <c r="R2850" i="11"/>
  <c r="Q2850" i="11"/>
  <c r="O2850" i="11"/>
  <c r="P2850" i="11" s="1"/>
  <c r="F2850" i="11"/>
  <c r="E2850" i="11"/>
  <c r="D2850" i="11"/>
  <c r="C2850" i="11"/>
  <c r="B2850" i="11"/>
  <c r="A2850" i="11" s="1"/>
  <c r="U2849" i="11"/>
  <c r="T2849" i="11"/>
  <c r="S2849" i="11"/>
  <c r="Q2849" i="11"/>
  <c r="R2849" i="11" s="1"/>
  <c r="O2849" i="11"/>
  <c r="P2849" i="11" s="1"/>
  <c r="M2849" i="11"/>
  <c r="K2849" i="11"/>
  <c r="F2849" i="11"/>
  <c r="E2849" i="11"/>
  <c r="D2849" i="11"/>
  <c r="C2849" i="11"/>
  <c r="B2849" i="11"/>
  <c r="A2849" i="11"/>
  <c r="U2848" i="11"/>
  <c r="S2848" i="11"/>
  <c r="T2848" i="11" s="1"/>
  <c r="R2848" i="11"/>
  <c r="Q2848" i="11"/>
  <c r="P2848" i="11"/>
  <c r="O2848" i="11"/>
  <c r="N2848" i="11"/>
  <c r="M2848" i="11"/>
  <c r="L2848" i="11"/>
  <c r="K2848" i="11"/>
  <c r="F2848" i="11"/>
  <c r="E2848" i="11"/>
  <c r="D2848" i="11"/>
  <c r="C2848" i="11" s="1"/>
  <c r="B2848" i="11"/>
  <c r="A2848" i="11" s="1"/>
  <c r="U2847" i="11"/>
  <c r="T2847" i="11"/>
  <c r="S2847" i="11"/>
  <c r="Q2847" i="11"/>
  <c r="R2847" i="11" s="1"/>
  <c r="O2847" i="11"/>
  <c r="P2847" i="11" s="1"/>
  <c r="N2847" i="11"/>
  <c r="M2847" i="11"/>
  <c r="K2847" i="11"/>
  <c r="F2847" i="11"/>
  <c r="E2847" i="11"/>
  <c r="D2847" i="11"/>
  <c r="C2847" i="11"/>
  <c r="B2847" i="11"/>
  <c r="A2847" i="11" s="1"/>
  <c r="U2846" i="11"/>
  <c r="T2846" i="11"/>
  <c r="S2846" i="11"/>
  <c r="Q2846" i="11"/>
  <c r="R2846" i="11" s="1"/>
  <c r="P2846" i="11"/>
  <c r="O2846" i="11"/>
  <c r="K2846" i="11"/>
  <c r="F2846" i="11"/>
  <c r="E2846" i="11"/>
  <c r="D2846" i="11"/>
  <c r="C2846" i="11" s="1"/>
  <c r="B2846" i="11"/>
  <c r="A2846" i="11"/>
  <c r="U2845" i="11"/>
  <c r="T2845" i="11"/>
  <c r="S2845" i="11"/>
  <c r="R2845" i="11"/>
  <c r="Q2845" i="11"/>
  <c r="O2845" i="11"/>
  <c r="P2845" i="11" s="1"/>
  <c r="N2845" i="11"/>
  <c r="L2845" i="11"/>
  <c r="K2845" i="11"/>
  <c r="F2845" i="11"/>
  <c r="E2845" i="11"/>
  <c r="D2845" i="11"/>
  <c r="C2845" i="11" s="1"/>
  <c r="B2845" i="11"/>
  <c r="A2845" i="11" s="1"/>
  <c r="U2844" i="11"/>
  <c r="T2844" i="11"/>
  <c r="S2844" i="11"/>
  <c r="R2844" i="11"/>
  <c r="Q2844" i="11"/>
  <c r="O2844" i="11"/>
  <c r="P2844" i="11" s="1"/>
  <c r="N2844" i="11"/>
  <c r="L2844" i="11"/>
  <c r="K2844" i="11"/>
  <c r="F2844" i="11"/>
  <c r="E2844" i="11"/>
  <c r="D2844" i="11"/>
  <c r="C2844" i="11" s="1"/>
  <c r="B2844" i="11"/>
  <c r="A2844" i="11"/>
  <c r="U2843" i="11"/>
  <c r="T2843" i="11"/>
  <c r="S2843" i="11"/>
  <c r="R2843" i="11"/>
  <c r="Q2843" i="11"/>
  <c r="O2843" i="11"/>
  <c r="P2843" i="11" s="1"/>
  <c r="N2843" i="11"/>
  <c r="M2843" i="11"/>
  <c r="F2843" i="11"/>
  <c r="E2843" i="11"/>
  <c r="D2843" i="11"/>
  <c r="C2843" i="11" s="1"/>
  <c r="B2843" i="11"/>
  <c r="A2843" i="11"/>
  <c r="U2842" i="11"/>
  <c r="T2842" i="11"/>
  <c r="S2842" i="11"/>
  <c r="Q2842" i="11"/>
  <c r="R2842" i="11" s="1"/>
  <c r="P2842" i="11"/>
  <c r="O2842" i="11"/>
  <c r="N2842" i="11"/>
  <c r="M2842" i="11"/>
  <c r="K2842" i="11"/>
  <c r="J2842" i="11"/>
  <c r="F2842" i="11"/>
  <c r="E2842" i="11"/>
  <c r="D2842" i="11"/>
  <c r="C2842" i="11" s="1"/>
  <c r="B2842" i="11"/>
  <c r="A2842" i="11"/>
  <c r="U2841" i="11"/>
  <c r="T2841" i="11"/>
  <c r="S2841" i="11"/>
  <c r="R2841" i="11"/>
  <c r="Q2841" i="11"/>
  <c r="O2841" i="11"/>
  <c r="P2841" i="11" s="1"/>
  <c r="N2841" i="11"/>
  <c r="K2841" i="11"/>
  <c r="F2841" i="11"/>
  <c r="E2841" i="11"/>
  <c r="D2841" i="11"/>
  <c r="C2841" i="11" s="1"/>
  <c r="B2841" i="11"/>
  <c r="A2841" i="11"/>
  <c r="U2840" i="11"/>
  <c r="T2840" i="11"/>
  <c r="S2840" i="11"/>
  <c r="Q2840" i="11"/>
  <c r="R2840" i="11" s="1"/>
  <c r="P2840" i="11"/>
  <c r="O2840" i="11"/>
  <c r="N2840" i="11"/>
  <c r="K2840" i="11"/>
  <c r="F2840" i="11"/>
  <c r="E2840" i="11"/>
  <c r="D2840" i="11"/>
  <c r="C2840" i="11"/>
  <c r="B2840" i="11"/>
  <c r="A2840" i="11" s="1"/>
  <c r="U2839" i="11"/>
  <c r="T2839" i="11"/>
  <c r="S2839" i="11"/>
  <c r="R2839" i="11"/>
  <c r="Q2839" i="11"/>
  <c r="P2839" i="11"/>
  <c r="O2839" i="11"/>
  <c r="N2839" i="11"/>
  <c r="K2839" i="11"/>
  <c r="F2839" i="11"/>
  <c r="E2839" i="11"/>
  <c r="D2839" i="11"/>
  <c r="C2839" i="11" s="1"/>
  <c r="B2839" i="11"/>
  <c r="A2839" i="11" s="1"/>
  <c r="U2838" i="11"/>
  <c r="T2838" i="11"/>
  <c r="S2838" i="11"/>
  <c r="R2838" i="11"/>
  <c r="Q2838" i="11"/>
  <c r="O2838" i="11"/>
  <c r="P2838" i="11" s="1"/>
  <c r="K2838" i="11"/>
  <c r="F2838" i="11"/>
  <c r="E2838" i="11"/>
  <c r="D2838" i="11"/>
  <c r="C2838" i="11" s="1"/>
  <c r="B2838" i="11"/>
  <c r="A2838" i="11" s="1"/>
  <c r="U2837" i="11"/>
  <c r="T2837" i="11"/>
  <c r="S2837" i="11"/>
  <c r="Q2837" i="11"/>
  <c r="R2837" i="11" s="1"/>
  <c r="P2837" i="11"/>
  <c r="O2837" i="11"/>
  <c r="N2837" i="11"/>
  <c r="K2837" i="11"/>
  <c r="F2837" i="11"/>
  <c r="E2837" i="11"/>
  <c r="D2837" i="11"/>
  <c r="C2837" i="11"/>
  <c r="B2837" i="11"/>
  <c r="A2837" i="11" s="1"/>
  <c r="U2836" i="11"/>
  <c r="T2836" i="11"/>
  <c r="S2836" i="11"/>
  <c r="Q2836" i="11"/>
  <c r="R2836" i="11" s="1"/>
  <c r="O2836" i="11"/>
  <c r="P2836" i="11" s="1"/>
  <c r="N2836" i="11"/>
  <c r="L2836" i="11"/>
  <c r="K2836" i="11"/>
  <c r="F2836" i="11"/>
  <c r="E2836" i="11"/>
  <c r="D2836" i="11"/>
  <c r="C2836" i="11" s="1"/>
  <c r="B2836" i="11"/>
  <c r="A2836" i="11" s="1"/>
  <c r="U2835" i="11"/>
  <c r="T2835" i="11"/>
  <c r="S2835" i="11"/>
  <c r="Q2835" i="11"/>
  <c r="R2835" i="11" s="1"/>
  <c r="P2835" i="11"/>
  <c r="O2835" i="11"/>
  <c r="N2835" i="11"/>
  <c r="L2835" i="11"/>
  <c r="K2835" i="11"/>
  <c r="F2835" i="11"/>
  <c r="E2835" i="11"/>
  <c r="D2835" i="11"/>
  <c r="C2835" i="11"/>
  <c r="B2835" i="11"/>
  <c r="A2835" i="11" s="1"/>
  <c r="U2834" i="11"/>
  <c r="T2834" i="11"/>
  <c r="S2834" i="11"/>
  <c r="Q2834" i="11"/>
  <c r="R2834" i="11" s="1"/>
  <c r="O2834" i="11"/>
  <c r="P2834" i="11" s="1"/>
  <c r="N2834" i="11"/>
  <c r="K2834" i="11"/>
  <c r="F2834" i="11"/>
  <c r="E2834" i="11"/>
  <c r="D2834" i="11"/>
  <c r="C2834" i="11"/>
  <c r="B2834" i="11"/>
  <c r="A2834" i="11"/>
  <c r="U2833" i="11"/>
  <c r="S2833" i="11"/>
  <c r="T2833" i="11" s="1"/>
  <c r="R2833" i="11"/>
  <c r="Q2833" i="11"/>
  <c r="P2833" i="11"/>
  <c r="O2833" i="11"/>
  <c r="N2833" i="11"/>
  <c r="L2833" i="11"/>
  <c r="F2833" i="11"/>
  <c r="E2833" i="11"/>
  <c r="D2833" i="11"/>
  <c r="C2833" i="11" s="1"/>
  <c r="B2833" i="11"/>
  <c r="A2833" i="11"/>
  <c r="U2832" i="11"/>
  <c r="T2832" i="11"/>
  <c r="S2832" i="11"/>
  <c r="R2832" i="11"/>
  <c r="Q2832" i="11"/>
  <c r="O2832" i="11"/>
  <c r="P2832" i="11" s="1"/>
  <c r="N2832" i="11"/>
  <c r="K2832" i="11"/>
  <c r="F2832" i="11"/>
  <c r="E2832" i="11"/>
  <c r="D2832" i="11"/>
  <c r="C2832" i="11" s="1"/>
  <c r="B2832" i="11"/>
  <c r="A2832" i="11"/>
  <c r="U2831" i="11"/>
  <c r="T2831" i="11"/>
  <c r="S2831" i="11"/>
  <c r="Q2831" i="11"/>
  <c r="R2831" i="11" s="1"/>
  <c r="P2831" i="11"/>
  <c r="O2831" i="11"/>
  <c r="F2831" i="11"/>
  <c r="E2831" i="11"/>
  <c r="D2831" i="11"/>
  <c r="C2831" i="11" s="1"/>
  <c r="B2831" i="11"/>
  <c r="A2831" i="11"/>
  <c r="U2830" i="11"/>
  <c r="S2830" i="11"/>
  <c r="T2830" i="11" s="1"/>
  <c r="Q2830" i="11"/>
  <c r="R2830" i="11" s="1"/>
  <c r="P2830" i="11"/>
  <c r="O2830" i="11"/>
  <c r="K2830" i="11"/>
  <c r="F2830" i="11"/>
  <c r="E2830" i="11"/>
  <c r="D2830" i="11"/>
  <c r="C2830" i="11"/>
  <c r="B2830" i="11"/>
  <c r="A2830" i="11" s="1"/>
  <c r="U2829" i="11"/>
  <c r="T2829" i="11"/>
  <c r="S2829" i="11"/>
  <c r="Q2829" i="11"/>
  <c r="R2829" i="11" s="1"/>
  <c r="P2829" i="11"/>
  <c r="O2829" i="11"/>
  <c r="F2829" i="11"/>
  <c r="E2829" i="11"/>
  <c r="D2829" i="11"/>
  <c r="C2829" i="11" s="1"/>
  <c r="B2829" i="11"/>
  <c r="A2829" i="11"/>
  <c r="U2828" i="11"/>
  <c r="T2828" i="11"/>
  <c r="S2828" i="11"/>
  <c r="Q2828" i="11"/>
  <c r="R2828" i="11" s="1"/>
  <c r="P2828" i="11"/>
  <c r="O2828" i="11"/>
  <c r="K2828" i="11"/>
  <c r="J2828" i="11"/>
  <c r="F2828" i="11"/>
  <c r="E2828" i="11"/>
  <c r="D2828" i="11"/>
  <c r="C2828" i="11"/>
  <c r="B2828" i="11"/>
  <c r="A2828" i="11" s="1"/>
  <c r="U2827" i="11"/>
  <c r="S2827" i="11"/>
  <c r="T2827" i="11" s="1"/>
  <c r="R2827" i="11"/>
  <c r="Q2827" i="11"/>
  <c r="P2827" i="11"/>
  <c r="O2827" i="11"/>
  <c r="N2827" i="11"/>
  <c r="K2827" i="11"/>
  <c r="F2827" i="11"/>
  <c r="E2827" i="11"/>
  <c r="D2827" i="11"/>
  <c r="C2827" i="11" s="1"/>
  <c r="B2827" i="11"/>
  <c r="A2827" i="11" s="1"/>
  <c r="U2826" i="11"/>
  <c r="S2826" i="11"/>
  <c r="T2826" i="11" s="1"/>
  <c r="R2826" i="11"/>
  <c r="Q2826" i="11"/>
  <c r="O2826" i="11"/>
  <c r="P2826" i="11" s="1"/>
  <c r="N2826" i="11"/>
  <c r="M2826" i="11"/>
  <c r="K2826" i="11"/>
  <c r="F2826" i="11"/>
  <c r="E2826" i="11"/>
  <c r="D2826" i="11"/>
  <c r="C2826" i="11" s="1"/>
  <c r="B2826" i="11"/>
  <c r="A2826" i="11" s="1"/>
  <c r="U2825" i="11"/>
  <c r="T2825" i="11"/>
  <c r="S2825" i="11"/>
  <c r="R2825" i="11"/>
  <c r="Q2825" i="11"/>
  <c r="O2825" i="11"/>
  <c r="P2825" i="11" s="1"/>
  <c r="N2825" i="11"/>
  <c r="M2825" i="11"/>
  <c r="K2825" i="11"/>
  <c r="F2825" i="11"/>
  <c r="E2825" i="11"/>
  <c r="D2825" i="11"/>
  <c r="C2825" i="11" s="1"/>
  <c r="B2825" i="11"/>
  <c r="A2825" i="11" s="1"/>
  <c r="U2824" i="11"/>
  <c r="T2824" i="11"/>
  <c r="S2824" i="11"/>
  <c r="R2824" i="11"/>
  <c r="Q2824" i="11"/>
  <c r="O2824" i="11"/>
  <c r="P2824" i="11" s="1"/>
  <c r="N2824" i="11"/>
  <c r="K2824" i="11"/>
  <c r="F2824" i="11"/>
  <c r="E2824" i="11"/>
  <c r="D2824" i="11"/>
  <c r="C2824" i="11" s="1"/>
  <c r="B2824" i="11"/>
  <c r="A2824" i="11"/>
  <c r="U2823" i="11"/>
  <c r="S2823" i="11"/>
  <c r="T2823" i="11" s="1"/>
  <c r="Q2823" i="11"/>
  <c r="R2823" i="11" s="1"/>
  <c r="P2823" i="11"/>
  <c r="O2823" i="11"/>
  <c r="N2823" i="11"/>
  <c r="L2823" i="11"/>
  <c r="K2823" i="11"/>
  <c r="H2823" i="11"/>
  <c r="G2823" i="11"/>
  <c r="F2823" i="11"/>
  <c r="E2823" i="11"/>
  <c r="D2823" i="11"/>
  <c r="C2823" i="11"/>
  <c r="B2823" i="11"/>
  <c r="A2823" i="11" s="1"/>
  <c r="U2822" i="11"/>
  <c r="S2822" i="11"/>
  <c r="T2822" i="11" s="1"/>
  <c r="R2822" i="11"/>
  <c r="Q2822" i="11"/>
  <c r="P2822" i="11"/>
  <c r="O2822" i="11"/>
  <c r="N2822" i="11"/>
  <c r="K2822" i="11"/>
  <c r="F2822" i="11"/>
  <c r="E2822" i="11"/>
  <c r="D2822" i="11"/>
  <c r="C2822" i="11" s="1"/>
  <c r="B2822" i="11"/>
  <c r="A2822" i="11" s="1"/>
  <c r="U2821" i="11"/>
  <c r="S2821" i="11"/>
  <c r="T2821" i="11" s="1"/>
  <c r="R2821" i="11"/>
  <c r="Q2821" i="11"/>
  <c r="O2821" i="11"/>
  <c r="P2821" i="11" s="1"/>
  <c r="N2821" i="11"/>
  <c r="M2821" i="11"/>
  <c r="L2821" i="11"/>
  <c r="K2821" i="11"/>
  <c r="F2821" i="11"/>
  <c r="E2821" i="11"/>
  <c r="D2821" i="11"/>
  <c r="C2821" i="11"/>
  <c r="B2821" i="11"/>
  <c r="A2821" i="11" s="1"/>
  <c r="U2820" i="11"/>
  <c r="S2820" i="11"/>
  <c r="T2820" i="11" s="1"/>
  <c r="R2820" i="11"/>
  <c r="Q2820" i="11"/>
  <c r="P2820" i="11"/>
  <c r="O2820" i="11"/>
  <c r="N2820" i="11"/>
  <c r="M2820" i="11"/>
  <c r="K2820" i="11"/>
  <c r="F2820" i="11"/>
  <c r="E2820" i="11"/>
  <c r="D2820" i="11"/>
  <c r="C2820" i="11"/>
  <c r="B2820" i="11"/>
  <c r="A2820" i="11" s="1"/>
  <c r="U2819" i="11"/>
  <c r="T2819" i="11"/>
  <c r="S2819" i="11"/>
  <c r="R2819" i="11"/>
  <c r="Q2819" i="11"/>
  <c r="P2819" i="11"/>
  <c r="O2819" i="11"/>
  <c r="N2819" i="11"/>
  <c r="M2819" i="11"/>
  <c r="K2819" i="11"/>
  <c r="F2819" i="11"/>
  <c r="E2819" i="11"/>
  <c r="D2819" i="11"/>
  <c r="C2819" i="11"/>
  <c r="B2819" i="11"/>
  <c r="A2819" i="11" s="1"/>
  <c r="U2818" i="11"/>
  <c r="T2818" i="11"/>
  <c r="S2818" i="11"/>
  <c r="R2818" i="11"/>
  <c r="Q2818" i="11"/>
  <c r="P2818" i="11"/>
  <c r="O2818" i="11"/>
  <c r="N2818" i="11"/>
  <c r="M2818" i="11"/>
  <c r="K2818" i="11"/>
  <c r="F2818" i="11"/>
  <c r="E2818" i="11"/>
  <c r="D2818" i="11"/>
  <c r="C2818" i="11"/>
  <c r="B2818" i="11"/>
  <c r="A2818" i="11" s="1"/>
  <c r="U2817" i="11"/>
  <c r="S2817" i="11"/>
  <c r="T2817" i="11" s="1"/>
  <c r="R2817" i="11"/>
  <c r="Q2817" i="11"/>
  <c r="P2817" i="11"/>
  <c r="O2817" i="11"/>
  <c r="N2817" i="11"/>
  <c r="M2817" i="11"/>
  <c r="K2817" i="11"/>
  <c r="F2817" i="11"/>
  <c r="E2817" i="11"/>
  <c r="D2817" i="11"/>
  <c r="C2817" i="11"/>
  <c r="B2817" i="11"/>
  <c r="A2817" i="11" s="1"/>
  <c r="U2816" i="11"/>
  <c r="S2816" i="11"/>
  <c r="T2816" i="11" s="1"/>
  <c r="R2816" i="11"/>
  <c r="Q2816" i="11"/>
  <c r="P2816" i="11"/>
  <c r="O2816" i="11"/>
  <c r="N2816" i="11"/>
  <c r="M2816" i="11"/>
  <c r="K2816" i="11"/>
  <c r="F2816" i="11"/>
  <c r="E2816" i="11"/>
  <c r="D2816" i="11"/>
  <c r="C2816" i="11"/>
  <c r="B2816" i="11"/>
  <c r="A2816" i="11" s="1"/>
  <c r="U2815" i="11"/>
  <c r="T2815" i="11"/>
  <c r="S2815" i="11"/>
  <c r="R2815" i="11"/>
  <c r="Q2815" i="11"/>
  <c r="P2815" i="11"/>
  <c r="O2815" i="11"/>
  <c r="N2815" i="11"/>
  <c r="M2815" i="11"/>
  <c r="K2815" i="11"/>
  <c r="F2815" i="11"/>
  <c r="E2815" i="11"/>
  <c r="D2815" i="11"/>
  <c r="C2815" i="11"/>
  <c r="B2815" i="11"/>
  <c r="A2815" i="11" s="1"/>
  <c r="U2814" i="11"/>
  <c r="T2814" i="11"/>
  <c r="S2814" i="11"/>
  <c r="R2814" i="11"/>
  <c r="Q2814" i="11"/>
  <c r="P2814" i="11"/>
  <c r="O2814" i="11"/>
  <c r="N2814" i="11"/>
  <c r="M2814" i="11"/>
  <c r="L2814" i="11"/>
  <c r="K2814" i="11"/>
  <c r="F2814" i="11"/>
  <c r="E2814" i="11"/>
  <c r="D2814" i="11"/>
  <c r="C2814" i="11" s="1"/>
  <c r="B2814" i="11"/>
  <c r="A2814" i="11"/>
  <c r="U2813" i="11"/>
  <c r="T2813" i="11"/>
  <c r="S2813" i="11"/>
  <c r="Q2813" i="11"/>
  <c r="R2813" i="11" s="1"/>
  <c r="P2813" i="11"/>
  <c r="O2813" i="11"/>
  <c r="K2813" i="11"/>
  <c r="F2813" i="11"/>
  <c r="E2813" i="11"/>
  <c r="D2813" i="11"/>
  <c r="C2813" i="11" s="1"/>
  <c r="B2813" i="11"/>
  <c r="A2813" i="11" s="1"/>
  <c r="U2812" i="11"/>
  <c r="S2812" i="11"/>
  <c r="T2812" i="11" s="1"/>
  <c r="R2812" i="11"/>
  <c r="Q2812" i="11"/>
  <c r="O2812" i="11"/>
  <c r="P2812" i="11" s="1"/>
  <c r="N2812" i="11"/>
  <c r="M2812" i="11"/>
  <c r="K2812" i="11"/>
  <c r="F2812" i="11"/>
  <c r="E2812" i="11"/>
  <c r="D2812" i="11"/>
  <c r="C2812" i="11" s="1"/>
  <c r="B2812" i="11"/>
  <c r="A2812" i="11" s="1"/>
  <c r="U2811" i="11"/>
  <c r="T2811" i="11"/>
  <c r="S2811" i="11"/>
  <c r="R2811" i="11"/>
  <c r="Q2811" i="11"/>
  <c r="O2811" i="11"/>
  <c r="P2811" i="11" s="1"/>
  <c r="N2811" i="11"/>
  <c r="M2811" i="11"/>
  <c r="K2811" i="11"/>
  <c r="F2811" i="11"/>
  <c r="E2811" i="11"/>
  <c r="D2811" i="11"/>
  <c r="C2811" i="11" s="1"/>
  <c r="B2811" i="11"/>
  <c r="A2811" i="11" s="1"/>
  <c r="U2810" i="11"/>
  <c r="T2810" i="11"/>
  <c r="S2810" i="11"/>
  <c r="R2810" i="11"/>
  <c r="Q2810" i="11"/>
  <c r="O2810" i="11"/>
  <c r="P2810" i="11" s="1"/>
  <c r="N2810" i="11"/>
  <c r="K2810" i="11"/>
  <c r="F2810" i="11"/>
  <c r="E2810" i="11"/>
  <c r="D2810" i="11"/>
  <c r="C2810" i="11" s="1"/>
  <c r="B2810" i="11"/>
  <c r="A2810" i="11"/>
  <c r="U2809" i="11"/>
  <c r="S2809" i="11"/>
  <c r="T2809" i="11" s="1"/>
  <c r="Q2809" i="11"/>
  <c r="R2809" i="11" s="1"/>
  <c r="P2809" i="11"/>
  <c r="O2809" i="11"/>
  <c r="N2809" i="11"/>
  <c r="K2809" i="11"/>
  <c r="F2809" i="11"/>
  <c r="E2809" i="11"/>
  <c r="D2809" i="11"/>
  <c r="C2809" i="11"/>
  <c r="B2809" i="11"/>
  <c r="A2809" i="11" s="1"/>
  <c r="U2808" i="11"/>
  <c r="T2808" i="11"/>
  <c r="S2808" i="11"/>
  <c r="R2808" i="11"/>
  <c r="Q2808" i="11"/>
  <c r="P2808" i="11"/>
  <c r="O2808" i="11"/>
  <c r="M2808" i="11"/>
  <c r="K2808" i="11"/>
  <c r="F2808" i="11"/>
  <c r="E2808" i="11"/>
  <c r="D2808" i="11"/>
  <c r="C2808" i="11" s="1"/>
  <c r="B2808" i="11"/>
  <c r="A2808" i="11" s="1"/>
  <c r="U2807" i="11"/>
  <c r="T2807" i="11"/>
  <c r="S2807" i="11"/>
  <c r="Q2807" i="11"/>
  <c r="R2807" i="11" s="1"/>
  <c r="P2807" i="11"/>
  <c r="O2807" i="11"/>
  <c r="N2807" i="11"/>
  <c r="L2807" i="11"/>
  <c r="K2807" i="11"/>
  <c r="F2807" i="11"/>
  <c r="E2807" i="11"/>
  <c r="D2807" i="11"/>
  <c r="C2807" i="11"/>
  <c r="B2807" i="11"/>
  <c r="A2807" i="11" s="1"/>
  <c r="U2806" i="11"/>
  <c r="T2806" i="11"/>
  <c r="S2806" i="11"/>
  <c r="Q2806" i="11"/>
  <c r="R2806" i="11" s="1"/>
  <c r="O2806" i="11"/>
  <c r="P2806" i="11" s="1"/>
  <c r="K2806" i="11"/>
  <c r="F2806" i="11"/>
  <c r="E2806" i="11"/>
  <c r="D2806" i="11"/>
  <c r="C2806" i="11" s="1"/>
  <c r="B2806" i="11"/>
  <c r="A2806" i="11" s="1"/>
  <c r="U2805" i="11"/>
  <c r="T2805" i="11"/>
  <c r="S2805" i="11"/>
  <c r="R2805" i="11"/>
  <c r="Q2805" i="11"/>
  <c r="O2805" i="11"/>
  <c r="P2805" i="11" s="1"/>
  <c r="N2805" i="11"/>
  <c r="K2805" i="11"/>
  <c r="F2805" i="11"/>
  <c r="E2805" i="11"/>
  <c r="D2805" i="11"/>
  <c r="C2805" i="11" s="1"/>
  <c r="B2805" i="11"/>
  <c r="A2805" i="11"/>
  <c r="U2804" i="11"/>
  <c r="T2804" i="11"/>
  <c r="S2804" i="11"/>
  <c r="Q2804" i="11"/>
  <c r="R2804" i="11" s="1"/>
  <c r="P2804" i="11"/>
  <c r="O2804" i="11"/>
  <c r="N2804" i="11"/>
  <c r="L2804" i="11"/>
  <c r="K2804" i="11"/>
  <c r="F2804" i="11"/>
  <c r="E2804" i="11"/>
  <c r="D2804" i="11"/>
  <c r="C2804" i="11" s="1"/>
  <c r="B2804" i="11"/>
  <c r="A2804" i="11"/>
  <c r="U2803" i="11"/>
  <c r="T2803" i="11"/>
  <c r="S2803" i="11"/>
  <c r="Q2803" i="11"/>
  <c r="R2803" i="11" s="1"/>
  <c r="P2803" i="11"/>
  <c r="O2803" i="11"/>
  <c r="K2803" i="11"/>
  <c r="F2803" i="11"/>
  <c r="E2803" i="11"/>
  <c r="D2803" i="11"/>
  <c r="C2803" i="11" s="1"/>
  <c r="B2803" i="11"/>
  <c r="A2803" i="11" s="1"/>
  <c r="U2802" i="11"/>
  <c r="T2802" i="11"/>
  <c r="S2802" i="11"/>
  <c r="R2802" i="11"/>
  <c r="Q2802" i="11"/>
  <c r="O2802" i="11"/>
  <c r="P2802" i="11" s="1"/>
  <c r="N2802" i="11"/>
  <c r="K2802" i="11"/>
  <c r="F2802" i="11"/>
  <c r="E2802" i="11"/>
  <c r="D2802" i="11"/>
  <c r="C2802" i="11" s="1"/>
  <c r="B2802" i="11"/>
  <c r="A2802" i="11"/>
  <c r="U2801" i="11"/>
  <c r="S2801" i="11"/>
  <c r="T2801" i="11" s="1"/>
  <c r="Q2801" i="11"/>
  <c r="R2801" i="11" s="1"/>
  <c r="P2801" i="11"/>
  <c r="O2801" i="11"/>
  <c r="N2801" i="11"/>
  <c r="L2801" i="11"/>
  <c r="K2801" i="11"/>
  <c r="F2801" i="11"/>
  <c r="E2801" i="11"/>
  <c r="D2801" i="11"/>
  <c r="C2801" i="11" s="1"/>
  <c r="B2801" i="11"/>
  <c r="A2801" i="11"/>
  <c r="U2800" i="11"/>
  <c r="S2800" i="11"/>
  <c r="T2800" i="11" s="1"/>
  <c r="R2800" i="11"/>
  <c r="Q2800" i="11"/>
  <c r="P2800" i="11"/>
  <c r="O2800" i="11"/>
  <c r="N2800" i="11"/>
  <c r="L2800" i="11"/>
  <c r="K2800" i="11"/>
  <c r="F2800" i="11"/>
  <c r="E2800" i="11"/>
  <c r="D2800" i="11"/>
  <c r="C2800" i="11" s="1"/>
  <c r="B2800" i="11"/>
  <c r="A2800" i="11"/>
  <c r="U2799" i="11"/>
  <c r="S2799" i="11"/>
  <c r="T2799" i="11" s="1"/>
  <c r="Q2799" i="11"/>
  <c r="R2799" i="11" s="1"/>
  <c r="P2799" i="11"/>
  <c r="O2799" i="11"/>
  <c r="K2799" i="11"/>
  <c r="F2799" i="11"/>
  <c r="E2799" i="11"/>
  <c r="D2799" i="11"/>
  <c r="C2799" i="11"/>
  <c r="B2799" i="11"/>
  <c r="A2799" i="11" s="1"/>
  <c r="U2798" i="11"/>
  <c r="T2798" i="11"/>
  <c r="S2798" i="11"/>
  <c r="Q2798" i="11"/>
  <c r="R2798" i="11" s="1"/>
  <c r="P2798" i="11"/>
  <c r="O2798" i="11"/>
  <c r="K2798" i="11"/>
  <c r="F2798" i="11"/>
  <c r="E2798" i="11"/>
  <c r="D2798" i="11"/>
  <c r="C2798" i="11" s="1"/>
  <c r="B2798" i="11"/>
  <c r="A2798" i="11"/>
  <c r="U2797" i="11"/>
  <c r="T2797" i="11"/>
  <c r="S2797" i="11"/>
  <c r="R2797" i="11"/>
  <c r="Q2797" i="11"/>
  <c r="O2797" i="11"/>
  <c r="P2797" i="11" s="1"/>
  <c r="H2797" i="11"/>
  <c r="G2797" i="11"/>
  <c r="F2797" i="11"/>
  <c r="E2797" i="11"/>
  <c r="D2797" i="11"/>
  <c r="C2797" i="11" s="1"/>
  <c r="B2797" i="11"/>
  <c r="A2797" i="11"/>
  <c r="U2796" i="11"/>
  <c r="T2796" i="11"/>
  <c r="S2796" i="11"/>
  <c r="Q2796" i="11"/>
  <c r="R2796" i="11" s="1"/>
  <c r="P2796" i="11"/>
  <c r="O2796" i="11"/>
  <c r="N2796" i="11"/>
  <c r="M2796" i="11"/>
  <c r="L2796" i="11"/>
  <c r="K2796" i="11"/>
  <c r="J2796" i="11"/>
  <c r="F2796" i="11"/>
  <c r="E2796" i="11"/>
  <c r="D2796" i="11"/>
  <c r="C2796" i="11"/>
  <c r="B2796" i="11"/>
  <c r="A2796" i="11" s="1"/>
  <c r="U2795" i="11"/>
  <c r="S2795" i="11"/>
  <c r="T2795" i="11" s="1"/>
  <c r="R2795" i="11"/>
  <c r="Q2795" i="11"/>
  <c r="O2795" i="11"/>
  <c r="P2795" i="11" s="1"/>
  <c r="N2795" i="11"/>
  <c r="L2795" i="11"/>
  <c r="F2795" i="11"/>
  <c r="E2795" i="11"/>
  <c r="D2795" i="11"/>
  <c r="C2795" i="11" s="1"/>
  <c r="B2795" i="11"/>
  <c r="A2795" i="11"/>
  <c r="U2794" i="11"/>
  <c r="T2794" i="11"/>
  <c r="S2794" i="11"/>
  <c r="R2794" i="11"/>
  <c r="Q2794" i="11"/>
  <c r="O2794" i="11"/>
  <c r="P2794" i="11" s="1"/>
  <c r="N2794" i="11"/>
  <c r="K2794" i="11"/>
  <c r="F2794" i="11"/>
  <c r="E2794" i="11"/>
  <c r="D2794" i="11"/>
  <c r="C2794" i="11" s="1"/>
  <c r="B2794" i="11"/>
  <c r="A2794" i="11"/>
  <c r="U2793" i="11"/>
  <c r="T2793" i="11"/>
  <c r="S2793" i="11"/>
  <c r="Q2793" i="11"/>
  <c r="R2793" i="11" s="1"/>
  <c r="P2793" i="11"/>
  <c r="O2793" i="11"/>
  <c r="F2793" i="11"/>
  <c r="E2793" i="11"/>
  <c r="D2793" i="11"/>
  <c r="C2793" i="11" s="1"/>
  <c r="B2793" i="11"/>
  <c r="A2793" i="11"/>
  <c r="U2792" i="11"/>
  <c r="S2792" i="11"/>
  <c r="T2792" i="11" s="1"/>
  <c r="Q2792" i="11"/>
  <c r="R2792" i="11" s="1"/>
  <c r="P2792" i="11"/>
  <c r="O2792" i="11"/>
  <c r="N2792" i="11"/>
  <c r="L2792" i="11"/>
  <c r="K2792" i="11"/>
  <c r="F2792" i="11"/>
  <c r="E2792" i="11"/>
  <c r="D2792" i="11"/>
  <c r="C2792" i="11" s="1"/>
  <c r="B2792" i="11"/>
  <c r="A2792" i="11"/>
  <c r="U2791" i="11"/>
  <c r="S2791" i="11"/>
  <c r="T2791" i="11" s="1"/>
  <c r="R2791" i="11"/>
  <c r="Q2791" i="11"/>
  <c r="P2791" i="11"/>
  <c r="O2791" i="11"/>
  <c r="F2791" i="11"/>
  <c r="E2791" i="11"/>
  <c r="D2791" i="11"/>
  <c r="C2791" i="11"/>
  <c r="B2791" i="11"/>
  <c r="A2791" i="11" s="1"/>
  <c r="U2790" i="11"/>
  <c r="S2790" i="11"/>
  <c r="T2790" i="11" s="1"/>
  <c r="R2790" i="11"/>
  <c r="Q2790" i="11"/>
  <c r="O2790" i="11"/>
  <c r="P2790" i="11" s="1"/>
  <c r="N2790" i="11"/>
  <c r="K2790" i="11"/>
  <c r="F2790" i="11"/>
  <c r="E2790" i="11"/>
  <c r="D2790" i="11"/>
  <c r="C2790" i="11" s="1"/>
  <c r="B2790" i="11"/>
  <c r="A2790" i="11" s="1"/>
  <c r="U2789" i="11"/>
  <c r="T2789" i="11"/>
  <c r="S2789" i="11"/>
  <c r="R2789" i="11"/>
  <c r="Q2789" i="11"/>
  <c r="O2789" i="11"/>
  <c r="P2789" i="11" s="1"/>
  <c r="N2789" i="11"/>
  <c r="M2789" i="11"/>
  <c r="K2789" i="11"/>
  <c r="F2789" i="11"/>
  <c r="E2789" i="11"/>
  <c r="D2789" i="11"/>
  <c r="C2789" i="11" s="1"/>
  <c r="B2789" i="11"/>
  <c r="A2789" i="11"/>
  <c r="U2788" i="11"/>
  <c r="T2788" i="11"/>
  <c r="S2788" i="11"/>
  <c r="R2788" i="11"/>
  <c r="Q2788" i="11"/>
  <c r="O2788" i="11"/>
  <c r="P2788" i="11" s="1"/>
  <c r="N2788" i="11"/>
  <c r="F2788" i="11"/>
  <c r="E2788" i="11"/>
  <c r="D2788" i="11"/>
  <c r="C2788" i="11"/>
  <c r="B2788" i="11"/>
  <c r="A2788" i="11" s="1"/>
  <c r="U2787" i="11"/>
  <c r="S2787" i="11"/>
  <c r="T2787" i="11" s="1"/>
  <c r="R2787" i="11"/>
  <c r="Q2787" i="11"/>
  <c r="P2787" i="11"/>
  <c r="O2787" i="11"/>
  <c r="N2787" i="11"/>
  <c r="L2787" i="11"/>
  <c r="K2787" i="11"/>
  <c r="F2787" i="11"/>
  <c r="E2787" i="11"/>
  <c r="D2787" i="11"/>
  <c r="C2787" i="11"/>
  <c r="B2787" i="11"/>
  <c r="A2787" i="11" s="1"/>
  <c r="U2786" i="11"/>
  <c r="T2786" i="11"/>
  <c r="S2786" i="11"/>
  <c r="R2786" i="11"/>
  <c r="Q2786" i="11"/>
  <c r="P2786" i="11"/>
  <c r="O2786" i="11"/>
  <c r="N2786" i="11"/>
  <c r="K2786" i="11"/>
  <c r="F2786" i="11"/>
  <c r="E2786" i="11"/>
  <c r="D2786" i="11"/>
  <c r="C2786" i="11" s="1"/>
  <c r="B2786" i="11"/>
  <c r="A2786" i="11" s="1"/>
  <c r="U2785" i="11"/>
  <c r="S2785" i="11"/>
  <c r="T2785" i="11" s="1"/>
  <c r="R2785" i="11"/>
  <c r="Q2785" i="11"/>
  <c r="O2785" i="11"/>
  <c r="P2785" i="11" s="1"/>
  <c r="N2785" i="11"/>
  <c r="K2785" i="11"/>
  <c r="F2785" i="11"/>
  <c r="E2785" i="11"/>
  <c r="D2785" i="11"/>
  <c r="C2785" i="11" s="1"/>
  <c r="B2785" i="11"/>
  <c r="A2785" i="11"/>
  <c r="U2784" i="11"/>
  <c r="S2784" i="11"/>
  <c r="T2784" i="11" s="1"/>
  <c r="R2784" i="11"/>
  <c r="Q2784" i="11"/>
  <c r="P2784" i="11"/>
  <c r="O2784" i="11"/>
  <c r="N2784" i="11"/>
  <c r="M2784" i="11"/>
  <c r="K2784" i="11"/>
  <c r="F2784" i="11"/>
  <c r="E2784" i="11"/>
  <c r="D2784" i="11"/>
  <c r="C2784" i="11" s="1"/>
  <c r="B2784" i="11"/>
  <c r="A2784" i="11"/>
  <c r="U2783" i="11"/>
  <c r="S2783" i="11"/>
  <c r="T2783" i="11" s="1"/>
  <c r="Q2783" i="11"/>
  <c r="R2783" i="11" s="1"/>
  <c r="P2783" i="11"/>
  <c r="O2783" i="11"/>
  <c r="N2783" i="11"/>
  <c r="K2783" i="11"/>
  <c r="J2783" i="11"/>
  <c r="F2783" i="11"/>
  <c r="E2783" i="11"/>
  <c r="D2783" i="11"/>
  <c r="C2783" i="11" s="1"/>
  <c r="B2783" i="11"/>
  <c r="A2783" i="11"/>
  <c r="U2782" i="11"/>
  <c r="S2782" i="11"/>
  <c r="T2782" i="11" s="1"/>
  <c r="R2782" i="11"/>
  <c r="Q2782" i="11"/>
  <c r="P2782" i="11"/>
  <c r="O2782" i="11"/>
  <c r="N2782" i="11"/>
  <c r="L2782" i="11"/>
  <c r="K2782" i="11"/>
  <c r="F2782" i="11"/>
  <c r="E2782" i="11"/>
  <c r="D2782" i="11"/>
  <c r="C2782" i="11" s="1"/>
  <c r="B2782" i="11"/>
  <c r="A2782" i="11"/>
  <c r="U2781" i="11"/>
  <c r="S2781" i="11"/>
  <c r="T2781" i="11" s="1"/>
  <c r="Q2781" i="11"/>
  <c r="R2781" i="11" s="1"/>
  <c r="P2781" i="11"/>
  <c r="O2781" i="11"/>
  <c r="N2781" i="11"/>
  <c r="M2781" i="11"/>
  <c r="K2781" i="11"/>
  <c r="F2781" i="11"/>
  <c r="E2781" i="11"/>
  <c r="D2781" i="11"/>
  <c r="C2781" i="11" s="1"/>
  <c r="B2781" i="11"/>
  <c r="A2781" i="11"/>
  <c r="U2780" i="11"/>
  <c r="S2780" i="11"/>
  <c r="T2780" i="11" s="1"/>
  <c r="R2780" i="11"/>
  <c r="Q2780" i="11"/>
  <c r="P2780" i="11"/>
  <c r="O2780" i="11"/>
  <c r="N2780" i="11"/>
  <c r="M2780" i="11"/>
  <c r="K2780" i="11"/>
  <c r="F2780" i="11"/>
  <c r="E2780" i="11"/>
  <c r="D2780" i="11"/>
  <c r="C2780" i="11" s="1"/>
  <c r="B2780" i="11"/>
  <c r="A2780" i="11"/>
  <c r="U2779" i="11"/>
  <c r="S2779" i="11"/>
  <c r="T2779" i="11" s="1"/>
  <c r="Q2779" i="11"/>
  <c r="R2779" i="11" s="1"/>
  <c r="P2779" i="11"/>
  <c r="O2779" i="11"/>
  <c r="N2779" i="11"/>
  <c r="M2779" i="11"/>
  <c r="L2779" i="11"/>
  <c r="K2779" i="11"/>
  <c r="F2779" i="11"/>
  <c r="E2779" i="11"/>
  <c r="D2779" i="11"/>
  <c r="C2779" i="11" s="1"/>
  <c r="B2779" i="11"/>
  <c r="A2779" i="11" s="1"/>
  <c r="U2778" i="11"/>
  <c r="T2778" i="11"/>
  <c r="S2778" i="11"/>
  <c r="R2778" i="11"/>
  <c r="Q2778" i="11"/>
  <c r="O2778" i="11"/>
  <c r="P2778" i="11" s="1"/>
  <c r="N2778" i="11"/>
  <c r="M2778" i="11"/>
  <c r="L2778" i="11"/>
  <c r="K2778" i="11"/>
  <c r="F2778" i="11"/>
  <c r="E2778" i="11"/>
  <c r="D2778" i="11"/>
  <c r="C2778" i="11"/>
  <c r="B2778" i="11"/>
  <c r="A2778" i="11" s="1"/>
  <c r="U2777" i="11"/>
  <c r="S2777" i="11"/>
  <c r="T2777" i="11" s="1"/>
  <c r="R2777" i="11"/>
  <c r="Q2777" i="11"/>
  <c r="O2777" i="11"/>
  <c r="P2777" i="11" s="1"/>
  <c r="N2777" i="11"/>
  <c r="M2777" i="11"/>
  <c r="L2777" i="11"/>
  <c r="K2777" i="11"/>
  <c r="F2777" i="11"/>
  <c r="E2777" i="11"/>
  <c r="D2777" i="11"/>
  <c r="C2777" i="11"/>
  <c r="B2777" i="11"/>
  <c r="A2777" i="11"/>
  <c r="U2776" i="11"/>
  <c r="T2776" i="11"/>
  <c r="S2776" i="11"/>
  <c r="Q2776" i="11"/>
  <c r="R2776" i="11" s="1"/>
  <c r="P2776" i="11"/>
  <c r="O2776" i="11"/>
  <c r="N2776" i="11"/>
  <c r="M2776" i="11"/>
  <c r="L2776" i="11"/>
  <c r="K2776" i="11"/>
  <c r="F2776" i="11"/>
  <c r="E2776" i="11"/>
  <c r="D2776" i="11"/>
  <c r="C2776" i="11" s="1"/>
  <c r="B2776" i="11"/>
  <c r="A2776" i="11" s="1"/>
  <c r="U2775" i="11"/>
  <c r="T2775" i="11"/>
  <c r="S2775" i="11"/>
  <c r="R2775" i="11"/>
  <c r="Q2775" i="11"/>
  <c r="O2775" i="11"/>
  <c r="P2775" i="11" s="1"/>
  <c r="N2775" i="11"/>
  <c r="M2775" i="11"/>
  <c r="L2775" i="11"/>
  <c r="K2775" i="11"/>
  <c r="F2775" i="11"/>
  <c r="E2775" i="11"/>
  <c r="D2775" i="11"/>
  <c r="C2775" i="11"/>
  <c r="B2775" i="11"/>
  <c r="A2775" i="11" s="1"/>
  <c r="U2774" i="11"/>
  <c r="S2774" i="11"/>
  <c r="T2774" i="11" s="1"/>
  <c r="R2774" i="11"/>
  <c r="Q2774" i="11"/>
  <c r="O2774" i="11"/>
  <c r="P2774" i="11" s="1"/>
  <c r="N2774" i="11"/>
  <c r="M2774" i="11"/>
  <c r="L2774" i="11"/>
  <c r="K2774" i="11"/>
  <c r="F2774" i="11"/>
  <c r="E2774" i="11"/>
  <c r="D2774" i="11"/>
  <c r="C2774" i="11"/>
  <c r="B2774" i="11"/>
  <c r="A2774" i="11" s="1"/>
  <c r="U2773" i="11"/>
  <c r="S2773" i="11"/>
  <c r="T2773" i="11" s="1"/>
  <c r="Q2773" i="11"/>
  <c r="R2773" i="11" s="1"/>
  <c r="O2773" i="11"/>
  <c r="P2773" i="11" s="1"/>
  <c r="N2773" i="11"/>
  <c r="M2773" i="11"/>
  <c r="K2773" i="11"/>
  <c r="F2773" i="11"/>
  <c r="E2773" i="11"/>
  <c r="D2773" i="11"/>
  <c r="C2773" i="11" s="1"/>
  <c r="B2773" i="11"/>
  <c r="A2773" i="11"/>
  <c r="U2772" i="11"/>
  <c r="S2772" i="11"/>
  <c r="T2772" i="11" s="1"/>
  <c r="Q2772" i="11"/>
  <c r="R2772" i="11" s="1"/>
  <c r="P2772" i="11"/>
  <c r="O2772" i="11"/>
  <c r="N2772" i="11"/>
  <c r="M2772" i="11"/>
  <c r="L2772" i="11"/>
  <c r="K2772" i="11"/>
  <c r="F2772" i="11"/>
  <c r="E2772" i="11"/>
  <c r="D2772" i="11"/>
  <c r="C2772" i="11" s="1"/>
  <c r="B2772" i="11"/>
  <c r="A2772" i="11" s="1"/>
  <c r="U2771" i="11"/>
  <c r="T2771" i="11"/>
  <c r="S2771" i="11"/>
  <c r="Q2771" i="11"/>
  <c r="R2771" i="11" s="1"/>
  <c r="P2771" i="11"/>
  <c r="O2771" i="11"/>
  <c r="N2771" i="11"/>
  <c r="L2771" i="11"/>
  <c r="F2771" i="11"/>
  <c r="E2771" i="11"/>
  <c r="D2771" i="11"/>
  <c r="C2771" i="11"/>
  <c r="B2771" i="11"/>
  <c r="A2771" i="11" s="1"/>
  <c r="U2770" i="11"/>
  <c r="T2770" i="11"/>
  <c r="S2770" i="11"/>
  <c r="Q2770" i="11"/>
  <c r="R2770" i="11" s="1"/>
  <c r="O2770" i="11"/>
  <c r="P2770" i="11" s="1"/>
  <c r="N2770" i="11"/>
  <c r="M2770" i="11"/>
  <c r="L2770" i="11"/>
  <c r="K2770" i="11"/>
  <c r="F2770" i="11"/>
  <c r="E2770" i="11"/>
  <c r="D2770" i="11"/>
  <c r="C2770" i="11"/>
  <c r="B2770" i="11"/>
  <c r="A2770" i="11" s="1"/>
  <c r="U2769" i="11"/>
  <c r="T2769" i="11"/>
  <c r="S2769" i="11"/>
  <c r="R2769" i="11"/>
  <c r="Q2769" i="11"/>
  <c r="O2769" i="11"/>
  <c r="P2769" i="11" s="1"/>
  <c r="K2769" i="11"/>
  <c r="F2769" i="11"/>
  <c r="E2769" i="11"/>
  <c r="D2769" i="11"/>
  <c r="C2769" i="11"/>
  <c r="B2769" i="11"/>
  <c r="A2769" i="11"/>
  <c r="U2768" i="11"/>
  <c r="S2768" i="11"/>
  <c r="T2768" i="11" s="1"/>
  <c r="R2768" i="11"/>
  <c r="Q2768" i="11"/>
  <c r="P2768" i="11"/>
  <c r="O2768" i="11"/>
  <c r="N2768" i="11"/>
  <c r="M2768" i="11"/>
  <c r="K2768" i="11"/>
  <c r="F2768" i="11"/>
  <c r="E2768" i="11"/>
  <c r="D2768" i="11"/>
  <c r="C2768" i="11"/>
  <c r="B2768" i="11"/>
  <c r="A2768" i="11" s="1"/>
  <c r="U2767" i="11"/>
  <c r="S2767" i="11"/>
  <c r="T2767" i="11" s="1"/>
  <c r="R2767" i="11"/>
  <c r="Q2767" i="11"/>
  <c r="O2767" i="11"/>
  <c r="P2767" i="11" s="1"/>
  <c r="N2767" i="11"/>
  <c r="K2767" i="11"/>
  <c r="F2767" i="11"/>
  <c r="E2767" i="11"/>
  <c r="D2767" i="11"/>
  <c r="C2767" i="11" s="1"/>
  <c r="B2767" i="11"/>
  <c r="A2767" i="11"/>
  <c r="U2766" i="11"/>
  <c r="T2766" i="11"/>
  <c r="S2766" i="11"/>
  <c r="Q2766" i="11"/>
  <c r="R2766" i="11" s="1"/>
  <c r="O2766" i="11"/>
  <c r="P2766" i="11" s="1"/>
  <c r="N2766" i="11"/>
  <c r="M2766" i="11"/>
  <c r="L2766" i="11"/>
  <c r="K2766" i="11"/>
  <c r="H2766" i="11"/>
  <c r="G2766" i="11"/>
  <c r="F2766" i="11"/>
  <c r="E2766" i="11"/>
  <c r="D2766" i="11"/>
  <c r="C2766" i="11"/>
  <c r="B2766" i="11"/>
  <c r="A2766" i="11" s="1"/>
  <c r="U2765" i="11"/>
  <c r="T2765" i="11"/>
  <c r="S2765" i="11"/>
  <c r="R2765" i="11"/>
  <c r="Q2765" i="11"/>
  <c r="O2765" i="11"/>
  <c r="P2765" i="11" s="1"/>
  <c r="N2765" i="11"/>
  <c r="L2765" i="11"/>
  <c r="K2765" i="11"/>
  <c r="F2765" i="11"/>
  <c r="E2765" i="11"/>
  <c r="D2765" i="11"/>
  <c r="C2765" i="11" s="1"/>
  <c r="B2765" i="11"/>
  <c r="A2765" i="11" s="1"/>
  <c r="U2764" i="11"/>
  <c r="T2764" i="11"/>
  <c r="S2764" i="11"/>
  <c r="Q2764" i="11"/>
  <c r="R2764" i="11" s="1"/>
  <c r="P2764" i="11"/>
  <c r="O2764" i="11"/>
  <c r="M2764" i="11"/>
  <c r="K2764" i="11"/>
  <c r="F2764" i="11"/>
  <c r="E2764" i="11"/>
  <c r="D2764" i="11"/>
  <c r="C2764" i="11"/>
  <c r="B2764" i="11"/>
  <c r="A2764" i="11" s="1"/>
  <c r="U2763" i="11"/>
  <c r="T2763" i="11"/>
  <c r="S2763" i="11"/>
  <c r="Q2763" i="11"/>
  <c r="R2763" i="11" s="1"/>
  <c r="O2763" i="11"/>
  <c r="P2763" i="11" s="1"/>
  <c r="N2763" i="11"/>
  <c r="M2763" i="11"/>
  <c r="L2763" i="11"/>
  <c r="K2763" i="11"/>
  <c r="J2763" i="11"/>
  <c r="F2763" i="11"/>
  <c r="E2763" i="11"/>
  <c r="D2763" i="11"/>
  <c r="C2763" i="11" s="1"/>
  <c r="B2763" i="11"/>
  <c r="A2763" i="11"/>
  <c r="U2762" i="11"/>
  <c r="S2762" i="11"/>
  <c r="T2762" i="11" s="1"/>
  <c r="Q2762" i="11"/>
  <c r="R2762" i="11" s="1"/>
  <c r="P2762" i="11"/>
  <c r="O2762" i="11"/>
  <c r="M2762" i="11"/>
  <c r="K2762" i="11"/>
  <c r="F2762" i="11"/>
  <c r="E2762" i="11"/>
  <c r="D2762" i="11"/>
  <c r="C2762" i="11"/>
  <c r="B2762" i="11"/>
  <c r="A2762" i="11" s="1"/>
  <c r="U2761" i="11"/>
  <c r="T2761" i="11"/>
  <c r="S2761" i="11"/>
  <c r="R2761" i="11"/>
  <c r="Q2761" i="11"/>
  <c r="O2761" i="11"/>
  <c r="P2761" i="11" s="1"/>
  <c r="N2761" i="11"/>
  <c r="M2761" i="11"/>
  <c r="K2761" i="11"/>
  <c r="J2761" i="11"/>
  <c r="F2761" i="11"/>
  <c r="E2761" i="11"/>
  <c r="D2761" i="11"/>
  <c r="C2761" i="11"/>
  <c r="B2761" i="11"/>
  <c r="A2761" i="11"/>
  <c r="U2760" i="11"/>
  <c r="S2760" i="11"/>
  <c r="T2760" i="11" s="1"/>
  <c r="R2760" i="11"/>
  <c r="Q2760" i="11"/>
  <c r="P2760" i="11"/>
  <c r="O2760" i="11"/>
  <c r="N2760" i="11"/>
  <c r="K2760" i="11"/>
  <c r="J2760" i="11"/>
  <c r="F2760" i="11"/>
  <c r="E2760" i="11"/>
  <c r="D2760" i="11"/>
  <c r="C2760" i="11" s="1"/>
  <c r="B2760" i="11"/>
  <c r="A2760" i="11"/>
  <c r="U2759" i="11"/>
  <c r="S2759" i="11"/>
  <c r="T2759" i="11" s="1"/>
  <c r="Q2759" i="11"/>
  <c r="R2759" i="11" s="1"/>
  <c r="P2759" i="11"/>
  <c r="O2759" i="11"/>
  <c r="N2759" i="11"/>
  <c r="L2759" i="11"/>
  <c r="F2759" i="11"/>
  <c r="E2759" i="11"/>
  <c r="D2759" i="11"/>
  <c r="C2759" i="11"/>
  <c r="B2759" i="11"/>
  <c r="A2759" i="11" s="1"/>
  <c r="U2758" i="11"/>
  <c r="T2758" i="11"/>
  <c r="S2758" i="11"/>
  <c r="R2758" i="11"/>
  <c r="Q2758" i="11"/>
  <c r="O2758" i="11"/>
  <c r="P2758" i="11" s="1"/>
  <c r="N2758" i="11"/>
  <c r="L2758" i="11"/>
  <c r="F2758" i="11"/>
  <c r="E2758" i="11"/>
  <c r="D2758" i="11"/>
  <c r="C2758" i="11" s="1"/>
  <c r="B2758" i="11"/>
  <c r="A2758" i="11"/>
  <c r="U2757" i="11"/>
  <c r="S2757" i="11"/>
  <c r="T2757" i="11" s="1"/>
  <c r="Q2757" i="11"/>
  <c r="R2757" i="11" s="1"/>
  <c r="P2757" i="11"/>
  <c r="O2757" i="11"/>
  <c r="N2757" i="11"/>
  <c r="L2757" i="11"/>
  <c r="K2757" i="11"/>
  <c r="F2757" i="11"/>
  <c r="E2757" i="11"/>
  <c r="D2757" i="11"/>
  <c r="C2757" i="11" s="1"/>
  <c r="B2757" i="11"/>
  <c r="A2757" i="11"/>
  <c r="U2756" i="11"/>
  <c r="T2756" i="11"/>
  <c r="S2756" i="11"/>
  <c r="Q2756" i="11"/>
  <c r="R2756" i="11" s="1"/>
  <c r="P2756" i="11"/>
  <c r="O2756" i="11"/>
  <c r="N2756" i="11"/>
  <c r="M2756" i="11"/>
  <c r="K2756" i="11"/>
  <c r="F2756" i="11"/>
  <c r="E2756" i="11"/>
  <c r="D2756" i="11"/>
  <c r="C2756" i="11"/>
  <c r="B2756" i="11"/>
  <c r="A2756" i="11" s="1"/>
  <c r="U2755" i="11"/>
  <c r="T2755" i="11"/>
  <c r="S2755" i="11"/>
  <c r="Q2755" i="11"/>
  <c r="R2755" i="11" s="1"/>
  <c r="O2755" i="11"/>
  <c r="P2755" i="11" s="1"/>
  <c r="N2755" i="11"/>
  <c r="M2755" i="11"/>
  <c r="L2755" i="11"/>
  <c r="K2755" i="11"/>
  <c r="F2755" i="11"/>
  <c r="E2755" i="11"/>
  <c r="D2755" i="11"/>
  <c r="C2755" i="11"/>
  <c r="B2755" i="11"/>
  <c r="A2755" i="11" s="1"/>
  <c r="U2754" i="11"/>
  <c r="T2754" i="11"/>
  <c r="S2754" i="11"/>
  <c r="R2754" i="11"/>
  <c r="Q2754" i="11"/>
  <c r="O2754" i="11"/>
  <c r="P2754" i="11" s="1"/>
  <c r="N2754" i="11"/>
  <c r="M2754" i="11"/>
  <c r="L2754" i="11"/>
  <c r="K2754" i="11"/>
  <c r="F2754" i="11"/>
  <c r="E2754" i="11"/>
  <c r="D2754" i="11"/>
  <c r="C2754" i="11"/>
  <c r="B2754" i="11"/>
  <c r="A2754" i="11"/>
  <c r="U2753" i="11"/>
  <c r="S2753" i="11"/>
  <c r="T2753" i="11" s="1"/>
  <c r="R2753" i="11"/>
  <c r="Q2753" i="11"/>
  <c r="P2753" i="11"/>
  <c r="O2753" i="11"/>
  <c r="N2753" i="11"/>
  <c r="M2753" i="11"/>
  <c r="L2753" i="11"/>
  <c r="K2753" i="11"/>
  <c r="F2753" i="11"/>
  <c r="E2753" i="11"/>
  <c r="D2753" i="11"/>
  <c r="C2753" i="11" s="1"/>
  <c r="B2753" i="11"/>
  <c r="A2753" i="11" s="1"/>
  <c r="U2752" i="11"/>
  <c r="S2752" i="11"/>
  <c r="T2752" i="11" s="1"/>
  <c r="R2752" i="11"/>
  <c r="Q2752" i="11"/>
  <c r="O2752" i="11"/>
  <c r="P2752" i="11" s="1"/>
  <c r="N2752" i="11"/>
  <c r="M2752" i="11"/>
  <c r="L2752" i="11"/>
  <c r="K2752" i="11"/>
  <c r="F2752" i="11"/>
  <c r="E2752" i="11"/>
  <c r="D2752" i="11"/>
  <c r="C2752" i="11"/>
  <c r="B2752" i="11"/>
  <c r="A2752" i="11" s="1"/>
  <c r="U2751" i="11"/>
  <c r="S2751" i="11"/>
  <c r="T2751" i="11" s="1"/>
  <c r="R2751" i="11"/>
  <c r="Q2751" i="11"/>
  <c r="O2751" i="11"/>
  <c r="P2751" i="11" s="1"/>
  <c r="N2751" i="11"/>
  <c r="L2751" i="11"/>
  <c r="F2751" i="11"/>
  <c r="E2751" i="11"/>
  <c r="D2751" i="11"/>
  <c r="C2751" i="11" s="1"/>
  <c r="B2751" i="11"/>
  <c r="A2751" i="11" s="1"/>
  <c r="U2750" i="11"/>
  <c r="T2750" i="11"/>
  <c r="S2750" i="11"/>
  <c r="Q2750" i="11"/>
  <c r="R2750" i="11" s="1"/>
  <c r="O2750" i="11"/>
  <c r="P2750" i="11" s="1"/>
  <c r="N2750" i="11"/>
  <c r="M2750" i="11"/>
  <c r="L2750" i="11"/>
  <c r="K2750" i="11"/>
  <c r="F2750" i="11"/>
  <c r="E2750" i="11"/>
  <c r="D2750" i="11"/>
  <c r="C2750" i="11"/>
  <c r="B2750" i="11"/>
  <c r="A2750" i="11" s="1"/>
  <c r="U2749" i="11"/>
  <c r="S2749" i="11"/>
  <c r="T2749" i="11" s="1"/>
  <c r="R2749" i="11"/>
  <c r="Q2749" i="11"/>
  <c r="O2749" i="11"/>
  <c r="P2749" i="11" s="1"/>
  <c r="N2749" i="11"/>
  <c r="M2749" i="11"/>
  <c r="L2749" i="11"/>
  <c r="K2749" i="11"/>
  <c r="F2749" i="11"/>
  <c r="E2749" i="11"/>
  <c r="D2749" i="11"/>
  <c r="C2749" i="11"/>
  <c r="B2749" i="11"/>
  <c r="A2749" i="11"/>
  <c r="U2748" i="11"/>
  <c r="T2748" i="11"/>
  <c r="S2748" i="11"/>
  <c r="Q2748" i="11"/>
  <c r="R2748" i="11" s="1"/>
  <c r="P2748" i="11"/>
  <c r="O2748" i="11"/>
  <c r="N2748" i="11"/>
  <c r="M2748" i="11"/>
  <c r="L2748" i="11"/>
  <c r="K2748" i="11"/>
  <c r="F2748" i="11"/>
  <c r="E2748" i="11"/>
  <c r="D2748" i="11"/>
  <c r="C2748" i="11" s="1"/>
  <c r="B2748" i="11"/>
  <c r="A2748" i="11" s="1"/>
  <c r="U2747" i="11"/>
  <c r="T2747" i="11"/>
  <c r="S2747" i="11"/>
  <c r="R2747" i="11"/>
  <c r="Q2747" i="11"/>
  <c r="O2747" i="11"/>
  <c r="P2747" i="11" s="1"/>
  <c r="F2747" i="11"/>
  <c r="E2747" i="11"/>
  <c r="D2747" i="11"/>
  <c r="C2747" i="11" s="1"/>
  <c r="B2747" i="11"/>
  <c r="A2747" i="11"/>
  <c r="U2746" i="11"/>
  <c r="S2746" i="11"/>
  <c r="T2746" i="11" s="1"/>
  <c r="R2746" i="11"/>
  <c r="Q2746" i="11"/>
  <c r="O2746" i="11"/>
  <c r="P2746" i="11" s="1"/>
  <c r="F2746" i="11"/>
  <c r="E2746" i="11"/>
  <c r="D2746" i="11"/>
  <c r="C2746" i="11" s="1"/>
  <c r="B2746" i="11"/>
  <c r="A2746" i="11"/>
  <c r="U2745" i="11"/>
  <c r="S2745" i="11"/>
  <c r="T2745" i="11" s="1"/>
  <c r="Q2745" i="11"/>
  <c r="R2745" i="11" s="1"/>
  <c r="P2745" i="11"/>
  <c r="O2745" i="11"/>
  <c r="M2745" i="11"/>
  <c r="L2745" i="11"/>
  <c r="I2745" i="11"/>
  <c r="F2745" i="11"/>
  <c r="E2745" i="11"/>
  <c r="D2745" i="11"/>
  <c r="C2745" i="11" s="1"/>
  <c r="B2745" i="11"/>
  <c r="A2745" i="11"/>
  <c r="U2744" i="11"/>
  <c r="T2744" i="11"/>
  <c r="S2744" i="11"/>
  <c r="Q2744" i="11"/>
  <c r="R2744" i="11" s="1"/>
  <c r="P2744" i="11"/>
  <c r="O2744" i="11"/>
  <c r="N2744" i="11"/>
  <c r="M2744" i="11"/>
  <c r="K2744" i="11"/>
  <c r="I2744" i="11"/>
  <c r="F2744" i="11"/>
  <c r="E2744" i="11"/>
  <c r="D2744" i="11"/>
  <c r="C2744" i="11" s="1"/>
  <c r="B2744" i="11"/>
  <c r="A2744" i="11" s="1"/>
  <c r="U2743" i="11"/>
  <c r="T2743" i="11"/>
  <c r="S2743" i="11"/>
  <c r="Q2743" i="11"/>
  <c r="R2743" i="11" s="1"/>
  <c r="P2743" i="11"/>
  <c r="O2743" i="11"/>
  <c r="N2743" i="11"/>
  <c r="M2743" i="11"/>
  <c r="L2743" i="11"/>
  <c r="K2743" i="11"/>
  <c r="F2743" i="11"/>
  <c r="E2743" i="11"/>
  <c r="D2743" i="11"/>
  <c r="C2743" i="11" s="1"/>
  <c r="B2743" i="11"/>
  <c r="A2743" i="11"/>
  <c r="U2742" i="11"/>
  <c r="S2742" i="11"/>
  <c r="T2742" i="11" s="1"/>
  <c r="Q2742" i="11"/>
  <c r="R2742" i="11" s="1"/>
  <c r="P2742" i="11"/>
  <c r="O2742" i="11"/>
  <c r="M2742" i="11"/>
  <c r="K2742" i="11"/>
  <c r="I2742" i="11"/>
  <c r="F2742" i="11"/>
  <c r="E2742" i="11"/>
  <c r="D2742" i="11"/>
  <c r="C2742" i="11"/>
  <c r="B2742" i="11"/>
  <c r="A2742" i="11"/>
  <c r="U2741" i="11"/>
  <c r="S2741" i="11"/>
  <c r="T2741" i="11" s="1"/>
  <c r="R2741" i="11"/>
  <c r="Q2741" i="11"/>
  <c r="P2741" i="11"/>
  <c r="O2741" i="11"/>
  <c r="M2741" i="11"/>
  <c r="K2741" i="11"/>
  <c r="J2741" i="11"/>
  <c r="I2741" i="11"/>
  <c r="F2741" i="11"/>
  <c r="E2741" i="11"/>
  <c r="D2741" i="11"/>
  <c r="C2741" i="11" s="1"/>
  <c r="B2741" i="11"/>
  <c r="A2741" i="11" s="1"/>
  <c r="U2740" i="11"/>
  <c r="S2740" i="11"/>
  <c r="T2740" i="11" s="1"/>
  <c r="R2740" i="11"/>
  <c r="Q2740" i="11"/>
  <c r="O2740" i="11"/>
  <c r="P2740" i="11" s="1"/>
  <c r="J2740" i="11"/>
  <c r="F2740" i="11"/>
  <c r="E2740" i="11"/>
  <c r="D2740" i="11"/>
  <c r="C2740" i="11"/>
  <c r="B2740" i="11"/>
  <c r="A2740" i="11" s="1"/>
  <c r="U2739" i="11"/>
  <c r="T2739" i="11"/>
  <c r="S2739" i="11"/>
  <c r="R2739" i="11"/>
  <c r="Q2739" i="11"/>
  <c r="O2739" i="11"/>
  <c r="P2739" i="11" s="1"/>
  <c r="N2739" i="11"/>
  <c r="K2739" i="11"/>
  <c r="F2739" i="11"/>
  <c r="E2739" i="11"/>
  <c r="D2739" i="11"/>
  <c r="C2739" i="11" s="1"/>
  <c r="B2739" i="11"/>
  <c r="A2739" i="11"/>
  <c r="U2738" i="11"/>
  <c r="S2738" i="11"/>
  <c r="T2738" i="11" s="1"/>
  <c r="Q2738" i="11"/>
  <c r="R2738" i="11" s="1"/>
  <c r="P2738" i="11"/>
  <c r="O2738" i="11"/>
  <c r="N2738" i="11"/>
  <c r="K2738" i="11"/>
  <c r="F2738" i="11"/>
  <c r="E2738" i="11"/>
  <c r="D2738" i="11"/>
  <c r="C2738" i="11"/>
  <c r="B2738" i="11"/>
  <c r="A2738" i="11" s="1"/>
  <c r="U2737" i="11"/>
  <c r="S2737" i="11"/>
  <c r="T2737" i="11" s="1"/>
  <c r="R2737" i="11"/>
  <c r="Q2737" i="11"/>
  <c r="O2737" i="11"/>
  <c r="P2737" i="11" s="1"/>
  <c r="K2737" i="11"/>
  <c r="F2737" i="11"/>
  <c r="E2737" i="11"/>
  <c r="D2737" i="11"/>
  <c r="C2737" i="11" s="1"/>
  <c r="B2737" i="11"/>
  <c r="A2737" i="11"/>
  <c r="U2736" i="11"/>
  <c r="T2736" i="11"/>
  <c r="S2736" i="11"/>
  <c r="Q2736" i="11"/>
  <c r="R2736" i="11" s="1"/>
  <c r="P2736" i="11"/>
  <c r="O2736" i="11"/>
  <c r="N2736" i="11"/>
  <c r="K2736" i="11"/>
  <c r="F2736" i="11"/>
  <c r="E2736" i="11"/>
  <c r="D2736" i="11"/>
  <c r="C2736" i="11"/>
  <c r="B2736" i="11"/>
  <c r="A2736" i="11" s="1"/>
  <c r="U2735" i="11"/>
  <c r="S2735" i="11"/>
  <c r="T2735" i="11" s="1"/>
  <c r="R2735" i="11"/>
  <c r="Q2735" i="11"/>
  <c r="O2735" i="11"/>
  <c r="P2735" i="11" s="1"/>
  <c r="N2735" i="11"/>
  <c r="L2735" i="11"/>
  <c r="K2735" i="11"/>
  <c r="F2735" i="11"/>
  <c r="E2735" i="11"/>
  <c r="D2735" i="11"/>
  <c r="C2735" i="11"/>
  <c r="B2735" i="11"/>
  <c r="A2735" i="11" s="1"/>
  <c r="U2734" i="11"/>
  <c r="T2734" i="11"/>
  <c r="S2734" i="11"/>
  <c r="R2734" i="11"/>
  <c r="Q2734" i="11"/>
  <c r="P2734" i="11"/>
  <c r="O2734" i="11"/>
  <c r="N2734" i="11"/>
  <c r="M2734" i="11"/>
  <c r="K2734" i="11"/>
  <c r="F2734" i="11"/>
  <c r="E2734" i="11"/>
  <c r="D2734" i="11"/>
  <c r="C2734" i="11"/>
  <c r="B2734" i="11"/>
  <c r="A2734" i="11" s="1"/>
  <c r="U2733" i="11"/>
  <c r="T2733" i="11"/>
  <c r="S2733" i="11"/>
  <c r="R2733" i="11"/>
  <c r="Q2733" i="11"/>
  <c r="P2733" i="11"/>
  <c r="O2733" i="11"/>
  <c r="N2733" i="11"/>
  <c r="L2733" i="11"/>
  <c r="K2733" i="11"/>
  <c r="F2733" i="11"/>
  <c r="E2733" i="11"/>
  <c r="D2733" i="11"/>
  <c r="C2733" i="11"/>
  <c r="B2733" i="11"/>
  <c r="A2733" i="11" s="1"/>
  <c r="U2732" i="11"/>
  <c r="S2732" i="11"/>
  <c r="T2732" i="11" s="1"/>
  <c r="R2732" i="11"/>
  <c r="Q2732" i="11"/>
  <c r="O2732" i="11"/>
  <c r="P2732" i="11" s="1"/>
  <c r="M2732" i="11"/>
  <c r="K2732" i="11"/>
  <c r="F2732" i="11"/>
  <c r="E2732" i="11"/>
  <c r="D2732" i="11"/>
  <c r="C2732" i="11" s="1"/>
  <c r="B2732" i="11"/>
  <c r="A2732" i="11"/>
  <c r="U2731" i="11"/>
  <c r="T2731" i="11"/>
  <c r="S2731" i="11"/>
  <c r="Q2731" i="11"/>
  <c r="R2731" i="11" s="1"/>
  <c r="O2731" i="11"/>
  <c r="P2731" i="11" s="1"/>
  <c r="N2731" i="11"/>
  <c r="F2731" i="11"/>
  <c r="E2731" i="11"/>
  <c r="D2731" i="11"/>
  <c r="C2731" i="11" s="1"/>
  <c r="B2731" i="11"/>
  <c r="A2731" i="11" s="1"/>
  <c r="U2730" i="11"/>
  <c r="T2730" i="11"/>
  <c r="S2730" i="11"/>
  <c r="Q2730" i="11"/>
  <c r="R2730" i="11" s="1"/>
  <c r="P2730" i="11"/>
  <c r="O2730" i="11"/>
  <c r="N2730" i="11"/>
  <c r="F2730" i="11"/>
  <c r="E2730" i="11"/>
  <c r="D2730" i="11"/>
  <c r="C2730" i="11"/>
  <c r="B2730" i="11"/>
  <c r="A2730" i="11" s="1"/>
  <c r="U2729" i="11"/>
  <c r="S2729" i="11"/>
  <c r="T2729" i="11" s="1"/>
  <c r="R2729" i="11"/>
  <c r="Q2729" i="11"/>
  <c r="O2729" i="11"/>
  <c r="P2729" i="11" s="1"/>
  <c r="N2729" i="11"/>
  <c r="F2729" i="11"/>
  <c r="E2729" i="11"/>
  <c r="D2729" i="11"/>
  <c r="C2729" i="11"/>
  <c r="B2729" i="11"/>
  <c r="A2729" i="11"/>
  <c r="U2728" i="11"/>
  <c r="T2728" i="11"/>
  <c r="S2728" i="11"/>
  <c r="Q2728" i="11"/>
  <c r="R2728" i="11" s="1"/>
  <c r="P2728" i="11"/>
  <c r="O2728" i="11"/>
  <c r="N2728" i="11"/>
  <c r="L2728" i="11"/>
  <c r="F2728" i="11"/>
  <c r="E2728" i="11"/>
  <c r="D2728" i="11"/>
  <c r="C2728" i="11"/>
  <c r="B2728" i="11"/>
  <c r="A2728" i="11" s="1"/>
  <c r="U2727" i="11"/>
  <c r="T2727" i="11"/>
  <c r="S2727" i="11"/>
  <c r="R2727" i="11"/>
  <c r="Q2727" i="11"/>
  <c r="P2727" i="11"/>
  <c r="O2727" i="11"/>
  <c r="N2727" i="11"/>
  <c r="M2727" i="11"/>
  <c r="L2727" i="11"/>
  <c r="K2727" i="11"/>
  <c r="I2727" i="11"/>
  <c r="F2727" i="11"/>
  <c r="E2727" i="11"/>
  <c r="D2727" i="11"/>
  <c r="C2727" i="11" s="1"/>
  <c r="B2727" i="11"/>
  <c r="A2727" i="11"/>
  <c r="U2726" i="11"/>
  <c r="T2726" i="11"/>
  <c r="S2726" i="11"/>
  <c r="R2726" i="11"/>
  <c r="Q2726" i="11"/>
  <c r="O2726" i="11"/>
  <c r="P2726" i="11" s="1"/>
  <c r="N2726" i="11"/>
  <c r="M2726" i="11"/>
  <c r="L2726" i="11"/>
  <c r="K2726" i="11"/>
  <c r="I2726" i="11"/>
  <c r="F2726" i="11"/>
  <c r="E2726" i="11"/>
  <c r="D2726" i="11"/>
  <c r="C2726" i="11"/>
  <c r="B2726" i="11"/>
  <c r="A2726" i="11" s="1"/>
  <c r="U2725" i="11"/>
  <c r="S2725" i="11"/>
  <c r="T2725" i="11" s="1"/>
  <c r="Q2725" i="11"/>
  <c r="R2725" i="11" s="1"/>
  <c r="O2725" i="11"/>
  <c r="P2725" i="11" s="1"/>
  <c r="N2725" i="11"/>
  <c r="K2725" i="11"/>
  <c r="F2725" i="11"/>
  <c r="E2725" i="11"/>
  <c r="D2725" i="11"/>
  <c r="C2725" i="11"/>
  <c r="B2725" i="11"/>
  <c r="A2725" i="11"/>
  <c r="U2724" i="11"/>
  <c r="S2724" i="11"/>
  <c r="T2724" i="11" s="1"/>
  <c r="R2724" i="11"/>
  <c r="Q2724" i="11"/>
  <c r="P2724" i="11"/>
  <c r="O2724" i="11"/>
  <c r="N2724" i="11"/>
  <c r="L2724" i="11"/>
  <c r="K2724" i="11"/>
  <c r="F2724" i="11"/>
  <c r="E2724" i="11"/>
  <c r="D2724" i="11"/>
  <c r="C2724" i="11"/>
  <c r="B2724" i="11"/>
  <c r="A2724" i="11" s="1"/>
  <c r="U2723" i="11"/>
  <c r="S2723" i="11"/>
  <c r="T2723" i="11" s="1"/>
  <c r="R2723" i="11"/>
  <c r="Q2723" i="11"/>
  <c r="O2723" i="11"/>
  <c r="P2723" i="11" s="1"/>
  <c r="N2723" i="11"/>
  <c r="L2723" i="11"/>
  <c r="K2723" i="11"/>
  <c r="F2723" i="11"/>
  <c r="E2723" i="11"/>
  <c r="D2723" i="11"/>
  <c r="C2723" i="11"/>
  <c r="B2723" i="11"/>
  <c r="A2723" i="11" s="1"/>
  <c r="U2722" i="11"/>
  <c r="S2722" i="11"/>
  <c r="T2722" i="11" s="1"/>
  <c r="R2722" i="11"/>
  <c r="Q2722" i="11"/>
  <c r="O2722" i="11"/>
  <c r="P2722" i="11" s="1"/>
  <c r="N2722" i="11"/>
  <c r="M2722" i="11"/>
  <c r="L2722" i="11"/>
  <c r="K2722" i="11"/>
  <c r="J2722" i="11"/>
  <c r="I2722" i="11"/>
  <c r="F2722" i="11"/>
  <c r="E2722" i="11"/>
  <c r="D2722" i="11"/>
  <c r="C2722" i="11" s="1"/>
  <c r="B2722" i="11"/>
  <c r="A2722" i="11"/>
  <c r="U2721" i="11"/>
  <c r="S2721" i="11"/>
  <c r="T2721" i="11" s="1"/>
  <c r="Q2721" i="11"/>
  <c r="R2721" i="11" s="1"/>
  <c r="P2721" i="11"/>
  <c r="O2721" i="11"/>
  <c r="F2721" i="11"/>
  <c r="E2721" i="11"/>
  <c r="D2721" i="11"/>
  <c r="C2721" i="11"/>
  <c r="B2721" i="11"/>
  <c r="A2721" i="11"/>
  <c r="U2720" i="11"/>
  <c r="S2720" i="11"/>
  <c r="T2720" i="11" s="1"/>
  <c r="R2720" i="11"/>
  <c r="Q2720" i="11"/>
  <c r="P2720" i="11"/>
  <c r="O2720" i="11"/>
  <c r="N2720" i="11"/>
  <c r="F2720" i="11"/>
  <c r="E2720" i="11"/>
  <c r="D2720" i="11"/>
  <c r="C2720" i="11" s="1"/>
  <c r="B2720" i="11"/>
  <c r="A2720" i="11"/>
  <c r="U2719" i="11"/>
  <c r="S2719" i="11"/>
  <c r="T2719" i="11" s="1"/>
  <c r="Q2719" i="11"/>
  <c r="R2719" i="11" s="1"/>
  <c r="P2719" i="11"/>
  <c r="O2719" i="11"/>
  <c r="N2719" i="11"/>
  <c r="F2719" i="11"/>
  <c r="E2719" i="11"/>
  <c r="D2719" i="11"/>
  <c r="C2719" i="11" s="1"/>
  <c r="B2719" i="11"/>
  <c r="A2719" i="11"/>
  <c r="U2718" i="11"/>
  <c r="S2718" i="11"/>
  <c r="T2718" i="11" s="1"/>
  <c r="R2718" i="11"/>
  <c r="Q2718" i="11"/>
  <c r="O2718" i="11"/>
  <c r="P2718" i="11" s="1"/>
  <c r="N2718" i="11"/>
  <c r="F2718" i="11"/>
  <c r="E2718" i="11"/>
  <c r="D2718" i="11"/>
  <c r="C2718" i="11"/>
  <c r="B2718" i="11"/>
  <c r="A2718" i="11" s="1"/>
  <c r="U2717" i="11"/>
  <c r="T2717" i="11"/>
  <c r="S2717" i="11"/>
  <c r="R2717" i="11"/>
  <c r="Q2717" i="11"/>
  <c r="O2717" i="11"/>
  <c r="P2717" i="11" s="1"/>
  <c r="N2717" i="11"/>
  <c r="M2717" i="11"/>
  <c r="K2717" i="11"/>
  <c r="F2717" i="11"/>
  <c r="E2717" i="11"/>
  <c r="D2717" i="11"/>
  <c r="C2717" i="11" s="1"/>
  <c r="B2717" i="11"/>
  <c r="A2717" i="11" s="1"/>
  <c r="U2716" i="11"/>
  <c r="T2716" i="11"/>
  <c r="S2716" i="11"/>
  <c r="Q2716" i="11"/>
  <c r="R2716" i="11" s="1"/>
  <c r="P2716" i="11"/>
  <c r="O2716" i="11"/>
  <c r="N2716" i="11"/>
  <c r="M2716" i="11"/>
  <c r="K2716" i="11"/>
  <c r="F2716" i="11"/>
  <c r="E2716" i="11"/>
  <c r="D2716" i="11"/>
  <c r="C2716" i="11" s="1"/>
  <c r="B2716" i="11"/>
  <c r="A2716" i="11" s="1"/>
  <c r="U2715" i="11"/>
  <c r="T2715" i="11"/>
  <c r="S2715" i="11"/>
  <c r="Q2715" i="11"/>
  <c r="R2715" i="11" s="1"/>
  <c r="P2715" i="11"/>
  <c r="O2715" i="11"/>
  <c r="N2715" i="11"/>
  <c r="M2715" i="11"/>
  <c r="K2715" i="11"/>
  <c r="I2715" i="11"/>
  <c r="F2715" i="11"/>
  <c r="E2715" i="11"/>
  <c r="D2715" i="11"/>
  <c r="C2715" i="11" s="1"/>
  <c r="B2715" i="11"/>
  <c r="A2715" i="11"/>
  <c r="U2714" i="11"/>
  <c r="S2714" i="11"/>
  <c r="T2714" i="11" s="1"/>
  <c r="Q2714" i="11"/>
  <c r="R2714" i="11" s="1"/>
  <c r="P2714" i="11"/>
  <c r="O2714" i="11"/>
  <c r="N2714" i="11"/>
  <c r="K2714" i="11"/>
  <c r="F2714" i="11"/>
  <c r="E2714" i="11"/>
  <c r="D2714" i="11"/>
  <c r="C2714" i="11"/>
  <c r="B2714" i="11"/>
  <c r="A2714" i="11" s="1"/>
  <c r="U2713" i="11"/>
  <c r="T2713" i="11"/>
  <c r="S2713" i="11"/>
  <c r="R2713" i="11"/>
  <c r="Q2713" i="11"/>
  <c r="O2713" i="11"/>
  <c r="P2713" i="11" s="1"/>
  <c r="N2713" i="11"/>
  <c r="K2713" i="11"/>
  <c r="F2713" i="11"/>
  <c r="E2713" i="11"/>
  <c r="D2713" i="11"/>
  <c r="C2713" i="11" s="1"/>
  <c r="B2713" i="11"/>
  <c r="A2713" i="11"/>
  <c r="U2712" i="11"/>
  <c r="T2712" i="11"/>
  <c r="S2712" i="11"/>
  <c r="Q2712" i="11"/>
  <c r="R2712" i="11" s="1"/>
  <c r="P2712" i="11"/>
  <c r="O2712" i="11"/>
  <c r="N2712" i="11"/>
  <c r="M2712" i="11"/>
  <c r="K2712" i="11"/>
  <c r="I2712" i="11"/>
  <c r="F2712" i="11"/>
  <c r="E2712" i="11"/>
  <c r="D2712" i="11"/>
  <c r="C2712" i="11" s="1"/>
  <c r="B2712" i="11"/>
  <c r="A2712" i="11" s="1"/>
  <c r="U2711" i="11"/>
  <c r="T2711" i="11"/>
  <c r="S2711" i="11"/>
  <c r="Q2711" i="11"/>
  <c r="R2711" i="11" s="1"/>
  <c r="P2711" i="11"/>
  <c r="O2711" i="11"/>
  <c r="N2711" i="11"/>
  <c r="K2711" i="11"/>
  <c r="I2711" i="11"/>
  <c r="F2711" i="11"/>
  <c r="E2711" i="11"/>
  <c r="D2711" i="11"/>
  <c r="C2711" i="11"/>
  <c r="B2711" i="11"/>
  <c r="A2711" i="11" s="1"/>
  <c r="U2710" i="11"/>
  <c r="T2710" i="11"/>
  <c r="S2710" i="11"/>
  <c r="R2710" i="11"/>
  <c r="Q2710" i="11"/>
  <c r="O2710" i="11"/>
  <c r="P2710" i="11" s="1"/>
  <c r="N2710" i="11"/>
  <c r="M2710" i="11"/>
  <c r="K2710" i="11"/>
  <c r="I2710" i="11"/>
  <c r="F2710" i="11"/>
  <c r="E2710" i="11"/>
  <c r="D2710" i="11"/>
  <c r="C2710" i="11"/>
  <c r="B2710" i="11"/>
  <c r="A2710" i="11"/>
  <c r="U2709" i="11"/>
  <c r="S2709" i="11"/>
  <c r="T2709" i="11" s="1"/>
  <c r="R2709" i="11"/>
  <c r="Q2709" i="11"/>
  <c r="P2709" i="11"/>
  <c r="O2709" i="11"/>
  <c r="N2709" i="11"/>
  <c r="M2709" i="11"/>
  <c r="L2709" i="11"/>
  <c r="K2709" i="11"/>
  <c r="F2709" i="11"/>
  <c r="E2709" i="11"/>
  <c r="D2709" i="11"/>
  <c r="C2709" i="11" s="1"/>
  <c r="B2709" i="11"/>
  <c r="A2709" i="11" s="1"/>
  <c r="U2708" i="11"/>
  <c r="S2708" i="11"/>
  <c r="T2708" i="11" s="1"/>
  <c r="R2708" i="11"/>
  <c r="Q2708" i="11"/>
  <c r="O2708" i="11"/>
  <c r="P2708" i="11" s="1"/>
  <c r="N2708" i="11"/>
  <c r="L2708" i="11"/>
  <c r="K2708" i="11"/>
  <c r="J2708" i="11"/>
  <c r="F2708" i="11"/>
  <c r="E2708" i="11"/>
  <c r="D2708" i="11"/>
  <c r="C2708" i="11"/>
  <c r="B2708" i="11"/>
  <c r="A2708" i="11" s="1"/>
  <c r="U2707" i="11"/>
  <c r="S2707" i="11"/>
  <c r="T2707" i="11" s="1"/>
  <c r="R2707" i="11"/>
  <c r="Q2707" i="11"/>
  <c r="O2707" i="11"/>
  <c r="P2707" i="11" s="1"/>
  <c r="N2707" i="11"/>
  <c r="L2707" i="11"/>
  <c r="K2707" i="11"/>
  <c r="J2707" i="11"/>
  <c r="I2707" i="11"/>
  <c r="F2707" i="11"/>
  <c r="E2707" i="11"/>
  <c r="D2707" i="11"/>
  <c r="C2707" i="11" s="1"/>
  <c r="B2707" i="11"/>
  <c r="A2707" i="11" s="1"/>
  <c r="U2706" i="11"/>
  <c r="T2706" i="11"/>
  <c r="S2706" i="11"/>
  <c r="R2706" i="11"/>
  <c r="Q2706" i="11"/>
  <c r="O2706" i="11"/>
  <c r="P2706" i="11" s="1"/>
  <c r="N2706" i="11"/>
  <c r="M2706" i="11"/>
  <c r="K2706" i="11"/>
  <c r="F2706" i="11"/>
  <c r="E2706" i="11"/>
  <c r="D2706" i="11"/>
  <c r="C2706" i="11" s="1"/>
  <c r="B2706" i="11"/>
  <c r="A2706" i="11"/>
  <c r="U2705" i="11"/>
  <c r="T2705" i="11"/>
  <c r="S2705" i="11"/>
  <c r="Q2705" i="11"/>
  <c r="R2705" i="11" s="1"/>
  <c r="O2705" i="11"/>
  <c r="P2705" i="11" s="1"/>
  <c r="N2705" i="11"/>
  <c r="M2705" i="11"/>
  <c r="K2705" i="11"/>
  <c r="I2705" i="11"/>
  <c r="F2705" i="11"/>
  <c r="E2705" i="11"/>
  <c r="D2705" i="11"/>
  <c r="C2705" i="11"/>
  <c r="B2705" i="11"/>
  <c r="A2705" i="11"/>
  <c r="U2704" i="11"/>
  <c r="S2704" i="11"/>
  <c r="T2704" i="11" s="1"/>
  <c r="R2704" i="11"/>
  <c r="Q2704" i="11"/>
  <c r="P2704" i="11"/>
  <c r="O2704" i="11"/>
  <c r="N2704" i="11"/>
  <c r="M2704" i="11"/>
  <c r="K2704" i="11"/>
  <c r="I2704" i="11"/>
  <c r="F2704" i="11"/>
  <c r="E2704" i="11"/>
  <c r="D2704" i="11"/>
  <c r="C2704" i="11" s="1"/>
  <c r="B2704" i="11"/>
  <c r="A2704" i="11"/>
  <c r="U2703" i="11"/>
  <c r="T2703" i="11"/>
  <c r="S2703" i="11"/>
  <c r="Q2703" i="11"/>
  <c r="R2703" i="11" s="1"/>
  <c r="P2703" i="11"/>
  <c r="O2703" i="11"/>
  <c r="K2703" i="11"/>
  <c r="F2703" i="11"/>
  <c r="E2703" i="11"/>
  <c r="D2703" i="11"/>
  <c r="C2703" i="11" s="1"/>
  <c r="B2703" i="11"/>
  <c r="A2703" i="11"/>
  <c r="U2702" i="11"/>
  <c r="T2702" i="11"/>
  <c r="S2702" i="11"/>
  <c r="Q2702" i="11"/>
  <c r="R2702" i="11" s="1"/>
  <c r="O2702" i="11"/>
  <c r="P2702" i="11" s="1"/>
  <c r="N2702" i="11"/>
  <c r="M2702" i="11"/>
  <c r="K2702" i="11"/>
  <c r="I2702" i="11"/>
  <c r="F2702" i="11"/>
  <c r="E2702" i="11"/>
  <c r="D2702" i="11"/>
  <c r="C2702" i="11"/>
  <c r="B2702" i="11"/>
  <c r="A2702" i="11"/>
  <c r="U2701" i="11"/>
  <c r="S2701" i="11"/>
  <c r="T2701" i="11" s="1"/>
  <c r="R2701" i="11"/>
  <c r="Q2701" i="11"/>
  <c r="P2701" i="11"/>
  <c r="O2701" i="11"/>
  <c r="N2701" i="11"/>
  <c r="M2701" i="11"/>
  <c r="K2701" i="11"/>
  <c r="I2701" i="11"/>
  <c r="F2701" i="11"/>
  <c r="E2701" i="11"/>
  <c r="D2701" i="11"/>
  <c r="C2701" i="11" s="1"/>
  <c r="B2701" i="11"/>
  <c r="A2701" i="11"/>
  <c r="U2700" i="11"/>
  <c r="T2700" i="11"/>
  <c r="S2700" i="11"/>
  <c r="Q2700" i="11"/>
  <c r="R2700" i="11" s="1"/>
  <c r="P2700" i="11"/>
  <c r="O2700" i="11"/>
  <c r="N2700" i="11"/>
  <c r="K2700" i="11"/>
  <c r="I2700" i="11"/>
  <c r="F2700" i="11"/>
  <c r="E2700" i="11"/>
  <c r="D2700" i="11"/>
  <c r="C2700" i="11"/>
  <c r="B2700" i="11"/>
  <c r="A2700" i="11" s="1"/>
  <c r="U2699" i="11"/>
  <c r="T2699" i="11"/>
  <c r="S2699" i="11"/>
  <c r="Q2699" i="11"/>
  <c r="R2699" i="11" s="1"/>
  <c r="O2699" i="11"/>
  <c r="P2699" i="11" s="1"/>
  <c r="N2699" i="11"/>
  <c r="K2699" i="11"/>
  <c r="I2699" i="11"/>
  <c r="F2699" i="11"/>
  <c r="E2699" i="11"/>
  <c r="D2699" i="11"/>
  <c r="C2699" i="11"/>
  <c r="B2699" i="11"/>
  <c r="A2699" i="11" s="1"/>
  <c r="U2698" i="11"/>
  <c r="S2698" i="11"/>
  <c r="T2698" i="11" s="1"/>
  <c r="Q2698" i="11"/>
  <c r="R2698" i="11" s="1"/>
  <c r="O2698" i="11"/>
  <c r="P2698" i="11" s="1"/>
  <c r="N2698" i="11"/>
  <c r="K2698" i="11"/>
  <c r="F2698" i="11"/>
  <c r="E2698" i="11"/>
  <c r="D2698" i="11"/>
  <c r="C2698" i="11"/>
  <c r="B2698" i="11"/>
  <c r="A2698" i="11"/>
  <c r="U2697" i="11"/>
  <c r="S2697" i="11"/>
  <c r="T2697" i="11" s="1"/>
  <c r="R2697" i="11"/>
  <c r="Q2697" i="11"/>
  <c r="P2697" i="11"/>
  <c r="O2697" i="11"/>
  <c r="K2697" i="11"/>
  <c r="F2697" i="11"/>
  <c r="E2697" i="11"/>
  <c r="D2697" i="11"/>
  <c r="C2697" i="11" s="1"/>
  <c r="B2697" i="11"/>
  <c r="A2697" i="11"/>
  <c r="U2696" i="11"/>
  <c r="S2696" i="11"/>
  <c r="T2696" i="11" s="1"/>
  <c r="Q2696" i="11"/>
  <c r="R2696" i="11" s="1"/>
  <c r="P2696" i="11"/>
  <c r="O2696" i="11"/>
  <c r="K2696" i="11"/>
  <c r="F2696" i="11"/>
  <c r="E2696" i="11"/>
  <c r="D2696" i="11"/>
  <c r="C2696" i="11" s="1"/>
  <c r="B2696" i="11"/>
  <c r="A2696" i="11"/>
  <c r="U2695" i="11"/>
  <c r="S2695" i="11"/>
  <c r="T2695" i="11" s="1"/>
  <c r="R2695" i="11"/>
  <c r="Q2695" i="11"/>
  <c r="O2695" i="11"/>
  <c r="P2695" i="11" s="1"/>
  <c r="M2695" i="11"/>
  <c r="L2695" i="11"/>
  <c r="K2695" i="11"/>
  <c r="J2695" i="11"/>
  <c r="I2695" i="11"/>
  <c r="F2695" i="11"/>
  <c r="E2695" i="11"/>
  <c r="D2695" i="11"/>
  <c r="C2695" i="11"/>
  <c r="B2695" i="11"/>
  <c r="A2695" i="11"/>
  <c r="U2694" i="11"/>
  <c r="S2694" i="11"/>
  <c r="T2694" i="11" s="1"/>
  <c r="Q2694" i="11"/>
  <c r="R2694" i="11" s="1"/>
  <c r="P2694" i="11"/>
  <c r="O2694" i="11"/>
  <c r="N2694" i="11"/>
  <c r="M2694" i="11"/>
  <c r="L2694" i="11"/>
  <c r="K2694" i="11"/>
  <c r="J2694" i="11"/>
  <c r="I2694" i="11"/>
  <c r="F2694" i="11"/>
  <c r="E2694" i="11"/>
  <c r="D2694" i="11"/>
  <c r="C2694" i="11" s="1"/>
  <c r="B2694" i="11"/>
  <c r="A2694" i="11"/>
  <c r="U2693" i="11"/>
  <c r="T2693" i="11"/>
  <c r="S2693" i="11"/>
  <c r="Q2693" i="11"/>
  <c r="R2693" i="11" s="1"/>
  <c r="P2693" i="11"/>
  <c r="O2693" i="11"/>
  <c r="N2693" i="11"/>
  <c r="M2693" i="11"/>
  <c r="K2693" i="11"/>
  <c r="I2693" i="11"/>
  <c r="F2693" i="11"/>
  <c r="E2693" i="11"/>
  <c r="D2693" i="11"/>
  <c r="C2693" i="11" s="1"/>
  <c r="B2693" i="11"/>
  <c r="A2693" i="11" s="1"/>
  <c r="U2692" i="11"/>
  <c r="T2692" i="11"/>
  <c r="S2692" i="11"/>
  <c r="Q2692" i="11"/>
  <c r="R2692" i="11" s="1"/>
  <c r="P2692" i="11"/>
  <c r="O2692" i="11"/>
  <c r="M2692" i="11"/>
  <c r="K2692" i="11"/>
  <c r="J2692" i="11"/>
  <c r="I2692" i="11"/>
  <c r="F2692" i="11"/>
  <c r="E2692" i="11"/>
  <c r="D2692" i="11"/>
  <c r="C2692" i="11" s="1"/>
  <c r="B2692" i="11"/>
  <c r="A2692" i="11"/>
  <c r="U2691" i="11"/>
  <c r="S2691" i="11"/>
  <c r="T2691" i="11" s="1"/>
  <c r="Q2691" i="11"/>
  <c r="R2691" i="11" s="1"/>
  <c r="P2691" i="11"/>
  <c r="O2691" i="11"/>
  <c r="N2691" i="11"/>
  <c r="M2691" i="11"/>
  <c r="K2691" i="11"/>
  <c r="J2691" i="11"/>
  <c r="I2691" i="11"/>
  <c r="F2691" i="11"/>
  <c r="E2691" i="11"/>
  <c r="D2691" i="11"/>
  <c r="C2691" i="11"/>
  <c r="B2691" i="11"/>
  <c r="A2691" i="11" s="1"/>
  <c r="U2690" i="11"/>
  <c r="T2690" i="11"/>
  <c r="S2690" i="11"/>
  <c r="R2690" i="11"/>
  <c r="Q2690" i="11"/>
  <c r="P2690" i="11"/>
  <c r="O2690" i="11"/>
  <c r="M2690" i="11"/>
  <c r="L2690" i="11"/>
  <c r="K2690" i="11"/>
  <c r="J2690" i="11"/>
  <c r="I2690" i="11"/>
  <c r="F2690" i="11"/>
  <c r="E2690" i="11"/>
  <c r="D2690" i="11"/>
  <c r="C2690" i="11" s="1"/>
  <c r="B2690" i="11"/>
  <c r="A2690" i="11"/>
  <c r="U2689" i="11"/>
  <c r="S2689" i="11"/>
  <c r="T2689" i="11" s="1"/>
  <c r="R2689" i="11"/>
  <c r="Q2689" i="11"/>
  <c r="O2689" i="11"/>
  <c r="P2689" i="11" s="1"/>
  <c r="N2689" i="11"/>
  <c r="M2689" i="11"/>
  <c r="L2689" i="11"/>
  <c r="K2689" i="11"/>
  <c r="J2689" i="11"/>
  <c r="I2689" i="11"/>
  <c r="F2689" i="11"/>
  <c r="E2689" i="11"/>
  <c r="D2689" i="11"/>
  <c r="C2689" i="11"/>
  <c r="B2689" i="11"/>
  <c r="A2689" i="11" s="1"/>
  <c r="U2688" i="11"/>
  <c r="T2688" i="11"/>
  <c r="S2688" i="11"/>
  <c r="Q2688" i="11"/>
  <c r="R2688" i="11" s="1"/>
  <c r="P2688" i="11"/>
  <c r="O2688" i="11"/>
  <c r="N2688" i="11"/>
  <c r="F2688" i="11"/>
  <c r="E2688" i="11"/>
  <c r="D2688" i="11"/>
  <c r="C2688" i="11" s="1"/>
  <c r="B2688" i="11"/>
  <c r="A2688" i="11"/>
  <c r="U2687" i="11"/>
  <c r="S2687" i="11"/>
  <c r="T2687" i="11" s="1"/>
  <c r="R2687" i="11"/>
  <c r="Q2687" i="11"/>
  <c r="O2687" i="11"/>
  <c r="P2687" i="11" s="1"/>
  <c r="K2687" i="11"/>
  <c r="F2687" i="11"/>
  <c r="E2687" i="11"/>
  <c r="D2687" i="11"/>
  <c r="C2687" i="11"/>
  <c r="B2687" i="11"/>
  <c r="A2687" i="11" s="1"/>
  <c r="U2686" i="11"/>
  <c r="T2686" i="11"/>
  <c r="S2686" i="11"/>
  <c r="Q2686" i="11"/>
  <c r="R2686" i="11" s="1"/>
  <c r="P2686" i="11"/>
  <c r="O2686" i="11"/>
  <c r="K2686" i="11"/>
  <c r="I2686" i="11"/>
  <c r="F2686" i="11"/>
  <c r="E2686" i="11"/>
  <c r="D2686" i="11"/>
  <c r="C2686" i="11"/>
  <c r="B2686" i="11"/>
  <c r="A2686" i="11" s="1"/>
  <c r="U2685" i="11"/>
  <c r="S2685" i="11"/>
  <c r="T2685" i="11" s="1"/>
  <c r="R2685" i="11"/>
  <c r="Q2685" i="11"/>
  <c r="O2685" i="11"/>
  <c r="P2685" i="11" s="1"/>
  <c r="K2685" i="11"/>
  <c r="I2685" i="11"/>
  <c r="F2685" i="11"/>
  <c r="E2685" i="11"/>
  <c r="D2685" i="11"/>
  <c r="C2685" i="11" s="1"/>
  <c r="B2685" i="11"/>
  <c r="A2685" i="11"/>
  <c r="U2684" i="11"/>
  <c r="S2684" i="11"/>
  <c r="T2684" i="11" s="1"/>
  <c r="R2684" i="11"/>
  <c r="Q2684" i="11"/>
  <c r="O2684" i="11"/>
  <c r="P2684" i="11" s="1"/>
  <c r="K2684" i="11"/>
  <c r="I2684" i="11"/>
  <c r="F2684" i="11"/>
  <c r="E2684" i="11"/>
  <c r="D2684" i="11"/>
  <c r="C2684" i="11" s="1"/>
  <c r="B2684" i="11"/>
  <c r="A2684" i="11"/>
  <c r="U2683" i="11"/>
  <c r="T2683" i="11"/>
  <c r="S2683" i="11"/>
  <c r="Q2683" i="11"/>
  <c r="R2683" i="11" s="1"/>
  <c r="P2683" i="11"/>
  <c r="O2683" i="11"/>
  <c r="N2683" i="11"/>
  <c r="L2683" i="11"/>
  <c r="K2683" i="11"/>
  <c r="F2683" i="11"/>
  <c r="E2683" i="11"/>
  <c r="D2683" i="11"/>
  <c r="C2683" i="11" s="1"/>
  <c r="B2683" i="11"/>
  <c r="A2683" i="11"/>
  <c r="U2682" i="11"/>
  <c r="T2682" i="11"/>
  <c r="S2682" i="11"/>
  <c r="Q2682" i="11"/>
  <c r="R2682" i="11" s="1"/>
  <c r="P2682" i="11"/>
  <c r="O2682" i="11"/>
  <c r="N2682" i="11"/>
  <c r="M2682" i="11"/>
  <c r="L2682" i="11"/>
  <c r="K2682" i="11"/>
  <c r="I2682" i="11"/>
  <c r="F2682" i="11"/>
  <c r="E2682" i="11"/>
  <c r="D2682" i="11"/>
  <c r="C2682" i="11"/>
  <c r="B2682" i="11"/>
  <c r="A2682" i="11" s="1"/>
  <c r="U2681" i="11"/>
  <c r="S2681" i="11"/>
  <c r="T2681" i="11" s="1"/>
  <c r="R2681" i="11"/>
  <c r="Q2681" i="11"/>
  <c r="O2681" i="11"/>
  <c r="P2681" i="11" s="1"/>
  <c r="N2681" i="11"/>
  <c r="L2681" i="11"/>
  <c r="K2681" i="11"/>
  <c r="F2681" i="11"/>
  <c r="E2681" i="11"/>
  <c r="D2681" i="11"/>
  <c r="C2681" i="11"/>
  <c r="B2681" i="11"/>
  <c r="A2681" i="11" s="1"/>
  <c r="U2680" i="11"/>
  <c r="S2680" i="11"/>
  <c r="T2680" i="11" s="1"/>
  <c r="R2680" i="11"/>
  <c r="Q2680" i="11"/>
  <c r="O2680" i="11"/>
  <c r="P2680" i="11" s="1"/>
  <c r="N2680" i="11"/>
  <c r="L2680" i="11"/>
  <c r="K2680" i="11"/>
  <c r="F2680" i="11"/>
  <c r="E2680" i="11"/>
  <c r="D2680" i="11"/>
  <c r="C2680" i="11"/>
  <c r="B2680" i="11"/>
  <c r="A2680" i="11" s="1"/>
  <c r="U2679" i="11"/>
  <c r="S2679" i="11"/>
  <c r="T2679" i="11" s="1"/>
  <c r="R2679" i="11"/>
  <c r="Q2679" i="11"/>
  <c r="O2679" i="11"/>
  <c r="P2679" i="11" s="1"/>
  <c r="N2679" i="11"/>
  <c r="K2679" i="11"/>
  <c r="F2679" i="11"/>
  <c r="E2679" i="11"/>
  <c r="D2679" i="11"/>
  <c r="C2679" i="11" s="1"/>
  <c r="B2679" i="11"/>
  <c r="A2679" i="11"/>
  <c r="U2678" i="11"/>
  <c r="T2678" i="11"/>
  <c r="S2678" i="11"/>
  <c r="R2678" i="11"/>
  <c r="Q2678" i="11"/>
  <c r="O2678" i="11"/>
  <c r="P2678" i="11" s="1"/>
  <c r="N2678" i="11"/>
  <c r="K2678" i="11"/>
  <c r="F2678" i="11"/>
  <c r="E2678" i="11"/>
  <c r="D2678" i="11"/>
  <c r="C2678" i="11" s="1"/>
  <c r="B2678" i="11"/>
  <c r="A2678" i="11"/>
  <c r="U2677" i="11"/>
  <c r="S2677" i="11"/>
  <c r="T2677" i="11" s="1"/>
  <c r="Q2677" i="11"/>
  <c r="R2677" i="11" s="1"/>
  <c r="P2677" i="11"/>
  <c r="O2677" i="11"/>
  <c r="N2677" i="11"/>
  <c r="M2677" i="11"/>
  <c r="K2677" i="11"/>
  <c r="F2677" i="11"/>
  <c r="E2677" i="11"/>
  <c r="D2677" i="11"/>
  <c r="C2677" i="11" s="1"/>
  <c r="B2677" i="11"/>
  <c r="A2677" i="11"/>
  <c r="U2676" i="11"/>
  <c r="S2676" i="11"/>
  <c r="T2676" i="11" s="1"/>
  <c r="Q2676" i="11"/>
  <c r="R2676" i="11" s="1"/>
  <c r="P2676" i="11"/>
  <c r="O2676" i="11"/>
  <c r="N2676" i="11"/>
  <c r="K2676" i="11"/>
  <c r="F2676" i="11"/>
  <c r="E2676" i="11"/>
  <c r="D2676" i="11"/>
  <c r="C2676" i="11"/>
  <c r="B2676" i="11"/>
  <c r="A2676" i="11" s="1"/>
  <c r="U2675" i="11"/>
  <c r="T2675" i="11"/>
  <c r="S2675" i="11"/>
  <c r="R2675" i="11"/>
  <c r="Q2675" i="11"/>
  <c r="P2675" i="11"/>
  <c r="O2675" i="11"/>
  <c r="N2675" i="11"/>
  <c r="K2675" i="11"/>
  <c r="F2675" i="11"/>
  <c r="E2675" i="11"/>
  <c r="D2675" i="11"/>
  <c r="C2675" i="11" s="1"/>
  <c r="B2675" i="11"/>
  <c r="A2675" i="11" s="1"/>
  <c r="U2674" i="11"/>
  <c r="S2674" i="11"/>
  <c r="T2674" i="11" s="1"/>
  <c r="Q2674" i="11"/>
  <c r="R2674" i="11" s="1"/>
  <c r="O2674" i="11"/>
  <c r="P2674" i="11" s="1"/>
  <c r="N2674" i="11"/>
  <c r="M2674" i="11"/>
  <c r="K2674" i="11"/>
  <c r="I2674" i="11"/>
  <c r="F2674" i="11"/>
  <c r="E2674" i="11"/>
  <c r="D2674" i="11"/>
  <c r="C2674" i="11"/>
  <c r="B2674" i="11"/>
  <c r="A2674" i="11" s="1"/>
  <c r="U2673" i="11"/>
  <c r="T2673" i="11"/>
  <c r="S2673" i="11"/>
  <c r="R2673" i="11"/>
  <c r="Q2673" i="11"/>
  <c r="P2673" i="11"/>
  <c r="O2673" i="11"/>
  <c r="N2673" i="11"/>
  <c r="M2673" i="11"/>
  <c r="K2673" i="11"/>
  <c r="I2673" i="11"/>
  <c r="F2673" i="11"/>
  <c r="E2673" i="11"/>
  <c r="D2673" i="11"/>
  <c r="C2673" i="11" s="1"/>
  <c r="B2673" i="11"/>
  <c r="A2673" i="11"/>
  <c r="U2672" i="11"/>
  <c r="T2672" i="11"/>
  <c r="S2672" i="11"/>
  <c r="Q2672" i="11"/>
  <c r="R2672" i="11" s="1"/>
  <c r="P2672" i="11"/>
  <c r="O2672" i="11"/>
  <c r="N2672" i="11"/>
  <c r="M2672" i="11"/>
  <c r="K2672" i="11"/>
  <c r="I2672" i="11"/>
  <c r="F2672" i="11"/>
  <c r="E2672" i="11"/>
  <c r="D2672" i="11"/>
  <c r="C2672" i="11" s="1"/>
  <c r="B2672" i="11"/>
  <c r="A2672" i="11" s="1"/>
  <c r="U2671" i="11"/>
  <c r="T2671" i="11"/>
  <c r="S2671" i="11"/>
  <c r="R2671" i="11"/>
  <c r="Q2671" i="11"/>
  <c r="O2671" i="11"/>
  <c r="P2671" i="11" s="1"/>
  <c r="F2671" i="11"/>
  <c r="E2671" i="11"/>
  <c r="D2671" i="11"/>
  <c r="C2671" i="11" s="1"/>
  <c r="B2671" i="11"/>
  <c r="A2671" i="11" s="1"/>
  <c r="U2670" i="11"/>
  <c r="S2670" i="11"/>
  <c r="T2670" i="11" s="1"/>
  <c r="Q2670" i="11"/>
  <c r="R2670" i="11" s="1"/>
  <c r="O2670" i="11"/>
  <c r="P2670" i="11" s="1"/>
  <c r="F2670" i="11"/>
  <c r="E2670" i="11"/>
  <c r="D2670" i="11"/>
  <c r="C2670" i="11" s="1"/>
  <c r="B2670" i="11"/>
  <c r="A2670" i="11" s="1"/>
  <c r="U2669" i="11"/>
  <c r="T2669" i="11"/>
  <c r="S2669" i="11"/>
  <c r="Q2669" i="11"/>
  <c r="R2669" i="11" s="1"/>
  <c r="P2669" i="11"/>
  <c r="O2669" i="11"/>
  <c r="N2669" i="11"/>
  <c r="K2669" i="11"/>
  <c r="I2669" i="11"/>
  <c r="F2669" i="11"/>
  <c r="E2669" i="11"/>
  <c r="D2669" i="11"/>
  <c r="C2669" i="11"/>
  <c r="B2669" i="11"/>
  <c r="A2669" i="11"/>
  <c r="U2668" i="11"/>
  <c r="T2668" i="11"/>
  <c r="S2668" i="11"/>
  <c r="Q2668" i="11"/>
  <c r="R2668" i="11" s="1"/>
  <c r="O2668" i="11"/>
  <c r="P2668" i="11" s="1"/>
  <c r="N2668" i="11"/>
  <c r="K2668" i="11"/>
  <c r="I2668" i="11"/>
  <c r="F2668" i="11"/>
  <c r="E2668" i="11"/>
  <c r="D2668" i="11"/>
  <c r="C2668" i="11"/>
  <c r="B2668" i="11"/>
  <c r="A2668" i="11" s="1"/>
  <c r="U2667" i="11"/>
  <c r="T2667" i="11"/>
  <c r="S2667" i="11"/>
  <c r="Q2667" i="11"/>
  <c r="R2667" i="11" s="1"/>
  <c r="O2667" i="11"/>
  <c r="P2667" i="11" s="1"/>
  <c r="N2667" i="11"/>
  <c r="K2667" i="11"/>
  <c r="I2667" i="11"/>
  <c r="F2667" i="11"/>
  <c r="E2667" i="11"/>
  <c r="D2667" i="11"/>
  <c r="C2667" i="11"/>
  <c r="B2667" i="11"/>
  <c r="A2667" i="11"/>
  <c r="U2666" i="11"/>
  <c r="T2666" i="11"/>
  <c r="S2666" i="11"/>
  <c r="Q2666" i="11"/>
  <c r="R2666" i="11" s="1"/>
  <c r="O2666" i="11"/>
  <c r="P2666" i="11" s="1"/>
  <c r="N2666" i="11"/>
  <c r="M2666" i="11"/>
  <c r="K2666" i="11"/>
  <c r="J2666" i="11"/>
  <c r="I2666" i="11"/>
  <c r="F2666" i="11"/>
  <c r="E2666" i="11"/>
  <c r="D2666" i="11"/>
  <c r="C2666" i="11"/>
  <c r="B2666" i="11"/>
  <c r="A2666" i="11"/>
  <c r="U2665" i="11"/>
  <c r="S2665" i="11"/>
  <c r="T2665" i="11" s="1"/>
  <c r="R2665" i="11"/>
  <c r="Q2665" i="11"/>
  <c r="P2665" i="11"/>
  <c r="O2665" i="11"/>
  <c r="M2665" i="11"/>
  <c r="L2665" i="11"/>
  <c r="K2665" i="11"/>
  <c r="J2665" i="11"/>
  <c r="I2665" i="11"/>
  <c r="F2665" i="11"/>
  <c r="E2665" i="11"/>
  <c r="D2665" i="11"/>
  <c r="C2665" i="11"/>
  <c r="B2665" i="11"/>
  <c r="A2665" i="11" s="1"/>
  <c r="U2664" i="11"/>
  <c r="S2664" i="11"/>
  <c r="T2664" i="11" s="1"/>
  <c r="R2664" i="11"/>
  <c r="Q2664" i="11"/>
  <c r="P2664" i="11"/>
  <c r="O2664" i="11"/>
  <c r="N2664" i="11"/>
  <c r="M2664" i="11"/>
  <c r="L2664" i="11"/>
  <c r="K2664" i="11"/>
  <c r="J2664" i="11"/>
  <c r="I2664" i="11"/>
  <c r="F2664" i="11"/>
  <c r="E2664" i="11"/>
  <c r="D2664" i="11"/>
  <c r="C2664" i="11"/>
  <c r="B2664" i="11"/>
  <c r="A2664" i="11"/>
  <c r="U2663" i="11"/>
  <c r="S2663" i="11"/>
  <c r="T2663" i="11" s="1"/>
  <c r="R2663" i="11"/>
  <c r="Q2663" i="11"/>
  <c r="O2663" i="11"/>
  <c r="P2663" i="11" s="1"/>
  <c r="M2663" i="11"/>
  <c r="L2663" i="11"/>
  <c r="K2663" i="11"/>
  <c r="J2663" i="11"/>
  <c r="I2663" i="11"/>
  <c r="F2663" i="11"/>
  <c r="E2663" i="11"/>
  <c r="D2663" i="11"/>
  <c r="C2663" i="11" s="1"/>
  <c r="B2663" i="11"/>
  <c r="A2663" i="11" s="1"/>
  <c r="U2662" i="11"/>
  <c r="T2662" i="11"/>
  <c r="S2662" i="11"/>
  <c r="Q2662" i="11"/>
  <c r="R2662" i="11" s="1"/>
  <c r="P2662" i="11"/>
  <c r="O2662" i="11"/>
  <c r="N2662" i="11"/>
  <c r="M2662" i="11"/>
  <c r="L2662" i="11"/>
  <c r="K2662" i="11"/>
  <c r="I2662" i="11"/>
  <c r="F2662" i="11"/>
  <c r="E2662" i="11"/>
  <c r="D2662" i="11"/>
  <c r="C2662" i="11" s="1"/>
  <c r="B2662" i="11"/>
  <c r="A2662" i="11" s="1"/>
  <c r="U2661" i="11"/>
  <c r="S2661" i="11"/>
  <c r="T2661" i="11" s="1"/>
  <c r="Q2661" i="11"/>
  <c r="R2661" i="11" s="1"/>
  <c r="O2661" i="11"/>
  <c r="P2661" i="11" s="1"/>
  <c r="L2661" i="11"/>
  <c r="K2661" i="11"/>
  <c r="J2661" i="11"/>
  <c r="I2661" i="11"/>
  <c r="F2661" i="11"/>
  <c r="E2661" i="11"/>
  <c r="D2661" i="11"/>
  <c r="C2661" i="11"/>
  <c r="B2661" i="11"/>
  <c r="A2661" i="11" s="1"/>
  <c r="U2660" i="11"/>
  <c r="S2660" i="11"/>
  <c r="T2660" i="11" s="1"/>
  <c r="R2660" i="11"/>
  <c r="Q2660" i="11"/>
  <c r="P2660" i="11"/>
  <c r="O2660" i="11"/>
  <c r="N2660" i="11"/>
  <c r="M2660" i="11"/>
  <c r="L2660" i="11"/>
  <c r="K2660" i="11"/>
  <c r="J2660" i="11"/>
  <c r="I2660" i="11"/>
  <c r="F2660" i="11"/>
  <c r="E2660" i="11"/>
  <c r="D2660" i="11"/>
  <c r="C2660" i="11"/>
  <c r="B2660" i="11"/>
  <c r="A2660" i="11"/>
  <c r="U2659" i="11"/>
  <c r="S2659" i="11"/>
  <c r="T2659" i="11" s="1"/>
  <c r="R2659" i="11"/>
  <c r="Q2659" i="11"/>
  <c r="P2659" i="11"/>
  <c r="O2659" i="11"/>
  <c r="N2659" i="11"/>
  <c r="M2659" i="11"/>
  <c r="L2659" i="11"/>
  <c r="K2659" i="11"/>
  <c r="J2659" i="11"/>
  <c r="I2659" i="11"/>
  <c r="F2659" i="11"/>
  <c r="E2659" i="11"/>
  <c r="D2659" i="11"/>
  <c r="C2659" i="11"/>
  <c r="B2659" i="11"/>
  <c r="A2659" i="11"/>
  <c r="U2658" i="11"/>
  <c r="S2658" i="11"/>
  <c r="T2658" i="11" s="1"/>
  <c r="R2658" i="11"/>
  <c r="Q2658" i="11"/>
  <c r="O2658" i="11"/>
  <c r="P2658" i="11" s="1"/>
  <c r="M2658" i="11"/>
  <c r="K2658" i="11"/>
  <c r="I2658" i="11"/>
  <c r="F2658" i="11"/>
  <c r="E2658" i="11"/>
  <c r="D2658" i="11"/>
  <c r="C2658" i="11"/>
  <c r="B2658" i="11"/>
  <c r="A2658" i="11" s="1"/>
  <c r="U2657" i="11"/>
  <c r="S2657" i="11"/>
  <c r="T2657" i="11" s="1"/>
  <c r="Q2657" i="11"/>
  <c r="R2657" i="11" s="1"/>
  <c r="O2657" i="11"/>
  <c r="P2657" i="11" s="1"/>
  <c r="M2657" i="11"/>
  <c r="K2657" i="11"/>
  <c r="I2657" i="11"/>
  <c r="F2657" i="11"/>
  <c r="E2657" i="11"/>
  <c r="D2657" i="11"/>
  <c r="C2657" i="11" s="1"/>
  <c r="B2657" i="11"/>
  <c r="A2657" i="11"/>
  <c r="U2656" i="11"/>
  <c r="S2656" i="11"/>
  <c r="T2656" i="11" s="1"/>
  <c r="R2656" i="11"/>
  <c r="Q2656" i="11"/>
  <c r="P2656" i="11"/>
  <c r="O2656" i="11"/>
  <c r="L2656" i="11"/>
  <c r="K2656" i="11"/>
  <c r="J2656" i="11"/>
  <c r="I2656" i="11"/>
  <c r="F2656" i="11"/>
  <c r="E2656" i="11"/>
  <c r="D2656" i="11"/>
  <c r="C2656" i="11" s="1"/>
  <c r="B2656" i="11"/>
  <c r="A2656" i="11" s="1"/>
  <c r="U2655" i="11"/>
  <c r="S2655" i="11"/>
  <c r="T2655" i="11" s="1"/>
  <c r="R2655" i="11"/>
  <c r="Q2655" i="11"/>
  <c r="P2655" i="11"/>
  <c r="O2655" i="11"/>
  <c r="N2655" i="11"/>
  <c r="M2655" i="11"/>
  <c r="L2655" i="11"/>
  <c r="K2655" i="11"/>
  <c r="J2655" i="11"/>
  <c r="I2655" i="11"/>
  <c r="F2655" i="11"/>
  <c r="E2655" i="11"/>
  <c r="D2655" i="11"/>
  <c r="C2655" i="11" s="1"/>
  <c r="B2655" i="11"/>
  <c r="A2655" i="11" s="1"/>
  <c r="U2654" i="11"/>
  <c r="T2654" i="11"/>
  <c r="S2654" i="11"/>
  <c r="R2654" i="11"/>
  <c r="Q2654" i="11"/>
  <c r="O2654" i="11"/>
  <c r="P2654" i="11" s="1"/>
  <c r="N2654" i="11"/>
  <c r="M2654" i="11"/>
  <c r="L2654" i="11"/>
  <c r="K2654" i="11"/>
  <c r="J2654" i="11"/>
  <c r="I2654" i="11"/>
  <c r="F2654" i="11"/>
  <c r="E2654" i="11"/>
  <c r="D2654" i="11"/>
  <c r="C2654" i="11" s="1"/>
  <c r="B2654" i="11"/>
  <c r="A2654" i="11"/>
  <c r="U2653" i="11"/>
  <c r="T2653" i="11"/>
  <c r="S2653" i="11"/>
  <c r="Q2653" i="11"/>
  <c r="R2653" i="11" s="1"/>
  <c r="O2653" i="11"/>
  <c r="P2653" i="11" s="1"/>
  <c r="N2653" i="11"/>
  <c r="M2653" i="11"/>
  <c r="K2653" i="11"/>
  <c r="J2653" i="11"/>
  <c r="I2653" i="11"/>
  <c r="F2653" i="11"/>
  <c r="E2653" i="11"/>
  <c r="D2653" i="11"/>
  <c r="C2653" i="11"/>
  <c r="B2653" i="11"/>
  <c r="A2653" i="11" s="1"/>
  <c r="U2652" i="11"/>
  <c r="S2652" i="11"/>
  <c r="T2652" i="11" s="1"/>
  <c r="R2652" i="11"/>
  <c r="Q2652" i="11"/>
  <c r="O2652" i="11"/>
  <c r="P2652" i="11" s="1"/>
  <c r="M2652" i="11"/>
  <c r="L2652" i="11"/>
  <c r="K2652" i="11"/>
  <c r="J2652" i="11"/>
  <c r="I2652" i="11"/>
  <c r="F2652" i="11"/>
  <c r="E2652" i="11"/>
  <c r="D2652" i="11"/>
  <c r="C2652" i="11" s="1"/>
  <c r="B2652" i="11"/>
  <c r="A2652" i="11"/>
  <c r="U2651" i="11"/>
  <c r="S2651" i="11"/>
  <c r="T2651" i="11" s="1"/>
  <c r="Q2651" i="11"/>
  <c r="R2651" i="11" s="1"/>
  <c r="P2651" i="11"/>
  <c r="O2651" i="11"/>
  <c r="N2651" i="11"/>
  <c r="M2651" i="11"/>
  <c r="K2651" i="11"/>
  <c r="J2651" i="11"/>
  <c r="I2651" i="11"/>
  <c r="F2651" i="11"/>
  <c r="E2651" i="11"/>
  <c r="D2651" i="11"/>
  <c r="C2651" i="11"/>
  <c r="B2651" i="11"/>
  <c r="A2651" i="11"/>
  <c r="U2650" i="11"/>
  <c r="S2650" i="11"/>
  <c r="T2650" i="11" s="1"/>
  <c r="R2650" i="11"/>
  <c r="Q2650" i="11"/>
  <c r="P2650" i="11"/>
  <c r="O2650" i="11"/>
  <c r="M2650" i="11"/>
  <c r="L2650" i="11"/>
  <c r="K2650" i="11"/>
  <c r="J2650" i="11"/>
  <c r="I2650" i="11"/>
  <c r="F2650" i="11"/>
  <c r="E2650" i="11"/>
  <c r="D2650" i="11"/>
  <c r="C2650" i="11"/>
  <c r="B2650" i="11"/>
  <c r="A2650" i="11" s="1"/>
  <c r="U2649" i="11"/>
  <c r="T2649" i="11"/>
  <c r="S2649" i="11"/>
  <c r="R2649" i="11"/>
  <c r="Q2649" i="11"/>
  <c r="O2649" i="11"/>
  <c r="P2649" i="11" s="1"/>
  <c r="N2649" i="11"/>
  <c r="M2649" i="11"/>
  <c r="L2649" i="11"/>
  <c r="K2649" i="11"/>
  <c r="J2649" i="11"/>
  <c r="I2649" i="11"/>
  <c r="F2649" i="11"/>
  <c r="E2649" i="11"/>
  <c r="D2649" i="11"/>
  <c r="C2649" i="11"/>
  <c r="B2649" i="11"/>
  <c r="A2649" i="11" s="1"/>
  <c r="U2648" i="11"/>
  <c r="T2648" i="11"/>
  <c r="S2648" i="11"/>
  <c r="Q2648" i="11"/>
  <c r="R2648" i="11" s="1"/>
  <c r="O2648" i="11"/>
  <c r="P2648" i="11" s="1"/>
  <c r="M2648" i="11"/>
  <c r="L2648" i="11"/>
  <c r="K2648" i="11"/>
  <c r="J2648" i="11"/>
  <c r="I2648" i="11"/>
  <c r="F2648" i="11"/>
  <c r="E2648" i="11"/>
  <c r="D2648" i="11"/>
  <c r="C2648" i="11" s="1"/>
  <c r="B2648" i="11"/>
  <c r="A2648" i="11" s="1"/>
  <c r="U2647" i="11"/>
  <c r="S2647" i="11"/>
  <c r="T2647" i="11" s="1"/>
  <c r="R2647" i="11"/>
  <c r="Q2647" i="11"/>
  <c r="O2647" i="11"/>
  <c r="P2647" i="11" s="1"/>
  <c r="N2647" i="11"/>
  <c r="L2647" i="11"/>
  <c r="F2647" i="11"/>
  <c r="E2647" i="11"/>
  <c r="D2647" i="11"/>
  <c r="C2647" i="11"/>
  <c r="B2647" i="11"/>
  <c r="A2647" i="11"/>
  <c r="U2646" i="11"/>
  <c r="S2646" i="11"/>
  <c r="T2646" i="11" s="1"/>
  <c r="Q2646" i="11"/>
  <c r="R2646" i="11" s="1"/>
  <c r="P2646" i="11"/>
  <c r="O2646" i="11"/>
  <c r="M2646" i="11"/>
  <c r="K2646" i="11"/>
  <c r="I2646" i="11"/>
  <c r="F2646" i="11"/>
  <c r="E2646" i="11"/>
  <c r="D2646" i="11"/>
  <c r="C2646" i="11"/>
  <c r="B2646" i="11"/>
  <c r="A2646" i="11"/>
  <c r="U2645" i="11"/>
  <c r="S2645" i="11"/>
  <c r="T2645" i="11" s="1"/>
  <c r="Q2645" i="11"/>
  <c r="R2645" i="11" s="1"/>
  <c r="P2645" i="11"/>
  <c r="O2645" i="11"/>
  <c r="N2645" i="11"/>
  <c r="K2645" i="11"/>
  <c r="I2645" i="11"/>
  <c r="F2645" i="11"/>
  <c r="E2645" i="11"/>
  <c r="D2645" i="11"/>
  <c r="C2645" i="11"/>
  <c r="B2645" i="11"/>
  <c r="A2645" i="11"/>
  <c r="U2644" i="11"/>
  <c r="S2644" i="11"/>
  <c r="T2644" i="11" s="1"/>
  <c r="Q2644" i="11"/>
  <c r="R2644" i="11" s="1"/>
  <c r="P2644" i="11"/>
  <c r="O2644" i="11"/>
  <c r="N2644" i="11"/>
  <c r="K2644" i="11"/>
  <c r="I2644" i="11"/>
  <c r="F2644" i="11"/>
  <c r="E2644" i="11"/>
  <c r="D2644" i="11"/>
  <c r="C2644" i="11"/>
  <c r="B2644" i="11"/>
  <c r="A2644" i="11"/>
  <c r="U2643" i="11"/>
  <c r="S2643" i="11"/>
  <c r="T2643" i="11" s="1"/>
  <c r="Q2643" i="11"/>
  <c r="R2643" i="11" s="1"/>
  <c r="P2643" i="11"/>
  <c r="O2643" i="11"/>
  <c r="H2643" i="11"/>
  <c r="G2643" i="11"/>
  <c r="F2643" i="11"/>
  <c r="E2643" i="11"/>
  <c r="D2643" i="11"/>
  <c r="C2643" i="11"/>
  <c r="B2643" i="11"/>
  <c r="A2643" i="11" s="1"/>
  <c r="U2642" i="11"/>
  <c r="S2642" i="11"/>
  <c r="T2642" i="11" s="1"/>
  <c r="Q2642" i="11"/>
  <c r="R2642" i="11" s="1"/>
  <c r="O2642" i="11"/>
  <c r="P2642" i="11" s="1"/>
  <c r="N2642" i="11"/>
  <c r="L2642" i="11"/>
  <c r="K2642" i="11"/>
  <c r="F2642" i="11"/>
  <c r="E2642" i="11"/>
  <c r="D2642" i="11"/>
  <c r="C2642" i="11" s="1"/>
  <c r="B2642" i="11"/>
  <c r="A2642" i="11" s="1"/>
  <c r="U2641" i="11"/>
  <c r="S2641" i="11"/>
  <c r="T2641" i="11" s="1"/>
  <c r="R2641" i="11"/>
  <c r="Q2641" i="11"/>
  <c r="P2641" i="11"/>
  <c r="O2641" i="11"/>
  <c r="N2641" i="11"/>
  <c r="L2641" i="11"/>
  <c r="K2641" i="11"/>
  <c r="F2641" i="11"/>
  <c r="E2641" i="11"/>
  <c r="D2641" i="11"/>
  <c r="C2641" i="11"/>
  <c r="B2641" i="11"/>
  <c r="A2641" i="11" s="1"/>
  <c r="U2640" i="11"/>
  <c r="T2640" i="11"/>
  <c r="S2640" i="11"/>
  <c r="Q2640" i="11"/>
  <c r="R2640" i="11" s="1"/>
  <c r="O2640" i="11"/>
  <c r="P2640" i="11" s="1"/>
  <c r="N2640" i="11"/>
  <c r="L2640" i="11"/>
  <c r="K2640" i="11"/>
  <c r="F2640" i="11"/>
  <c r="E2640" i="11"/>
  <c r="D2640" i="11"/>
  <c r="C2640" i="11" s="1"/>
  <c r="B2640" i="11"/>
  <c r="A2640" i="11" s="1"/>
  <c r="U2639" i="11"/>
  <c r="S2639" i="11"/>
  <c r="T2639" i="11" s="1"/>
  <c r="Q2639" i="11"/>
  <c r="R2639" i="11" s="1"/>
  <c r="P2639" i="11"/>
  <c r="O2639" i="11"/>
  <c r="N2639" i="11"/>
  <c r="M2639" i="11"/>
  <c r="K2639" i="11"/>
  <c r="F2639" i="11"/>
  <c r="E2639" i="11"/>
  <c r="D2639" i="11"/>
  <c r="C2639" i="11"/>
  <c r="B2639" i="11"/>
  <c r="A2639" i="11" s="1"/>
  <c r="U2638" i="11"/>
  <c r="S2638" i="11"/>
  <c r="T2638" i="11" s="1"/>
  <c r="R2638" i="11"/>
  <c r="Q2638" i="11"/>
  <c r="O2638" i="11"/>
  <c r="P2638" i="11" s="1"/>
  <c r="N2638" i="11"/>
  <c r="M2638" i="11"/>
  <c r="K2638" i="11"/>
  <c r="F2638" i="11"/>
  <c r="E2638" i="11"/>
  <c r="D2638" i="11"/>
  <c r="C2638" i="11"/>
  <c r="B2638" i="11"/>
  <c r="A2638" i="11" s="1"/>
  <c r="U2637" i="11"/>
  <c r="T2637" i="11"/>
  <c r="S2637" i="11"/>
  <c r="Q2637" i="11"/>
  <c r="R2637" i="11" s="1"/>
  <c r="O2637" i="11"/>
  <c r="P2637" i="11" s="1"/>
  <c r="N2637" i="11"/>
  <c r="M2637" i="11"/>
  <c r="K2637" i="11"/>
  <c r="F2637" i="11"/>
  <c r="E2637" i="11"/>
  <c r="D2637" i="11"/>
  <c r="C2637" i="11" s="1"/>
  <c r="B2637" i="11"/>
  <c r="A2637" i="11" s="1"/>
  <c r="U2636" i="11"/>
  <c r="S2636" i="11"/>
  <c r="T2636" i="11" s="1"/>
  <c r="Q2636" i="11"/>
  <c r="R2636" i="11" s="1"/>
  <c r="P2636" i="11"/>
  <c r="O2636" i="11"/>
  <c r="N2636" i="11"/>
  <c r="K2636" i="11"/>
  <c r="F2636" i="11"/>
  <c r="E2636" i="11"/>
  <c r="D2636" i="11"/>
  <c r="C2636" i="11"/>
  <c r="B2636" i="11"/>
  <c r="A2636" i="11" s="1"/>
  <c r="U2635" i="11"/>
  <c r="T2635" i="11"/>
  <c r="S2635" i="11"/>
  <c r="R2635" i="11"/>
  <c r="Q2635" i="11"/>
  <c r="O2635" i="11"/>
  <c r="P2635" i="11" s="1"/>
  <c r="F2635" i="11"/>
  <c r="E2635" i="11"/>
  <c r="D2635" i="11"/>
  <c r="C2635" i="11" s="1"/>
  <c r="B2635" i="11"/>
  <c r="A2635" i="11" s="1"/>
  <c r="U2634" i="11"/>
  <c r="T2634" i="11"/>
  <c r="S2634" i="11"/>
  <c r="Q2634" i="11"/>
  <c r="R2634" i="11" s="1"/>
  <c r="P2634" i="11"/>
  <c r="O2634" i="11"/>
  <c r="K2634" i="11"/>
  <c r="F2634" i="11"/>
  <c r="E2634" i="11"/>
  <c r="D2634" i="11"/>
  <c r="C2634" i="11" s="1"/>
  <c r="B2634" i="11"/>
  <c r="A2634" i="11"/>
  <c r="U2633" i="11"/>
  <c r="S2633" i="11"/>
  <c r="T2633" i="11" s="1"/>
  <c r="Q2633" i="11"/>
  <c r="R2633" i="11" s="1"/>
  <c r="O2633" i="11"/>
  <c r="P2633" i="11" s="1"/>
  <c r="N2633" i="11"/>
  <c r="M2633" i="11"/>
  <c r="L2633" i="11"/>
  <c r="K2633" i="11"/>
  <c r="I2633" i="11"/>
  <c r="F2633" i="11"/>
  <c r="E2633" i="11"/>
  <c r="D2633" i="11"/>
  <c r="C2633" i="11" s="1"/>
  <c r="B2633" i="11"/>
  <c r="A2633" i="11"/>
  <c r="U2632" i="11"/>
  <c r="T2632" i="11"/>
  <c r="S2632" i="11"/>
  <c r="Q2632" i="11"/>
  <c r="R2632" i="11" s="1"/>
  <c r="P2632" i="11"/>
  <c r="O2632" i="11"/>
  <c r="N2632" i="11"/>
  <c r="M2632" i="11"/>
  <c r="L2632" i="11"/>
  <c r="K2632" i="11"/>
  <c r="J2632" i="11"/>
  <c r="I2632" i="11"/>
  <c r="F2632" i="11"/>
  <c r="E2632" i="11"/>
  <c r="D2632" i="11"/>
  <c r="C2632" i="11"/>
  <c r="B2632" i="11"/>
  <c r="A2632" i="11"/>
  <c r="U2631" i="11"/>
  <c r="S2631" i="11"/>
  <c r="T2631" i="11" s="1"/>
  <c r="Q2631" i="11"/>
  <c r="R2631" i="11" s="1"/>
  <c r="P2631" i="11"/>
  <c r="O2631" i="11"/>
  <c r="N2631" i="11"/>
  <c r="M2631" i="11"/>
  <c r="L2631" i="11"/>
  <c r="K2631" i="11"/>
  <c r="J2631" i="11"/>
  <c r="I2631" i="11"/>
  <c r="F2631" i="11"/>
  <c r="E2631" i="11"/>
  <c r="D2631" i="11"/>
  <c r="C2631" i="11" s="1"/>
  <c r="B2631" i="11"/>
  <c r="A2631" i="11"/>
  <c r="U2630" i="11"/>
  <c r="S2630" i="11"/>
  <c r="T2630" i="11" s="1"/>
  <c r="R2630" i="11"/>
  <c r="Q2630" i="11"/>
  <c r="O2630" i="11"/>
  <c r="P2630" i="11" s="1"/>
  <c r="N2630" i="11"/>
  <c r="M2630" i="11"/>
  <c r="K2630" i="11"/>
  <c r="F2630" i="11"/>
  <c r="E2630" i="11"/>
  <c r="D2630" i="11"/>
  <c r="C2630" i="11" s="1"/>
  <c r="B2630" i="11"/>
  <c r="A2630" i="11"/>
  <c r="U2629" i="11"/>
  <c r="S2629" i="11"/>
  <c r="T2629" i="11" s="1"/>
  <c r="Q2629" i="11"/>
  <c r="R2629" i="11" s="1"/>
  <c r="O2629" i="11"/>
  <c r="P2629" i="11" s="1"/>
  <c r="N2629" i="11"/>
  <c r="M2629" i="11"/>
  <c r="L2629" i="11"/>
  <c r="K2629" i="11"/>
  <c r="F2629" i="11"/>
  <c r="E2629" i="11"/>
  <c r="D2629" i="11"/>
  <c r="C2629" i="11"/>
  <c r="B2629" i="11"/>
  <c r="A2629" i="11"/>
  <c r="U2628" i="11"/>
  <c r="S2628" i="11"/>
  <c r="T2628" i="11" s="1"/>
  <c r="Q2628" i="11"/>
  <c r="R2628" i="11" s="1"/>
  <c r="P2628" i="11"/>
  <c r="O2628" i="11"/>
  <c r="N2628" i="11"/>
  <c r="M2628" i="11"/>
  <c r="L2628" i="11"/>
  <c r="K2628" i="11"/>
  <c r="F2628" i="11"/>
  <c r="E2628" i="11"/>
  <c r="D2628" i="11"/>
  <c r="C2628" i="11" s="1"/>
  <c r="B2628" i="11"/>
  <c r="A2628" i="11" s="1"/>
  <c r="U2627" i="11"/>
  <c r="T2627" i="11"/>
  <c r="S2627" i="11"/>
  <c r="Q2627" i="11"/>
  <c r="R2627" i="11" s="1"/>
  <c r="O2627" i="11"/>
  <c r="P2627" i="11" s="1"/>
  <c r="N2627" i="11"/>
  <c r="M2627" i="11"/>
  <c r="L2627" i="11"/>
  <c r="K2627" i="11"/>
  <c r="F2627" i="11"/>
  <c r="E2627" i="11"/>
  <c r="D2627" i="11"/>
  <c r="C2627" i="11"/>
  <c r="B2627" i="11"/>
  <c r="A2627" i="11"/>
  <c r="U2626" i="11"/>
  <c r="S2626" i="11"/>
  <c r="T2626" i="11" s="1"/>
  <c r="R2626" i="11"/>
  <c r="Q2626" i="11"/>
  <c r="P2626" i="11"/>
  <c r="O2626" i="11"/>
  <c r="N2626" i="11"/>
  <c r="M2626" i="11"/>
  <c r="L2626" i="11"/>
  <c r="K2626" i="11"/>
  <c r="I2626" i="11"/>
  <c r="F2626" i="11"/>
  <c r="E2626" i="11"/>
  <c r="D2626" i="11"/>
  <c r="C2626" i="11"/>
  <c r="B2626" i="11"/>
  <c r="A2626" i="11" s="1"/>
  <c r="U2625" i="11"/>
  <c r="T2625" i="11"/>
  <c r="S2625" i="11"/>
  <c r="R2625" i="11"/>
  <c r="Q2625" i="11"/>
  <c r="O2625" i="11"/>
  <c r="P2625" i="11" s="1"/>
  <c r="N2625" i="11"/>
  <c r="M2625" i="11"/>
  <c r="L2625" i="11"/>
  <c r="K2625" i="11"/>
  <c r="I2625" i="11"/>
  <c r="F2625" i="11"/>
  <c r="E2625" i="11"/>
  <c r="D2625" i="11"/>
  <c r="C2625" i="11" s="1"/>
  <c r="B2625" i="11"/>
  <c r="A2625" i="11"/>
  <c r="U2624" i="11"/>
  <c r="T2624" i="11"/>
  <c r="S2624" i="11"/>
  <c r="Q2624" i="11"/>
  <c r="R2624" i="11" s="1"/>
  <c r="O2624" i="11"/>
  <c r="P2624" i="11" s="1"/>
  <c r="N2624" i="11"/>
  <c r="M2624" i="11"/>
  <c r="L2624" i="11"/>
  <c r="K2624" i="11"/>
  <c r="I2624" i="11"/>
  <c r="F2624" i="11"/>
  <c r="E2624" i="11"/>
  <c r="D2624" i="11"/>
  <c r="C2624" i="11"/>
  <c r="B2624" i="11"/>
  <c r="A2624" i="11"/>
  <c r="U2623" i="11"/>
  <c r="S2623" i="11"/>
  <c r="T2623" i="11" s="1"/>
  <c r="Q2623" i="11"/>
  <c r="R2623" i="11" s="1"/>
  <c r="P2623" i="11"/>
  <c r="O2623" i="11"/>
  <c r="N2623" i="11"/>
  <c r="M2623" i="11"/>
  <c r="K2623" i="11"/>
  <c r="F2623" i="11"/>
  <c r="E2623" i="11"/>
  <c r="D2623" i="11"/>
  <c r="C2623" i="11"/>
  <c r="B2623" i="11"/>
  <c r="A2623" i="11"/>
  <c r="U2622" i="11"/>
  <c r="S2622" i="11"/>
  <c r="T2622" i="11" s="1"/>
  <c r="Q2622" i="11"/>
  <c r="R2622" i="11" s="1"/>
  <c r="P2622" i="11"/>
  <c r="O2622" i="11"/>
  <c r="N2622" i="11"/>
  <c r="M2622" i="11"/>
  <c r="K2622" i="11"/>
  <c r="F2622" i="11"/>
  <c r="E2622" i="11"/>
  <c r="D2622" i="11"/>
  <c r="C2622" i="11"/>
  <c r="B2622" i="11"/>
  <c r="A2622" i="11"/>
  <c r="U2621" i="11"/>
  <c r="S2621" i="11"/>
  <c r="T2621" i="11" s="1"/>
  <c r="Q2621" i="11"/>
  <c r="R2621" i="11" s="1"/>
  <c r="P2621" i="11"/>
  <c r="O2621" i="11"/>
  <c r="N2621" i="11"/>
  <c r="M2621" i="11"/>
  <c r="K2621" i="11"/>
  <c r="F2621" i="11"/>
  <c r="E2621" i="11"/>
  <c r="D2621" i="11"/>
  <c r="C2621" i="11"/>
  <c r="B2621" i="11"/>
  <c r="A2621" i="11"/>
  <c r="U2620" i="11"/>
  <c r="S2620" i="11"/>
  <c r="T2620" i="11" s="1"/>
  <c r="Q2620" i="11"/>
  <c r="R2620" i="11" s="1"/>
  <c r="P2620" i="11"/>
  <c r="O2620" i="11"/>
  <c r="M2620" i="11"/>
  <c r="K2620" i="11"/>
  <c r="F2620" i="11"/>
  <c r="E2620" i="11"/>
  <c r="D2620" i="11"/>
  <c r="C2620" i="11"/>
  <c r="B2620" i="11"/>
  <c r="A2620" i="11" s="1"/>
  <c r="U2619" i="11"/>
  <c r="S2619" i="11"/>
  <c r="T2619" i="11" s="1"/>
  <c r="R2619" i="11"/>
  <c r="Q2619" i="11"/>
  <c r="O2619" i="11"/>
  <c r="P2619" i="11" s="1"/>
  <c r="N2619" i="11"/>
  <c r="M2619" i="11"/>
  <c r="K2619" i="11"/>
  <c r="F2619" i="11"/>
  <c r="E2619" i="11"/>
  <c r="D2619" i="11"/>
  <c r="C2619" i="11"/>
  <c r="B2619" i="11"/>
  <c r="A2619" i="11" s="1"/>
  <c r="U2618" i="11"/>
  <c r="S2618" i="11"/>
  <c r="T2618" i="11" s="1"/>
  <c r="R2618" i="11"/>
  <c r="Q2618" i="11"/>
  <c r="O2618" i="11"/>
  <c r="P2618" i="11" s="1"/>
  <c r="N2618" i="11"/>
  <c r="M2618" i="11"/>
  <c r="K2618" i="11"/>
  <c r="F2618" i="11"/>
  <c r="E2618" i="11"/>
  <c r="D2618" i="11"/>
  <c r="C2618" i="11"/>
  <c r="B2618" i="11"/>
  <c r="A2618" i="11" s="1"/>
  <c r="U2617" i="11"/>
  <c r="S2617" i="11"/>
  <c r="T2617" i="11" s="1"/>
  <c r="R2617" i="11"/>
  <c r="Q2617" i="11"/>
  <c r="O2617" i="11"/>
  <c r="P2617" i="11" s="1"/>
  <c r="N2617" i="11"/>
  <c r="M2617" i="11"/>
  <c r="K2617" i="11"/>
  <c r="F2617" i="11"/>
  <c r="E2617" i="11"/>
  <c r="D2617" i="11"/>
  <c r="C2617" i="11"/>
  <c r="B2617" i="11"/>
  <c r="A2617" i="11" s="1"/>
  <c r="U2616" i="11"/>
  <c r="S2616" i="11"/>
  <c r="T2616" i="11" s="1"/>
  <c r="R2616" i="11"/>
  <c r="Q2616" i="11"/>
  <c r="O2616" i="11"/>
  <c r="P2616" i="11" s="1"/>
  <c r="N2616" i="11"/>
  <c r="M2616" i="11"/>
  <c r="K2616" i="11"/>
  <c r="F2616" i="11"/>
  <c r="E2616" i="11"/>
  <c r="D2616" i="11"/>
  <c r="C2616" i="11"/>
  <c r="B2616" i="11"/>
  <c r="A2616" i="11" s="1"/>
  <c r="U2615" i="11"/>
  <c r="S2615" i="11"/>
  <c r="T2615" i="11" s="1"/>
  <c r="R2615" i="11"/>
  <c r="Q2615" i="11"/>
  <c r="O2615" i="11"/>
  <c r="P2615" i="11" s="1"/>
  <c r="M2615" i="11"/>
  <c r="L2615" i="11"/>
  <c r="K2615" i="11"/>
  <c r="F2615" i="11"/>
  <c r="E2615" i="11"/>
  <c r="D2615" i="11"/>
  <c r="C2615" i="11"/>
  <c r="B2615" i="11"/>
  <c r="A2615" i="11" s="1"/>
  <c r="U2614" i="11"/>
  <c r="S2614" i="11"/>
  <c r="T2614" i="11" s="1"/>
  <c r="R2614" i="11"/>
  <c r="Q2614" i="11"/>
  <c r="O2614" i="11"/>
  <c r="P2614" i="11" s="1"/>
  <c r="M2614" i="11"/>
  <c r="K2614" i="11"/>
  <c r="I2614" i="11"/>
  <c r="F2614" i="11"/>
  <c r="E2614" i="11"/>
  <c r="D2614" i="11"/>
  <c r="C2614" i="11"/>
  <c r="B2614" i="11"/>
  <c r="A2614" i="11" s="1"/>
  <c r="U2613" i="11"/>
  <c r="S2613" i="11"/>
  <c r="T2613" i="11" s="1"/>
  <c r="R2613" i="11"/>
  <c r="Q2613" i="11"/>
  <c r="O2613" i="11"/>
  <c r="P2613" i="11" s="1"/>
  <c r="M2613" i="11"/>
  <c r="K2613" i="11"/>
  <c r="I2613" i="11"/>
  <c r="F2613" i="11"/>
  <c r="E2613" i="11"/>
  <c r="D2613" i="11"/>
  <c r="C2613" i="11"/>
  <c r="B2613" i="11"/>
  <c r="A2613" i="11" s="1"/>
  <c r="U2612" i="11"/>
  <c r="S2612" i="11"/>
  <c r="T2612" i="11" s="1"/>
  <c r="R2612" i="11"/>
  <c r="Q2612" i="11"/>
  <c r="O2612" i="11"/>
  <c r="P2612" i="11" s="1"/>
  <c r="N2612" i="11"/>
  <c r="M2612" i="11"/>
  <c r="L2612" i="11"/>
  <c r="K2612" i="11"/>
  <c r="J2612" i="11"/>
  <c r="I2612" i="11"/>
  <c r="F2612" i="11"/>
  <c r="E2612" i="11"/>
  <c r="D2612" i="11"/>
  <c r="C2612" i="11"/>
  <c r="B2612" i="11"/>
  <c r="A2612" i="11"/>
  <c r="U2611" i="11"/>
  <c r="S2611" i="11"/>
  <c r="T2611" i="11" s="1"/>
  <c r="R2611" i="11"/>
  <c r="Q2611" i="11"/>
  <c r="P2611" i="11"/>
  <c r="O2611" i="11"/>
  <c r="N2611" i="11"/>
  <c r="M2611" i="11"/>
  <c r="K2611" i="11"/>
  <c r="F2611" i="11"/>
  <c r="E2611" i="11"/>
  <c r="D2611" i="11"/>
  <c r="C2611" i="11"/>
  <c r="B2611" i="11"/>
  <c r="A2611" i="11"/>
  <c r="U2610" i="11"/>
  <c r="S2610" i="11"/>
  <c r="T2610" i="11" s="1"/>
  <c r="R2610" i="11"/>
  <c r="Q2610" i="11"/>
  <c r="P2610" i="11"/>
  <c r="O2610" i="11"/>
  <c r="M2610" i="11"/>
  <c r="K2610" i="11"/>
  <c r="I2610" i="11"/>
  <c r="F2610" i="11"/>
  <c r="E2610" i="11"/>
  <c r="D2610" i="11"/>
  <c r="C2610" i="11"/>
  <c r="B2610" i="11"/>
  <c r="A2610" i="11"/>
  <c r="U2609" i="11"/>
  <c r="S2609" i="11"/>
  <c r="T2609" i="11" s="1"/>
  <c r="R2609" i="11"/>
  <c r="Q2609" i="11"/>
  <c r="P2609" i="11"/>
  <c r="O2609" i="11"/>
  <c r="M2609" i="11"/>
  <c r="K2609" i="11"/>
  <c r="I2609" i="11"/>
  <c r="F2609" i="11"/>
  <c r="E2609" i="11"/>
  <c r="D2609" i="11"/>
  <c r="C2609" i="11"/>
  <c r="B2609" i="11"/>
  <c r="A2609" i="11"/>
  <c r="U2608" i="11"/>
  <c r="S2608" i="11"/>
  <c r="T2608" i="11" s="1"/>
  <c r="R2608" i="11"/>
  <c r="Q2608" i="11"/>
  <c r="P2608" i="11"/>
  <c r="O2608" i="11"/>
  <c r="N2608" i="11"/>
  <c r="M2608" i="11"/>
  <c r="L2608" i="11"/>
  <c r="K2608" i="11"/>
  <c r="I2608" i="11"/>
  <c r="F2608" i="11"/>
  <c r="E2608" i="11"/>
  <c r="D2608" i="11"/>
  <c r="C2608" i="11"/>
  <c r="B2608" i="11"/>
  <c r="A2608" i="11" s="1"/>
  <c r="U2607" i="11"/>
  <c r="T2607" i="11"/>
  <c r="S2607" i="11"/>
  <c r="R2607" i="11"/>
  <c r="Q2607" i="11"/>
  <c r="O2607" i="11"/>
  <c r="P2607" i="11" s="1"/>
  <c r="N2607" i="11"/>
  <c r="M2607" i="11"/>
  <c r="L2607" i="11"/>
  <c r="K2607" i="11"/>
  <c r="I2607" i="11"/>
  <c r="F2607" i="11"/>
  <c r="E2607" i="11"/>
  <c r="D2607" i="11"/>
  <c r="C2607" i="11" s="1"/>
  <c r="B2607" i="11"/>
  <c r="A2607" i="11"/>
  <c r="U2606" i="11"/>
  <c r="T2606" i="11"/>
  <c r="S2606" i="11"/>
  <c r="Q2606" i="11"/>
  <c r="R2606" i="11" s="1"/>
  <c r="O2606" i="11"/>
  <c r="P2606" i="11" s="1"/>
  <c r="M2606" i="11"/>
  <c r="K2606" i="11"/>
  <c r="I2606" i="11"/>
  <c r="F2606" i="11"/>
  <c r="E2606" i="11"/>
  <c r="D2606" i="11"/>
  <c r="C2606" i="11" s="1"/>
  <c r="B2606" i="11"/>
  <c r="A2606" i="11"/>
  <c r="U2605" i="11"/>
  <c r="T2605" i="11"/>
  <c r="S2605" i="11"/>
  <c r="Q2605" i="11"/>
  <c r="R2605" i="11" s="1"/>
  <c r="O2605" i="11"/>
  <c r="P2605" i="11" s="1"/>
  <c r="M2605" i="11"/>
  <c r="K2605" i="11"/>
  <c r="J2605" i="11"/>
  <c r="I2605" i="11"/>
  <c r="F2605" i="11"/>
  <c r="E2605" i="11"/>
  <c r="D2605" i="11"/>
  <c r="C2605" i="11"/>
  <c r="B2605" i="11"/>
  <c r="A2605" i="11" s="1"/>
  <c r="U2604" i="11"/>
  <c r="S2604" i="11"/>
  <c r="T2604" i="11" s="1"/>
  <c r="R2604" i="11"/>
  <c r="Q2604" i="11"/>
  <c r="O2604" i="11"/>
  <c r="P2604" i="11" s="1"/>
  <c r="N2604" i="11"/>
  <c r="M2604" i="11"/>
  <c r="K2604" i="11"/>
  <c r="F2604" i="11"/>
  <c r="E2604" i="11"/>
  <c r="D2604" i="11"/>
  <c r="C2604" i="11"/>
  <c r="B2604" i="11"/>
  <c r="A2604" i="11" s="1"/>
  <c r="U2603" i="11"/>
  <c r="S2603" i="11"/>
  <c r="T2603" i="11" s="1"/>
  <c r="R2603" i="11"/>
  <c r="Q2603" i="11"/>
  <c r="O2603" i="11"/>
  <c r="P2603" i="11" s="1"/>
  <c r="N2603" i="11"/>
  <c r="M2603" i="11"/>
  <c r="K2603" i="11"/>
  <c r="F2603" i="11"/>
  <c r="E2603" i="11"/>
  <c r="D2603" i="11"/>
  <c r="C2603" i="11"/>
  <c r="B2603" i="11"/>
  <c r="A2603" i="11" s="1"/>
  <c r="U2602" i="11"/>
  <c r="S2602" i="11"/>
  <c r="T2602" i="11" s="1"/>
  <c r="R2602" i="11"/>
  <c r="Q2602" i="11"/>
  <c r="O2602" i="11"/>
  <c r="P2602" i="11" s="1"/>
  <c r="N2602" i="11"/>
  <c r="M2602" i="11"/>
  <c r="K2602" i="11"/>
  <c r="F2602" i="11"/>
  <c r="E2602" i="11"/>
  <c r="D2602" i="11"/>
  <c r="C2602" i="11"/>
  <c r="B2602" i="11"/>
  <c r="A2602" i="11" s="1"/>
  <c r="U2601" i="11"/>
  <c r="S2601" i="11"/>
  <c r="T2601" i="11" s="1"/>
  <c r="R2601" i="11"/>
  <c r="Q2601" i="11"/>
  <c r="O2601" i="11"/>
  <c r="P2601" i="11" s="1"/>
  <c r="N2601" i="11"/>
  <c r="M2601" i="11"/>
  <c r="K2601" i="11"/>
  <c r="F2601" i="11"/>
  <c r="E2601" i="11"/>
  <c r="D2601" i="11"/>
  <c r="C2601" i="11"/>
  <c r="B2601" i="11"/>
  <c r="A2601" i="11" s="1"/>
  <c r="U2600" i="11"/>
  <c r="S2600" i="11"/>
  <c r="T2600" i="11" s="1"/>
  <c r="R2600" i="11"/>
  <c r="Q2600" i="11"/>
  <c r="O2600" i="11"/>
  <c r="P2600" i="11" s="1"/>
  <c r="N2600" i="11"/>
  <c r="M2600" i="11"/>
  <c r="K2600" i="11"/>
  <c r="I2600" i="11"/>
  <c r="F2600" i="11"/>
  <c r="E2600" i="11"/>
  <c r="D2600" i="11"/>
  <c r="C2600" i="11"/>
  <c r="B2600" i="11"/>
  <c r="A2600" i="11"/>
  <c r="U2599" i="11"/>
  <c r="S2599" i="11"/>
  <c r="T2599" i="11" s="1"/>
  <c r="Q2599" i="11"/>
  <c r="R2599" i="11" s="1"/>
  <c r="P2599" i="11"/>
  <c r="O2599" i="11"/>
  <c r="N2599" i="11"/>
  <c r="M2599" i="11"/>
  <c r="K2599" i="11"/>
  <c r="J2599" i="11"/>
  <c r="F2599" i="11"/>
  <c r="E2599" i="11"/>
  <c r="D2599" i="11"/>
  <c r="C2599" i="11" s="1"/>
  <c r="B2599" i="11"/>
  <c r="A2599" i="11" s="1"/>
  <c r="U2598" i="11"/>
  <c r="T2598" i="11"/>
  <c r="S2598" i="11"/>
  <c r="Q2598" i="11"/>
  <c r="R2598" i="11" s="1"/>
  <c r="O2598" i="11"/>
  <c r="P2598" i="11" s="1"/>
  <c r="N2598" i="11"/>
  <c r="M2598" i="11"/>
  <c r="L2598" i="11"/>
  <c r="K2598" i="11"/>
  <c r="F2598" i="11"/>
  <c r="E2598" i="11"/>
  <c r="D2598" i="11"/>
  <c r="C2598" i="11"/>
  <c r="B2598" i="11"/>
  <c r="A2598" i="11"/>
  <c r="U2597" i="11"/>
  <c r="S2597" i="11"/>
  <c r="T2597" i="11" s="1"/>
  <c r="R2597" i="11"/>
  <c r="Q2597" i="11"/>
  <c r="P2597" i="11"/>
  <c r="O2597" i="11"/>
  <c r="N2597" i="11"/>
  <c r="M2597" i="11"/>
  <c r="K2597" i="11"/>
  <c r="F2597" i="11"/>
  <c r="E2597" i="11"/>
  <c r="D2597" i="11"/>
  <c r="C2597" i="11"/>
  <c r="B2597" i="11"/>
  <c r="A2597" i="11"/>
  <c r="U2596" i="11"/>
  <c r="S2596" i="11"/>
  <c r="T2596" i="11" s="1"/>
  <c r="R2596" i="11"/>
  <c r="Q2596" i="11"/>
  <c r="P2596" i="11"/>
  <c r="O2596" i="11"/>
  <c r="N2596" i="11"/>
  <c r="M2596" i="11"/>
  <c r="K2596" i="11"/>
  <c r="F2596" i="11"/>
  <c r="E2596" i="11"/>
  <c r="D2596" i="11"/>
  <c r="C2596" i="11"/>
  <c r="B2596" i="11"/>
  <c r="A2596" i="11"/>
  <c r="U2595" i="11"/>
  <c r="S2595" i="11"/>
  <c r="T2595" i="11" s="1"/>
  <c r="R2595" i="11"/>
  <c r="Q2595" i="11"/>
  <c r="P2595" i="11"/>
  <c r="O2595" i="11"/>
  <c r="N2595" i="11"/>
  <c r="M2595" i="11"/>
  <c r="L2595" i="11"/>
  <c r="K2595" i="11"/>
  <c r="I2595" i="11"/>
  <c r="F2595" i="11"/>
  <c r="E2595" i="11"/>
  <c r="D2595" i="11"/>
  <c r="C2595" i="11"/>
  <c r="B2595" i="11"/>
  <c r="A2595" i="11" s="1"/>
  <c r="U2594" i="11"/>
  <c r="T2594" i="11"/>
  <c r="S2594" i="11"/>
  <c r="R2594" i="11"/>
  <c r="Q2594" i="11"/>
  <c r="O2594" i="11"/>
  <c r="P2594" i="11" s="1"/>
  <c r="N2594" i="11"/>
  <c r="M2594" i="11"/>
  <c r="L2594" i="11"/>
  <c r="K2594" i="11"/>
  <c r="H2594" i="11"/>
  <c r="G2594" i="11"/>
  <c r="F2594" i="11"/>
  <c r="E2594" i="11"/>
  <c r="D2594" i="11"/>
  <c r="C2594" i="11"/>
  <c r="B2594" i="11"/>
  <c r="A2594" i="11" s="1"/>
  <c r="U2593" i="11"/>
  <c r="S2593" i="11"/>
  <c r="T2593" i="11" s="1"/>
  <c r="R2593" i="11"/>
  <c r="Q2593" i="11"/>
  <c r="O2593" i="11"/>
  <c r="P2593" i="11" s="1"/>
  <c r="N2593" i="11"/>
  <c r="M2593" i="11"/>
  <c r="L2593" i="11"/>
  <c r="K2593" i="11"/>
  <c r="I2593" i="11"/>
  <c r="F2593" i="11"/>
  <c r="E2593" i="11"/>
  <c r="D2593" i="11"/>
  <c r="C2593" i="11" s="1"/>
  <c r="B2593" i="11"/>
  <c r="A2593" i="11" s="1"/>
  <c r="U2592" i="11"/>
  <c r="T2592" i="11"/>
  <c r="S2592" i="11"/>
  <c r="Q2592" i="11"/>
  <c r="R2592" i="11" s="1"/>
  <c r="O2592" i="11"/>
  <c r="P2592" i="11" s="1"/>
  <c r="N2592" i="11"/>
  <c r="M2592" i="11"/>
  <c r="L2592" i="11"/>
  <c r="K2592" i="11"/>
  <c r="J2592" i="11"/>
  <c r="I2592" i="11"/>
  <c r="F2592" i="11"/>
  <c r="E2592" i="11"/>
  <c r="D2592" i="11"/>
  <c r="C2592" i="11"/>
  <c r="B2592" i="11"/>
  <c r="A2592" i="11" s="1"/>
  <c r="U2591" i="11"/>
  <c r="T2591" i="11"/>
  <c r="S2591" i="11"/>
  <c r="R2591" i="11"/>
  <c r="Q2591" i="11"/>
  <c r="O2591" i="11"/>
  <c r="P2591" i="11" s="1"/>
  <c r="N2591" i="11"/>
  <c r="M2591" i="11"/>
  <c r="L2591" i="11"/>
  <c r="K2591" i="11"/>
  <c r="I2591" i="11"/>
  <c r="F2591" i="11"/>
  <c r="E2591" i="11"/>
  <c r="D2591" i="11"/>
  <c r="C2591" i="11" s="1"/>
  <c r="B2591" i="11"/>
  <c r="A2591" i="11"/>
  <c r="U2590" i="11"/>
  <c r="T2590" i="11"/>
  <c r="S2590" i="11"/>
  <c r="Q2590" i="11"/>
  <c r="R2590" i="11" s="1"/>
  <c r="O2590" i="11"/>
  <c r="P2590" i="11" s="1"/>
  <c r="F2590" i="11"/>
  <c r="E2590" i="11"/>
  <c r="D2590" i="11"/>
  <c r="C2590" i="11" s="1"/>
  <c r="B2590" i="11"/>
  <c r="A2590" i="11"/>
  <c r="U2589" i="11"/>
  <c r="S2589" i="11"/>
  <c r="T2589" i="11" s="1"/>
  <c r="Q2589" i="11"/>
  <c r="R2589" i="11" s="1"/>
  <c r="O2589" i="11"/>
  <c r="P2589" i="11" s="1"/>
  <c r="N2589" i="11"/>
  <c r="M2589" i="11"/>
  <c r="L2589" i="11"/>
  <c r="K2589" i="11"/>
  <c r="J2589" i="11"/>
  <c r="F2589" i="11"/>
  <c r="E2589" i="11"/>
  <c r="D2589" i="11"/>
  <c r="C2589" i="11"/>
  <c r="B2589" i="11"/>
  <c r="A2589" i="11"/>
  <c r="U2588" i="11"/>
  <c r="S2588" i="11"/>
  <c r="T2588" i="11" s="1"/>
  <c r="Q2588" i="11"/>
  <c r="R2588" i="11" s="1"/>
  <c r="P2588" i="11"/>
  <c r="O2588" i="11"/>
  <c r="F2588" i="11"/>
  <c r="E2588" i="11"/>
  <c r="D2588" i="11"/>
  <c r="C2588" i="11"/>
  <c r="B2588" i="11"/>
  <c r="A2588" i="11"/>
  <c r="U2587" i="11"/>
  <c r="S2587" i="11"/>
  <c r="T2587" i="11" s="1"/>
  <c r="R2587" i="11"/>
  <c r="Q2587" i="11"/>
  <c r="P2587" i="11"/>
  <c r="O2587" i="11"/>
  <c r="N2587" i="11"/>
  <c r="M2587" i="11"/>
  <c r="K2587" i="11"/>
  <c r="J2587" i="11"/>
  <c r="F2587" i="11"/>
  <c r="E2587" i="11"/>
  <c r="D2587" i="11"/>
  <c r="C2587" i="11" s="1"/>
  <c r="B2587" i="11"/>
  <c r="A2587" i="11"/>
  <c r="U2586" i="11"/>
  <c r="S2586" i="11"/>
  <c r="T2586" i="11" s="1"/>
  <c r="Q2586" i="11"/>
  <c r="R2586" i="11" s="1"/>
  <c r="O2586" i="11"/>
  <c r="P2586" i="11" s="1"/>
  <c r="N2586" i="11"/>
  <c r="M2586" i="11"/>
  <c r="K2586" i="11"/>
  <c r="J2586" i="11"/>
  <c r="I2586" i="11"/>
  <c r="F2586" i="11"/>
  <c r="E2586" i="11"/>
  <c r="D2586" i="11"/>
  <c r="C2586" i="11"/>
  <c r="B2586" i="11"/>
  <c r="A2586" i="11"/>
  <c r="U2585" i="11"/>
  <c r="S2585" i="11"/>
  <c r="T2585" i="11" s="1"/>
  <c r="Q2585" i="11"/>
  <c r="R2585" i="11" s="1"/>
  <c r="P2585" i="11"/>
  <c r="O2585" i="11"/>
  <c r="N2585" i="11"/>
  <c r="M2585" i="11"/>
  <c r="L2585" i="11"/>
  <c r="K2585" i="11"/>
  <c r="J2585" i="11"/>
  <c r="I2585" i="11"/>
  <c r="F2585" i="11"/>
  <c r="E2585" i="11"/>
  <c r="D2585" i="11"/>
  <c r="C2585" i="11"/>
  <c r="B2585" i="11"/>
  <c r="A2585" i="11"/>
  <c r="U2584" i="11"/>
  <c r="S2584" i="11"/>
  <c r="T2584" i="11" s="1"/>
  <c r="Q2584" i="11"/>
  <c r="R2584" i="11" s="1"/>
  <c r="P2584" i="11"/>
  <c r="O2584" i="11"/>
  <c r="H2584" i="11"/>
  <c r="G2584" i="11"/>
  <c r="F2584" i="11"/>
  <c r="E2584" i="11"/>
  <c r="D2584" i="11"/>
  <c r="C2584" i="11"/>
  <c r="B2584" i="11"/>
  <c r="A2584" i="11" s="1"/>
  <c r="U2583" i="11"/>
  <c r="S2583" i="11"/>
  <c r="T2583" i="11" s="1"/>
  <c r="R2583" i="11"/>
  <c r="Q2583" i="11"/>
  <c r="O2583" i="11"/>
  <c r="P2583" i="11" s="1"/>
  <c r="N2583" i="11"/>
  <c r="M2583" i="11"/>
  <c r="L2583" i="11"/>
  <c r="K2583" i="11"/>
  <c r="J2583" i="11"/>
  <c r="I2583" i="11"/>
  <c r="F2583" i="11"/>
  <c r="E2583" i="11"/>
  <c r="D2583" i="11"/>
  <c r="C2583" i="11"/>
  <c r="B2583" i="11"/>
  <c r="A2583" i="11"/>
  <c r="U2582" i="11"/>
  <c r="S2582" i="11"/>
  <c r="T2582" i="11" s="1"/>
  <c r="R2582" i="11"/>
  <c r="Q2582" i="11"/>
  <c r="P2582" i="11"/>
  <c r="O2582" i="11"/>
  <c r="N2582" i="11"/>
  <c r="M2582" i="11"/>
  <c r="L2582" i="11"/>
  <c r="K2582" i="11"/>
  <c r="J2582" i="11"/>
  <c r="I2582" i="11"/>
  <c r="F2582" i="11"/>
  <c r="E2582" i="11"/>
  <c r="D2582" i="11"/>
  <c r="C2582" i="11"/>
  <c r="B2582" i="11"/>
  <c r="A2582" i="11"/>
  <c r="U2581" i="11"/>
  <c r="S2581" i="11"/>
  <c r="T2581" i="11" s="1"/>
  <c r="Q2581" i="11"/>
  <c r="R2581" i="11" s="1"/>
  <c r="P2581" i="11"/>
  <c r="O2581" i="11"/>
  <c r="N2581" i="11"/>
  <c r="M2581" i="11"/>
  <c r="K2581" i="11"/>
  <c r="F2581" i="11"/>
  <c r="E2581" i="11"/>
  <c r="D2581" i="11"/>
  <c r="C2581" i="11"/>
  <c r="B2581" i="11"/>
  <c r="A2581" i="11"/>
  <c r="U2580" i="11"/>
  <c r="S2580" i="11"/>
  <c r="T2580" i="11" s="1"/>
  <c r="Q2580" i="11"/>
  <c r="R2580" i="11" s="1"/>
  <c r="P2580" i="11"/>
  <c r="O2580" i="11"/>
  <c r="N2580" i="11"/>
  <c r="M2580" i="11"/>
  <c r="L2580" i="11"/>
  <c r="K2580" i="11"/>
  <c r="F2580" i="11"/>
  <c r="E2580" i="11"/>
  <c r="D2580" i="11"/>
  <c r="C2580" i="11" s="1"/>
  <c r="B2580" i="11"/>
  <c r="A2580" i="11"/>
  <c r="U2579" i="11"/>
  <c r="T2579" i="11"/>
  <c r="S2579" i="11"/>
  <c r="Q2579" i="11"/>
  <c r="R2579" i="11" s="1"/>
  <c r="O2579" i="11"/>
  <c r="P2579" i="11" s="1"/>
  <c r="N2579" i="11"/>
  <c r="M2579" i="11"/>
  <c r="K2579" i="11"/>
  <c r="F2579" i="11"/>
  <c r="E2579" i="11"/>
  <c r="D2579" i="11"/>
  <c r="C2579" i="11" s="1"/>
  <c r="B2579" i="11"/>
  <c r="A2579" i="11"/>
  <c r="U2578" i="11"/>
  <c r="T2578" i="11"/>
  <c r="S2578" i="11"/>
  <c r="Q2578" i="11"/>
  <c r="R2578" i="11" s="1"/>
  <c r="O2578" i="11"/>
  <c r="P2578" i="11" s="1"/>
  <c r="N2578" i="11"/>
  <c r="M2578" i="11"/>
  <c r="L2578" i="11"/>
  <c r="K2578" i="11"/>
  <c r="F2578" i="11"/>
  <c r="E2578" i="11"/>
  <c r="D2578" i="11"/>
  <c r="C2578" i="11"/>
  <c r="B2578" i="11"/>
  <c r="A2578" i="11" s="1"/>
  <c r="U2577" i="11"/>
  <c r="S2577" i="11"/>
  <c r="T2577" i="11" s="1"/>
  <c r="R2577" i="11"/>
  <c r="Q2577" i="11"/>
  <c r="O2577" i="11"/>
  <c r="P2577" i="11" s="1"/>
  <c r="N2577" i="11"/>
  <c r="M2577" i="11"/>
  <c r="K2577" i="11"/>
  <c r="F2577" i="11"/>
  <c r="E2577" i="11"/>
  <c r="D2577" i="11"/>
  <c r="C2577" i="11"/>
  <c r="B2577" i="11"/>
  <c r="A2577" i="11" s="1"/>
  <c r="U2576" i="11"/>
  <c r="S2576" i="11"/>
  <c r="T2576" i="11" s="1"/>
  <c r="R2576" i="11"/>
  <c r="Q2576" i="11"/>
  <c r="O2576" i="11"/>
  <c r="P2576" i="11" s="1"/>
  <c r="N2576" i="11"/>
  <c r="M2576" i="11"/>
  <c r="K2576" i="11"/>
  <c r="J2576" i="11"/>
  <c r="F2576" i="11"/>
  <c r="E2576" i="11"/>
  <c r="D2576" i="11"/>
  <c r="C2576" i="11"/>
  <c r="B2576" i="11"/>
  <c r="A2576" i="11"/>
  <c r="U2575" i="11"/>
  <c r="S2575" i="11"/>
  <c r="T2575" i="11" s="1"/>
  <c r="Q2575" i="11"/>
  <c r="R2575" i="11" s="1"/>
  <c r="P2575" i="11"/>
  <c r="O2575" i="11"/>
  <c r="N2575" i="11"/>
  <c r="M2575" i="11"/>
  <c r="K2575" i="11"/>
  <c r="F2575" i="11"/>
  <c r="E2575" i="11"/>
  <c r="D2575" i="11"/>
  <c r="C2575" i="11"/>
  <c r="B2575" i="11"/>
  <c r="A2575" i="11"/>
  <c r="U2574" i="11"/>
  <c r="S2574" i="11"/>
  <c r="T2574" i="11" s="1"/>
  <c r="Q2574" i="11"/>
  <c r="R2574" i="11" s="1"/>
  <c r="P2574" i="11"/>
  <c r="O2574" i="11"/>
  <c r="N2574" i="11"/>
  <c r="M2574" i="11"/>
  <c r="K2574" i="11"/>
  <c r="F2574" i="11"/>
  <c r="E2574" i="11"/>
  <c r="D2574" i="11"/>
  <c r="C2574" i="11"/>
  <c r="B2574" i="11"/>
  <c r="A2574" i="11"/>
  <c r="U2573" i="11"/>
  <c r="S2573" i="11"/>
  <c r="T2573" i="11" s="1"/>
  <c r="Q2573" i="11"/>
  <c r="R2573" i="11" s="1"/>
  <c r="P2573" i="11"/>
  <c r="O2573" i="11"/>
  <c r="N2573" i="11"/>
  <c r="M2573" i="11"/>
  <c r="K2573" i="11"/>
  <c r="F2573" i="11"/>
  <c r="E2573" i="11"/>
  <c r="D2573" i="11"/>
  <c r="C2573" i="11"/>
  <c r="B2573" i="11"/>
  <c r="A2573" i="11"/>
  <c r="U2572" i="11"/>
  <c r="S2572" i="11"/>
  <c r="T2572" i="11" s="1"/>
  <c r="Q2572" i="11"/>
  <c r="R2572" i="11" s="1"/>
  <c r="P2572" i="11"/>
  <c r="O2572" i="11"/>
  <c r="N2572" i="11"/>
  <c r="M2572" i="11"/>
  <c r="K2572" i="11"/>
  <c r="F2572" i="11"/>
  <c r="E2572" i="11"/>
  <c r="D2572" i="11"/>
  <c r="C2572" i="11"/>
  <c r="B2572" i="11"/>
  <c r="A2572" i="11"/>
  <c r="U2571" i="11"/>
  <c r="S2571" i="11"/>
  <c r="T2571" i="11" s="1"/>
  <c r="Q2571" i="11"/>
  <c r="R2571" i="11" s="1"/>
  <c r="P2571" i="11"/>
  <c r="O2571" i="11"/>
  <c r="N2571" i="11"/>
  <c r="M2571" i="11"/>
  <c r="K2571" i="11"/>
  <c r="I2571" i="11"/>
  <c r="F2571" i="11"/>
  <c r="E2571" i="11"/>
  <c r="D2571" i="11"/>
  <c r="C2571" i="11" s="1"/>
  <c r="B2571" i="11"/>
  <c r="A2571" i="11" s="1"/>
  <c r="U2570" i="11"/>
  <c r="T2570" i="11"/>
  <c r="S2570" i="11"/>
  <c r="Q2570" i="11"/>
  <c r="R2570" i="11" s="1"/>
  <c r="O2570" i="11"/>
  <c r="P2570" i="11" s="1"/>
  <c r="N2570" i="11"/>
  <c r="M2570" i="11"/>
  <c r="K2570" i="11"/>
  <c r="I2570" i="11"/>
  <c r="F2570" i="11"/>
  <c r="E2570" i="11"/>
  <c r="D2570" i="11"/>
  <c r="C2570" i="11"/>
  <c r="B2570" i="11"/>
  <c r="A2570" i="11"/>
  <c r="U2569" i="11"/>
  <c r="S2569" i="11"/>
  <c r="T2569" i="11" s="1"/>
  <c r="R2569" i="11"/>
  <c r="Q2569" i="11"/>
  <c r="P2569" i="11"/>
  <c r="O2569" i="11"/>
  <c r="N2569" i="11"/>
  <c r="M2569" i="11"/>
  <c r="K2569" i="11"/>
  <c r="I2569" i="11"/>
  <c r="F2569" i="11"/>
  <c r="E2569" i="11"/>
  <c r="D2569" i="11"/>
  <c r="C2569" i="11" s="1"/>
  <c r="B2569" i="11"/>
  <c r="A2569" i="11"/>
  <c r="U2568" i="11"/>
  <c r="S2568" i="11"/>
  <c r="T2568" i="11" s="1"/>
  <c r="Q2568" i="11"/>
  <c r="R2568" i="11" s="1"/>
  <c r="O2568" i="11"/>
  <c r="P2568" i="11" s="1"/>
  <c r="N2568" i="11"/>
  <c r="M2568" i="11"/>
  <c r="K2568" i="11"/>
  <c r="F2568" i="11"/>
  <c r="E2568" i="11"/>
  <c r="D2568" i="11"/>
  <c r="C2568" i="11" s="1"/>
  <c r="B2568" i="11"/>
  <c r="A2568" i="11"/>
  <c r="U2567" i="11"/>
  <c r="S2567" i="11"/>
  <c r="T2567" i="11" s="1"/>
  <c r="Q2567" i="11"/>
  <c r="R2567" i="11" s="1"/>
  <c r="O2567" i="11"/>
  <c r="P2567" i="11" s="1"/>
  <c r="N2567" i="11"/>
  <c r="M2567" i="11"/>
  <c r="K2567" i="11"/>
  <c r="F2567" i="11"/>
  <c r="E2567" i="11"/>
  <c r="D2567" i="11"/>
  <c r="C2567" i="11" s="1"/>
  <c r="B2567" i="11"/>
  <c r="A2567" i="11"/>
  <c r="U2566" i="11"/>
  <c r="S2566" i="11"/>
  <c r="T2566" i="11" s="1"/>
  <c r="Q2566" i="11"/>
  <c r="R2566" i="11" s="1"/>
  <c r="O2566" i="11"/>
  <c r="P2566" i="11" s="1"/>
  <c r="N2566" i="11"/>
  <c r="M2566" i="11"/>
  <c r="K2566" i="11"/>
  <c r="F2566" i="11"/>
  <c r="E2566" i="11"/>
  <c r="D2566" i="11"/>
  <c r="C2566" i="11" s="1"/>
  <c r="B2566" i="11"/>
  <c r="A2566" i="11"/>
  <c r="U2565" i="11"/>
  <c r="S2565" i="11"/>
  <c r="T2565" i="11" s="1"/>
  <c r="Q2565" i="11"/>
  <c r="R2565" i="11" s="1"/>
  <c r="O2565" i="11"/>
  <c r="P2565" i="11" s="1"/>
  <c r="N2565" i="11"/>
  <c r="M2565" i="11"/>
  <c r="K2565" i="11"/>
  <c r="F2565" i="11"/>
  <c r="E2565" i="11"/>
  <c r="D2565" i="11"/>
  <c r="C2565" i="11" s="1"/>
  <c r="B2565" i="11"/>
  <c r="A2565" i="11"/>
  <c r="U2564" i="11"/>
  <c r="S2564" i="11"/>
  <c r="T2564" i="11" s="1"/>
  <c r="Q2564" i="11"/>
  <c r="R2564" i="11" s="1"/>
  <c r="O2564" i="11"/>
  <c r="P2564" i="11" s="1"/>
  <c r="N2564" i="11"/>
  <c r="M2564" i="11"/>
  <c r="K2564" i="11"/>
  <c r="F2564" i="11"/>
  <c r="E2564" i="11"/>
  <c r="D2564" i="11"/>
  <c r="C2564" i="11" s="1"/>
  <c r="B2564" i="11"/>
  <c r="A2564" i="11"/>
  <c r="U2563" i="11"/>
  <c r="S2563" i="11"/>
  <c r="T2563" i="11" s="1"/>
  <c r="Q2563" i="11"/>
  <c r="R2563" i="11" s="1"/>
  <c r="O2563" i="11"/>
  <c r="P2563" i="11" s="1"/>
  <c r="N2563" i="11"/>
  <c r="M2563" i="11"/>
  <c r="K2563" i="11"/>
  <c r="F2563" i="11"/>
  <c r="E2563" i="11"/>
  <c r="D2563" i="11"/>
  <c r="C2563" i="11" s="1"/>
  <c r="B2563" i="11"/>
  <c r="A2563" i="11"/>
  <c r="U2562" i="11"/>
  <c r="S2562" i="11"/>
  <c r="T2562" i="11" s="1"/>
  <c r="Q2562" i="11"/>
  <c r="R2562" i="11" s="1"/>
  <c r="O2562" i="11"/>
  <c r="P2562" i="11" s="1"/>
  <c r="N2562" i="11"/>
  <c r="M2562" i="11"/>
  <c r="K2562" i="11"/>
  <c r="F2562" i="11"/>
  <c r="E2562" i="11"/>
  <c r="D2562" i="11"/>
  <c r="C2562" i="11" s="1"/>
  <c r="B2562" i="11"/>
  <c r="A2562" i="11"/>
  <c r="U2561" i="11"/>
  <c r="S2561" i="11"/>
  <c r="T2561" i="11" s="1"/>
  <c r="Q2561" i="11"/>
  <c r="R2561" i="11" s="1"/>
  <c r="O2561" i="11"/>
  <c r="P2561" i="11" s="1"/>
  <c r="N2561" i="11"/>
  <c r="M2561" i="11"/>
  <c r="K2561" i="11"/>
  <c r="F2561" i="11"/>
  <c r="E2561" i="11"/>
  <c r="D2561" i="11"/>
  <c r="C2561" i="11" s="1"/>
  <c r="B2561" i="11"/>
  <c r="A2561" i="11"/>
  <c r="U2560" i="11"/>
  <c r="S2560" i="11"/>
  <c r="T2560" i="11" s="1"/>
  <c r="Q2560" i="11"/>
  <c r="R2560" i="11" s="1"/>
  <c r="O2560" i="11"/>
  <c r="P2560" i="11" s="1"/>
  <c r="N2560" i="11"/>
  <c r="M2560" i="11"/>
  <c r="K2560" i="11"/>
  <c r="F2560" i="11"/>
  <c r="E2560" i="11"/>
  <c r="D2560" i="11"/>
  <c r="C2560" i="11" s="1"/>
  <c r="B2560" i="11"/>
  <c r="A2560" i="11"/>
  <c r="U2559" i="11"/>
  <c r="S2559" i="11"/>
  <c r="T2559" i="11" s="1"/>
  <c r="Q2559" i="11"/>
  <c r="R2559" i="11" s="1"/>
  <c r="O2559" i="11"/>
  <c r="P2559" i="11" s="1"/>
  <c r="N2559" i="11"/>
  <c r="M2559" i="11"/>
  <c r="K2559" i="11"/>
  <c r="F2559" i="11"/>
  <c r="E2559" i="11"/>
  <c r="D2559" i="11"/>
  <c r="C2559" i="11" s="1"/>
  <c r="B2559" i="11"/>
  <c r="A2559" i="11"/>
  <c r="U2558" i="11"/>
  <c r="S2558" i="11"/>
  <c r="T2558" i="11" s="1"/>
  <c r="Q2558" i="11"/>
  <c r="R2558" i="11" s="1"/>
  <c r="O2558" i="11"/>
  <c r="P2558" i="11" s="1"/>
  <c r="N2558" i="11"/>
  <c r="M2558" i="11"/>
  <c r="K2558" i="11"/>
  <c r="F2558" i="11"/>
  <c r="E2558" i="11"/>
  <c r="D2558" i="11"/>
  <c r="C2558" i="11" s="1"/>
  <c r="B2558" i="11"/>
  <c r="A2558" i="11"/>
  <c r="U2557" i="11"/>
  <c r="S2557" i="11"/>
  <c r="T2557" i="11" s="1"/>
  <c r="Q2557" i="11"/>
  <c r="R2557" i="11" s="1"/>
  <c r="O2557" i="11"/>
  <c r="P2557" i="11" s="1"/>
  <c r="N2557" i="11"/>
  <c r="M2557" i="11"/>
  <c r="K2557" i="11"/>
  <c r="J2557" i="11"/>
  <c r="F2557" i="11"/>
  <c r="E2557" i="11"/>
  <c r="D2557" i="11"/>
  <c r="C2557" i="11"/>
  <c r="B2557" i="11"/>
  <c r="A2557" i="11" s="1"/>
  <c r="U2556" i="11"/>
  <c r="T2556" i="11"/>
  <c r="S2556" i="11"/>
  <c r="R2556" i="11"/>
  <c r="Q2556" i="11"/>
  <c r="O2556" i="11"/>
  <c r="P2556" i="11" s="1"/>
  <c r="N2556" i="11"/>
  <c r="M2556" i="11"/>
  <c r="K2556" i="11"/>
  <c r="J2556" i="11"/>
  <c r="F2556" i="11"/>
  <c r="E2556" i="11"/>
  <c r="D2556" i="11"/>
  <c r="C2556" i="11"/>
  <c r="B2556" i="11"/>
  <c r="A2556" i="11"/>
  <c r="U2555" i="11"/>
  <c r="S2555" i="11"/>
  <c r="T2555" i="11" s="1"/>
  <c r="Q2555" i="11"/>
  <c r="R2555" i="11" s="1"/>
  <c r="P2555" i="11"/>
  <c r="O2555" i="11"/>
  <c r="N2555" i="11"/>
  <c r="M2555" i="11"/>
  <c r="K2555" i="11"/>
  <c r="J2555" i="11"/>
  <c r="F2555" i="11"/>
  <c r="E2555" i="11"/>
  <c r="D2555" i="11"/>
  <c r="C2555" i="11" s="1"/>
  <c r="B2555" i="11"/>
  <c r="A2555" i="11"/>
  <c r="U2554" i="11"/>
  <c r="T2554" i="11"/>
  <c r="S2554" i="11"/>
  <c r="Q2554" i="11"/>
  <c r="R2554" i="11" s="1"/>
  <c r="O2554" i="11"/>
  <c r="P2554" i="11" s="1"/>
  <c r="N2554" i="11"/>
  <c r="M2554" i="11"/>
  <c r="K2554" i="11"/>
  <c r="F2554" i="11"/>
  <c r="E2554" i="11"/>
  <c r="D2554" i="11"/>
  <c r="C2554" i="11" s="1"/>
  <c r="B2554" i="11"/>
  <c r="A2554" i="11"/>
  <c r="U2553" i="11"/>
  <c r="T2553" i="11"/>
  <c r="S2553" i="11"/>
  <c r="Q2553" i="11"/>
  <c r="R2553" i="11" s="1"/>
  <c r="O2553" i="11"/>
  <c r="P2553" i="11" s="1"/>
  <c r="N2553" i="11"/>
  <c r="M2553" i="11"/>
  <c r="K2553" i="11"/>
  <c r="I2553" i="11"/>
  <c r="F2553" i="11"/>
  <c r="E2553" i="11"/>
  <c r="D2553" i="11"/>
  <c r="C2553" i="11"/>
  <c r="B2553" i="11"/>
  <c r="A2553" i="11" s="1"/>
  <c r="U2552" i="11"/>
  <c r="S2552" i="11"/>
  <c r="T2552" i="11" s="1"/>
  <c r="R2552" i="11"/>
  <c r="Q2552" i="11"/>
  <c r="O2552" i="11"/>
  <c r="P2552" i="11" s="1"/>
  <c r="N2552" i="11"/>
  <c r="M2552" i="11"/>
  <c r="K2552" i="11"/>
  <c r="I2552" i="11"/>
  <c r="F2552" i="11"/>
  <c r="E2552" i="11"/>
  <c r="D2552" i="11"/>
  <c r="C2552" i="11"/>
  <c r="B2552" i="11"/>
  <c r="A2552" i="11"/>
  <c r="U2551" i="11"/>
  <c r="S2551" i="11"/>
  <c r="T2551" i="11" s="1"/>
  <c r="Q2551" i="11"/>
  <c r="R2551" i="11" s="1"/>
  <c r="P2551" i="11"/>
  <c r="O2551" i="11"/>
  <c r="N2551" i="11"/>
  <c r="M2551" i="11"/>
  <c r="K2551" i="11"/>
  <c r="I2551" i="11"/>
  <c r="F2551" i="11"/>
  <c r="E2551" i="11"/>
  <c r="D2551" i="11"/>
  <c r="C2551" i="11" s="1"/>
  <c r="B2551" i="11"/>
  <c r="A2551" i="11" s="1"/>
  <c r="U2550" i="11"/>
  <c r="T2550" i="11"/>
  <c r="S2550" i="11"/>
  <c r="Q2550" i="11"/>
  <c r="R2550" i="11" s="1"/>
  <c r="O2550" i="11"/>
  <c r="P2550" i="11" s="1"/>
  <c r="N2550" i="11"/>
  <c r="M2550" i="11"/>
  <c r="K2550" i="11"/>
  <c r="I2550" i="11"/>
  <c r="F2550" i="11"/>
  <c r="E2550" i="11"/>
  <c r="D2550" i="11"/>
  <c r="C2550" i="11"/>
  <c r="B2550" i="11"/>
  <c r="A2550" i="11"/>
  <c r="U2549" i="11"/>
  <c r="S2549" i="11"/>
  <c r="T2549" i="11" s="1"/>
  <c r="R2549" i="11"/>
  <c r="Q2549" i="11"/>
  <c r="P2549" i="11"/>
  <c r="O2549" i="11"/>
  <c r="N2549" i="11"/>
  <c r="M2549" i="11"/>
  <c r="L2549" i="11"/>
  <c r="K2549" i="11"/>
  <c r="J2549" i="11"/>
  <c r="I2549" i="11"/>
  <c r="F2549" i="11"/>
  <c r="E2549" i="11"/>
  <c r="D2549" i="11"/>
  <c r="C2549" i="11"/>
  <c r="B2549" i="11"/>
  <c r="A2549" i="11"/>
  <c r="U2548" i="11"/>
  <c r="S2548" i="11"/>
  <c r="T2548" i="11" s="1"/>
  <c r="Q2548" i="11"/>
  <c r="R2548" i="11" s="1"/>
  <c r="P2548" i="11"/>
  <c r="O2548" i="11"/>
  <c r="N2548" i="11"/>
  <c r="M2548" i="11"/>
  <c r="L2548" i="11"/>
  <c r="K2548" i="11"/>
  <c r="J2548" i="11"/>
  <c r="I2548" i="11"/>
  <c r="F2548" i="11"/>
  <c r="E2548" i="11"/>
  <c r="D2548" i="11"/>
  <c r="C2548" i="11"/>
  <c r="B2548" i="11"/>
  <c r="A2548" i="11"/>
  <c r="U2547" i="11"/>
  <c r="S2547" i="11"/>
  <c r="T2547" i="11" s="1"/>
  <c r="Q2547" i="11"/>
  <c r="R2547" i="11" s="1"/>
  <c r="P2547" i="11"/>
  <c r="O2547" i="11"/>
  <c r="N2547" i="11"/>
  <c r="F2547" i="11"/>
  <c r="E2547" i="11"/>
  <c r="D2547" i="11"/>
  <c r="C2547" i="11" s="1"/>
  <c r="B2547" i="11"/>
  <c r="A2547" i="11"/>
  <c r="U2546" i="11"/>
  <c r="T2546" i="11"/>
  <c r="S2546" i="11"/>
  <c r="Q2546" i="11"/>
  <c r="R2546" i="11" s="1"/>
  <c r="O2546" i="11"/>
  <c r="P2546" i="11" s="1"/>
  <c r="N2546" i="11"/>
  <c r="M2546" i="11"/>
  <c r="K2546" i="11"/>
  <c r="J2546" i="11"/>
  <c r="F2546" i="11"/>
  <c r="E2546" i="11"/>
  <c r="D2546" i="11"/>
  <c r="C2546" i="11"/>
  <c r="B2546" i="11"/>
  <c r="A2546" i="11" s="1"/>
  <c r="U2545" i="11"/>
  <c r="S2545" i="11"/>
  <c r="T2545" i="11" s="1"/>
  <c r="R2545" i="11"/>
  <c r="Q2545" i="11"/>
  <c r="O2545" i="11"/>
  <c r="P2545" i="11" s="1"/>
  <c r="M2545" i="11"/>
  <c r="K2545" i="11"/>
  <c r="J2545" i="11"/>
  <c r="I2545" i="11"/>
  <c r="F2545" i="11"/>
  <c r="E2545" i="11"/>
  <c r="D2545" i="11"/>
  <c r="C2545" i="11"/>
  <c r="B2545" i="11"/>
  <c r="A2545" i="11"/>
  <c r="U2544" i="11"/>
  <c r="S2544" i="11"/>
  <c r="T2544" i="11" s="1"/>
  <c r="Q2544" i="11"/>
  <c r="R2544" i="11" s="1"/>
  <c r="P2544" i="11"/>
  <c r="O2544" i="11"/>
  <c r="N2544" i="11"/>
  <c r="M2544" i="11"/>
  <c r="K2544" i="11"/>
  <c r="J2544" i="11"/>
  <c r="I2544" i="11"/>
  <c r="F2544" i="11"/>
  <c r="E2544" i="11"/>
  <c r="D2544" i="11"/>
  <c r="C2544" i="11"/>
  <c r="B2544" i="11"/>
  <c r="A2544" i="11"/>
  <c r="U2543" i="11"/>
  <c r="S2543" i="11"/>
  <c r="T2543" i="11" s="1"/>
  <c r="R2543" i="11"/>
  <c r="Q2543" i="11"/>
  <c r="P2543" i="11"/>
  <c r="O2543" i="11"/>
  <c r="F2543" i="11"/>
  <c r="E2543" i="11"/>
  <c r="D2543" i="11"/>
  <c r="C2543" i="11"/>
  <c r="B2543" i="11"/>
  <c r="A2543" i="11" s="1"/>
  <c r="U2542" i="11"/>
  <c r="S2542" i="11"/>
  <c r="T2542" i="11" s="1"/>
  <c r="R2542" i="11"/>
  <c r="Q2542" i="11"/>
  <c r="O2542" i="11"/>
  <c r="P2542" i="11" s="1"/>
  <c r="M2542" i="11"/>
  <c r="L2542" i="11"/>
  <c r="K2542" i="11"/>
  <c r="I2542" i="11"/>
  <c r="F2542" i="11"/>
  <c r="E2542" i="11"/>
  <c r="D2542" i="11"/>
  <c r="C2542" i="11"/>
  <c r="B2542" i="11"/>
  <c r="A2542" i="11"/>
  <c r="U2541" i="11"/>
  <c r="S2541" i="11"/>
  <c r="T2541" i="11" s="1"/>
  <c r="Q2541" i="11"/>
  <c r="R2541" i="11" s="1"/>
  <c r="P2541" i="11"/>
  <c r="O2541" i="11"/>
  <c r="M2541" i="11"/>
  <c r="L2541" i="11"/>
  <c r="K2541" i="11"/>
  <c r="H2541" i="11"/>
  <c r="G2541" i="11"/>
  <c r="F2541" i="11"/>
  <c r="E2541" i="11"/>
  <c r="D2541" i="11"/>
  <c r="C2541" i="11"/>
  <c r="B2541" i="11"/>
  <c r="A2541" i="11"/>
  <c r="U2540" i="11"/>
  <c r="S2540" i="11"/>
  <c r="T2540" i="11" s="1"/>
  <c r="R2540" i="11"/>
  <c r="Q2540" i="11"/>
  <c r="P2540" i="11"/>
  <c r="O2540" i="11"/>
  <c r="N2540" i="11"/>
  <c r="M2540" i="11"/>
  <c r="K2540" i="11"/>
  <c r="F2540" i="11"/>
  <c r="E2540" i="11"/>
  <c r="D2540" i="11"/>
  <c r="C2540" i="11"/>
  <c r="B2540" i="11"/>
  <c r="A2540" i="11"/>
  <c r="U2539" i="11"/>
  <c r="S2539" i="11"/>
  <c r="T2539" i="11" s="1"/>
  <c r="R2539" i="11"/>
  <c r="Q2539" i="11"/>
  <c r="P2539" i="11"/>
  <c r="O2539" i="11"/>
  <c r="N2539" i="11"/>
  <c r="L2539" i="11"/>
  <c r="K2539" i="11"/>
  <c r="I2539" i="11"/>
  <c r="F2539" i="11"/>
  <c r="E2539" i="11"/>
  <c r="D2539" i="11"/>
  <c r="C2539" i="11" s="1"/>
  <c r="B2539" i="11"/>
  <c r="A2539" i="11"/>
  <c r="U2538" i="11"/>
  <c r="S2538" i="11"/>
  <c r="T2538" i="11" s="1"/>
  <c r="Q2538" i="11"/>
  <c r="R2538" i="11" s="1"/>
  <c r="O2538" i="11"/>
  <c r="P2538" i="11" s="1"/>
  <c r="N2538" i="11"/>
  <c r="M2538" i="11"/>
  <c r="K2538" i="11"/>
  <c r="F2538" i="11"/>
  <c r="E2538" i="11"/>
  <c r="D2538" i="11"/>
  <c r="C2538" i="11" s="1"/>
  <c r="B2538" i="11"/>
  <c r="A2538" i="11"/>
  <c r="U2537" i="11"/>
  <c r="S2537" i="11"/>
  <c r="T2537" i="11" s="1"/>
  <c r="Q2537" i="11"/>
  <c r="R2537" i="11" s="1"/>
  <c r="O2537" i="11"/>
  <c r="P2537" i="11" s="1"/>
  <c r="M2537" i="11"/>
  <c r="I2537" i="11"/>
  <c r="F2537" i="11"/>
  <c r="E2537" i="11"/>
  <c r="D2537" i="11"/>
  <c r="C2537" i="11"/>
  <c r="B2537" i="11"/>
  <c r="A2537" i="11"/>
  <c r="U2536" i="11"/>
  <c r="S2536" i="11"/>
  <c r="T2536" i="11" s="1"/>
  <c r="R2536" i="11"/>
  <c r="Q2536" i="11"/>
  <c r="P2536" i="11"/>
  <c r="O2536" i="11"/>
  <c r="N2536" i="11"/>
  <c r="K2536" i="11"/>
  <c r="F2536" i="11"/>
  <c r="E2536" i="11"/>
  <c r="D2536" i="11"/>
  <c r="C2536" i="11" s="1"/>
  <c r="B2536" i="11"/>
  <c r="A2536" i="11" s="1"/>
  <c r="U2535" i="11"/>
  <c r="T2535" i="11"/>
  <c r="S2535" i="11"/>
  <c r="Q2535" i="11"/>
  <c r="R2535" i="11" s="1"/>
  <c r="O2535" i="11"/>
  <c r="P2535" i="11" s="1"/>
  <c r="N2535" i="11"/>
  <c r="M2535" i="11"/>
  <c r="K2535" i="11"/>
  <c r="F2535" i="11"/>
  <c r="E2535" i="11"/>
  <c r="D2535" i="11"/>
  <c r="C2535" i="11" s="1"/>
  <c r="B2535" i="11"/>
  <c r="A2535" i="11" s="1"/>
  <c r="U2534" i="11"/>
  <c r="T2534" i="11"/>
  <c r="S2534" i="11"/>
  <c r="R2534" i="11"/>
  <c r="Q2534" i="11"/>
  <c r="O2534" i="11"/>
  <c r="P2534" i="11" s="1"/>
  <c r="N2534" i="11"/>
  <c r="K2534" i="11"/>
  <c r="F2534" i="11"/>
  <c r="E2534" i="11"/>
  <c r="D2534" i="11"/>
  <c r="C2534" i="11"/>
  <c r="B2534" i="11"/>
  <c r="A2534" i="11"/>
  <c r="U2533" i="11"/>
  <c r="S2533" i="11"/>
  <c r="T2533" i="11" s="1"/>
  <c r="Q2533" i="11"/>
  <c r="R2533" i="11" s="1"/>
  <c r="P2533" i="11"/>
  <c r="O2533" i="11"/>
  <c r="N2533" i="11"/>
  <c r="M2533" i="11"/>
  <c r="L2533" i="11"/>
  <c r="K2533" i="11"/>
  <c r="J2533" i="11"/>
  <c r="F2533" i="11"/>
  <c r="E2533" i="11"/>
  <c r="D2533" i="11"/>
  <c r="C2533" i="11"/>
  <c r="B2533" i="11"/>
  <c r="A2533" i="11"/>
  <c r="U2532" i="11"/>
  <c r="S2532" i="11"/>
  <c r="T2532" i="11" s="1"/>
  <c r="R2532" i="11"/>
  <c r="Q2532" i="11"/>
  <c r="P2532" i="11"/>
  <c r="O2532" i="11"/>
  <c r="N2532" i="11"/>
  <c r="M2532" i="11"/>
  <c r="L2532" i="11"/>
  <c r="K2532" i="11"/>
  <c r="J2532" i="11"/>
  <c r="I2532" i="11"/>
  <c r="F2532" i="11"/>
  <c r="E2532" i="11"/>
  <c r="D2532" i="11"/>
  <c r="C2532" i="11"/>
  <c r="B2532" i="11"/>
  <c r="A2532" i="11"/>
  <c r="U2531" i="11"/>
  <c r="S2531" i="11"/>
  <c r="T2531" i="11" s="1"/>
  <c r="Q2531" i="11"/>
  <c r="R2531" i="11" s="1"/>
  <c r="P2531" i="11"/>
  <c r="O2531" i="11"/>
  <c r="N2531" i="11"/>
  <c r="M2531" i="11"/>
  <c r="L2531" i="11"/>
  <c r="K2531" i="11"/>
  <c r="J2531" i="11"/>
  <c r="I2531" i="11"/>
  <c r="F2531" i="11"/>
  <c r="E2531" i="11"/>
  <c r="D2531" i="11"/>
  <c r="C2531" i="11" s="1"/>
  <c r="B2531" i="11"/>
  <c r="A2531" i="11"/>
  <c r="U2530" i="11"/>
  <c r="S2530" i="11"/>
  <c r="T2530" i="11" s="1"/>
  <c r="Q2530" i="11"/>
  <c r="R2530" i="11" s="1"/>
  <c r="P2530" i="11"/>
  <c r="O2530" i="11"/>
  <c r="N2530" i="11"/>
  <c r="L2530" i="11"/>
  <c r="K2530" i="11"/>
  <c r="F2530" i="11"/>
  <c r="E2530" i="11"/>
  <c r="D2530" i="11"/>
  <c r="C2530" i="11" s="1"/>
  <c r="B2530" i="11"/>
  <c r="A2530" i="11"/>
  <c r="U2529" i="11"/>
  <c r="S2529" i="11"/>
  <c r="T2529" i="11" s="1"/>
  <c r="Q2529" i="11"/>
  <c r="R2529" i="11" s="1"/>
  <c r="P2529" i="11"/>
  <c r="O2529" i="11"/>
  <c r="N2529" i="11"/>
  <c r="L2529" i="11"/>
  <c r="K2529" i="11"/>
  <c r="F2529" i="11"/>
  <c r="E2529" i="11"/>
  <c r="D2529" i="11"/>
  <c r="C2529" i="11"/>
  <c r="B2529" i="11"/>
  <c r="A2529" i="11"/>
  <c r="U2528" i="11"/>
  <c r="S2528" i="11"/>
  <c r="T2528" i="11" s="1"/>
  <c r="Q2528" i="11"/>
  <c r="R2528" i="11" s="1"/>
  <c r="P2528" i="11"/>
  <c r="O2528" i="11"/>
  <c r="N2528" i="11"/>
  <c r="M2528" i="11"/>
  <c r="K2528" i="11"/>
  <c r="F2528" i="11"/>
  <c r="E2528" i="11"/>
  <c r="D2528" i="11"/>
  <c r="C2528" i="11"/>
  <c r="B2528" i="11"/>
  <c r="A2528" i="11"/>
  <c r="U2527" i="11"/>
  <c r="S2527" i="11"/>
  <c r="T2527" i="11" s="1"/>
  <c r="Q2527" i="11"/>
  <c r="R2527" i="11" s="1"/>
  <c r="P2527" i="11"/>
  <c r="O2527" i="11"/>
  <c r="N2527" i="11"/>
  <c r="M2527" i="11"/>
  <c r="L2527" i="11"/>
  <c r="K2527" i="11"/>
  <c r="F2527" i="11"/>
  <c r="E2527" i="11"/>
  <c r="D2527" i="11"/>
  <c r="C2527" i="11" s="1"/>
  <c r="B2527" i="11"/>
  <c r="A2527" i="11" s="1"/>
  <c r="U2526" i="11"/>
  <c r="T2526" i="11"/>
  <c r="S2526" i="11"/>
  <c r="R2526" i="11"/>
  <c r="Q2526" i="11"/>
  <c r="O2526" i="11"/>
  <c r="P2526" i="11" s="1"/>
  <c r="N2526" i="11"/>
  <c r="M2526" i="11"/>
  <c r="L2526" i="11"/>
  <c r="K2526" i="11"/>
  <c r="F2526" i="11"/>
  <c r="E2526" i="11"/>
  <c r="D2526" i="11"/>
  <c r="C2526" i="11"/>
  <c r="B2526" i="11"/>
  <c r="A2526" i="11"/>
  <c r="U2525" i="11"/>
  <c r="S2525" i="11"/>
  <c r="T2525" i="11" s="1"/>
  <c r="R2525" i="11"/>
  <c r="Q2525" i="11"/>
  <c r="P2525" i="11"/>
  <c r="O2525" i="11"/>
  <c r="N2525" i="11"/>
  <c r="L2525" i="11"/>
  <c r="K2525" i="11"/>
  <c r="F2525" i="11"/>
  <c r="E2525" i="11"/>
  <c r="D2525" i="11"/>
  <c r="C2525" i="11"/>
  <c r="B2525" i="11"/>
  <c r="A2525" i="11"/>
  <c r="U2524" i="11"/>
  <c r="S2524" i="11"/>
  <c r="T2524" i="11" s="1"/>
  <c r="R2524" i="11"/>
  <c r="Q2524" i="11"/>
  <c r="P2524" i="11"/>
  <c r="O2524" i="11"/>
  <c r="N2524" i="11"/>
  <c r="M2524" i="11"/>
  <c r="L2524" i="11"/>
  <c r="K2524" i="11"/>
  <c r="F2524" i="11"/>
  <c r="E2524" i="11"/>
  <c r="D2524" i="11"/>
  <c r="C2524" i="11" s="1"/>
  <c r="B2524" i="11"/>
  <c r="A2524" i="11"/>
  <c r="U2523" i="11"/>
  <c r="S2523" i="11"/>
  <c r="T2523" i="11" s="1"/>
  <c r="Q2523" i="11"/>
  <c r="R2523" i="11" s="1"/>
  <c r="O2523" i="11"/>
  <c r="P2523" i="11" s="1"/>
  <c r="N2523" i="11"/>
  <c r="M2523" i="11"/>
  <c r="K2523" i="11"/>
  <c r="F2523" i="11"/>
  <c r="E2523" i="11"/>
  <c r="D2523" i="11"/>
  <c r="C2523" i="11" s="1"/>
  <c r="B2523" i="11"/>
  <c r="A2523" i="11"/>
  <c r="U2522" i="11"/>
  <c r="S2522" i="11"/>
  <c r="T2522" i="11" s="1"/>
  <c r="Q2522" i="11"/>
  <c r="R2522" i="11" s="1"/>
  <c r="O2522" i="11"/>
  <c r="P2522" i="11" s="1"/>
  <c r="N2522" i="11"/>
  <c r="M2522" i="11"/>
  <c r="L2522" i="11"/>
  <c r="K2522" i="11"/>
  <c r="I2522" i="11"/>
  <c r="F2522" i="11"/>
  <c r="E2522" i="11"/>
  <c r="D2522" i="11"/>
  <c r="C2522" i="11"/>
  <c r="B2522" i="11"/>
  <c r="A2522" i="11"/>
  <c r="U2521" i="11"/>
  <c r="S2521" i="11"/>
  <c r="T2521" i="11" s="1"/>
  <c r="Q2521" i="11"/>
  <c r="R2521" i="11" s="1"/>
  <c r="P2521" i="11"/>
  <c r="O2521" i="11"/>
  <c r="F2521" i="11"/>
  <c r="E2521" i="11"/>
  <c r="D2521" i="11"/>
  <c r="C2521" i="11"/>
  <c r="B2521" i="11"/>
  <c r="A2521" i="11"/>
  <c r="U2520" i="11"/>
  <c r="S2520" i="11"/>
  <c r="T2520" i="11" s="1"/>
  <c r="R2520" i="11"/>
  <c r="Q2520" i="11"/>
  <c r="P2520" i="11"/>
  <c r="O2520" i="11"/>
  <c r="F2520" i="11"/>
  <c r="E2520" i="11"/>
  <c r="D2520" i="11"/>
  <c r="C2520" i="11"/>
  <c r="B2520" i="11"/>
  <c r="A2520" i="11" s="1"/>
  <c r="U2519" i="11"/>
  <c r="S2519" i="11"/>
  <c r="T2519" i="11" s="1"/>
  <c r="R2519" i="11"/>
  <c r="Q2519" i="11"/>
  <c r="P2519" i="11"/>
  <c r="O2519" i="11"/>
  <c r="F2519" i="11"/>
  <c r="E2519" i="11"/>
  <c r="D2519" i="11"/>
  <c r="C2519" i="11"/>
  <c r="B2519" i="11"/>
  <c r="A2519" i="11" s="1"/>
  <c r="U2518" i="11"/>
  <c r="T2518" i="11"/>
  <c r="S2518" i="11"/>
  <c r="R2518" i="11"/>
  <c r="Q2518" i="11"/>
  <c r="O2518" i="11"/>
  <c r="P2518" i="11" s="1"/>
  <c r="N2518" i="11"/>
  <c r="L2518" i="11"/>
  <c r="K2518" i="11"/>
  <c r="F2518" i="11"/>
  <c r="E2518" i="11"/>
  <c r="D2518" i="11"/>
  <c r="C2518" i="11"/>
  <c r="B2518" i="11"/>
  <c r="A2518" i="11" s="1"/>
  <c r="U2517" i="11"/>
  <c r="T2517" i="11"/>
  <c r="S2517" i="11"/>
  <c r="R2517" i="11"/>
  <c r="Q2517" i="11"/>
  <c r="O2517" i="11"/>
  <c r="P2517" i="11" s="1"/>
  <c r="N2517" i="11"/>
  <c r="L2517" i="11"/>
  <c r="K2517" i="11"/>
  <c r="F2517" i="11"/>
  <c r="E2517" i="11"/>
  <c r="D2517" i="11"/>
  <c r="C2517" i="11"/>
  <c r="B2517" i="11"/>
  <c r="A2517" i="11" s="1"/>
  <c r="U2516" i="11"/>
  <c r="T2516" i="11"/>
  <c r="S2516" i="11"/>
  <c r="R2516" i="11"/>
  <c r="Q2516" i="11"/>
  <c r="O2516" i="11"/>
  <c r="P2516" i="11" s="1"/>
  <c r="M2516" i="11"/>
  <c r="K2516" i="11"/>
  <c r="I2516" i="11"/>
  <c r="F2516" i="11"/>
  <c r="E2516" i="11"/>
  <c r="D2516" i="11"/>
  <c r="C2516" i="11"/>
  <c r="B2516" i="11"/>
  <c r="A2516" i="11" s="1"/>
  <c r="U2515" i="11"/>
  <c r="T2515" i="11"/>
  <c r="S2515" i="11"/>
  <c r="R2515" i="11"/>
  <c r="Q2515" i="11"/>
  <c r="O2515" i="11"/>
  <c r="P2515" i="11" s="1"/>
  <c r="M2515" i="11"/>
  <c r="L2515" i="11"/>
  <c r="K2515" i="11"/>
  <c r="J2515" i="11"/>
  <c r="I2515" i="11"/>
  <c r="F2515" i="11"/>
  <c r="E2515" i="11"/>
  <c r="D2515" i="11"/>
  <c r="C2515" i="11" s="1"/>
  <c r="B2515" i="11"/>
  <c r="A2515" i="11" s="1"/>
  <c r="U2514" i="11"/>
  <c r="T2514" i="11"/>
  <c r="S2514" i="11"/>
  <c r="Q2514" i="11"/>
  <c r="R2514" i="11" s="1"/>
  <c r="O2514" i="11"/>
  <c r="P2514" i="11" s="1"/>
  <c r="M2514" i="11"/>
  <c r="K2514" i="11"/>
  <c r="I2514" i="11"/>
  <c r="F2514" i="11"/>
  <c r="E2514" i="11"/>
  <c r="D2514" i="11"/>
  <c r="C2514" i="11" s="1"/>
  <c r="B2514" i="11"/>
  <c r="A2514" i="11" s="1"/>
  <c r="U2513" i="11"/>
  <c r="T2513" i="11"/>
  <c r="S2513" i="11"/>
  <c r="Q2513" i="11"/>
  <c r="R2513" i="11" s="1"/>
  <c r="O2513" i="11"/>
  <c r="P2513" i="11" s="1"/>
  <c r="M2513" i="11"/>
  <c r="I2513" i="11"/>
  <c r="F2513" i="11"/>
  <c r="E2513" i="11"/>
  <c r="D2513" i="11"/>
  <c r="C2513" i="11"/>
  <c r="B2513" i="11"/>
  <c r="A2513" i="11"/>
  <c r="U2512" i="11"/>
  <c r="S2512" i="11"/>
  <c r="T2512" i="11" s="1"/>
  <c r="Q2512" i="11"/>
  <c r="R2512" i="11" s="1"/>
  <c r="O2512" i="11"/>
  <c r="P2512" i="11" s="1"/>
  <c r="N2512" i="11"/>
  <c r="M2512" i="11"/>
  <c r="L2512" i="11"/>
  <c r="K2512" i="11"/>
  <c r="F2512" i="11"/>
  <c r="E2512" i="11"/>
  <c r="D2512" i="11"/>
  <c r="C2512" i="11"/>
  <c r="B2512" i="11"/>
  <c r="A2512" i="11"/>
  <c r="U2511" i="11"/>
  <c r="T2511" i="11"/>
  <c r="S2511" i="11"/>
  <c r="Q2511" i="11"/>
  <c r="R2511" i="11" s="1"/>
  <c r="P2511" i="11"/>
  <c r="O2511" i="11"/>
  <c r="N2511" i="11"/>
  <c r="M2511" i="11"/>
  <c r="L2511" i="11"/>
  <c r="K2511" i="11"/>
  <c r="F2511" i="11"/>
  <c r="E2511" i="11"/>
  <c r="D2511" i="11"/>
  <c r="C2511" i="11" s="1"/>
  <c r="B2511" i="11"/>
  <c r="A2511" i="11" s="1"/>
  <c r="U2510" i="11"/>
  <c r="S2510" i="11"/>
  <c r="T2510" i="11" s="1"/>
  <c r="Q2510" i="11"/>
  <c r="R2510" i="11" s="1"/>
  <c r="P2510" i="11"/>
  <c r="O2510" i="11"/>
  <c r="N2510" i="11"/>
  <c r="M2510" i="11"/>
  <c r="K2510" i="11"/>
  <c r="F2510" i="11"/>
  <c r="E2510" i="11"/>
  <c r="D2510" i="11"/>
  <c r="C2510" i="11"/>
  <c r="B2510" i="11"/>
  <c r="A2510" i="11"/>
  <c r="U2509" i="11"/>
  <c r="S2509" i="11"/>
  <c r="T2509" i="11" s="1"/>
  <c r="Q2509" i="11"/>
  <c r="R2509" i="11" s="1"/>
  <c r="O2509" i="11"/>
  <c r="P2509" i="11" s="1"/>
  <c r="N2509" i="11"/>
  <c r="K2509" i="11"/>
  <c r="F2509" i="11"/>
  <c r="E2509" i="11"/>
  <c r="D2509" i="11"/>
  <c r="C2509" i="11"/>
  <c r="B2509" i="11"/>
  <c r="A2509" i="11"/>
  <c r="U2508" i="11"/>
  <c r="T2508" i="11"/>
  <c r="S2508" i="11"/>
  <c r="Q2508" i="11"/>
  <c r="R2508" i="11" s="1"/>
  <c r="O2508" i="11"/>
  <c r="P2508" i="11" s="1"/>
  <c r="N2508" i="11"/>
  <c r="L2508" i="11"/>
  <c r="K2508" i="11"/>
  <c r="I2508" i="11"/>
  <c r="F2508" i="11"/>
  <c r="E2508" i="11"/>
  <c r="D2508" i="11"/>
  <c r="C2508" i="11"/>
  <c r="B2508" i="11"/>
  <c r="A2508" i="11" s="1"/>
  <c r="U2507" i="11"/>
  <c r="S2507" i="11"/>
  <c r="T2507" i="11" s="1"/>
  <c r="Q2507" i="11"/>
  <c r="R2507" i="11" s="1"/>
  <c r="O2507" i="11"/>
  <c r="P2507" i="11" s="1"/>
  <c r="N2507" i="11"/>
  <c r="L2507" i="11"/>
  <c r="K2507" i="11"/>
  <c r="I2507" i="11"/>
  <c r="F2507" i="11"/>
  <c r="E2507" i="11"/>
  <c r="D2507" i="11"/>
  <c r="C2507" i="11"/>
  <c r="B2507" i="11"/>
  <c r="A2507" i="11"/>
  <c r="U2506" i="11"/>
  <c r="S2506" i="11"/>
  <c r="T2506" i="11" s="1"/>
  <c r="Q2506" i="11"/>
  <c r="R2506" i="11" s="1"/>
  <c r="P2506" i="11"/>
  <c r="O2506" i="11"/>
  <c r="N2506" i="11"/>
  <c r="M2506" i="11"/>
  <c r="L2506" i="11"/>
  <c r="K2506" i="11"/>
  <c r="F2506" i="11"/>
  <c r="E2506" i="11"/>
  <c r="D2506" i="11"/>
  <c r="C2506" i="11" s="1"/>
  <c r="B2506" i="11"/>
  <c r="A2506" i="11" s="1"/>
  <c r="U2505" i="11"/>
  <c r="S2505" i="11"/>
  <c r="T2505" i="11" s="1"/>
  <c r="Q2505" i="11"/>
  <c r="R2505" i="11" s="1"/>
  <c r="O2505" i="11"/>
  <c r="P2505" i="11" s="1"/>
  <c r="K2505" i="11"/>
  <c r="I2505" i="11"/>
  <c r="F2505" i="11"/>
  <c r="E2505" i="11"/>
  <c r="D2505" i="11"/>
  <c r="C2505" i="11"/>
  <c r="B2505" i="11"/>
  <c r="A2505" i="11"/>
  <c r="U2504" i="11"/>
  <c r="S2504" i="11"/>
  <c r="T2504" i="11" s="1"/>
  <c r="Q2504" i="11"/>
  <c r="R2504" i="11" s="1"/>
  <c r="P2504" i="11"/>
  <c r="O2504" i="11"/>
  <c r="K2504" i="11"/>
  <c r="I2504" i="11"/>
  <c r="F2504" i="11"/>
  <c r="E2504" i="11"/>
  <c r="D2504" i="11"/>
  <c r="C2504" i="11"/>
  <c r="B2504" i="11"/>
  <c r="A2504" i="11" s="1"/>
  <c r="U2503" i="11"/>
  <c r="S2503" i="11"/>
  <c r="T2503" i="11" s="1"/>
  <c r="Q2503" i="11"/>
  <c r="R2503" i="11" s="1"/>
  <c r="O2503" i="11"/>
  <c r="P2503" i="11" s="1"/>
  <c r="N2503" i="11"/>
  <c r="L2503" i="11"/>
  <c r="K2503" i="11"/>
  <c r="I2503" i="11"/>
  <c r="F2503" i="11"/>
  <c r="E2503" i="11"/>
  <c r="D2503" i="11"/>
  <c r="C2503" i="11"/>
  <c r="B2503" i="11"/>
  <c r="A2503" i="11"/>
  <c r="U2502" i="11"/>
  <c r="S2502" i="11"/>
  <c r="T2502" i="11" s="1"/>
  <c r="Q2502" i="11"/>
  <c r="R2502" i="11" s="1"/>
  <c r="P2502" i="11"/>
  <c r="O2502" i="11"/>
  <c r="N2502" i="11"/>
  <c r="L2502" i="11"/>
  <c r="K2502" i="11"/>
  <c r="I2502" i="11"/>
  <c r="F2502" i="11"/>
  <c r="E2502" i="11"/>
  <c r="D2502" i="11"/>
  <c r="C2502" i="11" s="1"/>
  <c r="B2502" i="11"/>
  <c r="A2502" i="11" s="1"/>
  <c r="U2501" i="11"/>
  <c r="S2501" i="11"/>
  <c r="T2501" i="11" s="1"/>
  <c r="Q2501" i="11"/>
  <c r="R2501" i="11" s="1"/>
  <c r="O2501" i="11"/>
  <c r="P2501" i="11" s="1"/>
  <c r="N2501" i="11"/>
  <c r="K2501" i="11"/>
  <c r="I2501" i="11"/>
  <c r="F2501" i="11"/>
  <c r="E2501" i="11"/>
  <c r="D2501" i="11"/>
  <c r="C2501" i="11" s="1"/>
  <c r="B2501" i="11"/>
  <c r="A2501" i="11" s="1"/>
  <c r="U2500" i="11"/>
  <c r="S2500" i="11"/>
  <c r="T2500" i="11" s="1"/>
  <c r="Q2500" i="11"/>
  <c r="R2500" i="11" s="1"/>
  <c r="O2500" i="11"/>
  <c r="P2500" i="11" s="1"/>
  <c r="N2500" i="11"/>
  <c r="K2500" i="11"/>
  <c r="I2500" i="11"/>
  <c r="F2500" i="11"/>
  <c r="E2500" i="11"/>
  <c r="D2500" i="11"/>
  <c r="C2500" i="11" s="1"/>
  <c r="B2500" i="11"/>
  <c r="A2500" i="11" s="1"/>
  <c r="U2499" i="11"/>
  <c r="S2499" i="11"/>
  <c r="T2499" i="11" s="1"/>
  <c r="Q2499" i="11"/>
  <c r="R2499" i="11" s="1"/>
  <c r="O2499" i="11"/>
  <c r="P2499" i="11" s="1"/>
  <c r="N2499" i="11"/>
  <c r="M2499" i="11"/>
  <c r="K2499" i="11"/>
  <c r="J2499" i="11"/>
  <c r="I2499" i="11"/>
  <c r="F2499" i="11"/>
  <c r="E2499" i="11"/>
  <c r="D2499" i="11"/>
  <c r="C2499" i="11" s="1"/>
  <c r="B2499" i="11"/>
  <c r="A2499" i="11"/>
  <c r="U2498" i="11"/>
  <c r="S2498" i="11"/>
  <c r="T2498" i="11" s="1"/>
  <c r="Q2498" i="11"/>
  <c r="R2498" i="11" s="1"/>
  <c r="O2498" i="11"/>
  <c r="P2498" i="11" s="1"/>
  <c r="N2498" i="11"/>
  <c r="L2498" i="11"/>
  <c r="K2498" i="11"/>
  <c r="F2498" i="11"/>
  <c r="E2498" i="11"/>
  <c r="D2498" i="11"/>
  <c r="C2498" i="11" s="1"/>
  <c r="B2498" i="11"/>
  <c r="A2498" i="11"/>
  <c r="U2497" i="11"/>
  <c r="S2497" i="11"/>
  <c r="T2497" i="11" s="1"/>
  <c r="Q2497" i="11"/>
  <c r="R2497" i="11" s="1"/>
  <c r="O2497" i="11"/>
  <c r="P2497" i="11" s="1"/>
  <c r="N2497" i="11"/>
  <c r="L2497" i="11"/>
  <c r="K2497" i="11"/>
  <c r="F2497" i="11"/>
  <c r="E2497" i="11"/>
  <c r="D2497" i="11"/>
  <c r="C2497" i="11" s="1"/>
  <c r="B2497" i="11"/>
  <c r="A2497" i="11"/>
  <c r="U2496" i="11"/>
  <c r="S2496" i="11"/>
  <c r="T2496" i="11" s="1"/>
  <c r="Q2496" i="11"/>
  <c r="R2496" i="11" s="1"/>
  <c r="O2496" i="11"/>
  <c r="P2496" i="11" s="1"/>
  <c r="N2496" i="11"/>
  <c r="L2496" i="11"/>
  <c r="K2496" i="11"/>
  <c r="F2496" i="11"/>
  <c r="E2496" i="11"/>
  <c r="D2496" i="11"/>
  <c r="C2496" i="11" s="1"/>
  <c r="B2496" i="11"/>
  <c r="A2496" i="11"/>
  <c r="U2495" i="11"/>
  <c r="S2495" i="11"/>
  <c r="T2495" i="11" s="1"/>
  <c r="Q2495" i="11"/>
  <c r="R2495" i="11" s="1"/>
  <c r="O2495" i="11"/>
  <c r="P2495" i="11" s="1"/>
  <c r="N2495" i="11"/>
  <c r="L2495" i="11"/>
  <c r="K2495" i="11"/>
  <c r="F2495" i="11"/>
  <c r="E2495" i="11"/>
  <c r="D2495" i="11"/>
  <c r="C2495" i="11" s="1"/>
  <c r="B2495" i="11"/>
  <c r="A2495" i="11"/>
  <c r="U2494" i="11"/>
  <c r="S2494" i="11"/>
  <c r="T2494" i="11" s="1"/>
  <c r="Q2494" i="11"/>
  <c r="R2494" i="11" s="1"/>
  <c r="O2494" i="11"/>
  <c r="P2494" i="11" s="1"/>
  <c r="N2494" i="11"/>
  <c r="L2494" i="11"/>
  <c r="K2494" i="11"/>
  <c r="F2494" i="11"/>
  <c r="E2494" i="11"/>
  <c r="D2494" i="11"/>
  <c r="C2494" i="11" s="1"/>
  <c r="B2494" i="11"/>
  <c r="A2494" i="11"/>
  <c r="U2493" i="11"/>
  <c r="S2493" i="11"/>
  <c r="T2493" i="11" s="1"/>
  <c r="Q2493" i="11"/>
  <c r="R2493" i="11" s="1"/>
  <c r="O2493" i="11"/>
  <c r="P2493" i="11" s="1"/>
  <c r="N2493" i="11"/>
  <c r="L2493" i="11"/>
  <c r="K2493" i="11"/>
  <c r="F2493" i="11"/>
  <c r="E2493" i="11"/>
  <c r="D2493" i="11"/>
  <c r="C2493" i="11" s="1"/>
  <c r="B2493" i="11"/>
  <c r="A2493" i="11"/>
  <c r="U2492" i="11"/>
  <c r="S2492" i="11"/>
  <c r="T2492" i="11" s="1"/>
  <c r="Q2492" i="11"/>
  <c r="R2492" i="11" s="1"/>
  <c r="O2492" i="11"/>
  <c r="P2492" i="11" s="1"/>
  <c r="N2492" i="11"/>
  <c r="L2492" i="11"/>
  <c r="K2492" i="11"/>
  <c r="F2492" i="11"/>
  <c r="E2492" i="11"/>
  <c r="D2492" i="11"/>
  <c r="C2492" i="11" s="1"/>
  <c r="B2492" i="11"/>
  <c r="A2492" i="11"/>
  <c r="U2491" i="11"/>
  <c r="S2491" i="11"/>
  <c r="T2491" i="11" s="1"/>
  <c r="Q2491" i="11"/>
  <c r="R2491" i="11" s="1"/>
  <c r="O2491" i="11"/>
  <c r="P2491" i="11" s="1"/>
  <c r="N2491" i="11"/>
  <c r="L2491" i="11"/>
  <c r="K2491" i="11"/>
  <c r="F2491" i="11"/>
  <c r="E2491" i="11"/>
  <c r="D2491" i="11"/>
  <c r="C2491" i="11" s="1"/>
  <c r="B2491" i="11"/>
  <c r="A2491" i="11"/>
  <c r="U2490" i="11"/>
  <c r="S2490" i="11"/>
  <c r="T2490" i="11" s="1"/>
  <c r="Q2490" i="11"/>
  <c r="R2490" i="11" s="1"/>
  <c r="O2490" i="11"/>
  <c r="P2490" i="11" s="1"/>
  <c r="F2490" i="11"/>
  <c r="E2490" i="11"/>
  <c r="D2490" i="11"/>
  <c r="C2490" i="11"/>
  <c r="B2490" i="11"/>
  <c r="A2490" i="11"/>
  <c r="U2489" i="11"/>
  <c r="S2489" i="11"/>
  <c r="T2489" i="11" s="1"/>
  <c r="R2489" i="11"/>
  <c r="Q2489" i="11"/>
  <c r="P2489" i="11"/>
  <c r="O2489" i="11"/>
  <c r="N2489" i="11"/>
  <c r="M2489" i="11"/>
  <c r="K2489" i="11"/>
  <c r="F2489" i="11"/>
  <c r="E2489" i="11"/>
  <c r="D2489" i="11"/>
  <c r="C2489" i="11"/>
  <c r="B2489" i="11"/>
  <c r="A2489" i="11"/>
  <c r="U2488" i="11"/>
  <c r="S2488" i="11"/>
  <c r="T2488" i="11" s="1"/>
  <c r="R2488" i="11"/>
  <c r="Q2488" i="11"/>
  <c r="P2488" i="11"/>
  <c r="O2488" i="11"/>
  <c r="N2488" i="11"/>
  <c r="L2488" i="11"/>
  <c r="F2488" i="11"/>
  <c r="E2488" i="11"/>
  <c r="D2488" i="11"/>
  <c r="C2488" i="11" s="1"/>
  <c r="B2488" i="11"/>
  <c r="A2488" i="11" s="1"/>
  <c r="U2487" i="11"/>
  <c r="S2487" i="11"/>
  <c r="T2487" i="11" s="1"/>
  <c r="Q2487" i="11"/>
  <c r="R2487" i="11" s="1"/>
  <c r="O2487" i="11"/>
  <c r="P2487" i="11" s="1"/>
  <c r="N2487" i="11"/>
  <c r="F2487" i="11"/>
  <c r="E2487" i="11"/>
  <c r="D2487" i="11"/>
  <c r="C2487" i="11"/>
  <c r="B2487" i="11"/>
  <c r="A2487" i="11" s="1"/>
  <c r="U2486" i="11"/>
  <c r="S2486" i="11"/>
  <c r="T2486" i="11" s="1"/>
  <c r="Q2486" i="11"/>
  <c r="R2486" i="11" s="1"/>
  <c r="O2486" i="11"/>
  <c r="P2486" i="11" s="1"/>
  <c r="N2486" i="11"/>
  <c r="L2486" i="11"/>
  <c r="F2486" i="11"/>
  <c r="E2486" i="11"/>
  <c r="D2486" i="11"/>
  <c r="C2486" i="11"/>
  <c r="B2486" i="11"/>
  <c r="A2486" i="11"/>
  <c r="U2485" i="11"/>
  <c r="T2485" i="11"/>
  <c r="S2485" i="11"/>
  <c r="R2485" i="11"/>
  <c r="Q2485" i="11"/>
  <c r="O2485" i="11"/>
  <c r="P2485" i="11" s="1"/>
  <c r="F2485" i="11"/>
  <c r="E2485" i="11"/>
  <c r="D2485" i="11"/>
  <c r="C2485" i="11" s="1"/>
  <c r="B2485" i="11"/>
  <c r="A2485" i="11" s="1"/>
  <c r="U2484" i="11"/>
  <c r="S2484" i="11"/>
  <c r="T2484" i="11" s="1"/>
  <c r="Q2484" i="11"/>
  <c r="R2484" i="11" s="1"/>
  <c r="O2484" i="11"/>
  <c r="P2484" i="11" s="1"/>
  <c r="N2484" i="11"/>
  <c r="F2484" i="11"/>
  <c r="E2484" i="11"/>
  <c r="D2484" i="11"/>
  <c r="C2484" i="11" s="1"/>
  <c r="B2484" i="11"/>
  <c r="A2484" i="11" s="1"/>
  <c r="U2483" i="11"/>
  <c r="S2483" i="11"/>
  <c r="T2483" i="11" s="1"/>
  <c r="Q2483" i="11"/>
  <c r="R2483" i="11" s="1"/>
  <c r="O2483" i="11"/>
  <c r="P2483" i="11" s="1"/>
  <c r="N2483" i="11"/>
  <c r="L2483" i="11"/>
  <c r="K2483" i="11"/>
  <c r="F2483" i="11"/>
  <c r="E2483" i="11"/>
  <c r="D2483" i="11"/>
  <c r="C2483" i="11" s="1"/>
  <c r="B2483" i="11"/>
  <c r="A2483" i="11" s="1"/>
  <c r="U2482" i="11"/>
  <c r="S2482" i="11"/>
  <c r="T2482" i="11" s="1"/>
  <c r="Q2482" i="11"/>
  <c r="R2482" i="11" s="1"/>
  <c r="O2482" i="11"/>
  <c r="P2482" i="11" s="1"/>
  <c r="N2482" i="11"/>
  <c r="L2482" i="11"/>
  <c r="K2482" i="11"/>
  <c r="F2482" i="11"/>
  <c r="E2482" i="11"/>
  <c r="D2482" i="11"/>
  <c r="C2482" i="11" s="1"/>
  <c r="B2482" i="11"/>
  <c r="A2482" i="11" s="1"/>
  <c r="U2481" i="11"/>
  <c r="S2481" i="11"/>
  <c r="T2481" i="11" s="1"/>
  <c r="Q2481" i="11"/>
  <c r="R2481" i="11" s="1"/>
  <c r="O2481" i="11"/>
  <c r="P2481" i="11" s="1"/>
  <c r="N2481" i="11"/>
  <c r="L2481" i="11"/>
  <c r="K2481" i="11"/>
  <c r="I2481" i="11"/>
  <c r="F2481" i="11"/>
  <c r="E2481" i="11"/>
  <c r="D2481" i="11"/>
  <c r="C2481" i="11"/>
  <c r="B2481" i="11"/>
  <c r="A2481" i="11"/>
  <c r="U2480" i="11"/>
  <c r="S2480" i="11"/>
  <c r="T2480" i="11" s="1"/>
  <c r="R2480" i="11"/>
  <c r="Q2480" i="11"/>
  <c r="P2480" i="11"/>
  <c r="O2480" i="11"/>
  <c r="N2480" i="11"/>
  <c r="M2480" i="11"/>
  <c r="K2480" i="11"/>
  <c r="J2480" i="11"/>
  <c r="F2480" i="11"/>
  <c r="E2480" i="11"/>
  <c r="D2480" i="11"/>
  <c r="C2480" i="11" s="1"/>
  <c r="B2480" i="11"/>
  <c r="A2480" i="11" s="1"/>
  <c r="U2479" i="11"/>
  <c r="S2479" i="11"/>
  <c r="T2479" i="11" s="1"/>
  <c r="Q2479" i="11"/>
  <c r="R2479" i="11" s="1"/>
  <c r="O2479" i="11"/>
  <c r="P2479" i="11" s="1"/>
  <c r="N2479" i="11"/>
  <c r="L2479" i="11"/>
  <c r="K2479" i="11"/>
  <c r="F2479" i="11"/>
  <c r="E2479" i="11"/>
  <c r="D2479" i="11"/>
  <c r="C2479" i="11" s="1"/>
  <c r="B2479" i="11"/>
  <c r="A2479" i="11" s="1"/>
  <c r="U2478" i="11"/>
  <c r="S2478" i="11"/>
  <c r="T2478" i="11" s="1"/>
  <c r="Q2478" i="11"/>
  <c r="R2478" i="11" s="1"/>
  <c r="O2478" i="11"/>
  <c r="P2478" i="11" s="1"/>
  <c r="N2478" i="11"/>
  <c r="L2478" i="11"/>
  <c r="K2478" i="11"/>
  <c r="F2478" i="11"/>
  <c r="E2478" i="11"/>
  <c r="D2478" i="11"/>
  <c r="C2478" i="11" s="1"/>
  <c r="B2478" i="11"/>
  <c r="A2478" i="11" s="1"/>
  <c r="U2477" i="11"/>
  <c r="S2477" i="11"/>
  <c r="T2477" i="11" s="1"/>
  <c r="Q2477" i="11"/>
  <c r="R2477" i="11" s="1"/>
  <c r="O2477" i="11"/>
  <c r="P2477" i="11" s="1"/>
  <c r="N2477" i="11"/>
  <c r="L2477" i="11"/>
  <c r="K2477" i="11"/>
  <c r="F2477" i="11"/>
  <c r="E2477" i="11"/>
  <c r="D2477" i="11"/>
  <c r="C2477" i="11" s="1"/>
  <c r="B2477" i="11"/>
  <c r="A2477" i="11" s="1"/>
  <c r="U2476" i="11"/>
  <c r="S2476" i="11"/>
  <c r="T2476" i="11" s="1"/>
  <c r="Q2476" i="11"/>
  <c r="R2476" i="11" s="1"/>
  <c r="O2476" i="11"/>
  <c r="P2476" i="11" s="1"/>
  <c r="N2476" i="11"/>
  <c r="K2476" i="11"/>
  <c r="F2476" i="11"/>
  <c r="E2476" i="11"/>
  <c r="D2476" i="11"/>
  <c r="C2476" i="11"/>
  <c r="B2476" i="11"/>
  <c r="A2476" i="11"/>
  <c r="U2475" i="11"/>
  <c r="S2475" i="11"/>
  <c r="T2475" i="11" s="1"/>
  <c r="R2475" i="11"/>
  <c r="Q2475" i="11"/>
  <c r="P2475" i="11"/>
  <c r="O2475" i="11"/>
  <c r="N2475" i="11"/>
  <c r="L2475" i="11"/>
  <c r="K2475" i="11"/>
  <c r="F2475" i="11"/>
  <c r="E2475" i="11"/>
  <c r="D2475" i="11"/>
  <c r="C2475" i="11"/>
  <c r="B2475" i="11"/>
  <c r="A2475" i="11"/>
  <c r="U2474" i="11"/>
  <c r="S2474" i="11"/>
  <c r="T2474" i="11" s="1"/>
  <c r="R2474" i="11"/>
  <c r="Q2474" i="11"/>
  <c r="P2474" i="11"/>
  <c r="O2474" i="11"/>
  <c r="N2474" i="11"/>
  <c r="K2474" i="11"/>
  <c r="J2474" i="11"/>
  <c r="F2474" i="11"/>
  <c r="E2474" i="11"/>
  <c r="D2474" i="11"/>
  <c r="C2474" i="11"/>
  <c r="B2474" i="11"/>
  <c r="A2474" i="11"/>
  <c r="U2473" i="11"/>
  <c r="S2473" i="11"/>
  <c r="T2473" i="11" s="1"/>
  <c r="R2473" i="11"/>
  <c r="Q2473" i="11"/>
  <c r="P2473" i="11"/>
  <c r="O2473" i="11"/>
  <c r="N2473" i="11"/>
  <c r="K2473" i="11"/>
  <c r="F2473" i="11"/>
  <c r="E2473" i="11"/>
  <c r="D2473" i="11"/>
  <c r="C2473" i="11" s="1"/>
  <c r="B2473" i="11"/>
  <c r="A2473" i="11" s="1"/>
  <c r="U2472" i="11"/>
  <c r="S2472" i="11"/>
  <c r="T2472" i="11" s="1"/>
  <c r="Q2472" i="11"/>
  <c r="R2472" i="11" s="1"/>
  <c r="O2472" i="11"/>
  <c r="P2472" i="11" s="1"/>
  <c r="N2472" i="11"/>
  <c r="K2472" i="11"/>
  <c r="F2472" i="11"/>
  <c r="E2472" i="11"/>
  <c r="D2472" i="11"/>
  <c r="C2472" i="11"/>
  <c r="B2472" i="11"/>
  <c r="A2472" i="11"/>
  <c r="U2471" i="11"/>
  <c r="T2471" i="11"/>
  <c r="S2471" i="11"/>
  <c r="Q2471" i="11"/>
  <c r="R2471" i="11" s="1"/>
  <c r="P2471" i="11"/>
  <c r="O2471" i="11"/>
  <c r="N2471" i="11"/>
  <c r="L2471" i="11"/>
  <c r="K2471" i="11"/>
  <c r="F2471" i="11"/>
  <c r="E2471" i="11"/>
  <c r="D2471" i="11"/>
  <c r="C2471" i="11"/>
  <c r="B2471" i="11"/>
  <c r="A2471" i="11"/>
  <c r="U2470" i="11"/>
  <c r="T2470" i="11"/>
  <c r="S2470" i="11"/>
  <c r="Q2470" i="11"/>
  <c r="R2470" i="11" s="1"/>
  <c r="P2470" i="11"/>
  <c r="O2470" i="11"/>
  <c r="N2470" i="11"/>
  <c r="L2470" i="11"/>
  <c r="K2470" i="11"/>
  <c r="F2470" i="11"/>
  <c r="E2470" i="11"/>
  <c r="D2470" i="11"/>
  <c r="C2470" i="11"/>
  <c r="B2470" i="11"/>
  <c r="A2470" i="11"/>
  <c r="U2469" i="11"/>
  <c r="T2469" i="11"/>
  <c r="S2469" i="11"/>
  <c r="Q2469" i="11"/>
  <c r="R2469" i="11" s="1"/>
  <c r="P2469" i="11"/>
  <c r="O2469" i="11"/>
  <c r="N2469" i="11"/>
  <c r="L2469" i="11"/>
  <c r="K2469" i="11"/>
  <c r="F2469" i="11"/>
  <c r="E2469" i="11"/>
  <c r="D2469" i="11"/>
  <c r="C2469" i="11"/>
  <c r="B2469" i="11"/>
  <c r="A2469" i="11"/>
  <c r="U2468" i="11"/>
  <c r="T2468" i="11"/>
  <c r="S2468" i="11"/>
  <c r="Q2468" i="11"/>
  <c r="R2468" i="11" s="1"/>
  <c r="P2468" i="11"/>
  <c r="O2468" i="11"/>
  <c r="N2468" i="11"/>
  <c r="K2468" i="11"/>
  <c r="F2468" i="11"/>
  <c r="E2468" i="11"/>
  <c r="D2468" i="11"/>
  <c r="C2468" i="11"/>
  <c r="B2468" i="11"/>
  <c r="A2468" i="11" s="1"/>
  <c r="U2467" i="11"/>
  <c r="S2467" i="11"/>
  <c r="T2467" i="11" s="1"/>
  <c r="Q2467" i="11"/>
  <c r="R2467" i="11" s="1"/>
  <c r="O2467" i="11"/>
  <c r="P2467" i="11" s="1"/>
  <c r="L2467" i="11"/>
  <c r="K2467" i="11"/>
  <c r="F2467" i="11"/>
  <c r="E2467" i="11"/>
  <c r="D2467" i="11"/>
  <c r="C2467" i="11"/>
  <c r="B2467" i="11"/>
  <c r="A2467" i="11"/>
  <c r="U2466" i="11"/>
  <c r="T2466" i="11"/>
  <c r="S2466" i="11"/>
  <c r="R2466" i="11"/>
  <c r="Q2466" i="11"/>
  <c r="O2466" i="11"/>
  <c r="P2466" i="11" s="1"/>
  <c r="N2466" i="11"/>
  <c r="M2466" i="11"/>
  <c r="K2466" i="11"/>
  <c r="F2466" i="11"/>
  <c r="E2466" i="11"/>
  <c r="D2466" i="11"/>
  <c r="C2466" i="11"/>
  <c r="B2466" i="11"/>
  <c r="A2466" i="11"/>
  <c r="U2465" i="11"/>
  <c r="T2465" i="11"/>
  <c r="S2465" i="11"/>
  <c r="R2465" i="11"/>
  <c r="Q2465" i="11"/>
  <c r="O2465" i="11"/>
  <c r="P2465" i="11" s="1"/>
  <c r="N2465" i="11"/>
  <c r="L2465" i="11"/>
  <c r="F2465" i="11"/>
  <c r="E2465" i="11"/>
  <c r="D2465" i="11"/>
  <c r="C2465" i="11" s="1"/>
  <c r="B2465" i="11"/>
  <c r="A2465" i="11"/>
  <c r="U2464" i="11"/>
  <c r="S2464" i="11"/>
  <c r="T2464" i="11" s="1"/>
  <c r="Q2464" i="11"/>
  <c r="R2464" i="11" s="1"/>
  <c r="O2464" i="11"/>
  <c r="P2464" i="11" s="1"/>
  <c r="N2464" i="11"/>
  <c r="L2464" i="11"/>
  <c r="K2464" i="11"/>
  <c r="F2464" i="11"/>
  <c r="E2464" i="11"/>
  <c r="D2464" i="11"/>
  <c r="C2464" i="11" s="1"/>
  <c r="B2464" i="11"/>
  <c r="A2464" i="11"/>
  <c r="U2463" i="11"/>
  <c r="S2463" i="11"/>
  <c r="T2463" i="11" s="1"/>
  <c r="Q2463" i="11"/>
  <c r="R2463" i="11" s="1"/>
  <c r="O2463" i="11"/>
  <c r="P2463" i="11" s="1"/>
  <c r="N2463" i="11"/>
  <c r="K2463" i="11"/>
  <c r="F2463" i="11"/>
  <c r="E2463" i="11"/>
  <c r="D2463" i="11"/>
  <c r="C2463" i="11"/>
  <c r="B2463" i="11"/>
  <c r="A2463" i="11"/>
  <c r="U2462" i="11"/>
  <c r="T2462" i="11"/>
  <c r="S2462" i="11"/>
  <c r="R2462" i="11"/>
  <c r="Q2462" i="11"/>
  <c r="P2462" i="11"/>
  <c r="O2462" i="11"/>
  <c r="N2462" i="11"/>
  <c r="K2462" i="11"/>
  <c r="F2462" i="11"/>
  <c r="E2462" i="11"/>
  <c r="D2462" i="11"/>
  <c r="C2462" i="11" s="1"/>
  <c r="B2462" i="11"/>
  <c r="A2462" i="11" s="1"/>
  <c r="U2461" i="11"/>
  <c r="S2461" i="11"/>
  <c r="T2461" i="11" s="1"/>
  <c r="Q2461" i="11"/>
  <c r="R2461" i="11" s="1"/>
  <c r="O2461" i="11"/>
  <c r="P2461" i="11" s="1"/>
  <c r="N2461" i="11"/>
  <c r="K2461" i="11"/>
  <c r="F2461" i="11"/>
  <c r="E2461" i="11"/>
  <c r="D2461" i="11"/>
  <c r="C2461" i="11"/>
  <c r="B2461" i="11"/>
  <c r="A2461" i="11"/>
  <c r="U2460" i="11"/>
  <c r="S2460" i="11"/>
  <c r="T2460" i="11" s="1"/>
  <c r="R2460" i="11"/>
  <c r="Q2460" i="11"/>
  <c r="P2460" i="11"/>
  <c r="O2460" i="11"/>
  <c r="K2460" i="11"/>
  <c r="F2460" i="11"/>
  <c r="E2460" i="11"/>
  <c r="D2460" i="11"/>
  <c r="C2460" i="11"/>
  <c r="B2460" i="11"/>
  <c r="A2460" i="11"/>
  <c r="U2459" i="11"/>
  <c r="T2459" i="11"/>
  <c r="S2459" i="11"/>
  <c r="Q2459" i="11"/>
  <c r="R2459" i="11" s="1"/>
  <c r="P2459" i="11"/>
  <c r="O2459" i="11"/>
  <c r="N2459" i="11"/>
  <c r="K2459" i="11"/>
  <c r="F2459" i="11"/>
  <c r="E2459" i="11"/>
  <c r="D2459" i="11"/>
  <c r="C2459" i="11"/>
  <c r="B2459" i="11"/>
  <c r="A2459" i="11" s="1"/>
  <c r="U2458" i="11"/>
  <c r="S2458" i="11"/>
  <c r="T2458" i="11" s="1"/>
  <c r="Q2458" i="11"/>
  <c r="R2458" i="11" s="1"/>
  <c r="O2458" i="11"/>
  <c r="P2458" i="11" s="1"/>
  <c r="M2458" i="11"/>
  <c r="K2458" i="11"/>
  <c r="J2458" i="11"/>
  <c r="I2458" i="11"/>
  <c r="F2458" i="11"/>
  <c r="E2458" i="11"/>
  <c r="D2458" i="11"/>
  <c r="C2458" i="11"/>
  <c r="B2458" i="11"/>
  <c r="A2458" i="11"/>
  <c r="U2457" i="11"/>
  <c r="T2457" i="11"/>
  <c r="S2457" i="11"/>
  <c r="Q2457" i="11"/>
  <c r="R2457" i="11" s="1"/>
  <c r="P2457" i="11"/>
  <c r="O2457" i="11"/>
  <c r="N2457" i="11"/>
  <c r="L2457" i="11"/>
  <c r="K2457" i="11"/>
  <c r="H2457" i="11"/>
  <c r="G2457" i="11"/>
  <c r="F2457" i="11"/>
  <c r="E2457" i="11"/>
  <c r="D2457" i="11"/>
  <c r="C2457" i="11"/>
  <c r="B2457" i="11"/>
  <c r="A2457" i="11"/>
  <c r="U2456" i="11"/>
  <c r="S2456" i="11"/>
  <c r="T2456" i="11" s="1"/>
  <c r="R2456" i="11"/>
  <c r="Q2456" i="11"/>
  <c r="P2456" i="11"/>
  <c r="O2456" i="11"/>
  <c r="N2456" i="11"/>
  <c r="M2456" i="11"/>
  <c r="K2456" i="11"/>
  <c r="I2456" i="11"/>
  <c r="F2456" i="11"/>
  <c r="E2456" i="11"/>
  <c r="D2456" i="11"/>
  <c r="C2456" i="11" s="1"/>
  <c r="B2456" i="11"/>
  <c r="A2456" i="11" s="1"/>
  <c r="U2455" i="11"/>
  <c r="S2455" i="11"/>
  <c r="T2455" i="11" s="1"/>
  <c r="Q2455" i="11"/>
  <c r="R2455" i="11" s="1"/>
  <c r="O2455" i="11"/>
  <c r="P2455" i="11" s="1"/>
  <c r="N2455" i="11"/>
  <c r="M2455" i="11"/>
  <c r="L2455" i="11"/>
  <c r="K2455" i="11"/>
  <c r="J2455" i="11"/>
  <c r="I2455" i="11"/>
  <c r="F2455" i="11"/>
  <c r="E2455" i="11"/>
  <c r="D2455" i="11"/>
  <c r="C2455" i="11"/>
  <c r="B2455" i="11"/>
  <c r="A2455" i="11"/>
  <c r="U2454" i="11"/>
  <c r="T2454" i="11"/>
  <c r="S2454" i="11"/>
  <c r="R2454" i="11"/>
  <c r="Q2454" i="11"/>
  <c r="O2454" i="11"/>
  <c r="P2454" i="11" s="1"/>
  <c r="M2454" i="11"/>
  <c r="L2454" i="11"/>
  <c r="K2454" i="11"/>
  <c r="I2454" i="11"/>
  <c r="F2454" i="11"/>
  <c r="E2454" i="11"/>
  <c r="D2454" i="11"/>
  <c r="C2454" i="11"/>
  <c r="B2454" i="11"/>
  <c r="A2454" i="11" s="1"/>
  <c r="U2453" i="11"/>
  <c r="S2453" i="11"/>
  <c r="T2453" i="11" s="1"/>
  <c r="Q2453" i="11"/>
  <c r="R2453" i="11" s="1"/>
  <c r="O2453" i="11"/>
  <c r="P2453" i="11" s="1"/>
  <c r="M2453" i="11"/>
  <c r="K2453" i="11"/>
  <c r="I2453" i="11"/>
  <c r="F2453" i="11"/>
  <c r="E2453" i="11"/>
  <c r="D2453" i="11"/>
  <c r="C2453" i="11"/>
  <c r="B2453" i="11"/>
  <c r="A2453" i="11" s="1"/>
  <c r="U2452" i="11"/>
  <c r="S2452" i="11"/>
  <c r="T2452" i="11" s="1"/>
  <c r="Q2452" i="11"/>
  <c r="R2452" i="11" s="1"/>
  <c r="O2452" i="11"/>
  <c r="P2452" i="11" s="1"/>
  <c r="N2452" i="11"/>
  <c r="K2452" i="11"/>
  <c r="F2452" i="11"/>
  <c r="E2452" i="11"/>
  <c r="D2452" i="11"/>
  <c r="C2452" i="11"/>
  <c r="B2452" i="11"/>
  <c r="A2452" i="11"/>
  <c r="U2451" i="11"/>
  <c r="T2451" i="11"/>
  <c r="S2451" i="11"/>
  <c r="R2451" i="11"/>
  <c r="Q2451" i="11"/>
  <c r="O2451" i="11"/>
  <c r="P2451" i="11" s="1"/>
  <c r="N2451" i="11"/>
  <c r="M2451" i="11"/>
  <c r="L2451" i="11"/>
  <c r="K2451" i="11"/>
  <c r="F2451" i="11"/>
  <c r="E2451" i="11"/>
  <c r="D2451" i="11"/>
  <c r="C2451" i="11"/>
  <c r="B2451" i="11"/>
  <c r="A2451" i="11" s="1"/>
  <c r="U2450" i="11"/>
  <c r="S2450" i="11"/>
  <c r="T2450" i="11" s="1"/>
  <c r="Q2450" i="11"/>
  <c r="R2450" i="11" s="1"/>
  <c r="O2450" i="11"/>
  <c r="P2450" i="11" s="1"/>
  <c r="N2450" i="11"/>
  <c r="M2450" i="11"/>
  <c r="L2450" i="11"/>
  <c r="K2450" i="11"/>
  <c r="F2450" i="11"/>
  <c r="E2450" i="11"/>
  <c r="D2450" i="11"/>
  <c r="C2450" i="11"/>
  <c r="B2450" i="11"/>
  <c r="A2450" i="11"/>
  <c r="U2449" i="11"/>
  <c r="T2449" i="11"/>
  <c r="S2449" i="11"/>
  <c r="Q2449" i="11"/>
  <c r="R2449" i="11" s="1"/>
  <c r="P2449" i="11"/>
  <c r="O2449" i="11"/>
  <c r="N2449" i="11"/>
  <c r="K2449" i="11"/>
  <c r="F2449" i="11"/>
  <c r="E2449" i="11"/>
  <c r="D2449" i="11"/>
  <c r="C2449" i="11"/>
  <c r="B2449" i="11"/>
  <c r="A2449" i="11" s="1"/>
  <c r="U2448" i="11"/>
  <c r="S2448" i="11"/>
  <c r="T2448" i="11" s="1"/>
  <c r="Q2448" i="11"/>
  <c r="R2448" i="11" s="1"/>
  <c r="O2448" i="11"/>
  <c r="P2448" i="11" s="1"/>
  <c r="N2448" i="11"/>
  <c r="M2448" i="11"/>
  <c r="K2448" i="11"/>
  <c r="F2448" i="11"/>
  <c r="E2448" i="11"/>
  <c r="D2448" i="11"/>
  <c r="C2448" i="11"/>
  <c r="B2448" i="11"/>
  <c r="A2448" i="11" s="1"/>
  <c r="U2447" i="11"/>
  <c r="S2447" i="11"/>
  <c r="T2447" i="11" s="1"/>
  <c r="Q2447" i="11"/>
  <c r="R2447" i="11" s="1"/>
  <c r="O2447" i="11"/>
  <c r="P2447" i="11" s="1"/>
  <c r="N2447" i="11"/>
  <c r="M2447" i="11"/>
  <c r="K2447" i="11"/>
  <c r="F2447" i="11"/>
  <c r="E2447" i="11"/>
  <c r="D2447" i="11"/>
  <c r="C2447" i="11"/>
  <c r="B2447" i="11"/>
  <c r="A2447" i="11" s="1"/>
  <c r="U2446" i="11"/>
  <c r="S2446" i="11"/>
  <c r="T2446" i="11" s="1"/>
  <c r="Q2446" i="11"/>
  <c r="R2446" i="11" s="1"/>
  <c r="O2446" i="11"/>
  <c r="P2446" i="11" s="1"/>
  <c r="N2446" i="11"/>
  <c r="M2446" i="11"/>
  <c r="L2446" i="11"/>
  <c r="K2446" i="11"/>
  <c r="F2446" i="11"/>
  <c r="E2446" i="11"/>
  <c r="D2446" i="11"/>
  <c r="C2446" i="11"/>
  <c r="B2446" i="11"/>
  <c r="A2446" i="11"/>
  <c r="U2445" i="11"/>
  <c r="T2445" i="11"/>
  <c r="S2445" i="11"/>
  <c r="Q2445" i="11"/>
  <c r="R2445" i="11" s="1"/>
  <c r="P2445" i="11"/>
  <c r="O2445" i="11"/>
  <c r="N2445" i="11"/>
  <c r="L2445" i="11"/>
  <c r="F2445" i="11"/>
  <c r="E2445" i="11"/>
  <c r="D2445" i="11"/>
  <c r="C2445" i="11"/>
  <c r="B2445" i="11"/>
  <c r="A2445" i="11" s="1"/>
  <c r="U2444" i="11"/>
  <c r="S2444" i="11"/>
  <c r="T2444" i="11" s="1"/>
  <c r="Q2444" i="11"/>
  <c r="R2444" i="11" s="1"/>
  <c r="O2444" i="11"/>
  <c r="P2444" i="11" s="1"/>
  <c r="F2444" i="11"/>
  <c r="E2444" i="11"/>
  <c r="D2444" i="11"/>
  <c r="C2444" i="11"/>
  <c r="B2444" i="11"/>
  <c r="A2444" i="11"/>
  <c r="U2443" i="11"/>
  <c r="T2443" i="11"/>
  <c r="S2443" i="11"/>
  <c r="R2443" i="11"/>
  <c r="Q2443" i="11"/>
  <c r="P2443" i="11"/>
  <c r="O2443" i="11"/>
  <c r="F2443" i="11"/>
  <c r="E2443" i="11"/>
  <c r="D2443" i="11"/>
  <c r="C2443" i="11" s="1"/>
  <c r="B2443" i="11"/>
  <c r="A2443" i="11" s="1"/>
  <c r="U2442" i="11"/>
  <c r="S2442" i="11"/>
  <c r="T2442" i="11" s="1"/>
  <c r="Q2442" i="11"/>
  <c r="R2442" i="11" s="1"/>
  <c r="O2442" i="11"/>
  <c r="P2442" i="11" s="1"/>
  <c r="F2442" i="11"/>
  <c r="E2442" i="11"/>
  <c r="D2442" i="11"/>
  <c r="C2442" i="11"/>
  <c r="B2442" i="11"/>
  <c r="A2442" i="11"/>
  <c r="U2441" i="11"/>
  <c r="T2441" i="11"/>
  <c r="S2441" i="11"/>
  <c r="R2441" i="11"/>
  <c r="Q2441" i="11"/>
  <c r="O2441" i="11"/>
  <c r="P2441" i="11" s="1"/>
  <c r="F2441" i="11"/>
  <c r="E2441" i="11"/>
  <c r="D2441" i="11"/>
  <c r="C2441" i="11" s="1"/>
  <c r="B2441" i="11"/>
  <c r="A2441" i="11" s="1"/>
  <c r="U2440" i="11"/>
  <c r="S2440" i="11"/>
  <c r="T2440" i="11" s="1"/>
  <c r="Q2440" i="11"/>
  <c r="R2440" i="11" s="1"/>
  <c r="O2440" i="11"/>
  <c r="P2440" i="11" s="1"/>
  <c r="F2440" i="11"/>
  <c r="E2440" i="11"/>
  <c r="D2440" i="11"/>
  <c r="C2440" i="11"/>
  <c r="B2440" i="11"/>
  <c r="A2440" i="11"/>
  <c r="U2439" i="11"/>
  <c r="T2439" i="11"/>
  <c r="S2439" i="11"/>
  <c r="Q2439" i="11"/>
  <c r="R2439" i="11" s="1"/>
  <c r="P2439" i="11"/>
  <c r="O2439" i="11"/>
  <c r="F2439" i="11"/>
  <c r="E2439" i="11"/>
  <c r="D2439" i="11"/>
  <c r="C2439" i="11" s="1"/>
  <c r="B2439" i="11"/>
  <c r="A2439" i="11"/>
  <c r="U2438" i="11"/>
  <c r="S2438" i="11"/>
  <c r="T2438" i="11" s="1"/>
  <c r="Q2438" i="11"/>
  <c r="R2438" i="11" s="1"/>
  <c r="O2438" i="11"/>
  <c r="P2438" i="11" s="1"/>
  <c r="F2438" i="11"/>
  <c r="E2438" i="11"/>
  <c r="D2438" i="11"/>
  <c r="C2438" i="11"/>
  <c r="B2438" i="11"/>
  <c r="A2438" i="11"/>
  <c r="U2437" i="11"/>
  <c r="S2437" i="11"/>
  <c r="T2437" i="11" s="1"/>
  <c r="R2437" i="11"/>
  <c r="Q2437" i="11"/>
  <c r="P2437" i="11"/>
  <c r="O2437" i="11"/>
  <c r="F2437" i="11"/>
  <c r="E2437" i="11"/>
  <c r="D2437" i="11"/>
  <c r="C2437" i="11"/>
  <c r="B2437" i="11"/>
  <c r="A2437" i="11" s="1"/>
  <c r="U2436" i="11"/>
  <c r="S2436" i="11"/>
  <c r="T2436" i="11" s="1"/>
  <c r="Q2436" i="11"/>
  <c r="R2436" i="11" s="1"/>
  <c r="O2436" i="11"/>
  <c r="P2436" i="11" s="1"/>
  <c r="F2436" i="11"/>
  <c r="E2436" i="11"/>
  <c r="D2436" i="11"/>
  <c r="C2436" i="11"/>
  <c r="B2436" i="11"/>
  <c r="A2436" i="11"/>
  <c r="U2435" i="11"/>
  <c r="T2435" i="11"/>
  <c r="S2435" i="11"/>
  <c r="R2435" i="11"/>
  <c r="Q2435" i="11"/>
  <c r="P2435" i="11"/>
  <c r="O2435" i="11"/>
  <c r="F2435" i="11"/>
  <c r="E2435" i="11"/>
  <c r="D2435" i="11"/>
  <c r="C2435" i="11" s="1"/>
  <c r="B2435" i="11"/>
  <c r="A2435" i="11" s="1"/>
  <c r="U2434" i="11"/>
  <c r="S2434" i="11"/>
  <c r="T2434" i="11" s="1"/>
  <c r="Q2434" i="11"/>
  <c r="R2434" i="11" s="1"/>
  <c r="O2434" i="11"/>
  <c r="P2434" i="11" s="1"/>
  <c r="F2434" i="11"/>
  <c r="E2434" i="11"/>
  <c r="D2434" i="11"/>
  <c r="C2434" i="11"/>
  <c r="B2434" i="11"/>
  <c r="A2434" i="11"/>
  <c r="U2433" i="11"/>
  <c r="T2433" i="11"/>
  <c r="S2433" i="11"/>
  <c r="R2433" i="11"/>
  <c r="Q2433" i="11"/>
  <c r="O2433" i="11"/>
  <c r="P2433" i="11" s="1"/>
  <c r="F2433" i="11"/>
  <c r="E2433" i="11"/>
  <c r="D2433" i="11"/>
  <c r="C2433" i="11" s="1"/>
  <c r="B2433" i="11"/>
  <c r="A2433" i="11" s="1"/>
  <c r="U2432" i="11"/>
  <c r="S2432" i="11"/>
  <c r="T2432" i="11" s="1"/>
  <c r="Q2432" i="11"/>
  <c r="R2432" i="11" s="1"/>
  <c r="O2432" i="11"/>
  <c r="P2432" i="11" s="1"/>
  <c r="F2432" i="11"/>
  <c r="E2432" i="11"/>
  <c r="D2432" i="11"/>
  <c r="C2432" i="11"/>
  <c r="B2432" i="11"/>
  <c r="A2432" i="11"/>
  <c r="U2431" i="11"/>
  <c r="T2431" i="11"/>
  <c r="S2431" i="11"/>
  <c r="Q2431" i="11"/>
  <c r="R2431" i="11" s="1"/>
  <c r="P2431" i="11"/>
  <c r="O2431" i="11"/>
  <c r="F2431" i="11"/>
  <c r="E2431" i="11"/>
  <c r="D2431" i="11"/>
  <c r="C2431" i="11" s="1"/>
  <c r="B2431" i="11"/>
  <c r="A2431" i="11"/>
  <c r="U2430" i="11"/>
  <c r="S2430" i="11"/>
  <c r="T2430" i="11" s="1"/>
  <c r="Q2430" i="11"/>
  <c r="R2430" i="11" s="1"/>
  <c r="O2430" i="11"/>
  <c r="P2430" i="11" s="1"/>
  <c r="F2430" i="11"/>
  <c r="E2430" i="11"/>
  <c r="D2430" i="11"/>
  <c r="C2430" i="11"/>
  <c r="B2430" i="11"/>
  <c r="A2430" i="11"/>
  <c r="U2429" i="11"/>
  <c r="S2429" i="11"/>
  <c r="T2429" i="11" s="1"/>
  <c r="R2429" i="11"/>
  <c r="Q2429" i="11"/>
  <c r="P2429" i="11"/>
  <c r="O2429" i="11"/>
  <c r="F2429" i="11"/>
  <c r="E2429" i="11"/>
  <c r="D2429" i="11"/>
  <c r="C2429" i="11"/>
  <c r="B2429" i="11"/>
  <c r="A2429" i="11" s="1"/>
  <c r="U2428" i="11"/>
  <c r="S2428" i="11"/>
  <c r="T2428" i="11" s="1"/>
  <c r="Q2428" i="11"/>
  <c r="R2428" i="11" s="1"/>
  <c r="O2428" i="11"/>
  <c r="P2428" i="11" s="1"/>
  <c r="N2428" i="11"/>
  <c r="L2428" i="11"/>
  <c r="K2428" i="11"/>
  <c r="F2428" i="11"/>
  <c r="E2428" i="11"/>
  <c r="D2428" i="11"/>
  <c r="C2428" i="11"/>
  <c r="B2428" i="11"/>
  <c r="A2428" i="11" s="1"/>
  <c r="U2427" i="11"/>
  <c r="S2427" i="11"/>
  <c r="T2427" i="11" s="1"/>
  <c r="Q2427" i="11"/>
  <c r="R2427" i="11" s="1"/>
  <c r="P2427" i="11"/>
  <c r="O2427" i="11"/>
  <c r="N2427" i="11"/>
  <c r="K2427" i="11"/>
  <c r="I2427" i="11"/>
  <c r="F2427" i="11"/>
  <c r="E2427" i="11"/>
  <c r="D2427" i="11"/>
  <c r="C2427" i="11"/>
  <c r="B2427" i="11"/>
  <c r="A2427" i="11" s="1"/>
  <c r="U2426" i="11"/>
  <c r="S2426" i="11"/>
  <c r="T2426" i="11" s="1"/>
  <c r="Q2426" i="11"/>
  <c r="R2426" i="11" s="1"/>
  <c r="P2426" i="11"/>
  <c r="O2426" i="11"/>
  <c r="F2426" i="11"/>
  <c r="E2426" i="11"/>
  <c r="D2426" i="11"/>
  <c r="C2426" i="11"/>
  <c r="B2426" i="11"/>
  <c r="A2426" i="11"/>
  <c r="U2425" i="11"/>
  <c r="S2425" i="11"/>
  <c r="T2425" i="11" s="1"/>
  <c r="R2425" i="11"/>
  <c r="Q2425" i="11"/>
  <c r="P2425" i="11"/>
  <c r="O2425" i="11"/>
  <c r="F2425" i="11"/>
  <c r="E2425" i="11"/>
  <c r="D2425" i="11"/>
  <c r="C2425" i="11"/>
  <c r="B2425" i="11"/>
  <c r="A2425" i="11" s="1"/>
  <c r="U2424" i="11"/>
  <c r="S2424" i="11"/>
  <c r="T2424" i="11" s="1"/>
  <c r="R2424" i="11"/>
  <c r="Q2424" i="11"/>
  <c r="P2424" i="11"/>
  <c r="O2424" i="11"/>
  <c r="F2424" i="11"/>
  <c r="E2424" i="11"/>
  <c r="D2424" i="11"/>
  <c r="C2424" i="11"/>
  <c r="B2424" i="11"/>
  <c r="A2424" i="11" s="1"/>
  <c r="U2423" i="11"/>
  <c r="T2423" i="11"/>
  <c r="S2423" i="11"/>
  <c r="R2423" i="11"/>
  <c r="Q2423" i="11"/>
  <c r="O2423" i="11"/>
  <c r="P2423" i="11" s="1"/>
  <c r="F2423" i="11"/>
  <c r="E2423" i="11"/>
  <c r="D2423" i="11"/>
  <c r="C2423" i="11" s="1"/>
  <c r="B2423" i="11"/>
  <c r="A2423" i="11" s="1"/>
  <c r="U2422" i="11"/>
  <c r="T2422" i="11"/>
  <c r="S2422" i="11"/>
  <c r="Q2422" i="11"/>
  <c r="R2422" i="11" s="1"/>
  <c r="O2422" i="11"/>
  <c r="P2422" i="11" s="1"/>
  <c r="N2422" i="11"/>
  <c r="K2422" i="11"/>
  <c r="F2422" i="11"/>
  <c r="E2422" i="11"/>
  <c r="D2422" i="11"/>
  <c r="C2422" i="11" s="1"/>
  <c r="B2422" i="11"/>
  <c r="A2422" i="11"/>
  <c r="U2421" i="11"/>
  <c r="S2421" i="11"/>
  <c r="T2421" i="11" s="1"/>
  <c r="R2421" i="11"/>
  <c r="Q2421" i="11"/>
  <c r="P2421" i="11"/>
  <c r="O2421" i="11"/>
  <c r="N2421" i="11"/>
  <c r="K2421" i="11"/>
  <c r="F2421" i="11"/>
  <c r="E2421" i="11"/>
  <c r="D2421" i="11"/>
  <c r="C2421" i="11" s="1"/>
  <c r="B2421" i="11"/>
  <c r="A2421" i="11" s="1"/>
  <c r="U2420" i="11"/>
  <c r="S2420" i="11"/>
  <c r="T2420" i="11" s="1"/>
  <c r="Q2420" i="11"/>
  <c r="R2420" i="11" s="1"/>
  <c r="O2420" i="11"/>
  <c r="P2420" i="11" s="1"/>
  <c r="N2420" i="11"/>
  <c r="M2420" i="11"/>
  <c r="K2420" i="11"/>
  <c r="F2420" i="11"/>
  <c r="E2420" i="11"/>
  <c r="D2420" i="11"/>
  <c r="C2420" i="11" s="1"/>
  <c r="B2420" i="11"/>
  <c r="A2420" i="11" s="1"/>
  <c r="U2419" i="11"/>
  <c r="S2419" i="11"/>
  <c r="T2419" i="11" s="1"/>
  <c r="Q2419" i="11"/>
  <c r="R2419" i="11" s="1"/>
  <c r="O2419" i="11"/>
  <c r="P2419" i="11" s="1"/>
  <c r="N2419" i="11"/>
  <c r="M2419" i="11"/>
  <c r="K2419" i="11"/>
  <c r="F2419" i="11"/>
  <c r="E2419" i="11"/>
  <c r="D2419" i="11"/>
  <c r="C2419" i="11" s="1"/>
  <c r="B2419" i="11"/>
  <c r="A2419" i="11" s="1"/>
  <c r="U2418" i="11"/>
  <c r="S2418" i="11"/>
  <c r="T2418" i="11" s="1"/>
  <c r="Q2418" i="11"/>
  <c r="R2418" i="11" s="1"/>
  <c r="O2418" i="11"/>
  <c r="P2418" i="11" s="1"/>
  <c r="N2418" i="11"/>
  <c r="M2418" i="11"/>
  <c r="K2418" i="11"/>
  <c r="F2418" i="11"/>
  <c r="E2418" i="11"/>
  <c r="D2418" i="11"/>
  <c r="C2418" i="11" s="1"/>
  <c r="B2418" i="11"/>
  <c r="A2418" i="11" s="1"/>
  <c r="U2417" i="11"/>
  <c r="S2417" i="11"/>
  <c r="T2417" i="11" s="1"/>
  <c r="Q2417" i="11"/>
  <c r="R2417" i="11" s="1"/>
  <c r="P2417" i="11"/>
  <c r="O2417" i="11"/>
  <c r="N2417" i="11"/>
  <c r="M2417" i="11"/>
  <c r="K2417" i="11"/>
  <c r="F2417" i="11"/>
  <c r="E2417" i="11"/>
  <c r="D2417" i="11"/>
  <c r="C2417" i="11" s="1"/>
  <c r="B2417" i="11"/>
  <c r="A2417" i="11" s="1"/>
  <c r="U2416" i="11"/>
  <c r="S2416" i="11"/>
  <c r="T2416" i="11" s="1"/>
  <c r="Q2416" i="11"/>
  <c r="R2416" i="11" s="1"/>
  <c r="O2416" i="11"/>
  <c r="P2416" i="11" s="1"/>
  <c r="N2416" i="11"/>
  <c r="K2416" i="11"/>
  <c r="F2416" i="11"/>
  <c r="E2416" i="11"/>
  <c r="D2416" i="11"/>
  <c r="C2416" i="11"/>
  <c r="B2416" i="11"/>
  <c r="A2416" i="11"/>
  <c r="U2415" i="11"/>
  <c r="T2415" i="11"/>
  <c r="S2415" i="11"/>
  <c r="Q2415" i="11"/>
  <c r="R2415" i="11" s="1"/>
  <c r="O2415" i="11"/>
  <c r="P2415" i="11" s="1"/>
  <c r="N2415" i="11"/>
  <c r="M2415" i="11"/>
  <c r="K2415" i="11"/>
  <c r="F2415" i="11"/>
  <c r="E2415" i="11"/>
  <c r="D2415" i="11"/>
  <c r="C2415" i="11" s="1"/>
  <c r="B2415" i="11"/>
  <c r="A2415" i="11" s="1"/>
  <c r="U2414" i="11"/>
  <c r="T2414" i="11"/>
  <c r="S2414" i="11"/>
  <c r="Q2414" i="11"/>
  <c r="R2414" i="11" s="1"/>
  <c r="P2414" i="11"/>
  <c r="O2414" i="11"/>
  <c r="M2414" i="11"/>
  <c r="K2414" i="11"/>
  <c r="F2414" i="11"/>
  <c r="E2414" i="11"/>
  <c r="D2414" i="11"/>
  <c r="C2414" i="11"/>
  <c r="B2414" i="11"/>
  <c r="A2414" i="11" s="1"/>
  <c r="U2413" i="11"/>
  <c r="S2413" i="11"/>
  <c r="T2413" i="11" s="1"/>
  <c r="Q2413" i="11"/>
  <c r="R2413" i="11" s="1"/>
  <c r="O2413" i="11"/>
  <c r="P2413" i="11" s="1"/>
  <c r="F2413" i="11"/>
  <c r="E2413" i="11"/>
  <c r="D2413" i="11"/>
  <c r="C2413" i="11"/>
  <c r="B2413" i="11"/>
  <c r="A2413" i="11"/>
  <c r="U2412" i="11"/>
  <c r="T2412" i="11"/>
  <c r="S2412" i="11"/>
  <c r="R2412" i="11"/>
  <c r="Q2412" i="11"/>
  <c r="P2412" i="11"/>
  <c r="O2412" i="11"/>
  <c r="N2412" i="11"/>
  <c r="M2412" i="11"/>
  <c r="K2412" i="11"/>
  <c r="F2412" i="11"/>
  <c r="E2412" i="11"/>
  <c r="D2412" i="11"/>
  <c r="C2412" i="11"/>
  <c r="B2412" i="11"/>
  <c r="A2412" i="11"/>
  <c r="U2411" i="11"/>
  <c r="T2411" i="11"/>
  <c r="S2411" i="11"/>
  <c r="R2411" i="11"/>
  <c r="Q2411" i="11"/>
  <c r="P2411" i="11"/>
  <c r="O2411" i="11"/>
  <c r="N2411" i="11"/>
  <c r="M2411" i="11"/>
  <c r="K2411" i="11"/>
  <c r="F2411" i="11"/>
  <c r="E2411" i="11"/>
  <c r="D2411" i="11"/>
  <c r="C2411" i="11"/>
  <c r="B2411" i="11"/>
  <c r="A2411" i="11"/>
  <c r="U2410" i="11"/>
  <c r="T2410" i="11"/>
  <c r="S2410" i="11"/>
  <c r="R2410" i="11"/>
  <c r="Q2410" i="11"/>
  <c r="P2410" i="11"/>
  <c r="O2410" i="11"/>
  <c r="N2410" i="11"/>
  <c r="M2410" i="11"/>
  <c r="K2410" i="11"/>
  <c r="F2410" i="11"/>
  <c r="E2410" i="11"/>
  <c r="D2410" i="11"/>
  <c r="C2410" i="11"/>
  <c r="B2410" i="11"/>
  <c r="A2410" i="11"/>
  <c r="U2409" i="11"/>
  <c r="T2409" i="11"/>
  <c r="S2409" i="11"/>
  <c r="R2409" i="11"/>
  <c r="Q2409" i="11"/>
  <c r="P2409" i="11"/>
  <c r="O2409" i="11"/>
  <c r="N2409" i="11"/>
  <c r="M2409" i="11"/>
  <c r="K2409" i="11"/>
  <c r="F2409" i="11"/>
  <c r="E2409" i="11"/>
  <c r="D2409" i="11"/>
  <c r="C2409" i="11"/>
  <c r="B2409" i="11"/>
  <c r="A2409" i="11"/>
  <c r="U2408" i="11"/>
  <c r="T2408" i="11"/>
  <c r="S2408" i="11"/>
  <c r="R2408" i="11"/>
  <c r="Q2408" i="11"/>
  <c r="P2408" i="11"/>
  <c r="O2408" i="11"/>
  <c r="N2408" i="11"/>
  <c r="M2408" i="11"/>
  <c r="K2408" i="11"/>
  <c r="F2408" i="11"/>
  <c r="E2408" i="11"/>
  <c r="D2408" i="11"/>
  <c r="C2408" i="11"/>
  <c r="B2408" i="11"/>
  <c r="A2408" i="11"/>
  <c r="U2407" i="11"/>
  <c r="T2407" i="11"/>
  <c r="S2407" i="11"/>
  <c r="R2407" i="11"/>
  <c r="Q2407" i="11"/>
  <c r="P2407" i="11"/>
  <c r="O2407" i="11"/>
  <c r="N2407" i="11"/>
  <c r="M2407" i="11"/>
  <c r="K2407" i="11"/>
  <c r="F2407" i="11"/>
  <c r="E2407" i="11"/>
  <c r="D2407" i="11"/>
  <c r="C2407" i="11"/>
  <c r="B2407" i="11"/>
  <c r="A2407" i="11"/>
  <c r="U2406" i="11"/>
  <c r="T2406" i="11"/>
  <c r="S2406" i="11"/>
  <c r="R2406" i="11"/>
  <c r="Q2406" i="11"/>
  <c r="P2406" i="11"/>
  <c r="O2406" i="11"/>
  <c r="K2406" i="11"/>
  <c r="J2406" i="11"/>
  <c r="F2406" i="11"/>
  <c r="E2406" i="11"/>
  <c r="D2406" i="11"/>
  <c r="C2406" i="11" s="1"/>
  <c r="B2406" i="11"/>
  <c r="A2406" i="11" s="1"/>
  <c r="U2405" i="11"/>
  <c r="S2405" i="11"/>
  <c r="T2405" i="11" s="1"/>
  <c r="R2405" i="11"/>
  <c r="Q2405" i="11"/>
  <c r="O2405" i="11"/>
  <c r="P2405" i="11" s="1"/>
  <c r="N2405" i="11"/>
  <c r="K2405" i="11"/>
  <c r="F2405" i="11"/>
  <c r="E2405" i="11"/>
  <c r="D2405" i="11"/>
  <c r="C2405" i="11" s="1"/>
  <c r="B2405" i="11"/>
  <c r="A2405" i="11"/>
  <c r="U2404" i="11"/>
  <c r="S2404" i="11"/>
  <c r="T2404" i="11" s="1"/>
  <c r="R2404" i="11"/>
  <c r="Q2404" i="11"/>
  <c r="P2404" i="11"/>
  <c r="O2404" i="11"/>
  <c r="N2404" i="11"/>
  <c r="M2404" i="11"/>
  <c r="K2404" i="11"/>
  <c r="F2404" i="11"/>
  <c r="E2404" i="11"/>
  <c r="D2404" i="11"/>
  <c r="C2404" i="11"/>
  <c r="B2404" i="11"/>
  <c r="A2404" i="11"/>
  <c r="U2403" i="11"/>
  <c r="S2403" i="11"/>
  <c r="T2403" i="11" s="1"/>
  <c r="Q2403" i="11"/>
  <c r="R2403" i="11" s="1"/>
  <c r="P2403" i="11"/>
  <c r="O2403" i="11"/>
  <c r="N2403" i="11"/>
  <c r="M2403" i="11"/>
  <c r="K2403" i="11"/>
  <c r="F2403" i="11"/>
  <c r="E2403" i="11"/>
  <c r="D2403" i="11"/>
  <c r="C2403" i="11" s="1"/>
  <c r="B2403" i="11"/>
  <c r="A2403" i="11"/>
  <c r="U2402" i="11"/>
  <c r="S2402" i="11"/>
  <c r="T2402" i="11" s="1"/>
  <c r="R2402" i="11"/>
  <c r="Q2402" i="11"/>
  <c r="P2402" i="11"/>
  <c r="O2402" i="11"/>
  <c r="N2402" i="11"/>
  <c r="M2402" i="11"/>
  <c r="K2402" i="11"/>
  <c r="F2402" i="11"/>
  <c r="E2402" i="11"/>
  <c r="D2402" i="11"/>
  <c r="C2402" i="11"/>
  <c r="B2402" i="11"/>
  <c r="A2402" i="11"/>
  <c r="U2401" i="11"/>
  <c r="S2401" i="11"/>
  <c r="T2401" i="11" s="1"/>
  <c r="Q2401" i="11"/>
  <c r="R2401" i="11" s="1"/>
  <c r="P2401" i="11"/>
  <c r="O2401" i="11"/>
  <c r="M2401" i="11"/>
  <c r="K2401" i="11"/>
  <c r="F2401" i="11"/>
  <c r="E2401" i="11"/>
  <c r="D2401" i="11"/>
  <c r="C2401" i="11"/>
  <c r="B2401" i="11"/>
  <c r="A2401" i="11" s="1"/>
  <c r="U2400" i="11"/>
  <c r="S2400" i="11"/>
  <c r="T2400" i="11" s="1"/>
  <c r="R2400" i="11"/>
  <c r="Q2400" i="11"/>
  <c r="P2400" i="11"/>
  <c r="O2400" i="11"/>
  <c r="M2400" i="11"/>
  <c r="K2400" i="11"/>
  <c r="F2400" i="11"/>
  <c r="E2400" i="11"/>
  <c r="D2400" i="11"/>
  <c r="C2400" i="11" s="1"/>
  <c r="B2400" i="11"/>
  <c r="A2400" i="11" s="1"/>
  <c r="U2399" i="11"/>
  <c r="T2399" i="11"/>
  <c r="S2399" i="11"/>
  <c r="Q2399" i="11"/>
  <c r="R2399" i="11" s="1"/>
  <c r="O2399" i="11"/>
  <c r="P2399" i="11" s="1"/>
  <c r="N2399" i="11"/>
  <c r="F2399" i="11"/>
  <c r="E2399" i="11"/>
  <c r="D2399" i="11"/>
  <c r="C2399" i="11"/>
  <c r="B2399" i="11"/>
  <c r="A2399" i="11" s="1"/>
  <c r="U2398" i="11"/>
  <c r="S2398" i="11"/>
  <c r="T2398" i="11" s="1"/>
  <c r="R2398" i="11"/>
  <c r="Q2398" i="11"/>
  <c r="O2398" i="11"/>
  <c r="P2398" i="11" s="1"/>
  <c r="N2398" i="11"/>
  <c r="M2398" i="11"/>
  <c r="K2398" i="11"/>
  <c r="F2398" i="11"/>
  <c r="E2398" i="11"/>
  <c r="D2398" i="11"/>
  <c r="C2398" i="11"/>
  <c r="B2398" i="11"/>
  <c r="A2398" i="11" s="1"/>
  <c r="U2397" i="11"/>
  <c r="S2397" i="11"/>
  <c r="T2397" i="11" s="1"/>
  <c r="R2397" i="11"/>
  <c r="Q2397" i="11"/>
  <c r="O2397" i="11"/>
  <c r="P2397" i="11" s="1"/>
  <c r="N2397" i="11"/>
  <c r="M2397" i="11"/>
  <c r="K2397" i="11"/>
  <c r="F2397" i="11"/>
  <c r="E2397" i="11"/>
  <c r="D2397" i="11"/>
  <c r="C2397" i="11"/>
  <c r="B2397" i="11"/>
  <c r="A2397" i="11" s="1"/>
  <c r="U2396" i="11"/>
  <c r="S2396" i="11"/>
  <c r="T2396" i="11" s="1"/>
  <c r="R2396" i="11"/>
  <c r="Q2396" i="11"/>
  <c r="O2396" i="11"/>
  <c r="P2396" i="11" s="1"/>
  <c r="N2396" i="11"/>
  <c r="M2396" i="11"/>
  <c r="K2396" i="11"/>
  <c r="F2396" i="11"/>
  <c r="E2396" i="11"/>
  <c r="D2396" i="11"/>
  <c r="C2396" i="11"/>
  <c r="B2396" i="11"/>
  <c r="A2396" i="11" s="1"/>
  <c r="U2395" i="11"/>
  <c r="S2395" i="11"/>
  <c r="T2395" i="11" s="1"/>
  <c r="R2395" i="11"/>
  <c r="Q2395" i="11"/>
  <c r="O2395" i="11"/>
  <c r="P2395" i="11" s="1"/>
  <c r="M2395" i="11"/>
  <c r="K2395" i="11"/>
  <c r="F2395" i="11"/>
  <c r="E2395" i="11"/>
  <c r="D2395" i="11"/>
  <c r="C2395" i="11" s="1"/>
  <c r="B2395" i="11"/>
  <c r="A2395" i="11" s="1"/>
  <c r="U2394" i="11"/>
  <c r="S2394" i="11"/>
  <c r="T2394" i="11" s="1"/>
  <c r="Q2394" i="11"/>
  <c r="R2394" i="11" s="1"/>
  <c r="O2394" i="11"/>
  <c r="P2394" i="11" s="1"/>
  <c r="N2394" i="11"/>
  <c r="M2394" i="11"/>
  <c r="K2394" i="11"/>
  <c r="F2394" i="11"/>
  <c r="E2394" i="11"/>
  <c r="D2394" i="11"/>
  <c r="C2394" i="11" s="1"/>
  <c r="B2394" i="11"/>
  <c r="A2394" i="11" s="1"/>
  <c r="U2393" i="11"/>
  <c r="S2393" i="11"/>
  <c r="T2393" i="11" s="1"/>
  <c r="Q2393" i="11"/>
  <c r="R2393" i="11" s="1"/>
  <c r="O2393" i="11"/>
  <c r="P2393" i="11" s="1"/>
  <c r="N2393" i="11"/>
  <c r="M2393" i="11"/>
  <c r="K2393" i="11"/>
  <c r="I2393" i="11"/>
  <c r="F2393" i="11"/>
  <c r="E2393" i="11"/>
  <c r="D2393" i="11"/>
  <c r="C2393" i="11"/>
  <c r="B2393" i="11"/>
  <c r="A2393" i="11" s="1"/>
  <c r="U2392" i="11"/>
  <c r="S2392" i="11"/>
  <c r="T2392" i="11" s="1"/>
  <c r="R2392" i="11"/>
  <c r="Q2392" i="11"/>
  <c r="O2392" i="11"/>
  <c r="P2392" i="11" s="1"/>
  <c r="N2392" i="11"/>
  <c r="M2392" i="11"/>
  <c r="K2392" i="11"/>
  <c r="I2392" i="11"/>
  <c r="F2392" i="11"/>
  <c r="E2392" i="11"/>
  <c r="D2392" i="11"/>
  <c r="C2392" i="11"/>
  <c r="B2392" i="11"/>
  <c r="A2392" i="11"/>
  <c r="U2391" i="11"/>
  <c r="T2391" i="11"/>
  <c r="S2391" i="11"/>
  <c r="Q2391" i="11"/>
  <c r="R2391" i="11" s="1"/>
  <c r="O2391" i="11"/>
  <c r="P2391" i="11" s="1"/>
  <c r="N2391" i="11"/>
  <c r="K2391" i="11"/>
  <c r="I2391" i="11"/>
  <c r="F2391" i="11"/>
  <c r="E2391" i="11"/>
  <c r="D2391" i="11"/>
  <c r="C2391" i="11" s="1"/>
  <c r="B2391" i="11"/>
  <c r="A2391" i="11" s="1"/>
  <c r="U2390" i="11"/>
  <c r="S2390" i="11"/>
  <c r="T2390" i="11" s="1"/>
  <c r="Q2390" i="11"/>
  <c r="R2390" i="11" s="1"/>
  <c r="P2390" i="11"/>
  <c r="O2390" i="11"/>
  <c r="N2390" i="11"/>
  <c r="K2390" i="11"/>
  <c r="F2390" i="11"/>
  <c r="E2390" i="11"/>
  <c r="D2390" i="11"/>
  <c r="C2390" i="11"/>
  <c r="B2390" i="11"/>
  <c r="A2390" i="11" s="1"/>
  <c r="U2389" i="11"/>
  <c r="S2389" i="11"/>
  <c r="T2389" i="11" s="1"/>
  <c r="R2389" i="11"/>
  <c r="Q2389" i="11"/>
  <c r="O2389" i="11"/>
  <c r="P2389" i="11" s="1"/>
  <c r="F2389" i="11"/>
  <c r="E2389" i="11"/>
  <c r="D2389" i="11"/>
  <c r="C2389" i="11"/>
  <c r="B2389" i="11"/>
  <c r="A2389" i="11" s="1"/>
  <c r="U2388" i="11"/>
  <c r="S2388" i="11"/>
  <c r="T2388" i="11" s="1"/>
  <c r="Q2388" i="11"/>
  <c r="R2388" i="11" s="1"/>
  <c r="O2388" i="11"/>
  <c r="P2388" i="11" s="1"/>
  <c r="N2388" i="11"/>
  <c r="M2388" i="11"/>
  <c r="L2388" i="11"/>
  <c r="K2388" i="11"/>
  <c r="I2388" i="11"/>
  <c r="F2388" i="11"/>
  <c r="E2388" i="11"/>
  <c r="D2388" i="11"/>
  <c r="C2388" i="11" s="1"/>
  <c r="B2388" i="11"/>
  <c r="A2388" i="11"/>
  <c r="U2387" i="11"/>
  <c r="T2387" i="11"/>
  <c r="S2387" i="11"/>
  <c r="R2387" i="11"/>
  <c r="Q2387" i="11"/>
  <c r="O2387" i="11"/>
  <c r="P2387" i="11" s="1"/>
  <c r="N2387" i="11"/>
  <c r="K2387" i="11"/>
  <c r="J2387" i="11"/>
  <c r="F2387" i="11"/>
  <c r="E2387" i="11"/>
  <c r="D2387" i="11"/>
  <c r="C2387" i="11" s="1"/>
  <c r="B2387" i="11"/>
  <c r="A2387" i="11"/>
  <c r="U2386" i="11"/>
  <c r="T2386" i="11"/>
  <c r="S2386" i="11"/>
  <c r="R2386" i="11"/>
  <c r="Q2386" i="11"/>
  <c r="O2386" i="11"/>
  <c r="P2386" i="11" s="1"/>
  <c r="N2386" i="11"/>
  <c r="M2386" i="11"/>
  <c r="F2386" i="11"/>
  <c r="E2386" i="11"/>
  <c r="D2386" i="11"/>
  <c r="C2386" i="11"/>
  <c r="B2386" i="11"/>
  <c r="A2386" i="11"/>
  <c r="U2385" i="11"/>
  <c r="T2385" i="11"/>
  <c r="S2385" i="11"/>
  <c r="R2385" i="11"/>
  <c r="Q2385" i="11"/>
  <c r="P2385" i="11"/>
  <c r="O2385" i="11"/>
  <c r="N2385" i="11"/>
  <c r="K2385" i="11"/>
  <c r="F2385" i="11"/>
  <c r="E2385" i="11"/>
  <c r="D2385" i="11"/>
  <c r="C2385" i="11" s="1"/>
  <c r="B2385" i="11"/>
  <c r="A2385" i="11" s="1"/>
  <c r="U2384" i="11"/>
  <c r="T2384" i="11"/>
  <c r="S2384" i="11"/>
  <c r="R2384" i="11"/>
  <c r="Q2384" i="11"/>
  <c r="P2384" i="11"/>
  <c r="O2384" i="11"/>
  <c r="N2384" i="11"/>
  <c r="K2384" i="11"/>
  <c r="F2384" i="11"/>
  <c r="E2384" i="11"/>
  <c r="D2384" i="11"/>
  <c r="C2384" i="11" s="1"/>
  <c r="B2384" i="11"/>
  <c r="A2384" i="11" s="1"/>
  <c r="U2383" i="11"/>
  <c r="S2383" i="11"/>
  <c r="T2383" i="11" s="1"/>
  <c r="Q2383" i="11"/>
  <c r="R2383" i="11" s="1"/>
  <c r="O2383" i="11"/>
  <c r="P2383" i="11" s="1"/>
  <c r="N2383" i="11"/>
  <c r="K2383" i="11"/>
  <c r="F2383" i="11"/>
  <c r="E2383" i="11"/>
  <c r="D2383" i="11"/>
  <c r="C2383" i="11"/>
  <c r="B2383" i="11"/>
  <c r="A2383" i="11"/>
  <c r="U2382" i="11"/>
  <c r="T2382" i="11"/>
  <c r="S2382" i="11"/>
  <c r="R2382" i="11"/>
  <c r="Q2382" i="11"/>
  <c r="P2382" i="11"/>
  <c r="O2382" i="11"/>
  <c r="N2382" i="11"/>
  <c r="K2382" i="11"/>
  <c r="F2382" i="11"/>
  <c r="E2382" i="11"/>
  <c r="D2382" i="11"/>
  <c r="C2382" i="11" s="1"/>
  <c r="B2382" i="11"/>
  <c r="A2382" i="11" s="1"/>
  <c r="U2381" i="11"/>
  <c r="S2381" i="11"/>
  <c r="T2381" i="11" s="1"/>
  <c r="Q2381" i="11"/>
  <c r="R2381" i="11" s="1"/>
  <c r="O2381" i="11"/>
  <c r="P2381" i="11" s="1"/>
  <c r="N2381" i="11"/>
  <c r="F2381" i="11"/>
  <c r="E2381" i="11"/>
  <c r="D2381" i="11"/>
  <c r="C2381" i="11" s="1"/>
  <c r="B2381" i="11"/>
  <c r="A2381" i="11" s="1"/>
  <c r="U2380" i="11"/>
  <c r="S2380" i="11"/>
  <c r="T2380" i="11" s="1"/>
  <c r="Q2380" i="11"/>
  <c r="R2380" i="11" s="1"/>
  <c r="O2380" i="11"/>
  <c r="P2380" i="11" s="1"/>
  <c r="N2380" i="11"/>
  <c r="M2380" i="11"/>
  <c r="K2380" i="11"/>
  <c r="F2380" i="11"/>
  <c r="E2380" i="11"/>
  <c r="D2380" i="11"/>
  <c r="C2380" i="11" s="1"/>
  <c r="B2380" i="11"/>
  <c r="A2380" i="11" s="1"/>
  <c r="U2379" i="11"/>
  <c r="S2379" i="11"/>
  <c r="T2379" i="11" s="1"/>
  <c r="Q2379" i="11"/>
  <c r="R2379" i="11" s="1"/>
  <c r="O2379" i="11"/>
  <c r="P2379" i="11" s="1"/>
  <c r="N2379" i="11"/>
  <c r="L2379" i="11"/>
  <c r="K2379" i="11"/>
  <c r="F2379" i="11"/>
  <c r="E2379" i="11"/>
  <c r="D2379" i="11"/>
  <c r="C2379" i="11" s="1"/>
  <c r="B2379" i="11"/>
  <c r="A2379" i="11" s="1"/>
  <c r="U2378" i="11"/>
  <c r="S2378" i="11"/>
  <c r="T2378" i="11" s="1"/>
  <c r="Q2378" i="11"/>
  <c r="R2378" i="11" s="1"/>
  <c r="O2378" i="11"/>
  <c r="P2378" i="11" s="1"/>
  <c r="N2378" i="11"/>
  <c r="L2378" i="11"/>
  <c r="K2378" i="11"/>
  <c r="F2378" i="11"/>
  <c r="E2378" i="11"/>
  <c r="D2378" i="11"/>
  <c r="C2378" i="11" s="1"/>
  <c r="B2378" i="11"/>
  <c r="A2378" i="11" s="1"/>
  <c r="U2377" i="11"/>
  <c r="S2377" i="11"/>
  <c r="T2377" i="11" s="1"/>
  <c r="Q2377" i="11"/>
  <c r="R2377" i="11" s="1"/>
  <c r="O2377" i="11"/>
  <c r="P2377" i="11" s="1"/>
  <c r="N2377" i="11"/>
  <c r="L2377" i="11"/>
  <c r="K2377" i="11"/>
  <c r="F2377" i="11"/>
  <c r="E2377" i="11"/>
  <c r="D2377" i="11"/>
  <c r="C2377" i="11" s="1"/>
  <c r="B2377" i="11"/>
  <c r="A2377" i="11" s="1"/>
  <c r="U2376" i="11"/>
  <c r="S2376" i="11"/>
  <c r="T2376" i="11" s="1"/>
  <c r="Q2376" i="11"/>
  <c r="R2376" i="11" s="1"/>
  <c r="O2376" i="11"/>
  <c r="P2376" i="11" s="1"/>
  <c r="N2376" i="11"/>
  <c r="K2376" i="11"/>
  <c r="F2376" i="11"/>
  <c r="E2376" i="11"/>
  <c r="D2376" i="11"/>
  <c r="C2376" i="11"/>
  <c r="B2376" i="11"/>
  <c r="A2376" i="11"/>
  <c r="U2375" i="11"/>
  <c r="T2375" i="11"/>
  <c r="S2375" i="11"/>
  <c r="R2375" i="11"/>
  <c r="Q2375" i="11"/>
  <c r="P2375" i="11"/>
  <c r="O2375" i="11"/>
  <c r="N2375" i="11"/>
  <c r="L2375" i="11"/>
  <c r="K2375" i="11"/>
  <c r="F2375" i="11"/>
  <c r="E2375" i="11"/>
  <c r="D2375" i="11"/>
  <c r="C2375" i="11"/>
  <c r="B2375" i="11"/>
  <c r="A2375" i="11"/>
  <c r="U2374" i="11"/>
  <c r="T2374" i="11"/>
  <c r="S2374" i="11"/>
  <c r="R2374" i="11"/>
  <c r="Q2374" i="11"/>
  <c r="P2374" i="11"/>
  <c r="O2374" i="11"/>
  <c r="N2374" i="11"/>
  <c r="L2374" i="11"/>
  <c r="K2374" i="11"/>
  <c r="F2374" i="11"/>
  <c r="E2374" i="11"/>
  <c r="D2374" i="11"/>
  <c r="C2374" i="11"/>
  <c r="B2374" i="11"/>
  <c r="A2374" i="11"/>
  <c r="U2373" i="11"/>
  <c r="T2373" i="11"/>
  <c r="S2373" i="11"/>
  <c r="R2373" i="11"/>
  <c r="Q2373" i="11"/>
  <c r="P2373" i="11"/>
  <c r="O2373" i="11"/>
  <c r="M2373" i="11"/>
  <c r="K2373" i="11"/>
  <c r="I2373" i="11"/>
  <c r="F2373" i="11"/>
  <c r="E2373" i="11"/>
  <c r="D2373" i="11"/>
  <c r="C2373" i="11"/>
  <c r="B2373" i="11"/>
  <c r="A2373" i="11"/>
  <c r="U2372" i="11"/>
  <c r="T2372" i="11"/>
  <c r="S2372" i="11"/>
  <c r="R2372" i="11"/>
  <c r="Q2372" i="11"/>
  <c r="P2372" i="11"/>
  <c r="O2372" i="11"/>
  <c r="M2372" i="11"/>
  <c r="F2372" i="11"/>
  <c r="E2372" i="11"/>
  <c r="D2372" i="11"/>
  <c r="C2372" i="11"/>
  <c r="B2372" i="11"/>
  <c r="A2372" i="11"/>
  <c r="U2371" i="11"/>
  <c r="T2371" i="11"/>
  <c r="S2371" i="11"/>
  <c r="R2371" i="11"/>
  <c r="Q2371" i="11"/>
  <c r="P2371" i="11"/>
  <c r="O2371" i="11"/>
  <c r="M2371" i="11"/>
  <c r="L2371" i="11"/>
  <c r="K2371" i="11"/>
  <c r="F2371" i="11"/>
  <c r="E2371" i="11"/>
  <c r="D2371" i="11"/>
  <c r="C2371" i="11"/>
  <c r="B2371" i="11"/>
  <c r="A2371" i="11"/>
  <c r="U2370" i="11"/>
  <c r="T2370" i="11"/>
  <c r="S2370" i="11"/>
  <c r="R2370" i="11"/>
  <c r="Q2370" i="11"/>
  <c r="P2370" i="11"/>
  <c r="O2370" i="11"/>
  <c r="F2370" i="11"/>
  <c r="E2370" i="11"/>
  <c r="D2370" i="11"/>
  <c r="C2370" i="11" s="1"/>
  <c r="B2370" i="11"/>
  <c r="A2370" i="11" s="1"/>
  <c r="U2369" i="11"/>
  <c r="S2369" i="11"/>
  <c r="T2369" i="11" s="1"/>
  <c r="Q2369" i="11"/>
  <c r="R2369" i="11" s="1"/>
  <c r="O2369" i="11"/>
  <c r="P2369" i="11" s="1"/>
  <c r="M2369" i="11"/>
  <c r="K2369" i="11"/>
  <c r="J2369" i="11"/>
  <c r="F2369" i="11"/>
  <c r="E2369" i="11"/>
  <c r="D2369" i="11"/>
  <c r="C2369" i="11" s="1"/>
  <c r="B2369" i="11"/>
  <c r="A2369" i="11" s="1"/>
  <c r="U2368" i="11"/>
  <c r="S2368" i="11"/>
  <c r="T2368" i="11" s="1"/>
  <c r="Q2368" i="11"/>
  <c r="R2368" i="11" s="1"/>
  <c r="O2368" i="11"/>
  <c r="P2368" i="11" s="1"/>
  <c r="N2368" i="11"/>
  <c r="M2368" i="11"/>
  <c r="L2368" i="11"/>
  <c r="K2368" i="11"/>
  <c r="J2368" i="11"/>
  <c r="F2368" i="11"/>
  <c r="E2368" i="11"/>
  <c r="D2368" i="11"/>
  <c r="C2368" i="11" s="1"/>
  <c r="B2368" i="11"/>
  <c r="A2368" i="11" s="1"/>
  <c r="U2367" i="11"/>
  <c r="S2367" i="11"/>
  <c r="T2367" i="11" s="1"/>
  <c r="Q2367" i="11"/>
  <c r="R2367" i="11" s="1"/>
  <c r="O2367" i="11"/>
  <c r="P2367" i="11" s="1"/>
  <c r="M2367" i="11"/>
  <c r="K2367" i="11"/>
  <c r="J2367" i="11"/>
  <c r="I2367" i="11"/>
  <c r="F2367" i="11"/>
  <c r="E2367" i="11"/>
  <c r="D2367" i="11"/>
  <c r="C2367" i="11"/>
  <c r="B2367" i="11"/>
  <c r="A2367" i="11"/>
  <c r="U2366" i="11"/>
  <c r="T2366" i="11"/>
  <c r="S2366" i="11"/>
  <c r="R2366" i="11"/>
  <c r="Q2366" i="11"/>
  <c r="P2366" i="11"/>
  <c r="O2366" i="11"/>
  <c r="N2366" i="11"/>
  <c r="M2366" i="11"/>
  <c r="K2366" i="11"/>
  <c r="J2366" i="11"/>
  <c r="F2366" i="11"/>
  <c r="E2366" i="11"/>
  <c r="D2366" i="11"/>
  <c r="C2366" i="11" s="1"/>
  <c r="B2366" i="11"/>
  <c r="A2366" i="11" s="1"/>
  <c r="U2365" i="11"/>
  <c r="S2365" i="11"/>
  <c r="T2365" i="11" s="1"/>
  <c r="Q2365" i="11"/>
  <c r="R2365" i="11" s="1"/>
  <c r="O2365" i="11"/>
  <c r="P2365" i="11" s="1"/>
  <c r="N2365" i="11"/>
  <c r="M2365" i="11"/>
  <c r="K2365" i="11"/>
  <c r="J2365" i="11"/>
  <c r="F2365" i="11"/>
  <c r="E2365" i="11"/>
  <c r="D2365" i="11"/>
  <c r="C2365" i="11"/>
  <c r="B2365" i="11"/>
  <c r="A2365" i="11"/>
  <c r="U2364" i="11"/>
  <c r="T2364" i="11"/>
  <c r="S2364" i="11"/>
  <c r="R2364" i="11"/>
  <c r="Q2364" i="11"/>
  <c r="P2364" i="11"/>
  <c r="O2364" i="11"/>
  <c r="N2364" i="11"/>
  <c r="F2364" i="11"/>
  <c r="E2364" i="11"/>
  <c r="D2364" i="11"/>
  <c r="C2364" i="11"/>
  <c r="B2364" i="11"/>
  <c r="A2364" i="11"/>
  <c r="U2363" i="11"/>
  <c r="T2363" i="11"/>
  <c r="S2363" i="11"/>
  <c r="R2363" i="11"/>
  <c r="Q2363" i="11"/>
  <c r="P2363" i="11"/>
  <c r="O2363" i="11"/>
  <c r="F2363" i="11"/>
  <c r="E2363" i="11"/>
  <c r="D2363" i="11"/>
  <c r="C2363" i="11" s="1"/>
  <c r="B2363" i="11"/>
  <c r="A2363" i="11" s="1"/>
  <c r="U2362" i="11"/>
  <c r="S2362" i="11"/>
  <c r="T2362" i="11" s="1"/>
  <c r="Q2362" i="11"/>
  <c r="R2362" i="11" s="1"/>
  <c r="O2362" i="11"/>
  <c r="P2362" i="11" s="1"/>
  <c r="F2362" i="11"/>
  <c r="E2362" i="11"/>
  <c r="D2362" i="11"/>
  <c r="C2362" i="11"/>
  <c r="B2362" i="11"/>
  <c r="A2362" i="11"/>
  <c r="U2361" i="11"/>
  <c r="T2361" i="11"/>
  <c r="S2361" i="11"/>
  <c r="R2361" i="11"/>
  <c r="Q2361" i="11"/>
  <c r="P2361" i="11"/>
  <c r="O2361" i="11"/>
  <c r="N2361" i="11"/>
  <c r="K2361" i="11"/>
  <c r="F2361" i="11"/>
  <c r="E2361" i="11"/>
  <c r="D2361" i="11"/>
  <c r="C2361" i="11" s="1"/>
  <c r="B2361" i="11"/>
  <c r="A2361" i="11" s="1"/>
  <c r="U2360" i="11"/>
  <c r="S2360" i="11"/>
  <c r="T2360" i="11" s="1"/>
  <c r="Q2360" i="11"/>
  <c r="R2360" i="11" s="1"/>
  <c r="O2360" i="11"/>
  <c r="P2360" i="11" s="1"/>
  <c r="N2360" i="11"/>
  <c r="K2360" i="11"/>
  <c r="F2360" i="11"/>
  <c r="E2360" i="11"/>
  <c r="D2360" i="11"/>
  <c r="C2360" i="11"/>
  <c r="B2360" i="11"/>
  <c r="A2360" i="11"/>
  <c r="U2359" i="11"/>
  <c r="T2359" i="11"/>
  <c r="S2359" i="11"/>
  <c r="R2359" i="11"/>
  <c r="Q2359" i="11"/>
  <c r="P2359" i="11"/>
  <c r="O2359" i="11"/>
  <c r="K2359" i="11"/>
  <c r="F2359" i="11"/>
  <c r="E2359" i="11"/>
  <c r="D2359" i="11"/>
  <c r="C2359" i="11"/>
  <c r="B2359" i="11"/>
  <c r="A2359" i="11"/>
  <c r="U2358" i="11"/>
  <c r="T2358" i="11"/>
  <c r="S2358" i="11"/>
  <c r="R2358" i="11"/>
  <c r="Q2358" i="11"/>
  <c r="P2358" i="11"/>
  <c r="O2358" i="11"/>
  <c r="M2358" i="11"/>
  <c r="K2358" i="11"/>
  <c r="F2358" i="11"/>
  <c r="E2358" i="11"/>
  <c r="D2358" i="11"/>
  <c r="C2358" i="11" s="1"/>
  <c r="B2358" i="11"/>
  <c r="A2358" i="11" s="1"/>
  <c r="U2357" i="11"/>
  <c r="S2357" i="11"/>
  <c r="T2357" i="11" s="1"/>
  <c r="Q2357" i="11"/>
  <c r="R2357" i="11" s="1"/>
  <c r="O2357" i="11"/>
  <c r="P2357" i="11" s="1"/>
  <c r="N2357" i="11"/>
  <c r="M2357" i="11"/>
  <c r="K2357" i="11"/>
  <c r="I2357" i="11"/>
  <c r="F2357" i="11"/>
  <c r="E2357" i="11"/>
  <c r="D2357" i="11"/>
  <c r="C2357" i="11"/>
  <c r="B2357" i="11"/>
  <c r="A2357" i="11"/>
  <c r="U2356" i="11"/>
  <c r="T2356" i="11"/>
  <c r="S2356" i="11"/>
  <c r="R2356" i="11"/>
  <c r="Q2356" i="11"/>
  <c r="P2356" i="11"/>
  <c r="O2356" i="11"/>
  <c r="N2356" i="11"/>
  <c r="M2356" i="11"/>
  <c r="K2356" i="11"/>
  <c r="I2356" i="11"/>
  <c r="F2356" i="11"/>
  <c r="E2356" i="11"/>
  <c r="D2356" i="11"/>
  <c r="C2356" i="11" s="1"/>
  <c r="B2356" i="11"/>
  <c r="A2356" i="11" s="1"/>
  <c r="U2355" i="11"/>
  <c r="S2355" i="11"/>
  <c r="T2355" i="11" s="1"/>
  <c r="Q2355" i="11"/>
  <c r="R2355" i="11" s="1"/>
  <c r="O2355" i="11"/>
  <c r="P2355" i="11" s="1"/>
  <c r="N2355" i="11"/>
  <c r="M2355" i="11"/>
  <c r="K2355" i="11"/>
  <c r="I2355" i="11"/>
  <c r="F2355" i="11"/>
  <c r="E2355" i="11"/>
  <c r="D2355" i="11"/>
  <c r="C2355" i="11"/>
  <c r="B2355" i="11"/>
  <c r="A2355" i="11"/>
  <c r="U2354" i="11"/>
  <c r="T2354" i="11"/>
  <c r="S2354" i="11"/>
  <c r="R2354" i="11"/>
  <c r="Q2354" i="11"/>
  <c r="P2354" i="11"/>
  <c r="O2354" i="11"/>
  <c r="N2354" i="11"/>
  <c r="M2354" i="11"/>
  <c r="K2354" i="11"/>
  <c r="I2354" i="11"/>
  <c r="F2354" i="11"/>
  <c r="E2354" i="11"/>
  <c r="D2354" i="11"/>
  <c r="C2354" i="11" s="1"/>
  <c r="B2354" i="11"/>
  <c r="A2354" i="11" s="1"/>
  <c r="U2353" i="11"/>
  <c r="S2353" i="11"/>
  <c r="T2353" i="11" s="1"/>
  <c r="Q2353" i="11"/>
  <c r="R2353" i="11" s="1"/>
  <c r="O2353" i="11"/>
  <c r="P2353" i="11" s="1"/>
  <c r="M2353" i="11"/>
  <c r="K2353" i="11"/>
  <c r="F2353" i="11"/>
  <c r="E2353" i="11"/>
  <c r="D2353" i="11"/>
  <c r="C2353" i="11"/>
  <c r="B2353" i="11"/>
  <c r="A2353" i="11"/>
  <c r="U2352" i="11"/>
  <c r="T2352" i="11"/>
  <c r="S2352" i="11"/>
  <c r="R2352" i="11"/>
  <c r="Q2352" i="11"/>
  <c r="P2352" i="11"/>
  <c r="O2352" i="11"/>
  <c r="F2352" i="11"/>
  <c r="E2352" i="11"/>
  <c r="D2352" i="11"/>
  <c r="C2352" i="11" s="1"/>
  <c r="B2352" i="11"/>
  <c r="A2352" i="11" s="1"/>
  <c r="U2351" i="11"/>
  <c r="S2351" i="11"/>
  <c r="T2351" i="11" s="1"/>
  <c r="Q2351" i="11"/>
  <c r="R2351" i="11" s="1"/>
  <c r="O2351" i="11"/>
  <c r="P2351" i="11" s="1"/>
  <c r="N2351" i="11"/>
  <c r="M2351" i="11"/>
  <c r="L2351" i="11"/>
  <c r="K2351" i="11"/>
  <c r="J2351" i="11"/>
  <c r="F2351" i="11"/>
  <c r="E2351" i="11"/>
  <c r="D2351" i="11"/>
  <c r="C2351" i="11" s="1"/>
  <c r="B2351" i="11"/>
  <c r="A2351" i="11" s="1"/>
  <c r="U2350" i="11"/>
  <c r="S2350" i="11"/>
  <c r="T2350" i="11" s="1"/>
  <c r="Q2350" i="11"/>
  <c r="R2350" i="11" s="1"/>
  <c r="O2350" i="11"/>
  <c r="P2350" i="11" s="1"/>
  <c r="M2350" i="11"/>
  <c r="K2350" i="11"/>
  <c r="J2350" i="11"/>
  <c r="F2350" i="11"/>
  <c r="E2350" i="11"/>
  <c r="D2350" i="11"/>
  <c r="C2350" i="11" s="1"/>
  <c r="B2350" i="11"/>
  <c r="A2350" i="11" s="1"/>
  <c r="U2349" i="11"/>
  <c r="S2349" i="11"/>
  <c r="T2349" i="11" s="1"/>
  <c r="Q2349" i="11"/>
  <c r="R2349" i="11" s="1"/>
  <c r="O2349" i="11"/>
  <c r="P2349" i="11" s="1"/>
  <c r="N2349" i="11"/>
  <c r="M2349" i="11"/>
  <c r="L2349" i="11"/>
  <c r="F2349" i="11"/>
  <c r="E2349" i="11"/>
  <c r="D2349" i="11"/>
  <c r="C2349" i="11" s="1"/>
  <c r="B2349" i="11"/>
  <c r="A2349" i="11" s="1"/>
  <c r="U2348" i="11"/>
  <c r="S2348" i="11"/>
  <c r="T2348" i="11" s="1"/>
  <c r="Q2348" i="11"/>
  <c r="R2348" i="11" s="1"/>
  <c r="O2348" i="11"/>
  <c r="P2348" i="11" s="1"/>
  <c r="F2348" i="11"/>
  <c r="E2348" i="11"/>
  <c r="D2348" i="11"/>
  <c r="C2348" i="11"/>
  <c r="B2348" i="11"/>
  <c r="A2348" i="11"/>
  <c r="U2347" i="11"/>
  <c r="T2347" i="11"/>
  <c r="S2347" i="11"/>
  <c r="R2347" i="11"/>
  <c r="Q2347" i="11"/>
  <c r="P2347" i="11"/>
  <c r="O2347" i="11"/>
  <c r="N2347" i="11"/>
  <c r="M2347" i="11"/>
  <c r="L2347" i="11"/>
  <c r="K2347" i="11"/>
  <c r="J2347" i="11"/>
  <c r="F2347" i="11"/>
  <c r="E2347" i="11"/>
  <c r="D2347" i="11"/>
  <c r="C2347" i="11"/>
  <c r="B2347" i="11"/>
  <c r="A2347" i="11"/>
  <c r="U2346" i="11"/>
  <c r="T2346" i="11"/>
  <c r="S2346" i="11"/>
  <c r="R2346" i="11"/>
  <c r="Q2346" i="11"/>
  <c r="P2346" i="11"/>
  <c r="O2346" i="11"/>
  <c r="M2346" i="11"/>
  <c r="L2346" i="11"/>
  <c r="K2346" i="11"/>
  <c r="J2346" i="11"/>
  <c r="I2346" i="11"/>
  <c r="F2346" i="11"/>
  <c r="E2346" i="11"/>
  <c r="D2346" i="11"/>
  <c r="C2346" i="11"/>
  <c r="B2346" i="11"/>
  <c r="A2346" i="11"/>
  <c r="U2345" i="11"/>
  <c r="T2345" i="11"/>
  <c r="S2345" i="11"/>
  <c r="R2345" i="11"/>
  <c r="Q2345" i="11"/>
  <c r="P2345" i="11"/>
  <c r="O2345" i="11"/>
  <c r="M2345" i="11"/>
  <c r="L2345" i="11"/>
  <c r="K2345" i="11"/>
  <c r="F2345" i="11"/>
  <c r="E2345" i="11"/>
  <c r="D2345" i="11"/>
  <c r="C2345" i="11"/>
  <c r="B2345" i="11"/>
  <c r="A2345" i="11"/>
  <c r="U2344" i="11"/>
  <c r="T2344" i="11"/>
  <c r="S2344" i="11"/>
  <c r="R2344" i="11"/>
  <c r="Q2344" i="11"/>
  <c r="P2344" i="11"/>
  <c r="O2344" i="11"/>
  <c r="M2344" i="11"/>
  <c r="L2344" i="11"/>
  <c r="K2344" i="11"/>
  <c r="F2344" i="11"/>
  <c r="E2344" i="11"/>
  <c r="D2344" i="11"/>
  <c r="C2344" i="11"/>
  <c r="B2344" i="11"/>
  <c r="A2344" i="11"/>
  <c r="U2343" i="11"/>
  <c r="T2343" i="11"/>
  <c r="S2343" i="11"/>
  <c r="R2343" i="11"/>
  <c r="Q2343" i="11"/>
  <c r="P2343" i="11"/>
  <c r="O2343" i="11"/>
  <c r="N2343" i="11"/>
  <c r="M2343" i="11"/>
  <c r="K2343" i="11"/>
  <c r="F2343" i="11"/>
  <c r="E2343" i="11"/>
  <c r="D2343" i="11"/>
  <c r="C2343" i="11"/>
  <c r="B2343" i="11"/>
  <c r="A2343" i="11"/>
  <c r="U2342" i="11"/>
  <c r="T2342" i="11"/>
  <c r="S2342" i="11"/>
  <c r="R2342" i="11"/>
  <c r="Q2342" i="11"/>
  <c r="P2342" i="11"/>
  <c r="O2342" i="11"/>
  <c r="N2342" i="11"/>
  <c r="M2342" i="11"/>
  <c r="K2342" i="11"/>
  <c r="F2342" i="11"/>
  <c r="E2342" i="11"/>
  <c r="D2342" i="11"/>
  <c r="C2342" i="11"/>
  <c r="B2342" i="11"/>
  <c r="A2342" i="11"/>
  <c r="U2341" i="11"/>
  <c r="T2341" i="11"/>
  <c r="S2341" i="11"/>
  <c r="R2341" i="11"/>
  <c r="Q2341" i="11"/>
  <c r="P2341" i="11"/>
  <c r="O2341" i="11"/>
  <c r="N2341" i="11"/>
  <c r="M2341" i="11"/>
  <c r="K2341" i="11"/>
  <c r="F2341" i="11"/>
  <c r="E2341" i="11"/>
  <c r="D2341" i="11"/>
  <c r="C2341" i="11"/>
  <c r="B2341" i="11"/>
  <c r="A2341" i="11"/>
  <c r="U2340" i="11"/>
  <c r="T2340" i="11"/>
  <c r="S2340" i="11"/>
  <c r="R2340" i="11"/>
  <c r="Q2340" i="11"/>
  <c r="P2340" i="11"/>
  <c r="O2340" i="11"/>
  <c r="N2340" i="11"/>
  <c r="M2340" i="11"/>
  <c r="K2340" i="11"/>
  <c r="F2340" i="11"/>
  <c r="E2340" i="11"/>
  <c r="D2340" i="11"/>
  <c r="C2340" i="11"/>
  <c r="B2340" i="11"/>
  <c r="A2340" i="11"/>
  <c r="U2339" i="11"/>
  <c r="T2339" i="11"/>
  <c r="S2339" i="11"/>
  <c r="R2339" i="11"/>
  <c r="Q2339" i="11"/>
  <c r="P2339" i="11"/>
  <c r="O2339" i="11"/>
  <c r="N2339" i="11"/>
  <c r="M2339" i="11"/>
  <c r="K2339" i="11"/>
  <c r="F2339" i="11"/>
  <c r="E2339" i="11"/>
  <c r="D2339" i="11"/>
  <c r="C2339" i="11"/>
  <c r="B2339" i="11"/>
  <c r="A2339" i="11"/>
  <c r="U2338" i="11"/>
  <c r="T2338" i="11"/>
  <c r="S2338" i="11"/>
  <c r="R2338" i="11"/>
  <c r="Q2338" i="11"/>
  <c r="P2338" i="11"/>
  <c r="O2338" i="11"/>
  <c r="M2338" i="11"/>
  <c r="K2338" i="11"/>
  <c r="F2338" i="11"/>
  <c r="E2338" i="11"/>
  <c r="D2338" i="11"/>
  <c r="C2338" i="11" s="1"/>
  <c r="B2338" i="11"/>
  <c r="A2338" i="11" s="1"/>
  <c r="U2337" i="11"/>
  <c r="S2337" i="11"/>
  <c r="T2337" i="11" s="1"/>
  <c r="Q2337" i="11"/>
  <c r="R2337" i="11" s="1"/>
  <c r="O2337" i="11"/>
  <c r="P2337" i="11" s="1"/>
  <c r="N2337" i="11"/>
  <c r="M2337" i="11"/>
  <c r="K2337" i="11"/>
  <c r="F2337" i="11"/>
  <c r="E2337" i="11"/>
  <c r="D2337" i="11"/>
  <c r="C2337" i="11" s="1"/>
  <c r="B2337" i="11"/>
  <c r="A2337" i="11" s="1"/>
  <c r="U2336" i="11"/>
  <c r="S2336" i="11"/>
  <c r="T2336" i="11" s="1"/>
  <c r="Q2336" i="11"/>
  <c r="R2336" i="11" s="1"/>
  <c r="O2336" i="11"/>
  <c r="P2336" i="11" s="1"/>
  <c r="M2336" i="11"/>
  <c r="K2336" i="11"/>
  <c r="F2336" i="11"/>
  <c r="E2336" i="11"/>
  <c r="D2336" i="11"/>
  <c r="C2336" i="11"/>
  <c r="B2336" i="11"/>
  <c r="A2336" i="11"/>
  <c r="U2335" i="11"/>
  <c r="T2335" i="11"/>
  <c r="S2335" i="11"/>
  <c r="R2335" i="11"/>
  <c r="Q2335" i="11"/>
  <c r="P2335" i="11"/>
  <c r="O2335" i="11"/>
  <c r="N2335" i="11"/>
  <c r="M2335" i="11"/>
  <c r="K2335" i="11"/>
  <c r="F2335" i="11"/>
  <c r="E2335" i="11"/>
  <c r="D2335" i="11"/>
  <c r="C2335" i="11"/>
  <c r="B2335" i="11"/>
  <c r="A2335" i="11"/>
  <c r="U2334" i="11"/>
  <c r="T2334" i="11"/>
  <c r="S2334" i="11"/>
  <c r="R2334" i="11"/>
  <c r="Q2334" i="11"/>
  <c r="P2334" i="11"/>
  <c r="O2334" i="11"/>
  <c r="N2334" i="11"/>
  <c r="K2334" i="11"/>
  <c r="I2334" i="11"/>
  <c r="F2334" i="11"/>
  <c r="E2334" i="11"/>
  <c r="D2334" i="11"/>
  <c r="C2334" i="11"/>
  <c r="B2334" i="11"/>
  <c r="A2334" i="11"/>
  <c r="U2333" i="11"/>
  <c r="T2333" i="11"/>
  <c r="S2333" i="11"/>
  <c r="R2333" i="11"/>
  <c r="Q2333" i="11"/>
  <c r="P2333" i="11"/>
  <c r="O2333" i="11"/>
  <c r="N2333" i="11"/>
  <c r="M2333" i="11"/>
  <c r="K2333" i="11"/>
  <c r="I2333" i="11"/>
  <c r="F2333" i="11"/>
  <c r="E2333" i="11"/>
  <c r="D2333" i="11"/>
  <c r="C2333" i="11" s="1"/>
  <c r="B2333" i="11"/>
  <c r="A2333" i="11" s="1"/>
  <c r="U2332" i="11"/>
  <c r="S2332" i="11"/>
  <c r="T2332" i="11" s="1"/>
  <c r="Q2332" i="11"/>
  <c r="R2332" i="11" s="1"/>
  <c r="O2332" i="11"/>
  <c r="P2332" i="11" s="1"/>
  <c r="N2332" i="11"/>
  <c r="M2332" i="11"/>
  <c r="L2332" i="11"/>
  <c r="K2332" i="11"/>
  <c r="F2332" i="11"/>
  <c r="E2332" i="11"/>
  <c r="D2332" i="11"/>
  <c r="C2332" i="11"/>
  <c r="B2332" i="11"/>
  <c r="A2332" i="11"/>
  <c r="U2331" i="11"/>
  <c r="T2331" i="11"/>
  <c r="S2331" i="11"/>
  <c r="R2331" i="11"/>
  <c r="Q2331" i="11"/>
  <c r="P2331" i="11"/>
  <c r="O2331" i="11"/>
  <c r="N2331" i="11"/>
  <c r="M2331" i="11"/>
  <c r="L2331" i="11"/>
  <c r="K2331" i="11"/>
  <c r="F2331" i="11"/>
  <c r="E2331" i="11"/>
  <c r="D2331" i="11"/>
  <c r="C2331" i="11" s="1"/>
  <c r="B2331" i="11"/>
  <c r="A2331" i="11" s="1"/>
  <c r="U2330" i="11"/>
  <c r="S2330" i="11"/>
  <c r="T2330" i="11" s="1"/>
  <c r="Q2330" i="11"/>
  <c r="R2330" i="11" s="1"/>
  <c r="O2330" i="11"/>
  <c r="P2330" i="11" s="1"/>
  <c r="N2330" i="11"/>
  <c r="M2330" i="11"/>
  <c r="L2330" i="11"/>
  <c r="K2330" i="11"/>
  <c r="F2330" i="11"/>
  <c r="E2330" i="11"/>
  <c r="D2330" i="11"/>
  <c r="C2330" i="11"/>
  <c r="B2330" i="11"/>
  <c r="A2330" i="11"/>
  <c r="U2329" i="11"/>
  <c r="T2329" i="11"/>
  <c r="S2329" i="11"/>
  <c r="R2329" i="11"/>
  <c r="Q2329" i="11"/>
  <c r="P2329" i="11"/>
  <c r="O2329" i="11"/>
  <c r="N2329" i="11"/>
  <c r="M2329" i="11"/>
  <c r="K2329" i="11"/>
  <c r="F2329" i="11"/>
  <c r="E2329" i="11"/>
  <c r="D2329" i="11"/>
  <c r="C2329" i="11"/>
  <c r="B2329" i="11"/>
  <c r="A2329" i="11"/>
  <c r="U2328" i="11"/>
  <c r="T2328" i="11"/>
  <c r="S2328" i="11"/>
  <c r="R2328" i="11"/>
  <c r="Q2328" i="11"/>
  <c r="P2328" i="11"/>
  <c r="O2328" i="11"/>
  <c r="N2328" i="11"/>
  <c r="M2328" i="11"/>
  <c r="L2328" i="11"/>
  <c r="K2328" i="11"/>
  <c r="F2328" i="11"/>
  <c r="E2328" i="11"/>
  <c r="D2328" i="11"/>
  <c r="C2328" i="11" s="1"/>
  <c r="B2328" i="11"/>
  <c r="A2328" i="11" s="1"/>
  <c r="U2327" i="11"/>
  <c r="S2327" i="11"/>
  <c r="T2327" i="11" s="1"/>
  <c r="Q2327" i="11"/>
  <c r="R2327" i="11" s="1"/>
  <c r="O2327" i="11"/>
  <c r="P2327" i="11" s="1"/>
  <c r="N2327" i="11"/>
  <c r="M2327" i="11"/>
  <c r="L2327" i="11"/>
  <c r="K2327" i="11"/>
  <c r="F2327" i="11"/>
  <c r="E2327" i="11"/>
  <c r="D2327" i="11"/>
  <c r="C2327" i="11"/>
  <c r="B2327" i="11"/>
  <c r="A2327" i="11"/>
  <c r="U2326" i="11"/>
  <c r="T2326" i="11"/>
  <c r="S2326" i="11"/>
  <c r="R2326" i="11"/>
  <c r="Q2326" i="11"/>
  <c r="P2326" i="11"/>
  <c r="O2326" i="11"/>
  <c r="N2326" i="11"/>
  <c r="M2326" i="11"/>
  <c r="L2326" i="11"/>
  <c r="K2326" i="11"/>
  <c r="F2326" i="11"/>
  <c r="E2326" i="11"/>
  <c r="D2326" i="11"/>
  <c r="C2326" i="11" s="1"/>
  <c r="B2326" i="11"/>
  <c r="A2326" i="11" s="1"/>
  <c r="U2325" i="11"/>
  <c r="S2325" i="11"/>
  <c r="T2325" i="11" s="1"/>
  <c r="Q2325" i="11"/>
  <c r="R2325" i="11" s="1"/>
  <c r="O2325" i="11"/>
  <c r="P2325" i="11" s="1"/>
  <c r="N2325" i="11"/>
  <c r="M2325" i="11"/>
  <c r="K2325" i="11"/>
  <c r="F2325" i="11"/>
  <c r="E2325" i="11"/>
  <c r="D2325" i="11"/>
  <c r="C2325" i="11" s="1"/>
  <c r="B2325" i="11"/>
  <c r="A2325" i="11" s="1"/>
  <c r="U2324" i="11"/>
  <c r="S2324" i="11"/>
  <c r="T2324" i="11" s="1"/>
  <c r="Q2324" i="11"/>
  <c r="R2324" i="11" s="1"/>
  <c r="O2324" i="11"/>
  <c r="P2324" i="11" s="1"/>
  <c r="N2324" i="11"/>
  <c r="M2324" i="11"/>
  <c r="K2324" i="11"/>
  <c r="F2324" i="11"/>
  <c r="E2324" i="11"/>
  <c r="D2324" i="11"/>
  <c r="C2324" i="11" s="1"/>
  <c r="B2324" i="11"/>
  <c r="A2324" i="11" s="1"/>
  <c r="U2323" i="11"/>
  <c r="S2323" i="11"/>
  <c r="T2323" i="11" s="1"/>
  <c r="Q2323" i="11"/>
  <c r="R2323" i="11" s="1"/>
  <c r="O2323" i="11"/>
  <c r="P2323" i="11" s="1"/>
  <c r="N2323" i="11"/>
  <c r="M2323" i="11"/>
  <c r="K2323" i="11"/>
  <c r="F2323" i="11"/>
  <c r="E2323" i="11"/>
  <c r="D2323" i="11"/>
  <c r="C2323" i="11" s="1"/>
  <c r="B2323" i="11"/>
  <c r="A2323" i="11" s="1"/>
  <c r="U2322" i="11"/>
  <c r="S2322" i="11"/>
  <c r="T2322" i="11" s="1"/>
  <c r="Q2322" i="11"/>
  <c r="R2322" i="11" s="1"/>
  <c r="O2322" i="11"/>
  <c r="P2322" i="11" s="1"/>
  <c r="N2322" i="11"/>
  <c r="M2322" i="11"/>
  <c r="L2322" i="11"/>
  <c r="K2322" i="11"/>
  <c r="H2322" i="11"/>
  <c r="G2322" i="11"/>
  <c r="F2322" i="11"/>
  <c r="E2322" i="11"/>
  <c r="D2322" i="11"/>
  <c r="C2322" i="11"/>
  <c r="B2322" i="11"/>
  <c r="A2322" i="11"/>
  <c r="U2321" i="11"/>
  <c r="T2321" i="11"/>
  <c r="S2321" i="11"/>
  <c r="R2321" i="11"/>
  <c r="Q2321" i="11"/>
  <c r="P2321" i="11"/>
  <c r="O2321" i="11"/>
  <c r="L2321" i="11"/>
  <c r="K2321" i="11"/>
  <c r="F2321" i="11"/>
  <c r="E2321" i="11"/>
  <c r="D2321" i="11"/>
  <c r="C2321" i="11" s="1"/>
  <c r="B2321" i="11"/>
  <c r="A2321" i="11" s="1"/>
  <c r="U2320" i="11"/>
  <c r="S2320" i="11"/>
  <c r="T2320" i="11" s="1"/>
  <c r="Q2320" i="11"/>
  <c r="R2320" i="11" s="1"/>
  <c r="O2320" i="11"/>
  <c r="P2320" i="11" s="1"/>
  <c r="N2320" i="11"/>
  <c r="M2320" i="11"/>
  <c r="L2320" i="11"/>
  <c r="K2320" i="11"/>
  <c r="F2320" i="11"/>
  <c r="E2320" i="11"/>
  <c r="D2320" i="11"/>
  <c r="C2320" i="11"/>
  <c r="B2320" i="11"/>
  <c r="A2320" i="11"/>
  <c r="U2319" i="11"/>
  <c r="T2319" i="11"/>
  <c r="S2319" i="11"/>
  <c r="R2319" i="11"/>
  <c r="Q2319" i="11"/>
  <c r="P2319" i="11"/>
  <c r="O2319" i="11"/>
  <c r="L2319" i="11"/>
  <c r="K2319" i="11"/>
  <c r="F2319" i="11"/>
  <c r="E2319" i="11"/>
  <c r="D2319" i="11"/>
  <c r="C2319" i="11" s="1"/>
  <c r="B2319" i="11"/>
  <c r="A2319" i="11" s="1"/>
  <c r="U2318" i="11"/>
  <c r="S2318" i="11"/>
  <c r="T2318" i="11" s="1"/>
  <c r="Q2318" i="11"/>
  <c r="R2318" i="11" s="1"/>
  <c r="O2318" i="11"/>
  <c r="P2318" i="11" s="1"/>
  <c r="N2318" i="11"/>
  <c r="M2318" i="11"/>
  <c r="L2318" i="11"/>
  <c r="K2318" i="11"/>
  <c r="F2318" i="11"/>
  <c r="E2318" i="11"/>
  <c r="D2318" i="11"/>
  <c r="C2318" i="11"/>
  <c r="B2318" i="11"/>
  <c r="A2318" i="11"/>
  <c r="U2317" i="11"/>
  <c r="T2317" i="11"/>
  <c r="S2317" i="11"/>
  <c r="R2317" i="11"/>
  <c r="Q2317" i="11"/>
  <c r="P2317" i="11"/>
  <c r="O2317" i="11"/>
  <c r="N2317" i="11"/>
  <c r="M2317" i="11"/>
  <c r="L2317" i="11"/>
  <c r="K2317" i="11"/>
  <c r="F2317" i="11"/>
  <c r="E2317" i="11"/>
  <c r="D2317" i="11"/>
  <c r="C2317" i="11" s="1"/>
  <c r="B2317" i="11"/>
  <c r="A2317" i="11" s="1"/>
  <c r="U2316" i="11"/>
  <c r="S2316" i="11"/>
  <c r="T2316" i="11" s="1"/>
  <c r="Q2316" i="11"/>
  <c r="R2316" i="11" s="1"/>
  <c r="O2316" i="11"/>
  <c r="P2316" i="11" s="1"/>
  <c r="L2316" i="11"/>
  <c r="K2316" i="11"/>
  <c r="F2316" i="11"/>
  <c r="E2316" i="11"/>
  <c r="D2316" i="11"/>
  <c r="C2316" i="11"/>
  <c r="B2316" i="11"/>
  <c r="A2316" i="11"/>
  <c r="U2315" i="11"/>
  <c r="T2315" i="11"/>
  <c r="S2315" i="11"/>
  <c r="R2315" i="11"/>
  <c r="Q2315" i="11"/>
  <c r="P2315" i="11"/>
  <c r="O2315" i="11"/>
  <c r="M2315" i="11"/>
  <c r="L2315" i="11"/>
  <c r="K2315" i="11"/>
  <c r="I2315" i="11"/>
  <c r="F2315" i="11"/>
  <c r="E2315" i="11"/>
  <c r="D2315" i="11"/>
  <c r="C2315" i="11" s="1"/>
  <c r="B2315" i="11"/>
  <c r="A2315" i="11" s="1"/>
  <c r="U2314" i="11"/>
  <c r="S2314" i="11"/>
  <c r="T2314" i="11" s="1"/>
  <c r="Q2314" i="11"/>
  <c r="R2314" i="11" s="1"/>
  <c r="O2314" i="11"/>
  <c r="P2314" i="11" s="1"/>
  <c r="M2314" i="11"/>
  <c r="K2314" i="11"/>
  <c r="I2314" i="11"/>
  <c r="F2314" i="11"/>
  <c r="E2314" i="11"/>
  <c r="D2314" i="11"/>
  <c r="C2314" i="11" s="1"/>
  <c r="B2314" i="11"/>
  <c r="A2314" i="11" s="1"/>
  <c r="U2313" i="11"/>
  <c r="S2313" i="11"/>
  <c r="T2313" i="11" s="1"/>
  <c r="Q2313" i="11"/>
  <c r="R2313" i="11" s="1"/>
  <c r="O2313" i="11"/>
  <c r="P2313" i="11" s="1"/>
  <c r="M2313" i="11"/>
  <c r="L2313" i="11"/>
  <c r="K2313" i="11"/>
  <c r="F2313" i="11"/>
  <c r="E2313" i="11"/>
  <c r="D2313" i="11"/>
  <c r="C2313" i="11" s="1"/>
  <c r="B2313" i="11"/>
  <c r="A2313" i="11" s="1"/>
  <c r="U2312" i="11"/>
  <c r="S2312" i="11"/>
  <c r="T2312" i="11" s="1"/>
  <c r="Q2312" i="11"/>
  <c r="R2312" i="11" s="1"/>
  <c r="O2312" i="11"/>
  <c r="P2312" i="11" s="1"/>
  <c r="N2312" i="11"/>
  <c r="M2312" i="11"/>
  <c r="K2312" i="11"/>
  <c r="I2312" i="11"/>
  <c r="F2312" i="11"/>
  <c r="E2312" i="11"/>
  <c r="D2312" i="11"/>
  <c r="C2312" i="11"/>
  <c r="B2312" i="11"/>
  <c r="A2312" i="11"/>
  <c r="U2311" i="11"/>
  <c r="T2311" i="11"/>
  <c r="S2311" i="11"/>
  <c r="R2311" i="11"/>
  <c r="Q2311" i="11"/>
  <c r="P2311" i="11"/>
  <c r="O2311" i="11"/>
  <c r="N2311" i="11"/>
  <c r="M2311" i="11"/>
  <c r="K2311" i="11"/>
  <c r="I2311" i="11"/>
  <c r="F2311" i="11"/>
  <c r="E2311" i="11"/>
  <c r="D2311" i="11"/>
  <c r="C2311" i="11" s="1"/>
  <c r="B2311" i="11"/>
  <c r="A2311" i="11" s="1"/>
  <c r="U2310" i="11"/>
  <c r="S2310" i="11"/>
  <c r="T2310" i="11" s="1"/>
  <c r="Q2310" i="11"/>
  <c r="R2310" i="11" s="1"/>
  <c r="O2310" i="11"/>
  <c r="P2310" i="11" s="1"/>
  <c r="N2310" i="11"/>
  <c r="M2310" i="11"/>
  <c r="K2310" i="11"/>
  <c r="F2310" i="11"/>
  <c r="E2310" i="11"/>
  <c r="D2310" i="11"/>
  <c r="C2310" i="11" s="1"/>
  <c r="B2310" i="11"/>
  <c r="A2310" i="11" s="1"/>
  <c r="U2309" i="11"/>
  <c r="S2309" i="11"/>
  <c r="T2309" i="11" s="1"/>
  <c r="Q2309" i="11"/>
  <c r="R2309" i="11" s="1"/>
  <c r="O2309" i="11"/>
  <c r="P2309" i="11" s="1"/>
  <c r="H2309" i="11"/>
  <c r="G2309" i="11"/>
  <c r="F2309" i="11"/>
  <c r="E2309" i="11"/>
  <c r="D2309" i="11"/>
  <c r="C2309" i="11"/>
  <c r="B2309" i="11"/>
  <c r="A2309" i="11"/>
  <c r="U2308" i="11"/>
  <c r="T2308" i="11"/>
  <c r="S2308" i="11"/>
  <c r="R2308" i="11"/>
  <c r="Q2308" i="11"/>
  <c r="P2308" i="11"/>
  <c r="O2308" i="11"/>
  <c r="M2308" i="11"/>
  <c r="L2308" i="11"/>
  <c r="I2308" i="11"/>
  <c r="F2308" i="11"/>
  <c r="E2308" i="11"/>
  <c r="D2308" i="11"/>
  <c r="C2308" i="11"/>
  <c r="B2308" i="11"/>
  <c r="A2308" i="11"/>
  <c r="U2307" i="11"/>
  <c r="T2307" i="11"/>
  <c r="S2307" i="11"/>
  <c r="R2307" i="11"/>
  <c r="Q2307" i="11"/>
  <c r="P2307" i="11"/>
  <c r="O2307" i="11"/>
  <c r="M2307" i="11"/>
  <c r="K2307" i="11"/>
  <c r="F2307" i="11"/>
  <c r="E2307" i="11"/>
  <c r="D2307" i="11"/>
  <c r="C2307" i="11" s="1"/>
  <c r="B2307" i="11"/>
  <c r="A2307" i="11" s="1"/>
  <c r="U2306" i="11"/>
  <c r="S2306" i="11"/>
  <c r="T2306" i="11" s="1"/>
  <c r="Q2306" i="11"/>
  <c r="R2306" i="11" s="1"/>
  <c r="O2306" i="11"/>
  <c r="P2306" i="11" s="1"/>
  <c r="M2306" i="11"/>
  <c r="K2306" i="11"/>
  <c r="I2306" i="11"/>
  <c r="F2306" i="11"/>
  <c r="E2306" i="11"/>
  <c r="D2306" i="11"/>
  <c r="C2306" i="11" s="1"/>
  <c r="B2306" i="11"/>
  <c r="A2306" i="11" s="1"/>
  <c r="U2305" i="11"/>
  <c r="S2305" i="11"/>
  <c r="T2305" i="11" s="1"/>
  <c r="Q2305" i="11"/>
  <c r="R2305" i="11" s="1"/>
  <c r="O2305" i="11"/>
  <c r="P2305" i="11" s="1"/>
  <c r="M2305" i="11"/>
  <c r="L2305" i="11"/>
  <c r="K2305" i="11"/>
  <c r="F2305" i="11"/>
  <c r="E2305" i="11"/>
  <c r="D2305" i="11"/>
  <c r="C2305" i="11" s="1"/>
  <c r="B2305" i="11"/>
  <c r="A2305" i="11" s="1"/>
  <c r="U2304" i="11"/>
  <c r="S2304" i="11"/>
  <c r="T2304" i="11" s="1"/>
  <c r="Q2304" i="11"/>
  <c r="R2304" i="11" s="1"/>
  <c r="O2304" i="11"/>
  <c r="P2304" i="11" s="1"/>
  <c r="N2304" i="11"/>
  <c r="M2304" i="11"/>
  <c r="K2304" i="11"/>
  <c r="F2304" i="11"/>
  <c r="E2304" i="11"/>
  <c r="D2304" i="11"/>
  <c r="C2304" i="11" s="1"/>
  <c r="B2304" i="11"/>
  <c r="A2304" i="11" s="1"/>
  <c r="U2303" i="11"/>
  <c r="S2303" i="11"/>
  <c r="T2303" i="11" s="1"/>
  <c r="Q2303" i="11"/>
  <c r="R2303" i="11" s="1"/>
  <c r="O2303" i="11"/>
  <c r="P2303" i="11" s="1"/>
  <c r="N2303" i="11"/>
  <c r="M2303" i="11"/>
  <c r="K2303" i="11"/>
  <c r="F2303" i="11"/>
  <c r="E2303" i="11"/>
  <c r="D2303" i="11"/>
  <c r="C2303" i="11" s="1"/>
  <c r="B2303" i="11"/>
  <c r="A2303" i="11" s="1"/>
  <c r="U2302" i="11"/>
  <c r="S2302" i="11"/>
  <c r="T2302" i="11" s="1"/>
  <c r="Q2302" i="11"/>
  <c r="R2302" i="11" s="1"/>
  <c r="O2302" i="11"/>
  <c r="P2302" i="11" s="1"/>
  <c r="N2302" i="11"/>
  <c r="M2302" i="11"/>
  <c r="L2302" i="11"/>
  <c r="K2302" i="11"/>
  <c r="J2302" i="11"/>
  <c r="I2302" i="11"/>
  <c r="F2302" i="11"/>
  <c r="E2302" i="11"/>
  <c r="D2302" i="11"/>
  <c r="C2302" i="11"/>
  <c r="B2302" i="11"/>
  <c r="A2302" i="11"/>
  <c r="U2301" i="11"/>
  <c r="T2301" i="11"/>
  <c r="S2301" i="11"/>
  <c r="R2301" i="11"/>
  <c r="Q2301" i="11"/>
  <c r="P2301" i="11"/>
  <c r="O2301" i="11"/>
  <c r="N2301" i="11"/>
  <c r="M2301" i="11"/>
  <c r="K2301" i="11"/>
  <c r="F2301" i="11"/>
  <c r="E2301" i="11"/>
  <c r="D2301" i="11"/>
  <c r="C2301" i="11"/>
  <c r="B2301" i="11"/>
  <c r="A2301" i="11"/>
  <c r="U2300" i="11"/>
  <c r="T2300" i="11"/>
  <c r="S2300" i="11"/>
  <c r="R2300" i="11"/>
  <c r="Q2300" i="11"/>
  <c r="P2300" i="11"/>
  <c r="O2300" i="11"/>
  <c r="N2300" i="11"/>
  <c r="M2300" i="11"/>
  <c r="L2300" i="11"/>
  <c r="K2300" i="11"/>
  <c r="F2300" i="11"/>
  <c r="E2300" i="11"/>
  <c r="D2300" i="11"/>
  <c r="C2300" i="11" s="1"/>
  <c r="B2300" i="11"/>
  <c r="A2300" i="11" s="1"/>
  <c r="U2299" i="11"/>
  <c r="S2299" i="11"/>
  <c r="T2299" i="11" s="1"/>
  <c r="Q2299" i="11"/>
  <c r="R2299" i="11" s="1"/>
  <c r="O2299" i="11"/>
  <c r="P2299" i="11" s="1"/>
  <c r="M2299" i="11"/>
  <c r="K2299" i="11"/>
  <c r="F2299" i="11"/>
  <c r="E2299" i="11"/>
  <c r="D2299" i="11"/>
  <c r="C2299" i="11"/>
  <c r="B2299" i="11"/>
  <c r="A2299" i="11"/>
  <c r="U2298" i="11"/>
  <c r="T2298" i="11"/>
  <c r="S2298" i="11"/>
  <c r="R2298" i="11"/>
  <c r="Q2298" i="11"/>
  <c r="P2298" i="11"/>
  <c r="O2298" i="11"/>
  <c r="N2298" i="11"/>
  <c r="M2298" i="11"/>
  <c r="L2298" i="11"/>
  <c r="K2298" i="11"/>
  <c r="I2298" i="11"/>
  <c r="F2298" i="11"/>
  <c r="E2298" i="11"/>
  <c r="D2298" i="11"/>
  <c r="C2298" i="11"/>
  <c r="B2298" i="11"/>
  <c r="A2298" i="11"/>
  <c r="U2297" i="11"/>
  <c r="T2297" i="11"/>
  <c r="S2297" i="11"/>
  <c r="R2297" i="11"/>
  <c r="Q2297" i="11"/>
  <c r="P2297" i="11"/>
  <c r="O2297" i="11"/>
  <c r="N2297" i="11"/>
  <c r="M2297" i="11"/>
  <c r="K2297" i="11"/>
  <c r="F2297" i="11"/>
  <c r="E2297" i="11"/>
  <c r="D2297" i="11"/>
  <c r="C2297" i="11"/>
  <c r="B2297" i="11"/>
  <c r="A2297" i="11"/>
  <c r="U2296" i="11"/>
  <c r="T2296" i="11"/>
  <c r="S2296" i="11"/>
  <c r="R2296" i="11"/>
  <c r="Q2296" i="11"/>
  <c r="P2296" i="11"/>
  <c r="O2296" i="11"/>
  <c r="N2296" i="11"/>
  <c r="M2296" i="11"/>
  <c r="K2296" i="11"/>
  <c r="F2296" i="11"/>
  <c r="E2296" i="11"/>
  <c r="D2296" i="11"/>
  <c r="C2296" i="11"/>
  <c r="B2296" i="11"/>
  <c r="A2296" i="11"/>
  <c r="U2295" i="11"/>
  <c r="T2295" i="11"/>
  <c r="S2295" i="11"/>
  <c r="R2295" i="11"/>
  <c r="Q2295" i="11"/>
  <c r="P2295" i="11"/>
  <c r="O2295" i="11"/>
  <c r="N2295" i="11"/>
  <c r="M2295" i="11"/>
  <c r="K2295" i="11"/>
  <c r="I2295" i="11"/>
  <c r="F2295" i="11"/>
  <c r="E2295" i="11"/>
  <c r="D2295" i="11"/>
  <c r="C2295" i="11" s="1"/>
  <c r="B2295" i="11"/>
  <c r="A2295" i="11" s="1"/>
  <c r="U2294" i="11"/>
  <c r="S2294" i="11"/>
  <c r="T2294" i="11" s="1"/>
  <c r="Q2294" i="11"/>
  <c r="R2294" i="11" s="1"/>
  <c r="O2294" i="11"/>
  <c r="P2294" i="11" s="1"/>
  <c r="N2294" i="11"/>
  <c r="M2294" i="11"/>
  <c r="K2294" i="11"/>
  <c r="I2294" i="11"/>
  <c r="F2294" i="11"/>
  <c r="E2294" i="11"/>
  <c r="D2294" i="11"/>
  <c r="C2294" i="11"/>
  <c r="B2294" i="11"/>
  <c r="A2294" i="11"/>
  <c r="U2293" i="11"/>
  <c r="T2293" i="11"/>
  <c r="S2293" i="11"/>
  <c r="R2293" i="11"/>
  <c r="Q2293" i="11"/>
  <c r="P2293" i="11"/>
  <c r="O2293" i="11"/>
  <c r="F2293" i="11"/>
  <c r="E2293" i="11"/>
  <c r="D2293" i="11"/>
  <c r="C2293" i="11" s="1"/>
  <c r="B2293" i="11"/>
  <c r="A2293" i="11" s="1"/>
  <c r="U2292" i="11"/>
  <c r="S2292" i="11"/>
  <c r="T2292" i="11" s="1"/>
  <c r="Q2292" i="11"/>
  <c r="R2292" i="11" s="1"/>
  <c r="O2292" i="11"/>
  <c r="P2292" i="11" s="1"/>
  <c r="N2292" i="11"/>
  <c r="M2292" i="11"/>
  <c r="L2292" i="11"/>
  <c r="K2292" i="11"/>
  <c r="I2292" i="11"/>
  <c r="F2292" i="11"/>
  <c r="E2292" i="11"/>
  <c r="D2292" i="11"/>
  <c r="C2292" i="11" s="1"/>
  <c r="B2292" i="11"/>
  <c r="A2292" i="11" s="1"/>
  <c r="U2291" i="11"/>
  <c r="S2291" i="11"/>
  <c r="T2291" i="11" s="1"/>
  <c r="Q2291" i="11"/>
  <c r="R2291" i="11" s="1"/>
  <c r="O2291" i="11"/>
  <c r="P2291" i="11" s="1"/>
  <c r="M2291" i="11"/>
  <c r="K2291" i="11"/>
  <c r="I2291" i="11"/>
  <c r="F2291" i="11"/>
  <c r="E2291" i="11"/>
  <c r="D2291" i="11"/>
  <c r="C2291" i="11" s="1"/>
  <c r="B2291" i="11"/>
  <c r="A2291" i="11" s="1"/>
  <c r="U2290" i="11"/>
  <c r="S2290" i="11"/>
  <c r="T2290" i="11" s="1"/>
  <c r="Q2290" i="11"/>
  <c r="R2290" i="11" s="1"/>
  <c r="O2290" i="11"/>
  <c r="P2290" i="11" s="1"/>
  <c r="N2290" i="11"/>
  <c r="M2290" i="11"/>
  <c r="L2290" i="11"/>
  <c r="K2290" i="11"/>
  <c r="I2290" i="11"/>
  <c r="F2290" i="11"/>
  <c r="E2290" i="11"/>
  <c r="D2290" i="11"/>
  <c r="C2290" i="11" s="1"/>
  <c r="B2290" i="11"/>
  <c r="A2290" i="11" s="1"/>
  <c r="U2289" i="11"/>
  <c r="S2289" i="11"/>
  <c r="T2289" i="11" s="1"/>
  <c r="Q2289" i="11"/>
  <c r="R2289" i="11" s="1"/>
  <c r="O2289" i="11"/>
  <c r="P2289" i="11" s="1"/>
  <c r="N2289" i="11"/>
  <c r="K2289" i="11"/>
  <c r="I2289" i="11"/>
  <c r="F2289" i="11"/>
  <c r="E2289" i="11"/>
  <c r="D2289" i="11"/>
  <c r="C2289" i="11" s="1"/>
  <c r="B2289" i="11"/>
  <c r="A2289" i="11" s="1"/>
  <c r="U2288" i="11"/>
  <c r="S2288" i="11"/>
  <c r="T2288" i="11" s="1"/>
  <c r="Q2288" i="11"/>
  <c r="R2288" i="11" s="1"/>
  <c r="O2288" i="11"/>
  <c r="P2288" i="11" s="1"/>
  <c r="N2288" i="11"/>
  <c r="M2288" i="11"/>
  <c r="L2288" i="11"/>
  <c r="K2288" i="11"/>
  <c r="I2288" i="11"/>
  <c r="F2288" i="11"/>
  <c r="E2288" i="11"/>
  <c r="D2288" i="11"/>
  <c r="C2288" i="11" s="1"/>
  <c r="B2288" i="11"/>
  <c r="A2288" i="11" s="1"/>
  <c r="U2287" i="11"/>
  <c r="S2287" i="11"/>
  <c r="T2287" i="11" s="1"/>
  <c r="Q2287" i="11"/>
  <c r="R2287" i="11" s="1"/>
  <c r="O2287" i="11"/>
  <c r="P2287" i="11" s="1"/>
  <c r="N2287" i="11"/>
  <c r="M2287" i="11"/>
  <c r="L2287" i="11"/>
  <c r="K2287" i="11"/>
  <c r="I2287" i="11"/>
  <c r="F2287" i="11"/>
  <c r="E2287" i="11"/>
  <c r="D2287" i="11"/>
  <c r="C2287" i="11" s="1"/>
  <c r="B2287" i="11"/>
  <c r="A2287" i="11" s="1"/>
  <c r="U2286" i="11"/>
  <c r="S2286" i="11"/>
  <c r="T2286" i="11" s="1"/>
  <c r="Q2286" i="11"/>
  <c r="R2286" i="11" s="1"/>
  <c r="O2286" i="11"/>
  <c r="P2286" i="11" s="1"/>
  <c r="N2286" i="11"/>
  <c r="M2286" i="11"/>
  <c r="K2286" i="11"/>
  <c r="I2286" i="11"/>
  <c r="F2286" i="11"/>
  <c r="E2286" i="11"/>
  <c r="D2286" i="11"/>
  <c r="C2286" i="11"/>
  <c r="B2286" i="11"/>
  <c r="A2286" i="11"/>
  <c r="U2285" i="11"/>
  <c r="T2285" i="11"/>
  <c r="S2285" i="11"/>
  <c r="R2285" i="11"/>
  <c r="Q2285" i="11"/>
  <c r="P2285" i="11"/>
  <c r="O2285" i="11"/>
  <c r="N2285" i="11"/>
  <c r="M2285" i="11"/>
  <c r="K2285" i="11"/>
  <c r="I2285" i="11"/>
  <c r="F2285" i="11"/>
  <c r="E2285" i="11"/>
  <c r="D2285" i="11"/>
  <c r="C2285" i="11" s="1"/>
  <c r="B2285" i="11"/>
  <c r="A2285" i="11" s="1"/>
  <c r="U2284" i="11"/>
  <c r="S2284" i="11"/>
  <c r="T2284" i="11" s="1"/>
  <c r="Q2284" i="11"/>
  <c r="R2284" i="11" s="1"/>
  <c r="O2284" i="11"/>
  <c r="P2284" i="11" s="1"/>
  <c r="N2284" i="11"/>
  <c r="L2284" i="11"/>
  <c r="K2284" i="11"/>
  <c r="J2284" i="11"/>
  <c r="I2284" i="11"/>
  <c r="F2284" i="11"/>
  <c r="E2284" i="11"/>
  <c r="D2284" i="11"/>
  <c r="C2284" i="11" s="1"/>
  <c r="B2284" i="11"/>
  <c r="A2284" i="11" s="1"/>
  <c r="U2283" i="11"/>
  <c r="S2283" i="11"/>
  <c r="T2283" i="11" s="1"/>
  <c r="Q2283" i="11"/>
  <c r="R2283" i="11" s="1"/>
  <c r="O2283" i="11"/>
  <c r="P2283" i="11" s="1"/>
  <c r="N2283" i="11"/>
  <c r="M2283" i="11"/>
  <c r="L2283" i="11"/>
  <c r="K2283" i="11"/>
  <c r="J2283" i="11"/>
  <c r="I2283" i="11"/>
  <c r="F2283" i="11"/>
  <c r="E2283" i="11"/>
  <c r="D2283" i="11"/>
  <c r="C2283" i="11"/>
  <c r="B2283" i="11"/>
  <c r="A2283" i="11"/>
  <c r="U2282" i="11"/>
  <c r="T2282" i="11"/>
  <c r="S2282" i="11"/>
  <c r="R2282" i="11"/>
  <c r="Q2282" i="11"/>
  <c r="P2282" i="11"/>
  <c r="O2282" i="11"/>
  <c r="N2282" i="11"/>
  <c r="M2282" i="11"/>
  <c r="K2282" i="11"/>
  <c r="J2282" i="11"/>
  <c r="I2282" i="11"/>
  <c r="F2282" i="11"/>
  <c r="E2282" i="11"/>
  <c r="D2282" i="11"/>
  <c r="C2282" i="11"/>
  <c r="B2282" i="11"/>
  <c r="A2282" i="11"/>
  <c r="U2281" i="11"/>
  <c r="T2281" i="11"/>
  <c r="S2281" i="11"/>
  <c r="R2281" i="11"/>
  <c r="Q2281" i="11"/>
  <c r="P2281" i="11"/>
  <c r="O2281" i="11"/>
  <c r="N2281" i="11"/>
  <c r="M2281" i="11"/>
  <c r="L2281" i="11"/>
  <c r="K2281" i="11"/>
  <c r="J2281" i="11"/>
  <c r="I2281" i="11"/>
  <c r="F2281" i="11"/>
  <c r="E2281" i="11"/>
  <c r="D2281" i="11"/>
  <c r="C2281" i="11" s="1"/>
  <c r="B2281" i="11"/>
  <c r="A2281" i="11" s="1"/>
  <c r="U2280" i="11"/>
  <c r="S2280" i="11"/>
  <c r="T2280" i="11" s="1"/>
  <c r="Q2280" i="11"/>
  <c r="R2280" i="11" s="1"/>
  <c r="O2280" i="11"/>
  <c r="P2280" i="11" s="1"/>
  <c r="N2280" i="11"/>
  <c r="L2280" i="11"/>
  <c r="K2280" i="11"/>
  <c r="F2280" i="11"/>
  <c r="E2280" i="11"/>
  <c r="D2280" i="11"/>
  <c r="C2280" i="11" s="1"/>
  <c r="B2280" i="11"/>
  <c r="A2280" i="11" s="1"/>
  <c r="U2279" i="11"/>
  <c r="S2279" i="11"/>
  <c r="T2279" i="11" s="1"/>
  <c r="Q2279" i="11"/>
  <c r="R2279" i="11" s="1"/>
  <c r="O2279" i="11"/>
  <c r="P2279" i="11" s="1"/>
  <c r="N2279" i="11"/>
  <c r="K2279" i="11"/>
  <c r="I2279" i="11"/>
  <c r="F2279" i="11"/>
  <c r="E2279" i="11"/>
  <c r="D2279" i="11"/>
  <c r="C2279" i="11" s="1"/>
  <c r="B2279" i="11"/>
  <c r="A2279" i="11" s="1"/>
  <c r="U2278" i="11"/>
  <c r="S2278" i="11"/>
  <c r="T2278" i="11" s="1"/>
  <c r="Q2278" i="11"/>
  <c r="R2278" i="11" s="1"/>
  <c r="O2278" i="11"/>
  <c r="P2278" i="11" s="1"/>
  <c r="N2278" i="11"/>
  <c r="M2278" i="11"/>
  <c r="K2278" i="11"/>
  <c r="I2278" i="11"/>
  <c r="F2278" i="11"/>
  <c r="E2278" i="11"/>
  <c r="D2278" i="11"/>
  <c r="C2278" i="11"/>
  <c r="B2278" i="11"/>
  <c r="A2278" i="11"/>
  <c r="U2277" i="11"/>
  <c r="T2277" i="11"/>
  <c r="S2277" i="11"/>
  <c r="R2277" i="11"/>
  <c r="Q2277" i="11"/>
  <c r="P2277" i="11"/>
  <c r="O2277" i="11"/>
  <c r="M2277" i="11"/>
  <c r="K2277" i="11"/>
  <c r="H2277" i="11"/>
  <c r="F2277" i="11"/>
  <c r="E2277" i="11"/>
  <c r="D2277" i="11"/>
  <c r="C2277" i="11"/>
  <c r="B2277" i="11"/>
  <c r="A2277" i="11"/>
  <c r="U2276" i="11"/>
  <c r="T2276" i="11"/>
  <c r="S2276" i="11"/>
  <c r="R2276" i="11"/>
  <c r="Q2276" i="11"/>
  <c r="P2276" i="11"/>
  <c r="O2276" i="11"/>
  <c r="K2276" i="11"/>
  <c r="F2276" i="11"/>
  <c r="E2276" i="11"/>
  <c r="D2276" i="11"/>
  <c r="C2276" i="11"/>
  <c r="B2276" i="11"/>
  <c r="A2276" i="11"/>
  <c r="U2275" i="11"/>
  <c r="T2275" i="11"/>
  <c r="S2275" i="11"/>
  <c r="R2275" i="11"/>
  <c r="Q2275" i="11"/>
  <c r="P2275" i="11"/>
  <c r="O2275" i="11"/>
  <c r="N2275" i="11"/>
  <c r="K2275" i="11"/>
  <c r="F2275" i="11"/>
  <c r="E2275" i="11"/>
  <c r="D2275" i="11"/>
  <c r="C2275" i="11" s="1"/>
  <c r="B2275" i="11"/>
  <c r="A2275" i="11" s="1"/>
  <c r="U2274" i="11"/>
  <c r="T2274" i="11"/>
  <c r="S2274" i="11"/>
  <c r="Q2274" i="11"/>
  <c r="R2274" i="11" s="1"/>
  <c r="O2274" i="11"/>
  <c r="P2274" i="11" s="1"/>
  <c r="N2274" i="11"/>
  <c r="K2274" i="11"/>
  <c r="F2274" i="11"/>
  <c r="E2274" i="11"/>
  <c r="D2274" i="11"/>
  <c r="C2274" i="11"/>
  <c r="B2274" i="11"/>
  <c r="A2274" i="11"/>
  <c r="U2273" i="11"/>
  <c r="S2273" i="11"/>
  <c r="T2273" i="11" s="1"/>
  <c r="R2273" i="11"/>
  <c r="Q2273" i="11"/>
  <c r="P2273" i="11"/>
  <c r="O2273" i="11"/>
  <c r="N2273" i="11"/>
  <c r="K2273" i="11"/>
  <c r="F2273" i="11"/>
  <c r="E2273" i="11"/>
  <c r="D2273" i="11"/>
  <c r="C2273" i="11" s="1"/>
  <c r="B2273" i="11"/>
  <c r="A2273" i="11" s="1"/>
  <c r="U2272" i="11"/>
  <c r="S2272" i="11"/>
  <c r="T2272" i="11" s="1"/>
  <c r="R2272" i="11"/>
  <c r="Q2272" i="11"/>
  <c r="O2272" i="11"/>
  <c r="P2272" i="11" s="1"/>
  <c r="N2272" i="11"/>
  <c r="K2272" i="11"/>
  <c r="F2272" i="11"/>
  <c r="E2272" i="11"/>
  <c r="D2272" i="11"/>
  <c r="C2272" i="11" s="1"/>
  <c r="B2272" i="11"/>
  <c r="A2272" i="11"/>
  <c r="U2271" i="11"/>
  <c r="T2271" i="11"/>
  <c r="S2271" i="11"/>
  <c r="Q2271" i="11"/>
  <c r="R2271" i="11" s="1"/>
  <c r="P2271" i="11"/>
  <c r="O2271" i="11"/>
  <c r="N2271" i="11"/>
  <c r="M2271" i="11"/>
  <c r="K2271" i="11"/>
  <c r="F2271" i="11"/>
  <c r="E2271" i="11"/>
  <c r="D2271" i="11"/>
  <c r="C2271" i="11" s="1"/>
  <c r="B2271" i="11"/>
  <c r="A2271" i="11"/>
  <c r="U2270" i="11"/>
  <c r="T2270" i="11"/>
  <c r="S2270" i="11"/>
  <c r="Q2270" i="11"/>
  <c r="R2270" i="11" s="1"/>
  <c r="P2270" i="11"/>
  <c r="O2270" i="11"/>
  <c r="N2270" i="11"/>
  <c r="M2270" i="11"/>
  <c r="K2270" i="11"/>
  <c r="F2270" i="11"/>
  <c r="E2270" i="11"/>
  <c r="D2270" i="11"/>
  <c r="C2270" i="11" s="1"/>
  <c r="B2270" i="11"/>
  <c r="A2270" i="11"/>
  <c r="U2269" i="11"/>
  <c r="T2269" i="11"/>
  <c r="S2269" i="11"/>
  <c r="Q2269" i="11"/>
  <c r="R2269" i="11" s="1"/>
  <c r="P2269" i="11"/>
  <c r="O2269" i="11"/>
  <c r="M2269" i="11"/>
  <c r="K2269" i="11"/>
  <c r="F2269" i="11"/>
  <c r="E2269" i="11"/>
  <c r="D2269" i="11"/>
  <c r="C2269" i="11"/>
  <c r="B2269" i="11"/>
  <c r="A2269" i="11" s="1"/>
  <c r="U2268" i="11"/>
  <c r="S2268" i="11"/>
  <c r="T2268" i="11" s="1"/>
  <c r="R2268" i="11"/>
  <c r="Q2268" i="11"/>
  <c r="O2268" i="11"/>
  <c r="P2268" i="11" s="1"/>
  <c r="M2268" i="11"/>
  <c r="K2268" i="11"/>
  <c r="F2268" i="11"/>
  <c r="E2268" i="11"/>
  <c r="D2268" i="11"/>
  <c r="C2268" i="11" s="1"/>
  <c r="B2268" i="11"/>
  <c r="A2268" i="11"/>
  <c r="U2267" i="11"/>
  <c r="T2267" i="11"/>
  <c r="S2267" i="11"/>
  <c r="R2267" i="11"/>
  <c r="Q2267" i="11"/>
  <c r="O2267" i="11"/>
  <c r="P2267" i="11" s="1"/>
  <c r="N2267" i="11"/>
  <c r="M2267" i="11"/>
  <c r="L2267" i="11"/>
  <c r="K2267" i="11"/>
  <c r="J2267" i="11"/>
  <c r="F2267" i="11"/>
  <c r="E2267" i="11"/>
  <c r="D2267" i="11"/>
  <c r="C2267" i="11"/>
  <c r="B2267" i="11"/>
  <c r="A2267" i="11" s="1"/>
  <c r="U2266" i="11"/>
  <c r="T2266" i="11"/>
  <c r="S2266" i="11"/>
  <c r="Q2266" i="11"/>
  <c r="R2266" i="11" s="1"/>
  <c r="P2266" i="11"/>
  <c r="O2266" i="11"/>
  <c r="F2266" i="11"/>
  <c r="E2266" i="11"/>
  <c r="D2266" i="11"/>
  <c r="C2266" i="11" s="1"/>
  <c r="B2266" i="11"/>
  <c r="A2266" i="11"/>
  <c r="U2265" i="11"/>
  <c r="T2265" i="11"/>
  <c r="S2265" i="11"/>
  <c r="Q2265" i="11"/>
  <c r="R2265" i="11" s="1"/>
  <c r="P2265" i="11"/>
  <c r="O2265" i="11"/>
  <c r="N2265" i="11"/>
  <c r="L2265" i="11"/>
  <c r="K2265" i="11"/>
  <c r="F2265" i="11"/>
  <c r="E2265" i="11"/>
  <c r="D2265" i="11"/>
  <c r="C2265" i="11"/>
  <c r="B2265" i="11"/>
  <c r="A2265" i="11" s="1"/>
  <c r="U2264" i="11"/>
  <c r="T2264" i="11"/>
  <c r="S2264" i="11"/>
  <c r="Q2264" i="11"/>
  <c r="R2264" i="11" s="1"/>
  <c r="O2264" i="11"/>
  <c r="P2264" i="11" s="1"/>
  <c r="N2264" i="11"/>
  <c r="L2264" i="11"/>
  <c r="K2264" i="11"/>
  <c r="F2264" i="11"/>
  <c r="E2264" i="11"/>
  <c r="D2264" i="11"/>
  <c r="C2264" i="11"/>
  <c r="B2264" i="11"/>
  <c r="A2264" i="11" s="1"/>
  <c r="U2263" i="11"/>
  <c r="S2263" i="11"/>
  <c r="T2263" i="11" s="1"/>
  <c r="Q2263" i="11"/>
  <c r="R2263" i="11" s="1"/>
  <c r="O2263" i="11"/>
  <c r="P2263" i="11" s="1"/>
  <c r="N2263" i="11"/>
  <c r="L2263" i="11"/>
  <c r="K2263" i="11"/>
  <c r="F2263" i="11"/>
  <c r="E2263" i="11"/>
  <c r="D2263" i="11"/>
  <c r="C2263" i="11" s="1"/>
  <c r="B2263" i="11"/>
  <c r="A2263" i="11"/>
  <c r="U2262" i="11"/>
  <c r="S2262" i="11"/>
  <c r="T2262" i="11" s="1"/>
  <c r="Q2262" i="11"/>
  <c r="R2262" i="11" s="1"/>
  <c r="P2262" i="11"/>
  <c r="O2262" i="11"/>
  <c r="N2262" i="11"/>
  <c r="L2262" i="11"/>
  <c r="K2262" i="11"/>
  <c r="F2262" i="11"/>
  <c r="E2262" i="11"/>
  <c r="D2262" i="11"/>
  <c r="C2262" i="11" s="1"/>
  <c r="B2262" i="11"/>
  <c r="A2262" i="11"/>
  <c r="U2261" i="11"/>
  <c r="T2261" i="11"/>
  <c r="S2261" i="11"/>
  <c r="Q2261" i="11"/>
  <c r="R2261" i="11" s="1"/>
  <c r="P2261" i="11"/>
  <c r="O2261" i="11"/>
  <c r="N2261" i="11"/>
  <c r="L2261" i="11"/>
  <c r="K2261" i="11"/>
  <c r="F2261" i="11"/>
  <c r="E2261" i="11"/>
  <c r="D2261" i="11"/>
  <c r="C2261" i="11"/>
  <c r="B2261" i="11"/>
  <c r="A2261" i="11" s="1"/>
  <c r="U2260" i="11"/>
  <c r="T2260" i="11"/>
  <c r="S2260" i="11"/>
  <c r="Q2260" i="11"/>
  <c r="R2260" i="11" s="1"/>
  <c r="O2260" i="11"/>
  <c r="P2260" i="11" s="1"/>
  <c r="N2260" i="11"/>
  <c r="L2260" i="11"/>
  <c r="K2260" i="11"/>
  <c r="F2260" i="11"/>
  <c r="E2260" i="11"/>
  <c r="D2260" i="11"/>
  <c r="C2260" i="11"/>
  <c r="B2260" i="11"/>
  <c r="A2260" i="11" s="1"/>
  <c r="U2259" i="11"/>
  <c r="S2259" i="11"/>
  <c r="T2259" i="11" s="1"/>
  <c r="Q2259" i="11"/>
  <c r="R2259" i="11" s="1"/>
  <c r="O2259" i="11"/>
  <c r="P2259" i="11" s="1"/>
  <c r="N2259" i="11"/>
  <c r="L2259" i="11"/>
  <c r="K2259" i="11"/>
  <c r="F2259" i="11"/>
  <c r="E2259" i="11"/>
  <c r="D2259" i="11"/>
  <c r="C2259" i="11" s="1"/>
  <c r="B2259" i="11"/>
  <c r="A2259" i="11"/>
  <c r="U2258" i="11"/>
  <c r="S2258" i="11"/>
  <c r="T2258" i="11" s="1"/>
  <c r="Q2258" i="11"/>
  <c r="R2258" i="11" s="1"/>
  <c r="P2258" i="11"/>
  <c r="O2258" i="11"/>
  <c r="F2258" i="11"/>
  <c r="E2258" i="11"/>
  <c r="D2258" i="11"/>
  <c r="C2258" i="11" s="1"/>
  <c r="B2258" i="11"/>
  <c r="A2258" i="11"/>
  <c r="U2257" i="11"/>
  <c r="S2257" i="11"/>
  <c r="T2257" i="11" s="1"/>
  <c r="R2257" i="11"/>
  <c r="Q2257" i="11"/>
  <c r="P2257" i="11"/>
  <c r="O2257" i="11"/>
  <c r="N2257" i="11"/>
  <c r="M2257" i="11"/>
  <c r="K2257" i="11"/>
  <c r="F2257" i="11"/>
  <c r="E2257" i="11"/>
  <c r="D2257" i="11"/>
  <c r="C2257" i="11" s="1"/>
  <c r="B2257" i="11"/>
  <c r="A2257" i="11"/>
  <c r="U2256" i="11"/>
  <c r="S2256" i="11"/>
  <c r="T2256" i="11" s="1"/>
  <c r="R2256" i="11"/>
  <c r="Q2256" i="11"/>
  <c r="O2256" i="11"/>
  <c r="P2256" i="11" s="1"/>
  <c r="N2256" i="11"/>
  <c r="M2256" i="11"/>
  <c r="K2256" i="11"/>
  <c r="F2256" i="11"/>
  <c r="E2256" i="11"/>
  <c r="D2256" i="11"/>
  <c r="C2256" i="11" s="1"/>
  <c r="B2256" i="11"/>
  <c r="A2256" i="11"/>
  <c r="U2255" i="11"/>
  <c r="S2255" i="11"/>
  <c r="T2255" i="11" s="1"/>
  <c r="R2255" i="11"/>
  <c r="Q2255" i="11"/>
  <c r="O2255" i="11"/>
  <c r="P2255" i="11" s="1"/>
  <c r="N2255" i="11"/>
  <c r="L2255" i="11"/>
  <c r="F2255" i="11"/>
  <c r="E2255" i="11"/>
  <c r="D2255" i="11"/>
  <c r="C2255" i="11" s="1"/>
  <c r="B2255" i="11"/>
  <c r="A2255" i="11"/>
  <c r="U2254" i="11"/>
  <c r="T2254" i="11"/>
  <c r="S2254" i="11"/>
  <c r="Q2254" i="11"/>
  <c r="R2254" i="11" s="1"/>
  <c r="P2254" i="11"/>
  <c r="O2254" i="11"/>
  <c r="N2254" i="11"/>
  <c r="L2254" i="11"/>
  <c r="K2254" i="11"/>
  <c r="F2254" i="11"/>
  <c r="E2254" i="11"/>
  <c r="D2254" i="11"/>
  <c r="C2254" i="11" s="1"/>
  <c r="B2254" i="11"/>
  <c r="A2254" i="11"/>
  <c r="U2253" i="11"/>
  <c r="T2253" i="11"/>
  <c r="S2253" i="11"/>
  <c r="Q2253" i="11"/>
  <c r="R2253" i="11" s="1"/>
  <c r="P2253" i="11"/>
  <c r="O2253" i="11"/>
  <c r="N2253" i="11"/>
  <c r="L2253" i="11"/>
  <c r="K2253" i="11"/>
  <c r="F2253" i="11"/>
  <c r="E2253" i="11"/>
  <c r="D2253" i="11"/>
  <c r="C2253" i="11" s="1"/>
  <c r="B2253" i="11"/>
  <c r="A2253" i="11"/>
  <c r="U2252" i="11"/>
  <c r="T2252" i="11"/>
  <c r="S2252" i="11"/>
  <c r="Q2252" i="11"/>
  <c r="R2252" i="11" s="1"/>
  <c r="P2252" i="11"/>
  <c r="O2252" i="11"/>
  <c r="K2252" i="11"/>
  <c r="F2252" i="11"/>
  <c r="E2252" i="11"/>
  <c r="D2252" i="11"/>
  <c r="C2252" i="11"/>
  <c r="B2252" i="11"/>
  <c r="A2252" i="11" s="1"/>
  <c r="U2251" i="11"/>
  <c r="S2251" i="11"/>
  <c r="T2251" i="11" s="1"/>
  <c r="R2251" i="11"/>
  <c r="Q2251" i="11"/>
  <c r="O2251" i="11"/>
  <c r="P2251" i="11" s="1"/>
  <c r="N2251" i="11"/>
  <c r="L2251" i="11"/>
  <c r="K2251" i="11"/>
  <c r="F2251" i="11"/>
  <c r="E2251" i="11"/>
  <c r="D2251" i="11"/>
  <c r="C2251" i="11"/>
  <c r="B2251" i="11"/>
  <c r="A2251" i="11" s="1"/>
  <c r="U2250" i="11"/>
  <c r="S2250" i="11"/>
  <c r="T2250" i="11" s="1"/>
  <c r="R2250" i="11"/>
  <c r="Q2250" i="11"/>
  <c r="O2250" i="11"/>
  <c r="P2250" i="11" s="1"/>
  <c r="N2250" i="11"/>
  <c r="M2250" i="11"/>
  <c r="K2250" i="11"/>
  <c r="I2250" i="11"/>
  <c r="F2250" i="11"/>
  <c r="E2250" i="11"/>
  <c r="D2250" i="11"/>
  <c r="C2250" i="11"/>
  <c r="B2250" i="11"/>
  <c r="A2250" i="11" s="1"/>
  <c r="U2249" i="11"/>
  <c r="T2249" i="11"/>
  <c r="S2249" i="11"/>
  <c r="Q2249" i="11"/>
  <c r="R2249" i="11" s="1"/>
  <c r="P2249" i="11"/>
  <c r="O2249" i="11"/>
  <c r="N2249" i="11"/>
  <c r="M2249" i="11"/>
  <c r="K2249" i="11"/>
  <c r="F2249" i="11"/>
  <c r="E2249" i="11"/>
  <c r="D2249" i="11"/>
  <c r="C2249" i="11"/>
  <c r="B2249" i="11"/>
  <c r="A2249" i="11" s="1"/>
  <c r="U2248" i="11"/>
  <c r="T2248" i="11"/>
  <c r="S2248" i="11"/>
  <c r="Q2248" i="11"/>
  <c r="R2248" i="11" s="1"/>
  <c r="P2248" i="11"/>
  <c r="O2248" i="11"/>
  <c r="N2248" i="11"/>
  <c r="M2248" i="11"/>
  <c r="K2248" i="11"/>
  <c r="F2248" i="11"/>
  <c r="E2248" i="11"/>
  <c r="D2248" i="11"/>
  <c r="C2248" i="11"/>
  <c r="B2248" i="11"/>
  <c r="A2248" i="11" s="1"/>
  <c r="U2247" i="11"/>
  <c r="T2247" i="11"/>
  <c r="S2247" i="11"/>
  <c r="Q2247" i="11"/>
  <c r="R2247" i="11" s="1"/>
  <c r="P2247" i="11"/>
  <c r="O2247" i="11"/>
  <c r="N2247" i="11"/>
  <c r="M2247" i="11"/>
  <c r="K2247" i="11"/>
  <c r="F2247" i="11"/>
  <c r="E2247" i="11"/>
  <c r="D2247" i="11"/>
  <c r="C2247" i="11"/>
  <c r="B2247" i="11"/>
  <c r="A2247" i="11" s="1"/>
  <c r="U2246" i="11"/>
  <c r="T2246" i="11"/>
  <c r="S2246" i="11"/>
  <c r="Q2246" i="11"/>
  <c r="R2246" i="11" s="1"/>
  <c r="P2246" i="11"/>
  <c r="O2246" i="11"/>
  <c r="N2246" i="11"/>
  <c r="M2246" i="11"/>
  <c r="K2246" i="11"/>
  <c r="I2246" i="11"/>
  <c r="F2246" i="11"/>
  <c r="E2246" i="11"/>
  <c r="D2246" i="11"/>
  <c r="C2246" i="11" s="1"/>
  <c r="B2246" i="11"/>
  <c r="A2246" i="11"/>
  <c r="U2245" i="11"/>
  <c r="T2245" i="11"/>
  <c r="S2245" i="11"/>
  <c r="Q2245" i="11"/>
  <c r="R2245" i="11" s="1"/>
  <c r="P2245" i="11"/>
  <c r="O2245" i="11"/>
  <c r="N2245" i="11"/>
  <c r="M2245" i="11"/>
  <c r="K2245" i="11"/>
  <c r="I2245" i="11"/>
  <c r="F2245" i="11"/>
  <c r="E2245" i="11"/>
  <c r="D2245" i="11"/>
  <c r="C2245" i="11" s="1"/>
  <c r="B2245" i="11"/>
  <c r="A2245" i="11"/>
  <c r="U2244" i="11"/>
  <c r="S2244" i="11"/>
  <c r="T2244" i="11" s="1"/>
  <c r="R2244" i="11"/>
  <c r="Q2244" i="11"/>
  <c r="O2244" i="11"/>
  <c r="P2244" i="11" s="1"/>
  <c r="M2244" i="11"/>
  <c r="K2244" i="11"/>
  <c r="I2244" i="11"/>
  <c r="F2244" i="11"/>
  <c r="E2244" i="11"/>
  <c r="D2244" i="11"/>
  <c r="C2244" i="11" s="1"/>
  <c r="B2244" i="11"/>
  <c r="A2244" i="11"/>
  <c r="U2243" i="11"/>
  <c r="S2243" i="11"/>
  <c r="T2243" i="11" s="1"/>
  <c r="R2243" i="11"/>
  <c r="Q2243" i="11"/>
  <c r="O2243" i="11"/>
  <c r="P2243" i="11" s="1"/>
  <c r="M2243" i="11"/>
  <c r="K2243" i="11"/>
  <c r="I2243" i="11"/>
  <c r="F2243" i="11"/>
  <c r="E2243" i="11"/>
  <c r="D2243" i="11"/>
  <c r="C2243" i="11" s="1"/>
  <c r="B2243" i="11"/>
  <c r="A2243" i="11"/>
  <c r="U2242" i="11"/>
  <c r="S2242" i="11"/>
  <c r="T2242" i="11" s="1"/>
  <c r="R2242" i="11"/>
  <c r="Q2242" i="11"/>
  <c r="O2242" i="11"/>
  <c r="P2242" i="11" s="1"/>
  <c r="M2242" i="11"/>
  <c r="L2242" i="11"/>
  <c r="K2242" i="11"/>
  <c r="J2242" i="11"/>
  <c r="I2242" i="11"/>
  <c r="F2242" i="11"/>
  <c r="E2242" i="11"/>
  <c r="D2242" i="11"/>
  <c r="C2242" i="11"/>
  <c r="B2242" i="11"/>
  <c r="A2242" i="11" s="1"/>
  <c r="U2241" i="11"/>
  <c r="T2241" i="11"/>
  <c r="S2241" i="11"/>
  <c r="Q2241" i="11"/>
  <c r="R2241" i="11" s="1"/>
  <c r="P2241" i="11"/>
  <c r="O2241" i="11"/>
  <c r="N2241" i="11"/>
  <c r="M2241" i="11"/>
  <c r="L2241" i="11"/>
  <c r="K2241" i="11"/>
  <c r="I2241" i="11"/>
  <c r="F2241" i="11"/>
  <c r="E2241" i="11"/>
  <c r="D2241" i="11"/>
  <c r="C2241" i="11" s="1"/>
  <c r="B2241" i="11"/>
  <c r="A2241" i="11"/>
  <c r="U2240" i="11"/>
  <c r="S2240" i="11"/>
  <c r="T2240" i="11" s="1"/>
  <c r="R2240" i="11"/>
  <c r="Q2240" i="11"/>
  <c r="O2240" i="11"/>
  <c r="P2240" i="11" s="1"/>
  <c r="N2240" i="11"/>
  <c r="M2240" i="11"/>
  <c r="L2240" i="11"/>
  <c r="K2240" i="11"/>
  <c r="H2240" i="11"/>
  <c r="G2240" i="11"/>
  <c r="F2240" i="11"/>
  <c r="E2240" i="11"/>
  <c r="D2240" i="11"/>
  <c r="C2240" i="11" s="1"/>
  <c r="B2240" i="11"/>
  <c r="A2240" i="11"/>
  <c r="U2239" i="11"/>
  <c r="T2239" i="11"/>
  <c r="S2239" i="11"/>
  <c r="Q2239" i="11"/>
  <c r="R2239" i="11" s="1"/>
  <c r="P2239" i="11"/>
  <c r="O2239" i="11"/>
  <c r="N2239" i="11"/>
  <c r="M2239" i="11"/>
  <c r="L2239" i="11"/>
  <c r="K2239" i="11"/>
  <c r="I2239" i="11"/>
  <c r="F2239" i="11"/>
  <c r="E2239" i="11"/>
  <c r="D2239" i="11"/>
  <c r="C2239" i="11"/>
  <c r="B2239" i="11"/>
  <c r="A2239" i="11" s="1"/>
  <c r="U2238" i="11"/>
  <c r="S2238" i="11"/>
  <c r="T2238" i="11" s="1"/>
  <c r="R2238" i="11"/>
  <c r="Q2238" i="11"/>
  <c r="O2238" i="11"/>
  <c r="P2238" i="11" s="1"/>
  <c r="M2238" i="11"/>
  <c r="K2238" i="11"/>
  <c r="I2238" i="11"/>
  <c r="F2238" i="11"/>
  <c r="E2238" i="11"/>
  <c r="D2238" i="11"/>
  <c r="C2238" i="11"/>
  <c r="B2238" i="11"/>
  <c r="A2238" i="11" s="1"/>
  <c r="U2237" i="11"/>
  <c r="S2237" i="11"/>
  <c r="T2237" i="11" s="1"/>
  <c r="R2237" i="11"/>
  <c r="Q2237" i="11"/>
  <c r="O2237" i="11"/>
  <c r="P2237" i="11" s="1"/>
  <c r="N2237" i="11"/>
  <c r="M2237" i="11"/>
  <c r="K2237" i="11"/>
  <c r="F2237" i="11"/>
  <c r="E2237" i="11"/>
  <c r="D2237" i="11"/>
  <c r="C2237" i="11"/>
  <c r="B2237" i="11"/>
  <c r="A2237" i="11" s="1"/>
  <c r="U2236" i="11"/>
  <c r="S2236" i="11"/>
  <c r="T2236" i="11" s="1"/>
  <c r="R2236" i="11"/>
  <c r="Q2236" i="11"/>
  <c r="O2236" i="11"/>
  <c r="P2236" i="11" s="1"/>
  <c r="N2236" i="11"/>
  <c r="M2236" i="11"/>
  <c r="K2236" i="11"/>
  <c r="F2236" i="11"/>
  <c r="E2236" i="11"/>
  <c r="D2236" i="11"/>
  <c r="C2236" i="11"/>
  <c r="B2236" i="11"/>
  <c r="A2236" i="11" s="1"/>
  <c r="U2235" i="11"/>
  <c r="S2235" i="11"/>
  <c r="T2235" i="11" s="1"/>
  <c r="R2235" i="11"/>
  <c r="Q2235" i="11"/>
  <c r="O2235" i="11"/>
  <c r="P2235" i="11" s="1"/>
  <c r="N2235" i="11"/>
  <c r="M2235" i="11"/>
  <c r="K2235" i="11"/>
  <c r="F2235" i="11"/>
  <c r="E2235" i="11"/>
  <c r="D2235" i="11"/>
  <c r="C2235" i="11"/>
  <c r="B2235" i="11"/>
  <c r="A2235" i="11" s="1"/>
  <c r="U2234" i="11"/>
  <c r="S2234" i="11"/>
  <c r="T2234" i="11" s="1"/>
  <c r="R2234" i="11"/>
  <c r="Q2234" i="11"/>
  <c r="O2234" i="11"/>
  <c r="P2234" i="11" s="1"/>
  <c r="N2234" i="11"/>
  <c r="M2234" i="11"/>
  <c r="K2234" i="11"/>
  <c r="I2234" i="11"/>
  <c r="F2234" i="11"/>
  <c r="E2234" i="11"/>
  <c r="D2234" i="11"/>
  <c r="C2234" i="11"/>
  <c r="B2234" i="11"/>
  <c r="A2234" i="11" s="1"/>
  <c r="U2233" i="11"/>
  <c r="T2233" i="11"/>
  <c r="S2233" i="11"/>
  <c r="Q2233" i="11"/>
  <c r="R2233" i="11" s="1"/>
  <c r="P2233" i="11"/>
  <c r="O2233" i="11"/>
  <c r="N2233" i="11"/>
  <c r="M2233" i="11"/>
  <c r="K2233" i="11"/>
  <c r="F2233" i="11"/>
  <c r="E2233" i="11"/>
  <c r="D2233" i="11"/>
  <c r="C2233" i="11"/>
  <c r="B2233" i="11"/>
  <c r="A2233" i="11" s="1"/>
  <c r="U2232" i="11"/>
  <c r="T2232" i="11"/>
  <c r="S2232" i="11"/>
  <c r="Q2232" i="11"/>
  <c r="R2232" i="11" s="1"/>
  <c r="P2232" i="11"/>
  <c r="O2232" i="11"/>
  <c r="N2232" i="11"/>
  <c r="M2232" i="11"/>
  <c r="K2232" i="11"/>
  <c r="I2232" i="11"/>
  <c r="F2232" i="11"/>
  <c r="E2232" i="11"/>
  <c r="D2232" i="11"/>
  <c r="C2232" i="11" s="1"/>
  <c r="B2232" i="11"/>
  <c r="A2232" i="11"/>
  <c r="U2231" i="11"/>
  <c r="T2231" i="11"/>
  <c r="S2231" i="11"/>
  <c r="Q2231" i="11"/>
  <c r="R2231" i="11" s="1"/>
  <c r="P2231" i="11"/>
  <c r="O2231" i="11"/>
  <c r="M2231" i="11"/>
  <c r="L2231" i="11"/>
  <c r="K2231" i="11"/>
  <c r="I2231" i="11"/>
  <c r="F2231" i="11"/>
  <c r="E2231" i="11"/>
  <c r="D2231" i="11"/>
  <c r="C2231" i="11" s="1"/>
  <c r="B2231" i="11"/>
  <c r="A2231" i="11"/>
  <c r="U2230" i="11"/>
  <c r="S2230" i="11"/>
  <c r="T2230" i="11" s="1"/>
  <c r="R2230" i="11"/>
  <c r="Q2230" i="11"/>
  <c r="O2230" i="11"/>
  <c r="P2230" i="11" s="1"/>
  <c r="N2230" i="11"/>
  <c r="M2230" i="11"/>
  <c r="K2230" i="11"/>
  <c r="I2230" i="11"/>
  <c r="F2230" i="11"/>
  <c r="E2230" i="11"/>
  <c r="D2230" i="11"/>
  <c r="C2230" i="11"/>
  <c r="B2230" i="11"/>
  <c r="A2230" i="11" s="1"/>
  <c r="U2229" i="11"/>
  <c r="S2229" i="11"/>
  <c r="T2229" i="11" s="1"/>
  <c r="R2229" i="11"/>
  <c r="Q2229" i="11"/>
  <c r="O2229" i="11"/>
  <c r="P2229" i="11" s="1"/>
  <c r="M2229" i="11"/>
  <c r="L2229" i="11"/>
  <c r="K2229" i="11"/>
  <c r="F2229" i="11"/>
  <c r="E2229" i="11"/>
  <c r="D2229" i="11"/>
  <c r="C2229" i="11"/>
  <c r="B2229" i="11"/>
  <c r="A2229" i="11" s="1"/>
  <c r="U2228" i="11"/>
  <c r="S2228" i="11"/>
  <c r="T2228" i="11" s="1"/>
  <c r="R2228" i="11"/>
  <c r="Q2228" i="11"/>
  <c r="O2228" i="11"/>
  <c r="P2228" i="11" s="1"/>
  <c r="N2228" i="11"/>
  <c r="M2228" i="11"/>
  <c r="K2228" i="11"/>
  <c r="F2228" i="11"/>
  <c r="E2228" i="11"/>
  <c r="D2228" i="11"/>
  <c r="C2228" i="11"/>
  <c r="B2228" i="11"/>
  <c r="A2228" i="11" s="1"/>
  <c r="U2227" i="11"/>
  <c r="S2227" i="11"/>
  <c r="T2227" i="11" s="1"/>
  <c r="R2227" i="11"/>
  <c r="Q2227" i="11"/>
  <c r="O2227" i="11"/>
  <c r="P2227" i="11" s="1"/>
  <c r="N2227" i="11"/>
  <c r="M2227" i="11"/>
  <c r="K2227" i="11"/>
  <c r="F2227" i="11"/>
  <c r="E2227" i="11"/>
  <c r="D2227" i="11"/>
  <c r="C2227" i="11"/>
  <c r="B2227" i="11"/>
  <c r="A2227" i="11" s="1"/>
  <c r="U2226" i="11"/>
  <c r="S2226" i="11"/>
  <c r="T2226" i="11" s="1"/>
  <c r="R2226" i="11"/>
  <c r="Q2226" i="11"/>
  <c r="O2226" i="11"/>
  <c r="P2226" i="11" s="1"/>
  <c r="N2226" i="11"/>
  <c r="M2226" i="11"/>
  <c r="K2226" i="11"/>
  <c r="F2226" i="11"/>
  <c r="E2226" i="11"/>
  <c r="D2226" i="11"/>
  <c r="C2226" i="11"/>
  <c r="B2226" i="11"/>
  <c r="A2226" i="11" s="1"/>
  <c r="U2225" i="11"/>
  <c r="S2225" i="11"/>
  <c r="T2225" i="11" s="1"/>
  <c r="R2225" i="11"/>
  <c r="Q2225" i="11"/>
  <c r="O2225" i="11"/>
  <c r="P2225" i="11" s="1"/>
  <c r="N2225" i="11"/>
  <c r="M2225" i="11"/>
  <c r="K2225" i="11"/>
  <c r="I2225" i="11"/>
  <c r="F2225" i="11"/>
  <c r="E2225" i="11"/>
  <c r="D2225" i="11"/>
  <c r="C2225" i="11"/>
  <c r="B2225" i="11"/>
  <c r="A2225" i="11" s="1"/>
  <c r="U2224" i="11"/>
  <c r="T2224" i="11"/>
  <c r="S2224" i="11"/>
  <c r="Q2224" i="11"/>
  <c r="R2224" i="11" s="1"/>
  <c r="P2224" i="11"/>
  <c r="O2224" i="11"/>
  <c r="N2224" i="11"/>
  <c r="M2224" i="11"/>
  <c r="K2224" i="11"/>
  <c r="F2224" i="11"/>
  <c r="E2224" i="11"/>
  <c r="D2224" i="11"/>
  <c r="C2224" i="11"/>
  <c r="B2224" i="11"/>
  <c r="A2224" i="11" s="1"/>
  <c r="U2223" i="11"/>
  <c r="T2223" i="11"/>
  <c r="S2223" i="11"/>
  <c r="Q2223" i="11"/>
  <c r="R2223" i="11" s="1"/>
  <c r="P2223" i="11"/>
  <c r="O2223" i="11"/>
  <c r="N2223" i="11"/>
  <c r="M2223" i="11"/>
  <c r="L2223" i="11"/>
  <c r="K2223" i="11"/>
  <c r="F2223" i="11"/>
  <c r="E2223" i="11"/>
  <c r="D2223" i="11"/>
  <c r="C2223" i="11" s="1"/>
  <c r="B2223" i="11"/>
  <c r="A2223" i="11"/>
  <c r="U2222" i="11"/>
  <c r="T2222" i="11"/>
  <c r="S2222" i="11"/>
  <c r="Q2222" i="11"/>
  <c r="R2222" i="11" s="1"/>
  <c r="P2222" i="11"/>
  <c r="O2222" i="11"/>
  <c r="N2222" i="11"/>
  <c r="M2222" i="11"/>
  <c r="K2222" i="11"/>
  <c r="F2222" i="11"/>
  <c r="E2222" i="11"/>
  <c r="D2222" i="11"/>
  <c r="C2222" i="11" s="1"/>
  <c r="B2222" i="11"/>
  <c r="A2222" i="11"/>
  <c r="U2221" i="11"/>
  <c r="T2221" i="11"/>
  <c r="S2221" i="11"/>
  <c r="Q2221" i="11"/>
  <c r="R2221" i="11" s="1"/>
  <c r="P2221" i="11"/>
  <c r="O2221" i="11"/>
  <c r="N2221" i="11"/>
  <c r="M2221" i="11"/>
  <c r="K2221" i="11"/>
  <c r="J2221" i="11"/>
  <c r="I2221" i="11"/>
  <c r="F2221" i="11"/>
  <c r="E2221" i="11"/>
  <c r="D2221" i="11"/>
  <c r="C2221" i="11"/>
  <c r="B2221" i="11"/>
  <c r="A2221" i="11" s="1"/>
  <c r="U2220" i="11"/>
  <c r="S2220" i="11"/>
  <c r="T2220" i="11" s="1"/>
  <c r="R2220" i="11"/>
  <c r="Q2220" i="11"/>
  <c r="O2220" i="11"/>
  <c r="P2220" i="11" s="1"/>
  <c r="N2220" i="11"/>
  <c r="K2220" i="11"/>
  <c r="F2220" i="11"/>
  <c r="E2220" i="11"/>
  <c r="D2220" i="11"/>
  <c r="C2220" i="11" s="1"/>
  <c r="B2220" i="11"/>
  <c r="A2220" i="11"/>
  <c r="U2219" i="11"/>
  <c r="S2219" i="11"/>
  <c r="T2219" i="11" s="1"/>
  <c r="R2219" i="11"/>
  <c r="Q2219" i="11"/>
  <c r="O2219" i="11"/>
  <c r="P2219" i="11" s="1"/>
  <c r="K2219" i="11"/>
  <c r="F2219" i="11"/>
  <c r="E2219" i="11"/>
  <c r="D2219" i="11"/>
  <c r="C2219" i="11"/>
  <c r="B2219" i="11"/>
  <c r="A2219" i="11" s="1"/>
  <c r="U2218" i="11"/>
  <c r="T2218" i="11"/>
  <c r="S2218" i="11"/>
  <c r="Q2218" i="11"/>
  <c r="R2218" i="11" s="1"/>
  <c r="P2218" i="11"/>
  <c r="O2218" i="11"/>
  <c r="N2218" i="11"/>
  <c r="L2218" i="11"/>
  <c r="K2218" i="11"/>
  <c r="F2218" i="11"/>
  <c r="E2218" i="11"/>
  <c r="D2218" i="11"/>
  <c r="C2218" i="11"/>
  <c r="B2218" i="11"/>
  <c r="A2218" i="11" s="1"/>
  <c r="U2217" i="11"/>
  <c r="T2217" i="11"/>
  <c r="S2217" i="11"/>
  <c r="Q2217" i="11"/>
  <c r="R2217" i="11" s="1"/>
  <c r="P2217" i="11"/>
  <c r="O2217" i="11"/>
  <c r="N2217" i="11"/>
  <c r="K2217" i="11"/>
  <c r="F2217" i="11"/>
  <c r="E2217" i="11"/>
  <c r="D2217" i="11"/>
  <c r="C2217" i="11"/>
  <c r="B2217" i="11"/>
  <c r="A2217" i="11" s="1"/>
  <c r="U2216" i="11"/>
  <c r="S2216" i="11"/>
  <c r="T2216" i="11" s="1"/>
  <c r="R2216" i="11"/>
  <c r="Q2216" i="11"/>
  <c r="O2216" i="11"/>
  <c r="P2216" i="11" s="1"/>
  <c r="F2216" i="11"/>
  <c r="E2216" i="11"/>
  <c r="D2216" i="11"/>
  <c r="C2216" i="11"/>
  <c r="B2216" i="11"/>
  <c r="A2216" i="11" s="1"/>
  <c r="U2215" i="11"/>
  <c r="T2215" i="11"/>
  <c r="S2215" i="11"/>
  <c r="Q2215" i="11"/>
  <c r="R2215" i="11" s="1"/>
  <c r="P2215" i="11"/>
  <c r="O2215" i="11"/>
  <c r="N2215" i="11"/>
  <c r="M2215" i="11"/>
  <c r="K2215" i="11"/>
  <c r="I2215" i="11"/>
  <c r="F2215" i="11"/>
  <c r="E2215" i="11"/>
  <c r="D2215" i="11"/>
  <c r="C2215" i="11" s="1"/>
  <c r="B2215" i="11"/>
  <c r="A2215" i="11"/>
  <c r="U2214" i="11"/>
  <c r="T2214" i="11"/>
  <c r="S2214" i="11"/>
  <c r="Q2214" i="11"/>
  <c r="R2214" i="11" s="1"/>
  <c r="P2214" i="11"/>
  <c r="O2214" i="11"/>
  <c r="N2214" i="11"/>
  <c r="M2214" i="11"/>
  <c r="L2214" i="11"/>
  <c r="K2214" i="11"/>
  <c r="I2214" i="11"/>
  <c r="F2214" i="11"/>
  <c r="E2214" i="11"/>
  <c r="D2214" i="11"/>
  <c r="C2214" i="11"/>
  <c r="B2214" i="11"/>
  <c r="A2214" i="11" s="1"/>
  <c r="U2213" i="11"/>
  <c r="S2213" i="11"/>
  <c r="T2213" i="11" s="1"/>
  <c r="R2213" i="11"/>
  <c r="Q2213" i="11"/>
  <c r="O2213" i="11"/>
  <c r="P2213" i="11" s="1"/>
  <c r="N2213" i="11"/>
  <c r="K2213" i="11"/>
  <c r="F2213" i="11"/>
  <c r="E2213" i="11"/>
  <c r="D2213" i="11"/>
  <c r="C2213" i="11" s="1"/>
  <c r="B2213" i="11"/>
  <c r="A2213" i="11"/>
  <c r="U2212" i="11"/>
  <c r="S2212" i="11"/>
  <c r="T2212" i="11" s="1"/>
  <c r="R2212" i="11"/>
  <c r="Q2212" i="11"/>
  <c r="O2212" i="11"/>
  <c r="P2212" i="11" s="1"/>
  <c r="N2212" i="11"/>
  <c r="M2212" i="11"/>
  <c r="K2212" i="11"/>
  <c r="I2212" i="11"/>
  <c r="F2212" i="11"/>
  <c r="E2212" i="11"/>
  <c r="D2212" i="11"/>
  <c r="C2212" i="11"/>
  <c r="B2212" i="11"/>
  <c r="A2212" i="11" s="1"/>
  <c r="U2211" i="11"/>
  <c r="S2211" i="11"/>
  <c r="T2211" i="11" s="1"/>
  <c r="R2211" i="11"/>
  <c r="Q2211" i="11"/>
  <c r="O2211" i="11"/>
  <c r="P2211" i="11" s="1"/>
  <c r="M2211" i="11"/>
  <c r="L2211" i="11"/>
  <c r="K2211" i="11"/>
  <c r="F2211" i="11"/>
  <c r="E2211" i="11"/>
  <c r="D2211" i="11"/>
  <c r="C2211" i="11"/>
  <c r="B2211" i="11"/>
  <c r="A2211" i="11" s="1"/>
  <c r="U2210" i="11"/>
  <c r="S2210" i="11"/>
  <c r="T2210" i="11" s="1"/>
  <c r="R2210" i="11"/>
  <c r="Q2210" i="11"/>
  <c r="O2210" i="11"/>
  <c r="P2210" i="11" s="1"/>
  <c r="N2210" i="11"/>
  <c r="M2210" i="11"/>
  <c r="L2210" i="11"/>
  <c r="K2210" i="11"/>
  <c r="F2210" i="11"/>
  <c r="E2210" i="11"/>
  <c r="D2210" i="11"/>
  <c r="C2210" i="11"/>
  <c r="B2210" i="11"/>
  <c r="A2210" i="11" s="1"/>
  <c r="U2209" i="11"/>
  <c r="T2209" i="11"/>
  <c r="S2209" i="11"/>
  <c r="Q2209" i="11"/>
  <c r="R2209" i="11" s="1"/>
  <c r="P2209" i="11"/>
  <c r="O2209" i="11"/>
  <c r="N2209" i="11"/>
  <c r="M2209" i="11"/>
  <c r="K2209" i="11"/>
  <c r="F2209" i="11"/>
  <c r="E2209" i="11"/>
  <c r="D2209" i="11"/>
  <c r="C2209" i="11"/>
  <c r="B2209" i="11"/>
  <c r="A2209" i="11" s="1"/>
  <c r="U2208" i="11"/>
  <c r="T2208" i="11"/>
  <c r="S2208" i="11"/>
  <c r="Q2208" i="11"/>
  <c r="R2208" i="11" s="1"/>
  <c r="P2208" i="11"/>
  <c r="O2208" i="11"/>
  <c r="N2208" i="11"/>
  <c r="M2208" i="11"/>
  <c r="L2208" i="11"/>
  <c r="K2208" i="11"/>
  <c r="I2208" i="11"/>
  <c r="F2208" i="11"/>
  <c r="E2208" i="11"/>
  <c r="D2208" i="11"/>
  <c r="C2208" i="11" s="1"/>
  <c r="B2208" i="11"/>
  <c r="A2208" i="11"/>
  <c r="U2207" i="11"/>
  <c r="S2207" i="11"/>
  <c r="T2207" i="11" s="1"/>
  <c r="R2207" i="11"/>
  <c r="Q2207" i="11"/>
  <c r="O2207" i="11"/>
  <c r="P2207" i="11" s="1"/>
  <c r="N2207" i="11"/>
  <c r="M2207" i="11"/>
  <c r="K2207" i="11"/>
  <c r="I2207" i="11"/>
  <c r="F2207" i="11"/>
  <c r="E2207" i="11"/>
  <c r="D2207" i="11"/>
  <c r="C2207" i="11"/>
  <c r="B2207" i="11"/>
  <c r="A2207" i="11" s="1"/>
  <c r="U2206" i="11"/>
  <c r="S2206" i="11"/>
  <c r="T2206" i="11" s="1"/>
  <c r="R2206" i="11"/>
  <c r="Q2206" i="11"/>
  <c r="O2206" i="11"/>
  <c r="P2206" i="11" s="1"/>
  <c r="M2206" i="11"/>
  <c r="K2206" i="11"/>
  <c r="F2206" i="11"/>
  <c r="E2206" i="11"/>
  <c r="D2206" i="11"/>
  <c r="C2206" i="11" s="1"/>
  <c r="B2206" i="11"/>
  <c r="A2206" i="11"/>
  <c r="U2205" i="11"/>
  <c r="S2205" i="11"/>
  <c r="T2205" i="11" s="1"/>
  <c r="R2205" i="11"/>
  <c r="Q2205" i="11"/>
  <c r="O2205" i="11"/>
  <c r="P2205" i="11" s="1"/>
  <c r="M2205" i="11"/>
  <c r="K2205" i="11"/>
  <c r="F2205" i="11"/>
  <c r="E2205" i="11"/>
  <c r="D2205" i="11"/>
  <c r="C2205" i="11" s="1"/>
  <c r="B2205" i="11"/>
  <c r="A2205" i="11"/>
  <c r="U2204" i="11"/>
  <c r="T2204" i="11"/>
  <c r="S2204" i="11"/>
  <c r="Q2204" i="11"/>
  <c r="R2204" i="11" s="1"/>
  <c r="P2204" i="11"/>
  <c r="O2204" i="11"/>
  <c r="M2204" i="11"/>
  <c r="K2204" i="11"/>
  <c r="I2204" i="11"/>
  <c r="F2204" i="11"/>
  <c r="E2204" i="11"/>
  <c r="D2204" i="11"/>
  <c r="C2204" i="11" s="1"/>
  <c r="B2204" i="11"/>
  <c r="A2204" i="11"/>
  <c r="U2203" i="11"/>
  <c r="T2203" i="11"/>
  <c r="S2203" i="11"/>
  <c r="Q2203" i="11"/>
  <c r="R2203" i="11" s="1"/>
  <c r="P2203" i="11"/>
  <c r="O2203" i="11"/>
  <c r="M2203" i="11"/>
  <c r="K2203" i="11"/>
  <c r="J2203" i="11"/>
  <c r="I2203" i="11"/>
  <c r="F2203" i="11"/>
  <c r="E2203" i="11"/>
  <c r="D2203" i="11"/>
  <c r="C2203" i="11" s="1"/>
  <c r="B2203" i="11"/>
  <c r="A2203" i="11"/>
  <c r="U2202" i="11"/>
  <c r="S2202" i="11"/>
  <c r="T2202" i="11" s="1"/>
  <c r="R2202" i="11"/>
  <c r="Q2202" i="11"/>
  <c r="O2202" i="11"/>
  <c r="P2202" i="11" s="1"/>
  <c r="N2202" i="11"/>
  <c r="M2202" i="11"/>
  <c r="K2202" i="11"/>
  <c r="I2202" i="11"/>
  <c r="F2202" i="11"/>
  <c r="E2202" i="11"/>
  <c r="D2202" i="11"/>
  <c r="C2202" i="11"/>
  <c r="B2202" i="11"/>
  <c r="A2202" i="11" s="1"/>
  <c r="U2201" i="11"/>
  <c r="S2201" i="11"/>
  <c r="T2201" i="11" s="1"/>
  <c r="R2201" i="11"/>
  <c r="Q2201" i="11"/>
  <c r="O2201" i="11"/>
  <c r="P2201" i="11" s="1"/>
  <c r="N2201" i="11"/>
  <c r="M2201" i="11"/>
  <c r="K2201" i="11"/>
  <c r="J2201" i="11"/>
  <c r="F2201" i="11"/>
  <c r="E2201" i="11"/>
  <c r="D2201" i="11"/>
  <c r="C2201" i="11"/>
  <c r="B2201" i="11"/>
  <c r="A2201" i="11" s="1"/>
  <c r="U2200" i="11"/>
  <c r="T2200" i="11"/>
  <c r="S2200" i="11"/>
  <c r="Q2200" i="11"/>
  <c r="R2200" i="11" s="1"/>
  <c r="P2200" i="11"/>
  <c r="O2200" i="11"/>
  <c r="N2200" i="11"/>
  <c r="M2200" i="11"/>
  <c r="K2200" i="11"/>
  <c r="J2200" i="11"/>
  <c r="F2200" i="11"/>
  <c r="E2200" i="11"/>
  <c r="D2200" i="11"/>
  <c r="C2200" i="11" s="1"/>
  <c r="B2200" i="11"/>
  <c r="A2200" i="11"/>
  <c r="U2199" i="11"/>
  <c r="T2199" i="11"/>
  <c r="S2199" i="11"/>
  <c r="Q2199" i="11"/>
  <c r="R2199" i="11" s="1"/>
  <c r="P2199" i="11"/>
  <c r="O2199" i="11"/>
  <c r="N2199" i="11"/>
  <c r="M2199" i="11"/>
  <c r="K2199" i="11"/>
  <c r="J2199" i="11"/>
  <c r="F2199" i="11"/>
  <c r="E2199" i="11"/>
  <c r="D2199" i="11"/>
  <c r="C2199" i="11" s="1"/>
  <c r="B2199" i="11"/>
  <c r="A2199" i="11"/>
  <c r="U2198" i="11"/>
  <c r="S2198" i="11"/>
  <c r="T2198" i="11" s="1"/>
  <c r="R2198" i="11"/>
  <c r="Q2198" i="11"/>
  <c r="O2198" i="11"/>
  <c r="P2198" i="11" s="1"/>
  <c r="N2198" i="11"/>
  <c r="M2198" i="11"/>
  <c r="K2198" i="11"/>
  <c r="I2198" i="11"/>
  <c r="F2198" i="11"/>
  <c r="E2198" i="11"/>
  <c r="D2198" i="11"/>
  <c r="C2198" i="11"/>
  <c r="B2198" i="11"/>
  <c r="A2198" i="11" s="1"/>
  <c r="U2197" i="11"/>
  <c r="S2197" i="11"/>
  <c r="T2197" i="11" s="1"/>
  <c r="R2197" i="11"/>
  <c r="Q2197" i="11"/>
  <c r="O2197" i="11"/>
  <c r="P2197" i="11" s="1"/>
  <c r="N2197" i="11"/>
  <c r="M2197" i="11"/>
  <c r="K2197" i="11"/>
  <c r="J2197" i="11"/>
  <c r="I2197" i="11"/>
  <c r="F2197" i="11"/>
  <c r="E2197" i="11"/>
  <c r="D2197" i="11"/>
  <c r="C2197" i="11" s="1"/>
  <c r="B2197" i="11"/>
  <c r="A2197" i="11"/>
  <c r="U2196" i="11"/>
  <c r="T2196" i="11"/>
  <c r="S2196" i="11"/>
  <c r="Q2196" i="11"/>
  <c r="R2196" i="11" s="1"/>
  <c r="P2196" i="11"/>
  <c r="O2196" i="11"/>
  <c r="M2196" i="11"/>
  <c r="K2196" i="11"/>
  <c r="J2196" i="11"/>
  <c r="I2196" i="11"/>
  <c r="F2196" i="11"/>
  <c r="E2196" i="11"/>
  <c r="D2196" i="11"/>
  <c r="C2196" i="11" s="1"/>
  <c r="B2196" i="11"/>
  <c r="A2196" i="11"/>
  <c r="U2195" i="11"/>
  <c r="S2195" i="11"/>
  <c r="T2195" i="11" s="1"/>
  <c r="R2195" i="11"/>
  <c r="Q2195" i="11"/>
  <c r="O2195" i="11"/>
  <c r="P2195" i="11" s="1"/>
  <c r="F2195" i="11"/>
  <c r="E2195" i="11"/>
  <c r="D2195" i="11"/>
  <c r="C2195" i="11"/>
  <c r="B2195" i="11"/>
  <c r="A2195" i="11" s="1"/>
  <c r="U2194" i="11"/>
  <c r="S2194" i="11"/>
  <c r="T2194" i="11" s="1"/>
  <c r="R2194" i="11"/>
  <c r="Q2194" i="11"/>
  <c r="O2194" i="11"/>
  <c r="P2194" i="11" s="1"/>
  <c r="F2194" i="11"/>
  <c r="E2194" i="11"/>
  <c r="D2194" i="11"/>
  <c r="C2194" i="11"/>
  <c r="B2194" i="11"/>
  <c r="A2194" i="11" s="1"/>
  <c r="U2193" i="11"/>
  <c r="T2193" i="11"/>
  <c r="S2193" i="11"/>
  <c r="Q2193" i="11"/>
  <c r="R2193" i="11" s="1"/>
  <c r="P2193" i="11"/>
  <c r="O2193" i="11"/>
  <c r="F2193" i="11"/>
  <c r="E2193" i="11"/>
  <c r="D2193" i="11"/>
  <c r="C2193" i="11" s="1"/>
  <c r="B2193" i="11"/>
  <c r="A2193" i="11"/>
  <c r="U2192" i="11"/>
  <c r="T2192" i="11"/>
  <c r="S2192" i="11"/>
  <c r="Q2192" i="11"/>
  <c r="R2192" i="11" s="1"/>
  <c r="P2192" i="11"/>
  <c r="O2192" i="11"/>
  <c r="M2192" i="11"/>
  <c r="K2192" i="11"/>
  <c r="I2192" i="11"/>
  <c r="F2192" i="11"/>
  <c r="E2192" i="11"/>
  <c r="D2192" i="11"/>
  <c r="C2192" i="11" s="1"/>
  <c r="B2192" i="11"/>
  <c r="A2192" i="11"/>
  <c r="U2191" i="11"/>
  <c r="T2191" i="11"/>
  <c r="S2191" i="11"/>
  <c r="Q2191" i="11"/>
  <c r="R2191" i="11" s="1"/>
  <c r="P2191" i="11"/>
  <c r="O2191" i="11"/>
  <c r="F2191" i="11"/>
  <c r="E2191" i="11"/>
  <c r="D2191" i="11"/>
  <c r="C2191" i="11" s="1"/>
  <c r="B2191" i="11"/>
  <c r="A2191" i="11"/>
  <c r="U2190" i="11"/>
  <c r="S2190" i="11"/>
  <c r="T2190" i="11" s="1"/>
  <c r="R2190" i="11"/>
  <c r="Q2190" i="11"/>
  <c r="O2190" i="11"/>
  <c r="P2190" i="11" s="1"/>
  <c r="F2190" i="11"/>
  <c r="E2190" i="11"/>
  <c r="D2190" i="11"/>
  <c r="C2190" i="11"/>
  <c r="B2190" i="11"/>
  <c r="A2190" i="11" s="1"/>
  <c r="U2189" i="11"/>
  <c r="S2189" i="11"/>
  <c r="T2189" i="11" s="1"/>
  <c r="R2189" i="11"/>
  <c r="Q2189" i="11"/>
  <c r="O2189" i="11"/>
  <c r="P2189" i="11" s="1"/>
  <c r="N2189" i="11"/>
  <c r="M2189" i="11"/>
  <c r="K2189" i="11"/>
  <c r="I2189" i="11"/>
  <c r="F2189" i="11"/>
  <c r="E2189" i="11"/>
  <c r="D2189" i="11"/>
  <c r="C2189" i="11"/>
  <c r="B2189" i="11"/>
  <c r="A2189" i="11" s="1"/>
  <c r="U2188" i="11"/>
  <c r="T2188" i="11"/>
  <c r="S2188" i="11"/>
  <c r="Q2188" i="11"/>
  <c r="R2188" i="11" s="1"/>
  <c r="P2188" i="11"/>
  <c r="O2188" i="11"/>
  <c r="N2188" i="11"/>
  <c r="M2188" i="11"/>
  <c r="K2188" i="11"/>
  <c r="F2188" i="11"/>
  <c r="E2188" i="11"/>
  <c r="D2188" i="11"/>
  <c r="C2188" i="11"/>
  <c r="B2188" i="11"/>
  <c r="A2188" i="11" s="1"/>
  <c r="U2187" i="11"/>
  <c r="T2187" i="11"/>
  <c r="S2187" i="11"/>
  <c r="Q2187" i="11"/>
  <c r="R2187" i="11" s="1"/>
  <c r="P2187" i="11"/>
  <c r="O2187" i="11"/>
  <c r="N2187" i="11"/>
  <c r="M2187" i="11"/>
  <c r="K2187" i="11"/>
  <c r="F2187" i="11"/>
  <c r="E2187" i="11"/>
  <c r="D2187" i="11"/>
  <c r="C2187" i="11"/>
  <c r="B2187" i="11"/>
  <c r="A2187" i="11" s="1"/>
  <c r="U2186" i="11"/>
  <c r="T2186" i="11"/>
  <c r="S2186" i="11"/>
  <c r="Q2186" i="11"/>
  <c r="R2186" i="11" s="1"/>
  <c r="P2186" i="11"/>
  <c r="O2186" i="11"/>
  <c r="N2186" i="11"/>
  <c r="M2186" i="11"/>
  <c r="K2186" i="11"/>
  <c r="F2186" i="11"/>
  <c r="E2186" i="11"/>
  <c r="D2186" i="11"/>
  <c r="C2186" i="11"/>
  <c r="B2186" i="11"/>
  <c r="A2186" i="11" s="1"/>
  <c r="U2185" i="11"/>
  <c r="T2185" i="11"/>
  <c r="S2185" i="11"/>
  <c r="Q2185" i="11"/>
  <c r="R2185" i="11" s="1"/>
  <c r="P2185" i="11"/>
  <c r="O2185" i="11"/>
  <c r="N2185" i="11"/>
  <c r="M2185" i="11"/>
  <c r="K2185" i="11"/>
  <c r="F2185" i="11"/>
  <c r="E2185" i="11"/>
  <c r="D2185" i="11"/>
  <c r="C2185" i="11"/>
  <c r="B2185" i="11"/>
  <c r="A2185" i="11" s="1"/>
  <c r="U2184" i="11"/>
  <c r="T2184" i="11"/>
  <c r="S2184" i="11"/>
  <c r="Q2184" i="11"/>
  <c r="R2184" i="11" s="1"/>
  <c r="P2184" i="11"/>
  <c r="O2184" i="11"/>
  <c r="N2184" i="11"/>
  <c r="M2184" i="11"/>
  <c r="K2184" i="11"/>
  <c r="I2184" i="11"/>
  <c r="F2184" i="11"/>
  <c r="E2184" i="11"/>
  <c r="D2184" i="11"/>
  <c r="C2184" i="11" s="1"/>
  <c r="B2184" i="11"/>
  <c r="A2184" i="11"/>
  <c r="U2183" i="11"/>
  <c r="T2183" i="11"/>
  <c r="S2183" i="11"/>
  <c r="Q2183" i="11"/>
  <c r="R2183" i="11" s="1"/>
  <c r="P2183" i="11"/>
  <c r="O2183" i="11"/>
  <c r="N2183" i="11"/>
  <c r="M2183" i="11"/>
  <c r="L2183" i="11"/>
  <c r="K2183" i="11"/>
  <c r="I2183" i="11"/>
  <c r="F2183" i="11"/>
  <c r="E2183" i="11"/>
  <c r="D2183" i="11"/>
  <c r="C2183" i="11"/>
  <c r="B2183" i="11"/>
  <c r="A2183" i="11" s="1"/>
  <c r="U2182" i="11"/>
  <c r="S2182" i="11"/>
  <c r="T2182" i="11" s="1"/>
  <c r="R2182" i="11"/>
  <c r="Q2182" i="11"/>
  <c r="O2182" i="11"/>
  <c r="P2182" i="11" s="1"/>
  <c r="N2182" i="11"/>
  <c r="M2182" i="11"/>
  <c r="L2182" i="11"/>
  <c r="K2182" i="11"/>
  <c r="I2182" i="11"/>
  <c r="F2182" i="11"/>
  <c r="E2182" i="11"/>
  <c r="D2182" i="11"/>
  <c r="C2182" i="11" s="1"/>
  <c r="B2182" i="11"/>
  <c r="A2182" i="11"/>
  <c r="U2181" i="11"/>
  <c r="T2181" i="11"/>
  <c r="S2181" i="11"/>
  <c r="Q2181" i="11"/>
  <c r="R2181" i="11" s="1"/>
  <c r="P2181" i="11"/>
  <c r="O2181" i="11"/>
  <c r="N2181" i="11"/>
  <c r="M2181" i="11"/>
  <c r="K2181" i="11"/>
  <c r="I2181" i="11"/>
  <c r="F2181" i="11"/>
  <c r="E2181" i="11"/>
  <c r="D2181" i="11"/>
  <c r="C2181" i="11" s="1"/>
  <c r="B2181" i="11"/>
  <c r="A2181" i="11"/>
  <c r="U2180" i="11"/>
  <c r="S2180" i="11"/>
  <c r="T2180" i="11" s="1"/>
  <c r="R2180" i="11"/>
  <c r="Q2180" i="11"/>
  <c r="O2180" i="11"/>
  <c r="P2180" i="11" s="1"/>
  <c r="N2180" i="11"/>
  <c r="M2180" i="11"/>
  <c r="K2180" i="11"/>
  <c r="I2180" i="11"/>
  <c r="F2180" i="11"/>
  <c r="E2180" i="11"/>
  <c r="D2180" i="11"/>
  <c r="C2180" i="11"/>
  <c r="B2180" i="11"/>
  <c r="A2180" i="11" s="1"/>
  <c r="U2179" i="11"/>
  <c r="S2179" i="11"/>
  <c r="T2179" i="11" s="1"/>
  <c r="R2179" i="11"/>
  <c r="Q2179" i="11"/>
  <c r="O2179" i="11"/>
  <c r="P2179" i="11" s="1"/>
  <c r="M2179" i="11"/>
  <c r="K2179" i="11"/>
  <c r="I2179" i="11"/>
  <c r="F2179" i="11"/>
  <c r="E2179" i="11"/>
  <c r="D2179" i="11"/>
  <c r="C2179" i="11"/>
  <c r="B2179" i="11"/>
  <c r="A2179" i="11" s="1"/>
  <c r="U2178" i="11"/>
  <c r="S2178" i="11"/>
  <c r="T2178" i="11" s="1"/>
  <c r="R2178" i="11"/>
  <c r="Q2178" i="11"/>
  <c r="O2178" i="11"/>
  <c r="P2178" i="11" s="1"/>
  <c r="M2178" i="11"/>
  <c r="F2178" i="11"/>
  <c r="E2178" i="11"/>
  <c r="D2178" i="11"/>
  <c r="C2178" i="11" s="1"/>
  <c r="B2178" i="11"/>
  <c r="A2178" i="11"/>
  <c r="U2177" i="11"/>
  <c r="T2177" i="11"/>
  <c r="S2177" i="11"/>
  <c r="Q2177" i="11"/>
  <c r="R2177" i="11" s="1"/>
  <c r="P2177" i="11"/>
  <c r="O2177" i="11"/>
  <c r="K2177" i="11"/>
  <c r="F2177" i="11"/>
  <c r="E2177" i="11"/>
  <c r="D2177" i="11"/>
  <c r="C2177" i="11"/>
  <c r="B2177" i="11"/>
  <c r="A2177" i="11" s="1"/>
  <c r="U2176" i="11"/>
  <c r="S2176" i="11"/>
  <c r="T2176" i="11" s="1"/>
  <c r="R2176" i="11"/>
  <c r="Q2176" i="11"/>
  <c r="O2176" i="11"/>
  <c r="P2176" i="11" s="1"/>
  <c r="F2176" i="11"/>
  <c r="E2176" i="11"/>
  <c r="D2176" i="11"/>
  <c r="C2176" i="11"/>
  <c r="B2176" i="11"/>
  <c r="A2176" i="11" s="1"/>
  <c r="U2175" i="11"/>
  <c r="T2175" i="11"/>
  <c r="S2175" i="11"/>
  <c r="Q2175" i="11"/>
  <c r="R2175" i="11" s="1"/>
  <c r="P2175" i="11"/>
  <c r="O2175" i="11"/>
  <c r="F2175" i="11"/>
  <c r="E2175" i="11"/>
  <c r="D2175" i="11"/>
  <c r="C2175" i="11" s="1"/>
  <c r="B2175" i="11"/>
  <c r="A2175" i="11"/>
  <c r="U2174" i="11"/>
  <c r="T2174" i="11"/>
  <c r="S2174" i="11"/>
  <c r="Q2174" i="11"/>
  <c r="R2174" i="11" s="1"/>
  <c r="P2174" i="11"/>
  <c r="O2174" i="11"/>
  <c r="F2174" i="11"/>
  <c r="E2174" i="11"/>
  <c r="D2174" i="11"/>
  <c r="C2174" i="11" s="1"/>
  <c r="B2174" i="11"/>
  <c r="A2174" i="11"/>
  <c r="U2173" i="11"/>
  <c r="S2173" i="11"/>
  <c r="T2173" i="11" s="1"/>
  <c r="R2173" i="11"/>
  <c r="Q2173" i="11"/>
  <c r="O2173" i="11"/>
  <c r="P2173" i="11" s="1"/>
  <c r="K2173" i="11"/>
  <c r="J2173" i="11"/>
  <c r="I2173" i="11"/>
  <c r="F2173" i="11"/>
  <c r="E2173" i="11"/>
  <c r="D2173" i="11"/>
  <c r="C2173" i="11" s="1"/>
  <c r="B2173" i="11"/>
  <c r="A2173" i="11"/>
  <c r="U2172" i="11"/>
  <c r="S2172" i="11"/>
  <c r="T2172" i="11" s="1"/>
  <c r="R2172" i="11"/>
  <c r="Q2172" i="11"/>
  <c r="O2172" i="11"/>
  <c r="P2172" i="11" s="1"/>
  <c r="K2172" i="11"/>
  <c r="J2172" i="11"/>
  <c r="I2172" i="11"/>
  <c r="F2172" i="11"/>
  <c r="E2172" i="11"/>
  <c r="D2172" i="11"/>
  <c r="C2172" i="11" s="1"/>
  <c r="B2172" i="11"/>
  <c r="A2172" i="11"/>
  <c r="U2171" i="11"/>
  <c r="S2171" i="11"/>
  <c r="T2171" i="11" s="1"/>
  <c r="R2171" i="11"/>
  <c r="Q2171" i="11"/>
  <c r="O2171" i="11"/>
  <c r="P2171" i="11" s="1"/>
  <c r="N2171" i="11"/>
  <c r="K2171" i="11"/>
  <c r="J2171" i="11"/>
  <c r="F2171" i="11"/>
  <c r="E2171" i="11"/>
  <c r="D2171" i="11"/>
  <c r="C2171" i="11" s="1"/>
  <c r="B2171" i="11"/>
  <c r="A2171" i="11"/>
  <c r="U2170" i="11"/>
  <c r="S2170" i="11"/>
  <c r="T2170" i="11" s="1"/>
  <c r="R2170" i="11"/>
  <c r="Q2170" i="11"/>
  <c r="O2170" i="11"/>
  <c r="P2170" i="11" s="1"/>
  <c r="N2170" i="11"/>
  <c r="K2170" i="11"/>
  <c r="F2170" i="11"/>
  <c r="E2170" i="11"/>
  <c r="D2170" i="11"/>
  <c r="C2170" i="11" s="1"/>
  <c r="B2170" i="11"/>
  <c r="A2170" i="11"/>
  <c r="U2169" i="11"/>
  <c r="T2169" i="11"/>
  <c r="S2169" i="11"/>
  <c r="Q2169" i="11"/>
  <c r="R2169" i="11" s="1"/>
  <c r="P2169" i="11"/>
  <c r="O2169" i="11"/>
  <c r="N2169" i="11"/>
  <c r="L2169" i="11"/>
  <c r="K2169" i="11"/>
  <c r="F2169" i="11"/>
  <c r="E2169" i="11"/>
  <c r="D2169" i="11"/>
  <c r="C2169" i="11" s="1"/>
  <c r="B2169" i="11"/>
  <c r="A2169" i="11"/>
  <c r="U2168" i="11"/>
  <c r="T2168" i="11"/>
  <c r="S2168" i="11"/>
  <c r="Q2168" i="11"/>
  <c r="R2168" i="11" s="1"/>
  <c r="P2168" i="11"/>
  <c r="O2168" i="11"/>
  <c r="L2168" i="11"/>
  <c r="F2168" i="11"/>
  <c r="E2168" i="11"/>
  <c r="D2168" i="11"/>
  <c r="C2168" i="11"/>
  <c r="B2168" i="11"/>
  <c r="A2168" i="11" s="1"/>
  <c r="U2167" i="11"/>
  <c r="S2167" i="11"/>
  <c r="T2167" i="11" s="1"/>
  <c r="R2167" i="11"/>
  <c r="Q2167" i="11"/>
  <c r="O2167" i="11"/>
  <c r="P2167" i="11" s="1"/>
  <c r="L2167" i="11"/>
  <c r="F2167" i="11"/>
  <c r="E2167" i="11"/>
  <c r="D2167" i="11"/>
  <c r="C2167" i="11" s="1"/>
  <c r="B2167" i="11"/>
  <c r="A2167" i="11"/>
  <c r="U2166" i="11"/>
  <c r="T2166" i="11"/>
  <c r="S2166" i="11"/>
  <c r="Q2166" i="11"/>
  <c r="R2166" i="11" s="1"/>
  <c r="P2166" i="11"/>
  <c r="O2166" i="11"/>
  <c r="F2166" i="11"/>
  <c r="E2166" i="11"/>
  <c r="D2166" i="11"/>
  <c r="C2166" i="11" s="1"/>
  <c r="B2166" i="11"/>
  <c r="A2166" i="11"/>
  <c r="U2165" i="11"/>
  <c r="S2165" i="11"/>
  <c r="T2165" i="11" s="1"/>
  <c r="R2165" i="11"/>
  <c r="Q2165" i="11"/>
  <c r="O2165" i="11"/>
  <c r="P2165" i="11" s="1"/>
  <c r="F2165" i="11"/>
  <c r="E2165" i="11"/>
  <c r="D2165" i="11"/>
  <c r="C2165" i="11"/>
  <c r="B2165" i="11"/>
  <c r="A2165" i="11" s="1"/>
  <c r="U2164" i="11"/>
  <c r="S2164" i="11"/>
  <c r="T2164" i="11" s="1"/>
  <c r="R2164" i="11"/>
  <c r="Q2164" i="11"/>
  <c r="O2164" i="11"/>
  <c r="P2164" i="11" s="1"/>
  <c r="F2164" i="11"/>
  <c r="E2164" i="11"/>
  <c r="D2164" i="11"/>
  <c r="C2164" i="11"/>
  <c r="B2164" i="11"/>
  <c r="A2164" i="11" s="1"/>
  <c r="U2163" i="11"/>
  <c r="T2163" i="11"/>
  <c r="S2163" i="11"/>
  <c r="Q2163" i="11"/>
  <c r="R2163" i="11" s="1"/>
  <c r="P2163" i="11"/>
  <c r="O2163" i="11"/>
  <c r="N2163" i="11"/>
  <c r="L2163" i="11"/>
  <c r="F2163" i="11"/>
  <c r="E2163" i="11"/>
  <c r="D2163" i="11"/>
  <c r="C2163" i="11"/>
  <c r="B2163" i="11"/>
  <c r="A2163" i="11" s="1"/>
  <c r="U2162" i="11"/>
  <c r="S2162" i="11"/>
  <c r="T2162" i="11" s="1"/>
  <c r="R2162" i="11"/>
  <c r="Q2162" i="11"/>
  <c r="O2162" i="11"/>
  <c r="P2162" i="11" s="1"/>
  <c r="F2162" i="11"/>
  <c r="E2162" i="11"/>
  <c r="D2162" i="11"/>
  <c r="C2162" i="11"/>
  <c r="B2162" i="11"/>
  <c r="A2162" i="11" s="1"/>
  <c r="U2161" i="11"/>
  <c r="T2161" i="11"/>
  <c r="S2161" i="11"/>
  <c r="Q2161" i="11"/>
  <c r="R2161" i="11" s="1"/>
  <c r="P2161" i="11"/>
  <c r="O2161" i="11"/>
  <c r="F2161" i="11"/>
  <c r="E2161" i="11"/>
  <c r="D2161" i="11"/>
  <c r="C2161" i="11" s="1"/>
  <c r="B2161" i="11"/>
  <c r="A2161" i="11"/>
  <c r="U2160" i="11"/>
  <c r="T2160" i="11"/>
  <c r="S2160" i="11"/>
  <c r="Q2160" i="11"/>
  <c r="R2160" i="11" s="1"/>
  <c r="P2160" i="11"/>
  <c r="O2160" i="11"/>
  <c r="N2160" i="11"/>
  <c r="K2160" i="11"/>
  <c r="F2160" i="11"/>
  <c r="E2160" i="11"/>
  <c r="D2160" i="11"/>
  <c r="C2160" i="11"/>
  <c r="B2160" i="11"/>
  <c r="A2160" i="11" s="1"/>
  <c r="U2159" i="11"/>
  <c r="T2159" i="11"/>
  <c r="S2159" i="11"/>
  <c r="Q2159" i="11"/>
  <c r="R2159" i="11" s="1"/>
  <c r="P2159" i="11"/>
  <c r="O2159" i="11"/>
  <c r="N2159" i="11"/>
  <c r="M2159" i="11"/>
  <c r="K2159" i="11"/>
  <c r="F2159" i="11"/>
  <c r="E2159" i="11"/>
  <c r="D2159" i="11"/>
  <c r="C2159" i="11"/>
  <c r="B2159" i="11"/>
  <c r="A2159" i="11" s="1"/>
  <c r="U2158" i="11"/>
  <c r="T2158" i="11"/>
  <c r="S2158" i="11"/>
  <c r="Q2158" i="11"/>
  <c r="R2158" i="11" s="1"/>
  <c r="P2158" i="11"/>
  <c r="O2158" i="11"/>
  <c r="N2158" i="11"/>
  <c r="M2158" i="11"/>
  <c r="K2158" i="11"/>
  <c r="F2158" i="11"/>
  <c r="E2158" i="11"/>
  <c r="D2158" i="11"/>
  <c r="C2158" i="11"/>
  <c r="B2158" i="11"/>
  <c r="A2158" i="11" s="1"/>
  <c r="U2157" i="11"/>
  <c r="T2157" i="11"/>
  <c r="S2157" i="11"/>
  <c r="Q2157" i="11"/>
  <c r="R2157" i="11" s="1"/>
  <c r="P2157" i="11"/>
  <c r="O2157" i="11"/>
  <c r="N2157" i="11"/>
  <c r="K2157" i="11"/>
  <c r="F2157" i="11"/>
  <c r="E2157" i="11"/>
  <c r="D2157" i="11"/>
  <c r="C2157" i="11"/>
  <c r="B2157" i="11"/>
  <c r="A2157" i="11" s="1"/>
  <c r="U2156" i="11"/>
  <c r="S2156" i="11"/>
  <c r="T2156" i="11" s="1"/>
  <c r="R2156" i="11"/>
  <c r="Q2156" i="11"/>
  <c r="O2156" i="11"/>
  <c r="P2156" i="11" s="1"/>
  <c r="N2156" i="11"/>
  <c r="L2156" i="11"/>
  <c r="K2156" i="11"/>
  <c r="F2156" i="11"/>
  <c r="E2156" i="11"/>
  <c r="D2156" i="11"/>
  <c r="C2156" i="11"/>
  <c r="B2156" i="11"/>
  <c r="A2156" i="11" s="1"/>
  <c r="U2155" i="11"/>
  <c r="S2155" i="11"/>
  <c r="T2155" i="11" s="1"/>
  <c r="R2155" i="11"/>
  <c r="Q2155" i="11"/>
  <c r="O2155" i="11"/>
  <c r="P2155" i="11" s="1"/>
  <c r="N2155" i="11"/>
  <c r="L2155" i="11"/>
  <c r="K2155" i="11"/>
  <c r="J2155" i="11"/>
  <c r="F2155" i="11"/>
  <c r="E2155" i="11"/>
  <c r="D2155" i="11"/>
  <c r="C2155" i="11"/>
  <c r="B2155" i="11"/>
  <c r="A2155" i="11" s="1"/>
  <c r="U2154" i="11"/>
  <c r="T2154" i="11"/>
  <c r="S2154" i="11"/>
  <c r="Q2154" i="11"/>
  <c r="R2154" i="11" s="1"/>
  <c r="P2154" i="11"/>
  <c r="O2154" i="11"/>
  <c r="K2154" i="11"/>
  <c r="F2154" i="11"/>
  <c r="E2154" i="11"/>
  <c r="D2154" i="11"/>
  <c r="C2154" i="11" s="1"/>
  <c r="B2154" i="11"/>
  <c r="A2154" i="11"/>
  <c r="U2153" i="11"/>
  <c r="S2153" i="11"/>
  <c r="T2153" i="11" s="1"/>
  <c r="R2153" i="11"/>
  <c r="Q2153" i="11"/>
  <c r="O2153" i="11"/>
  <c r="P2153" i="11" s="1"/>
  <c r="N2153" i="11"/>
  <c r="M2153" i="11"/>
  <c r="K2153" i="11"/>
  <c r="F2153" i="11"/>
  <c r="E2153" i="11"/>
  <c r="D2153" i="11"/>
  <c r="C2153" i="11" s="1"/>
  <c r="B2153" i="11"/>
  <c r="A2153" i="11"/>
  <c r="U2152" i="11"/>
  <c r="S2152" i="11"/>
  <c r="T2152" i="11" s="1"/>
  <c r="R2152" i="11"/>
  <c r="Q2152" i="11"/>
  <c r="O2152" i="11"/>
  <c r="P2152" i="11" s="1"/>
  <c r="N2152" i="11"/>
  <c r="M2152" i="11"/>
  <c r="K2152" i="11"/>
  <c r="F2152" i="11"/>
  <c r="E2152" i="11"/>
  <c r="D2152" i="11"/>
  <c r="C2152" i="11" s="1"/>
  <c r="B2152" i="11"/>
  <c r="A2152" i="11"/>
  <c r="U2151" i="11"/>
  <c r="S2151" i="11"/>
  <c r="T2151" i="11" s="1"/>
  <c r="R2151" i="11"/>
  <c r="Q2151" i="11"/>
  <c r="O2151" i="11"/>
  <c r="P2151" i="11" s="1"/>
  <c r="N2151" i="11"/>
  <c r="F2151" i="11"/>
  <c r="E2151" i="11"/>
  <c r="D2151" i="11"/>
  <c r="C2151" i="11"/>
  <c r="B2151" i="11"/>
  <c r="A2151" i="11" s="1"/>
  <c r="U2150" i="11"/>
  <c r="T2150" i="11"/>
  <c r="S2150" i="11"/>
  <c r="Q2150" i="11"/>
  <c r="R2150" i="11" s="1"/>
  <c r="P2150" i="11"/>
  <c r="O2150" i="11"/>
  <c r="L2150" i="11"/>
  <c r="F2150" i="11"/>
  <c r="E2150" i="11"/>
  <c r="D2150" i="11"/>
  <c r="C2150" i="11" s="1"/>
  <c r="B2150" i="11"/>
  <c r="A2150" i="11"/>
  <c r="U2149" i="11"/>
  <c r="S2149" i="11"/>
  <c r="T2149" i="11" s="1"/>
  <c r="R2149" i="11"/>
  <c r="Q2149" i="11"/>
  <c r="O2149" i="11"/>
  <c r="P2149" i="11" s="1"/>
  <c r="F2149" i="11"/>
  <c r="E2149" i="11"/>
  <c r="D2149" i="11"/>
  <c r="C2149" i="11"/>
  <c r="B2149" i="11"/>
  <c r="A2149" i="11" s="1"/>
  <c r="U2148" i="11"/>
  <c r="S2148" i="11"/>
  <c r="T2148" i="11" s="1"/>
  <c r="R2148" i="11"/>
  <c r="Q2148" i="11"/>
  <c r="O2148" i="11"/>
  <c r="P2148" i="11" s="1"/>
  <c r="L2148" i="11"/>
  <c r="F2148" i="11"/>
  <c r="E2148" i="11"/>
  <c r="D2148" i="11"/>
  <c r="C2148" i="11" s="1"/>
  <c r="B2148" i="11"/>
  <c r="A2148" i="11"/>
  <c r="U2147" i="11"/>
  <c r="T2147" i="11"/>
  <c r="S2147" i="11"/>
  <c r="Q2147" i="11"/>
  <c r="R2147" i="11" s="1"/>
  <c r="P2147" i="11"/>
  <c r="O2147" i="11"/>
  <c r="N2147" i="11"/>
  <c r="M2147" i="11"/>
  <c r="L2147" i="11"/>
  <c r="K2147" i="11"/>
  <c r="J2147" i="11"/>
  <c r="I2147" i="11"/>
  <c r="F2147" i="11"/>
  <c r="E2147" i="11"/>
  <c r="D2147" i="11"/>
  <c r="C2147" i="11"/>
  <c r="B2147" i="11"/>
  <c r="A2147" i="11" s="1"/>
  <c r="U2146" i="11"/>
  <c r="T2146" i="11"/>
  <c r="S2146" i="11"/>
  <c r="Q2146" i="11"/>
  <c r="R2146" i="11" s="1"/>
  <c r="P2146" i="11"/>
  <c r="O2146" i="11"/>
  <c r="M2146" i="11"/>
  <c r="K2146" i="11"/>
  <c r="J2146" i="11"/>
  <c r="I2146" i="11"/>
  <c r="F2146" i="11"/>
  <c r="E2146" i="11"/>
  <c r="D2146" i="11"/>
  <c r="C2146" i="11" s="1"/>
  <c r="B2146" i="11"/>
  <c r="A2146" i="11"/>
  <c r="U2145" i="11"/>
  <c r="T2145" i="11"/>
  <c r="S2145" i="11"/>
  <c r="Q2145" i="11"/>
  <c r="R2145" i="11" s="1"/>
  <c r="P2145" i="11"/>
  <c r="O2145" i="11"/>
  <c r="N2145" i="11"/>
  <c r="M2145" i="11"/>
  <c r="K2145" i="11"/>
  <c r="J2145" i="11"/>
  <c r="F2145" i="11"/>
  <c r="E2145" i="11"/>
  <c r="D2145" i="11"/>
  <c r="C2145" i="11" s="1"/>
  <c r="B2145" i="11"/>
  <c r="A2145" i="11"/>
  <c r="U2144" i="11"/>
  <c r="S2144" i="11"/>
  <c r="T2144" i="11" s="1"/>
  <c r="R2144" i="11"/>
  <c r="Q2144" i="11"/>
  <c r="O2144" i="11"/>
  <c r="P2144" i="11" s="1"/>
  <c r="N2144" i="11"/>
  <c r="M2144" i="11"/>
  <c r="K2144" i="11"/>
  <c r="J2144" i="11"/>
  <c r="F2144" i="11"/>
  <c r="E2144" i="11"/>
  <c r="D2144" i="11"/>
  <c r="C2144" i="11"/>
  <c r="B2144" i="11"/>
  <c r="A2144" i="11" s="1"/>
  <c r="U2143" i="11"/>
  <c r="S2143" i="11"/>
  <c r="T2143" i="11" s="1"/>
  <c r="R2143" i="11"/>
  <c r="Q2143" i="11"/>
  <c r="O2143" i="11"/>
  <c r="P2143" i="11" s="1"/>
  <c r="N2143" i="11"/>
  <c r="M2143" i="11"/>
  <c r="K2143" i="11"/>
  <c r="J2143" i="11"/>
  <c r="I2143" i="11"/>
  <c r="F2143" i="11"/>
  <c r="E2143" i="11"/>
  <c r="D2143" i="11"/>
  <c r="C2143" i="11" s="1"/>
  <c r="B2143" i="11"/>
  <c r="A2143" i="11"/>
  <c r="U2142" i="11"/>
  <c r="T2142" i="11"/>
  <c r="S2142" i="11"/>
  <c r="Q2142" i="11"/>
  <c r="R2142" i="11" s="1"/>
  <c r="P2142" i="11"/>
  <c r="O2142" i="11"/>
  <c r="N2142" i="11"/>
  <c r="M2142" i="11"/>
  <c r="K2142" i="11"/>
  <c r="J2142" i="11"/>
  <c r="I2142" i="11"/>
  <c r="F2142" i="11"/>
  <c r="E2142" i="11"/>
  <c r="D2142" i="11"/>
  <c r="C2142" i="11"/>
  <c r="B2142" i="11"/>
  <c r="A2142" i="11" s="1"/>
  <c r="U2141" i="11"/>
  <c r="S2141" i="11"/>
  <c r="T2141" i="11" s="1"/>
  <c r="R2141" i="11"/>
  <c r="Q2141" i="11"/>
  <c r="O2141" i="11"/>
  <c r="P2141" i="11" s="1"/>
  <c r="N2141" i="11"/>
  <c r="M2141" i="11"/>
  <c r="K2141" i="11"/>
  <c r="J2141" i="11"/>
  <c r="I2141" i="11"/>
  <c r="F2141" i="11"/>
  <c r="E2141" i="11"/>
  <c r="D2141" i="11"/>
  <c r="C2141" i="11" s="1"/>
  <c r="B2141" i="11"/>
  <c r="A2141" i="11"/>
  <c r="U2140" i="11"/>
  <c r="T2140" i="11"/>
  <c r="S2140" i="11"/>
  <c r="Q2140" i="11"/>
  <c r="R2140" i="11" s="1"/>
  <c r="P2140" i="11"/>
  <c r="O2140" i="11"/>
  <c r="M2140" i="11"/>
  <c r="L2140" i="11"/>
  <c r="K2140" i="11"/>
  <c r="I2140" i="11"/>
  <c r="F2140" i="11"/>
  <c r="E2140" i="11"/>
  <c r="D2140" i="11"/>
  <c r="C2140" i="11" s="1"/>
  <c r="B2140" i="11"/>
  <c r="A2140" i="11"/>
  <c r="U2139" i="11"/>
  <c r="S2139" i="11"/>
  <c r="T2139" i="11" s="1"/>
  <c r="R2139" i="11"/>
  <c r="Q2139" i="11"/>
  <c r="O2139" i="11"/>
  <c r="P2139" i="11" s="1"/>
  <c r="M2139" i="11"/>
  <c r="L2139" i="11"/>
  <c r="K2139" i="11"/>
  <c r="J2139" i="11"/>
  <c r="I2139" i="11"/>
  <c r="F2139" i="11"/>
  <c r="E2139" i="11"/>
  <c r="D2139" i="11"/>
  <c r="C2139" i="11"/>
  <c r="B2139" i="11"/>
  <c r="A2139" i="11" s="1"/>
  <c r="U2138" i="11"/>
  <c r="T2138" i="11"/>
  <c r="S2138" i="11"/>
  <c r="Q2138" i="11"/>
  <c r="R2138" i="11" s="1"/>
  <c r="P2138" i="11"/>
  <c r="O2138" i="11"/>
  <c r="M2138" i="11"/>
  <c r="K2138" i="11"/>
  <c r="J2138" i="11"/>
  <c r="F2138" i="11"/>
  <c r="E2138" i="11"/>
  <c r="D2138" i="11"/>
  <c r="C2138" i="11"/>
  <c r="B2138" i="11"/>
  <c r="A2138" i="11" s="1"/>
  <c r="U2137" i="11"/>
  <c r="T2137" i="11"/>
  <c r="S2137" i="11"/>
  <c r="Q2137" i="11"/>
  <c r="R2137" i="11" s="1"/>
  <c r="P2137" i="11"/>
  <c r="O2137" i="11"/>
  <c r="H2137" i="11"/>
  <c r="G2137" i="11"/>
  <c r="F2137" i="11"/>
  <c r="E2137" i="11"/>
  <c r="D2137" i="11"/>
  <c r="C2137" i="11"/>
  <c r="B2137" i="11"/>
  <c r="A2137" i="11" s="1"/>
  <c r="U2136" i="11"/>
  <c r="S2136" i="11"/>
  <c r="T2136" i="11" s="1"/>
  <c r="R2136" i="11"/>
  <c r="Q2136" i="11"/>
  <c r="O2136" i="11"/>
  <c r="P2136" i="11" s="1"/>
  <c r="F2136" i="11"/>
  <c r="E2136" i="11"/>
  <c r="D2136" i="11"/>
  <c r="C2136" i="11"/>
  <c r="B2136" i="11"/>
  <c r="A2136" i="11" s="1"/>
  <c r="U2135" i="11"/>
  <c r="T2135" i="11"/>
  <c r="S2135" i="11"/>
  <c r="Q2135" i="11"/>
  <c r="R2135" i="11" s="1"/>
  <c r="P2135" i="11"/>
  <c r="O2135" i="11"/>
  <c r="N2135" i="11"/>
  <c r="M2135" i="11"/>
  <c r="L2135" i="11"/>
  <c r="K2135" i="11"/>
  <c r="J2135" i="11"/>
  <c r="I2135" i="11"/>
  <c r="F2135" i="11"/>
  <c r="E2135" i="11"/>
  <c r="D2135" i="11"/>
  <c r="C2135" i="11"/>
  <c r="B2135" i="11"/>
  <c r="A2135" i="11" s="1"/>
  <c r="U2134" i="11"/>
  <c r="S2134" i="11"/>
  <c r="T2134" i="11" s="1"/>
  <c r="R2134" i="11"/>
  <c r="Q2134" i="11"/>
  <c r="O2134" i="11"/>
  <c r="P2134" i="11" s="1"/>
  <c r="M2134" i="11"/>
  <c r="K2134" i="11"/>
  <c r="I2134" i="11"/>
  <c r="F2134" i="11"/>
  <c r="E2134" i="11"/>
  <c r="D2134" i="11"/>
  <c r="C2134" i="11"/>
  <c r="B2134" i="11"/>
  <c r="A2134" i="11" s="1"/>
  <c r="U2133" i="11"/>
  <c r="S2133" i="11"/>
  <c r="T2133" i="11" s="1"/>
  <c r="R2133" i="11"/>
  <c r="Q2133" i="11"/>
  <c r="O2133" i="11"/>
  <c r="P2133" i="11" s="1"/>
  <c r="N2133" i="11"/>
  <c r="M2133" i="11"/>
  <c r="K2133" i="11"/>
  <c r="I2133" i="11"/>
  <c r="F2133" i="11"/>
  <c r="E2133" i="11"/>
  <c r="D2133" i="11"/>
  <c r="C2133" i="11"/>
  <c r="B2133" i="11"/>
  <c r="A2133" i="11" s="1"/>
  <c r="U2132" i="11"/>
  <c r="T2132" i="11"/>
  <c r="S2132" i="11"/>
  <c r="Q2132" i="11"/>
  <c r="R2132" i="11" s="1"/>
  <c r="P2132" i="11"/>
  <c r="O2132" i="11"/>
  <c r="N2132" i="11"/>
  <c r="M2132" i="11"/>
  <c r="K2132" i="11"/>
  <c r="I2132" i="11"/>
  <c r="F2132" i="11"/>
  <c r="E2132" i="11"/>
  <c r="D2132" i="11"/>
  <c r="C2132" i="11" s="1"/>
  <c r="B2132" i="11"/>
  <c r="A2132" i="11"/>
  <c r="U2131" i="11"/>
  <c r="T2131" i="11"/>
  <c r="S2131" i="11"/>
  <c r="Q2131" i="11"/>
  <c r="R2131" i="11" s="1"/>
  <c r="P2131" i="11"/>
  <c r="O2131" i="11"/>
  <c r="N2131" i="11"/>
  <c r="M2131" i="11"/>
  <c r="K2131" i="11"/>
  <c r="J2131" i="11"/>
  <c r="H2131" i="11"/>
  <c r="G2131" i="11"/>
  <c r="F2131" i="11"/>
  <c r="E2131" i="11"/>
  <c r="D2131" i="11"/>
  <c r="C2131" i="11"/>
  <c r="B2131" i="11"/>
  <c r="A2131" i="11" s="1"/>
  <c r="U2130" i="11"/>
  <c r="T2130" i="11"/>
  <c r="S2130" i="11"/>
  <c r="Q2130" i="11"/>
  <c r="R2130" i="11" s="1"/>
  <c r="P2130" i="11"/>
  <c r="O2130" i="11"/>
  <c r="N2130" i="11"/>
  <c r="M2130" i="11"/>
  <c r="L2130" i="11"/>
  <c r="K2130" i="11"/>
  <c r="F2130" i="11"/>
  <c r="E2130" i="11"/>
  <c r="D2130" i="11"/>
  <c r="C2130" i="11" s="1"/>
  <c r="B2130" i="11"/>
  <c r="A2130" i="11"/>
  <c r="U2129" i="11"/>
  <c r="T2129" i="11"/>
  <c r="S2129" i="11"/>
  <c r="Q2129" i="11"/>
  <c r="R2129" i="11" s="1"/>
  <c r="P2129" i="11"/>
  <c r="O2129" i="11"/>
  <c r="M2129" i="11"/>
  <c r="K2129" i="11"/>
  <c r="J2129" i="11"/>
  <c r="I2129" i="11"/>
  <c r="H2129" i="11"/>
  <c r="G2129" i="11"/>
  <c r="F2129" i="11"/>
  <c r="E2129" i="11"/>
  <c r="D2129" i="11"/>
  <c r="C2129" i="11"/>
  <c r="B2129" i="11"/>
  <c r="A2129" i="11" s="1"/>
  <c r="U2128" i="11"/>
  <c r="T2128" i="11"/>
  <c r="S2128" i="11"/>
  <c r="Q2128" i="11"/>
  <c r="R2128" i="11" s="1"/>
  <c r="P2128" i="11"/>
  <c r="O2128" i="11"/>
  <c r="N2128" i="11"/>
  <c r="M2128" i="11"/>
  <c r="L2128" i="11"/>
  <c r="K2128" i="11"/>
  <c r="J2128" i="11"/>
  <c r="I2128" i="11"/>
  <c r="F2128" i="11"/>
  <c r="E2128" i="11"/>
  <c r="D2128" i="11"/>
  <c r="C2128" i="11"/>
  <c r="B2128" i="11"/>
  <c r="A2128" i="11" s="1"/>
  <c r="U2127" i="11"/>
  <c r="S2127" i="11"/>
  <c r="T2127" i="11" s="1"/>
  <c r="R2127" i="11"/>
  <c r="Q2127" i="11"/>
  <c r="O2127" i="11"/>
  <c r="P2127" i="11" s="1"/>
  <c r="N2127" i="11"/>
  <c r="M2127" i="11"/>
  <c r="L2127" i="11"/>
  <c r="K2127" i="11"/>
  <c r="J2127" i="11"/>
  <c r="I2127" i="11"/>
  <c r="F2127" i="11"/>
  <c r="E2127" i="11"/>
  <c r="D2127" i="11"/>
  <c r="C2127" i="11" s="1"/>
  <c r="B2127" i="11"/>
  <c r="A2127" i="11"/>
  <c r="U2126" i="11"/>
  <c r="S2126" i="11"/>
  <c r="T2126" i="11" s="1"/>
  <c r="R2126" i="11"/>
  <c r="Q2126" i="11"/>
  <c r="O2126" i="11"/>
  <c r="P2126" i="11" s="1"/>
  <c r="M2126" i="11"/>
  <c r="K2126" i="11"/>
  <c r="I2126" i="11"/>
  <c r="F2126" i="11"/>
  <c r="E2126" i="11"/>
  <c r="D2126" i="11"/>
  <c r="C2126" i="11" s="1"/>
  <c r="B2126" i="11"/>
  <c r="A2126" i="11"/>
  <c r="U2125" i="11"/>
  <c r="S2125" i="11"/>
  <c r="T2125" i="11" s="1"/>
  <c r="R2125" i="11"/>
  <c r="Q2125" i="11"/>
  <c r="O2125" i="11"/>
  <c r="P2125" i="11" s="1"/>
  <c r="M2125" i="11"/>
  <c r="K2125" i="11"/>
  <c r="I2125" i="11"/>
  <c r="F2125" i="11"/>
  <c r="E2125" i="11"/>
  <c r="D2125" i="11"/>
  <c r="C2125" i="11" s="1"/>
  <c r="B2125" i="11"/>
  <c r="A2125" i="11"/>
  <c r="U2124" i="11"/>
  <c r="S2124" i="11"/>
  <c r="T2124" i="11" s="1"/>
  <c r="R2124" i="11"/>
  <c r="Q2124" i="11"/>
  <c r="O2124" i="11"/>
  <c r="P2124" i="11" s="1"/>
  <c r="N2124" i="11"/>
  <c r="M2124" i="11"/>
  <c r="K2124" i="11"/>
  <c r="I2124" i="11"/>
  <c r="F2124" i="11"/>
  <c r="E2124" i="11"/>
  <c r="D2124" i="11"/>
  <c r="C2124" i="11"/>
  <c r="B2124" i="11"/>
  <c r="A2124" i="11" s="1"/>
  <c r="U2123" i="11"/>
  <c r="S2123" i="11"/>
  <c r="T2123" i="11" s="1"/>
  <c r="R2123" i="11"/>
  <c r="Q2123" i="11"/>
  <c r="O2123" i="11"/>
  <c r="P2123" i="11" s="1"/>
  <c r="N2123" i="11"/>
  <c r="M2123" i="11"/>
  <c r="L2123" i="11"/>
  <c r="K2123" i="11"/>
  <c r="I2123" i="11"/>
  <c r="F2123" i="11"/>
  <c r="E2123" i="11"/>
  <c r="D2123" i="11"/>
  <c r="C2123" i="11" s="1"/>
  <c r="B2123" i="11"/>
  <c r="A2123" i="11"/>
  <c r="U2122" i="11"/>
  <c r="T2122" i="11"/>
  <c r="S2122" i="11"/>
  <c r="Q2122" i="11"/>
  <c r="R2122" i="11" s="1"/>
  <c r="P2122" i="11"/>
  <c r="O2122" i="11"/>
  <c r="N2122" i="11"/>
  <c r="M2122" i="11"/>
  <c r="K2122" i="11"/>
  <c r="I2122" i="11"/>
  <c r="F2122" i="11"/>
  <c r="E2122" i="11"/>
  <c r="D2122" i="11"/>
  <c r="C2122" i="11" s="1"/>
  <c r="B2122" i="11"/>
  <c r="A2122" i="11"/>
  <c r="U2121" i="11"/>
  <c r="S2121" i="11"/>
  <c r="T2121" i="11" s="1"/>
  <c r="R2121" i="11"/>
  <c r="Q2121" i="11"/>
  <c r="O2121" i="11"/>
  <c r="P2121" i="11" s="1"/>
  <c r="N2121" i="11"/>
  <c r="M2121" i="11"/>
  <c r="K2121" i="11"/>
  <c r="J2121" i="11"/>
  <c r="I2121" i="11"/>
  <c r="F2121" i="11"/>
  <c r="E2121" i="11"/>
  <c r="D2121" i="11"/>
  <c r="C2121" i="11"/>
  <c r="B2121" i="11"/>
  <c r="A2121" i="11" s="1"/>
  <c r="U2120" i="11"/>
  <c r="T2120" i="11"/>
  <c r="S2120" i="11"/>
  <c r="Q2120" i="11"/>
  <c r="R2120" i="11" s="1"/>
  <c r="P2120" i="11"/>
  <c r="O2120" i="11"/>
  <c r="N2120" i="11"/>
  <c r="M2120" i="11"/>
  <c r="K2120" i="11"/>
  <c r="J2120" i="11"/>
  <c r="I2120" i="11"/>
  <c r="F2120" i="11"/>
  <c r="E2120" i="11"/>
  <c r="D2120" i="11"/>
  <c r="C2120" i="11" s="1"/>
  <c r="B2120" i="11"/>
  <c r="A2120" i="11"/>
  <c r="U2119" i="11"/>
  <c r="S2119" i="11"/>
  <c r="T2119" i="11" s="1"/>
  <c r="R2119" i="11"/>
  <c r="Q2119" i="11"/>
  <c r="O2119" i="11"/>
  <c r="P2119" i="11" s="1"/>
  <c r="N2119" i="11"/>
  <c r="M2119" i="11"/>
  <c r="K2119" i="11"/>
  <c r="J2119" i="11"/>
  <c r="I2119" i="11"/>
  <c r="F2119" i="11"/>
  <c r="E2119" i="11"/>
  <c r="D2119" i="11"/>
  <c r="C2119" i="11"/>
  <c r="B2119" i="11"/>
  <c r="A2119" i="11" s="1"/>
  <c r="U2118" i="11"/>
  <c r="T2118" i="11"/>
  <c r="S2118" i="11"/>
  <c r="Q2118" i="11"/>
  <c r="R2118" i="11" s="1"/>
  <c r="P2118" i="11"/>
  <c r="O2118" i="11"/>
  <c r="N2118" i="11"/>
  <c r="M2118" i="11"/>
  <c r="L2118" i="11"/>
  <c r="K2118" i="11"/>
  <c r="J2118" i="11"/>
  <c r="F2118" i="11"/>
  <c r="E2118" i="11"/>
  <c r="D2118" i="11"/>
  <c r="C2118" i="11" s="1"/>
  <c r="B2118" i="11"/>
  <c r="A2118" i="11"/>
  <c r="U2117" i="11"/>
  <c r="S2117" i="11"/>
  <c r="T2117" i="11" s="1"/>
  <c r="R2117" i="11"/>
  <c r="Q2117" i="11"/>
  <c r="O2117" i="11"/>
  <c r="P2117" i="11" s="1"/>
  <c r="N2117" i="11"/>
  <c r="M2117" i="11"/>
  <c r="L2117" i="11"/>
  <c r="K2117" i="11"/>
  <c r="J2117" i="11"/>
  <c r="F2117" i="11"/>
  <c r="E2117" i="11"/>
  <c r="D2117" i="11"/>
  <c r="C2117" i="11"/>
  <c r="B2117" i="11"/>
  <c r="A2117" i="11" s="1"/>
  <c r="U2116" i="11"/>
  <c r="T2116" i="11"/>
  <c r="S2116" i="11"/>
  <c r="Q2116" i="11"/>
  <c r="R2116" i="11" s="1"/>
  <c r="P2116" i="11"/>
  <c r="O2116" i="11"/>
  <c r="N2116" i="11"/>
  <c r="M2116" i="11"/>
  <c r="L2116" i="11"/>
  <c r="K2116" i="11"/>
  <c r="F2116" i="11"/>
  <c r="E2116" i="11"/>
  <c r="D2116" i="11"/>
  <c r="C2116" i="11" s="1"/>
  <c r="B2116" i="11"/>
  <c r="A2116" i="11"/>
  <c r="U2115" i="11"/>
  <c r="T2115" i="11"/>
  <c r="S2115" i="11"/>
  <c r="Q2115" i="11"/>
  <c r="R2115" i="11" s="1"/>
  <c r="P2115" i="11"/>
  <c r="O2115" i="11"/>
  <c r="N2115" i="11"/>
  <c r="M2115" i="11"/>
  <c r="L2115" i="11"/>
  <c r="K2115" i="11"/>
  <c r="J2115" i="11"/>
  <c r="F2115" i="11"/>
  <c r="E2115" i="11"/>
  <c r="D2115" i="11"/>
  <c r="C2115" i="11"/>
  <c r="B2115" i="11"/>
  <c r="A2115" i="11" s="1"/>
  <c r="U2114" i="11"/>
  <c r="S2114" i="11"/>
  <c r="T2114" i="11" s="1"/>
  <c r="R2114" i="11"/>
  <c r="Q2114" i="11"/>
  <c r="O2114" i="11"/>
  <c r="P2114" i="11" s="1"/>
  <c r="N2114" i="11"/>
  <c r="M2114" i="11"/>
  <c r="L2114" i="11"/>
  <c r="K2114" i="11"/>
  <c r="J2114" i="11"/>
  <c r="F2114" i="11"/>
  <c r="E2114" i="11"/>
  <c r="D2114" i="11"/>
  <c r="C2114" i="11" s="1"/>
  <c r="B2114" i="11"/>
  <c r="A2114" i="11"/>
  <c r="U2113" i="11"/>
  <c r="T2113" i="11"/>
  <c r="S2113" i="11"/>
  <c r="Q2113" i="11"/>
  <c r="R2113" i="11" s="1"/>
  <c r="P2113" i="11"/>
  <c r="O2113" i="11"/>
  <c r="N2113" i="11"/>
  <c r="M2113" i="11"/>
  <c r="L2113" i="11"/>
  <c r="K2113" i="11"/>
  <c r="J2113" i="11"/>
  <c r="I2113" i="11"/>
  <c r="F2113" i="11"/>
  <c r="E2113" i="11"/>
  <c r="D2113" i="11"/>
  <c r="C2113" i="11"/>
  <c r="B2113" i="11"/>
  <c r="A2113" i="11" s="1"/>
  <c r="U2112" i="11"/>
  <c r="T2112" i="11"/>
  <c r="S2112" i="11"/>
  <c r="Q2112" i="11"/>
  <c r="R2112" i="11" s="1"/>
  <c r="P2112" i="11"/>
  <c r="O2112" i="11"/>
  <c r="N2112" i="11"/>
  <c r="M2112" i="11"/>
  <c r="L2112" i="11"/>
  <c r="K2112" i="11"/>
  <c r="J2112" i="11"/>
  <c r="F2112" i="11"/>
  <c r="E2112" i="11"/>
  <c r="D2112" i="11"/>
  <c r="C2112" i="11" s="1"/>
  <c r="B2112" i="11"/>
  <c r="A2112" i="11"/>
  <c r="U2111" i="11"/>
  <c r="S2111" i="11"/>
  <c r="T2111" i="11" s="1"/>
  <c r="R2111" i="11"/>
  <c r="Q2111" i="11"/>
  <c r="O2111" i="11"/>
  <c r="P2111" i="11" s="1"/>
  <c r="N2111" i="11"/>
  <c r="M2111" i="11"/>
  <c r="L2111" i="11"/>
  <c r="K2111" i="11"/>
  <c r="J2111" i="11"/>
  <c r="F2111" i="11"/>
  <c r="E2111" i="11"/>
  <c r="D2111" i="11"/>
  <c r="C2111" i="11"/>
  <c r="B2111" i="11"/>
  <c r="A2111" i="11" s="1"/>
  <c r="U2110" i="11"/>
  <c r="T2110" i="11"/>
  <c r="S2110" i="11"/>
  <c r="Q2110" i="11"/>
  <c r="R2110" i="11" s="1"/>
  <c r="P2110" i="11"/>
  <c r="O2110" i="11"/>
  <c r="N2110" i="11"/>
  <c r="M2110" i="11"/>
  <c r="L2110" i="11"/>
  <c r="K2110" i="11"/>
  <c r="J2110" i="11"/>
  <c r="I2110" i="11"/>
  <c r="F2110" i="11"/>
  <c r="E2110" i="11"/>
  <c r="D2110" i="11"/>
  <c r="C2110" i="11"/>
  <c r="B2110" i="11"/>
  <c r="A2110" i="11" s="1"/>
  <c r="U2109" i="11"/>
  <c r="S2109" i="11"/>
  <c r="T2109" i="11" s="1"/>
  <c r="R2109" i="11"/>
  <c r="Q2109" i="11"/>
  <c r="O2109" i="11"/>
  <c r="P2109" i="11" s="1"/>
  <c r="N2109" i="11"/>
  <c r="M2109" i="11"/>
  <c r="L2109" i="11"/>
  <c r="K2109" i="11"/>
  <c r="J2109" i="11"/>
  <c r="I2109" i="11"/>
  <c r="F2109" i="11"/>
  <c r="E2109" i="11"/>
  <c r="D2109" i="11"/>
  <c r="C2109" i="11" s="1"/>
  <c r="B2109" i="11"/>
  <c r="A2109" i="11"/>
  <c r="U2108" i="11"/>
  <c r="S2108" i="11"/>
  <c r="T2108" i="11" s="1"/>
  <c r="R2108" i="11"/>
  <c r="Q2108" i="11"/>
  <c r="O2108" i="11"/>
  <c r="P2108" i="11" s="1"/>
  <c r="N2108" i="11"/>
  <c r="M2108" i="11"/>
  <c r="L2108" i="11"/>
  <c r="K2108" i="11"/>
  <c r="J2108" i="11"/>
  <c r="I2108" i="11"/>
  <c r="F2108" i="11"/>
  <c r="E2108" i="11"/>
  <c r="D2108" i="11"/>
  <c r="C2108" i="11" s="1"/>
  <c r="B2108" i="11"/>
  <c r="A2108" i="11"/>
  <c r="U2107" i="11"/>
  <c r="T2107" i="11"/>
  <c r="S2107" i="11"/>
  <c r="Q2107" i="11"/>
  <c r="R2107" i="11" s="1"/>
  <c r="P2107" i="11"/>
  <c r="O2107" i="11"/>
  <c r="N2107" i="11"/>
  <c r="M2107" i="11"/>
  <c r="L2107" i="11"/>
  <c r="K2107" i="11"/>
  <c r="J2107" i="11"/>
  <c r="I2107" i="11"/>
  <c r="F2107" i="11"/>
  <c r="E2107" i="11"/>
  <c r="D2107" i="11"/>
  <c r="C2107" i="11"/>
  <c r="B2107" i="11"/>
  <c r="A2107" i="11" s="1"/>
  <c r="U2106" i="11"/>
  <c r="T2106" i="11"/>
  <c r="S2106" i="11"/>
  <c r="Q2106" i="11"/>
  <c r="R2106" i="11" s="1"/>
  <c r="P2106" i="11"/>
  <c r="O2106" i="11"/>
  <c r="N2106" i="11"/>
  <c r="M2106" i="11"/>
  <c r="K2106" i="11"/>
  <c r="J2106" i="11"/>
  <c r="F2106" i="11"/>
  <c r="E2106" i="11"/>
  <c r="D2106" i="11"/>
  <c r="C2106" i="11" s="1"/>
  <c r="B2106" i="11"/>
  <c r="A2106" i="11"/>
  <c r="U2105" i="11"/>
  <c r="T2105" i="11"/>
  <c r="S2105" i="11"/>
  <c r="Q2105" i="11"/>
  <c r="R2105" i="11" s="1"/>
  <c r="P2105" i="11"/>
  <c r="O2105" i="11"/>
  <c r="N2105" i="11"/>
  <c r="M2105" i="11"/>
  <c r="K2105" i="11"/>
  <c r="J2105" i="11"/>
  <c r="F2105" i="11"/>
  <c r="E2105" i="11"/>
  <c r="D2105" i="11"/>
  <c r="C2105" i="11" s="1"/>
  <c r="B2105" i="11"/>
  <c r="A2105" i="11"/>
  <c r="U2104" i="11"/>
  <c r="S2104" i="11"/>
  <c r="T2104" i="11" s="1"/>
  <c r="R2104" i="11"/>
  <c r="Q2104" i="11"/>
  <c r="O2104" i="11"/>
  <c r="P2104" i="11" s="1"/>
  <c r="N2104" i="11"/>
  <c r="M2104" i="11"/>
  <c r="K2104" i="11"/>
  <c r="I2104" i="11"/>
  <c r="F2104" i="11"/>
  <c r="E2104" i="11"/>
  <c r="D2104" i="11"/>
  <c r="C2104" i="11"/>
  <c r="B2104" i="11"/>
  <c r="A2104" i="11" s="1"/>
  <c r="U2103" i="11"/>
  <c r="S2103" i="11"/>
  <c r="T2103" i="11" s="1"/>
  <c r="R2103" i="11"/>
  <c r="Q2103" i="11"/>
  <c r="O2103" i="11"/>
  <c r="P2103" i="11" s="1"/>
  <c r="N2103" i="11"/>
  <c r="M2103" i="11"/>
  <c r="K2103" i="11"/>
  <c r="J2103" i="11"/>
  <c r="F2103" i="11"/>
  <c r="E2103" i="11"/>
  <c r="D2103" i="11"/>
  <c r="C2103" i="11"/>
  <c r="B2103" i="11"/>
  <c r="A2103" i="11" s="1"/>
  <c r="U2102" i="11"/>
  <c r="T2102" i="11"/>
  <c r="S2102" i="11"/>
  <c r="Q2102" i="11"/>
  <c r="R2102" i="11" s="1"/>
  <c r="P2102" i="11"/>
  <c r="O2102" i="11"/>
  <c r="M2102" i="11"/>
  <c r="L2102" i="11"/>
  <c r="K2102" i="11"/>
  <c r="F2102" i="11"/>
  <c r="E2102" i="11"/>
  <c r="D2102" i="11"/>
  <c r="C2102" i="11"/>
  <c r="B2102" i="11"/>
  <c r="A2102" i="11" s="1"/>
  <c r="U2101" i="11"/>
  <c r="T2101" i="11"/>
  <c r="S2101" i="11"/>
  <c r="Q2101" i="11"/>
  <c r="R2101" i="11" s="1"/>
  <c r="P2101" i="11"/>
  <c r="O2101" i="11"/>
  <c r="F2101" i="11"/>
  <c r="E2101" i="11"/>
  <c r="D2101" i="11"/>
  <c r="C2101" i="11" s="1"/>
  <c r="B2101" i="11"/>
  <c r="A2101" i="11"/>
  <c r="U2100" i="11"/>
  <c r="T2100" i="11"/>
  <c r="S2100" i="11"/>
  <c r="Q2100" i="11"/>
  <c r="R2100" i="11" s="1"/>
  <c r="P2100" i="11"/>
  <c r="O2100" i="11"/>
  <c r="N2100" i="11"/>
  <c r="M2100" i="11"/>
  <c r="L2100" i="11"/>
  <c r="K2100" i="11"/>
  <c r="J2100" i="11"/>
  <c r="I2100" i="11"/>
  <c r="F2100" i="11"/>
  <c r="E2100" i="11"/>
  <c r="D2100" i="11"/>
  <c r="C2100" i="11"/>
  <c r="B2100" i="11"/>
  <c r="A2100" i="11" s="1"/>
  <c r="U2099" i="11"/>
  <c r="T2099" i="11"/>
  <c r="S2099" i="11"/>
  <c r="Q2099" i="11"/>
  <c r="R2099" i="11" s="1"/>
  <c r="P2099" i="11"/>
  <c r="O2099" i="11"/>
  <c r="N2099" i="11"/>
  <c r="M2099" i="11"/>
  <c r="L2099" i="11"/>
  <c r="K2099" i="11"/>
  <c r="J2099" i="11"/>
  <c r="I2099" i="11"/>
  <c r="F2099" i="11"/>
  <c r="E2099" i="11"/>
  <c r="D2099" i="11"/>
  <c r="C2099" i="11"/>
  <c r="B2099" i="11"/>
  <c r="A2099" i="11" s="1"/>
  <c r="U2098" i="11"/>
  <c r="S2098" i="11"/>
  <c r="T2098" i="11" s="1"/>
  <c r="R2098" i="11"/>
  <c r="Q2098" i="11"/>
  <c r="O2098" i="11"/>
  <c r="P2098" i="11" s="1"/>
  <c r="N2098" i="11"/>
  <c r="M2098" i="11"/>
  <c r="K2098" i="11"/>
  <c r="J2098" i="11"/>
  <c r="I2098" i="11"/>
  <c r="F2098" i="11"/>
  <c r="E2098" i="11"/>
  <c r="D2098" i="11"/>
  <c r="C2098" i="11" s="1"/>
  <c r="B2098" i="11"/>
  <c r="A2098" i="11"/>
  <c r="U2097" i="11"/>
  <c r="T2097" i="11"/>
  <c r="S2097" i="11"/>
  <c r="Q2097" i="11"/>
  <c r="R2097" i="11" s="1"/>
  <c r="P2097" i="11"/>
  <c r="O2097" i="11"/>
  <c r="N2097" i="11"/>
  <c r="M2097" i="11"/>
  <c r="K2097" i="11"/>
  <c r="I2097" i="11"/>
  <c r="F2097" i="11"/>
  <c r="E2097" i="11"/>
  <c r="D2097" i="11"/>
  <c r="C2097" i="11" s="1"/>
  <c r="B2097" i="11"/>
  <c r="A2097" i="11"/>
  <c r="U2096" i="11"/>
  <c r="S2096" i="11"/>
  <c r="T2096" i="11" s="1"/>
  <c r="R2096" i="11"/>
  <c r="Q2096" i="11"/>
  <c r="O2096" i="11"/>
  <c r="P2096" i="11" s="1"/>
  <c r="N2096" i="11"/>
  <c r="M2096" i="11"/>
  <c r="K2096" i="11"/>
  <c r="I2096" i="11"/>
  <c r="F2096" i="11"/>
  <c r="E2096" i="11"/>
  <c r="D2096" i="11"/>
  <c r="C2096" i="11"/>
  <c r="B2096" i="11"/>
  <c r="A2096" i="11" s="1"/>
  <c r="U2095" i="11"/>
  <c r="S2095" i="11"/>
  <c r="T2095" i="11" s="1"/>
  <c r="R2095" i="11"/>
  <c r="Q2095" i="11"/>
  <c r="O2095" i="11"/>
  <c r="P2095" i="11" s="1"/>
  <c r="N2095" i="11"/>
  <c r="M2095" i="11"/>
  <c r="K2095" i="11"/>
  <c r="J2095" i="11"/>
  <c r="F2095" i="11"/>
  <c r="E2095" i="11"/>
  <c r="D2095" i="11"/>
  <c r="C2095" i="11"/>
  <c r="B2095" i="11"/>
  <c r="A2095" i="11" s="1"/>
  <c r="U2094" i="11"/>
  <c r="T2094" i="11"/>
  <c r="S2094" i="11"/>
  <c r="Q2094" i="11"/>
  <c r="R2094" i="11" s="1"/>
  <c r="P2094" i="11"/>
  <c r="O2094" i="11"/>
  <c r="N2094" i="11"/>
  <c r="M2094" i="11"/>
  <c r="K2094" i="11"/>
  <c r="J2094" i="11"/>
  <c r="F2094" i="11"/>
  <c r="E2094" i="11"/>
  <c r="D2094" i="11"/>
  <c r="C2094" i="11" s="1"/>
  <c r="B2094" i="11"/>
  <c r="A2094" i="11"/>
  <c r="U2093" i="11"/>
  <c r="T2093" i="11"/>
  <c r="S2093" i="11"/>
  <c r="Q2093" i="11"/>
  <c r="R2093" i="11" s="1"/>
  <c r="P2093" i="11"/>
  <c r="O2093" i="11"/>
  <c r="N2093" i="11"/>
  <c r="M2093" i="11"/>
  <c r="K2093" i="11"/>
  <c r="I2093" i="11"/>
  <c r="F2093" i="11"/>
  <c r="E2093" i="11"/>
  <c r="D2093" i="11"/>
  <c r="C2093" i="11" s="1"/>
  <c r="B2093" i="11"/>
  <c r="A2093" i="11"/>
  <c r="U2092" i="11"/>
  <c r="S2092" i="11"/>
  <c r="T2092" i="11" s="1"/>
  <c r="R2092" i="11"/>
  <c r="Q2092" i="11"/>
  <c r="O2092" i="11"/>
  <c r="P2092" i="11" s="1"/>
  <c r="N2092" i="11"/>
  <c r="M2092" i="11"/>
  <c r="K2092" i="11"/>
  <c r="I2092" i="11"/>
  <c r="F2092" i="11"/>
  <c r="E2092" i="11"/>
  <c r="D2092" i="11"/>
  <c r="C2092" i="11"/>
  <c r="B2092" i="11"/>
  <c r="A2092" i="11" s="1"/>
  <c r="U2091" i="11"/>
  <c r="S2091" i="11"/>
  <c r="T2091" i="11" s="1"/>
  <c r="R2091" i="11"/>
  <c r="Q2091" i="11"/>
  <c r="O2091" i="11"/>
  <c r="P2091" i="11" s="1"/>
  <c r="N2091" i="11"/>
  <c r="M2091" i="11"/>
  <c r="L2091" i="11"/>
  <c r="K2091" i="11"/>
  <c r="J2091" i="11"/>
  <c r="F2091" i="11"/>
  <c r="E2091" i="11"/>
  <c r="D2091" i="11"/>
  <c r="C2091" i="11" s="1"/>
  <c r="B2091" i="11"/>
  <c r="A2091" i="11"/>
  <c r="U2090" i="11"/>
  <c r="T2090" i="11"/>
  <c r="S2090" i="11"/>
  <c r="Q2090" i="11"/>
  <c r="R2090" i="11" s="1"/>
  <c r="P2090" i="11"/>
  <c r="O2090" i="11"/>
  <c r="N2090" i="11"/>
  <c r="M2090" i="11"/>
  <c r="L2090" i="11"/>
  <c r="K2090" i="11"/>
  <c r="J2090" i="11"/>
  <c r="I2090" i="11"/>
  <c r="F2090" i="11"/>
  <c r="E2090" i="11"/>
  <c r="D2090" i="11"/>
  <c r="C2090" i="11"/>
  <c r="B2090" i="11"/>
  <c r="A2090" i="11" s="1"/>
  <c r="U2089" i="11"/>
  <c r="T2089" i="11"/>
  <c r="S2089" i="11"/>
  <c r="Q2089" i="11"/>
  <c r="R2089" i="11" s="1"/>
  <c r="P2089" i="11"/>
  <c r="O2089" i="11"/>
  <c r="N2089" i="11"/>
  <c r="M2089" i="11"/>
  <c r="K2089" i="11"/>
  <c r="J2089" i="11"/>
  <c r="I2089" i="11"/>
  <c r="F2089" i="11"/>
  <c r="E2089" i="11"/>
  <c r="D2089" i="11"/>
  <c r="C2089" i="11" s="1"/>
  <c r="B2089" i="11"/>
  <c r="A2089" i="11"/>
  <c r="U2088" i="11"/>
  <c r="S2088" i="11"/>
  <c r="T2088" i="11" s="1"/>
  <c r="R2088" i="11"/>
  <c r="Q2088" i="11"/>
  <c r="O2088" i="11"/>
  <c r="P2088" i="11" s="1"/>
  <c r="N2088" i="11"/>
  <c r="M2088" i="11"/>
  <c r="L2088" i="11"/>
  <c r="K2088" i="11"/>
  <c r="J2088" i="11"/>
  <c r="I2088" i="11"/>
  <c r="F2088" i="11"/>
  <c r="E2088" i="11"/>
  <c r="D2088" i="11"/>
  <c r="C2088" i="11" s="1"/>
  <c r="B2088" i="11"/>
  <c r="A2088" i="11"/>
  <c r="U2087" i="11"/>
  <c r="T2087" i="11"/>
  <c r="S2087" i="11"/>
  <c r="Q2087" i="11"/>
  <c r="R2087" i="11" s="1"/>
  <c r="P2087" i="11"/>
  <c r="O2087" i="11"/>
  <c r="N2087" i="11"/>
  <c r="M2087" i="11"/>
  <c r="K2087" i="11"/>
  <c r="J2087" i="11"/>
  <c r="I2087" i="11"/>
  <c r="F2087" i="11"/>
  <c r="E2087" i="11"/>
  <c r="D2087" i="11"/>
  <c r="C2087" i="11"/>
  <c r="B2087" i="11"/>
  <c r="A2087" i="11" s="1"/>
  <c r="U2086" i="11"/>
  <c r="S2086" i="11"/>
  <c r="T2086" i="11" s="1"/>
  <c r="R2086" i="11"/>
  <c r="Q2086" i="11"/>
  <c r="O2086" i="11"/>
  <c r="P2086" i="11" s="1"/>
  <c r="N2086" i="11"/>
  <c r="M2086" i="11"/>
  <c r="K2086" i="11"/>
  <c r="I2086" i="11"/>
  <c r="F2086" i="11"/>
  <c r="E2086" i="11"/>
  <c r="D2086" i="11"/>
  <c r="C2086" i="11"/>
  <c r="B2086" i="11"/>
  <c r="A2086" i="11" s="1"/>
  <c r="U2085" i="11"/>
  <c r="T2085" i="11"/>
  <c r="S2085" i="11"/>
  <c r="Q2085" i="11"/>
  <c r="R2085" i="11" s="1"/>
  <c r="P2085" i="11"/>
  <c r="O2085" i="11"/>
  <c r="N2085" i="11"/>
  <c r="M2085" i="11"/>
  <c r="K2085" i="11"/>
  <c r="J2085" i="11"/>
  <c r="I2085" i="11"/>
  <c r="F2085" i="11"/>
  <c r="E2085" i="11"/>
  <c r="D2085" i="11"/>
  <c r="C2085" i="11" s="1"/>
  <c r="B2085" i="11"/>
  <c r="A2085" i="11"/>
  <c r="U2084" i="11"/>
  <c r="S2084" i="11"/>
  <c r="T2084" i="11" s="1"/>
  <c r="R2084" i="11"/>
  <c r="Q2084" i="11"/>
  <c r="O2084" i="11"/>
  <c r="P2084" i="11" s="1"/>
  <c r="N2084" i="11"/>
  <c r="M2084" i="11"/>
  <c r="L2084" i="11"/>
  <c r="K2084" i="11"/>
  <c r="J2084" i="11"/>
  <c r="I2084" i="11"/>
  <c r="F2084" i="11"/>
  <c r="E2084" i="11"/>
  <c r="D2084" i="11"/>
  <c r="C2084" i="11" s="1"/>
  <c r="B2084" i="11"/>
  <c r="A2084" i="11"/>
  <c r="U2083" i="11"/>
  <c r="T2083" i="11"/>
  <c r="S2083" i="11"/>
  <c r="Q2083" i="11"/>
  <c r="R2083" i="11" s="1"/>
  <c r="P2083" i="11"/>
  <c r="O2083" i="11"/>
  <c r="N2083" i="11"/>
  <c r="M2083" i="11"/>
  <c r="K2083" i="11"/>
  <c r="J2083" i="11"/>
  <c r="I2083" i="11"/>
  <c r="F2083" i="11"/>
  <c r="E2083" i="11"/>
  <c r="D2083" i="11"/>
  <c r="C2083" i="11"/>
  <c r="B2083" i="11"/>
  <c r="A2083" i="11" s="1"/>
  <c r="U2082" i="11"/>
  <c r="S2082" i="11"/>
  <c r="T2082" i="11" s="1"/>
  <c r="R2082" i="11"/>
  <c r="Q2082" i="11"/>
  <c r="O2082" i="11"/>
  <c r="P2082" i="11" s="1"/>
  <c r="N2082" i="11"/>
  <c r="M2082" i="11"/>
  <c r="K2082" i="11"/>
  <c r="J2082" i="11"/>
  <c r="F2082" i="11"/>
  <c r="E2082" i="11"/>
  <c r="D2082" i="11"/>
  <c r="C2082" i="11"/>
  <c r="B2082" i="11"/>
  <c r="A2082" i="11" s="1"/>
  <c r="U2081" i="11"/>
  <c r="T2081" i="11"/>
  <c r="S2081" i="11"/>
  <c r="Q2081" i="11"/>
  <c r="R2081" i="11" s="1"/>
  <c r="P2081" i="11"/>
  <c r="O2081" i="11"/>
  <c r="N2081" i="11"/>
  <c r="M2081" i="11"/>
  <c r="K2081" i="11"/>
  <c r="J2081" i="11"/>
  <c r="I2081" i="11"/>
  <c r="F2081" i="11"/>
  <c r="E2081" i="11"/>
  <c r="D2081" i="11"/>
  <c r="C2081" i="11" s="1"/>
  <c r="B2081" i="11"/>
  <c r="A2081" i="11"/>
  <c r="U2080" i="11"/>
  <c r="S2080" i="11"/>
  <c r="T2080" i="11" s="1"/>
  <c r="R2080" i="11"/>
  <c r="Q2080" i="11"/>
  <c r="O2080" i="11"/>
  <c r="P2080" i="11" s="1"/>
  <c r="N2080" i="11"/>
  <c r="M2080" i="11"/>
  <c r="K2080" i="11"/>
  <c r="J2080" i="11"/>
  <c r="I2080" i="11"/>
  <c r="F2080" i="11"/>
  <c r="E2080" i="11"/>
  <c r="D2080" i="11"/>
  <c r="C2080" i="11"/>
  <c r="B2080" i="11"/>
  <c r="A2080" i="11" s="1"/>
  <c r="U2079" i="11"/>
  <c r="T2079" i="11"/>
  <c r="S2079" i="11"/>
  <c r="Q2079" i="11"/>
  <c r="R2079" i="11" s="1"/>
  <c r="P2079" i="11"/>
  <c r="O2079" i="11"/>
  <c r="M2079" i="11"/>
  <c r="K2079" i="11"/>
  <c r="J2079" i="11"/>
  <c r="I2079" i="11"/>
  <c r="F2079" i="11"/>
  <c r="E2079" i="11"/>
  <c r="D2079" i="11"/>
  <c r="C2079" i="11" s="1"/>
  <c r="B2079" i="11"/>
  <c r="A2079" i="11"/>
  <c r="U2078" i="11"/>
  <c r="T2078" i="11"/>
  <c r="S2078" i="11"/>
  <c r="Q2078" i="11"/>
  <c r="R2078" i="11" s="1"/>
  <c r="P2078" i="11"/>
  <c r="O2078" i="11"/>
  <c r="N2078" i="11"/>
  <c r="M2078" i="11"/>
  <c r="K2078" i="11"/>
  <c r="J2078" i="11"/>
  <c r="I2078" i="11"/>
  <c r="F2078" i="11"/>
  <c r="E2078" i="11"/>
  <c r="D2078" i="11"/>
  <c r="C2078" i="11"/>
  <c r="B2078" i="11"/>
  <c r="A2078" i="11" s="1"/>
  <c r="U2077" i="11"/>
  <c r="S2077" i="11"/>
  <c r="T2077" i="11" s="1"/>
  <c r="R2077" i="11"/>
  <c r="Q2077" i="11"/>
  <c r="O2077" i="11"/>
  <c r="P2077" i="11" s="1"/>
  <c r="N2077" i="11"/>
  <c r="M2077" i="11"/>
  <c r="K2077" i="11"/>
  <c r="J2077" i="11"/>
  <c r="I2077" i="11"/>
  <c r="F2077" i="11"/>
  <c r="E2077" i="11"/>
  <c r="D2077" i="11"/>
  <c r="C2077" i="11" s="1"/>
  <c r="B2077" i="11"/>
  <c r="A2077" i="11"/>
  <c r="U2076" i="11"/>
  <c r="T2076" i="11"/>
  <c r="S2076" i="11"/>
  <c r="Q2076" i="11"/>
  <c r="R2076" i="11" s="1"/>
  <c r="P2076" i="11"/>
  <c r="O2076" i="11"/>
  <c r="N2076" i="11"/>
  <c r="M2076" i="11"/>
  <c r="K2076" i="11"/>
  <c r="J2076" i="11"/>
  <c r="I2076" i="11"/>
  <c r="F2076" i="11"/>
  <c r="E2076" i="11"/>
  <c r="D2076" i="11"/>
  <c r="C2076" i="11"/>
  <c r="B2076" i="11"/>
  <c r="A2076" i="11" s="1"/>
  <c r="U2075" i="11"/>
  <c r="S2075" i="11"/>
  <c r="T2075" i="11" s="1"/>
  <c r="R2075" i="11"/>
  <c r="Q2075" i="11"/>
  <c r="O2075" i="11"/>
  <c r="P2075" i="11" s="1"/>
  <c r="N2075" i="11"/>
  <c r="M2075" i="11"/>
  <c r="L2075" i="11"/>
  <c r="K2075" i="11"/>
  <c r="J2075" i="11"/>
  <c r="I2075" i="11"/>
  <c r="F2075" i="11"/>
  <c r="E2075" i="11"/>
  <c r="D2075" i="11"/>
  <c r="C2075" i="11" s="1"/>
  <c r="B2075" i="11"/>
  <c r="A2075" i="11"/>
  <c r="U2074" i="11"/>
  <c r="S2074" i="11"/>
  <c r="T2074" i="11" s="1"/>
  <c r="R2074" i="11"/>
  <c r="Q2074" i="11"/>
  <c r="O2074" i="11"/>
  <c r="P2074" i="11" s="1"/>
  <c r="M2074" i="11"/>
  <c r="K2074" i="11"/>
  <c r="J2074" i="11"/>
  <c r="I2074" i="11"/>
  <c r="F2074" i="11"/>
  <c r="E2074" i="11"/>
  <c r="D2074" i="11"/>
  <c r="C2074" i="11"/>
  <c r="B2074" i="11"/>
  <c r="A2074" i="11" s="1"/>
  <c r="U2073" i="11"/>
  <c r="S2073" i="11"/>
  <c r="T2073" i="11" s="1"/>
  <c r="R2073" i="11"/>
  <c r="Q2073" i="11"/>
  <c r="O2073" i="11"/>
  <c r="P2073" i="11" s="1"/>
  <c r="N2073" i="11"/>
  <c r="M2073" i="11"/>
  <c r="L2073" i="11"/>
  <c r="K2073" i="11"/>
  <c r="J2073" i="11"/>
  <c r="I2073" i="11"/>
  <c r="F2073" i="11"/>
  <c r="E2073" i="11"/>
  <c r="D2073" i="11"/>
  <c r="C2073" i="11" s="1"/>
  <c r="B2073" i="11"/>
  <c r="A2073" i="11"/>
  <c r="U2072" i="11"/>
  <c r="S2072" i="11"/>
  <c r="T2072" i="11" s="1"/>
  <c r="R2072" i="11"/>
  <c r="Q2072" i="11"/>
  <c r="O2072" i="11"/>
  <c r="P2072" i="11" s="1"/>
  <c r="M2072" i="11"/>
  <c r="K2072" i="11"/>
  <c r="I2072" i="11"/>
  <c r="F2072" i="11"/>
  <c r="E2072" i="11"/>
  <c r="D2072" i="11"/>
  <c r="C2072" i="11" s="1"/>
  <c r="B2072" i="11"/>
  <c r="A2072" i="11"/>
  <c r="U2071" i="11"/>
  <c r="S2071" i="11"/>
  <c r="T2071" i="11" s="1"/>
  <c r="R2071" i="11"/>
  <c r="Q2071" i="11"/>
  <c r="O2071" i="11"/>
  <c r="P2071" i="11" s="1"/>
  <c r="N2071" i="11"/>
  <c r="M2071" i="11"/>
  <c r="K2071" i="11"/>
  <c r="J2071" i="11"/>
  <c r="I2071" i="11"/>
  <c r="F2071" i="11"/>
  <c r="E2071" i="11"/>
  <c r="D2071" i="11"/>
  <c r="C2071" i="11"/>
  <c r="B2071" i="11"/>
  <c r="A2071" i="11" s="1"/>
  <c r="U2070" i="11"/>
  <c r="T2070" i="11"/>
  <c r="S2070" i="11"/>
  <c r="Q2070" i="11"/>
  <c r="R2070" i="11" s="1"/>
  <c r="P2070" i="11"/>
  <c r="O2070" i="11"/>
  <c r="N2070" i="11"/>
  <c r="M2070" i="11"/>
  <c r="K2070" i="11"/>
  <c r="J2070" i="11"/>
  <c r="I2070" i="11"/>
  <c r="F2070" i="11"/>
  <c r="E2070" i="11"/>
  <c r="D2070" i="11"/>
  <c r="C2070" i="11" s="1"/>
  <c r="B2070" i="11"/>
  <c r="A2070" i="11"/>
  <c r="U2069" i="11"/>
  <c r="S2069" i="11"/>
  <c r="T2069" i="11" s="1"/>
  <c r="R2069" i="11"/>
  <c r="Q2069" i="11"/>
  <c r="O2069" i="11"/>
  <c r="P2069" i="11" s="1"/>
  <c r="N2069" i="11"/>
  <c r="M2069" i="11"/>
  <c r="K2069" i="11"/>
  <c r="J2069" i="11"/>
  <c r="I2069" i="11"/>
  <c r="F2069" i="11"/>
  <c r="E2069" i="11"/>
  <c r="D2069" i="11"/>
  <c r="C2069" i="11"/>
  <c r="B2069" i="11"/>
  <c r="A2069" i="11" s="1"/>
  <c r="U2068" i="11"/>
  <c r="T2068" i="11"/>
  <c r="S2068" i="11"/>
  <c r="Q2068" i="11"/>
  <c r="R2068" i="11" s="1"/>
  <c r="P2068" i="11"/>
  <c r="O2068" i="11"/>
  <c r="M2068" i="11"/>
  <c r="K2068" i="11"/>
  <c r="J2068" i="11"/>
  <c r="I2068" i="11"/>
  <c r="F2068" i="11"/>
  <c r="E2068" i="11"/>
  <c r="D2068" i="11"/>
  <c r="C2068" i="11" s="1"/>
  <c r="B2068" i="11"/>
  <c r="A2068" i="11"/>
  <c r="U2067" i="11"/>
  <c r="T2067" i="11"/>
  <c r="S2067" i="11"/>
  <c r="Q2067" i="11"/>
  <c r="R2067" i="11" s="1"/>
  <c r="P2067" i="11"/>
  <c r="O2067" i="11"/>
  <c r="N2067" i="11"/>
  <c r="M2067" i="11"/>
  <c r="K2067" i="11"/>
  <c r="J2067" i="11"/>
  <c r="I2067" i="11"/>
  <c r="F2067" i="11"/>
  <c r="E2067" i="11"/>
  <c r="D2067" i="11"/>
  <c r="C2067" i="11"/>
  <c r="B2067" i="11"/>
  <c r="A2067" i="11" s="1"/>
  <c r="U2066" i="11"/>
  <c r="S2066" i="11"/>
  <c r="T2066" i="11" s="1"/>
  <c r="R2066" i="11"/>
  <c r="Q2066" i="11"/>
  <c r="O2066" i="11"/>
  <c r="P2066" i="11" s="1"/>
  <c r="N2066" i="11"/>
  <c r="M2066" i="11"/>
  <c r="L2066" i="11"/>
  <c r="K2066" i="11"/>
  <c r="J2066" i="11"/>
  <c r="I2066" i="11"/>
  <c r="F2066" i="11"/>
  <c r="E2066" i="11"/>
  <c r="D2066" i="11"/>
  <c r="C2066" i="11" s="1"/>
  <c r="B2066" i="11"/>
  <c r="A2066" i="11"/>
  <c r="U2065" i="11"/>
  <c r="S2065" i="11"/>
  <c r="T2065" i="11" s="1"/>
  <c r="R2065" i="11"/>
  <c r="Q2065" i="11"/>
  <c r="O2065" i="11"/>
  <c r="P2065" i="11" s="1"/>
  <c r="M2065" i="11"/>
  <c r="K2065" i="11"/>
  <c r="J2065" i="11"/>
  <c r="I2065" i="11"/>
  <c r="F2065" i="11"/>
  <c r="E2065" i="11"/>
  <c r="D2065" i="11"/>
  <c r="C2065" i="11"/>
  <c r="B2065" i="11"/>
  <c r="A2065" i="11" s="1"/>
  <c r="U2064" i="11"/>
  <c r="S2064" i="11"/>
  <c r="T2064" i="11" s="1"/>
  <c r="R2064" i="11"/>
  <c r="Q2064" i="11"/>
  <c r="O2064" i="11"/>
  <c r="P2064" i="11" s="1"/>
  <c r="N2064" i="11"/>
  <c r="M2064" i="11"/>
  <c r="L2064" i="11"/>
  <c r="K2064" i="11"/>
  <c r="J2064" i="11"/>
  <c r="I2064" i="11"/>
  <c r="F2064" i="11"/>
  <c r="E2064" i="11"/>
  <c r="D2064" i="11"/>
  <c r="C2064" i="11" s="1"/>
  <c r="B2064" i="11"/>
  <c r="A2064" i="11"/>
  <c r="U2063" i="11"/>
  <c r="S2063" i="11"/>
  <c r="T2063" i="11" s="1"/>
  <c r="R2063" i="11"/>
  <c r="Q2063" i="11"/>
  <c r="O2063" i="11"/>
  <c r="P2063" i="11" s="1"/>
  <c r="M2063" i="11"/>
  <c r="L2063" i="11"/>
  <c r="K2063" i="11"/>
  <c r="J2063" i="11"/>
  <c r="I2063" i="11"/>
  <c r="F2063" i="11"/>
  <c r="E2063" i="11"/>
  <c r="D2063" i="11"/>
  <c r="C2063" i="11"/>
  <c r="B2063" i="11"/>
  <c r="A2063" i="11" s="1"/>
  <c r="U2062" i="11"/>
  <c r="T2062" i="11"/>
  <c r="S2062" i="11"/>
  <c r="Q2062" i="11"/>
  <c r="R2062" i="11" s="1"/>
  <c r="P2062" i="11"/>
  <c r="O2062" i="11"/>
  <c r="N2062" i="11"/>
  <c r="M2062" i="11"/>
  <c r="L2062" i="11"/>
  <c r="K2062" i="11"/>
  <c r="J2062" i="11"/>
  <c r="I2062" i="11"/>
  <c r="F2062" i="11"/>
  <c r="E2062" i="11"/>
  <c r="D2062" i="11"/>
  <c r="C2062" i="11"/>
  <c r="B2062" i="11"/>
  <c r="A2062" i="11" s="1"/>
  <c r="U2061" i="11"/>
  <c r="S2061" i="11"/>
  <c r="T2061" i="11" s="1"/>
  <c r="R2061" i="11"/>
  <c r="Q2061" i="11"/>
  <c r="O2061" i="11"/>
  <c r="P2061" i="11" s="1"/>
  <c r="N2061" i="11"/>
  <c r="K2061" i="11"/>
  <c r="J2061" i="11"/>
  <c r="I2061" i="11"/>
  <c r="F2061" i="11"/>
  <c r="E2061" i="11"/>
  <c r="D2061" i="11"/>
  <c r="C2061" i="11"/>
  <c r="B2061" i="11"/>
  <c r="A2061" i="11" s="1"/>
  <c r="U2060" i="11"/>
  <c r="T2060" i="11"/>
  <c r="S2060" i="11"/>
  <c r="Q2060" i="11"/>
  <c r="R2060" i="11" s="1"/>
  <c r="P2060" i="11"/>
  <c r="O2060" i="11"/>
  <c r="N2060" i="11"/>
  <c r="M2060" i="11"/>
  <c r="K2060" i="11"/>
  <c r="J2060" i="11"/>
  <c r="I2060" i="11"/>
  <c r="F2060" i="11"/>
  <c r="E2060" i="11"/>
  <c r="D2060" i="11"/>
  <c r="C2060" i="11" s="1"/>
  <c r="B2060" i="11"/>
  <c r="A2060" i="11"/>
  <c r="U2059" i="11"/>
  <c r="S2059" i="11"/>
  <c r="T2059" i="11" s="1"/>
  <c r="R2059" i="11"/>
  <c r="Q2059" i="11"/>
  <c r="O2059" i="11"/>
  <c r="P2059" i="11" s="1"/>
  <c r="N2059" i="11"/>
  <c r="M2059" i="11"/>
  <c r="L2059" i="11"/>
  <c r="K2059" i="11"/>
  <c r="J2059" i="11"/>
  <c r="I2059" i="11"/>
  <c r="F2059" i="11"/>
  <c r="E2059" i="11"/>
  <c r="D2059" i="11"/>
  <c r="C2059" i="11" s="1"/>
  <c r="B2059" i="11"/>
  <c r="A2059" i="11"/>
  <c r="U2058" i="11"/>
  <c r="T2058" i="11"/>
  <c r="S2058" i="11"/>
  <c r="Q2058" i="11"/>
  <c r="R2058" i="11" s="1"/>
  <c r="P2058" i="11"/>
  <c r="O2058" i="11"/>
  <c r="N2058" i="11"/>
  <c r="L2058" i="11"/>
  <c r="K2058" i="11"/>
  <c r="J2058" i="11"/>
  <c r="F2058" i="11"/>
  <c r="E2058" i="11"/>
  <c r="D2058" i="11"/>
  <c r="C2058" i="11" s="1"/>
  <c r="B2058" i="11"/>
  <c r="A2058" i="11"/>
  <c r="U2057" i="11"/>
  <c r="S2057" i="11"/>
  <c r="T2057" i="11" s="1"/>
  <c r="R2057" i="11"/>
  <c r="Q2057" i="11"/>
  <c r="O2057" i="11"/>
  <c r="P2057" i="11" s="1"/>
  <c r="N2057" i="11"/>
  <c r="M2057" i="11"/>
  <c r="K2057" i="11"/>
  <c r="I2057" i="11"/>
  <c r="F2057" i="11"/>
  <c r="E2057" i="11"/>
  <c r="D2057" i="11"/>
  <c r="C2057" i="11"/>
  <c r="B2057" i="11"/>
  <c r="A2057" i="11" s="1"/>
  <c r="U2056" i="11"/>
  <c r="S2056" i="11"/>
  <c r="T2056" i="11" s="1"/>
  <c r="R2056" i="11"/>
  <c r="Q2056" i="11"/>
  <c r="O2056" i="11"/>
  <c r="P2056" i="11" s="1"/>
  <c r="N2056" i="11"/>
  <c r="M2056" i="11"/>
  <c r="L2056" i="11"/>
  <c r="K2056" i="11"/>
  <c r="J2056" i="11"/>
  <c r="I2056" i="11"/>
  <c r="F2056" i="11"/>
  <c r="E2056" i="11"/>
  <c r="D2056" i="11"/>
  <c r="C2056" i="11" s="1"/>
  <c r="B2056" i="11"/>
  <c r="A2056" i="11"/>
  <c r="U2055" i="11"/>
  <c r="S2055" i="11"/>
  <c r="T2055" i="11" s="1"/>
  <c r="R2055" i="11"/>
  <c r="Q2055" i="11"/>
  <c r="O2055" i="11"/>
  <c r="P2055" i="11" s="1"/>
  <c r="N2055" i="11"/>
  <c r="M2055" i="11"/>
  <c r="L2055" i="11"/>
  <c r="K2055" i="11"/>
  <c r="J2055" i="11"/>
  <c r="I2055" i="11"/>
  <c r="F2055" i="11"/>
  <c r="E2055" i="11"/>
  <c r="D2055" i="11"/>
  <c r="C2055" i="11" s="1"/>
  <c r="B2055" i="11"/>
  <c r="A2055" i="11"/>
  <c r="U2054" i="11"/>
  <c r="T2054" i="11"/>
  <c r="S2054" i="11"/>
  <c r="Q2054" i="11"/>
  <c r="R2054" i="11" s="1"/>
  <c r="P2054" i="11"/>
  <c r="O2054" i="11"/>
  <c r="N2054" i="11"/>
  <c r="M2054" i="11"/>
  <c r="L2054" i="11"/>
  <c r="K2054" i="11"/>
  <c r="J2054" i="11"/>
  <c r="I2054" i="11"/>
  <c r="H2054" i="11"/>
  <c r="G2054" i="11"/>
  <c r="F2054" i="11"/>
  <c r="E2054" i="11"/>
  <c r="D2054" i="11"/>
  <c r="C2054" i="11" s="1"/>
  <c r="B2054" i="11"/>
  <c r="A2054" i="11"/>
  <c r="U2053" i="11"/>
  <c r="S2053" i="11"/>
  <c r="T2053" i="11" s="1"/>
  <c r="R2053" i="11"/>
  <c r="Q2053" i="11"/>
  <c r="O2053" i="11"/>
  <c r="P2053" i="11" s="1"/>
  <c r="M2053" i="11"/>
  <c r="K2053" i="11"/>
  <c r="J2053" i="11"/>
  <c r="F2053" i="11"/>
  <c r="E2053" i="11"/>
  <c r="D2053" i="11"/>
  <c r="C2053" i="11" s="1"/>
  <c r="B2053" i="11"/>
  <c r="A2053" i="11"/>
  <c r="U2052" i="11"/>
  <c r="S2052" i="11"/>
  <c r="T2052" i="11" s="1"/>
  <c r="R2052" i="11"/>
  <c r="Q2052" i="11"/>
  <c r="O2052" i="11"/>
  <c r="P2052" i="11" s="1"/>
  <c r="N2052" i="11"/>
  <c r="M2052" i="11"/>
  <c r="K2052" i="11"/>
  <c r="J2052" i="11"/>
  <c r="I2052" i="11"/>
  <c r="F2052" i="11"/>
  <c r="E2052" i="11"/>
  <c r="D2052" i="11"/>
  <c r="C2052" i="11"/>
  <c r="B2052" i="11"/>
  <c r="A2052" i="11" s="1"/>
  <c r="U2051" i="11"/>
  <c r="T2051" i="11"/>
  <c r="S2051" i="11"/>
  <c r="Q2051" i="11"/>
  <c r="R2051" i="11" s="1"/>
  <c r="P2051" i="11"/>
  <c r="O2051" i="11"/>
  <c r="N2051" i="11"/>
  <c r="M2051" i="11"/>
  <c r="K2051" i="11"/>
  <c r="J2051" i="11"/>
  <c r="I2051" i="11"/>
  <c r="F2051" i="11"/>
  <c r="E2051" i="11"/>
  <c r="D2051" i="11"/>
  <c r="C2051" i="11" s="1"/>
  <c r="B2051" i="11"/>
  <c r="A2051" i="11"/>
  <c r="U2050" i="11"/>
  <c r="S2050" i="11"/>
  <c r="T2050" i="11" s="1"/>
  <c r="R2050" i="11"/>
  <c r="Q2050" i="11"/>
  <c r="O2050" i="11"/>
  <c r="P2050" i="11" s="1"/>
  <c r="N2050" i="11"/>
  <c r="M2050" i="11"/>
  <c r="K2050" i="11"/>
  <c r="J2050" i="11"/>
  <c r="I2050" i="11"/>
  <c r="F2050" i="11"/>
  <c r="E2050" i="11"/>
  <c r="D2050" i="11"/>
  <c r="C2050" i="11"/>
  <c r="B2050" i="11"/>
  <c r="A2050" i="11" s="1"/>
  <c r="U2049" i="11"/>
  <c r="T2049" i="11"/>
  <c r="S2049" i="11"/>
  <c r="Q2049" i="11"/>
  <c r="R2049" i="11" s="1"/>
  <c r="P2049" i="11"/>
  <c r="O2049" i="11"/>
  <c r="N2049" i="11"/>
  <c r="M2049" i="11"/>
  <c r="K2049" i="11"/>
  <c r="J2049" i="11"/>
  <c r="I2049" i="11"/>
  <c r="F2049" i="11"/>
  <c r="E2049" i="11"/>
  <c r="D2049" i="11"/>
  <c r="C2049" i="11" s="1"/>
  <c r="B2049" i="11"/>
  <c r="A2049" i="11"/>
  <c r="U2048" i="11"/>
  <c r="S2048" i="11"/>
  <c r="T2048" i="11" s="1"/>
  <c r="R2048" i="11"/>
  <c r="Q2048" i="11"/>
  <c r="O2048" i="11"/>
  <c r="P2048" i="11" s="1"/>
  <c r="N2048" i="11"/>
  <c r="M2048" i="11"/>
  <c r="K2048" i="11"/>
  <c r="J2048" i="11"/>
  <c r="I2048" i="11"/>
  <c r="F2048" i="11"/>
  <c r="E2048" i="11"/>
  <c r="D2048" i="11"/>
  <c r="C2048" i="11"/>
  <c r="B2048" i="11"/>
  <c r="A2048" i="11" s="1"/>
  <c r="U2047" i="11"/>
  <c r="T2047" i="11"/>
  <c r="S2047" i="11"/>
  <c r="Q2047" i="11"/>
  <c r="R2047" i="11" s="1"/>
  <c r="P2047" i="11"/>
  <c r="O2047" i="11"/>
  <c r="N2047" i="11"/>
  <c r="M2047" i="11"/>
  <c r="K2047" i="11"/>
  <c r="F2047" i="11"/>
  <c r="E2047" i="11"/>
  <c r="D2047" i="11"/>
  <c r="C2047" i="11"/>
  <c r="B2047" i="11"/>
  <c r="A2047" i="11" s="1"/>
  <c r="U2046" i="11"/>
  <c r="T2046" i="11"/>
  <c r="S2046" i="11"/>
  <c r="Q2046" i="11"/>
  <c r="R2046" i="11" s="1"/>
  <c r="P2046" i="11"/>
  <c r="O2046" i="11"/>
  <c r="M2046" i="11"/>
  <c r="K2046" i="11"/>
  <c r="J2046" i="11"/>
  <c r="I2046" i="11"/>
  <c r="F2046" i="11"/>
  <c r="E2046" i="11"/>
  <c r="D2046" i="11"/>
  <c r="C2046" i="11" s="1"/>
  <c r="B2046" i="11"/>
  <c r="A2046" i="11"/>
  <c r="U2045" i="11"/>
  <c r="T2045" i="11"/>
  <c r="S2045" i="11"/>
  <c r="Q2045" i="11"/>
  <c r="R2045" i="11" s="1"/>
  <c r="P2045" i="11"/>
  <c r="O2045" i="11"/>
  <c r="N2045" i="11"/>
  <c r="M2045" i="11"/>
  <c r="K2045" i="11"/>
  <c r="J2045" i="11"/>
  <c r="I2045" i="11"/>
  <c r="F2045" i="11"/>
  <c r="E2045" i="11"/>
  <c r="D2045" i="11"/>
  <c r="C2045" i="11"/>
  <c r="B2045" i="11"/>
  <c r="A2045" i="11" s="1"/>
  <c r="U2044" i="11"/>
  <c r="S2044" i="11"/>
  <c r="T2044" i="11" s="1"/>
  <c r="R2044" i="11"/>
  <c r="Q2044" i="11"/>
  <c r="O2044" i="11"/>
  <c r="P2044" i="11" s="1"/>
  <c r="N2044" i="11"/>
  <c r="M2044" i="11"/>
  <c r="K2044" i="11"/>
  <c r="J2044" i="11"/>
  <c r="I2044" i="11"/>
  <c r="F2044" i="11"/>
  <c r="E2044" i="11"/>
  <c r="D2044" i="11"/>
  <c r="C2044" i="11" s="1"/>
  <c r="B2044" i="11"/>
  <c r="A2044" i="11"/>
  <c r="U2043" i="11"/>
  <c r="T2043" i="11"/>
  <c r="S2043" i="11"/>
  <c r="Q2043" i="11"/>
  <c r="R2043" i="11" s="1"/>
  <c r="P2043" i="11"/>
  <c r="O2043" i="11"/>
  <c r="M2043" i="11"/>
  <c r="K2043" i="11"/>
  <c r="J2043" i="11"/>
  <c r="F2043" i="11"/>
  <c r="E2043" i="11"/>
  <c r="D2043" i="11"/>
  <c r="C2043" i="11" s="1"/>
  <c r="B2043" i="11"/>
  <c r="A2043" i="11"/>
  <c r="U2042" i="11"/>
  <c r="T2042" i="11"/>
  <c r="S2042" i="11"/>
  <c r="Q2042" i="11"/>
  <c r="R2042" i="11" s="1"/>
  <c r="P2042" i="11"/>
  <c r="O2042" i="11"/>
  <c r="N2042" i="11"/>
  <c r="M2042" i="11"/>
  <c r="L2042" i="11"/>
  <c r="K2042" i="11"/>
  <c r="J2042" i="11"/>
  <c r="I2042" i="11"/>
  <c r="F2042" i="11"/>
  <c r="E2042" i="11"/>
  <c r="D2042" i="11"/>
  <c r="C2042" i="11"/>
  <c r="B2042" i="11"/>
  <c r="A2042" i="11" s="1"/>
  <c r="U2041" i="11"/>
  <c r="T2041" i="11"/>
  <c r="S2041" i="11"/>
  <c r="Q2041" i="11"/>
  <c r="R2041" i="11" s="1"/>
  <c r="P2041" i="11"/>
  <c r="O2041" i="11"/>
  <c r="M2041" i="11"/>
  <c r="L2041" i="11"/>
  <c r="K2041" i="11"/>
  <c r="J2041" i="11"/>
  <c r="I2041" i="11"/>
  <c r="F2041" i="11"/>
  <c r="E2041" i="11"/>
  <c r="D2041" i="11"/>
  <c r="C2041" i="11" s="1"/>
  <c r="B2041" i="11"/>
  <c r="A2041" i="11" s="1"/>
  <c r="U2040" i="11"/>
  <c r="S2040" i="11"/>
  <c r="T2040" i="11" s="1"/>
  <c r="R2040" i="11"/>
  <c r="Q2040" i="11"/>
  <c r="O2040" i="11"/>
  <c r="P2040" i="11" s="1"/>
  <c r="N2040" i="11"/>
  <c r="M2040" i="11"/>
  <c r="L2040" i="11"/>
  <c r="K2040" i="11"/>
  <c r="J2040" i="11"/>
  <c r="I2040" i="11"/>
  <c r="F2040" i="11"/>
  <c r="E2040" i="11"/>
  <c r="D2040" i="11"/>
  <c r="C2040" i="11" s="1"/>
  <c r="B2040" i="11"/>
  <c r="A2040" i="11"/>
  <c r="U2039" i="11"/>
  <c r="T2039" i="11"/>
  <c r="S2039" i="11"/>
  <c r="Q2039" i="11"/>
  <c r="R2039" i="11" s="1"/>
  <c r="P2039" i="11"/>
  <c r="O2039" i="11"/>
  <c r="N2039" i="11"/>
  <c r="M2039" i="11"/>
  <c r="K2039" i="11"/>
  <c r="J2039" i="11"/>
  <c r="F2039" i="11"/>
  <c r="E2039" i="11"/>
  <c r="D2039" i="11"/>
  <c r="C2039" i="11" s="1"/>
  <c r="B2039" i="11"/>
  <c r="A2039" i="11" s="1"/>
  <c r="U2038" i="11"/>
  <c r="S2038" i="11"/>
  <c r="T2038" i="11" s="1"/>
  <c r="R2038" i="11"/>
  <c r="Q2038" i="11"/>
  <c r="O2038" i="11"/>
  <c r="P2038" i="11" s="1"/>
  <c r="N2038" i="11"/>
  <c r="M2038" i="11"/>
  <c r="K2038" i="11"/>
  <c r="J2038" i="11"/>
  <c r="I2038" i="11"/>
  <c r="F2038" i="11"/>
  <c r="E2038" i="11"/>
  <c r="D2038" i="11"/>
  <c r="C2038" i="11"/>
  <c r="B2038" i="11"/>
  <c r="A2038" i="11" s="1"/>
  <c r="U2037" i="11"/>
  <c r="T2037" i="11"/>
  <c r="S2037" i="11"/>
  <c r="Q2037" i="11"/>
  <c r="R2037" i="11" s="1"/>
  <c r="O2037" i="11"/>
  <c r="P2037" i="11" s="1"/>
  <c r="N2037" i="11"/>
  <c r="M2037" i="11"/>
  <c r="K2037" i="11"/>
  <c r="J2037" i="11"/>
  <c r="I2037" i="11"/>
  <c r="F2037" i="11"/>
  <c r="E2037" i="11"/>
  <c r="D2037" i="11"/>
  <c r="C2037" i="11" s="1"/>
  <c r="B2037" i="11"/>
  <c r="A2037" i="11" s="1"/>
  <c r="U2036" i="11"/>
  <c r="S2036" i="11"/>
  <c r="T2036" i="11" s="1"/>
  <c r="Q2036" i="11"/>
  <c r="R2036" i="11" s="1"/>
  <c r="O2036" i="11"/>
  <c r="P2036" i="11" s="1"/>
  <c r="N2036" i="11"/>
  <c r="M2036" i="11"/>
  <c r="K2036" i="11"/>
  <c r="J2036" i="11"/>
  <c r="I2036" i="11"/>
  <c r="F2036" i="11"/>
  <c r="E2036" i="11"/>
  <c r="D2036" i="11"/>
  <c r="C2036" i="11"/>
  <c r="B2036" i="11"/>
  <c r="A2036" i="11" s="1"/>
  <c r="U2035" i="11"/>
  <c r="S2035" i="11"/>
  <c r="T2035" i="11" s="1"/>
  <c r="Q2035" i="11"/>
  <c r="R2035" i="11" s="1"/>
  <c r="P2035" i="11"/>
  <c r="O2035" i="11"/>
  <c r="N2035" i="11"/>
  <c r="M2035" i="11"/>
  <c r="L2035" i="11"/>
  <c r="K2035" i="11"/>
  <c r="J2035" i="11"/>
  <c r="I2035" i="11"/>
  <c r="F2035" i="11"/>
  <c r="E2035" i="11"/>
  <c r="D2035" i="11"/>
  <c r="C2035" i="11"/>
  <c r="B2035" i="11"/>
  <c r="A2035" i="11" s="1"/>
  <c r="U2034" i="11"/>
  <c r="S2034" i="11"/>
  <c r="T2034" i="11" s="1"/>
  <c r="R2034" i="11"/>
  <c r="Q2034" i="11"/>
  <c r="P2034" i="11"/>
  <c r="O2034" i="11"/>
  <c r="N2034" i="11"/>
  <c r="M2034" i="11"/>
  <c r="L2034" i="11"/>
  <c r="K2034" i="11"/>
  <c r="J2034" i="11"/>
  <c r="I2034" i="11"/>
  <c r="F2034" i="11"/>
  <c r="E2034" i="11"/>
  <c r="D2034" i="11"/>
  <c r="C2034" i="11" s="1"/>
  <c r="B2034" i="11"/>
  <c r="A2034" i="11"/>
  <c r="U2033" i="11"/>
  <c r="S2033" i="11"/>
  <c r="T2033" i="11" s="1"/>
  <c r="Q2033" i="11"/>
  <c r="R2033" i="11" s="1"/>
  <c r="O2033" i="11"/>
  <c r="P2033" i="11" s="1"/>
  <c r="N2033" i="11"/>
  <c r="M2033" i="11"/>
  <c r="L2033" i="11"/>
  <c r="K2033" i="11"/>
  <c r="J2033" i="11"/>
  <c r="I2033" i="11"/>
  <c r="F2033" i="11"/>
  <c r="E2033" i="11"/>
  <c r="D2033" i="11"/>
  <c r="C2033" i="11" s="1"/>
  <c r="B2033" i="11"/>
  <c r="A2033" i="11"/>
  <c r="U2032" i="11"/>
  <c r="T2032" i="11"/>
  <c r="S2032" i="11"/>
  <c r="R2032" i="11"/>
  <c r="Q2032" i="11"/>
  <c r="P2032" i="11"/>
  <c r="O2032" i="11"/>
  <c r="N2032" i="11"/>
  <c r="K2032" i="11"/>
  <c r="J2032" i="11"/>
  <c r="F2032" i="11"/>
  <c r="E2032" i="11"/>
  <c r="D2032" i="11"/>
  <c r="C2032" i="11" s="1"/>
  <c r="B2032" i="11"/>
  <c r="A2032" i="11"/>
  <c r="U2031" i="11"/>
  <c r="T2031" i="11"/>
  <c r="S2031" i="11"/>
  <c r="Q2031" i="11"/>
  <c r="R2031" i="11" s="1"/>
  <c r="P2031" i="11"/>
  <c r="O2031" i="11"/>
  <c r="N2031" i="11"/>
  <c r="M2031" i="11"/>
  <c r="L2031" i="11"/>
  <c r="K2031" i="11"/>
  <c r="J2031" i="11"/>
  <c r="I2031" i="11"/>
  <c r="F2031" i="11"/>
  <c r="E2031" i="11"/>
  <c r="D2031" i="11"/>
  <c r="C2031" i="11"/>
  <c r="B2031" i="11"/>
  <c r="A2031" i="11" s="1"/>
  <c r="U2030" i="11"/>
  <c r="T2030" i="11"/>
  <c r="S2030" i="11"/>
  <c r="Q2030" i="11"/>
  <c r="R2030" i="11" s="1"/>
  <c r="O2030" i="11"/>
  <c r="P2030" i="11" s="1"/>
  <c r="M2030" i="11"/>
  <c r="L2030" i="11"/>
  <c r="K2030" i="11"/>
  <c r="J2030" i="11"/>
  <c r="I2030" i="11"/>
  <c r="F2030" i="11"/>
  <c r="E2030" i="11"/>
  <c r="D2030" i="11"/>
  <c r="C2030" i="11" s="1"/>
  <c r="B2030" i="11"/>
  <c r="A2030" i="11"/>
  <c r="U2029" i="11"/>
  <c r="S2029" i="11"/>
  <c r="T2029" i="11" s="1"/>
  <c r="R2029" i="11"/>
  <c r="Q2029" i="11"/>
  <c r="O2029" i="11"/>
  <c r="P2029" i="11" s="1"/>
  <c r="N2029" i="11"/>
  <c r="M2029" i="11"/>
  <c r="L2029" i="11"/>
  <c r="K2029" i="11"/>
  <c r="J2029" i="11"/>
  <c r="I2029" i="11"/>
  <c r="F2029" i="11"/>
  <c r="E2029" i="11"/>
  <c r="D2029" i="11"/>
  <c r="C2029" i="11" s="1"/>
  <c r="B2029" i="11"/>
  <c r="A2029" i="11"/>
  <c r="U2028" i="11"/>
  <c r="T2028" i="11"/>
  <c r="S2028" i="11"/>
  <c r="R2028" i="11"/>
  <c r="Q2028" i="11"/>
  <c r="P2028" i="11"/>
  <c r="O2028" i="11"/>
  <c r="N2028" i="11"/>
  <c r="M2028" i="11"/>
  <c r="K2028" i="11"/>
  <c r="I2028" i="11"/>
  <c r="F2028" i="11"/>
  <c r="E2028" i="11"/>
  <c r="D2028" i="11"/>
  <c r="C2028" i="11" s="1"/>
  <c r="B2028" i="11"/>
  <c r="A2028" i="11"/>
  <c r="U2027" i="11"/>
  <c r="S2027" i="11"/>
  <c r="T2027" i="11" s="1"/>
  <c r="R2027" i="11"/>
  <c r="Q2027" i="11"/>
  <c r="O2027" i="11"/>
  <c r="P2027" i="11" s="1"/>
  <c r="N2027" i="11"/>
  <c r="M2027" i="11"/>
  <c r="K2027" i="11"/>
  <c r="J2027" i="11"/>
  <c r="I2027" i="11"/>
  <c r="F2027" i="11"/>
  <c r="E2027" i="11"/>
  <c r="D2027" i="11"/>
  <c r="C2027" i="11"/>
  <c r="B2027" i="11"/>
  <c r="A2027" i="11" s="1"/>
  <c r="U2026" i="11"/>
  <c r="T2026" i="11"/>
  <c r="S2026" i="11"/>
  <c r="Q2026" i="11"/>
  <c r="R2026" i="11" s="1"/>
  <c r="P2026" i="11"/>
  <c r="O2026" i="11"/>
  <c r="N2026" i="11"/>
  <c r="M2026" i="11"/>
  <c r="K2026" i="11"/>
  <c r="J2026" i="11"/>
  <c r="I2026" i="11"/>
  <c r="F2026" i="11"/>
  <c r="E2026" i="11"/>
  <c r="D2026" i="11"/>
  <c r="C2026" i="11" s="1"/>
  <c r="B2026" i="11"/>
  <c r="A2026" i="11"/>
  <c r="U2025" i="11"/>
  <c r="S2025" i="11"/>
  <c r="T2025" i="11" s="1"/>
  <c r="Q2025" i="11"/>
  <c r="R2025" i="11" s="1"/>
  <c r="O2025" i="11"/>
  <c r="P2025" i="11" s="1"/>
  <c r="N2025" i="11"/>
  <c r="M2025" i="11"/>
  <c r="L2025" i="11"/>
  <c r="K2025" i="11"/>
  <c r="J2025" i="11"/>
  <c r="I2025" i="11"/>
  <c r="F2025" i="11"/>
  <c r="E2025" i="11"/>
  <c r="D2025" i="11"/>
  <c r="C2025" i="11" s="1"/>
  <c r="B2025" i="11"/>
  <c r="A2025" i="11"/>
  <c r="U2024" i="11"/>
  <c r="T2024" i="11"/>
  <c r="S2024" i="11"/>
  <c r="R2024" i="11"/>
  <c r="Q2024" i="11"/>
  <c r="P2024" i="11"/>
  <c r="O2024" i="11"/>
  <c r="F2024" i="11"/>
  <c r="E2024" i="11"/>
  <c r="D2024" i="11"/>
  <c r="C2024" i="11" s="1"/>
  <c r="B2024" i="11"/>
  <c r="A2024" i="11"/>
  <c r="U2023" i="11"/>
  <c r="S2023" i="11"/>
  <c r="T2023" i="11" s="1"/>
  <c r="Q2023" i="11"/>
  <c r="R2023" i="11" s="1"/>
  <c r="O2023" i="11"/>
  <c r="P2023" i="11" s="1"/>
  <c r="N2023" i="11"/>
  <c r="M2023" i="11"/>
  <c r="L2023" i="11"/>
  <c r="K2023" i="11"/>
  <c r="J2023" i="11"/>
  <c r="I2023" i="11"/>
  <c r="F2023" i="11"/>
  <c r="E2023" i="11"/>
  <c r="D2023" i="11"/>
  <c r="C2023" i="11" s="1"/>
  <c r="B2023" i="11"/>
  <c r="A2023" i="11"/>
  <c r="U2022" i="11"/>
  <c r="T2022" i="11"/>
  <c r="S2022" i="11"/>
  <c r="Q2022" i="11"/>
  <c r="R2022" i="11" s="1"/>
  <c r="P2022" i="11"/>
  <c r="O2022" i="11"/>
  <c r="N2022" i="11"/>
  <c r="M2022" i="11"/>
  <c r="L2022" i="11"/>
  <c r="K2022" i="11"/>
  <c r="J2022" i="11"/>
  <c r="I2022" i="11"/>
  <c r="F2022" i="11"/>
  <c r="E2022" i="11"/>
  <c r="D2022" i="11"/>
  <c r="C2022" i="11" s="1"/>
  <c r="B2022" i="11"/>
  <c r="A2022" i="11" s="1"/>
  <c r="U2021" i="11"/>
  <c r="T2021" i="11"/>
  <c r="S2021" i="11"/>
  <c r="Q2021" i="11"/>
  <c r="R2021" i="11" s="1"/>
  <c r="O2021" i="11"/>
  <c r="P2021" i="11" s="1"/>
  <c r="N2021" i="11"/>
  <c r="M2021" i="11"/>
  <c r="L2021" i="11"/>
  <c r="K2021" i="11"/>
  <c r="J2021" i="11"/>
  <c r="I2021" i="11"/>
  <c r="F2021" i="11"/>
  <c r="E2021" i="11"/>
  <c r="D2021" i="11"/>
  <c r="C2021" i="11"/>
  <c r="B2021" i="11"/>
  <c r="A2021" i="11" s="1"/>
  <c r="U2020" i="11"/>
  <c r="T2020" i="11"/>
  <c r="S2020" i="11"/>
  <c r="R2020" i="11"/>
  <c r="Q2020" i="11"/>
  <c r="P2020" i="11"/>
  <c r="O2020" i="11"/>
  <c r="N2020" i="11"/>
  <c r="M2020" i="11"/>
  <c r="L2020" i="11"/>
  <c r="K2020" i="11"/>
  <c r="J2020" i="11"/>
  <c r="F2020" i="11"/>
  <c r="E2020" i="11"/>
  <c r="D2020" i="11"/>
  <c r="C2020" i="11" s="1"/>
  <c r="B2020" i="11"/>
  <c r="A2020" i="11"/>
  <c r="U2019" i="11"/>
  <c r="T2019" i="11"/>
  <c r="S2019" i="11"/>
  <c r="R2019" i="11"/>
  <c r="Q2019" i="11"/>
  <c r="P2019" i="11"/>
  <c r="O2019" i="11"/>
  <c r="N2019" i="11"/>
  <c r="M2019" i="11"/>
  <c r="K2019" i="11"/>
  <c r="J2019" i="11"/>
  <c r="F2019" i="11"/>
  <c r="E2019" i="11"/>
  <c r="D2019" i="11"/>
  <c r="C2019" i="11" s="1"/>
  <c r="B2019" i="11"/>
  <c r="A2019" i="11"/>
  <c r="U2018" i="11"/>
  <c r="S2018" i="11"/>
  <c r="T2018" i="11" s="1"/>
  <c r="R2018" i="11"/>
  <c r="Q2018" i="11"/>
  <c r="O2018" i="11"/>
  <c r="P2018" i="11" s="1"/>
  <c r="N2018" i="11"/>
  <c r="M2018" i="11"/>
  <c r="K2018" i="11"/>
  <c r="J2018" i="11"/>
  <c r="I2018" i="11"/>
  <c r="F2018" i="11"/>
  <c r="E2018" i="11"/>
  <c r="D2018" i="11"/>
  <c r="C2018" i="11" s="1"/>
  <c r="B2018" i="11"/>
  <c r="A2018" i="11" s="1"/>
  <c r="U2017" i="11"/>
  <c r="T2017" i="11"/>
  <c r="S2017" i="11"/>
  <c r="Q2017" i="11"/>
  <c r="R2017" i="11" s="1"/>
  <c r="P2017" i="11"/>
  <c r="O2017" i="11"/>
  <c r="N2017" i="11"/>
  <c r="L2017" i="11"/>
  <c r="K2017" i="11"/>
  <c r="I2017" i="11"/>
  <c r="F2017" i="11"/>
  <c r="E2017" i="11"/>
  <c r="D2017" i="11"/>
  <c r="C2017" i="11" s="1"/>
  <c r="B2017" i="11"/>
  <c r="A2017" i="11"/>
  <c r="U2016" i="11"/>
  <c r="T2016" i="11"/>
  <c r="S2016" i="11"/>
  <c r="Q2016" i="11"/>
  <c r="R2016" i="11" s="1"/>
  <c r="P2016" i="11"/>
  <c r="O2016" i="11"/>
  <c r="N2016" i="11"/>
  <c r="L2016" i="11"/>
  <c r="K2016" i="11"/>
  <c r="I2016" i="11"/>
  <c r="F2016" i="11"/>
  <c r="E2016" i="11"/>
  <c r="D2016" i="11"/>
  <c r="C2016" i="11" s="1"/>
  <c r="B2016" i="11"/>
  <c r="A2016" i="11"/>
  <c r="U2015" i="11"/>
  <c r="S2015" i="11"/>
  <c r="T2015" i="11" s="1"/>
  <c r="Q2015" i="11"/>
  <c r="R2015" i="11" s="1"/>
  <c r="O2015" i="11"/>
  <c r="P2015" i="11" s="1"/>
  <c r="N2015" i="11"/>
  <c r="M2015" i="11"/>
  <c r="K2015" i="11"/>
  <c r="I2015" i="11"/>
  <c r="F2015" i="11"/>
  <c r="E2015" i="11"/>
  <c r="D2015" i="11"/>
  <c r="C2015" i="11"/>
  <c r="B2015" i="11"/>
  <c r="A2015" i="11" s="1"/>
  <c r="U2014" i="11"/>
  <c r="S2014" i="11"/>
  <c r="T2014" i="11" s="1"/>
  <c r="R2014" i="11"/>
  <c r="Q2014" i="11"/>
  <c r="P2014" i="11"/>
  <c r="O2014" i="11"/>
  <c r="N2014" i="11"/>
  <c r="L2014" i="11"/>
  <c r="K2014" i="11"/>
  <c r="I2014" i="11"/>
  <c r="F2014" i="11"/>
  <c r="E2014" i="11"/>
  <c r="D2014" i="11"/>
  <c r="C2014" i="11" s="1"/>
  <c r="B2014" i="11"/>
  <c r="A2014" i="11" s="1"/>
  <c r="U2013" i="11"/>
  <c r="S2013" i="11"/>
  <c r="T2013" i="11" s="1"/>
  <c r="Q2013" i="11"/>
  <c r="R2013" i="11" s="1"/>
  <c r="O2013" i="11"/>
  <c r="P2013" i="11" s="1"/>
  <c r="N2013" i="11"/>
  <c r="L2013" i="11"/>
  <c r="K2013" i="11"/>
  <c r="I2013" i="11"/>
  <c r="F2013" i="11"/>
  <c r="E2013" i="11"/>
  <c r="D2013" i="11"/>
  <c r="C2013" i="11"/>
  <c r="B2013" i="11"/>
  <c r="A2013" i="11"/>
  <c r="U2012" i="11"/>
  <c r="T2012" i="11"/>
  <c r="S2012" i="11"/>
  <c r="R2012" i="11"/>
  <c r="Q2012" i="11"/>
  <c r="P2012" i="11"/>
  <c r="O2012" i="11"/>
  <c r="H2012" i="11"/>
  <c r="G2012" i="11"/>
  <c r="F2012" i="11"/>
  <c r="E2012" i="11"/>
  <c r="D2012" i="11"/>
  <c r="C2012" i="11" s="1"/>
  <c r="B2012" i="11"/>
  <c r="A2012" i="11" s="1"/>
  <c r="U2011" i="11"/>
  <c r="S2011" i="11"/>
  <c r="T2011" i="11" s="1"/>
  <c r="Q2011" i="11"/>
  <c r="R2011" i="11" s="1"/>
  <c r="P2011" i="11"/>
  <c r="O2011" i="11"/>
  <c r="N2011" i="11"/>
  <c r="M2011" i="11"/>
  <c r="L2011" i="11"/>
  <c r="K2011" i="11"/>
  <c r="J2011" i="11"/>
  <c r="H2011" i="11"/>
  <c r="F2011" i="11"/>
  <c r="E2011" i="11"/>
  <c r="D2011" i="11"/>
  <c r="C2011" i="11"/>
  <c r="B2011" i="11"/>
  <c r="A2011" i="11" s="1"/>
  <c r="U2010" i="11"/>
  <c r="S2010" i="11"/>
  <c r="T2010" i="11" s="1"/>
  <c r="R2010" i="11"/>
  <c r="Q2010" i="11"/>
  <c r="P2010" i="11"/>
  <c r="O2010" i="11"/>
  <c r="N2010" i="11"/>
  <c r="M2010" i="11"/>
  <c r="K2010" i="11"/>
  <c r="J2010" i="11"/>
  <c r="I2010" i="11"/>
  <c r="F2010" i="11"/>
  <c r="E2010" i="11"/>
  <c r="D2010" i="11"/>
  <c r="C2010" i="11" s="1"/>
  <c r="B2010" i="11"/>
  <c r="A2010" i="11"/>
  <c r="U2009" i="11"/>
  <c r="T2009" i="11"/>
  <c r="S2009" i="11"/>
  <c r="R2009" i="11"/>
  <c r="Q2009" i="11"/>
  <c r="O2009" i="11"/>
  <c r="P2009" i="11" s="1"/>
  <c r="N2009" i="11"/>
  <c r="M2009" i="11"/>
  <c r="K2009" i="11"/>
  <c r="J2009" i="11"/>
  <c r="I2009" i="11"/>
  <c r="F2009" i="11"/>
  <c r="E2009" i="11"/>
  <c r="D2009" i="11"/>
  <c r="C2009" i="11"/>
  <c r="B2009" i="11"/>
  <c r="A2009" i="11" s="1"/>
  <c r="U2008" i="11"/>
  <c r="T2008" i="11"/>
  <c r="S2008" i="11"/>
  <c r="Q2008" i="11"/>
  <c r="R2008" i="11" s="1"/>
  <c r="O2008" i="11"/>
  <c r="P2008" i="11" s="1"/>
  <c r="N2008" i="11"/>
  <c r="M2008" i="11"/>
  <c r="K2008" i="11"/>
  <c r="J2008" i="11"/>
  <c r="I2008" i="11"/>
  <c r="F2008" i="11"/>
  <c r="E2008" i="11"/>
  <c r="D2008" i="11"/>
  <c r="C2008" i="11" s="1"/>
  <c r="B2008" i="11"/>
  <c r="A2008" i="11"/>
  <c r="U2007" i="11"/>
  <c r="S2007" i="11"/>
  <c r="T2007" i="11" s="1"/>
  <c r="Q2007" i="11"/>
  <c r="R2007" i="11" s="1"/>
  <c r="P2007" i="11"/>
  <c r="O2007" i="11"/>
  <c r="M2007" i="11"/>
  <c r="K2007" i="11"/>
  <c r="J2007" i="11"/>
  <c r="I2007" i="11"/>
  <c r="F2007" i="11"/>
  <c r="E2007" i="11"/>
  <c r="D2007" i="11"/>
  <c r="C2007" i="11" s="1"/>
  <c r="B2007" i="11"/>
  <c r="A2007" i="11"/>
  <c r="U2006" i="11"/>
  <c r="S2006" i="11"/>
  <c r="T2006" i="11" s="1"/>
  <c r="Q2006" i="11"/>
  <c r="R2006" i="11" s="1"/>
  <c r="P2006" i="11"/>
  <c r="O2006" i="11"/>
  <c r="N2006" i="11"/>
  <c r="M2006" i="11"/>
  <c r="K2006" i="11"/>
  <c r="J2006" i="11"/>
  <c r="F2006" i="11"/>
  <c r="E2006" i="11"/>
  <c r="D2006" i="11"/>
  <c r="C2006" i="11" s="1"/>
  <c r="B2006" i="11"/>
  <c r="A2006" i="11" s="1"/>
  <c r="U2005" i="11"/>
  <c r="S2005" i="11"/>
  <c r="T2005" i="11" s="1"/>
  <c r="R2005" i="11"/>
  <c r="Q2005" i="11"/>
  <c r="O2005" i="11"/>
  <c r="P2005" i="11" s="1"/>
  <c r="N2005" i="11"/>
  <c r="K2005" i="11"/>
  <c r="J2005" i="11"/>
  <c r="F2005" i="11"/>
  <c r="E2005" i="11"/>
  <c r="D2005" i="11"/>
  <c r="C2005" i="11" s="1"/>
  <c r="B2005" i="11"/>
  <c r="A2005" i="11" s="1"/>
  <c r="U2004" i="11"/>
  <c r="S2004" i="11"/>
  <c r="T2004" i="11" s="1"/>
  <c r="R2004" i="11"/>
  <c r="Q2004" i="11"/>
  <c r="O2004" i="11"/>
  <c r="P2004" i="11" s="1"/>
  <c r="N2004" i="11"/>
  <c r="M2004" i="11"/>
  <c r="K2004" i="11"/>
  <c r="J2004" i="11"/>
  <c r="I2004" i="11"/>
  <c r="F2004" i="11"/>
  <c r="E2004" i="11"/>
  <c r="D2004" i="11"/>
  <c r="C2004" i="11" s="1"/>
  <c r="B2004" i="11"/>
  <c r="A2004" i="11"/>
  <c r="U2003" i="11"/>
  <c r="T2003" i="11"/>
  <c r="S2003" i="11"/>
  <c r="Q2003" i="11"/>
  <c r="R2003" i="11" s="1"/>
  <c r="P2003" i="11"/>
  <c r="O2003" i="11"/>
  <c r="N2003" i="11"/>
  <c r="M2003" i="11"/>
  <c r="L2003" i="11"/>
  <c r="K2003" i="11"/>
  <c r="F2003" i="11"/>
  <c r="E2003" i="11"/>
  <c r="D2003" i="11"/>
  <c r="C2003" i="11" s="1"/>
  <c r="B2003" i="11"/>
  <c r="A2003" i="11"/>
  <c r="U2002" i="11"/>
  <c r="T2002" i="11"/>
  <c r="S2002" i="11"/>
  <c r="R2002" i="11"/>
  <c r="Q2002" i="11"/>
  <c r="O2002" i="11"/>
  <c r="P2002" i="11" s="1"/>
  <c r="N2002" i="11"/>
  <c r="M2002" i="11"/>
  <c r="K2002" i="11"/>
  <c r="J2002" i="11"/>
  <c r="I2002" i="11"/>
  <c r="F2002" i="11"/>
  <c r="E2002" i="11"/>
  <c r="D2002" i="11"/>
  <c r="C2002" i="11"/>
  <c r="B2002" i="11"/>
  <c r="A2002" i="11" s="1"/>
  <c r="U2001" i="11"/>
  <c r="T2001" i="11"/>
  <c r="S2001" i="11"/>
  <c r="Q2001" i="11"/>
  <c r="R2001" i="11" s="1"/>
  <c r="O2001" i="11"/>
  <c r="P2001" i="11" s="1"/>
  <c r="N2001" i="11"/>
  <c r="L2001" i="11"/>
  <c r="K2001" i="11"/>
  <c r="F2001" i="11"/>
  <c r="E2001" i="11"/>
  <c r="D2001" i="11"/>
  <c r="C2001" i="11"/>
  <c r="B2001" i="11"/>
  <c r="A2001" i="11" s="1"/>
  <c r="U2000" i="11"/>
  <c r="T2000" i="11"/>
  <c r="S2000" i="11"/>
  <c r="Q2000" i="11"/>
  <c r="R2000" i="11" s="1"/>
  <c r="O2000" i="11"/>
  <c r="P2000" i="11" s="1"/>
  <c r="N2000" i="11"/>
  <c r="F2000" i="11"/>
  <c r="E2000" i="11"/>
  <c r="D2000" i="11"/>
  <c r="C2000" i="11" s="1"/>
  <c r="B2000" i="11"/>
  <c r="A2000" i="11"/>
  <c r="U1999" i="11"/>
  <c r="T1999" i="11"/>
  <c r="S1999" i="11"/>
  <c r="R1999" i="11"/>
  <c r="Q1999" i="11"/>
  <c r="O1999" i="11"/>
  <c r="P1999" i="11" s="1"/>
  <c r="N1999" i="11"/>
  <c r="F1999" i="11"/>
  <c r="E1999" i="11"/>
  <c r="D1999" i="11"/>
  <c r="C1999" i="11"/>
  <c r="B1999" i="11"/>
  <c r="A1999" i="11" s="1"/>
  <c r="U1998" i="11"/>
  <c r="S1998" i="11"/>
  <c r="T1998" i="11" s="1"/>
  <c r="R1998" i="11"/>
  <c r="Q1998" i="11"/>
  <c r="P1998" i="11"/>
  <c r="O1998" i="11"/>
  <c r="N1998" i="11"/>
  <c r="L1998" i="11"/>
  <c r="F1998" i="11"/>
  <c r="E1998" i="11"/>
  <c r="D1998" i="11"/>
  <c r="C1998" i="11" s="1"/>
  <c r="B1998" i="11"/>
  <c r="A1998" i="11" s="1"/>
  <c r="U1997" i="11"/>
  <c r="S1997" i="11"/>
  <c r="T1997" i="11" s="1"/>
  <c r="R1997" i="11"/>
  <c r="Q1997" i="11"/>
  <c r="O1997" i="11"/>
  <c r="P1997" i="11" s="1"/>
  <c r="N1997" i="11"/>
  <c r="M1997" i="11"/>
  <c r="L1997" i="11"/>
  <c r="K1997" i="11"/>
  <c r="F1997" i="11"/>
  <c r="E1997" i="11"/>
  <c r="D1997" i="11"/>
  <c r="C1997" i="11"/>
  <c r="B1997" i="11"/>
  <c r="A1997" i="11" s="1"/>
  <c r="U1996" i="11"/>
  <c r="S1996" i="11"/>
  <c r="T1996" i="11" s="1"/>
  <c r="R1996" i="11"/>
  <c r="Q1996" i="11"/>
  <c r="P1996" i="11"/>
  <c r="O1996" i="11"/>
  <c r="N1996" i="11"/>
  <c r="L1996" i="11"/>
  <c r="K1996" i="11"/>
  <c r="F1996" i="11"/>
  <c r="E1996" i="11"/>
  <c r="D1996" i="11"/>
  <c r="C1996" i="11"/>
  <c r="B1996" i="11"/>
  <c r="A1996" i="11" s="1"/>
  <c r="U1995" i="11"/>
  <c r="S1995" i="11"/>
  <c r="T1995" i="11" s="1"/>
  <c r="R1995" i="11"/>
  <c r="Q1995" i="11"/>
  <c r="P1995" i="11"/>
  <c r="O1995" i="11"/>
  <c r="N1995" i="11"/>
  <c r="K1995" i="11"/>
  <c r="J1995" i="11"/>
  <c r="I1995" i="11"/>
  <c r="F1995" i="11"/>
  <c r="E1995" i="11"/>
  <c r="D1995" i="11"/>
  <c r="C1995" i="11" s="1"/>
  <c r="B1995" i="11"/>
  <c r="A1995" i="11"/>
  <c r="U1994" i="11"/>
  <c r="T1994" i="11"/>
  <c r="S1994" i="11"/>
  <c r="Q1994" i="11"/>
  <c r="R1994" i="11" s="1"/>
  <c r="P1994" i="11"/>
  <c r="O1994" i="11"/>
  <c r="N1994" i="11"/>
  <c r="K1994" i="11"/>
  <c r="J1994" i="11"/>
  <c r="I1994" i="11"/>
  <c r="F1994" i="11"/>
  <c r="E1994" i="11"/>
  <c r="D1994" i="11"/>
  <c r="C1994" i="11" s="1"/>
  <c r="B1994" i="11"/>
  <c r="A1994" i="11"/>
  <c r="U1993" i="11"/>
  <c r="T1993" i="11"/>
  <c r="S1993" i="11"/>
  <c r="R1993" i="11"/>
  <c r="Q1993" i="11"/>
  <c r="O1993" i="11"/>
  <c r="P1993" i="11" s="1"/>
  <c r="N1993" i="11"/>
  <c r="K1993" i="11"/>
  <c r="I1993" i="11"/>
  <c r="F1993" i="11"/>
  <c r="E1993" i="11"/>
  <c r="D1993" i="11"/>
  <c r="C1993" i="11" s="1"/>
  <c r="B1993" i="11"/>
  <c r="A1993" i="11"/>
  <c r="U1992" i="11"/>
  <c r="T1992" i="11"/>
  <c r="S1992" i="11"/>
  <c r="R1992" i="11"/>
  <c r="Q1992" i="11"/>
  <c r="O1992" i="11"/>
  <c r="P1992" i="11" s="1"/>
  <c r="N1992" i="11"/>
  <c r="K1992" i="11"/>
  <c r="I1992" i="11"/>
  <c r="F1992" i="11"/>
  <c r="E1992" i="11"/>
  <c r="D1992" i="11"/>
  <c r="C1992" i="11" s="1"/>
  <c r="B1992" i="11"/>
  <c r="A1992" i="11"/>
  <c r="U1991" i="11"/>
  <c r="T1991" i="11"/>
  <c r="S1991" i="11"/>
  <c r="R1991" i="11"/>
  <c r="Q1991" i="11"/>
  <c r="O1991" i="11"/>
  <c r="P1991" i="11" s="1"/>
  <c r="N1991" i="11"/>
  <c r="M1991" i="11"/>
  <c r="K1991" i="11"/>
  <c r="I1991" i="11"/>
  <c r="F1991" i="11"/>
  <c r="E1991" i="11"/>
  <c r="D1991" i="11"/>
  <c r="C1991" i="11"/>
  <c r="B1991" i="11"/>
  <c r="A1991" i="11"/>
  <c r="U1990" i="11"/>
  <c r="S1990" i="11"/>
  <c r="T1990" i="11" s="1"/>
  <c r="R1990" i="11"/>
  <c r="Q1990" i="11"/>
  <c r="O1990" i="11"/>
  <c r="P1990" i="11" s="1"/>
  <c r="N1990" i="11"/>
  <c r="M1990" i="11"/>
  <c r="L1990" i="11"/>
  <c r="K1990" i="11"/>
  <c r="J1990" i="11"/>
  <c r="I1990" i="11"/>
  <c r="F1990" i="11"/>
  <c r="E1990" i="11"/>
  <c r="D1990" i="11"/>
  <c r="C1990" i="11" s="1"/>
  <c r="B1990" i="11"/>
  <c r="A1990" i="11"/>
  <c r="U1989" i="11"/>
  <c r="S1989" i="11"/>
  <c r="T1989" i="11" s="1"/>
  <c r="Q1989" i="11"/>
  <c r="R1989" i="11" s="1"/>
  <c r="P1989" i="11"/>
  <c r="O1989" i="11"/>
  <c r="N1989" i="11"/>
  <c r="M1989" i="11"/>
  <c r="L1989" i="11"/>
  <c r="K1989" i="11"/>
  <c r="J1989" i="11"/>
  <c r="I1989" i="11"/>
  <c r="F1989" i="11"/>
  <c r="E1989" i="11"/>
  <c r="D1989" i="11"/>
  <c r="C1989" i="11" s="1"/>
  <c r="B1989" i="11"/>
  <c r="A1989" i="11"/>
  <c r="U1988" i="11"/>
  <c r="T1988" i="11"/>
  <c r="S1988" i="11"/>
  <c r="Q1988" i="11"/>
  <c r="R1988" i="11" s="1"/>
  <c r="P1988" i="11"/>
  <c r="O1988" i="11"/>
  <c r="N1988" i="11"/>
  <c r="M1988" i="11"/>
  <c r="L1988" i="11"/>
  <c r="K1988" i="11"/>
  <c r="J1988" i="11"/>
  <c r="I1988" i="11"/>
  <c r="F1988" i="11"/>
  <c r="E1988" i="11"/>
  <c r="D1988" i="11"/>
  <c r="C1988" i="11"/>
  <c r="B1988" i="11"/>
  <c r="A1988" i="11" s="1"/>
  <c r="U1987" i="11"/>
  <c r="T1987" i="11"/>
  <c r="S1987" i="11"/>
  <c r="Q1987" i="11"/>
  <c r="R1987" i="11" s="1"/>
  <c r="O1987" i="11"/>
  <c r="P1987" i="11" s="1"/>
  <c r="N1987" i="11"/>
  <c r="M1987" i="11"/>
  <c r="L1987" i="11"/>
  <c r="K1987" i="11"/>
  <c r="J1987" i="11"/>
  <c r="I1987" i="11"/>
  <c r="F1987" i="11"/>
  <c r="E1987" i="11"/>
  <c r="D1987" i="11"/>
  <c r="C1987" i="11" s="1"/>
  <c r="B1987" i="11"/>
  <c r="A1987" i="11" s="1"/>
  <c r="U1986" i="11"/>
  <c r="S1986" i="11"/>
  <c r="T1986" i="11" s="1"/>
  <c r="R1986" i="11"/>
  <c r="Q1986" i="11"/>
  <c r="O1986" i="11"/>
  <c r="P1986" i="11" s="1"/>
  <c r="N1986" i="11"/>
  <c r="M1986" i="11"/>
  <c r="L1986" i="11"/>
  <c r="K1986" i="11"/>
  <c r="J1986" i="11"/>
  <c r="I1986" i="11"/>
  <c r="F1986" i="11"/>
  <c r="E1986" i="11"/>
  <c r="D1986" i="11"/>
  <c r="C1986" i="11" s="1"/>
  <c r="B1986" i="11"/>
  <c r="A1986" i="11"/>
  <c r="U1985" i="11"/>
  <c r="T1985" i="11"/>
  <c r="S1985" i="11"/>
  <c r="R1985" i="11"/>
  <c r="Q1985" i="11"/>
  <c r="O1985" i="11"/>
  <c r="P1985" i="11" s="1"/>
  <c r="N1985" i="11"/>
  <c r="M1985" i="11"/>
  <c r="L1985" i="11"/>
  <c r="K1985" i="11"/>
  <c r="J1985" i="11"/>
  <c r="I1985" i="11"/>
  <c r="F1985" i="11"/>
  <c r="E1985" i="11"/>
  <c r="D1985" i="11"/>
  <c r="C1985" i="11"/>
  <c r="B1985" i="11"/>
  <c r="A1985" i="11" s="1"/>
  <c r="U1984" i="11"/>
  <c r="T1984" i="11"/>
  <c r="S1984" i="11"/>
  <c r="Q1984" i="11"/>
  <c r="R1984" i="11" s="1"/>
  <c r="P1984" i="11"/>
  <c r="O1984" i="11"/>
  <c r="N1984" i="11"/>
  <c r="M1984" i="11"/>
  <c r="L1984" i="11"/>
  <c r="K1984" i="11"/>
  <c r="J1984" i="11"/>
  <c r="I1984" i="11"/>
  <c r="F1984" i="11"/>
  <c r="E1984" i="11"/>
  <c r="D1984" i="11"/>
  <c r="C1984" i="11"/>
  <c r="B1984" i="11"/>
  <c r="A1984" i="11" s="1"/>
  <c r="U1983" i="11"/>
  <c r="S1983" i="11"/>
  <c r="T1983" i="11" s="1"/>
  <c r="R1983" i="11"/>
  <c r="Q1983" i="11"/>
  <c r="P1983" i="11"/>
  <c r="O1983" i="11"/>
  <c r="N1983" i="11"/>
  <c r="M1983" i="11"/>
  <c r="K1983" i="11"/>
  <c r="J1983" i="11"/>
  <c r="I1983" i="11"/>
  <c r="F1983" i="11"/>
  <c r="E1983" i="11"/>
  <c r="D1983" i="11"/>
  <c r="C1983" i="11" s="1"/>
  <c r="B1983" i="11"/>
  <c r="A1983" i="11"/>
  <c r="U1982" i="11"/>
  <c r="T1982" i="11"/>
  <c r="S1982" i="11"/>
  <c r="R1982" i="11"/>
  <c r="Q1982" i="11"/>
  <c r="O1982" i="11"/>
  <c r="P1982" i="11" s="1"/>
  <c r="N1982" i="11"/>
  <c r="M1982" i="11"/>
  <c r="K1982" i="11"/>
  <c r="J1982" i="11"/>
  <c r="I1982" i="11"/>
  <c r="F1982" i="11"/>
  <c r="E1982" i="11"/>
  <c r="D1982" i="11"/>
  <c r="C1982" i="11"/>
  <c r="B1982" i="11"/>
  <c r="A1982" i="11" s="1"/>
  <c r="U1981" i="11"/>
  <c r="T1981" i="11"/>
  <c r="S1981" i="11"/>
  <c r="Q1981" i="11"/>
  <c r="R1981" i="11" s="1"/>
  <c r="O1981" i="11"/>
  <c r="P1981" i="11" s="1"/>
  <c r="K1981" i="11"/>
  <c r="F1981" i="11"/>
  <c r="E1981" i="11"/>
  <c r="D1981" i="11"/>
  <c r="C1981" i="11" s="1"/>
  <c r="B1981" i="11"/>
  <c r="A1981" i="11"/>
  <c r="U1980" i="11"/>
  <c r="T1980" i="11"/>
  <c r="S1980" i="11"/>
  <c r="R1980" i="11"/>
  <c r="Q1980" i="11"/>
  <c r="O1980" i="11"/>
  <c r="P1980" i="11" s="1"/>
  <c r="F1980" i="11"/>
  <c r="E1980" i="11"/>
  <c r="D1980" i="11"/>
  <c r="C1980" i="11" s="1"/>
  <c r="B1980" i="11"/>
  <c r="A1980" i="11" s="1"/>
  <c r="U1979" i="11"/>
  <c r="S1979" i="11"/>
  <c r="T1979" i="11" s="1"/>
  <c r="R1979" i="11"/>
  <c r="Q1979" i="11"/>
  <c r="O1979" i="11"/>
  <c r="P1979" i="11" s="1"/>
  <c r="F1979" i="11"/>
  <c r="E1979" i="11"/>
  <c r="D1979" i="11"/>
  <c r="C1979" i="11"/>
  <c r="B1979" i="11"/>
  <c r="A1979" i="11" s="1"/>
  <c r="U1978" i="11"/>
  <c r="T1978" i="11"/>
  <c r="S1978" i="11"/>
  <c r="Q1978" i="11"/>
  <c r="R1978" i="11" s="1"/>
  <c r="O1978" i="11"/>
  <c r="P1978" i="11" s="1"/>
  <c r="M1978" i="11"/>
  <c r="K1978" i="11"/>
  <c r="F1978" i="11"/>
  <c r="E1978" i="11"/>
  <c r="D1978" i="11"/>
  <c r="C1978" i="11"/>
  <c r="B1978" i="11"/>
  <c r="A1978" i="11"/>
  <c r="U1977" i="11"/>
  <c r="S1977" i="11"/>
  <c r="T1977" i="11" s="1"/>
  <c r="R1977" i="11"/>
  <c r="Q1977" i="11"/>
  <c r="O1977" i="11"/>
  <c r="P1977" i="11" s="1"/>
  <c r="K1977" i="11"/>
  <c r="F1977" i="11"/>
  <c r="E1977" i="11"/>
  <c r="D1977" i="11"/>
  <c r="C1977" i="11" s="1"/>
  <c r="B1977" i="11"/>
  <c r="A1977" i="11"/>
  <c r="U1976" i="11"/>
  <c r="T1976" i="11"/>
  <c r="S1976" i="11"/>
  <c r="Q1976" i="11"/>
  <c r="R1976" i="11" s="1"/>
  <c r="P1976" i="11"/>
  <c r="O1976" i="11"/>
  <c r="K1976" i="11"/>
  <c r="F1976" i="11"/>
  <c r="E1976" i="11"/>
  <c r="D1976" i="11"/>
  <c r="C1976" i="11" s="1"/>
  <c r="B1976" i="11"/>
  <c r="A1976" i="11" s="1"/>
  <c r="U1975" i="11"/>
  <c r="S1975" i="11"/>
  <c r="T1975" i="11" s="1"/>
  <c r="R1975" i="11"/>
  <c r="Q1975" i="11"/>
  <c r="O1975" i="11"/>
  <c r="P1975" i="11" s="1"/>
  <c r="K1975" i="11"/>
  <c r="F1975" i="11"/>
  <c r="E1975" i="11"/>
  <c r="D1975" i="11"/>
  <c r="C1975" i="11"/>
  <c r="B1975" i="11"/>
  <c r="A1975" i="11" s="1"/>
  <c r="U1974" i="11"/>
  <c r="T1974" i="11"/>
  <c r="S1974" i="11"/>
  <c r="Q1974" i="11"/>
  <c r="R1974" i="11" s="1"/>
  <c r="P1974" i="11"/>
  <c r="O1974" i="11"/>
  <c r="M1974" i="11"/>
  <c r="K1974" i="11"/>
  <c r="F1974" i="11"/>
  <c r="E1974" i="11"/>
  <c r="D1974" i="11"/>
  <c r="C1974" i="11"/>
  <c r="B1974" i="11"/>
  <c r="A1974" i="11" s="1"/>
  <c r="U1973" i="11"/>
  <c r="T1973" i="11"/>
  <c r="S1973" i="11"/>
  <c r="Q1973" i="11"/>
  <c r="R1973" i="11" s="1"/>
  <c r="O1973" i="11"/>
  <c r="P1973" i="11" s="1"/>
  <c r="M1973" i="11"/>
  <c r="K1973" i="11"/>
  <c r="F1973" i="11"/>
  <c r="E1973" i="11"/>
  <c r="D1973" i="11"/>
  <c r="C1973" i="11"/>
  <c r="B1973" i="11"/>
  <c r="A1973" i="11"/>
  <c r="U1972" i="11"/>
  <c r="S1972" i="11"/>
  <c r="T1972" i="11" s="1"/>
  <c r="R1972" i="11"/>
  <c r="Q1972" i="11"/>
  <c r="O1972" i="11"/>
  <c r="P1972" i="11" s="1"/>
  <c r="M1972" i="11"/>
  <c r="L1972" i="11"/>
  <c r="F1972" i="11"/>
  <c r="E1972" i="11"/>
  <c r="D1972" i="11"/>
  <c r="C1972" i="11" s="1"/>
  <c r="B1972" i="11"/>
  <c r="A1972" i="11"/>
  <c r="U1971" i="11"/>
  <c r="T1971" i="11"/>
  <c r="S1971" i="11"/>
  <c r="R1971" i="11"/>
  <c r="Q1971" i="11"/>
  <c r="O1971" i="11"/>
  <c r="P1971" i="11" s="1"/>
  <c r="M1971" i="11"/>
  <c r="F1971" i="11"/>
  <c r="E1971" i="11"/>
  <c r="D1971" i="11"/>
  <c r="C1971" i="11"/>
  <c r="B1971" i="11"/>
  <c r="A1971" i="11" s="1"/>
  <c r="U1970" i="11"/>
  <c r="S1970" i="11"/>
  <c r="T1970" i="11" s="1"/>
  <c r="R1970" i="11"/>
  <c r="Q1970" i="11"/>
  <c r="P1970" i="11"/>
  <c r="O1970" i="11"/>
  <c r="M1970" i="11"/>
  <c r="F1970" i="11"/>
  <c r="E1970" i="11"/>
  <c r="D1970" i="11"/>
  <c r="C1970" i="11" s="1"/>
  <c r="B1970" i="11"/>
  <c r="A1970" i="11"/>
  <c r="U1969" i="11"/>
  <c r="S1969" i="11"/>
  <c r="T1969" i="11" s="1"/>
  <c r="Q1969" i="11"/>
  <c r="R1969" i="11" s="1"/>
  <c r="P1969" i="11"/>
  <c r="O1969" i="11"/>
  <c r="N1969" i="11"/>
  <c r="M1969" i="11"/>
  <c r="K1969" i="11"/>
  <c r="I1969" i="11"/>
  <c r="F1969" i="11"/>
  <c r="E1969" i="11"/>
  <c r="D1969" i="11"/>
  <c r="C1969" i="11" s="1"/>
  <c r="B1969" i="11"/>
  <c r="A1969" i="11" s="1"/>
  <c r="U1968" i="11"/>
  <c r="S1968" i="11"/>
  <c r="T1968" i="11" s="1"/>
  <c r="R1968" i="11"/>
  <c r="Q1968" i="11"/>
  <c r="O1968" i="11"/>
  <c r="P1968" i="11" s="1"/>
  <c r="M1968" i="11"/>
  <c r="K1968" i="11"/>
  <c r="I1968" i="11"/>
  <c r="F1968" i="11"/>
  <c r="E1968" i="11"/>
  <c r="D1968" i="11"/>
  <c r="C1968" i="11" s="1"/>
  <c r="B1968" i="11"/>
  <c r="A1968" i="11" s="1"/>
  <c r="U1967" i="11"/>
  <c r="S1967" i="11"/>
  <c r="T1967" i="11" s="1"/>
  <c r="R1967" i="11"/>
  <c r="Q1967" i="11"/>
  <c r="O1967" i="11"/>
  <c r="P1967" i="11" s="1"/>
  <c r="M1967" i="11"/>
  <c r="K1967" i="11"/>
  <c r="I1967" i="11"/>
  <c r="F1967" i="11"/>
  <c r="E1967" i="11"/>
  <c r="D1967" i="11"/>
  <c r="C1967" i="11" s="1"/>
  <c r="B1967" i="11"/>
  <c r="A1967" i="11" s="1"/>
  <c r="U1966" i="11"/>
  <c r="S1966" i="11"/>
  <c r="T1966" i="11" s="1"/>
  <c r="R1966" i="11"/>
  <c r="Q1966" i="11"/>
  <c r="O1966" i="11"/>
  <c r="P1966" i="11" s="1"/>
  <c r="N1966" i="11"/>
  <c r="F1966" i="11"/>
  <c r="E1966" i="11"/>
  <c r="D1966" i="11"/>
  <c r="C1966" i="11"/>
  <c r="B1966" i="11"/>
  <c r="A1966" i="11" s="1"/>
  <c r="U1965" i="11"/>
  <c r="T1965" i="11"/>
  <c r="S1965" i="11"/>
  <c r="Q1965" i="11"/>
  <c r="R1965" i="11" s="1"/>
  <c r="P1965" i="11"/>
  <c r="O1965" i="11"/>
  <c r="N1965" i="11"/>
  <c r="M1965" i="11"/>
  <c r="K1965" i="11"/>
  <c r="I1965" i="11"/>
  <c r="F1965" i="11"/>
  <c r="E1965" i="11"/>
  <c r="D1965" i="11"/>
  <c r="C1965" i="11" s="1"/>
  <c r="B1965" i="11"/>
  <c r="A1965" i="11"/>
  <c r="U1964" i="11"/>
  <c r="S1964" i="11"/>
  <c r="T1964" i="11" s="1"/>
  <c r="Q1964" i="11"/>
  <c r="R1964" i="11" s="1"/>
  <c r="P1964" i="11"/>
  <c r="O1964" i="11"/>
  <c r="N1964" i="11"/>
  <c r="M1964" i="11"/>
  <c r="K1964" i="11"/>
  <c r="I1964" i="11"/>
  <c r="F1964" i="11"/>
  <c r="E1964" i="11"/>
  <c r="D1964" i="11"/>
  <c r="C1964" i="11" s="1"/>
  <c r="B1964" i="11"/>
  <c r="A1964" i="11" s="1"/>
  <c r="U1963" i="11"/>
  <c r="S1963" i="11"/>
  <c r="T1963" i="11" s="1"/>
  <c r="R1963" i="11"/>
  <c r="Q1963" i="11"/>
  <c r="O1963" i="11"/>
  <c r="P1963" i="11" s="1"/>
  <c r="N1963" i="11"/>
  <c r="L1963" i="11"/>
  <c r="K1963" i="11"/>
  <c r="I1963" i="11"/>
  <c r="F1963" i="11"/>
  <c r="E1963" i="11"/>
  <c r="D1963" i="11"/>
  <c r="C1963" i="11"/>
  <c r="B1963" i="11"/>
  <c r="A1963" i="11" s="1"/>
  <c r="U1962" i="11"/>
  <c r="S1962" i="11"/>
  <c r="T1962" i="11" s="1"/>
  <c r="R1962" i="11"/>
  <c r="Q1962" i="11"/>
  <c r="P1962" i="11"/>
  <c r="O1962" i="11"/>
  <c r="M1962" i="11"/>
  <c r="K1962" i="11"/>
  <c r="I1962" i="11"/>
  <c r="F1962" i="11"/>
  <c r="E1962" i="11"/>
  <c r="D1962" i="11"/>
  <c r="C1962" i="11"/>
  <c r="B1962" i="11"/>
  <c r="A1962" i="11" s="1"/>
  <c r="U1961" i="11"/>
  <c r="S1961" i="11"/>
  <c r="T1961" i="11" s="1"/>
  <c r="R1961" i="11"/>
  <c r="Q1961" i="11"/>
  <c r="P1961" i="11"/>
  <c r="O1961" i="11"/>
  <c r="M1961" i="11"/>
  <c r="K1961" i="11"/>
  <c r="I1961" i="11"/>
  <c r="F1961" i="11"/>
  <c r="E1961" i="11"/>
  <c r="D1961" i="11"/>
  <c r="C1961" i="11"/>
  <c r="B1961" i="11"/>
  <c r="A1961" i="11" s="1"/>
  <c r="U1960" i="11"/>
  <c r="S1960" i="11"/>
  <c r="T1960" i="11" s="1"/>
  <c r="R1960" i="11"/>
  <c r="Q1960" i="11"/>
  <c r="P1960" i="11"/>
  <c r="O1960" i="11"/>
  <c r="N1960" i="11"/>
  <c r="M1960" i="11"/>
  <c r="K1960" i="11"/>
  <c r="I1960" i="11"/>
  <c r="F1960" i="11"/>
  <c r="E1960" i="11"/>
  <c r="D1960" i="11"/>
  <c r="C1960" i="11" s="1"/>
  <c r="B1960" i="11"/>
  <c r="A1960" i="11"/>
  <c r="U1959" i="11"/>
  <c r="T1959" i="11"/>
  <c r="S1959" i="11"/>
  <c r="Q1959" i="11"/>
  <c r="R1959" i="11" s="1"/>
  <c r="P1959" i="11"/>
  <c r="O1959" i="11"/>
  <c r="N1959" i="11"/>
  <c r="M1959" i="11"/>
  <c r="K1959" i="11"/>
  <c r="F1959" i="11"/>
  <c r="E1959" i="11"/>
  <c r="D1959" i="11"/>
  <c r="C1959" i="11" s="1"/>
  <c r="B1959" i="11"/>
  <c r="A1959" i="11"/>
  <c r="U1958" i="11"/>
  <c r="T1958" i="11"/>
  <c r="S1958" i="11"/>
  <c r="Q1958" i="11"/>
  <c r="R1958" i="11" s="1"/>
  <c r="P1958" i="11"/>
  <c r="O1958" i="11"/>
  <c r="F1958" i="11"/>
  <c r="E1958" i="11"/>
  <c r="D1958" i="11"/>
  <c r="C1958" i="11" s="1"/>
  <c r="B1958" i="11"/>
  <c r="A1958" i="11"/>
  <c r="U1957" i="11"/>
  <c r="S1957" i="11"/>
  <c r="T1957" i="11" s="1"/>
  <c r="Q1957" i="11"/>
  <c r="R1957" i="11" s="1"/>
  <c r="P1957" i="11"/>
  <c r="O1957" i="11"/>
  <c r="N1957" i="11"/>
  <c r="F1957" i="11"/>
  <c r="E1957" i="11"/>
  <c r="D1957" i="11"/>
  <c r="C1957" i="11"/>
  <c r="B1957" i="11"/>
  <c r="A1957" i="11" s="1"/>
  <c r="U1956" i="11"/>
  <c r="T1956" i="11"/>
  <c r="S1956" i="11"/>
  <c r="Q1956" i="11"/>
  <c r="R1956" i="11" s="1"/>
  <c r="O1956" i="11"/>
  <c r="P1956" i="11" s="1"/>
  <c r="M1956" i="11"/>
  <c r="K1956" i="11"/>
  <c r="I1956" i="11"/>
  <c r="F1956" i="11"/>
  <c r="E1956" i="11"/>
  <c r="D1956" i="11"/>
  <c r="C1956" i="11"/>
  <c r="B1956" i="11"/>
  <c r="A1956" i="11" s="1"/>
  <c r="U1955" i="11"/>
  <c r="T1955" i="11"/>
  <c r="S1955" i="11"/>
  <c r="Q1955" i="11"/>
  <c r="R1955" i="11" s="1"/>
  <c r="O1955" i="11"/>
  <c r="P1955" i="11" s="1"/>
  <c r="F1955" i="11"/>
  <c r="E1955" i="11"/>
  <c r="D1955" i="11"/>
  <c r="C1955" i="11" s="1"/>
  <c r="B1955" i="11"/>
  <c r="A1955" i="11"/>
  <c r="U1954" i="11"/>
  <c r="T1954" i="11"/>
  <c r="S1954" i="11"/>
  <c r="Q1954" i="11"/>
  <c r="R1954" i="11" s="1"/>
  <c r="P1954" i="11"/>
  <c r="O1954" i="11"/>
  <c r="M1954" i="11"/>
  <c r="K1954" i="11"/>
  <c r="I1954" i="11"/>
  <c r="F1954" i="11"/>
  <c r="E1954" i="11"/>
  <c r="D1954" i="11"/>
  <c r="C1954" i="11" s="1"/>
  <c r="B1954" i="11"/>
  <c r="A1954" i="11"/>
  <c r="U1953" i="11"/>
  <c r="T1953" i="11"/>
  <c r="S1953" i="11"/>
  <c r="Q1953" i="11"/>
  <c r="R1953" i="11" s="1"/>
  <c r="P1953" i="11"/>
  <c r="O1953" i="11"/>
  <c r="N1953" i="11"/>
  <c r="M1953" i="11"/>
  <c r="K1953" i="11"/>
  <c r="F1953" i="11"/>
  <c r="E1953" i="11"/>
  <c r="D1953" i="11"/>
  <c r="C1953" i="11" s="1"/>
  <c r="B1953" i="11"/>
  <c r="A1953" i="11"/>
  <c r="U1952" i="11"/>
  <c r="T1952" i="11"/>
  <c r="S1952" i="11"/>
  <c r="Q1952" i="11"/>
  <c r="R1952" i="11" s="1"/>
  <c r="P1952" i="11"/>
  <c r="O1952" i="11"/>
  <c r="N1952" i="11"/>
  <c r="M1952" i="11"/>
  <c r="K1952" i="11"/>
  <c r="I1952" i="11"/>
  <c r="F1952" i="11"/>
  <c r="E1952" i="11"/>
  <c r="D1952" i="11"/>
  <c r="C1952" i="11" s="1"/>
  <c r="B1952" i="11"/>
  <c r="A1952" i="11"/>
  <c r="U1951" i="11"/>
  <c r="T1951" i="11"/>
  <c r="S1951" i="11"/>
  <c r="R1951" i="11"/>
  <c r="Q1951" i="11"/>
  <c r="O1951" i="11"/>
  <c r="P1951" i="11" s="1"/>
  <c r="N1951" i="11"/>
  <c r="M1951" i="11"/>
  <c r="K1951" i="11"/>
  <c r="J1951" i="11"/>
  <c r="F1951" i="11"/>
  <c r="E1951" i="11"/>
  <c r="D1951" i="11"/>
  <c r="C1951" i="11"/>
  <c r="B1951" i="11"/>
  <c r="A1951" i="11"/>
  <c r="U1950" i="11"/>
  <c r="S1950" i="11"/>
  <c r="T1950" i="11" s="1"/>
  <c r="R1950" i="11"/>
  <c r="Q1950" i="11"/>
  <c r="O1950" i="11"/>
  <c r="P1950" i="11" s="1"/>
  <c r="N1950" i="11"/>
  <c r="M1950" i="11"/>
  <c r="K1950" i="11"/>
  <c r="J1950" i="11"/>
  <c r="F1950" i="11"/>
  <c r="E1950" i="11"/>
  <c r="D1950" i="11"/>
  <c r="C1950" i="11"/>
  <c r="B1950" i="11"/>
  <c r="A1950" i="11" s="1"/>
  <c r="U1949" i="11"/>
  <c r="T1949" i="11"/>
  <c r="S1949" i="11"/>
  <c r="Q1949" i="11"/>
  <c r="R1949" i="11" s="1"/>
  <c r="O1949" i="11"/>
  <c r="P1949" i="11" s="1"/>
  <c r="N1949" i="11"/>
  <c r="M1949" i="11"/>
  <c r="K1949" i="11"/>
  <c r="I1949" i="11"/>
  <c r="F1949" i="11"/>
  <c r="E1949" i="11"/>
  <c r="D1949" i="11"/>
  <c r="C1949" i="11"/>
  <c r="B1949" i="11"/>
  <c r="A1949" i="11" s="1"/>
  <c r="U1948" i="11"/>
  <c r="T1948" i="11"/>
  <c r="S1948" i="11"/>
  <c r="Q1948" i="11"/>
  <c r="R1948" i="11" s="1"/>
  <c r="P1948" i="11"/>
  <c r="O1948" i="11"/>
  <c r="N1948" i="11"/>
  <c r="M1948" i="11"/>
  <c r="K1948" i="11"/>
  <c r="J1948" i="11"/>
  <c r="I1948" i="11"/>
  <c r="F1948" i="11"/>
  <c r="E1948" i="11"/>
  <c r="D1948" i="11"/>
  <c r="C1948" i="11" s="1"/>
  <c r="B1948" i="11"/>
  <c r="A1948" i="11" s="1"/>
  <c r="U1947" i="11"/>
  <c r="S1947" i="11"/>
  <c r="T1947" i="11" s="1"/>
  <c r="R1947" i="11"/>
  <c r="Q1947" i="11"/>
  <c r="O1947" i="11"/>
  <c r="P1947" i="11" s="1"/>
  <c r="N1947" i="11"/>
  <c r="M1947" i="11"/>
  <c r="L1947" i="11"/>
  <c r="K1947" i="11"/>
  <c r="J1947" i="11"/>
  <c r="I1947" i="11"/>
  <c r="F1947" i="11"/>
  <c r="E1947" i="11"/>
  <c r="D1947" i="11"/>
  <c r="C1947" i="11" s="1"/>
  <c r="B1947" i="11"/>
  <c r="A1947" i="11"/>
  <c r="U1946" i="11"/>
  <c r="T1946" i="11"/>
  <c r="S1946" i="11"/>
  <c r="R1946" i="11"/>
  <c r="Q1946" i="11"/>
  <c r="O1946" i="11"/>
  <c r="P1946" i="11" s="1"/>
  <c r="N1946" i="11"/>
  <c r="M1946" i="11"/>
  <c r="L1946" i="11"/>
  <c r="K1946" i="11"/>
  <c r="I1946" i="11"/>
  <c r="F1946" i="11"/>
  <c r="E1946" i="11"/>
  <c r="D1946" i="11"/>
  <c r="C1946" i="11"/>
  <c r="B1946" i="11"/>
  <c r="A1946" i="11" s="1"/>
  <c r="U1945" i="11"/>
  <c r="T1945" i="11"/>
  <c r="S1945" i="11"/>
  <c r="Q1945" i="11"/>
  <c r="R1945" i="11" s="1"/>
  <c r="O1945" i="11"/>
  <c r="P1945" i="11" s="1"/>
  <c r="N1945" i="11"/>
  <c r="K1945" i="11"/>
  <c r="J1945" i="11"/>
  <c r="F1945" i="11"/>
  <c r="E1945" i="11"/>
  <c r="D1945" i="11"/>
  <c r="C1945" i="11"/>
  <c r="B1945" i="11"/>
  <c r="A1945" i="11" s="1"/>
  <c r="U1944" i="11"/>
  <c r="T1944" i="11"/>
  <c r="S1944" i="11"/>
  <c r="Q1944" i="11"/>
  <c r="R1944" i="11" s="1"/>
  <c r="O1944" i="11"/>
  <c r="P1944" i="11" s="1"/>
  <c r="N1944" i="11"/>
  <c r="M1944" i="11"/>
  <c r="K1944" i="11"/>
  <c r="I1944" i="11"/>
  <c r="F1944" i="11"/>
  <c r="E1944" i="11"/>
  <c r="D1944" i="11"/>
  <c r="C1944" i="11"/>
  <c r="B1944" i="11"/>
  <c r="A1944" i="11" s="1"/>
  <c r="U1943" i="11"/>
  <c r="T1943" i="11"/>
  <c r="S1943" i="11"/>
  <c r="Q1943" i="11"/>
  <c r="R1943" i="11" s="1"/>
  <c r="P1943" i="11"/>
  <c r="O1943" i="11"/>
  <c r="K1943" i="11"/>
  <c r="F1943" i="11"/>
  <c r="E1943" i="11"/>
  <c r="D1943" i="11"/>
  <c r="C1943" i="11"/>
  <c r="B1943" i="11"/>
  <c r="A1943" i="11"/>
  <c r="U1942" i="11"/>
  <c r="S1942" i="11"/>
  <c r="T1942" i="11" s="1"/>
  <c r="R1942" i="11"/>
  <c r="Q1942" i="11"/>
  <c r="O1942" i="11"/>
  <c r="P1942" i="11" s="1"/>
  <c r="M1942" i="11"/>
  <c r="K1942" i="11"/>
  <c r="I1942" i="11"/>
  <c r="F1942" i="11"/>
  <c r="E1942" i="11"/>
  <c r="D1942" i="11"/>
  <c r="C1942" i="11"/>
  <c r="B1942" i="11"/>
  <c r="A1942" i="11"/>
  <c r="U1941" i="11"/>
  <c r="S1941" i="11"/>
  <c r="T1941" i="11" s="1"/>
  <c r="R1941" i="11"/>
  <c r="Q1941" i="11"/>
  <c r="O1941" i="11"/>
  <c r="P1941" i="11" s="1"/>
  <c r="K1941" i="11"/>
  <c r="F1941" i="11"/>
  <c r="E1941" i="11"/>
  <c r="D1941" i="11"/>
  <c r="C1941" i="11" s="1"/>
  <c r="B1941" i="11"/>
  <c r="A1941" i="11"/>
  <c r="U1940" i="11"/>
  <c r="T1940" i="11"/>
  <c r="S1940" i="11"/>
  <c r="Q1940" i="11"/>
  <c r="R1940" i="11" s="1"/>
  <c r="P1940" i="11"/>
  <c r="O1940" i="11"/>
  <c r="F1940" i="11"/>
  <c r="E1940" i="11"/>
  <c r="D1940" i="11"/>
  <c r="C1940" i="11" s="1"/>
  <c r="B1940" i="11"/>
  <c r="A1940" i="11"/>
  <c r="U1939" i="11"/>
  <c r="S1939" i="11"/>
  <c r="T1939" i="11" s="1"/>
  <c r="Q1939" i="11"/>
  <c r="R1939" i="11" s="1"/>
  <c r="P1939" i="11"/>
  <c r="O1939" i="11"/>
  <c r="L1939" i="11"/>
  <c r="F1939" i="11"/>
  <c r="E1939" i="11"/>
  <c r="D1939" i="11"/>
  <c r="C1939" i="11"/>
  <c r="B1939" i="11"/>
  <c r="A1939" i="11" s="1"/>
  <c r="U1938" i="11"/>
  <c r="T1938" i="11"/>
  <c r="S1938" i="11"/>
  <c r="Q1938" i="11"/>
  <c r="R1938" i="11" s="1"/>
  <c r="O1938" i="11"/>
  <c r="P1938" i="11" s="1"/>
  <c r="M1938" i="11"/>
  <c r="K1938" i="11"/>
  <c r="F1938" i="11"/>
  <c r="E1938" i="11"/>
  <c r="D1938" i="11"/>
  <c r="C1938" i="11"/>
  <c r="B1938" i="11"/>
  <c r="A1938" i="11"/>
  <c r="U1937" i="11"/>
  <c r="S1937" i="11"/>
  <c r="T1937" i="11" s="1"/>
  <c r="R1937" i="11"/>
  <c r="Q1937" i="11"/>
  <c r="O1937" i="11"/>
  <c r="P1937" i="11" s="1"/>
  <c r="M1937" i="11"/>
  <c r="L1937" i="11"/>
  <c r="K1937" i="11"/>
  <c r="F1937" i="11"/>
  <c r="E1937" i="11"/>
  <c r="D1937" i="11"/>
  <c r="C1937" i="11"/>
  <c r="B1937" i="11"/>
  <c r="A1937" i="11"/>
  <c r="U1936" i="11"/>
  <c r="S1936" i="11"/>
  <c r="T1936" i="11" s="1"/>
  <c r="R1936" i="11"/>
  <c r="Q1936" i="11"/>
  <c r="O1936" i="11"/>
  <c r="P1936" i="11" s="1"/>
  <c r="N1936" i="11"/>
  <c r="M1936" i="11"/>
  <c r="K1936" i="11"/>
  <c r="F1936" i="11"/>
  <c r="E1936" i="11"/>
  <c r="D1936" i="11"/>
  <c r="C1936" i="11"/>
  <c r="B1936" i="11"/>
  <c r="A1936" i="11"/>
  <c r="U1935" i="11"/>
  <c r="S1935" i="11"/>
  <c r="T1935" i="11" s="1"/>
  <c r="R1935" i="11"/>
  <c r="Q1935" i="11"/>
  <c r="O1935" i="11"/>
  <c r="P1935" i="11" s="1"/>
  <c r="N1935" i="11"/>
  <c r="M1935" i="11"/>
  <c r="K1935" i="11"/>
  <c r="F1935" i="11"/>
  <c r="E1935" i="11"/>
  <c r="D1935" i="11"/>
  <c r="C1935" i="11"/>
  <c r="B1935" i="11"/>
  <c r="A1935" i="11"/>
  <c r="U1934" i="11"/>
  <c r="S1934" i="11"/>
  <c r="T1934" i="11" s="1"/>
  <c r="R1934" i="11"/>
  <c r="Q1934" i="11"/>
  <c r="O1934" i="11"/>
  <c r="P1934" i="11" s="1"/>
  <c r="N1934" i="11"/>
  <c r="M1934" i="11"/>
  <c r="K1934" i="11"/>
  <c r="F1934" i="11"/>
  <c r="E1934" i="11"/>
  <c r="D1934" i="11"/>
  <c r="C1934" i="11"/>
  <c r="B1934" i="11"/>
  <c r="A1934" i="11"/>
  <c r="U1933" i="11"/>
  <c r="S1933" i="11"/>
  <c r="T1933" i="11" s="1"/>
  <c r="R1933" i="11"/>
  <c r="Q1933" i="11"/>
  <c r="O1933" i="11"/>
  <c r="P1933" i="11" s="1"/>
  <c r="N1933" i="11"/>
  <c r="M1933" i="11"/>
  <c r="K1933" i="11"/>
  <c r="J1933" i="11"/>
  <c r="I1933" i="11"/>
  <c r="F1933" i="11"/>
  <c r="E1933" i="11"/>
  <c r="D1933" i="11"/>
  <c r="C1933" i="11"/>
  <c r="B1933" i="11"/>
  <c r="A1933" i="11" s="1"/>
  <c r="U1932" i="11"/>
  <c r="T1932" i="11"/>
  <c r="S1932" i="11"/>
  <c r="Q1932" i="11"/>
  <c r="R1932" i="11" s="1"/>
  <c r="P1932" i="11"/>
  <c r="O1932" i="11"/>
  <c r="N1932" i="11"/>
  <c r="M1932" i="11"/>
  <c r="K1932" i="11"/>
  <c r="J1932" i="11"/>
  <c r="I1932" i="11"/>
  <c r="F1932" i="11"/>
  <c r="E1932" i="11"/>
  <c r="D1932" i="11"/>
  <c r="C1932" i="11" s="1"/>
  <c r="B1932" i="11"/>
  <c r="A1932" i="11" s="1"/>
  <c r="U1931" i="11"/>
  <c r="S1931" i="11"/>
  <c r="T1931" i="11" s="1"/>
  <c r="R1931" i="11"/>
  <c r="Q1931" i="11"/>
  <c r="O1931" i="11"/>
  <c r="P1931" i="11" s="1"/>
  <c r="M1931" i="11"/>
  <c r="F1931" i="11"/>
  <c r="E1931" i="11"/>
  <c r="D1931" i="11"/>
  <c r="C1931" i="11"/>
  <c r="B1931" i="11"/>
  <c r="A1931" i="11" s="1"/>
  <c r="U1930" i="11"/>
  <c r="T1930" i="11"/>
  <c r="S1930" i="11"/>
  <c r="Q1930" i="11"/>
  <c r="R1930" i="11" s="1"/>
  <c r="P1930" i="11"/>
  <c r="O1930" i="11"/>
  <c r="N1930" i="11"/>
  <c r="L1930" i="11"/>
  <c r="K1930" i="11"/>
  <c r="F1930" i="11"/>
  <c r="E1930" i="11"/>
  <c r="D1930" i="11"/>
  <c r="C1930" i="11"/>
  <c r="B1930" i="11"/>
  <c r="A1930" i="11" s="1"/>
  <c r="U1929" i="11"/>
  <c r="T1929" i="11"/>
  <c r="S1929" i="11"/>
  <c r="Q1929" i="11"/>
  <c r="R1929" i="11" s="1"/>
  <c r="P1929" i="11"/>
  <c r="O1929" i="11"/>
  <c r="N1929" i="11"/>
  <c r="M1929" i="11"/>
  <c r="K1929" i="11"/>
  <c r="I1929" i="11"/>
  <c r="F1929" i="11"/>
  <c r="E1929" i="11"/>
  <c r="D1929" i="11"/>
  <c r="C1929" i="11" s="1"/>
  <c r="B1929" i="11"/>
  <c r="A1929" i="11"/>
  <c r="U1928" i="11"/>
  <c r="S1928" i="11"/>
  <c r="T1928" i="11" s="1"/>
  <c r="Q1928" i="11"/>
  <c r="R1928" i="11" s="1"/>
  <c r="P1928" i="11"/>
  <c r="O1928" i="11"/>
  <c r="N1928" i="11"/>
  <c r="M1928" i="11"/>
  <c r="K1928" i="11"/>
  <c r="F1928" i="11"/>
  <c r="E1928" i="11"/>
  <c r="D1928" i="11"/>
  <c r="C1928" i="11" s="1"/>
  <c r="B1928" i="11"/>
  <c r="A1928" i="11"/>
  <c r="U1927" i="11"/>
  <c r="S1927" i="11"/>
  <c r="T1927" i="11" s="1"/>
  <c r="Q1927" i="11"/>
  <c r="R1927" i="11" s="1"/>
  <c r="P1927" i="11"/>
  <c r="O1927" i="11"/>
  <c r="N1927" i="11"/>
  <c r="M1927" i="11"/>
  <c r="K1927" i="11"/>
  <c r="F1927" i="11"/>
  <c r="E1927" i="11"/>
  <c r="D1927" i="11"/>
  <c r="C1927" i="11" s="1"/>
  <c r="B1927" i="11"/>
  <c r="A1927" i="11"/>
  <c r="U1926" i="11"/>
  <c r="S1926" i="11"/>
  <c r="T1926" i="11" s="1"/>
  <c r="Q1926" i="11"/>
  <c r="R1926" i="11" s="1"/>
  <c r="P1926" i="11"/>
  <c r="O1926" i="11"/>
  <c r="N1926" i="11"/>
  <c r="M1926" i="11"/>
  <c r="K1926" i="11"/>
  <c r="F1926" i="11"/>
  <c r="E1926" i="11"/>
  <c r="D1926" i="11"/>
  <c r="C1926" i="11" s="1"/>
  <c r="B1926" i="11"/>
  <c r="A1926" i="11"/>
  <c r="U1925" i="11"/>
  <c r="S1925" i="11"/>
  <c r="T1925" i="11" s="1"/>
  <c r="Q1925" i="11"/>
  <c r="R1925" i="11" s="1"/>
  <c r="P1925" i="11"/>
  <c r="O1925" i="11"/>
  <c r="N1925" i="11"/>
  <c r="M1925" i="11"/>
  <c r="K1925" i="11"/>
  <c r="F1925" i="11"/>
  <c r="E1925" i="11"/>
  <c r="D1925" i="11"/>
  <c r="C1925" i="11" s="1"/>
  <c r="B1925" i="11"/>
  <c r="A1925" i="11"/>
  <c r="U1924" i="11"/>
  <c r="S1924" i="11"/>
  <c r="T1924" i="11" s="1"/>
  <c r="Q1924" i="11"/>
  <c r="R1924" i="11" s="1"/>
  <c r="P1924" i="11"/>
  <c r="O1924" i="11"/>
  <c r="N1924" i="11"/>
  <c r="M1924" i="11"/>
  <c r="K1924" i="11"/>
  <c r="I1924" i="11"/>
  <c r="F1924" i="11"/>
  <c r="E1924" i="11"/>
  <c r="D1924" i="11"/>
  <c r="C1924" i="11" s="1"/>
  <c r="B1924" i="11"/>
  <c r="A1924" i="11" s="1"/>
  <c r="U1923" i="11"/>
  <c r="S1923" i="11"/>
  <c r="T1923" i="11" s="1"/>
  <c r="R1923" i="11"/>
  <c r="Q1923" i="11"/>
  <c r="O1923" i="11"/>
  <c r="P1923" i="11" s="1"/>
  <c r="N1923" i="11"/>
  <c r="M1923" i="11"/>
  <c r="L1923" i="11"/>
  <c r="K1923" i="11"/>
  <c r="J1923" i="11"/>
  <c r="H1923" i="11"/>
  <c r="G1923" i="11"/>
  <c r="F1923" i="11"/>
  <c r="E1923" i="11"/>
  <c r="D1923" i="11"/>
  <c r="C1923" i="11"/>
  <c r="B1923" i="11"/>
  <c r="A1923" i="11"/>
  <c r="U1922" i="11"/>
  <c r="S1922" i="11"/>
  <c r="T1922" i="11" s="1"/>
  <c r="R1922" i="11"/>
  <c r="Q1922" i="11"/>
  <c r="O1922" i="11"/>
  <c r="P1922" i="11" s="1"/>
  <c r="N1922" i="11"/>
  <c r="M1922" i="11"/>
  <c r="L1922" i="11"/>
  <c r="K1922" i="11"/>
  <c r="F1922" i="11"/>
  <c r="E1922" i="11"/>
  <c r="D1922" i="11"/>
  <c r="C1922" i="11"/>
  <c r="B1922" i="11"/>
  <c r="A1922" i="11" s="1"/>
  <c r="U1921" i="11"/>
  <c r="T1921" i="11"/>
  <c r="S1921" i="11"/>
  <c r="Q1921" i="11"/>
  <c r="R1921" i="11" s="1"/>
  <c r="O1921" i="11"/>
  <c r="P1921" i="11" s="1"/>
  <c r="N1921" i="11"/>
  <c r="M1921" i="11"/>
  <c r="L1921" i="11"/>
  <c r="K1921" i="11"/>
  <c r="I1921" i="11"/>
  <c r="F1921" i="11"/>
  <c r="E1921" i="11"/>
  <c r="D1921" i="11"/>
  <c r="C1921" i="11" s="1"/>
  <c r="B1921" i="11"/>
  <c r="A1921" i="11"/>
  <c r="U1920" i="11"/>
  <c r="S1920" i="11"/>
  <c r="T1920" i="11" s="1"/>
  <c r="Q1920" i="11"/>
  <c r="R1920" i="11" s="1"/>
  <c r="P1920" i="11"/>
  <c r="O1920" i="11"/>
  <c r="N1920" i="11"/>
  <c r="M1920" i="11"/>
  <c r="K1920" i="11"/>
  <c r="I1920" i="11"/>
  <c r="F1920" i="11"/>
  <c r="E1920" i="11"/>
  <c r="D1920" i="11"/>
  <c r="C1920" i="11" s="1"/>
  <c r="B1920" i="11"/>
  <c r="A1920" i="11" s="1"/>
  <c r="U1919" i="11"/>
  <c r="S1919" i="11"/>
  <c r="T1919" i="11" s="1"/>
  <c r="R1919" i="11"/>
  <c r="Q1919" i="11"/>
  <c r="O1919" i="11"/>
  <c r="P1919" i="11" s="1"/>
  <c r="N1919" i="11"/>
  <c r="K1919" i="11"/>
  <c r="F1919" i="11"/>
  <c r="E1919" i="11"/>
  <c r="D1919" i="11"/>
  <c r="C1919" i="11" s="1"/>
  <c r="B1919" i="11"/>
  <c r="A1919" i="11"/>
  <c r="U1918" i="11"/>
  <c r="S1918" i="11"/>
  <c r="T1918" i="11" s="1"/>
  <c r="Q1918" i="11"/>
  <c r="R1918" i="11" s="1"/>
  <c r="P1918" i="11"/>
  <c r="O1918" i="11"/>
  <c r="K1918" i="11"/>
  <c r="F1918" i="11"/>
  <c r="E1918" i="11"/>
  <c r="D1918" i="11"/>
  <c r="C1918" i="11"/>
  <c r="B1918" i="11"/>
  <c r="A1918" i="11" s="1"/>
  <c r="U1917" i="11"/>
  <c r="T1917" i="11"/>
  <c r="S1917" i="11"/>
  <c r="Q1917" i="11"/>
  <c r="R1917" i="11" s="1"/>
  <c r="O1917" i="11"/>
  <c r="P1917" i="11" s="1"/>
  <c r="N1917" i="11"/>
  <c r="K1917" i="11"/>
  <c r="F1917" i="11"/>
  <c r="E1917" i="11"/>
  <c r="D1917" i="11"/>
  <c r="C1917" i="11"/>
  <c r="B1917" i="11"/>
  <c r="A1917" i="11"/>
  <c r="U1916" i="11"/>
  <c r="S1916" i="11"/>
  <c r="T1916" i="11" s="1"/>
  <c r="R1916" i="11"/>
  <c r="Q1916" i="11"/>
  <c r="O1916" i="11"/>
  <c r="P1916" i="11" s="1"/>
  <c r="N1916" i="11"/>
  <c r="M1916" i="11"/>
  <c r="L1916" i="11"/>
  <c r="K1916" i="11"/>
  <c r="I1916" i="11"/>
  <c r="F1916" i="11"/>
  <c r="E1916" i="11"/>
  <c r="D1916" i="11"/>
  <c r="C1916" i="11"/>
  <c r="B1916" i="11"/>
  <c r="A1916" i="11" s="1"/>
  <c r="U1915" i="11"/>
  <c r="T1915" i="11"/>
  <c r="S1915" i="11"/>
  <c r="Q1915" i="11"/>
  <c r="R1915" i="11" s="1"/>
  <c r="P1915" i="11"/>
  <c r="O1915" i="11"/>
  <c r="M1915" i="11"/>
  <c r="K1915" i="11"/>
  <c r="F1915" i="11"/>
  <c r="E1915" i="11"/>
  <c r="D1915" i="11"/>
  <c r="C1915" i="11"/>
  <c r="B1915" i="11"/>
  <c r="A1915" i="11" s="1"/>
  <c r="U1914" i="11"/>
  <c r="T1914" i="11"/>
  <c r="S1914" i="11"/>
  <c r="Q1914" i="11"/>
  <c r="R1914" i="11" s="1"/>
  <c r="O1914" i="11"/>
  <c r="P1914" i="11" s="1"/>
  <c r="N1914" i="11"/>
  <c r="K1914" i="11"/>
  <c r="F1914" i="11"/>
  <c r="E1914" i="11"/>
  <c r="D1914" i="11"/>
  <c r="C1914" i="11"/>
  <c r="B1914" i="11"/>
  <c r="A1914" i="11"/>
  <c r="U1913" i="11"/>
  <c r="S1913" i="11"/>
  <c r="T1913" i="11" s="1"/>
  <c r="R1913" i="11"/>
  <c r="Q1913" i="11"/>
  <c r="O1913" i="11"/>
  <c r="P1913" i="11" s="1"/>
  <c r="N1913" i="11"/>
  <c r="M1913" i="11"/>
  <c r="K1913" i="11"/>
  <c r="F1913" i="11"/>
  <c r="E1913" i="11"/>
  <c r="D1913" i="11"/>
  <c r="C1913" i="11"/>
  <c r="B1913" i="11"/>
  <c r="A1913" i="11"/>
  <c r="U1912" i="11"/>
  <c r="S1912" i="11"/>
  <c r="T1912" i="11" s="1"/>
  <c r="R1912" i="11"/>
  <c r="Q1912" i="11"/>
  <c r="O1912" i="11"/>
  <c r="P1912" i="11" s="1"/>
  <c r="N1912" i="11"/>
  <c r="M1912" i="11"/>
  <c r="L1912" i="11"/>
  <c r="K1912" i="11"/>
  <c r="J1912" i="11"/>
  <c r="F1912" i="11"/>
  <c r="E1912" i="11"/>
  <c r="D1912" i="11"/>
  <c r="C1912" i="11"/>
  <c r="B1912" i="11"/>
  <c r="A1912" i="11" s="1"/>
  <c r="U1911" i="11"/>
  <c r="T1911" i="11"/>
  <c r="S1911" i="11"/>
  <c r="Q1911" i="11"/>
  <c r="R1911" i="11" s="1"/>
  <c r="P1911" i="11"/>
  <c r="O1911" i="11"/>
  <c r="N1911" i="11"/>
  <c r="M1911" i="11"/>
  <c r="K1911" i="11"/>
  <c r="F1911" i="11"/>
  <c r="E1911" i="11"/>
  <c r="D1911" i="11"/>
  <c r="C1911" i="11"/>
  <c r="B1911" i="11"/>
  <c r="A1911" i="11" s="1"/>
  <c r="U1910" i="11"/>
  <c r="T1910" i="11"/>
  <c r="S1910" i="11"/>
  <c r="Q1910" i="11"/>
  <c r="R1910" i="11" s="1"/>
  <c r="P1910" i="11"/>
  <c r="O1910" i="11"/>
  <c r="N1910" i="11"/>
  <c r="M1910" i="11"/>
  <c r="K1910" i="11"/>
  <c r="F1910" i="11"/>
  <c r="E1910" i="11"/>
  <c r="D1910" i="11"/>
  <c r="C1910" i="11"/>
  <c r="B1910" i="11"/>
  <c r="A1910" i="11" s="1"/>
  <c r="U1909" i="11"/>
  <c r="T1909" i="11"/>
  <c r="S1909" i="11"/>
  <c r="Q1909" i="11"/>
  <c r="R1909" i="11" s="1"/>
  <c r="P1909" i="11"/>
  <c r="O1909" i="11"/>
  <c r="N1909" i="11"/>
  <c r="M1909" i="11"/>
  <c r="K1909" i="11"/>
  <c r="F1909" i="11"/>
  <c r="E1909" i="11"/>
  <c r="D1909" i="11"/>
  <c r="C1909" i="11"/>
  <c r="B1909" i="11"/>
  <c r="A1909" i="11" s="1"/>
  <c r="U1908" i="11"/>
  <c r="T1908" i="11"/>
  <c r="S1908" i="11"/>
  <c r="Q1908" i="11"/>
  <c r="R1908" i="11" s="1"/>
  <c r="P1908" i="11"/>
  <c r="O1908" i="11"/>
  <c r="N1908" i="11"/>
  <c r="M1908" i="11"/>
  <c r="L1908" i="11"/>
  <c r="K1908" i="11"/>
  <c r="I1908" i="11"/>
  <c r="F1908" i="11"/>
  <c r="E1908" i="11"/>
  <c r="D1908" i="11"/>
  <c r="C1908" i="11" s="1"/>
  <c r="B1908" i="11"/>
  <c r="A1908" i="11" s="1"/>
  <c r="U1907" i="11"/>
  <c r="S1907" i="11"/>
  <c r="T1907" i="11" s="1"/>
  <c r="R1907" i="11"/>
  <c r="Q1907" i="11"/>
  <c r="O1907" i="11"/>
  <c r="P1907" i="11" s="1"/>
  <c r="H1907" i="11"/>
  <c r="G1907" i="11"/>
  <c r="F1907" i="11"/>
  <c r="E1907" i="11"/>
  <c r="D1907" i="11"/>
  <c r="C1907" i="11" s="1"/>
  <c r="B1907" i="11"/>
  <c r="A1907" i="11"/>
  <c r="U1906" i="11"/>
  <c r="S1906" i="11"/>
  <c r="T1906" i="11" s="1"/>
  <c r="Q1906" i="11"/>
  <c r="R1906" i="11" s="1"/>
  <c r="P1906" i="11"/>
  <c r="O1906" i="11"/>
  <c r="F1906" i="11"/>
  <c r="E1906" i="11"/>
  <c r="D1906" i="11"/>
  <c r="C1906" i="11"/>
  <c r="B1906" i="11"/>
  <c r="A1906" i="11"/>
  <c r="U1905" i="11"/>
  <c r="S1905" i="11"/>
  <c r="T1905" i="11" s="1"/>
  <c r="R1905" i="11"/>
  <c r="Q1905" i="11"/>
  <c r="O1905" i="11"/>
  <c r="P1905" i="11" s="1"/>
  <c r="N1905" i="11"/>
  <c r="M1905" i="11"/>
  <c r="K1905" i="11"/>
  <c r="I1905" i="11"/>
  <c r="F1905" i="11"/>
  <c r="E1905" i="11"/>
  <c r="D1905" i="11"/>
  <c r="C1905" i="11"/>
  <c r="B1905" i="11"/>
  <c r="A1905" i="11" s="1"/>
  <c r="U1904" i="11"/>
  <c r="T1904" i="11"/>
  <c r="S1904" i="11"/>
  <c r="Q1904" i="11"/>
  <c r="R1904" i="11" s="1"/>
  <c r="O1904" i="11"/>
  <c r="P1904" i="11" s="1"/>
  <c r="K1904" i="11"/>
  <c r="H1904" i="11"/>
  <c r="G1904" i="11"/>
  <c r="F1904" i="11"/>
  <c r="E1904" i="11"/>
  <c r="D1904" i="11"/>
  <c r="C1904" i="11"/>
  <c r="B1904" i="11"/>
  <c r="A1904" i="11" s="1"/>
  <c r="U1903" i="11"/>
  <c r="T1903" i="11"/>
  <c r="S1903" i="11"/>
  <c r="Q1903" i="11"/>
  <c r="R1903" i="11" s="1"/>
  <c r="O1903" i="11"/>
  <c r="P1903" i="11" s="1"/>
  <c r="N1903" i="11"/>
  <c r="M1903" i="11"/>
  <c r="L1903" i="11"/>
  <c r="K1903" i="11"/>
  <c r="I1903" i="11"/>
  <c r="F1903" i="11"/>
  <c r="E1903" i="11"/>
  <c r="D1903" i="11"/>
  <c r="C1903" i="11" s="1"/>
  <c r="B1903" i="11"/>
  <c r="A1903" i="11"/>
  <c r="U1902" i="11"/>
  <c r="S1902" i="11"/>
  <c r="T1902" i="11" s="1"/>
  <c r="Q1902" i="11"/>
  <c r="R1902" i="11" s="1"/>
  <c r="P1902" i="11"/>
  <c r="O1902" i="11"/>
  <c r="N1902" i="11"/>
  <c r="F1902" i="11"/>
  <c r="E1902" i="11"/>
  <c r="D1902" i="11"/>
  <c r="C1902" i="11"/>
  <c r="B1902" i="11"/>
  <c r="A1902" i="11" s="1"/>
  <c r="U1901" i="11"/>
  <c r="T1901" i="11"/>
  <c r="S1901" i="11"/>
  <c r="Q1901" i="11"/>
  <c r="R1901" i="11" s="1"/>
  <c r="O1901" i="11"/>
  <c r="P1901" i="11" s="1"/>
  <c r="N1901" i="11"/>
  <c r="K1901" i="11"/>
  <c r="F1901" i="11"/>
  <c r="E1901" i="11"/>
  <c r="D1901" i="11"/>
  <c r="C1901" i="11"/>
  <c r="B1901" i="11"/>
  <c r="A1901" i="11"/>
  <c r="U1900" i="11"/>
  <c r="S1900" i="11"/>
  <c r="T1900" i="11" s="1"/>
  <c r="R1900" i="11"/>
  <c r="Q1900" i="11"/>
  <c r="O1900" i="11"/>
  <c r="P1900" i="11" s="1"/>
  <c r="N1900" i="11"/>
  <c r="M1900" i="11"/>
  <c r="K1900" i="11"/>
  <c r="I1900" i="11"/>
  <c r="F1900" i="11"/>
  <c r="E1900" i="11"/>
  <c r="D1900" i="11"/>
  <c r="C1900" i="11"/>
  <c r="B1900" i="11"/>
  <c r="A1900" i="11" s="1"/>
  <c r="U1899" i="11"/>
  <c r="T1899" i="11"/>
  <c r="S1899" i="11"/>
  <c r="Q1899" i="11"/>
  <c r="R1899" i="11" s="1"/>
  <c r="O1899" i="11"/>
  <c r="P1899" i="11" s="1"/>
  <c r="N1899" i="11"/>
  <c r="L1899" i="11"/>
  <c r="K1899" i="11"/>
  <c r="F1899" i="11"/>
  <c r="E1899" i="11"/>
  <c r="D1899" i="11"/>
  <c r="C1899" i="11"/>
  <c r="B1899" i="11"/>
  <c r="A1899" i="11" s="1"/>
  <c r="U1898" i="11"/>
  <c r="T1898" i="11"/>
  <c r="S1898" i="11"/>
  <c r="Q1898" i="11"/>
  <c r="R1898" i="11" s="1"/>
  <c r="O1898" i="11"/>
  <c r="P1898" i="11" s="1"/>
  <c r="N1898" i="11"/>
  <c r="L1898" i="11"/>
  <c r="K1898" i="11"/>
  <c r="F1898" i="11"/>
  <c r="E1898" i="11"/>
  <c r="D1898" i="11"/>
  <c r="C1898" i="11"/>
  <c r="B1898" i="11"/>
  <c r="A1898" i="11" s="1"/>
  <c r="U1897" i="11"/>
  <c r="T1897" i="11"/>
  <c r="S1897" i="11"/>
  <c r="Q1897" i="11"/>
  <c r="R1897" i="11" s="1"/>
  <c r="O1897" i="11"/>
  <c r="P1897" i="11" s="1"/>
  <c r="N1897" i="11"/>
  <c r="M1897" i="11"/>
  <c r="K1897" i="11"/>
  <c r="J1897" i="11"/>
  <c r="I1897" i="11"/>
  <c r="F1897" i="11"/>
  <c r="E1897" i="11"/>
  <c r="D1897" i="11"/>
  <c r="C1897" i="11" s="1"/>
  <c r="B1897" i="11"/>
  <c r="A1897" i="11"/>
  <c r="U1896" i="11"/>
  <c r="S1896" i="11"/>
  <c r="T1896" i="11" s="1"/>
  <c r="Q1896" i="11"/>
  <c r="R1896" i="11" s="1"/>
  <c r="P1896" i="11"/>
  <c r="O1896" i="11"/>
  <c r="N1896" i="11"/>
  <c r="M1896" i="11"/>
  <c r="K1896" i="11"/>
  <c r="I1896" i="11"/>
  <c r="F1896" i="11"/>
  <c r="E1896" i="11"/>
  <c r="D1896" i="11"/>
  <c r="C1896" i="11" s="1"/>
  <c r="B1896" i="11"/>
  <c r="A1896" i="11" s="1"/>
  <c r="U1895" i="11"/>
  <c r="S1895" i="11"/>
  <c r="T1895" i="11" s="1"/>
  <c r="R1895" i="11"/>
  <c r="Q1895" i="11"/>
  <c r="O1895" i="11"/>
  <c r="P1895" i="11" s="1"/>
  <c r="N1895" i="11"/>
  <c r="L1895" i="11"/>
  <c r="K1895" i="11"/>
  <c r="J1895" i="11"/>
  <c r="F1895" i="11"/>
  <c r="E1895" i="11"/>
  <c r="D1895" i="11"/>
  <c r="C1895" i="11"/>
  <c r="B1895" i="11"/>
  <c r="A1895" i="11" s="1"/>
  <c r="U1894" i="11"/>
  <c r="S1894" i="11"/>
  <c r="T1894" i="11" s="1"/>
  <c r="R1894" i="11"/>
  <c r="Q1894" i="11"/>
  <c r="P1894" i="11"/>
  <c r="O1894" i="11"/>
  <c r="N1894" i="11"/>
  <c r="M1894" i="11"/>
  <c r="L1894" i="11"/>
  <c r="K1894" i="11"/>
  <c r="J1894" i="11"/>
  <c r="F1894" i="11"/>
  <c r="E1894" i="11"/>
  <c r="D1894" i="11"/>
  <c r="C1894" i="11" s="1"/>
  <c r="B1894" i="11"/>
  <c r="A1894" i="11"/>
  <c r="U1893" i="11"/>
  <c r="T1893" i="11"/>
  <c r="S1893" i="11"/>
  <c r="R1893" i="11"/>
  <c r="Q1893" i="11"/>
  <c r="O1893" i="11"/>
  <c r="P1893" i="11" s="1"/>
  <c r="N1893" i="11"/>
  <c r="M1893" i="11"/>
  <c r="K1893" i="11"/>
  <c r="I1893" i="11"/>
  <c r="F1893" i="11"/>
  <c r="E1893" i="11"/>
  <c r="D1893" i="11"/>
  <c r="C1893" i="11"/>
  <c r="B1893" i="11"/>
  <c r="A1893" i="11"/>
  <c r="U1892" i="11"/>
  <c r="S1892" i="11"/>
  <c r="T1892" i="11" s="1"/>
  <c r="R1892" i="11"/>
  <c r="Q1892" i="11"/>
  <c r="O1892" i="11"/>
  <c r="P1892" i="11" s="1"/>
  <c r="H1892" i="11"/>
  <c r="G1892" i="11"/>
  <c r="F1892" i="11"/>
  <c r="E1892" i="11"/>
  <c r="D1892" i="11"/>
  <c r="C1892" i="11" s="1"/>
  <c r="B1892" i="11"/>
  <c r="A1892" i="11"/>
  <c r="U1891" i="11"/>
  <c r="T1891" i="11"/>
  <c r="S1891" i="11"/>
  <c r="R1891" i="11"/>
  <c r="Q1891" i="11"/>
  <c r="O1891" i="11"/>
  <c r="P1891" i="11" s="1"/>
  <c r="F1891" i="11"/>
  <c r="E1891" i="11"/>
  <c r="D1891" i="11"/>
  <c r="C1891" i="11" s="1"/>
  <c r="B1891" i="11"/>
  <c r="A1891" i="11" s="1"/>
  <c r="U1890" i="11"/>
  <c r="S1890" i="11"/>
  <c r="T1890" i="11" s="1"/>
  <c r="R1890" i="11"/>
  <c r="Q1890" i="11"/>
  <c r="O1890" i="11"/>
  <c r="P1890" i="11" s="1"/>
  <c r="N1890" i="11"/>
  <c r="L1890" i="11"/>
  <c r="F1890" i="11"/>
  <c r="E1890" i="11"/>
  <c r="D1890" i="11"/>
  <c r="C1890" i="11" s="1"/>
  <c r="B1890" i="11"/>
  <c r="A1890" i="11"/>
  <c r="U1889" i="11"/>
  <c r="S1889" i="11"/>
  <c r="T1889" i="11" s="1"/>
  <c r="Q1889" i="11"/>
  <c r="R1889" i="11" s="1"/>
  <c r="P1889" i="11"/>
  <c r="O1889" i="11"/>
  <c r="N1889" i="11"/>
  <c r="M1889" i="11"/>
  <c r="L1889" i="11"/>
  <c r="K1889" i="11"/>
  <c r="I1889" i="11"/>
  <c r="F1889" i="11"/>
  <c r="E1889" i="11"/>
  <c r="D1889" i="11"/>
  <c r="C1889" i="11"/>
  <c r="B1889" i="11"/>
  <c r="A1889" i="11" s="1"/>
  <c r="U1888" i="11"/>
  <c r="S1888" i="11"/>
  <c r="T1888" i="11" s="1"/>
  <c r="R1888" i="11"/>
  <c r="Q1888" i="11"/>
  <c r="P1888" i="11"/>
  <c r="O1888" i="11"/>
  <c r="M1888" i="11"/>
  <c r="K1888" i="11"/>
  <c r="F1888" i="11"/>
  <c r="E1888" i="11"/>
  <c r="D1888" i="11"/>
  <c r="C1888" i="11" s="1"/>
  <c r="B1888" i="11"/>
  <c r="A1888" i="11" s="1"/>
  <c r="U1887" i="11"/>
  <c r="S1887" i="11"/>
  <c r="T1887" i="11" s="1"/>
  <c r="R1887" i="11"/>
  <c r="Q1887" i="11"/>
  <c r="O1887" i="11"/>
  <c r="P1887" i="11" s="1"/>
  <c r="N1887" i="11"/>
  <c r="M1887" i="11"/>
  <c r="K1887" i="11"/>
  <c r="F1887" i="11"/>
  <c r="E1887" i="11"/>
  <c r="D1887" i="11"/>
  <c r="C1887" i="11" s="1"/>
  <c r="B1887" i="11"/>
  <c r="A1887" i="11" s="1"/>
  <c r="U1886" i="11"/>
  <c r="S1886" i="11"/>
  <c r="T1886" i="11" s="1"/>
  <c r="R1886" i="11"/>
  <c r="Q1886" i="11"/>
  <c r="O1886" i="11"/>
  <c r="P1886" i="11" s="1"/>
  <c r="N1886" i="11"/>
  <c r="M1886" i="11"/>
  <c r="K1886" i="11"/>
  <c r="F1886" i="11"/>
  <c r="E1886" i="11"/>
  <c r="D1886" i="11"/>
  <c r="C1886" i="11" s="1"/>
  <c r="B1886" i="11"/>
  <c r="A1886" i="11" s="1"/>
  <c r="U1885" i="11"/>
  <c r="S1885" i="11"/>
  <c r="T1885" i="11" s="1"/>
  <c r="R1885" i="11"/>
  <c r="Q1885" i="11"/>
  <c r="O1885" i="11"/>
  <c r="P1885" i="11" s="1"/>
  <c r="M1885" i="11"/>
  <c r="K1885" i="11"/>
  <c r="I1885" i="11"/>
  <c r="F1885" i="11"/>
  <c r="E1885" i="11"/>
  <c r="D1885" i="11"/>
  <c r="C1885" i="11" s="1"/>
  <c r="B1885" i="11"/>
  <c r="A1885" i="11" s="1"/>
  <c r="U1884" i="11"/>
  <c r="S1884" i="11"/>
  <c r="T1884" i="11" s="1"/>
  <c r="R1884" i="11"/>
  <c r="Q1884" i="11"/>
  <c r="O1884" i="11"/>
  <c r="P1884" i="11" s="1"/>
  <c r="M1884" i="11"/>
  <c r="K1884" i="11"/>
  <c r="I1884" i="11"/>
  <c r="F1884" i="11"/>
  <c r="E1884" i="11"/>
  <c r="D1884" i="11"/>
  <c r="C1884" i="11" s="1"/>
  <c r="B1884" i="11"/>
  <c r="A1884" i="11" s="1"/>
  <c r="U1883" i="11"/>
  <c r="S1883" i="11"/>
  <c r="T1883" i="11" s="1"/>
  <c r="R1883" i="11"/>
  <c r="Q1883" i="11"/>
  <c r="O1883" i="11"/>
  <c r="P1883" i="11" s="1"/>
  <c r="K1883" i="11"/>
  <c r="I1883" i="11"/>
  <c r="F1883" i="11"/>
  <c r="E1883" i="11"/>
  <c r="D1883" i="11"/>
  <c r="C1883" i="11" s="1"/>
  <c r="B1883" i="11"/>
  <c r="A1883" i="11"/>
  <c r="U1882" i="11"/>
  <c r="S1882" i="11"/>
  <c r="T1882" i="11" s="1"/>
  <c r="Q1882" i="11"/>
  <c r="R1882" i="11" s="1"/>
  <c r="P1882" i="11"/>
  <c r="O1882" i="11"/>
  <c r="N1882" i="11"/>
  <c r="K1882" i="11"/>
  <c r="I1882" i="11"/>
  <c r="F1882" i="11"/>
  <c r="E1882" i="11"/>
  <c r="D1882" i="11"/>
  <c r="C1882" i="11" s="1"/>
  <c r="B1882" i="11"/>
  <c r="A1882" i="11"/>
  <c r="U1881" i="11"/>
  <c r="S1881" i="11"/>
  <c r="T1881" i="11" s="1"/>
  <c r="Q1881" i="11"/>
  <c r="R1881" i="11" s="1"/>
  <c r="P1881" i="11"/>
  <c r="O1881" i="11"/>
  <c r="N1881" i="11"/>
  <c r="M1881" i="11"/>
  <c r="K1881" i="11"/>
  <c r="F1881" i="11"/>
  <c r="E1881" i="11"/>
  <c r="D1881" i="11"/>
  <c r="C1881" i="11" s="1"/>
  <c r="B1881" i="11"/>
  <c r="A1881" i="11"/>
  <c r="U1880" i="11"/>
  <c r="S1880" i="11"/>
  <c r="T1880" i="11" s="1"/>
  <c r="Q1880" i="11"/>
  <c r="R1880" i="11" s="1"/>
  <c r="P1880" i="11"/>
  <c r="O1880" i="11"/>
  <c r="F1880" i="11"/>
  <c r="E1880" i="11"/>
  <c r="D1880" i="11"/>
  <c r="C1880" i="11"/>
  <c r="B1880" i="11"/>
  <c r="A1880" i="11"/>
  <c r="U1879" i="11"/>
  <c r="S1879" i="11"/>
  <c r="T1879" i="11" s="1"/>
  <c r="R1879" i="11"/>
  <c r="Q1879" i="11"/>
  <c r="O1879" i="11"/>
  <c r="P1879" i="11" s="1"/>
  <c r="F1879" i="11"/>
  <c r="E1879" i="11"/>
  <c r="D1879" i="11"/>
  <c r="C1879" i="11"/>
  <c r="B1879" i="11"/>
  <c r="A1879" i="11" s="1"/>
  <c r="U1878" i="11"/>
  <c r="S1878" i="11"/>
  <c r="T1878" i="11" s="1"/>
  <c r="R1878" i="11"/>
  <c r="Q1878" i="11"/>
  <c r="P1878" i="11"/>
  <c r="O1878" i="11"/>
  <c r="N1878" i="11"/>
  <c r="K1878" i="11"/>
  <c r="J1878" i="11"/>
  <c r="F1878" i="11"/>
  <c r="E1878" i="11"/>
  <c r="D1878" i="11"/>
  <c r="C1878" i="11"/>
  <c r="B1878" i="11"/>
  <c r="A1878" i="11" s="1"/>
  <c r="U1877" i="11"/>
  <c r="S1877" i="11"/>
  <c r="T1877" i="11" s="1"/>
  <c r="R1877" i="11"/>
  <c r="Q1877" i="11"/>
  <c r="P1877" i="11"/>
  <c r="O1877" i="11"/>
  <c r="N1877" i="11"/>
  <c r="M1877" i="11"/>
  <c r="K1877" i="11"/>
  <c r="J1877" i="11"/>
  <c r="F1877" i="11"/>
  <c r="E1877" i="11"/>
  <c r="D1877" i="11"/>
  <c r="C1877" i="11" s="1"/>
  <c r="B1877" i="11"/>
  <c r="A1877" i="11"/>
  <c r="U1876" i="11"/>
  <c r="T1876" i="11"/>
  <c r="S1876" i="11"/>
  <c r="Q1876" i="11"/>
  <c r="R1876" i="11" s="1"/>
  <c r="P1876" i="11"/>
  <c r="O1876" i="11"/>
  <c r="M1876" i="11"/>
  <c r="K1876" i="11"/>
  <c r="J1876" i="11"/>
  <c r="I1876" i="11"/>
  <c r="F1876" i="11"/>
  <c r="E1876" i="11"/>
  <c r="D1876" i="11"/>
  <c r="C1876" i="11" s="1"/>
  <c r="B1876" i="11"/>
  <c r="A1876" i="11"/>
  <c r="U1875" i="11"/>
  <c r="T1875" i="11"/>
  <c r="S1875" i="11"/>
  <c r="R1875" i="11"/>
  <c r="Q1875" i="11"/>
  <c r="O1875" i="11"/>
  <c r="P1875" i="11" s="1"/>
  <c r="N1875" i="11"/>
  <c r="M1875" i="11"/>
  <c r="K1875" i="11"/>
  <c r="J1875" i="11"/>
  <c r="I1875" i="11"/>
  <c r="F1875" i="11"/>
  <c r="E1875" i="11"/>
  <c r="D1875" i="11"/>
  <c r="C1875" i="11"/>
  <c r="B1875" i="11"/>
  <c r="A1875" i="11" s="1"/>
  <c r="U1874" i="11"/>
  <c r="T1874" i="11"/>
  <c r="S1874" i="11"/>
  <c r="Q1874" i="11"/>
  <c r="R1874" i="11" s="1"/>
  <c r="O1874" i="11"/>
  <c r="P1874" i="11" s="1"/>
  <c r="N1874" i="11"/>
  <c r="M1874" i="11"/>
  <c r="K1874" i="11"/>
  <c r="I1874" i="11"/>
  <c r="F1874" i="11"/>
  <c r="E1874" i="11"/>
  <c r="D1874" i="11"/>
  <c r="C1874" i="11"/>
  <c r="B1874" i="11"/>
  <c r="A1874" i="11" s="1"/>
  <c r="U1873" i="11"/>
  <c r="T1873" i="11"/>
  <c r="S1873" i="11"/>
  <c r="Q1873" i="11"/>
  <c r="R1873" i="11" s="1"/>
  <c r="P1873" i="11"/>
  <c r="O1873" i="11"/>
  <c r="N1873" i="11"/>
  <c r="M1873" i="11"/>
  <c r="K1873" i="11"/>
  <c r="I1873" i="11"/>
  <c r="F1873" i="11"/>
  <c r="E1873" i="11"/>
  <c r="D1873" i="11"/>
  <c r="C1873" i="11" s="1"/>
  <c r="B1873" i="11"/>
  <c r="A1873" i="11"/>
  <c r="U1872" i="11"/>
  <c r="S1872" i="11"/>
  <c r="T1872" i="11" s="1"/>
  <c r="Q1872" i="11"/>
  <c r="R1872" i="11" s="1"/>
  <c r="P1872" i="11"/>
  <c r="O1872" i="11"/>
  <c r="M1872" i="11"/>
  <c r="K1872" i="11"/>
  <c r="J1872" i="11"/>
  <c r="I1872" i="11"/>
  <c r="F1872" i="11"/>
  <c r="E1872" i="11"/>
  <c r="D1872" i="11"/>
  <c r="C1872" i="11" s="1"/>
  <c r="B1872" i="11"/>
  <c r="A1872" i="11" s="1"/>
  <c r="U1871" i="11"/>
  <c r="S1871" i="11"/>
  <c r="T1871" i="11" s="1"/>
  <c r="R1871" i="11"/>
  <c r="Q1871" i="11"/>
  <c r="O1871" i="11"/>
  <c r="P1871" i="11" s="1"/>
  <c r="N1871" i="11"/>
  <c r="M1871" i="11"/>
  <c r="K1871" i="11"/>
  <c r="J1871" i="11"/>
  <c r="I1871" i="11"/>
  <c r="F1871" i="11"/>
  <c r="E1871" i="11"/>
  <c r="D1871" i="11"/>
  <c r="C1871" i="11" s="1"/>
  <c r="B1871" i="11"/>
  <c r="A1871" i="11"/>
  <c r="U1870" i="11"/>
  <c r="T1870" i="11"/>
  <c r="S1870" i="11"/>
  <c r="Q1870" i="11"/>
  <c r="R1870" i="11" s="1"/>
  <c r="P1870" i="11"/>
  <c r="O1870" i="11"/>
  <c r="M1870" i="11"/>
  <c r="K1870" i="11"/>
  <c r="I1870" i="11"/>
  <c r="F1870" i="11"/>
  <c r="E1870" i="11"/>
  <c r="D1870" i="11"/>
  <c r="C1870" i="11" s="1"/>
  <c r="B1870" i="11"/>
  <c r="A1870" i="11"/>
  <c r="U1869" i="11"/>
  <c r="T1869" i="11"/>
  <c r="S1869" i="11"/>
  <c r="Q1869" i="11"/>
  <c r="R1869" i="11" s="1"/>
  <c r="P1869" i="11"/>
  <c r="O1869" i="11"/>
  <c r="N1869" i="11"/>
  <c r="M1869" i="11"/>
  <c r="L1869" i="11"/>
  <c r="K1869" i="11"/>
  <c r="F1869" i="11"/>
  <c r="E1869" i="11"/>
  <c r="D1869" i="11"/>
  <c r="C1869" i="11" s="1"/>
  <c r="B1869" i="11"/>
  <c r="A1869" i="11"/>
  <c r="U1868" i="11"/>
  <c r="T1868" i="11"/>
  <c r="S1868" i="11"/>
  <c r="R1868" i="11"/>
  <c r="Q1868" i="11"/>
  <c r="O1868" i="11"/>
  <c r="P1868" i="11" s="1"/>
  <c r="N1868" i="11"/>
  <c r="M1868" i="11"/>
  <c r="L1868" i="11"/>
  <c r="K1868" i="11"/>
  <c r="F1868" i="11"/>
  <c r="E1868" i="11"/>
  <c r="D1868" i="11"/>
  <c r="C1868" i="11"/>
  <c r="B1868" i="11"/>
  <c r="A1868" i="11"/>
  <c r="U1867" i="11"/>
  <c r="S1867" i="11"/>
  <c r="T1867" i="11" s="1"/>
  <c r="R1867" i="11"/>
  <c r="Q1867" i="11"/>
  <c r="O1867" i="11"/>
  <c r="P1867" i="11" s="1"/>
  <c r="N1867" i="11"/>
  <c r="M1867" i="11"/>
  <c r="K1867" i="11"/>
  <c r="F1867" i="11"/>
  <c r="E1867" i="11"/>
  <c r="D1867" i="11"/>
  <c r="C1867" i="11"/>
  <c r="B1867" i="11"/>
  <c r="A1867" i="11"/>
  <c r="U1866" i="11"/>
  <c r="S1866" i="11"/>
  <c r="T1866" i="11" s="1"/>
  <c r="R1866" i="11"/>
  <c r="Q1866" i="11"/>
  <c r="O1866" i="11"/>
  <c r="P1866" i="11" s="1"/>
  <c r="N1866" i="11"/>
  <c r="M1866" i="11"/>
  <c r="L1866" i="11"/>
  <c r="K1866" i="11"/>
  <c r="F1866" i="11"/>
  <c r="E1866" i="11"/>
  <c r="D1866" i="11"/>
  <c r="C1866" i="11"/>
  <c r="B1866" i="11"/>
  <c r="A1866" i="11" s="1"/>
  <c r="U1865" i="11"/>
  <c r="T1865" i="11"/>
  <c r="S1865" i="11"/>
  <c r="Q1865" i="11"/>
  <c r="R1865" i="11" s="1"/>
  <c r="O1865" i="11"/>
  <c r="P1865" i="11" s="1"/>
  <c r="N1865" i="11"/>
  <c r="M1865" i="11"/>
  <c r="K1865" i="11"/>
  <c r="F1865" i="11"/>
  <c r="E1865" i="11"/>
  <c r="D1865" i="11"/>
  <c r="C1865" i="11"/>
  <c r="B1865" i="11"/>
  <c r="A1865" i="11" s="1"/>
  <c r="U1864" i="11"/>
  <c r="T1864" i="11"/>
  <c r="S1864" i="11"/>
  <c r="Q1864" i="11"/>
  <c r="R1864" i="11" s="1"/>
  <c r="O1864" i="11"/>
  <c r="P1864" i="11" s="1"/>
  <c r="N1864" i="11"/>
  <c r="K1864" i="11"/>
  <c r="F1864" i="11"/>
  <c r="E1864" i="11"/>
  <c r="D1864" i="11"/>
  <c r="C1864" i="11"/>
  <c r="B1864" i="11"/>
  <c r="A1864" i="11"/>
  <c r="U1863" i="11"/>
  <c r="S1863" i="11"/>
  <c r="T1863" i="11" s="1"/>
  <c r="R1863" i="11"/>
  <c r="Q1863" i="11"/>
  <c r="O1863" i="11"/>
  <c r="P1863" i="11" s="1"/>
  <c r="N1863" i="11"/>
  <c r="M1863" i="11"/>
  <c r="K1863" i="11"/>
  <c r="I1863" i="11"/>
  <c r="F1863" i="11"/>
  <c r="E1863" i="11"/>
  <c r="D1863" i="11"/>
  <c r="C1863" i="11"/>
  <c r="B1863" i="11"/>
  <c r="A1863" i="11" s="1"/>
  <c r="U1862" i="11"/>
  <c r="T1862" i="11"/>
  <c r="S1862" i="11"/>
  <c r="Q1862" i="11"/>
  <c r="R1862" i="11" s="1"/>
  <c r="O1862" i="11"/>
  <c r="P1862" i="11" s="1"/>
  <c r="N1862" i="11"/>
  <c r="M1862" i="11"/>
  <c r="L1862" i="11"/>
  <c r="K1862" i="11"/>
  <c r="I1862" i="11"/>
  <c r="F1862" i="11"/>
  <c r="E1862" i="11"/>
  <c r="D1862" i="11"/>
  <c r="C1862" i="11" s="1"/>
  <c r="B1862" i="11"/>
  <c r="A1862" i="11"/>
  <c r="U1861" i="11"/>
  <c r="S1861" i="11"/>
  <c r="T1861" i="11" s="1"/>
  <c r="Q1861" i="11"/>
  <c r="R1861" i="11" s="1"/>
  <c r="P1861" i="11"/>
  <c r="O1861" i="11"/>
  <c r="N1861" i="11"/>
  <c r="K1861" i="11"/>
  <c r="I1861" i="11"/>
  <c r="F1861" i="11"/>
  <c r="E1861" i="11"/>
  <c r="D1861" i="11"/>
  <c r="C1861" i="11" s="1"/>
  <c r="B1861" i="11"/>
  <c r="A1861" i="11"/>
  <c r="U1860" i="11"/>
  <c r="S1860" i="11"/>
  <c r="T1860" i="11" s="1"/>
  <c r="Q1860" i="11"/>
  <c r="R1860" i="11" s="1"/>
  <c r="P1860" i="11"/>
  <c r="O1860" i="11"/>
  <c r="N1860" i="11"/>
  <c r="M1860" i="11"/>
  <c r="L1860" i="11"/>
  <c r="K1860" i="11"/>
  <c r="F1860" i="11"/>
  <c r="E1860" i="11"/>
  <c r="D1860" i="11"/>
  <c r="C1860" i="11" s="1"/>
  <c r="B1860" i="11"/>
  <c r="A1860" i="11" s="1"/>
  <c r="U1859" i="11"/>
  <c r="S1859" i="11"/>
  <c r="T1859" i="11" s="1"/>
  <c r="R1859" i="11"/>
  <c r="Q1859" i="11"/>
  <c r="O1859" i="11"/>
  <c r="P1859" i="11" s="1"/>
  <c r="N1859" i="11"/>
  <c r="M1859" i="11"/>
  <c r="L1859" i="11"/>
  <c r="K1859" i="11"/>
  <c r="F1859" i="11"/>
  <c r="E1859" i="11"/>
  <c r="D1859" i="11"/>
  <c r="C1859" i="11"/>
  <c r="B1859" i="11"/>
  <c r="A1859" i="11" s="1"/>
  <c r="U1858" i="11"/>
  <c r="S1858" i="11"/>
  <c r="T1858" i="11" s="1"/>
  <c r="R1858" i="11"/>
  <c r="Q1858" i="11"/>
  <c r="P1858" i="11"/>
  <c r="O1858" i="11"/>
  <c r="N1858" i="11"/>
  <c r="M1858" i="11"/>
  <c r="L1858" i="11"/>
  <c r="K1858" i="11"/>
  <c r="I1858" i="11"/>
  <c r="F1858" i="11"/>
  <c r="E1858" i="11"/>
  <c r="D1858" i="11"/>
  <c r="C1858" i="11" s="1"/>
  <c r="B1858" i="11"/>
  <c r="A1858" i="11"/>
  <c r="U1857" i="11"/>
  <c r="T1857" i="11"/>
  <c r="S1857" i="11"/>
  <c r="R1857" i="11"/>
  <c r="Q1857" i="11"/>
  <c r="O1857" i="11"/>
  <c r="P1857" i="11" s="1"/>
  <c r="N1857" i="11"/>
  <c r="M1857" i="11"/>
  <c r="K1857" i="11"/>
  <c r="I1857" i="11"/>
  <c r="F1857" i="11"/>
  <c r="E1857" i="11"/>
  <c r="D1857" i="11"/>
  <c r="C1857" i="11"/>
  <c r="B1857" i="11"/>
  <c r="A1857" i="11"/>
  <c r="U1856" i="11"/>
  <c r="S1856" i="11"/>
  <c r="T1856" i="11" s="1"/>
  <c r="R1856" i="11"/>
  <c r="Q1856" i="11"/>
  <c r="O1856" i="11"/>
  <c r="P1856" i="11" s="1"/>
  <c r="N1856" i="11"/>
  <c r="K1856" i="11"/>
  <c r="F1856" i="11"/>
  <c r="E1856" i="11"/>
  <c r="D1856" i="11"/>
  <c r="C1856" i="11" s="1"/>
  <c r="B1856" i="11"/>
  <c r="A1856" i="11"/>
  <c r="U1855" i="11"/>
  <c r="T1855" i="11"/>
  <c r="S1855" i="11"/>
  <c r="R1855" i="11"/>
  <c r="Q1855" i="11"/>
  <c r="O1855" i="11"/>
  <c r="P1855" i="11" s="1"/>
  <c r="N1855" i="11"/>
  <c r="K1855" i="11"/>
  <c r="F1855" i="11"/>
  <c r="E1855" i="11"/>
  <c r="D1855" i="11"/>
  <c r="C1855" i="11" s="1"/>
  <c r="B1855" i="11"/>
  <c r="A1855" i="11"/>
  <c r="U1854" i="11"/>
  <c r="T1854" i="11"/>
  <c r="S1854" i="11"/>
  <c r="Q1854" i="11"/>
  <c r="R1854" i="11" s="1"/>
  <c r="P1854" i="11"/>
  <c r="O1854" i="11"/>
  <c r="N1854" i="11"/>
  <c r="M1854" i="11"/>
  <c r="K1854" i="11"/>
  <c r="F1854" i="11"/>
  <c r="E1854" i="11"/>
  <c r="D1854" i="11"/>
  <c r="C1854" i="11" s="1"/>
  <c r="B1854" i="11"/>
  <c r="A1854" i="11"/>
  <c r="U1853" i="11"/>
  <c r="T1853" i="11"/>
  <c r="S1853" i="11"/>
  <c r="Q1853" i="11"/>
  <c r="R1853" i="11" s="1"/>
  <c r="P1853" i="11"/>
  <c r="O1853" i="11"/>
  <c r="N1853" i="11"/>
  <c r="K1853" i="11"/>
  <c r="F1853" i="11"/>
  <c r="E1853" i="11"/>
  <c r="D1853" i="11"/>
  <c r="C1853" i="11"/>
  <c r="B1853" i="11"/>
  <c r="A1853" i="11" s="1"/>
  <c r="U1852" i="11"/>
  <c r="S1852" i="11"/>
  <c r="T1852" i="11" s="1"/>
  <c r="R1852" i="11"/>
  <c r="Q1852" i="11"/>
  <c r="P1852" i="11"/>
  <c r="O1852" i="11"/>
  <c r="M1852" i="11"/>
  <c r="K1852" i="11"/>
  <c r="J1852" i="11"/>
  <c r="I1852" i="11"/>
  <c r="F1852" i="11"/>
  <c r="E1852" i="11"/>
  <c r="D1852" i="11"/>
  <c r="C1852" i="11" s="1"/>
  <c r="B1852" i="11"/>
  <c r="A1852" i="11"/>
  <c r="U1851" i="11"/>
  <c r="T1851" i="11"/>
  <c r="S1851" i="11"/>
  <c r="Q1851" i="11"/>
  <c r="R1851" i="11" s="1"/>
  <c r="P1851" i="11"/>
  <c r="O1851" i="11"/>
  <c r="F1851" i="11"/>
  <c r="E1851" i="11"/>
  <c r="D1851" i="11"/>
  <c r="C1851" i="11" s="1"/>
  <c r="B1851" i="11"/>
  <c r="A1851" i="11"/>
  <c r="U1850" i="11"/>
  <c r="S1850" i="11"/>
  <c r="T1850" i="11" s="1"/>
  <c r="Q1850" i="11"/>
  <c r="R1850" i="11" s="1"/>
  <c r="P1850" i="11"/>
  <c r="O1850" i="11"/>
  <c r="N1850" i="11"/>
  <c r="M1850" i="11"/>
  <c r="K1850" i="11"/>
  <c r="F1850" i="11"/>
  <c r="E1850" i="11"/>
  <c r="D1850" i="11"/>
  <c r="C1850" i="11" s="1"/>
  <c r="B1850" i="11"/>
  <c r="A1850" i="11"/>
  <c r="U1849" i="11"/>
  <c r="S1849" i="11"/>
  <c r="T1849" i="11" s="1"/>
  <c r="Q1849" i="11"/>
  <c r="R1849" i="11" s="1"/>
  <c r="P1849" i="11"/>
  <c r="O1849" i="11"/>
  <c r="N1849" i="11"/>
  <c r="K1849" i="11"/>
  <c r="F1849" i="11"/>
  <c r="E1849" i="11"/>
  <c r="D1849" i="11"/>
  <c r="C1849" i="11"/>
  <c r="B1849" i="11"/>
  <c r="A1849" i="11" s="1"/>
  <c r="U1848" i="11"/>
  <c r="T1848" i="11"/>
  <c r="S1848" i="11"/>
  <c r="Q1848" i="11"/>
  <c r="R1848" i="11" s="1"/>
  <c r="P1848" i="11"/>
  <c r="O1848" i="11"/>
  <c r="N1848" i="11"/>
  <c r="K1848" i="11"/>
  <c r="F1848" i="11"/>
  <c r="E1848" i="11"/>
  <c r="D1848" i="11"/>
  <c r="C1848" i="11"/>
  <c r="B1848" i="11"/>
  <c r="A1848" i="11" s="1"/>
  <c r="U1847" i="11"/>
  <c r="T1847" i="11"/>
  <c r="S1847" i="11"/>
  <c r="Q1847" i="11"/>
  <c r="R1847" i="11" s="1"/>
  <c r="O1847" i="11"/>
  <c r="P1847" i="11" s="1"/>
  <c r="N1847" i="11"/>
  <c r="M1847" i="11"/>
  <c r="L1847" i="11"/>
  <c r="K1847" i="11"/>
  <c r="I1847" i="11"/>
  <c r="F1847" i="11"/>
  <c r="E1847" i="11"/>
  <c r="D1847" i="11"/>
  <c r="C1847" i="11" s="1"/>
  <c r="B1847" i="11"/>
  <c r="A1847" i="11"/>
  <c r="U1846" i="11"/>
  <c r="S1846" i="11"/>
  <c r="T1846" i="11" s="1"/>
  <c r="Q1846" i="11"/>
  <c r="R1846" i="11" s="1"/>
  <c r="P1846" i="11"/>
  <c r="O1846" i="11"/>
  <c r="N1846" i="11"/>
  <c r="K1846" i="11"/>
  <c r="F1846" i="11"/>
  <c r="E1846" i="11"/>
  <c r="D1846" i="11"/>
  <c r="C1846" i="11"/>
  <c r="B1846" i="11"/>
  <c r="A1846" i="11" s="1"/>
  <c r="U1845" i="11"/>
  <c r="T1845" i="11"/>
  <c r="S1845" i="11"/>
  <c r="Q1845" i="11"/>
  <c r="R1845" i="11" s="1"/>
  <c r="P1845" i="11"/>
  <c r="O1845" i="11"/>
  <c r="N1845" i="11"/>
  <c r="M1845" i="11"/>
  <c r="L1845" i="11"/>
  <c r="K1845" i="11"/>
  <c r="F1845" i="11"/>
  <c r="E1845" i="11"/>
  <c r="D1845" i="11"/>
  <c r="C1845" i="11" s="1"/>
  <c r="B1845" i="11"/>
  <c r="A1845" i="11"/>
  <c r="U1844" i="11"/>
  <c r="S1844" i="11"/>
  <c r="T1844" i="11" s="1"/>
  <c r="Q1844" i="11"/>
  <c r="R1844" i="11" s="1"/>
  <c r="P1844" i="11"/>
  <c r="O1844" i="11"/>
  <c r="K1844" i="11"/>
  <c r="J1844" i="11"/>
  <c r="F1844" i="11"/>
  <c r="E1844" i="11"/>
  <c r="D1844" i="11"/>
  <c r="C1844" i="11"/>
  <c r="B1844" i="11"/>
  <c r="A1844" i="11" s="1"/>
  <c r="U1843" i="11"/>
  <c r="T1843" i="11"/>
  <c r="S1843" i="11"/>
  <c r="Q1843" i="11"/>
  <c r="R1843" i="11" s="1"/>
  <c r="P1843" i="11"/>
  <c r="O1843" i="11"/>
  <c r="N1843" i="11"/>
  <c r="M1843" i="11"/>
  <c r="K1843" i="11"/>
  <c r="F1843" i="11"/>
  <c r="E1843" i="11"/>
  <c r="D1843" i="11"/>
  <c r="C1843" i="11"/>
  <c r="B1843" i="11"/>
  <c r="A1843" i="11" s="1"/>
  <c r="U1842" i="11"/>
  <c r="T1842" i="11"/>
  <c r="S1842" i="11"/>
  <c r="Q1842" i="11"/>
  <c r="R1842" i="11" s="1"/>
  <c r="P1842" i="11"/>
  <c r="O1842" i="11"/>
  <c r="N1842" i="11"/>
  <c r="M1842" i="11"/>
  <c r="K1842" i="11"/>
  <c r="F1842" i="11"/>
  <c r="E1842" i="11"/>
  <c r="D1842" i="11"/>
  <c r="C1842" i="11"/>
  <c r="B1842" i="11"/>
  <c r="A1842" i="11" s="1"/>
  <c r="U1841" i="11"/>
  <c r="T1841" i="11"/>
  <c r="S1841" i="11"/>
  <c r="Q1841" i="11"/>
  <c r="R1841" i="11" s="1"/>
  <c r="P1841" i="11"/>
  <c r="O1841" i="11"/>
  <c r="N1841" i="11"/>
  <c r="K1841" i="11"/>
  <c r="F1841" i="11"/>
  <c r="E1841" i="11"/>
  <c r="D1841" i="11"/>
  <c r="C1841" i="11"/>
  <c r="B1841" i="11"/>
  <c r="A1841" i="11" s="1"/>
  <c r="U1840" i="11"/>
  <c r="T1840" i="11"/>
  <c r="S1840" i="11"/>
  <c r="Q1840" i="11"/>
  <c r="R1840" i="11" s="1"/>
  <c r="O1840" i="11"/>
  <c r="P1840" i="11" s="1"/>
  <c r="N1840" i="11"/>
  <c r="K1840" i="11"/>
  <c r="F1840" i="11"/>
  <c r="E1840" i="11"/>
  <c r="D1840" i="11"/>
  <c r="C1840" i="11"/>
  <c r="B1840" i="11"/>
  <c r="A1840" i="11"/>
  <c r="U1839" i="11"/>
  <c r="S1839" i="11"/>
  <c r="T1839" i="11" s="1"/>
  <c r="R1839" i="11"/>
  <c r="Q1839" i="11"/>
  <c r="O1839" i="11"/>
  <c r="P1839" i="11" s="1"/>
  <c r="N1839" i="11"/>
  <c r="M1839" i="11"/>
  <c r="L1839" i="11"/>
  <c r="K1839" i="11"/>
  <c r="I1839" i="11"/>
  <c r="F1839" i="11"/>
  <c r="E1839" i="11"/>
  <c r="D1839" i="11"/>
  <c r="C1839" i="11"/>
  <c r="B1839" i="11"/>
  <c r="A1839" i="11" s="1"/>
  <c r="U1838" i="11"/>
  <c r="T1838" i="11"/>
  <c r="S1838" i="11"/>
  <c r="Q1838" i="11"/>
  <c r="R1838" i="11" s="1"/>
  <c r="P1838" i="11"/>
  <c r="O1838" i="11"/>
  <c r="N1838" i="11"/>
  <c r="M1838" i="11"/>
  <c r="L1838" i="11"/>
  <c r="K1838" i="11"/>
  <c r="I1838" i="11"/>
  <c r="F1838" i="11"/>
  <c r="E1838" i="11"/>
  <c r="D1838" i="11"/>
  <c r="C1838" i="11" s="1"/>
  <c r="B1838" i="11"/>
  <c r="A1838" i="11" s="1"/>
  <c r="U1837" i="11"/>
  <c r="S1837" i="11"/>
  <c r="T1837" i="11" s="1"/>
  <c r="R1837" i="11"/>
  <c r="Q1837" i="11"/>
  <c r="O1837" i="11"/>
  <c r="P1837" i="11" s="1"/>
  <c r="N1837" i="11"/>
  <c r="M1837" i="11"/>
  <c r="K1837" i="11"/>
  <c r="J1837" i="11"/>
  <c r="F1837" i="11"/>
  <c r="E1837" i="11"/>
  <c r="D1837" i="11"/>
  <c r="C1837" i="11"/>
  <c r="B1837" i="11"/>
  <c r="A1837" i="11" s="1"/>
  <c r="U1836" i="11"/>
  <c r="S1836" i="11"/>
  <c r="T1836" i="11" s="1"/>
  <c r="R1836" i="11"/>
  <c r="Q1836" i="11"/>
  <c r="P1836" i="11"/>
  <c r="O1836" i="11"/>
  <c r="M1836" i="11"/>
  <c r="K1836" i="11"/>
  <c r="I1836" i="11"/>
  <c r="F1836" i="11"/>
  <c r="E1836" i="11"/>
  <c r="D1836" i="11"/>
  <c r="C1836" i="11"/>
  <c r="B1836" i="11"/>
  <c r="A1836" i="11" s="1"/>
  <c r="U1835" i="11"/>
  <c r="S1835" i="11"/>
  <c r="T1835" i="11" s="1"/>
  <c r="R1835" i="11"/>
  <c r="Q1835" i="11"/>
  <c r="P1835" i="11"/>
  <c r="O1835" i="11"/>
  <c r="N1835" i="11"/>
  <c r="M1835" i="11"/>
  <c r="K1835" i="11"/>
  <c r="I1835" i="11"/>
  <c r="F1835" i="11"/>
  <c r="E1835" i="11"/>
  <c r="D1835" i="11"/>
  <c r="C1835" i="11" s="1"/>
  <c r="B1835" i="11"/>
  <c r="A1835" i="11"/>
  <c r="U1834" i="11"/>
  <c r="T1834" i="11"/>
  <c r="S1834" i="11"/>
  <c r="Q1834" i="11"/>
  <c r="R1834" i="11" s="1"/>
  <c r="P1834" i="11"/>
  <c r="O1834" i="11"/>
  <c r="M1834" i="11"/>
  <c r="F1834" i="11"/>
  <c r="E1834" i="11"/>
  <c r="D1834" i="11"/>
  <c r="C1834" i="11" s="1"/>
  <c r="B1834" i="11"/>
  <c r="A1834" i="11" s="1"/>
  <c r="U1833" i="11"/>
  <c r="S1833" i="11"/>
  <c r="T1833" i="11" s="1"/>
  <c r="R1833" i="11"/>
  <c r="Q1833" i="11"/>
  <c r="O1833" i="11"/>
  <c r="P1833" i="11" s="1"/>
  <c r="N1833" i="11"/>
  <c r="K1833" i="11"/>
  <c r="F1833" i="11"/>
  <c r="E1833" i="11"/>
  <c r="D1833" i="11"/>
  <c r="C1833" i="11" s="1"/>
  <c r="B1833" i="11"/>
  <c r="A1833" i="11"/>
  <c r="U1832" i="11"/>
  <c r="S1832" i="11"/>
  <c r="T1832" i="11" s="1"/>
  <c r="Q1832" i="11"/>
  <c r="R1832" i="11" s="1"/>
  <c r="P1832" i="11"/>
  <c r="O1832" i="11"/>
  <c r="N1832" i="11"/>
  <c r="K1832" i="11"/>
  <c r="F1832" i="11"/>
  <c r="E1832" i="11"/>
  <c r="D1832" i="11"/>
  <c r="C1832" i="11"/>
  <c r="B1832" i="11"/>
  <c r="A1832" i="11" s="1"/>
  <c r="U1831" i="11"/>
  <c r="T1831" i="11"/>
  <c r="S1831" i="11"/>
  <c r="Q1831" i="11"/>
  <c r="R1831" i="11" s="1"/>
  <c r="P1831" i="11"/>
  <c r="O1831" i="11"/>
  <c r="N1831" i="11"/>
  <c r="M1831" i="11"/>
  <c r="K1831" i="11"/>
  <c r="F1831" i="11"/>
  <c r="E1831" i="11"/>
  <c r="D1831" i="11"/>
  <c r="C1831" i="11"/>
  <c r="B1831" i="11"/>
  <c r="A1831" i="11" s="1"/>
  <c r="U1830" i="11"/>
  <c r="T1830" i="11"/>
  <c r="S1830" i="11"/>
  <c r="Q1830" i="11"/>
  <c r="R1830" i="11" s="1"/>
  <c r="P1830" i="11"/>
  <c r="O1830" i="11"/>
  <c r="N1830" i="11"/>
  <c r="K1830" i="11"/>
  <c r="I1830" i="11"/>
  <c r="F1830" i="11"/>
  <c r="E1830" i="11"/>
  <c r="D1830" i="11"/>
  <c r="C1830" i="11"/>
  <c r="B1830" i="11"/>
  <c r="A1830" i="11" s="1"/>
  <c r="U1829" i="11"/>
  <c r="T1829" i="11"/>
  <c r="S1829" i="11"/>
  <c r="Q1829" i="11"/>
  <c r="R1829" i="11" s="1"/>
  <c r="P1829" i="11"/>
  <c r="O1829" i="11"/>
  <c r="N1829" i="11"/>
  <c r="K1829" i="11"/>
  <c r="I1829" i="11"/>
  <c r="F1829" i="11"/>
  <c r="E1829" i="11"/>
  <c r="D1829" i="11"/>
  <c r="C1829" i="11"/>
  <c r="B1829" i="11"/>
  <c r="A1829" i="11" s="1"/>
  <c r="U1828" i="11"/>
  <c r="T1828" i="11"/>
  <c r="S1828" i="11"/>
  <c r="Q1828" i="11"/>
  <c r="R1828" i="11" s="1"/>
  <c r="P1828" i="11"/>
  <c r="O1828" i="11"/>
  <c r="N1828" i="11"/>
  <c r="K1828" i="11"/>
  <c r="I1828" i="11"/>
  <c r="F1828" i="11"/>
  <c r="E1828" i="11"/>
  <c r="D1828" i="11"/>
  <c r="C1828" i="11"/>
  <c r="B1828" i="11"/>
  <c r="A1828" i="11" s="1"/>
  <c r="U1827" i="11"/>
  <c r="T1827" i="11"/>
  <c r="S1827" i="11"/>
  <c r="Q1827" i="11"/>
  <c r="R1827" i="11" s="1"/>
  <c r="P1827" i="11"/>
  <c r="O1827" i="11"/>
  <c r="N1827" i="11"/>
  <c r="K1827" i="11"/>
  <c r="I1827" i="11"/>
  <c r="F1827" i="11"/>
  <c r="E1827" i="11"/>
  <c r="D1827" i="11"/>
  <c r="C1827" i="11"/>
  <c r="B1827" i="11"/>
  <c r="A1827" i="11" s="1"/>
  <c r="U1826" i="11"/>
  <c r="T1826" i="11"/>
  <c r="S1826" i="11"/>
  <c r="Q1826" i="11"/>
  <c r="R1826" i="11" s="1"/>
  <c r="P1826" i="11"/>
  <c r="O1826" i="11"/>
  <c r="N1826" i="11"/>
  <c r="K1826" i="11"/>
  <c r="I1826" i="11"/>
  <c r="F1826" i="11"/>
  <c r="E1826" i="11"/>
  <c r="D1826" i="11"/>
  <c r="C1826" i="11"/>
  <c r="B1826" i="11"/>
  <c r="A1826" i="11" s="1"/>
  <c r="U1825" i="11"/>
  <c r="T1825" i="11"/>
  <c r="S1825" i="11"/>
  <c r="Q1825" i="11"/>
  <c r="R1825" i="11" s="1"/>
  <c r="P1825" i="11"/>
  <c r="O1825" i="11"/>
  <c r="N1825" i="11"/>
  <c r="M1825" i="11"/>
  <c r="K1825" i="11"/>
  <c r="F1825" i="11"/>
  <c r="E1825" i="11"/>
  <c r="D1825" i="11"/>
  <c r="C1825" i="11"/>
  <c r="B1825" i="11"/>
  <c r="A1825" i="11" s="1"/>
  <c r="U1824" i="11"/>
  <c r="T1824" i="11"/>
  <c r="S1824" i="11"/>
  <c r="Q1824" i="11"/>
  <c r="R1824" i="11" s="1"/>
  <c r="P1824" i="11"/>
  <c r="O1824" i="11"/>
  <c r="N1824" i="11"/>
  <c r="M1824" i="11"/>
  <c r="F1824" i="11"/>
  <c r="E1824" i="11"/>
  <c r="D1824" i="11"/>
  <c r="C1824" i="11"/>
  <c r="B1824" i="11"/>
  <c r="A1824" i="11" s="1"/>
  <c r="U1823" i="11"/>
  <c r="T1823" i="11"/>
  <c r="S1823" i="11"/>
  <c r="Q1823" i="11"/>
  <c r="R1823" i="11" s="1"/>
  <c r="O1823" i="11"/>
  <c r="P1823" i="11" s="1"/>
  <c r="N1823" i="11"/>
  <c r="M1823" i="11"/>
  <c r="K1823" i="11"/>
  <c r="I1823" i="11"/>
  <c r="H1823" i="11"/>
  <c r="G1823" i="11"/>
  <c r="F1823" i="11"/>
  <c r="E1823" i="11"/>
  <c r="D1823" i="11"/>
  <c r="C1823" i="11" s="1"/>
  <c r="B1823" i="11"/>
  <c r="A1823" i="11" s="1"/>
  <c r="U1822" i="11"/>
  <c r="S1822" i="11"/>
  <c r="T1822" i="11" s="1"/>
  <c r="R1822" i="11"/>
  <c r="Q1822" i="11"/>
  <c r="O1822" i="11"/>
  <c r="P1822" i="11" s="1"/>
  <c r="N1822" i="11"/>
  <c r="M1822" i="11"/>
  <c r="L1822" i="11"/>
  <c r="K1822" i="11"/>
  <c r="I1822" i="11"/>
  <c r="F1822" i="11"/>
  <c r="E1822" i="11"/>
  <c r="D1822" i="11"/>
  <c r="C1822" i="11" s="1"/>
  <c r="B1822" i="11"/>
  <c r="A1822" i="11"/>
  <c r="U1821" i="11"/>
  <c r="T1821" i="11"/>
  <c r="S1821" i="11"/>
  <c r="Q1821" i="11"/>
  <c r="R1821" i="11" s="1"/>
  <c r="P1821" i="11"/>
  <c r="O1821" i="11"/>
  <c r="H1821" i="11"/>
  <c r="G1821" i="11"/>
  <c r="F1821" i="11"/>
  <c r="E1821" i="11"/>
  <c r="D1821" i="11"/>
  <c r="C1821" i="11"/>
  <c r="B1821" i="11"/>
  <c r="A1821" i="11" s="1"/>
  <c r="U1820" i="11"/>
  <c r="S1820" i="11"/>
  <c r="T1820" i="11" s="1"/>
  <c r="R1820" i="11"/>
  <c r="Q1820" i="11"/>
  <c r="P1820" i="11"/>
  <c r="O1820" i="11"/>
  <c r="N1820" i="11"/>
  <c r="L1820" i="11"/>
  <c r="K1820" i="11"/>
  <c r="F1820" i="11"/>
  <c r="E1820" i="11"/>
  <c r="D1820" i="11"/>
  <c r="C1820" i="11"/>
  <c r="B1820" i="11"/>
  <c r="A1820" i="11" s="1"/>
  <c r="U1819" i="11"/>
  <c r="S1819" i="11"/>
  <c r="T1819" i="11" s="1"/>
  <c r="R1819" i="11"/>
  <c r="Q1819" i="11"/>
  <c r="P1819" i="11"/>
  <c r="O1819" i="11"/>
  <c r="N1819" i="11"/>
  <c r="L1819" i="11"/>
  <c r="K1819" i="11"/>
  <c r="H1819" i="11"/>
  <c r="F1819" i="11"/>
  <c r="E1819" i="11"/>
  <c r="D1819" i="11"/>
  <c r="C1819" i="11" s="1"/>
  <c r="B1819" i="11"/>
  <c r="A1819" i="11"/>
  <c r="U1818" i="11"/>
  <c r="T1818" i="11"/>
  <c r="S1818" i="11"/>
  <c r="Q1818" i="11"/>
  <c r="R1818" i="11" s="1"/>
  <c r="P1818" i="11"/>
  <c r="O1818" i="11"/>
  <c r="N1818" i="11"/>
  <c r="L1818" i="11"/>
  <c r="K1818" i="11"/>
  <c r="F1818" i="11"/>
  <c r="E1818" i="11"/>
  <c r="D1818" i="11"/>
  <c r="C1818" i="11"/>
  <c r="B1818" i="11"/>
  <c r="A1818" i="11"/>
  <c r="U1817" i="11"/>
  <c r="T1817" i="11"/>
  <c r="S1817" i="11"/>
  <c r="Q1817" i="11"/>
  <c r="R1817" i="11" s="1"/>
  <c r="P1817" i="11"/>
  <c r="O1817" i="11"/>
  <c r="N1817" i="11"/>
  <c r="L1817" i="11"/>
  <c r="K1817" i="11"/>
  <c r="F1817" i="11"/>
  <c r="E1817" i="11"/>
  <c r="D1817" i="11"/>
  <c r="C1817" i="11"/>
  <c r="B1817" i="11"/>
  <c r="A1817" i="11"/>
  <c r="U1816" i="11"/>
  <c r="T1816" i="11"/>
  <c r="S1816" i="11"/>
  <c r="Q1816" i="11"/>
  <c r="R1816" i="11" s="1"/>
  <c r="P1816" i="11"/>
  <c r="O1816" i="11"/>
  <c r="N1816" i="11"/>
  <c r="M1816" i="11"/>
  <c r="L1816" i="11"/>
  <c r="K1816" i="11"/>
  <c r="I1816" i="11"/>
  <c r="F1816" i="11"/>
  <c r="E1816" i="11"/>
  <c r="D1816" i="11"/>
  <c r="C1816" i="11"/>
  <c r="B1816" i="11"/>
  <c r="A1816" i="11"/>
  <c r="U1815" i="11"/>
  <c r="S1815" i="11"/>
  <c r="T1815" i="11" s="1"/>
  <c r="R1815" i="11"/>
  <c r="Q1815" i="11"/>
  <c r="O1815" i="11"/>
  <c r="P1815" i="11" s="1"/>
  <c r="N1815" i="11"/>
  <c r="F1815" i="11"/>
  <c r="E1815" i="11"/>
  <c r="D1815" i="11"/>
  <c r="C1815" i="11" s="1"/>
  <c r="B1815" i="11"/>
  <c r="A1815" i="11"/>
  <c r="U1814" i="11"/>
  <c r="T1814" i="11"/>
  <c r="S1814" i="11"/>
  <c r="Q1814" i="11"/>
  <c r="R1814" i="11" s="1"/>
  <c r="P1814" i="11"/>
  <c r="O1814" i="11"/>
  <c r="N1814" i="11"/>
  <c r="M1814" i="11"/>
  <c r="K1814" i="11"/>
  <c r="J1814" i="11"/>
  <c r="F1814" i="11"/>
  <c r="E1814" i="11"/>
  <c r="D1814" i="11"/>
  <c r="C1814" i="11" s="1"/>
  <c r="B1814" i="11"/>
  <c r="A1814" i="11"/>
  <c r="U1813" i="11"/>
  <c r="T1813" i="11"/>
  <c r="S1813" i="11"/>
  <c r="Q1813" i="11"/>
  <c r="R1813" i="11" s="1"/>
  <c r="O1813" i="11"/>
  <c r="P1813" i="11" s="1"/>
  <c r="N1813" i="11"/>
  <c r="M1813" i="11"/>
  <c r="K1813" i="11"/>
  <c r="J1813" i="11"/>
  <c r="I1813" i="11"/>
  <c r="F1813" i="11"/>
  <c r="E1813" i="11"/>
  <c r="D1813" i="11"/>
  <c r="C1813" i="11"/>
  <c r="B1813" i="11"/>
  <c r="A1813" i="11" s="1"/>
  <c r="U1812" i="11"/>
  <c r="S1812" i="11"/>
  <c r="T1812" i="11" s="1"/>
  <c r="Q1812" i="11"/>
  <c r="R1812" i="11" s="1"/>
  <c r="O1812" i="11"/>
  <c r="P1812" i="11" s="1"/>
  <c r="N1812" i="11"/>
  <c r="F1812" i="11"/>
  <c r="E1812" i="11"/>
  <c r="D1812" i="11"/>
  <c r="C1812" i="11" s="1"/>
  <c r="B1812" i="11"/>
  <c r="A1812" i="11"/>
  <c r="U1811" i="11"/>
  <c r="T1811" i="11"/>
  <c r="S1811" i="11"/>
  <c r="R1811" i="11"/>
  <c r="Q1811" i="11"/>
  <c r="O1811" i="11"/>
  <c r="P1811" i="11" s="1"/>
  <c r="N1811" i="11"/>
  <c r="M1811" i="11"/>
  <c r="K1811" i="11"/>
  <c r="I1811" i="11"/>
  <c r="F1811" i="11"/>
  <c r="E1811" i="11"/>
  <c r="D1811" i="11"/>
  <c r="C1811" i="11"/>
  <c r="B1811" i="11"/>
  <c r="A1811" i="11"/>
  <c r="U1810" i="11"/>
  <c r="S1810" i="11"/>
  <c r="T1810" i="11" s="1"/>
  <c r="R1810" i="11"/>
  <c r="Q1810" i="11"/>
  <c r="O1810" i="11"/>
  <c r="P1810" i="11" s="1"/>
  <c r="N1810" i="11"/>
  <c r="M1810" i="11"/>
  <c r="K1810" i="11"/>
  <c r="I1810" i="11"/>
  <c r="F1810" i="11"/>
  <c r="E1810" i="11"/>
  <c r="D1810" i="11"/>
  <c r="C1810" i="11"/>
  <c r="B1810" i="11"/>
  <c r="A1810" i="11" s="1"/>
  <c r="U1809" i="11"/>
  <c r="T1809" i="11"/>
  <c r="S1809" i="11"/>
  <c r="Q1809" i="11"/>
  <c r="R1809" i="11" s="1"/>
  <c r="O1809" i="11"/>
  <c r="P1809" i="11" s="1"/>
  <c r="F1809" i="11"/>
  <c r="E1809" i="11"/>
  <c r="D1809" i="11"/>
  <c r="C1809" i="11"/>
  <c r="B1809" i="11"/>
  <c r="A1809" i="11"/>
  <c r="U1808" i="11"/>
  <c r="T1808" i="11"/>
  <c r="S1808" i="11"/>
  <c r="Q1808" i="11"/>
  <c r="R1808" i="11" s="1"/>
  <c r="P1808" i="11"/>
  <c r="O1808" i="11"/>
  <c r="N1808" i="11"/>
  <c r="K1808" i="11"/>
  <c r="F1808" i="11"/>
  <c r="E1808" i="11"/>
  <c r="D1808" i="11"/>
  <c r="C1808" i="11"/>
  <c r="B1808" i="11"/>
  <c r="A1808" i="11" s="1"/>
  <c r="U1807" i="11"/>
  <c r="S1807" i="11"/>
  <c r="T1807" i="11" s="1"/>
  <c r="R1807" i="11"/>
  <c r="Q1807" i="11"/>
  <c r="P1807" i="11"/>
  <c r="O1807" i="11"/>
  <c r="N1807" i="11"/>
  <c r="K1807" i="11"/>
  <c r="F1807" i="11"/>
  <c r="E1807" i="11"/>
  <c r="D1807" i="11"/>
  <c r="C1807" i="11" s="1"/>
  <c r="B1807" i="11"/>
  <c r="A1807" i="11"/>
  <c r="U1806" i="11"/>
  <c r="S1806" i="11"/>
  <c r="T1806" i="11" s="1"/>
  <c r="R1806" i="11"/>
  <c r="Q1806" i="11"/>
  <c r="O1806" i="11"/>
  <c r="P1806" i="11" s="1"/>
  <c r="N1806" i="11"/>
  <c r="K1806" i="11"/>
  <c r="F1806" i="11"/>
  <c r="E1806" i="11"/>
  <c r="D1806" i="11"/>
  <c r="C1806" i="11" s="1"/>
  <c r="B1806" i="11"/>
  <c r="A1806" i="11"/>
  <c r="U1805" i="11"/>
  <c r="S1805" i="11"/>
  <c r="T1805" i="11" s="1"/>
  <c r="Q1805" i="11"/>
  <c r="R1805" i="11" s="1"/>
  <c r="P1805" i="11"/>
  <c r="O1805" i="11"/>
  <c r="N1805" i="11"/>
  <c r="K1805" i="11"/>
  <c r="F1805" i="11"/>
  <c r="E1805" i="11"/>
  <c r="D1805" i="11"/>
  <c r="C1805" i="11"/>
  <c r="B1805" i="11"/>
  <c r="A1805" i="11" s="1"/>
  <c r="U1804" i="11"/>
  <c r="T1804" i="11"/>
  <c r="S1804" i="11"/>
  <c r="Q1804" i="11"/>
  <c r="R1804" i="11" s="1"/>
  <c r="P1804" i="11"/>
  <c r="O1804" i="11"/>
  <c r="H1804" i="11"/>
  <c r="G1804" i="11"/>
  <c r="F1804" i="11"/>
  <c r="E1804" i="11"/>
  <c r="D1804" i="11"/>
  <c r="C1804" i="11"/>
  <c r="B1804" i="11"/>
  <c r="A1804" i="11" s="1"/>
  <c r="U1803" i="11"/>
  <c r="S1803" i="11"/>
  <c r="T1803" i="11" s="1"/>
  <c r="Q1803" i="11"/>
  <c r="R1803" i="11" s="1"/>
  <c r="O1803" i="11"/>
  <c r="P1803" i="11" s="1"/>
  <c r="H1803" i="11"/>
  <c r="G1803" i="11"/>
  <c r="F1803" i="11"/>
  <c r="E1803" i="11"/>
  <c r="D1803" i="11"/>
  <c r="C1803" i="11"/>
  <c r="B1803" i="11"/>
  <c r="A1803" i="11"/>
  <c r="U1802" i="11"/>
  <c r="S1802" i="11"/>
  <c r="T1802" i="11" s="1"/>
  <c r="R1802" i="11"/>
  <c r="Q1802" i="11"/>
  <c r="O1802" i="11"/>
  <c r="P1802" i="11" s="1"/>
  <c r="N1802" i="11"/>
  <c r="K1802" i="11"/>
  <c r="F1802" i="11"/>
  <c r="E1802" i="11"/>
  <c r="D1802" i="11"/>
  <c r="C1802" i="11" s="1"/>
  <c r="B1802" i="11"/>
  <c r="A1802" i="11"/>
  <c r="U1801" i="11"/>
  <c r="T1801" i="11"/>
  <c r="S1801" i="11"/>
  <c r="R1801" i="11"/>
  <c r="Q1801" i="11"/>
  <c r="O1801" i="11"/>
  <c r="P1801" i="11" s="1"/>
  <c r="N1801" i="11"/>
  <c r="L1801" i="11"/>
  <c r="K1801" i="11"/>
  <c r="F1801" i="11"/>
  <c r="E1801" i="11"/>
  <c r="D1801" i="11"/>
  <c r="C1801" i="11" s="1"/>
  <c r="B1801" i="11"/>
  <c r="A1801" i="11"/>
  <c r="U1800" i="11"/>
  <c r="T1800" i="11"/>
  <c r="S1800" i="11"/>
  <c r="R1800" i="11"/>
  <c r="Q1800" i="11"/>
  <c r="O1800" i="11"/>
  <c r="P1800" i="11" s="1"/>
  <c r="N1800" i="11"/>
  <c r="K1800" i="11"/>
  <c r="F1800" i="11"/>
  <c r="E1800" i="11"/>
  <c r="D1800" i="11"/>
  <c r="C1800" i="11"/>
  <c r="B1800" i="11"/>
  <c r="A1800" i="11"/>
  <c r="U1799" i="11"/>
  <c r="T1799" i="11"/>
  <c r="S1799" i="11"/>
  <c r="Q1799" i="11"/>
  <c r="R1799" i="11" s="1"/>
  <c r="P1799" i="11"/>
  <c r="O1799" i="11"/>
  <c r="F1799" i="11"/>
  <c r="E1799" i="11"/>
  <c r="D1799" i="11"/>
  <c r="C1799" i="11" s="1"/>
  <c r="B1799" i="11"/>
  <c r="A1799" i="11"/>
  <c r="U1798" i="11"/>
  <c r="S1798" i="11"/>
  <c r="T1798" i="11" s="1"/>
  <c r="R1798" i="11"/>
  <c r="Q1798" i="11"/>
  <c r="P1798" i="11"/>
  <c r="O1798" i="11"/>
  <c r="N1798" i="11"/>
  <c r="M1798" i="11"/>
  <c r="K1798" i="11"/>
  <c r="F1798" i="11"/>
  <c r="E1798" i="11"/>
  <c r="D1798" i="11"/>
  <c r="C1798" i="11" s="1"/>
  <c r="B1798" i="11"/>
  <c r="A1798" i="11"/>
  <c r="U1797" i="11"/>
  <c r="S1797" i="11"/>
  <c r="T1797" i="11" s="1"/>
  <c r="Q1797" i="11"/>
  <c r="R1797" i="11" s="1"/>
  <c r="P1797" i="11"/>
  <c r="O1797" i="11"/>
  <c r="N1797" i="11"/>
  <c r="K1797" i="11"/>
  <c r="F1797" i="11"/>
  <c r="E1797" i="11"/>
  <c r="D1797" i="11"/>
  <c r="C1797" i="11"/>
  <c r="B1797" i="11"/>
  <c r="A1797" i="11" s="1"/>
  <c r="U1796" i="11"/>
  <c r="T1796" i="11"/>
  <c r="S1796" i="11"/>
  <c r="Q1796" i="11"/>
  <c r="R1796" i="11" s="1"/>
  <c r="P1796" i="11"/>
  <c r="O1796" i="11"/>
  <c r="N1796" i="11"/>
  <c r="L1796" i="11"/>
  <c r="K1796" i="11"/>
  <c r="F1796" i="11"/>
  <c r="E1796" i="11"/>
  <c r="D1796" i="11"/>
  <c r="C1796" i="11" s="1"/>
  <c r="B1796" i="11"/>
  <c r="A1796" i="11" s="1"/>
  <c r="U1795" i="11"/>
  <c r="T1795" i="11"/>
  <c r="S1795" i="11"/>
  <c r="Q1795" i="11"/>
  <c r="R1795" i="11" s="1"/>
  <c r="P1795" i="11"/>
  <c r="O1795" i="11"/>
  <c r="N1795" i="11"/>
  <c r="M1795" i="11"/>
  <c r="K1795" i="11"/>
  <c r="F1795" i="11"/>
  <c r="E1795" i="11"/>
  <c r="D1795" i="11"/>
  <c r="C1795" i="11"/>
  <c r="B1795" i="11"/>
  <c r="A1795" i="11" s="1"/>
  <c r="U1794" i="11"/>
  <c r="T1794" i="11"/>
  <c r="S1794" i="11"/>
  <c r="Q1794" i="11"/>
  <c r="R1794" i="11" s="1"/>
  <c r="P1794" i="11"/>
  <c r="O1794" i="11"/>
  <c r="K1794" i="11"/>
  <c r="I1794" i="11"/>
  <c r="F1794" i="11"/>
  <c r="E1794" i="11"/>
  <c r="D1794" i="11"/>
  <c r="C1794" i="11"/>
  <c r="B1794" i="11"/>
  <c r="A1794" i="11" s="1"/>
  <c r="U1793" i="11"/>
  <c r="S1793" i="11"/>
  <c r="T1793" i="11" s="1"/>
  <c r="Q1793" i="11"/>
  <c r="R1793" i="11" s="1"/>
  <c r="O1793" i="11"/>
  <c r="P1793" i="11" s="1"/>
  <c r="N1793" i="11"/>
  <c r="M1793" i="11"/>
  <c r="K1793" i="11"/>
  <c r="J1793" i="11"/>
  <c r="I1793" i="11"/>
  <c r="F1793" i="11"/>
  <c r="E1793" i="11"/>
  <c r="D1793" i="11"/>
  <c r="C1793" i="11" s="1"/>
  <c r="B1793" i="11"/>
  <c r="A1793" i="11"/>
  <c r="U1792" i="11"/>
  <c r="S1792" i="11"/>
  <c r="T1792" i="11" s="1"/>
  <c r="Q1792" i="11"/>
  <c r="R1792" i="11" s="1"/>
  <c r="P1792" i="11"/>
  <c r="O1792" i="11"/>
  <c r="N1792" i="11"/>
  <c r="K1792" i="11"/>
  <c r="E1792" i="11"/>
  <c r="D1792" i="11"/>
  <c r="C1792" i="11"/>
  <c r="B1792" i="11"/>
  <c r="A1792" i="11" s="1"/>
  <c r="U1791" i="11"/>
  <c r="S1791" i="11"/>
  <c r="T1791" i="11" s="1"/>
  <c r="Q1791" i="11"/>
  <c r="R1791" i="11" s="1"/>
  <c r="P1791" i="11"/>
  <c r="O1791" i="11"/>
  <c r="N1791" i="11"/>
  <c r="L1791" i="11"/>
  <c r="K1791" i="11"/>
  <c r="I1791" i="11"/>
  <c r="F1791" i="11"/>
  <c r="E1791" i="11"/>
  <c r="D1791" i="11"/>
  <c r="C1791" i="11" s="1"/>
  <c r="B1791" i="11"/>
  <c r="A1791" i="11" s="1"/>
  <c r="U1790" i="11"/>
  <c r="T1790" i="11"/>
  <c r="S1790" i="11"/>
  <c r="Q1790" i="11"/>
  <c r="R1790" i="11" s="1"/>
  <c r="P1790" i="11"/>
  <c r="O1790" i="11"/>
  <c r="N1790" i="11"/>
  <c r="L1790" i="11"/>
  <c r="K1790" i="11"/>
  <c r="F1790" i="11"/>
  <c r="E1790" i="11"/>
  <c r="D1790" i="11"/>
  <c r="C1790" i="11"/>
  <c r="B1790" i="11"/>
  <c r="A1790" i="11" s="1"/>
  <c r="U1789" i="11"/>
  <c r="T1789" i="11"/>
  <c r="S1789" i="11"/>
  <c r="Q1789" i="11"/>
  <c r="R1789" i="11" s="1"/>
  <c r="P1789" i="11"/>
  <c r="O1789" i="11"/>
  <c r="N1789" i="11"/>
  <c r="L1789" i="11"/>
  <c r="K1789" i="11"/>
  <c r="F1789" i="11"/>
  <c r="E1789" i="11"/>
  <c r="D1789" i="11"/>
  <c r="C1789" i="11"/>
  <c r="B1789" i="11"/>
  <c r="A1789" i="11" s="1"/>
  <c r="U1788" i="11"/>
  <c r="T1788" i="11"/>
  <c r="S1788" i="11"/>
  <c r="Q1788" i="11"/>
  <c r="R1788" i="11" s="1"/>
  <c r="P1788" i="11"/>
  <c r="O1788" i="11"/>
  <c r="N1788" i="11"/>
  <c r="L1788" i="11"/>
  <c r="K1788" i="11"/>
  <c r="F1788" i="11"/>
  <c r="E1788" i="11"/>
  <c r="D1788" i="11"/>
  <c r="C1788" i="11"/>
  <c r="B1788" i="11"/>
  <c r="A1788" i="11" s="1"/>
  <c r="U1787" i="11"/>
  <c r="T1787" i="11"/>
  <c r="S1787" i="11"/>
  <c r="R1787" i="11"/>
  <c r="Q1787" i="11"/>
  <c r="P1787" i="11"/>
  <c r="O1787" i="11"/>
  <c r="N1787" i="11"/>
  <c r="L1787" i="11"/>
  <c r="K1787" i="11"/>
  <c r="F1787" i="11"/>
  <c r="E1787" i="11"/>
  <c r="D1787" i="11"/>
  <c r="C1787" i="11"/>
  <c r="B1787" i="11"/>
  <c r="A1787" i="11" s="1"/>
  <c r="U1786" i="11"/>
  <c r="T1786" i="11"/>
  <c r="S1786" i="11"/>
  <c r="Q1786" i="11"/>
  <c r="R1786" i="11" s="1"/>
  <c r="P1786" i="11"/>
  <c r="O1786" i="11"/>
  <c r="N1786" i="11"/>
  <c r="L1786" i="11"/>
  <c r="K1786" i="11"/>
  <c r="F1786" i="11"/>
  <c r="E1786" i="11"/>
  <c r="D1786" i="11"/>
  <c r="C1786" i="11" s="1"/>
  <c r="B1786" i="11"/>
  <c r="A1786" i="11" s="1"/>
  <c r="U1785" i="11"/>
  <c r="T1785" i="11"/>
  <c r="S1785" i="11"/>
  <c r="Q1785" i="11"/>
  <c r="R1785" i="11" s="1"/>
  <c r="P1785" i="11"/>
  <c r="O1785" i="11"/>
  <c r="N1785" i="11"/>
  <c r="M1785" i="11"/>
  <c r="L1785" i="11"/>
  <c r="K1785" i="11"/>
  <c r="F1785" i="11"/>
  <c r="E1785" i="11"/>
  <c r="D1785" i="11"/>
  <c r="C1785" i="11" s="1"/>
  <c r="B1785" i="11"/>
  <c r="A1785" i="11"/>
  <c r="U1784" i="11"/>
  <c r="S1784" i="11"/>
  <c r="T1784" i="11" s="1"/>
  <c r="R1784" i="11"/>
  <c r="Q1784" i="11"/>
  <c r="P1784" i="11"/>
  <c r="O1784" i="11"/>
  <c r="N1784" i="11"/>
  <c r="M1784" i="11"/>
  <c r="L1784" i="11"/>
  <c r="K1784" i="11"/>
  <c r="J1784" i="11"/>
  <c r="I1784" i="11"/>
  <c r="F1784" i="11"/>
  <c r="E1784" i="11"/>
  <c r="D1784" i="11"/>
  <c r="C1784" i="11"/>
  <c r="B1784" i="11"/>
  <c r="A1784" i="11"/>
  <c r="U1783" i="11"/>
  <c r="T1783" i="11"/>
  <c r="S1783" i="11"/>
  <c r="Q1783" i="11"/>
  <c r="R1783" i="11" s="1"/>
  <c r="P1783" i="11"/>
  <c r="O1783" i="11"/>
  <c r="N1783" i="11"/>
  <c r="L1783" i="11"/>
  <c r="K1783" i="11"/>
  <c r="F1783" i="11"/>
  <c r="E1783" i="11"/>
  <c r="D1783" i="11"/>
  <c r="C1783" i="11" s="1"/>
  <c r="B1783" i="11"/>
  <c r="A1783" i="11"/>
  <c r="U1782" i="11"/>
  <c r="T1782" i="11"/>
  <c r="S1782" i="11"/>
  <c r="Q1782" i="11"/>
  <c r="R1782" i="11" s="1"/>
  <c r="P1782" i="11"/>
  <c r="O1782" i="11"/>
  <c r="N1782" i="11"/>
  <c r="L1782" i="11"/>
  <c r="K1782" i="11"/>
  <c r="F1782" i="11"/>
  <c r="E1782" i="11"/>
  <c r="D1782" i="11"/>
  <c r="C1782" i="11"/>
  <c r="B1782" i="11"/>
  <c r="A1782" i="11"/>
  <c r="U1781" i="11"/>
  <c r="T1781" i="11"/>
  <c r="S1781" i="11"/>
  <c r="Q1781" i="11"/>
  <c r="R1781" i="11" s="1"/>
  <c r="P1781" i="11"/>
  <c r="O1781" i="11"/>
  <c r="N1781" i="11"/>
  <c r="M1781" i="11"/>
  <c r="L1781" i="11"/>
  <c r="K1781" i="11"/>
  <c r="F1781" i="11"/>
  <c r="E1781" i="11"/>
  <c r="D1781" i="11"/>
  <c r="C1781" i="11" s="1"/>
  <c r="B1781" i="11"/>
  <c r="A1781" i="11" s="1"/>
  <c r="U1780" i="11"/>
  <c r="T1780" i="11"/>
  <c r="S1780" i="11"/>
  <c r="R1780" i="11"/>
  <c r="Q1780" i="11"/>
  <c r="O1780" i="11"/>
  <c r="P1780" i="11" s="1"/>
  <c r="N1780" i="11"/>
  <c r="K1780" i="11"/>
  <c r="F1780" i="11"/>
  <c r="E1780" i="11"/>
  <c r="D1780" i="11"/>
  <c r="C1780" i="11"/>
  <c r="B1780" i="11"/>
  <c r="A1780" i="11"/>
  <c r="U1779" i="11"/>
  <c r="T1779" i="11"/>
  <c r="S1779" i="11"/>
  <c r="Q1779" i="11"/>
  <c r="R1779" i="11" s="1"/>
  <c r="P1779" i="11"/>
  <c r="O1779" i="11"/>
  <c r="N1779" i="11"/>
  <c r="L1779" i="11"/>
  <c r="K1779" i="11"/>
  <c r="F1779" i="11"/>
  <c r="E1779" i="11"/>
  <c r="D1779" i="11"/>
  <c r="C1779" i="11"/>
  <c r="B1779" i="11"/>
  <c r="A1779" i="11"/>
  <c r="U1778" i="11"/>
  <c r="T1778" i="11"/>
  <c r="S1778" i="11"/>
  <c r="Q1778" i="11"/>
  <c r="R1778" i="11" s="1"/>
  <c r="P1778" i="11"/>
  <c r="O1778" i="11"/>
  <c r="N1778" i="11"/>
  <c r="K1778" i="11"/>
  <c r="F1778" i="11"/>
  <c r="E1778" i="11"/>
  <c r="D1778" i="11"/>
  <c r="C1778" i="11"/>
  <c r="B1778" i="11"/>
  <c r="A1778" i="11" s="1"/>
  <c r="U1777" i="11"/>
  <c r="T1777" i="11"/>
  <c r="S1777" i="11"/>
  <c r="R1777" i="11"/>
  <c r="Q1777" i="11"/>
  <c r="O1777" i="11"/>
  <c r="P1777" i="11" s="1"/>
  <c r="N1777" i="11"/>
  <c r="K1777" i="11"/>
  <c r="F1777" i="11"/>
  <c r="E1777" i="11"/>
  <c r="D1777" i="11"/>
  <c r="C1777" i="11" s="1"/>
  <c r="B1777" i="11"/>
  <c r="A1777" i="11" s="1"/>
  <c r="U1776" i="11"/>
  <c r="S1776" i="11"/>
  <c r="T1776" i="11" s="1"/>
  <c r="R1776" i="11"/>
  <c r="Q1776" i="11"/>
  <c r="O1776" i="11"/>
  <c r="P1776" i="11" s="1"/>
  <c r="N1776" i="11"/>
  <c r="K1776" i="11"/>
  <c r="F1776" i="11"/>
  <c r="E1776" i="11"/>
  <c r="D1776" i="11"/>
  <c r="C1776" i="11" s="1"/>
  <c r="B1776" i="11"/>
  <c r="A1776" i="11"/>
  <c r="U1775" i="11"/>
  <c r="S1775" i="11"/>
  <c r="T1775" i="11" s="1"/>
  <c r="Q1775" i="11"/>
  <c r="R1775" i="11" s="1"/>
  <c r="P1775" i="11"/>
  <c r="O1775" i="11"/>
  <c r="N1775" i="11"/>
  <c r="K1775" i="11"/>
  <c r="F1775" i="11"/>
  <c r="E1775" i="11"/>
  <c r="D1775" i="11"/>
  <c r="C1775" i="11"/>
  <c r="B1775" i="11"/>
  <c r="A1775" i="11" s="1"/>
  <c r="U1774" i="11"/>
  <c r="T1774" i="11"/>
  <c r="S1774" i="11"/>
  <c r="Q1774" i="11"/>
  <c r="R1774" i="11" s="1"/>
  <c r="O1774" i="11"/>
  <c r="P1774" i="11" s="1"/>
  <c r="N1774" i="11"/>
  <c r="K1774" i="11"/>
  <c r="F1774" i="11"/>
  <c r="E1774" i="11"/>
  <c r="D1774" i="11"/>
  <c r="C1774" i="11"/>
  <c r="B1774" i="11"/>
  <c r="A1774" i="11"/>
  <c r="U1773" i="11"/>
  <c r="S1773" i="11"/>
  <c r="T1773" i="11" s="1"/>
  <c r="Q1773" i="11"/>
  <c r="R1773" i="11" s="1"/>
  <c r="O1773" i="11"/>
  <c r="P1773" i="11" s="1"/>
  <c r="F1773" i="11"/>
  <c r="E1773" i="11"/>
  <c r="D1773" i="11"/>
  <c r="C1773" i="11"/>
  <c r="B1773" i="11"/>
  <c r="A1773" i="11"/>
  <c r="U1772" i="11"/>
  <c r="T1772" i="11"/>
  <c r="S1772" i="11"/>
  <c r="Q1772" i="11"/>
  <c r="R1772" i="11" s="1"/>
  <c r="P1772" i="11"/>
  <c r="O1772" i="11"/>
  <c r="N1772" i="11"/>
  <c r="K1772" i="11"/>
  <c r="I1772" i="11"/>
  <c r="F1772" i="11"/>
  <c r="E1772" i="11"/>
  <c r="D1772" i="11"/>
  <c r="C1772" i="11"/>
  <c r="B1772" i="11"/>
  <c r="A1772" i="11"/>
  <c r="U1771" i="11"/>
  <c r="S1771" i="11"/>
  <c r="T1771" i="11" s="1"/>
  <c r="Q1771" i="11"/>
  <c r="R1771" i="11" s="1"/>
  <c r="P1771" i="11"/>
  <c r="O1771" i="11"/>
  <c r="L1771" i="11"/>
  <c r="K1771" i="11"/>
  <c r="I1771" i="11"/>
  <c r="F1771" i="11"/>
  <c r="E1771" i="11"/>
  <c r="D1771" i="11"/>
  <c r="C1771" i="11"/>
  <c r="B1771" i="11"/>
  <c r="A1771" i="11"/>
  <c r="U1770" i="11"/>
  <c r="S1770" i="11"/>
  <c r="T1770" i="11" s="1"/>
  <c r="Q1770" i="11"/>
  <c r="R1770" i="11" s="1"/>
  <c r="P1770" i="11"/>
  <c r="O1770" i="11"/>
  <c r="N1770" i="11"/>
  <c r="K1770" i="11"/>
  <c r="F1770" i="11"/>
  <c r="E1770" i="11"/>
  <c r="D1770" i="11"/>
  <c r="C1770" i="11"/>
  <c r="B1770" i="11"/>
  <c r="A1770" i="11" s="1"/>
  <c r="U1769" i="11"/>
  <c r="S1769" i="11"/>
  <c r="T1769" i="11" s="1"/>
  <c r="R1769" i="11"/>
  <c r="Q1769" i="11"/>
  <c r="O1769" i="11"/>
  <c r="P1769" i="11" s="1"/>
  <c r="N1769" i="11"/>
  <c r="K1769" i="11"/>
  <c r="F1769" i="11"/>
  <c r="E1769" i="11"/>
  <c r="D1769" i="11"/>
  <c r="C1769" i="11" s="1"/>
  <c r="B1769" i="11"/>
  <c r="A1769" i="11"/>
  <c r="U1768" i="11"/>
  <c r="S1768" i="11"/>
  <c r="T1768" i="11" s="1"/>
  <c r="Q1768" i="11"/>
  <c r="R1768" i="11" s="1"/>
  <c r="O1768" i="11"/>
  <c r="P1768" i="11" s="1"/>
  <c r="N1768" i="11"/>
  <c r="M1768" i="11"/>
  <c r="L1768" i="11"/>
  <c r="K1768" i="11"/>
  <c r="F1768" i="11"/>
  <c r="E1768" i="11"/>
  <c r="D1768" i="11"/>
  <c r="C1768" i="11"/>
  <c r="B1768" i="11"/>
  <c r="A1768" i="11" s="1"/>
  <c r="U1767" i="11"/>
  <c r="T1767" i="11"/>
  <c r="S1767" i="11"/>
  <c r="R1767" i="11"/>
  <c r="Q1767" i="11"/>
  <c r="O1767" i="11"/>
  <c r="P1767" i="11" s="1"/>
  <c r="N1767" i="11"/>
  <c r="K1767" i="11"/>
  <c r="F1767" i="11"/>
  <c r="E1767" i="11"/>
  <c r="D1767" i="11"/>
  <c r="C1767" i="11" s="1"/>
  <c r="B1767" i="11"/>
  <c r="A1767" i="11"/>
  <c r="U1766" i="11"/>
  <c r="S1766" i="11"/>
  <c r="T1766" i="11" s="1"/>
  <c r="R1766" i="11"/>
  <c r="Q1766" i="11"/>
  <c r="O1766" i="11"/>
  <c r="P1766" i="11" s="1"/>
  <c r="N1766" i="11"/>
  <c r="K1766" i="11"/>
  <c r="F1766" i="11"/>
  <c r="E1766" i="11"/>
  <c r="D1766" i="11"/>
  <c r="C1766" i="11"/>
  <c r="B1766" i="11"/>
  <c r="A1766" i="11"/>
  <c r="U1765" i="11"/>
  <c r="S1765" i="11"/>
  <c r="T1765" i="11" s="1"/>
  <c r="R1765" i="11"/>
  <c r="Q1765" i="11"/>
  <c r="P1765" i="11"/>
  <c r="O1765" i="11"/>
  <c r="N1765" i="11"/>
  <c r="L1765" i="11"/>
  <c r="K1765" i="11"/>
  <c r="F1765" i="11"/>
  <c r="E1765" i="11"/>
  <c r="D1765" i="11"/>
  <c r="C1765" i="11"/>
  <c r="B1765" i="11"/>
  <c r="A1765" i="11"/>
  <c r="U1764" i="11"/>
  <c r="S1764" i="11"/>
  <c r="T1764" i="11" s="1"/>
  <c r="Q1764" i="11"/>
  <c r="R1764" i="11" s="1"/>
  <c r="P1764" i="11"/>
  <c r="O1764" i="11"/>
  <c r="N1764" i="11"/>
  <c r="K1764" i="11"/>
  <c r="F1764" i="11"/>
  <c r="E1764" i="11"/>
  <c r="D1764" i="11"/>
  <c r="C1764" i="11"/>
  <c r="B1764" i="11"/>
  <c r="A1764" i="11" s="1"/>
  <c r="U1763" i="11"/>
  <c r="T1763" i="11"/>
  <c r="S1763" i="11"/>
  <c r="Q1763" i="11"/>
  <c r="R1763" i="11" s="1"/>
  <c r="O1763" i="11"/>
  <c r="P1763" i="11" s="1"/>
  <c r="N1763" i="11"/>
  <c r="K1763" i="11"/>
  <c r="F1763" i="11"/>
  <c r="E1763" i="11"/>
  <c r="D1763" i="11"/>
  <c r="C1763" i="11"/>
  <c r="B1763" i="11"/>
  <c r="A1763" i="11"/>
  <c r="U1762" i="11"/>
  <c r="S1762" i="11"/>
  <c r="T1762" i="11" s="1"/>
  <c r="Q1762" i="11"/>
  <c r="R1762" i="11" s="1"/>
  <c r="O1762" i="11"/>
  <c r="P1762" i="11" s="1"/>
  <c r="N1762" i="11"/>
  <c r="F1762" i="11"/>
  <c r="E1762" i="11"/>
  <c r="D1762" i="11"/>
  <c r="C1762" i="11" s="1"/>
  <c r="B1762" i="11"/>
  <c r="A1762" i="11" s="1"/>
  <c r="U1761" i="11"/>
  <c r="T1761" i="11"/>
  <c r="S1761" i="11"/>
  <c r="R1761" i="11"/>
  <c r="Q1761" i="11"/>
  <c r="O1761" i="11"/>
  <c r="P1761" i="11" s="1"/>
  <c r="N1761" i="11"/>
  <c r="K1761" i="11"/>
  <c r="F1761" i="11"/>
  <c r="E1761" i="11"/>
  <c r="D1761" i="11"/>
  <c r="C1761" i="11"/>
  <c r="B1761" i="11"/>
  <c r="A1761" i="11"/>
  <c r="U1760" i="11"/>
  <c r="S1760" i="11"/>
  <c r="T1760" i="11" s="1"/>
  <c r="Q1760" i="11"/>
  <c r="R1760" i="11" s="1"/>
  <c r="P1760" i="11"/>
  <c r="O1760" i="11"/>
  <c r="N1760" i="11"/>
  <c r="M1760" i="11"/>
  <c r="K1760" i="11"/>
  <c r="I1760" i="11"/>
  <c r="F1760" i="11"/>
  <c r="E1760" i="11"/>
  <c r="D1760" i="11"/>
  <c r="C1760" i="11" s="1"/>
  <c r="B1760" i="11"/>
  <c r="A1760" i="11" s="1"/>
  <c r="U1759" i="11"/>
  <c r="T1759" i="11"/>
  <c r="S1759" i="11"/>
  <c r="Q1759" i="11"/>
  <c r="R1759" i="11" s="1"/>
  <c r="O1759" i="11"/>
  <c r="P1759" i="11" s="1"/>
  <c r="N1759" i="11"/>
  <c r="F1759" i="11"/>
  <c r="E1759" i="11"/>
  <c r="D1759" i="11"/>
  <c r="C1759" i="11"/>
  <c r="B1759" i="11"/>
  <c r="A1759" i="11" s="1"/>
  <c r="U1758" i="11"/>
  <c r="S1758" i="11"/>
  <c r="T1758" i="11" s="1"/>
  <c r="R1758" i="11"/>
  <c r="Q1758" i="11"/>
  <c r="P1758" i="11"/>
  <c r="O1758" i="11"/>
  <c r="N1758" i="11"/>
  <c r="L1758" i="11"/>
  <c r="F1758" i="11"/>
  <c r="E1758" i="11"/>
  <c r="D1758" i="11"/>
  <c r="C1758" i="11" s="1"/>
  <c r="B1758" i="11"/>
  <c r="A1758" i="11"/>
  <c r="U1757" i="11"/>
  <c r="S1757" i="11"/>
  <c r="T1757" i="11" s="1"/>
  <c r="Q1757" i="11"/>
  <c r="R1757" i="11" s="1"/>
  <c r="O1757" i="11"/>
  <c r="P1757" i="11" s="1"/>
  <c r="N1757" i="11"/>
  <c r="L1757" i="11"/>
  <c r="K1757" i="11"/>
  <c r="F1757" i="11"/>
  <c r="E1757" i="11"/>
  <c r="D1757" i="11"/>
  <c r="C1757" i="11" s="1"/>
  <c r="B1757" i="11"/>
  <c r="A1757" i="11"/>
  <c r="U1756" i="11"/>
  <c r="S1756" i="11"/>
  <c r="T1756" i="11" s="1"/>
  <c r="Q1756" i="11"/>
  <c r="R1756" i="11" s="1"/>
  <c r="O1756" i="11"/>
  <c r="P1756" i="11" s="1"/>
  <c r="N1756" i="11"/>
  <c r="L1756" i="11"/>
  <c r="K1756" i="11"/>
  <c r="F1756" i="11"/>
  <c r="E1756" i="11"/>
  <c r="D1756" i="11"/>
  <c r="C1756" i="11" s="1"/>
  <c r="B1756" i="11"/>
  <c r="A1756" i="11"/>
  <c r="U1755" i="11"/>
  <c r="S1755" i="11"/>
  <c r="T1755" i="11" s="1"/>
  <c r="Q1755" i="11"/>
  <c r="R1755" i="11" s="1"/>
  <c r="O1755" i="11"/>
  <c r="P1755" i="11" s="1"/>
  <c r="N1755" i="11"/>
  <c r="L1755" i="11"/>
  <c r="K1755" i="11"/>
  <c r="H1755" i="11"/>
  <c r="G1755" i="11"/>
  <c r="F1755" i="11"/>
  <c r="E1755" i="11"/>
  <c r="D1755" i="11"/>
  <c r="C1755" i="11"/>
  <c r="B1755" i="11"/>
  <c r="A1755" i="11"/>
  <c r="U1754" i="11"/>
  <c r="S1754" i="11"/>
  <c r="T1754" i="11" s="1"/>
  <c r="Q1754" i="11"/>
  <c r="R1754" i="11" s="1"/>
  <c r="P1754" i="11"/>
  <c r="O1754" i="11"/>
  <c r="N1754" i="11"/>
  <c r="L1754" i="11"/>
  <c r="K1754" i="11"/>
  <c r="F1754" i="11"/>
  <c r="E1754" i="11"/>
  <c r="D1754" i="11"/>
  <c r="C1754" i="11"/>
  <c r="B1754" i="11"/>
  <c r="A1754" i="11"/>
  <c r="U1753" i="11"/>
  <c r="S1753" i="11"/>
  <c r="T1753" i="11" s="1"/>
  <c r="Q1753" i="11"/>
  <c r="R1753" i="11" s="1"/>
  <c r="P1753" i="11"/>
  <c r="O1753" i="11"/>
  <c r="L1753" i="11"/>
  <c r="K1753" i="11"/>
  <c r="F1753" i="11"/>
  <c r="E1753" i="11"/>
  <c r="D1753" i="11"/>
  <c r="C1753" i="11"/>
  <c r="B1753" i="11"/>
  <c r="A1753" i="11" s="1"/>
  <c r="U1752" i="11"/>
  <c r="S1752" i="11"/>
  <c r="T1752" i="11" s="1"/>
  <c r="Q1752" i="11"/>
  <c r="R1752" i="11" s="1"/>
  <c r="O1752" i="11"/>
  <c r="P1752" i="11" s="1"/>
  <c r="N1752" i="11"/>
  <c r="M1752" i="11"/>
  <c r="K1752" i="11"/>
  <c r="I1752" i="11"/>
  <c r="F1752" i="11"/>
  <c r="E1752" i="11"/>
  <c r="D1752" i="11"/>
  <c r="C1752" i="11"/>
  <c r="B1752" i="11"/>
  <c r="A1752" i="11"/>
  <c r="U1751" i="11"/>
  <c r="S1751" i="11"/>
  <c r="T1751" i="11" s="1"/>
  <c r="R1751" i="11"/>
  <c r="Q1751" i="11"/>
  <c r="P1751" i="11"/>
  <c r="O1751" i="11"/>
  <c r="N1751" i="11"/>
  <c r="L1751" i="11"/>
  <c r="K1751" i="11"/>
  <c r="F1751" i="11"/>
  <c r="E1751" i="11"/>
  <c r="D1751" i="11"/>
  <c r="C1751" i="11"/>
  <c r="B1751" i="11"/>
  <c r="A1751" i="11"/>
  <c r="U1750" i="11"/>
  <c r="S1750" i="11"/>
  <c r="T1750" i="11" s="1"/>
  <c r="R1750" i="11"/>
  <c r="Q1750" i="11"/>
  <c r="P1750" i="11"/>
  <c r="O1750" i="11"/>
  <c r="N1750" i="11"/>
  <c r="L1750" i="11"/>
  <c r="K1750" i="11"/>
  <c r="F1750" i="11"/>
  <c r="E1750" i="11"/>
  <c r="D1750" i="11"/>
  <c r="C1750" i="11"/>
  <c r="B1750" i="11"/>
  <c r="A1750" i="11"/>
  <c r="U1749" i="11"/>
  <c r="S1749" i="11"/>
  <c r="T1749" i="11" s="1"/>
  <c r="R1749" i="11"/>
  <c r="Q1749" i="11"/>
  <c r="P1749" i="11"/>
  <c r="O1749" i="11"/>
  <c r="N1749" i="11"/>
  <c r="L1749" i="11"/>
  <c r="K1749" i="11"/>
  <c r="F1749" i="11"/>
  <c r="E1749" i="11"/>
  <c r="D1749" i="11"/>
  <c r="C1749" i="11"/>
  <c r="B1749" i="11"/>
  <c r="A1749" i="11"/>
  <c r="U1748" i="11"/>
  <c r="S1748" i="11"/>
  <c r="T1748" i="11" s="1"/>
  <c r="R1748" i="11"/>
  <c r="Q1748" i="11"/>
  <c r="P1748" i="11"/>
  <c r="O1748" i="11"/>
  <c r="N1748" i="11"/>
  <c r="L1748" i="11"/>
  <c r="F1748" i="11"/>
  <c r="E1748" i="11"/>
  <c r="D1748" i="11"/>
  <c r="C1748" i="11" s="1"/>
  <c r="B1748" i="11"/>
  <c r="A1748" i="11" s="1"/>
  <c r="U1747" i="11"/>
  <c r="S1747" i="11"/>
  <c r="T1747" i="11" s="1"/>
  <c r="Q1747" i="11"/>
  <c r="R1747" i="11" s="1"/>
  <c r="P1747" i="11"/>
  <c r="O1747" i="11"/>
  <c r="N1747" i="11"/>
  <c r="L1747" i="11"/>
  <c r="K1747" i="11"/>
  <c r="F1747" i="11"/>
  <c r="E1747" i="11"/>
  <c r="D1747" i="11"/>
  <c r="C1747" i="11"/>
  <c r="B1747" i="11"/>
  <c r="A1747" i="11" s="1"/>
  <c r="U1746" i="11"/>
  <c r="T1746" i="11"/>
  <c r="S1746" i="11"/>
  <c r="Q1746" i="11"/>
  <c r="R1746" i="11" s="1"/>
  <c r="O1746" i="11"/>
  <c r="P1746" i="11" s="1"/>
  <c r="N1746" i="11"/>
  <c r="L1746" i="11"/>
  <c r="K1746" i="11"/>
  <c r="I1746" i="11"/>
  <c r="F1746" i="11"/>
  <c r="E1746" i="11"/>
  <c r="D1746" i="11"/>
  <c r="C1746" i="11"/>
  <c r="B1746" i="11"/>
  <c r="A1746" i="11"/>
  <c r="U1745" i="11"/>
  <c r="S1745" i="11"/>
  <c r="T1745" i="11" s="1"/>
  <c r="Q1745" i="11"/>
  <c r="R1745" i="11" s="1"/>
  <c r="P1745" i="11"/>
  <c r="O1745" i="11"/>
  <c r="N1745" i="11"/>
  <c r="M1745" i="11"/>
  <c r="L1745" i="11"/>
  <c r="K1745" i="11"/>
  <c r="H1745" i="11"/>
  <c r="G1745" i="11"/>
  <c r="F1745" i="11"/>
  <c r="E1745" i="11"/>
  <c r="D1745" i="11"/>
  <c r="C1745" i="11"/>
  <c r="B1745" i="11"/>
  <c r="A1745" i="11"/>
  <c r="U1744" i="11"/>
  <c r="S1744" i="11"/>
  <c r="T1744" i="11" s="1"/>
  <c r="Q1744" i="11"/>
  <c r="R1744" i="11" s="1"/>
  <c r="P1744" i="11"/>
  <c r="O1744" i="11"/>
  <c r="N1744" i="11"/>
  <c r="M1744" i="11"/>
  <c r="L1744" i="11"/>
  <c r="K1744" i="11"/>
  <c r="J1744" i="11"/>
  <c r="I1744" i="11"/>
  <c r="F1744" i="11"/>
  <c r="E1744" i="11"/>
  <c r="D1744" i="11"/>
  <c r="C1744" i="11"/>
  <c r="B1744" i="11"/>
  <c r="A1744" i="11"/>
  <c r="U1743" i="11"/>
  <c r="S1743" i="11"/>
  <c r="T1743" i="11" s="1"/>
  <c r="Q1743" i="11"/>
  <c r="R1743" i="11" s="1"/>
  <c r="O1743" i="11"/>
  <c r="P1743" i="11" s="1"/>
  <c r="H1743" i="11"/>
  <c r="G1743" i="11"/>
  <c r="F1743" i="11"/>
  <c r="E1743" i="11"/>
  <c r="D1743" i="11"/>
  <c r="C1743" i="11"/>
  <c r="B1743" i="11"/>
  <c r="A1743" i="11"/>
  <c r="U1742" i="11"/>
  <c r="S1742" i="11"/>
  <c r="T1742" i="11" s="1"/>
  <c r="R1742" i="11"/>
  <c r="Q1742" i="11"/>
  <c r="O1742" i="11"/>
  <c r="P1742" i="11" s="1"/>
  <c r="M1742" i="11"/>
  <c r="L1742" i="11"/>
  <c r="K1742" i="11"/>
  <c r="I1742" i="11"/>
  <c r="F1742" i="11"/>
  <c r="E1742" i="11"/>
  <c r="D1742" i="11"/>
  <c r="C1742" i="11"/>
  <c r="B1742" i="11"/>
  <c r="A1742" i="11"/>
  <c r="U1741" i="11"/>
  <c r="S1741" i="11"/>
  <c r="T1741" i="11" s="1"/>
  <c r="Q1741" i="11"/>
  <c r="R1741" i="11" s="1"/>
  <c r="O1741" i="11"/>
  <c r="P1741" i="11" s="1"/>
  <c r="N1741" i="11"/>
  <c r="M1741" i="11"/>
  <c r="L1741" i="11"/>
  <c r="K1741" i="11"/>
  <c r="I1741" i="11"/>
  <c r="F1741" i="11"/>
  <c r="E1741" i="11"/>
  <c r="D1741" i="11"/>
  <c r="C1741" i="11"/>
  <c r="B1741" i="11"/>
  <c r="A1741" i="11"/>
  <c r="U1740" i="11"/>
  <c r="S1740" i="11"/>
  <c r="T1740" i="11" s="1"/>
  <c r="Q1740" i="11"/>
  <c r="R1740" i="11" s="1"/>
  <c r="P1740" i="11"/>
  <c r="O1740" i="11"/>
  <c r="F1740" i="11"/>
  <c r="E1740" i="11"/>
  <c r="D1740" i="11"/>
  <c r="C1740" i="11"/>
  <c r="B1740" i="11"/>
  <c r="A1740" i="11"/>
  <c r="U1739" i="11"/>
  <c r="S1739" i="11"/>
  <c r="T1739" i="11" s="1"/>
  <c r="R1739" i="11"/>
  <c r="Q1739" i="11"/>
  <c r="O1739" i="11"/>
  <c r="P1739" i="11" s="1"/>
  <c r="F1739" i="11"/>
  <c r="E1739" i="11"/>
  <c r="D1739" i="11"/>
  <c r="C1739" i="11"/>
  <c r="B1739" i="11"/>
  <c r="A1739" i="11" s="1"/>
  <c r="U1738" i="11"/>
  <c r="S1738" i="11"/>
  <c r="T1738" i="11" s="1"/>
  <c r="R1738" i="11"/>
  <c r="Q1738" i="11"/>
  <c r="O1738" i="11"/>
  <c r="P1738" i="11" s="1"/>
  <c r="F1738" i="11"/>
  <c r="E1738" i="11"/>
  <c r="D1738" i="11"/>
  <c r="C1738" i="11"/>
  <c r="B1738" i="11"/>
  <c r="A1738" i="11" s="1"/>
  <c r="U1737" i="11"/>
  <c r="T1737" i="11"/>
  <c r="S1737" i="11"/>
  <c r="R1737" i="11"/>
  <c r="Q1737" i="11"/>
  <c r="O1737" i="11"/>
  <c r="P1737" i="11" s="1"/>
  <c r="F1737" i="11"/>
  <c r="E1737" i="11"/>
  <c r="D1737" i="11"/>
  <c r="C1737" i="11" s="1"/>
  <c r="B1737" i="11"/>
  <c r="A1737" i="11" s="1"/>
  <c r="U1736" i="11"/>
  <c r="T1736" i="11"/>
  <c r="S1736" i="11"/>
  <c r="Q1736" i="11"/>
  <c r="R1736" i="11" s="1"/>
  <c r="O1736" i="11"/>
  <c r="P1736" i="11" s="1"/>
  <c r="F1736" i="11"/>
  <c r="E1736" i="11"/>
  <c r="D1736" i="11"/>
  <c r="C1736" i="11" s="1"/>
  <c r="B1736" i="11"/>
  <c r="A1736" i="11"/>
  <c r="U1735" i="11"/>
  <c r="S1735" i="11"/>
  <c r="T1735" i="11" s="1"/>
  <c r="Q1735" i="11"/>
  <c r="R1735" i="11" s="1"/>
  <c r="O1735" i="11"/>
  <c r="P1735" i="11" s="1"/>
  <c r="N1735" i="11"/>
  <c r="M1735" i="11"/>
  <c r="K1735" i="11"/>
  <c r="F1735" i="11"/>
  <c r="E1735" i="11"/>
  <c r="D1735" i="11"/>
  <c r="C1735" i="11" s="1"/>
  <c r="B1735" i="11"/>
  <c r="A1735" i="11"/>
  <c r="U1734" i="11"/>
  <c r="S1734" i="11"/>
  <c r="T1734" i="11" s="1"/>
  <c r="Q1734" i="11"/>
  <c r="R1734" i="11" s="1"/>
  <c r="O1734" i="11"/>
  <c r="P1734" i="11" s="1"/>
  <c r="N1734" i="11"/>
  <c r="M1734" i="11"/>
  <c r="L1734" i="11"/>
  <c r="K1734" i="11"/>
  <c r="F1734" i="11"/>
  <c r="E1734" i="11"/>
  <c r="D1734" i="11"/>
  <c r="C1734" i="11"/>
  <c r="B1734" i="11"/>
  <c r="A1734" i="11" s="1"/>
  <c r="U1733" i="11"/>
  <c r="S1733" i="11"/>
  <c r="T1733" i="11" s="1"/>
  <c r="R1733" i="11"/>
  <c r="Q1733" i="11"/>
  <c r="O1733" i="11"/>
  <c r="P1733" i="11" s="1"/>
  <c r="K1733" i="11"/>
  <c r="J1733" i="11"/>
  <c r="F1733" i="11"/>
  <c r="E1733" i="11"/>
  <c r="D1733" i="11"/>
  <c r="C1733" i="11" s="1"/>
  <c r="B1733" i="11"/>
  <c r="A1733" i="11"/>
  <c r="U1732" i="11"/>
  <c r="S1732" i="11"/>
  <c r="T1732" i="11" s="1"/>
  <c r="Q1732" i="11"/>
  <c r="R1732" i="11" s="1"/>
  <c r="O1732" i="11"/>
  <c r="P1732" i="11" s="1"/>
  <c r="N1732" i="11"/>
  <c r="M1732" i="11"/>
  <c r="L1732" i="11"/>
  <c r="K1732" i="11"/>
  <c r="I1732" i="11"/>
  <c r="F1732" i="11"/>
  <c r="E1732" i="11"/>
  <c r="D1732" i="11"/>
  <c r="C1732" i="11"/>
  <c r="B1732" i="11"/>
  <c r="A1732" i="11"/>
  <c r="U1731" i="11"/>
  <c r="S1731" i="11"/>
  <c r="T1731" i="11" s="1"/>
  <c r="Q1731" i="11"/>
  <c r="R1731" i="11" s="1"/>
  <c r="P1731" i="11"/>
  <c r="O1731" i="11"/>
  <c r="H1731" i="11"/>
  <c r="G1731" i="11"/>
  <c r="F1731" i="11"/>
  <c r="E1731" i="11"/>
  <c r="D1731" i="11"/>
  <c r="C1731" i="11"/>
  <c r="B1731" i="11"/>
  <c r="A1731" i="11" s="1"/>
  <c r="U1730" i="11"/>
  <c r="S1730" i="11"/>
  <c r="T1730" i="11" s="1"/>
  <c r="R1730" i="11"/>
  <c r="Q1730" i="11"/>
  <c r="O1730" i="11"/>
  <c r="P1730" i="11" s="1"/>
  <c r="F1730" i="11"/>
  <c r="E1730" i="11"/>
  <c r="D1730" i="11"/>
  <c r="C1730" i="11"/>
  <c r="B1730" i="11"/>
  <c r="A1730" i="11" s="1"/>
  <c r="U1729" i="11"/>
  <c r="T1729" i="11"/>
  <c r="S1729" i="11"/>
  <c r="R1729" i="11"/>
  <c r="Q1729" i="11"/>
  <c r="O1729" i="11"/>
  <c r="P1729" i="11" s="1"/>
  <c r="N1729" i="11"/>
  <c r="M1729" i="11"/>
  <c r="L1729" i="11"/>
  <c r="K1729" i="11"/>
  <c r="J1729" i="11"/>
  <c r="I1729" i="11"/>
  <c r="F1729" i="11"/>
  <c r="E1729" i="11"/>
  <c r="D1729" i="11"/>
  <c r="C1729" i="11"/>
  <c r="B1729" i="11"/>
  <c r="A1729" i="11" s="1"/>
  <c r="U1728" i="11"/>
  <c r="S1728" i="11"/>
  <c r="T1728" i="11" s="1"/>
  <c r="R1728" i="11"/>
  <c r="Q1728" i="11"/>
  <c r="O1728" i="11"/>
  <c r="P1728" i="11" s="1"/>
  <c r="N1728" i="11"/>
  <c r="M1728" i="11"/>
  <c r="K1728" i="11"/>
  <c r="J1728" i="11"/>
  <c r="I1728" i="11"/>
  <c r="F1728" i="11"/>
  <c r="E1728" i="11"/>
  <c r="D1728" i="11"/>
  <c r="C1728" i="11" s="1"/>
  <c r="B1728" i="11"/>
  <c r="A1728" i="11" s="1"/>
  <c r="U1727" i="11"/>
  <c r="T1727" i="11"/>
  <c r="S1727" i="11"/>
  <c r="Q1727" i="11"/>
  <c r="R1727" i="11" s="1"/>
  <c r="O1727" i="11"/>
  <c r="P1727" i="11" s="1"/>
  <c r="N1727" i="11"/>
  <c r="M1727" i="11"/>
  <c r="K1727" i="11"/>
  <c r="I1727" i="11"/>
  <c r="F1727" i="11"/>
  <c r="E1727" i="11"/>
  <c r="D1727" i="11"/>
  <c r="C1727" i="11"/>
  <c r="B1727" i="11"/>
  <c r="A1727" i="11"/>
  <c r="U1726" i="11"/>
  <c r="S1726" i="11"/>
  <c r="T1726" i="11" s="1"/>
  <c r="R1726" i="11"/>
  <c r="Q1726" i="11"/>
  <c r="P1726" i="11"/>
  <c r="O1726" i="11"/>
  <c r="M1726" i="11"/>
  <c r="I1726" i="11"/>
  <c r="F1726" i="11"/>
  <c r="E1726" i="11"/>
  <c r="D1726" i="11"/>
  <c r="C1726" i="11" s="1"/>
  <c r="B1726" i="11"/>
  <c r="A1726" i="11" s="1"/>
  <c r="U1725" i="11"/>
  <c r="T1725" i="11"/>
  <c r="S1725" i="11"/>
  <c r="Q1725" i="11"/>
  <c r="R1725" i="11" s="1"/>
  <c r="O1725" i="11"/>
  <c r="P1725" i="11" s="1"/>
  <c r="N1725" i="11"/>
  <c r="M1725" i="11"/>
  <c r="K1725" i="11"/>
  <c r="I1725" i="11"/>
  <c r="F1725" i="11"/>
  <c r="E1725" i="11"/>
  <c r="D1725" i="11"/>
  <c r="C1725" i="11"/>
  <c r="B1725" i="11"/>
  <c r="A1725" i="11"/>
  <c r="U1724" i="11"/>
  <c r="S1724" i="11"/>
  <c r="T1724" i="11" s="1"/>
  <c r="R1724" i="11"/>
  <c r="Q1724" i="11"/>
  <c r="P1724" i="11"/>
  <c r="O1724" i="11"/>
  <c r="N1724" i="11"/>
  <c r="M1724" i="11"/>
  <c r="K1724" i="11"/>
  <c r="J1724" i="11"/>
  <c r="I1724" i="11"/>
  <c r="F1724" i="11"/>
  <c r="E1724" i="11"/>
  <c r="D1724" i="11"/>
  <c r="C1724" i="11"/>
  <c r="B1724" i="11"/>
  <c r="A1724" i="11" s="1"/>
  <c r="U1723" i="11"/>
  <c r="T1723" i="11"/>
  <c r="S1723" i="11"/>
  <c r="R1723" i="11"/>
  <c r="Q1723" i="11"/>
  <c r="O1723" i="11"/>
  <c r="P1723" i="11" s="1"/>
  <c r="N1723" i="11"/>
  <c r="M1723" i="11"/>
  <c r="K1723" i="11"/>
  <c r="J1723" i="11"/>
  <c r="I1723" i="11"/>
  <c r="F1723" i="11"/>
  <c r="E1723" i="11"/>
  <c r="D1723" i="11"/>
  <c r="C1723" i="11" s="1"/>
  <c r="B1723" i="11"/>
  <c r="A1723" i="11"/>
  <c r="U1722" i="11"/>
  <c r="T1722" i="11"/>
  <c r="S1722" i="11"/>
  <c r="Q1722" i="11"/>
  <c r="R1722" i="11" s="1"/>
  <c r="O1722" i="11"/>
  <c r="P1722" i="11" s="1"/>
  <c r="N1722" i="11"/>
  <c r="L1722" i="11"/>
  <c r="K1722" i="11"/>
  <c r="F1722" i="11"/>
  <c r="E1722" i="11"/>
  <c r="D1722" i="11"/>
  <c r="C1722" i="11" s="1"/>
  <c r="B1722" i="11"/>
  <c r="A1722" i="11"/>
  <c r="U1721" i="11"/>
  <c r="T1721" i="11"/>
  <c r="S1721" i="11"/>
  <c r="Q1721" i="11"/>
  <c r="R1721" i="11" s="1"/>
  <c r="O1721" i="11"/>
  <c r="P1721" i="11" s="1"/>
  <c r="N1721" i="11"/>
  <c r="L1721" i="11"/>
  <c r="K1721" i="11"/>
  <c r="F1721" i="11"/>
  <c r="E1721" i="11"/>
  <c r="D1721" i="11"/>
  <c r="C1721" i="11" s="1"/>
  <c r="B1721" i="11"/>
  <c r="A1721" i="11"/>
  <c r="U1720" i="11"/>
  <c r="T1720" i="11"/>
  <c r="S1720" i="11"/>
  <c r="Q1720" i="11"/>
  <c r="R1720" i="11" s="1"/>
  <c r="O1720" i="11"/>
  <c r="P1720" i="11" s="1"/>
  <c r="L1720" i="11"/>
  <c r="K1720" i="11"/>
  <c r="F1720" i="11"/>
  <c r="E1720" i="11"/>
  <c r="D1720" i="11"/>
  <c r="C1720" i="11"/>
  <c r="B1720" i="11"/>
  <c r="A1720" i="11"/>
  <c r="U1719" i="11"/>
  <c r="S1719" i="11"/>
  <c r="T1719" i="11" s="1"/>
  <c r="Q1719" i="11"/>
  <c r="R1719" i="11" s="1"/>
  <c r="P1719" i="11"/>
  <c r="O1719" i="11"/>
  <c r="M1719" i="11"/>
  <c r="L1719" i="11"/>
  <c r="K1719" i="11"/>
  <c r="I1719" i="11"/>
  <c r="F1719" i="11"/>
  <c r="E1719" i="11"/>
  <c r="D1719" i="11"/>
  <c r="C1719" i="11" s="1"/>
  <c r="B1719" i="11"/>
  <c r="A1719" i="11"/>
  <c r="U1718" i="11"/>
  <c r="T1718" i="11"/>
  <c r="S1718" i="11"/>
  <c r="Q1718" i="11"/>
  <c r="R1718" i="11" s="1"/>
  <c r="O1718" i="11"/>
  <c r="P1718" i="11" s="1"/>
  <c r="N1718" i="11"/>
  <c r="K1718" i="11"/>
  <c r="F1718" i="11"/>
  <c r="E1718" i="11"/>
  <c r="D1718" i="11"/>
  <c r="C1718" i="11"/>
  <c r="B1718" i="11"/>
  <c r="A1718" i="11"/>
  <c r="U1717" i="11"/>
  <c r="S1717" i="11"/>
  <c r="T1717" i="11" s="1"/>
  <c r="Q1717" i="11"/>
  <c r="R1717" i="11" s="1"/>
  <c r="P1717" i="11"/>
  <c r="O1717" i="11"/>
  <c r="N1717" i="11"/>
  <c r="M1717" i="11"/>
  <c r="K1717" i="11"/>
  <c r="F1717" i="11"/>
  <c r="E1717" i="11"/>
  <c r="D1717" i="11"/>
  <c r="C1717" i="11"/>
  <c r="B1717" i="11"/>
  <c r="A1717" i="11"/>
  <c r="U1716" i="11"/>
  <c r="S1716" i="11"/>
  <c r="T1716" i="11" s="1"/>
  <c r="Q1716" i="11"/>
  <c r="R1716" i="11" s="1"/>
  <c r="P1716" i="11"/>
  <c r="O1716" i="11"/>
  <c r="N1716" i="11"/>
  <c r="M1716" i="11"/>
  <c r="K1716" i="11"/>
  <c r="I1716" i="11"/>
  <c r="F1716" i="11"/>
  <c r="E1716" i="11"/>
  <c r="D1716" i="11"/>
  <c r="C1716" i="11" s="1"/>
  <c r="B1716" i="11"/>
  <c r="A1716" i="11"/>
  <c r="U1715" i="11"/>
  <c r="T1715" i="11"/>
  <c r="S1715" i="11"/>
  <c r="Q1715" i="11"/>
  <c r="R1715" i="11" s="1"/>
  <c r="O1715" i="11"/>
  <c r="P1715" i="11" s="1"/>
  <c r="N1715" i="11"/>
  <c r="M1715" i="11"/>
  <c r="L1715" i="11"/>
  <c r="K1715" i="11"/>
  <c r="J1715" i="11"/>
  <c r="I1715" i="11"/>
  <c r="F1715" i="11"/>
  <c r="E1715" i="11"/>
  <c r="D1715" i="11"/>
  <c r="C1715" i="11" s="1"/>
  <c r="B1715" i="11"/>
  <c r="A1715" i="11" s="1"/>
  <c r="U1714" i="11"/>
  <c r="T1714" i="11"/>
  <c r="S1714" i="11"/>
  <c r="Q1714" i="11"/>
  <c r="R1714" i="11" s="1"/>
  <c r="O1714" i="11"/>
  <c r="P1714" i="11" s="1"/>
  <c r="N1714" i="11"/>
  <c r="M1714" i="11"/>
  <c r="L1714" i="11"/>
  <c r="K1714" i="11"/>
  <c r="J1714" i="11"/>
  <c r="I1714" i="11"/>
  <c r="F1714" i="11"/>
  <c r="E1714" i="11"/>
  <c r="D1714" i="11"/>
  <c r="C1714" i="11"/>
  <c r="B1714" i="11"/>
  <c r="A1714" i="11" s="1"/>
  <c r="U1713" i="11"/>
  <c r="T1713" i="11"/>
  <c r="S1713" i="11"/>
  <c r="R1713" i="11"/>
  <c r="Q1713" i="11"/>
  <c r="O1713" i="11"/>
  <c r="P1713" i="11" s="1"/>
  <c r="N1713" i="11"/>
  <c r="M1713" i="11"/>
  <c r="K1713" i="11"/>
  <c r="J1713" i="11"/>
  <c r="I1713" i="11"/>
  <c r="F1713" i="11"/>
  <c r="E1713" i="11"/>
  <c r="D1713" i="11"/>
  <c r="C1713" i="11" s="1"/>
  <c r="B1713" i="11"/>
  <c r="A1713" i="11"/>
  <c r="U1712" i="11"/>
  <c r="T1712" i="11"/>
  <c r="S1712" i="11"/>
  <c r="Q1712" i="11"/>
  <c r="R1712" i="11" s="1"/>
  <c r="O1712" i="11"/>
  <c r="P1712" i="11" s="1"/>
  <c r="N1712" i="11"/>
  <c r="M1712" i="11"/>
  <c r="K1712" i="11"/>
  <c r="J1712" i="11"/>
  <c r="I1712" i="11"/>
  <c r="F1712" i="11"/>
  <c r="E1712" i="11"/>
  <c r="D1712" i="11"/>
  <c r="C1712" i="11"/>
  <c r="B1712" i="11"/>
  <c r="A1712" i="11"/>
  <c r="U1711" i="11"/>
  <c r="S1711" i="11"/>
  <c r="T1711" i="11" s="1"/>
  <c r="Q1711" i="11"/>
  <c r="R1711" i="11" s="1"/>
  <c r="P1711" i="11"/>
  <c r="O1711" i="11"/>
  <c r="N1711" i="11"/>
  <c r="L1711" i="11"/>
  <c r="K1711" i="11"/>
  <c r="F1711" i="11"/>
  <c r="E1711" i="11"/>
  <c r="D1711" i="11"/>
  <c r="C1711" i="11"/>
  <c r="B1711" i="11"/>
  <c r="A1711" i="11"/>
  <c r="U1710" i="11"/>
  <c r="S1710" i="11"/>
  <c r="T1710" i="11" s="1"/>
  <c r="Q1710" i="11"/>
  <c r="R1710" i="11" s="1"/>
  <c r="P1710" i="11"/>
  <c r="O1710" i="11"/>
  <c r="N1710" i="11"/>
  <c r="K1710" i="11"/>
  <c r="F1710" i="11"/>
  <c r="E1710" i="11"/>
  <c r="D1710" i="11"/>
  <c r="C1710" i="11"/>
  <c r="B1710" i="11"/>
  <c r="A1710" i="11" s="1"/>
  <c r="U1709" i="11"/>
  <c r="S1709" i="11"/>
  <c r="T1709" i="11" s="1"/>
  <c r="R1709" i="11"/>
  <c r="Q1709" i="11"/>
  <c r="O1709" i="11"/>
  <c r="P1709" i="11" s="1"/>
  <c r="N1709" i="11"/>
  <c r="K1709" i="11"/>
  <c r="F1709" i="11"/>
  <c r="E1709" i="11"/>
  <c r="D1709" i="11"/>
  <c r="C1709" i="11" s="1"/>
  <c r="B1709" i="11"/>
  <c r="A1709" i="11"/>
  <c r="U1708" i="11"/>
  <c r="T1708" i="11"/>
  <c r="S1708" i="11"/>
  <c r="Q1708" i="11"/>
  <c r="R1708" i="11" s="1"/>
  <c r="O1708" i="11"/>
  <c r="P1708" i="11" s="1"/>
  <c r="N1708" i="11"/>
  <c r="K1708" i="11"/>
  <c r="F1708" i="11"/>
  <c r="E1708" i="11"/>
  <c r="D1708" i="11"/>
  <c r="C1708" i="11"/>
  <c r="B1708" i="11"/>
  <c r="A1708" i="11"/>
  <c r="U1707" i="11"/>
  <c r="S1707" i="11"/>
  <c r="T1707" i="11" s="1"/>
  <c r="Q1707" i="11"/>
  <c r="R1707" i="11" s="1"/>
  <c r="P1707" i="11"/>
  <c r="O1707" i="11"/>
  <c r="N1707" i="11"/>
  <c r="L1707" i="11"/>
  <c r="K1707" i="11"/>
  <c r="F1707" i="11"/>
  <c r="E1707" i="11"/>
  <c r="D1707" i="11"/>
  <c r="C1707" i="11"/>
  <c r="B1707" i="11"/>
  <c r="A1707" i="11"/>
  <c r="U1706" i="11"/>
  <c r="S1706" i="11"/>
  <c r="T1706" i="11" s="1"/>
  <c r="Q1706" i="11"/>
  <c r="R1706" i="11" s="1"/>
  <c r="P1706" i="11"/>
  <c r="O1706" i="11"/>
  <c r="N1706" i="11"/>
  <c r="K1706" i="11"/>
  <c r="F1706" i="11"/>
  <c r="E1706" i="11"/>
  <c r="D1706" i="11"/>
  <c r="C1706" i="11"/>
  <c r="B1706" i="11"/>
  <c r="A1706" i="11" s="1"/>
  <c r="U1705" i="11"/>
  <c r="T1705" i="11"/>
  <c r="S1705" i="11"/>
  <c r="R1705" i="11"/>
  <c r="Q1705" i="11"/>
  <c r="O1705" i="11"/>
  <c r="P1705" i="11" s="1"/>
  <c r="N1705" i="11"/>
  <c r="F1705" i="11"/>
  <c r="E1705" i="11"/>
  <c r="D1705" i="11"/>
  <c r="C1705" i="11"/>
  <c r="B1705" i="11"/>
  <c r="A1705" i="11"/>
  <c r="U1704" i="11"/>
  <c r="S1704" i="11"/>
  <c r="T1704" i="11" s="1"/>
  <c r="R1704" i="11"/>
  <c r="Q1704" i="11"/>
  <c r="P1704" i="11"/>
  <c r="O1704" i="11"/>
  <c r="N1704" i="11"/>
  <c r="K1704" i="11"/>
  <c r="I1704" i="11"/>
  <c r="F1704" i="11"/>
  <c r="E1704" i="11"/>
  <c r="D1704" i="11"/>
  <c r="C1704" i="11"/>
  <c r="B1704" i="11"/>
  <c r="A1704" i="11"/>
  <c r="U1703" i="11"/>
  <c r="S1703" i="11"/>
  <c r="T1703" i="11" s="1"/>
  <c r="R1703" i="11"/>
  <c r="Q1703" i="11"/>
  <c r="P1703" i="11"/>
  <c r="O1703" i="11"/>
  <c r="N1703" i="11"/>
  <c r="L1703" i="11"/>
  <c r="K1703" i="11"/>
  <c r="F1703" i="11"/>
  <c r="E1703" i="11"/>
  <c r="D1703" i="11"/>
  <c r="C1703" i="11"/>
  <c r="B1703" i="11"/>
  <c r="A1703" i="11"/>
  <c r="U1702" i="11"/>
  <c r="S1702" i="11"/>
  <c r="T1702" i="11" s="1"/>
  <c r="R1702" i="11"/>
  <c r="Q1702" i="11"/>
  <c r="P1702" i="11"/>
  <c r="O1702" i="11"/>
  <c r="N1702" i="11"/>
  <c r="K1702" i="11"/>
  <c r="F1702" i="11"/>
  <c r="E1702" i="11"/>
  <c r="D1702" i="11"/>
  <c r="C1702" i="11" s="1"/>
  <c r="B1702" i="11"/>
  <c r="A1702" i="11" s="1"/>
  <c r="U1701" i="11"/>
  <c r="T1701" i="11"/>
  <c r="S1701" i="11"/>
  <c r="Q1701" i="11"/>
  <c r="R1701" i="11" s="1"/>
  <c r="O1701" i="11"/>
  <c r="P1701" i="11" s="1"/>
  <c r="N1701" i="11"/>
  <c r="K1701" i="11"/>
  <c r="F1701" i="11"/>
  <c r="E1701" i="11"/>
  <c r="D1701" i="11"/>
  <c r="C1701" i="11"/>
  <c r="B1701" i="11"/>
  <c r="A1701" i="11"/>
  <c r="U1700" i="11"/>
  <c r="S1700" i="11"/>
  <c r="T1700" i="11" s="1"/>
  <c r="Q1700" i="11"/>
  <c r="R1700" i="11" s="1"/>
  <c r="P1700" i="11"/>
  <c r="O1700" i="11"/>
  <c r="N1700" i="11"/>
  <c r="K1700" i="11"/>
  <c r="F1700" i="11"/>
  <c r="E1700" i="11"/>
  <c r="D1700" i="11"/>
  <c r="C1700" i="11"/>
  <c r="B1700" i="11"/>
  <c r="A1700" i="11" s="1"/>
  <c r="U1699" i="11"/>
  <c r="S1699" i="11"/>
  <c r="T1699" i="11" s="1"/>
  <c r="R1699" i="11"/>
  <c r="Q1699" i="11"/>
  <c r="O1699" i="11"/>
  <c r="P1699" i="11" s="1"/>
  <c r="N1699" i="11"/>
  <c r="K1699" i="11"/>
  <c r="F1699" i="11"/>
  <c r="E1699" i="11"/>
  <c r="D1699" i="11"/>
  <c r="C1699" i="11" s="1"/>
  <c r="B1699" i="11"/>
  <c r="A1699" i="11"/>
  <c r="U1698" i="11"/>
  <c r="T1698" i="11"/>
  <c r="S1698" i="11"/>
  <c r="Q1698" i="11"/>
  <c r="R1698" i="11" s="1"/>
  <c r="O1698" i="11"/>
  <c r="P1698" i="11" s="1"/>
  <c r="N1698" i="11"/>
  <c r="K1698" i="11"/>
  <c r="F1698" i="11"/>
  <c r="E1698" i="11"/>
  <c r="D1698" i="11"/>
  <c r="C1698" i="11"/>
  <c r="B1698" i="11"/>
  <c r="A1698" i="11"/>
  <c r="U1697" i="11"/>
  <c r="S1697" i="11"/>
  <c r="T1697" i="11" s="1"/>
  <c r="Q1697" i="11"/>
  <c r="R1697" i="11" s="1"/>
  <c r="P1697" i="11"/>
  <c r="O1697" i="11"/>
  <c r="N1697" i="11"/>
  <c r="K1697" i="11"/>
  <c r="F1697" i="11"/>
  <c r="E1697" i="11"/>
  <c r="D1697" i="11"/>
  <c r="C1697" i="11"/>
  <c r="B1697" i="11"/>
  <c r="A1697" i="11" s="1"/>
  <c r="U1696" i="11"/>
  <c r="T1696" i="11"/>
  <c r="S1696" i="11"/>
  <c r="R1696" i="11"/>
  <c r="Q1696" i="11"/>
  <c r="O1696" i="11"/>
  <c r="P1696" i="11" s="1"/>
  <c r="N1696" i="11"/>
  <c r="K1696" i="11"/>
  <c r="F1696" i="11"/>
  <c r="E1696" i="11"/>
  <c r="D1696" i="11"/>
  <c r="C1696" i="11" s="1"/>
  <c r="B1696" i="11"/>
  <c r="A1696" i="11"/>
  <c r="U1695" i="11"/>
  <c r="S1695" i="11"/>
  <c r="T1695" i="11" s="1"/>
  <c r="Q1695" i="11"/>
  <c r="R1695" i="11" s="1"/>
  <c r="O1695" i="11"/>
  <c r="P1695" i="11" s="1"/>
  <c r="N1695" i="11"/>
  <c r="M1695" i="11"/>
  <c r="L1695" i="11"/>
  <c r="K1695" i="11"/>
  <c r="F1695" i="11"/>
  <c r="E1695" i="11"/>
  <c r="D1695" i="11"/>
  <c r="C1695" i="11"/>
  <c r="B1695" i="11"/>
  <c r="A1695" i="11" s="1"/>
  <c r="U1694" i="11"/>
  <c r="T1694" i="11"/>
  <c r="S1694" i="11"/>
  <c r="R1694" i="11"/>
  <c r="Q1694" i="11"/>
  <c r="O1694" i="11"/>
  <c r="P1694" i="11" s="1"/>
  <c r="N1694" i="11"/>
  <c r="L1694" i="11"/>
  <c r="K1694" i="11"/>
  <c r="I1694" i="11"/>
  <c r="F1694" i="11"/>
  <c r="E1694" i="11"/>
  <c r="D1694" i="11"/>
  <c r="C1694" i="11"/>
  <c r="B1694" i="11"/>
  <c r="A1694" i="11"/>
  <c r="U1693" i="11"/>
  <c r="S1693" i="11"/>
  <c r="T1693" i="11" s="1"/>
  <c r="Q1693" i="11"/>
  <c r="R1693" i="11" s="1"/>
  <c r="P1693" i="11"/>
  <c r="O1693" i="11"/>
  <c r="N1693" i="11"/>
  <c r="L1693" i="11"/>
  <c r="K1693" i="11"/>
  <c r="F1693" i="11"/>
  <c r="E1693" i="11"/>
  <c r="D1693" i="11"/>
  <c r="C1693" i="11"/>
  <c r="B1693" i="11"/>
  <c r="A1693" i="11"/>
  <c r="U1692" i="11"/>
  <c r="S1692" i="11"/>
  <c r="T1692" i="11" s="1"/>
  <c r="Q1692" i="11"/>
  <c r="R1692" i="11" s="1"/>
  <c r="P1692" i="11"/>
  <c r="O1692" i="11"/>
  <c r="L1692" i="11"/>
  <c r="K1692" i="11"/>
  <c r="I1692" i="11"/>
  <c r="F1692" i="11"/>
  <c r="E1692" i="11"/>
  <c r="D1692" i="11"/>
  <c r="C1692" i="11"/>
  <c r="B1692" i="11"/>
  <c r="A1692" i="11"/>
  <c r="U1691" i="11"/>
  <c r="S1691" i="11"/>
  <c r="T1691" i="11" s="1"/>
  <c r="Q1691" i="11"/>
  <c r="R1691" i="11" s="1"/>
  <c r="P1691" i="11"/>
  <c r="O1691" i="11"/>
  <c r="N1691" i="11"/>
  <c r="M1691" i="11"/>
  <c r="L1691" i="11"/>
  <c r="K1691" i="11"/>
  <c r="F1691" i="11"/>
  <c r="E1691" i="11"/>
  <c r="D1691" i="11"/>
  <c r="C1691" i="11" s="1"/>
  <c r="B1691" i="11"/>
  <c r="A1691" i="11"/>
  <c r="U1690" i="11"/>
  <c r="T1690" i="11"/>
  <c r="S1690" i="11"/>
  <c r="Q1690" i="11"/>
  <c r="R1690" i="11" s="1"/>
  <c r="O1690" i="11"/>
  <c r="P1690" i="11" s="1"/>
  <c r="N1690" i="11"/>
  <c r="M1690" i="11"/>
  <c r="K1690" i="11"/>
  <c r="I1690" i="11"/>
  <c r="F1690" i="11"/>
  <c r="E1690" i="11"/>
  <c r="D1690" i="11"/>
  <c r="C1690" i="11"/>
  <c r="B1690" i="11"/>
  <c r="A1690" i="11" s="1"/>
  <c r="U1689" i="11"/>
  <c r="S1689" i="11"/>
  <c r="T1689" i="11" s="1"/>
  <c r="R1689" i="11"/>
  <c r="Q1689" i="11"/>
  <c r="O1689" i="11"/>
  <c r="P1689" i="11" s="1"/>
  <c r="N1689" i="11"/>
  <c r="M1689" i="11"/>
  <c r="L1689" i="11"/>
  <c r="K1689" i="11"/>
  <c r="I1689" i="11"/>
  <c r="F1689" i="11"/>
  <c r="E1689" i="11"/>
  <c r="D1689" i="11"/>
  <c r="C1689" i="11" s="1"/>
  <c r="B1689" i="11"/>
  <c r="A1689" i="11" s="1"/>
  <c r="U1688" i="11"/>
  <c r="T1688" i="11"/>
  <c r="S1688" i="11"/>
  <c r="Q1688" i="11"/>
  <c r="R1688" i="11" s="1"/>
  <c r="O1688" i="11"/>
  <c r="P1688" i="11" s="1"/>
  <c r="N1688" i="11"/>
  <c r="L1688" i="11"/>
  <c r="K1688" i="11"/>
  <c r="I1688" i="11"/>
  <c r="F1688" i="11"/>
  <c r="E1688" i="11"/>
  <c r="D1688" i="11"/>
  <c r="C1688" i="11"/>
  <c r="B1688" i="11"/>
  <c r="A1688" i="11"/>
  <c r="U1687" i="11"/>
  <c r="S1687" i="11"/>
  <c r="T1687" i="11" s="1"/>
  <c r="R1687" i="11"/>
  <c r="Q1687" i="11"/>
  <c r="P1687" i="11"/>
  <c r="O1687" i="11"/>
  <c r="N1687" i="11"/>
  <c r="K1687" i="11"/>
  <c r="F1687" i="11"/>
  <c r="E1687" i="11"/>
  <c r="D1687" i="11"/>
  <c r="C1687" i="11" s="1"/>
  <c r="B1687" i="11"/>
  <c r="A1687" i="11" s="1"/>
  <c r="U1686" i="11"/>
  <c r="T1686" i="11"/>
  <c r="S1686" i="11"/>
  <c r="Q1686" i="11"/>
  <c r="R1686" i="11" s="1"/>
  <c r="O1686" i="11"/>
  <c r="P1686" i="11" s="1"/>
  <c r="N1686" i="11"/>
  <c r="L1686" i="11"/>
  <c r="K1686" i="11"/>
  <c r="F1686" i="11"/>
  <c r="E1686" i="11"/>
  <c r="D1686" i="11"/>
  <c r="C1686" i="11" s="1"/>
  <c r="B1686" i="11"/>
  <c r="A1686" i="11" s="1"/>
  <c r="U1685" i="11"/>
  <c r="T1685" i="11"/>
  <c r="S1685" i="11"/>
  <c r="Q1685" i="11"/>
  <c r="R1685" i="11" s="1"/>
  <c r="O1685" i="11"/>
  <c r="P1685" i="11" s="1"/>
  <c r="N1685" i="11"/>
  <c r="K1685" i="11"/>
  <c r="F1685" i="11"/>
  <c r="E1685" i="11"/>
  <c r="D1685" i="11"/>
  <c r="C1685" i="11"/>
  <c r="B1685" i="11"/>
  <c r="A1685" i="11"/>
  <c r="U1684" i="11"/>
  <c r="S1684" i="11"/>
  <c r="T1684" i="11" s="1"/>
  <c r="Q1684" i="11"/>
  <c r="R1684" i="11" s="1"/>
  <c r="P1684" i="11"/>
  <c r="O1684" i="11"/>
  <c r="K1684" i="11"/>
  <c r="F1684" i="11"/>
  <c r="E1684" i="11"/>
  <c r="D1684" i="11"/>
  <c r="C1684" i="11" s="1"/>
  <c r="B1684" i="11"/>
  <c r="A1684" i="11"/>
  <c r="U1683" i="11"/>
  <c r="T1683" i="11"/>
  <c r="S1683" i="11"/>
  <c r="Q1683" i="11"/>
  <c r="R1683" i="11" s="1"/>
  <c r="O1683" i="11"/>
  <c r="P1683" i="11" s="1"/>
  <c r="N1683" i="11"/>
  <c r="L1683" i="11"/>
  <c r="K1683" i="11"/>
  <c r="F1683" i="11"/>
  <c r="E1683" i="11"/>
  <c r="D1683" i="11"/>
  <c r="C1683" i="11" s="1"/>
  <c r="B1683" i="11"/>
  <c r="A1683" i="11"/>
  <c r="U1682" i="11"/>
  <c r="T1682" i="11"/>
  <c r="S1682" i="11"/>
  <c r="Q1682" i="11"/>
  <c r="R1682" i="11" s="1"/>
  <c r="O1682" i="11"/>
  <c r="P1682" i="11" s="1"/>
  <c r="N1682" i="11"/>
  <c r="K1682" i="11"/>
  <c r="F1682" i="11"/>
  <c r="E1682" i="11"/>
  <c r="D1682" i="11"/>
  <c r="C1682" i="11"/>
  <c r="B1682" i="11"/>
  <c r="A1682" i="11"/>
  <c r="U1681" i="11"/>
  <c r="S1681" i="11"/>
  <c r="T1681" i="11" s="1"/>
  <c r="Q1681" i="11"/>
  <c r="R1681" i="11" s="1"/>
  <c r="P1681" i="11"/>
  <c r="O1681" i="11"/>
  <c r="N1681" i="11"/>
  <c r="K1681" i="11"/>
  <c r="F1681" i="11"/>
  <c r="E1681" i="11"/>
  <c r="D1681" i="11"/>
  <c r="C1681" i="11"/>
  <c r="B1681" i="11"/>
  <c r="A1681" i="11" s="1"/>
  <c r="U1680" i="11"/>
  <c r="T1680" i="11"/>
  <c r="S1680" i="11"/>
  <c r="R1680" i="11"/>
  <c r="Q1680" i="11"/>
  <c r="O1680" i="11"/>
  <c r="P1680" i="11" s="1"/>
  <c r="N1680" i="11"/>
  <c r="L1680" i="11"/>
  <c r="K1680" i="11"/>
  <c r="F1680" i="11"/>
  <c r="E1680" i="11"/>
  <c r="D1680" i="11"/>
  <c r="C1680" i="11"/>
  <c r="B1680" i="11"/>
  <c r="A1680" i="11" s="1"/>
  <c r="U1679" i="11"/>
  <c r="T1679" i="11"/>
  <c r="S1679" i="11"/>
  <c r="R1679" i="11"/>
  <c r="Q1679" i="11"/>
  <c r="O1679" i="11"/>
  <c r="P1679" i="11" s="1"/>
  <c r="N1679" i="11"/>
  <c r="L1679" i="11"/>
  <c r="K1679" i="11"/>
  <c r="F1679" i="11"/>
  <c r="E1679" i="11"/>
  <c r="D1679" i="11"/>
  <c r="C1679" i="11"/>
  <c r="B1679" i="11"/>
  <c r="A1679" i="11" s="1"/>
  <c r="U1678" i="11"/>
  <c r="T1678" i="11"/>
  <c r="S1678" i="11"/>
  <c r="R1678" i="11"/>
  <c r="Q1678" i="11"/>
  <c r="O1678" i="11"/>
  <c r="P1678" i="11" s="1"/>
  <c r="N1678" i="11"/>
  <c r="L1678" i="11"/>
  <c r="K1678" i="11"/>
  <c r="F1678" i="11"/>
  <c r="E1678" i="11"/>
  <c r="D1678" i="11"/>
  <c r="C1678" i="11"/>
  <c r="B1678" i="11"/>
  <c r="A1678" i="11" s="1"/>
  <c r="U1677" i="11"/>
  <c r="T1677" i="11"/>
  <c r="S1677" i="11"/>
  <c r="R1677" i="11"/>
  <c r="Q1677" i="11"/>
  <c r="O1677" i="11"/>
  <c r="P1677" i="11" s="1"/>
  <c r="N1677" i="11"/>
  <c r="L1677" i="11"/>
  <c r="K1677" i="11"/>
  <c r="F1677" i="11"/>
  <c r="E1677" i="11"/>
  <c r="D1677" i="11"/>
  <c r="C1677" i="11"/>
  <c r="B1677" i="11"/>
  <c r="A1677" i="11" s="1"/>
  <c r="U1676" i="11"/>
  <c r="T1676" i="11"/>
  <c r="S1676" i="11"/>
  <c r="R1676" i="11"/>
  <c r="Q1676" i="11"/>
  <c r="O1676" i="11"/>
  <c r="P1676" i="11" s="1"/>
  <c r="F1676" i="11"/>
  <c r="E1676" i="11"/>
  <c r="D1676" i="11"/>
  <c r="C1676" i="11" s="1"/>
  <c r="B1676" i="11"/>
  <c r="A1676" i="11" s="1"/>
  <c r="U1675" i="11"/>
  <c r="T1675" i="11"/>
  <c r="S1675" i="11"/>
  <c r="Q1675" i="11"/>
  <c r="R1675" i="11" s="1"/>
  <c r="O1675" i="11"/>
  <c r="P1675" i="11" s="1"/>
  <c r="N1675" i="11"/>
  <c r="K1675" i="11"/>
  <c r="F1675" i="11"/>
  <c r="E1675" i="11"/>
  <c r="D1675" i="11"/>
  <c r="C1675" i="11"/>
  <c r="B1675" i="11"/>
  <c r="A1675" i="11"/>
  <c r="U1674" i="11"/>
  <c r="S1674" i="11"/>
  <c r="T1674" i="11" s="1"/>
  <c r="Q1674" i="11"/>
  <c r="R1674" i="11" s="1"/>
  <c r="P1674" i="11"/>
  <c r="O1674" i="11"/>
  <c r="N1674" i="11"/>
  <c r="K1674" i="11"/>
  <c r="F1674" i="11"/>
  <c r="E1674" i="11"/>
  <c r="D1674" i="11"/>
  <c r="C1674" i="11"/>
  <c r="B1674" i="11"/>
  <c r="A1674" i="11" s="1"/>
  <c r="U1673" i="11"/>
  <c r="S1673" i="11"/>
  <c r="T1673" i="11" s="1"/>
  <c r="R1673" i="11"/>
  <c r="Q1673" i="11"/>
  <c r="O1673" i="11"/>
  <c r="P1673" i="11" s="1"/>
  <c r="N1673" i="11"/>
  <c r="L1673" i="11"/>
  <c r="K1673" i="11"/>
  <c r="F1673" i="11"/>
  <c r="E1673" i="11"/>
  <c r="D1673" i="11"/>
  <c r="C1673" i="11"/>
  <c r="B1673" i="11"/>
  <c r="A1673" i="11" s="1"/>
  <c r="U1672" i="11"/>
  <c r="S1672" i="11"/>
  <c r="T1672" i="11" s="1"/>
  <c r="R1672" i="11"/>
  <c r="Q1672" i="11"/>
  <c r="O1672" i="11"/>
  <c r="P1672" i="11" s="1"/>
  <c r="N1672" i="11"/>
  <c r="L1672" i="11"/>
  <c r="K1672" i="11"/>
  <c r="F1672" i="11"/>
  <c r="E1672" i="11"/>
  <c r="D1672" i="11"/>
  <c r="C1672" i="11"/>
  <c r="B1672" i="11"/>
  <c r="A1672" i="11" s="1"/>
  <c r="U1671" i="11"/>
  <c r="S1671" i="11"/>
  <c r="T1671" i="11" s="1"/>
  <c r="R1671" i="11"/>
  <c r="Q1671" i="11"/>
  <c r="O1671" i="11"/>
  <c r="P1671" i="11" s="1"/>
  <c r="N1671" i="11"/>
  <c r="M1671" i="11"/>
  <c r="L1671" i="11"/>
  <c r="K1671" i="11"/>
  <c r="I1671" i="11"/>
  <c r="F1671" i="11"/>
  <c r="E1671" i="11"/>
  <c r="D1671" i="11"/>
  <c r="C1671" i="11" s="1"/>
  <c r="B1671" i="11"/>
  <c r="A1671" i="11" s="1"/>
  <c r="U1670" i="11"/>
  <c r="T1670" i="11"/>
  <c r="S1670" i="11"/>
  <c r="Q1670" i="11"/>
  <c r="R1670" i="11" s="1"/>
  <c r="O1670" i="11"/>
  <c r="P1670" i="11" s="1"/>
  <c r="N1670" i="11"/>
  <c r="L1670" i="11"/>
  <c r="K1670" i="11"/>
  <c r="I1670" i="11"/>
  <c r="F1670" i="11"/>
  <c r="E1670" i="11"/>
  <c r="D1670" i="11"/>
  <c r="C1670" i="11"/>
  <c r="B1670" i="11"/>
  <c r="A1670" i="11"/>
  <c r="U1669" i="11"/>
  <c r="S1669" i="11"/>
  <c r="T1669" i="11" s="1"/>
  <c r="R1669" i="11"/>
  <c r="Q1669" i="11"/>
  <c r="P1669" i="11"/>
  <c r="O1669" i="11"/>
  <c r="N1669" i="11"/>
  <c r="L1669" i="11"/>
  <c r="K1669" i="11"/>
  <c r="I1669" i="11"/>
  <c r="F1669" i="11"/>
  <c r="E1669" i="11"/>
  <c r="D1669" i="11"/>
  <c r="C1669" i="11" s="1"/>
  <c r="B1669" i="11"/>
  <c r="A1669" i="11"/>
  <c r="U1668" i="11"/>
  <c r="S1668" i="11"/>
  <c r="T1668" i="11" s="1"/>
  <c r="Q1668" i="11"/>
  <c r="R1668" i="11" s="1"/>
  <c r="O1668" i="11"/>
  <c r="P1668" i="11" s="1"/>
  <c r="M1668" i="11"/>
  <c r="K1668" i="11"/>
  <c r="I1668" i="11"/>
  <c r="F1668" i="11"/>
  <c r="E1668" i="11"/>
  <c r="D1668" i="11"/>
  <c r="C1668" i="11" s="1"/>
  <c r="B1668" i="11"/>
  <c r="A1668" i="11"/>
  <c r="U1667" i="11"/>
  <c r="S1667" i="11"/>
  <c r="T1667" i="11" s="1"/>
  <c r="Q1667" i="11"/>
  <c r="R1667" i="11" s="1"/>
  <c r="O1667" i="11"/>
  <c r="P1667" i="11" s="1"/>
  <c r="N1667" i="11"/>
  <c r="M1667" i="11"/>
  <c r="K1667" i="11"/>
  <c r="J1667" i="11"/>
  <c r="I1667" i="11"/>
  <c r="F1667" i="11"/>
  <c r="E1667" i="11"/>
  <c r="D1667" i="11"/>
  <c r="C1667" i="11"/>
  <c r="B1667" i="11"/>
  <c r="A1667" i="11"/>
  <c r="U1666" i="11"/>
  <c r="S1666" i="11"/>
  <c r="T1666" i="11" s="1"/>
  <c r="Q1666" i="11"/>
  <c r="R1666" i="11" s="1"/>
  <c r="P1666" i="11"/>
  <c r="O1666" i="11"/>
  <c r="N1666" i="11"/>
  <c r="L1666" i="11"/>
  <c r="K1666" i="11"/>
  <c r="H1666" i="11"/>
  <c r="F1666" i="11"/>
  <c r="E1666" i="11"/>
  <c r="D1666" i="11"/>
  <c r="C1666" i="11" s="1"/>
  <c r="B1666" i="11"/>
  <c r="A1666" i="11"/>
  <c r="U1665" i="11"/>
  <c r="T1665" i="11"/>
  <c r="S1665" i="11"/>
  <c r="Q1665" i="11"/>
  <c r="R1665" i="11" s="1"/>
  <c r="O1665" i="11"/>
  <c r="P1665" i="11" s="1"/>
  <c r="N1665" i="11"/>
  <c r="M1665" i="11"/>
  <c r="K1665" i="11"/>
  <c r="J1665" i="11"/>
  <c r="F1665" i="11"/>
  <c r="E1665" i="11"/>
  <c r="D1665" i="11"/>
  <c r="C1665" i="11"/>
  <c r="B1665" i="11"/>
  <c r="A1665" i="11" s="1"/>
  <c r="U1664" i="11"/>
  <c r="S1664" i="11"/>
  <c r="T1664" i="11" s="1"/>
  <c r="R1664" i="11"/>
  <c r="Q1664" i="11"/>
  <c r="O1664" i="11"/>
  <c r="P1664" i="11" s="1"/>
  <c r="F1664" i="11"/>
  <c r="E1664" i="11"/>
  <c r="D1664" i="11"/>
  <c r="C1664" i="11"/>
  <c r="B1664" i="11"/>
  <c r="A1664" i="11" s="1"/>
  <c r="U1663" i="11"/>
  <c r="T1663" i="11"/>
  <c r="S1663" i="11"/>
  <c r="R1663" i="11"/>
  <c r="Q1663" i="11"/>
  <c r="O1663" i="11"/>
  <c r="P1663" i="11" s="1"/>
  <c r="N1663" i="11"/>
  <c r="F1663" i="11"/>
  <c r="E1663" i="11"/>
  <c r="D1663" i="11"/>
  <c r="C1663" i="11"/>
  <c r="B1663" i="11"/>
  <c r="A1663" i="11"/>
  <c r="U1662" i="11"/>
  <c r="S1662" i="11"/>
  <c r="T1662" i="11" s="1"/>
  <c r="R1662" i="11"/>
  <c r="Q1662" i="11"/>
  <c r="P1662" i="11"/>
  <c r="O1662" i="11"/>
  <c r="N1662" i="11"/>
  <c r="F1662" i="11"/>
  <c r="E1662" i="11"/>
  <c r="D1662" i="11"/>
  <c r="C1662" i="11"/>
  <c r="B1662" i="11"/>
  <c r="A1662" i="11"/>
  <c r="U1661" i="11"/>
  <c r="S1661" i="11"/>
  <c r="T1661" i="11" s="1"/>
  <c r="Q1661" i="11"/>
  <c r="R1661" i="11" s="1"/>
  <c r="P1661" i="11"/>
  <c r="O1661" i="11"/>
  <c r="N1661" i="11"/>
  <c r="F1661" i="11"/>
  <c r="E1661" i="11"/>
  <c r="D1661" i="11"/>
  <c r="C1661" i="11" s="1"/>
  <c r="B1661" i="11"/>
  <c r="A1661" i="11"/>
  <c r="U1660" i="11"/>
  <c r="T1660" i="11"/>
  <c r="S1660" i="11"/>
  <c r="Q1660" i="11"/>
  <c r="R1660" i="11" s="1"/>
  <c r="O1660" i="11"/>
  <c r="P1660" i="11" s="1"/>
  <c r="N1660" i="11"/>
  <c r="M1660" i="11"/>
  <c r="K1660" i="11"/>
  <c r="F1660" i="11"/>
  <c r="E1660" i="11"/>
  <c r="D1660" i="11"/>
  <c r="C1660" i="11" s="1"/>
  <c r="B1660" i="11"/>
  <c r="A1660" i="11"/>
  <c r="U1659" i="11"/>
  <c r="T1659" i="11"/>
  <c r="S1659" i="11"/>
  <c r="Q1659" i="11"/>
  <c r="R1659" i="11" s="1"/>
  <c r="O1659" i="11"/>
  <c r="P1659" i="11" s="1"/>
  <c r="N1659" i="11"/>
  <c r="L1659" i="11"/>
  <c r="K1659" i="11"/>
  <c r="J1659" i="11"/>
  <c r="F1659" i="11"/>
  <c r="E1659" i="11"/>
  <c r="D1659" i="11"/>
  <c r="C1659" i="11"/>
  <c r="B1659" i="11"/>
  <c r="A1659" i="11" s="1"/>
  <c r="U1658" i="11"/>
  <c r="S1658" i="11"/>
  <c r="T1658" i="11" s="1"/>
  <c r="R1658" i="11"/>
  <c r="Q1658" i="11"/>
  <c r="O1658" i="11"/>
  <c r="P1658" i="11" s="1"/>
  <c r="N1658" i="11"/>
  <c r="K1658" i="11"/>
  <c r="F1658" i="11"/>
  <c r="E1658" i="11"/>
  <c r="D1658" i="11"/>
  <c r="C1658" i="11" s="1"/>
  <c r="B1658" i="11"/>
  <c r="A1658" i="11"/>
  <c r="U1657" i="11"/>
  <c r="T1657" i="11"/>
  <c r="S1657" i="11"/>
  <c r="Q1657" i="11"/>
  <c r="R1657" i="11" s="1"/>
  <c r="O1657" i="11"/>
  <c r="P1657" i="11" s="1"/>
  <c r="N1657" i="11"/>
  <c r="K1657" i="11"/>
  <c r="I1657" i="11"/>
  <c r="F1657" i="11"/>
  <c r="E1657" i="11"/>
  <c r="D1657" i="11"/>
  <c r="C1657" i="11" s="1"/>
  <c r="B1657" i="11"/>
  <c r="A1657" i="11"/>
  <c r="U1656" i="11"/>
  <c r="T1656" i="11"/>
  <c r="S1656" i="11"/>
  <c r="Q1656" i="11"/>
  <c r="R1656" i="11" s="1"/>
  <c r="O1656" i="11"/>
  <c r="P1656" i="11" s="1"/>
  <c r="N1656" i="11"/>
  <c r="L1656" i="11"/>
  <c r="K1656" i="11"/>
  <c r="I1656" i="11"/>
  <c r="F1656" i="11"/>
  <c r="E1656" i="11"/>
  <c r="D1656" i="11"/>
  <c r="C1656" i="11"/>
  <c r="B1656" i="11"/>
  <c r="A1656" i="11" s="1"/>
  <c r="U1655" i="11"/>
  <c r="S1655" i="11"/>
  <c r="T1655" i="11" s="1"/>
  <c r="R1655" i="11"/>
  <c r="Q1655" i="11"/>
  <c r="O1655" i="11"/>
  <c r="P1655" i="11" s="1"/>
  <c r="L1655" i="11"/>
  <c r="K1655" i="11"/>
  <c r="I1655" i="11"/>
  <c r="F1655" i="11"/>
  <c r="E1655" i="11"/>
  <c r="D1655" i="11"/>
  <c r="C1655" i="11"/>
  <c r="B1655" i="11"/>
  <c r="A1655" i="11" s="1"/>
  <c r="U1654" i="11"/>
  <c r="S1654" i="11"/>
  <c r="T1654" i="11" s="1"/>
  <c r="R1654" i="11"/>
  <c r="Q1654" i="11"/>
  <c r="O1654" i="11"/>
  <c r="P1654" i="11" s="1"/>
  <c r="N1654" i="11"/>
  <c r="L1654" i="11"/>
  <c r="K1654" i="11"/>
  <c r="F1654" i="11"/>
  <c r="E1654" i="11"/>
  <c r="D1654" i="11"/>
  <c r="C1654" i="11"/>
  <c r="B1654" i="11"/>
  <c r="A1654" i="11" s="1"/>
  <c r="U1653" i="11"/>
  <c r="S1653" i="11"/>
  <c r="T1653" i="11" s="1"/>
  <c r="R1653" i="11"/>
  <c r="Q1653" i="11"/>
  <c r="O1653" i="11"/>
  <c r="P1653" i="11" s="1"/>
  <c r="N1653" i="11"/>
  <c r="K1653" i="11"/>
  <c r="F1653" i="11"/>
  <c r="E1653" i="11"/>
  <c r="D1653" i="11"/>
  <c r="C1653" i="11" s="1"/>
  <c r="B1653" i="11"/>
  <c r="A1653" i="11"/>
  <c r="U1652" i="11"/>
  <c r="T1652" i="11"/>
  <c r="S1652" i="11"/>
  <c r="Q1652" i="11"/>
  <c r="R1652" i="11" s="1"/>
  <c r="O1652" i="11"/>
  <c r="P1652" i="11" s="1"/>
  <c r="K1652" i="11"/>
  <c r="F1652" i="11"/>
  <c r="E1652" i="11"/>
  <c r="D1652" i="11"/>
  <c r="C1652" i="11"/>
  <c r="B1652" i="11"/>
  <c r="A1652" i="11" s="1"/>
  <c r="U1651" i="11"/>
  <c r="T1651" i="11"/>
  <c r="S1651" i="11"/>
  <c r="R1651" i="11"/>
  <c r="Q1651" i="11"/>
  <c r="O1651" i="11"/>
  <c r="P1651" i="11" s="1"/>
  <c r="N1651" i="11"/>
  <c r="K1651" i="11"/>
  <c r="F1651" i="11"/>
  <c r="E1651" i="11"/>
  <c r="D1651" i="11"/>
  <c r="C1651" i="11" s="1"/>
  <c r="B1651" i="11"/>
  <c r="A1651" i="11"/>
  <c r="U1650" i="11"/>
  <c r="S1650" i="11"/>
  <c r="T1650" i="11" s="1"/>
  <c r="Q1650" i="11"/>
  <c r="R1650" i="11" s="1"/>
  <c r="O1650" i="11"/>
  <c r="P1650" i="11" s="1"/>
  <c r="N1650" i="11"/>
  <c r="K1650" i="11"/>
  <c r="I1650" i="11"/>
  <c r="F1650" i="11"/>
  <c r="E1650" i="11"/>
  <c r="D1650" i="11"/>
  <c r="C1650" i="11" s="1"/>
  <c r="B1650" i="11"/>
  <c r="A1650" i="11"/>
  <c r="U1649" i="11"/>
  <c r="S1649" i="11"/>
  <c r="T1649" i="11" s="1"/>
  <c r="Q1649" i="11"/>
  <c r="R1649" i="11" s="1"/>
  <c r="O1649" i="11"/>
  <c r="P1649" i="11" s="1"/>
  <c r="N1649" i="11"/>
  <c r="L1649" i="11"/>
  <c r="K1649" i="11"/>
  <c r="F1649" i="11"/>
  <c r="E1649" i="11"/>
  <c r="D1649" i="11"/>
  <c r="C1649" i="11" s="1"/>
  <c r="B1649" i="11"/>
  <c r="A1649" i="11"/>
  <c r="U1648" i="11"/>
  <c r="S1648" i="11"/>
  <c r="T1648" i="11" s="1"/>
  <c r="Q1648" i="11"/>
  <c r="R1648" i="11" s="1"/>
  <c r="O1648" i="11"/>
  <c r="P1648" i="11" s="1"/>
  <c r="N1648" i="11"/>
  <c r="L1648" i="11"/>
  <c r="K1648" i="11"/>
  <c r="F1648" i="11"/>
  <c r="E1648" i="11"/>
  <c r="D1648" i="11"/>
  <c r="C1648" i="11" s="1"/>
  <c r="B1648" i="11"/>
  <c r="A1648" i="11"/>
  <c r="U1647" i="11"/>
  <c r="S1647" i="11"/>
  <c r="T1647" i="11" s="1"/>
  <c r="Q1647" i="11"/>
  <c r="R1647" i="11" s="1"/>
  <c r="O1647" i="11"/>
  <c r="P1647" i="11" s="1"/>
  <c r="N1647" i="11"/>
  <c r="L1647" i="11"/>
  <c r="K1647" i="11"/>
  <c r="F1647" i="11"/>
  <c r="E1647" i="11"/>
  <c r="D1647" i="11"/>
  <c r="C1647" i="11" s="1"/>
  <c r="B1647" i="11"/>
  <c r="A1647" i="11"/>
  <c r="U1646" i="11"/>
  <c r="S1646" i="11"/>
  <c r="T1646" i="11" s="1"/>
  <c r="Q1646" i="11"/>
  <c r="R1646" i="11" s="1"/>
  <c r="O1646" i="11"/>
  <c r="P1646" i="11" s="1"/>
  <c r="N1646" i="11"/>
  <c r="L1646" i="11"/>
  <c r="K1646" i="11"/>
  <c r="F1646" i="11"/>
  <c r="E1646" i="11"/>
  <c r="D1646" i="11"/>
  <c r="C1646" i="11" s="1"/>
  <c r="B1646" i="11"/>
  <c r="A1646" i="11"/>
  <c r="U1645" i="11"/>
  <c r="S1645" i="11"/>
  <c r="T1645" i="11" s="1"/>
  <c r="Q1645" i="11"/>
  <c r="R1645" i="11" s="1"/>
  <c r="O1645" i="11"/>
  <c r="P1645" i="11" s="1"/>
  <c r="N1645" i="11"/>
  <c r="M1645" i="11"/>
  <c r="K1645" i="11"/>
  <c r="F1645" i="11"/>
  <c r="E1645" i="11"/>
  <c r="D1645" i="11"/>
  <c r="C1645" i="11" s="1"/>
  <c r="B1645" i="11"/>
  <c r="A1645" i="11"/>
  <c r="U1644" i="11"/>
  <c r="S1644" i="11"/>
  <c r="T1644" i="11" s="1"/>
  <c r="Q1644" i="11"/>
  <c r="R1644" i="11" s="1"/>
  <c r="O1644" i="11"/>
  <c r="P1644" i="11" s="1"/>
  <c r="N1644" i="11"/>
  <c r="M1644" i="11"/>
  <c r="L1644" i="11"/>
  <c r="K1644" i="11"/>
  <c r="F1644" i="11"/>
  <c r="E1644" i="11"/>
  <c r="D1644" i="11"/>
  <c r="C1644" i="11"/>
  <c r="B1644" i="11"/>
  <c r="A1644" i="11" s="1"/>
  <c r="U1643" i="11"/>
  <c r="T1643" i="11"/>
  <c r="S1643" i="11"/>
  <c r="R1643" i="11"/>
  <c r="Q1643" i="11"/>
  <c r="O1643" i="11"/>
  <c r="P1643" i="11" s="1"/>
  <c r="L1643" i="11"/>
  <c r="K1643" i="11"/>
  <c r="F1643" i="11"/>
  <c r="E1643" i="11"/>
  <c r="D1643" i="11"/>
  <c r="C1643" i="11" s="1"/>
  <c r="B1643" i="11"/>
  <c r="A1643" i="11"/>
  <c r="U1642" i="11"/>
  <c r="S1642" i="11"/>
  <c r="T1642" i="11" s="1"/>
  <c r="Q1642" i="11"/>
  <c r="R1642" i="11" s="1"/>
  <c r="O1642" i="11"/>
  <c r="P1642" i="11" s="1"/>
  <c r="N1642" i="11"/>
  <c r="K1642" i="11"/>
  <c r="F1642" i="11"/>
  <c r="E1642" i="11"/>
  <c r="D1642" i="11"/>
  <c r="C1642" i="11"/>
  <c r="B1642" i="11"/>
  <c r="A1642" i="11"/>
  <c r="U1641" i="11"/>
  <c r="S1641" i="11"/>
  <c r="T1641" i="11" s="1"/>
  <c r="R1641" i="11"/>
  <c r="Q1641" i="11"/>
  <c r="P1641" i="11"/>
  <c r="O1641" i="11"/>
  <c r="K1641" i="11"/>
  <c r="F1641" i="11"/>
  <c r="E1641" i="11"/>
  <c r="D1641" i="11"/>
  <c r="C1641" i="11"/>
  <c r="B1641" i="11"/>
  <c r="A1641" i="11"/>
  <c r="U1640" i="11"/>
  <c r="S1640" i="11"/>
  <c r="T1640" i="11" s="1"/>
  <c r="Q1640" i="11"/>
  <c r="R1640" i="11" s="1"/>
  <c r="P1640" i="11"/>
  <c r="O1640" i="11"/>
  <c r="N1640" i="11"/>
  <c r="K1640" i="11"/>
  <c r="F1640" i="11"/>
  <c r="E1640" i="11"/>
  <c r="D1640" i="11"/>
  <c r="C1640" i="11"/>
  <c r="B1640" i="11"/>
  <c r="A1640" i="11" s="1"/>
  <c r="U1639" i="11"/>
  <c r="S1639" i="11"/>
  <c r="T1639" i="11" s="1"/>
  <c r="R1639" i="11"/>
  <c r="Q1639" i="11"/>
  <c r="O1639" i="11"/>
  <c r="P1639" i="11" s="1"/>
  <c r="N1639" i="11"/>
  <c r="K1639" i="11"/>
  <c r="F1639" i="11"/>
  <c r="E1639" i="11"/>
  <c r="D1639" i="11"/>
  <c r="C1639" i="11" s="1"/>
  <c r="B1639" i="11"/>
  <c r="A1639" i="11"/>
  <c r="U1638" i="11"/>
  <c r="T1638" i="11"/>
  <c r="S1638" i="11"/>
  <c r="Q1638" i="11"/>
  <c r="R1638" i="11" s="1"/>
  <c r="O1638" i="11"/>
  <c r="P1638" i="11" s="1"/>
  <c r="K1638" i="11"/>
  <c r="F1638" i="11"/>
  <c r="E1638" i="11"/>
  <c r="D1638" i="11"/>
  <c r="C1638" i="11"/>
  <c r="B1638" i="11"/>
  <c r="A1638" i="11" s="1"/>
  <c r="U1637" i="11"/>
  <c r="T1637" i="11"/>
  <c r="S1637" i="11"/>
  <c r="R1637" i="11"/>
  <c r="Q1637" i="11"/>
  <c r="O1637" i="11"/>
  <c r="P1637" i="11" s="1"/>
  <c r="N1637" i="11"/>
  <c r="L1637" i="11"/>
  <c r="K1637" i="11"/>
  <c r="F1637" i="11"/>
  <c r="E1637" i="11"/>
  <c r="D1637" i="11"/>
  <c r="C1637" i="11"/>
  <c r="B1637" i="11"/>
  <c r="A1637" i="11" s="1"/>
  <c r="U1636" i="11"/>
  <c r="T1636" i="11"/>
  <c r="S1636" i="11"/>
  <c r="R1636" i="11"/>
  <c r="Q1636" i="11"/>
  <c r="O1636" i="11"/>
  <c r="P1636" i="11" s="1"/>
  <c r="N1636" i="11"/>
  <c r="M1636" i="11"/>
  <c r="L1636" i="11"/>
  <c r="F1636" i="11"/>
  <c r="E1636" i="11"/>
  <c r="D1636" i="11"/>
  <c r="C1636" i="11"/>
  <c r="B1636" i="11"/>
  <c r="A1636" i="11" s="1"/>
  <c r="U1635" i="11"/>
  <c r="T1635" i="11"/>
  <c r="S1635" i="11"/>
  <c r="R1635" i="11"/>
  <c r="Q1635" i="11"/>
  <c r="O1635" i="11"/>
  <c r="P1635" i="11" s="1"/>
  <c r="N1635" i="11"/>
  <c r="L1635" i="11"/>
  <c r="K1635" i="11"/>
  <c r="I1635" i="11"/>
  <c r="F1635" i="11"/>
  <c r="E1635" i="11"/>
  <c r="D1635" i="11"/>
  <c r="C1635" i="11"/>
  <c r="B1635" i="11"/>
  <c r="A1635" i="11"/>
  <c r="U1634" i="11"/>
  <c r="S1634" i="11"/>
  <c r="T1634" i="11" s="1"/>
  <c r="Q1634" i="11"/>
  <c r="R1634" i="11" s="1"/>
  <c r="P1634" i="11"/>
  <c r="O1634" i="11"/>
  <c r="N1634" i="11"/>
  <c r="M1634" i="11"/>
  <c r="L1634" i="11"/>
  <c r="K1634" i="11"/>
  <c r="I1634" i="11"/>
  <c r="F1634" i="11"/>
  <c r="E1634" i="11"/>
  <c r="D1634" i="11"/>
  <c r="C1634" i="11"/>
  <c r="B1634" i="11"/>
  <c r="A1634" i="11" s="1"/>
  <c r="U1633" i="11"/>
  <c r="S1633" i="11"/>
  <c r="T1633" i="11" s="1"/>
  <c r="R1633" i="11"/>
  <c r="Q1633" i="11"/>
  <c r="O1633" i="11"/>
  <c r="P1633" i="11" s="1"/>
  <c r="L1633" i="11"/>
  <c r="K1633" i="11"/>
  <c r="I1633" i="11"/>
  <c r="F1633" i="11"/>
  <c r="E1633" i="11"/>
  <c r="D1633" i="11"/>
  <c r="C1633" i="11"/>
  <c r="B1633" i="11"/>
  <c r="A1633" i="11" s="1"/>
  <c r="U1632" i="11"/>
  <c r="S1632" i="11"/>
  <c r="T1632" i="11" s="1"/>
  <c r="R1632" i="11"/>
  <c r="Q1632" i="11"/>
  <c r="O1632" i="11"/>
  <c r="P1632" i="11" s="1"/>
  <c r="N1632" i="11"/>
  <c r="K1632" i="11"/>
  <c r="F1632" i="11"/>
  <c r="E1632" i="11"/>
  <c r="D1632" i="11"/>
  <c r="C1632" i="11" s="1"/>
  <c r="B1632" i="11"/>
  <c r="A1632" i="11"/>
  <c r="U1631" i="11"/>
  <c r="T1631" i="11"/>
  <c r="S1631" i="11"/>
  <c r="Q1631" i="11"/>
  <c r="R1631" i="11" s="1"/>
  <c r="O1631" i="11"/>
  <c r="P1631" i="11" s="1"/>
  <c r="K1631" i="11"/>
  <c r="I1631" i="11"/>
  <c r="F1631" i="11"/>
  <c r="E1631" i="11"/>
  <c r="D1631" i="11"/>
  <c r="C1631" i="11"/>
  <c r="B1631" i="11"/>
  <c r="A1631" i="11"/>
  <c r="U1630" i="11"/>
  <c r="S1630" i="11"/>
  <c r="T1630" i="11" s="1"/>
  <c r="Q1630" i="11"/>
  <c r="R1630" i="11" s="1"/>
  <c r="P1630" i="11"/>
  <c r="O1630" i="11"/>
  <c r="N1630" i="11"/>
  <c r="L1630" i="11"/>
  <c r="K1630" i="11"/>
  <c r="I1630" i="11"/>
  <c r="F1630" i="11"/>
  <c r="E1630" i="11"/>
  <c r="D1630" i="11"/>
  <c r="C1630" i="11" s="1"/>
  <c r="B1630" i="11"/>
  <c r="A1630" i="11"/>
  <c r="U1629" i="11"/>
  <c r="T1629" i="11"/>
  <c r="S1629" i="11"/>
  <c r="Q1629" i="11"/>
  <c r="R1629" i="11" s="1"/>
  <c r="O1629" i="11"/>
  <c r="P1629" i="11" s="1"/>
  <c r="L1629" i="11"/>
  <c r="K1629" i="11"/>
  <c r="I1629" i="11"/>
  <c r="F1629" i="11"/>
  <c r="E1629" i="11"/>
  <c r="D1629" i="11"/>
  <c r="C1629" i="11" s="1"/>
  <c r="B1629" i="11"/>
  <c r="A1629" i="11"/>
  <c r="U1628" i="11"/>
  <c r="T1628" i="11"/>
  <c r="S1628" i="11"/>
  <c r="Q1628" i="11"/>
  <c r="R1628" i="11" s="1"/>
  <c r="O1628" i="11"/>
  <c r="P1628" i="11" s="1"/>
  <c r="N1628" i="11"/>
  <c r="L1628" i="11"/>
  <c r="K1628" i="11"/>
  <c r="F1628" i="11"/>
  <c r="E1628" i="11"/>
  <c r="D1628" i="11"/>
  <c r="C1628" i="11" s="1"/>
  <c r="B1628" i="11"/>
  <c r="A1628" i="11"/>
  <c r="U1627" i="11"/>
  <c r="T1627" i="11"/>
  <c r="S1627" i="11"/>
  <c r="Q1627" i="11"/>
  <c r="R1627" i="11" s="1"/>
  <c r="O1627" i="11"/>
  <c r="P1627" i="11" s="1"/>
  <c r="M1627" i="11"/>
  <c r="L1627" i="11"/>
  <c r="K1627" i="11"/>
  <c r="I1627" i="11"/>
  <c r="F1627" i="11"/>
  <c r="E1627" i="11"/>
  <c r="D1627" i="11"/>
  <c r="C1627" i="11"/>
  <c r="B1627" i="11"/>
  <c r="A1627" i="11" s="1"/>
  <c r="U1626" i="11"/>
  <c r="S1626" i="11"/>
  <c r="T1626" i="11" s="1"/>
  <c r="R1626" i="11"/>
  <c r="Q1626" i="11"/>
  <c r="O1626" i="11"/>
  <c r="P1626" i="11" s="1"/>
  <c r="N1626" i="11"/>
  <c r="M1626" i="11"/>
  <c r="K1626" i="11"/>
  <c r="I1626" i="11"/>
  <c r="F1626" i="11"/>
  <c r="E1626" i="11"/>
  <c r="D1626" i="11"/>
  <c r="C1626" i="11"/>
  <c r="B1626" i="11"/>
  <c r="A1626" i="11"/>
  <c r="U1625" i="11"/>
  <c r="S1625" i="11"/>
  <c r="T1625" i="11" s="1"/>
  <c r="Q1625" i="11"/>
  <c r="R1625" i="11" s="1"/>
  <c r="P1625" i="11"/>
  <c r="O1625" i="11"/>
  <c r="N1625" i="11"/>
  <c r="L1625" i="11"/>
  <c r="K1625" i="11"/>
  <c r="F1625" i="11"/>
  <c r="E1625" i="11"/>
  <c r="D1625" i="11"/>
  <c r="C1625" i="11"/>
  <c r="B1625" i="11"/>
  <c r="A1625" i="11"/>
  <c r="U1624" i="11"/>
  <c r="S1624" i="11"/>
  <c r="T1624" i="11" s="1"/>
  <c r="Q1624" i="11"/>
  <c r="R1624" i="11" s="1"/>
  <c r="P1624" i="11"/>
  <c r="O1624" i="11"/>
  <c r="M1624" i="11"/>
  <c r="L1624" i="11"/>
  <c r="K1624" i="11"/>
  <c r="I1624" i="11"/>
  <c r="F1624" i="11"/>
  <c r="E1624" i="11"/>
  <c r="D1624" i="11"/>
  <c r="C1624" i="11" s="1"/>
  <c r="B1624" i="11"/>
  <c r="A1624" i="11" s="1"/>
  <c r="U1623" i="11"/>
  <c r="T1623" i="11"/>
  <c r="S1623" i="11"/>
  <c r="Q1623" i="11"/>
  <c r="R1623" i="11" s="1"/>
  <c r="O1623" i="11"/>
  <c r="P1623" i="11" s="1"/>
  <c r="N1623" i="11"/>
  <c r="L1623" i="11"/>
  <c r="K1623" i="11"/>
  <c r="F1623" i="11"/>
  <c r="E1623" i="11"/>
  <c r="D1623" i="11"/>
  <c r="C1623" i="11" s="1"/>
  <c r="B1623" i="11"/>
  <c r="A1623" i="11" s="1"/>
  <c r="U1622" i="11"/>
  <c r="T1622" i="11"/>
  <c r="S1622" i="11"/>
  <c r="Q1622" i="11"/>
  <c r="R1622" i="11" s="1"/>
  <c r="O1622" i="11"/>
  <c r="P1622" i="11" s="1"/>
  <c r="M1622" i="11"/>
  <c r="L1622" i="11"/>
  <c r="K1622" i="11"/>
  <c r="I1622" i="11"/>
  <c r="F1622" i="11"/>
  <c r="E1622" i="11"/>
  <c r="D1622" i="11"/>
  <c r="C1622" i="11"/>
  <c r="B1622" i="11"/>
  <c r="A1622" i="11"/>
  <c r="U1621" i="11"/>
  <c r="S1621" i="11"/>
  <c r="T1621" i="11" s="1"/>
  <c r="R1621" i="11"/>
  <c r="Q1621" i="11"/>
  <c r="P1621" i="11"/>
  <c r="O1621" i="11"/>
  <c r="N1621" i="11"/>
  <c r="L1621" i="11"/>
  <c r="K1621" i="11"/>
  <c r="F1621" i="11"/>
  <c r="E1621" i="11"/>
  <c r="D1621" i="11"/>
  <c r="C1621" i="11"/>
  <c r="B1621" i="11"/>
  <c r="A1621" i="11"/>
  <c r="U1620" i="11"/>
  <c r="S1620" i="11"/>
  <c r="T1620" i="11" s="1"/>
  <c r="R1620" i="11"/>
  <c r="Q1620" i="11"/>
  <c r="P1620" i="11"/>
  <c r="O1620" i="11"/>
  <c r="N1620" i="11"/>
  <c r="M1620" i="11"/>
  <c r="K1620" i="11"/>
  <c r="I1620" i="11"/>
  <c r="F1620" i="11"/>
  <c r="E1620" i="11"/>
  <c r="D1620" i="11"/>
  <c r="C1620" i="11" s="1"/>
  <c r="B1620" i="11"/>
  <c r="A1620" i="11"/>
  <c r="U1619" i="11"/>
  <c r="S1619" i="11"/>
  <c r="T1619" i="11" s="1"/>
  <c r="Q1619" i="11"/>
  <c r="R1619" i="11" s="1"/>
  <c r="O1619" i="11"/>
  <c r="P1619" i="11" s="1"/>
  <c r="N1619" i="11"/>
  <c r="M1619" i="11"/>
  <c r="L1619" i="11"/>
  <c r="K1619" i="11"/>
  <c r="F1619" i="11"/>
  <c r="E1619" i="11"/>
  <c r="D1619" i="11"/>
  <c r="C1619" i="11"/>
  <c r="B1619" i="11"/>
  <c r="A1619" i="11" s="1"/>
  <c r="U1618" i="11"/>
  <c r="T1618" i="11"/>
  <c r="S1618" i="11"/>
  <c r="R1618" i="11"/>
  <c r="Q1618" i="11"/>
  <c r="O1618" i="11"/>
  <c r="P1618" i="11" s="1"/>
  <c r="N1618" i="11"/>
  <c r="M1618" i="11"/>
  <c r="L1618" i="11"/>
  <c r="K1618" i="11"/>
  <c r="F1618" i="11"/>
  <c r="E1618" i="11"/>
  <c r="D1618" i="11"/>
  <c r="C1618" i="11"/>
  <c r="B1618" i="11"/>
  <c r="A1618" i="11"/>
  <c r="U1617" i="11"/>
  <c r="S1617" i="11"/>
  <c r="T1617" i="11" s="1"/>
  <c r="Q1617" i="11"/>
  <c r="R1617" i="11" s="1"/>
  <c r="P1617" i="11"/>
  <c r="O1617" i="11"/>
  <c r="N1617" i="11"/>
  <c r="M1617" i="11"/>
  <c r="K1617" i="11"/>
  <c r="J1617" i="11"/>
  <c r="I1617" i="11"/>
  <c r="F1617" i="11"/>
  <c r="E1617" i="11"/>
  <c r="D1617" i="11"/>
  <c r="C1617" i="11"/>
  <c r="B1617" i="11"/>
  <c r="A1617" i="11" s="1"/>
  <c r="U1616" i="11"/>
  <c r="S1616" i="11"/>
  <c r="T1616" i="11" s="1"/>
  <c r="R1616" i="11"/>
  <c r="Q1616" i="11"/>
  <c r="O1616" i="11"/>
  <c r="P1616" i="11" s="1"/>
  <c r="N1616" i="11"/>
  <c r="M1616" i="11"/>
  <c r="K1616" i="11"/>
  <c r="J1616" i="11"/>
  <c r="I1616" i="11"/>
  <c r="F1616" i="11"/>
  <c r="E1616" i="11"/>
  <c r="D1616" i="11"/>
  <c r="C1616" i="11" s="1"/>
  <c r="B1616" i="11"/>
  <c r="A1616" i="11" s="1"/>
  <c r="U1615" i="11"/>
  <c r="T1615" i="11"/>
  <c r="S1615" i="11"/>
  <c r="Q1615" i="11"/>
  <c r="R1615" i="11" s="1"/>
  <c r="O1615" i="11"/>
  <c r="P1615" i="11" s="1"/>
  <c r="N1615" i="11"/>
  <c r="M1615" i="11"/>
  <c r="K1615" i="11"/>
  <c r="J1615" i="11"/>
  <c r="I1615" i="11"/>
  <c r="F1615" i="11"/>
  <c r="E1615" i="11"/>
  <c r="D1615" i="11"/>
  <c r="C1615" i="11" s="1"/>
  <c r="B1615" i="11"/>
  <c r="A1615" i="11"/>
  <c r="U1614" i="11"/>
  <c r="S1614" i="11"/>
  <c r="T1614" i="11" s="1"/>
  <c r="Q1614" i="11"/>
  <c r="R1614" i="11" s="1"/>
  <c r="O1614" i="11"/>
  <c r="P1614" i="11" s="1"/>
  <c r="N1614" i="11"/>
  <c r="M1614" i="11"/>
  <c r="K1614" i="11"/>
  <c r="J1614" i="11"/>
  <c r="I1614" i="11"/>
  <c r="F1614" i="11"/>
  <c r="E1614" i="11"/>
  <c r="D1614" i="11"/>
  <c r="C1614" i="11"/>
  <c r="B1614" i="11"/>
  <c r="A1614" i="11"/>
  <c r="U1613" i="11"/>
  <c r="S1613" i="11"/>
  <c r="T1613" i="11" s="1"/>
  <c r="Q1613" i="11"/>
  <c r="R1613" i="11" s="1"/>
  <c r="P1613" i="11"/>
  <c r="O1613" i="11"/>
  <c r="N1613" i="11"/>
  <c r="M1613" i="11"/>
  <c r="K1613" i="11"/>
  <c r="I1613" i="11"/>
  <c r="F1613" i="11"/>
  <c r="E1613" i="11"/>
  <c r="D1613" i="11"/>
  <c r="C1613" i="11" s="1"/>
  <c r="B1613" i="11"/>
  <c r="A1613" i="11"/>
  <c r="U1612" i="11"/>
  <c r="T1612" i="11"/>
  <c r="S1612" i="11"/>
  <c r="Q1612" i="11"/>
  <c r="R1612" i="11" s="1"/>
  <c r="O1612" i="11"/>
  <c r="P1612" i="11" s="1"/>
  <c r="N1612" i="11"/>
  <c r="M1612" i="11"/>
  <c r="K1612" i="11"/>
  <c r="F1612" i="11"/>
  <c r="E1612" i="11"/>
  <c r="D1612" i="11"/>
  <c r="C1612" i="11" s="1"/>
  <c r="B1612" i="11"/>
  <c r="A1612" i="11"/>
  <c r="U1611" i="11"/>
  <c r="T1611" i="11"/>
  <c r="S1611" i="11"/>
  <c r="Q1611" i="11"/>
  <c r="R1611" i="11" s="1"/>
  <c r="O1611" i="11"/>
  <c r="P1611" i="11" s="1"/>
  <c r="N1611" i="11"/>
  <c r="M1611" i="11"/>
  <c r="L1611" i="11"/>
  <c r="K1611" i="11"/>
  <c r="F1611" i="11"/>
  <c r="E1611" i="11"/>
  <c r="D1611" i="11"/>
  <c r="C1611" i="11"/>
  <c r="B1611" i="11"/>
  <c r="A1611" i="11" s="1"/>
  <c r="U1610" i="11"/>
  <c r="S1610" i="11"/>
  <c r="T1610" i="11" s="1"/>
  <c r="R1610" i="11"/>
  <c r="Q1610" i="11"/>
  <c r="O1610" i="11"/>
  <c r="P1610" i="11" s="1"/>
  <c r="N1610" i="11"/>
  <c r="M1610" i="11"/>
  <c r="L1610" i="11"/>
  <c r="K1610" i="11"/>
  <c r="I1610" i="11"/>
  <c r="F1610" i="11"/>
  <c r="E1610" i="11"/>
  <c r="D1610" i="11"/>
  <c r="C1610" i="11" s="1"/>
  <c r="B1610" i="11"/>
  <c r="A1610" i="11" s="1"/>
  <c r="U1609" i="11"/>
  <c r="T1609" i="11"/>
  <c r="S1609" i="11"/>
  <c r="Q1609" i="11"/>
  <c r="R1609" i="11" s="1"/>
  <c r="O1609" i="11"/>
  <c r="P1609" i="11" s="1"/>
  <c r="N1609" i="11"/>
  <c r="M1609" i="11"/>
  <c r="K1609" i="11"/>
  <c r="I1609" i="11"/>
  <c r="F1609" i="11"/>
  <c r="E1609" i="11"/>
  <c r="D1609" i="11"/>
  <c r="C1609" i="11"/>
  <c r="B1609" i="11"/>
  <c r="A1609" i="11"/>
  <c r="U1608" i="11"/>
  <c r="S1608" i="11"/>
  <c r="T1608" i="11" s="1"/>
  <c r="R1608" i="11"/>
  <c r="Q1608" i="11"/>
  <c r="P1608" i="11"/>
  <c r="O1608" i="11"/>
  <c r="N1608" i="11"/>
  <c r="M1608" i="11"/>
  <c r="K1608" i="11"/>
  <c r="I1608" i="11"/>
  <c r="F1608" i="11"/>
  <c r="E1608" i="11"/>
  <c r="D1608" i="11"/>
  <c r="C1608" i="11" s="1"/>
  <c r="B1608" i="11"/>
  <c r="A1608" i="11"/>
  <c r="U1607" i="11"/>
  <c r="S1607" i="11"/>
  <c r="T1607" i="11" s="1"/>
  <c r="Q1607" i="11"/>
  <c r="R1607" i="11" s="1"/>
  <c r="O1607" i="11"/>
  <c r="P1607" i="11" s="1"/>
  <c r="N1607" i="11"/>
  <c r="M1607" i="11"/>
  <c r="L1607" i="11"/>
  <c r="K1607" i="11"/>
  <c r="F1607" i="11"/>
  <c r="E1607" i="11"/>
  <c r="D1607" i="11"/>
  <c r="C1607" i="11"/>
  <c r="B1607" i="11"/>
  <c r="A1607" i="11" s="1"/>
  <c r="U1606" i="11"/>
  <c r="T1606" i="11"/>
  <c r="S1606" i="11"/>
  <c r="R1606" i="11"/>
  <c r="Q1606" i="11"/>
  <c r="O1606" i="11"/>
  <c r="P1606" i="11" s="1"/>
  <c r="F1606" i="11"/>
  <c r="E1606" i="11"/>
  <c r="D1606" i="11"/>
  <c r="C1606" i="11" s="1"/>
  <c r="B1606" i="11"/>
  <c r="A1606" i="11" s="1"/>
  <c r="U1605" i="11"/>
  <c r="T1605" i="11"/>
  <c r="S1605" i="11"/>
  <c r="Q1605" i="11"/>
  <c r="R1605" i="11" s="1"/>
  <c r="O1605" i="11"/>
  <c r="P1605" i="11" s="1"/>
  <c r="N1605" i="11"/>
  <c r="M1605" i="11"/>
  <c r="K1605" i="11"/>
  <c r="J1605" i="11"/>
  <c r="I1605" i="11"/>
  <c r="F1605" i="11"/>
  <c r="E1605" i="11"/>
  <c r="D1605" i="11"/>
  <c r="C1605" i="11" s="1"/>
  <c r="B1605" i="11"/>
  <c r="A1605" i="11"/>
  <c r="U1604" i="11"/>
  <c r="S1604" i="11"/>
  <c r="T1604" i="11" s="1"/>
  <c r="Q1604" i="11"/>
  <c r="R1604" i="11" s="1"/>
  <c r="O1604" i="11"/>
  <c r="P1604" i="11" s="1"/>
  <c r="N1604" i="11"/>
  <c r="M1604" i="11"/>
  <c r="K1604" i="11"/>
  <c r="F1604" i="11"/>
  <c r="E1604" i="11"/>
  <c r="D1604" i="11"/>
  <c r="C1604" i="11" s="1"/>
  <c r="B1604" i="11"/>
  <c r="A1604" i="11"/>
  <c r="U1603" i="11"/>
  <c r="S1603" i="11"/>
  <c r="T1603" i="11" s="1"/>
  <c r="Q1603" i="11"/>
  <c r="R1603" i="11" s="1"/>
  <c r="O1603" i="11"/>
  <c r="P1603" i="11" s="1"/>
  <c r="N1603" i="11"/>
  <c r="M1603" i="11"/>
  <c r="K1603" i="11"/>
  <c r="I1603" i="11"/>
  <c r="F1603" i="11"/>
  <c r="E1603" i="11"/>
  <c r="D1603" i="11"/>
  <c r="C1603" i="11"/>
  <c r="B1603" i="11"/>
  <c r="A1603" i="11" s="1"/>
  <c r="U1602" i="11"/>
  <c r="T1602" i="11"/>
  <c r="S1602" i="11"/>
  <c r="R1602" i="11"/>
  <c r="Q1602" i="11"/>
  <c r="O1602" i="11"/>
  <c r="P1602" i="11" s="1"/>
  <c r="N1602" i="11"/>
  <c r="M1602" i="11"/>
  <c r="K1602" i="11"/>
  <c r="I1602" i="11"/>
  <c r="F1602" i="11"/>
  <c r="E1602" i="11"/>
  <c r="D1602" i="11"/>
  <c r="C1602" i="11"/>
  <c r="B1602" i="11"/>
  <c r="A1602" i="11"/>
  <c r="U1601" i="11"/>
  <c r="S1601" i="11"/>
  <c r="T1601" i="11" s="1"/>
  <c r="Q1601" i="11"/>
  <c r="R1601" i="11" s="1"/>
  <c r="P1601" i="11"/>
  <c r="O1601" i="11"/>
  <c r="N1601" i="11"/>
  <c r="M1601" i="11"/>
  <c r="K1601" i="11"/>
  <c r="F1601" i="11"/>
  <c r="E1601" i="11"/>
  <c r="D1601" i="11"/>
  <c r="C1601" i="11"/>
  <c r="B1601" i="11"/>
  <c r="A1601" i="11"/>
  <c r="U1600" i="11"/>
  <c r="S1600" i="11"/>
  <c r="T1600" i="11" s="1"/>
  <c r="Q1600" i="11"/>
  <c r="R1600" i="11" s="1"/>
  <c r="P1600" i="11"/>
  <c r="O1600" i="11"/>
  <c r="M1600" i="11"/>
  <c r="K1600" i="11"/>
  <c r="F1600" i="11"/>
  <c r="E1600" i="11"/>
  <c r="D1600" i="11"/>
  <c r="C1600" i="11"/>
  <c r="B1600" i="11"/>
  <c r="A1600" i="11" s="1"/>
  <c r="U1599" i="11"/>
  <c r="T1599" i="11"/>
  <c r="S1599" i="11"/>
  <c r="R1599" i="11"/>
  <c r="Q1599" i="11"/>
  <c r="O1599" i="11"/>
  <c r="P1599" i="11" s="1"/>
  <c r="N1599" i="11"/>
  <c r="M1599" i="11"/>
  <c r="K1599" i="11"/>
  <c r="F1599" i="11"/>
  <c r="E1599" i="11"/>
  <c r="D1599" i="11"/>
  <c r="C1599" i="11"/>
  <c r="B1599" i="11"/>
  <c r="A1599" i="11" s="1"/>
  <c r="U1598" i="11"/>
  <c r="T1598" i="11"/>
  <c r="S1598" i="11"/>
  <c r="R1598" i="11"/>
  <c r="Q1598" i="11"/>
  <c r="O1598" i="11"/>
  <c r="P1598" i="11" s="1"/>
  <c r="N1598" i="11"/>
  <c r="M1598" i="11"/>
  <c r="K1598" i="11"/>
  <c r="J1598" i="11"/>
  <c r="F1598" i="11"/>
  <c r="E1598" i="11"/>
  <c r="D1598" i="11"/>
  <c r="C1598" i="11"/>
  <c r="B1598" i="11"/>
  <c r="A1598" i="11"/>
  <c r="U1597" i="11"/>
  <c r="S1597" i="11"/>
  <c r="T1597" i="11" s="1"/>
  <c r="Q1597" i="11"/>
  <c r="R1597" i="11" s="1"/>
  <c r="P1597" i="11"/>
  <c r="O1597" i="11"/>
  <c r="N1597" i="11"/>
  <c r="M1597" i="11"/>
  <c r="K1597" i="11"/>
  <c r="F1597" i="11"/>
  <c r="E1597" i="11"/>
  <c r="D1597" i="11"/>
  <c r="C1597" i="11"/>
  <c r="B1597" i="11"/>
  <c r="A1597" i="11"/>
  <c r="U1596" i="11"/>
  <c r="S1596" i="11"/>
  <c r="T1596" i="11" s="1"/>
  <c r="Q1596" i="11"/>
  <c r="R1596" i="11" s="1"/>
  <c r="P1596" i="11"/>
  <c r="O1596" i="11"/>
  <c r="N1596" i="11"/>
  <c r="M1596" i="11"/>
  <c r="K1596" i="11"/>
  <c r="J1596" i="11"/>
  <c r="F1596" i="11"/>
  <c r="E1596" i="11"/>
  <c r="D1596" i="11"/>
  <c r="C1596" i="11" s="1"/>
  <c r="B1596" i="11"/>
  <c r="A1596" i="11"/>
  <c r="U1595" i="11"/>
  <c r="T1595" i="11"/>
  <c r="S1595" i="11"/>
  <c r="Q1595" i="11"/>
  <c r="R1595" i="11" s="1"/>
  <c r="O1595" i="11"/>
  <c r="P1595" i="11" s="1"/>
  <c r="N1595" i="11"/>
  <c r="M1595" i="11"/>
  <c r="K1595" i="11"/>
  <c r="I1595" i="11"/>
  <c r="F1595" i="11"/>
  <c r="E1595" i="11"/>
  <c r="D1595" i="11"/>
  <c r="C1595" i="11"/>
  <c r="B1595" i="11"/>
  <c r="A1595" i="11" s="1"/>
  <c r="U1594" i="11"/>
  <c r="S1594" i="11"/>
  <c r="T1594" i="11" s="1"/>
  <c r="R1594" i="11"/>
  <c r="Q1594" i="11"/>
  <c r="O1594" i="11"/>
  <c r="P1594" i="11" s="1"/>
  <c r="N1594" i="11"/>
  <c r="M1594" i="11"/>
  <c r="K1594" i="11"/>
  <c r="J1594" i="11"/>
  <c r="I1594" i="11"/>
  <c r="F1594" i="11"/>
  <c r="E1594" i="11"/>
  <c r="D1594" i="11"/>
  <c r="C1594" i="11" s="1"/>
  <c r="B1594" i="11"/>
  <c r="A1594" i="11" s="1"/>
  <c r="U1593" i="11"/>
  <c r="T1593" i="11"/>
  <c r="S1593" i="11"/>
  <c r="Q1593" i="11"/>
  <c r="R1593" i="11" s="1"/>
  <c r="O1593" i="11"/>
  <c r="P1593" i="11" s="1"/>
  <c r="N1593" i="11"/>
  <c r="K1593" i="11"/>
  <c r="F1593" i="11"/>
  <c r="E1593" i="11"/>
  <c r="D1593" i="11"/>
  <c r="C1593" i="11"/>
  <c r="B1593" i="11"/>
  <c r="A1593" i="11"/>
  <c r="U1592" i="11"/>
  <c r="S1592" i="11"/>
  <c r="T1592" i="11" s="1"/>
  <c r="Q1592" i="11"/>
  <c r="R1592" i="11" s="1"/>
  <c r="P1592" i="11"/>
  <c r="O1592" i="11"/>
  <c r="N1592" i="11"/>
  <c r="M1592" i="11"/>
  <c r="K1592" i="11"/>
  <c r="F1592" i="11"/>
  <c r="E1592" i="11"/>
  <c r="D1592" i="11"/>
  <c r="C1592" i="11"/>
  <c r="B1592" i="11"/>
  <c r="A1592" i="11"/>
  <c r="U1591" i="11"/>
  <c r="S1591" i="11"/>
  <c r="T1591" i="11" s="1"/>
  <c r="Q1591" i="11"/>
  <c r="R1591" i="11" s="1"/>
  <c r="P1591" i="11"/>
  <c r="O1591" i="11"/>
  <c r="K1591" i="11"/>
  <c r="J1591" i="11"/>
  <c r="F1591" i="11"/>
  <c r="E1591" i="11"/>
  <c r="D1591" i="11"/>
  <c r="C1591" i="11"/>
  <c r="B1591" i="11"/>
  <c r="A1591" i="11" s="1"/>
  <c r="U1590" i="11"/>
  <c r="S1590" i="11"/>
  <c r="T1590" i="11" s="1"/>
  <c r="R1590" i="11"/>
  <c r="Q1590" i="11"/>
  <c r="O1590" i="11"/>
  <c r="P1590" i="11" s="1"/>
  <c r="N1590" i="11"/>
  <c r="M1590" i="11"/>
  <c r="K1590" i="11"/>
  <c r="F1590" i="11"/>
  <c r="E1590" i="11"/>
  <c r="D1590" i="11"/>
  <c r="C1590" i="11"/>
  <c r="B1590" i="11"/>
  <c r="A1590" i="11" s="1"/>
  <c r="U1589" i="11"/>
  <c r="S1589" i="11"/>
  <c r="T1589" i="11" s="1"/>
  <c r="R1589" i="11"/>
  <c r="Q1589" i="11"/>
  <c r="O1589" i="11"/>
  <c r="P1589" i="11" s="1"/>
  <c r="N1589" i="11"/>
  <c r="M1589" i="11"/>
  <c r="K1589" i="11"/>
  <c r="F1589" i="11"/>
  <c r="E1589" i="11"/>
  <c r="D1589" i="11"/>
  <c r="C1589" i="11"/>
  <c r="B1589" i="11"/>
  <c r="A1589" i="11" s="1"/>
  <c r="U1588" i="11"/>
  <c r="S1588" i="11"/>
  <c r="T1588" i="11" s="1"/>
  <c r="R1588" i="11"/>
  <c r="Q1588" i="11"/>
  <c r="O1588" i="11"/>
  <c r="P1588" i="11" s="1"/>
  <c r="N1588" i="11"/>
  <c r="M1588" i="11"/>
  <c r="K1588" i="11"/>
  <c r="F1588" i="11"/>
  <c r="E1588" i="11"/>
  <c r="D1588" i="11"/>
  <c r="C1588" i="11"/>
  <c r="B1588" i="11"/>
  <c r="A1588" i="11" s="1"/>
  <c r="U1587" i="11"/>
  <c r="S1587" i="11"/>
  <c r="T1587" i="11" s="1"/>
  <c r="R1587" i="11"/>
  <c r="Q1587" i="11"/>
  <c r="O1587" i="11"/>
  <c r="P1587" i="11" s="1"/>
  <c r="N1587" i="11"/>
  <c r="M1587" i="11"/>
  <c r="K1587" i="11"/>
  <c r="I1587" i="11"/>
  <c r="F1587" i="11"/>
  <c r="E1587" i="11"/>
  <c r="D1587" i="11"/>
  <c r="C1587" i="11"/>
  <c r="B1587" i="11"/>
  <c r="A1587" i="11"/>
  <c r="U1586" i="11"/>
  <c r="S1586" i="11"/>
  <c r="T1586" i="11" s="1"/>
  <c r="Q1586" i="11"/>
  <c r="R1586" i="11" s="1"/>
  <c r="P1586" i="11"/>
  <c r="O1586" i="11"/>
  <c r="N1586" i="11"/>
  <c r="M1586" i="11"/>
  <c r="K1586" i="11"/>
  <c r="F1586" i="11"/>
  <c r="E1586" i="11"/>
  <c r="D1586" i="11"/>
  <c r="C1586" i="11"/>
  <c r="B1586" i="11"/>
  <c r="A1586" i="11"/>
  <c r="U1585" i="11"/>
  <c r="S1585" i="11"/>
  <c r="T1585" i="11" s="1"/>
  <c r="Q1585" i="11"/>
  <c r="R1585" i="11" s="1"/>
  <c r="P1585" i="11"/>
  <c r="O1585" i="11"/>
  <c r="N1585" i="11"/>
  <c r="M1585" i="11"/>
  <c r="L1585" i="11"/>
  <c r="K1585" i="11"/>
  <c r="F1585" i="11"/>
  <c r="E1585" i="11"/>
  <c r="D1585" i="11"/>
  <c r="C1585" i="11" s="1"/>
  <c r="B1585" i="11"/>
  <c r="A1585" i="11" s="1"/>
  <c r="U1584" i="11"/>
  <c r="T1584" i="11"/>
  <c r="S1584" i="11"/>
  <c r="Q1584" i="11"/>
  <c r="R1584" i="11" s="1"/>
  <c r="O1584" i="11"/>
  <c r="P1584" i="11" s="1"/>
  <c r="N1584" i="11"/>
  <c r="M1584" i="11"/>
  <c r="K1584" i="11"/>
  <c r="J1584" i="11"/>
  <c r="F1584" i="11"/>
  <c r="E1584" i="11"/>
  <c r="D1584" i="11"/>
  <c r="C1584" i="11"/>
  <c r="B1584" i="11"/>
  <c r="A1584" i="11"/>
  <c r="U1583" i="11"/>
  <c r="S1583" i="11"/>
  <c r="T1583" i="11" s="1"/>
  <c r="R1583" i="11"/>
  <c r="Q1583" i="11"/>
  <c r="P1583" i="11"/>
  <c r="O1583" i="11"/>
  <c r="N1583" i="11"/>
  <c r="M1583" i="11"/>
  <c r="L1583" i="11"/>
  <c r="K1583" i="11"/>
  <c r="J1583" i="11"/>
  <c r="F1583" i="11"/>
  <c r="E1583" i="11"/>
  <c r="D1583" i="11"/>
  <c r="C1583" i="11"/>
  <c r="B1583" i="11"/>
  <c r="A1583" i="11" s="1"/>
  <c r="U1582" i="11"/>
  <c r="T1582" i="11"/>
  <c r="S1582" i="11"/>
  <c r="R1582" i="11"/>
  <c r="Q1582" i="11"/>
  <c r="O1582" i="11"/>
  <c r="P1582" i="11" s="1"/>
  <c r="N1582" i="11"/>
  <c r="M1582" i="11"/>
  <c r="K1582" i="11"/>
  <c r="F1582" i="11"/>
  <c r="E1582" i="11"/>
  <c r="D1582" i="11"/>
  <c r="C1582" i="11"/>
  <c r="B1582" i="11"/>
  <c r="A1582" i="11" s="1"/>
  <c r="U1581" i="11"/>
  <c r="T1581" i="11"/>
  <c r="S1581" i="11"/>
  <c r="R1581" i="11"/>
  <c r="Q1581" i="11"/>
  <c r="O1581" i="11"/>
  <c r="P1581" i="11" s="1"/>
  <c r="N1581" i="11"/>
  <c r="M1581" i="11"/>
  <c r="K1581" i="11"/>
  <c r="I1581" i="11"/>
  <c r="F1581" i="11"/>
  <c r="E1581" i="11"/>
  <c r="D1581" i="11"/>
  <c r="C1581" i="11"/>
  <c r="B1581" i="11"/>
  <c r="A1581" i="11"/>
  <c r="U1580" i="11"/>
  <c r="S1580" i="11"/>
  <c r="T1580" i="11" s="1"/>
  <c r="Q1580" i="11"/>
  <c r="R1580" i="11" s="1"/>
  <c r="P1580" i="11"/>
  <c r="O1580" i="11"/>
  <c r="N1580" i="11"/>
  <c r="M1580" i="11"/>
  <c r="K1580" i="11"/>
  <c r="I1580" i="11"/>
  <c r="F1580" i="11"/>
  <c r="E1580" i="11"/>
  <c r="D1580" i="11"/>
  <c r="C1580" i="11" s="1"/>
  <c r="B1580" i="11"/>
  <c r="A1580" i="11"/>
  <c r="U1579" i="11"/>
  <c r="T1579" i="11"/>
  <c r="S1579" i="11"/>
  <c r="Q1579" i="11"/>
  <c r="R1579" i="11" s="1"/>
  <c r="O1579" i="11"/>
  <c r="P1579" i="11" s="1"/>
  <c r="N1579" i="11"/>
  <c r="M1579" i="11"/>
  <c r="K1579" i="11"/>
  <c r="I1579" i="11"/>
  <c r="F1579" i="11"/>
  <c r="E1579" i="11"/>
  <c r="D1579" i="11"/>
  <c r="C1579" i="11"/>
  <c r="B1579" i="11"/>
  <c r="A1579" i="11" s="1"/>
  <c r="U1578" i="11"/>
  <c r="S1578" i="11"/>
  <c r="T1578" i="11" s="1"/>
  <c r="R1578" i="11"/>
  <c r="Q1578" i="11"/>
  <c r="O1578" i="11"/>
  <c r="P1578" i="11" s="1"/>
  <c r="N1578" i="11"/>
  <c r="M1578" i="11"/>
  <c r="K1578" i="11"/>
  <c r="F1578" i="11"/>
  <c r="E1578" i="11"/>
  <c r="D1578" i="11"/>
  <c r="C1578" i="11"/>
  <c r="B1578" i="11"/>
  <c r="A1578" i="11" s="1"/>
  <c r="U1577" i="11"/>
  <c r="S1577" i="11"/>
  <c r="T1577" i="11" s="1"/>
  <c r="R1577" i="11"/>
  <c r="Q1577" i="11"/>
  <c r="O1577" i="11"/>
  <c r="P1577" i="11" s="1"/>
  <c r="N1577" i="11"/>
  <c r="K1577" i="11"/>
  <c r="F1577" i="11"/>
  <c r="E1577" i="11"/>
  <c r="D1577" i="11"/>
  <c r="C1577" i="11" s="1"/>
  <c r="B1577" i="11"/>
  <c r="A1577" i="11"/>
  <c r="U1576" i="11"/>
  <c r="T1576" i="11"/>
  <c r="S1576" i="11"/>
  <c r="Q1576" i="11"/>
  <c r="R1576" i="11" s="1"/>
  <c r="O1576" i="11"/>
  <c r="P1576" i="11" s="1"/>
  <c r="N1576" i="11"/>
  <c r="M1576" i="11"/>
  <c r="K1576" i="11"/>
  <c r="F1576" i="11"/>
  <c r="E1576" i="11"/>
  <c r="D1576" i="11"/>
  <c r="C1576" i="11" s="1"/>
  <c r="B1576" i="11"/>
  <c r="A1576" i="11"/>
  <c r="U1575" i="11"/>
  <c r="T1575" i="11"/>
  <c r="S1575" i="11"/>
  <c r="Q1575" i="11"/>
  <c r="R1575" i="11" s="1"/>
  <c r="O1575" i="11"/>
  <c r="P1575" i="11" s="1"/>
  <c r="N1575" i="11"/>
  <c r="K1575" i="11"/>
  <c r="F1575" i="11"/>
  <c r="E1575" i="11"/>
  <c r="D1575" i="11"/>
  <c r="C1575" i="11"/>
  <c r="B1575" i="11"/>
  <c r="A1575" i="11"/>
  <c r="U1574" i="11"/>
  <c r="S1574" i="11"/>
  <c r="T1574" i="11" s="1"/>
  <c r="Q1574" i="11"/>
  <c r="R1574" i="11" s="1"/>
  <c r="P1574" i="11"/>
  <c r="O1574" i="11"/>
  <c r="N1574" i="11"/>
  <c r="M1574" i="11"/>
  <c r="K1574" i="11"/>
  <c r="F1574" i="11"/>
  <c r="E1574" i="11"/>
  <c r="D1574" i="11"/>
  <c r="C1574" i="11"/>
  <c r="B1574" i="11"/>
  <c r="A1574" i="11"/>
  <c r="U1573" i="11"/>
  <c r="S1573" i="11"/>
  <c r="T1573" i="11" s="1"/>
  <c r="Q1573" i="11"/>
  <c r="R1573" i="11" s="1"/>
  <c r="P1573" i="11"/>
  <c r="O1573" i="11"/>
  <c r="N1573" i="11"/>
  <c r="M1573" i="11"/>
  <c r="K1573" i="11"/>
  <c r="F1573" i="11"/>
  <c r="E1573" i="11"/>
  <c r="D1573" i="11"/>
  <c r="C1573" i="11"/>
  <c r="B1573" i="11"/>
  <c r="A1573" i="11"/>
  <c r="U1572" i="11"/>
  <c r="S1572" i="11"/>
  <c r="T1572" i="11" s="1"/>
  <c r="Q1572" i="11"/>
  <c r="R1572" i="11" s="1"/>
  <c r="P1572" i="11"/>
  <c r="O1572" i="11"/>
  <c r="N1572" i="11"/>
  <c r="M1572" i="11"/>
  <c r="K1572" i="11"/>
  <c r="F1572" i="11"/>
  <c r="E1572" i="11"/>
  <c r="D1572" i="11"/>
  <c r="C1572" i="11"/>
  <c r="B1572" i="11"/>
  <c r="A1572" i="11"/>
  <c r="U1571" i="11"/>
  <c r="S1571" i="11"/>
  <c r="T1571" i="11" s="1"/>
  <c r="Q1571" i="11"/>
  <c r="R1571" i="11" s="1"/>
  <c r="P1571" i="11"/>
  <c r="O1571" i="11"/>
  <c r="N1571" i="11"/>
  <c r="M1571" i="11"/>
  <c r="L1571" i="11"/>
  <c r="K1571" i="11"/>
  <c r="I1571" i="11"/>
  <c r="F1571" i="11"/>
  <c r="E1571" i="11"/>
  <c r="D1571" i="11"/>
  <c r="C1571" i="11"/>
  <c r="B1571" i="11"/>
  <c r="A1571" i="11" s="1"/>
  <c r="U1570" i="11"/>
  <c r="S1570" i="11"/>
  <c r="T1570" i="11" s="1"/>
  <c r="R1570" i="11"/>
  <c r="Q1570" i="11"/>
  <c r="O1570" i="11"/>
  <c r="P1570" i="11" s="1"/>
  <c r="H1570" i="11"/>
  <c r="G1570" i="11"/>
  <c r="F1570" i="11"/>
  <c r="E1570" i="11"/>
  <c r="D1570" i="11"/>
  <c r="C1570" i="11" s="1"/>
  <c r="B1570" i="11"/>
  <c r="A1570" i="11"/>
  <c r="U1569" i="11"/>
  <c r="T1569" i="11"/>
  <c r="S1569" i="11"/>
  <c r="Q1569" i="11"/>
  <c r="R1569" i="11" s="1"/>
  <c r="O1569" i="11"/>
  <c r="P1569" i="11" s="1"/>
  <c r="N1569" i="11"/>
  <c r="M1569" i="11"/>
  <c r="L1569" i="11"/>
  <c r="K1569" i="11"/>
  <c r="F1569" i="11"/>
  <c r="E1569" i="11"/>
  <c r="D1569" i="11"/>
  <c r="C1569" i="11"/>
  <c r="B1569" i="11"/>
  <c r="A1569" i="11" s="1"/>
  <c r="U1568" i="11"/>
  <c r="S1568" i="11"/>
  <c r="T1568" i="11" s="1"/>
  <c r="R1568" i="11"/>
  <c r="Q1568" i="11"/>
  <c r="O1568" i="11"/>
  <c r="P1568" i="11" s="1"/>
  <c r="N1568" i="11"/>
  <c r="M1568" i="11"/>
  <c r="K1568" i="11"/>
  <c r="F1568" i="11"/>
  <c r="E1568" i="11"/>
  <c r="D1568" i="11"/>
  <c r="C1568" i="11"/>
  <c r="B1568" i="11"/>
  <c r="A1568" i="11" s="1"/>
  <c r="U1567" i="11"/>
  <c r="S1567" i="11"/>
  <c r="T1567" i="11" s="1"/>
  <c r="R1567" i="11"/>
  <c r="Q1567" i="11"/>
  <c r="O1567" i="11"/>
  <c r="P1567" i="11" s="1"/>
  <c r="N1567" i="11"/>
  <c r="M1567" i="11"/>
  <c r="L1567" i="11"/>
  <c r="K1567" i="11"/>
  <c r="F1567" i="11"/>
  <c r="E1567" i="11"/>
  <c r="D1567" i="11"/>
  <c r="C1567" i="11"/>
  <c r="B1567" i="11"/>
  <c r="A1567" i="11"/>
  <c r="U1566" i="11"/>
  <c r="S1566" i="11"/>
  <c r="T1566" i="11" s="1"/>
  <c r="Q1566" i="11"/>
  <c r="R1566" i="11" s="1"/>
  <c r="P1566" i="11"/>
  <c r="O1566" i="11"/>
  <c r="N1566" i="11"/>
  <c r="K1566" i="11"/>
  <c r="F1566" i="11"/>
  <c r="E1566" i="11"/>
  <c r="D1566" i="11"/>
  <c r="C1566" i="11"/>
  <c r="B1566" i="11"/>
  <c r="A1566" i="11" s="1"/>
  <c r="U1565" i="11"/>
  <c r="S1565" i="11"/>
  <c r="T1565" i="11" s="1"/>
  <c r="R1565" i="11"/>
  <c r="Q1565" i="11"/>
  <c r="O1565" i="11"/>
  <c r="P1565" i="11" s="1"/>
  <c r="N1565" i="11"/>
  <c r="M1565" i="11"/>
  <c r="L1565" i="11"/>
  <c r="K1565" i="11"/>
  <c r="F1565" i="11"/>
  <c r="E1565" i="11"/>
  <c r="D1565" i="11"/>
  <c r="C1565" i="11"/>
  <c r="B1565" i="11"/>
  <c r="A1565" i="11"/>
  <c r="U1564" i="11"/>
  <c r="S1564" i="11"/>
  <c r="T1564" i="11" s="1"/>
  <c r="Q1564" i="11"/>
  <c r="R1564" i="11" s="1"/>
  <c r="P1564" i="11"/>
  <c r="O1564" i="11"/>
  <c r="N1564" i="11"/>
  <c r="M1564" i="11"/>
  <c r="K1564" i="11"/>
  <c r="F1564" i="11"/>
  <c r="E1564" i="11"/>
  <c r="D1564" i="11"/>
  <c r="C1564" i="11"/>
  <c r="B1564" i="11"/>
  <c r="A1564" i="11"/>
  <c r="U1563" i="11"/>
  <c r="S1563" i="11"/>
  <c r="T1563" i="11" s="1"/>
  <c r="Q1563" i="11"/>
  <c r="R1563" i="11" s="1"/>
  <c r="P1563" i="11"/>
  <c r="O1563" i="11"/>
  <c r="N1563" i="11"/>
  <c r="M1563" i="11"/>
  <c r="K1563" i="11"/>
  <c r="F1563" i="11"/>
  <c r="E1563" i="11"/>
  <c r="D1563" i="11"/>
  <c r="C1563" i="11"/>
  <c r="B1563" i="11"/>
  <c r="A1563" i="11"/>
  <c r="U1562" i="11"/>
  <c r="S1562" i="11"/>
  <c r="T1562" i="11" s="1"/>
  <c r="Q1562" i="11"/>
  <c r="R1562" i="11" s="1"/>
  <c r="P1562" i="11"/>
  <c r="O1562" i="11"/>
  <c r="N1562" i="11"/>
  <c r="M1562" i="11"/>
  <c r="L1562" i="11"/>
  <c r="K1562" i="11"/>
  <c r="I1562" i="11"/>
  <c r="F1562" i="11"/>
  <c r="E1562" i="11"/>
  <c r="D1562" i="11"/>
  <c r="C1562" i="11"/>
  <c r="B1562" i="11"/>
  <c r="A1562" i="11"/>
  <c r="U1561" i="11"/>
  <c r="S1561" i="11"/>
  <c r="T1561" i="11" s="1"/>
  <c r="R1561" i="11"/>
  <c r="Q1561" i="11"/>
  <c r="P1561" i="11"/>
  <c r="O1561" i="11"/>
  <c r="N1561" i="11"/>
  <c r="M1561" i="11"/>
  <c r="K1561" i="11"/>
  <c r="I1561" i="11"/>
  <c r="F1561" i="11"/>
  <c r="E1561" i="11"/>
  <c r="D1561" i="11"/>
  <c r="C1561" i="11" s="1"/>
  <c r="B1561" i="11"/>
  <c r="A1561" i="11"/>
  <c r="U1560" i="11"/>
  <c r="S1560" i="11"/>
  <c r="T1560" i="11" s="1"/>
  <c r="Q1560" i="11"/>
  <c r="R1560" i="11" s="1"/>
  <c r="O1560" i="11"/>
  <c r="P1560" i="11" s="1"/>
  <c r="N1560" i="11"/>
  <c r="M1560" i="11"/>
  <c r="K1560" i="11"/>
  <c r="F1560" i="11"/>
  <c r="E1560" i="11"/>
  <c r="D1560" i="11"/>
  <c r="C1560" i="11" s="1"/>
  <c r="B1560" i="11"/>
  <c r="A1560" i="11"/>
  <c r="U1559" i="11"/>
  <c r="S1559" i="11"/>
  <c r="T1559" i="11" s="1"/>
  <c r="Q1559" i="11"/>
  <c r="R1559" i="11" s="1"/>
  <c r="O1559" i="11"/>
  <c r="P1559" i="11" s="1"/>
  <c r="N1559" i="11"/>
  <c r="M1559" i="11"/>
  <c r="K1559" i="11"/>
  <c r="F1559" i="11"/>
  <c r="E1559" i="11"/>
  <c r="D1559" i="11"/>
  <c r="C1559" i="11" s="1"/>
  <c r="B1559" i="11"/>
  <c r="A1559" i="11"/>
  <c r="U1558" i="11"/>
  <c r="S1558" i="11"/>
  <c r="T1558" i="11" s="1"/>
  <c r="Q1558" i="11"/>
  <c r="R1558" i="11" s="1"/>
  <c r="O1558" i="11"/>
  <c r="P1558" i="11" s="1"/>
  <c r="N1558" i="11"/>
  <c r="M1558" i="11"/>
  <c r="K1558" i="11"/>
  <c r="F1558" i="11"/>
  <c r="E1558" i="11"/>
  <c r="D1558" i="11"/>
  <c r="C1558" i="11" s="1"/>
  <c r="B1558" i="11"/>
  <c r="A1558" i="11"/>
  <c r="U1557" i="11"/>
  <c r="S1557" i="11"/>
  <c r="T1557" i="11" s="1"/>
  <c r="Q1557" i="11"/>
  <c r="R1557" i="11" s="1"/>
  <c r="O1557" i="11"/>
  <c r="P1557" i="11" s="1"/>
  <c r="N1557" i="11"/>
  <c r="K1557" i="11"/>
  <c r="F1557" i="11"/>
  <c r="E1557" i="11"/>
  <c r="D1557" i="11"/>
  <c r="C1557" i="11"/>
  <c r="B1557" i="11"/>
  <c r="A1557" i="11"/>
  <c r="U1556" i="11"/>
  <c r="S1556" i="11"/>
  <c r="T1556" i="11" s="1"/>
  <c r="R1556" i="11"/>
  <c r="Q1556" i="11"/>
  <c r="P1556" i="11"/>
  <c r="O1556" i="11"/>
  <c r="N1556" i="11"/>
  <c r="M1556" i="11"/>
  <c r="K1556" i="11"/>
  <c r="F1556" i="11"/>
  <c r="E1556" i="11"/>
  <c r="D1556" i="11"/>
  <c r="C1556" i="11"/>
  <c r="B1556" i="11"/>
  <c r="A1556" i="11"/>
  <c r="U1555" i="11"/>
  <c r="S1555" i="11"/>
  <c r="T1555" i="11" s="1"/>
  <c r="R1555" i="11"/>
  <c r="Q1555" i="11"/>
  <c r="P1555" i="11"/>
  <c r="O1555" i="11"/>
  <c r="N1555" i="11"/>
  <c r="M1555" i="11"/>
  <c r="K1555" i="11"/>
  <c r="F1555" i="11"/>
  <c r="E1555" i="11"/>
  <c r="D1555" i="11"/>
  <c r="C1555" i="11"/>
  <c r="B1555" i="11"/>
  <c r="A1555" i="11"/>
  <c r="U1554" i="11"/>
  <c r="S1554" i="11"/>
  <c r="T1554" i="11" s="1"/>
  <c r="R1554" i="11"/>
  <c r="Q1554" i="11"/>
  <c r="P1554" i="11"/>
  <c r="O1554" i="11"/>
  <c r="N1554" i="11"/>
  <c r="M1554" i="11"/>
  <c r="K1554" i="11"/>
  <c r="F1554" i="11"/>
  <c r="E1554" i="11"/>
  <c r="D1554" i="11"/>
  <c r="C1554" i="11"/>
  <c r="B1554" i="11"/>
  <c r="A1554" i="11"/>
  <c r="U1553" i="11"/>
  <c r="S1553" i="11"/>
  <c r="T1553" i="11" s="1"/>
  <c r="R1553" i="11"/>
  <c r="Q1553" i="11"/>
  <c r="P1553" i="11"/>
  <c r="O1553" i="11"/>
  <c r="N1553" i="11"/>
  <c r="M1553" i="11"/>
  <c r="K1553" i="11"/>
  <c r="I1553" i="11"/>
  <c r="F1553" i="11"/>
  <c r="E1553" i="11"/>
  <c r="D1553" i="11"/>
  <c r="C1553" i="11" s="1"/>
  <c r="B1553" i="11"/>
  <c r="A1553" i="11"/>
  <c r="U1552" i="11"/>
  <c r="T1552" i="11"/>
  <c r="S1552" i="11"/>
  <c r="Q1552" i="11"/>
  <c r="R1552" i="11" s="1"/>
  <c r="O1552" i="11"/>
  <c r="P1552" i="11" s="1"/>
  <c r="N1552" i="11"/>
  <c r="M1552" i="11"/>
  <c r="K1552" i="11"/>
  <c r="I1552" i="11"/>
  <c r="F1552" i="11"/>
  <c r="E1552" i="11"/>
  <c r="D1552" i="11"/>
  <c r="C1552" i="11"/>
  <c r="B1552" i="11"/>
  <c r="A1552" i="11" s="1"/>
  <c r="U1551" i="11"/>
  <c r="T1551" i="11"/>
  <c r="S1551" i="11"/>
  <c r="R1551" i="11"/>
  <c r="Q1551" i="11"/>
  <c r="O1551" i="11"/>
  <c r="P1551" i="11" s="1"/>
  <c r="N1551" i="11"/>
  <c r="M1551" i="11"/>
  <c r="K1551" i="11"/>
  <c r="F1551" i="11"/>
  <c r="E1551" i="11"/>
  <c r="D1551" i="11"/>
  <c r="C1551" i="11"/>
  <c r="B1551" i="11"/>
  <c r="A1551" i="11" s="1"/>
  <c r="U1550" i="11"/>
  <c r="T1550" i="11"/>
  <c r="S1550" i="11"/>
  <c r="R1550" i="11"/>
  <c r="Q1550" i="11"/>
  <c r="O1550" i="11"/>
  <c r="P1550" i="11" s="1"/>
  <c r="N1550" i="11"/>
  <c r="M1550" i="11"/>
  <c r="K1550" i="11"/>
  <c r="F1550" i="11"/>
  <c r="E1550" i="11"/>
  <c r="D1550" i="11"/>
  <c r="C1550" i="11"/>
  <c r="B1550" i="11"/>
  <c r="A1550" i="11" s="1"/>
  <c r="U1549" i="11"/>
  <c r="T1549" i="11"/>
  <c r="S1549" i="11"/>
  <c r="R1549" i="11"/>
  <c r="Q1549" i="11"/>
  <c r="O1549" i="11"/>
  <c r="P1549" i="11" s="1"/>
  <c r="N1549" i="11"/>
  <c r="M1549" i="11"/>
  <c r="L1549" i="11"/>
  <c r="K1549" i="11"/>
  <c r="I1549" i="11"/>
  <c r="F1549" i="11"/>
  <c r="E1549" i="11"/>
  <c r="D1549" i="11"/>
  <c r="C1549" i="11" s="1"/>
  <c r="B1549" i="11"/>
  <c r="A1549" i="11" s="1"/>
  <c r="U1548" i="11"/>
  <c r="T1548" i="11"/>
  <c r="S1548" i="11"/>
  <c r="R1548" i="11"/>
  <c r="Q1548" i="11"/>
  <c r="O1548" i="11"/>
  <c r="P1548" i="11" s="1"/>
  <c r="N1548" i="11"/>
  <c r="M1548" i="11"/>
  <c r="L1548" i="11"/>
  <c r="K1548" i="11"/>
  <c r="I1548" i="11"/>
  <c r="F1548" i="11"/>
  <c r="E1548" i="11"/>
  <c r="D1548" i="11"/>
  <c r="C1548" i="11"/>
  <c r="B1548" i="11"/>
  <c r="A1548" i="11"/>
  <c r="U1547" i="11"/>
  <c r="S1547" i="11"/>
  <c r="T1547" i="11" s="1"/>
  <c r="Q1547" i="11"/>
  <c r="R1547" i="11" s="1"/>
  <c r="P1547" i="11"/>
  <c r="O1547" i="11"/>
  <c r="M1547" i="11"/>
  <c r="K1547" i="11"/>
  <c r="F1547" i="11"/>
  <c r="E1547" i="11"/>
  <c r="D1547" i="11"/>
  <c r="C1547" i="11"/>
  <c r="B1547" i="11"/>
  <c r="A1547" i="11" s="1"/>
  <c r="U1546" i="11"/>
  <c r="S1546" i="11"/>
  <c r="T1546" i="11" s="1"/>
  <c r="R1546" i="11"/>
  <c r="Q1546" i="11"/>
  <c r="O1546" i="11"/>
  <c r="P1546" i="11" s="1"/>
  <c r="N1546" i="11"/>
  <c r="M1546" i="11"/>
  <c r="L1546" i="11"/>
  <c r="K1546" i="11"/>
  <c r="J1546" i="11"/>
  <c r="I1546" i="11"/>
  <c r="F1546" i="11"/>
  <c r="E1546" i="11"/>
  <c r="D1546" i="11"/>
  <c r="C1546" i="11"/>
  <c r="B1546" i="11"/>
  <c r="A1546" i="11"/>
  <c r="U1545" i="11"/>
  <c r="S1545" i="11"/>
  <c r="T1545" i="11" s="1"/>
  <c r="R1545" i="11"/>
  <c r="Q1545" i="11"/>
  <c r="P1545" i="11"/>
  <c r="O1545" i="11"/>
  <c r="N1545" i="11"/>
  <c r="M1545" i="11"/>
  <c r="K1545" i="11"/>
  <c r="F1545" i="11"/>
  <c r="E1545" i="11"/>
  <c r="D1545" i="11"/>
  <c r="C1545" i="11"/>
  <c r="B1545" i="11"/>
  <c r="A1545" i="11"/>
  <c r="U1544" i="11"/>
  <c r="S1544" i="11"/>
  <c r="T1544" i="11" s="1"/>
  <c r="R1544" i="11"/>
  <c r="Q1544" i="11"/>
  <c r="P1544" i="11"/>
  <c r="O1544" i="11"/>
  <c r="N1544" i="11"/>
  <c r="K1544" i="11"/>
  <c r="F1544" i="11"/>
  <c r="E1544" i="11"/>
  <c r="D1544" i="11"/>
  <c r="C1544" i="11" s="1"/>
  <c r="B1544" i="11"/>
  <c r="A1544" i="11" s="1"/>
  <c r="U1543" i="11"/>
  <c r="T1543" i="11"/>
  <c r="S1543" i="11"/>
  <c r="R1543" i="11"/>
  <c r="Q1543" i="11"/>
  <c r="O1543" i="11"/>
  <c r="P1543" i="11" s="1"/>
  <c r="N1543" i="11"/>
  <c r="L1543" i="11"/>
  <c r="K1543" i="11"/>
  <c r="F1543" i="11"/>
  <c r="E1543" i="11"/>
  <c r="D1543" i="11"/>
  <c r="C1543" i="11" s="1"/>
  <c r="B1543" i="11"/>
  <c r="A1543" i="11" s="1"/>
  <c r="U1542" i="11"/>
  <c r="T1542" i="11"/>
  <c r="S1542" i="11"/>
  <c r="R1542" i="11"/>
  <c r="Q1542" i="11"/>
  <c r="O1542" i="11"/>
  <c r="P1542" i="11" s="1"/>
  <c r="N1542" i="11"/>
  <c r="L1542" i="11"/>
  <c r="K1542" i="11"/>
  <c r="F1542" i="11"/>
  <c r="E1542" i="11"/>
  <c r="D1542" i="11"/>
  <c r="C1542" i="11" s="1"/>
  <c r="B1542" i="11"/>
  <c r="A1542" i="11" s="1"/>
  <c r="U1541" i="11"/>
  <c r="T1541" i="11"/>
  <c r="S1541" i="11"/>
  <c r="Q1541" i="11"/>
  <c r="R1541" i="11" s="1"/>
  <c r="O1541" i="11"/>
  <c r="P1541" i="11" s="1"/>
  <c r="M1541" i="11"/>
  <c r="K1541" i="11"/>
  <c r="F1541" i="11"/>
  <c r="E1541" i="11"/>
  <c r="D1541" i="11"/>
  <c r="C1541" i="11" s="1"/>
  <c r="B1541" i="11"/>
  <c r="A1541" i="11"/>
  <c r="U1540" i="11"/>
  <c r="S1540" i="11"/>
  <c r="T1540" i="11" s="1"/>
  <c r="Q1540" i="11"/>
  <c r="R1540" i="11" s="1"/>
  <c r="P1540" i="11"/>
  <c r="O1540" i="11"/>
  <c r="N1540" i="11"/>
  <c r="M1540" i="11"/>
  <c r="K1540" i="11"/>
  <c r="J1540" i="11"/>
  <c r="F1540" i="11"/>
  <c r="E1540" i="11"/>
  <c r="D1540" i="11"/>
  <c r="C1540" i="11" s="1"/>
  <c r="B1540" i="11"/>
  <c r="A1540" i="11" s="1"/>
  <c r="U1539" i="11"/>
  <c r="T1539" i="11"/>
  <c r="S1539" i="11"/>
  <c r="Q1539" i="11"/>
  <c r="R1539" i="11" s="1"/>
  <c r="O1539" i="11"/>
  <c r="P1539" i="11" s="1"/>
  <c r="F1539" i="11"/>
  <c r="E1539" i="11"/>
  <c r="D1539" i="11"/>
  <c r="C1539" i="11" s="1"/>
  <c r="B1539" i="11"/>
  <c r="A1539" i="11"/>
  <c r="U1538" i="11"/>
  <c r="T1538" i="11"/>
  <c r="S1538" i="11"/>
  <c r="R1538" i="11"/>
  <c r="Q1538" i="11"/>
  <c r="O1538" i="11"/>
  <c r="P1538" i="11" s="1"/>
  <c r="F1538" i="11"/>
  <c r="E1538" i="11"/>
  <c r="D1538" i="11"/>
  <c r="C1538" i="11" s="1"/>
  <c r="B1538" i="11"/>
  <c r="A1538" i="11"/>
  <c r="U1537" i="11"/>
  <c r="S1537" i="11"/>
  <c r="T1537" i="11" s="1"/>
  <c r="Q1537" i="11"/>
  <c r="R1537" i="11" s="1"/>
  <c r="O1537" i="11"/>
  <c r="P1537" i="11" s="1"/>
  <c r="F1537" i="11"/>
  <c r="E1537" i="11"/>
  <c r="D1537" i="11"/>
  <c r="C1537" i="11" s="1"/>
  <c r="B1537" i="11"/>
  <c r="A1537" i="11"/>
  <c r="U1536" i="11"/>
  <c r="T1536" i="11"/>
  <c r="S1536" i="11"/>
  <c r="Q1536" i="11"/>
  <c r="R1536" i="11" s="1"/>
  <c r="P1536" i="11"/>
  <c r="O1536" i="11"/>
  <c r="F1536" i="11"/>
  <c r="E1536" i="11"/>
  <c r="D1536" i="11"/>
  <c r="C1536" i="11"/>
  <c r="B1536" i="11"/>
  <c r="A1536" i="11"/>
  <c r="U1535" i="11"/>
  <c r="S1535" i="11"/>
  <c r="T1535" i="11" s="1"/>
  <c r="Q1535" i="11"/>
  <c r="R1535" i="11" s="1"/>
  <c r="P1535" i="11"/>
  <c r="O1535" i="11"/>
  <c r="L1535" i="11"/>
  <c r="F1535" i="11"/>
  <c r="E1535" i="11"/>
  <c r="D1535" i="11"/>
  <c r="C1535" i="11" s="1"/>
  <c r="B1535" i="11"/>
  <c r="A1535" i="11" s="1"/>
  <c r="U1534" i="11"/>
  <c r="S1534" i="11"/>
  <c r="T1534" i="11" s="1"/>
  <c r="Q1534" i="11"/>
  <c r="R1534" i="11" s="1"/>
  <c r="O1534" i="11"/>
  <c r="P1534" i="11" s="1"/>
  <c r="F1534" i="11"/>
  <c r="E1534" i="11"/>
  <c r="D1534" i="11"/>
  <c r="C1534" i="11"/>
  <c r="B1534" i="11"/>
  <c r="A1534" i="11"/>
  <c r="U1533" i="11"/>
  <c r="S1533" i="11"/>
  <c r="T1533" i="11" s="1"/>
  <c r="Q1533" i="11"/>
  <c r="R1533" i="11" s="1"/>
  <c r="P1533" i="11"/>
  <c r="O1533" i="11"/>
  <c r="N1533" i="11"/>
  <c r="K1533" i="11"/>
  <c r="F1533" i="11"/>
  <c r="E1533" i="11"/>
  <c r="D1533" i="11"/>
  <c r="C1533" i="11"/>
  <c r="B1533" i="11"/>
  <c r="A1533" i="11" s="1"/>
  <c r="U1532" i="11"/>
  <c r="S1532" i="11"/>
  <c r="T1532" i="11" s="1"/>
  <c r="R1532" i="11"/>
  <c r="Q1532" i="11"/>
  <c r="O1532" i="11"/>
  <c r="P1532" i="11" s="1"/>
  <c r="N1532" i="11"/>
  <c r="M1532" i="11"/>
  <c r="K1532" i="11"/>
  <c r="F1532" i="11"/>
  <c r="E1532" i="11"/>
  <c r="D1532" i="11"/>
  <c r="C1532" i="11"/>
  <c r="B1532" i="11"/>
  <c r="A1532" i="11" s="1"/>
  <c r="U1531" i="11"/>
  <c r="S1531" i="11"/>
  <c r="T1531" i="11" s="1"/>
  <c r="R1531" i="11"/>
  <c r="Q1531" i="11"/>
  <c r="P1531" i="11"/>
  <c r="O1531" i="11"/>
  <c r="N1531" i="11"/>
  <c r="M1531" i="11"/>
  <c r="K1531" i="11"/>
  <c r="F1531" i="11"/>
  <c r="E1531" i="11"/>
  <c r="D1531" i="11"/>
  <c r="C1531" i="11"/>
  <c r="B1531" i="11"/>
  <c r="A1531" i="11" s="1"/>
  <c r="U1530" i="11"/>
  <c r="S1530" i="11"/>
  <c r="T1530" i="11" s="1"/>
  <c r="R1530" i="11"/>
  <c r="Q1530" i="11"/>
  <c r="O1530" i="11"/>
  <c r="P1530" i="11" s="1"/>
  <c r="N1530" i="11"/>
  <c r="K1530" i="11"/>
  <c r="F1530" i="11"/>
  <c r="E1530" i="11"/>
  <c r="D1530" i="11"/>
  <c r="C1530" i="11" s="1"/>
  <c r="B1530" i="11"/>
  <c r="A1530" i="11"/>
  <c r="U1529" i="11"/>
  <c r="T1529" i="11"/>
  <c r="S1529" i="11"/>
  <c r="Q1529" i="11"/>
  <c r="R1529" i="11" s="1"/>
  <c r="O1529" i="11"/>
  <c r="P1529" i="11" s="1"/>
  <c r="N1529" i="11"/>
  <c r="K1529" i="11"/>
  <c r="F1529" i="11"/>
  <c r="E1529" i="11"/>
  <c r="D1529" i="11"/>
  <c r="C1529" i="11"/>
  <c r="B1529" i="11"/>
  <c r="A1529" i="11"/>
  <c r="U1528" i="11"/>
  <c r="S1528" i="11"/>
  <c r="T1528" i="11" s="1"/>
  <c r="Q1528" i="11"/>
  <c r="R1528" i="11" s="1"/>
  <c r="P1528" i="11"/>
  <c r="O1528" i="11"/>
  <c r="N1528" i="11"/>
  <c r="K1528" i="11"/>
  <c r="F1528" i="11"/>
  <c r="E1528" i="11"/>
  <c r="D1528" i="11"/>
  <c r="C1528" i="11"/>
  <c r="B1528" i="11"/>
  <c r="A1528" i="11" s="1"/>
  <c r="U1527" i="11"/>
  <c r="T1527" i="11"/>
  <c r="S1527" i="11"/>
  <c r="R1527" i="11"/>
  <c r="Q1527" i="11"/>
  <c r="P1527" i="11"/>
  <c r="O1527" i="11"/>
  <c r="N1527" i="11"/>
  <c r="M1527" i="11"/>
  <c r="K1527" i="11"/>
  <c r="J1527" i="11"/>
  <c r="F1527" i="11"/>
  <c r="E1527" i="11"/>
  <c r="D1527" i="11"/>
  <c r="C1527" i="11" s="1"/>
  <c r="B1527" i="11"/>
  <c r="A1527" i="11"/>
  <c r="U1526" i="11"/>
  <c r="S1526" i="11"/>
  <c r="T1526" i="11" s="1"/>
  <c r="Q1526" i="11"/>
  <c r="R1526" i="11" s="1"/>
  <c r="P1526" i="11"/>
  <c r="O1526" i="11"/>
  <c r="N1526" i="11"/>
  <c r="M1526" i="11"/>
  <c r="K1526" i="11"/>
  <c r="J1526" i="11"/>
  <c r="I1526" i="11"/>
  <c r="F1526" i="11"/>
  <c r="E1526" i="11"/>
  <c r="D1526" i="11"/>
  <c r="C1526" i="11"/>
  <c r="B1526" i="11"/>
  <c r="A1526" i="11" s="1"/>
  <c r="U1525" i="11"/>
  <c r="S1525" i="11"/>
  <c r="T1525" i="11" s="1"/>
  <c r="R1525" i="11"/>
  <c r="Q1525" i="11"/>
  <c r="O1525" i="11"/>
  <c r="P1525" i="11" s="1"/>
  <c r="N1525" i="11"/>
  <c r="M1525" i="11"/>
  <c r="K1525" i="11"/>
  <c r="J1525" i="11"/>
  <c r="I1525" i="11"/>
  <c r="F1525" i="11"/>
  <c r="E1525" i="11"/>
  <c r="D1525" i="11"/>
  <c r="C1525" i="11" s="1"/>
  <c r="B1525" i="11"/>
  <c r="A1525" i="11" s="1"/>
  <c r="U1524" i="11"/>
  <c r="T1524" i="11"/>
  <c r="S1524" i="11"/>
  <c r="R1524" i="11"/>
  <c r="Q1524" i="11"/>
  <c r="O1524" i="11"/>
  <c r="P1524" i="11" s="1"/>
  <c r="N1524" i="11"/>
  <c r="M1524" i="11"/>
  <c r="K1524" i="11"/>
  <c r="J1524" i="11"/>
  <c r="I1524" i="11"/>
  <c r="F1524" i="11"/>
  <c r="E1524" i="11"/>
  <c r="D1524" i="11"/>
  <c r="C1524" i="11" s="1"/>
  <c r="B1524" i="11"/>
  <c r="A1524" i="11"/>
  <c r="U1523" i="11"/>
  <c r="S1523" i="11"/>
  <c r="T1523" i="11" s="1"/>
  <c r="Q1523" i="11"/>
  <c r="R1523" i="11" s="1"/>
  <c r="O1523" i="11"/>
  <c r="P1523" i="11" s="1"/>
  <c r="M1523" i="11"/>
  <c r="K1523" i="11"/>
  <c r="I1523" i="11"/>
  <c r="F1523" i="11"/>
  <c r="E1523" i="11"/>
  <c r="D1523" i="11"/>
  <c r="C1523" i="11" s="1"/>
  <c r="B1523" i="11"/>
  <c r="A1523" i="11" s="1"/>
  <c r="U1522" i="11"/>
  <c r="S1522" i="11"/>
  <c r="T1522" i="11" s="1"/>
  <c r="Q1522" i="11"/>
  <c r="R1522" i="11" s="1"/>
  <c r="O1522" i="11"/>
  <c r="P1522" i="11" s="1"/>
  <c r="M1522" i="11"/>
  <c r="K1522" i="11"/>
  <c r="I1522" i="11"/>
  <c r="F1522" i="11"/>
  <c r="E1522" i="11"/>
  <c r="D1522" i="11"/>
  <c r="C1522" i="11" s="1"/>
  <c r="B1522" i="11"/>
  <c r="A1522" i="11" s="1"/>
  <c r="U1521" i="11"/>
  <c r="T1521" i="11"/>
  <c r="S1521" i="11"/>
  <c r="Q1521" i="11"/>
  <c r="R1521" i="11" s="1"/>
  <c r="O1521" i="11"/>
  <c r="P1521" i="11" s="1"/>
  <c r="N1521" i="11"/>
  <c r="M1521" i="11"/>
  <c r="L1521" i="11"/>
  <c r="K1521" i="11"/>
  <c r="F1521" i="11"/>
  <c r="E1521" i="11"/>
  <c r="D1521" i="11"/>
  <c r="C1521" i="11"/>
  <c r="B1521" i="11"/>
  <c r="A1521" i="11"/>
  <c r="U1520" i="11"/>
  <c r="T1520" i="11"/>
  <c r="S1520" i="11"/>
  <c r="R1520" i="11"/>
  <c r="Q1520" i="11"/>
  <c r="O1520" i="11"/>
  <c r="P1520" i="11" s="1"/>
  <c r="N1520" i="11"/>
  <c r="M1520" i="11"/>
  <c r="L1520" i="11"/>
  <c r="K1520" i="11"/>
  <c r="J1520" i="11"/>
  <c r="I1520" i="11"/>
  <c r="F1520" i="11"/>
  <c r="E1520" i="11"/>
  <c r="D1520" i="11"/>
  <c r="C1520" i="11" s="1"/>
  <c r="B1520" i="11"/>
  <c r="A1520" i="11" s="1"/>
  <c r="U1519" i="11"/>
  <c r="S1519" i="11"/>
  <c r="T1519" i="11" s="1"/>
  <c r="Q1519" i="11"/>
  <c r="R1519" i="11" s="1"/>
  <c r="O1519" i="11"/>
  <c r="P1519" i="11" s="1"/>
  <c r="N1519" i="11"/>
  <c r="K1519" i="11"/>
  <c r="F1519" i="11"/>
  <c r="E1519" i="11"/>
  <c r="D1519" i="11"/>
  <c r="C1519" i="11"/>
  <c r="B1519" i="11"/>
  <c r="A1519" i="11"/>
  <c r="U1518" i="11"/>
  <c r="T1518" i="11"/>
  <c r="S1518" i="11"/>
  <c r="R1518" i="11"/>
  <c r="Q1518" i="11"/>
  <c r="O1518" i="11"/>
  <c r="P1518" i="11" s="1"/>
  <c r="N1518" i="11"/>
  <c r="M1518" i="11"/>
  <c r="F1518" i="11"/>
  <c r="E1518" i="11"/>
  <c r="D1518" i="11"/>
  <c r="C1518" i="11" s="1"/>
  <c r="B1518" i="11"/>
  <c r="A1518" i="11"/>
  <c r="U1517" i="11"/>
  <c r="S1517" i="11"/>
  <c r="T1517" i="11" s="1"/>
  <c r="Q1517" i="11"/>
  <c r="R1517" i="11" s="1"/>
  <c r="P1517" i="11"/>
  <c r="O1517" i="11"/>
  <c r="N1517" i="11"/>
  <c r="M1517" i="11"/>
  <c r="K1517" i="11"/>
  <c r="F1517" i="11"/>
  <c r="E1517" i="11"/>
  <c r="D1517" i="11"/>
  <c r="C1517" i="11" s="1"/>
  <c r="B1517" i="11"/>
  <c r="A1517" i="11"/>
  <c r="U1516" i="11"/>
  <c r="S1516" i="11"/>
  <c r="T1516" i="11" s="1"/>
  <c r="Q1516" i="11"/>
  <c r="R1516" i="11" s="1"/>
  <c r="P1516" i="11"/>
  <c r="O1516" i="11"/>
  <c r="N1516" i="11"/>
  <c r="K1516" i="11"/>
  <c r="F1516" i="11"/>
  <c r="E1516" i="11"/>
  <c r="D1516" i="11"/>
  <c r="C1516" i="11"/>
  <c r="B1516" i="11"/>
  <c r="A1516" i="11" s="1"/>
  <c r="U1515" i="11"/>
  <c r="T1515" i="11"/>
  <c r="S1515" i="11"/>
  <c r="R1515" i="11"/>
  <c r="Q1515" i="11"/>
  <c r="O1515" i="11"/>
  <c r="P1515" i="11" s="1"/>
  <c r="N1515" i="11"/>
  <c r="K1515" i="11"/>
  <c r="F1515" i="11"/>
  <c r="E1515" i="11"/>
  <c r="D1515" i="11"/>
  <c r="C1515" i="11" s="1"/>
  <c r="B1515" i="11"/>
  <c r="A1515" i="11"/>
  <c r="U1514" i="11"/>
  <c r="S1514" i="11"/>
  <c r="T1514" i="11" s="1"/>
  <c r="Q1514" i="11"/>
  <c r="R1514" i="11" s="1"/>
  <c r="P1514" i="11"/>
  <c r="O1514" i="11"/>
  <c r="N1514" i="11"/>
  <c r="L1514" i="11"/>
  <c r="K1514" i="11"/>
  <c r="F1514" i="11"/>
  <c r="E1514" i="11"/>
  <c r="D1514" i="11"/>
  <c r="C1514" i="11"/>
  <c r="B1514" i="11"/>
  <c r="A1514" i="11"/>
  <c r="U1513" i="11"/>
  <c r="T1513" i="11"/>
  <c r="S1513" i="11"/>
  <c r="Q1513" i="11"/>
  <c r="R1513" i="11" s="1"/>
  <c r="O1513" i="11"/>
  <c r="P1513" i="11" s="1"/>
  <c r="N1513" i="11"/>
  <c r="F1513" i="11"/>
  <c r="E1513" i="11"/>
  <c r="D1513" i="11"/>
  <c r="C1513" i="11" s="1"/>
  <c r="B1513" i="11"/>
  <c r="A1513" i="11"/>
  <c r="U1512" i="11"/>
  <c r="T1512" i="11"/>
  <c r="S1512" i="11"/>
  <c r="Q1512" i="11"/>
  <c r="R1512" i="11" s="1"/>
  <c r="O1512" i="11"/>
  <c r="P1512" i="11" s="1"/>
  <c r="N1512" i="11"/>
  <c r="K1512" i="11"/>
  <c r="F1512" i="11"/>
  <c r="E1512" i="11"/>
  <c r="D1512" i="11"/>
  <c r="C1512" i="11"/>
  <c r="B1512" i="11"/>
  <c r="A1512" i="11"/>
  <c r="U1511" i="11"/>
  <c r="S1511" i="11"/>
  <c r="T1511" i="11" s="1"/>
  <c r="R1511" i="11"/>
  <c r="Q1511" i="11"/>
  <c r="P1511" i="11"/>
  <c r="O1511" i="11"/>
  <c r="N1511" i="11"/>
  <c r="M1511" i="11"/>
  <c r="K1511" i="11"/>
  <c r="F1511" i="11"/>
  <c r="E1511" i="11"/>
  <c r="D1511" i="11"/>
  <c r="C1511" i="11"/>
  <c r="B1511" i="11"/>
  <c r="A1511" i="11"/>
  <c r="U1510" i="11"/>
  <c r="S1510" i="11"/>
  <c r="T1510" i="11" s="1"/>
  <c r="R1510" i="11"/>
  <c r="Q1510" i="11"/>
  <c r="P1510" i="11"/>
  <c r="O1510" i="11"/>
  <c r="N1510" i="11"/>
  <c r="F1510" i="11"/>
  <c r="E1510" i="11"/>
  <c r="D1510" i="11"/>
  <c r="C1510" i="11"/>
  <c r="B1510" i="11"/>
  <c r="A1510" i="11"/>
  <c r="U1509" i="11"/>
  <c r="T1509" i="11"/>
  <c r="S1509" i="11"/>
  <c r="Q1509" i="11"/>
  <c r="R1509" i="11" s="1"/>
  <c r="P1509" i="11"/>
  <c r="O1509" i="11"/>
  <c r="F1509" i="11"/>
  <c r="E1509" i="11"/>
  <c r="D1509" i="11"/>
  <c r="C1509" i="11" s="1"/>
  <c r="B1509" i="11"/>
  <c r="A1509" i="11"/>
  <c r="U1508" i="11"/>
  <c r="S1508" i="11"/>
  <c r="T1508" i="11" s="1"/>
  <c r="Q1508" i="11"/>
  <c r="R1508" i="11" s="1"/>
  <c r="P1508" i="11"/>
  <c r="O1508" i="11"/>
  <c r="N1508" i="11"/>
  <c r="K1508" i="11"/>
  <c r="F1508" i="11"/>
  <c r="E1508" i="11"/>
  <c r="D1508" i="11"/>
  <c r="C1508" i="11"/>
  <c r="B1508" i="11"/>
  <c r="A1508" i="11" s="1"/>
  <c r="U1507" i="11"/>
  <c r="S1507" i="11"/>
  <c r="T1507" i="11" s="1"/>
  <c r="R1507" i="11"/>
  <c r="Q1507" i="11"/>
  <c r="P1507" i="11"/>
  <c r="O1507" i="11"/>
  <c r="N1507" i="11"/>
  <c r="K1507" i="11"/>
  <c r="F1507" i="11"/>
  <c r="E1507" i="11"/>
  <c r="D1507" i="11"/>
  <c r="C1507" i="11" s="1"/>
  <c r="B1507" i="11"/>
  <c r="A1507" i="11"/>
  <c r="U1506" i="11"/>
  <c r="S1506" i="11"/>
  <c r="T1506" i="11" s="1"/>
  <c r="Q1506" i="11"/>
  <c r="R1506" i="11" s="1"/>
  <c r="O1506" i="11"/>
  <c r="P1506" i="11" s="1"/>
  <c r="N1506" i="11"/>
  <c r="F1506" i="11"/>
  <c r="E1506" i="11"/>
  <c r="D1506" i="11"/>
  <c r="C1506" i="11"/>
  <c r="B1506" i="11"/>
  <c r="A1506" i="11" s="1"/>
  <c r="U1505" i="11"/>
  <c r="S1505" i="11"/>
  <c r="T1505" i="11" s="1"/>
  <c r="R1505" i="11"/>
  <c r="Q1505" i="11"/>
  <c r="O1505" i="11"/>
  <c r="P1505" i="11" s="1"/>
  <c r="N1505" i="11"/>
  <c r="K1505" i="11"/>
  <c r="F1505" i="11"/>
  <c r="E1505" i="11"/>
  <c r="D1505" i="11"/>
  <c r="C1505" i="11" s="1"/>
  <c r="B1505" i="11"/>
  <c r="A1505" i="11"/>
  <c r="U1504" i="11"/>
  <c r="T1504" i="11"/>
  <c r="S1504" i="11"/>
  <c r="Q1504" i="11"/>
  <c r="R1504" i="11" s="1"/>
  <c r="P1504" i="11"/>
  <c r="O1504" i="11"/>
  <c r="N1504" i="11"/>
  <c r="K1504" i="11"/>
  <c r="F1504" i="11"/>
  <c r="E1504" i="11"/>
  <c r="D1504" i="11"/>
  <c r="C1504" i="11"/>
  <c r="B1504" i="11"/>
  <c r="A1504" i="11" s="1"/>
  <c r="U1503" i="11"/>
  <c r="S1503" i="11"/>
  <c r="T1503" i="11" s="1"/>
  <c r="R1503" i="11"/>
  <c r="Q1503" i="11"/>
  <c r="O1503" i="11"/>
  <c r="P1503" i="11" s="1"/>
  <c r="N1503" i="11"/>
  <c r="L1503" i="11"/>
  <c r="K1503" i="11"/>
  <c r="F1503" i="11"/>
  <c r="E1503" i="11"/>
  <c r="D1503" i="11"/>
  <c r="C1503" i="11"/>
  <c r="B1503" i="11"/>
  <c r="A1503" i="11" s="1"/>
  <c r="U1502" i="11"/>
  <c r="S1502" i="11"/>
  <c r="T1502" i="11" s="1"/>
  <c r="Q1502" i="11"/>
  <c r="R1502" i="11" s="1"/>
  <c r="O1502" i="11"/>
  <c r="P1502" i="11" s="1"/>
  <c r="N1502" i="11"/>
  <c r="K1502" i="11"/>
  <c r="F1502" i="11"/>
  <c r="E1502" i="11"/>
  <c r="D1502" i="11"/>
  <c r="C1502" i="11"/>
  <c r="B1502" i="11"/>
  <c r="A1502" i="11"/>
  <c r="U1501" i="11"/>
  <c r="T1501" i="11"/>
  <c r="S1501" i="11"/>
  <c r="Q1501" i="11"/>
  <c r="R1501" i="11" s="1"/>
  <c r="P1501" i="11"/>
  <c r="O1501" i="11"/>
  <c r="N1501" i="11"/>
  <c r="L1501" i="11"/>
  <c r="K1501" i="11"/>
  <c r="H1501" i="11"/>
  <c r="G1501" i="11"/>
  <c r="F1501" i="11"/>
  <c r="E1501" i="11"/>
  <c r="D1501" i="11"/>
  <c r="C1501" i="11"/>
  <c r="B1501" i="11"/>
  <c r="A1501" i="11" s="1"/>
  <c r="U1500" i="11"/>
  <c r="S1500" i="11"/>
  <c r="T1500" i="11" s="1"/>
  <c r="R1500" i="11"/>
  <c r="Q1500" i="11"/>
  <c r="O1500" i="11"/>
  <c r="P1500" i="11" s="1"/>
  <c r="H1500" i="11"/>
  <c r="G1500" i="11"/>
  <c r="F1500" i="11"/>
  <c r="E1500" i="11"/>
  <c r="D1500" i="11"/>
  <c r="C1500" i="11" s="1"/>
  <c r="B1500" i="11"/>
  <c r="A1500" i="11"/>
  <c r="U1499" i="11"/>
  <c r="S1499" i="11"/>
  <c r="T1499" i="11" s="1"/>
  <c r="Q1499" i="11"/>
  <c r="R1499" i="11" s="1"/>
  <c r="P1499" i="11"/>
  <c r="O1499" i="11"/>
  <c r="N1499" i="11"/>
  <c r="K1499" i="11"/>
  <c r="J1499" i="11"/>
  <c r="F1499" i="11"/>
  <c r="E1499" i="11"/>
  <c r="D1499" i="11"/>
  <c r="C1499" i="11"/>
  <c r="B1499" i="11"/>
  <c r="A1499" i="11"/>
  <c r="U1498" i="11"/>
  <c r="S1498" i="11"/>
  <c r="T1498" i="11" s="1"/>
  <c r="Q1498" i="11"/>
  <c r="R1498" i="11" s="1"/>
  <c r="O1498" i="11"/>
  <c r="P1498" i="11" s="1"/>
  <c r="N1498" i="11"/>
  <c r="K1498" i="11"/>
  <c r="J1498" i="11"/>
  <c r="F1498" i="11"/>
  <c r="E1498" i="11"/>
  <c r="D1498" i="11"/>
  <c r="C1498" i="11"/>
  <c r="B1498" i="11"/>
  <c r="A1498" i="11" s="1"/>
  <c r="U1497" i="11"/>
  <c r="S1497" i="11"/>
  <c r="T1497" i="11" s="1"/>
  <c r="R1497" i="11"/>
  <c r="Q1497" i="11"/>
  <c r="O1497" i="11"/>
  <c r="P1497" i="11" s="1"/>
  <c r="N1497" i="11"/>
  <c r="K1497" i="11"/>
  <c r="J1497" i="11"/>
  <c r="F1497" i="11"/>
  <c r="E1497" i="11"/>
  <c r="D1497" i="11"/>
  <c r="C1497" i="11"/>
  <c r="B1497" i="11"/>
  <c r="A1497" i="11"/>
  <c r="U1496" i="11"/>
  <c r="S1496" i="11"/>
  <c r="T1496" i="11" s="1"/>
  <c r="R1496" i="11"/>
  <c r="Q1496" i="11"/>
  <c r="O1496" i="11"/>
  <c r="P1496" i="11" s="1"/>
  <c r="N1496" i="11"/>
  <c r="K1496" i="11"/>
  <c r="F1496" i="11"/>
  <c r="E1496" i="11"/>
  <c r="D1496" i="11"/>
  <c r="C1496" i="11" s="1"/>
  <c r="B1496" i="11"/>
  <c r="A1496" i="11"/>
  <c r="U1495" i="11"/>
  <c r="T1495" i="11"/>
  <c r="S1495" i="11"/>
  <c r="Q1495" i="11"/>
  <c r="R1495" i="11" s="1"/>
  <c r="P1495" i="11"/>
  <c r="O1495" i="11"/>
  <c r="N1495" i="11"/>
  <c r="K1495" i="11"/>
  <c r="F1495" i="11"/>
  <c r="E1495" i="11"/>
  <c r="D1495" i="11"/>
  <c r="C1495" i="11"/>
  <c r="B1495" i="11"/>
  <c r="A1495" i="11" s="1"/>
  <c r="U1494" i="11"/>
  <c r="S1494" i="11"/>
  <c r="T1494" i="11" s="1"/>
  <c r="Q1494" i="11"/>
  <c r="R1494" i="11" s="1"/>
  <c r="O1494" i="11"/>
  <c r="P1494" i="11" s="1"/>
  <c r="N1494" i="11"/>
  <c r="K1494" i="11"/>
  <c r="F1494" i="11"/>
  <c r="E1494" i="11"/>
  <c r="D1494" i="11"/>
  <c r="C1494" i="11" s="1"/>
  <c r="B1494" i="11"/>
  <c r="A1494" i="11"/>
  <c r="U1493" i="11"/>
  <c r="S1493" i="11"/>
  <c r="T1493" i="11" s="1"/>
  <c r="Q1493" i="11"/>
  <c r="R1493" i="11" s="1"/>
  <c r="O1493" i="11"/>
  <c r="P1493" i="11" s="1"/>
  <c r="N1493" i="11"/>
  <c r="K1493" i="11"/>
  <c r="F1493" i="11"/>
  <c r="E1493" i="11"/>
  <c r="D1493" i="11"/>
  <c r="C1493" i="11"/>
  <c r="B1493" i="11"/>
  <c r="A1493" i="11"/>
  <c r="U1492" i="11"/>
  <c r="T1492" i="11"/>
  <c r="S1492" i="11"/>
  <c r="R1492" i="11"/>
  <c r="Q1492" i="11"/>
  <c r="P1492" i="11"/>
  <c r="O1492" i="11"/>
  <c r="N1492" i="11"/>
  <c r="K1492" i="11"/>
  <c r="F1492" i="11"/>
  <c r="E1492" i="11"/>
  <c r="D1492" i="11"/>
  <c r="C1492" i="11" s="1"/>
  <c r="B1492" i="11"/>
  <c r="A1492" i="11" s="1"/>
  <c r="U1491" i="11"/>
  <c r="T1491" i="11"/>
  <c r="S1491" i="11"/>
  <c r="Q1491" i="11"/>
  <c r="R1491" i="11" s="1"/>
  <c r="O1491" i="11"/>
  <c r="P1491" i="11" s="1"/>
  <c r="K1491" i="11"/>
  <c r="F1491" i="11"/>
  <c r="E1491" i="11"/>
  <c r="D1491" i="11"/>
  <c r="C1491" i="11" s="1"/>
  <c r="B1491" i="11"/>
  <c r="A1491" i="11" s="1"/>
  <c r="U1490" i="11"/>
  <c r="S1490" i="11"/>
  <c r="T1490" i="11" s="1"/>
  <c r="R1490" i="11"/>
  <c r="Q1490" i="11"/>
  <c r="O1490" i="11"/>
  <c r="P1490" i="11" s="1"/>
  <c r="K1490" i="11"/>
  <c r="F1490" i="11"/>
  <c r="E1490" i="11"/>
  <c r="D1490" i="11"/>
  <c r="C1490" i="11"/>
  <c r="B1490" i="11"/>
  <c r="A1490" i="11" s="1"/>
  <c r="U1489" i="11"/>
  <c r="S1489" i="11"/>
  <c r="T1489" i="11" s="1"/>
  <c r="Q1489" i="11"/>
  <c r="R1489" i="11" s="1"/>
  <c r="P1489" i="11"/>
  <c r="O1489" i="11"/>
  <c r="L1489" i="11"/>
  <c r="K1489" i="11"/>
  <c r="F1489" i="11"/>
  <c r="E1489" i="11"/>
  <c r="D1489" i="11"/>
  <c r="C1489" i="11"/>
  <c r="B1489" i="11"/>
  <c r="A1489" i="11" s="1"/>
  <c r="U1488" i="11"/>
  <c r="T1488" i="11"/>
  <c r="S1488" i="11"/>
  <c r="R1488" i="11"/>
  <c r="Q1488" i="11"/>
  <c r="O1488" i="11"/>
  <c r="P1488" i="11" s="1"/>
  <c r="N1488" i="11"/>
  <c r="K1488" i="11"/>
  <c r="F1488" i="11"/>
  <c r="E1488" i="11"/>
  <c r="D1488" i="11"/>
  <c r="C1488" i="11" s="1"/>
  <c r="B1488" i="11"/>
  <c r="A1488" i="11"/>
  <c r="U1487" i="11"/>
  <c r="S1487" i="11"/>
  <c r="T1487" i="11" s="1"/>
  <c r="Q1487" i="11"/>
  <c r="R1487" i="11" s="1"/>
  <c r="O1487" i="11"/>
  <c r="P1487" i="11" s="1"/>
  <c r="M1487" i="11"/>
  <c r="L1487" i="11"/>
  <c r="K1487" i="11"/>
  <c r="J1487" i="11"/>
  <c r="I1487" i="11"/>
  <c r="F1487" i="11"/>
  <c r="E1487" i="11"/>
  <c r="D1487" i="11"/>
  <c r="C1487" i="11"/>
  <c r="B1487" i="11"/>
  <c r="A1487" i="11" s="1"/>
  <c r="U1486" i="11"/>
  <c r="S1486" i="11"/>
  <c r="T1486" i="11" s="1"/>
  <c r="Q1486" i="11"/>
  <c r="R1486" i="11" s="1"/>
  <c r="P1486" i="11"/>
  <c r="O1486" i="11"/>
  <c r="N1486" i="11"/>
  <c r="M1486" i="11"/>
  <c r="K1486" i="11"/>
  <c r="I1486" i="11"/>
  <c r="F1486" i="11"/>
  <c r="E1486" i="11"/>
  <c r="D1486" i="11"/>
  <c r="C1486" i="11" s="1"/>
  <c r="B1486" i="11"/>
  <c r="A1486" i="11"/>
  <c r="U1485" i="11"/>
  <c r="T1485" i="11"/>
  <c r="S1485" i="11"/>
  <c r="Q1485" i="11"/>
  <c r="R1485" i="11" s="1"/>
  <c r="P1485" i="11"/>
  <c r="O1485" i="11"/>
  <c r="N1485" i="11"/>
  <c r="M1485" i="11"/>
  <c r="K1485" i="11"/>
  <c r="F1485" i="11"/>
  <c r="E1485" i="11"/>
  <c r="D1485" i="11"/>
  <c r="C1485" i="11" s="1"/>
  <c r="B1485" i="11"/>
  <c r="A1485" i="11"/>
  <c r="U1484" i="11"/>
  <c r="T1484" i="11"/>
  <c r="S1484" i="11"/>
  <c r="Q1484" i="11"/>
  <c r="R1484" i="11" s="1"/>
  <c r="P1484" i="11"/>
  <c r="O1484" i="11"/>
  <c r="N1484" i="11"/>
  <c r="M1484" i="11"/>
  <c r="K1484" i="11"/>
  <c r="F1484" i="11"/>
  <c r="E1484" i="11"/>
  <c r="D1484" i="11"/>
  <c r="C1484" i="11" s="1"/>
  <c r="B1484" i="11"/>
  <c r="A1484" i="11"/>
  <c r="U1483" i="11"/>
  <c r="T1483" i="11"/>
  <c r="S1483" i="11"/>
  <c r="Q1483" i="11"/>
  <c r="R1483" i="11" s="1"/>
  <c r="P1483" i="11"/>
  <c r="O1483" i="11"/>
  <c r="N1483" i="11"/>
  <c r="M1483" i="11"/>
  <c r="L1483" i="11"/>
  <c r="K1483" i="11"/>
  <c r="I1483" i="11"/>
  <c r="F1483" i="11"/>
  <c r="E1483" i="11"/>
  <c r="D1483" i="11"/>
  <c r="C1483" i="11"/>
  <c r="B1483" i="11"/>
  <c r="A1483" i="11"/>
  <c r="U1482" i="11"/>
  <c r="S1482" i="11"/>
  <c r="T1482" i="11" s="1"/>
  <c r="R1482" i="11"/>
  <c r="Q1482" i="11"/>
  <c r="P1482" i="11"/>
  <c r="O1482" i="11"/>
  <c r="N1482" i="11"/>
  <c r="M1482" i="11"/>
  <c r="K1482" i="11"/>
  <c r="I1482" i="11"/>
  <c r="F1482" i="11"/>
  <c r="E1482" i="11"/>
  <c r="D1482" i="11"/>
  <c r="C1482" i="11" s="1"/>
  <c r="B1482" i="11"/>
  <c r="A1482" i="11" s="1"/>
  <c r="U1481" i="11"/>
  <c r="T1481" i="11"/>
  <c r="S1481" i="11"/>
  <c r="Q1481" i="11"/>
  <c r="R1481" i="11" s="1"/>
  <c r="O1481" i="11"/>
  <c r="P1481" i="11" s="1"/>
  <c r="N1481" i="11"/>
  <c r="M1481" i="11"/>
  <c r="K1481" i="11"/>
  <c r="I1481" i="11"/>
  <c r="F1481" i="11"/>
  <c r="E1481" i="11"/>
  <c r="D1481" i="11"/>
  <c r="C1481" i="11"/>
  <c r="B1481" i="11"/>
  <c r="A1481" i="11"/>
  <c r="U1480" i="11"/>
  <c r="T1480" i="11"/>
  <c r="S1480" i="11"/>
  <c r="R1480" i="11"/>
  <c r="Q1480" i="11"/>
  <c r="P1480" i="11"/>
  <c r="O1480" i="11"/>
  <c r="N1480" i="11"/>
  <c r="M1480" i="11"/>
  <c r="L1480" i="11"/>
  <c r="K1480" i="11"/>
  <c r="I1480" i="11"/>
  <c r="F1480" i="11"/>
  <c r="E1480" i="11"/>
  <c r="D1480" i="11"/>
  <c r="C1480" i="11"/>
  <c r="B1480" i="11"/>
  <c r="A1480" i="11" s="1"/>
  <c r="U1479" i="11"/>
  <c r="T1479" i="11"/>
  <c r="S1479" i="11"/>
  <c r="R1479" i="11"/>
  <c r="Q1479" i="11"/>
  <c r="O1479" i="11"/>
  <c r="P1479" i="11" s="1"/>
  <c r="N1479" i="11"/>
  <c r="L1479" i="11"/>
  <c r="K1479" i="11"/>
  <c r="F1479" i="11"/>
  <c r="E1479" i="11"/>
  <c r="D1479" i="11"/>
  <c r="C1479" i="11"/>
  <c r="B1479" i="11"/>
  <c r="A1479" i="11" s="1"/>
  <c r="U1478" i="11"/>
  <c r="T1478" i="11"/>
  <c r="S1478" i="11"/>
  <c r="R1478" i="11"/>
  <c r="Q1478" i="11"/>
  <c r="O1478" i="11"/>
  <c r="P1478" i="11" s="1"/>
  <c r="N1478" i="11"/>
  <c r="L1478" i="11"/>
  <c r="F1478" i="11"/>
  <c r="E1478" i="11"/>
  <c r="D1478" i="11"/>
  <c r="C1478" i="11" s="1"/>
  <c r="B1478" i="11"/>
  <c r="A1478" i="11"/>
  <c r="U1477" i="11"/>
  <c r="S1477" i="11"/>
  <c r="T1477" i="11" s="1"/>
  <c r="Q1477" i="11"/>
  <c r="R1477" i="11" s="1"/>
  <c r="O1477" i="11"/>
  <c r="P1477" i="11" s="1"/>
  <c r="N1477" i="11"/>
  <c r="L1477" i="11"/>
  <c r="K1477" i="11"/>
  <c r="F1477" i="11"/>
  <c r="E1477" i="11"/>
  <c r="D1477" i="11"/>
  <c r="C1477" i="11" s="1"/>
  <c r="B1477" i="11"/>
  <c r="A1477" i="11"/>
  <c r="U1476" i="11"/>
  <c r="S1476" i="11"/>
  <c r="T1476" i="11" s="1"/>
  <c r="Q1476" i="11"/>
  <c r="R1476" i="11" s="1"/>
  <c r="O1476" i="11"/>
  <c r="P1476" i="11" s="1"/>
  <c r="N1476" i="11"/>
  <c r="L1476" i="11"/>
  <c r="K1476" i="11"/>
  <c r="F1476" i="11"/>
  <c r="E1476" i="11"/>
  <c r="D1476" i="11"/>
  <c r="C1476" i="11" s="1"/>
  <c r="B1476" i="11"/>
  <c r="A1476" i="11"/>
  <c r="U1475" i="11"/>
  <c r="S1475" i="11"/>
  <c r="T1475" i="11" s="1"/>
  <c r="Q1475" i="11"/>
  <c r="R1475" i="11" s="1"/>
  <c r="O1475" i="11"/>
  <c r="P1475" i="11" s="1"/>
  <c r="M1475" i="11"/>
  <c r="K1475" i="11"/>
  <c r="F1475" i="11"/>
  <c r="E1475" i="11"/>
  <c r="D1475" i="11"/>
  <c r="C1475" i="11"/>
  <c r="B1475" i="11"/>
  <c r="A1475" i="11"/>
  <c r="U1474" i="11"/>
  <c r="T1474" i="11"/>
  <c r="S1474" i="11"/>
  <c r="R1474" i="11"/>
  <c r="Q1474" i="11"/>
  <c r="P1474" i="11"/>
  <c r="O1474" i="11"/>
  <c r="L1474" i="11"/>
  <c r="F1474" i="11"/>
  <c r="E1474" i="11"/>
  <c r="D1474" i="11"/>
  <c r="C1474" i="11"/>
  <c r="B1474" i="11"/>
  <c r="A1474" i="11"/>
  <c r="U1473" i="11"/>
  <c r="S1473" i="11"/>
  <c r="T1473" i="11" s="1"/>
  <c r="R1473" i="11"/>
  <c r="Q1473" i="11"/>
  <c r="P1473" i="11"/>
  <c r="O1473" i="11"/>
  <c r="K1473" i="11"/>
  <c r="F1473" i="11"/>
  <c r="E1473" i="11"/>
  <c r="D1473" i="11"/>
  <c r="C1473" i="11" s="1"/>
  <c r="B1473" i="11"/>
  <c r="A1473" i="11"/>
  <c r="U1472" i="11"/>
  <c r="T1472" i="11"/>
  <c r="S1472" i="11"/>
  <c r="Q1472" i="11"/>
  <c r="R1472" i="11" s="1"/>
  <c r="P1472" i="11"/>
  <c r="O1472" i="11"/>
  <c r="K1472" i="11"/>
  <c r="F1472" i="11"/>
  <c r="E1472" i="11"/>
  <c r="D1472" i="11"/>
  <c r="C1472" i="11"/>
  <c r="B1472" i="11"/>
  <c r="A1472" i="11" s="1"/>
  <c r="U1471" i="11"/>
  <c r="T1471" i="11"/>
  <c r="S1471" i="11"/>
  <c r="R1471" i="11"/>
  <c r="Q1471" i="11"/>
  <c r="O1471" i="11"/>
  <c r="P1471" i="11" s="1"/>
  <c r="N1471" i="11"/>
  <c r="M1471" i="11"/>
  <c r="L1471" i="11"/>
  <c r="K1471" i="11"/>
  <c r="F1471" i="11"/>
  <c r="E1471" i="11"/>
  <c r="D1471" i="11"/>
  <c r="C1471" i="11"/>
  <c r="B1471" i="11"/>
  <c r="A1471" i="11" s="1"/>
  <c r="U1470" i="11"/>
  <c r="S1470" i="11"/>
  <c r="T1470" i="11" s="1"/>
  <c r="Q1470" i="11"/>
  <c r="R1470" i="11" s="1"/>
  <c r="P1470" i="11"/>
  <c r="O1470" i="11"/>
  <c r="K1470" i="11"/>
  <c r="J1470" i="11"/>
  <c r="I1470" i="11"/>
  <c r="F1470" i="11"/>
  <c r="E1470" i="11"/>
  <c r="D1470" i="11"/>
  <c r="C1470" i="11"/>
  <c r="B1470" i="11"/>
  <c r="A1470" i="11" s="1"/>
  <c r="U1469" i="11"/>
  <c r="S1469" i="11"/>
  <c r="T1469" i="11" s="1"/>
  <c r="Q1469" i="11"/>
  <c r="R1469" i="11" s="1"/>
  <c r="P1469" i="11"/>
  <c r="O1469" i="11"/>
  <c r="K1469" i="11"/>
  <c r="J1469" i="11"/>
  <c r="I1469" i="11"/>
  <c r="F1469" i="11"/>
  <c r="E1469" i="11"/>
  <c r="D1469" i="11"/>
  <c r="C1469" i="11"/>
  <c r="B1469" i="11"/>
  <c r="A1469" i="11" s="1"/>
  <c r="U1468" i="11"/>
  <c r="S1468" i="11"/>
  <c r="T1468" i="11" s="1"/>
  <c r="Q1468" i="11"/>
  <c r="R1468" i="11" s="1"/>
  <c r="P1468" i="11"/>
  <c r="O1468" i="11"/>
  <c r="N1468" i="11"/>
  <c r="M1468" i="11"/>
  <c r="K1468" i="11"/>
  <c r="F1468" i="11"/>
  <c r="E1468" i="11"/>
  <c r="D1468" i="11"/>
  <c r="C1468" i="11"/>
  <c r="B1468" i="11"/>
  <c r="A1468" i="11" s="1"/>
  <c r="U1467" i="11"/>
  <c r="S1467" i="11"/>
  <c r="T1467" i="11" s="1"/>
  <c r="Q1467" i="11"/>
  <c r="R1467" i="11" s="1"/>
  <c r="P1467" i="11"/>
  <c r="O1467" i="11"/>
  <c r="N1467" i="11"/>
  <c r="M1467" i="11"/>
  <c r="K1467" i="11"/>
  <c r="F1467" i="11"/>
  <c r="E1467" i="11"/>
  <c r="D1467" i="11"/>
  <c r="C1467" i="11"/>
  <c r="B1467" i="11"/>
  <c r="A1467" i="11" s="1"/>
  <c r="U1466" i="11"/>
  <c r="S1466" i="11"/>
  <c r="T1466" i="11" s="1"/>
  <c r="Q1466" i="11"/>
  <c r="R1466" i="11" s="1"/>
  <c r="P1466" i="11"/>
  <c r="O1466" i="11"/>
  <c r="M1466" i="11"/>
  <c r="K1466" i="11"/>
  <c r="F1466" i="11"/>
  <c r="E1466" i="11"/>
  <c r="D1466" i="11"/>
  <c r="C1466" i="11"/>
  <c r="B1466" i="11"/>
  <c r="A1466" i="11" s="1"/>
  <c r="U1465" i="11"/>
  <c r="T1465" i="11"/>
  <c r="S1465" i="11"/>
  <c r="R1465" i="11"/>
  <c r="Q1465" i="11"/>
  <c r="O1465" i="11"/>
  <c r="P1465" i="11" s="1"/>
  <c r="N1465" i="11"/>
  <c r="M1465" i="11"/>
  <c r="L1465" i="11"/>
  <c r="K1465" i="11"/>
  <c r="F1465" i="11"/>
  <c r="E1465" i="11"/>
  <c r="D1465" i="11"/>
  <c r="C1465" i="11"/>
  <c r="B1465" i="11"/>
  <c r="A1465" i="11" s="1"/>
  <c r="U1464" i="11"/>
  <c r="S1464" i="11"/>
  <c r="T1464" i="11" s="1"/>
  <c r="Q1464" i="11"/>
  <c r="R1464" i="11" s="1"/>
  <c r="P1464" i="11"/>
  <c r="O1464" i="11"/>
  <c r="M1464" i="11"/>
  <c r="K1464" i="11"/>
  <c r="F1464" i="11"/>
  <c r="E1464" i="11"/>
  <c r="D1464" i="11"/>
  <c r="C1464" i="11"/>
  <c r="B1464" i="11"/>
  <c r="A1464" i="11" s="1"/>
  <c r="U1463" i="11"/>
  <c r="T1463" i="11"/>
  <c r="S1463" i="11"/>
  <c r="R1463" i="11"/>
  <c r="Q1463" i="11"/>
  <c r="O1463" i="11"/>
  <c r="P1463" i="11" s="1"/>
  <c r="N1463" i="11"/>
  <c r="M1463" i="11"/>
  <c r="K1463" i="11"/>
  <c r="I1463" i="11"/>
  <c r="F1463" i="11"/>
  <c r="E1463" i="11"/>
  <c r="D1463" i="11"/>
  <c r="C1463" i="11"/>
  <c r="B1463" i="11"/>
  <c r="A1463" i="11" s="1"/>
  <c r="U1462" i="11"/>
  <c r="S1462" i="11"/>
  <c r="T1462" i="11" s="1"/>
  <c r="Q1462" i="11"/>
  <c r="R1462" i="11" s="1"/>
  <c r="P1462" i="11"/>
  <c r="O1462" i="11"/>
  <c r="N1462" i="11"/>
  <c r="M1462" i="11"/>
  <c r="K1462" i="11"/>
  <c r="F1462" i="11"/>
  <c r="E1462" i="11"/>
  <c r="D1462" i="11"/>
  <c r="C1462" i="11"/>
  <c r="B1462" i="11"/>
  <c r="A1462" i="11" s="1"/>
  <c r="U1461" i="11"/>
  <c r="S1461" i="11"/>
  <c r="T1461" i="11" s="1"/>
  <c r="Q1461" i="11"/>
  <c r="R1461" i="11" s="1"/>
  <c r="P1461" i="11"/>
  <c r="O1461" i="11"/>
  <c r="N1461" i="11"/>
  <c r="M1461" i="11"/>
  <c r="K1461" i="11"/>
  <c r="F1461" i="11"/>
  <c r="E1461" i="11"/>
  <c r="D1461" i="11"/>
  <c r="C1461" i="11"/>
  <c r="B1461" i="11"/>
  <c r="A1461" i="11" s="1"/>
  <c r="U1460" i="11"/>
  <c r="S1460" i="11"/>
  <c r="T1460" i="11" s="1"/>
  <c r="Q1460" i="11"/>
  <c r="R1460" i="11" s="1"/>
  <c r="P1460" i="11"/>
  <c r="O1460" i="11"/>
  <c r="N1460" i="11"/>
  <c r="M1460" i="11"/>
  <c r="L1460" i="11"/>
  <c r="K1460" i="11"/>
  <c r="I1460" i="11"/>
  <c r="F1460" i="11"/>
  <c r="E1460" i="11"/>
  <c r="D1460" i="11"/>
  <c r="C1460" i="11" s="1"/>
  <c r="B1460" i="11"/>
  <c r="A1460" i="11" s="1"/>
  <c r="U1459" i="11"/>
  <c r="S1459" i="11"/>
  <c r="T1459" i="11" s="1"/>
  <c r="R1459" i="11"/>
  <c r="Q1459" i="11"/>
  <c r="O1459" i="11"/>
  <c r="P1459" i="11" s="1"/>
  <c r="N1459" i="11"/>
  <c r="M1459" i="11"/>
  <c r="K1459" i="11"/>
  <c r="F1459" i="11"/>
  <c r="E1459" i="11"/>
  <c r="D1459" i="11"/>
  <c r="C1459" i="11" s="1"/>
  <c r="B1459" i="11"/>
  <c r="A1459" i="11" s="1"/>
  <c r="U1458" i="11"/>
  <c r="S1458" i="11"/>
  <c r="T1458" i="11" s="1"/>
  <c r="R1458" i="11"/>
  <c r="Q1458" i="11"/>
  <c r="O1458" i="11"/>
  <c r="P1458" i="11" s="1"/>
  <c r="N1458" i="11"/>
  <c r="M1458" i="11"/>
  <c r="K1458" i="11"/>
  <c r="F1458" i="11"/>
  <c r="E1458" i="11"/>
  <c r="D1458" i="11"/>
  <c r="C1458" i="11" s="1"/>
  <c r="B1458" i="11"/>
  <c r="A1458" i="11" s="1"/>
  <c r="U1457" i="11"/>
  <c r="S1457" i="11"/>
  <c r="T1457" i="11" s="1"/>
  <c r="R1457" i="11"/>
  <c r="Q1457" i="11"/>
  <c r="O1457" i="11"/>
  <c r="P1457" i="11" s="1"/>
  <c r="N1457" i="11"/>
  <c r="M1457" i="11"/>
  <c r="K1457" i="11"/>
  <c r="F1457" i="11"/>
  <c r="E1457" i="11"/>
  <c r="D1457" i="11"/>
  <c r="C1457" i="11" s="1"/>
  <c r="B1457" i="11"/>
  <c r="A1457" i="11" s="1"/>
  <c r="U1456" i="11"/>
  <c r="S1456" i="11"/>
  <c r="T1456" i="11" s="1"/>
  <c r="R1456" i="11"/>
  <c r="Q1456" i="11"/>
  <c r="O1456" i="11"/>
  <c r="P1456" i="11" s="1"/>
  <c r="N1456" i="11"/>
  <c r="M1456" i="11"/>
  <c r="K1456" i="11"/>
  <c r="F1456" i="11"/>
  <c r="E1456" i="11"/>
  <c r="D1456" i="11"/>
  <c r="C1456" i="11" s="1"/>
  <c r="B1456" i="11"/>
  <c r="A1456" i="11" s="1"/>
  <c r="U1455" i="11"/>
  <c r="S1455" i="11"/>
  <c r="T1455" i="11" s="1"/>
  <c r="R1455" i="11"/>
  <c r="Q1455" i="11"/>
  <c r="O1455" i="11"/>
  <c r="P1455" i="11" s="1"/>
  <c r="N1455" i="11"/>
  <c r="M1455" i="11"/>
  <c r="K1455" i="11"/>
  <c r="F1455" i="11"/>
  <c r="E1455" i="11"/>
  <c r="D1455" i="11"/>
  <c r="C1455" i="11" s="1"/>
  <c r="B1455" i="11"/>
  <c r="A1455" i="11" s="1"/>
  <c r="U1454" i="11"/>
  <c r="S1454" i="11"/>
  <c r="T1454" i="11" s="1"/>
  <c r="R1454" i="11"/>
  <c r="Q1454" i="11"/>
  <c r="O1454" i="11"/>
  <c r="P1454" i="11" s="1"/>
  <c r="M1454" i="11"/>
  <c r="K1454" i="11"/>
  <c r="J1454" i="11"/>
  <c r="I1454" i="11"/>
  <c r="F1454" i="11"/>
  <c r="E1454" i="11"/>
  <c r="D1454" i="11"/>
  <c r="C1454" i="11"/>
  <c r="B1454" i="11"/>
  <c r="A1454" i="11"/>
  <c r="U1453" i="11"/>
  <c r="S1453" i="11"/>
  <c r="T1453" i="11" s="1"/>
  <c r="R1453" i="11"/>
  <c r="Q1453" i="11"/>
  <c r="P1453" i="11"/>
  <c r="O1453" i="11"/>
  <c r="N1453" i="11"/>
  <c r="M1453" i="11"/>
  <c r="K1453" i="11"/>
  <c r="J1453" i="11"/>
  <c r="F1453" i="11"/>
  <c r="E1453" i="11"/>
  <c r="D1453" i="11"/>
  <c r="C1453" i="11" s="1"/>
  <c r="B1453" i="11"/>
  <c r="A1453" i="11" s="1"/>
  <c r="U1452" i="11"/>
  <c r="T1452" i="11"/>
  <c r="S1452" i="11"/>
  <c r="Q1452" i="11"/>
  <c r="R1452" i="11" s="1"/>
  <c r="O1452" i="11"/>
  <c r="P1452" i="11" s="1"/>
  <c r="N1452" i="11"/>
  <c r="M1452" i="11"/>
  <c r="K1452" i="11"/>
  <c r="J1452" i="11"/>
  <c r="F1452" i="11"/>
  <c r="E1452" i="11"/>
  <c r="D1452" i="11"/>
  <c r="C1452" i="11"/>
  <c r="B1452" i="11"/>
  <c r="A1452" i="11"/>
  <c r="U1451" i="11"/>
  <c r="T1451" i="11"/>
  <c r="S1451" i="11"/>
  <c r="R1451" i="11"/>
  <c r="Q1451" i="11"/>
  <c r="P1451" i="11"/>
  <c r="O1451" i="11"/>
  <c r="N1451" i="11"/>
  <c r="M1451" i="11"/>
  <c r="K1451" i="11"/>
  <c r="J1451" i="11"/>
  <c r="F1451" i="11"/>
  <c r="E1451" i="11"/>
  <c r="D1451" i="11"/>
  <c r="C1451" i="11" s="1"/>
  <c r="B1451" i="11"/>
  <c r="A1451" i="11"/>
  <c r="U1450" i="11"/>
  <c r="S1450" i="11"/>
  <c r="T1450" i="11" s="1"/>
  <c r="Q1450" i="11"/>
  <c r="R1450" i="11" s="1"/>
  <c r="O1450" i="11"/>
  <c r="P1450" i="11" s="1"/>
  <c r="N1450" i="11"/>
  <c r="M1450" i="11"/>
  <c r="L1450" i="11"/>
  <c r="K1450" i="11"/>
  <c r="J1450" i="11"/>
  <c r="F1450" i="11"/>
  <c r="E1450" i="11"/>
  <c r="D1450" i="11"/>
  <c r="C1450" i="11"/>
  <c r="B1450" i="11"/>
  <c r="A1450" i="11" s="1"/>
  <c r="U1449" i="11"/>
  <c r="S1449" i="11"/>
  <c r="T1449" i="11" s="1"/>
  <c r="Q1449" i="11"/>
  <c r="R1449" i="11" s="1"/>
  <c r="P1449" i="11"/>
  <c r="O1449" i="11"/>
  <c r="N1449" i="11"/>
  <c r="M1449" i="11"/>
  <c r="K1449" i="11"/>
  <c r="J1449" i="11"/>
  <c r="I1449" i="11"/>
  <c r="F1449" i="11"/>
  <c r="E1449" i="11"/>
  <c r="D1449" i="11"/>
  <c r="C1449" i="11" s="1"/>
  <c r="B1449" i="11"/>
  <c r="A1449" i="11" s="1"/>
  <c r="U1448" i="11"/>
  <c r="S1448" i="11"/>
  <c r="T1448" i="11" s="1"/>
  <c r="R1448" i="11"/>
  <c r="Q1448" i="11"/>
  <c r="O1448" i="11"/>
  <c r="P1448" i="11" s="1"/>
  <c r="N1448" i="11"/>
  <c r="M1448" i="11"/>
  <c r="K1448" i="11"/>
  <c r="J1448" i="11"/>
  <c r="I1448" i="11"/>
  <c r="F1448" i="11"/>
  <c r="E1448" i="11"/>
  <c r="D1448" i="11"/>
  <c r="C1448" i="11" s="1"/>
  <c r="B1448" i="11"/>
  <c r="A1448" i="11" s="1"/>
  <c r="U1447" i="11"/>
  <c r="T1447" i="11"/>
  <c r="S1447" i="11"/>
  <c r="Q1447" i="11"/>
  <c r="R1447" i="11" s="1"/>
  <c r="O1447" i="11"/>
  <c r="P1447" i="11" s="1"/>
  <c r="N1447" i="11"/>
  <c r="M1447" i="11"/>
  <c r="L1447" i="11"/>
  <c r="K1447" i="11"/>
  <c r="J1447" i="11"/>
  <c r="I1447" i="11"/>
  <c r="F1447" i="11"/>
  <c r="E1447" i="11"/>
  <c r="D1447" i="11"/>
  <c r="C1447" i="11"/>
  <c r="B1447" i="11"/>
  <c r="A1447" i="11" s="1"/>
  <c r="U1446" i="11"/>
  <c r="T1446" i="11"/>
  <c r="S1446" i="11"/>
  <c r="R1446" i="11"/>
  <c r="Q1446" i="11"/>
  <c r="O1446" i="11"/>
  <c r="P1446" i="11" s="1"/>
  <c r="N1446" i="11"/>
  <c r="M1446" i="11"/>
  <c r="L1446" i="11"/>
  <c r="K1446" i="11"/>
  <c r="I1446" i="11"/>
  <c r="H1446" i="11"/>
  <c r="G1446" i="11"/>
  <c r="F1446" i="11"/>
  <c r="E1446" i="11"/>
  <c r="D1446" i="11"/>
  <c r="C1446" i="11"/>
  <c r="B1446" i="11"/>
  <c r="A1446" i="11"/>
  <c r="U1445" i="11"/>
  <c r="S1445" i="11"/>
  <c r="T1445" i="11" s="1"/>
  <c r="R1445" i="11"/>
  <c r="Q1445" i="11"/>
  <c r="P1445" i="11"/>
  <c r="O1445" i="11"/>
  <c r="N1445" i="11"/>
  <c r="M1445" i="11"/>
  <c r="L1445" i="11"/>
  <c r="K1445" i="11"/>
  <c r="J1445" i="11"/>
  <c r="I1445" i="11"/>
  <c r="F1445" i="11"/>
  <c r="E1445" i="11"/>
  <c r="D1445" i="11"/>
  <c r="C1445" i="11" s="1"/>
  <c r="B1445" i="11"/>
  <c r="A1445" i="11"/>
  <c r="U1444" i="11"/>
  <c r="S1444" i="11"/>
  <c r="T1444" i="11" s="1"/>
  <c r="Q1444" i="11"/>
  <c r="R1444" i="11" s="1"/>
  <c r="O1444" i="11"/>
  <c r="P1444" i="11" s="1"/>
  <c r="N1444" i="11"/>
  <c r="M1444" i="11"/>
  <c r="K1444" i="11"/>
  <c r="J1444" i="11"/>
  <c r="F1444" i="11"/>
  <c r="E1444" i="11"/>
  <c r="D1444" i="11"/>
  <c r="C1444" i="11"/>
  <c r="B1444" i="11"/>
  <c r="A1444" i="11" s="1"/>
  <c r="U1443" i="11"/>
  <c r="T1443" i="11"/>
  <c r="S1443" i="11"/>
  <c r="R1443" i="11"/>
  <c r="Q1443" i="11"/>
  <c r="O1443" i="11"/>
  <c r="P1443" i="11" s="1"/>
  <c r="N1443" i="11"/>
  <c r="M1443" i="11"/>
  <c r="K1443" i="11"/>
  <c r="J1443" i="11"/>
  <c r="F1443" i="11"/>
  <c r="E1443" i="11"/>
  <c r="D1443" i="11"/>
  <c r="C1443" i="11"/>
  <c r="B1443" i="11"/>
  <c r="A1443" i="11" s="1"/>
  <c r="U1442" i="11"/>
  <c r="S1442" i="11"/>
  <c r="T1442" i="11" s="1"/>
  <c r="Q1442" i="11"/>
  <c r="R1442" i="11" s="1"/>
  <c r="P1442" i="11"/>
  <c r="O1442" i="11"/>
  <c r="N1442" i="11"/>
  <c r="M1442" i="11"/>
  <c r="K1442" i="11"/>
  <c r="J1442" i="11"/>
  <c r="I1442" i="11"/>
  <c r="F1442" i="11"/>
  <c r="E1442" i="11"/>
  <c r="D1442" i="11"/>
  <c r="C1442" i="11" s="1"/>
  <c r="B1442" i="11"/>
  <c r="A1442" i="11" s="1"/>
  <c r="U1441" i="11"/>
  <c r="S1441" i="11"/>
  <c r="T1441" i="11" s="1"/>
  <c r="R1441" i="11"/>
  <c r="Q1441" i="11"/>
  <c r="O1441" i="11"/>
  <c r="P1441" i="11" s="1"/>
  <c r="N1441" i="11"/>
  <c r="M1441" i="11"/>
  <c r="K1441" i="11"/>
  <c r="J1441" i="11"/>
  <c r="I1441" i="11"/>
  <c r="F1441" i="11"/>
  <c r="E1441" i="11"/>
  <c r="D1441" i="11"/>
  <c r="C1441" i="11" s="1"/>
  <c r="B1441" i="11"/>
  <c r="A1441" i="11" s="1"/>
  <c r="U1440" i="11"/>
  <c r="T1440" i="11"/>
  <c r="S1440" i="11"/>
  <c r="Q1440" i="11"/>
  <c r="R1440" i="11" s="1"/>
  <c r="O1440" i="11"/>
  <c r="P1440" i="11" s="1"/>
  <c r="N1440" i="11"/>
  <c r="M1440" i="11"/>
  <c r="L1440" i="11"/>
  <c r="K1440" i="11"/>
  <c r="J1440" i="11"/>
  <c r="I1440" i="11"/>
  <c r="F1440" i="11"/>
  <c r="E1440" i="11"/>
  <c r="D1440" i="11"/>
  <c r="C1440" i="11"/>
  <c r="B1440" i="11"/>
  <c r="A1440" i="11" s="1"/>
  <c r="U1439" i="11"/>
  <c r="T1439" i="11"/>
  <c r="S1439" i="11"/>
  <c r="R1439" i="11"/>
  <c r="Q1439" i="11"/>
  <c r="O1439" i="11"/>
  <c r="P1439" i="11" s="1"/>
  <c r="N1439" i="11"/>
  <c r="M1439" i="11"/>
  <c r="K1439" i="11"/>
  <c r="F1439" i="11"/>
  <c r="E1439" i="11"/>
  <c r="D1439" i="11"/>
  <c r="C1439" i="11"/>
  <c r="B1439" i="11"/>
  <c r="A1439" i="11" s="1"/>
  <c r="U1438" i="11"/>
  <c r="T1438" i="11"/>
  <c r="S1438" i="11"/>
  <c r="R1438" i="11"/>
  <c r="Q1438" i="11"/>
  <c r="O1438" i="11"/>
  <c r="P1438" i="11" s="1"/>
  <c r="N1438" i="11"/>
  <c r="M1438" i="11"/>
  <c r="K1438" i="11"/>
  <c r="I1438" i="11"/>
  <c r="F1438" i="11"/>
  <c r="E1438" i="11"/>
  <c r="D1438" i="11"/>
  <c r="C1438" i="11"/>
  <c r="B1438" i="11"/>
  <c r="A1438" i="11" s="1"/>
  <c r="U1437" i="11"/>
  <c r="S1437" i="11"/>
  <c r="T1437" i="11" s="1"/>
  <c r="Q1437" i="11"/>
  <c r="R1437" i="11" s="1"/>
  <c r="P1437" i="11"/>
  <c r="O1437" i="11"/>
  <c r="N1437" i="11"/>
  <c r="M1437" i="11"/>
  <c r="K1437" i="11"/>
  <c r="I1437" i="11"/>
  <c r="F1437" i="11"/>
  <c r="E1437" i="11"/>
  <c r="D1437" i="11"/>
  <c r="C1437" i="11" s="1"/>
  <c r="B1437" i="11"/>
  <c r="A1437" i="11"/>
  <c r="U1436" i="11"/>
  <c r="T1436" i="11"/>
  <c r="S1436" i="11"/>
  <c r="Q1436" i="11"/>
  <c r="R1436" i="11" s="1"/>
  <c r="P1436" i="11"/>
  <c r="O1436" i="11"/>
  <c r="N1436" i="11"/>
  <c r="M1436" i="11"/>
  <c r="K1436" i="11"/>
  <c r="I1436" i="11"/>
  <c r="F1436" i="11"/>
  <c r="E1436" i="11"/>
  <c r="D1436" i="11"/>
  <c r="C1436" i="11" s="1"/>
  <c r="B1436" i="11"/>
  <c r="A1436" i="11" s="1"/>
  <c r="U1435" i="11"/>
  <c r="S1435" i="11"/>
  <c r="T1435" i="11" s="1"/>
  <c r="R1435" i="11"/>
  <c r="Q1435" i="11"/>
  <c r="O1435" i="11"/>
  <c r="P1435" i="11" s="1"/>
  <c r="N1435" i="11"/>
  <c r="M1435" i="11"/>
  <c r="K1435" i="11"/>
  <c r="F1435" i="11"/>
  <c r="E1435" i="11"/>
  <c r="D1435" i="11"/>
  <c r="C1435" i="11" s="1"/>
  <c r="B1435" i="11"/>
  <c r="A1435" i="11" s="1"/>
  <c r="U1434" i="11"/>
  <c r="S1434" i="11"/>
  <c r="T1434" i="11" s="1"/>
  <c r="R1434" i="11"/>
  <c r="Q1434" i="11"/>
  <c r="O1434" i="11"/>
  <c r="P1434" i="11" s="1"/>
  <c r="N1434" i="11"/>
  <c r="M1434" i="11"/>
  <c r="K1434" i="11"/>
  <c r="I1434" i="11"/>
  <c r="F1434" i="11"/>
  <c r="E1434" i="11"/>
  <c r="D1434" i="11"/>
  <c r="C1434" i="11"/>
  <c r="B1434" i="11"/>
  <c r="A1434" i="11"/>
  <c r="U1433" i="11"/>
  <c r="S1433" i="11"/>
  <c r="T1433" i="11" s="1"/>
  <c r="R1433" i="11"/>
  <c r="Q1433" i="11"/>
  <c r="P1433" i="11"/>
  <c r="O1433" i="11"/>
  <c r="N1433" i="11"/>
  <c r="M1433" i="11"/>
  <c r="K1433" i="11"/>
  <c r="I1433" i="11"/>
  <c r="F1433" i="11"/>
  <c r="E1433" i="11"/>
  <c r="D1433" i="11"/>
  <c r="C1433" i="11" s="1"/>
  <c r="B1433" i="11"/>
  <c r="A1433" i="11" s="1"/>
  <c r="U1432" i="11"/>
  <c r="T1432" i="11"/>
  <c r="S1432" i="11"/>
  <c r="Q1432" i="11"/>
  <c r="R1432" i="11" s="1"/>
  <c r="O1432" i="11"/>
  <c r="P1432" i="11" s="1"/>
  <c r="N1432" i="11"/>
  <c r="M1432" i="11"/>
  <c r="K1432" i="11"/>
  <c r="I1432" i="11"/>
  <c r="F1432" i="11"/>
  <c r="E1432" i="11"/>
  <c r="D1432" i="11"/>
  <c r="C1432" i="11"/>
  <c r="B1432" i="11"/>
  <c r="A1432" i="11"/>
  <c r="U1431" i="11"/>
  <c r="T1431" i="11"/>
  <c r="S1431" i="11"/>
  <c r="R1431" i="11"/>
  <c r="Q1431" i="11"/>
  <c r="P1431" i="11"/>
  <c r="O1431" i="11"/>
  <c r="N1431" i="11"/>
  <c r="M1431" i="11"/>
  <c r="L1431" i="11"/>
  <c r="K1431" i="11"/>
  <c r="J1431" i="11"/>
  <c r="I1431" i="11"/>
  <c r="H1431" i="11"/>
  <c r="G1431" i="11"/>
  <c r="F1431" i="11"/>
  <c r="E1431" i="11"/>
  <c r="D1431" i="11"/>
  <c r="C1431" i="11" s="1"/>
  <c r="B1431" i="11"/>
  <c r="A1431" i="11" s="1"/>
  <c r="U1430" i="11"/>
  <c r="S1430" i="11"/>
  <c r="T1430" i="11" s="1"/>
  <c r="R1430" i="11"/>
  <c r="Q1430" i="11"/>
  <c r="O1430" i="11"/>
  <c r="P1430" i="11" s="1"/>
  <c r="N1430" i="11"/>
  <c r="M1430" i="11"/>
  <c r="L1430" i="11"/>
  <c r="K1430" i="11"/>
  <c r="J1430" i="11"/>
  <c r="I1430" i="11"/>
  <c r="F1430" i="11"/>
  <c r="E1430" i="11"/>
  <c r="D1430" i="11"/>
  <c r="C1430" i="11"/>
  <c r="B1430" i="11"/>
  <c r="A1430" i="11"/>
  <c r="U1429" i="11"/>
  <c r="T1429" i="11"/>
  <c r="S1429" i="11"/>
  <c r="R1429" i="11"/>
  <c r="Q1429" i="11"/>
  <c r="P1429" i="11"/>
  <c r="O1429" i="11"/>
  <c r="N1429" i="11"/>
  <c r="M1429" i="11"/>
  <c r="K1429" i="11"/>
  <c r="J1429" i="11"/>
  <c r="F1429" i="11"/>
  <c r="E1429" i="11"/>
  <c r="D1429" i="11"/>
  <c r="C1429" i="11" s="1"/>
  <c r="B1429" i="11"/>
  <c r="A1429" i="11"/>
  <c r="U1428" i="11"/>
  <c r="S1428" i="11"/>
  <c r="T1428" i="11" s="1"/>
  <c r="Q1428" i="11"/>
  <c r="R1428" i="11" s="1"/>
  <c r="O1428" i="11"/>
  <c r="P1428" i="11" s="1"/>
  <c r="N1428" i="11"/>
  <c r="M1428" i="11"/>
  <c r="K1428" i="11"/>
  <c r="J1428" i="11"/>
  <c r="F1428" i="11"/>
  <c r="E1428" i="11"/>
  <c r="D1428" i="11"/>
  <c r="C1428" i="11"/>
  <c r="B1428" i="11"/>
  <c r="A1428" i="11" s="1"/>
  <c r="U1427" i="11"/>
  <c r="T1427" i="11"/>
  <c r="S1427" i="11"/>
  <c r="R1427" i="11"/>
  <c r="Q1427" i="11"/>
  <c r="O1427" i="11"/>
  <c r="P1427" i="11" s="1"/>
  <c r="N1427" i="11"/>
  <c r="M1427" i="11"/>
  <c r="K1427" i="11"/>
  <c r="J1427" i="11"/>
  <c r="F1427" i="11"/>
  <c r="E1427" i="11"/>
  <c r="D1427" i="11"/>
  <c r="C1427" i="11"/>
  <c r="B1427" i="11"/>
  <c r="A1427" i="11" s="1"/>
  <c r="U1426" i="11"/>
  <c r="S1426" i="11"/>
  <c r="T1426" i="11" s="1"/>
  <c r="Q1426" i="11"/>
  <c r="R1426" i="11" s="1"/>
  <c r="P1426" i="11"/>
  <c r="O1426" i="11"/>
  <c r="N1426" i="11"/>
  <c r="M1426" i="11"/>
  <c r="K1426" i="11"/>
  <c r="J1426" i="11"/>
  <c r="F1426" i="11"/>
  <c r="E1426" i="11"/>
  <c r="D1426" i="11"/>
  <c r="C1426" i="11" s="1"/>
  <c r="B1426" i="11"/>
  <c r="A1426" i="11"/>
  <c r="U1425" i="11"/>
  <c r="T1425" i="11"/>
  <c r="S1425" i="11"/>
  <c r="Q1425" i="11"/>
  <c r="R1425" i="11" s="1"/>
  <c r="P1425" i="11"/>
  <c r="O1425" i="11"/>
  <c r="N1425" i="11"/>
  <c r="M1425" i="11"/>
  <c r="K1425" i="11"/>
  <c r="J1425" i="11"/>
  <c r="I1425" i="11"/>
  <c r="F1425" i="11"/>
  <c r="E1425" i="11"/>
  <c r="D1425" i="11"/>
  <c r="C1425" i="11"/>
  <c r="B1425" i="11"/>
  <c r="A1425" i="11"/>
  <c r="U1424" i="11"/>
  <c r="S1424" i="11"/>
  <c r="T1424" i="11" s="1"/>
  <c r="R1424" i="11"/>
  <c r="Q1424" i="11"/>
  <c r="P1424" i="11"/>
  <c r="O1424" i="11"/>
  <c r="N1424" i="11"/>
  <c r="M1424" i="11"/>
  <c r="K1424" i="11"/>
  <c r="J1424" i="11"/>
  <c r="I1424" i="11"/>
  <c r="F1424" i="11"/>
  <c r="E1424" i="11"/>
  <c r="D1424" i="11"/>
  <c r="C1424" i="11"/>
  <c r="B1424" i="11"/>
  <c r="A1424" i="11"/>
  <c r="U1423" i="11"/>
  <c r="T1423" i="11"/>
  <c r="S1423" i="11"/>
  <c r="R1423" i="11"/>
  <c r="Q1423" i="11"/>
  <c r="P1423" i="11"/>
  <c r="O1423" i="11"/>
  <c r="N1423" i="11"/>
  <c r="M1423" i="11"/>
  <c r="L1423" i="11"/>
  <c r="K1423" i="11"/>
  <c r="I1423" i="11"/>
  <c r="F1423" i="11"/>
  <c r="E1423" i="11"/>
  <c r="D1423" i="11"/>
  <c r="C1423" i="11"/>
  <c r="B1423" i="11"/>
  <c r="A1423" i="11" s="1"/>
  <c r="U1422" i="11"/>
  <c r="T1422" i="11"/>
  <c r="S1422" i="11"/>
  <c r="R1422" i="11"/>
  <c r="Q1422" i="11"/>
  <c r="O1422" i="11"/>
  <c r="P1422" i="11" s="1"/>
  <c r="N1422" i="11"/>
  <c r="M1422" i="11"/>
  <c r="K1422" i="11"/>
  <c r="I1422" i="11"/>
  <c r="F1422" i="11"/>
  <c r="E1422" i="11"/>
  <c r="D1422" i="11"/>
  <c r="C1422" i="11"/>
  <c r="B1422" i="11"/>
  <c r="A1422" i="11" s="1"/>
  <c r="U1421" i="11"/>
  <c r="S1421" i="11"/>
  <c r="T1421" i="11" s="1"/>
  <c r="Q1421" i="11"/>
  <c r="R1421" i="11" s="1"/>
  <c r="P1421" i="11"/>
  <c r="O1421" i="11"/>
  <c r="N1421" i="11"/>
  <c r="M1421" i="11"/>
  <c r="K1421" i="11"/>
  <c r="I1421" i="11"/>
  <c r="F1421" i="11"/>
  <c r="E1421" i="11"/>
  <c r="D1421" i="11"/>
  <c r="C1421" i="11" s="1"/>
  <c r="B1421" i="11"/>
  <c r="A1421" i="11"/>
  <c r="U1420" i="11"/>
  <c r="T1420" i="11"/>
  <c r="S1420" i="11"/>
  <c r="Q1420" i="11"/>
  <c r="R1420" i="11" s="1"/>
  <c r="P1420" i="11"/>
  <c r="O1420" i="11"/>
  <c r="N1420" i="11"/>
  <c r="M1420" i="11"/>
  <c r="K1420" i="11"/>
  <c r="F1420" i="11"/>
  <c r="E1420" i="11"/>
  <c r="D1420" i="11"/>
  <c r="C1420" i="11" s="1"/>
  <c r="B1420" i="11"/>
  <c r="A1420" i="11"/>
  <c r="U1419" i="11"/>
  <c r="T1419" i="11"/>
  <c r="S1419" i="11"/>
  <c r="Q1419" i="11"/>
  <c r="R1419" i="11" s="1"/>
  <c r="P1419" i="11"/>
  <c r="O1419" i="11"/>
  <c r="N1419" i="11"/>
  <c r="M1419" i="11"/>
  <c r="K1419" i="11"/>
  <c r="I1419" i="11"/>
  <c r="F1419" i="11"/>
  <c r="E1419" i="11"/>
  <c r="D1419" i="11"/>
  <c r="C1419" i="11" s="1"/>
  <c r="B1419" i="11"/>
  <c r="A1419" i="11" s="1"/>
  <c r="U1418" i="11"/>
  <c r="S1418" i="11"/>
  <c r="T1418" i="11" s="1"/>
  <c r="R1418" i="11"/>
  <c r="Q1418" i="11"/>
  <c r="O1418" i="11"/>
  <c r="P1418" i="11" s="1"/>
  <c r="N1418" i="11"/>
  <c r="M1418" i="11"/>
  <c r="K1418" i="11"/>
  <c r="I1418" i="11"/>
  <c r="F1418" i="11"/>
  <c r="E1418" i="11"/>
  <c r="D1418" i="11"/>
  <c r="C1418" i="11"/>
  <c r="B1418" i="11"/>
  <c r="A1418" i="11"/>
  <c r="U1417" i="11"/>
  <c r="S1417" i="11"/>
  <c r="T1417" i="11" s="1"/>
  <c r="R1417" i="11"/>
  <c r="Q1417" i="11"/>
  <c r="P1417" i="11"/>
  <c r="O1417" i="11"/>
  <c r="N1417" i="11"/>
  <c r="M1417" i="11"/>
  <c r="K1417" i="11"/>
  <c r="I1417" i="11"/>
  <c r="F1417" i="11"/>
  <c r="E1417" i="11"/>
  <c r="D1417" i="11"/>
  <c r="C1417" i="11" s="1"/>
  <c r="B1417" i="11"/>
  <c r="A1417" i="11" s="1"/>
  <c r="U1416" i="11"/>
  <c r="T1416" i="11"/>
  <c r="S1416" i="11"/>
  <c r="Q1416" i="11"/>
  <c r="R1416" i="11" s="1"/>
  <c r="O1416" i="11"/>
  <c r="P1416" i="11" s="1"/>
  <c r="N1416" i="11"/>
  <c r="M1416" i="11"/>
  <c r="K1416" i="11"/>
  <c r="F1416" i="11"/>
  <c r="E1416" i="11"/>
  <c r="D1416" i="11"/>
  <c r="C1416" i="11" s="1"/>
  <c r="B1416" i="11"/>
  <c r="A1416" i="11" s="1"/>
  <c r="U1415" i="11"/>
  <c r="T1415" i="11"/>
  <c r="S1415" i="11"/>
  <c r="Q1415" i="11"/>
  <c r="R1415" i="11" s="1"/>
  <c r="O1415" i="11"/>
  <c r="P1415" i="11" s="1"/>
  <c r="N1415" i="11"/>
  <c r="M1415" i="11"/>
  <c r="K1415" i="11"/>
  <c r="F1415" i="11"/>
  <c r="E1415" i="11"/>
  <c r="D1415" i="11"/>
  <c r="C1415" i="11" s="1"/>
  <c r="B1415" i="11"/>
  <c r="A1415" i="11" s="1"/>
  <c r="U1414" i="11"/>
  <c r="T1414" i="11"/>
  <c r="S1414" i="11"/>
  <c r="Q1414" i="11"/>
  <c r="R1414" i="11" s="1"/>
  <c r="O1414" i="11"/>
  <c r="P1414" i="11" s="1"/>
  <c r="N1414" i="11"/>
  <c r="M1414" i="11"/>
  <c r="K1414" i="11"/>
  <c r="F1414" i="11"/>
  <c r="E1414" i="11"/>
  <c r="D1414" i="11"/>
  <c r="C1414" i="11" s="1"/>
  <c r="B1414" i="11"/>
  <c r="A1414" i="11" s="1"/>
  <c r="U1413" i="11"/>
  <c r="T1413" i="11"/>
  <c r="S1413" i="11"/>
  <c r="Q1413" i="11"/>
  <c r="R1413" i="11" s="1"/>
  <c r="O1413" i="11"/>
  <c r="P1413" i="11" s="1"/>
  <c r="N1413" i="11"/>
  <c r="M1413" i="11"/>
  <c r="K1413" i="11"/>
  <c r="F1413" i="11"/>
  <c r="E1413" i="11"/>
  <c r="D1413" i="11"/>
  <c r="C1413" i="11" s="1"/>
  <c r="B1413" i="11"/>
  <c r="A1413" i="11" s="1"/>
  <c r="U1412" i="11"/>
  <c r="T1412" i="11"/>
  <c r="S1412" i="11"/>
  <c r="Q1412" i="11"/>
  <c r="R1412" i="11" s="1"/>
  <c r="O1412" i="11"/>
  <c r="P1412" i="11" s="1"/>
  <c r="N1412" i="11"/>
  <c r="M1412" i="11"/>
  <c r="K1412" i="11"/>
  <c r="F1412" i="11"/>
  <c r="E1412" i="11"/>
  <c r="D1412" i="11"/>
  <c r="C1412" i="11" s="1"/>
  <c r="B1412" i="11"/>
  <c r="A1412" i="11" s="1"/>
  <c r="U1411" i="11"/>
  <c r="T1411" i="11"/>
  <c r="S1411" i="11"/>
  <c r="Q1411" i="11"/>
  <c r="R1411" i="11" s="1"/>
  <c r="O1411" i="11"/>
  <c r="P1411" i="11" s="1"/>
  <c r="N1411" i="11"/>
  <c r="M1411" i="11"/>
  <c r="K1411" i="11"/>
  <c r="F1411" i="11"/>
  <c r="E1411" i="11"/>
  <c r="D1411" i="11"/>
  <c r="C1411" i="11" s="1"/>
  <c r="B1411" i="11"/>
  <c r="A1411" i="11" s="1"/>
  <c r="U1410" i="11"/>
  <c r="T1410" i="11"/>
  <c r="S1410" i="11"/>
  <c r="Q1410" i="11"/>
  <c r="R1410" i="11" s="1"/>
  <c r="O1410" i="11"/>
  <c r="P1410" i="11" s="1"/>
  <c r="N1410" i="11"/>
  <c r="M1410" i="11"/>
  <c r="K1410" i="11"/>
  <c r="F1410" i="11"/>
  <c r="E1410" i="11"/>
  <c r="D1410" i="11"/>
  <c r="C1410" i="11" s="1"/>
  <c r="B1410" i="11"/>
  <c r="A1410" i="11" s="1"/>
  <c r="U1409" i="11"/>
  <c r="T1409" i="11"/>
  <c r="S1409" i="11"/>
  <c r="Q1409" i="11"/>
  <c r="R1409" i="11" s="1"/>
  <c r="O1409" i="11"/>
  <c r="P1409" i="11" s="1"/>
  <c r="K1409" i="11"/>
  <c r="F1409" i="11"/>
  <c r="E1409" i="11"/>
  <c r="D1409" i="11"/>
  <c r="C1409" i="11" s="1"/>
  <c r="B1409" i="11"/>
  <c r="A1409" i="11" s="1"/>
  <c r="U1408" i="11"/>
  <c r="S1408" i="11"/>
  <c r="T1408" i="11" s="1"/>
  <c r="R1408" i="11"/>
  <c r="Q1408" i="11"/>
  <c r="O1408" i="11"/>
  <c r="P1408" i="11" s="1"/>
  <c r="F1408" i="11"/>
  <c r="E1408" i="11"/>
  <c r="D1408" i="11"/>
  <c r="C1408" i="11"/>
  <c r="B1408" i="11"/>
  <c r="A1408" i="11" s="1"/>
  <c r="U1407" i="11"/>
  <c r="T1407" i="11"/>
  <c r="S1407" i="11"/>
  <c r="R1407" i="11"/>
  <c r="Q1407" i="11"/>
  <c r="O1407" i="11"/>
  <c r="P1407" i="11" s="1"/>
  <c r="F1407" i="11"/>
  <c r="E1407" i="11"/>
  <c r="D1407" i="11"/>
  <c r="C1407" i="11" s="1"/>
  <c r="B1407" i="11"/>
  <c r="A1407" i="11" s="1"/>
  <c r="U1406" i="11"/>
  <c r="T1406" i="11"/>
  <c r="S1406" i="11"/>
  <c r="Q1406" i="11"/>
  <c r="R1406" i="11" s="1"/>
  <c r="O1406" i="11"/>
  <c r="P1406" i="11" s="1"/>
  <c r="F1406" i="11"/>
  <c r="E1406" i="11"/>
  <c r="D1406" i="11"/>
  <c r="C1406" i="11" s="1"/>
  <c r="B1406" i="11"/>
  <c r="A1406" i="11"/>
  <c r="U1405" i="11"/>
  <c r="T1405" i="11"/>
  <c r="S1405" i="11"/>
  <c r="Q1405" i="11"/>
  <c r="R1405" i="11" s="1"/>
  <c r="P1405" i="11"/>
  <c r="O1405" i="11"/>
  <c r="M1405" i="11"/>
  <c r="L1405" i="11"/>
  <c r="K1405" i="11"/>
  <c r="F1405" i="11"/>
  <c r="E1405" i="11"/>
  <c r="D1405" i="11"/>
  <c r="C1405" i="11" s="1"/>
  <c r="B1405" i="11"/>
  <c r="A1405" i="11"/>
  <c r="U1404" i="11"/>
  <c r="T1404" i="11"/>
  <c r="S1404" i="11"/>
  <c r="Q1404" i="11"/>
  <c r="R1404" i="11" s="1"/>
  <c r="P1404" i="11"/>
  <c r="O1404" i="11"/>
  <c r="M1404" i="11"/>
  <c r="L1404" i="11"/>
  <c r="K1404" i="11"/>
  <c r="F1404" i="11"/>
  <c r="E1404" i="11"/>
  <c r="D1404" i="11"/>
  <c r="C1404" i="11" s="1"/>
  <c r="B1404" i="11"/>
  <c r="A1404" i="11"/>
  <c r="U1403" i="11"/>
  <c r="T1403" i="11"/>
  <c r="S1403" i="11"/>
  <c r="Q1403" i="11"/>
  <c r="R1403" i="11" s="1"/>
  <c r="P1403" i="11"/>
  <c r="O1403" i="11"/>
  <c r="F1403" i="11"/>
  <c r="E1403" i="11"/>
  <c r="D1403" i="11"/>
  <c r="C1403" i="11" s="1"/>
  <c r="B1403" i="11"/>
  <c r="A1403" i="11"/>
  <c r="U1402" i="11"/>
  <c r="S1402" i="11"/>
  <c r="T1402" i="11" s="1"/>
  <c r="Q1402" i="11"/>
  <c r="R1402" i="11" s="1"/>
  <c r="O1402" i="11"/>
  <c r="P1402" i="11" s="1"/>
  <c r="K1402" i="11"/>
  <c r="F1402" i="11"/>
  <c r="E1402" i="11"/>
  <c r="D1402" i="11"/>
  <c r="C1402" i="11" s="1"/>
  <c r="B1402" i="11"/>
  <c r="A1402" i="11" s="1"/>
  <c r="U1401" i="11"/>
  <c r="T1401" i="11"/>
  <c r="S1401" i="11"/>
  <c r="Q1401" i="11"/>
  <c r="R1401" i="11" s="1"/>
  <c r="O1401" i="11"/>
  <c r="P1401" i="11" s="1"/>
  <c r="K1401" i="11"/>
  <c r="F1401" i="11"/>
  <c r="E1401" i="11"/>
  <c r="D1401" i="11"/>
  <c r="C1401" i="11" s="1"/>
  <c r="B1401" i="11"/>
  <c r="A1401" i="11" s="1"/>
  <c r="U1400" i="11"/>
  <c r="S1400" i="11"/>
  <c r="T1400" i="11" s="1"/>
  <c r="R1400" i="11"/>
  <c r="Q1400" i="11"/>
  <c r="O1400" i="11"/>
  <c r="P1400" i="11" s="1"/>
  <c r="F1400" i="11"/>
  <c r="E1400" i="11"/>
  <c r="D1400" i="11"/>
  <c r="C1400" i="11"/>
  <c r="B1400" i="11"/>
  <c r="A1400" i="11" s="1"/>
  <c r="U1399" i="11"/>
  <c r="T1399" i="11"/>
  <c r="S1399" i="11"/>
  <c r="R1399" i="11"/>
  <c r="Q1399" i="11"/>
  <c r="O1399" i="11"/>
  <c r="P1399" i="11" s="1"/>
  <c r="K1399" i="11"/>
  <c r="F1399" i="11"/>
  <c r="E1399" i="11"/>
  <c r="D1399" i="11"/>
  <c r="C1399" i="11"/>
  <c r="B1399" i="11"/>
  <c r="A1399" i="11"/>
  <c r="U1398" i="11"/>
  <c r="T1398" i="11"/>
  <c r="S1398" i="11"/>
  <c r="R1398" i="11"/>
  <c r="Q1398" i="11"/>
  <c r="P1398" i="11"/>
  <c r="O1398" i="11"/>
  <c r="K1398" i="11"/>
  <c r="F1398" i="11"/>
  <c r="E1398" i="11"/>
  <c r="D1398" i="11"/>
  <c r="C1398" i="11"/>
  <c r="B1398" i="11"/>
  <c r="A1398" i="11"/>
  <c r="U1397" i="11"/>
  <c r="S1397" i="11"/>
  <c r="T1397" i="11" s="1"/>
  <c r="R1397" i="11"/>
  <c r="Q1397" i="11"/>
  <c r="P1397" i="11"/>
  <c r="O1397" i="11"/>
  <c r="F1397" i="11"/>
  <c r="E1397" i="11"/>
  <c r="D1397" i="11"/>
  <c r="C1397" i="11"/>
  <c r="B1397" i="11"/>
  <c r="A1397" i="11" s="1"/>
  <c r="U1396" i="11"/>
  <c r="S1396" i="11"/>
  <c r="T1396" i="11" s="1"/>
  <c r="Q1396" i="11"/>
  <c r="R1396" i="11" s="1"/>
  <c r="P1396" i="11"/>
  <c r="O1396" i="11"/>
  <c r="F1396" i="11"/>
  <c r="E1396" i="11"/>
  <c r="D1396" i="11"/>
  <c r="C1396" i="11"/>
  <c r="B1396" i="11"/>
  <c r="A1396" i="11"/>
  <c r="U1395" i="11"/>
  <c r="T1395" i="11"/>
  <c r="S1395" i="11"/>
  <c r="R1395" i="11"/>
  <c r="Q1395" i="11"/>
  <c r="P1395" i="11"/>
  <c r="O1395" i="11"/>
  <c r="F1395" i="11"/>
  <c r="E1395" i="11"/>
  <c r="D1395" i="11"/>
  <c r="C1395" i="11" s="1"/>
  <c r="B1395" i="11"/>
  <c r="A1395" i="11" s="1"/>
  <c r="U1394" i="11"/>
  <c r="S1394" i="11"/>
  <c r="T1394" i="11" s="1"/>
  <c r="R1394" i="11"/>
  <c r="Q1394" i="11"/>
  <c r="O1394" i="11"/>
  <c r="P1394" i="11" s="1"/>
  <c r="N1394" i="11"/>
  <c r="M1394" i="11"/>
  <c r="L1394" i="11"/>
  <c r="K1394" i="11"/>
  <c r="I1394" i="11"/>
  <c r="F1394" i="11"/>
  <c r="E1394" i="11"/>
  <c r="D1394" i="11"/>
  <c r="C1394" i="11" s="1"/>
  <c r="B1394" i="11"/>
  <c r="A1394" i="11" s="1"/>
  <c r="U1393" i="11"/>
  <c r="T1393" i="11"/>
  <c r="S1393" i="11"/>
  <c r="Q1393" i="11"/>
  <c r="R1393" i="11" s="1"/>
  <c r="O1393" i="11"/>
  <c r="P1393" i="11" s="1"/>
  <c r="N1393" i="11"/>
  <c r="M1393" i="11"/>
  <c r="L1393" i="11"/>
  <c r="K1393" i="11"/>
  <c r="I1393" i="11"/>
  <c r="F1393" i="11"/>
  <c r="E1393" i="11"/>
  <c r="D1393" i="11"/>
  <c r="C1393" i="11" s="1"/>
  <c r="B1393" i="11"/>
  <c r="A1393" i="11"/>
  <c r="U1392" i="11"/>
  <c r="S1392" i="11"/>
  <c r="T1392" i="11" s="1"/>
  <c r="Q1392" i="11"/>
  <c r="R1392" i="11" s="1"/>
  <c r="O1392" i="11"/>
  <c r="P1392" i="11" s="1"/>
  <c r="N1392" i="11"/>
  <c r="M1392" i="11"/>
  <c r="K1392" i="11"/>
  <c r="J1392" i="11"/>
  <c r="I1392" i="11"/>
  <c r="F1392" i="11"/>
  <c r="E1392" i="11"/>
  <c r="D1392" i="11"/>
  <c r="C1392" i="11"/>
  <c r="B1392" i="11"/>
  <c r="A1392" i="11" s="1"/>
  <c r="U1391" i="11"/>
  <c r="S1391" i="11"/>
  <c r="T1391" i="11" s="1"/>
  <c r="Q1391" i="11"/>
  <c r="R1391" i="11" s="1"/>
  <c r="P1391" i="11"/>
  <c r="O1391" i="11"/>
  <c r="M1391" i="11"/>
  <c r="K1391" i="11"/>
  <c r="F1391" i="11"/>
  <c r="E1391" i="11"/>
  <c r="D1391" i="11"/>
  <c r="C1391" i="11"/>
  <c r="B1391" i="11"/>
  <c r="A1391" i="11" s="1"/>
  <c r="U1390" i="11"/>
  <c r="T1390" i="11"/>
  <c r="S1390" i="11"/>
  <c r="R1390" i="11"/>
  <c r="Q1390" i="11"/>
  <c r="O1390" i="11"/>
  <c r="P1390" i="11" s="1"/>
  <c r="F1390" i="11"/>
  <c r="E1390" i="11"/>
  <c r="D1390" i="11"/>
  <c r="C1390" i="11" s="1"/>
  <c r="B1390" i="11"/>
  <c r="A1390" i="11" s="1"/>
  <c r="U1389" i="11"/>
  <c r="T1389" i="11"/>
  <c r="S1389" i="11"/>
  <c r="Q1389" i="11"/>
  <c r="R1389" i="11" s="1"/>
  <c r="O1389" i="11"/>
  <c r="P1389" i="11" s="1"/>
  <c r="F1389" i="11"/>
  <c r="E1389" i="11"/>
  <c r="D1389" i="11"/>
  <c r="C1389" i="11" s="1"/>
  <c r="B1389" i="11"/>
  <c r="A1389" i="11"/>
  <c r="U1388" i="11"/>
  <c r="T1388" i="11"/>
  <c r="S1388" i="11"/>
  <c r="Q1388" i="11"/>
  <c r="R1388" i="11" s="1"/>
  <c r="P1388" i="11"/>
  <c r="O1388" i="11"/>
  <c r="F1388" i="11"/>
  <c r="E1388" i="11"/>
  <c r="D1388" i="11"/>
  <c r="C1388" i="11" s="1"/>
  <c r="B1388" i="11"/>
  <c r="A1388" i="11"/>
  <c r="U1387" i="11"/>
  <c r="S1387" i="11"/>
  <c r="T1387" i="11" s="1"/>
  <c r="Q1387" i="11"/>
  <c r="R1387" i="11" s="1"/>
  <c r="O1387" i="11"/>
  <c r="P1387" i="11" s="1"/>
  <c r="N1387" i="11"/>
  <c r="L1387" i="11"/>
  <c r="K1387" i="11"/>
  <c r="H1387" i="11"/>
  <c r="G1387" i="11"/>
  <c r="F1387" i="11"/>
  <c r="E1387" i="11"/>
  <c r="D1387" i="11"/>
  <c r="C1387" i="11"/>
  <c r="B1387" i="11"/>
  <c r="A1387" i="11" s="1"/>
  <c r="U1386" i="11"/>
  <c r="S1386" i="11"/>
  <c r="T1386" i="11" s="1"/>
  <c r="Q1386" i="11"/>
  <c r="R1386" i="11" s="1"/>
  <c r="P1386" i="11"/>
  <c r="O1386" i="11"/>
  <c r="L1386" i="11"/>
  <c r="K1386" i="11"/>
  <c r="I1386" i="11"/>
  <c r="F1386" i="11"/>
  <c r="E1386" i="11"/>
  <c r="D1386" i="11"/>
  <c r="C1386" i="11"/>
  <c r="B1386" i="11"/>
  <c r="A1386" i="11" s="1"/>
  <c r="U1385" i="11"/>
  <c r="S1385" i="11"/>
  <c r="T1385" i="11" s="1"/>
  <c r="Q1385" i="11"/>
  <c r="R1385" i="11" s="1"/>
  <c r="P1385" i="11"/>
  <c r="O1385" i="11"/>
  <c r="N1385" i="11"/>
  <c r="L1385" i="11"/>
  <c r="K1385" i="11"/>
  <c r="I1385" i="11"/>
  <c r="F1385" i="11"/>
  <c r="E1385" i="11"/>
  <c r="D1385" i="11"/>
  <c r="C1385" i="11" s="1"/>
  <c r="B1385" i="11"/>
  <c r="A1385" i="11"/>
  <c r="U1384" i="11"/>
  <c r="T1384" i="11"/>
  <c r="S1384" i="11"/>
  <c r="Q1384" i="11"/>
  <c r="R1384" i="11" s="1"/>
  <c r="P1384" i="11"/>
  <c r="O1384" i="11"/>
  <c r="N1384" i="11"/>
  <c r="M1384" i="11"/>
  <c r="K1384" i="11"/>
  <c r="J1384" i="11"/>
  <c r="F1384" i="11"/>
  <c r="E1384" i="11"/>
  <c r="D1384" i="11"/>
  <c r="C1384" i="11" s="1"/>
  <c r="B1384" i="11"/>
  <c r="A1384" i="11" s="1"/>
  <c r="U1383" i="11"/>
  <c r="S1383" i="11"/>
  <c r="T1383" i="11" s="1"/>
  <c r="R1383" i="11"/>
  <c r="Q1383" i="11"/>
  <c r="O1383" i="11"/>
  <c r="P1383" i="11" s="1"/>
  <c r="N1383" i="11"/>
  <c r="M1383" i="11"/>
  <c r="K1383" i="11"/>
  <c r="I1383" i="11"/>
  <c r="F1383" i="11"/>
  <c r="E1383" i="11"/>
  <c r="D1383" i="11"/>
  <c r="C1383" i="11"/>
  <c r="B1383" i="11"/>
  <c r="A1383" i="11"/>
  <c r="U1382" i="11"/>
  <c r="S1382" i="11"/>
  <c r="T1382" i="11" s="1"/>
  <c r="R1382" i="11"/>
  <c r="Q1382" i="11"/>
  <c r="P1382" i="11"/>
  <c r="O1382" i="11"/>
  <c r="N1382" i="11"/>
  <c r="M1382" i="11"/>
  <c r="L1382" i="11"/>
  <c r="K1382" i="11"/>
  <c r="I1382" i="11"/>
  <c r="F1382" i="11"/>
  <c r="E1382" i="11"/>
  <c r="D1382" i="11"/>
  <c r="C1382" i="11"/>
  <c r="B1382" i="11"/>
  <c r="A1382" i="11"/>
  <c r="U1381" i="11"/>
  <c r="T1381" i="11"/>
  <c r="S1381" i="11"/>
  <c r="R1381" i="11"/>
  <c r="Q1381" i="11"/>
  <c r="P1381" i="11"/>
  <c r="O1381" i="11"/>
  <c r="N1381" i="11"/>
  <c r="L1381" i="11"/>
  <c r="K1381" i="11"/>
  <c r="F1381" i="11"/>
  <c r="E1381" i="11"/>
  <c r="D1381" i="11"/>
  <c r="C1381" i="11"/>
  <c r="B1381" i="11"/>
  <c r="A1381" i="11"/>
  <c r="U1380" i="11"/>
  <c r="T1380" i="11"/>
  <c r="S1380" i="11"/>
  <c r="R1380" i="11"/>
  <c r="Q1380" i="11"/>
  <c r="P1380" i="11"/>
  <c r="O1380" i="11"/>
  <c r="F1380" i="11"/>
  <c r="E1380" i="11"/>
  <c r="D1380" i="11"/>
  <c r="C1380" i="11" s="1"/>
  <c r="B1380" i="11"/>
  <c r="A1380" i="11" s="1"/>
  <c r="U1379" i="11"/>
  <c r="S1379" i="11"/>
  <c r="T1379" i="11" s="1"/>
  <c r="R1379" i="11"/>
  <c r="Q1379" i="11"/>
  <c r="O1379" i="11"/>
  <c r="P1379" i="11" s="1"/>
  <c r="M1379" i="11"/>
  <c r="K1379" i="11"/>
  <c r="I1379" i="11"/>
  <c r="F1379" i="11"/>
  <c r="E1379" i="11"/>
  <c r="D1379" i="11"/>
  <c r="C1379" i="11" s="1"/>
  <c r="B1379" i="11"/>
  <c r="A1379" i="11" s="1"/>
  <c r="U1378" i="11"/>
  <c r="S1378" i="11"/>
  <c r="T1378" i="11" s="1"/>
  <c r="R1378" i="11"/>
  <c r="Q1378" i="11"/>
  <c r="O1378" i="11"/>
  <c r="P1378" i="11" s="1"/>
  <c r="N1378" i="11"/>
  <c r="L1378" i="11"/>
  <c r="F1378" i="11"/>
  <c r="E1378" i="11"/>
  <c r="D1378" i="11"/>
  <c r="C1378" i="11" s="1"/>
  <c r="B1378" i="11"/>
  <c r="A1378" i="11"/>
  <c r="U1377" i="11"/>
  <c r="T1377" i="11"/>
  <c r="S1377" i="11"/>
  <c r="Q1377" i="11"/>
  <c r="R1377" i="11" s="1"/>
  <c r="P1377" i="11"/>
  <c r="O1377" i="11"/>
  <c r="N1377" i="11"/>
  <c r="L1377" i="11"/>
  <c r="K1377" i="11"/>
  <c r="F1377" i="11"/>
  <c r="E1377" i="11"/>
  <c r="D1377" i="11"/>
  <c r="C1377" i="11" s="1"/>
  <c r="B1377" i="11"/>
  <c r="A1377" i="11"/>
  <c r="U1376" i="11"/>
  <c r="T1376" i="11"/>
  <c r="S1376" i="11"/>
  <c r="Q1376" i="11"/>
  <c r="R1376" i="11" s="1"/>
  <c r="P1376" i="11"/>
  <c r="O1376" i="11"/>
  <c r="N1376" i="11"/>
  <c r="M1376" i="11"/>
  <c r="L1376" i="11"/>
  <c r="K1376" i="11"/>
  <c r="I1376" i="11"/>
  <c r="F1376" i="11"/>
  <c r="E1376" i="11"/>
  <c r="D1376" i="11"/>
  <c r="C1376" i="11"/>
  <c r="B1376" i="11"/>
  <c r="A1376" i="11"/>
  <c r="U1375" i="11"/>
  <c r="S1375" i="11"/>
  <c r="T1375" i="11" s="1"/>
  <c r="R1375" i="11"/>
  <c r="Q1375" i="11"/>
  <c r="P1375" i="11"/>
  <c r="O1375" i="11"/>
  <c r="N1375" i="11"/>
  <c r="M1375" i="11"/>
  <c r="L1375" i="11"/>
  <c r="K1375" i="11"/>
  <c r="F1375" i="11"/>
  <c r="E1375" i="11"/>
  <c r="D1375" i="11"/>
  <c r="C1375" i="11" s="1"/>
  <c r="B1375" i="11"/>
  <c r="A1375" i="11" s="1"/>
  <c r="U1374" i="11"/>
  <c r="T1374" i="11"/>
  <c r="S1374" i="11"/>
  <c r="Q1374" i="11"/>
  <c r="R1374" i="11" s="1"/>
  <c r="O1374" i="11"/>
  <c r="P1374" i="11" s="1"/>
  <c r="M1374" i="11"/>
  <c r="L1374" i="11"/>
  <c r="K1374" i="11"/>
  <c r="F1374" i="11"/>
  <c r="E1374" i="11"/>
  <c r="D1374" i="11"/>
  <c r="C1374" i="11" s="1"/>
  <c r="B1374" i="11"/>
  <c r="A1374" i="11" s="1"/>
  <c r="U1373" i="11"/>
  <c r="T1373" i="11"/>
  <c r="S1373" i="11"/>
  <c r="Q1373" i="11"/>
  <c r="R1373" i="11" s="1"/>
  <c r="O1373" i="11"/>
  <c r="P1373" i="11" s="1"/>
  <c r="N1373" i="11"/>
  <c r="K1373" i="11"/>
  <c r="F1373" i="11"/>
  <c r="E1373" i="11"/>
  <c r="D1373" i="11"/>
  <c r="C1373" i="11"/>
  <c r="B1373" i="11"/>
  <c r="A1373" i="11"/>
  <c r="U1372" i="11"/>
  <c r="S1372" i="11"/>
  <c r="T1372" i="11" s="1"/>
  <c r="R1372" i="11"/>
  <c r="Q1372" i="11"/>
  <c r="P1372" i="11"/>
  <c r="O1372" i="11"/>
  <c r="N1372" i="11"/>
  <c r="L1372" i="11"/>
  <c r="K1372" i="11"/>
  <c r="F1372" i="11"/>
  <c r="E1372" i="11"/>
  <c r="D1372" i="11"/>
  <c r="C1372" i="11"/>
  <c r="B1372" i="11"/>
  <c r="A1372" i="11"/>
  <c r="U1371" i="11"/>
  <c r="S1371" i="11"/>
  <c r="T1371" i="11" s="1"/>
  <c r="R1371" i="11"/>
  <c r="Q1371" i="11"/>
  <c r="P1371" i="11"/>
  <c r="O1371" i="11"/>
  <c r="N1371" i="11"/>
  <c r="K1371" i="11"/>
  <c r="F1371" i="11"/>
  <c r="E1371" i="11"/>
  <c r="D1371" i="11"/>
  <c r="C1371" i="11" s="1"/>
  <c r="B1371" i="11"/>
  <c r="A1371" i="11" s="1"/>
  <c r="U1370" i="11"/>
  <c r="S1370" i="11"/>
  <c r="T1370" i="11" s="1"/>
  <c r="R1370" i="11"/>
  <c r="Q1370" i="11"/>
  <c r="O1370" i="11"/>
  <c r="P1370" i="11" s="1"/>
  <c r="N1370" i="11"/>
  <c r="F1370" i="11"/>
  <c r="E1370" i="11"/>
  <c r="D1370" i="11"/>
  <c r="C1370" i="11"/>
  <c r="B1370" i="11"/>
  <c r="A1370" i="11" s="1"/>
  <c r="U1369" i="11"/>
  <c r="S1369" i="11"/>
  <c r="T1369" i="11" s="1"/>
  <c r="Q1369" i="11"/>
  <c r="R1369" i="11" s="1"/>
  <c r="P1369" i="11"/>
  <c r="O1369" i="11"/>
  <c r="N1369" i="11"/>
  <c r="K1369" i="11"/>
  <c r="F1369" i="11"/>
  <c r="E1369" i="11"/>
  <c r="D1369" i="11"/>
  <c r="C1369" i="11"/>
  <c r="B1369" i="11"/>
  <c r="A1369" i="11" s="1"/>
  <c r="U1368" i="11"/>
  <c r="T1368" i="11"/>
  <c r="S1368" i="11"/>
  <c r="R1368" i="11"/>
  <c r="Q1368" i="11"/>
  <c r="O1368" i="11"/>
  <c r="P1368" i="11" s="1"/>
  <c r="N1368" i="11"/>
  <c r="M1368" i="11"/>
  <c r="K1368" i="11"/>
  <c r="I1368" i="11"/>
  <c r="F1368" i="11"/>
  <c r="E1368" i="11"/>
  <c r="D1368" i="11"/>
  <c r="C1368" i="11"/>
  <c r="B1368" i="11"/>
  <c r="A1368" i="11" s="1"/>
  <c r="U1367" i="11"/>
  <c r="S1367" i="11"/>
  <c r="T1367" i="11" s="1"/>
  <c r="Q1367" i="11"/>
  <c r="R1367" i="11" s="1"/>
  <c r="P1367" i="11"/>
  <c r="O1367" i="11"/>
  <c r="N1367" i="11"/>
  <c r="L1367" i="11"/>
  <c r="F1367" i="11"/>
  <c r="E1367" i="11"/>
  <c r="D1367" i="11"/>
  <c r="C1367" i="11"/>
  <c r="B1367" i="11"/>
  <c r="A1367" i="11" s="1"/>
  <c r="U1366" i="11"/>
  <c r="T1366" i="11"/>
  <c r="S1366" i="11"/>
  <c r="R1366" i="11"/>
  <c r="Q1366" i="11"/>
  <c r="O1366" i="11"/>
  <c r="P1366" i="11" s="1"/>
  <c r="L1366" i="11"/>
  <c r="K1366" i="11"/>
  <c r="F1366" i="11"/>
  <c r="E1366" i="11"/>
  <c r="D1366" i="11"/>
  <c r="C1366" i="11" s="1"/>
  <c r="B1366" i="11"/>
  <c r="A1366" i="11"/>
  <c r="U1365" i="11"/>
  <c r="S1365" i="11"/>
  <c r="T1365" i="11" s="1"/>
  <c r="Q1365" i="11"/>
  <c r="R1365" i="11" s="1"/>
  <c r="O1365" i="11"/>
  <c r="P1365" i="11" s="1"/>
  <c r="N1365" i="11"/>
  <c r="L1365" i="11"/>
  <c r="K1365" i="11"/>
  <c r="F1365" i="11"/>
  <c r="E1365" i="11"/>
  <c r="D1365" i="11"/>
  <c r="C1365" i="11" s="1"/>
  <c r="B1365" i="11"/>
  <c r="A1365" i="11"/>
  <c r="U1364" i="11"/>
  <c r="S1364" i="11"/>
  <c r="T1364" i="11" s="1"/>
  <c r="Q1364" i="11"/>
  <c r="R1364" i="11" s="1"/>
  <c r="O1364" i="11"/>
  <c r="P1364" i="11" s="1"/>
  <c r="N1364" i="11"/>
  <c r="L1364" i="11"/>
  <c r="K1364" i="11"/>
  <c r="F1364" i="11"/>
  <c r="E1364" i="11"/>
  <c r="D1364" i="11"/>
  <c r="C1364" i="11" s="1"/>
  <c r="B1364" i="11"/>
  <c r="A1364" i="11"/>
  <c r="U1363" i="11"/>
  <c r="S1363" i="11"/>
  <c r="T1363" i="11" s="1"/>
  <c r="Q1363" i="11"/>
  <c r="R1363" i="11" s="1"/>
  <c r="O1363" i="11"/>
  <c r="P1363" i="11" s="1"/>
  <c r="N1363" i="11"/>
  <c r="K1363" i="11"/>
  <c r="F1363" i="11"/>
  <c r="E1363" i="11"/>
  <c r="D1363" i="11"/>
  <c r="C1363" i="11"/>
  <c r="B1363" i="11"/>
  <c r="A1363" i="11"/>
  <c r="U1362" i="11"/>
  <c r="T1362" i="11"/>
  <c r="S1362" i="11"/>
  <c r="R1362" i="11"/>
  <c r="Q1362" i="11"/>
  <c r="P1362" i="11"/>
  <c r="O1362" i="11"/>
  <c r="N1362" i="11"/>
  <c r="M1362" i="11"/>
  <c r="L1362" i="11"/>
  <c r="K1362" i="11"/>
  <c r="F1362" i="11"/>
  <c r="E1362" i="11"/>
  <c r="D1362" i="11"/>
  <c r="C1362" i="11" s="1"/>
  <c r="B1362" i="11"/>
  <c r="A1362" i="11"/>
  <c r="U1361" i="11"/>
  <c r="S1361" i="11"/>
  <c r="T1361" i="11" s="1"/>
  <c r="Q1361" i="11"/>
  <c r="R1361" i="11" s="1"/>
  <c r="O1361" i="11"/>
  <c r="P1361" i="11" s="1"/>
  <c r="F1361" i="11"/>
  <c r="E1361" i="11"/>
  <c r="D1361" i="11"/>
  <c r="C1361" i="11"/>
  <c r="B1361" i="11"/>
  <c r="A1361" i="11"/>
  <c r="U1360" i="11"/>
  <c r="S1360" i="11"/>
  <c r="T1360" i="11" s="1"/>
  <c r="R1360" i="11"/>
  <c r="Q1360" i="11"/>
  <c r="P1360" i="11"/>
  <c r="O1360" i="11"/>
  <c r="N1360" i="11"/>
  <c r="L1360" i="11"/>
  <c r="K1360" i="11"/>
  <c r="F1360" i="11"/>
  <c r="E1360" i="11"/>
  <c r="D1360" i="11"/>
  <c r="C1360" i="11"/>
  <c r="B1360" i="11"/>
  <c r="A1360" i="11"/>
  <c r="U1359" i="11"/>
  <c r="S1359" i="11"/>
  <c r="T1359" i="11" s="1"/>
  <c r="R1359" i="11"/>
  <c r="Q1359" i="11"/>
  <c r="P1359" i="11"/>
  <c r="O1359" i="11"/>
  <c r="F1359" i="11"/>
  <c r="E1359" i="11"/>
  <c r="D1359" i="11"/>
  <c r="C1359" i="11"/>
  <c r="B1359" i="11"/>
  <c r="A1359" i="11" s="1"/>
  <c r="U1358" i="11"/>
  <c r="S1358" i="11"/>
  <c r="T1358" i="11" s="1"/>
  <c r="Q1358" i="11"/>
  <c r="R1358" i="11" s="1"/>
  <c r="P1358" i="11"/>
  <c r="O1358" i="11"/>
  <c r="F1358" i="11"/>
  <c r="E1358" i="11"/>
  <c r="D1358" i="11"/>
  <c r="C1358" i="11"/>
  <c r="B1358" i="11"/>
  <c r="A1358" i="11"/>
  <c r="U1357" i="11"/>
  <c r="T1357" i="11"/>
  <c r="S1357" i="11"/>
  <c r="R1357" i="11"/>
  <c r="Q1357" i="11"/>
  <c r="P1357" i="11"/>
  <c r="O1357" i="11"/>
  <c r="N1357" i="11"/>
  <c r="L1357" i="11"/>
  <c r="K1357" i="11"/>
  <c r="F1357" i="11"/>
  <c r="E1357" i="11"/>
  <c r="D1357" i="11"/>
  <c r="C1357" i="11"/>
  <c r="B1357" i="11"/>
  <c r="A1357" i="11"/>
  <c r="U1356" i="11"/>
  <c r="T1356" i="11"/>
  <c r="S1356" i="11"/>
  <c r="R1356" i="11"/>
  <c r="Q1356" i="11"/>
  <c r="P1356" i="11"/>
  <c r="O1356" i="11"/>
  <c r="N1356" i="11"/>
  <c r="M1356" i="11"/>
  <c r="L1356" i="11"/>
  <c r="K1356" i="11"/>
  <c r="I1356" i="11"/>
  <c r="F1356" i="11"/>
  <c r="E1356" i="11"/>
  <c r="D1356" i="11"/>
  <c r="C1356" i="11"/>
  <c r="B1356" i="11"/>
  <c r="A1356" i="11" s="1"/>
  <c r="U1355" i="11"/>
  <c r="T1355" i="11"/>
  <c r="S1355" i="11"/>
  <c r="R1355" i="11"/>
  <c r="Q1355" i="11"/>
  <c r="O1355" i="11"/>
  <c r="P1355" i="11" s="1"/>
  <c r="N1355" i="11"/>
  <c r="K1355" i="11"/>
  <c r="F1355" i="11"/>
  <c r="E1355" i="11"/>
  <c r="D1355" i="11"/>
  <c r="C1355" i="11" s="1"/>
  <c r="B1355" i="11"/>
  <c r="A1355" i="11"/>
  <c r="U1354" i="11"/>
  <c r="S1354" i="11"/>
  <c r="T1354" i="11" s="1"/>
  <c r="Q1354" i="11"/>
  <c r="R1354" i="11" s="1"/>
  <c r="O1354" i="11"/>
  <c r="P1354" i="11" s="1"/>
  <c r="N1354" i="11"/>
  <c r="M1354" i="11"/>
  <c r="K1354" i="11"/>
  <c r="I1354" i="11"/>
  <c r="F1354" i="11"/>
  <c r="E1354" i="11"/>
  <c r="D1354" i="11"/>
  <c r="C1354" i="11"/>
  <c r="B1354" i="11"/>
  <c r="A1354" i="11" s="1"/>
  <c r="U1353" i="11"/>
  <c r="T1353" i="11"/>
  <c r="S1353" i="11"/>
  <c r="R1353" i="11"/>
  <c r="Q1353" i="11"/>
  <c r="O1353" i="11"/>
  <c r="P1353" i="11" s="1"/>
  <c r="N1353" i="11"/>
  <c r="K1353" i="11"/>
  <c r="F1353" i="11"/>
  <c r="E1353" i="11"/>
  <c r="D1353" i="11"/>
  <c r="C1353" i="11" s="1"/>
  <c r="B1353" i="11"/>
  <c r="A1353" i="11"/>
  <c r="U1352" i="11"/>
  <c r="S1352" i="11"/>
  <c r="T1352" i="11" s="1"/>
  <c r="Q1352" i="11"/>
  <c r="R1352" i="11" s="1"/>
  <c r="O1352" i="11"/>
  <c r="P1352" i="11" s="1"/>
  <c r="K1352" i="11"/>
  <c r="F1352" i="11"/>
  <c r="E1352" i="11"/>
  <c r="D1352" i="11"/>
  <c r="C1352" i="11" s="1"/>
  <c r="B1352" i="11"/>
  <c r="A1352" i="11" s="1"/>
  <c r="U1351" i="11"/>
  <c r="T1351" i="11"/>
  <c r="S1351" i="11"/>
  <c r="Q1351" i="11"/>
  <c r="R1351" i="11" s="1"/>
  <c r="O1351" i="11"/>
  <c r="P1351" i="11" s="1"/>
  <c r="F1351" i="11"/>
  <c r="E1351" i="11"/>
  <c r="D1351" i="11"/>
  <c r="C1351" i="11" s="1"/>
  <c r="B1351" i="11"/>
  <c r="A1351" i="11"/>
  <c r="U1350" i="11"/>
  <c r="T1350" i="11"/>
  <c r="S1350" i="11"/>
  <c r="Q1350" i="11"/>
  <c r="R1350" i="11" s="1"/>
  <c r="P1350" i="11"/>
  <c r="O1350" i="11"/>
  <c r="K1350" i="11"/>
  <c r="F1350" i="11"/>
  <c r="E1350" i="11"/>
  <c r="D1350" i="11"/>
  <c r="C1350" i="11"/>
  <c r="B1350" i="11"/>
  <c r="A1350" i="11" s="1"/>
  <c r="U1349" i="11"/>
  <c r="T1349" i="11"/>
  <c r="S1349" i="11"/>
  <c r="R1349" i="11"/>
  <c r="Q1349" i="11"/>
  <c r="O1349" i="11"/>
  <c r="P1349" i="11" s="1"/>
  <c r="N1349" i="11"/>
  <c r="K1349" i="11"/>
  <c r="I1349" i="11"/>
  <c r="F1349" i="11"/>
  <c r="E1349" i="11"/>
  <c r="D1349" i="11"/>
  <c r="C1349" i="11"/>
  <c r="B1349" i="11"/>
  <c r="A1349" i="11" s="1"/>
  <c r="U1348" i="11"/>
  <c r="T1348" i="11"/>
  <c r="S1348" i="11"/>
  <c r="R1348" i="11"/>
  <c r="Q1348" i="11"/>
  <c r="O1348" i="11"/>
  <c r="P1348" i="11" s="1"/>
  <c r="K1348" i="11"/>
  <c r="F1348" i="11"/>
  <c r="E1348" i="11"/>
  <c r="D1348" i="11"/>
  <c r="C1348" i="11"/>
  <c r="B1348" i="11"/>
  <c r="A1348" i="11"/>
  <c r="U1347" i="11"/>
  <c r="T1347" i="11"/>
  <c r="S1347" i="11"/>
  <c r="R1347" i="11"/>
  <c r="Q1347" i="11"/>
  <c r="P1347" i="11"/>
  <c r="O1347" i="11"/>
  <c r="K1347" i="11"/>
  <c r="F1347" i="11"/>
  <c r="E1347" i="11"/>
  <c r="D1347" i="11"/>
  <c r="C1347" i="11"/>
  <c r="B1347" i="11"/>
  <c r="A1347" i="11"/>
  <c r="U1346" i="11"/>
  <c r="S1346" i="11"/>
  <c r="T1346" i="11" s="1"/>
  <c r="R1346" i="11"/>
  <c r="Q1346" i="11"/>
  <c r="P1346" i="11"/>
  <c r="O1346" i="11"/>
  <c r="N1346" i="11"/>
  <c r="K1346" i="11"/>
  <c r="I1346" i="11"/>
  <c r="F1346" i="11"/>
  <c r="E1346" i="11"/>
  <c r="D1346" i="11"/>
  <c r="C1346" i="11"/>
  <c r="B1346" i="11"/>
  <c r="A1346" i="11"/>
  <c r="U1345" i="11"/>
  <c r="S1345" i="11"/>
  <c r="T1345" i="11" s="1"/>
  <c r="R1345" i="11"/>
  <c r="Q1345" i="11"/>
  <c r="P1345" i="11"/>
  <c r="O1345" i="11"/>
  <c r="N1345" i="11"/>
  <c r="M1345" i="11"/>
  <c r="L1345" i="11"/>
  <c r="K1345" i="11"/>
  <c r="F1345" i="11"/>
  <c r="E1345" i="11"/>
  <c r="D1345" i="11"/>
  <c r="C1345" i="11" s="1"/>
  <c r="B1345" i="11"/>
  <c r="A1345" i="11" s="1"/>
  <c r="U1344" i="11"/>
  <c r="T1344" i="11"/>
  <c r="S1344" i="11"/>
  <c r="Q1344" i="11"/>
  <c r="R1344" i="11" s="1"/>
  <c r="O1344" i="11"/>
  <c r="P1344" i="11" s="1"/>
  <c r="N1344" i="11"/>
  <c r="M1344" i="11"/>
  <c r="L1344" i="11"/>
  <c r="K1344" i="11"/>
  <c r="F1344" i="11"/>
  <c r="E1344" i="11"/>
  <c r="D1344" i="11"/>
  <c r="C1344" i="11"/>
  <c r="B1344" i="11"/>
  <c r="A1344" i="11"/>
  <c r="U1343" i="11"/>
  <c r="T1343" i="11"/>
  <c r="S1343" i="11"/>
  <c r="R1343" i="11"/>
  <c r="Q1343" i="11"/>
  <c r="P1343" i="11"/>
  <c r="O1343" i="11"/>
  <c r="L1343" i="11"/>
  <c r="K1343" i="11"/>
  <c r="F1343" i="11"/>
  <c r="E1343" i="11"/>
  <c r="D1343" i="11"/>
  <c r="C1343" i="11" s="1"/>
  <c r="B1343" i="11"/>
  <c r="A1343" i="11" s="1"/>
  <c r="U1342" i="11"/>
  <c r="T1342" i="11"/>
  <c r="S1342" i="11"/>
  <c r="Q1342" i="11"/>
  <c r="R1342" i="11" s="1"/>
  <c r="O1342" i="11"/>
  <c r="P1342" i="11" s="1"/>
  <c r="N1342" i="11"/>
  <c r="L1342" i="11"/>
  <c r="K1342" i="11"/>
  <c r="F1342" i="11"/>
  <c r="E1342" i="11"/>
  <c r="D1342" i="11"/>
  <c r="C1342" i="11" s="1"/>
  <c r="B1342" i="11"/>
  <c r="A1342" i="11" s="1"/>
  <c r="U1341" i="11"/>
  <c r="T1341" i="11"/>
  <c r="S1341" i="11"/>
  <c r="Q1341" i="11"/>
  <c r="R1341" i="11" s="1"/>
  <c r="O1341" i="11"/>
  <c r="P1341" i="11" s="1"/>
  <c r="N1341" i="11"/>
  <c r="M1341" i="11"/>
  <c r="K1341" i="11"/>
  <c r="F1341" i="11"/>
  <c r="E1341" i="11"/>
  <c r="D1341" i="11"/>
  <c r="C1341" i="11" s="1"/>
  <c r="B1341" i="11"/>
  <c r="A1341" i="11" s="1"/>
  <c r="U1340" i="11"/>
  <c r="T1340" i="11"/>
  <c r="S1340" i="11"/>
  <c r="Q1340" i="11"/>
  <c r="R1340" i="11" s="1"/>
  <c r="O1340" i="11"/>
  <c r="P1340" i="11" s="1"/>
  <c r="F1340" i="11"/>
  <c r="E1340" i="11"/>
  <c r="D1340" i="11"/>
  <c r="C1340" i="11" s="1"/>
  <c r="B1340" i="11"/>
  <c r="A1340" i="11"/>
  <c r="U1339" i="11"/>
  <c r="T1339" i="11"/>
  <c r="S1339" i="11"/>
  <c r="Q1339" i="11"/>
  <c r="R1339" i="11" s="1"/>
  <c r="P1339" i="11"/>
  <c r="O1339" i="11"/>
  <c r="N1339" i="11"/>
  <c r="M1339" i="11"/>
  <c r="K1339" i="11"/>
  <c r="I1339" i="11"/>
  <c r="F1339" i="11"/>
  <c r="E1339" i="11"/>
  <c r="D1339" i="11"/>
  <c r="C1339" i="11" s="1"/>
  <c r="B1339" i="11"/>
  <c r="A1339" i="11" s="1"/>
  <c r="U1338" i="11"/>
  <c r="S1338" i="11"/>
  <c r="T1338" i="11" s="1"/>
  <c r="R1338" i="11"/>
  <c r="Q1338" i="11"/>
  <c r="O1338" i="11"/>
  <c r="P1338" i="11" s="1"/>
  <c r="N1338" i="11"/>
  <c r="K1338" i="11"/>
  <c r="I1338" i="11"/>
  <c r="F1338" i="11"/>
  <c r="E1338" i="11"/>
  <c r="D1338" i="11"/>
  <c r="C1338" i="11" s="1"/>
  <c r="B1338" i="11"/>
  <c r="A1338" i="11" s="1"/>
  <c r="U1337" i="11"/>
  <c r="S1337" i="11"/>
  <c r="T1337" i="11" s="1"/>
  <c r="R1337" i="11"/>
  <c r="Q1337" i="11"/>
  <c r="O1337" i="11"/>
  <c r="P1337" i="11" s="1"/>
  <c r="M1337" i="11"/>
  <c r="K1337" i="11"/>
  <c r="I1337" i="11"/>
  <c r="F1337" i="11"/>
  <c r="E1337" i="11"/>
  <c r="D1337" i="11"/>
  <c r="C1337" i="11" s="1"/>
  <c r="B1337" i="11"/>
  <c r="A1337" i="11" s="1"/>
  <c r="U1336" i="11"/>
  <c r="S1336" i="11"/>
  <c r="T1336" i="11" s="1"/>
  <c r="R1336" i="11"/>
  <c r="Q1336" i="11"/>
  <c r="O1336" i="11"/>
  <c r="P1336" i="11" s="1"/>
  <c r="M1336" i="11"/>
  <c r="L1336" i="11"/>
  <c r="K1336" i="11"/>
  <c r="I1336" i="11"/>
  <c r="F1336" i="11"/>
  <c r="E1336" i="11"/>
  <c r="D1336" i="11"/>
  <c r="C1336" i="11"/>
  <c r="B1336" i="11"/>
  <c r="A1336" i="11"/>
  <c r="U1335" i="11"/>
  <c r="S1335" i="11"/>
  <c r="T1335" i="11" s="1"/>
  <c r="R1335" i="11"/>
  <c r="Q1335" i="11"/>
  <c r="P1335" i="11"/>
  <c r="O1335" i="11"/>
  <c r="M1335" i="11"/>
  <c r="K1335" i="11"/>
  <c r="I1335" i="11"/>
  <c r="F1335" i="11"/>
  <c r="E1335" i="11"/>
  <c r="D1335" i="11"/>
  <c r="C1335" i="11"/>
  <c r="B1335" i="11"/>
  <c r="A1335" i="11"/>
  <c r="U1334" i="11"/>
  <c r="S1334" i="11"/>
  <c r="T1334" i="11" s="1"/>
  <c r="R1334" i="11"/>
  <c r="Q1334" i="11"/>
  <c r="P1334" i="11"/>
  <c r="O1334" i="11"/>
  <c r="N1334" i="11"/>
  <c r="M1334" i="11"/>
  <c r="K1334" i="11"/>
  <c r="I1334" i="11"/>
  <c r="F1334" i="11"/>
  <c r="E1334" i="11"/>
  <c r="D1334" i="11"/>
  <c r="C1334" i="11" s="1"/>
  <c r="B1334" i="11"/>
  <c r="A1334" i="11" s="1"/>
  <c r="U1333" i="11"/>
  <c r="T1333" i="11"/>
  <c r="S1333" i="11"/>
  <c r="Q1333" i="11"/>
  <c r="R1333" i="11" s="1"/>
  <c r="O1333" i="11"/>
  <c r="P1333" i="11" s="1"/>
  <c r="N1333" i="11"/>
  <c r="M1333" i="11"/>
  <c r="L1333" i="11"/>
  <c r="K1333" i="11"/>
  <c r="I1333" i="11"/>
  <c r="F1333" i="11"/>
  <c r="E1333" i="11"/>
  <c r="D1333" i="11"/>
  <c r="C1333" i="11" s="1"/>
  <c r="B1333" i="11"/>
  <c r="A1333" i="11"/>
  <c r="U1332" i="11"/>
  <c r="S1332" i="11"/>
  <c r="T1332" i="11" s="1"/>
  <c r="Q1332" i="11"/>
  <c r="R1332" i="11" s="1"/>
  <c r="O1332" i="11"/>
  <c r="P1332" i="11" s="1"/>
  <c r="N1332" i="11"/>
  <c r="K1332" i="11"/>
  <c r="F1332" i="11"/>
  <c r="E1332" i="11"/>
  <c r="D1332" i="11"/>
  <c r="C1332" i="11"/>
  <c r="B1332" i="11"/>
  <c r="A1332" i="11"/>
  <c r="U1331" i="11"/>
  <c r="T1331" i="11"/>
  <c r="S1331" i="11"/>
  <c r="R1331" i="11"/>
  <c r="Q1331" i="11"/>
  <c r="P1331" i="11"/>
  <c r="O1331" i="11"/>
  <c r="N1331" i="11"/>
  <c r="K1331" i="11"/>
  <c r="F1331" i="11"/>
  <c r="E1331" i="11"/>
  <c r="D1331" i="11"/>
  <c r="C1331" i="11" s="1"/>
  <c r="B1331" i="11"/>
  <c r="A1331" i="11" s="1"/>
  <c r="U1330" i="11"/>
  <c r="T1330" i="11"/>
  <c r="S1330" i="11"/>
  <c r="Q1330" i="11"/>
  <c r="R1330" i="11" s="1"/>
  <c r="O1330" i="11"/>
  <c r="P1330" i="11" s="1"/>
  <c r="N1330" i="11"/>
  <c r="M1330" i="11"/>
  <c r="L1330" i="11"/>
  <c r="K1330" i="11"/>
  <c r="F1330" i="11"/>
  <c r="E1330" i="11"/>
  <c r="D1330" i="11"/>
  <c r="C1330" i="11"/>
  <c r="B1330" i="11"/>
  <c r="A1330" i="11"/>
  <c r="U1329" i="11"/>
  <c r="T1329" i="11"/>
  <c r="S1329" i="11"/>
  <c r="R1329" i="11"/>
  <c r="Q1329" i="11"/>
  <c r="P1329" i="11"/>
  <c r="O1329" i="11"/>
  <c r="N1329" i="11"/>
  <c r="F1329" i="11"/>
  <c r="E1329" i="11"/>
  <c r="D1329" i="11"/>
  <c r="C1329" i="11"/>
  <c r="B1329" i="11"/>
  <c r="A1329" i="11"/>
  <c r="U1328" i="11"/>
  <c r="S1328" i="11"/>
  <c r="T1328" i="11" s="1"/>
  <c r="R1328" i="11"/>
  <c r="Q1328" i="11"/>
  <c r="P1328" i="11"/>
  <c r="O1328" i="11"/>
  <c r="N1328" i="11"/>
  <c r="K1328" i="11"/>
  <c r="I1328" i="11"/>
  <c r="F1328" i="11"/>
  <c r="E1328" i="11"/>
  <c r="D1328" i="11"/>
  <c r="C1328" i="11"/>
  <c r="B1328" i="11"/>
  <c r="A1328" i="11"/>
  <c r="U1327" i="11"/>
  <c r="S1327" i="11"/>
  <c r="T1327" i="11" s="1"/>
  <c r="R1327" i="11"/>
  <c r="Q1327" i="11"/>
  <c r="P1327" i="11"/>
  <c r="O1327" i="11"/>
  <c r="M1327" i="11"/>
  <c r="K1327" i="11"/>
  <c r="I1327" i="11"/>
  <c r="F1327" i="11"/>
  <c r="E1327" i="11"/>
  <c r="D1327" i="11"/>
  <c r="C1327" i="11"/>
  <c r="B1327" i="11"/>
  <c r="A1327" i="11"/>
  <c r="U1326" i="11"/>
  <c r="S1326" i="11"/>
  <c r="T1326" i="11" s="1"/>
  <c r="R1326" i="11"/>
  <c r="Q1326" i="11"/>
  <c r="P1326" i="11"/>
  <c r="O1326" i="11"/>
  <c r="N1326" i="11"/>
  <c r="F1326" i="11"/>
  <c r="E1326" i="11"/>
  <c r="D1326" i="11"/>
  <c r="C1326" i="11" s="1"/>
  <c r="B1326" i="11"/>
  <c r="A1326" i="11"/>
  <c r="U1325" i="11"/>
  <c r="T1325" i="11"/>
  <c r="S1325" i="11"/>
  <c r="Q1325" i="11"/>
  <c r="R1325" i="11" s="1"/>
  <c r="P1325" i="11"/>
  <c r="O1325" i="11"/>
  <c r="N1325" i="11"/>
  <c r="M1325" i="11"/>
  <c r="K1325" i="11"/>
  <c r="I1325" i="11"/>
  <c r="F1325" i="11"/>
  <c r="E1325" i="11"/>
  <c r="D1325" i="11"/>
  <c r="C1325" i="11" s="1"/>
  <c r="B1325" i="11"/>
  <c r="A1325" i="11" s="1"/>
  <c r="U1324" i="11"/>
  <c r="S1324" i="11"/>
  <c r="T1324" i="11" s="1"/>
  <c r="R1324" i="11"/>
  <c r="Q1324" i="11"/>
  <c r="O1324" i="11"/>
  <c r="P1324" i="11" s="1"/>
  <c r="F1324" i="11"/>
  <c r="E1324" i="11"/>
  <c r="D1324" i="11"/>
  <c r="C1324" i="11"/>
  <c r="B1324" i="11"/>
  <c r="A1324" i="11" s="1"/>
  <c r="U1323" i="11"/>
  <c r="T1323" i="11"/>
  <c r="S1323" i="11"/>
  <c r="R1323" i="11"/>
  <c r="Q1323" i="11"/>
  <c r="O1323" i="11"/>
  <c r="P1323" i="11" s="1"/>
  <c r="M1323" i="11"/>
  <c r="K1323" i="11"/>
  <c r="I1323" i="11"/>
  <c r="F1323" i="11"/>
  <c r="E1323" i="11"/>
  <c r="D1323" i="11"/>
  <c r="C1323" i="11"/>
  <c r="B1323" i="11"/>
  <c r="A1323" i="11" s="1"/>
  <c r="U1322" i="11"/>
  <c r="T1322" i="11"/>
  <c r="S1322" i="11"/>
  <c r="R1322" i="11"/>
  <c r="Q1322" i="11"/>
  <c r="O1322" i="11"/>
  <c r="P1322" i="11" s="1"/>
  <c r="N1322" i="11"/>
  <c r="L1322" i="11"/>
  <c r="K1322" i="11"/>
  <c r="J1322" i="11"/>
  <c r="I1322" i="11"/>
  <c r="F1322" i="11"/>
  <c r="E1322" i="11"/>
  <c r="D1322" i="11"/>
  <c r="C1322" i="11" s="1"/>
  <c r="B1322" i="11"/>
  <c r="A1322" i="11"/>
  <c r="U1321" i="11"/>
  <c r="T1321" i="11"/>
  <c r="S1321" i="11"/>
  <c r="Q1321" i="11"/>
  <c r="R1321" i="11" s="1"/>
  <c r="P1321" i="11"/>
  <c r="O1321" i="11"/>
  <c r="N1321" i="11"/>
  <c r="L1321" i="11"/>
  <c r="K1321" i="11"/>
  <c r="J1321" i="11"/>
  <c r="I1321" i="11"/>
  <c r="F1321" i="11"/>
  <c r="E1321" i="11"/>
  <c r="D1321" i="11"/>
  <c r="C1321" i="11"/>
  <c r="B1321" i="11"/>
  <c r="A1321" i="11"/>
  <c r="U1320" i="11"/>
  <c r="S1320" i="11"/>
  <c r="T1320" i="11" s="1"/>
  <c r="R1320" i="11"/>
  <c r="Q1320" i="11"/>
  <c r="P1320" i="11"/>
  <c r="O1320" i="11"/>
  <c r="N1320" i="11"/>
  <c r="M1320" i="11"/>
  <c r="L1320" i="11"/>
  <c r="K1320" i="11"/>
  <c r="I1320" i="11"/>
  <c r="F1320" i="11"/>
  <c r="E1320" i="11"/>
  <c r="D1320" i="11"/>
  <c r="C1320" i="11"/>
  <c r="B1320" i="11"/>
  <c r="A1320" i="11"/>
  <c r="U1319" i="11"/>
  <c r="T1319" i="11"/>
  <c r="S1319" i="11"/>
  <c r="R1319" i="11"/>
  <c r="Q1319" i="11"/>
  <c r="P1319" i="11"/>
  <c r="O1319" i="11"/>
  <c r="N1319" i="11"/>
  <c r="M1319" i="11"/>
  <c r="K1319" i="11"/>
  <c r="J1319" i="11"/>
  <c r="I1319" i="11"/>
  <c r="F1319" i="11"/>
  <c r="E1319" i="11"/>
  <c r="D1319" i="11"/>
  <c r="C1319" i="11"/>
  <c r="B1319" i="11"/>
  <c r="A1319" i="11" s="1"/>
  <c r="U1318" i="11"/>
  <c r="T1318" i="11"/>
  <c r="S1318" i="11"/>
  <c r="R1318" i="11"/>
  <c r="Q1318" i="11"/>
  <c r="O1318" i="11"/>
  <c r="P1318" i="11" s="1"/>
  <c r="N1318" i="11"/>
  <c r="M1318" i="11"/>
  <c r="L1318" i="11"/>
  <c r="K1318" i="11"/>
  <c r="H1318" i="11"/>
  <c r="G1318" i="11"/>
  <c r="F1318" i="11"/>
  <c r="E1318" i="11"/>
  <c r="D1318" i="11"/>
  <c r="C1318" i="11" s="1"/>
  <c r="B1318" i="11"/>
  <c r="A1318" i="11" s="1"/>
  <c r="U1317" i="11"/>
  <c r="S1317" i="11"/>
  <c r="T1317" i="11" s="1"/>
  <c r="R1317" i="11"/>
  <c r="Q1317" i="11"/>
  <c r="O1317" i="11"/>
  <c r="P1317" i="11" s="1"/>
  <c r="N1317" i="11"/>
  <c r="L1317" i="11"/>
  <c r="K1317" i="11"/>
  <c r="I1317" i="11"/>
  <c r="F1317" i="11"/>
  <c r="E1317" i="11"/>
  <c r="D1317" i="11"/>
  <c r="C1317" i="11"/>
  <c r="B1317" i="11"/>
  <c r="A1317" i="11"/>
  <c r="U1316" i="11"/>
  <c r="S1316" i="11"/>
  <c r="T1316" i="11" s="1"/>
  <c r="R1316" i="11"/>
  <c r="Q1316" i="11"/>
  <c r="P1316" i="11"/>
  <c r="O1316" i="11"/>
  <c r="N1316" i="11"/>
  <c r="L1316" i="11"/>
  <c r="K1316" i="11"/>
  <c r="I1316" i="11"/>
  <c r="F1316" i="11"/>
  <c r="E1316" i="11"/>
  <c r="D1316" i="11"/>
  <c r="C1316" i="11" s="1"/>
  <c r="B1316" i="11"/>
  <c r="A1316" i="11" s="1"/>
  <c r="U1315" i="11"/>
  <c r="T1315" i="11"/>
  <c r="S1315" i="11"/>
  <c r="Q1315" i="11"/>
  <c r="R1315" i="11" s="1"/>
  <c r="O1315" i="11"/>
  <c r="P1315" i="11" s="1"/>
  <c r="N1315" i="11"/>
  <c r="L1315" i="11"/>
  <c r="K1315" i="11"/>
  <c r="I1315" i="11"/>
  <c r="F1315" i="11"/>
  <c r="E1315" i="11"/>
  <c r="D1315" i="11"/>
  <c r="C1315" i="11"/>
  <c r="B1315" i="11"/>
  <c r="A1315" i="11"/>
  <c r="U1314" i="11"/>
  <c r="T1314" i="11"/>
  <c r="S1314" i="11"/>
  <c r="R1314" i="11"/>
  <c r="Q1314" i="11"/>
  <c r="P1314" i="11"/>
  <c r="O1314" i="11"/>
  <c r="N1314" i="11"/>
  <c r="M1314" i="11"/>
  <c r="L1314" i="11"/>
  <c r="K1314" i="11"/>
  <c r="I1314" i="11"/>
  <c r="F1314" i="11"/>
  <c r="E1314" i="11"/>
  <c r="D1314" i="11"/>
  <c r="C1314" i="11"/>
  <c r="B1314" i="11"/>
  <c r="A1314" i="11" s="1"/>
  <c r="U1313" i="11"/>
  <c r="T1313" i="11"/>
  <c r="S1313" i="11"/>
  <c r="R1313" i="11"/>
  <c r="Q1313" i="11"/>
  <c r="O1313" i="11"/>
  <c r="P1313" i="11" s="1"/>
  <c r="N1313" i="11"/>
  <c r="M1313" i="11"/>
  <c r="L1313" i="11"/>
  <c r="K1313" i="11"/>
  <c r="I1313" i="11"/>
  <c r="F1313" i="11"/>
  <c r="E1313" i="11"/>
  <c r="D1313" i="11"/>
  <c r="C1313" i="11" s="1"/>
  <c r="B1313" i="11"/>
  <c r="A1313" i="11"/>
  <c r="U1312" i="11"/>
  <c r="T1312" i="11"/>
  <c r="S1312" i="11"/>
  <c r="Q1312" i="11"/>
  <c r="R1312" i="11" s="1"/>
  <c r="P1312" i="11"/>
  <c r="O1312" i="11"/>
  <c r="N1312" i="11"/>
  <c r="M1312" i="11"/>
  <c r="L1312" i="11"/>
  <c r="K1312" i="11"/>
  <c r="J1312" i="11"/>
  <c r="I1312" i="11"/>
  <c r="F1312" i="11"/>
  <c r="E1312" i="11"/>
  <c r="D1312" i="11"/>
  <c r="C1312" i="11" s="1"/>
  <c r="B1312" i="11"/>
  <c r="A1312" i="11" s="1"/>
  <c r="U1311" i="11"/>
  <c r="T1311" i="11"/>
  <c r="S1311" i="11"/>
  <c r="Q1311" i="11"/>
  <c r="R1311" i="11" s="1"/>
  <c r="O1311" i="11"/>
  <c r="P1311" i="11" s="1"/>
  <c r="N1311" i="11"/>
  <c r="M1311" i="11"/>
  <c r="L1311" i="11"/>
  <c r="K1311" i="11"/>
  <c r="J1311" i="11"/>
  <c r="I1311" i="11"/>
  <c r="F1311" i="11"/>
  <c r="E1311" i="11"/>
  <c r="D1311" i="11"/>
  <c r="C1311" i="11"/>
  <c r="B1311" i="11"/>
  <c r="A1311" i="11" s="1"/>
  <c r="U1310" i="11"/>
  <c r="T1310" i="11"/>
  <c r="S1310" i="11"/>
  <c r="R1310" i="11"/>
  <c r="Q1310" i="11"/>
  <c r="O1310" i="11"/>
  <c r="P1310" i="11" s="1"/>
  <c r="N1310" i="11"/>
  <c r="M1310" i="11"/>
  <c r="K1310" i="11"/>
  <c r="J1310" i="11"/>
  <c r="I1310" i="11"/>
  <c r="F1310" i="11"/>
  <c r="E1310" i="11"/>
  <c r="D1310" i="11"/>
  <c r="C1310" i="11" s="1"/>
  <c r="B1310" i="11"/>
  <c r="A1310" i="11"/>
  <c r="U1309" i="11"/>
  <c r="T1309" i="11"/>
  <c r="S1309" i="11"/>
  <c r="Q1309" i="11"/>
  <c r="R1309" i="11" s="1"/>
  <c r="P1309" i="11"/>
  <c r="O1309" i="11"/>
  <c r="N1309" i="11"/>
  <c r="M1309" i="11"/>
  <c r="L1309" i="11"/>
  <c r="K1309" i="11"/>
  <c r="I1309" i="11"/>
  <c r="F1309" i="11"/>
  <c r="E1309" i="11"/>
  <c r="D1309" i="11"/>
  <c r="C1309" i="11"/>
  <c r="B1309" i="11"/>
  <c r="A1309" i="11"/>
  <c r="U1308" i="11"/>
  <c r="S1308" i="11"/>
  <c r="T1308" i="11" s="1"/>
  <c r="R1308" i="11"/>
  <c r="Q1308" i="11"/>
  <c r="P1308" i="11"/>
  <c r="O1308" i="11"/>
  <c r="F1308" i="11"/>
  <c r="E1308" i="11"/>
  <c r="D1308" i="11"/>
  <c r="C1308" i="11"/>
  <c r="B1308" i="11"/>
  <c r="A1308" i="11" s="1"/>
  <c r="U1307" i="11"/>
  <c r="S1307" i="11"/>
  <c r="T1307" i="11" s="1"/>
  <c r="Q1307" i="11"/>
  <c r="R1307" i="11" s="1"/>
  <c r="P1307" i="11"/>
  <c r="O1307" i="11"/>
  <c r="N1307" i="11"/>
  <c r="M1307" i="11"/>
  <c r="K1307" i="11"/>
  <c r="I1307" i="11"/>
  <c r="F1307" i="11"/>
  <c r="E1307" i="11"/>
  <c r="D1307" i="11"/>
  <c r="C1307" i="11" s="1"/>
  <c r="B1307" i="11"/>
  <c r="A1307" i="11"/>
  <c r="U1306" i="11"/>
  <c r="T1306" i="11"/>
  <c r="S1306" i="11"/>
  <c r="Q1306" i="11"/>
  <c r="R1306" i="11" s="1"/>
  <c r="P1306" i="11"/>
  <c r="O1306" i="11"/>
  <c r="N1306" i="11"/>
  <c r="M1306" i="11"/>
  <c r="K1306" i="11"/>
  <c r="I1306" i="11"/>
  <c r="F1306" i="11"/>
  <c r="E1306" i="11"/>
  <c r="D1306" i="11"/>
  <c r="C1306" i="11" s="1"/>
  <c r="B1306" i="11"/>
  <c r="A1306" i="11" s="1"/>
  <c r="U1305" i="11"/>
  <c r="S1305" i="11"/>
  <c r="T1305" i="11" s="1"/>
  <c r="R1305" i="11"/>
  <c r="Q1305" i="11"/>
  <c r="O1305" i="11"/>
  <c r="P1305" i="11" s="1"/>
  <c r="N1305" i="11"/>
  <c r="M1305" i="11"/>
  <c r="K1305" i="11"/>
  <c r="I1305" i="11"/>
  <c r="F1305" i="11"/>
  <c r="E1305" i="11"/>
  <c r="D1305" i="11"/>
  <c r="C1305" i="11"/>
  <c r="B1305" i="11"/>
  <c r="A1305" i="11"/>
  <c r="U1304" i="11"/>
  <c r="S1304" i="11"/>
  <c r="T1304" i="11" s="1"/>
  <c r="R1304" i="11"/>
  <c r="Q1304" i="11"/>
  <c r="P1304" i="11"/>
  <c r="O1304" i="11"/>
  <c r="N1304" i="11"/>
  <c r="L1304" i="11"/>
  <c r="K1304" i="11"/>
  <c r="H1304" i="11"/>
  <c r="G1304" i="11"/>
  <c r="F1304" i="11"/>
  <c r="E1304" i="11"/>
  <c r="D1304" i="11"/>
  <c r="C1304" i="11"/>
  <c r="B1304" i="11"/>
  <c r="A1304" i="11"/>
  <c r="U1303" i="11"/>
  <c r="T1303" i="11"/>
  <c r="S1303" i="11"/>
  <c r="R1303" i="11"/>
  <c r="Q1303" i="11"/>
  <c r="P1303" i="11"/>
  <c r="O1303" i="11"/>
  <c r="N1303" i="11"/>
  <c r="M1303" i="11"/>
  <c r="L1303" i="11"/>
  <c r="K1303" i="11"/>
  <c r="J1303" i="11"/>
  <c r="F1303" i="11"/>
  <c r="E1303" i="11"/>
  <c r="D1303" i="11"/>
  <c r="C1303" i="11"/>
  <c r="B1303" i="11"/>
  <c r="A1303" i="11" s="1"/>
  <c r="U1302" i="11"/>
  <c r="T1302" i="11"/>
  <c r="S1302" i="11"/>
  <c r="R1302" i="11"/>
  <c r="Q1302" i="11"/>
  <c r="O1302" i="11"/>
  <c r="P1302" i="11" s="1"/>
  <c r="N1302" i="11"/>
  <c r="M1302" i="11"/>
  <c r="L1302" i="11"/>
  <c r="K1302" i="11"/>
  <c r="I1302" i="11"/>
  <c r="F1302" i="11"/>
  <c r="E1302" i="11"/>
  <c r="D1302" i="11"/>
  <c r="C1302" i="11" s="1"/>
  <c r="B1302" i="11"/>
  <c r="A1302" i="11"/>
  <c r="U1301" i="11"/>
  <c r="T1301" i="11"/>
  <c r="S1301" i="11"/>
  <c r="Q1301" i="11"/>
  <c r="R1301" i="11" s="1"/>
  <c r="P1301" i="11"/>
  <c r="O1301" i="11"/>
  <c r="M1301" i="11"/>
  <c r="L1301" i="11"/>
  <c r="K1301" i="11"/>
  <c r="I1301" i="11"/>
  <c r="F1301" i="11"/>
  <c r="E1301" i="11"/>
  <c r="D1301" i="11"/>
  <c r="C1301" i="11" s="1"/>
  <c r="B1301" i="11"/>
  <c r="A1301" i="11" s="1"/>
  <c r="U1300" i="11"/>
  <c r="S1300" i="11"/>
  <c r="T1300" i="11" s="1"/>
  <c r="R1300" i="11"/>
  <c r="Q1300" i="11"/>
  <c r="O1300" i="11"/>
  <c r="P1300" i="11" s="1"/>
  <c r="N1300" i="11"/>
  <c r="K1300" i="11"/>
  <c r="F1300" i="11"/>
  <c r="E1300" i="11"/>
  <c r="D1300" i="11"/>
  <c r="C1300" i="11" s="1"/>
  <c r="B1300" i="11"/>
  <c r="A1300" i="11"/>
  <c r="U1299" i="11"/>
  <c r="T1299" i="11"/>
  <c r="S1299" i="11"/>
  <c r="Q1299" i="11"/>
  <c r="R1299" i="11" s="1"/>
  <c r="P1299" i="11"/>
  <c r="O1299" i="11"/>
  <c r="N1299" i="11"/>
  <c r="K1299" i="11"/>
  <c r="F1299" i="11"/>
  <c r="E1299" i="11"/>
  <c r="D1299" i="11"/>
  <c r="C1299" i="11"/>
  <c r="B1299" i="11"/>
  <c r="A1299" i="11" s="1"/>
  <c r="U1298" i="11"/>
  <c r="S1298" i="11"/>
  <c r="T1298" i="11" s="1"/>
  <c r="Q1298" i="11"/>
  <c r="R1298" i="11" s="1"/>
  <c r="P1298" i="11"/>
  <c r="O1298" i="11"/>
  <c r="N1298" i="11"/>
  <c r="K1298" i="11"/>
  <c r="F1298" i="11"/>
  <c r="E1298" i="11"/>
  <c r="D1298" i="11"/>
  <c r="C1298" i="11"/>
  <c r="B1298" i="11"/>
  <c r="A1298" i="11" s="1"/>
  <c r="U1297" i="11"/>
  <c r="T1297" i="11"/>
  <c r="S1297" i="11"/>
  <c r="R1297" i="11"/>
  <c r="Q1297" i="11"/>
  <c r="O1297" i="11"/>
  <c r="P1297" i="11" s="1"/>
  <c r="N1297" i="11"/>
  <c r="M1297" i="11"/>
  <c r="L1297" i="11"/>
  <c r="K1297" i="11"/>
  <c r="F1297" i="11"/>
  <c r="E1297" i="11"/>
  <c r="D1297" i="11"/>
  <c r="C1297" i="11"/>
  <c r="B1297" i="11"/>
  <c r="A1297" i="11" s="1"/>
  <c r="U1296" i="11"/>
  <c r="S1296" i="11"/>
  <c r="T1296" i="11" s="1"/>
  <c r="Q1296" i="11"/>
  <c r="R1296" i="11" s="1"/>
  <c r="P1296" i="11"/>
  <c r="O1296" i="11"/>
  <c r="N1296" i="11"/>
  <c r="M1296" i="11"/>
  <c r="K1296" i="11"/>
  <c r="I1296" i="11"/>
  <c r="F1296" i="11"/>
  <c r="E1296" i="11"/>
  <c r="D1296" i="11"/>
  <c r="C1296" i="11" s="1"/>
  <c r="B1296" i="11"/>
  <c r="A1296" i="11"/>
  <c r="U1295" i="11"/>
  <c r="T1295" i="11"/>
  <c r="S1295" i="11"/>
  <c r="Q1295" i="11"/>
  <c r="R1295" i="11" s="1"/>
  <c r="P1295" i="11"/>
  <c r="O1295" i="11"/>
  <c r="M1295" i="11"/>
  <c r="K1295" i="11"/>
  <c r="F1295" i="11"/>
  <c r="E1295" i="11"/>
  <c r="D1295" i="11"/>
  <c r="C1295" i="11"/>
  <c r="B1295" i="11"/>
  <c r="A1295" i="11" s="1"/>
  <c r="U1294" i="11"/>
  <c r="S1294" i="11"/>
  <c r="T1294" i="11" s="1"/>
  <c r="Q1294" i="11"/>
  <c r="R1294" i="11" s="1"/>
  <c r="P1294" i="11"/>
  <c r="O1294" i="11"/>
  <c r="N1294" i="11"/>
  <c r="L1294" i="11"/>
  <c r="F1294" i="11"/>
  <c r="E1294" i="11"/>
  <c r="D1294" i="11"/>
  <c r="C1294" i="11"/>
  <c r="B1294" i="11"/>
  <c r="A1294" i="11" s="1"/>
  <c r="U1293" i="11"/>
  <c r="T1293" i="11"/>
  <c r="S1293" i="11"/>
  <c r="R1293" i="11"/>
  <c r="Q1293" i="11"/>
  <c r="O1293" i="11"/>
  <c r="P1293" i="11" s="1"/>
  <c r="N1293" i="11"/>
  <c r="M1293" i="11"/>
  <c r="L1293" i="11"/>
  <c r="K1293" i="11"/>
  <c r="I1293" i="11"/>
  <c r="F1293" i="11"/>
  <c r="E1293" i="11"/>
  <c r="D1293" i="11"/>
  <c r="C1293" i="11" s="1"/>
  <c r="B1293" i="11"/>
  <c r="A1293" i="11"/>
  <c r="U1292" i="11"/>
  <c r="T1292" i="11"/>
  <c r="S1292" i="11"/>
  <c r="Q1292" i="11"/>
  <c r="R1292" i="11" s="1"/>
  <c r="P1292" i="11"/>
  <c r="O1292" i="11"/>
  <c r="N1292" i="11"/>
  <c r="M1292" i="11"/>
  <c r="K1292" i="11"/>
  <c r="I1292" i="11"/>
  <c r="F1292" i="11"/>
  <c r="E1292" i="11"/>
  <c r="D1292" i="11"/>
  <c r="C1292" i="11" s="1"/>
  <c r="B1292" i="11"/>
  <c r="A1292" i="11" s="1"/>
  <c r="U1291" i="11"/>
  <c r="S1291" i="11"/>
  <c r="T1291" i="11" s="1"/>
  <c r="R1291" i="11"/>
  <c r="Q1291" i="11"/>
  <c r="O1291" i="11"/>
  <c r="P1291" i="11" s="1"/>
  <c r="N1291" i="11"/>
  <c r="M1291" i="11"/>
  <c r="K1291" i="11"/>
  <c r="I1291" i="11"/>
  <c r="F1291" i="11"/>
  <c r="E1291" i="11"/>
  <c r="D1291" i="11"/>
  <c r="C1291" i="11"/>
  <c r="B1291" i="11"/>
  <c r="A1291" i="11"/>
  <c r="U1290" i="11"/>
  <c r="S1290" i="11"/>
  <c r="T1290" i="11" s="1"/>
  <c r="R1290" i="11"/>
  <c r="Q1290" i="11"/>
  <c r="P1290" i="11"/>
  <c r="O1290" i="11"/>
  <c r="H1290" i="11"/>
  <c r="G1290" i="11"/>
  <c r="F1290" i="11"/>
  <c r="E1290" i="11"/>
  <c r="D1290" i="11"/>
  <c r="C1290" i="11" s="1"/>
  <c r="B1290" i="11"/>
  <c r="A1290" i="11" s="1"/>
  <c r="U1289" i="11"/>
  <c r="S1289" i="11"/>
  <c r="T1289" i="11" s="1"/>
  <c r="R1289" i="11"/>
  <c r="Q1289" i="11"/>
  <c r="O1289" i="11"/>
  <c r="P1289" i="11" s="1"/>
  <c r="N1289" i="11"/>
  <c r="M1289" i="11"/>
  <c r="L1289" i="11"/>
  <c r="K1289" i="11"/>
  <c r="J1289" i="11"/>
  <c r="I1289" i="11"/>
  <c r="F1289" i="11"/>
  <c r="E1289" i="11"/>
  <c r="D1289" i="11"/>
  <c r="C1289" i="11"/>
  <c r="B1289" i="11"/>
  <c r="A1289" i="11"/>
  <c r="U1288" i="11"/>
  <c r="T1288" i="11"/>
  <c r="S1288" i="11"/>
  <c r="R1288" i="11"/>
  <c r="Q1288" i="11"/>
  <c r="P1288" i="11"/>
  <c r="O1288" i="11"/>
  <c r="N1288" i="11"/>
  <c r="M1288" i="11"/>
  <c r="L1288" i="11"/>
  <c r="K1288" i="11"/>
  <c r="J1288" i="11"/>
  <c r="I1288" i="11"/>
  <c r="F1288" i="11"/>
  <c r="E1288" i="11"/>
  <c r="D1288" i="11"/>
  <c r="C1288" i="11"/>
  <c r="B1288" i="11"/>
  <c r="A1288" i="11" s="1"/>
  <c r="U1287" i="11"/>
  <c r="S1287" i="11"/>
  <c r="T1287" i="11" s="1"/>
  <c r="Q1287" i="11"/>
  <c r="R1287" i="11" s="1"/>
  <c r="P1287" i="11"/>
  <c r="O1287" i="11"/>
  <c r="N1287" i="11"/>
  <c r="K1287" i="11"/>
  <c r="J1287" i="11"/>
  <c r="F1287" i="11"/>
  <c r="E1287" i="11"/>
  <c r="D1287" i="11"/>
  <c r="C1287" i="11"/>
  <c r="B1287" i="11"/>
  <c r="A1287" i="11" s="1"/>
  <c r="U1286" i="11"/>
  <c r="S1286" i="11"/>
  <c r="T1286" i="11" s="1"/>
  <c r="Q1286" i="11"/>
  <c r="R1286" i="11" s="1"/>
  <c r="P1286" i="11"/>
  <c r="O1286" i="11"/>
  <c r="N1286" i="11"/>
  <c r="M1286" i="11"/>
  <c r="L1286" i="11"/>
  <c r="K1286" i="11"/>
  <c r="J1286" i="11"/>
  <c r="F1286" i="11"/>
  <c r="E1286" i="11"/>
  <c r="D1286" i="11"/>
  <c r="C1286" i="11" s="1"/>
  <c r="B1286" i="11"/>
  <c r="A1286" i="11" s="1"/>
  <c r="U1285" i="11"/>
  <c r="S1285" i="11"/>
  <c r="T1285" i="11" s="1"/>
  <c r="R1285" i="11"/>
  <c r="Q1285" i="11"/>
  <c r="O1285" i="11"/>
  <c r="P1285" i="11" s="1"/>
  <c r="M1285" i="11"/>
  <c r="L1285" i="11"/>
  <c r="K1285" i="11"/>
  <c r="J1285" i="11"/>
  <c r="F1285" i="11"/>
  <c r="E1285" i="11"/>
  <c r="D1285" i="11"/>
  <c r="C1285" i="11"/>
  <c r="B1285" i="11"/>
  <c r="A1285" i="11"/>
  <c r="U1284" i="11"/>
  <c r="S1284" i="11"/>
  <c r="T1284" i="11" s="1"/>
  <c r="R1284" i="11"/>
  <c r="Q1284" i="11"/>
  <c r="P1284" i="11"/>
  <c r="O1284" i="11"/>
  <c r="N1284" i="11"/>
  <c r="M1284" i="11"/>
  <c r="L1284" i="11"/>
  <c r="K1284" i="11"/>
  <c r="J1284" i="11"/>
  <c r="I1284" i="11"/>
  <c r="F1284" i="11"/>
  <c r="E1284" i="11"/>
  <c r="D1284" i="11"/>
  <c r="C1284" i="11" s="1"/>
  <c r="B1284" i="11"/>
  <c r="A1284" i="11"/>
  <c r="U1283" i="11"/>
  <c r="S1283" i="11"/>
  <c r="T1283" i="11" s="1"/>
  <c r="Q1283" i="11"/>
  <c r="R1283" i="11" s="1"/>
  <c r="O1283" i="11"/>
  <c r="P1283" i="11" s="1"/>
  <c r="N1283" i="11"/>
  <c r="M1283" i="11"/>
  <c r="K1283" i="11"/>
  <c r="J1283" i="11"/>
  <c r="I1283" i="11"/>
  <c r="F1283" i="11"/>
  <c r="E1283" i="11"/>
  <c r="D1283" i="11"/>
  <c r="C1283" i="11"/>
  <c r="B1283" i="11"/>
  <c r="A1283" i="11" s="1"/>
  <c r="U1282" i="11"/>
  <c r="S1282" i="11"/>
  <c r="T1282" i="11" s="1"/>
  <c r="Q1282" i="11"/>
  <c r="R1282" i="11" s="1"/>
  <c r="O1282" i="11"/>
  <c r="P1282" i="11" s="1"/>
  <c r="F1282" i="11"/>
  <c r="E1282" i="11"/>
  <c r="D1282" i="11"/>
  <c r="C1282" i="11"/>
  <c r="B1282" i="11"/>
  <c r="A1282" i="11"/>
  <c r="U1281" i="11"/>
  <c r="T1281" i="11"/>
  <c r="S1281" i="11"/>
  <c r="R1281" i="11"/>
  <c r="Q1281" i="11"/>
  <c r="P1281" i="11"/>
  <c r="O1281" i="11"/>
  <c r="N1281" i="11"/>
  <c r="M1281" i="11"/>
  <c r="K1281" i="11"/>
  <c r="J1281" i="11"/>
  <c r="I1281" i="11"/>
  <c r="F1281" i="11"/>
  <c r="E1281" i="11"/>
  <c r="D1281" i="11"/>
  <c r="C1281" i="11"/>
  <c r="B1281" i="11"/>
  <c r="A1281" i="11"/>
  <c r="U1280" i="11"/>
  <c r="T1280" i="11"/>
  <c r="S1280" i="11"/>
  <c r="R1280" i="11"/>
  <c r="Q1280" i="11"/>
  <c r="O1280" i="11"/>
  <c r="P1280" i="11" s="1"/>
  <c r="N1280" i="11"/>
  <c r="M1280" i="11"/>
  <c r="K1280" i="11"/>
  <c r="J1280" i="11"/>
  <c r="I1280" i="11"/>
  <c r="F1280" i="11"/>
  <c r="E1280" i="11"/>
  <c r="D1280" i="11"/>
  <c r="C1280" i="11" s="1"/>
  <c r="B1280" i="11"/>
  <c r="A1280" i="11"/>
  <c r="U1279" i="11"/>
  <c r="T1279" i="11"/>
  <c r="S1279" i="11"/>
  <c r="Q1279" i="11"/>
  <c r="R1279" i="11" s="1"/>
  <c r="P1279" i="11"/>
  <c r="O1279" i="11"/>
  <c r="H1279" i="11"/>
  <c r="G1279" i="11"/>
  <c r="F1279" i="11"/>
  <c r="E1279" i="11"/>
  <c r="D1279" i="11"/>
  <c r="C1279" i="11"/>
  <c r="B1279" i="11"/>
  <c r="A1279" i="11" s="1"/>
  <c r="U1278" i="11"/>
  <c r="S1278" i="11"/>
  <c r="T1278" i="11" s="1"/>
  <c r="Q1278" i="11"/>
  <c r="R1278" i="11" s="1"/>
  <c r="P1278" i="11"/>
  <c r="O1278" i="11"/>
  <c r="N1278" i="11"/>
  <c r="M1278" i="11"/>
  <c r="L1278" i="11"/>
  <c r="K1278" i="11"/>
  <c r="J1278" i="11"/>
  <c r="I1278" i="11"/>
  <c r="F1278" i="11"/>
  <c r="E1278" i="11"/>
  <c r="D1278" i="11"/>
  <c r="C1278" i="11"/>
  <c r="B1278" i="11"/>
  <c r="A1278" i="11"/>
  <c r="U1277" i="11"/>
  <c r="S1277" i="11"/>
  <c r="T1277" i="11" s="1"/>
  <c r="R1277" i="11"/>
  <c r="Q1277" i="11"/>
  <c r="P1277" i="11"/>
  <c r="O1277" i="11"/>
  <c r="N1277" i="11"/>
  <c r="M1277" i="11"/>
  <c r="L1277" i="11"/>
  <c r="K1277" i="11"/>
  <c r="J1277" i="11"/>
  <c r="H1277" i="11"/>
  <c r="G1277" i="11"/>
  <c r="F1277" i="11"/>
  <c r="E1277" i="11"/>
  <c r="D1277" i="11"/>
  <c r="C1277" i="11"/>
  <c r="B1277" i="11"/>
  <c r="A1277" i="11"/>
  <c r="U1276" i="11"/>
  <c r="T1276" i="11"/>
  <c r="S1276" i="11"/>
  <c r="R1276" i="11"/>
  <c r="Q1276" i="11"/>
  <c r="O1276" i="11"/>
  <c r="P1276" i="11" s="1"/>
  <c r="H1276" i="11"/>
  <c r="G1276" i="11"/>
  <c r="F1276" i="11"/>
  <c r="E1276" i="11"/>
  <c r="D1276" i="11"/>
  <c r="C1276" i="11" s="1"/>
  <c r="B1276" i="11"/>
  <c r="A1276" i="11"/>
  <c r="U1275" i="11"/>
  <c r="S1275" i="11"/>
  <c r="T1275" i="11" s="1"/>
  <c r="Q1275" i="11"/>
  <c r="R1275" i="11" s="1"/>
  <c r="O1275" i="11"/>
  <c r="P1275" i="11" s="1"/>
  <c r="H1275" i="11"/>
  <c r="G1275" i="11"/>
  <c r="F1275" i="11"/>
  <c r="E1275" i="11"/>
  <c r="D1275" i="11"/>
  <c r="C1275" i="11"/>
  <c r="B1275" i="11"/>
  <c r="A1275" i="11"/>
  <c r="U1274" i="11"/>
  <c r="T1274" i="11"/>
  <c r="S1274" i="11"/>
  <c r="R1274" i="11"/>
  <c r="Q1274" i="11"/>
  <c r="P1274" i="11"/>
  <c r="O1274" i="11"/>
  <c r="N1274" i="11"/>
  <c r="L1274" i="11"/>
  <c r="F1274" i="11"/>
  <c r="E1274" i="11"/>
  <c r="D1274" i="11"/>
  <c r="C1274" i="11" s="1"/>
  <c r="B1274" i="11"/>
  <c r="A1274" i="11" s="1"/>
  <c r="U1273" i="11"/>
  <c r="T1273" i="11"/>
  <c r="S1273" i="11"/>
  <c r="Q1273" i="11"/>
  <c r="R1273" i="11" s="1"/>
  <c r="O1273" i="11"/>
  <c r="P1273" i="11" s="1"/>
  <c r="F1273" i="11"/>
  <c r="E1273" i="11"/>
  <c r="D1273" i="11"/>
  <c r="C1273" i="11" s="1"/>
  <c r="B1273" i="11"/>
  <c r="A1273" i="11"/>
  <c r="U1272" i="11"/>
  <c r="T1272" i="11"/>
  <c r="S1272" i="11"/>
  <c r="Q1272" i="11"/>
  <c r="R1272" i="11" s="1"/>
  <c r="P1272" i="11"/>
  <c r="O1272" i="11"/>
  <c r="N1272" i="11"/>
  <c r="M1272" i="11"/>
  <c r="L1272" i="11"/>
  <c r="K1272" i="11"/>
  <c r="J1272" i="11"/>
  <c r="I1272" i="11"/>
  <c r="F1272" i="11"/>
  <c r="E1272" i="11"/>
  <c r="D1272" i="11"/>
  <c r="C1272" i="11" s="1"/>
  <c r="B1272" i="11"/>
  <c r="A1272" i="11" s="1"/>
  <c r="U1271" i="11"/>
  <c r="S1271" i="11"/>
  <c r="T1271" i="11" s="1"/>
  <c r="Q1271" i="11"/>
  <c r="R1271" i="11" s="1"/>
  <c r="O1271" i="11"/>
  <c r="P1271" i="11" s="1"/>
  <c r="N1271" i="11"/>
  <c r="M1271" i="11"/>
  <c r="L1271" i="11"/>
  <c r="K1271" i="11"/>
  <c r="J1271" i="11"/>
  <c r="I1271" i="11"/>
  <c r="F1271" i="11"/>
  <c r="E1271" i="11"/>
  <c r="D1271" i="11"/>
  <c r="C1271" i="11"/>
  <c r="B1271" i="11"/>
  <c r="A1271" i="11"/>
  <c r="U1270" i="11"/>
  <c r="T1270" i="11"/>
  <c r="S1270" i="11"/>
  <c r="R1270" i="11"/>
  <c r="Q1270" i="11"/>
  <c r="O1270" i="11"/>
  <c r="P1270" i="11" s="1"/>
  <c r="N1270" i="11"/>
  <c r="M1270" i="11"/>
  <c r="K1270" i="11"/>
  <c r="F1270" i="11"/>
  <c r="E1270" i="11"/>
  <c r="D1270" i="11"/>
  <c r="C1270" i="11"/>
  <c r="B1270" i="11"/>
  <c r="A1270" i="11" s="1"/>
  <c r="U1269" i="11"/>
  <c r="T1269" i="11"/>
  <c r="S1269" i="11"/>
  <c r="R1269" i="11"/>
  <c r="Q1269" i="11"/>
  <c r="O1269" i="11"/>
  <c r="P1269" i="11" s="1"/>
  <c r="M1269" i="11"/>
  <c r="K1269" i="11"/>
  <c r="J1269" i="11"/>
  <c r="I1269" i="11"/>
  <c r="F1269" i="11"/>
  <c r="E1269" i="11"/>
  <c r="D1269" i="11"/>
  <c r="C1269" i="11"/>
  <c r="B1269" i="11"/>
  <c r="A1269" i="11" s="1"/>
  <c r="U1268" i="11"/>
  <c r="S1268" i="11"/>
  <c r="T1268" i="11" s="1"/>
  <c r="Q1268" i="11"/>
  <c r="R1268" i="11" s="1"/>
  <c r="P1268" i="11"/>
  <c r="O1268" i="11"/>
  <c r="N1268" i="11"/>
  <c r="M1268" i="11"/>
  <c r="L1268" i="11"/>
  <c r="K1268" i="11"/>
  <c r="I1268" i="11"/>
  <c r="F1268" i="11"/>
  <c r="E1268" i="11"/>
  <c r="D1268" i="11"/>
  <c r="C1268" i="11" s="1"/>
  <c r="B1268" i="11"/>
  <c r="A1268" i="11" s="1"/>
  <c r="U1267" i="11"/>
  <c r="S1267" i="11"/>
  <c r="T1267" i="11" s="1"/>
  <c r="Q1267" i="11"/>
  <c r="R1267" i="11" s="1"/>
  <c r="O1267" i="11"/>
  <c r="P1267" i="11" s="1"/>
  <c r="N1267" i="11"/>
  <c r="M1267" i="11"/>
  <c r="K1267" i="11"/>
  <c r="I1267" i="11"/>
  <c r="F1267" i="11"/>
  <c r="E1267" i="11"/>
  <c r="D1267" i="11"/>
  <c r="C1267" i="11"/>
  <c r="B1267" i="11"/>
  <c r="A1267" i="11"/>
  <c r="U1266" i="11"/>
  <c r="S1266" i="11"/>
  <c r="T1266" i="11" s="1"/>
  <c r="R1266" i="11"/>
  <c r="Q1266" i="11"/>
  <c r="P1266" i="11"/>
  <c r="O1266" i="11"/>
  <c r="N1266" i="11"/>
  <c r="M1266" i="11"/>
  <c r="K1266" i="11"/>
  <c r="I1266" i="11"/>
  <c r="F1266" i="11"/>
  <c r="E1266" i="11"/>
  <c r="D1266" i="11"/>
  <c r="C1266" i="11" s="1"/>
  <c r="B1266" i="11"/>
  <c r="A1266" i="11" s="1"/>
  <c r="U1265" i="11"/>
  <c r="S1265" i="11"/>
  <c r="T1265" i="11" s="1"/>
  <c r="Q1265" i="11"/>
  <c r="R1265" i="11" s="1"/>
  <c r="O1265" i="11"/>
  <c r="P1265" i="11" s="1"/>
  <c r="N1265" i="11"/>
  <c r="M1265" i="11"/>
  <c r="L1265" i="11"/>
  <c r="K1265" i="11"/>
  <c r="I1265" i="11"/>
  <c r="F1265" i="11"/>
  <c r="E1265" i="11"/>
  <c r="D1265" i="11"/>
  <c r="C1265" i="11" s="1"/>
  <c r="B1265" i="11"/>
  <c r="A1265" i="11"/>
  <c r="U1264" i="11"/>
  <c r="S1264" i="11"/>
  <c r="T1264" i="11" s="1"/>
  <c r="Q1264" i="11"/>
  <c r="R1264" i="11" s="1"/>
  <c r="O1264" i="11"/>
  <c r="P1264" i="11" s="1"/>
  <c r="N1264" i="11"/>
  <c r="K1264" i="11"/>
  <c r="J1264" i="11"/>
  <c r="I1264" i="11"/>
  <c r="F1264" i="11"/>
  <c r="E1264" i="11"/>
  <c r="D1264" i="11"/>
  <c r="C1264" i="11"/>
  <c r="B1264" i="11"/>
  <c r="A1264" i="11"/>
  <c r="U1263" i="11"/>
  <c r="T1263" i="11"/>
  <c r="S1263" i="11"/>
  <c r="R1263" i="11"/>
  <c r="Q1263" i="11"/>
  <c r="O1263" i="11"/>
  <c r="P1263" i="11" s="1"/>
  <c r="F1263" i="11"/>
  <c r="E1263" i="11"/>
  <c r="D1263" i="11"/>
  <c r="C1263" i="11" s="1"/>
  <c r="B1263" i="11"/>
  <c r="A1263" i="11" s="1"/>
  <c r="U1262" i="11"/>
  <c r="T1262" i="11"/>
  <c r="S1262" i="11"/>
  <c r="Q1262" i="11"/>
  <c r="R1262" i="11" s="1"/>
  <c r="O1262" i="11"/>
  <c r="P1262" i="11" s="1"/>
  <c r="N1262" i="11"/>
  <c r="M1262" i="11"/>
  <c r="K1262" i="11"/>
  <c r="I1262" i="11"/>
  <c r="F1262" i="11"/>
  <c r="E1262" i="11"/>
  <c r="D1262" i="11"/>
  <c r="C1262" i="11"/>
  <c r="B1262" i="11"/>
  <c r="A1262" i="11"/>
  <c r="U1261" i="11"/>
  <c r="T1261" i="11"/>
  <c r="S1261" i="11"/>
  <c r="R1261" i="11"/>
  <c r="Q1261" i="11"/>
  <c r="P1261" i="11"/>
  <c r="O1261" i="11"/>
  <c r="N1261" i="11"/>
  <c r="M1261" i="11"/>
  <c r="K1261" i="11"/>
  <c r="I1261" i="11"/>
  <c r="F1261" i="11"/>
  <c r="E1261" i="11"/>
  <c r="D1261" i="11"/>
  <c r="C1261" i="11" s="1"/>
  <c r="B1261" i="11"/>
  <c r="A1261" i="11"/>
  <c r="U1260" i="11"/>
  <c r="S1260" i="11"/>
  <c r="T1260" i="11" s="1"/>
  <c r="Q1260" i="11"/>
  <c r="R1260" i="11" s="1"/>
  <c r="O1260" i="11"/>
  <c r="P1260" i="11" s="1"/>
  <c r="N1260" i="11"/>
  <c r="M1260" i="11"/>
  <c r="L1260" i="11"/>
  <c r="K1260" i="11"/>
  <c r="J1260" i="11"/>
  <c r="F1260" i="11"/>
  <c r="E1260" i="11"/>
  <c r="D1260" i="11"/>
  <c r="C1260" i="11"/>
  <c r="B1260" i="11"/>
  <c r="A1260" i="11" s="1"/>
  <c r="U1259" i="11"/>
  <c r="S1259" i="11"/>
  <c r="T1259" i="11" s="1"/>
  <c r="Q1259" i="11"/>
  <c r="R1259" i="11" s="1"/>
  <c r="O1259" i="11"/>
  <c r="P1259" i="11" s="1"/>
  <c r="N1259" i="11"/>
  <c r="M1259" i="11"/>
  <c r="L1259" i="11"/>
  <c r="K1259" i="11"/>
  <c r="J1259" i="11"/>
  <c r="I1259" i="11"/>
  <c r="F1259" i="11"/>
  <c r="E1259" i="11"/>
  <c r="D1259" i="11"/>
  <c r="C1259" i="11"/>
  <c r="B1259" i="11"/>
  <c r="A1259" i="11"/>
  <c r="U1258" i="11"/>
  <c r="T1258" i="11"/>
  <c r="S1258" i="11"/>
  <c r="R1258" i="11"/>
  <c r="Q1258" i="11"/>
  <c r="P1258" i="11"/>
  <c r="O1258" i="11"/>
  <c r="N1258" i="11"/>
  <c r="M1258" i="11"/>
  <c r="K1258" i="11"/>
  <c r="J1258" i="11"/>
  <c r="I1258" i="11"/>
  <c r="F1258" i="11"/>
  <c r="E1258" i="11"/>
  <c r="D1258" i="11"/>
  <c r="C1258" i="11"/>
  <c r="B1258" i="11"/>
  <c r="A1258" i="11"/>
  <c r="U1257" i="11"/>
  <c r="T1257" i="11"/>
  <c r="S1257" i="11"/>
  <c r="R1257" i="11"/>
  <c r="Q1257" i="11"/>
  <c r="P1257" i="11"/>
  <c r="O1257" i="11"/>
  <c r="M1257" i="11"/>
  <c r="K1257" i="11"/>
  <c r="J1257" i="11"/>
  <c r="I1257" i="11"/>
  <c r="F1257" i="11"/>
  <c r="E1257" i="11"/>
  <c r="D1257" i="11"/>
  <c r="C1257" i="11" s="1"/>
  <c r="B1257" i="11"/>
  <c r="A1257" i="11"/>
  <c r="U1256" i="11"/>
  <c r="S1256" i="11"/>
  <c r="T1256" i="11" s="1"/>
  <c r="Q1256" i="11"/>
  <c r="R1256" i="11" s="1"/>
  <c r="O1256" i="11"/>
  <c r="P1256" i="11" s="1"/>
  <c r="K1256" i="11"/>
  <c r="F1256" i="11"/>
  <c r="E1256" i="11"/>
  <c r="D1256" i="11"/>
  <c r="C1256" i="11" s="1"/>
  <c r="B1256" i="11"/>
  <c r="A1256" i="11" s="1"/>
  <c r="U1255" i="11"/>
  <c r="S1255" i="11"/>
  <c r="T1255" i="11" s="1"/>
  <c r="Q1255" i="11"/>
  <c r="R1255" i="11" s="1"/>
  <c r="O1255" i="11"/>
  <c r="P1255" i="11" s="1"/>
  <c r="N1255" i="11"/>
  <c r="M1255" i="11"/>
  <c r="K1255" i="11"/>
  <c r="F1255" i="11"/>
  <c r="E1255" i="11"/>
  <c r="D1255" i="11"/>
  <c r="C1255" i="11" s="1"/>
  <c r="B1255" i="11"/>
  <c r="A1255" i="11" s="1"/>
  <c r="U1254" i="11"/>
  <c r="S1254" i="11"/>
  <c r="T1254" i="11" s="1"/>
  <c r="Q1254" i="11"/>
  <c r="R1254" i="11" s="1"/>
  <c r="O1254" i="11"/>
  <c r="P1254" i="11" s="1"/>
  <c r="F1254" i="11"/>
  <c r="E1254" i="11"/>
  <c r="D1254" i="11"/>
  <c r="C1254" i="11"/>
  <c r="B1254" i="11"/>
  <c r="A1254" i="11"/>
  <c r="U1253" i="11"/>
  <c r="T1253" i="11"/>
  <c r="S1253" i="11"/>
  <c r="R1253" i="11"/>
  <c r="Q1253" i="11"/>
  <c r="P1253" i="11"/>
  <c r="O1253" i="11"/>
  <c r="N1253" i="11"/>
  <c r="M1253" i="11"/>
  <c r="L1253" i="11"/>
  <c r="K1253" i="11"/>
  <c r="I1253" i="11"/>
  <c r="F1253" i="11"/>
  <c r="E1253" i="11"/>
  <c r="D1253" i="11"/>
  <c r="C1253" i="11"/>
  <c r="B1253" i="11"/>
  <c r="A1253" i="11"/>
  <c r="U1252" i="11"/>
  <c r="T1252" i="11"/>
  <c r="S1252" i="11"/>
  <c r="R1252" i="11"/>
  <c r="Q1252" i="11"/>
  <c r="P1252" i="11"/>
  <c r="O1252" i="11"/>
  <c r="N1252" i="11"/>
  <c r="M1252" i="11"/>
  <c r="L1252" i="11"/>
  <c r="K1252" i="11"/>
  <c r="I1252" i="11"/>
  <c r="F1252" i="11"/>
  <c r="E1252" i="11"/>
  <c r="D1252" i="11"/>
  <c r="C1252" i="11"/>
  <c r="B1252" i="11"/>
  <c r="A1252" i="11"/>
  <c r="U1251" i="11"/>
  <c r="T1251" i="11"/>
  <c r="S1251" i="11"/>
  <c r="R1251" i="11"/>
  <c r="Q1251" i="11"/>
  <c r="P1251" i="11"/>
  <c r="O1251" i="11"/>
  <c r="N1251" i="11"/>
  <c r="M1251" i="11"/>
  <c r="K1251" i="11"/>
  <c r="I1251" i="11"/>
  <c r="F1251" i="11"/>
  <c r="E1251" i="11"/>
  <c r="D1251" i="11"/>
  <c r="C1251" i="11" s="1"/>
  <c r="B1251" i="11"/>
  <c r="A1251" i="11"/>
  <c r="U1250" i="11"/>
  <c r="S1250" i="11"/>
  <c r="T1250" i="11" s="1"/>
  <c r="Q1250" i="11"/>
  <c r="R1250" i="11" s="1"/>
  <c r="O1250" i="11"/>
  <c r="P1250" i="11" s="1"/>
  <c r="F1250" i="11"/>
  <c r="E1250" i="11"/>
  <c r="D1250" i="11"/>
  <c r="C1250" i="11"/>
  <c r="B1250" i="11"/>
  <c r="A1250" i="11"/>
  <c r="U1249" i="11"/>
  <c r="T1249" i="11"/>
  <c r="S1249" i="11"/>
  <c r="R1249" i="11"/>
  <c r="Q1249" i="11"/>
  <c r="P1249" i="11"/>
  <c r="O1249" i="11"/>
  <c r="N1249" i="11"/>
  <c r="M1249" i="11"/>
  <c r="L1249" i="11"/>
  <c r="K1249" i="11"/>
  <c r="I1249" i="11"/>
  <c r="F1249" i="11"/>
  <c r="E1249" i="11"/>
  <c r="D1249" i="11"/>
  <c r="C1249" i="11"/>
  <c r="B1249" i="11"/>
  <c r="A1249" i="11"/>
  <c r="U1248" i="11"/>
  <c r="T1248" i="11"/>
  <c r="S1248" i="11"/>
  <c r="R1248" i="11"/>
  <c r="Q1248" i="11"/>
  <c r="P1248" i="11"/>
  <c r="O1248" i="11"/>
  <c r="N1248" i="11"/>
  <c r="M1248" i="11"/>
  <c r="L1248" i="11"/>
  <c r="K1248" i="11"/>
  <c r="I1248" i="11"/>
  <c r="F1248" i="11"/>
  <c r="E1248" i="11"/>
  <c r="D1248" i="11"/>
  <c r="C1248" i="11"/>
  <c r="B1248" i="11"/>
  <c r="A1248" i="11"/>
  <c r="U1247" i="11"/>
  <c r="T1247" i="11"/>
  <c r="S1247" i="11"/>
  <c r="R1247" i="11"/>
  <c r="Q1247" i="11"/>
  <c r="P1247" i="11"/>
  <c r="O1247" i="11"/>
  <c r="N1247" i="11"/>
  <c r="M1247" i="11"/>
  <c r="K1247" i="11"/>
  <c r="I1247" i="11"/>
  <c r="F1247" i="11"/>
  <c r="E1247" i="11"/>
  <c r="D1247" i="11"/>
  <c r="C1247" i="11" s="1"/>
  <c r="B1247" i="11"/>
  <c r="A1247" i="11" s="1"/>
  <c r="U1246" i="11"/>
  <c r="S1246" i="11"/>
  <c r="T1246" i="11" s="1"/>
  <c r="Q1246" i="11"/>
  <c r="R1246" i="11" s="1"/>
  <c r="O1246" i="11"/>
  <c r="P1246" i="11" s="1"/>
  <c r="F1246" i="11"/>
  <c r="E1246" i="11"/>
  <c r="D1246" i="11"/>
  <c r="C1246" i="11"/>
  <c r="B1246" i="11"/>
  <c r="A1246" i="11"/>
  <c r="U1245" i="11"/>
  <c r="T1245" i="11"/>
  <c r="S1245" i="11"/>
  <c r="R1245" i="11"/>
  <c r="Q1245" i="11"/>
  <c r="P1245" i="11"/>
  <c r="O1245" i="11"/>
  <c r="N1245" i="11"/>
  <c r="M1245" i="11"/>
  <c r="K1245" i="11"/>
  <c r="I1245" i="11"/>
  <c r="F1245" i="11"/>
  <c r="E1245" i="11"/>
  <c r="D1245" i="11"/>
  <c r="C1245" i="11" s="1"/>
  <c r="B1245" i="11"/>
  <c r="A1245" i="11"/>
  <c r="U1244" i="11"/>
  <c r="T1244" i="11"/>
  <c r="S1244" i="11"/>
  <c r="Q1244" i="11"/>
  <c r="R1244" i="11" s="1"/>
  <c r="O1244" i="11"/>
  <c r="P1244" i="11" s="1"/>
  <c r="N1244" i="11"/>
  <c r="M1244" i="11"/>
  <c r="K1244" i="11"/>
  <c r="I1244" i="11"/>
  <c r="F1244" i="11"/>
  <c r="E1244" i="11"/>
  <c r="D1244" i="11"/>
  <c r="C1244" i="11"/>
  <c r="B1244" i="11"/>
  <c r="A1244" i="11" s="1"/>
  <c r="U1243" i="11"/>
  <c r="T1243" i="11"/>
  <c r="S1243" i="11"/>
  <c r="R1243" i="11"/>
  <c r="Q1243" i="11"/>
  <c r="O1243" i="11"/>
  <c r="P1243" i="11" s="1"/>
  <c r="N1243" i="11"/>
  <c r="M1243" i="11"/>
  <c r="K1243" i="11"/>
  <c r="F1243" i="11"/>
  <c r="E1243" i="11"/>
  <c r="D1243" i="11"/>
  <c r="C1243" i="11"/>
  <c r="B1243" i="11"/>
  <c r="A1243" i="11" s="1"/>
  <c r="U1242" i="11"/>
  <c r="T1242" i="11"/>
  <c r="S1242" i="11"/>
  <c r="R1242" i="11"/>
  <c r="Q1242" i="11"/>
  <c r="O1242" i="11"/>
  <c r="P1242" i="11" s="1"/>
  <c r="F1242" i="11"/>
  <c r="E1242" i="11"/>
  <c r="D1242" i="11"/>
  <c r="C1242" i="11" s="1"/>
  <c r="B1242" i="11"/>
  <c r="A1242" i="11" s="1"/>
  <c r="U1241" i="11"/>
  <c r="T1241" i="11"/>
  <c r="S1241" i="11"/>
  <c r="R1241" i="11"/>
  <c r="Q1241" i="11"/>
  <c r="O1241" i="11"/>
  <c r="P1241" i="11" s="1"/>
  <c r="N1241" i="11"/>
  <c r="M1241" i="11"/>
  <c r="L1241" i="11"/>
  <c r="K1241" i="11"/>
  <c r="J1241" i="11"/>
  <c r="I1241" i="11"/>
  <c r="F1241" i="11"/>
  <c r="E1241" i="11"/>
  <c r="D1241" i="11"/>
  <c r="C1241" i="11"/>
  <c r="B1241" i="11"/>
  <c r="A1241" i="11"/>
  <c r="U1240" i="11"/>
  <c r="T1240" i="11"/>
  <c r="S1240" i="11"/>
  <c r="R1240" i="11"/>
  <c r="Q1240" i="11"/>
  <c r="P1240" i="11"/>
  <c r="O1240" i="11"/>
  <c r="N1240" i="11"/>
  <c r="M1240" i="11"/>
  <c r="L1240" i="11"/>
  <c r="K1240" i="11"/>
  <c r="J1240" i="11"/>
  <c r="I1240" i="11"/>
  <c r="F1240" i="11"/>
  <c r="E1240" i="11"/>
  <c r="D1240" i="11"/>
  <c r="C1240" i="11" s="1"/>
  <c r="B1240" i="11"/>
  <c r="A1240" i="11" s="1"/>
  <c r="U1239" i="11"/>
  <c r="S1239" i="11"/>
  <c r="T1239" i="11" s="1"/>
  <c r="Q1239" i="11"/>
  <c r="R1239" i="11" s="1"/>
  <c r="O1239" i="11"/>
  <c r="P1239" i="11" s="1"/>
  <c r="N1239" i="11"/>
  <c r="M1239" i="11"/>
  <c r="L1239" i="11"/>
  <c r="K1239" i="11"/>
  <c r="I1239" i="11"/>
  <c r="F1239" i="11"/>
  <c r="E1239" i="11"/>
  <c r="D1239" i="11"/>
  <c r="C1239" i="11" s="1"/>
  <c r="B1239" i="11"/>
  <c r="A1239" i="11" s="1"/>
  <c r="U1238" i="11"/>
  <c r="S1238" i="11"/>
  <c r="T1238" i="11" s="1"/>
  <c r="Q1238" i="11"/>
  <c r="R1238" i="11" s="1"/>
  <c r="O1238" i="11"/>
  <c r="P1238" i="11" s="1"/>
  <c r="K1238" i="11"/>
  <c r="F1238" i="11"/>
  <c r="E1238" i="11"/>
  <c r="D1238" i="11"/>
  <c r="C1238" i="11" s="1"/>
  <c r="B1238" i="11"/>
  <c r="A1238" i="11" s="1"/>
  <c r="U1237" i="11"/>
  <c r="S1237" i="11"/>
  <c r="T1237" i="11" s="1"/>
  <c r="R1237" i="11"/>
  <c r="Q1237" i="11"/>
  <c r="P1237" i="11"/>
  <c r="O1237" i="11"/>
  <c r="K1237" i="11"/>
  <c r="F1237" i="11"/>
  <c r="E1237" i="11"/>
  <c r="D1237" i="11"/>
  <c r="C1237" i="11"/>
  <c r="B1237" i="11"/>
  <c r="A1237" i="11"/>
  <c r="U1236" i="11"/>
  <c r="T1236" i="11"/>
  <c r="S1236" i="11"/>
  <c r="Q1236" i="11"/>
  <c r="R1236" i="11" s="1"/>
  <c r="O1236" i="11"/>
  <c r="P1236" i="11" s="1"/>
  <c r="F1236" i="11"/>
  <c r="E1236" i="11"/>
  <c r="D1236" i="11"/>
  <c r="C1236" i="11"/>
  <c r="B1236" i="11"/>
  <c r="A1236" i="11"/>
  <c r="U1235" i="11"/>
  <c r="T1235" i="11"/>
  <c r="S1235" i="11"/>
  <c r="R1235" i="11"/>
  <c r="Q1235" i="11"/>
  <c r="P1235" i="11"/>
  <c r="O1235" i="11"/>
  <c r="N1235" i="11"/>
  <c r="K1235" i="11"/>
  <c r="F1235" i="11"/>
  <c r="E1235" i="11"/>
  <c r="D1235" i="11"/>
  <c r="C1235" i="11" s="1"/>
  <c r="B1235" i="11"/>
  <c r="A1235" i="11" s="1"/>
  <c r="U1234" i="11"/>
  <c r="T1234" i="11"/>
  <c r="S1234" i="11"/>
  <c r="R1234" i="11"/>
  <c r="Q1234" i="11"/>
  <c r="P1234" i="11"/>
  <c r="O1234" i="11"/>
  <c r="N1234" i="11"/>
  <c r="K1234" i="11"/>
  <c r="F1234" i="11"/>
  <c r="E1234" i="11"/>
  <c r="D1234" i="11"/>
  <c r="C1234" i="11" s="1"/>
  <c r="B1234" i="11"/>
  <c r="A1234" i="11" s="1"/>
  <c r="U1233" i="11"/>
  <c r="S1233" i="11"/>
  <c r="T1233" i="11" s="1"/>
  <c r="Q1233" i="11"/>
  <c r="R1233" i="11" s="1"/>
  <c r="O1233" i="11"/>
  <c r="P1233" i="11" s="1"/>
  <c r="K1233" i="11"/>
  <c r="I1233" i="11"/>
  <c r="F1233" i="11"/>
  <c r="E1233" i="11"/>
  <c r="D1233" i="11"/>
  <c r="C1233" i="11"/>
  <c r="B1233" i="11"/>
  <c r="A1233" i="11"/>
  <c r="U1232" i="11"/>
  <c r="S1232" i="11"/>
  <c r="T1232" i="11" s="1"/>
  <c r="Q1232" i="11"/>
  <c r="R1232" i="11" s="1"/>
  <c r="O1232" i="11"/>
  <c r="P1232" i="11" s="1"/>
  <c r="N1232" i="11"/>
  <c r="K1232" i="11"/>
  <c r="I1232" i="11"/>
  <c r="F1232" i="11"/>
  <c r="E1232" i="11"/>
  <c r="D1232" i="11"/>
  <c r="C1232" i="11" s="1"/>
  <c r="B1232" i="11"/>
  <c r="A1232" i="11" s="1"/>
  <c r="U1231" i="11"/>
  <c r="S1231" i="11"/>
  <c r="T1231" i="11" s="1"/>
  <c r="Q1231" i="11"/>
  <c r="R1231" i="11" s="1"/>
  <c r="O1231" i="11"/>
  <c r="P1231" i="11" s="1"/>
  <c r="N1231" i="11"/>
  <c r="K1231" i="11"/>
  <c r="I1231" i="11"/>
  <c r="F1231" i="11"/>
  <c r="E1231" i="11"/>
  <c r="D1231" i="11"/>
  <c r="C1231" i="11" s="1"/>
  <c r="B1231" i="11"/>
  <c r="A1231" i="11" s="1"/>
  <c r="U1230" i="11"/>
  <c r="S1230" i="11"/>
  <c r="T1230" i="11" s="1"/>
  <c r="Q1230" i="11"/>
  <c r="R1230" i="11" s="1"/>
  <c r="O1230" i="11"/>
  <c r="P1230" i="11" s="1"/>
  <c r="N1230" i="11"/>
  <c r="K1230" i="11"/>
  <c r="F1230" i="11"/>
  <c r="E1230" i="11"/>
  <c r="D1230" i="11"/>
  <c r="C1230" i="11"/>
  <c r="B1230" i="11"/>
  <c r="A1230" i="11"/>
  <c r="U1229" i="11"/>
  <c r="T1229" i="11"/>
  <c r="S1229" i="11"/>
  <c r="R1229" i="11"/>
  <c r="Q1229" i="11"/>
  <c r="P1229" i="11"/>
  <c r="O1229" i="11"/>
  <c r="N1229" i="11"/>
  <c r="K1229" i="11"/>
  <c r="F1229" i="11"/>
  <c r="E1229" i="11"/>
  <c r="D1229" i="11"/>
  <c r="C1229" i="11" s="1"/>
  <c r="B1229" i="11"/>
  <c r="A1229" i="11" s="1"/>
  <c r="U1228" i="11"/>
  <c r="S1228" i="11"/>
  <c r="T1228" i="11" s="1"/>
  <c r="Q1228" i="11"/>
  <c r="R1228" i="11" s="1"/>
  <c r="O1228" i="11"/>
  <c r="P1228" i="11" s="1"/>
  <c r="N1228" i="11"/>
  <c r="M1228" i="11"/>
  <c r="K1228" i="11"/>
  <c r="I1228" i="11"/>
  <c r="F1228" i="11"/>
  <c r="E1228" i="11"/>
  <c r="D1228" i="11"/>
  <c r="C1228" i="11"/>
  <c r="B1228" i="11"/>
  <c r="A1228" i="11"/>
  <c r="U1227" i="11"/>
  <c r="T1227" i="11"/>
  <c r="S1227" i="11"/>
  <c r="R1227" i="11"/>
  <c r="Q1227" i="11"/>
  <c r="P1227" i="11"/>
  <c r="O1227" i="11"/>
  <c r="N1227" i="11"/>
  <c r="M1227" i="11"/>
  <c r="K1227" i="11"/>
  <c r="I1227" i="11"/>
  <c r="F1227" i="11"/>
  <c r="E1227" i="11"/>
  <c r="D1227" i="11"/>
  <c r="C1227" i="11" s="1"/>
  <c r="B1227" i="11"/>
  <c r="A1227" i="11" s="1"/>
  <c r="U1226" i="11"/>
  <c r="S1226" i="11"/>
  <c r="T1226" i="11" s="1"/>
  <c r="Q1226" i="11"/>
  <c r="R1226" i="11" s="1"/>
  <c r="O1226" i="11"/>
  <c r="P1226" i="11" s="1"/>
  <c r="N1226" i="11"/>
  <c r="K1226" i="11"/>
  <c r="F1226" i="11"/>
  <c r="E1226" i="11"/>
  <c r="D1226" i="11"/>
  <c r="C1226" i="11"/>
  <c r="B1226" i="11"/>
  <c r="A1226" i="11"/>
  <c r="U1225" i="11"/>
  <c r="T1225" i="11"/>
  <c r="S1225" i="11"/>
  <c r="R1225" i="11"/>
  <c r="Q1225" i="11"/>
  <c r="P1225" i="11"/>
  <c r="O1225" i="11"/>
  <c r="N1225" i="11"/>
  <c r="K1225" i="11"/>
  <c r="F1225" i="11"/>
  <c r="E1225" i="11"/>
  <c r="D1225" i="11"/>
  <c r="C1225" i="11" s="1"/>
  <c r="B1225" i="11"/>
  <c r="A1225" i="11" s="1"/>
  <c r="U1224" i="11"/>
  <c r="S1224" i="11"/>
  <c r="T1224" i="11" s="1"/>
  <c r="Q1224" i="11"/>
  <c r="R1224" i="11" s="1"/>
  <c r="O1224" i="11"/>
  <c r="P1224" i="11" s="1"/>
  <c r="N1224" i="11"/>
  <c r="M1224" i="11"/>
  <c r="K1224" i="11"/>
  <c r="I1224" i="11"/>
  <c r="F1224" i="11"/>
  <c r="E1224" i="11"/>
  <c r="D1224" i="11"/>
  <c r="C1224" i="11"/>
  <c r="B1224" i="11"/>
  <c r="A1224" i="11"/>
  <c r="U1223" i="11"/>
  <c r="T1223" i="11"/>
  <c r="S1223" i="11"/>
  <c r="R1223" i="11"/>
  <c r="Q1223" i="11"/>
  <c r="P1223" i="11"/>
  <c r="O1223" i="11"/>
  <c r="N1223" i="11"/>
  <c r="M1223" i="11"/>
  <c r="K1223" i="11"/>
  <c r="I1223" i="11"/>
  <c r="F1223" i="11"/>
  <c r="E1223" i="11"/>
  <c r="D1223" i="11"/>
  <c r="C1223" i="11" s="1"/>
  <c r="B1223" i="11"/>
  <c r="A1223" i="11" s="1"/>
  <c r="U1222" i="11"/>
  <c r="S1222" i="11"/>
  <c r="T1222" i="11" s="1"/>
  <c r="Q1222" i="11"/>
  <c r="R1222" i="11" s="1"/>
  <c r="O1222" i="11"/>
  <c r="P1222" i="11" s="1"/>
  <c r="N1222" i="11"/>
  <c r="K1222" i="11"/>
  <c r="F1222" i="11"/>
  <c r="E1222" i="11"/>
  <c r="D1222" i="11"/>
  <c r="C1222" i="11"/>
  <c r="B1222" i="11"/>
  <c r="A1222" i="11"/>
  <c r="U1221" i="11"/>
  <c r="T1221" i="11"/>
  <c r="S1221" i="11"/>
  <c r="R1221" i="11"/>
  <c r="Q1221" i="11"/>
  <c r="P1221" i="11"/>
  <c r="O1221" i="11"/>
  <c r="N1221" i="11"/>
  <c r="M1221" i="11"/>
  <c r="L1221" i="11"/>
  <c r="K1221" i="11"/>
  <c r="J1221" i="11"/>
  <c r="F1221" i="11"/>
  <c r="E1221" i="11"/>
  <c r="D1221" i="11"/>
  <c r="C1221" i="11"/>
  <c r="B1221" i="11"/>
  <c r="A1221" i="11"/>
  <c r="U1220" i="11"/>
  <c r="T1220" i="11"/>
  <c r="S1220" i="11"/>
  <c r="R1220" i="11"/>
  <c r="Q1220" i="11"/>
  <c r="P1220" i="11"/>
  <c r="O1220" i="11"/>
  <c r="N1220" i="11"/>
  <c r="M1220" i="11"/>
  <c r="K1220" i="11"/>
  <c r="I1220" i="11"/>
  <c r="F1220" i="11"/>
  <c r="E1220" i="11"/>
  <c r="D1220" i="11"/>
  <c r="C1220" i="11" s="1"/>
  <c r="B1220" i="11"/>
  <c r="A1220" i="11" s="1"/>
  <c r="U1219" i="11"/>
  <c r="S1219" i="11"/>
  <c r="T1219" i="11" s="1"/>
  <c r="Q1219" i="11"/>
  <c r="R1219" i="11" s="1"/>
  <c r="O1219" i="11"/>
  <c r="P1219" i="11" s="1"/>
  <c r="N1219" i="11"/>
  <c r="L1219" i="11"/>
  <c r="K1219" i="11"/>
  <c r="I1219" i="11"/>
  <c r="F1219" i="11"/>
  <c r="E1219" i="11"/>
  <c r="D1219" i="11"/>
  <c r="C1219" i="11"/>
  <c r="B1219" i="11"/>
  <c r="A1219" i="11"/>
  <c r="U1218" i="11"/>
  <c r="T1218" i="11"/>
  <c r="S1218" i="11"/>
  <c r="R1218" i="11"/>
  <c r="Q1218" i="11"/>
  <c r="P1218" i="11"/>
  <c r="O1218" i="11"/>
  <c r="N1218" i="11"/>
  <c r="K1218" i="11"/>
  <c r="F1218" i="11"/>
  <c r="E1218" i="11"/>
  <c r="D1218" i="11"/>
  <c r="C1218" i="11" s="1"/>
  <c r="B1218" i="11"/>
  <c r="A1218" i="11" s="1"/>
  <c r="U1217" i="11"/>
  <c r="S1217" i="11"/>
  <c r="T1217" i="11" s="1"/>
  <c r="Q1217" i="11"/>
  <c r="R1217" i="11" s="1"/>
  <c r="O1217" i="11"/>
  <c r="P1217" i="11" s="1"/>
  <c r="N1217" i="11"/>
  <c r="K1217" i="11"/>
  <c r="F1217" i="11"/>
  <c r="E1217" i="11"/>
  <c r="D1217" i="11"/>
  <c r="C1217" i="11"/>
  <c r="B1217" i="11"/>
  <c r="A1217" i="11"/>
  <c r="U1216" i="11"/>
  <c r="T1216" i="11"/>
  <c r="S1216" i="11"/>
  <c r="R1216" i="11"/>
  <c r="Q1216" i="11"/>
  <c r="P1216" i="11"/>
  <c r="O1216" i="11"/>
  <c r="N1216" i="11"/>
  <c r="M1216" i="11"/>
  <c r="K1216" i="11"/>
  <c r="F1216" i="11"/>
  <c r="E1216" i="11"/>
  <c r="D1216" i="11"/>
  <c r="C1216" i="11"/>
  <c r="B1216" i="11"/>
  <c r="A1216" i="11"/>
  <c r="U1215" i="11"/>
  <c r="T1215" i="11"/>
  <c r="S1215" i="11"/>
  <c r="R1215" i="11"/>
  <c r="Q1215" i="11"/>
  <c r="P1215" i="11"/>
  <c r="O1215" i="11"/>
  <c r="N1215" i="11"/>
  <c r="M1215" i="11"/>
  <c r="K1215" i="11"/>
  <c r="I1215" i="11"/>
  <c r="F1215" i="11"/>
  <c r="E1215" i="11"/>
  <c r="D1215" i="11"/>
  <c r="C1215" i="11" s="1"/>
  <c r="B1215" i="11"/>
  <c r="A1215" i="11" s="1"/>
  <c r="U1214" i="11"/>
  <c r="S1214" i="11"/>
  <c r="T1214" i="11" s="1"/>
  <c r="Q1214" i="11"/>
  <c r="R1214" i="11" s="1"/>
  <c r="O1214" i="11"/>
  <c r="P1214" i="11" s="1"/>
  <c r="N1214" i="11"/>
  <c r="K1214" i="11"/>
  <c r="F1214" i="11"/>
  <c r="E1214" i="11"/>
  <c r="D1214" i="11"/>
  <c r="C1214" i="11"/>
  <c r="B1214" i="11"/>
  <c r="A1214" i="11"/>
  <c r="U1213" i="11"/>
  <c r="T1213" i="11"/>
  <c r="S1213" i="11"/>
  <c r="R1213" i="11"/>
  <c r="Q1213" i="11"/>
  <c r="P1213" i="11"/>
  <c r="O1213" i="11"/>
  <c r="N1213" i="11"/>
  <c r="L1213" i="11"/>
  <c r="K1213" i="11"/>
  <c r="F1213" i="11"/>
  <c r="E1213" i="11"/>
  <c r="D1213" i="11"/>
  <c r="C1213" i="11"/>
  <c r="B1213" i="11"/>
  <c r="A1213" i="11"/>
  <c r="U1212" i="11"/>
  <c r="T1212" i="11"/>
  <c r="S1212" i="11"/>
  <c r="R1212" i="11"/>
  <c r="Q1212" i="11"/>
  <c r="P1212" i="11"/>
  <c r="O1212" i="11"/>
  <c r="K1212" i="11"/>
  <c r="F1212" i="11"/>
  <c r="E1212" i="11"/>
  <c r="D1212" i="11"/>
  <c r="C1212" i="11"/>
  <c r="B1212" i="11"/>
  <c r="A1212" i="11"/>
  <c r="U1211" i="11"/>
  <c r="T1211" i="11"/>
  <c r="S1211" i="11"/>
  <c r="R1211" i="11"/>
  <c r="Q1211" i="11"/>
  <c r="P1211" i="11"/>
  <c r="O1211" i="11"/>
  <c r="N1211" i="11"/>
  <c r="K1211" i="11"/>
  <c r="F1211" i="11"/>
  <c r="E1211" i="11"/>
  <c r="D1211" i="11"/>
  <c r="C1211" i="11" s="1"/>
  <c r="B1211" i="11"/>
  <c r="A1211" i="11" s="1"/>
  <c r="U1210" i="11"/>
  <c r="S1210" i="11"/>
  <c r="T1210" i="11" s="1"/>
  <c r="Q1210" i="11"/>
  <c r="R1210" i="11" s="1"/>
  <c r="O1210" i="11"/>
  <c r="P1210" i="11" s="1"/>
  <c r="N1210" i="11"/>
  <c r="K1210" i="11"/>
  <c r="F1210" i="11"/>
  <c r="E1210" i="11"/>
  <c r="D1210" i="11"/>
  <c r="C1210" i="11"/>
  <c r="B1210" i="11"/>
  <c r="A1210" i="11"/>
  <c r="U1209" i="11"/>
  <c r="T1209" i="11"/>
  <c r="S1209" i="11"/>
  <c r="R1209" i="11"/>
  <c r="Q1209" i="11"/>
  <c r="P1209" i="11"/>
  <c r="O1209" i="11"/>
  <c r="N1209" i="11"/>
  <c r="K1209" i="11"/>
  <c r="F1209" i="11"/>
  <c r="E1209" i="11"/>
  <c r="D1209" i="11"/>
  <c r="C1209" i="11" s="1"/>
  <c r="B1209" i="11"/>
  <c r="A1209" i="11" s="1"/>
  <c r="U1208" i="11"/>
  <c r="S1208" i="11"/>
  <c r="T1208" i="11" s="1"/>
  <c r="Q1208" i="11"/>
  <c r="R1208" i="11" s="1"/>
  <c r="O1208" i="11"/>
  <c r="P1208" i="11" s="1"/>
  <c r="N1208" i="11"/>
  <c r="K1208" i="11"/>
  <c r="J1208" i="11"/>
  <c r="F1208" i="11"/>
  <c r="E1208" i="11"/>
  <c r="D1208" i="11"/>
  <c r="C1208" i="11" s="1"/>
  <c r="B1208" i="11"/>
  <c r="A1208" i="11" s="1"/>
  <c r="U1207" i="11"/>
  <c r="S1207" i="11"/>
  <c r="T1207" i="11" s="1"/>
  <c r="Q1207" i="11"/>
  <c r="R1207" i="11" s="1"/>
  <c r="O1207" i="11"/>
  <c r="P1207" i="11" s="1"/>
  <c r="F1207" i="11"/>
  <c r="E1207" i="11"/>
  <c r="D1207" i="11"/>
  <c r="C1207" i="11"/>
  <c r="B1207" i="11"/>
  <c r="A1207" i="11"/>
  <c r="U1206" i="11"/>
  <c r="T1206" i="11"/>
  <c r="S1206" i="11"/>
  <c r="R1206" i="11"/>
  <c r="Q1206" i="11"/>
  <c r="P1206" i="11"/>
  <c r="O1206" i="11"/>
  <c r="N1206" i="11"/>
  <c r="M1206" i="11"/>
  <c r="K1206" i="11"/>
  <c r="I1206" i="11"/>
  <c r="F1206" i="11"/>
  <c r="E1206" i="11"/>
  <c r="D1206" i="11"/>
  <c r="C1206" i="11" s="1"/>
  <c r="B1206" i="11"/>
  <c r="A1206" i="11" s="1"/>
  <c r="U1205" i="11"/>
  <c r="S1205" i="11"/>
  <c r="T1205" i="11" s="1"/>
  <c r="Q1205" i="11"/>
  <c r="R1205" i="11" s="1"/>
  <c r="O1205" i="11"/>
  <c r="P1205" i="11" s="1"/>
  <c r="N1205" i="11"/>
  <c r="K1205" i="11"/>
  <c r="F1205" i="11"/>
  <c r="E1205" i="11"/>
  <c r="D1205" i="11"/>
  <c r="C1205" i="11"/>
  <c r="B1205" i="11"/>
  <c r="A1205" i="11"/>
  <c r="U1204" i="11"/>
  <c r="T1204" i="11"/>
  <c r="S1204" i="11"/>
  <c r="R1204" i="11"/>
  <c r="Q1204" i="11"/>
  <c r="P1204" i="11"/>
  <c r="O1204" i="11"/>
  <c r="N1204" i="11"/>
  <c r="K1204" i="11"/>
  <c r="F1204" i="11"/>
  <c r="E1204" i="11"/>
  <c r="D1204" i="11"/>
  <c r="C1204" i="11" s="1"/>
  <c r="B1204" i="11"/>
  <c r="A1204" i="11" s="1"/>
  <c r="U1203" i="11"/>
  <c r="S1203" i="11"/>
  <c r="T1203" i="11" s="1"/>
  <c r="Q1203" i="11"/>
  <c r="R1203" i="11" s="1"/>
  <c r="O1203" i="11"/>
  <c r="P1203" i="11" s="1"/>
  <c r="N1203" i="11"/>
  <c r="K1203" i="11"/>
  <c r="F1203" i="11"/>
  <c r="E1203" i="11"/>
  <c r="D1203" i="11"/>
  <c r="C1203" i="11"/>
  <c r="B1203" i="11"/>
  <c r="A1203" i="11"/>
  <c r="U1202" i="11"/>
  <c r="T1202" i="11"/>
  <c r="S1202" i="11"/>
  <c r="R1202" i="11"/>
  <c r="Q1202" i="11"/>
  <c r="P1202" i="11"/>
  <c r="O1202" i="11"/>
  <c r="N1202" i="11"/>
  <c r="K1202" i="11"/>
  <c r="F1202" i="11"/>
  <c r="E1202" i="11"/>
  <c r="D1202" i="11"/>
  <c r="C1202" i="11" s="1"/>
  <c r="B1202" i="11"/>
  <c r="A1202" i="11" s="1"/>
  <c r="U1201" i="11"/>
  <c r="S1201" i="11"/>
  <c r="T1201" i="11" s="1"/>
  <c r="Q1201" i="11"/>
  <c r="R1201" i="11" s="1"/>
  <c r="O1201" i="11"/>
  <c r="P1201" i="11" s="1"/>
  <c r="N1201" i="11"/>
  <c r="K1201" i="11"/>
  <c r="F1201" i="11"/>
  <c r="E1201" i="11"/>
  <c r="D1201" i="11"/>
  <c r="C1201" i="11"/>
  <c r="B1201" i="11"/>
  <c r="A1201" i="11"/>
  <c r="U1200" i="11"/>
  <c r="T1200" i="11"/>
  <c r="S1200" i="11"/>
  <c r="R1200" i="11"/>
  <c r="Q1200" i="11"/>
  <c r="P1200" i="11"/>
  <c r="O1200" i="11"/>
  <c r="N1200" i="11"/>
  <c r="K1200" i="11"/>
  <c r="F1200" i="11"/>
  <c r="E1200" i="11"/>
  <c r="D1200" i="11"/>
  <c r="C1200" i="11" s="1"/>
  <c r="B1200" i="11"/>
  <c r="A1200" i="11" s="1"/>
  <c r="U1199" i="11"/>
  <c r="S1199" i="11"/>
  <c r="T1199" i="11" s="1"/>
  <c r="Q1199" i="11"/>
  <c r="R1199" i="11" s="1"/>
  <c r="O1199" i="11"/>
  <c r="P1199" i="11" s="1"/>
  <c r="N1199" i="11"/>
  <c r="K1199" i="11"/>
  <c r="F1199" i="11"/>
  <c r="E1199" i="11"/>
  <c r="D1199" i="11"/>
  <c r="C1199" i="11"/>
  <c r="B1199" i="11"/>
  <c r="A1199" i="11"/>
  <c r="U1198" i="11"/>
  <c r="T1198" i="11"/>
  <c r="S1198" i="11"/>
  <c r="R1198" i="11"/>
  <c r="Q1198" i="11"/>
  <c r="P1198" i="11"/>
  <c r="O1198" i="11"/>
  <c r="N1198" i="11"/>
  <c r="K1198" i="11"/>
  <c r="F1198" i="11"/>
  <c r="E1198" i="11"/>
  <c r="D1198" i="11"/>
  <c r="C1198" i="11" s="1"/>
  <c r="B1198" i="11"/>
  <c r="A1198" i="11" s="1"/>
  <c r="U1197" i="11"/>
  <c r="S1197" i="11"/>
  <c r="T1197" i="11" s="1"/>
  <c r="Q1197" i="11"/>
  <c r="R1197" i="11" s="1"/>
  <c r="O1197" i="11"/>
  <c r="P1197" i="11" s="1"/>
  <c r="N1197" i="11"/>
  <c r="K1197" i="11"/>
  <c r="F1197" i="11"/>
  <c r="E1197" i="11"/>
  <c r="D1197" i="11"/>
  <c r="C1197" i="11"/>
  <c r="B1197" i="11"/>
  <c r="A1197" i="11"/>
  <c r="U1196" i="11"/>
  <c r="T1196" i="11"/>
  <c r="S1196" i="11"/>
  <c r="R1196" i="11"/>
  <c r="Q1196" i="11"/>
  <c r="P1196" i="11"/>
  <c r="O1196" i="11"/>
  <c r="H1196" i="11"/>
  <c r="G1196" i="11"/>
  <c r="F1196" i="11"/>
  <c r="E1196" i="11"/>
  <c r="D1196" i="11"/>
  <c r="C1196" i="11" s="1"/>
  <c r="B1196" i="11"/>
  <c r="A1196" i="11" s="1"/>
  <c r="U1195" i="11"/>
  <c r="S1195" i="11"/>
  <c r="T1195" i="11" s="1"/>
  <c r="Q1195" i="11"/>
  <c r="R1195" i="11" s="1"/>
  <c r="O1195" i="11"/>
  <c r="P1195" i="11" s="1"/>
  <c r="N1195" i="11"/>
  <c r="K1195" i="11"/>
  <c r="I1195" i="11"/>
  <c r="F1195" i="11"/>
  <c r="E1195" i="11"/>
  <c r="D1195" i="11"/>
  <c r="C1195" i="11" s="1"/>
  <c r="B1195" i="11"/>
  <c r="A1195" i="11" s="1"/>
  <c r="U1194" i="11"/>
  <c r="S1194" i="11"/>
  <c r="T1194" i="11" s="1"/>
  <c r="Q1194" i="11"/>
  <c r="R1194" i="11" s="1"/>
  <c r="O1194" i="11"/>
  <c r="P1194" i="11" s="1"/>
  <c r="N1194" i="11"/>
  <c r="K1194" i="11"/>
  <c r="F1194" i="11"/>
  <c r="E1194" i="11"/>
  <c r="D1194" i="11"/>
  <c r="C1194" i="11"/>
  <c r="B1194" i="11"/>
  <c r="A1194" i="11"/>
  <c r="U1193" i="11"/>
  <c r="T1193" i="11"/>
  <c r="S1193" i="11"/>
  <c r="R1193" i="11"/>
  <c r="Q1193" i="11"/>
  <c r="P1193" i="11"/>
  <c r="O1193" i="11"/>
  <c r="N1193" i="11"/>
  <c r="K1193" i="11"/>
  <c r="F1193" i="11"/>
  <c r="E1193" i="11"/>
  <c r="D1193" i="11"/>
  <c r="C1193" i="11" s="1"/>
  <c r="B1193" i="11"/>
  <c r="A1193" i="11" s="1"/>
  <c r="U1192" i="11"/>
  <c r="S1192" i="11"/>
  <c r="T1192" i="11" s="1"/>
  <c r="Q1192" i="11"/>
  <c r="R1192" i="11" s="1"/>
  <c r="O1192" i="11"/>
  <c r="P1192" i="11" s="1"/>
  <c r="N1192" i="11"/>
  <c r="K1192" i="11"/>
  <c r="F1192" i="11"/>
  <c r="E1192" i="11"/>
  <c r="D1192" i="11"/>
  <c r="C1192" i="11"/>
  <c r="B1192" i="11"/>
  <c r="A1192" i="11"/>
  <c r="U1191" i="11"/>
  <c r="T1191" i="11"/>
  <c r="S1191" i="11"/>
  <c r="R1191" i="11"/>
  <c r="Q1191" i="11"/>
  <c r="P1191" i="11"/>
  <c r="O1191" i="11"/>
  <c r="N1191" i="11"/>
  <c r="M1191" i="11"/>
  <c r="K1191" i="11"/>
  <c r="F1191" i="11"/>
  <c r="E1191" i="11"/>
  <c r="D1191" i="11"/>
  <c r="C1191" i="11"/>
  <c r="B1191" i="11"/>
  <c r="A1191" i="11"/>
  <c r="U1190" i="11"/>
  <c r="T1190" i="11"/>
  <c r="S1190" i="11"/>
  <c r="R1190" i="11"/>
  <c r="Q1190" i="11"/>
  <c r="P1190" i="11"/>
  <c r="O1190" i="11"/>
  <c r="N1190" i="11"/>
  <c r="L1190" i="11"/>
  <c r="K1190" i="11"/>
  <c r="F1190" i="11"/>
  <c r="E1190" i="11"/>
  <c r="D1190" i="11"/>
  <c r="C1190" i="11"/>
  <c r="B1190" i="11"/>
  <c r="A1190" i="11"/>
  <c r="U1189" i="11"/>
  <c r="T1189" i="11"/>
  <c r="S1189" i="11"/>
  <c r="R1189" i="11"/>
  <c r="Q1189" i="11"/>
  <c r="P1189" i="11"/>
  <c r="O1189" i="11"/>
  <c r="K1189" i="11"/>
  <c r="I1189" i="11"/>
  <c r="F1189" i="11"/>
  <c r="E1189" i="11"/>
  <c r="D1189" i="11"/>
  <c r="C1189" i="11" s="1"/>
  <c r="B1189" i="11"/>
  <c r="A1189" i="11" s="1"/>
  <c r="U1188" i="11"/>
  <c r="S1188" i="11"/>
  <c r="T1188" i="11" s="1"/>
  <c r="Q1188" i="11"/>
  <c r="R1188" i="11" s="1"/>
  <c r="O1188" i="11"/>
  <c r="P1188" i="11" s="1"/>
  <c r="N1188" i="11"/>
  <c r="K1188" i="11"/>
  <c r="F1188" i="11"/>
  <c r="E1188" i="11"/>
  <c r="D1188" i="11"/>
  <c r="C1188" i="11"/>
  <c r="B1188" i="11"/>
  <c r="A1188" i="11"/>
  <c r="U1187" i="11"/>
  <c r="T1187" i="11"/>
  <c r="S1187" i="11"/>
  <c r="R1187" i="11"/>
  <c r="Q1187" i="11"/>
  <c r="P1187" i="11"/>
  <c r="O1187" i="11"/>
  <c r="N1187" i="11"/>
  <c r="K1187" i="11"/>
  <c r="I1187" i="11"/>
  <c r="F1187" i="11"/>
  <c r="E1187" i="11"/>
  <c r="D1187" i="11"/>
  <c r="C1187" i="11"/>
  <c r="B1187" i="11"/>
  <c r="A1187" i="11"/>
  <c r="U1186" i="11"/>
  <c r="T1186" i="11"/>
  <c r="S1186" i="11"/>
  <c r="R1186" i="11"/>
  <c r="Q1186" i="11"/>
  <c r="P1186" i="11"/>
  <c r="O1186" i="11"/>
  <c r="N1186" i="11"/>
  <c r="K1186" i="11"/>
  <c r="F1186" i="11"/>
  <c r="E1186" i="11"/>
  <c r="D1186" i="11"/>
  <c r="C1186" i="11" s="1"/>
  <c r="B1186" i="11"/>
  <c r="A1186" i="11" s="1"/>
  <c r="U1185" i="11"/>
  <c r="S1185" i="11"/>
  <c r="T1185" i="11" s="1"/>
  <c r="Q1185" i="11"/>
  <c r="R1185" i="11" s="1"/>
  <c r="O1185" i="11"/>
  <c r="P1185" i="11" s="1"/>
  <c r="N1185" i="11"/>
  <c r="K1185" i="11"/>
  <c r="I1185" i="11"/>
  <c r="F1185" i="11"/>
  <c r="E1185" i="11"/>
  <c r="D1185" i="11"/>
  <c r="C1185" i="11" s="1"/>
  <c r="B1185" i="11"/>
  <c r="A1185" i="11" s="1"/>
  <c r="U1184" i="11"/>
  <c r="S1184" i="11"/>
  <c r="T1184" i="11" s="1"/>
  <c r="Q1184" i="11"/>
  <c r="R1184" i="11" s="1"/>
  <c r="O1184" i="11"/>
  <c r="P1184" i="11" s="1"/>
  <c r="N1184" i="11"/>
  <c r="L1184" i="11"/>
  <c r="K1184" i="11"/>
  <c r="F1184" i="11"/>
  <c r="E1184" i="11"/>
  <c r="D1184" i="11"/>
  <c r="C1184" i="11" s="1"/>
  <c r="B1184" i="11"/>
  <c r="A1184" i="11" s="1"/>
  <c r="U1183" i="11"/>
  <c r="S1183" i="11"/>
  <c r="T1183" i="11" s="1"/>
  <c r="Q1183" i="11"/>
  <c r="R1183" i="11" s="1"/>
  <c r="O1183" i="11"/>
  <c r="P1183" i="11" s="1"/>
  <c r="N1183" i="11"/>
  <c r="L1183" i="11"/>
  <c r="K1183" i="11"/>
  <c r="F1183" i="11"/>
  <c r="E1183" i="11"/>
  <c r="D1183" i="11"/>
  <c r="C1183" i="11" s="1"/>
  <c r="B1183" i="11"/>
  <c r="A1183" i="11" s="1"/>
  <c r="U1182" i="11"/>
  <c r="S1182" i="11"/>
  <c r="T1182" i="11" s="1"/>
  <c r="Q1182" i="11"/>
  <c r="R1182" i="11" s="1"/>
  <c r="O1182" i="11"/>
  <c r="P1182" i="11" s="1"/>
  <c r="N1182" i="11"/>
  <c r="L1182" i="11"/>
  <c r="K1182" i="11"/>
  <c r="I1182" i="11"/>
  <c r="F1182" i="11"/>
  <c r="E1182" i="11"/>
  <c r="D1182" i="11"/>
  <c r="C1182" i="11"/>
  <c r="B1182" i="11"/>
  <c r="A1182" i="11"/>
  <c r="U1181" i="11"/>
  <c r="T1181" i="11"/>
  <c r="S1181" i="11"/>
  <c r="R1181" i="11"/>
  <c r="Q1181" i="11"/>
  <c r="P1181" i="11"/>
  <c r="O1181" i="11"/>
  <c r="N1181" i="11"/>
  <c r="L1181" i="11"/>
  <c r="K1181" i="11"/>
  <c r="F1181" i="11"/>
  <c r="E1181" i="11"/>
  <c r="D1181" i="11"/>
  <c r="C1181" i="11"/>
  <c r="B1181" i="11"/>
  <c r="A1181" i="11"/>
  <c r="U1180" i="11"/>
  <c r="T1180" i="11"/>
  <c r="S1180" i="11"/>
  <c r="R1180" i="11"/>
  <c r="Q1180" i="11"/>
  <c r="P1180" i="11"/>
  <c r="O1180" i="11"/>
  <c r="K1180" i="11"/>
  <c r="F1180" i="11"/>
  <c r="E1180" i="11"/>
  <c r="D1180" i="11"/>
  <c r="C1180" i="11"/>
  <c r="B1180" i="11"/>
  <c r="A1180" i="11"/>
  <c r="U1179" i="11"/>
  <c r="T1179" i="11"/>
  <c r="S1179" i="11"/>
  <c r="R1179" i="11"/>
  <c r="Q1179" i="11"/>
  <c r="P1179" i="11"/>
  <c r="O1179" i="11"/>
  <c r="K1179" i="11"/>
  <c r="F1179" i="11"/>
  <c r="E1179" i="11"/>
  <c r="D1179" i="11"/>
  <c r="C1179" i="11"/>
  <c r="B1179" i="11"/>
  <c r="A1179" i="11"/>
  <c r="U1178" i="11"/>
  <c r="T1178" i="11"/>
  <c r="S1178" i="11"/>
  <c r="R1178" i="11"/>
  <c r="Q1178" i="11"/>
  <c r="P1178" i="11"/>
  <c r="O1178" i="11"/>
  <c r="N1178" i="11"/>
  <c r="K1178" i="11"/>
  <c r="I1178" i="11"/>
  <c r="F1178" i="11"/>
  <c r="E1178" i="11"/>
  <c r="D1178" i="11"/>
  <c r="C1178" i="11"/>
  <c r="B1178" i="11"/>
  <c r="A1178" i="11"/>
  <c r="U1177" i="11"/>
  <c r="T1177" i="11"/>
  <c r="S1177" i="11"/>
  <c r="R1177" i="11"/>
  <c r="Q1177" i="11"/>
  <c r="P1177" i="11"/>
  <c r="O1177" i="11"/>
  <c r="H1177" i="11"/>
  <c r="G1177" i="11"/>
  <c r="F1177" i="11"/>
  <c r="E1177" i="11"/>
  <c r="D1177" i="11"/>
  <c r="C1177" i="11" s="1"/>
  <c r="B1177" i="11"/>
  <c r="A1177" i="11" s="1"/>
  <c r="U1176" i="11"/>
  <c r="S1176" i="11"/>
  <c r="T1176" i="11" s="1"/>
  <c r="Q1176" i="11"/>
  <c r="R1176" i="11" s="1"/>
  <c r="O1176" i="11"/>
  <c r="P1176" i="11" s="1"/>
  <c r="H1176" i="11"/>
  <c r="G1176" i="11"/>
  <c r="F1176" i="11"/>
  <c r="E1176" i="11"/>
  <c r="D1176" i="11"/>
  <c r="C1176" i="11"/>
  <c r="B1176" i="11"/>
  <c r="A1176" i="11"/>
  <c r="U1175" i="11"/>
  <c r="T1175" i="11"/>
  <c r="S1175" i="11"/>
  <c r="R1175" i="11"/>
  <c r="Q1175" i="11"/>
  <c r="P1175" i="11"/>
  <c r="O1175" i="11"/>
  <c r="N1175" i="11"/>
  <c r="K1175" i="11"/>
  <c r="F1175" i="11"/>
  <c r="E1175" i="11"/>
  <c r="D1175" i="11"/>
  <c r="C1175" i="11" s="1"/>
  <c r="B1175" i="11"/>
  <c r="A1175" i="11" s="1"/>
  <c r="U1174" i="11"/>
  <c r="S1174" i="11"/>
  <c r="T1174" i="11" s="1"/>
  <c r="Q1174" i="11"/>
  <c r="R1174" i="11" s="1"/>
  <c r="O1174" i="11"/>
  <c r="P1174" i="11" s="1"/>
  <c r="N1174" i="11"/>
  <c r="L1174" i="11"/>
  <c r="K1174" i="11"/>
  <c r="F1174" i="11"/>
  <c r="E1174" i="11"/>
  <c r="D1174" i="11"/>
  <c r="C1174" i="11" s="1"/>
  <c r="B1174" i="11"/>
  <c r="A1174" i="11" s="1"/>
  <c r="U1173" i="11"/>
  <c r="S1173" i="11"/>
  <c r="T1173" i="11" s="1"/>
  <c r="Q1173" i="11"/>
  <c r="R1173" i="11" s="1"/>
  <c r="O1173" i="11"/>
  <c r="P1173" i="11" s="1"/>
  <c r="N1173" i="11"/>
  <c r="L1173" i="11"/>
  <c r="K1173" i="11"/>
  <c r="F1173" i="11"/>
  <c r="E1173" i="11"/>
  <c r="D1173" i="11"/>
  <c r="C1173" i="11" s="1"/>
  <c r="B1173" i="11"/>
  <c r="A1173" i="11" s="1"/>
  <c r="U1172" i="11"/>
  <c r="S1172" i="11"/>
  <c r="T1172" i="11" s="1"/>
  <c r="Q1172" i="11"/>
  <c r="R1172" i="11" s="1"/>
  <c r="O1172" i="11"/>
  <c r="P1172" i="11" s="1"/>
  <c r="N1172" i="11"/>
  <c r="K1172" i="11"/>
  <c r="F1172" i="11"/>
  <c r="E1172" i="11"/>
  <c r="D1172" i="11"/>
  <c r="C1172" i="11"/>
  <c r="B1172" i="11"/>
  <c r="A1172" i="11"/>
  <c r="U1171" i="11"/>
  <c r="T1171" i="11"/>
  <c r="S1171" i="11"/>
  <c r="R1171" i="11"/>
  <c r="Q1171" i="11"/>
  <c r="P1171" i="11"/>
  <c r="O1171" i="11"/>
  <c r="N1171" i="11"/>
  <c r="K1171" i="11"/>
  <c r="I1171" i="11"/>
  <c r="F1171" i="11"/>
  <c r="E1171" i="11"/>
  <c r="D1171" i="11"/>
  <c r="C1171" i="11"/>
  <c r="B1171" i="11"/>
  <c r="A1171" i="11"/>
  <c r="U1170" i="11"/>
  <c r="T1170" i="11"/>
  <c r="S1170" i="11"/>
  <c r="R1170" i="11"/>
  <c r="Q1170" i="11"/>
  <c r="P1170" i="11"/>
  <c r="O1170" i="11"/>
  <c r="L1170" i="11"/>
  <c r="K1170" i="11"/>
  <c r="F1170" i="11"/>
  <c r="E1170" i="11"/>
  <c r="D1170" i="11"/>
  <c r="C1170" i="11" s="1"/>
  <c r="B1170" i="11"/>
  <c r="A1170" i="11" s="1"/>
  <c r="U1169" i="11"/>
  <c r="S1169" i="11"/>
  <c r="T1169" i="11" s="1"/>
  <c r="Q1169" i="11"/>
  <c r="R1169" i="11" s="1"/>
  <c r="O1169" i="11"/>
  <c r="P1169" i="11" s="1"/>
  <c r="N1169" i="11"/>
  <c r="L1169" i="11"/>
  <c r="K1169" i="11"/>
  <c r="I1169" i="11"/>
  <c r="F1169" i="11"/>
  <c r="E1169" i="11"/>
  <c r="D1169" i="11"/>
  <c r="C1169" i="11"/>
  <c r="B1169" i="11"/>
  <c r="A1169" i="11"/>
  <c r="U1168" i="11"/>
  <c r="T1168" i="11"/>
  <c r="S1168" i="11"/>
  <c r="R1168" i="11"/>
  <c r="Q1168" i="11"/>
  <c r="P1168" i="11"/>
  <c r="O1168" i="11"/>
  <c r="N1168" i="11"/>
  <c r="L1168" i="11"/>
  <c r="K1168" i="11"/>
  <c r="I1168" i="11"/>
  <c r="F1168" i="11"/>
  <c r="E1168" i="11"/>
  <c r="D1168" i="11"/>
  <c r="C1168" i="11" s="1"/>
  <c r="B1168" i="11"/>
  <c r="A1168" i="11" s="1"/>
  <c r="U1167" i="11"/>
  <c r="S1167" i="11"/>
  <c r="T1167" i="11" s="1"/>
  <c r="Q1167" i="11"/>
  <c r="R1167" i="11" s="1"/>
  <c r="O1167" i="11"/>
  <c r="P1167" i="11" s="1"/>
  <c r="N1167" i="11"/>
  <c r="K1167" i="11"/>
  <c r="F1167" i="11"/>
  <c r="E1167" i="11"/>
  <c r="D1167" i="11"/>
  <c r="C1167" i="11"/>
  <c r="B1167" i="11"/>
  <c r="A1167" i="11"/>
  <c r="U1166" i="11"/>
  <c r="T1166" i="11"/>
  <c r="S1166" i="11"/>
  <c r="R1166" i="11"/>
  <c r="Q1166" i="11"/>
  <c r="P1166" i="11"/>
  <c r="O1166" i="11"/>
  <c r="N1166" i="11"/>
  <c r="L1166" i="11"/>
  <c r="K1166" i="11"/>
  <c r="F1166" i="11"/>
  <c r="E1166" i="11"/>
  <c r="D1166" i="11"/>
  <c r="C1166" i="11"/>
  <c r="B1166" i="11"/>
  <c r="A1166" i="11"/>
  <c r="U1165" i="11"/>
  <c r="T1165" i="11"/>
  <c r="S1165" i="11"/>
  <c r="R1165" i="11"/>
  <c r="Q1165" i="11"/>
  <c r="P1165" i="11"/>
  <c r="O1165" i="11"/>
  <c r="N1165" i="11"/>
  <c r="K1165" i="11"/>
  <c r="F1165" i="11"/>
  <c r="E1165" i="11"/>
  <c r="D1165" i="11"/>
  <c r="C1165" i="11" s="1"/>
  <c r="B1165" i="11"/>
  <c r="A1165" i="11" s="1"/>
  <c r="U1164" i="11"/>
  <c r="S1164" i="11"/>
  <c r="T1164" i="11" s="1"/>
  <c r="Q1164" i="11"/>
  <c r="R1164" i="11" s="1"/>
  <c r="O1164" i="11"/>
  <c r="P1164" i="11" s="1"/>
  <c r="N1164" i="11"/>
  <c r="K1164" i="11"/>
  <c r="F1164" i="11"/>
  <c r="E1164" i="11"/>
  <c r="D1164" i="11"/>
  <c r="C1164" i="11"/>
  <c r="B1164" i="11"/>
  <c r="A1164" i="11"/>
  <c r="U1163" i="11"/>
  <c r="T1163" i="11"/>
  <c r="S1163" i="11"/>
  <c r="R1163" i="11"/>
  <c r="Q1163" i="11"/>
  <c r="P1163" i="11"/>
  <c r="O1163" i="11"/>
  <c r="N1163" i="11"/>
  <c r="K1163" i="11"/>
  <c r="F1163" i="11"/>
  <c r="E1163" i="11"/>
  <c r="D1163" i="11"/>
  <c r="C1163" i="11" s="1"/>
  <c r="B1163" i="11"/>
  <c r="A1163" i="11" s="1"/>
  <c r="U1162" i="11"/>
  <c r="S1162" i="11"/>
  <c r="T1162" i="11" s="1"/>
  <c r="Q1162" i="11"/>
  <c r="R1162" i="11" s="1"/>
  <c r="O1162" i="11"/>
  <c r="P1162" i="11" s="1"/>
  <c r="N1162" i="11"/>
  <c r="K1162" i="11"/>
  <c r="F1162" i="11"/>
  <c r="E1162" i="11"/>
  <c r="D1162" i="11"/>
  <c r="C1162" i="11"/>
  <c r="B1162" i="11"/>
  <c r="A1162" i="11"/>
  <c r="U1161" i="11"/>
  <c r="T1161" i="11"/>
  <c r="S1161" i="11"/>
  <c r="R1161" i="11"/>
  <c r="Q1161" i="11"/>
  <c r="P1161" i="11"/>
  <c r="O1161" i="11"/>
  <c r="N1161" i="11"/>
  <c r="M1161" i="11"/>
  <c r="K1161" i="11"/>
  <c r="J1161" i="11"/>
  <c r="F1161" i="11"/>
  <c r="E1161" i="11"/>
  <c r="D1161" i="11"/>
  <c r="C1161" i="11" s="1"/>
  <c r="B1161" i="11"/>
  <c r="A1161" i="11" s="1"/>
  <c r="U1160" i="11"/>
  <c r="S1160" i="11"/>
  <c r="T1160" i="11" s="1"/>
  <c r="Q1160" i="11"/>
  <c r="R1160" i="11" s="1"/>
  <c r="O1160" i="11"/>
  <c r="P1160" i="11" s="1"/>
  <c r="N1160" i="11"/>
  <c r="K1160" i="11"/>
  <c r="I1160" i="11"/>
  <c r="F1160" i="11"/>
  <c r="E1160" i="11"/>
  <c r="D1160" i="11"/>
  <c r="C1160" i="11" s="1"/>
  <c r="B1160" i="11"/>
  <c r="A1160" i="11" s="1"/>
  <c r="U1159" i="11"/>
  <c r="S1159" i="11"/>
  <c r="T1159" i="11" s="1"/>
  <c r="Q1159" i="11"/>
  <c r="R1159" i="11" s="1"/>
  <c r="O1159" i="11"/>
  <c r="P1159" i="11" s="1"/>
  <c r="N1159" i="11"/>
  <c r="K1159" i="11"/>
  <c r="I1159" i="11"/>
  <c r="F1159" i="11"/>
  <c r="E1159" i="11"/>
  <c r="D1159" i="11"/>
  <c r="C1159" i="11" s="1"/>
  <c r="B1159" i="11"/>
  <c r="A1159" i="11" s="1"/>
  <c r="U1158" i="11"/>
  <c r="S1158" i="11"/>
  <c r="T1158" i="11" s="1"/>
  <c r="Q1158" i="11"/>
  <c r="R1158" i="11" s="1"/>
  <c r="O1158" i="11"/>
  <c r="P1158" i="11" s="1"/>
  <c r="N1158" i="11"/>
  <c r="K1158" i="11"/>
  <c r="F1158" i="11"/>
  <c r="E1158" i="11"/>
  <c r="D1158" i="11"/>
  <c r="C1158" i="11"/>
  <c r="B1158" i="11"/>
  <c r="A1158" i="11"/>
  <c r="U1157" i="11"/>
  <c r="T1157" i="11"/>
  <c r="S1157" i="11"/>
  <c r="R1157" i="11"/>
  <c r="Q1157" i="11"/>
  <c r="P1157" i="11"/>
  <c r="O1157" i="11"/>
  <c r="N1157" i="11"/>
  <c r="K1157" i="11"/>
  <c r="F1157" i="11"/>
  <c r="E1157" i="11"/>
  <c r="D1157" i="11"/>
  <c r="C1157" i="11" s="1"/>
  <c r="B1157" i="11"/>
  <c r="A1157" i="11" s="1"/>
  <c r="U1156" i="11"/>
  <c r="S1156" i="11"/>
  <c r="T1156" i="11" s="1"/>
  <c r="Q1156" i="11"/>
  <c r="R1156" i="11" s="1"/>
  <c r="O1156" i="11"/>
  <c r="P1156" i="11" s="1"/>
  <c r="N1156" i="11"/>
  <c r="K1156" i="11"/>
  <c r="F1156" i="11"/>
  <c r="E1156" i="11"/>
  <c r="D1156" i="11"/>
  <c r="C1156" i="11"/>
  <c r="B1156" i="11"/>
  <c r="A1156" i="11"/>
  <c r="U1155" i="11"/>
  <c r="T1155" i="11"/>
  <c r="S1155" i="11"/>
  <c r="R1155" i="11"/>
  <c r="Q1155" i="11"/>
  <c r="P1155" i="11"/>
  <c r="O1155" i="11"/>
  <c r="N1155" i="11"/>
  <c r="K1155" i="11"/>
  <c r="F1155" i="11"/>
  <c r="E1155" i="11"/>
  <c r="D1155" i="11"/>
  <c r="C1155" i="11" s="1"/>
  <c r="B1155" i="11"/>
  <c r="A1155" i="11" s="1"/>
  <c r="U1154" i="11"/>
  <c r="S1154" i="11"/>
  <c r="T1154" i="11" s="1"/>
  <c r="Q1154" i="11"/>
  <c r="R1154" i="11" s="1"/>
  <c r="O1154" i="11"/>
  <c r="P1154" i="11" s="1"/>
  <c r="H1154" i="11"/>
  <c r="G1154" i="11"/>
  <c r="F1154" i="11"/>
  <c r="E1154" i="11"/>
  <c r="D1154" i="11"/>
  <c r="C1154" i="11"/>
  <c r="B1154" i="11"/>
  <c r="A1154" i="11"/>
  <c r="U1153" i="11"/>
  <c r="T1153" i="11"/>
  <c r="S1153" i="11"/>
  <c r="R1153" i="11"/>
  <c r="Q1153" i="11"/>
  <c r="P1153" i="11"/>
  <c r="O1153" i="11"/>
  <c r="N1153" i="11"/>
  <c r="K1153" i="11"/>
  <c r="I1153" i="11"/>
  <c r="F1153" i="11"/>
  <c r="E1153" i="11"/>
  <c r="D1153" i="11"/>
  <c r="C1153" i="11"/>
  <c r="B1153" i="11"/>
  <c r="A1153" i="11"/>
  <c r="U1152" i="11"/>
  <c r="T1152" i="11"/>
  <c r="S1152" i="11"/>
  <c r="R1152" i="11"/>
  <c r="Q1152" i="11"/>
  <c r="P1152" i="11"/>
  <c r="O1152" i="11"/>
  <c r="N1152" i="11"/>
  <c r="K1152" i="11"/>
  <c r="F1152" i="11"/>
  <c r="E1152" i="11"/>
  <c r="D1152" i="11"/>
  <c r="C1152" i="11" s="1"/>
  <c r="B1152" i="11"/>
  <c r="A1152" i="11" s="1"/>
  <c r="U1151" i="11"/>
  <c r="S1151" i="11"/>
  <c r="T1151" i="11" s="1"/>
  <c r="Q1151" i="11"/>
  <c r="R1151" i="11" s="1"/>
  <c r="O1151" i="11"/>
  <c r="P1151" i="11" s="1"/>
  <c r="N1151" i="11"/>
  <c r="K1151" i="11"/>
  <c r="F1151" i="11"/>
  <c r="E1151" i="11"/>
  <c r="D1151" i="11"/>
  <c r="C1151" i="11"/>
  <c r="B1151" i="11"/>
  <c r="A1151" i="11"/>
  <c r="U1150" i="11"/>
  <c r="T1150" i="11"/>
  <c r="S1150" i="11"/>
  <c r="R1150" i="11"/>
  <c r="Q1150" i="11"/>
  <c r="P1150" i="11"/>
  <c r="O1150" i="11"/>
  <c r="N1150" i="11"/>
  <c r="K1150" i="11"/>
  <c r="F1150" i="11"/>
  <c r="E1150" i="11"/>
  <c r="D1150" i="11"/>
  <c r="C1150" i="11" s="1"/>
  <c r="B1150" i="11"/>
  <c r="A1150" i="11" s="1"/>
  <c r="U1149" i="11"/>
  <c r="S1149" i="11"/>
  <c r="T1149" i="11" s="1"/>
  <c r="Q1149" i="11"/>
  <c r="R1149" i="11" s="1"/>
  <c r="O1149" i="11"/>
  <c r="P1149" i="11" s="1"/>
  <c r="K1149" i="11"/>
  <c r="F1149" i="11"/>
  <c r="E1149" i="11"/>
  <c r="D1149" i="11"/>
  <c r="C1149" i="11" s="1"/>
  <c r="B1149" i="11"/>
  <c r="A1149" i="11" s="1"/>
  <c r="U1148" i="11"/>
  <c r="S1148" i="11"/>
  <c r="T1148" i="11" s="1"/>
  <c r="Q1148" i="11"/>
  <c r="R1148" i="11" s="1"/>
  <c r="O1148" i="11"/>
  <c r="P1148" i="11" s="1"/>
  <c r="N1148" i="11"/>
  <c r="K1148" i="11"/>
  <c r="F1148" i="11"/>
  <c r="E1148" i="11"/>
  <c r="D1148" i="11"/>
  <c r="C1148" i="11"/>
  <c r="B1148" i="11"/>
  <c r="A1148" i="11"/>
  <c r="U1147" i="11"/>
  <c r="T1147" i="11"/>
  <c r="S1147" i="11"/>
  <c r="R1147" i="11"/>
  <c r="Q1147" i="11"/>
  <c r="P1147" i="11"/>
  <c r="O1147" i="11"/>
  <c r="H1147" i="11"/>
  <c r="G1147" i="11"/>
  <c r="F1147" i="11"/>
  <c r="E1147" i="11"/>
  <c r="D1147" i="11"/>
  <c r="C1147" i="11" s="1"/>
  <c r="B1147" i="11"/>
  <c r="A1147" i="11" s="1"/>
  <c r="U1146" i="11"/>
  <c r="S1146" i="11"/>
  <c r="T1146" i="11" s="1"/>
  <c r="Q1146" i="11"/>
  <c r="R1146" i="11" s="1"/>
  <c r="O1146" i="11"/>
  <c r="P1146" i="11" s="1"/>
  <c r="N1146" i="11"/>
  <c r="L1146" i="11"/>
  <c r="K1146" i="11"/>
  <c r="I1146" i="11"/>
  <c r="F1146" i="11"/>
  <c r="E1146" i="11"/>
  <c r="D1146" i="11"/>
  <c r="C1146" i="11"/>
  <c r="B1146" i="11"/>
  <c r="A1146" i="11"/>
  <c r="U1145" i="11"/>
  <c r="T1145" i="11"/>
  <c r="S1145" i="11"/>
  <c r="R1145" i="11"/>
  <c r="Q1145" i="11"/>
  <c r="P1145" i="11"/>
  <c r="O1145" i="11"/>
  <c r="N1145" i="11"/>
  <c r="L1145" i="11"/>
  <c r="K1145" i="11"/>
  <c r="I1145" i="11"/>
  <c r="F1145" i="11"/>
  <c r="E1145" i="11"/>
  <c r="D1145" i="11"/>
  <c r="C1145" i="11" s="1"/>
  <c r="B1145" i="11"/>
  <c r="A1145" i="11" s="1"/>
  <c r="U1144" i="11"/>
  <c r="S1144" i="11"/>
  <c r="T1144" i="11" s="1"/>
  <c r="Q1144" i="11"/>
  <c r="R1144" i="11" s="1"/>
  <c r="O1144" i="11"/>
  <c r="P1144" i="11" s="1"/>
  <c r="H1144" i="11"/>
  <c r="G1144" i="11"/>
  <c r="F1144" i="11"/>
  <c r="E1144" i="11"/>
  <c r="D1144" i="11"/>
  <c r="C1144" i="11"/>
  <c r="B1144" i="11"/>
  <c r="A1144" i="11"/>
  <c r="U1143" i="11"/>
  <c r="T1143" i="11"/>
  <c r="S1143" i="11"/>
  <c r="R1143" i="11"/>
  <c r="Q1143" i="11"/>
  <c r="P1143" i="11"/>
  <c r="O1143" i="11"/>
  <c r="K1143" i="11"/>
  <c r="F1143" i="11"/>
  <c r="E1143" i="11"/>
  <c r="D1143" i="11"/>
  <c r="C1143" i="11"/>
  <c r="B1143" i="11"/>
  <c r="A1143" i="11"/>
  <c r="U1142" i="11"/>
  <c r="T1142" i="11"/>
  <c r="S1142" i="11"/>
  <c r="R1142" i="11"/>
  <c r="Q1142" i="11"/>
  <c r="P1142" i="11"/>
  <c r="O1142" i="11"/>
  <c r="N1142" i="11"/>
  <c r="L1142" i="11"/>
  <c r="K1142" i="11"/>
  <c r="F1142" i="11"/>
  <c r="E1142" i="11"/>
  <c r="D1142" i="11"/>
  <c r="C1142" i="11"/>
  <c r="B1142" i="11"/>
  <c r="A1142" i="11"/>
  <c r="U1141" i="11"/>
  <c r="T1141" i="11"/>
  <c r="S1141" i="11"/>
  <c r="R1141" i="11"/>
  <c r="Q1141" i="11"/>
  <c r="P1141" i="11"/>
  <c r="O1141" i="11"/>
  <c r="N1141" i="11"/>
  <c r="K1141" i="11"/>
  <c r="F1141" i="11"/>
  <c r="E1141" i="11"/>
  <c r="D1141" i="11"/>
  <c r="C1141" i="11" s="1"/>
  <c r="B1141" i="11"/>
  <c r="A1141" i="11" s="1"/>
  <c r="U1140" i="11"/>
  <c r="S1140" i="11"/>
  <c r="T1140" i="11" s="1"/>
  <c r="Q1140" i="11"/>
  <c r="R1140" i="11" s="1"/>
  <c r="O1140" i="11"/>
  <c r="P1140" i="11" s="1"/>
  <c r="N1140" i="11"/>
  <c r="K1140" i="11"/>
  <c r="F1140" i="11"/>
  <c r="E1140" i="11"/>
  <c r="D1140" i="11"/>
  <c r="C1140" i="11"/>
  <c r="B1140" i="11"/>
  <c r="A1140" i="11"/>
  <c r="U1139" i="11"/>
  <c r="T1139" i="11"/>
  <c r="S1139" i="11"/>
  <c r="R1139" i="11"/>
  <c r="Q1139" i="11"/>
  <c r="P1139" i="11"/>
  <c r="O1139" i="11"/>
  <c r="N1139" i="11"/>
  <c r="K1139" i="11"/>
  <c r="F1139" i="11"/>
  <c r="E1139" i="11"/>
  <c r="D1139" i="11"/>
  <c r="C1139" i="11" s="1"/>
  <c r="B1139" i="11"/>
  <c r="A1139" i="11" s="1"/>
  <c r="U1138" i="11"/>
  <c r="S1138" i="11"/>
  <c r="T1138" i="11" s="1"/>
  <c r="Q1138" i="11"/>
  <c r="R1138" i="11" s="1"/>
  <c r="O1138" i="11"/>
  <c r="P1138" i="11" s="1"/>
  <c r="N1138" i="11"/>
  <c r="K1138" i="11"/>
  <c r="F1138" i="11"/>
  <c r="E1138" i="11"/>
  <c r="D1138" i="11"/>
  <c r="C1138" i="11"/>
  <c r="B1138" i="11"/>
  <c r="A1138" i="11"/>
  <c r="U1137" i="11"/>
  <c r="T1137" i="11"/>
  <c r="S1137" i="11"/>
  <c r="R1137" i="11"/>
  <c r="Q1137" i="11"/>
  <c r="P1137" i="11"/>
  <c r="O1137" i="11"/>
  <c r="N1137" i="11"/>
  <c r="K1137" i="11"/>
  <c r="F1137" i="11"/>
  <c r="E1137" i="11"/>
  <c r="D1137" i="11"/>
  <c r="C1137" i="11" s="1"/>
  <c r="B1137" i="11"/>
  <c r="A1137" i="11" s="1"/>
  <c r="U1136" i="11"/>
  <c r="S1136" i="11"/>
  <c r="T1136" i="11" s="1"/>
  <c r="Q1136" i="11"/>
  <c r="R1136" i="11" s="1"/>
  <c r="O1136" i="11"/>
  <c r="P1136" i="11" s="1"/>
  <c r="N1136" i="11"/>
  <c r="L1136" i="11"/>
  <c r="K1136" i="11"/>
  <c r="F1136" i="11"/>
  <c r="E1136" i="11"/>
  <c r="D1136" i="11"/>
  <c r="C1136" i="11" s="1"/>
  <c r="B1136" i="11"/>
  <c r="A1136" i="11" s="1"/>
  <c r="U1135" i="11"/>
  <c r="S1135" i="11"/>
  <c r="T1135" i="11" s="1"/>
  <c r="Q1135" i="11"/>
  <c r="R1135" i="11" s="1"/>
  <c r="O1135" i="11"/>
  <c r="P1135" i="11" s="1"/>
  <c r="N1135" i="11"/>
  <c r="L1135" i="11"/>
  <c r="K1135" i="11"/>
  <c r="F1135" i="11"/>
  <c r="E1135" i="11"/>
  <c r="D1135" i="11"/>
  <c r="C1135" i="11" s="1"/>
  <c r="B1135" i="11"/>
  <c r="A1135" i="11" s="1"/>
  <c r="U1134" i="11"/>
  <c r="S1134" i="11"/>
  <c r="T1134" i="11" s="1"/>
  <c r="Q1134" i="11"/>
  <c r="R1134" i="11" s="1"/>
  <c r="O1134" i="11"/>
  <c r="P1134" i="11" s="1"/>
  <c r="F1134" i="11"/>
  <c r="E1134" i="11"/>
  <c r="D1134" i="11"/>
  <c r="C1134" i="11"/>
  <c r="B1134" i="11"/>
  <c r="A1134" i="11"/>
  <c r="U1133" i="11"/>
  <c r="T1133" i="11"/>
  <c r="S1133" i="11"/>
  <c r="R1133" i="11"/>
  <c r="Q1133" i="11"/>
  <c r="P1133" i="11"/>
  <c r="O1133" i="11"/>
  <c r="N1133" i="11"/>
  <c r="K1133" i="11"/>
  <c r="F1133" i="11"/>
  <c r="E1133" i="11"/>
  <c r="D1133" i="11"/>
  <c r="C1133" i="11" s="1"/>
  <c r="B1133" i="11"/>
  <c r="A1133" i="11" s="1"/>
  <c r="U1132" i="11"/>
  <c r="S1132" i="11"/>
  <c r="T1132" i="11" s="1"/>
  <c r="Q1132" i="11"/>
  <c r="R1132" i="11" s="1"/>
  <c r="O1132" i="11"/>
  <c r="P1132" i="11" s="1"/>
  <c r="N1132" i="11"/>
  <c r="K1132" i="11"/>
  <c r="F1132" i="11"/>
  <c r="E1132" i="11"/>
  <c r="D1132" i="11"/>
  <c r="C1132" i="11"/>
  <c r="B1132" i="11"/>
  <c r="A1132" i="11"/>
  <c r="U1131" i="11"/>
  <c r="T1131" i="11"/>
  <c r="S1131" i="11"/>
  <c r="R1131" i="11"/>
  <c r="Q1131" i="11"/>
  <c r="P1131" i="11"/>
  <c r="O1131" i="11"/>
  <c r="N1131" i="11"/>
  <c r="K1131" i="11"/>
  <c r="F1131" i="11"/>
  <c r="E1131" i="11"/>
  <c r="D1131" i="11"/>
  <c r="C1131" i="11" s="1"/>
  <c r="B1131" i="11"/>
  <c r="A1131" i="11" s="1"/>
  <c r="U1130" i="11"/>
  <c r="S1130" i="11"/>
  <c r="T1130" i="11" s="1"/>
  <c r="Q1130" i="11"/>
  <c r="R1130" i="11" s="1"/>
  <c r="O1130" i="11"/>
  <c r="P1130" i="11" s="1"/>
  <c r="H1130" i="11"/>
  <c r="G1130" i="11"/>
  <c r="F1130" i="11"/>
  <c r="E1130" i="11"/>
  <c r="D1130" i="11"/>
  <c r="C1130" i="11"/>
  <c r="B1130" i="11"/>
  <c r="A1130" i="11"/>
  <c r="U1129" i="11"/>
  <c r="T1129" i="11"/>
  <c r="S1129" i="11"/>
  <c r="R1129" i="11"/>
  <c r="Q1129" i="11"/>
  <c r="P1129" i="11"/>
  <c r="O1129" i="11"/>
  <c r="N1129" i="11"/>
  <c r="K1129" i="11"/>
  <c r="J1129" i="11"/>
  <c r="F1129" i="11"/>
  <c r="E1129" i="11"/>
  <c r="D1129" i="11"/>
  <c r="C1129" i="11"/>
  <c r="B1129" i="11"/>
  <c r="A1129" i="11"/>
  <c r="U1128" i="11"/>
  <c r="T1128" i="11"/>
  <c r="S1128" i="11"/>
  <c r="R1128" i="11"/>
  <c r="Q1128" i="11"/>
  <c r="P1128" i="11"/>
  <c r="O1128" i="11"/>
  <c r="N1128" i="11"/>
  <c r="K1128" i="11"/>
  <c r="F1128" i="11"/>
  <c r="E1128" i="11"/>
  <c r="D1128" i="11"/>
  <c r="C1128" i="11" s="1"/>
  <c r="B1128" i="11"/>
  <c r="A1128" i="11" s="1"/>
  <c r="U1127" i="11"/>
  <c r="S1127" i="11"/>
  <c r="T1127" i="11" s="1"/>
  <c r="Q1127" i="11"/>
  <c r="R1127" i="11" s="1"/>
  <c r="O1127" i="11"/>
  <c r="P1127" i="11" s="1"/>
  <c r="N1127" i="11"/>
  <c r="K1127" i="11"/>
  <c r="I1127" i="11"/>
  <c r="F1127" i="11"/>
  <c r="E1127" i="11"/>
  <c r="D1127" i="11"/>
  <c r="C1127" i="11" s="1"/>
  <c r="B1127" i="11"/>
  <c r="A1127" i="11" s="1"/>
  <c r="U1126" i="11"/>
  <c r="S1126" i="11"/>
  <c r="T1126" i="11" s="1"/>
  <c r="Q1126" i="11"/>
  <c r="R1126" i="11" s="1"/>
  <c r="O1126" i="11"/>
  <c r="P1126" i="11" s="1"/>
  <c r="N1126" i="11"/>
  <c r="K1126" i="11"/>
  <c r="F1126" i="11"/>
  <c r="E1126" i="11"/>
  <c r="D1126" i="11"/>
  <c r="C1126" i="11"/>
  <c r="B1126" i="11"/>
  <c r="A1126" i="11"/>
  <c r="U1125" i="11"/>
  <c r="T1125" i="11"/>
  <c r="S1125" i="11"/>
  <c r="R1125" i="11"/>
  <c r="Q1125" i="11"/>
  <c r="P1125" i="11"/>
  <c r="O1125" i="11"/>
  <c r="N1125" i="11"/>
  <c r="K1125" i="11"/>
  <c r="I1125" i="11"/>
  <c r="F1125" i="11"/>
  <c r="E1125" i="11"/>
  <c r="D1125" i="11"/>
  <c r="C1125" i="11"/>
  <c r="B1125" i="11"/>
  <c r="A1125" i="11"/>
  <c r="U1124" i="11"/>
  <c r="T1124" i="11"/>
  <c r="S1124" i="11"/>
  <c r="R1124" i="11"/>
  <c r="Q1124" i="11"/>
  <c r="P1124" i="11"/>
  <c r="O1124" i="11"/>
  <c r="N1124" i="11"/>
  <c r="K1124" i="11"/>
  <c r="F1124" i="11"/>
  <c r="E1124" i="11"/>
  <c r="D1124" i="11"/>
  <c r="C1124" i="11" s="1"/>
  <c r="B1124" i="11"/>
  <c r="A1124" i="11" s="1"/>
  <c r="U1123" i="11"/>
  <c r="S1123" i="11"/>
  <c r="T1123" i="11" s="1"/>
  <c r="Q1123" i="11"/>
  <c r="R1123" i="11" s="1"/>
  <c r="O1123" i="11"/>
  <c r="P1123" i="11" s="1"/>
  <c r="N1123" i="11"/>
  <c r="K1123" i="11"/>
  <c r="F1123" i="11"/>
  <c r="E1123" i="11"/>
  <c r="D1123" i="11"/>
  <c r="C1123" i="11"/>
  <c r="B1123" i="11"/>
  <c r="A1123" i="11"/>
  <c r="U1122" i="11"/>
  <c r="T1122" i="11"/>
  <c r="S1122" i="11"/>
  <c r="R1122" i="11"/>
  <c r="Q1122" i="11"/>
  <c r="P1122" i="11"/>
  <c r="O1122" i="11"/>
  <c r="N1122" i="11"/>
  <c r="K1122" i="11"/>
  <c r="F1122" i="11"/>
  <c r="E1122" i="11"/>
  <c r="D1122" i="11"/>
  <c r="C1122" i="11" s="1"/>
  <c r="B1122" i="11"/>
  <c r="A1122" i="11" s="1"/>
  <c r="U1121" i="11"/>
  <c r="S1121" i="11"/>
  <c r="T1121" i="11" s="1"/>
  <c r="Q1121" i="11"/>
  <c r="R1121" i="11" s="1"/>
  <c r="O1121" i="11"/>
  <c r="P1121" i="11" s="1"/>
  <c r="N1121" i="11"/>
  <c r="K1121" i="11"/>
  <c r="F1121" i="11"/>
  <c r="E1121" i="11"/>
  <c r="D1121" i="11"/>
  <c r="C1121" i="11"/>
  <c r="B1121" i="11"/>
  <c r="A1121" i="11"/>
  <c r="U1120" i="11"/>
  <c r="T1120" i="11"/>
  <c r="S1120" i="11"/>
  <c r="R1120" i="11"/>
  <c r="Q1120" i="11"/>
  <c r="P1120" i="11"/>
  <c r="O1120" i="11"/>
  <c r="N1120" i="11"/>
  <c r="L1120" i="11"/>
  <c r="K1120" i="11"/>
  <c r="F1120" i="11"/>
  <c r="E1120" i="11"/>
  <c r="D1120" i="11"/>
  <c r="C1120" i="11"/>
  <c r="B1120" i="11"/>
  <c r="A1120" i="11"/>
  <c r="U1119" i="11"/>
  <c r="T1119" i="11"/>
  <c r="S1119" i="11"/>
  <c r="R1119" i="11"/>
  <c r="Q1119" i="11"/>
  <c r="P1119" i="11"/>
  <c r="O1119" i="11"/>
  <c r="N1119" i="11"/>
  <c r="K1119" i="11"/>
  <c r="F1119" i="11"/>
  <c r="E1119" i="11"/>
  <c r="D1119" i="11"/>
  <c r="C1119" i="11" s="1"/>
  <c r="B1119" i="11"/>
  <c r="A1119" i="11" s="1"/>
  <c r="U1118" i="11"/>
  <c r="S1118" i="11"/>
  <c r="T1118" i="11" s="1"/>
  <c r="Q1118" i="11"/>
  <c r="R1118" i="11" s="1"/>
  <c r="O1118" i="11"/>
  <c r="P1118" i="11" s="1"/>
  <c r="N1118" i="11"/>
  <c r="M1118" i="11"/>
  <c r="K1118" i="11"/>
  <c r="F1118" i="11"/>
  <c r="E1118" i="11"/>
  <c r="D1118" i="11"/>
  <c r="C1118" i="11" s="1"/>
  <c r="B1118" i="11"/>
  <c r="A1118" i="11" s="1"/>
  <c r="U1117" i="11"/>
  <c r="S1117" i="11"/>
  <c r="T1117" i="11" s="1"/>
  <c r="Q1117" i="11"/>
  <c r="R1117" i="11" s="1"/>
  <c r="O1117" i="11"/>
  <c r="P1117" i="11" s="1"/>
  <c r="N1117" i="11"/>
  <c r="K1117" i="11"/>
  <c r="F1117" i="11"/>
  <c r="E1117" i="11"/>
  <c r="D1117" i="11"/>
  <c r="C1117" i="11"/>
  <c r="B1117" i="11"/>
  <c r="A1117" i="11"/>
  <c r="U1116" i="11"/>
  <c r="T1116" i="11"/>
  <c r="S1116" i="11"/>
  <c r="R1116" i="11"/>
  <c r="Q1116" i="11"/>
  <c r="P1116" i="11"/>
  <c r="O1116" i="11"/>
  <c r="N1116" i="11"/>
  <c r="L1116" i="11"/>
  <c r="K1116" i="11"/>
  <c r="I1116" i="11"/>
  <c r="F1116" i="11"/>
  <c r="E1116" i="11"/>
  <c r="D1116" i="11"/>
  <c r="C1116" i="11" s="1"/>
  <c r="B1116" i="11"/>
  <c r="A1116" i="11" s="1"/>
  <c r="U1115" i="11"/>
  <c r="S1115" i="11"/>
  <c r="T1115" i="11" s="1"/>
  <c r="Q1115" i="11"/>
  <c r="R1115" i="11" s="1"/>
  <c r="O1115" i="11"/>
  <c r="P1115" i="11" s="1"/>
  <c r="N1115" i="11"/>
  <c r="L1115" i="11"/>
  <c r="K1115" i="11"/>
  <c r="I1115" i="11"/>
  <c r="F1115" i="11"/>
  <c r="E1115" i="11"/>
  <c r="D1115" i="11"/>
  <c r="C1115" i="11"/>
  <c r="B1115" i="11"/>
  <c r="A1115" i="11"/>
  <c r="U1114" i="11"/>
  <c r="T1114" i="11"/>
  <c r="S1114" i="11"/>
  <c r="R1114" i="11"/>
  <c r="Q1114" i="11"/>
  <c r="P1114" i="11"/>
  <c r="O1114" i="11"/>
  <c r="H1114" i="11"/>
  <c r="G1114" i="11"/>
  <c r="F1114" i="11"/>
  <c r="E1114" i="11"/>
  <c r="D1114" i="11"/>
  <c r="C1114" i="11" s="1"/>
  <c r="B1114" i="11"/>
  <c r="A1114" i="11" s="1"/>
  <c r="U1113" i="11"/>
  <c r="S1113" i="11"/>
  <c r="T1113" i="11" s="1"/>
  <c r="Q1113" i="11"/>
  <c r="R1113" i="11" s="1"/>
  <c r="O1113" i="11"/>
  <c r="P1113" i="11" s="1"/>
  <c r="K1113" i="11"/>
  <c r="F1113" i="11"/>
  <c r="E1113" i="11"/>
  <c r="D1113" i="11"/>
  <c r="C1113" i="11" s="1"/>
  <c r="B1113" i="11"/>
  <c r="A1113" i="11" s="1"/>
  <c r="U1112" i="11"/>
  <c r="S1112" i="11"/>
  <c r="T1112" i="11" s="1"/>
  <c r="Q1112" i="11"/>
  <c r="R1112" i="11" s="1"/>
  <c r="O1112" i="11"/>
  <c r="P1112" i="11" s="1"/>
  <c r="L1112" i="11"/>
  <c r="K1112" i="11"/>
  <c r="I1112" i="11"/>
  <c r="F1112" i="11"/>
  <c r="E1112" i="11"/>
  <c r="D1112" i="11"/>
  <c r="C1112" i="11" s="1"/>
  <c r="B1112" i="11"/>
  <c r="A1112" i="11" s="1"/>
  <c r="U1111" i="11"/>
  <c r="S1111" i="11"/>
  <c r="T1111" i="11" s="1"/>
  <c r="Q1111" i="11"/>
  <c r="R1111" i="11" s="1"/>
  <c r="O1111" i="11"/>
  <c r="P1111" i="11" s="1"/>
  <c r="N1111" i="11"/>
  <c r="L1111" i="11"/>
  <c r="K1111" i="11"/>
  <c r="I1111" i="11"/>
  <c r="F1111" i="11"/>
  <c r="E1111" i="11"/>
  <c r="D1111" i="11"/>
  <c r="C1111" i="11"/>
  <c r="B1111" i="11"/>
  <c r="A1111" i="11"/>
  <c r="U1110" i="11"/>
  <c r="T1110" i="11"/>
  <c r="S1110" i="11"/>
  <c r="R1110" i="11"/>
  <c r="Q1110" i="11"/>
  <c r="P1110" i="11"/>
  <c r="O1110" i="11"/>
  <c r="N1110" i="11"/>
  <c r="K1110" i="11"/>
  <c r="F1110" i="11"/>
  <c r="E1110" i="11"/>
  <c r="D1110" i="11"/>
  <c r="C1110" i="11" s="1"/>
  <c r="B1110" i="11"/>
  <c r="A1110" i="11" s="1"/>
  <c r="U1109" i="11"/>
  <c r="S1109" i="11"/>
  <c r="T1109" i="11" s="1"/>
  <c r="Q1109" i="11"/>
  <c r="R1109" i="11" s="1"/>
  <c r="O1109" i="11"/>
  <c r="P1109" i="11" s="1"/>
  <c r="N1109" i="11"/>
  <c r="K1109" i="11"/>
  <c r="F1109" i="11"/>
  <c r="E1109" i="11"/>
  <c r="D1109" i="11"/>
  <c r="C1109" i="11"/>
  <c r="B1109" i="11"/>
  <c r="A1109" i="11"/>
  <c r="U1108" i="11"/>
  <c r="T1108" i="11"/>
  <c r="S1108" i="11"/>
  <c r="R1108" i="11"/>
  <c r="Q1108" i="11"/>
  <c r="P1108" i="11"/>
  <c r="O1108" i="11"/>
  <c r="N1108" i="11"/>
  <c r="K1108" i="11"/>
  <c r="F1108" i="11"/>
  <c r="E1108" i="11"/>
  <c r="D1108" i="11"/>
  <c r="C1108" i="11" s="1"/>
  <c r="B1108" i="11"/>
  <c r="A1108" i="11" s="1"/>
  <c r="U1107" i="11"/>
  <c r="S1107" i="11"/>
  <c r="T1107" i="11" s="1"/>
  <c r="Q1107" i="11"/>
  <c r="R1107" i="11" s="1"/>
  <c r="O1107" i="11"/>
  <c r="P1107" i="11" s="1"/>
  <c r="N1107" i="11"/>
  <c r="K1107" i="11"/>
  <c r="I1107" i="11"/>
  <c r="F1107" i="11"/>
  <c r="E1107" i="11"/>
  <c r="D1107" i="11"/>
  <c r="C1107" i="11" s="1"/>
  <c r="B1107" i="11"/>
  <c r="A1107" i="11" s="1"/>
  <c r="U1106" i="11"/>
  <c r="S1106" i="11"/>
  <c r="T1106" i="11" s="1"/>
  <c r="Q1106" i="11"/>
  <c r="R1106" i="11" s="1"/>
  <c r="O1106" i="11"/>
  <c r="P1106" i="11" s="1"/>
  <c r="N1106" i="11"/>
  <c r="M1106" i="11"/>
  <c r="K1106" i="11"/>
  <c r="F1106" i="11"/>
  <c r="E1106" i="11"/>
  <c r="D1106" i="11"/>
  <c r="C1106" i="11" s="1"/>
  <c r="B1106" i="11"/>
  <c r="A1106" i="11" s="1"/>
  <c r="U1105" i="11"/>
  <c r="S1105" i="11"/>
  <c r="T1105" i="11" s="1"/>
  <c r="Q1105" i="11"/>
  <c r="R1105" i="11" s="1"/>
  <c r="O1105" i="11"/>
  <c r="P1105" i="11" s="1"/>
  <c r="K1105" i="11"/>
  <c r="F1105" i="11"/>
  <c r="E1105" i="11"/>
  <c r="D1105" i="11"/>
  <c r="C1105" i="11" s="1"/>
  <c r="B1105" i="11"/>
  <c r="A1105" i="11" s="1"/>
  <c r="U1104" i="11"/>
  <c r="S1104" i="11"/>
  <c r="T1104" i="11" s="1"/>
  <c r="Q1104" i="11"/>
  <c r="R1104" i="11" s="1"/>
  <c r="O1104" i="11"/>
  <c r="P1104" i="11" s="1"/>
  <c r="M1104" i="11"/>
  <c r="K1104" i="11"/>
  <c r="F1104" i="11"/>
  <c r="E1104" i="11"/>
  <c r="D1104" i="11"/>
  <c r="C1104" i="11"/>
  <c r="B1104" i="11"/>
  <c r="A1104" i="11"/>
  <c r="U1103" i="11"/>
  <c r="T1103" i="11"/>
  <c r="S1103" i="11"/>
  <c r="R1103" i="11"/>
  <c r="Q1103" i="11"/>
  <c r="P1103" i="11"/>
  <c r="O1103" i="11"/>
  <c r="N1103" i="11"/>
  <c r="M1103" i="11"/>
  <c r="K1103" i="11"/>
  <c r="I1103" i="11"/>
  <c r="F1103" i="11"/>
  <c r="E1103" i="11"/>
  <c r="D1103" i="11"/>
  <c r="C1103" i="11" s="1"/>
  <c r="B1103" i="11"/>
  <c r="A1103" i="11" s="1"/>
  <c r="U1102" i="11"/>
  <c r="S1102" i="11"/>
  <c r="T1102" i="11" s="1"/>
  <c r="Q1102" i="11"/>
  <c r="R1102" i="11" s="1"/>
  <c r="O1102" i="11"/>
  <c r="P1102" i="11" s="1"/>
  <c r="M1102" i="11"/>
  <c r="K1102" i="11"/>
  <c r="F1102" i="11"/>
  <c r="E1102" i="11"/>
  <c r="D1102" i="11"/>
  <c r="C1102" i="11"/>
  <c r="B1102" i="11"/>
  <c r="A1102" i="11"/>
  <c r="U1101" i="11"/>
  <c r="T1101" i="11"/>
  <c r="S1101" i="11"/>
  <c r="R1101" i="11"/>
  <c r="Q1101" i="11"/>
  <c r="P1101" i="11"/>
  <c r="O1101" i="11"/>
  <c r="M1101" i="11"/>
  <c r="K1101" i="11"/>
  <c r="J1101" i="11"/>
  <c r="F1101" i="11"/>
  <c r="E1101" i="11"/>
  <c r="D1101" i="11"/>
  <c r="C1101" i="11"/>
  <c r="B1101" i="11"/>
  <c r="A1101" i="11"/>
  <c r="U1100" i="11"/>
  <c r="T1100" i="11"/>
  <c r="S1100" i="11"/>
  <c r="R1100" i="11"/>
  <c r="Q1100" i="11"/>
  <c r="P1100" i="11"/>
  <c r="O1100" i="11"/>
  <c r="F1100" i="11"/>
  <c r="E1100" i="11"/>
  <c r="D1100" i="11"/>
  <c r="C1100" i="11" s="1"/>
  <c r="B1100" i="11"/>
  <c r="A1100" i="11" s="1"/>
  <c r="U1099" i="11"/>
  <c r="S1099" i="11"/>
  <c r="T1099" i="11" s="1"/>
  <c r="Q1099" i="11"/>
  <c r="R1099" i="11" s="1"/>
  <c r="O1099" i="11"/>
  <c r="P1099" i="11" s="1"/>
  <c r="N1099" i="11"/>
  <c r="M1099" i="11"/>
  <c r="L1099" i="11"/>
  <c r="K1099" i="11"/>
  <c r="I1099" i="11"/>
  <c r="F1099" i="11"/>
  <c r="E1099" i="11"/>
  <c r="D1099" i="11"/>
  <c r="C1099" i="11" s="1"/>
  <c r="B1099" i="11"/>
  <c r="A1099" i="11" s="1"/>
  <c r="U1098" i="11"/>
  <c r="S1098" i="11"/>
  <c r="T1098" i="11" s="1"/>
  <c r="Q1098" i="11"/>
  <c r="R1098" i="11" s="1"/>
  <c r="O1098" i="11"/>
  <c r="P1098" i="11" s="1"/>
  <c r="N1098" i="11"/>
  <c r="M1098" i="11"/>
  <c r="L1098" i="11"/>
  <c r="K1098" i="11"/>
  <c r="J1098" i="11"/>
  <c r="I1098" i="11"/>
  <c r="F1098" i="11"/>
  <c r="E1098" i="11"/>
  <c r="D1098" i="11"/>
  <c r="C1098" i="11"/>
  <c r="B1098" i="11"/>
  <c r="A1098" i="11"/>
  <c r="U1097" i="11"/>
  <c r="T1097" i="11"/>
  <c r="S1097" i="11"/>
  <c r="R1097" i="11"/>
  <c r="Q1097" i="11"/>
  <c r="P1097" i="11"/>
  <c r="O1097" i="11"/>
  <c r="F1097" i="11"/>
  <c r="E1097" i="11"/>
  <c r="D1097" i="11"/>
  <c r="C1097" i="11" s="1"/>
  <c r="B1097" i="11"/>
  <c r="A1097" i="11" s="1"/>
  <c r="U1096" i="11"/>
  <c r="S1096" i="11"/>
  <c r="T1096" i="11" s="1"/>
  <c r="Q1096" i="11"/>
  <c r="R1096" i="11" s="1"/>
  <c r="O1096" i="11"/>
  <c r="P1096" i="11" s="1"/>
  <c r="F1096" i="11"/>
  <c r="E1096" i="11"/>
  <c r="D1096" i="11"/>
  <c r="C1096" i="11"/>
  <c r="B1096" i="11"/>
  <c r="A1096" i="11"/>
  <c r="U1095" i="11"/>
  <c r="T1095" i="11"/>
  <c r="S1095" i="11"/>
  <c r="R1095" i="11"/>
  <c r="Q1095" i="11"/>
  <c r="P1095" i="11"/>
  <c r="O1095" i="11"/>
  <c r="N1095" i="11"/>
  <c r="M1095" i="11"/>
  <c r="K1095" i="11"/>
  <c r="I1095" i="11"/>
  <c r="F1095" i="11"/>
  <c r="E1095" i="11"/>
  <c r="D1095" i="11"/>
  <c r="C1095" i="11" s="1"/>
  <c r="B1095" i="11"/>
  <c r="A1095" i="11" s="1"/>
  <c r="U1094" i="11"/>
  <c r="S1094" i="11"/>
  <c r="T1094" i="11" s="1"/>
  <c r="Q1094" i="11"/>
  <c r="R1094" i="11" s="1"/>
  <c r="O1094" i="11"/>
  <c r="P1094" i="11" s="1"/>
  <c r="M1094" i="11"/>
  <c r="K1094" i="11"/>
  <c r="J1094" i="11"/>
  <c r="I1094" i="11"/>
  <c r="F1094" i="11"/>
  <c r="E1094" i="11"/>
  <c r="D1094" i="11"/>
  <c r="C1094" i="11"/>
  <c r="B1094" i="11"/>
  <c r="A1094" i="11"/>
  <c r="U1093" i="11"/>
  <c r="T1093" i="11"/>
  <c r="S1093" i="11"/>
  <c r="R1093" i="11"/>
  <c r="Q1093" i="11"/>
  <c r="P1093" i="11"/>
  <c r="O1093" i="11"/>
  <c r="N1093" i="11"/>
  <c r="M1093" i="11"/>
  <c r="L1093" i="11"/>
  <c r="K1093" i="11"/>
  <c r="J1093" i="11"/>
  <c r="I1093" i="11"/>
  <c r="F1093" i="11"/>
  <c r="E1093" i="11"/>
  <c r="D1093" i="11"/>
  <c r="C1093" i="11" s="1"/>
  <c r="B1093" i="11"/>
  <c r="A1093" i="11" s="1"/>
  <c r="U1092" i="11"/>
  <c r="S1092" i="11"/>
  <c r="T1092" i="11" s="1"/>
  <c r="Q1092" i="11"/>
  <c r="R1092" i="11" s="1"/>
  <c r="O1092" i="11"/>
  <c r="P1092" i="11" s="1"/>
  <c r="N1092" i="11"/>
  <c r="M1092" i="11"/>
  <c r="L1092" i="11"/>
  <c r="K1092" i="11"/>
  <c r="J1092" i="11"/>
  <c r="I1092" i="11"/>
  <c r="F1092" i="11"/>
  <c r="E1092" i="11"/>
  <c r="D1092" i="11"/>
  <c r="C1092" i="11"/>
  <c r="B1092" i="11"/>
  <c r="A1092" i="11"/>
  <c r="U1091" i="11"/>
  <c r="T1091" i="11"/>
  <c r="S1091" i="11"/>
  <c r="R1091" i="11"/>
  <c r="Q1091" i="11"/>
  <c r="P1091" i="11"/>
  <c r="O1091" i="11"/>
  <c r="N1091" i="11"/>
  <c r="M1091" i="11"/>
  <c r="L1091" i="11"/>
  <c r="K1091" i="11"/>
  <c r="J1091" i="11"/>
  <c r="I1091" i="11"/>
  <c r="F1091" i="11"/>
  <c r="E1091" i="11"/>
  <c r="D1091" i="11"/>
  <c r="C1091" i="11" s="1"/>
  <c r="B1091" i="11"/>
  <c r="A1091" i="11" s="1"/>
  <c r="U1090" i="11"/>
  <c r="S1090" i="11"/>
  <c r="T1090" i="11" s="1"/>
  <c r="Q1090" i="11"/>
  <c r="R1090" i="11" s="1"/>
  <c r="O1090" i="11"/>
  <c r="P1090" i="11" s="1"/>
  <c r="N1090" i="11"/>
  <c r="L1090" i="11"/>
  <c r="K1090" i="11"/>
  <c r="J1090" i="11"/>
  <c r="I1090" i="11"/>
  <c r="F1090" i="11"/>
  <c r="E1090" i="11"/>
  <c r="D1090" i="11"/>
  <c r="C1090" i="11" s="1"/>
  <c r="B1090" i="11"/>
  <c r="A1090" i="11" s="1"/>
  <c r="U1089" i="11"/>
  <c r="S1089" i="11"/>
  <c r="T1089" i="11" s="1"/>
  <c r="Q1089" i="11"/>
  <c r="R1089" i="11" s="1"/>
  <c r="O1089" i="11"/>
  <c r="P1089" i="11" s="1"/>
  <c r="N1089" i="11"/>
  <c r="K1089" i="11"/>
  <c r="J1089" i="11"/>
  <c r="I1089" i="11"/>
  <c r="F1089" i="11"/>
  <c r="E1089" i="11"/>
  <c r="D1089" i="11"/>
  <c r="C1089" i="11"/>
  <c r="B1089" i="11"/>
  <c r="A1089" i="11"/>
  <c r="U1088" i="11"/>
  <c r="T1088" i="11"/>
  <c r="S1088" i="11"/>
  <c r="R1088" i="11"/>
  <c r="Q1088" i="11"/>
  <c r="P1088" i="11"/>
  <c r="O1088" i="11"/>
  <c r="N1088" i="11"/>
  <c r="L1088" i="11"/>
  <c r="K1088" i="11"/>
  <c r="J1088" i="11"/>
  <c r="I1088" i="11"/>
  <c r="F1088" i="11"/>
  <c r="E1088" i="11"/>
  <c r="D1088" i="11"/>
  <c r="C1088" i="11"/>
  <c r="B1088" i="11"/>
  <c r="A1088" i="11"/>
  <c r="U1087" i="11"/>
  <c r="T1087" i="11"/>
  <c r="S1087" i="11"/>
  <c r="R1087" i="11"/>
  <c r="Q1087" i="11"/>
  <c r="P1087" i="11"/>
  <c r="O1087" i="11"/>
  <c r="M1087" i="11"/>
  <c r="L1087" i="11"/>
  <c r="K1087" i="11"/>
  <c r="F1087" i="11"/>
  <c r="E1087" i="11"/>
  <c r="D1087" i="11"/>
  <c r="C1087" i="11"/>
  <c r="B1087" i="11"/>
  <c r="A1087" i="11"/>
  <c r="U1086" i="11"/>
  <c r="T1086" i="11"/>
  <c r="S1086" i="11"/>
  <c r="R1086" i="11"/>
  <c r="Q1086" i="11"/>
  <c r="P1086" i="11"/>
  <c r="O1086" i="11"/>
  <c r="N1086" i="11"/>
  <c r="K1086" i="11"/>
  <c r="I1086" i="11"/>
  <c r="F1086" i="11"/>
  <c r="E1086" i="11"/>
  <c r="D1086" i="11"/>
  <c r="C1086" i="11"/>
  <c r="B1086" i="11"/>
  <c r="A1086" i="11"/>
  <c r="U1085" i="11"/>
  <c r="T1085" i="11"/>
  <c r="S1085" i="11"/>
  <c r="R1085" i="11"/>
  <c r="Q1085" i="11"/>
  <c r="P1085" i="11"/>
  <c r="O1085" i="11"/>
  <c r="N1085" i="11"/>
  <c r="K1085" i="11"/>
  <c r="I1085" i="11"/>
  <c r="F1085" i="11"/>
  <c r="E1085" i="11"/>
  <c r="D1085" i="11"/>
  <c r="C1085" i="11"/>
  <c r="B1085" i="11"/>
  <c r="A1085" i="11"/>
  <c r="U1084" i="11"/>
  <c r="T1084" i="11"/>
  <c r="S1084" i="11"/>
  <c r="R1084" i="11"/>
  <c r="Q1084" i="11"/>
  <c r="P1084" i="11"/>
  <c r="O1084" i="11"/>
  <c r="N1084" i="11"/>
  <c r="L1084" i="11"/>
  <c r="K1084" i="11"/>
  <c r="I1084" i="11"/>
  <c r="F1084" i="11"/>
  <c r="E1084" i="11"/>
  <c r="D1084" i="11"/>
  <c r="C1084" i="11" s="1"/>
  <c r="B1084" i="11"/>
  <c r="A1084" i="11" s="1"/>
  <c r="U1083" i="11"/>
  <c r="S1083" i="11"/>
  <c r="T1083" i="11" s="1"/>
  <c r="Q1083" i="11"/>
  <c r="R1083" i="11" s="1"/>
  <c r="O1083" i="11"/>
  <c r="P1083" i="11" s="1"/>
  <c r="N1083" i="11"/>
  <c r="M1083" i="11"/>
  <c r="K1083" i="11"/>
  <c r="I1083" i="11"/>
  <c r="F1083" i="11"/>
  <c r="E1083" i="11"/>
  <c r="D1083" i="11"/>
  <c r="C1083" i="11"/>
  <c r="B1083" i="11"/>
  <c r="A1083" i="11"/>
  <c r="U1082" i="11"/>
  <c r="T1082" i="11"/>
  <c r="S1082" i="11"/>
  <c r="R1082" i="11"/>
  <c r="Q1082" i="11"/>
  <c r="P1082" i="11"/>
  <c r="O1082" i="11"/>
  <c r="N1082" i="11"/>
  <c r="F1082" i="11"/>
  <c r="E1082" i="11"/>
  <c r="D1082" i="11"/>
  <c r="C1082" i="11"/>
  <c r="B1082" i="11"/>
  <c r="A1082" i="11"/>
  <c r="U1081" i="11"/>
  <c r="T1081" i="11"/>
  <c r="S1081" i="11"/>
  <c r="R1081" i="11"/>
  <c r="Q1081" i="11"/>
  <c r="P1081" i="11"/>
  <c r="O1081" i="11"/>
  <c r="L1081" i="11"/>
  <c r="K1081" i="11"/>
  <c r="J1081" i="11"/>
  <c r="I1081" i="11"/>
  <c r="F1081" i="11"/>
  <c r="E1081" i="11"/>
  <c r="D1081" i="11"/>
  <c r="C1081" i="11" s="1"/>
  <c r="B1081" i="11"/>
  <c r="A1081" i="11" s="1"/>
  <c r="U1080" i="11"/>
  <c r="S1080" i="11"/>
  <c r="T1080" i="11" s="1"/>
  <c r="Q1080" i="11"/>
  <c r="R1080" i="11" s="1"/>
  <c r="O1080" i="11"/>
  <c r="P1080" i="11" s="1"/>
  <c r="M1080" i="11"/>
  <c r="K1080" i="11"/>
  <c r="J1080" i="11"/>
  <c r="I1080" i="11"/>
  <c r="F1080" i="11"/>
  <c r="E1080" i="11"/>
  <c r="D1080" i="11"/>
  <c r="C1080" i="11"/>
  <c r="B1080" i="11"/>
  <c r="A1080" i="11"/>
  <c r="U1079" i="11"/>
  <c r="T1079" i="11"/>
  <c r="S1079" i="11"/>
  <c r="R1079" i="11"/>
  <c r="Q1079" i="11"/>
  <c r="P1079" i="11"/>
  <c r="O1079" i="11"/>
  <c r="N1079" i="11"/>
  <c r="M1079" i="11"/>
  <c r="L1079" i="11"/>
  <c r="K1079" i="11"/>
  <c r="J1079" i="11"/>
  <c r="I1079" i="11"/>
  <c r="F1079" i="11"/>
  <c r="E1079" i="11"/>
  <c r="D1079" i="11"/>
  <c r="C1079" i="11" s="1"/>
  <c r="B1079" i="11"/>
  <c r="A1079" i="11" s="1"/>
  <c r="U1078" i="11"/>
  <c r="S1078" i="11"/>
  <c r="T1078" i="11" s="1"/>
  <c r="Q1078" i="11"/>
  <c r="R1078" i="11" s="1"/>
  <c r="O1078" i="11"/>
  <c r="P1078" i="11" s="1"/>
  <c r="N1078" i="11"/>
  <c r="M1078" i="11"/>
  <c r="K1078" i="11"/>
  <c r="J1078" i="11"/>
  <c r="I1078" i="11"/>
  <c r="F1078" i="11"/>
  <c r="E1078" i="11"/>
  <c r="D1078" i="11"/>
  <c r="C1078" i="11" s="1"/>
  <c r="B1078" i="11"/>
  <c r="A1078" i="11" s="1"/>
  <c r="U1077" i="11"/>
  <c r="S1077" i="11"/>
  <c r="T1077" i="11" s="1"/>
  <c r="Q1077" i="11"/>
  <c r="R1077" i="11" s="1"/>
  <c r="O1077" i="11"/>
  <c r="P1077" i="11" s="1"/>
  <c r="N1077" i="11"/>
  <c r="M1077" i="11"/>
  <c r="K1077" i="11"/>
  <c r="J1077" i="11"/>
  <c r="I1077" i="11"/>
  <c r="F1077" i="11"/>
  <c r="E1077" i="11"/>
  <c r="D1077" i="11"/>
  <c r="C1077" i="11" s="1"/>
  <c r="B1077" i="11"/>
  <c r="A1077" i="11" s="1"/>
  <c r="U1076" i="11"/>
  <c r="S1076" i="11"/>
  <c r="T1076" i="11" s="1"/>
  <c r="Q1076" i="11"/>
  <c r="R1076" i="11" s="1"/>
  <c r="O1076" i="11"/>
  <c r="P1076" i="11" s="1"/>
  <c r="N1076" i="11"/>
  <c r="M1076" i="11"/>
  <c r="K1076" i="11"/>
  <c r="J1076" i="11"/>
  <c r="I1076" i="11"/>
  <c r="F1076" i="11"/>
  <c r="E1076" i="11"/>
  <c r="D1076" i="11"/>
  <c r="C1076" i="11" s="1"/>
  <c r="B1076" i="11"/>
  <c r="A1076" i="11" s="1"/>
  <c r="U1075" i="11"/>
  <c r="S1075" i="11"/>
  <c r="T1075" i="11" s="1"/>
  <c r="Q1075" i="11"/>
  <c r="R1075" i="11" s="1"/>
  <c r="O1075" i="11"/>
  <c r="P1075" i="11" s="1"/>
  <c r="M1075" i="11"/>
  <c r="K1075" i="11"/>
  <c r="J1075" i="11"/>
  <c r="I1075" i="11"/>
  <c r="F1075" i="11"/>
  <c r="E1075" i="11"/>
  <c r="D1075" i="11"/>
  <c r="C1075" i="11"/>
  <c r="B1075" i="11"/>
  <c r="A1075" i="11"/>
  <c r="U1074" i="11"/>
  <c r="T1074" i="11"/>
  <c r="S1074" i="11"/>
  <c r="R1074" i="11"/>
  <c r="Q1074" i="11"/>
  <c r="P1074" i="11"/>
  <c r="O1074" i="11"/>
  <c r="M1074" i="11"/>
  <c r="L1074" i="11"/>
  <c r="K1074" i="11"/>
  <c r="I1074" i="11"/>
  <c r="F1074" i="11"/>
  <c r="E1074" i="11"/>
  <c r="D1074" i="11"/>
  <c r="C1074" i="11" s="1"/>
  <c r="B1074" i="11"/>
  <c r="A1074" i="11" s="1"/>
  <c r="U1073" i="11"/>
  <c r="S1073" i="11"/>
  <c r="T1073" i="11" s="1"/>
  <c r="Q1073" i="11"/>
  <c r="R1073" i="11" s="1"/>
  <c r="O1073" i="11"/>
  <c r="P1073" i="11" s="1"/>
  <c r="N1073" i="11"/>
  <c r="M1073" i="11"/>
  <c r="K1073" i="11"/>
  <c r="I1073" i="11"/>
  <c r="F1073" i="11"/>
  <c r="E1073" i="11"/>
  <c r="D1073" i="11"/>
  <c r="C1073" i="11"/>
  <c r="B1073" i="11"/>
  <c r="A1073" i="11"/>
  <c r="U1072" i="11"/>
  <c r="T1072" i="11"/>
  <c r="S1072" i="11"/>
  <c r="R1072" i="11"/>
  <c r="Q1072" i="11"/>
  <c r="P1072" i="11"/>
  <c r="O1072" i="11"/>
  <c r="N1072" i="11"/>
  <c r="M1072" i="11"/>
  <c r="K1072" i="11"/>
  <c r="I1072" i="11"/>
  <c r="F1072" i="11"/>
  <c r="E1072" i="11"/>
  <c r="D1072" i="11"/>
  <c r="C1072" i="11" s="1"/>
  <c r="B1072" i="11"/>
  <c r="A1072" i="11" s="1"/>
  <c r="U1071" i="11"/>
  <c r="S1071" i="11"/>
  <c r="T1071" i="11" s="1"/>
  <c r="Q1071" i="11"/>
  <c r="R1071" i="11" s="1"/>
  <c r="O1071" i="11"/>
  <c r="P1071" i="11" s="1"/>
  <c r="N1071" i="11"/>
  <c r="M1071" i="11"/>
  <c r="K1071" i="11"/>
  <c r="I1071" i="11"/>
  <c r="F1071" i="11"/>
  <c r="E1071" i="11"/>
  <c r="D1071" i="11"/>
  <c r="C1071" i="11"/>
  <c r="B1071" i="11"/>
  <c r="A1071" i="11"/>
  <c r="U1070" i="11"/>
  <c r="T1070" i="11"/>
  <c r="S1070" i="11"/>
  <c r="R1070" i="11"/>
  <c r="Q1070" i="11"/>
  <c r="P1070" i="11"/>
  <c r="O1070" i="11"/>
  <c r="N1070" i="11"/>
  <c r="K1070" i="11"/>
  <c r="I1070" i="11"/>
  <c r="F1070" i="11"/>
  <c r="E1070" i="11"/>
  <c r="D1070" i="11"/>
  <c r="C1070" i="11"/>
  <c r="B1070" i="11"/>
  <c r="A1070" i="11"/>
  <c r="U1069" i="11"/>
  <c r="T1069" i="11"/>
  <c r="S1069" i="11"/>
  <c r="R1069" i="11"/>
  <c r="Q1069" i="11"/>
  <c r="P1069" i="11"/>
  <c r="O1069" i="11"/>
  <c r="N1069" i="11"/>
  <c r="M1069" i="11"/>
  <c r="L1069" i="11"/>
  <c r="K1069" i="11"/>
  <c r="F1069" i="11"/>
  <c r="E1069" i="11"/>
  <c r="D1069" i="11"/>
  <c r="C1069" i="11" s="1"/>
  <c r="B1069" i="11"/>
  <c r="A1069" i="11" s="1"/>
  <c r="U1068" i="11"/>
  <c r="S1068" i="11"/>
  <c r="T1068" i="11" s="1"/>
  <c r="Q1068" i="11"/>
  <c r="R1068" i="11" s="1"/>
  <c r="O1068" i="11"/>
  <c r="P1068" i="11" s="1"/>
  <c r="N1068" i="11"/>
  <c r="L1068" i="11"/>
  <c r="K1068" i="11"/>
  <c r="I1068" i="11"/>
  <c r="F1068" i="11"/>
  <c r="E1068" i="11"/>
  <c r="D1068" i="11"/>
  <c r="C1068" i="11"/>
  <c r="B1068" i="11"/>
  <c r="A1068" i="11"/>
  <c r="U1067" i="11"/>
  <c r="T1067" i="11"/>
  <c r="S1067" i="11"/>
  <c r="R1067" i="11"/>
  <c r="Q1067" i="11"/>
  <c r="P1067" i="11"/>
  <c r="O1067" i="11"/>
  <c r="N1067" i="11"/>
  <c r="K1067" i="11"/>
  <c r="I1067" i="11"/>
  <c r="F1067" i="11"/>
  <c r="E1067" i="11"/>
  <c r="D1067" i="11"/>
  <c r="C1067" i="11"/>
  <c r="B1067" i="11"/>
  <c r="A1067" i="11"/>
  <c r="U1066" i="11"/>
  <c r="T1066" i="11"/>
  <c r="S1066" i="11"/>
  <c r="R1066" i="11"/>
  <c r="Q1066" i="11"/>
  <c r="P1066" i="11"/>
  <c r="O1066" i="11"/>
  <c r="N1066" i="11"/>
  <c r="M1066" i="11"/>
  <c r="L1066" i="11"/>
  <c r="K1066" i="11"/>
  <c r="I1066" i="11"/>
  <c r="F1066" i="11"/>
  <c r="E1066" i="11"/>
  <c r="D1066" i="11"/>
  <c r="C1066" i="11"/>
  <c r="B1066" i="11"/>
  <c r="A1066" i="11"/>
  <c r="U1065" i="11"/>
  <c r="T1065" i="11"/>
  <c r="S1065" i="11"/>
  <c r="R1065" i="11"/>
  <c r="Q1065" i="11"/>
  <c r="P1065" i="11"/>
  <c r="O1065" i="11"/>
  <c r="N1065" i="11"/>
  <c r="M1065" i="11"/>
  <c r="I1065" i="11"/>
  <c r="F1065" i="11"/>
  <c r="E1065" i="11"/>
  <c r="D1065" i="11"/>
  <c r="C1065" i="11"/>
  <c r="B1065" i="11"/>
  <c r="A1065" i="11"/>
  <c r="U1064" i="11"/>
  <c r="T1064" i="11"/>
  <c r="S1064" i="11"/>
  <c r="R1064" i="11"/>
  <c r="Q1064" i="11"/>
  <c r="P1064" i="11"/>
  <c r="O1064" i="11"/>
  <c r="M1064" i="11"/>
  <c r="I1064" i="11"/>
  <c r="F1064" i="11"/>
  <c r="E1064" i="11"/>
  <c r="D1064" i="11"/>
  <c r="C1064" i="11" s="1"/>
  <c r="B1064" i="11"/>
  <c r="A1064" i="11" s="1"/>
  <c r="U1063" i="11"/>
  <c r="S1063" i="11"/>
  <c r="T1063" i="11" s="1"/>
  <c r="Q1063" i="11"/>
  <c r="R1063" i="11" s="1"/>
  <c r="O1063" i="11"/>
  <c r="P1063" i="11" s="1"/>
  <c r="M1063" i="11"/>
  <c r="K1063" i="11"/>
  <c r="F1063" i="11"/>
  <c r="E1063" i="11"/>
  <c r="D1063" i="11"/>
  <c r="C1063" i="11"/>
  <c r="B1063" i="11"/>
  <c r="A1063" i="11"/>
  <c r="U1062" i="11"/>
  <c r="T1062" i="11"/>
  <c r="S1062" i="11"/>
  <c r="R1062" i="11"/>
  <c r="Q1062" i="11"/>
  <c r="P1062" i="11"/>
  <c r="O1062" i="11"/>
  <c r="M1062" i="11"/>
  <c r="K1062" i="11"/>
  <c r="F1062" i="11"/>
  <c r="E1062" i="11"/>
  <c r="D1062" i="11"/>
  <c r="C1062" i="11" s="1"/>
  <c r="B1062" i="11"/>
  <c r="A1062" i="11" s="1"/>
  <c r="U1061" i="11"/>
  <c r="S1061" i="11"/>
  <c r="T1061" i="11" s="1"/>
  <c r="Q1061" i="11"/>
  <c r="R1061" i="11" s="1"/>
  <c r="O1061" i="11"/>
  <c r="P1061" i="11" s="1"/>
  <c r="M1061" i="11"/>
  <c r="K1061" i="11"/>
  <c r="I1061" i="11"/>
  <c r="F1061" i="11"/>
  <c r="E1061" i="11"/>
  <c r="D1061" i="11"/>
  <c r="C1061" i="11" s="1"/>
  <c r="B1061" i="11"/>
  <c r="A1061" i="11" s="1"/>
  <c r="U1060" i="11"/>
  <c r="S1060" i="11"/>
  <c r="T1060" i="11" s="1"/>
  <c r="Q1060" i="11"/>
  <c r="R1060" i="11" s="1"/>
  <c r="O1060" i="11"/>
  <c r="P1060" i="11" s="1"/>
  <c r="M1060" i="11"/>
  <c r="K1060" i="11"/>
  <c r="I1060" i="11"/>
  <c r="F1060" i="11"/>
  <c r="E1060" i="11"/>
  <c r="D1060" i="11"/>
  <c r="C1060" i="11" s="1"/>
  <c r="B1060" i="11"/>
  <c r="A1060" i="11" s="1"/>
  <c r="U1059" i="11"/>
  <c r="S1059" i="11"/>
  <c r="T1059" i="11" s="1"/>
  <c r="Q1059" i="11"/>
  <c r="R1059" i="11" s="1"/>
  <c r="O1059" i="11"/>
  <c r="P1059" i="11" s="1"/>
  <c r="N1059" i="11"/>
  <c r="M1059" i="11"/>
  <c r="L1059" i="11"/>
  <c r="K1059" i="11"/>
  <c r="I1059" i="11"/>
  <c r="F1059" i="11"/>
  <c r="E1059" i="11"/>
  <c r="D1059" i="11"/>
  <c r="C1059" i="11" s="1"/>
  <c r="B1059" i="11"/>
  <c r="A1059" i="11" s="1"/>
  <c r="U1058" i="11"/>
  <c r="S1058" i="11"/>
  <c r="T1058" i="11" s="1"/>
  <c r="Q1058" i="11"/>
  <c r="R1058" i="11" s="1"/>
  <c r="O1058" i="11"/>
  <c r="P1058" i="11" s="1"/>
  <c r="N1058" i="11"/>
  <c r="M1058" i="11"/>
  <c r="K1058" i="11"/>
  <c r="I1058" i="11"/>
  <c r="F1058" i="11"/>
  <c r="E1058" i="11"/>
  <c r="D1058" i="11"/>
  <c r="C1058" i="11"/>
  <c r="B1058" i="11"/>
  <c r="A1058" i="11"/>
  <c r="U1057" i="11"/>
  <c r="T1057" i="11"/>
  <c r="S1057" i="11"/>
  <c r="R1057" i="11"/>
  <c r="Q1057" i="11"/>
  <c r="P1057" i="11"/>
  <c r="O1057" i="11"/>
  <c r="M1057" i="11"/>
  <c r="K1057" i="11"/>
  <c r="F1057" i="11"/>
  <c r="E1057" i="11"/>
  <c r="D1057" i="11"/>
  <c r="C1057" i="11" s="1"/>
  <c r="B1057" i="11"/>
  <c r="A1057" i="11" s="1"/>
  <c r="U1056" i="11"/>
  <c r="S1056" i="11"/>
  <c r="T1056" i="11" s="1"/>
  <c r="Q1056" i="11"/>
  <c r="R1056" i="11" s="1"/>
  <c r="O1056" i="11"/>
  <c r="P1056" i="11" s="1"/>
  <c r="N1056" i="11"/>
  <c r="L1056" i="11"/>
  <c r="K1056" i="11"/>
  <c r="H1056" i="11"/>
  <c r="G1056" i="11"/>
  <c r="F1056" i="11"/>
  <c r="E1056" i="11"/>
  <c r="D1056" i="11"/>
  <c r="C1056" i="11" s="1"/>
  <c r="B1056" i="11"/>
  <c r="A1056" i="11" s="1"/>
  <c r="U1055" i="11"/>
  <c r="S1055" i="11"/>
  <c r="T1055" i="11" s="1"/>
  <c r="Q1055" i="11"/>
  <c r="R1055" i="11" s="1"/>
  <c r="O1055" i="11"/>
  <c r="P1055" i="11" s="1"/>
  <c r="K1055" i="11"/>
  <c r="F1055" i="11"/>
  <c r="E1055" i="11"/>
  <c r="D1055" i="11"/>
  <c r="C1055" i="11" s="1"/>
  <c r="B1055" i="11"/>
  <c r="A1055" i="11" s="1"/>
  <c r="U1054" i="11"/>
  <c r="S1054" i="11"/>
  <c r="T1054" i="11" s="1"/>
  <c r="Q1054" i="11"/>
  <c r="R1054" i="11" s="1"/>
  <c r="O1054" i="11"/>
  <c r="P1054" i="11" s="1"/>
  <c r="K1054" i="11"/>
  <c r="F1054" i="11"/>
  <c r="E1054" i="11"/>
  <c r="D1054" i="11"/>
  <c r="C1054" i="11" s="1"/>
  <c r="B1054" i="11"/>
  <c r="A1054" i="11" s="1"/>
  <c r="U1053" i="11"/>
  <c r="S1053" i="11"/>
  <c r="T1053" i="11" s="1"/>
  <c r="Q1053" i="11"/>
  <c r="R1053" i="11" s="1"/>
  <c r="O1053" i="11"/>
  <c r="P1053" i="11" s="1"/>
  <c r="K1053" i="11"/>
  <c r="F1053" i="11"/>
  <c r="E1053" i="11"/>
  <c r="D1053" i="11"/>
  <c r="C1053" i="11" s="1"/>
  <c r="B1053" i="11"/>
  <c r="A1053" i="11" s="1"/>
  <c r="U1052" i="11"/>
  <c r="S1052" i="11"/>
  <c r="T1052" i="11" s="1"/>
  <c r="Q1052" i="11"/>
  <c r="R1052" i="11" s="1"/>
  <c r="O1052" i="11"/>
  <c r="P1052" i="11" s="1"/>
  <c r="F1052" i="11"/>
  <c r="E1052" i="11"/>
  <c r="D1052" i="11"/>
  <c r="C1052" i="11"/>
  <c r="B1052" i="11"/>
  <c r="A1052" i="11"/>
  <c r="U1051" i="11"/>
  <c r="T1051" i="11"/>
  <c r="S1051" i="11"/>
  <c r="R1051" i="11"/>
  <c r="Q1051" i="11"/>
  <c r="P1051" i="11"/>
  <c r="O1051" i="11"/>
  <c r="N1051" i="11"/>
  <c r="F1051" i="11"/>
  <c r="E1051" i="11"/>
  <c r="D1051" i="11"/>
  <c r="C1051" i="11"/>
  <c r="B1051" i="11"/>
  <c r="A1051" i="11"/>
  <c r="U1050" i="11"/>
  <c r="T1050" i="11"/>
  <c r="S1050" i="11"/>
  <c r="R1050" i="11"/>
  <c r="Q1050" i="11"/>
  <c r="P1050" i="11"/>
  <c r="O1050" i="11"/>
  <c r="N1050" i="11"/>
  <c r="K1050" i="11"/>
  <c r="F1050" i="11"/>
  <c r="E1050" i="11"/>
  <c r="D1050" i="11"/>
  <c r="C1050" i="11" s="1"/>
  <c r="B1050" i="11"/>
  <c r="A1050" i="11" s="1"/>
  <c r="U1049" i="11"/>
  <c r="S1049" i="11"/>
  <c r="T1049" i="11" s="1"/>
  <c r="Q1049" i="11"/>
  <c r="R1049" i="11" s="1"/>
  <c r="O1049" i="11"/>
  <c r="P1049" i="11" s="1"/>
  <c r="N1049" i="11"/>
  <c r="F1049" i="11"/>
  <c r="E1049" i="11"/>
  <c r="D1049" i="11"/>
  <c r="C1049" i="11" s="1"/>
  <c r="B1049" i="11"/>
  <c r="A1049" i="11" s="1"/>
  <c r="U1048" i="11"/>
  <c r="S1048" i="11"/>
  <c r="T1048" i="11" s="1"/>
  <c r="Q1048" i="11"/>
  <c r="R1048" i="11" s="1"/>
  <c r="O1048" i="11"/>
  <c r="P1048" i="11" s="1"/>
  <c r="N1048" i="11"/>
  <c r="K1048" i="11"/>
  <c r="I1048" i="11"/>
  <c r="F1048" i="11"/>
  <c r="E1048" i="11"/>
  <c r="D1048" i="11"/>
  <c r="C1048" i="11" s="1"/>
  <c r="B1048" i="11"/>
  <c r="A1048" i="11" s="1"/>
  <c r="U1047" i="11"/>
  <c r="S1047" i="11"/>
  <c r="T1047" i="11" s="1"/>
  <c r="Q1047" i="11"/>
  <c r="R1047" i="11" s="1"/>
  <c r="O1047" i="11"/>
  <c r="P1047" i="11" s="1"/>
  <c r="N1047" i="11"/>
  <c r="K1047" i="11"/>
  <c r="I1047" i="11"/>
  <c r="F1047" i="11"/>
  <c r="E1047" i="11"/>
  <c r="D1047" i="11"/>
  <c r="C1047" i="11" s="1"/>
  <c r="B1047" i="11"/>
  <c r="A1047" i="11" s="1"/>
  <c r="U1046" i="11"/>
  <c r="S1046" i="11"/>
  <c r="T1046" i="11" s="1"/>
  <c r="Q1046" i="11"/>
  <c r="R1046" i="11" s="1"/>
  <c r="O1046" i="11"/>
  <c r="P1046" i="11" s="1"/>
  <c r="N1046" i="11"/>
  <c r="K1046" i="11"/>
  <c r="I1046" i="11"/>
  <c r="F1046" i="11"/>
  <c r="E1046" i="11"/>
  <c r="D1046" i="11"/>
  <c r="C1046" i="11" s="1"/>
  <c r="B1046" i="11"/>
  <c r="A1046" i="11" s="1"/>
  <c r="U1045" i="11"/>
  <c r="S1045" i="11"/>
  <c r="T1045" i="11" s="1"/>
  <c r="Q1045" i="11"/>
  <c r="R1045" i="11" s="1"/>
  <c r="O1045" i="11"/>
  <c r="P1045" i="11" s="1"/>
  <c r="N1045" i="11"/>
  <c r="M1045" i="11"/>
  <c r="K1045" i="11"/>
  <c r="F1045" i="11"/>
  <c r="E1045" i="11"/>
  <c r="D1045" i="11"/>
  <c r="C1045" i="11" s="1"/>
  <c r="B1045" i="11"/>
  <c r="A1045" i="11" s="1"/>
  <c r="U1044" i="11"/>
  <c r="S1044" i="11"/>
  <c r="T1044" i="11" s="1"/>
  <c r="Q1044" i="11"/>
  <c r="R1044" i="11" s="1"/>
  <c r="O1044" i="11"/>
  <c r="P1044" i="11" s="1"/>
  <c r="N1044" i="11"/>
  <c r="M1044" i="11"/>
  <c r="K1044" i="11"/>
  <c r="F1044" i="11"/>
  <c r="E1044" i="11"/>
  <c r="D1044" i="11"/>
  <c r="C1044" i="11" s="1"/>
  <c r="B1044" i="11"/>
  <c r="A1044" i="11" s="1"/>
  <c r="U1043" i="11"/>
  <c r="S1043" i="11"/>
  <c r="T1043" i="11" s="1"/>
  <c r="Q1043" i="11"/>
  <c r="R1043" i="11" s="1"/>
  <c r="O1043" i="11"/>
  <c r="P1043" i="11" s="1"/>
  <c r="F1043" i="11"/>
  <c r="E1043" i="11"/>
  <c r="D1043" i="11"/>
  <c r="C1043" i="11"/>
  <c r="B1043" i="11"/>
  <c r="A1043" i="11"/>
  <c r="U1042" i="11"/>
  <c r="T1042" i="11"/>
  <c r="S1042" i="11"/>
  <c r="R1042" i="11"/>
  <c r="Q1042" i="11"/>
  <c r="P1042" i="11"/>
  <c r="O1042" i="11"/>
  <c r="F1042" i="11"/>
  <c r="E1042" i="11"/>
  <c r="D1042" i="11"/>
  <c r="C1042" i="11" s="1"/>
  <c r="B1042" i="11"/>
  <c r="A1042" i="11" s="1"/>
  <c r="U1041" i="11"/>
  <c r="S1041" i="11"/>
  <c r="T1041" i="11" s="1"/>
  <c r="Q1041" i="11"/>
  <c r="R1041" i="11" s="1"/>
  <c r="O1041" i="11"/>
  <c r="P1041" i="11" s="1"/>
  <c r="F1041" i="11"/>
  <c r="E1041" i="11"/>
  <c r="D1041" i="11"/>
  <c r="C1041" i="11"/>
  <c r="B1041" i="11"/>
  <c r="A1041" i="11"/>
  <c r="U1040" i="11"/>
  <c r="T1040" i="11"/>
  <c r="S1040" i="11"/>
  <c r="R1040" i="11"/>
  <c r="Q1040" i="11"/>
  <c r="P1040" i="11"/>
  <c r="O1040" i="11"/>
  <c r="F1040" i="11"/>
  <c r="E1040" i="11"/>
  <c r="D1040" i="11"/>
  <c r="C1040" i="11" s="1"/>
  <c r="B1040" i="11"/>
  <c r="A1040" i="11" s="1"/>
  <c r="U1039" i="11"/>
  <c r="S1039" i="11"/>
  <c r="T1039" i="11" s="1"/>
  <c r="Q1039" i="11"/>
  <c r="R1039" i="11" s="1"/>
  <c r="O1039" i="11"/>
  <c r="P1039" i="11" s="1"/>
  <c r="N1039" i="11"/>
  <c r="M1039" i="11"/>
  <c r="K1039" i="11"/>
  <c r="I1039" i="11"/>
  <c r="F1039" i="11"/>
  <c r="E1039" i="11"/>
  <c r="D1039" i="11"/>
  <c r="C1039" i="11"/>
  <c r="B1039" i="11"/>
  <c r="A1039" i="11"/>
  <c r="U1038" i="11"/>
  <c r="T1038" i="11"/>
  <c r="S1038" i="11"/>
  <c r="R1038" i="11"/>
  <c r="Q1038" i="11"/>
  <c r="P1038" i="11"/>
  <c r="O1038" i="11"/>
  <c r="N1038" i="11"/>
  <c r="K1038" i="11"/>
  <c r="F1038" i="11"/>
  <c r="E1038" i="11"/>
  <c r="D1038" i="11"/>
  <c r="C1038" i="11" s="1"/>
  <c r="B1038" i="11"/>
  <c r="A1038" i="11" s="1"/>
  <c r="U1037" i="11"/>
  <c r="S1037" i="11"/>
  <c r="T1037" i="11" s="1"/>
  <c r="Q1037" i="11"/>
  <c r="R1037" i="11" s="1"/>
  <c r="O1037" i="11"/>
  <c r="P1037" i="11" s="1"/>
  <c r="N1037" i="11"/>
  <c r="K1037" i="11"/>
  <c r="F1037" i="11"/>
  <c r="E1037" i="11"/>
  <c r="D1037" i="11"/>
  <c r="C1037" i="11"/>
  <c r="B1037" i="11"/>
  <c r="A1037" i="11"/>
  <c r="U1036" i="11"/>
  <c r="T1036" i="11"/>
  <c r="S1036" i="11"/>
  <c r="R1036" i="11"/>
  <c r="Q1036" i="11"/>
  <c r="P1036" i="11"/>
  <c r="O1036" i="11"/>
  <c r="N1036" i="11"/>
  <c r="M1036" i="11"/>
  <c r="K1036" i="11"/>
  <c r="F1036" i="11"/>
  <c r="E1036" i="11"/>
  <c r="D1036" i="11"/>
  <c r="C1036" i="11"/>
  <c r="B1036" i="11"/>
  <c r="A1036" i="11"/>
  <c r="U1035" i="11"/>
  <c r="T1035" i="11"/>
  <c r="S1035" i="11"/>
  <c r="R1035" i="11"/>
  <c r="Q1035" i="11"/>
  <c r="P1035" i="11"/>
  <c r="O1035" i="11"/>
  <c r="N1035" i="11"/>
  <c r="K1035" i="11"/>
  <c r="F1035" i="11"/>
  <c r="E1035" i="11"/>
  <c r="D1035" i="11"/>
  <c r="C1035" i="11" s="1"/>
  <c r="B1035" i="11"/>
  <c r="A1035" i="11" s="1"/>
  <c r="U1034" i="11"/>
  <c r="S1034" i="11"/>
  <c r="T1034" i="11" s="1"/>
  <c r="Q1034" i="11"/>
  <c r="R1034" i="11" s="1"/>
  <c r="O1034" i="11"/>
  <c r="P1034" i="11" s="1"/>
  <c r="N1034" i="11"/>
  <c r="K1034" i="11"/>
  <c r="F1034" i="11"/>
  <c r="E1034" i="11"/>
  <c r="D1034" i="11"/>
  <c r="C1034" i="11"/>
  <c r="B1034" i="11"/>
  <c r="A1034" i="11"/>
  <c r="U1033" i="11"/>
  <c r="T1033" i="11"/>
  <c r="S1033" i="11"/>
  <c r="R1033" i="11"/>
  <c r="Q1033" i="11"/>
  <c r="P1033" i="11"/>
  <c r="O1033" i="11"/>
  <c r="N1033" i="11"/>
  <c r="K1033" i="11"/>
  <c r="F1033" i="11"/>
  <c r="E1033" i="11"/>
  <c r="D1033" i="11"/>
  <c r="C1033" i="11" s="1"/>
  <c r="B1033" i="11"/>
  <c r="A1033" i="11" s="1"/>
  <c r="U1032" i="11"/>
  <c r="S1032" i="11"/>
  <c r="T1032" i="11" s="1"/>
  <c r="Q1032" i="11"/>
  <c r="R1032" i="11" s="1"/>
  <c r="O1032" i="11"/>
  <c r="P1032" i="11" s="1"/>
  <c r="N1032" i="11"/>
  <c r="K1032" i="11"/>
  <c r="F1032" i="11"/>
  <c r="E1032" i="11"/>
  <c r="D1032" i="11"/>
  <c r="C1032" i="11"/>
  <c r="B1032" i="11"/>
  <c r="A1032" i="11"/>
  <c r="U1031" i="11"/>
  <c r="T1031" i="11"/>
  <c r="S1031" i="11"/>
  <c r="R1031" i="11"/>
  <c r="Q1031" i="11"/>
  <c r="P1031" i="11"/>
  <c r="O1031" i="11"/>
  <c r="N1031" i="11"/>
  <c r="F1031" i="11"/>
  <c r="E1031" i="11"/>
  <c r="D1031" i="11"/>
  <c r="C1031" i="11"/>
  <c r="B1031" i="11"/>
  <c r="A1031" i="11"/>
  <c r="U1030" i="11"/>
  <c r="T1030" i="11"/>
  <c r="S1030" i="11"/>
  <c r="R1030" i="11"/>
  <c r="Q1030" i="11"/>
  <c r="P1030" i="11"/>
  <c r="O1030" i="11"/>
  <c r="N1030" i="11"/>
  <c r="F1030" i="11"/>
  <c r="E1030" i="11"/>
  <c r="D1030" i="11"/>
  <c r="C1030" i="11"/>
  <c r="B1030" i="11"/>
  <c r="A1030" i="11"/>
  <c r="U1029" i="11"/>
  <c r="T1029" i="11"/>
  <c r="S1029" i="11"/>
  <c r="R1029" i="11"/>
  <c r="Q1029" i="11"/>
  <c r="P1029" i="11"/>
  <c r="O1029" i="11"/>
  <c r="N1029" i="11"/>
  <c r="M1029" i="11"/>
  <c r="F1029" i="11"/>
  <c r="E1029" i="11"/>
  <c r="D1029" i="11"/>
  <c r="C1029" i="11" s="1"/>
  <c r="B1029" i="11"/>
  <c r="A1029" i="11" s="1"/>
  <c r="U1028" i="11"/>
  <c r="S1028" i="11"/>
  <c r="T1028" i="11" s="1"/>
  <c r="Q1028" i="11"/>
  <c r="R1028" i="11" s="1"/>
  <c r="O1028" i="11"/>
  <c r="P1028" i="11" s="1"/>
  <c r="K1028" i="11"/>
  <c r="F1028" i="11"/>
  <c r="E1028" i="11"/>
  <c r="D1028" i="11"/>
  <c r="C1028" i="11" s="1"/>
  <c r="B1028" i="11"/>
  <c r="A1028" i="11" s="1"/>
  <c r="U1027" i="11"/>
  <c r="S1027" i="11"/>
  <c r="T1027" i="11" s="1"/>
  <c r="Q1027" i="11"/>
  <c r="R1027" i="11" s="1"/>
  <c r="O1027" i="11"/>
  <c r="P1027" i="11" s="1"/>
  <c r="N1027" i="11"/>
  <c r="K1027" i="11"/>
  <c r="F1027" i="11"/>
  <c r="E1027" i="11"/>
  <c r="D1027" i="11"/>
  <c r="C1027" i="11"/>
  <c r="B1027" i="11"/>
  <c r="A1027" i="11"/>
  <c r="U1026" i="11"/>
  <c r="T1026" i="11"/>
  <c r="S1026" i="11"/>
  <c r="R1026" i="11"/>
  <c r="Q1026" i="11"/>
  <c r="P1026" i="11"/>
  <c r="O1026" i="11"/>
  <c r="N1026" i="11"/>
  <c r="M1026" i="11"/>
  <c r="L1026" i="11"/>
  <c r="K1026" i="11"/>
  <c r="F1026" i="11"/>
  <c r="E1026" i="11"/>
  <c r="D1026" i="11"/>
  <c r="C1026" i="11" s="1"/>
  <c r="B1026" i="11"/>
  <c r="A1026" i="11" s="1"/>
  <c r="U1025" i="11"/>
  <c r="S1025" i="11"/>
  <c r="T1025" i="11" s="1"/>
  <c r="Q1025" i="11"/>
  <c r="R1025" i="11" s="1"/>
  <c r="O1025" i="11"/>
  <c r="P1025" i="11" s="1"/>
  <c r="N1025" i="11"/>
  <c r="M1025" i="11"/>
  <c r="K1025" i="11"/>
  <c r="F1025" i="11"/>
  <c r="E1025" i="11"/>
  <c r="D1025" i="11"/>
  <c r="C1025" i="11" s="1"/>
  <c r="B1025" i="11"/>
  <c r="A1025" i="11" s="1"/>
  <c r="U1024" i="11"/>
  <c r="S1024" i="11"/>
  <c r="T1024" i="11" s="1"/>
  <c r="Q1024" i="11"/>
  <c r="R1024" i="11" s="1"/>
  <c r="O1024" i="11"/>
  <c r="P1024" i="11" s="1"/>
  <c r="N1024" i="11"/>
  <c r="M1024" i="11"/>
  <c r="L1024" i="11"/>
  <c r="K1024" i="11"/>
  <c r="F1024" i="11"/>
  <c r="E1024" i="11"/>
  <c r="D1024" i="11"/>
  <c r="C1024" i="11"/>
  <c r="B1024" i="11"/>
  <c r="A1024" i="11"/>
  <c r="U1023" i="11"/>
  <c r="T1023" i="11"/>
  <c r="S1023" i="11"/>
  <c r="R1023" i="11"/>
  <c r="Q1023" i="11"/>
  <c r="P1023" i="11"/>
  <c r="O1023" i="11"/>
  <c r="N1023" i="11"/>
  <c r="M1023" i="11"/>
  <c r="K1023" i="11"/>
  <c r="J1023" i="11"/>
  <c r="F1023" i="11"/>
  <c r="E1023" i="11"/>
  <c r="D1023" i="11"/>
  <c r="C1023" i="11" s="1"/>
  <c r="B1023" i="11"/>
  <c r="A1023" i="11" s="1"/>
  <c r="U1022" i="11"/>
  <c r="S1022" i="11"/>
  <c r="T1022" i="11" s="1"/>
  <c r="Q1022" i="11"/>
  <c r="R1022" i="11" s="1"/>
  <c r="O1022" i="11"/>
  <c r="P1022" i="11" s="1"/>
  <c r="N1022" i="11"/>
  <c r="K1022" i="11"/>
  <c r="F1022" i="11"/>
  <c r="E1022" i="11"/>
  <c r="D1022" i="11"/>
  <c r="C1022" i="11"/>
  <c r="B1022" i="11"/>
  <c r="A1022" i="11"/>
  <c r="U1021" i="11"/>
  <c r="T1021" i="11"/>
  <c r="S1021" i="11"/>
  <c r="R1021" i="11"/>
  <c r="Q1021" i="11"/>
  <c r="P1021" i="11"/>
  <c r="O1021" i="11"/>
  <c r="N1021" i="11"/>
  <c r="K1021" i="11"/>
  <c r="F1021" i="11"/>
  <c r="E1021" i="11"/>
  <c r="D1021" i="11"/>
  <c r="C1021" i="11" s="1"/>
  <c r="B1021" i="11"/>
  <c r="A1021" i="11" s="1"/>
  <c r="U1020" i="11"/>
  <c r="S1020" i="11"/>
  <c r="T1020" i="11" s="1"/>
  <c r="Q1020" i="11"/>
  <c r="R1020" i="11" s="1"/>
  <c r="O1020" i="11"/>
  <c r="P1020" i="11" s="1"/>
  <c r="N1020" i="11"/>
  <c r="K1020" i="11"/>
  <c r="F1020" i="11"/>
  <c r="E1020" i="11"/>
  <c r="D1020" i="11"/>
  <c r="C1020" i="11"/>
  <c r="B1020" i="11"/>
  <c r="A1020" i="11"/>
  <c r="U1019" i="11"/>
  <c r="T1019" i="11"/>
  <c r="S1019" i="11"/>
  <c r="R1019" i="11"/>
  <c r="Q1019" i="11"/>
  <c r="P1019" i="11"/>
  <c r="O1019" i="11"/>
  <c r="N1019" i="11"/>
  <c r="F1019" i="11"/>
  <c r="E1019" i="11"/>
  <c r="D1019" i="11"/>
  <c r="C1019" i="11"/>
  <c r="B1019" i="11"/>
  <c r="A1019" i="11"/>
  <c r="U1018" i="11"/>
  <c r="T1018" i="11"/>
  <c r="S1018" i="11"/>
  <c r="R1018" i="11"/>
  <c r="Q1018" i="11"/>
  <c r="P1018" i="11"/>
  <c r="O1018" i="11"/>
  <c r="K1018" i="11"/>
  <c r="I1018" i="11"/>
  <c r="F1018" i="11"/>
  <c r="E1018" i="11"/>
  <c r="D1018" i="11"/>
  <c r="C1018" i="11" s="1"/>
  <c r="B1018" i="11"/>
  <c r="A1018" i="11" s="1"/>
  <c r="U1017" i="11"/>
  <c r="S1017" i="11"/>
  <c r="T1017" i="11" s="1"/>
  <c r="Q1017" i="11"/>
  <c r="R1017" i="11" s="1"/>
  <c r="O1017" i="11"/>
  <c r="P1017" i="11" s="1"/>
  <c r="N1017" i="11"/>
  <c r="K1017" i="11"/>
  <c r="F1017" i="11"/>
  <c r="E1017" i="11"/>
  <c r="D1017" i="11"/>
  <c r="C1017" i="11"/>
  <c r="B1017" i="11"/>
  <c r="A1017" i="11"/>
  <c r="U1016" i="11"/>
  <c r="T1016" i="11"/>
  <c r="S1016" i="11"/>
  <c r="R1016" i="11"/>
  <c r="Q1016" i="11"/>
  <c r="P1016" i="11"/>
  <c r="O1016" i="11"/>
  <c r="N1016" i="11"/>
  <c r="K1016" i="11"/>
  <c r="J1016" i="11"/>
  <c r="F1016" i="11"/>
  <c r="E1016" i="11"/>
  <c r="D1016" i="11"/>
  <c r="C1016" i="11"/>
  <c r="B1016" i="11"/>
  <c r="A1016" i="11"/>
  <c r="U1015" i="11"/>
  <c r="T1015" i="11"/>
  <c r="S1015" i="11"/>
  <c r="R1015" i="11"/>
  <c r="Q1015" i="11"/>
  <c r="P1015" i="11"/>
  <c r="O1015" i="11"/>
  <c r="N1015" i="11"/>
  <c r="K1015" i="11"/>
  <c r="F1015" i="11"/>
  <c r="E1015" i="11"/>
  <c r="D1015" i="11"/>
  <c r="C1015" i="11" s="1"/>
  <c r="B1015" i="11"/>
  <c r="A1015" i="11" s="1"/>
  <c r="U1014" i="11"/>
  <c r="S1014" i="11"/>
  <c r="T1014" i="11" s="1"/>
  <c r="Q1014" i="11"/>
  <c r="R1014" i="11" s="1"/>
  <c r="O1014" i="11"/>
  <c r="P1014" i="11" s="1"/>
  <c r="N1014" i="11"/>
  <c r="K1014" i="11"/>
  <c r="I1014" i="11"/>
  <c r="F1014" i="11"/>
  <c r="E1014" i="11"/>
  <c r="D1014" i="11"/>
  <c r="C1014" i="11" s="1"/>
  <c r="B1014" i="11"/>
  <c r="A1014" i="11" s="1"/>
  <c r="U1013" i="11"/>
  <c r="S1013" i="11"/>
  <c r="T1013" i="11" s="1"/>
  <c r="Q1013" i="11"/>
  <c r="R1013" i="11" s="1"/>
  <c r="O1013" i="11"/>
  <c r="P1013" i="11" s="1"/>
  <c r="K1013" i="11"/>
  <c r="J1013" i="11"/>
  <c r="I1013" i="11"/>
  <c r="F1013" i="11"/>
  <c r="E1013" i="11"/>
  <c r="D1013" i="11"/>
  <c r="C1013" i="11" s="1"/>
  <c r="B1013" i="11"/>
  <c r="A1013" i="11" s="1"/>
  <c r="U1012" i="11"/>
  <c r="S1012" i="11"/>
  <c r="T1012" i="11" s="1"/>
  <c r="Q1012" i="11"/>
  <c r="R1012" i="11" s="1"/>
  <c r="O1012" i="11"/>
  <c r="P1012" i="11" s="1"/>
  <c r="N1012" i="11"/>
  <c r="K1012" i="11"/>
  <c r="J1012" i="11"/>
  <c r="I1012" i="11"/>
  <c r="F1012" i="11"/>
  <c r="E1012" i="11"/>
  <c r="D1012" i="11"/>
  <c r="C1012" i="11"/>
  <c r="B1012" i="11"/>
  <c r="A1012" i="11"/>
  <c r="U1011" i="11"/>
  <c r="T1011" i="11"/>
  <c r="S1011" i="11"/>
  <c r="R1011" i="11"/>
  <c r="Q1011" i="11"/>
  <c r="P1011" i="11"/>
  <c r="O1011" i="11"/>
  <c r="N1011" i="11"/>
  <c r="M1011" i="11"/>
  <c r="L1011" i="11"/>
  <c r="K1011" i="11"/>
  <c r="J1011" i="11"/>
  <c r="I1011" i="11"/>
  <c r="H1011" i="11"/>
  <c r="G1011" i="11"/>
  <c r="F1011" i="11"/>
  <c r="E1011" i="11"/>
  <c r="D1011" i="11"/>
  <c r="C1011" i="11" s="1"/>
  <c r="B1011" i="11"/>
  <c r="A1011" i="11" s="1"/>
  <c r="U1010" i="11"/>
  <c r="S1010" i="11"/>
  <c r="T1010" i="11" s="1"/>
  <c r="Q1010" i="11"/>
  <c r="R1010" i="11" s="1"/>
  <c r="O1010" i="11"/>
  <c r="P1010" i="11" s="1"/>
  <c r="M1010" i="11"/>
  <c r="K1010" i="11"/>
  <c r="J1010" i="11"/>
  <c r="I1010" i="11"/>
  <c r="F1010" i="11"/>
  <c r="E1010" i="11"/>
  <c r="D1010" i="11"/>
  <c r="C1010" i="11"/>
  <c r="B1010" i="11"/>
  <c r="A1010" i="11"/>
  <c r="U1009" i="11"/>
  <c r="T1009" i="11"/>
  <c r="S1009" i="11"/>
  <c r="R1009" i="11"/>
  <c r="Q1009" i="11"/>
  <c r="P1009" i="11"/>
  <c r="O1009" i="11"/>
  <c r="N1009" i="11"/>
  <c r="M1009" i="11"/>
  <c r="K1009" i="11"/>
  <c r="J1009" i="11"/>
  <c r="I1009" i="11"/>
  <c r="F1009" i="11"/>
  <c r="E1009" i="11"/>
  <c r="D1009" i="11"/>
  <c r="C1009" i="11"/>
  <c r="B1009" i="11"/>
  <c r="A1009" i="11"/>
  <c r="U1008" i="11"/>
  <c r="T1008" i="11"/>
  <c r="S1008" i="11"/>
  <c r="R1008" i="11"/>
  <c r="Q1008" i="11"/>
  <c r="P1008" i="11"/>
  <c r="O1008" i="11"/>
  <c r="H1008" i="11"/>
  <c r="G1008" i="11"/>
  <c r="F1008" i="11"/>
  <c r="E1008" i="11"/>
  <c r="D1008" i="11"/>
  <c r="C1008" i="11" s="1"/>
  <c r="B1008" i="11"/>
  <c r="A1008" i="11" s="1"/>
  <c r="U1007" i="11"/>
  <c r="S1007" i="11"/>
  <c r="T1007" i="11" s="1"/>
  <c r="Q1007" i="11"/>
  <c r="R1007" i="11" s="1"/>
  <c r="O1007" i="11"/>
  <c r="P1007" i="11" s="1"/>
  <c r="L1007" i="11"/>
  <c r="F1007" i="11"/>
  <c r="E1007" i="11"/>
  <c r="D1007" i="11"/>
  <c r="C1007" i="11" s="1"/>
  <c r="B1007" i="11"/>
  <c r="A1007" i="11" s="1"/>
  <c r="U1006" i="11"/>
  <c r="S1006" i="11"/>
  <c r="T1006" i="11" s="1"/>
  <c r="Q1006" i="11"/>
  <c r="R1006" i="11" s="1"/>
  <c r="O1006" i="11"/>
  <c r="P1006" i="11" s="1"/>
  <c r="M1006" i="11"/>
  <c r="L1006" i="11"/>
  <c r="K1006" i="11"/>
  <c r="I1006" i="11"/>
  <c r="F1006" i="11"/>
  <c r="E1006" i="11"/>
  <c r="D1006" i="11"/>
  <c r="C1006" i="11"/>
  <c r="B1006" i="11"/>
  <c r="A1006" i="11"/>
  <c r="U1005" i="11"/>
  <c r="T1005" i="11"/>
  <c r="S1005" i="11"/>
  <c r="R1005" i="11"/>
  <c r="Q1005" i="11"/>
  <c r="P1005" i="11"/>
  <c r="O1005" i="11"/>
  <c r="M1005" i="11"/>
  <c r="L1005" i="11"/>
  <c r="K1005" i="11"/>
  <c r="I1005" i="11"/>
  <c r="F1005" i="11"/>
  <c r="E1005" i="11"/>
  <c r="D1005" i="11"/>
  <c r="C1005" i="11" s="1"/>
  <c r="B1005" i="11"/>
  <c r="A1005" i="11" s="1"/>
  <c r="U1004" i="11"/>
  <c r="S1004" i="11"/>
  <c r="T1004" i="11" s="1"/>
  <c r="Q1004" i="11"/>
  <c r="R1004" i="11" s="1"/>
  <c r="O1004" i="11"/>
  <c r="P1004" i="11" s="1"/>
  <c r="M1004" i="11"/>
  <c r="K1004" i="11"/>
  <c r="I1004" i="11"/>
  <c r="F1004" i="11"/>
  <c r="E1004" i="11"/>
  <c r="D1004" i="11"/>
  <c r="C1004" i="11" s="1"/>
  <c r="B1004" i="11"/>
  <c r="A1004" i="11" s="1"/>
  <c r="U1003" i="11"/>
  <c r="S1003" i="11"/>
  <c r="T1003" i="11" s="1"/>
  <c r="Q1003" i="11"/>
  <c r="R1003" i="11" s="1"/>
  <c r="O1003" i="11"/>
  <c r="P1003" i="11" s="1"/>
  <c r="N1003" i="11"/>
  <c r="M1003" i="11"/>
  <c r="K1003" i="11"/>
  <c r="F1003" i="11"/>
  <c r="E1003" i="11"/>
  <c r="D1003" i="11"/>
  <c r="C1003" i="11" s="1"/>
  <c r="B1003" i="11"/>
  <c r="A1003" i="11" s="1"/>
  <c r="U1002" i="11"/>
  <c r="S1002" i="11"/>
  <c r="T1002" i="11" s="1"/>
  <c r="Q1002" i="11"/>
  <c r="R1002" i="11" s="1"/>
  <c r="O1002" i="11"/>
  <c r="P1002" i="11" s="1"/>
  <c r="N1002" i="11"/>
  <c r="M1002" i="11"/>
  <c r="K1002" i="11"/>
  <c r="F1002" i="11"/>
  <c r="E1002" i="11"/>
  <c r="D1002" i="11"/>
  <c r="C1002" i="11" s="1"/>
  <c r="B1002" i="11"/>
  <c r="A1002" i="11" s="1"/>
  <c r="U1001" i="11"/>
  <c r="S1001" i="11"/>
  <c r="T1001" i="11" s="1"/>
  <c r="Q1001" i="11"/>
  <c r="R1001" i="11" s="1"/>
  <c r="O1001" i="11"/>
  <c r="P1001" i="11" s="1"/>
  <c r="N1001" i="11"/>
  <c r="M1001" i="11"/>
  <c r="K1001" i="11"/>
  <c r="I1001" i="11"/>
  <c r="F1001" i="11"/>
  <c r="E1001" i="11"/>
  <c r="D1001" i="11"/>
  <c r="C1001" i="11"/>
  <c r="B1001" i="11"/>
  <c r="A1001" i="11"/>
  <c r="U1000" i="11"/>
  <c r="T1000" i="11"/>
  <c r="S1000" i="11"/>
  <c r="R1000" i="11"/>
  <c r="Q1000" i="11"/>
  <c r="P1000" i="11"/>
  <c r="O1000" i="11"/>
  <c r="N1000" i="11"/>
  <c r="M1000" i="11"/>
  <c r="K1000" i="11"/>
  <c r="F1000" i="11"/>
  <c r="E1000" i="11"/>
  <c r="D1000" i="11"/>
  <c r="C1000" i="11"/>
  <c r="B1000" i="11"/>
  <c r="A1000" i="11"/>
  <c r="U999" i="11"/>
  <c r="T999" i="11"/>
  <c r="S999" i="11"/>
  <c r="R999" i="11"/>
  <c r="Q999" i="11"/>
  <c r="P999" i="11"/>
  <c r="O999" i="11"/>
  <c r="N999" i="11"/>
  <c r="M999" i="11"/>
  <c r="K999" i="11"/>
  <c r="F999" i="11"/>
  <c r="E999" i="11"/>
  <c r="D999" i="11"/>
  <c r="C999" i="11"/>
  <c r="B999" i="11"/>
  <c r="A999" i="11"/>
  <c r="U998" i="11"/>
  <c r="T998" i="11"/>
  <c r="S998" i="11"/>
  <c r="R998" i="11"/>
  <c r="Q998" i="11"/>
  <c r="P998" i="11"/>
  <c r="O998" i="11"/>
  <c r="N998" i="11"/>
  <c r="M998" i="11"/>
  <c r="L998" i="11"/>
  <c r="K998" i="11"/>
  <c r="I998" i="11"/>
  <c r="F998" i="11"/>
  <c r="E998" i="11"/>
  <c r="D998" i="11"/>
  <c r="C998" i="11"/>
  <c r="B998" i="11"/>
  <c r="A998" i="11"/>
  <c r="U997" i="11"/>
  <c r="T997" i="11"/>
  <c r="S997" i="11"/>
  <c r="R997" i="11"/>
  <c r="Q997" i="11"/>
  <c r="P997" i="11"/>
  <c r="O997" i="11"/>
  <c r="N997" i="11"/>
  <c r="M997" i="11"/>
  <c r="K997" i="11"/>
  <c r="I997" i="11"/>
  <c r="F997" i="11"/>
  <c r="E997" i="11"/>
  <c r="D997" i="11"/>
  <c r="C997" i="11" s="1"/>
  <c r="B997" i="11"/>
  <c r="A997" i="11" s="1"/>
  <c r="U996" i="11"/>
  <c r="S996" i="11"/>
  <c r="T996" i="11" s="1"/>
  <c r="Q996" i="11"/>
  <c r="R996" i="11" s="1"/>
  <c r="O996" i="11"/>
  <c r="P996" i="11" s="1"/>
  <c r="N996" i="11"/>
  <c r="M996" i="11"/>
  <c r="K996" i="11"/>
  <c r="I996" i="11"/>
  <c r="F996" i="11"/>
  <c r="E996" i="11"/>
  <c r="D996" i="11"/>
  <c r="C996" i="11"/>
  <c r="B996" i="11"/>
  <c r="A996" i="11"/>
  <c r="U995" i="11"/>
  <c r="T995" i="11"/>
  <c r="S995" i="11"/>
  <c r="R995" i="11"/>
  <c r="Q995" i="11"/>
  <c r="P995" i="11"/>
  <c r="O995" i="11"/>
  <c r="F995" i="11"/>
  <c r="E995" i="11"/>
  <c r="D995" i="11"/>
  <c r="C995" i="11" s="1"/>
  <c r="B995" i="11"/>
  <c r="A995" i="11" s="1"/>
  <c r="U994" i="11"/>
  <c r="S994" i="11"/>
  <c r="T994" i="11" s="1"/>
  <c r="Q994" i="11"/>
  <c r="R994" i="11" s="1"/>
  <c r="O994" i="11"/>
  <c r="P994" i="11" s="1"/>
  <c r="N994" i="11"/>
  <c r="K994" i="11"/>
  <c r="I994" i="11"/>
  <c r="F994" i="11"/>
  <c r="E994" i="11"/>
  <c r="D994" i="11"/>
  <c r="C994" i="11" s="1"/>
  <c r="B994" i="11"/>
  <c r="A994" i="11" s="1"/>
  <c r="U993" i="11"/>
  <c r="S993" i="11"/>
  <c r="T993" i="11" s="1"/>
  <c r="Q993" i="11"/>
  <c r="R993" i="11" s="1"/>
  <c r="O993" i="11"/>
  <c r="P993" i="11" s="1"/>
  <c r="N993" i="11"/>
  <c r="K993" i="11"/>
  <c r="I993" i="11"/>
  <c r="F993" i="11"/>
  <c r="E993" i="11"/>
  <c r="D993" i="11"/>
  <c r="C993" i="11" s="1"/>
  <c r="B993" i="11"/>
  <c r="A993" i="11" s="1"/>
  <c r="U992" i="11"/>
  <c r="S992" i="11"/>
  <c r="T992" i="11" s="1"/>
  <c r="Q992" i="11"/>
  <c r="R992" i="11" s="1"/>
  <c r="O992" i="11"/>
  <c r="P992" i="11" s="1"/>
  <c r="N992" i="11"/>
  <c r="M992" i="11"/>
  <c r="L992" i="11"/>
  <c r="K992" i="11"/>
  <c r="F992" i="11"/>
  <c r="E992" i="11"/>
  <c r="D992" i="11"/>
  <c r="C992" i="11"/>
  <c r="B992" i="11"/>
  <c r="A992" i="11"/>
  <c r="U991" i="11"/>
  <c r="T991" i="11"/>
  <c r="S991" i="11"/>
  <c r="R991" i="11"/>
  <c r="Q991" i="11"/>
  <c r="P991" i="11"/>
  <c r="O991" i="11"/>
  <c r="N991" i="11"/>
  <c r="K991" i="11"/>
  <c r="J991" i="11"/>
  <c r="I991" i="11"/>
  <c r="F991" i="11"/>
  <c r="E991" i="11"/>
  <c r="D991" i="11"/>
  <c r="C991" i="11" s="1"/>
  <c r="B991" i="11"/>
  <c r="A991" i="11" s="1"/>
  <c r="U990" i="11"/>
  <c r="S990" i="11"/>
  <c r="T990" i="11" s="1"/>
  <c r="Q990" i="11"/>
  <c r="R990" i="11" s="1"/>
  <c r="O990" i="11"/>
  <c r="P990" i="11" s="1"/>
  <c r="N990" i="11"/>
  <c r="K990" i="11"/>
  <c r="J990" i="11"/>
  <c r="I990" i="11"/>
  <c r="F990" i="11"/>
  <c r="E990" i="11"/>
  <c r="D990" i="11"/>
  <c r="C990" i="11"/>
  <c r="B990" i="11"/>
  <c r="A990" i="11"/>
  <c r="U989" i="11"/>
  <c r="T989" i="11"/>
  <c r="S989" i="11"/>
  <c r="R989" i="11"/>
  <c r="Q989" i="11"/>
  <c r="P989" i="11"/>
  <c r="O989" i="11"/>
  <c r="M989" i="11"/>
  <c r="K989" i="11"/>
  <c r="F989" i="11"/>
  <c r="E989" i="11"/>
  <c r="D989" i="11"/>
  <c r="C989" i="11" s="1"/>
  <c r="B989" i="11"/>
  <c r="A989" i="11" s="1"/>
  <c r="U988" i="11"/>
  <c r="S988" i="11"/>
  <c r="T988" i="11" s="1"/>
  <c r="Q988" i="11"/>
  <c r="R988" i="11" s="1"/>
  <c r="O988" i="11"/>
  <c r="P988" i="11" s="1"/>
  <c r="M988" i="11"/>
  <c r="K988" i="11"/>
  <c r="I988" i="11"/>
  <c r="F988" i="11"/>
  <c r="E988" i="11"/>
  <c r="D988" i="11"/>
  <c r="C988" i="11" s="1"/>
  <c r="B988" i="11"/>
  <c r="A988" i="11" s="1"/>
  <c r="U987" i="11"/>
  <c r="S987" i="11"/>
  <c r="T987" i="11" s="1"/>
  <c r="Q987" i="11"/>
  <c r="R987" i="11" s="1"/>
  <c r="O987" i="11"/>
  <c r="P987" i="11" s="1"/>
  <c r="F987" i="11"/>
  <c r="E987" i="11"/>
  <c r="D987" i="11"/>
  <c r="C987" i="11"/>
  <c r="B987" i="11"/>
  <c r="A987" i="11"/>
  <c r="U986" i="11"/>
  <c r="T986" i="11"/>
  <c r="S986" i="11"/>
  <c r="R986" i="11"/>
  <c r="Q986" i="11"/>
  <c r="P986" i="11"/>
  <c r="O986" i="11"/>
  <c r="F986" i="11"/>
  <c r="E986" i="11"/>
  <c r="D986" i="11"/>
  <c r="C986" i="11" s="1"/>
  <c r="B986" i="11"/>
  <c r="A986" i="11" s="1"/>
  <c r="U985" i="11"/>
  <c r="S985" i="11"/>
  <c r="T985" i="11" s="1"/>
  <c r="Q985" i="11"/>
  <c r="R985" i="11" s="1"/>
  <c r="O985" i="11"/>
  <c r="P985" i="11" s="1"/>
  <c r="K985" i="11"/>
  <c r="F985" i="11"/>
  <c r="E985" i="11"/>
  <c r="D985" i="11"/>
  <c r="C985" i="11" s="1"/>
  <c r="B985" i="11"/>
  <c r="A985" i="11" s="1"/>
  <c r="U984" i="11"/>
  <c r="S984" i="11"/>
  <c r="T984" i="11" s="1"/>
  <c r="Q984" i="11"/>
  <c r="R984" i="11" s="1"/>
  <c r="O984" i="11"/>
  <c r="P984" i="11" s="1"/>
  <c r="N984" i="11"/>
  <c r="L984" i="11"/>
  <c r="K984" i="11"/>
  <c r="F984" i="11"/>
  <c r="E984" i="11"/>
  <c r="D984" i="11"/>
  <c r="C984" i="11" s="1"/>
  <c r="B984" i="11"/>
  <c r="A984" i="11" s="1"/>
  <c r="U983" i="11"/>
  <c r="S983" i="11"/>
  <c r="T983" i="11" s="1"/>
  <c r="Q983" i="11"/>
  <c r="R983" i="11" s="1"/>
  <c r="O983" i="11"/>
  <c r="P983" i="11" s="1"/>
  <c r="L983" i="11"/>
  <c r="F983" i="11"/>
  <c r="E983" i="11"/>
  <c r="D983" i="11"/>
  <c r="C983" i="11" s="1"/>
  <c r="B983" i="11"/>
  <c r="A983" i="11" s="1"/>
  <c r="U982" i="11"/>
  <c r="S982" i="11"/>
  <c r="T982" i="11" s="1"/>
  <c r="Q982" i="11"/>
  <c r="R982" i="11" s="1"/>
  <c r="O982" i="11"/>
  <c r="P982" i="11" s="1"/>
  <c r="F982" i="11"/>
  <c r="E982" i="11"/>
  <c r="D982" i="11"/>
  <c r="C982" i="11"/>
  <c r="B982" i="11"/>
  <c r="A982" i="11"/>
  <c r="U981" i="11"/>
  <c r="T981" i="11"/>
  <c r="S981" i="11"/>
  <c r="R981" i="11"/>
  <c r="Q981" i="11"/>
  <c r="P981" i="11"/>
  <c r="O981" i="11"/>
  <c r="K981" i="11"/>
  <c r="F981" i="11"/>
  <c r="E981" i="11"/>
  <c r="D981" i="11"/>
  <c r="C981" i="11"/>
  <c r="B981" i="11"/>
  <c r="A981" i="11"/>
  <c r="U980" i="11"/>
  <c r="T980" i="11"/>
  <c r="S980" i="11"/>
  <c r="R980" i="11"/>
  <c r="Q980" i="11"/>
  <c r="P980" i="11"/>
  <c r="O980" i="11"/>
  <c r="K980" i="11"/>
  <c r="F980" i="11"/>
  <c r="E980" i="11"/>
  <c r="D980" i="11"/>
  <c r="C980" i="11"/>
  <c r="B980" i="11"/>
  <c r="A980" i="11"/>
  <c r="U979" i="11"/>
  <c r="T979" i="11"/>
  <c r="S979" i="11"/>
  <c r="R979" i="11"/>
  <c r="Q979" i="11"/>
  <c r="P979" i="11"/>
  <c r="O979" i="11"/>
  <c r="K979" i="11"/>
  <c r="F979" i="11"/>
  <c r="E979" i="11"/>
  <c r="D979" i="11"/>
  <c r="C979" i="11"/>
  <c r="B979" i="11"/>
  <c r="A979" i="11"/>
  <c r="U978" i="11"/>
  <c r="T978" i="11"/>
  <c r="S978" i="11"/>
  <c r="R978" i="11"/>
  <c r="Q978" i="11"/>
  <c r="P978" i="11"/>
  <c r="O978" i="11"/>
  <c r="F978" i="11"/>
  <c r="E978" i="11"/>
  <c r="D978" i="11"/>
  <c r="C978" i="11" s="1"/>
  <c r="B978" i="11"/>
  <c r="A978" i="11" s="1"/>
  <c r="U977" i="11"/>
  <c r="S977" i="11"/>
  <c r="T977" i="11" s="1"/>
  <c r="Q977" i="11"/>
  <c r="R977" i="11" s="1"/>
  <c r="O977" i="11"/>
  <c r="P977" i="11" s="1"/>
  <c r="F977" i="11"/>
  <c r="E977" i="11"/>
  <c r="D977" i="11"/>
  <c r="C977" i="11"/>
  <c r="B977" i="11"/>
  <c r="A977" i="11"/>
  <c r="U976" i="11"/>
  <c r="T976" i="11"/>
  <c r="S976" i="11"/>
  <c r="R976" i="11"/>
  <c r="Q976" i="11"/>
  <c r="P976" i="11"/>
  <c r="O976" i="11"/>
  <c r="F976" i="11"/>
  <c r="E976" i="11"/>
  <c r="D976" i="11"/>
  <c r="C976" i="11" s="1"/>
  <c r="B976" i="11"/>
  <c r="A976" i="11" s="1"/>
  <c r="U975" i="11"/>
  <c r="S975" i="11"/>
  <c r="T975" i="11" s="1"/>
  <c r="Q975" i="11"/>
  <c r="R975" i="11" s="1"/>
  <c r="O975" i="11"/>
  <c r="P975" i="11" s="1"/>
  <c r="K975" i="11"/>
  <c r="F975" i="11"/>
  <c r="E975" i="11"/>
  <c r="D975" i="11"/>
  <c r="C975" i="11" s="1"/>
  <c r="B975" i="11"/>
  <c r="A975" i="11" s="1"/>
  <c r="U974" i="11"/>
  <c r="S974" i="11"/>
  <c r="T974" i="11" s="1"/>
  <c r="Q974" i="11"/>
  <c r="R974" i="11" s="1"/>
  <c r="O974" i="11"/>
  <c r="P974" i="11" s="1"/>
  <c r="N974" i="11"/>
  <c r="K974" i="11"/>
  <c r="J974" i="11"/>
  <c r="I974" i="11"/>
  <c r="F974" i="11"/>
  <c r="E974" i="11"/>
  <c r="D974" i="11"/>
  <c r="C974" i="11"/>
  <c r="B974" i="11"/>
  <c r="A974" i="11"/>
  <c r="U973" i="11"/>
  <c r="T973" i="11"/>
  <c r="S973" i="11"/>
  <c r="R973" i="11"/>
  <c r="Q973" i="11"/>
  <c r="P973" i="11"/>
  <c r="O973" i="11"/>
  <c r="N973" i="11"/>
  <c r="M973" i="11"/>
  <c r="L973" i="11"/>
  <c r="K973" i="11"/>
  <c r="J973" i="11"/>
  <c r="I973" i="11"/>
  <c r="F973" i="11"/>
  <c r="E973" i="11"/>
  <c r="D973" i="11"/>
  <c r="C973" i="11" s="1"/>
  <c r="B973" i="11"/>
  <c r="A973" i="11" s="1"/>
  <c r="U972" i="11"/>
  <c r="S972" i="11"/>
  <c r="T972" i="11" s="1"/>
  <c r="Q972" i="11"/>
  <c r="R972" i="11" s="1"/>
  <c r="O972" i="11"/>
  <c r="P972" i="11" s="1"/>
  <c r="N972" i="11"/>
  <c r="M972" i="11"/>
  <c r="K972" i="11"/>
  <c r="F972" i="11"/>
  <c r="E972" i="11"/>
  <c r="D972" i="11"/>
  <c r="C972" i="11" s="1"/>
  <c r="B972" i="11"/>
  <c r="A972" i="11" s="1"/>
  <c r="U971" i="11"/>
  <c r="S971" i="11"/>
  <c r="T971" i="11" s="1"/>
  <c r="R971" i="11"/>
  <c r="Q971" i="11"/>
  <c r="O971" i="11"/>
  <c r="P971" i="11" s="1"/>
  <c r="N971" i="11"/>
  <c r="M971" i="11"/>
  <c r="K971" i="11"/>
  <c r="F971" i="11"/>
  <c r="E971" i="11"/>
  <c r="D971" i="11"/>
  <c r="C971" i="11" s="1"/>
  <c r="B971" i="11"/>
  <c r="A971" i="11" s="1"/>
  <c r="U970" i="11"/>
  <c r="S970" i="11"/>
  <c r="T970" i="11" s="1"/>
  <c r="R970" i="11"/>
  <c r="Q970" i="11"/>
  <c r="O970" i="11"/>
  <c r="P970" i="11" s="1"/>
  <c r="N970" i="11"/>
  <c r="M970" i="11"/>
  <c r="K970" i="11"/>
  <c r="F970" i="11"/>
  <c r="E970" i="11"/>
  <c r="D970" i="11"/>
  <c r="C970" i="11" s="1"/>
  <c r="B970" i="11"/>
  <c r="A970" i="11" s="1"/>
  <c r="U969" i="11"/>
  <c r="S969" i="11"/>
  <c r="T969" i="11" s="1"/>
  <c r="R969" i="11"/>
  <c r="Q969" i="11"/>
  <c r="O969" i="11"/>
  <c r="P969" i="11" s="1"/>
  <c r="N969" i="11"/>
  <c r="M969" i="11"/>
  <c r="K969" i="11"/>
  <c r="F969" i="11"/>
  <c r="E969" i="11"/>
  <c r="D969" i="11"/>
  <c r="C969" i="11" s="1"/>
  <c r="B969" i="11"/>
  <c r="A969" i="11" s="1"/>
  <c r="U968" i="11"/>
  <c r="S968" i="11"/>
  <c r="T968" i="11" s="1"/>
  <c r="R968" i="11"/>
  <c r="Q968" i="11"/>
  <c r="O968" i="11"/>
  <c r="P968" i="11" s="1"/>
  <c r="N968" i="11"/>
  <c r="M968" i="11"/>
  <c r="L968" i="11"/>
  <c r="K968" i="11"/>
  <c r="F968" i="11"/>
  <c r="E968" i="11"/>
  <c r="D968" i="11"/>
  <c r="C968" i="11"/>
  <c r="B968" i="11"/>
  <c r="A968" i="11" s="1"/>
  <c r="U967" i="11"/>
  <c r="T967" i="11"/>
  <c r="S967" i="11"/>
  <c r="R967" i="11"/>
  <c r="Q967" i="11"/>
  <c r="P967" i="11"/>
  <c r="O967" i="11"/>
  <c r="N967" i="11"/>
  <c r="M967" i="11"/>
  <c r="L967" i="11"/>
  <c r="K967" i="11"/>
  <c r="F967" i="11"/>
  <c r="E967" i="11"/>
  <c r="D967" i="11"/>
  <c r="C967" i="11" s="1"/>
  <c r="B967" i="11"/>
  <c r="A967" i="11" s="1"/>
  <c r="U966" i="11"/>
  <c r="T966" i="11"/>
  <c r="S966" i="11"/>
  <c r="Q966" i="11"/>
  <c r="R966" i="11" s="1"/>
  <c r="P966" i="11"/>
  <c r="O966" i="11"/>
  <c r="N966" i="11"/>
  <c r="M966" i="11"/>
  <c r="K966" i="11"/>
  <c r="F966" i="11"/>
  <c r="E966" i="11"/>
  <c r="D966" i="11"/>
  <c r="C966" i="11" s="1"/>
  <c r="B966" i="11"/>
  <c r="A966" i="11" s="1"/>
  <c r="U965" i="11"/>
  <c r="T965" i="11"/>
  <c r="S965" i="11"/>
  <c r="Q965" i="11"/>
  <c r="R965" i="11" s="1"/>
  <c r="P965" i="11"/>
  <c r="O965" i="11"/>
  <c r="N965" i="11"/>
  <c r="M965" i="11"/>
  <c r="L965" i="11"/>
  <c r="K965" i="11"/>
  <c r="F965" i="11"/>
  <c r="E965" i="11"/>
  <c r="D965" i="11"/>
  <c r="C965" i="11" s="1"/>
  <c r="B965" i="11"/>
  <c r="A965" i="11"/>
  <c r="U964" i="11"/>
  <c r="T964" i="11"/>
  <c r="S964" i="11"/>
  <c r="R964" i="11"/>
  <c r="Q964" i="11"/>
  <c r="P964" i="11"/>
  <c r="O964" i="11"/>
  <c r="M964" i="11"/>
  <c r="K964" i="11"/>
  <c r="F964" i="11"/>
  <c r="E964" i="11"/>
  <c r="D964" i="11"/>
  <c r="C964" i="11" s="1"/>
  <c r="B964" i="11"/>
  <c r="A964" i="11" s="1"/>
  <c r="U963" i="11"/>
  <c r="T963" i="11"/>
  <c r="S963" i="11"/>
  <c r="Q963" i="11"/>
  <c r="R963" i="11" s="1"/>
  <c r="P963" i="11"/>
  <c r="O963" i="11"/>
  <c r="M963" i="11"/>
  <c r="K963" i="11"/>
  <c r="I963" i="11"/>
  <c r="F963" i="11"/>
  <c r="E963" i="11"/>
  <c r="D963" i="11"/>
  <c r="C963" i="11" s="1"/>
  <c r="B963" i="11"/>
  <c r="A963" i="11" s="1"/>
  <c r="U962" i="11"/>
  <c r="T962" i="11"/>
  <c r="S962" i="11"/>
  <c r="Q962" i="11"/>
  <c r="R962" i="11" s="1"/>
  <c r="P962" i="11"/>
  <c r="O962" i="11"/>
  <c r="F962" i="11"/>
  <c r="E962" i="11"/>
  <c r="D962" i="11"/>
  <c r="C962" i="11" s="1"/>
  <c r="B962" i="11"/>
  <c r="A962" i="11"/>
  <c r="U961" i="11"/>
  <c r="T961" i="11"/>
  <c r="S961" i="11"/>
  <c r="R961" i="11"/>
  <c r="Q961" i="11"/>
  <c r="P961" i="11"/>
  <c r="O961" i="11"/>
  <c r="F961" i="11"/>
  <c r="E961" i="11"/>
  <c r="D961" i="11"/>
  <c r="C961" i="11" s="1"/>
  <c r="B961" i="11"/>
  <c r="A961" i="11" s="1"/>
  <c r="U960" i="11"/>
  <c r="S960" i="11"/>
  <c r="T960" i="11" s="1"/>
  <c r="R960" i="11"/>
  <c r="Q960" i="11"/>
  <c r="O960" i="11"/>
  <c r="P960" i="11" s="1"/>
  <c r="K960" i="11"/>
  <c r="F960" i="11"/>
  <c r="E960" i="11"/>
  <c r="D960" i="11"/>
  <c r="C960" i="11" s="1"/>
  <c r="B960" i="11"/>
  <c r="A960" i="11" s="1"/>
  <c r="U959" i="11"/>
  <c r="T959" i="11"/>
  <c r="S959" i="11"/>
  <c r="Q959" i="11"/>
  <c r="R959" i="11" s="1"/>
  <c r="P959" i="11"/>
  <c r="O959" i="11"/>
  <c r="M959" i="11"/>
  <c r="K959" i="11"/>
  <c r="F959" i="11"/>
  <c r="E959" i="11"/>
  <c r="D959" i="11"/>
  <c r="C959" i="11"/>
  <c r="B959" i="11"/>
  <c r="A959" i="11" s="1"/>
  <c r="U958" i="11"/>
  <c r="T958" i="11"/>
  <c r="S958" i="11"/>
  <c r="R958" i="11"/>
  <c r="Q958" i="11"/>
  <c r="P958" i="11"/>
  <c r="O958" i="11"/>
  <c r="M958" i="11"/>
  <c r="K958" i="11"/>
  <c r="F958" i="11"/>
  <c r="E958" i="11"/>
  <c r="D958" i="11"/>
  <c r="C958" i="11" s="1"/>
  <c r="B958" i="11"/>
  <c r="A958" i="11" s="1"/>
  <c r="U957" i="11"/>
  <c r="S957" i="11"/>
  <c r="T957" i="11" s="1"/>
  <c r="R957" i="11"/>
  <c r="Q957" i="11"/>
  <c r="O957" i="11"/>
  <c r="P957" i="11" s="1"/>
  <c r="M957" i="11"/>
  <c r="L957" i="11"/>
  <c r="K957" i="11"/>
  <c r="J957" i="11"/>
  <c r="I957" i="11"/>
  <c r="F957" i="11"/>
  <c r="E957" i="11"/>
  <c r="D957" i="11"/>
  <c r="C957" i="11" s="1"/>
  <c r="B957" i="11"/>
  <c r="A957" i="11" s="1"/>
  <c r="U956" i="11"/>
  <c r="T956" i="11"/>
  <c r="S956" i="11"/>
  <c r="Q956" i="11"/>
  <c r="R956" i="11" s="1"/>
  <c r="P956" i="11"/>
  <c r="O956" i="11"/>
  <c r="N956" i="11"/>
  <c r="M956" i="11"/>
  <c r="L956" i="11"/>
  <c r="K956" i="11"/>
  <c r="J956" i="11"/>
  <c r="I956" i="11"/>
  <c r="F956" i="11"/>
  <c r="D956" i="11"/>
  <c r="C956" i="11" s="1"/>
  <c r="B956" i="11"/>
  <c r="A956" i="11" s="1"/>
  <c r="U955" i="11"/>
  <c r="S955" i="11"/>
  <c r="T955" i="11" s="1"/>
  <c r="R955" i="11"/>
  <c r="Q955" i="11"/>
  <c r="O955" i="11"/>
  <c r="P955" i="11" s="1"/>
  <c r="F955" i="11"/>
  <c r="E955" i="11"/>
  <c r="D955" i="11"/>
  <c r="C955" i="11"/>
  <c r="B955" i="11"/>
  <c r="A955" i="11" s="1"/>
  <c r="U954" i="11"/>
  <c r="T954" i="11"/>
  <c r="S954" i="11"/>
  <c r="R954" i="11"/>
  <c r="Q954" i="11"/>
  <c r="P954" i="11"/>
  <c r="O954" i="11"/>
  <c r="M954" i="11"/>
  <c r="K954" i="11"/>
  <c r="J954" i="11"/>
  <c r="I954" i="11"/>
  <c r="F954" i="11"/>
  <c r="E954" i="11"/>
  <c r="D954" i="11"/>
  <c r="C954" i="11" s="1"/>
  <c r="B954" i="11"/>
  <c r="A954" i="11" s="1"/>
  <c r="U953" i="11"/>
  <c r="T953" i="11"/>
  <c r="S953" i="11"/>
  <c r="Q953" i="11"/>
  <c r="R953" i="11" s="1"/>
  <c r="P953" i="11"/>
  <c r="O953" i="11"/>
  <c r="M953" i="11"/>
  <c r="K953" i="11"/>
  <c r="J953" i="11"/>
  <c r="I953" i="11"/>
  <c r="F953" i="11"/>
  <c r="E953" i="11"/>
  <c r="D953" i="11"/>
  <c r="C953" i="11" s="1"/>
  <c r="B953" i="11"/>
  <c r="A953" i="11"/>
  <c r="U952" i="11"/>
  <c r="T952" i="11"/>
  <c r="S952" i="11"/>
  <c r="R952" i="11"/>
  <c r="Q952" i="11"/>
  <c r="P952" i="11"/>
  <c r="O952" i="11"/>
  <c r="N952" i="11"/>
  <c r="M952" i="11"/>
  <c r="K952" i="11"/>
  <c r="J952" i="11"/>
  <c r="I952" i="11"/>
  <c r="F952" i="11"/>
  <c r="E952" i="11"/>
  <c r="D952" i="11"/>
  <c r="C952" i="11"/>
  <c r="B952" i="11"/>
  <c r="A952" i="11" s="1"/>
  <c r="U951" i="11"/>
  <c r="T951" i="11"/>
  <c r="S951" i="11"/>
  <c r="R951" i="11"/>
  <c r="Q951" i="11"/>
  <c r="P951" i="11"/>
  <c r="O951" i="11"/>
  <c r="N951" i="11"/>
  <c r="M951" i="11"/>
  <c r="K951" i="11"/>
  <c r="J951" i="11"/>
  <c r="I951" i="11"/>
  <c r="F951" i="11"/>
  <c r="E951" i="11"/>
  <c r="D951" i="11"/>
  <c r="C951" i="11" s="1"/>
  <c r="B951" i="11"/>
  <c r="A951" i="11"/>
  <c r="U950" i="11"/>
  <c r="T950" i="11"/>
  <c r="S950" i="11"/>
  <c r="R950" i="11"/>
  <c r="Q950" i="11"/>
  <c r="P950" i="11"/>
  <c r="O950" i="11"/>
  <c r="M950" i="11"/>
  <c r="K950" i="11"/>
  <c r="J950" i="11"/>
  <c r="I950" i="11"/>
  <c r="F950" i="11"/>
  <c r="E950" i="11"/>
  <c r="D950" i="11"/>
  <c r="C950" i="11" s="1"/>
  <c r="B950" i="11"/>
  <c r="A950" i="11" s="1"/>
  <c r="U949" i="11"/>
  <c r="S949" i="11"/>
  <c r="T949" i="11" s="1"/>
  <c r="R949" i="11"/>
  <c r="Q949" i="11"/>
  <c r="O949" i="11"/>
  <c r="P949" i="11" s="1"/>
  <c r="H949" i="11"/>
  <c r="G949" i="11"/>
  <c r="F949" i="11"/>
  <c r="E949" i="11"/>
  <c r="D949" i="11"/>
  <c r="C949" i="11" s="1"/>
  <c r="B949" i="11"/>
  <c r="A949" i="11"/>
  <c r="U948" i="11"/>
  <c r="T948" i="11"/>
  <c r="S948" i="11"/>
  <c r="R948" i="11"/>
  <c r="Q948" i="11"/>
  <c r="P948" i="11"/>
  <c r="O948" i="11"/>
  <c r="F948" i="11"/>
  <c r="E948" i="11"/>
  <c r="D948" i="11"/>
  <c r="C948" i="11" s="1"/>
  <c r="B948" i="11"/>
  <c r="A948" i="11" s="1"/>
  <c r="U947" i="11"/>
  <c r="S947" i="11"/>
  <c r="T947" i="11" s="1"/>
  <c r="R947" i="11"/>
  <c r="Q947" i="11"/>
  <c r="O947" i="11"/>
  <c r="P947" i="11" s="1"/>
  <c r="F947" i="11"/>
  <c r="E947" i="11"/>
  <c r="D947" i="11"/>
  <c r="C947" i="11"/>
  <c r="B947" i="11"/>
  <c r="A947" i="11" s="1"/>
  <c r="U946" i="11"/>
  <c r="T946" i="11"/>
  <c r="S946" i="11"/>
  <c r="R946" i="11"/>
  <c r="Q946" i="11"/>
  <c r="P946" i="11"/>
  <c r="O946" i="11"/>
  <c r="M946" i="11"/>
  <c r="L946" i="11"/>
  <c r="K946" i="11"/>
  <c r="F946" i="11"/>
  <c r="E946" i="11"/>
  <c r="D946" i="11"/>
  <c r="C946" i="11"/>
  <c r="B946" i="11"/>
  <c r="A946" i="11" s="1"/>
  <c r="U945" i="11"/>
  <c r="T945" i="11"/>
  <c r="S945" i="11"/>
  <c r="R945" i="11"/>
  <c r="Q945" i="11"/>
  <c r="P945" i="11"/>
  <c r="O945" i="11"/>
  <c r="M945" i="11"/>
  <c r="K945" i="11"/>
  <c r="F945" i="11"/>
  <c r="E945" i="11"/>
  <c r="D945" i="11"/>
  <c r="C945" i="11" s="1"/>
  <c r="B945" i="11"/>
  <c r="A945" i="11" s="1"/>
  <c r="U944" i="11"/>
  <c r="S944" i="11"/>
  <c r="T944" i="11" s="1"/>
  <c r="R944" i="11"/>
  <c r="Q944" i="11"/>
  <c r="O944" i="11"/>
  <c r="P944" i="11" s="1"/>
  <c r="N944" i="11"/>
  <c r="M944" i="11"/>
  <c r="K944" i="11"/>
  <c r="F944" i="11"/>
  <c r="E944" i="11"/>
  <c r="D944" i="11"/>
  <c r="C944" i="11" s="1"/>
  <c r="B944" i="11"/>
  <c r="A944" i="11" s="1"/>
  <c r="U943" i="11"/>
  <c r="S943" i="11"/>
  <c r="T943" i="11" s="1"/>
  <c r="R943" i="11"/>
  <c r="Q943" i="11"/>
  <c r="O943" i="11"/>
  <c r="P943" i="11" s="1"/>
  <c r="N943" i="11"/>
  <c r="M943" i="11"/>
  <c r="K943" i="11"/>
  <c r="F943" i="11"/>
  <c r="E943" i="11"/>
  <c r="D943" i="11"/>
  <c r="C943" i="11" s="1"/>
  <c r="B943" i="11"/>
  <c r="A943" i="11" s="1"/>
  <c r="U942" i="11"/>
  <c r="S942" i="11"/>
  <c r="T942" i="11" s="1"/>
  <c r="R942" i="11"/>
  <c r="Q942" i="11"/>
  <c r="O942" i="11"/>
  <c r="P942" i="11" s="1"/>
  <c r="N942" i="11"/>
  <c r="M942" i="11"/>
  <c r="K942" i="11"/>
  <c r="F942" i="11"/>
  <c r="E942" i="11"/>
  <c r="D942" i="11"/>
  <c r="C942" i="11" s="1"/>
  <c r="B942" i="11"/>
  <c r="A942" i="11" s="1"/>
  <c r="U941" i="11"/>
  <c r="S941" i="11"/>
  <c r="T941" i="11" s="1"/>
  <c r="R941" i="11"/>
  <c r="Q941" i="11"/>
  <c r="O941" i="11"/>
  <c r="P941" i="11" s="1"/>
  <c r="N941" i="11"/>
  <c r="M941" i="11"/>
  <c r="L941" i="11"/>
  <c r="K941" i="11"/>
  <c r="F941" i="11"/>
  <c r="E941" i="11"/>
  <c r="D941" i="11"/>
  <c r="C941" i="11"/>
  <c r="B941" i="11"/>
  <c r="A941" i="11" s="1"/>
  <c r="U940" i="11"/>
  <c r="T940" i="11"/>
  <c r="S940" i="11"/>
  <c r="R940" i="11"/>
  <c r="Q940" i="11"/>
  <c r="P940" i="11"/>
  <c r="O940" i="11"/>
  <c r="N940" i="11"/>
  <c r="M940" i="11"/>
  <c r="L940" i="11"/>
  <c r="K940" i="11"/>
  <c r="I940" i="11"/>
  <c r="F940" i="11"/>
  <c r="E940" i="11"/>
  <c r="D940" i="11"/>
  <c r="C940" i="11" s="1"/>
  <c r="B940" i="11"/>
  <c r="A940" i="11"/>
  <c r="U939" i="11"/>
  <c r="T939" i="11"/>
  <c r="S939" i="11"/>
  <c r="R939" i="11"/>
  <c r="Q939" i="11"/>
  <c r="P939" i="11"/>
  <c r="O939" i="11"/>
  <c r="N939" i="11"/>
  <c r="M939" i="11"/>
  <c r="L939" i="11"/>
  <c r="K939" i="11"/>
  <c r="I939" i="11"/>
  <c r="F939" i="11"/>
  <c r="E939" i="11"/>
  <c r="D939" i="11"/>
  <c r="C939" i="11"/>
  <c r="B939" i="11"/>
  <c r="A939" i="11" s="1"/>
  <c r="U938" i="11"/>
  <c r="T938" i="11"/>
  <c r="S938" i="11"/>
  <c r="R938" i="11"/>
  <c r="Q938" i="11"/>
  <c r="P938" i="11"/>
  <c r="O938" i="11"/>
  <c r="N938" i="11"/>
  <c r="M938" i="11"/>
  <c r="L938" i="11"/>
  <c r="K938" i="11"/>
  <c r="I938" i="11"/>
  <c r="F938" i="11"/>
  <c r="E938" i="11"/>
  <c r="D938" i="11"/>
  <c r="C938" i="11" s="1"/>
  <c r="B938" i="11"/>
  <c r="A938" i="11"/>
  <c r="U937" i="11"/>
  <c r="T937" i="11"/>
  <c r="S937" i="11"/>
  <c r="R937" i="11"/>
  <c r="Q937" i="11"/>
  <c r="P937" i="11"/>
  <c r="O937" i="11"/>
  <c r="N937" i="11"/>
  <c r="M937" i="11"/>
  <c r="L937" i="11"/>
  <c r="K937" i="11"/>
  <c r="I937" i="11"/>
  <c r="F937" i="11"/>
  <c r="E937" i="11"/>
  <c r="D937" i="11"/>
  <c r="C937" i="11"/>
  <c r="B937" i="11"/>
  <c r="A937" i="11" s="1"/>
  <c r="U936" i="11"/>
  <c r="T936" i="11"/>
  <c r="S936" i="11"/>
  <c r="R936" i="11"/>
  <c r="Q936" i="11"/>
  <c r="P936" i="11"/>
  <c r="O936" i="11"/>
  <c r="N936" i="11"/>
  <c r="K936" i="11"/>
  <c r="I936" i="11"/>
  <c r="F936" i="11"/>
  <c r="E936" i="11"/>
  <c r="D936" i="11"/>
  <c r="C936" i="11"/>
  <c r="B936" i="11"/>
  <c r="A936" i="11" s="1"/>
  <c r="U935" i="11"/>
  <c r="T935" i="11"/>
  <c r="S935" i="11"/>
  <c r="R935" i="11"/>
  <c r="Q935" i="11"/>
  <c r="P935" i="11"/>
  <c r="O935" i="11"/>
  <c r="N935" i="11"/>
  <c r="K935" i="11"/>
  <c r="I935" i="11"/>
  <c r="F935" i="11"/>
  <c r="E935" i="11"/>
  <c r="D935" i="11"/>
  <c r="C935" i="11"/>
  <c r="B935" i="11"/>
  <c r="A935" i="11" s="1"/>
  <c r="U934" i="11"/>
  <c r="T934" i="11"/>
  <c r="S934" i="11"/>
  <c r="R934" i="11"/>
  <c r="Q934" i="11"/>
  <c r="P934" i="11"/>
  <c r="O934" i="11"/>
  <c r="N934" i="11"/>
  <c r="L934" i="11"/>
  <c r="K934" i="11"/>
  <c r="J934" i="11"/>
  <c r="I934" i="11"/>
  <c r="F934" i="11"/>
  <c r="E934" i="11"/>
  <c r="D934" i="11"/>
  <c r="C934" i="11" s="1"/>
  <c r="B934" i="11"/>
  <c r="A934" i="11"/>
  <c r="U933" i="11"/>
  <c r="T933" i="11"/>
  <c r="S933" i="11"/>
  <c r="R933" i="11"/>
  <c r="Q933" i="11"/>
  <c r="P933" i="11"/>
  <c r="O933" i="11"/>
  <c r="N933" i="11"/>
  <c r="M933" i="11"/>
  <c r="L933" i="11"/>
  <c r="K933" i="11"/>
  <c r="J933" i="11"/>
  <c r="I933" i="11"/>
  <c r="F933" i="11"/>
  <c r="E933" i="11"/>
  <c r="D933" i="11"/>
  <c r="C933" i="11" s="1"/>
  <c r="B933" i="11"/>
  <c r="A933" i="11" s="1"/>
  <c r="U932" i="11"/>
  <c r="T932" i="11"/>
  <c r="S932" i="11"/>
  <c r="Q932" i="11"/>
  <c r="R932" i="11" s="1"/>
  <c r="P932" i="11"/>
  <c r="O932" i="11"/>
  <c r="N932" i="11"/>
  <c r="M932" i="11"/>
  <c r="L932" i="11"/>
  <c r="K932" i="11"/>
  <c r="J932" i="11"/>
  <c r="I932" i="11"/>
  <c r="F932" i="11"/>
  <c r="E932" i="11"/>
  <c r="D932" i="11"/>
  <c r="C932" i="11"/>
  <c r="B932" i="11"/>
  <c r="A932" i="11" s="1"/>
  <c r="U931" i="11"/>
  <c r="T931" i="11"/>
  <c r="S931" i="11"/>
  <c r="R931" i="11"/>
  <c r="Q931" i="11"/>
  <c r="P931" i="11"/>
  <c r="O931" i="11"/>
  <c r="N931" i="11"/>
  <c r="M931" i="11"/>
  <c r="L931" i="11"/>
  <c r="K931" i="11"/>
  <c r="J931" i="11"/>
  <c r="I931" i="11"/>
  <c r="F931" i="11"/>
  <c r="E931" i="11"/>
  <c r="D931" i="11"/>
  <c r="C931" i="11" s="1"/>
  <c r="B931" i="11"/>
  <c r="A931" i="11" s="1"/>
  <c r="U930" i="11"/>
  <c r="S930" i="11"/>
  <c r="T930" i="11" s="1"/>
  <c r="R930" i="11"/>
  <c r="Q930" i="11"/>
  <c r="O930" i="11"/>
  <c r="P930" i="11" s="1"/>
  <c r="N930" i="11"/>
  <c r="M930" i="11"/>
  <c r="L930" i="11"/>
  <c r="K930" i="11"/>
  <c r="J930" i="11"/>
  <c r="I930" i="11"/>
  <c r="F930" i="11"/>
  <c r="E930" i="11"/>
  <c r="D930" i="11"/>
  <c r="C930" i="11" s="1"/>
  <c r="B930" i="11"/>
  <c r="A930" i="11"/>
  <c r="U929" i="11"/>
  <c r="T929" i="11"/>
  <c r="S929" i="11"/>
  <c r="R929" i="11"/>
  <c r="Q929" i="11"/>
  <c r="P929" i="11"/>
  <c r="O929" i="11"/>
  <c r="N929" i="11"/>
  <c r="M929" i="11"/>
  <c r="K929" i="11"/>
  <c r="F929" i="11"/>
  <c r="E929" i="11"/>
  <c r="D929" i="11"/>
  <c r="C929" i="11" s="1"/>
  <c r="B929" i="11"/>
  <c r="A929" i="11"/>
  <c r="U928" i="11"/>
  <c r="T928" i="11"/>
  <c r="S928" i="11"/>
  <c r="R928" i="11"/>
  <c r="Q928" i="11"/>
  <c r="P928" i="11"/>
  <c r="O928" i="11"/>
  <c r="N928" i="11"/>
  <c r="M928" i="11"/>
  <c r="K928" i="11"/>
  <c r="F928" i="11"/>
  <c r="E928" i="11"/>
  <c r="D928" i="11"/>
  <c r="C928" i="11" s="1"/>
  <c r="B928" i="11"/>
  <c r="A928" i="11"/>
  <c r="U927" i="11"/>
  <c r="T927" i="11"/>
  <c r="S927" i="11"/>
  <c r="R927" i="11"/>
  <c r="Q927" i="11"/>
  <c r="P927" i="11"/>
  <c r="O927" i="11"/>
  <c r="N927" i="11"/>
  <c r="M927" i="11"/>
  <c r="K927" i="11"/>
  <c r="F927" i="11"/>
  <c r="E927" i="11"/>
  <c r="D927" i="11"/>
  <c r="C927" i="11" s="1"/>
  <c r="B927" i="11"/>
  <c r="A927" i="11"/>
  <c r="U926" i="11"/>
  <c r="T926" i="11"/>
  <c r="S926" i="11"/>
  <c r="R926" i="11"/>
  <c r="Q926" i="11"/>
  <c r="P926" i="11"/>
  <c r="O926" i="11"/>
  <c r="N926" i="11"/>
  <c r="M926" i="11"/>
  <c r="K926" i="11"/>
  <c r="F926" i="11"/>
  <c r="E926" i="11"/>
  <c r="D926" i="11"/>
  <c r="C926" i="11" s="1"/>
  <c r="B926" i="11"/>
  <c r="A926" i="11"/>
  <c r="U925" i="11"/>
  <c r="T925" i="11"/>
  <c r="S925" i="11"/>
  <c r="R925" i="11"/>
  <c r="Q925" i="11"/>
  <c r="P925" i="11"/>
  <c r="O925" i="11"/>
  <c r="N925" i="11"/>
  <c r="M925" i="11"/>
  <c r="L925" i="11"/>
  <c r="K925" i="11"/>
  <c r="I925" i="11"/>
  <c r="F925" i="11"/>
  <c r="E925" i="11"/>
  <c r="D925" i="11"/>
  <c r="C925" i="11"/>
  <c r="B925" i="11"/>
  <c r="A925" i="11" s="1"/>
  <c r="U924" i="11"/>
  <c r="T924" i="11"/>
  <c r="S924" i="11"/>
  <c r="R924" i="11"/>
  <c r="Q924" i="11"/>
  <c r="P924" i="11"/>
  <c r="O924" i="11"/>
  <c r="N924" i="11"/>
  <c r="M924" i="11"/>
  <c r="L924" i="11"/>
  <c r="K924" i="11"/>
  <c r="I924" i="11"/>
  <c r="F924" i="11"/>
  <c r="E924" i="11"/>
  <c r="D924" i="11"/>
  <c r="C924" i="11" s="1"/>
  <c r="B924" i="11"/>
  <c r="A924" i="11"/>
  <c r="U923" i="11"/>
  <c r="T923" i="11"/>
  <c r="S923" i="11"/>
  <c r="R923" i="11"/>
  <c r="Q923" i="11"/>
  <c r="P923" i="11"/>
  <c r="O923" i="11"/>
  <c r="N923" i="11"/>
  <c r="M923" i="11"/>
  <c r="L923" i="11"/>
  <c r="K923" i="11"/>
  <c r="I923" i="11"/>
  <c r="F923" i="11"/>
  <c r="E923" i="11"/>
  <c r="D923" i="11"/>
  <c r="C923" i="11"/>
  <c r="B923" i="11"/>
  <c r="A923" i="11" s="1"/>
  <c r="U922" i="11"/>
  <c r="T922" i="11"/>
  <c r="S922" i="11"/>
  <c r="R922" i="11"/>
  <c r="Q922" i="11"/>
  <c r="P922" i="11"/>
  <c r="O922" i="11"/>
  <c r="N922" i="11"/>
  <c r="M922" i="11"/>
  <c r="K922" i="11"/>
  <c r="I922" i="11"/>
  <c r="F922" i="11"/>
  <c r="E922" i="11"/>
  <c r="D922" i="11"/>
  <c r="C922" i="11" s="1"/>
  <c r="B922" i="11"/>
  <c r="A922" i="11" s="1"/>
  <c r="U921" i="11"/>
  <c r="T921" i="11"/>
  <c r="S921" i="11"/>
  <c r="Q921" i="11"/>
  <c r="R921" i="11" s="1"/>
  <c r="P921" i="11"/>
  <c r="O921" i="11"/>
  <c r="N921" i="11"/>
  <c r="K921" i="11"/>
  <c r="I921" i="11"/>
  <c r="F921" i="11"/>
  <c r="E921" i="11"/>
  <c r="D921" i="11"/>
  <c r="C921" i="11" s="1"/>
  <c r="B921" i="11"/>
  <c r="A921" i="11" s="1"/>
  <c r="U920" i="11"/>
  <c r="T920" i="11"/>
  <c r="S920" i="11"/>
  <c r="Q920" i="11"/>
  <c r="R920" i="11" s="1"/>
  <c r="P920" i="11"/>
  <c r="O920" i="11"/>
  <c r="N920" i="11"/>
  <c r="K920" i="11"/>
  <c r="I920" i="11"/>
  <c r="F920" i="11"/>
  <c r="E920" i="11"/>
  <c r="D920" i="11"/>
  <c r="C920" i="11" s="1"/>
  <c r="B920" i="11"/>
  <c r="A920" i="11" s="1"/>
  <c r="U919" i="11"/>
  <c r="T919" i="11"/>
  <c r="S919" i="11"/>
  <c r="Q919" i="11"/>
  <c r="R919" i="11" s="1"/>
  <c r="P919" i="11"/>
  <c r="O919" i="11"/>
  <c r="N919" i="11"/>
  <c r="M919" i="11"/>
  <c r="L919" i="11"/>
  <c r="K919" i="11"/>
  <c r="I919" i="11"/>
  <c r="F919" i="11"/>
  <c r="E919" i="11"/>
  <c r="D919" i="11"/>
  <c r="C919" i="11" s="1"/>
  <c r="B919" i="11"/>
  <c r="A919" i="11" s="1"/>
  <c r="U918" i="11"/>
  <c r="S918" i="11"/>
  <c r="T918" i="11" s="1"/>
  <c r="R918" i="11"/>
  <c r="Q918" i="11"/>
  <c r="O918" i="11"/>
  <c r="P918" i="11" s="1"/>
  <c r="N918" i="11"/>
  <c r="M918" i="11"/>
  <c r="L918" i="11"/>
  <c r="K918" i="11"/>
  <c r="J918" i="11"/>
  <c r="I918" i="11"/>
  <c r="F918" i="11"/>
  <c r="E918" i="11"/>
  <c r="D918" i="11"/>
  <c r="C918" i="11" s="1"/>
  <c r="B918" i="11"/>
  <c r="A918" i="11"/>
  <c r="U917" i="11"/>
  <c r="T917" i="11"/>
  <c r="S917" i="11"/>
  <c r="R917" i="11"/>
  <c r="Q917" i="11"/>
  <c r="P917" i="11"/>
  <c r="O917" i="11"/>
  <c r="N917" i="11"/>
  <c r="F917" i="11"/>
  <c r="E917" i="11"/>
  <c r="D917" i="11"/>
  <c r="C917" i="11"/>
  <c r="B917" i="11"/>
  <c r="A917" i="11" s="1"/>
  <c r="U916" i="11"/>
  <c r="T916" i="11"/>
  <c r="S916" i="11"/>
  <c r="R916" i="11"/>
  <c r="Q916" i="11"/>
  <c r="P916" i="11"/>
  <c r="O916" i="11"/>
  <c r="N916" i="11"/>
  <c r="M916" i="11"/>
  <c r="K916" i="11"/>
  <c r="J916" i="11"/>
  <c r="I916" i="11"/>
  <c r="F916" i="11"/>
  <c r="E916" i="11"/>
  <c r="D916" i="11"/>
  <c r="C916" i="11" s="1"/>
  <c r="B916" i="11"/>
  <c r="A916" i="11"/>
  <c r="U915" i="11"/>
  <c r="T915" i="11"/>
  <c r="S915" i="11"/>
  <c r="R915" i="11"/>
  <c r="Q915" i="11"/>
  <c r="P915" i="11"/>
  <c r="O915" i="11"/>
  <c r="M915" i="11"/>
  <c r="K915" i="11"/>
  <c r="F915" i="11"/>
  <c r="E915" i="11"/>
  <c r="D915" i="11"/>
  <c r="C915" i="11" s="1"/>
  <c r="B915" i="11"/>
  <c r="A915" i="11" s="1"/>
  <c r="U914" i="11"/>
  <c r="T914" i="11"/>
  <c r="S914" i="11"/>
  <c r="Q914" i="11"/>
  <c r="R914" i="11" s="1"/>
  <c r="P914" i="11"/>
  <c r="O914" i="11"/>
  <c r="N914" i="11"/>
  <c r="K914" i="11"/>
  <c r="I914" i="11"/>
  <c r="F914" i="11"/>
  <c r="E914" i="11"/>
  <c r="D914" i="11"/>
  <c r="C914" i="11" s="1"/>
  <c r="B914" i="11"/>
  <c r="A914" i="11" s="1"/>
  <c r="U913" i="11"/>
  <c r="T913" i="11"/>
  <c r="S913" i="11"/>
  <c r="Q913" i="11"/>
  <c r="R913" i="11" s="1"/>
  <c r="P913" i="11"/>
  <c r="O913" i="11"/>
  <c r="N913" i="11"/>
  <c r="M913" i="11"/>
  <c r="K913" i="11"/>
  <c r="I913" i="11"/>
  <c r="F913" i="11"/>
  <c r="E913" i="11"/>
  <c r="D913" i="11"/>
  <c r="C913" i="11" s="1"/>
  <c r="B913" i="11"/>
  <c r="A913" i="11"/>
  <c r="U912" i="11"/>
  <c r="T912" i="11"/>
  <c r="S912" i="11"/>
  <c r="R912" i="11"/>
  <c r="Q912" i="11"/>
  <c r="P912" i="11"/>
  <c r="O912" i="11"/>
  <c r="N912" i="11"/>
  <c r="M912" i="11"/>
  <c r="K912" i="11"/>
  <c r="I912" i="11"/>
  <c r="F912" i="11"/>
  <c r="E912" i="11"/>
  <c r="D912" i="11"/>
  <c r="C912" i="11" s="1"/>
  <c r="B912" i="11"/>
  <c r="A912" i="11" s="1"/>
  <c r="U911" i="11"/>
  <c r="S911" i="11"/>
  <c r="T911" i="11" s="1"/>
  <c r="R911" i="11"/>
  <c r="Q911" i="11"/>
  <c r="O911" i="11"/>
  <c r="P911" i="11" s="1"/>
  <c r="N911" i="11"/>
  <c r="M911" i="11"/>
  <c r="K911" i="11"/>
  <c r="I911" i="11"/>
  <c r="F911" i="11"/>
  <c r="E911" i="11"/>
  <c r="D911" i="11"/>
  <c r="C911" i="11"/>
  <c r="B911" i="11"/>
  <c r="A911" i="11" s="1"/>
  <c r="U910" i="11"/>
  <c r="T910" i="11"/>
  <c r="S910" i="11"/>
  <c r="R910" i="11"/>
  <c r="Q910" i="11"/>
  <c r="P910" i="11"/>
  <c r="O910" i="11"/>
  <c r="N910" i="11"/>
  <c r="M910" i="11"/>
  <c r="K910" i="11"/>
  <c r="I910" i="11"/>
  <c r="F910" i="11"/>
  <c r="E910" i="11"/>
  <c r="D910" i="11"/>
  <c r="C910" i="11" s="1"/>
  <c r="B910" i="11"/>
  <c r="A910" i="11" s="1"/>
  <c r="U909" i="11"/>
  <c r="T909" i="11"/>
  <c r="S909" i="11"/>
  <c r="Q909" i="11"/>
  <c r="R909" i="11" s="1"/>
  <c r="P909" i="11"/>
  <c r="O909" i="11"/>
  <c r="N909" i="11"/>
  <c r="M909" i="11"/>
  <c r="K909" i="11"/>
  <c r="I909" i="11"/>
  <c r="F909" i="11"/>
  <c r="E909" i="11"/>
  <c r="D909" i="11"/>
  <c r="C909" i="11" s="1"/>
  <c r="B909" i="11"/>
  <c r="A909" i="11"/>
  <c r="U908" i="11"/>
  <c r="T908" i="11"/>
  <c r="S908" i="11"/>
  <c r="R908" i="11"/>
  <c r="Q908" i="11"/>
  <c r="P908" i="11"/>
  <c r="O908" i="11"/>
  <c r="N908" i="11"/>
  <c r="M908" i="11"/>
  <c r="K908" i="11"/>
  <c r="I908" i="11"/>
  <c r="F908" i="11"/>
  <c r="E908" i="11"/>
  <c r="D908" i="11"/>
  <c r="C908" i="11" s="1"/>
  <c r="B908" i="11"/>
  <c r="A908" i="11" s="1"/>
  <c r="U907" i="11"/>
  <c r="S907" i="11"/>
  <c r="T907" i="11" s="1"/>
  <c r="R907" i="11"/>
  <c r="Q907" i="11"/>
  <c r="O907" i="11"/>
  <c r="P907" i="11" s="1"/>
  <c r="N907" i="11"/>
  <c r="M907" i="11"/>
  <c r="L907" i="11"/>
  <c r="K907" i="11"/>
  <c r="I907" i="11"/>
  <c r="F907" i="11"/>
  <c r="E907" i="11"/>
  <c r="D907" i="11"/>
  <c r="C907" i="11" s="1"/>
  <c r="B907" i="11"/>
  <c r="A907" i="11" s="1"/>
  <c r="U906" i="11"/>
  <c r="T906" i="11"/>
  <c r="S906" i="11"/>
  <c r="Q906" i="11"/>
  <c r="R906" i="11" s="1"/>
  <c r="P906" i="11"/>
  <c r="O906" i="11"/>
  <c r="N906" i="11"/>
  <c r="M906" i="11"/>
  <c r="L906" i="11"/>
  <c r="K906" i="11"/>
  <c r="I906" i="11"/>
  <c r="F906" i="11"/>
  <c r="E906" i="11"/>
  <c r="D906" i="11"/>
  <c r="C906" i="11" s="1"/>
  <c r="B906" i="11"/>
  <c r="A906" i="11" s="1"/>
  <c r="U905" i="11"/>
  <c r="S905" i="11"/>
  <c r="T905" i="11" s="1"/>
  <c r="R905" i="11"/>
  <c r="Q905" i="11"/>
  <c r="O905" i="11"/>
  <c r="P905" i="11" s="1"/>
  <c r="M905" i="11"/>
  <c r="K905" i="11"/>
  <c r="F905" i="11"/>
  <c r="E905" i="11"/>
  <c r="D905" i="11"/>
  <c r="C905" i="11" s="1"/>
  <c r="B905" i="11"/>
  <c r="A905" i="11"/>
  <c r="U904" i="11"/>
  <c r="T904" i="11"/>
  <c r="S904" i="11"/>
  <c r="R904" i="11"/>
  <c r="Q904" i="11"/>
  <c r="P904" i="11"/>
  <c r="O904" i="11"/>
  <c r="N904" i="11"/>
  <c r="M904" i="11"/>
  <c r="K904" i="11"/>
  <c r="F904" i="11"/>
  <c r="E904" i="11"/>
  <c r="D904" i="11"/>
  <c r="C904" i="11" s="1"/>
  <c r="B904" i="11"/>
  <c r="A904" i="11"/>
  <c r="U903" i="11"/>
  <c r="T903" i="11"/>
  <c r="S903" i="11"/>
  <c r="R903" i="11"/>
  <c r="Q903" i="11"/>
  <c r="P903" i="11"/>
  <c r="O903" i="11"/>
  <c r="N903" i="11"/>
  <c r="M903" i="11"/>
  <c r="L903" i="11"/>
  <c r="K903" i="11"/>
  <c r="F903" i="11"/>
  <c r="E903" i="11"/>
  <c r="D903" i="11"/>
  <c r="C903" i="11" s="1"/>
  <c r="B903" i="11"/>
  <c r="A903" i="11" s="1"/>
  <c r="U902" i="11"/>
  <c r="S902" i="11"/>
  <c r="T902" i="11" s="1"/>
  <c r="R902" i="11"/>
  <c r="Q902" i="11"/>
  <c r="O902" i="11"/>
  <c r="P902" i="11" s="1"/>
  <c r="M902" i="11"/>
  <c r="K902" i="11"/>
  <c r="I902" i="11"/>
  <c r="F902" i="11"/>
  <c r="E902" i="11"/>
  <c r="D902" i="11"/>
  <c r="C902" i="11" s="1"/>
  <c r="B902" i="11"/>
  <c r="A902" i="11" s="1"/>
  <c r="U901" i="11"/>
  <c r="S901" i="11"/>
  <c r="T901" i="11" s="1"/>
  <c r="R901" i="11"/>
  <c r="Q901" i="11"/>
  <c r="O901" i="11"/>
  <c r="P901" i="11" s="1"/>
  <c r="M901" i="11"/>
  <c r="L901" i="11"/>
  <c r="K901" i="11"/>
  <c r="I901" i="11"/>
  <c r="F901" i="11"/>
  <c r="E901" i="11"/>
  <c r="D901" i="11"/>
  <c r="C901" i="11"/>
  <c r="B901" i="11"/>
  <c r="A901" i="11" s="1"/>
  <c r="U900" i="11"/>
  <c r="T900" i="11"/>
  <c r="S900" i="11"/>
  <c r="R900" i="11"/>
  <c r="Q900" i="11"/>
  <c r="P900" i="11"/>
  <c r="O900" i="11"/>
  <c r="M900" i="11"/>
  <c r="L900" i="11"/>
  <c r="K900" i="11"/>
  <c r="J900" i="11"/>
  <c r="I900" i="11"/>
  <c r="F900" i="11"/>
  <c r="E900" i="11"/>
  <c r="D900" i="11"/>
  <c r="C900" i="11" s="1"/>
  <c r="B900" i="11"/>
  <c r="A900" i="11"/>
  <c r="U899" i="11"/>
  <c r="T899" i="11"/>
  <c r="S899" i="11"/>
  <c r="R899" i="11"/>
  <c r="Q899" i="11"/>
  <c r="P899" i="11"/>
  <c r="O899" i="11"/>
  <c r="N899" i="11"/>
  <c r="M899" i="11"/>
  <c r="L899" i="11"/>
  <c r="K899" i="11"/>
  <c r="F899" i="11"/>
  <c r="E899" i="11"/>
  <c r="D899" i="11"/>
  <c r="C899" i="11" s="1"/>
  <c r="B899" i="11"/>
  <c r="A899" i="11" s="1"/>
  <c r="U898" i="11"/>
  <c r="S898" i="11"/>
  <c r="T898" i="11" s="1"/>
  <c r="Q898" i="11"/>
  <c r="R898" i="11" s="1"/>
  <c r="O898" i="11"/>
  <c r="P898" i="11" s="1"/>
  <c r="N898" i="11"/>
  <c r="M898" i="11"/>
  <c r="L898" i="11"/>
  <c r="K898" i="11"/>
  <c r="F898" i="11"/>
  <c r="E898" i="11"/>
  <c r="D898" i="11"/>
  <c r="C898" i="11"/>
  <c r="B898" i="11"/>
  <c r="A898" i="11" s="1"/>
  <c r="U897" i="11"/>
  <c r="T897" i="11"/>
  <c r="S897" i="11"/>
  <c r="R897" i="11"/>
  <c r="Q897" i="11"/>
  <c r="P897" i="11"/>
  <c r="O897" i="11"/>
  <c r="N897" i="11"/>
  <c r="M897" i="11"/>
  <c r="K897" i="11"/>
  <c r="F897" i="11"/>
  <c r="E897" i="11"/>
  <c r="D897" i="11"/>
  <c r="C897" i="11"/>
  <c r="B897" i="11"/>
  <c r="A897" i="11" s="1"/>
  <c r="U896" i="11"/>
  <c r="T896" i="11"/>
  <c r="S896" i="11"/>
  <c r="R896" i="11"/>
  <c r="Q896" i="11"/>
  <c r="P896" i="11"/>
  <c r="O896" i="11"/>
  <c r="N896" i="11"/>
  <c r="M896" i="11"/>
  <c r="K896" i="11"/>
  <c r="F896" i="11"/>
  <c r="E896" i="11"/>
  <c r="D896" i="11"/>
  <c r="C896" i="11"/>
  <c r="B896" i="11"/>
  <c r="A896" i="11" s="1"/>
  <c r="U895" i="11"/>
  <c r="T895" i="11"/>
  <c r="S895" i="11"/>
  <c r="R895" i="11"/>
  <c r="Q895" i="11"/>
  <c r="P895" i="11"/>
  <c r="O895" i="11"/>
  <c r="N895" i="11"/>
  <c r="M895" i="11"/>
  <c r="L895" i="11"/>
  <c r="K895" i="11"/>
  <c r="F895" i="11"/>
  <c r="E895" i="11"/>
  <c r="D895" i="11"/>
  <c r="C895" i="11" s="1"/>
  <c r="B895" i="11"/>
  <c r="A895" i="11" s="1"/>
  <c r="U894" i="11"/>
  <c r="S894" i="11"/>
  <c r="T894" i="11" s="1"/>
  <c r="Q894" i="11"/>
  <c r="R894" i="11" s="1"/>
  <c r="P894" i="11"/>
  <c r="O894" i="11"/>
  <c r="N894" i="11"/>
  <c r="M894" i="11"/>
  <c r="K894" i="11"/>
  <c r="F894" i="11"/>
  <c r="E894" i="11"/>
  <c r="D894" i="11"/>
  <c r="C894" i="11" s="1"/>
  <c r="B894" i="11"/>
  <c r="A894" i="11" s="1"/>
  <c r="U893" i="11"/>
  <c r="S893" i="11"/>
  <c r="T893" i="11" s="1"/>
  <c r="Q893" i="11"/>
  <c r="R893" i="11" s="1"/>
  <c r="P893" i="11"/>
  <c r="O893" i="11"/>
  <c r="M893" i="11"/>
  <c r="L893" i="11"/>
  <c r="J893" i="11"/>
  <c r="I893" i="11"/>
  <c r="F893" i="11"/>
  <c r="E893" i="11"/>
  <c r="D893" i="11"/>
  <c r="C893" i="11" s="1"/>
  <c r="B893" i="11"/>
  <c r="A893" i="11"/>
  <c r="U892" i="11"/>
  <c r="T892" i="11"/>
  <c r="S892" i="11"/>
  <c r="R892" i="11"/>
  <c r="Q892" i="11"/>
  <c r="P892" i="11"/>
  <c r="O892" i="11"/>
  <c r="J892" i="11"/>
  <c r="F892" i="11"/>
  <c r="E892" i="11"/>
  <c r="D892" i="11"/>
  <c r="C892" i="11"/>
  <c r="B892" i="11"/>
  <c r="A892" i="11" s="1"/>
  <c r="U891" i="11"/>
  <c r="T891" i="11"/>
  <c r="S891" i="11"/>
  <c r="R891" i="11"/>
  <c r="Q891" i="11"/>
  <c r="P891" i="11"/>
  <c r="O891" i="11"/>
  <c r="M891" i="11"/>
  <c r="K891" i="11"/>
  <c r="F891" i="11"/>
  <c r="E891" i="11"/>
  <c r="D891" i="11"/>
  <c r="C891" i="11" s="1"/>
  <c r="B891" i="11"/>
  <c r="A891" i="11" s="1"/>
  <c r="U890" i="11"/>
  <c r="S890" i="11"/>
  <c r="T890" i="11" s="1"/>
  <c r="Q890" i="11"/>
  <c r="R890" i="11" s="1"/>
  <c r="O890" i="11"/>
  <c r="P890" i="11" s="1"/>
  <c r="M890" i="11"/>
  <c r="K890" i="11"/>
  <c r="I890" i="11"/>
  <c r="F890" i="11"/>
  <c r="E890" i="11"/>
  <c r="D890" i="11"/>
  <c r="C890" i="11" s="1"/>
  <c r="B890" i="11"/>
  <c r="A890" i="11" s="1"/>
  <c r="U889" i="11"/>
  <c r="S889" i="11"/>
  <c r="T889" i="11" s="1"/>
  <c r="Q889" i="11"/>
  <c r="R889" i="11" s="1"/>
  <c r="O889" i="11"/>
  <c r="P889" i="11" s="1"/>
  <c r="K889" i="11"/>
  <c r="F889" i="11"/>
  <c r="E889" i="11"/>
  <c r="D889" i="11"/>
  <c r="C889" i="11" s="1"/>
  <c r="B889" i="11"/>
  <c r="A889" i="11" s="1"/>
  <c r="U888" i="11"/>
  <c r="T888" i="11"/>
  <c r="S888" i="11"/>
  <c r="Q888" i="11"/>
  <c r="R888" i="11" s="1"/>
  <c r="O888" i="11"/>
  <c r="P888" i="11" s="1"/>
  <c r="M888" i="11"/>
  <c r="K888" i="11"/>
  <c r="I888" i="11"/>
  <c r="F888" i="11"/>
  <c r="E888" i="11"/>
  <c r="D888" i="11"/>
  <c r="C888" i="11" s="1"/>
  <c r="B888" i="11"/>
  <c r="A888" i="11" s="1"/>
  <c r="U887" i="11"/>
  <c r="T887" i="11"/>
  <c r="S887" i="11"/>
  <c r="Q887" i="11"/>
  <c r="R887" i="11" s="1"/>
  <c r="O887" i="11"/>
  <c r="P887" i="11" s="1"/>
  <c r="M887" i="11"/>
  <c r="F887" i="11"/>
  <c r="E887" i="11"/>
  <c r="D887" i="11"/>
  <c r="C887" i="11" s="1"/>
  <c r="B887" i="11"/>
  <c r="A887" i="11" s="1"/>
  <c r="U886" i="11"/>
  <c r="S886" i="11"/>
  <c r="T886" i="11" s="1"/>
  <c r="R886" i="11"/>
  <c r="Q886" i="11"/>
  <c r="O886" i="11"/>
  <c r="P886" i="11" s="1"/>
  <c r="F886" i="11"/>
  <c r="E886" i="11"/>
  <c r="D886" i="11"/>
  <c r="C886" i="11"/>
  <c r="B886" i="11"/>
  <c r="A886" i="11" s="1"/>
  <c r="U885" i="11"/>
  <c r="T885" i="11"/>
  <c r="S885" i="11"/>
  <c r="R885" i="11"/>
  <c r="Q885" i="11"/>
  <c r="P885" i="11"/>
  <c r="O885" i="11"/>
  <c r="M885" i="11"/>
  <c r="K885" i="11"/>
  <c r="I885" i="11"/>
  <c r="F885" i="11"/>
  <c r="E885" i="11"/>
  <c r="D885" i="11"/>
  <c r="C885" i="11"/>
  <c r="B885" i="11"/>
  <c r="A885" i="11" s="1"/>
  <c r="U884" i="11"/>
  <c r="T884" i="11"/>
  <c r="S884" i="11"/>
  <c r="R884" i="11"/>
  <c r="Q884" i="11"/>
  <c r="P884" i="11"/>
  <c r="O884" i="11"/>
  <c r="H884" i="11"/>
  <c r="G884" i="11"/>
  <c r="F884" i="11"/>
  <c r="E884" i="11"/>
  <c r="D884" i="11"/>
  <c r="C884" i="11" s="1"/>
  <c r="B884" i="11"/>
  <c r="A884" i="11" s="1"/>
  <c r="U883" i="11"/>
  <c r="S883" i="11"/>
  <c r="T883" i="11" s="1"/>
  <c r="Q883" i="11"/>
  <c r="R883" i="11" s="1"/>
  <c r="O883" i="11"/>
  <c r="P883" i="11" s="1"/>
  <c r="N883" i="11"/>
  <c r="M883" i="11"/>
  <c r="L883" i="11"/>
  <c r="K883" i="11"/>
  <c r="I883" i="11"/>
  <c r="F883" i="11"/>
  <c r="E883" i="11"/>
  <c r="D883" i="11"/>
  <c r="C883" i="11" s="1"/>
  <c r="B883" i="11"/>
  <c r="A883" i="11" s="1"/>
  <c r="U882" i="11"/>
  <c r="S882" i="11"/>
  <c r="T882" i="11" s="1"/>
  <c r="Q882" i="11"/>
  <c r="R882" i="11" s="1"/>
  <c r="P882" i="11"/>
  <c r="O882" i="11"/>
  <c r="N882" i="11"/>
  <c r="M882" i="11"/>
  <c r="L882" i="11"/>
  <c r="K882" i="11"/>
  <c r="I882" i="11"/>
  <c r="F882" i="11"/>
  <c r="E882" i="11"/>
  <c r="D882" i="11"/>
  <c r="C882" i="11" s="1"/>
  <c r="B882" i="11"/>
  <c r="A882" i="11" s="1"/>
  <c r="U881" i="11"/>
  <c r="S881" i="11"/>
  <c r="T881" i="11" s="1"/>
  <c r="R881" i="11"/>
  <c r="Q881" i="11"/>
  <c r="O881" i="11"/>
  <c r="P881" i="11" s="1"/>
  <c r="N881" i="11"/>
  <c r="L881" i="11"/>
  <c r="K881" i="11"/>
  <c r="F881" i="11"/>
  <c r="E881" i="11"/>
  <c r="D881" i="11"/>
  <c r="C881" i="11" s="1"/>
  <c r="B881" i="11"/>
  <c r="A881" i="11" s="1"/>
  <c r="U880" i="11"/>
  <c r="S880" i="11"/>
  <c r="T880" i="11" s="1"/>
  <c r="R880" i="11"/>
  <c r="Q880" i="11"/>
  <c r="O880" i="11"/>
  <c r="P880" i="11" s="1"/>
  <c r="N880" i="11"/>
  <c r="K880" i="11"/>
  <c r="F880" i="11"/>
  <c r="E880" i="11"/>
  <c r="D880" i="11"/>
  <c r="C880" i="11" s="1"/>
  <c r="B880" i="11"/>
  <c r="A880" i="11"/>
  <c r="U879" i="11"/>
  <c r="T879" i="11"/>
  <c r="S879" i="11"/>
  <c r="R879" i="11"/>
  <c r="Q879" i="11"/>
  <c r="P879" i="11"/>
  <c r="O879" i="11"/>
  <c r="N879" i="11"/>
  <c r="K879" i="11"/>
  <c r="F879" i="11"/>
  <c r="E879" i="11"/>
  <c r="D879" i="11"/>
  <c r="C879" i="11" s="1"/>
  <c r="B879" i="11"/>
  <c r="A879" i="11" s="1"/>
  <c r="U878" i="11"/>
  <c r="S878" i="11"/>
  <c r="T878" i="11" s="1"/>
  <c r="Q878" i="11"/>
  <c r="R878" i="11" s="1"/>
  <c r="P878" i="11"/>
  <c r="O878" i="11"/>
  <c r="N878" i="11"/>
  <c r="K878" i="11"/>
  <c r="F878" i="11"/>
  <c r="E878" i="11"/>
  <c r="D878" i="11"/>
  <c r="C878" i="11"/>
  <c r="B878" i="11"/>
  <c r="A878" i="11" s="1"/>
  <c r="U877" i="11"/>
  <c r="T877" i="11"/>
  <c r="S877" i="11"/>
  <c r="R877" i="11"/>
  <c r="Q877" i="11"/>
  <c r="P877" i="11"/>
  <c r="O877" i="11"/>
  <c r="N877" i="11"/>
  <c r="K877" i="11"/>
  <c r="F877" i="11"/>
  <c r="E877" i="11"/>
  <c r="D877" i="11"/>
  <c r="C877" i="11" s="1"/>
  <c r="B877" i="11"/>
  <c r="A877" i="11" s="1"/>
  <c r="U876" i="11"/>
  <c r="S876" i="11"/>
  <c r="T876" i="11" s="1"/>
  <c r="Q876" i="11"/>
  <c r="R876" i="11" s="1"/>
  <c r="O876" i="11"/>
  <c r="P876" i="11" s="1"/>
  <c r="N876" i="11"/>
  <c r="L876" i="11"/>
  <c r="K876" i="11"/>
  <c r="F876" i="11"/>
  <c r="E876" i="11"/>
  <c r="D876" i="11"/>
  <c r="C876" i="11" s="1"/>
  <c r="B876" i="11"/>
  <c r="A876" i="11" s="1"/>
  <c r="U875" i="11"/>
  <c r="S875" i="11"/>
  <c r="T875" i="11" s="1"/>
  <c r="Q875" i="11"/>
  <c r="R875" i="11" s="1"/>
  <c r="O875" i="11"/>
  <c r="P875" i="11" s="1"/>
  <c r="M875" i="11"/>
  <c r="K875" i="11"/>
  <c r="J875" i="11"/>
  <c r="F875" i="11"/>
  <c r="E875" i="11"/>
  <c r="D875" i="11"/>
  <c r="C875" i="11" s="1"/>
  <c r="B875" i="11"/>
  <c r="A875" i="11" s="1"/>
  <c r="U874" i="11"/>
  <c r="S874" i="11"/>
  <c r="T874" i="11" s="1"/>
  <c r="Q874" i="11"/>
  <c r="R874" i="11" s="1"/>
  <c r="O874" i="11"/>
  <c r="P874" i="11" s="1"/>
  <c r="N874" i="11"/>
  <c r="M874" i="11"/>
  <c r="K874" i="11"/>
  <c r="J874" i="11"/>
  <c r="F874" i="11"/>
  <c r="E874" i="11"/>
  <c r="D874" i="11"/>
  <c r="C874" i="11"/>
  <c r="B874" i="11"/>
  <c r="A874" i="11" s="1"/>
  <c r="U873" i="11"/>
  <c r="T873" i="11"/>
  <c r="S873" i="11"/>
  <c r="R873" i="11"/>
  <c r="Q873" i="11"/>
  <c r="P873" i="11"/>
  <c r="O873" i="11"/>
  <c r="N873" i="11"/>
  <c r="M873" i="11"/>
  <c r="K873" i="11"/>
  <c r="I873" i="11"/>
  <c r="F873" i="11"/>
  <c r="E873" i="11"/>
  <c r="D873" i="11"/>
  <c r="C873" i="11" s="1"/>
  <c r="B873" i="11"/>
  <c r="A873" i="11" s="1"/>
  <c r="U872" i="11"/>
  <c r="S872" i="11"/>
  <c r="T872" i="11" s="1"/>
  <c r="Q872" i="11"/>
  <c r="R872" i="11" s="1"/>
  <c r="P872" i="11"/>
  <c r="O872" i="11"/>
  <c r="N872" i="11"/>
  <c r="M872" i="11"/>
  <c r="K872" i="11"/>
  <c r="I872" i="11"/>
  <c r="F872" i="11"/>
  <c r="E872" i="11"/>
  <c r="D872" i="11"/>
  <c r="C872" i="11" s="1"/>
  <c r="B872" i="11"/>
  <c r="A872" i="11"/>
  <c r="U871" i="11"/>
  <c r="T871" i="11"/>
  <c r="S871" i="11"/>
  <c r="R871" i="11"/>
  <c r="Q871" i="11"/>
  <c r="P871" i="11"/>
  <c r="O871" i="11"/>
  <c r="N871" i="11"/>
  <c r="K871" i="11"/>
  <c r="F871" i="11"/>
  <c r="E871" i="11"/>
  <c r="D871" i="11"/>
  <c r="C871" i="11" s="1"/>
  <c r="B871" i="11"/>
  <c r="A871" i="11" s="1"/>
  <c r="U870" i="11"/>
  <c r="S870" i="11"/>
  <c r="T870" i="11" s="1"/>
  <c r="Q870" i="11"/>
  <c r="R870" i="11" s="1"/>
  <c r="P870" i="11"/>
  <c r="O870" i="11"/>
  <c r="N870" i="11"/>
  <c r="M870" i="11"/>
  <c r="L870" i="11"/>
  <c r="K870" i="11"/>
  <c r="I870" i="11"/>
  <c r="F870" i="11"/>
  <c r="E870" i="11"/>
  <c r="D870" i="11"/>
  <c r="C870" i="11" s="1"/>
  <c r="B870" i="11"/>
  <c r="A870" i="11" s="1"/>
  <c r="U869" i="11"/>
  <c r="S869" i="11"/>
  <c r="T869" i="11" s="1"/>
  <c r="R869" i="11"/>
  <c r="Q869" i="11"/>
  <c r="O869" i="11"/>
  <c r="P869" i="11" s="1"/>
  <c r="N869" i="11"/>
  <c r="M869" i="11"/>
  <c r="K869" i="11"/>
  <c r="F869" i="11"/>
  <c r="E869" i="11"/>
  <c r="D869" i="11"/>
  <c r="C869" i="11" s="1"/>
  <c r="B869" i="11"/>
  <c r="A869" i="11" s="1"/>
  <c r="U868" i="11"/>
  <c r="S868" i="11"/>
  <c r="T868" i="11" s="1"/>
  <c r="R868" i="11"/>
  <c r="Q868" i="11"/>
  <c r="O868" i="11"/>
  <c r="P868" i="11" s="1"/>
  <c r="N868" i="11"/>
  <c r="M868" i="11"/>
  <c r="L868" i="11"/>
  <c r="K868" i="11"/>
  <c r="J868" i="11"/>
  <c r="E868" i="11"/>
  <c r="D868" i="11"/>
  <c r="C868" i="11"/>
  <c r="B868" i="11"/>
  <c r="A868" i="11"/>
  <c r="U867" i="11"/>
  <c r="T867" i="11"/>
  <c r="S867" i="11"/>
  <c r="R867" i="11"/>
  <c r="Q867" i="11"/>
  <c r="P867" i="11"/>
  <c r="O867" i="11"/>
  <c r="N867" i="11"/>
  <c r="M867" i="11"/>
  <c r="L867" i="11"/>
  <c r="K867" i="11"/>
  <c r="J867" i="11"/>
  <c r="F867" i="11"/>
  <c r="E867" i="11"/>
  <c r="D867" i="11"/>
  <c r="C867" i="11"/>
  <c r="B867" i="11"/>
  <c r="A867" i="11"/>
  <c r="U866" i="11"/>
  <c r="T866" i="11"/>
  <c r="S866" i="11"/>
  <c r="R866" i="11"/>
  <c r="Q866" i="11"/>
  <c r="P866" i="11"/>
  <c r="O866" i="11"/>
  <c r="N866" i="11"/>
  <c r="M866" i="11"/>
  <c r="K866" i="11"/>
  <c r="I866" i="11"/>
  <c r="F866" i="11"/>
  <c r="E866" i="11"/>
  <c r="D866" i="11"/>
  <c r="C866" i="11" s="1"/>
  <c r="B866" i="11"/>
  <c r="A866" i="11" s="1"/>
  <c r="U865" i="11"/>
  <c r="S865" i="11"/>
  <c r="T865" i="11" s="1"/>
  <c r="Q865" i="11"/>
  <c r="R865" i="11" s="1"/>
  <c r="O865" i="11"/>
  <c r="P865" i="11" s="1"/>
  <c r="N865" i="11"/>
  <c r="M865" i="11"/>
  <c r="L865" i="11"/>
  <c r="K865" i="11"/>
  <c r="F865" i="11"/>
  <c r="E865" i="11"/>
  <c r="D865" i="11"/>
  <c r="C865" i="11"/>
  <c r="B865" i="11"/>
  <c r="A865" i="11" s="1"/>
  <c r="U864" i="11"/>
  <c r="T864" i="11"/>
  <c r="S864" i="11"/>
  <c r="R864" i="11"/>
  <c r="Q864" i="11"/>
  <c r="P864" i="11"/>
  <c r="O864" i="11"/>
  <c r="N864" i="11"/>
  <c r="L864" i="11"/>
  <c r="K864" i="11"/>
  <c r="F864" i="11"/>
  <c r="E864" i="11"/>
  <c r="D864" i="11"/>
  <c r="C864" i="11"/>
  <c r="B864" i="11"/>
  <c r="A864" i="11" s="1"/>
  <c r="U863" i="11"/>
  <c r="T863" i="11"/>
  <c r="S863" i="11"/>
  <c r="R863" i="11"/>
  <c r="Q863" i="11"/>
  <c r="P863" i="11"/>
  <c r="O863" i="11"/>
  <c r="N863" i="11"/>
  <c r="M863" i="11"/>
  <c r="K863" i="11"/>
  <c r="I863" i="11"/>
  <c r="F863" i="11"/>
  <c r="E863" i="11"/>
  <c r="D863" i="11"/>
  <c r="C863" i="11" s="1"/>
  <c r="B863" i="11"/>
  <c r="A863" i="11" s="1"/>
  <c r="U862" i="11"/>
  <c r="S862" i="11"/>
  <c r="T862" i="11" s="1"/>
  <c r="Q862" i="11"/>
  <c r="R862" i="11" s="1"/>
  <c r="P862" i="11"/>
  <c r="O862" i="11"/>
  <c r="N862" i="11"/>
  <c r="M862" i="11"/>
  <c r="L862" i="11"/>
  <c r="K862" i="11"/>
  <c r="F862" i="11"/>
  <c r="E862" i="11"/>
  <c r="D862" i="11"/>
  <c r="C862" i="11" s="1"/>
  <c r="B862" i="11"/>
  <c r="A862" i="11"/>
  <c r="U861" i="11"/>
  <c r="T861" i="11"/>
  <c r="S861" i="11"/>
  <c r="R861" i="11"/>
  <c r="Q861" i="11"/>
  <c r="P861" i="11"/>
  <c r="O861" i="11"/>
  <c r="N861" i="11"/>
  <c r="M861" i="11"/>
  <c r="K861" i="11"/>
  <c r="F861" i="11"/>
  <c r="E861" i="11"/>
  <c r="D861" i="11"/>
  <c r="C861" i="11" s="1"/>
  <c r="B861" i="11"/>
  <c r="A861" i="11"/>
  <c r="U860" i="11"/>
  <c r="T860" i="11"/>
  <c r="S860" i="11"/>
  <c r="R860" i="11"/>
  <c r="Q860" i="11"/>
  <c r="P860" i="11"/>
  <c r="O860" i="11"/>
  <c r="N860" i="11"/>
  <c r="M860" i="11"/>
  <c r="K860" i="11"/>
  <c r="I860" i="11"/>
  <c r="F860" i="11"/>
  <c r="E860" i="11"/>
  <c r="D860" i="11"/>
  <c r="C860" i="11" s="1"/>
  <c r="B860" i="11"/>
  <c r="A860" i="11" s="1"/>
  <c r="U859" i="11"/>
  <c r="S859" i="11"/>
  <c r="T859" i="11" s="1"/>
  <c r="R859" i="11"/>
  <c r="Q859" i="11"/>
  <c r="O859" i="11"/>
  <c r="P859" i="11" s="1"/>
  <c r="N859" i="11"/>
  <c r="M859" i="11"/>
  <c r="K859" i="11"/>
  <c r="F859" i="11"/>
  <c r="E859" i="11"/>
  <c r="D859" i="11"/>
  <c r="C859" i="11" s="1"/>
  <c r="B859" i="11"/>
  <c r="A859" i="11" s="1"/>
  <c r="U858" i="11"/>
  <c r="S858" i="11"/>
  <c r="T858" i="11" s="1"/>
  <c r="R858" i="11"/>
  <c r="Q858" i="11"/>
  <c r="O858" i="11"/>
  <c r="P858" i="11" s="1"/>
  <c r="N858" i="11"/>
  <c r="M858" i="11"/>
  <c r="K858" i="11"/>
  <c r="F858" i="11"/>
  <c r="E858" i="11"/>
  <c r="D858" i="11"/>
  <c r="C858" i="11" s="1"/>
  <c r="B858" i="11"/>
  <c r="A858" i="11" s="1"/>
  <c r="U857" i="11"/>
  <c r="S857" i="11"/>
  <c r="T857" i="11" s="1"/>
  <c r="R857" i="11"/>
  <c r="Q857" i="11"/>
  <c r="O857" i="11"/>
  <c r="P857" i="11" s="1"/>
  <c r="N857" i="11"/>
  <c r="M857" i="11"/>
  <c r="K857" i="11"/>
  <c r="I857" i="11"/>
  <c r="F857" i="11"/>
  <c r="E857" i="11"/>
  <c r="D857" i="11"/>
  <c r="C857" i="11"/>
  <c r="B857" i="11"/>
  <c r="A857" i="11"/>
  <c r="U856" i="11"/>
  <c r="T856" i="11"/>
  <c r="S856" i="11"/>
  <c r="R856" i="11"/>
  <c r="Q856" i="11"/>
  <c r="P856" i="11"/>
  <c r="O856" i="11"/>
  <c r="N856" i="11"/>
  <c r="M856" i="11"/>
  <c r="K856" i="11"/>
  <c r="F856" i="11"/>
  <c r="E856" i="11"/>
  <c r="D856" i="11"/>
  <c r="C856" i="11"/>
  <c r="B856" i="11"/>
  <c r="A856" i="11"/>
  <c r="U855" i="11"/>
  <c r="T855" i="11"/>
  <c r="S855" i="11"/>
  <c r="R855" i="11"/>
  <c r="Q855" i="11"/>
  <c r="P855" i="11"/>
  <c r="O855" i="11"/>
  <c r="N855" i="11"/>
  <c r="M855" i="11"/>
  <c r="K855" i="11"/>
  <c r="F855" i="11"/>
  <c r="E855" i="11"/>
  <c r="D855" i="11"/>
  <c r="C855" i="11"/>
  <c r="B855" i="11"/>
  <c r="A855" i="11"/>
  <c r="U854" i="11"/>
  <c r="T854" i="11"/>
  <c r="S854" i="11"/>
  <c r="R854" i="11"/>
  <c r="Q854" i="11"/>
  <c r="P854" i="11"/>
  <c r="O854" i="11"/>
  <c r="N854" i="11"/>
  <c r="M854" i="11"/>
  <c r="K854" i="11"/>
  <c r="I854" i="11"/>
  <c r="F854" i="11"/>
  <c r="E854" i="11"/>
  <c r="D854" i="11"/>
  <c r="C854" i="11" s="1"/>
  <c r="B854" i="11"/>
  <c r="A854" i="11" s="1"/>
  <c r="U853" i="11"/>
  <c r="T853" i="11"/>
  <c r="S853" i="11"/>
  <c r="Q853" i="11"/>
  <c r="R853" i="11" s="1"/>
  <c r="O853" i="11"/>
  <c r="P853" i="11" s="1"/>
  <c r="N853" i="11"/>
  <c r="M853" i="11"/>
  <c r="K853" i="11"/>
  <c r="F853" i="11"/>
  <c r="E853" i="11"/>
  <c r="D853" i="11"/>
  <c r="C853" i="11" s="1"/>
  <c r="B853" i="11"/>
  <c r="A853" i="11" s="1"/>
  <c r="U852" i="11"/>
  <c r="T852" i="11"/>
  <c r="S852" i="11"/>
  <c r="Q852" i="11"/>
  <c r="R852" i="11" s="1"/>
  <c r="O852" i="11"/>
  <c r="P852" i="11" s="1"/>
  <c r="N852" i="11"/>
  <c r="K852" i="11"/>
  <c r="F852" i="11"/>
  <c r="E852" i="11"/>
  <c r="D852" i="11"/>
  <c r="C852" i="11"/>
  <c r="B852" i="11"/>
  <c r="A852" i="11"/>
  <c r="U851" i="11"/>
  <c r="T851" i="11"/>
  <c r="S851" i="11"/>
  <c r="R851" i="11"/>
  <c r="Q851" i="11"/>
  <c r="P851" i="11"/>
  <c r="O851" i="11"/>
  <c r="N851" i="11"/>
  <c r="M851" i="11"/>
  <c r="K851" i="11"/>
  <c r="I851" i="11"/>
  <c r="F851" i="11"/>
  <c r="E851" i="11"/>
  <c r="D851" i="11"/>
  <c r="C851" i="11" s="1"/>
  <c r="B851" i="11"/>
  <c r="A851" i="11" s="1"/>
  <c r="U850" i="11"/>
  <c r="T850" i="11"/>
  <c r="S850" i="11"/>
  <c r="Q850" i="11"/>
  <c r="R850" i="11" s="1"/>
  <c r="O850" i="11"/>
  <c r="P850" i="11" s="1"/>
  <c r="N850" i="11"/>
  <c r="M850" i="11"/>
  <c r="K850" i="11"/>
  <c r="F850" i="11"/>
  <c r="E850" i="11"/>
  <c r="D850" i="11"/>
  <c r="C850" i="11" s="1"/>
  <c r="B850" i="11"/>
  <c r="A850" i="11" s="1"/>
  <c r="U849" i="11"/>
  <c r="T849" i="11"/>
  <c r="S849" i="11"/>
  <c r="Q849" i="11"/>
  <c r="R849" i="11" s="1"/>
  <c r="O849" i="11"/>
  <c r="P849" i="11" s="1"/>
  <c r="N849" i="11"/>
  <c r="K849" i="11"/>
  <c r="F849" i="11"/>
  <c r="E849" i="11"/>
  <c r="D849" i="11"/>
  <c r="C849" i="11"/>
  <c r="B849" i="11"/>
  <c r="A849" i="11"/>
  <c r="U848" i="11"/>
  <c r="T848" i="11"/>
  <c r="S848" i="11"/>
  <c r="R848" i="11"/>
  <c r="Q848" i="11"/>
  <c r="P848" i="11"/>
  <c r="O848" i="11"/>
  <c r="N848" i="11"/>
  <c r="M848" i="11"/>
  <c r="K848" i="11"/>
  <c r="I848" i="11"/>
  <c r="F848" i="11"/>
  <c r="E848" i="11"/>
  <c r="D848" i="11"/>
  <c r="C848" i="11" s="1"/>
  <c r="B848" i="11"/>
  <c r="A848" i="11" s="1"/>
  <c r="U847" i="11"/>
  <c r="T847" i="11"/>
  <c r="S847" i="11"/>
  <c r="Q847" i="11"/>
  <c r="R847" i="11" s="1"/>
  <c r="O847" i="11"/>
  <c r="P847" i="11" s="1"/>
  <c r="N847" i="11"/>
  <c r="M847" i="11"/>
  <c r="K847" i="11"/>
  <c r="F847" i="11"/>
  <c r="E847" i="11"/>
  <c r="D847" i="11"/>
  <c r="C847" i="11" s="1"/>
  <c r="B847" i="11"/>
  <c r="A847" i="11" s="1"/>
  <c r="U846" i="11"/>
  <c r="T846" i="11"/>
  <c r="S846" i="11"/>
  <c r="Q846" i="11"/>
  <c r="R846" i="11" s="1"/>
  <c r="O846" i="11"/>
  <c r="P846" i="11" s="1"/>
  <c r="N846" i="11"/>
  <c r="M846" i="11"/>
  <c r="K846" i="11"/>
  <c r="F846" i="11"/>
  <c r="E846" i="11"/>
  <c r="D846" i="11"/>
  <c r="C846" i="11" s="1"/>
  <c r="B846" i="11"/>
  <c r="A846" i="11" s="1"/>
  <c r="U845" i="11"/>
  <c r="T845" i="11"/>
  <c r="S845" i="11"/>
  <c r="Q845" i="11"/>
  <c r="R845" i="11" s="1"/>
  <c r="O845" i="11"/>
  <c r="P845" i="11" s="1"/>
  <c r="N845" i="11"/>
  <c r="M845" i="11"/>
  <c r="L845" i="11"/>
  <c r="K845" i="11"/>
  <c r="F845" i="11"/>
  <c r="E845" i="11"/>
  <c r="D845" i="11"/>
  <c r="C845" i="11"/>
  <c r="B845" i="11"/>
  <c r="A845" i="11"/>
  <c r="U844" i="11"/>
  <c r="T844" i="11"/>
  <c r="S844" i="11"/>
  <c r="R844" i="11"/>
  <c r="Q844" i="11"/>
  <c r="P844" i="11"/>
  <c r="O844" i="11"/>
  <c r="N844" i="11"/>
  <c r="M844" i="11"/>
  <c r="L844" i="11"/>
  <c r="K844" i="11"/>
  <c r="F844" i="11"/>
  <c r="E844" i="11"/>
  <c r="D844" i="11"/>
  <c r="C844" i="11" s="1"/>
  <c r="B844" i="11"/>
  <c r="A844" i="11" s="1"/>
  <c r="U843" i="11"/>
  <c r="S843" i="11"/>
  <c r="T843" i="11" s="1"/>
  <c r="Q843" i="11"/>
  <c r="R843" i="11" s="1"/>
  <c r="O843" i="11"/>
  <c r="P843" i="11" s="1"/>
  <c r="N843" i="11"/>
  <c r="M843" i="11"/>
  <c r="L843" i="11"/>
  <c r="K843" i="11"/>
  <c r="F843" i="11"/>
  <c r="E843" i="11"/>
  <c r="D843" i="11"/>
  <c r="C843" i="11"/>
  <c r="B843" i="11"/>
  <c r="A843" i="11" s="1"/>
  <c r="U842" i="11"/>
  <c r="T842" i="11"/>
  <c r="S842" i="11"/>
  <c r="R842" i="11"/>
  <c r="Q842" i="11"/>
  <c r="P842" i="11"/>
  <c r="O842" i="11"/>
  <c r="N842" i="11"/>
  <c r="M842" i="11"/>
  <c r="K842" i="11"/>
  <c r="I842" i="11"/>
  <c r="F842" i="11"/>
  <c r="E842" i="11"/>
  <c r="D842" i="11"/>
  <c r="C842" i="11" s="1"/>
  <c r="B842" i="11"/>
  <c r="A842" i="11" s="1"/>
  <c r="U841" i="11"/>
  <c r="S841" i="11"/>
  <c r="T841" i="11" s="1"/>
  <c r="Q841" i="11"/>
  <c r="R841" i="11" s="1"/>
  <c r="P841" i="11"/>
  <c r="O841" i="11"/>
  <c r="N841" i="11"/>
  <c r="M841" i="11"/>
  <c r="L841" i="11"/>
  <c r="K841" i="11"/>
  <c r="F841" i="11"/>
  <c r="E841" i="11"/>
  <c r="D841" i="11"/>
  <c r="C841" i="11" s="1"/>
  <c r="B841" i="11"/>
  <c r="A841" i="11"/>
  <c r="U840" i="11"/>
  <c r="T840" i="11"/>
  <c r="S840" i="11"/>
  <c r="R840" i="11"/>
  <c r="Q840" i="11"/>
  <c r="P840" i="11"/>
  <c r="O840" i="11"/>
  <c r="N840" i="11"/>
  <c r="K840" i="11"/>
  <c r="J840" i="11"/>
  <c r="F840" i="11"/>
  <c r="E840" i="11"/>
  <c r="D840" i="11"/>
  <c r="C840" i="11" s="1"/>
  <c r="B840" i="11"/>
  <c r="A840" i="11"/>
  <c r="U839" i="11"/>
  <c r="T839" i="11"/>
  <c r="S839" i="11"/>
  <c r="R839" i="11"/>
  <c r="Q839" i="11"/>
  <c r="P839" i="11"/>
  <c r="O839" i="11"/>
  <c r="N839" i="11"/>
  <c r="M839" i="11"/>
  <c r="K839" i="11"/>
  <c r="I839" i="11"/>
  <c r="F839" i="11"/>
  <c r="E839" i="11"/>
  <c r="D839" i="11"/>
  <c r="C839" i="11" s="1"/>
  <c r="B839" i="11"/>
  <c r="A839" i="11" s="1"/>
  <c r="U838" i="11"/>
  <c r="S838" i="11"/>
  <c r="T838" i="11" s="1"/>
  <c r="R838" i="11"/>
  <c r="Q838" i="11"/>
  <c r="O838" i="11"/>
  <c r="P838" i="11" s="1"/>
  <c r="N838" i="11"/>
  <c r="M838" i="11"/>
  <c r="K838" i="11"/>
  <c r="J838" i="11"/>
  <c r="I838" i="11"/>
  <c r="F838" i="11"/>
  <c r="E838" i="11"/>
  <c r="D838" i="11"/>
  <c r="C838" i="11" s="1"/>
  <c r="B838" i="11"/>
  <c r="A838" i="11" s="1"/>
  <c r="U837" i="11"/>
  <c r="T837" i="11"/>
  <c r="S837" i="11"/>
  <c r="Q837" i="11"/>
  <c r="R837" i="11" s="1"/>
  <c r="O837" i="11"/>
  <c r="P837" i="11" s="1"/>
  <c r="N837" i="11"/>
  <c r="M837" i="11"/>
  <c r="K837" i="11"/>
  <c r="F837" i="11"/>
  <c r="E837" i="11"/>
  <c r="D837" i="11"/>
  <c r="C837" i="11" s="1"/>
  <c r="B837" i="11"/>
  <c r="A837" i="11" s="1"/>
  <c r="U836" i="11"/>
  <c r="T836" i="11"/>
  <c r="S836" i="11"/>
  <c r="Q836" i="11"/>
  <c r="R836" i="11" s="1"/>
  <c r="O836" i="11"/>
  <c r="P836" i="11" s="1"/>
  <c r="N836" i="11"/>
  <c r="M836" i="11"/>
  <c r="K836" i="11"/>
  <c r="I836" i="11"/>
  <c r="F836" i="11"/>
  <c r="E836" i="11"/>
  <c r="D836" i="11"/>
  <c r="C836" i="11"/>
  <c r="B836" i="11"/>
  <c r="A836" i="11"/>
  <c r="U835" i="11"/>
  <c r="T835" i="11"/>
  <c r="S835" i="11"/>
  <c r="R835" i="11"/>
  <c r="Q835" i="11"/>
  <c r="P835" i="11"/>
  <c r="O835" i="11"/>
  <c r="N835" i="11"/>
  <c r="M835" i="11"/>
  <c r="L835" i="11"/>
  <c r="K835" i="11"/>
  <c r="F835" i="11"/>
  <c r="E835" i="11"/>
  <c r="D835" i="11"/>
  <c r="C835" i="11" s="1"/>
  <c r="B835" i="11"/>
  <c r="A835" i="11" s="1"/>
  <c r="U834" i="11"/>
  <c r="S834" i="11"/>
  <c r="T834" i="11" s="1"/>
  <c r="Q834" i="11"/>
  <c r="R834" i="11" s="1"/>
  <c r="O834" i="11"/>
  <c r="P834" i="11" s="1"/>
  <c r="N834" i="11"/>
  <c r="M834" i="11"/>
  <c r="K834" i="11"/>
  <c r="J834" i="11"/>
  <c r="F834" i="11"/>
  <c r="E834" i="11"/>
  <c r="D834" i="11"/>
  <c r="C834" i="11"/>
  <c r="B834" i="11"/>
  <c r="A834" i="11" s="1"/>
  <c r="U833" i="11"/>
  <c r="T833" i="11"/>
  <c r="S833" i="11"/>
  <c r="R833" i="11"/>
  <c r="Q833" i="11"/>
  <c r="P833" i="11"/>
  <c r="O833" i="11"/>
  <c r="M833" i="11"/>
  <c r="K833" i="11"/>
  <c r="I833" i="11"/>
  <c r="E833" i="11"/>
  <c r="D833" i="11"/>
  <c r="C833" i="11" s="1"/>
  <c r="B833" i="11"/>
  <c r="A833" i="11" s="1"/>
  <c r="U832" i="11"/>
  <c r="S832" i="11"/>
  <c r="T832" i="11" s="1"/>
  <c r="Q832" i="11"/>
  <c r="R832" i="11" s="1"/>
  <c r="O832" i="11"/>
  <c r="P832" i="11" s="1"/>
  <c r="N832" i="11"/>
  <c r="M832" i="11"/>
  <c r="K832" i="11"/>
  <c r="J832" i="11"/>
  <c r="I832" i="11"/>
  <c r="F832" i="11"/>
  <c r="E832" i="11"/>
  <c r="D832" i="11"/>
  <c r="C832" i="11" s="1"/>
  <c r="B832" i="11"/>
  <c r="A832" i="11" s="1"/>
  <c r="U831" i="11"/>
  <c r="S831" i="11"/>
  <c r="T831" i="11" s="1"/>
  <c r="Q831" i="11"/>
  <c r="R831" i="11" s="1"/>
  <c r="P831" i="11"/>
  <c r="O831" i="11"/>
  <c r="N831" i="11"/>
  <c r="M831" i="11"/>
  <c r="K831" i="11"/>
  <c r="I831" i="11"/>
  <c r="F831" i="11"/>
  <c r="E831" i="11"/>
  <c r="D831" i="11"/>
  <c r="C831" i="11" s="1"/>
  <c r="B831" i="11"/>
  <c r="A831" i="11"/>
  <c r="U830" i="11"/>
  <c r="T830" i="11"/>
  <c r="S830" i="11"/>
  <c r="R830" i="11"/>
  <c r="Q830" i="11"/>
  <c r="P830" i="11"/>
  <c r="O830" i="11"/>
  <c r="N830" i="11"/>
  <c r="M830" i="11"/>
  <c r="K830" i="11"/>
  <c r="I830" i="11"/>
  <c r="F830" i="11"/>
  <c r="E830" i="11"/>
  <c r="D830" i="11"/>
  <c r="C830" i="11" s="1"/>
  <c r="B830" i="11"/>
  <c r="A830" i="11" s="1"/>
  <c r="U829" i="11"/>
  <c r="S829" i="11"/>
  <c r="T829" i="11" s="1"/>
  <c r="R829" i="11"/>
  <c r="Q829" i="11"/>
  <c r="O829" i="11"/>
  <c r="P829" i="11" s="1"/>
  <c r="N829" i="11"/>
  <c r="L829" i="11"/>
  <c r="K829" i="11"/>
  <c r="F829" i="11"/>
  <c r="E829" i="11"/>
  <c r="D829" i="11"/>
  <c r="C829" i="11" s="1"/>
  <c r="B829" i="11"/>
  <c r="A829" i="11" s="1"/>
  <c r="U828" i="11"/>
  <c r="S828" i="11"/>
  <c r="T828" i="11" s="1"/>
  <c r="R828" i="11"/>
  <c r="Q828" i="11"/>
  <c r="O828" i="11"/>
  <c r="P828" i="11" s="1"/>
  <c r="N828" i="11"/>
  <c r="M828" i="11"/>
  <c r="L828" i="11"/>
  <c r="K828" i="11"/>
  <c r="I828" i="11"/>
  <c r="F828" i="11"/>
  <c r="E828" i="11"/>
  <c r="D828" i="11"/>
  <c r="C828" i="11" s="1"/>
  <c r="B828" i="11"/>
  <c r="A828" i="11" s="1"/>
  <c r="U827" i="11"/>
  <c r="T827" i="11"/>
  <c r="S827" i="11"/>
  <c r="Q827" i="11"/>
  <c r="R827" i="11" s="1"/>
  <c r="O827" i="11"/>
  <c r="P827" i="11" s="1"/>
  <c r="N827" i="11"/>
  <c r="M827" i="11"/>
  <c r="L827" i="11"/>
  <c r="K827" i="11"/>
  <c r="J827" i="11"/>
  <c r="I827" i="11"/>
  <c r="F827" i="11"/>
  <c r="E827" i="11"/>
  <c r="D827" i="11"/>
  <c r="C827" i="11"/>
  <c r="B827" i="11"/>
  <c r="A827" i="11" s="1"/>
  <c r="U826" i="11"/>
  <c r="T826" i="11"/>
  <c r="S826" i="11"/>
  <c r="R826" i="11"/>
  <c r="Q826" i="11"/>
  <c r="P826" i="11"/>
  <c r="O826" i="11"/>
  <c r="N826" i="11"/>
  <c r="M826" i="11"/>
  <c r="K826" i="11"/>
  <c r="I826" i="11"/>
  <c r="F826" i="11"/>
  <c r="E826" i="11"/>
  <c r="D826" i="11"/>
  <c r="C826" i="11" s="1"/>
  <c r="B826" i="11"/>
  <c r="A826" i="11" s="1"/>
  <c r="U825" i="11"/>
  <c r="S825" i="11"/>
  <c r="T825" i="11" s="1"/>
  <c r="Q825" i="11"/>
  <c r="R825" i="11" s="1"/>
  <c r="P825" i="11"/>
  <c r="O825" i="11"/>
  <c r="N825" i="11"/>
  <c r="M825" i="11"/>
  <c r="K825" i="11"/>
  <c r="F825" i="11"/>
  <c r="E825" i="11"/>
  <c r="D825" i="11"/>
  <c r="C825" i="11" s="1"/>
  <c r="B825" i="11"/>
  <c r="A825" i="11" s="1"/>
  <c r="U824" i="11"/>
  <c r="S824" i="11"/>
  <c r="T824" i="11" s="1"/>
  <c r="Q824" i="11"/>
  <c r="R824" i="11" s="1"/>
  <c r="P824" i="11"/>
  <c r="O824" i="11"/>
  <c r="N824" i="11"/>
  <c r="K824" i="11"/>
  <c r="J824" i="11"/>
  <c r="F824" i="11"/>
  <c r="E824" i="11"/>
  <c r="D824" i="11"/>
  <c r="C824" i="11" s="1"/>
  <c r="B824" i="11"/>
  <c r="A824" i="11" s="1"/>
  <c r="U823" i="11"/>
  <c r="S823" i="11"/>
  <c r="T823" i="11" s="1"/>
  <c r="Q823" i="11"/>
  <c r="R823" i="11" s="1"/>
  <c r="P823" i="11"/>
  <c r="O823" i="11"/>
  <c r="K823" i="11"/>
  <c r="I823" i="11"/>
  <c r="F823" i="11"/>
  <c r="E823" i="11"/>
  <c r="D823" i="11"/>
  <c r="C823" i="11"/>
  <c r="B823" i="11"/>
  <c r="A823" i="11" s="1"/>
  <c r="U822" i="11"/>
  <c r="T822" i="11"/>
  <c r="S822" i="11"/>
  <c r="R822" i="11"/>
  <c r="Q822" i="11"/>
  <c r="P822" i="11"/>
  <c r="O822" i="11"/>
  <c r="N822" i="11"/>
  <c r="M822" i="11"/>
  <c r="K822" i="11"/>
  <c r="I822" i="11"/>
  <c r="F822" i="11"/>
  <c r="E822" i="11"/>
  <c r="D822" i="11"/>
  <c r="C822" i="11" s="1"/>
  <c r="B822" i="11"/>
  <c r="A822" i="11" s="1"/>
  <c r="U821" i="11"/>
  <c r="S821" i="11"/>
  <c r="T821" i="11" s="1"/>
  <c r="Q821" i="11"/>
  <c r="R821" i="11" s="1"/>
  <c r="P821" i="11"/>
  <c r="O821" i="11"/>
  <c r="N821" i="11"/>
  <c r="M821" i="11"/>
  <c r="K821" i="11"/>
  <c r="F821" i="11"/>
  <c r="E821" i="11"/>
  <c r="D821" i="11"/>
  <c r="C821" i="11" s="1"/>
  <c r="B821" i="11"/>
  <c r="A821" i="11" s="1"/>
  <c r="U820" i="11"/>
  <c r="S820" i="11"/>
  <c r="T820" i="11" s="1"/>
  <c r="Q820" i="11"/>
  <c r="R820" i="11" s="1"/>
  <c r="P820" i="11"/>
  <c r="O820" i="11"/>
  <c r="N820" i="11"/>
  <c r="M820" i="11"/>
  <c r="K820" i="11"/>
  <c r="I820" i="11"/>
  <c r="F820" i="11"/>
  <c r="E820" i="11"/>
  <c r="D820" i="11"/>
  <c r="C820" i="11" s="1"/>
  <c r="B820" i="11"/>
  <c r="A820" i="11"/>
  <c r="U819" i="11"/>
  <c r="T819" i="11"/>
  <c r="S819" i="11"/>
  <c r="R819" i="11"/>
  <c r="Q819" i="11"/>
  <c r="P819" i="11"/>
  <c r="O819" i="11"/>
  <c r="M819" i="11"/>
  <c r="K819" i="11"/>
  <c r="F819" i="11"/>
  <c r="E819" i="11"/>
  <c r="D819" i="11"/>
  <c r="C819" i="11" s="1"/>
  <c r="B819" i="11"/>
  <c r="A819" i="11" s="1"/>
  <c r="U818" i="11"/>
  <c r="S818" i="11"/>
  <c r="T818" i="11" s="1"/>
  <c r="Q818" i="11"/>
  <c r="R818" i="11" s="1"/>
  <c r="P818" i="11"/>
  <c r="O818" i="11"/>
  <c r="N818" i="11"/>
  <c r="M818" i="11"/>
  <c r="K818" i="11"/>
  <c r="F818" i="11"/>
  <c r="E818" i="11"/>
  <c r="D818" i="11"/>
  <c r="C818" i="11" s="1"/>
  <c r="B818" i="11"/>
  <c r="A818" i="11" s="1"/>
  <c r="U817" i="11"/>
  <c r="S817" i="11"/>
  <c r="T817" i="11" s="1"/>
  <c r="Q817" i="11"/>
  <c r="R817" i="11" s="1"/>
  <c r="P817" i="11"/>
  <c r="O817" i="11"/>
  <c r="N817" i="11"/>
  <c r="K817" i="11"/>
  <c r="F817" i="11"/>
  <c r="E817" i="11"/>
  <c r="D817" i="11"/>
  <c r="C817" i="11"/>
  <c r="B817" i="11"/>
  <c r="A817" i="11" s="1"/>
  <c r="U816" i="11"/>
  <c r="T816" i="11"/>
  <c r="S816" i="11"/>
  <c r="R816" i="11"/>
  <c r="Q816" i="11"/>
  <c r="P816" i="11"/>
  <c r="O816" i="11"/>
  <c r="N816" i="11"/>
  <c r="M816" i="11"/>
  <c r="K816" i="11"/>
  <c r="F816" i="11"/>
  <c r="E816" i="11"/>
  <c r="D816" i="11"/>
  <c r="C816" i="11"/>
  <c r="B816" i="11"/>
  <c r="A816" i="11" s="1"/>
  <c r="U815" i="11"/>
  <c r="T815" i="11"/>
  <c r="S815" i="11"/>
  <c r="R815" i="11"/>
  <c r="Q815" i="11"/>
  <c r="P815" i="11"/>
  <c r="O815" i="11"/>
  <c r="N815" i="11"/>
  <c r="K815" i="11"/>
  <c r="J815" i="11"/>
  <c r="F815" i="11"/>
  <c r="E815" i="11"/>
  <c r="D815" i="11"/>
  <c r="C815" i="11"/>
  <c r="B815" i="11"/>
  <c r="A815" i="11" s="1"/>
  <c r="U814" i="11"/>
  <c r="T814" i="11"/>
  <c r="S814" i="11"/>
  <c r="R814" i="11"/>
  <c r="Q814" i="11"/>
  <c r="P814" i="11"/>
  <c r="O814" i="11"/>
  <c r="N814" i="11"/>
  <c r="M814" i="11"/>
  <c r="K814" i="11"/>
  <c r="F814" i="11"/>
  <c r="E814" i="11"/>
  <c r="D814" i="11"/>
  <c r="C814" i="11"/>
  <c r="B814" i="11"/>
  <c r="A814" i="11" s="1"/>
  <c r="U813" i="11"/>
  <c r="T813" i="11"/>
  <c r="S813" i="11"/>
  <c r="R813" i="11"/>
  <c r="Q813" i="11"/>
  <c r="P813" i="11"/>
  <c r="O813" i="11"/>
  <c r="N813" i="11"/>
  <c r="M813" i="11"/>
  <c r="K813" i="11"/>
  <c r="I813" i="11"/>
  <c r="F813" i="11"/>
  <c r="E813" i="11"/>
  <c r="D813" i="11"/>
  <c r="C813" i="11" s="1"/>
  <c r="B813" i="11"/>
  <c r="A813" i="11" s="1"/>
  <c r="U812" i="11"/>
  <c r="S812" i="11"/>
  <c r="T812" i="11" s="1"/>
  <c r="Q812" i="11"/>
  <c r="R812" i="11" s="1"/>
  <c r="P812" i="11"/>
  <c r="O812" i="11"/>
  <c r="N812" i="11"/>
  <c r="M812" i="11"/>
  <c r="K812" i="11"/>
  <c r="I812" i="11"/>
  <c r="F812" i="11"/>
  <c r="E812" i="11"/>
  <c r="D812" i="11"/>
  <c r="C812" i="11" s="1"/>
  <c r="B812" i="11"/>
  <c r="A812" i="11"/>
  <c r="U811" i="11"/>
  <c r="T811" i="11"/>
  <c r="S811" i="11"/>
  <c r="R811" i="11"/>
  <c r="Q811" i="11"/>
  <c r="P811" i="11"/>
  <c r="O811" i="11"/>
  <c r="N811" i="11"/>
  <c r="M811" i="11"/>
  <c r="K811" i="11"/>
  <c r="I811" i="11"/>
  <c r="F811" i="11"/>
  <c r="E811" i="11"/>
  <c r="D811" i="11"/>
  <c r="C811" i="11" s="1"/>
  <c r="B811" i="11"/>
  <c r="A811" i="11" s="1"/>
  <c r="U810" i="11"/>
  <c r="S810" i="11"/>
  <c r="T810" i="11" s="1"/>
  <c r="R810" i="11"/>
  <c r="Q810" i="11"/>
  <c r="O810" i="11"/>
  <c r="P810" i="11" s="1"/>
  <c r="N810" i="11"/>
  <c r="M810" i="11"/>
  <c r="K810" i="11"/>
  <c r="I810" i="11"/>
  <c r="F810" i="11"/>
  <c r="E810" i="11"/>
  <c r="D810" i="11"/>
  <c r="C810" i="11"/>
  <c r="B810" i="11"/>
  <c r="A810" i="11"/>
  <c r="U809" i="11"/>
  <c r="T809" i="11"/>
  <c r="S809" i="11"/>
  <c r="R809" i="11"/>
  <c r="Q809" i="11"/>
  <c r="P809" i="11"/>
  <c r="O809" i="11"/>
  <c r="N809" i="11"/>
  <c r="M809" i="11"/>
  <c r="K809" i="11"/>
  <c r="J809" i="11"/>
  <c r="F809" i="11"/>
  <c r="E809" i="11"/>
  <c r="D809" i="11"/>
  <c r="C809" i="11" s="1"/>
  <c r="B809" i="11"/>
  <c r="A809" i="11" s="1"/>
  <c r="U808" i="11"/>
  <c r="T808" i="11"/>
  <c r="S808" i="11"/>
  <c r="Q808" i="11"/>
  <c r="R808" i="11" s="1"/>
  <c r="O808" i="11"/>
  <c r="P808" i="11" s="1"/>
  <c r="N808" i="11"/>
  <c r="M808" i="11"/>
  <c r="K808" i="11"/>
  <c r="I808" i="11"/>
  <c r="F808" i="11"/>
  <c r="E808" i="11"/>
  <c r="D808" i="11"/>
  <c r="C808" i="11"/>
  <c r="B808" i="11"/>
  <c r="A808" i="11"/>
  <c r="U807" i="11"/>
  <c r="T807" i="11"/>
  <c r="S807" i="11"/>
  <c r="R807" i="11"/>
  <c r="Q807" i="11"/>
  <c r="P807" i="11"/>
  <c r="O807" i="11"/>
  <c r="N807" i="11"/>
  <c r="M807" i="11"/>
  <c r="L807" i="11"/>
  <c r="K807" i="11"/>
  <c r="I807" i="11"/>
  <c r="F807" i="11"/>
  <c r="E807" i="11"/>
  <c r="D807" i="11"/>
  <c r="C807" i="11"/>
  <c r="B807" i="11"/>
  <c r="A807" i="11" s="1"/>
  <c r="U806" i="11"/>
  <c r="T806" i="11"/>
  <c r="S806" i="11"/>
  <c r="R806" i="11"/>
  <c r="Q806" i="11"/>
  <c r="P806" i="11"/>
  <c r="O806" i="11"/>
  <c r="F806" i="11"/>
  <c r="E806" i="11"/>
  <c r="D806" i="11"/>
  <c r="C806" i="11" s="1"/>
  <c r="B806" i="11"/>
  <c r="A806" i="11" s="1"/>
  <c r="U805" i="11"/>
  <c r="T805" i="11"/>
  <c r="S805" i="11"/>
  <c r="Q805" i="11"/>
  <c r="R805" i="11" s="1"/>
  <c r="O805" i="11"/>
  <c r="P805" i="11" s="1"/>
  <c r="N805" i="11"/>
  <c r="L805" i="11"/>
  <c r="K805" i="11"/>
  <c r="F805" i="11"/>
  <c r="E805" i="11"/>
  <c r="D805" i="11"/>
  <c r="C805" i="11" s="1"/>
  <c r="B805" i="11"/>
  <c r="A805" i="11" s="1"/>
  <c r="U804" i="11"/>
  <c r="T804" i="11"/>
  <c r="S804" i="11"/>
  <c r="Q804" i="11"/>
  <c r="R804" i="11" s="1"/>
  <c r="O804" i="11"/>
  <c r="P804" i="11" s="1"/>
  <c r="M804" i="11"/>
  <c r="K804" i="11"/>
  <c r="F804" i="11"/>
  <c r="E804" i="11"/>
  <c r="D804" i="11"/>
  <c r="C804" i="11"/>
  <c r="B804" i="11"/>
  <c r="A804" i="11"/>
  <c r="U803" i="11"/>
  <c r="T803" i="11"/>
  <c r="S803" i="11"/>
  <c r="R803" i="11"/>
  <c r="Q803" i="11"/>
  <c r="P803" i="11"/>
  <c r="O803" i="11"/>
  <c r="M803" i="11"/>
  <c r="K803" i="11"/>
  <c r="F803" i="11"/>
  <c r="E803" i="11"/>
  <c r="D803" i="11"/>
  <c r="C803" i="11" s="1"/>
  <c r="B803" i="11"/>
  <c r="A803" i="11" s="1"/>
  <c r="U802" i="11"/>
  <c r="S802" i="11"/>
  <c r="T802" i="11" s="1"/>
  <c r="R802" i="11"/>
  <c r="Q802" i="11"/>
  <c r="O802" i="11"/>
  <c r="P802" i="11" s="1"/>
  <c r="N802" i="11"/>
  <c r="M802" i="11"/>
  <c r="K802" i="11"/>
  <c r="J802" i="11"/>
  <c r="F802" i="11"/>
  <c r="E802" i="11"/>
  <c r="D802" i="11"/>
  <c r="C802" i="11"/>
  <c r="B802" i="11"/>
  <c r="A802" i="11"/>
  <c r="U801" i="11"/>
  <c r="T801" i="11"/>
  <c r="S801" i="11"/>
  <c r="R801" i="11"/>
  <c r="Q801" i="11"/>
  <c r="P801" i="11"/>
  <c r="O801" i="11"/>
  <c r="N801" i="11"/>
  <c r="M801" i="11"/>
  <c r="K801" i="11"/>
  <c r="J801" i="11"/>
  <c r="F801" i="11"/>
  <c r="E801" i="11"/>
  <c r="D801" i="11"/>
  <c r="C801" i="11" s="1"/>
  <c r="B801" i="11"/>
  <c r="A801" i="11" s="1"/>
  <c r="U800" i="11"/>
  <c r="T800" i="11"/>
  <c r="S800" i="11"/>
  <c r="Q800" i="11"/>
  <c r="R800" i="11" s="1"/>
  <c r="O800" i="11"/>
  <c r="P800" i="11" s="1"/>
  <c r="N800" i="11"/>
  <c r="M800" i="11"/>
  <c r="K800" i="11"/>
  <c r="I800" i="11"/>
  <c r="F800" i="11"/>
  <c r="E800" i="11"/>
  <c r="D800" i="11"/>
  <c r="C800" i="11"/>
  <c r="B800" i="11"/>
  <c r="A800" i="11"/>
  <c r="U799" i="11"/>
  <c r="T799" i="11"/>
  <c r="S799" i="11"/>
  <c r="R799" i="11"/>
  <c r="Q799" i="11"/>
  <c r="P799" i="11"/>
  <c r="O799" i="11"/>
  <c r="N799" i="11"/>
  <c r="M799" i="11"/>
  <c r="K799" i="11"/>
  <c r="I799" i="11"/>
  <c r="F799" i="11"/>
  <c r="E799" i="11"/>
  <c r="D799" i="11"/>
  <c r="C799" i="11" s="1"/>
  <c r="B799" i="11"/>
  <c r="A799" i="11" s="1"/>
  <c r="U798" i="11"/>
  <c r="S798" i="11"/>
  <c r="T798" i="11" s="1"/>
  <c r="Q798" i="11"/>
  <c r="R798" i="11" s="1"/>
  <c r="O798" i="11"/>
  <c r="P798" i="11" s="1"/>
  <c r="N798" i="11"/>
  <c r="M798" i="11"/>
  <c r="L798" i="11"/>
  <c r="K798" i="11"/>
  <c r="J798" i="11"/>
  <c r="F798" i="11"/>
  <c r="E798" i="11"/>
  <c r="D798" i="11"/>
  <c r="C798" i="11" s="1"/>
  <c r="B798" i="11"/>
  <c r="A798" i="11" s="1"/>
  <c r="U797" i="11"/>
  <c r="S797" i="11"/>
  <c r="T797" i="11" s="1"/>
  <c r="Q797" i="11"/>
  <c r="R797" i="11" s="1"/>
  <c r="P797" i="11"/>
  <c r="O797" i="11"/>
  <c r="N797" i="11"/>
  <c r="M797" i="11"/>
  <c r="L797" i="11"/>
  <c r="K797" i="11"/>
  <c r="J797" i="11"/>
  <c r="F797" i="11"/>
  <c r="E797" i="11"/>
  <c r="D797" i="11"/>
  <c r="C797" i="11" s="1"/>
  <c r="B797" i="11"/>
  <c r="A797" i="11" s="1"/>
  <c r="U796" i="11"/>
  <c r="S796" i="11"/>
  <c r="T796" i="11" s="1"/>
  <c r="R796" i="11"/>
  <c r="Q796" i="11"/>
  <c r="O796" i="11"/>
  <c r="P796" i="11" s="1"/>
  <c r="N796" i="11"/>
  <c r="M796" i="11"/>
  <c r="L796" i="11"/>
  <c r="K796" i="11"/>
  <c r="J796" i="11"/>
  <c r="F796" i="11"/>
  <c r="E796" i="11"/>
  <c r="D796" i="11"/>
  <c r="C796" i="11" s="1"/>
  <c r="B796" i="11"/>
  <c r="A796" i="11" s="1"/>
  <c r="U795" i="11"/>
  <c r="T795" i="11"/>
  <c r="S795" i="11"/>
  <c r="Q795" i="11"/>
  <c r="R795" i="11" s="1"/>
  <c r="O795" i="11"/>
  <c r="P795" i="11" s="1"/>
  <c r="N795" i="11"/>
  <c r="M795" i="11"/>
  <c r="K795" i="11"/>
  <c r="I795" i="11"/>
  <c r="F795" i="11"/>
  <c r="E795" i="11"/>
  <c r="D795" i="11"/>
  <c r="C795" i="11"/>
  <c r="B795" i="11"/>
  <c r="A795" i="11"/>
  <c r="U794" i="11"/>
  <c r="T794" i="11"/>
  <c r="S794" i="11"/>
  <c r="R794" i="11"/>
  <c r="Q794" i="11"/>
  <c r="P794" i="11"/>
  <c r="O794" i="11"/>
  <c r="N794" i="11"/>
  <c r="M794" i="11"/>
  <c r="K794" i="11"/>
  <c r="J794" i="11"/>
  <c r="I794" i="11"/>
  <c r="F794" i="11"/>
  <c r="E794" i="11"/>
  <c r="D794" i="11"/>
  <c r="C794" i="11"/>
  <c r="B794" i="11"/>
  <c r="A794" i="11" s="1"/>
  <c r="U793" i="11"/>
  <c r="T793" i="11"/>
  <c r="S793" i="11"/>
  <c r="R793" i="11"/>
  <c r="Q793" i="11"/>
  <c r="P793" i="11"/>
  <c r="O793" i="11"/>
  <c r="N793" i="11"/>
  <c r="M793" i="11"/>
  <c r="L793" i="11"/>
  <c r="K793" i="11"/>
  <c r="F793" i="11"/>
  <c r="E793" i="11"/>
  <c r="D793" i="11"/>
  <c r="C793" i="11" s="1"/>
  <c r="B793" i="11"/>
  <c r="A793" i="11" s="1"/>
  <c r="U792" i="11"/>
  <c r="S792" i="11"/>
  <c r="T792" i="11" s="1"/>
  <c r="Q792" i="11"/>
  <c r="R792" i="11" s="1"/>
  <c r="P792" i="11"/>
  <c r="O792" i="11"/>
  <c r="N792" i="11"/>
  <c r="M792" i="11"/>
  <c r="K792" i="11"/>
  <c r="I792" i="11"/>
  <c r="F792" i="11"/>
  <c r="E792" i="11"/>
  <c r="D792" i="11"/>
  <c r="C792" i="11" s="1"/>
  <c r="B792" i="11"/>
  <c r="A792" i="11"/>
  <c r="U791" i="11"/>
  <c r="T791" i="11"/>
  <c r="S791" i="11"/>
  <c r="R791" i="11"/>
  <c r="Q791" i="11"/>
  <c r="P791" i="11"/>
  <c r="O791" i="11"/>
  <c r="N791" i="11"/>
  <c r="M791" i="11"/>
  <c r="L791" i="11"/>
  <c r="K791" i="11"/>
  <c r="I791" i="11"/>
  <c r="F791" i="11"/>
  <c r="E791" i="11"/>
  <c r="D791" i="11"/>
  <c r="C791" i="11"/>
  <c r="B791" i="11"/>
  <c r="A791" i="11"/>
  <c r="U790" i="11"/>
  <c r="T790" i="11"/>
  <c r="S790" i="11"/>
  <c r="R790" i="11"/>
  <c r="Q790" i="11"/>
  <c r="P790" i="11"/>
  <c r="O790" i="11"/>
  <c r="N790" i="11"/>
  <c r="M790" i="11"/>
  <c r="L790" i="11"/>
  <c r="K790" i="11"/>
  <c r="I790" i="11"/>
  <c r="F790" i="11"/>
  <c r="E790" i="11"/>
  <c r="D790" i="11"/>
  <c r="C790" i="11"/>
  <c r="B790" i="11"/>
  <c r="A790" i="11"/>
  <c r="U789" i="11"/>
  <c r="T789" i="11"/>
  <c r="S789" i="11"/>
  <c r="R789" i="11"/>
  <c r="Q789" i="11"/>
  <c r="P789" i="11"/>
  <c r="O789" i="11"/>
  <c r="N789" i="11"/>
  <c r="M789" i="11"/>
  <c r="L789" i="11"/>
  <c r="K789" i="11"/>
  <c r="F789" i="11"/>
  <c r="E789" i="11"/>
  <c r="D789" i="11"/>
  <c r="C789" i="11" s="1"/>
  <c r="B789" i="11"/>
  <c r="A789" i="11" s="1"/>
  <c r="U788" i="11"/>
  <c r="S788" i="11"/>
  <c r="T788" i="11" s="1"/>
  <c r="Q788" i="11"/>
  <c r="R788" i="11" s="1"/>
  <c r="O788" i="11"/>
  <c r="P788" i="11" s="1"/>
  <c r="N788" i="11"/>
  <c r="M788" i="11"/>
  <c r="L788" i="11"/>
  <c r="K788" i="11"/>
  <c r="F788" i="11"/>
  <c r="E788" i="11"/>
  <c r="D788" i="11"/>
  <c r="C788" i="11"/>
  <c r="B788" i="11"/>
  <c r="A788" i="11" s="1"/>
  <c r="U787" i="11"/>
  <c r="T787" i="11"/>
  <c r="S787" i="11"/>
  <c r="R787" i="11"/>
  <c r="Q787" i="11"/>
  <c r="P787" i="11"/>
  <c r="O787" i="11"/>
  <c r="N787" i="11"/>
  <c r="M787" i="11"/>
  <c r="K787" i="11"/>
  <c r="F787" i="11"/>
  <c r="E787" i="11"/>
  <c r="D787" i="11"/>
  <c r="C787" i="11"/>
  <c r="B787" i="11"/>
  <c r="A787" i="11" s="1"/>
  <c r="U786" i="11"/>
  <c r="T786" i="11"/>
  <c r="S786" i="11"/>
  <c r="R786" i="11"/>
  <c r="Q786" i="11"/>
  <c r="P786" i="11"/>
  <c r="O786" i="11"/>
  <c r="N786" i="11"/>
  <c r="M786" i="11"/>
  <c r="K786" i="11"/>
  <c r="F786" i="11"/>
  <c r="E786" i="11"/>
  <c r="D786" i="11"/>
  <c r="C786" i="11"/>
  <c r="B786" i="11"/>
  <c r="A786" i="11" s="1"/>
  <c r="U785" i="11"/>
  <c r="T785" i="11"/>
  <c r="S785" i="11"/>
  <c r="R785" i="11"/>
  <c r="Q785" i="11"/>
  <c r="P785" i="11"/>
  <c r="O785" i="11"/>
  <c r="N785" i="11"/>
  <c r="M785" i="11"/>
  <c r="K785" i="11"/>
  <c r="F785" i="11"/>
  <c r="E785" i="11"/>
  <c r="D785" i="11"/>
  <c r="C785" i="11"/>
  <c r="B785" i="11"/>
  <c r="A785" i="11" s="1"/>
  <c r="U784" i="11"/>
  <c r="T784" i="11"/>
  <c r="S784" i="11"/>
  <c r="R784" i="11"/>
  <c r="Q784" i="11"/>
  <c r="P784" i="11"/>
  <c r="O784" i="11"/>
  <c r="N784" i="11"/>
  <c r="M784" i="11"/>
  <c r="K784" i="11"/>
  <c r="F784" i="11"/>
  <c r="E784" i="11"/>
  <c r="D784" i="11"/>
  <c r="C784" i="11"/>
  <c r="B784" i="11"/>
  <c r="A784" i="11" s="1"/>
  <c r="U783" i="11"/>
  <c r="T783" i="11"/>
  <c r="S783" i="11"/>
  <c r="R783" i="11"/>
  <c r="Q783" i="11"/>
  <c r="P783" i="11"/>
  <c r="O783" i="11"/>
  <c r="N783" i="11"/>
  <c r="M783" i="11"/>
  <c r="K783" i="11"/>
  <c r="I783" i="11"/>
  <c r="F783" i="11"/>
  <c r="E783" i="11"/>
  <c r="D783" i="11"/>
  <c r="C783" i="11" s="1"/>
  <c r="B783" i="11"/>
  <c r="A783" i="11" s="1"/>
  <c r="U782" i="11"/>
  <c r="S782" i="11"/>
  <c r="T782" i="11" s="1"/>
  <c r="Q782" i="11"/>
  <c r="R782" i="11" s="1"/>
  <c r="P782" i="11"/>
  <c r="O782" i="11"/>
  <c r="N782" i="11"/>
  <c r="M782" i="11"/>
  <c r="K782" i="11"/>
  <c r="F782" i="11"/>
  <c r="E782" i="11"/>
  <c r="D782" i="11"/>
  <c r="C782" i="11" s="1"/>
  <c r="B782" i="11"/>
  <c r="A782" i="11" s="1"/>
  <c r="U781" i="11"/>
  <c r="S781" i="11"/>
  <c r="T781" i="11" s="1"/>
  <c r="Q781" i="11"/>
  <c r="R781" i="11" s="1"/>
  <c r="P781" i="11"/>
  <c r="O781" i="11"/>
  <c r="N781" i="11"/>
  <c r="M781" i="11"/>
  <c r="L781" i="11"/>
  <c r="K781" i="11"/>
  <c r="F781" i="11"/>
  <c r="E781" i="11"/>
  <c r="D781" i="11"/>
  <c r="C781" i="11" s="1"/>
  <c r="B781" i="11"/>
  <c r="A781" i="11"/>
  <c r="U780" i="11"/>
  <c r="T780" i="11"/>
  <c r="S780" i="11"/>
  <c r="R780" i="11"/>
  <c r="Q780" i="11"/>
  <c r="P780" i="11"/>
  <c r="O780" i="11"/>
  <c r="N780" i="11"/>
  <c r="M780" i="11"/>
  <c r="L780" i="11"/>
  <c r="K780" i="11"/>
  <c r="I780" i="11"/>
  <c r="F780" i="11"/>
  <c r="E780" i="11"/>
  <c r="D780" i="11"/>
  <c r="C780" i="11"/>
  <c r="B780" i="11"/>
  <c r="A780" i="11"/>
  <c r="U779" i="11"/>
  <c r="T779" i="11"/>
  <c r="S779" i="11"/>
  <c r="R779" i="11"/>
  <c r="Q779" i="11"/>
  <c r="P779" i="11"/>
  <c r="O779" i="11"/>
  <c r="N779" i="11"/>
  <c r="M779" i="11"/>
  <c r="L779" i="11"/>
  <c r="K779" i="11"/>
  <c r="I779" i="11"/>
  <c r="F779" i="11"/>
  <c r="E779" i="11"/>
  <c r="D779" i="11"/>
  <c r="C779" i="11"/>
  <c r="B779" i="11"/>
  <c r="A779" i="11"/>
  <c r="U778" i="11"/>
  <c r="T778" i="11"/>
  <c r="S778" i="11"/>
  <c r="R778" i="11"/>
  <c r="Q778" i="11"/>
  <c r="P778" i="11"/>
  <c r="O778" i="11"/>
  <c r="K778" i="11"/>
  <c r="I778" i="11"/>
  <c r="F778" i="11"/>
  <c r="E778" i="11"/>
  <c r="D778" i="11"/>
  <c r="C778" i="11" s="1"/>
  <c r="B778" i="11"/>
  <c r="A778" i="11" s="1"/>
  <c r="U777" i="11"/>
  <c r="T777" i="11"/>
  <c r="S777" i="11"/>
  <c r="Q777" i="11"/>
  <c r="R777" i="11" s="1"/>
  <c r="O777" i="11"/>
  <c r="P777" i="11" s="1"/>
  <c r="N777" i="11"/>
  <c r="L777" i="11"/>
  <c r="F777" i="11"/>
  <c r="E777" i="11"/>
  <c r="D777" i="11"/>
  <c r="C777" i="11"/>
  <c r="B777" i="11"/>
  <c r="A777" i="11"/>
  <c r="U776" i="11"/>
  <c r="T776" i="11"/>
  <c r="S776" i="11"/>
  <c r="R776" i="11"/>
  <c r="Q776" i="11"/>
  <c r="P776" i="11"/>
  <c r="O776" i="11"/>
  <c r="N776" i="11"/>
  <c r="L776" i="11"/>
  <c r="F776" i="11"/>
  <c r="E776" i="11"/>
  <c r="D776" i="11"/>
  <c r="C776" i="11" s="1"/>
  <c r="B776" i="11"/>
  <c r="A776" i="11" s="1"/>
  <c r="U775" i="11"/>
  <c r="S775" i="11"/>
  <c r="T775" i="11" s="1"/>
  <c r="R775" i="11"/>
  <c r="Q775" i="11"/>
  <c r="O775" i="11"/>
  <c r="P775" i="11" s="1"/>
  <c r="N775" i="11"/>
  <c r="M775" i="11"/>
  <c r="K775" i="11"/>
  <c r="I775" i="11"/>
  <c r="F775" i="11"/>
  <c r="E775" i="11"/>
  <c r="D775" i="11"/>
  <c r="C775" i="11"/>
  <c r="B775" i="11"/>
  <c r="A775" i="11"/>
  <c r="U774" i="11"/>
  <c r="T774" i="11"/>
  <c r="S774" i="11"/>
  <c r="R774" i="11"/>
  <c r="Q774" i="11"/>
  <c r="P774" i="11"/>
  <c r="O774" i="11"/>
  <c r="N774" i="11"/>
  <c r="M774" i="11"/>
  <c r="K774" i="11"/>
  <c r="F774" i="11"/>
  <c r="E774" i="11"/>
  <c r="D774" i="11"/>
  <c r="C774" i="11"/>
  <c r="B774" i="11"/>
  <c r="A774" i="11"/>
  <c r="U773" i="11"/>
  <c r="T773" i="11"/>
  <c r="S773" i="11"/>
  <c r="R773" i="11"/>
  <c r="Q773" i="11"/>
  <c r="P773" i="11"/>
  <c r="O773" i="11"/>
  <c r="N773" i="11"/>
  <c r="M773" i="11"/>
  <c r="K773" i="11"/>
  <c r="J773" i="11"/>
  <c r="F773" i="11"/>
  <c r="E773" i="11"/>
  <c r="D773" i="11"/>
  <c r="C773" i="11" s="1"/>
  <c r="B773" i="11"/>
  <c r="A773" i="11" s="1"/>
  <c r="U772" i="11"/>
  <c r="T772" i="11"/>
  <c r="S772" i="11"/>
  <c r="Q772" i="11"/>
  <c r="R772" i="11" s="1"/>
  <c r="O772" i="11"/>
  <c r="P772" i="11" s="1"/>
  <c r="N772" i="11"/>
  <c r="M772" i="11"/>
  <c r="K772" i="11"/>
  <c r="J772" i="11"/>
  <c r="F772" i="11"/>
  <c r="E772" i="11"/>
  <c r="D772" i="11"/>
  <c r="C772" i="11"/>
  <c r="B772" i="11"/>
  <c r="A772" i="11"/>
  <c r="U771" i="11"/>
  <c r="T771" i="11"/>
  <c r="S771" i="11"/>
  <c r="R771" i="11"/>
  <c r="Q771" i="11"/>
  <c r="P771" i="11"/>
  <c r="O771" i="11"/>
  <c r="N771" i="11"/>
  <c r="M771" i="11"/>
  <c r="L771" i="11"/>
  <c r="K771" i="11"/>
  <c r="J771" i="11"/>
  <c r="I771" i="11"/>
  <c r="F771" i="11"/>
  <c r="E771" i="11"/>
  <c r="D771" i="11"/>
  <c r="C771" i="11" s="1"/>
  <c r="B771" i="11"/>
  <c r="A771" i="11" s="1"/>
  <c r="U770" i="11"/>
  <c r="S770" i="11"/>
  <c r="T770" i="11" s="1"/>
  <c r="Q770" i="11"/>
  <c r="R770" i="11" s="1"/>
  <c r="P770" i="11"/>
  <c r="O770" i="11"/>
  <c r="N770" i="11"/>
  <c r="M770" i="11"/>
  <c r="L770" i="11"/>
  <c r="K770" i="11"/>
  <c r="J770" i="11"/>
  <c r="I770" i="11"/>
  <c r="F770" i="11"/>
  <c r="E770" i="11"/>
  <c r="D770" i="11"/>
  <c r="C770" i="11"/>
  <c r="B770" i="11"/>
  <c r="A770" i="11"/>
  <c r="U769" i="11"/>
  <c r="T769" i="11"/>
  <c r="S769" i="11"/>
  <c r="R769" i="11"/>
  <c r="Q769" i="11"/>
  <c r="P769" i="11"/>
  <c r="O769" i="11"/>
  <c r="N769" i="11"/>
  <c r="M769" i="11"/>
  <c r="K769" i="11"/>
  <c r="J769" i="11"/>
  <c r="F769" i="11"/>
  <c r="E769" i="11"/>
  <c r="D769" i="11"/>
  <c r="C769" i="11" s="1"/>
  <c r="B769" i="11"/>
  <c r="A769" i="11" s="1"/>
  <c r="U768" i="11"/>
  <c r="T768" i="11"/>
  <c r="S768" i="11"/>
  <c r="Q768" i="11"/>
  <c r="R768" i="11" s="1"/>
  <c r="O768" i="11"/>
  <c r="P768" i="11" s="1"/>
  <c r="N768" i="11"/>
  <c r="M768" i="11"/>
  <c r="K768" i="11"/>
  <c r="I768" i="11"/>
  <c r="F768" i="11"/>
  <c r="E768" i="11"/>
  <c r="D768" i="11"/>
  <c r="C768" i="11"/>
  <c r="B768" i="11"/>
  <c r="A768" i="11"/>
  <c r="U767" i="11"/>
  <c r="T767" i="11"/>
  <c r="S767" i="11"/>
  <c r="R767" i="11"/>
  <c r="Q767" i="11"/>
  <c r="P767" i="11"/>
  <c r="O767" i="11"/>
  <c r="N767" i="11"/>
  <c r="M767" i="11"/>
  <c r="L767" i="11"/>
  <c r="K767" i="11"/>
  <c r="J767" i="11"/>
  <c r="H767" i="11"/>
  <c r="G767" i="11"/>
  <c r="F767" i="11"/>
  <c r="E767" i="11"/>
  <c r="D767" i="11"/>
  <c r="C767" i="11" s="1"/>
  <c r="B767" i="11"/>
  <c r="A767" i="11"/>
  <c r="U766" i="11"/>
  <c r="T766" i="11"/>
  <c r="S766" i="11"/>
  <c r="R766" i="11"/>
  <c r="Q766" i="11"/>
  <c r="P766" i="11"/>
  <c r="O766" i="11"/>
  <c r="N766" i="11"/>
  <c r="M766" i="11"/>
  <c r="L766" i="11"/>
  <c r="K766" i="11"/>
  <c r="J766" i="11"/>
  <c r="F766" i="11"/>
  <c r="E766" i="11"/>
  <c r="D766" i="11"/>
  <c r="C766" i="11"/>
  <c r="B766" i="11"/>
  <c r="A766" i="11"/>
  <c r="U765" i="11"/>
  <c r="T765" i="11"/>
  <c r="S765" i="11"/>
  <c r="R765" i="11"/>
  <c r="Q765" i="11"/>
  <c r="P765" i="11"/>
  <c r="O765" i="11"/>
  <c r="N765" i="11"/>
  <c r="M765" i="11"/>
  <c r="K765" i="11"/>
  <c r="I765" i="11"/>
  <c r="F765" i="11"/>
  <c r="E765" i="11"/>
  <c r="D765" i="11"/>
  <c r="C765" i="11" s="1"/>
  <c r="B765" i="11"/>
  <c r="A765" i="11" s="1"/>
  <c r="U764" i="11"/>
  <c r="T764" i="11"/>
  <c r="S764" i="11"/>
  <c r="Q764" i="11"/>
  <c r="R764" i="11" s="1"/>
  <c r="O764" i="11"/>
  <c r="P764" i="11" s="1"/>
  <c r="N764" i="11"/>
  <c r="M764" i="11"/>
  <c r="K764" i="11"/>
  <c r="I764" i="11"/>
  <c r="F764" i="11"/>
  <c r="E764" i="11"/>
  <c r="D764" i="11"/>
  <c r="C764" i="11"/>
  <c r="B764" i="11"/>
  <c r="A764" i="11"/>
  <c r="U763" i="11"/>
  <c r="T763" i="11"/>
  <c r="S763" i="11"/>
  <c r="R763" i="11"/>
  <c r="Q763" i="11"/>
  <c r="P763" i="11"/>
  <c r="O763" i="11"/>
  <c r="N763" i="11"/>
  <c r="M763" i="11"/>
  <c r="K763" i="11"/>
  <c r="I763" i="11"/>
  <c r="F763" i="11"/>
  <c r="E763" i="11"/>
  <c r="D763" i="11"/>
  <c r="C763" i="11" s="1"/>
  <c r="B763" i="11"/>
  <c r="A763" i="11" s="1"/>
  <c r="U762" i="11"/>
  <c r="S762" i="11"/>
  <c r="T762" i="11" s="1"/>
  <c r="Q762" i="11"/>
  <c r="R762" i="11" s="1"/>
  <c r="O762" i="11"/>
  <c r="P762" i="11" s="1"/>
  <c r="N762" i="11"/>
  <c r="M762" i="11"/>
  <c r="L762" i="11"/>
  <c r="K762" i="11"/>
  <c r="I762" i="11"/>
  <c r="F762" i="11"/>
  <c r="E762" i="11"/>
  <c r="D762" i="11"/>
  <c r="C762" i="11" s="1"/>
  <c r="B762" i="11"/>
  <c r="A762" i="11" s="1"/>
  <c r="U761" i="11"/>
  <c r="S761" i="11"/>
  <c r="T761" i="11" s="1"/>
  <c r="Q761" i="11"/>
  <c r="R761" i="11" s="1"/>
  <c r="P761" i="11"/>
  <c r="O761" i="11"/>
  <c r="N761" i="11"/>
  <c r="M761" i="11"/>
  <c r="K761" i="11"/>
  <c r="I761" i="11"/>
  <c r="F761" i="11"/>
  <c r="E761" i="11"/>
  <c r="D761" i="11"/>
  <c r="C761" i="11" s="1"/>
  <c r="B761" i="11"/>
  <c r="A761" i="11"/>
  <c r="U760" i="11"/>
  <c r="T760" i="11"/>
  <c r="S760" i="11"/>
  <c r="R760" i="11"/>
  <c r="Q760" i="11"/>
  <c r="P760" i="11"/>
  <c r="O760" i="11"/>
  <c r="N760" i="11"/>
  <c r="M760" i="11"/>
  <c r="K760" i="11"/>
  <c r="I760" i="11"/>
  <c r="F760" i="11"/>
  <c r="E760" i="11"/>
  <c r="D760" i="11"/>
  <c r="C760" i="11" s="1"/>
  <c r="B760" i="11"/>
  <c r="A760" i="11" s="1"/>
  <c r="U759" i="11"/>
  <c r="S759" i="11"/>
  <c r="T759" i="11" s="1"/>
  <c r="R759" i="11"/>
  <c r="Q759" i="11"/>
  <c r="O759" i="11"/>
  <c r="P759" i="11" s="1"/>
  <c r="N759" i="11"/>
  <c r="M759" i="11"/>
  <c r="L759" i="11"/>
  <c r="K759" i="11"/>
  <c r="J759" i="11"/>
  <c r="H759" i="11"/>
  <c r="G759" i="11"/>
  <c r="F759" i="11"/>
  <c r="E759" i="11"/>
  <c r="D759" i="11"/>
  <c r="C759" i="11" s="1"/>
  <c r="B759" i="11"/>
  <c r="A759" i="11" s="1"/>
  <c r="U758" i="11"/>
  <c r="S758" i="11"/>
  <c r="T758" i="11" s="1"/>
  <c r="Q758" i="11"/>
  <c r="R758" i="11" s="1"/>
  <c r="O758" i="11"/>
  <c r="P758" i="11" s="1"/>
  <c r="N758" i="11"/>
  <c r="M758" i="11"/>
  <c r="L758" i="11"/>
  <c r="K758" i="11"/>
  <c r="I758" i="11"/>
  <c r="F758" i="11"/>
  <c r="E758" i="11"/>
  <c r="D758" i="11"/>
  <c r="C758" i="11" s="1"/>
  <c r="B758" i="11"/>
  <c r="A758" i="11" s="1"/>
  <c r="U757" i="11"/>
  <c r="S757" i="11"/>
  <c r="T757" i="11" s="1"/>
  <c r="Q757" i="11"/>
  <c r="R757" i="11" s="1"/>
  <c r="P757" i="11"/>
  <c r="O757" i="11"/>
  <c r="N757" i="11"/>
  <c r="M757" i="11"/>
  <c r="L757" i="11"/>
  <c r="K757" i="11"/>
  <c r="J757" i="11"/>
  <c r="I757" i="11"/>
  <c r="F757" i="11"/>
  <c r="E757" i="11"/>
  <c r="D757" i="11"/>
  <c r="C757" i="11"/>
  <c r="B757" i="11"/>
  <c r="A757" i="11"/>
  <c r="U756" i="11"/>
  <c r="T756" i="11"/>
  <c r="S756" i="11"/>
  <c r="R756" i="11"/>
  <c r="Q756" i="11"/>
  <c r="P756" i="11"/>
  <c r="O756" i="11"/>
  <c r="N756" i="11"/>
  <c r="M756" i="11"/>
  <c r="L756" i="11"/>
  <c r="K756" i="11"/>
  <c r="I756" i="11"/>
  <c r="F756" i="11"/>
  <c r="E756" i="11"/>
  <c r="D756" i="11"/>
  <c r="C756" i="11"/>
  <c r="B756" i="11"/>
  <c r="A756" i="11"/>
  <c r="U755" i="11"/>
  <c r="T755" i="11"/>
  <c r="S755" i="11"/>
  <c r="R755" i="11"/>
  <c r="Q755" i="11"/>
  <c r="P755" i="11"/>
  <c r="O755" i="11"/>
  <c r="N755" i="11"/>
  <c r="M755" i="11"/>
  <c r="K755" i="11"/>
  <c r="I755" i="11"/>
  <c r="F755" i="11"/>
  <c r="E755" i="11"/>
  <c r="D755" i="11"/>
  <c r="C755" i="11" s="1"/>
  <c r="B755" i="11"/>
  <c r="A755" i="11" s="1"/>
  <c r="U754" i="11"/>
  <c r="S754" i="11"/>
  <c r="T754" i="11" s="1"/>
  <c r="Q754" i="11"/>
  <c r="R754" i="11" s="1"/>
  <c r="O754" i="11"/>
  <c r="P754" i="11" s="1"/>
  <c r="N754" i="11"/>
  <c r="L754" i="11"/>
  <c r="K754" i="11"/>
  <c r="F754" i="11"/>
  <c r="E754" i="11"/>
  <c r="D754" i="11"/>
  <c r="C754" i="11" s="1"/>
  <c r="B754" i="11"/>
  <c r="A754" i="11" s="1"/>
  <c r="U753" i="11"/>
  <c r="S753" i="11"/>
  <c r="T753" i="11" s="1"/>
  <c r="Q753" i="11"/>
  <c r="R753" i="11" s="1"/>
  <c r="O753" i="11"/>
  <c r="P753" i="11" s="1"/>
  <c r="N753" i="11"/>
  <c r="M753" i="11"/>
  <c r="L753" i="11"/>
  <c r="K753" i="11"/>
  <c r="I753" i="11"/>
  <c r="F753" i="11"/>
  <c r="E753" i="11"/>
  <c r="D753" i="11"/>
  <c r="C753" i="11" s="1"/>
  <c r="B753" i="11"/>
  <c r="A753" i="11" s="1"/>
  <c r="U752" i="11"/>
  <c r="S752" i="11"/>
  <c r="T752" i="11" s="1"/>
  <c r="Q752" i="11"/>
  <c r="R752" i="11" s="1"/>
  <c r="P752" i="11"/>
  <c r="O752" i="11"/>
  <c r="N752" i="11"/>
  <c r="M752" i="11"/>
  <c r="K752" i="11"/>
  <c r="J752" i="11"/>
  <c r="I752" i="11"/>
  <c r="F752" i="11"/>
  <c r="E752" i="11"/>
  <c r="D752" i="11"/>
  <c r="C752" i="11" s="1"/>
  <c r="B752" i="11"/>
  <c r="A752" i="11" s="1"/>
  <c r="U751" i="11"/>
  <c r="S751" i="11"/>
  <c r="T751" i="11" s="1"/>
  <c r="R751" i="11"/>
  <c r="Q751" i="11"/>
  <c r="O751" i="11"/>
  <c r="P751" i="11" s="1"/>
  <c r="N751" i="11"/>
  <c r="M751" i="11"/>
  <c r="K751" i="11"/>
  <c r="I751" i="11"/>
  <c r="F751" i="11"/>
  <c r="E751" i="11"/>
  <c r="D751" i="11"/>
  <c r="C751" i="11"/>
  <c r="B751" i="11"/>
  <c r="A751" i="11"/>
  <c r="U750" i="11"/>
  <c r="T750" i="11"/>
  <c r="S750" i="11"/>
  <c r="R750" i="11"/>
  <c r="Q750" i="11"/>
  <c r="P750" i="11"/>
  <c r="O750" i="11"/>
  <c r="N750" i="11"/>
  <c r="M750" i="11"/>
  <c r="L750" i="11"/>
  <c r="K750" i="11"/>
  <c r="F750" i="11"/>
  <c r="E750" i="11"/>
  <c r="D750" i="11"/>
  <c r="C750" i="11" s="1"/>
  <c r="B750" i="11"/>
  <c r="A750" i="11" s="1"/>
  <c r="U749" i="11"/>
  <c r="T749" i="11"/>
  <c r="S749" i="11"/>
  <c r="Q749" i="11"/>
  <c r="R749" i="11" s="1"/>
  <c r="O749" i="11"/>
  <c r="P749" i="11" s="1"/>
  <c r="N749" i="11"/>
  <c r="L749" i="11"/>
  <c r="K749" i="11"/>
  <c r="F749" i="11"/>
  <c r="E749" i="11"/>
  <c r="D749" i="11"/>
  <c r="C749" i="11" s="1"/>
  <c r="B749" i="11"/>
  <c r="A749" i="11" s="1"/>
  <c r="U748" i="11"/>
  <c r="T748" i="11"/>
  <c r="S748" i="11"/>
  <c r="Q748" i="11"/>
  <c r="R748" i="11" s="1"/>
  <c r="O748" i="11"/>
  <c r="P748" i="11" s="1"/>
  <c r="N748" i="11"/>
  <c r="M748" i="11"/>
  <c r="L748" i="11"/>
  <c r="K748" i="11"/>
  <c r="J748" i="11"/>
  <c r="I748" i="11"/>
  <c r="F748" i="11"/>
  <c r="E748" i="11"/>
  <c r="D748" i="11"/>
  <c r="C748" i="11"/>
  <c r="B748" i="11"/>
  <c r="A748" i="11" s="1"/>
  <c r="U747" i="11"/>
  <c r="T747" i="11"/>
  <c r="S747" i="11"/>
  <c r="R747" i="11"/>
  <c r="Q747" i="11"/>
  <c r="P747" i="11"/>
  <c r="O747" i="11"/>
  <c r="N747" i="11"/>
  <c r="M747" i="11"/>
  <c r="K747" i="11"/>
  <c r="J747" i="11"/>
  <c r="I747" i="11"/>
  <c r="F747" i="11"/>
  <c r="E747" i="11"/>
  <c r="D747" i="11"/>
  <c r="C747" i="11" s="1"/>
  <c r="B747" i="11"/>
  <c r="A747" i="11"/>
  <c r="U746" i="11"/>
  <c r="T746" i="11"/>
  <c r="S746" i="11"/>
  <c r="R746" i="11"/>
  <c r="Q746" i="11"/>
  <c r="P746" i="11"/>
  <c r="O746" i="11"/>
  <c r="N746" i="11"/>
  <c r="M746" i="11"/>
  <c r="K746" i="11"/>
  <c r="I746" i="11"/>
  <c r="F746" i="11"/>
  <c r="E746" i="11"/>
  <c r="D746" i="11"/>
  <c r="C746" i="11" s="1"/>
  <c r="B746" i="11"/>
  <c r="A746" i="11" s="1"/>
  <c r="U745" i="11"/>
  <c r="S745" i="11"/>
  <c r="T745" i="11" s="1"/>
  <c r="R745" i="11"/>
  <c r="Q745" i="11"/>
  <c r="O745" i="11"/>
  <c r="P745" i="11" s="1"/>
  <c r="N745" i="11"/>
  <c r="M745" i="11"/>
  <c r="K745" i="11"/>
  <c r="F745" i="11"/>
  <c r="E745" i="11"/>
  <c r="D745" i="11"/>
  <c r="C745" i="11" s="1"/>
  <c r="B745" i="11"/>
  <c r="A745" i="11" s="1"/>
  <c r="U744" i="11"/>
  <c r="S744" i="11"/>
  <c r="T744" i="11" s="1"/>
  <c r="R744" i="11"/>
  <c r="Q744" i="11"/>
  <c r="O744" i="11"/>
  <c r="P744" i="11" s="1"/>
  <c r="N744" i="11"/>
  <c r="L744" i="11"/>
  <c r="K744" i="11"/>
  <c r="F744" i="11"/>
  <c r="E744" i="11"/>
  <c r="D744" i="11"/>
  <c r="C744" i="11" s="1"/>
  <c r="B744" i="11"/>
  <c r="A744" i="11" s="1"/>
  <c r="U743" i="11"/>
  <c r="S743" i="11"/>
  <c r="T743" i="11" s="1"/>
  <c r="R743" i="11"/>
  <c r="Q743" i="11"/>
  <c r="O743" i="11"/>
  <c r="P743" i="11" s="1"/>
  <c r="N743" i="11"/>
  <c r="M743" i="11"/>
  <c r="K743" i="11"/>
  <c r="I743" i="11"/>
  <c r="F743" i="11"/>
  <c r="E743" i="11"/>
  <c r="D743" i="11"/>
  <c r="C743" i="11"/>
  <c r="B743" i="11"/>
  <c r="A743" i="11"/>
  <c r="U742" i="11"/>
  <c r="T742" i="11"/>
  <c r="S742" i="11"/>
  <c r="R742" i="11"/>
  <c r="Q742" i="11"/>
  <c r="P742" i="11"/>
  <c r="O742" i="11"/>
  <c r="N742" i="11"/>
  <c r="M742" i="11"/>
  <c r="L742" i="11"/>
  <c r="K742" i="11"/>
  <c r="J742" i="11"/>
  <c r="I742" i="11"/>
  <c r="F742" i="11"/>
  <c r="E742" i="11"/>
  <c r="D742" i="11"/>
  <c r="C742" i="11" s="1"/>
  <c r="B742" i="11"/>
  <c r="A742" i="11" s="1"/>
  <c r="U741" i="11"/>
  <c r="S741" i="11"/>
  <c r="T741" i="11" s="1"/>
  <c r="Q741" i="11"/>
  <c r="R741" i="11" s="1"/>
  <c r="O741" i="11"/>
  <c r="P741" i="11" s="1"/>
  <c r="N741" i="11"/>
  <c r="M741" i="11"/>
  <c r="L741" i="11"/>
  <c r="K741" i="11"/>
  <c r="F741" i="11"/>
  <c r="E741" i="11"/>
  <c r="D741" i="11"/>
  <c r="C741" i="11"/>
  <c r="B741" i="11"/>
  <c r="A741" i="11" s="1"/>
  <c r="U740" i="11"/>
  <c r="T740" i="11"/>
  <c r="S740" i="11"/>
  <c r="R740" i="11"/>
  <c r="Q740" i="11"/>
  <c r="P740" i="11"/>
  <c r="O740" i="11"/>
  <c r="N740" i="11"/>
  <c r="M740" i="11"/>
  <c r="L740" i="11"/>
  <c r="K740" i="11"/>
  <c r="I740" i="11"/>
  <c r="F740" i="11"/>
  <c r="E740" i="11"/>
  <c r="D740" i="11"/>
  <c r="C740" i="11" s="1"/>
  <c r="B740" i="11"/>
  <c r="A740" i="11"/>
  <c r="U739" i="11"/>
  <c r="T739" i="11"/>
  <c r="S739" i="11"/>
  <c r="R739" i="11"/>
  <c r="Q739" i="11"/>
  <c r="P739" i="11"/>
  <c r="O739" i="11"/>
  <c r="N739" i="11"/>
  <c r="M739" i="11"/>
  <c r="K739" i="11"/>
  <c r="F739" i="11"/>
  <c r="E739" i="11"/>
  <c r="D739" i="11"/>
  <c r="C739" i="11" s="1"/>
  <c r="B739" i="11"/>
  <c r="A739" i="11"/>
  <c r="U738" i="11"/>
  <c r="T738" i="11"/>
  <c r="S738" i="11"/>
  <c r="R738" i="11"/>
  <c r="Q738" i="11"/>
  <c r="P738" i="11"/>
  <c r="O738" i="11"/>
  <c r="N738" i="11"/>
  <c r="M738" i="11"/>
  <c r="K738" i="11"/>
  <c r="J738" i="11"/>
  <c r="F738" i="11"/>
  <c r="E738" i="11"/>
  <c r="D738" i="11"/>
  <c r="C738" i="11" s="1"/>
  <c r="B738" i="11"/>
  <c r="A738" i="11" s="1"/>
  <c r="U737" i="11"/>
  <c r="S737" i="11"/>
  <c r="T737" i="11" s="1"/>
  <c r="R737" i="11"/>
  <c r="Q737" i="11"/>
  <c r="O737" i="11"/>
  <c r="P737" i="11" s="1"/>
  <c r="N737" i="11"/>
  <c r="M737" i="11"/>
  <c r="K737" i="11"/>
  <c r="J737" i="11"/>
  <c r="F737" i="11"/>
  <c r="E737" i="11"/>
  <c r="D737" i="11"/>
  <c r="C737" i="11"/>
  <c r="B737" i="11"/>
  <c r="A737" i="11"/>
  <c r="U736" i="11"/>
  <c r="T736" i="11"/>
  <c r="S736" i="11"/>
  <c r="R736" i="11"/>
  <c r="Q736" i="11"/>
  <c r="P736" i="11"/>
  <c r="O736" i="11"/>
  <c r="N736" i="11"/>
  <c r="M736" i="11"/>
  <c r="K736" i="11"/>
  <c r="J736" i="11"/>
  <c r="I736" i="11"/>
  <c r="F736" i="11"/>
  <c r="E736" i="11"/>
  <c r="D736" i="11"/>
  <c r="C736" i="11"/>
  <c r="B736" i="11"/>
  <c r="A736" i="11"/>
  <c r="U735" i="11"/>
  <c r="T735" i="11"/>
  <c r="S735" i="11"/>
  <c r="R735" i="11"/>
  <c r="Q735" i="11"/>
  <c r="P735" i="11"/>
  <c r="O735" i="11"/>
  <c r="N735" i="11"/>
  <c r="L735" i="11"/>
  <c r="K735" i="11"/>
  <c r="F735" i="11"/>
  <c r="E735" i="11"/>
  <c r="D735" i="11"/>
  <c r="C735" i="11"/>
  <c r="B735" i="11"/>
  <c r="A735" i="11"/>
  <c r="U734" i="11"/>
  <c r="T734" i="11"/>
  <c r="S734" i="11"/>
  <c r="R734" i="11"/>
  <c r="Q734" i="11"/>
  <c r="P734" i="11"/>
  <c r="O734" i="11"/>
  <c r="N734" i="11"/>
  <c r="M734" i="11"/>
  <c r="K734" i="11"/>
  <c r="I734" i="11"/>
  <c r="F734" i="11"/>
  <c r="E734" i="11"/>
  <c r="D734" i="11"/>
  <c r="C734" i="11" s="1"/>
  <c r="B734" i="11"/>
  <c r="A734" i="11" s="1"/>
  <c r="U733" i="11"/>
  <c r="S733" i="11"/>
  <c r="T733" i="11" s="1"/>
  <c r="Q733" i="11"/>
  <c r="R733" i="11" s="1"/>
  <c r="O733" i="11"/>
  <c r="P733" i="11" s="1"/>
  <c r="N733" i="11"/>
  <c r="M733" i="11"/>
  <c r="K733" i="11"/>
  <c r="F733" i="11"/>
  <c r="E733" i="11"/>
  <c r="D733" i="11"/>
  <c r="C733" i="11" s="1"/>
  <c r="B733" i="11"/>
  <c r="A733" i="11" s="1"/>
  <c r="U732" i="11"/>
  <c r="S732" i="11"/>
  <c r="T732" i="11" s="1"/>
  <c r="Q732" i="11"/>
  <c r="R732" i="11" s="1"/>
  <c r="O732" i="11"/>
  <c r="P732" i="11" s="1"/>
  <c r="N732" i="11"/>
  <c r="M732" i="11"/>
  <c r="K732" i="11"/>
  <c r="F732" i="11"/>
  <c r="E732" i="11"/>
  <c r="D732" i="11"/>
  <c r="C732" i="11" s="1"/>
  <c r="B732" i="11"/>
  <c r="A732" i="11" s="1"/>
  <c r="U731" i="11"/>
  <c r="S731" i="11"/>
  <c r="T731" i="11" s="1"/>
  <c r="Q731" i="11"/>
  <c r="R731" i="11" s="1"/>
  <c r="O731" i="11"/>
  <c r="P731" i="11" s="1"/>
  <c r="N731" i="11"/>
  <c r="M731" i="11"/>
  <c r="L731" i="11"/>
  <c r="K731" i="11"/>
  <c r="J731" i="11"/>
  <c r="F731" i="11"/>
  <c r="E731" i="11"/>
  <c r="D731" i="11"/>
  <c r="C731" i="11" s="1"/>
  <c r="B731" i="11"/>
  <c r="A731" i="11" s="1"/>
  <c r="U730" i="11"/>
  <c r="S730" i="11"/>
  <c r="T730" i="11" s="1"/>
  <c r="Q730" i="11"/>
  <c r="R730" i="11" s="1"/>
  <c r="P730" i="11"/>
  <c r="O730" i="11"/>
  <c r="N730" i="11"/>
  <c r="M730" i="11"/>
  <c r="L730" i="11"/>
  <c r="K730" i="11"/>
  <c r="J730" i="11"/>
  <c r="F730" i="11"/>
  <c r="E730" i="11"/>
  <c r="D730" i="11"/>
  <c r="C730" i="11" s="1"/>
  <c r="B730" i="11"/>
  <c r="A730" i="11" s="1"/>
  <c r="U729" i="11"/>
  <c r="S729" i="11"/>
  <c r="T729" i="11" s="1"/>
  <c r="R729" i="11"/>
  <c r="Q729" i="11"/>
  <c r="O729" i="11"/>
  <c r="P729" i="11" s="1"/>
  <c r="N729" i="11"/>
  <c r="M729" i="11"/>
  <c r="L729" i="11"/>
  <c r="K729" i="11"/>
  <c r="J729" i="11"/>
  <c r="F729" i="11"/>
  <c r="E729" i="11"/>
  <c r="D729" i="11"/>
  <c r="C729" i="11" s="1"/>
  <c r="B729" i="11"/>
  <c r="A729" i="11" s="1"/>
  <c r="U728" i="11"/>
  <c r="T728" i="11"/>
  <c r="S728" i="11"/>
  <c r="Q728" i="11"/>
  <c r="R728" i="11" s="1"/>
  <c r="O728" i="11"/>
  <c r="P728" i="11" s="1"/>
  <c r="N728" i="11"/>
  <c r="M728" i="11"/>
  <c r="L728" i="11"/>
  <c r="K728" i="11"/>
  <c r="J728" i="11"/>
  <c r="I728" i="11"/>
  <c r="F728" i="11"/>
  <c r="E728" i="11"/>
  <c r="D728" i="11"/>
  <c r="C728" i="11"/>
  <c r="B728" i="11"/>
  <c r="A728" i="11" s="1"/>
  <c r="U727" i="11"/>
  <c r="T727" i="11"/>
  <c r="S727" i="11"/>
  <c r="R727" i="11"/>
  <c r="Q727" i="11"/>
  <c r="P727" i="11"/>
  <c r="O727" i="11"/>
  <c r="N727" i="11"/>
  <c r="M727" i="11"/>
  <c r="K727" i="11"/>
  <c r="J727" i="11"/>
  <c r="I727" i="11"/>
  <c r="F727" i="11"/>
  <c r="E727" i="11"/>
  <c r="D727" i="11"/>
  <c r="C727" i="11" s="1"/>
  <c r="B727" i="11"/>
  <c r="A727" i="11"/>
  <c r="U726" i="11"/>
  <c r="T726" i="11"/>
  <c r="S726" i="11"/>
  <c r="R726" i="11"/>
  <c r="Q726" i="11"/>
  <c r="P726" i="11"/>
  <c r="O726" i="11"/>
  <c r="N726" i="11"/>
  <c r="M726" i="11"/>
  <c r="L726" i="11"/>
  <c r="K726" i="11"/>
  <c r="J726" i="11"/>
  <c r="I726" i="11"/>
  <c r="F726" i="11"/>
  <c r="E726" i="11"/>
  <c r="D726" i="11"/>
  <c r="C726" i="11" s="1"/>
  <c r="B726" i="11"/>
  <c r="A726" i="11" s="1"/>
  <c r="U725" i="11"/>
  <c r="T725" i="11"/>
  <c r="S725" i="11"/>
  <c r="Q725" i="11"/>
  <c r="R725" i="11" s="1"/>
  <c r="O725" i="11"/>
  <c r="P725" i="11" s="1"/>
  <c r="N725" i="11"/>
  <c r="M725" i="11"/>
  <c r="L725" i="11"/>
  <c r="K725" i="11"/>
  <c r="I725" i="11"/>
  <c r="F725" i="11"/>
  <c r="E725" i="11"/>
  <c r="D725" i="11"/>
  <c r="C725" i="11" s="1"/>
  <c r="B725" i="11"/>
  <c r="A725" i="11" s="1"/>
  <c r="U724" i="11"/>
  <c r="S724" i="11"/>
  <c r="T724" i="11" s="1"/>
  <c r="Q724" i="11"/>
  <c r="R724" i="11" s="1"/>
  <c r="O724" i="11"/>
  <c r="P724" i="11" s="1"/>
  <c r="N724" i="11"/>
  <c r="M724" i="11"/>
  <c r="K724" i="11"/>
  <c r="J724" i="11"/>
  <c r="I724" i="11"/>
  <c r="F724" i="11"/>
  <c r="E724" i="11"/>
  <c r="D724" i="11"/>
  <c r="C724" i="11" s="1"/>
  <c r="B724" i="11"/>
  <c r="A724" i="11" s="1"/>
  <c r="U723" i="11"/>
  <c r="S723" i="11"/>
  <c r="T723" i="11" s="1"/>
  <c r="Q723" i="11"/>
  <c r="R723" i="11" s="1"/>
  <c r="P723" i="11"/>
  <c r="O723" i="11"/>
  <c r="N723" i="11"/>
  <c r="M723" i="11"/>
  <c r="K723" i="11"/>
  <c r="I723" i="11"/>
  <c r="F723" i="11"/>
  <c r="E723" i="11"/>
  <c r="D723" i="11"/>
  <c r="C723" i="11" s="1"/>
  <c r="B723" i="11"/>
  <c r="A723" i="11"/>
  <c r="U722" i="11"/>
  <c r="T722" i="11"/>
  <c r="S722" i="11"/>
  <c r="R722" i="11"/>
  <c r="Q722" i="11"/>
  <c r="P722" i="11"/>
  <c r="O722" i="11"/>
  <c r="M722" i="11"/>
  <c r="K722" i="11"/>
  <c r="I722" i="11"/>
  <c r="F722" i="11"/>
  <c r="E722" i="11"/>
  <c r="D722" i="11"/>
  <c r="C722" i="11" s="1"/>
  <c r="B722" i="11"/>
  <c r="A722" i="11"/>
  <c r="U721" i="11"/>
  <c r="T721" i="11"/>
  <c r="S721" i="11"/>
  <c r="R721" i="11"/>
  <c r="Q721" i="11"/>
  <c r="P721" i="11"/>
  <c r="O721" i="11"/>
  <c r="N721" i="11"/>
  <c r="M721" i="11"/>
  <c r="K721" i="11"/>
  <c r="F721" i="11"/>
  <c r="E721" i="11"/>
  <c r="D721" i="11"/>
  <c r="C721" i="11" s="1"/>
  <c r="B721" i="11"/>
  <c r="A721" i="11"/>
  <c r="U720" i="11"/>
  <c r="T720" i="11"/>
  <c r="S720" i="11"/>
  <c r="R720" i="11"/>
  <c r="Q720" i="11"/>
  <c r="P720" i="11"/>
  <c r="O720" i="11"/>
  <c r="M720" i="11"/>
  <c r="K720" i="11"/>
  <c r="I720" i="11"/>
  <c r="F720" i="11"/>
  <c r="E720" i="11"/>
  <c r="D720" i="11"/>
  <c r="C720" i="11" s="1"/>
  <c r="B720" i="11"/>
  <c r="A720" i="11"/>
  <c r="U719" i="11"/>
  <c r="T719" i="11"/>
  <c r="S719" i="11"/>
  <c r="R719" i="11"/>
  <c r="Q719" i="11"/>
  <c r="P719" i="11"/>
  <c r="O719" i="11"/>
  <c r="N719" i="11"/>
  <c r="M719" i="11"/>
  <c r="K719" i="11"/>
  <c r="F719" i="11"/>
  <c r="E719" i="11"/>
  <c r="D719" i="11"/>
  <c r="C719" i="11" s="1"/>
  <c r="B719" i="11"/>
  <c r="A719" i="11"/>
  <c r="U718" i="11"/>
  <c r="T718" i="11"/>
  <c r="S718" i="11"/>
  <c r="R718" i="11"/>
  <c r="Q718" i="11"/>
  <c r="P718" i="11"/>
  <c r="O718" i="11"/>
  <c r="H718" i="11"/>
  <c r="G718" i="11"/>
  <c r="F718" i="11"/>
  <c r="E718" i="11"/>
  <c r="D718" i="11"/>
  <c r="C718" i="11" s="1"/>
  <c r="B718" i="11"/>
  <c r="A718" i="11" s="1"/>
  <c r="U717" i="11"/>
  <c r="S717" i="11"/>
  <c r="T717" i="11" s="1"/>
  <c r="Q717" i="11"/>
  <c r="R717" i="11" s="1"/>
  <c r="P717" i="11"/>
  <c r="O717" i="11"/>
  <c r="M717" i="11"/>
  <c r="L717" i="11"/>
  <c r="K717" i="11"/>
  <c r="J717" i="11"/>
  <c r="I717" i="11"/>
  <c r="F717" i="11"/>
  <c r="E717" i="11"/>
  <c r="D717" i="11"/>
  <c r="C717" i="11" s="1"/>
  <c r="B717" i="11"/>
  <c r="A717" i="11" s="1"/>
  <c r="U716" i="11"/>
  <c r="S716" i="11"/>
  <c r="T716" i="11" s="1"/>
  <c r="R716" i="11"/>
  <c r="Q716" i="11"/>
  <c r="O716" i="11"/>
  <c r="P716" i="11" s="1"/>
  <c r="H716" i="11"/>
  <c r="G716" i="11"/>
  <c r="F716" i="11"/>
  <c r="E716" i="11"/>
  <c r="D716" i="11"/>
  <c r="C716" i="11" s="1"/>
  <c r="B716" i="11"/>
  <c r="A716" i="11"/>
  <c r="U715" i="11"/>
  <c r="T715" i="11"/>
  <c r="S715" i="11"/>
  <c r="R715" i="11"/>
  <c r="Q715" i="11"/>
  <c r="P715" i="11"/>
  <c r="O715" i="11"/>
  <c r="M715" i="11"/>
  <c r="L715" i="11"/>
  <c r="K715" i="11"/>
  <c r="I715" i="11"/>
  <c r="F715" i="11"/>
  <c r="E715" i="11"/>
  <c r="D715" i="11"/>
  <c r="C715" i="11" s="1"/>
  <c r="B715" i="11"/>
  <c r="A715" i="11" s="1"/>
  <c r="U714" i="11"/>
  <c r="S714" i="11"/>
  <c r="T714" i="11" s="1"/>
  <c r="R714" i="11"/>
  <c r="Q714" i="11"/>
  <c r="O714" i="11"/>
  <c r="P714" i="11" s="1"/>
  <c r="M714" i="11"/>
  <c r="L714" i="11"/>
  <c r="K714" i="11"/>
  <c r="F714" i="11"/>
  <c r="E714" i="11"/>
  <c r="D714" i="11"/>
  <c r="C714" i="11" s="1"/>
  <c r="B714" i="11"/>
  <c r="A714" i="11" s="1"/>
  <c r="U713" i="11"/>
  <c r="S713" i="11"/>
  <c r="T713" i="11" s="1"/>
  <c r="R713" i="11"/>
  <c r="Q713" i="11"/>
  <c r="O713" i="11"/>
  <c r="P713" i="11" s="1"/>
  <c r="M713" i="11"/>
  <c r="L713" i="11"/>
  <c r="K713" i="11"/>
  <c r="J713" i="11"/>
  <c r="I713" i="11"/>
  <c r="F713" i="11"/>
  <c r="E713" i="11"/>
  <c r="D713" i="11"/>
  <c r="C713" i="11" s="1"/>
  <c r="B713" i="11"/>
  <c r="A713" i="11" s="1"/>
  <c r="U712" i="11"/>
  <c r="T712" i="11"/>
  <c r="S712" i="11"/>
  <c r="Q712" i="11"/>
  <c r="R712" i="11" s="1"/>
  <c r="O712" i="11"/>
  <c r="P712" i="11" s="1"/>
  <c r="N712" i="11"/>
  <c r="M712" i="11"/>
  <c r="L712" i="11"/>
  <c r="K712" i="11"/>
  <c r="F712" i="11"/>
  <c r="E712" i="11"/>
  <c r="D712" i="11"/>
  <c r="C712" i="11"/>
  <c r="B712" i="11"/>
  <c r="A712" i="11"/>
  <c r="U711" i="11"/>
  <c r="T711" i="11"/>
  <c r="S711" i="11"/>
  <c r="R711" i="11"/>
  <c r="Q711" i="11"/>
  <c r="P711" i="11"/>
  <c r="O711" i="11"/>
  <c r="N711" i="11"/>
  <c r="M711" i="11"/>
  <c r="L711" i="11"/>
  <c r="K711" i="11"/>
  <c r="F711" i="11"/>
  <c r="E711" i="11"/>
  <c r="D711" i="11"/>
  <c r="C711" i="11" s="1"/>
  <c r="B711" i="11"/>
  <c r="A711" i="11" s="1"/>
  <c r="U710" i="11"/>
  <c r="S710" i="11"/>
  <c r="T710" i="11" s="1"/>
  <c r="Q710" i="11"/>
  <c r="R710" i="11" s="1"/>
  <c r="O710" i="11"/>
  <c r="P710" i="11" s="1"/>
  <c r="N710" i="11"/>
  <c r="M710" i="11"/>
  <c r="L710" i="11"/>
  <c r="K710" i="11"/>
  <c r="I710" i="11"/>
  <c r="F710" i="11"/>
  <c r="E710" i="11"/>
  <c r="D710" i="11"/>
  <c r="C710" i="11" s="1"/>
  <c r="B710" i="11"/>
  <c r="A710" i="11" s="1"/>
  <c r="U709" i="11"/>
  <c r="S709" i="11"/>
  <c r="T709" i="11" s="1"/>
  <c r="Q709" i="11"/>
  <c r="R709" i="11" s="1"/>
  <c r="P709" i="11"/>
  <c r="O709" i="11"/>
  <c r="N709" i="11"/>
  <c r="M709" i="11"/>
  <c r="K709" i="11"/>
  <c r="I709" i="11"/>
  <c r="F709" i="11"/>
  <c r="E709" i="11"/>
  <c r="D709" i="11"/>
  <c r="C709" i="11" s="1"/>
  <c r="B709" i="11"/>
  <c r="A709" i="11"/>
  <c r="U708" i="11"/>
  <c r="T708" i="11"/>
  <c r="S708" i="11"/>
  <c r="R708" i="11"/>
  <c r="Q708" i="11"/>
  <c r="P708" i="11"/>
  <c r="O708" i="11"/>
  <c r="N708" i="11"/>
  <c r="M708" i="11"/>
  <c r="L708" i="11"/>
  <c r="K708" i="11"/>
  <c r="J708" i="11"/>
  <c r="F708" i="11"/>
  <c r="E708" i="11"/>
  <c r="D708" i="11"/>
  <c r="C708" i="11"/>
  <c r="B708" i="11"/>
  <c r="A708" i="11"/>
  <c r="U707" i="11"/>
  <c r="T707" i="11"/>
  <c r="S707" i="11"/>
  <c r="R707" i="11"/>
  <c r="Q707" i="11"/>
  <c r="P707" i="11"/>
  <c r="O707" i="11"/>
  <c r="N707" i="11"/>
  <c r="M707" i="11"/>
  <c r="L707" i="11"/>
  <c r="K707" i="11"/>
  <c r="J707" i="11"/>
  <c r="F707" i="11"/>
  <c r="E707" i="11"/>
  <c r="D707" i="11"/>
  <c r="C707" i="11"/>
  <c r="B707" i="11"/>
  <c r="A707" i="11"/>
  <c r="U706" i="11"/>
  <c r="T706" i="11"/>
  <c r="S706" i="11"/>
  <c r="R706" i="11"/>
  <c r="Q706" i="11"/>
  <c r="P706" i="11"/>
  <c r="O706" i="11"/>
  <c r="N706" i="11"/>
  <c r="M706" i="11"/>
  <c r="L706" i="11"/>
  <c r="K706" i="11"/>
  <c r="J706" i="11"/>
  <c r="F706" i="11"/>
  <c r="E706" i="11"/>
  <c r="D706" i="11"/>
  <c r="C706" i="11"/>
  <c r="B706" i="11"/>
  <c r="A706" i="11" s="1"/>
  <c r="U705" i="11"/>
  <c r="T705" i="11"/>
  <c r="S705" i="11"/>
  <c r="R705" i="11"/>
  <c r="Q705" i="11"/>
  <c r="P705" i="11"/>
  <c r="O705" i="11"/>
  <c r="N705" i="11"/>
  <c r="M705" i="11"/>
  <c r="L705" i="11"/>
  <c r="K705" i="11"/>
  <c r="I705" i="11"/>
  <c r="F705" i="11"/>
  <c r="E705" i="11"/>
  <c r="D705" i="11"/>
  <c r="C705" i="11" s="1"/>
  <c r="B705" i="11"/>
  <c r="A705" i="11"/>
  <c r="U704" i="11"/>
  <c r="T704" i="11"/>
  <c r="S704" i="11"/>
  <c r="R704" i="11"/>
  <c r="Q704" i="11"/>
  <c r="P704" i="11"/>
  <c r="O704" i="11"/>
  <c r="N704" i="11"/>
  <c r="M704" i="11"/>
  <c r="L704" i="11"/>
  <c r="K704" i="11"/>
  <c r="I704" i="11"/>
  <c r="F704" i="11"/>
  <c r="E704" i="11"/>
  <c r="D704" i="11"/>
  <c r="C704" i="11"/>
  <c r="B704" i="11"/>
  <c r="A704" i="11"/>
  <c r="U703" i="11"/>
  <c r="T703" i="11"/>
  <c r="S703" i="11"/>
  <c r="R703" i="11"/>
  <c r="Q703" i="11"/>
  <c r="P703" i="11"/>
  <c r="O703" i="11"/>
  <c r="N703" i="11"/>
  <c r="M703" i="11"/>
  <c r="K703" i="11"/>
  <c r="I703" i="11"/>
  <c r="F703" i="11"/>
  <c r="E703" i="11"/>
  <c r="D703" i="11"/>
  <c r="C703" i="11" s="1"/>
  <c r="B703" i="11"/>
  <c r="A703" i="11" s="1"/>
  <c r="U702" i="11"/>
  <c r="T702" i="11"/>
  <c r="S702" i="11"/>
  <c r="Q702" i="11"/>
  <c r="R702" i="11" s="1"/>
  <c r="O702" i="11"/>
  <c r="P702" i="11" s="1"/>
  <c r="N702" i="11"/>
  <c r="M702" i="11"/>
  <c r="K702" i="11"/>
  <c r="I702" i="11"/>
  <c r="F702" i="11"/>
  <c r="E702" i="11"/>
  <c r="D702" i="11"/>
  <c r="C702" i="11"/>
  <c r="B702" i="11"/>
  <c r="A702" i="11"/>
  <c r="U701" i="11"/>
  <c r="T701" i="11"/>
  <c r="S701" i="11"/>
  <c r="R701" i="11"/>
  <c r="Q701" i="11"/>
  <c r="P701" i="11"/>
  <c r="O701" i="11"/>
  <c r="M701" i="11"/>
  <c r="K701" i="11"/>
  <c r="F701" i="11"/>
  <c r="E701" i="11"/>
  <c r="D701" i="11"/>
  <c r="C701" i="11" s="1"/>
  <c r="B701" i="11"/>
  <c r="A701" i="11" s="1"/>
  <c r="U700" i="11"/>
  <c r="T700" i="11"/>
  <c r="S700" i="11"/>
  <c r="Q700" i="11"/>
  <c r="R700" i="11" s="1"/>
  <c r="O700" i="11"/>
  <c r="P700" i="11" s="1"/>
  <c r="K700" i="11"/>
  <c r="F700" i="11"/>
  <c r="E700" i="11"/>
  <c r="D700" i="11"/>
  <c r="C700" i="11" s="1"/>
  <c r="B700" i="11"/>
  <c r="A700" i="11" s="1"/>
  <c r="U699" i="11"/>
  <c r="S699" i="11"/>
  <c r="T699" i="11" s="1"/>
  <c r="R699" i="11"/>
  <c r="Q699" i="11"/>
  <c r="O699" i="11"/>
  <c r="P699" i="11" s="1"/>
  <c r="N699" i="11"/>
  <c r="M699" i="11"/>
  <c r="K699" i="11"/>
  <c r="F699" i="11"/>
  <c r="E699" i="11"/>
  <c r="D699" i="11"/>
  <c r="C699" i="11" s="1"/>
  <c r="B699" i="11"/>
  <c r="A699" i="11" s="1"/>
  <c r="U698" i="11"/>
  <c r="S698" i="11"/>
  <c r="T698" i="11" s="1"/>
  <c r="R698" i="11"/>
  <c r="Q698" i="11"/>
  <c r="O698" i="11"/>
  <c r="P698" i="11" s="1"/>
  <c r="N698" i="11"/>
  <c r="K698" i="11"/>
  <c r="F698" i="11"/>
  <c r="E698" i="11"/>
  <c r="D698" i="11"/>
  <c r="C698" i="11" s="1"/>
  <c r="B698" i="11"/>
  <c r="A698" i="11"/>
  <c r="U697" i="11"/>
  <c r="T697" i="11"/>
  <c r="S697" i="11"/>
  <c r="R697" i="11"/>
  <c r="Q697" i="11"/>
  <c r="P697" i="11"/>
  <c r="O697" i="11"/>
  <c r="N697" i="11"/>
  <c r="M697" i="11"/>
  <c r="K697" i="11"/>
  <c r="F697" i="11"/>
  <c r="E697" i="11"/>
  <c r="D697" i="11"/>
  <c r="C697" i="11" s="1"/>
  <c r="B697" i="11"/>
  <c r="A697" i="11"/>
  <c r="U696" i="11"/>
  <c r="T696" i="11"/>
  <c r="S696" i="11"/>
  <c r="R696" i="11"/>
  <c r="Q696" i="11"/>
  <c r="P696" i="11"/>
  <c r="O696" i="11"/>
  <c r="N696" i="11"/>
  <c r="M696" i="11"/>
  <c r="K696" i="11"/>
  <c r="F696" i="11"/>
  <c r="E696" i="11"/>
  <c r="D696" i="11"/>
  <c r="C696" i="11" s="1"/>
  <c r="B696" i="11"/>
  <c r="A696" i="11"/>
  <c r="U695" i="11"/>
  <c r="T695" i="11"/>
  <c r="S695" i="11"/>
  <c r="R695" i="11"/>
  <c r="Q695" i="11"/>
  <c r="P695" i="11"/>
  <c r="O695" i="11"/>
  <c r="N695" i="11"/>
  <c r="M695" i="11"/>
  <c r="K695" i="11"/>
  <c r="F695" i="11"/>
  <c r="E695" i="11"/>
  <c r="D695" i="11"/>
  <c r="C695" i="11" s="1"/>
  <c r="B695" i="11"/>
  <c r="A695" i="11"/>
  <c r="U694" i="11"/>
  <c r="T694" i="11"/>
  <c r="S694" i="11"/>
  <c r="R694" i="11"/>
  <c r="Q694" i="11"/>
  <c r="P694" i="11"/>
  <c r="O694" i="11"/>
  <c r="N694" i="11"/>
  <c r="M694" i="11"/>
  <c r="K694" i="11"/>
  <c r="F694" i="11"/>
  <c r="E694" i="11"/>
  <c r="D694" i="11"/>
  <c r="C694" i="11" s="1"/>
  <c r="B694" i="11"/>
  <c r="A694" i="11"/>
  <c r="U693" i="11"/>
  <c r="T693" i="11"/>
  <c r="S693" i="11"/>
  <c r="R693" i="11"/>
  <c r="Q693" i="11"/>
  <c r="P693" i="11"/>
  <c r="O693" i="11"/>
  <c r="N693" i="11"/>
  <c r="M693" i="11"/>
  <c r="K693" i="11"/>
  <c r="F693" i="11"/>
  <c r="E693" i="11"/>
  <c r="D693" i="11"/>
  <c r="C693" i="11" s="1"/>
  <c r="B693" i="11"/>
  <c r="A693" i="11"/>
  <c r="U692" i="11"/>
  <c r="T692" i="11"/>
  <c r="S692" i="11"/>
  <c r="R692" i="11"/>
  <c r="Q692" i="11"/>
  <c r="P692" i="11"/>
  <c r="O692" i="11"/>
  <c r="N692" i="11"/>
  <c r="M692" i="11"/>
  <c r="K692" i="11"/>
  <c r="F692" i="11"/>
  <c r="E692" i="11"/>
  <c r="D692" i="11"/>
  <c r="C692" i="11" s="1"/>
  <c r="B692" i="11"/>
  <c r="A692" i="11"/>
  <c r="U691" i="11"/>
  <c r="T691" i="11"/>
  <c r="S691" i="11"/>
  <c r="R691" i="11"/>
  <c r="Q691" i="11"/>
  <c r="P691" i="11"/>
  <c r="O691" i="11"/>
  <c r="N691" i="11"/>
  <c r="K691" i="11"/>
  <c r="J691" i="11"/>
  <c r="I691" i="11"/>
  <c r="F691" i="11"/>
  <c r="E691" i="11"/>
  <c r="D691" i="11"/>
  <c r="C691" i="11" s="1"/>
  <c r="B691" i="11"/>
  <c r="A691" i="11" s="1"/>
  <c r="U690" i="11"/>
  <c r="S690" i="11"/>
  <c r="T690" i="11" s="1"/>
  <c r="R690" i="11"/>
  <c r="Q690" i="11"/>
  <c r="O690" i="11"/>
  <c r="P690" i="11" s="1"/>
  <c r="N690" i="11"/>
  <c r="M690" i="11"/>
  <c r="L690" i="11"/>
  <c r="K690" i="11"/>
  <c r="J690" i="11"/>
  <c r="I690" i="11"/>
  <c r="F690" i="11"/>
  <c r="E690" i="11"/>
  <c r="D690" i="11"/>
  <c r="C690" i="11"/>
  <c r="B690" i="11"/>
  <c r="A690" i="11"/>
  <c r="U689" i="11"/>
  <c r="T689" i="11"/>
  <c r="S689" i="11"/>
  <c r="R689" i="11"/>
  <c r="Q689" i="11"/>
  <c r="P689" i="11"/>
  <c r="O689" i="11"/>
  <c r="N689" i="11"/>
  <c r="M689" i="11"/>
  <c r="L689" i="11"/>
  <c r="K689" i="11"/>
  <c r="J689" i="11"/>
  <c r="I689" i="11"/>
  <c r="F689" i="11"/>
  <c r="E689" i="11"/>
  <c r="D689" i="11"/>
  <c r="C689" i="11" s="1"/>
  <c r="B689" i="11"/>
  <c r="A689" i="11" s="1"/>
  <c r="U688" i="11"/>
  <c r="S688" i="11"/>
  <c r="T688" i="11" s="1"/>
  <c r="Q688" i="11"/>
  <c r="R688" i="11" s="1"/>
  <c r="P688" i="11"/>
  <c r="O688" i="11"/>
  <c r="M688" i="11"/>
  <c r="K688" i="11"/>
  <c r="F688" i="11"/>
  <c r="E688" i="11"/>
  <c r="D688" i="11"/>
  <c r="C688" i="11"/>
  <c r="B688" i="11"/>
  <c r="A688" i="11" s="1"/>
  <c r="U687" i="11"/>
  <c r="T687" i="11"/>
  <c r="S687" i="11"/>
  <c r="R687" i="11"/>
  <c r="Q687" i="11"/>
  <c r="P687" i="11"/>
  <c r="O687" i="11"/>
  <c r="N687" i="11"/>
  <c r="K687" i="11"/>
  <c r="F687" i="11"/>
  <c r="E687" i="11"/>
  <c r="D687" i="11"/>
  <c r="C687" i="11" s="1"/>
  <c r="B687" i="11"/>
  <c r="A687" i="11" s="1"/>
  <c r="U686" i="11"/>
  <c r="S686" i="11"/>
  <c r="T686" i="11" s="1"/>
  <c r="Q686" i="11"/>
  <c r="R686" i="11" s="1"/>
  <c r="O686" i="11"/>
  <c r="P686" i="11" s="1"/>
  <c r="N686" i="11"/>
  <c r="M686" i="11"/>
  <c r="K686" i="11"/>
  <c r="F686" i="11"/>
  <c r="E686" i="11"/>
  <c r="D686" i="11"/>
  <c r="C686" i="11" s="1"/>
  <c r="B686" i="11"/>
  <c r="A686" i="11" s="1"/>
  <c r="U685" i="11"/>
  <c r="S685" i="11"/>
  <c r="T685" i="11" s="1"/>
  <c r="Q685" i="11"/>
  <c r="R685" i="11" s="1"/>
  <c r="O685" i="11"/>
  <c r="P685" i="11" s="1"/>
  <c r="N685" i="11"/>
  <c r="M685" i="11"/>
  <c r="K685" i="11"/>
  <c r="F685" i="11"/>
  <c r="E685" i="11"/>
  <c r="D685" i="11"/>
  <c r="C685" i="11" s="1"/>
  <c r="B685" i="11"/>
  <c r="A685" i="11" s="1"/>
  <c r="U684" i="11"/>
  <c r="S684" i="11"/>
  <c r="T684" i="11" s="1"/>
  <c r="Q684" i="11"/>
  <c r="R684" i="11" s="1"/>
  <c r="O684" i="11"/>
  <c r="P684" i="11" s="1"/>
  <c r="N684" i="11"/>
  <c r="M684" i="11"/>
  <c r="K684" i="11"/>
  <c r="F684" i="11"/>
  <c r="E684" i="11"/>
  <c r="D684" i="11"/>
  <c r="C684" i="11" s="1"/>
  <c r="B684" i="11"/>
  <c r="A684" i="11" s="1"/>
  <c r="U683" i="11"/>
  <c r="S683" i="11"/>
  <c r="T683" i="11" s="1"/>
  <c r="Q683" i="11"/>
  <c r="R683" i="11" s="1"/>
  <c r="O683" i="11"/>
  <c r="P683" i="11" s="1"/>
  <c r="N683" i="11"/>
  <c r="M683" i="11"/>
  <c r="K683" i="11"/>
  <c r="I683" i="11"/>
  <c r="F683" i="11"/>
  <c r="E683" i="11"/>
  <c r="D683" i="11"/>
  <c r="C683" i="11"/>
  <c r="B683" i="11"/>
  <c r="A683" i="11" s="1"/>
  <c r="U682" i="11"/>
  <c r="T682" i="11"/>
  <c r="S682" i="11"/>
  <c r="R682" i="11"/>
  <c r="Q682" i="11"/>
  <c r="P682" i="11"/>
  <c r="O682" i="11"/>
  <c r="N682" i="11"/>
  <c r="M682" i="11"/>
  <c r="K682" i="11"/>
  <c r="I682" i="11"/>
  <c r="F682" i="11"/>
  <c r="E682" i="11"/>
  <c r="D682" i="11"/>
  <c r="C682" i="11" s="1"/>
  <c r="B682" i="11"/>
  <c r="A682" i="11" s="1"/>
  <c r="U681" i="11"/>
  <c r="S681" i="11"/>
  <c r="T681" i="11" s="1"/>
  <c r="Q681" i="11"/>
  <c r="R681" i="11" s="1"/>
  <c r="P681" i="11"/>
  <c r="O681" i="11"/>
  <c r="N681" i="11"/>
  <c r="M681" i="11"/>
  <c r="K681" i="11"/>
  <c r="I681" i="11"/>
  <c r="F681" i="11"/>
  <c r="E681" i="11"/>
  <c r="D681" i="11"/>
  <c r="C681" i="11" s="1"/>
  <c r="B681" i="11"/>
  <c r="A681" i="11"/>
  <c r="U680" i="11"/>
  <c r="T680" i="11"/>
  <c r="S680" i="11"/>
  <c r="R680" i="11"/>
  <c r="Q680" i="11"/>
  <c r="P680" i="11"/>
  <c r="O680" i="11"/>
  <c r="N680" i="11"/>
  <c r="M680" i="11"/>
  <c r="K680" i="11"/>
  <c r="F680" i="11"/>
  <c r="E680" i="11"/>
  <c r="D680" i="11"/>
  <c r="C680" i="11" s="1"/>
  <c r="B680" i="11"/>
  <c r="A680" i="11"/>
  <c r="U679" i="11"/>
  <c r="T679" i="11"/>
  <c r="S679" i="11"/>
  <c r="R679" i="11"/>
  <c r="Q679" i="11"/>
  <c r="P679" i="11"/>
  <c r="O679" i="11"/>
  <c r="N679" i="11"/>
  <c r="M679" i="11"/>
  <c r="K679" i="11"/>
  <c r="F679" i="11"/>
  <c r="E679" i="11"/>
  <c r="D679" i="11"/>
  <c r="C679" i="11" s="1"/>
  <c r="B679" i="11"/>
  <c r="A679" i="11"/>
  <c r="U678" i="11"/>
  <c r="T678" i="11"/>
  <c r="S678" i="11"/>
  <c r="R678" i="11"/>
  <c r="Q678" i="11"/>
  <c r="P678" i="11"/>
  <c r="O678" i="11"/>
  <c r="N678" i="11"/>
  <c r="M678" i="11"/>
  <c r="L678" i="11"/>
  <c r="K678" i="11"/>
  <c r="F678" i="11"/>
  <c r="E678" i="11"/>
  <c r="D678" i="11"/>
  <c r="C678" i="11" s="1"/>
  <c r="B678" i="11"/>
  <c r="A678" i="11" s="1"/>
  <c r="U677" i="11"/>
  <c r="S677" i="11"/>
  <c r="T677" i="11" s="1"/>
  <c r="R677" i="11"/>
  <c r="Q677" i="11"/>
  <c r="O677" i="11"/>
  <c r="P677" i="11" s="1"/>
  <c r="N677" i="11"/>
  <c r="M677" i="11"/>
  <c r="K677" i="11"/>
  <c r="J677" i="11"/>
  <c r="F677" i="11"/>
  <c r="E677" i="11"/>
  <c r="D677" i="11"/>
  <c r="C677" i="11"/>
  <c r="B677" i="11"/>
  <c r="A677" i="11"/>
  <c r="U676" i="11"/>
  <c r="T676" i="11"/>
  <c r="S676" i="11"/>
  <c r="R676" i="11"/>
  <c r="Q676" i="11"/>
  <c r="P676" i="11"/>
  <c r="O676" i="11"/>
  <c r="M676" i="11"/>
  <c r="K676" i="11"/>
  <c r="J676" i="11"/>
  <c r="F676" i="11"/>
  <c r="E676" i="11"/>
  <c r="D676" i="11"/>
  <c r="C676" i="11"/>
  <c r="B676" i="11"/>
  <c r="A676" i="11"/>
  <c r="U675" i="11"/>
  <c r="T675" i="11"/>
  <c r="S675" i="11"/>
  <c r="R675" i="11"/>
  <c r="Q675" i="11"/>
  <c r="P675" i="11"/>
  <c r="O675" i="11"/>
  <c r="N675" i="11"/>
  <c r="M675" i="11"/>
  <c r="K675" i="11"/>
  <c r="F675" i="11"/>
  <c r="E675" i="11"/>
  <c r="D675" i="11"/>
  <c r="C675" i="11"/>
  <c r="B675" i="11"/>
  <c r="A675" i="11"/>
  <c r="U674" i="11"/>
  <c r="T674" i="11"/>
  <c r="S674" i="11"/>
  <c r="R674" i="11"/>
  <c r="Q674" i="11"/>
  <c r="P674" i="11"/>
  <c r="O674" i="11"/>
  <c r="N674" i="11"/>
  <c r="M674" i="11"/>
  <c r="K674" i="11"/>
  <c r="I674" i="11"/>
  <c r="F674" i="11"/>
  <c r="E674" i="11"/>
  <c r="D674" i="11"/>
  <c r="C674" i="11" s="1"/>
  <c r="B674" i="11"/>
  <c r="A674" i="11" s="1"/>
  <c r="U673" i="11"/>
  <c r="T673" i="11"/>
  <c r="S673" i="11"/>
  <c r="Q673" i="11"/>
  <c r="R673" i="11" s="1"/>
  <c r="O673" i="11"/>
  <c r="P673" i="11" s="1"/>
  <c r="N673" i="11"/>
  <c r="M673" i="11"/>
  <c r="K673" i="11"/>
  <c r="I673" i="11"/>
  <c r="F673" i="11"/>
  <c r="E673" i="11"/>
  <c r="D673" i="11"/>
  <c r="C673" i="11"/>
  <c r="B673" i="11"/>
  <c r="A673" i="11"/>
  <c r="U672" i="11"/>
  <c r="T672" i="11"/>
  <c r="S672" i="11"/>
  <c r="R672" i="11"/>
  <c r="Q672" i="11"/>
  <c r="P672" i="11"/>
  <c r="O672" i="11"/>
  <c r="N672" i="11"/>
  <c r="M672" i="11"/>
  <c r="K672" i="11"/>
  <c r="I672" i="11"/>
  <c r="F672" i="11"/>
  <c r="E672" i="11"/>
  <c r="D672" i="11"/>
  <c r="C672" i="11" s="1"/>
  <c r="B672" i="11"/>
  <c r="A672" i="11" s="1"/>
  <c r="U671" i="11"/>
  <c r="S671" i="11"/>
  <c r="T671" i="11" s="1"/>
  <c r="Q671" i="11"/>
  <c r="R671" i="11" s="1"/>
  <c r="O671" i="11"/>
  <c r="P671" i="11" s="1"/>
  <c r="N671" i="11"/>
  <c r="M671" i="11"/>
  <c r="K671" i="11"/>
  <c r="I671" i="11"/>
  <c r="F671" i="11"/>
  <c r="E671" i="11"/>
  <c r="D671" i="11"/>
  <c r="C671" i="11"/>
  <c r="B671" i="11"/>
  <c r="A671" i="11" s="1"/>
  <c r="U670" i="11"/>
  <c r="T670" i="11"/>
  <c r="S670" i="11"/>
  <c r="R670" i="11"/>
  <c r="Q670" i="11"/>
  <c r="P670" i="11"/>
  <c r="O670" i="11"/>
  <c r="N670" i="11"/>
  <c r="K670" i="11"/>
  <c r="I670" i="11"/>
  <c r="F670" i="11"/>
  <c r="E670" i="11"/>
  <c r="D670" i="11"/>
  <c r="C670" i="11"/>
  <c r="B670" i="11"/>
  <c r="A670" i="11" s="1"/>
  <c r="U669" i="11"/>
  <c r="T669" i="11"/>
  <c r="S669" i="11"/>
  <c r="R669" i="11"/>
  <c r="Q669" i="11"/>
  <c r="P669" i="11"/>
  <c r="O669" i="11"/>
  <c r="N669" i="11"/>
  <c r="M669" i="11"/>
  <c r="K669" i="11"/>
  <c r="I669" i="11"/>
  <c r="F669" i="11"/>
  <c r="E669" i="11"/>
  <c r="D669" i="11"/>
  <c r="C669" i="11" s="1"/>
  <c r="B669" i="11"/>
  <c r="A669" i="11" s="1"/>
  <c r="U668" i="11"/>
  <c r="S668" i="11"/>
  <c r="T668" i="11" s="1"/>
  <c r="Q668" i="11"/>
  <c r="R668" i="11" s="1"/>
  <c r="P668" i="11"/>
  <c r="O668" i="11"/>
  <c r="N668" i="11"/>
  <c r="M668" i="11"/>
  <c r="L668" i="11"/>
  <c r="K668" i="11"/>
  <c r="F668" i="11"/>
  <c r="E668" i="11"/>
  <c r="D668" i="11"/>
  <c r="C668" i="11" s="1"/>
  <c r="B668" i="11"/>
  <c r="A668" i="11"/>
  <c r="U667" i="11"/>
  <c r="T667" i="11"/>
  <c r="S667" i="11"/>
  <c r="R667" i="11"/>
  <c r="Q667" i="11"/>
  <c r="P667" i="11"/>
  <c r="O667" i="11"/>
  <c r="M667" i="11"/>
  <c r="L667" i="11"/>
  <c r="K667" i="11"/>
  <c r="I667" i="11"/>
  <c r="F667" i="11"/>
  <c r="E667" i="11"/>
  <c r="D667" i="11"/>
  <c r="C667" i="11" s="1"/>
  <c r="B667" i="11"/>
  <c r="A667" i="11" s="1"/>
  <c r="U666" i="11"/>
  <c r="S666" i="11"/>
  <c r="T666" i="11" s="1"/>
  <c r="R666" i="11"/>
  <c r="Q666" i="11"/>
  <c r="O666" i="11"/>
  <c r="P666" i="11" s="1"/>
  <c r="N666" i="11"/>
  <c r="M666" i="11"/>
  <c r="K666" i="11"/>
  <c r="I666" i="11"/>
  <c r="F666" i="11"/>
  <c r="E666" i="11"/>
  <c r="D666" i="11"/>
  <c r="C666" i="11"/>
  <c r="B666" i="11"/>
  <c r="A666" i="11"/>
  <c r="U665" i="11"/>
  <c r="T665" i="11"/>
  <c r="S665" i="11"/>
  <c r="R665" i="11"/>
  <c r="Q665" i="11"/>
  <c r="P665" i="11"/>
  <c r="O665" i="11"/>
  <c r="N665" i="11"/>
  <c r="M665" i="11"/>
  <c r="K665" i="11"/>
  <c r="F665" i="11"/>
  <c r="E665" i="11"/>
  <c r="D665" i="11"/>
  <c r="C665" i="11"/>
  <c r="B665" i="11"/>
  <c r="A665" i="11"/>
  <c r="U664" i="11"/>
  <c r="T664" i="11"/>
  <c r="S664" i="11"/>
  <c r="R664" i="11"/>
  <c r="Q664" i="11"/>
  <c r="P664" i="11"/>
  <c r="O664" i="11"/>
  <c r="N664" i="11"/>
  <c r="K664" i="11"/>
  <c r="F664" i="11"/>
  <c r="E664" i="11"/>
  <c r="D664" i="11"/>
  <c r="C664" i="11" s="1"/>
  <c r="B664" i="11"/>
  <c r="A664" i="11" s="1"/>
  <c r="U663" i="11"/>
  <c r="S663" i="11"/>
  <c r="T663" i="11" s="1"/>
  <c r="R663" i="11"/>
  <c r="Q663" i="11"/>
  <c r="O663" i="11"/>
  <c r="P663" i="11" s="1"/>
  <c r="N663" i="11"/>
  <c r="K663" i="11"/>
  <c r="F663" i="11"/>
  <c r="E663" i="11"/>
  <c r="D663" i="11"/>
  <c r="C663" i="11" s="1"/>
  <c r="B663" i="11"/>
  <c r="A663" i="11"/>
  <c r="U662" i="11"/>
  <c r="T662" i="11"/>
  <c r="S662" i="11"/>
  <c r="R662" i="11"/>
  <c r="Q662" i="11"/>
  <c r="P662" i="11"/>
  <c r="O662" i="11"/>
  <c r="N662" i="11"/>
  <c r="M662" i="11"/>
  <c r="K662" i="11"/>
  <c r="F662" i="11"/>
  <c r="E662" i="11"/>
  <c r="D662" i="11"/>
  <c r="C662" i="11" s="1"/>
  <c r="B662" i="11"/>
  <c r="A662" i="11"/>
  <c r="U661" i="11"/>
  <c r="T661" i="11"/>
  <c r="S661" i="11"/>
  <c r="R661" i="11"/>
  <c r="Q661" i="11"/>
  <c r="P661" i="11"/>
  <c r="O661" i="11"/>
  <c r="N661" i="11"/>
  <c r="M661" i="11"/>
  <c r="K661" i="11"/>
  <c r="I661" i="11"/>
  <c r="F661" i="11"/>
  <c r="E661" i="11"/>
  <c r="D661" i="11"/>
  <c r="C661" i="11" s="1"/>
  <c r="B661" i="11"/>
  <c r="A661" i="11" s="1"/>
  <c r="U660" i="11"/>
  <c r="S660" i="11"/>
  <c r="T660" i="11" s="1"/>
  <c r="R660" i="11"/>
  <c r="Q660" i="11"/>
  <c r="O660" i="11"/>
  <c r="P660" i="11" s="1"/>
  <c r="N660" i="11"/>
  <c r="M660" i="11"/>
  <c r="K660" i="11"/>
  <c r="I660" i="11"/>
  <c r="F660" i="11"/>
  <c r="E660" i="11"/>
  <c r="D660" i="11"/>
  <c r="C660" i="11"/>
  <c r="B660" i="11"/>
  <c r="A660" i="11"/>
  <c r="U659" i="11"/>
  <c r="T659" i="11"/>
  <c r="S659" i="11"/>
  <c r="R659" i="11"/>
  <c r="Q659" i="11"/>
  <c r="P659" i="11"/>
  <c r="O659" i="11"/>
  <c r="N659" i="11"/>
  <c r="M659" i="11"/>
  <c r="K659" i="11"/>
  <c r="I659" i="11"/>
  <c r="F659" i="11"/>
  <c r="E659" i="11"/>
  <c r="D659" i="11"/>
  <c r="C659" i="11" s="1"/>
  <c r="B659" i="11"/>
  <c r="A659" i="11" s="1"/>
  <c r="U658" i="11"/>
  <c r="T658" i="11"/>
  <c r="S658" i="11"/>
  <c r="Q658" i="11"/>
  <c r="R658" i="11" s="1"/>
  <c r="O658" i="11"/>
  <c r="P658" i="11" s="1"/>
  <c r="N658" i="11"/>
  <c r="K658" i="11"/>
  <c r="I658" i="11"/>
  <c r="F658" i="11"/>
  <c r="E658" i="11"/>
  <c r="D658" i="11"/>
  <c r="C658" i="11" s="1"/>
  <c r="B658" i="11"/>
  <c r="A658" i="11" s="1"/>
  <c r="U657" i="11"/>
  <c r="T657" i="11"/>
  <c r="S657" i="11"/>
  <c r="Q657" i="11"/>
  <c r="R657" i="11" s="1"/>
  <c r="O657" i="11"/>
  <c r="P657" i="11" s="1"/>
  <c r="N657" i="11"/>
  <c r="M657" i="11"/>
  <c r="L657" i="11"/>
  <c r="K657" i="11"/>
  <c r="F657" i="11"/>
  <c r="E657" i="11"/>
  <c r="D657" i="11"/>
  <c r="C657" i="11"/>
  <c r="B657" i="11"/>
  <c r="A657" i="11"/>
  <c r="U656" i="11"/>
  <c r="T656" i="11"/>
  <c r="S656" i="11"/>
  <c r="R656" i="11"/>
  <c r="Q656" i="11"/>
  <c r="P656" i="11"/>
  <c r="O656" i="11"/>
  <c r="N656" i="11"/>
  <c r="L656" i="11"/>
  <c r="K656" i="11"/>
  <c r="F656" i="11"/>
  <c r="E656" i="11"/>
  <c r="D656" i="11"/>
  <c r="C656" i="11"/>
  <c r="B656" i="11"/>
  <c r="A656" i="11"/>
  <c r="U655" i="11"/>
  <c r="T655" i="11"/>
  <c r="S655" i="11"/>
  <c r="R655" i="11"/>
  <c r="Q655" i="11"/>
  <c r="P655" i="11"/>
  <c r="O655" i="11"/>
  <c r="N655" i="11"/>
  <c r="M655" i="11"/>
  <c r="L655" i="11"/>
  <c r="K655" i="11"/>
  <c r="F655" i="11"/>
  <c r="E655" i="11"/>
  <c r="D655" i="11"/>
  <c r="C655" i="11" s="1"/>
  <c r="B655" i="11"/>
  <c r="A655" i="11" s="1"/>
  <c r="U654" i="11"/>
  <c r="S654" i="11"/>
  <c r="T654" i="11" s="1"/>
  <c r="Q654" i="11"/>
  <c r="R654" i="11" s="1"/>
  <c r="O654" i="11"/>
  <c r="P654" i="11" s="1"/>
  <c r="N654" i="11"/>
  <c r="L654" i="11"/>
  <c r="K654" i="11"/>
  <c r="J654" i="11"/>
  <c r="F654" i="11"/>
  <c r="E654" i="11"/>
  <c r="D654" i="11"/>
  <c r="C654" i="11"/>
  <c r="B654" i="11"/>
  <c r="A654" i="11" s="1"/>
  <c r="U653" i="11"/>
  <c r="T653" i="11"/>
  <c r="S653" i="11"/>
  <c r="R653" i="11"/>
  <c r="Q653" i="11"/>
  <c r="P653" i="11"/>
  <c r="O653" i="11"/>
  <c r="N653" i="11"/>
  <c r="M653" i="11"/>
  <c r="L653" i="11"/>
  <c r="K653" i="11"/>
  <c r="F653" i="11"/>
  <c r="E653" i="11"/>
  <c r="D653" i="11"/>
  <c r="C653" i="11" s="1"/>
  <c r="B653" i="11"/>
  <c r="A653" i="11" s="1"/>
  <c r="U652" i="11"/>
  <c r="S652" i="11"/>
  <c r="T652" i="11" s="1"/>
  <c r="Q652" i="11"/>
  <c r="R652" i="11" s="1"/>
  <c r="P652" i="11"/>
  <c r="O652" i="11"/>
  <c r="N652" i="11"/>
  <c r="M652" i="11"/>
  <c r="L652" i="11"/>
  <c r="K652" i="11"/>
  <c r="F652" i="11"/>
  <c r="E652" i="11"/>
  <c r="D652" i="11"/>
  <c r="C652" i="11" s="1"/>
  <c r="B652" i="11"/>
  <c r="A652" i="11"/>
  <c r="U651" i="11"/>
  <c r="T651" i="11"/>
  <c r="S651" i="11"/>
  <c r="R651" i="11"/>
  <c r="Q651" i="11"/>
  <c r="P651" i="11"/>
  <c r="O651" i="11"/>
  <c r="N651" i="11"/>
  <c r="M651" i="11"/>
  <c r="L651" i="11"/>
  <c r="K651" i="11"/>
  <c r="F651" i="11"/>
  <c r="E651" i="11"/>
  <c r="D651" i="11"/>
  <c r="C651" i="11" s="1"/>
  <c r="B651" i="11"/>
  <c r="A651" i="11" s="1"/>
  <c r="U650" i="11"/>
  <c r="S650" i="11"/>
  <c r="T650" i="11" s="1"/>
  <c r="R650" i="11"/>
  <c r="Q650" i="11"/>
  <c r="O650" i="11"/>
  <c r="P650" i="11" s="1"/>
  <c r="N650" i="11"/>
  <c r="M650" i="11"/>
  <c r="K650" i="11"/>
  <c r="I650" i="11"/>
  <c r="F650" i="11"/>
  <c r="E650" i="11"/>
  <c r="D650" i="11"/>
  <c r="C650" i="11"/>
  <c r="B650" i="11"/>
  <c r="A650" i="11"/>
  <c r="U649" i="11"/>
  <c r="T649" i="11"/>
  <c r="S649" i="11"/>
  <c r="R649" i="11"/>
  <c r="Q649" i="11"/>
  <c r="P649" i="11"/>
  <c r="O649" i="11"/>
  <c r="N649" i="11"/>
  <c r="M649" i="11"/>
  <c r="K649" i="11"/>
  <c r="I649" i="11"/>
  <c r="F649" i="11"/>
  <c r="E649" i="11"/>
  <c r="D649" i="11"/>
  <c r="C649" i="11" s="1"/>
  <c r="B649" i="11"/>
  <c r="A649" i="11" s="1"/>
  <c r="U648" i="11"/>
  <c r="T648" i="11"/>
  <c r="S648" i="11"/>
  <c r="Q648" i="11"/>
  <c r="R648" i="11" s="1"/>
  <c r="O648" i="11"/>
  <c r="P648" i="11" s="1"/>
  <c r="N648" i="11"/>
  <c r="M648" i="11"/>
  <c r="L648" i="11"/>
  <c r="K648" i="11"/>
  <c r="F648" i="11"/>
  <c r="E648" i="11"/>
  <c r="D648" i="11"/>
  <c r="C648" i="11"/>
  <c r="B648" i="11"/>
  <c r="A648" i="11"/>
  <c r="U647" i="11"/>
  <c r="T647" i="11"/>
  <c r="S647" i="11"/>
  <c r="R647" i="11"/>
  <c r="Q647" i="11"/>
  <c r="P647" i="11"/>
  <c r="O647" i="11"/>
  <c r="N647" i="11"/>
  <c r="M647" i="11"/>
  <c r="K647" i="11"/>
  <c r="F647" i="11"/>
  <c r="E647" i="11"/>
  <c r="D647" i="11"/>
  <c r="C647" i="11"/>
  <c r="B647" i="11"/>
  <c r="A647" i="11"/>
  <c r="U646" i="11"/>
  <c r="T646" i="11"/>
  <c r="S646" i="11"/>
  <c r="R646" i="11"/>
  <c r="Q646" i="11"/>
  <c r="P646" i="11"/>
  <c r="O646" i="11"/>
  <c r="N646" i="11"/>
  <c r="M646" i="11"/>
  <c r="L646" i="11"/>
  <c r="K646" i="11"/>
  <c r="F646" i="11"/>
  <c r="E646" i="11"/>
  <c r="D646" i="11"/>
  <c r="C646" i="11" s="1"/>
  <c r="B646" i="11"/>
  <c r="A646" i="11"/>
  <c r="U645" i="11"/>
  <c r="S645" i="11"/>
  <c r="T645" i="11" s="1"/>
  <c r="Q645" i="11"/>
  <c r="R645" i="11" s="1"/>
  <c r="O645" i="11"/>
  <c r="P645" i="11" s="1"/>
  <c r="N645" i="11"/>
  <c r="L645" i="11"/>
  <c r="K645" i="11"/>
  <c r="J645" i="11"/>
  <c r="F645" i="11"/>
  <c r="E645" i="11"/>
  <c r="D645" i="11"/>
  <c r="C645" i="11"/>
  <c r="B645" i="11"/>
  <c r="A645" i="11" s="1"/>
  <c r="U644" i="11"/>
  <c r="T644" i="11"/>
  <c r="S644" i="11"/>
  <c r="R644" i="11"/>
  <c r="Q644" i="11"/>
  <c r="P644" i="11"/>
  <c r="O644" i="11"/>
  <c r="N644" i="11"/>
  <c r="M644" i="11"/>
  <c r="K644" i="11"/>
  <c r="F644" i="11"/>
  <c r="E644" i="11"/>
  <c r="D644" i="11"/>
  <c r="C644" i="11"/>
  <c r="B644" i="11"/>
  <c r="A644" i="11" s="1"/>
  <c r="U643" i="11"/>
  <c r="T643" i="11"/>
  <c r="S643" i="11"/>
  <c r="R643" i="11"/>
  <c r="Q643" i="11"/>
  <c r="P643" i="11"/>
  <c r="O643" i="11"/>
  <c r="N643" i="11"/>
  <c r="M643" i="11"/>
  <c r="K643" i="11"/>
  <c r="J643" i="11"/>
  <c r="I643" i="11"/>
  <c r="F643" i="11"/>
  <c r="E643" i="11"/>
  <c r="D643" i="11"/>
  <c r="C643" i="11" s="1"/>
  <c r="B643" i="11"/>
  <c r="A643" i="11"/>
  <c r="U642" i="11"/>
  <c r="T642" i="11"/>
  <c r="S642" i="11"/>
  <c r="Q642" i="11"/>
  <c r="R642" i="11" s="1"/>
  <c r="P642" i="11"/>
  <c r="O642" i="11"/>
  <c r="N642" i="11"/>
  <c r="M642" i="11"/>
  <c r="K642" i="11"/>
  <c r="I642" i="11"/>
  <c r="F642" i="11"/>
  <c r="E642" i="11"/>
  <c r="D642" i="11"/>
  <c r="C642" i="11" s="1"/>
  <c r="B642" i="11"/>
  <c r="A642" i="11" s="1"/>
  <c r="U641" i="11"/>
  <c r="S641" i="11"/>
  <c r="T641" i="11" s="1"/>
  <c r="R641" i="11"/>
  <c r="Q641" i="11"/>
  <c r="O641" i="11"/>
  <c r="P641" i="11" s="1"/>
  <c r="N641" i="11"/>
  <c r="M641" i="11"/>
  <c r="K641" i="11"/>
  <c r="I641" i="11"/>
  <c r="F641" i="11"/>
  <c r="E641" i="11"/>
  <c r="D641" i="11"/>
  <c r="C641" i="11"/>
  <c r="B641" i="11"/>
  <c r="A641" i="11"/>
  <c r="U640" i="11"/>
  <c r="S640" i="11"/>
  <c r="T640" i="11" s="1"/>
  <c r="R640" i="11"/>
  <c r="Q640" i="11"/>
  <c r="P640" i="11"/>
  <c r="O640" i="11"/>
  <c r="N640" i="11"/>
  <c r="M640" i="11"/>
  <c r="K640" i="11"/>
  <c r="I640" i="11"/>
  <c r="F640" i="11"/>
  <c r="E640" i="11"/>
  <c r="D640" i="11"/>
  <c r="C640" i="11" s="1"/>
  <c r="B640" i="11"/>
  <c r="A640" i="11" s="1"/>
  <c r="U639" i="11"/>
  <c r="T639" i="11"/>
  <c r="S639" i="11"/>
  <c r="Q639" i="11"/>
  <c r="R639" i="11" s="1"/>
  <c r="O639" i="11"/>
  <c r="P639" i="11" s="1"/>
  <c r="N639" i="11"/>
  <c r="M639" i="11"/>
  <c r="L639" i="11"/>
  <c r="K639" i="11"/>
  <c r="F639" i="11"/>
  <c r="E639" i="11"/>
  <c r="D639" i="11"/>
  <c r="C639" i="11"/>
  <c r="B639" i="11"/>
  <c r="A639" i="11"/>
  <c r="U638" i="11"/>
  <c r="T638" i="11"/>
  <c r="S638" i="11"/>
  <c r="R638" i="11"/>
  <c r="Q638" i="11"/>
  <c r="P638" i="11"/>
  <c r="O638" i="11"/>
  <c r="N638" i="11"/>
  <c r="L638" i="11"/>
  <c r="K638" i="11"/>
  <c r="F638" i="11"/>
  <c r="E638" i="11"/>
  <c r="D638" i="11"/>
  <c r="C638" i="11"/>
  <c r="B638" i="11"/>
  <c r="A638" i="11"/>
  <c r="U637" i="11"/>
  <c r="T637" i="11"/>
  <c r="S637" i="11"/>
  <c r="R637" i="11"/>
  <c r="Q637" i="11"/>
  <c r="P637" i="11"/>
  <c r="O637" i="11"/>
  <c r="N637" i="11"/>
  <c r="M637" i="11"/>
  <c r="L637" i="11"/>
  <c r="K637" i="11"/>
  <c r="F637" i="11"/>
  <c r="E637" i="11"/>
  <c r="D637" i="11"/>
  <c r="C637" i="11" s="1"/>
  <c r="B637" i="11"/>
  <c r="A637" i="11"/>
  <c r="U636" i="11"/>
  <c r="S636" i="11"/>
  <c r="T636" i="11" s="1"/>
  <c r="Q636" i="11"/>
  <c r="R636" i="11" s="1"/>
  <c r="O636" i="11"/>
  <c r="P636" i="11" s="1"/>
  <c r="N636" i="11"/>
  <c r="K636" i="11"/>
  <c r="F636" i="11"/>
  <c r="E636" i="11"/>
  <c r="D636" i="11"/>
  <c r="C636" i="11"/>
  <c r="B636" i="11"/>
  <c r="A636" i="11"/>
  <c r="U635" i="11"/>
  <c r="T635" i="11"/>
  <c r="S635" i="11"/>
  <c r="R635" i="11"/>
  <c r="Q635" i="11"/>
  <c r="P635" i="11"/>
  <c r="O635" i="11"/>
  <c r="N635" i="11"/>
  <c r="M635" i="11"/>
  <c r="K635" i="11"/>
  <c r="F635" i="11"/>
  <c r="E635" i="11"/>
  <c r="D635" i="11"/>
  <c r="C635" i="11"/>
  <c r="B635" i="11"/>
  <c r="A635" i="11"/>
  <c r="U634" i="11"/>
  <c r="T634" i="11"/>
  <c r="S634" i="11"/>
  <c r="R634" i="11"/>
  <c r="Q634" i="11"/>
  <c r="P634" i="11"/>
  <c r="O634" i="11"/>
  <c r="N634" i="11"/>
  <c r="M634" i="11"/>
  <c r="K634" i="11"/>
  <c r="F634" i="11"/>
  <c r="E634" i="11"/>
  <c r="D634" i="11"/>
  <c r="C634" i="11"/>
  <c r="B634" i="11"/>
  <c r="A634" i="11"/>
  <c r="U633" i="11"/>
  <c r="T633" i="11"/>
  <c r="S633" i="11"/>
  <c r="R633" i="11"/>
  <c r="Q633" i="11"/>
  <c r="P633" i="11"/>
  <c r="O633" i="11"/>
  <c r="N633" i="11"/>
  <c r="M633" i="11"/>
  <c r="L633" i="11"/>
  <c r="K633" i="11"/>
  <c r="F633" i="11"/>
  <c r="E633" i="11"/>
  <c r="D633" i="11"/>
  <c r="C633" i="11" s="1"/>
  <c r="B633" i="11"/>
  <c r="A633" i="11" s="1"/>
  <c r="U632" i="11"/>
  <c r="S632" i="11"/>
  <c r="T632" i="11" s="1"/>
  <c r="Q632" i="11"/>
  <c r="R632" i="11" s="1"/>
  <c r="O632" i="11"/>
  <c r="P632" i="11" s="1"/>
  <c r="N632" i="11"/>
  <c r="M632" i="11"/>
  <c r="L632" i="11"/>
  <c r="K632" i="11"/>
  <c r="I632" i="11"/>
  <c r="F632" i="11"/>
  <c r="E632" i="11"/>
  <c r="D632" i="11"/>
  <c r="C632" i="11"/>
  <c r="B632" i="11"/>
  <c r="A632" i="11" s="1"/>
  <c r="U631" i="11"/>
  <c r="S631" i="11"/>
  <c r="T631" i="11" s="1"/>
  <c r="Q631" i="11"/>
  <c r="R631" i="11" s="1"/>
  <c r="P631" i="11"/>
  <c r="O631" i="11"/>
  <c r="N631" i="11"/>
  <c r="M631" i="11"/>
  <c r="K631" i="11"/>
  <c r="F631" i="11"/>
  <c r="E631" i="11"/>
  <c r="D631" i="11"/>
  <c r="C631" i="11" s="1"/>
  <c r="B631" i="11"/>
  <c r="A631" i="11" s="1"/>
  <c r="U630" i="11"/>
  <c r="S630" i="11"/>
  <c r="T630" i="11" s="1"/>
  <c r="Q630" i="11"/>
  <c r="R630" i="11" s="1"/>
  <c r="P630" i="11"/>
  <c r="O630" i="11"/>
  <c r="N630" i="11"/>
  <c r="M630" i="11"/>
  <c r="K630" i="11"/>
  <c r="F630" i="11"/>
  <c r="E630" i="11"/>
  <c r="D630" i="11"/>
  <c r="C630" i="11" s="1"/>
  <c r="B630" i="11"/>
  <c r="A630" i="11" s="1"/>
  <c r="U629" i="11"/>
  <c r="S629" i="11"/>
  <c r="T629" i="11" s="1"/>
  <c r="Q629" i="11"/>
  <c r="R629" i="11" s="1"/>
  <c r="O629" i="11"/>
  <c r="P629" i="11" s="1"/>
  <c r="N629" i="11"/>
  <c r="M629" i="11"/>
  <c r="K629" i="11"/>
  <c r="J629" i="11"/>
  <c r="I629" i="11"/>
  <c r="F629" i="11"/>
  <c r="E629" i="11"/>
  <c r="D629" i="11"/>
  <c r="C629" i="11" s="1"/>
  <c r="B629" i="11"/>
  <c r="A629" i="11" s="1"/>
  <c r="U628" i="11"/>
  <c r="S628" i="11"/>
  <c r="T628" i="11" s="1"/>
  <c r="R628" i="11"/>
  <c r="Q628" i="11"/>
  <c r="O628" i="11"/>
  <c r="P628" i="11" s="1"/>
  <c r="N628" i="11"/>
  <c r="M628" i="11"/>
  <c r="K628" i="11"/>
  <c r="I628" i="11"/>
  <c r="F628" i="11"/>
  <c r="E628" i="11"/>
  <c r="D628" i="11"/>
  <c r="C628" i="11"/>
  <c r="B628" i="11"/>
  <c r="A628" i="11"/>
  <c r="U627" i="11"/>
  <c r="S627" i="11"/>
  <c r="T627" i="11" s="1"/>
  <c r="R627" i="11"/>
  <c r="Q627" i="11"/>
  <c r="P627" i="11"/>
  <c r="O627" i="11"/>
  <c r="N627" i="11"/>
  <c r="M627" i="11"/>
  <c r="K627" i="11"/>
  <c r="F627" i="11"/>
  <c r="E627" i="11"/>
  <c r="D627" i="11"/>
  <c r="C627" i="11"/>
  <c r="B627" i="11"/>
  <c r="A627" i="11"/>
  <c r="U626" i="11"/>
  <c r="S626" i="11"/>
  <c r="T626" i="11" s="1"/>
  <c r="R626" i="11"/>
  <c r="Q626" i="11"/>
  <c r="P626" i="11"/>
  <c r="O626" i="11"/>
  <c r="N626" i="11"/>
  <c r="M626" i="11"/>
  <c r="L626" i="11"/>
  <c r="K626" i="11"/>
  <c r="F626" i="11"/>
  <c r="E626" i="11"/>
  <c r="D626" i="11"/>
  <c r="C626" i="11" s="1"/>
  <c r="B626" i="11"/>
  <c r="A626" i="11" s="1"/>
  <c r="U625" i="11"/>
  <c r="T625" i="11"/>
  <c r="S625" i="11"/>
  <c r="Q625" i="11"/>
  <c r="R625" i="11" s="1"/>
  <c r="O625" i="11"/>
  <c r="P625" i="11" s="1"/>
  <c r="N625" i="11"/>
  <c r="M625" i="11"/>
  <c r="K625" i="11"/>
  <c r="F625" i="11"/>
  <c r="E625" i="11"/>
  <c r="D625" i="11"/>
  <c r="C625" i="11" s="1"/>
  <c r="B625" i="11"/>
  <c r="A625" i="11" s="1"/>
  <c r="U624" i="11"/>
  <c r="T624" i="11"/>
  <c r="S624" i="11"/>
  <c r="Q624" i="11"/>
  <c r="R624" i="11" s="1"/>
  <c r="O624" i="11"/>
  <c r="P624" i="11" s="1"/>
  <c r="N624" i="11"/>
  <c r="M624" i="11"/>
  <c r="K624" i="11"/>
  <c r="J624" i="11"/>
  <c r="F624" i="11"/>
  <c r="E624" i="11"/>
  <c r="D624" i="11"/>
  <c r="C624" i="11"/>
  <c r="B624" i="11"/>
  <c r="A624" i="11"/>
  <c r="U623" i="11"/>
  <c r="T623" i="11"/>
  <c r="S623" i="11"/>
  <c r="R623" i="11"/>
  <c r="Q623" i="11"/>
  <c r="P623" i="11"/>
  <c r="O623" i="11"/>
  <c r="N623" i="11"/>
  <c r="M623" i="11"/>
  <c r="L623" i="11"/>
  <c r="K623" i="11"/>
  <c r="F623" i="11"/>
  <c r="E623" i="11"/>
  <c r="D623" i="11"/>
  <c r="C623" i="11" s="1"/>
  <c r="B623" i="11"/>
  <c r="A623" i="11" s="1"/>
  <c r="U622" i="11"/>
  <c r="S622" i="11"/>
  <c r="T622" i="11" s="1"/>
  <c r="Q622" i="11"/>
  <c r="R622" i="11" s="1"/>
  <c r="O622" i="11"/>
  <c r="P622" i="11" s="1"/>
  <c r="N622" i="11"/>
  <c r="M622" i="11"/>
  <c r="K622" i="11"/>
  <c r="I622" i="11"/>
  <c r="F622" i="11"/>
  <c r="E622" i="11"/>
  <c r="D622" i="11"/>
  <c r="C622" i="11"/>
  <c r="B622" i="11"/>
  <c r="A622" i="11"/>
  <c r="U621" i="11"/>
  <c r="T621" i="11"/>
  <c r="S621" i="11"/>
  <c r="R621" i="11"/>
  <c r="Q621" i="11"/>
  <c r="O621" i="11"/>
  <c r="P621" i="11" s="1"/>
  <c r="N621" i="11"/>
  <c r="M621" i="11"/>
  <c r="K621" i="11"/>
  <c r="I621" i="11"/>
  <c r="F621" i="11"/>
  <c r="E621" i="11"/>
  <c r="D621" i="11"/>
  <c r="C621" i="11"/>
  <c r="B621" i="11"/>
  <c r="A621" i="11" s="1"/>
  <c r="U620" i="11"/>
  <c r="S620" i="11"/>
  <c r="T620" i="11" s="1"/>
  <c r="Q620" i="11"/>
  <c r="R620" i="11" s="1"/>
  <c r="P620" i="11"/>
  <c r="O620" i="11"/>
  <c r="N620" i="11"/>
  <c r="M620" i="11"/>
  <c r="K620" i="11"/>
  <c r="I620" i="11"/>
  <c r="F620" i="11"/>
  <c r="E620" i="11"/>
  <c r="D620" i="11"/>
  <c r="C620" i="11" s="1"/>
  <c r="B620" i="11"/>
  <c r="A620" i="11"/>
  <c r="U619" i="11"/>
  <c r="T619" i="11"/>
  <c r="S619" i="11"/>
  <c r="Q619" i="11"/>
  <c r="R619" i="11" s="1"/>
  <c r="P619" i="11"/>
  <c r="O619" i="11"/>
  <c r="N619" i="11"/>
  <c r="M619" i="11"/>
  <c r="L619" i="11"/>
  <c r="K619" i="11"/>
  <c r="F619" i="11"/>
  <c r="E619" i="11"/>
  <c r="D619" i="11"/>
  <c r="C619" i="11" s="1"/>
  <c r="B619" i="11"/>
  <c r="A619" i="11" s="1"/>
  <c r="U618" i="11"/>
  <c r="S618" i="11"/>
  <c r="T618" i="11" s="1"/>
  <c r="R618" i="11"/>
  <c r="Q618" i="11"/>
  <c r="O618" i="11"/>
  <c r="P618" i="11" s="1"/>
  <c r="N618" i="11"/>
  <c r="M618" i="11"/>
  <c r="L618" i="11"/>
  <c r="K618" i="11"/>
  <c r="F618" i="11"/>
  <c r="E618" i="11"/>
  <c r="D618" i="11"/>
  <c r="C618" i="11"/>
  <c r="B618" i="11"/>
  <c r="A618" i="11"/>
  <c r="U617" i="11"/>
  <c r="S617" i="11"/>
  <c r="T617" i="11" s="1"/>
  <c r="R617" i="11"/>
  <c r="Q617" i="11"/>
  <c r="P617" i="11"/>
  <c r="O617" i="11"/>
  <c r="N617" i="11"/>
  <c r="M617" i="11"/>
  <c r="L617" i="11"/>
  <c r="K617" i="11"/>
  <c r="F617" i="11"/>
  <c r="E617" i="11"/>
  <c r="D617" i="11"/>
  <c r="C617" i="11" s="1"/>
  <c r="B617" i="11"/>
  <c r="A617" i="11" s="1"/>
  <c r="U616" i="11"/>
  <c r="S616" i="11"/>
  <c r="T616" i="11" s="1"/>
  <c r="Q616" i="11"/>
  <c r="R616" i="11" s="1"/>
  <c r="O616" i="11"/>
  <c r="P616" i="11" s="1"/>
  <c r="N616" i="11"/>
  <c r="M616" i="11"/>
  <c r="K616" i="11"/>
  <c r="F616" i="11"/>
  <c r="E616" i="11"/>
  <c r="D616" i="11"/>
  <c r="C616" i="11" s="1"/>
  <c r="B616" i="11"/>
  <c r="A616" i="11" s="1"/>
  <c r="U615" i="11"/>
  <c r="S615" i="11"/>
  <c r="T615" i="11" s="1"/>
  <c r="Q615" i="11"/>
  <c r="R615" i="11" s="1"/>
  <c r="O615" i="11"/>
  <c r="P615" i="11" s="1"/>
  <c r="N615" i="11"/>
  <c r="M615" i="11"/>
  <c r="K615" i="11"/>
  <c r="F615" i="11"/>
  <c r="E615" i="11"/>
  <c r="D615" i="11"/>
  <c r="C615" i="11" s="1"/>
  <c r="B615" i="11"/>
  <c r="A615" i="11" s="1"/>
  <c r="U614" i="11"/>
  <c r="S614" i="11"/>
  <c r="T614" i="11" s="1"/>
  <c r="Q614" i="11"/>
  <c r="R614" i="11" s="1"/>
  <c r="O614" i="11"/>
  <c r="P614" i="11" s="1"/>
  <c r="N614" i="11"/>
  <c r="M614" i="11"/>
  <c r="K614" i="11"/>
  <c r="F614" i="11"/>
  <c r="E614" i="11"/>
  <c r="D614" i="11"/>
  <c r="C614" i="11" s="1"/>
  <c r="B614" i="11"/>
  <c r="A614" i="11" s="1"/>
  <c r="U613" i="11"/>
  <c r="S613" i="11"/>
  <c r="T613" i="11" s="1"/>
  <c r="Q613" i="11"/>
  <c r="R613" i="11" s="1"/>
  <c r="O613" i="11"/>
  <c r="P613" i="11" s="1"/>
  <c r="N613" i="11"/>
  <c r="M613" i="11"/>
  <c r="K613" i="11"/>
  <c r="F613" i="11"/>
  <c r="E613" i="11"/>
  <c r="D613" i="11"/>
  <c r="C613" i="11" s="1"/>
  <c r="B613" i="11"/>
  <c r="A613" i="11" s="1"/>
  <c r="U612" i="11"/>
  <c r="S612" i="11"/>
  <c r="T612" i="11" s="1"/>
  <c r="Q612" i="11"/>
  <c r="R612" i="11" s="1"/>
  <c r="O612" i="11"/>
  <c r="P612" i="11" s="1"/>
  <c r="N612" i="11"/>
  <c r="M612" i="11"/>
  <c r="K612" i="11"/>
  <c r="I612" i="11"/>
  <c r="F612" i="11"/>
  <c r="E612" i="11"/>
  <c r="D612" i="11"/>
  <c r="C612" i="11"/>
  <c r="B612" i="11"/>
  <c r="A612" i="11"/>
  <c r="U611" i="11"/>
  <c r="T611" i="11"/>
  <c r="S611" i="11"/>
  <c r="R611" i="11"/>
  <c r="Q611" i="11"/>
  <c r="P611" i="11"/>
  <c r="O611" i="11"/>
  <c r="N611" i="11"/>
  <c r="M611" i="11"/>
  <c r="K611" i="11"/>
  <c r="I611" i="11"/>
  <c r="F611" i="11"/>
  <c r="E611" i="11"/>
  <c r="D611" i="11"/>
  <c r="C611" i="11" s="1"/>
  <c r="B611" i="11"/>
  <c r="A611" i="11"/>
  <c r="U610" i="11"/>
  <c r="S610" i="11"/>
  <c r="T610" i="11" s="1"/>
  <c r="Q610" i="11"/>
  <c r="R610" i="11" s="1"/>
  <c r="O610" i="11"/>
  <c r="P610" i="11" s="1"/>
  <c r="N610" i="11"/>
  <c r="M610" i="11"/>
  <c r="K610" i="11"/>
  <c r="F610" i="11"/>
  <c r="E610" i="11"/>
  <c r="D610" i="11"/>
  <c r="C610" i="11" s="1"/>
  <c r="B610" i="11"/>
  <c r="A610" i="11"/>
  <c r="U609" i="11"/>
  <c r="S609" i="11"/>
  <c r="T609" i="11" s="1"/>
  <c r="Q609" i="11"/>
  <c r="R609" i="11" s="1"/>
  <c r="O609" i="11"/>
  <c r="P609" i="11" s="1"/>
  <c r="N609" i="11"/>
  <c r="M609" i="11"/>
  <c r="K609" i="11"/>
  <c r="I609" i="11"/>
  <c r="F609" i="11"/>
  <c r="E609" i="11"/>
  <c r="D609" i="11"/>
  <c r="C609" i="11"/>
  <c r="B609" i="11"/>
  <c r="A609" i="11" s="1"/>
  <c r="U608" i="11"/>
  <c r="T608" i="11"/>
  <c r="S608" i="11"/>
  <c r="R608" i="11"/>
  <c r="Q608" i="11"/>
  <c r="O608" i="11"/>
  <c r="P608" i="11" s="1"/>
  <c r="N608" i="11"/>
  <c r="M608" i="11"/>
  <c r="K608" i="11"/>
  <c r="I608" i="11"/>
  <c r="F608" i="11"/>
  <c r="E608" i="11"/>
  <c r="D608" i="11"/>
  <c r="C608" i="11"/>
  <c r="B608" i="11"/>
  <c r="A608" i="11" s="1"/>
  <c r="U607" i="11"/>
  <c r="S607" i="11"/>
  <c r="T607" i="11" s="1"/>
  <c r="Q607" i="11"/>
  <c r="R607" i="11" s="1"/>
  <c r="O607" i="11"/>
  <c r="P607" i="11" s="1"/>
  <c r="N607" i="11"/>
  <c r="M607" i="11"/>
  <c r="K607" i="11"/>
  <c r="I607" i="11"/>
  <c r="F607" i="11"/>
  <c r="E607" i="11"/>
  <c r="D607" i="11"/>
  <c r="C607" i="11"/>
  <c r="B607" i="11"/>
  <c r="A607" i="11"/>
  <c r="U606" i="11"/>
  <c r="T606" i="11"/>
  <c r="S606" i="11"/>
  <c r="R606" i="11"/>
  <c r="Q606" i="11"/>
  <c r="P606" i="11"/>
  <c r="O606" i="11"/>
  <c r="N606" i="11"/>
  <c r="M606" i="11"/>
  <c r="K606" i="11"/>
  <c r="F606" i="11"/>
  <c r="E606" i="11"/>
  <c r="D606" i="11"/>
  <c r="C606" i="11"/>
  <c r="B606" i="11"/>
  <c r="A606" i="11"/>
  <c r="U605" i="11"/>
  <c r="T605" i="11"/>
  <c r="S605" i="11"/>
  <c r="R605" i="11"/>
  <c r="Q605" i="11"/>
  <c r="P605" i="11"/>
  <c r="O605" i="11"/>
  <c r="N605" i="11"/>
  <c r="M605" i="11"/>
  <c r="L605" i="11"/>
  <c r="K605" i="11"/>
  <c r="J605" i="11"/>
  <c r="I605" i="11"/>
  <c r="F605" i="11"/>
  <c r="E605" i="11"/>
  <c r="D605" i="11"/>
  <c r="C605" i="11" s="1"/>
  <c r="B605" i="11"/>
  <c r="A605" i="11" s="1"/>
  <c r="U604" i="11"/>
  <c r="T604" i="11"/>
  <c r="S604" i="11"/>
  <c r="Q604" i="11"/>
  <c r="R604" i="11" s="1"/>
  <c r="P604" i="11"/>
  <c r="O604" i="11"/>
  <c r="N604" i="11"/>
  <c r="M604" i="11"/>
  <c r="K604" i="11"/>
  <c r="J604" i="11"/>
  <c r="I604" i="11"/>
  <c r="F604" i="11"/>
  <c r="E604" i="11"/>
  <c r="D604" i="11"/>
  <c r="C604" i="11" s="1"/>
  <c r="B604" i="11"/>
  <c r="A604" i="11"/>
  <c r="U603" i="11"/>
  <c r="S603" i="11"/>
  <c r="T603" i="11" s="1"/>
  <c r="Q603" i="11"/>
  <c r="R603" i="11" s="1"/>
  <c r="O603" i="11"/>
  <c r="P603" i="11" s="1"/>
  <c r="N603" i="11"/>
  <c r="M603" i="11"/>
  <c r="K603" i="11"/>
  <c r="J603" i="11"/>
  <c r="I603" i="11"/>
  <c r="F603" i="11"/>
  <c r="E603" i="11"/>
  <c r="D603" i="11"/>
  <c r="C603" i="11" s="1"/>
  <c r="B603" i="11"/>
  <c r="A603" i="11" s="1"/>
  <c r="U602" i="11"/>
  <c r="T602" i="11"/>
  <c r="S602" i="11"/>
  <c r="Q602" i="11"/>
  <c r="R602" i="11" s="1"/>
  <c r="O602" i="11"/>
  <c r="P602" i="11" s="1"/>
  <c r="N602" i="11"/>
  <c r="M602" i="11"/>
  <c r="K602" i="11"/>
  <c r="I602" i="11"/>
  <c r="F602" i="11"/>
  <c r="E602" i="11"/>
  <c r="D602" i="11"/>
  <c r="C602" i="11"/>
  <c r="B602" i="11"/>
  <c r="A602" i="11"/>
  <c r="U601" i="11"/>
  <c r="T601" i="11"/>
  <c r="S601" i="11"/>
  <c r="Q601" i="11"/>
  <c r="R601" i="11" s="1"/>
  <c r="P601" i="11"/>
  <c r="O601" i="11"/>
  <c r="N601" i="11"/>
  <c r="M601" i="11"/>
  <c r="K601" i="11"/>
  <c r="J601" i="11"/>
  <c r="I601" i="11"/>
  <c r="F601" i="11"/>
  <c r="E601" i="11"/>
  <c r="D601" i="11"/>
  <c r="C601" i="11"/>
  <c r="B601" i="11"/>
  <c r="A601" i="11"/>
  <c r="U600" i="11"/>
  <c r="S600" i="11"/>
  <c r="T600" i="11" s="1"/>
  <c r="R600" i="11"/>
  <c r="Q600" i="11"/>
  <c r="O600" i="11"/>
  <c r="P600" i="11" s="1"/>
  <c r="M600" i="11"/>
  <c r="K600" i="11"/>
  <c r="J600" i="11"/>
  <c r="I600" i="11"/>
  <c r="F600" i="11"/>
  <c r="E600" i="11"/>
  <c r="D600" i="11"/>
  <c r="C600" i="11"/>
  <c r="B600" i="11"/>
  <c r="A600" i="11" s="1"/>
  <c r="U599" i="11"/>
  <c r="S599" i="11"/>
  <c r="T599" i="11" s="1"/>
  <c r="Q599" i="11"/>
  <c r="R599" i="11" s="1"/>
  <c r="P599" i="11"/>
  <c r="O599" i="11"/>
  <c r="N599" i="11"/>
  <c r="M599" i="11"/>
  <c r="K599" i="11"/>
  <c r="J599" i="11"/>
  <c r="I599" i="11"/>
  <c r="F599" i="11"/>
  <c r="E599" i="11"/>
  <c r="D599" i="11"/>
  <c r="C599" i="11" s="1"/>
  <c r="B599" i="11"/>
  <c r="A599" i="11"/>
  <c r="U598" i="11"/>
  <c r="S598" i="11"/>
  <c r="T598" i="11" s="1"/>
  <c r="R598" i="11"/>
  <c r="Q598" i="11"/>
  <c r="O598" i="11"/>
  <c r="P598" i="11" s="1"/>
  <c r="N598" i="11"/>
  <c r="M598" i="11"/>
  <c r="K598" i="11"/>
  <c r="I598" i="11"/>
  <c r="F598" i="11"/>
  <c r="E598" i="11"/>
  <c r="D598" i="11"/>
  <c r="C598" i="11"/>
  <c r="B598" i="11"/>
  <c r="A598" i="11"/>
  <c r="U597" i="11"/>
  <c r="S597" i="11"/>
  <c r="T597" i="11" s="1"/>
  <c r="R597" i="11"/>
  <c r="Q597" i="11"/>
  <c r="O597" i="11"/>
  <c r="P597" i="11" s="1"/>
  <c r="N597" i="11"/>
  <c r="K597" i="11"/>
  <c r="F597" i="11"/>
  <c r="E597" i="11"/>
  <c r="D597" i="11"/>
  <c r="C597" i="11" s="1"/>
  <c r="B597" i="11"/>
  <c r="A597" i="11" s="1"/>
  <c r="U596" i="11"/>
  <c r="T596" i="11"/>
  <c r="S596" i="11"/>
  <c r="Q596" i="11"/>
  <c r="R596" i="11" s="1"/>
  <c r="O596" i="11"/>
  <c r="P596" i="11" s="1"/>
  <c r="N596" i="11"/>
  <c r="M596" i="11"/>
  <c r="K596" i="11"/>
  <c r="F596" i="11"/>
  <c r="E596" i="11"/>
  <c r="D596" i="11"/>
  <c r="C596" i="11" s="1"/>
  <c r="B596" i="11"/>
  <c r="A596" i="11"/>
  <c r="U595" i="11"/>
  <c r="S595" i="11"/>
  <c r="T595" i="11" s="1"/>
  <c r="R595" i="11"/>
  <c r="Q595" i="11"/>
  <c r="O595" i="11"/>
  <c r="P595" i="11" s="1"/>
  <c r="N595" i="11"/>
  <c r="M595" i="11"/>
  <c r="K595" i="11"/>
  <c r="F595" i="11"/>
  <c r="E595" i="11"/>
  <c r="D595" i="11"/>
  <c r="C595" i="11" s="1"/>
  <c r="B595" i="11"/>
  <c r="A595" i="11" s="1"/>
  <c r="U594" i="11"/>
  <c r="T594" i="11"/>
  <c r="S594" i="11"/>
  <c r="Q594" i="11"/>
  <c r="R594" i="11" s="1"/>
  <c r="O594" i="11"/>
  <c r="P594" i="11" s="1"/>
  <c r="N594" i="11"/>
  <c r="M594" i="11"/>
  <c r="K594" i="11"/>
  <c r="J594" i="11"/>
  <c r="F594" i="11"/>
  <c r="E594" i="11"/>
  <c r="D594" i="11"/>
  <c r="C594" i="11"/>
  <c r="B594" i="11"/>
  <c r="A594" i="11" s="1"/>
  <c r="U593" i="11"/>
  <c r="T593" i="11"/>
  <c r="S593" i="11"/>
  <c r="R593" i="11"/>
  <c r="Q593" i="11"/>
  <c r="P593" i="11"/>
  <c r="O593" i="11"/>
  <c r="N593" i="11"/>
  <c r="M593" i="11"/>
  <c r="K593" i="11"/>
  <c r="F593" i="11"/>
  <c r="E593" i="11"/>
  <c r="D593" i="11"/>
  <c r="C593" i="11"/>
  <c r="B593" i="11"/>
  <c r="A593" i="11" s="1"/>
  <c r="U592" i="11"/>
  <c r="T592" i="11"/>
  <c r="S592" i="11"/>
  <c r="R592" i="11"/>
  <c r="Q592" i="11"/>
  <c r="P592" i="11"/>
  <c r="O592" i="11"/>
  <c r="N592" i="11"/>
  <c r="M592" i="11"/>
  <c r="K592" i="11"/>
  <c r="F592" i="11"/>
  <c r="E592" i="11"/>
  <c r="D592" i="11"/>
  <c r="C592" i="11"/>
  <c r="B592" i="11"/>
  <c r="A592" i="11" s="1"/>
  <c r="U591" i="11"/>
  <c r="T591" i="11"/>
  <c r="S591" i="11"/>
  <c r="R591" i="11"/>
  <c r="Q591" i="11"/>
  <c r="P591" i="11"/>
  <c r="O591" i="11"/>
  <c r="N591" i="11"/>
  <c r="M591" i="11"/>
  <c r="K591" i="11"/>
  <c r="F591" i="11"/>
  <c r="E591" i="11"/>
  <c r="D591" i="11"/>
  <c r="C591" i="11"/>
  <c r="B591" i="11"/>
  <c r="A591" i="11" s="1"/>
  <c r="U590" i="11"/>
  <c r="T590" i="11"/>
  <c r="S590" i="11"/>
  <c r="R590" i="11"/>
  <c r="Q590" i="11"/>
  <c r="P590" i="11"/>
  <c r="O590" i="11"/>
  <c r="N590" i="11"/>
  <c r="M590" i="11"/>
  <c r="L590" i="11"/>
  <c r="K590" i="11"/>
  <c r="I590" i="11"/>
  <c r="F590" i="11"/>
  <c r="E590" i="11"/>
  <c r="D590" i="11"/>
  <c r="C590" i="11" s="1"/>
  <c r="B590" i="11"/>
  <c r="A590" i="11"/>
  <c r="U589" i="11"/>
  <c r="T589" i="11"/>
  <c r="S589" i="11"/>
  <c r="R589" i="11"/>
  <c r="Q589" i="11"/>
  <c r="O589" i="11"/>
  <c r="P589" i="11" s="1"/>
  <c r="N589" i="11"/>
  <c r="M589" i="11"/>
  <c r="K589" i="11"/>
  <c r="F589" i="11"/>
  <c r="E589" i="11"/>
  <c r="D589" i="11"/>
  <c r="C589" i="11" s="1"/>
  <c r="B589" i="11"/>
  <c r="A589" i="11"/>
  <c r="U588" i="11"/>
  <c r="T588" i="11"/>
  <c r="S588" i="11"/>
  <c r="R588" i="11"/>
  <c r="Q588" i="11"/>
  <c r="O588" i="11"/>
  <c r="P588" i="11" s="1"/>
  <c r="N588" i="11"/>
  <c r="M588" i="11"/>
  <c r="K588" i="11"/>
  <c r="F588" i="11"/>
  <c r="E588" i="11"/>
  <c r="D588" i="11"/>
  <c r="C588" i="11" s="1"/>
  <c r="B588" i="11"/>
  <c r="A588" i="11"/>
  <c r="U587" i="11"/>
  <c r="T587" i="11"/>
  <c r="S587" i="11"/>
  <c r="R587" i="11"/>
  <c r="Q587" i="11"/>
  <c r="O587" i="11"/>
  <c r="P587" i="11" s="1"/>
  <c r="N587" i="11"/>
  <c r="M587" i="11"/>
  <c r="K587" i="11"/>
  <c r="F587" i="11"/>
  <c r="E587" i="11"/>
  <c r="D587" i="11"/>
  <c r="C587" i="11" s="1"/>
  <c r="B587" i="11"/>
  <c r="A587" i="11"/>
  <c r="U586" i="11"/>
  <c r="T586" i="11"/>
  <c r="S586" i="11"/>
  <c r="R586" i="11"/>
  <c r="Q586" i="11"/>
  <c r="O586" i="11"/>
  <c r="P586" i="11" s="1"/>
  <c r="N586" i="11"/>
  <c r="M586" i="11"/>
  <c r="K586" i="11"/>
  <c r="F586" i="11"/>
  <c r="E586" i="11"/>
  <c r="D586" i="11"/>
  <c r="C586" i="11" s="1"/>
  <c r="B586" i="11"/>
  <c r="A586" i="11"/>
  <c r="U585" i="11"/>
  <c r="T585" i="11"/>
  <c r="S585" i="11"/>
  <c r="R585" i="11"/>
  <c r="Q585" i="11"/>
  <c r="O585" i="11"/>
  <c r="P585" i="11" s="1"/>
  <c r="N585" i="11"/>
  <c r="L585" i="11"/>
  <c r="K585" i="11"/>
  <c r="F585" i="11"/>
  <c r="E585" i="11"/>
  <c r="D585" i="11"/>
  <c r="C585" i="11" s="1"/>
  <c r="B585" i="11"/>
  <c r="A585" i="11"/>
  <c r="U584" i="11"/>
  <c r="T584" i="11"/>
  <c r="S584" i="11"/>
  <c r="R584" i="11"/>
  <c r="Q584" i="11"/>
  <c r="O584" i="11"/>
  <c r="P584" i="11" s="1"/>
  <c r="N584" i="11"/>
  <c r="M584" i="11"/>
  <c r="K584" i="11"/>
  <c r="F584" i="11"/>
  <c r="E584" i="11"/>
  <c r="D584" i="11"/>
  <c r="C584" i="11" s="1"/>
  <c r="B584" i="11"/>
  <c r="A584" i="11"/>
  <c r="U583" i="11"/>
  <c r="T583" i="11"/>
  <c r="S583" i="11"/>
  <c r="R583" i="11"/>
  <c r="Q583" i="11"/>
  <c r="O583" i="11"/>
  <c r="P583" i="11" s="1"/>
  <c r="N583" i="11"/>
  <c r="M583" i="11"/>
  <c r="K583" i="11"/>
  <c r="F583" i="11"/>
  <c r="E583" i="11"/>
  <c r="D583" i="11"/>
  <c r="C583" i="11" s="1"/>
  <c r="B583" i="11"/>
  <c r="A583" i="11"/>
  <c r="U582" i="11"/>
  <c r="T582" i="11"/>
  <c r="S582" i="11"/>
  <c r="R582" i="11"/>
  <c r="Q582" i="11"/>
  <c r="O582" i="11"/>
  <c r="P582" i="11" s="1"/>
  <c r="N582" i="11"/>
  <c r="M582" i="11"/>
  <c r="K582" i="11"/>
  <c r="F582" i="11"/>
  <c r="E582" i="11"/>
  <c r="D582" i="11"/>
  <c r="C582" i="11" s="1"/>
  <c r="B582" i="11"/>
  <c r="A582" i="11"/>
  <c r="U581" i="11"/>
  <c r="T581" i="11"/>
  <c r="S581" i="11"/>
  <c r="R581" i="11"/>
  <c r="Q581" i="11"/>
  <c r="O581" i="11"/>
  <c r="P581" i="11" s="1"/>
  <c r="N581" i="11"/>
  <c r="M581" i="11"/>
  <c r="K581" i="11"/>
  <c r="I581" i="11"/>
  <c r="F581" i="11"/>
  <c r="E581" i="11"/>
  <c r="D581" i="11"/>
  <c r="C581" i="11"/>
  <c r="B581" i="11"/>
  <c r="A581" i="11" s="1"/>
  <c r="U580" i="11"/>
  <c r="S580" i="11"/>
  <c r="T580" i="11" s="1"/>
  <c r="R580" i="11"/>
  <c r="Q580" i="11"/>
  <c r="O580" i="11"/>
  <c r="P580" i="11" s="1"/>
  <c r="N580" i="11"/>
  <c r="M580" i="11"/>
  <c r="K580" i="11"/>
  <c r="F580" i="11"/>
  <c r="E580" i="11"/>
  <c r="D580" i="11"/>
  <c r="C580" i="11" s="1"/>
  <c r="B580" i="11"/>
  <c r="A580" i="11"/>
  <c r="U579" i="11"/>
  <c r="S579" i="11"/>
  <c r="T579" i="11" s="1"/>
  <c r="Q579" i="11"/>
  <c r="R579" i="11" s="1"/>
  <c r="P579" i="11"/>
  <c r="O579" i="11"/>
  <c r="N579" i="11"/>
  <c r="M579" i="11"/>
  <c r="K579" i="11"/>
  <c r="F579" i="11"/>
  <c r="E579" i="11"/>
  <c r="D579" i="11"/>
  <c r="C579" i="11" s="1"/>
  <c r="B579" i="11"/>
  <c r="A579" i="11"/>
  <c r="U578" i="11"/>
  <c r="S578" i="11"/>
  <c r="T578" i="11" s="1"/>
  <c r="Q578" i="11"/>
  <c r="R578" i="11" s="1"/>
  <c r="P578" i="11"/>
  <c r="O578" i="11"/>
  <c r="K578" i="11"/>
  <c r="H578" i="11"/>
  <c r="G578" i="11"/>
  <c r="F578" i="11"/>
  <c r="E578" i="11"/>
  <c r="D578" i="11"/>
  <c r="C578" i="11"/>
  <c r="B578" i="11"/>
  <c r="A578" i="11" s="1"/>
  <c r="U577" i="11"/>
  <c r="S577" i="11"/>
  <c r="T577" i="11" s="1"/>
  <c r="R577" i="11"/>
  <c r="Q577" i="11"/>
  <c r="O577" i="11"/>
  <c r="P577" i="11" s="1"/>
  <c r="N577" i="11"/>
  <c r="L577" i="11"/>
  <c r="K577" i="11"/>
  <c r="F577" i="11"/>
  <c r="E577" i="11"/>
  <c r="D577" i="11"/>
  <c r="C577" i="11"/>
  <c r="B577" i="11"/>
  <c r="A577" i="11" s="1"/>
  <c r="U576" i="11"/>
  <c r="S576" i="11"/>
  <c r="T576" i="11" s="1"/>
  <c r="R576" i="11"/>
  <c r="Q576" i="11"/>
  <c r="O576" i="11"/>
  <c r="P576" i="11" s="1"/>
  <c r="N576" i="11"/>
  <c r="M576" i="11"/>
  <c r="L576" i="11"/>
  <c r="K576" i="11"/>
  <c r="F576" i="11"/>
  <c r="E576" i="11"/>
  <c r="D576" i="11"/>
  <c r="C576" i="11"/>
  <c r="B576" i="11"/>
  <c r="A576" i="11" s="1"/>
  <c r="U575" i="11"/>
  <c r="S575" i="11"/>
  <c r="T575" i="11" s="1"/>
  <c r="R575" i="11"/>
  <c r="Q575" i="11"/>
  <c r="O575" i="11"/>
  <c r="P575" i="11" s="1"/>
  <c r="N575" i="11"/>
  <c r="K575" i="11"/>
  <c r="F575" i="11"/>
  <c r="E575" i="11"/>
  <c r="D575" i="11"/>
  <c r="C575" i="11" s="1"/>
  <c r="B575" i="11"/>
  <c r="A575" i="11"/>
  <c r="U574" i="11"/>
  <c r="S574" i="11"/>
  <c r="T574" i="11" s="1"/>
  <c r="Q574" i="11"/>
  <c r="R574" i="11" s="1"/>
  <c r="P574" i="11"/>
  <c r="O574" i="11"/>
  <c r="N574" i="11"/>
  <c r="M574" i="11"/>
  <c r="L574" i="11"/>
  <c r="K574" i="11"/>
  <c r="F574" i="11"/>
  <c r="E574" i="11"/>
  <c r="D574" i="11"/>
  <c r="C574" i="11" s="1"/>
  <c r="B574" i="11"/>
  <c r="A574" i="11"/>
  <c r="U573" i="11"/>
  <c r="S573" i="11"/>
  <c r="T573" i="11" s="1"/>
  <c r="R573" i="11"/>
  <c r="Q573" i="11"/>
  <c r="O573" i="11"/>
  <c r="P573" i="11" s="1"/>
  <c r="N573" i="11"/>
  <c r="M573" i="11"/>
  <c r="L573" i="11"/>
  <c r="K573" i="11"/>
  <c r="F573" i="11"/>
  <c r="E573" i="11"/>
  <c r="D573" i="11"/>
  <c r="C573" i="11"/>
  <c r="B573" i="11"/>
  <c r="A573" i="11" s="1"/>
  <c r="U572" i="11"/>
  <c r="S572" i="11"/>
  <c r="T572" i="11" s="1"/>
  <c r="R572" i="11"/>
  <c r="Q572" i="11"/>
  <c r="O572" i="11"/>
  <c r="P572" i="11" s="1"/>
  <c r="N572" i="11"/>
  <c r="M572" i="11"/>
  <c r="K572" i="11"/>
  <c r="F572" i="11"/>
  <c r="E572" i="11"/>
  <c r="D572" i="11"/>
  <c r="C572" i="11" s="1"/>
  <c r="B572" i="11"/>
  <c r="A572" i="11" s="1"/>
  <c r="U571" i="11"/>
  <c r="T571" i="11"/>
  <c r="S571" i="11"/>
  <c r="Q571" i="11"/>
  <c r="R571" i="11" s="1"/>
  <c r="P571" i="11"/>
  <c r="O571" i="11"/>
  <c r="N571" i="11"/>
  <c r="M571" i="11"/>
  <c r="K571" i="11"/>
  <c r="I571" i="11"/>
  <c r="F571" i="11"/>
  <c r="E571" i="11"/>
  <c r="D571" i="11"/>
  <c r="C571" i="11" s="1"/>
  <c r="B571" i="11"/>
  <c r="A571" i="11"/>
  <c r="U570" i="11"/>
  <c r="S570" i="11"/>
  <c r="T570" i="11" s="1"/>
  <c r="R570" i="11"/>
  <c r="Q570" i="11"/>
  <c r="P570" i="11"/>
  <c r="O570" i="11"/>
  <c r="N570" i="11"/>
  <c r="M570" i="11"/>
  <c r="K570" i="11"/>
  <c r="F570" i="11"/>
  <c r="E570" i="11"/>
  <c r="D570" i="11"/>
  <c r="C570" i="11" s="1"/>
  <c r="B570" i="11"/>
  <c r="A570" i="11"/>
  <c r="U569" i="11"/>
  <c r="S569" i="11"/>
  <c r="T569" i="11" s="1"/>
  <c r="R569" i="11"/>
  <c r="Q569" i="11"/>
  <c r="P569" i="11"/>
  <c r="O569" i="11"/>
  <c r="N569" i="11"/>
  <c r="K569" i="11"/>
  <c r="F569" i="11"/>
  <c r="E569" i="11"/>
  <c r="D569" i="11"/>
  <c r="C569" i="11" s="1"/>
  <c r="B569" i="11"/>
  <c r="A569" i="11" s="1"/>
  <c r="U568" i="11"/>
  <c r="T568" i="11"/>
  <c r="S568" i="11"/>
  <c r="Q568" i="11"/>
  <c r="R568" i="11" s="1"/>
  <c r="P568" i="11"/>
  <c r="O568" i="11"/>
  <c r="N568" i="11"/>
  <c r="K568" i="11"/>
  <c r="F568" i="11"/>
  <c r="E568" i="11"/>
  <c r="D568" i="11"/>
  <c r="C568" i="11"/>
  <c r="B568" i="11"/>
  <c r="A568" i="11" s="1"/>
  <c r="U567" i="11"/>
  <c r="S567" i="11"/>
  <c r="T567" i="11" s="1"/>
  <c r="R567" i="11"/>
  <c r="Q567" i="11"/>
  <c r="O567" i="11"/>
  <c r="P567" i="11" s="1"/>
  <c r="N567" i="11"/>
  <c r="M567" i="11"/>
  <c r="K567" i="11"/>
  <c r="F567" i="11"/>
  <c r="E567" i="11"/>
  <c r="D567" i="11"/>
  <c r="C567" i="11"/>
  <c r="B567" i="11"/>
  <c r="A567" i="11" s="1"/>
  <c r="U566" i="11"/>
  <c r="S566" i="11"/>
  <c r="T566" i="11" s="1"/>
  <c r="R566" i="11"/>
  <c r="Q566" i="11"/>
  <c r="O566" i="11"/>
  <c r="P566" i="11" s="1"/>
  <c r="N566" i="11"/>
  <c r="K566" i="11"/>
  <c r="F566" i="11"/>
  <c r="E566" i="11"/>
  <c r="D566" i="11"/>
  <c r="C566" i="11" s="1"/>
  <c r="B566" i="11"/>
  <c r="A566" i="11"/>
  <c r="U565" i="11"/>
  <c r="S565" i="11"/>
  <c r="T565" i="11" s="1"/>
  <c r="Q565" i="11"/>
  <c r="R565" i="11" s="1"/>
  <c r="P565" i="11"/>
  <c r="O565" i="11"/>
  <c r="N565" i="11"/>
  <c r="M565" i="11"/>
  <c r="L565" i="11"/>
  <c r="K565" i="11"/>
  <c r="F565" i="11"/>
  <c r="E565" i="11"/>
  <c r="D565" i="11"/>
  <c r="C565" i="11" s="1"/>
  <c r="B565" i="11"/>
  <c r="A565" i="11"/>
  <c r="U564" i="11"/>
  <c r="S564" i="11"/>
  <c r="T564" i="11" s="1"/>
  <c r="R564" i="11"/>
  <c r="Q564" i="11"/>
  <c r="O564" i="11"/>
  <c r="P564" i="11" s="1"/>
  <c r="N564" i="11"/>
  <c r="M564" i="11"/>
  <c r="K564" i="11"/>
  <c r="F564" i="11"/>
  <c r="E564" i="11"/>
  <c r="D564" i="11"/>
  <c r="C564" i="11" s="1"/>
  <c r="B564" i="11"/>
  <c r="A564" i="11"/>
  <c r="U563" i="11"/>
  <c r="S563" i="11"/>
  <c r="T563" i="11" s="1"/>
  <c r="R563" i="11"/>
  <c r="Q563" i="11"/>
  <c r="O563" i="11"/>
  <c r="P563" i="11" s="1"/>
  <c r="N563" i="11"/>
  <c r="M563" i="11"/>
  <c r="K563" i="11"/>
  <c r="F563" i="11"/>
  <c r="E563" i="11"/>
  <c r="D563" i="11"/>
  <c r="C563" i="11" s="1"/>
  <c r="B563" i="11"/>
  <c r="A563" i="11"/>
  <c r="U562" i="11"/>
  <c r="S562" i="11"/>
  <c r="T562" i="11" s="1"/>
  <c r="R562" i="11"/>
  <c r="Q562" i="11"/>
  <c r="O562" i="11"/>
  <c r="P562" i="11" s="1"/>
  <c r="N562" i="11"/>
  <c r="M562" i="11"/>
  <c r="K562" i="11"/>
  <c r="I562" i="11"/>
  <c r="F562" i="11"/>
  <c r="E562" i="11"/>
  <c r="D562" i="11"/>
  <c r="C562" i="11"/>
  <c r="B562" i="11"/>
  <c r="A562" i="11" s="1"/>
  <c r="U561" i="11"/>
  <c r="S561" i="11"/>
  <c r="T561" i="11" s="1"/>
  <c r="R561" i="11"/>
  <c r="Q561" i="11"/>
  <c r="O561" i="11"/>
  <c r="P561" i="11" s="1"/>
  <c r="N561" i="11"/>
  <c r="M561" i="11"/>
  <c r="K561" i="11"/>
  <c r="F561" i="11"/>
  <c r="E561" i="11"/>
  <c r="D561" i="11"/>
  <c r="C561" i="11" s="1"/>
  <c r="B561" i="11"/>
  <c r="A561" i="11" s="1"/>
  <c r="U560" i="11"/>
  <c r="T560" i="11"/>
  <c r="S560" i="11"/>
  <c r="Q560" i="11"/>
  <c r="R560" i="11" s="1"/>
  <c r="P560" i="11"/>
  <c r="O560" i="11"/>
  <c r="N560" i="11"/>
  <c r="M560" i="11"/>
  <c r="L560" i="11"/>
  <c r="K560" i="11"/>
  <c r="F560" i="11"/>
  <c r="E560" i="11"/>
  <c r="D560" i="11"/>
  <c r="C560" i="11" s="1"/>
  <c r="B560" i="11"/>
  <c r="A560" i="11"/>
  <c r="U559" i="11"/>
  <c r="S559" i="11"/>
  <c r="T559" i="11" s="1"/>
  <c r="R559" i="11"/>
  <c r="Q559" i="11"/>
  <c r="P559" i="11"/>
  <c r="O559" i="11"/>
  <c r="N559" i="11"/>
  <c r="M559" i="11"/>
  <c r="K559" i="11"/>
  <c r="E559" i="11"/>
  <c r="D559" i="11"/>
  <c r="C559" i="11" s="1"/>
  <c r="B559" i="11"/>
  <c r="A559" i="11" s="1"/>
  <c r="U558" i="11"/>
  <c r="T558" i="11"/>
  <c r="S558" i="11"/>
  <c r="Q558" i="11"/>
  <c r="R558" i="11" s="1"/>
  <c r="P558" i="11"/>
  <c r="O558" i="11"/>
  <c r="F558" i="11"/>
  <c r="E558" i="11"/>
  <c r="D558" i="11"/>
  <c r="C558" i="11" s="1"/>
  <c r="B558" i="11"/>
  <c r="A558" i="11"/>
  <c r="U557" i="11"/>
  <c r="T557" i="11"/>
  <c r="S557" i="11"/>
  <c r="Q557" i="11"/>
  <c r="R557" i="11" s="1"/>
  <c r="P557" i="11"/>
  <c r="O557" i="11"/>
  <c r="N557" i="11"/>
  <c r="M557" i="11"/>
  <c r="L557" i="11"/>
  <c r="K557" i="11"/>
  <c r="I557" i="11"/>
  <c r="F557" i="11"/>
  <c r="E557" i="11"/>
  <c r="D557" i="11"/>
  <c r="C557" i="11"/>
  <c r="B557" i="11"/>
  <c r="A557" i="11" s="1"/>
  <c r="U556" i="11"/>
  <c r="S556" i="11"/>
  <c r="T556" i="11" s="1"/>
  <c r="R556" i="11"/>
  <c r="Q556" i="11"/>
  <c r="O556" i="11"/>
  <c r="P556" i="11" s="1"/>
  <c r="N556" i="11"/>
  <c r="M556" i="11"/>
  <c r="L556" i="11"/>
  <c r="K556" i="11"/>
  <c r="I556" i="11"/>
  <c r="F556" i="11"/>
  <c r="E556" i="11"/>
  <c r="D556" i="11"/>
  <c r="C556" i="11" s="1"/>
  <c r="B556" i="11"/>
  <c r="A556" i="11"/>
  <c r="U555" i="11"/>
  <c r="T555" i="11"/>
  <c r="S555" i="11"/>
  <c r="Q555" i="11"/>
  <c r="R555" i="11" s="1"/>
  <c r="P555" i="11"/>
  <c r="O555" i="11"/>
  <c r="N555" i="11"/>
  <c r="M555" i="11"/>
  <c r="K555" i="11"/>
  <c r="F555" i="11"/>
  <c r="E555" i="11"/>
  <c r="D555" i="11"/>
  <c r="C555" i="11" s="1"/>
  <c r="B555" i="11"/>
  <c r="A555" i="11"/>
  <c r="U554" i="11"/>
  <c r="T554" i="11"/>
  <c r="S554" i="11"/>
  <c r="Q554" i="11"/>
  <c r="R554" i="11" s="1"/>
  <c r="P554" i="11"/>
  <c r="O554" i="11"/>
  <c r="N554" i="11"/>
  <c r="M554" i="11"/>
  <c r="K554" i="11"/>
  <c r="I554" i="11"/>
  <c r="F554" i="11"/>
  <c r="E554" i="11"/>
  <c r="D554" i="11"/>
  <c r="C554" i="11" s="1"/>
  <c r="B554" i="11"/>
  <c r="A554" i="11"/>
  <c r="U553" i="11"/>
  <c r="T553" i="11"/>
  <c r="S553" i="11"/>
  <c r="Q553" i="11"/>
  <c r="R553" i="11" s="1"/>
  <c r="O553" i="11"/>
  <c r="P553" i="11" s="1"/>
  <c r="M553" i="11"/>
  <c r="L553" i="11"/>
  <c r="K553" i="11"/>
  <c r="I553" i="11"/>
  <c r="F553" i="11"/>
  <c r="E553" i="11"/>
  <c r="D553" i="11"/>
  <c r="C553" i="11"/>
  <c r="B553" i="11"/>
  <c r="A553" i="11"/>
  <c r="U552" i="11"/>
  <c r="T552" i="11"/>
  <c r="S552" i="11"/>
  <c r="R552" i="11"/>
  <c r="Q552" i="11"/>
  <c r="P552" i="11"/>
  <c r="O552" i="11"/>
  <c r="N552" i="11"/>
  <c r="M552" i="11"/>
  <c r="L552" i="11"/>
  <c r="K552" i="11"/>
  <c r="F552" i="11"/>
  <c r="E552" i="11"/>
  <c r="D552" i="11"/>
  <c r="C552" i="11" s="1"/>
  <c r="B552" i="11"/>
  <c r="A552" i="11"/>
  <c r="U551" i="11"/>
  <c r="S551" i="11"/>
  <c r="T551" i="11" s="1"/>
  <c r="Q551" i="11"/>
  <c r="R551" i="11" s="1"/>
  <c r="P551" i="11"/>
  <c r="O551" i="11"/>
  <c r="N551" i="11"/>
  <c r="M551" i="11"/>
  <c r="K551" i="11"/>
  <c r="I551" i="11"/>
  <c r="F551" i="11"/>
  <c r="E551" i="11"/>
  <c r="D551" i="11"/>
  <c r="C551" i="11" s="1"/>
  <c r="B551" i="11"/>
  <c r="A551" i="11"/>
  <c r="U550" i="11"/>
  <c r="T550" i="11"/>
  <c r="S550" i="11"/>
  <c r="R550" i="11"/>
  <c r="Q550" i="11"/>
  <c r="O550" i="11"/>
  <c r="P550" i="11" s="1"/>
  <c r="N550" i="11"/>
  <c r="M550" i="11"/>
  <c r="L550" i="11"/>
  <c r="K550" i="11"/>
  <c r="I550" i="11"/>
  <c r="H550" i="11"/>
  <c r="G550" i="11"/>
  <c r="F550" i="11"/>
  <c r="E550" i="11"/>
  <c r="D550" i="11"/>
  <c r="C550" i="11" s="1"/>
  <c r="B550" i="11"/>
  <c r="A550" i="11"/>
  <c r="U549" i="11"/>
  <c r="S549" i="11"/>
  <c r="T549" i="11" s="1"/>
  <c r="R549" i="11"/>
  <c r="Q549" i="11"/>
  <c r="P549" i="11"/>
  <c r="O549" i="11"/>
  <c r="N549" i="11"/>
  <c r="M549" i="11"/>
  <c r="L549" i="11"/>
  <c r="K549" i="11"/>
  <c r="I549" i="11"/>
  <c r="F549" i="11"/>
  <c r="E549" i="11"/>
  <c r="D549" i="11"/>
  <c r="C549" i="11"/>
  <c r="B549" i="11"/>
  <c r="A549" i="11" s="1"/>
  <c r="U548" i="11"/>
  <c r="T548" i="11"/>
  <c r="S548" i="11"/>
  <c r="R548" i="11"/>
  <c r="Q548" i="11"/>
  <c r="P548" i="11"/>
  <c r="O548" i="11"/>
  <c r="N548" i="11"/>
  <c r="M548" i="11"/>
  <c r="K548" i="11"/>
  <c r="F548" i="11"/>
  <c r="E548" i="11"/>
  <c r="D548" i="11"/>
  <c r="C548" i="11"/>
  <c r="B548" i="11"/>
  <c r="A548" i="11" s="1"/>
  <c r="U547" i="11"/>
  <c r="T547" i="11"/>
  <c r="S547" i="11"/>
  <c r="R547" i="11"/>
  <c r="Q547" i="11"/>
  <c r="P547" i="11"/>
  <c r="O547" i="11"/>
  <c r="N547" i="11"/>
  <c r="M547" i="11"/>
  <c r="L547" i="11"/>
  <c r="K547" i="11"/>
  <c r="J547" i="11"/>
  <c r="F547" i="11"/>
  <c r="E547" i="11"/>
  <c r="D547" i="11"/>
  <c r="C547" i="11" s="1"/>
  <c r="B547" i="11"/>
  <c r="A547" i="11"/>
  <c r="U546" i="11"/>
  <c r="T546" i="11"/>
  <c r="S546" i="11"/>
  <c r="R546" i="11"/>
  <c r="Q546" i="11"/>
  <c r="O546" i="11"/>
  <c r="P546" i="11" s="1"/>
  <c r="N546" i="11"/>
  <c r="M546" i="11"/>
  <c r="K546" i="11"/>
  <c r="J546" i="11"/>
  <c r="F546" i="11"/>
  <c r="E546" i="11"/>
  <c r="D546" i="11"/>
  <c r="C546" i="11"/>
  <c r="B546" i="11"/>
  <c r="A546" i="11" s="1"/>
  <c r="U545" i="11"/>
  <c r="S545" i="11"/>
  <c r="T545" i="11" s="1"/>
  <c r="R545" i="11"/>
  <c r="Q545" i="11"/>
  <c r="O545" i="11"/>
  <c r="P545" i="11" s="1"/>
  <c r="N545" i="11"/>
  <c r="M545" i="11"/>
  <c r="K545" i="11"/>
  <c r="F545" i="11"/>
  <c r="E545" i="11"/>
  <c r="D545" i="11"/>
  <c r="C545" i="11" s="1"/>
  <c r="B545" i="11"/>
  <c r="A545" i="11"/>
  <c r="U544" i="11"/>
  <c r="S544" i="11"/>
  <c r="T544" i="11" s="1"/>
  <c r="Q544" i="11"/>
  <c r="R544" i="11" s="1"/>
  <c r="P544" i="11"/>
  <c r="O544" i="11"/>
  <c r="N544" i="11"/>
  <c r="M544" i="11"/>
  <c r="K544" i="11"/>
  <c r="I544" i="11"/>
  <c r="F544" i="11"/>
  <c r="E544" i="11"/>
  <c r="D544" i="11"/>
  <c r="C544" i="11" s="1"/>
  <c r="B544" i="11"/>
  <c r="A544" i="11"/>
  <c r="U543" i="11"/>
  <c r="S543" i="11"/>
  <c r="T543" i="11" s="1"/>
  <c r="R543" i="11"/>
  <c r="Q543" i="11"/>
  <c r="O543" i="11"/>
  <c r="P543" i="11" s="1"/>
  <c r="N543" i="11"/>
  <c r="M543" i="11"/>
  <c r="K543" i="11"/>
  <c r="I543" i="11"/>
  <c r="F543" i="11"/>
  <c r="E543" i="11"/>
  <c r="D543" i="11"/>
  <c r="C543" i="11"/>
  <c r="B543" i="11"/>
  <c r="A543" i="11" s="1"/>
  <c r="U542" i="11"/>
  <c r="S542" i="11"/>
  <c r="T542" i="11" s="1"/>
  <c r="R542" i="11"/>
  <c r="Q542" i="11"/>
  <c r="O542" i="11"/>
  <c r="P542" i="11" s="1"/>
  <c r="N542" i="11"/>
  <c r="M542" i="11"/>
  <c r="K542" i="11"/>
  <c r="J542" i="11"/>
  <c r="I542" i="11"/>
  <c r="F542" i="11"/>
  <c r="E542" i="11"/>
  <c r="D542" i="11"/>
  <c r="C542" i="11" s="1"/>
  <c r="B542" i="11"/>
  <c r="A542" i="11" s="1"/>
  <c r="U541" i="11"/>
  <c r="S541" i="11"/>
  <c r="T541" i="11" s="1"/>
  <c r="R541" i="11"/>
  <c r="Q541" i="11"/>
  <c r="O541" i="11"/>
  <c r="P541" i="11" s="1"/>
  <c r="N541" i="11"/>
  <c r="M541" i="11"/>
  <c r="K541" i="11"/>
  <c r="I541" i="11"/>
  <c r="F541" i="11"/>
  <c r="E541" i="11"/>
  <c r="D541" i="11"/>
  <c r="C541" i="11"/>
  <c r="B541" i="11"/>
  <c r="A541" i="11" s="1"/>
  <c r="U540" i="11"/>
  <c r="S540" i="11"/>
  <c r="T540" i="11" s="1"/>
  <c r="R540" i="11"/>
  <c r="Q540" i="11"/>
  <c r="O540" i="11"/>
  <c r="P540" i="11" s="1"/>
  <c r="N540" i="11"/>
  <c r="M540" i="11"/>
  <c r="K540" i="11"/>
  <c r="F540" i="11"/>
  <c r="E540" i="11"/>
  <c r="D540" i="11"/>
  <c r="C540" i="11"/>
  <c r="B540" i="11"/>
  <c r="A540" i="11" s="1"/>
  <c r="U539" i="11"/>
  <c r="S539" i="11"/>
  <c r="T539" i="11" s="1"/>
  <c r="R539" i="11"/>
  <c r="Q539" i="11"/>
  <c r="O539" i="11"/>
  <c r="P539" i="11" s="1"/>
  <c r="N539" i="11"/>
  <c r="M539" i="11"/>
  <c r="K539" i="11"/>
  <c r="F539" i="11"/>
  <c r="E539" i="11"/>
  <c r="D539" i="11"/>
  <c r="C539" i="11"/>
  <c r="B539" i="11"/>
  <c r="A539" i="11" s="1"/>
  <c r="U538" i="11"/>
  <c r="S538" i="11"/>
  <c r="T538" i="11" s="1"/>
  <c r="R538" i="11"/>
  <c r="Q538" i="11"/>
  <c r="O538" i="11"/>
  <c r="P538" i="11" s="1"/>
  <c r="N538" i="11"/>
  <c r="M538" i="11"/>
  <c r="L538" i="11"/>
  <c r="K538" i="11"/>
  <c r="F538" i="11"/>
  <c r="E538" i="11"/>
  <c r="D538" i="11"/>
  <c r="C538" i="11"/>
  <c r="B538" i="11"/>
  <c r="A538" i="11" s="1"/>
  <c r="U537" i="11"/>
  <c r="T537" i="11"/>
  <c r="S537" i="11"/>
  <c r="Q537" i="11"/>
  <c r="R537" i="11" s="1"/>
  <c r="O537" i="11"/>
  <c r="P537" i="11" s="1"/>
  <c r="M537" i="11"/>
  <c r="L537" i="11"/>
  <c r="K537" i="11"/>
  <c r="I537" i="11"/>
  <c r="F537" i="11"/>
  <c r="E537" i="11"/>
  <c r="D537" i="11"/>
  <c r="C537" i="11"/>
  <c r="B537" i="11"/>
  <c r="A537" i="11" s="1"/>
  <c r="U536" i="11"/>
  <c r="T536" i="11"/>
  <c r="S536" i="11"/>
  <c r="Q536" i="11"/>
  <c r="R536" i="11" s="1"/>
  <c r="P536" i="11"/>
  <c r="O536" i="11"/>
  <c r="M536" i="11"/>
  <c r="L536" i="11"/>
  <c r="K536" i="11"/>
  <c r="I536" i="11"/>
  <c r="F536" i="11"/>
  <c r="E536" i="11"/>
  <c r="D536" i="11"/>
  <c r="C536" i="11" s="1"/>
  <c r="B536" i="11"/>
  <c r="A536" i="11"/>
  <c r="U535" i="11"/>
  <c r="S535" i="11"/>
  <c r="T535" i="11" s="1"/>
  <c r="Q535" i="11"/>
  <c r="R535" i="11" s="1"/>
  <c r="P535" i="11"/>
  <c r="O535" i="11"/>
  <c r="N535" i="11"/>
  <c r="M535" i="11"/>
  <c r="K535" i="11"/>
  <c r="J535" i="11"/>
  <c r="F535" i="11"/>
  <c r="E535" i="11"/>
  <c r="D535" i="11"/>
  <c r="C535" i="11" s="1"/>
  <c r="B535" i="11"/>
  <c r="A535" i="11"/>
  <c r="U534" i="11"/>
  <c r="T534" i="11"/>
  <c r="S534" i="11"/>
  <c r="Q534" i="11"/>
  <c r="R534" i="11" s="1"/>
  <c r="P534" i="11"/>
  <c r="O534" i="11"/>
  <c r="N534" i="11"/>
  <c r="K534" i="11"/>
  <c r="J534" i="11"/>
  <c r="F534" i="11"/>
  <c r="E534" i="11"/>
  <c r="D534" i="11"/>
  <c r="C534" i="11" s="1"/>
  <c r="B534" i="11"/>
  <c r="A534" i="11"/>
  <c r="U533" i="11"/>
  <c r="T533" i="11"/>
  <c r="S533" i="11"/>
  <c r="Q533" i="11"/>
  <c r="R533" i="11" s="1"/>
  <c r="P533" i="11"/>
  <c r="O533" i="11"/>
  <c r="N533" i="11"/>
  <c r="M533" i="11"/>
  <c r="K533" i="11"/>
  <c r="J533" i="11"/>
  <c r="F533" i="11"/>
  <c r="E533" i="11"/>
  <c r="D533" i="11"/>
  <c r="C533" i="11" s="1"/>
  <c r="B533" i="11"/>
  <c r="A533" i="11" s="1"/>
  <c r="U532" i="11"/>
  <c r="T532" i="11"/>
  <c r="S532" i="11"/>
  <c r="Q532" i="11"/>
  <c r="R532" i="11" s="1"/>
  <c r="P532" i="11"/>
  <c r="O532" i="11"/>
  <c r="N532" i="11"/>
  <c r="M532" i="11"/>
  <c r="K532" i="11"/>
  <c r="J532" i="11"/>
  <c r="I532" i="11"/>
  <c r="F532" i="11"/>
  <c r="E532" i="11"/>
  <c r="D532" i="11"/>
  <c r="C532" i="11" s="1"/>
  <c r="B532" i="11"/>
  <c r="A532" i="11"/>
  <c r="U531" i="11"/>
  <c r="S531" i="11"/>
  <c r="T531" i="11" s="1"/>
  <c r="R531" i="11"/>
  <c r="Q531" i="11"/>
  <c r="O531" i="11"/>
  <c r="P531" i="11" s="1"/>
  <c r="N531" i="11"/>
  <c r="M531" i="11"/>
  <c r="K531" i="11"/>
  <c r="J531" i="11"/>
  <c r="I531" i="11"/>
  <c r="F531" i="11"/>
  <c r="E531" i="11"/>
  <c r="D531" i="11"/>
  <c r="C531" i="11"/>
  <c r="B531" i="11"/>
  <c r="A531" i="11" s="1"/>
  <c r="U530" i="11"/>
  <c r="S530" i="11"/>
  <c r="T530" i="11" s="1"/>
  <c r="Q530" i="11"/>
  <c r="R530" i="11" s="1"/>
  <c r="O530" i="11"/>
  <c r="P530" i="11" s="1"/>
  <c r="N530" i="11"/>
  <c r="M530" i="11"/>
  <c r="K530" i="11"/>
  <c r="J530" i="11"/>
  <c r="I530" i="11"/>
  <c r="F530" i="11"/>
  <c r="E530" i="11"/>
  <c r="D530" i="11"/>
  <c r="C530" i="11"/>
  <c r="B530" i="11"/>
  <c r="A530" i="11" s="1"/>
  <c r="U529" i="11"/>
  <c r="S529" i="11"/>
  <c r="T529" i="11" s="1"/>
  <c r="R529" i="11"/>
  <c r="Q529" i="11"/>
  <c r="O529" i="11"/>
  <c r="P529" i="11" s="1"/>
  <c r="M529" i="11"/>
  <c r="K529" i="11"/>
  <c r="I529" i="11"/>
  <c r="F529" i="11"/>
  <c r="E529" i="11"/>
  <c r="D529" i="11"/>
  <c r="C529" i="11"/>
  <c r="B529" i="11"/>
  <c r="A529" i="11" s="1"/>
  <c r="U528" i="11"/>
  <c r="S528" i="11"/>
  <c r="T528" i="11" s="1"/>
  <c r="R528" i="11"/>
  <c r="Q528" i="11"/>
  <c r="O528" i="11"/>
  <c r="P528" i="11" s="1"/>
  <c r="N528" i="11"/>
  <c r="M528" i="11"/>
  <c r="L528" i="11"/>
  <c r="K528" i="11"/>
  <c r="H528" i="11"/>
  <c r="G528" i="11"/>
  <c r="F528" i="11"/>
  <c r="E528" i="11"/>
  <c r="D528" i="11"/>
  <c r="C528" i="11" s="1"/>
  <c r="B528" i="11"/>
  <c r="A528" i="11"/>
  <c r="U527" i="11"/>
  <c r="T527" i="11"/>
  <c r="S527" i="11"/>
  <c r="Q527" i="11"/>
  <c r="R527" i="11" s="1"/>
  <c r="P527" i="11"/>
  <c r="O527" i="11"/>
  <c r="N527" i="11"/>
  <c r="M527" i="11"/>
  <c r="L527" i="11"/>
  <c r="K527" i="11"/>
  <c r="I527" i="11"/>
  <c r="F527" i="11"/>
  <c r="E527" i="11"/>
  <c r="D527" i="11"/>
  <c r="C527" i="11"/>
  <c r="B527" i="11"/>
  <c r="A527" i="11" s="1"/>
  <c r="U526" i="11"/>
  <c r="S526" i="11"/>
  <c r="T526" i="11" s="1"/>
  <c r="R526" i="11"/>
  <c r="Q526" i="11"/>
  <c r="O526" i="11"/>
  <c r="P526" i="11" s="1"/>
  <c r="N526" i="11"/>
  <c r="M526" i="11"/>
  <c r="K526" i="11"/>
  <c r="I526" i="11"/>
  <c r="F526" i="11"/>
  <c r="E526" i="11"/>
  <c r="D526" i="11"/>
  <c r="C526" i="11"/>
  <c r="B526" i="11"/>
  <c r="A526" i="11" s="1"/>
  <c r="U525" i="11"/>
  <c r="T525" i="11"/>
  <c r="S525" i="11"/>
  <c r="Q525" i="11"/>
  <c r="R525" i="11" s="1"/>
  <c r="O525" i="11"/>
  <c r="P525" i="11" s="1"/>
  <c r="N525" i="11"/>
  <c r="M525" i="11"/>
  <c r="K525" i="11"/>
  <c r="I525" i="11"/>
  <c r="F525" i="11"/>
  <c r="E525" i="11"/>
  <c r="D525" i="11"/>
  <c r="C525" i="11"/>
  <c r="B525" i="11"/>
  <c r="A525" i="11" s="1"/>
  <c r="U524" i="11"/>
  <c r="T524" i="11"/>
  <c r="S524" i="11"/>
  <c r="Q524" i="11"/>
  <c r="R524" i="11" s="1"/>
  <c r="P524" i="11"/>
  <c r="O524" i="11"/>
  <c r="N524" i="11"/>
  <c r="M524" i="11"/>
  <c r="L524" i="11"/>
  <c r="K524" i="11"/>
  <c r="F524" i="11"/>
  <c r="E524" i="11"/>
  <c r="D524" i="11"/>
  <c r="C524" i="11" s="1"/>
  <c r="B524" i="11"/>
  <c r="A524" i="11"/>
  <c r="U523" i="11"/>
  <c r="S523" i="11"/>
  <c r="T523" i="11" s="1"/>
  <c r="Q523" i="11"/>
  <c r="R523" i="11" s="1"/>
  <c r="P523" i="11"/>
  <c r="O523" i="11"/>
  <c r="N523" i="11"/>
  <c r="M523" i="11"/>
  <c r="L523" i="11"/>
  <c r="K523" i="11"/>
  <c r="I523" i="11"/>
  <c r="F523" i="11"/>
  <c r="E523" i="11"/>
  <c r="D523" i="11"/>
  <c r="C523" i="11" s="1"/>
  <c r="B523" i="11"/>
  <c r="A523" i="11" s="1"/>
  <c r="U522" i="11"/>
  <c r="T522" i="11"/>
  <c r="S522" i="11"/>
  <c r="Q522" i="11"/>
  <c r="R522" i="11" s="1"/>
  <c r="P522" i="11"/>
  <c r="O522" i="11"/>
  <c r="N522" i="11"/>
  <c r="M522" i="11"/>
  <c r="K522" i="11"/>
  <c r="I522" i="11"/>
  <c r="F522" i="11"/>
  <c r="E522" i="11"/>
  <c r="D522" i="11"/>
  <c r="C522" i="11" s="1"/>
  <c r="B522" i="11"/>
  <c r="A522" i="11"/>
  <c r="U521" i="11"/>
  <c r="S521" i="11"/>
  <c r="T521" i="11" s="1"/>
  <c r="R521" i="11"/>
  <c r="Q521" i="11"/>
  <c r="P521" i="11"/>
  <c r="O521" i="11"/>
  <c r="N521" i="11"/>
  <c r="M521" i="11"/>
  <c r="L521" i="11"/>
  <c r="K521" i="11"/>
  <c r="I521" i="11"/>
  <c r="F521" i="11"/>
  <c r="E521" i="11"/>
  <c r="D521" i="11"/>
  <c r="C521" i="11"/>
  <c r="B521" i="11"/>
  <c r="A521" i="11" s="1"/>
  <c r="U520" i="11"/>
  <c r="T520" i="11"/>
  <c r="S520" i="11"/>
  <c r="R520" i="11"/>
  <c r="Q520" i="11"/>
  <c r="P520" i="11"/>
  <c r="O520" i="11"/>
  <c r="N520" i="11"/>
  <c r="M520" i="11"/>
  <c r="L520" i="11"/>
  <c r="K520" i="11"/>
  <c r="I520" i="11"/>
  <c r="F520" i="11"/>
  <c r="E520" i="11"/>
  <c r="D520" i="11"/>
  <c r="C520" i="11" s="1"/>
  <c r="B520" i="11"/>
  <c r="A520" i="11"/>
  <c r="U519" i="11"/>
  <c r="T519" i="11"/>
  <c r="S519" i="11"/>
  <c r="R519" i="11"/>
  <c r="Q519" i="11"/>
  <c r="O519" i="11"/>
  <c r="P519" i="11" s="1"/>
  <c r="N519" i="11"/>
  <c r="M519" i="11"/>
  <c r="K519" i="11"/>
  <c r="F519" i="11"/>
  <c r="E519" i="11"/>
  <c r="D519" i="11"/>
  <c r="C519" i="11" s="1"/>
  <c r="B519" i="11"/>
  <c r="A519" i="11"/>
  <c r="U518" i="11"/>
  <c r="T518" i="11"/>
  <c r="S518" i="11"/>
  <c r="R518" i="11"/>
  <c r="Q518" i="11"/>
  <c r="O518" i="11"/>
  <c r="P518" i="11" s="1"/>
  <c r="N518" i="11"/>
  <c r="K518" i="11"/>
  <c r="F518" i="11"/>
  <c r="E518" i="11"/>
  <c r="D518" i="11"/>
  <c r="C518" i="11" s="1"/>
  <c r="B518" i="11"/>
  <c r="A518" i="11"/>
  <c r="U517" i="11"/>
  <c r="T517" i="11"/>
  <c r="S517" i="11"/>
  <c r="Q517" i="11"/>
  <c r="R517" i="11" s="1"/>
  <c r="P517" i="11"/>
  <c r="O517" i="11"/>
  <c r="N517" i="11"/>
  <c r="M517" i="11"/>
  <c r="K517" i="11"/>
  <c r="F517" i="11"/>
  <c r="E517" i="11"/>
  <c r="D517" i="11"/>
  <c r="C517" i="11"/>
  <c r="B517" i="11"/>
  <c r="A517" i="11" s="1"/>
  <c r="U516" i="11"/>
  <c r="T516" i="11"/>
  <c r="S516" i="11"/>
  <c r="Q516" i="11"/>
  <c r="R516" i="11" s="1"/>
  <c r="O516" i="11"/>
  <c r="P516" i="11" s="1"/>
  <c r="N516" i="11"/>
  <c r="L516" i="11"/>
  <c r="K516" i="11"/>
  <c r="J516" i="11"/>
  <c r="F516" i="11"/>
  <c r="E516" i="11"/>
  <c r="D516" i="11"/>
  <c r="C516" i="11"/>
  <c r="B516" i="11"/>
  <c r="A516" i="11" s="1"/>
  <c r="U515" i="11"/>
  <c r="T515" i="11"/>
  <c r="S515" i="11"/>
  <c r="Q515" i="11"/>
  <c r="R515" i="11" s="1"/>
  <c r="P515" i="11"/>
  <c r="O515" i="11"/>
  <c r="N515" i="11"/>
  <c r="M515" i="11"/>
  <c r="L515" i="11"/>
  <c r="K515" i="11"/>
  <c r="J515" i="11"/>
  <c r="F515" i="11"/>
  <c r="E515" i="11"/>
  <c r="D515" i="11"/>
  <c r="C515" i="11" s="1"/>
  <c r="B515" i="11"/>
  <c r="A515" i="11"/>
  <c r="U514" i="11"/>
  <c r="S514" i="11"/>
  <c r="T514" i="11" s="1"/>
  <c r="R514" i="11"/>
  <c r="Q514" i="11"/>
  <c r="O514" i="11"/>
  <c r="P514" i="11" s="1"/>
  <c r="N514" i="11"/>
  <c r="M514" i="11"/>
  <c r="L514" i="11"/>
  <c r="K514" i="11"/>
  <c r="I514" i="11"/>
  <c r="F514" i="11"/>
  <c r="E514" i="11"/>
  <c r="D514" i="11"/>
  <c r="C514" i="11"/>
  <c r="B514" i="11"/>
  <c r="A514" i="11"/>
  <c r="U513" i="11"/>
  <c r="T513" i="11"/>
  <c r="S513" i="11"/>
  <c r="Q513" i="11"/>
  <c r="R513" i="11" s="1"/>
  <c r="P513" i="11"/>
  <c r="O513" i="11"/>
  <c r="N513" i="11"/>
  <c r="M513" i="11"/>
  <c r="K513" i="11"/>
  <c r="I513" i="11"/>
  <c r="F513" i="11"/>
  <c r="E513" i="11"/>
  <c r="D513" i="11"/>
  <c r="C513" i="11" s="1"/>
  <c r="B513" i="11"/>
  <c r="A513" i="11" s="1"/>
  <c r="U512" i="11"/>
  <c r="T512" i="11"/>
  <c r="S512" i="11"/>
  <c r="Q512" i="11"/>
  <c r="R512" i="11" s="1"/>
  <c r="O512" i="11"/>
  <c r="P512" i="11" s="1"/>
  <c r="N512" i="11"/>
  <c r="M512" i="11"/>
  <c r="K512" i="11"/>
  <c r="I512" i="11"/>
  <c r="F512" i="11"/>
  <c r="E512" i="11"/>
  <c r="D512" i="11"/>
  <c r="C512" i="11"/>
  <c r="B512" i="11"/>
  <c r="A512" i="11" s="1"/>
  <c r="U511" i="11"/>
  <c r="T511" i="11"/>
  <c r="S511" i="11"/>
  <c r="R511" i="11"/>
  <c r="Q511" i="11"/>
  <c r="P511" i="11"/>
  <c r="O511" i="11"/>
  <c r="N511" i="11"/>
  <c r="M511" i="11"/>
  <c r="K511" i="11"/>
  <c r="I511" i="11"/>
  <c r="F511" i="11"/>
  <c r="E511" i="11"/>
  <c r="D511" i="11"/>
  <c r="C511" i="11" s="1"/>
  <c r="B511" i="11"/>
  <c r="A511" i="11"/>
  <c r="U510" i="11"/>
  <c r="T510" i="11"/>
  <c r="S510" i="11"/>
  <c r="Q510" i="11"/>
  <c r="R510" i="11" s="1"/>
  <c r="P510" i="11"/>
  <c r="O510" i="11"/>
  <c r="N510" i="11"/>
  <c r="M510" i="11"/>
  <c r="L510" i="11"/>
  <c r="K510" i="11"/>
  <c r="H510" i="11"/>
  <c r="G510" i="11"/>
  <c r="F510" i="11"/>
  <c r="E510" i="11"/>
  <c r="D510" i="11"/>
  <c r="C510" i="11"/>
  <c r="B510" i="11"/>
  <c r="A510" i="11" s="1"/>
  <c r="U509" i="11"/>
  <c r="S509" i="11"/>
  <c r="T509" i="11" s="1"/>
  <c r="R509" i="11"/>
  <c r="Q509" i="11"/>
  <c r="O509" i="11"/>
  <c r="P509" i="11" s="1"/>
  <c r="N509" i="11"/>
  <c r="M509" i="11"/>
  <c r="L509" i="11"/>
  <c r="K509" i="11"/>
  <c r="I509" i="11"/>
  <c r="F509" i="11"/>
  <c r="E509" i="11"/>
  <c r="D509" i="11"/>
  <c r="C509" i="11" s="1"/>
  <c r="B509" i="11"/>
  <c r="A509" i="11"/>
  <c r="U508" i="11"/>
  <c r="T508" i="11"/>
  <c r="S508" i="11"/>
  <c r="Q508" i="11"/>
  <c r="R508" i="11" s="1"/>
  <c r="P508" i="11"/>
  <c r="O508" i="11"/>
  <c r="N508" i="11"/>
  <c r="M508" i="11"/>
  <c r="L508" i="11"/>
  <c r="K508" i="11"/>
  <c r="I508" i="11"/>
  <c r="F508" i="11"/>
  <c r="E508" i="11"/>
  <c r="D508" i="11"/>
  <c r="C508" i="11"/>
  <c r="B508" i="11"/>
  <c r="A508" i="11" s="1"/>
  <c r="U507" i="11"/>
  <c r="S507" i="11"/>
  <c r="T507" i="11" s="1"/>
  <c r="R507" i="11"/>
  <c r="Q507" i="11"/>
  <c r="O507" i="11"/>
  <c r="P507" i="11" s="1"/>
  <c r="N507" i="11"/>
  <c r="M507" i="11"/>
  <c r="L507" i="11"/>
  <c r="K507" i="11"/>
  <c r="I507" i="11"/>
  <c r="F507" i="11"/>
  <c r="E507" i="11"/>
  <c r="D507" i="11"/>
  <c r="C507" i="11" s="1"/>
  <c r="B507" i="11"/>
  <c r="A507" i="11"/>
  <c r="U506" i="11"/>
  <c r="T506" i="11"/>
  <c r="S506" i="11"/>
  <c r="Q506" i="11"/>
  <c r="R506" i="11" s="1"/>
  <c r="O506" i="11"/>
  <c r="P506" i="11" s="1"/>
  <c r="N506" i="11"/>
  <c r="M506" i="11"/>
  <c r="L506" i="11"/>
  <c r="K506" i="11"/>
  <c r="I506" i="11"/>
  <c r="F506" i="11"/>
  <c r="E506" i="11"/>
  <c r="D506" i="11"/>
  <c r="C506" i="11"/>
  <c r="B506" i="11"/>
  <c r="A506" i="11" s="1"/>
  <c r="U505" i="11"/>
  <c r="S505" i="11"/>
  <c r="T505" i="11" s="1"/>
  <c r="Q505" i="11"/>
  <c r="R505" i="11" s="1"/>
  <c r="O505" i="11"/>
  <c r="P505" i="11" s="1"/>
  <c r="N505" i="11"/>
  <c r="M505" i="11"/>
  <c r="K505" i="11"/>
  <c r="F505" i="11"/>
  <c r="E505" i="11"/>
  <c r="D505" i="11"/>
  <c r="C505" i="11"/>
  <c r="B505" i="11"/>
  <c r="A505" i="11" s="1"/>
  <c r="U504" i="11"/>
  <c r="S504" i="11"/>
  <c r="T504" i="11" s="1"/>
  <c r="Q504" i="11"/>
  <c r="R504" i="11" s="1"/>
  <c r="O504" i="11"/>
  <c r="P504" i="11" s="1"/>
  <c r="N504" i="11"/>
  <c r="M504" i="11"/>
  <c r="K504" i="11"/>
  <c r="E504" i="11"/>
  <c r="D504" i="11"/>
  <c r="C504" i="11"/>
  <c r="B504" i="11"/>
  <c r="A504" i="11"/>
  <c r="U503" i="11"/>
  <c r="S503" i="11"/>
  <c r="T503" i="11" s="1"/>
  <c r="Q503" i="11"/>
  <c r="R503" i="11" s="1"/>
  <c r="O503" i="11"/>
  <c r="P503" i="11" s="1"/>
  <c r="N503" i="11"/>
  <c r="M503" i="11"/>
  <c r="K503" i="11"/>
  <c r="I503" i="11"/>
  <c r="F503" i="11"/>
  <c r="E503" i="11"/>
  <c r="D503" i="11"/>
  <c r="C503" i="11"/>
  <c r="B503" i="11"/>
  <c r="A503" i="11"/>
  <c r="U502" i="11"/>
  <c r="S502" i="11"/>
  <c r="T502" i="11" s="1"/>
  <c r="R502" i="11"/>
  <c r="Q502" i="11"/>
  <c r="O502" i="11"/>
  <c r="P502" i="11" s="1"/>
  <c r="N502" i="11"/>
  <c r="M502" i="11"/>
  <c r="K502" i="11"/>
  <c r="I502" i="11"/>
  <c r="F502" i="11"/>
  <c r="E502" i="11"/>
  <c r="D502" i="11"/>
  <c r="C502" i="11"/>
  <c r="B502" i="11"/>
  <c r="A502" i="11" s="1"/>
  <c r="U501" i="11"/>
  <c r="S501" i="11"/>
  <c r="T501" i="11" s="1"/>
  <c r="R501" i="11"/>
  <c r="Q501" i="11"/>
  <c r="O501" i="11"/>
  <c r="P501" i="11" s="1"/>
  <c r="M501" i="11"/>
  <c r="K501" i="11"/>
  <c r="I501" i="11"/>
  <c r="F501" i="11"/>
  <c r="E501" i="11"/>
  <c r="D501" i="11"/>
  <c r="C501" i="11"/>
  <c r="B501" i="11"/>
  <c r="A501" i="11" s="1"/>
  <c r="U500" i="11"/>
  <c r="T500" i="11"/>
  <c r="S500" i="11"/>
  <c r="Q500" i="11"/>
  <c r="R500" i="11" s="1"/>
  <c r="O500" i="11"/>
  <c r="P500" i="11" s="1"/>
  <c r="M500" i="11"/>
  <c r="K500" i="11"/>
  <c r="F500" i="11"/>
  <c r="E500" i="11"/>
  <c r="D500" i="11"/>
  <c r="C500" i="11"/>
  <c r="B500" i="11"/>
  <c r="A500" i="11"/>
  <c r="U499" i="11"/>
  <c r="T499" i="11"/>
  <c r="S499" i="11"/>
  <c r="Q499" i="11"/>
  <c r="R499" i="11" s="1"/>
  <c r="P499" i="11"/>
  <c r="O499" i="11"/>
  <c r="M499" i="11"/>
  <c r="K499" i="11"/>
  <c r="I499" i="11"/>
  <c r="F499" i="11"/>
  <c r="E499" i="11"/>
  <c r="D499" i="11"/>
  <c r="C499" i="11"/>
  <c r="B499" i="11"/>
  <c r="A499" i="11"/>
  <c r="U498" i="11"/>
  <c r="T498" i="11"/>
  <c r="S498" i="11"/>
  <c r="Q498" i="11"/>
  <c r="R498" i="11" s="1"/>
  <c r="P498" i="11"/>
  <c r="O498" i="11"/>
  <c r="M498" i="11"/>
  <c r="K498" i="11"/>
  <c r="I498" i="11"/>
  <c r="F498" i="11"/>
  <c r="E498" i="11"/>
  <c r="D498" i="11"/>
  <c r="C498" i="11"/>
  <c r="B498" i="11"/>
  <c r="A498" i="11"/>
  <c r="U497" i="11"/>
  <c r="T497" i="11"/>
  <c r="S497" i="11"/>
  <c r="Q497" i="11"/>
  <c r="R497" i="11" s="1"/>
  <c r="P497" i="11"/>
  <c r="O497" i="11"/>
  <c r="M497" i="11"/>
  <c r="K497" i="11"/>
  <c r="I497" i="11"/>
  <c r="F497" i="11"/>
  <c r="E497" i="11"/>
  <c r="D497" i="11"/>
  <c r="C497" i="11"/>
  <c r="B497" i="11"/>
  <c r="A497" i="11"/>
  <c r="U496" i="11"/>
  <c r="T496" i="11"/>
  <c r="S496" i="11"/>
  <c r="Q496" i="11"/>
  <c r="R496" i="11" s="1"/>
  <c r="P496" i="11"/>
  <c r="O496" i="11"/>
  <c r="M496" i="11"/>
  <c r="K496" i="11"/>
  <c r="I496" i="11"/>
  <c r="F496" i="11"/>
  <c r="E496" i="11"/>
  <c r="D496" i="11"/>
  <c r="C496" i="11"/>
  <c r="B496" i="11"/>
  <c r="A496" i="11"/>
  <c r="U495" i="11"/>
  <c r="T495" i="11"/>
  <c r="S495" i="11"/>
  <c r="Q495" i="11"/>
  <c r="R495" i="11" s="1"/>
  <c r="P495" i="11"/>
  <c r="O495" i="11"/>
  <c r="N495" i="11"/>
  <c r="M495" i="11"/>
  <c r="K495" i="11"/>
  <c r="I495" i="11"/>
  <c r="F495" i="11"/>
  <c r="E495" i="11"/>
  <c r="D495" i="11"/>
  <c r="C495" i="11" s="1"/>
  <c r="B495" i="11"/>
  <c r="A495" i="11" s="1"/>
  <c r="U494" i="11"/>
  <c r="T494" i="11"/>
  <c r="S494" i="11"/>
  <c r="Q494" i="11"/>
  <c r="R494" i="11" s="1"/>
  <c r="P494" i="11"/>
  <c r="O494" i="11"/>
  <c r="E494" i="11"/>
  <c r="D494" i="11"/>
  <c r="C494" i="11"/>
  <c r="B494" i="11"/>
  <c r="A494" i="11" s="1"/>
  <c r="U493" i="11"/>
  <c r="T493" i="11"/>
  <c r="S493" i="11"/>
  <c r="Q493" i="11"/>
  <c r="R493" i="11" s="1"/>
  <c r="O493" i="11"/>
  <c r="P493" i="11" s="1"/>
  <c r="N493" i="11"/>
  <c r="M493" i="11"/>
  <c r="K493" i="11"/>
  <c r="I493" i="11"/>
  <c r="F493" i="11"/>
  <c r="E493" i="11"/>
  <c r="D493" i="11"/>
  <c r="C493" i="11"/>
  <c r="B493" i="11"/>
  <c r="A493" i="11" s="1"/>
  <c r="U492" i="11"/>
  <c r="T492" i="11"/>
  <c r="S492" i="11"/>
  <c r="R492" i="11"/>
  <c r="Q492" i="11"/>
  <c r="P492" i="11"/>
  <c r="O492" i="11"/>
  <c r="N492" i="11"/>
  <c r="M492" i="11"/>
  <c r="K492" i="11"/>
  <c r="F492" i="11"/>
  <c r="E492" i="11"/>
  <c r="D492" i="11"/>
  <c r="C492" i="11"/>
  <c r="B492" i="11"/>
  <c r="A492" i="11" s="1"/>
  <c r="U491" i="11"/>
  <c r="T491" i="11"/>
  <c r="S491" i="11"/>
  <c r="R491" i="11"/>
  <c r="Q491" i="11"/>
  <c r="P491" i="11"/>
  <c r="O491" i="11"/>
  <c r="N491" i="11"/>
  <c r="M491" i="11"/>
  <c r="K491" i="11"/>
  <c r="I491" i="11"/>
  <c r="F491" i="11"/>
  <c r="E491" i="11"/>
  <c r="D491" i="11"/>
  <c r="C491" i="11" s="1"/>
  <c r="B491" i="11"/>
  <c r="A491" i="11"/>
  <c r="U490" i="11"/>
  <c r="S490" i="11"/>
  <c r="T490" i="11" s="1"/>
  <c r="Q490" i="11"/>
  <c r="R490" i="11" s="1"/>
  <c r="P490" i="11"/>
  <c r="O490" i="11"/>
  <c r="N490" i="11"/>
  <c r="M490" i="11"/>
  <c r="L490" i="11"/>
  <c r="K490" i="11"/>
  <c r="F490" i="11"/>
  <c r="E490" i="11"/>
  <c r="D490" i="11"/>
  <c r="C490" i="11" s="1"/>
  <c r="B490" i="11"/>
  <c r="A490" i="11"/>
  <c r="U489" i="11"/>
  <c r="S489" i="11"/>
  <c r="T489" i="11" s="1"/>
  <c r="Q489" i="11"/>
  <c r="R489" i="11" s="1"/>
  <c r="P489" i="11"/>
  <c r="O489" i="11"/>
  <c r="M489" i="11"/>
  <c r="L489" i="11"/>
  <c r="K489" i="11"/>
  <c r="I489" i="11"/>
  <c r="F489" i="11"/>
  <c r="E489" i="11"/>
  <c r="D489" i="11"/>
  <c r="C489" i="11" s="1"/>
  <c r="B489" i="11"/>
  <c r="A489" i="11" s="1"/>
  <c r="U488" i="11"/>
  <c r="S488" i="11"/>
  <c r="T488" i="11" s="1"/>
  <c r="Q488" i="11"/>
  <c r="R488" i="11" s="1"/>
  <c r="P488" i="11"/>
  <c r="O488" i="11"/>
  <c r="K488" i="11"/>
  <c r="F488" i="11"/>
  <c r="E488" i="11"/>
  <c r="D488" i="11"/>
  <c r="C488" i="11" s="1"/>
  <c r="B488" i="11"/>
  <c r="A488" i="11" s="1"/>
  <c r="U487" i="11"/>
  <c r="S487" i="11"/>
  <c r="T487" i="11" s="1"/>
  <c r="R487" i="11"/>
  <c r="Q487" i="11"/>
  <c r="O487" i="11"/>
  <c r="P487" i="11" s="1"/>
  <c r="M487" i="11"/>
  <c r="K487" i="11"/>
  <c r="F487" i="11"/>
  <c r="E487" i="11"/>
  <c r="D487" i="11"/>
  <c r="C487" i="11" s="1"/>
  <c r="B487" i="11"/>
  <c r="A487" i="11"/>
  <c r="U486" i="11"/>
  <c r="T486" i="11"/>
  <c r="S486" i="11"/>
  <c r="Q486" i="11"/>
  <c r="R486" i="11" s="1"/>
  <c r="O486" i="11"/>
  <c r="P486" i="11" s="1"/>
  <c r="N486" i="11"/>
  <c r="L486" i="11"/>
  <c r="K486" i="11"/>
  <c r="I486" i="11"/>
  <c r="F486" i="11"/>
  <c r="E486" i="11"/>
  <c r="D486" i="11"/>
  <c r="C486" i="11"/>
  <c r="B486" i="11"/>
  <c r="A486" i="11"/>
  <c r="U485" i="11"/>
  <c r="S485" i="11"/>
  <c r="T485" i="11" s="1"/>
  <c r="Q485" i="11"/>
  <c r="R485" i="11" s="1"/>
  <c r="O485" i="11"/>
  <c r="P485" i="11" s="1"/>
  <c r="K485" i="11"/>
  <c r="I485" i="11"/>
  <c r="F485" i="11"/>
  <c r="E485" i="11"/>
  <c r="D485" i="11"/>
  <c r="C485" i="11"/>
  <c r="B485" i="11"/>
  <c r="A485" i="11"/>
  <c r="U484" i="11"/>
  <c r="T484" i="11"/>
  <c r="S484" i="11"/>
  <c r="Q484" i="11"/>
  <c r="R484" i="11" s="1"/>
  <c r="P484" i="11"/>
  <c r="O484" i="11"/>
  <c r="M484" i="11"/>
  <c r="L484" i="11"/>
  <c r="K484" i="11"/>
  <c r="I484" i="11"/>
  <c r="F484" i="11"/>
  <c r="E484" i="11"/>
  <c r="D484" i="11"/>
  <c r="C484" i="11" s="1"/>
  <c r="B484" i="11"/>
  <c r="A484" i="11"/>
  <c r="U483" i="11"/>
  <c r="S483" i="11"/>
  <c r="T483" i="11" s="1"/>
  <c r="Q483" i="11"/>
  <c r="R483" i="11" s="1"/>
  <c r="P483" i="11"/>
  <c r="O483" i="11"/>
  <c r="M483" i="11"/>
  <c r="K483" i="11"/>
  <c r="I483" i="11"/>
  <c r="F483" i="11"/>
  <c r="E483" i="11"/>
  <c r="D483" i="11"/>
  <c r="C483" i="11"/>
  <c r="B483" i="11"/>
  <c r="A483" i="11"/>
  <c r="U482" i="11"/>
  <c r="S482" i="11"/>
  <c r="T482" i="11" s="1"/>
  <c r="R482" i="11"/>
  <c r="Q482" i="11"/>
  <c r="O482" i="11"/>
  <c r="P482" i="11" s="1"/>
  <c r="N482" i="11"/>
  <c r="M482" i="11"/>
  <c r="K482" i="11"/>
  <c r="F482" i="11"/>
  <c r="E482" i="11"/>
  <c r="D482" i="11"/>
  <c r="C482" i="11"/>
  <c r="B482" i="11"/>
  <c r="A482" i="11" s="1"/>
  <c r="U481" i="11"/>
  <c r="S481" i="11"/>
  <c r="T481" i="11" s="1"/>
  <c r="R481" i="11"/>
  <c r="Q481" i="11"/>
  <c r="O481" i="11"/>
  <c r="P481" i="11" s="1"/>
  <c r="M481" i="11"/>
  <c r="L481" i="11"/>
  <c r="K481" i="11"/>
  <c r="I481" i="11"/>
  <c r="F481" i="11"/>
  <c r="E481" i="11"/>
  <c r="D481" i="11"/>
  <c r="C481" i="11"/>
  <c r="B481" i="11"/>
  <c r="A481" i="11" s="1"/>
  <c r="U480" i="11"/>
  <c r="S480" i="11"/>
  <c r="T480" i="11" s="1"/>
  <c r="R480" i="11"/>
  <c r="Q480" i="11"/>
  <c r="O480" i="11"/>
  <c r="P480" i="11" s="1"/>
  <c r="N480" i="11"/>
  <c r="M480" i="11"/>
  <c r="K480" i="11"/>
  <c r="F480" i="11"/>
  <c r="E480" i="11"/>
  <c r="D480" i="11"/>
  <c r="C480" i="11"/>
  <c r="B480" i="11"/>
  <c r="A480" i="11" s="1"/>
  <c r="U479" i="11"/>
  <c r="S479" i="11"/>
  <c r="T479" i="11" s="1"/>
  <c r="R479" i="11"/>
  <c r="Q479" i="11"/>
  <c r="O479" i="11"/>
  <c r="P479" i="11" s="1"/>
  <c r="N479" i="11"/>
  <c r="M479" i="11"/>
  <c r="L479" i="11"/>
  <c r="K479" i="11"/>
  <c r="F479" i="11"/>
  <c r="E479" i="11"/>
  <c r="D479" i="11"/>
  <c r="C479" i="11"/>
  <c r="B479" i="11"/>
  <c r="A479" i="11" s="1"/>
  <c r="U478" i="11"/>
  <c r="S478" i="11"/>
  <c r="T478" i="11" s="1"/>
  <c r="R478" i="11"/>
  <c r="Q478" i="11"/>
  <c r="O478" i="11"/>
  <c r="P478" i="11" s="1"/>
  <c r="K478" i="11"/>
  <c r="I478" i="11"/>
  <c r="F478" i="11"/>
  <c r="E478" i="11"/>
  <c r="D478" i="11"/>
  <c r="C478" i="11" s="1"/>
  <c r="B478" i="11"/>
  <c r="A478" i="11"/>
  <c r="U477" i="11"/>
  <c r="S477" i="11"/>
  <c r="T477" i="11" s="1"/>
  <c r="R477" i="11"/>
  <c r="Q477" i="11"/>
  <c r="O477" i="11"/>
  <c r="P477" i="11" s="1"/>
  <c r="M477" i="11"/>
  <c r="L477" i="11"/>
  <c r="K477" i="11"/>
  <c r="F477" i="11"/>
  <c r="E477" i="11"/>
  <c r="D477" i="11"/>
  <c r="C477" i="11" s="1"/>
  <c r="B477" i="11"/>
  <c r="A477" i="11"/>
  <c r="U476" i="11"/>
  <c r="S476" i="11"/>
  <c r="T476" i="11" s="1"/>
  <c r="R476" i="11"/>
  <c r="Q476" i="11"/>
  <c r="O476" i="11"/>
  <c r="P476" i="11" s="1"/>
  <c r="M476" i="11"/>
  <c r="K476" i="11"/>
  <c r="F476" i="11"/>
  <c r="E476" i="11"/>
  <c r="D476" i="11"/>
  <c r="C476" i="11" s="1"/>
  <c r="B476" i="11"/>
  <c r="A476" i="11"/>
  <c r="U475" i="11"/>
  <c r="S475" i="11"/>
  <c r="T475" i="11" s="1"/>
  <c r="Q475" i="11"/>
  <c r="R475" i="11" s="1"/>
  <c r="P475" i="11"/>
  <c r="O475" i="11"/>
  <c r="N475" i="11"/>
  <c r="M475" i="11"/>
  <c r="K475" i="11"/>
  <c r="F475" i="11"/>
  <c r="E475" i="11"/>
  <c r="D475" i="11"/>
  <c r="C475" i="11"/>
  <c r="B475" i="11"/>
  <c r="A475" i="11" s="1"/>
  <c r="U474" i="11"/>
  <c r="S474" i="11"/>
  <c r="T474" i="11" s="1"/>
  <c r="Q474" i="11"/>
  <c r="R474" i="11" s="1"/>
  <c r="O474" i="11"/>
  <c r="P474" i="11" s="1"/>
  <c r="N474" i="11"/>
  <c r="F474" i="11"/>
  <c r="E474" i="11"/>
  <c r="D474" i="11"/>
  <c r="C474" i="11" s="1"/>
  <c r="B474" i="11"/>
  <c r="A474" i="11"/>
  <c r="U473" i="11"/>
  <c r="T473" i="11"/>
  <c r="S473" i="11"/>
  <c r="Q473" i="11"/>
  <c r="R473" i="11" s="1"/>
  <c r="P473" i="11"/>
  <c r="O473" i="11"/>
  <c r="N473" i="11"/>
  <c r="M473" i="11"/>
  <c r="K473" i="11"/>
  <c r="F473" i="11"/>
  <c r="E473" i="11"/>
  <c r="D473" i="11"/>
  <c r="C473" i="11"/>
  <c r="B473" i="11"/>
  <c r="A473" i="11"/>
  <c r="U472" i="11"/>
  <c r="T472" i="11"/>
  <c r="S472" i="11"/>
  <c r="Q472" i="11"/>
  <c r="R472" i="11" s="1"/>
  <c r="O472" i="11"/>
  <c r="P472" i="11" s="1"/>
  <c r="N472" i="11"/>
  <c r="M472" i="11"/>
  <c r="K472" i="11"/>
  <c r="I472" i="11"/>
  <c r="F472" i="11"/>
  <c r="E472" i="11"/>
  <c r="D472" i="11"/>
  <c r="C472" i="11"/>
  <c r="B472" i="11"/>
  <c r="A472" i="11"/>
  <c r="U471" i="11"/>
  <c r="T471" i="11"/>
  <c r="S471" i="11"/>
  <c r="Q471" i="11"/>
  <c r="R471" i="11" s="1"/>
  <c r="P471" i="11"/>
  <c r="O471" i="11"/>
  <c r="N471" i="11"/>
  <c r="M471" i="11"/>
  <c r="L471" i="11"/>
  <c r="K471" i="11"/>
  <c r="F471" i="11"/>
  <c r="E471" i="11"/>
  <c r="D471" i="11"/>
  <c r="C471" i="11" s="1"/>
  <c r="B471" i="11"/>
  <c r="A471" i="11"/>
  <c r="U470" i="11"/>
  <c r="S470" i="11"/>
  <c r="T470" i="11" s="1"/>
  <c r="Q470" i="11"/>
  <c r="R470" i="11" s="1"/>
  <c r="P470" i="11"/>
  <c r="O470" i="11"/>
  <c r="M470" i="11"/>
  <c r="L470" i="11"/>
  <c r="K470" i="11"/>
  <c r="I470" i="11"/>
  <c r="F470" i="11"/>
  <c r="E470" i="11"/>
  <c r="D470" i="11"/>
  <c r="C470" i="11" s="1"/>
  <c r="B470" i="11"/>
  <c r="A470" i="11"/>
  <c r="U469" i="11"/>
  <c r="T469" i="11"/>
  <c r="S469" i="11"/>
  <c r="Q469" i="11"/>
  <c r="R469" i="11" s="1"/>
  <c r="O469" i="11"/>
  <c r="P469" i="11" s="1"/>
  <c r="L469" i="11"/>
  <c r="K469" i="11"/>
  <c r="F469" i="11"/>
  <c r="E469" i="11"/>
  <c r="D469" i="11"/>
  <c r="C469" i="11"/>
  <c r="B469" i="11"/>
  <c r="A469" i="11"/>
  <c r="U468" i="11"/>
  <c r="S468" i="11"/>
  <c r="T468" i="11" s="1"/>
  <c r="R468" i="11"/>
  <c r="Q468" i="11"/>
  <c r="O468" i="11"/>
  <c r="P468" i="11" s="1"/>
  <c r="M468" i="11"/>
  <c r="L468" i="11"/>
  <c r="K468" i="11"/>
  <c r="F468" i="11"/>
  <c r="E468" i="11"/>
  <c r="D468" i="11"/>
  <c r="C468" i="11"/>
  <c r="B468" i="11"/>
  <c r="A468" i="11" s="1"/>
  <c r="U467" i="11"/>
  <c r="S467" i="11"/>
  <c r="T467" i="11" s="1"/>
  <c r="R467" i="11"/>
  <c r="Q467" i="11"/>
  <c r="O467" i="11"/>
  <c r="P467" i="11" s="1"/>
  <c r="N467" i="11"/>
  <c r="M467" i="11"/>
  <c r="L467" i="11"/>
  <c r="K467" i="11"/>
  <c r="F467" i="11"/>
  <c r="E467" i="11"/>
  <c r="D467" i="11"/>
  <c r="C467" i="11"/>
  <c r="B467" i="11"/>
  <c r="A467" i="11" s="1"/>
  <c r="U466" i="11"/>
  <c r="S466" i="11"/>
  <c r="T466" i="11" s="1"/>
  <c r="R466" i="11"/>
  <c r="Q466" i="11"/>
  <c r="O466" i="11"/>
  <c r="P466" i="11" s="1"/>
  <c r="L466" i="11"/>
  <c r="K466" i="11"/>
  <c r="F466" i="11"/>
  <c r="E466" i="11"/>
  <c r="D466" i="11"/>
  <c r="C466" i="11" s="1"/>
  <c r="B466" i="11"/>
  <c r="A466" i="11"/>
  <c r="U465" i="11"/>
  <c r="S465" i="11"/>
  <c r="T465" i="11" s="1"/>
  <c r="Q465" i="11"/>
  <c r="R465" i="11" s="1"/>
  <c r="P465" i="11"/>
  <c r="O465" i="11"/>
  <c r="K465" i="11"/>
  <c r="I465" i="11"/>
  <c r="F465" i="11"/>
  <c r="E465" i="11"/>
  <c r="D465" i="11"/>
  <c r="C465" i="11"/>
  <c r="B465" i="11"/>
  <c r="A465" i="11" s="1"/>
  <c r="U464" i="11"/>
  <c r="T464" i="11"/>
  <c r="S464" i="11"/>
  <c r="Q464" i="11"/>
  <c r="R464" i="11" s="1"/>
  <c r="P464" i="11"/>
  <c r="O464" i="11"/>
  <c r="M464" i="11"/>
  <c r="L464" i="11"/>
  <c r="K464" i="11"/>
  <c r="F464" i="11"/>
  <c r="E464" i="11"/>
  <c r="D464" i="11"/>
  <c r="C464" i="11"/>
  <c r="B464" i="11"/>
  <c r="A464" i="11" s="1"/>
  <c r="U463" i="11"/>
  <c r="T463" i="11"/>
  <c r="S463" i="11"/>
  <c r="Q463" i="11"/>
  <c r="R463" i="11" s="1"/>
  <c r="P463" i="11"/>
  <c r="O463" i="11"/>
  <c r="M463" i="11"/>
  <c r="K463" i="11"/>
  <c r="I463" i="11"/>
  <c r="F463" i="11"/>
  <c r="E463" i="11"/>
  <c r="D463" i="11"/>
  <c r="C463" i="11"/>
  <c r="B463" i="11"/>
  <c r="A463" i="11" s="1"/>
  <c r="U462" i="11"/>
  <c r="T462" i="11"/>
  <c r="S462" i="11"/>
  <c r="Q462" i="11"/>
  <c r="R462" i="11" s="1"/>
  <c r="P462" i="11"/>
  <c r="O462" i="11"/>
  <c r="M462" i="11"/>
  <c r="L462" i="11"/>
  <c r="K462" i="11"/>
  <c r="I462" i="11"/>
  <c r="H462" i="11"/>
  <c r="G462" i="11"/>
  <c r="F462" i="11"/>
  <c r="E462" i="11"/>
  <c r="D462" i="11"/>
  <c r="C462" i="11"/>
  <c r="B462" i="11"/>
  <c r="A462" i="11" s="1"/>
  <c r="U461" i="11"/>
  <c r="S461" i="11"/>
  <c r="T461" i="11" s="1"/>
  <c r="R461" i="11"/>
  <c r="Q461" i="11"/>
  <c r="O461" i="11"/>
  <c r="P461" i="11" s="1"/>
  <c r="L461" i="11"/>
  <c r="K461" i="11"/>
  <c r="F461" i="11"/>
  <c r="E461" i="11"/>
  <c r="D461" i="11"/>
  <c r="C461" i="11" s="1"/>
  <c r="B461" i="11"/>
  <c r="A461" i="11"/>
  <c r="U460" i="11"/>
  <c r="S460" i="11"/>
  <c r="T460" i="11" s="1"/>
  <c r="Q460" i="11"/>
  <c r="R460" i="11" s="1"/>
  <c r="P460" i="11"/>
  <c r="O460" i="11"/>
  <c r="N460" i="11"/>
  <c r="E460" i="11"/>
  <c r="D460" i="11"/>
  <c r="C460" i="11"/>
  <c r="B460" i="11"/>
  <c r="A460" i="11"/>
  <c r="U459" i="11"/>
  <c r="S459" i="11"/>
  <c r="T459" i="11" s="1"/>
  <c r="Q459" i="11"/>
  <c r="R459" i="11" s="1"/>
  <c r="O459" i="11"/>
  <c r="P459" i="11" s="1"/>
  <c r="M459" i="11"/>
  <c r="K459" i="11"/>
  <c r="J459" i="11"/>
  <c r="F459" i="11"/>
  <c r="E459" i="11"/>
  <c r="D459" i="11"/>
  <c r="C459" i="11" s="1"/>
  <c r="B459" i="11"/>
  <c r="A459" i="11"/>
  <c r="U458" i="11"/>
  <c r="T458" i="11"/>
  <c r="S458" i="11"/>
  <c r="Q458" i="11"/>
  <c r="R458" i="11" s="1"/>
  <c r="P458" i="11"/>
  <c r="O458" i="11"/>
  <c r="N458" i="11"/>
  <c r="M458" i="11"/>
  <c r="K458" i="11"/>
  <c r="J458" i="11"/>
  <c r="I458" i="11"/>
  <c r="F458" i="11"/>
  <c r="E458" i="11"/>
  <c r="D458" i="11"/>
  <c r="C458" i="11"/>
  <c r="B458" i="11"/>
  <c r="A458" i="11"/>
  <c r="U457" i="11"/>
  <c r="S457" i="11"/>
  <c r="T457" i="11" s="1"/>
  <c r="Q457" i="11"/>
  <c r="R457" i="11" s="1"/>
  <c r="O457" i="11"/>
  <c r="P457" i="11" s="1"/>
  <c r="N457" i="11"/>
  <c r="M457" i="11"/>
  <c r="L457" i="11"/>
  <c r="K457" i="11"/>
  <c r="F457" i="11"/>
  <c r="E457" i="11"/>
  <c r="D457" i="11"/>
  <c r="C457" i="11"/>
  <c r="B457" i="11"/>
  <c r="A457" i="11"/>
  <c r="U456" i="11"/>
  <c r="S456" i="11"/>
  <c r="T456" i="11" s="1"/>
  <c r="R456" i="11"/>
  <c r="Q456" i="11"/>
  <c r="O456" i="11"/>
  <c r="P456" i="11" s="1"/>
  <c r="N456" i="11"/>
  <c r="M456" i="11"/>
  <c r="L456" i="11"/>
  <c r="K456" i="11"/>
  <c r="F456" i="11"/>
  <c r="E456" i="11"/>
  <c r="D456" i="11"/>
  <c r="C456" i="11"/>
  <c r="B456" i="11"/>
  <c r="A456" i="11" s="1"/>
  <c r="U455" i="11"/>
  <c r="S455" i="11"/>
  <c r="T455" i="11" s="1"/>
  <c r="R455" i="11"/>
  <c r="Q455" i="11"/>
  <c r="O455" i="11"/>
  <c r="P455" i="11" s="1"/>
  <c r="N455" i="11"/>
  <c r="M455" i="11"/>
  <c r="K455" i="11"/>
  <c r="F455" i="11"/>
  <c r="E455" i="11"/>
  <c r="D455" i="11"/>
  <c r="C455" i="11"/>
  <c r="B455" i="11"/>
  <c r="A455" i="11" s="1"/>
  <c r="U454" i="11"/>
  <c r="T454" i="11"/>
  <c r="S454" i="11"/>
  <c r="Q454" i="11"/>
  <c r="R454" i="11" s="1"/>
  <c r="O454" i="11"/>
  <c r="P454" i="11" s="1"/>
  <c r="N454" i="11"/>
  <c r="M454" i="11"/>
  <c r="L454" i="11"/>
  <c r="K454" i="11"/>
  <c r="F454" i="11"/>
  <c r="E454" i="11"/>
  <c r="D454" i="11"/>
  <c r="C454" i="11"/>
  <c r="B454" i="11"/>
  <c r="A454" i="11"/>
  <c r="U453" i="11"/>
  <c r="S453" i="11"/>
  <c r="T453" i="11" s="1"/>
  <c r="R453" i="11"/>
  <c r="Q453" i="11"/>
  <c r="P453" i="11"/>
  <c r="O453" i="11"/>
  <c r="N453" i="11"/>
  <c r="M453" i="11"/>
  <c r="K453" i="11"/>
  <c r="F453" i="11"/>
  <c r="E453" i="11"/>
  <c r="D453" i="11"/>
  <c r="C453" i="11"/>
  <c r="B453" i="11"/>
  <c r="A453" i="11"/>
  <c r="U452" i="11"/>
  <c r="S452" i="11"/>
  <c r="T452" i="11" s="1"/>
  <c r="R452" i="11"/>
  <c r="Q452" i="11"/>
  <c r="P452" i="11"/>
  <c r="O452" i="11"/>
  <c r="N452" i="11"/>
  <c r="M452" i="11"/>
  <c r="L452" i="11"/>
  <c r="K452" i="11"/>
  <c r="F452" i="11"/>
  <c r="E452" i="11"/>
  <c r="D452" i="11"/>
  <c r="C452" i="11" s="1"/>
  <c r="B452" i="11"/>
  <c r="A452" i="11"/>
  <c r="U451" i="11"/>
  <c r="S451" i="11"/>
  <c r="T451" i="11" s="1"/>
  <c r="R451" i="11"/>
  <c r="Q451" i="11"/>
  <c r="O451" i="11"/>
  <c r="P451" i="11" s="1"/>
  <c r="N451" i="11"/>
  <c r="M451" i="11"/>
  <c r="K451" i="11"/>
  <c r="I451" i="11"/>
  <c r="F451" i="11"/>
  <c r="E451" i="11"/>
  <c r="D451" i="11"/>
  <c r="C451" i="11"/>
  <c r="B451" i="11"/>
  <c r="A451" i="11"/>
  <c r="U450" i="11"/>
  <c r="S450" i="11"/>
  <c r="T450" i="11" s="1"/>
  <c r="R450" i="11"/>
  <c r="Q450" i="11"/>
  <c r="O450" i="11"/>
  <c r="P450" i="11" s="1"/>
  <c r="M450" i="11"/>
  <c r="L450" i="11"/>
  <c r="K450" i="11"/>
  <c r="I450" i="11"/>
  <c r="F450" i="11"/>
  <c r="E450" i="11"/>
  <c r="D450" i="11"/>
  <c r="C450" i="11"/>
  <c r="B450" i="11"/>
  <c r="A450" i="11" s="1"/>
  <c r="U449" i="11"/>
  <c r="S449" i="11"/>
  <c r="T449" i="11" s="1"/>
  <c r="Q449" i="11"/>
  <c r="R449" i="11" s="1"/>
  <c r="O449" i="11"/>
  <c r="P449" i="11" s="1"/>
  <c r="M449" i="11"/>
  <c r="L449" i="11"/>
  <c r="K449" i="11"/>
  <c r="J449" i="11"/>
  <c r="I449" i="11"/>
  <c r="F449" i="11"/>
  <c r="E449" i="11"/>
  <c r="D449" i="11"/>
  <c r="C449" i="11"/>
  <c r="B449" i="11"/>
  <c r="A449" i="11" s="1"/>
  <c r="U448" i="11"/>
  <c r="S448" i="11"/>
  <c r="T448" i="11" s="1"/>
  <c r="Q448" i="11"/>
  <c r="R448" i="11" s="1"/>
  <c r="O448" i="11"/>
  <c r="P448" i="11" s="1"/>
  <c r="N448" i="11"/>
  <c r="M448" i="11"/>
  <c r="K448" i="11"/>
  <c r="I448" i="11"/>
  <c r="F448" i="11"/>
  <c r="E448" i="11"/>
  <c r="D448" i="11"/>
  <c r="C448" i="11"/>
  <c r="B448" i="11"/>
  <c r="A448" i="11" s="1"/>
  <c r="U447" i="11"/>
  <c r="T447" i="11"/>
  <c r="S447" i="11"/>
  <c r="Q447" i="11"/>
  <c r="R447" i="11" s="1"/>
  <c r="P447" i="11"/>
  <c r="O447" i="11"/>
  <c r="N447" i="11"/>
  <c r="M447" i="11"/>
  <c r="K447" i="11"/>
  <c r="I447" i="11"/>
  <c r="F447" i="11"/>
  <c r="E447" i="11"/>
  <c r="D447" i="11"/>
  <c r="C447" i="11" s="1"/>
  <c r="B447" i="11"/>
  <c r="A447" i="11" s="1"/>
  <c r="U446" i="11"/>
  <c r="T446" i="11"/>
  <c r="S446" i="11"/>
  <c r="Q446" i="11"/>
  <c r="R446" i="11" s="1"/>
  <c r="P446" i="11"/>
  <c r="O446" i="11"/>
  <c r="M446" i="11"/>
  <c r="K446" i="11"/>
  <c r="I446" i="11"/>
  <c r="F446" i="11"/>
  <c r="E446" i="11"/>
  <c r="D446" i="11"/>
  <c r="C446" i="11"/>
  <c r="B446" i="11"/>
  <c r="A446" i="11" s="1"/>
  <c r="U445" i="11"/>
  <c r="S445" i="11"/>
  <c r="T445" i="11" s="1"/>
  <c r="Q445" i="11"/>
  <c r="R445" i="11" s="1"/>
  <c r="O445" i="11"/>
  <c r="P445" i="11" s="1"/>
  <c r="N445" i="11"/>
  <c r="M445" i="11"/>
  <c r="K445" i="11"/>
  <c r="F445" i="11"/>
  <c r="E445" i="11"/>
  <c r="D445" i="11"/>
  <c r="C445" i="11"/>
  <c r="B445" i="11"/>
  <c r="A445" i="11" s="1"/>
  <c r="U444" i="11"/>
  <c r="S444" i="11"/>
  <c r="T444" i="11" s="1"/>
  <c r="R444" i="11"/>
  <c r="Q444" i="11"/>
  <c r="O444" i="11"/>
  <c r="P444" i="11" s="1"/>
  <c r="M444" i="11"/>
  <c r="K444" i="11"/>
  <c r="I444" i="11"/>
  <c r="F444" i="11"/>
  <c r="E444" i="11"/>
  <c r="D444" i="11"/>
  <c r="C444" i="11"/>
  <c r="B444" i="11"/>
  <c r="A444" i="11" s="1"/>
  <c r="U443" i="11"/>
  <c r="T443" i="11"/>
  <c r="S443" i="11"/>
  <c r="Q443" i="11"/>
  <c r="R443" i="11" s="1"/>
  <c r="O443" i="11"/>
  <c r="P443" i="11" s="1"/>
  <c r="N443" i="11"/>
  <c r="M443" i="11"/>
  <c r="K443" i="11"/>
  <c r="I443" i="11"/>
  <c r="F443" i="11"/>
  <c r="E443" i="11"/>
  <c r="D443" i="11"/>
  <c r="C443" i="11"/>
  <c r="B443" i="11"/>
  <c r="A443" i="11"/>
  <c r="U442" i="11"/>
  <c r="S442" i="11"/>
  <c r="T442" i="11" s="1"/>
  <c r="R442" i="11"/>
  <c r="Q442" i="11"/>
  <c r="P442" i="11"/>
  <c r="O442" i="11"/>
  <c r="N442" i="11"/>
  <c r="M442" i="11"/>
  <c r="K442" i="11"/>
  <c r="I442" i="11"/>
  <c r="F442" i="11"/>
  <c r="E442" i="11"/>
  <c r="D442" i="11"/>
  <c r="C442" i="11" s="1"/>
  <c r="B442" i="11"/>
  <c r="A442" i="11"/>
  <c r="U441" i="11"/>
  <c r="S441" i="11"/>
  <c r="T441" i="11" s="1"/>
  <c r="R441" i="11"/>
  <c r="Q441" i="11"/>
  <c r="O441" i="11"/>
  <c r="P441" i="11" s="1"/>
  <c r="N441" i="11"/>
  <c r="M441" i="11"/>
  <c r="L441" i="11"/>
  <c r="K441" i="11"/>
  <c r="I441" i="11"/>
  <c r="F441" i="11"/>
  <c r="E441" i="11"/>
  <c r="D441" i="11"/>
  <c r="C441" i="11"/>
  <c r="B441" i="11"/>
  <c r="A441" i="11" s="1"/>
  <c r="U440" i="11"/>
  <c r="S440" i="11"/>
  <c r="T440" i="11" s="1"/>
  <c r="Q440" i="11"/>
  <c r="R440" i="11" s="1"/>
  <c r="O440" i="11"/>
  <c r="P440" i="11" s="1"/>
  <c r="N440" i="11"/>
  <c r="M440" i="11"/>
  <c r="L440" i="11"/>
  <c r="K440" i="11"/>
  <c r="I440" i="11"/>
  <c r="F440" i="11"/>
  <c r="E440" i="11"/>
  <c r="D440" i="11"/>
  <c r="C440" i="11"/>
  <c r="B440" i="11"/>
  <c r="A440" i="11" s="1"/>
  <c r="U439" i="11"/>
  <c r="S439" i="11"/>
  <c r="T439" i="11" s="1"/>
  <c r="Q439" i="11"/>
  <c r="R439" i="11" s="1"/>
  <c r="O439" i="11"/>
  <c r="P439" i="11" s="1"/>
  <c r="N439" i="11"/>
  <c r="M439" i="11"/>
  <c r="L439" i="11"/>
  <c r="K439" i="11"/>
  <c r="J439" i="11"/>
  <c r="I439" i="11"/>
  <c r="F439" i="11"/>
  <c r="E439" i="11"/>
  <c r="D439" i="11"/>
  <c r="C439" i="11" s="1"/>
  <c r="B439" i="11"/>
  <c r="A439" i="11"/>
  <c r="U438" i="11"/>
  <c r="S438" i="11"/>
  <c r="T438" i="11" s="1"/>
  <c r="R438" i="11"/>
  <c r="Q438" i="11"/>
  <c r="P438" i="11"/>
  <c r="O438" i="11"/>
  <c r="K438" i="11"/>
  <c r="J438" i="11"/>
  <c r="I438" i="11"/>
  <c r="E438" i="11"/>
  <c r="D438" i="11"/>
  <c r="C438" i="11" s="1"/>
  <c r="B438" i="11"/>
  <c r="A438" i="11" s="1"/>
  <c r="U437" i="11"/>
  <c r="T437" i="11"/>
  <c r="S437" i="11"/>
  <c r="Q437" i="11"/>
  <c r="R437" i="11" s="1"/>
  <c r="P437" i="11"/>
  <c r="O437" i="11"/>
  <c r="M437" i="11"/>
  <c r="K437" i="11"/>
  <c r="I437" i="11"/>
  <c r="F437" i="11"/>
  <c r="E437" i="11"/>
  <c r="D437" i="11"/>
  <c r="C437" i="11"/>
  <c r="B437" i="11"/>
  <c r="A437" i="11" s="1"/>
  <c r="U436" i="11"/>
  <c r="S436" i="11"/>
  <c r="T436" i="11" s="1"/>
  <c r="Q436" i="11"/>
  <c r="R436" i="11" s="1"/>
  <c r="O436" i="11"/>
  <c r="P436" i="11" s="1"/>
  <c r="M436" i="11"/>
  <c r="L436" i="11"/>
  <c r="K436" i="11"/>
  <c r="I436" i="11"/>
  <c r="F436" i="11"/>
  <c r="E436" i="11"/>
  <c r="D436" i="11"/>
  <c r="C436" i="11"/>
  <c r="B436" i="11"/>
  <c r="A436" i="11"/>
  <c r="U435" i="11"/>
  <c r="T435" i="11"/>
  <c r="S435" i="11"/>
  <c r="Q435" i="11"/>
  <c r="R435" i="11" s="1"/>
  <c r="P435" i="11"/>
  <c r="O435" i="11"/>
  <c r="D435" i="11"/>
  <c r="C435" i="11"/>
  <c r="B435" i="11"/>
  <c r="A435" i="11" s="1"/>
  <c r="U434" i="11"/>
  <c r="S434" i="11"/>
  <c r="T434" i="11" s="1"/>
  <c r="Q434" i="11"/>
  <c r="R434" i="11" s="1"/>
  <c r="O434" i="11"/>
  <c r="P434" i="11" s="1"/>
  <c r="D434" i="11"/>
  <c r="C434" i="11" s="1"/>
  <c r="B434" i="11"/>
  <c r="A434" i="11"/>
  <c r="U433" i="11"/>
  <c r="T433" i="11"/>
  <c r="S433" i="11"/>
  <c r="Q433" i="11"/>
  <c r="R433" i="11" s="1"/>
  <c r="O433" i="11"/>
  <c r="P433" i="11" s="1"/>
  <c r="M433" i="11"/>
  <c r="L433" i="11"/>
  <c r="K433" i="11"/>
  <c r="J433" i="11"/>
  <c r="I433" i="11"/>
  <c r="F433" i="11"/>
  <c r="D433" i="11"/>
  <c r="C433" i="11"/>
  <c r="B433" i="11"/>
  <c r="A433" i="11" s="1"/>
  <c r="U432" i="11"/>
  <c r="T432" i="11"/>
  <c r="S432" i="11"/>
  <c r="Q432" i="11"/>
  <c r="R432" i="11" s="1"/>
  <c r="O432" i="11"/>
  <c r="P432" i="11" s="1"/>
  <c r="K432" i="11"/>
  <c r="J432" i="11"/>
  <c r="I432" i="11"/>
  <c r="F432" i="11"/>
  <c r="E432" i="11"/>
  <c r="D432" i="11"/>
  <c r="C432" i="11" s="1"/>
  <c r="B432" i="11"/>
  <c r="A432" i="11" s="1"/>
  <c r="U431" i="11"/>
  <c r="T431" i="11"/>
  <c r="S431" i="11"/>
  <c r="Q431" i="11"/>
  <c r="R431" i="11" s="1"/>
  <c r="P431" i="11"/>
  <c r="O431" i="11"/>
  <c r="N431" i="11"/>
  <c r="M431" i="11"/>
  <c r="K431" i="11"/>
  <c r="I431" i="11"/>
  <c r="F431" i="11"/>
  <c r="E431" i="11"/>
  <c r="D431" i="11"/>
  <c r="C431" i="11" s="1"/>
  <c r="B431" i="11"/>
  <c r="A431" i="11"/>
  <c r="U430" i="11"/>
  <c r="T430" i="11"/>
  <c r="S430" i="11"/>
  <c r="Q430" i="11"/>
  <c r="R430" i="11" s="1"/>
  <c r="P430" i="11"/>
  <c r="O430" i="11"/>
  <c r="N430" i="11"/>
  <c r="K430" i="11"/>
  <c r="I430" i="11"/>
  <c r="F430" i="11"/>
  <c r="E430" i="11"/>
  <c r="D430" i="11"/>
  <c r="C430" i="11" s="1"/>
  <c r="B430" i="11"/>
  <c r="A430" i="11"/>
  <c r="U429" i="11"/>
  <c r="T429" i="11"/>
  <c r="S429" i="11"/>
  <c r="Q429" i="11"/>
  <c r="R429" i="11" s="1"/>
  <c r="P429" i="11"/>
  <c r="O429" i="11"/>
  <c r="M429" i="11"/>
  <c r="K429" i="11"/>
  <c r="I429" i="11"/>
  <c r="F429" i="11"/>
  <c r="E429" i="11"/>
  <c r="D429" i="11"/>
  <c r="C429" i="11" s="1"/>
  <c r="B429" i="11"/>
  <c r="A429" i="11"/>
  <c r="U428" i="11"/>
  <c r="T428" i="11"/>
  <c r="S428" i="11"/>
  <c r="Q428" i="11"/>
  <c r="R428" i="11" s="1"/>
  <c r="P428" i="11"/>
  <c r="O428" i="11"/>
  <c r="N428" i="11"/>
  <c r="M428" i="11"/>
  <c r="K428" i="11"/>
  <c r="I428" i="11"/>
  <c r="F428" i="11"/>
  <c r="E428" i="11"/>
  <c r="D428" i="11"/>
  <c r="C428" i="11" s="1"/>
  <c r="B428" i="11"/>
  <c r="A428" i="11"/>
  <c r="U427" i="11"/>
  <c r="T427" i="11"/>
  <c r="S427" i="11"/>
  <c r="Q427" i="11"/>
  <c r="R427" i="11" s="1"/>
  <c r="O427" i="11"/>
  <c r="P427" i="11" s="1"/>
  <c r="M427" i="11"/>
  <c r="K427" i="11"/>
  <c r="I427" i="11"/>
  <c r="F427" i="11"/>
  <c r="E427" i="11"/>
  <c r="D427" i="11"/>
  <c r="C427" i="11" s="1"/>
  <c r="B427" i="11"/>
  <c r="A427" i="11" s="1"/>
  <c r="U426" i="11"/>
  <c r="S426" i="11"/>
  <c r="T426" i="11" s="1"/>
  <c r="R426" i="11"/>
  <c r="Q426" i="11"/>
  <c r="O426" i="11"/>
  <c r="P426" i="11" s="1"/>
  <c r="M426" i="11"/>
  <c r="K426" i="11"/>
  <c r="I426" i="11"/>
  <c r="F426" i="11"/>
  <c r="E426" i="11"/>
  <c r="D426" i="11"/>
  <c r="C426" i="11" s="1"/>
  <c r="B426" i="11"/>
  <c r="A426" i="11"/>
  <c r="U425" i="11"/>
  <c r="S425" i="11"/>
  <c r="T425" i="11" s="1"/>
  <c r="Q425" i="11"/>
  <c r="R425" i="11" s="1"/>
  <c r="O425" i="11"/>
  <c r="P425" i="11" s="1"/>
  <c r="N425" i="11"/>
  <c r="M425" i="11"/>
  <c r="K425" i="11"/>
  <c r="F425" i="11"/>
  <c r="E425" i="11"/>
  <c r="D425" i="11"/>
  <c r="C425" i="11" s="1"/>
  <c r="B425" i="11"/>
  <c r="A425" i="11" s="1"/>
  <c r="U424" i="11"/>
  <c r="S424" i="11"/>
  <c r="T424" i="11" s="1"/>
  <c r="Q424" i="11"/>
  <c r="R424" i="11" s="1"/>
  <c r="O424" i="11"/>
  <c r="P424" i="11" s="1"/>
  <c r="N424" i="11"/>
  <c r="M424" i="11"/>
  <c r="K424" i="11"/>
  <c r="F424" i="11"/>
  <c r="E424" i="11"/>
  <c r="D424" i="11"/>
  <c r="C424" i="11" s="1"/>
  <c r="B424" i="11"/>
  <c r="A424" i="11"/>
  <c r="U423" i="11"/>
  <c r="T423" i="11"/>
  <c r="S423" i="11"/>
  <c r="Q423" i="11"/>
  <c r="R423" i="11" s="1"/>
  <c r="O423" i="11"/>
  <c r="P423" i="11" s="1"/>
  <c r="M423" i="11"/>
  <c r="L423" i="11"/>
  <c r="K423" i="11"/>
  <c r="F423" i="11"/>
  <c r="E423" i="11"/>
  <c r="D423" i="11"/>
  <c r="C423" i="11" s="1"/>
  <c r="B423" i="11"/>
  <c r="A423" i="11" s="1"/>
  <c r="U422" i="11"/>
  <c r="S422" i="11"/>
  <c r="T422" i="11" s="1"/>
  <c r="R422" i="11"/>
  <c r="Q422" i="11"/>
  <c r="O422" i="11"/>
  <c r="P422" i="11" s="1"/>
  <c r="N422" i="11"/>
  <c r="M422" i="11"/>
  <c r="K422" i="11"/>
  <c r="F422" i="11"/>
  <c r="E422" i="11"/>
  <c r="D422" i="11"/>
  <c r="C422" i="11" s="1"/>
  <c r="B422" i="11"/>
  <c r="A422" i="11"/>
  <c r="U421" i="11"/>
  <c r="S421" i="11"/>
  <c r="T421" i="11" s="1"/>
  <c r="Q421" i="11"/>
  <c r="R421" i="11" s="1"/>
  <c r="O421" i="11"/>
  <c r="P421" i="11" s="1"/>
  <c r="N421" i="11"/>
  <c r="M421" i="11"/>
  <c r="K421" i="11"/>
  <c r="F421" i="11"/>
  <c r="E421" i="11"/>
  <c r="D421" i="11"/>
  <c r="C421" i="11" s="1"/>
  <c r="B421" i="11"/>
  <c r="A421" i="11" s="1"/>
  <c r="U420" i="11"/>
  <c r="S420" i="11"/>
  <c r="T420" i="11" s="1"/>
  <c r="Q420" i="11"/>
  <c r="R420" i="11" s="1"/>
  <c r="O420" i="11"/>
  <c r="P420" i="11" s="1"/>
  <c r="N420" i="11"/>
  <c r="M420" i="11"/>
  <c r="K420" i="11"/>
  <c r="F420" i="11"/>
  <c r="E420" i="11"/>
  <c r="D420" i="11"/>
  <c r="C420" i="11"/>
  <c r="B420" i="11"/>
  <c r="A420" i="11"/>
  <c r="U419" i="11"/>
  <c r="S419" i="11"/>
  <c r="T419" i="11" s="1"/>
  <c r="R419" i="11"/>
  <c r="Q419" i="11"/>
  <c r="O419" i="11"/>
  <c r="P419" i="11" s="1"/>
  <c r="N419" i="11"/>
  <c r="M419" i="11"/>
  <c r="L419" i="11"/>
  <c r="K419" i="11"/>
  <c r="F419" i="11"/>
  <c r="E419" i="11"/>
  <c r="D419" i="11"/>
  <c r="C419" i="11"/>
  <c r="B419" i="11"/>
  <c r="A419" i="11" s="1"/>
  <c r="U418" i="11"/>
  <c r="S418" i="11"/>
  <c r="T418" i="11" s="1"/>
  <c r="Q418" i="11"/>
  <c r="R418" i="11" s="1"/>
  <c r="O418" i="11"/>
  <c r="P418" i="11" s="1"/>
  <c r="N418" i="11"/>
  <c r="M418" i="11"/>
  <c r="K418" i="11"/>
  <c r="F418" i="11"/>
  <c r="E418" i="11"/>
  <c r="D418" i="11"/>
  <c r="C418" i="11"/>
  <c r="B418" i="11"/>
  <c r="A418" i="11" s="1"/>
  <c r="U417" i="11"/>
  <c r="S417" i="11"/>
  <c r="T417" i="11" s="1"/>
  <c r="Q417" i="11"/>
  <c r="R417" i="11" s="1"/>
  <c r="O417" i="11"/>
  <c r="P417" i="11" s="1"/>
  <c r="N417" i="11"/>
  <c r="M417" i="11"/>
  <c r="L417" i="11"/>
  <c r="K417" i="11"/>
  <c r="I417" i="11"/>
  <c r="F417" i="11"/>
  <c r="E417" i="11"/>
  <c r="D417" i="11"/>
  <c r="C417" i="11" s="1"/>
  <c r="B417" i="11"/>
  <c r="A417" i="11"/>
  <c r="U416" i="11"/>
  <c r="S416" i="11"/>
  <c r="T416" i="11" s="1"/>
  <c r="Q416" i="11"/>
  <c r="R416" i="11" s="1"/>
  <c r="P416" i="11"/>
  <c r="O416" i="11"/>
  <c r="N416" i="11"/>
  <c r="M416" i="11"/>
  <c r="K416" i="11"/>
  <c r="F416" i="11"/>
  <c r="E416" i="11"/>
  <c r="D416" i="11"/>
  <c r="C416" i="11" s="1"/>
  <c r="B416" i="11"/>
  <c r="A416" i="11"/>
  <c r="U415" i="11"/>
  <c r="S415" i="11"/>
  <c r="T415" i="11" s="1"/>
  <c r="Q415" i="11"/>
  <c r="R415" i="11" s="1"/>
  <c r="P415" i="11"/>
  <c r="O415" i="11"/>
  <c r="N415" i="11"/>
  <c r="M415" i="11"/>
  <c r="K415" i="11"/>
  <c r="F415" i="11"/>
  <c r="E415" i="11"/>
  <c r="D415" i="11"/>
  <c r="C415" i="11" s="1"/>
  <c r="B415" i="11"/>
  <c r="A415" i="11"/>
  <c r="U414" i="11"/>
  <c r="S414" i="11"/>
  <c r="T414" i="11" s="1"/>
  <c r="Q414" i="11"/>
  <c r="R414" i="11" s="1"/>
  <c r="P414" i="11"/>
  <c r="O414" i="11"/>
  <c r="N414" i="11"/>
  <c r="M414" i="11"/>
  <c r="K414" i="11"/>
  <c r="F414" i="11"/>
  <c r="E414" i="11"/>
  <c r="D414" i="11"/>
  <c r="C414" i="11" s="1"/>
  <c r="B414" i="11"/>
  <c r="A414" i="11"/>
  <c r="U413" i="11"/>
  <c r="S413" i="11"/>
  <c r="T413" i="11" s="1"/>
  <c r="Q413" i="11"/>
  <c r="R413" i="11" s="1"/>
  <c r="P413" i="11"/>
  <c r="O413" i="11"/>
  <c r="M413" i="11"/>
  <c r="K413" i="11"/>
  <c r="I413" i="11"/>
  <c r="F413" i="11"/>
  <c r="E413" i="11"/>
  <c r="D413" i="11"/>
  <c r="C413" i="11" s="1"/>
  <c r="B413" i="11"/>
  <c r="A413" i="11"/>
  <c r="U412" i="11"/>
  <c r="S412" i="11"/>
  <c r="T412" i="11" s="1"/>
  <c r="Q412" i="11"/>
  <c r="R412" i="11" s="1"/>
  <c r="P412" i="11"/>
  <c r="O412" i="11"/>
  <c r="N412" i="11"/>
  <c r="M412" i="11"/>
  <c r="K412" i="11"/>
  <c r="I412" i="11"/>
  <c r="F412" i="11"/>
  <c r="E412" i="11"/>
  <c r="D412" i="11"/>
  <c r="C412" i="11" s="1"/>
  <c r="B412" i="11"/>
  <c r="A412" i="11"/>
  <c r="U411" i="11"/>
  <c r="S411" i="11"/>
  <c r="T411" i="11" s="1"/>
  <c r="R411" i="11"/>
  <c r="Q411" i="11"/>
  <c r="O411" i="11"/>
  <c r="P411" i="11" s="1"/>
  <c r="N411" i="11"/>
  <c r="M411" i="11"/>
  <c r="K411" i="11"/>
  <c r="J411" i="11"/>
  <c r="F411" i="11"/>
  <c r="E411" i="11"/>
  <c r="D411" i="11"/>
  <c r="C411" i="11"/>
  <c r="B411" i="11"/>
  <c r="A411" i="11" s="1"/>
  <c r="U410" i="11"/>
  <c r="S410" i="11"/>
  <c r="T410" i="11" s="1"/>
  <c r="R410" i="11"/>
  <c r="Q410" i="11"/>
  <c r="O410" i="11"/>
  <c r="P410" i="11" s="1"/>
  <c r="N410" i="11"/>
  <c r="M410" i="11"/>
  <c r="K410" i="11"/>
  <c r="F410" i="11"/>
  <c r="E410" i="11"/>
  <c r="D410" i="11"/>
  <c r="C410" i="11"/>
  <c r="B410" i="11"/>
  <c r="A410" i="11" s="1"/>
  <c r="U409" i="11"/>
  <c r="S409" i="11"/>
  <c r="T409" i="11" s="1"/>
  <c r="R409" i="11"/>
  <c r="Q409" i="11"/>
  <c r="O409" i="11"/>
  <c r="P409" i="11" s="1"/>
  <c r="N409" i="11"/>
  <c r="M409" i="11"/>
  <c r="K409" i="11"/>
  <c r="I409" i="11"/>
  <c r="F409" i="11"/>
  <c r="E409" i="11"/>
  <c r="D409" i="11"/>
  <c r="C409" i="11"/>
  <c r="B409" i="11"/>
  <c r="A409" i="11"/>
  <c r="U408" i="11"/>
  <c r="T408" i="11"/>
  <c r="S408" i="11"/>
  <c r="Q408" i="11"/>
  <c r="R408" i="11" s="1"/>
  <c r="P408" i="11"/>
  <c r="O408" i="11"/>
  <c r="M408" i="11"/>
  <c r="K408" i="11"/>
  <c r="I408" i="11"/>
  <c r="F408" i="11"/>
  <c r="E408" i="11"/>
  <c r="D408" i="11"/>
  <c r="C408" i="11"/>
  <c r="B408" i="11"/>
  <c r="A408" i="11"/>
  <c r="U407" i="11"/>
  <c r="T407" i="11"/>
  <c r="S407" i="11"/>
  <c r="Q407" i="11"/>
  <c r="R407" i="11" s="1"/>
  <c r="P407" i="11"/>
  <c r="O407" i="11"/>
  <c r="N407" i="11"/>
  <c r="M407" i="11"/>
  <c r="K407" i="11"/>
  <c r="F407" i="11"/>
  <c r="E407" i="11"/>
  <c r="D407" i="11"/>
  <c r="C407" i="11"/>
  <c r="B407" i="11"/>
  <c r="A407" i="11"/>
  <c r="U406" i="11"/>
  <c r="T406" i="11"/>
  <c r="S406" i="11"/>
  <c r="Q406" i="11"/>
  <c r="R406" i="11" s="1"/>
  <c r="P406" i="11"/>
  <c r="O406" i="11"/>
  <c r="M406" i="11"/>
  <c r="L406" i="11"/>
  <c r="K406" i="11"/>
  <c r="F406" i="11"/>
  <c r="E406" i="11"/>
  <c r="D406" i="11"/>
  <c r="C406" i="11"/>
  <c r="B406" i="11"/>
  <c r="A406" i="11"/>
  <c r="U405" i="11"/>
  <c r="T405" i="11"/>
  <c r="S405" i="11"/>
  <c r="Q405" i="11"/>
  <c r="R405" i="11" s="1"/>
  <c r="P405" i="11"/>
  <c r="O405" i="11"/>
  <c r="N405" i="11"/>
  <c r="M405" i="11"/>
  <c r="K405" i="11"/>
  <c r="F405" i="11"/>
  <c r="E405" i="11"/>
  <c r="D405" i="11"/>
  <c r="C405" i="11"/>
  <c r="B405" i="11"/>
  <c r="A405" i="11"/>
  <c r="U404" i="11"/>
  <c r="T404" i="11"/>
  <c r="S404" i="11"/>
  <c r="Q404" i="11"/>
  <c r="R404" i="11" s="1"/>
  <c r="P404" i="11"/>
  <c r="O404" i="11"/>
  <c r="N404" i="11"/>
  <c r="M404" i="11"/>
  <c r="K404" i="11"/>
  <c r="F404" i="11"/>
  <c r="E404" i="11"/>
  <c r="D404" i="11"/>
  <c r="C404" i="11"/>
  <c r="B404" i="11"/>
  <c r="A404" i="11"/>
  <c r="U403" i="11"/>
  <c r="T403" i="11"/>
  <c r="S403" i="11"/>
  <c r="Q403" i="11"/>
  <c r="R403" i="11" s="1"/>
  <c r="P403" i="11"/>
  <c r="O403" i="11"/>
  <c r="N403" i="11"/>
  <c r="M403" i="11"/>
  <c r="K403" i="11"/>
  <c r="F403" i="11"/>
  <c r="E403" i="11"/>
  <c r="D403" i="11"/>
  <c r="C403" i="11"/>
  <c r="B403" i="11"/>
  <c r="A403" i="11"/>
  <c r="U402" i="11"/>
  <c r="T402" i="11"/>
  <c r="S402" i="11"/>
  <c r="Q402" i="11"/>
  <c r="R402" i="11" s="1"/>
  <c r="P402" i="11"/>
  <c r="O402" i="11"/>
  <c r="M402" i="11"/>
  <c r="K402" i="11"/>
  <c r="I402" i="11"/>
  <c r="F402" i="11"/>
  <c r="E402" i="11"/>
  <c r="D402" i="11"/>
  <c r="C402" i="11"/>
  <c r="B402" i="11"/>
  <c r="A402" i="11"/>
  <c r="U401" i="11"/>
  <c r="T401" i="11"/>
  <c r="S401" i="11"/>
  <c r="Q401" i="11"/>
  <c r="R401" i="11" s="1"/>
  <c r="P401" i="11"/>
  <c r="O401" i="11"/>
  <c r="N401" i="11"/>
  <c r="M401" i="11"/>
  <c r="K401" i="11"/>
  <c r="F401" i="11"/>
  <c r="E401" i="11"/>
  <c r="D401" i="11"/>
  <c r="C401" i="11"/>
  <c r="B401" i="11"/>
  <c r="A401" i="11"/>
  <c r="U400" i="11"/>
  <c r="T400" i="11"/>
  <c r="S400" i="11"/>
  <c r="Q400" i="11"/>
  <c r="R400" i="11" s="1"/>
  <c r="P400" i="11"/>
  <c r="O400" i="11"/>
  <c r="N400" i="11"/>
  <c r="M400" i="11"/>
  <c r="K400" i="11"/>
  <c r="F400" i="11"/>
  <c r="E400" i="11"/>
  <c r="D400" i="11"/>
  <c r="C400" i="11"/>
  <c r="B400" i="11"/>
  <c r="A400" i="11"/>
  <c r="U399" i="11"/>
  <c r="T399" i="11"/>
  <c r="S399" i="11"/>
  <c r="Q399" i="11"/>
  <c r="R399" i="11" s="1"/>
  <c r="P399" i="11"/>
  <c r="O399" i="11"/>
  <c r="M399" i="11"/>
  <c r="K399" i="11"/>
  <c r="F399" i="11"/>
  <c r="E399" i="11"/>
  <c r="D399" i="11"/>
  <c r="C399" i="11"/>
  <c r="B399" i="11"/>
  <c r="A399" i="11" s="1"/>
  <c r="U398" i="11"/>
  <c r="S398" i="11"/>
  <c r="T398" i="11" s="1"/>
  <c r="R398" i="11"/>
  <c r="Q398" i="11"/>
  <c r="O398" i="11"/>
  <c r="P398" i="11" s="1"/>
  <c r="N398" i="11"/>
  <c r="M398" i="11"/>
  <c r="K398" i="11"/>
  <c r="F398" i="11"/>
  <c r="E398" i="11"/>
  <c r="D398" i="11"/>
  <c r="C398" i="11"/>
  <c r="B398" i="11"/>
  <c r="A398" i="11" s="1"/>
  <c r="U397" i="11"/>
  <c r="S397" i="11"/>
  <c r="T397" i="11" s="1"/>
  <c r="R397" i="11"/>
  <c r="Q397" i="11"/>
  <c r="O397" i="11"/>
  <c r="P397" i="11" s="1"/>
  <c r="N397" i="11"/>
  <c r="M397" i="11"/>
  <c r="K397" i="11"/>
  <c r="F397" i="11"/>
  <c r="E397" i="11"/>
  <c r="D397" i="11"/>
  <c r="C397" i="11"/>
  <c r="B397" i="11"/>
  <c r="A397" i="11" s="1"/>
  <c r="U396" i="11"/>
  <c r="S396" i="11"/>
  <c r="T396" i="11" s="1"/>
  <c r="R396" i="11"/>
  <c r="Q396" i="11"/>
  <c r="O396" i="11"/>
  <c r="P396" i="11" s="1"/>
  <c r="N396" i="11"/>
  <c r="M396" i="11"/>
  <c r="K396" i="11"/>
  <c r="I396" i="11"/>
  <c r="F396" i="11"/>
  <c r="E396" i="11"/>
  <c r="D396" i="11"/>
  <c r="C396" i="11"/>
  <c r="B396" i="11"/>
  <c r="A396" i="11"/>
  <c r="U395" i="11"/>
  <c r="T395" i="11"/>
  <c r="S395" i="11"/>
  <c r="Q395" i="11"/>
  <c r="R395" i="11" s="1"/>
  <c r="P395" i="11"/>
  <c r="O395" i="11"/>
  <c r="N395" i="11"/>
  <c r="M395" i="11"/>
  <c r="K395" i="11"/>
  <c r="I395" i="11"/>
  <c r="F395" i="11"/>
  <c r="E395" i="11"/>
  <c r="D395" i="11"/>
  <c r="C395" i="11" s="1"/>
  <c r="B395" i="11"/>
  <c r="A395" i="11" s="1"/>
  <c r="U394" i="11"/>
  <c r="T394" i="11"/>
  <c r="S394" i="11"/>
  <c r="Q394" i="11"/>
  <c r="R394" i="11" s="1"/>
  <c r="O394" i="11"/>
  <c r="P394" i="11" s="1"/>
  <c r="N394" i="11"/>
  <c r="M394" i="11"/>
  <c r="K394" i="11"/>
  <c r="I394" i="11"/>
  <c r="F394" i="11"/>
  <c r="E394" i="11"/>
  <c r="D394" i="11"/>
  <c r="C394" i="11"/>
  <c r="B394" i="11"/>
  <c r="A394" i="11"/>
  <c r="U393" i="11"/>
  <c r="S393" i="11"/>
  <c r="T393" i="11" s="1"/>
  <c r="R393" i="11"/>
  <c r="Q393" i="11"/>
  <c r="P393" i="11"/>
  <c r="O393" i="11"/>
  <c r="M393" i="11"/>
  <c r="K393" i="11"/>
  <c r="I393" i="11"/>
  <c r="F393" i="11"/>
  <c r="E393" i="11"/>
  <c r="D393" i="11"/>
  <c r="C393" i="11"/>
  <c r="B393" i="11"/>
  <c r="A393" i="11"/>
  <c r="U392" i="11"/>
  <c r="S392" i="11"/>
  <c r="T392" i="11" s="1"/>
  <c r="R392" i="11"/>
  <c r="Q392" i="11"/>
  <c r="P392" i="11"/>
  <c r="O392" i="11"/>
  <c r="N392" i="11"/>
  <c r="M392" i="11"/>
  <c r="K392" i="11"/>
  <c r="F392" i="11"/>
  <c r="E392" i="11"/>
  <c r="D392" i="11"/>
  <c r="C392" i="11"/>
  <c r="B392" i="11"/>
  <c r="A392" i="11"/>
  <c r="U391" i="11"/>
  <c r="S391" i="11"/>
  <c r="T391" i="11" s="1"/>
  <c r="R391" i="11"/>
  <c r="Q391" i="11"/>
  <c r="P391" i="11"/>
  <c r="O391" i="11"/>
  <c r="N391" i="11"/>
  <c r="M391" i="11"/>
  <c r="K391" i="11"/>
  <c r="F391" i="11"/>
  <c r="E391" i="11"/>
  <c r="D391" i="11"/>
  <c r="C391" i="11"/>
  <c r="B391" i="11"/>
  <c r="A391" i="11"/>
  <c r="U390" i="11"/>
  <c r="S390" i="11"/>
  <c r="T390" i="11" s="1"/>
  <c r="R390" i="11"/>
  <c r="Q390" i="11"/>
  <c r="P390" i="11"/>
  <c r="O390" i="11"/>
  <c r="N390" i="11"/>
  <c r="M390" i="11"/>
  <c r="K390" i="11"/>
  <c r="I390" i="11"/>
  <c r="F390" i="11"/>
  <c r="E390" i="11"/>
  <c r="D390" i="11"/>
  <c r="C390" i="11" s="1"/>
  <c r="B390" i="11"/>
  <c r="A390" i="11" s="1"/>
  <c r="U389" i="11"/>
  <c r="S389" i="11"/>
  <c r="T389" i="11" s="1"/>
  <c r="Q389" i="11"/>
  <c r="R389" i="11" s="1"/>
  <c r="O389" i="11"/>
  <c r="P389" i="11" s="1"/>
  <c r="N389" i="11"/>
  <c r="M389" i="11"/>
  <c r="K389" i="11"/>
  <c r="I389" i="11"/>
  <c r="F389" i="11"/>
  <c r="E389" i="11"/>
  <c r="D389" i="11"/>
  <c r="C389" i="11"/>
  <c r="B389" i="11"/>
  <c r="A389" i="11" s="1"/>
  <c r="U388" i="11"/>
  <c r="T388" i="11"/>
  <c r="S388" i="11"/>
  <c r="R388" i="11"/>
  <c r="Q388" i="11"/>
  <c r="P388" i="11"/>
  <c r="O388" i="11"/>
  <c r="N388" i="11"/>
  <c r="M388" i="11"/>
  <c r="K388" i="11"/>
  <c r="I388" i="11"/>
  <c r="F388" i="11"/>
  <c r="E388" i="11"/>
  <c r="D388" i="11"/>
  <c r="C388" i="11" s="1"/>
  <c r="B388" i="11"/>
  <c r="A388" i="11"/>
  <c r="U387" i="11"/>
  <c r="S387" i="11"/>
  <c r="T387" i="11" s="1"/>
  <c r="Q387" i="11"/>
  <c r="R387" i="11" s="1"/>
  <c r="P387" i="11"/>
  <c r="O387" i="11"/>
  <c r="N387" i="11"/>
  <c r="K387" i="11"/>
  <c r="I387" i="11"/>
  <c r="F387" i="11"/>
  <c r="E387" i="11"/>
  <c r="D387" i="11"/>
  <c r="C387" i="11" s="1"/>
  <c r="B387" i="11"/>
  <c r="A387" i="11"/>
  <c r="U386" i="11"/>
  <c r="S386" i="11"/>
  <c r="T386" i="11" s="1"/>
  <c r="Q386" i="11"/>
  <c r="R386" i="11" s="1"/>
  <c r="P386" i="11"/>
  <c r="O386" i="11"/>
  <c r="M386" i="11"/>
  <c r="K386" i="11"/>
  <c r="I386" i="11"/>
  <c r="F386" i="11"/>
  <c r="E386" i="11"/>
  <c r="D386" i="11"/>
  <c r="C386" i="11" s="1"/>
  <c r="B386" i="11"/>
  <c r="A386" i="11"/>
  <c r="U385" i="11"/>
  <c r="S385" i="11"/>
  <c r="T385" i="11" s="1"/>
  <c r="Q385" i="11"/>
  <c r="R385" i="11" s="1"/>
  <c r="P385" i="11"/>
  <c r="O385" i="11"/>
  <c r="N385" i="11"/>
  <c r="M385" i="11"/>
  <c r="K385" i="11"/>
  <c r="I385" i="11"/>
  <c r="F385" i="11"/>
  <c r="E385" i="11"/>
  <c r="D385" i="11"/>
  <c r="C385" i="11" s="1"/>
  <c r="B385" i="11"/>
  <c r="A385" i="11"/>
  <c r="U384" i="11"/>
  <c r="T384" i="11"/>
  <c r="S384" i="11"/>
  <c r="R384" i="11"/>
  <c r="Q384" i="11"/>
  <c r="O384" i="11"/>
  <c r="P384" i="11" s="1"/>
  <c r="M384" i="11"/>
  <c r="K384" i="11"/>
  <c r="I384" i="11"/>
  <c r="F384" i="11"/>
  <c r="E384" i="11"/>
  <c r="D384" i="11"/>
  <c r="C384" i="11" s="1"/>
  <c r="B384" i="11"/>
  <c r="A384" i="11"/>
  <c r="U383" i="11"/>
  <c r="T383" i="11"/>
  <c r="S383" i="11"/>
  <c r="R383" i="11"/>
  <c r="Q383" i="11"/>
  <c r="O383" i="11"/>
  <c r="P383" i="11" s="1"/>
  <c r="N383" i="11"/>
  <c r="M383" i="11"/>
  <c r="K383" i="11"/>
  <c r="I383" i="11"/>
  <c r="F383" i="11"/>
  <c r="E383" i="11"/>
  <c r="D383" i="11"/>
  <c r="C383" i="11"/>
  <c r="B383" i="11"/>
  <c r="A383" i="11" s="1"/>
  <c r="U382" i="11"/>
  <c r="S382" i="11"/>
  <c r="T382" i="11" s="1"/>
  <c r="R382" i="11"/>
  <c r="Q382" i="11"/>
  <c r="O382" i="11"/>
  <c r="P382" i="11" s="1"/>
  <c r="N382" i="11"/>
  <c r="M382" i="11"/>
  <c r="K382" i="11"/>
  <c r="F382" i="11"/>
  <c r="E382" i="11"/>
  <c r="D382" i="11"/>
  <c r="C382" i="11"/>
  <c r="B382" i="11"/>
  <c r="A382" i="11" s="1"/>
  <c r="U381" i="11"/>
  <c r="S381" i="11"/>
  <c r="T381" i="11" s="1"/>
  <c r="R381" i="11"/>
  <c r="Q381" i="11"/>
  <c r="O381" i="11"/>
  <c r="P381" i="11" s="1"/>
  <c r="N381" i="11"/>
  <c r="M381" i="11"/>
  <c r="K381" i="11"/>
  <c r="F381" i="11"/>
  <c r="E381" i="11"/>
  <c r="D381" i="11"/>
  <c r="C381" i="11"/>
  <c r="B381" i="11"/>
  <c r="A381" i="11" s="1"/>
  <c r="U380" i="11"/>
  <c r="S380" i="11"/>
  <c r="T380" i="11" s="1"/>
  <c r="R380" i="11"/>
  <c r="Q380" i="11"/>
  <c r="O380" i="11"/>
  <c r="P380" i="11" s="1"/>
  <c r="N380" i="11"/>
  <c r="M380" i="11"/>
  <c r="K380" i="11"/>
  <c r="F380" i="11"/>
  <c r="E380" i="11"/>
  <c r="D380" i="11"/>
  <c r="C380" i="11"/>
  <c r="B380" i="11"/>
  <c r="A380" i="11" s="1"/>
  <c r="U379" i="11"/>
  <c r="S379" i="11"/>
  <c r="T379" i="11" s="1"/>
  <c r="R379" i="11"/>
  <c r="Q379" i="11"/>
  <c r="O379" i="11"/>
  <c r="P379" i="11" s="1"/>
  <c r="N379" i="11"/>
  <c r="E379" i="11"/>
  <c r="D379" i="11"/>
  <c r="C379" i="11"/>
  <c r="B379" i="11"/>
  <c r="A379" i="11" s="1"/>
  <c r="U378" i="11"/>
  <c r="T378" i="11"/>
  <c r="S378" i="11"/>
  <c r="R378" i="11"/>
  <c r="Q378" i="11"/>
  <c r="P378" i="11"/>
  <c r="O378" i="11"/>
  <c r="K378" i="11"/>
  <c r="J378" i="11"/>
  <c r="F378" i="11"/>
  <c r="E378" i="11"/>
  <c r="D378" i="11"/>
  <c r="C378" i="11" s="1"/>
  <c r="B378" i="11"/>
  <c r="A378" i="11" s="1"/>
  <c r="U377" i="11"/>
  <c r="S377" i="11"/>
  <c r="T377" i="11" s="1"/>
  <c r="Q377" i="11"/>
  <c r="R377" i="11" s="1"/>
  <c r="O377" i="11"/>
  <c r="P377" i="11" s="1"/>
  <c r="N377" i="11"/>
  <c r="M377" i="11"/>
  <c r="J377" i="11"/>
  <c r="I377" i="11"/>
  <c r="F377" i="11"/>
  <c r="E377" i="11"/>
  <c r="D377" i="11"/>
  <c r="C377" i="11"/>
  <c r="B377" i="11"/>
  <c r="A377" i="11" s="1"/>
  <c r="U376" i="11"/>
  <c r="T376" i="11"/>
  <c r="S376" i="11"/>
  <c r="R376" i="11"/>
  <c r="Q376" i="11"/>
  <c r="P376" i="11"/>
  <c r="O376" i="11"/>
  <c r="E376" i="11"/>
  <c r="D376" i="11"/>
  <c r="C376" i="11"/>
  <c r="B376" i="11"/>
  <c r="A376" i="11"/>
  <c r="U375" i="11"/>
  <c r="T375" i="11"/>
  <c r="S375" i="11"/>
  <c r="Q375" i="11"/>
  <c r="R375" i="11" s="1"/>
  <c r="P375" i="11"/>
  <c r="O375" i="11"/>
  <c r="N375" i="11"/>
  <c r="M375" i="11"/>
  <c r="L375" i="11"/>
  <c r="K375" i="11"/>
  <c r="F375" i="11"/>
  <c r="E375" i="11"/>
  <c r="D375" i="11"/>
  <c r="C375" i="11" s="1"/>
  <c r="B375" i="11"/>
  <c r="A375" i="11" s="1"/>
  <c r="U374" i="11"/>
  <c r="T374" i="11"/>
  <c r="S374" i="11"/>
  <c r="Q374" i="11"/>
  <c r="R374" i="11" s="1"/>
  <c r="O374" i="11"/>
  <c r="P374" i="11" s="1"/>
  <c r="N374" i="11"/>
  <c r="M374" i="11"/>
  <c r="L374" i="11"/>
  <c r="K374" i="11"/>
  <c r="I374" i="11"/>
  <c r="F374" i="11"/>
  <c r="E374" i="11"/>
  <c r="D374" i="11"/>
  <c r="C374" i="11" s="1"/>
  <c r="B374" i="11"/>
  <c r="A374" i="11" s="1"/>
  <c r="U373" i="11"/>
  <c r="S373" i="11"/>
  <c r="T373" i="11" s="1"/>
  <c r="Q373" i="11"/>
  <c r="R373" i="11" s="1"/>
  <c r="O373" i="11"/>
  <c r="P373" i="11" s="1"/>
  <c r="N373" i="11"/>
  <c r="M373" i="11"/>
  <c r="K373" i="11"/>
  <c r="J373" i="11"/>
  <c r="F373" i="11"/>
  <c r="E373" i="11"/>
  <c r="D373" i="11"/>
  <c r="C373" i="11"/>
  <c r="B373" i="11"/>
  <c r="A373" i="11" s="1"/>
  <c r="U372" i="11"/>
  <c r="T372" i="11"/>
  <c r="S372" i="11"/>
  <c r="R372" i="11"/>
  <c r="Q372" i="11"/>
  <c r="P372" i="11"/>
  <c r="O372" i="11"/>
  <c r="N372" i="11"/>
  <c r="M372" i="11"/>
  <c r="K372" i="11"/>
  <c r="F372" i="11"/>
  <c r="E372" i="11"/>
  <c r="D372" i="11"/>
  <c r="C372" i="11"/>
  <c r="B372" i="11"/>
  <c r="A372" i="11" s="1"/>
  <c r="U371" i="11"/>
  <c r="T371" i="11"/>
  <c r="S371" i="11"/>
  <c r="R371" i="11"/>
  <c r="Q371" i="11"/>
  <c r="P371" i="11"/>
  <c r="O371" i="11"/>
  <c r="N371" i="11"/>
  <c r="M371" i="11"/>
  <c r="K371" i="11"/>
  <c r="F371" i="11"/>
  <c r="E371" i="11"/>
  <c r="D371" i="11"/>
  <c r="C371" i="11"/>
  <c r="B371" i="11"/>
  <c r="A371" i="11" s="1"/>
  <c r="U370" i="11"/>
  <c r="T370" i="11"/>
  <c r="S370" i="11"/>
  <c r="R370" i="11"/>
  <c r="Q370" i="11"/>
  <c r="P370" i="11"/>
  <c r="O370" i="11"/>
  <c r="M370" i="11"/>
  <c r="K370" i="11"/>
  <c r="I370" i="11"/>
  <c r="F370" i="11"/>
  <c r="E370" i="11"/>
  <c r="D370" i="11"/>
  <c r="C370" i="11"/>
  <c r="B370" i="11"/>
  <c r="A370" i="11" s="1"/>
  <c r="U369" i="11"/>
  <c r="T369" i="11"/>
  <c r="S369" i="11"/>
  <c r="R369" i="11"/>
  <c r="Q369" i="11"/>
  <c r="P369" i="11"/>
  <c r="O369" i="11"/>
  <c r="M369" i="11"/>
  <c r="K369" i="11"/>
  <c r="F369" i="11"/>
  <c r="E369" i="11"/>
  <c r="D369" i="11"/>
  <c r="C369" i="11" s="1"/>
  <c r="B369" i="11"/>
  <c r="A369" i="11" s="1"/>
  <c r="U368" i="11"/>
  <c r="S368" i="11"/>
  <c r="T368" i="11" s="1"/>
  <c r="Q368" i="11"/>
  <c r="R368" i="11" s="1"/>
  <c r="O368" i="11"/>
  <c r="P368" i="11" s="1"/>
  <c r="N368" i="11"/>
  <c r="L368" i="11"/>
  <c r="K368" i="11"/>
  <c r="F368" i="11"/>
  <c r="E368" i="11"/>
  <c r="D368" i="11"/>
  <c r="C368" i="11" s="1"/>
  <c r="B368" i="11"/>
  <c r="A368" i="11" s="1"/>
  <c r="U367" i="11"/>
  <c r="S367" i="11"/>
  <c r="T367" i="11" s="1"/>
  <c r="Q367" i="11"/>
  <c r="R367" i="11" s="1"/>
  <c r="O367" i="11"/>
  <c r="P367" i="11" s="1"/>
  <c r="M367" i="11"/>
  <c r="L367" i="11"/>
  <c r="K367" i="11"/>
  <c r="J367" i="11"/>
  <c r="I367" i="11"/>
  <c r="F367" i="11"/>
  <c r="E367" i="11"/>
  <c r="D367" i="11"/>
  <c r="C367" i="11" s="1"/>
  <c r="B367" i="11"/>
  <c r="A367" i="11"/>
  <c r="U366" i="11"/>
  <c r="S366" i="11"/>
  <c r="T366" i="11" s="1"/>
  <c r="Q366" i="11"/>
  <c r="R366" i="11" s="1"/>
  <c r="P366" i="11"/>
  <c r="O366" i="11"/>
  <c r="N366" i="11"/>
  <c r="M366" i="11"/>
  <c r="K366" i="11"/>
  <c r="I366" i="11"/>
  <c r="F366" i="11"/>
  <c r="E366" i="11"/>
  <c r="D366" i="11"/>
  <c r="C366" i="11" s="1"/>
  <c r="B366" i="11"/>
  <c r="A366" i="11"/>
  <c r="U365" i="11"/>
  <c r="T365" i="11"/>
  <c r="S365" i="11"/>
  <c r="R365" i="11"/>
  <c r="Q365" i="11"/>
  <c r="O365" i="11"/>
  <c r="P365" i="11" s="1"/>
  <c r="N365" i="11"/>
  <c r="K365" i="11"/>
  <c r="F365" i="11"/>
  <c r="E365" i="11"/>
  <c r="D365" i="11"/>
  <c r="C365" i="11" s="1"/>
  <c r="B365" i="11"/>
  <c r="A365" i="11"/>
  <c r="U364" i="11"/>
  <c r="S364" i="11"/>
  <c r="T364" i="11" s="1"/>
  <c r="Q364" i="11"/>
  <c r="R364" i="11" s="1"/>
  <c r="P364" i="11"/>
  <c r="O364" i="11"/>
  <c r="M364" i="11"/>
  <c r="K364" i="11"/>
  <c r="F364" i="11"/>
  <c r="E364" i="11"/>
  <c r="D364" i="11"/>
  <c r="C364" i="11"/>
  <c r="B364" i="11"/>
  <c r="A364" i="11" s="1"/>
  <c r="U363" i="11"/>
  <c r="T363" i="11"/>
  <c r="S363" i="11"/>
  <c r="R363" i="11"/>
  <c r="Q363" i="11"/>
  <c r="P363" i="11"/>
  <c r="O363" i="11"/>
  <c r="M363" i="11"/>
  <c r="K363" i="11"/>
  <c r="F363" i="11"/>
  <c r="E363" i="11"/>
  <c r="D363" i="11"/>
  <c r="C363" i="11" s="1"/>
  <c r="B363" i="11"/>
  <c r="A363" i="11" s="1"/>
  <c r="U362" i="11"/>
  <c r="S362" i="11"/>
  <c r="T362" i="11" s="1"/>
  <c r="Q362" i="11"/>
  <c r="R362" i="11" s="1"/>
  <c r="O362" i="11"/>
  <c r="P362" i="11" s="1"/>
  <c r="N362" i="11"/>
  <c r="L362" i="11"/>
  <c r="K362" i="11"/>
  <c r="J362" i="11"/>
  <c r="F362" i="11"/>
  <c r="E362" i="11"/>
  <c r="D362" i="11"/>
  <c r="C362" i="11"/>
  <c r="B362" i="11"/>
  <c r="A362" i="11" s="1"/>
  <c r="U361" i="11"/>
  <c r="T361" i="11"/>
  <c r="S361" i="11"/>
  <c r="R361" i="11"/>
  <c r="Q361" i="11"/>
  <c r="P361" i="11"/>
  <c r="O361" i="11"/>
  <c r="F361" i="11"/>
  <c r="E361" i="11"/>
  <c r="D361" i="11"/>
  <c r="C361" i="11" s="1"/>
  <c r="B361" i="11"/>
  <c r="A361" i="11" s="1"/>
  <c r="U360" i="11"/>
  <c r="T360" i="11"/>
  <c r="S360" i="11"/>
  <c r="Q360" i="11"/>
  <c r="R360" i="11" s="1"/>
  <c r="O360" i="11"/>
  <c r="P360" i="11" s="1"/>
  <c r="M360" i="11"/>
  <c r="L360" i="11"/>
  <c r="K360" i="11"/>
  <c r="I360" i="11"/>
  <c r="F360" i="11"/>
  <c r="E360" i="11"/>
  <c r="D360" i="11"/>
  <c r="C360" i="11"/>
  <c r="B360" i="11"/>
  <c r="A360" i="11"/>
  <c r="U359" i="11"/>
  <c r="S359" i="11"/>
  <c r="T359" i="11" s="1"/>
  <c r="R359" i="11"/>
  <c r="Q359" i="11"/>
  <c r="P359" i="11"/>
  <c r="O359" i="11"/>
  <c r="M359" i="11"/>
  <c r="F359" i="11"/>
  <c r="E359" i="11"/>
  <c r="D359" i="11"/>
  <c r="C359" i="11"/>
  <c r="B359" i="11"/>
  <c r="A359" i="11"/>
  <c r="U358" i="11"/>
  <c r="T358" i="11"/>
  <c r="S358" i="11"/>
  <c r="Q358" i="11"/>
  <c r="R358" i="11" s="1"/>
  <c r="P358" i="11"/>
  <c r="O358" i="11"/>
  <c r="E358" i="11"/>
  <c r="D358" i="11"/>
  <c r="C358" i="11"/>
  <c r="B358" i="11"/>
  <c r="A358" i="11" s="1"/>
  <c r="U357" i="11"/>
  <c r="T357" i="11"/>
  <c r="S357" i="11"/>
  <c r="R357" i="11"/>
  <c r="Q357" i="11"/>
  <c r="P357" i="11"/>
  <c r="O357" i="11"/>
  <c r="M357" i="11"/>
  <c r="K357" i="11"/>
  <c r="F357" i="11"/>
  <c r="E357" i="11"/>
  <c r="D357" i="11"/>
  <c r="C357" i="11" s="1"/>
  <c r="B357" i="11"/>
  <c r="A357" i="11" s="1"/>
  <c r="U356" i="11"/>
  <c r="S356" i="11"/>
  <c r="T356" i="11" s="1"/>
  <c r="Q356" i="11"/>
  <c r="R356" i="11" s="1"/>
  <c r="O356" i="11"/>
  <c r="P356" i="11" s="1"/>
  <c r="N356" i="11"/>
  <c r="M356" i="11"/>
  <c r="K356" i="11"/>
  <c r="I356" i="11"/>
  <c r="F356" i="11"/>
  <c r="E356" i="11"/>
  <c r="D356" i="11"/>
  <c r="C356" i="11"/>
  <c r="B356" i="11"/>
  <c r="A356" i="11" s="1"/>
  <c r="U355" i="11"/>
  <c r="T355" i="11"/>
  <c r="S355" i="11"/>
  <c r="R355" i="11"/>
  <c r="Q355" i="11"/>
  <c r="P355" i="11"/>
  <c r="O355" i="11"/>
  <c r="N355" i="11"/>
  <c r="L355" i="11"/>
  <c r="K355" i="11"/>
  <c r="F355" i="11"/>
  <c r="E355" i="11"/>
  <c r="D355" i="11"/>
  <c r="C355" i="11"/>
  <c r="B355" i="11"/>
  <c r="A355" i="11" s="1"/>
  <c r="U354" i="11"/>
  <c r="T354" i="11"/>
  <c r="S354" i="11"/>
  <c r="R354" i="11"/>
  <c r="Q354" i="11"/>
  <c r="P354" i="11"/>
  <c r="O354" i="11"/>
  <c r="H354" i="11"/>
  <c r="G354" i="11"/>
  <c r="F354" i="11"/>
  <c r="E354" i="11"/>
  <c r="D354" i="11"/>
  <c r="C354" i="11" s="1"/>
  <c r="B354" i="11"/>
  <c r="A354" i="11" s="1"/>
  <c r="U353" i="11"/>
  <c r="S353" i="11"/>
  <c r="T353" i="11" s="1"/>
  <c r="Q353" i="11"/>
  <c r="R353" i="11" s="1"/>
  <c r="O353" i="11"/>
  <c r="P353" i="11" s="1"/>
  <c r="N353" i="11"/>
  <c r="E353" i="11"/>
  <c r="D353" i="11"/>
  <c r="C353" i="11"/>
  <c r="B353" i="11"/>
  <c r="A353" i="11"/>
  <c r="U352" i="11"/>
  <c r="T352" i="11"/>
  <c r="S352" i="11"/>
  <c r="Q352" i="11"/>
  <c r="R352" i="11" s="1"/>
  <c r="P352" i="11"/>
  <c r="O352" i="11"/>
  <c r="N352" i="11"/>
  <c r="M352" i="11"/>
  <c r="K352" i="11"/>
  <c r="F352" i="11"/>
  <c r="E352" i="11"/>
  <c r="D352" i="11"/>
  <c r="C352" i="11"/>
  <c r="B352" i="11"/>
  <c r="A352" i="11"/>
  <c r="U351" i="11"/>
  <c r="T351" i="11"/>
  <c r="S351" i="11"/>
  <c r="Q351" i="11"/>
  <c r="R351" i="11" s="1"/>
  <c r="P351" i="11"/>
  <c r="O351" i="11"/>
  <c r="M351" i="11"/>
  <c r="K351" i="11"/>
  <c r="I351" i="11"/>
  <c r="F351" i="11"/>
  <c r="E351" i="11"/>
  <c r="D351" i="11"/>
  <c r="C351" i="11"/>
  <c r="B351" i="11"/>
  <c r="A351" i="11"/>
  <c r="U350" i="11"/>
  <c r="T350" i="11"/>
  <c r="S350" i="11"/>
  <c r="Q350" i="11"/>
  <c r="R350" i="11" s="1"/>
  <c r="P350" i="11"/>
  <c r="O350" i="11"/>
  <c r="N350" i="11"/>
  <c r="M350" i="11"/>
  <c r="K350" i="11"/>
  <c r="I350" i="11"/>
  <c r="F350" i="11"/>
  <c r="E350" i="11"/>
  <c r="D350" i="11"/>
  <c r="C350" i="11" s="1"/>
  <c r="B350" i="11"/>
  <c r="A350" i="11" s="1"/>
  <c r="U349" i="11"/>
  <c r="T349" i="11"/>
  <c r="S349" i="11"/>
  <c r="Q349" i="11"/>
  <c r="R349" i="11" s="1"/>
  <c r="O349" i="11"/>
  <c r="P349" i="11" s="1"/>
  <c r="N349" i="11"/>
  <c r="M349" i="11"/>
  <c r="L349" i="11"/>
  <c r="K349" i="11"/>
  <c r="J349" i="11"/>
  <c r="F349" i="11"/>
  <c r="E349" i="11"/>
  <c r="D349" i="11"/>
  <c r="C349" i="11" s="1"/>
  <c r="B349" i="11"/>
  <c r="A349" i="11" s="1"/>
  <c r="U348" i="11"/>
  <c r="S348" i="11"/>
  <c r="T348" i="11" s="1"/>
  <c r="Q348" i="11"/>
  <c r="R348" i="11" s="1"/>
  <c r="O348" i="11"/>
  <c r="P348" i="11" s="1"/>
  <c r="N348" i="11"/>
  <c r="M348" i="11"/>
  <c r="L348" i="11"/>
  <c r="K348" i="11"/>
  <c r="F348" i="11"/>
  <c r="E348" i="11"/>
  <c r="D348" i="11"/>
  <c r="C348" i="11"/>
  <c r="B348" i="11"/>
  <c r="A348" i="11" s="1"/>
  <c r="U347" i="11"/>
  <c r="T347" i="11"/>
  <c r="S347" i="11"/>
  <c r="R347" i="11"/>
  <c r="Q347" i="11"/>
  <c r="P347" i="11"/>
  <c r="O347" i="11"/>
  <c r="N347" i="11"/>
  <c r="M347" i="11"/>
  <c r="K347" i="11"/>
  <c r="I347" i="11"/>
  <c r="F347" i="11"/>
  <c r="E347" i="11"/>
  <c r="D347" i="11"/>
  <c r="C347" i="11" s="1"/>
  <c r="B347" i="11"/>
  <c r="A347" i="11"/>
  <c r="U346" i="11"/>
  <c r="S346" i="11"/>
  <c r="T346" i="11" s="1"/>
  <c r="Q346" i="11"/>
  <c r="R346" i="11" s="1"/>
  <c r="P346" i="11"/>
  <c r="O346" i="11"/>
  <c r="M346" i="11"/>
  <c r="L346" i="11"/>
  <c r="K346" i="11"/>
  <c r="J346" i="11"/>
  <c r="I346" i="11"/>
  <c r="H346" i="11"/>
  <c r="G346" i="11"/>
  <c r="F346" i="11"/>
  <c r="E346" i="11"/>
  <c r="D346" i="11"/>
  <c r="C346" i="11" s="1"/>
  <c r="B346" i="11"/>
  <c r="A346" i="11" s="1"/>
  <c r="U345" i="11"/>
  <c r="T345" i="11"/>
  <c r="S345" i="11"/>
  <c r="Q345" i="11"/>
  <c r="R345" i="11" s="1"/>
  <c r="O345" i="11"/>
  <c r="P345" i="11" s="1"/>
  <c r="M345" i="11"/>
  <c r="K345" i="11"/>
  <c r="F345" i="11"/>
  <c r="E345" i="11"/>
  <c r="D345" i="11"/>
  <c r="C345" i="11"/>
  <c r="B345" i="11"/>
  <c r="A345" i="11"/>
  <c r="U344" i="11"/>
  <c r="T344" i="11"/>
  <c r="S344" i="11"/>
  <c r="Q344" i="11"/>
  <c r="R344" i="11" s="1"/>
  <c r="P344" i="11"/>
  <c r="O344" i="11"/>
  <c r="N344" i="11"/>
  <c r="L344" i="11"/>
  <c r="K344" i="11"/>
  <c r="F344" i="11"/>
  <c r="E344" i="11"/>
  <c r="D344" i="11"/>
  <c r="C344" i="11"/>
  <c r="B344" i="11"/>
  <c r="A344" i="11"/>
  <c r="U343" i="11"/>
  <c r="T343" i="11"/>
  <c r="S343" i="11"/>
  <c r="Q343" i="11"/>
  <c r="R343" i="11" s="1"/>
  <c r="P343" i="11"/>
  <c r="O343" i="11"/>
  <c r="M343" i="11"/>
  <c r="L343" i="11"/>
  <c r="K343" i="11"/>
  <c r="I343" i="11"/>
  <c r="F343" i="11"/>
  <c r="E343" i="11"/>
  <c r="D343" i="11"/>
  <c r="C343" i="11" s="1"/>
  <c r="B343" i="11"/>
  <c r="A343" i="11" s="1"/>
  <c r="U342" i="11"/>
  <c r="T342" i="11"/>
  <c r="S342" i="11"/>
  <c r="Q342" i="11"/>
  <c r="R342" i="11" s="1"/>
  <c r="O342" i="11"/>
  <c r="P342" i="11" s="1"/>
  <c r="N342" i="11"/>
  <c r="M342" i="11"/>
  <c r="L342" i="11"/>
  <c r="K342" i="11"/>
  <c r="I342" i="11"/>
  <c r="F342" i="11"/>
  <c r="E342" i="11"/>
  <c r="D342" i="11"/>
  <c r="C342" i="11" s="1"/>
  <c r="B342" i="11"/>
  <c r="A342" i="11" s="1"/>
  <c r="U341" i="11"/>
  <c r="S341" i="11"/>
  <c r="T341" i="11" s="1"/>
  <c r="Q341" i="11"/>
  <c r="R341" i="11" s="1"/>
  <c r="O341" i="11"/>
  <c r="P341" i="11" s="1"/>
  <c r="N341" i="11"/>
  <c r="M341" i="11"/>
  <c r="K341" i="11"/>
  <c r="F341" i="11"/>
  <c r="E341" i="11"/>
  <c r="D341" i="11"/>
  <c r="C341" i="11" s="1"/>
  <c r="B341" i="11"/>
  <c r="A341" i="11" s="1"/>
  <c r="U340" i="11"/>
  <c r="S340" i="11"/>
  <c r="T340" i="11" s="1"/>
  <c r="Q340" i="11"/>
  <c r="R340" i="11" s="1"/>
  <c r="O340" i="11"/>
  <c r="P340" i="11" s="1"/>
  <c r="M340" i="11"/>
  <c r="K340" i="11"/>
  <c r="I340" i="11"/>
  <c r="F340" i="11"/>
  <c r="E340" i="11"/>
  <c r="D340" i="11"/>
  <c r="C340" i="11" s="1"/>
  <c r="B340" i="11"/>
  <c r="A340" i="11" s="1"/>
  <c r="U339" i="11"/>
  <c r="S339" i="11"/>
  <c r="T339" i="11" s="1"/>
  <c r="Q339" i="11"/>
  <c r="R339" i="11" s="1"/>
  <c r="O339" i="11"/>
  <c r="P339" i="11" s="1"/>
  <c r="M339" i="11"/>
  <c r="L339" i="11"/>
  <c r="K339" i="11"/>
  <c r="I339" i="11"/>
  <c r="F339" i="11"/>
  <c r="E339" i="11"/>
  <c r="D339" i="11"/>
  <c r="C339" i="11"/>
  <c r="B339" i="11"/>
  <c r="A339" i="11" s="1"/>
  <c r="U338" i="11"/>
  <c r="T338" i="11"/>
  <c r="S338" i="11"/>
  <c r="R338" i="11"/>
  <c r="Q338" i="11"/>
  <c r="P338" i="11"/>
  <c r="O338" i="11"/>
  <c r="N338" i="11"/>
  <c r="M338" i="11"/>
  <c r="K338" i="11"/>
  <c r="F338" i="11"/>
  <c r="E338" i="11"/>
  <c r="D338" i="11"/>
  <c r="C338" i="11"/>
  <c r="B338" i="11"/>
  <c r="A338" i="11" s="1"/>
  <c r="U337" i="11"/>
  <c r="T337" i="11"/>
  <c r="S337" i="11"/>
  <c r="R337" i="11"/>
  <c r="Q337" i="11"/>
  <c r="P337" i="11"/>
  <c r="O337" i="11"/>
  <c r="H337" i="11"/>
  <c r="G337" i="11"/>
  <c r="F337" i="11"/>
  <c r="E337" i="11"/>
  <c r="D337" i="11"/>
  <c r="C337" i="11" s="1"/>
  <c r="B337" i="11"/>
  <c r="A337" i="11" s="1"/>
  <c r="U336" i="11"/>
  <c r="S336" i="11"/>
  <c r="T336" i="11" s="1"/>
  <c r="Q336" i="11"/>
  <c r="R336" i="11" s="1"/>
  <c r="O336" i="11"/>
  <c r="P336" i="11" s="1"/>
  <c r="N336" i="11"/>
  <c r="M336" i="11"/>
  <c r="L336" i="11"/>
  <c r="K336" i="11"/>
  <c r="I336" i="11"/>
  <c r="F336" i="11"/>
  <c r="E336" i="11"/>
  <c r="D336" i="11"/>
  <c r="C336" i="11" s="1"/>
  <c r="B336" i="11"/>
  <c r="A336" i="11" s="1"/>
  <c r="U335" i="11"/>
  <c r="S335" i="11"/>
  <c r="T335" i="11" s="1"/>
  <c r="Q335" i="11"/>
  <c r="R335" i="11" s="1"/>
  <c r="P335" i="11"/>
  <c r="O335" i="11"/>
  <c r="N335" i="11"/>
  <c r="M335" i="11"/>
  <c r="L335" i="11"/>
  <c r="K335" i="11"/>
  <c r="F335" i="11"/>
  <c r="E335" i="11"/>
  <c r="D335" i="11"/>
  <c r="C335" i="11" s="1"/>
  <c r="B335" i="11"/>
  <c r="A335" i="11"/>
  <c r="U334" i="11"/>
  <c r="T334" i="11"/>
  <c r="S334" i="11"/>
  <c r="R334" i="11"/>
  <c r="Q334" i="11"/>
  <c r="P334" i="11"/>
  <c r="O334" i="11"/>
  <c r="N334" i="11"/>
  <c r="K334" i="11"/>
  <c r="J334" i="11"/>
  <c r="F334" i="11"/>
  <c r="E334" i="11"/>
  <c r="D334" i="11"/>
  <c r="C334" i="11" s="1"/>
  <c r="B334" i="11"/>
  <c r="A334" i="11"/>
  <c r="U333" i="11"/>
  <c r="T333" i="11"/>
  <c r="S333" i="11"/>
  <c r="R333" i="11"/>
  <c r="Q333" i="11"/>
  <c r="P333" i="11"/>
  <c r="O333" i="11"/>
  <c r="N333" i="11"/>
  <c r="M333" i="11"/>
  <c r="K333" i="11"/>
  <c r="F333" i="11"/>
  <c r="E333" i="11"/>
  <c r="D333" i="11"/>
  <c r="C333" i="11" s="1"/>
  <c r="B333" i="11"/>
  <c r="A333" i="11"/>
  <c r="U332" i="11"/>
  <c r="T332" i="11"/>
  <c r="S332" i="11"/>
  <c r="R332" i="11"/>
  <c r="Q332" i="11"/>
  <c r="P332" i="11"/>
  <c r="O332" i="11"/>
  <c r="N332" i="11"/>
  <c r="M332" i="11"/>
  <c r="K332" i="11"/>
  <c r="J332" i="11"/>
  <c r="F332" i="11"/>
  <c r="E332" i="11"/>
  <c r="D332" i="11"/>
  <c r="C332" i="11" s="1"/>
  <c r="B332" i="11"/>
  <c r="A332" i="11" s="1"/>
  <c r="U331" i="11"/>
  <c r="S331" i="11"/>
  <c r="T331" i="11" s="1"/>
  <c r="R331" i="11"/>
  <c r="Q331" i="11"/>
  <c r="O331" i="11"/>
  <c r="P331" i="11" s="1"/>
  <c r="N331" i="11"/>
  <c r="L331" i="11"/>
  <c r="K331" i="11"/>
  <c r="F331" i="11"/>
  <c r="E331" i="11"/>
  <c r="D331" i="11"/>
  <c r="C331" i="11" s="1"/>
  <c r="B331" i="11"/>
  <c r="A331" i="11" s="1"/>
  <c r="U330" i="11"/>
  <c r="S330" i="11"/>
  <c r="T330" i="11" s="1"/>
  <c r="R330" i="11"/>
  <c r="Q330" i="11"/>
  <c r="O330" i="11"/>
  <c r="P330" i="11" s="1"/>
  <c r="M330" i="11"/>
  <c r="L330" i="11"/>
  <c r="K330" i="11"/>
  <c r="F330" i="11"/>
  <c r="E330" i="11"/>
  <c r="D330" i="11"/>
  <c r="C330" i="11" s="1"/>
  <c r="B330" i="11"/>
  <c r="A330" i="11" s="1"/>
  <c r="U329" i="11"/>
  <c r="S329" i="11"/>
  <c r="T329" i="11" s="1"/>
  <c r="R329" i="11"/>
  <c r="Q329" i="11"/>
  <c r="O329" i="11"/>
  <c r="P329" i="11" s="1"/>
  <c r="N329" i="11"/>
  <c r="M329" i="11"/>
  <c r="F329" i="11"/>
  <c r="E329" i="11"/>
  <c r="D329" i="11"/>
  <c r="C329" i="11" s="1"/>
  <c r="B329" i="11"/>
  <c r="A329" i="11"/>
  <c r="U328" i="11"/>
  <c r="T328" i="11"/>
  <c r="S328" i="11"/>
  <c r="R328" i="11"/>
  <c r="Q328" i="11"/>
  <c r="P328" i="11"/>
  <c r="O328" i="11"/>
  <c r="M328" i="11"/>
  <c r="K328" i="11"/>
  <c r="J328" i="11"/>
  <c r="I328" i="11"/>
  <c r="F328" i="11"/>
  <c r="D328" i="11"/>
  <c r="C328" i="11" s="1"/>
  <c r="B328" i="11"/>
  <c r="A328" i="11"/>
  <c r="U327" i="11"/>
  <c r="T327" i="11"/>
  <c r="S327" i="11"/>
  <c r="R327" i="11"/>
  <c r="Q327" i="11"/>
  <c r="P327" i="11"/>
  <c r="O327" i="11"/>
  <c r="N327" i="11"/>
  <c r="M327" i="11"/>
  <c r="K327" i="11"/>
  <c r="I327" i="11"/>
  <c r="F327" i="11"/>
  <c r="E327" i="11"/>
  <c r="D327" i="11"/>
  <c r="C327" i="11" s="1"/>
  <c r="B327" i="11"/>
  <c r="A327" i="11" s="1"/>
  <c r="U326" i="11"/>
  <c r="S326" i="11"/>
  <c r="T326" i="11" s="1"/>
  <c r="R326" i="11"/>
  <c r="Q326" i="11"/>
  <c r="O326" i="11"/>
  <c r="P326" i="11" s="1"/>
  <c r="N326" i="11"/>
  <c r="M326" i="11"/>
  <c r="L326" i="11"/>
  <c r="K326" i="11"/>
  <c r="F326" i="11"/>
  <c r="E326" i="11"/>
  <c r="D326" i="11"/>
  <c r="C326" i="11"/>
  <c r="B326" i="11"/>
  <c r="A326" i="11"/>
  <c r="U325" i="11"/>
  <c r="T325" i="11"/>
  <c r="S325" i="11"/>
  <c r="R325" i="11"/>
  <c r="Q325" i="11"/>
  <c r="P325" i="11"/>
  <c r="O325" i="11"/>
  <c r="M325" i="11"/>
  <c r="K325" i="11"/>
  <c r="J325" i="11"/>
  <c r="I325" i="11"/>
  <c r="F325" i="11"/>
  <c r="E325" i="11"/>
  <c r="D325" i="11"/>
  <c r="C325" i="11" s="1"/>
  <c r="B325" i="11"/>
  <c r="A325" i="11" s="1"/>
  <c r="U324" i="11"/>
  <c r="T324" i="11"/>
  <c r="S324" i="11"/>
  <c r="Q324" i="11"/>
  <c r="R324" i="11" s="1"/>
  <c r="O324" i="11"/>
  <c r="P324" i="11" s="1"/>
  <c r="M324" i="11"/>
  <c r="K324" i="11"/>
  <c r="I324" i="11"/>
  <c r="F324" i="11"/>
  <c r="E324" i="11"/>
  <c r="D324" i="11"/>
  <c r="C324" i="11" s="1"/>
  <c r="B324" i="11"/>
  <c r="A324" i="11" s="1"/>
  <c r="U323" i="11"/>
  <c r="T323" i="11"/>
  <c r="S323" i="11"/>
  <c r="Q323" i="11"/>
  <c r="R323" i="11" s="1"/>
  <c r="O323" i="11"/>
  <c r="P323" i="11" s="1"/>
  <c r="N323" i="11"/>
  <c r="L323" i="11"/>
  <c r="K323" i="11"/>
  <c r="F323" i="11"/>
  <c r="E323" i="11"/>
  <c r="D323" i="11"/>
  <c r="C323" i="11" s="1"/>
  <c r="B323" i="11"/>
  <c r="A323" i="11" s="1"/>
  <c r="U322" i="11"/>
  <c r="T322" i="11"/>
  <c r="S322" i="11"/>
  <c r="Q322" i="11"/>
  <c r="R322" i="11" s="1"/>
  <c r="O322" i="11"/>
  <c r="P322" i="11" s="1"/>
  <c r="M322" i="11"/>
  <c r="L322" i="11"/>
  <c r="K322" i="11"/>
  <c r="I322" i="11"/>
  <c r="F322" i="11"/>
  <c r="E322" i="11"/>
  <c r="D322" i="11"/>
  <c r="C322" i="11"/>
  <c r="B322" i="11"/>
  <c r="A322" i="11"/>
  <c r="U321" i="11"/>
  <c r="T321" i="11"/>
  <c r="S321" i="11"/>
  <c r="R321" i="11"/>
  <c r="Q321" i="11"/>
  <c r="P321" i="11"/>
  <c r="O321" i="11"/>
  <c r="N321" i="11"/>
  <c r="M321" i="11"/>
  <c r="K321" i="11"/>
  <c r="I321" i="11"/>
  <c r="F321" i="11"/>
  <c r="E321" i="11"/>
  <c r="D321" i="11"/>
  <c r="C321" i="11" s="1"/>
  <c r="B321" i="11"/>
  <c r="A321" i="11" s="1"/>
  <c r="U320" i="11"/>
  <c r="S320" i="11"/>
  <c r="T320" i="11" s="1"/>
  <c r="Q320" i="11"/>
  <c r="R320" i="11" s="1"/>
  <c r="O320" i="11"/>
  <c r="P320" i="11" s="1"/>
  <c r="N320" i="11"/>
  <c r="M320" i="11"/>
  <c r="L320" i="11"/>
  <c r="K320" i="11"/>
  <c r="J320" i="11"/>
  <c r="I320" i="11"/>
  <c r="F320" i="11"/>
  <c r="E320" i="11"/>
  <c r="D320" i="11"/>
  <c r="C320" i="11" s="1"/>
  <c r="B320" i="11"/>
  <c r="A320" i="11"/>
  <c r="U319" i="11"/>
  <c r="T319" i="11"/>
  <c r="S319" i="11"/>
  <c r="R319" i="11"/>
  <c r="Q319" i="11"/>
  <c r="P319" i="11"/>
  <c r="O319" i="11"/>
  <c r="N319" i="11"/>
  <c r="M319" i="11"/>
  <c r="L319" i="11"/>
  <c r="K319" i="11"/>
  <c r="I319" i="11"/>
  <c r="F319" i="11"/>
  <c r="E319" i="11"/>
  <c r="D319" i="11"/>
  <c r="C319" i="11"/>
  <c r="B319" i="11"/>
  <c r="A319" i="11"/>
  <c r="U318" i="11"/>
  <c r="T318" i="11"/>
  <c r="S318" i="11"/>
  <c r="R318" i="11"/>
  <c r="Q318" i="11"/>
  <c r="P318" i="11"/>
  <c r="O318" i="11"/>
  <c r="M318" i="11"/>
  <c r="K318" i="11"/>
  <c r="I318" i="11"/>
  <c r="F318" i="11"/>
  <c r="E318" i="11"/>
  <c r="D318" i="11"/>
  <c r="C318" i="11"/>
  <c r="B318" i="11"/>
  <c r="A318" i="11"/>
  <c r="U317" i="11"/>
  <c r="T317" i="11"/>
  <c r="S317" i="11"/>
  <c r="R317" i="11"/>
  <c r="Q317" i="11"/>
  <c r="P317" i="11"/>
  <c r="O317" i="11"/>
  <c r="N317" i="11"/>
  <c r="M317" i="11"/>
  <c r="K317" i="11"/>
  <c r="I317" i="11"/>
  <c r="F317" i="11"/>
  <c r="E317" i="11"/>
  <c r="D317" i="11"/>
  <c r="C317" i="11" s="1"/>
  <c r="B317" i="11"/>
  <c r="A317" i="11" s="1"/>
  <c r="U316" i="11"/>
  <c r="T316" i="11"/>
  <c r="S316" i="11"/>
  <c r="Q316" i="11"/>
  <c r="R316" i="11" s="1"/>
  <c r="O316" i="11"/>
  <c r="P316" i="11" s="1"/>
  <c r="N316" i="11"/>
  <c r="M316" i="11"/>
  <c r="K316" i="11"/>
  <c r="F316" i="11"/>
  <c r="E316" i="11"/>
  <c r="D316" i="11"/>
  <c r="C316" i="11" s="1"/>
  <c r="B316" i="11"/>
  <c r="A316" i="11" s="1"/>
  <c r="U315" i="11"/>
  <c r="T315" i="11"/>
  <c r="S315" i="11"/>
  <c r="Q315" i="11"/>
  <c r="R315" i="11" s="1"/>
  <c r="O315" i="11"/>
  <c r="P315" i="11" s="1"/>
  <c r="M315" i="11"/>
  <c r="K315" i="11"/>
  <c r="I315" i="11"/>
  <c r="F315" i="11"/>
  <c r="E315" i="11"/>
  <c r="D315" i="11"/>
  <c r="C315" i="11" s="1"/>
  <c r="B315" i="11"/>
  <c r="A315" i="11" s="1"/>
  <c r="U314" i="11"/>
  <c r="T314" i="11"/>
  <c r="S314" i="11"/>
  <c r="Q314" i="11"/>
  <c r="R314" i="11" s="1"/>
  <c r="O314" i="11"/>
  <c r="P314" i="11" s="1"/>
  <c r="M314" i="11"/>
  <c r="K314" i="11"/>
  <c r="I314" i="11"/>
  <c r="F314" i="11"/>
  <c r="E314" i="11"/>
  <c r="D314" i="11"/>
  <c r="C314" i="11" s="1"/>
  <c r="B314" i="11"/>
  <c r="A314" i="11" s="1"/>
  <c r="U313" i="11"/>
  <c r="T313" i="11"/>
  <c r="S313" i="11"/>
  <c r="Q313" i="11"/>
  <c r="R313" i="11" s="1"/>
  <c r="O313" i="11"/>
  <c r="P313" i="11" s="1"/>
  <c r="M313" i="11"/>
  <c r="L313" i="11"/>
  <c r="K313" i="11"/>
  <c r="I313" i="11"/>
  <c r="F313" i="11"/>
  <c r="E313" i="11"/>
  <c r="D313" i="11"/>
  <c r="C313" i="11"/>
  <c r="B313" i="11"/>
  <c r="A313" i="11"/>
  <c r="U312" i="11"/>
  <c r="T312" i="11"/>
  <c r="S312" i="11"/>
  <c r="R312" i="11"/>
  <c r="Q312" i="11"/>
  <c r="P312" i="11"/>
  <c r="O312" i="11"/>
  <c r="N312" i="11"/>
  <c r="K312" i="11"/>
  <c r="J312" i="11"/>
  <c r="F312" i="11"/>
  <c r="E312" i="11"/>
  <c r="D312" i="11"/>
  <c r="C312" i="11"/>
  <c r="B312" i="11"/>
  <c r="A312" i="11"/>
  <c r="U311" i="11"/>
  <c r="T311" i="11"/>
  <c r="S311" i="11"/>
  <c r="R311" i="11"/>
  <c r="Q311" i="11"/>
  <c r="P311" i="11"/>
  <c r="O311" i="11"/>
  <c r="M311" i="11"/>
  <c r="K311" i="11"/>
  <c r="J311" i="11"/>
  <c r="I311" i="11"/>
  <c r="F311" i="11"/>
  <c r="E311" i="11"/>
  <c r="D311" i="11"/>
  <c r="C311" i="11" s="1"/>
  <c r="B311" i="11"/>
  <c r="A311" i="11" s="1"/>
  <c r="U310" i="11"/>
  <c r="S310" i="11"/>
  <c r="T310" i="11" s="1"/>
  <c r="Q310" i="11"/>
  <c r="R310" i="11" s="1"/>
  <c r="O310" i="11"/>
  <c r="P310" i="11" s="1"/>
  <c r="N310" i="11"/>
  <c r="M310" i="11"/>
  <c r="L310" i="11"/>
  <c r="K310" i="11"/>
  <c r="J310" i="11"/>
  <c r="I310" i="11"/>
  <c r="F310" i="11"/>
  <c r="E310" i="11"/>
  <c r="D310" i="11"/>
  <c r="C310" i="11" s="1"/>
  <c r="B310" i="11"/>
  <c r="A310" i="11"/>
  <c r="U309" i="11"/>
  <c r="T309" i="11"/>
  <c r="S309" i="11"/>
  <c r="R309" i="11"/>
  <c r="Q309" i="11"/>
  <c r="P309" i="11"/>
  <c r="O309" i="11"/>
  <c r="N309" i="11"/>
  <c r="K309" i="11"/>
  <c r="F309" i="11"/>
  <c r="E309" i="11"/>
  <c r="D309" i="11"/>
  <c r="C309" i="11" s="1"/>
  <c r="B309" i="11"/>
  <c r="A309" i="11" s="1"/>
  <c r="U308" i="11"/>
  <c r="S308" i="11"/>
  <c r="T308" i="11" s="1"/>
  <c r="Q308" i="11"/>
  <c r="R308" i="11" s="1"/>
  <c r="P308" i="11"/>
  <c r="O308" i="11"/>
  <c r="F308" i="11"/>
  <c r="E308" i="11"/>
  <c r="D308" i="11"/>
  <c r="C308" i="11"/>
  <c r="B308" i="11"/>
  <c r="A308" i="11"/>
  <c r="U307" i="11"/>
  <c r="T307" i="11"/>
  <c r="S307" i="11"/>
  <c r="R307" i="11"/>
  <c r="Q307" i="11"/>
  <c r="P307" i="11"/>
  <c r="O307" i="11"/>
  <c r="M307" i="11"/>
  <c r="K307" i="11"/>
  <c r="I307" i="11"/>
  <c r="F307" i="11"/>
  <c r="E307" i="11"/>
  <c r="D307" i="11"/>
  <c r="C307" i="11"/>
  <c r="B307" i="11"/>
  <c r="A307" i="11"/>
  <c r="U306" i="11"/>
  <c r="T306" i="11"/>
  <c r="S306" i="11"/>
  <c r="R306" i="11"/>
  <c r="Q306" i="11"/>
  <c r="P306" i="11"/>
  <c r="O306" i="11"/>
  <c r="N306" i="11"/>
  <c r="M306" i="11"/>
  <c r="K306" i="11"/>
  <c r="I306" i="11"/>
  <c r="F306" i="11"/>
  <c r="E306" i="11"/>
  <c r="D306" i="11"/>
  <c r="C306" i="11" s="1"/>
  <c r="B306" i="11"/>
  <c r="A306" i="11" s="1"/>
  <c r="U305" i="11"/>
  <c r="S305" i="11"/>
  <c r="T305" i="11" s="1"/>
  <c r="Q305" i="11"/>
  <c r="R305" i="11" s="1"/>
  <c r="O305" i="11"/>
  <c r="P305" i="11" s="1"/>
  <c r="M305" i="11"/>
  <c r="L305" i="11"/>
  <c r="K305" i="11"/>
  <c r="J305" i="11"/>
  <c r="I305" i="11"/>
  <c r="F305" i="11"/>
  <c r="E305" i="11"/>
  <c r="D305" i="11"/>
  <c r="C305" i="11" s="1"/>
  <c r="B305" i="11"/>
  <c r="A305" i="11" s="1"/>
  <c r="U304" i="11"/>
  <c r="S304" i="11"/>
  <c r="T304" i="11" s="1"/>
  <c r="Q304" i="11"/>
  <c r="R304" i="11" s="1"/>
  <c r="P304" i="11"/>
  <c r="O304" i="11"/>
  <c r="M304" i="11"/>
  <c r="K304" i="11"/>
  <c r="J304" i="11"/>
  <c r="I304" i="11"/>
  <c r="F304" i="11"/>
  <c r="E304" i="11"/>
  <c r="D304" i="11"/>
  <c r="C304" i="11" s="1"/>
  <c r="B304" i="11"/>
  <c r="A304" i="11"/>
  <c r="U303" i="11"/>
  <c r="T303" i="11"/>
  <c r="S303" i="11"/>
  <c r="R303" i="11"/>
  <c r="Q303" i="11"/>
  <c r="P303" i="11"/>
  <c r="O303" i="11"/>
  <c r="M303" i="11"/>
  <c r="L303" i="11"/>
  <c r="K303" i="11"/>
  <c r="I303" i="11"/>
  <c r="F303" i="11"/>
  <c r="E303" i="11"/>
  <c r="D303" i="11"/>
  <c r="C303" i="11" s="1"/>
  <c r="B303" i="11"/>
  <c r="A303" i="11" s="1"/>
  <c r="U302" i="11"/>
  <c r="S302" i="11"/>
  <c r="T302" i="11" s="1"/>
  <c r="R302" i="11"/>
  <c r="Q302" i="11"/>
  <c r="O302" i="11"/>
  <c r="P302" i="11" s="1"/>
  <c r="N302" i="11"/>
  <c r="L302" i="11"/>
  <c r="K302" i="11"/>
  <c r="F302" i="11"/>
  <c r="E302" i="11"/>
  <c r="D302" i="11"/>
  <c r="C302" i="11" s="1"/>
  <c r="B302" i="11"/>
  <c r="A302" i="11" s="1"/>
  <c r="U301" i="11"/>
  <c r="S301" i="11"/>
  <c r="T301" i="11" s="1"/>
  <c r="R301" i="11"/>
  <c r="Q301" i="11"/>
  <c r="O301" i="11"/>
  <c r="P301" i="11" s="1"/>
  <c r="M301" i="11"/>
  <c r="K301" i="11"/>
  <c r="I301" i="11"/>
  <c r="F301" i="11"/>
  <c r="E301" i="11"/>
  <c r="D301" i="11"/>
  <c r="C301" i="11" s="1"/>
  <c r="B301" i="11"/>
  <c r="A301" i="11" s="1"/>
  <c r="U300" i="11"/>
  <c r="S300" i="11"/>
  <c r="T300" i="11" s="1"/>
  <c r="R300" i="11"/>
  <c r="Q300" i="11"/>
  <c r="O300" i="11"/>
  <c r="P300" i="11" s="1"/>
  <c r="N300" i="11"/>
  <c r="M300" i="11"/>
  <c r="K300" i="11"/>
  <c r="I300" i="11"/>
  <c r="F300" i="11"/>
  <c r="E300" i="11"/>
  <c r="D300" i="11"/>
  <c r="C300" i="11"/>
  <c r="B300" i="11"/>
  <c r="A300" i="11"/>
  <c r="U299" i="11"/>
  <c r="T299" i="11"/>
  <c r="S299" i="11"/>
  <c r="R299" i="11"/>
  <c r="Q299" i="11"/>
  <c r="P299" i="11"/>
  <c r="O299" i="11"/>
  <c r="N299" i="11"/>
  <c r="E299" i="11"/>
  <c r="D299" i="11"/>
  <c r="C299" i="11" s="1"/>
  <c r="B299" i="11"/>
  <c r="A299" i="11" s="1"/>
  <c r="U298" i="11"/>
  <c r="S298" i="11"/>
  <c r="T298" i="11" s="1"/>
  <c r="Q298" i="11"/>
  <c r="R298" i="11" s="1"/>
  <c r="P298" i="11"/>
  <c r="O298" i="11"/>
  <c r="K298" i="11"/>
  <c r="F298" i="11"/>
  <c r="E298" i="11"/>
  <c r="D298" i="11"/>
  <c r="C298" i="11" s="1"/>
  <c r="B298" i="11"/>
  <c r="A298" i="11" s="1"/>
  <c r="U297" i="11"/>
  <c r="S297" i="11"/>
  <c r="T297" i="11" s="1"/>
  <c r="Q297" i="11"/>
  <c r="R297" i="11" s="1"/>
  <c r="O297" i="11"/>
  <c r="P297" i="11" s="1"/>
  <c r="M297" i="11"/>
  <c r="K297" i="11"/>
  <c r="F297" i="11"/>
  <c r="E297" i="11"/>
  <c r="D297" i="11"/>
  <c r="C297" i="11"/>
  <c r="B297" i="11"/>
  <c r="A297" i="11"/>
  <c r="U296" i="11"/>
  <c r="T296" i="11"/>
  <c r="S296" i="11"/>
  <c r="R296" i="11"/>
  <c r="Q296" i="11"/>
  <c r="P296" i="11"/>
  <c r="O296" i="11"/>
  <c r="M296" i="11"/>
  <c r="K296" i="11"/>
  <c r="I296" i="11"/>
  <c r="F296" i="11"/>
  <c r="E296" i="11"/>
  <c r="D296" i="11"/>
  <c r="C296" i="11"/>
  <c r="B296" i="11"/>
  <c r="A296" i="11"/>
  <c r="U295" i="11"/>
  <c r="T295" i="11"/>
  <c r="S295" i="11"/>
  <c r="R295" i="11"/>
  <c r="Q295" i="11"/>
  <c r="P295" i="11"/>
  <c r="O295" i="11"/>
  <c r="N295" i="11"/>
  <c r="M295" i="11"/>
  <c r="L295" i="11"/>
  <c r="K295" i="11"/>
  <c r="F295" i="11"/>
  <c r="E295" i="11"/>
  <c r="D295" i="11"/>
  <c r="C295" i="11" s="1"/>
  <c r="B295" i="11"/>
  <c r="A295" i="11" s="1"/>
  <c r="U294" i="11"/>
  <c r="S294" i="11"/>
  <c r="T294" i="11" s="1"/>
  <c r="Q294" i="11"/>
  <c r="R294" i="11" s="1"/>
  <c r="O294" i="11"/>
  <c r="P294" i="11" s="1"/>
  <c r="M294" i="11"/>
  <c r="L294" i="11"/>
  <c r="K294" i="11"/>
  <c r="I294" i="11"/>
  <c r="F294" i="11"/>
  <c r="E294" i="11"/>
  <c r="D294" i="11"/>
  <c r="C294" i="11"/>
  <c r="B294" i="11"/>
  <c r="A294" i="11" s="1"/>
  <c r="U293" i="11"/>
  <c r="T293" i="11"/>
  <c r="S293" i="11"/>
  <c r="R293" i="11"/>
  <c r="Q293" i="11"/>
  <c r="P293" i="11"/>
  <c r="O293" i="11"/>
  <c r="N293" i="11"/>
  <c r="M293" i="11"/>
  <c r="K293" i="11"/>
  <c r="I293" i="11"/>
  <c r="F293" i="11"/>
  <c r="E293" i="11"/>
  <c r="D293" i="11"/>
  <c r="C293" i="11" s="1"/>
  <c r="B293" i="11"/>
  <c r="A293" i="11" s="1"/>
  <c r="U292" i="11"/>
  <c r="S292" i="11"/>
  <c r="T292" i="11" s="1"/>
  <c r="Q292" i="11"/>
  <c r="R292" i="11" s="1"/>
  <c r="P292" i="11"/>
  <c r="O292" i="11"/>
  <c r="H292" i="11"/>
  <c r="G292" i="11"/>
  <c r="F292" i="11"/>
  <c r="E292" i="11"/>
  <c r="D292" i="11"/>
  <c r="C292" i="11"/>
  <c r="B292" i="11"/>
  <c r="A292" i="11" s="1"/>
  <c r="U291" i="11"/>
  <c r="T291" i="11"/>
  <c r="S291" i="11"/>
  <c r="R291" i="11"/>
  <c r="Q291" i="11"/>
  <c r="P291" i="11"/>
  <c r="O291" i="11"/>
  <c r="M291" i="11"/>
  <c r="L291" i="11"/>
  <c r="K291" i="11"/>
  <c r="J291" i="11"/>
  <c r="I291" i="11"/>
  <c r="F291" i="11"/>
  <c r="E291" i="11"/>
  <c r="D291" i="11"/>
  <c r="C291" i="11" s="1"/>
  <c r="B291" i="11"/>
  <c r="A291" i="11"/>
  <c r="U290" i="11"/>
  <c r="T290" i="11"/>
  <c r="S290" i="11"/>
  <c r="R290" i="11"/>
  <c r="Q290" i="11"/>
  <c r="P290" i="11"/>
  <c r="O290" i="11"/>
  <c r="N290" i="11"/>
  <c r="M290" i="11"/>
  <c r="L290" i="11"/>
  <c r="K290" i="11"/>
  <c r="J290" i="11"/>
  <c r="I290" i="11"/>
  <c r="F290" i="11"/>
  <c r="E290" i="11"/>
  <c r="D290" i="11"/>
  <c r="C290" i="11" s="1"/>
  <c r="B290" i="11"/>
  <c r="A290" i="11" s="1"/>
  <c r="U289" i="11"/>
  <c r="T289" i="11"/>
  <c r="S289" i="11"/>
  <c r="Q289" i="11"/>
  <c r="R289" i="11" s="1"/>
  <c r="O289" i="11"/>
  <c r="P289" i="11" s="1"/>
  <c r="N289" i="11"/>
  <c r="M289" i="11"/>
  <c r="K289" i="11"/>
  <c r="I289" i="11"/>
  <c r="F289" i="11"/>
  <c r="E289" i="11"/>
  <c r="D289" i="11"/>
  <c r="C289" i="11"/>
  <c r="B289" i="11"/>
  <c r="A289" i="11"/>
  <c r="U288" i="11"/>
  <c r="T288" i="11"/>
  <c r="S288" i="11"/>
  <c r="R288" i="11"/>
  <c r="Q288" i="11"/>
  <c r="P288" i="11"/>
  <c r="O288" i="11"/>
  <c r="N288" i="11"/>
  <c r="K288" i="11"/>
  <c r="J288" i="11"/>
  <c r="F288" i="11"/>
  <c r="E288" i="11"/>
  <c r="D288" i="11"/>
  <c r="C288" i="11"/>
  <c r="B288" i="11"/>
  <c r="A288" i="11"/>
  <c r="U287" i="11"/>
  <c r="T287" i="11"/>
  <c r="S287" i="11"/>
  <c r="R287" i="11"/>
  <c r="Q287" i="11"/>
  <c r="P287" i="11"/>
  <c r="O287" i="11"/>
  <c r="M287" i="11"/>
  <c r="K287" i="11"/>
  <c r="I287" i="11"/>
  <c r="F287" i="11"/>
  <c r="E287" i="11"/>
  <c r="D287" i="11"/>
  <c r="C287" i="11"/>
  <c r="B287" i="11"/>
  <c r="A287" i="11"/>
  <c r="U286" i="11"/>
  <c r="T286" i="11"/>
  <c r="S286" i="11"/>
  <c r="R286" i="11"/>
  <c r="Q286" i="11"/>
  <c r="P286" i="11"/>
  <c r="O286" i="11"/>
  <c r="M286" i="11"/>
  <c r="K286" i="11"/>
  <c r="J286" i="11"/>
  <c r="I286" i="11"/>
  <c r="F286" i="11"/>
  <c r="E286" i="11"/>
  <c r="D286" i="11"/>
  <c r="C286" i="11" s="1"/>
  <c r="B286" i="11"/>
  <c r="A286" i="11" s="1"/>
  <c r="U285" i="11"/>
  <c r="S285" i="11"/>
  <c r="T285" i="11" s="1"/>
  <c r="Q285" i="11"/>
  <c r="R285" i="11" s="1"/>
  <c r="O285" i="11"/>
  <c r="P285" i="11" s="1"/>
  <c r="M285" i="11"/>
  <c r="K285" i="11"/>
  <c r="J285" i="11"/>
  <c r="I285" i="11"/>
  <c r="F285" i="11"/>
  <c r="E285" i="11"/>
  <c r="D285" i="11"/>
  <c r="C285" i="11"/>
  <c r="B285" i="11"/>
  <c r="A285" i="11" s="1"/>
  <c r="U284" i="11"/>
  <c r="T284" i="11"/>
  <c r="S284" i="11"/>
  <c r="R284" i="11"/>
  <c r="Q284" i="11"/>
  <c r="P284" i="11"/>
  <c r="O284" i="11"/>
  <c r="M284" i="11"/>
  <c r="K284" i="11"/>
  <c r="J284" i="11"/>
  <c r="I284" i="11"/>
  <c r="F284" i="11"/>
  <c r="E284" i="11"/>
  <c r="D284" i="11"/>
  <c r="C284" i="11" s="1"/>
  <c r="B284" i="11"/>
  <c r="A284" i="11" s="1"/>
  <c r="U283" i="11"/>
  <c r="S283" i="11"/>
  <c r="T283" i="11" s="1"/>
  <c r="Q283" i="11"/>
  <c r="R283" i="11" s="1"/>
  <c r="P283" i="11"/>
  <c r="O283" i="11"/>
  <c r="K283" i="11"/>
  <c r="F283" i="11"/>
  <c r="E283" i="11"/>
  <c r="D283" i="11"/>
  <c r="C283" i="11" s="1"/>
  <c r="B283" i="11"/>
  <c r="A283" i="11" s="1"/>
  <c r="U282" i="11"/>
  <c r="S282" i="11"/>
  <c r="T282" i="11" s="1"/>
  <c r="Q282" i="11"/>
  <c r="R282" i="11" s="1"/>
  <c r="O282" i="11"/>
  <c r="P282" i="11" s="1"/>
  <c r="M282" i="11"/>
  <c r="K282" i="11"/>
  <c r="I282" i="11"/>
  <c r="F282" i="11"/>
  <c r="E282" i="11"/>
  <c r="D282" i="11"/>
  <c r="C282" i="11" s="1"/>
  <c r="B282" i="11"/>
  <c r="A282" i="11" s="1"/>
  <c r="U281" i="11"/>
  <c r="S281" i="11"/>
  <c r="T281" i="11" s="1"/>
  <c r="Q281" i="11"/>
  <c r="R281" i="11" s="1"/>
  <c r="O281" i="11"/>
  <c r="P281" i="11" s="1"/>
  <c r="M281" i="11"/>
  <c r="K281" i="11"/>
  <c r="I281" i="11"/>
  <c r="F281" i="11"/>
  <c r="E281" i="11"/>
  <c r="D281" i="11"/>
  <c r="C281" i="11" s="1"/>
  <c r="B281" i="11"/>
  <c r="A281" i="11" s="1"/>
  <c r="U280" i="11"/>
  <c r="S280" i="11"/>
  <c r="T280" i="11" s="1"/>
  <c r="Q280" i="11"/>
  <c r="R280" i="11" s="1"/>
  <c r="O280" i="11"/>
  <c r="P280" i="11" s="1"/>
  <c r="N280" i="11"/>
  <c r="K280" i="11"/>
  <c r="F280" i="11"/>
  <c r="E280" i="11"/>
  <c r="D280" i="11"/>
  <c r="C280" i="11"/>
  <c r="B280" i="11"/>
  <c r="A280" i="11"/>
  <c r="U279" i="11"/>
  <c r="T279" i="11"/>
  <c r="S279" i="11"/>
  <c r="R279" i="11"/>
  <c r="Q279" i="11"/>
  <c r="P279" i="11"/>
  <c r="O279" i="11"/>
  <c r="M279" i="11"/>
  <c r="K279" i="11"/>
  <c r="I279" i="11"/>
  <c r="F279" i="11"/>
  <c r="E279" i="11"/>
  <c r="D279" i="11"/>
  <c r="C279" i="11"/>
  <c r="B279" i="11"/>
  <c r="A279" i="11"/>
  <c r="U278" i="11"/>
  <c r="T278" i="11"/>
  <c r="S278" i="11"/>
  <c r="R278" i="11"/>
  <c r="Q278" i="11"/>
  <c r="P278" i="11"/>
  <c r="O278" i="11"/>
  <c r="M278" i="11"/>
  <c r="K278" i="11"/>
  <c r="I278" i="11"/>
  <c r="F278" i="11"/>
  <c r="E278" i="11"/>
  <c r="D278" i="11"/>
  <c r="C278" i="11"/>
  <c r="B278" i="11"/>
  <c r="A278" i="11"/>
  <c r="U277" i="11"/>
  <c r="T277" i="11"/>
  <c r="S277" i="11"/>
  <c r="R277" i="11"/>
  <c r="Q277" i="11"/>
  <c r="P277" i="11"/>
  <c r="O277" i="11"/>
  <c r="K277" i="11"/>
  <c r="F277" i="11"/>
  <c r="E277" i="11"/>
  <c r="D277" i="11"/>
  <c r="C277" i="11"/>
  <c r="B277" i="11"/>
  <c r="A277" i="11"/>
  <c r="U276" i="11"/>
  <c r="T276" i="11"/>
  <c r="S276" i="11"/>
  <c r="R276" i="11"/>
  <c r="Q276" i="11"/>
  <c r="P276" i="11"/>
  <c r="O276" i="11"/>
  <c r="M276" i="11"/>
  <c r="K276" i="11"/>
  <c r="J276" i="11"/>
  <c r="I276" i="11"/>
  <c r="F276" i="11"/>
  <c r="E276" i="11"/>
  <c r="D276" i="11"/>
  <c r="C276" i="11" s="1"/>
  <c r="B276" i="11"/>
  <c r="A276" i="11" s="1"/>
  <c r="U275" i="11"/>
  <c r="T275" i="11"/>
  <c r="S275" i="11"/>
  <c r="Q275" i="11"/>
  <c r="R275" i="11" s="1"/>
  <c r="O275" i="11"/>
  <c r="P275" i="11" s="1"/>
  <c r="M275" i="11"/>
  <c r="K275" i="11"/>
  <c r="J275" i="11"/>
  <c r="I275" i="11"/>
  <c r="F275" i="11"/>
  <c r="E275" i="11"/>
  <c r="D275" i="11"/>
  <c r="C275" i="11"/>
  <c r="B275" i="11"/>
  <c r="A275" i="11"/>
  <c r="U274" i="11"/>
  <c r="T274" i="11"/>
  <c r="S274" i="11"/>
  <c r="R274" i="11"/>
  <c r="Q274" i="11"/>
  <c r="P274" i="11"/>
  <c r="O274" i="11"/>
  <c r="N274" i="11"/>
  <c r="M274" i="11"/>
  <c r="K274" i="11"/>
  <c r="F274" i="11"/>
  <c r="E274" i="11"/>
  <c r="D274" i="11"/>
  <c r="C274" i="11"/>
  <c r="B274" i="11"/>
  <c r="A274" i="11"/>
  <c r="U273" i="11"/>
  <c r="T273" i="11"/>
  <c r="S273" i="11"/>
  <c r="R273" i="11"/>
  <c r="Q273" i="11"/>
  <c r="P273" i="11"/>
  <c r="O273" i="11"/>
  <c r="N273" i="11"/>
  <c r="M273" i="11"/>
  <c r="K273" i="11"/>
  <c r="F273" i="11"/>
  <c r="E273" i="11"/>
  <c r="D273" i="11"/>
  <c r="C273" i="11"/>
  <c r="B273" i="11"/>
  <c r="A273" i="11"/>
  <c r="U272" i="11"/>
  <c r="T272" i="11"/>
  <c r="S272" i="11"/>
  <c r="R272" i="11"/>
  <c r="Q272" i="11"/>
  <c r="P272" i="11"/>
  <c r="O272" i="11"/>
  <c r="N272" i="11"/>
  <c r="M272" i="11"/>
  <c r="L272" i="11"/>
  <c r="K272" i="11"/>
  <c r="F272" i="11"/>
  <c r="E272" i="11"/>
  <c r="D272" i="11"/>
  <c r="C272" i="11" s="1"/>
  <c r="B272" i="11"/>
  <c r="A272" i="11" s="1"/>
  <c r="U271" i="11"/>
  <c r="S271" i="11"/>
  <c r="T271" i="11" s="1"/>
  <c r="Q271" i="11"/>
  <c r="R271" i="11" s="1"/>
  <c r="O271" i="11"/>
  <c r="P271" i="11" s="1"/>
  <c r="N271" i="11"/>
  <c r="M271" i="11"/>
  <c r="L271" i="11"/>
  <c r="K271" i="11"/>
  <c r="F271" i="11"/>
  <c r="E271" i="11"/>
  <c r="D271" i="11"/>
  <c r="C271" i="11"/>
  <c r="B271" i="11"/>
  <c r="A271" i="11" s="1"/>
  <c r="U270" i="11"/>
  <c r="T270" i="11"/>
  <c r="S270" i="11"/>
  <c r="R270" i="11"/>
  <c r="Q270" i="11"/>
  <c r="P270" i="11"/>
  <c r="O270" i="11"/>
  <c r="N270" i="11"/>
  <c r="M270" i="11"/>
  <c r="L270" i="11"/>
  <c r="K270" i="11"/>
  <c r="J270" i="11"/>
  <c r="I270" i="11"/>
  <c r="F270" i="11"/>
  <c r="E270" i="11"/>
  <c r="D270" i="11"/>
  <c r="C270" i="11" s="1"/>
  <c r="B270" i="11"/>
  <c r="A270" i="11" s="1"/>
  <c r="U269" i="11"/>
  <c r="S269" i="11"/>
  <c r="T269" i="11" s="1"/>
  <c r="R269" i="11"/>
  <c r="Q269" i="11"/>
  <c r="O269" i="11"/>
  <c r="P269" i="11" s="1"/>
  <c r="N269" i="11"/>
  <c r="L269" i="11"/>
  <c r="K269" i="11"/>
  <c r="J269" i="11"/>
  <c r="F269" i="11"/>
  <c r="E269" i="11"/>
  <c r="D269" i="11"/>
  <c r="C269" i="11"/>
  <c r="B269" i="11"/>
  <c r="A269" i="11"/>
  <c r="U268" i="11"/>
  <c r="T268" i="11"/>
  <c r="S268" i="11"/>
  <c r="R268" i="11"/>
  <c r="Q268" i="11"/>
  <c r="P268" i="11"/>
  <c r="O268" i="11"/>
  <c r="M268" i="11"/>
  <c r="L268" i="11"/>
  <c r="K268" i="11"/>
  <c r="J268" i="11"/>
  <c r="I268" i="11"/>
  <c r="F268" i="11"/>
  <c r="E268" i="11"/>
  <c r="D268" i="11"/>
  <c r="C268" i="11"/>
  <c r="B268" i="11"/>
  <c r="A268" i="11"/>
  <c r="U267" i="11"/>
  <c r="T267" i="11"/>
  <c r="S267" i="11"/>
  <c r="R267" i="11"/>
  <c r="Q267" i="11"/>
  <c r="P267" i="11"/>
  <c r="O267" i="11"/>
  <c r="M267" i="11"/>
  <c r="L267" i="11"/>
  <c r="K267" i="11"/>
  <c r="I267" i="11"/>
  <c r="F267" i="11"/>
  <c r="E267" i="11"/>
  <c r="D267" i="11"/>
  <c r="C267" i="11" s="1"/>
  <c r="B267" i="11"/>
  <c r="A267" i="11" s="1"/>
  <c r="U266" i="11"/>
  <c r="S266" i="11"/>
  <c r="T266" i="11" s="1"/>
  <c r="Q266" i="11"/>
  <c r="R266" i="11" s="1"/>
  <c r="O266" i="11"/>
  <c r="P266" i="11" s="1"/>
  <c r="N266" i="11"/>
  <c r="L266" i="11"/>
  <c r="K266" i="11"/>
  <c r="F266" i="11"/>
  <c r="E266" i="11"/>
  <c r="D266" i="11"/>
  <c r="C266" i="11" s="1"/>
  <c r="B266" i="11"/>
  <c r="A266" i="11" s="1"/>
  <c r="U265" i="11"/>
  <c r="S265" i="11"/>
  <c r="T265" i="11" s="1"/>
  <c r="Q265" i="11"/>
  <c r="R265" i="11" s="1"/>
  <c r="O265" i="11"/>
  <c r="P265" i="11" s="1"/>
  <c r="M265" i="11"/>
  <c r="I265" i="11"/>
  <c r="F265" i="11"/>
  <c r="E265" i="11"/>
  <c r="D265" i="11"/>
  <c r="C265" i="11"/>
  <c r="B265" i="11"/>
  <c r="A265" i="11"/>
  <c r="U264" i="11"/>
  <c r="T264" i="11"/>
  <c r="S264" i="11"/>
  <c r="R264" i="11"/>
  <c r="Q264" i="11"/>
  <c r="P264" i="11"/>
  <c r="O264" i="11"/>
  <c r="M264" i="11"/>
  <c r="K264" i="11"/>
  <c r="I264" i="11"/>
  <c r="F264" i="11"/>
  <c r="E264" i="11"/>
  <c r="D264" i="11"/>
  <c r="C264" i="11"/>
  <c r="B264" i="11"/>
  <c r="A264" i="11"/>
  <c r="U263" i="11"/>
  <c r="T263" i="11"/>
  <c r="S263" i="11"/>
  <c r="R263" i="11"/>
  <c r="Q263" i="11"/>
  <c r="P263" i="11"/>
  <c r="O263" i="11"/>
  <c r="N263" i="11"/>
  <c r="M263" i="11"/>
  <c r="L263" i="11"/>
  <c r="K263" i="11"/>
  <c r="J263" i="11"/>
  <c r="I263" i="11"/>
  <c r="F263" i="11"/>
  <c r="E263" i="11"/>
  <c r="D263" i="11"/>
  <c r="C263" i="11" s="1"/>
  <c r="B263" i="11"/>
  <c r="A263" i="11" s="1"/>
  <c r="U262" i="11"/>
  <c r="S262" i="11"/>
  <c r="T262" i="11" s="1"/>
  <c r="Q262" i="11"/>
  <c r="R262" i="11" s="1"/>
  <c r="P262" i="11"/>
  <c r="O262" i="11"/>
  <c r="N262" i="11"/>
  <c r="L262" i="11"/>
  <c r="K262" i="11"/>
  <c r="J262" i="11"/>
  <c r="I262" i="11"/>
  <c r="F262" i="11"/>
  <c r="E262" i="11"/>
  <c r="D262" i="11"/>
  <c r="C262" i="11" s="1"/>
  <c r="B262" i="11"/>
  <c r="A262" i="11" s="1"/>
  <c r="U261" i="11"/>
  <c r="S261" i="11"/>
  <c r="T261" i="11" s="1"/>
  <c r="R261" i="11"/>
  <c r="Q261" i="11"/>
  <c r="O261" i="11"/>
  <c r="P261" i="11" s="1"/>
  <c r="N261" i="11"/>
  <c r="M261" i="11"/>
  <c r="K261" i="11"/>
  <c r="F261" i="11"/>
  <c r="E261" i="11"/>
  <c r="D261" i="11"/>
  <c r="C261" i="11" s="1"/>
  <c r="B261" i="11"/>
  <c r="A261" i="11" s="1"/>
  <c r="U260" i="11"/>
  <c r="S260" i="11"/>
  <c r="T260" i="11" s="1"/>
  <c r="R260" i="11"/>
  <c r="Q260" i="11"/>
  <c r="O260" i="11"/>
  <c r="P260" i="11" s="1"/>
  <c r="N260" i="11"/>
  <c r="M260" i="11"/>
  <c r="L260" i="11"/>
  <c r="K260" i="11"/>
  <c r="F260" i="11"/>
  <c r="E260" i="11"/>
  <c r="D260" i="11"/>
  <c r="C260" i="11"/>
  <c r="B260" i="11"/>
  <c r="A260" i="11"/>
  <c r="U259" i="11"/>
  <c r="T259" i="11"/>
  <c r="S259" i="11"/>
  <c r="R259" i="11"/>
  <c r="Q259" i="11"/>
  <c r="P259" i="11"/>
  <c r="O259" i="11"/>
  <c r="N259" i="11"/>
  <c r="M259" i="11"/>
  <c r="K259" i="11"/>
  <c r="I259" i="11"/>
  <c r="F259" i="11"/>
  <c r="E259" i="11"/>
  <c r="D259" i="11"/>
  <c r="C259" i="11" s="1"/>
  <c r="B259" i="11"/>
  <c r="A259" i="11" s="1"/>
  <c r="U258" i="11"/>
  <c r="T258" i="11"/>
  <c r="S258" i="11"/>
  <c r="Q258" i="11"/>
  <c r="R258" i="11" s="1"/>
  <c r="O258" i="11"/>
  <c r="P258" i="11" s="1"/>
  <c r="M258" i="11"/>
  <c r="K258" i="11"/>
  <c r="I258" i="11"/>
  <c r="F258" i="11"/>
  <c r="E258" i="11"/>
  <c r="D258" i="11"/>
  <c r="C258" i="11" s="1"/>
  <c r="B258" i="11"/>
  <c r="A258" i="11" s="1"/>
  <c r="U257" i="11"/>
  <c r="T257" i="11"/>
  <c r="S257" i="11"/>
  <c r="Q257" i="11"/>
  <c r="R257" i="11" s="1"/>
  <c r="O257" i="11"/>
  <c r="P257" i="11" s="1"/>
  <c r="N257" i="11"/>
  <c r="M257" i="11"/>
  <c r="K257" i="11"/>
  <c r="F257" i="11"/>
  <c r="E257" i="11"/>
  <c r="D257" i="11"/>
  <c r="C257" i="11" s="1"/>
  <c r="B257" i="11"/>
  <c r="A257" i="11" s="1"/>
  <c r="U256" i="11"/>
  <c r="T256" i="11"/>
  <c r="S256" i="11"/>
  <c r="Q256" i="11"/>
  <c r="R256" i="11" s="1"/>
  <c r="O256" i="11"/>
  <c r="P256" i="11" s="1"/>
  <c r="N256" i="11"/>
  <c r="M256" i="11"/>
  <c r="K256" i="11"/>
  <c r="I256" i="11"/>
  <c r="F256" i="11"/>
  <c r="E256" i="11"/>
  <c r="D256" i="11"/>
  <c r="C256" i="11"/>
  <c r="B256" i="11"/>
  <c r="A256" i="11"/>
  <c r="U255" i="11"/>
  <c r="T255" i="11"/>
  <c r="S255" i="11"/>
  <c r="R255" i="11"/>
  <c r="Q255" i="11"/>
  <c r="P255" i="11"/>
  <c r="O255" i="11"/>
  <c r="N255" i="11"/>
  <c r="M255" i="11"/>
  <c r="L255" i="11"/>
  <c r="K255" i="11"/>
  <c r="I255" i="11"/>
  <c r="F255" i="11"/>
  <c r="E255" i="11"/>
  <c r="D255" i="11"/>
  <c r="C255" i="11"/>
  <c r="B255" i="11"/>
  <c r="A255" i="11" s="1"/>
  <c r="U254" i="11"/>
  <c r="T254" i="11"/>
  <c r="S254" i="11"/>
  <c r="R254" i="11"/>
  <c r="Q254" i="11"/>
  <c r="P254" i="11"/>
  <c r="O254" i="11"/>
  <c r="N254" i="11"/>
  <c r="M254" i="11"/>
  <c r="K254" i="11"/>
  <c r="F254" i="11"/>
  <c r="E254" i="11"/>
  <c r="D254" i="11"/>
  <c r="C254" i="11"/>
  <c r="B254" i="11"/>
  <c r="A254" i="11" s="1"/>
  <c r="U253" i="11"/>
  <c r="T253" i="11"/>
  <c r="S253" i="11"/>
  <c r="R253" i="11"/>
  <c r="Q253" i="11"/>
  <c r="P253" i="11"/>
  <c r="O253" i="11"/>
  <c r="M253" i="11"/>
  <c r="K253" i="11"/>
  <c r="F253" i="11"/>
  <c r="E253" i="11"/>
  <c r="D253" i="11"/>
  <c r="C253" i="11" s="1"/>
  <c r="B253" i="11"/>
  <c r="A253" i="11" s="1"/>
  <c r="U252" i="11"/>
  <c r="S252" i="11"/>
  <c r="T252" i="11" s="1"/>
  <c r="Q252" i="11"/>
  <c r="R252" i="11" s="1"/>
  <c r="O252" i="11"/>
  <c r="P252" i="11" s="1"/>
  <c r="N252" i="11"/>
  <c r="M252" i="11"/>
  <c r="K252" i="11"/>
  <c r="F252" i="11"/>
  <c r="E252" i="11"/>
  <c r="D252" i="11"/>
  <c r="C252" i="11" s="1"/>
  <c r="B252" i="11"/>
  <c r="A252" i="11" s="1"/>
  <c r="U251" i="11"/>
  <c r="S251" i="11"/>
  <c r="T251" i="11" s="1"/>
  <c r="Q251" i="11"/>
  <c r="R251" i="11" s="1"/>
  <c r="O251" i="11"/>
  <c r="P251" i="11" s="1"/>
  <c r="M251" i="11"/>
  <c r="L251" i="11"/>
  <c r="K251" i="11"/>
  <c r="J251" i="11"/>
  <c r="I251" i="11"/>
  <c r="F251" i="11"/>
  <c r="E251" i="11"/>
  <c r="D251" i="11"/>
  <c r="C251" i="11" s="1"/>
  <c r="B251" i="11"/>
  <c r="A251" i="11" s="1"/>
  <c r="U250" i="11"/>
  <c r="S250" i="11"/>
  <c r="T250" i="11" s="1"/>
  <c r="Q250" i="11"/>
  <c r="R250" i="11" s="1"/>
  <c r="P250" i="11"/>
  <c r="O250" i="11"/>
  <c r="N250" i="11"/>
  <c r="K250" i="11"/>
  <c r="F250" i="11"/>
  <c r="E250" i="11"/>
  <c r="D250" i="11"/>
  <c r="C250" i="11"/>
  <c r="B250" i="11"/>
  <c r="A250" i="11" s="1"/>
  <c r="U249" i="11"/>
  <c r="T249" i="11"/>
  <c r="S249" i="11"/>
  <c r="R249" i="11"/>
  <c r="Q249" i="11"/>
  <c r="P249" i="11"/>
  <c r="O249" i="11"/>
  <c r="N249" i="11"/>
  <c r="M249" i="11"/>
  <c r="L249" i="11"/>
  <c r="K249" i="11"/>
  <c r="J249" i="11"/>
  <c r="I249" i="11"/>
  <c r="F249" i="11"/>
  <c r="E249" i="11"/>
  <c r="D249" i="11"/>
  <c r="C249" i="11" s="1"/>
  <c r="B249" i="11"/>
  <c r="A249" i="11" s="1"/>
  <c r="U248" i="11"/>
  <c r="S248" i="11"/>
  <c r="T248" i="11" s="1"/>
  <c r="R248" i="11"/>
  <c r="Q248" i="11"/>
  <c r="O248" i="11"/>
  <c r="P248" i="11" s="1"/>
  <c r="N248" i="11"/>
  <c r="M248" i="11"/>
  <c r="L248" i="11"/>
  <c r="K248" i="11"/>
  <c r="F248" i="11"/>
  <c r="E248" i="11"/>
  <c r="D248" i="11"/>
  <c r="C248" i="11"/>
  <c r="B248" i="11"/>
  <c r="A248" i="11"/>
  <c r="U247" i="11"/>
  <c r="T247" i="11"/>
  <c r="S247" i="11"/>
  <c r="R247" i="11"/>
  <c r="Q247" i="11"/>
  <c r="P247" i="11"/>
  <c r="O247" i="11"/>
  <c r="N247" i="11"/>
  <c r="M247" i="11"/>
  <c r="L247" i="11"/>
  <c r="K247" i="11"/>
  <c r="F247" i="11"/>
  <c r="E247" i="11"/>
  <c r="D247" i="11"/>
  <c r="C247" i="11" s="1"/>
  <c r="B247" i="11"/>
  <c r="A247" i="11" s="1"/>
  <c r="U246" i="11"/>
  <c r="T246" i="11"/>
  <c r="S246" i="11"/>
  <c r="Q246" i="11"/>
  <c r="R246" i="11" s="1"/>
  <c r="O246" i="11"/>
  <c r="P246" i="11" s="1"/>
  <c r="N246" i="11"/>
  <c r="M246" i="11"/>
  <c r="L246" i="11"/>
  <c r="K246" i="11"/>
  <c r="F246" i="11"/>
  <c r="E246" i="11"/>
  <c r="D246" i="11"/>
  <c r="C246" i="11"/>
  <c r="B246" i="11"/>
  <c r="A246" i="11"/>
  <c r="U245" i="11"/>
  <c r="T245" i="11"/>
  <c r="S245" i="11"/>
  <c r="R245" i="11"/>
  <c r="Q245" i="11"/>
  <c r="P245" i="11"/>
  <c r="O245" i="11"/>
  <c r="N245" i="11"/>
  <c r="M245" i="11"/>
  <c r="K245" i="11"/>
  <c r="I245" i="11"/>
  <c r="F245" i="11"/>
  <c r="E245" i="11"/>
  <c r="D245" i="11"/>
  <c r="C245" i="11" s="1"/>
  <c r="B245" i="11"/>
  <c r="A245" i="11" s="1"/>
  <c r="U244" i="11"/>
  <c r="S244" i="11"/>
  <c r="T244" i="11" s="1"/>
  <c r="Q244" i="11"/>
  <c r="R244" i="11" s="1"/>
  <c r="O244" i="11"/>
  <c r="P244" i="11" s="1"/>
  <c r="N244" i="11"/>
  <c r="M244" i="11"/>
  <c r="L244" i="11"/>
  <c r="K244" i="11"/>
  <c r="J244" i="11"/>
  <c r="F244" i="11"/>
  <c r="E244" i="11"/>
  <c r="D244" i="11"/>
  <c r="C244" i="11" s="1"/>
  <c r="B244" i="11"/>
  <c r="A244" i="11" s="1"/>
  <c r="U243" i="11"/>
  <c r="S243" i="11"/>
  <c r="T243" i="11" s="1"/>
  <c r="Q243" i="11"/>
  <c r="R243" i="11" s="1"/>
  <c r="P243" i="11"/>
  <c r="O243" i="11"/>
  <c r="N243" i="11"/>
  <c r="M243" i="11"/>
  <c r="K243" i="11"/>
  <c r="F243" i="11"/>
  <c r="E243" i="11"/>
  <c r="D243" i="11"/>
  <c r="C243" i="11" s="1"/>
  <c r="B243" i="11"/>
  <c r="A243" i="11" s="1"/>
  <c r="U242" i="11"/>
  <c r="S242" i="11"/>
  <c r="T242" i="11" s="1"/>
  <c r="Q242" i="11"/>
  <c r="R242" i="11" s="1"/>
  <c r="P242" i="11"/>
  <c r="O242" i="11"/>
  <c r="N242" i="11"/>
  <c r="M242" i="11"/>
  <c r="K242" i="11"/>
  <c r="F242" i="11"/>
  <c r="E242" i="11"/>
  <c r="D242" i="11"/>
  <c r="C242" i="11" s="1"/>
  <c r="B242" i="11"/>
  <c r="A242" i="11" s="1"/>
  <c r="U241" i="11"/>
  <c r="S241" i="11"/>
  <c r="T241" i="11" s="1"/>
  <c r="Q241" i="11"/>
  <c r="R241" i="11" s="1"/>
  <c r="P241" i="11"/>
  <c r="O241" i="11"/>
  <c r="N241" i="11"/>
  <c r="M241" i="11"/>
  <c r="K241" i="11"/>
  <c r="F241" i="11"/>
  <c r="E241" i="11"/>
  <c r="D241" i="11"/>
  <c r="C241" i="11" s="1"/>
  <c r="B241" i="11"/>
  <c r="A241" i="11" s="1"/>
  <c r="U240" i="11"/>
  <c r="S240" i="11"/>
  <c r="T240" i="11" s="1"/>
  <c r="Q240" i="11"/>
  <c r="R240" i="11" s="1"/>
  <c r="P240" i="11"/>
  <c r="O240" i="11"/>
  <c r="N240" i="11"/>
  <c r="M240" i="11"/>
  <c r="K240" i="11"/>
  <c r="I240" i="11"/>
  <c r="F240" i="11"/>
  <c r="E240" i="11"/>
  <c r="D240" i="11"/>
  <c r="C240" i="11" s="1"/>
  <c r="B240" i="11"/>
  <c r="A240" i="11"/>
  <c r="U239" i="11"/>
  <c r="T239" i="11"/>
  <c r="S239" i="11"/>
  <c r="R239" i="11"/>
  <c r="Q239" i="11"/>
  <c r="P239" i="11"/>
  <c r="O239" i="11"/>
  <c r="N239" i="11"/>
  <c r="M239" i="11"/>
  <c r="L239" i="11"/>
  <c r="K239" i="11"/>
  <c r="F239" i="11"/>
  <c r="E239" i="11"/>
  <c r="D239" i="11"/>
  <c r="C239" i="11" s="1"/>
  <c r="B239" i="11"/>
  <c r="A239" i="11" s="1"/>
  <c r="U238" i="11"/>
  <c r="S238" i="11"/>
  <c r="T238" i="11" s="1"/>
  <c r="R238" i="11"/>
  <c r="Q238" i="11"/>
  <c r="O238" i="11"/>
  <c r="P238" i="11" s="1"/>
  <c r="N238" i="11"/>
  <c r="M238" i="11"/>
  <c r="K238" i="11"/>
  <c r="J238" i="11"/>
  <c r="F238" i="11"/>
  <c r="E238" i="11"/>
  <c r="D238" i="11"/>
  <c r="C238" i="11"/>
  <c r="B238" i="11"/>
  <c r="A238" i="11"/>
  <c r="U237" i="11"/>
  <c r="T237" i="11"/>
  <c r="S237" i="11"/>
  <c r="R237" i="11"/>
  <c r="Q237" i="11"/>
  <c r="P237" i="11"/>
  <c r="O237" i="11"/>
  <c r="N237" i="11"/>
  <c r="M237" i="11"/>
  <c r="K237" i="11"/>
  <c r="J237" i="11"/>
  <c r="F237" i="11"/>
  <c r="E237" i="11"/>
  <c r="D237" i="11"/>
  <c r="C237" i="11" s="1"/>
  <c r="B237" i="11"/>
  <c r="A237" i="11" s="1"/>
  <c r="U236" i="11"/>
  <c r="T236" i="11"/>
  <c r="S236" i="11"/>
  <c r="Q236" i="11"/>
  <c r="R236" i="11" s="1"/>
  <c r="O236" i="11"/>
  <c r="P236" i="11" s="1"/>
  <c r="N236" i="11"/>
  <c r="M236" i="11"/>
  <c r="K236" i="11"/>
  <c r="I236" i="11"/>
  <c r="F236" i="11"/>
  <c r="E236" i="11"/>
  <c r="D236" i="11"/>
  <c r="C236" i="11"/>
  <c r="B236" i="11"/>
  <c r="A236" i="11"/>
  <c r="U235" i="11"/>
  <c r="T235" i="11"/>
  <c r="S235" i="11"/>
  <c r="R235" i="11"/>
  <c r="Q235" i="11"/>
  <c r="P235" i="11"/>
  <c r="O235" i="11"/>
  <c r="N235" i="11"/>
  <c r="M235" i="11"/>
  <c r="L235" i="11"/>
  <c r="K235" i="11"/>
  <c r="F235" i="11"/>
  <c r="E235" i="11"/>
  <c r="D235" i="11"/>
  <c r="C235" i="11" s="1"/>
  <c r="B235" i="11"/>
  <c r="A235" i="11" s="1"/>
  <c r="U234" i="11"/>
  <c r="S234" i="11"/>
  <c r="T234" i="11" s="1"/>
  <c r="Q234" i="11"/>
  <c r="R234" i="11" s="1"/>
  <c r="O234" i="11"/>
  <c r="P234" i="11" s="1"/>
  <c r="N234" i="11"/>
  <c r="M234" i="11"/>
  <c r="K234" i="11"/>
  <c r="F234" i="11"/>
  <c r="E234" i="11"/>
  <c r="D234" i="11"/>
  <c r="C234" i="11" s="1"/>
  <c r="B234" i="11"/>
  <c r="A234" i="11" s="1"/>
  <c r="U233" i="11"/>
  <c r="S233" i="11"/>
  <c r="T233" i="11" s="1"/>
  <c r="Q233" i="11"/>
  <c r="R233" i="11" s="1"/>
  <c r="O233" i="11"/>
  <c r="P233" i="11" s="1"/>
  <c r="N233" i="11"/>
  <c r="M233" i="11"/>
  <c r="K233" i="11"/>
  <c r="F233" i="11"/>
  <c r="E233" i="11"/>
  <c r="D233" i="11"/>
  <c r="C233" i="11" s="1"/>
  <c r="B233" i="11"/>
  <c r="A233" i="11" s="1"/>
  <c r="U232" i="11"/>
  <c r="S232" i="11"/>
  <c r="T232" i="11" s="1"/>
  <c r="Q232" i="11"/>
  <c r="R232" i="11" s="1"/>
  <c r="O232" i="11"/>
  <c r="P232" i="11" s="1"/>
  <c r="N232" i="11"/>
  <c r="M232" i="11"/>
  <c r="L232" i="11"/>
  <c r="K232" i="11"/>
  <c r="F232" i="11"/>
  <c r="E232" i="11"/>
  <c r="D232" i="11"/>
  <c r="C232" i="11"/>
  <c r="B232" i="11"/>
  <c r="A232" i="11" s="1"/>
  <c r="U231" i="11"/>
  <c r="T231" i="11"/>
  <c r="S231" i="11"/>
  <c r="R231" i="11"/>
  <c r="Q231" i="11"/>
  <c r="P231" i="11"/>
  <c r="O231" i="11"/>
  <c r="N231" i="11"/>
  <c r="M231" i="11"/>
  <c r="K231" i="11"/>
  <c r="F231" i="11"/>
  <c r="E231" i="11"/>
  <c r="D231" i="11"/>
  <c r="C231" i="11"/>
  <c r="B231" i="11"/>
  <c r="A231" i="11" s="1"/>
  <c r="U230" i="11"/>
  <c r="T230" i="11"/>
  <c r="S230" i="11"/>
  <c r="R230" i="11"/>
  <c r="Q230" i="11"/>
  <c r="P230" i="11"/>
  <c r="O230" i="11"/>
  <c r="N230" i="11"/>
  <c r="M230" i="11"/>
  <c r="L230" i="11"/>
  <c r="K230" i="11"/>
  <c r="I230" i="11"/>
  <c r="F230" i="11"/>
  <c r="E230" i="11"/>
  <c r="D230" i="11"/>
  <c r="C230" i="11" s="1"/>
  <c r="B230" i="11"/>
  <c r="A230" i="11"/>
  <c r="U229" i="11"/>
  <c r="T229" i="11"/>
  <c r="S229" i="11"/>
  <c r="R229" i="11"/>
  <c r="Q229" i="11"/>
  <c r="P229" i="11"/>
  <c r="O229" i="11"/>
  <c r="M229" i="11"/>
  <c r="L229" i="11"/>
  <c r="K229" i="11"/>
  <c r="J229" i="11"/>
  <c r="I229" i="11"/>
  <c r="F229" i="11"/>
  <c r="E229" i="11"/>
  <c r="D229" i="11"/>
  <c r="C229" i="11"/>
  <c r="B229" i="11"/>
  <c r="A229" i="11"/>
  <c r="U228" i="11"/>
  <c r="T228" i="11"/>
  <c r="S228" i="11"/>
  <c r="R228" i="11"/>
  <c r="Q228" i="11"/>
  <c r="P228" i="11"/>
  <c r="O228" i="11"/>
  <c r="N228" i="11"/>
  <c r="M228" i="11"/>
  <c r="L228" i="11"/>
  <c r="K228" i="11"/>
  <c r="I228" i="11"/>
  <c r="F228" i="11"/>
  <c r="E228" i="11"/>
  <c r="D228" i="11"/>
  <c r="C228" i="11"/>
  <c r="B228" i="11"/>
  <c r="A228" i="11"/>
  <c r="U227" i="11"/>
  <c r="T227" i="11"/>
  <c r="S227" i="11"/>
  <c r="R227" i="11"/>
  <c r="Q227" i="11"/>
  <c r="P227" i="11"/>
  <c r="O227" i="11"/>
  <c r="N227" i="11"/>
  <c r="M227" i="11"/>
  <c r="K227" i="11"/>
  <c r="I227" i="11"/>
  <c r="F227" i="11"/>
  <c r="E227" i="11"/>
  <c r="D227" i="11"/>
  <c r="C227" i="11" s="1"/>
  <c r="B227" i="11"/>
  <c r="A227" i="11" s="1"/>
  <c r="U226" i="11"/>
  <c r="S226" i="11"/>
  <c r="T226" i="11" s="1"/>
  <c r="Q226" i="11"/>
  <c r="R226" i="11" s="1"/>
  <c r="O226" i="11"/>
  <c r="P226" i="11" s="1"/>
  <c r="N226" i="11"/>
  <c r="L226" i="11"/>
  <c r="K226" i="11"/>
  <c r="J226" i="11"/>
  <c r="I226" i="11"/>
  <c r="F226" i="11"/>
  <c r="E226" i="11"/>
  <c r="D226" i="11"/>
  <c r="C226" i="11" s="1"/>
  <c r="B226" i="11"/>
  <c r="A226" i="11" s="1"/>
  <c r="U225" i="11"/>
  <c r="S225" i="11"/>
  <c r="T225" i="11" s="1"/>
  <c r="Q225" i="11"/>
  <c r="R225" i="11" s="1"/>
  <c r="P225" i="11"/>
  <c r="O225" i="11"/>
  <c r="N225" i="11"/>
  <c r="M225" i="11"/>
  <c r="K225" i="11"/>
  <c r="I225" i="11"/>
  <c r="F225" i="11"/>
  <c r="E225" i="11"/>
  <c r="D225" i="11"/>
  <c r="C225" i="11" s="1"/>
  <c r="B225" i="11"/>
  <c r="A225" i="11"/>
  <c r="U224" i="11"/>
  <c r="T224" i="11"/>
  <c r="S224" i="11"/>
  <c r="R224" i="11"/>
  <c r="Q224" i="11"/>
  <c r="P224" i="11"/>
  <c r="O224" i="11"/>
  <c r="N224" i="11"/>
  <c r="M224" i="11"/>
  <c r="L224" i="11"/>
  <c r="K224" i="11"/>
  <c r="F224" i="11"/>
  <c r="E224" i="11"/>
  <c r="D224" i="11"/>
  <c r="C224" i="11" s="1"/>
  <c r="B224" i="11"/>
  <c r="A224" i="11" s="1"/>
  <c r="U223" i="11"/>
  <c r="S223" i="11"/>
  <c r="T223" i="11" s="1"/>
  <c r="R223" i="11"/>
  <c r="Q223" i="11"/>
  <c r="O223" i="11"/>
  <c r="P223" i="11" s="1"/>
  <c r="N223" i="11"/>
  <c r="M223" i="11"/>
  <c r="K223" i="11"/>
  <c r="F223" i="11"/>
  <c r="E223" i="11"/>
  <c r="D223" i="11"/>
  <c r="C223" i="11" s="1"/>
  <c r="B223" i="11"/>
  <c r="A223" i="11" s="1"/>
  <c r="U222" i="11"/>
  <c r="S222" i="11"/>
  <c r="T222" i="11" s="1"/>
  <c r="R222" i="11"/>
  <c r="Q222" i="11"/>
  <c r="O222" i="11"/>
  <c r="P222" i="11" s="1"/>
  <c r="N222" i="11"/>
  <c r="M222" i="11"/>
  <c r="K222" i="11"/>
  <c r="F222" i="11"/>
  <c r="E222" i="11"/>
  <c r="D222" i="11"/>
  <c r="C222" i="11" s="1"/>
  <c r="B222" i="11"/>
  <c r="A222" i="11" s="1"/>
  <c r="U221" i="11"/>
  <c r="S221" i="11"/>
  <c r="T221" i="11" s="1"/>
  <c r="R221" i="11"/>
  <c r="Q221" i="11"/>
  <c r="O221" i="11"/>
  <c r="P221" i="11" s="1"/>
  <c r="N221" i="11"/>
  <c r="M221" i="11"/>
  <c r="K221" i="11"/>
  <c r="F221" i="11"/>
  <c r="E221" i="11"/>
  <c r="D221" i="11"/>
  <c r="C221" i="11" s="1"/>
  <c r="B221" i="11"/>
  <c r="A221" i="11" s="1"/>
  <c r="U220" i="11"/>
  <c r="S220" i="11"/>
  <c r="T220" i="11" s="1"/>
  <c r="R220" i="11"/>
  <c r="Q220" i="11"/>
  <c r="O220" i="11"/>
  <c r="P220" i="11" s="1"/>
  <c r="N220" i="11"/>
  <c r="M220" i="11"/>
  <c r="K220" i="11"/>
  <c r="I220" i="11"/>
  <c r="F220" i="11"/>
  <c r="E220" i="11"/>
  <c r="D220" i="11"/>
  <c r="C220" i="11"/>
  <c r="B220" i="11"/>
  <c r="A220" i="11"/>
  <c r="U219" i="11"/>
  <c r="T219" i="11"/>
  <c r="S219" i="11"/>
  <c r="R219" i="11"/>
  <c r="Q219" i="11"/>
  <c r="P219" i="11"/>
  <c r="O219" i="11"/>
  <c r="N219" i="11"/>
  <c r="M219" i="11"/>
  <c r="K219" i="11"/>
  <c r="I219" i="11"/>
  <c r="F219" i="11"/>
  <c r="E219" i="11"/>
  <c r="D219" i="11"/>
  <c r="C219" i="11" s="1"/>
  <c r="B219" i="11"/>
  <c r="A219" i="11" s="1"/>
  <c r="U218" i="11"/>
  <c r="T218" i="11"/>
  <c r="S218" i="11"/>
  <c r="Q218" i="11"/>
  <c r="R218" i="11" s="1"/>
  <c r="O218" i="11"/>
  <c r="P218" i="11" s="1"/>
  <c r="N218" i="11"/>
  <c r="M218" i="11"/>
  <c r="L218" i="11"/>
  <c r="K218" i="11"/>
  <c r="F218" i="11"/>
  <c r="E218" i="11"/>
  <c r="D218" i="11"/>
  <c r="C218" i="11"/>
  <c r="B218" i="11"/>
  <c r="A218" i="11"/>
  <c r="U217" i="11"/>
  <c r="T217" i="11"/>
  <c r="S217" i="11"/>
  <c r="R217" i="11"/>
  <c r="Q217" i="11"/>
  <c r="P217" i="11"/>
  <c r="O217" i="11"/>
  <c r="H217" i="11"/>
  <c r="G217" i="11"/>
  <c r="F217" i="11"/>
  <c r="E217" i="11"/>
  <c r="D217" i="11"/>
  <c r="C217" i="11" s="1"/>
  <c r="B217" i="11"/>
  <c r="A217" i="11" s="1"/>
  <c r="U216" i="11"/>
  <c r="T216" i="11"/>
  <c r="S216" i="11"/>
  <c r="Q216" i="11"/>
  <c r="R216" i="11" s="1"/>
  <c r="O216" i="11"/>
  <c r="P216" i="11" s="1"/>
  <c r="N216" i="11"/>
  <c r="M216" i="11"/>
  <c r="L216" i="11"/>
  <c r="K216" i="11"/>
  <c r="J216" i="11"/>
  <c r="I216" i="11"/>
  <c r="F216" i="11"/>
  <c r="E216" i="11"/>
  <c r="D216" i="11"/>
  <c r="C216" i="11"/>
  <c r="B216" i="11"/>
  <c r="A216" i="11" s="1"/>
  <c r="U215" i="11"/>
  <c r="T215" i="11"/>
  <c r="S215" i="11"/>
  <c r="R215" i="11"/>
  <c r="Q215" i="11"/>
  <c r="P215" i="11"/>
  <c r="O215" i="11"/>
  <c r="N215" i="11"/>
  <c r="M215" i="11"/>
  <c r="L215" i="11"/>
  <c r="K215" i="11"/>
  <c r="J215" i="11"/>
  <c r="I215" i="11"/>
  <c r="F215" i="11"/>
  <c r="E215" i="11"/>
  <c r="D215" i="11"/>
  <c r="C215" i="11" s="1"/>
  <c r="B215" i="11"/>
  <c r="A215" i="11" s="1"/>
  <c r="U214" i="11"/>
  <c r="S214" i="11"/>
  <c r="T214" i="11" s="1"/>
  <c r="R214" i="11"/>
  <c r="Q214" i="11"/>
  <c r="O214" i="11"/>
  <c r="P214" i="11" s="1"/>
  <c r="N214" i="11"/>
  <c r="M214" i="11"/>
  <c r="L214" i="11"/>
  <c r="K214" i="11"/>
  <c r="J214" i="11"/>
  <c r="I214" i="11"/>
  <c r="F214" i="11"/>
  <c r="E214" i="11"/>
  <c r="D214" i="11"/>
  <c r="C214" i="11"/>
  <c r="B214" i="11"/>
  <c r="A214" i="11"/>
  <c r="U213" i="11"/>
  <c r="T213" i="11"/>
  <c r="S213" i="11"/>
  <c r="R213" i="11"/>
  <c r="Q213" i="11"/>
  <c r="P213" i="11"/>
  <c r="O213" i="11"/>
  <c r="N213" i="11"/>
  <c r="M213" i="11"/>
  <c r="L213" i="11"/>
  <c r="K213" i="11"/>
  <c r="J213" i="11"/>
  <c r="H213" i="11"/>
  <c r="G213" i="11"/>
  <c r="F213" i="11"/>
  <c r="E213" i="11"/>
  <c r="D213" i="11"/>
  <c r="C213" i="11" s="1"/>
  <c r="B213" i="11"/>
  <c r="A213" i="11"/>
  <c r="U212" i="11"/>
  <c r="T212" i="11"/>
  <c r="S212" i="11"/>
  <c r="R212" i="11"/>
  <c r="Q212" i="11"/>
  <c r="P212" i="11"/>
  <c r="O212" i="11"/>
  <c r="N212" i="11"/>
  <c r="M212" i="11"/>
  <c r="L212" i="11"/>
  <c r="K212" i="11"/>
  <c r="J212" i="11"/>
  <c r="F212" i="11"/>
  <c r="E212" i="11"/>
  <c r="D212" i="11"/>
  <c r="C212" i="11"/>
  <c r="B212" i="11"/>
  <c r="A212" i="11"/>
  <c r="U211" i="11"/>
  <c r="T211" i="11"/>
  <c r="S211" i="11"/>
  <c r="R211" i="11"/>
  <c r="Q211" i="11"/>
  <c r="P211" i="11"/>
  <c r="O211" i="11"/>
  <c r="N211" i="11"/>
  <c r="M211" i="11"/>
  <c r="K211" i="11"/>
  <c r="J211" i="11"/>
  <c r="I211" i="11"/>
  <c r="F211" i="11"/>
  <c r="E211" i="11"/>
  <c r="D211" i="11"/>
  <c r="C211" i="11"/>
  <c r="B211" i="11"/>
  <c r="A211" i="11"/>
  <c r="U210" i="11"/>
  <c r="T210" i="11"/>
  <c r="S210" i="11"/>
  <c r="R210" i="11"/>
  <c r="Q210" i="11"/>
  <c r="P210" i="11"/>
  <c r="O210" i="11"/>
  <c r="N210" i="11"/>
  <c r="M210" i="11"/>
  <c r="K210" i="11"/>
  <c r="J210" i="11"/>
  <c r="I210" i="11"/>
  <c r="F210" i="11"/>
  <c r="E210" i="11"/>
  <c r="D210" i="11"/>
  <c r="C210" i="11"/>
  <c r="B210" i="11"/>
  <c r="A210" i="11" s="1"/>
  <c r="U209" i="11"/>
  <c r="T209" i="11"/>
  <c r="S209" i="11"/>
  <c r="R209" i="11"/>
  <c r="Q209" i="11"/>
  <c r="P209" i="11"/>
  <c r="O209" i="11"/>
  <c r="M209" i="11"/>
  <c r="K209" i="11"/>
  <c r="J209" i="11"/>
  <c r="I209" i="11"/>
  <c r="F209" i="11"/>
  <c r="E209" i="11"/>
  <c r="D209" i="11"/>
  <c r="C209" i="11" s="1"/>
  <c r="B209" i="11"/>
  <c r="A209" i="11" s="1"/>
  <c r="U208" i="11"/>
  <c r="S208" i="11"/>
  <c r="T208" i="11" s="1"/>
  <c r="Q208" i="11"/>
  <c r="R208" i="11" s="1"/>
  <c r="P208" i="11"/>
  <c r="O208" i="11"/>
  <c r="N208" i="11"/>
  <c r="M208" i="11"/>
  <c r="K208" i="11"/>
  <c r="J208" i="11"/>
  <c r="I208" i="11"/>
  <c r="F208" i="11"/>
  <c r="E208" i="11"/>
  <c r="D208" i="11"/>
  <c r="C208" i="11" s="1"/>
  <c r="B208" i="11"/>
  <c r="A208" i="11" s="1"/>
  <c r="U207" i="11"/>
  <c r="S207" i="11"/>
  <c r="T207" i="11" s="1"/>
  <c r="R207" i="11"/>
  <c r="Q207" i="11"/>
  <c r="O207" i="11"/>
  <c r="P207" i="11" s="1"/>
  <c r="N207" i="11"/>
  <c r="M207" i="11"/>
  <c r="K207" i="11"/>
  <c r="I207" i="11"/>
  <c r="F207" i="11"/>
  <c r="E207" i="11"/>
  <c r="D207" i="11"/>
  <c r="C207" i="11"/>
  <c r="B207" i="11"/>
  <c r="A207" i="11"/>
  <c r="U206" i="11"/>
  <c r="T206" i="11"/>
  <c r="S206" i="11"/>
  <c r="R206" i="11"/>
  <c r="Q206" i="11"/>
  <c r="P206" i="11"/>
  <c r="O206" i="11"/>
  <c r="M206" i="11"/>
  <c r="K206" i="11"/>
  <c r="I206" i="11"/>
  <c r="F206" i="11"/>
  <c r="E206" i="11"/>
  <c r="D206" i="11"/>
  <c r="C206" i="11"/>
  <c r="B206" i="11"/>
  <c r="A206" i="11"/>
  <c r="U205" i="11"/>
  <c r="T205" i="11"/>
  <c r="S205" i="11"/>
  <c r="R205" i="11"/>
  <c r="Q205" i="11"/>
  <c r="P205" i="11"/>
  <c r="O205" i="11"/>
  <c r="N205" i="11"/>
  <c r="M205" i="11"/>
  <c r="K205" i="11"/>
  <c r="I205" i="11"/>
  <c r="F205" i="11"/>
  <c r="E205" i="11"/>
  <c r="D205" i="11"/>
  <c r="C205" i="11" s="1"/>
  <c r="B205" i="11"/>
  <c r="A205" i="11" s="1"/>
  <c r="U204" i="11"/>
  <c r="T204" i="11"/>
  <c r="S204" i="11"/>
  <c r="Q204" i="11"/>
  <c r="R204" i="11" s="1"/>
  <c r="O204" i="11"/>
  <c r="P204" i="11" s="1"/>
  <c r="N204" i="11"/>
  <c r="M204" i="11"/>
  <c r="K204" i="11"/>
  <c r="I204" i="11"/>
  <c r="F204" i="11"/>
  <c r="E204" i="11"/>
  <c r="D204" i="11"/>
  <c r="C204" i="11"/>
  <c r="B204" i="11"/>
  <c r="A204" i="11"/>
  <c r="U203" i="11"/>
  <c r="T203" i="11"/>
  <c r="S203" i="11"/>
  <c r="R203" i="11"/>
  <c r="Q203" i="11"/>
  <c r="P203" i="11"/>
  <c r="O203" i="11"/>
  <c r="H203" i="11"/>
  <c r="G203" i="11"/>
  <c r="F203" i="11"/>
  <c r="E203" i="11"/>
  <c r="D203" i="11"/>
  <c r="C203" i="11" s="1"/>
  <c r="B203" i="11"/>
  <c r="A203" i="11" s="1"/>
  <c r="U202" i="11"/>
  <c r="T202" i="11"/>
  <c r="S202" i="11"/>
  <c r="Q202" i="11"/>
  <c r="R202" i="11" s="1"/>
  <c r="O202" i="11"/>
  <c r="P202" i="11" s="1"/>
  <c r="M202" i="11"/>
  <c r="K202" i="11"/>
  <c r="J202" i="11"/>
  <c r="I202" i="11"/>
  <c r="F202" i="11"/>
  <c r="E202" i="11"/>
  <c r="D202" i="11"/>
  <c r="C202" i="11"/>
  <c r="B202" i="11"/>
  <c r="A202" i="11"/>
  <c r="U201" i="11"/>
  <c r="T201" i="11"/>
  <c r="S201" i="11"/>
  <c r="R201" i="11"/>
  <c r="Q201" i="11"/>
  <c r="P201" i="11"/>
  <c r="O201" i="11"/>
  <c r="M201" i="11"/>
  <c r="K201" i="11"/>
  <c r="J201" i="11"/>
  <c r="I201" i="11"/>
  <c r="F201" i="11"/>
  <c r="E201" i="11"/>
  <c r="D201" i="11"/>
  <c r="C201" i="11" s="1"/>
  <c r="B201" i="11"/>
  <c r="A201" i="11" s="1"/>
  <c r="U200" i="11"/>
  <c r="S200" i="11"/>
  <c r="T200" i="11" s="1"/>
  <c r="Q200" i="11"/>
  <c r="R200" i="11" s="1"/>
  <c r="O200" i="11"/>
  <c r="P200" i="11" s="1"/>
  <c r="N200" i="11"/>
  <c r="M200" i="11"/>
  <c r="L200" i="11"/>
  <c r="K200" i="11"/>
  <c r="I200" i="11"/>
  <c r="F200" i="11"/>
  <c r="E200" i="11"/>
  <c r="D200" i="11"/>
  <c r="C200" i="11" s="1"/>
  <c r="B200" i="11"/>
  <c r="A200" i="11" s="1"/>
  <c r="U199" i="11"/>
  <c r="S199" i="11"/>
  <c r="T199" i="11" s="1"/>
  <c r="Q199" i="11"/>
  <c r="R199" i="11" s="1"/>
  <c r="P199" i="11"/>
  <c r="O199" i="11"/>
  <c r="N199" i="11"/>
  <c r="M199" i="11"/>
  <c r="K199" i="11"/>
  <c r="I199" i="11"/>
  <c r="F199" i="11"/>
  <c r="E199" i="11"/>
  <c r="D199" i="11"/>
  <c r="C199" i="11" s="1"/>
  <c r="B199" i="11"/>
  <c r="A199" i="11"/>
  <c r="U198" i="11"/>
  <c r="T198" i="11"/>
  <c r="S198" i="11"/>
  <c r="R198" i="11"/>
  <c r="Q198" i="11"/>
  <c r="P198" i="11"/>
  <c r="O198" i="11"/>
  <c r="N198" i="11"/>
  <c r="M198" i="11"/>
  <c r="K198" i="11"/>
  <c r="F198" i="11"/>
  <c r="E198" i="11"/>
  <c r="D198" i="11"/>
  <c r="C198" i="11" s="1"/>
  <c r="B198" i="11"/>
  <c r="A198" i="11"/>
  <c r="U197" i="11"/>
  <c r="T197" i="11"/>
  <c r="S197" i="11"/>
  <c r="R197" i="11"/>
  <c r="Q197" i="11"/>
  <c r="P197" i="11"/>
  <c r="O197" i="11"/>
  <c r="M197" i="11"/>
  <c r="K197" i="11"/>
  <c r="F197" i="11"/>
  <c r="E197" i="11"/>
  <c r="D197" i="11"/>
  <c r="C197" i="11" s="1"/>
  <c r="B197" i="11"/>
  <c r="A197" i="11" s="1"/>
  <c r="U196" i="11"/>
  <c r="S196" i="11"/>
  <c r="T196" i="11" s="1"/>
  <c r="Q196" i="11"/>
  <c r="R196" i="11" s="1"/>
  <c r="P196" i="11"/>
  <c r="O196" i="11"/>
  <c r="N196" i="11"/>
  <c r="M196" i="11"/>
  <c r="K196" i="11"/>
  <c r="F196" i="11"/>
  <c r="E196" i="11"/>
  <c r="D196" i="11"/>
  <c r="C196" i="11" s="1"/>
  <c r="B196" i="11"/>
  <c r="A196" i="11" s="1"/>
  <c r="U195" i="11"/>
  <c r="S195" i="11"/>
  <c r="T195" i="11" s="1"/>
  <c r="Q195" i="11"/>
  <c r="R195" i="11" s="1"/>
  <c r="P195" i="11"/>
  <c r="O195" i="11"/>
  <c r="M195" i="11"/>
  <c r="K195" i="11"/>
  <c r="I195" i="11"/>
  <c r="F195" i="11"/>
  <c r="E195" i="11"/>
  <c r="D195" i="11"/>
  <c r="C195" i="11" s="1"/>
  <c r="B195" i="11"/>
  <c r="A195" i="11" s="1"/>
  <c r="U194" i="11"/>
  <c r="S194" i="11"/>
  <c r="T194" i="11" s="1"/>
  <c r="Q194" i="11"/>
  <c r="R194" i="11" s="1"/>
  <c r="P194" i="11"/>
  <c r="O194" i="11"/>
  <c r="N194" i="11"/>
  <c r="M194" i="11"/>
  <c r="K194" i="11"/>
  <c r="I194" i="11"/>
  <c r="F194" i="11"/>
  <c r="E194" i="11"/>
  <c r="D194" i="11"/>
  <c r="C194" i="11" s="1"/>
  <c r="B194" i="11"/>
  <c r="A194" i="11"/>
  <c r="U193" i="11"/>
  <c r="T193" i="11"/>
  <c r="S193" i="11"/>
  <c r="R193" i="11"/>
  <c r="Q193" i="11"/>
  <c r="P193" i="11"/>
  <c r="O193" i="11"/>
  <c r="N193" i="11"/>
  <c r="M193" i="11"/>
  <c r="K193" i="11"/>
  <c r="F193" i="11"/>
  <c r="E193" i="11"/>
  <c r="D193" i="11"/>
  <c r="C193" i="11" s="1"/>
  <c r="B193" i="11"/>
  <c r="A193" i="11"/>
  <c r="U192" i="11"/>
  <c r="T192" i="11"/>
  <c r="S192" i="11"/>
  <c r="R192" i="11"/>
  <c r="Q192" i="11"/>
  <c r="P192" i="11"/>
  <c r="O192" i="11"/>
  <c r="N192" i="11"/>
  <c r="M192" i="11"/>
  <c r="K192" i="11"/>
  <c r="I192" i="11"/>
  <c r="F192" i="11"/>
  <c r="E192" i="11"/>
  <c r="D192" i="11"/>
  <c r="C192" i="11" s="1"/>
  <c r="B192" i="11"/>
  <c r="A192" i="11" s="1"/>
  <c r="U191" i="11"/>
  <c r="S191" i="11"/>
  <c r="T191" i="11" s="1"/>
  <c r="R191" i="11"/>
  <c r="Q191" i="11"/>
  <c r="O191" i="11"/>
  <c r="P191" i="11" s="1"/>
  <c r="N191" i="11"/>
  <c r="M191" i="11"/>
  <c r="K191" i="11"/>
  <c r="J191" i="11"/>
  <c r="F191" i="11"/>
  <c r="E191" i="11"/>
  <c r="D191" i="11"/>
  <c r="C191" i="11"/>
  <c r="B191" i="11"/>
  <c r="A191" i="11"/>
  <c r="U190" i="11"/>
  <c r="T190" i="11"/>
  <c r="S190" i="11"/>
  <c r="R190" i="11"/>
  <c r="Q190" i="11"/>
  <c r="P190" i="11"/>
  <c r="O190" i="11"/>
  <c r="N190" i="11"/>
  <c r="M190" i="11"/>
  <c r="K190" i="11"/>
  <c r="F190" i="11"/>
  <c r="E190" i="11"/>
  <c r="D190" i="11"/>
  <c r="C190" i="11"/>
  <c r="B190" i="11"/>
  <c r="A190" i="11"/>
  <c r="U189" i="11"/>
  <c r="T189" i="11"/>
  <c r="S189" i="11"/>
  <c r="R189" i="11"/>
  <c r="Q189" i="11"/>
  <c r="P189" i="11"/>
  <c r="O189" i="11"/>
  <c r="M189" i="11"/>
  <c r="K189" i="11"/>
  <c r="I189" i="11"/>
  <c r="F189" i="11"/>
  <c r="E189" i="11"/>
  <c r="D189" i="11"/>
  <c r="C189" i="11"/>
  <c r="B189" i="11"/>
  <c r="A189" i="11"/>
  <c r="U188" i="11"/>
  <c r="T188" i="11"/>
  <c r="S188" i="11"/>
  <c r="R188" i="11"/>
  <c r="Q188" i="11"/>
  <c r="P188" i="11"/>
  <c r="O188" i="11"/>
  <c r="N188" i="11"/>
  <c r="M188" i="11"/>
  <c r="K188" i="11"/>
  <c r="I188" i="11"/>
  <c r="F188" i="11"/>
  <c r="E188" i="11"/>
  <c r="D188" i="11"/>
  <c r="C188" i="11" s="1"/>
  <c r="B188" i="11"/>
  <c r="A188" i="11" s="1"/>
  <c r="U187" i="11"/>
  <c r="T187" i="11"/>
  <c r="S187" i="11"/>
  <c r="Q187" i="11"/>
  <c r="R187" i="11" s="1"/>
  <c r="O187" i="11"/>
  <c r="P187" i="11" s="1"/>
  <c r="N187" i="11"/>
  <c r="M187" i="11"/>
  <c r="K187" i="11"/>
  <c r="I187" i="11"/>
  <c r="F187" i="11"/>
  <c r="E187" i="11"/>
  <c r="D187" i="11"/>
  <c r="C187" i="11"/>
  <c r="B187" i="11"/>
  <c r="A187" i="11"/>
  <c r="U186" i="11"/>
  <c r="T186" i="11"/>
  <c r="S186" i="11"/>
  <c r="R186" i="11"/>
  <c r="Q186" i="11"/>
  <c r="P186" i="11"/>
  <c r="O186" i="11"/>
  <c r="M186" i="11"/>
  <c r="K186" i="11"/>
  <c r="F186" i="11"/>
  <c r="E186" i="11"/>
  <c r="D186" i="11"/>
  <c r="C186" i="11" s="1"/>
  <c r="B186" i="11"/>
  <c r="A186" i="11" s="1"/>
  <c r="U185" i="11"/>
  <c r="T185" i="11"/>
  <c r="S185" i="11"/>
  <c r="Q185" i="11"/>
  <c r="R185" i="11" s="1"/>
  <c r="O185" i="11"/>
  <c r="P185" i="11" s="1"/>
  <c r="M185" i="11"/>
  <c r="K185" i="11"/>
  <c r="F185" i="11"/>
  <c r="E185" i="11"/>
  <c r="D185" i="11"/>
  <c r="C185" i="11"/>
  <c r="B185" i="11"/>
  <c r="A185" i="11"/>
  <c r="U184" i="11"/>
  <c r="T184" i="11"/>
  <c r="S184" i="11"/>
  <c r="R184" i="11"/>
  <c r="Q184" i="11"/>
  <c r="P184" i="11"/>
  <c r="O184" i="11"/>
  <c r="N184" i="11"/>
  <c r="M184" i="11"/>
  <c r="K184" i="11"/>
  <c r="F184" i="11"/>
  <c r="E184" i="11"/>
  <c r="D184" i="11"/>
  <c r="C184" i="11"/>
  <c r="B184" i="11"/>
  <c r="A184" i="11"/>
  <c r="U183" i="11"/>
  <c r="T183" i="11"/>
  <c r="S183" i="11"/>
  <c r="R183" i="11"/>
  <c r="Q183" i="11"/>
  <c r="P183" i="11"/>
  <c r="O183" i="11"/>
  <c r="M183" i="11"/>
  <c r="K183" i="11"/>
  <c r="I183" i="11"/>
  <c r="F183" i="11"/>
  <c r="E183" i="11"/>
  <c r="D183" i="11"/>
  <c r="C183" i="11"/>
  <c r="B183" i="11"/>
  <c r="A183" i="11"/>
  <c r="U182" i="11"/>
  <c r="T182" i="11"/>
  <c r="S182" i="11"/>
  <c r="R182" i="11"/>
  <c r="Q182" i="11"/>
  <c r="P182" i="11"/>
  <c r="O182" i="11"/>
  <c r="N182" i="11"/>
  <c r="M182" i="11"/>
  <c r="K182" i="11"/>
  <c r="I182" i="11"/>
  <c r="F182" i="11"/>
  <c r="E182" i="11"/>
  <c r="D182" i="11"/>
  <c r="C182" i="11" s="1"/>
  <c r="B182" i="11"/>
  <c r="A182" i="11" s="1"/>
  <c r="U181" i="11"/>
  <c r="T181" i="11"/>
  <c r="S181" i="11"/>
  <c r="Q181" i="11"/>
  <c r="R181" i="11" s="1"/>
  <c r="O181" i="11"/>
  <c r="P181" i="11" s="1"/>
  <c r="M181" i="11"/>
  <c r="K181" i="11"/>
  <c r="I181" i="11"/>
  <c r="F181" i="11"/>
  <c r="E181" i="11"/>
  <c r="D181" i="11"/>
  <c r="C181" i="11" s="1"/>
  <c r="B181" i="11"/>
  <c r="A181" i="11" s="1"/>
  <c r="U180" i="11"/>
  <c r="T180" i="11"/>
  <c r="S180" i="11"/>
  <c r="Q180" i="11"/>
  <c r="R180" i="11" s="1"/>
  <c r="O180" i="11"/>
  <c r="P180" i="11" s="1"/>
  <c r="M180" i="11"/>
  <c r="K180" i="11"/>
  <c r="I180" i="11"/>
  <c r="F180" i="11"/>
  <c r="E180" i="11"/>
  <c r="D180" i="11"/>
  <c r="C180" i="11" s="1"/>
  <c r="B180" i="11"/>
  <c r="A180" i="11" s="1"/>
  <c r="U179" i="11"/>
  <c r="T179" i="11"/>
  <c r="S179" i="11"/>
  <c r="Q179" i="11"/>
  <c r="R179" i="11" s="1"/>
  <c r="O179" i="11"/>
  <c r="P179" i="11" s="1"/>
  <c r="N179" i="11"/>
  <c r="M179" i="11"/>
  <c r="K179" i="11"/>
  <c r="J179" i="11"/>
  <c r="I179" i="11"/>
  <c r="F179" i="11"/>
  <c r="E179" i="11"/>
  <c r="D179" i="11"/>
  <c r="C179" i="11" s="1"/>
  <c r="B179" i="11"/>
  <c r="A179" i="11" s="1"/>
  <c r="U178" i="11"/>
  <c r="S178" i="11"/>
  <c r="T178" i="11" s="1"/>
  <c r="Q178" i="11"/>
  <c r="R178" i="11" s="1"/>
  <c r="O178" i="11"/>
  <c r="P178" i="11" s="1"/>
  <c r="M178" i="11"/>
  <c r="L178" i="11"/>
  <c r="K178" i="11"/>
  <c r="F178" i="11"/>
  <c r="E178" i="11"/>
  <c r="D178" i="11"/>
  <c r="C178" i="11" s="1"/>
  <c r="B178" i="11"/>
  <c r="A178" i="11" s="1"/>
  <c r="U177" i="11"/>
  <c r="S177" i="11"/>
  <c r="T177" i="11" s="1"/>
  <c r="Q177" i="11"/>
  <c r="R177" i="11" s="1"/>
  <c r="O177" i="11"/>
  <c r="P177" i="11" s="1"/>
  <c r="N177" i="11"/>
  <c r="M177" i="11"/>
  <c r="L177" i="11"/>
  <c r="K177" i="11"/>
  <c r="F177" i="11"/>
  <c r="E177" i="11"/>
  <c r="D177" i="11"/>
  <c r="C177" i="11"/>
  <c r="B177" i="11"/>
  <c r="A177" i="11" s="1"/>
  <c r="U176" i="11"/>
  <c r="T176" i="11"/>
  <c r="S176" i="11"/>
  <c r="R176" i="11"/>
  <c r="Q176" i="11"/>
  <c r="P176" i="11"/>
  <c r="O176" i="11"/>
  <c r="N176" i="11"/>
  <c r="M176" i="11"/>
  <c r="K176" i="11"/>
  <c r="F176" i="11"/>
  <c r="E176" i="11"/>
  <c r="D176" i="11"/>
  <c r="C176" i="11"/>
  <c r="B176" i="11"/>
  <c r="A176" i="11" s="1"/>
  <c r="U175" i="11"/>
  <c r="T175" i="11"/>
  <c r="S175" i="11"/>
  <c r="R175" i="11"/>
  <c r="Q175" i="11"/>
  <c r="P175" i="11"/>
  <c r="O175" i="11"/>
  <c r="N175" i="11"/>
  <c r="M175" i="11"/>
  <c r="L175" i="11"/>
  <c r="K175" i="11"/>
  <c r="F175" i="11"/>
  <c r="E175" i="11"/>
  <c r="D175" i="11"/>
  <c r="C175" i="11" s="1"/>
  <c r="B175" i="11"/>
  <c r="A175" i="11" s="1"/>
  <c r="U174" i="11"/>
  <c r="S174" i="11"/>
  <c r="T174" i="11" s="1"/>
  <c r="Q174" i="11"/>
  <c r="R174" i="11" s="1"/>
  <c r="P174" i="11"/>
  <c r="O174" i="11"/>
  <c r="N174" i="11"/>
  <c r="M174" i="11"/>
  <c r="L174" i="11"/>
  <c r="K174" i="11"/>
  <c r="F174" i="11"/>
  <c r="E174" i="11"/>
  <c r="D174" i="11"/>
  <c r="C174" i="11" s="1"/>
  <c r="B174" i="11"/>
  <c r="A174" i="11"/>
  <c r="U173" i="11"/>
  <c r="T173" i="11"/>
  <c r="S173" i="11"/>
  <c r="R173" i="11"/>
  <c r="Q173" i="11"/>
  <c r="P173" i="11"/>
  <c r="O173" i="11"/>
  <c r="N173" i="11"/>
  <c r="M173" i="11"/>
  <c r="K173" i="11"/>
  <c r="I173" i="11"/>
  <c r="F173" i="11"/>
  <c r="E173" i="11"/>
  <c r="D173" i="11"/>
  <c r="C173" i="11" s="1"/>
  <c r="B173" i="11"/>
  <c r="A173" i="11" s="1"/>
  <c r="U172" i="11"/>
  <c r="S172" i="11"/>
  <c r="T172" i="11" s="1"/>
  <c r="R172" i="11"/>
  <c r="Q172" i="11"/>
  <c r="O172" i="11"/>
  <c r="P172" i="11" s="1"/>
  <c r="N172" i="11"/>
  <c r="M172" i="11"/>
  <c r="L172" i="11"/>
  <c r="K172" i="11"/>
  <c r="J172" i="11"/>
  <c r="F172" i="11"/>
  <c r="E172" i="11"/>
  <c r="D172" i="11"/>
  <c r="C172" i="11" s="1"/>
  <c r="B172" i="11"/>
  <c r="A172" i="11" s="1"/>
  <c r="U171" i="11"/>
  <c r="T171" i="11"/>
  <c r="S171" i="11"/>
  <c r="Q171" i="11"/>
  <c r="R171" i="11" s="1"/>
  <c r="O171" i="11"/>
  <c r="P171" i="11" s="1"/>
  <c r="N171" i="11"/>
  <c r="M171" i="11"/>
  <c r="L171" i="11"/>
  <c r="K171" i="11"/>
  <c r="F171" i="11"/>
  <c r="E171" i="11"/>
  <c r="D171" i="11"/>
  <c r="C171" i="11"/>
  <c r="B171" i="11"/>
  <c r="A171" i="11"/>
  <c r="U170" i="11"/>
  <c r="T170" i="11"/>
  <c r="S170" i="11"/>
  <c r="R170" i="11"/>
  <c r="Q170" i="11"/>
  <c r="P170" i="11"/>
  <c r="O170" i="11"/>
  <c r="N170" i="11"/>
  <c r="M170" i="11"/>
  <c r="L170" i="11"/>
  <c r="K170" i="11"/>
  <c r="F170" i="11"/>
  <c r="E170" i="11"/>
  <c r="D170" i="11"/>
  <c r="C170" i="11" s="1"/>
  <c r="B170" i="11"/>
  <c r="A170" i="11" s="1"/>
  <c r="U169" i="11"/>
  <c r="S169" i="11"/>
  <c r="T169" i="11" s="1"/>
  <c r="Q169" i="11"/>
  <c r="R169" i="11" s="1"/>
  <c r="O169" i="11"/>
  <c r="P169" i="11" s="1"/>
  <c r="N169" i="11"/>
  <c r="M169" i="11"/>
  <c r="L169" i="11"/>
  <c r="K169" i="11"/>
  <c r="F169" i="11"/>
  <c r="E169" i="11"/>
  <c r="D169" i="11"/>
  <c r="C169" i="11"/>
  <c r="B169" i="11"/>
  <c r="A169" i="11" s="1"/>
  <c r="U168" i="11"/>
  <c r="T168" i="11"/>
  <c r="S168" i="11"/>
  <c r="R168" i="11"/>
  <c r="Q168" i="11"/>
  <c r="P168" i="11"/>
  <c r="O168" i="11"/>
  <c r="N168" i="11"/>
  <c r="M168" i="11"/>
  <c r="K168" i="11"/>
  <c r="J168" i="11"/>
  <c r="I168" i="11"/>
  <c r="F168" i="11"/>
  <c r="E168" i="11"/>
  <c r="D168" i="11"/>
  <c r="C168" i="11" s="1"/>
  <c r="B168" i="11"/>
  <c r="A168" i="11"/>
  <c r="U167" i="11"/>
  <c r="T167" i="11"/>
  <c r="S167" i="11"/>
  <c r="R167" i="11"/>
  <c r="Q167" i="11"/>
  <c r="P167" i="11"/>
  <c r="O167" i="11"/>
  <c r="N167" i="11"/>
  <c r="M167" i="11"/>
  <c r="K167" i="11"/>
  <c r="F167" i="11"/>
  <c r="E167" i="11"/>
  <c r="D167" i="11"/>
  <c r="C167" i="11" s="1"/>
  <c r="B167" i="11"/>
  <c r="A167" i="11"/>
  <c r="U166" i="11"/>
  <c r="T166" i="11"/>
  <c r="S166" i="11"/>
  <c r="R166" i="11"/>
  <c r="Q166" i="11"/>
  <c r="P166" i="11"/>
  <c r="O166" i="11"/>
  <c r="N166" i="11"/>
  <c r="M166" i="11"/>
  <c r="K166" i="11"/>
  <c r="F166" i="11"/>
  <c r="E166" i="11"/>
  <c r="D166" i="11"/>
  <c r="C166" i="11" s="1"/>
  <c r="B166" i="11"/>
  <c r="A166" i="11"/>
  <c r="U165" i="11"/>
  <c r="T165" i="11"/>
  <c r="S165" i="11"/>
  <c r="R165" i="11"/>
  <c r="Q165" i="11"/>
  <c r="P165" i="11"/>
  <c r="O165" i="11"/>
  <c r="N165" i="11"/>
  <c r="M165" i="11"/>
  <c r="K165" i="11"/>
  <c r="F165" i="11"/>
  <c r="E165" i="11"/>
  <c r="D165" i="11"/>
  <c r="C165" i="11" s="1"/>
  <c r="B165" i="11"/>
  <c r="A165" i="11"/>
  <c r="U164" i="11"/>
  <c r="T164" i="11"/>
  <c r="S164" i="11"/>
  <c r="R164" i="11"/>
  <c r="Q164" i="11"/>
  <c r="P164" i="11"/>
  <c r="O164" i="11"/>
  <c r="N164" i="11"/>
  <c r="M164" i="11"/>
  <c r="K164" i="11"/>
  <c r="I164" i="11"/>
  <c r="F164" i="11"/>
  <c r="E164" i="11"/>
  <c r="D164" i="11"/>
  <c r="C164" i="11" s="1"/>
  <c r="B164" i="11"/>
  <c r="A164" i="11" s="1"/>
  <c r="U163" i="11"/>
  <c r="S163" i="11"/>
  <c r="T163" i="11" s="1"/>
  <c r="R163" i="11"/>
  <c r="Q163" i="11"/>
  <c r="O163" i="11"/>
  <c r="P163" i="11" s="1"/>
  <c r="N163" i="11"/>
  <c r="M163" i="11"/>
  <c r="K163" i="11"/>
  <c r="I163" i="11"/>
  <c r="F163" i="11"/>
  <c r="E163" i="11"/>
  <c r="D163" i="11"/>
  <c r="C163" i="11"/>
  <c r="B163" i="11"/>
  <c r="A163" i="11"/>
  <c r="U162" i="11"/>
  <c r="T162" i="11"/>
  <c r="S162" i="11"/>
  <c r="R162" i="11"/>
  <c r="Q162" i="11"/>
  <c r="P162" i="11"/>
  <c r="O162" i="11"/>
  <c r="N162" i="11"/>
  <c r="M162" i="11"/>
  <c r="K162" i="11"/>
  <c r="I162" i="11"/>
  <c r="F162" i="11"/>
  <c r="E162" i="11"/>
  <c r="D162" i="11"/>
  <c r="C162" i="11" s="1"/>
  <c r="B162" i="11"/>
  <c r="A162" i="11" s="1"/>
  <c r="U161" i="11"/>
  <c r="T161" i="11"/>
  <c r="S161" i="11"/>
  <c r="Q161" i="11"/>
  <c r="R161" i="11" s="1"/>
  <c r="O161" i="11"/>
  <c r="P161" i="11" s="1"/>
  <c r="N161" i="11"/>
  <c r="M161" i="11"/>
  <c r="L161" i="11"/>
  <c r="K161" i="11"/>
  <c r="F161" i="11"/>
  <c r="E161" i="11"/>
  <c r="D161" i="11"/>
  <c r="C161" i="11"/>
  <c r="B161" i="11"/>
  <c r="A161" i="11"/>
  <c r="U160" i="11"/>
  <c r="T160" i="11"/>
  <c r="S160" i="11"/>
  <c r="R160" i="11"/>
  <c r="Q160" i="11"/>
  <c r="P160" i="11"/>
  <c r="O160" i="11"/>
  <c r="N160" i="11"/>
  <c r="M160" i="11"/>
  <c r="L160" i="11"/>
  <c r="K160" i="11"/>
  <c r="F160" i="11"/>
  <c r="E160" i="11"/>
  <c r="D160" i="11"/>
  <c r="C160" i="11" s="1"/>
  <c r="B160" i="11"/>
  <c r="A160" i="11" s="1"/>
  <c r="U159" i="11"/>
  <c r="S159" i="11"/>
  <c r="T159" i="11" s="1"/>
  <c r="Q159" i="11"/>
  <c r="R159" i="11" s="1"/>
  <c r="O159" i="11"/>
  <c r="P159" i="11" s="1"/>
  <c r="N159" i="11"/>
  <c r="M159" i="11"/>
  <c r="L159" i="11"/>
  <c r="K159" i="11"/>
  <c r="F159" i="11"/>
  <c r="E159" i="11"/>
  <c r="D159" i="11"/>
  <c r="C159" i="11"/>
  <c r="B159" i="11"/>
  <c r="A159" i="11" s="1"/>
  <c r="U158" i="11"/>
  <c r="T158" i="11"/>
  <c r="S158" i="11"/>
  <c r="R158" i="11"/>
  <c r="Q158" i="11"/>
  <c r="P158" i="11"/>
  <c r="O158" i="11"/>
  <c r="N158" i="11"/>
  <c r="M158" i="11"/>
  <c r="L158" i="11"/>
  <c r="K158" i="11"/>
  <c r="F158" i="11"/>
  <c r="E158" i="11"/>
  <c r="D158" i="11"/>
  <c r="C158" i="11" s="1"/>
  <c r="B158" i="11"/>
  <c r="A158" i="11" s="1"/>
  <c r="U157" i="11"/>
  <c r="S157" i="11"/>
  <c r="T157" i="11" s="1"/>
  <c r="Q157" i="11"/>
  <c r="R157" i="11" s="1"/>
  <c r="P157" i="11"/>
  <c r="O157" i="11"/>
  <c r="N157" i="11"/>
  <c r="M157" i="11"/>
  <c r="L157" i="11"/>
  <c r="K157" i="11"/>
  <c r="F157" i="11"/>
  <c r="E157" i="11"/>
  <c r="D157" i="11"/>
  <c r="C157" i="11" s="1"/>
  <c r="B157" i="11"/>
  <c r="A157" i="11"/>
  <c r="U156" i="11"/>
  <c r="T156" i="11"/>
  <c r="S156" i="11"/>
  <c r="R156" i="11"/>
  <c r="Q156" i="11"/>
  <c r="P156" i="11"/>
  <c r="O156" i="11"/>
  <c r="N156" i="11"/>
  <c r="M156" i="11"/>
  <c r="L156" i="11"/>
  <c r="K156" i="11"/>
  <c r="J156" i="11"/>
  <c r="F156" i="11"/>
  <c r="E156" i="11"/>
  <c r="D156" i="11"/>
  <c r="C156" i="11"/>
  <c r="B156" i="11"/>
  <c r="A156" i="11"/>
  <c r="U155" i="11"/>
  <c r="T155" i="11"/>
  <c r="S155" i="11"/>
  <c r="R155" i="11"/>
  <c r="Q155" i="11"/>
  <c r="P155" i="11"/>
  <c r="O155" i="11"/>
  <c r="N155" i="11"/>
  <c r="L155" i="11"/>
  <c r="F155" i="11"/>
  <c r="E155" i="11"/>
  <c r="D155" i="11"/>
  <c r="C155" i="11" s="1"/>
  <c r="B155" i="11"/>
  <c r="A155" i="11" s="1"/>
  <c r="U154" i="11"/>
  <c r="S154" i="11"/>
  <c r="T154" i="11" s="1"/>
  <c r="R154" i="11"/>
  <c r="Q154" i="11"/>
  <c r="O154" i="11"/>
  <c r="P154" i="11" s="1"/>
  <c r="N154" i="11"/>
  <c r="M154" i="11"/>
  <c r="L154" i="11"/>
  <c r="K154" i="11"/>
  <c r="F154" i="11"/>
  <c r="E154" i="11"/>
  <c r="D154" i="11"/>
  <c r="C154" i="11"/>
  <c r="B154" i="11"/>
  <c r="A154" i="11"/>
  <c r="U153" i="11"/>
  <c r="T153" i="11"/>
  <c r="S153" i="11"/>
  <c r="R153" i="11"/>
  <c r="Q153" i="11"/>
  <c r="P153" i="11"/>
  <c r="O153" i="11"/>
  <c r="N153" i="11"/>
  <c r="M153" i="11"/>
  <c r="K153" i="11"/>
  <c r="J153" i="11"/>
  <c r="I153" i="11"/>
  <c r="F153" i="11"/>
  <c r="E153" i="11"/>
  <c r="D153" i="11"/>
  <c r="C153" i="11"/>
  <c r="B153" i="11"/>
  <c r="A153" i="11"/>
  <c r="U152" i="11"/>
  <c r="T152" i="11"/>
  <c r="S152" i="11"/>
  <c r="R152" i="11"/>
  <c r="Q152" i="11"/>
  <c r="P152" i="11"/>
  <c r="O152" i="11"/>
  <c r="N152" i="11"/>
  <c r="M152" i="11"/>
  <c r="L152" i="11"/>
  <c r="K152" i="11"/>
  <c r="I152" i="11"/>
  <c r="F152" i="11"/>
  <c r="E152" i="11"/>
  <c r="D152" i="11"/>
  <c r="C152" i="11"/>
  <c r="B152" i="11"/>
  <c r="A152" i="11" s="1"/>
  <c r="U151" i="11"/>
  <c r="T151" i="11"/>
  <c r="S151" i="11"/>
  <c r="R151" i="11"/>
  <c r="Q151" i="11"/>
  <c r="P151" i="11"/>
  <c r="O151" i="11"/>
  <c r="N151" i="11"/>
  <c r="K151" i="11"/>
  <c r="F151" i="11"/>
  <c r="E151" i="11"/>
  <c r="D151" i="11"/>
  <c r="C151" i="11" s="1"/>
  <c r="B151" i="11"/>
  <c r="A151" i="11" s="1"/>
  <c r="U150" i="11"/>
  <c r="S150" i="11"/>
  <c r="T150" i="11" s="1"/>
  <c r="Q150" i="11"/>
  <c r="R150" i="11" s="1"/>
  <c r="O150" i="11"/>
  <c r="P150" i="11" s="1"/>
  <c r="N150" i="11"/>
  <c r="M150" i="11"/>
  <c r="K150" i="11"/>
  <c r="F150" i="11"/>
  <c r="E150" i="11"/>
  <c r="D150" i="11"/>
  <c r="C150" i="11" s="1"/>
  <c r="B150" i="11"/>
  <c r="A150" i="11" s="1"/>
  <c r="U149" i="11"/>
  <c r="S149" i="11"/>
  <c r="T149" i="11" s="1"/>
  <c r="Q149" i="11"/>
  <c r="R149" i="11" s="1"/>
  <c r="O149" i="11"/>
  <c r="P149" i="11" s="1"/>
  <c r="N149" i="11"/>
  <c r="M149" i="11"/>
  <c r="K149" i="11"/>
  <c r="F149" i="11"/>
  <c r="E149" i="11"/>
  <c r="D149" i="11"/>
  <c r="C149" i="11" s="1"/>
  <c r="B149" i="11"/>
  <c r="A149" i="11" s="1"/>
  <c r="U148" i="11"/>
  <c r="S148" i="11"/>
  <c r="T148" i="11" s="1"/>
  <c r="Q148" i="11"/>
  <c r="R148" i="11" s="1"/>
  <c r="O148" i="11"/>
  <c r="P148" i="11" s="1"/>
  <c r="N148" i="11"/>
  <c r="M148" i="11"/>
  <c r="L148" i="11"/>
  <c r="K148" i="11"/>
  <c r="F148" i="11"/>
  <c r="E148" i="11"/>
  <c r="D148" i="11"/>
  <c r="C148" i="11"/>
  <c r="B148" i="11"/>
  <c r="A148" i="11" s="1"/>
  <c r="U147" i="11"/>
  <c r="T147" i="11"/>
  <c r="S147" i="11"/>
  <c r="R147" i="11"/>
  <c r="Q147" i="11"/>
  <c r="P147" i="11"/>
  <c r="O147" i="11"/>
  <c r="N147" i="11"/>
  <c r="F147" i="11"/>
  <c r="E147" i="11"/>
  <c r="D147" i="11"/>
  <c r="C147" i="11"/>
  <c r="B147" i="11"/>
  <c r="A147" i="11"/>
  <c r="U146" i="11"/>
  <c r="T146" i="11"/>
  <c r="S146" i="11"/>
  <c r="R146" i="11"/>
  <c r="Q146" i="11"/>
  <c r="P146" i="11"/>
  <c r="O146" i="11"/>
  <c r="N146" i="11"/>
  <c r="F146" i="11"/>
  <c r="E146" i="11"/>
  <c r="D146" i="11"/>
  <c r="C146" i="11"/>
  <c r="B146" i="11"/>
  <c r="A146" i="11"/>
  <c r="U145" i="11"/>
  <c r="T145" i="11"/>
  <c r="S145" i="11"/>
  <c r="R145" i="11"/>
  <c r="Q145" i="11"/>
  <c r="P145" i="11"/>
  <c r="O145" i="11"/>
  <c r="F145" i="11"/>
  <c r="E145" i="11"/>
  <c r="D145" i="11"/>
  <c r="C145" i="11" s="1"/>
  <c r="B145" i="11"/>
  <c r="A145" i="11" s="1"/>
  <c r="U144" i="11"/>
  <c r="S144" i="11"/>
  <c r="T144" i="11" s="1"/>
  <c r="Q144" i="11"/>
  <c r="R144" i="11" s="1"/>
  <c r="P144" i="11"/>
  <c r="O144" i="11"/>
  <c r="N144" i="11"/>
  <c r="L144" i="11"/>
  <c r="F144" i="11"/>
  <c r="E144" i="11"/>
  <c r="D144" i="11"/>
  <c r="C144" i="11"/>
  <c r="B144" i="11"/>
  <c r="A144" i="11" s="1"/>
  <c r="U143" i="11"/>
  <c r="T143" i="11"/>
  <c r="S143" i="11"/>
  <c r="R143" i="11"/>
  <c r="Q143" i="11"/>
  <c r="P143" i="11"/>
  <c r="O143" i="11"/>
  <c r="N143" i="11"/>
  <c r="M143" i="11"/>
  <c r="K143" i="11"/>
  <c r="I143" i="11"/>
  <c r="F143" i="11"/>
  <c r="E143" i="11"/>
  <c r="D143" i="11"/>
  <c r="C143" i="11" s="1"/>
  <c r="B143" i="11"/>
  <c r="A143" i="11" s="1"/>
  <c r="U142" i="11"/>
  <c r="S142" i="11"/>
  <c r="T142" i="11" s="1"/>
  <c r="Q142" i="11"/>
  <c r="R142" i="11" s="1"/>
  <c r="P142" i="11"/>
  <c r="O142" i="11"/>
  <c r="M142" i="11"/>
  <c r="K142" i="11"/>
  <c r="F142" i="11"/>
  <c r="E142" i="11"/>
  <c r="D142" i="11"/>
  <c r="C142" i="11"/>
  <c r="B142" i="11"/>
  <c r="A142" i="11" s="1"/>
  <c r="U141" i="11"/>
  <c r="T141" i="11"/>
  <c r="S141" i="11"/>
  <c r="R141" i="11"/>
  <c r="Q141" i="11"/>
  <c r="P141" i="11"/>
  <c r="O141" i="11"/>
  <c r="N141" i="11"/>
  <c r="K141" i="11"/>
  <c r="J141" i="11"/>
  <c r="I141" i="11"/>
  <c r="F141" i="11"/>
  <c r="E141" i="11"/>
  <c r="D141" i="11"/>
  <c r="C141" i="11" s="1"/>
  <c r="B141" i="11"/>
  <c r="A141" i="11" s="1"/>
  <c r="U140" i="11"/>
  <c r="S140" i="11"/>
  <c r="T140" i="11" s="1"/>
  <c r="Q140" i="11"/>
  <c r="R140" i="11" s="1"/>
  <c r="P140" i="11"/>
  <c r="O140" i="11"/>
  <c r="N140" i="11"/>
  <c r="K140" i="11"/>
  <c r="J140" i="11"/>
  <c r="I140" i="11"/>
  <c r="F140" i="11"/>
  <c r="E140" i="11"/>
  <c r="D140" i="11"/>
  <c r="C140" i="11" s="1"/>
  <c r="B140" i="11"/>
  <c r="A140" i="11"/>
  <c r="U139" i="11"/>
  <c r="T139" i="11"/>
  <c r="S139" i="11"/>
  <c r="R139" i="11"/>
  <c r="Q139" i="11"/>
  <c r="P139" i="11"/>
  <c r="O139" i="11"/>
  <c r="N139" i="11"/>
  <c r="K139" i="11"/>
  <c r="I139" i="11"/>
  <c r="F139" i="11"/>
  <c r="E139" i="11"/>
  <c r="D139" i="11"/>
  <c r="C139" i="11" s="1"/>
  <c r="B139" i="11"/>
  <c r="A139" i="11"/>
  <c r="U138" i="11"/>
  <c r="T138" i="11"/>
  <c r="S138" i="11"/>
  <c r="R138" i="11"/>
  <c r="Q138" i="11"/>
  <c r="P138" i="11"/>
  <c r="O138" i="11"/>
  <c r="N138" i="11"/>
  <c r="M138" i="11"/>
  <c r="L138" i="11"/>
  <c r="K138" i="11"/>
  <c r="J138" i="11"/>
  <c r="I138" i="11"/>
  <c r="F138" i="11"/>
  <c r="E138" i="11"/>
  <c r="D138" i="11"/>
  <c r="C138" i="11" s="1"/>
  <c r="B138" i="11"/>
  <c r="A138" i="11" s="1"/>
  <c r="U137" i="11"/>
  <c r="T137" i="11"/>
  <c r="S137" i="11"/>
  <c r="Q137" i="11"/>
  <c r="R137" i="11" s="1"/>
  <c r="O137" i="11"/>
  <c r="P137" i="11" s="1"/>
  <c r="N137" i="11"/>
  <c r="M137" i="11"/>
  <c r="L137" i="11"/>
  <c r="K137" i="11"/>
  <c r="J137" i="11"/>
  <c r="I137" i="11"/>
  <c r="F137" i="11"/>
  <c r="E137" i="11"/>
  <c r="D137" i="11"/>
  <c r="C137" i="11"/>
  <c r="B137" i="11"/>
  <c r="A137" i="11" s="1"/>
  <c r="U136" i="11"/>
  <c r="T136" i="11"/>
  <c r="S136" i="11"/>
  <c r="R136" i="11"/>
  <c r="Q136" i="11"/>
  <c r="P136" i="11"/>
  <c r="O136" i="11"/>
  <c r="N136" i="11"/>
  <c r="M136" i="11"/>
  <c r="L136" i="11"/>
  <c r="K136" i="11"/>
  <c r="I136" i="11"/>
  <c r="F136" i="11"/>
  <c r="E136" i="11"/>
  <c r="D136" i="11"/>
  <c r="C136" i="11" s="1"/>
  <c r="B136" i="11"/>
  <c r="A136" i="11"/>
  <c r="U135" i="11"/>
  <c r="T135" i="11"/>
  <c r="S135" i="11"/>
  <c r="R135" i="11"/>
  <c r="Q135" i="11"/>
  <c r="P135" i="11"/>
  <c r="O135" i="11"/>
  <c r="N135" i="11"/>
  <c r="M135" i="11"/>
  <c r="L135" i="11"/>
  <c r="K135" i="11"/>
  <c r="I135" i="11"/>
  <c r="F135" i="11"/>
  <c r="E135" i="11"/>
  <c r="D135" i="11"/>
  <c r="C135" i="11"/>
  <c r="B135" i="11"/>
  <c r="A135" i="11"/>
  <c r="U134" i="11"/>
  <c r="T134" i="11"/>
  <c r="S134" i="11"/>
  <c r="R134" i="11"/>
  <c r="Q134" i="11"/>
  <c r="P134" i="11"/>
  <c r="O134" i="11"/>
  <c r="M134" i="11"/>
  <c r="L134" i="11"/>
  <c r="K134" i="11"/>
  <c r="J134" i="11"/>
  <c r="I134" i="11"/>
  <c r="F134" i="11"/>
  <c r="E134" i="11"/>
  <c r="D134" i="11"/>
  <c r="C134" i="11"/>
  <c r="B134" i="11"/>
  <c r="A134" i="11"/>
  <c r="U133" i="11"/>
  <c r="T133" i="11"/>
  <c r="S133" i="11"/>
  <c r="R133" i="11"/>
  <c r="Q133" i="11"/>
  <c r="P133" i="11"/>
  <c r="O133" i="11"/>
  <c r="N133" i="11"/>
  <c r="M133" i="11"/>
  <c r="K133" i="11"/>
  <c r="J133" i="11"/>
  <c r="I133" i="11"/>
  <c r="F133" i="11"/>
  <c r="E133" i="11"/>
  <c r="D133" i="11"/>
  <c r="C133" i="11"/>
  <c r="B133" i="11"/>
  <c r="A133" i="11" s="1"/>
  <c r="U132" i="11"/>
  <c r="T132" i="11"/>
  <c r="S132" i="11"/>
  <c r="R132" i="11"/>
  <c r="Q132" i="11"/>
  <c r="P132" i="11"/>
  <c r="O132" i="11"/>
  <c r="N132" i="11"/>
  <c r="M132" i="11"/>
  <c r="K132" i="11"/>
  <c r="I132" i="11"/>
  <c r="F132" i="11"/>
  <c r="E132" i="11"/>
  <c r="D132" i="11"/>
  <c r="C132" i="11" s="1"/>
  <c r="B132" i="11"/>
  <c r="A132" i="11" s="1"/>
  <c r="U131" i="11"/>
  <c r="S131" i="11"/>
  <c r="T131" i="11" s="1"/>
  <c r="Q131" i="11"/>
  <c r="R131" i="11" s="1"/>
  <c r="P131" i="11"/>
  <c r="O131" i="11"/>
  <c r="N131" i="11"/>
  <c r="M131" i="11"/>
  <c r="K131" i="11"/>
  <c r="I131" i="11"/>
  <c r="F131" i="11"/>
  <c r="E131" i="11"/>
  <c r="D131" i="11"/>
  <c r="C131" i="11" s="1"/>
  <c r="B131" i="11"/>
  <c r="A131" i="11"/>
  <c r="U130" i="11"/>
  <c r="T130" i="11"/>
  <c r="S130" i="11"/>
  <c r="R130" i="11"/>
  <c r="Q130" i="11"/>
  <c r="P130" i="11"/>
  <c r="O130" i="11"/>
  <c r="M130" i="11"/>
  <c r="K130" i="11"/>
  <c r="I130" i="11"/>
  <c r="F130" i="11"/>
  <c r="E130" i="11"/>
  <c r="D130" i="11"/>
  <c r="C130" i="11" s="1"/>
  <c r="B130" i="11"/>
  <c r="A130" i="11"/>
  <c r="U129" i="11"/>
  <c r="T129" i="11"/>
  <c r="S129" i="11"/>
  <c r="R129" i="11"/>
  <c r="Q129" i="11"/>
  <c r="P129" i="11"/>
  <c r="O129" i="11"/>
  <c r="N129" i="11"/>
  <c r="M129" i="11"/>
  <c r="L129" i="11"/>
  <c r="K129" i="11"/>
  <c r="J129" i="11"/>
  <c r="I129" i="11"/>
  <c r="F129" i="11"/>
  <c r="E129" i="11"/>
  <c r="D129" i="11"/>
  <c r="C129" i="11" s="1"/>
  <c r="B129" i="11"/>
  <c r="A129" i="11" s="1"/>
  <c r="U128" i="11"/>
  <c r="T128" i="11"/>
  <c r="S128" i="11"/>
  <c r="Q128" i="11"/>
  <c r="R128" i="11" s="1"/>
  <c r="O128" i="11"/>
  <c r="P128" i="11" s="1"/>
  <c r="N128" i="11"/>
  <c r="M128" i="11"/>
  <c r="L128" i="11"/>
  <c r="K128" i="11"/>
  <c r="I128" i="11"/>
  <c r="F128" i="11"/>
  <c r="E128" i="11"/>
  <c r="D128" i="11"/>
  <c r="C128" i="11" s="1"/>
  <c r="B128" i="11"/>
  <c r="A128" i="11" s="1"/>
  <c r="U127" i="11"/>
  <c r="S127" i="11"/>
  <c r="T127" i="11" s="1"/>
  <c r="Q127" i="11"/>
  <c r="R127" i="11" s="1"/>
  <c r="O127" i="11"/>
  <c r="P127" i="11" s="1"/>
  <c r="N127" i="11"/>
  <c r="M127" i="11"/>
  <c r="L127" i="11"/>
  <c r="K127" i="11"/>
  <c r="I127" i="11"/>
  <c r="F127" i="11"/>
  <c r="E127" i="11"/>
  <c r="D127" i="11"/>
  <c r="C127" i="11" s="1"/>
  <c r="B127" i="11"/>
  <c r="A127" i="11" s="1"/>
  <c r="U126" i="11"/>
  <c r="S126" i="11"/>
  <c r="T126" i="11" s="1"/>
  <c r="Q126" i="11"/>
  <c r="R126" i="11" s="1"/>
  <c r="P126" i="11"/>
  <c r="O126" i="11"/>
  <c r="N126" i="11"/>
  <c r="M126" i="11"/>
  <c r="K126" i="11"/>
  <c r="I126" i="11"/>
  <c r="F126" i="11"/>
  <c r="E126" i="11"/>
  <c r="D126" i="11"/>
  <c r="C126" i="11" s="1"/>
  <c r="B126" i="11"/>
  <c r="A126" i="11"/>
  <c r="U125" i="11"/>
  <c r="T125" i="11"/>
  <c r="S125" i="11"/>
  <c r="R125" i="11"/>
  <c r="Q125" i="11"/>
  <c r="P125" i="11"/>
  <c r="O125" i="11"/>
  <c r="N125" i="11"/>
  <c r="M125" i="11"/>
  <c r="K125" i="11"/>
  <c r="I125" i="11"/>
  <c r="F125" i="11"/>
  <c r="E125" i="11"/>
  <c r="D125" i="11"/>
  <c r="C125" i="11" s="1"/>
  <c r="B125" i="11"/>
  <c r="A125" i="11" s="1"/>
  <c r="U124" i="11"/>
  <c r="S124" i="11"/>
  <c r="T124" i="11" s="1"/>
  <c r="R124" i="11"/>
  <c r="Q124" i="11"/>
  <c r="O124" i="11"/>
  <c r="P124" i="11" s="1"/>
  <c r="N124" i="11"/>
  <c r="M124" i="11"/>
  <c r="L124" i="11"/>
  <c r="K124" i="11"/>
  <c r="I124" i="11"/>
  <c r="F124" i="11"/>
  <c r="E124" i="11"/>
  <c r="D124" i="11"/>
  <c r="C124" i="11" s="1"/>
  <c r="B124" i="11"/>
  <c r="A124" i="11" s="1"/>
  <c r="U123" i="11"/>
  <c r="T123" i="11"/>
  <c r="S123" i="11"/>
  <c r="Q123" i="11"/>
  <c r="R123" i="11" s="1"/>
  <c r="O123" i="11"/>
  <c r="P123" i="11" s="1"/>
  <c r="N123" i="11"/>
  <c r="M123" i="11"/>
  <c r="L123" i="11"/>
  <c r="K123" i="11"/>
  <c r="E123" i="11"/>
  <c r="D123" i="11"/>
  <c r="C123" i="11" s="1"/>
  <c r="B123" i="11"/>
  <c r="A123" i="11" s="1"/>
  <c r="U122" i="11"/>
  <c r="T122" i="11"/>
  <c r="S122" i="11"/>
  <c r="Q122" i="11"/>
  <c r="R122" i="11" s="1"/>
  <c r="O122" i="11"/>
  <c r="P122" i="11" s="1"/>
  <c r="N122" i="11"/>
  <c r="M122" i="11"/>
  <c r="L122" i="11"/>
  <c r="K122" i="11"/>
  <c r="F122" i="11"/>
  <c r="E122" i="11"/>
  <c r="D122" i="11"/>
  <c r="C122" i="11"/>
  <c r="B122" i="11"/>
  <c r="A122" i="11"/>
  <c r="U121" i="11"/>
  <c r="T121" i="11"/>
  <c r="S121" i="11"/>
  <c r="R121" i="11"/>
  <c r="Q121" i="11"/>
  <c r="P121" i="11"/>
  <c r="O121" i="11"/>
  <c r="N121" i="11"/>
  <c r="M121" i="11"/>
  <c r="L121" i="11"/>
  <c r="K121" i="11"/>
  <c r="F121" i="11"/>
  <c r="E121" i="11"/>
  <c r="D121" i="11"/>
  <c r="C121" i="11" s="1"/>
  <c r="B121" i="11"/>
  <c r="A121" i="11" s="1"/>
  <c r="U120" i="11"/>
  <c r="S120" i="11"/>
  <c r="T120" i="11" s="1"/>
  <c r="Q120" i="11"/>
  <c r="R120" i="11" s="1"/>
  <c r="O120" i="11"/>
  <c r="P120" i="11" s="1"/>
  <c r="N120" i="11"/>
  <c r="M120" i="11"/>
  <c r="L120" i="11"/>
  <c r="K120" i="11"/>
  <c r="F120" i="11"/>
  <c r="E120" i="11"/>
  <c r="D120" i="11"/>
  <c r="C120" i="11"/>
  <c r="B120" i="11"/>
  <c r="A120" i="11" s="1"/>
  <c r="U119" i="11"/>
  <c r="T119" i="11"/>
  <c r="S119" i="11"/>
  <c r="R119" i="11"/>
  <c r="Q119" i="11"/>
  <c r="P119" i="11"/>
  <c r="O119" i="11"/>
  <c r="N119" i="11"/>
  <c r="M119" i="11"/>
  <c r="K119" i="11"/>
  <c r="I119" i="11"/>
  <c r="F119" i="11"/>
  <c r="E119" i="11"/>
  <c r="D119" i="11"/>
  <c r="C119" i="11" s="1"/>
  <c r="B119" i="11"/>
  <c r="A119" i="11" s="1"/>
  <c r="U118" i="11"/>
  <c r="S118" i="11"/>
  <c r="T118" i="11" s="1"/>
  <c r="Q118" i="11"/>
  <c r="R118" i="11" s="1"/>
  <c r="P118" i="11"/>
  <c r="O118" i="11"/>
  <c r="N118" i="11"/>
  <c r="M118" i="11"/>
  <c r="K118" i="11"/>
  <c r="F118" i="11"/>
  <c r="E118" i="11"/>
  <c r="D118" i="11"/>
  <c r="C118" i="11" s="1"/>
  <c r="B118" i="11"/>
  <c r="A118" i="11" s="1"/>
  <c r="U117" i="11"/>
  <c r="S117" i="11"/>
  <c r="T117" i="11" s="1"/>
  <c r="Q117" i="11"/>
  <c r="R117" i="11" s="1"/>
  <c r="P117" i="11"/>
  <c r="O117" i="11"/>
  <c r="N117" i="11"/>
  <c r="M117" i="11"/>
  <c r="K117" i="11"/>
  <c r="F117" i="11"/>
  <c r="E117" i="11"/>
  <c r="D117" i="11"/>
  <c r="C117" i="11" s="1"/>
  <c r="B117" i="11"/>
  <c r="A117" i="11" s="1"/>
  <c r="U116" i="11"/>
  <c r="S116" i="11"/>
  <c r="T116" i="11" s="1"/>
  <c r="Q116" i="11"/>
  <c r="R116" i="11" s="1"/>
  <c r="P116" i="11"/>
  <c r="O116" i="11"/>
  <c r="K116" i="11"/>
  <c r="J116" i="11"/>
  <c r="I116" i="11"/>
  <c r="F116" i="11"/>
  <c r="E116" i="11"/>
  <c r="D116" i="11"/>
  <c r="C116" i="11" s="1"/>
  <c r="B116" i="11"/>
  <c r="A116" i="11" s="1"/>
  <c r="U115" i="11"/>
  <c r="S115" i="11"/>
  <c r="T115" i="11" s="1"/>
  <c r="Q115" i="11"/>
  <c r="R115" i="11" s="1"/>
  <c r="P115" i="11"/>
  <c r="O115" i="11"/>
  <c r="N115" i="11"/>
  <c r="M115" i="11"/>
  <c r="K115" i="11"/>
  <c r="I115" i="11"/>
  <c r="H115" i="11"/>
  <c r="G115" i="11"/>
  <c r="F115" i="11"/>
  <c r="E115" i="11"/>
  <c r="D115" i="11"/>
  <c r="C115" i="11"/>
  <c r="B115" i="11"/>
  <c r="A115" i="11"/>
  <c r="U114" i="11"/>
  <c r="T114" i="11"/>
  <c r="S114" i="11"/>
  <c r="R114" i="11"/>
  <c r="Q114" i="11"/>
  <c r="P114" i="11"/>
  <c r="O114" i="11"/>
  <c r="K114" i="11"/>
  <c r="I114" i="11"/>
  <c r="F114" i="11"/>
  <c r="E114" i="11"/>
  <c r="D114" i="11"/>
  <c r="C114" i="11" s="1"/>
  <c r="B114" i="11"/>
  <c r="A114" i="11" s="1"/>
  <c r="U113" i="11"/>
  <c r="S113" i="11"/>
  <c r="T113" i="11" s="1"/>
  <c r="R113" i="11"/>
  <c r="Q113" i="11"/>
  <c r="O113" i="11"/>
  <c r="P113" i="11" s="1"/>
  <c r="K113" i="11"/>
  <c r="I113" i="11"/>
  <c r="F113" i="11"/>
  <c r="E113" i="11"/>
  <c r="D113" i="11"/>
  <c r="C113" i="11" s="1"/>
  <c r="B113" i="11"/>
  <c r="A113" i="11"/>
  <c r="U112" i="11"/>
  <c r="T112" i="11"/>
  <c r="S112" i="11"/>
  <c r="R112" i="11"/>
  <c r="Q112" i="11"/>
  <c r="P112" i="11"/>
  <c r="O112" i="11"/>
  <c r="N112" i="11"/>
  <c r="K112" i="11"/>
  <c r="J112" i="11"/>
  <c r="I112" i="11"/>
  <c r="F112" i="11"/>
  <c r="E112" i="11"/>
  <c r="D112" i="11"/>
  <c r="C112" i="11" s="1"/>
  <c r="B112" i="11"/>
  <c r="A112" i="11" s="1"/>
  <c r="U111" i="11"/>
  <c r="S111" i="11"/>
  <c r="T111" i="11" s="1"/>
  <c r="R111" i="11"/>
  <c r="Q111" i="11"/>
  <c r="O111" i="11"/>
  <c r="P111" i="11" s="1"/>
  <c r="N111" i="11"/>
  <c r="M111" i="11"/>
  <c r="L111" i="11"/>
  <c r="K111" i="11"/>
  <c r="I111" i="11"/>
  <c r="F111" i="11"/>
  <c r="E111" i="11"/>
  <c r="D111" i="11"/>
  <c r="C111" i="11" s="1"/>
  <c r="B111" i="11"/>
  <c r="A111" i="11" s="1"/>
  <c r="U110" i="11"/>
  <c r="T110" i="11"/>
  <c r="S110" i="11"/>
  <c r="Q110" i="11"/>
  <c r="R110" i="11" s="1"/>
  <c r="O110" i="11"/>
  <c r="P110" i="11" s="1"/>
  <c r="N110" i="11"/>
  <c r="M110" i="11"/>
  <c r="L110" i="11"/>
  <c r="K110" i="11"/>
  <c r="I110" i="11"/>
  <c r="F110" i="11"/>
  <c r="E110" i="11"/>
  <c r="D110" i="11"/>
  <c r="C110" i="11" s="1"/>
  <c r="B110" i="11"/>
  <c r="A110" i="11" s="1"/>
  <c r="U109" i="11"/>
  <c r="S109" i="11"/>
  <c r="T109" i="11" s="1"/>
  <c r="Q109" i="11"/>
  <c r="R109" i="11" s="1"/>
  <c r="O109" i="11"/>
  <c r="P109" i="11" s="1"/>
  <c r="N109" i="11"/>
  <c r="M109" i="11"/>
  <c r="L109" i="11"/>
  <c r="K109" i="11"/>
  <c r="I109" i="11"/>
  <c r="F109" i="11"/>
  <c r="E109" i="11"/>
  <c r="D109" i="11"/>
  <c r="C109" i="11" s="1"/>
  <c r="B109" i="11"/>
  <c r="A109" i="11" s="1"/>
  <c r="U108" i="11"/>
  <c r="S108" i="11"/>
  <c r="T108" i="11" s="1"/>
  <c r="Q108" i="11"/>
  <c r="R108" i="11" s="1"/>
  <c r="P108" i="11"/>
  <c r="O108" i="11"/>
  <c r="M108" i="11"/>
  <c r="L108" i="11"/>
  <c r="K108" i="11"/>
  <c r="F108" i="11"/>
  <c r="D108" i="11"/>
  <c r="C108" i="11"/>
  <c r="B108" i="11"/>
  <c r="A108" i="11" s="1"/>
  <c r="U107" i="11"/>
  <c r="T107" i="11"/>
  <c r="S107" i="11"/>
  <c r="R107" i="11"/>
  <c r="Q107" i="11"/>
  <c r="P107" i="11"/>
  <c r="O107" i="11"/>
  <c r="N107" i="11"/>
  <c r="M107" i="11"/>
  <c r="K107" i="11"/>
  <c r="I107" i="11"/>
  <c r="F107" i="11"/>
  <c r="D107" i="11"/>
  <c r="C107" i="11"/>
  <c r="B107" i="11"/>
  <c r="A107" i="11" s="1"/>
  <c r="U106" i="11"/>
  <c r="T106" i="11"/>
  <c r="S106" i="11"/>
  <c r="R106" i="11"/>
  <c r="Q106" i="11"/>
  <c r="P106" i="11"/>
  <c r="O106" i="11"/>
  <c r="N106" i="11"/>
  <c r="L106" i="11"/>
  <c r="K106" i="11"/>
  <c r="J106" i="11"/>
  <c r="I106" i="11"/>
  <c r="H106" i="11"/>
  <c r="G106" i="11"/>
  <c r="F106" i="11"/>
  <c r="E106" i="11"/>
  <c r="D106" i="11"/>
  <c r="C106" i="11"/>
  <c r="B106" i="11"/>
  <c r="A106" i="11"/>
  <c r="U105" i="11"/>
  <c r="T105" i="11"/>
  <c r="S105" i="11"/>
  <c r="R105" i="11"/>
  <c r="Q105" i="11"/>
  <c r="P105" i="11"/>
  <c r="O105" i="11"/>
  <c r="N105" i="11"/>
  <c r="K105" i="11"/>
  <c r="J105" i="11"/>
  <c r="I105" i="11"/>
  <c r="F105" i="11"/>
  <c r="E105" i="11"/>
  <c r="D105" i="11"/>
  <c r="C105" i="11" s="1"/>
  <c r="B105" i="11"/>
  <c r="A105" i="11" s="1"/>
  <c r="U104" i="11"/>
  <c r="T104" i="11"/>
  <c r="S104" i="11"/>
  <c r="Q104" i="11"/>
  <c r="R104" i="11" s="1"/>
  <c r="O104" i="11"/>
  <c r="P104" i="11" s="1"/>
  <c r="F104" i="11"/>
  <c r="E104" i="11"/>
  <c r="D104" i="11"/>
  <c r="C104" i="11" s="1"/>
  <c r="B104" i="11"/>
  <c r="A104" i="11"/>
  <c r="U103" i="11"/>
  <c r="T103" i="11"/>
  <c r="S103" i="11"/>
  <c r="R103" i="11"/>
  <c r="Q103" i="11"/>
  <c r="P103" i="11"/>
  <c r="O103" i="11"/>
  <c r="N103" i="11"/>
  <c r="M103" i="11"/>
  <c r="K103" i="11"/>
  <c r="J103" i="11"/>
  <c r="F103" i="11"/>
  <c r="E103" i="11"/>
  <c r="D103" i="11"/>
  <c r="C103" i="11" s="1"/>
  <c r="B103" i="11"/>
  <c r="A103" i="11" s="1"/>
  <c r="U102" i="11"/>
  <c r="S102" i="11"/>
  <c r="T102" i="11" s="1"/>
  <c r="R102" i="11"/>
  <c r="Q102" i="11"/>
  <c r="O102" i="11"/>
  <c r="P102" i="11" s="1"/>
  <c r="N102" i="11"/>
  <c r="M102" i="11"/>
  <c r="K102" i="11"/>
  <c r="J102" i="11"/>
  <c r="I102" i="11"/>
  <c r="F102" i="11"/>
  <c r="E102" i="11"/>
  <c r="D102" i="11"/>
  <c r="C102" i="11" s="1"/>
  <c r="B102" i="11"/>
  <c r="A102" i="11" s="1"/>
  <c r="U101" i="11"/>
  <c r="T101" i="11"/>
  <c r="S101" i="11"/>
  <c r="Q101" i="11"/>
  <c r="R101" i="11" s="1"/>
  <c r="O101" i="11"/>
  <c r="P101" i="11" s="1"/>
  <c r="N101" i="11"/>
  <c r="M101" i="11"/>
  <c r="K101" i="11"/>
  <c r="J101" i="11"/>
  <c r="I101" i="11"/>
  <c r="F101" i="11"/>
  <c r="E101" i="11"/>
  <c r="D101" i="11"/>
  <c r="C101" i="11" s="1"/>
  <c r="B101" i="11"/>
  <c r="A101" i="11" s="1"/>
  <c r="U100" i="11"/>
  <c r="S100" i="11"/>
  <c r="T100" i="11" s="1"/>
  <c r="Q100" i="11"/>
  <c r="R100" i="11" s="1"/>
  <c r="O100" i="11"/>
  <c r="P100" i="11" s="1"/>
  <c r="N100" i="11"/>
  <c r="M100" i="11"/>
  <c r="K100" i="11"/>
  <c r="J100" i="11"/>
  <c r="I100" i="11"/>
  <c r="F100" i="11"/>
  <c r="E100" i="11"/>
  <c r="D100" i="11"/>
  <c r="C100" i="11" s="1"/>
  <c r="B100" i="11"/>
  <c r="A100" i="11" s="1"/>
  <c r="U99" i="11"/>
  <c r="S99" i="11"/>
  <c r="T99" i="11" s="1"/>
  <c r="Q99" i="11"/>
  <c r="R99" i="11" s="1"/>
  <c r="P99" i="11"/>
  <c r="O99" i="11"/>
  <c r="N99" i="11"/>
  <c r="M99" i="11"/>
  <c r="K99" i="11"/>
  <c r="J99" i="11"/>
  <c r="I99" i="11"/>
  <c r="F99" i="11"/>
  <c r="E99" i="11"/>
  <c r="D99" i="11"/>
  <c r="C99" i="11" s="1"/>
  <c r="B99" i="11"/>
  <c r="A99" i="11" s="1"/>
  <c r="U98" i="11"/>
  <c r="S98" i="11"/>
  <c r="T98" i="11" s="1"/>
  <c r="R98" i="11"/>
  <c r="Q98" i="11"/>
  <c r="O98" i="11"/>
  <c r="P98" i="11" s="1"/>
  <c r="F98" i="11"/>
  <c r="E98" i="11"/>
  <c r="D98" i="11"/>
  <c r="C98" i="11"/>
  <c r="B98" i="11"/>
  <c r="A98" i="11" s="1"/>
  <c r="U97" i="11"/>
  <c r="T97" i="11"/>
  <c r="S97" i="11"/>
  <c r="R97" i="11"/>
  <c r="Q97" i="11"/>
  <c r="P97" i="11"/>
  <c r="O97" i="11"/>
  <c r="N97" i="11"/>
  <c r="L97" i="11"/>
  <c r="K97" i="11"/>
  <c r="J97" i="11"/>
  <c r="I97" i="11"/>
  <c r="F97" i="11"/>
  <c r="E97" i="11"/>
  <c r="D97" i="11"/>
  <c r="C97" i="11" s="1"/>
  <c r="B97" i="11"/>
  <c r="A97" i="11"/>
  <c r="U96" i="11"/>
  <c r="T96" i="11"/>
  <c r="S96" i="11"/>
  <c r="R96" i="11"/>
  <c r="Q96" i="11"/>
  <c r="P96" i="11"/>
  <c r="O96" i="11"/>
  <c r="N96" i="11"/>
  <c r="L96" i="11"/>
  <c r="K96" i="11"/>
  <c r="J96" i="11"/>
  <c r="I96" i="11"/>
  <c r="F96" i="11"/>
  <c r="E96" i="11"/>
  <c r="D96" i="11"/>
  <c r="C96" i="11"/>
  <c r="B96" i="11"/>
  <c r="A96" i="11"/>
  <c r="U95" i="11"/>
  <c r="T95" i="11"/>
  <c r="S95" i="11"/>
  <c r="R95" i="11"/>
  <c r="Q95" i="11"/>
  <c r="P95" i="11"/>
  <c r="O95" i="11"/>
  <c r="N95" i="11"/>
  <c r="K95" i="11"/>
  <c r="I95" i="11"/>
  <c r="F95" i="11"/>
  <c r="E95" i="11"/>
  <c r="D95" i="11"/>
  <c r="C95" i="11"/>
  <c r="B95" i="11"/>
  <c r="A95" i="11"/>
  <c r="U94" i="11"/>
  <c r="T94" i="11"/>
  <c r="S94" i="11"/>
  <c r="R94" i="11"/>
  <c r="Q94" i="11"/>
  <c r="P94" i="11"/>
  <c r="O94" i="11"/>
  <c r="N94" i="11"/>
  <c r="L94" i="11"/>
  <c r="K94" i="11"/>
  <c r="J94" i="11"/>
  <c r="I94" i="11"/>
  <c r="F94" i="11"/>
  <c r="E94" i="11"/>
  <c r="D94" i="11"/>
  <c r="C94" i="11"/>
  <c r="B94" i="11"/>
  <c r="A94" i="11"/>
  <c r="U93" i="11"/>
  <c r="T93" i="11"/>
  <c r="S93" i="11"/>
  <c r="R93" i="11"/>
  <c r="Q93" i="11"/>
  <c r="P93" i="11"/>
  <c r="O93" i="11"/>
  <c r="N93" i="11"/>
  <c r="M93" i="11"/>
  <c r="L93" i="11"/>
  <c r="K93" i="11"/>
  <c r="J93" i="11"/>
  <c r="I93" i="11"/>
  <c r="F93" i="11"/>
  <c r="E93" i="11"/>
  <c r="D93" i="11"/>
  <c r="C93" i="11" s="1"/>
  <c r="B93" i="11"/>
  <c r="A93" i="11" s="1"/>
  <c r="U92" i="11"/>
  <c r="S92" i="11"/>
  <c r="T92" i="11" s="1"/>
  <c r="Q92" i="11"/>
  <c r="R92" i="11" s="1"/>
  <c r="P92" i="11"/>
  <c r="O92" i="11"/>
  <c r="N92" i="11"/>
  <c r="M92" i="11"/>
  <c r="L92" i="11"/>
  <c r="K92" i="11"/>
  <c r="J92" i="11"/>
  <c r="I92" i="11"/>
  <c r="F92" i="11"/>
  <c r="E92" i="11"/>
  <c r="D92" i="11"/>
  <c r="C92" i="11"/>
  <c r="B92" i="11"/>
  <c r="A92" i="11"/>
  <c r="U91" i="11"/>
  <c r="T91" i="11"/>
  <c r="S91" i="11"/>
  <c r="R91" i="11"/>
  <c r="Q91" i="11"/>
  <c r="P91" i="11"/>
  <c r="O91" i="11"/>
  <c r="N91" i="11"/>
  <c r="K91" i="11"/>
  <c r="E91" i="11"/>
  <c r="D91" i="11"/>
  <c r="C91" i="11" s="1"/>
  <c r="B91" i="11"/>
  <c r="A91" i="11"/>
  <c r="U90" i="11"/>
  <c r="T90" i="11"/>
  <c r="S90" i="11"/>
  <c r="R90" i="11"/>
  <c r="Q90" i="11"/>
  <c r="P90" i="11"/>
  <c r="O90" i="11"/>
  <c r="N90" i="11"/>
  <c r="K90" i="11"/>
  <c r="F90" i="11"/>
  <c r="E90" i="11"/>
  <c r="D90" i="11"/>
  <c r="C90" i="11" s="1"/>
  <c r="B90" i="11"/>
  <c r="A90" i="11" s="1"/>
  <c r="U89" i="11"/>
  <c r="S89" i="11"/>
  <c r="T89" i="11" s="1"/>
  <c r="Q89" i="11"/>
  <c r="R89" i="11" s="1"/>
  <c r="P89" i="11"/>
  <c r="O89" i="11"/>
  <c r="N89" i="11"/>
  <c r="L89" i="11"/>
  <c r="K89" i="11"/>
  <c r="I89" i="11"/>
  <c r="F89" i="11"/>
  <c r="E89" i="11"/>
  <c r="D89" i="11"/>
  <c r="C89" i="11" s="1"/>
  <c r="B89" i="11"/>
  <c r="A89" i="11"/>
  <c r="U88" i="11"/>
  <c r="T88" i="11"/>
  <c r="S88" i="11"/>
  <c r="R88" i="11"/>
  <c r="Q88" i="11"/>
  <c r="P88" i="11"/>
  <c r="O88" i="11"/>
  <c r="N88" i="11"/>
  <c r="L88" i="11"/>
  <c r="F88" i="11"/>
  <c r="E88" i="11"/>
  <c r="D88" i="11"/>
  <c r="C88" i="11" s="1"/>
  <c r="B88" i="11"/>
  <c r="A88" i="11" s="1"/>
  <c r="U87" i="11"/>
  <c r="S87" i="11"/>
  <c r="T87" i="11" s="1"/>
  <c r="Q87" i="11"/>
  <c r="R87" i="11" s="1"/>
  <c r="P87" i="11"/>
  <c r="O87" i="11"/>
  <c r="F87" i="11"/>
  <c r="E87" i="11"/>
  <c r="D87" i="11"/>
  <c r="C87" i="11"/>
  <c r="B87" i="11"/>
  <c r="A87" i="11"/>
  <c r="U86" i="11"/>
  <c r="T86" i="11"/>
  <c r="S86" i="11"/>
  <c r="R86" i="11"/>
  <c r="Q86" i="11"/>
  <c r="P86" i="11"/>
  <c r="O86" i="11"/>
  <c r="N86" i="11"/>
  <c r="L86" i="11"/>
  <c r="F86" i="11"/>
  <c r="E86" i="11"/>
  <c r="D86" i="11"/>
  <c r="C86" i="11" s="1"/>
  <c r="B86" i="11"/>
  <c r="A86" i="11" s="1"/>
  <c r="U85" i="11"/>
  <c r="T85" i="11"/>
  <c r="S85" i="11"/>
  <c r="Q85" i="11"/>
  <c r="R85" i="11" s="1"/>
  <c r="O85" i="11"/>
  <c r="P85" i="11" s="1"/>
  <c r="M85" i="11"/>
  <c r="K85" i="11"/>
  <c r="I85" i="11"/>
  <c r="F85" i="11"/>
  <c r="E85" i="11"/>
  <c r="D85" i="11"/>
  <c r="C85" i="11" s="1"/>
  <c r="B85" i="11"/>
  <c r="A85" i="11" s="1"/>
  <c r="U84" i="11"/>
  <c r="T84" i="11"/>
  <c r="S84" i="11"/>
  <c r="Q84" i="11"/>
  <c r="R84" i="11" s="1"/>
  <c r="O84" i="11"/>
  <c r="P84" i="11" s="1"/>
  <c r="F84" i="11"/>
  <c r="E84" i="11"/>
  <c r="D84" i="11"/>
  <c r="C84" i="11" s="1"/>
  <c r="B84" i="11"/>
  <c r="A84" i="11"/>
  <c r="U83" i="11"/>
  <c r="T83" i="11"/>
  <c r="S83" i="11"/>
  <c r="R83" i="11"/>
  <c r="Q83" i="11"/>
  <c r="P83" i="11"/>
  <c r="O83" i="11"/>
  <c r="L83" i="11"/>
  <c r="F83" i="11"/>
  <c r="E83" i="11"/>
  <c r="D83" i="11"/>
  <c r="C83" i="11"/>
  <c r="B83" i="11"/>
  <c r="A83" i="11" s="1"/>
  <c r="U82" i="11"/>
  <c r="T82" i="11"/>
  <c r="S82" i="11"/>
  <c r="R82" i="11"/>
  <c r="Q82" i="11"/>
  <c r="P82" i="11"/>
  <c r="O82" i="11"/>
  <c r="N82" i="11"/>
  <c r="L82" i="11"/>
  <c r="K82" i="11"/>
  <c r="J82" i="11"/>
  <c r="I82" i="11"/>
  <c r="F82" i="11"/>
  <c r="E82" i="11"/>
  <c r="D82" i="11"/>
  <c r="C82" i="11" s="1"/>
  <c r="B82" i="11"/>
  <c r="A82" i="11"/>
  <c r="U81" i="11"/>
  <c r="T81" i="11"/>
  <c r="S81" i="11"/>
  <c r="R81" i="11"/>
  <c r="Q81" i="11"/>
  <c r="P81" i="11"/>
  <c r="O81" i="11"/>
  <c r="L81" i="11"/>
  <c r="K81" i="11"/>
  <c r="J81" i="11"/>
  <c r="I81" i="11"/>
  <c r="F81" i="11"/>
  <c r="E81" i="11"/>
  <c r="D81" i="11"/>
  <c r="C81" i="11" s="1"/>
  <c r="B81" i="11"/>
  <c r="A81" i="11" s="1"/>
  <c r="U80" i="11"/>
  <c r="S80" i="11"/>
  <c r="T80" i="11" s="1"/>
  <c r="R80" i="11"/>
  <c r="Q80" i="11"/>
  <c r="O80" i="11"/>
  <c r="P80" i="11" s="1"/>
  <c r="N80" i="11"/>
  <c r="K80" i="11"/>
  <c r="J80" i="11"/>
  <c r="F80" i="11"/>
  <c r="E80" i="11"/>
  <c r="D80" i="11"/>
  <c r="C80" i="11" s="1"/>
  <c r="B80" i="11"/>
  <c r="A80" i="11" s="1"/>
  <c r="U79" i="11"/>
  <c r="S79" i="11"/>
  <c r="T79" i="11" s="1"/>
  <c r="R79" i="11"/>
  <c r="Q79" i="11"/>
  <c r="O79" i="11"/>
  <c r="P79" i="11" s="1"/>
  <c r="L79" i="11"/>
  <c r="K79" i="11"/>
  <c r="I79" i="11"/>
  <c r="F79" i="11"/>
  <c r="E79" i="11"/>
  <c r="D79" i="11"/>
  <c r="C79" i="11" s="1"/>
  <c r="B79" i="11"/>
  <c r="A79" i="11" s="1"/>
  <c r="U78" i="11"/>
  <c r="S78" i="11"/>
  <c r="T78" i="11" s="1"/>
  <c r="R78" i="11"/>
  <c r="Q78" i="11"/>
  <c r="O78" i="11"/>
  <c r="P78" i="11" s="1"/>
  <c r="N78" i="11"/>
  <c r="K78" i="11"/>
  <c r="J78" i="11"/>
  <c r="I78" i="11"/>
  <c r="F78" i="11"/>
  <c r="E78" i="11"/>
  <c r="D78" i="11"/>
  <c r="C78" i="11"/>
  <c r="B78" i="11"/>
  <c r="A78" i="11"/>
  <c r="U77" i="11"/>
  <c r="T77" i="11"/>
  <c r="S77" i="11"/>
  <c r="R77" i="11"/>
  <c r="Q77" i="11"/>
  <c r="P77" i="11"/>
  <c r="O77" i="11"/>
  <c r="K77" i="11"/>
  <c r="I77" i="11"/>
  <c r="F77" i="11"/>
  <c r="E77" i="11"/>
  <c r="D77" i="11"/>
  <c r="C77" i="11" s="1"/>
  <c r="B77" i="11"/>
  <c r="A77" i="11" s="1"/>
  <c r="U76" i="11"/>
  <c r="S76" i="11"/>
  <c r="T76" i="11" s="1"/>
  <c r="R76" i="11"/>
  <c r="Q76" i="11"/>
  <c r="O76" i="11"/>
  <c r="P76" i="11" s="1"/>
  <c r="N76" i="11"/>
  <c r="M76" i="11"/>
  <c r="L76" i="11"/>
  <c r="K76" i="11"/>
  <c r="J76" i="11"/>
  <c r="F76" i="11"/>
  <c r="E76" i="11"/>
  <c r="D76" i="11"/>
  <c r="C76" i="11" s="1"/>
  <c r="B76" i="11"/>
  <c r="A76" i="11" s="1"/>
  <c r="U75" i="11"/>
  <c r="T75" i="11"/>
  <c r="S75" i="11"/>
  <c r="Q75" i="11"/>
  <c r="R75" i="11" s="1"/>
  <c r="O75" i="11"/>
  <c r="P75" i="11" s="1"/>
  <c r="N75" i="11"/>
  <c r="M75" i="11"/>
  <c r="K75" i="11"/>
  <c r="J75" i="11"/>
  <c r="F75" i="11"/>
  <c r="E75" i="11"/>
  <c r="D75" i="11"/>
  <c r="C75" i="11"/>
  <c r="B75" i="11"/>
  <c r="A75" i="11"/>
  <c r="U74" i="11"/>
  <c r="T74" i="11"/>
  <c r="S74" i="11"/>
  <c r="R74" i="11"/>
  <c r="Q74" i="11"/>
  <c r="P74" i="11"/>
  <c r="O74" i="11"/>
  <c r="E74" i="11"/>
  <c r="D74" i="11"/>
  <c r="C74" i="11" s="1"/>
  <c r="B74" i="11"/>
  <c r="A74" i="11"/>
  <c r="U73" i="11"/>
  <c r="T73" i="11"/>
  <c r="S73" i="11"/>
  <c r="R73" i="11"/>
  <c r="Q73" i="11"/>
  <c r="P73" i="11"/>
  <c r="O73" i="11"/>
  <c r="M73" i="11"/>
  <c r="K73" i="11"/>
  <c r="F73" i="11"/>
  <c r="E73" i="11"/>
  <c r="D73" i="11"/>
  <c r="C73" i="11" s="1"/>
  <c r="B73" i="11"/>
  <c r="A73" i="11" s="1"/>
  <c r="U72" i="11"/>
  <c r="S72" i="11"/>
  <c r="T72" i="11" s="1"/>
  <c r="Q72" i="11"/>
  <c r="R72" i="11" s="1"/>
  <c r="P72" i="11"/>
  <c r="O72" i="11"/>
  <c r="M72" i="11"/>
  <c r="K72" i="11"/>
  <c r="F72" i="11"/>
  <c r="E72" i="11"/>
  <c r="D72" i="11"/>
  <c r="C72" i="11"/>
  <c r="B72" i="11"/>
  <c r="A72" i="11" s="1"/>
  <c r="U71" i="11"/>
  <c r="T71" i="11"/>
  <c r="S71" i="11"/>
  <c r="R71" i="11"/>
  <c r="Q71" i="11"/>
  <c r="P71" i="11"/>
  <c r="O71" i="11"/>
  <c r="M71" i="11"/>
  <c r="K71" i="11"/>
  <c r="J71" i="11"/>
  <c r="I71" i="11"/>
  <c r="F71" i="11"/>
  <c r="E71" i="11"/>
  <c r="D71" i="11"/>
  <c r="C71" i="11" s="1"/>
  <c r="B71" i="11"/>
  <c r="A71" i="11" s="1"/>
  <c r="U70" i="11"/>
  <c r="S70" i="11"/>
  <c r="T70" i="11" s="1"/>
  <c r="Q70" i="11"/>
  <c r="R70" i="11" s="1"/>
  <c r="P70" i="11"/>
  <c r="O70" i="11"/>
  <c r="M70" i="11"/>
  <c r="K70" i="11"/>
  <c r="I70" i="11"/>
  <c r="F70" i="11"/>
  <c r="E70" i="11"/>
  <c r="D70" i="11"/>
  <c r="C70" i="11" s="1"/>
  <c r="B70" i="11"/>
  <c r="A70" i="11" s="1"/>
  <c r="U69" i="11"/>
  <c r="S69" i="11"/>
  <c r="T69" i="11" s="1"/>
  <c r="Q69" i="11"/>
  <c r="R69" i="11" s="1"/>
  <c r="P69" i="11"/>
  <c r="O69" i="11"/>
  <c r="M69" i="11"/>
  <c r="K69" i="11"/>
  <c r="F69" i="11"/>
  <c r="E69" i="11"/>
  <c r="D69" i="11"/>
  <c r="C69" i="11"/>
  <c r="B69" i="11"/>
  <c r="A69" i="11" s="1"/>
  <c r="U68" i="11"/>
  <c r="T68" i="11"/>
  <c r="S68" i="11"/>
  <c r="R68" i="11"/>
  <c r="Q68" i="11"/>
  <c r="P68" i="11"/>
  <c r="O68" i="11"/>
  <c r="N68" i="11"/>
  <c r="M68" i="11"/>
  <c r="K68" i="11"/>
  <c r="F68" i="11"/>
  <c r="E68" i="11"/>
  <c r="D68" i="11"/>
  <c r="C68" i="11"/>
  <c r="B68" i="11"/>
  <c r="A68" i="11" s="1"/>
  <c r="U67" i="11"/>
  <c r="T67" i="11"/>
  <c r="S67" i="11"/>
  <c r="R67" i="11"/>
  <c r="Q67" i="11"/>
  <c r="P67" i="11"/>
  <c r="O67" i="11"/>
  <c r="N67" i="11"/>
  <c r="M67" i="11"/>
  <c r="K67" i="11"/>
  <c r="F67" i="11"/>
  <c r="E67" i="11"/>
  <c r="D67" i="11"/>
  <c r="C67" i="11"/>
  <c r="B67" i="11"/>
  <c r="A67" i="11" s="1"/>
  <c r="U66" i="11"/>
  <c r="T66" i="11"/>
  <c r="S66" i="11"/>
  <c r="R66" i="11"/>
  <c r="Q66" i="11"/>
  <c r="P66" i="11"/>
  <c r="O66" i="11"/>
  <c r="M66" i="11"/>
  <c r="K66" i="11"/>
  <c r="J66" i="11"/>
  <c r="F66" i="11"/>
  <c r="E66" i="11"/>
  <c r="D66" i="11"/>
  <c r="C66" i="11"/>
  <c r="B66" i="11"/>
  <c r="A66" i="11" s="1"/>
  <c r="U65" i="11"/>
  <c r="T65" i="11"/>
  <c r="S65" i="11"/>
  <c r="R65" i="11"/>
  <c r="Q65" i="11"/>
  <c r="P65" i="11"/>
  <c r="O65" i="11"/>
  <c r="N65" i="11"/>
  <c r="M65" i="11"/>
  <c r="K65" i="11"/>
  <c r="J65" i="11"/>
  <c r="F65" i="11"/>
  <c r="E65" i="11"/>
  <c r="D65" i="11"/>
  <c r="C65" i="11" s="1"/>
  <c r="B65" i="11"/>
  <c r="A65" i="11" s="1"/>
  <c r="U64" i="11"/>
  <c r="S64" i="11"/>
  <c r="T64" i="11" s="1"/>
  <c r="Q64" i="11"/>
  <c r="R64" i="11" s="1"/>
  <c r="P64" i="11"/>
  <c r="O64" i="11"/>
  <c r="N64" i="11"/>
  <c r="M64" i="11"/>
  <c r="K64" i="11"/>
  <c r="J64" i="11"/>
  <c r="F64" i="11"/>
  <c r="E64" i="11"/>
  <c r="D64" i="11"/>
  <c r="C64" i="11" s="1"/>
  <c r="B64" i="11"/>
  <c r="A64" i="11"/>
  <c r="U63" i="11"/>
  <c r="T63" i="11"/>
  <c r="S63" i="11"/>
  <c r="R63" i="11"/>
  <c r="Q63" i="11"/>
  <c r="P63" i="11"/>
  <c r="O63" i="11"/>
  <c r="N63" i="11"/>
  <c r="M63" i="11"/>
  <c r="K63" i="11"/>
  <c r="J63" i="11"/>
  <c r="F63" i="11"/>
  <c r="E63" i="11"/>
  <c r="D63" i="11"/>
  <c r="C63" i="11" s="1"/>
  <c r="B63" i="11"/>
  <c r="A63" i="11" s="1"/>
  <c r="U62" i="11"/>
  <c r="S62" i="11"/>
  <c r="T62" i="11" s="1"/>
  <c r="R62" i="11"/>
  <c r="Q62" i="11"/>
  <c r="O62" i="11"/>
  <c r="P62" i="11" s="1"/>
  <c r="M62" i="11"/>
  <c r="L62" i="11"/>
  <c r="K62" i="11"/>
  <c r="J62" i="11"/>
  <c r="F62" i="11"/>
  <c r="E62" i="11"/>
  <c r="D62" i="11"/>
  <c r="C62" i="11"/>
  <c r="B62" i="11"/>
  <c r="A62" i="11"/>
  <c r="U61" i="11"/>
  <c r="T61" i="11"/>
  <c r="S61" i="11"/>
  <c r="R61" i="11"/>
  <c r="Q61" i="11"/>
  <c r="P61" i="11"/>
  <c r="O61" i="11"/>
  <c r="N61" i="11"/>
  <c r="M61" i="11"/>
  <c r="K61" i="11"/>
  <c r="J61" i="11"/>
  <c r="F61" i="11"/>
  <c r="E61" i="11"/>
  <c r="D61" i="11"/>
  <c r="C61" i="11" s="1"/>
  <c r="B61" i="11"/>
  <c r="A61" i="11" s="1"/>
  <c r="U60" i="11"/>
  <c r="T60" i="11"/>
  <c r="S60" i="11"/>
  <c r="Q60" i="11"/>
  <c r="R60" i="11" s="1"/>
  <c r="O60" i="11"/>
  <c r="P60" i="11" s="1"/>
  <c r="N60" i="11"/>
  <c r="M60" i="11"/>
  <c r="K60" i="11"/>
  <c r="J60" i="11"/>
  <c r="F60" i="11"/>
  <c r="E60" i="11"/>
  <c r="D60" i="11"/>
  <c r="C60" i="11"/>
  <c r="B60" i="11"/>
  <c r="A60" i="11"/>
  <c r="U59" i="11"/>
  <c r="T59" i="11"/>
  <c r="S59" i="11"/>
  <c r="R59" i="11"/>
  <c r="Q59" i="11"/>
  <c r="P59" i="11"/>
  <c r="O59" i="11"/>
  <c r="M59" i="11"/>
  <c r="K59" i="11"/>
  <c r="J59" i="11"/>
  <c r="I59" i="11"/>
  <c r="F59" i="11"/>
  <c r="E59" i="11"/>
  <c r="D59" i="11"/>
  <c r="C59" i="11" s="1"/>
  <c r="B59" i="11"/>
  <c r="A59" i="11" s="1"/>
  <c r="U58" i="11"/>
  <c r="S58" i="11"/>
  <c r="T58" i="11" s="1"/>
  <c r="Q58" i="11"/>
  <c r="R58" i="11" s="1"/>
  <c r="O58" i="11"/>
  <c r="P58" i="11" s="1"/>
  <c r="M58" i="11"/>
  <c r="K58" i="11"/>
  <c r="J58" i="11"/>
  <c r="I58" i="11"/>
  <c r="F58" i="11"/>
  <c r="E58" i="11"/>
  <c r="D58" i="11"/>
  <c r="C58" i="11"/>
  <c r="B58" i="11"/>
  <c r="A58" i="11" s="1"/>
  <c r="U57" i="11"/>
  <c r="T57" i="11"/>
  <c r="S57" i="11"/>
  <c r="R57" i="11"/>
  <c r="Q57" i="11"/>
  <c r="P57" i="11"/>
  <c r="O57" i="11"/>
  <c r="N57" i="11"/>
  <c r="M57" i="11"/>
  <c r="K57" i="11"/>
  <c r="J57" i="11"/>
  <c r="F57" i="11"/>
  <c r="E57" i="11"/>
  <c r="D57" i="11"/>
  <c r="C57" i="11" s="1"/>
  <c r="B57" i="11"/>
  <c r="A57" i="11" s="1"/>
  <c r="U56" i="11"/>
  <c r="S56" i="11"/>
  <c r="T56" i="11" s="1"/>
  <c r="Q56" i="11"/>
  <c r="R56" i="11" s="1"/>
  <c r="P56" i="11"/>
  <c r="O56" i="11"/>
  <c r="N56" i="11"/>
  <c r="M56" i="11"/>
  <c r="K56" i="11"/>
  <c r="J56" i="11"/>
  <c r="F56" i="11"/>
  <c r="E56" i="11"/>
  <c r="D56" i="11"/>
  <c r="C56" i="11" s="1"/>
  <c r="B56" i="11"/>
  <c r="A56" i="11"/>
  <c r="U55" i="11"/>
  <c r="T55" i="11"/>
  <c r="S55" i="11"/>
  <c r="R55" i="11"/>
  <c r="Q55" i="11"/>
  <c r="P55" i="11"/>
  <c r="O55" i="11"/>
  <c r="N55" i="11"/>
  <c r="M55" i="11"/>
  <c r="K55" i="11"/>
  <c r="F55" i="11"/>
  <c r="E55" i="11"/>
  <c r="D55" i="11"/>
  <c r="C55" i="11" s="1"/>
  <c r="B55" i="11"/>
  <c r="A55" i="11"/>
  <c r="U54" i="11"/>
  <c r="T54" i="11"/>
  <c r="S54" i="11"/>
  <c r="R54" i="11"/>
  <c r="Q54" i="11"/>
  <c r="P54" i="11"/>
  <c r="O54" i="11"/>
  <c r="M54" i="11"/>
  <c r="K54" i="11"/>
  <c r="F54" i="11"/>
  <c r="E54" i="11"/>
  <c r="D54" i="11"/>
  <c r="C54" i="11" s="1"/>
  <c r="B54" i="11"/>
  <c r="A54" i="11" s="1"/>
  <c r="U53" i="11"/>
  <c r="S53" i="11"/>
  <c r="T53" i="11" s="1"/>
  <c r="Q53" i="11"/>
  <c r="R53" i="11" s="1"/>
  <c r="P53" i="11"/>
  <c r="O53" i="11"/>
  <c r="N53" i="11"/>
  <c r="M53" i="11"/>
  <c r="K53" i="11"/>
  <c r="F53" i="11"/>
  <c r="E53" i="11"/>
  <c r="D53" i="11"/>
  <c r="C53" i="11" s="1"/>
  <c r="B53" i="11"/>
  <c r="A53" i="11" s="1"/>
  <c r="U52" i="11"/>
  <c r="S52" i="11"/>
  <c r="T52" i="11" s="1"/>
  <c r="Q52" i="11"/>
  <c r="R52" i="11" s="1"/>
  <c r="P52" i="11"/>
  <c r="O52" i="11"/>
  <c r="N52" i="11"/>
  <c r="M52" i="11"/>
  <c r="K52" i="11"/>
  <c r="F52" i="11"/>
  <c r="E52" i="11"/>
  <c r="D52" i="11"/>
  <c r="C52" i="11" s="1"/>
  <c r="B52" i="11"/>
  <c r="A52" i="11" s="1"/>
  <c r="U51" i="11"/>
  <c r="S51" i="11"/>
  <c r="T51" i="11" s="1"/>
  <c r="Q51" i="11"/>
  <c r="R51" i="11" s="1"/>
  <c r="P51" i="11"/>
  <c r="O51" i="11"/>
  <c r="N51" i="11"/>
  <c r="M51" i="11"/>
  <c r="L51" i="11"/>
  <c r="K51" i="11"/>
  <c r="F51" i="11"/>
  <c r="E51" i="11"/>
  <c r="D51" i="11"/>
  <c r="C51" i="11" s="1"/>
  <c r="B51" i="11"/>
  <c r="A51" i="11"/>
  <c r="U50" i="11"/>
  <c r="T50" i="11"/>
  <c r="S50" i="11"/>
  <c r="R50" i="11"/>
  <c r="Q50" i="11"/>
  <c r="P50" i="11"/>
  <c r="O50" i="11"/>
  <c r="N50" i="11"/>
  <c r="M50" i="11"/>
  <c r="K50" i="11"/>
  <c r="F50" i="11"/>
  <c r="E50" i="11"/>
  <c r="D50" i="11"/>
  <c r="C50" i="11" s="1"/>
  <c r="B50" i="11"/>
  <c r="A50" i="11"/>
  <c r="U49" i="11"/>
  <c r="T49" i="11"/>
  <c r="S49" i="11"/>
  <c r="R49" i="11"/>
  <c r="Q49" i="11"/>
  <c r="P49" i="11"/>
  <c r="O49" i="11"/>
  <c r="N49" i="11"/>
  <c r="M49" i="11"/>
  <c r="K49" i="11"/>
  <c r="F49" i="11"/>
  <c r="E49" i="11"/>
  <c r="D49" i="11"/>
  <c r="C49" i="11" s="1"/>
  <c r="B49" i="11"/>
  <c r="A49" i="11"/>
  <c r="U48" i="11"/>
  <c r="T48" i="11"/>
  <c r="S48" i="11"/>
  <c r="R48" i="11"/>
  <c r="Q48" i="11"/>
  <c r="P48" i="11"/>
  <c r="O48" i="11"/>
  <c r="N48" i="11"/>
  <c r="M48" i="11"/>
  <c r="K48" i="11"/>
  <c r="I48" i="11"/>
  <c r="F48" i="11"/>
  <c r="E48" i="11"/>
  <c r="D48" i="11"/>
  <c r="C48" i="11" s="1"/>
  <c r="B48" i="11"/>
  <c r="A48" i="11" s="1"/>
  <c r="U47" i="11"/>
  <c r="S47" i="11"/>
  <c r="T47" i="11" s="1"/>
  <c r="R47" i="11"/>
  <c r="Q47" i="11"/>
  <c r="O47" i="11"/>
  <c r="P47" i="11" s="1"/>
  <c r="N47" i="11"/>
  <c r="M47" i="11"/>
  <c r="K47" i="11"/>
  <c r="I47" i="11"/>
  <c r="F47" i="11"/>
  <c r="E47" i="11"/>
  <c r="D47" i="11"/>
  <c r="C47" i="11"/>
  <c r="B47" i="11"/>
  <c r="A47" i="11"/>
  <c r="U46" i="11"/>
  <c r="T46" i="11"/>
  <c r="S46" i="11"/>
  <c r="R46" i="11"/>
  <c r="Q46" i="11"/>
  <c r="P46" i="11"/>
  <c r="O46" i="11"/>
  <c r="N46" i="11"/>
  <c r="M46" i="11"/>
  <c r="K46" i="11"/>
  <c r="I46" i="11"/>
  <c r="F46" i="11"/>
  <c r="E46" i="11"/>
  <c r="D46" i="11"/>
  <c r="C46" i="11" s="1"/>
  <c r="B46" i="11"/>
  <c r="A46" i="11" s="1"/>
  <c r="U45" i="11"/>
  <c r="T45" i="11"/>
  <c r="S45" i="11"/>
  <c r="Q45" i="11"/>
  <c r="R45" i="11" s="1"/>
  <c r="O45" i="11"/>
  <c r="P45" i="11" s="1"/>
  <c r="N45" i="11"/>
  <c r="M45" i="11"/>
  <c r="K45" i="11"/>
  <c r="F45" i="11"/>
  <c r="E45" i="11"/>
  <c r="D45" i="11"/>
  <c r="C45" i="11" s="1"/>
  <c r="B45" i="11"/>
  <c r="A45" i="11" s="1"/>
  <c r="U44" i="11"/>
  <c r="T44" i="11"/>
  <c r="S44" i="11"/>
  <c r="Q44" i="11"/>
  <c r="R44" i="11" s="1"/>
  <c r="O44" i="11"/>
  <c r="P44" i="11" s="1"/>
  <c r="N44" i="11"/>
  <c r="M44" i="11"/>
  <c r="L44" i="11"/>
  <c r="K44" i="11"/>
  <c r="J44" i="11"/>
  <c r="I44" i="11"/>
  <c r="F44" i="11"/>
  <c r="E44" i="11"/>
  <c r="D44" i="11"/>
  <c r="C44" i="11"/>
  <c r="B44" i="11"/>
  <c r="A44" i="11" s="1"/>
  <c r="U43" i="11"/>
  <c r="T43" i="11"/>
  <c r="S43" i="11"/>
  <c r="R43" i="11"/>
  <c r="Q43" i="11"/>
  <c r="P43" i="11"/>
  <c r="O43" i="11"/>
  <c r="N43" i="11"/>
  <c r="M43" i="11"/>
  <c r="K43" i="11"/>
  <c r="J43" i="11"/>
  <c r="I43" i="11"/>
  <c r="F43" i="11"/>
  <c r="E43" i="11"/>
  <c r="D43" i="11"/>
  <c r="C43" i="11" s="1"/>
  <c r="B43" i="11"/>
  <c r="A43" i="11"/>
  <c r="U42" i="11"/>
  <c r="T42" i="11"/>
  <c r="S42" i="11"/>
  <c r="R42" i="11"/>
  <c r="Q42" i="11"/>
  <c r="P42" i="11"/>
  <c r="O42" i="11"/>
  <c r="N42" i="11"/>
  <c r="M42" i="11"/>
  <c r="L42" i="11"/>
  <c r="K42" i="11"/>
  <c r="J42" i="11"/>
  <c r="I42" i="11"/>
  <c r="F42" i="11"/>
  <c r="E42" i="11"/>
  <c r="D42" i="11"/>
  <c r="C42" i="11" s="1"/>
  <c r="B42" i="11"/>
  <c r="A42" i="11" s="1"/>
  <c r="U41" i="11"/>
  <c r="T41" i="11"/>
  <c r="S41" i="11"/>
  <c r="Q41" i="11"/>
  <c r="R41" i="11" s="1"/>
  <c r="O41" i="11"/>
  <c r="P41" i="11" s="1"/>
  <c r="N41" i="11"/>
  <c r="M41" i="11"/>
  <c r="K41" i="11"/>
  <c r="I41" i="11"/>
  <c r="F41" i="11"/>
  <c r="E41" i="11"/>
  <c r="D41" i="11"/>
  <c r="C41" i="11"/>
  <c r="B41" i="11"/>
  <c r="A41" i="11"/>
  <c r="U40" i="11"/>
  <c r="T40" i="11"/>
  <c r="S40" i="11"/>
  <c r="R40" i="11"/>
  <c r="Q40" i="11"/>
  <c r="P40" i="11"/>
  <c r="O40" i="11"/>
  <c r="N40" i="11"/>
  <c r="M40" i="11"/>
  <c r="K40" i="11"/>
  <c r="F40" i="11"/>
  <c r="E40" i="11"/>
  <c r="D40" i="11"/>
  <c r="C40" i="11"/>
  <c r="B40" i="11"/>
  <c r="A40" i="11"/>
  <c r="U39" i="11"/>
  <c r="T39" i="11"/>
  <c r="S39" i="11"/>
  <c r="R39" i="11"/>
  <c r="Q39" i="11"/>
  <c r="P39" i="11"/>
  <c r="O39" i="11"/>
  <c r="N39" i="11"/>
  <c r="K39" i="11"/>
  <c r="F39" i="11"/>
  <c r="E39" i="11"/>
  <c r="D39" i="11"/>
  <c r="C39" i="11" s="1"/>
  <c r="B39" i="11"/>
  <c r="A39" i="11" s="1"/>
  <c r="U38" i="11"/>
  <c r="T38" i="11"/>
  <c r="S38" i="11"/>
  <c r="Q38" i="11"/>
  <c r="R38" i="11" s="1"/>
  <c r="O38" i="11"/>
  <c r="P38" i="11" s="1"/>
  <c r="N38" i="11"/>
  <c r="M38" i="11"/>
  <c r="K38" i="11"/>
  <c r="F38" i="11"/>
  <c r="E38" i="11"/>
  <c r="D38" i="11"/>
  <c r="C38" i="11" s="1"/>
  <c r="B38" i="11"/>
  <c r="A38" i="11" s="1"/>
  <c r="U37" i="11"/>
  <c r="T37" i="11"/>
  <c r="S37" i="11"/>
  <c r="Q37" i="11"/>
  <c r="R37" i="11" s="1"/>
  <c r="O37" i="11"/>
  <c r="P37" i="11" s="1"/>
  <c r="N37" i="11"/>
  <c r="M37" i="11"/>
  <c r="K37" i="11"/>
  <c r="F37" i="11"/>
  <c r="E37" i="11"/>
  <c r="D37" i="11"/>
  <c r="C37" i="11" s="1"/>
  <c r="B37" i="11"/>
  <c r="A37" i="11" s="1"/>
  <c r="U36" i="11"/>
  <c r="T36" i="11"/>
  <c r="S36" i="11"/>
  <c r="Q36" i="11"/>
  <c r="R36" i="11" s="1"/>
  <c r="O36" i="11"/>
  <c r="P36" i="11" s="1"/>
  <c r="N36" i="11"/>
  <c r="M36" i="11"/>
  <c r="K36" i="11"/>
  <c r="F36" i="11"/>
  <c r="E36" i="11"/>
  <c r="D36" i="11"/>
  <c r="C36" i="11" s="1"/>
  <c r="B36" i="11"/>
  <c r="A36" i="11" s="1"/>
  <c r="U35" i="11"/>
  <c r="T35" i="11"/>
  <c r="S35" i="11"/>
  <c r="Q35" i="11"/>
  <c r="R35" i="11" s="1"/>
  <c r="O35" i="11"/>
  <c r="P35" i="11" s="1"/>
  <c r="N35" i="11"/>
  <c r="M35" i="11"/>
  <c r="K35" i="11"/>
  <c r="I35" i="11"/>
  <c r="F35" i="11"/>
  <c r="E35" i="11"/>
  <c r="D35" i="11"/>
  <c r="C35" i="11"/>
  <c r="B35" i="11"/>
  <c r="A35" i="11"/>
  <c r="U34" i="11"/>
  <c r="T34" i="11"/>
  <c r="S34" i="11"/>
  <c r="R34" i="11"/>
  <c r="Q34" i="11"/>
  <c r="P34" i="11"/>
  <c r="O34" i="11"/>
  <c r="N34" i="11"/>
  <c r="M34" i="11"/>
  <c r="K34" i="11"/>
  <c r="I34" i="11"/>
  <c r="F34" i="11"/>
  <c r="E34" i="11"/>
  <c r="D34" i="11"/>
  <c r="C34" i="11" s="1"/>
  <c r="B34" i="11"/>
  <c r="A34" i="11" s="1"/>
  <c r="U33" i="11"/>
  <c r="S33" i="11"/>
  <c r="T33" i="11" s="1"/>
  <c r="Q33" i="11"/>
  <c r="R33" i="11" s="1"/>
  <c r="O33" i="11"/>
  <c r="P33" i="11" s="1"/>
  <c r="N33" i="11"/>
  <c r="M33" i="11"/>
  <c r="K33" i="11"/>
  <c r="I33" i="11"/>
  <c r="F33" i="11"/>
  <c r="E33" i="11"/>
  <c r="D33" i="11"/>
  <c r="C33" i="11"/>
  <c r="B33" i="11"/>
  <c r="A33" i="11" s="1"/>
  <c r="U32" i="11"/>
  <c r="T32" i="11"/>
  <c r="S32" i="11"/>
  <c r="R32" i="11"/>
  <c r="Q32" i="11"/>
  <c r="P32" i="11"/>
  <c r="O32" i="11"/>
  <c r="N32" i="11"/>
  <c r="M32" i="11"/>
  <c r="K32" i="11"/>
  <c r="I32" i="11"/>
  <c r="F32" i="11"/>
  <c r="E32" i="11"/>
  <c r="D32" i="11"/>
  <c r="C32" i="11" s="1"/>
  <c r="B32" i="11"/>
  <c r="A32" i="11" s="1"/>
  <c r="U31" i="11"/>
  <c r="S31" i="11"/>
  <c r="T31" i="11" s="1"/>
  <c r="Q31" i="11"/>
  <c r="R31" i="11" s="1"/>
  <c r="P31" i="11"/>
  <c r="O31" i="11"/>
  <c r="F31" i="11"/>
  <c r="E31" i="11"/>
  <c r="D31" i="11"/>
  <c r="C31" i="11"/>
  <c r="B31" i="11"/>
  <c r="A31" i="11"/>
  <c r="U30" i="11"/>
  <c r="T30" i="11"/>
  <c r="S30" i="11"/>
  <c r="R30" i="11"/>
  <c r="Q30" i="11"/>
  <c r="P30" i="11"/>
  <c r="O30" i="11"/>
  <c r="L30" i="11"/>
  <c r="K30" i="11"/>
  <c r="I30" i="11"/>
  <c r="F30" i="11"/>
  <c r="E30" i="11"/>
  <c r="D30" i="11"/>
  <c r="C30" i="11"/>
  <c r="B30" i="11"/>
  <c r="A30" i="11"/>
  <c r="U29" i="11"/>
  <c r="T29" i="11"/>
  <c r="S29" i="11"/>
  <c r="R29" i="11"/>
  <c r="Q29" i="11"/>
  <c r="P29" i="11"/>
  <c r="O29" i="11"/>
  <c r="N29" i="11"/>
  <c r="L29" i="11"/>
  <c r="K29" i="11"/>
  <c r="I29" i="11"/>
  <c r="F29" i="11"/>
  <c r="E29" i="11"/>
  <c r="D29" i="11"/>
  <c r="C29" i="11" s="1"/>
  <c r="B29" i="11"/>
  <c r="A29" i="11" s="1"/>
  <c r="U28" i="11"/>
  <c r="S28" i="11"/>
  <c r="T28" i="11" s="1"/>
  <c r="Q28" i="11"/>
  <c r="R28" i="11" s="1"/>
  <c r="O28" i="11"/>
  <c r="P28" i="11" s="1"/>
  <c r="E28" i="11"/>
  <c r="D28" i="11"/>
  <c r="C28" i="11" s="1"/>
  <c r="B28" i="11"/>
  <c r="A28" i="11" s="1"/>
  <c r="U27" i="11"/>
  <c r="S27" i="11"/>
  <c r="T27" i="11" s="1"/>
  <c r="R27" i="11"/>
  <c r="Q27" i="11"/>
  <c r="O27" i="11"/>
  <c r="P27" i="11" s="1"/>
  <c r="E27" i="11"/>
  <c r="D27" i="11"/>
  <c r="C27" i="11" s="1"/>
  <c r="B27" i="11"/>
  <c r="A27" i="11" s="1"/>
  <c r="U26" i="11"/>
  <c r="S26" i="11"/>
  <c r="T26" i="11" s="1"/>
  <c r="Q26" i="11"/>
  <c r="R26" i="11" s="1"/>
  <c r="O26" i="11"/>
  <c r="P26" i="11" s="1"/>
  <c r="N26" i="11"/>
  <c r="M26" i="11"/>
  <c r="K26" i="11"/>
  <c r="J26" i="11"/>
  <c r="I26" i="11"/>
  <c r="F26" i="11"/>
  <c r="E26" i="11"/>
  <c r="D26" i="11"/>
  <c r="C26" i="11" s="1"/>
  <c r="B26" i="11"/>
  <c r="A26" i="11" s="1"/>
  <c r="U25" i="11"/>
  <c r="S25" i="11"/>
  <c r="T25" i="11" s="1"/>
  <c r="Q25" i="11"/>
  <c r="R25" i="11" s="1"/>
  <c r="P25" i="11"/>
  <c r="O25" i="11"/>
  <c r="N25" i="11"/>
  <c r="M25" i="11"/>
  <c r="K25" i="11"/>
  <c r="J25" i="11"/>
  <c r="I25" i="11"/>
  <c r="F25" i="11"/>
  <c r="E25" i="11"/>
  <c r="D25" i="11"/>
  <c r="C25" i="11" s="1"/>
  <c r="B25" i="11"/>
  <c r="A25" i="11" s="1"/>
  <c r="U24" i="11"/>
  <c r="S24" i="11"/>
  <c r="T24" i="11" s="1"/>
  <c r="R24" i="11"/>
  <c r="Q24" i="11"/>
  <c r="O24" i="11"/>
  <c r="P24" i="11" s="1"/>
  <c r="N24" i="11"/>
  <c r="M24" i="11"/>
  <c r="K24" i="11"/>
  <c r="J24" i="11"/>
  <c r="I24" i="11"/>
  <c r="F24" i="11"/>
  <c r="E24" i="11"/>
  <c r="D24" i="11"/>
  <c r="C24" i="11" s="1"/>
  <c r="B24" i="11"/>
  <c r="A24" i="11" s="1"/>
  <c r="U23" i="11"/>
  <c r="T23" i="11"/>
  <c r="S23" i="11"/>
  <c r="Q23" i="11"/>
  <c r="R23" i="11" s="1"/>
  <c r="O23" i="11"/>
  <c r="P23" i="11" s="1"/>
  <c r="M23" i="11"/>
  <c r="K23" i="11"/>
  <c r="J23" i="11"/>
  <c r="I23" i="11"/>
  <c r="F23" i="11"/>
  <c r="E23" i="11"/>
  <c r="D23" i="11"/>
  <c r="C23" i="11"/>
  <c r="B23" i="11"/>
  <c r="A23" i="11"/>
  <c r="U22" i="11"/>
  <c r="T22" i="11"/>
  <c r="S22" i="11"/>
  <c r="R22" i="11"/>
  <c r="Q22" i="11"/>
  <c r="P22" i="11"/>
  <c r="O22" i="11"/>
  <c r="M22" i="11"/>
  <c r="K22" i="11"/>
  <c r="F22" i="11"/>
  <c r="E22" i="11"/>
  <c r="D22" i="11"/>
  <c r="C22" i="11" s="1"/>
  <c r="B22" i="11"/>
  <c r="A22" i="11" s="1"/>
  <c r="U21" i="11"/>
  <c r="T21" i="11"/>
  <c r="S21" i="11"/>
  <c r="Q21" i="11"/>
  <c r="R21" i="11" s="1"/>
  <c r="O21" i="11"/>
  <c r="P21" i="11" s="1"/>
  <c r="M21" i="11"/>
  <c r="K21" i="11"/>
  <c r="I21" i="11"/>
  <c r="F21" i="11"/>
  <c r="E21" i="11"/>
  <c r="D21" i="11"/>
  <c r="C21" i="11" s="1"/>
  <c r="B21" i="11"/>
  <c r="A21" i="11" s="1"/>
  <c r="U20" i="11"/>
  <c r="T20" i="11"/>
  <c r="S20" i="11"/>
  <c r="Q20" i="11"/>
  <c r="R20" i="11" s="1"/>
  <c r="O20" i="11"/>
  <c r="P20" i="11" s="1"/>
  <c r="N20" i="11"/>
  <c r="M20" i="11"/>
  <c r="K20" i="11"/>
  <c r="F20" i="11"/>
  <c r="E20" i="11"/>
  <c r="D20" i="11"/>
  <c r="C20" i="11" s="1"/>
  <c r="B20" i="11"/>
  <c r="A20" i="11" s="1"/>
  <c r="U19" i="11"/>
  <c r="T19" i="11"/>
  <c r="S19" i="11"/>
  <c r="Q19" i="11"/>
  <c r="R19" i="11" s="1"/>
  <c r="O19" i="11"/>
  <c r="P19" i="11" s="1"/>
  <c r="N19" i="11"/>
  <c r="M19" i="11"/>
  <c r="K19" i="11"/>
  <c r="I19" i="11"/>
  <c r="F19" i="11"/>
  <c r="E19" i="11"/>
  <c r="D19" i="11"/>
  <c r="C19" i="11"/>
  <c r="B19" i="11"/>
  <c r="A19" i="11"/>
  <c r="U18" i="11"/>
  <c r="T18" i="11"/>
  <c r="S18" i="11"/>
  <c r="R18" i="11"/>
  <c r="Q18" i="11"/>
  <c r="P18" i="11"/>
  <c r="O18" i="11"/>
  <c r="N18" i="11"/>
  <c r="M18" i="11"/>
  <c r="K18" i="11"/>
  <c r="I18" i="11"/>
  <c r="F18" i="11"/>
  <c r="E18" i="11"/>
  <c r="D18" i="11"/>
  <c r="C18" i="11" s="1"/>
  <c r="B18" i="11"/>
  <c r="A18" i="11" s="1"/>
  <c r="U17" i="11"/>
  <c r="S17" i="11"/>
  <c r="T17" i="11" s="1"/>
  <c r="Q17" i="11"/>
  <c r="R17" i="11" s="1"/>
  <c r="O17" i="11"/>
  <c r="P17" i="11" s="1"/>
  <c r="N17" i="11"/>
  <c r="M17" i="11"/>
  <c r="K17" i="11"/>
  <c r="F17" i="11"/>
  <c r="E17" i="11"/>
  <c r="D17" i="11"/>
  <c r="C17" i="11" s="1"/>
  <c r="B17" i="11"/>
  <c r="A17" i="11" s="1"/>
  <c r="U16" i="11"/>
  <c r="S16" i="11"/>
  <c r="T16" i="11" s="1"/>
  <c r="Q16" i="11"/>
  <c r="R16" i="11" s="1"/>
  <c r="O16" i="11"/>
  <c r="P16" i="11" s="1"/>
  <c r="N16" i="11"/>
  <c r="K16" i="11"/>
  <c r="F16" i="11"/>
  <c r="E16" i="11"/>
  <c r="D16" i="11"/>
  <c r="C16" i="11"/>
  <c r="B16" i="11"/>
  <c r="A16" i="11"/>
  <c r="U15" i="11"/>
  <c r="T15" i="11"/>
  <c r="S15" i="11"/>
  <c r="R15" i="11"/>
  <c r="Q15" i="11"/>
  <c r="P15" i="11"/>
  <c r="O15" i="11"/>
  <c r="N15" i="11"/>
  <c r="M15" i="11"/>
  <c r="K15" i="11"/>
  <c r="I15" i="11"/>
  <c r="F15" i="11"/>
  <c r="E15" i="11"/>
  <c r="D15" i="11"/>
  <c r="C15" i="11" s="1"/>
  <c r="B15" i="11"/>
  <c r="A15" i="11" s="1"/>
  <c r="U14" i="11"/>
  <c r="S14" i="11"/>
  <c r="T14" i="11" s="1"/>
  <c r="Q14" i="11"/>
  <c r="R14" i="11" s="1"/>
  <c r="O14" i="11"/>
  <c r="P14" i="11" s="1"/>
  <c r="N14" i="11"/>
  <c r="M14" i="11"/>
  <c r="K14" i="11"/>
  <c r="I14" i="11"/>
  <c r="F14" i="11"/>
  <c r="E14" i="11"/>
  <c r="D14" i="11"/>
  <c r="C14" i="11"/>
  <c r="B14" i="11"/>
  <c r="A14" i="11" s="1"/>
  <c r="U13" i="11"/>
  <c r="T13" i="11"/>
  <c r="S13" i="11"/>
  <c r="R13" i="11"/>
  <c r="Q13" i="11"/>
  <c r="P13" i="11"/>
  <c r="O13" i="11"/>
  <c r="N13" i="11"/>
  <c r="M13" i="11"/>
  <c r="K13" i="11"/>
  <c r="I13" i="11"/>
  <c r="F13" i="11"/>
  <c r="E13" i="11"/>
  <c r="D13" i="11"/>
  <c r="C13" i="11" s="1"/>
  <c r="B13" i="11"/>
  <c r="A13" i="11" s="1"/>
  <c r="U12" i="11"/>
  <c r="S12" i="11"/>
  <c r="T12" i="11" s="1"/>
  <c r="Q12" i="11"/>
  <c r="R12" i="11" s="1"/>
  <c r="P12" i="11"/>
  <c r="O12" i="11"/>
  <c r="N12" i="11"/>
  <c r="M12" i="11"/>
  <c r="K12" i="11"/>
  <c r="I12" i="11"/>
  <c r="F12" i="11"/>
  <c r="E12" i="11"/>
  <c r="D12" i="11"/>
  <c r="C12" i="11" s="1"/>
  <c r="B12" i="11"/>
  <c r="A12" i="11"/>
  <c r="U11" i="11"/>
  <c r="T11" i="11"/>
  <c r="S11" i="11"/>
  <c r="R11" i="11"/>
  <c r="Q11" i="11"/>
  <c r="P11" i="11"/>
  <c r="O11" i="11"/>
  <c r="N11" i="11"/>
  <c r="M11" i="11"/>
  <c r="K11" i="11"/>
  <c r="F11" i="11"/>
  <c r="E11" i="11"/>
  <c r="D11" i="11"/>
  <c r="C11" i="11" s="1"/>
  <c r="B11" i="11"/>
  <c r="A11" i="11"/>
  <c r="U10" i="11"/>
  <c r="T10" i="11"/>
  <c r="S10" i="11"/>
  <c r="R10" i="11"/>
  <c r="Q10" i="11"/>
  <c r="P10" i="11"/>
  <c r="O10" i="11"/>
  <c r="N10" i="11"/>
  <c r="M10" i="11"/>
  <c r="K10" i="11"/>
  <c r="F10" i="11"/>
  <c r="E10" i="11"/>
  <c r="D10" i="11"/>
  <c r="C10" i="11" s="1"/>
  <c r="B10" i="11"/>
  <c r="A10" i="11"/>
  <c r="U9" i="11"/>
  <c r="T9" i="11"/>
  <c r="S9" i="11"/>
  <c r="R9" i="11"/>
  <c r="Q9" i="11"/>
  <c r="P9" i="11"/>
  <c r="O9" i="11"/>
  <c r="N9" i="11"/>
  <c r="M9" i="11"/>
  <c r="K9" i="11"/>
  <c r="F9" i="11"/>
  <c r="E9" i="11"/>
  <c r="D9" i="11"/>
  <c r="C9" i="11" s="1"/>
  <c r="B9" i="11"/>
  <c r="A9" i="11"/>
  <c r="U8" i="11"/>
  <c r="T8" i="11"/>
  <c r="S8" i="11"/>
  <c r="R8" i="11"/>
  <c r="Q8" i="11"/>
  <c r="P8" i="11"/>
  <c r="O8" i="11"/>
  <c r="N8" i="11"/>
  <c r="M8" i="11"/>
  <c r="K8" i="11"/>
  <c r="F8" i="11"/>
  <c r="E8" i="11"/>
  <c r="D8" i="11"/>
  <c r="C8" i="11" s="1"/>
  <c r="B8" i="11"/>
  <c r="A8" i="11"/>
  <c r="U7" i="11"/>
  <c r="T7" i="11"/>
  <c r="S7" i="11"/>
  <c r="R7" i="11"/>
  <c r="Q7" i="11"/>
  <c r="P7" i="11"/>
  <c r="O7" i="11"/>
  <c r="N7" i="11"/>
  <c r="K7" i="11"/>
  <c r="F7" i="11"/>
  <c r="E7" i="11"/>
  <c r="D7" i="11"/>
  <c r="C7" i="11" s="1"/>
  <c r="B7" i="11"/>
  <c r="A7" i="11" s="1"/>
  <c r="U6" i="11"/>
  <c r="S6" i="11"/>
  <c r="T6" i="11" s="1"/>
  <c r="Q6" i="11"/>
  <c r="R6" i="11" s="1"/>
  <c r="P6" i="11"/>
  <c r="O6" i="11"/>
  <c r="N6" i="11"/>
  <c r="M6" i="11"/>
  <c r="K6" i="11"/>
  <c r="F6" i="11"/>
  <c r="E6" i="11"/>
  <c r="D6" i="11"/>
  <c r="C6" i="11" s="1"/>
  <c r="B6" i="11"/>
  <c r="A6" i="11" s="1"/>
  <c r="U5" i="11"/>
  <c r="S5" i="11"/>
  <c r="T5" i="11" s="1"/>
  <c r="Q5" i="11"/>
  <c r="R5" i="11" s="1"/>
  <c r="P5" i="11"/>
  <c r="O5" i="11"/>
  <c r="N5" i="11"/>
  <c r="M5" i="11"/>
  <c r="L5" i="11"/>
  <c r="K5" i="11"/>
  <c r="H5" i="11"/>
  <c r="G5" i="11"/>
  <c r="F5" i="11"/>
  <c r="E5" i="11"/>
  <c r="D5" i="11"/>
  <c r="C5" i="11"/>
  <c r="B5" i="11"/>
  <c r="A5" i="11"/>
  <c r="U4" i="11"/>
  <c r="T4" i="11"/>
  <c r="S4" i="11"/>
  <c r="R4" i="11"/>
  <c r="Q4" i="11"/>
  <c r="P4" i="11"/>
  <c r="O4" i="11"/>
  <c r="N4" i="11"/>
  <c r="M4" i="11"/>
  <c r="L4" i="11"/>
  <c r="K4" i="11"/>
  <c r="F4" i="11"/>
  <c r="E4" i="11"/>
  <c r="D4" i="11"/>
  <c r="C4" i="11" s="1"/>
  <c r="B4" i="11"/>
  <c r="A4" i="11" s="1"/>
  <c r="U3" i="11"/>
  <c r="T3" i="11"/>
  <c r="S3" i="11"/>
  <c r="Q3" i="11"/>
  <c r="R3" i="11" s="1"/>
  <c r="O3" i="11"/>
  <c r="P3" i="11" s="1"/>
  <c r="N3" i="11"/>
  <c r="M3" i="11"/>
  <c r="L3" i="11"/>
  <c r="K3" i="11"/>
  <c r="J3" i="11"/>
  <c r="I3" i="11"/>
  <c r="F3" i="11"/>
  <c r="E3" i="11"/>
  <c r="D3" i="11"/>
  <c r="C3" i="11"/>
  <c r="B3" i="11"/>
  <c r="A3" i="11" s="1"/>
  <c r="U2" i="11"/>
  <c r="T2" i="11"/>
  <c r="S2" i="11"/>
  <c r="R2" i="11"/>
  <c r="Q2" i="11"/>
  <c r="P2" i="11"/>
  <c r="O2" i="11"/>
  <c r="M2" i="11"/>
  <c r="L2" i="11"/>
  <c r="K2" i="11"/>
  <c r="I2" i="11"/>
  <c r="F2" i="11"/>
  <c r="E2" i="11"/>
  <c r="D2" i="11"/>
  <c r="C2" i="11" s="1"/>
  <c r="B2" i="11"/>
  <c r="A2" i="11" s="1"/>
  <c r="AD5" i="2"/>
  <c r="AD106" i="2"/>
  <c r="AD115" i="2"/>
  <c r="AD203" i="2"/>
  <c r="AD213" i="2"/>
  <c r="AD217" i="2"/>
  <c r="AD292" i="2"/>
  <c r="AD337" i="2"/>
  <c r="AD346" i="2"/>
  <c r="AD354" i="2"/>
  <c r="AD462" i="2"/>
  <c r="AD510" i="2"/>
  <c r="AD528" i="2"/>
  <c r="AD550" i="2"/>
  <c r="AD578" i="2"/>
  <c r="AD716" i="2"/>
  <c r="AD718" i="2"/>
  <c r="AD759" i="2"/>
  <c r="AD767" i="2"/>
  <c r="AD884" i="2"/>
  <c r="AD949" i="2"/>
  <c r="AD1008" i="2"/>
  <c r="AD1011" i="2"/>
  <c r="AD1056" i="2"/>
  <c r="AD1114" i="2"/>
  <c r="AD1130" i="2"/>
  <c r="AD1144" i="2"/>
  <c r="AD1147" i="2"/>
  <c r="AD1154" i="2"/>
  <c r="AD1176" i="2"/>
  <c r="AD1177" i="2"/>
  <c r="AD1196" i="2"/>
  <c r="AD1275" i="2"/>
  <c r="AD1276" i="2"/>
  <c r="AD1277" i="2"/>
  <c r="AD1279" i="2"/>
  <c r="AD1290" i="2"/>
  <c r="AD1304" i="2"/>
  <c r="AD1318" i="2"/>
  <c r="AD1387" i="2"/>
  <c r="AD1431" i="2"/>
  <c r="AD1446" i="2"/>
  <c r="AD1500" i="2"/>
  <c r="AD1501" i="2"/>
  <c r="AD1570" i="2"/>
  <c r="AD1666" i="2"/>
  <c r="AD1731" i="2"/>
  <c r="AD1743" i="2"/>
  <c r="AD1745" i="2"/>
  <c r="AD1755" i="2"/>
  <c r="AD1803" i="2"/>
  <c r="AD1804" i="2"/>
  <c r="AD1819" i="2"/>
  <c r="AD1821" i="2"/>
  <c r="AD1823" i="2"/>
  <c r="AD1892" i="2"/>
  <c r="AD1904" i="2"/>
  <c r="AD1907" i="2"/>
  <c r="AD1923" i="2"/>
  <c r="AD2011" i="2"/>
  <c r="AD2012" i="2"/>
  <c r="AD2054" i="2"/>
  <c r="AD2129" i="2"/>
  <c r="AD2131" i="2"/>
  <c r="AD2137" i="2"/>
  <c r="AD2240" i="2"/>
  <c r="AD2277" i="2"/>
  <c r="AD2309" i="2"/>
  <c r="AD2322" i="2"/>
  <c r="AD2457" i="2"/>
  <c r="AD2541" i="2"/>
  <c r="AD2584" i="2"/>
  <c r="AD2594" i="2"/>
  <c r="AD2643" i="2"/>
  <c r="AD2766" i="2"/>
  <c r="AD2797" i="2"/>
  <c r="AD2823" i="2"/>
  <c r="AD2858" i="2"/>
  <c r="AD2919" i="2"/>
  <c r="AD2927" i="2"/>
  <c r="AD2934" i="2"/>
  <c r="AD2999" i="2"/>
  <c r="AD3019" i="2"/>
  <c r="AD3020" i="2"/>
  <c r="AD3058" i="2"/>
  <c r="AD3073" i="2"/>
  <c r="AD3151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952" i="2"/>
  <c r="D953" i="2"/>
  <c r="D954" i="2"/>
  <c r="D955" i="2"/>
  <c r="D957" i="2"/>
  <c r="D958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D982" i="2"/>
  <c r="D983" i="2"/>
  <c r="D984" i="2"/>
  <c r="D985" i="2"/>
  <c r="D986" i="2"/>
  <c r="D987" i="2"/>
  <c r="D988" i="2"/>
  <c r="D989" i="2"/>
  <c r="D990" i="2"/>
  <c r="D991" i="2"/>
  <c r="D992" i="2"/>
  <c r="D993" i="2"/>
  <c r="D994" i="2"/>
  <c r="D995" i="2"/>
  <c r="D996" i="2"/>
  <c r="D997" i="2"/>
  <c r="D998" i="2"/>
  <c r="D999" i="2"/>
  <c r="D1000" i="2"/>
  <c r="D1001" i="2"/>
  <c r="D1002" i="2"/>
  <c r="D1003" i="2"/>
  <c r="D1004" i="2"/>
  <c r="D1005" i="2"/>
  <c r="D1006" i="2"/>
  <c r="D1007" i="2"/>
  <c r="D1008" i="2"/>
  <c r="D1009" i="2"/>
  <c r="D1010" i="2"/>
  <c r="D1011" i="2"/>
  <c r="D1012" i="2"/>
  <c r="D1013" i="2"/>
  <c r="D1014" i="2"/>
  <c r="D1015" i="2"/>
  <c r="D1016" i="2"/>
  <c r="D1017" i="2"/>
  <c r="D1018" i="2"/>
  <c r="D1019" i="2"/>
  <c r="D1020" i="2"/>
  <c r="D1021" i="2"/>
  <c r="D1022" i="2"/>
  <c r="D1023" i="2"/>
  <c r="D1024" i="2"/>
  <c r="D1025" i="2"/>
  <c r="D1026" i="2"/>
  <c r="D1027" i="2"/>
  <c r="D1028" i="2"/>
  <c r="D1029" i="2"/>
  <c r="D1030" i="2"/>
  <c r="D1031" i="2"/>
  <c r="D1032" i="2"/>
  <c r="D1033" i="2"/>
  <c r="D1034" i="2"/>
  <c r="D1035" i="2"/>
  <c r="D1036" i="2"/>
  <c r="D1037" i="2"/>
  <c r="D1038" i="2"/>
  <c r="D1039" i="2"/>
  <c r="D1040" i="2"/>
  <c r="D1041" i="2"/>
  <c r="D1042" i="2"/>
  <c r="D1043" i="2"/>
  <c r="D1044" i="2"/>
  <c r="D1045" i="2"/>
  <c r="D1046" i="2"/>
  <c r="D1047" i="2"/>
  <c r="D1048" i="2"/>
  <c r="D1049" i="2"/>
  <c r="D1050" i="2"/>
  <c r="D1051" i="2"/>
  <c r="D1052" i="2"/>
  <c r="D1053" i="2"/>
  <c r="D1054" i="2"/>
  <c r="D1055" i="2"/>
  <c r="D1056" i="2"/>
  <c r="D1057" i="2"/>
  <c r="D1058" i="2"/>
  <c r="D1059" i="2"/>
  <c r="D1060" i="2"/>
  <c r="D1061" i="2"/>
  <c r="D1062" i="2"/>
  <c r="D1063" i="2"/>
  <c r="D1064" i="2"/>
  <c r="D1065" i="2"/>
  <c r="D1066" i="2"/>
  <c r="D1067" i="2"/>
  <c r="D1068" i="2"/>
  <c r="D1069" i="2"/>
  <c r="D1070" i="2"/>
  <c r="D1071" i="2"/>
  <c r="D1072" i="2"/>
  <c r="D1073" i="2"/>
  <c r="D1074" i="2"/>
  <c r="D1075" i="2"/>
  <c r="D1076" i="2"/>
  <c r="D1077" i="2"/>
  <c r="D1078" i="2"/>
  <c r="D1079" i="2"/>
  <c r="D1080" i="2"/>
  <c r="D1081" i="2"/>
  <c r="D1082" i="2"/>
  <c r="D1083" i="2"/>
  <c r="D1084" i="2"/>
  <c r="D1085" i="2"/>
  <c r="D1086" i="2"/>
  <c r="D1087" i="2"/>
  <c r="D1088" i="2"/>
  <c r="D1089" i="2"/>
  <c r="D1090" i="2"/>
  <c r="D1091" i="2"/>
  <c r="D1092" i="2"/>
  <c r="D1093" i="2"/>
  <c r="D1094" i="2"/>
  <c r="D1095" i="2"/>
  <c r="D1096" i="2"/>
  <c r="D1097" i="2"/>
  <c r="D1098" i="2"/>
  <c r="D1099" i="2"/>
  <c r="D1100" i="2"/>
  <c r="D1101" i="2"/>
  <c r="D1102" i="2"/>
  <c r="D1103" i="2"/>
  <c r="D1104" i="2"/>
  <c r="D1105" i="2"/>
  <c r="D1106" i="2"/>
  <c r="D1107" i="2"/>
  <c r="D1108" i="2"/>
  <c r="D1109" i="2"/>
  <c r="D1110" i="2"/>
  <c r="D1111" i="2"/>
  <c r="D1112" i="2"/>
  <c r="D1113" i="2"/>
  <c r="D1114" i="2"/>
  <c r="D1115" i="2"/>
  <c r="D1116" i="2"/>
  <c r="D1117" i="2"/>
  <c r="D1118" i="2"/>
  <c r="D1119" i="2"/>
  <c r="D1120" i="2"/>
  <c r="D1121" i="2"/>
  <c r="D1122" i="2"/>
  <c r="D1123" i="2"/>
  <c r="D1124" i="2"/>
  <c r="D1125" i="2"/>
  <c r="D1126" i="2"/>
  <c r="D1127" i="2"/>
  <c r="D1128" i="2"/>
  <c r="D1129" i="2"/>
  <c r="D1130" i="2"/>
  <c r="D1131" i="2"/>
  <c r="D1132" i="2"/>
  <c r="D1133" i="2"/>
  <c r="D1134" i="2"/>
  <c r="D1135" i="2"/>
  <c r="D1136" i="2"/>
  <c r="D1137" i="2"/>
  <c r="D1138" i="2"/>
  <c r="D1139" i="2"/>
  <c r="D1140" i="2"/>
  <c r="D1141" i="2"/>
  <c r="D1142" i="2"/>
  <c r="D1143" i="2"/>
  <c r="D1144" i="2"/>
  <c r="D1145" i="2"/>
  <c r="D1146" i="2"/>
  <c r="D1147" i="2"/>
  <c r="D1148" i="2"/>
  <c r="D1149" i="2"/>
  <c r="D1150" i="2"/>
  <c r="D1151" i="2"/>
  <c r="D1152" i="2"/>
  <c r="D1153" i="2"/>
  <c r="D1154" i="2"/>
  <c r="D1155" i="2"/>
  <c r="D1156" i="2"/>
  <c r="D1157" i="2"/>
  <c r="D1158" i="2"/>
  <c r="D1159" i="2"/>
  <c r="D1160" i="2"/>
  <c r="D1161" i="2"/>
  <c r="D1162" i="2"/>
  <c r="D1163" i="2"/>
  <c r="D1164" i="2"/>
  <c r="D1165" i="2"/>
  <c r="D1166" i="2"/>
  <c r="D1167" i="2"/>
  <c r="D1168" i="2"/>
  <c r="D1169" i="2"/>
  <c r="D1170" i="2"/>
  <c r="D1171" i="2"/>
  <c r="D1172" i="2"/>
  <c r="D1173" i="2"/>
  <c r="D1174" i="2"/>
  <c r="D1175" i="2"/>
  <c r="D1176" i="2"/>
  <c r="D1177" i="2"/>
  <c r="D1178" i="2"/>
  <c r="D1179" i="2"/>
  <c r="D1180" i="2"/>
  <c r="D1181" i="2"/>
  <c r="D1182" i="2"/>
  <c r="D1183" i="2"/>
  <c r="D1184" i="2"/>
  <c r="D1185" i="2"/>
  <c r="D1186" i="2"/>
  <c r="D1187" i="2"/>
  <c r="D1188" i="2"/>
  <c r="D1189" i="2"/>
  <c r="D1190" i="2"/>
  <c r="D1191" i="2"/>
  <c r="D1192" i="2"/>
  <c r="D1193" i="2"/>
  <c r="D1194" i="2"/>
  <c r="D1195" i="2"/>
  <c r="D1196" i="2"/>
  <c r="D1197" i="2"/>
  <c r="D1198" i="2"/>
  <c r="D1199" i="2"/>
  <c r="D1200" i="2"/>
  <c r="D1201" i="2"/>
  <c r="D1202" i="2"/>
  <c r="D1203" i="2"/>
  <c r="D1204" i="2"/>
  <c r="D1205" i="2"/>
  <c r="D1206" i="2"/>
  <c r="D1207" i="2"/>
  <c r="D1208" i="2"/>
  <c r="D1209" i="2"/>
  <c r="D1210" i="2"/>
  <c r="D1211" i="2"/>
  <c r="D1212" i="2"/>
  <c r="D1213" i="2"/>
  <c r="D1214" i="2"/>
  <c r="D1215" i="2"/>
  <c r="D1216" i="2"/>
  <c r="D1217" i="2"/>
  <c r="D1218" i="2"/>
  <c r="D1219" i="2"/>
  <c r="D1220" i="2"/>
  <c r="D1221" i="2"/>
  <c r="D1222" i="2"/>
  <c r="D1223" i="2"/>
  <c r="D1224" i="2"/>
  <c r="D1225" i="2"/>
  <c r="D1226" i="2"/>
  <c r="D1227" i="2"/>
  <c r="D1228" i="2"/>
  <c r="D1229" i="2"/>
  <c r="D1230" i="2"/>
  <c r="D1231" i="2"/>
  <c r="D1232" i="2"/>
  <c r="D1233" i="2"/>
  <c r="D1234" i="2"/>
  <c r="D1235" i="2"/>
  <c r="D1236" i="2"/>
  <c r="D1237" i="2"/>
  <c r="D1238" i="2"/>
  <c r="D1239" i="2"/>
  <c r="D1240" i="2"/>
  <c r="D1241" i="2"/>
  <c r="D1242" i="2"/>
  <c r="D1243" i="2"/>
  <c r="D1244" i="2"/>
  <c r="D1245" i="2"/>
  <c r="D1246" i="2"/>
  <c r="D1247" i="2"/>
  <c r="D1248" i="2"/>
  <c r="D1249" i="2"/>
  <c r="D1250" i="2"/>
  <c r="D1251" i="2"/>
  <c r="D1252" i="2"/>
  <c r="D1253" i="2"/>
  <c r="D1254" i="2"/>
  <c r="D1255" i="2"/>
  <c r="D1256" i="2"/>
  <c r="D1257" i="2"/>
  <c r="D1258" i="2"/>
  <c r="D1259" i="2"/>
  <c r="D1260" i="2"/>
  <c r="D1261" i="2"/>
  <c r="D1262" i="2"/>
  <c r="D1263" i="2"/>
  <c r="D1264" i="2"/>
  <c r="D1265" i="2"/>
  <c r="D1266" i="2"/>
  <c r="D1267" i="2"/>
  <c r="D1268" i="2"/>
  <c r="D1269" i="2"/>
  <c r="D1270" i="2"/>
  <c r="D1271" i="2"/>
  <c r="D1272" i="2"/>
  <c r="D1273" i="2"/>
  <c r="D1274" i="2"/>
  <c r="D1275" i="2"/>
  <c r="D1276" i="2"/>
  <c r="D1277" i="2"/>
  <c r="D1278" i="2"/>
  <c r="D1279" i="2"/>
  <c r="D1280" i="2"/>
  <c r="D1281" i="2"/>
  <c r="D1282" i="2"/>
  <c r="D1283" i="2"/>
  <c r="D1284" i="2"/>
  <c r="D1285" i="2"/>
  <c r="D1286" i="2"/>
  <c r="D1287" i="2"/>
  <c r="D1288" i="2"/>
  <c r="D1289" i="2"/>
  <c r="D1290" i="2"/>
  <c r="D1291" i="2"/>
  <c r="D1292" i="2"/>
  <c r="D1293" i="2"/>
  <c r="D1294" i="2"/>
  <c r="D1295" i="2"/>
  <c r="D1296" i="2"/>
  <c r="D1297" i="2"/>
  <c r="D1298" i="2"/>
  <c r="D1299" i="2"/>
  <c r="D1300" i="2"/>
  <c r="D1301" i="2"/>
  <c r="D1302" i="2"/>
  <c r="D1303" i="2"/>
  <c r="D1304" i="2"/>
  <c r="D1305" i="2"/>
  <c r="D1306" i="2"/>
  <c r="D1307" i="2"/>
  <c r="D1308" i="2"/>
  <c r="D1309" i="2"/>
  <c r="D1310" i="2"/>
  <c r="D1311" i="2"/>
  <c r="D1312" i="2"/>
  <c r="D1313" i="2"/>
  <c r="D1314" i="2"/>
  <c r="D1315" i="2"/>
  <c r="D1316" i="2"/>
  <c r="D1317" i="2"/>
  <c r="D1318" i="2"/>
  <c r="D1319" i="2"/>
  <c r="D1320" i="2"/>
  <c r="D1321" i="2"/>
  <c r="D1322" i="2"/>
  <c r="D1323" i="2"/>
  <c r="D1324" i="2"/>
  <c r="D1325" i="2"/>
  <c r="D1326" i="2"/>
  <c r="D1327" i="2"/>
  <c r="D1328" i="2"/>
  <c r="D1329" i="2"/>
  <c r="D1330" i="2"/>
  <c r="D1331" i="2"/>
  <c r="D1332" i="2"/>
  <c r="D1333" i="2"/>
  <c r="D1334" i="2"/>
  <c r="D1335" i="2"/>
  <c r="D1336" i="2"/>
  <c r="D1337" i="2"/>
  <c r="D1338" i="2"/>
  <c r="D1339" i="2"/>
  <c r="D1340" i="2"/>
  <c r="D1341" i="2"/>
  <c r="D1342" i="2"/>
  <c r="D1343" i="2"/>
  <c r="D1344" i="2"/>
  <c r="D1345" i="2"/>
  <c r="D1346" i="2"/>
  <c r="D1347" i="2"/>
  <c r="D1348" i="2"/>
  <c r="D1349" i="2"/>
  <c r="D1350" i="2"/>
  <c r="D1351" i="2"/>
  <c r="D1352" i="2"/>
  <c r="D1353" i="2"/>
  <c r="D1354" i="2"/>
  <c r="D1355" i="2"/>
  <c r="D1356" i="2"/>
  <c r="D1357" i="2"/>
  <c r="D1358" i="2"/>
  <c r="D1359" i="2"/>
  <c r="D1360" i="2"/>
  <c r="D1361" i="2"/>
  <c r="D1362" i="2"/>
  <c r="D1363" i="2"/>
  <c r="D1364" i="2"/>
  <c r="D1365" i="2"/>
  <c r="D1366" i="2"/>
  <c r="D1367" i="2"/>
  <c r="D1368" i="2"/>
  <c r="D1369" i="2"/>
  <c r="D1370" i="2"/>
  <c r="D1371" i="2"/>
  <c r="D1372" i="2"/>
  <c r="D1373" i="2"/>
  <c r="D1374" i="2"/>
  <c r="D1375" i="2"/>
  <c r="D1376" i="2"/>
  <c r="D1377" i="2"/>
  <c r="D1378" i="2"/>
  <c r="D1379" i="2"/>
  <c r="D1380" i="2"/>
  <c r="D1381" i="2"/>
  <c r="D1382" i="2"/>
  <c r="D1383" i="2"/>
  <c r="D1384" i="2"/>
  <c r="D1385" i="2"/>
  <c r="D1386" i="2"/>
  <c r="D1387" i="2"/>
  <c r="D1388" i="2"/>
  <c r="D1389" i="2"/>
  <c r="D1390" i="2"/>
  <c r="D1391" i="2"/>
  <c r="D1392" i="2"/>
  <c r="D1393" i="2"/>
  <c r="D1394" i="2"/>
  <c r="D1395" i="2"/>
  <c r="D1396" i="2"/>
  <c r="D1397" i="2"/>
  <c r="D1398" i="2"/>
  <c r="D1399" i="2"/>
  <c r="D1400" i="2"/>
  <c r="D1401" i="2"/>
  <c r="D1402" i="2"/>
  <c r="D1403" i="2"/>
  <c r="D1404" i="2"/>
  <c r="D1405" i="2"/>
  <c r="D1406" i="2"/>
  <c r="D1407" i="2"/>
  <c r="D1408" i="2"/>
  <c r="D1409" i="2"/>
  <c r="D1410" i="2"/>
  <c r="D1411" i="2"/>
  <c r="D1412" i="2"/>
  <c r="D1413" i="2"/>
  <c r="D1414" i="2"/>
  <c r="D1415" i="2"/>
  <c r="D1416" i="2"/>
  <c r="D1417" i="2"/>
  <c r="D1418" i="2"/>
  <c r="D1419" i="2"/>
  <c r="D1420" i="2"/>
  <c r="D1421" i="2"/>
  <c r="D1422" i="2"/>
  <c r="D1423" i="2"/>
  <c r="D1424" i="2"/>
  <c r="D1425" i="2"/>
  <c r="D1426" i="2"/>
  <c r="D1427" i="2"/>
  <c r="D1428" i="2"/>
  <c r="D1429" i="2"/>
  <c r="D1430" i="2"/>
  <c r="D1431" i="2"/>
  <c r="D1432" i="2"/>
  <c r="D1433" i="2"/>
  <c r="D1434" i="2"/>
  <c r="D1435" i="2"/>
  <c r="D1436" i="2"/>
  <c r="D1437" i="2"/>
  <c r="D1438" i="2"/>
  <c r="D1439" i="2"/>
  <c r="D1440" i="2"/>
  <c r="D1441" i="2"/>
  <c r="D1442" i="2"/>
  <c r="D1443" i="2"/>
  <c r="D1444" i="2"/>
  <c r="D1445" i="2"/>
  <c r="D1446" i="2"/>
  <c r="D1447" i="2"/>
  <c r="D1448" i="2"/>
  <c r="D1449" i="2"/>
  <c r="D1450" i="2"/>
  <c r="D1451" i="2"/>
  <c r="D1452" i="2"/>
  <c r="D1453" i="2"/>
  <c r="D1454" i="2"/>
  <c r="D1455" i="2"/>
  <c r="D1456" i="2"/>
  <c r="D1457" i="2"/>
  <c r="D1458" i="2"/>
  <c r="D1459" i="2"/>
  <c r="D1460" i="2"/>
  <c r="D1461" i="2"/>
  <c r="D1462" i="2"/>
  <c r="D1463" i="2"/>
  <c r="D1464" i="2"/>
  <c r="D1465" i="2"/>
  <c r="D1466" i="2"/>
  <c r="D1467" i="2"/>
  <c r="D1468" i="2"/>
  <c r="D1469" i="2"/>
  <c r="D1470" i="2"/>
  <c r="D1471" i="2"/>
  <c r="D1472" i="2"/>
  <c r="D1473" i="2"/>
  <c r="D1474" i="2"/>
  <c r="D1475" i="2"/>
  <c r="D1476" i="2"/>
  <c r="D1477" i="2"/>
  <c r="D1478" i="2"/>
  <c r="D1479" i="2"/>
  <c r="D1480" i="2"/>
  <c r="D1481" i="2"/>
  <c r="D1482" i="2"/>
  <c r="D1483" i="2"/>
  <c r="D1484" i="2"/>
  <c r="D1485" i="2"/>
  <c r="D1486" i="2"/>
  <c r="D1487" i="2"/>
  <c r="D1488" i="2"/>
  <c r="D1489" i="2"/>
  <c r="D1490" i="2"/>
  <c r="D1491" i="2"/>
  <c r="D1492" i="2"/>
  <c r="D1493" i="2"/>
  <c r="D1494" i="2"/>
  <c r="D1495" i="2"/>
  <c r="D1496" i="2"/>
  <c r="D1497" i="2"/>
  <c r="D1498" i="2"/>
  <c r="D1499" i="2"/>
  <c r="D1500" i="2"/>
  <c r="D1501" i="2"/>
  <c r="D1502" i="2"/>
  <c r="D1503" i="2"/>
  <c r="D1504" i="2"/>
  <c r="D1505" i="2"/>
  <c r="D1506" i="2"/>
  <c r="D1507" i="2"/>
  <c r="D1508" i="2"/>
  <c r="D1509" i="2"/>
  <c r="D1510" i="2"/>
  <c r="D1511" i="2"/>
  <c r="D1512" i="2"/>
  <c r="D1513" i="2"/>
  <c r="D1514" i="2"/>
  <c r="D1515" i="2"/>
  <c r="D1516" i="2"/>
  <c r="D1517" i="2"/>
  <c r="D1518" i="2"/>
  <c r="D1519" i="2"/>
  <c r="D1520" i="2"/>
  <c r="D1521" i="2"/>
  <c r="D1522" i="2"/>
  <c r="D1523" i="2"/>
  <c r="D1524" i="2"/>
  <c r="D1525" i="2"/>
  <c r="D1526" i="2"/>
  <c r="D1527" i="2"/>
  <c r="D1528" i="2"/>
  <c r="D1529" i="2"/>
  <c r="D1530" i="2"/>
  <c r="D1531" i="2"/>
  <c r="D1532" i="2"/>
  <c r="D1533" i="2"/>
  <c r="D1534" i="2"/>
  <c r="D1535" i="2"/>
  <c r="D1536" i="2"/>
  <c r="D1537" i="2"/>
  <c r="D1538" i="2"/>
  <c r="D1539" i="2"/>
  <c r="D1540" i="2"/>
  <c r="D1541" i="2"/>
  <c r="D1542" i="2"/>
  <c r="D1543" i="2"/>
  <c r="D1544" i="2"/>
  <c r="D1545" i="2"/>
  <c r="D1546" i="2"/>
  <c r="D1547" i="2"/>
  <c r="D1548" i="2"/>
  <c r="D1549" i="2"/>
  <c r="D1550" i="2"/>
  <c r="D1551" i="2"/>
  <c r="D1552" i="2"/>
  <c r="D1553" i="2"/>
  <c r="D1554" i="2"/>
  <c r="D1555" i="2"/>
  <c r="D1556" i="2"/>
  <c r="D1557" i="2"/>
  <c r="D1558" i="2"/>
  <c r="D1559" i="2"/>
  <c r="D1560" i="2"/>
  <c r="D1561" i="2"/>
  <c r="D1562" i="2"/>
  <c r="D1563" i="2"/>
  <c r="D1564" i="2"/>
  <c r="D1565" i="2"/>
  <c r="D1566" i="2"/>
  <c r="D1567" i="2"/>
  <c r="D1568" i="2"/>
  <c r="D1569" i="2"/>
  <c r="D1570" i="2"/>
  <c r="D1571" i="2"/>
  <c r="D1572" i="2"/>
  <c r="D1573" i="2"/>
  <c r="D1574" i="2"/>
  <c r="D1575" i="2"/>
  <c r="D1576" i="2"/>
  <c r="D1577" i="2"/>
  <c r="D1578" i="2"/>
  <c r="D1579" i="2"/>
  <c r="D1580" i="2"/>
  <c r="D1581" i="2"/>
  <c r="D1582" i="2"/>
  <c r="D1583" i="2"/>
  <c r="D1584" i="2"/>
  <c r="D1585" i="2"/>
  <c r="D1586" i="2"/>
  <c r="D1587" i="2"/>
  <c r="D1588" i="2"/>
  <c r="D1589" i="2"/>
  <c r="D1590" i="2"/>
  <c r="D1591" i="2"/>
  <c r="D1592" i="2"/>
  <c r="D1593" i="2"/>
  <c r="D1594" i="2"/>
  <c r="D1595" i="2"/>
  <c r="D1596" i="2"/>
  <c r="D1597" i="2"/>
  <c r="D1598" i="2"/>
  <c r="D1599" i="2"/>
  <c r="D1600" i="2"/>
  <c r="D1601" i="2"/>
  <c r="D1602" i="2"/>
  <c r="D1603" i="2"/>
  <c r="D1604" i="2"/>
  <c r="D1605" i="2"/>
  <c r="D1606" i="2"/>
  <c r="D1607" i="2"/>
  <c r="D1608" i="2"/>
  <c r="D1609" i="2"/>
  <c r="D1610" i="2"/>
  <c r="D1611" i="2"/>
  <c r="D1612" i="2"/>
  <c r="D1613" i="2"/>
  <c r="D1614" i="2"/>
  <c r="D1615" i="2"/>
  <c r="D1616" i="2"/>
  <c r="D1617" i="2"/>
  <c r="D1618" i="2"/>
  <c r="D1619" i="2"/>
  <c r="D1620" i="2"/>
  <c r="D1621" i="2"/>
  <c r="D1622" i="2"/>
  <c r="D1623" i="2"/>
  <c r="D1624" i="2"/>
  <c r="D1625" i="2"/>
  <c r="D1626" i="2"/>
  <c r="D1627" i="2"/>
  <c r="D1628" i="2"/>
  <c r="D1629" i="2"/>
  <c r="D1630" i="2"/>
  <c r="D1631" i="2"/>
  <c r="D1632" i="2"/>
  <c r="D1633" i="2"/>
  <c r="D1634" i="2"/>
  <c r="D1635" i="2"/>
  <c r="D1636" i="2"/>
  <c r="D1637" i="2"/>
  <c r="D1638" i="2"/>
  <c r="D1639" i="2"/>
  <c r="D1640" i="2"/>
  <c r="D1641" i="2"/>
  <c r="D1642" i="2"/>
  <c r="D1643" i="2"/>
  <c r="D1644" i="2"/>
  <c r="D1645" i="2"/>
  <c r="D1646" i="2"/>
  <c r="D1647" i="2"/>
  <c r="D1648" i="2"/>
  <c r="D1649" i="2"/>
  <c r="D1650" i="2"/>
  <c r="D1651" i="2"/>
  <c r="D1652" i="2"/>
  <c r="D1653" i="2"/>
  <c r="D1654" i="2"/>
  <c r="D1655" i="2"/>
  <c r="D1656" i="2"/>
  <c r="D1657" i="2"/>
  <c r="D1658" i="2"/>
  <c r="D1659" i="2"/>
  <c r="D1660" i="2"/>
  <c r="D1661" i="2"/>
  <c r="D1662" i="2"/>
  <c r="D1663" i="2"/>
  <c r="D1664" i="2"/>
  <c r="D1665" i="2"/>
  <c r="D1666" i="2"/>
  <c r="D1667" i="2"/>
  <c r="D1668" i="2"/>
  <c r="D1669" i="2"/>
  <c r="D1670" i="2"/>
  <c r="D1671" i="2"/>
  <c r="D1672" i="2"/>
  <c r="D1673" i="2"/>
  <c r="D1674" i="2"/>
  <c r="D1675" i="2"/>
  <c r="D1676" i="2"/>
  <c r="D1677" i="2"/>
  <c r="D1678" i="2"/>
  <c r="D1679" i="2"/>
  <c r="D1680" i="2"/>
  <c r="D1681" i="2"/>
  <c r="D1682" i="2"/>
  <c r="D1683" i="2"/>
  <c r="D1684" i="2"/>
  <c r="D1685" i="2"/>
  <c r="D1686" i="2"/>
  <c r="D1687" i="2"/>
  <c r="D1688" i="2"/>
  <c r="D1689" i="2"/>
  <c r="D1690" i="2"/>
  <c r="D1691" i="2"/>
  <c r="D1692" i="2"/>
  <c r="D1693" i="2"/>
  <c r="D1694" i="2"/>
  <c r="D1695" i="2"/>
  <c r="D1696" i="2"/>
  <c r="D1697" i="2"/>
  <c r="D1698" i="2"/>
  <c r="D1699" i="2"/>
  <c r="D1700" i="2"/>
  <c r="D1701" i="2"/>
  <c r="D1702" i="2"/>
  <c r="D1703" i="2"/>
  <c r="D1704" i="2"/>
  <c r="D1705" i="2"/>
  <c r="D1706" i="2"/>
  <c r="D1707" i="2"/>
  <c r="D1708" i="2"/>
  <c r="D1709" i="2"/>
  <c r="D1710" i="2"/>
  <c r="D1711" i="2"/>
  <c r="D1712" i="2"/>
  <c r="D1713" i="2"/>
  <c r="D1714" i="2"/>
  <c r="D1715" i="2"/>
  <c r="D1716" i="2"/>
  <c r="D1717" i="2"/>
  <c r="D1718" i="2"/>
  <c r="D1719" i="2"/>
  <c r="D1720" i="2"/>
  <c r="D1721" i="2"/>
  <c r="D1722" i="2"/>
  <c r="D1723" i="2"/>
  <c r="D1724" i="2"/>
  <c r="D1725" i="2"/>
  <c r="D1726" i="2"/>
  <c r="D1727" i="2"/>
  <c r="D1728" i="2"/>
  <c r="D1729" i="2"/>
  <c r="D1730" i="2"/>
  <c r="D1731" i="2"/>
  <c r="D1732" i="2"/>
  <c r="D1733" i="2"/>
  <c r="D1734" i="2"/>
  <c r="D1735" i="2"/>
  <c r="D1736" i="2"/>
  <c r="D1737" i="2"/>
  <c r="D1738" i="2"/>
  <c r="D1739" i="2"/>
  <c r="D1740" i="2"/>
  <c r="D1741" i="2"/>
  <c r="D1742" i="2"/>
  <c r="D1743" i="2"/>
  <c r="D1744" i="2"/>
  <c r="D1745" i="2"/>
  <c r="D1746" i="2"/>
  <c r="D1747" i="2"/>
  <c r="D1748" i="2"/>
  <c r="D1749" i="2"/>
  <c r="D1750" i="2"/>
  <c r="D1751" i="2"/>
  <c r="D1752" i="2"/>
  <c r="D1753" i="2"/>
  <c r="D1754" i="2"/>
  <c r="D1755" i="2"/>
  <c r="D1756" i="2"/>
  <c r="D1757" i="2"/>
  <c r="D1758" i="2"/>
  <c r="D1759" i="2"/>
  <c r="D1760" i="2"/>
  <c r="D1761" i="2"/>
  <c r="D1762" i="2"/>
  <c r="D1763" i="2"/>
  <c r="D1764" i="2"/>
  <c r="D1765" i="2"/>
  <c r="D1766" i="2"/>
  <c r="D1767" i="2"/>
  <c r="D1768" i="2"/>
  <c r="D1769" i="2"/>
  <c r="D1770" i="2"/>
  <c r="D1771" i="2"/>
  <c r="D1772" i="2"/>
  <c r="D1773" i="2"/>
  <c r="D1774" i="2"/>
  <c r="D1775" i="2"/>
  <c r="D1776" i="2"/>
  <c r="D1777" i="2"/>
  <c r="D1778" i="2"/>
  <c r="D1779" i="2"/>
  <c r="D1780" i="2"/>
  <c r="D1781" i="2"/>
  <c r="D1782" i="2"/>
  <c r="D1783" i="2"/>
  <c r="D1784" i="2"/>
  <c r="D1785" i="2"/>
  <c r="D1786" i="2"/>
  <c r="D1787" i="2"/>
  <c r="D1788" i="2"/>
  <c r="D1789" i="2"/>
  <c r="D1790" i="2"/>
  <c r="D1791" i="2"/>
  <c r="D1792" i="2"/>
  <c r="D1793" i="2"/>
  <c r="D1794" i="2"/>
  <c r="D1795" i="2"/>
  <c r="D1796" i="2"/>
  <c r="D1797" i="2"/>
  <c r="D1798" i="2"/>
  <c r="D1799" i="2"/>
  <c r="D1800" i="2"/>
  <c r="D1801" i="2"/>
  <c r="D1802" i="2"/>
  <c r="D1803" i="2"/>
  <c r="D1804" i="2"/>
  <c r="D1805" i="2"/>
  <c r="D1806" i="2"/>
  <c r="D1807" i="2"/>
  <c r="D1808" i="2"/>
  <c r="D1809" i="2"/>
  <c r="D1810" i="2"/>
  <c r="D1811" i="2"/>
  <c r="D1812" i="2"/>
  <c r="D1813" i="2"/>
  <c r="D1814" i="2"/>
  <c r="D1815" i="2"/>
  <c r="D1816" i="2"/>
  <c r="D1817" i="2"/>
  <c r="D1818" i="2"/>
  <c r="D1819" i="2"/>
  <c r="D1820" i="2"/>
  <c r="D1821" i="2"/>
  <c r="D1822" i="2"/>
  <c r="D1823" i="2"/>
  <c r="D1824" i="2"/>
  <c r="D1825" i="2"/>
  <c r="D1826" i="2"/>
  <c r="D1827" i="2"/>
  <c r="D1828" i="2"/>
  <c r="D1829" i="2"/>
  <c r="D1830" i="2"/>
  <c r="D1831" i="2"/>
  <c r="D1832" i="2"/>
  <c r="D1833" i="2"/>
  <c r="D1834" i="2"/>
  <c r="D1835" i="2"/>
  <c r="D1836" i="2"/>
  <c r="D1837" i="2"/>
  <c r="D1838" i="2"/>
  <c r="D1839" i="2"/>
  <c r="D1840" i="2"/>
  <c r="D1841" i="2"/>
  <c r="D1842" i="2"/>
  <c r="D1843" i="2"/>
  <c r="D1844" i="2"/>
  <c r="D1845" i="2"/>
  <c r="D1846" i="2"/>
  <c r="D1847" i="2"/>
  <c r="D1848" i="2"/>
  <c r="D1849" i="2"/>
  <c r="D1850" i="2"/>
  <c r="D1851" i="2"/>
  <c r="D1852" i="2"/>
  <c r="D1853" i="2"/>
  <c r="D1854" i="2"/>
  <c r="D1855" i="2"/>
  <c r="D1856" i="2"/>
  <c r="D1857" i="2"/>
  <c r="D1858" i="2"/>
  <c r="D1859" i="2"/>
  <c r="D1860" i="2"/>
  <c r="D1861" i="2"/>
  <c r="D1862" i="2"/>
  <c r="D1863" i="2"/>
  <c r="D1864" i="2"/>
  <c r="D1865" i="2"/>
  <c r="D1866" i="2"/>
  <c r="D1867" i="2"/>
  <c r="D1868" i="2"/>
  <c r="D1869" i="2"/>
  <c r="D1870" i="2"/>
  <c r="D1871" i="2"/>
  <c r="D1872" i="2"/>
  <c r="D1873" i="2"/>
  <c r="D1874" i="2"/>
  <c r="D1875" i="2"/>
  <c r="D1876" i="2"/>
  <c r="D1877" i="2"/>
  <c r="D1878" i="2"/>
  <c r="D1879" i="2"/>
  <c r="D1880" i="2"/>
  <c r="D1881" i="2"/>
  <c r="D1882" i="2"/>
  <c r="D1883" i="2"/>
  <c r="D1884" i="2"/>
  <c r="D1885" i="2"/>
  <c r="D1886" i="2"/>
  <c r="D1887" i="2"/>
  <c r="D1888" i="2"/>
  <c r="D1889" i="2"/>
  <c r="D1890" i="2"/>
  <c r="D1891" i="2"/>
  <c r="D1892" i="2"/>
  <c r="D1893" i="2"/>
  <c r="D1894" i="2"/>
  <c r="D1895" i="2"/>
  <c r="D1896" i="2"/>
  <c r="D1897" i="2"/>
  <c r="D1898" i="2"/>
  <c r="D1899" i="2"/>
  <c r="D1900" i="2"/>
  <c r="D1901" i="2"/>
  <c r="D1902" i="2"/>
  <c r="D1903" i="2"/>
  <c r="D1904" i="2"/>
  <c r="D1905" i="2"/>
  <c r="D1906" i="2"/>
  <c r="D1907" i="2"/>
  <c r="D1908" i="2"/>
  <c r="D1909" i="2"/>
  <c r="D1910" i="2"/>
  <c r="D1911" i="2"/>
  <c r="D1912" i="2"/>
  <c r="D1913" i="2"/>
  <c r="D1914" i="2"/>
  <c r="D1915" i="2"/>
  <c r="D1916" i="2"/>
  <c r="D1917" i="2"/>
  <c r="D1918" i="2"/>
  <c r="D1919" i="2"/>
  <c r="D1920" i="2"/>
  <c r="D1921" i="2"/>
  <c r="D1922" i="2"/>
  <c r="D1923" i="2"/>
  <c r="D1924" i="2"/>
  <c r="D1925" i="2"/>
  <c r="D1926" i="2"/>
  <c r="D1927" i="2"/>
  <c r="D1928" i="2"/>
  <c r="D1929" i="2"/>
  <c r="D1930" i="2"/>
  <c r="D1931" i="2"/>
  <c r="D1932" i="2"/>
  <c r="D1933" i="2"/>
  <c r="D1934" i="2"/>
  <c r="D1935" i="2"/>
  <c r="D1936" i="2"/>
  <c r="D1937" i="2"/>
  <c r="D1938" i="2"/>
  <c r="D1939" i="2"/>
  <c r="D1940" i="2"/>
  <c r="D1941" i="2"/>
  <c r="D1942" i="2"/>
  <c r="D1943" i="2"/>
  <c r="D1944" i="2"/>
  <c r="D1945" i="2"/>
  <c r="D1946" i="2"/>
  <c r="D1947" i="2"/>
  <c r="D1948" i="2"/>
  <c r="D1949" i="2"/>
  <c r="D1950" i="2"/>
  <c r="D1951" i="2"/>
  <c r="D1952" i="2"/>
  <c r="D1953" i="2"/>
  <c r="D1954" i="2"/>
  <c r="D1955" i="2"/>
  <c r="D1956" i="2"/>
  <c r="D1957" i="2"/>
  <c r="D1958" i="2"/>
  <c r="D1959" i="2"/>
  <c r="D1960" i="2"/>
  <c r="D1961" i="2"/>
  <c r="D1962" i="2"/>
  <c r="D1963" i="2"/>
  <c r="D1964" i="2"/>
  <c r="D1965" i="2"/>
  <c r="D1966" i="2"/>
  <c r="D1967" i="2"/>
  <c r="D1968" i="2"/>
  <c r="D1969" i="2"/>
  <c r="D1970" i="2"/>
  <c r="D1971" i="2"/>
  <c r="D1972" i="2"/>
  <c r="D1973" i="2"/>
  <c r="D1974" i="2"/>
  <c r="D1975" i="2"/>
  <c r="D1976" i="2"/>
  <c r="D1977" i="2"/>
  <c r="D1978" i="2"/>
  <c r="D1979" i="2"/>
  <c r="D1980" i="2"/>
  <c r="D1981" i="2"/>
  <c r="D1982" i="2"/>
  <c r="D1983" i="2"/>
  <c r="D1984" i="2"/>
  <c r="D1985" i="2"/>
  <c r="D1986" i="2"/>
  <c r="D1987" i="2"/>
  <c r="D1988" i="2"/>
  <c r="D1989" i="2"/>
  <c r="D1990" i="2"/>
  <c r="D1991" i="2"/>
  <c r="D1992" i="2"/>
  <c r="D1993" i="2"/>
  <c r="D1994" i="2"/>
  <c r="D1995" i="2"/>
  <c r="D1996" i="2"/>
  <c r="D1997" i="2"/>
  <c r="D1998" i="2"/>
  <c r="D1999" i="2"/>
  <c r="D2000" i="2"/>
  <c r="D2001" i="2"/>
  <c r="D2002" i="2"/>
  <c r="D2003" i="2"/>
  <c r="D2004" i="2"/>
  <c r="D2005" i="2"/>
  <c r="D2006" i="2"/>
  <c r="D2007" i="2"/>
  <c r="D2008" i="2"/>
  <c r="D2009" i="2"/>
  <c r="D2010" i="2"/>
  <c r="D2011" i="2"/>
  <c r="D2012" i="2"/>
  <c r="D2013" i="2"/>
  <c r="D2014" i="2"/>
  <c r="D2015" i="2"/>
  <c r="D2016" i="2"/>
  <c r="D2017" i="2"/>
  <c r="D2018" i="2"/>
  <c r="D2019" i="2"/>
  <c r="D2020" i="2"/>
  <c r="D2021" i="2"/>
  <c r="D2022" i="2"/>
  <c r="D2023" i="2"/>
  <c r="D2024" i="2"/>
  <c r="D2025" i="2"/>
  <c r="D2026" i="2"/>
  <c r="D2027" i="2"/>
  <c r="D2028" i="2"/>
  <c r="D2029" i="2"/>
  <c r="D2030" i="2"/>
  <c r="D2031" i="2"/>
  <c r="D2032" i="2"/>
  <c r="D2033" i="2"/>
  <c r="D2034" i="2"/>
  <c r="D2035" i="2"/>
  <c r="D2036" i="2"/>
  <c r="D2037" i="2"/>
  <c r="D2038" i="2"/>
  <c r="D2039" i="2"/>
  <c r="D2040" i="2"/>
  <c r="D2041" i="2"/>
  <c r="D2042" i="2"/>
  <c r="D2043" i="2"/>
  <c r="D2044" i="2"/>
  <c r="D2045" i="2"/>
  <c r="D2046" i="2"/>
  <c r="D2047" i="2"/>
  <c r="D2048" i="2"/>
  <c r="D2049" i="2"/>
  <c r="D2050" i="2"/>
  <c r="D2051" i="2"/>
  <c r="D2052" i="2"/>
  <c r="D2053" i="2"/>
  <c r="D2054" i="2"/>
  <c r="D2055" i="2"/>
  <c r="D2056" i="2"/>
  <c r="D2057" i="2"/>
  <c r="D2058" i="2"/>
  <c r="D2059" i="2"/>
  <c r="D2060" i="2"/>
  <c r="D2061" i="2"/>
  <c r="D2062" i="2"/>
  <c r="D2063" i="2"/>
  <c r="D2064" i="2"/>
  <c r="D2065" i="2"/>
  <c r="D2066" i="2"/>
  <c r="D2067" i="2"/>
  <c r="D2068" i="2"/>
  <c r="D2069" i="2"/>
  <c r="D2070" i="2"/>
  <c r="D2071" i="2"/>
  <c r="D2072" i="2"/>
  <c r="D2073" i="2"/>
  <c r="D2074" i="2"/>
  <c r="D2075" i="2"/>
  <c r="D2076" i="2"/>
  <c r="D2077" i="2"/>
  <c r="D2078" i="2"/>
  <c r="D2079" i="2"/>
  <c r="D2080" i="2"/>
  <c r="D2081" i="2"/>
  <c r="D2082" i="2"/>
  <c r="D2083" i="2"/>
  <c r="D2084" i="2"/>
  <c r="D2085" i="2"/>
  <c r="D2086" i="2"/>
  <c r="D2087" i="2"/>
  <c r="D2088" i="2"/>
  <c r="D2089" i="2"/>
  <c r="D2090" i="2"/>
  <c r="D2091" i="2"/>
  <c r="D2092" i="2"/>
  <c r="D2093" i="2"/>
  <c r="D2094" i="2"/>
  <c r="D2095" i="2"/>
  <c r="D2096" i="2"/>
  <c r="D2097" i="2"/>
  <c r="D2098" i="2"/>
  <c r="D2099" i="2"/>
  <c r="D2100" i="2"/>
  <c r="D2101" i="2"/>
  <c r="D2102" i="2"/>
  <c r="D2103" i="2"/>
  <c r="D2104" i="2"/>
  <c r="D2105" i="2"/>
  <c r="D2106" i="2"/>
  <c r="D2107" i="2"/>
  <c r="D2108" i="2"/>
  <c r="D2109" i="2"/>
  <c r="D2110" i="2"/>
  <c r="D2111" i="2"/>
  <c r="D2112" i="2"/>
  <c r="D2113" i="2"/>
  <c r="D2114" i="2"/>
  <c r="D2115" i="2"/>
  <c r="D2116" i="2"/>
  <c r="D2117" i="2"/>
  <c r="D2118" i="2"/>
  <c r="D2119" i="2"/>
  <c r="D2120" i="2"/>
  <c r="D2121" i="2"/>
  <c r="D2122" i="2"/>
  <c r="D2123" i="2"/>
  <c r="D2124" i="2"/>
  <c r="D2125" i="2"/>
  <c r="D2126" i="2"/>
  <c r="D2127" i="2"/>
  <c r="D2128" i="2"/>
  <c r="D2129" i="2"/>
  <c r="D2130" i="2"/>
  <c r="D2131" i="2"/>
  <c r="D2132" i="2"/>
  <c r="D2133" i="2"/>
  <c r="D2134" i="2"/>
  <c r="D2135" i="2"/>
  <c r="D2136" i="2"/>
  <c r="D2137" i="2"/>
  <c r="D2138" i="2"/>
  <c r="D2139" i="2"/>
  <c r="D2140" i="2"/>
  <c r="D2141" i="2"/>
  <c r="D2142" i="2"/>
  <c r="D2143" i="2"/>
  <c r="D2144" i="2"/>
  <c r="D2145" i="2"/>
  <c r="D2146" i="2"/>
  <c r="D2147" i="2"/>
  <c r="D2148" i="2"/>
  <c r="D2149" i="2"/>
  <c r="D2150" i="2"/>
  <c r="D2151" i="2"/>
  <c r="D2152" i="2"/>
  <c r="D2153" i="2"/>
  <c r="D2154" i="2"/>
  <c r="D2155" i="2"/>
  <c r="D2156" i="2"/>
  <c r="D2157" i="2"/>
  <c r="D2158" i="2"/>
  <c r="D2159" i="2"/>
  <c r="D2160" i="2"/>
  <c r="D2161" i="2"/>
  <c r="D2162" i="2"/>
  <c r="D2163" i="2"/>
  <c r="D2164" i="2"/>
  <c r="D2165" i="2"/>
  <c r="D2166" i="2"/>
  <c r="D2167" i="2"/>
  <c r="D2168" i="2"/>
  <c r="D2169" i="2"/>
  <c r="D2170" i="2"/>
  <c r="D2171" i="2"/>
  <c r="D2172" i="2"/>
  <c r="D2173" i="2"/>
  <c r="D2174" i="2"/>
  <c r="D2175" i="2"/>
  <c r="D2176" i="2"/>
  <c r="D2177" i="2"/>
  <c r="D2178" i="2"/>
  <c r="D2179" i="2"/>
  <c r="D2180" i="2"/>
  <c r="D2181" i="2"/>
  <c r="D2182" i="2"/>
  <c r="D2183" i="2"/>
  <c r="D2184" i="2"/>
  <c r="D2185" i="2"/>
  <c r="D2186" i="2"/>
  <c r="D2187" i="2"/>
  <c r="D2188" i="2"/>
  <c r="D2189" i="2"/>
  <c r="D2190" i="2"/>
  <c r="D2191" i="2"/>
  <c r="D2192" i="2"/>
  <c r="D2193" i="2"/>
  <c r="D2194" i="2"/>
  <c r="D2195" i="2"/>
  <c r="D2196" i="2"/>
  <c r="D2197" i="2"/>
  <c r="D2198" i="2"/>
  <c r="D2199" i="2"/>
  <c r="D2200" i="2"/>
  <c r="D2201" i="2"/>
  <c r="D2202" i="2"/>
  <c r="D2203" i="2"/>
  <c r="D2204" i="2"/>
  <c r="D2205" i="2"/>
  <c r="D2206" i="2"/>
  <c r="D2207" i="2"/>
  <c r="D2208" i="2"/>
  <c r="D2209" i="2"/>
  <c r="D2210" i="2"/>
  <c r="D2211" i="2"/>
  <c r="D2212" i="2"/>
  <c r="D2213" i="2"/>
  <c r="D2214" i="2"/>
  <c r="D2215" i="2"/>
  <c r="D2216" i="2"/>
  <c r="D2217" i="2"/>
  <c r="D2218" i="2"/>
  <c r="D2219" i="2"/>
  <c r="D2220" i="2"/>
  <c r="D2221" i="2"/>
  <c r="D2222" i="2"/>
  <c r="D2223" i="2"/>
  <c r="D2224" i="2"/>
  <c r="D2225" i="2"/>
  <c r="D2226" i="2"/>
  <c r="D2227" i="2"/>
  <c r="D2228" i="2"/>
  <c r="D2229" i="2"/>
  <c r="D2230" i="2"/>
  <c r="D2231" i="2"/>
  <c r="D2232" i="2"/>
  <c r="D2233" i="2"/>
  <c r="D2234" i="2"/>
  <c r="D2235" i="2"/>
  <c r="D2236" i="2"/>
  <c r="D2237" i="2"/>
  <c r="D2238" i="2"/>
  <c r="D2239" i="2"/>
  <c r="D2240" i="2"/>
  <c r="D2241" i="2"/>
  <c r="D2242" i="2"/>
  <c r="D2243" i="2"/>
  <c r="D2244" i="2"/>
  <c r="D2245" i="2"/>
  <c r="D2246" i="2"/>
  <c r="D2247" i="2"/>
  <c r="D2248" i="2"/>
  <c r="D2249" i="2"/>
  <c r="D2250" i="2"/>
  <c r="D2251" i="2"/>
  <c r="D2252" i="2"/>
  <c r="D2253" i="2"/>
  <c r="D2254" i="2"/>
  <c r="D2255" i="2"/>
  <c r="D2256" i="2"/>
  <c r="D2257" i="2"/>
  <c r="D2258" i="2"/>
  <c r="D2259" i="2"/>
  <c r="D2260" i="2"/>
  <c r="D2261" i="2"/>
  <c r="D2262" i="2"/>
  <c r="D2263" i="2"/>
  <c r="D2264" i="2"/>
  <c r="D2265" i="2"/>
  <c r="D2266" i="2"/>
  <c r="D2267" i="2"/>
  <c r="D2268" i="2"/>
  <c r="D2269" i="2"/>
  <c r="D2270" i="2"/>
  <c r="D2271" i="2"/>
  <c r="D2272" i="2"/>
  <c r="D2273" i="2"/>
  <c r="D2274" i="2"/>
  <c r="D2275" i="2"/>
  <c r="D2276" i="2"/>
  <c r="D2277" i="2"/>
  <c r="D2278" i="2"/>
  <c r="D2279" i="2"/>
  <c r="D2280" i="2"/>
  <c r="D2281" i="2"/>
  <c r="D2282" i="2"/>
  <c r="D2283" i="2"/>
  <c r="D2284" i="2"/>
  <c r="D2285" i="2"/>
  <c r="D2286" i="2"/>
  <c r="D2287" i="2"/>
  <c r="D2288" i="2"/>
  <c r="D2289" i="2"/>
  <c r="D2290" i="2"/>
  <c r="D2291" i="2"/>
  <c r="D2292" i="2"/>
  <c r="D2293" i="2"/>
  <c r="D2294" i="2"/>
  <c r="D2295" i="2"/>
  <c r="D2296" i="2"/>
  <c r="D2297" i="2"/>
  <c r="D2298" i="2"/>
  <c r="D2299" i="2"/>
  <c r="D2300" i="2"/>
  <c r="D2301" i="2"/>
  <c r="D2302" i="2"/>
  <c r="D2303" i="2"/>
  <c r="D2304" i="2"/>
  <c r="D2305" i="2"/>
  <c r="D2306" i="2"/>
  <c r="D2307" i="2"/>
  <c r="D2308" i="2"/>
  <c r="D2309" i="2"/>
  <c r="D2310" i="2"/>
  <c r="D2311" i="2"/>
  <c r="D2312" i="2"/>
  <c r="D2313" i="2"/>
  <c r="D2314" i="2"/>
  <c r="D2315" i="2"/>
  <c r="D2316" i="2"/>
  <c r="D2317" i="2"/>
  <c r="D2318" i="2"/>
  <c r="D2319" i="2"/>
  <c r="D2320" i="2"/>
  <c r="D2321" i="2"/>
  <c r="D2322" i="2"/>
  <c r="D2323" i="2"/>
  <c r="D2324" i="2"/>
  <c r="D2325" i="2"/>
  <c r="D2326" i="2"/>
  <c r="D2327" i="2"/>
  <c r="D2328" i="2"/>
  <c r="D2329" i="2"/>
  <c r="D2330" i="2"/>
  <c r="D2331" i="2"/>
  <c r="D2332" i="2"/>
  <c r="D2333" i="2"/>
  <c r="D2334" i="2"/>
  <c r="D2335" i="2"/>
  <c r="D2336" i="2"/>
  <c r="D2337" i="2"/>
  <c r="D2338" i="2"/>
  <c r="D2339" i="2"/>
  <c r="D2340" i="2"/>
  <c r="D2341" i="2"/>
  <c r="D2342" i="2"/>
  <c r="D2343" i="2"/>
  <c r="D2344" i="2"/>
  <c r="D2345" i="2"/>
  <c r="D2346" i="2"/>
  <c r="D2347" i="2"/>
  <c r="D2348" i="2"/>
  <c r="D2349" i="2"/>
  <c r="D2350" i="2"/>
  <c r="D2351" i="2"/>
  <c r="D2352" i="2"/>
  <c r="D2353" i="2"/>
  <c r="D2354" i="2"/>
  <c r="D2355" i="2"/>
  <c r="D2356" i="2"/>
  <c r="D2357" i="2"/>
  <c r="D2358" i="2"/>
  <c r="D2359" i="2"/>
  <c r="D2360" i="2"/>
  <c r="D2361" i="2"/>
  <c r="D2362" i="2"/>
  <c r="D2363" i="2"/>
  <c r="D2364" i="2"/>
  <c r="D2365" i="2"/>
  <c r="D2366" i="2"/>
  <c r="D2367" i="2"/>
  <c r="D2368" i="2"/>
  <c r="D2369" i="2"/>
  <c r="D2370" i="2"/>
  <c r="D2371" i="2"/>
  <c r="D2372" i="2"/>
  <c r="D2373" i="2"/>
  <c r="D2374" i="2"/>
  <c r="D2375" i="2"/>
  <c r="D2376" i="2"/>
  <c r="D2377" i="2"/>
  <c r="D2378" i="2"/>
  <c r="D2379" i="2"/>
  <c r="D2380" i="2"/>
  <c r="D2381" i="2"/>
  <c r="D2382" i="2"/>
  <c r="D2383" i="2"/>
  <c r="D2384" i="2"/>
  <c r="D2385" i="2"/>
  <c r="D2386" i="2"/>
  <c r="D2387" i="2"/>
  <c r="D2388" i="2"/>
  <c r="D2389" i="2"/>
  <c r="D2390" i="2"/>
  <c r="D2391" i="2"/>
  <c r="D2392" i="2"/>
  <c r="D2393" i="2"/>
  <c r="D2394" i="2"/>
  <c r="D2395" i="2"/>
  <c r="D2396" i="2"/>
  <c r="D2397" i="2"/>
  <c r="D2398" i="2"/>
  <c r="D2399" i="2"/>
  <c r="D2400" i="2"/>
  <c r="D2401" i="2"/>
  <c r="D2402" i="2"/>
  <c r="D2403" i="2"/>
  <c r="D2404" i="2"/>
  <c r="D2405" i="2"/>
  <c r="D2406" i="2"/>
  <c r="D2407" i="2"/>
  <c r="D2408" i="2"/>
  <c r="D2409" i="2"/>
  <c r="D2410" i="2"/>
  <c r="D2411" i="2"/>
  <c r="D2412" i="2"/>
  <c r="D2413" i="2"/>
  <c r="D2414" i="2"/>
  <c r="D2415" i="2"/>
  <c r="D2416" i="2"/>
  <c r="D2417" i="2"/>
  <c r="D2418" i="2"/>
  <c r="D2419" i="2"/>
  <c r="D2420" i="2"/>
  <c r="D2421" i="2"/>
  <c r="D2422" i="2"/>
  <c r="D2423" i="2"/>
  <c r="D2424" i="2"/>
  <c r="D2425" i="2"/>
  <c r="D2426" i="2"/>
  <c r="D2427" i="2"/>
  <c r="D2428" i="2"/>
  <c r="D2429" i="2"/>
  <c r="D2430" i="2"/>
  <c r="D2431" i="2"/>
  <c r="D2432" i="2"/>
  <c r="D2433" i="2"/>
  <c r="D2434" i="2"/>
  <c r="D2435" i="2"/>
  <c r="D2436" i="2"/>
  <c r="D2437" i="2"/>
  <c r="D2438" i="2"/>
  <c r="D2439" i="2"/>
  <c r="D2440" i="2"/>
  <c r="D2441" i="2"/>
  <c r="D2442" i="2"/>
  <c r="D2443" i="2"/>
  <c r="D2444" i="2"/>
  <c r="D2445" i="2"/>
  <c r="D2446" i="2"/>
  <c r="D2447" i="2"/>
  <c r="D2448" i="2"/>
  <c r="D2449" i="2"/>
  <c r="D2450" i="2"/>
  <c r="D2451" i="2"/>
  <c r="D2452" i="2"/>
  <c r="D2453" i="2"/>
  <c r="D2454" i="2"/>
  <c r="D2455" i="2"/>
  <c r="D2456" i="2"/>
  <c r="D2457" i="2"/>
  <c r="D2458" i="2"/>
  <c r="D2459" i="2"/>
  <c r="D2460" i="2"/>
  <c r="D2461" i="2"/>
  <c r="D2462" i="2"/>
  <c r="D2463" i="2"/>
  <c r="D2464" i="2"/>
  <c r="D2465" i="2"/>
  <c r="D2466" i="2"/>
  <c r="D2467" i="2"/>
  <c r="D2468" i="2"/>
  <c r="D2469" i="2"/>
  <c r="D2470" i="2"/>
  <c r="D2471" i="2"/>
  <c r="D2472" i="2"/>
  <c r="D2473" i="2"/>
  <c r="D2474" i="2"/>
  <c r="D2475" i="2"/>
  <c r="D2476" i="2"/>
  <c r="D2477" i="2"/>
  <c r="D2478" i="2"/>
  <c r="D2479" i="2"/>
  <c r="D2480" i="2"/>
  <c r="D2481" i="2"/>
  <c r="D2482" i="2"/>
  <c r="D2483" i="2"/>
  <c r="D2484" i="2"/>
  <c r="D2485" i="2"/>
  <c r="D2486" i="2"/>
  <c r="D2487" i="2"/>
  <c r="D2488" i="2"/>
  <c r="D2489" i="2"/>
  <c r="D2490" i="2"/>
  <c r="D2491" i="2"/>
  <c r="D2492" i="2"/>
  <c r="D2493" i="2"/>
  <c r="D2494" i="2"/>
  <c r="D2495" i="2"/>
  <c r="D2496" i="2"/>
  <c r="D2497" i="2"/>
  <c r="D2498" i="2"/>
  <c r="D2499" i="2"/>
  <c r="D2500" i="2"/>
  <c r="D2501" i="2"/>
  <c r="D2502" i="2"/>
  <c r="D2503" i="2"/>
  <c r="D2504" i="2"/>
  <c r="D2505" i="2"/>
  <c r="D2506" i="2"/>
  <c r="D2507" i="2"/>
  <c r="D2508" i="2"/>
  <c r="D2509" i="2"/>
  <c r="D2510" i="2"/>
  <c r="D2511" i="2"/>
  <c r="D2512" i="2"/>
  <c r="D2513" i="2"/>
  <c r="D2514" i="2"/>
  <c r="D2515" i="2"/>
  <c r="D2516" i="2"/>
  <c r="D2517" i="2"/>
  <c r="D2518" i="2"/>
  <c r="D2519" i="2"/>
  <c r="D2520" i="2"/>
  <c r="D2521" i="2"/>
  <c r="D2522" i="2"/>
  <c r="D2523" i="2"/>
  <c r="D2524" i="2"/>
  <c r="D2525" i="2"/>
  <c r="D2526" i="2"/>
  <c r="D2527" i="2"/>
  <c r="D2528" i="2"/>
  <c r="D2529" i="2"/>
  <c r="D2530" i="2"/>
  <c r="D2531" i="2"/>
  <c r="D2532" i="2"/>
  <c r="D2533" i="2"/>
  <c r="D2534" i="2"/>
  <c r="D2535" i="2"/>
  <c r="D2536" i="2"/>
  <c r="D2537" i="2"/>
  <c r="D2538" i="2"/>
  <c r="D2539" i="2"/>
  <c r="D2540" i="2"/>
  <c r="D2541" i="2"/>
  <c r="D2542" i="2"/>
  <c r="D2543" i="2"/>
  <c r="D2544" i="2"/>
  <c r="D2545" i="2"/>
  <c r="D2546" i="2"/>
  <c r="D2547" i="2"/>
  <c r="D2548" i="2"/>
  <c r="D2549" i="2"/>
  <c r="D2550" i="2"/>
  <c r="D2551" i="2"/>
  <c r="D2552" i="2"/>
  <c r="D2553" i="2"/>
  <c r="D2554" i="2"/>
  <c r="D2555" i="2"/>
  <c r="D2556" i="2"/>
  <c r="D2557" i="2"/>
  <c r="D2558" i="2"/>
  <c r="D2559" i="2"/>
  <c r="D2560" i="2"/>
  <c r="D2561" i="2"/>
  <c r="D2562" i="2"/>
  <c r="D2563" i="2"/>
  <c r="D2564" i="2"/>
  <c r="D2565" i="2"/>
  <c r="D2566" i="2"/>
  <c r="D2567" i="2"/>
  <c r="D2568" i="2"/>
  <c r="D2569" i="2"/>
  <c r="D2570" i="2"/>
  <c r="D2571" i="2"/>
  <c r="D2572" i="2"/>
  <c r="D2573" i="2"/>
  <c r="D2574" i="2"/>
  <c r="D2575" i="2"/>
  <c r="D2576" i="2"/>
  <c r="D2577" i="2"/>
  <c r="D2578" i="2"/>
  <c r="D2579" i="2"/>
  <c r="D2580" i="2"/>
  <c r="D2581" i="2"/>
  <c r="D2582" i="2"/>
  <c r="D2583" i="2"/>
  <c r="D2584" i="2"/>
  <c r="D2585" i="2"/>
  <c r="D2586" i="2"/>
  <c r="D2587" i="2"/>
  <c r="D2588" i="2"/>
  <c r="D2589" i="2"/>
  <c r="D2590" i="2"/>
  <c r="D2591" i="2"/>
  <c r="D2592" i="2"/>
  <c r="D2593" i="2"/>
  <c r="D2594" i="2"/>
  <c r="D2595" i="2"/>
  <c r="D2596" i="2"/>
  <c r="D2597" i="2"/>
  <c r="D2598" i="2"/>
  <c r="D2599" i="2"/>
  <c r="D2600" i="2"/>
  <c r="D2601" i="2"/>
  <c r="D2602" i="2"/>
  <c r="D2603" i="2"/>
  <c r="D2604" i="2"/>
  <c r="D2605" i="2"/>
  <c r="D2606" i="2"/>
  <c r="D2607" i="2"/>
  <c r="D2608" i="2"/>
  <c r="D2609" i="2"/>
  <c r="D2610" i="2"/>
  <c r="D2611" i="2"/>
  <c r="D2612" i="2"/>
  <c r="D2613" i="2"/>
  <c r="D2614" i="2"/>
  <c r="D2615" i="2"/>
  <c r="D2616" i="2"/>
  <c r="D2617" i="2"/>
  <c r="D2618" i="2"/>
  <c r="D2619" i="2"/>
  <c r="D2620" i="2"/>
  <c r="D2621" i="2"/>
  <c r="D2622" i="2"/>
  <c r="D2623" i="2"/>
  <c r="D2624" i="2"/>
  <c r="D2625" i="2"/>
  <c r="D2626" i="2"/>
  <c r="D2627" i="2"/>
  <c r="D2628" i="2"/>
  <c r="D2629" i="2"/>
  <c r="D2630" i="2"/>
  <c r="D2631" i="2"/>
  <c r="D2632" i="2"/>
  <c r="D2633" i="2"/>
  <c r="D2634" i="2"/>
  <c r="D2635" i="2"/>
  <c r="D2636" i="2"/>
  <c r="D2637" i="2"/>
  <c r="D2638" i="2"/>
  <c r="D2639" i="2"/>
  <c r="D2640" i="2"/>
  <c r="D2641" i="2"/>
  <c r="D2642" i="2"/>
  <c r="D2643" i="2"/>
  <c r="D2644" i="2"/>
  <c r="D2645" i="2"/>
  <c r="D2646" i="2"/>
  <c r="D2647" i="2"/>
  <c r="D2648" i="2"/>
  <c r="D2649" i="2"/>
  <c r="D2650" i="2"/>
  <c r="D2651" i="2"/>
  <c r="D2652" i="2"/>
  <c r="D2653" i="2"/>
  <c r="D2654" i="2"/>
  <c r="D2655" i="2"/>
  <c r="D2656" i="2"/>
  <c r="D2657" i="2"/>
  <c r="D2658" i="2"/>
  <c r="D2659" i="2"/>
  <c r="D2660" i="2"/>
  <c r="D2661" i="2"/>
  <c r="D2662" i="2"/>
  <c r="D2663" i="2"/>
  <c r="D2664" i="2"/>
  <c r="D2665" i="2"/>
  <c r="D2666" i="2"/>
  <c r="D2667" i="2"/>
  <c r="D2668" i="2"/>
  <c r="D2669" i="2"/>
  <c r="D2670" i="2"/>
  <c r="D2671" i="2"/>
  <c r="D2672" i="2"/>
  <c r="D2673" i="2"/>
  <c r="D2674" i="2"/>
  <c r="D2675" i="2"/>
  <c r="D2676" i="2"/>
  <c r="D2677" i="2"/>
  <c r="D2678" i="2"/>
  <c r="D2679" i="2"/>
  <c r="D2680" i="2"/>
  <c r="D2681" i="2"/>
  <c r="D2682" i="2"/>
  <c r="D2683" i="2"/>
  <c r="D2684" i="2"/>
  <c r="D2685" i="2"/>
  <c r="D2686" i="2"/>
  <c r="D2687" i="2"/>
  <c r="D2688" i="2"/>
  <c r="D2689" i="2"/>
  <c r="D2690" i="2"/>
  <c r="D2691" i="2"/>
  <c r="D2692" i="2"/>
  <c r="D2693" i="2"/>
  <c r="D2694" i="2"/>
  <c r="D2695" i="2"/>
  <c r="D2696" i="2"/>
  <c r="D2697" i="2"/>
  <c r="D2698" i="2"/>
  <c r="D2699" i="2"/>
  <c r="D2700" i="2"/>
  <c r="D2701" i="2"/>
  <c r="D2702" i="2"/>
  <c r="D2703" i="2"/>
  <c r="D2704" i="2"/>
  <c r="D2705" i="2"/>
  <c r="D2706" i="2"/>
  <c r="D2707" i="2"/>
  <c r="D2708" i="2"/>
  <c r="D2709" i="2"/>
  <c r="D2710" i="2"/>
  <c r="D2711" i="2"/>
  <c r="D2712" i="2"/>
  <c r="D2713" i="2"/>
  <c r="D2714" i="2"/>
  <c r="D2715" i="2"/>
  <c r="D2716" i="2"/>
  <c r="D2717" i="2"/>
  <c r="D2718" i="2"/>
  <c r="D2719" i="2"/>
  <c r="D2720" i="2"/>
  <c r="D2721" i="2"/>
  <c r="D2722" i="2"/>
  <c r="D2723" i="2"/>
  <c r="D2724" i="2"/>
  <c r="D2725" i="2"/>
  <c r="D2726" i="2"/>
  <c r="D2727" i="2"/>
  <c r="D2728" i="2"/>
  <c r="D2729" i="2"/>
  <c r="D2730" i="2"/>
  <c r="D2731" i="2"/>
  <c r="D2732" i="2"/>
  <c r="D2733" i="2"/>
  <c r="D2734" i="2"/>
  <c r="D2735" i="2"/>
  <c r="D2736" i="2"/>
  <c r="D2737" i="2"/>
  <c r="D2738" i="2"/>
  <c r="D2739" i="2"/>
  <c r="D2740" i="2"/>
  <c r="D2741" i="2"/>
  <c r="D2742" i="2"/>
  <c r="D2743" i="2"/>
  <c r="D2744" i="2"/>
  <c r="D2745" i="2"/>
  <c r="D2746" i="2"/>
  <c r="D2747" i="2"/>
  <c r="D2748" i="2"/>
  <c r="D2749" i="2"/>
  <c r="D2750" i="2"/>
  <c r="D2751" i="2"/>
  <c r="D2752" i="2"/>
  <c r="D2753" i="2"/>
  <c r="D2754" i="2"/>
  <c r="D2755" i="2"/>
  <c r="D2756" i="2"/>
  <c r="D2757" i="2"/>
  <c r="D2758" i="2"/>
  <c r="D2759" i="2"/>
  <c r="D2760" i="2"/>
  <c r="D2761" i="2"/>
  <c r="D2762" i="2"/>
  <c r="D2763" i="2"/>
  <c r="D2764" i="2"/>
  <c r="D2765" i="2"/>
  <c r="D2766" i="2"/>
  <c r="D2767" i="2"/>
  <c r="D2768" i="2"/>
  <c r="D2769" i="2"/>
  <c r="D2770" i="2"/>
  <c r="D2771" i="2"/>
  <c r="D2772" i="2"/>
  <c r="D2773" i="2"/>
  <c r="D2774" i="2"/>
  <c r="D2775" i="2"/>
  <c r="D2776" i="2"/>
  <c r="D2777" i="2"/>
  <c r="D2778" i="2"/>
  <c r="D2779" i="2"/>
  <c r="D2780" i="2"/>
  <c r="D2781" i="2"/>
  <c r="D2782" i="2"/>
  <c r="D2783" i="2"/>
  <c r="D2784" i="2"/>
  <c r="D2785" i="2"/>
  <c r="D2786" i="2"/>
  <c r="D2787" i="2"/>
  <c r="D2788" i="2"/>
  <c r="D2789" i="2"/>
  <c r="D2790" i="2"/>
  <c r="D2791" i="2"/>
  <c r="D2792" i="2"/>
  <c r="D2793" i="2"/>
  <c r="D2794" i="2"/>
  <c r="D2795" i="2"/>
  <c r="D2796" i="2"/>
  <c r="D2797" i="2"/>
  <c r="D2798" i="2"/>
  <c r="D2799" i="2"/>
  <c r="D2800" i="2"/>
  <c r="D2801" i="2"/>
  <c r="D2802" i="2"/>
  <c r="D2803" i="2"/>
  <c r="D2804" i="2"/>
  <c r="D2805" i="2"/>
  <c r="D2806" i="2"/>
  <c r="D2807" i="2"/>
  <c r="D2808" i="2"/>
  <c r="D2809" i="2"/>
  <c r="D2810" i="2"/>
  <c r="D2811" i="2"/>
  <c r="D2812" i="2"/>
  <c r="D2813" i="2"/>
  <c r="D2814" i="2"/>
  <c r="D2815" i="2"/>
  <c r="D2816" i="2"/>
  <c r="D2817" i="2"/>
  <c r="D2818" i="2"/>
  <c r="D2819" i="2"/>
  <c r="D2820" i="2"/>
  <c r="D2821" i="2"/>
  <c r="D2822" i="2"/>
  <c r="D2823" i="2"/>
  <c r="D2824" i="2"/>
  <c r="D2825" i="2"/>
  <c r="D2826" i="2"/>
  <c r="D2827" i="2"/>
  <c r="D2828" i="2"/>
  <c r="D2829" i="2"/>
  <c r="D2830" i="2"/>
  <c r="D2831" i="2"/>
  <c r="D2832" i="2"/>
  <c r="D2833" i="2"/>
  <c r="D2834" i="2"/>
  <c r="D2835" i="2"/>
  <c r="D2836" i="2"/>
  <c r="D2837" i="2"/>
  <c r="D2838" i="2"/>
  <c r="D2839" i="2"/>
  <c r="D2840" i="2"/>
  <c r="D2841" i="2"/>
  <c r="D2842" i="2"/>
  <c r="D2843" i="2"/>
  <c r="D2844" i="2"/>
  <c r="D2845" i="2"/>
  <c r="D2846" i="2"/>
  <c r="D2847" i="2"/>
  <c r="D2848" i="2"/>
  <c r="D2849" i="2"/>
  <c r="D2850" i="2"/>
  <c r="D2851" i="2"/>
  <c r="D2852" i="2"/>
  <c r="D2853" i="2"/>
  <c r="D2854" i="2"/>
  <c r="D2855" i="2"/>
  <c r="D2856" i="2"/>
  <c r="D2857" i="2"/>
  <c r="D2858" i="2"/>
  <c r="D2859" i="2"/>
  <c r="D2860" i="2"/>
  <c r="D2861" i="2"/>
  <c r="D2862" i="2"/>
  <c r="D2863" i="2"/>
  <c r="D2864" i="2"/>
  <c r="D2865" i="2"/>
  <c r="D2866" i="2"/>
  <c r="D2867" i="2"/>
  <c r="D2868" i="2"/>
  <c r="D2869" i="2"/>
  <c r="D2870" i="2"/>
  <c r="D2871" i="2"/>
  <c r="D2872" i="2"/>
  <c r="D2873" i="2"/>
  <c r="D2874" i="2"/>
  <c r="D2875" i="2"/>
  <c r="D2876" i="2"/>
  <c r="D2877" i="2"/>
  <c r="D2878" i="2"/>
  <c r="D2879" i="2"/>
  <c r="D2880" i="2"/>
  <c r="D2881" i="2"/>
  <c r="D2882" i="2"/>
  <c r="D2883" i="2"/>
  <c r="D2884" i="2"/>
  <c r="D2885" i="2"/>
  <c r="D2886" i="2"/>
  <c r="D2887" i="2"/>
  <c r="D2888" i="2"/>
  <c r="D2889" i="2"/>
  <c r="D2890" i="2"/>
  <c r="D2891" i="2"/>
  <c r="D2892" i="2"/>
  <c r="D2893" i="2"/>
  <c r="D2894" i="2"/>
  <c r="D2895" i="2"/>
  <c r="D2896" i="2"/>
  <c r="D2897" i="2"/>
  <c r="D2898" i="2"/>
  <c r="D2899" i="2"/>
  <c r="D2900" i="2"/>
  <c r="D2901" i="2"/>
  <c r="D2902" i="2"/>
  <c r="D2903" i="2"/>
  <c r="D2904" i="2"/>
  <c r="D2905" i="2"/>
  <c r="D2906" i="2"/>
  <c r="D2907" i="2"/>
  <c r="D2908" i="2"/>
  <c r="D2909" i="2"/>
  <c r="D2910" i="2"/>
  <c r="D2911" i="2"/>
  <c r="D2912" i="2"/>
  <c r="D2913" i="2"/>
  <c r="D2914" i="2"/>
  <c r="D2915" i="2"/>
  <c r="D2916" i="2"/>
  <c r="D2917" i="2"/>
  <c r="D2918" i="2"/>
  <c r="D2919" i="2"/>
  <c r="D2920" i="2"/>
  <c r="D2921" i="2"/>
  <c r="D2922" i="2"/>
  <c r="D2923" i="2"/>
  <c r="D2924" i="2"/>
  <c r="D2925" i="2"/>
  <c r="D2926" i="2"/>
  <c r="D2927" i="2"/>
  <c r="D2928" i="2"/>
  <c r="D2929" i="2"/>
  <c r="D2930" i="2"/>
  <c r="D2931" i="2"/>
  <c r="D2932" i="2"/>
  <c r="D2933" i="2"/>
  <c r="D2934" i="2"/>
  <c r="D2935" i="2"/>
  <c r="D2936" i="2"/>
  <c r="D2937" i="2"/>
  <c r="D2938" i="2"/>
  <c r="D2939" i="2"/>
  <c r="D2940" i="2"/>
  <c r="D2941" i="2"/>
  <c r="D2942" i="2"/>
  <c r="D2943" i="2"/>
  <c r="D2944" i="2"/>
  <c r="D2945" i="2"/>
  <c r="D2946" i="2"/>
  <c r="D2947" i="2"/>
  <c r="D2948" i="2"/>
  <c r="D2949" i="2"/>
  <c r="D2950" i="2"/>
  <c r="D2951" i="2"/>
  <c r="D2952" i="2"/>
  <c r="D2953" i="2"/>
  <c r="D2954" i="2"/>
  <c r="D2955" i="2"/>
  <c r="D2956" i="2"/>
  <c r="D2957" i="2"/>
  <c r="D2958" i="2"/>
  <c r="D2959" i="2"/>
  <c r="D2960" i="2"/>
  <c r="D2961" i="2"/>
  <c r="D2962" i="2"/>
  <c r="D2963" i="2"/>
  <c r="D2964" i="2"/>
  <c r="D2965" i="2"/>
  <c r="D2966" i="2"/>
  <c r="D2967" i="2"/>
  <c r="D2968" i="2"/>
  <c r="D2969" i="2"/>
  <c r="D2970" i="2"/>
  <c r="D2971" i="2"/>
  <c r="D2972" i="2"/>
  <c r="D2973" i="2"/>
  <c r="D2974" i="2"/>
  <c r="D2975" i="2"/>
  <c r="D2976" i="2"/>
  <c r="D2977" i="2"/>
  <c r="D2978" i="2"/>
  <c r="D2979" i="2"/>
  <c r="D2980" i="2"/>
  <c r="D2981" i="2"/>
  <c r="D2982" i="2"/>
  <c r="D2983" i="2"/>
  <c r="D2984" i="2"/>
  <c r="D2985" i="2"/>
  <c r="D2986" i="2"/>
  <c r="D2987" i="2"/>
  <c r="D2988" i="2"/>
  <c r="D2989" i="2"/>
  <c r="D2990" i="2"/>
  <c r="D2991" i="2"/>
  <c r="D2992" i="2"/>
  <c r="D2993" i="2"/>
  <c r="D2994" i="2"/>
  <c r="D2995" i="2"/>
  <c r="D2996" i="2"/>
  <c r="D2997" i="2"/>
  <c r="D2998" i="2"/>
  <c r="D2999" i="2"/>
  <c r="D3000" i="2"/>
  <c r="D3001" i="2"/>
  <c r="D3002" i="2"/>
  <c r="D3003" i="2"/>
  <c r="D3004" i="2"/>
  <c r="D3005" i="2"/>
  <c r="D3006" i="2"/>
  <c r="D3007" i="2"/>
  <c r="D3008" i="2"/>
  <c r="D3009" i="2"/>
  <c r="D3010" i="2"/>
  <c r="D3011" i="2"/>
  <c r="D3012" i="2"/>
  <c r="D3013" i="2"/>
  <c r="D3014" i="2"/>
  <c r="D3015" i="2"/>
  <c r="D3016" i="2"/>
  <c r="D3017" i="2"/>
  <c r="D3018" i="2"/>
  <c r="D3019" i="2"/>
  <c r="D3020" i="2"/>
  <c r="D3021" i="2"/>
  <c r="D3022" i="2"/>
  <c r="D3023" i="2"/>
  <c r="D3024" i="2"/>
  <c r="D3025" i="2"/>
  <c r="D3026" i="2"/>
  <c r="D3027" i="2"/>
  <c r="D3028" i="2"/>
  <c r="D3029" i="2"/>
  <c r="D3030" i="2"/>
  <c r="D3031" i="2"/>
  <c r="D3032" i="2"/>
  <c r="D3033" i="2"/>
  <c r="D3034" i="2"/>
  <c r="D3035" i="2"/>
  <c r="D3036" i="2"/>
  <c r="D3037" i="2"/>
  <c r="D3038" i="2"/>
  <c r="D3039" i="2"/>
  <c r="D3040" i="2"/>
  <c r="D3041" i="2"/>
  <c r="D3042" i="2"/>
  <c r="D3043" i="2"/>
  <c r="D3044" i="2"/>
  <c r="D3045" i="2"/>
  <c r="D3046" i="2"/>
  <c r="D3047" i="2"/>
  <c r="D3048" i="2"/>
  <c r="D3049" i="2"/>
  <c r="D3050" i="2"/>
  <c r="D3051" i="2"/>
  <c r="D3052" i="2"/>
  <c r="D3053" i="2"/>
  <c r="D3054" i="2"/>
  <c r="D3055" i="2"/>
  <c r="D3056" i="2"/>
  <c r="D3057" i="2"/>
  <c r="D3058" i="2"/>
  <c r="D3059" i="2"/>
  <c r="D3060" i="2"/>
  <c r="D3061" i="2"/>
  <c r="D3062" i="2"/>
  <c r="D3063" i="2"/>
  <c r="D3064" i="2"/>
  <c r="D3065" i="2"/>
  <c r="D3066" i="2"/>
  <c r="D3067" i="2"/>
  <c r="D3068" i="2"/>
  <c r="D3069" i="2"/>
  <c r="D3070" i="2"/>
  <c r="D3071" i="2"/>
  <c r="D3072" i="2"/>
  <c r="D3073" i="2"/>
  <c r="D3074" i="2"/>
  <c r="D3075" i="2"/>
  <c r="D3076" i="2"/>
  <c r="D3077" i="2"/>
  <c r="D3078" i="2"/>
  <c r="D3079" i="2"/>
  <c r="D3080" i="2"/>
  <c r="D3081" i="2"/>
  <c r="D3082" i="2"/>
  <c r="D3083" i="2"/>
  <c r="D3084" i="2"/>
  <c r="D3085" i="2"/>
  <c r="D3086" i="2"/>
  <c r="D3087" i="2"/>
  <c r="D3088" i="2"/>
  <c r="D3089" i="2"/>
  <c r="D3090" i="2"/>
  <c r="D3091" i="2"/>
  <c r="D3092" i="2"/>
  <c r="D3093" i="2"/>
  <c r="D3094" i="2"/>
  <c r="D3095" i="2"/>
  <c r="D3096" i="2"/>
  <c r="D3097" i="2"/>
  <c r="D3098" i="2"/>
  <c r="D3099" i="2"/>
  <c r="D3100" i="2"/>
  <c r="D3101" i="2"/>
  <c r="D3102" i="2"/>
  <c r="D3103" i="2"/>
  <c r="D3104" i="2"/>
  <c r="D3105" i="2"/>
  <c r="D3106" i="2"/>
  <c r="D3107" i="2"/>
  <c r="D3108" i="2"/>
  <c r="D3109" i="2"/>
  <c r="D3110" i="2"/>
  <c r="D3111" i="2"/>
  <c r="D3112" i="2"/>
  <c r="D3113" i="2"/>
  <c r="D3114" i="2"/>
  <c r="D3115" i="2"/>
  <c r="D3116" i="2"/>
  <c r="D3117" i="2"/>
  <c r="D3118" i="2"/>
  <c r="D3119" i="2"/>
  <c r="D3120" i="2"/>
  <c r="D3121" i="2"/>
  <c r="D3122" i="2"/>
  <c r="D3123" i="2"/>
  <c r="D3124" i="2"/>
  <c r="D3125" i="2"/>
  <c r="D3126" i="2"/>
  <c r="D3127" i="2"/>
  <c r="D3128" i="2"/>
  <c r="D3129" i="2"/>
  <c r="D3130" i="2"/>
  <c r="D3131" i="2"/>
  <c r="D3132" i="2"/>
  <c r="D3133" i="2"/>
  <c r="D3134" i="2"/>
  <c r="D3135" i="2"/>
  <c r="D3136" i="2"/>
  <c r="D3137" i="2"/>
  <c r="D3138" i="2"/>
  <c r="D3139" i="2"/>
  <c r="D3140" i="2"/>
  <c r="D3141" i="2"/>
  <c r="D3142" i="2"/>
  <c r="D3143" i="2"/>
  <c r="D3144" i="2"/>
  <c r="D3145" i="2"/>
  <c r="D3146" i="2"/>
  <c r="D3147" i="2"/>
  <c r="D3148" i="2"/>
  <c r="D3149" i="2"/>
  <c r="D3150" i="2"/>
  <c r="D3151" i="2"/>
  <c r="D3152" i="2"/>
  <c r="D3153" i="2"/>
  <c r="D3154" i="2"/>
  <c r="D3155" i="2"/>
  <c r="D3156" i="2"/>
  <c r="D3157" i="2"/>
  <c r="D3158" i="2"/>
  <c r="D3159" i="2"/>
  <c r="D3160" i="2"/>
  <c r="D3161" i="2"/>
  <c r="D3162" i="2"/>
  <c r="D3163" i="2"/>
  <c r="D3164" i="2"/>
  <c r="D3165" i="2"/>
  <c r="D3166" i="2"/>
  <c r="D3167" i="2"/>
  <c r="D3168" i="2"/>
  <c r="D3169" i="2"/>
  <c r="D3170" i="2"/>
  <c r="D3171" i="2"/>
  <c r="D3172" i="2"/>
  <c r="D3173" i="2"/>
  <c r="D3174" i="2"/>
  <c r="D3175" i="2"/>
  <c r="D3176" i="2"/>
  <c r="D3177" i="2"/>
  <c r="D3178" i="2"/>
  <c r="D3179" i="2"/>
  <c r="D3180" i="2"/>
  <c r="D3181" i="2"/>
  <c r="D3182" i="2"/>
  <c r="D3183" i="2"/>
  <c r="D3184" i="2"/>
  <c r="D3185" i="2"/>
  <c r="D3186" i="2"/>
  <c r="D3187" i="2"/>
  <c r="D3188" i="2"/>
  <c r="D3189" i="2"/>
  <c r="D3190" i="2"/>
  <c r="D3191" i="2"/>
  <c r="D3192" i="2"/>
  <c r="D3193" i="2"/>
  <c r="D3194" i="2"/>
  <c r="D3195" i="2"/>
  <c r="D3196" i="2"/>
  <c r="D3197" i="2"/>
  <c r="D3198" i="2"/>
  <c r="D3199" i="2"/>
  <c r="D3200" i="2"/>
  <c r="D3201" i="2"/>
  <c r="D3202" i="2"/>
  <c r="D3203" i="2"/>
  <c r="D3204" i="2"/>
  <c r="D3205" i="2"/>
  <c r="D3206" i="2"/>
  <c r="D3207" i="2"/>
  <c r="D3208" i="2"/>
  <c r="D3209" i="2"/>
  <c r="D3210" i="2"/>
  <c r="D3211" i="2"/>
  <c r="D3212" i="2"/>
  <c r="D3213" i="2"/>
  <c r="D3214" i="2"/>
  <c r="D3215" i="2"/>
  <c r="D3216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2" i="2"/>
  <c r="AI10" i="2"/>
  <c r="AI11" i="2"/>
  <c r="AI16" i="2"/>
  <c r="AI17" i="2"/>
  <c r="AI36" i="2"/>
  <c r="AI37" i="2"/>
  <c r="AI38" i="2"/>
  <c r="AI39" i="2"/>
  <c r="AI40" i="2"/>
  <c r="AI49" i="2"/>
  <c r="AI60" i="2"/>
  <c r="AI61" i="2"/>
  <c r="AI65" i="2"/>
  <c r="AI67" i="2"/>
  <c r="AI72" i="2"/>
  <c r="AI73" i="2"/>
  <c r="AI76" i="2"/>
  <c r="AI91" i="2"/>
  <c r="AI103" i="2"/>
  <c r="AI122" i="2"/>
  <c r="AI144" i="2"/>
  <c r="AI146" i="2"/>
  <c r="AI147" i="2"/>
  <c r="AI151" i="2"/>
  <c r="AI158" i="2"/>
  <c r="AI159" i="2"/>
  <c r="AI160" i="2"/>
  <c r="AI165" i="2"/>
  <c r="AI166" i="2"/>
  <c r="AI167" i="2"/>
  <c r="AI169" i="2"/>
  <c r="AI170" i="2"/>
  <c r="AI171" i="2"/>
  <c r="AI175" i="2"/>
  <c r="AI176" i="2"/>
  <c r="AI177" i="2"/>
  <c r="AI184" i="2"/>
  <c r="AI190" i="2"/>
  <c r="AI191" i="2"/>
  <c r="AI196" i="2"/>
  <c r="AI197" i="2"/>
  <c r="AI198" i="2"/>
  <c r="AI212" i="2"/>
  <c r="AI221" i="2"/>
  <c r="AI223" i="2"/>
  <c r="AI224" i="2"/>
  <c r="AI234" i="2"/>
  <c r="AI237" i="2"/>
  <c r="AI238" i="2"/>
  <c r="AI243" i="2"/>
  <c r="AI244" i="2"/>
  <c r="AI246" i="2"/>
  <c r="AI247" i="2"/>
  <c r="AI248" i="2"/>
  <c r="AI254" i="2"/>
  <c r="AI260" i="2"/>
  <c r="AI266" i="2"/>
  <c r="AI269" i="2"/>
  <c r="AI277" i="2"/>
  <c r="AI283" i="2"/>
  <c r="AI288" i="2"/>
  <c r="AI298" i="2"/>
  <c r="AI302" i="2"/>
  <c r="AI312" i="2"/>
  <c r="AI326" i="2"/>
  <c r="AI331" i="2"/>
  <c r="AI334" i="2"/>
  <c r="AI341" i="2"/>
  <c r="AI344" i="2"/>
  <c r="AI349" i="2"/>
  <c r="AI352" i="2"/>
  <c r="AI355" i="2"/>
  <c r="AI362" i="2"/>
  <c r="AI365" i="2"/>
  <c r="AI371" i="2"/>
  <c r="AI372" i="2"/>
  <c r="AI373" i="2"/>
  <c r="AI378" i="2"/>
  <c r="AI391" i="2"/>
  <c r="AI397" i="2"/>
  <c r="AI398" i="2"/>
  <c r="AI403" i="2"/>
  <c r="AI404" i="2"/>
  <c r="AI405" i="2"/>
  <c r="AI411" i="2"/>
  <c r="AI416" i="2"/>
  <c r="AI419" i="2"/>
  <c r="AI420" i="2"/>
  <c r="AI425" i="2"/>
  <c r="AI457" i="2"/>
  <c r="AI467" i="2"/>
  <c r="AI471" i="2"/>
  <c r="AI473" i="2"/>
  <c r="AI474" i="2"/>
  <c r="AI479" i="2"/>
  <c r="AI482" i="2"/>
  <c r="AI490" i="2"/>
  <c r="AI510" i="2"/>
  <c r="AI515" i="2"/>
  <c r="AI516" i="2"/>
  <c r="AI517" i="2"/>
  <c r="AI518" i="2"/>
  <c r="AI519" i="2"/>
  <c r="AI524" i="2"/>
  <c r="AI533" i="2"/>
  <c r="AI534" i="2"/>
  <c r="AI535" i="2"/>
  <c r="AI538" i="2"/>
  <c r="AI545" i="2"/>
  <c r="AI546" i="2"/>
  <c r="AI547" i="2"/>
  <c r="AI548" i="2"/>
  <c r="AI559" i="2"/>
  <c r="AI565" i="2"/>
  <c r="AI566" i="2"/>
  <c r="AI568" i="2"/>
  <c r="AI574" i="2"/>
  <c r="AI575" i="2"/>
  <c r="AI576" i="2"/>
  <c r="AI577" i="2"/>
  <c r="AI584" i="2"/>
  <c r="AI585" i="2"/>
  <c r="AI586" i="2"/>
  <c r="AI587" i="2"/>
  <c r="AI588" i="2"/>
  <c r="AI593" i="2"/>
  <c r="AI594" i="2"/>
  <c r="AI595" i="2"/>
  <c r="AI596" i="2"/>
  <c r="AI597" i="2"/>
  <c r="AI614" i="2"/>
  <c r="AI615" i="2"/>
  <c r="AI616" i="2"/>
  <c r="AI617" i="2"/>
  <c r="AI623" i="2"/>
  <c r="AI626" i="2"/>
  <c r="AI627" i="2"/>
  <c r="AI636" i="2"/>
  <c r="AI637" i="2"/>
  <c r="AI638" i="2"/>
  <c r="AI639" i="2"/>
  <c r="AI644" i="2"/>
  <c r="AI645" i="2"/>
  <c r="AI646" i="2"/>
  <c r="AI647" i="2"/>
  <c r="AI648" i="2"/>
  <c r="AI653" i="2"/>
  <c r="AI654" i="2"/>
  <c r="AI655" i="2"/>
  <c r="AI656" i="2"/>
  <c r="AI657" i="2"/>
  <c r="AI662" i="2"/>
  <c r="AI663" i="2"/>
  <c r="AI664" i="2"/>
  <c r="AI665" i="2"/>
  <c r="AI675" i="2"/>
  <c r="AI676" i="2"/>
  <c r="AI677" i="2"/>
  <c r="AI678" i="2"/>
  <c r="AI679" i="2"/>
  <c r="AI684" i="2"/>
  <c r="AI685" i="2"/>
  <c r="AI686" i="2"/>
  <c r="AI687" i="2"/>
  <c r="AI697" i="2"/>
  <c r="AI698" i="2"/>
  <c r="AI699" i="2"/>
  <c r="AI700" i="2"/>
  <c r="AI701" i="2"/>
  <c r="AI706" i="2"/>
  <c r="AI707" i="2"/>
  <c r="AI711" i="2"/>
  <c r="AI721" i="2"/>
  <c r="AI729" i="2"/>
  <c r="AI730" i="2"/>
  <c r="AI731" i="2"/>
  <c r="AI741" i="2"/>
  <c r="AI744" i="2"/>
  <c r="AI749" i="2"/>
  <c r="AI754" i="2"/>
  <c r="AI759" i="2"/>
  <c r="AI766" i="2"/>
  <c r="AI767" i="2"/>
  <c r="AI769" i="2"/>
  <c r="AI781" i="2"/>
  <c r="AI784" i="2"/>
  <c r="AI785" i="2"/>
  <c r="AI786" i="2"/>
  <c r="AI787" i="2"/>
  <c r="AI788" i="2"/>
  <c r="AI793" i="2"/>
  <c r="AI796" i="2"/>
  <c r="AI797" i="2"/>
  <c r="AI798" i="2"/>
  <c r="AI801" i="2"/>
  <c r="AI802" i="2"/>
  <c r="AI805" i="2"/>
  <c r="AI809" i="2"/>
  <c r="AI814" i="2"/>
  <c r="AI815" i="2"/>
  <c r="AI816" i="2"/>
  <c r="AI817" i="2"/>
  <c r="AI818" i="2"/>
  <c r="AI824" i="2"/>
  <c r="AI829" i="2"/>
  <c r="AI834" i="2"/>
  <c r="AI837" i="2"/>
  <c r="AI845" i="2"/>
  <c r="AI849" i="2"/>
  <c r="AI852" i="2"/>
  <c r="AI855" i="2"/>
  <c r="AI858" i="2"/>
  <c r="AI861" i="2"/>
  <c r="AI864" i="2"/>
  <c r="AI867" i="2"/>
  <c r="AI868" i="2"/>
  <c r="AI871" i="2"/>
  <c r="AI874" i="2"/>
  <c r="AI875" i="2"/>
  <c r="AI879" i="2"/>
  <c r="AI880" i="2"/>
  <c r="AI881" i="2"/>
  <c r="AI895" i="2"/>
  <c r="AI896" i="2"/>
  <c r="AI897" i="2"/>
  <c r="AI898" i="2"/>
  <c r="AI941" i="2"/>
  <c r="AI942" i="2"/>
  <c r="AI943" i="2"/>
  <c r="AI944" i="2"/>
  <c r="AI1000" i="2"/>
  <c r="AI1015" i="2"/>
  <c r="AI1022" i="2"/>
  <c r="AI1023" i="2"/>
  <c r="AI1035" i="2"/>
  <c r="AI1069" i="2"/>
  <c r="AI1101" i="2"/>
  <c r="AI1108" i="2"/>
  <c r="AI1117" i="2"/>
  <c r="AI1120" i="2"/>
  <c r="AI1128" i="2"/>
  <c r="AI1129" i="2"/>
  <c r="AI1135" i="2"/>
  <c r="AI1138" i="2"/>
  <c r="AI1151" i="2"/>
  <c r="AI1165" i="2"/>
  <c r="AI1172" i="2"/>
  <c r="AI1173" i="2"/>
  <c r="AI1191" i="2"/>
  <c r="AI1192" i="2"/>
  <c r="AI1193" i="2"/>
  <c r="AI1201" i="2"/>
  <c r="AI1202" i="2"/>
  <c r="AI1208" i="2"/>
  <c r="AI1212" i="2"/>
  <c r="AI1221" i="2"/>
  <c r="AI1229" i="2"/>
  <c r="AI1234" i="2"/>
  <c r="AI1256" i="2"/>
  <c r="AI1285" i="2"/>
  <c r="AI1286" i="2"/>
  <c r="AI1294" i="2"/>
  <c r="AI1297" i="2"/>
  <c r="AI1300" i="2"/>
  <c r="AI1303" i="2"/>
  <c r="AI1304" i="2"/>
  <c r="AI1318" i="2"/>
  <c r="AI1344" i="2"/>
  <c r="AI1345" i="2"/>
  <c r="AI1355" i="2"/>
  <c r="AI1357" i="2"/>
  <c r="AI1360" i="2"/>
  <c r="AI1363" i="2"/>
  <c r="AI1364" i="2"/>
  <c r="AI1365" i="2"/>
  <c r="AI1367" i="2"/>
  <c r="AI1369" i="2"/>
  <c r="AI1370" i="2"/>
  <c r="AI1371" i="2"/>
  <c r="AI1372" i="2"/>
  <c r="AI1373" i="2"/>
  <c r="AI1377" i="2"/>
  <c r="AI1378" i="2"/>
  <c r="AI1381" i="2"/>
  <c r="AI1384" i="2"/>
  <c r="AI1413" i="2"/>
  <c r="AI1414" i="2"/>
  <c r="AI1415" i="2"/>
  <c r="AI1416" i="2"/>
  <c r="AI1420" i="2"/>
  <c r="AI1426" i="2"/>
  <c r="AI1427" i="2"/>
  <c r="AI1428" i="2"/>
  <c r="AI1429" i="2"/>
  <c r="AI1435" i="2"/>
  <c r="AI1439" i="2"/>
  <c r="AI1443" i="2"/>
  <c r="AI1444" i="2"/>
  <c r="AI1450" i="2"/>
  <c r="AI1451" i="2"/>
  <c r="AI1452" i="2"/>
  <c r="AI1453" i="2"/>
  <c r="AI1457" i="2"/>
  <c r="AI1458" i="2"/>
  <c r="AI1459" i="2"/>
  <c r="AI1461" i="2"/>
  <c r="AI1462" i="2"/>
  <c r="AI1466" i="2"/>
  <c r="AI1467" i="2"/>
  <c r="AI1468" i="2"/>
  <c r="AI1489" i="2"/>
  <c r="AI1491" i="2"/>
  <c r="AI1492" i="2"/>
  <c r="AI1497" i="2"/>
  <c r="AI1498" i="2"/>
  <c r="AI1499" i="2"/>
  <c r="AI1501" i="2"/>
  <c r="AI1502" i="2"/>
  <c r="AI1503" i="2"/>
  <c r="AI1504" i="2"/>
  <c r="AI1505" i="2"/>
  <c r="AI1506" i="2"/>
  <c r="AI1507" i="2"/>
  <c r="AI1508" i="2"/>
  <c r="AI1513" i="2"/>
  <c r="AI1514" i="2"/>
  <c r="AI1515" i="2"/>
  <c r="AI1516" i="2"/>
  <c r="AI1517" i="2"/>
  <c r="AI1519" i="2"/>
  <c r="AI1529" i="2"/>
  <c r="AI1530" i="2"/>
  <c r="AI1533" i="2"/>
  <c r="AI1537" i="2"/>
  <c r="AI1540" i="2"/>
  <c r="AI1542" i="2"/>
  <c r="AI1543" i="2"/>
  <c r="AI1544" i="2"/>
  <c r="AI1551" i="2"/>
  <c r="AI1556" i="2"/>
  <c r="AI1557" i="2"/>
  <c r="AI1558" i="2"/>
  <c r="AI1559" i="2"/>
  <c r="AI1560" i="2"/>
  <c r="AI1565" i="2"/>
  <c r="AI1566" i="2"/>
  <c r="AI1567" i="2"/>
  <c r="AI1568" i="2"/>
  <c r="AI1569" i="2"/>
  <c r="AI1574" i="2"/>
  <c r="AI1575" i="2"/>
  <c r="AI1576" i="2"/>
  <c r="AI1577" i="2"/>
  <c r="AI1578" i="2"/>
  <c r="AI1582" i="2"/>
  <c r="AI1583" i="2"/>
  <c r="AI1584" i="2"/>
  <c r="AI1585" i="2"/>
  <c r="AI1590" i="2"/>
  <c r="AI1591" i="2"/>
  <c r="AI1592" i="2"/>
  <c r="AI1593" i="2"/>
  <c r="AI1597" i="2"/>
  <c r="AI1598" i="2"/>
  <c r="AI1599" i="2"/>
  <c r="AI1600" i="2"/>
  <c r="AI1601" i="2"/>
  <c r="AI1621" i="2"/>
  <c r="AI1623" i="2"/>
  <c r="AI1625" i="2"/>
  <c r="AI1628" i="2"/>
  <c r="AI1632" i="2"/>
  <c r="AI1636" i="2"/>
  <c r="AI1642" i="2"/>
  <c r="AI1646" i="2"/>
  <c r="AI1653" i="2"/>
  <c r="AI1654" i="2"/>
  <c r="AI1658" i="2"/>
  <c r="AI1672" i="2"/>
  <c r="AI1673" i="2"/>
  <c r="AI1679" i="2"/>
  <c r="AI1683" i="2"/>
  <c r="AI1687" i="2"/>
  <c r="AI1691" i="2"/>
  <c r="AI1695" i="2"/>
  <c r="AI1702" i="2"/>
  <c r="AI1706" i="2"/>
  <c r="AI1709" i="2"/>
  <c r="AI1745" i="2"/>
  <c r="AI1747" i="2"/>
  <c r="AI1748" i="2"/>
  <c r="AI1749" i="2"/>
  <c r="AI1750" i="2"/>
  <c r="AI1751" i="2"/>
  <c r="AI1759" i="2"/>
  <c r="AI1761" i="2"/>
  <c r="AI1762" i="2"/>
  <c r="AI1763" i="2"/>
  <c r="AI1764" i="2"/>
  <c r="AI1765" i="2"/>
  <c r="AI1768" i="2"/>
  <c r="AI1769" i="2"/>
  <c r="AI1777" i="2"/>
  <c r="AI1780" i="2"/>
  <c r="AI1785" i="2"/>
  <c r="AI1798" i="2"/>
  <c r="AI1800" i="2"/>
  <c r="AI1808" i="2"/>
  <c r="AI1812" i="2"/>
  <c r="AI1814" i="2"/>
  <c r="AI1815" i="2"/>
  <c r="AI1817" i="2"/>
  <c r="AI1818" i="2"/>
  <c r="AI1819" i="2"/>
  <c r="AI1820" i="2"/>
  <c r="AI1831" i="2"/>
  <c r="AI1832" i="2"/>
  <c r="AI1833" i="2"/>
  <c r="AI1845" i="2"/>
  <c r="AI1846" i="2"/>
  <c r="AI1856" i="2"/>
  <c r="AI1866" i="2"/>
  <c r="AI1867" i="2"/>
  <c r="AI1868" i="2"/>
  <c r="AI1869" i="2"/>
  <c r="AI1877" i="2"/>
  <c r="AI1878" i="2"/>
  <c r="AI1886" i="2"/>
  <c r="AI1887" i="2"/>
  <c r="AI1891" i="2"/>
  <c r="AI1894" i="2"/>
  <c r="AI1895" i="2"/>
  <c r="AI1898" i="2"/>
  <c r="AI1899" i="2"/>
  <c r="AI1901" i="2"/>
  <c r="AI1902" i="2"/>
  <c r="AI1909" i="2"/>
  <c r="AI1910" i="2"/>
  <c r="AI1911" i="2"/>
  <c r="AI1912" i="2"/>
  <c r="AI1914" i="2"/>
  <c r="AI1915" i="2"/>
  <c r="AI1917" i="2"/>
  <c r="AI1919" i="2"/>
  <c r="AI1922" i="2"/>
  <c r="AI1923" i="2"/>
  <c r="AI1926" i="2"/>
  <c r="AI1927" i="2"/>
  <c r="AI1928" i="2"/>
  <c r="AI1935" i="2"/>
  <c r="AI1936" i="2"/>
  <c r="AI1943" i="2"/>
  <c r="AI1945" i="2"/>
  <c r="AI1950" i="2"/>
  <c r="AI1951" i="2"/>
  <c r="AI1953" i="2"/>
  <c r="AI2001" i="2"/>
  <c r="AI2043" i="2"/>
  <c r="AI2058" i="2"/>
  <c r="AI2091" i="2"/>
  <c r="AI2112" i="2"/>
  <c r="AI2155" i="2"/>
  <c r="AI2158" i="2"/>
  <c r="AI2159" i="2"/>
  <c r="AI2160" i="2"/>
  <c r="AI2169" i="2"/>
  <c r="AI2170" i="2"/>
  <c r="AI2199" i="2"/>
  <c r="AI2200" i="2"/>
  <c r="AI2201" i="2"/>
  <c r="AI2213" i="2"/>
  <c r="AI2219" i="2"/>
  <c r="AI2220" i="2"/>
  <c r="AI2228" i="2"/>
  <c r="AI2233" i="2"/>
  <c r="AI2236" i="2"/>
  <c r="AI2237" i="2"/>
  <c r="AI2240" i="2"/>
  <c r="AI2248" i="2"/>
  <c r="AI2249" i="2"/>
  <c r="AI2254" i="2"/>
  <c r="AI2259" i="2"/>
  <c r="AI2260" i="2"/>
  <c r="AI2262" i="2"/>
  <c r="AI2263" i="2"/>
  <c r="AI2269" i="2"/>
  <c r="AI2270" i="2"/>
  <c r="AI2271" i="2"/>
  <c r="AI2272" i="2"/>
  <c r="AI2273" i="2"/>
  <c r="AI2274" i="2"/>
  <c r="AI2275" i="2"/>
  <c r="AI2276" i="2"/>
  <c r="AI2280" i="2"/>
  <c r="AI2296" i="2"/>
  <c r="AI2297" i="2"/>
  <c r="AI2317" i="2"/>
  <c r="AI2318" i="2"/>
  <c r="AI2320" i="2"/>
  <c r="AI2322" i="2"/>
  <c r="AI2337" i="2"/>
  <c r="AI2339" i="2"/>
  <c r="AI2341" i="2"/>
  <c r="AI2342" i="2"/>
  <c r="AI2348" i="2"/>
  <c r="AI2349" i="2"/>
  <c r="AI2351" i="2"/>
  <c r="AI2359" i="2"/>
  <c r="AI2360" i="2"/>
  <c r="AI2366" i="2"/>
  <c r="AI2375" i="2"/>
  <c r="AI2376" i="2"/>
  <c r="AI2378" i="2"/>
  <c r="AI2379" i="2"/>
  <c r="AI2381" i="2"/>
  <c r="AI2382" i="2"/>
  <c r="AI2385" i="2"/>
  <c r="AI2386" i="2"/>
  <c r="AI2387" i="2"/>
  <c r="AI2394" i="2"/>
  <c r="AI2398" i="2"/>
  <c r="AI2399" i="2"/>
  <c r="AI2402" i="2"/>
  <c r="AI2404" i="2"/>
  <c r="AI2405" i="2"/>
  <c r="AI2410" i="2"/>
  <c r="AI2411" i="2"/>
  <c r="AI2412" i="2"/>
  <c r="AI2414" i="2"/>
  <c r="AI2416" i="2"/>
  <c r="AI2417" i="2"/>
  <c r="AI2418" i="2"/>
  <c r="AI2419" i="2"/>
  <c r="AI2420" i="2"/>
  <c r="AI2448" i="2"/>
  <c r="AI2449" i="2"/>
  <c r="AI2450" i="2"/>
  <c r="AI2451" i="2"/>
  <c r="AI2452" i="2"/>
  <c r="AI2457" i="2"/>
  <c r="AI2459" i="2"/>
  <c r="AI2460" i="2"/>
  <c r="AI2461" i="2"/>
  <c r="AI2462" i="2"/>
  <c r="AI2463" i="2"/>
  <c r="AI2464" i="2"/>
  <c r="AI2466" i="2"/>
  <c r="AI2467" i="2"/>
  <c r="AI2468" i="2"/>
  <c r="AI2469" i="2"/>
  <c r="AI2471" i="2"/>
  <c r="AI2472" i="2"/>
  <c r="AI2473" i="2"/>
  <c r="AI2475" i="2"/>
  <c r="AI2478" i="2"/>
  <c r="AI2479" i="2"/>
  <c r="AI2482" i="2"/>
  <c r="AI2483" i="2"/>
  <c r="AI2491" i="2"/>
  <c r="AI2493" i="2"/>
  <c r="AI2495" i="2"/>
  <c r="AI2496" i="2"/>
  <c r="AI2506" i="2"/>
  <c r="AI2509" i="2"/>
  <c r="AI2511" i="2"/>
  <c r="AI2512" i="2"/>
  <c r="AI2520" i="2"/>
  <c r="AI2523" i="2"/>
  <c r="AI2525" i="2"/>
  <c r="AI2527" i="2"/>
  <c r="AI2529" i="2"/>
  <c r="AI2530" i="2"/>
  <c r="AI2535" i="2"/>
  <c r="AI2536" i="2"/>
  <c r="AI2538" i="2"/>
  <c r="AI2540" i="2"/>
  <c r="AI2541" i="2"/>
  <c r="AI2546" i="2"/>
  <c r="AI2554" i="2"/>
  <c r="AI2555" i="2"/>
  <c r="AI2556" i="2"/>
  <c r="AI2557" i="2"/>
  <c r="AI2559" i="2"/>
  <c r="AI2560" i="2"/>
  <c r="AI2561" i="2"/>
  <c r="AI2562" i="2"/>
  <c r="AI2566" i="2"/>
  <c r="AI2567" i="2"/>
  <c r="AI2568" i="2"/>
  <c r="AI2572" i="2"/>
  <c r="AI2573" i="2"/>
  <c r="AI2574" i="2"/>
  <c r="AI2575" i="2"/>
  <c r="AI2578" i="2"/>
  <c r="AI2579" i="2"/>
  <c r="AI2580" i="2"/>
  <c r="AI2581" i="2"/>
  <c r="AI2589" i="2"/>
  <c r="AI2594" i="2"/>
  <c r="AI2596" i="2"/>
  <c r="AI2597" i="2"/>
  <c r="AI2598" i="2"/>
  <c r="AI2599" i="2"/>
  <c r="AI2601" i="2"/>
  <c r="AI2602" i="2"/>
  <c r="AI2603" i="2"/>
  <c r="AI2604" i="2"/>
  <c r="AI2617" i="2"/>
  <c r="AI2618" i="2"/>
  <c r="AI2619" i="2"/>
  <c r="AI2620" i="2"/>
  <c r="AI2623" i="2"/>
  <c r="AI2627" i="2"/>
  <c r="AI2628" i="2"/>
  <c r="AI2629" i="2"/>
  <c r="AI2630" i="2"/>
  <c r="AI2636" i="2"/>
  <c r="AI2639" i="2"/>
  <c r="AI2641" i="2"/>
  <c r="AI2688" i="2"/>
  <c r="AI2708" i="2"/>
  <c r="AI2717" i="2"/>
  <c r="AI2723" i="2"/>
  <c r="AI2725" i="2"/>
  <c r="AI2733" i="2"/>
  <c r="AI2736" i="2"/>
  <c r="AI2737" i="2"/>
  <c r="AI2738" i="2"/>
  <c r="AI2747" i="2"/>
  <c r="AI2748" i="2"/>
  <c r="AI2750" i="2"/>
  <c r="AI2751" i="2"/>
  <c r="AI2752" i="2"/>
  <c r="AI2753" i="2"/>
  <c r="AI2754" i="2"/>
  <c r="AI2755" i="2"/>
  <c r="AI2756" i="2"/>
  <c r="AI2757" i="2"/>
  <c r="AI2763" i="2"/>
  <c r="AI2764" i="2"/>
  <c r="AI2765" i="2"/>
  <c r="AI2766" i="2"/>
  <c r="AI2768" i="2"/>
  <c r="AI2770" i="2"/>
  <c r="AI2772" i="2"/>
  <c r="AI2773" i="2"/>
  <c r="AI2774" i="2"/>
  <c r="AI2775" i="2"/>
  <c r="AI2776" i="2"/>
  <c r="AI2777" i="2"/>
  <c r="AI2778" i="2"/>
  <c r="AI2779" i="2"/>
  <c r="AI2780" i="2"/>
  <c r="AI2781" i="2"/>
  <c r="AI2783" i="2"/>
  <c r="AI2784" i="2"/>
  <c r="AI2785" i="2"/>
  <c r="AI2786" i="2"/>
  <c r="AI2787" i="2"/>
  <c r="AI2790" i="2"/>
  <c r="AI2792" i="2"/>
  <c r="AI2794" i="2"/>
  <c r="AI2795" i="2"/>
  <c r="AI2798" i="2"/>
  <c r="AI2799" i="2"/>
  <c r="AI2800" i="2"/>
  <c r="AI2801" i="2"/>
  <c r="AI2802" i="2"/>
  <c r="AI2803" i="2"/>
  <c r="AI2804" i="2"/>
  <c r="AI2805" i="2"/>
  <c r="AI2806" i="2"/>
  <c r="AI2807" i="2"/>
  <c r="AI2809" i="2"/>
  <c r="AI2810" i="2"/>
  <c r="AI2811" i="2"/>
  <c r="AI2812" i="2"/>
  <c r="AI2813" i="2"/>
  <c r="AI2814" i="2"/>
  <c r="AI2815" i="2"/>
  <c r="AI2816" i="2"/>
  <c r="AI2817" i="2"/>
  <c r="AI2818" i="2"/>
  <c r="AI2819" i="2"/>
  <c r="AI2820" i="2"/>
  <c r="AI2821" i="2"/>
  <c r="AI2823" i="2"/>
  <c r="AI2824" i="2"/>
  <c r="AI2827" i="2"/>
  <c r="AI2832" i="2"/>
  <c r="AI2833" i="2"/>
  <c r="AI2834" i="2"/>
  <c r="AI2835" i="2"/>
  <c r="AI2836" i="2"/>
  <c r="AI2838" i="2"/>
  <c r="AI2839" i="2"/>
  <c r="AI2840" i="2"/>
  <c r="AI2841" i="2"/>
  <c r="AI2842" i="2"/>
  <c r="AI2843" i="2"/>
  <c r="AI2844" i="2"/>
  <c r="AI2846" i="2"/>
  <c r="AI2847" i="2"/>
  <c r="AI2848" i="2"/>
  <c r="AI2851" i="2"/>
  <c r="AI2852" i="2"/>
  <c r="AI2856" i="2"/>
  <c r="AI2859" i="2"/>
  <c r="AI2860" i="2"/>
  <c r="AI2862" i="2"/>
  <c r="AI2863" i="2"/>
  <c r="AI2864" i="2"/>
  <c r="AI2865" i="2"/>
  <c r="AI2866" i="2"/>
  <c r="AI2867" i="2"/>
  <c r="AI2868" i="2"/>
  <c r="AI2869" i="2"/>
  <c r="AI2870" i="2"/>
  <c r="AI2872" i="2"/>
  <c r="AI2876" i="2"/>
  <c r="AI2882" i="2"/>
  <c r="AI2883" i="2"/>
  <c r="AI2888" i="2"/>
  <c r="AI2890" i="2"/>
  <c r="AI2891" i="2"/>
  <c r="AI2892" i="2"/>
  <c r="AI2893" i="2"/>
  <c r="AI2900" i="2"/>
  <c r="AI2902" i="2"/>
  <c r="AI2903" i="2"/>
  <c r="AI2904" i="2"/>
  <c r="AI2905" i="2"/>
  <c r="AI2908" i="2"/>
  <c r="AI2909" i="2"/>
  <c r="AI2910" i="2"/>
  <c r="AI2911" i="2"/>
  <c r="AI2912" i="2"/>
  <c r="AI2913" i="2"/>
  <c r="AI2914" i="2"/>
  <c r="AI2915" i="2"/>
  <c r="AI2916" i="2"/>
  <c r="AI2917" i="2"/>
  <c r="AI2918" i="2"/>
  <c r="AI2923" i="2"/>
  <c r="AI2924" i="2"/>
  <c r="AI2926" i="2"/>
  <c r="AI2928" i="2"/>
  <c r="AI2932" i="2"/>
  <c r="AI2935" i="2"/>
  <c r="AI2936" i="2"/>
  <c r="AI2937" i="2"/>
  <c r="AI2938" i="2"/>
  <c r="AI2939" i="2"/>
  <c r="AI2940" i="2"/>
  <c r="AI2941" i="2"/>
  <c r="AI2942" i="2"/>
  <c r="AI2943" i="2"/>
  <c r="AI2946" i="2"/>
  <c r="AI2947" i="2"/>
  <c r="AI2948" i="2"/>
  <c r="AI2949" i="2"/>
  <c r="AI2952" i="2"/>
  <c r="AI2953" i="2"/>
  <c r="AI2954" i="2"/>
  <c r="AI2955" i="2"/>
  <c r="AI2956" i="2"/>
  <c r="AI2957" i="2"/>
  <c r="AI2958" i="2"/>
  <c r="AI2959" i="2"/>
  <c r="AI2960" i="2"/>
  <c r="AI2961" i="2"/>
  <c r="AI2962" i="2"/>
  <c r="AI2963" i="2"/>
  <c r="AI2964" i="2"/>
  <c r="AI2965" i="2"/>
  <c r="AI2969" i="2"/>
  <c r="AI2971" i="2"/>
  <c r="AI2973" i="2"/>
  <c r="AI2979" i="2"/>
  <c r="AI2982" i="2"/>
  <c r="AI2985" i="2"/>
  <c r="AI2986" i="2"/>
  <c r="AI2987" i="2"/>
  <c r="AI2988" i="2"/>
  <c r="AI2991" i="2"/>
  <c r="AI2994" i="2"/>
  <c r="AI2997" i="2"/>
  <c r="AI2998" i="2"/>
  <c r="AI2999" i="2"/>
  <c r="AI3002" i="2"/>
  <c r="AI3005" i="2"/>
  <c r="AI3007" i="2"/>
  <c r="AI3009" i="2"/>
  <c r="AI3010" i="2"/>
  <c r="AI3012" i="2"/>
  <c r="AI3014" i="2"/>
  <c r="AI3015" i="2"/>
  <c r="AI3017" i="2"/>
  <c r="AI3018" i="2"/>
  <c r="AI3021" i="2"/>
  <c r="AI3023" i="2"/>
  <c r="AI3026" i="2"/>
  <c r="AI3028" i="2"/>
  <c r="AI3033" i="2"/>
  <c r="AI3034" i="2"/>
  <c r="AI3035" i="2"/>
  <c r="AI3036" i="2"/>
  <c r="AI3037" i="2"/>
  <c r="AI3038" i="2"/>
  <c r="AI3039" i="2"/>
  <c r="AI3040" i="2"/>
  <c r="AI3053" i="2"/>
  <c r="AI3058" i="2"/>
  <c r="AI3059" i="2"/>
  <c r="AI3065" i="2"/>
  <c r="AI3066" i="2"/>
  <c r="AI3067" i="2"/>
  <c r="AI3068" i="2"/>
  <c r="AI3075" i="2"/>
  <c r="AI3076" i="2"/>
  <c r="AI3078" i="2"/>
  <c r="AI3079" i="2"/>
  <c r="AI3080" i="2"/>
  <c r="AI3081" i="2"/>
  <c r="AI3084" i="2"/>
  <c r="AI3087" i="2"/>
  <c r="AI3088" i="2"/>
  <c r="AI3089" i="2"/>
  <c r="AI3090" i="2"/>
  <c r="AI3098" i="2"/>
  <c r="AI3099" i="2"/>
  <c r="AI3102" i="2"/>
  <c r="AI3103" i="2"/>
  <c r="AI3104" i="2"/>
  <c r="AI3105" i="2"/>
  <c r="AI3107" i="2"/>
  <c r="AI3109" i="2"/>
  <c r="AI3111" i="2"/>
  <c r="AI3112" i="2"/>
  <c r="AI3113" i="2"/>
  <c r="AI3114" i="2"/>
  <c r="AI3115" i="2"/>
  <c r="AI3116" i="2"/>
  <c r="AI3117" i="2"/>
  <c r="AI3119" i="2"/>
  <c r="AI3120" i="2"/>
  <c r="AI3121" i="2"/>
  <c r="AI3122" i="2"/>
  <c r="AI3124" i="2"/>
  <c r="AI3125" i="2"/>
  <c r="AI3126" i="2"/>
  <c r="AI3127" i="2"/>
  <c r="AI3131" i="2"/>
  <c r="AI3133" i="2"/>
  <c r="AI3134" i="2"/>
  <c r="AI3135" i="2"/>
  <c r="AI3136" i="2"/>
  <c r="AI3137" i="2"/>
  <c r="AI3138" i="2"/>
  <c r="AI3140" i="2"/>
  <c r="AI3141" i="2"/>
  <c r="AI3142" i="2"/>
  <c r="AI3145" i="2"/>
  <c r="AI3146" i="2"/>
  <c r="AI3147" i="2"/>
  <c r="AI3148" i="2"/>
  <c r="AI3149" i="2"/>
  <c r="AI3151" i="2"/>
  <c r="AI3152" i="2"/>
  <c r="AI3155" i="2"/>
  <c r="AI3156" i="2"/>
  <c r="AI3157" i="2"/>
  <c r="AI3159" i="2"/>
  <c r="AI3161" i="2"/>
  <c r="AI3162" i="2"/>
  <c r="AI3163" i="2"/>
  <c r="AI3164" i="2"/>
  <c r="AI3165" i="2"/>
  <c r="AI3166" i="2"/>
  <c r="AI3167" i="2"/>
  <c r="AI3168" i="2"/>
  <c r="AI3169" i="2"/>
  <c r="AI3171" i="2"/>
  <c r="AI3172" i="2"/>
  <c r="AI3173" i="2"/>
  <c r="AI3174" i="2"/>
  <c r="AI3175" i="2"/>
  <c r="AI3176" i="2"/>
  <c r="AI3177" i="2"/>
  <c r="AI3178" i="2"/>
  <c r="AI3180" i="2"/>
  <c r="AI3181" i="2"/>
  <c r="AI3182" i="2"/>
  <c r="AI3183" i="2"/>
  <c r="AI3184" i="2"/>
  <c r="AI3190" i="2"/>
  <c r="AI3191" i="2"/>
  <c r="AI3192" i="2"/>
  <c r="AI3198" i="2"/>
  <c r="AI3199" i="2"/>
  <c r="AI3200" i="2"/>
  <c r="AI3203" i="2"/>
  <c r="AI3205" i="2"/>
  <c r="AI3207" i="2"/>
  <c r="AI3208" i="2"/>
  <c r="AI3210" i="2"/>
  <c r="AI3211" i="2"/>
  <c r="AI3212" i="2"/>
  <c r="AI3214" i="2"/>
  <c r="AA719" i="10" l="1"/>
  <c r="AA709" i="10"/>
  <c r="AA274" i="10"/>
  <c r="AA224" i="10"/>
  <c r="AA167" i="10"/>
  <c r="AA2930" i="10"/>
  <c r="AA2866" i="10"/>
  <c r="AA2810" i="10"/>
  <c r="AA2778" i="10"/>
  <c r="AA2738" i="10"/>
  <c r="AA2634" i="10"/>
  <c r="AA2626" i="10"/>
  <c r="AA2330" i="10"/>
  <c r="AA2309" i="10"/>
  <c r="AA2232" i="10"/>
  <c r="AA2222" i="10"/>
  <c r="AA1623" i="10"/>
  <c r="AA1056" i="10"/>
  <c r="AA801" i="10"/>
  <c r="AA712" i="10"/>
  <c r="AA545" i="10"/>
  <c r="AA258" i="10"/>
  <c r="AA2333" i="10"/>
  <c r="AA2242" i="10"/>
  <c r="AA1721" i="10"/>
  <c r="AA1615" i="10"/>
  <c r="AA705" i="10"/>
  <c r="AA535" i="10"/>
  <c r="AA242" i="10"/>
  <c r="AA2301" i="10"/>
  <c r="AA2228" i="10"/>
  <c r="AA2201" i="10"/>
  <c r="AA1713" i="10"/>
  <c r="AA1052" i="10"/>
  <c r="AA800" i="10"/>
  <c r="AA711" i="10"/>
  <c r="AA226" i="10"/>
  <c r="AA169" i="10"/>
  <c r="AA135" i="10"/>
  <c r="AA119" i="10"/>
  <c r="AA2509" i="10"/>
  <c r="AA2339" i="10"/>
  <c r="AA2325" i="10"/>
  <c r="AA2238" i="10"/>
  <c r="AA2224" i="10"/>
  <c r="AA2133" i="10"/>
  <c r="AA304" i="10"/>
  <c r="AA1453" i="10"/>
  <c r="AA799" i="10"/>
  <c r="AA717" i="10"/>
  <c r="AA663" i="10"/>
  <c r="AA288" i="10"/>
  <c r="AA272" i="10"/>
  <c r="AA2293" i="10"/>
  <c r="AA2244" i="10"/>
  <c r="AA2230" i="10"/>
  <c r="AA1617" i="10"/>
  <c r="AA687" i="10"/>
  <c r="AA256" i="10"/>
  <c r="AA2379" i="10"/>
  <c r="AA2355" i="10"/>
  <c r="AA1659" i="10"/>
  <c r="AA1595" i="10"/>
  <c r="AA2331" i="10"/>
  <c r="AA1723" i="10"/>
  <c r="AA1651" i="10"/>
  <c r="AA1587" i="10"/>
  <c r="AA2395" i="10"/>
  <c r="AA2307" i="10"/>
  <c r="AA1715" i="10"/>
  <c r="AA1643" i="10"/>
  <c r="AA1579" i="10"/>
  <c r="AA2371" i="10"/>
  <c r="AA2347" i="10"/>
  <c r="AA1707" i="10"/>
  <c r="AA1699" i="10"/>
  <c r="AA1635" i="10"/>
  <c r="AA1571" i="10"/>
  <c r="AA2411" i="10"/>
  <c r="AA2323" i="10"/>
  <c r="AA1691" i="10"/>
  <c r="AA1627" i="10"/>
  <c r="AA2387" i="10"/>
  <c r="AA2219" i="10"/>
  <c r="AA1683" i="10"/>
  <c r="AA1619" i="10"/>
  <c r="AA1563" i="10"/>
  <c r="AA787" i="10"/>
  <c r="AA715" i="10"/>
  <c r="AA643" i="10"/>
  <c r="AA619" i="10"/>
  <c r="AA803" i="10"/>
  <c r="AA747" i="10"/>
  <c r="AA691" i="10"/>
  <c r="AA611" i="10"/>
  <c r="AA595" i="10"/>
  <c r="AA579" i="10"/>
  <c r="AA563" i="10"/>
  <c r="AA547" i="10"/>
  <c r="AA531" i="10"/>
  <c r="AA515" i="10"/>
  <c r="AA763" i="10"/>
  <c r="AA707" i="10"/>
  <c r="AA659" i="10"/>
  <c r="AA635" i="10"/>
  <c r="AA819" i="10"/>
  <c r="AA779" i="10"/>
  <c r="AA723" i="10"/>
  <c r="AA795" i="10"/>
  <c r="AA739" i="10"/>
  <c r="AA683" i="10"/>
  <c r="AA627" i="10"/>
  <c r="AA755" i="10"/>
  <c r="AA675" i="10"/>
  <c r="AA651" i="10"/>
  <c r="AA603" i="10"/>
  <c r="AA587" i="10"/>
  <c r="AA571" i="10"/>
  <c r="AA555" i="10"/>
  <c r="AA539" i="10"/>
  <c r="AA523" i="10"/>
  <c r="AA507" i="10"/>
  <c r="AA2363" i="10"/>
  <c r="AA2299" i="10"/>
  <c r="AA2226" i="10"/>
  <c r="AA1675" i="10"/>
  <c r="AA1611" i="10"/>
  <c r="AA811" i="10"/>
  <c r="AA771" i="10"/>
  <c r="AA699" i="10"/>
  <c r="AA2546" i="10"/>
  <c r="AA2530" i="10"/>
  <c r="AA2514" i="10"/>
  <c r="AA2498" i="10"/>
  <c r="AA2388" i="10"/>
  <c r="AA2372" i="10"/>
  <c r="AA2356" i="10"/>
  <c r="AA2340" i="10"/>
  <c r="AA2324" i="10"/>
  <c r="AA2308" i="10"/>
  <c r="AA2292" i="10"/>
  <c r="AA2278" i="10"/>
  <c r="AA2262" i="10"/>
  <c r="AA2550" i="10"/>
  <c r="AA2534" i="10"/>
  <c r="AA2518" i="10"/>
  <c r="AA2502" i="10"/>
  <c r="AA2486" i="10"/>
  <c r="AA2470" i="10"/>
  <c r="AA2454" i="10"/>
  <c r="AA2438" i="10"/>
  <c r="AA2422" i="10"/>
  <c r="AA2406" i="10"/>
  <c r="AA2390" i="10"/>
  <c r="AA2374" i="10"/>
  <c r="AA2358" i="10"/>
  <c r="AA2342" i="10"/>
  <c r="AA2326" i="10"/>
  <c r="AA2310" i="10"/>
  <c r="AA2294" i="10"/>
  <c r="AA2264" i="10"/>
  <c r="AA2552" i="10"/>
  <c r="AA2536" i="10"/>
  <c r="AA2520" i="10"/>
  <c r="AA2504" i="10"/>
  <c r="AA2488" i="10"/>
  <c r="AA2472" i="10"/>
  <c r="AA2456" i="10"/>
  <c r="AA2440" i="10"/>
  <c r="AA2424" i="10"/>
  <c r="AA2408" i="10"/>
  <c r="AA2392" i="10"/>
  <c r="AA2376" i="10"/>
  <c r="AA2360" i="10"/>
  <c r="AA2344" i="10"/>
  <c r="AA2328" i="10"/>
  <c r="AA2312" i="10"/>
  <c r="AA2296" i="10"/>
  <c r="AA2280" i="10"/>
  <c r="AA2556" i="10"/>
  <c r="AA2540" i="10"/>
  <c r="AA2524" i="10"/>
  <c r="AA2508" i="10"/>
  <c r="AA2492" i="10"/>
  <c r="AA2476" i="10"/>
  <c r="AA2460" i="10"/>
  <c r="AA2444" i="10"/>
  <c r="AA2428" i="10"/>
  <c r="AA2412" i="10"/>
  <c r="AA2396" i="10"/>
  <c r="AA2380" i="10"/>
  <c r="AA2364" i="10"/>
  <c r="AA2348" i="10"/>
  <c r="AA2332" i="10"/>
  <c r="AA2316" i="10"/>
  <c r="AA2300" i="10"/>
  <c r="AA2270" i="10"/>
  <c r="AA2254" i="10"/>
  <c r="AA2558" i="10"/>
  <c r="AA2542" i="10"/>
  <c r="AA2526" i="10"/>
  <c r="AA2510" i="10"/>
  <c r="AA2494" i="10"/>
  <c r="AA2478" i="10"/>
  <c r="AA2462" i="10"/>
  <c r="AA2446" i="10"/>
  <c r="AA2430" i="10"/>
  <c r="AA2414" i="10"/>
  <c r="AA2398" i="10"/>
  <c r="AA2382" i="10"/>
  <c r="AA2366" i="10"/>
  <c r="AA2350" i="10"/>
  <c r="AA2334" i="10"/>
  <c r="AA2318" i="10"/>
  <c r="AA2302" i="10"/>
  <c r="AA2286" i="10"/>
  <c r="AA2272" i="10"/>
  <c r="AA2256" i="10"/>
  <c r="AA2544" i="10"/>
  <c r="AA2528" i="10"/>
  <c r="AA2512" i="10"/>
  <c r="AA2496" i="10"/>
  <c r="AA2480" i="10"/>
  <c r="AA2464" i="10"/>
  <c r="AA2448" i="10"/>
  <c r="AA2432" i="10"/>
  <c r="AA2416" i="10"/>
  <c r="AA2400" i="10"/>
  <c r="AA2384" i="10"/>
  <c r="AA2368" i="10"/>
  <c r="AA2352" i="10"/>
  <c r="AA2336" i="10"/>
  <c r="AA2320" i="10"/>
  <c r="AA2304" i="10"/>
  <c r="AA2288" i="10"/>
  <c r="AA2207" i="10"/>
  <c r="AA2202" i="10"/>
  <c r="AA2187" i="10"/>
  <c r="AA2177" i="10"/>
  <c r="AA2159" i="10"/>
  <c r="AA2123" i="10"/>
  <c r="AA2059" i="10"/>
  <c r="AA1995" i="10"/>
  <c r="AA1931" i="10"/>
  <c r="AA2220" i="10"/>
  <c r="AA2208" i="10"/>
  <c r="AA2203" i="10"/>
  <c r="AA2193" i="10"/>
  <c r="AA2155" i="10"/>
  <c r="AA2091" i="10"/>
  <c r="AA2027" i="10"/>
  <c r="AA1963" i="10"/>
  <c r="AA2210" i="10"/>
  <c r="AA2194" i="10"/>
  <c r="AA2178" i="10"/>
  <c r="AA2162" i="10"/>
  <c r="AA2146" i="10"/>
  <c r="AA2130" i="10"/>
  <c r="AA2114" i="10"/>
  <c r="AA2098" i="10"/>
  <c r="AA2082" i="10"/>
  <c r="AA2066" i="10"/>
  <c r="AA2050" i="10"/>
  <c r="AA2034" i="10"/>
  <c r="AA2018" i="10"/>
  <c r="AA2002" i="10"/>
  <c r="AA1986" i="10"/>
  <c r="AA1970" i="10"/>
  <c r="AA1954" i="10"/>
  <c r="AA1938" i="10"/>
  <c r="AA1921" i="10"/>
  <c r="AA1913" i="10"/>
  <c r="AA1905" i="10"/>
  <c r="AA1897" i="10"/>
  <c r="AA1889" i="10"/>
  <c r="AA1881" i="10"/>
  <c r="AA1873" i="10"/>
  <c r="AA1865" i="10"/>
  <c r="AA1857" i="10"/>
  <c r="AA1849" i="10"/>
  <c r="AA1841" i="10"/>
  <c r="AA1833" i="10"/>
  <c r="AA1825" i="10"/>
  <c r="AA2212" i="10"/>
  <c r="AA2196" i="10"/>
  <c r="AA2180" i="10"/>
  <c r="AA2164" i="10"/>
  <c r="AA2148" i="10"/>
  <c r="AA2132" i="10"/>
  <c r="AA2116" i="10"/>
  <c r="AA2100" i="10"/>
  <c r="AA2084" i="10"/>
  <c r="AA2068" i="10"/>
  <c r="AA2052" i="10"/>
  <c r="AA2036" i="10"/>
  <c r="AA2020" i="10"/>
  <c r="AA2004" i="10"/>
  <c r="AA1988" i="10"/>
  <c r="AA1972" i="10"/>
  <c r="AA1956" i="10"/>
  <c r="AA1940" i="10"/>
  <c r="AA1926" i="10"/>
  <c r="AA1918" i="10"/>
  <c r="AA1910" i="10"/>
  <c r="AA1902" i="10"/>
  <c r="AA1894" i="10"/>
  <c r="AA1886" i="10"/>
  <c r="AA1878" i="10"/>
  <c r="AA1870" i="10"/>
  <c r="AA1862" i="10"/>
  <c r="AA1854" i="10"/>
  <c r="AA1846" i="10"/>
  <c r="AA1838" i="10"/>
  <c r="AA1830" i="10"/>
  <c r="AA1822" i="10"/>
  <c r="AA1814" i="10"/>
  <c r="AA1806" i="10"/>
  <c r="AA1798" i="10"/>
  <c r="AA1790" i="10"/>
  <c r="AA1782" i="10"/>
  <c r="AA1774" i="10"/>
  <c r="AA1766" i="10"/>
  <c r="AA1758" i="10"/>
  <c r="AA1750" i="10"/>
  <c r="AA1742" i="10"/>
  <c r="AA1734" i="10"/>
  <c r="AA1726" i="10"/>
  <c r="AA1718" i="10"/>
  <c r="AA1710" i="10"/>
  <c r="AA1702" i="10"/>
  <c r="AA2200" i="10"/>
  <c r="AA2184" i="10"/>
  <c r="AA2168" i="10"/>
  <c r="AA2152" i="10"/>
  <c r="AA2136" i="10"/>
  <c r="AA2120" i="10"/>
  <c r="AA2104" i="10"/>
  <c r="AA2088" i="10"/>
  <c r="AA2072" i="10"/>
  <c r="AA2056" i="10"/>
  <c r="AA2040" i="10"/>
  <c r="AA2024" i="10"/>
  <c r="AA2008" i="10"/>
  <c r="AA1992" i="10"/>
  <c r="AA1976" i="10"/>
  <c r="AA1960" i="10"/>
  <c r="AA1944" i="10"/>
  <c r="AA1928" i="10"/>
  <c r="AA1920" i="10"/>
  <c r="AA1912" i="10"/>
  <c r="AA1904" i="10"/>
  <c r="AA1896" i="10"/>
  <c r="AA1888" i="10"/>
  <c r="AA1880" i="10"/>
  <c r="AA1872" i="10"/>
  <c r="AA1864" i="10"/>
  <c r="AA1856" i="10"/>
  <c r="AA1848" i="10"/>
  <c r="AA1840" i="10"/>
  <c r="AA1832" i="10"/>
  <c r="AA1824" i="10"/>
  <c r="AA1816" i="10"/>
  <c r="AA1808" i="10"/>
  <c r="AA1800" i="10"/>
  <c r="AA1792" i="10"/>
  <c r="AA1784" i="10"/>
  <c r="AA1776" i="10"/>
  <c r="AA1768" i="10"/>
  <c r="AA1760" i="10"/>
  <c r="AA1752" i="10"/>
  <c r="AA1744" i="10"/>
  <c r="AA1736" i="10"/>
  <c r="AA1728" i="10"/>
  <c r="AA1720" i="10"/>
  <c r="AA1712" i="10"/>
  <c r="AA1704" i="10"/>
  <c r="AA1696" i="10"/>
  <c r="AA1688" i="10"/>
  <c r="AA1680" i="10"/>
  <c r="AA1672" i="10"/>
  <c r="AA1664" i="10"/>
  <c r="AA1656" i="10"/>
  <c r="AA1648" i="10"/>
  <c r="AA1640" i="10"/>
  <c r="AA1632" i="10"/>
  <c r="AA1624" i="10"/>
  <c r="AA1616" i="10"/>
  <c r="AA1608" i="10"/>
  <c r="AA1600" i="10"/>
  <c r="AA1592" i="10"/>
  <c r="AA1584" i="10"/>
  <c r="AA1576" i="10"/>
  <c r="AA1568" i="10"/>
  <c r="AA1560" i="10"/>
  <c r="AA1515" i="10"/>
  <c r="AA1483" i="10"/>
  <c r="AA1451" i="10"/>
  <c r="AA1419" i="10"/>
  <c r="AA2170" i="10"/>
  <c r="AA2154" i="10"/>
  <c r="AA2138" i="10"/>
  <c r="AA2122" i="10"/>
  <c r="AA2106" i="10"/>
  <c r="AA2090" i="10"/>
  <c r="AA2074" i="10"/>
  <c r="AA2058" i="10"/>
  <c r="AA2042" i="10"/>
  <c r="AA2026" i="10"/>
  <c r="AA2010" i="10"/>
  <c r="AA1994" i="10"/>
  <c r="AA1978" i="10"/>
  <c r="AA1962" i="10"/>
  <c r="AA1946" i="10"/>
  <c r="AA1930" i="10"/>
  <c r="AA1925" i="10"/>
  <c r="AA1917" i="10"/>
  <c r="AA1909" i="10"/>
  <c r="AA1901" i="10"/>
  <c r="AA1893" i="10"/>
  <c r="AA1885" i="10"/>
  <c r="AA1877" i="10"/>
  <c r="AA1869" i="10"/>
  <c r="AA1861" i="10"/>
  <c r="AA1853" i="10"/>
  <c r="AA1845" i="10"/>
  <c r="AA1837" i="10"/>
  <c r="AA1829" i="10"/>
  <c r="AA1821" i="10"/>
  <c r="AA1813" i="10"/>
  <c r="AA1805" i="10"/>
  <c r="AA1797" i="10"/>
  <c r="AA1789" i="10"/>
  <c r="AA1781" i="10"/>
  <c r="AA1773" i="10"/>
  <c r="AA1765" i="10"/>
  <c r="AA1757" i="10"/>
  <c r="AA1749" i="10"/>
  <c r="AA1741" i="10"/>
  <c r="AA1733" i="10"/>
  <c r="AA2204" i="10"/>
  <c r="AA2188" i="10"/>
  <c r="AA2172" i="10"/>
  <c r="AA2156" i="10"/>
  <c r="AA2140" i="10"/>
  <c r="AA2124" i="10"/>
  <c r="AA2108" i="10"/>
  <c r="AA2092" i="10"/>
  <c r="AA2076" i="10"/>
  <c r="AA2060" i="10"/>
  <c r="AA2044" i="10"/>
  <c r="AA2028" i="10"/>
  <c r="AA2012" i="10"/>
  <c r="AA1996" i="10"/>
  <c r="AA1980" i="10"/>
  <c r="AA1964" i="10"/>
  <c r="AA1948" i="10"/>
  <c r="AA1932" i="10"/>
  <c r="AA1922" i="10"/>
  <c r="AA1914" i="10"/>
  <c r="AA1906" i="10"/>
  <c r="AA1898" i="10"/>
  <c r="AA1890" i="10"/>
  <c r="AA1882" i="10"/>
  <c r="AA1874" i="10"/>
  <c r="AA1866" i="10"/>
  <c r="AA1858" i="10"/>
  <c r="AA1850" i="10"/>
  <c r="AA1842" i="10"/>
  <c r="AA1834" i="10"/>
  <c r="AA1826" i="10"/>
  <c r="AA1818" i="10"/>
  <c r="AA1810" i="10"/>
  <c r="AA1802" i="10"/>
  <c r="AA1794" i="10"/>
  <c r="AA1786" i="10"/>
  <c r="AA1778" i="10"/>
  <c r="AA1770" i="10"/>
  <c r="AA1762" i="10"/>
  <c r="AA1754" i="10"/>
  <c r="AA1746" i="10"/>
  <c r="AA1738" i="10"/>
  <c r="AA1730" i="10"/>
  <c r="AA1722" i="10"/>
  <c r="AA1714" i="10"/>
  <c r="AA1706" i="10"/>
  <c r="AA1698" i="10"/>
  <c r="AA1690" i="10"/>
  <c r="AA1682" i="10"/>
  <c r="AA1674" i="10"/>
  <c r="AA1666" i="10"/>
  <c r="AA1658" i="10"/>
  <c r="AA1650" i="10"/>
  <c r="AA1642" i="10"/>
  <c r="AA1634" i="10"/>
  <c r="AA1626" i="10"/>
  <c r="AA1618" i="10"/>
  <c r="AA1610" i="10"/>
  <c r="AA1602" i="10"/>
  <c r="AA1594" i="10"/>
  <c r="AA1586" i="10"/>
  <c r="AA1578" i="10"/>
  <c r="AA1570" i="10"/>
  <c r="AA1562" i="10"/>
  <c r="AA2206" i="10"/>
  <c r="AA2190" i="10"/>
  <c r="AA2174" i="10"/>
  <c r="AA2158" i="10"/>
  <c r="AA2142" i="10"/>
  <c r="AA2126" i="10"/>
  <c r="AA2110" i="10"/>
  <c r="AA2094" i="10"/>
  <c r="AA2078" i="10"/>
  <c r="AA2062" i="10"/>
  <c r="AA2046" i="10"/>
  <c r="AA2030" i="10"/>
  <c r="AA2014" i="10"/>
  <c r="AA1998" i="10"/>
  <c r="AA1982" i="10"/>
  <c r="AA1966" i="10"/>
  <c r="AA1950" i="10"/>
  <c r="AA1934" i="10"/>
  <c r="AA1927" i="10"/>
  <c r="AA1919" i="10"/>
  <c r="AA1911" i="10"/>
  <c r="AA1903" i="10"/>
  <c r="AA1895" i="10"/>
  <c r="AA1887" i="10"/>
  <c r="AA1879" i="10"/>
  <c r="AA1871" i="10"/>
  <c r="AA1863" i="10"/>
  <c r="AA1855" i="10"/>
  <c r="AA1847" i="10"/>
  <c r="AA1839" i="10"/>
  <c r="AA1831" i="10"/>
  <c r="AA1823" i="10"/>
  <c r="AA1815" i="10"/>
  <c r="AA1807" i="10"/>
  <c r="AA1799" i="10"/>
  <c r="AA1791" i="10"/>
  <c r="AA1783" i="10"/>
  <c r="AA1775" i="10"/>
  <c r="AA1767" i="10"/>
  <c r="AA1759" i="10"/>
  <c r="AA1751" i="10"/>
  <c r="AA1743" i="10"/>
  <c r="AA1735" i="10"/>
  <c r="AA1403" i="10"/>
  <c r="AA1700" i="10"/>
  <c r="AA1692" i="10"/>
  <c r="AA1684" i="10"/>
  <c r="AA1676" i="10"/>
  <c r="AA1668" i="10"/>
  <c r="AA1660" i="10"/>
  <c r="AA1652" i="10"/>
  <c r="AA1644" i="10"/>
  <c r="AA1636" i="10"/>
  <c r="AA1628" i="10"/>
  <c r="AA1620" i="10"/>
  <c r="AA1612" i="10"/>
  <c r="AA1604" i="10"/>
  <c r="AA1596" i="10"/>
  <c r="AA1588" i="10"/>
  <c r="AA1580" i="10"/>
  <c r="AA1572" i="10"/>
  <c r="AA1266" i="10"/>
  <c r="AA1258" i="10"/>
  <c r="AA1250" i="10"/>
  <c r="AA1242" i="10"/>
  <c r="AA1234" i="10"/>
  <c r="AA1226" i="10"/>
  <c r="AA1218" i="10"/>
  <c r="AA1210" i="10"/>
  <c r="AA1540" i="10"/>
  <c r="AA1524" i="10"/>
  <c r="AA1508" i="10"/>
  <c r="AA1492" i="10"/>
  <c r="AA1476" i="10"/>
  <c r="AA1460" i="10"/>
  <c r="AA1444" i="10"/>
  <c r="AA1428" i="10"/>
  <c r="AA1412" i="10"/>
  <c r="AA1396" i="10"/>
  <c r="AA1391" i="10"/>
  <c r="AA1383" i="10"/>
  <c r="AA1375" i="10"/>
  <c r="AA1367" i="10"/>
  <c r="AA1359" i="10"/>
  <c r="AA1351" i="10"/>
  <c r="AA1343" i="10"/>
  <c r="AA1335" i="10"/>
  <c r="AA1327" i="10"/>
  <c r="AA1319" i="10"/>
  <c r="AA1311" i="10"/>
  <c r="AA1303" i="10"/>
  <c r="AA1295" i="10"/>
  <c r="AA1287" i="10"/>
  <c r="AA1279" i="10"/>
  <c r="AA1271" i="10"/>
  <c r="AA1263" i="10"/>
  <c r="AA1255" i="10"/>
  <c r="AA1247" i="10"/>
  <c r="AA1239" i="10"/>
  <c r="AA1231" i="10"/>
  <c r="AA1223" i="10"/>
  <c r="AA1215" i="10"/>
  <c r="AA1207" i="10"/>
  <c r="AA1199" i="10"/>
  <c r="AA1191" i="10"/>
  <c r="AA1183" i="10"/>
  <c r="AA1542" i="10"/>
  <c r="AA1526" i="10"/>
  <c r="AA1510" i="10"/>
  <c r="AA1494" i="10"/>
  <c r="AA1478" i="10"/>
  <c r="AA1462" i="10"/>
  <c r="AA1446" i="10"/>
  <c r="AA1430" i="10"/>
  <c r="AA1414" i="10"/>
  <c r="AA1398" i="10"/>
  <c r="AA1388" i="10"/>
  <c r="AA1380" i="10"/>
  <c r="AA1372" i="10"/>
  <c r="AA1364" i="10"/>
  <c r="AA1356" i="10"/>
  <c r="AA1348" i="10"/>
  <c r="AA1340" i="10"/>
  <c r="AA1332" i="10"/>
  <c r="AA1324" i="10"/>
  <c r="AA1316" i="10"/>
  <c r="AA1308" i="10"/>
  <c r="AA1300" i="10"/>
  <c r="AA1292" i="10"/>
  <c r="AA1284" i="10"/>
  <c r="AA1276" i="10"/>
  <c r="AA1268" i="10"/>
  <c r="AA1260" i="10"/>
  <c r="AA1252" i="10"/>
  <c r="AA1244" i="10"/>
  <c r="AA1236" i="10"/>
  <c r="AA1228" i="10"/>
  <c r="AA1220" i="10"/>
  <c r="AA1212" i="10"/>
  <c r="AA1544" i="10"/>
  <c r="AA1528" i="10"/>
  <c r="AA1512" i="10"/>
  <c r="AA1496" i="10"/>
  <c r="AA1480" i="10"/>
  <c r="AA1464" i="10"/>
  <c r="AA1448" i="10"/>
  <c r="AA1432" i="10"/>
  <c r="AA1416" i="10"/>
  <c r="AA1400" i="10"/>
  <c r="AA1393" i="10"/>
  <c r="AA1385" i="10"/>
  <c r="AA1377" i="10"/>
  <c r="AA1369" i="10"/>
  <c r="AA1361" i="10"/>
  <c r="AA1353" i="10"/>
  <c r="AA1345" i="10"/>
  <c r="AA1337" i="10"/>
  <c r="AA1329" i="10"/>
  <c r="AA1321" i="10"/>
  <c r="AA1313" i="10"/>
  <c r="AA1305" i="10"/>
  <c r="AA1297" i="10"/>
  <c r="AA1289" i="10"/>
  <c r="AA1281" i="10"/>
  <c r="AA1273" i="10"/>
  <c r="AA1265" i="10"/>
  <c r="AA1257" i="10"/>
  <c r="AA1249" i="10"/>
  <c r="AA1241" i="10"/>
  <c r="AA1233" i="10"/>
  <c r="AA1225" i="10"/>
  <c r="AA1217" i="10"/>
  <c r="AA1209" i="10"/>
  <c r="AA1201" i="10"/>
  <c r="AA1193" i="10"/>
  <c r="AA1185" i="10"/>
  <c r="AA1177" i="10"/>
  <c r="AA1169" i="10"/>
  <c r="AA1161" i="10"/>
  <c r="AA1153" i="10"/>
  <c r="AA1145" i="10"/>
  <c r="AA1137" i="10"/>
  <c r="AA1129" i="10"/>
  <c r="AA1121" i="10"/>
  <c r="AA1113" i="10"/>
  <c r="AA1105" i="10"/>
  <c r="AA1097" i="10"/>
  <c r="AA1089" i="10"/>
  <c r="AA1081" i="10"/>
  <c r="AA1546" i="10"/>
  <c r="AA1530" i="10"/>
  <c r="AA1514" i="10"/>
  <c r="AA1498" i="10"/>
  <c r="AA1482" i="10"/>
  <c r="AA1466" i="10"/>
  <c r="AA1450" i="10"/>
  <c r="AA1434" i="10"/>
  <c r="AA1418" i="10"/>
  <c r="AA1402" i="10"/>
  <c r="AA1390" i="10"/>
  <c r="AA1382" i="10"/>
  <c r="AA1374" i="10"/>
  <c r="AA1366" i="10"/>
  <c r="AA1358" i="10"/>
  <c r="AA1350" i="10"/>
  <c r="AA1342" i="10"/>
  <c r="AA1334" i="10"/>
  <c r="AA1326" i="10"/>
  <c r="AA1318" i="10"/>
  <c r="AA1310" i="10"/>
  <c r="AA1302" i="10"/>
  <c r="AA1294" i="10"/>
  <c r="AA1286" i="10"/>
  <c r="AA1278" i="10"/>
  <c r="AA1270" i="10"/>
  <c r="AA1262" i="10"/>
  <c r="AA1254" i="10"/>
  <c r="AA1246" i="10"/>
  <c r="AA1238" i="10"/>
  <c r="AA1230" i="10"/>
  <c r="AA1222" i="10"/>
  <c r="AA1214" i="10"/>
  <c r="AA1206" i="10"/>
  <c r="AA1548" i="10"/>
  <c r="AA1532" i="10"/>
  <c r="AA1516" i="10"/>
  <c r="AA1500" i="10"/>
  <c r="AA1484" i="10"/>
  <c r="AA1468" i="10"/>
  <c r="AA1452" i="10"/>
  <c r="AA1436" i="10"/>
  <c r="AA1420" i="10"/>
  <c r="AA1404" i="10"/>
  <c r="AA1387" i="10"/>
  <c r="AA1379" i="10"/>
  <c r="AA1371" i="10"/>
  <c r="AA1363" i="10"/>
  <c r="AA1355" i="10"/>
  <c r="AA1347" i="10"/>
  <c r="AA1339" i="10"/>
  <c r="AA1331" i="10"/>
  <c r="AA1323" i="10"/>
  <c r="AA1315" i="10"/>
  <c r="AA1307" i="10"/>
  <c r="AA1299" i="10"/>
  <c r="AA1291" i="10"/>
  <c r="AA1283" i="10"/>
  <c r="AA1275" i="10"/>
  <c r="AA1267" i="10"/>
  <c r="AA1259" i="10"/>
  <c r="AA1251" i="10"/>
  <c r="AA1243" i="10"/>
  <c r="AA1235" i="10"/>
  <c r="AA1227" i="10"/>
  <c r="AA1219" i="10"/>
  <c r="AA1211" i="10"/>
  <c r="AA1203" i="10"/>
  <c r="AA1195" i="10"/>
  <c r="AA1187" i="10"/>
  <c r="AA1179" i="10"/>
  <c r="AA1171" i="10"/>
  <c r="AA1163" i="10"/>
  <c r="AA1155" i="10"/>
  <c r="AA1147" i="10"/>
  <c r="AA1139" i="10"/>
  <c r="AA1131" i="10"/>
  <c r="AA1123" i="10"/>
  <c r="AA1115" i="10"/>
  <c r="AA1107" i="10"/>
  <c r="AA1099" i="10"/>
  <c r="AA1091" i="10"/>
  <c r="AA1083" i="10"/>
  <c r="AA1075" i="10"/>
  <c r="AA1069" i="10"/>
  <c r="AA1053" i="10"/>
  <c r="AA1037" i="10"/>
  <c r="AA1073" i="10"/>
  <c r="AA1057" i="10"/>
  <c r="AA1041" i="10"/>
  <c r="AA1061" i="10"/>
  <c r="AA1045" i="10"/>
  <c r="AA1065" i="10"/>
  <c r="AA1049" i="10"/>
  <c r="AA1033" i="10"/>
  <c r="AA1067" i="10"/>
  <c r="AA1051" i="10"/>
  <c r="AA1035" i="10"/>
  <c r="AA303" i="10"/>
  <c r="AA287" i="10"/>
  <c r="AA271" i="10"/>
  <c r="AA255" i="10"/>
  <c r="AA239" i="10"/>
  <c r="AA223" i="10"/>
  <c r="AA206" i="10"/>
  <c r="AA198" i="10"/>
  <c r="AA190" i="10"/>
  <c r="AA182" i="10"/>
  <c r="AA174" i="10"/>
  <c r="AA142" i="10"/>
  <c r="AA305" i="10"/>
  <c r="AA289" i="10"/>
  <c r="AA273" i="10"/>
  <c r="AA257" i="10"/>
  <c r="AA241" i="10"/>
  <c r="AA225" i="10"/>
  <c r="AA211" i="10"/>
  <c r="AA203" i="10"/>
  <c r="AA195" i="10"/>
  <c r="AA187" i="10"/>
  <c r="AA179" i="10"/>
  <c r="AA159" i="10"/>
  <c r="AA149" i="10"/>
  <c r="AA127" i="10"/>
  <c r="AA307" i="10"/>
  <c r="AA291" i="10"/>
  <c r="AA275" i="10"/>
  <c r="AA259" i="10"/>
  <c r="AA243" i="10"/>
  <c r="AA227" i="10"/>
  <c r="AA208" i="10"/>
  <c r="AA200" i="10"/>
  <c r="AA192" i="10"/>
  <c r="AA213" i="10"/>
  <c r="AA205" i="10"/>
  <c r="AA197" i="10"/>
  <c r="AA189" i="10"/>
  <c r="AA181" i="10"/>
  <c r="AA173" i="10"/>
  <c r="AA311" i="10"/>
  <c r="AA295" i="10"/>
  <c r="AA279" i="10"/>
  <c r="AA313" i="10"/>
  <c r="AA297" i="10"/>
  <c r="AA281" i="10"/>
  <c r="AA265" i="10"/>
  <c r="AA249" i="10"/>
  <c r="AA233" i="10"/>
  <c r="AA217" i="10"/>
  <c r="AA207" i="10"/>
  <c r="AA199" i="10"/>
  <c r="AA191" i="10"/>
  <c r="AA183" i="10"/>
  <c r="AA175" i="10"/>
  <c r="AA165" i="10"/>
  <c r="AA143" i="10"/>
  <c r="AA111" i="10"/>
  <c r="AA299" i="10"/>
  <c r="AA283" i="10"/>
  <c r="AA267" i="10"/>
  <c r="AA212" i="10"/>
  <c r="AA204" i="10"/>
  <c r="AA196" i="10"/>
  <c r="AA168" i="10"/>
  <c r="AA152" i="10"/>
  <c r="AA136" i="10"/>
  <c r="AA120" i="10"/>
  <c r="AA104" i="10"/>
  <c r="AA88" i="10"/>
  <c r="AA170" i="10"/>
  <c r="AA154" i="10"/>
  <c r="AA138" i="10"/>
  <c r="AA122" i="10"/>
  <c r="AA106" i="10"/>
  <c r="AA90" i="10"/>
  <c r="AA160" i="10"/>
  <c r="AA144" i="10"/>
  <c r="AA128" i="10"/>
  <c r="AA112" i="10"/>
  <c r="AA96" i="10"/>
  <c r="AA80" i="10"/>
  <c r="AA162" i="10"/>
  <c r="AA146" i="10"/>
  <c r="AA130" i="10"/>
  <c r="AA114" i="10"/>
  <c r="AA98" i="10"/>
  <c r="AA82" i="10"/>
  <c r="AA3" i="10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DB93CD0-FA8F-4F1B-8EB2-B870757755B9}" keepAlive="1" name="Consulta - causafallecimiento" description="Conexión a la consulta 'causafallecimiento' en el libro." type="5" refreshedVersion="7" background="1" saveData="1">
    <dbPr connection="Provider=Microsoft.Mashup.OleDb.1;Data Source=$Workbook$;Location=causafallecimiento;Extended Properties=&quot;&quot;" command="SELECT * FROM [causafallecimiento]"/>
  </connection>
  <connection id="2" xr16:uid="{27B43448-661B-4370-A5BF-F16D8CC81F32}" keepAlive="1" name="Consulta - complicaciones" description="Conexión a la consulta 'complicaciones' en el libro." type="5" refreshedVersion="7" background="1" saveData="1">
    <dbPr connection="Provider=Microsoft.Mashup.OleDb.1;Data Source=$Workbook$;Location=complicaciones;Extended Properties=&quot;&quot;" command="SELECT * FROM [complicaciones]"/>
  </connection>
  <connection id="3" xr16:uid="{74B81F19-9D76-42F6-93BA-32E8AA085C7A}" keepAlive="1" name="Consulta - compromisohepatico" description="Conexión a la consulta 'compromisohepatico' en el libro." type="5" refreshedVersion="7" background="1" saveData="1">
    <dbPr connection="Provider=Microsoft.Mashup.OleDb.1;Data Source=$Workbook$;Location=compromisohepatico;Extended Properties=&quot;&quot;" command="SELECT * FROM [compromisohepatico]"/>
  </connection>
  <connection id="4" xr16:uid="{14B94B11-4B19-4AF3-B544-59A704BA5A02}" keepAlive="1" name="Consulta - instituciones" description="Conexión a la consulta 'instituciones' en el libro." type="5" refreshedVersion="7" background="1" saveData="1">
    <dbPr connection="Provider=Microsoft.Mashup.OleDb.1;Data Source=$Workbook$;Location=instituciones;Extended Properties=&quot;&quot;" command="SELECT * FROM [instituciones]"/>
  </connection>
  <connection id="5" xr16:uid="{5B374E4A-E6B4-4B10-BBAF-EB43AB609236}" keepAlive="1" name="Consulta - pacientes-insertados" description="Conexión a la consulta 'pacientes-insertados' en el libro." type="5" refreshedVersion="7" background="1" saveData="1">
    <dbPr connection="Provider=Microsoft.Mashup.OleDb.1;Data Source=$Workbook$;Location=pacientes-insertados;Extended Properties=&quot;&quot;" command="SELECT * FROM [pacientes-insertados]"/>
  </connection>
  <connection id="6" xr16:uid="{397E90E8-B8EA-48ED-8BA0-A0972069E317}" keepAlive="1" name="Consulta - seguimiento" description="Conexión a la consulta 'seguimiento' en el libro." type="5" refreshedVersion="7" background="1" saveData="1">
    <dbPr connection="Provider=Microsoft.Mashup.OleDb.1;Data Source=$Workbook$;Location=seguimiento;Extended Properties=&quot;&quot;" command="SELECT * FROM [seguimiento]"/>
  </connection>
  <connection id="7" xr16:uid="{A6F5A56E-7BE9-4805-9C04-B307F0BDCEA5}" keepAlive="1" name="Consulta - seguimiento (2)" description="Conexión a la consulta 'seguimiento (2)' en el libro." type="5" refreshedVersion="0" background="1">
    <dbPr connection="Provider=Microsoft.Mashup.OleDb.1;Data Source=$Workbook$;Location=&quot;seguimiento (2)&quot;;Extended Properties=&quot;&quot;" command="SELECT * FROM [seguimiento (2)]"/>
  </connection>
  <connection id="8" xr16:uid="{2333BA20-0452-4049-B584-4AAB48CA08BA}" keepAlive="1" name="Consulta - seguimiento-completo" description="Conexión a la consulta 'seguimiento-completo' en el libro." type="5" refreshedVersion="7" background="1" saveData="1">
    <dbPr connection="Provider=Microsoft.Mashup.OleDb.1;Data Source=$Workbook$;Location=seguimiento-completo;Extended Properties=&quot;&quot;" command="SELECT * FROM [seguimiento-completo]"/>
  </connection>
  <connection id="9" xr16:uid="{FB87E8D4-0BA4-4BAD-AEED-C63DE220FA04}" keepAlive="1" name="Consulta - vitaminad" description="Conexión a la consulta 'vitaminad' en el libro." type="5" refreshedVersion="7" background="1" saveData="1">
    <dbPr connection="Provider=Microsoft.Mashup.OleDb.1;Data Source=$Workbook$;Location=vitaminad;Extended Properties=&quot;&quot;" command="SELECT * FROM [vitaminad]"/>
  </connection>
</connections>
</file>

<file path=xl/sharedStrings.xml><?xml version="1.0" encoding="utf-8"?>
<sst xmlns="http://schemas.openxmlformats.org/spreadsheetml/2006/main" count="124977" uniqueCount="1968">
  <si>
    <t>idpaciente</t>
  </si>
  <si>
    <t>fecha</t>
  </si>
  <si>
    <t>idinstituciones</t>
  </si>
  <si>
    <t>tos</t>
  </si>
  <si>
    <t>conformacion_toracica</t>
  </si>
  <si>
    <t>hipocratismo_digital</t>
  </si>
  <si>
    <t>insufresphipercapnican</t>
  </si>
  <si>
    <t>fumador</t>
  </si>
  <si>
    <t>fumadorpasivo</t>
  </si>
  <si>
    <t>educacion</t>
  </si>
  <si>
    <t>inmunizaciones</t>
  </si>
  <si>
    <t>laboral</t>
  </si>
  <si>
    <t>evolucionembarazo</t>
  </si>
  <si>
    <t>nhijos</t>
  </si>
  <si>
    <t>curvaglucemia</t>
  </si>
  <si>
    <t>ige</t>
  </si>
  <si>
    <t>compromisohepatico</t>
  </si>
  <si>
    <t>nconsultasambprog</t>
  </si>
  <si>
    <t>ninternaciones</t>
  </si>
  <si>
    <t>ntratendovenosos</t>
  </si>
  <si>
    <t>ncultivosanio</t>
  </si>
  <si>
    <t>adherencia</t>
  </si>
  <si>
    <t>actividadfisica</t>
  </si>
  <si>
    <t>coberturamedica</t>
  </si>
  <si>
    <t>fallecimiento</t>
  </si>
  <si>
    <t>fecha_fallec</t>
  </si>
  <si>
    <t>causafallecimiento</t>
  </si>
  <si>
    <t>idseguimiento</t>
  </si>
  <si>
    <t>transicion</t>
  </si>
  <si>
    <t>estudiosuenio</t>
  </si>
  <si>
    <t>vitamiad</t>
  </si>
  <si>
    <t>frecsecreciones</t>
  </si>
  <si>
    <t>funcionrenal</t>
  </si>
  <si>
    <t>Ocasional</t>
  </si>
  <si>
    <t>Normal</t>
  </si>
  <si>
    <t>No</t>
  </si>
  <si>
    <t>NULL</t>
  </si>
  <si>
    <t>2</t>
  </si>
  <si>
    <t>Primaria incompleta</t>
  </si>
  <si>
    <t>Completo</t>
  </si>
  <si>
    <t>&lt; 500</t>
  </si>
  <si>
    <t>6</t>
  </si>
  <si>
    <t>0</t>
  </si>
  <si>
    <t>Aceptable</t>
  </si>
  <si>
    <t>Sin información</t>
  </si>
  <si>
    <t>1</t>
  </si>
  <si>
    <t>3</t>
  </si>
  <si>
    <t>Ejercicio regular</t>
  </si>
  <si>
    <t>5</t>
  </si>
  <si>
    <t>4</t>
  </si>
  <si>
    <t>Cifótico</t>
  </si>
  <si>
    <t>Grado III</t>
  </si>
  <si>
    <t>Terciario incompleto</t>
  </si>
  <si>
    <t>Trabaja, parcial</t>
  </si>
  <si>
    <t>Sedentario</t>
  </si>
  <si>
    <t>Grado I</t>
  </si>
  <si>
    <t>Escolar</t>
  </si>
  <si>
    <t>Analfabeta</t>
  </si>
  <si>
    <t>Enfisematoso</t>
  </si>
  <si>
    <t>Grado II</t>
  </si>
  <si>
    <t>9</t>
  </si>
  <si>
    <t>Secundaria incompleta</t>
  </si>
  <si>
    <t>38</t>
  </si>
  <si>
    <t>Secundaria completa</t>
  </si>
  <si>
    <t>Continua</t>
  </si>
  <si>
    <t>No aceptable</t>
  </si>
  <si>
    <t>10</t>
  </si>
  <si>
    <t>Grado IV</t>
  </si>
  <si>
    <t>54</t>
  </si>
  <si>
    <t>Universitario Incompleto</t>
  </si>
  <si>
    <t>No trabaja</t>
  </si>
  <si>
    <t>Si</t>
  </si>
  <si>
    <t>2012-10-30</t>
  </si>
  <si>
    <t>7</t>
  </si>
  <si>
    <t>8</t>
  </si>
  <si>
    <t>Terciario completo</t>
  </si>
  <si>
    <t>Trabaja, completo</t>
  </si>
  <si>
    <t>Diabetes</t>
  </si>
  <si>
    <t>Primaria completa</t>
  </si>
  <si>
    <t>Actividad deportiva</t>
  </si>
  <si>
    <t>Intolerancia</t>
  </si>
  <si>
    <t>12</t>
  </si>
  <si>
    <t>Incompleto</t>
  </si>
  <si>
    <t>2015-04-01</t>
  </si>
  <si>
    <t>500 - 1.000</t>
  </si>
  <si>
    <t>30</t>
  </si>
  <si>
    <t>90</t>
  </si>
  <si>
    <t>13</t>
  </si>
  <si>
    <t>Universitario Completo</t>
  </si>
  <si>
    <t>&gt; 1.000</t>
  </si>
  <si>
    <t>85</t>
  </si>
  <si>
    <t>50</t>
  </si>
  <si>
    <t>40</t>
  </si>
  <si>
    <t>14</t>
  </si>
  <si>
    <t>62</t>
  </si>
  <si>
    <t>43</t>
  </si>
  <si>
    <t>2013-03-06</t>
  </si>
  <si>
    <t>15</t>
  </si>
  <si>
    <t>33</t>
  </si>
  <si>
    <t>37</t>
  </si>
  <si>
    <t>45</t>
  </si>
  <si>
    <t>55</t>
  </si>
  <si>
    <t>70</t>
  </si>
  <si>
    <t>61</t>
  </si>
  <si>
    <t>39</t>
  </si>
  <si>
    <t>48</t>
  </si>
  <si>
    <t>31</t>
  </si>
  <si>
    <t>20</t>
  </si>
  <si>
    <t>16</t>
  </si>
  <si>
    <t>65</t>
  </si>
  <si>
    <t>2013-05-21</t>
  </si>
  <si>
    <t>2012-12-27</t>
  </si>
  <si>
    <t>2014-05-06</t>
  </si>
  <si>
    <t>11</t>
  </si>
  <si>
    <t>32</t>
  </si>
  <si>
    <t>47</t>
  </si>
  <si>
    <t>Enfisematoso,Cifótico</t>
  </si>
  <si>
    <t>2013-09-08</t>
  </si>
  <si>
    <t>No realizada</t>
  </si>
  <si>
    <t>2015-02-24</t>
  </si>
  <si>
    <t>67</t>
  </si>
  <si>
    <t>2013-07-31</t>
  </si>
  <si>
    <t>36</t>
  </si>
  <si>
    <t>2013-04-15</t>
  </si>
  <si>
    <t>2012-07-31</t>
  </si>
  <si>
    <t>42</t>
  </si>
  <si>
    <t>44</t>
  </si>
  <si>
    <t>2014-09-19</t>
  </si>
  <si>
    <t>2013-10-15</t>
  </si>
  <si>
    <t>35</t>
  </si>
  <si>
    <t>2013-09-26</t>
  </si>
  <si>
    <t>2014-10-17</t>
  </si>
  <si>
    <t>2014-03-26</t>
  </si>
  <si>
    <t>2014-01-24</t>
  </si>
  <si>
    <t>2011-02-18</t>
  </si>
  <si>
    <t>102</t>
  </si>
  <si>
    <t>2012-03-15</t>
  </si>
  <si>
    <t>53</t>
  </si>
  <si>
    <t>2011-11-27</t>
  </si>
  <si>
    <t>2014-01-14</t>
  </si>
  <si>
    <t>2014-05-05</t>
  </si>
  <si>
    <t>2011-10-18</t>
  </si>
  <si>
    <t>66</t>
  </si>
  <si>
    <t>2012-07-15</t>
  </si>
  <si>
    <t>60</t>
  </si>
  <si>
    <t>18</t>
  </si>
  <si>
    <t>76</t>
  </si>
  <si>
    <t>2014-02-28</t>
  </si>
  <si>
    <t>41</t>
  </si>
  <si>
    <t>69</t>
  </si>
  <si>
    <t>2014-07-15</t>
  </si>
  <si>
    <t>2015-01-30</t>
  </si>
  <si>
    <t>25</t>
  </si>
  <si>
    <t>2015-07-15</t>
  </si>
  <si>
    <t>2015-07-19</t>
  </si>
  <si>
    <t>2015-07-10</t>
  </si>
  <si>
    <t>2015-08-04</t>
  </si>
  <si>
    <t>2015-08-08</t>
  </si>
  <si>
    <t>2013-10-14</t>
  </si>
  <si>
    <t>2016-02-23</t>
  </si>
  <si>
    <t>2015-10-15</t>
  </si>
  <si>
    <t>2016-02-24</t>
  </si>
  <si>
    <t>2015-12-19</t>
  </si>
  <si>
    <t>2016-05-10</t>
  </si>
  <si>
    <t>82</t>
  </si>
  <si>
    <t>2016-06-03</t>
  </si>
  <si>
    <t>34</t>
  </si>
  <si>
    <t>2016-07-20</t>
  </si>
  <si>
    <t>2015-05-28</t>
  </si>
  <si>
    <t>2016-07-03</t>
  </si>
  <si>
    <t>2015-03-10</t>
  </si>
  <si>
    <t>2015-07-05</t>
  </si>
  <si>
    <t>2014-12-30</t>
  </si>
  <si>
    <t>2015-04-08</t>
  </si>
  <si>
    <t>2015-06-09</t>
  </si>
  <si>
    <t>2013-05-19</t>
  </si>
  <si>
    <t>Intermedia</t>
  </si>
  <si>
    <t>2016-10-19</t>
  </si>
  <si>
    <t>Normal,Enfisematoso</t>
  </si>
  <si>
    <t>46</t>
  </si>
  <si>
    <t>2012-10-25</t>
  </si>
  <si>
    <t>28</t>
  </si>
  <si>
    <t>2016-05-29</t>
  </si>
  <si>
    <t>2016-04-18</t>
  </si>
  <si>
    <t>75</t>
  </si>
  <si>
    <t>2016-09-13</t>
  </si>
  <si>
    <t>2015-06-16</t>
  </si>
  <si>
    <t>2016-10-21</t>
  </si>
  <si>
    <t>56</t>
  </si>
  <si>
    <t>2015-05-05</t>
  </si>
  <si>
    <t>2016-06-26</t>
  </si>
  <si>
    <t>2015-01-05</t>
  </si>
  <si>
    <t>59</t>
  </si>
  <si>
    <t>Normal,Cifótico</t>
  </si>
  <si>
    <t>49</t>
  </si>
  <si>
    <t>52</t>
  </si>
  <si>
    <t>2018-03-05</t>
  </si>
  <si>
    <t>2016-03-01</t>
  </si>
  <si>
    <t>2017-10-09</t>
  </si>
  <si>
    <t>24</t>
  </si>
  <si>
    <t>2018-05-19</t>
  </si>
  <si>
    <t>2017-11-10</t>
  </si>
  <si>
    <t>2015-05-09</t>
  </si>
  <si>
    <t>2017-06-06</t>
  </si>
  <si>
    <t>Normal,Sin información</t>
  </si>
  <si>
    <t>2017-11-15</t>
  </si>
  <si>
    <t>2017-07-12</t>
  </si>
  <si>
    <t>2016-02-20</t>
  </si>
  <si>
    <t>2018-04-29</t>
  </si>
  <si>
    <t>2014-12-27</t>
  </si>
  <si>
    <t>2014-12-07</t>
  </si>
  <si>
    <t>2018-06-15</t>
  </si>
  <si>
    <t>2018-12-13</t>
  </si>
  <si>
    <t>17</t>
  </si>
  <si>
    <t>2018-07-08</t>
  </si>
  <si>
    <t>29</t>
  </si>
  <si>
    <t>26</t>
  </si>
  <si>
    <t>2018-04-09</t>
  </si>
  <si>
    <t>2019-11-30</t>
  </si>
  <si>
    <t>2019-09-01</t>
  </si>
  <si>
    <t>2020-02-06</t>
  </si>
  <si>
    <t>_id</t>
  </si>
  <si>
    <t>creado</t>
  </si>
  <si>
    <t>creadoPor</t>
  </si>
  <si>
    <t>seccion1.apellido</t>
  </si>
  <si>
    <t>seccion1.dni</t>
  </si>
  <si>
    <t>seccion1.domicilioCalle</t>
  </si>
  <si>
    <t>seccion1.fechaNacimiento</t>
  </si>
  <si>
    <t>seccion1.historiaClinica</t>
  </si>
  <si>
    <t>seccion1.institucion</t>
  </si>
  <si>
    <t>seccion1.nombre</t>
  </si>
  <si>
    <t>seccion1.pais</t>
  </si>
  <si>
    <t>seccion1.provincia</t>
  </si>
  <si>
    <t>seccion1.sexo</t>
  </si>
  <si>
    <t>seccion2.alelo1</t>
  </si>
  <si>
    <t>seccion2.alelo2</t>
  </si>
  <si>
    <t>seccion2.cloruro1</t>
  </si>
  <si>
    <t>seccion2.cloruro2</t>
  </si>
  <si>
    <t>seccion2.edadDiagnostico</t>
  </si>
  <si>
    <t>seccion2.estrategia</t>
  </si>
  <si>
    <t>seccion2.estudioGeneticoMolecular</t>
  </si>
  <si>
    <t>seccion2.fechaDiagnostico</t>
  </si>
  <si>
    <t>seccion2.funcionalismoPancreatico</t>
  </si>
  <si>
    <t>seccion2.pesquisaNeonatal</t>
  </si>
  <si>
    <t>seccion2.potencialNasal</t>
  </si>
  <si>
    <t>seccion2.sospechaDiagnostica</t>
  </si>
  <si>
    <t>seguimientos</t>
  </si>
  <si>
    <t>61e34254ec4ec02e84f5db43</t>
  </si>
  <si>
    <t>61e31aecec4ec02e84f5d527</t>
  </si>
  <si>
    <t>Roig</t>
  </si>
  <si>
    <t>BS.AS 128</t>
  </si>
  <si>
    <t>Hospital Lucio Molas</t>
  </si>
  <si>
    <t>Iñaqui</t>
  </si>
  <si>
    <t>Argentina</t>
  </si>
  <si>
    <t>La Pampa</t>
  </si>
  <si>
    <t>Masculino</t>
  </si>
  <si>
    <t/>
  </si>
  <si>
    <t>22 días</t>
  </si>
  <si>
    <t>TIR/TIR</t>
  </si>
  <si>
    <t>Realizado</t>
  </si>
  <si>
    <t>Insuficiente</t>
  </si>
  <si>
    <t>Realizada</t>
  </si>
  <si>
    <t>No realizado</t>
  </si>
  <si>
    <t>["Pesquiza neonatal","Desequilibrio electrolítico"]</t>
  </si>
  <si>
    <t>[{"id":"2022","seccion1":{"fechaSeguimiento":"2022-01-14","edadSeguimiento":"4 años, 8 meses, y 20 días","institucion":"Cedma","fallecimiento":"No","nivelEducativo":"Primario","actividadLaboral":"Trabaja","cud":"Sí","pensionDiscapacidad":"Sí","coberturaSocial":"Sí","tratamientoAntibioticoHospitalizado":8,"tratamientoAntibioticoHospitalizadoDias":8,"tratamientoAntibioticoDomiciliario":8,"tratamientoAntibioticoDomiciliarioDias":8,"consultasAmbulatorias":8,"embarazo":"No"},"seccion2":{"imc":"400.00","zPeso":"20.94","zTalla":"-11.22","zImc":"1663.61","percentiloPeso":"99.9","percentiloTalla":"0.1","percentiloImc":"99.9","peso":100,"talla":50},"seccion3":{"espirometrias":8,"cvf":9,"vef":9,"cvfLitros":9,"vefLitros":9},"seccion4":{"germenes":["Staphylococcus aureus meticilino resistente","Pseudomonas aeruginosa","Pseudomonas aeruginosa mucosa"],"cultivos":1},"seccion5":{"complicaciones":["Hemoptisis","Hemoptisis Masiva (más de 200 mL)"],"toleranciaGlucosa":"Realizada","toleranciaGlucosaRealizada":"Normal","vitaminaD":"Realizada","vitaminaDRealizada":"Normal","densitometria":"Realizada","densitometriaRealizada":"Normal","inmunoglobulina":"Realizada","inmunoglobulinaRealizada":"&lt; 500 U","tacTorax":"Realizada","tacToraxRealizada":"Atrapamiento aéreo","scoreBhalla":3},"seccion6":{"alimentacion":["Oral"],"antibioticosInhaladosRealizada":["Colistina"],"corticoidesRealizada":["Orales"],"terapiaRespiratoriaRealizada":["Convencional","Ciclo activo"],"enzimasPancreaticas":"Sí","vitaminas":"Sí","suplementacionVitaminaD":"Sí","suplementoNutricional":"Sí","antiacidos":"Sí","acidoUrsodesoxicolico":"Sí","insulina":"Sí","broncodilatadores":"Sí","dnasa":"Sí","solucionSalinaHipertonica":"Sí","azitromicinaOral":"Sí","actividadDeportiva":"Sí","oxigenoterapiaDomiciliaria":"Sí","asistenciaRespiratoria":"Sí","asistenciaRespiratoriaRealizada":"VMI","antibioticosInhalados":"Sí","corticoides":"Sí","terapiaRespiratoria":"Sí","moduladores":"Sí","moduladoresRealizada":"Ivacaftor (150 mg)","trasplante":"Sí","trasplanteRealizada":"pulmonar"}}]</t>
  </si>
  <si>
    <t>seccion1.fechaSeguimiento</t>
  </si>
  <si>
    <t>seccion1.fallecimiento</t>
  </si>
  <si>
    <t>seccion1.nivelEducativo</t>
  </si>
  <si>
    <t>seccion1.actividadLaboral</t>
  </si>
  <si>
    <t>seccion1.coberturaSocial</t>
  </si>
  <si>
    <t>seccion1.tratamientoAntibioticoHospitalizado</t>
  </si>
  <si>
    <t>seccion1.embarazo</t>
  </si>
  <si>
    <t>seccion5.toleranciaGlucosa</t>
  </si>
  <si>
    <t>seccion5.toleranciaGlucosaRealizada</t>
  </si>
  <si>
    <t>seccion5.vitaminaD</t>
  </si>
  <si>
    <t>seccion5.vitaminaDRealizada</t>
  </si>
  <si>
    <t>seccion5.inmunoglobulina</t>
  </si>
  <si>
    <t>seccion5.inmunoglobulinaRealizada</t>
  </si>
  <si>
    <t>seccion6.actividadDeportiva</t>
  </si>
  <si>
    <t>institucion</t>
  </si>
  <si>
    <t>seccion1.causaFallecimiento</t>
  </si>
  <si>
    <t>Sí</t>
  </si>
  <si>
    <t>Embarazo</t>
  </si>
  <si>
    <t>seccion1.fechaFallecimiento</t>
  </si>
  <si>
    <t>id</t>
  </si>
  <si>
    <t>valor</t>
  </si>
  <si>
    <t>orden</t>
  </si>
  <si>
    <t>activo</t>
  </si>
  <si>
    <t>t</t>
  </si>
  <si>
    <t>Alteraciones: No Severas</t>
  </si>
  <si>
    <t>Alteraciones: Severas</t>
  </si>
  <si>
    <t>Respiratorios</t>
  </si>
  <si>
    <t>Cardiológicos</t>
  </si>
  <si>
    <t>Gastrointestinales o nutricionales</t>
  </si>
  <si>
    <t>Relacionados al transplante</t>
  </si>
  <si>
    <t>Otras</t>
  </si>
  <si>
    <t>Desconocido</t>
  </si>
  <si>
    <t>complicacion</t>
  </si>
  <si>
    <t>idcomplicaciones</t>
  </si>
  <si>
    <t>Várices esofágicas</t>
  </si>
  <si>
    <t>Atelectasia Lobar</t>
  </si>
  <si>
    <t>Hipertensión Pulmonar</t>
  </si>
  <si>
    <t>Pólipos</t>
  </si>
  <si>
    <t>Azooespermia</t>
  </si>
  <si>
    <t>Insuficiencia Respiratoria Hipercápnica</t>
  </si>
  <si>
    <t>Litiasis Renal</t>
  </si>
  <si>
    <t>Cirrosis</t>
  </si>
  <si>
    <t>Neumotorax</t>
  </si>
  <si>
    <t>Osteoporosis</t>
  </si>
  <si>
    <t>Litiasis Vesicular</t>
  </si>
  <si>
    <t>Prolapso</t>
  </si>
  <si>
    <t>Síndrome de obstrucción intestinal Distal</t>
  </si>
  <si>
    <t>Aspergilosis</t>
  </si>
  <si>
    <t>Hemoptisis</t>
  </si>
  <si>
    <t>Pancreatitis</t>
  </si>
  <si>
    <t>Pólipos Nasales</t>
  </si>
  <si>
    <t>Aspergilosis Broncopulmonar alérgica</t>
  </si>
  <si>
    <t>Depresión</t>
  </si>
  <si>
    <t>Fracturas</t>
  </si>
  <si>
    <t>Constipación</t>
  </si>
  <si>
    <t>seccion4.cultivos</t>
  </si>
  <si>
    <t>Bajo</t>
  </si>
  <si>
    <t>vitaminaDRealizada</t>
  </si>
  <si>
    <t>nombre</t>
  </si>
  <si>
    <t>provincia</t>
  </si>
  <si>
    <t>localidad</t>
  </si>
  <si>
    <t>direccion</t>
  </si>
  <si>
    <t>financiamiento</t>
  </si>
  <si>
    <t>Hospital DR Alejandro Posadas</t>
  </si>
  <si>
    <t>B1685ADN</t>
  </si>
  <si>
    <t>BUENOS AIRES</t>
  </si>
  <si>
    <t>Pte. Illia s/n y Marconi - El Palomar (1684) Buenos Aires - Argentina</t>
  </si>
  <si>
    <t>Instituto Especialidades Pediátricas</t>
  </si>
  <si>
    <t>S3000BAD</t>
  </si>
  <si>
    <t>SANTA FE</t>
  </si>
  <si>
    <t>Santa Fe- Capital- Santa Fe-Salvador Caputto 3471</t>
  </si>
  <si>
    <t>Hospital Iturraspe</t>
  </si>
  <si>
    <t>S3000ADL</t>
  </si>
  <si>
    <t>Santa Fe-Capital-Santa Fe-Bvd Pellegrini  3545</t>
  </si>
  <si>
    <t>HOSP. DE Niños DE LA SMA.TRINIDAD</t>
  </si>
  <si>
    <t>X5014AKN</t>
  </si>
  <si>
    <t>CORDOBA</t>
  </si>
  <si>
    <t>FERROVIARIOS 1250.CORDOBA</t>
  </si>
  <si>
    <t>Hospital "Dr. Antonio A. Cetrángolo"</t>
  </si>
  <si>
    <t>B1602DOH</t>
  </si>
  <si>
    <t>Buenos Aires - Vicente López - Italia 1750</t>
  </si>
  <si>
    <t>Consultorio  FQ - Dr. Meneguetti</t>
  </si>
  <si>
    <t>S3000ASI</t>
  </si>
  <si>
    <t>Santa fe</t>
  </si>
  <si>
    <t>Junín 2533 Ciudad de Santa Fe</t>
  </si>
  <si>
    <t>Privado</t>
  </si>
  <si>
    <t>HOSPITAL PROVINCIAL de ROSARIO</t>
  </si>
  <si>
    <t>S2000BZL</t>
  </si>
  <si>
    <t>Alem 1450 - Rosario - Santa Fe</t>
  </si>
  <si>
    <t>Público</t>
  </si>
  <si>
    <t>Centro de Especialidades Pediátricas " Estación Infancia "</t>
  </si>
  <si>
    <t>S2002LRC</t>
  </si>
  <si>
    <t>Suipacha 109 - Rosario- Santa Fe</t>
  </si>
  <si>
    <t>Hospital de Niños Dr Orlando Alassia</t>
  </si>
  <si>
    <t>S3000CIJ</t>
  </si>
  <si>
    <t>Mendoza 4158</t>
  </si>
  <si>
    <t>Clínica y Maternidad del Sol</t>
  </si>
  <si>
    <t>Cordoba</t>
  </si>
  <si>
    <t>Obispo Oro 344 - Nueva Cordoba</t>
  </si>
  <si>
    <t>Sanatorio Nuestra Señora del Rosario</t>
  </si>
  <si>
    <t>Y4600ABL</t>
  </si>
  <si>
    <t>JUJUY</t>
  </si>
  <si>
    <t>Belgrano 640</t>
  </si>
  <si>
    <t>Hospital de Niños "Héctor Quintana"</t>
  </si>
  <si>
    <t>Y4600AXS</t>
  </si>
  <si>
    <t>AVENIDA CNEL M SANTIBAÑEZ 1602</t>
  </si>
  <si>
    <t>HOSPITAL de PEDIATRÍA "Juan P. Garrahan"</t>
  </si>
  <si>
    <t>C1245AAM</t>
  </si>
  <si>
    <t>Ciudad de bs as</t>
  </si>
  <si>
    <t>Combate de los pozos 1881  (011) 4122-6000  www.garrahan.gov.ar</t>
  </si>
  <si>
    <t>Hospital Pediátrico Dr. Avelino Castelan</t>
  </si>
  <si>
    <t>H3504AXH</t>
  </si>
  <si>
    <t>RESISTENCIA</t>
  </si>
  <si>
    <t>DR JUAN BAUTISTA JUSTO 1136</t>
  </si>
  <si>
    <t>Hospital Pediátrico Juan Pablo II</t>
  </si>
  <si>
    <t>W3400CUF</t>
  </si>
  <si>
    <t>CORRIENTES</t>
  </si>
  <si>
    <t>AVENIDA GRAL JOSE G ARTIGAS 1435</t>
  </si>
  <si>
    <t>Hospital Alemán</t>
  </si>
  <si>
    <t>C1118AAT</t>
  </si>
  <si>
    <t>CABA</t>
  </si>
  <si>
    <t>AVENIDA GRAL JUAN M DE PUEYRREDON 1640</t>
  </si>
  <si>
    <t>Consultorio FQ - Dra. Alais</t>
  </si>
  <si>
    <t>C1426AAL</t>
  </si>
  <si>
    <t>Buenos aires</t>
  </si>
  <si>
    <t>Av Cabildo 1131 4 piso dptp 11</t>
  </si>
  <si>
    <t>Hospital Infantil Municipal</t>
  </si>
  <si>
    <t>X5001GHZ</t>
  </si>
  <si>
    <t>CALLE GRAL J A LAVALLEJA 3000</t>
  </si>
  <si>
    <t>Instituto Modelo de Cardiología</t>
  </si>
  <si>
    <t>X5003FGG</t>
  </si>
  <si>
    <t>CALLE SAGRADA FAMILIA 359</t>
  </si>
  <si>
    <t>Consultorio FQ - Dr. Macri</t>
  </si>
  <si>
    <t>C1204AAR</t>
  </si>
  <si>
    <t>AVENIDA BERNARDINO RIVADAVIA 3984</t>
  </si>
  <si>
    <t>Hospital Sor Maria Ludovica de La Plata</t>
  </si>
  <si>
    <t>Calle 14 Nº 1631</t>
  </si>
  <si>
    <t>HOSPITAL DE AGUDOS DALMACIO VÉLEZ SARSFIELD</t>
  </si>
  <si>
    <t>C1407KQF</t>
  </si>
  <si>
    <t>CALLE CALDERON DE LA BARCA 1550</t>
  </si>
  <si>
    <t>HOSPITAL LUCIO MOLAS</t>
  </si>
  <si>
    <t>LA PAMPA</t>
  </si>
  <si>
    <t>Consultorio FQ- Dr. Lotero</t>
  </si>
  <si>
    <t>W3400AQF</t>
  </si>
  <si>
    <t>Corrientes</t>
  </si>
  <si>
    <t>SAN MARTIN 1518</t>
  </si>
  <si>
    <t>Hospital Victor J Vilela</t>
  </si>
  <si>
    <t>Virasoro 1855</t>
  </si>
  <si>
    <t>H.I.G.A Prof.R. Rossi</t>
  </si>
  <si>
    <t>B1902AVG</t>
  </si>
  <si>
    <t>Calle 37 183, La Plata, Buenos Aires, Argentina</t>
  </si>
  <si>
    <t>Hospital de Niños Ricardo Gutiérrez</t>
  </si>
  <si>
    <t>Gallo 1330</t>
  </si>
  <si>
    <t>Sanatorio Mujer</t>
  </si>
  <si>
    <t>San Luis y Pueyrredon</t>
  </si>
  <si>
    <t>Hospital del Niño de San Justo</t>
  </si>
  <si>
    <t>LA MATANZA - BUE</t>
  </si>
  <si>
    <t>Granada 4175 San Justo</t>
  </si>
  <si>
    <t>Hospital Provincial de Pediatría“Dr. Barreyro”</t>
  </si>
  <si>
    <t>MISIONES</t>
  </si>
  <si>
    <t>Mariano Moreno 110</t>
  </si>
  <si>
    <t>Consultorio FQ Dra. Bertelegni</t>
  </si>
  <si>
    <t>C1425DQH</t>
  </si>
  <si>
    <t>Av. Coronel Diaz 2155 piso 3 dpto D CABA</t>
  </si>
  <si>
    <t>Policlínico Neuquén</t>
  </si>
  <si>
    <t>NEUQUEN</t>
  </si>
  <si>
    <t>Córdoba 164</t>
  </si>
  <si>
    <t>MAF-Cipoletti</t>
  </si>
  <si>
    <t>CIPOLETTI</t>
  </si>
  <si>
    <t>Miguel Muñoz 79-Cipoletti</t>
  </si>
  <si>
    <t>CENTRO RESPIRATORIO INFANTIL</t>
  </si>
  <si>
    <t>ROSARIO</t>
  </si>
  <si>
    <t>rioja 1021 5to D</t>
  </si>
  <si>
    <t>Hospital Público Materno Infantil de Salta</t>
  </si>
  <si>
    <t>SALTA</t>
  </si>
  <si>
    <t>hospital del Niño Jesús</t>
  </si>
  <si>
    <t>TUCUMAN</t>
  </si>
  <si>
    <t>pje Hungria 750. San Miguel de Tucumán</t>
  </si>
  <si>
    <t>Hospital Pedro de Elizalde</t>
  </si>
  <si>
    <t>Clinica San Lucas</t>
  </si>
  <si>
    <t>Confluencia-Neuquen</t>
  </si>
  <si>
    <t>Fotheringan 155</t>
  </si>
  <si>
    <t>Hospital Cipolletti</t>
  </si>
  <si>
    <t>Rio Negro- Gral Roca- Cipolletti</t>
  </si>
  <si>
    <t>Venezuela y Naciones Unidas</t>
  </si>
  <si>
    <t>Hospital Pediatrico Dr. A. Castelan</t>
  </si>
  <si>
    <t>RESISTENCIA - CHACO</t>
  </si>
  <si>
    <t>Juan B. Justo 1150</t>
  </si>
  <si>
    <t>Hospital Italiano</t>
  </si>
  <si>
    <t>CEP</t>
  </si>
  <si>
    <t>Ramos Mejía</t>
  </si>
  <si>
    <t>Clinica del sud</t>
  </si>
  <si>
    <t>Córdoba</t>
  </si>
  <si>
    <t>Río Cuarto</t>
  </si>
  <si>
    <t>avenida italia 1262</t>
  </si>
  <si>
    <t>Pediatrica San Luis</t>
  </si>
  <si>
    <t>SAN LUIS</t>
  </si>
  <si>
    <t>maipu 1084 capital san luis</t>
  </si>
  <si>
    <t>CEMIC</t>
  </si>
  <si>
    <t>C.A.B.A</t>
  </si>
  <si>
    <t>Galvan 4102</t>
  </si>
  <si>
    <t>Hospital Humaberto Notti</t>
  </si>
  <si>
    <t>MENDOZA</t>
  </si>
  <si>
    <t>Mendoza- Villa Nueva-Guaymallén-Bandera de los Andes 2603</t>
  </si>
  <si>
    <t>Hospital SAMIC  Eldorado Misiones</t>
  </si>
  <si>
    <t>Eldorado Misiones</t>
  </si>
  <si>
    <t>Hospital Notti</t>
  </si>
  <si>
    <t>Mendoza, Guaymallén.</t>
  </si>
  <si>
    <t>Bandera de los Andes 2603</t>
  </si>
  <si>
    <t>Hospital San Luis</t>
  </si>
  <si>
    <t>Caídos en Malvinas 110. San Luis.</t>
  </si>
  <si>
    <t>Hospital Eva Perón Granadero Baigorria</t>
  </si>
  <si>
    <t>Santa Fe-Dto. Rosario- Granadero Baigorria- San Martin 1645</t>
  </si>
  <si>
    <t>HIGA Penna</t>
  </si>
  <si>
    <t>Bahia Blanca</t>
  </si>
  <si>
    <t>Buenos Aires-Bahia Blanca-Lainez 2401</t>
  </si>
  <si>
    <t>Hospital Regional Rio Grande</t>
  </si>
  <si>
    <t>Tierra del Fuego</t>
  </si>
  <si>
    <t>Tierra del fuego -rio grande-F Ameghino 709 -</t>
  </si>
  <si>
    <t>Cedma</t>
  </si>
  <si>
    <t>Tierra del Fuego-rio grande.11 de julio 759</t>
  </si>
  <si>
    <t>Hospital de Alta Complejidad</t>
  </si>
  <si>
    <t>Formosa</t>
  </si>
  <si>
    <t>av. Kirchner y P. Gomez</t>
  </si>
  <si>
    <t>SANATORIO GÜEMES</t>
  </si>
  <si>
    <t>FRANCISCO ACUÑA DE FIGUEROA 1240</t>
  </si>
  <si>
    <t>HOSPITAL SAN ROQUE</t>
  </si>
  <si>
    <t>BAJADA PUCARA 1900- CORDOBA CAPITAL</t>
  </si>
  <si>
    <t>Hospital Italiano de Córdoba</t>
  </si>
  <si>
    <t>Roma 550</t>
  </si>
  <si>
    <t>Centro Médico del Sur</t>
  </si>
  <si>
    <t>Neuquen</t>
  </si>
  <si>
    <t>Sarmiento 385, San Martín de los Andes, Neuquén</t>
  </si>
  <si>
    <t>Hospital Ramón Carrillo</t>
  </si>
  <si>
    <t>Av. SanMartin 381, San Martín de los Andes, Neuquén</t>
  </si>
  <si>
    <t>CENTRO DE ESPECIALIDADES MÉDICAS DE ROSARIO</t>
  </si>
  <si>
    <t>SAN LUIS 2020</t>
  </si>
  <si>
    <t>Hospital Español de Mendoza</t>
  </si>
  <si>
    <t>Mendoza</t>
  </si>
  <si>
    <t>Mendoza - Godoy Cruz - San Martín 965</t>
  </si>
  <si>
    <t>Hospital de Rehabilitación Respiratoria María Ferrer</t>
  </si>
  <si>
    <t>Finochietto 849, Barracas Capital Federal</t>
  </si>
  <si>
    <t>Hospital Provincial Neuquen</t>
  </si>
  <si>
    <t>Buenos Aires 450</t>
  </si>
  <si>
    <t>NombreCausaFallecimiento</t>
  </si>
  <si>
    <t>61e34254ec4ec02e84f5db44</t>
  </si>
  <si>
    <t>61e34254ec4ec02e84f5db45</t>
  </si>
  <si>
    <t>61e34254ec4ec02e84f5db46</t>
  </si>
  <si>
    <t>61e34254ec4ec02e84f5db47</t>
  </si>
  <si>
    <t>61e34254ec4ec02e84f5db48</t>
  </si>
  <si>
    <t>61e34254ec4ec02e84f5db49</t>
  </si>
  <si>
    <t>61e34254ec4ec02e84f5db4a</t>
  </si>
  <si>
    <t>61e34254ec4ec02e84f5db4b</t>
  </si>
  <si>
    <t>61e34254ec4ec02e84f5db4c</t>
  </si>
  <si>
    <t>61e34254ec4ec02e84f5db4d</t>
  </si>
  <si>
    <t>61e34254ec4ec02e84f5db4e</t>
  </si>
  <si>
    <t>61e34254ec4ec02e84f5db4f</t>
  </si>
  <si>
    <t>61e34254ec4ec02e84f5db50</t>
  </si>
  <si>
    <t>61e34254ec4ec02e84f5db51</t>
  </si>
  <si>
    <t>61e34254ec4ec02e84f5db52</t>
  </si>
  <si>
    <t>61e34254ec4ec02e84f5db53</t>
  </si>
  <si>
    <t>61e34254ec4ec02e84f5db54</t>
  </si>
  <si>
    <t>61e34254ec4ec02e84f5db55</t>
  </si>
  <si>
    <t>61e34254ec4ec02e84f5db56</t>
  </si>
  <si>
    <t>61e34254ec4ec02e84f5db57</t>
  </si>
  <si>
    <t>61e34254ec4ec02e84f5db58</t>
  </si>
  <si>
    <t>61e34254ec4ec02e84f5db59</t>
  </si>
  <si>
    <t>61e34254ec4ec02e84f5db5a</t>
  </si>
  <si>
    <t>61e34254ec4ec02e84f5db5b</t>
  </si>
  <si>
    <t>61e34254ec4ec02e84f5db5c</t>
  </si>
  <si>
    <t>61e34254ec4ec02e84f5db5d</t>
  </si>
  <si>
    <t>61e34254ec4ec02e84f5db5e</t>
  </si>
  <si>
    <t>61e34254ec4ec02e84f5db5f</t>
  </si>
  <si>
    <t>61e34254ec4ec02e84f5db60</t>
  </si>
  <si>
    <t>61e34254ec4ec02e84f5db61</t>
  </si>
  <si>
    <t>61e34254ec4ec02e84f5db62</t>
  </si>
  <si>
    <t>61e34254ec4ec02e84f5db63</t>
  </si>
  <si>
    <t>61e34254ec4ec02e84f5db64</t>
  </si>
  <si>
    <t>61e34254ec4ec02e84f5db65</t>
  </si>
  <si>
    <t>61e34254ec4ec02e84f5db66</t>
  </si>
  <si>
    <t>61e34254ec4ec02e84f5db67</t>
  </si>
  <si>
    <t>61e34254ec4ec02e84f5db68</t>
  </si>
  <si>
    <t>61e34254ec4ec02e84f5db69</t>
  </si>
  <si>
    <t>61e34254ec4ec02e84f5db6a</t>
  </si>
  <si>
    <t>61e34254ec4ec02e84f5db6b</t>
  </si>
  <si>
    <t>61e34254ec4ec02e84f5db6c</t>
  </si>
  <si>
    <t>61e34254ec4ec02e84f5db6d</t>
  </si>
  <si>
    <t>61e34254ec4ec02e84f5db6e</t>
  </si>
  <si>
    <t>61e34254ec4ec02e84f5db6f</t>
  </si>
  <si>
    <t>61e34254ec4ec02e84f5db70</t>
  </si>
  <si>
    <t>61e34254ec4ec02e84f5db71</t>
  </si>
  <si>
    <t>61e34254ec4ec02e84f5db72</t>
  </si>
  <si>
    <t>61e34254ec4ec02e84f5db73</t>
  </si>
  <si>
    <t>61e34254ec4ec02e84f5db74</t>
  </si>
  <si>
    <t>61e34254ec4ec02e84f5db75</t>
  </si>
  <si>
    <t>61e34254ec4ec02e84f5db76</t>
  </si>
  <si>
    <t>61e34254ec4ec02e84f5db77</t>
  </si>
  <si>
    <t>61e34254ec4ec02e84f5db78</t>
  </si>
  <si>
    <t>61e34254ec4ec02e84f5db79</t>
  </si>
  <si>
    <t>61e34254ec4ec02e84f5db7a</t>
  </si>
  <si>
    <t>61e34254ec4ec02e84f5db7b</t>
  </si>
  <si>
    <t>61e34254ec4ec02e84f5db7c</t>
  </si>
  <si>
    <t>61e34254ec4ec02e84f5db7d</t>
  </si>
  <si>
    <t>61e34254ec4ec02e84f5db7e</t>
  </si>
  <si>
    <t>61e34254ec4ec02e84f5db7f</t>
  </si>
  <si>
    <t>61e34254ec4ec02e84f5db80</t>
  </si>
  <si>
    <t>61e34254ec4ec02e84f5db81</t>
  </si>
  <si>
    <t>61e34254ec4ec02e84f5db82</t>
  </si>
  <si>
    <t>61e34254ec4ec02e84f5db83</t>
  </si>
  <si>
    <t>61e34254ec4ec02e84f5db84</t>
  </si>
  <si>
    <t>61e34254ec4ec02e84f5db85</t>
  </si>
  <si>
    <t>61e34254ec4ec02e84f5db86</t>
  </si>
  <si>
    <t>61e34254ec4ec02e84f5db87</t>
  </si>
  <si>
    <t>61e34254ec4ec02e84f5db88</t>
  </si>
  <si>
    <t>61e34254ec4ec02e84f5db89</t>
  </si>
  <si>
    <t>61e34254ec4ec02e84f5db8a</t>
  </si>
  <si>
    <t>61e34254ec4ec02e84f5db8b</t>
  </si>
  <si>
    <t>61e34254ec4ec02e84f5db8c</t>
  </si>
  <si>
    <t>61e34254ec4ec02e84f5db8d</t>
  </si>
  <si>
    <t>61e34254ec4ec02e84f5db8e</t>
  </si>
  <si>
    <t>61e34254ec4ec02e84f5db8f</t>
  </si>
  <si>
    <t>61e34254ec4ec02e84f5db90</t>
  </si>
  <si>
    <t>61e34254ec4ec02e84f5db91</t>
  </si>
  <si>
    <t>61e34254ec4ec02e84f5db92</t>
  </si>
  <si>
    <t>61e34254ec4ec02e84f5db93</t>
  </si>
  <si>
    <t>61e34254ec4ec02e84f5db94</t>
  </si>
  <si>
    <t>61e34254ec4ec02e84f5db95</t>
  </si>
  <si>
    <t>61e34254ec4ec02e84f5db96</t>
  </si>
  <si>
    <t>61e34254ec4ec02e84f5db97</t>
  </si>
  <si>
    <t>61e34254ec4ec02e84f5db98</t>
  </si>
  <si>
    <t>61e34254ec4ec02e84f5db99</t>
  </si>
  <si>
    <t>61e34254ec4ec02e84f5db9a</t>
  </si>
  <si>
    <t>61e34254ec4ec02e84f5db9b</t>
  </si>
  <si>
    <t>61e34254ec4ec02e84f5db9c</t>
  </si>
  <si>
    <t>61e34254ec4ec02e84f5db9d</t>
  </si>
  <si>
    <t>61e34254ec4ec02e84f5db9e</t>
  </si>
  <si>
    <t>61e34254ec4ec02e84f5db9f</t>
  </si>
  <si>
    <t>61e34254ec4ec02e84f5dba0</t>
  </si>
  <si>
    <t>61e34254ec4ec02e84f5dba1</t>
  </si>
  <si>
    <t>61e34254ec4ec02e84f5dba2</t>
  </si>
  <si>
    <t>61e34254ec4ec02e84f5dba3</t>
  </si>
  <si>
    <t>61e34254ec4ec02e84f5dba4</t>
  </si>
  <si>
    <t>61e34254ec4ec02e84f5dba5</t>
  </si>
  <si>
    <t>61e34254ec4ec02e84f5dba6</t>
  </si>
  <si>
    <t>61e34254ec4ec02e84f5dba7</t>
  </si>
  <si>
    <t>61e34254ec4ec02e84f5dba8</t>
  </si>
  <si>
    <t>61e34254ec4ec02e84f5dba9</t>
  </si>
  <si>
    <t>61e34254ec4ec02e84f5dbaa</t>
  </si>
  <si>
    <t>61e34254ec4ec02e84f5dbab</t>
  </si>
  <si>
    <t>61e34254ec4ec02e84f5dbac</t>
  </si>
  <si>
    <t>61e34254ec4ec02e84f5dbad</t>
  </si>
  <si>
    <t>61e34254ec4ec02e84f5dbae</t>
  </si>
  <si>
    <t>61e34254ec4ec02e84f5dbaf</t>
  </si>
  <si>
    <t>61e34254ec4ec02e84f5dbb0</t>
  </si>
  <si>
    <t>61e34254ec4ec02e84f5dbb1</t>
  </si>
  <si>
    <t>61e34254ec4ec02e84f5dbb2</t>
  </si>
  <si>
    <t>61e34254ec4ec02e84f5dbb3</t>
  </si>
  <si>
    <t>61e34254ec4ec02e84f5dbb4</t>
  </si>
  <si>
    <t>61e34254ec4ec02e84f5dbb5</t>
  </si>
  <si>
    <t>61e34254ec4ec02e84f5dbb6</t>
  </si>
  <si>
    <t>61e34254ec4ec02e84f5dbb7</t>
  </si>
  <si>
    <t>61e34254ec4ec02e84f5dbb8</t>
  </si>
  <si>
    <t>61e34254ec4ec02e84f5dbb9</t>
  </si>
  <si>
    <t>61e34254ec4ec02e84f5dbba</t>
  </si>
  <si>
    <t>61e34254ec4ec02e84f5dbbb</t>
  </si>
  <si>
    <t>61e34254ec4ec02e84f5dbbc</t>
  </si>
  <si>
    <t>61e34254ec4ec02e84f5dbbd</t>
  </si>
  <si>
    <t>61e34254ec4ec02e84f5dbbe</t>
  </si>
  <si>
    <t>61e34254ec4ec02e84f5dbbf</t>
  </si>
  <si>
    <t>61e34254ec4ec02e84f5dbc0</t>
  </si>
  <si>
    <t>61e34254ec4ec02e84f5dbc1</t>
  </si>
  <si>
    <t>61e34254ec4ec02e84f5dbc2</t>
  </si>
  <si>
    <t>61e34254ec4ec02e84f5dbc3</t>
  </si>
  <si>
    <t>61e34254ec4ec02e84f5dbc4</t>
  </si>
  <si>
    <t>61e34254ec4ec02e84f5dbc5</t>
  </si>
  <si>
    <t>61e34254ec4ec02e84f5dbc6</t>
  </si>
  <si>
    <t>61e34254ec4ec02e84f5dbc7</t>
  </si>
  <si>
    <t>61e34254ec4ec02e84f5dbc8</t>
  </si>
  <si>
    <t>61e34254ec4ec02e84f5dbc9</t>
  </si>
  <si>
    <t>61e34254ec4ec02e84f5dbca</t>
  </si>
  <si>
    <t>61e34254ec4ec02e84f5dbcb</t>
  </si>
  <si>
    <t>61e34254ec4ec02e84f5dbcc</t>
  </si>
  <si>
    <t>61e34254ec4ec02e84f5dbcd</t>
  </si>
  <si>
    <t>61e34254ec4ec02e84f5dbce</t>
  </si>
  <si>
    <t>61e34254ec4ec02e84f5dbcf</t>
  </si>
  <si>
    <t>61e34254ec4ec02e84f5dbd0</t>
  </si>
  <si>
    <t>61e34254ec4ec02e84f5dbd1</t>
  </si>
  <si>
    <t>61e34254ec4ec02e84f5dbd2</t>
  </si>
  <si>
    <t>61e34254ec4ec02e84f5dbd3</t>
  </si>
  <si>
    <t>61e34254ec4ec02e84f5dbd4</t>
  </si>
  <si>
    <t>61e34254ec4ec02e84f5dbd5</t>
  </si>
  <si>
    <t>61e34254ec4ec02e84f5dbd6</t>
  </si>
  <si>
    <t>61e34254ec4ec02e84f5dbd7</t>
  </si>
  <si>
    <t>61e34254ec4ec02e84f5dbd8</t>
  </si>
  <si>
    <t>61e34254ec4ec02e84f5dbd9</t>
  </si>
  <si>
    <t>61e34254ec4ec02e84f5dbda</t>
  </si>
  <si>
    <t>61e34254ec4ec02e84f5dbdb</t>
  </si>
  <si>
    <t>61e34254ec4ec02e84f5dbdc</t>
  </si>
  <si>
    <t>61e34254ec4ec02e84f5dbdd</t>
  </si>
  <si>
    <t>61e34254ec4ec02e84f5dbde</t>
  </si>
  <si>
    <t>61e34254ec4ec02e84f5dbdf</t>
  </si>
  <si>
    <t>61e34254ec4ec02e84f5dbe0</t>
  </si>
  <si>
    <t>61e34254ec4ec02e84f5dbe1</t>
  </si>
  <si>
    <t>61e34254ec4ec02e84f5dbe2</t>
  </si>
  <si>
    <t>61e34254ec4ec02e84f5dbe3</t>
  </si>
  <si>
    <t>61e34254ec4ec02e84f5dbe4</t>
  </si>
  <si>
    <t>61e34254ec4ec02e84f5dbe5</t>
  </si>
  <si>
    <t>61e34254ec4ec02e84f5dbe6</t>
  </si>
  <si>
    <t>61e34254ec4ec02e84f5dbe7</t>
  </si>
  <si>
    <t>61e34254ec4ec02e84f5dbe8</t>
  </si>
  <si>
    <t>61e34254ec4ec02e84f5dbe9</t>
  </si>
  <si>
    <t>61e34254ec4ec02e84f5dbea</t>
  </si>
  <si>
    <t>61e34254ec4ec02e84f5dbeb</t>
  </si>
  <si>
    <t>61e34254ec4ec02e84f5dbec</t>
  </si>
  <si>
    <t>61e34254ec4ec02e84f5dbed</t>
  </si>
  <si>
    <t>61e34254ec4ec02e84f5dbee</t>
  </si>
  <si>
    <t>61e34254ec4ec02e84f5dbef</t>
  </si>
  <si>
    <t>61e34254ec4ec02e84f5dbf0</t>
  </si>
  <si>
    <t>61e34254ec4ec02e84f5dbf1</t>
  </si>
  <si>
    <t>61e34254ec4ec02e84f5dbf2</t>
  </si>
  <si>
    <t>61e34254ec4ec02e84f5dbf3</t>
  </si>
  <si>
    <t>61e34254ec4ec02e84f5dbf4</t>
  </si>
  <si>
    <t>61e34254ec4ec02e84f5dbf5</t>
  </si>
  <si>
    <t>61e34254ec4ec02e84f5dbf6</t>
  </si>
  <si>
    <t>61e34254ec4ec02e84f5dbf7</t>
  </si>
  <si>
    <t>61e34254ec4ec02e84f5dbf8</t>
  </si>
  <si>
    <t>61e34254ec4ec02e84f5dbf9</t>
  </si>
  <si>
    <t>61e34254ec4ec02e84f5dbfa</t>
  </si>
  <si>
    <t>61e34254ec4ec02e84f5dbfb</t>
  </si>
  <si>
    <t>61e34254ec4ec02e84f5dbfc</t>
  </si>
  <si>
    <t>61e34254ec4ec02e84f5dbfd</t>
  </si>
  <si>
    <t>61e34254ec4ec02e84f5dbfe</t>
  </si>
  <si>
    <t>61e34254ec4ec02e84f5dbff</t>
  </si>
  <si>
    <t>61e34254ec4ec02e84f5dc00</t>
  </si>
  <si>
    <t>61e34254ec4ec02e84f5dc01</t>
  </si>
  <si>
    <t>61e34254ec4ec02e84f5dc02</t>
  </si>
  <si>
    <t>61e34254ec4ec02e84f5dc03</t>
  </si>
  <si>
    <t>61e34254ec4ec02e84f5dc04</t>
  </si>
  <si>
    <t>61e34254ec4ec02e84f5dc05</t>
  </si>
  <si>
    <t>61e34254ec4ec02e84f5dc06</t>
  </si>
  <si>
    <t>61e34254ec4ec02e84f5dc07</t>
  </si>
  <si>
    <t>61e34254ec4ec02e84f5dc08</t>
  </si>
  <si>
    <t>61e34254ec4ec02e84f5dc09</t>
  </si>
  <si>
    <t>61e34254ec4ec02e84f5dc0a</t>
  </si>
  <si>
    <t>61e34254ec4ec02e84f5dc0b</t>
  </si>
  <si>
    <t>61e34254ec4ec02e84f5dc0c</t>
  </si>
  <si>
    <t>61e34254ec4ec02e84f5dc0d</t>
  </si>
  <si>
    <t>61e34254ec4ec02e84f5dc0e</t>
  </si>
  <si>
    <t>61e34254ec4ec02e84f5dc0f</t>
  </si>
  <si>
    <t>61e34254ec4ec02e84f5dc10</t>
  </si>
  <si>
    <t>61e34254ec4ec02e84f5dc11</t>
  </si>
  <si>
    <t>61e34254ec4ec02e84f5dc12</t>
  </si>
  <si>
    <t>61e34254ec4ec02e84f5dc13</t>
  </si>
  <si>
    <t>61e34254ec4ec02e84f5dc14</t>
  </si>
  <si>
    <t>61e34254ec4ec02e84f5dc15</t>
  </si>
  <si>
    <t>61e34254ec4ec02e84f5dc16</t>
  </si>
  <si>
    <t>61e34254ec4ec02e84f5dc17</t>
  </si>
  <si>
    <t>61e34254ec4ec02e84f5dc18</t>
  </si>
  <si>
    <t>61e34254ec4ec02e84f5dc19</t>
  </si>
  <si>
    <t>61e34254ec4ec02e84f5dc1a</t>
  </si>
  <si>
    <t>61e34254ec4ec02e84f5dc1b</t>
  </si>
  <si>
    <t>61e34254ec4ec02e84f5dc1c</t>
  </si>
  <si>
    <t>61e34254ec4ec02e84f5dc1d</t>
  </si>
  <si>
    <t>61e34254ec4ec02e84f5dc1e</t>
  </si>
  <si>
    <t>61e34254ec4ec02e84f5dc1f</t>
  </si>
  <si>
    <t>61e34254ec4ec02e84f5dc20</t>
  </si>
  <si>
    <t>61e34254ec4ec02e84f5dc21</t>
  </si>
  <si>
    <t>61e34254ec4ec02e84f5dc22</t>
  </si>
  <si>
    <t>61e34254ec4ec02e84f5dc23</t>
  </si>
  <si>
    <t>61e34254ec4ec02e84f5dc24</t>
  </si>
  <si>
    <t>61e34254ec4ec02e84f5dc25</t>
  </si>
  <si>
    <t>61e34254ec4ec02e84f5dc26</t>
  </si>
  <si>
    <t>61e34254ec4ec02e84f5dc27</t>
  </si>
  <si>
    <t>61e34254ec4ec02e84f5dc28</t>
  </si>
  <si>
    <t>61e34254ec4ec02e84f5dc29</t>
  </si>
  <si>
    <t>61e34254ec4ec02e84f5dc2a</t>
  </si>
  <si>
    <t>61e34254ec4ec02e84f5dc2b</t>
  </si>
  <si>
    <t>61e34254ec4ec02e84f5dc2c</t>
  </si>
  <si>
    <t>61e34254ec4ec02e84f5dc2d</t>
  </si>
  <si>
    <t>61e34254ec4ec02e84f5dc2e</t>
  </si>
  <si>
    <t>61e34254ec4ec02e84f5dc2f</t>
  </si>
  <si>
    <t>61e34254ec4ec02e84f5dc30</t>
  </si>
  <si>
    <t>61e34254ec4ec02e84f5dc31</t>
  </si>
  <si>
    <t>61e34254ec4ec02e84f5dc32</t>
  </si>
  <si>
    <t>61e34254ec4ec02e84f5dc33</t>
  </si>
  <si>
    <t>61e34254ec4ec02e84f5dc34</t>
  </si>
  <si>
    <t>61e34254ec4ec02e84f5dc35</t>
  </si>
  <si>
    <t>61e34254ec4ec02e84f5dc36</t>
  </si>
  <si>
    <t>61e34254ec4ec02e84f5dc37</t>
  </si>
  <si>
    <t>61e34254ec4ec02e84f5dc38</t>
  </si>
  <si>
    <t>61e34254ec4ec02e84f5dc39</t>
  </si>
  <si>
    <t>61e34254ec4ec02e84f5dc3a</t>
  </si>
  <si>
    <t>61e34254ec4ec02e84f5dc3b</t>
  </si>
  <si>
    <t>61e34254ec4ec02e84f5dc3c</t>
  </si>
  <si>
    <t>61e34254ec4ec02e84f5dc3d</t>
  </si>
  <si>
    <t>61e34254ec4ec02e84f5dc3e</t>
  </si>
  <si>
    <t>61e34254ec4ec02e84f5dc3f</t>
  </si>
  <si>
    <t>61e34254ec4ec02e84f5dc40</t>
  </si>
  <si>
    <t>61e34254ec4ec02e84f5dc41</t>
  </si>
  <si>
    <t>61e34254ec4ec02e84f5dc42</t>
  </si>
  <si>
    <t>61e34254ec4ec02e84f5dc43</t>
  </si>
  <si>
    <t>61e34254ec4ec02e84f5dc44</t>
  </si>
  <si>
    <t>61e34254ec4ec02e84f5dc45</t>
  </si>
  <si>
    <t>61e34254ec4ec02e84f5dc46</t>
  </si>
  <si>
    <t>61e34254ec4ec02e84f5dc47</t>
  </si>
  <si>
    <t>61e34254ec4ec02e84f5dc48</t>
  </si>
  <si>
    <t>61e34254ec4ec02e84f5dc49</t>
  </si>
  <si>
    <t>61e34254ec4ec02e84f5dc4a</t>
  </si>
  <si>
    <t>61e34254ec4ec02e84f5dc4b</t>
  </si>
  <si>
    <t>61e34254ec4ec02e84f5dc4c</t>
  </si>
  <si>
    <t>61e34254ec4ec02e84f5dc4d</t>
  </si>
  <si>
    <t>61e34254ec4ec02e84f5dc4e</t>
  </si>
  <si>
    <t>61e34254ec4ec02e84f5dc4f</t>
  </si>
  <si>
    <t>61e34254ec4ec02e84f5dc50</t>
  </si>
  <si>
    <t>61e34254ec4ec02e84f5dc51</t>
  </si>
  <si>
    <t>61e34254ec4ec02e84f5dc52</t>
  </si>
  <si>
    <t>61e34254ec4ec02e84f5dc53</t>
  </si>
  <si>
    <t>61e34254ec4ec02e84f5dc54</t>
  </si>
  <si>
    <t>61e34254ec4ec02e84f5dc55</t>
  </si>
  <si>
    <t>61e34254ec4ec02e84f5dc56</t>
  </si>
  <si>
    <t>61e34254ec4ec02e84f5dc57</t>
  </si>
  <si>
    <t>61e34254ec4ec02e84f5dc58</t>
  </si>
  <si>
    <t>61e34254ec4ec02e84f5dc59</t>
  </si>
  <si>
    <t>61e34254ec4ec02e84f5dc5a</t>
  </si>
  <si>
    <t>61e34254ec4ec02e84f5dc5b</t>
  </si>
  <si>
    <t>61e34254ec4ec02e84f5dc5c</t>
  </si>
  <si>
    <t>61e34254ec4ec02e84f5dc5d</t>
  </si>
  <si>
    <t>61e34254ec4ec02e84f5dc5e</t>
  </si>
  <si>
    <t>61e34254ec4ec02e84f5dc5f</t>
  </si>
  <si>
    <t>61e34254ec4ec02e84f5dc60</t>
  </si>
  <si>
    <t>61e34254ec4ec02e84f5dc61</t>
  </si>
  <si>
    <t>61e34254ec4ec02e84f5dc62</t>
  </si>
  <si>
    <t>61e34254ec4ec02e84f5dc63</t>
  </si>
  <si>
    <t>61e34254ec4ec02e84f5dc64</t>
  </si>
  <si>
    <t>61e34254ec4ec02e84f5dc65</t>
  </si>
  <si>
    <t>61e34254ec4ec02e84f5dc66</t>
  </si>
  <si>
    <t>61e34254ec4ec02e84f5dc67</t>
  </si>
  <si>
    <t>61e34254ec4ec02e84f5dc68</t>
  </si>
  <si>
    <t>61e34254ec4ec02e84f5dc69</t>
  </si>
  <si>
    <t>61e34254ec4ec02e84f5dc6a</t>
  </si>
  <si>
    <t>61e34254ec4ec02e84f5dc6b</t>
  </si>
  <si>
    <t>61e34254ec4ec02e84f5dc6c</t>
  </si>
  <si>
    <t>61e34254ec4ec02e84f5dc6d</t>
  </si>
  <si>
    <t>61e34254ec4ec02e84f5dc6e</t>
  </si>
  <si>
    <t>61e34254ec4ec02e84f5dc6f</t>
  </si>
  <si>
    <t>61e34254ec4ec02e84f5dc70</t>
  </si>
  <si>
    <t>61e34254ec4ec02e84f5dc71</t>
  </si>
  <si>
    <t>61e34254ec4ec02e84f5dc72</t>
  </si>
  <si>
    <t>61e34254ec4ec02e84f5dc73</t>
  </si>
  <si>
    <t>61e34254ec4ec02e84f5dc74</t>
  </si>
  <si>
    <t>61e34254ec4ec02e84f5dc75</t>
  </si>
  <si>
    <t>61e34254ec4ec02e84f5dc76</t>
  </si>
  <si>
    <t>61e34254ec4ec02e84f5dc77</t>
  </si>
  <si>
    <t>61e34254ec4ec02e84f5dc78</t>
  </si>
  <si>
    <t>61e34254ec4ec02e84f5dc79</t>
  </si>
  <si>
    <t>61e34254ec4ec02e84f5dc7a</t>
  </si>
  <si>
    <t>61e34254ec4ec02e84f5dc7b</t>
  </si>
  <si>
    <t>61e34254ec4ec02e84f5dc7c</t>
  </si>
  <si>
    <t>61e34254ec4ec02e84f5dc7d</t>
  </si>
  <si>
    <t>61e34254ec4ec02e84f5dc7e</t>
  </si>
  <si>
    <t>61e34254ec4ec02e84f5dc7f</t>
  </si>
  <si>
    <t>61e34254ec4ec02e84f5dc80</t>
  </si>
  <si>
    <t>61e34254ec4ec02e84f5dc81</t>
  </si>
  <si>
    <t>61e34254ec4ec02e84f5dc82</t>
  </si>
  <si>
    <t>61e34254ec4ec02e84f5dc83</t>
  </si>
  <si>
    <t>61e34254ec4ec02e84f5dc84</t>
  </si>
  <si>
    <t>61e34254ec4ec02e84f5dc85</t>
  </si>
  <si>
    <t>61e34254ec4ec02e84f5dc86</t>
  </si>
  <si>
    <t>61e34254ec4ec02e84f5dc87</t>
  </si>
  <si>
    <t>61e34254ec4ec02e84f5dc88</t>
  </si>
  <si>
    <t>61e34254ec4ec02e84f5dc89</t>
  </si>
  <si>
    <t>61e34254ec4ec02e84f5dc8a</t>
  </si>
  <si>
    <t>61e34254ec4ec02e84f5dc8b</t>
  </si>
  <si>
    <t>61e34254ec4ec02e84f5dc8c</t>
  </si>
  <si>
    <t>61e34254ec4ec02e84f5dc8d</t>
  </si>
  <si>
    <t>61e34254ec4ec02e84f5dc8e</t>
  </si>
  <si>
    <t>61e34254ec4ec02e84f5dc8f</t>
  </si>
  <si>
    <t>61e34254ec4ec02e84f5dc90</t>
  </si>
  <si>
    <t>61e34254ec4ec02e84f5dc91</t>
  </si>
  <si>
    <t>61e34254ec4ec02e84f5dc92</t>
  </si>
  <si>
    <t>61e34254ec4ec02e84f5dc93</t>
  </si>
  <si>
    <t>61e34254ec4ec02e84f5dc94</t>
  </si>
  <si>
    <t>61e34254ec4ec02e84f5dc95</t>
  </si>
  <si>
    <t>61e34254ec4ec02e84f5dc96</t>
  </si>
  <si>
    <t>61e34254ec4ec02e84f5dc97</t>
  </si>
  <si>
    <t>61e34254ec4ec02e84f5dc98</t>
  </si>
  <si>
    <t>61e34254ec4ec02e84f5dc99</t>
  </si>
  <si>
    <t>61e34254ec4ec02e84f5dc9a</t>
  </si>
  <si>
    <t>61e34254ec4ec02e84f5dc9b</t>
  </si>
  <si>
    <t>61e34254ec4ec02e84f5dc9c</t>
  </si>
  <si>
    <t>61e34254ec4ec02e84f5dc9d</t>
  </si>
  <si>
    <t>61e34254ec4ec02e84f5dc9e</t>
  </si>
  <si>
    <t>61e34254ec4ec02e84f5dc9f</t>
  </si>
  <si>
    <t>61e34254ec4ec02e84f5dca0</t>
  </si>
  <si>
    <t>61e34254ec4ec02e84f5dca1</t>
  </si>
  <si>
    <t>61e34254ec4ec02e84f5dca2</t>
  </si>
  <si>
    <t>61e34254ec4ec02e84f5dca3</t>
  </si>
  <si>
    <t>61e34254ec4ec02e84f5dca4</t>
  </si>
  <si>
    <t>61e34254ec4ec02e84f5dca5</t>
  </si>
  <si>
    <t>61e34254ec4ec02e84f5dca6</t>
  </si>
  <si>
    <t>61e34254ec4ec02e84f5dca7</t>
  </si>
  <si>
    <t>61e34254ec4ec02e84f5dca8</t>
  </si>
  <si>
    <t>61e34254ec4ec02e84f5dca9</t>
  </si>
  <si>
    <t>61e34254ec4ec02e84f5dcaa</t>
  </si>
  <si>
    <t>61e34254ec4ec02e84f5dcab</t>
  </si>
  <si>
    <t>61e34254ec4ec02e84f5dcac</t>
  </si>
  <si>
    <t>61e34254ec4ec02e84f5dcad</t>
  </si>
  <si>
    <t>61e34254ec4ec02e84f5dcae</t>
  </si>
  <si>
    <t>61e34254ec4ec02e84f5dcaf</t>
  </si>
  <si>
    <t>61e34254ec4ec02e84f5dcb0</t>
  </si>
  <si>
    <t>61e34254ec4ec02e84f5dcb1</t>
  </si>
  <si>
    <t>61e34254ec4ec02e84f5dcb2</t>
  </si>
  <si>
    <t>61e34254ec4ec02e84f5dcb3</t>
  </si>
  <si>
    <t>61e34254ec4ec02e84f5dcb4</t>
  </si>
  <si>
    <t>61e34254ec4ec02e84f5dcb5</t>
  </si>
  <si>
    <t>61e34254ec4ec02e84f5dcb6</t>
  </si>
  <si>
    <t>61e34254ec4ec02e84f5dcb7</t>
  </si>
  <si>
    <t>61e34254ec4ec02e84f5dcb8</t>
  </si>
  <si>
    <t>61e34254ec4ec02e84f5dcb9</t>
  </si>
  <si>
    <t>61e34254ec4ec02e84f5dcba</t>
  </si>
  <si>
    <t>61e34254ec4ec02e84f5dcbb</t>
  </si>
  <si>
    <t>61e34254ec4ec02e84f5dcbc</t>
  </si>
  <si>
    <t>61e34254ec4ec02e84f5dcbd</t>
  </si>
  <si>
    <t>61e34254ec4ec02e84f5dcbe</t>
  </si>
  <si>
    <t>61e34254ec4ec02e84f5dcbf</t>
  </si>
  <si>
    <t>61e34254ec4ec02e84f5dcc0</t>
  </si>
  <si>
    <t>61e34254ec4ec02e84f5dcc1</t>
  </si>
  <si>
    <t>61e34254ec4ec02e84f5dcc2</t>
  </si>
  <si>
    <t>61e34254ec4ec02e84f5dcc3</t>
  </si>
  <si>
    <t>61e34254ec4ec02e84f5dcc4</t>
  </si>
  <si>
    <t>61e34254ec4ec02e84f5dcc5</t>
  </si>
  <si>
    <t>61e34254ec4ec02e84f5dcc6</t>
  </si>
  <si>
    <t>61e34254ec4ec02e84f5dcc7</t>
  </si>
  <si>
    <t>61e34254ec4ec02e84f5dcc8</t>
  </si>
  <si>
    <t>61e34254ec4ec02e84f5dcc9</t>
  </si>
  <si>
    <t>61e34254ec4ec02e84f5dcca</t>
  </si>
  <si>
    <t>61e34254ec4ec02e84f5dccb</t>
  </si>
  <si>
    <t>61e34254ec4ec02e84f5dccc</t>
  </si>
  <si>
    <t>61e34254ec4ec02e84f5dccd</t>
  </si>
  <si>
    <t>61e34254ec4ec02e84f5dcce</t>
  </si>
  <si>
    <t>61e34254ec4ec02e84f5dccf</t>
  </si>
  <si>
    <t>61e34254ec4ec02e84f5dcd0</t>
  </si>
  <si>
    <t>61e34254ec4ec02e84f5dcd1</t>
  </si>
  <si>
    <t>61e34254ec4ec02e84f5dcd2</t>
  </si>
  <si>
    <t>61e34254ec4ec02e84f5dcd3</t>
  </si>
  <si>
    <t>61e34254ec4ec02e84f5dcd4</t>
  </si>
  <si>
    <t>61e34254ec4ec02e84f5dcd5</t>
  </si>
  <si>
    <t>61e34254ec4ec02e84f5dcd6</t>
  </si>
  <si>
    <t>61e34254ec4ec02e84f5dcd7</t>
  </si>
  <si>
    <t>61e34254ec4ec02e84f5dcd8</t>
  </si>
  <si>
    <t>61e34254ec4ec02e84f5dcd9</t>
  </si>
  <si>
    <t>61e34254ec4ec02e84f5dcda</t>
  </si>
  <si>
    <t>61e34254ec4ec02e84f5dcdb</t>
  </si>
  <si>
    <t>61e34254ec4ec02e84f5dcdc</t>
  </si>
  <si>
    <t>61e34254ec4ec02e84f5dcdd</t>
  </si>
  <si>
    <t>61e34254ec4ec02e84f5dcde</t>
  </si>
  <si>
    <t>61e34254ec4ec02e84f5dcdf</t>
  </si>
  <si>
    <t>61e34254ec4ec02e84f5dce0</t>
  </si>
  <si>
    <t>61e34254ec4ec02e84f5dce1</t>
  </si>
  <si>
    <t>61e34254ec4ec02e84f5dce2</t>
  </si>
  <si>
    <t>61e34254ec4ec02e84f5dce3</t>
  </si>
  <si>
    <t>61e34254ec4ec02e84f5dce4</t>
  </si>
  <si>
    <t>61e34254ec4ec02e84f5dce5</t>
  </si>
  <si>
    <t>61e34254ec4ec02e84f5dce6</t>
  </si>
  <si>
    <t>61e34254ec4ec02e84f5dce7</t>
  </si>
  <si>
    <t>61e34254ec4ec02e84f5dce8</t>
  </si>
  <si>
    <t>61e34254ec4ec02e84f5dce9</t>
  </si>
  <si>
    <t>61e34254ec4ec02e84f5dcea</t>
  </si>
  <si>
    <t>61e34254ec4ec02e84f5dceb</t>
  </si>
  <si>
    <t>61e34254ec4ec02e84f5dcec</t>
  </si>
  <si>
    <t>61e34254ec4ec02e84f5dced</t>
  </si>
  <si>
    <t>61e34254ec4ec02e84f5dcee</t>
  </si>
  <si>
    <t>61e34254ec4ec02e84f5dcef</t>
  </si>
  <si>
    <t>61e34254ec4ec02e84f5dcf0</t>
  </si>
  <si>
    <t>61e34254ec4ec02e84f5dcf1</t>
  </si>
  <si>
    <t>61e34254ec4ec02e84f5dcf2</t>
  </si>
  <si>
    <t>61e34254ec4ec02e84f5dcf3</t>
  </si>
  <si>
    <t>61e34254ec4ec02e84f5dcf4</t>
  </si>
  <si>
    <t>61e34254ec4ec02e84f5dcf5</t>
  </si>
  <si>
    <t>61e34254ec4ec02e84f5dcf6</t>
  </si>
  <si>
    <t>61e34254ec4ec02e84f5dcf7</t>
  </si>
  <si>
    <t>61e34254ec4ec02e84f5dcf8</t>
  </si>
  <si>
    <t>61e34254ec4ec02e84f5dcf9</t>
  </si>
  <si>
    <t>61e34254ec4ec02e84f5dcfa</t>
  </si>
  <si>
    <t>61e34254ec4ec02e84f5dcfb</t>
  </si>
  <si>
    <t>61e34254ec4ec02e84f5dcfc</t>
  </si>
  <si>
    <t>61e34254ec4ec02e84f5dcfd</t>
  </si>
  <si>
    <t>61e34254ec4ec02e84f5dcfe</t>
  </si>
  <si>
    <t>61e34254ec4ec02e84f5dcff</t>
  </si>
  <si>
    <t>61e34254ec4ec02e84f5dd00</t>
  </si>
  <si>
    <t>61e34254ec4ec02e84f5dd01</t>
  </si>
  <si>
    <t>61e34254ec4ec02e84f5dd02</t>
  </si>
  <si>
    <t>61e34254ec4ec02e84f5dd03</t>
  </si>
  <si>
    <t>61e34254ec4ec02e84f5dd04</t>
  </si>
  <si>
    <t>61e34254ec4ec02e84f5dd05</t>
  </si>
  <si>
    <t>61e34254ec4ec02e84f5dd06</t>
  </si>
  <si>
    <t>61e34254ec4ec02e84f5dd07</t>
  </si>
  <si>
    <t>61e34254ec4ec02e84f5dd08</t>
  </si>
  <si>
    <t>61e34254ec4ec02e84f5dd09</t>
  </si>
  <si>
    <t>61e34254ec4ec02e84f5dd0a</t>
  </si>
  <si>
    <t>61e34254ec4ec02e84f5dd0b</t>
  </si>
  <si>
    <t>61e34254ec4ec02e84f5dd0c</t>
  </si>
  <si>
    <t>61e34254ec4ec02e84f5dd0d</t>
  </si>
  <si>
    <t>61e34254ec4ec02e84f5dd0e</t>
  </si>
  <si>
    <t>61e34254ec4ec02e84f5dd0f</t>
  </si>
  <si>
    <t>61e34254ec4ec02e84f5dd10</t>
  </si>
  <si>
    <t>61e34254ec4ec02e84f5dd11</t>
  </si>
  <si>
    <t>61e34254ec4ec02e84f5dd12</t>
  </si>
  <si>
    <t>61e34254ec4ec02e84f5dd13</t>
  </si>
  <si>
    <t>61e34254ec4ec02e84f5dd14</t>
  </si>
  <si>
    <t>61e34254ec4ec02e84f5dd15</t>
  </si>
  <si>
    <t>61e34254ec4ec02e84f5dd16</t>
  </si>
  <si>
    <t>61e34254ec4ec02e84f5dd17</t>
  </si>
  <si>
    <t>61e34254ec4ec02e84f5dd18</t>
  </si>
  <si>
    <t>61e34254ec4ec02e84f5dd19</t>
  </si>
  <si>
    <t>61e34254ec4ec02e84f5dd1a</t>
  </si>
  <si>
    <t>61e34254ec4ec02e84f5dd1b</t>
  </si>
  <si>
    <t>61e34254ec4ec02e84f5dd1c</t>
  </si>
  <si>
    <t>61e34254ec4ec02e84f5dd1d</t>
  </si>
  <si>
    <t>61e34254ec4ec02e84f5dd1e</t>
  </si>
  <si>
    <t>61e34254ec4ec02e84f5dd1f</t>
  </si>
  <si>
    <t>61e34254ec4ec02e84f5dd20</t>
  </si>
  <si>
    <t>61e34254ec4ec02e84f5dd21</t>
  </si>
  <si>
    <t>61e34254ec4ec02e84f5dd22</t>
  </si>
  <si>
    <t>61e34254ec4ec02e84f5dd23</t>
  </si>
  <si>
    <t>61e34254ec4ec02e84f5dd24</t>
  </si>
  <si>
    <t>61e34254ec4ec02e84f5dd25</t>
  </si>
  <si>
    <t>61e34254ec4ec02e84f5dd26</t>
  </si>
  <si>
    <t>61e34254ec4ec02e84f5dd27</t>
  </si>
  <si>
    <t>61e34254ec4ec02e84f5dd28</t>
  </si>
  <si>
    <t>61e34254ec4ec02e84f5dd29</t>
  </si>
  <si>
    <t>61e34254ec4ec02e84f5dd2a</t>
  </si>
  <si>
    <t>61e34254ec4ec02e84f5dd2b</t>
  </si>
  <si>
    <t>61e34254ec4ec02e84f5dd2c</t>
  </si>
  <si>
    <t>61e34254ec4ec02e84f5dd2d</t>
  </si>
  <si>
    <t>61e34254ec4ec02e84f5dd2e</t>
  </si>
  <si>
    <t>61e34254ec4ec02e84f5dd2f</t>
  </si>
  <si>
    <t>61e34254ec4ec02e84f5dd30</t>
  </si>
  <si>
    <t>61e34254ec4ec02e84f5dd31</t>
  </si>
  <si>
    <t>61e34254ec4ec02e84f5dd32</t>
  </si>
  <si>
    <t>61e34254ec4ec02e84f5dd33</t>
  </si>
  <si>
    <t>61e34254ec4ec02e84f5dd34</t>
  </si>
  <si>
    <t>61e34254ec4ec02e84f5dd35</t>
  </si>
  <si>
    <t>61e34254ec4ec02e84f5dd36</t>
  </si>
  <si>
    <t>61e34254ec4ec02e84f5dd37</t>
  </si>
  <si>
    <t>61e34254ec4ec02e84f5dd38</t>
  </si>
  <si>
    <t>61e34254ec4ec02e84f5dd39</t>
  </si>
  <si>
    <t>61e34254ec4ec02e84f5dd3a</t>
  </si>
  <si>
    <t>61e34254ec4ec02e84f5dd3b</t>
  </si>
  <si>
    <t>61e34254ec4ec02e84f5dd3c</t>
  </si>
  <si>
    <t>61e34254ec4ec02e84f5dd3d</t>
  </si>
  <si>
    <t>61e34254ec4ec02e84f5dd3e</t>
  </si>
  <si>
    <t>61e34254ec4ec02e84f5dd3f</t>
  </si>
  <si>
    <t>61e34254ec4ec02e84f5dd40</t>
  </si>
  <si>
    <t>61e34254ec4ec02e84f5dd41</t>
  </si>
  <si>
    <t>61e34254ec4ec02e84f5dd42</t>
  </si>
  <si>
    <t>61e34254ec4ec02e84f5dd43</t>
  </si>
  <si>
    <t>61e34254ec4ec02e84f5dd44</t>
  </si>
  <si>
    <t>61e34254ec4ec02e84f5dd45</t>
  </si>
  <si>
    <t>61e34254ec4ec02e84f5dd46</t>
  </si>
  <si>
    <t>61e34254ec4ec02e84f5dd47</t>
  </si>
  <si>
    <t>61e34254ec4ec02e84f5dd48</t>
  </si>
  <si>
    <t>61e34254ec4ec02e84f5dd49</t>
  </si>
  <si>
    <t>61e34254ec4ec02e84f5dd4a</t>
  </si>
  <si>
    <t>61e34254ec4ec02e84f5dd4b</t>
  </si>
  <si>
    <t>61e34254ec4ec02e84f5dd4c</t>
  </si>
  <si>
    <t>61e34254ec4ec02e84f5dd4d</t>
  </si>
  <si>
    <t>61e34254ec4ec02e84f5dd4e</t>
  </si>
  <si>
    <t>61e34254ec4ec02e84f5dd4f</t>
  </si>
  <si>
    <t>61e34254ec4ec02e84f5dd50</t>
  </si>
  <si>
    <t>61e34254ec4ec02e84f5dd51</t>
  </si>
  <si>
    <t>61e34254ec4ec02e84f5dd52</t>
  </si>
  <si>
    <t>61e34254ec4ec02e84f5dd53</t>
  </si>
  <si>
    <t>61e34254ec4ec02e84f5dd54</t>
  </si>
  <si>
    <t>61e34254ec4ec02e84f5dd55</t>
  </si>
  <si>
    <t>61e34254ec4ec02e84f5dd56</t>
  </si>
  <si>
    <t>61e34254ec4ec02e84f5dd57</t>
  </si>
  <si>
    <t>61e34254ec4ec02e84f5dd58</t>
  </si>
  <si>
    <t>61e34254ec4ec02e84f5dd59</t>
  </si>
  <si>
    <t>61e34254ec4ec02e84f5dd5a</t>
  </si>
  <si>
    <t>61e34254ec4ec02e84f5dd5b</t>
  </si>
  <si>
    <t>61e34254ec4ec02e84f5dd5c</t>
  </si>
  <si>
    <t>61e34254ec4ec02e84f5dd5d</t>
  </si>
  <si>
    <t>61e34254ec4ec02e84f5dd5e</t>
  </si>
  <si>
    <t>61e34254ec4ec02e84f5dd5f</t>
  </si>
  <si>
    <t>61e34254ec4ec02e84f5dd60</t>
  </si>
  <si>
    <t>61e34254ec4ec02e84f5dd61</t>
  </si>
  <si>
    <t>61e34254ec4ec02e84f5dd62</t>
  </si>
  <si>
    <t>61e34254ec4ec02e84f5dd63</t>
  </si>
  <si>
    <t>61e34254ec4ec02e84f5dd64</t>
  </si>
  <si>
    <t>61e34254ec4ec02e84f5dd65</t>
  </si>
  <si>
    <t>61e34254ec4ec02e84f5dd66</t>
  </si>
  <si>
    <t>61e34254ec4ec02e84f5dd67</t>
  </si>
  <si>
    <t>61e34254ec4ec02e84f5dd68</t>
  </si>
  <si>
    <t>61e34254ec4ec02e84f5dd69</t>
  </si>
  <si>
    <t>61e34254ec4ec02e84f5dd6a</t>
  </si>
  <si>
    <t>61e34254ec4ec02e84f5dd6b</t>
  </si>
  <si>
    <t>61e34254ec4ec02e84f5dd6c</t>
  </si>
  <si>
    <t>61e34254ec4ec02e84f5dd6d</t>
  </si>
  <si>
    <t>61e34254ec4ec02e84f5dd6e</t>
  </si>
  <si>
    <t>61e34254ec4ec02e84f5dd6f</t>
  </si>
  <si>
    <t>61e34254ec4ec02e84f5dd70</t>
  </si>
  <si>
    <t>61e34254ec4ec02e84f5dd71</t>
  </si>
  <si>
    <t>61e34254ec4ec02e84f5dd72</t>
  </si>
  <si>
    <t>61e34254ec4ec02e84f5dd73</t>
  </si>
  <si>
    <t>61e34254ec4ec02e84f5dd74</t>
  </si>
  <si>
    <t>61e34254ec4ec02e84f5dd75</t>
  </si>
  <si>
    <t>61e34254ec4ec02e84f5dd76</t>
  </si>
  <si>
    <t>61e34254ec4ec02e84f5dd77</t>
  </si>
  <si>
    <t>61e34254ec4ec02e84f5dd78</t>
  </si>
  <si>
    <t>61e34254ec4ec02e84f5dd79</t>
  </si>
  <si>
    <t>61e34254ec4ec02e84f5dd7a</t>
  </si>
  <si>
    <t>61e34254ec4ec02e84f5dd7b</t>
  </si>
  <si>
    <t>61e34254ec4ec02e84f5dd7c</t>
  </si>
  <si>
    <t>61e34254ec4ec02e84f5dd7d</t>
  </si>
  <si>
    <t>61e34254ec4ec02e84f5dd7e</t>
  </si>
  <si>
    <t>61e34254ec4ec02e84f5dd7f</t>
  </si>
  <si>
    <t>61e34254ec4ec02e84f5dd80</t>
  </si>
  <si>
    <t>61e34254ec4ec02e84f5dd81</t>
  </si>
  <si>
    <t>61e34254ec4ec02e84f5dd82</t>
  </si>
  <si>
    <t>61e34254ec4ec02e84f5dd83</t>
  </si>
  <si>
    <t>61e34254ec4ec02e84f5dd84</t>
  </si>
  <si>
    <t>61e34254ec4ec02e84f5dd85</t>
  </si>
  <si>
    <t>61e34254ec4ec02e84f5dd86</t>
  </si>
  <si>
    <t>61e34254ec4ec02e84f5dd87</t>
  </si>
  <si>
    <t>61e34254ec4ec02e84f5dd88</t>
  </si>
  <si>
    <t>61e34254ec4ec02e84f5dd89</t>
  </si>
  <si>
    <t>61e34254ec4ec02e84f5dd8a</t>
  </si>
  <si>
    <t>61e34254ec4ec02e84f5dd8b</t>
  </si>
  <si>
    <t>61e34254ec4ec02e84f5dd8c</t>
  </si>
  <si>
    <t>61e34254ec4ec02e84f5dd8d</t>
  </si>
  <si>
    <t>61e34254ec4ec02e84f5dd8e</t>
  </si>
  <si>
    <t>61e34254ec4ec02e84f5dd8f</t>
  </si>
  <si>
    <t>61e34254ec4ec02e84f5dd90</t>
  </si>
  <si>
    <t>61e34254ec4ec02e84f5dd91</t>
  </si>
  <si>
    <t>61e34254ec4ec02e84f5dd92</t>
  </si>
  <si>
    <t>61e34254ec4ec02e84f5dd93</t>
  </si>
  <si>
    <t>61e34254ec4ec02e84f5dd94</t>
  </si>
  <si>
    <t>61e34254ec4ec02e84f5dd95</t>
  </si>
  <si>
    <t>61e34254ec4ec02e84f5dd96</t>
  </si>
  <si>
    <t>61e34254ec4ec02e84f5dd97</t>
  </si>
  <si>
    <t>61e34254ec4ec02e84f5dd98</t>
  </si>
  <si>
    <t>61e34254ec4ec02e84f5dd99</t>
  </si>
  <si>
    <t>61e34254ec4ec02e84f5dd9a</t>
  </si>
  <si>
    <t>61e34254ec4ec02e84f5dd9b</t>
  </si>
  <si>
    <t>61e34254ec4ec02e84f5dd9c</t>
  </si>
  <si>
    <t>61e34254ec4ec02e84f5dd9d</t>
  </si>
  <si>
    <t>61e34254ec4ec02e84f5dd9e</t>
  </si>
  <si>
    <t>61e34254ec4ec02e84f5dd9f</t>
  </si>
  <si>
    <t>61e34254ec4ec02e84f5dda0</t>
  </si>
  <si>
    <t>61e34254ec4ec02e84f5dda1</t>
  </si>
  <si>
    <t>61e34254ec4ec02e84f5dda2</t>
  </si>
  <si>
    <t>61e34254ec4ec02e84f5dda3</t>
  </si>
  <si>
    <t>61e34254ec4ec02e84f5dda4</t>
  </si>
  <si>
    <t>61e34254ec4ec02e84f5dda5</t>
  </si>
  <si>
    <t>61e34254ec4ec02e84f5dda6</t>
  </si>
  <si>
    <t>61e34254ec4ec02e84f5dda7</t>
  </si>
  <si>
    <t>61e34254ec4ec02e84f5dda8</t>
  </si>
  <si>
    <t>61e34254ec4ec02e84f5dda9</t>
  </si>
  <si>
    <t>61e34254ec4ec02e84f5ddaa</t>
  </si>
  <si>
    <t>61e34254ec4ec02e84f5ddab</t>
  </si>
  <si>
    <t>61e34254ec4ec02e84f5ddac</t>
  </si>
  <si>
    <t>61e34254ec4ec02e84f5ddad</t>
  </si>
  <si>
    <t>61e34254ec4ec02e84f5ddae</t>
  </si>
  <si>
    <t>61e34254ec4ec02e84f5ddaf</t>
  </si>
  <si>
    <t>61e34254ec4ec02e84f5ddb0</t>
  </si>
  <si>
    <t>61e34254ec4ec02e84f5ddb1</t>
  </si>
  <si>
    <t>61e34254ec4ec02e84f5ddb2</t>
  </si>
  <si>
    <t>61e34254ec4ec02e84f5ddb3</t>
  </si>
  <si>
    <t>61e34254ec4ec02e84f5ddb4</t>
  </si>
  <si>
    <t>61e34254ec4ec02e84f5ddb5</t>
  </si>
  <si>
    <t>61e34254ec4ec02e84f5ddb6</t>
  </si>
  <si>
    <t>61e34254ec4ec02e84f5ddb7</t>
  </si>
  <si>
    <t>61e34254ec4ec02e84f5ddb8</t>
  </si>
  <si>
    <t>61e34254ec4ec02e84f5ddb9</t>
  </si>
  <si>
    <t>61e34254ec4ec02e84f5ddba</t>
  </si>
  <si>
    <t>61e34254ec4ec02e84f5ddbb</t>
  </si>
  <si>
    <t>61e34254ec4ec02e84f5ddbc</t>
  </si>
  <si>
    <t>61e34254ec4ec02e84f5ddbd</t>
  </si>
  <si>
    <t>61e34254ec4ec02e84f5ddbe</t>
  </si>
  <si>
    <t>61e34254ec4ec02e84f5ddbf</t>
  </si>
  <si>
    <t>61e34254ec4ec02e84f5ddc0</t>
  </si>
  <si>
    <t>61e34254ec4ec02e84f5ddc1</t>
  </si>
  <si>
    <t>61e34254ec4ec02e84f5ddc2</t>
  </si>
  <si>
    <t>61e34254ec4ec02e84f5ddc3</t>
  </si>
  <si>
    <t>61e34254ec4ec02e84f5ddc4</t>
  </si>
  <si>
    <t>61e34254ec4ec02e84f5ddc5</t>
  </si>
  <si>
    <t>61e34254ec4ec02e84f5ddc6</t>
  </si>
  <si>
    <t>61e34254ec4ec02e84f5ddc7</t>
  </si>
  <si>
    <t>61e34254ec4ec02e84f5ddc8</t>
  </si>
  <si>
    <t>61e34254ec4ec02e84f5ddc9</t>
  </si>
  <si>
    <t>61e34254ec4ec02e84f5ddca</t>
  </si>
  <si>
    <t>61e34254ec4ec02e84f5ddcb</t>
  </si>
  <si>
    <t>61e34254ec4ec02e84f5ddcc</t>
  </si>
  <si>
    <t>61e34254ec4ec02e84f5ddcd</t>
  </si>
  <si>
    <t>61e34254ec4ec02e84f5ddce</t>
  </si>
  <si>
    <t>61e34254ec4ec02e84f5ddcf</t>
  </si>
  <si>
    <t>61e34254ec4ec02e84f5ddd0</t>
  </si>
  <si>
    <t>61e34254ec4ec02e84f5ddd1</t>
  </si>
  <si>
    <t>61e34254ec4ec02e84f5ddd2</t>
  </si>
  <si>
    <t>61e34254ec4ec02e84f5ddd3</t>
  </si>
  <si>
    <t>61e34254ec4ec02e84f5ddd4</t>
  </si>
  <si>
    <t>61e34254ec4ec02e84f5ddd5</t>
  </si>
  <si>
    <t>61e34254ec4ec02e84f5ddd6</t>
  </si>
  <si>
    <t>61e34254ec4ec02e84f5ddd7</t>
  </si>
  <si>
    <t>61e34254ec4ec02e84f5ddd8</t>
  </si>
  <si>
    <t>61e34254ec4ec02e84f5ddd9</t>
  </si>
  <si>
    <t>61e34254ec4ec02e84f5ddda</t>
  </si>
  <si>
    <t>61e34254ec4ec02e84f5dddb</t>
  </si>
  <si>
    <t>61e34254ec4ec02e84f5dddc</t>
  </si>
  <si>
    <t>61e34254ec4ec02e84f5dddd</t>
  </si>
  <si>
    <t>61e34254ec4ec02e84f5ddde</t>
  </si>
  <si>
    <t>61e34254ec4ec02e84f5dddf</t>
  </si>
  <si>
    <t>61e34254ec4ec02e84f5dde0</t>
  </si>
  <si>
    <t>61e34254ec4ec02e84f5dde1</t>
  </si>
  <si>
    <t>61e34254ec4ec02e84f5dde2</t>
  </si>
  <si>
    <t>61e34254ec4ec02e84f5dde3</t>
  </si>
  <si>
    <t>61e34254ec4ec02e84f5dde4</t>
  </si>
  <si>
    <t>61e34254ec4ec02e84f5dde5</t>
  </si>
  <si>
    <t>61e34254ec4ec02e84f5dde6</t>
  </si>
  <si>
    <t>61e34254ec4ec02e84f5dde7</t>
  </si>
  <si>
    <t>61e34254ec4ec02e84f5dde8</t>
  </si>
  <si>
    <t>61e34254ec4ec02e84f5dde9</t>
  </si>
  <si>
    <t>61e34254ec4ec02e84f5ddea</t>
  </si>
  <si>
    <t>61e34254ec4ec02e84f5ddeb</t>
  </si>
  <si>
    <t>61e34254ec4ec02e84f5ddec</t>
  </si>
  <si>
    <t>61e34254ec4ec02e84f5dded</t>
  </si>
  <si>
    <t>61e34254ec4ec02e84f5ddee</t>
  </si>
  <si>
    <t>61e34254ec4ec02e84f5ddef</t>
  </si>
  <si>
    <t>61e34254ec4ec02e84f5ddf0</t>
  </si>
  <si>
    <t>61e34254ec4ec02e84f5ddf1</t>
  </si>
  <si>
    <t>61e34254ec4ec02e84f5ddf2</t>
  </si>
  <si>
    <t>61e34254ec4ec02e84f5ddf3</t>
  </si>
  <si>
    <t>61e34254ec4ec02e84f5ddf4</t>
  </si>
  <si>
    <t>61e34254ec4ec02e84f5ddf5</t>
  </si>
  <si>
    <t>61e34254ec4ec02e84f5ddf6</t>
  </si>
  <si>
    <t>61e34254ec4ec02e84f5ddf7</t>
  </si>
  <si>
    <t>61e34254ec4ec02e84f5ddf8</t>
  </si>
  <si>
    <t>61e34254ec4ec02e84f5ddf9</t>
  </si>
  <si>
    <t>61e34254ec4ec02e84f5ddfa</t>
  </si>
  <si>
    <t>61e34254ec4ec02e84f5ddfb</t>
  </si>
  <si>
    <t>61e34254ec4ec02e84f5ddfc</t>
  </si>
  <si>
    <t>61e34254ec4ec02e84f5ddfd</t>
  </si>
  <si>
    <t>61e34254ec4ec02e84f5ddfe</t>
  </si>
  <si>
    <t>61e34254ec4ec02e84f5ddff</t>
  </si>
  <si>
    <t>61e34254ec4ec02e84f5de00</t>
  </si>
  <si>
    <t>61e34254ec4ec02e84f5de01</t>
  </si>
  <si>
    <t>61e34254ec4ec02e84f5de02</t>
  </si>
  <si>
    <t>61e34254ec4ec02e84f5de03</t>
  </si>
  <si>
    <t>61e34254ec4ec02e84f5de04</t>
  </si>
  <si>
    <t>61e34254ec4ec02e84f5de05</t>
  </si>
  <si>
    <t>61e34254ec4ec02e84f5de06</t>
  </si>
  <si>
    <t>61e34254ec4ec02e84f5de07</t>
  </si>
  <si>
    <t>61e34254ec4ec02e84f5de08</t>
  </si>
  <si>
    <t>61e34254ec4ec02e84f5de09</t>
  </si>
  <si>
    <t>61e34254ec4ec02e84f5de0a</t>
  </si>
  <si>
    <t>61e34254ec4ec02e84f5de0b</t>
  </si>
  <si>
    <t>61e34254ec4ec02e84f5de0c</t>
  </si>
  <si>
    <t>61e34254ec4ec02e84f5de0d</t>
  </si>
  <si>
    <t>61e34254ec4ec02e84f5de0e</t>
  </si>
  <si>
    <t>61e34254ec4ec02e84f5de0f</t>
  </si>
  <si>
    <t>61e34254ec4ec02e84f5de10</t>
  </si>
  <si>
    <t>61e34254ec4ec02e84f5de11</t>
  </si>
  <si>
    <t>61e34254ec4ec02e84f5de12</t>
  </si>
  <si>
    <t>61e34254ec4ec02e84f5de13</t>
  </si>
  <si>
    <t>61e34254ec4ec02e84f5de14</t>
  </si>
  <si>
    <t>61e34254ec4ec02e84f5de15</t>
  </si>
  <si>
    <t>61e34254ec4ec02e84f5de16</t>
  </si>
  <si>
    <t>61e34254ec4ec02e84f5de17</t>
  </si>
  <si>
    <t>61e34254ec4ec02e84f5de18</t>
  </si>
  <si>
    <t>61e34254ec4ec02e84f5de19</t>
  </si>
  <si>
    <t>61e34254ec4ec02e84f5de1a</t>
  </si>
  <si>
    <t>61e34254ec4ec02e84f5de1b</t>
  </si>
  <si>
    <t>61e34254ec4ec02e84f5de1c</t>
  </si>
  <si>
    <t>61e34254ec4ec02e84f5de1d</t>
  </si>
  <si>
    <t>61e34254ec4ec02e84f5de1e</t>
  </si>
  <si>
    <t>61e34254ec4ec02e84f5de1f</t>
  </si>
  <si>
    <t>61e34254ec4ec02e84f5de20</t>
  </si>
  <si>
    <t>61e34254ec4ec02e84f5de21</t>
  </si>
  <si>
    <t>61e34254ec4ec02e84f5de22</t>
  </si>
  <si>
    <t>61e34254ec4ec02e84f5de23</t>
  </si>
  <si>
    <t>61e34254ec4ec02e84f5de24</t>
  </si>
  <si>
    <t>61e34254ec4ec02e84f5de25</t>
  </si>
  <si>
    <t>61e34254ec4ec02e84f5de26</t>
  </si>
  <si>
    <t>61e34254ec4ec02e84f5de27</t>
  </si>
  <si>
    <t>61e34254ec4ec02e84f5de28</t>
  </si>
  <si>
    <t>61e34254ec4ec02e84f5de29</t>
  </si>
  <si>
    <t>61e34254ec4ec02e84f5de2a</t>
  </si>
  <si>
    <t>61e34254ec4ec02e84f5de2b</t>
  </si>
  <si>
    <t>61e34254ec4ec02e84f5de2c</t>
  </si>
  <si>
    <t>61e34254ec4ec02e84f5de2d</t>
  </si>
  <si>
    <t>61e34254ec4ec02e84f5de2e</t>
  </si>
  <si>
    <t>61e34254ec4ec02e84f5de2f</t>
  </si>
  <si>
    <t>61e34254ec4ec02e84f5de30</t>
  </si>
  <si>
    <t>61e34254ec4ec02e84f5de31</t>
  </si>
  <si>
    <t>61e34254ec4ec02e84f5de32</t>
  </si>
  <si>
    <t>61e34254ec4ec02e84f5de33</t>
  </si>
  <si>
    <t>61e34254ec4ec02e84f5de34</t>
  </si>
  <si>
    <t>61e34254ec4ec02e84f5de35</t>
  </si>
  <si>
    <t>61e34254ec4ec02e84f5de36</t>
  </si>
  <si>
    <t>61e34254ec4ec02e84f5de37</t>
  </si>
  <si>
    <t>61e34254ec4ec02e84f5de38</t>
  </si>
  <si>
    <t>61e34254ec4ec02e84f5de39</t>
  </si>
  <si>
    <t>61e34254ec4ec02e84f5de3a</t>
  </si>
  <si>
    <t>61e34254ec4ec02e84f5de3b</t>
  </si>
  <si>
    <t>61e34254ec4ec02e84f5de3c</t>
  </si>
  <si>
    <t>61e34254ec4ec02e84f5de3d</t>
  </si>
  <si>
    <t>61e34254ec4ec02e84f5de3e</t>
  </si>
  <si>
    <t>61e34254ec4ec02e84f5de3f</t>
  </si>
  <si>
    <t>61e34254ec4ec02e84f5de40</t>
  </si>
  <si>
    <t>61e34254ec4ec02e84f5de41</t>
  </si>
  <si>
    <t>61e34254ec4ec02e84f5de42</t>
  </si>
  <si>
    <t>61e34254ec4ec02e84f5de43</t>
  </si>
  <si>
    <t>61e34254ec4ec02e84f5de44</t>
  </si>
  <si>
    <t>61e34254ec4ec02e84f5de45</t>
  </si>
  <si>
    <t>61e34254ec4ec02e84f5de46</t>
  </si>
  <si>
    <t>61e34254ec4ec02e84f5de47</t>
  </si>
  <si>
    <t>61e34254ec4ec02e84f5de48</t>
  </si>
  <si>
    <t>61e34254ec4ec02e84f5de49</t>
  </si>
  <si>
    <t>61e34254ec4ec02e84f5de4a</t>
  </si>
  <si>
    <t>61e34254ec4ec02e84f5de4b</t>
  </si>
  <si>
    <t>61e34254ec4ec02e84f5de4c</t>
  </si>
  <si>
    <t>61e34254ec4ec02e84f5de4d</t>
  </si>
  <si>
    <t>61e34254ec4ec02e84f5de4e</t>
  </si>
  <si>
    <t>61e34254ec4ec02e84f5de4f</t>
  </si>
  <si>
    <t>61e34254ec4ec02e84f5de50</t>
  </si>
  <si>
    <t>61e34254ec4ec02e84f5de51</t>
  </si>
  <si>
    <t>61e34254ec4ec02e84f5de52</t>
  </si>
  <si>
    <t>61e34254ec4ec02e84f5de53</t>
  </si>
  <si>
    <t>61e34254ec4ec02e84f5de54</t>
  </si>
  <si>
    <t>61e34254ec4ec02e84f5de55</t>
  </si>
  <si>
    <t>61e34254ec4ec02e84f5de56</t>
  </si>
  <si>
    <t>61e34254ec4ec02e84f5de57</t>
  </si>
  <si>
    <t>61e34254ec4ec02e84f5de58</t>
  </si>
  <si>
    <t>61e34254ec4ec02e84f5de59</t>
  </si>
  <si>
    <t>61e34254ec4ec02e84f5de5a</t>
  </si>
  <si>
    <t>61e34254ec4ec02e84f5de5b</t>
  </si>
  <si>
    <t>61e34254ec4ec02e84f5de5c</t>
  </si>
  <si>
    <t>61e34254ec4ec02e84f5de5d</t>
  </si>
  <si>
    <t>61e34254ec4ec02e84f5de5e</t>
  </si>
  <si>
    <t>61e34254ec4ec02e84f5de5f</t>
  </si>
  <si>
    <t>61e34254ec4ec02e84f5de60</t>
  </si>
  <si>
    <t>61e34254ec4ec02e84f5de61</t>
  </si>
  <si>
    <t>61e34254ec4ec02e84f5de62</t>
  </si>
  <si>
    <t>61e34254ec4ec02e84f5de63</t>
  </si>
  <si>
    <t>61e34254ec4ec02e84f5de64</t>
  </si>
  <si>
    <t>61e34254ec4ec02e84f5de65</t>
  </si>
  <si>
    <t>61e34254ec4ec02e84f5de66</t>
  </si>
  <si>
    <t>61e34254ec4ec02e84f5de67</t>
  </si>
  <si>
    <t>61e34254ec4ec02e84f5de68</t>
  </si>
  <si>
    <t>61e34254ec4ec02e84f5de69</t>
  </si>
  <si>
    <t>61e34254ec4ec02e84f5de6a</t>
  </si>
  <si>
    <t>61e34254ec4ec02e84f5de6b</t>
  </si>
  <si>
    <t>61e34254ec4ec02e84f5de6c</t>
  </si>
  <si>
    <t>61e34254ec4ec02e84f5de6d</t>
  </si>
  <si>
    <t>61e34254ec4ec02e84f5de6e</t>
  </si>
  <si>
    <t>61e34254ec4ec02e84f5de6f</t>
  </si>
  <si>
    <t>61e34254ec4ec02e84f5de70</t>
  </si>
  <si>
    <t>61e34254ec4ec02e84f5de71</t>
  </si>
  <si>
    <t>61e34254ec4ec02e84f5de72</t>
  </si>
  <si>
    <t>61e34254ec4ec02e84f5de73</t>
  </si>
  <si>
    <t>61e34254ec4ec02e84f5de74</t>
  </si>
  <si>
    <t>61e34254ec4ec02e84f5de75</t>
  </si>
  <si>
    <t>61e34254ec4ec02e84f5de76</t>
  </si>
  <si>
    <t>61e34254ec4ec02e84f5de77</t>
  </si>
  <si>
    <t>61e34254ec4ec02e84f5de78</t>
  </si>
  <si>
    <t>61e34254ec4ec02e84f5de79</t>
  </si>
  <si>
    <t>61e34254ec4ec02e84f5de7a</t>
  </si>
  <si>
    <t>61e34254ec4ec02e84f5de7b</t>
  </si>
  <si>
    <t>61e34254ec4ec02e84f5de7c</t>
  </si>
  <si>
    <t>61e34254ec4ec02e84f5de7d</t>
  </si>
  <si>
    <t>61e34254ec4ec02e84f5de7e</t>
  </si>
  <si>
    <t>61e34254ec4ec02e84f5de7f</t>
  </si>
  <si>
    <t>61e34254ec4ec02e84f5de80</t>
  </si>
  <si>
    <t>61e34254ec4ec02e84f5de81</t>
  </si>
  <si>
    <t>61e34254ec4ec02e84f5de82</t>
  </si>
  <si>
    <t>61e34254ec4ec02e84f5de83</t>
  </si>
  <si>
    <t>61e34254ec4ec02e84f5de84</t>
  </si>
  <si>
    <t>61e34254ec4ec02e84f5de85</t>
  </si>
  <si>
    <t>61e34254ec4ec02e84f5de86</t>
  </si>
  <si>
    <t>61e34254ec4ec02e84f5de87</t>
  </si>
  <si>
    <t>61e34254ec4ec02e84f5de88</t>
  </si>
  <si>
    <t>61e34254ec4ec02e84f5de89</t>
  </si>
  <si>
    <t>61e34254ec4ec02e84f5de8a</t>
  </si>
  <si>
    <t>61e34254ec4ec02e84f5de8b</t>
  </si>
  <si>
    <t>61e34254ec4ec02e84f5de8c</t>
  </si>
  <si>
    <t>61e34254ec4ec02e84f5de8d</t>
  </si>
  <si>
    <t>61e34254ec4ec02e84f5de8e</t>
  </si>
  <si>
    <t>61e34254ec4ec02e84f5de8f</t>
  </si>
  <si>
    <t>61e34254ec4ec02e84f5de90</t>
  </si>
  <si>
    <t>61e34254ec4ec02e84f5de91</t>
  </si>
  <si>
    <t>61e34254ec4ec02e84f5de92</t>
  </si>
  <si>
    <t>61e34254ec4ec02e84f5de93</t>
  </si>
  <si>
    <t>61e34254ec4ec02e84f5de94</t>
  </si>
  <si>
    <t>61e34254ec4ec02e84f5de95</t>
  </si>
  <si>
    <t>61e34254ec4ec02e84f5de96</t>
  </si>
  <si>
    <t>61e34254ec4ec02e84f5de97</t>
  </si>
  <si>
    <t>61e34254ec4ec02e84f5de98</t>
  </si>
  <si>
    <t>61e34254ec4ec02e84f5de99</t>
  </si>
  <si>
    <t>61e34254ec4ec02e84f5de9a</t>
  </si>
  <si>
    <t>61e34254ec4ec02e84f5de9b</t>
  </si>
  <si>
    <t>61e34254ec4ec02e84f5de9c</t>
  </si>
  <si>
    <t>61e34254ec4ec02e84f5de9d</t>
  </si>
  <si>
    <t>61e34254ec4ec02e84f5de9e</t>
  </si>
  <si>
    <t>61e34254ec4ec02e84f5de9f</t>
  </si>
  <si>
    <t>61e34254ec4ec02e84f5dea0</t>
  </si>
  <si>
    <t>61e34254ec4ec02e84f5dea1</t>
  </si>
  <si>
    <t>61e34254ec4ec02e84f5dea2</t>
  </si>
  <si>
    <t>61e34254ec4ec02e84f5dea3</t>
  </si>
  <si>
    <t>61e34254ec4ec02e84f5dea4</t>
  </si>
  <si>
    <t>61e34254ec4ec02e84f5dea5</t>
  </si>
  <si>
    <t>61e34254ec4ec02e84f5dea6</t>
  </si>
  <si>
    <t>61e34254ec4ec02e84f5dea7</t>
  </si>
  <si>
    <t>61e34254ec4ec02e84f5dea8</t>
  </si>
  <si>
    <t>61e34254ec4ec02e84f5dea9</t>
  </si>
  <si>
    <t>61e34254ec4ec02e84f5deaa</t>
  </si>
  <si>
    <t>61e34254ec4ec02e84f5deab</t>
  </si>
  <si>
    <t>61e34254ec4ec02e84f5deac</t>
  </si>
  <si>
    <t>61e34254ec4ec02e84f5dead</t>
  </si>
  <si>
    <t>61e34254ec4ec02e84f5deae</t>
  </si>
  <si>
    <t>61e34254ec4ec02e84f5deaf</t>
  </si>
  <si>
    <t>61e34254ec4ec02e84f5deb0</t>
  </si>
  <si>
    <t>61e34254ec4ec02e84f5deb1</t>
  </si>
  <si>
    <t>61e34254ec4ec02e84f5deb2</t>
  </si>
  <si>
    <t>61e34254ec4ec02e84f5deb3</t>
  </si>
  <si>
    <t>61e34254ec4ec02e84f5deb4</t>
  </si>
  <si>
    <t>61e34254ec4ec02e84f5deb5</t>
  </si>
  <si>
    <t>61e34254ec4ec02e84f5deb6</t>
  </si>
  <si>
    <t>61e34254ec4ec02e84f5deb7</t>
  </si>
  <si>
    <t>61e34254ec4ec02e84f5deb8</t>
  </si>
  <si>
    <t>61e34254ec4ec02e84f5deb9</t>
  </si>
  <si>
    <t>61e34254ec4ec02e84f5deba</t>
  </si>
  <si>
    <t>61e34254ec4ec02e84f5debb</t>
  </si>
  <si>
    <t>61e34254ec4ec02e84f5debc</t>
  </si>
  <si>
    <t>61e34254ec4ec02e84f5debd</t>
  </si>
  <si>
    <t>61e34254ec4ec02e84f5debe</t>
  </si>
  <si>
    <t>61e34254ec4ec02e84f5debf</t>
  </si>
  <si>
    <t>61e34254ec4ec02e84f5dec0</t>
  </si>
  <si>
    <t>61e34254ec4ec02e84f5dec1</t>
  </si>
  <si>
    <t>61e34254ec4ec02e84f5dec2</t>
  </si>
  <si>
    <t>61e34254ec4ec02e84f5dec3</t>
  </si>
  <si>
    <t>61e34254ec4ec02e84f5dec4</t>
  </si>
  <si>
    <t>61e34254ec4ec02e84f5dec5</t>
  </si>
  <si>
    <t>61e34254ec4ec02e84f5dec6</t>
  </si>
  <si>
    <t>61e34254ec4ec02e84f5dec7</t>
  </si>
  <si>
    <t>61e34254ec4ec02e84f5dec8</t>
  </si>
  <si>
    <t>61e34254ec4ec02e84f5dec9</t>
  </si>
  <si>
    <t>61e34254ec4ec02e84f5deca</t>
  </si>
  <si>
    <t>61e34254ec4ec02e84f5decb</t>
  </si>
  <si>
    <t>61e34254ec4ec02e84f5decc</t>
  </si>
  <si>
    <t>61e34254ec4ec02e84f5decd</t>
  </si>
  <si>
    <t>61e34254ec4ec02e84f5dece</t>
  </si>
  <si>
    <t>61e34254ec4ec02e84f5decf</t>
  </si>
  <si>
    <t>61e34254ec4ec02e84f5ded0</t>
  </si>
  <si>
    <t>61e34254ec4ec02e84f5ded1</t>
  </si>
  <si>
    <t>61e34254ec4ec02e84f5ded2</t>
  </si>
  <si>
    <t>61e34254ec4ec02e84f5ded3</t>
  </si>
  <si>
    <t>61e34254ec4ec02e84f5ded4</t>
  </si>
  <si>
    <t>61e34254ec4ec02e84f5ded5</t>
  </si>
  <si>
    <t>61e34254ec4ec02e84f5ded6</t>
  </si>
  <si>
    <t>61e34254ec4ec02e84f5ded7</t>
  </si>
  <si>
    <t>61e34254ec4ec02e84f5ded8</t>
  </si>
  <si>
    <t>61e34254ec4ec02e84f5ded9</t>
  </si>
  <si>
    <t>61e34254ec4ec02e84f5deda</t>
  </si>
  <si>
    <t>61e34254ec4ec02e84f5dedb</t>
  </si>
  <si>
    <t>61e34254ec4ec02e84f5dedc</t>
  </si>
  <si>
    <t>61e34254ec4ec02e84f5dedd</t>
  </si>
  <si>
    <t>61e34254ec4ec02e84f5dede</t>
  </si>
  <si>
    <t>61e34254ec4ec02e84f5dedf</t>
  </si>
  <si>
    <t>61e34254ec4ec02e84f5dee0</t>
  </si>
  <si>
    <t>61e34254ec4ec02e84f5dee1</t>
  </si>
  <si>
    <t>61e34254ec4ec02e84f5dee2</t>
  </si>
  <si>
    <t>61e34254ec4ec02e84f5dee3</t>
  </si>
  <si>
    <t>61e34254ec4ec02e84f5dee4</t>
  </si>
  <si>
    <t>61e34254ec4ec02e84f5dee5</t>
  </si>
  <si>
    <t>61e34254ec4ec02e84f5dee6</t>
  </si>
  <si>
    <t>61e34254ec4ec02e84f5dee7</t>
  </si>
  <si>
    <t>61e34254ec4ec02e84f5dee8</t>
  </si>
  <si>
    <t>61e34254ec4ec02e84f5dee9</t>
  </si>
  <si>
    <t>61e34254ec4ec02e84f5deea</t>
  </si>
  <si>
    <t>61e34254ec4ec02e84f5deeb</t>
  </si>
  <si>
    <t>61e34254ec4ec02e84f5deec</t>
  </si>
  <si>
    <t>61e34254ec4ec02e84f5deed</t>
  </si>
  <si>
    <t>61e34254ec4ec02e84f5deee</t>
  </si>
  <si>
    <t>61e34254ec4ec02e84f5deef</t>
  </si>
  <si>
    <t>61e34254ec4ec02e84f5def0</t>
  </si>
  <si>
    <t>61e34254ec4ec02e84f5def1</t>
  </si>
  <si>
    <t>61e34254ec4ec02e84f5def2</t>
  </si>
  <si>
    <t>61e34254ec4ec02e84f5def3</t>
  </si>
  <si>
    <t>61e34254ec4ec02e84f5def4</t>
  </si>
  <si>
    <t>61e34254ec4ec02e84f5def5</t>
  </si>
  <si>
    <t>61e34254ec4ec02e84f5def6</t>
  </si>
  <si>
    <t>61e34254ec4ec02e84f5def7</t>
  </si>
  <si>
    <t>61e34254ec4ec02e84f5def8</t>
  </si>
  <si>
    <t>61e34254ec4ec02e84f5def9</t>
  </si>
  <si>
    <t>61e34254ec4ec02e84f5defa</t>
  </si>
  <si>
    <t>61e34254ec4ec02e84f5defb</t>
  </si>
  <si>
    <t>61e34254ec4ec02e84f5defc</t>
  </si>
  <si>
    <t>61e34254ec4ec02e84f5defd</t>
  </si>
  <si>
    <t>61e34254ec4ec02e84f5defe</t>
  </si>
  <si>
    <t>61e34254ec4ec02e84f5deff</t>
  </si>
  <si>
    <t>61e34254ec4ec02e84f5df00</t>
  </si>
  <si>
    <t>61e34254ec4ec02e84f5df01</t>
  </si>
  <si>
    <t>61e34254ec4ec02e84f5df02</t>
  </si>
  <si>
    <t>61e34254ec4ec02e84f5df03</t>
  </si>
  <si>
    <t>61e34254ec4ec02e84f5df04</t>
  </si>
  <si>
    <t>61e34254ec4ec02e84f5df05</t>
  </si>
  <si>
    <t>61e34254ec4ec02e84f5df06</t>
  </si>
  <si>
    <t>61e34254ec4ec02e84f5df07</t>
  </si>
  <si>
    <t>61e34254ec4ec02e84f5df08</t>
  </si>
  <si>
    <t>61e34254ec4ec02e84f5df09</t>
  </si>
  <si>
    <t>61e34254ec4ec02e84f5df0a</t>
  </si>
  <si>
    <t>61e34254ec4ec02e84f5df0b</t>
  </si>
  <si>
    <t>61e34254ec4ec02e84f5df0c</t>
  </si>
  <si>
    <t>61e34254ec4ec02e84f5df0d</t>
  </si>
  <si>
    <t>61e34254ec4ec02e84f5df0e</t>
  </si>
  <si>
    <t>61e34254ec4ec02e84f5df0f</t>
  </si>
  <si>
    <t>61e34254ec4ec02e84f5df10</t>
  </si>
  <si>
    <t>61e34254ec4ec02e84f5df11</t>
  </si>
  <si>
    <t>61e34254ec4ec02e84f5df12</t>
  </si>
  <si>
    <t>61e34254ec4ec02e84f5df13</t>
  </si>
  <si>
    <t>61e34254ec4ec02e84f5df14</t>
  </si>
  <si>
    <t>61e34254ec4ec02e84f5df15</t>
  </si>
  <si>
    <t>61e34254ec4ec02e84f5df16</t>
  </si>
  <si>
    <t>61e34254ec4ec02e84f5df17</t>
  </si>
  <si>
    <t>61e34254ec4ec02e84f5df18</t>
  </si>
  <si>
    <t>61e34254ec4ec02e84f5df19</t>
  </si>
  <si>
    <t>61e34254ec4ec02e84f5df1a</t>
  </si>
  <si>
    <t>61e34254ec4ec02e84f5df1b</t>
  </si>
  <si>
    <t>61e34254ec4ec02e84f5df1c</t>
  </si>
  <si>
    <t>61e34254ec4ec02e84f5df1d</t>
  </si>
  <si>
    <t>61e34254ec4ec02e84f5df1e</t>
  </si>
  <si>
    <t>61e34254ec4ec02e84f5df1f</t>
  </si>
  <si>
    <t>61e34254ec4ec02e84f5df20</t>
  </si>
  <si>
    <t>61e34254ec4ec02e84f5df21</t>
  </si>
  <si>
    <t>61e34254ec4ec02e84f5df22</t>
  </si>
  <si>
    <t>61e34254ec4ec02e84f5df23</t>
  </si>
  <si>
    <t>61e34254ec4ec02e84f5df24</t>
  </si>
  <si>
    <t>61e34254ec4ec02e84f5df25</t>
  </si>
  <si>
    <t>61e34254ec4ec02e84f5df26</t>
  </si>
  <si>
    <t>61e34254ec4ec02e84f5df27</t>
  </si>
  <si>
    <t>61e34254ec4ec02e84f5df28</t>
  </si>
  <si>
    <t>61e34254ec4ec02e84f5df29</t>
  </si>
  <si>
    <t>61e34254ec4ec02e84f5df2a</t>
  </si>
  <si>
    <t>61e34256ec4ec02e84f5df2b</t>
  </si>
  <si>
    <t>61e34256ec4ec02e84f5df2c</t>
  </si>
  <si>
    <t>61e34256ec4ec02e84f5df2d</t>
  </si>
  <si>
    <t>61e34256ec4ec02e84f5df2e</t>
  </si>
  <si>
    <t>61e34256ec4ec02e84f5df2f</t>
  </si>
  <si>
    <t>61e34256ec4ec02e84f5df30</t>
  </si>
  <si>
    <t>61e34256ec4ec02e84f5df31</t>
  </si>
  <si>
    <t>61e34256ec4ec02e84f5df32</t>
  </si>
  <si>
    <t>61e34256ec4ec02e84f5df33</t>
  </si>
  <si>
    <t>61e34256ec4ec02e84f5df34</t>
  </si>
  <si>
    <t>61e34256ec4ec02e84f5df35</t>
  </si>
  <si>
    <t>61e34256ec4ec02e84f5df36</t>
  </si>
  <si>
    <t>61e34256ec4ec02e84f5df37</t>
  </si>
  <si>
    <t>61e34256ec4ec02e84f5df38</t>
  </si>
  <si>
    <t>61e34256ec4ec02e84f5df39</t>
  </si>
  <si>
    <t>61e34256ec4ec02e84f5df3a</t>
  </si>
  <si>
    <t>61e34256ec4ec02e84f5df3b</t>
  </si>
  <si>
    <t>61e34256ec4ec02e84f5df3c</t>
  </si>
  <si>
    <t>61e34256ec4ec02e84f5df3d</t>
  </si>
  <si>
    <t>61e34256ec4ec02e84f5df3e</t>
  </si>
  <si>
    <t>61e34256ec4ec02e84f5df3f</t>
  </si>
  <si>
    <t>61e34256ec4ec02e84f5df40</t>
  </si>
  <si>
    <t>61e34256ec4ec02e84f5df41</t>
  </si>
  <si>
    <t>61e34256ec4ec02e84f5df42</t>
  </si>
  <si>
    <t>61e34256ec4ec02e84f5df43</t>
  </si>
  <si>
    <t>61e34256ec4ec02e84f5df44</t>
  </si>
  <si>
    <t>61e34256ec4ec02e84f5df45</t>
  </si>
  <si>
    <t>61e34256ec4ec02e84f5df46</t>
  </si>
  <si>
    <t>61e34256ec4ec02e84f5df47</t>
  </si>
  <si>
    <t>61e34256ec4ec02e84f5df48</t>
  </si>
  <si>
    <t>61e34256ec4ec02e84f5df49</t>
  </si>
  <si>
    <t>61e34256ec4ec02e84f5df4a</t>
  </si>
  <si>
    <t>61e34256ec4ec02e84f5df4b</t>
  </si>
  <si>
    <t>61e34256ec4ec02e84f5df4c</t>
  </si>
  <si>
    <t>61e34256ec4ec02e84f5df4d</t>
  </si>
  <si>
    <t>61e34256ec4ec02e84f5df4e</t>
  </si>
  <si>
    <t>61e34256ec4ec02e84f5df4f</t>
  </si>
  <si>
    <t>61e34256ec4ec02e84f5df50</t>
  </si>
  <si>
    <t>61e34256ec4ec02e84f5df51</t>
  </si>
  <si>
    <t>61e34256ec4ec02e84f5df52</t>
  </si>
  <si>
    <t>61e34256ec4ec02e84f5df53</t>
  </si>
  <si>
    <t>61e34256ec4ec02e84f5df54</t>
  </si>
  <si>
    <t>61e34256ec4ec02e84f5df55</t>
  </si>
  <si>
    <t>61e34256ec4ec02e84f5df56</t>
  </si>
  <si>
    <t>61e34256ec4ec02e84f5df57</t>
  </si>
  <si>
    <t>61e34256ec4ec02e84f5df58</t>
  </si>
  <si>
    <t>61e34256ec4ec02e84f5df59</t>
  </si>
  <si>
    <t>61e34256ec4ec02e84f5df5a</t>
  </si>
  <si>
    <t>61e34256ec4ec02e84f5df5b</t>
  </si>
  <si>
    <t>61e34256ec4ec02e84f5df5c</t>
  </si>
  <si>
    <t>61e34256ec4ec02e84f5df5d</t>
  </si>
  <si>
    <t>61e34256ec4ec02e84f5df5e</t>
  </si>
  <si>
    <t>61e34256ec4ec02e84f5df5f</t>
  </si>
  <si>
    <t>61e34256ec4ec02e84f5df60</t>
  </si>
  <si>
    <t>61e34256ec4ec02e84f5df61</t>
  </si>
  <si>
    <t>61e34256ec4ec02e84f5df62</t>
  </si>
  <si>
    <t>61e34256ec4ec02e84f5df63</t>
  </si>
  <si>
    <t>61e34256ec4ec02e84f5df64</t>
  </si>
  <si>
    <t>61e34256ec4ec02e84f5df65</t>
  </si>
  <si>
    <t>61e34256ec4ec02e84f5df66</t>
  </si>
  <si>
    <t>61e34256ec4ec02e84f5df67</t>
  </si>
  <si>
    <t>61e34256ec4ec02e84f5df68</t>
  </si>
  <si>
    <t>61e34256ec4ec02e84f5df69</t>
  </si>
  <si>
    <t>61e34256ec4ec02e84f5df6a</t>
  </si>
  <si>
    <t>61e34256ec4ec02e84f5df6b</t>
  </si>
  <si>
    <t>61e34256ec4ec02e84f5df6c</t>
  </si>
  <si>
    <t>61e34256ec4ec02e84f5df6d</t>
  </si>
  <si>
    <t>61e34256ec4ec02e84f5df6e</t>
  </si>
  <si>
    <t>61e34256ec4ec02e84f5df6f</t>
  </si>
  <si>
    <t>61e34256ec4ec02e84f5df70</t>
  </si>
  <si>
    <t>61e34256ec4ec02e84f5df71</t>
  </si>
  <si>
    <t>61e34256ec4ec02e84f5df72</t>
  </si>
  <si>
    <t>61e34256ec4ec02e84f5df73</t>
  </si>
  <si>
    <t>61e34256ec4ec02e84f5df74</t>
  </si>
  <si>
    <t>61e34256ec4ec02e84f5df75</t>
  </si>
  <si>
    <t>61e34256ec4ec02e84f5df76</t>
  </si>
  <si>
    <t>61e34256ec4ec02e84f5df77</t>
  </si>
  <si>
    <t>61e34256ec4ec02e84f5df78</t>
  </si>
  <si>
    <t>61e34256ec4ec02e84f5df79</t>
  </si>
  <si>
    <t>61e34256ec4ec02e84f5df7a</t>
  </si>
  <si>
    <t>61e34256ec4ec02e84f5df7b</t>
  </si>
  <si>
    <t>61e34256ec4ec02e84f5df7c</t>
  </si>
  <si>
    <t>61e34256ec4ec02e84f5df7d</t>
  </si>
  <si>
    <t>61e34256ec4ec02e84f5df7e</t>
  </si>
  <si>
    <t>61e34256ec4ec02e84f5df7f</t>
  </si>
  <si>
    <t>61e34256ec4ec02e84f5df80</t>
  </si>
  <si>
    <t>61e34256ec4ec02e84f5df81</t>
  </si>
  <si>
    <t>61e34256ec4ec02e84f5df82</t>
  </si>
  <si>
    <t>61e34256ec4ec02e84f5df83</t>
  </si>
  <si>
    <t>61e34256ec4ec02e84f5df84</t>
  </si>
  <si>
    <t>61e34256ec4ec02e84f5df85</t>
  </si>
  <si>
    <t>61e34256ec4ec02e84f5df86</t>
  </si>
  <si>
    <t>61e34256ec4ec02e84f5df87</t>
  </si>
  <si>
    <t>61e34256ec4ec02e84f5df88</t>
  </si>
  <si>
    <t>61e34256ec4ec02e84f5df89</t>
  </si>
  <si>
    <t>61e34256ec4ec02e84f5df8a</t>
  </si>
  <si>
    <t>61e34256ec4ec02e84f5df8b</t>
  </si>
  <si>
    <t>61e34256ec4ec02e84f5df8c</t>
  </si>
  <si>
    <t>61e34256ec4ec02e84f5df8d</t>
  </si>
  <si>
    <t>61e34256ec4ec02e84f5df8e</t>
  </si>
  <si>
    <t>61e34256ec4ec02e84f5df8f</t>
  </si>
  <si>
    <t>61e34256ec4ec02e84f5df90</t>
  </si>
  <si>
    <t>61e34256ec4ec02e84f5df91</t>
  </si>
  <si>
    <t>61e34256ec4ec02e84f5df92</t>
  </si>
  <si>
    <t>61e34256ec4ec02e84f5df93</t>
  </si>
  <si>
    <t>61e34256ec4ec02e84f5df94</t>
  </si>
  <si>
    <t>61e34256ec4ec02e84f5df95</t>
  </si>
  <si>
    <t>61e34256ec4ec02e84f5df96</t>
  </si>
  <si>
    <t>61e34256ec4ec02e84f5df97</t>
  </si>
  <si>
    <t>61e34256ec4ec02e84f5df98</t>
  </si>
  <si>
    <t>61e34256ec4ec02e84f5df99</t>
  </si>
  <si>
    <t>61e34256ec4ec02e84f5df9a</t>
  </si>
  <si>
    <t>61e34256ec4ec02e84f5df9b</t>
  </si>
  <si>
    <t>61e34256ec4ec02e84f5df9c</t>
  </si>
  <si>
    <t>61e34256ec4ec02e84f5df9d</t>
  </si>
  <si>
    <t>61e34256ec4ec02e84f5df9e</t>
  </si>
  <si>
    <t>61e34256ec4ec02e84f5df9f</t>
  </si>
  <si>
    <t>61e34256ec4ec02e84f5dfa0</t>
  </si>
  <si>
    <t>61e34256ec4ec02e84f5dfa1</t>
  </si>
  <si>
    <t>61e34256ec4ec02e84f5dfa2</t>
  </si>
  <si>
    <t>61e34256ec4ec02e84f5dfa3</t>
  </si>
  <si>
    <t>61e34256ec4ec02e84f5dfa4</t>
  </si>
  <si>
    <t>61e34256ec4ec02e84f5dfa5</t>
  </si>
  <si>
    <t>61e34256ec4ec02e84f5dfa6</t>
  </si>
  <si>
    <t>61e34256ec4ec02e84f5dfa7</t>
  </si>
  <si>
    <t>61e34256ec4ec02e84f5dfa8</t>
  </si>
  <si>
    <t>61e34256ec4ec02e84f5dfa9</t>
  </si>
  <si>
    <t>61e34256ec4ec02e84f5dfaa</t>
  </si>
  <si>
    <t>61e34256ec4ec02e84f5dfab</t>
  </si>
  <si>
    <t>61e34256ec4ec02e84f5dfac</t>
  </si>
  <si>
    <t>61e34256ec4ec02e84f5dfad</t>
  </si>
  <si>
    <t>61e34256ec4ec02e84f5dfae</t>
  </si>
  <si>
    <t>61e34256ec4ec02e84f5dfaf</t>
  </si>
  <si>
    <t>61e34256ec4ec02e84f5dfb0</t>
  </si>
  <si>
    <t>61e34256ec4ec02e84f5dfb1</t>
  </si>
  <si>
    <t>61e34256ec4ec02e84f5dfb2</t>
  </si>
  <si>
    <t>61e34256ec4ec02e84f5dfb3</t>
  </si>
  <si>
    <t>61e34256ec4ec02e84f5dfb4</t>
  </si>
  <si>
    <t>61e34256ec4ec02e84f5dfb5</t>
  </si>
  <si>
    <t>61e34256ec4ec02e84f5dfb6</t>
  </si>
  <si>
    <t>61e34256ec4ec02e84f5dfb7</t>
  </si>
  <si>
    <t>61e34256ec4ec02e84f5dfb8</t>
  </si>
  <si>
    <t>61e34256ec4ec02e84f5dfb9</t>
  </si>
  <si>
    <t>61e34256ec4ec02e84f5dfba</t>
  </si>
  <si>
    <t>61e34256ec4ec02e84f5dfbb</t>
  </si>
  <si>
    <t>61e34256ec4ec02e84f5dfbc</t>
  </si>
  <si>
    <t>61e34256ec4ec02e84f5dfbd</t>
  </si>
  <si>
    <t>61e34256ec4ec02e84f5dfbe</t>
  </si>
  <si>
    <t>61e34256ec4ec02e84f5dfbf</t>
  </si>
  <si>
    <t>61e34256ec4ec02e84f5dfc0</t>
  </si>
  <si>
    <t>61e34256ec4ec02e84f5dfc1</t>
  </si>
  <si>
    <t>61e34256ec4ec02e84f5dfc2</t>
  </si>
  <si>
    <t>61e34256ec4ec02e84f5dfc3</t>
  </si>
  <si>
    <t>61e34256ec4ec02e84f5dfc4</t>
  </si>
  <si>
    <t>61e34256ec4ec02e84f5dfc5</t>
  </si>
  <si>
    <t>61e34256ec4ec02e84f5dfc6</t>
  </si>
  <si>
    <t>61e34256ec4ec02e84f5dfc7</t>
  </si>
  <si>
    <t>61e34256ec4ec02e84f5dfc8</t>
  </si>
  <si>
    <t>61e34256ec4ec02e84f5dfc9</t>
  </si>
  <si>
    <t>61e34256ec4ec02e84f5dfca</t>
  </si>
  <si>
    <t>61e34256ec4ec02e84f5dfcb</t>
  </si>
  <si>
    <t>61e34256ec4ec02e84f5dfcc</t>
  </si>
  <si>
    <t>61e34256ec4ec02e84f5dfcd</t>
  </si>
  <si>
    <t>61e34256ec4ec02e84f5dfce</t>
  </si>
  <si>
    <t>61e34256ec4ec02e84f5dfcf</t>
  </si>
  <si>
    <t>61e34256ec4ec02e84f5dfd0</t>
  </si>
  <si>
    <t>61e34256ec4ec02e84f5dfd1</t>
  </si>
  <si>
    <t>61e34256ec4ec02e84f5dfd2</t>
  </si>
  <si>
    <t>61e34256ec4ec02e84f5dfd3</t>
  </si>
  <si>
    <t>61e34256ec4ec02e84f5dfd4</t>
  </si>
  <si>
    <t>61e34256ec4ec02e84f5dfd5</t>
  </si>
  <si>
    <t>61e34256ec4ec02e84f5dfd6</t>
  </si>
  <si>
    <t>61e34256ec4ec02e84f5dfd7</t>
  </si>
  <si>
    <t>61e34256ec4ec02e84f5dfd8</t>
  </si>
  <si>
    <t>61e34256ec4ec02e84f5dfd9</t>
  </si>
  <si>
    <t>61e34256ec4ec02e84f5dfda</t>
  </si>
  <si>
    <t>61e34256ec4ec02e84f5dfdb</t>
  </si>
  <si>
    <t>61e34256ec4ec02e84f5dfdc</t>
  </si>
  <si>
    <t>61e34256ec4ec02e84f5dfdd</t>
  </si>
  <si>
    <t>61e34256ec4ec02e84f5dfde</t>
  </si>
  <si>
    <t>61e34256ec4ec02e84f5dfdf</t>
  </si>
  <si>
    <t>61e34256ec4ec02e84f5dfe0</t>
  </si>
  <si>
    <t>61e34256ec4ec02e84f5dfe1</t>
  </si>
  <si>
    <t>61e34256ec4ec02e84f5dfe2</t>
  </si>
  <si>
    <t>61e34256ec4ec02e84f5dfe3</t>
  </si>
  <si>
    <t>61e34256ec4ec02e84f5dfe4</t>
  </si>
  <si>
    <t>61e34256ec4ec02e84f5dfe5</t>
  </si>
  <si>
    <t>61e34256ec4ec02e84f5dfe6</t>
  </si>
  <si>
    <t>61e34256ec4ec02e84f5dfe7</t>
  </si>
  <si>
    <t>61e34256ec4ec02e84f5dfe8</t>
  </si>
  <si>
    <t>61e34256ec4ec02e84f5dfe9</t>
  </si>
  <si>
    <t>61e34256ec4ec02e84f5dfea</t>
  </si>
  <si>
    <t>61e34256ec4ec02e84f5dfeb</t>
  </si>
  <si>
    <t>61e34256ec4ec02e84f5dfec</t>
  </si>
  <si>
    <t>61e34256ec4ec02e84f5dfed</t>
  </si>
  <si>
    <t>61e34256ec4ec02e84f5dfee</t>
  </si>
  <si>
    <t>61e34256ec4ec02e84f5dfef</t>
  </si>
  <si>
    <t>61e34256ec4ec02e84f5dff0</t>
  </si>
  <si>
    <t>61e34256ec4ec02e84f5dff1</t>
  </si>
  <si>
    <t>61e34256ec4ec02e84f5dff2</t>
  </si>
  <si>
    <t>61e34256ec4ec02e84f5dff3</t>
  </si>
  <si>
    <t>61e34256ec4ec02e84f5dff4</t>
  </si>
  <si>
    <t>61e34256ec4ec02e84f5dff5</t>
  </si>
  <si>
    <t>61e34256ec4ec02e84f5dff6</t>
  </si>
  <si>
    <t>61e34256ec4ec02e84f5dff7</t>
  </si>
  <si>
    <t>61e34256ec4ec02e84f5dff8</t>
  </si>
  <si>
    <t>61e34256ec4ec02e84f5dff9</t>
  </si>
  <si>
    <t>61e34256ec4ec02e84f5dffa</t>
  </si>
  <si>
    <t>61e34256ec4ec02e84f5dffb</t>
  </si>
  <si>
    <t>61e34256ec4ec02e84f5dffc</t>
  </si>
  <si>
    <t>61e34256ec4ec02e84f5dffd</t>
  </si>
  <si>
    <t>61e34256ec4ec02e84f5dffe</t>
  </si>
  <si>
    <t>61e34256ec4ec02e84f5dfff</t>
  </si>
  <si>
    <t>61e34256ec4ec02e84f5e000</t>
  </si>
  <si>
    <t>61e34256ec4ec02e84f5e001</t>
  </si>
  <si>
    <t>61e34256ec4ec02e84f5e002</t>
  </si>
  <si>
    <t>61e34256ec4ec02e84f5e003</t>
  </si>
  <si>
    <t>61e34256ec4ec02e84f5e004</t>
  </si>
  <si>
    <t>61e34256ec4ec02e84f5e005</t>
  </si>
  <si>
    <t>61e34256ec4ec02e84f5e006</t>
  </si>
  <si>
    <t>61e34256ec4ec02e84f5e007</t>
  </si>
  <si>
    <t>61e34256ec4ec02e84f5e008</t>
  </si>
  <si>
    <t>61e34256ec4ec02e84f5e009</t>
  </si>
  <si>
    <t>61e34256ec4ec02e84f5e00a</t>
  </si>
  <si>
    <t>61e34256ec4ec02e84f5e00b</t>
  </si>
  <si>
    <t>61e34256ec4ec02e84f5e00c</t>
  </si>
  <si>
    <t>61e34256ec4ec02e84f5e00d</t>
  </si>
  <si>
    <t>61e34256ec4ec02e84f5e00e</t>
  </si>
  <si>
    <t>61e34256ec4ec02e84f5e00f</t>
  </si>
  <si>
    <t>61e34256ec4ec02e84f5e010</t>
  </si>
  <si>
    <t>61e34256ec4ec02e84f5e011</t>
  </si>
  <si>
    <t>61e34256ec4ec02e84f5e012</t>
  </si>
  <si>
    <t>61e34256ec4ec02e84f5e013</t>
  </si>
  <si>
    <t>61e34256ec4ec02e84f5e014</t>
  </si>
  <si>
    <t>61e34256ec4ec02e84f5e015</t>
  </si>
  <si>
    <t>61e34256ec4ec02e84f5e016</t>
  </si>
  <si>
    <t>61e34256ec4ec02e84f5e017</t>
  </si>
  <si>
    <t>61e34256ec4ec02e84f5e018</t>
  </si>
  <si>
    <t>61e34256ec4ec02e84f5e019</t>
  </si>
  <si>
    <t>61e34256ec4ec02e84f5e01a</t>
  </si>
  <si>
    <t>61e34256ec4ec02e84f5e01b</t>
  </si>
  <si>
    <t>61e34256ec4ec02e84f5e01c</t>
  </si>
  <si>
    <t>61e34256ec4ec02e84f5e01d</t>
  </si>
  <si>
    <t>61e34256ec4ec02e84f5e01e</t>
  </si>
  <si>
    <t>61e34256ec4ec02e84f5e01f</t>
  </si>
  <si>
    <t>61e34256ec4ec02e84f5e020</t>
  </si>
  <si>
    <t>61e34256ec4ec02e84f5e021</t>
  </si>
  <si>
    <t>61e34256ec4ec02e84f5e022</t>
  </si>
  <si>
    <t>61e34256ec4ec02e84f5e023</t>
  </si>
  <si>
    <t>61e34256ec4ec02e84f5e024</t>
  </si>
  <si>
    <t>61e34256ec4ec02e84f5e025</t>
  </si>
  <si>
    <t>61e34256ec4ec02e84f5e026</t>
  </si>
  <si>
    <t>61e34256ec4ec02e84f5e027</t>
  </si>
  <si>
    <t>61e34256ec4ec02e84f5e028</t>
  </si>
  <si>
    <t>61e34256ec4ec02e84f5e029</t>
  </si>
  <si>
    <t>61e34256ec4ec02e84f5e02a</t>
  </si>
  <si>
    <t>61e34256ec4ec02e84f5e02b</t>
  </si>
  <si>
    <t>61e34256ec4ec02e84f5e02c</t>
  </si>
  <si>
    <t>61e34256ec4ec02e84f5e02d</t>
  </si>
  <si>
    <t>61e34256ec4ec02e84f5e02e</t>
  </si>
  <si>
    <t>61e34256ec4ec02e84f5e02f</t>
  </si>
  <si>
    <t>61e34256ec4ec02e84f5e030</t>
  </si>
  <si>
    <t>61e34256ec4ec02e84f5e031</t>
  </si>
  <si>
    <t>61e34256ec4ec02e84f5e032</t>
  </si>
  <si>
    <t>61e34256ec4ec02e84f5e033</t>
  </si>
  <si>
    <t>61e34256ec4ec02e84f5e034</t>
  </si>
  <si>
    <t>61e34256ec4ec02e84f5e035</t>
  </si>
  <si>
    <t>61e34256ec4ec02e84f5e036</t>
  </si>
  <si>
    <t>61e34256ec4ec02e84f5e037</t>
  </si>
  <si>
    <t>61e34256ec4ec02e84f5e038</t>
  </si>
  <si>
    <t>61e34256ec4ec02e84f5e039</t>
  </si>
  <si>
    <t>61e34256ec4ec02e84f5e03a</t>
  </si>
  <si>
    <t>61e34256ec4ec02e84f5e03b</t>
  </si>
  <si>
    <t>61e34256ec4ec02e84f5e03c</t>
  </si>
  <si>
    <t>61e34256ec4ec02e84f5e03d</t>
  </si>
  <si>
    <t>61e34256ec4ec02e84f5e03e</t>
  </si>
  <si>
    <t>61e34256ec4ec02e84f5e03f</t>
  </si>
  <si>
    <t>61e34256ec4ec02e84f5e040</t>
  </si>
  <si>
    <t>61e34256ec4ec02e84f5e041</t>
  </si>
  <si>
    <t>61e34256ec4ec02e84f5e042</t>
  </si>
  <si>
    <t>61e34256ec4ec02e84f5e043</t>
  </si>
  <si>
    <t>61e34256ec4ec02e84f5e044</t>
  </si>
  <si>
    <t>61e34256ec4ec02e84f5e045</t>
  </si>
  <si>
    <t>61e34256ec4ec02e84f5e046</t>
  </si>
  <si>
    <t>61e34256ec4ec02e84f5e047</t>
  </si>
  <si>
    <t>61e34256ec4ec02e84f5e048</t>
  </si>
  <si>
    <t>61e34256ec4ec02e84f5e049</t>
  </si>
  <si>
    <t>61e34256ec4ec02e84f5e04a</t>
  </si>
  <si>
    <t>61e34256ec4ec02e84f5e04b</t>
  </si>
  <si>
    <t>61e34256ec4ec02e84f5e04c</t>
  </si>
  <si>
    <t>61e34256ec4ec02e84f5e04d</t>
  </si>
  <si>
    <t>61e34256ec4ec02e84f5e04e</t>
  </si>
  <si>
    <t>61e34256ec4ec02e84f5e04f</t>
  </si>
  <si>
    <t>61e34256ec4ec02e84f5e050</t>
  </si>
  <si>
    <t>61e34256ec4ec02e84f5e051</t>
  </si>
  <si>
    <t>61e34256ec4ec02e84f5e052</t>
  </si>
  <si>
    <t>61e34256ec4ec02e84f5e053</t>
  </si>
  <si>
    <t>61e34256ec4ec02e84f5e054</t>
  </si>
  <si>
    <t>61e34256ec4ec02e84f5e055</t>
  </si>
  <si>
    <t>61e34256ec4ec02e84f5e056</t>
  </si>
  <si>
    <t>61e34256ec4ec02e84f5e057</t>
  </si>
  <si>
    <t>61e34256ec4ec02e84f5e058</t>
  </si>
  <si>
    <t>61e34256ec4ec02e84f5e059</t>
  </si>
  <si>
    <t>61e34256ec4ec02e84f5e05a</t>
  </si>
  <si>
    <t>61e34256ec4ec02e84f5e05b</t>
  </si>
  <si>
    <t>61e34256ec4ec02e84f5e05c</t>
  </si>
  <si>
    <t>61e34256ec4ec02e84f5e05d</t>
  </si>
  <si>
    <t>61e34256ec4ec02e84f5e05e</t>
  </si>
  <si>
    <t>61e34256ec4ec02e84f5e05f</t>
  </si>
  <si>
    <t>61e34256ec4ec02e84f5e060</t>
  </si>
  <si>
    <t>61e34256ec4ec02e84f5e061</t>
  </si>
  <si>
    <t>61e34256ec4ec02e84f5e062</t>
  </si>
  <si>
    <t>61e34256ec4ec02e84f5e063</t>
  </si>
  <si>
    <t>61e34256ec4ec02e84f5e064</t>
  </si>
  <si>
    <t>61e34256ec4ec02e84f5e065</t>
  </si>
  <si>
    <t>61e34256ec4ec02e84f5e066</t>
  </si>
  <si>
    <t>61e34256ec4ec02e84f5e067</t>
  </si>
  <si>
    <t>61e34256ec4ec02e84f5e068</t>
  </si>
  <si>
    <t>61e34256ec4ec02e84f5e069</t>
  </si>
  <si>
    <t>61e34256ec4ec02e84f5e06a</t>
  </si>
  <si>
    <t>61e34256ec4ec02e84f5e06b</t>
  </si>
  <si>
    <t>61e34256ec4ec02e84f5e06c</t>
  </si>
  <si>
    <t>61e34256ec4ec02e84f5e06d</t>
  </si>
  <si>
    <t>61e34256ec4ec02e84f5e06e</t>
  </si>
  <si>
    <t>61e34256ec4ec02e84f5e06f</t>
  </si>
  <si>
    <t>61e34256ec4ec02e84f5e070</t>
  </si>
  <si>
    <t>61e34256ec4ec02e84f5e071</t>
  </si>
  <si>
    <t>61e34256ec4ec02e84f5e072</t>
  </si>
  <si>
    <t>61e34256ec4ec02e84f5e073</t>
  </si>
  <si>
    <t>61e34256ec4ec02e84f5e074</t>
  </si>
  <si>
    <t>61e34256ec4ec02e84f5e075</t>
  </si>
  <si>
    <t>61e34256ec4ec02e84f5e076</t>
  </si>
  <si>
    <t>61e34256ec4ec02e84f5e077</t>
  </si>
  <si>
    <t>61e34256ec4ec02e84f5e078</t>
  </si>
  <si>
    <t>61e34256ec4ec02e84f5e079</t>
  </si>
  <si>
    <t>61e34256ec4ec02e84f5e07a</t>
  </si>
  <si>
    <t>61e34256ec4ec02e84f5e07b</t>
  </si>
  <si>
    <t>61e34256ec4ec02e84f5e07c</t>
  </si>
  <si>
    <t>61e34256ec4ec02e84f5e07d</t>
  </si>
  <si>
    <t>61e34256ec4ec02e84f5e07e</t>
  </si>
  <si>
    <t>61e34256ec4ec02e84f5e07f</t>
  </si>
  <si>
    <t>61e34256ec4ec02e84f5e080</t>
  </si>
  <si>
    <t>61e34256ec4ec02e84f5e081</t>
  </si>
  <si>
    <t>61e34256ec4ec02e84f5e082</t>
  </si>
  <si>
    <t>61e34256ec4ec02e84f5e083</t>
  </si>
  <si>
    <t>61e34256ec4ec02e84f5e084</t>
  </si>
  <si>
    <t>61e34256ec4ec02e84f5e085</t>
  </si>
  <si>
    <t>61e34256ec4ec02e84f5e086</t>
  </si>
  <si>
    <t>61e34256ec4ec02e84f5e087</t>
  </si>
  <si>
    <t>61e34256ec4ec02e84f5e088</t>
  </si>
  <si>
    <t>61e34256ec4ec02e84f5e089</t>
  </si>
  <si>
    <t>61e34256ec4ec02e84f5e08a</t>
  </si>
  <si>
    <t>61e34256ec4ec02e84f5e08b</t>
  </si>
  <si>
    <t>61e34256ec4ec02e84f5e08c</t>
  </si>
  <si>
    <t>61e34256ec4ec02e84f5e08d</t>
  </si>
  <si>
    <t>61e34256ec4ec02e84f5e08e</t>
  </si>
  <si>
    <t>61e34256ec4ec02e84f5e08f</t>
  </si>
  <si>
    <t>61e34256ec4ec02e84f5e090</t>
  </si>
  <si>
    <t>61e34256ec4ec02e84f5e091</t>
  </si>
  <si>
    <t>61e34256ec4ec02e84f5e092</t>
  </si>
  <si>
    <t>61e34256ec4ec02e84f5e093</t>
  </si>
  <si>
    <t>61e34256ec4ec02e84f5e094</t>
  </si>
  <si>
    <t>61e34256ec4ec02e84f5e095</t>
  </si>
  <si>
    <t>61e34256ec4ec02e84f5e096</t>
  </si>
  <si>
    <t>61e34256ec4ec02e84f5e097</t>
  </si>
  <si>
    <t>61e34256ec4ec02e84f5e098</t>
  </si>
  <si>
    <t>61e34256ec4ec02e84f5e099</t>
  </si>
  <si>
    <t>61e34256ec4ec02e84f5e09a</t>
  </si>
  <si>
    <t>61e34256ec4ec02e84f5e09b</t>
  </si>
  <si>
    <t>61e34256ec4ec02e84f5e09c</t>
  </si>
  <si>
    <t>61e34256ec4ec02e84f5e09d</t>
  </si>
  <si>
    <t>61e34256ec4ec02e84f5e09e</t>
  </si>
  <si>
    <t>61e34256ec4ec02e84f5e09f</t>
  </si>
  <si>
    <t>61e34256ec4ec02e84f5e0a0</t>
  </si>
  <si>
    <t>61e34256ec4ec02e84f5e0a1</t>
  </si>
  <si>
    <t>61e34256ec4ec02e84f5e0a2</t>
  </si>
  <si>
    <t>61e34256ec4ec02e84f5e0a3</t>
  </si>
  <si>
    <t>61e34256ec4ec02e84f5e0a4</t>
  </si>
  <si>
    <t>61e34256ec4ec02e84f5e0a5</t>
  </si>
  <si>
    <t>61e34256ec4ec02e84f5e0a6</t>
  </si>
  <si>
    <t>61e34256ec4ec02e84f5e0a7</t>
  </si>
  <si>
    <t>61e34256ec4ec02e84f5e0a8</t>
  </si>
  <si>
    <t>61e34256ec4ec02e84f5e0a9</t>
  </si>
  <si>
    <t>61e34256ec4ec02e84f5e0aa</t>
  </si>
  <si>
    <t>61e34256ec4ec02e84f5e0ab</t>
  </si>
  <si>
    <t>61e34256ec4ec02e84f5e0ac</t>
  </si>
  <si>
    <t>61e34256ec4ec02e84f5e0ad</t>
  </si>
  <si>
    <t>61e34256ec4ec02e84f5e0ae</t>
  </si>
  <si>
    <t>61e34256ec4ec02e84f5e0af</t>
  </si>
  <si>
    <t>61e34256ec4ec02e84f5e0b0</t>
  </si>
  <si>
    <t>61e34256ec4ec02e84f5e0b1</t>
  </si>
  <si>
    <t>61e34256ec4ec02e84f5e0b2</t>
  </si>
  <si>
    <t>61e34256ec4ec02e84f5e0b3</t>
  </si>
  <si>
    <t>61e34256ec4ec02e84f5e0b4</t>
  </si>
  <si>
    <t>61e34256ec4ec02e84f5e0b5</t>
  </si>
  <si>
    <t>61e34256ec4ec02e84f5e0b6</t>
  </si>
  <si>
    <t>61e34256ec4ec02e84f5e0b7</t>
  </si>
  <si>
    <t>61e34256ec4ec02e84f5e0b8</t>
  </si>
  <si>
    <t>61e34256ec4ec02e84f5e0b9</t>
  </si>
  <si>
    <t>61e34256ec4ec02e84f5e0ba</t>
  </si>
  <si>
    <t>61e34256ec4ec02e84f5e0bb</t>
  </si>
  <si>
    <t>61e34256ec4ec02e84f5e0bc</t>
  </si>
  <si>
    <t>61e34256ec4ec02e84f5e0bd</t>
  </si>
  <si>
    <t>61e34256ec4ec02e84f5e0be</t>
  </si>
  <si>
    <t>61e34256ec4ec02e84f5e0bf</t>
  </si>
  <si>
    <t>61e34256ec4ec02e84f5e0c0</t>
  </si>
  <si>
    <t>61e34256ec4ec02e84f5e0c1</t>
  </si>
  <si>
    <t>61e34256ec4ec02e84f5e0c2</t>
  </si>
  <si>
    <t>61e34256ec4ec02e84f5e0c3</t>
  </si>
  <si>
    <t>61e34256ec4ec02e84f5e0c4</t>
  </si>
  <si>
    <t>61e34256ec4ec02e84f5e0c5</t>
  </si>
  <si>
    <t>61e34256ec4ec02e84f5e0c6</t>
  </si>
  <si>
    <t>61e34256ec4ec02e84f5e0c7</t>
  </si>
  <si>
    <t>61e34256ec4ec02e84f5e0c8</t>
  </si>
  <si>
    <t>61e34256ec4ec02e84f5e0c9</t>
  </si>
  <si>
    <t>61e34256ec4ec02e84f5e0ca</t>
  </si>
  <si>
    <t>61e34256ec4ec02e84f5e0cb</t>
  </si>
  <si>
    <t>61e34256ec4ec02e84f5e0cc</t>
  </si>
  <si>
    <t>61e34256ec4ec02e84f5e0cd</t>
  </si>
  <si>
    <t>61e34256ec4ec02e84f5e0ce</t>
  </si>
  <si>
    <t>61e34256ec4ec02e84f5e0cf</t>
  </si>
  <si>
    <t>61e34256ec4ec02e84f5e0d0</t>
  </si>
  <si>
    <t>61e34256ec4ec02e84f5e0d1</t>
  </si>
  <si>
    <t>61e34256ec4ec02e84f5e0d2</t>
  </si>
  <si>
    <t>61e34256ec4ec02e84f5e0d3</t>
  </si>
  <si>
    <t>61e34256ec4ec02e84f5e0d4</t>
  </si>
  <si>
    <t>61e34256ec4ec02e84f5e0d5</t>
  </si>
  <si>
    <t>61e34256ec4ec02e84f5e0d6</t>
  </si>
  <si>
    <t>61e34256ec4ec02e84f5e0d7</t>
  </si>
  <si>
    <t>61e34256ec4ec02e84f5e0d8</t>
  </si>
  <si>
    <t>61e34256ec4ec02e84f5e0d9</t>
  </si>
  <si>
    <t>61e34256ec4ec02e84f5e0da</t>
  </si>
  <si>
    <t>61e34256ec4ec02e84f5e0db</t>
  </si>
  <si>
    <t>61e34256ec4ec02e84f5e0dc</t>
  </si>
  <si>
    <t>61e34256ec4ec02e84f5e0dd</t>
  </si>
  <si>
    <t>61e34256ec4ec02e84f5e0de</t>
  </si>
  <si>
    <t>61e34256ec4ec02e84f5e0df</t>
  </si>
  <si>
    <t>61e34256ec4ec02e84f5e0e0</t>
  </si>
  <si>
    <t>61e34256ec4ec02e84f5e0e1</t>
  </si>
  <si>
    <t>61e34256ec4ec02e84f5e0e2</t>
  </si>
  <si>
    <t>61e34256ec4ec02e84f5e0e3</t>
  </si>
  <si>
    <t>61e34256ec4ec02e84f5e0e4</t>
  </si>
  <si>
    <t>61e34256ec4ec02e84f5e0e5</t>
  </si>
  <si>
    <t>61e34256ec4ec02e84f5e0e6</t>
  </si>
  <si>
    <t>61e34256ec4ec02e84f5e0e7</t>
  </si>
  <si>
    <t>61e34256ec4ec02e84f5e0e8</t>
  </si>
  <si>
    <t>61e34256ec4ec02e84f5e0e9</t>
  </si>
  <si>
    <t>61e34256ec4ec02e84f5e0ea</t>
  </si>
  <si>
    <t>idHistoriaClinica</t>
  </si>
  <si>
    <t>aux</t>
  </si>
  <si>
    <t>Hospital Dr. Antonio A. Cetrángolo</t>
  </si>
  <si>
    <t xml:space="preserve">Centro de Especialidades Pediátricas  Estación Infancia </t>
  </si>
  <si>
    <t>Hospital de Niños Héctor Quintana</t>
  </si>
  <si>
    <t>HOSPITAL de PEDIATRÍA Juan P. Garrahan</t>
  </si>
  <si>
    <t>UPDATE_1</t>
  </si>
  <si>
    <t>UPDATE_2</t>
  </si>
  <si>
    <t>UPDATE_3</t>
  </si>
  <si>
    <t>UPDATE_4</t>
  </si>
  <si>
    <t>UPDATE_COMPLETO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</si>
</sst>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"/>
  </numFmts>
  <fonts count="3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2">
    <xf numFmtId="0" fontId="0" fillId="0" borderId="0"/>
    <xf numFmtId="0" fontId="1" fillId="3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0" fontId="0" fillId="0" borderId="0" xfId="0" applyNumberFormat="1"/>
    <xf numFmtId="22" fontId="0" fillId="0" borderId="0" xfId="0" applyNumberFormat="1"/>
    <xf numFmtId="0" fontId="0" fillId="2" borderId="1" xfId="0" applyNumberFormat="1" applyFont="1" applyFill="1" applyBorder="1"/>
    <xf numFmtId="165" fontId="0" fillId="0" borderId="0" xfId="0" applyNumberFormat="1"/>
    <xf numFmtId="0" fontId="1" fillId="3" borderId="0" xfId="1"/>
  </cellXfs>
  <cellStyles count="2">
    <cellStyle name="Bueno" xfId="1" builtinId="26"/>
    <cellStyle name="Normal" xfId="0" builtinId="0"/>
  </cellStyles>
  <dxfs count="7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ImportacionFQ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cientes"/>
      <sheetName val="pacientecompleto"/>
      <sheetName val="formato-mongodb"/>
      <sheetName val="formato-mongodb-usuarios"/>
      <sheetName val="usuarios-insertados"/>
      <sheetName val="pesquiza"/>
      <sheetName val="sospechadiag"/>
      <sheetName val="fqmutaenarg"/>
      <sheetName val="usuarios"/>
      <sheetName val="deptos"/>
      <sheetName val="instituciones"/>
      <sheetName val="Establecimientos"/>
      <sheetName val="ImportacionFQ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4" connectionId="2" xr16:uid="{FEF01770-B084-44E0-AC29-70F9121181C1}" autoFormatId="16" applyNumberFormats="0" applyBorderFormats="0" applyFontFormats="0" applyPatternFormats="0" applyAlignmentFormats="0" applyWidthHeightFormats="0">
  <queryTableRefresh nextId="5">
    <queryTableFields count="4">
      <queryTableField id="1" name="idpaciente" tableColumnId="1"/>
      <queryTableField id="2" name="fecha" tableColumnId="2"/>
      <queryTableField id="3" name="complicacion" tableColumnId="3"/>
      <queryTableField id="4" name="idcomplicaciones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3" connectionId="1" xr16:uid="{29394F95-DE14-4C22-9C95-CBE90B576551}" autoFormatId="16" applyNumberFormats="0" applyBorderFormats="0" applyFontFormats="0" applyPatternFormats="0" applyAlignmentFormats="0" applyWidthHeightFormats="0">
  <queryTableRefresh nextId="5">
    <queryTableFields count="4">
      <queryTableField id="1" name="id" tableColumnId="1"/>
      <queryTableField id="2" name="valor" tableColumnId="2"/>
      <queryTableField id="3" name="orden" tableColumnId="3"/>
      <queryTableField id="4" name="activo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3" xr16:uid="{E8A2E7E6-ACC6-46EC-B1A4-DFDCF4B4B537}" autoFormatId="16" applyNumberFormats="0" applyBorderFormats="0" applyFontFormats="0" applyPatternFormats="0" applyAlignmentFormats="0" applyWidthHeightFormats="0">
  <queryTableRefresh nextId="5">
    <queryTableFields count="4">
      <queryTableField id="1" name="id" tableColumnId="1"/>
      <queryTableField id="2" name="valor" tableColumnId="2"/>
      <queryTableField id="3" name="orden" tableColumnId="3"/>
      <queryTableField id="4" name="activo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9" xr16:uid="{024B245A-D3B5-4E50-A096-C3254401EAF2}" autoFormatId="16" applyNumberFormats="0" applyBorderFormats="0" applyFontFormats="0" applyPatternFormats="0" applyAlignmentFormats="0" applyWidthHeightFormats="0">
  <queryTableRefresh nextId="5">
    <queryTableFields count="4">
      <queryTableField id="1" name="id" tableColumnId="1"/>
      <queryTableField id="2" name="valor" tableColumnId="2"/>
      <queryTableField id="3" name="orden" tableColumnId="3"/>
      <queryTableField id="4" name="activo" tableColumnId="4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4" xr16:uid="{A961FB7F-AA65-4332-A2F7-6698AFFC1A10}" autoFormatId="16" applyNumberFormats="0" applyBorderFormats="0" applyFontFormats="0" applyPatternFormats="0" applyAlignmentFormats="0" applyWidthHeightFormats="0">
  <queryTableRefresh nextId="7">
    <queryTableFields count="6">
      <queryTableField id="1" name="idinstituciones" tableColumnId="1"/>
      <queryTableField id="2" name="nombre" tableColumnId="2"/>
      <queryTableField id="3" name="provincia" tableColumnId="3"/>
      <queryTableField id="4" name="localidad" tableColumnId="4"/>
      <queryTableField id="5" name="direccion" tableColumnId="5"/>
      <queryTableField id="6" name="financiamiento" tableColumnId="6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6" xr16:uid="{A9BB7BC3-2FE4-490F-8762-410640A23CB2}" autoFormatId="16" applyNumberFormats="0" applyBorderFormats="0" applyFontFormats="0" applyPatternFormats="0" applyAlignmentFormats="0" applyWidthHeightFormats="0">
  <queryTableRefresh nextId="38">
    <queryTableFields count="37">
      <queryTableField id="1" name="idpaciente" tableColumnId="1"/>
      <queryTableField id="2" name="fecha" tableColumnId="2"/>
      <queryTableField id="3" name="idinstituciones" tableColumnId="3"/>
      <queryTableField id="35" dataBound="0" tableColumnId="35"/>
      <queryTableField id="4" name="tos" tableColumnId="4"/>
      <queryTableField id="5" name="conformacion_toracica" tableColumnId="5"/>
      <queryTableField id="6" name="hipocratismo_digital" tableColumnId="6"/>
      <queryTableField id="7" name="insufresphipercapnican" tableColumnId="7"/>
      <queryTableField id="8" name="fumador" tableColumnId="8"/>
      <queryTableField id="9" name="fumadorpasivo" tableColumnId="9"/>
      <queryTableField id="10" name="educacion" tableColumnId="10"/>
      <queryTableField id="11" name="inmunizaciones" tableColumnId="11"/>
      <queryTableField id="12" name="laboral" tableColumnId="12"/>
      <queryTableField id="13" name="embarazo" tableColumnId="13"/>
      <queryTableField id="14" name="evolucionembarazo" tableColumnId="14"/>
      <queryTableField id="15" name="nhijos" tableColumnId="15"/>
      <queryTableField id="16" name="curvaglucemia" tableColumnId="16"/>
      <queryTableField id="17" name="ige" tableColumnId="17"/>
      <queryTableField id="18" name="compromisohepatico" tableColumnId="18"/>
      <queryTableField id="19" name="nconsultasambprog" tableColumnId="19"/>
      <queryTableField id="20" name="ninternaciones" tableColumnId="20"/>
      <queryTableField id="21" name="ntratendovenosos" tableColumnId="21"/>
      <queryTableField id="22" name="ncultivosanio" tableColumnId="22"/>
      <queryTableField id="23" name="adherencia" tableColumnId="23"/>
      <queryTableField id="24" name="actividadfisica" tableColumnId="24"/>
      <queryTableField id="25" name="coberturamedica" tableColumnId="25"/>
      <queryTableField id="26" name="fallecimiento" tableColumnId="26"/>
      <queryTableField id="27" name="fecha_fallec" tableColumnId="27"/>
      <queryTableField id="28" name="causafallecimiento" tableColumnId="28"/>
      <queryTableField id="37" dataBound="0" tableColumnId="38"/>
      <queryTableField id="29" name="idseguimiento" tableColumnId="29"/>
      <queryTableField id="30" name="transicion" tableColumnId="30"/>
      <queryTableField id="31" name="estudiosuenio" tableColumnId="31"/>
      <queryTableField id="32" name="vitamiad" tableColumnId="32"/>
      <queryTableField id="36" dataBound="0" tableColumnId="37"/>
      <queryTableField id="33" name="frecsecreciones" tableColumnId="33"/>
      <queryTableField id="34" name="funcionrenal" tableColumnId="34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8" xr16:uid="{2A838C07-21CF-4FB4-BE19-29747F96F72F}" autoFormatId="16" applyNumberFormats="0" applyBorderFormats="0" applyFontFormats="0" applyPatternFormats="0" applyAlignmentFormats="0" applyWidthHeightFormats="0">
  <queryTableRefresh nextId="27">
    <queryTableFields count="26">
      <queryTableField id="1" name="_id" tableColumnId="1"/>
      <queryTableField id="2" name="creado" tableColumnId="2"/>
      <queryTableField id="3" name="creadoPor" tableColumnId="3"/>
      <queryTableField id="4" name="seccion1.apellido" tableColumnId="4"/>
      <queryTableField id="5" name="seccion1.dni" tableColumnId="5"/>
      <queryTableField id="6" name="seccion1.domicilioCalle" tableColumnId="6"/>
      <queryTableField id="7" name="seccion1.fechaNacimiento" tableColumnId="7"/>
      <queryTableField id="8" name="seccion1.historiaClinica" tableColumnId="8"/>
      <queryTableField id="9" name="seccion1.institucion" tableColumnId="9"/>
      <queryTableField id="10" name="seccion1.nombre" tableColumnId="10"/>
      <queryTableField id="11" name="seccion1.pais" tableColumnId="11"/>
      <queryTableField id="12" name="seccion1.provincia" tableColumnId="12"/>
      <queryTableField id="13" name="seccion1.sexo" tableColumnId="13"/>
      <queryTableField id="14" name="seccion2.alelo1" tableColumnId="14"/>
      <queryTableField id="15" name="seccion2.alelo2" tableColumnId="15"/>
      <queryTableField id="16" name="seccion2.cloruro1" tableColumnId="16"/>
      <queryTableField id="17" name="seccion2.cloruro2" tableColumnId="17"/>
      <queryTableField id="18" name="seccion2.edadDiagnostico" tableColumnId="18"/>
      <queryTableField id="19" name="seccion2.estrategia" tableColumnId="19"/>
      <queryTableField id="20" name="seccion2.estudioGeneticoMolecular" tableColumnId="20"/>
      <queryTableField id="21" name="seccion2.fechaDiagnostico" tableColumnId="21"/>
      <queryTableField id="22" name="seccion2.funcionalismoPancreatico" tableColumnId="22"/>
      <queryTableField id="23" name="seccion2.pesquisaNeonatal" tableColumnId="23"/>
      <queryTableField id="24" name="seccion2.potencialNasal" tableColumnId="24"/>
      <queryTableField id="25" name="seccion2.sospechaDiagnostica" tableColumnId="25"/>
      <queryTableField id="26" name="seguimientos" tableColumnId="26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5" xr16:uid="{3132C9D3-8DC7-4A94-B449-3450688E6E34}" autoFormatId="16" applyNumberFormats="0" applyBorderFormats="0" applyFontFormats="0" applyPatternFormats="0" applyAlignmentFormats="0" applyWidthHeightFormats="0">
  <queryTableRefresh nextId="28">
    <queryTableFields count="2">
      <queryTableField id="8" name="seccion1.historiaClinica" tableColumnId="8"/>
      <queryTableField id="1" name="_id" tableColumnId="1"/>
    </queryTableFields>
    <queryTableDeletedFields count="24">
      <deletedField name="creado"/>
      <deletedField name="creadoPor"/>
      <deletedField name="seccion1.apellido"/>
      <deletedField name="seccion1.dni"/>
      <deletedField name="seccion1.domicilioCalle"/>
      <deletedField name="seccion1.fechaNacimiento"/>
      <deletedField name="seccion1.institucion"/>
      <deletedField name="seccion1.nombre"/>
      <deletedField name="seccion1.pais"/>
      <deletedField name="seccion1.provincia"/>
      <deletedField name="seccion1.sexo"/>
      <deletedField name="seccion2.alelo1"/>
      <deletedField name="seccion2.alelo2"/>
      <deletedField name="seccion2.cloruro1"/>
      <deletedField name="seccion2.cloruro2"/>
      <deletedField name="seccion2.edadDiagnostico"/>
      <deletedField name="seccion2.estrategia"/>
      <deletedField name="seccion2.estudioGeneticoMolecular"/>
      <deletedField name="seccion2.fechaDiagnostico"/>
      <deletedField name="seccion2.funcionalismoPancreatico"/>
      <deletedField name="seccion2.pesquisaNeonatal"/>
      <deletedField name="seccion2.potencialNasal"/>
      <deletedField name="seccion2.sospechaDiagnostica"/>
      <deletedField name="seguimientos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BC53991-CD50-4DEB-8276-230FB2ED066E}" name="complicaciones" displayName="complicaciones" ref="A1:D657" tableType="queryTable" totalsRowShown="0">
  <autoFilter ref="A1:D657" xr:uid="{CBC53991-CD50-4DEB-8276-230FB2ED066E}"/>
  <tableColumns count="4">
    <tableColumn id="1" xr3:uid="{5D94CB31-824E-41D6-A330-610F1F5C75EE}" uniqueName="1" name="idpaciente" queryTableFieldId="1"/>
    <tableColumn id="2" xr3:uid="{1D3CC8C4-3F94-49DE-9531-9F9E8D4BA094}" uniqueName="2" name="fecha" queryTableFieldId="2" dataDxfId="11"/>
    <tableColumn id="3" xr3:uid="{E72048D2-64AF-4358-8299-3345FA56D470}" uniqueName="3" name="complicacion" queryTableFieldId="3" dataDxfId="10"/>
    <tableColumn id="4" xr3:uid="{455F08B7-8EF5-4964-B852-08670922E308}" uniqueName="4" name="idcomplicaciones" queryTableFieldId="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EF83540-3385-4238-AAC0-505BC6D2891A}" name="causafallecimiento" displayName="causafallecimiento" ref="A1:D7" tableType="queryTable" totalsRowShown="0">
  <autoFilter ref="A1:D7" xr:uid="{9EF83540-3385-4238-AAC0-505BC6D2891A}"/>
  <tableColumns count="4">
    <tableColumn id="1" xr3:uid="{2A78C408-2220-4098-9BA2-70AAC59E4952}" uniqueName="1" name="id" queryTableFieldId="1"/>
    <tableColumn id="2" xr3:uid="{9D818534-A4BE-4418-B839-6C4BF899F1EB}" uniqueName="2" name="valor" queryTableFieldId="2" dataDxfId="13"/>
    <tableColumn id="3" xr3:uid="{E78764BA-3230-4530-AA7E-88EEA874F776}" uniqueName="3" name="orden" queryTableFieldId="3"/>
    <tableColumn id="4" xr3:uid="{D60A8BB1-C7CA-41AE-9D04-46C0523B4187}" uniqueName="4" name="activo" queryTableFieldId="4" dataDxfId="1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B3002EE-B6D6-4C58-B2F7-90EA364E3CB3}" name="compromisohepatico" displayName="compromisohepatico" ref="A1:D5" tableType="queryTable" totalsRowShown="0">
  <autoFilter ref="A1:D5" xr:uid="{2B3002EE-B6D6-4C58-B2F7-90EA364E3CB3}"/>
  <tableColumns count="4">
    <tableColumn id="1" xr3:uid="{F41EAB65-5C26-46A4-8034-DEA2E4174631}" uniqueName="1" name="id" queryTableFieldId="1"/>
    <tableColumn id="2" xr3:uid="{F20E89DD-8C4E-4CAA-9818-F6045D5FD820}" uniqueName="2" name="valor" queryTableFieldId="2" dataDxfId="15"/>
    <tableColumn id="3" xr3:uid="{9D42D0A6-F8BB-4391-A212-7D4EE0931F5D}" uniqueName="3" name="orden" queryTableFieldId="3"/>
    <tableColumn id="4" xr3:uid="{97BF1778-EE20-4529-9EE4-657DC493052F}" uniqueName="4" name="activo" queryTableFieldId="4" dataDxfId="14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2D390AF-CC14-456B-9F48-012662E5D409}" name="vitaminad" displayName="vitaminad" ref="A1:D5" tableType="queryTable" totalsRowShown="0">
  <autoFilter ref="A1:D5" xr:uid="{C2D390AF-CC14-456B-9F48-012662E5D409}"/>
  <tableColumns count="4">
    <tableColumn id="1" xr3:uid="{86AA1900-638F-4C80-9385-16972CF39A4E}" uniqueName="1" name="id" queryTableFieldId="1"/>
    <tableColumn id="2" xr3:uid="{016F6D8E-FB8E-4E2C-A23C-A788DDDE7F7D}" uniqueName="2" name="valor" queryTableFieldId="2" dataDxfId="9"/>
    <tableColumn id="3" xr3:uid="{4CEAB15F-AFB4-4640-A0A0-B09EEF4AE2D9}" uniqueName="3" name="orden" queryTableFieldId="3"/>
    <tableColumn id="4" xr3:uid="{F9E17993-4B99-45A3-9181-3BE4505C1E57}" uniqueName="4" name="activo" queryTableFieldId="4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D43732F-5D05-49C1-8E9D-BC93D98CBD67}" name="instituciones" displayName="instituciones" ref="A1:F64" tableType="queryTable" totalsRowShown="0">
  <autoFilter ref="A1:F64" xr:uid="{4D43732F-5D05-49C1-8E9D-BC93D98CBD67}"/>
  <tableColumns count="6">
    <tableColumn id="1" xr3:uid="{2CBDD065-7EC0-4352-9CEB-AE5B1A6BD7D3}" uniqueName="1" name="idinstituciones" queryTableFieldId="1"/>
    <tableColumn id="2" xr3:uid="{5221363D-D80C-43E7-932B-64B65BC70963}" uniqueName="2" name="nombre" queryTableFieldId="2" dataDxfId="7"/>
    <tableColumn id="3" xr3:uid="{EB79830E-44EA-4EDB-A6F5-D83E07744694}" uniqueName="3" name="provincia" queryTableFieldId="3" dataDxfId="6"/>
    <tableColumn id="4" xr3:uid="{D8DB3E3A-F706-4FDB-AD9C-5F4C8AD8D339}" uniqueName="4" name="localidad" queryTableFieldId="4" dataDxfId="5"/>
    <tableColumn id="5" xr3:uid="{18D5CA29-FF54-41A1-B535-59EE5287BE48}" uniqueName="5" name="direccion" queryTableFieldId="5" dataDxfId="4"/>
    <tableColumn id="6" xr3:uid="{A182DF2E-4754-466D-88E8-E83AAF1ED26D}" uniqueName="6" name="financiamiento" queryTableFieldId="6" dataDxfId="3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1A7D068-63CE-424F-A9A0-790EBCCC46CA}" name="seguimiento" displayName="seguimiento" ref="A1:AK3216" tableType="queryTable" totalsRowShown="0">
  <autoFilter ref="A1:AK3216" xr:uid="{81A7D068-63CE-424F-A9A0-790EBCCC46CA}"/>
  <tableColumns count="37">
    <tableColumn id="1" xr3:uid="{89616E91-950C-4DFD-8404-5788285A899F}" uniqueName="1" name="idpaciente" queryTableFieldId="1"/>
    <tableColumn id="2" xr3:uid="{416240A9-C379-4B84-A05E-605F71268B82}" uniqueName="2" name="fecha" queryTableFieldId="2" dataDxfId="70"/>
    <tableColumn id="3" xr3:uid="{48F774E1-A564-4D19-8923-B1C348ED95B2}" uniqueName="3" name="idinstituciones" queryTableFieldId="3"/>
    <tableColumn id="35" xr3:uid="{25F49EAC-41C4-4946-B7FF-044EC81CCAB0}" uniqueName="35" name="institucion" queryTableFieldId="35" dataDxfId="69">
      <calculatedColumnFormula>VLOOKUP(seguimiento[[#This Row],[idinstituciones]],[1]!instituciones[[#All],[idinstituciones]:[nombre]],2,)</calculatedColumnFormula>
    </tableColumn>
    <tableColumn id="4" xr3:uid="{C12A0F76-7CD1-480C-A366-84FFD440B71B}" uniqueName="4" name="tos" queryTableFieldId="4" dataDxfId="68"/>
    <tableColumn id="5" xr3:uid="{3FC04AB7-8DAD-44F1-9A52-F7DF58AA212D}" uniqueName="5" name="conformacion_toracica" queryTableFieldId="5" dataDxfId="67"/>
    <tableColumn id="6" xr3:uid="{03E6CA93-8592-4637-828D-2618625E2A88}" uniqueName="6" name="hipocratismo_digital" queryTableFieldId="6" dataDxfId="66"/>
    <tableColumn id="7" xr3:uid="{E2C49CE6-5596-4170-B085-D007E162504D}" uniqueName="7" name="insufresphipercapnican" queryTableFieldId="7" dataDxfId="65"/>
    <tableColumn id="8" xr3:uid="{C87C3818-07B0-4C0E-90AD-BAF961EB320A}" uniqueName="8" name="fumador" queryTableFieldId="8" dataDxfId="64"/>
    <tableColumn id="9" xr3:uid="{685CC304-F89A-4574-AB3C-4F98DFCB59CF}" uniqueName="9" name="fumadorpasivo" queryTableFieldId="9" dataDxfId="63"/>
    <tableColumn id="10" xr3:uid="{4D141BFF-1B1D-4F98-87C5-6BDC5ADFACF0}" uniqueName="10" name="educacion" queryTableFieldId="10" dataDxfId="62"/>
    <tableColumn id="11" xr3:uid="{AA078E3D-B4CA-4F37-A326-269AC578B279}" uniqueName="11" name="inmunizaciones" queryTableFieldId="11" dataDxfId="61"/>
    <tableColumn id="12" xr3:uid="{F254A050-A82F-46F7-9240-F369384F41BD}" uniqueName="12" name="laboral" queryTableFieldId="12" dataDxfId="60"/>
    <tableColumn id="13" xr3:uid="{CADA6B82-EC8D-4127-9887-BEAA1440B795}" uniqueName="13" name="Embarazo" queryTableFieldId="13" dataDxfId="59"/>
    <tableColumn id="14" xr3:uid="{82FAE245-1BD9-45FA-B687-FE6E8BF41B2B}" uniqueName="14" name="evolucionembarazo" queryTableFieldId="14" dataDxfId="58"/>
    <tableColumn id="15" xr3:uid="{160386D9-BEF2-488E-B4B1-158DBA2E9D6B}" uniqueName="15" name="nhijos" queryTableFieldId="15" dataDxfId="57"/>
    <tableColumn id="16" xr3:uid="{6A427B64-5057-427F-BF5C-72AFC0A92AFF}" uniqueName="16" name="curvaglucemia" queryTableFieldId="16" dataDxfId="56"/>
    <tableColumn id="17" xr3:uid="{9A610BC9-345D-4528-8885-97FA067BCAFD}" uniqueName="17" name="ige" queryTableFieldId="17" dataDxfId="55"/>
    <tableColumn id="18" xr3:uid="{7C7BA2FB-3F07-42C2-B9D0-4F2380CACB00}" uniqueName="18" name="compromisohepatico" queryTableFieldId="18" dataDxfId="54"/>
    <tableColumn id="19" xr3:uid="{6F4FC03E-0EFC-4A6F-A8CC-2E5091EA0876}" uniqueName="19" name="nconsultasambprog" queryTableFieldId="19" dataDxfId="53"/>
    <tableColumn id="20" xr3:uid="{74E31B2E-837E-4170-B884-1B8C436E99E6}" uniqueName="20" name="ninternaciones" queryTableFieldId="20" dataDxfId="52"/>
    <tableColumn id="21" xr3:uid="{15BDB0C6-9B39-4901-84F6-E8E32DC3BAC7}" uniqueName="21" name="ntratendovenosos" queryTableFieldId="21" dataDxfId="51"/>
    <tableColumn id="22" xr3:uid="{1B4BEFD7-EBE9-4B8D-AB5B-E2B28FE17817}" uniqueName="22" name="ncultivosanio" queryTableFieldId="22" dataDxfId="50"/>
    <tableColumn id="23" xr3:uid="{7D254D98-164D-47AB-9A78-BAF24E3D2D9C}" uniqueName="23" name="adherencia" queryTableFieldId="23" dataDxfId="49"/>
    <tableColumn id="24" xr3:uid="{E1C8DD76-4AE9-4C4E-9644-6258748970FD}" uniqueName="24" name="actividadfisica" queryTableFieldId="24" dataDxfId="48"/>
    <tableColumn id="25" xr3:uid="{7F176BDE-E8E9-4908-9473-F013E5CE9C0F}" uniqueName="25" name="coberturamedica" queryTableFieldId="25" dataDxfId="47"/>
    <tableColumn id="26" xr3:uid="{E92629D4-B249-4C8B-8BE5-3A3E55C3BFB0}" uniqueName="26" name="fallecimiento" queryTableFieldId="26" dataDxfId="46"/>
    <tableColumn id="27" xr3:uid="{701F9A75-604C-4C34-A822-970AE2B07A44}" uniqueName="27" name="fecha_fallec" queryTableFieldId="27" dataDxfId="45"/>
    <tableColumn id="28" xr3:uid="{4807B732-430E-43FD-9AD9-1E863D069878}" uniqueName="28" name="causafallecimiento" queryTableFieldId="28" dataDxfId="1"/>
    <tableColumn id="38" xr3:uid="{357102B2-3DAF-405B-AB53-49667715861B}" uniqueName="38" name="NombreCausaFallecimiento" queryTableFieldId="37" dataDxfId="2"/>
    <tableColumn id="29" xr3:uid="{183ADF2C-5ABE-46DD-A89B-208F50063EFC}" uniqueName="29" name="idseguimiento" queryTableFieldId="29"/>
    <tableColumn id="30" xr3:uid="{D97A81A1-C1D9-4878-AD34-D9395B100652}" uniqueName="30" name="transicion" queryTableFieldId="30" dataDxfId="44"/>
    <tableColumn id="31" xr3:uid="{5ECA6FC5-87D4-457E-A255-03362BAB3C17}" uniqueName="31" name="estudiosuenio" queryTableFieldId="31" dataDxfId="43"/>
    <tableColumn id="32" xr3:uid="{163FD706-469E-4DDB-A092-3F3BB1BC9A8A}" uniqueName="32" name="vitamiad" queryTableFieldId="32" dataDxfId="42"/>
    <tableColumn id="37" xr3:uid="{686F3E8B-032A-446A-8CB2-8DD6B479FCB0}" uniqueName="37" name="vitaminaDRealizada" queryTableFieldId="36" dataDxfId="8"/>
    <tableColumn id="33" xr3:uid="{51146321-865D-434C-9744-D1B8F0ADABFA}" uniqueName="33" name="frecsecreciones" queryTableFieldId="33" dataDxfId="41"/>
    <tableColumn id="34" xr3:uid="{5E47ACE5-CA50-42BB-8DFD-90B814B1E9BD}" uniqueName="34" name="funcionrenal" queryTableFieldId="34" dataDxfId="40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EF30223-0967-4196-8FF8-746D9B590366}" name="seguimiento_completo" displayName="seguimiento_completo" ref="A1:Z2" tableType="queryTable" totalsRowShown="0">
  <autoFilter ref="A1:Z2" xr:uid="{7EF30223-0967-4196-8FF8-746D9B590366}"/>
  <tableColumns count="26">
    <tableColumn id="1" xr3:uid="{43797B3C-554D-4BAC-821B-E92F9B51AEC8}" uniqueName="1" name="_id" queryTableFieldId="1" dataDxfId="39"/>
    <tableColumn id="2" xr3:uid="{5E7157FB-237D-47FD-8FB5-A09AB59BCD38}" uniqueName="2" name="creado" queryTableFieldId="2" dataDxfId="38"/>
    <tableColumn id="3" xr3:uid="{C2FBB8BE-7CEE-4C7E-AA35-FFB9C58DB299}" uniqueName="3" name="creadoPor" queryTableFieldId="3" dataDxfId="37"/>
    <tableColumn id="4" xr3:uid="{73E6B392-AE48-4C7C-846E-1713CD8F95C9}" uniqueName="4" name="seccion1.apellido" queryTableFieldId="4" dataDxfId="36"/>
    <tableColumn id="5" xr3:uid="{6E683B09-7FAE-48D5-B27F-891005CD2410}" uniqueName="5" name="seccion1.dni" queryTableFieldId="5"/>
    <tableColumn id="6" xr3:uid="{9F7605D5-DC4A-4872-B0F2-75979181492B}" uniqueName="6" name="seccion1.domicilioCalle" queryTableFieldId="6" dataDxfId="35"/>
    <tableColumn id="7" xr3:uid="{E01E02B2-B02F-4387-B49A-A8E1AAAB63BC}" uniqueName="7" name="seccion1.fechaNacimiento" queryTableFieldId="7" dataDxfId="34"/>
    <tableColumn id="8" xr3:uid="{FD8C7BCB-C876-4C12-B68F-659120A4A895}" uniqueName="8" name="seccion1.historiaClinica" queryTableFieldId="8"/>
    <tableColumn id="9" xr3:uid="{F3BF72DC-EFF0-4E75-9AAD-C2091055F5DA}" uniqueName="9" name="seccion1.institucion" queryTableFieldId="9" dataDxfId="33"/>
    <tableColumn id="10" xr3:uid="{283F4A67-08DB-40D2-99A5-8035DEC6F4AB}" uniqueName="10" name="seccion1.nombre" queryTableFieldId="10" dataDxfId="32"/>
    <tableColumn id="11" xr3:uid="{BC3BADC9-658F-4DC8-B793-5A5C43139BD6}" uniqueName="11" name="seccion1.pais" queryTableFieldId="11" dataDxfId="31"/>
    <tableColumn id="12" xr3:uid="{9F33B9EA-175B-40E7-B4A7-4F9DC46B417D}" uniqueName="12" name="seccion1.provincia" queryTableFieldId="12" dataDxfId="30"/>
    <tableColumn id="13" xr3:uid="{3C99773D-ADEB-471F-AF19-D5AB63227E30}" uniqueName="13" name="seccion1.sexo" queryTableFieldId="13" dataDxfId="29"/>
    <tableColumn id="14" xr3:uid="{C7BF8965-940B-4564-A901-FEF41F956E8E}" uniqueName="14" name="seccion2.alelo1" queryTableFieldId="14" dataDxfId="28"/>
    <tableColumn id="15" xr3:uid="{38FA7F58-FEA8-40E5-8DB9-0D960EA99942}" uniqueName="15" name="seccion2.alelo2" queryTableFieldId="15" dataDxfId="27"/>
    <tableColumn id="16" xr3:uid="{36DE0AA5-8517-4650-A19D-85AF903460C2}" uniqueName="16" name="seccion2.cloruro1" queryTableFieldId="16" dataDxfId="26"/>
    <tableColumn id="17" xr3:uid="{BD2397C8-11F5-4CD8-A8B4-926E5D972DDB}" uniqueName="17" name="seccion2.cloruro2" queryTableFieldId="17" dataDxfId="25"/>
    <tableColumn id="18" xr3:uid="{39232A98-9FB3-40D4-A861-883E27E4F344}" uniqueName="18" name="seccion2.edadDiagnostico" queryTableFieldId="18" dataDxfId="24"/>
    <tableColumn id="19" xr3:uid="{6585FB99-67DD-4366-97D4-EB25A649C7C5}" uniqueName="19" name="seccion2.estrategia" queryTableFieldId="19" dataDxfId="23"/>
    <tableColumn id="20" xr3:uid="{093A85A7-3E17-422D-B800-05E5049F9855}" uniqueName="20" name="seccion2.estudioGeneticoMolecular" queryTableFieldId="20" dataDxfId="22"/>
    <tableColumn id="21" xr3:uid="{DE2BA728-72ED-4528-A99F-5688D0940735}" uniqueName="21" name="seccion2.fechaDiagnostico" queryTableFieldId="21" dataDxfId="21"/>
    <tableColumn id="22" xr3:uid="{6EE05AF9-3FB3-4447-95CE-BF92AE5F9859}" uniqueName="22" name="seccion2.funcionalismoPancreatico" queryTableFieldId="22" dataDxfId="20"/>
    <tableColumn id="23" xr3:uid="{33CCDDDE-02B3-4030-8751-FD59A152564E}" uniqueName="23" name="seccion2.pesquisaNeonatal" queryTableFieldId="23" dataDxfId="19"/>
    <tableColumn id="24" xr3:uid="{A2F705F1-A5A5-4E36-B18A-93DCFFE590AC}" uniqueName="24" name="seccion2.potencialNasal" queryTableFieldId="24" dataDxfId="18"/>
    <tableColumn id="25" xr3:uid="{1D2AD571-4C6C-4614-93EF-3FBB7BC5F67C}" uniqueName="25" name="seccion2.sospechaDiagnostica" queryTableFieldId="25" dataDxfId="17"/>
    <tableColumn id="26" xr3:uid="{F53EE231-D612-4FA5-8F33-C58BBD091742}" uniqueName="26" name="seguimientos" queryTableFieldId="26" dataDxfId="16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7B05E0B-E279-4DBF-BAFD-0304E6389972}" name="pacientes_insertados" displayName="pacientes_insertados" ref="A1:B1449" tableType="queryTable" totalsRowShown="0">
  <autoFilter ref="A1:B1449" xr:uid="{37B05E0B-E279-4DBF-BAFD-0304E6389972}"/>
  <tableColumns count="2">
    <tableColumn id="8" xr3:uid="{916DDC4C-16BF-49D6-ADCC-575D9E8B4865}" uniqueName="8" name="seccion1.historiaClinica" queryTableFieldId="8"/>
    <tableColumn id="1" xr3:uid="{DE3B3D97-D956-4CDF-8CF2-42D2B229838E}" uniqueName="1" name="_id" queryTableFieldId="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86659-953A-40AA-9B99-950DBA5F1808}">
  <dimension ref="A1:D657"/>
  <sheetViews>
    <sheetView topLeftCell="A235" workbookViewId="0">
      <selection activeCell="A2" sqref="A2"/>
    </sheetView>
  </sheetViews>
  <sheetFormatPr baseColWidth="10" defaultRowHeight="14.4" x14ac:dyDescent="0.3"/>
  <cols>
    <col min="1" max="1" width="12" bestFit="1" customWidth="1"/>
    <col min="2" max="2" width="10.5546875" bestFit="1" customWidth="1"/>
    <col min="3" max="3" width="34.44140625" bestFit="1" customWidth="1"/>
    <col min="4" max="4" width="17.6640625" bestFit="1" customWidth="1"/>
  </cols>
  <sheetData>
    <row r="1" spans="1:4" x14ac:dyDescent="0.3">
      <c r="A1" t="s">
        <v>0</v>
      </c>
      <c r="B1" t="s">
        <v>1</v>
      </c>
      <c r="C1" t="s">
        <v>297</v>
      </c>
      <c r="D1" t="s">
        <v>298</v>
      </c>
    </row>
    <row r="2" spans="1:4" x14ac:dyDescent="0.3">
      <c r="A2">
        <v>176</v>
      </c>
      <c r="B2" s="1">
        <v>40945</v>
      </c>
      <c r="C2" s="2" t="s">
        <v>299</v>
      </c>
      <c r="D2">
        <v>1</v>
      </c>
    </row>
    <row r="3" spans="1:4" x14ac:dyDescent="0.3">
      <c r="A3">
        <v>1271</v>
      </c>
      <c r="B3" s="1">
        <v>42081</v>
      </c>
      <c r="C3" s="2" t="s">
        <v>300</v>
      </c>
      <c r="D3">
        <v>2</v>
      </c>
    </row>
    <row r="4" spans="1:4" x14ac:dyDescent="0.3">
      <c r="A4">
        <v>834</v>
      </c>
      <c r="B4" s="1">
        <v>41466</v>
      </c>
      <c r="C4" s="2" t="s">
        <v>301</v>
      </c>
      <c r="D4">
        <v>3</v>
      </c>
    </row>
    <row r="5" spans="1:4" x14ac:dyDescent="0.3">
      <c r="A5">
        <v>905</v>
      </c>
      <c r="B5" s="1">
        <v>41962</v>
      </c>
      <c r="C5" s="2" t="s">
        <v>302</v>
      </c>
      <c r="D5">
        <v>5</v>
      </c>
    </row>
    <row r="6" spans="1:4" x14ac:dyDescent="0.3">
      <c r="A6">
        <v>1255</v>
      </c>
      <c r="B6" s="1">
        <v>41719</v>
      </c>
      <c r="C6" s="2" t="s">
        <v>303</v>
      </c>
      <c r="D6">
        <v>6</v>
      </c>
    </row>
    <row r="7" spans="1:4" x14ac:dyDescent="0.3">
      <c r="A7">
        <v>866</v>
      </c>
      <c r="B7" s="1">
        <v>40926</v>
      </c>
      <c r="C7" s="2" t="s">
        <v>304</v>
      </c>
      <c r="D7">
        <v>7</v>
      </c>
    </row>
    <row r="8" spans="1:4" x14ac:dyDescent="0.3">
      <c r="A8">
        <v>176</v>
      </c>
      <c r="B8" s="1">
        <v>41382</v>
      </c>
      <c r="C8" s="2" t="s">
        <v>299</v>
      </c>
      <c r="D8">
        <v>8</v>
      </c>
    </row>
    <row r="9" spans="1:4" x14ac:dyDescent="0.3">
      <c r="A9">
        <v>148</v>
      </c>
      <c r="B9" s="1">
        <v>41934</v>
      </c>
      <c r="C9" s="2" t="s">
        <v>305</v>
      </c>
      <c r="D9">
        <v>9</v>
      </c>
    </row>
    <row r="10" spans="1:4" x14ac:dyDescent="0.3">
      <c r="A10">
        <v>364</v>
      </c>
      <c r="B10" s="1">
        <v>41592</v>
      </c>
      <c r="C10" s="2" t="s">
        <v>302</v>
      </c>
      <c r="D10">
        <v>10</v>
      </c>
    </row>
    <row r="11" spans="1:4" x14ac:dyDescent="0.3">
      <c r="A11">
        <v>176</v>
      </c>
      <c r="B11" s="1">
        <v>41773</v>
      </c>
      <c r="C11" s="2" t="s">
        <v>306</v>
      </c>
      <c r="D11">
        <v>11</v>
      </c>
    </row>
    <row r="12" spans="1:4" x14ac:dyDescent="0.3">
      <c r="A12">
        <v>846</v>
      </c>
      <c r="B12" s="1">
        <v>41852</v>
      </c>
      <c r="C12" s="2" t="s">
        <v>77</v>
      </c>
      <c r="D12">
        <v>12</v>
      </c>
    </row>
    <row r="13" spans="1:4" x14ac:dyDescent="0.3">
      <c r="A13">
        <v>200</v>
      </c>
      <c r="B13" s="1">
        <v>41836</v>
      </c>
      <c r="C13" s="2" t="s">
        <v>305</v>
      </c>
      <c r="D13">
        <v>13</v>
      </c>
    </row>
    <row r="14" spans="1:4" x14ac:dyDescent="0.3">
      <c r="A14">
        <v>182</v>
      </c>
      <c r="B14" s="1">
        <v>42011</v>
      </c>
      <c r="C14" s="2" t="s">
        <v>306</v>
      </c>
      <c r="D14">
        <v>14</v>
      </c>
    </row>
    <row r="15" spans="1:4" x14ac:dyDescent="0.3">
      <c r="A15">
        <v>526</v>
      </c>
      <c r="B15" s="1">
        <v>41618</v>
      </c>
      <c r="C15" s="2" t="s">
        <v>307</v>
      </c>
      <c r="D15">
        <v>15</v>
      </c>
    </row>
    <row r="16" spans="1:4" x14ac:dyDescent="0.3">
      <c r="A16">
        <v>593</v>
      </c>
      <c r="B16" s="1">
        <v>41999</v>
      </c>
      <c r="C16" s="2" t="s">
        <v>302</v>
      </c>
      <c r="D16">
        <v>16</v>
      </c>
    </row>
    <row r="17" spans="1:4" x14ac:dyDescent="0.3">
      <c r="A17">
        <v>453</v>
      </c>
      <c r="B17" s="1">
        <v>41492</v>
      </c>
      <c r="C17" s="2" t="s">
        <v>77</v>
      </c>
      <c r="D17">
        <v>17</v>
      </c>
    </row>
    <row r="18" spans="1:4" x14ac:dyDescent="0.3">
      <c r="A18">
        <v>176</v>
      </c>
      <c r="B18" s="1">
        <v>42018</v>
      </c>
      <c r="C18" s="2" t="s">
        <v>306</v>
      </c>
      <c r="D18">
        <v>18</v>
      </c>
    </row>
    <row r="19" spans="1:4" x14ac:dyDescent="0.3">
      <c r="A19">
        <v>845</v>
      </c>
      <c r="B19" s="1">
        <v>41941</v>
      </c>
      <c r="C19" s="2" t="s">
        <v>77</v>
      </c>
      <c r="D19">
        <v>19</v>
      </c>
    </row>
    <row r="20" spans="1:4" x14ac:dyDescent="0.3">
      <c r="A20">
        <v>294</v>
      </c>
      <c r="B20" s="1">
        <v>40998</v>
      </c>
      <c r="C20" s="2" t="s">
        <v>302</v>
      </c>
      <c r="D20">
        <v>20</v>
      </c>
    </row>
    <row r="21" spans="1:4" x14ac:dyDescent="0.3">
      <c r="A21">
        <v>1186</v>
      </c>
      <c r="B21" s="1">
        <v>41863</v>
      </c>
      <c r="C21" s="2" t="s">
        <v>308</v>
      </c>
      <c r="D21">
        <v>21</v>
      </c>
    </row>
    <row r="22" spans="1:4" x14ac:dyDescent="0.3">
      <c r="A22">
        <v>972</v>
      </c>
      <c r="B22" s="1">
        <v>41094</v>
      </c>
      <c r="C22" s="2" t="s">
        <v>302</v>
      </c>
      <c r="D22">
        <v>22</v>
      </c>
    </row>
    <row r="23" spans="1:4" x14ac:dyDescent="0.3">
      <c r="A23">
        <v>225</v>
      </c>
      <c r="B23" s="1">
        <v>42108</v>
      </c>
      <c r="C23" s="2" t="s">
        <v>302</v>
      </c>
      <c r="D23">
        <v>23</v>
      </c>
    </row>
    <row r="24" spans="1:4" x14ac:dyDescent="0.3">
      <c r="A24">
        <v>520</v>
      </c>
      <c r="B24" s="1">
        <v>41696</v>
      </c>
      <c r="C24" s="2" t="s">
        <v>77</v>
      </c>
      <c r="D24">
        <v>24</v>
      </c>
    </row>
    <row r="25" spans="1:4" x14ac:dyDescent="0.3">
      <c r="A25">
        <v>827</v>
      </c>
      <c r="B25" s="1">
        <v>40737</v>
      </c>
      <c r="C25" s="2" t="s">
        <v>300</v>
      </c>
      <c r="D25">
        <v>25</v>
      </c>
    </row>
    <row r="26" spans="1:4" x14ac:dyDescent="0.3">
      <c r="A26">
        <v>217</v>
      </c>
      <c r="B26" s="1">
        <v>41849</v>
      </c>
      <c r="C26" s="2" t="s">
        <v>85</v>
      </c>
      <c r="D26">
        <v>26</v>
      </c>
    </row>
    <row r="27" spans="1:4" x14ac:dyDescent="0.3">
      <c r="A27">
        <v>307</v>
      </c>
      <c r="B27" s="1">
        <v>41482</v>
      </c>
      <c r="C27" s="2" t="s">
        <v>86</v>
      </c>
      <c r="D27">
        <v>27</v>
      </c>
    </row>
    <row r="28" spans="1:4" x14ac:dyDescent="0.3">
      <c r="A28">
        <v>1218</v>
      </c>
      <c r="B28" s="1">
        <v>41968</v>
      </c>
      <c r="C28" s="2" t="s">
        <v>299</v>
      </c>
      <c r="D28">
        <v>28</v>
      </c>
    </row>
    <row r="29" spans="1:4" x14ac:dyDescent="0.3">
      <c r="A29">
        <v>239</v>
      </c>
      <c r="B29" s="1">
        <v>41956</v>
      </c>
      <c r="C29" s="2" t="s">
        <v>306</v>
      </c>
      <c r="D29">
        <v>29</v>
      </c>
    </row>
    <row r="30" spans="1:4" x14ac:dyDescent="0.3">
      <c r="A30">
        <v>1249</v>
      </c>
      <c r="B30" s="1">
        <v>41991</v>
      </c>
      <c r="C30" s="2" t="s">
        <v>306</v>
      </c>
      <c r="D30">
        <v>30</v>
      </c>
    </row>
    <row r="31" spans="1:4" x14ac:dyDescent="0.3">
      <c r="A31">
        <v>367</v>
      </c>
      <c r="B31" s="1">
        <v>40743</v>
      </c>
      <c r="C31" s="2" t="s">
        <v>309</v>
      </c>
      <c r="D31">
        <v>31</v>
      </c>
    </row>
    <row r="32" spans="1:4" x14ac:dyDescent="0.3">
      <c r="A32">
        <v>520</v>
      </c>
      <c r="B32" s="1">
        <v>41509</v>
      </c>
      <c r="C32" s="2" t="s">
        <v>77</v>
      </c>
      <c r="D32">
        <v>32</v>
      </c>
    </row>
    <row r="33" spans="1:4" x14ac:dyDescent="0.3">
      <c r="A33">
        <v>833</v>
      </c>
      <c r="B33" s="1">
        <v>41668</v>
      </c>
      <c r="C33" s="2" t="s">
        <v>302</v>
      </c>
      <c r="D33">
        <v>33</v>
      </c>
    </row>
    <row r="34" spans="1:4" x14ac:dyDescent="0.3">
      <c r="A34">
        <v>326</v>
      </c>
      <c r="B34" s="1">
        <v>40847</v>
      </c>
      <c r="C34" s="2" t="s">
        <v>309</v>
      </c>
      <c r="D34">
        <v>34</v>
      </c>
    </row>
    <row r="35" spans="1:4" x14ac:dyDescent="0.3">
      <c r="A35">
        <v>517</v>
      </c>
      <c r="B35" s="1">
        <v>41466</v>
      </c>
      <c r="C35" s="2" t="s">
        <v>305</v>
      </c>
      <c r="D35">
        <v>35</v>
      </c>
    </row>
    <row r="36" spans="1:4" x14ac:dyDescent="0.3">
      <c r="A36">
        <v>280</v>
      </c>
      <c r="B36" s="1">
        <v>40974</v>
      </c>
      <c r="C36" s="2" t="s">
        <v>302</v>
      </c>
      <c r="D36">
        <v>36</v>
      </c>
    </row>
    <row r="37" spans="1:4" x14ac:dyDescent="0.3">
      <c r="A37">
        <v>840</v>
      </c>
      <c r="B37" s="1">
        <v>41873</v>
      </c>
      <c r="C37" s="2" t="s">
        <v>77</v>
      </c>
      <c r="D37">
        <v>37</v>
      </c>
    </row>
    <row r="38" spans="1:4" x14ac:dyDescent="0.3">
      <c r="A38">
        <v>609</v>
      </c>
      <c r="B38" s="1">
        <v>42096</v>
      </c>
      <c r="C38" s="2" t="s">
        <v>77</v>
      </c>
      <c r="D38">
        <v>38</v>
      </c>
    </row>
    <row r="39" spans="1:4" x14ac:dyDescent="0.3">
      <c r="A39">
        <v>129</v>
      </c>
      <c r="B39" s="1">
        <v>40729</v>
      </c>
      <c r="C39" s="2" t="s">
        <v>300</v>
      </c>
      <c r="D39">
        <v>39</v>
      </c>
    </row>
    <row r="40" spans="1:4" x14ac:dyDescent="0.3">
      <c r="A40">
        <v>844</v>
      </c>
      <c r="B40" s="1">
        <v>41158</v>
      </c>
      <c r="C40" s="2" t="s">
        <v>301</v>
      </c>
      <c r="D40">
        <v>40</v>
      </c>
    </row>
    <row r="41" spans="1:4" x14ac:dyDescent="0.3">
      <c r="A41">
        <v>332</v>
      </c>
      <c r="B41" s="1">
        <v>41986</v>
      </c>
      <c r="C41" s="2" t="s">
        <v>302</v>
      </c>
      <c r="D41">
        <v>41</v>
      </c>
    </row>
    <row r="42" spans="1:4" x14ac:dyDescent="0.3">
      <c r="A42">
        <v>611</v>
      </c>
      <c r="B42" s="1">
        <v>41346</v>
      </c>
      <c r="C42" s="2" t="s">
        <v>308</v>
      </c>
      <c r="D42">
        <v>42</v>
      </c>
    </row>
    <row r="43" spans="1:4" x14ac:dyDescent="0.3">
      <c r="A43">
        <v>592</v>
      </c>
      <c r="B43" s="1">
        <v>41970</v>
      </c>
      <c r="C43" s="2" t="s">
        <v>306</v>
      </c>
      <c r="D43">
        <v>43</v>
      </c>
    </row>
    <row r="44" spans="1:4" x14ac:dyDescent="0.3">
      <c r="A44">
        <v>467</v>
      </c>
      <c r="B44" s="1">
        <v>41518</v>
      </c>
      <c r="C44" s="2" t="s">
        <v>305</v>
      </c>
      <c r="D44">
        <v>44</v>
      </c>
    </row>
    <row r="45" spans="1:4" x14ac:dyDescent="0.3">
      <c r="A45">
        <v>384</v>
      </c>
      <c r="B45" s="1">
        <v>42003</v>
      </c>
      <c r="C45" s="2" t="s">
        <v>302</v>
      </c>
      <c r="D45">
        <v>45</v>
      </c>
    </row>
    <row r="46" spans="1:4" x14ac:dyDescent="0.3">
      <c r="A46">
        <v>162</v>
      </c>
      <c r="B46" s="1">
        <v>41961</v>
      </c>
      <c r="C46" s="2" t="s">
        <v>92</v>
      </c>
      <c r="D46">
        <v>46</v>
      </c>
    </row>
    <row r="47" spans="1:4" x14ac:dyDescent="0.3">
      <c r="A47">
        <v>846</v>
      </c>
      <c r="B47" s="1">
        <v>41627</v>
      </c>
      <c r="C47" s="2" t="s">
        <v>77</v>
      </c>
      <c r="D47">
        <v>47</v>
      </c>
    </row>
    <row r="48" spans="1:4" x14ac:dyDescent="0.3">
      <c r="A48">
        <v>483</v>
      </c>
      <c r="B48" s="1">
        <v>41158</v>
      </c>
      <c r="C48" s="2" t="s">
        <v>310</v>
      </c>
      <c r="D48">
        <v>48</v>
      </c>
    </row>
    <row r="49" spans="1:4" x14ac:dyDescent="0.3">
      <c r="A49">
        <v>844</v>
      </c>
      <c r="B49" s="1">
        <v>41963</v>
      </c>
      <c r="C49" s="2" t="s">
        <v>300</v>
      </c>
      <c r="D49">
        <v>49</v>
      </c>
    </row>
    <row r="50" spans="1:4" x14ac:dyDescent="0.3">
      <c r="A50">
        <v>226</v>
      </c>
      <c r="B50" s="1">
        <v>41458</v>
      </c>
      <c r="C50" s="2" t="s">
        <v>310</v>
      </c>
      <c r="D50">
        <v>50</v>
      </c>
    </row>
    <row r="51" spans="1:4" x14ac:dyDescent="0.3">
      <c r="A51">
        <v>1179</v>
      </c>
      <c r="B51" s="1">
        <v>41663</v>
      </c>
      <c r="C51" s="2" t="s">
        <v>307</v>
      </c>
      <c r="D51">
        <v>51</v>
      </c>
    </row>
    <row r="52" spans="1:4" x14ac:dyDescent="0.3">
      <c r="A52">
        <v>738</v>
      </c>
      <c r="B52" s="1">
        <v>41240</v>
      </c>
      <c r="C52" s="2" t="s">
        <v>302</v>
      </c>
      <c r="D52">
        <v>52</v>
      </c>
    </row>
    <row r="53" spans="1:4" x14ac:dyDescent="0.3">
      <c r="A53">
        <v>911</v>
      </c>
      <c r="B53" s="1">
        <v>40850</v>
      </c>
      <c r="C53" s="2" t="s">
        <v>306</v>
      </c>
      <c r="D53">
        <v>53</v>
      </c>
    </row>
    <row r="54" spans="1:4" x14ac:dyDescent="0.3">
      <c r="A54">
        <v>333</v>
      </c>
      <c r="B54" s="1">
        <v>41340</v>
      </c>
      <c r="C54" s="2" t="s">
        <v>304</v>
      </c>
      <c r="D54">
        <v>54</v>
      </c>
    </row>
    <row r="55" spans="1:4" x14ac:dyDescent="0.3">
      <c r="A55">
        <v>1225</v>
      </c>
      <c r="B55" s="1">
        <v>41949</v>
      </c>
      <c r="C55" s="2" t="s">
        <v>304</v>
      </c>
      <c r="D55">
        <v>55</v>
      </c>
    </row>
    <row r="56" spans="1:4" x14ac:dyDescent="0.3">
      <c r="A56">
        <v>399</v>
      </c>
      <c r="B56" s="1">
        <v>41618</v>
      </c>
      <c r="C56" s="2" t="s">
        <v>311</v>
      </c>
      <c r="D56">
        <v>56</v>
      </c>
    </row>
    <row r="57" spans="1:4" x14ac:dyDescent="0.3">
      <c r="A57">
        <v>753</v>
      </c>
      <c r="B57" s="1">
        <v>41635</v>
      </c>
      <c r="C57" s="2" t="s">
        <v>311</v>
      </c>
      <c r="D57">
        <v>57</v>
      </c>
    </row>
    <row r="58" spans="1:4" x14ac:dyDescent="0.3">
      <c r="A58">
        <v>836</v>
      </c>
      <c r="B58" s="1">
        <v>41935</v>
      </c>
      <c r="C58" s="2" t="s">
        <v>77</v>
      </c>
      <c r="D58">
        <v>58</v>
      </c>
    </row>
    <row r="59" spans="1:4" x14ac:dyDescent="0.3">
      <c r="A59">
        <v>928</v>
      </c>
      <c r="B59" s="1">
        <v>41540</v>
      </c>
      <c r="C59" s="2" t="s">
        <v>77</v>
      </c>
      <c r="D59">
        <v>59</v>
      </c>
    </row>
    <row r="60" spans="1:4" x14ac:dyDescent="0.3">
      <c r="A60">
        <v>876</v>
      </c>
      <c r="B60" s="1">
        <v>41712</v>
      </c>
      <c r="C60" s="2" t="s">
        <v>308</v>
      </c>
      <c r="D60">
        <v>60</v>
      </c>
    </row>
    <row r="61" spans="1:4" x14ac:dyDescent="0.3">
      <c r="A61">
        <v>724</v>
      </c>
      <c r="B61" s="1">
        <v>41255</v>
      </c>
      <c r="C61" s="2" t="s">
        <v>312</v>
      </c>
      <c r="D61">
        <v>61</v>
      </c>
    </row>
    <row r="62" spans="1:4" x14ac:dyDescent="0.3">
      <c r="A62">
        <v>170</v>
      </c>
      <c r="B62" s="1">
        <v>41723</v>
      </c>
      <c r="C62" s="2" t="s">
        <v>98</v>
      </c>
      <c r="D62">
        <v>62</v>
      </c>
    </row>
    <row r="63" spans="1:4" x14ac:dyDescent="0.3">
      <c r="A63">
        <v>873</v>
      </c>
      <c r="B63" s="1">
        <v>40940</v>
      </c>
      <c r="C63" s="2" t="s">
        <v>303</v>
      </c>
      <c r="D63">
        <v>63</v>
      </c>
    </row>
    <row r="64" spans="1:4" x14ac:dyDescent="0.3">
      <c r="A64">
        <v>375</v>
      </c>
      <c r="B64" s="1">
        <v>41849</v>
      </c>
      <c r="C64" s="2" t="s">
        <v>302</v>
      </c>
      <c r="D64">
        <v>64</v>
      </c>
    </row>
    <row r="65" spans="1:4" x14ac:dyDescent="0.3">
      <c r="A65">
        <v>165</v>
      </c>
      <c r="B65" s="1">
        <v>41827</v>
      </c>
      <c r="C65" s="2" t="s">
        <v>99</v>
      </c>
      <c r="D65">
        <v>65</v>
      </c>
    </row>
    <row r="66" spans="1:4" x14ac:dyDescent="0.3">
      <c r="A66">
        <v>328</v>
      </c>
      <c r="B66" s="1">
        <v>41619</v>
      </c>
      <c r="C66" s="2" t="s">
        <v>309</v>
      </c>
      <c r="D66">
        <v>66</v>
      </c>
    </row>
    <row r="67" spans="1:4" x14ac:dyDescent="0.3">
      <c r="A67">
        <v>155</v>
      </c>
      <c r="B67" s="1">
        <v>41638</v>
      </c>
      <c r="C67" s="2" t="s">
        <v>304</v>
      </c>
      <c r="D67">
        <v>67</v>
      </c>
    </row>
    <row r="68" spans="1:4" x14ac:dyDescent="0.3">
      <c r="A68">
        <v>517</v>
      </c>
      <c r="B68" s="1">
        <v>41254</v>
      </c>
      <c r="C68" s="2" t="s">
        <v>303</v>
      </c>
      <c r="D68">
        <v>68</v>
      </c>
    </row>
    <row r="69" spans="1:4" x14ac:dyDescent="0.3">
      <c r="A69">
        <v>856</v>
      </c>
      <c r="B69" s="1">
        <v>41675</v>
      </c>
      <c r="C69" s="2" t="s">
        <v>77</v>
      </c>
      <c r="D69">
        <v>69</v>
      </c>
    </row>
    <row r="70" spans="1:4" x14ac:dyDescent="0.3">
      <c r="A70">
        <v>605</v>
      </c>
      <c r="B70" s="1">
        <v>41360</v>
      </c>
      <c r="C70" s="2" t="s">
        <v>100</v>
      </c>
      <c r="D70">
        <v>70</v>
      </c>
    </row>
    <row r="71" spans="1:4" x14ac:dyDescent="0.3">
      <c r="A71">
        <v>195</v>
      </c>
      <c r="B71" s="1">
        <v>40757</v>
      </c>
      <c r="C71" s="2" t="s">
        <v>302</v>
      </c>
      <c r="D71">
        <v>71</v>
      </c>
    </row>
    <row r="72" spans="1:4" x14ac:dyDescent="0.3">
      <c r="A72">
        <v>402</v>
      </c>
      <c r="B72" s="1">
        <v>41229</v>
      </c>
      <c r="C72" s="2" t="s">
        <v>306</v>
      </c>
      <c r="D72">
        <v>72</v>
      </c>
    </row>
    <row r="73" spans="1:4" x14ac:dyDescent="0.3">
      <c r="A73">
        <v>829</v>
      </c>
      <c r="B73" s="1">
        <v>40870</v>
      </c>
      <c r="C73" s="2" t="s">
        <v>306</v>
      </c>
      <c r="D73">
        <v>73</v>
      </c>
    </row>
    <row r="74" spans="1:4" x14ac:dyDescent="0.3">
      <c r="A74">
        <v>894</v>
      </c>
      <c r="B74" s="1">
        <v>41834</v>
      </c>
      <c r="C74" s="2" t="s">
        <v>77</v>
      </c>
      <c r="D74">
        <v>74</v>
      </c>
    </row>
    <row r="75" spans="1:4" x14ac:dyDescent="0.3">
      <c r="A75">
        <v>1173</v>
      </c>
      <c r="B75" s="1">
        <v>41263</v>
      </c>
      <c r="C75" s="2" t="s">
        <v>313</v>
      </c>
      <c r="D75">
        <v>75</v>
      </c>
    </row>
    <row r="76" spans="1:4" x14ac:dyDescent="0.3">
      <c r="A76">
        <v>310</v>
      </c>
      <c r="B76" s="1">
        <v>41436</v>
      </c>
      <c r="C76" s="2" t="s">
        <v>77</v>
      </c>
      <c r="D76">
        <v>76</v>
      </c>
    </row>
    <row r="77" spans="1:4" x14ac:dyDescent="0.3">
      <c r="A77">
        <v>446</v>
      </c>
      <c r="B77" s="1">
        <v>41498</v>
      </c>
      <c r="C77" s="2" t="s">
        <v>303</v>
      </c>
      <c r="D77">
        <v>77</v>
      </c>
    </row>
    <row r="78" spans="1:4" x14ac:dyDescent="0.3">
      <c r="A78">
        <v>156</v>
      </c>
      <c r="B78" s="1">
        <v>41802</v>
      </c>
      <c r="C78" s="2" t="s">
        <v>307</v>
      </c>
      <c r="D78">
        <v>78</v>
      </c>
    </row>
    <row r="79" spans="1:4" x14ac:dyDescent="0.3">
      <c r="A79">
        <v>761</v>
      </c>
      <c r="B79" s="1">
        <v>41639</v>
      </c>
      <c r="C79" s="2" t="s">
        <v>304</v>
      </c>
      <c r="D79">
        <v>79</v>
      </c>
    </row>
    <row r="80" spans="1:4" x14ac:dyDescent="0.3">
      <c r="A80">
        <v>874</v>
      </c>
      <c r="B80" s="1">
        <v>41073</v>
      </c>
      <c r="C80" s="2" t="s">
        <v>303</v>
      </c>
      <c r="D80">
        <v>80</v>
      </c>
    </row>
    <row r="81" spans="1:4" x14ac:dyDescent="0.3">
      <c r="A81">
        <v>242</v>
      </c>
      <c r="B81" s="1">
        <v>41768</v>
      </c>
      <c r="C81" s="2" t="s">
        <v>306</v>
      </c>
      <c r="D81">
        <v>81</v>
      </c>
    </row>
    <row r="82" spans="1:4" x14ac:dyDescent="0.3">
      <c r="A82">
        <v>1225</v>
      </c>
      <c r="B82" s="1">
        <v>41949</v>
      </c>
      <c r="C82" s="2" t="s">
        <v>304</v>
      </c>
      <c r="D82">
        <v>82</v>
      </c>
    </row>
    <row r="83" spans="1:4" x14ac:dyDescent="0.3">
      <c r="A83">
        <v>1006</v>
      </c>
      <c r="B83" s="1">
        <v>41717</v>
      </c>
      <c r="C83" s="2" t="s">
        <v>308</v>
      </c>
      <c r="D83">
        <v>83</v>
      </c>
    </row>
    <row r="84" spans="1:4" x14ac:dyDescent="0.3">
      <c r="A84">
        <v>207</v>
      </c>
      <c r="B84" s="1">
        <v>41010</v>
      </c>
      <c r="C84" s="2" t="s">
        <v>302</v>
      </c>
      <c r="D84">
        <v>84</v>
      </c>
    </row>
    <row r="85" spans="1:4" x14ac:dyDescent="0.3">
      <c r="A85">
        <v>198</v>
      </c>
      <c r="B85" s="1">
        <v>40764</v>
      </c>
      <c r="C85" s="2" t="s">
        <v>300</v>
      </c>
      <c r="D85">
        <v>85</v>
      </c>
    </row>
    <row r="86" spans="1:4" x14ac:dyDescent="0.3">
      <c r="A86">
        <v>1181</v>
      </c>
      <c r="B86" s="1">
        <v>41775</v>
      </c>
      <c r="C86" s="2" t="s">
        <v>307</v>
      </c>
      <c r="D86">
        <v>86</v>
      </c>
    </row>
    <row r="87" spans="1:4" x14ac:dyDescent="0.3">
      <c r="A87">
        <v>425</v>
      </c>
      <c r="B87" s="1">
        <v>41128</v>
      </c>
      <c r="C87" s="2" t="s">
        <v>312</v>
      </c>
      <c r="D87">
        <v>87</v>
      </c>
    </row>
    <row r="88" spans="1:4" x14ac:dyDescent="0.3">
      <c r="A88">
        <v>711</v>
      </c>
      <c r="B88" s="1">
        <v>41192</v>
      </c>
      <c r="C88" s="2" t="s">
        <v>85</v>
      </c>
      <c r="D88">
        <v>88</v>
      </c>
    </row>
    <row r="89" spans="1:4" x14ac:dyDescent="0.3">
      <c r="A89">
        <v>869</v>
      </c>
      <c r="B89" s="1">
        <v>41523</v>
      </c>
      <c r="C89" s="2" t="s">
        <v>77</v>
      </c>
      <c r="D89">
        <v>89</v>
      </c>
    </row>
    <row r="90" spans="1:4" x14ac:dyDescent="0.3">
      <c r="A90">
        <v>715</v>
      </c>
      <c r="B90" s="1">
        <v>41627</v>
      </c>
      <c r="C90" s="2" t="s">
        <v>77</v>
      </c>
      <c r="D90">
        <v>90</v>
      </c>
    </row>
    <row r="91" spans="1:4" x14ac:dyDescent="0.3">
      <c r="A91">
        <v>393</v>
      </c>
      <c r="B91" s="1">
        <v>41620</v>
      </c>
      <c r="C91" s="2" t="s">
        <v>301</v>
      </c>
      <c r="D91">
        <v>91</v>
      </c>
    </row>
    <row r="92" spans="1:4" x14ac:dyDescent="0.3">
      <c r="A92">
        <v>375</v>
      </c>
      <c r="B92" s="1">
        <v>41498</v>
      </c>
      <c r="C92" s="2" t="s">
        <v>302</v>
      </c>
      <c r="D92">
        <v>92</v>
      </c>
    </row>
    <row r="93" spans="1:4" x14ac:dyDescent="0.3">
      <c r="A93">
        <v>554</v>
      </c>
      <c r="B93" s="1">
        <v>42004</v>
      </c>
      <c r="C93" s="2" t="s">
        <v>77</v>
      </c>
      <c r="D93">
        <v>93</v>
      </c>
    </row>
    <row r="94" spans="1:4" x14ac:dyDescent="0.3">
      <c r="A94">
        <v>775</v>
      </c>
      <c r="B94" s="1">
        <v>40905</v>
      </c>
      <c r="C94" s="2" t="s">
        <v>306</v>
      </c>
      <c r="D94">
        <v>94</v>
      </c>
    </row>
    <row r="95" spans="1:4" x14ac:dyDescent="0.3">
      <c r="A95">
        <v>157</v>
      </c>
      <c r="B95" s="1">
        <v>41914</v>
      </c>
      <c r="C95" s="2" t="s">
        <v>92</v>
      </c>
      <c r="D95">
        <v>95</v>
      </c>
    </row>
    <row r="96" spans="1:4" x14ac:dyDescent="0.3">
      <c r="A96">
        <v>591</v>
      </c>
      <c r="B96" s="1">
        <v>41229</v>
      </c>
      <c r="C96" s="2" t="s">
        <v>77</v>
      </c>
      <c r="D96">
        <v>96</v>
      </c>
    </row>
    <row r="97" spans="1:4" x14ac:dyDescent="0.3">
      <c r="A97">
        <v>626</v>
      </c>
      <c r="B97" s="1">
        <v>41352</v>
      </c>
      <c r="C97" s="2" t="s">
        <v>304</v>
      </c>
      <c r="D97">
        <v>97</v>
      </c>
    </row>
    <row r="98" spans="1:4" x14ac:dyDescent="0.3">
      <c r="A98">
        <v>809</v>
      </c>
      <c r="B98" s="1">
        <v>41470</v>
      </c>
      <c r="C98" s="2" t="s">
        <v>302</v>
      </c>
      <c r="D98">
        <v>98</v>
      </c>
    </row>
    <row r="99" spans="1:4" x14ac:dyDescent="0.3">
      <c r="A99">
        <v>266</v>
      </c>
      <c r="B99" s="1">
        <v>41487</v>
      </c>
      <c r="C99" s="2" t="s">
        <v>310</v>
      </c>
      <c r="D99">
        <v>99</v>
      </c>
    </row>
    <row r="100" spans="1:4" x14ac:dyDescent="0.3">
      <c r="A100">
        <v>723</v>
      </c>
      <c r="B100" s="1">
        <v>42003</v>
      </c>
      <c r="C100" s="2" t="s">
        <v>98</v>
      </c>
      <c r="D100">
        <v>100</v>
      </c>
    </row>
    <row r="101" spans="1:4" x14ac:dyDescent="0.3">
      <c r="A101">
        <v>710</v>
      </c>
      <c r="B101" s="1">
        <v>41936</v>
      </c>
      <c r="C101" s="2" t="s">
        <v>106</v>
      </c>
      <c r="D101">
        <v>101</v>
      </c>
    </row>
    <row r="102" spans="1:4" x14ac:dyDescent="0.3">
      <c r="A102">
        <v>1205</v>
      </c>
      <c r="B102" s="1">
        <v>41617</v>
      </c>
      <c r="C102" s="2" t="s">
        <v>311</v>
      </c>
      <c r="D102">
        <v>102</v>
      </c>
    </row>
    <row r="103" spans="1:4" x14ac:dyDescent="0.3">
      <c r="A103">
        <v>295</v>
      </c>
      <c r="B103" s="1">
        <v>41106</v>
      </c>
      <c r="C103" s="2" t="s">
        <v>311</v>
      </c>
      <c r="D103">
        <v>103</v>
      </c>
    </row>
    <row r="104" spans="1:4" x14ac:dyDescent="0.3">
      <c r="A104">
        <v>828</v>
      </c>
      <c r="B104" s="1">
        <v>41388</v>
      </c>
      <c r="C104" s="2" t="s">
        <v>306</v>
      </c>
      <c r="D104">
        <v>104</v>
      </c>
    </row>
    <row r="105" spans="1:4" x14ac:dyDescent="0.3">
      <c r="A105">
        <v>707</v>
      </c>
      <c r="B105" s="1">
        <v>41421</v>
      </c>
      <c r="C105" s="2" t="s">
        <v>301</v>
      </c>
      <c r="D105">
        <v>105</v>
      </c>
    </row>
    <row r="106" spans="1:4" x14ac:dyDescent="0.3">
      <c r="A106">
        <v>353</v>
      </c>
      <c r="B106" s="1">
        <v>41983</v>
      </c>
      <c r="C106" s="2" t="s">
        <v>302</v>
      </c>
      <c r="D106">
        <v>106</v>
      </c>
    </row>
    <row r="107" spans="1:4" x14ac:dyDescent="0.3">
      <c r="A107">
        <v>832</v>
      </c>
      <c r="B107" s="1">
        <v>41613</v>
      </c>
      <c r="C107" s="2" t="s">
        <v>311</v>
      </c>
      <c r="D107">
        <v>107</v>
      </c>
    </row>
    <row r="108" spans="1:4" x14ac:dyDescent="0.3">
      <c r="A108">
        <v>591</v>
      </c>
      <c r="B108" s="1">
        <v>40738</v>
      </c>
      <c r="C108" s="2" t="s">
        <v>77</v>
      </c>
      <c r="D108">
        <v>108</v>
      </c>
    </row>
    <row r="109" spans="1:4" x14ac:dyDescent="0.3">
      <c r="A109">
        <v>550</v>
      </c>
      <c r="B109" s="1">
        <v>40897</v>
      </c>
      <c r="C109" s="2" t="s">
        <v>301</v>
      </c>
      <c r="D109">
        <v>109</v>
      </c>
    </row>
    <row r="110" spans="1:4" x14ac:dyDescent="0.3">
      <c r="A110">
        <v>515</v>
      </c>
      <c r="B110" s="1">
        <v>41540</v>
      </c>
      <c r="C110" s="2" t="s">
        <v>309</v>
      </c>
      <c r="D110">
        <v>110</v>
      </c>
    </row>
    <row r="111" spans="1:4" x14ac:dyDescent="0.3">
      <c r="A111">
        <v>480</v>
      </c>
      <c r="B111" s="1">
        <v>41631</v>
      </c>
      <c r="C111" s="2" t="s">
        <v>302</v>
      </c>
      <c r="D111">
        <v>111</v>
      </c>
    </row>
    <row r="112" spans="1:4" x14ac:dyDescent="0.3">
      <c r="A112">
        <v>988</v>
      </c>
      <c r="B112" s="1">
        <v>41712</v>
      </c>
      <c r="C112" s="2" t="s">
        <v>77</v>
      </c>
      <c r="D112">
        <v>113</v>
      </c>
    </row>
    <row r="113" spans="1:4" x14ac:dyDescent="0.3">
      <c r="A113">
        <v>586</v>
      </c>
      <c r="B113" s="1">
        <v>41590</v>
      </c>
      <c r="C113" s="2" t="s">
        <v>309</v>
      </c>
      <c r="D113">
        <v>114</v>
      </c>
    </row>
    <row r="114" spans="1:4" x14ac:dyDescent="0.3">
      <c r="A114">
        <v>198</v>
      </c>
      <c r="B114" s="1">
        <v>41402</v>
      </c>
      <c r="C114" s="2" t="s">
        <v>300</v>
      </c>
      <c r="D114">
        <v>115</v>
      </c>
    </row>
    <row r="115" spans="1:4" x14ac:dyDescent="0.3">
      <c r="A115">
        <v>144</v>
      </c>
      <c r="B115" s="1">
        <v>40871</v>
      </c>
      <c r="C115" s="2" t="s">
        <v>306</v>
      </c>
      <c r="D115">
        <v>116</v>
      </c>
    </row>
    <row r="116" spans="1:4" x14ac:dyDescent="0.3">
      <c r="A116">
        <v>208</v>
      </c>
      <c r="B116" s="1">
        <v>40688</v>
      </c>
      <c r="C116" s="2" t="s">
        <v>306</v>
      </c>
      <c r="D116">
        <v>117</v>
      </c>
    </row>
    <row r="117" spans="1:4" x14ac:dyDescent="0.3">
      <c r="A117">
        <v>127</v>
      </c>
      <c r="B117" s="1">
        <v>41228</v>
      </c>
      <c r="C117" s="2" t="s">
        <v>311</v>
      </c>
      <c r="D117">
        <v>118</v>
      </c>
    </row>
    <row r="118" spans="1:4" x14ac:dyDescent="0.3">
      <c r="A118">
        <v>815</v>
      </c>
      <c r="B118" s="1">
        <v>41200</v>
      </c>
      <c r="C118" s="2" t="s">
        <v>77</v>
      </c>
      <c r="D118">
        <v>119</v>
      </c>
    </row>
    <row r="119" spans="1:4" x14ac:dyDescent="0.3">
      <c r="A119">
        <v>724</v>
      </c>
      <c r="B119" s="1">
        <v>41992</v>
      </c>
      <c r="C119" s="2" t="s">
        <v>312</v>
      </c>
      <c r="D119">
        <v>120</v>
      </c>
    </row>
    <row r="120" spans="1:4" x14ac:dyDescent="0.3">
      <c r="A120">
        <v>857</v>
      </c>
      <c r="B120" s="1">
        <v>41507</v>
      </c>
      <c r="C120" s="2" t="s">
        <v>306</v>
      </c>
      <c r="D120">
        <v>121</v>
      </c>
    </row>
    <row r="121" spans="1:4" x14ac:dyDescent="0.3">
      <c r="A121">
        <v>844</v>
      </c>
      <c r="B121" s="1">
        <v>41963</v>
      </c>
      <c r="C121" s="2" t="s">
        <v>300</v>
      </c>
      <c r="D121">
        <v>122</v>
      </c>
    </row>
    <row r="122" spans="1:4" x14ac:dyDescent="0.3">
      <c r="A122">
        <v>874</v>
      </c>
      <c r="B122" s="1">
        <v>41907</v>
      </c>
      <c r="C122" s="2" t="s">
        <v>303</v>
      </c>
      <c r="D122">
        <v>123</v>
      </c>
    </row>
    <row r="123" spans="1:4" x14ac:dyDescent="0.3">
      <c r="A123">
        <v>289</v>
      </c>
      <c r="B123" s="1">
        <v>41528</v>
      </c>
      <c r="C123" s="2" t="s">
        <v>302</v>
      </c>
      <c r="D123">
        <v>124</v>
      </c>
    </row>
    <row r="124" spans="1:4" x14ac:dyDescent="0.3">
      <c r="A124">
        <v>446</v>
      </c>
      <c r="B124" s="1">
        <v>41228</v>
      </c>
      <c r="C124" s="2" t="s">
        <v>303</v>
      </c>
      <c r="D124">
        <v>125</v>
      </c>
    </row>
    <row r="125" spans="1:4" x14ac:dyDescent="0.3">
      <c r="A125">
        <v>1118</v>
      </c>
      <c r="B125" s="1">
        <v>42002</v>
      </c>
      <c r="C125" s="2" t="s">
        <v>302</v>
      </c>
      <c r="D125">
        <v>126</v>
      </c>
    </row>
    <row r="126" spans="1:4" x14ac:dyDescent="0.3">
      <c r="A126">
        <v>756</v>
      </c>
      <c r="B126" s="1">
        <v>42004</v>
      </c>
      <c r="C126" s="2" t="s">
        <v>302</v>
      </c>
      <c r="D126">
        <v>127</v>
      </c>
    </row>
    <row r="127" spans="1:4" x14ac:dyDescent="0.3">
      <c r="A127">
        <v>615</v>
      </c>
      <c r="B127" s="1">
        <v>42132</v>
      </c>
      <c r="C127" s="2" t="s">
        <v>306</v>
      </c>
      <c r="D127">
        <v>4</v>
      </c>
    </row>
    <row r="128" spans="1:4" x14ac:dyDescent="0.3">
      <c r="A128">
        <v>626</v>
      </c>
      <c r="B128" s="1">
        <v>41415</v>
      </c>
      <c r="C128" s="2" t="s">
        <v>304</v>
      </c>
      <c r="D128">
        <v>128</v>
      </c>
    </row>
    <row r="129" spans="1:4" x14ac:dyDescent="0.3">
      <c r="A129">
        <v>772</v>
      </c>
      <c r="B129" s="1">
        <v>41416</v>
      </c>
      <c r="C129" s="2" t="s">
        <v>302</v>
      </c>
      <c r="D129">
        <v>129</v>
      </c>
    </row>
    <row r="130" spans="1:4" x14ac:dyDescent="0.3">
      <c r="A130">
        <v>360</v>
      </c>
      <c r="B130" s="1">
        <v>40883</v>
      </c>
      <c r="C130" s="2" t="s">
        <v>307</v>
      </c>
      <c r="D130">
        <v>130</v>
      </c>
    </row>
    <row r="131" spans="1:4" x14ac:dyDescent="0.3">
      <c r="A131">
        <v>402</v>
      </c>
      <c r="B131" s="1">
        <v>42003</v>
      </c>
      <c r="C131" s="2" t="s">
        <v>306</v>
      </c>
      <c r="D131">
        <v>131</v>
      </c>
    </row>
    <row r="132" spans="1:4" x14ac:dyDescent="0.3">
      <c r="A132">
        <v>500</v>
      </c>
      <c r="B132" s="1">
        <v>41235</v>
      </c>
      <c r="C132" s="2" t="s">
        <v>302</v>
      </c>
      <c r="D132">
        <v>132</v>
      </c>
    </row>
    <row r="133" spans="1:4" x14ac:dyDescent="0.3">
      <c r="A133">
        <v>867</v>
      </c>
      <c r="B133" s="1">
        <v>41691</v>
      </c>
      <c r="C133" s="2" t="s">
        <v>77</v>
      </c>
      <c r="D133">
        <v>133</v>
      </c>
    </row>
    <row r="134" spans="1:4" x14ac:dyDescent="0.3">
      <c r="A134">
        <v>592</v>
      </c>
      <c r="B134" s="1">
        <v>40892</v>
      </c>
      <c r="C134" s="2" t="s">
        <v>306</v>
      </c>
      <c r="D134">
        <v>134</v>
      </c>
    </row>
    <row r="135" spans="1:4" x14ac:dyDescent="0.3">
      <c r="A135">
        <v>581</v>
      </c>
      <c r="B135" s="1">
        <v>41270</v>
      </c>
      <c r="C135" s="2" t="s">
        <v>307</v>
      </c>
      <c r="D135">
        <v>135</v>
      </c>
    </row>
    <row r="136" spans="1:4" x14ac:dyDescent="0.3">
      <c r="A136">
        <v>448</v>
      </c>
      <c r="B136" s="1">
        <v>41485</v>
      </c>
      <c r="C136" s="2" t="s">
        <v>300</v>
      </c>
      <c r="D136">
        <v>136</v>
      </c>
    </row>
    <row r="137" spans="1:4" x14ac:dyDescent="0.3">
      <c r="A137">
        <v>517</v>
      </c>
      <c r="B137" s="1">
        <v>41466</v>
      </c>
      <c r="C137" s="2" t="s">
        <v>305</v>
      </c>
      <c r="D137">
        <v>137</v>
      </c>
    </row>
    <row r="138" spans="1:4" x14ac:dyDescent="0.3">
      <c r="A138">
        <v>729</v>
      </c>
      <c r="B138" s="1">
        <v>41414</v>
      </c>
      <c r="C138" s="2" t="s">
        <v>77</v>
      </c>
      <c r="D138">
        <v>138</v>
      </c>
    </row>
    <row r="139" spans="1:4" x14ac:dyDescent="0.3">
      <c r="A139">
        <v>1230</v>
      </c>
      <c r="B139" s="1">
        <v>39721</v>
      </c>
      <c r="C139" s="2" t="s">
        <v>311</v>
      </c>
      <c r="D139">
        <v>139</v>
      </c>
    </row>
    <row r="140" spans="1:4" x14ac:dyDescent="0.3">
      <c r="A140">
        <v>560</v>
      </c>
      <c r="B140" s="1">
        <v>42006</v>
      </c>
      <c r="C140" s="2" t="s">
        <v>311</v>
      </c>
      <c r="D140">
        <v>140</v>
      </c>
    </row>
    <row r="141" spans="1:4" x14ac:dyDescent="0.3">
      <c r="A141">
        <v>933</v>
      </c>
      <c r="B141" s="1">
        <v>40890</v>
      </c>
      <c r="C141" s="2" t="s">
        <v>309</v>
      </c>
      <c r="D141">
        <v>141</v>
      </c>
    </row>
    <row r="142" spans="1:4" x14ac:dyDescent="0.3">
      <c r="A142">
        <v>877</v>
      </c>
      <c r="B142" s="1">
        <v>41684</v>
      </c>
      <c r="C142" s="2" t="s">
        <v>303</v>
      </c>
      <c r="D142">
        <v>142</v>
      </c>
    </row>
    <row r="143" spans="1:4" x14ac:dyDescent="0.3">
      <c r="A143">
        <v>548</v>
      </c>
      <c r="B143" s="1">
        <v>41618</v>
      </c>
      <c r="C143" s="2" t="s">
        <v>302</v>
      </c>
      <c r="D143">
        <v>143</v>
      </c>
    </row>
    <row r="144" spans="1:4" x14ac:dyDescent="0.3">
      <c r="A144">
        <v>483</v>
      </c>
      <c r="B144" s="1">
        <v>41388</v>
      </c>
      <c r="C144" s="2" t="s">
        <v>309</v>
      </c>
      <c r="D144">
        <v>144</v>
      </c>
    </row>
    <row r="145" spans="1:4" x14ac:dyDescent="0.3">
      <c r="A145">
        <v>759</v>
      </c>
      <c r="B145" s="1">
        <v>41639</v>
      </c>
      <c r="C145" s="2" t="s">
        <v>305</v>
      </c>
      <c r="D145">
        <v>145</v>
      </c>
    </row>
    <row r="146" spans="1:4" x14ac:dyDescent="0.3">
      <c r="A146">
        <v>382</v>
      </c>
      <c r="B146" s="1">
        <v>41222</v>
      </c>
      <c r="C146" s="2" t="s">
        <v>300</v>
      </c>
      <c r="D146">
        <v>147</v>
      </c>
    </row>
    <row r="147" spans="1:4" x14ac:dyDescent="0.3">
      <c r="A147">
        <v>327</v>
      </c>
      <c r="B147" s="1">
        <v>41618</v>
      </c>
      <c r="C147" s="2" t="s">
        <v>309</v>
      </c>
      <c r="D147">
        <v>148</v>
      </c>
    </row>
    <row r="148" spans="1:4" x14ac:dyDescent="0.3">
      <c r="A148">
        <v>566</v>
      </c>
      <c r="B148" s="1">
        <v>41606</v>
      </c>
      <c r="C148" s="2" t="s">
        <v>306</v>
      </c>
      <c r="D148">
        <v>149</v>
      </c>
    </row>
    <row r="149" spans="1:4" x14ac:dyDescent="0.3">
      <c r="A149">
        <v>172</v>
      </c>
      <c r="B149" s="1">
        <v>40882</v>
      </c>
      <c r="C149" s="2" t="s">
        <v>308</v>
      </c>
      <c r="D149">
        <v>150</v>
      </c>
    </row>
    <row r="150" spans="1:4" x14ac:dyDescent="0.3">
      <c r="A150">
        <v>292</v>
      </c>
      <c r="B150" s="1"/>
      <c r="C150" s="2" t="s">
        <v>302</v>
      </c>
      <c r="D150">
        <v>151</v>
      </c>
    </row>
    <row r="151" spans="1:4" x14ac:dyDescent="0.3">
      <c r="A151">
        <v>445</v>
      </c>
      <c r="B151" s="1">
        <v>41235</v>
      </c>
      <c r="C151" s="2" t="s">
        <v>302</v>
      </c>
      <c r="D151">
        <v>152</v>
      </c>
    </row>
    <row r="152" spans="1:4" x14ac:dyDescent="0.3">
      <c r="A152">
        <v>874</v>
      </c>
      <c r="B152" s="1">
        <v>41463</v>
      </c>
      <c r="C152" s="2" t="s">
        <v>303</v>
      </c>
      <c r="D152">
        <v>153</v>
      </c>
    </row>
    <row r="153" spans="1:4" x14ac:dyDescent="0.3">
      <c r="A153">
        <v>592</v>
      </c>
      <c r="B153" s="1">
        <v>41221</v>
      </c>
      <c r="C153" s="2" t="s">
        <v>306</v>
      </c>
      <c r="D153">
        <v>154</v>
      </c>
    </row>
    <row r="154" spans="1:4" x14ac:dyDescent="0.3">
      <c r="A154">
        <v>844</v>
      </c>
      <c r="B154" s="1">
        <v>40675</v>
      </c>
      <c r="C154" s="2" t="s">
        <v>311</v>
      </c>
      <c r="D154">
        <v>155</v>
      </c>
    </row>
    <row r="155" spans="1:4" x14ac:dyDescent="0.3">
      <c r="A155">
        <v>612</v>
      </c>
      <c r="B155" s="1">
        <v>41360</v>
      </c>
      <c r="C155" s="2" t="s">
        <v>115</v>
      </c>
      <c r="D155">
        <v>156</v>
      </c>
    </row>
    <row r="156" spans="1:4" x14ac:dyDescent="0.3">
      <c r="A156">
        <v>566</v>
      </c>
      <c r="B156" s="1">
        <v>42012</v>
      </c>
      <c r="C156" s="2" t="s">
        <v>306</v>
      </c>
      <c r="D156">
        <v>157</v>
      </c>
    </row>
    <row r="157" spans="1:4" x14ac:dyDescent="0.3">
      <c r="A157">
        <v>580</v>
      </c>
      <c r="B157" s="1">
        <v>41251</v>
      </c>
      <c r="C157" s="2" t="s">
        <v>310</v>
      </c>
      <c r="D157">
        <v>158</v>
      </c>
    </row>
    <row r="158" spans="1:4" x14ac:dyDescent="0.3">
      <c r="A158">
        <v>630</v>
      </c>
      <c r="B158" s="1">
        <v>41512</v>
      </c>
      <c r="C158" s="2" t="s">
        <v>77</v>
      </c>
      <c r="D158">
        <v>159</v>
      </c>
    </row>
    <row r="159" spans="1:4" x14ac:dyDescent="0.3">
      <c r="A159">
        <v>872</v>
      </c>
      <c r="B159" s="1">
        <v>41600</v>
      </c>
      <c r="C159" s="2" t="s">
        <v>77</v>
      </c>
      <c r="D159">
        <v>160</v>
      </c>
    </row>
    <row r="160" spans="1:4" x14ac:dyDescent="0.3">
      <c r="A160">
        <v>384</v>
      </c>
      <c r="B160" s="1">
        <v>41638</v>
      </c>
      <c r="C160" s="2" t="s">
        <v>302</v>
      </c>
      <c r="D160">
        <v>161</v>
      </c>
    </row>
    <row r="161" spans="1:4" x14ac:dyDescent="0.3">
      <c r="A161">
        <v>555</v>
      </c>
      <c r="B161" s="1">
        <v>42004</v>
      </c>
      <c r="C161" s="2" t="s">
        <v>312</v>
      </c>
      <c r="D161">
        <v>162</v>
      </c>
    </row>
    <row r="162" spans="1:4" x14ac:dyDescent="0.3">
      <c r="A162">
        <v>842</v>
      </c>
      <c r="B162" s="1">
        <v>40959</v>
      </c>
      <c r="C162" s="2" t="s">
        <v>302</v>
      </c>
      <c r="D162">
        <v>163</v>
      </c>
    </row>
    <row r="163" spans="1:4" x14ac:dyDescent="0.3">
      <c r="A163">
        <v>872</v>
      </c>
      <c r="B163" s="1">
        <v>41171</v>
      </c>
      <c r="C163" s="2" t="s">
        <v>306</v>
      </c>
      <c r="D163">
        <v>164</v>
      </c>
    </row>
    <row r="164" spans="1:4" x14ac:dyDescent="0.3">
      <c r="A164">
        <v>829</v>
      </c>
      <c r="B164" s="1">
        <v>41108</v>
      </c>
      <c r="C164" s="2" t="s">
        <v>306</v>
      </c>
      <c r="D164">
        <v>165</v>
      </c>
    </row>
    <row r="165" spans="1:4" x14ac:dyDescent="0.3">
      <c r="A165">
        <v>878</v>
      </c>
      <c r="B165" s="1">
        <v>41227</v>
      </c>
      <c r="C165" s="2" t="s">
        <v>310</v>
      </c>
      <c r="D165">
        <v>166</v>
      </c>
    </row>
    <row r="166" spans="1:4" x14ac:dyDescent="0.3">
      <c r="A166">
        <v>522</v>
      </c>
      <c r="B166" s="1">
        <v>42187</v>
      </c>
      <c r="C166" s="2" t="s">
        <v>305</v>
      </c>
      <c r="D166">
        <v>442</v>
      </c>
    </row>
    <row r="167" spans="1:4" x14ac:dyDescent="0.3">
      <c r="A167">
        <v>554</v>
      </c>
      <c r="B167" s="1">
        <v>41639</v>
      </c>
      <c r="C167" s="2" t="s">
        <v>77</v>
      </c>
      <c r="D167">
        <v>168</v>
      </c>
    </row>
    <row r="168" spans="1:4" x14ac:dyDescent="0.3">
      <c r="A168">
        <v>143</v>
      </c>
      <c r="B168" s="1">
        <v>41985</v>
      </c>
      <c r="C168" s="2" t="s">
        <v>309</v>
      </c>
      <c r="D168">
        <v>169</v>
      </c>
    </row>
    <row r="169" spans="1:4" x14ac:dyDescent="0.3">
      <c r="A169">
        <v>1242</v>
      </c>
      <c r="B169" s="1">
        <v>41759</v>
      </c>
      <c r="C169" s="2" t="s">
        <v>99</v>
      </c>
      <c r="D169">
        <v>170</v>
      </c>
    </row>
    <row r="170" spans="1:4" x14ac:dyDescent="0.3">
      <c r="A170">
        <v>1228</v>
      </c>
      <c r="B170" s="1">
        <v>42073</v>
      </c>
      <c r="C170" s="2" t="s">
        <v>302</v>
      </c>
      <c r="D170">
        <v>171</v>
      </c>
    </row>
    <row r="171" spans="1:4" x14ac:dyDescent="0.3">
      <c r="A171">
        <v>378</v>
      </c>
      <c r="B171" s="1">
        <v>40892</v>
      </c>
      <c r="C171" s="2" t="s">
        <v>306</v>
      </c>
      <c r="D171">
        <v>172</v>
      </c>
    </row>
    <row r="172" spans="1:4" x14ac:dyDescent="0.3">
      <c r="A172">
        <v>592</v>
      </c>
      <c r="B172" s="1">
        <v>41626</v>
      </c>
      <c r="C172" s="2" t="s">
        <v>306</v>
      </c>
      <c r="D172">
        <v>173</v>
      </c>
    </row>
    <row r="173" spans="1:4" x14ac:dyDescent="0.3">
      <c r="A173">
        <v>1181</v>
      </c>
      <c r="B173" s="1">
        <v>42048</v>
      </c>
      <c r="C173" s="2" t="s">
        <v>307</v>
      </c>
      <c r="D173">
        <v>174</v>
      </c>
    </row>
    <row r="174" spans="1:4" x14ac:dyDescent="0.3">
      <c r="A174">
        <v>742</v>
      </c>
      <c r="B174" s="1">
        <v>42016</v>
      </c>
      <c r="C174" s="2" t="s">
        <v>306</v>
      </c>
      <c r="D174">
        <v>175</v>
      </c>
    </row>
    <row r="175" spans="1:4" x14ac:dyDescent="0.3">
      <c r="A175">
        <v>448</v>
      </c>
      <c r="B175" s="1">
        <v>41485</v>
      </c>
      <c r="C175" s="2" t="s">
        <v>300</v>
      </c>
      <c r="D175">
        <v>176</v>
      </c>
    </row>
    <row r="176" spans="1:4" x14ac:dyDescent="0.3">
      <c r="A176">
        <v>904</v>
      </c>
      <c r="B176" s="1">
        <v>41297</v>
      </c>
      <c r="C176" s="2" t="s">
        <v>304</v>
      </c>
      <c r="D176">
        <v>177</v>
      </c>
    </row>
    <row r="177" spans="1:4" x14ac:dyDescent="0.3">
      <c r="A177">
        <v>643</v>
      </c>
      <c r="B177" s="1">
        <v>41170</v>
      </c>
      <c r="C177" s="2" t="s">
        <v>92</v>
      </c>
      <c r="D177">
        <v>178</v>
      </c>
    </row>
    <row r="178" spans="1:4" x14ac:dyDescent="0.3">
      <c r="A178">
        <v>1179</v>
      </c>
      <c r="B178" s="1">
        <v>41296</v>
      </c>
      <c r="C178" s="2" t="s">
        <v>307</v>
      </c>
      <c r="D178">
        <v>179</v>
      </c>
    </row>
    <row r="179" spans="1:4" x14ac:dyDescent="0.3">
      <c r="A179">
        <v>664</v>
      </c>
      <c r="B179" s="1">
        <v>40554</v>
      </c>
      <c r="C179" s="2" t="s">
        <v>300</v>
      </c>
      <c r="D179">
        <v>180</v>
      </c>
    </row>
    <row r="180" spans="1:4" x14ac:dyDescent="0.3">
      <c r="A180">
        <v>586</v>
      </c>
      <c r="B180" s="1">
        <v>40930</v>
      </c>
      <c r="C180" s="2" t="s">
        <v>311</v>
      </c>
      <c r="D180">
        <v>181</v>
      </c>
    </row>
    <row r="181" spans="1:4" x14ac:dyDescent="0.3">
      <c r="A181">
        <v>196</v>
      </c>
      <c r="B181" s="1">
        <v>41989</v>
      </c>
      <c r="C181" s="2" t="s">
        <v>302</v>
      </c>
      <c r="D181">
        <v>182</v>
      </c>
    </row>
    <row r="182" spans="1:4" x14ac:dyDescent="0.3">
      <c r="A182">
        <v>501</v>
      </c>
      <c r="B182" s="1">
        <v>41186</v>
      </c>
      <c r="C182" s="2" t="s">
        <v>302</v>
      </c>
      <c r="D182">
        <v>183</v>
      </c>
    </row>
    <row r="183" spans="1:4" x14ac:dyDescent="0.3">
      <c r="A183">
        <v>898</v>
      </c>
      <c r="B183" s="1">
        <v>41194</v>
      </c>
      <c r="C183" s="2" t="s">
        <v>77</v>
      </c>
      <c r="D183">
        <v>184</v>
      </c>
    </row>
    <row r="184" spans="1:4" x14ac:dyDescent="0.3">
      <c r="A184">
        <v>588</v>
      </c>
      <c r="B184" s="1">
        <v>42002</v>
      </c>
      <c r="C184" s="2" t="s">
        <v>304</v>
      </c>
      <c r="D184">
        <v>185</v>
      </c>
    </row>
    <row r="185" spans="1:4" x14ac:dyDescent="0.3">
      <c r="A185">
        <v>797</v>
      </c>
      <c r="B185" s="1">
        <v>41451</v>
      </c>
      <c r="C185" s="2" t="s">
        <v>311</v>
      </c>
      <c r="D185">
        <v>186</v>
      </c>
    </row>
    <row r="186" spans="1:4" x14ac:dyDescent="0.3">
      <c r="A186">
        <v>714</v>
      </c>
      <c r="B186" s="1">
        <v>41255</v>
      </c>
      <c r="C186" s="2" t="s">
        <v>122</v>
      </c>
      <c r="D186">
        <v>187</v>
      </c>
    </row>
    <row r="187" spans="1:4" x14ac:dyDescent="0.3">
      <c r="A187">
        <v>310</v>
      </c>
      <c r="B187" s="1">
        <v>41772</v>
      </c>
      <c r="C187" s="2" t="s">
        <v>77</v>
      </c>
      <c r="D187">
        <v>188</v>
      </c>
    </row>
    <row r="188" spans="1:4" x14ac:dyDescent="0.3">
      <c r="A188">
        <v>194</v>
      </c>
      <c r="B188" s="1">
        <v>40968</v>
      </c>
      <c r="C188" s="2" t="s">
        <v>105</v>
      </c>
      <c r="D188">
        <v>189</v>
      </c>
    </row>
    <row r="189" spans="1:4" x14ac:dyDescent="0.3">
      <c r="A189">
        <v>391</v>
      </c>
      <c r="B189" s="1">
        <v>42003</v>
      </c>
      <c r="C189" s="2" t="s">
        <v>301</v>
      </c>
      <c r="D189">
        <v>190</v>
      </c>
    </row>
    <row r="190" spans="1:4" x14ac:dyDescent="0.3">
      <c r="A190">
        <v>642</v>
      </c>
      <c r="B190" s="1">
        <v>41250</v>
      </c>
      <c r="C190" s="2" t="s">
        <v>92</v>
      </c>
      <c r="D190">
        <v>191</v>
      </c>
    </row>
    <row r="191" spans="1:4" x14ac:dyDescent="0.3">
      <c r="A191">
        <v>129</v>
      </c>
      <c r="B191" s="1">
        <v>40953</v>
      </c>
      <c r="C191" s="2" t="s">
        <v>300</v>
      </c>
      <c r="D191">
        <v>192</v>
      </c>
    </row>
    <row r="192" spans="1:4" x14ac:dyDescent="0.3">
      <c r="A192">
        <v>201</v>
      </c>
      <c r="B192" s="1">
        <v>41556</v>
      </c>
      <c r="C192" s="2" t="s">
        <v>305</v>
      </c>
      <c r="D192">
        <v>193</v>
      </c>
    </row>
    <row r="193" spans="1:4" x14ac:dyDescent="0.3">
      <c r="A193">
        <v>234</v>
      </c>
      <c r="B193" s="1">
        <v>41011</v>
      </c>
      <c r="C193" s="2" t="s">
        <v>300</v>
      </c>
      <c r="D193">
        <v>194</v>
      </c>
    </row>
    <row r="194" spans="1:4" x14ac:dyDescent="0.3">
      <c r="A194">
        <v>690</v>
      </c>
      <c r="B194" s="1">
        <v>41619</v>
      </c>
      <c r="C194" s="2" t="s">
        <v>77</v>
      </c>
      <c r="D194">
        <v>195</v>
      </c>
    </row>
    <row r="195" spans="1:4" x14ac:dyDescent="0.3">
      <c r="A195">
        <v>795</v>
      </c>
      <c r="B195" s="1">
        <v>41383</v>
      </c>
      <c r="C195" s="2" t="s">
        <v>302</v>
      </c>
      <c r="D195">
        <v>196</v>
      </c>
    </row>
    <row r="196" spans="1:4" x14ac:dyDescent="0.3">
      <c r="A196">
        <v>906</v>
      </c>
      <c r="B196" s="1">
        <v>41465</v>
      </c>
      <c r="C196" s="2" t="s">
        <v>312</v>
      </c>
      <c r="D196">
        <v>197</v>
      </c>
    </row>
    <row r="197" spans="1:4" x14ac:dyDescent="0.3">
      <c r="A197">
        <v>353</v>
      </c>
      <c r="B197" s="1">
        <v>41257</v>
      </c>
      <c r="C197" s="2" t="s">
        <v>302</v>
      </c>
      <c r="D197">
        <v>198</v>
      </c>
    </row>
    <row r="198" spans="1:4" x14ac:dyDescent="0.3">
      <c r="A198">
        <v>144</v>
      </c>
      <c r="B198" s="1">
        <v>41258</v>
      </c>
      <c r="C198" s="2" t="s">
        <v>306</v>
      </c>
      <c r="D198">
        <v>199</v>
      </c>
    </row>
    <row r="199" spans="1:4" x14ac:dyDescent="0.3">
      <c r="A199">
        <v>933</v>
      </c>
      <c r="B199" s="1">
        <v>41339</v>
      </c>
      <c r="C199" s="2" t="s">
        <v>301</v>
      </c>
      <c r="D199">
        <v>200</v>
      </c>
    </row>
    <row r="200" spans="1:4" x14ac:dyDescent="0.3">
      <c r="A200">
        <v>750</v>
      </c>
      <c r="B200" s="1">
        <v>41451</v>
      </c>
      <c r="C200" s="2" t="s">
        <v>300</v>
      </c>
      <c r="D200">
        <v>201</v>
      </c>
    </row>
    <row r="201" spans="1:4" x14ac:dyDescent="0.3">
      <c r="A201">
        <v>278</v>
      </c>
      <c r="B201" s="1">
        <v>41095</v>
      </c>
      <c r="C201" s="2" t="s">
        <v>302</v>
      </c>
      <c r="D201">
        <v>202</v>
      </c>
    </row>
    <row r="202" spans="1:4" x14ac:dyDescent="0.3">
      <c r="A202">
        <v>337</v>
      </c>
      <c r="B202" s="1">
        <v>41257</v>
      </c>
      <c r="C202" s="2" t="s">
        <v>300</v>
      </c>
      <c r="D202">
        <v>203</v>
      </c>
    </row>
    <row r="203" spans="1:4" x14ac:dyDescent="0.3">
      <c r="A203">
        <v>794</v>
      </c>
      <c r="B203" s="1">
        <v>41430</v>
      </c>
      <c r="C203" s="2" t="s">
        <v>308</v>
      </c>
      <c r="D203">
        <v>204</v>
      </c>
    </row>
    <row r="204" spans="1:4" x14ac:dyDescent="0.3">
      <c r="A204">
        <v>386</v>
      </c>
      <c r="B204" s="1">
        <v>41222</v>
      </c>
      <c r="C204" s="2" t="s">
        <v>301</v>
      </c>
      <c r="D204">
        <v>205</v>
      </c>
    </row>
    <row r="205" spans="1:4" x14ac:dyDescent="0.3">
      <c r="A205">
        <v>773</v>
      </c>
      <c r="B205" s="1">
        <v>41437</v>
      </c>
      <c r="C205" s="2" t="s">
        <v>302</v>
      </c>
      <c r="D205">
        <v>206</v>
      </c>
    </row>
    <row r="206" spans="1:4" x14ac:dyDescent="0.3">
      <c r="A206">
        <v>373</v>
      </c>
      <c r="B206" s="1">
        <v>41117</v>
      </c>
      <c r="C206" s="2" t="s">
        <v>307</v>
      </c>
      <c r="D206">
        <v>207</v>
      </c>
    </row>
    <row r="207" spans="1:4" x14ac:dyDescent="0.3">
      <c r="A207">
        <v>898</v>
      </c>
      <c r="B207" s="1">
        <v>41586</v>
      </c>
      <c r="C207" s="2" t="s">
        <v>77</v>
      </c>
      <c r="D207">
        <v>208</v>
      </c>
    </row>
    <row r="208" spans="1:4" x14ac:dyDescent="0.3">
      <c r="A208">
        <v>741</v>
      </c>
      <c r="B208" s="1">
        <v>42009</v>
      </c>
      <c r="C208" s="2" t="s">
        <v>77</v>
      </c>
      <c r="D208">
        <v>209</v>
      </c>
    </row>
    <row r="209" spans="1:4" x14ac:dyDescent="0.3">
      <c r="A209">
        <v>226</v>
      </c>
      <c r="B209" s="1">
        <v>41836</v>
      </c>
      <c r="C209" s="2" t="s">
        <v>309</v>
      </c>
      <c r="D209">
        <v>210</v>
      </c>
    </row>
    <row r="210" spans="1:4" x14ac:dyDescent="0.3">
      <c r="A210">
        <v>583</v>
      </c>
      <c r="B210" s="1">
        <v>41171</v>
      </c>
      <c r="C210" s="2" t="s">
        <v>308</v>
      </c>
      <c r="D210">
        <v>211</v>
      </c>
    </row>
    <row r="211" spans="1:4" x14ac:dyDescent="0.3">
      <c r="A211">
        <v>200</v>
      </c>
      <c r="B211" s="1">
        <v>40834</v>
      </c>
      <c r="C211" s="2" t="s">
        <v>305</v>
      </c>
      <c r="D211">
        <v>212</v>
      </c>
    </row>
    <row r="212" spans="1:4" x14ac:dyDescent="0.3">
      <c r="A212">
        <v>718</v>
      </c>
      <c r="B212" s="1">
        <v>41662</v>
      </c>
      <c r="C212" s="2" t="s">
        <v>77</v>
      </c>
      <c r="D212">
        <v>213</v>
      </c>
    </row>
    <row r="213" spans="1:4" x14ac:dyDescent="0.3">
      <c r="A213">
        <v>894</v>
      </c>
      <c r="B213" s="1">
        <v>41593</v>
      </c>
      <c r="C213" s="2" t="s">
        <v>77</v>
      </c>
      <c r="D213">
        <v>214</v>
      </c>
    </row>
    <row r="214" spans="1:4" x14ac:dyDescent="0.3">
      <c r="A214">
        <v>177</v>
      </c>
      <c r="B214" s="1">
        <v>41834</v>
      </c>
      <c r="C214" s="2" t="s">
        <v>77</v>
      </c>
      <c r="D214">
        <v>215</v>
      </c>
    </row>
    <row r="215" spans="1:4" x14ac:dyDescent="0.3">
      <c r="A215">
        <v>451</v>
      </c>
      <c r="B215" s="1">
        <v>41382</v>
      </c>
      <c r="C215" s="2" t="s">
        <v>309</v>
      </c>
      <c r="D215">
        <v>216</v>
      </c>
    </row>
    <row r="216" spans="1:4" x14ac:dyDescent="0.3">
      <c r="A216">
        <v>713</v>
      </c>
      <c r="B216" s="1">
        <v>41339</v>
      </c>
      <c r="C216" s="2" t="s">
        <v>62</v>
      </c>
      <c r="D216">
        <v>217</v>
      </c>
    </row>
    <row r="217" spans="1:4" x14ac:dyDescent="0.3">
      <c r="A217">
        <v>343</v>
      </c>
      <c r="B217" s="1">
        <v>41983</v>
      </c>
      <c r="C217" s="2" t="s">
        <v>309</v>
      </c>
      <c r="D217">
        <v>218</v>
      </c>
    </row>
    <row r="218" spans="1:4" x14ac:dyDescent="0.3">
      <c r="A218">
        <v>503</v>
      </c>
      <c r="B218" s="1">
        <v>41235</v>
      </c>
      <c r="C218" s="2" t="s">
        <v>302</v>
      </c>
      <c r="D218">
        <v>219</v>
      </c>
    </row>
    <row r="219" spans="1:4" x14ac:dyDescent="0.3">
      <c r="A219">
        <v>483</v>
      </c>
      <c r="B219" s="1">
        <v>41388</v>
      </c>
      <c r="C219" s="2" t="s">
        <v>309</v>
      </c>
      <c r="D219">
        <v>220</v>
      </c>
    </row>
    <row r="220" spans="1:4" x14ac:dyDescent="0.3">
      <c r="A220">
        <v>419</v>
      </c>
      <c r="B220" s="1">
        <v>40840</v>
      </c>
      <c r="C220" s="2" t="s">
        <v>313</v>
      </c>
      <c r="D220">
        <v>221</v>
      </c>
    </row>
    <row r="221" spans="1:4" x14ac:dyDescent="0.3">
      <c r="A221">
        <v>591</v>
      </c>
      <c r="B221" s="1">
        <v>41229</v>
      </c>
      <c r="C221" s="2" t="s">
        <v>77</v>
      </c>
      <c r="D221">
        <v>222</v>
      </c>
    </row>
    <row r="222" spans="1:4" x14ac:dyDescent="0.3">
      <c r="A222">
        <v>585</v>
      </c>
      <c r="B222" s="1">
        <v>41270</v>
      </c>
      <c r="C222" s="2" t="s">
        <v>308</v>
      </c>
      <c r="D222">
        <v>223</v>
      </c>
    </row>
    <row r="223" spans="1:4" x14ac:dyDescent="0.3">
      <c r="A223">
        <v>743</v>
      </c>
      <c r="B223" s="1">
        <v>42012</v>
      </c>
      <c r="C223" s="2" t="s">
        <v>302</v>
      </c>
      <c r="D223">
        <v>224</v>
      </c>
    </row>
    <row r="224" spans="1:4" x14ac:dyDescent="0.3">
      <c r="A224">
        <v>1000</v>
      </c>
      <c r="B224" s="1">
        <v>40962</v>
      </c>
      <c r="C224" s="2" t="s">
        <v>311</v>
      </c>
      <c r="D224">
        <v>225</v>
      </c>
    </row>
    <row r="225" spans="1:4" x14ac:dyDescent="0.3">
      <c r="A225">
        <v>385</v>
      </c>
      <c r="B225" s="1">
        <v>42003</v>
      </c>
      <c r="C225" s="2" t="s">
        <v>311</v>
      </c>
      <c r="D225">
        <v>226</v>
      </c>
    </row>
    <row r="226" spans="1:4" x14ac:dyDescent="0.3">
      <c r="A226">
        <v>386</v>
      </c>
      <c r="B226" s="1">
        <v>42003</v>
      </c>
      <c r="C226" s="2" t="s">
        <v>307</v>
      </c>
      <c r="D226">
        <v>227</v>
      </c>
    </row>
    <row r="227" spans="1:4" x14ac:dyDescent="0.3">
      <c r="A227">
        <v>610</v>
      </c>
      <c r="B227" s="1">
        <v>41346</v>
      </c>
      <c r="C227" s="2" t="s">
        <v>105</v>
      </c>
      <c r="D227">
        <v>228</v>
      </c>
    </row>
    <row r="228" spans="1:4" x14ac:dyDescent="0.3">
      <c r="A228">
        <v>869</v>
      </c>
      <c r="B228" s="1">
        <v>41082</v>
      </c>
      <c r="C228" s="2" t="s">
        <v>77</v>
      </c>
      <c r="D228">
        <v>229</v>
      </c>
    </row>
    <row r="229" spans="1:4" x14ac:dyDescent="0.3">
      <c r="A229">
        <v>244</v>
      </c>
      <c r="B229" s="1">
        <v>41047</v>
      </c>
      <c r="C229" s="2" t="s">
        <v>77</v>
      </c>
      <c r="D229">
        <v>230</v>
      </c>
    </row>
    <row r="230" spans="1:4" x14ac:dyDescent="0.3">
      <c r="A230">
        <v>390</v>
      </c>
      <c r="B230" s="1">
        <v>41198</v>
      </c>
      <c r="C230" s="2" t="s">
        <v>77</v>
      </c>
      <c r="D230">
        <v>231</v>
      </c>
    </row>
    <row r="231" spans="1:4" x14ac:dyDescent="0.3">
      <c r="A231">
        <v>448</v>
      </c>
      <c r="B231" s="1">
        <v>41225</v>
      </c>
      <c r="C231" s="2" t="s">
        <v>312</v>
      </c>
      <c r="D231">
        <v>232</v>
      </c>
    </row>
    <row r="232" spans="1:4" x14ac:dyDescent="0.3">
      <c r="A232">
        <v>690</v>
      </c>
      <c r="B232" s="1">
        <v>41985</v>
      </c>
      <c r="C232" s="2" t="s">
        <v>77</v>
      </c>
      <c r="D232">
        <v>233</v>
      </c>
    </row>
    <row r="233" spans="1:4" x14ac:dyDescent="0.3">
      <c r="A233">
        <v>280</v>
      </c>
      <c r="B233" s="1">
        <v>41631</v>
      </c>
      <c r="C233" s="2" t="s">
        <v>302</v>
      </c>
      <c r="D233">
        <v>234</v>
      </c>
    </row>
    <row r="234" spans="1:4" x14ac:dyDescent="0.3">
      <c r="A234">
        <v>154</v>
      </c>
      <c r="B234" s="1">
        <v>41373</v>
      </c>
      <c r="C234" s="2" t="s">
        <v>302</v>
      </c>
      <c r="D234">
        <v>235</v>
      </c>
    </row>
    <row r="235" spans="1:4" x14ac:dyDescent="0.3">
      <c r="A235">
        <v>786</v>
      </c>
      <c r="B235" s="1">
        <v>41452</v>
      </c>
      <c r="C235" s="2" t="s">
        <v>77</v>
      </c>
      <c r="D235">
        <v>236</v>
      </c>
    </row>
    <row r="236" spans="1:4" x14ac:dyDescent="0.3">
      <c r="A236">
        <v>630</v>
      </c>
      <c r="B236" s="1">
        <v>41365</v>
      </c>
      <c r="C236" s="2" t="s">
        <v>311</v>
      </c>
      <c r="D236">
        <v>237</v>
      </c>
    </row>
    <row r="237" spans="1:4" x14ac:dyDescent="0.3">
      <c r="A237">
        <v>933</v>
      </c>
      <c r="B237" s="1">
        <v>41198</v>
      </c>
      <c r="C237" s="2" t="s">
        <v>301</v>
      </c>
      <c r="D237">
        <v>238</v>
      </c>
    </row>
    <row r="238" spans="1:4" x14ac:dyDescent="0.3">
      <c r="A238">
        <v>293</v>
      </c>
      <c r="B238" s="1">
        <v>41106</v>
      </c>
      <c r="C238" s="2" t="s">
        <v>77</v>
      </c>
      <c r="D238">
        <v>239</v>
      </c>
    </row>
    <row r="239" spans="1:4" x14ac:dyDescent="0.3">
      <c r="A239">
        <v>451</v>
      </c>
      <c r="B239" s="1">
        <v>41382</v>
      </c>
      <c r="C239" s="2" t="s">
        <v>309</v>
      </c>
      <c r="D239">
        <v>240</v>
      </c>
    </row>
    <row r="240" spans="1:4" x14ac:dyDescent="0.3">
      <c r="A240">
        <v>534</v>
      </c>
      <c r="B240" s="1">
        <v>40896</v>
      </c>
      <c r="C240" s="2" t="s">
        <v>312</v>
      </c>
      <c r="D240">
        <v>241</v>
      </c>
    </row>
    <row r="241" spans="1:4" x14ac:dyDescent="0.3">
      <c r="A241">
        <v>478</v>
      </c>
      <c r="B241" s="1">
        <v>40112</v>
      </c>
      <c r="C241" s="2" t="s">
        <v>314</v>
      </c>
      <c r="D241">
        <v>242</v>
      </c>
    </row>
    <row r="242" spans="1:4" x14ac:dyDescent="0.3">
      <c r="A242">
        <v>853</v>
      </c>
      <c r="B242" s="1">
        <v>41571</v>
      </c>
      <c r="C242" s="2" t="s">
        <v>309</v>
      </c>
      <c r="D242">
        <v>243</v>
      </c>
    </row>
    <row r="243" spans="1:4" x14ac:dyDescent="0.3">
      <c r="A243">
        <v>480</v>
      </c>
      <c r="B243" s="1">
        <v>40869</v>
      </c>
      <c r="C243" s="2" t="s">
        <v>302</v>
      </c>
      <c r="D243">
        <v>244</v>
      </c>
    </row>
    <row r="244" spans="1:4" x14ac:dyDescent="0.3">
      <c r="A244">
        <v>1218</v>
      </c>
      <c r="B244" s="1">
        <v>42066</v>
      </c>
      <c r="C244" s="2" t="s">
        <v>306</v>
      </c>
      <c r="D244">
        <v>245</v>
      </c>
    </row>
    <row r="245" spans="1:4" x14ac:dyDescent="0.3">
      <c r="A245">
        <v>604</v>
      </c>
      <c r="B245" s="1">
        <v>41353</v>
      </c>
      <c r="C245" s="2" t="s">
        <v>310</v>
      </c>
      <c r="D245">
        <v>246</v>
      </c>
    </row>
    <row r="246" spans="1:4" x14ac:dyDescent="0.3">
      <c r="A246">
        <v>166</v>
      </c>
      <c r="B246" s="1">
        <v>41737</v>
      </c>
      <c r="C246" s="2" t="s">
        <v>77</v>
      </c>
      <c r="D246">
        <v>247</v>
      </c>
    </row>
    <row r="247" spans="1:4" x14ac:dyDescent="0.3">
      <c r="A247">
        <v>613</v>
      </c>
      <c r="B247" s="1">
        <v>41353</v>
      </c>
      <c r="C247" s="2" t="s">
        <v>100</v>
      </c>
      <c r="D247">
        <v>248</v>
      </c>
    </row>
    <row r="248" spans="1:4" x14ac:dyDescent="0.3">
      <c r="A248">
        <v>197</v>
      </c>
      <c r="B248" s="1">
        <v>41926</v>
      </c>
      <c r="C248" s="2" t="s">
        <v>311</v>
      </c>
      <c r="D248">
        <v>249</v>
      </c>
    </row>
    <row r="249" spans="1:4" x14ac:dyDescent="0.3">
      <c r="A249">
        <v>1173</v>
      </c>
      <c r="B249" s="1">
        <v>41986</v>
      </c>
      <c r="C249" s="2" t="s">
        <v>312</v>
      </c>
      <c r="D249">
        <v>250</v>
      </c>
    </row>
    <row r="250" spans="1:4" x14ac:dyDescent="0.3">
      <c r="A250">
        <v>845</v>
      </c>
      <c r="B250" s="1">
        <v>41164</v>
      </c>
      <c r="C250" s="2" t="s">
        <v>77</v>
      </c>
      <c r="D250">
        <v>251</v>
      </c>
    </row>
    <row r="251" spans="1:4" x14ac:dyDescent="0.3">
      <c r="A251">
        <v>291</v>
      </c>
      <c r="B251" s="1">
        <v>41009</v>
      </c>
      <c r="C251" s="2" t="s">
        <v>314</v>
      </c>
      <c r="D251">
        <v>252</v>
      </c>
    </row>
    <row r="252" spans="1:4" x14ac:dyDescent="0.3">
      <c r="A252">
        <v>827</v>
      </c>
      <c r="B252" s="1">
        <v>41521</v>
      </c>
      <c r="C252" s="2" t="s">
        <v>300</v>
      </c>
      <c r="D252">
        <v>253</v>
      </c>
    </row>
    <row r="253" spans="1:4" x14ac:dyDescent="0.3">
      <c r="A253">
        <v>219</v>
      </c>
      <c r="B253" s="1">
        <v>41025</v>
      </c>
      <c r="C253" s="2" t="s">
        <v>310</v>
      </c>
      <c r="D253">
        <v>254</v>
      </c>
    </row>
    <row r="254" spans="1:4" x14ac:dyDescent="0.3">
      <c r="A254">
        <v>202</v>
      </c>
      <c r="B254" s="1">
        <v>40792</v>
      </c>
      <c r="C254" s="2" t="s">
        <v>314</v>
      </c>
      <c r="D254">
        <v>255</v>
      </c>
    </row>
    <row r="255" spans="1:4" x14ac:dyDescent="0.3">
      <c r="A255">
        <v>908</v>
      </c>
      <c r="B255" s="1">
        <v>41509</v>
      </c>
      <c r="C255" s="2" t="s">
        <v>314</v>
      </c>
      <c r="D255">
        <v>256</v>
      </c>
    </row>
    <row r="256" spans="1:4" x14ac:dyDescent="0.3">
      <c r="A256">
        <v>159</v>
      </c>
      <c r="B256" s="1">
        <v>41897</v>
      </c>
      <c r="C256" s="2" t="s">
        <v>129</v>
      </c>
      <c r="D256">
        <v>257</v>
      </c>
    </row>
    <row r="257" spans="1:4" x14ac:dyDescent="0.3">
      <c r="A257">
        <v>580</v>
      </c>
      <c r="B257" s="1">
        <v>42062</v>
      </c>
      <c r="C257" s="2" t="s">
        <v>304</v>
      </c>
      <c r="D257">
        <v>258</v>
      </c>
    </row>
    <row r="258" spans="1:4" x14ac:dyDescent="0.3">
      <c r="A258">
        <v>846</v>
      </c>
      <c r="B258" s="1">
        <v>41262</v>
      </c>
      <c r="C258" s="2" t="s">
        <v>77</v>
      </c>
      <c r="D258">
        <v>259</v>
      </c>
    </row>
    <row r="259" spans="1:4" x14ac:dyDescent="0.3">
      <c r="A259">
        <v>322</v>
      </c>
      <c r="B259" s="1">
        <v>40667</v>
      </c>
      <c r="C259" s="2" t="s">
        <v>311</v>
      </c>
      <c r="D259">
        <v>260</v>
      </c>
    </row>
    <row r="260" spans="1:4" x14ac:dyDescent="0.3">
      <c r="A260">
        <v>601</v>
      </c>
      <c r="B260" s="1">
        <v>41410</v>
      </c>
      <c r="C260" s="2" t="s">
        <v>302</v>
      </c>
      <c r="D260">
        <v>261</v>
      </c>
    </row>
    <row r="261" spans="1:4" x14ac:dyDescent="0.3">
      <c r="A261">
        <v>875</v>
      </c>
      <c r="B261" s="1">
        <v>41768</v>
      </c>
      <c r="C261" s="2" t="s">
        <v>302</v>
      </c>
      <c r="D261">
        <v>262</v>
      </c>
    </row>
    <row r="262" spans="1:4" x14ac:dyDescent="0.3">
      <c r="A262">
        <v>832</v>
      </c>
      <c r="B262" s="1">
        <v>41613</v>
      </c>
      <c r="C262" s="2" t="s">
        <v>311</v>
      </c>
      <c r="D262">
        <v>263</v>
      </c>
    </row>
    <row r="263" spans="1:4" x14ac:dyDescent="0.3">
      <c r="A263">
        <v>322</v>
      </c>
      <c r="B263" s="1">
        <v>41507</v>
      </c>
      <c r="C263" s="2" t="s">
        <v>311</v>
      </c>
      <c r="D263">
        <v>264</v>
      </c>
    </row>
    <row r="264" spans="1:4" x14ac:dyDescent="0.3">
      <c r="A264">
        <v>900</v>
      </c>
      <c r="B264" s="1">
        <v>40800</v>
      </c>
      <c r="C264" s="2" t="s">
        <v>300</v>
      </c>
      <c r="D264">
        <v>265</v>
      </c>
    </row>
    <row r="265" spans="1:4" x14ac:dyDescent="0.3">
      <c r="A265">
        <v>443</v>
      </c>
      <c r="B265" s="1">
        <v>41532</v>
      </c>
      <c r="C265" s="2" t="s">
        <v>300</v>
      </c>
      <c r="D265">
        <v>266</v>
      </c>
    </row>
    <row r="266" spans="1:4" x14ac:dyDescent="0.3">
      <c r="A266">
        <v>239</v>
      </c>
      <c r="B266" s="1">
        <v>41430</v>
      </c>
      <c r="C266" s="2" t="s">
        <v>77</v>
      </c>
      <c r="D266">
        <v>267</v>
      </c>
    </row>
    <row r="267" spans="1:4" x14ac:dyDescent="0.3">
      <c r="A267">
        <v>158</v>
      </c>
      <c r="B267" s="1">
        <v>41841</v>
      </c>
      <c r="C267" s="2" t="s">
        <v>309</v>
      </c>
      <c r="D267">
        <v>268</v>
      </c>
    </row>
    <row r="268" spans="1:4" x14ac:dyDescent="0.3">
      <c r="A268">
        <v>223</v>
      </c>
      <c r="B268" s="1">
        <v>41024</v>
      </c>
      <c r="C268" s="2" t="s">
        <v>77</v>
      </c>
      <c r="D268">
        <v>269</v>
      </c>
    </row>
    <row r="269" spans="1:4" x14ac:dyDescent="0.3">
      <c r="A269">
        <v>1067</v>
      </c>
      <c r="B269" s="1">
        <v>41957</v>
      </c>
      <c r="C269" s="2" t="s">
        <v>77</v>
      </c>
      <c r="D269">
        <v>270</v>
      </c>
    </row>
    <row r="270" spans="1:4" x14ac:dyDescent="0.3">
      <c r="A270">
        <v>715</v>
      </c>
      <c r="B270" s="1">
        <v>42003</v>
      </c>
      <c r="C270" s="2" t="s">
        <v>306</v>
      </c>
      <c r="D270">
        <v>271</v>
      </c>
    </row>
    <row r="271" spans="1:4" x14ac:dyDescent="0.3">
      <c r="A271">
        <v>762</v>
      </c>
      <c r="B271" s="1">
        <v>40931</v>
      </c>
      <c r="C271" s="2" t="s">
        <v>306</v>
      </c>
      <c r="D271">
        <v>272</v>
      </c>
    </row>
    <row r="272" spans="1:4" x14ac:dyDescent="0.3">
      <c r="A272">
        <v>695</v>
      </c>
      <c r="B272" s="1">
        <v>41220</v>
      </c>
      <c r="C272" s="2" t="s">
        <v>299</v>
      </c>
      <c r="D272">
        <v>273</v>
      </c>
    </row>
    <row r="273" spans="1:4" x14ac:dyDescent="0.3">
      <c r="A273">
        <v>752</v>
      </c>
      <c r="B273" s="1">
        <v>41925</v>
      </c>
      <c r="C273" s="2" t="s">
        <v>304</v>
      </c>
      <c r="D273">
        <v>274</v>
      </c>
    </row>
    <row r="274" spans="1:4" x14ac:dyDescent="0.3">
      <c r="A274">
        <v>326</v>
      </c>
      <c r="B274" s="1">
        <v>41983</v>
      </c>
      <c r="C274" s="2" t="s">
        <v>300</v>
      </c>
      <c r="D274">
        <v>275</v>
      </c>
    </row>
    <row r="275" spans="1:4" x14ac:dyDescent="0.3">
      <c r="A275">
        <v>840</v>
      </c>
      <c r="B275" s="1">
        <v>41376</v>
      </c>
      <c r="C275" s="2" t="s">
        <v>77</v>
      </c>
      <c r="D275">
        <v>276</v>
      </c>
    </row>
    <row r="276" spans="1:4" x14ac:dyDescent="0.3">
      <c r="A276">
        <v>257</v>
      </c>
      <c r="B276" s="1">
        <v>41040</v>
      </c>
      <c r="C276" s="2" t="s">
        <v>310</v>
      </c>
      <c r="D276">
        <v>277</v>
      </c>
    </row>
    <row r="277" spans="1:4" x14ac:dyDescent="0.3">
      <c r="A277">
        <v>327</v>
      </c>
      <c r="B277" s="1">
        <v>41258</v>
      </c>
      <c r="C277" s="2" t="s">
        <v>309</v>
      </c>
      <c r="D277">
        <v>278</v>
      </c>
    </row>
    <row r="278" spans="1:4" x14ac:dyDescent="0.3">
      <c r="A278">
        <v>327</v>
      </c>
      <c r="B278" s="1">
        <v>41984</v>
      </c>
      <c r="C278" s="2" t="s">
        <v>309</v>
      </c>
      <c r="D278">
        <v>279</v>
      </c>
    </row>
    <row r="279" spans="1:4" x14ac:dyDescent="0.3">
      <c r="A279">
        <v>325</v>
      </c>
      <c r="B279" s="1">
        <v>41983</v>
      </c>
      <c r="C279" s="2" t="s">
        <v>301</v>
      </c>
      <c r="D279">
        <v>280</v>
      </c>
    </row>
    <row r="280" spans="1:4" x14ac:dyDescent="0.3">
      <c r="A280">
        <v>876</v>
      </c>
      <c r="B280" s="1">
        <v>41591</v>
      </c>
      <c r="C280" s="2" t="s">
        <v>308</v>
      </c>
      <c r="D280">
        <v>281</v>
      </c>
    </row>
    <row r="281" spans="1:4" x14ac:dyDescent="0.3">
      <c r="A281">
        <v>453</v>
      </c>
      <c r="B281" s="1">
        <v>41218</v>
      </c>
      <c r="C281" s="2" t="s">
        <v>77</v>
      </c>
      <c r="D281">
        <v>282</v>
      </c>
    </row>
    <row r="282" spans="1:4" x14ac:dyDescent="0.3">
      <c r="A282">
        <v>853</v>
      </c>
      <c r="B282" s="1">
        <v>41101</v>
      </c>
      <c r="C282" s="2" t="s">
        <v>309</v>
      </c>
      <c r="D282">
        <v>283</v>
      </c>
    </row>
    <row r="283" spans="1:4" x14ac:dyDescent="0.3">
      <c r="A283">
        <v>353</v>
      </c>
      <c r="B283" s="1">
        <v>40822</v>
      </c>
      <c r="C283" s="2" t="s">
        <v>302</v>
      </c>
      <c r="D283">
        <v>284</v>
      </c>
    </row>
    <row r="284" spans="1:4" x14ac:dyDescent="0.3">
      <c r="A284">
        <v>836</v>
      </c>
      <c r="B284" s="1">
        <v>41935</v>
      </c>
      <c r="C284" s="2" t="s">
        <v>77</v>
      </c>
      <c r="D284">
        <v>285</v>
      </c>
    </row>
    <row r="285" spans="1:4" x14ac:dyDescent="0.3">
      <c r="A285">
        <v>326</v>
      </c>
      <c r="B285" s="1">
        <v>41586</v>
      </c>
      <c r="C285" s="2" t="s">
        <v>300</v>
      </c>
      <c r="D285">
        <v>286</v>
      </c>
    </row>
    <row r="286" spans="1:4" x14ac:dyDescent="0.3">
      <c r="A286">
        <v>877</v>
      </c>
      <c r="B286" s="1">
        <v>41101</v>
      </c>
      <c r="C286" s="2" t="s">
        <v>303</v>
      </c>
      <c r="D286">
        <v>287</v>
      </c>
    </row>
    <row r="287" spans="1:4" x14ac:dyDescent="0.3">
      <c r="A287">
        <v>842</v>
      </c>
      <c r="B287" s="1">
        <v>41411</v>
      </c>
      <c r="C287" s="2" t="s">
        <v>309</v>
      </c>
      <c r="D287">
        <v>288</v>
      </c>
    </row>
    <row r="288" spans="1:4" x14ac:dyDescent="0.3">
      <c r="A288">
        <v>714</v>
      </c>
      <c r="B288" s="1">
        <v>42003</v>
      </c>
      <c r="C288" s="2" t="s">
        <v>106</v>
      </c>
      <c r="D288">
        <v>289</v>
      </c>
    </row>
    <row r="289" spans="1:4" x14ac:dyDescent="0.3">
      <c r="A289">
        <v>857</v>
      </c>
      <c r="B289" s="1">
        <v>41234</v>
      </c>
      <c r="C289" s="2" t="s">
        <v>306</v>
      </c>
      <c r="D289">
        <v>290</v>
      </c>
    </row>
    <row r="290" spans="1:4" x14ac:dyDescent="0.3">
      <c r="A290">
        <v>884</v>
      </c>
      <c r="B290" s="1">
        <v>41249</v>
      </c>
      <c r="C290" s="2" t="s">
        <v>302</v>
      </c>
      <c r="D290">
        <v>291</v>
      </c>
    </row>
    <row r="291" spans="1:4" x14ac:dyDescent="0.3">
      <c r="A291">
        <v>323</v>
      </c>
      <c r="B291" s="1">
        <v>40765</v>
      </c>
      <c r="C291" s="2" t="s">
        <v>311</v>
      </c>
      <c r="D291">
        <v>292</v>
      </c>
    </row>
    <row r="292" spans="1:4" x14ac:dyDescent="0.3">
      <c r="A292">
        <v>361</v>
      </c>
      <c r="B292" s="1">
        <v>41257</v>
      </c>
      <c r="C292" s="2" t="s">
        <v>77</v>
      </c>
      <c r="D292">
        <v>293</v>
      </c>
    </row>
    <row r="293" spans="1:4" x14ac:dyDescent="0.3">
      <c r="A293">
        <v>332</v>
      </c>
      <c r="B293" s="1">
        <v>41258</v>
      </c>
      <c r="C293" s="2" t="s">
        <v>302</v>
      </c>
      <c r="D293">
        <v>294</v>
      </c>
    </row>
    <row r="294" spans="1:4" x14ac:dyDescent="0.3">
      <c r="A294">
        <v>296</v>
      </c>
      <c r="B294" s="1">
        <v>41528</v>
      </c>
      <c r="C294" s="2" t="s">
        <v>300</v>
      </c>
      <c r="D294">
        <v>295</v>
      </c>
    </row>
    <row r="295" spans="1:4" x14ac:dyDescent="0.3">
      <c r="A295">
        <v>554</v>
      </c>
      <c r="B295" s="1">
        <v>41164</v>
      </c>
      <c r="C295" s="2" t="s">
        <v>306</v>
      </c>
      <c r="D295">
        <v>296</v>
      </c>
    </row>
    <row r="296" spans="1:4" x14ac:dyDescent="0.3">
      <c r="A296">
        <v>390</v>
      </c>
      <c r="B296" s="1">
        <v>40833</v>
      </c>
      <c r="C296" s="2" t="s">
        <v>311</v>
      </c>
      <c r="D296">
        <v>297</v>
      </c>
    </row>
    <row r="297" spans="1:4" x14ac:dyDescent="0.3">
      <c r="A297">
        <v>717</v>
      </c>
      <c r="B297" s="1">
        <v>41641</v>
      </c>
      <c r="C297" s="2" t="s">
        <v>304</v>
      </c>
      <c r="D297">
        <v>298</v>
      </c>
    </row>
    <row r="298" spans="1:4" x14ac:dyDescent="0.3">
      <c r="A298">
        <v>629</v>
      </c>
      <c r="B298" s="1">
        <v>41389</v>
      </c>
      <c r="C298" s="2" t="s">
        <v>309</v>
      </c>
      <c r="D298">
        <v>300</v>
      </c>
    </row>
    <row r="299" spans="1:4" x14ac:dyDescent="0.3">
      <c r="A299">
        <v>144</v>
      </c>
      <c r="B299" s="1">
        <v>41622</v>
      </c>
      <c r="C299" s="2" t="s">
        <v>306</v>
      </c>
      <c r="D299">
        <v>301</v>
      </c>
    </row>
    <row r="300" spans="1:4" x14ac:dyDescent="0.3">
      <c r="A300">
        <v>148</v>
      </c>
      <c r="B300" s="1">
        <v>41556</v>
      </c>
      <c r="C300" s="2" t="s">
        <v>305</v>
      </c>
      <c r="D300">
        <v>302</v>
      </c>
    </row>
    <row r="301" spans="1:4" x14ac:dyDescent="0.3">
      <c r="A301">
        <v>326</v>
      </c>
      <c r="B301" s="1">
        <v>40923</v>
      </c>
      <c r="C301" s="2" t="s">
        <v>300</v>
      </c>
      <c r="D301">
        <v>303</v>
      </c>
    </row>
    <row r="302" spans="1:4" x14ac:dyDescent="0.3">
      <c r="A302">
        <v>1170</v>
      </c>
      <c r="B302" s="1">
        <v>41634</v>
      </c>
      <c r="C302" s="2" t="s">
        <v>300</v>
      </c>
      <c r="D302">
        <v>304</v>
      </c>
    </row>
    <row r="303" spans="1:4" x14ac:dyDescent="0.3">
      <c r="A303">
        <v>799</v>
      </c>
      <c r="B303" s="1">
        <v>41423</v>
      </c>
      <c r="C303" s="2" t="s">
        <v>303</v>
      </c>
      <c r="D303">
        <v>305</v>
      </c>
    </row>
    <row r="304" spans="1:4" x14ac:dyDescent="0.3">
      <c r="A304">
        <v>827</v>
      </c>
      <c r="B304" s="1">
        <v>41262</v>
      </c>
      <c r="C304" s="2" t="s">
        <v>300</v>
      </c>
      <c r="D304">
        <v>306</v>
      </c>
    </row>
    <row r="305" spans="1:4" x14ac:dyDescent="0.3">
      <c r="A305">
        <v>197</v>
      </c>
      <c r="B305" s="1">
        <v>41626</v>
      </c>
      <c r="C305" s="2" t="s">
        <v>311</v>
      </c>
      <c r="D305">
        <v>307</v>
      </c>
    </row>
    <row r="306" spans="1:4" x14ac:dyDescent="0.3">
      <c r="A306">
        <v>1181</v>
      </c>
      <c r="B306" s="1">
        <v>41376</v>
      </c>
      <c r="C306" s="2" t="s">
        <v>307</v>
      </c>
      <c r="D306">
        <v>308</v>
      </c>
    </row>
    <row r="307" spans="1:4" x14ac:dyDescent="0.3">
      <c r="A307">
        <v>606</v>
      </c>
      <c r="B307" s="1">
        <v>41339</v>
      </c>
      <c r="C307" s="2" t="s">
        <v>105</v>
      </c>
      <c r="D307">
        <v>309</v>
      </c>
    </row>
    <row r="308" spans="1:4" x14ac:dyDescent="0.3">
      <c r="A308">
        <v>560</v>
      </c>
      <c r="B308" s="1">
        <v>41279</v>
      </c>
      <c r="C308" s="2" t="s">
        <v>308</v>
      </c>
      <c r="D308">
        <v>310</v>
      </c>
    </row>
    <row r="309" spans="1:4" x14ac:dyDescent="0.3">
      <c r="A309">
        <v>828</v>
      </c>
      <c r="B309" s="1">
        <v>40975</v>
      </c>
      <c r="C309" s="2" t="s">
        <v>306</v>
      </c>
      <c r="D309">
        <v>311</v>
      </c>
    </row>
    <row r="310" spans="1:4" x14ac:dyDescent="0.3">
      <c r="A310">
        <v>714</v>
      </c>
      <c r="B310" s="1">
        <v>41628</v>
      </c>
      <c r="C310" s="2" t="s">
        <v>85</v>
      </c>
      <c r="D310">
        <v>312</v>
      </c>
    </row>
    <row r="311" spans="1:4" x14ac:dyDescent="0.3">
      <c r="A311">
        <v>450</v>
      </c>
      <c r="B311" s="1">
        <v>40815</v>
      </c>
      <c r="C311" s="2" t="s">
        <v>300</v>
      </c>
      <c r="D311">
        <v>313</v>
      </c>
    </row>
    <row r="312" spans="1:4" x14ac:dyDescent="0.3">
      <c r="A312">
        <v>999</v>
      </c>
      <c r="B312" s="1">
        <v>41571</v>
      </c>
      <c r="C312" s="2" t="s">
        <v>311</v>
      </c>
      <c r="D312">
        <v>314</v>
      </c>
    </row>
    <row r="313" spans="1:4" x14ac:dyDescent="0.3">
      <c r="A313">
        <v>438</v>
      </c>
      <c r="B313" s="1">
        <v>41519</v>
      </c>
      <c r="C313" s="2" t="s">
        <v>312</v>
      </c>
      <c r="D313">
        <v>315</v>
      </c>
    </row>
    <row r="314" spans="1:4" x14ac:dyDescent="0.3">
      <c r="A314">
        <v>239</v>
      </c>
      <c r="B314" s="1">
        <v>41038</v>
      </c>
      <c r="C314" s="2" t="s">
        <v>306</v>
      </c>
      <c r="D314">
        <v>316</v>
      </c>
    </row>
    <row r="315" spans="1:4" x14ac:dyDescent="0.3">
      <c r="A315">
        <v>519</v>
      </c>
      <c r="B315" s="1">
        <v>41389</v>
      </c>
      <c r="C315" s="2" t="s">
        <v>314</v>
      </c>
      <c r="D315">
        <v>317</v>
      </c>
    </row>
    <row r="316" spans="1:4" x14ac:dyDescent="0.3">
      <c r="A316">
        <v>775</v>
      </c>
      <c r="B316" s="1">
        <v>40963</v>
      </c>
      <c r="C316" s="2" t="s">
        <v>306</v>
      </c>
      <c r="D316">
        <v>318</v>
      </c>
    </row>
    <row r="317" spans="1:4" x14ac:dyDescent="0.3">
      <c r="A317">
        <v>202</v>
      </c>
      <c r="B317" s="1">
        <v>41269</v>
      </c>
      <c r="C317" s="2" t="s">
        <v>308</v>
      </c>
      <c r="D317">
        <v>319</v>
      </c>
    </row>
    <row r="318" spans="1:4" x14ac:dyDescent="0.3">
      <c r="A318">
        <v>856</v>
      </c>
      <c r="B318" s="1">
        <v>41031</v>
      </c>
      <c r="C318" s="2" t="s">
        <v>301</v>
      </c>
      <c r="D318">
        <v>320</v>
      </c>
    </row>
    <row r="319" spans="1:4" x14ac:dyDescent="0.3">
      <c r="A319">
        <v>553</v>
      </c>
      <c r="B319" s="1">
        <v>41631</v>
      </c>
      <c r="C319" s="2" t="s">
        <v>302</v>
      </c>
      <c r="D319">
        <v>321</v>
      </c>
    </row>
    <row r="320" spans="1:4" x14ac:dyDescent="0.3">
      <c r="A320">
        <v>691</v>
      </c>
      <c r="B320" s="1">
        <v>41142</v>
      </c>
      <c r="C320" s="2" t="s">
        <v>308</v>
      </c>
      <c r="D320">
        <v>322</v>
      </c>
    </row>
    <row r="321" spans="1:4" x14ac:dyDescent="0.3">
      <c r="A321">
        <v>361</v>
      </c>
      <c r="B321" s="1">
        <v>40827</v>
      </c>
      <c r="C321" s="2" t="s">
        <v>77</v>
      </c>
      <c r="D321">
        <v>323</v>
      </c>
    </row>
    <row r="322" spans="1:4" x14ac:dyDescent="0.3">
      <c r="A322">
        <v>804</v>
      </c>
      <c r="B322" s="1">
        <v>41193</v>
      </c>
      <c r="C322" s="2" t="s">
        <v>311</v>
      </c>
      <c r="D322">
        <v>324</v>
      </c>
    </row>
    <row r="323" spans="1:4" x14ac:dyDescent="0.3">
      <c r="A323">
        <v>518</v>
      </c>
      <c r="B323" s="1">
        <v>40953</v>
      </c>
      <c r="C323" s="2" t="s">
        <v>311</v>
      </c>
      <c r="D323">
        <v>325</v>
      </c>
    </row>
    <row r="324" spans="1:4" x14ac:dyDescent="0.3">
      <c r="A324">
        <v>345</v>
      </c>
      <c r="B324" s="1">
        <v>40882</v>
      </c>
      <c r="C324" s="2" t="s">
        <v>308</v>
      </c>
      <c r="D324">
        <v>326</v>
      </c>
    </row>
    <row r="325" spans="1:4" x14ac:dyDescent="0.3">
      <c r="A325">
        <v>201</v>
      </c>
      <c r="B325" s="1">
        <v>40892</v>
      </c>
      <c r="C325" s="2" t="s">
        <v>309</v>
      </c>
      <c r="D325">
        <v>327</v>
      </c>
    </row>
    <row r="326" spans="1:4" x14ac:dyDescent="0.3">
      <c r="A326">
        <v>144</v>
      </c>
      <c r="B326" s="1">
        <v>41983</v>
      </c>
      <c r="C326" s="2" t="s">
        <v>77</v>
      </c>
      <c r="D326">
        <v>328</v>
      </c>
    </row>
    <row r="327" spans="1:4" x14ac:dyDescent="0.3">
      <c r="A327">
        <v>143</v>
      </c>
      <c r="B327" s="1">
        <v>41618</v>
      </c>
      <c r="C327" s="2" t="s">
        <v>309</v>
      </c>
      <c r="D327">
        <v>329</v>
      </c>
    </row>
    <row r="328" spans="1:4" x14ac:dyDescent="0.3">
      <c r="A328">
        <v>1228</v>
      </c>
      <c r="B328" s="1">
        <v>41982</v>
      </c>
      <c r="C328" s="2" t="s">
        <v>302</v>
      </c>
      <c r="D328">
        <v>330</v>
      </c>
    </row>
    <row r="329" spans="1:4" x14ac:dyDescent="0.3">
      <c r="A329">
        <v>325</v>
      </c>
      <c r="B329" s="1">
        <v>41228</v>
      </c>
      <c r="C329" s="2" t="s">
        <v>300</v>
      </c>
      <c r="D329">
        <v>331</v>
      </c>
    </row>
    <row r="330" spans="1:4" x14ac:dyDescent="0.3">
      <c r="A330">
        <v>392</v>
      </c>
      <c r="B330" s="1">
        <v>40860</v>
      </c>
      <c r="C330" s="2" t="s">
        <v>310</v>
      </c>
      <c r="D330">
        <v>332</v>
      </c>
    </row>
    <row r="331" spans="1:4" x14ac:dyDescent="0.3">
      <c r="A331">
        <v>289</v>
      </c>
      <c r="B331" s="1">
        <v>40946</v>
      </c>
      <c r="C331" s="2" t="s">
        <v>302</v>
      </c>
      <c r="D331">
        <v>333</v>
      </c>
    </row>
    <row r="332" spans="1:4" x14ac:dyDescent="0.3">
      <c r="A332">
        <v>201</v>
      </c>
      <c r="B332" s="1">
        <v>41899</v>
      </c>
      <c r="C332" s="2" t="s">
        <v>309</v>
      </c>
      <c r="D332">
        <v>334</v>
      </c>
    </row>
    <row r="333" spans="1:4" x14ac:dyDescent="0.3">
      <c r="A333">
        <v>710</v>
      </c>
      <c r="B333" s="1">
        <v>41255</v>
      </c>
      <c r="C333" s="2" t="s">
        <v>313</v>
      </c>
      <c r="D333">
        <v>335</v>
      </c>
    </row>
    <row r="334" spans="1:4" x14ac:dyDescent="0.3">
      <c r="A334">
        <v>467</v>
      </c>
      <c r="B334" s="1">
        <v>41253</v>
      </c>
      <c r="C334" s="2" t="s">
        <v>305</v>
      </c>
      <c r="D334">
        <v>336</v>
      </c>
    </row>
    <row r="335" spans="1:4" x14ac:dyDescent="0.3">
      <c r="A335">
        <v>752</v>
      </c>
      <c r="B335" s="1">
        <v>41635</v>
      </c>
      <c r="C335" s="2" t="s">
        <v>129</v>
      </c>
      <c r="D335">
        <v>337</v>
      </c>
    </row>
    <row r="336" spans="1:4" x14ac:dyDescent="0.3">
      <c r="A336">
        <v>902</v>
      </c>
      <c r="B336" s="1">
        <v>41748</v>
      </c>
      <c r="C336" s="2" t="s">
        <v>304</v>
      </c>
      <c r="D336">
        <v>338</v>
      </c>
    </row>
    <row r="337" spans="1:4" x14ac:dyDescent="0.3">
      <c r="A337">
        <v>550</v>
      </c>
      <c r="B337" s="1">
        <v>41246</v>
      </c>
      <c r="C337" s="2" t="s">
        <v>304</v>
      </c>
      <c r="D337">
        <v>339</v>
      </c>
    </row>
    <row r="338" spans="1:4" x14ac:dyDescent="0.3">
      <c r="A338">
        <v>732</v>
      </c>
      <c r="B338" s="1">
        <v>41403</v>
      </c>
      <c r="C338" s="2" t="s">
        <v>299</v>
      </c>
      <c r="D338">
        <v>340</v>
      </c>
    </row>
    <row r="339" spans="1:4" x14ac:dyDescent="0.3">
      <c r="A339">
        <v>150</v>
      </c>
      <c r="B339" s="1">
        <v>41556</v>
      </c>
      <c r="C339" s="2" t="s">
        <v>309</v>
      </c>
      <c r="D339">
        <v>341</v>
      </c>
    </row>
    <row r="340" spans="1:4" x14ac:dyDescent="0.3">
      <c r="A340">
        <v>870</v>
      </c>
      <c r="B340" s="1">
        <v>41920</v>
      </c>
      <c r="C340" s="2" t="s">
        <v>309</v>
      </c>
      <c r="D340">
        <v>342</v>
      </c>
    </row>
    <row r="341" spans="1:4" x14ac:dyDescent="0.3">
      <c r="A341">
        <v>742</v>
      </c>
      <c r="B341" s="1">
        <v>42016</v>
      </c>
      <c r="C341" s="2" t="s">
        <v>302</v>
      </c>
      <c r="D341">
        <v>343</v>
      </c>
    </row>
    <row r="342" spans="1:4" x14ac:dyDescent="0.3">
      <c r="A342">
        <v>185</v>
      </c>
      <c r="B342" s="1">
        <v>40574</v>
      </c>
      <c r="C342" s="2" t="s">
        <v>302</v>
      </c>
      <c r="D342">
        <v>344</v>
      </c>
    </row>
    <row r="343" spans="1:4" x14ac:dyDescent="0.3">
      <c r="A343">
        <v>877</v>
      </c>
      <c r="B343" s="1">
        <v>41290</v>
      </c>
      <c r="C343" s="2" t="s">
        <v>303</v>
      </c>
      <c r="D343">
        <v>345</v>
      </c>
    </row>
    <row r="344" spans="1:4" x14ac:dyDescent="0.3">
      <c r="A344">
        <v>198</v>
      </c>
      <c r="B344" s="1">
        <v>41976</v>
      </c>
      <c r="C344" s="2" t="s">
        <v>300</v>
      </c>
      <c r="D344">
        <v>346</v>
      </c>
    </row>
    <row r="345" spans="1:4" x14ac:dyDescent="0.3">
      <c r="A345">
        <v>383</v>
      </c>
      <c r="B345" s="1">
        <v>40861</v>
      </c>
      <c r="C345" s="2" t="s">
        <v>304</v>
      </c>
      <c r="D345">
        <v>347</v>
      </c>
    </row>
    <row r="346" spans="1:4" x14ac:dyDescent="0.3">
      <c r="A346">
        <v>828</v>
      </c>
      <c r="B346" s="1">
        <v>40856</v>
      </c>
      <c r="C346" s="2" t="s">
        <v>306</v>
      </c>
      <c r="D346">
        <v>348</v>
      </c>
    </row>
    <row r="347" spans="1:4" x14ac:dyDescent="0.3">
      <c r="A347">
        <v>377</v>
      </c>
      <c r="B347" s="1">
        <v>40889</v>
      </c>
      <c r="C347" s="2" t="s">
        <v>307</v>
      </c>
      <c r="D347">
        <v>349</v>
      </c>
    </row>
    <row r="348" spans="1:4" x14ac:dyDescent="0.3">
      <c r="A348">
        <v>277</v>
      </c>
      <c r="B348" s="1">
        <v>40892</v>
      </c>
      <c r="C348" s="2" t="s">
        <v>302</v>
      </c>
      <c r="D348">
        <v>350</v>
      </c>
    </row>
    <row r="349" spans="1:4" x14ac:dyDescent="0.3">
      <c r="A349">
        <v>973</v>
      </c>
      <c r="B349" s="1">
        <v>41667</v>
      </c>
      <c r="C349" s="2" t="s">
        <v>77</v>
      </c>
      <c r="D349">
        <v>351</v>
      </c>
    </row>
    <row r="350" spans="1:4" x14ac:dyDescent="0.3">
      <c r="A350">
        <v>289</v>
      </c>
      <c r="B350" s="1">
        <v>40890</v>
      </c>
      <c r="C350" s="2" t="s">
        <v>302</v>
      </c>
      <c r="D350">
        <v>352</v>
      </c>
    </row>
    <row r="351" spans="1:4" x14ac:dyDescent="0.3">
      <c r="A351">
        <v>512</v>
      </c>
      <c r="B351" s="1">
        <v>41403</v>
      </c>
      <c r="C351" s="2" t="s">
        <v>301</v>
      </c>
      <c r="D351">
        <v>353</v>
      </c>
    </row>
    <row r="352" spans="1:4" x14ac:dyDescent="0.3">
      <c r="A352">
        <v>526</v>
      </c>
      <c r="B352" s="1">
        <v>41227</v>
      </c>
      <c r="C352" s="2" t="s">
        <v>307</v>
      </c>
      <c r="D352">
        <v>354</v>
      </c>
    </row>
    <row r="353" spans="1:4" x14ac:dyDescent="0.3">
      <c r="A353">
        <v>1018</v>
      </c>
      <c r="B353" s="1">
        <v>41782</v>
      </c>
      <c r="C353" s="2" t="s">
        <v>300</v>
      </c>
      <c r="D353">
        <v>355</v>
      </c>
    </row>
    <row r="354" spans="1:4" x14ac:dyDescent="0.3">
      <c r="A354">
        <v>1000</v>
      </c>
      <c r="B354" s="1">
        <v>40962</v>
      </c>
      <c r="C354" s="2" t="s">
        <v>311</v>
      </c>
      <c r="D354">
        <v>356</v>
      </c>
    </row>
    <row r="355" spans="1:4" x14ac:dyDescent="0.3">
      <c r="A355">
        <v>831</v>
      </c>
      <c r="B355" s="1">
        <v>41515</v>
      </c>
      <c r="C355" s="2" t="s">
        <v>300</v>
      </c>
      <c r="D355">
        <v>357</v>
      </c>
    </row>
    <row r="356" spans="1:4" x14ac:dyDescent="0.3">
      <c r="A356">
        <v>1130</v>
      </c>
      <c r="B356" s="1">
        <v>42003</v>
      </c>
      <c r="C356" s="2" t="s">
        <v>62</v>
      </c>
      <c r="D356">
        <v>358</v>
      </c>
    </row>
    <row r="357" spans="1:4" x14ac:dyDescent="0.3">
      <c r="A357">
        <v>353</v>
      </c>
      <c r="B357" s="1">
        <v>41588</v>
      </c>
      <c r="C357" s="2" t="s">
        <v>302</v>
      </c>
      <c r="D357">
        <v>359</v>
      </c>
    </row>
    <row r="358" spans="1:4" x14ac:dyDescent="0.3">
      <c r="A358">
        <v>200</v>
      </c>
      <c r="B358" s="1">
        <v>41465</v>
      </c>
      <c r="C358" s="2" t="s">
        <v>305</v>
      </c>
      <c r="D358">
        <v>360</v>
      </c>
    </row>
    <row r="359" spans="1:4" x14ac:dyDescent="0.3">
      <c r="A359">
        <v>534</v>
      </c>
      <c r="B359" s="1">
        <v>41269</v>
      </c>
      <c r="C359" s="2" t="s">
        <v>304</v>
      </c>
      <c r="D359">
        <v>361</v>
      </c>
    </row>
    <row r="360" spans="1:4" x14ac:dyDescent="0.3">
      <c r="A360">
        <v>936</v>
      </c>
      <c r="B360" s="1">
        <v>41556</v>
      </c>
      <c r="C360" s="2" t="s">
        <v>302</v>
      </c>
      <c r="D360">
        <v>362</v>
      </c>
    </row>
    <row r="361" spans="1:4" x14ac:dyDescent="0.3">
      <c r="A361">
        <v>293</v>
      </c>
      <c r="B361" s="1">
        <v>41235</v>
      </c>
      <c r="C361" s="2" t="s">
        <v>302</v>
      </c>
      <c r="D361">
        <v>363</v>
      </c>
    </row>
    <row r="362" spans="1:4" x14ac:dyDescent="0.3">
      <c r="A362">
        <v>894</v>
      </c>
      <c r="B362" s="1">
        <v>41117</v>
      </c>
      <c r="C362" s="2" t="s">
        <v>77</v>
      </c>
      <c r="D362">
        <v>364</v>
      </c>
    </row>
    <row r="363" spans="1:4" x14ac:dyDescent="0.3">
      <c r="A363">
        <v>601</v>
      </c>
      <c r="B363" s="1">
        <v>41788</v>
      </c>
      <c r="C363" s="2" t="s">
        <v>302</v>
      </c>
      <c r="D363">
        <v>365</v>
      </c>
    </row>
    <row r="364" spans="1:4" x14ac:dyDescent="0.3">
      <c r="A364">
        <v>464</v>
      </c>
      <c r="B364" s="1">
        <v>41508</v>
      </c>
      <c r="C364" s="2" t="s">
        <v>77</v>
      </c>
      <c r="D364">
        <v>366</v>
      </c>
    </row>
    <row r="365" spans="1:4" x14ac:dyDescent="0.3">
      <c r="A365">
        <v>595</v>
      </c>
      <c r="B365" s="1">
        <v>41319</v>
      </c>
      <c r="C365" s="2" t="s">
        <v>99</v>
      </c>
      <c r="D365">
        <v>367</v>
      </c>
    </row>
    <row r="366" spans="1:4" x14ac:dyDescent="0.3">
      <c r="A366">
        <v>307</v>
      </c>
      <c r="B366" s="1">
        <v>41680</v>
      </c>
      <c r="C366" s="2" t="s">
        <v>304</v>
      </c>
      <c r="D366">
        <v>368</v>
      </c>
    </row>
    <row r="367" spans="1:4" x14ac:dyDescent="0.3">
      <c r="A367">
        <v>278</v>
      </c>
      <c r="B367" s="1">
        <v>41499</v>
      </c>
      <c r="C367" s="2" t="s">
        <v>302</v>
      </c>
      <c r="D367">
        <v>369</v>
      </c>
    </row>
    <row r="368" spans="1:4" x14ac:dyDescent="0.3">
      <c r="A368">
        <v>328</v>
      </c>
      <c r="B368" s="1">
        <v>41229</v>
      </c>
      <c r="C368" s="2" t="s">
        <v>309</v>
      </c>
      <c r="D368">
        <v>370</v>
      </c>
    </row>
    <row r="369" spans="1:4" x14ac:dyDescent="0.3">
      <c r="A369">
        <v>423</v>
      </c>
      <c r="B369" s="1">
        <v>40987</v>
      </c>
      <c r="C369" s="2" t="s">
        <v>307</v>
      </c>
      <c r="D369">
        <v>371</v>
      </c>
    </row>
    <row r="370" spans="1:4" x14ac:dyDescent="0.3">
      <c r="A370">
        <v>624</v>
      </c>
      <c r="B370" s="1">
        <v>41387</v>
      </c>
      <c r="C370" s="2" t="s">
        <v>311</v>
      </c>
      <c r="D370">
        <v>372</v>
      </c>
    </row>
    <row r="371" spans="1:4" x14ac:dyDescent="0.3">
      <c r="A371">
        <v>189</v>
      </c>
      <c r="B371" s="1">
        <v>40611</v>
      </c>
      <c r="C371" s="2" t="s">
        <v>302</v>
      </c>
      <c r="D371">
        <v>373</v>
      </c>
    </row>
    <row r="372" spans="1:4" x14ac:dyDescent="0.3">
      <c r="A372">
        <v>1112</v>
      </c>
      <c r="B372" s="1">
        <v>41941</v>
      </c>
      <c r="C372" s="2" t="s">
        <v>314</v>
      </c>
      <c r="D372">
        <v>374</v>
      </c>
    </row>
    <row r="373" spans="1:4" x14ac:dyDescent="0.3">
      <c r="A373">
        <v>316</v>
      </c>
      <c r="B373" s="1">
        <v>41169</v>
      </c>
      <c r="C373" s="2" t="s">
        <v>77</v>
      </c>
      <c r="D373">
        <v>375</v>
      </c>
    </row>
    <row r="374" spans="1:4" x14ac:dyDescent="0.3">
      <c r="A374">
        <v>478</v>
      </c>
      <c r="B374" s="1">
        <v>41518</v>
      </c>
      <c r="C374" s="2" t="s">
        <v>302</v>
      </c>
      <c r="D374">
        <v>376</v>
      </c>
    </row>
    <row r="375" spans="1:4" x14ac:dyDescent="0.3">
      <c r="A375">
        <v>872</v>
      </c>
      <c r="B375" s="1">
        <v>41947</v>
      </c>
      <c r="C375" s="2" t="s">
        <v>306</v>
      </c>
      <c r="D375">
        <v>377</v>
      </c>
    </row>
    <row r="376" spans="1:4" x14ac:dyDescent="0.3">
      <c r="A376">
        <v>867</v>
      </c>
      <c r="B376" s="1">
        <v>41059</v>
      </c>
      <c r="C376" s="2" t="s">
        <v>308</v>
      </c>
      <c r="D376">
        <v>378</v>
      </c>
    </row>
    <row r="377" spans="1:4" x14ac:dyDescent="0.3">
      <c r="A377">
        <v>902</v>
      </c>
      <c r="B377" s="1">
        <v>41546</v>
      </c>
      <c r="C377" s="2" t="s">
        <v>309</v>
      </c>
      <c r="D377">
        <v>379</v>
      </c>
    </row>
    <row r="378" spans="1:4" x14ac:dyDescent="0.3">
      <c r="A378">
        <v>499</v>
      </c>
      <c r="B378" s="1">
        <v>41236</v>
      </c>
      <c r="C378" s="2" t="s">
        <v>307</v>
      </c>
      <c r="D378">
        <v>380</v>
      </c>
    </row>
    <row r="379" spans="1:4" x14ac:dyDescent="0.3">
      <c r="A379">
        <v>555</v>
      </c>
      <c r="B379" s="1">
        <v>41624</v>
      </c>
      <c r="C379" s="2" t="s">
        <v>312</v>
      </c>
      <c r="D379">
        <v>381</v>
      </c>
    </row>
    <row r="380" spans="1:4" x14ac:dyDescent="0.3">
      <c r="A380">
        <v>568</v>
      </c>
      <c r="B380" s="1">
        <v>41277</v>
      </c>
      <c r="C380" s="2" t="s">
        <v>308</v>
      </c>
      <c r="D380">
        <v>382</v>
      </c>
    </row>
    <row r="381" spans="1:4" x14ac:dyDescent="0.3">
      <c r="A381">
        <v>358</v>
      </c>
      <c r="B381" s="1">
        <v>40871</v>
      </c>
      <c r="C381" s="2" t="s">
        <v>301</v>
      </c>
      <c r="D381">
        <v>383</v>
      </c>
    </row>
    <row r="382" spans="1:4" x14ac:dyDescent="0.3">
      <c r="A382">
        <v>840</v>
      </c>
      <c r="B382" s="1">
        <v>41047</v>
      </c>
      <c r="C382" s="2" t="s">
        <v>77</v>
      </c>
      <c r="D382">
        <v>384</v>
      </c>
    </row>
    <row r="383" spans="1:4" x14ac:dyDescent="0.3">
      <c r="A383">
        <v>296</v>
      </c>
      <c r="B383" s="1">
        <v>41157</v>
      </c>
      <c r="C383" s="2" t="s">
        <v>300</v>
      </c>
      <c r="D383">
        <v>385</v>
      </c>
    </row>
    <row r="384" spans="1:4" x14ac:dyDescent="0.3">
      <c r="A384">
        <v>832</v>
      </c>
      <c r="B384" s="1">
        <v>42061</v>
      </c>
      <c r="C384" s="2" t="s">
        <v>311</v>
      </c>
      <c r="D384">
        <v>386</v>
      </c>
    </row>
    <row r="385" spans="1:4" x14ac:dyDescent="0.3">
      <c r="A385">
        <v>280</v>
      </c>
      <c r="B385" s="1">
        <v>40738</v>
      </c>
      <c r="C385" s="2" t="s">
        <v>302</v>
      </c>
      <c r="D385">
        <v>387</v>
      </c>
    </row>
    <row r="386" spans="1:4" x14ac:dyDescent="0.3">
      <c r="A386">
        <v>127</v>
      </c>
      <c r="B386" s="1">
        <v>40836</v>
      </c>
      <c r="C386" s="2" t="s">
        <v>311</v>
      </c>
      <c r="D386">
        <v>388</v>
      </c>
    </row>
    <row r="387" spans="1:4" x14ac:dyDescent="0.3">
      <c r="A387">
        <v>131</v>
      </c>
      <c r="B387" s="1">
        <v>41576</v>
      </c>
      <c r="C387" s="2" t="s">
        <v>311</v>
      </c>
      <c r="D387">
        <v>389</v>
      </c>
    </row>
    <row r="388" spans="1:4" x14ac:dyDescent="0.3">
      <c r="A388">
        <v>223</v>
      </c>
      <c r="B388" s="1">
        <v>41403</v>
      </c>
      <c r="C388" s="2" t="s">
        <v>77</v>
      </c>
      <c r="D388">
        <v>390</v>
      </c>
    </row>
    <row r="389" spans="1:4" x14ac:dyDescent="0.3">
      <c r="A389">
        <v>905</v>
      </c>
      <c r="B389" s="1">
        <v>41542</v>
      </c>
      <c r="C389" s="2" t="s">
        <v>302</v>
      </c>
      <c r="D389">
        <v>391</v>
      </c>
    </row>
    <row r="390" spans="1:4" x14ac:dyDescent="0.3">
      <c r="A390">
        <v>833</v>
      </c>
      <c r="B390" s="1">
        <v>41347</v>
      </c>
      <c r="C390" s="2" t="s">
        <v>308</v>
      </c>
      <c r="D390">
        <v>392</v>
      </c>
    </row>
    <row r="391" spans="1:4" x14ac:dyDescent="0.3">
      <c r="A391">
        <v>865</v>
      </c>
      <c r="B391" s="1">
        <v>41206</v>
      </c>
      <c r="C391" s="2" t="s">
        <v>148</v>
      </c>
      <c r="D391">
        <v>393</v>
      </c>
    </row>
    <row r="392" spans="1:4" x14ac:dyDescent="0.3">
      <c r="A392">
        <v>719</v>
      </c>
      <c r="B392" s="1">
        <v>41638</v>
      </c>
      <c r="C392" s="2" t="s">
        <v>312</v>
      </c>
      <c r="D392">
        <v>394</v>
      </c>
    </row>
    <row r="393" spans="1:4" x14ac:dyDescent="0.3">
      <c r="A393">
        <v>332</v>
      </c>
      <c r="B393" s="1">
        <v>41619</v>
      </c>
      <c r="C393" s="2" t="s">
        <v>302</v>
      </c>
      <c r="D393">
        <v>395</v>
      </c>
    </row>
    <row r="394" spans="1:4" x14ac:dyDescent="0.3">
      <c r="A394">
        <v>504</v>
      </c>
      <c r="B394" s="1">
        <v>41143</v>
      </c>
      <c r="C394" s="2" t="s">
        <v>299</v>
      </c>
      <c r="D394">
        <v>396</v>
      </c>
    </row>
    <row r="395" spans="1:4" x14ac:dyDescent="0.3">
      <c r="A395">
        <v>881</v>
      </c>
      <c r="B395" s="1">
        <v>41290</v>
      </c>
      <c r="C395" s="2" t="s">
        <v>302</v>
      </c>
      <c r="D395">
        <v>397</v>
      </c>
    </row>
    <row r="396" spans="1:4" x14ac:dyDescent="0.3">
      <c r="A396">
        <v>592</v>
      </c>
      <c r="B396" s="1">
        <v>41970</v>
      </c>
      <c r="C396" s="2" t="s">
        <v>306</v>
      </c>
      <c r="D396">
        <v>398</v>
      </c>
    </row>
    <row r="397" spans="1:4" x14ac:dyDescent="0.3">
      <c r="A397">
        <v>842</v>
      </c>
      <c r="B397" s="1">
        <v>41411</v>
      </c>
      <c r="C397" s="2" t="s">
        <v>309</v>
      </c>
      <c r="D397">
        <v>399</v>
      </c>
    </row>
    <row r="398" spans="1:4" x14ac:dyDescent="0.3">
      <c r="A398">
        <v>1053</v>
      </c>
      <c r="B398" s="1">
        <v>41929</v>
      </c>
      <c r="C398" s="2" t="s">
        <v>77</v>
      </c>
      <c r="D398">
        <v>400</v>
      </c>
    </row>
    <row r="399" spans="1:4" x14ac:dyDescent="0.3">
      <c r="A399">
        <v>201</v>
      </c>
      <c r="B399" s="1">
        <v>41186</v>
      </c>
      <c r="C399" s="2" t="s">
        <v>309</v>
      </c>
      <c r="D399">
        <v>401</v>
      </c>
    </row>
    <row r="400" spans="1:4" x14ac:dyDescent="0.3">
      <c r="A400">
        <v>202</v>
      </c>
      <c r="B400" s="1">
        <v>41528</v>
      </c>
      <c r="C400" s="2" t="s">
        <v>304</v>
      </c>
      <c r="D400">
        <v>402</v>
      </c>
    </row>
    <row r="401" spans="1:4" x14ac:dyDescent="0.3">
      <c r="A401">
        <v>782</v>
      </c>
      <c r="B401" s="1">
        <v>41618</v>
      </c>
      <c r="C401" s="2" t="s">
        <v>312</v>
      </c>
      <c r="D401">
        <v>403</v>
      </c>
    </row>
    <row r="402" spans="1:4" x14ac:dyDescent="0.3">
      <c r="A402">
        <v>278</v>
      </c>
      <c r="B402" s="1">
        <v>40869</v>
      </c>
      <c r="C402" s="2" t="s">
        <v>302</v>
      </c>
      <c r="D402">
        <v>404</v>
      </c>
    </row>
    <row r="403" spans="1:4" x14ac:dyDescent="0.3">
      <c r="A403">
        <v>402</v>
      </c>
      <c r="B403" s="1">
        <v>41638</v>
      </c>
      <c r="C403" s="2" t="s">
        <v>314</v>
      </c>
      <c r="D403">
        <v>405</v>
      </c>
    </row>
    <row r="404" spans="1:4" x14ac:dyDescent="0.3">
      <c r="A404">
        <v>238</v>
      </c>
      <c r="B404" s="1">
        <v>41016</v>
      </c>
      <c r="C404" s="2" t="s">
        <v>300</v>
      </c>
      <c r="D404">
        <v>406</v>
      </c>
    </row>
    <row r="405" spans="1:4" x14ac:dyDescent="0.3">
      <c r="A405">
        <v>497</v>
      </c>
      <c r="B405" s="1">
        <v>41143</v>
      </c>
      <c r="C405" s="2" t="s">
        <v>300</v>
      </c>
      <c r="D405">
        <v>407</v>
      </c>
    </row>
    <row r="406" spans="1:4" x14ac:dyDescent="0.3">
      <c r="A406">
        <v>1104</v>
      </c>
      <c r="B406" s="1">
        <v>41827</v>
      </c>
      <c r="C406" s="2" t="s">
        <v>306</v>
      </c>
      <c r="D406">
        <v>408</v>
      </c>
    </row>
    <row r="407" spans="1:4" x14ac:dyDescent="0.3">
      <c r="A407">
        <v>566</v>
      </c>
      <c r="B407" s="1">
        <v>41278</v>
      </c>
      <c r="C407" s="2" t="s">
        <v>306</v>
      </c>
      <c r="D407">
        <v>409</v>
      </c>
    </row>
    <row r="408" spans="1:4" x14ac:dyDescent="0.3">
      <c r="A408">
        <v>556</v>
      </c>
      <c r="B408" s="1">
        <v>41214</v>
      </c>
      <c r="C408" s="2" t="s">
        <v>306</v>
      </c>
      <c r="D408">
        <v>410</v>
      </c>
    </row>
    <row r="409" spans="1:4" x14ac:dyDescent="0.3">
      <c r="A409">
        <v>266</v>
      </c>
      <c r="B409" s="1">
        <v>41059</v>
      </c>
      <c r="C409" s="2" t="s">
        <v>310</v>
      </c>
      <c r="D409">
        <v>411</v>
      </c>
    </row>
    <row r="410" spans="1:4" x14ac:dyDescent="0.3">
      <c r="A410">
        <v>438</v>
      </c>
      <c r="B410" s="1">
        <v>41393</v>
      </c>
      <c r="C410" s="2" t="s">
        <v>308</v>
      </c>
      <c r="D410">
        <v>412</v>
      </c>
    </row>
    <row r="411" spans="1:4" x14ac:dyDescent="0.3">
      <c r="A411">
        <v>386</v>
      </c>
      <c r="B411" s="1">
        <v>40799</v>
      </c>
      <c r="C411" s="2" t="s">
        <v>300</v>
      </c>
      <c r="D411">
        <v>413</v>
      </c>
    </row>
    <row r="412" spans="1:4" x14ac:dyDescent="0.3">
      <c r="A412">
        <v>522</v>
      </c>
      <c r="B412" s="1">
        <v>41709</v>
      </c>
      <c r="C412" s="2" t="s">
        <v>307</v>
      </c>
      <c r="D412">
        <v>443</v>
      </c>
    </row>
    <row r="413" spans="1:4" x14ac:dyDescent="0.3">
      <c r="A413">
        <v>364</v>
      </c>
      <c r="B413" s="1">
        <v>41974</v>
      </c>
      <c r="C413" s="2" t="s">
        <v>311</v>
      </c>
      <c r="D413">
        <v>415</v>
      </c>
    </row>
    <row r="414" spans="1:4" x14ac:dyDescent="0.3">
      <c r="A414">
        <v>898</v>
      </c>
      <c r="B414" s="1">
        <v>41948</v>
      </c>
      <c r="C414" s="2" t="s">
        <v>77</v>
      </c>
      <c r="D414">
        <v>416</v>
      </c>
    </row>
    <row r="415" spans="1:4" x14ac:dyDescent="0.3">
      <c r="A415">
        <v>198</v>
      </c>
      <c r="B415" s="1">
        <v>41261</v>
      </c>
      <c r="C415" s="2" t="s">
        <v>300</v>
      </c>
      <c r="D415">
        <v>417</v>
      </c>
    </row>
    <row r="416" spans="1:4" x14ac:dyDescent="0.3">
      <c r="A416">
        <v>218</v>
      </c>
      <c r="B416" s="1">
        <v>40893</v>
      </c>
      <c r="C416" s="2" t="s">
        <v>302</v>
      </c>
      <c r="D416">
        <v>418</v>
      </c>
    </row>
    <row r="417" spans="1:4" x14ac:dyDescent="0.3">
      <c r="A417">
        <v>873</v>
      </c>
      <c r="B417" s="1">
        <v>41726</v>
      </c>
      <c r="C417" s="2" t="s">
        <v>309</v>
      </c>
      <c r="D417">
        <v>419</v>
      </c>
    </row>
    <row r="418" spans="1:4" x14ac:dyDescent="0.3">
      <c r="A418">
        <v>857</v>
      </c>
      <c r="B418" s="1">
        <v>41822</v>
      </c>
      <c r="C418" s="2" t="s">
        <v>306</v>
      </c>
      <c r="D418">
        <v>420</v>
      </c>
    </row>
    <row r="419" spans="1:4" x14ac:dyDescent="0.3">
      <c r="A419">
        <v>328</v>
      </c>
      <c r="B419" s="1">
        <v>41983</v>
      </c>
      <c r="C419" s="2" t="s">
        <v>307</v>
      </c>
      <c r="D419">
        <v>421</v>
      </c>
    </row>
    <row r="420" spans="1:4" x14ac:dyDescent="0.3">
      <c r="A420">
        <v>152</v>
      </c>
      <c r="B420" s="1">
        <v>41842</v>
      </c>
      <c r="C420" s="2" t="s">
        <v>62</v>
      </c>
      <c r="D420">
        <v>422</v>
      </c>
    </row>
    <row r="421" spans="1:4" x14ac:dyDescent="0.3">
      <c r="A421">
        <v>556</v>
      </c>
      <c r="B421" s="1">
        <v>41639</v>
      </c>
      <c r="C421" s="2" t="s">
        <v>306</v>
      </c>
      <c r="D421">
        <v>423</v>
      </c>
    </row>
    <row r="422" spans="1:4" x14ac:dyDescent="0.3">
      <c r="A422">
        <v>911</v>
      </c>
      <c r="B422" s="1">
        <v>41102</v>
      </c>
      <c r="C422" s="2" t="s">
        <v>306</v>
      </c>
      <c r="D422">
        <v>424</v>
      </c>
    </row>
    <row r="423" spans="1:4" x14ac:dyDescent="0.3">
      <c r="A423">
        <v>867</v>
      </c>
      <c r="B423" s="1">
        <v>41381</v>
      </c>
      <c r="C423" s="2" t="s">
        <v>308</v>
      </c>
      <c r="D423">
        <v>425</v>
      </c>
    </row>
    <row r="424" spans="1:4" x14ac:dyDescent="0.3">
      <c r="A424">
        <v>183</v>
      </c>
      <c r="B424" s="1">
        <v>41905</v>
      </c>
      <c r="C424" s="2" t="s">
        <v>62</v>
      </c>
      <c r="D424">
        <v>426</v>
      </c>
    </row>
    <row r="425" spans="1:4" x14ac:dyDescent="0.3">
      <c r="A425">
        <v>554</v>
      </c>
      <c r="B425" s="1">
        <v>40897</v>
      </c>
      <c r="C425" s="2" t="s">
        <v>77</v>
      </c>
      <c r="D425">
        <v>427</v>
      </c>
    </row>
    <row r="426" spans="1:4" x14ac:dyDescent="0.3">
      <c r="A426">
        <v>1173</v>
      </c>
      <c r="B426" s="1">
        <v>41608</v>
      </c>
      <c r="C426" s="2" t="s">
        <v>312</v>
      </c>
      <c r="D426">
        <v>428</v>
      </c>
    </row>
    <row r="427" spans="1:4" x14ac:dyDescent="0.3">
      <c r="A427">
        <v>845</v>
      </c>
      <c r="B427" s="1">
        <v>41537</v>
      </c>
      <c r="C427" s="2" t="s">
        <v>77</v>
      </c>
      <c r="D427">
        <v>429</v>
      </c>
    </row>
    <row r="428" spans="1:4" x14ac:dyDescent="0.3">
      <c r="A428">
        <v>966</v>
      </c>
      <c r="B428" s="1">
        <v>41134</v>
      </c>
      <c r="C428" s="2" t="s">
        <v>306</v>
      </c>
      <c r="D428">
        <v>430</v>
      </c>
    </row>
    <row r="429" spans="1:4" x14ac:dyDescent="0.3">
      <c r="A429">
        <v>732</v>
      </c>
      <c r="B429" s="1">
        <v>41039</v>
      </c>
      <c r="C429" s="2" t="s">
        <v>77</v>
      </c>
      <c r="D429">
        <v>431</v>
      </c>
    </row>
    <row r="430" spans="1:4" x14ac:dyDescent="0.3">
      <c r="A430">
        <v>724</v>
      </c>
      <c r="B430" s="1">
        <v>41617</v>
      </c>
      <c r="C430" s="2" t="s">
        <v>300</v>
      </c>
      <c r="D430">
        <v>432</v>
      </c>
    </row>
    <row r="431" spans="1:4" x14ac:dyDescent="0.3">
      <c r="A431">
        <v>560</v>
      </c>
      <c r="B431" s="1">
        <v>41597</v>
      </c>
      <c r="C431" s="2" t="s">
        <v>308</v>
      </c>
      <c r="D431">
        <v>433</v>
      </c>
    </row>
    <row r="432" spans="1:4" x14ac:dyDescent="0.3">
      <c r="A432">
        <v>833</v>
      </c>
      <c r="B432" s="1">
        <v>41229</v>
      </c>
      <c r="C432" s="2" t="s">
        <v>308</v>
      </c>
      <c r="D432">
        <v>434</v>
      </c>
    </row>
    <row r="433" spans="1:4" x14ac:dyDescent="0.3">
      <c r="A433">
        <v>421</v>
      </c>
      <c r="B433" s="1">
        <v>40975</v>
      </c>
      <c r="C433" s="2" t="s">
        <v>306</v>
      </c>
      <c r="D433">
        <v>435</v>
      </c>
    </row>
    <row r="434" spans="1:4" x14ac:dyDescent="0.3">
      <c r="A434">
        <v>181</v>
      </c>
      <c r="B434" s="1">
        <v>41820</v>
      </c>
      <c r="C434" s="2" t="s">
        <v>114</v>
      </c>
      <c r="D434">
        <v>436</v>
      </c>
    </row>
    <row r="435" spans="1:4" x14ac:dyDescent="0.3">
      <c r="A435">
        <v>280</v>
      </c>
      <c r="B435" s="1">
        <v>41989</v>
      </c>
      <c r="C435" s="2" t="s">
        <v>302</v>
      </c>
      <c r="D435">
        <v>437</v>
      </c>
    </row>
    <row r="436" spans="1:4" x14ac:dyDescent="0.3">
      <c r="A436">
        <v>278</v>
      </c>
      <c r="B436" s="1">
        <v>41961</v>
      </c>
      <c r="C436" s="2" t="s">
        <v>302</v>
      </c>
      <c r="D436">
        <v>438</v>
      </c>
    </row>
    <row r="437" spans="1:4" x14ac:dyDescent="0.3">
      <c r="A437">
        <v>715</v>
      </c>
      <c r="B437" s="1">
        <v>41255</v>
      </c>
      <c r="C437" s="2" t="s">
        <v>306</v>
      </c>
      <c r="D437">
        <v>439</v>
      </c>
    </row>
    <row r="438" spans="1:4" x14ac:dyDescent="0.3">
      <c r="A438">
        <v>323</v>
      </c>
      <c r="B438" s="1">
        <v>40968</v>
      </c>
      <c r="C438" s="2" t="s">
        <v>300</v>
      </c>
      <c r="D438">
        <v>440</v>
      </c>
    </row>
    <row r="439" spans="1:4" x14ac:dyDescent="0.3">
      <c r="A439">
        <v>723</v>
      </c>
      <c r="B439" s="1">
        <v>41638</v>
      </c>
      <c r="C439" s="2" t="s">
        <v>152</v>
      </c>
      <c r="D439">
        <v>441</v>
      </c>
    </row>
    <row r="440" spans="1:4" x14ac:dyDescent="0.3">
      <c r="A440">
        <v>748</v>
      </c>
      <c r="B440" s="1">
        <v>41207</v>
      </c>
      <c r="C440" s="2" t="s">
        <v>77</v>
      </c>
      <c r="D440">
        <v>445</v>
      </c>
    </row>
    <row r="441" spans="1:4" x14ac:dyDescent="0.3">
      <c r="A441">
        <v>566</v>
      </c>
      <c r="B441" s="1">
        <v>42376</v>
      </c>
      <c r="C441" s="2" t="s">
        <v>308</v>
      </c>
      <c r="D441">
        <v>446</v>
      </c>
    </row>
    <row r="442" spans="1:4" x14ac:dyDescent="0.3">
      <c r="A442">
        <v>566</v>
      </c>
      <c r="B442" s="1">
        <v>42376</v>
      </c>
      <c r="C442" s="2" t="s">
        <v>301</v>
      </c>
      <c r="D442">
        <v>447</v>
      </c>
    </row>
    <row r="443" spans="1:4" x14ac:dyDescent="0.3">
      <c r="A443">
        <v>566</v>
      </c>
      <c r="B443" s="1">
        <v>42376</v>
      </c>
      <c r="C443" s="2" t="s">
        <v>299</v>
      </c>
      <c r="D443">
        <v>448</v>
      </c>
    </row>
    <row r="444" spans="1:4" x14ac:dyDescent="0.3">
      <c r="A444">
        <v>566</v>
      </c>
      <c r="B444" s="1">
        <v>42376</v>
      </c>
      <c r="C444" s="2" t="s">
        <v>306</v>
      </c>
      <c r="D444">
        <v>449</v>
      </c>
    </row>
    <row r="445" spans="1:4" x14ac:dyDescent="0.3">
      <c r="A445">
        <v>566</v>
      </c>
      <c r="B445" s="1">
        <v>42376</v>
      </c>
      <c r="C445" s="2" t="s">
        <v>77</v>
      </c>
      <c r="D445">
        <v>450</v>
      </c>
    </row>
    <row r="446" spans="1:4" x14ac:dyDescent="0.3">
      <c r="A446">
        <v>1055</v>
      </c>
      <c r="B446" s="1">
        <v>42039</v>
      </c>
      <c r="C446" s="2" t="s">
        <v>308</v>
      </c>
      <c r="D446">
        <v>451</v>
      </c>
    </row>
    <row r="447" spans="1:4" x14ac:dyDescent="0.3">
      <c r="A447">
        <v>1309</v>
      </c>
      <c r="B447" s="1">
        <v>42079</v>
      </c>
      <c r="C447" s="2" t="s">
        <v>77</v>
      </c>
      <c r="D447">
        <v>452</v>
      </c>
    </row>
    <row r="448" spans="1:4" x14ac:dyDescent="0.3">
      <c r="A448">
        <v>1309</v>
      </c>
      <c r="B448" s="1">
        <v>42396</v>
      </c>
      <c r="C448" s="2" t="s">
        <v>304</v>
      </c>
      <c r="D448">
        <v>453</v>
      </c>
    </row>
    <row r="449" spans="1:4" x14ac:dyDescent="0.3">
      <c r="A449">
        <v>1325</v>
      </c>
      <c r="B449" s="1">
        <v>42524</v>
      </c>
      <c r="C449" s="2" t="s">
        <v>307</v>
      </c>
      <c r="D449">
        <v>454</v>
      </c>
    </row>
    <row r="450" spans="1:4" x14ac:dyDescent="0.3">
      <c r="A450">
        <v>1325</v>
      </c>
      <c r="B450" s="1">
        <v>42512</v>
      </c>
      <c r="C450" s="2" t="s">
        <v>300</v>
      </c>
      <c r="D450">
        <v>455</v>
      </c>
    </row>
    <row r="451" spans="1:4" x14ac:dyDescent="0.3">
      <c r="A451">
        <v>197</v>
      </c>
      <c r="B451" s="1">
        <v>41060</v>
      </c>
      <c r="C451" s="2" t="s">
        <v>305</v>
      </c>
      <c r="D451">
        <v>457</v>
      </c>
    </row>
    <row r="452" spans="1:4" x14ac:dyDescent="0.3">
      <c r="A452">
        <v>197</v>
      </c>
      <c r="B452" s="1">
        <v>41856</v>
      </c>
      <c r="C452" s="2" t="s">
        <v>311</v>
      </c>
      <c r="D452">
        <v>458</v>
      </c>
    </row>
    <row r="453" spans="1:4" x14ac:dyDescent="0.3">
      <c r="A453">
        <v>1055</v>
      </c>
      <c r="B453" s="1">
        <v>42566</v>
      </c>
      <c r="C453" s="2" t="s">
        <v>308</v>
      </c>
      <c r="D453">
        <v>459</v>
      </c>
    </row>
    <row r="454" spans="1:4" x14ac:dyDescent="0.3">
      <c r="A454">
        <v>687</v>
      </c>
      <c r="B454" s="1">
        <v>42239</v>
      </c>
      <c r="C454" s="2" t="s">
        <v>311</v>
      </c>
      <c r="D454">
        <v>460</v>
      </c>
    </row>
    <row r="455" spans="1:4" x14ac:dyDescent="0.3">
      <c r="A455">
        <v>685</v>
      </c>
      <c r="B455" s="1">
        <v>42239</v>
      </c>
      <c r="C455" s="2" t="s">
        <v>301</v>
      </c>
      <c r="D455">
        <v>461</v>
      </c>
    </row>
    <row r="456" spans="1:4" x14ac:dyDescent="0.3">
      <c r="A456">
        <v>364</v>
      </c>
      <c r="B456" s="1">
        <v>42239</v>
      </c>
      <c r="C456" s="2" t="s">
        <v>300</v>
      </c>
      <c r="D456">
        <v>462</v>
      </c>
    </row>
    <row r="457" spans="1:4" x14ac:dyDescent="0.3">
      <c r="A457">
        <v>364</v>
      </c>
      <c r="B457" s="1">
        <v>42239</v>
      </c>
      <c r="C457" s="2" t="s">
        <v>315</v>
      </c>
      <c r="D457">
        <v>463</v>
      </c>
    </row>
    <row r="458" spans="1:4" x14ac:dyDescent="0.3">
      <c r="A458">
        <v>358</v>
      </c>
      <c r="B458" s="1">
        <v>42239</v>
      </c>
      <c r="C458" s="2" t="s">
        <v>301</v>
      </c>
      <c r="D458">
        <v>464</v>
      </c>
    </row>
    <row r="459" spans="1:4" x14ac:dyDescent="0.3">
      <c r="A459">
        <v>353</v>
      </c>
      <c r="B459" s="1">
        <v>42239</v>
      </c>
      <c r="C459" s="2" t="s">
        <v>315</v>
      </c>
      <c r="D459">
        <v>465</v>
      </c>
    </row>
    <row r="460" spans="1:4" x14ac:dyDescent="0.3">
      <c r="A460">
        <v>343</v>
      </c>
      <c r="B460" s="1">
        <v>42239</v>
      </c>
      <c r="C460" s="2" t="s">
        <v>315</v>
      </c>
      <c r="D460">
        <v>466</v>
      </c>
    </row>
    <row r="461" spans="1:4" x14ac:dyDescent="0.3">
      <c r="A461">
        <v>340</v>
      </c>
      <c r="B461" s="1">
        <v>42239</v>
      </c>
      <c r="C461" s="2" t="s">
        <v>315</v>
      </c>
      <c r="D461">
        <v>467</v>
      </c>
    </row>
    <row r="462" spans="1:4" x14ac:dyDescent="0.3">
      <c r="A462">
        <v>329</v>
      </c>
      <c r="B462" s="1">
        <v>42239</v>
      </c>
      <c r="C462" s="2" t="s">
        <v>77</v>
      </c>
      <c r="D462">
        <v>468</v>
      </c>
    </row>
    <row r="463" spans="1:4" x14ac:dyDescent="0.3">
      <c r="A463">
        <v>327</v>
      </c>
      <c r="B463" s="1">
        <v>42239</v>
      </c>
      <c r="C463" s="2" t="s">
        <v>301</v>
      </c>
      <c r="D463">
        <v>469</v>
      </c>
    </row>
    <row r="464" spans="1:4" x14ac:dyDescent="0.3">
      <c r="A464">
        <v>326</v>
      </c>
      <c r="B464" s="1">
        <v>42239</v>
      </c>
      <c r="C464" s="2" t="s">
        <v>309</v>
      </c>
      <c r="D464">
        <v>470</v>
      </c>
    </row>
    <row r="465" spans="1:4" x14ac:dyDescent="0.3">
      <c r="A465">
        <v>326</v>
      </c>
      <c r="B465" s="1">
        <v>42239</v>
      </c>
      <c r="C465" s="2" t="s">
        <v>300</v>
      </c>
      <c r="D465">
        <v>471</v>
      </c>
    </row>
    <row r="466" spans="1:4" x14ac:dyDescent="0.3">
      <c r="A466">
        <v>382</v>
      </c>
      <c r="B466" s="1">
        <v>42240</v>
      </c>
      <c r="C466" s="2" t="s">
        <v>300</v>
      </c>
      <c r="D466">
        <v>472</v>
      </c>
    </row>
    <row r="467" spans="1:4" x14ac:dyDescent="0.3">
      <c r="A467">
        <v>382</v>
      </c>
      <c r="B467" s="1">
        <v>42240</v>
      </c>
      <c r="C467" s="2" t="s">
        <v>304</v>
      </c>
      <c r="D467">
        <v>473</v>
      </c>
    </row>
    <row r="468" spans="1:4" x14ac:dyDescent="0.3">
      <c r="A468">
        <v>382</v>
      </c>
      <c r="B468" s="1">
        <v>42240</v>
      </c>
      <c r="C468" s="2" t="s">
        <v>301</v>
      </c>
      <c r="D468">
        <v>474</v>
      </c>
    </row>
    <row r="469" spans="1:4" x14ac:dyDescent="0.3">
      <c r="A469">
        <v>393</v>
      </c>
      <c r="B469" s="1">
        <v>42240</v>
      </c>
      <c r="C469" s="2" t="s">
        <v>301</v>
      </c>
      <c r="D469">
        <v>475</v>
      </c>
    </row>
    <row r="470" spans="1:4" x14ac:dyDescent="0.3">
      <c r="A470">
        <v>404</v>
      </c>
      <c r="B470" s="1">
        <v>42241</v>
      </c>
      <c r="C470" s="2" t="s">
        <v>300</v>
      </c>
      <c r="D470">
        <v>476</v>
      </c>
    </row>
    <row r="471" spans="1:4" x14ac:dyDescent="0.3">
      <c r="A471">
        <v>402</v>
      </c>
      <c r="B471" s="1">
        <v>42241</v>
      </c>
      <c r="C471" s="2" t="s">
        <v>306</v>
      </c>
      <c r="D471">
        <v>477</v>
      </c>
    </row>
    <row r="472" spans="1:4" x14ac:dyDescent="0.3">
      <c r="A472">
        <v>402</v>
      </c>
      <c r="B472" s="1">
        <v>42241</v>
      </c>
      <c r="C472" s="2" t="s">
        <v>299</v>
      </c>
      <c r="D472">
        <v>478</v>
      </c>
    </row>
    <row r="473" spans="1:4" x14ac:dyDescent="0.3">
      <c r="A473">
        <v>402</v>
      </c>
      <c r="B473" s="1">
        <v>42241</v>
      </c>
      <c r="C473" s="2" t="s">
        <v>313</v>
      </c>
      <c r="D473">
        <v>479</v>
      </c>
    </row>
    <row r="474" spans="1:4" x14ac:dyDescent="0.3">
      <c r="A474">
        <v>383</v>
      </c>
      <c r="B474" s="1">
        <v>42241</v>
      </c>
      <c r="C474" s="2" t="s">
        <v>304</v>
      </c>
      <c r="D474">
        <v>480</v>
      </c>
    </row>
    <row r="475" spans="1:4" x14ac:dyDescent="0.3">
      <c r="A475">
        <v>384</v>
      </c>
      <c r="B475" s="1">
        <v>42248</v>
      </c>
      <c r="C475" s="2" t="s">
        <v>315</v>
      </c>
      <c r="D475">
        <v>481</v>
      </c>
    </row>
    <row r="476" spans="1:4" x14ac:dyDescent="0.3">
      <c r="A476">
        <v>391</v>
      </c>
      <c r="B476" s="1">
        <v>42307</v>
      </c>
      <c r="C476" s="2" t="s">
        <v>301</v>
      </c>
      <c r="D476">
        <v>112</v>
      </c>
    </row>
    <row r="477" spans="1:4" x14ac:dyDescent="0.3">
      <c r="A477">
        <v>1343</v>
      </c>
      <c r="B477" s="1">
        <v>42249</v>
      </c>
      <c r="C477" s="2" t="s">
        <v>311</v>
      </c>
      <c r="D477">
        <v>482</v>
      </c>
    </row>
    <row r="478" spans="1:4" x14ac:dyDescent="0.3">
      <c r="A478">
        <v>1343</v>
      </c>
      <c r="B478" s="1">
        <v>42249</v>
      </c>
      <c r="C478" s="2" t="s">
        <v>300</v>
      </c>
      <c r="D478">
        <v>483</v>
      </c>
    </row>
    <row r="479" spans="1:4" x14ac:dyDescent="0.3">
      <c r="A479">
        <v>1343</v>
      </c>
      <c r="B479" s="1">
        <v>42249</v>
      </c>
      <c r="C479" s="2" t="s">
        <v>301</v>
      </c>
      <c r="D479">
        <v>484</v>
      </c>
    </row>
    <row r="480" spans="1:4" x14ac:dyDescent="0.3">
      <c r="A480">
        <v>1336</v>
      </c>
      <c r="B480" s="1">
        <v>40515</v>
      </c>
      <c r="C480" s="2" t="s">
        <v>300</v>
      </c>
      <c r="D480">
        <v>485</v>
      </c>
    </row>
    <row r="481" spans="1:4" x14ac:dyDescent="0.3">
      <c r="A481">
        <v>1336</v>
      </c>
      <c r="B481" s="1">
        <v>42031</v>
      </c>
      <c r="C481" s="2" t="s">
        <v>304</v>
      </c>
      <c r="D481">
        <v>486</v>
      </c>
    </row>
    <row r="482" spans="1:4" x14ac:dyDescent="0.3">
      <c r="A482">
        <v>609</v>
      </c>
      <c r="B482" s="1">
        <v>42624</v>
      </c>
      <c r="C482" s="2" t="s">
        <v>316</v>
      </c>
      <c r="D482">
        <v>487</v>
      </c>
    </row>
    <row r="483" spans="1:4" x14ac:dyDescent="0.3">
      <c r="A483">
        <v>615</v>
      </c>
      <c r="B483" s="1">
        <v>42370</v>
      </c>
      <c r="C483" s="2" t="s">
        <v>299</v>
      </c>
      <c r="D483">
        <v>488</v>
      </c>
    </row>
    <row r="484" spans="1:4" x14ac:dyDescent="0.3">
      <c r="A484">
        <v>193</v>
      </c>
      <c r="B484" s="1">
        <v>42076</v>
      </c>
      <c r="C484" s="2" t="s">
        <v>77</v>
      </c>
      <c r="D484">
        <v>489</v>
      </c>
    </row>
    <row r="485" spans="1:4" x14ac:dyDescent="0.3">
      <c r="A485">
        <v>555</v>
      </c>
      <c r="B485" s="1">
        <v>42365</v>
      </c>
      <c r="C485" s="2" t="s">
        <v>77</v>
      </c>
      <c r="D485">
        <v>490</v>
      </c>
    </row>
    <row r="486" spans="1:4" x14ac:dyDescent="0.3">
      <c r="A486">
        <v>756</v>
      </c>
      <c r="B486" s="1">
        <v>42276</v>
      </c>
      <c r="C486" s="2" t="s">
        <v>315</v>
      </c>
      <c r="D486">
        <v>491</v>
      </c>
    </row>
    <row r="487" spans="1:4" x14ac:dyDescent="0.3">
      <c r="A487">
        <v>941</v>
      </c>
      <c r="B487" s="1">
        <v>42569</v>
      </c>
      <c r="C487" s="2" t="s">
        <v>313</v>
      </c>
      <c r="D487">
        <v>492</v>
      </c>
    </row>
    <row r="488" spans="1:4" x14ac:dyDescent="0.3">
      <c r="A488">
        <v>555</v>
      </c>
      <c r="B488" s="1">
        <v>42365</v>
      </c>
      <c r="C488" s="2" t="s">
        <v>316</v>
      </c>
      <c r="D488">
        <v>493</v>
      </c>
    </row>
    <row r="489" spans="1:4" x14ac:dyDescent="0.3">
      <c r="A489">
        <v>555</v>
      </c>
      <c r="B489" s="1">
        <v>42365</v>
      </c>
      <c r="C489" s="2" t="s">
        <v>305</v>
      </c>
      <c r="D489">
        <v>494</v>
      </c>
    </row>
    <row r="490" spans="1:4" x14ac:dyDescent="0.3">
      <c r="A490">
        <v>555</v>
      </c>
      <c r="B490" s="1">
        <v>42365</v>
      </c>
      <c r="C490" s="2" t="s">
        <v>309</v>
      </c>
      <c r="D490">
        <v>495</v>
      </c>
    </row>
    <row r="491" spans="1:4" x14ac:dyDescent="0.3">
      <c r="A491">
        <v>1205</v>
      </c>
      <c r="B491" s="1">
        <v>42034</v>
      </c>
      <c r="C491" s="2" t="s">
        <v>304</v>
      </c>
      <c r="D491">
        <v>496</v>
      </c>
    </row>
    <row r="492" spans="1:4" x14ac:dyDescent="0.3">
      <c r="A492">
        <v>1276</v>
      </c>
      <c r="B492" s="1">
        <v>41837</v>
      </c>
      <c r="C492" s="2" t="s">
        <v>315</v>
      </c>
      <c r="D492">
        <v>456</v>
      </c>
    </row>
    <row r="493" spans="1:4" x14ac:dyDescent="0.3">
      <c r="A493">
        <v>192</v>
      </c>
      <c r="B493" s="1">
        <v>42293</v>
      </c>
      <c r="C493" s="2" t="s">
        <v>77</v>
      </c>
      <c r="D493">
        <v>497</v>
      </c>
    </row>
    <row r="494" spans="1:4" x14ac:dyDescent="0.3">
      <c r="A494">
        <v>558</v>
      </c>
      <c r="B494" s="1">
        <v>42283</v>
      </c>
      <c r="C494" s="2" t="s">
        <v>309</v>
      </c>
      <c r="D494">
        <v>498</v>
      </c>
    </row>
    <row r="495" spans="1:4" x14ac:dyDescent="0.3">
      <c r="A495">
        <v>226</v>
      </c>
      <c r="B495" s="1">
        <v>42327</v>
      </c>
      <c r="C495" s="2" t="s">
        <v>309</v>
      </c>
      <c r="D495">
        <v>499</v>
      </c>
    </row>
    <row r="496" spans="1:4" x14ac:dyDescent="0.3">
      <c r="A496">
        <v>755</v>
      </c>
      <c r="B496" s="1">
        <v>42255</v>
      </c>
      <c r="C496" s="2" t="s">
        <v>300</v>
      </c>
      <c r="D496">
        <v>500</v>
      </c>
    </row>
    <row r="497" spans="1:4" x14ac:dyDescent="0.3">
      <c r="A497">
        <v>325</v>
      </c>
      <c r="B497" s="1">
        <v>42076</v>
      </c>
      <c r="C497" s="2" t="s">
        <v>301</v>
      </c>
      <c r="D497">
        <v>501</v>
      </c>
    </row>
    <row r="498" spans="1:4" x14ac:dyDescent="0.3">
      <c r="A498">
        <v>554</v>
      </c>
      <c r="B498" s="1">
        <v>42358</v>
      </c>
      <c r="C498" s="2" t="s">
        <v>77</v>
      </c>
      <c r="D498">
        <v>502</v>
      </c>
    </row>
    <row r="499" spans="1:4" x14ac:dyDescent="0.3">
      <c r="A499">
        <v>554</v>
      </c>
      <c r="B499" s="1">
        <v>42358</v>
      </c>
      <c r="C499" s="2" t="s">
        <v>299</v>
      </c>
      <c r="D499">
        <v>503</v>
      </c>
    </row>
    <row r="500" spans="1:4" x14ac:dyDescent="0.3">
      <c r="A500">
        <v>477</v>
      </c>
      <c r="B500" s="1">
        <v>42655</v>
      </c>
      <c r="C500" s="2" t="s">
        <v>313</v>
      </c>
      <c r="D500">
        <v>504</v>
      </c>
    </row>
    <row r="501" spans="1:4" x14ac:dyDescent="0.3">
      <c r="A501">
        <v>1178</v>
      </c>
      <c r="B501" s="1">
        <v>43097</v>
      </c>
      <c r="C501" s="2" t="s">
        <v>313</v>
      </c>
      <c r="D501">
        <v>621</v>
      </c>
    </row>
    <row r="502" spans="1:4" x14ac:dyDescent="0.3">
      <c r="A502">
        <v>1076</v>
      </c>
      <c r="B502" s="1">
        <v>42338</v>
      </c>
      <c r="C502" s="2" t="s">
        <v>304</v>
      </c>
      <c r="D502">
        <v>505</v>
      </c>
    </row>
    <row r="503" spans="1:4" x14ac:dyDescent="0.3">
      <c r="A503">
        <v>1127</v>
      </c>
      <c r="B503" s="1">
        <v>42368</v>
      </c>
      <c r="C503" s="2" t="s">
        <v>300</v>
      </c>
      <c r="D503">
        <v>506</v>
      </c>
    </row>
    <row r="504" spans="1:4" x14ac:dyDescent="0.3">
      <c r="A504">
        <v>715</v>
      </c>
      <c r="B504" s="1">
        <v>42368</v>
      </c>
      <c r="C504" s="2" t="s">
        <v>77</v>
      </c>
      <c r="D504">
        <v>507</v>
      </c>
    </row>
    <row r="505" spans="1:4" x14ac:dyDescent="0.3">
      <c r="A505">
        <v>623</v>
      </c>
      <c r="B505" s="1">
        <v>42417</v>
      </c>
      <c r="C505" s="2" t="s">
        <v>311</v>
      </c>
      <c r="D505">
        <v>508</v>
      </c>
    </row>
    <row r="506" spans="1:4" x14ac:dyDescent="0.3">
      <c r="A506">
        <v>625</v>
      </c>
      <c r="B506" s="1">
        <v>42339</v>
      </c>
      <c r="C506" s="2" t="s">
        <v>315</v>
      </c>
      <c r="D506">
        <v>509</v>
      </c>
    </row>
    <row r="507" spans="1:4" x14ac:dyDescent="0.3">
      <c r="A507">
        <v>1115</v>
      </c>
      <c r="B507" s="1">
        <v>42450</v>
      </c>
      <c r="C507" s="2" t="s">
        <v>311</v>
      </c>
      <c r="D507">
        <v>510</v>
      </c>
    </row>
    <row r="508" spans="1:4" x14ac:dyDescent="0.3">
      <c r="A508">
        <v>1181</v>
      </c>
      <c r="B508" s="1">
        <v>42444</v>
      </c>
      <c r="C508" s="2" t="s">
        <v>304</v>
      </c>
      <c r="D508">
        <v>511</v>
      </c>
    </row>
    <row r="509" spans="1:4" x14ac:dyDescent="0.3">
      <c r="A509">
        <v>773</v>
      </c>
      <c r="B509" s="1">
        <v>42199</v>
      </c>
      <c r="C509" s="2" t="s">
        <v>313</v>
      </c>
      <c r="D509">
        <v>512</v>
      </c>
    </row>
    <row r="510" spans="1:4" x14ac:dyDescent="0.3">
      <c r="A510">
        <v>588</v>
      </c>
      <c r="B510" s="1">
        <v>42047</v>
      </c>
      <c r="C510" s="2" t="s">
        <v>77</v>
      </c>
      <c r="D510">
        <v>513</v>
      </c>
    </row>
    <row r="511" spans="1:4" x14ac:dyDescent="0.3">
      <c r="A511">
        <v>588</v>
      </c>
      <c r="B511" s="1">
        <v>42047</v>
      </c>
      <c r="C511" s="2" t="s">
        <v>77</v>
      </c>
      <c r="D511">
        <v>514</v>
      </c>
    </row>
    <row r="512" spans="1:4" x14ac:dyDescent="0.3">
      <c r="A512">
        <v>204</v>
      </c>
      <c r="B512" s="1">
        <v>42221</v>
      </c>
      <c r="C512" s="2" t="s">
        <v>77</v>
      </c>
      <c r="D512">
        <v>515</v>
      </c>
    </row>
    <row r="513" spans="1:4" x14ac:dyDescent="0.3">
      <c r="A513">
        <v>759</v>
      </c>
      <c r="B513" s="1">
        <v>42369</v>
      </c>
      <c r="C513" s="2" t="s">
        <v>316</v>
      </c>
      <c r="D513">
        <v>516</v>
      </c>
    </row>
    <row r="514" spans="1:4" x14ac:dyDescent="0.3">
      <c r="A514">
        <v>761</v>
      </c>
      <c r="B514" s="1">
        <v>42014</v>
      </c>
      <c r="C514" s="2" t="s">
        <v>304</v>
      </c>
      <c r="D514">
        <v>517</v>
      </c>
    </row>
    <row r="515" spans="1:4" x14ac:dyDescent="0.3">
      <c r="A515">
        <v>1066</v>
      </c>
      <c r="B515" s="1">
        <v>42249</v>
      </c>
      <c r="C515" s="2" t="s">
        <v>317</v>
      </c>
      <c r="D515">
        <v>518</v>
      </c>
    </row>
    <row r="516" spans="1:4" x14ac:dyDescent="0.3">
      <c r="A516">
        <v>1066</v>
      </c>
      <c r="B516" s="1">
        <v>42690</v>
      </c>
      <c r="C516" s="2" t="s">
        <v>317</v>
      </c>
      <c r="D516">
        <v>519</v>
      </c>
    </row>
    <row r="517" spans="1:4" x14ac:dyDescent="0.3">
      <c r="A517">
        <v>894</v>
      </c>
      <c r="B517" s="1">
        <v>42300</v>
      </c>
      <c r="C517" s="2" t="s">
        <v>77</v>
      </c>
      <c r="D517">
        <v>520</v>
      </c>
    </row>
    <row r="518" spans="1:4" x14ac:dyDescent="0.3">
      <c r="A518">
        <v>894</v>
      </c>
      <c r="B518" s="1">
        <v>42657</v>
      </c>
      <c r="C518" s="2" t="s">
        <v>77</v>
      </c>
      <c r="D518">
        <v>521</v>
      </c>
    </row>
    <row r="519" spans="1:4" x14ac:dyDescent="0.3">
      <c r="A519">
        <v>894</v>
      </c>
      <c r="B519" s="1">
        <v>42657</v>
      </c>
      <c r="C519" s="2" t="s">
        <v>304</v>
      </c>
      <c r="D519">
        <v>522</v>
      </c>
    </row>
    <row r="520" spans="1:4" x14ac:dyDescent="0.3">
      <c r="A520">
        <v>956</v>
      </c>
      <c r="B520" s="1">
        <v>42795</v>
      </c>
      <c r="C520" s="2" t="s">
        <v>77</v>
      </c>
      <c r="D520">
        <v>523</v>
      </c>
    </row>
    <row r="521" spans="1:4" x14ac:dyDescent="0.3">
      <c r="A521">
        <v>326</v>
      </c>
      <c r="B521" s="1">
        <v>42649</v>
      </c>
      <c r="C521" s="2" t="s">
        <v>77</v>
      </c>
      <c r="D521">
        <v>524</v>
      </c>
    </row>
    <row r="522" spans="1:4" x14ac:dyDescent="0.3">
      <c r="A522">
        <v>326</v>
      </c>
      <c r="B522" s="1">
        <v>42649</v>
      </c>
      <c r="C522" s="2" t="s">
        <v>300</v>
      </c>
      <c r="D522">
        <v>525</v>
      </c>
    </row>
    <row r="523" spans="1:4" x14ac:dyDescent="0.3">
      <c r="A523">
        <v>364</v>
      </c>
      <c r="B523" s="1">
        <v>42635</v>
      </c>
      <c r="C523" s="2" t="s">
        <v>300</v>
      </c>
      <c r="D523">
        <v>526</v>
      </c>
    </row>
    <row r="524" spans="1:4" x14ac:dyDescent="0.3">
      <c r="A524">
        <v>364</v>
      </c>
      <c r="B524" s="1">
        <v>42635</v>
      </c>
      <c r="C524" s="2" t="s">
        <v>315</v>
      </c>
      <c r="D524">
        <v>527</v>
      </c>
    </row>
    <row r="525" spans="1:4" x14ac:dyDescent="0.3">
      <c r="A525">
        <v>686</v>
      </c>
      <c r="B525" s="1">
        <v>42698</v>
      </c>
      <c r="C525" s="2" t="s">
        <v>77</v>
      </c>
      <c r="D525">
        <v>528</v>
      </c>
    </row>
    <row r="526" spans="1:4" x14ac:dyDescent="0.3">
      <c r="A526">
        <v>348</v>
      </c>
      <c r="B526" s="1">
        <v>42578</v>
      </c>
      <c r="C526" s="2" t="s">
        <v>311</v>
      </c>
      <c r="D526">
        <v>529</v>
      </c>
    </row>
    <row r="527" spans="1:4" x14ac:dyDescent="0.3">
      <c r="A527">
        <v>329</v>
      </c>
      <c r="B527" s="1">
        <v>42694</v>
      </c>
      <c r="C527" s="2" t="s">
        <v>77</v>
      </c>
      <c r="D527">
        <v>530</v>
      </c>
    </row>
    <row r="528" spans="1:4" x14ac:dyDescent="0.3">
      <c r="A528">
        <v>332</v>
      </c>
      <c r="B528" s="1">
        <v>42717</v>
      </c>
      <c r="C528" s="2" t="s">
        <v>315</v>
      </c>
      <c r="D528">
        <v>531</v>
      </c>
    </row>
    <row r="529" spans="1:4" x14ac:dyDescent="0.3">
      <c r="A529">
        <v>687</v>
      </c>
      <c r="B529" s="1">
        <v>42562</v>
      </c>
      <c r="C529" s="2" t="s">
        <v>311</v>
      </c>
      <c r="D529">
        <v>532</v>
      </c>
    </row>
    <row r="530" spans="1:4" x14ac:dyDescent="0.3">
      <c r="A530">
        <v>352</v>
      </c>
      <c r="B530" s="1">
        <v>42726</v>
      </c>
      <c r="C530" s="2" t="s">
        <v>316</v>
      </c>
      <c r="D530">
        <v>533</v>
      </c>
    </row>
    <row r="531" spans="1:4" x14ac:dyDescent="0.3">
      <c r="A531">
        <v>354</v>
      </c>
      <c r="B531" s="1">
        <v>42637</v>
      </c>
      <c r="C531" s="2" t="s">
        <v>318</v>
      </c>
      <c r="D531">
        <v>534</v>
      </c>
    </row>
    <row r="532" spans="1:4" x14ac:dyDescent="0.3">
      <c r="A532">
        <v>363</v>
      </c>
      <c r="B532" s="1">
        <v>42720</v>
      </c>
      <c r="C532" s="2" t="s">
        <v>311</v>
      </c>
      <c r="D532">
        <v>535</v>
      </c>
    </row>
    <row r="533" spans="1:4" x14ac:dyDescent="0.3">
      <c r="A533">
        <v>353</v>
      </c>
      <c r="B533" s="1">
        <v>42484</v>
      </c>
      <c r="C533" s="2" t="s">
        <v>315</v>
      </c>
      <c r="D533">
        <v>536</v>
      </c>
    </row>
    <row r="534" spans="1:4" x14ac:dyDescent="0.3">
      <c r="A534">
        <v>146</v>
      </c>
      <c r="B534" s="1">
        <v>42662</v>
      </c>
      <c r="C534" s="2" t="s">
        <v>306</v>
      </c>
      <c r="D534">
        <v>538</v>
      </c>
    </row>
    <row r="535" spans="1:4" x14ac:dyDescent="0.3">
      <c r="A535">
        <v>493</v>
      </c>
      <c r="B535" s="1">
        <v>42194</v>
      </c>
      <c r="C535" s="2" t="s">
        <v>304</v>
      </c>
      <c r="D535">
        <v>539</v>
      </c>
    </row>
    <row r="536" spans="1:4" x14ac:dyDescent="0.3">
      <c r="A536">
        <v>480</v>
      </c>
      <c r="B536" s="1">
        <v>42583</v>
      </c>
      <c r="C536" s="2" t="s">
        <v>315</v>
      </c>
      <c r="D536">
        <v>540</v>
      </c>
    </row>
    <row r="537" spans="1:4" x14ac:dyDescent="0.3">
      <c r="A537">
        <v>149</v>
      </c>
      <c r="B537" s="1">
        <v>41162</v>
      </c>
      <c r="C537" s="2" t="s">
        <v>309</v>
      </c>
      <c r="D537">
        <v>541</v>
      </c>
    </row>
    <row r="538" spans="1:4" x14ac:dyDescent="0.3">
      <c r="A538">
        <v>1205</v>
      </c>
      <c r="B538" s="1">
        <v>42380</v>
      </c>
      <c r="C538" s="2" t="s">
        <v>301</v>
      </c>
      <c r="D538">
        <v>542</v>
      </c>
    </row>
    <row r="539" spans="1:4" x14ac:dyDescent="0.3">
      <c r="A539">
        <v>1205</v>
      </c>
      <c r="B539" s="1">
        <v>42411</v>
      </c>
      <c r="C539" s="2" t="s">
        <v>304</v>
      </c>
      <c r="D539">
        <v>543</v>
      </c>
    </row>
    <row r="540" spans="1:4" x14ac:dyDescent="0.3">
      <c r="A540">
        <v>543</v>
      </c>
      <c r="B540" s="1">
        <v>42653</v>
      </c>
      <c r="C540" s="2" t="s">
        <v>77</v>
      </c>
      <c r="D540">
        <v>544</v>
      </c>
    </row>
    <row r="541" spans="1:4" x14ac:dyDescent="0.3">
      <c r="A541">
        <v>197</v>
      </c>
      <c r="B541" s="1">
        <v>42907</v>
      </c>
      <c r="C541" s="2" t="s">
        <v>311</v>
      </c>
      <c r="D541">
        <v>545</v>
      </c>
    </row>
    <row r="542" spans="1:4" x14ac:dyDescent="0.3">
      <c r="A542">
        <v>1500</v>
      </c>
      <c r="B542" s="1">
        <v>41471</v>
      </c>
      <c r="C542" s="2" t="s">
        <v>303</v>
      </c>
      <c r="D542">
        <v>546</v>
      </c>
    </row>
    <row r="543" spans="1:4" x14ac:dyDescent="0.3">
      <c r="A543">
        <v>742</v>
      </c>
      <c r="B543" s="1">
        <v>42072</v>
      </c>
      <c r="C543" s="2" t="s">
        <v>299</v>
      </c>
      <c r="D543">
        <v>547</v>
      </c>
    </row>
    <row r="544" spans="1:4" x14ac:dyDescent="0.3">
      <c r="A544">
        <v>743</v>
      </c>
      <c r="B544" s="1">
        <v>43073</v>
      </c>
      <c r="C544" s="2" t="s">
        <v>313</v>
      </c>
      <c r="D544">
        <v>548</v>
      </c>
    </row>
    <row r="545" spans="1:4" x14ac:dyDescent="0.3">
      <c r="A545">
        <v>588</v>
      </c>
      <c r="B545" s="1">
        <v>42865</v>
      </c>
      <c r="C545" s="2" t="s">
        <v>308</v>
      </c>
      <c r="D545">
        <v>549</v>
      </c>
    </row>
    <row r="546" spans="1:4" x14ac:dyDescent="0.3">
      <c r="A546">
        <v>1475</v>
      </c>
      <c r="B546" s="1">
        <v>42957</v>
      </c>
      <c r="C546" s="2" t="s">
        <v>311</v>
      </c>
      <c r="D546">
        <v>550</v>
      </c>
    </row>
    <row r="547" spans="1:4" x14ac:dyDescent="0.3">
      <c r="A547">
        <v>1132</v>
      </c>
      <c r="B547" s="1">
        <v>42551</v>
      </c>
      <c r="C547" s="2" t="s">
        <v>307</v>
      </c>
      <c r="D547">
        <v>551</v>
      </c>
    </row>
    <row r="548" spans="1:4" x14ac:dyDescent="0.3">
      <c r="A548">
        <v>1526</v>
      </c>
      <c r="B548" s="1">
        <v>38818</v>
      </c>
      <c r="C548" s="2" t="s">
        <v>313</v>
      </c>
      <c r="D548">
        <v>552</v>
      </c>
    </row>
    <row r="549" spans="1:4" x14ac:dyDescent="0.3">
      <c r="A549">
        <v>1526</v>
      </c>
      <c r="B549" s="1">
        <v>42143</v>
      </c>
      <c r="C549" s="2" t="s">
        <v>308</v>
      </c>
      <c r="D549">
        <v>553</v>
      </c>
    </row>
    <row r="550" spans="1:4" x14ac:dyDescent="0.3">
      <c r="A550">
        <v>1526</v>
      </c>
      <c r="B550" s="1">
        <v>42262</v>
      </c>
      <c r="C550" s="2" t="s">
        <v>309</v>
      </c>
      <c r="D550">
        <v>554</v>
      </c>
    </row>
    <row r="551" spans="1:4" x14ac:dyDescent="0.3">
      <c r="A551">
        <v>1528</v>
      </c>
      <c r="B551" s="1">
        <v>42752</v>
      </c>
      <c r="C551" s="2" t="s">
        <v>311</v>
      </c>
      <c r="D551">
        <v>555</v>
      </c>
    </row>
    <row r="552" spans="1:4" x14ac:dyDescent="0.3">
      <c r="A552">
        <v>1528</v>
      </c>
      <c r="B552" s="1">
        <v>42796</v>
      </c>
      <c r="C552" s="2" t="s">
        <v>77</v>
      </c>
      <c r="D552">
        <v>556</v>
      </c>
    </row>
    <row r="553" spans="1:4" x14ac:dyDescent="0.3">
      <c r="A553">
        <v>1528</v>
      </c>
      <c r="B553" s="1">
        <v>42806</v>
      </c>
      <c r="C553" s="2" t="s">
        <v>303</v>
      </c>
      <c r="D553">
        <v>557</v>
      </c>
    </row>
    <row r="554" spans="1:4" x14ac:dyDescent="0.3">
      <c r="A554">
        <v>1530</v>
      </c>
      <c r="B554" s="1">
        <v>42701</v>
      </c>
      <c r="C554" s="2" t="s">
        <v>310</v>
      </c>
      <c r="D554">
        <v>558</v>
      </c>
    </row>
    <row r="555" spans="1:4" x14ac:dyDescent="0.3">
      <c r="A555">
        <v>280</v>
      </c>
      <c r="B555" s="1">
        <v>42786</v>
      </c>
      <c r="C555" s="2" t="s">
        <v>309</v>
      </c>
      <c r="D555">
        <v>559</v>
      </c>
    </row>
    <row r="556" spans="1:4" x14ac:dyDescent="0.3">
      <c r="A556">
        <v>394</v>
      </c>
      <c r="B556" s="1">
        <v>42691</v>
      </c>
      <c r="C556" s="2" t="s">
        <v>316</v>
      </c>
      <c r="D556">
        <v>560</v>
      </c>
    </row>
    <row r="557" spans="1:4" x14ac:dyDescent="0.3">
      <c r="A557">
        <v>394</v>
      </c>
      <c r="B557" s="1">
        <v>43048</v>
      </c>
      <c r="C557" s="2" t="s">
        <v>316</v>
      </c>
      <c r="D557">
        <v>561</v>
      </c>
    </row>
    <row r="558" spans="1:4" x14ac:dyDescent="0.3">
      <c r="A558">
        <v>394</v>
      </c>
      <c r="B558" s="1">
        <v>43049</v>
      </c>
      <c r="C558" s="2" t="s">
        <v>301</v>
      </c>
      <c r="D558">
        <v>562</v>
      </c>
    </row>
    <row r="559" spans="1:4" x14ac:dyDescent="0.3">
      <c r="A559">
        <v>326</v>
      </c>
      <c r="B559" s="1">
        <v>43014</v>
      </c>
      <c r="C559" s="2" t="s">
        <v>77</v>
      </c>
      <c r="D559">
        <v>563</v>
      </c>
    </row>
    <row r="560" spans="1:4" x14ac:dyDescent="0.3">
      <c r="A560">
        <v>326</v>
      </c>
      <c r="B560" s="1">
        <v>43014</v>
      </c>
      <c r="C560" s="2" t="s">
        <v>300</v>
      </c>
      <c r="D560">
        <v>564</v>
      </c>
    </row>
    <row r="561" spans="1:4" x14ac:dyDescent="0.3">
      <c r="A561">
        <v>326</v>
      </c>
      <c r="B561" s="1">
        <v>43014</v>
      </c>
      <c r="C561" s="2" t="s">
        <v>309</v>
      </c>
      <c r="D561">
        <v>565</v>
      </c>
    </row>
    <row r="562" spans="1:4" x14ac:dyDescent="0.3">
      <c r="A562">
        <v>399</v>
      </c>
      <c r="B562" s="1">
        <v>43021</v>
      </c>
      <c r="C562" s="2" t="s">
        <v>311</v>
      </c>
      <c r="D562">
        <v>566</v>
      </c>
    </row>
    <row r="563" spans="1:4" x14ac:dyDescent="0.3">
      <c r="A563">
        <v>686</v>
      </c>
      <c r="B563" s="1">
        <v>43048</v>
      </c>
      <c r="C563" s="2" t="s">
        <v>77</v>
      </c>
      <c r="D563">
        <v>567</v>
      </c>
    </row>
    <row r="564" spans="1:4" x14ac:dyDescent="0.3">
      <c r="A564">
        <v>912</v>
      </c>
      <c r="B564" s="1">
        <v>42696</v>
      </c>
      <c r="C564" s="2" t="s">
        <v>309</v>
      </c>
      <c r="D564">
        <v>568</v>
      </c>
    </row>
    <row r="565" spans="1:4" x14ac:dyDescent="0.3">
      <c r="A565">
        <v>329</v>
      </c>
      <c r="B565" s="1">
        <v>43083</v>
      </c>
      <c r="C565" s="2" t="s">
        <v>77</v>
      </c>
      <c r="D565">
        <v>570</v>
      </c>
    </row>
    <row r="566" spans="1:4" x14ac:dyDescent="0.3">
      <c r="A566">
        <v>332</v>
      </c>
      <c r="B566" s="1">
        <v>43083</v>
      </c>
      <c r="C566" s="2" t="s">
        <v>315</v>
      </c>
      <c r="D566">
        <v>571</v>
      </c>
    </row>
    <row r="567" spans="1:4" x14ac:dyDescent="0.3">
      <c r="A567">
        <v>348</v>
      </c>
      <c r="B567" s="1">
        <v>43083</v>
      </c>
      <c r="C567" s="2" t="s">
        <v>300</v>
      </c>
      <c r="D567">
        <v>572</v>
      </c>
    </row>
    <row r="568" spans="1:4" x14ac:dyDescent="0.3">
      <c r="A568">
        <v>352</v>
      </c>
      <c r="B568" s="1">
        <v>43083</v>
      </c>
      <c r="C568" s="2" t="s">
        <v>77</v>
      </c>
      <c r="D568">
        <v>573</v>
      </c>
    </row>
    <row r="569" spans="1:4" x14ac:dyDescent="0.3">
      <c r="A569">
        <v>352</v>
      </c>
      <c r="B569" s="1">
        <v>43083</v>
      </c>
      <c r="C569" s="2" t="s">
        <v>316</v>
      </c>
      <c r="D569">
        <v>574</v>
      </c>
    </row>
    <row r="570" spans="1:4" x14ac:dyDescent="0.3">
      <c r="A570">
        <v>353</v>
      </c>
      <c r="B570" s="1">
        <v>43084</v>
      </c>
      <c r="C570" s="2" t="s">
        <v>316</v>
      </c>
      <c r="D570">
        <v>575</v>
      </c>
    </row>
    <row r="571" spans="1:4" x14ac:dyDescent="0.3">
      <c r="A571">
        <v>353</v>
      </c>
      <c r="B571" s="1">
        <v>43084</v>
      </c>
      <c r="C571" s="2" t="s">
        <v>315</v>
      </c>
      <c r="D571">
        <v>576</v>
      </c>
    </row>
    <row r="572" spans="1:4" x14ac:dyDescent="0.3">
      <c r="A572">
        <v>1124</v>
      </c>
      <c r="B572" s="1">
        <v>42853</v>
      </c>
      <c r="C572" s="2" t="s">
        <v>319</v>
      </c>
      <c r="D572">
        <v>577</v>
      </c>
    </row>
    <row r="573" spans="1:4" x14ac:dyDescent="0.3">
      <c r="A573">
        <v>804</v>
      </c>
      <c r="B573" s="1">
        <v>40328</v>
      </c>
      <c r="C573" s="2" t="s">
        <v>77</v>
      </c>
      <c r="D573">
        <v>578</v>
      </c>
    </row>
    <row r="574" spans="1:4" x14ac:dyDescent="0.3">
      <c r="A574">
        <v>804</v>
      </c>
      <c r="B574" s="1">
        <v>40693</v>
      </c>
      <c r="C574" s="2" t="s">
        <v>77</v>
      </c>
      <c r="D574">
        <v>579</v>
      </c>
    </row>
    <row r="575" spans="1:4" x14ac:dyDescent="0.3">
      <c r="A575">
        <v>804</v>
      </c>
      <c r="B575" s="1">
        <v>41059</v>
      </c>
      <c r="C575" s="2" t="s">
        <v>77</v>
      </c>
      <c r="D575">
        <v>580</v>
      </c>
    </row>
    <row r="576" spans="1:4" x14ac:dyDescent="0.3">
      <c r="A576">
        <v>804</v>
      </c>
      <c r="B576" s="1">
        <v>41424</v>
      </c>
      <c r="C576" s="2" t="s">
        <v>77</v>
      </c>
      <c r="D576">
        <v>581</v>
      </c>
    </row>
    <row r="577" spans="1:4" x14ac:dyDescent="0.3">
      <c r="A577">
        <v>804</v>
      </c>
      <c r="B577" s="1">
        <v>41997</v>
      </c>
      <c r="C577" s="2" t="s">
        <v>77</v>
      </c>
      <c r="D577">
        <v>582</v>
      </c>
    </row>
    <row r="578" spans="1:4" x14ac:dyDescent="0.3">
      <c r="A578">
        <v>804</v>
      </c>
      <c r="B578" s="1">
        <v>41789</v>
      </c>
      <c r="C578" s="2" t="s">
        <v>300</v>
      </c>
      <c r="D578">
        <v>583</v>
      </c>
    </row>
    <row r="579" spans="1:4" x14ac:dyDescent="0.3">
      <c r="A579">
        <v>804</v>
      </c>
      <c r="B579" s="1">
        <v>41789</v>
      </c>
      <c r="C579" s="2" t="s">
        <v>304</v>
      </c>
      <c r="D579">
        <v>584</v>
      </c>
    </row>
    <row r="580" spans="1:4" x14ac:dyDescent="0.3">
      <c r="A580">
        <v>804</v>
      </c>
      <c r="B580" s="1">
        <v>41789</v>
      </c>
      <c r="C580" s="2" t="s">
        <v>301</v>
      </c>
      <c r="D580">
        <v>585</v>
      </c>
    </row>
    <row r="581" spans="1:4" x14ac:dyDescent="0.3">
      <c r="A581">
        <v>395</v>
      </c>
      <c r="B581" s="1">
        <v>41775</v>
      </c>
      <c r="C581" s="2" t="s">
        <v>307</v>
      </c>
      <c r="D581">
        <v>586</v>
      </c>
    </row>
    <row r="582" spans="1:4" x14ac:dyDescent="0.3">
      <c r="A582">
        <v>395</v>
      </c>
      <c r="B582" s="1">
        <v>41775</v>
      </c>
      <c r="C582" s="2" t="s">
        <v>301</v>
      </c>
      <c r="D582">
        <v>587</v>
      </c>
    </row>
    <row r="583" spans="1:4" x14ac:dyDescent="0.3">
      <c r="A583">
        <v>378</v>
      </c>
      <c r="B583" s="1">
        <v>41226</v>
      </c>
      <c r="C583" s="2" t="s">
        <v>306</v>
      </c>
      <c r="D583">
        <v>588</v>
      </c>
    </row>
    <row r="584" spans="1:4" x14ac:dyDescent="0.3">
      <c r="A584">
        <v>378</v>
      </c>
      <c r="B584" s="1">
        <v>41226</v>
      </c>
      <c r="C584" s="2" t="s">
        <v>77</v>
      </c>
      <c r="D584">
        <v>589</v>
      </c>
    </row>
    <row r="585" spans="1:4" x14ac:dyDescent="0.3">
      <c r="A585">
        <v>378</v>
      </c>
      <c r="B585" s="1">
        <v>41218</v>
      </c>
      <c r="C585" s="2" t="s">
        <v>313</v>
      </c>
      <c r="D585">
        <v>590</v>
      </c>
    </row>
    <row r="586" spans="1:4" x14ac:dyDescent="0.3">
      <c r="A586">
        <v>378</v>
      </c>
      <c r="B586" s="1">
        <v>41425</v>
      </c>
      <c r="C586" s="2" t="s">
        <v>306</v>
      </c>
      <c r="D586">
        <v>591</v>
      </c>
    </row>
    <row r="587" spans="1:4" x14ac:dyDescent="0.3">
      <c r="A587">
        <v>378</v>
      </c>
      <c r="B587" s="1">
        <v>41425</v>
      </c>
      <c r="C587" s="2" t="s">
        <v>77</v>
      </c>
      <c r="D587">
        <v>592</v>
      </c>
    </row>
    <row r="588" spans="1:4" x14ac:dyDescent="0.3">
      <c r="A588">
        <v>378</v>
      </c>
      <c r="B588" s="1">
        <v>41640</v>
      </c>
      <c r="C588" s="2" t="s">
        <v>306</v>
      </c>
      <c r="D588">
        <v>593</v>
      </c>
    </row>
    <row r="589" spans="1:4" x14ac:dyDescent="0.3">
      <c r="A589">
        <v>378</v>
      </c>
      <c r="B589" s="1">
        <v>41646</v>
      </c>
      <c r="C589" s="2" t="s">
        <v>77</v>
      </c>
      <c r="D589">
        <v>594</v>
      </c>
    </row>
    <row r="590" spans="1:4" x14ac:dyDescent="0.3">
      <c r="A590">
        <v>390</v>
      </c>
      <c r="B590" s="1">
        <v>41151</v>
      </c>
      <c r="C590" s="2" t="s">
        <v>307</v>
      </c>
      <c r="D590">
        <v>595</v>
      </c>
    </row>
    <row r="591" spans="1:4" x14ac:dyDescent="0.3">
      <c r="A591">
        <v>390</v>
      </c>
      <c r="B591" s="1">
        <v>41425</v>
      </c>
      <c r="C591" s="2" t="s">
        <v>311</v>
      </c>
      <c r="D591">
        <v>596</v>
      </c>
    </row>
    <row r="592" spans="1:4" x14ac:dyDescent="0.3">
      <c r="A592">
        <v>390</v>
      </c>
      <c r="B592" s="1">
        <v>41790</v>
      </c>
      <c r="C592" s="2" t="s">
        <v>311</v>
      </c>
      <c r="D592">
        <v>597</v>
      </c>
    </row>
    <row r="593" spans="1:4" x14ac:dyDescent="0.3">
      <c r="A593">
        <v>388</v>
      </c>
      <c r="B593" s="1">
        <v>41918</v>
      </c>
      <c r="C593" s="2" t="s">
        <v>300</v>
      </c>
      <c r="D593">
        <v>598</v>
      </c>
    </row>
    <row r="594" spans="1:4" x14ac:dyDescent="0.3">
      <c r="A594">
        <v>388</v>
      </c>
      <c r="B594" s="1">
        <v>41919</v>
      </c>
      <c r="C594" s="2" t="s">
        <v>304</v>
      </c>
      <c r="D594">
        <v>599</v>
      </c>
    </row>
    <row r="595" spans="1:4" x14ac:dyDescent="0.3">
      <c r="A595">
        <v>388</v>
      </c>
      <c r="B595" s="1">
        <v>41800</v>
      </c>
      <c r="C595" s="2" t="s">
        <v>301</v>
      </c>
      <c r="D595">
        <v>600</v>
      </c>
    </row>
    <row r="596" spans="1:4" x14ac:dyDescent="0.3">
      <c r="A596">
        <v>815</v>
      </c>
      <c r="B596" s="1">
        <v>41804</v>
      </c>
      <c r="C596" s="2" t="s">
        <v>77</v>
      </c>
      <c r="D596">
        <v>601</v>
      </c>
    </row>
    <row r="597" spans="1:4" x14ac:dyDescent="0.3">
      <c r="A597">
        <v>815</v>
      </c>
      <c r="B597" s="1">
        <v>41804</v>
      </c>
      <c r="C597" s="2" t="s">
        <v>315</v>
      </c>
      <c r="D597">
        <v>602</v>
      </c>
    </row>
    <row r="598" spans="1:4" x14ac:dyDescent="0.3">
      <c r="A598">
        <v>1599</v>
      </c>
      <c r="B598" s="1">
        <v>40645</v>
      </c>
      <c r="C598" s="2" t="s">
        <v>307</v>
      </c>
      <c r="D598">
        <v>603</v>
      </c>
    </row>
    <row r="599" spans="1:4" x14ac:dyDescent="0.3">
      <c r="A599">
        <v>1599</v>
      </c>
      <c r="B599" s="1">
        <v>42873</v>
      </c>
      <c r="C599" s="2" t="s">
        <v>307</v>
      </c>
      <c r="D599">
        <v>604</v>
      </c>
    </row>
    <row r="600" spans="1:4" x14ac:dyDescent="0.3">
      <c r="A600">
        <v>1603</v>
      </c>
      <c r="B600" s="1">
        <v>42404</v>
      </c>
      <c r="C600" s="2" t="s">
        <v>313</v>
      </c>
      <c r="D600">
        <v>605</v>
      </c>
    </row>
    <row r="601" spans="1:4" x14ac:dyDescent="0.3">
      <c r="A601">
        <v>1603</v>
      </c>
      <c r="B601" s="1">
        <v>42563</v>
      </c>
      <c r="C601" s="2" t="s">
        <v>313</v>
      </c>
      <c r="D601">
        <v>606</v>
      </c>
    </row>
    <row r="602" spans="1:4" x14ac:dyDescent="0.3">
      <c r="A602">
        <v>1603</v>
      </c>
      <c r="B602" s="1">
        <v>43270</v>
      </c>
      <c r="C602" s="2" t="s">
        <v>313</v>
      </c>
      <c r="D602">
        <v>607</v>
      </c>
    </row>
    <row r="603" spans="1:4" x14ac:dyDescent="0.3">
      <c r="A603">
        <v>1121</v>
      </c>
      <c r="B603" s="1">
        <v>42324</v>
      </c>
      <c r="C603" s="2" t="s">
        <v>300</v>
      </c>
      <c r="D603">
        <v>608</v>
      </c>
    </row>
    <row r="604" spans="1:4" x14ac:dyDescent="0.3">
      <c r="A604">
        <v>912</v>
      </c>
      <c r="B604" s="1">
        <v>42025</v>
      </c>
      <c r="C604" s="2" t="s">
        <v>319</v>
      </c>
      <c r="D604">
        <v>569</v>
      </c>
    </row>
    <row r="605" spans="1:4" x14ac:dyDescent="0.3">
      <c r="A605">
        <v>584</v>
      </c>
      <c r="B605" s="1">
        <v>42011</v>
      </c>
      <c r="C605" s="2" t="s">
        <v>301</v>
      </c>
      <c r="D605">
        <v>146</v>
      </c>
    </row>
    <row r="606" spans="1:4" x14ac:dyDescent="0.3">
      <c r="A606">
        <v>1102</v>
      </c>
      <c r="B606" s="1">
        <v>43465</v>
      </c>
      <c r="C606" s="2" t="s">
        <v>311</v>
      </c>
      <c r="D606">
        <v>609</v>
      </c>
    </row>
    <row r="607" spans="1:4" x14ac:dyDescent="0.3">
      <c r="A607">
        <v>1136</v>
      </c>
      <c r="B607" s="1">
        <v>42028</v>
      </c>
      <c r="C607" s="2" t="s">
        <v>319</v>
      </c>
      <c r="D607">
        <v>610</v>
      </c>
    </row>
    <row r="608" spans="1:4" x14ac:dyDescent="0.3">
      <c r="A608">
        <v>1639</v>
      </c>
      <c r="B608" s="1">
        <v>43074</v>
      </c>
      <c r="C608" s="2" t="s">
        <v>319</v>
      </c>
      <c r="D608">
        <v>611</v>
      </c>
    </row>
    <row r="609" spans="1:4" x14ac:dyDescent="0.3">
      <c r="A609">
        <v>1638</v>
      </c>
      <c r="B609" s="1">
        <v>43115</v>
      </c>
      <c r="C609" s="2" t="s">
        <v>300</v>
      </c>
      <c r="D609">
        <v>612</v>
      </c>
    </row>
    <row r="610" spans="1:4" x14ac:dyDescent="0.3">
      <c r="A610">
        <v>607</v>
      </c>
      <c r="B610" s="1">
        <v>43348</v>
      </c>
      <c r="C610" s="2" t="s">
        <v>77</v>
      </c>
      <c r="D610">
        <v>613</v>
      </c>
    </row>
    <row r="611" spans="1:4" x14ac:dyDescent="0.3">
      <c r="A611">
        <v>607</v>
      </c>
      <c r="B611" s="1">
        <v>41332</v>
      </c>
      <c r="C611" s="2" t="s">
        <v>311</v>
      </c>
      <c r="D611">
        <v>299</v>
      </c>
    </row>
    <row r="612" spans="1:4" x14ac:dyDescent="0.3">
      <c r="A612">
        <v>1273</v>
      </c>
      <c r="B612" s="1">
        <v>43222</v>
      </c>
      <c r="C612" s="2" t="s">
        <v>304</v>
      </c>
      <c r="D612">
        <v>614</v>
      </c>
    </row>
    <row r="613" spans="1:4" x14ac:dyDescent="0.3">
      <c r="A613">
        <v>1648</v>
      </c>
      <c r="B613" s="1">
        <v>43355</v>
      </c>
      <c r="C613" s="2" t="s">
        <v>311</v>
      </c>
      <c r="D613">
        <v>615</v>
      </c>
    </row>
    <row r="614" spans="1:4" x14ac:dyDescent="0.3">
      <c r="A614">
        <v>754</v>
      </c>
      <c r="B614" s="1">
        <v>43208</v>
      </c>
      <c r="C614" s="2" t="s">
        <v>311</v>
      </c>
      <c r="D614">
        <v>616</v>
      </c>
    </row>
    <row r="615" spans="1:4" x14ac:dyDescent="0.3">
      <c r="A615">
        <v>924</v>
      </c>
      <c r="B615" s="1">
        <v>41863</v>
      </c>
      <c r="C615" s="2" t="s">
        <v>77</v>
      </c>
      <c r="D615">
        <v>617</v>
      </c>
    </row>
    <row r="616" spans="1:4" x14ac:dyDescent="0.3">
      <c r="A616">
        <v>1182</v>
      </c>
      <c r="B616" s="1">
        <v>43191</v>
      </c>
      <c r="C616" s="2" t="s">
        <v>313</v>
      </c>
      <c r="D616">
        <v>618</v>
      </c>
    </row>
    <row r="617" spans="1:4" x14ac:dyDescent="0.3">
      <c r="A617">
        <v>1182</v>
      </c>
      <c r="B617" s="1">
        <v>42684</v>
      </c>
      <c r="C617" s="2" t="s">
        <v>313</v>
      </c>
      <c r="D617">
        <v>619</v>
      </c>
    </row>
    <row r="618" spans="1:4" x14ac:dyDescent="0.3">
      <c r="A618">
        <v>1182</v>
      </c>
      <c r="B618" s="1">
        <v>43536</v>
      </c>
      <c r="C618" s="2" t="s">
        <v>313</v>
      </c>
      <c r="D618">
        <v>620</v>
      </c>
    </row>
    <row r="619" spans="1:4" x14ac:dyDescent="0.3">
      <c r="A619">
        <v>1178</v>
      </c>
      <c r="B619" s="1">
        <v>42802</v>
      </c>
      <c r="C619" s="2" t="s">
        <v>300</v>
      </c>
      <c r="D619">
        <v>622</v>
      </c>
    </row>
    <row r="620" spans="1:4" x14ac:dyDescent="0.3">
      <c r="A620">
        <v>1178</v>
      </c>
      <c r="B620" s="1">
        <v>43108</v>
      </c>
      <c r="C620" s="2" t="s">
        <v>300</v>
      </c>
      <c r="D620">
        <v>623</v>
      </c>
    </row>
    <row r="621" spans="1:4" x14ac:dyDescent="0.3">
      <c r="A621">
        <v>1658</v>
      </c>
      <c r="B621" s="1">
        <v>43342</v>
      </c>
      <c r="C621" s="2" t="s">
        <v>300</v>
      </c>
      <c r="D621">
        <v>624</v>
      </c>
    </row>
    <row r="622" spans="1:4" x14ac:dyDescent="0.3">
      <c r="A622">
        <v>631</v>
      </c>
      <c r="B622" s="1">
        <v>43322</v>
      </c>
      <c r="C622" s="2" t="s">
        <v>313</v>
      </c>
      <c r="D622">
        <v>625</v>
      </c>
    </row>
    <row r="623" spans="1:4" x14ac:dyDescent="0.3">
      <c r="A623">
        <v>631</v>
      </c>
      <c r="B623" s="1">
        <v>42919</v>
      </c>
      <c r="C623" s="2" t="s">
        <v>313</v>
      </c>
      <c r="D623">
        <v>626</v>
      </c>
    </row>
    <row r="624" spans="1:4" x14ac:dyDescent="0.3">
      <c r="A624">
        <v>631</v>
      </c>
      <c r="B624" s="1">
        <v>42691</v>
      </c>
      <c r="C624" s="2" t="s">
        <v>313</v>
      </c>
      <c r="D624">
        <v>627</v>
      </c>
    </row>
    <row r="625" spans="1:4" x14ac:dyDescent="0.3">
      <c r="A625">
        <v>1451</v>
      </c>
      <c r="B625" s="1">
        <v>43059</v>
      </c>
      <c r="C625" s="2" t="s">
        <v>311</v>
      </c>
      <c r="D625">
        <v>628</v>
      </c>
    </row>
    <row r="626" spans="1:4" x14ac:dyDescent="0.3">
      <c r="A626">
        <v>1451</v>
      </c>
      <c r="B626" s="1">
        <v>43405</v>
      </c>
      <c r="C626" s="2" t="s">
        <v>311</v>
      </c>
      <c r="D626">
        <v>629</v>
      </c>
    </row>
    <row r="627" spans="1:4" x14ac:dyDescent="0.3">
      <c r="A627">
        <v>1464</v>
      </c>
      <c r="B627" s="1">
        <v>43753</v>
      </c>
      <c r="C627" s="2" t="s">
        <v>77</v>
      </c>
      <c r="D627">
        <v>630</v>
      </c>
    </row>
    <row r="628" spans="1:4" x14ac:dyDescent="0.3">
      <c r="A628">
        <v>1102</v>
      </c>
      <c r="B628" s="1">
        <v>43789</v>
      </c>
      <c r="C628" s="2" t="s">
        <v>311</v>
      </c>
      <c r="D628">
        <v>631</v>
      </c>
    </row>
    <row r="629" spans="1:4" x14ac:dyDescent="0.3">
      <c r="A629">
        <v>686</v>
      </c>
      <c r="B629" s="1">
        <v>43815</v>
      </c>
      <c r="C629" s="2" t="s">
        <v>311</v>
      </c>
      <c r="D629">
        <v>632</v>
      </c>
    </row>
    <row r="630" spans="1:4" x14ac:dyDescent="0.3">
      <c r="A630">
        <v>686</v>
      </c>
      <c r="B630" s="1">
        <v>43815</v>
      </c>
      <c r="C630" s="2" t="s">
        <v>77</v>
      </c>
      <c r="D630">
        <v>633</v>
      </c>
    </row>
    <row r="631" spans="1:4" x14ac:dyDescent="0.3">
      <c r="A631">
        <v>686</v>
      </c>
      <c r="B631" s="1">
        <v>43815</v>
      </c>
      <c r="C631" s="2" t="s">
        <v>317</v>
      </c>
      <c r="D631">
        <v>634</v>
      </c>
    </row>
    <row r="632" spans="1:4" x14ac:dyDescent="0.3">
      <c r="A632">
        <v>358</v>
      </c>
      <c r="B632" s="1">
        <v>43613</v>
      </c>
      <c r="C632" s="2" t="s">
        <v>317</v>
      </c>
      <c r="D632">
        <v>635</v>
      </c>
    </row>
    <row r="633" spans="1:4" x14ac:dyDescent="0.3">
      <c r="A633">
        <v>353</v>
      </c>
      <c r="B633" s="1">
        <v>43613</v>
      </c>
      <c r="C633" s="2" t="s">
        <v>315</v>
      </c>
      <c r="D633">
        <v>636</v>
      </c>
    </row>
    <row r="634" spans="1:4" x14ac:dyDescent="0.3">
      <c r="A634">
        <v>143</v>
      </c>
      <c r="B634" s="1">
        <v>43613</v>
      </c>
      <c r="C634" s="2" t="s">
        <v>311</v>
      </c>
      <c r="D634">
        <v>637</v>
      </c>
    </row>
    <row r="635" spans="1:4" x14ac:dyDescent="0.3">
      <c r="A635">
        <v>326</v>
      </c>
      <c r="B635" s="1">
        <v>43613</v>
      </c>
      <c r="C635" s="2" t="s">
        <v>300</v>
      </c>
      <c r="D635">
        <v>638</v>
      </c>
    </row>
    <row r="636" spans="1:4" x14ac:dyDescent="0.3">
      <c r="A636">
        <v>326</v>
      </c>
      <c r="B636" s="1">
        <v>43613</v>
      </c>
      <c r="C636" s="2" t="s">
        <v>77</v>
      </c>
      <c r="D636">
        <v>639</v>
      </c>
    </row>
    <row r="637" spans="1:4" x14ac:dyDescent="0.3">
      <c r="A637">
        <v>348</v>
      </c>
      <c r="B637" s="1">
        <v>43613</v>
      </c>
      <c r="C637" s="2" t="s">
        <v>300</v>
      </c>
      <c r="D637">
        <v>640</v>
      </c>
    </row>
    <row r="638" spans="1:4" x14ac:dyDescent="0.3">
      <c r="A638">
        <v>348</v>
      </c>
      <c r="B638" s="1">
        <v>43248</v>
      </c>
      <c r="C638" s="2" t="s">
        <v>300</v>
      </c>
      <c r="D638">
        <v>641</v>
      </c>
    </row>
    <row r="639" spans="1:4" x14ac:dyDescent="0.3">
      <c r="A639">
        <v>352</v>
      </c>
      <c r="B639" s="1">
        <v>43613</v>
      </c>
      <c r="C639" s="2" t="s">
        <v>77</v>
      </c>
      <c r="D639">
        <v>642</v>
      </c>
    </row>
    <row r="640" spans="1:4" x14ac:dyDescent="0.3">
      <c r="A640">
        <v>352</v>
      </c>
      <c r="B640" s="1">
        <v>43613</v>
      </c>
      <c r="C640" s="2" t="s">
        <v>316</v>
      </c>
      <c r="D640">
        <v>643</v>
      </c>
    </row>
    <row r="641" spans="1:4" x14ac:dyDescent="0.3">
      <c r="A641">
        <v>342</v>
      </c>
      <c r="B641" s="1">
        <v>43613</v>
      </c>
      <c r="C641" s="2" t="s">
        <v>309</v>
      </c>
      <c r="D641">
        <v>644</v>
      </c>
    </row>
    <row r="642" spans="1:4" x14ac:dyDescent="0.3">
      <c r="A642">
        <v>347</v>
      </c>
      <c r="B642" s="1">
        <v>43613</v>
      </c>
      <c r="C642" s="2" t="s">
        <v>306</v>
      </c>
      <c r="D642">
        <v>645</v>
      </c>
    </row>
    <row r="643" spans="1:4" x14ac:dyDescent="0.3">
      <c r="A643">
        <v>347</v>
      </c>
      <c r="B643" s="1">
        <v>43613</v>
      </c>
      <c r="C643" s="2" t="s">
        <v>299</v>
      </c>
      <c r="D643">
        <v>646</v>
      </c>
    </row>
    <row r="644" spans="1:4" x14ac:dyDescent="0.3">
      <c r="A644">
        <v>340</v>
      </c>
      <c r="B644" s="1">
        <v>43248</v>
      </c>
      <c r="C644" s="2" t="s">
        <v>301</v>
      </c>
      <c r="D644">
        <v>647</v>
      </c>
    </row>
    <row r="645" spans="1:4" x14ac:dyDescent="0.3">
      <c r="A645">
        <v>326</v>
      </c>
      <c r="B645" s="1">
        <v>43250</v>
      </c>
      <c r="C645" s="2" t="s">
        <v>77</v>
      </c>
      <c r="D645">
        <v>648</v>
      </c>
    </row>
    <row r="646" spans="1:4" x14ac:dyDescent="0.3">
      <c r="A646">
        <v>326</v>
      </c>
      <c r="B646" s="1">
        <v>43250</v>
      </c>
      <c r="C646" s="2" t="s">
        <v>300</v>
      </c>
      <c r="D646">
        <v>649</v>
      </c>
    </row>
    <row r="647" spans="1:4" x14ac:dyDescent="0.3">
      <c r="A647">
        <v>326</v>
      </c>
      <c r="B647" s="1">
        <v>43250</v>
      </c>
      <c r="C647" s="2" t="s">
        <v>309</v>
      </c>
      <c r="D647">
        <v>650</v>
      </c>
    </row>
    <row r="648" spans="1:4" x14ac:dyDescent="0.3">
      <c r="A648">
        <v>399</v>
      </c>
      <c r="B648" s="1">
        <v>43250</v>
      </c>
      <c r="C648" s="2" t="s">
        <v>311</v>
      </c>
      <c r="D648">
        <v>651</v>
      </c>
    </row>
    <row r="649" spans="1:4" x14ac:dyDescent="0.3">
      <c r="A649">
        <v>392</v>
      </c>
      <c r="B649" s="1">
        <v>43250</v>
      </c>
      <c r="C649" s="2" t="s">
        <v>311</v>
      </c>
      <c r="D649">
        <v>652</v>
      </c>
    </row>
    <row r="650" spans="1:4" x14ac:dyDescent="0.3">
      <c r="A650">
        <v>686</v>
      </c>
      <c r="B650" s="1">
        <v>43250</v>
      </c>
      <c r="C650" s="2" t="s">
        <v>77</v>
      </c>
      <c r="D650">
        <v>653</v>
      </c>
    </row>
    <row r="651" spans="1:4" x14ac:dyDescent="0.3">
      <c r="A651">
        <v>686</v>
      </c>
      <c r="B651" s="1">
        <v>43250</v>
      </c>
      <c r="C651" s="2" t="s">
        <v>317</v>
      </c>
      <c r="D651">
        <v>654</v>
      </c>
    </row>
    <row r="652" spans="1:4" x14ac:dyDescent="0.3">
      <c r="A652">
        <v>332</v>
      </c>
      <c r="B652" s="1">
        <v>43250</v>
      </c>
      <c r="C652" s="2" t="s">
        <v>315</v>
      </c>
      <c r="D652">
        <v>655</v>
      </c>
    </row>
    <row r="653" spans="1:4" x14ac:dyDescent="0.3">
      <c r="A653">
        <v>358</v>
      </c>
      <c r="B653" s="1">
        <v>43250</v>
      </c>
      <c r="C653" s="2" t="s">
        <v>311</v>
      </c>
      <c r="D653">
        <v>656</v>
      </c>
    </row>
    <row r="654" spans="1:4" x14ac:dyDescent="0.3">
      <c r="A654">
        <v>352</v>
      </c>
      <c r="B654" s="1">
        <v>43251</v>
      </c>
      <c r="C654" s="2" t="s">
        <v>77</v>
      </c>
      <c r="D654">
        <v>657</v>
      </c>
    </row>
    <row r="655" spans="1:4" x14ac:dyDescent="0.3">
      <c r="A655">
        <v>347</v>
      </c>
      <c r="B655" s="1">
        <v>43251</v>
      </c>
      <c r="C655" s="2" t="s">
        <v>311</v>
      </c>
      <c r="D655">
        <v>658</v>
      </c>
    </row>
    <row r="656" spans="1:4" x14ac:dyDescent="0.3">
      <c r="A656">
        <v>347</v>
      </c>
      <c r="B656" s="1">
        <v>43251</v>
      </c>
      <c r="C656" s="2" t="s">
        <v>306</v>
      </c>
      <c r="D656">
        <v>659</v>
      </c>
    </row>
    <row r="657" spans="1:4" x14ac:dyDescent="0.3">
      <c r="A657">
        <v>347</v>
      </c>
      <c r="B657" s="1">
        <v>43251</v>
      </c>
      <c r="C657" s="2" t="s">
        <v>299</v>
      </c>
      <c r="D657">
        <v>660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B9038-2470-4259-B37C-0E77B6BC1CCA}">
  <dimension ref="A1:D7"/>
  <sheetViews>
    <sheetView workbookViewId="0">
      <selection activeCell="L30" sqref="L30"/>
    </sheetView>
  </sheetViews>
  <sheetFormatPr baseColWidth="10" defaultRowHeight="14.4" x14ac:dyDescent="0.3"/>
  <cols>
    <col min="1" max="1" width="4.77734375" bestFit="1" customWidth="1"/>
    <col min="2" max="2" width="28.44140625" bestFit="1" customWidth="1"/>
    <col min="3" max="3" width="8.21875" bestFit="1" customWidth="1"/>
    <col min="4" max="4" width="8.33203125" bestFit="1" customWidth="1"/>
  </cols>
  <sheetData>
    <row r="1" spans="1:4" x14ac:dyDescent="0.3">
      <c r="A1" t="s">
        <v>284</v>
      </c>
      <c r="B1" t="s">
        <v>285</v>
      </c>
      <c r="C1" t="s">
        <v>286</v>
      </c>
      <c r="D1" t="s">
        <v>287</v>
      </c>
    </row>
    <row r="2" spans="1:4" x14ac:dyDescent="0.3">
      <c r="A2">
        <v>1</v>
      </c>
      <c r="B2" s="2" t="s">
        <v>291</v>
      </c>
      <c r="C2">
        <v>1</v>
      </c>
      <c r="D2" s="2" t="s">
        <v>288</v>
      </c>
    </row>
    <row r="3" spans="1:4" x14ac:dyDescent="0.3">
      <c r="A3">
        <v>2</v>
      </c>
      <c r="B3" s="2" t="s">
        <v>292</v>
      </c>
      <c r="C3">
        <v>2</v>
      </c>
      <c r="D3" s="2" t="s">
        <v>288</v>
      </c>
    </row>
    <row r="4" spans="1:4" x14ac:dyDescent="0.3">
      <c r="A4">
        <v>3</v>
      </c>
      <c r="B4" s="2" t="s">
        <v>293</v>
      </c>
      <c r="C4">
        <v>3</v>
      </c>
      <c r="D4" s="2" t="s">
        <v>288</v>
      </c>
    </row>
    <row r="5" spans="1:4" x14ac:dyDescent="0.3">
      <c r="A5">
        <v>4</v>
      </c>
      <c r="B5" s="2" t="s">
        <v>294</v>
      </c>
      <c r="C5">
        <v>4</v>
      </c>
      <c r="D5" s="2" t="s">
        <v>288</v>
      </c>
    </row>
    <row r="6" spans="1:4" x14ac:dyDescent="0.3">
      <c r="A6">
        <v>5</v>
      </c>
      <c r="B6" s="2" t="s">
        <v>295</v>
      </c>
      <c r="C6">
        <v>5</v>
      </c>
      <c r="D6" s="2" t="s">
        <v>288</v>
      </c>
    </row>
    <row r="7" spans="1:4" x14ac:dyDescent="0.3">
      <c r="A7">
        <v>6</v>
      </c>
      <c r="B7" s="2" t="s">
        <v>296</v>
      </c>
      <c r="C7">
        <v>6</v>
      </c>
      <c r="D7" s="2" t="s">
        <v>288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6E4F8-3608-4017-91BE-CD978FD826FF}">
  <dimension ref="A1:D5"/>
  <sheetViews>
    <sheetView workbookViewId="0"/>
  </sheetViews>
  <sheetFormatPr baseColWidth="10" defaultRowHeight="14.4" x14ac:dyDescent="0.3"/>
  <cols>
    <col min="1" max="1" width="4.77734375" bestFit="1" customWidth="1"/>
    <col min="2" max="2" width="21.44140625" bestFit="1" customWidth="1"/>
    <col min="3" max="3" width="8.21875" bestFit="1" customWidth="1"/>
    <col min="4" max="4" width="8.33203125" bestFit="1" customWidth="1"/>
  </cols>
  <sheetData>
    <row r="1" spans="1:4" x14ac:dyDescent="0.3">
      <c r="A1" t="s">
        <v>284</v>
      </c>
      <c r="B1" t="s">
        <v>285</v>
      </c>
      <c r="C1" t="s">
        <v>286</v>
      </c>
      <c r="D1" t="s">
        <v>287</v>
      </c>
    </row>
    <row r="2" spans="1:4" x14ac:dyDescent="0.3">
      <c r="A2">
        <v>1</v>
      </c>
      <c r="B2" s="2" t="s">
        <v>35</v>
      </c>
      <c r="C2">
        <v>1</v>
      </c>
      <c r="D2" s="2" t="s">
        <v>288</v>
      </c>
    </row>
    <row r="3" spans="1:4" x14ac:dyDescent="0.3">
      <c r="A3">
        <v>2</v>
      </c>
      <c r="B3" s="2" t="s">
        <v>289</v>
      </c>
      <c r="C3">
        <v>2</v>
      </c>
      <c r="D3" s="2" t="s">
        <v>288</v>
      </c>
    </row>
    <row r="4" spans="1:4" x14ac:dyDescent="0.3">
      <c r="A4">
        <v>3</v>
      </c>
      <c r="B4" s="2" t="s">
        <v>290</v>
      </c>
      <c r="C4">
        <v>3</v>
      </c>
      <c r="D4" s="2" t="s">
        <v>288</v>
      </c>
    </row>
    <row r="5" spans="1:4" x14ac:dyDescent="0.3">
      <c r="A5">
        <v>4</v>
      </c>
      <c r="B5" s="2" t="s">
        <v>44</v>
      </c>
      <c r="C5">
        <v>4</v>
      </c>
      <c r="D5" s="2" t="s">
        <v>288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1BB8B-20FD-4FDB-8F93-B623B48D287C}">
  <dimension ref="A1:D5"/>
  <sheetViews>
    <sheetView workbookViewId="0">
      <selection activeCell="B2" sqref="B2"/>
    </sheetView>
  </sheetViews>
  <sheetFormatPr baseColWidth="10" defaultRowHeight="14.4" x14ac:dyDescent="0.3"/>
  <cols>
    <col min="1" max="1" width="4.77734375" bestFit="1" customWidth="1"/>
    <col min="2" max="2" width="13.6640625" bestFit="1" customWidth="1"/>
    <col min="3" max="3" width="8.21875" bestFit="1" customWidth="1"/>
    <col min="4" max="4" width="11.21875" bestFit="1" customWidth="1"/>
  </cols>
  <sheetData>
    <row r="1" spans="1:4" x14ac:dyDescent="0.3">
      <c r="A1" t="s">
        <v>284</v>
      </c>
      <c r="B1" t="s">
        <v>285</v>
      </c>
      <c r="C1" t="s">
        <v>286</v>
      </c>
      <c r="D1" t="s">
        <v>287</v>
      </c>
    </row>
    <row r="2" spans="1:4" x14ac:dyDescent="0.3">
      <c r="A2">
        <v>1</v>
      </c>
      <c r="B2" s="2" t="s">
        <v>262</v>
      </c>
      <c r="C2">
        <v>1</v>
      </c>
      <c r="D2" t="b">
        <v>1</v>
      </c>
    </row>
    <row r="3" spans="1:4" x14ac:dyDescent="0.3">
      <c r="A3">
        <v>2</v>
      </c>
      <c r="B3" s="2" t="s">
        <v>34</v>
      </c>
      <c r="C3">
        <v>2</v>
      </c>
      <c r="D3" t="b">
        <v>1</v>
      </c>
    </row>
    <row r="4" spans="1:4" x14ac:dyDescent="0.3">
      <c r="A4">
        <v>3</v>
      </c>
      <c r="B4" s="2" t="s">
        <v>321</v>
      </c>
      <c r="C4">
        <v>3</v>
      </c>
      <c r="D4" t="b">
        <v>1</v>
      </c>
    </row>
    <row r="5" spans="1:4" x14ac:dyDescent="0.3">
      <c r="A5">
        <v>4</v>
      </c>
      <c r="B5" s="2" t="s">
        <v>44</v>
      </c>
      <c r="C5">
        <v>4</v>
      </c>
      <c r="D5" t="b">
        <v>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F0A95-B7CD-4470-BEF4-5D5BFF06B5FA}">
  <dimension ref="A1:F64"/>
  <sheetViews>
    <sheetView workbookViewId="0">
      <selection activeCell="B14" sqref="B14"/>
    </sheetView>
  </sheetViews>
  <sheetFormatPr baseColWidth="10" defaultRowHeight="14.4" x14ac:dyDescent="0.3"/>
  <cols>
    <col min="1" max="1" width="15.33203125" bestFit="1" customWidth="1"/>
    <col min="2" max="2" width="48.109375" bestFit="1" customWidth="1"/>
    <col min="3" max="3" width="11" bestFit="1" customWidth="1"/>
    <col min="4" max="4" width="26.88671875" bestFit="1" customWidth="1"/>
    <col min="5" max="5" width="57.109375" bestFit="1" customWidth="1"/>
    <col min="6" max="6" width="15.88671875" bestFit="1" customWidth="1"/>
  </cols>
  <sheetData>
    <row r="1" spans="1:6" x14ac:dyDescent="0.3">
      <c r="A1" t="s">
        <v>2</v>
      </c>
      <c r="B1" t="s">
        <v>323</v>
      </c>
      <c r="C1" t="s">
        <v>324</v>
      </c>
      <c r="D1" t="s">
        <v>325</v>
      </c>
      <c r="E1" t="s">
        <v>326</v>
      </c>
      <c r="F1" t="s">
        <v>327</v>
      </c>
    </row>
    <row r="2" spans="1:6" x14ac:dyDescent="0.3">
      <c r="A2">
        <v>1</v>
      </c>
      <c r="B2" s="2" t="s">
        <v>328</v>
      </c>
      <c r="C2" s="2" t="s">
        <v>329</v>
      </c>
      <c r="D2" s="2" t="s">
        <v>330</v>
      </c>
      <c r="E2" s="2" t="s">
        <v>331</v>
      </c>
      <c r="F2" s="2" t="s">
        <v>36</v>
      </c>
    </row>
    <row r="3" spans="1:6" x14ac:dyDescent="0.3">
      <c r="A3">
        <v>2</v>
      </c>
      <c r="B3" s="2" t="s">
        <v>332</v>
      </c>
      <c r="C3" s="2" t="s">
        <v>333</v>
      </c>
      <c r="D3" s="2" t="s">
        <v>334</v>
      </c>
      <c r="E3" s="2" t="s">
        <v>335</v>
      </c>
      <c r="F3" s="2" t="s">
        <v>36</v>
      </c>
    </row>
    <row r="4" spans="1:6" x14ac:dyDescent="0.3">
      <c r="A4">
        <v>3</v>
      </c>
      <c r="B4" s="2" t="s">
        <v>336</v>
      </c>
      <c r="C4" s="2" t="s">
        <v>337</v>
      </c>
      <c r="D4" s="2" t="s">
        <v>334</v>
      </c>
      <c r="E4" s="2" t="s">
        <v>338</v>
      </c>
      <c r="F4" s="2" t="s">
        <v>36</v>
      </c>
    </row>
    <row r="5" spans="1:6" x14ac:dyDescent="0.3">
      <c r="A5">
        <v>4</v>
      </c>
      <c r="B5" s="2" t="s">
        <v>339</v>
      </c>
      <c r="C5" s="2" t="s">
        <v>340</v>
      </c>
      <c r="D5" s="2" t="s">
        <v>341</v>
      </c>
      <c r="E5" s="2" t="s">
        <v>342</v>
      </c>
      <c r="F5" s="2" t="s">
        <v>36</v>
      </c>
    </row>
    <row r="6" spans="1:6" x14ac:dyDescent="0.3">
      <c r="A6">
        <v>5</v>
      </c>
      <c r="B6" s="2" t="s">
        <v>343</v>
      </c>
      <c r="C6" s="2" t="s">
        <v>344</v>
      </c>
      <c r="D6" s="2" t="s">
        <v>330</v>
      </c>
      <c r="E6" s="2" t="s">
        <v>345</v>
      </c>
      <c r="F6" s="2" t="s">
        <v>36</v>
      </c>
    </row>
    <row r="7" spans="1:6" x14ac:dyDescent="0.3">
      <c r="A7">
        <v>6</v>
      </c>
      <c r="B7" s="2" t="s">
        <v>346</v>
      </c>
      <c r="C7" s="2" t="s">
        <v>347</v>
      </c>
      <c r="D7" s="2" t="s">
        <v>348</v>
      </c>
      <c r="E7" s="2" t="s">
        <v>349</v>
      </c>
      <c r="F7" s="2" t="s">
        <v>350</v>
      </c>
    </row>
    <row r="8" spans="1:6" x14ac:dyDescent="0.3">
      <c r="A8">
        <v>9</v>
      </c>
      <c r="B8" s="2" t="s">
        <v>351</v>
      </c>
      <c r="C8" s="2" t="s">
        <v>352</v>
      </c>
      <c r="D8" s="2" t="s">
        <v>348</v>
      </c>
      <c r="E8" s="2" t="s">
        <v>353</v>
      </c>
      <c r="F8" s="2" t="s">
        <v>354</v>
      </c>
    </row>
    <row r="9" spans="1:6" x14ac:dyDescent="0.3">
      <c r="A9">
        <v>10</v>
      </c>
      <c r="B9" s="2" t="s">
        <v>355</v>
      </c>
      <c r="C9" s="2" t="s">
        <v>356</v>
      </c>
      <c r="D9" s="2" t="s">
        <v>348</v>
      </c>
      <c r="E9" s="2" t="s">
        <v>357</v>
      </c>
      <c r="F9" s="2" t="s">
        <v>350</v>
      </c>
    </row>
    <row r="10" spans="1:6" x14ac:dyDescent="0.3">
      <c r="A10">
        <v>12</v>
      </c>
      <c r="B10" s="2" t="s">
        <v>358</v>
      </c>
      <c r="C10" s="2" t="s">
        <v>359</v>
      </c>
      <c r="D10" s="2" t="s">
        <v>334</v>
      </c>
      <c r="E10" s="2" t="s">
        <v>360</v>
      </c>
      <c r="F10" s="2" t="s">
        <v>36</v>
      </c>
    </row>
    <row r="11" spans="1:6" x14ac:dyDescent="0.3">
      <c r="A11">
        <v>13</v>
      </c>
      <c r="B11" s="2" t="s">
        <v>361</v>
      </c>
      <c r="C11" s="2" t="s">
        <v>36</v>
      </c>
      <c r="D11" s="2" t="s">
        <v>362</v>
      </c>
      <c r="E11" s="2" t="s">
        <v>363</v>
      </c>
      <c r="F11" s="2" t="s">
        <v>350</v>
      </c>
    </row>
    <row r="12" spans="1:6" x14ac:dyDescent="0.3">
      <c r="A12">
        <v>14</v>
      </c>
      <c r="B12" s="2" t="s">
        <v>364</v>
      </c>
      <c r="C12" s="2" t="s">
        <v>365</v>
      </c>
      <c r="D12" s="2" t="s">
        <v>366</v>
      </c>
      <c r="E12" s="2" t="s">
        <v>367</v>
      </c>
      <c r="F12" s="2" t="s">
        <v>36</v>
      </c>
    </row>
    <row r="13" spans="1:6" x14ac:dyDescent="0.3">
      <c r="A13">
        <v>15</v>
      </c>
      <c r="B13" s="2" t="s">
        <v>368</v>
      </c>
      <c r="C13" s="2" t="s">
        <v>369</v>
      </c>
      <c r="D13" s="2" t="s">
        <v>366</v>
      </c>
      <c r="E13" s="2" t="s">
        <v>370</v>
      </c>
      <c r="F13" s="2" t="s">
        <v>36</v>
      </c>
    </row>
    <row r="14" spans="1:6" x14ac:dyDescent="0.3">
      <c r="A14">
        <v>16</v>
      </c>
      <c r="B14" s="2" t="s">
        <v>371</v>
      </c>
      <c r="C14" s="2" t="s">
        <v>372</v>
      </c>
      <c r="D14" s="2" t="s">
        <v>373</v>
      </c>
      <c r="E14" s="2" t="s">
        <v>374</v>
      </c>
      <c r="F14" s="2" t="s">
        <v>354</v>
      </c>
    </row>
    <row r="15" spans="1:6" x14ac:dyDescent="0.3">
      <c r="A15">
        <v>17</v>
      </c>
      <c r="B15" s="2" t="s">
        <v>375</v>
      </c>
      <c r="C15" s="2" t="s">
        <v>376</v>
      </c>
      <c r="D15" s="2" t="s">
        <v>377</v>
      </c>
      <c r="E15" s="2" t="s">
        <v>378</v>
      </c>
      <c r="F15" s="2" t="s">
        <v>36</v>
      </c>
    </row>
    <row r="16" spans="1:6" x14ac:dyDescent="0.3">
      <c r="A16">
        <v>18</v>
      </c>
      <c r="B16" s="2" t="s">
        <v>379</v>
      </c>
      <c r="C16" s="2" t="s">
        <v>380</v>
      </c>
      <c r="D16" s="2" t="s">
        <v>381</v>
      </c>
      <c r="E16" s="2" t="s">
        <v>382</v>
      </c>
      <c r="F16" s="2" t="s">
        <v>36</v>
      </c>
    </row>
    <row r="17" spans="1:6" x14ac:dyDescent="0.3">
      <c r="A17">
        <v>19</v>
      </c>
      <c r="B17" s="2" t="s">
        <v>383</v>
      </c>
      <c r="C17" s="2" t="s">
        <v>384</v>
      </c>
      <c r="D17" s="2" t="s">
        <v>385</v>
      </c>
      <c r="E17" s="2" t="s">
        <v>386</v>
      </c>
      <c r="F17" s="2" t="s">
        <v>36</v>
      </c>
    </row>
    <row r="18" spans="1:6" x14ac:dyDescent="0.3">
      <c r="A18">
        <v>20</v>
      </c>
      <c r="B18" s="2" t="s">
        <v>387</v>
      </c>
      <c r="C18" s="2" t="s">
        <v>388</v>
      </c>
      <c r="D18" s="2" t="s">
        <v>389</v>
      </c>
      <c r="E18" s="2" t="s">
        <v>390</v>
      </c>
      <c r="F18" s="2" t="s">
        <v>350</v>
      </c>
    </row>
    <row r="19" spans="1:6" x14ac:dyDescent="0.3">
      <c r="A19">
        <v>21</v>
      </c>
      <c r="B19" s="2" t="s">
        <v>391</v>
      </c>
      <c r="C19" s="2" t="s">
        <v>392</v>
      </c>
      <c r="D19" s="2" t="s">
        <v>341</v>
      </c>
      <c r="E19" s="2" t="s">
        <v>393</v>
      </c>
      <c r="F19" s="2" t="s">
        <v>36</v>
      </c>
    </row>
    <row r="20" spans="1:6" x14ac:dyDescent="0.3">
      <c r="A20">
        <v>22</v>
      </c>
      <c r="B20" s="2" t="s">
        <v>394</v>
      </c>
      <c r="C20" s="2" t="s">
        <v>395</v>
      </c>
      <c r="D20" s="2" t="s">
        <v>341</v>
      </c>
      <c r="E20" s="2" t="s">
        <v>396</v>
      </c>
      <c r="F20" s="2" t="s">
        <v>36</v>
      </c>
    </row>
    <row r="21" spans="1:6" x14ac:dyDescent="0.3">
      <c r="A21">
        <v>23</v>
      </c>
      <c r="B21" s="2" t="s">
        <v>397</v>
      </c>
      <c r="C21" s="2" t="s">
        <v>398</v>
      </c>
      <c r="D21" s="2" t="s">
        <v>389</v>
      </c>
      <c r="E21" s="2" t="s">
        <v>399</v>
      </c>
      <c r="F21" s="2" t="s">
        <v>350</v>
      </c>
    </row>
    <row r="22" spans="1:6" x14ac:dyDescent="0.3">
      <c r="A22">
        <v>24</v>
      </c>
      <c r="B22" s="2" t="s">
        <v>400</v>
      </c>
      <c r="C22" s="2" t="s">
        <v>36</v>
      </c>
      <c r="D22" s="2" t="s">
        <v>330</v>
      </c>
      <c r="E22" s="2" t="s">
        <v>401</v>
      </c>
      <c r="F22" s="2" t="s">
        <v>36</v>
      </c>
    </row>
    <row r="23" spans="1:6" x14ac:dyDescent="0.3">
      <c r="A23">
        <v>25</v>
      </c>
      <c r="B23" s="2" t="s">
        <v>402</v>
      </c>
      <c r="C23" s="2" t="s">
        <v>403</v>
      </c>
      <c r="D23" s="2" t="s">
        <v>385</v>
      </c>
      <c r="E23" s="2" t="s">
        <v>404</v>
      </c>
      <c r="F23" s="2" t="s">
        <v>36</v>
      </c>
    </row>
    <row r="24" spans="1:6" x14ac:dyDescent="0.3">
      <c r="A24">
        <v>26</v>
      </c>
      <c r="B24" s="2" t="s">
        <v>405</v>
      </c>
      <c r="C24" s="2" t="s">
        <v>36</v>
      </c>
      <c r="D24" s="2" t="s">
        <v>406</v>
      </c>
      <c r="E24" s="2" t="s">
        <v>36</v>
      </c>
      <c r="F24" s="2" t="s">
        <v>36</v>
      </c>
    </row>
    <row r="25" spans="1:6" x14ac:dyDescent="0.3">
      <c r="A25">
        <v>27</v>
      </c>
      <c r="B25" s="2" t="s">
        <v>407</v>
      </c>
      <c r="C25" s="2" t="s">
        <v>408</v>
      </c>
      <c r="D25" s="2" t="s">
        <v>409</v>
      </c>
      <c r="E25" s="2" t="s">
        <v>410</v>
      </c>
      <c r="F25" s="2" t="s">
        <v>350</v>
      </c>
    </row>
    <row r="26" spans="1:6" x14ac:dyDescent="0.3">
      <c r="A26">
        <v>28</v>
      </c>
      <c r="B26" s="2" t="s">
        <v>411</v>
      </c>
      <c r="C26" s="2" t="s">
        <v>36</v>
      </c>
      <c r="D26" s="2" t="s">
        <v>348</v>
      </c>
      <c r="E26" s="2" t="s">
        <v>412</v>
      </c>
      <c r="F26" s="2" t="s">
        <v>354</v>
      </c>
    </row>
    <row r="27" spans="1:6" x14ac:dyDescent="0.3">
      <c r="A27">
        <v>29</v>
      </c>
      <c r="B27" s="2" t="s">
        <v>413</v>
      </c>
      <c r="C27" s="2" t="s">
        <v>414</v>
      </c>
      <c r="D27" s="2" t="s">
        <v>389</v>
      </c>
      <c r="E27" s="2" t="s">
        <v>415</v>
      </c>
      <c r="F27" s="2" t="s">
        <v>350</v>
      </c>
    </row>
    <row r="28" spans="1:6" x14ac:dyDescent="0.3">
      <c r="A28">
        <v>30</v>
      </c>
      <c r="B28" s="2" t="s">
        <v>416</v>
      </c>
      <c r="C28" s="2" t="s">
        <v>36</v>
      </c>
      <c r="D28" s="2" t="s">
        <v>385</v>
      </c>
      <c r="E28" s="2" t="s">
        <v>417</v>
      </c>
      <c r="F28" s="2" t="s">
        <v>36</v>
      </c>
    </row>
    <row r="29" spans="1:6" x14ac:dyDescent="0.3">
      <c r="A29">
        <v>31</v>
      </c>
      <c r="B29" s="2" t="s">
        <v>418</v>
      </c>
      <c r="C29" s="2" t="s">
        <v>36</v>
      </c>
      <c r="D29" s="2" t="s">
        <v>348</v>
      </c>
      <c r="E29" s="2" t="s">
        <v>419</v>
      </c>
      <c r="F29" s="2" t="s">
        <v>350</v>
      </c>
    </row>
    <row r="30" spans="1:6" x14ac:dyDescent="0.3">
      <c r="A30">
        <v>32</v>
      </c>
      <c r="B30" s="2" t="s">
        <v>420</v>
      </c>
      <c r="C30" s="2" t="s">
        <v>36</v>
      </c>
      <c r="D30" s="2" t="s">
        <v>421</v>
      </c>
      <c r="E30" s="2" t="s">
        <v>422</v>
      </c>
      <c r="F30" s="2" t="s">
        <v>36</v>
      </c>
    </row>
    <row r="31" spans="1:6" x14ac:dyDescent="0.3">
      <c r="A31">
        <v>33</v>
      </c>
      <c r="B31" s="2" t="s">
        <v>423</v>
      </c>
      <c r="C31" s="2" t="s">
        <v>36</v>
      </c>
      <c r="D31" s="2" t="s">
        <v>424</v>
      </c>
      <c r="E31" s="2" t="s">
        <v>425</v>
      </c>
      <c r="F31" s="2" t="s">
        <v>36</v>
      </c>
    </row>
    <row r="32" spans="1:6" x14ac:dyDescent="0.3">
      <c r="A32">
        <v>34</v>
      </c>
      <c r="B32" s="2" t="s">
        <v>426</v>
      </c>
      <c r="C32" s="2" t="s">
        <v>427</v>
      </c>
      <c r="D32" s="2" t="s">
        <v>389</v>
      </c>
      <c r="E32" s="2" t="s">
        <v>428</v>
      </c>
      <c r="F32" s="2" t="s">
        <v>350</v>
      </c>
    </row>
    <row r="33" spans="1:6" x14ac:dyDescent="0.3">
      <c r="A33">
        <v>35</v>
      </c>
      <c r="B33" s="2" t="s">
        <v>429</v>
      </c>
      <c r="C33" s="2" t="s">
        <v>36</v>
      </c>
      <c r="D33" s="2" t="s">
        <v>430</v>
      </c>
      <c r="E33" s="2" t="s">
        <v>431</v>
      </c>
      <c r="F33" s="2" t="s">
        <v>36</v>
      </c>
    </row>
    <row r="34" spans="1:6" x14ac:dyDescent="0.3">
      <c r="A34">
        <v>36</v>
      </c>
      <c r="B34" s="2" t="s">
        <v>432</v>
      </c>
      <c r="C34" s="2" t="s">
        <v>36</v>
      </c>
      <c r="D34" s="2" t="s">
        <v>433</v>
      </c>
      <c r="E34" s="2" t="s">
        <v>434</v>
      </c>
      <c r="F34" s="2" t="s">
        <v>36</v>
      </c>
    </row>
    <row r="35" spans="1:6" x14ac:dyDescent="0.3">
      <c r="A35">
        <v>37</v>
      </c>
      <c r="B35" s="2" t="s">
        <v>435</v>
      </c>
      <c r="C35" s="2" t="s">
        <v>36</v>
      </c>
      <c r="D35" s="2" t="s">
        <v>436</v>
      </c>
      <c r="E35" s="2" t="s">
        <v>437</v>
      </c>
      <c r="F35" s="2" t="s">
        <v>36</v>
      </c>
    </row>
    <row r="36" spans="1:6" x14ac:dyDescent="0.3">
      <c r="A36">
        <v>38</v>
      </c>
      <c r="B36" s="2" t="s">
        <v>438</v>
      </c>
      <c r="C36" s="2" t="s">
        <v>36</v>
      </c>
      <c r="D36" s="2" t="s">
        <v>439</v>
      </c>
      <c r="E36" s="2" t="s">
        <v>36</v>
      </c>
      <c r="F36" s="2" t="s">
        <v>36</v>
      </c>
    </row>
    <row r="37" spans="1:6" x14ac:dyDescent="0.3">
      <c r="A37">
        <v>39</v>
      </c>
      <c r="B37" s="2" t="s">
        <v>440</v>
      </c>
      <c r="C37" s="2" t="s">
        <v>441</v>
      </c>
      <c r="D37" s="2" t="s">
        <v>441</v>
      </c>
      <c r="E37" s="2" t="s">
        <v>442</v>
      </c>
      <c r="F37" s="2" t="s">
        <v>36</v>
      </c>
    </row>
    <row r="38" spans="1:6" x14ac:dyDescent="0.3">
      <c r="A38">
        <v>40</v>
      </c>
      <c r="B38" s="2" t="s">
        <v>443</v>
      </c>
      <c r="C38" s="2" t="s">
        <v>385</v>
      </c>
      <c r="D38" s="2" t="s">
        <v>385</v>
      </c>
      <c r="E38" s="2" t="s">
        <v>36</v>
      </c>
      <c r="F38" s="2" t="s">
        <v>36</v>
      </c>
    </row>
    <row r="39" spans="1:6" x14ac:dyDescent="0.3">
      <c r="A39">
        <v>41</v>
      </c>
      <c r="B39" s="2" t="s">
        <v>444</v>
      </c>
      <c r="C39" s="2" t="s">
        <v>36</v>
      </c>
      <c r="D39" s="2" t="s">
        <v>445</v>
      </c>
      <c r="E39" s="2" t="s">
        <v>446</v>
      </c>
      <c r="F39" s="2" t="s">
        <v>36</v>
      </c>
    </row>
    <row r="40" spans="1:6" x14ac:dyDescent="0.3">
      <c r="A40">
        <v>42</v>
      </c>
      <c r="B40" s="2" t="s">
        <v>447</v>
      </c>
      <c r="C40" s="2" t="s">
        <v>36</v>
      </c>
      <c r="D40" s="2" t="s">
        <v>448</v>
      </c>
      <c r="E40" s="2" t="s">
        <v>449</v>
      </c>
      <c r="F40" s="2" t="s">
        <v>36</v>
      </c>
    </row>
    <row r="41" spans="1:6" x14ac:dyDescent="0.3">
      <c r="A41">
        <v>43</v>
      </c>
      <c r="B41" s="2" t="s">
        <v>450</v>
      </c>
      <c r="C41" s="2" t="s">
        <v>36</v>
      </c>
      <c r="D41" s="2" t="s">
        <v>451</v>
      </c>
      <c r="E41" s="2" t="s">
        <v>452</v>
      </c>
      <c r="F41" s="2" t="s">
        <v>36</v>
      </c>
    </row>
    <row r="42" spans="1:6" x14ac:dyDescent="0.3">
      <c r="A42">
        <v>45</v>
      </c>
      <c r="B42" s="2" t="s">
        <v>453</v>
      </c>
      <c r="C42" s="2" t="s">
        <v>36</v>
      </c>
      <c r="D42" s="2" t="s">
        <v>36</v>
      </c>
      <c r="E42" s="2" t="s">
        <v>36</v>
      </c>
      <c r="F42" s="2" t="s">
        <v>354</v>
      </c>
    </row>
    <row r="43" spans="1:6" x14ac:dyDescent="0.3">
      <c r="A43">
        <v>46</v>
      </c>
      <c r="B43" s="2" t="s">
        <v>454</v>
      </c>
      <c r="C43" s="2" t="s">
        <v>36</v>
      </c>
      <c r="D43" s="2" t="s">
        <v>455</v>
      </c>
      <c r="E43" s="2" t="s">
        <v>36</v>
      </c>
      <c r="F43" s="2" t="s">
        <v>36</v>
      </c>
    </row>
    <row r="44" spans="1:6" x14ac:dyDescent="0.3">
      <c r="A44">
        <v>47</v>
      </c>
      <c r="B44" s="2" t="s">
        <v>456</v>
      </c>
      <c r="C44" s="2" t="s">
        <v>457</v>
      </c>
      <c r="D44" s="2" t="s">
        <v>458</v>
      </c>
      <c r="E44" s="2" t="s">
        <v>459</v>
      </c>
      <c r="F44" s="2" t="s">
        <v>36</v>
      </c>
    </row>
    <row r="45" spans="1:6" x14ac:dyDescent="0.3">
      <c r="A45">
        <v>48</v>
      </c>
      <c r="B45" s="2" t="s">
        <v>460</v>
      </c>
      <c r="C45" s="2" t="s">
        <v>36</v>
      </c>
      <c r="D45" s="2" t="s">
        <v>461</v>
      </c>
      <c r="E45" s="2" t="s">
        <v>462</v>
      </c>
      <c r="F45" s="2" t="s">
        <v>36</v>
      </c>
    </row>
    <row r="46" spans="1:6" x14ac:dyDescent="0.3">
      <c r="A46">
        <v>49</v>
      </c>
      <c r="B46" s="2" t="s">
        <v>463</v>
      </c>
      <c r="C46" s="2" t="s">
        <v>36</v>
      </c>
      <c r="D46" s="2" t="s">
        <v>464</v>
      </c>
      <c r="E46" s="2" t="s">
        <v>465</v>
      </c>
      <c r="F46" s="2" t="s">
        <v>36</v>
      </c>
    </row>
    <row r="47" spans="1:6" x14ac:dyDescent="0.3">
      <c r="A47">
        <v>50</v>
      </c>
      <c r="B47" s="2" t="s">
        <v>466</v>
      </c>
      <c r="C47" s="2" t="s">
        <v>36</v>
      </c>
      <c r="D47" s="2" t="s">
        <v>467</v>
      </c>
      <c r="E47" s="2" t="s">
        <v>468</v>
      </c>
      <c r="F47" s="2" t="s">
        <v>36</v>
      </c>
    </row>
    <row r="48" spans="1:6" x14ac:dyDescent="0.3">
      <c r="A48">
        <v>51</v>
      </c>
      <c r="B48" s="2" t="s">
        <v>469</v>
      </c>
      <c r="C48" s="2" t="s">
        <v>36</v>
      </c>
      <c r="D48" s="2" t="s">
        <v>470</v>
      </c>
      <c r="E48" s="2" t="s">
        <v>36</v>
      </c>
      <c r="F48" s="2" t="s">
        <v>36</v>
      </c>
    </row>
    <row r="49" spans="1:6" x14ac:dyDescent="0.3">
      <c r="A49">
        <v>53</v>
      </c>
      <c r="B49" s="2" t="s">
        <v>471</v>
      </c>
      <c r="C49" s="2" t="s">
        <v>36</v>
      </c>
      <c r="D49" s="2" t="s">
        <v>472</v>
      </c>
      <c r="E49" s="2" t="s">
        <v>473</v>
      </c>
      <c r="F49" s="2" t="s">
        <v>36</v>
      </c>
    </row>
    <row r="50" spans="1:6" x14ac:dyDescent="0.3">
      <c r="A50">
        <v>54</v>
      </c>
      <c r="B50" s="2" t="s">
        <v>474</v>
      </c>
      <c r="C50" s="2" t="s">
        <v>36</v>
      </c>
      <c r="D50" s="2" t="s">
        <v>461</v>
      </c>
      <c r="E50" s="2" t="s">
        <v>475</v>
      </c>
      <c r="F50" s="2" t="s">
        <v>36</v>
      </c>
    </row>
    <row r="51" spans="1:6" x14ac:dyDescent="0.3">
      <c r="A51">
        <v>56</v>
      </c>
      <c r="B51" s="2" t="s">
        <v>476</v>
      </c>
      <c r="C51" s="2" t="s">
        <v>36</v>
      </c>
      <c r="D51" s="2" t="s">
        <v>36</v>
      </c>
      <c r="E51" s="2" t="s">
        <v>477</v>
      </c>
      <c r="F51" s="2" t="s">
        <v>36</v>
      </c>
    </row>
    <row r="52" spans="1:6" x14ac:dyDescent="0.3">
      <c r="A52">
        <v>57</v>
      </c>
      <c r="B52" s="2" t="s">
        <v>478</v>
      </c>
      <c r="C52" s="2" t="s">
        <v>36</v>
      </c>
      <c r="D52" s="2" t="s">
        <v>479</v>
      </c>
      <c r="E52" s="2" t="s">
        <v>480</v>
      </c>
      <c r="F52" s="2" t="s">
        <v>36</v>
      </c>
    </row>
    <row r="53" spans="1:6" x14ac:dyDescent="0.3">
      <c r="A53">
        <v>58</v>
      </c>
      <c r="B53" s="2" t="s">
        <v>481</v>
      </c>
      <c r="C53" s="2" t="s">
        <v>36</v>
      </c>
      <c r="D53" s="2" t="s">
        <v>482</v>
      </c>
      <c r="E53" s="2" t="s">
        <v>483</v>
      </c>
      <c r="F53" s="2" t="s">
        <v>36</v>
      </c>
    </row>
    <row r="54" spans="1:6" x14ac:dyDescent="0.3">
      <c r="A54">
        <v>59</v>
      </c>
      <c r="B54" s="2" t="s">
        <v>484</v>
      </c>
      <c r="C54" s="2" t="s">
        <v>36</v>
      </c>
      <c r="D54" s="2" t="s">
        <v>482</v>
      </c>
      <c r="E54" s="2" t="s">
        <v>485</v>
      </c>
      <c r="F54" s="2" t="s">
        <v>36</v>
      </c>
    </row>
    <row r="55" spans="1:6" x14ac:dyDescent="0.3">
      <c r="A55">
        <v>60</v>
      </c>
      <c r="B55" s="2" t="s">
        <v>486</v>
      </c>
      <c r="C55" s="2" t="s">
        <v>36</v>
      </c>
      <c r="D55" s="2" t="s">
        <v>487</v>
      </c>
      <c r="E55" s="2" t="s">
        <v>488</v>
      </c>
      <c r="F55" s="2" t="s">
        <v>354</v>
      </c>
    </row>
    <row r="56" spans="1:6" x14ac:dyDescent="0.3">
      <c r="A56">
        <v>61</v>
      </c>
      <c r="B56" s="2" t="s">
        <v>489</v>
      </c>
      <c r="C56" s="2" t="s">
        <v>36</v>
      </c>
      <c r="D56" s="2" t="s">
        <v>373</v>
      </c>
      <c r="E56" s="2" t="s">
        <v>490</v>
      </c>
      <c r="F56" s="2" t="s">
        <v>350</v>
      </c>
    </row>
    <row r="57" spans="1:6" x14ac:dyDescent="0.3">
      <c r="A57">
        <v>62</v>
      </c>
      <c r="B57" s="2" t="s">
        <v>491</v>
      </c>
      <c r="C57" s="2" t="s">
        <v>36</v>
      </c>
      <c r="D57" s="2" t="s">
        <v>362</v>
      </c>
      <c r="E57" s="2" t="s">
        <v>492</v>
      </c>
      <c r="F57" s="2" t="s">
        <v>354</v>
      </c>
    </row>
    <row r="58" spans="1:6" x14ac:dyDescent="0.3">
      <c r="A58">
        <v>63</v>
      </c>
      <c r="B58" s="2" t="s">
        <v>493</v>
      </c>
      <c r="C58" s="2" t="s">
        <v>36</v>
      </c>
      <c r="D58" s="2" t="s">
        <v>362</v>
      </c>
      <c r="E58" s="2" t="s">
        <v>494</v>
      </c>
      <c r="F58" s="2" t="s">
        <v>350</v>
      </c>
    </row>
    <row r="59" spans="1:6" x14ac:dyDescent="0.3">
      <c r="A59">
        <v>64</v>
      </c>
      <c r="B59" s="2" t="s">
        <v>495</v>
      </c>
      <c r="C59" s="2" t="s">
        <v>36</v>
      </c>
      <c r="D59" s="2" t="s">
        <v>496</v>
      </c>
      <c r="E59" s="2" t="s">
        <v>497</v>
      </c>
      <c r="F59" s="2" t="s">
        <v>350</v>
      </c>
    </row>
    <row r="60" spans="1:6" x14ac:dyDescent="0.3">
      <c r="A60">
        <v>65</v>
      </c>
      <c r="B60" s="2" t="s">
        <v>498</v>
      </c>
      <c r="C60" s="2" t="s">
        <v>36</v>
      </c>
      <c r="D60" s="2" t="s">
        <v>496</v>
      </c>
      <c r="E60" s="2" t="s">
        <v>499</v>
      </c>
      <c r="F60" s="2" t="s">
        <v>354</v>
      </c>
    </row>
    <row r="61" spans="1:6" x14ac:dyDescent="0.3">
      <c r="A61">
        <v>66</v>
      </c>
      <c r="B61" s="2" t="s">
        <v>500</v>
      </c>
      <c r="C61" s="2" t="s">
        <v>36</v>
      </c>
      <c r="D61" s="2" t="s">
        <v>348</v>
      </c>
      <c r="E61" s="2" t="s">
        <v>501</v>
      </c>
      <c r="F61" s="2" t="s">
        <v>350</v>
      </c>
    </row>
    <row r="62" spans="1:6" x14ac:dyDescent="0.3">
      <c r="A62">
        <v>67</v>
      </c>
      <c r="B62" s="2" t="s">
        <v>502</v>
      </c>
      <c r="C62" s="2" t="s">
        <v>36</v>
      </c>
      <c r="D62" s="2" t="s">
        <v>503</v>
      </c>
      <c r="E62" s="2" t="s">
        <v>504</v>
      </c>
      <c r="F62" s="2" t="s">
        <v>350</v>
      </c>
    </row>
    <row r="63" spans="1:6" x14ac:dyDescent="0.3">
      <c r="A63">
        <v>68</v>
      </c>
      <c r="B63" s="2" t="s">
        <v>505</v>
      </c>
      <c r="C63" s="2" t="s">
        <v>36</v>
      </c>
      <c r="D63" s="2" t="s">
        <v>373</v>
      </c>
      <c r="E63" s="2" t="s">
        <v>506</v>
      </c>
      <c r="F63" s="2" t="s">
        <v>350</v>
      </c>
    </row>
    <row r="64" spans="1:6" x14ac:dyDescent="0.3">
      <c r="A64">
        <v>69</v>
      </c>
      <c r="B64" s="2" t="s">
        <v>507</v>
      </c>
      <c r="C64" s="2" t="s">
        <v>36</v>
      </c>
      <c r="D64" s="2" t="s">
        <v>496</v>
      </c>
      <c r="E64" s="2" t="s">
        <v>508</v>
      </c>
      <c r="F64" s="2" t="s">
        <v>354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C9A16-AB37-4FA2-889B-1BFEC2BE08FD}">
  <dimension ref="A1:AK3216"/>
  <sheetViews>
    <sheetView workbookViewId="0">
      <selection activeCell="B3" sqref="B3"/>
    </sheetView>
  </sheetViews>
  <sheetFormatPr baseColWidth="10" defaultRowHeight="14.4" x14ac:dyDescent="0.3"/>
  <cols>
    <col min="1" max="1" width="12" bestFit="1" customWidth="1"/>
    <col min="2" max="2" width="10.5546875" bestFit="1" customWidth="1"/>
    <col min="3" max="3" width="15.33203125" bestFit="1" customWidth="1"/>
    <col min="4" max="4" width="48.109375" bestFit="1" customWidth="1"/>
    <col min="5" max="5" width="13.6640625" bestFit="1" customWidth="1"/>
    <col min="6" max="6" width="22.77734375" bestFit="1" customWidth="1"/>
    <col min="7" max="7" width="20.44140625" bestFit="1" customWidth="1"/>
    <col min="8" max="8" width="22.88671875" bestFit="1" customWidth="1"/>
    <col min="9" max="9" width="10.5546875" bestFit="1" customWidth="1"/>
    <col min="10" max="10" width="16" bestFit="1" customWidth="1"/>
    <col min="11" max="11" width="21.44140625" bestFit="1" customWidth="1"/>
    <col min="12" max="12" width="16.21875" bestFit="1" customWidth="1"/>
    <col min="13" max="13" width="15.77734375" bestFit="1" customWidth="1"/>
    <col min="14" max="14" width="13.6640625" bestFit="1" customWidth="1"/>
    <col min="15" max="15" width="19.88671875" bestFit="1" customWidth="1"/>
    <col min="16" max="16" width="8.33203125" bestFit="1" customWidth="1"/>
    <col min="17" max="17" width="15.44140625" bestFit="1" customWidth="1"/>
    <col min="18" max="18" width="11.21875" bestFit="1" customWidth="1"/>
    <col min="19" max="19" width="21.21875" bestFit="1" customWidth="1"/>
    <col min="20" max="20" width="20" bestFit="1" customWidth="1"/>
    <col min="21" max="21" width="15.6640625" bestFit="1" customWidth="1"/>
    <col min="22" max="22" width="18.6640625" bestFit="1" customWidth="1"/>
    <col min="23" max="23" width="14.44140625" bestFit="1" customWidth="1"/>
    <col min="24" max="24" width="13.6640625" bestFit="1" customWidth="1"/>
    <col min="25" max="25" width="16.77734375" bestFit="1" customWidth="1"/>
    <col min="26" max="26" width="17.5546875" bestFit="1" customWidth="1"/>
    <col min="27" max="27" width="14.109375" bestFit="1" customWidth="1"/>
    <col min="28" max="28" width="13.33203125" bestFit="1" customWidth="1"/>
    <col min="29" max="29" width="19" bestFit="1" customWidth="1"/>
    <col min="30" max="30" width="19" customWidth="1"/>
    <col min="31" max="31" width="15.109375" bestFit="1" customWidth="1"/>
    <col min="32" max="32" width="13.6640625" bestFit="1" customWidth="1"/>
    <col min="33" max="33" width="15" bestFit="1" customWidth="1"/>
    <col min="34" max="34" width="10.5546875" bestFit="1" customWidth="1"/>
    <col min="35" max="35" width="10.5546875" customWidth="1"/>
    <col min="36" max="36" width="16.109375" bestFit="1" customWidth="1"/>
    <col min="37" max="37" width="13.88671875" bestFit="1" customWidth="1"/>
  </cols>
  <sheetData>
    <row r="1" spans="1:37" x14ac:dyDescent="0.3">
      <c r="A1" t="s">
        <v>0</v>
      </c>
      <c r="B1" t="s">
        <v>1</v>
      </c>
      <c r="C1" t="s">
        <v>2</v>
      </c>
      <c r="D1" t="s">
        <v>279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282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509</v>
      </c>
      <c r="AE1" t="s">
        <v>27</v>
      </c>
      <c r="AF1" t="s">
        <v>28</v>
      </c>
      <c r="AG1" t="s">
        <v>29</v>
      </c>
      <c r="AH1" t="s">
        <v>30</v>
      </c>
      <c r="AI1" t="s">
        <v>322</v>
      </c>
      <c r="AJ1" t="s">
        <v>31</v>
      </c>
      <c r="AK1" t="s">
        <v>32</v>
      </c>
    </row>
    <row r="2" spans="1:37" x14ac:dyDescent="0.3">
      <c r="A2">
        <v>127</v>
      </c>
      <c r="B2" s="1">
        <v>40836</v>
      </c>
      <c r="C2">
        <v>24</v>
      </c>
      <c r="D2" t="str">
        <f>VLOOKUP(seguimiento[[#This Row],[idinstituciones]],instituciones[[idinstituciones]:[nombre]],2,)</f>
        <v>Hospital Sor Maria Ludovica de La Plata</v>
      </c>
      <c r="E2" s="2" t="s">
        <v>33</v>
      </c>
      <c r="F2" s="2" t="s">
        <v>34</v>
      </c>
      <c r="G2" s="2" t="s">
        <v>59</v>
      </c>
      <c r="H2" s="2" t="s">
        <v>36</v>
      </c>
      <c r="I2" s="2" t="s">
        <v>37</v>
      </c>
      <c r="J2" s="2" t="s">
        <v>35</v>
      </c>
      <c r="K2" s="2" t="s">
        <v>63</v>
      </c>
      <c r="L2" s="2" t="s">
        <v>39</v>
      </c>
      <c r="M2" s="2"/>
      <c r="N2" s="2" t="s">
        <v>35</v>
      </c>
      <c r="O2" s="2" t="s">
        <v>36</v>
      </c>
      <c r="P2" s="2" t="s">
        <v>42</v>
      </c>
      <c r="Q2" s="2" t="s">
        <v>80</v>
      </c>
      <c r="R2" s="2" t="s">
        <v>40</v>
      </c>
      <c r="S2" s="2" t="s">
        <v>45</v>
      </c>
      <c r="T2" s="2" t="s">
        <v>37</v>
      </c>
      <c r="U2" s="2" t="s">
        <v>45</v>
      </c>
      <c r="V2" s="2" t="s">
        <v>45</v>
      </c>
      <c r="W2" s="2" t="s">
        <v>36</v>
      </c>
      <c r="X2" s="2" t="s">
        <v>43</v>
      </c>
      <c r="Y2" s="2" t="s">
        <v>36</v>
      </c>
      <c r="Z2" s="2" t="s">
        <v>281</v>
      </c>
      <c r="AA2" s="2" t="s">
        <v>35</v>
      </c>
      <c r="AB2" s="2" t="s">
        <v>36</v>
      </c>
      <c r="AC2" s="2"/>
      <c r="AD2" s="2"/>
      <c r="AE2">
        <v>1611</v>
      </c>
      <c r="AF2" s="2" t="s">
        <v>36</v>
      </c>
      <c r="AG2" s="2" t="s">
        <v>36</v>
      </c>
      <c r="AH2" s="2"/>
      <c r="AI2" s="2"/>
      <c r="AJ2" s="2" t="s">
        <v>36</v>
      </c>
      <c r="AK2" s="2" t="s">
        <v>36</v>
      </c>
    </row>
    <row r="3" spans="1:37" x14ac:dyDescent="0.3">
      <c r="A3">
        <v>127</v>
      </c>
      <c r="B3" s="1">
        <v>41228</v>
      </c>
      <c r="C3">
        <v>24</v>
      </c>
      <c r="D3" t="str">
        <f>VLOOKUP(seguimiento[[#This Row],[idinstituciones]],instituciones[[idinstituciones]:[nombre]],2,)</f>
        <v>Hospital Sor Maria Ludovica de La Plata</v>
      </c>
      <c r="E3" s="2" t="s">
        <v>33</v>
      </c>
      <c r="F3" s="2" t="s">
        <v>34</v>
      </c>
      <c r="G3" s="2" t="s">
        <v>51</v>
      </c>
      <c r="H3" s="2" t="s">
        <v>36</v>
      </c>
      <c r="I3" s="2" t="s">
        <v>37</v>
      </c>
      <c r="J3" s="2" t="s">
        <v>35</v>
      </c>
      <c r="K3" s="2" t="s">
        <v>61</v>
      </c>
      <c r="L3" s="2" t="s">
        <v>39</v>
      </c>
      <c r="M3" s="2" t="s">
        <v>70</v>
      </c>
      <c r="N3" s="2" t="s">
        <v>35</v>
      </c>
      <c r="O3" s="2" t="s">
        <v>36</v>
      </c>
      <c r="P3" s="2" t="s">
        <v>36</v>
      </c>
      <c r="Q3" s="2" t="s">
        <v>80</v>
      </c>
      <c r="R3" s="2" t="s">
        <v>40</v>
      </c>
      <c r="S3" s="2" t="s">
        <v>45</v>
      </c>
      <c r="T3" s="2" t="s">
        <v>37</v>
      </c>
      <c r="U3" s="2" t="s">
        <v>42</v>
      </c>
      <c r="V3" s="2" t="s">
        <v>45</v>
      </c>
      <c r="W3" s="2" t="s">
        <v>45</v>
      </c>
      <c r="X3" s="2" t="s">
        <v>43</v>
      </c>
      <c r="Y3" s="2" t="s">
        <v>47</v>
      </c>
      <c r="Z3" s="2" t="s">
        <v>281</v>
      </c>
      <c r="AA3" s="2" t="s">
        <v>35</v>
      </c>
      <c r="AB3" s="2" t="s">
        <v>36</v>
      </c>
      <c r="AC3" s="2"/>
      <c r="AD3" s="2"/>
      <c r="AE3">
        <v>438</v>
      </c>
      <c r="AF3" s="2" t="s">
        <v>36</v>
      </c>
      <c r="AG3" s="2" t="s">
        <v>36</v>
      </c>
      <c r="AH3" s="2"/>
      <c r="AI3" s="2"/>
      <c r="AJ3" s="2" t="s">
        <v>36</v>
      </c>
      <c r="AK3" s="2" t="s">
        <v>36</v>
      </c>
    </row>
    <row r="4" spans="1:37" x14ac:dyDescent="0.3">
      <c r="A4">
        <v>129</v>
      </c>
      <c r="B4" s="1">
        <v>40729</v>
      </c>
      <c r="C4">
        <v>13</v>
      </c>
      <c r="D4" t="str">
        <f>VLOOKUP(seguimiento[[#This Row],[idinstituciones]],instituciones[[idinstituciones]:[nombre]],2,)</f>
        <v>Clínica y Maternidad del Sol</v>
      </c>
      <c r="E4" s="2" t="s">
        <v>64</v>
      </c>
      <c r="F4" s="2" t="s">
        <v>58</v>
      </c>
      <c r="G4" s="2" t="s">
        <v>51</v>
      </c>
      <c r="H4" s="2" t="s">
        <v>90</v>
      </c>
      <c r="I4" s="2" t="s">
        <v>45</v>
      </c>
      <c r="J4" s="2" t="s">
        <v>35</v>
      </c>
      <c r="K4" s="2"/>
      <c r="L4" s="2" t="s">
        <v>39</v>
      </c>
      <c r="M4" s="2"/>
      <c r="N4" s="2" t="s">
        <v>35</v>
      </c>
      <c r="O4" s="2" t="s">
        <v>36</v>
      </c>
      <c r="P4" s="2" t="s">
        <v>36</v>
      </c>
      <c r="Q4" s="2"/>
      <c r="R4" s="2"/>
      <c r="S4" s="2" t="s">
        <v>45</v>
      </c>
      <c r="T4" s="2" t="s">
        <v>73</v>
      </c>
      <c r="U4" s="2" t="s">
        <v>49</v>
      </c>
      <c r="V4" s="2" t="s">
        <v>49</v>
      </c>
      <c r="W4" s="2" t="s">
        <v>48</v>
      </c>
      <c r="X4" s="2" t="s">
        <v>65</v>
      </c>
      <c r="Y4" s="2" t="s">
        <v>54</v>
      </c>
      <c r="Z4" s="2" t="s">
        <v>281</v>
      </c>
      <c r="AA4" s="2" t="s">
        <v>35</v>
      </c>
      <c r="AB4" s="2" t="s">
        <v>36</v>
      </c>
      <c r="AC4" s="2"/>
      <c r="AD4" s="2"/>
      <c r="AE4">
        <v>113</v>
      </c>
      <c r="AF4" s="2" t="s">
        <v>36</v>
      </c>
      <c r="AG4" s="2" t="s">
        <v>36</v>
      </c>
      <c r="AH4" s="2"/>
      <c r="AI4" s="2"/>
      <c r="AJ4" s="2" t="s">
        <v>36</v>
      </c>
      <c r="AK4" s="2" t="s">
        <v>36</v>
      </c>
    </row>
    <row r="5" spans="1:37" x14ac:dyDescent="0.3">
      <c r="A5">
        <v>129</v>
      </c>
      <c r="B5" s="1">
        <v>40953</v>
      </c>
      <c r="C5">
        <v>13</v>
      </c>
      <c r="D5" t="str">
        <f>VLOOKUP(seguimiento[[#This Row],[idinstituciones]],instituciones[[idinstituciones]:[nombre]],2,)</f>
        <v>Clínica y Maternidad del Sol</v>
      </c>
      <c r="E5" s="2" t="s">
        <v>64</v>
      </c>
      <c r="F5" s="2" t="s">
        <v>58</v>
      </c>
      <c r="G5" s="2" t="s">
        <v>67</v>
      </c>
      <c r="H5" s="2" t="s">
        <v>36</v>
      </c>
      <c r="I5" s="2" t="s">
        <v>45</v>
      </c>
      <c r="J5" s="2" t="s">
        <v>36</v>
      </c>
      <c r="K5" s="2"/>
      <c r="L5" s="2" t="s">
        <v>39</v>
      </c>
      <c r="M5" s="2"/>
      <c r="N5" s="2" t="s">
        <v>35</v>
      </c>
      <c r="O5" s="2" t="s">
        <v>36</v>
      </c>
      <c r="P5" s="2" t="s">
        <v>36</v>
      </c>
      <c r="Q5" s="2"/>
      <c r="R5" s="2"/>
      <c r="S5" s="2" t="s">
        <v>45</v>
      </c>
      <c r="T5" s="2" t="s">
        <v>42</v>
      </c>
      <c r="U5" s="2" t="s">
        <v>45</v>
      </c>
      <c r="V5" s="2" t="s">
        <v>45</v>
      </c>
      <c r="W5" s="2" t="s">
        <v>45</v>
      </c>
      <c r="X5" s="2" t="s">
        <v>43</v>
      </c>
      <c r="Y5" s="2" t="s">
        <v>36</v>
      </c>
      <c r="Z5" s="2" t="s">
        <v>281</v>
      </c>
      <c r="AA5" s="2" t="s">
        <v>71</v>
      </c>
      <c r="AB5" s="2" t="s">
        <v>124</v>
      </c>
      <c r="AC5" s="2">
        <v>1</v>
      </c>
      <c r="AD5" s="2" t="str">
        <f>VLOOKUP(seguimiento[[#This Row],[causafallecimiento]],causafallecimiento[[id]:[valor]],2,)</f>
        <v>Respiratorios</v>
      </c>
      <c r="AE5">
        <v>748</v>
      </c>
      <c r="AF5" s="2" t="s">
        <v>36</v>
      </c>
      <c r="AG5" s="2" t="s">
        <v>36</v>
      </c>
      <c r="AH5" s="2"/>
      <c r="AI5" s="2"/>
      <c r="AJ5" s="2" t="s">
        <v>36</v>
      </c>
      <c r="AK5" s="2" t="s">
        <v>36</v>
      </c>
    </row>
    <row r="6" spans="1:37" x14ac:dyDescent="0.3">
      <c r="A6">
        <v>130</v>
      </c>
      <c r="B6" s="1">
        <v>40841</v>
      </c>
      <c r="C6">
        <v>13</v>
      </c>
      <c r="D6" t="str">
        <f>VLOOKUP(seguimiento[[#This Row],[idinstituciones]],instituciones[[idinstituciones]:[nombre]],2,)</f>
        <v>Clínica y Maternidad del Sol</v>
      </c>
      <c r="E6" s="2" t="s">
        <v>33</v>
      </c>
      <c r="F6" s="2" t="s">
        <v>34</v>
      </c>
      <c r="G6" s="2" t="s">
        <v>55</v>
      </c>
      <c r="H6" s="2" t="s">
        <v>36</v>
      </c>
      <c r="I6" s="2" t="s">
        <v>45</v>
      </c>
      <c r="J6" s="2" t="s">
        <v>35</v>
      </c>
      <c r="K6" s="2"/>
      <c r="L6" s="2" t="s">
        <v>39</v>
      </c>
      <c r="M6" s="2"/>
      <c r="N6" s="2" t="s">
        <v>35</v>
      </c>
      <c r="O6" s="2" t="s">
        <v>36</v>
      </c>
      <c r="P6" s="2" t="s">
        <v>36</v>
      </c>
      <c r="Q6" s="2" t="s">
        <v>34</v>
      </c>
      <c r="R6" s="2" t="s">
        <v>40</v>
      </c>
      <c r="S6" s="2" t="s">
        <v>45</v>
      </c>
      <c r="T6" s="2" t="s">
        <v>49</v>
      </c>
      <c r="U6" s="2" t="s">
        <v>42</v>
      </c>
      <c r="V6" s="2" t="s">
        <v>42</v>
      </c>
      <c r="W6" s="2" t="s">
        <v>37</v>
      </c>
      <c r="X6" s="2" t="s">
        <v>43</v>
      </c>
      <c r="Y6" s="2" t="s">
        <v>36</v>
      </c>
      <c r="Z6" s="2" t="s">
        <v>281</v>
      </c>
      <c r="AA6" s="2" t="s">
        <v>35</v>
      </c>
      <c r="AB6" s="2" t="s">
        <v>36</v>
      </c>
      <c r="AC6" s="2"/>
      <c r="AD6" s="2"/>
      <c r="AE6">
        <v>1241</v>
      </c>
      <c r="AF6" s="2" t="s">
        <v>36</v>
      </c>
      <c r="AG6" s="2" t="s">
        <v>36</v>
      </c>
      <c r="AH6" s="2"/>
      <c r="AI6" s="2"/>
      <c r="AJ6" s="2" t="s">
        <v>36</v>
      </c>
      <c r="AK6" s="2" t="s">
        <v>36</v>
      </c>
    </row>
    <row r="7" spans="1:37" x14ac:dyDescent="0.3">
      <c r="A7">
        <v>130</v>
      </c>
      <c r="B7" s="1">
        <v>41128</v>
      </c>
      <c r="C7">
        <v>13</v>
      </c>
      <c r="D7" t="str">
        <f>VLOOKUP(seguimiento[[#This Row],[idinstituciones]],instituciones[[idinstituciones]:[nombre]],2,)</f>
        <v>Clínica y Maternidad del Sol</v>
      </c>
      <c r="E7" s="2" t="s">
        <v>33</v>
      </c>
      <c r="F7" s="2" t="s">
        <v>34</v>
      </c>
      <c r="G7" s="2" t="s">
        <v>35</v>
      </c>
      <c r="H7" s="2" t="s">
        <v>36</v>
      </c>
      <c r="I7" s="2" t="s">
        <v>45</v>
      </c>
      <c r="J7" s="2" t="s">
        <v>35</v>
      </c>
      <c r="K7" s="2"/>
      <c r="L7" s="2" t="s">
        <v>39</v>
      </c>
      <c r="M7" s="2"/>
      <c r="N7" s="2"/>
      <c r="O7" s="2" t="s">
        <v>36</v>
      </c>
      <c r="P7" s="2" t="s">
        <v>36</v>
      </c>
      <c r="Q7" s="2" t="s">
        <v>34</v>
      </c>
      <c r="R7" s="2" t="s">
        <v>40</v>
      </c>
      <c r="S7" s="2" t="s">
        <v>45</v>
      </c>
      <c r="T7" s="2" t="s">
        <v>48</v>
      </c>
      <c r="U7" s="2" t="s">
        <v>42</v>
      </c>
      <c r="V7" s="2" t="s">
        <v>36</v>
      </c>
      <c r="W7" s="2" t="s">
        <v>46</v>
      </c>
      <c r="X7" s="2" t="s">
        <v>43</v>
      </c>
      <c r="Y7" s="2" t="s">
        <v>54</v>
      </c>
      <c r="Z7" s="2" t="s">
        <v>281</v>
      </c>
      <c r="AA7" s="2" t="s">
        <v>35</v>
      </c>
      <c r="AB7" s="2" t="s">
        <v>36</v>
      </c>
      <c r="AC7" s="2"/>
      <c r="AD7" s="2"/>
      <c r="AE7">
        <v>526</v>
      </c>
      <c r="AF7" s="2" t="s">
        <v>36</v>
      </c>
      <c r="AG7" s="2" t="s">
        <v>36</v>
      </c>
      <c r="AH7" s="2"/>
      <c r="AI7" s="2"/>
      <c r="AJ7" s="2" t="s">
        <v>36</v>
      </c>
      <c r="AK7" s="2" t="s">
        <v>36</v>
      </c>
    </row>
    <row r="8" spans="1:37" x14ac:dyDescent="0.3">
      <c r="A8">
        <v>130</v>
      </c>
      <c r="B8" s="1">
        <v>41556</v>
      </c>
      <c r="C8">
        <v>13</v>
      </c>
      <c r="D8" t="str">
        <f>VLOOKUP(seguimiento[[#This Row],[idinstituciones]],instituciones[[idinstituciones]:[nombre]],2,)</f>
        <v>Clínica y Maternidad del Sol</v>
      </c>
      <c r="E8" s="2" t="s">
        <v>33</v>
      </c>
      <c r="F8" s="2" t="s">
        <v>34</v>
      </c>
      <c r="G8" s="2" t="s">
        <v>55</v>
      </c>
      <c r="H8" s="2" t="s">
        <v>36</v>
      </c>
      <c r="I8" s="2" t="s">
        <v>45</v>
      </c>
      <c r="J8" s="2" t="s">
        <v>35</v>
      </c>
      <c r="K8" s="2"/>
      <c r="L8" s="2" t="s">
        <v>39</v>
      </c>
      <c r="M8" s="2"/>
      <c r="N8" s="2" t="s">
        <v>35</v>
      </c>
      <c r="O8" s="2" t="s">
        <v>36</v>
      </c>
      <c r="P8" s="2" t="s">
        <v>36</v>
      </c>
      <c r="Q8" s="2"/>
      <c r="R8" s="2" t="s">
        <v>40</v>
      </c>
      <c r="S8" s="2" t="s">
        <v>36</v>
      </c>
      <c r="T8" s="2" t="s">
        <v>49</v>
      </c>
      <c r="U8" s="2" t="s">
        <v>42</v>
      </c>
      <c r="V8" s="2" t="s">
        <v>42</v>
      </c>
      <c r="W8" s="2" t="s">
        <v>37</v>
      </c>
      <c r="X8" s="2" t="s">
        <v>43</v>
      </c>
      <c r="Y8" s="2" t="s">
        <v>54</v>
      </c>
      <c r="Z8" s="2" t="s">
        <v>281</v>
      </c>
      <c r="AA8" s="2" t="s">
        <v>35</v>
      </c>
      <c r="AB8" s="2" t="s">
        <v>36</v>
      </c>
      <c r="AC8" s="2"/>
      <c r="AD8" s="2"/>
      <c r="AE8">
        <v>1377</v>
      </c>
      <c r="AF8" s="2" t="s">
        <v>36</v>
      </c>
      <c r="AG8" s="2" t="s">
        <v>36</v>
      </c>
      <c r="AH8" s="2"/>
      <c r="AI8" s="2"/>
      <c r="AJ8" s="2" t="s">
        <v>36</v>
      </c>
      <c r="AK8" s="2" t="s">
        <v>36</v>
      </c>
    </row>
    <row r="9" spans="1:37" x14ac:dyDescent="0.3">
      <c r="A9">
        <v>130</v>
      </c>
      <c r="B9" s="1">
        <v>41976</v>
      </c>
      <c r="C9">
        <v>13</v>
      </c>
      <c r="D9" t="str">
        <f>VLOOKUP(seguimiento[[#This Row],[idinstituciones]],instituciones[[idinstituciones]:[nombre]],2,)</f>
        <v>Clínica y Maternidad del Sol</v>
      </c>
      <c r="E9" s="2" t="s">
        <v>35</v>
      </c>
      <c r="F9" s="2" t="s">
        <v>34</v>
      </c>
      <c r="G9" s="2" t="s">
        <v>55</v>
      </c>
      <c r="H9" s="2" t="s">
        <v>36</v>
      </c>
      <c r="I9" s="2" t="s">
        <v>37</v>
      </c>
      <c r="J9" s="2" t="s">
        <v>35</v>
      </c>
      <c r="K9" s="2"/>
      <c r="L9" s="2" t="s">
        <v>39</v>
      </c>
      <c r="M9" s="2"/>
      <c r="N9" s="2" t="s">
        <v>35</v>
      </c>
      <c r="O9" s="2" t="s">
        <v>36</v>
      </c>
      <c r="P9" s="2" t="s">
        <v>36</v>
      </c>
      <c r="Q9" s="2"/>
      <c r="R9" s="2" t="s">
        <v>40</v>
      </c>
      <c r="S9" s="2" t="s">
        <v>45</v>
      </c>
      <c r="T9" s="2" t="s">
        <v>49</v>
      </c>
      <c r="U9" s="2" t="s">
        <v>42</v>
      </c>
      <c r="V9" s="2" t="s">
        <v>36</v>
      </c>
      <c r="W9" s="2" t="s">
        <v>37</v>
      </c>
      <c r="X9" s="2" t="s">
        <v>43</v>
      </c>
      <c r="Y9" s="2" t="s">
        <v>44</v>
      </c>
      <c r="Z9" s="2" t="s">
        <v>281</v>
      </c>
      <c r="AA9" s="2" t="s">
        <v>35</v>
      </c>
      <c r="AB9" s="2" t="s">
        <v>36</v>
      </c>
      <c r="AC9" s="2"/>
      <c r="AD9" s="2"/>
      <c r="AE9">
        <v>858</v>
      </c>
      <c r="AF9" s="2" t="s">
        <v>36</v>
      </c>
      <c r="AG9" s="2" t="s">
        <v>36</v>
      </c>
      <c r="AH9" s="2"/>
      <c r="AI9" s="2"/>
      <c r="AJ9" s="2" t="s">
        <v>36</v>
      </c>
      <c r="AK9" s="2" t="s">
        <v>36</v>
      </c>
    </row>
    <row r="10" spans="1:37" x14ac:dyDescent="0.3">
      <c r="A10">
        <v>130</v>
      </c>
      <c r="B10" s="1">
        <v>42291</v>
      </c>
      <c r="C10">
        <v>13</v>
      </c>
      <c r="D10" t="str">
        <f>VLOOKUP(seguimiento[[#This Row],[idinstituciones]],instituciones[[idinstituciones]:[nombre]],2,)</f>
        <v>Clínica y Maternidad del Sol</v>
      </c>
      <c r="E10" s="2" t="s">
        <v>33</v>
      </c>
      <c r="F10" s="2" t="s">
        <v>50</v>
      </c>
      <c r="G10" s="2" t="s">
        <v>51</v>
      </c>
      <c r="H10" s="2" t="s">
        <v>36</v>
      </c>
      <c r="I10" s="2" t="s">
        <v>45</v>
      </c>
      <c r="J10" s="2" t="s">
        <v>35</v>
      </c>
      <c r="K10" s="2"/>
      <c r="L10" s="2" t="s">
        <v>39</v>
      </c>
      <c r="M10" s="2"/>
      <c r="N10" s="2" t="s">
        <v>35</v>
      </c>
      <c r="O10" s="2" t="s">
        <v>36</v>
      </c>
      <c r="P10" s="2" t="s">
        <v>36</v>
      </c>
      <c r="Q10" s="2"/>
      <c r="R10" s="2" t="s">
        <v>34</v>
      </c>
      <c r="S10" s="2" t="s">
        <v>45</v>
      </c>
      <c r="T10" s="2" t="s">
        <v>48</v>
      </c>
      <c r="U10" s="2" t="s">
        <v>42</v>
      </c>
      <c r="V10" s="2" t="s">
        <v>42</v>
      </c>
      <c r="W10" s="2" t="s">
        <v>37</v>
      </c>
      <c r="X10" s="2" t="s">
        <v>43</v>
      </c>
      <c r="Y10" s="2" t="s">
        <v>54</v>
      </c>
      <c r="Z10" s="2" t="s">
        <v>281</v>
      </c>
      <c r="AA10" s="2" t="s">
        <v>35</v>
      </c>
      <c r="AB10" s="2" t="s">
        <v>36</v>
      </c>
      <c r="AC10" s="2"/>
      <c r="AD10" s="2"/>
      <c r="AE10">
        <v>2570</v>
      </c>
      <c r="AF10" s="2" t="s">
        <v>35</v>
      </c>
      <c r="AG10" s="2" t="s">
        <v>45</v>
      </c>
      <c r="AH10" s="2">
        <v>1</v>
      </c>
      <c r="AI10" s="2" t="str">
        <f>VLOOKUP(seguimiento[[#This Row],[vitamiad]],vitaminad[[id]:[valor]],2,)</f>
        <v>No realizado</v>
      </c>
      <c r="AJ10" s="2" t="s">
        <v>37</v>
      </c>
      <c r="AK10" s="2" t="s">
        <v>45</v>
      </c>
    </row>
    <row r="11" spans="1:37" x14ac:dyDescent="0.3">
      <c r="A11">
        <v>130</v>
      </c>
      <c r="B11" s="1">
        <v>42585</v>
      </c>
      <c r="C11">
        <v>13</v>
      </c>
      <c r="D11" t="str">
        <f>VLOOKUP(seguimiento[[#This Row],[idinstituciones]],instituciones[[idinstituciones]:[nombre]],2,)</f>
        <v>Clínica y Maternidad del Sol</v>
      </c>
      <c r="E11" s="2" t="s">
        <v>33</v>
      </c>
      <c r="F11" s="2" t="s">
        <v>50</v>
      </c>
      <c r="G11" s="2" t="s">
        <v>51</v>
      </c>
      <c r="H11" s="2" t="s">
        <v>36</v>
      </c>
      <c r="I11" s="2" t="s">
        <v>45</v>
      </c>
      <c r="J11" s="2" t="s">
        <v>35</v>
      </c>
      <c r="K11" s="2"/>
      <c r="L11" s="2" t="s">
        <v>39</v>
      </c>
      <c r="M11" s="2"/>
      <c r="N11" s="2" t="s">
        <v>35</v>
      </c>
      <c r="O11" s="2" t="s">
        <v>36</v>
      </c>
      <c r="P11" s="2" t="s">
        <v>36</v>
      </c>
      <c r="Q11" s="2"/>
      <c r="R11" s="2" t="s">
        <v>118</v>
      </c>
      <c r="S11" s="2" t="s">
        <v>45</v>
      </c>
      <c r="T11" s="2" t="s">
        <v>48</v>
      </c>
      <c r="U11" s="2" t="s">
        <v>42</v>
      </c>
      <c r="V11" s="2" t="s">
        <v>42</v>
      </c>
      <c r="W11" s="2" t="s">
        <v>45</v>
      </c>
      <c r="X11" s="2" t="s">
        <v>43</v>
      </c>
      <c r="Y11" s="2" t="s">
        <v>54</v>
      </c>
      <c r="Z11" s="2" t="s">
        <v>281</v>
      </c>
      <c r="AA11" s="2" t="s">
        <v>35</v>
      </c>
      <c r="AB11" s="2" t="s">
        <v>36</v>
      </c>
      <c r="AC11" s="2"/>
      <c r="AD11" s="2"/>
      <c r="AE11">
        <v>2571</v>
      </c>
      <c r="AF11" s="2" t="s">
        <v>35</v>
      </c>
      <c r="AG11" s="2" t="s">
        <v>36</v>
      </c>
      <c r="AH11" s="2">
        <v>2</v>
      </c>
      <c r="AI11" s="2" t="str">
        <f>VLOOKUP(seguimiento[[#This Row],[vitamiad]],vitaminad[[id]:[valor]],2,)</f>
        <v>Normal</v>
      </c>
      <c r="AJ11" s="2" t="s">
        <v>37</v>
      </c>
      <c r="AK11" s="2" t="s">
        <v>36</v>
      </c>
    </row>
    <row r="12" spans="1:37" x14ac:dyDescent="0.3">
      <c r="A12">
        <v>131</v>
      </c>
      <c r="B12" s="1">
        <v>40890</v>
      </c>
      <c r="C12">
        <v>13</v>
      </c>
      <c r="D12" t="str">
        <f>VLOOKUP(seguimiento[[#This Row],[idinstituciones]],instituciones[[idinstituciones]:[nombre]],2,)</f>
        <v>Clínica y Maternidad del Sol</v>
      </c>
      <c r="E12" s="2" t="s">
        <v>33</v>
      </c>
      <c r="F12" s="2" t="s">
        <v>34</v>
      </c>
      <c r="G12" s="2" t="s">
        <v>55</v>
      </c>
      <c r="H12" s="2" t="s">
        <v>36</v>
      </c>
      <c r="I12" s="2" t="s">
        <v>45</v>
      </c>
      <c r="J12" s="2" t="s">
        <v>35</v>
      </c>
      <c r="K12" s="2" t="s">
        <v>38</v>
      </c>
      <c r="L12" s="2" t="s">
        <v>39</v>
      </c>
      <c r="M12" s="2"/>
      <c r="N12" s="2" t="s">
        <v>35</v>
      </c>
      <c r="O12" s="2" t="s">
        <v>36</v>
      </c>
      <c r="P12" s="2" t="s">
        <v>36</v>
      </c>
      <c r="Q12" s="2" t="s">
        <v>34</v>
      </c>
      <c r="R12" s="2" t="s">
        <v>40</v>
      </c>
      <c r="S12" s="2" t="s">
        <v>45</v>
      </c>
      <c r="T12" s="2" t="s">
        <v>74</v>
      </c>
      <c r="U12" s="2" t="s">
        <v>42</v>
      </c>
      <c r="V12" s="2" t="s">
        <v>36</v>
      </c>
      <c r="W12" s="2" t="s">
        <v>46</v>
      </c>
      <c r="X12" s="2" t="s">
        <v>43</v>
      </c>
      <c r="Y12" s="2" t="s">
        <v>47</v>
      </c>
      <c r="Z12" s="2" t="s">
        <v>281</v>
      </c>
      <c r="AA12" s="2" t="s">
        <v>35</v>
      </c>
      <c r="AB12" s="2" t="s">
        <v>36</v>
      </c>
      <c r="AC12" s="2"/>
      <c r="AD12" s="2"/>
      <c r="AE12">
        <v>800</v>
      </c>
      <c r="AF12" s="2" t="s">
        <v>36</v>
      </c>
      <c r="AG12" s="2" t="s">
        <v>36</v>
      </c>
      <c r="AH12" s="2"/>
      <c r="AI12" s="2"/>
      <c r="AJ12" s="2" t="s">
        <v>36</v>
      </c>
      <c r="AK12" s="2" t="s">
        <v>36</v>
      </c>
    </row>
    <row r="13" spans="1:37" x14ac:dyDescent="0.3">
      <c r="A13">
        <v>131</v>
      </c>
      <c r="B13" s="1">
        <v>41221</v>
      </c>
      <c r="C13">
        <v>13</v>
      </c>
      <c r="D13" t="str">
        <f>VLOOKUP(seguimiento[[#This Row],[idinstituciones]],instituciones[[idinstituciones]:[nombre]],2,)</f>
        <v>Clínica y Maternidad del Sol</v>
      </c>
      <c r="E13" s="2" t="s">
        <v>33</v>
      </c>
      <c r="F13" s="2" t="s">
        <v>50</v>
      </c>
      <c r="G13" s="2" t="s">
        <v>59</v>
      </c>
      <c r="H13" s="2" t="s">
        <v>36</v>
      </c>
      <c r="I13" s="2" t="s">
        <v>45</v>
      </c>
      <c r="J13" s="2" t="s">
        <v>35</v>
      </c>
      <c r="K13" s="2" t="s">
        <v>38</v>
      </c>
      <c r="L13" s="2" t="s">
        <v>39</v>
      </c>
      <c r="M13" s="2"/>
      <c r="N13" s="2" t="s">
        <v>35</v>
      </c>
      <c r="O13" s="2" t="s">
        <v>36</v>
      </c>
      <c r="P13" s="2" t="s">
        <v>36</v>
      </c>
      <c r="Q13" s="2"/>
      <c r="R13" s="2"/>
      <c r="S13" s="2" t="s">
        <v>36</v>
      </c>
      <c r="T13" s="2" t="s">
        <v>48</v>
      </c>
      <c r="U13" s="2" t="s">
        <v>42</v>
      </c>
      <c r="V13" s="2" t="s">
        <v>36</v>
      </c>
      <c r="W13" s="2" t="s">
        <v>46</v>
      </c>
      <c r="X13" s="2" t="s">
        <v>43</v>
      </c>
      <c r="Y13" s="2" t="s">
        <v>36</v>
      </c>
      <c r="Z13" s="2" t="s">
        <v>281</v>
      </c>
      <c r="AA13" s="2" t="s">
        <v>35</v>
      </c>
      <c r="AB13" s="2" t="s">
        <v>36</v>
      </c>
      <c r="AC13" s="2"/>
      <c r="AD13" s="2"/>
      <c r="AE13">
        <v>908</v>
      </c>
      <c r="AF13" s="2" t="s">
        <v>36</v>
      </c>
      <c r="AG13" s="2" t="s">
        <v>36</v>
      </c>
      <c r="AH13" s="2"/>
      <c r="AI13" s="2"/>
      <c r="AJ13" s="2" t="s">
        <v>36</v>
      </c>
      <c r="AK13" s="2" t="s">
        <v>36</v>
      </c>
    </row>
    <row r="14" spans="1:37" x14ac:dyDescent="0.3">
      <c r="A14">
        <v>131</v>
      </c>
      <c r="B14" s="1">
        <v>41576</v>
      </c>
      <c r="C14">
        <v>13</v>
      </c>
      <c r="D14" t="str">
        <f>VLOOKUP(seguimiento[[#This Row],[idinstituciones]],instituciones[[idinstituciones]:[nombre]],2,)</f>
        <v>Clínica y Maternidad del Sol</v>
      </c>
      <c r="E14" s="2" t="s">
        <v>33</v>
      </c>
      <c r="F14" s="2" t="s">
        <v>50</v>
      </c>
      <c r="G14" s="2" t="s">
        <v>59</v>
      </c>
      <c r="H14" s="2" t="s">
        <v>36</v>
      </c>
      <c r="I14" s="2" t="s">
        <v>45</v>
      </c>
      <c r="J14" s="2" t="s">
        <v>35</v>
      </c>
      <c r="K14" s="2" t="s">
        <v>38</v>
      </c>
      <c r="L14" s="2" t="s">
        <v>39</v>
      </c>
      <c r="M14" s="2"/>
      <c r="N14" s="2" t="s">
        <v>35</v>
      </c>
      <c r="O14" s="2" t="s">
        <v>36</v>
      </c>
      <c r="P14" s="2" t="s">
        <v>36</v>
      </c>
      <c r="Q14" s="2"/>
      <c r="R14" s="2" t="s">
        <v>40</v>
      </c>
      <c r="S14" s="2" t="s">
        <v>45</v>
      </c>
      <c r="T14" s="2" t="s">
        <v>73</v>
      </c>
      <c r="U14" s="2" t="s">
        <v>42</v>
      </c>
      <c r="V14" s="2" t="s">
        <v>42</v>
      </c>
      <c r="W14" s="2" t="s">
        <v>37</v>
      </c>
      <c r="X14" s="2" t="s">
        <v>43</v>
      </c>
      <c r="Y14" s="2" t="s">
        <v>47</v>
      </c>
      <c r="Z14" s="2" t="s">
        <v>281</v>
      </c>
      <c r="AA14" s="2" t="s">
        <v>35</v>
      </c>
      <c r="AB14" s="2" t="s">
        <v>36</v>
      </c>
      <c r="AC14" s="2"/>
      <c r="AD14" s="2"/>
      <c r="AE14">
        <v>1612</v>
      </c>
      <c r="AF14" s="2" t="s">
        <v>36</v>
      </c>
      <c r="AG14" s="2" t="s">
        <v>36</v>
      </c>
      <c r="AH14" s="2"/>
      <c r="AI14" s="2"/>
      <c r="AJ14" s="2" t="s">
        <v>36</v>
      </c>
      <c r="AK14" s="2" t="s">
        <v>36</v>
      </c>
    </row>
    <row r="15" spans="1:37" x14ac:dyDescent="0.3">
      <c r="A15">
        <v>131</v>
      </c>
      <c r="B15" s="1">
        <v>41989</v>
      </c>
      <c r="C15">
        <v>13</v>
      </c>
      <c r="D15" t="str">
        <f>VLOOKUP(seguimiento[[#This Row],[idinstituciones]],instituciones[[idinstituciones]:[nombre]],2,)</f>
        <v>Clínica y Maternidad del Sol</v>
      </c>
      <c r="E15" s="2" t="s">
        <v>33</v>
      </c>
      <c r="F15" s="2" t="s">
        <v>34</v>
      </c>
      <c r="G15" s="2" t="s">
        <v>59</v>
      </c>
      <c r="H15" s="2" t="s">
        <v>36</v>
      </c>
      <c r="I15" s="2" t="s">
        <v>45</v>
      </c>
      <c r="J15" s="2" t="s">
        <v>35</v>
      </c>
      <c r="K15" s="2" t="s">
        <v>38</v>
      </c>
      <c r="L15" s="2" t="s">
        <v>39</v>
      </c>
      <c r="M15" s="2"/>
      <c r="N15" s="2" t="s">
        <v>35</v>
      </c>
      <c r="O15" s="2" t="s">
        <v>36</v>
      </c>
      <c r="P15" s="2" t="s">
        <v>36</v>
      </c>
      <c r="Q15" s="2"/>
      <c r="R15" s="2"/>
      <c r="S15" s="2" t="s">
        <v>36</v>
      </c>
      <c r="T15" s="2" t="s">
        <v>48</v>
      </c>
      <c r="U15" s="2" t="s">
        <v>42</v>
      </c>
      <c r="V15" s="2" t="s">
        <v>36</v>
      </c>
      <c r="W15" s="2" t="s">
        <v>46</v>
      </c>
      <c r="X15" s="2" t="s">
        <v>43</v>
      </c>
      <c r="Y15" s="2" t="s">
        <v>36</v>
      </c>
      <c r="Z15" s="2" t="s">
        <v>281</v>
      </c>
      <c r="AA15" s="2" t="s">
        <v>35</v>
      </c>
      <c r="AB15" s="2" t="s">
        <v>36</v>
      </c>
      <c r="AC15" s="2"/>
      <c r="AD15" s="2"/>
      <c r="AE15">
        <v>1305</v>
      </c>
      <c r="AF15" s="2" t="s">
        <v>36</v>
      </c>
      <c r="AG15" s="2" t="s">
        <v>36</v>
      </c>
      <c r="AH15" s="2"/>
      <c r="AI15" s="2"/>
      <c r="AJ15" s="2" t="s">
        <v>36</v>
      </c>
      <c r="AK15" s="2" t="s">
        <v>36</v>
      </c>
    </row>
    <row r="16" spans="1:37" x14ac:dyDescent="0.3">
      <c r="A16">
        <v>131</v>
      </c>
      <c r="B16" s="1">
        <v>42257</v>
      </c>
      <c r="C16">
        <v>13</v>
      </c>
      <c r="D16" t="str">
        <f>VLOOKUP(seguimiento[[#This Row],[idinstituciones]],instituciones[[idinstituciones]:[nombre]],2,)</f>
        <v>Clínica y Maternidad del Sol</v>
      </c>
      <c r="E16" s="2" t="s">
        <v>33</v>
      </c>
      <c r="F16" s="2" t="s">
        <v>50</v>
      </c>
      <c r="G16" s="2" t="s">
        <v>51</v>
      </c>
      <c r="H16" s="2" t="s">
        <v>36</v>
      </c>
      <c r="I16" s="2" t="s">
        <v>45</v>
      </c>
      <c r="J16" s="2" t="s">
        <v>35</v>
      </c>
      <c r="K16" s="2"/>
      <c r="L16" s="2" t="s">
        <v>39</v>
      </c>
      <c r="M16" s="2"/>
      <c r="N16" s="2"/>
      <c r="O16" s="2" t="s">
        <v>36</v>
      </c>
      <c r="P16" s="2" t="s">
        <v>36</v>
      </c>
      <c r="Q16" s="2"/>
      <c r="R16" s="2" t="s">
        <v>34</v>
      </c>
      <c r="S16" s="2" t="s">
        <v>45</v>
      </c>
      <c r="T16" s="2" t="s">
        <v>49</v>
      </c>
      <c r="U16" s="2" t="s">
        <v>42</v>
      </c>
      <c r="V16" s="2" t="s">
        <v>42</v>
      </c>
      <c r="W16" s="2" t="s">
        <v>46</v>
      </c>
      <c r="X16" s="2" t="s">
        <v>43</v>
      </c>
      <c r="Y16" s="2" t="s">
        <v>47</v>
      </c>
      <c r="Z16" s="2" t="s">
        <v>281</v>
      </c>
      <c r="AA16" s="2" t="s">
        <v>35</v>
      </c>
      <c r="AB16" s="2" t="s">
        <v>36</v>
      </c>
      <c r="AC16" s="2"/>
      <c r="AD16" s="2"/>
      <c r="AE16">
        <v>2569</v>
      </c>
      <c r="AF16" s="2" t="s">
        <v>35</v>
      </c>
      <c r="AG16" s="2" t="s">
        <v>45</v>
      </c>
      <c r="AH16" s="2">
        <v>3</v>
      </c>
      <c r="AI16" s="2" t="str">
        <f>VLOOKUP(seguimiento[[#This Row],[vitamiad]],vitaminad[[id]:[valor]],2,)</f>
        <v>Bajo</v>
      </c>
      <c r="AJ16" s="2" t="s">
        <v>37</v>
      </c>
      <c r="AK16" s="2" t="s">
        <v>45</v>
      </c>
    </row>
    <row r="17" spans="1:37" x14ac:dyDescent="0.3">
      <c r="A17">
        <v>131</v>
      </c>
      <c r="B17" s="1">
        <v>42705</v>
      </c>
      <c r="C17">
        <v>13</v>
      </c>
      <c r="D17" t="str">
        <f>VLOOKUP(seguimiento[[#This Row],[idinstituciones]],instituciones[[idinstituciones]:[nombre]],2,)</f>
        <v>Clínica y Maternidad del Sol</v>
      </c>
      <c r="E17" s="2" t="s">
        <v>33</v>
      </c>
      <c r="F17" s="2" t="s">
        <v>50</v>
      </c>
      <c r="G17" s="2" t="s">
        <v>59</v>
      </c>
      <c r="H17" s="2" t="s">
        <v>36</v>
      </c>
      <c r="I17" s="2" t="s">
        <v>45</v>
      </c>
      <c r="J17" s="2" t="s">
        <v>35</v>
      </c>
      <c r="K17" s="2"/>
      <c r="L17" s="2" t="s">
        <v>39</v>
      </c>
      <c r="M17" s="2"/>
      <c r="N17" s="2" t="s">
        <v>35</v>
      </c>
      <c r="O17" s="2" t="s">
        <v>36</v>
      </c>
      <c r="P17" s="2" t="s">
        <v>36</v>
      </c>
      <c r="Q17" s="2" t="s">
        <v>34</v>
      </c>
      <c r="R17" s="2" t="s">
        <v>40</v>
      </c>
      <c r="S17" s="2" t="s">
        <v>45</v>
      </c>
      <c r="T17" s="2" t="s">
        <v>36</v>
      </c>
      <c r="U17" s="2" t="s">
        <v>42</v>
      </c>
      <c r="V17" s="2" t="s">
        <v>42</v>
      </c>
      <c r="W17" s="2" t="s">
        <v>48</v>
      </c>
      <c r="X17" s="2" t="s">
        <v>36</v>
      </c>
      <c r="Y17" s="2" t="s">
        <v>47</v>
      </c>
      <c r="Z17" s="2" t="s">
        <v>281</v>
      </c>
      <c r="AA17" s="2" t="s">
        <v>35</v>
      </c>
      <c r="AB17" s="2" t="s">
        <v>36</v>
      </c>
      <c r="AC17" s="2"/>
      <c r="AD17" s="2"/>
      <c r="AE17">
        <v>2568</v>
      </c>
      <c r="AF17" s="2" t="s">
        <v>35</v>
      </c>
      <c r="AG17" s="2" t="s">
        <v>45</v>
      </c>
      <c r="AH17" s="2">
        <v>3</v>
      </c>
      <c r="AI17" s="2" t="str">
        <f>VLOOKUP(seguimiento[[#This Row],[vitamiad]],vitaminad[[id]:[valor]],2,)</f>
        <v>Bajo</v>
      </c>
      <c r="AJ17" s="2" t="s">
        <v>37</v>
      </c>
      <c r="AK17" s="2" t="s">
        <v>36</v>
      </c>
    </row>
    <row r="18" spans="1:37" x14ac:dyDescent="0.3">
      <c r="A18">
        <v>132</v>
      </c>
      <c r="B18" s="1">
        <v>40801</v>
      </c>
      <c r="C18">
        <v>13</v>
      </c>
      <c r="D18" t="str">
        <f>VLOOKUP(seguimiento[[#This Row],[idinstituciones]],instituciones[[idinstituciones]:[nombre]],2,)</f>
        <v>Clínica y Maternidad del Sol</v>
      </c>
      <c r="E18" s="2" t="s">
        <v>64</v>
      </c>
      <c r="F18" s="2" t="s">
        <v>34</v>
      </c>
      <c r="G18" s="2" t="s">
        <v>59</v>
      </c>
      <c r="H18" s="2" t="s">
        <v>36</v>
      </c>
      <c r="I18" s="2" t="s">
        <v>37</v>
      </c>
      <c r="J18" s="2" t="s">
        <v>71</v>
      </c>
      <c r="K18" s="2" t="s">
        <v>38</v>
      </c>
      <c r="L18" s="2" t="s">
        <v>39</v>
      </c>
      <c r="M18" s="2"/>
      <c r="N18" s="2" t="s">
        <v>35</v>
      </c>
      <c r="O18" s="2" t="s">
        <v>36</v>
      </c>
      <c r="P18" s="2" t="s">
        <v>36</v>
      </c>
      <c r="Q18" s="2"/>
      <c r="R18" s="2" t="s">
        <v>89</v>
      </c>
      <c r="S18" s="2" t="s">
        <v>45</v>
      </c>
      <c r="T18" s="2" t="s">
        <v>73</v>
      </c>
      <c r="U18" s="2" t="s">
        <v>42</v>
      </c>
      <c r="V18" s="2" t="s">
        <v>42</v>
      </c>
      <c r="W18" s="2" t="s">
        <v>49</v>
      </c>
      <c r="X18" s="2" t="s">
        <v>43</v>
      </c>
      <c r="Y18" s="2" t="s">
        <v>54</v>
      </c>
      <c r="Z18" s="2" t="s">
        <v>281</v>
      </c>
      <c r="AA18" s="2" t="s">
        <v>35</v>
      </c>
      <c r="AB18" s="2" t="s">
        <v>36</v>
      </c>
      <c r="AC18" s="2"/>
      <c r="AD18" s="2"/>
      <c r="AE18">
        <v>813</v>
      </c>
      <c r="AF18" s="2" t="s">
        <v>36</v>
      </c>
      <c r="AG18" s="2" t="s">
        <v>36</v>
      </c>
      <c r="AH18" s="2"/>
      <c r="AI18" s="2"/>
      <c r="AJ18" s="2" t="s">
        <v>36</v>
      </c>
      <c r="AK18" s="2" t="s">
        <v>36</v>
      </c>
    </row>
    <row r="19" spans="1:37" x14ac:dyDescent="0.3">
      <c r="A19">
        <v>132</v>
      </c>
      <c r="B19" s="1">
        <v>41242</v>
      </c>
      <c r="C19">
        <v>13</v>
      </c>
      <c r="D19" t="str">
        <f>VLOOKUP(seguimiento[[#This Row],[idinstituciones]],instituciones[[idinstituciones]:[nombre]],2,)</f>
        <v>Clínica y Maternidad del Sol</v>
      </c>
      <c r="E19" s="2" t="s">
        <v>64</v>
      </c>
      <c r="F19" s="2" t="s">
        <v>50</v>
      </c>
      <c r="G19" s="2" t="s">
        <v>59</v>
      </c>
      <c r="H19" s="2" t="s">
        <v>36</v>
      </c>
      <c r="I19" s="2" t="s">
        <v>45</v>
      </c>
      <c r="J19" s="2" t="s">
        <v>35</v>
      </c>
      <c r="K19" s="2" t="s">
        <v>38</v>
      </c>
      <c r="L19" s="2" t="s">
        <v>39</v>
      </c>
      <c r="M19" s="2"/>
      <c r="N19" s="2" t="s">
        <v>35</v>
      </c>
      <c r="O19" s="2" t="s">
        <v>36</v>
      </c>
      <c r="P19" s="2" t="s">
        <v>36</v>
      </c>
      <c r="Q19" s="2"/>
      <c r="R19" s="2" t="s">
        <v>84</v>
      </c>
      <c r="S19" s="2" t="s">
        <v>45</v>
      </c>
      <c r="T19" s="2" t="s">
        <v>49</v>
      </c>
      <c r="U19" s="2" t="s">
        <v>42</v>
      </c>
      <c r="V19" s="2" t="s">
        <v>42</v>
      </c>
      <c r="W19" s="2" t="s">
        <v>45</v>
      </c>
      <c r="X19" s="2" t="s">
        <v>43</v>
      </c>
      <c r="Y19" s="2" t="s">
        <v>47</v>
      </c>
      <c r="Z19" s="2" t="s">
        <v>281</v>
      </c>
      <c r="AA19" s="2" t="s">
        <v>35</v>
      </c>
      <c r="AB19" s="2" t="s">
        <v>36</v>
      </c>
      <c r="AC19" s="2"/>
      <c r="AD19" s="2"/>
      <c r="AE19">
        <v>128</v>
      </c>
      <c r="AF19" s="2" t="s">
        <v>36</v>
      </c>
      <c r="AG19" s="2" t="s">
        <v>36</v>
      </c>
      <c r="AH19" s="2"/>
      <c r="AI19" s="2"/>
      <c r="AJ19" s="2" t="s">
        <v>36</v>
      </c>
      <c r="AK19" s="2" t="s">
        <v>36</v>
      </c>
    </row>
    <row r="20" spans="1:37" x14ac:dyDescent="0.3">
      <c r="A20">
        <v>132</v>
      </c>
      <c r="B20" s="1">
        <v>41492</v>
      </c>
      <c r="C20">
        <v>13</v>
      </c>
      <c r="D20" t="str">
        <f>VLOOKUP(seguimiento[[#This Row],[idinstituciones]],instituciones[[idinstituciones]:[nombre]],2,)</f>
        <v>Clínica y Maternidad del Sol</v>
      </c>
      <c r="E20" s="2" t="s">
        <v>33</v>
      </c>
      <c r="F20" s="2" t="s">
        <v>50</v>
      </c>
      <c r="G20" s="2" t="s">
        <v>51</v>
      </c>
      <c r="H20" s="2" t="s">
        <v>36</v>
      </c>
      <c r="I20" s="2" t="s">
        <v>37</v>
      </c>
      <c r="J20" s="2" t="s">
        <v>35</v>
      </c>
      <c r="K20" s="2"/>
      <c r="L20" s="2" t="s">
        <v>39</v>
      </c>
      <c r="M20" s="2"/>
      <c r="N20" s="2" t="s">
        <v>35</v>
      </c>
      <c r="O20" s="2" t="s">
        <v>36</v>
      </c>
      <c r="P20" s="2" t="s">
        <v>36</v>
      </c>
      <c r="Q20" s="2"/>
      <c r="R20" s="2" t="s">
        <v>84</v>
      </c>
      <c r="S20" s="2" t="s">
        <v>45</v>
      </c>
      <c r="T20" s="2" t="s">
        <v>46</v>
      </c>
      <c r="U20" s="2" t="s">
        <v>42</v>
      </c>
      <c r="V20" s="2" t="s">
        <v>36</v>
      </c>
      <c r="W20" s="2" t="s">
        <v>37</v>
      </c>
      <c r="X20" s="2" t="s">
        <v>43</v>
      </c>
      <c r="Y20" s="2" t="s">
        <v>47</v>
      </c>
      <c r="Z20" s="2" t="s">
        <v>281</v>
      </c>
      <c r="AA20" s="2" t="s">
        <v>35</v>
      </c>
      <c r="AB20" s="2" t="s">
        <v>36</v>
      </c>
      <c r="AC20" s="2"/>
      <c r="AD20" s="2"/>
      <c r="AE20">
        <v>909</v>
      </c>
      <c r="AF20" s="2" t="s">
        <v>36</v>
      </c>
      <c r="AG20" s="2" t="s">
        <v>36</v>
      </c>
      <c r="AH20" s="2"/>
      <c r="AI20" s="2"/>
      <c r="AJ20" s="2" t="s">
        <v>36</v>
      </c>
      <c r="AK20" s="2" t="s">
        <v>36</v>
      </c>
    </row>
    <row r="21" spans="1:37" x14ac:dyDescent="0.3">
      <c r="A21">
        <v>132</v>
      </c>
      <c r="B21" s="1">
        <v>42003</v>
      </c>
      <c r="C21">
        <v>13</v>
      </c>
      <c r="D21" t="str">
        <f>VLOOKUP(seguimiento[[#This Row],[idinstituciones]],instituciones[[idinstituciones]:[nombre]],2,)</f>
        <v>Clínica y Maternidad del Sol</v>
      </c>
      <c r="E21" s="2" t="s">
        <v>33</v>
      </c>
      <c r="F21" s="2" t="s">
        <v>50</v>
      </c>
      <c r="G21" s="2" t="s">
        <v>51</v>
      </c>
      <c r="H21" s="2" t="s">
        <v>36</v>
      </c>
      <c r="I21" s="2" t="s">
        <v>37</v>
      </c>
      <c r="J21" s="2" t="s">
        <v>35</v>
      </c>
      <c r="K21" s="2" t="s">
        <v>38</v>
      </c>
      <c r="L21" s="2" t="s">
        <v>39</v>
      </c>
      <c r="M21" s="2"/>
      <c r="N21" s="2" t="s">
        <v>35</v>
      </c>
      <c r="O21" s="2" t="s">
        <v>36</v>
      </c>
      <c r="P21" s="2" t="s">
        <v>36</v>
      </c>
      <c r="Q21" s="2"/>
      <c r="R21" s="2" t="s">
        <v>84</v>
      </c>
      <c r="S21" s="2" t="s">
        <v>45</v>
      </c>
      <c r="T21" s="2" t="s">
        <v>46</v>
      </c>
      <c r="U21" s="2" t="s">
        <v>42</v>
      </c>
      <c r="V21" s="2" t="s">
        <v>36</v>
      </c>
      <c r="W21" s="2" t="s">
        <v>36</v>
      </c>
      <c r="X21" s="2" t="s">
        <v>43</v>
      </c>
      <c r="Y21" s="2" t="s">
        <v>36</v>
      </c>
      <c r="Z21" s="2" t="s">
        <v>281</v>
      </c>
      <c r="AA21" s="2" t="s">
        <v>35</v>
      </c>
      <c r="AB21" s="2" t="s">
        <v>36</v>
      </c>
      <c r="AC21" s="2"/>
      <c r="AD21" s="2"/>
      <c r="AE21">
        <v>205</v>
      </c>
      <c r="AF21" s="2" t="s">
        <v>36</v>
      </c>
      <c r="AG21" s="2" t="s">
        <v>36</v>
      </c>
      <c r="AH21" s="2"/>
      <c r="AI21" s="2"/>
      <c r="AJ21" s="2" t="s">
        <v>36</v>
      </c>
      <c r="AK21" s="2" t="s">
        <v>36</v>
      </c>
    </row>
    <row r="22" spans="1:37" x14ac:dyDescent="0.3">
      <c r="A22">
        <v>132</v>
      </c>
      <c r="B22" s="1">
        <v>42348</v>
      </c>
      <c r="C22">
        <v>13</v>
      </c>
      <c r="D22" t="str">
        <f>VLOOKUP(seguimiento[[#This Row],[idinstituciones]],instituciones[[idinstituciones]:[nombre]],2,)</f>
        <v>Clínica y Maternidad del Sol</v>
      </c>
      <c r="E22" s="2" t="s">
        <v>64</v>
      </c>
      <c r="F22" s="2" t="s">
        <v>116</v>
      </c>
      <c r="G22" s="2" t="s">
        <v>67</v>
      </c>
      <c r="H22" s="2" t="s">
        <v>36</v>
      </c>
      <c r="I22" s="2" t="s">
        <v>45</v>
      </c>
      <c r="J22" s="2" t="s">
        <v>35</v>
      </c>
      <c r="K22" s="2"/>
      <c r="L22" s="2" t="s">
        <v>39</v>
      </c>
      <c r="M22" s="2"/>
      <c r="N22" s="2" t="s">
        <v>35</v>
      </c>
      <c r="O22" s="2" t="s">
        <v>36</v>
      </c>
      <c r="P22" s="2" t="s">
        <v>36</v>
      </c>
      <c r="Q22" s="2"/>
      <c r="R22" s="2" t="s">
        <v>118</v>
      </c>
      <c r="S22" s="2" t="s">
        <v>49</v>
      </c>
      <c r="T22" s="2" t="s">
        <v>45</v>
      </c>
      <c r="U22" s="2" t="s">
        <v>42</v>
      </c>
      <c r="V22" s="2" t="s">
        <v>42</v>
      </c>
      <c r="W22" s="2" t="s">
        <v>42</v>
      </c>
      <c r="X22" s="2" t="s">
        <v>65</v>
      </c>
      <c r="Y22" s="2" t="s">
        <v>54</v>
      </c>
      <c r="Z22" s="2" t="s">
        <v>281</v>
      </c>
      <c r="AA22" s="2" t="s">
        <v>35</v>
      </c>
      <c r="AB22" s="2" t="s">
        <v>36</v>
      </c>
      <c r="AC22" s="2"/>
      <c r="AD22" s="2"/>
      <c r="AE22">
        <v>1986</v>
      </c>
      <c r="AF22" s="2" t="s">
        <v>35</v>
      </c>
      <c r="AG22" s="2" t="s">
        <v>49</v>
      </c>
      <c r="AH22" s="2">
        <v>4</v>
      </c>
      <c r="AI22" s="2"/>
      <c r="AJ22" s="2" t="s">
        <v>46</v>
      </c>
      <c r="AK22" s="2" t="s">
        <v>49</v>
      </c>
    </row>
    <row r="23" spans="1:37" x14ac:dyDescent="0.3">
      <c r="A23">
        <v>133</v>
      </c>
      <c r="B23" s="1">
        <v>40589</v>
      </c>
      <c r="C23">
        <v>13</v>
      </c>
      <c r="D23" t="str">
        <f>VLOOKUP(seguimiento[[#This Row],[idinstituciones]],instituciones[[idinstituciones]:[nombre]],2,)</f>
        <v>Clínica y Maternidad del Sol</v>
      </c>
      <c r="E23" s="2" t="s">
        <v>33</v>
      </c>
      <c r="F23" s="2" t="s">
        <v>34</v>
      </c>
      <c r="G23" s="2" t="s">
        <v>44</v>
      </c>
      <c r="H23" s="2" t="s">
        <v>36</v>
      </c>
      <c r="I23" s="2" t="s">
        <v>37</v>
      </c>
      <c r="J23" s="2" t="s">
        <v>71</v>
      </c>
      <c r="K23" s="2" t="s">
        <v>69</v>
      </c>
      <c r="L23" s="2" t="s">
        <v>39</v>
      </c>
      <c r="M23" s="2" t="s">
        <v>70</v>
      </c>
      <c r="N23" s="2" t="s">
        <v>35</v>
      </c>
      <c r="O23" s="2" t="s">
        <v>36</v>
      </c>
      <c r="P23" s="2" t="s">
        <v>36</v>
      </c>
      <c r="Q23" s="2" t="s">
        <v>34</v>
      </c>
      <c r="R23" s="2"/>
      <c r="S23" s="2" t="s">
        <v>45</v>
      </c>
      <c r="T23" s="2" t="s">
        <v>36</v>
      </c>
      <c r="U23" s="2" t="s">
        <v>36</v>
      </c>
      <c r="V23" s="2" t="s">
        <v>36</v>
      </c>
      <c r="W23" s="2" t="s">
        <v>36</v>
      </c>
      <c r="X23" s="2" t="s">
        <v>43</v>
      </c>
      <c r="Y23" s="2" t="s">
        <v>36</v>
      </c>
      <c r="Z23" s="2" t="s">
        <v>281</v>
      </c>
      <c r="AA23" s="2" t="s">
        <v>35</v>
      </c>
      <c r="AB23" s="2" t="s">
        <v>36</v>
      </c>
      <c r="AC23" s="2"/>
      <c r="AD23" s="2"/>
      <c r="AE23">
        <v>558</v>
      </c>
      <c r="AF23" s="2" t="s">
        <v>36</v>
      </c>
      <c r="AG23" s="2" t="s">
        <v>36</v>
      </c>
      <c r="AH23" s="2"/>
      <c r="AI23" s="2"/>
      <c r="AJ23" s="2" t="s">
        <v>36</v>
      </c>
      <c r="AK23" s="2" t="s">
        <v>36</v>
      </c>
    </row>
    <row r="24" spans="1:37" x14ac:dyDescent="0.3">
      <c r="A24">
        <v>133</v>
      </c>
      <c r="B24" s="1">
        <v>41156</v>
      </c>
      <c r="C24">
        <v>13</v>
      </c>
      <c r="D24" t="str">
        <f>VLOOKUP(seguimiento[[#This Row],[idinstituciones]],instituciones[[idinstituciones]:[nombre]],2,)</f>
        <v>Clínica y Maternidad del Sol</v>
      </c>
      <c r="E24" s="2" t="s">
        <v>64</v>
      </c>
      <c r="F24" s="2" t="s">
        <v>34</v>
      </c>
      <c r="G24" s="2" t="s">
        <v>51</v>
      </c>
      <c r="H24" s="2" t="s">
        <v>36</v>
      </c>
      <c r="I24" s="2" t="s">
        <v>37</v>
      </c>
      <c r="J24" s="2" t="s">
        <v>35</v>
      </c>
      <c r="K24" s="2" t="s">
        <v>52</v>
      </c>
      <c r="L24" s="2" t="s">
        <v>39</v>
      </c>
      <c r="M24" s="2" t="s">
        <v>70</v>
      </c>
      <c r="N24" s="2" t="s">
        <v>35</v>
      </c>
      <c r="O24" s="2" t="s">
        <v>36</v>
      </c>
      <c r="P24" s="2" t="s">
        <v>36</v>
      </c>
      <c r="Q24" s="2"/>
      <c r="R24" s="2" t="s">
        <v>40</v>
      </c>
      <c r="S24" s="2" t="s">
        <v>45</v>
      </c>
      <c r="T24" s="2" t="s">
        <v>49</v>
      </c>
      <c r="U24" s="2" t="s">
        <v>42</v>
      </c>
      <c r="V24" s="2" t="s">
        <v>36</v>
      </c>
      <c r="W24" s="2" t="s">
        <v>48</v>
      </c>
      <c r="X24" s="2" t="s">
        <v>43</v>
      </c>
      <c r="Y24" s="2" t="s">
        <v>47</v>
      </c>
      <c r="Z24" s="2" t="s">
        <v>281</v>
      </c>
      <c r="AA24" s="2" t="s">
        <v>35</v>
      </c>
      <c r="AB24" s="2" t="s">
        <v>36</v>
      </c>
      <c r="AC24" s="2"/>
      <c r="AD24" s="2"/>
      <c r="AE24">
        <v>1421</v>
      </c>
      <c r="AF24" s="2" t="s">
        <v>36</v>
      </c>
      <c r="AG24" s="2" t="s">
        <v>36</v>
      </c>
      <c r="AH24" s="2"/>
      <c r="AI24" s="2"/>
      <c r="AJ24" s="2" t="s">
        <v>36</v>
      </c>
      <c r="AK24" s="2" t="s">
        <v>36</v>
      </c>
    </row>
    <row r="25" spans="1:37" x14ac:dyDescent="0.3">
      <c r="A25">
        <v>133</v>
      </c>
      <c r="B25" s="1">
        <v>41619</v>
      </c>
      <c r="C25">
        <v>13</v>
      </c>
      <c r="D25" t="str">
        <f>VLOOKUP(seguimiento[[#This Row],[idinstituciones]],instituciones[[idinstituciones]:[nombre]],2,)</f>
        <v>Clínica y Maternidad del Sol</v>
      </c>
      <c r="E25" s="2" t="s">
        <v>33</v>
      </c>
      <c r="F25" s="2" t="s">
        <v>34</v>
      </c>
      <c r="G25" s="2" t="s">
        <v>51</v>
      </c>
      <c r="H25" s="2" t="s">
        <v>36</v>
      </c>
      <c r="I25" s="2" t="s">
        <v>37</v>
      </c>
      <c r="J25" s="2" t="s">
        <v>35</v>
      </c>
      <c r="K25" s="2" t="s">
        <v>69</v>
      </c>
      <c r="L25" s="2" t="s">
        <v>39</v>
      </c>
      <c r="M25" s="2" t="s">
        <v>70</v>
      </c>
      <c r="N25" s="2" t="s">
        <v>35</v>
      </c>
      <c r="O25" s="2" t="s">
        <v>36</v>
      </c>
      <c r="P25" s="2" t="s">
        <v>36</v>
      </c>
      <c r="Q25" s="2"/>
      <c r="R25" s="2" t="s">
        <v>40</v>
      </c>
      <c r="S25" s="2" t="s">
        <v>45</v>
      </c>
      <c r="T25" s="2" t="s">
        <v>46</v>
      </c>
      <c r="U25" s="2" t="s">
        <v>42</v>
      </c>
      <c r="V25" s="2" t="s">
        <v>42</v>
      </c>
      <c r="W25" s="2" t="s">
        <v>49</v>
      </c>
      <c r="X25" s="2" t="s">
        <v>43</v>
      </c>
      <c r="Y25" s="2" t="s">
        <v>47</v>
      </c>
      <c r="Z25" s="2" t="s">
        <v>281</v>
      </c>
      <c r="AA25" s="2" t="s">
        <v>35</v>
      </c>
      <c r="AB25" s="2" t="s">
        <v>36</v>
      </c>
      <c r="AC25" s="2"/>
      <c r="AD25" s="2"/>
      <c r="AE25">
        <v>324</v>
      </c>
      <c r="AF25" s="2" t="s">
        <v>36</v>
      </c>
      <c r="AG25" s="2" t="s">
        <v>36</v>
      </c>
      <c r="AH25" s="2"/>
      <c r="AI25" s="2"/>
      <c r="AJ25" s="2" t="s">
        <v>36</v>
      </c>
      <c r="AK25" s="2" t="s">
        <v>36</v>
      </c>
    </row>
    <row r="26" spans="1:37" x14ac:dyDescent="0.3">
      <c r="A26">
        <v>133</v>
      </c>
      <c r="B26" s="1">
        <v>41983</v>
      </c>
      <c r="C26">
        <v>13</v>
      </c>
      <c r="D26" t="str">
        <f>VLOOKUP(seguimiento[[#This Row],[idinstituciones]],instituciones[[idinstituciones]:[nombre]],2,)</f>
        <v>Clínica y Maternidad del Sol</v>
      </c>
      <c r="E26" s="2" t="s">
        <v>33</v>
      </c>
      <c r="F26" s="2" t="s">
        <v>34</v>
      </c>
      <c r="G26" s="2" t="s">
        <v>59</v>
      </c>
      <c r="H26" s="2" t="s">
        <v>36</v>
      </c>
      <c r="I26" s="2" t="s">
        <v>37</v>
      </c>
      <c r="J26" s="2" t="s">
        <v>35</v>
      </c>
      <c r="K26" s="2" t="s">
        <v>69</v>
      </c>
      <c r="L26" s="2" t="s">
        <v>39</v>
      </c>
      <c r="M26" s="2" t="s">
        <v>70</v>
      </c>
      <c r="N26" s="2" t="s">
        <v>35</v>
      </c>
      <c r="O26" s="2" t="s">
        <v>36</v>
      </c>
      <c r="P26" s="2" t="s">
        <v>36</v>
      </c>
      <c r="Q26" s="2" t="s">
        <v>34</v>
      </c>
      <c r="R26" s="2"/>
      <c r="S26" s="2" t="s">
        <v>45</v>
      </c>
      <c r="T26" s="2" t="s">
        <v>37</v>
      </c>
      <c r="U26" s="2" t="s">
        <v>42</v>
      </c>
      <c r="V26" s="2" t="s">
        <v>36</v>
      </c>
      <c r="W26" s="2" t="s">
        <v>49</v>
      </c>
      <c r="X26" s="2" t="s">
        <v>43</v>
      </c>
      <c r="Y26" s="2" t="s">
        <v>47</v>
      </c>
      <c r="Z26" s="2" t="s">
        <v>281</v>
      </c>
      <c r="AA26" s="2" t="s">
        <v>35</v>
      </c>
      <c r="AB26" s="2" t="s">
        <v>36</v>
      </c>
      <c r="AC26" s="2"/>
      <c r="AD26" s="2"/>
      <c r="AE26">
        <v>258</v>
      </c>
      <c r="AF26" s="2" t="s">
        <v>36</v>
      </c>
      <c r="AG26" s="2" t="s">
        <v>36</v>
      </c>
      <c r="AH26" s="2"/>
      <c r="AI26" s="2"/>
      <c r="AJ26" s="2" t="s">
        <v>36</v>
      </c>
      <c r="AK26" s="2" t="s">
        <v>36</v>
      </c>
    </row>
    <row r="27" spans="1:37" x14ac:dyDescent="0.3">
      <c r="A27">
        <v>140</v>
      </c>
      <c r="B27" s="1">
        <v>40761</v>
      </c>
      <c r="C27">
        <v>1</v>
      </c>
      <c r="D27" t="str">
        <f>VLOOKUP(seguimiento[[#This Row],[idinstituciones]],instituciones[[idinstituciones]:[nombre]],2,)</f>
        <v>Hospital DR Alejandro Posadas</v>
      </c>
      <c r="E27" s="2" t="s">
        <v>33</v>
      </c>
      <c r="F27" s="2" t="s">
        <v>34</v>
      </c>
      <c r="G27" s="2" t="s">
        <v>59</v>
      </c>
      <c r="H27" s="2" t="s">
        <v>36</v>
      </c>
      <c r="I27" s="2" t="s">
        <v>36</v>
      </c>
      <c r="J27" s="2" t="s">
        <v>36</v>
      </c>
      <c r="K27" s="2"/>
      <c r="L27" s="2" t="s">
        <v>36</v>
      </c>
      <c r="M27" s="2"/>
      <c r="N27" s="2"/>
      <c r="O27" s="2" t="s">
        <v>36</v>
      </c>
      <c r="P27" s="2" t="s">
        <v>36</v>
      </c>
      <c r="Q27" s="2"/>
      <c r="R27" s="2"/>
      <c r="S27" s="2" t="s">
        <v>36</v>
      </c>
      <c r="T27" s="2" t="s">
        <v>36</v>
      </c>
      <c r="U27" s="2" t="s">
        <v>36</v>
      </c>
      <c r="V27" s="2" t="s">
        <v>36</v>
      </c>
      <c r="W27" s="2" t="s">
        <v>36</v>
      </c>
      <c r="X27" s="2" t="s">
        <v>36</v>
      </c>
      <c r="Y27" s="2" t="s">
        <v>36</v>
      </c>
      <c r="Z27" s="2"/>
      <c r="AA27" s="2"/>
      <c r="AB27" s="2" t="s">
        <v>36</v>
      </c>
      <c r="AC27" s="2"/>
      <c r="AD27" s="2"/>
      <c r="AE27">
        <v>1405</v>
      </c>
      <c r="AF27" s="2" t="s">
        <v>36</v>
      </c>
      <c r="AG27" s="2" t="s">
        <v>36</v>
      </c>
      <c r="AH27" s="2"/>
      <c r="AI27" s="2"/>
      <c r="AJ27" s="2" t="s">
        <v>36</v>
      </c>
      <c r="AK27" s="2" t="s">
        <v>36</v>
      </c>
    </row>
    <row r="28" spans="1:37" x14ac:dyDescent="0.3">
      <c r="A28">
        <v>140</v>
      </c>
      <c r="B28" s="1">
        <v>40801</v>
      </c>
      <c r="C28">
        <v>1</v>
      </c>
      <c r="D28" t="str">
        <f>VLOOKUP(seguimiento[[#This Row],[idinstituciones]],instituciones[[idinstituciones]:[nombre]],2,)</f>
        <v>Hospital DR Alejandro Posadas</v>
      </c>
      <c r="E28" s="2" t="s">
        <v>36</v>
      </c>
      <c r="F28" s="2" t="s">
        <v>36</v>
      </c>
      <c r="G28" s="2" t="s">
        <v>36</v>
      </c>
      <c r="H28" s="2" t="s">
        <v>36</v>
      </c>
      <c r="I28" s="2" t="s">
        <v>36</v>
      </c>
      <c r="J28" s="2" t="s">
        <v>36</v>
      </c>
      <c r="K28" s="2"/>
      <c r="L28" s="2" t="s">
        <v>36</v>
      </c>
      <c r="M28" s="2"/>
      <c r="N28" s="2"/>
      <c r="O28" s="2" t="s">
        <v>36</v>
      </c>
      <c r="P28" s="2" t="s">
        <v>36</v>
      </c>
      <c r="Q28" s="2"/>
      <c r="R28" s="2"/>
      <c r="S28" s="2" t="s">
        <v>36</v>
      </c>
      <c r="T28" s="2" t="s">
        <v>36</v>
      </c>
      <c r="U28" s="2" t="s">
        <v>36</v>
      </c>
      <c r="V28" s="2" t="s">
        <v>36</v>
      </c>
      <c r="W28" s="2" t="s">
        <v>36</v>
      </c>
      <c r="X28" s="2" t="s">
        <v>36</v>
      </c>
      <c r="Y28" s="2" t="s">
        <v>36</v>
      </c>
      <c r="Z28" s="2"/>
      <c r="AA28" s="2"/>
      <c r="AB28" s="2" t="s">
        <v>36</v>
      </c>
      <c r="AC28" s="2"/>
      <c r="AD28" s="2"/>
      <c r="AE28">
        <v>679</v>
      </c>
      <c r="AF28" s="2" t="s">
        <v>36</v>
      </c>
      <c r="AG28" s="2" t="s">
        <v>36</v>
      </c>
      <c r="AH28" s="2"/>
      <c r="AI28" s="2"/>
      <c r="AJ28" s="2" t="s">
        <v>36</v>
      </c>
      <c r="AK28" s="2" t="s">
        <v>36</v>
      </c>
    </row>
    <row r="29" spans="1:37" x14ac:dyDescent="0.3">
      <c r="A29">
        <v>140</v>
      </c>
      <c r="B29" s="1">
        <v>40971</v>
      </c>
      <c r="C29">
        <v>1</v>
      </c>
      <c r="D29" t="str">
        <f>VLOOKUP(seguimiento[[#This Row],[idinstituciones]],instituciones[[idinstituciones]:[nombre]],2,)</f>
        <v>Hospital DR Alejandro Posadas</v>
      </c>
      <c r="E29" s="2" t="s">
        <v>33</v>
      </c>
      <c r="F29" s="2" t="s">
        <v>34</v>
      </c>
      <c r="G29" s="2" t="s">
        <v>51</v>
      </c>
      <c r="H29" s="2" t="s">
        <v>36</v>
      </c>
      <c r="I29" s="2" t="s">
        <v>37</v>
      </c>
      <c r="J29" s="2" t="s">
        <v>71</v>
      </c>
      <c r="K29" s="2" t="s">
        <v>78</v>
      </c>
      <c r="L29" s="2" t="s">
        <v>39</v>
      </c>
      <c r="M29" s="2"/>
      <c r="N29" s="2"/>
      <c r="O29" s="2" t="s">
        <v>36</v>
      </c>
      <c r="P29" s="2" t="s">
        <v>36</v>
      </c>
      <c r="Q29" s="2"/>
      <c r="R29" s="2"/>
      <c r="S29" s="2" t="s">
        <v>37</v>
      </c>
      <c r="T29" s="2" t="s">
        <v>73</v>
      </c>
      <c r="U29" s="2" t="s">
        <v>46</v>
      </c>
      <c r="V29" s="2" t="s">
        <v>49</v>
      </c>
      <c r="W29" s="2" t="s">
        <v>41</v>
      </c>
      <c r="X29" s="2" t="s">
        <v>65</v>
      </c>
      <c r="Y29" s="2" t="s">
        <v>36</v>
      </c>
      <c r="Z29" s="2" t="s">
        <v>281</v>
      </c>
      <c r="AA29" s="2" t="s">
        <v>35</v>
      </c>
      <c r="AB29" s="2" t="s">
        <v>36</v>
      </c>
      <c r="AC29" s="2"/>
      <c r="AD29" s="2"/>
      <c r="AE29">
        <v>805</v>
      </c>
      <c r="AF29" s="2" t="s">
        <v>36</v>
      </c>
      <c r="AG29" s="2" t="s">
        <v>36</v>
      </c>
      <c r="AH29" s="2"/>
      <c r="AI29" s="2"/>
      <c r="AJ29" s="2" t="s">
        <v>36</v>
      </c>
      <c r="AK29" s="2" t="s">
        <v>36</v>
      </c>
    </row>
    <row r="30" spans="1:37" x14ac:dyDescent="0.3">
      <c r="A30">
        <v>140</v>
      </c>
      <c r="B30" s="1">
        <v>41373</v>
      </c>
      <c r="C30">
        <v>1</v>
      </c>
      <c r="D30" t="str">
        <f>VLOOKUP(seguimiento[[#This Row],[idinstituciones]],instituciones[[idinstituciones]:[nombre]],2,)</f>
        <v>Hospital DR Alejandro Posadas</v>
      </c>
      <c r="E30" s="2" t="s">
        <v>33</v>
      </c>
      <c r="F30" s="2" t="s">
        <v>58</v>
      </c>
      <c r="G30" s="2" t="s">
        <v>51</v>
      </c>
      <c r="H30" s="2" t="s">
        <v>36</v>
      </c>
      <c r="I30" s="2" t="s">
        <v>37</v>
      </c>
      <c r="J30" s="2" t="s">
        <v>71</v>
      </c>
      <c r="K30" s="2" t="s">
        <v>63</v>
      </c>
      <c r="L30" s="2" t="s">
        <v>39</v>
      </c>
      <c r="M30" s="2"/>
      <c r="N30" s="2"/>
      <c r="O30" s="2" t="s">
        <v>36</v>
      </c>
      <c r="P30" s="2" t="s">
        <v>36</v>
      </c>
      <c r="Q30" s="2" t="s">
        <v>80</v>
      </c>
      <c r="R30" s="2"/>
      <c r="S30" s="2" t="s">
        <v>45</v>
      </c>
      <c r="T30" s="2" t="s">
        <v>74</v>
      </c>
      <c r="U30" s="2" t="s">
        <v>37</v>
      </c>
      <c r="V30" s="2" t="s">
        <v>37</v>
      </c>
      <c r="W30" s="2" t="s">
        <v>36</v>
      </c>
      <c r="X30" s="2" t="s">
        <v>65</v>
      </c>
      <c r="Y30" s="2" t="s">
        <v>47</v>
      </c>
      <c r="Z30" s="2" t="s">
        <v>281</v>
      </c>
      <c r="AA30" s="2" t="s">
        <v>35</v>
      </c>
      <c r="AB30" s="2" t="s">
        <v>36</v>
      </c>
      <c r="AC30" s="2"/>
      <c r="AD30" s="2"/>
      <c r="AE30">
        <v>828</v>
      </c>
      <c r="AF30" s="2" t="s">
        <v>36</v>
      </c>
      <c r="AG30" s="2" t="s">
        <v>36</v>
      </c>
      <c r="AH30" s="2"/>
      <c r="AI30" s="2"/>
      <c r="AJ30" s="2" t="s">
        <v>36</v>
      </c>
      <c r="AK30" s="2" t="s">
        <v>36</v>
      </c>
    </row>
    <row r="31" spans="1:37" x14ac:dyDescent="0.3">
      <c r="A31">
        <v>142</v>
      </c>
      <c r="B31" s="1">
        <v>42291</v>
      </c>
      <c r="C31">
        <v>5</v>
      </c>
      <c r="D31" t="str">
        <f>VLOOKUP(seguimiento[[#This Row],[idinstituciones]],instituciones[[idinstituciones]:[nombre]],2,)</f>
        <v>Hospital "Dr. Antonio A. Cetrángolo"</v>
      </c>
      <c r="E31" s="2" t="s">
        <v>36</v>
      </c>
      <c r="F31" s="2" t="s">
        <v>36</v>
      </c>
      <c r="G31" s="2" t="s">
        <v>36</v>
      </c>
      <c r="H31" s="2" t="s">
        <v>36</v>
      </c>
      <c r="I31" s="2" t="s">
        <v>36</v>
      </c>
      <c r="J31" s="2" t="s">
        <v>36</v>
      </c>
      <c r="K31" s="2"/>
      <c r="L31" s="2" t="s">
        <v>36</v>
      </c>
      <c r="M31" s="2"/>
      <c r="N31" s="2"/>
      <c r="O31" s="2" t="s">
        <v>36</v>
      </c>
      <c r="P31" s="2" t="s">
        <v>36</v>
      </c>
      <c r="Q31" s="2"/>
      <c r="R31" s="2"/>
      <c r="S31" s="2" t="s">
        <v>36</v>
      </c>
      <c r="T31" s="2" t="s">
        <v>36</v>
      </c>
      <c r="U31" s="2" t="s">
        <v>36</v>
      </c>
      <c r="V31" s="2" t="s">
        <v>36</v>
      </c>
      <c r="W31" s="2" t="s">
        <v>36</v>
      </c>
      <c r="X31" s="2" t="s">
        <v>36</v>
      </c>
      <c r="Y31" s="2" t="s">
        <v>36</v>
      </c>
      <c r="Z31" s="2"/>
      <c r="AA31" s="2" t="s">
        <v>71</v>
      </c>
      <c r="AB31" s="2" t="s">
        <v>36</v>
      </c>
      <c r="AC31" s="2"/>
      <c r="AD31" s="2"/>
      <c r="AE31">
        <v>1852</v>
      </c>
      <c r="AF31" s="2" t="s">
        <v>36</v>
      </c>
      <c r="AG31" s="2" t="s">
        <v>36</v>
      </c>
      <c r="AH31" s="2"/>
      <c r="AI31" s="2"/>
      <c r="AJ31" s="2" t="s">
        <v>36</v>
      </c>
      <c r="AK31" s="2" t="s">
        <v>36</v>
      </c>
    </row>
    <row r="32" spans="1:37" x14ac:dyDescent="0.3">
      <c r="A32">
        <v>143</v>
      </c>
      <c r="B32" s="1">
        <v>40872</v>
      </c>
      <c r="C32">
        <v>24</v>
      </c>
      <c r="D32" t="str">
        <f>VLOOKUP(seguimiento[[#This Row],[idinstituciones]],instituciones[[idinstituciones]:[nombre]],2,)</f>
        <v>Hospital Sor Maria Ludovica de La Plata</v>
      </c>
      <c r="E32" s="2" t="s">
        <v>33</v>
      </c>
      <c r="F32" s="2" t="s">
        <v>34</v>
      </c>
      <c r="G32" s="2" t="s">
        <v>35</v>
      </c>
      <c r="H32" s="2" t="s">
        <v>36</v>
      </c>
      <c r="I32" s="2" t="s">
        <v>45</v>
      </c>
      <c r="J32" s="2" t="s">
        <v>35</v>
      </c>
      <c r="K32" s="2" t="s">
        <v>38</v>
      </c>
      <c r="L32" s="2" t="s">
        <v>39</v>
      </c>
      <c r="M32" s="2"/>
      <c r="N32" s="2" t="s">
        <v>35</v>
      </c>
      <c r="O32" s="2" t="s">
        <v>36</v>
      </c>
      <c r="P32" s="2" t="s">
        <v>42</v>
      </c>
      <c r="Q32" s="2"/>
      <c r="R32" s="2" t="s">
        <v>40</v>
      </c>
      <c r="S32" s="2" t="s">
        <v>45</v>
      </c>
      <c r="T32" s="2" t="s">
        <v>46</v>
      </c>
      <c r="U32" s="2" t="s">
        <v>42</v>
      </c>
      <c r="V32" s="2" t="s">
        <v>42</v>
      </c>
      <c r="W32" s="2" t="s">
        <v>46</v>
      </c>
      <c r="X32" s="2" t="s">
        <v>43</v>
      </c>
      <c r="Y32" s="2" t="s">
        <v>36</v>
      </c>
      <c r="Z32" s="2" t="s">
        <v>281</v>
      </c>
      <c r="AA32" s="2" t="s">
        <v>35</v>
      </c>
      <c r="AB32" s="2" t="s">
        <v>36</v>
      </c>
      <c r="AC32" s="2"/>
      <c r="AD32" s="2"/>
      <c r="AE32">
        <v>1491</v>
      </c>
      <c r="AF32" s="2" t="s">
        <v>36</v>
      </c>
      <c r="AG32" s="2" t="s">
        <v>36</v>
      </c>
      <c r="AH32" s="2"/>
      <c r="AI32" s="2"/>
      <c r="AJ32" s="2" t="s">
        <v>36</v>
      </c>
      <c r="AK32" s="2" t="s">
        <v>36</v>
      </c>
    </row>
    <row r="33" spans="1:37" x14ac:dyDescent="0.3">
      <c r="A33">
        <v>143</v>
      </c>
      <c r="B33" s="1">
        <v>41258</v>
      </c>
      <c r="C33">
        <v>24</v>
      </c>
      <c r="D33" t="str">
        <f>VLOOKUP(seguimiento[[#This Row],[idinstituciones]],instituciones[[idinstituciones]:[nombre]],2,)</f>
        <v>Hospital Sor Maria Ludovica de La Plata</v>
      </c>
      <c r="E33" s="2" t="s">
        <v>33</v>
      </c>
      <c r="F33" s="2" t="s">
        <v>34</v>
      </c>
      <c r="G33" s="2" t="s">
        <v>35</v>
      </c>
      <c r="H33" s="2" t="s">
        <v>36</v>
      </c>
      <c r="I33" s="2" t="s">
        <v>45</v>
      </c>
      <c r="J33" s="2" t="s">
        <v>71</v>
      </c>
      <c r="K33" s="2" t="s">
        <v>38</v>
      </c>
      <c r="L33" s="2" t="s">
        <v>39</v>
      </c>
      <c r="M33" s="2"/>
      <c r="N33" s="2" t="s">
        <v>35</v>
      </c>
      <c r="O33" s="2" t="s">
        <v>36</v>
      </c>
      <c r="P33" s="2" t="s">
        <v>42</v>
      </c>
      <c r="Q33" s="2"/>
      <c r="R33" s="2" t="s">
        <v>40</v>
      </c>
      <c r="S33" s="2" t="s">
        <v>37</v>
      </c>
      <c r="T33" s="2" t="s">
        <v>46</v>
      </c>
      <c r="U33" s="2" t="s">
        <v>42</v>
      </c>
      <c r="V33" s="2" t="s">
        <v>42</v>
      </c>
      <c r="W33" s="2" t="s">
        <v>49</v>
      </c>
      <c r="X33" s="2" t="s">
        <v>43</v>
      </c>
      <c r="Y33" s="2" t="s">
        <v>47</v>
      </c>
      <c r="Z33" s="2" t="s">
        <v>281</v>
      </c>
      <c r="AA33" s="2" t="s">
        <v>35</v>
      </c>
      <c r="AB33" s="2" t="s">
        <v>36</v>
      </c>
      <c r="AC33" s="2"/>
      <c r="AD33" s="2"/>
      <c r="AE33">
        <v>308</v>
      </c>
      <c r="AF33" s="2" t="s">
        <v>36</v>
      </c>
      <c r="AG33" s="2" t="s">
        <v>36</v>
      </c>
      <c r="AH33" s="2"/>
      <c r="AI33" s="2"/>
      <c r="AJ33" s="2" t="s">
        <v>36</v>
      </c>
      <c r="AK33" s="2" t="s">
        <v>36</v>
      </c>
    </row>
    <row r="34" spans="1:37" x14ac:dyDescent="0.3">
      <c r="A34">
        <v>143</v>
      </c>
      <c r="B34" s="1">
        <v>41618</v>
      </c>
      <c r="C34">
        <v>24</v>
      </c>
      <c r="D34" t="str">
        <f>VLOOKUP(seguimiento[[#This Row],[idinstituciones]],instituciones[[idinstituciones]:[nombre]],2,)</f>
        <v>Hospital Sor Maria Ludovica de La Plata</v>
      </c>
      <c r="E34" s="2" t="s">
        <v>33</v>
      </c>
      <c r="F34" s="2" t="s">
        <v>34</v>
      </c>
      <c r="G34" s="2" t="s">
        <v>55</v>
      </c>
      <c r="H34" s="2" t="s">
        <v>36</v>
      </c>
      <c r="I34" s="2" t="s">
        <v>45</v>
      </c>
      <c r="J34" s="2" t="s">
        <v>71</v>
      </c>
      <c r="K34" s="2" t="s">
        <v>38</v>
      </c>
      <c r="L34" s="2" t="s">
        <v>39</v>
      </c>
      <c r="M34" s="2"/>
      <c r="N34" s="2" t="s">
        <v>35</v>
      </c>
      <c r="O34" s="2" t="s">
        <v>36</v>
      </c>
      <c r="P34" s="2" t="s">
        <v>42</v>
      </c>
      <c r="Q34" s="2"/>
      <c r="R34" s="2" t="s">
        <v>40</v>
      </c>
      <c r="S34" s="2" t="s">
        <v>37</v>
      </c>
      <c r="T34" s="2" t="s">
        <v>46</v>
      </c>
      <c r="U34" s="2" t="s">
        <v>42</v>
      </c>
      <c r="V34" s="2" t="s">
        <v>42</v>
      </c>
      <c r="W34" s="2" t="s">
        <v>46</v>
      </c>
      <c r="X34" s="2" t="s">
        <v>43</v>
      </c>
      <c r="Y34" s="2" t="s">
        <v>47</v>
      </c>
      <c r="Z34" s="2" t="s">
        <v>281</v>
      </c>
      <c r="AA34" s="2" t="s">
        <v>35</v>
      </c>
      <c r="AB34" s="2" t="s">
        <v>36</v>
      </c>
      <c r="AC34" s="2"/>
      <c r="AD34" s="2"/>
      <c r="AE34">
        <v>1273</v>
      </c>
      <c r="AF34" s="2" t="s">
        <v>36</v>
      </c>
      <c r="AG34" s="2" t="s">
        <v>36</v>
      </c>
      <c r="AH34" s="2"/>
      <c r="AI34" s="2"/>
      <c r="AJ34" s="2" t="s">
        <v>36</v>
      </c>
      <c r="AK34" s="2" t="s">
        <v>36</v>
      </c>
    </row>
    <row r="35" spans="1:37" x14ac:dyDescent="0.3">
      <c r="A35">
        <v>143</v>
      </c>
      <c r="B35" s="1">
        <v>41985</v>
      </c>
      <c r="C35">
        <v>24</v>
      </c>
      <c r="D35" t="str">
        <f>VLOOKUP(seguimiento[[#This Row],[idinstituciones]],instituciones[[idinstituciones]:[nombre]],2,)</f>
        <v>Hospital Sor Maria Ludovica de La Plata</v>
      </c>
      <c r="E35" s="2" t="s">
        <v>33</v>
      </c>
      <c r="F35" s="2" t="s">
        <v>34</v>
      </c>
      <c r="G35" s="2" t="s">
        <v>55</v>
      </c>
      <c r="H35" s="2" t="s">
        <v>36</v>
      </c>
      <c r="I35" s="2" t="s">
        <v>45</v>
      </c>
      <c r="J35" s="2" t="s">
        <v>71</v>
      </c>
      <c r="K35" s="2" t="s">
        <v>38</v>
      </c>
      <c r="L35" s="2" t="s">
        <v>39</v>
      </c>
      <c r="M35" s="2"/>
      <c r="N35" s="2" t="s">
        <v>35</v>
      </c>
      <c r="O35" s="2" t="s">
        <v>36</v>
      </c>
      <c r="P35" s="2" t="s">
        <v>42</v>
      </c>
      <c r="Q35" s="2"/>
      <c r="R35" s="2" t="s">
        <v>40</v>
      </c>
      <c r="S35" s="2" t="s">
        <v>37</v>
      </c>
      <c r="T35" s="2" t="s">
        <v>48</v>
      </c>
      <c r="U35" s="2" t="s">
        <v>42</v>
      </c>
      <c r="V35" s="2" t="s">
        <v>42</v>
      </c>
      <c r="W35" s="2" t="s">
        <v>46</v>
      </c>
      <c r="X35" s="2" t="s">
        <v>43</v>
      </c>
      <c r="Y35" s="2" t="s">
        <v>47</v>
      </c>
      <c r="Z35" s="2" t="s">
        <v>281</v>
      </c>
      <c r="AA35" s="2" t="s">
        <v>35</v>
      </c>
      <c r="AB35" s="2" t="s">
        <v>36</v>
      </c>
      <c r="AC35" s="2"/>
      <c r="AD35" s="2"/>
      <c r="AE35">
        <v>635</v>
      </c>
      <c r="AF35" s="2" t="s">
        <v>36</v>
      </c>
      <c r="AG35" s="2" t="s">
        <v>36</v>
      </c>
      <c r="AH35" s="2"/>
      <c r="AI35" s="2"/>
      <c r="AJ35" s="2" t="s">
        <v>36</v>
      </c>
      <c r="AK35" s="2" t="s">
        <v>36</v>
      </c>
    </row>
    <row r="36" spans="1:37" x14ac:dyDescent="0.3">
      <c r="A36">
        <v>143</v>
      </c>
      <c r="B36" s="1">
        <v>42239</v>
      </c>
      <c r="C36">
        <v>24</v>
      </c>
      <c r="D36" t="str">
        <f>VLOOKUP(seguimiento[[#This Row],[idinstituciones]],instituciones[[idinstituciones]:[nombre]],2,)</f>
        <v>Hospital Sor Maria Ludovica de La Plata</v>
      </c>
      <c r="E36" s="2" t="s">
        <v>33</v>
      </c>
      <c r="F36" s="2" t="s">
        <v>34</v>
      </c>
      <c r="G36" s="2" t="s">
        <v>55</v>
      </c>
      <c r="H36" s="2" t="s">
        <v>36</v>
      </c>
      <c r="I36" s="2" t="s">
        <v>37</v>
      </c>
      <c r="J36" s="2" t="s">
        <v>71</v>
      </c>
      <c r="K36" s="2"/>
      <c r="L36" s="2" t="s">
        <v>39</v>
      </c>
      <c r="M36" s="2"/>
      <c r="N36" s="2" t="s">
        <v>35</v>
      </c>
      <c r="O36" s="2" t="s">
        <v>36</v>
      </c>
      <c r="P36" s="2" t="s">
        <v>36</v>
      </c>
      <c r="Q36" s="2"/>
      <c r="R36" s="2" t="s">
        <v>40</v>
      </c>
      <c r="S36" s="2" t="s">
        <v>45</v>
      </c>
      <c r="T36" s="2" t="s">
        <v>46</v>
      </c>
      <c r="U36" s="2" t="s">
        <v>42</v>
      </c>
      <c r="V36" s="2" t="s">
        <v>42</v>
      </c>
      <c r="W36" s="2" t="s">
        <v>46</v>
      </c>
      <c r="X36" s="2" t="s">
        <v>65</v>
      </c>
      <c r="Y36" s="2" t="s">
        <v>54</v>
      </c>
      <c r="Z36" s="2" t="s">
        <v>281</v>
      </c>
      <c r="AA36" s="2" t="s">
        <v>35</v>
      </c>
      <c r="AB36" s="2" t="s">
        <v>36</v>
      </c>
      <c r="AC36" s="2"/>
      <c r="AD36" s="2"/>
      <c r="AE36">
        <v>2025</v>
      </c>
      <c r="AF36" s="2" t="s">
        <v>35</v>
      </c>
      <c r="AG36" s="2" t="s">
        <v>49</v>
      </c>
      <c r="AH36" s="2">
        <v>1</v>
      </c>
      <c r="AI36" s="2" t="str">
        <f>VLOOKUP(seguimiento[[#This Row],[vitamiad]],vitaminad[[id]:[valor]],2,)</f>
        <v>No realizado</v>
      </c>
      <c r="AJ36" s="2" t="s">
        <v>37</v>
      </c>
      <c r="AK36" s="2" t="s">
        <v>45</v>
      </c>
    </row>
    <row r="37" spans="1:37" x14ac:dyDescent="0.3">
      <c r="A37">
        <v>143</v>
      </c>
      <c r="B37" s="1">
        <v>42668</v>
      </c>
      <c r="C37">
        <v>24</v>
      </c>
      <c r="D37" t="str">
        <f>VLOOKUP(seguimiento[[#This Row],[idinstituciones]],instituciones[[idinstituciones]:[nombre]],2,)</f>
        <v>Hospital Sor Maria Ludovica de La Plata</v>
      </c>
      <c r="E37" s="2" t="s">
        <v>64</v>
      </c>
      <c r="F37" s="2" t="s">
        <v>34</v>
      </c>
      <c r="G37" s="2" t="s">
        <v>55</v>
      </c>
      <c r="H37" s="2" t="s">
        <v>36</v>
      </c>
      <c r="I37" s="2" t="s">
        <v>45</v>
      </c>
      <c r="J37" s="2" t="s">
        <v>71</v>
      </c>
      <c r="K37" s="2"/>
      <c r="L37" s="2" t="s">
        <v>39</v>
      </c>
      <c r="M37" s="2"/>
      <c r="N37" s="2" t="s">
        <v>35</v>
      </c>
      <c r="O37" s="2" t="s">
        <v>36</v>
      </c>
      <c r="P37" s="2" t="s">
        <v>36</v>
      </c>
      <c r="Q37" s="2" t="s">
        <v>34</v>
      </c>
      <c r="R37" s="2" t="s">
        <v>40</v>
      </c>
      <c r="S37" s="2" t="s">
        <v>37</v>
      </c>
      <c r="T37" s="2" t="s">
        <v>46</v>
      </c>
      <c r="U37" s="2" t="s">
        <v>42</v>
      </c>
      <c r="V37" s="2" t="s">
        <v>42</v>
      </c>
      <c r="W37" s="2" t="s">
        <v>46</v>
      </c>
      <c r="X37" s="2" t="s">
        <v>43</v>
      </c>
      <c r="Y37" s="2" t="s">
        <v>47</v>
      </c>
      <c r="Z37" s="2" t="s">
        <v>281</v>
      </c>
      <c r="AA37" s="2" t="s">
        <v>35</v>
      </c>
      <c r="AB37" s="2" t="s">
        <v>36</v>
      </c>
      <c r="AC37" s="2"/>
      <c r="AD37" s="2"/>
      <c r="AE37">
        <v>2408</v>
      </c>
      <c r="AF37" s="2" t="s">
        <v>35</v>
      </c>
      <c r="AG37" s="2" t="s">
        <v>49</v>
      </c>
      <c r="AH37" s="2">
        <v>3</v>
      </c>
      <c r="AI37" s="2" t="str">
        <f>VLOOKUP(seguimiento[[#This Row],[vitamiad]],vitaminad[[id]:[valor]],2,)</f>
        <v>Bajo</v>
      </c>
      <c r="AJ37" s="2" t="s">
        <v>46</v>
      </c>
      <c r="AK37" s="2" t="s">
        <v>45</v>
      </c>
    </row>
    <row r="38" spans="1:37" x14ac:dyDescent="0.3">
      <c r="A38">
        <v>143</v>
      </c>
      <c r="B38" s="1">
        <v>43066</v>
      </c>
      <c r="C38">
        <v>24</v>
      </c>
      <c r="D38" t="str">
        <f>VLOOKUP(seguimiento[[#This Row],[idinstituciones]],instituciones[[idinstituciones]:[nombre]],2,)</f>
        <v>Hospital Sor Maria Ludovica de La Plata</v>
      </c>
      <c r="E38" s="2" t="s">
        <v>33</v>
      </c>
      <c r="F38" s="2" t="s">
        <v>34</v>
      </c>
      <c r="G38" s="2" t="s">
        <v>55</v>
      </c>
      <c r="H38" s="2" t="s">
        <v>36</v>
      </c>
      <c r="I38" s="2" t="s">
        <v>45</v>
      </c>
      <c r="J38" s="2" t="s">
        <v>35</v>
      </c>
      <c r="K38" s="2"/>
      <c r="L38" s="2" t="s">
        <v>39</v>
      </c>
      <c r="M38" s="2"/>
      <c r="N38" s="2" t="s">
        <v>35</v>
      </c>
      <c r="O38" s="2" t="s">
        <v>36</v>
      </c>
      <c r="P38" s="2" t="s">
        <v>36</v>
      </c>
      <c r="Q38" s="2"/>
      <c r="R38" s="2" t="s">
        <v>40</v>
      </c>
      <c r="S38" s="2" t="s">
        <v>37</v>
      </c>
      <c r="T38" s="2" t="s">
        <v>48</v>
      </c>
      <c r="U38" s="2" t="s">
        <v>42</v>
      </c>
      <c r="V38" s="2" t="s">
        <v>42</v>
      </c>
      <c r="W38" s="2" t="s">
        <v>49</v>
      </c>
      <c r="X38" s="2" t="s">
        <v>43</v>
      </c>
      <c r="Y38" s="2" t="s">
        <v>56</v>
      </c>
      <c r="Z38" s="2" t="s">
        <v>281</v>
      </c>
      <c r="AA38" s="2" t="s">
        <v>35</v>
      </c>
      <c r="AB38" s="2" t="s">
        <v>36</v>
      </c>
      <c r="AC38" s="2"/>
      <c r="AD38" s="2"/>
      <c r="AE38">
        <v>2650</v>
      </c>
      <c r="AF38" s="2" t="s">
        <v>35</v>
      </c>
      <c r="AG38" s="2" t="s">
        <v>49</v>
      </c>
      <c r="AH38" s="2">
        <v>3</v>
      </c>
      <c r="AI38" s="2" t="str">
        <f>VLOOKUP(seguimiento[[#This Row],[vitamiad]],vitaminad[[id]:[valor]],2,)</f>
        <v>Bajo</v>
      </c>
      <c r="AJ38" s="2" t="s">
        <v>37</v>
      </c>
      <c r="AK38" s="2" t="s">
        <v>45</v>
      </c>
    </row>
    <row r="39" spans="1:37" x14ac:dyDescent="0.3">
      <c r="A39">
        <v>143</v>
      </c>
      <c r="B39" s="1">
        <v>43433</v>
      </c>
      <c r="C39">
        <v>24</v>
      </c>
      <c r="D39" t="str">
        <f>VLOOKUP(seguimiento[[#This Row],[idinstituciones]],instituciones[[idinstituciones]:[nombre]],2,)</f>
        <v>Hospital Sor Maria Ludovica de La Plata</v>
      </c>
      <c r="E39" s="2" t="s">
        <v>33</v>
      </c>
      <c r="F39" s="2" t="s">
        <v>34</v>
      </c>
      <c r="G39" s="2" t="s">
        <v>55</v>
      </c>
      <c r="H39" s="2" t="s">
        <v>36</v>
      </c>
      <c r="I39" s="2" t="s">
        <v>45</v>
      </c>
      <c r="J39" s="2" t="s">
        <v>35</v>
      </c>
      <c r="K39" s="2"/>
      <c r="L39" s="2" t="s">
        <v>39</v>
      </c>
      <c r="M39" s="2"/>
      <c r="N39" s="2"/>
      <c r="O39" s="2" t="s">
        <v>36</v>
      </c>
      <c r="P39" s="2" t="s">
        <v>36</v>
      </c>
      <c r="Q39" s="2" t="s">
        <v>34</v>
      </c>
      <c r="R39" s="2" t="s">
        <v>40</v>
      </c>
      <c r="S39" s="2" t="s">
        <v>45</v>
      </c>
      <c r="T39" s="2" t="s">
        <v>46</v>
      </c>
      <c r="U39" s="2" t="s">
        <v>42</v>
      </c>
      <c r="V39" s="2" t="s">
        <v>42</v>
      </c>
      <c r="W39" s="2" t="s">
        <v>46</v>
      </c>
      <c r="X39" s="2" t="s">
        <v>65</v>
      </c>
      <c r="Y39" s="2" t="s">
        <v>47</v>
      </c>
      <c r="Z39" s="2" t="s">
        <v>281</v>
      </c>
      <c r="AA39" s="2" t="s">
        <v>35</v>
      </c>
      <c r="AB39" s="2" t="s">
        <v>36</v>
      </c>
      <c r="AC39" s="2"/>
      <c r="AD39" s="2"/>
      <c r="AE39">
        <v>3225</v>
      </c>
      <c r="AF39" s="2" t="s">
        <v>35</v>
      </c>
      <c r="AG39" s="2" t="s">
        <v>45</v>
      </c>
      <c r="AH39" s="2">
        <v>3</v>
      </c>
      <c r="AI39" s="2" t="str">
        <f>VLOOKUP(seguimiento[[#This Row],[vitamiad]],vitaminad[[id]:[valor]],2,)</f>
        <v>Bajo</v>
      </c>
      <c r="AJ39" s="2" t="s">
        <v>37</v>
      </c>
      <c r="AK39" s="2" t="s">
        <v>45</v>
      </c>
    </row>
    <row r="40" spans="1:37" x14ac:dyDescent="0.3">
      <c r="A40">
        <v>143</v>
      </c>
      <c r="B40" s="1">
        <v>43816</v>
      </c>
      <c r="C40">
        <v>24</v>
      </c>
      <c r="D40" t="str">
        <f>VLOOKUP(seguimiento[[#This Row],[idinstituciones]],instituciones[[idinstituciones]:[nombre]],2,)</f>
        <v>Hospital Sor Maria Ludovica de La Plata</v>
      </c>
      <c r="E40" s="2" t="s">
        <v>33</v>
      </c>
      <c r="F40" s="2" t="s">
        <v>34</v>
      </c>
      <c r="G40" s="2" t="s">
        <v>59</v>
      </c>
      <c r="H40" s="2" t="s">
        <v>36</v>
      </c>
      <c r="I40" s="2" t="s">
        <v>37</v>
      </c>
      <c r="J40" s="2" t="s">
        <v>35</v>
      </c>
      <c r="K40" s="2"/>
      <c r="L40" s="2" t="s">
        <v>39</v>
      </c>
      <c r="M40" s="2"/>
      <c r="N40" s="2" t="s">
        <v>35</v>
      </c>
      <c r="O40" s="2" t="s">
        <v>36</v>
      </c>
      <c r="P40" s="2" t="s">
        <v>36</v>
      </c>
      <c r="Q40" s="2" t="s">
        <v>34</v>
      </c>
      <c r="R40" s="2" t="s">
        <v>40</v>
      </c>
      <c r="S40" s="2" t="s">
        <v>45</v>
      </c>
      <c r="T40" s="2" t="s">
        <v>49</v>
      </c>
      <c r="U40" s="2" t="s">
        <v>42</v>
      </c>
      <c r="V40" s="2" t="s">
        <v>42</v>
      </c>
      <c r="W40" s="2" t="s">
        <v>49</v>
      </c>
      <c r="X40" s="2" t="s">
        <v>65</v>
      </c>
      <c r="Y40" s="2" t="s">
        <v>54</v>
      </c>
      <c r="Z40" s="2" t="s">
        <v>281</v>
      </c>
      <c r="AA40" s="2" t="s">
        <v>35</v>
      </c>
      <c r="AB40" s="2" t="s">
        <v>36</v>
      </c>
      <c r="AC40" s="2"/>
      <c r="AD40" s="2"/>
      <c r="AE40">
        <v>3213</v>
      </c>
      <c r="AF40" s="2" t="s">
        <v>35</v>
      </c>
      <c r="AG40" s="2" t="s">
        <v>45</v>
      </c>
      <c r="AH40" s="2">
        <v>3</v>
      </c>
      <c r="AI40" s="2" t="str">
        <f>VLOOKUP(seguimiento[[#This Row],[vitamiad]],vitaminad[[id]:[valor]],2,)</f>
        <v>Bajo</v>
      </c>
      <c r="AJ40" s="2" t="s">
        <v>37</v>
      </c>
      <c r="AK40" s="2" t="s">
        <v>45</v>
      </c>
    </row>
    <row r="41" spans="1:37" x14ac:dyDescent="0.3">
      <c r="A41">
        <v>144</v>
      </c>
      <c r="B41" s="1">
        <v>40871</v>
      </c>
      <c r="C41">
        <v>24</v>
      </c>
      <c r="D41" t="str">
        <f>VLOOKUP(seguimiento[[#This Row],[idinstituciones]],instituciones[[idinstituciones]:[nombre]],2,)</f>
        <v>Hospital Sor Maria Ludovica de La Plata</v>
      </c>
      <c r="E41" s="2" t="s">
        <v>64</v>
      </c>
      <c r="F41" s="2" t="s">
        <v>50</v>
      </c>
      <c r="G41" s="2" t="s">
        <v>55</v>
      </c>
      <c r="H41" s="2" t="s">
        <v>36</v>
      </c>
      <c r="I41" s="2" t="s">
        <v>37</v>
      </c>
      <c r="J41" s="2" t="s">
        <v>35</v>
      </c>
      <c r="K41" s="2" t="s">
        <v>61</v>
      </c>
      <c r="L41" s="2" t="s">
        <v>39</v>
      </c>
      <c r="M41" s="2"/>
      <c r="N41" s="2" t="s">
        <v>35</v>
      </c>
      <c r="O41" s="2" t="s">
        <v>36</v>
      </c>
      <c r="P41" s="2" t="s">
        <v>42</v>
      </c>
      <c r="Q41" s="2"/>
      <c r="R41" s="2" t="s">
        <v>40</v>
      </c>
      <c r="S41" s="2" t="s">
        <v>46</v>
      </c>
      <c r="T41" s="2" t="s">
        <v>49</v>
      </c>
      <c r="U41" s="2" t="s">
        <v>42</v>
      </c>
      <c r="V41" s="2" t="s">
        <v>36</v>
      </c>
      <c r="W41" s="2" t="s">
        <v>49</v>
      </c>
      <c r="X41" s="2" t="s">
        <v>65</v>
      </c>
      <c r="Y41" s="2" t="s">
        <v>36</v>
      </c>
      <c r="Z41" s="2" t="s">
        <v>281</v>
      </c>
      <c r="AA41" s="2" t="s">
        <v>35</v>
      </c>
      <c r="AB41" s="2" t="s">
        <v>36</v>
      </c>
      <c r="AC41" s="2"/>
      <c r="AD41" s="2"/>
      <c r="AE41">
        <v>436</v>
      </c>
      <c r="AF41" s="2" t="s">
        <v>36</v>
      </c>
      <c r="AG41" s="2" t="s">
        <v>36</v>
      </c>
      <c r="AH41" s="2"/>
      <c r="AI41" s="2"/>
      <c r="AJ41" s="2" t="s">
        <v>36</v>
      </c>
      <c r="AK41" s="2" t="s">
        <v>36</v>
      </c>
    </row>
    <row r="42" spans="1:37" x14ac:dyDescent="0.3">
      <c r="A42">
        <v>144</v>
      </c>
      <c r="B42" s="1">
        <v>41258</v>
      </c>
      <c r="C42">
        <v>24</v>
      </c>
      <c r="D42" t="str">
        <f>VLOOKUP(seguimiento[[#This Row],[idinstituciones]],instituciones[[idinstituciones]:[nombre]],2,)</f>
        <v>Hospital Sor Maria Ludovica de La Plata</v>
      </c>
      <c r="E42" s="2" t="s">
        <v>64</v>
      </c>
      <c r="F42" s="2" t="s">
        <v>50</v>
      </c>
      <c r="G42" s="2" t="s">
        <v>55</v>
      </c>
      <c r="H42" s="2" t="s">
        <v>36</v>
      </c>
      <c r="I42" s="2" t="s">
        <v>37</v>
      </c>
      <c r="J42" s="2" t="s">
        <v>35</v>
      </c>
      <c r="K42" s="2" t="s">
        <v>61</v>
      </c>
      <c r="L42" s="2" t="s">
        <v>39</v>
      </c>
      <c r="M42" s="2" t="s">
        <v>70</v>
      </c>
      <c r="N42" s="2" t="s">
        <v>35</v>
      </c>
      <c r="O42" s="2" t="s">
        <v>36</v>
      </c>
      <c r="P42" s="2" t="s">
        <v>42</v>
      </c>
      <c r="Q42" s="2"/>
      <c r="R42" s="2" t="s">
        <v>40</v>
      </c>
      <c r="S42" s="2" t="s">
        <v>46</v>
      </c>
      <c r="T42" s="2" t="s">
        <v>48</v>
      </c>
      <c r="U42" s="2" t="s">
        <v>49</v>
      </c>
      <c r="V42" s="2" t="s">
        <v>46</v>
      </c>
      <c r="W42" s="2" t="s">
        <v>74</v>
      </c>
      <c r="X42" s="2" t="s">
        <v>43</v>
      </c>
      <c r="Y42" s="2" t="s">
        <v>54</v>
      </c>
      <c r="Z42" s="2" t="s">
        <v>281</v>
      </c>
      <c r="AA42" s="2" t="s">
        <v>35</v>
      </c>
      <c r="AB42" s="2" t="s">
        <v>36</v>
      </c>
      <c r="AC42" s="2"/>
      <c r="AD42" s="2"/>
      <c r="AE42">
        <v>770</v>
      </c>
      <c r="AF42" s="2" t="s">
        <v>36</v>
      </c>
      <c r="AG42" s="2" t="s">
        <v>36</v>
      </c>
      <c r="AH42" s="2"/>
      <c r="AI42" s="2"/>
      <c r="AJ42" s="2" t="s">
        <v>36</v>
      </c>
      <c r="AK42" s="2" t="s">
        <v>36</v>
      </c>
    </row>
    <row r="43" spans="1:37" x14ac:dyDescent="0.3">
      <c r="A43">
        <v>144</v>
      </c>
      <c r="B43" s="1">
        <v>41622</v>
      </c>
      <c r="C43">
        <v>24</v>
      </c>
      <c r="D43" t="str">
        <f>VLOOKUP(seguimiento[[#This Row],[idinstituciones]],instituciones[[idinstituciones]:[nombre]],2,)</f>
        <v>Hospital Sor Maria Ludovica de La Plata</v>
      </c>
      <c r="E43" s="2" t="s">
        <v>64</v>
      </c>
      <c r="F43" s="2" t="s">
        <v>50</v>
      </c>
      <c r="G43" s="2" t="s">
        <v>51</v>
      </c>
      <c r="H43" s="2" t="s">
        <v>36</v>
      </c>
      <c r="I43" s="2" t="s">
        <v>37</v>
      </c>
      <c r="J43" s="2" t="s">
        <v>35</v>
      </c>
      <c r="K43" s="2" t="s">
        <v>61</v>
      </c>
      <c r="L43" s="2" t="s">
        <v>39</v>
      </c>
      <c r="M43" s="2" t="s">
        <v>70</v>
      </c>
      <c r="N43" s="2" t="s">
        <v>35</v>
      </c>
      <c r="O43" s="2" t="s">
        <v>36</v>
      </c>
      <c r="P43" s="2" t="s">
        <v>36</v>
      </c>
      <c r="Q43" s="2" t="s">
        <v>77</v>
      </c>
      <c r="R43" s="2" t="s">
        <v>40</v>
      </c>
      <c r="S43" s="2" t="s">
        <v>45</v>
      </c>
      <c r="T43" s="2" t="s">
        <v>37</v>
      </c>
      <c r="U43" s="2" t="s">
        <v>45</v>
      </c>
      <c r="V43" s="2" t="s">
        <v>42</v>
      </c>
      <c r="W43" s="2" t="s">
        <v>49</v>
      </c>
      <c r="X43" s="2" t="s">
        <v>43</v>
      </c>
      <c r="Y43" s="2" t="s">
        <v>54</v>
      </c>
      <c r="Z43" s="2" t="s">
        <v>281</v>
      </c>
      <c r="AA43" s="2" t="s">
        <v>35</v>
      </c>
      <c r="AB43" s="2" t="s">
        <v>36</v>
      </c>
      <c r="AC43" s="2"/>
      <c r="AD43" s="2"/>
      <c r="AE43">
        <v>1149</v>
      </c>
      <c r="AF43" s="2" t="s">
        <v>36</v>
      </c>
      <c r="AG43" s="2" t="s">
        <v>36</v>
      </c>
      <c r="AH43" s="2"/>
      <c r="AI43" s="2"/>
      <c r="AJ43" s="2" t="s">
        <v>36</v>
      </c>
      <c r="AK43" s="2" t="s">
        <v>36</v>
      </c>
    </row>
    <row r="44" spans="1:37" x14ac:dyDescent="0.3">
      <c r="A44">
        <v>144</v>
      </c>
      <c r="B44" s="1">
        <v>41983</v>
      </c>
      <c r="C44">
        <v>24</v>
      </c>
      <c r="D44" t="str">
        <f>VLOOKUP(seguimiento[[#This Row],[idinstituciones]],instituciones[[idinstituciones]:[nombre]],2,)</f>
        <v>Hospital Sor Maria Ludovica de La Plata</v>
      </c>
      <c r="E44" s="2" t="s">
        <v>64</v>
      </c>
      <c r="F44" s="2" t="s">
        <v>50</v>
      </c>
      <c r="G44" s="2" t="s">
        <v>51</v>
      </c>
      <c r="H44" s="2" t="s">
        <v>36</v>
      </c>
      <c r="I44" s="2" t="s">
        <v>37</v>
      </c>
      <c r="J44" s="2" t="s">
        <v>35</v>
      </c>
      <c r="K44" s="2" t="s">
        <v>61</v>
      </c>
      <c r="L44" s="2" t="s">
        <v>39</v>
      </c>
      <c r="M44" s="2" t="s">
        <v>70</v>
      </c>
      <c r="N44" s="2" t="s">
        <v>35</v>
      </c>
      <c r="O44" s="2" t="s">
        <v>36</v>
      </c>
      <c r="P44" s="2" t="s">
        <v>36</v>
      </c>
      <c r="Q44" s="2" t="s">
        <v>77</v>
      </c>
      <c r="R44" s="2" t="s">
        <v>40</v>
      </c>
      <c r="S44" s="2" t="s">
        <v>37</v>
      </c>
      <c r="T44" s="2" t="s">
        <v>37</v>
      </c>
      <c r="U44" s="2" t="s">
        <v>49</v>
      </c>
      <c r="V44" s="2" t="s">
        <v>49</v>
      </c>
      <c r="W44" s="2" t="s">
        <v>46</v>
      </c>
      <c r="X44" s="2" t="s">
        <v>43</v>
      </c>
      <c r="Y44" s="2" t="s">
        <v>54</v>
      </c>
      <c r="Z44" s="2" t="s">
        <v>281</v>
      </c>
      <c r="AA44" s="2" t="s">
        <v>35</v>
      </c>
      <c r="AB44" s="2" t="s">
        <v>36</v>
      </c>
      <c r="AC44" s="2"/>
      <c r="AD44" s="2"/>
      <c r="AE44">
        <v>1269</v>
      </c>
      <c r="AF44" s="2" t="s">
        <v>36</v>
      </c>
      <c r="AG44" s="2" t="s">
        <v>36</v>
      </c>
      <c r="AH44" s="2"/>
      <c r="AI44" s="2"/>
      <c r="AJ44" s="2" t="s">
        <v>36</v>
      </c>
      <c r="AK44" s="2" t="s">
        <v>36</v>
      </c>
    </row>
    <row r="45" spans="1:37" x14ac:dyDescent="0.3">
      <c r="A45">
        <v>145</v>
      </c>
      <c r="B45" s="1">
        <v>40855</v>
      </c>
      <c r="C45">
        <v>13</v>
      </c>
      <c r="D45" t="str">
        <f>VLOOKUP(seguimiento[[#This Row],[idinstituciones]],instituciones[[idinstituciones]:[nombre]],2,)</f>
        <v>Clínica y Maternidad del Sol</v>
      </c>
      <c r="E45" s="2" t="s">
        <v>35</v>
      </c>
      <c r="F45" s="2" t="s">
        <v>34</v>
      </c>
      <c r="G45" s="2" t="s">
        <v>55</v>
      </c>
      <c r="H45" s="2" t="s">
        <v>36</v>
      </c>
      <c r="I45" s="2" t="s">
        <v>37</v>
      </c>
      <c r="J45" s="2" t="s">
        <v>35</v>
      </c>
      <c r="K45" s="2"/>
      <c r="L45" s="2" t="s">
        <v>39</v>
      </c>
      <c r="M45" s="2"/>
      <c r="N45" s="2" t="s">
        <v>35</v>
      </c>
      <c r="O45" s="2" t="s">
        <v>36</v>
      </c>
      <c r="P45" s="2" t="s">
        <v>36</v>
      </c>
      <c r="Q45" s="2" t="s">
        <v>34</v>
      </c>
      <c r="R45" s="2"/>
      <c r="S45" s="2" t="s">
        <v>45</v>
      </c>
      <c r="T45" s="2" t="s">
        <v>49</v>
      </c>
      <c r="U45" s="2" t="s">
        <v>42</v>
      </c>
      <c r="V45" s="2" t="s">
        <v>36</v>
      </c>
      <c r="W45" s="2" t="s">
        <v>37</v>
      </c>
      <c r="X45" s="2" t="s">
        <v>43</v>
      </c>
      <c r="Y45" s="2" t="s">
        <v>36</v>
      </c>
      <c r="Z45" s="2" t="s">
        <v>281</v>
      </c>
      <c r="AA45" s="2" t="s">
        <v>35</v>
      </c>
      <c r="AB45" s="2" t="s">
        <v>36</v>
      </c>
      <c r="AC45" s="2"/>
      <c r="AD45" s="2"/>
      <c r="AE45">
        <v>1090</v>
      </c>
      <c r="AF45" s="2" t="s">
        <v>36</v>
      </c>
      <c r="AG45" s="2" t="s">
        <v>36</v>
      </c>
      <c r="AH45" s="2"/>
      <c r="AI45" s="2"/>
      <c r="AJ45" s="2" t="s">
        <v>36</v>
      </c>
      <c r="AK45" s="2" t="s">
        <v>36</v>
      </c>
    </row>
    <row r="46" spans="1:37" x14ac:dyDescent="0.3">
      <c r="A46">
        <v>145</v>
      </c>
      <c r="B46" s="1">
        <v>41219</v>
      </c>
      <c r="C46">
        <v>13</v>
      </c>
      <c r="D46" t="str">
        <f>VLOOKUP(seguimiento[[#This Row],[idinstituciones]],instituciones[[idinstituciones]:[nombre]],2,)</f>
        <v>Clínica y Maternidad del Sol</v>
      </c>
      <c r="E46" s="2" t="s">
        <v>35</v>
      </c>
      <c r="F46" s="2" t="s">
        <v>34</v>
      </c>
      <c r="G46" s="2" t="s">
        <v>55</v>
      </c>
      <c r="H46" s="2" t="s">
        <v>36</v>
      </c>
      <c r="I46" s="2" t="s">
        <v>45</v>
      </c>
      <c r="J46" s="2" t="s">
        <v>35</v>
      </c>
      <c r="K46" s="2" t="s">
        <v>38</v>
      </c>
      <c r="L46" s="2" t="s">
        <v>39</v>
      </c>
      <c r="M46" s="2"/>
      <c r="N46" s="2" t="s">
        <v>35</v>
      </c>
      <c r="O46" s="2" t="s">
        <v>36</v>
      </c>
      <c r="P46" s="2" t="s">
        <v>36</v>
      </c>
      <c r="Q46" s="2"/>
      <c r="R46" s="2" t="s">
        <v>40</v>
      </c>
      <c r="S46" s="2" t="s">
        <v>45</v>
      </c>
      <c r="T46" s="2" t="s">
        <v>48</v>
      </c>
      <c r="U46" s="2" t="s">
        <v>42</v>
      </c>
      <c r="V46" s="2" t="s">
        <v>42</v>
      </c>
      <c r="W46" s="2" t="s">
        <v>37</v>
      </c>
      <c r="X46" s="2" t="s">
        <v>43</v>
      </c>
      <c r="Y46" s="2" t="s">
        <v>47</v>
      </c>
      <c r="Z46" s="2" t="s">
        <v>281</v>
      </c>
      <c r="AA46" s="2" t="s">
        <v>35</v>
      </c>
      <c r="AB46" s="2" t="s">
        <v>36</v>
      </c>
      <c r="AC46" s="2"/>
      <c r="AD46" s="2"/>
      <c r="AE46">
        <v>52</v>
      </c>
      <c r="AF46" s="2" t="s">
        <v>36</v>
      </c>
      <c r="AG46" s="2" t="s">
        <v>36</v>
      </c>
      <c r="AH46" s="2"/>
      <c r="AI46" s="2"/>
      <c r="AJ46" s="2" t="s">
        <v>36</v>
      </c>
      <c r="AK46" s="2" t="s">
        <v>36</v>
      </c>
    </row>
    <row r="47" spans="1:37" x14ac:dyDescent="0.3">
      <c r="A47">
        <v>145</v>
      </c>
      <c r="B47" s="1">
        <v>41570</v>
      </c>
      <c r="C47">
        <v>13</v>
      </c>
      <c r="D47" t="str">
        <f>VLOOKUP(seguimiento[[#This Row],[idinstituciones]],instituciones[[idinstituciones]:[nombre]],2,)</f>
        <v>Clínica y Maternidad del Sol</v>
      </c>
      <c r="E47" s="2" t="s">
        <v>35</v>
      </c>
      <c r="F47" s="2" t="s">
        <v>34</v>
      </c>
      <c r="G47" s="2" t="s">
        <v>55</v>
      </c>
      <c r="H47" s="2" t="s">
        <v>36</v>
      </c>
      <c r="I47" s="2" t="s">
        <v>37</v>
      </c>
      <c r="J47" s="2" t="s">
        <v>35</v>
      </c>
      <c r="K47" s="2" t="s">
        <v>38</v>
      </c>
      <c r="L47" s="2" t="s">
        <v>39</v>
      </c>
      <c r="M47" s="2"/>
      <c r="N47" s="2" t="s">
        <v>35</v>
      </c>
      <c r="O47" s="2" t="s">
        <v>36</v>
      </c>
      <c r="P47" s="2" t="s">
        <v>36</v>
      </c>
      <c r="Q47" s="2"/>
      <c r="R47" s="2" t="s">
        <v>40</v>
      </c>
      <c r="S47" s="2" t="s">
        <v>45</v>
      </c>
      <c r="T47" s="2" t="s">
        <v>73</v>
      </c>
      <c r="U47" s="2" t="s">
        <v>42</v>
      </c>
      <c r="V47" s="2" t="s">
        <v>42</v>
      </c>
      <c r="W47" s="2" t="s">
        <v>37</v>
      </c>
      <c r="X47" s="2" t="s">
        <v>43</v>
      </c>
      <c r="Y47" s="2" t="s">
        <v>47</v>
      </c>
      <c r="Z47" s="2" t="s">
        <v>281</v>
      </c>
      <c r="AA47" s="2" t="s">
        <v>35</v>
      </c>
      <c r="AB47" s="2" t="s">
        <v>36</v>
      </c>
      <c r="AC47" s="2"/>
      <c r="AD47" s="2"/>
      <c r="AE47">
        <v>1285</v>
      </c>
      <c r="AF47" s="2" t="s">
        <v>36</v>
      </c>
      <c r="AG47" s="2" t="s">
        <v>36</v>
      </c>
      <c r="AH47" s="2"/>
      <c r="AI47" s="2"/>
      <c r="AJ47" s="2" t="s">
        <v>36</v>
      </c>
      <c r="AK47" s="2" t="s">
        <v>36</v>
      </c>
    </row>
    <row r="48" spans="1:37" x14ac:dyDescent="0.3">
      <c r="A48">
        <v>145</v>
      </c>
      <c r="B48" s="1">
        <v>41976</v>
      </c>
      <c r="C48">
        <v>13</v>
      </c>
      <c r="D48" t="str">
        <f>VLOOKUP(seguimiento[[#This Row],[idinstituciones]],instituciones[[idinstituciones]:[nombre]],2,)</f>
        <v>Clínica y Maternidad del Sol</v>
      </c>
      <c r="E48" s="2" t="s">
        <v>33</v>
      </c>
      <c r="F48" s="2" t="s">
        <v>34</v>
      </c>
      <c r="G48" s="2" t="s">
        <v>55</v>
      </c>
      <c r="H48" s="2" t="s">
        <v>36</v>
      </c>
      <c r="I48" s="2" t="s">
        <v>37</v>
      </c>
      <c r="J48" s="2" t="s">
        <v>35</v>
      </c>
      <c r="K48" s="2" t="s">
        <v>38</v>
      </c>
      <c r="L48" s="2" t="s">
        <v>39</v>
      </c>
      <c r="M48" s="2"/>
      <c r="N48" s="2" t="s">
        <v>35</v>
      </c>
      <c r="O48" s="2" t="s">
        <v>36</v>
      </c>
      <c r="P48" s="2" t="s">
        <v>36</v>
      </c>
      <c r="Q48" s="2"/>
      <c r="R48" s="2" t="s">
        <v>40</v>
      </c>
      <c r="S48" s="2" t="s">
        <v>45</v>
      </c>
      <c r="T48" s="2" t="s">
        <v>41</v>
      </c>
      <c r="U48" s="2" t="s">
        <v>45</v>
      </c>
      <c r="V48" s="2" t="s">
        <v>42</v>
      </c>
      <c r="W48" s="2" t="s">
        <v>49</v>
      </c>
      <c r="X48" s="2" t="s">
        <v>43</v>
      </c>
      <c r="Y48" s="2" t="s">
        <v>47</v>
      </c>
      <c r="Z48" s="2" t="s">
        <v>35</v>
      </c>
      <c r="AA48" s="2" t="s">
        <v>35</v>
      </c>
      <c r="AB48" s="2" t="s">
        <v>36</v>
      </c>
      <c r="AC48" s="2"/>
      <c r="AD48" s="2"/>
      <c r="AE48">
        <v>1020</v>
      </c>
      <c r="AF48" s="2" t="s">
        <v>36</v>
      </c>
      <c r="AG48" s="2" t="s">
        <v>36</v>
      </c>
      <c r="AH48" s="2"/>
      <c r="AI48" s="2"/>
      <c r="AJ48" s="2" t="s">
        <v>36</v>
      </c>
      <c r="AK48" s="2" t="s">
        <v>36</v>
      </c>
    </row>
    <row r="49" spans="1:37" x14ac:dyDescent="0.3">
      <c r="A49">
        <v>145</v>
      </c>
      <c r="B49" s="1">
        <v>42341</v>
      </c>
      <c r="C49">
        <v>13</v>
      </c>
      <c r="D49" t="str">
        <f>VLOOKUP(seguimiento[[#This Row],[idinstituciones]],instituciones[[idinstituciones]:[nombre]],2,)</f>
        <v>Clínica y Maternidad del Sol</v>
      </c>
      <c r="E49" s="2" t="s">
        <v>33</v>
      </c>
      <c r="F49" s="2" t="s">
        <v>34</v>
      </c>
      <c r="G49" s="2" t="s">
        <v>55</v>
      </c>
      <c r="H49" s="2" t="s">
        <v>36</v>
      </c>
      <c r="I49" s="2" t="s">
        <v>45</v>
      </c>
      <c r="J49" s="2" t="s">
        <v>35</v>
      </c>
      <c r="K49" s="2"/>
      <c r="L49" s="2" t="s">
        <v>39</v>
      </c>
      <c r="M49" s="2"/>
      <c r="N49" s="2" t="s">
        <v>35</v>
      </c>
      <c r="O49" s="2" t="s">
        <v>36</v>
      </c>
      <c r="P49" s="2" t="s">
        <v>36</v>
      </c>
      <c r="Q49" s="2"/>
      <c r="R49" s="2" t="s">
        <v>40</v>
      </c>
      <c r="S49" s="2" t="s">
        <v>45</v>
      </c>
      <c r="T49" s="2" t="s">
        <v>48</v>
      </c>
      <c r="U49" s="2" t="s">
        <v>42</v>
      </c>
      <c r="V49" s="2" t="s">
        <v>42</v>
      </c>
      <c r="W49" s="2" t="s">
        <v>66</v>
      </c>
      <c r="X49" s="2" t="s">
        <v>43</v>
      </c>
      <c r="Y49" s="2" t="s">
        <v>47</v>
      </c>
      <c r="Z49" s="2" t="s">
        <v>281</v>
      </c>
      <c r="AA49" s="2" t="s">
        <v>35</v>
      </c>
      <c r="AB49" s="2" t="s">
        <v>36</v>
      </c>
      <c r="AC49" s="2"/>
      <c r="AD49" s="2"/>
      <c r="AE49">
        <v>1935</v>
      </c>
      <c r="AF49" s="2" t="s">
        <v>35</v>
      </c>
      <c r="AG49" s="2" t="s">
        <v>49</v>
      </c>
      <c r="AH49" s="2">
        <v>2</v>
      </c>
      <c r="AI49" s="2" t="str">
        <f>VLOOKUP(seguimiento[[#This Row],[vitamiad]],vitaminad[[id]:[valor]],2,)</f>
        <v>Normal</v>
      </c>
      <c r="AJ49" s="2" t="s">
        <v>37</v>
      </c>
      <c r="AK49" s="2" t="s">
        <v>45</v>
      </c>
    </row>
    <row r="50" spans="1:37" x14ac:dyDescent="0.3">
      <c r="A50">
        <v>145</v>
      </c>
      <c r="B50" s="1">
        <v>42606</v>
      </c>
      <c r="C50">
        <v>13</v>
      </c>
      <c r="D50" t="str">
        <f>VLOOKUP(seguimiento[[#This Row],[idinstituciones]],instituciones[[idinstituciones]:[nombre]],2,)</f>
        <v>Clínica y Maternidad del Sol</v>
      </c>
      <c r="E50" s="2" t="s">
        <v>35</v>
      </c>
      <c r="F50" s="2" t="s">
        <v>34</v>
      </c>
      <c r="G50" s="2" t="s">
        <v>51</v>
      </c>
      <c r="H50" s="2" t="s">
        <v>36</v>
      </c>
      <c r="I50" s="2" t="s">
        <v>45</v>
      </c>
      <c r="J50" s="2" t="s">
        <v>35</v>
      </c>
      <c r="K50" s="2"/>
      <c r="L50" s="2" t="s">
        <v>39</v>
      </c>
      <c r="M50" s="2"/>
      <c r="N50" s="2" t="s">
        <v>35</v>
      </c>
      <c r="O50" s="2" t="s">
        <v>36</v>
      </c>
      <c r="P50" s="2" t="s">
        <v>36</v>
      </c>
      <c r="Q50" s="2"/>
      <c r="R50" s="2"/>
      <c r="S50" s="2" t="s">
        <v>36</v>
      </c>
      <c r="T50" s="2" t="s">
        <v>41</v>
      </c>
      <c r="U50" s="2" t="s">
        <v>42</v>
      </c>
      <c r="V50" s="2" t="s">
        <v>42</v>
      </c>
      <c r="W50" s="2" t="s">
        <v>48</v>
      </c>
      <c r="X50" s="2" t="s">
        <v>43</v>
      </c>
      <c r="Y50" s="2" t="s">
        <v>79</v>
      </c>
      <c r="Z50" s="2" t="s">
        <v>281</v>
      </c>
      <c r="AA50" s="2" t="s">
        <v>35</v>
      </c>
      <c r="AB50" s="2" t="s">
        <v>36</v>
      </c>
      <c r="AC50" s="2"/>
      <c r="AD50" s="2"/>
      <c r="AE50">
        <v>2567</v>
      </c>
      <c r="AF50" s="2" t="s">
        <v>35</v>
      </c>
      <c r="AG50" s="2" t="s">
        <v>45</v>
      </c>
      <c r="AH50" s="2"/>
      <c r="AI50" s="2"/>
      <c r="AJ50" s="2" t="s">
        <v>37</v>
      </c>
      <c r="AK50" s="2" t="s">
        <v>36</v>
      </c>
    </row>
    <row r="51" spans="1:37" x14ac:dyDescent="0.3">
      <c r="A51">
        <v>146</v>
      </c>
      <c r="B51" s="1">
        <v>40841</v>
      </c>
      <c r="C51">
        <v>13</v>
      </c>
      <c r="D51" t="str">
        <f>VLOOKUP(seguimiento[[#This Row],[idinstituciones]],instituciones[[idinstituciones]:[nombre]],2,)</f>
        <v>Clínica y Maternidad del Sol</v>
      </c>
      <c r="E51" s="2" t="s">
        <v>33</v>
      </c>
      <c r="F51" s="2" t="s">
        <v>34</v>
      </c>
      <c r="G51" s="2" t="s">
        <v>36</v>
      </c>
      <c r="H51" s="2" t="s">
        <v>36</v>
      </c>
      <c r="I51" s="2" t="s">
        <v>45</v>
      </c>
      <c r="J51" s="2" t="s">
        <v>35</v>
      </c>
      <c r="K51" s="2"/>
      <c r="L51" s="2" t="s">
        <v>39</v>
      </c>
      <c r="M51" s="2"/>
      <c r="N51" s="2" t="s">
        <v>35</v>
      </c>
      <c r="O51" s="2" t="s">
        <v>36</v>
      </c>
      <c r="P51" s="2" t="s">
        <v>36</v>
      </c>
      <c r="Q51" s="2"/>
      <c r="R51" s="2"/>
      <c r="S51" s="2" t="s">
        <v>45</v>
      </c>
      <c r="T51" s="2" t="s">
        <v>41</v>
      </c>
      <c r="U51" s="2" t="s">
        <v>45</v>
      </c>
      <c r="V51" s="2" t="s">
        <v>45</v>
      </c>
      <c r="W51" s="2" t="s">
        <v>48</v>
      </c>
      <c r="X51" s="2" t="s">
        <v>43</v>
      </c>
      <c r="Y51" s="2" t="s">
        <v>36</v>
      </c>
      <c r="Z51" s="2" t="s">
        <v>281</v>
      </c>
      <c r="AA51" s="2" t="s">
        <v>35</v>
      </c>
      <c r="AB51" s="2" t="s">
        <v>36</v>
      </c>
      <c r="AC51" s="2"/>
      <c r="AD51" s="2"/>
      <c r="AE51">
        <v>1367</v>
      </c>
      <c r="AF51" s="2" t="s">
        <v>36</v>
      </c>
      <c r="AG51" s="2" t="s">
        <v>36</v>
      </c>
      <c r="AH51" s="2"/>
      <c r="AI51" s="2"/>
      <c r="AJ51" s="2" t="s">
        <v>36</v>
      </c>
      <c r="AK51" s="2" t="s">
        <v>36</v>
      </c>
    </row>
    <row r="52" spans="1:37" x14ac:dyDescent="0.3">
      <c r="A52">
        <v>146</v>
      </c>
      <c r="B52" s="1">
        <v>41254</v>
      </c>
      <c r="C52">
        <v>13</v>
      </c>
      <c r="D52" t="str">
        <f>VLOOKUP(seguimiento[[#This Row],[idinstituciones]],instituciones[[idinstituciones]:[nombre]],2,)</f>
        <v>Clínica y Maternidad del Sol</v>
      </c>
      <c r="E52" s="2" t="s">
        <v>33</v>
      </c>
      <c r="F52" s="2" t="s">
        <v>34</v>
      </c>
      <c r="G52" s="2" t="s">
        <v>35</v>
      </c>
      <c r="H52" s="2" t="s">
        <v>36</v>
      </c>
      <c r="I52" s="2" t="s">
        <v>45</v>
      </c>
      <c r="J52" s="2" t="s">
        <v>35</v>
      </c>
      <c r="K52" s="2"/>
      <c r="L52" s="2" t="s">
        <v>39</v>
      </c>
      <c r="M52" s="2"/>
      <c r="N52" s="2" t="s">
        <v>35</v>
      </c>
      <c r="O52" s="2" t="s">
        <v>36</v>
      </c>
      <c r="P52" s="2" t="s">
        <v>36</v>
      </c>
      <c r="Q52" s="2" t="s">
        <v>34</v>
      </c>
      <c r="R52" s="2" t="s">
        <v>40</v>
      </c>
      <c r="S52" s="2" t="s">
        <v>45</v>
      </c>
      <c r="T52" s="2" t="s">
        <v>48</v>
      </c>
      <c r="U52" s="2" t="s">
        <v>42</v>
      </c>
      <c r="V52" s="2" t="s">
        <v>36</v>
      </c>
      <c r="W52" s="2" t="s">
        <v>46</v>
      </c>
      <c r="X52" s="2" t="s">
        <v>43</v>
      </c>
      <c r="Y52" s="2" t="s">
        <v>54</v>
      </c>
      <c r="Z52" s="2" t="s">
        <v>281</v>
      </c>
      <c r="AA52" s="2" t="s">
        <v>35</v>
      </c>
      <c r="AB52" s="2" t="s">
        <v>36</v>
      </c>
      <c r="AC52" s="2"/>
      <c r="AD52" s="2"/>
      <c r="AE52">
        <v>844</v>
      </c>
      <c r="AF52" s="2" t="s">
        <v>36</v>
      </c>
      <c r="AG52" s="2" t="s">
        <v>36</v>
      </c>
      <c r="AH52" s="2"/>
      <c r="AI52" s="2"/>
      <c r="AJ52" s="2" t="s">
        <v>36</v>
      </c>
      <c r="AK52" s="2" t="s">
        <v>36</v>
      </c>
    </row>
    <row r="53" spans="1:37" x14ac:dyDescent="0.3">
      <c r="A53">
        <v>146</v>
      </c>
      <c r="B53" s="1">
        <v>41556</v>
      </c>
      <c r="C53">
        <v>13</v>
      </c>
      <c r="D53" t="str">
        <f>VLOOKUP(seguimiento[[#This Row],[idinstituciones]],instituciones[[idinstituciones]:[nombre]],2,)</f>
        <v>Clínica y Maternidad del Sol</v>
      </c>
      <c r="E53" s="2" t="s">
        <v>33</v>
      </c>
      <c r="F53" s="2" t="s">
        <v>34</v>
      </c>
      <c r="G53" s="2" t="s">
        <v>55</v>
      </c>
      <c r="H53" s="2" t="s">
        <v>36</v>
      </c>
      <c r="I53" s="2" t="s">
        <v>37</v>
      </c>
      <c r="J53" s="2" t="s">
        <v>35</v>
      </c>
      <c r="K53" s="2"/>
      <c r="L53" s="2" t="s">
        <v>39</v>
      </c>
      <c r="M53" s="2"/>
      <c r="N53" s="2" t="s">
        <v>35</v>
      </c>
      <c r="O53" s="2" t="s">
        <v>36</v>
      </c>
      <c r="P53" s="2" t="s">
        <v>36</v>
      </c>
      <c r="Q53" s="2"/>
      <c r="R53" s="2"/>
      <c r="S53" s="2" t="s">
        <v>45</v>
      </c>
      <c r="T53" s="2" t="s">
        <v>49</v>
      </c>
      <c r="U53" s="2" t="s">
        <v>42</v>
      </c>
      <c r="V53" s="2" t="s">
        <v>42</v>
      </c>
      <c r="W53" s="2" t="s">
        <v>46</v>
      </c>
      <c r="X53" s="2" t="s">
        <v>43</v>
      </c>
      <c r="Y53" s="2" t="s">
        <v>54</v>
      </c>
      <c r="Z53" s="2" t="s">
        <v>281</v>
      </c>
      <c r="AA53" s="2" t="s">
        <v>35</v>
      </c>
      <c r="AB53" s="2" t="s">
        <v>36</v>
      </c>
      <c r="AC53" s="2"/>
      <c r="AD53" s="2"/>
      <c r="AE53">
        <v>1407</v>
      </c>
      <c r="AF53" s="2" t="s">
        <v>36</v>
      </c>
      <c r="AG53" s="2" t="s">
        <v>36</v>
      </c>
      <c r="AH53" s="2"/>
      <c r="AI53" s="2"/>
      <c r="AJ53" s="2" t="s">
        <v>36</v>
      </c>
      <c r="AK53" s="2" t="s">
        <v>36</v>
      </c>
    </row>
    <row r="54" spans="1:37" x14ac:dyDescent="0.3">
      <c r="A54">
        <v>146</v>
      </c>
      <c r="B54" s="1">
        <v>41976</v>
      </c>
      <c r="C54">
        <v>13</v>
      </c>
      <c r="D54" t="str">
        <f>VLOOKUP(seguimiento[[#This Row],[idinstituciones]],instituciones[[idinstituciones]:[nombre]],2,)</f>
        <v>Clínica y Maternidad del Sol</v>
      </c>
      <c r="E54" s="2" t="s">
        <v>36</v>
      </c>
      <c r="F54" s="2" t="s">
        <v>34</v>
      </c>
      <c r="G54" s="2" t="s">
        <v>55</v>
      </c>
      <c r="H54" s="2" t="s">
        <v>36</v>
      </c>
      <c r="I54" s="2" t="s">
        <v>37</v>
      </c>
      <c r="J54" s="2" t="s">
        <v>35</v>
      </c>
      <c r="K54" s="2"/>
      <c r="L54" s="2" t="s">
        <v>39</v>
      </c>
      <c r="M54" s="2"/>
      <c r="N54" s="2" t="s">
        <v>35</v>
      </c>
      <c r="O54" s="2" t="s">
        <v>36</v>
      </c>
      <c r="P54" s="2" t="s">
        <v>36</v>
      </c>
      <c r="Q54" s="2"/>
      <c r="R54" s="2"/>
      <c r="S54" s="2" t="s">
        <v>45</v>
      </c>
      <c r="T54" s="2" t="s">
        <v>49</v>
      </c>
      <c r="U54" s="2" t="s">
        <v>42</v>
      </c>
      <c r="V54" s="2" t="s">
        <v>36</v>
      </c>
      <c r="W54" s="2" t="s">
        <v>36</v>
      </c>
      <c r="X54" s="2" t="s">
        <v>43</v>
      </c>
      <c r="Y54" s="2" t="s">
        <v>47</v>
      </c>
      <c r="Z54" s="2" t="s">
        <v>281</v>
      </c>
      <c r="AA54" s="2" t="s">
        <v>35</v>
      </c>
      <c r="AB54" s="2" t="s">
        <v>36</v>
      </c>
      <c r="AC54" s="2"/>
      <c r="AD54" s="2"/>
      <c r="AE54">
        <v>1456</v>
      </c>
      <c r="AF54" s="2" t="s">
        <v>36</v>
      </c>
      <c r="AG54" s="2" t="s">
        <v>36</v>
      </c>
      <c r="AH54" s="2"/>
      <c r="AI54" s="2"/>
      <c r="AJ54" s="2" t="s">
        <v>36</v>
      </c>
      <c r="AK54" s="2" t="s">
        <v>36</v>
      </c>
    </row>
    <row r="55" spans="1:37" x14ac:dyDescent="0.3">
      <c r="A55">
        <v>146</v>
      </c>
      <c r="B55" s="1">
        <v>42662</v>
      </c>
      <c r="C55">
        <v>13</v>
      </c>
      <c r="D55" t="str">
        <f>VLOOKUP(seguimiento[[#This Row],[idinstituciones]],instituciones[[idinstituciones]:[nombre]],2,)</f>
        <v>Clínica y Maternidad del Sol</v>
      </c>
      <c r="E55" s="2" t="s">
        <v>33</v>
      </c>
      <c r="F55" s="2" t="s">
        <v>50</v>
      </c>
      <c r="G55" s="2" t="s">
        <v>51</v>
      </c>
      <c r="H55" s="2" t="s">
        <v>36</v>
      </c>
      <c r="I55" s="2" t="s">
        <v>45</v>
      </c>
      <c r="J55" s="2" t="s">
        <v>35</v>
      </c>
      <c r="K55" s="2"/>
      <c r="L55" s="2" t="s">
        <v>39</v>
      </c>
      <c r="M55" s="2"/>
      <c r="N55" s="2" t="s">
        <v>35</v>
      </c>
      <c r="O55" s="2" t="s">
        <v>36</v>
      </c>
      <c r="P55" s="2" t="s">
        <v>36</v>
      </c>
      <c r="Q55" s="2"/>
      <c r="R55" s="2"/>
      <c r="S55" s="2" t="s">
        <v>36</v>
      </c>
      <c r="T55" s="2" t="s">
        <v>48</v>
      </c>
      <c r="U55" s="2" t="s">
        <v>42</v>
      </c>
      <c r="V55" s="2" t="s">
        <v>42</v>
      </c>
      <c r="W55" s="2" t="s">
        <v>45</v>
      </c>
      <c r="X55" s="2" t="s">
        <v>43</v>
      </c>
      <c r="Y55" s="2" t="s">
        <v>47</v>
      </c>
      <c r="Z55" s="2" t="s">
        <v>281</v>
      </c>
      <c r="AA55" s="2" t="s">
        <v>35</v>
      </c>
      <c r="AB55" s="2" t="s">
        <v>36</v>
      </c>
      <c r="AC55" s="2"/>
      <c r="AD55" s="2"/>
      <c r="AE55">
        <v>2560</v>
      </c>
      <c r="AF55" s="2" t="s">
        <v>35</v>
      </c>
      <c r="AG55" s="2" t="s">
        <v>45</v>
      </c>
      <c r="AH55" s="2"/>
      <c r="AI55" s="2"/>
      <c r="AJ55" s="2" t="s">
        <v>37</v>
      </c>
      <c r="AK55" s="2" t="s">
        <v>36</v>
      </c>
    </row>
    <row r="56" spans="1:37" x14ac:dyDescent="0.3">
      <c r="A56">
        <v>148</v>
      </c>
      <c r="B56" s="1">
        <v>40806</v>
      </c>
      <c r="C56">
        <v>13</v>
      </c>
      <c r="D56" t="str">
        <f>VLOOKUP(seguimiento[[#This Row],[idinstituciones]],instituciones[[idinstituciones]:[nombre]],2,)</f>
        <v>Clínica y Maternidad del Sol</v>
      </c>
      <c r="E56" s="2" t="s">
        <v>33</v>
      </c>
      <c r="F56" s="2" t="s">
        <v>34</v>
      </c>
      <c r="G56" s="2" t="s">
        <v>59</v>
      </c>
      <c r="H56" s="2" t="s">
        <v>36</v>
      </c>
      <c r="I56" s="2" t="s">
        <v>37</v>
      </c>
      <c r="J56" s="2" t="s">
        <v>35</v>
      </c>
      <c r="K56" s="2"/>
      <c r="L56" s="2" t="s">
        <v>39</v>
      </c>
      <c r="M56" s="2" t="s">
        <v>76</v>
      </c>
      <c r="N56" s="2" t="s">
        <v>35</v>
      </c>
      <c r="O56" s="2" t="s">
        <v>36</v>
      </c>
      <c r="P56" s="2" t="s">
        <v>36</v>
      </c>
      <c r="Q56" s="2"/>
      <c r="R56" s="2"/>
      <c r="S56" s="2" t="s">
        <v>45</v>
      </c>
      <c r="T56" s="2" t="s">
        <v>48</v>
      </c>
      <c r="U56" s="2" t="s">
        <v>42</v>
      </c>
      <c r="V56" s="2" t="s">
        <v>42</v>
      </c>
      <c r="W56" s="2" t="s">
        <v>37</v>
      </c>
      <c r="X56" s="2" t="s">
        <v>43</v>
      </c>
      <c r="Y56" s="2" t="s">
        <v>44</v>
      </c>
      <c r="Z56" s="2" t="s">
        <v>281</v>
      </c>
      <c r="AA56" s="2" t="s">
        <v>35</v>
      </c>
      <c r="AB56" s="2" t="s">
        <v>36</v>
      </c>
      <c r="AC56" s="2"/>
      <c r="AD56" s="2"/>
      <c r="AE56">
        <v>1252</v>
      </c>
      <c r="AF56" s="2" t="s">
        <v>36</v>
      </c>
      <c r="AG56" s="2" t="s">
        <v>36</v>
      </c>
      <c r="AH56" s="2"/>
      <c r="AI56" s="2"/>
      <c r="AJ56" s="2" t="s">
        <v>36</v>
      </c>
      <c r="AK56" s="2" t="s">
        <v>36</v>
      </c>
    </row>
    <row r="57" spans="1:37" x14ac:dyDescent="0.3">
      <c r="A57">
        <v>148</v>
      </c>
      <c r="B57" s="1">
        <v>41177</v>
      </c>
      <c r="C57">
        <v>13</v>
      </c>
      <c r="D57" t="str">
        <f>VLOOKUP(seguimiento[[#This Row],[idinstituciones]],instituciones[[idinstituciones]:[nombre]],2,)</f>
        <v>Clínica y Maternidad del Sol</v>
      </c>
      <c r="E57" s="2" t="s">
        <v>33</v>
      </c>
      <c r="F57" s="2" t="s">
        <v>34</v>
      </c>
      <c r="G57" s="2" t="s">
        <v>59</v>
      </c>
      <c r="H57" s="2" t="s">
        <v>36</v>
      </c>
      <c r="I57" s="2" t="s">
        <v>37</v>
      </c>
      <c r="J57" s="2" t="s">
        <v>35</v>
      </c>
      <c r="K57" s="2"/>
      <c r="L57" s="2" t="s">
        <v>39</v>
      </c>
      <c r="M57" s="2" t="s">
        <v>76</v>
      </c>
      <c r="N57" s="2" t="s">
        <v>35</v>
      </c>
      <c r="O57" s="2" t="s">
        <v>36</v>
      </c>
      <c r="P57" s="2" t="s">
        <v>36</v>
      </c>
      <c r="Q57" s="2"/>
      <c r="R57" s="2" t="s">
        <v>40</v>
      </c>
      <c r="S57" s="2" t="s">
        <v>45</v>
      </c>
      <c r="T57" s="2" t="s">
        <v>46</v>
      </c>
      <c r="U57" s="2" t="s">
        <v>42</v>
      </c>
      <c r="V57" s="2" t="s">
        <v>42</v>
      </c>
      <c r="W57" s="2" t="s">
        <v>37</v>
      </c>
      <c r="X57" s="2" t="s">
        <v>36</v>
      </c>
      <c r="Y57" s="2" t="s">
        <v>47</v>
      </c>
      <c r="Z57" s="2" t="s">
        <v>281</v>
      </c>
      <c r="AA57" s="2" t="s">
        <v>35</v>
      </c>
      <c r="AB57" s="2" t="s">
        <v>36</v>
      </c>
      <c r="AC57" s="2"/>
      <c r="AD57" s="2"/>
      <c r="AE57">
        <v>500</v>
      </c>
      <c r="AF57" s="2" t="s">
        <v>36</v>
      </c>
      <c r="AG57" s="2" t="s">
        <v>36</v>
      </c>
      <c r="AH57" s="2"/>
      <c r="AI57" s="2"/>
      <c r="AJ57" s="2" t="s">
        <v>36</v>
      </c>
      <c r="AK57" s="2" t="s">
        <v>36</v>
      </c>
    </row>
    <row r="58" spans="1:37" x14ac:dyDescent="0.3">
      <c r="A58">
        <v>148</v>
      </c>
      <c r="B58" s="1">
        <v>41556</v>
      </c>
      <c r="C58">
        <v>13</v>
      </c>
      <c r="D58" t="str">
        <f>VLOOKUP(seguimiento[[#This Row],[idinstituciones]],instituciones[[idinstituciones]:[nombre]],2,)</f>
        <v>Clínica y Maternidad del Sol</v>
      </c>
      <c r="E58" s="2" t="s">
        <v>33</v>
      </c>
      <c r="F58" s="2" t="s">
        <v>34</v>
      </c>
      <c r="G58" s="2" t="s">
        <v>67</v>
      </c>
      <c r="H58" s="2" t="s">
        <v>36</v>
      </c>
      <c r="I58" s="2" t="s">
        <v>37</v>
      </c>
      <c r="J58" s="2" t="s">
        <v>35</v>
      </c>
      <c r="K58" s="2" t="s">
        <v>88</v>
      </c>
      <c r="L58" s="2" t="s">
        <v>39</v>
      </c>
      <c r="M58" s="2" t="s">
        <v>76</v>
      </c>
      <c r="N58" s="2" t="s">
        <v>35</v>
      </c>
      <c r="O58" s="2" t="s">
        <v>36</v>
      </c>
      <c r="P58" s="2" t="s">
        <v>36</v>
      </c>
      <c r="Q58" s="2"/>
      <c r="R58" s="2"/>
      <c r="S58" s="2" t="s">
        <v>36</v>
      </c>
      <c r="T58" s="2" t="s">
        <v>49</v>
      </c>
      <c r="U58" s="2" t="s">
        <v>42</v>
      </c>
      <c r="V58" s="2" t="s">
        <v>42</v>
      </c>
      <c r="W58" s="2" t="s">
        <v>36</v>
      </c>
      <c r="X58" s="2" t="s">
        <v>43</v>
      </c>
      <c r="Y58" s="2" t="s">
        <v>47</v>
      </c>
      <c r="Z58" s="2" t="s">
        <v>281</v>
      </c>
      <c r="AA58" s="2" t="s">
        <v>35</v>
      </c>
      <c r="AB58" s="2" t="s">
        <v>36</v>
      </c>
      <c r="AC58" s="2"/>
      <c r="AD58" s="2"/>
      <c r="AE58">
        <v>1150</v>
      </c>
      <c r="AF58" s="2" t="s">
        <v>36</v>
      </c>
      <c r="AG58" s="2" t="s">
        <v>36</v>
      </c>
      <c r="AH58" s="2"/>
      <c r="AI58" s="2"/>
      <c r="AJ58" s="2" t="s">
        <v>36</v>
      </c>
      <c r="AK58" s="2" t="s">
        <v>36</v>
      </c>
    </row>
    <row r="59" spans="1:37" x14ac:dyDescent="0.3">
      <c r="A59">
        <v>148</v>
      </c>
      <c r="B59" s="1">
        <v>41934</v>
      </c>
      <c r="C59">
        <v>13</v>
      </c>
      <c r="D59" t="str">
        <f>VLOOKUP(seguimiento[[#This Row],[idinstituciones]],instituciones[[idinstituciones]:[nombre]],2,)</f>
        <v>Clínica y Maternidad del Sol</v>
      </c>
      <c r="E59" s="2" t="s">
        <v>33</v>
      </c>
      <c r="F59" s="2" t="s">
        <v>34</v>
      </c>
      <c r="G59" s="2" t="s">
        <v>59</v>
      </c>
      <c r="H59" s="2" t="s">
        <v>36</v>
      </c>
      <c r="I59" s="2" t="s">
        <v>37</v>
      </c>
      <c r="J59" s="2" t="s">
        <v>35</v>
      </c>
      <c r="K59" s="2" t="s">
        <v>75</v>
      </c>
      <c r="L59" s="2" t="s">
        <v>39</v>
      </c>
      <c r="M59" s="2" t="s">
        <v>76</v>
      </c>
      <c r="N59" s="2" t="s">
        <v>35</v>
      </c>
      <c r="O59" s="2" t="s">
        <v>36</v>
      </c>
      <c r="P59" s="2" t="s">
        <v>36</v>
      </c>
      <c r="Q59" s="2"/>
      <c r="R59" s="2"/>
      <c r="S59" s="2" t="s">
        <v>45</v>
      </c>
      <c r="T59" s="2" t="s">
        <v>37</v>
      </c>
      <c r="U59" s="2" t="s">
        <v>42</v>
      </c>
      <c r="V59" s="2" t="s">
        <v>42</v>
      </c>
      <c r="W59" s="2" t="s">
        <v>36</v>
      </c>
      <c r="X59" s="2" t="s">
        <v>43</v>
      </c>
      <c r="Y59" s="2" t="s">
        <v>47</v>
      </c>
      <c r="Z59" s="2" t="s">
        <v>281</v>
      </c>
      <c r="AA59" s="2" t="s">
        <v>35</v>
      </c>
      <c r="AB59" s="2" t="s">
        <v>36</v>
      </c>
      <c r="AC59" s="2"/>
      <c r="AD59" s="2"/>
      <c r="AE59">
        <v>19</v>
      </c>
      <c r="AF59" s="2" t="s">
        <v>36</v>
      </c>
      <c r="AG59" s="2" t="s">
        <v>36</v>
      </c>
      <c r="AH59" s="2"/>
      <c r="AI59" s="2"/>
      <c r="AJ59" s="2" t="s">
        <v>36</v>
      </c>
      <c r="AK59" s="2" t="s">
        <v>36</v>
      </c>
    </row>
    <row r="60" spans="1:37" x14ac:dyDescent="0.3">
      <c r="A60">
        <v>148</v>
      </c>
      <c r="B60" s="1">
        <v>42312</v>
      </c>
      <c r="C60">
        <v>13</v>
      </c>
      <c r="D60" t="str">
        <f>VLOOKUP(seguimiento[[#This Row],[idinstituciones]],instituciones[[idinstituciones]:[nombre]],2,)</f>
        <v>Clínica y Maternidad del Sol</v>
      </c>
      <c r="E60" s="2" t="s">
        <v>33</v>
      </c>
      <c r="F60" s="2" t="s">
        <v>34</v>
      </c>
      <c r="G60" s="2" t="s">
        <v>51</v>
      </c>
      <c r="H60" s="2" t="s">
        <v>36</v>
      </c>
      <c r="I60" s="2" t="s">
        <v>37</v>
      </c>
      <c r="J60" s="2" t="s">
        <v>35</v>
      </c>
      <c r="K60" s="2"/>
      <c r="L60" s="2" t="s">
        <v>39</v>
      </c>
      <c r="M60" s="2" t="s">
        <v>76</v>
      </c>
      <c r="N60" s="2" t="s">
        <v>35</v>
      </c>
      <c r="O60" s="2" t="s">
        <v>36</v>
      </c>
      <c r="P60" s="2" t="s">
        <v>36</v>
      </c>
      <c r="Q60" s="2"/>
      <c r="R60" s="2" t="s">
        <v>34</v>
      </c>
      <c r="S60" s="2" t="s">
        <v>37</v>
      </c>
      <c r="T60" s="2" t="s">
        <v>46</v>
      </c>
      <c r="U60" s="2" t="s">
        <v>42</v>
      </c>
      <c r="V60" s="2" t="s">
        <v>42</v>
      </c>
      <c r="W60" s="2" t="s">
        <v>37</v>
      </c>
      <c r="X60" s="2" t="s">
        <v>43</v>
      </c>
      <c r="Y60" s="2" t="s">
        <v>47</v>
      </c>
      <c r="Z60" s="2" t="s">
        <v>281</v>
      </c>
      <c r="AA60" s="2" t="s">
        <v>35</v>
      </c>
      <c r="AB60" s="2" t="s">
        <v>36</v>
      </c>
      <c r="AC60" s="2"/>
      <c r="AD60" s="2"/>
      <c r="AE60">
        <v>1991</v>
      </c>
      <c r="AF60" s="2" t="s">
        <v>71</v>
      </c>
      <c r="AG60" s="2" t="s">
        <v>45</v>
      </c>
      <c r="AH60" s="2">
        <v>2</v>
      </c>
      <c r="AI60" s="2" t="str">
        <f>VLOOKUP(seguimiento[[#This Row],[vitamiad]],vitaminad[[id]:[valor]],2,)</f>
        <v>Normal</v>
      </c>
      <c r="AJ60" s="2" t="s">
        <v>37</v>
      </c>
      <c r="AK60" s="2" t="s">
        <v>45</v>
      </c>
    </row>
    <row r="61" spans="1:37" x14ac:dyDescent="0.3">
      <c r="A61">
        <v>148</v>
      </c>
      <c r="B61" s="1">
        <v>42634</v>
      </c>
      <c r="C61">
        <v>13</v>
      </c>
      <c r="D61" t="str">
        <f>VLOOKUP(seguimiento[[#This Row],[idinstituciones]],instituciones[[idinstituciones]:[nombre]],2,)</f>
        <v>Clínica y Maternidad del Sol</v>
      </c>
      <c r="E61" s="2" t="s">
        <v>33</v>
      </c>
      <c r="F61" s="2" t="s">
        <v>34</v>
      </c>
      <c r="G61" s="2" t="s">
        <v>51</v>
      </c>
      <c r="H61" s="2" t="s">
        <v>36</v>
      </c>
      <c r="I61" s="2" t="s">
        <v>37</v>
      </c>
      <c r="J61" s="2" t="s">
        <v>35</v>
      </c>
      <c r="K61" s="2"/>
      <c r="L61" s="2" t="s">
        <v>39</v>
      </c>
      <c r="M61" s="2" t="s">
        <v>76</v>
      </c>
      <c r="N61" s="2" t="s">
        <v>35</v>
      </c>
      <c r="O61" s="2" t="s">
        <v>36</v>
      </c>
      <c r="P61" s="2" t="s">
        <v>36</v>
      </c>
      <c r="Q61" s="2"/>
      <c r="R61" s="2"/>
      <c r="S61" s="2" t="s">
        <v>37</v>
      </c>
      <c r="T61" s="2" t="s">
        <v>46</v>
      </c>
      <c r="U61" s="2" t="s">
        <v>42</v>
      </c>
      <c r="V61" s="2" t="s">
        <v>42</v>
      </c>
      <c r="W61" s="2" t="s">
        <v>45</v>
      </c>
      <c r="X61" s="2" t="s">
        <v>43</v>
      </c>
      <c r="Y61" s="2" t="s">
        <v>47</v>
      </c>
      <c r="Z61" s="2" t="s">
        <v>281</v>
      </c>
      <c r="AA61" s="2" t="s">
        <v>35</v>
      </c>
      <c r="AB61" s="2" t="s">
        <v>36</v>
      </c>
      <c r="AC61" s="2"/>
      <c r="AD61" s="2"/>
      <c r="AE61">
        <v>2496</v>
      </c>
      <c r="AF61" s="2" t="s">
        <v>35</v>
      </c>
      <c r="AG61" s="2" t="s">
        <v>45</v>
      </c>
      <c r="AH61" s="2">
        <v>3</v>
      </c>
      <c r="AI61" s="2" t="str">
        <f>VLOOKUP(seguimiento[[#This Row],[vitamiad]],vitaminad[[id]:[valor]],2,)</f>
        <v>Bajo</v>
      </c>
      <c r="AJ61" s="2" t="s">
        <v>37</v>
      </c>
      <c r="AK61" s="2" t="s">
        <v>45</v>
      </c>
    </row>
    <row r="62" spans="1:37" x14ac:dyDescent="0.3">
      <c r="A62">
        <v>149</v>
      </c>
      <c r="B62" s="1">
        <v>40675</v>
      </c>
      <c r="C62">
        <v>13</v>
      </c>
      <c r="D62" t="str">
        <f>VLOOKUP(seguimiento[[#This Row],[idinstituciones]],instituciones[[idinstituciones]:[nombre]],2,)</f>
        <v>Clínica y Maternidad del Sol</v>
      </c>
      <c r="E62" s="2" t="s">
        <v>33</v>
      </c>
      <c r="F62" s="2" t="s">
        <v>34</v>
      </c>
      <c r="G62" s="2" t="s">
        <v>59</v>
      </c>
      <c r="H62" s="2" t="s">
        <v>36</v>
      </c>
      <c r="I62" s="2" t="s">
        <v>37</v>
      </c>
      <c r="J62" s="2" t="s">
        <v>35</v>
      </c>
      <c r="K62" s="2"/>
      <c r="L62" s="2" t="s">
        <v>39</v>
      </c>
      <c r="M62" s="2" t="s">
        <v>70</v>
      </c>
      <c r="N62" s="2" t="s">
        <v>35</v>
      </c>
      <c r="O62" s="2" t="s">
        <v>36</v>
      </c>
      <c r="P62" s="2" t="s">
        <v>45</v>
      </c>
      <c r="Q62" s="2" t="s">
        <v>34</v>
      </c>
      <c r="R62" s="2"/>
      <c r="S62" s="2" t="s">
        <v>45</v>
      </c>
      <c r="T62" s="2" t="s">
        <v>37</v>
      </c>
      <c r="U62" s="2" t="s">
        <v>45</v>
      </c>
      <c r="V62" s="2" t="s">
        <v>45</v>
      </c>
      <c r="W62" s="2" t="s">
        <v>36</v>
      </c>
      <c r="X62" s="2" t="s">
        <v>36</v>
      </c>
      <c r="Y62" s="2" t="s">
        <v>36</v>
      </c>
      <c r="Z62" s="2" t="s">
        <v>281</v>
      </c>
      <c r="AA62" s="2" t="s">
        <v>35</v>
      </c>
      <c r="AB62" s="2" t="s">
        <v>36</v>
      </c>
      <c r="AC62" s="2"/>
      <c r="AD62" s="2"/>
      <c r="AE62">
        <v>1202</v>
      </c>
      <c r="AF62" s="2" t="s">
        <v>36</v>
      </c>
      <c r="AG62" s="2" t="s">
        <v>36</v>
      </c>
      <c r="AH62" s="2"/>
      <c r="AI62" s="2"/>
      <c r="AJ62" s="2" t="s">
        <v>36</v>
      </c>
      <c r="AK62" s="2" t="s">
        <v>36</v>
      </c>
    </row>
    <row r="63" spans="1:37" x14ac:dyDescent="0.3">
      <c r="A63">
        <v>149</v>
      </c>
      <c r="B63" s="1">
        <v>41095</v>
      </c>
      <c r="C63">
        <v>13</v>
      </c>
      <c r="D63" t="str">
        <f>VLOOKUP(seguimiento[[#This Row],[idinstituciones]],instituciones[[idinstituciones]:[nombre]],2,)</f>
        <v>Clínica y Maternidad del Sol</v>
      </c>
      <c r="E63" s="2" t="s">
        <v>33</v>
      </c>
      <c r="F63" s="2" t="s">
        <v>34</v>
      </c>
      <c r="G63" s="2" t="s">
        <v>59</v>
      </c>
      <c r="H63" s="2" t="s">
        <v>36</v>
      </c>
      <c r="I63" s="2" t="s">
        <v>37</v>
      </c>
      <c r="J63" s="2" t="s">
        <v>35</v>
      </c>
      <c r="K63" s="2"/>
      <c r="L63" s="2" t="s">
        <v>39</v>
      </c>
      <c r="M63" s="2" t="s">
        <v>70</v>
      </c>
      <c r="N63" s="2" t="s">
        <v>35</v>
      </c>
      <c r="O63" s="2" t="s">
        <v>36</v>
      </c>
      <c r="P63" s="2" t="s">
        <v>45</v>
      </c>
      <c r="Q63" s="2"/>
      <c r="R63" s="2" t="s">
        <v>40</v>
      </c>
      <c r="S63" s="2" t="s">
        <v>45</v>
      </c>
      <c r="T63" s="2" t="s">
        <v>45</v>
      </c>
      <c r="U63" s="2" t="s">
        <v>42</v>
      </c>
      <c r="V63" s="2" t="s">
        <v>42</v>
      </c>
      <c r="W63" s="2" t="s">
        <v>45</v>
      </c>
      <c r="X63" s="2" t="s">
        <v>43</v>
      </c>
      <c r="Y63" s="2" t="s">
        <v>47</v>
      </c>
      <c r="Z63" s="2" t="s">
        <v>281</v>
      </c>
      <c r="AA63" s="2" t="s">
        <v>35</v>
      </c>
      <c r="AB63" s="2" t="s">
        <v>36</v>
      </c>
      <c r="AC63" s="2"/>
      <c r="AD63" s="2"/>
      <c r="AE63">
        <v>382</v>
      </c>
      <c r="AF63" s="2" t="s">
        <v>36</v>
      </c>
      <c r="AG63" s="2" t="s">
        <v>36</v>
      </c>
      <c r="AH63" s="2"/>
      <c r="AI63" s="2"/>
      <c r="AJ63" s="2" t="s">
        <v>36</v>
      </c>
      <c r="AK63" s="2" t="s">
        <v>36</v>
      </c>
    </row>
    <row r="64" spans="1:37" x14ac:dyDescent="0.3">
      <c r="A64">
        <v>149</v>
      </c>
      <c r="B64" s="1">
        <v>41625</v>
      </c>
      <c r="C64">
        <v>13</v>
      </c>
      <c r="D64" t="str">
        <f>VLOOKUP(seguimiento[[#This Row],[idinstituciones]],instituciones[[idinstituciones]:[nombre]],2,)</f>
        <v>Clínica y Maternidad del Sol</v>
      </c>
      <c r="E64" s="2" t="s">
        <v>33</v>
      </c>
      <c r="F64" s="2" t="s">
        <v>34</v>
      </c>
      <c r="G64" s="2" t="s">
        <v>59</v>
      </c>
      <c r="H64" s="2" t="s">
        <v>36</v>
      </c>
      <c r="I64" s="2" t="s">
        <v>37</v>
      </c>
      <c r="J64" s="2" t="s">
        <v>35</v>
      </c>
      <c r="K64" s="2"/>
      <c r="L64" s="2" t="s">
        <v>39</v>
      </c>
      <c r="M64" s="2" t="s">
        <v>70</v>
      </c>
      <c r="N64" s="2" t="s">
        <v>35</v>
      </c>
      <c r="O64" s="2" t="s">
        <v>36</v>
      </c>
      <c r="P64" s="2" t="s">
        <v>45</v>
      </c>
      <c r="Q64" s="2" t="s">
        <v>34</v>
      </c>
      <c r="R64" s="2" t="s">
        <v>40</v>
      </c>
      <c r="S64" s="2" t="s">
        <v>45</v>
      </c>
      <c r="T64" s="2" t="s">
        <v>49</v>
      </c>
      <c r="U64" s="2" t="s">
        <v>42</v>
      </c>
      <c r="V64" s="2" t="s">
        <v>42</v>
      </c>
      <c r="W64" s="2" t="s">
        <v>45</v>
      </c>
      <c r="X64" s="2" t="s">
        <v>43</v>
      </c>
      <c r="Y64" s="2" t="s">
        <v>47</v>
      </c>
      <c r="Z64" s="2" t="s">
        <v>281</v>
      </c>
      <c r="AA64" s="2" t="s">
        <v>35</v>
      </c>
      <c r="AB64" s="2" t="s">
        <v>36</v>
      </c>
      <c r="AC64" s="2"/>
      <c r="AD64" s="2"/>
      <c r="AE64">
        <v>1628</v>
      </c>
      <c r="AF64" s="2" t="s">
        <v>36</v>
      </c>
      <c r="AG64" s="2" t="s">
        <v>36</v>
      </c>
      <c r="AH64" s="2"/>
      <c r="AI64" s="2"/>
      <c r="AJ64" s="2" t="s">
        <v>36</v>
      </c>
      <c r="AK64" s="2" t="s">
        <v>36</v>
      </c>
    </row>
    <row r="65" spans="1:37" x14ac:dyDescent="0.3">
      <c r="A65">
        <v>149</v>
      </c>
      <c r="B65" s="1">
        <v>41814</v>
      </c>
      <c r="C65">
        <v>13</v>
      </c>
      <c r="D65" t="str">
        <f>VLOOKUP(seguimiento[[#This Row],[idinstituciones]],instituciones[[idinstituciones]:[nombre]],2,)</f>
        <v>Clínica y Maternidad del Sol</v>
      </c>
      <c r="E65" s="2" t="s">
        <v>33</v>
      </c>
      <c r="F65" s="2" t="s">
        <v>34</v>
      </c>
      <c r="G65" s="2" t="s">
        <v>59</v>
      </c>
      <c r="H65" s="2" t="s">
        <v>36</v>
      </c>
      <c r="I65" s="2" t="s">
        <v>37</v>
      </c>
      <c r="J65" s="2" t="s">
        <v>35</v>
      </c>
      <c r="K65" s="2"/>
      <c r="L65" s="2" t="s">
        <v>39</v>
      </c>
      <c r="M65" s="2" t="s">
        <v>53</v>
      </c>
      <c r="N65" s="2" t="s">
        <v>35</v>
      </c>
      <c r="O65" s="2" t="s">
        <v>36</v>
      </c>
      <c r="P65" s="2" t="s">
        <v>36</v>
      </c>
      <c r="Q65" s="2"/>
      <c r="R65" s="2"/>
      <c r="S65" s="2" t="s">
        <v>45</v>
      </c>
      <c r="T65" s="2" t="s">
        <v>45</v>
      </c>
      <c r="U65" s="2" t="s">
        <v>42</v>
      </c>
      <c r="V65" s="2" t="s">
        <v>42</v>
      </c>
      <c r="W65" s="2" t="s">
        <v>45</v>
      </c>
      <c r="X65" s="2" t="s">
        <v>43</v>
      </c>
      <c r="Y65" s="2" t="s">
        <v>79</v>
      </c>
      <c r="Z65" s="2" t="s">
        <v>281</v>
      </c>
      <c r="AA65" s="2" t="s">
        <v>35</v>
      </c>
      <c r="AB65" s="2" t="s">
        <v>36</v>
      </c>
      <c r="AC65" s="2"/>
      <c r="AD65" s="2"/>
      <c r="AE65">
        <v>2494</v>
      </c>
      <c r="AF65" s="2" t="s">
        <v>35</v>
      </c>
      <c r="AG65" s="2" t="s">
        <v>45</v>
      </c>
      <c r="AH65" s="2">
        <v>1</v>
      </c>
      <c r="AI65" s="2" t="str">
        <f>VLOOKUP(seguimiento[[#This Row],[vitamiad]],vitaminad[[id]:[valor]],2,)</f>
        <v>No realizado</v>
      </c>
      <c r="AJ65" s="2" t="s">
        <v>37</v>
      </c>
      <c r="AK65" s="2" t="s">
        <v>45</v>
      </c>
    </row>
    <row r="66" spans="1:37" x14ac:dyDescent="0.3">
      <c r="A66">
        <v>149</v>
      </c>
      <c r="B66" s="1">
        <v>42241</v>
      </c>
      <c r="C66">
        <v>13</v>
      </c>
      <c r="D66" t="str">
        <f>VLOOKUP(seguimiento[[#This Row],[idinstituciones]],instituciones[[idinstituciones]:[nombre]],2,)</f>
        <v>Clínica y Maternidad del Sol</v>
      </c>
      <c r="E66" s="2" t="s">
        <v>33</v>
      </c>
      <c r="F66" s="2" t="s">
        <v>34</v>
      </c>
      <c r="G66" s="2" t="s">
        <v>59</v>
      </c>
      <c r="H66" s="2" t="s">
        <v>36</v>
      </c>
      <c r="I66" s="2" t="s">
        <v>37</v>
      </c>
      <c r="J66" s="2" t="s">
        <v>35</v>
      </c>
      <c r="K66" s="2"/>
      <c r="L66" s="2" t="s">
        <v>39</v>
      </c>
      <c r="M66" s="2" t="s">
        <v>70</v>
      </c>
      <c r="N66" s="2" t="s">
        <v>35</v>
      </c>
      <c r="O66" s="2" t="s">
        <v>36</v>
      </c>
      <c r="P66" s="2" t="s">
        <v>36</v>
      </c>
      <c r="Q66" s="2" t="s">
        <v>34</v>
      </c>
      <c r="R66" s="2"/>
      <c r="S66" s="2" t="s">
        <v>45</v>
      </c>
      <c r="T66" s="2" t="s">
        <v>45</v>
      </c>
      <c r="U66" s="2" t="s">
        <v>42</v>
      </c>
      <c r="V66" s="2" t="s">
        <v>42</v>
      </c>
      <c r="W66" s="2" t="s">
        <v>36</v>
      </c>
      <c r="X66" s="2" t="s">
        <v>43</v>
      </c>
      <c r="Y66" s="2" t="s">
        <v>47</v>
      </c>
      <c r="Z66" s="2" t="s">
        <v>281</v>
      </c>
      <c r="AA66" s="2" t="s">
        <v>35</v>
      </c>
      <c r="AB66" s="2" t="s">
        <v>36</v>
      </c>
      <c r="AC66" s="2"/>
      <c r="AD66" s="2"/>
      <c r="AE66">
        <v>1055</v>
      </c>
      <c r="AF66" s="2" t="s">
        <v>35</v>
      </c>
      <c r="AG66" s="2" t="s">
        <v>36</v>
      </c>
      <c r="AH66" s="2"/>
      <c r="AI66" s="2"/>
      <c r="AJ66" s="2" t="s">
        <v>36</v>
      </c>
      <c r="AK66" s="2" t="s">
        <v>36</v>
      </c>
    </row>
    <row r="67" spans="1:37" x14ac:dyDescent="0.3">
      <c r="A67">
        <v>149</v>
      </c>
      <c r="B67" s="1">
        <v>42704</v>
      </c>
      <c r="C67">
        <v>13</v>
      </c>
      <c r="D67" t="str">
        <f>VLOOKUP(seguimiento[[#This Row],[idinstituciones]],instituciones[[idinstituciones]:[nombre]],2,)</f>
        <v>Clínica y Maternidad del Sol</v>
      </c>
      <c r="E67" s="2" t="s">
        <v>33</v>
      </c>
      <c r="F67" s="2" t="s">
        <v>34</v>
      </c>
      <c r="G67" s="2" t="s">
        <v>59</v>
      </c>
      <c r="H67" s="2" t="s">
        <v>36</v>
      </c>
      <c r="I67" s="2" t="s">
        <v>37</v>
      </c>
      <c r="J67" s="2" t="s">
        <v>35</v>
      </c>
      <c r="K67" s="2"/>
      <c r="L67" s="2" t="s">
        <v>39</v>
      </c>
      <c r="M67" s="2"/>
      <c r="N67" s="2" t="s">
        <v>35</v>
      </c>
      <c r="O67" s="2" t="s">
        <v>36</v>
      </c>
      <c r="P67" s="2" t="s">
        <v>36</v>
      </c>
      <c r="Q67" s="2"/>
      <c r="R67" s="2" t="s">
        <v>118</v>
      </c>
      <c r="S67" s="2" t="s">
        <v>45</v>
      </c>
      <c r="T67" s="2" t="s">
        <v>37</v>
      </c>
      <c r="U67" s="2" t="s">
        <v>42</v>
      </c>
      <c r="V67" s="2" t="s">
        <v>42</v>
      </c>
      <c r="W67" s="2" t="s">
        <v>45</v>
      </c>
      <c r="X67" s="2" t="s">
        <v>43</v>
      </c>
      <c r="Y67" s="2" t="s">
        <v>79</v>
      </c>
      <c r="Z67" s="2" t="s">
        <v>281</v>
      </c>
      <c r="AA67" s="2" t="s">
        <v>35</v>
      </c>
      <c r="AB67" s="2" t="s">
        <v>36</v>
      </c>
      <c r="AC67" s="2"/>
      <c r="AD67" s="2"/>
      <c r="AE67">
        <v>2495</v>
      </c>
      <c r="AF67" s="2" t="s">
        <v>35</v>
      </c>
      <c r="AG67" s="2" t="s">
        <v>36</v>
      </c>
      <c r="AH67" s="2">
        <v>3</v>
      </c>
      <c r="AI67" s="2" t="str">
        <f>VLOOKUP(seguimiento[[#This Row],[vitamiad]],vitaminad[[id]:[valor]],2,)</f>
        <v>Bajo</v>
      </c>
      <c r="AJ67" s="2" t="s">
        <v>37</v>
      </c>
      <c r="AK67" s="2" t="s">
        <v>45</v>
      </c>
    </row>
    <row r="68" spans="1:37" x14ac:dyDescent="0.3">
      <c r="A68">
        <v>150</v>
      </c>
      <c r="B68" s="1">
        <v>40822</v>
      </c>
      <c r="C68">
        <v>13</v>
      </c>
      <c r="D68" t="str">
        <f>VLOOKUP(seguimiento[[#This Row],[idinstituciones]],instituciones[[idinstituciones]:[nombre]],2,)</f>
        <v>Clínica y Maternidad del Sol</v>
      </c>
      <c r="E68" s="2" t="s">
        <v>35</v>
      </c>
      <c r="F68" s="2" t="s">
        <v>34</v>
      </c>
      <c r="G68" s="2" t="s">
        <v>55</v>
      </c>
      <c r="H68" s="2" t="s">
        <v>36</v>
      </c>
      <c r="I68" s="2" t="s">
        <v>45</v>
      </c>
      <c r="J68" s="2" t="s">
        <v>35</v>
      </c>
      <c r="K68" s="2"/>
      <c r="L68" s="2" t="s">
        <v>39</v>
      </c>
      <c r="M68" s="2"/>
      <c r="N68" s="2" t="s">
        <v>35</v>
      </c>
      <c r="O68" s="2" t="s">
        <v>36</v>
      </c>
      <c r="P68" s="2" t="s">
        <v>36</v>
      </c>
      <c r="Q68" s="2" t="s">
        <v>34</v>
      </c>
      <c r="R68" s="2"/>
      <c r="S68" s="2" t="s">
        <v>45</v>
      </c>
      <c r="T68" s="2" t="s">
        <v>37</v>
      </c>
      <c r="U68" s="2" t="s">
        <v>42</v>
      </c>
      <c r="V68" s="2" t="s">
        <v>36</v>
      </c>
      <c r="W68" s="2" t="s">
        <v>45</v>
      </c>
      <c r="X68" s="2" t="s">
        <v>43</v>
      </c>
      <c r="Y68" s="2" t="s">
        <v>36</v>
      </c>
      <c r="Z68" s="2" t="s">
        <v>281</v>
      </c>
      <c r="AA68" s="2" t="s">
        <v>35</v>
      </c>
      <c r="AB68" s="2" t="s">
        <v>36</v>
      </c>
      <c r="AC68" s="2"/>
      <c r="AD68" s="2"/>
      <c r="AE68">
        <v>1487</v>
      </c>
      <c r="AF68" s="2" t="s">
        <v>36</v>
      </c>
      <c r="AG68" s="2" t="s">
        <v>36</v>
      </c>
      <c r="AH68" s="2"/>
      <c r="AI68" s="2"/>
      <c r="AJ68" s="2" t="s">
        <v>36</v>
      </c>
      <c r="AK68" s="2" t="s">
        <v>36</v>
      </c>
    </row>
    <row r="69" spans="1:37" x14ac:dyDescent="0.3">
      <c r="A69">
        <v>150</v>
      </c>
      <c r="B69" s="1">
        <v>41135</v>
      </c>
      <c r="C69">
        <v>13</v>
      </c>
      <c r="D69" t="str">
        <f>VLOOKUP(seguimiento[[#This Row],[idinstituciones]],instituciones[[idinstituciones]:[nombre]],2,)</f>
        <v>Clínica y Maternidad del Sol</v>
      </c>
      <c r="E69" s="2" t="s">
        <v>33</v>
      </c>
      <c r="F69" s="2" t="s">
        <v>34</v>
      </c>
      <c r="G69" s="2" t="s">
        <v>55</v>
      </c>
      <c r="H69" s="2" t="s">
        <v>36</v>
      </c>
      <c r="I69" s="2" t="s">
        <v>45</v>
      </c>
      <c r="J69" s="2" t="s">
        <v>35</v>
      </c>
      <c r="K69" s="2"/>
      <c r="L69" s="2" t="s">
        <v>39</v>
      </c>
      <c r="M69" s="2"/>
      <c r="N69" s="2" t="s">
        <v>35</v>
      </c>
      <c r="O69" s="2" t="s">
        <v>36</v>
      </c>
      <c r="P69" s="2" t="s">
        <v>36</v>
      </c>
      <c r="Q69" s="2" t="s">
        <v>34</v>
      </c>
      <c r="R69" s="2"/>
      <c r="S69" s="2" t="s">
        <v>45</v>
      </c>
      <c r="T69" s="2" t="s">
        <v>45</v>
      </c>
      <c r="U69" s="2" t="s">
        <v>42</v>
      </c>
      <c r="V69" s="2" t="s">
        <v>36</v>
      </c>
      <c r="W69" s="2" t="s">
        <v>36</v>
      </c>
      <c r="X69" s="2" t="s">
        <v>43</v>
      </c>
      <c r="Y69" s="2" t="s">
        <v>36</v>
      </c>
      <c r="Z69" s="2" t="s">
        <v>281</v>
      </c>
      <c r="AA69" s="2" t="s">
        <v>35</v>
      </c>
      <c r="AB69" s="2" t="s">
        <v>36</v>
      </c>
      <c r="AC69" s="2"/>
      <c r="AD69" s="2"/>
      <c r="AE69">
        <v>1231</v>
      </c>
      <c r="AF69" s="2" t="s">
        <v>36</v>
      </c>
      <c r="AG69" s="2" t="s">
        <v>36</v>
      </c>
      <c r="AH69" s="2"/>
      <c r="AI69" s="2"/>
      <c r="AJ69" s="2" t="s">
        <v>36</v>
      </c>
      <c r="AK69" s="2" t="s">
        <v>36</v>
      </c>
    </row>
    <row r="70" spans="1:37" x14ac:dyDescent="0.3">
      <c r="A70">
        <v>150</v>
      </c>
      <c r="B70" s="1">
        <v>41556</v>
      </c>
      <c r="C70">
        <v>13</v>
      </c>
      <c r="D70" t="str">
        <f>VLOOKUP(seguimiento[[#This Row],[idinstituciones]],instituciones[[idinstituciones]:[nombre]],2,)</f>
        <v>Clínica y Maternidad del Sol</v>
      </c>
      <c r="E70" s="2" t="s">
        <v>33</v>
      </c>
      <c r="F70" s="2" t="s">
        <v>34</v>
      </c>
      <c r="G70" s="2" t="s">
        <v>59</v>
      </c>
      <c r="H70" s="2" t="s">
        <v>36</v>
      </c>
      <c r="I70" s="2" t="s">
        <v>37</v>
      </c>
      <c r="J70" s="2" t="s">
        <v>35</v>
      </c>
      <c r="K70" s="2" t="s">
        <v>38</v>
      </c>
      <c r="L70" s="2" t="s">
        <v>39</v>
      </c>
      <c r="M70" s="2"/>
      <c r="N70" s="2" t="s">
        <v>35</v>
      </c>
      <c r="O70" s="2" t="s">
        <v>36</v>
      </c>
      <c r="P70" s="2" t="s">
        <v>36</v>
      </c>
      <c r="Q70" s="2"/>
      <c r="R70" s="2"/>
      <c r="S70" s="2" t="s">
        <v>37</v>
      </c>
      <c r="T70" s="2" t="s">
        <v>37</v>
      </c>
      <c r="U70" s="2" t="s">
        <v>42</v>
      </c>
      <c r="V70" s="2" t="s">
        <v>42</v>
      </c>
      <c r="W70" s="2" t="s">
        <v>36</v>
      </c>
      <c r="X70" s="2" t="s">
        <v>43</v>
      </c>
      <c r="Y70" s="2" t="s">
        <v>54</v>
      </c>
      <c r="Z70" s="2" t="s">
        <v>281</v>
      </c>
      <c r="AA70" s="2" t="s">
        <v>35</v>
      </c>
      <c r="AB70" s="2" t="s">
        <v>36</v>
      </c>
      <c r="AC70" s="2"/>
      <c r="AD70" s="2"/>
      <c r="AE70">
        <v>1352</v>
      </c>
      <c r="AF70" s="2" t="s">
        <v>36</v>
      </c>
      <c r="AG70" s="2" t="s">
        <v>36</v>
      </c>
      <c r="AH70" s="2"/>
      <c r="AI70" s="2"/>
      <c r="AJ70" s="2" t="s">
        <v>36</v>
      </c>
      <c r="AK70" s="2" t="s">
        <v>36</v>
      </c>
    </row>
    <row r="71" spans="1:37" x14ac:dyDescent="0.3">
      <c r="A71">
        <v>150</v>
      </c>
      <c r="B71" s="1">
        <v>41969</v>
      </c>
      <c r="C71">
        <v>13</v>
      </c>
      <c r="D71" t="str">
        <f>VLOOKUP(seguimiento[[#This Row],[idinstituciones]],instituciones[[idinstituciones]:[nombre]],2,)</f>
        <v>Clínica y Maternidad del Sol</v>
      </c>
      <c r="E71" s="2" t="s">
        <v>35</v>
      </c>
      <c r="F71" s="2" t="s">
        <v>34</v>
      </c>
      <c r="G71" s="2" t="s">
        <v>55</v>
      </c>
      <c r="H71" s="2" t="s">
        <v>36</v>
      </c>
      <c r="I71" s="2" t="s">
        <v>37</v>
      </c>
      <c r="J71" s="2" t="s">
        <v>35</v>
      </c>
      <c r="K71" s="2" t="s">
        <v>38</v>
      </c>
      <c r="L71" s="2" t="s">
        <v>39</v>
      </c>
      <c r="M71" s="2" t="s">
        <v>70</v>
      </c>
      <c r="N71" s="2" t="s">
        <v>35</v>
      </c>
      <c r="O71" s="2" t="s">
        <v>36</v>
      </c>
      <c r="P71" s="2" t="s">
        <v>36</v>
      </c>
      <c r="Q71" s="2"/>
      <c r="R71" s="2"/>
      <c r="S71" s="2" t="s">
        <v>45</v>
      </c>
      <c r="T71" s="2" t="s">
        <v>37</v>
      </c>
      <c r="U71" s="2" t="s">
        <v>42</v>
      </c>
      <c r="V71" s="2" t="s">
        <v>36</v>
      </c>
      <c r="W71" s="2" t="s">
        <v>36</v>
      </c>
      <c r="X71" s="2" t="s">
        <v>43</v>
      </c>
      <c r="Y71" s="2" t="s">
        <v>36</v>
      </c>
      <c r="Z71" s="2" t="s">
        <v>281</v>
      </c>
      <c r="AA71" s="2" t="s">
        <v>35</v>
      </c>
      <c r="AB71" s="2" t="s">
        <v>36</v>
      </c>
      <c r="AC71" s="2"/>
      <c r="AD71" s="2"/>
      <c r="AE71">
        <v>294</v>
      </c>
      <c r="AF71" s="2" t="s">
        <v>36</v>
      </c>
      <c r="AG71" s="2" t="s">
        <v>36</v>
      </c>
      <c r="AH71" s="2"/>
      <c r="AI71" s="2"/>
      <c r="AJ71" s="2" t="s">
        <v>36</v>
      </c>
      <c r="AK71" s="2" t="s">
        <v>36</v>
      </c>
    </row>
    <row r="72" spans="1:37" x14ac:dyDescent="0.3">
      <c r="A72">
        <v>150</v>
      </c>
      <c r="B72" s="1">
        <v>42361</v>
      </c>
      <c r="C72">
        <v>13</v>
      </c>
      <c r="D72" t="str">
        <f>VLOOKUP(seguimiento[[#This Row],[idinstituciones]],instituciones[[idinstituciones]:[nombre]],2,)</f>
        <v>Clínica y Maternidad del Sol</v>
      </c>
      <c r="E72" s="2" t="s">
        <v>33</v>
      </c>
      <c r="F72" s="2" t="s">
        <v>50</v>
      </c>
      <c r="G72" s="2" t="s">
        <v>59</v>
      </c>
      <c r="H72" s="2" t="s">
        <v>36</v>
      </c>
      <c r="I72" s="2" t="s">
        <v>45</v>
      </c>
      <c r="J72" s="2" t="s">
        <v>35</v>
      </c>
      <c r="K72" s="2"/>
      <c r="L72" s="2" t="s">
        <v>39</v>
      </c>
      <c r="M72" s="2"/>
      <c r="N72" s="2" t="s">
        <v>35</v>
      </c>
      <c r="O72" s="2" t="s">
        <v>36</v>
      </c>
      <c r="P72" s="2" t="s">
        <v>36</v>
      </c>
      <c r="Q72" s="2"/>
      <c r="R72" s="2" t="s">
        <v>34</v>
      </c>
      <c r="S72" s="2" t="s">
        <v>45</v>
      </c>
      <c r="T72" s="2" t="s">
        <v>37</v>
      </c>
      <c r="U72" s="2" t="s">
        <v>42</v>
      </c>
      <c r="V72" s="2" t="s">
        <v>42</v>
      </c>
      <c r="W72" s="2" t="s">
        <v>42</v>
      </c>
      <c r="X72" s="2" t="s">
        <v>43</v>
      </c>
      <c r="Y72" s="2" t="s">
        <v>47</v>
      </c>
      <c r="Z72" s="2" t="s">
        <v>281</v>
      </c>
      <c r="AA72" s="2" t="s">
        <v>35</v>
      </c>
      <c r="AB72" s="2" t="s">
        <v>36</v>
      </c>
      <c r="AC72" s="2"/>
      <c r="AD72" s="2"/>
      <c r="AE72">
        <v>2399</v>
      </c>
      <c r="AF72" s="2" t="s">
        <v>35</v>
      </c>
      <c r="AG72" s="2" t="s">
        <v>36</v>
      </c>
      <c r="AH72" s="2">
        <v>2</v>
      </c>
      <c r="AI72" s="2" t="str">
        <f>VLOOKUP(seguimiento[[#This Row],[vitamiad]],vitaminad[[id]:[valor]],2,)</f>
        <v>Normal</v>
      </c>
      <c r="AJ72" s="2" t="s">
        <v>37</v>
      </c>
      <c r="AK72" s="2" t="s">
        <v>45</v>
      </c>
    </row>
    <row r="73" spans="1:37" x14ac:dyDescent="0.3">
      <c r="A73">
        <v>150</v>
      </c>
      <c r="B73" s="1">
        <v>42732</v>
      </c>
      <c r="C73">
        <v>13</v>
      </c>
      <c r="D73" t="str">
        <f>VLOOKUP(seguimiento[[#This Row],[idinstituciones]],instituciones[[idinstituciones]:[nombre]],2,)</f>
        <v>Clínica y Maternidad del Sol</v>
      </c>
      <c r="E73" s="2" t="s">
        <v>33</v>
      </c>
      <c r="F73" s="2" t="s">
        <v>50</v>
      </c>
      <c r="G73" s="2" t="s">
        <v>36</v>
      </c>
      <c r="H73" s="2" t="s">
        <v>36</v>
      </c>
      <c r="I73" s="2" t="s">
        <v>45</v>
      </c>
      <c r="J73" s="2" t="s">
        <v>35</v>
      </c>
      <c r="K73" s="2"/>
      <c r="L73" s="2" t="s">
        <v>39</v>
      </c>
      <c r="M73" s="2"/>
      <c r="N73" s="2" t="s">
        <v>35</v>
      </c>
      <c r="O73" s="2" t="s">
        <v>36</v>
      </c>
      <c r="P73" s="2" t="s">
        <v>36</v>
      </c>
      <c r="Q73" s="2"/>
      <c r="R73" s="2"/>
      <c r="S73" s="2" t="s">
        <v>37</v>
      </c>
      <c r="T73" s="2" t="s">
        <v>37</v>
      </c>
      <c r="U73" s="2" t="s">
        <v>42</v>
      </c>
      <c r="V73" s="2" t="s">
        <v>42</v>
      </c>
      <c r="W73" s="2" t="s">
        <v>42</v>
      </c>
      <c r="X73" s="2" t="s">
        <v>43</v>
      </c>
      <c r="Y73" s="2" t="s">
        <v>47</v>
      </c>
      <c r="Z73" s="2" t="s">
        <v>281</v>
      </c>
      <c r="AA73" s="2" t="s">
        <v>35</v>
      </c>
      <c r="AB73" s="2" t="s">
        <v>36</v>
      </c>
      <c r="AC73" s="2"/>
      <c r="AD73" s="2"/>
      <c r="AE73">
        <v>2400</v>
      </c>
      <c r="AF73" s="2" t="s">
        <v>35</v>
      </c>
      <c r="AG73" s="2" t="s">
        <v>36</v>
      </c>
      <c r="AH73" s="2">
        <v>1</v>
      </c>
      <c r="AI73" s="2" t="str">
        <f>VLOOKUP(seguimiento[[#This Row],[vitamiad]],vitaminad[[id]:[valor]],2,)</f>
        <v>No realizado</v>
      </c>
      <c r="AJ73" s="2" t="s">
        <v>37</v>
      </c>
      <c r="AK73" s="2" t="s">
        <v>45</v>
      </c>
    </row>
    <row r="74" spans="1:37" x14ac:dyDescent="0.3">
      <c r="A74">
        <v>151</v>
      </c>
      <c r="B74" s="1">
        <v>40881</v>
      </c>
      <c r="C74">
        <v>2</v>
      </c>
      <c r="D74" t="str">
        <f>VLOOKUP(seguimiento[[#This Row],[idinstituciones]],instituciones[[idinstituciones]:[nombre]],2,)</f>
        <v>Instituto Especialidades Pediátricas</v>
      </c>
      <c r="E74" s="2" t="s">
        <v>36</v>
      </c>
      <c r="F74" s="2" t="s">
        <v>36</v>
      </c>
      <c r="G74" s="2" t="s">
        <v>36</v>
      </c>
      <c r="H74" s="2" t="s">
        <v>36</v>
      </c>
      <c r="I74" s="2" t="s">
        <v>36</v>
      </c>
      <c r="J74" s="2" t="s">
        <v>36</v>
      </c>
      <c r="K74" s="2"/>
      <c r="L74" s="2" t="s">
        <v>36</v>
      </c>
      <c r="M74" s="2"/>
      <c r="N74" s="2"/>
      <c r="O74" s="2" t="s">
        <v>36</v>
      </c>
      <c r="P74" s="2" t="s">
        <v>36</v>
      </c>
      <c r="Q74" s="2" t="s">
        <v>80</v>
      </c>
      <c r="R74" s="2" t="s">
        <v>84</v>
      </c>
      <c r="S74" s="2" t="s">
        <v>37</v>
      </c>
      <c r="T74" s="2" t="s">
        <v>36</v>
      </c>
      <c r="U74" s="2" t="s">
        <v>36</v>
      </c>
      <c r="V74" s="2" t="s">
        <v>36</v>
      </c>
      <c r="W74" s="2" t="s">
        <v>36</v>
      </c>
      <c r="X74" s="2" t="s">
        <v>36</v>
      </c>
      <c r="Y74" s="2" t="s">
        <v>36</v>
      </c>
      <c r="Z74" s="2"/>
      <c r="AA74" s="2"/>
      <c r="AB74" s="2" t="s">
        <v>36</v>
      </c>
      <c r="AC74" s="2"/>
      <c r="AD74" s="2"/>
      <c r="AE74">
        <v>1221</v>
      </c>
      <c r="AF74" s="2" t="s">
        <v>36</v>
      </c>
      <c r="AG74" s="2" t="s">
        <v>36</v>
      </c>
      <c r="AH74" s="2"/>
      <c r="AI74" s="2"/>
      <c r="AJ74" s="2" t="s">
        <v>36</v>
      </c>
      <c r="AK74" s="2" t="s">
        <v>36</v>
      </c>
    </row>
    <row r="75" spans="1:37" x14ac:dyDescent="0.3">
      <c r="A75">
        <v>152</v>
      </c>
      <c r="B75" s="1">
        <v>41842</v>
      </c>
      <c r="C75">
        <v>2</v>
      </c>
      <c r="D75" t="str">
        <f>VLOOKUP(seguimiento[[#This Row],[idinstituciones]],instituciones[[idinstituciones]:[nombre]],2,)</f>
        <v>Instituto Especialidades Pediátricas</v>
      </c>
      <c r="E75" s="2" t="s">
        <v>33</v>
      </c>
      <c r="F75" s="2" t="s">
        <v>34</v>
      </c>
      <c r="G75" s="2" t="s">
        <v>55</v>
      </c>
      <c r="H75" s="2" t="s">
        <v>62</v>
      </c>
      <c r="I75" s="2" t="s">
        <v>37</v>
      </c>
      <c r="J75" s="2" t="s">
        <v>35</v>
      </c>
      <c r="K75" s="2"/>
      <c r="L75" s="2" t="s">
        <v>39</v>
      </c>
      <c r="M75" s="2" t="s">
        <v>76</v>
      </c>
      <c r="N75" s="2" t="s">
        <v>35</v>
      </c>
      <c r="O75" s="2" t="s">
        <v>36</v>
      </c>
      <c r="P75" s="2" t="s">
        <v>42</v>
      </c>
      <c r="Q75" s="2" t="s">
        <v>34</v>
      </c>
      <c r="R75" s="2" t="s">
        <v>40</v>
      </c>
      <c r="S75" s="2" t="s">
        <v>45</v>
      </c>
      <c r="T75" s="2" t="s">
        <v>49</v>
      </c>
      <c r="U75" s="2" t="s">
        <v>42</v>
      </c>
      <c r="V75" s="2" t="s">
        <v>36</v>
      </c>
      <c r="W75" s="2" t="s">
        <v>74</v>
      </c>
      <c r="X75" s="2" t="s">
        <v>65</v>
      </c>
      <c r="Y75" s="2" t="s">
        <v>79</v>
      </c>
      <c r="Z75" s="2" t="s">
        <v>281</v>
      </c>
      <c r="AA75" s="2" t="s">
        <v>35</v>
      </c>
      <c r="AB75" s="2" t="s">
        <v>36</v>
      </c>
      <c r="AC75" s="2"/>
      <c r="AD75" s="2"/>
      <c r="AE75">
        <v>1707</v>
      </c>
      <c r="AF75" s="2" t="s">
        <v>36</v>
      </c>
      <c r="AG75" s="2" t="s">
        <v>36</v>
      </c>
      <c r="AH75" s="2"/>
      <c r="AI75" s="2"/>
      <c r="AJ75" s="2" t="s">
        <v>36</v>
      </c>
      <c r="AK75" s="2" t="s">
        <v>36</v>
      </c>
    </row>
    <row r="76" spans="1:37" x14ac:dyDescent="0.3">
      <c r="A76">
        <v>152</v>
      </c>
      <c r="B76" s="1">
        <v>42070</v>
      </c>
      <c r="C76">
        <v>10</v>
      </c>
      <c r="D76" t="str">
        <f>VLOOKUP(seguimiento[[#This Row],[idinstituciones]],instituciones[[idinstituciones]:[nombre]],2,)</f>
        <v>Centro de Especialidades Pediátricas " Estación Infancia "</v>
      </c>
      <c r="E76" s="2" t="s">
        <v>33</v>
      </c>
      <c r="F76" s="2" t="s">
        <v>34</v>
      </c>
      <c r="G76" s="2" t="s">
        <v>59</v>
      </c>
      <c r="H76" s="2" t="s">
        <v>129</v>
      </c>
      <c r="I76" s="2" t="s">
        <v>37</v>
      </c>
      <c r="J76" s="2" t="s">
        <v>35</v>
      </c>
      <c r="K76" s="2"/>
      <c r="L76" s="2" t="s">
        <v>39</v>
      </c>
      <c r="M76" s="2" t="s">
        <v>76</v>
      </c>
      <c r="N76" s="2" t="s">
        <v>35</v>
      </c>
      <c r="O76" s="2" t="s">
        <v>36</v>
      </c>
      <c r="P76" s="2" t="s">
        <v>36</v>
      </c>
      <c r="Q76" s="2" t="s">
        <v>34</v>
      </c>
      <c r="R76" s="2" t="s">
        <v>40</v>
      </c>
      <c r="S76" s="2" t="s">
        <v>45</v>
      </c>
      <c r="T76" s="2" t="s">
        <v>37</v>
      </c>
      <c r="U76" s="2" t="s">
        <v>45</v>
      </c>
      <c r="V76" s="2" t="s">
        <v>45</v>
      </c>
      <c r="W76" s="2" t="s">
        <v>41</v>
      </c>
      <c r="X76" s="2" t="s">
        <v>65</v>
      </c>
      <c r="Y76" s="2" t="s">
        <v>47</v>
      </c>
      <c r="Z76" s="2" t="s">
        <v>281</v>
      </c>
      <c r="AA76" s="2" t="s">
        <v>35</v>
      </c>
      <c r="AB76" s="2" t="s">
        <v>36</v>
      </c>
      <c r="AC76" s="2"/>
      <c r="AD76" s="2"/>
      <c r="AE76">
        <v>2444</v>
      </c>
      <c r="AF76" s="2" t="s">
        <v>35</v>
      </c>
      <c r="AG76" s="2" t="s">
        <v>49</v>
      </c>
      <c r="AH76" s="2">
        <v>3</v>
      </c>
      <c r="AI76" s="2" t="str">
        <f>VLOOKUP(seguimiento[[#This Row],[vitamiad]],vitaminad[[id]:[valor]],2,)</f>
        <v>Bajo</v>
      </c>
      <c r="AJ76" s="2" t="s">
        <v>37</v>
      </c>
      <c r="AK76" s="2" t="s">
        <v>45</v>
      </c>
    </row>
    <row r="77" spans="1:37" x14ac:dyDescent="0.3">
      <c r="A77">
        <v>153</v>
      </c>
      <c r="B77" s="1">
        <v>41270</v>
      </c>
      <c r="C77">
        <v>1</v>
      </c>
      <c r="D77" t="str">
        <f>VLOOKUP(seguimiento[[#This Row],[idinstituciones]],instituciones[[idinstituciones]:[nombre]],2,)</f>
        <v>Hospital DR Alejandro Posadas</v>
      </c>
      <c r="E77" s="2" t="s">
        <v>35</v>
      </c>
      <c r="F77" s="2" t="s">
        <v>34</v>
      </c>
      <c r="G77" s="2" t="s">
        <v>35</v>
      </c>
      <c r="H77" s="2" t="s">
        <v>36</v>
      </c>
      <c r="I77" s="2" t="s">
        <v>45</v>
      </c>
      <c r="J77" s="2" t="s">
        <v>35</v>
      </c>
      <c r="K77" s="2" t="s">
        <v>61</v>
      </c>
      <c r="L77" s="2" t="s">
        <v>39</v>
      </c>
      <c r="M77" s="2"/>
      <c r="N77" s="2"/>
      <c r="O77" s="2" t="s">
        <v>36</v>
      </c>
      <c r="P77" s="2" t="s">
        <v>36</v>
      </c>
      <c r="Q77" s="2" t="s">
        <v>80</v>
      </c>
      <c r="R77" s="2" t="s">
        <v>40</v>
      </c>
      <c r="S77" s="2" t="s">
        <v>45</v>
      </c>
      <c r="T77" s="2" t="s">
        <v>46</v>
      </c>
      <c r="U77" s="2" t="s">
        <v>42</v>
      </c>
      <c r="V77" s="2" t="s">
        <v>42</v>
      </c>
      <c r="W77" s="2" t="s">
        <v>36</v>
      </c>
      <c r="X77" s="2" t="s">
        <v>43</v>
      </c>
      <c r="Y77" s="2" t="s">
        <v>36</v>
      </c>
      <c r="Z77" s="2" t="s">
        <v>281</v>
      </c>
      <c r="AA77" s="2" t="s">
        <v>35</v>
      </c>
      <c r="AB77" s="2" t="s">
        <v>36</v>
      </c>
      <c r="AC77" s="2"/>
      <c r="AD77" s="2"/>
      <c r="AE77">
        <v>1644</v>
      </c>
      <c r="AF77" s="2" t="s">
        <v>36</v>
      </c>
      <c r="AG77" s="2" t="s">
        <v>36</v>
      </c>
      <c r="AH77" s="2"/>
      <c r="AI77" s="2"/>
      <c r="AJ77" s="2" t="s">
        <v>36</v>
      </c>
      <c r="AK77" s="2" t="s">
        <v>36</v>
      </c>
    </row>
    <row r="78" spans="1:37" x14ac:dyDescent="0.3">
      <c r="A78">
        <v>153</v>
      </c>
      <c r="B78" s="1">
        <v>41638</v>
      </c>
      <c r="C78">
        <v>1</v>
      </c>
      <c r="D78" t="str">
        <f>VLOOKUP(seguimiento[[#This Row],[idinstituciones]],instituciones[[idinstituciones]:[nombre]],2,)</f>
        <v>Hospital DR Alejandro Posadas</v>
      </c>
      <c r="E78" s="2" t="s">
        <v>35</v>
      </c>
      <c r="F78" s="2" t="s">
        <v>34</v>
      </c>
      <c r="G78" s="2" t="s">
        <v>36</v>
      </c>
      <c r="H78" s="2" t="s">
        <v>36</v>
      </c>
      <c r="I78" s="2" t="s">
        <v>37</v>
      </c>
      <c r="J78" s="2" t="s">
        <v>35</v>
      </c>
      <c r="K78" s="2" t="s">
        <v>61</v>
      </c>
      <c r="L78" s="2" t="s">
        <v>39</v>
      </c>
      <c r="M78" s="2" t="s">
        <v>70</v>
      </c>
      <c r="N78" s="2"/>
      <c r="O78" s="2" t="s">
        <v>36</v>
      </c>
      <c r="P78" s="2" t="s">
        <v>36</v>
      </c>
      <c r="Q78" s="2"/>
      <c r="R78" s="2"/>
      <c r="S78" s="2" t="s">
        <v>36</v>
      </c>
      <c r="T78" s="2" t="s">
        <v>41</v>
      </c>
      <c r="U78" s="2" t="s">
        <v>42</v>
      </c>
      <c r="V78" s="2" t="s">
        <v>42</v>
      </c>
      <c r="W78" s="2" t="s">
        <v>41</v>
      </c>
      <c r="X78" s="2" t="s">
        <v>43</v>
      </c>
      <c r="Y78" s="2" t="s">
        <v>36</v>
      </c>
      <c r="Z78" s="2" t="s">
        <v>281</v>
      </c>
      <c r="AA78" s="2" t="s">
        <v>35</v>
      </c>
      <c r="AB78" s="2" t="s">
        <v>36</v>
      </c>
      <c r="AC78" s="2"/>
      <c r="AD78" s="2"/>
      <c r="AE78">
        <v>559</v>
      </c>
      <c r="AF78" s="2" t="s">
        <v>36</v>
      </c>
      <c r="AG78" s="2" t="s">
        <v>36</v>
      </c>
      <c r="AH78" s="2"/>
      <c r="AI78" s="2"/>
      <c r="AJ78" s="2" t="s">
        <v>36</v>
      </c>
      <c r="AK78" s="2" t="s">
        <v>36</v>
      </c>
    </row>
    <row r="79" spans="1:37" x14ac:dyDescent="0.3">
      <c r="A79">
        <v>153</v>
      </c>
      <c r="B79" s="1">
        <v>42003</v>
      </c>
      <c r="C79">
        <v>1</v>
      </c>
      <c r="D79" t="str">
        <f>VLOOKUP(seguimiento[[#This Row],[idinstituciones]],instituciones[[idinstituciones]:[nombre]],2,)</f>
        <v>Hospital DR Alejandro Posadas</v>
      </c>
      <c r="E79" s="2" t="s">
        <v>33</v>
      </c>
      <c r="F79" s="2" t="s">
        <v>34</v>
      </c>
      <c r="G79" s="2" t="s">
        <v>36</v>
      </c>
      <c r="H79" s="2" t="s">
        <v>36</v>
      </c>
      <c r="I79" s="2" t="s">
        <v>37</v>
      </c>
      <c r="J79" s="2" t="s">
        <v>35</v>
      </c>
      <c r="K79" s="2" t="s">
        <v>61</v>
      </c>
      <c r="L79" s="2" t="s">
        <v>39</v>
      </c>
      <c r="M79" s="2"/>
      <c r="N79" s="2"/>
      <c r="O79" s="2" t="s">
        <v>36</v>
      </c>
      <c r="P79" s="2" t="s">
        <v>36</v>
      </c>
      <c r="Q79" s="2" t="s">
        <v>80</v>
      </c>
      <c r="R79" s="2" t="s">
        <v>40</v>
      </c>
      <c r="S79" s="2" t="s">
        <v>45</v>
      </c>
      <c r="T79" s="2" t="s">
        <v>41</v>
      </c>
      <c r="U79" s="2" t="s">
        <v>45</v>
      </c>
      <c r="V79" s="2" t="s">
        <v>45</v>
      </c>
      <c r="W79" s="2" t="s">
        <v>36</v>
      </c>
      <c r="X79" s="2" t="s">
        <v>43</v>
      </c>
      <c r="Y79" s="2" t="s">
        <v>79</v>
      </c>
      <c r="Z79" s="2" t="s">
        <v>281</v>
      </c>
      <c r="AA79" s="2" t="s">
        <v>35</v>
      </c>
      <c r="AB79" s="2" t="s">
        <v>36</v>
      </c>
      <c r="AC79" s="2"/>
      <c r="AD79" s="2"/>
      <c r="AE79">
        <v>231</v>
      </c>
      <c r="AF79" s="2" t="s">
        <v>36</v>
      </c>
      <c r="AG79" s="2" t="s">
        <v>36</v>
      </c>
      <c r="AH79" s="2"/>
      <c r="AI79" s="2"/>
      <c r="AJ79" s="2" t="s">
        <v>36</v>
      </c>
      <c r="AK79" s="2" t="s">
        <v>36</v>
      </c>
    </row>
    <row r="80" spans="1:37" x14ac:dyDescent="0.3">
      <c r="A80">
        <v>153</v>
      </c>
      <c r="B80" s="1">
        <v>42368</v>
      </c>
      <c r="C80">
        <v>1</v>
      </c>
      <c r="D80" t="str">
        <f>VLOOKUP(seguimiento[[#This Row],[idinstituciones]],instituciones[[idinstituciones]:[nombre]],2,)</f>
        <v>Hospital DR Alejandro Posadas</v>
      </c>
      <c r="E80" s="2" t="s">
        <v>33</v>
      </c>
      <c r="F80" s="2" t="s">
        <v>36</v>
      </c>
      <c r="G80" s="2" t="s">
        <v>36</v>
      </c>
      <c r="H80" s="2" t="s">
        <v>36</v>
      </c>
      <c r="I80" s="2" t="s">
        <v>37</v>
      </c>
      <c r="J80" s="2" t="s">
        <v>36</v>
      </c>
      <c r="K80" s="2"/>
      <c r="L80" s="2" t="s">
        <v>39</v>
      </c>
      <c r="M80" s="2" t="s">
        <v>70</v>
      </c>
      <c r="N80" s="2"/>
      <c r="O80" s="2" t="s">
        <v>36</v>
      </c>
      <c r="P80" s="2" t="s">
        <v>36</v>
      </c>
      <c r="Q80" s="2"/>
      <c r="R80" s="2"/>
      <c r="S80" s="2" t="s">
        <v>36</v>
      </c>
      <c r="T80" s="2" t="s">
        <v>36</v>
      </c>
      <c r="U80" s="2" t="s">
        <v>42</v>
      </c>
      <c r="V80" s="2" t="s">
        <v>42</v>
      </c>
      <c r="W80" s="2" t="s">
        <v>37</v>
      </c>
      <c r="X80" s="2" t="s">
        <v>36</v>
      </c>
      <c r="Y80" s="2" t="s">
        <v>36</v>
      </c>
      <c r="Z80" s="2" t="s">
        <v>281</v>
      </c>
      <c r="AA80" s="2" t="s">
        <v>35</v>
      </c>
      <c r="AB80" s="2" t="s">
        <v>36</v>
      </c>
      <c r="AC80" s="2"/>
      <c r="AD80" s="2"/>
      <c r="AE80">
        <v>2217</v>
      </c>
      <c r="AF80" s="2" t="s">
        <v>35</v>
      </c>
      <c r="AG80" s="2" t="s">
        <v>49</v>
      </c>
      <c r="AH80" s="2"/>
      <c r="AI80" s="2"/>
      <c r="AJ80" s="2" t="s">
        <v>37</v>
      </c>
      <c r="AK80" s="2" t="s">
        <v>36</v>
      </c>
    </row>
    <row r="81" spans="1:37" x14ac:dyDescent="0.3">
      <c r="A81">
        <v>154</v>
      </c>
      <c r="B81" s="1">
        <v>41042</v>
      </c>
      <c r="C81">
        <v>1</v>
      </c>
      <c r="D81" t="str">
        <f>VLOOKUP(seguimiento[[#This Row],[idinstituciones]],instituciones[[idinstituciones]:[nombre]],2,)</f>
        <v>Hospital DR Alejandro Posadas</v>
      </c>
      <c r="E81" s="2" t="s">
        <v>64</v>
      </c>
      <c r="F81" s="2" t="s">
        <v>58</v>
      </c>
      <c r="G81" s="2" t="s">
        <v>67</v>
      </c>
      <c r="H81" s="2" t="s">
        <v>36</v>
      </c>
      <c r="I81" s="2" t="s">
        <v>41</v>
      </c>
      <c r="J81" s="2" t="s">
        <v>71</v>
      </c>
      <c r="K81" s="2" t="s">
        <v>61</v>
      </c>
      <c r="L81" s="2" t="s">
        <v>39</v>
      </c>
      <c r="M81" s="2" t="s">
        <v>53</v>
      </c>
      <c r="N81" s="2"/>
      <c r="O81" s="2" t="s">
        <v>36</v>
      </c>
      <c r="P81" s="2" t="s">
        <v>36</v>
      </c>
      <c r="Q81" s="2"/>
      <c r="R81" s="2"/>
      <c r="S81" s="2" t="s">
        <v>45</v>
      </c>
      <c r="T81" s="2" t="s">
        <v>49</v>
      </c>
      <c r="U81" s="2" t="s">
        <v>46</v>
      </c>
      <c r="V81" s="2" t="s">
        <v>46</v>
      </c>
      <c r="W81" s="2" t="s">
        <v>36</v>
      </c>
      <c r="X81" s="2" t="s">
        <v>65</v>
      </c>
      <c r="Y81" s="2" t="s">
        <v>47</v>
      </c>
      <c r="Z81" s="2" t="s">
        <v>281</v>
      </c>
      <c r="AA81" s="2" t="s">
        <v>35</v>
      </c>
      <c r="AB81" s="2" t="s">
        <v>36</v>
      </c>
      <c r="AC81" s="2"/>
      <c r="AD81" s="2"/>
      <c r="AE81">
        <v>1206</v>
      </c>
      <c r="AF81" s="2" t="s">
        <v>36</v>
      </c>
      <c r="AG81" s="2" t="s">
        <v>36</v>
      </c>
      <c r="AH81" s="2"/>
      <c r="AI81" s="2"/>
      <c r="AJ81" s="2" t="s">
        <v>36</v>
      </c>
      <c r="AK81" s="2" t="s">
        <v>36</v>
      </c>
    </row>
    <row r="82" spans="1:37" x14ac:dyDescent="0.3">
      <c r="A82">
        <v>154</v>
      </c>
      <c r="B82" s="1">
        <v>41373</v>
      </c>
      <c r="C82">
        <v>1</v>
      </c>
      <c r="D82" t="str">
        <f>VLOOKUP(seguimiento[[#This Row],[idinstituciones]],instituciones[[idinstituciones]:[nombre]],2,)</f>
        <v>Hospital DR Alejandro Posadas</v>
      </c>
      <c r="E82" s="2" t="s">
        <v>64</v>
      </c>
      <c r="F82" s="2" t="s">
        <v>58</v>
      </c>
      <c r="G82" s="2" t="s">
        <v>36</v>
      </c>
      <c r="H82" s="2" t="s">
        <v>36</v>
      </c>
      <c r="I82" s="2" t="s">
        <v>36</v>
      </c>
      <c r="J82" s="2" t="s">
        <v>36</v>
      </c>
      <c r="K82" s="2" t="s">
        <v>61</v>
      </c>
      <c r="L82" s="2" t="s">
        <v>82</v>
      </c>
      <c r="M82" s="2" t="s">
        <v>70</v>
      </c>
      <c r="N82" s="2"/>
      <c r="O82" s="2" t="s">
        <v>36</v>
      </c>
      <c r="P82" s="2" t="s">
        <v>36</v>
      </c>
      <c r="Q82" s="2"/>
      <c r="R82" s="2"/>
      <c r="S82" s="2" t="s">
        <v>36</v>
      </c>
      <c r="T82" s="2" t="s">
        <v>48</v>
      </c>
      <c r="U82" s="2" t="s">
        <v>45</v>
      </c>
      <c r="V82" s="2" t="s">
        <v>37</v>
      </c>
      <c r="W82" s="2" t="s">
        <v>46</v>
      </c>
      <c r="X82" s="2" t="s">
        <v>65</v>
      </c>
      <c r="Y82" s="2" t="s">
        <v>54</v>
      </c>
      <c r="Z82" s="2" t="s">
        <v>281</v>
      </c>
      <c r="AA82" s="2" t="s">
        <v>35</v>
      </c>
      <c r="AB82" s="2" t="s">
        <v>36</v>
      </c>
      <c r="AC82" s="2"/>
      <c r="AD82" s="2"/>
      <c r="AE82">
        <v>925</v>
      </c>
      <c r="AF82" s="2" t="s">
        <v>36</v>
      </c>
      <c r="AG82" s="2" t="s">
        <v>36</v>
      </c>
      <c r="AH82" s="2"/>
      <c r="AI82" s="2"/>
      <c r="AJ82" s="2" t="s">
        <v>36</v>
      </c>
      <c r="AK82" s="2" t="s">
        <v>36</v>
      </c>
    </row>
    <row r="83" spans="1:37" x14ac:dyDescent="0.3">
      <c r="A83">
        <v>154</v>
      </c>
      <c r="B83" s="1">
        <v>41638</v>
      </c>
      <c r="C83">
        <v>1</v>
      </c>
      <c r="D83" t="str">
        <f>VLOOKUP(seguimiento[[#This Row],[idinstituciones]],instituciones[[idinstituciones]:[nombre]],2,)</f>
        <v>Hospital DR Alejandro Posadas</v>
      </c>
      <c r="E83" s="2" t="s">
        <v>64</v>
      </c>
      <c r="F83" s="2" t="s">
        <v>58</v>
      </c>
      <c r="G83" s="2" t="s">
        <v>59</v>
      </c>
      <c r="H83" s="2" t="s">
        <v>36</v>
      </c>
      <c r="I83" s="2" t="s">
        <v>36</v>
      </c>
      <c r="J83" s="2" t="s">
        <v>44</v>
      </c>
      <c r="K83" s="2"/>
      <c r="L83" s="2" t="s">
        <v>36</v>
      </c>
      <c r="M83" s="2"/>
      <c r="N83" s="2"/>
      <c r="O83" s="2" t="s">
        <v>36</v>
      </c>
      <c r="P83" s="2" t="s">
        <v>36</v>
      </c>
      <c r="Q83" s="2"/>
      <c r="R83" s="2"/>
      <c r="S83" s="2" t="s">
        <v>36</v>
      </c>
      <c r="T83" s="2" t="s">
        <v>74</v>
      </c>
      <c r="U83" s="2" t="s">
        <v>41</v>
      </c>
      <c r="V83" s="2" t="s">
        <v>41</v>
      </c>
      <c r="W83" s="2" t="s">
        <v>36</v>
      </c>
      <c r="X83" s="2" t="s">
        <v>65</v>
      </c>
      <c r="Y83" s="2" t="s">
        <v>36</v>
      </c>
      <c r="Z83" s="2"/>
      <c r="AA83" s="2" t="s">
        <v>35</v>
      </c>
      <c r="AB83" s="2" t="s">
        <v>36</v>
      </c>
      <c r="AC83" s="2"/>
      <c r="AD83" s="2"/>
      <c r="AE83">
        <v>1558</v>
      </c>
      <c r="AF83" s="2" t="s">
        <v>36</v>
      </c>
      <c r="AG83" s="2" t="s">
        <v>36</v>
      </c>
      <c r="AH83" s="2"/>
      <c r="AI83" s="2"/>
      <c r="AJ83" s="2" t="s">
        <v>36</v>
      </c>
      <c r="AK83" s="2" t="s">
        <v>36</v>
      </c>
    </row>
    <row r="84" spans="1:37" x14ac:dyDescent="0.3">
      <c r="A84">
        <v>155</v>
      </c>
      <c r="B84" s="1">
        <v>41038</v>
      </c>
      <c r="C84">
        <v>1</v>
      </c>
      <c r="D84" t="str">
        <f>VLOOKUP(seguimiento[[#This Row],[idinstituciones]],instituciones[[idinstituciones]:[nombre]],2,)</f>
        <v>Hospital DR Alejandro Posadas</v>
      </c>
      <c r="E84" s="2" t="s">
        <v>36</v>
      </c>
      <c r="F84" s="2" t="s">
        <v>36</v>
      </c>
      <c r="G84" s="2" t="s">
        <v>36</v>
      </c>
      <c r="H84" s="2" t="s">
        <v>36</v>
      </c>
      <c r="I84" s="2" t="s">
        <v>36</v>
      </c>
      <c r="J84" s="2" t="s">
        <v>36</v>
      </c>
      <c r="K84" s="2"/>
      <c r="L84" s="2" t="s">
        <v>36</v>
      </c>
      <c r="M84" s="2"/>
      <c r="N84" s="2"/>
      <c r="O84" s="2" t="s">
        <v>36</v>
      </c>
      <c r="P84" s="2" t="s">
        <v>36</v>
      </c>
      <c r="Q84" s="2"/>
      <c r="R84" s="2"/>
      <c r="S84" s="2" t="s">
        <v>36</v>
      </c>
      <c r="T84" s="2" t="s">
        <v>36</v>
      </c>
      <c r="U84" s="2" t="s">
        <v>36</v>
      </c>
      <c r="V84" s="2" t="s">
        <v>36</v>
      </c>
      <c r="W84" s="2" t="s">
        <v>36</v>
      </c>
      <c r="X84" s="2" t="s">
        <v>36</v>
      </c>
      <c r="Y84" s="2" t="s">
        <v>36</v>
      </c>
      <c r="Z84" s="2"/>
      <c r="AA84" s="2" t="s">
        <v>35</v>
      </c>
      <c r="AB84" s="2" t="s">
        <v>36</v>
      </c>
      <c r="AC84" s="2"/>
      <c r="AD84" s="2"/>
      <c r="AE84">
        <v>1132</v>
      </c>
      <c r="AF84" s="2" t="s">
        <v>36</v>
      </c>
      <c r="AG84" s="2" t="s">
        <v>36</v>
      </c>
      <c r="AH84" s="2"/>
      <c r="AI84" s="2"/>
      <c r="AJ84" s="2" t="s">
        <v>36</v>
      </c>
      <c r="AK84" s="2" t="s">
        <v>36</v>
      </c>
    </row>
    <row r="85" spans="1:37" x14ac:dyDescent="0.3">
      <c r="A85">
        <v>155</v>
      </c>
      <c r="B85" s="1">
        <v>41038</v>
      </c>
      <c r="C85">
        <v>1</v>
      </c>
      <c r="D85" t="str">
        <f>VLOOKUP(seguimiento[[#This Row],[idinstituciones]],instituciones[[idinstituciones]:[nombre]],2,)</f>
        <v>Hospital DR Alejandro Posadas</v>
      </c>
      <c r="E85" s="2" t="s">
        <v>36</v>
      </c>
      <c r="F85" s="2" t="s">
        <v>36</v>
      </c>
      <c r="G85" s="2" t="s">
        <v>36</v>
      </c>
      <c r="H85" s="2" t="s">
        <v>36</v>
      </c>
      <c r="I85" s="2" t="s">
        <v>37</v>
      </c>
      <c r="J85" s="2" t="s">
        <v>35</v>
      </c>
      <c r="K85" s="2" t="s">
        <v>38</v>
      </c>
      <c r="L85" s="2" t="s">
        <v>39</v>
      </c>
      <c r="M85" s="2"/>
      <c r="N85" s="2" t="s">
        <v>35</v>
      </c>
      <c r="O85" s="2" t="s">
        <v>36</v>
      </c>
      <c r="P85" s="2" t="s">
        <v>36</v>
      </c>
      <c r="Q85" s="2"/>
      <c r="R85" s="2"/>
      <c r="S85" s="2" t="s">
        <v>36</v>
      </c>
      <c r="T85" s="2" t="s">
        <v>74</v>
      </c>
      <c r="U85" s="2" t="s">
        <v>45</v>
      </c>
      <c r="V85" s="2" t="s">
        <v>36</v>
      </c>
      <c r="W85" s="2" t="s">
        <v>36</v>
      </c>
      <c r="X85" s="2" t="s">
        <v>36</v>
      </c>
      <c r="Y85" s="2" t="s">
        <v>36</v>
      </c>
      <c r="Z85" s="2" t="s">
        <v>281</v>
      </c>
      <c r="AA85" s="2" t="s">
        <v>35</v>
      </c>
      <c r="AB85" s="2" t="s">
        <v>36</v>
      </c>
      <c r="AC85" s="2"/>
      <c r="AD85" s="2"/>
      <c r="AE85">
        <v>1171</v>
      </c>
      <c r="AF85" s="2" t="s">
        <v>36</v>
      </c>
      <c r="AG85" s="2" t="s">
        <v>36</v>
      </c>
      <c r="AH85" s="2"/>
      <c r="AI85" s="2"/>
      <c r="AJ85" s="2" t="s">
        <v>36</v>
      </c>
      <c r="AK85" s="2" t="s">
        <v>36</v>
      </c>
    </row>
    <row r="86" spans="1:37" x14ac:dyDescent="0.3">
      <c r="A86">
        <v>155</v>
      </c>
      <c r="B86" s="1">
        <v>41038</v>
      </c>
      <c r="C86">
        <v>1</v>
      </c>
      <c r="D86" t="str">
        <f>VLOOKUP(seguimiento[[#This Row],[idinstituciones]],instituciones[[idinstituciones]:[nombre]],2,)</f>
        <v>Hospital DR Alejandro Posadas</v>
      </c>
      <c r="E86" s="2" t="s">
        <v>36</v>
      </c>
      <c r="F86" s="2" t="s">
        <v>36</v>
      </c>
      <c r="G86" s="2" t="s">
        <v>36</v>
      </c>
      <c r="H86" s="2" t="s">
        <v>36</v>
      </c>
      <c r="I86" s="2" t="s">
        <v>36</v>
      </c>
      <c r="J86" s="2" t="s">
        <v>36</v>
      </c>
      <c r="K86" s="2"/>
      <c r="L86" s="2" t="s">
        <v>36</v>
      </c>
      <c r="M86" s="2"/>
      <c r="N86" s="2"/>
      <c r="O86" s="2" t="s">
        <v>36</v>
      </c>
      <c r="P86" s="2" t="s">
        <v>36</v>
      </c>
      <c r="Q86" s="2"/>
      <c r="R86" s="2"/>
      <c r="S86" s="2" t="s">
        <v>36</v>
      </c>
      <c r="T86" s="2" t="s">
        <v>36</v>
      </c>
      <c r="U86" s="2" t="s">
        <v>36</v>
      </c>
      <c r="V86" s="2" t="s">
        <v>45</v>
      </c>
      <c r="W86" s="2" t="s">
        <v>41</v>
      </c>
      <c r="X86" s="2" t="s">
        <v>43</v>
      </c>
      <c r="Y86" s="2" t="s">
        <v>36</v>
      </c>
      <c r="Z86" s="2"/>
      <c r="AA86" s="2" t="s">
        <v>35</v>
      </c>
      <c r="AB86" s="2" t="s">
        <v>36</v>
      </c>
      <c r="AC86" s="2"/>
      <c r="AD86" s="2"/>
      <c r="AE86">
        <v>1238</v>
      </c>
      <c r="AF86" s="2" t="s">
        <v>36</v>
      </c>
      <c r="AG86" s="2" t="s">
        <v>36</v>
      </c>
      <c r="AH86" s="2"/>
      <c r="AI86" s="2"/>
      <c r="AJ86" s="2" t="s">
        <v>36</v>
      </c>
      <c r="AK86" s="2" t="s">
        <v>36</v>
      </c>
    </row>
    <row r="87" spans="1:37" x14ac:dyDescent="0.3">
      <c r="A87">
        <v>155</v>
      </c>
      <c r="B87" s="1">
        <v>41038</v>
      </c>
      <c r="C87">
        <v>1</v>
      </c>
      <c r="D87" t="str">
        <f>VLOOKUP(seguimiento[[#This Row],[idinstituciones]],instituciones[[idinstituciones]:[nombre]],2,)</f>
        <v>Hospital DR Alejandro Posadas</v>
      </c>
      <c r="E87" s="2" t="s">
        <v>36</v>
      </c>
      <c r="F87" s="2" t="s">
        <v>36</v>
      </c>
      <c r="G87" s="2" t="s">
        <v>36</v>
      </c>
      <c r="H87" s="2" t="s">
        <v>36</v>
      </c>
      <c r="I87" s="2" t="s">
        <v>36</v>
      </c>
      <c r="J87" s="2" t="s">
        <v>36</v>
      </c>
      <c r="K87" s="2"/>
      <c r="L87" s="2" t="s">
        <v>36</v>
      </c>
      <c r="M87" s="2"/>
      <c r="N87" s="2"/>
      <c r="O87" s="2" t="s">
        <v>36</v>
      </c>
      <c r="P87" s="2" t="s">
        <v>36</v>
      </c>
      <c r="Q87" s="2"/>
      <c r="R87" s="2"/>
      <c r="S87" s="2" t="s">
        <v>36</v>
      </c>
      <c r="T87" s="2" t="s">
        <v>36</v>
      </c>
      <c r="U87" s="2" t="s">
        <v>36</v>
      </c>
      <c r="V87" s="2" t="s">
        <v>36</v>
      </c>
      <c r="W87" s="2" t="s">
        <v>36</v>
      </c>
      <c r="X87" s="2" t="s">
        <v>36</v>
      </c>
      <c r="Y87" s="2" t="s">
        <v>36</v>
      </c>
      <c r="Z87" s="2"/>
      <c r="AA87" s="2" t="s">
        <v>35</v>
      </c>
      <c r="AB87" s="2" t="s">
        <v>36</v>
      </c>
      <c r="AC87" s="2"/>
      <c r="AD87" s="2"/>
      <c r="AE87">
        <v>1418</v>
      </c>
      <c r="AF87" s="2" t="s">
        <v>36</v>
      </c>
      <c r="AG87" s="2" t="s">
        <v>36</v>
      </c>
      <c r="AH87" s="2"/>
      <c r="AI87" s="2"/>
      <c r="AJ87" s="2" t="s">
        <v>36</v>
      </c>
      <c r="AK87" s="2" t="s">
        <v>36</v>
      </c>
    </row>
    <row r="88" spans="1:37" x14ac:dyDescent="0.3">
      <c r="A88">
        <v>155</v>
      </c>
      <c r="B88" s="1">
        <v>41038</v>
      </c>
      <c r="C88">
        <v>1</v>
      </c>
      <c r="D88" t="str">
        <f>VLOOKUP(seguimiento[[#This Row],[idinstituciones]],instituciones[[idinstituciones]:[nombre]],2,)</f>
        <v>Hospital DR Alejandro Posadas</v>
      </c>
      <c r="E88" s="2" t="s">
        <v>35</v>
      </c>
      <c r="F88" s="2" t="s">
        <v>34</v>
      </c>
      <c r="G88" s="2" t="s">
        <v>35</v>
      </c>
      <c r="H88" s="2" t="s">
        <v>36</v>
      </c>
      <c r="I88" s="2" t="s">
        <v>36</v>
      </c>
      <c r="J88" s="2" t="s">
        <v>36</v>
      </c>
      <c r="K88" s="2"/>
      <c r="L88" s="2" t="s">
        <v>36</v>
      </c>
      <c r="M88" s="2"/>
      <c r="N88" s="2"/>
      <c r="O88" s="2" t="s">
        <v>36</v>
      </c>
      <c r="P88" s="2" t="s">
        <v>36</v>
      </c>
      <c r="Q88" s="2" t="s">
        <v>34</v>
      </c>
      <c r="R88" s="2" t="s">
        <v>40</v>
      </c>
      <c r="S88" s="2" t="s">
        <v>45</v>
      </c>
      <c r="T88" s="2" t="s">
        <v>36</v>
      </c>
      <c r="U88" s="2" t="s">
        <v>36</v>
      </c>
      <c r="V88" s="2" t="s">
        <v>45</v>
      </c>
      <c r="W88" s="2" t="s">
        <v>41</v>
      </c>
      <c r="X88" s="2" t="s">
        <v>43</v>
      </c>
      <c r="Y88" s="2" t="s">
        <v>79</v>
      </c>
      <c r="Z88" s="2"/>
      <c r="AA88" s="2" t="s">
        <v>35</v>
      </c>
      <c r="AB88" s="2" t="s">
        <v>36</v>
      </c>
      <c r="AC88" s="2"/>
      <c r="AD88" s="2"/>
      <c r="AE88">
        <v>1676</v>
      </c>
      <c r="AF88" s="2" t="s">
        <v>36</v>
      </c>
      <c r="AG88" s="2" t="s">
        <v>36</v>
      </c>
      <c r="AH88" s="2"/>
      <c r="AI88" s="2"/>
      <c r="AJ88" s="2" t="s">
        <v>36</v>
      </c>
      <c r="AK88" s="2" t="s">
        <v>36</v>
      </c>
    </row>
    <row r="89" spans="1:37" x14ac:dyDescent="0.3">
      <c r="A89">
        <v>155</v>
      </c>
      <c r="B89" s="1">
        <v>41638</v>
      </c>
      <c r="C89">
        <v>1</v>
      </c>
      <c r="D89" t="str">
        <f>VLOOKUP(seguimiento[[#This Row],[idinstituciones]],instituciones[[idinstituciones]:[nombre]],2,)</f>
        <v>Hospital DR Alejandro Posadas</v>
      </c>
      <c r="E89" s="2" t="s">
        <v>33</v>
      </c>
      <c r="F89" s="2" t="s">
        <v>34</v>
      </c>
      <c r="G89" s="2" t="s">
        <v>55</v>
      </c>
      <c r="H89" s="2" t="s">
        <v>36</v>
      </c>
      <c r="I89" s="2" t="s">
        <v>45</v>
      </c>
      <c r="J89" s="2" t="s">
        <v>35</v>
      </c>
      <c r="K89" s="2" t="s">
        <v>38</v>
      </c>
      <c r="L89" s="2" t="s">
        <v>39</v>
      </c>
      <c r="M89" s="2"/>
      <c r="N89" s="2"/>
      <c r="O89" s="2" t="s">
        <v>36</v>
      </c>
      <c r="P89" s="2" t="s">
        <v>36</v>
      </c>
      <c r="Q89" s="2" t="s">
        <v>34</v>
      </c>
      <c r="R89" s="2" t="s">
        <v>40</v>
      </c>
      <c r="S89" s="2" t="s">
        <v>45</v>
      </c>
      <c r="T89" s="2" t="s">
        <v>73</v>
      </c>
      <c r="U89" s="2" t="s">
        <v>45</v>
      </c>
      <c r="V89" s="2" t="s">
        <v>45</v>
      </c>
      <c r="W89" s="2" t="s">
        <v>41</v>
      </c>
      <c r="X89" s="2" t="s">
        <v>65</v>
      </c>
      <c r="Y89" s="2" t="s">
        <v>36</v>
      </c>
      <c r="Z89" s="2" t="s">
        <v>281</v>
      </c>
      <c r="AA89" s="2" t="s">
        <v>35</v>
      </c>
      <c r="AB89" s="2" t="s">
        <v>36</v>
      </c>
      <c r="AC89" s="2"/>
      <c r="AD89" s="2"/>
      <c r="AE89">
        <v>232</v>
      </c>
      <c r="AF89" s="2" t="s">
        <v>36</v>
      </c>
      <c r="AG89" s="2" t="s">
        <v>36</v>
      </c>
      <c r="AH89" s="2"/>
      <c r="AI89" s="2"/>
      <c r="AJ89" s="2" t="s">
        <v>36</v>
      </c>
      <c r="AK89" s="2" t="s">
        <v>36</v>
      </c>
    </row>
    <row r="90" spans="1:37" x14ac:dyDescent="0.3">
      <c r="A90">
        <v>155</v>
      </c>
      <c r="B90" s="1">
        <v>42003</v>
      </c>
      <c r="C90">
        <v>1</v>
      </c>
      <c r="D90" t="str">
        <f>VLOOKUP(seguimiento[[#This Row],[idinstituciones]],instituciones[[idinstituciones]:[nombre]],2,)</f>
        <v>Hospital DR Alejandro Posadas</v>
      </c>
      <c r="E90" s="2" t="s">
        <v>35</v>
      </c>
      <c r="F90" s="2" t="s">
        <v>34</v>
      </c>
      <c r="G90" s="2" t="s">
        <v>36</v>
      </c>
      <c r="H90" s="2" t="s">
        <v>36</v>
      </c>
      <c r="I90" s="2" t="s">
        <v>36</v>
      </c>
      <c r="J90" s="2" t="s">
        <v>36</v>
      </c>
      <c r="K90" s="2"/>
      <c r="L90" s="2" t="s">
        <v>39</v>
      </c>
      <c r="M90" s="2"/>
      <c r="N90" s="2"/>
      <c r="O90" s="2" t="s">
        <v>36</v>
      </c>
      <c r="P90" s="2" t="s">
        <v>36</v>
      </c>
      <c r="Q90" s="2" t="s">
        <v>80</v>
      </c>
      <c r="R90" s="2" t="s">
        <v>40</v>
      </c>
      <c r="S90" s="2" t="s">
        <v>45</v>
      </c>
      <c r="T90" s="2" t="s">
        <v>73</v>
      </c>
      <c r="U90" s="2" t="s">
        <v>42</v>
      </c>
      <c r="V90" s="2" t="s">
        <v>42</v>
      </c>
      <c r="W90" s="2" t="s">
        <v>49</v>
      </c>
      <c r="X90" s="2" t="s">
        <v>43</v>
      </c>
      <c r="Y90" s="2" t="s">
        <v>79</v>
      </c>
      <c r="Z90" s="2" t="s">
        <v>281</v>
      </c>
      <c r="AA90" s="2" t="s">
        <v>35</v>
      </c>
      <c r="AB90" s="2" t="s">
        <v>36</v>
      </c>
      <c r="AC90" s="2"/>
      <c r="AD90" s="2"/>
      <c r="AE90">
        <v>316</v>
      </c>
      <c r="AF90" s="2" t="s">
        <v>36</v>
      </c>
      <c r="AG90" s="2" t="s">
        <v>36</v>
      </c>
      <c r="AH90" s="2"/>
      <c r="AI90" s="2"/>
      <c r="AJ90" s="2" t="s">
        <v>36</v>
      </c>
      <c r="AK90" s="2" t="s">
        <v>36</v>
      </c>
    </row>
    <row r="91" spans="1:37" x14ac:dyDescent="0.3">
      <c r="A91">
        <v>155</v>
      </c>
      <c r="B91" s="1">
        <v>42368</v>
      </c>
      <c r="C91">
        <v>1</v>
      </c>
      <c r="D91" t="str">
        <f>VLOOKUP(seguimiento[[#This Row],[idinstituciones]],instituciones[[idinstituciones]:[nombre]],2,)</f>
        <v>Hospital DR Alejandro Posadas</v>
      </c>
      <c r="E91" s="2" t="s">
        <v>33</v>
      </c>
      <c r="F91" s="2" t="s">
        <v>34</v>
      </c>
      <c r="G91" s="2" t="s">
        <v>59</v>
      </c>
      <c r="H91" s="2" t="s">
        <v>36</v>
      </c>
      <c r="I91" s="2" t="s">
        <v>45</v>
      </c>
      <c r="J91" s="2" t="s">
        <v>35</v>
      </c>
      <c r="K91" s="2"/>
      <c r="L91" s="2" t="s">
        <v>39</v>
      </c>
      <c r="M91" s="2"/>
      <c r="N91" s="2"/>
      <c r="O91" s="2" t="s">
        <v>36</v>
      </c>
      <c r="P91" s="2" t="s">
        <v>36</v>
      </c>
      <c r="Q91" s="2" t="s">
        <v>34</v>
      </c>
      <c r="R91" s="2" t="s">
        <v>34</v>
      </c>
      <c r="S91" s="2" t="s">
        <v>45</v>
      </c>
      <c r="T91" s="2" t="s">
        <v>41</v>
      </c>
      <c r="U91" s="2" t="s">
        <v>42</v>
      </c>
      <c r="V91" s="2" t="s">
        <v>42</v>
      </c>
      <c r="W91" s="2" t="s">
        <v>41</v>
      </c>
      <c r="X91" s="2" t="s">
        <v>43</v>
      </c>
      <c r="Y91" s="2" t="s">
        <v>47</v>
      </c>
      <c r="Z91" s="2" t="s">
        <v>281</v>
      </c>
      <c r="AA91" s="2"/>
      <c r="AB91" s="2" t="s">
        <v>36</v>
      </c>
      <c r="AC91" s="2"/>
      <c r="AD91" s="2"/>
      <c r="AE91">
        <v>2213</v>
      </c>
      <c r="AF91" s="2" t="s">
        <v>35</v>
      </c>
      <c r="AG91" s="2" t="s">
        <v>36</v>
      </c>
      <c r="AH91" s="2">
        <v>2</v>
      </c>
      <c r="AI91" s="2" t="str">
        <f>VLOOKUP(seguimiento[[#This Row],[vitamiad]],vitaminad[[id]:[valor]],2,)</f>
        <v>Normal</v>
      </c>
      <c r="AJ91" s="2" t="s">
        <v>37</v>
      </c>
      <c r="AK91" s="2" t="s">
        <v>45</v>
      </c>
    </row>
    <row r="92" spans="1:37" x14ac:dyDescent="0.3">
      <c r="A92">
        <v>156</v>
      </c>
      <c r="B92" s="1">
        <v>41802</v>
      </c>
      <c r="C92">
        <v>2</v>
      </c>
      <c r="D92" t="str">
        <f>VLOOKUP(seguimiento[[#This Row],[idinstituciones]],instituciones[[idinstituciones]:[nombre]],2,)</f>
        <v>Instituto Especialidades Pediátricas</v>
      </c>
      <c r="E92" s="2" t="s">
        <v>64</v>
      </c>
      <c r="F92" s="2" t="s">
        <v>58</v>
      </c>
      <c r="G92" s="2" t="s">
        <v>51</v>
      </c>
      <c r="H92" s="2" t="s">
        <v>100</v>
      </c>
      <c r="I92" s="2" t="s">
        <v>37</v>
      </c>
      <c r="J92" s="2" t="s">
        <v>35</v>
      </c>
      <c r="K92" s="2" t="s">
        <v>63</v>
      </c>
      <c r="L92" s="2" t="s">
        <v>39</v>
      </c>
      <c r="M92" s="2" t="s">
        <v>70</v>
      </c>
      <c r="N92" s="2" t="s">
        <v>35</v>
      </c>
      <c r="O92" s="2" t="s">
        <v>36</v>
      </c>
      <c r="P92" s="2" t="s">
        <v>42</v>
      </c>
      <c r="Q92" s="2" t="s">
        <v>34</v>
      </c>
      <c r="R92" s="2" t="s">
        <v>40</v>
      </c>
      <c r="S92" s="2" t="s">
        <v>45</v>
      </c>
      <c r="T92" s="2" t="s">
        <v>74</v>
      </c>
      <c r="U92" s="2" t="s">
        <v>49</v>
      </c>
      <c r="V92" s="2" t="s">
        <v>49</v>
      </c>
      <c r="W92" s="2" t="s">
        <v>74</v>
      </c>
      <c r="X92" s="2" t="s">
        <v>43</v>
      </c>
      <c r="Y92" s="2" t="s">
        <v>54</v>
      </c>
      <c r="Z92" s="2" t="s">
        <v>281</v>
      </c>
      <c r="AA92" s="2" t="s">
        <v>35</v>
      </c>
      <c r="AB92" s="2" t="s">
        <v>36</v>
      </c>
      <c r="AC92" s="2"/>
      <c r="AD92" s="2"/>
      <c r="AE92">
        <v>285</v>
      </c>
      <c r="AF92" s="2" t="s">
        <v>36</v>
      </c>
      <c r="AG92" s="2" t="s">
        <v>36</v>
      </c>
      <c r="AH92" s="2"/>
      <c r="AI92" s="2"/>
      <c r="AJ92" s="2" t="s">
        <v>36</v>
      </c>
      <c r="AK92" s="2" t="s">
        <v>36</v>
      </c>
    </row>
    <row r="93" spans="1:37" x14ac:dyDescent="0.3">
      <c r="A93">
        <v>157</v>
      </c>
      <c r="B93" s="1">
        <v>41914</v>
      </c>
      <c r="C93">
        <v>2</v>
      </c>
      <c r="D93" t="str">
        <f>VLOOKUP(seguimiento[[#This Row],[idinstituciones]],instituciones[[idinstituciones]:[nombre]],2,)</f>
        <v>Instituto Especialidades Pediátricas</v>
      </c>
      <c r="E93" s="2" t="s">
        <v>33</v>
      </c>
      <c r="F93" s="2" t="s">
        <v>58</v>
      </c>
      <c r="G93" s="2" t="s">
        <v>59</v>
      </c>
      <c r="H93" s="2" t="s">
        <v>92</v>
      </c>
      <c r="I93" s="2" t="s">
        <v>37</v>
      </c>
      <c r="J93" s="2" t="s">
        <v>35</v>
      </c>
      <c r="K93" s="2" t="s">
        <v>61</v>
      </c>
      <c r="L93" s="2" t="s">
        <v>39</v>
      </c>
      <c r="M93" s="2" t="s">
        <v>70</v>
      </c>
      <c r="N93" s="2" t="s">
        <v>71</v>
      </c>
      <c r="O93" s="2" t="s">
        <v>36</v>
      </c>
      <c r="P93" s="2" t="s">
        <v>42</v>
      </c>
      <c r="Q93" s="2" t="s">
        <v>34</v>
      </c>
      <c r="R93" s="2" t="s">
        <v>40</v>
      </c>
      <c r="S93" s="2" t="s">
        <v>45</v>
      </c>
      <c r="T93" s="2" t="s">
        <v>49</v>
      </c>
      <c r="U93" s="2" t="s">
        <v>37</v>
      </c>
      <c r="V93" s="2" t="s">
        <v>37</v>
      </c>
      <c r="W93" s="2" t="s">
        <v>49</v>
      </c>
      <c r="X93" s="2" t="s">
        <v>65</v>
      </c>
      <c r="Y93" s="2" t="s">
        <v>54</v>
      </c>
      <c r="Z93" s="2" t="s">
        <v>281</v>
      </c>
      <c r="AA93" s="2" t="s">
        <v>35</v>
      </c>
      <c r="AB93" s="2" t="s">
        <v>36</v>
      </c>
      <c r="AC93" s="2"/>
      <c r="AD93" s="2"/>
      <c r="AE93">
        <v>345</v>
      </c>
      <c r="AF93" s="2" t="s">
        <v>36</v>
      </c>
      <c r="AG93" s="2" t="s">
        <v>36</v>
      </c>
      <c r="AH93" s="2"/>
      <c r="AI93" s="2"/>
      <c r="AJ93" s="2" t="s">
        <v>36</v>
      </c>
      <c r="AK93" s="2" t="s">
        <v>36</v>
      </c>
    </row>
    <row r="94" spans="1:37" x14ac:dyDescent="0.3">
      <c r="A94">
        <v>158</v>
      </c>
      <c r="B94" s="1">
        <v>41841</v>
      </c>
      <c r="C94">
        <v>2</v>
      </c>
      <c r="D94" t="str">
        <f>VLOOKUP(seguimiento[[#This Row],[idinstituciones]],instituciones[[idinstituciones]:[nombre]],2,)</f>
        <v>Instituto Especialidades Pediátricas</v>
      </c>
      <c r="E94" s="2" t="s">
        <v>33</v>
      </c>
      <c r="F94" s="2" t="s">
        <v>34</v>
      </c>
      <c r="G94" s="2" t="s">
        <v>55</v>
      </c>
      <c r="H94" s="2" t="s">
        <v>92</v>
      </c>
      <c r="I94" s="2" t="s">
        <v>37</v>
      </c>
      <c r="J94" s="2" t="s">
        <v>35</v>
      </c>
      <c r="K94" s="2" t="s">
        <v>38</v>
      </c>
      <c r="L94" s="2" t="s">
        <v>39</v>
      </c>
      <c r="M94" s="2" t="s">
        <v>70</v>
      </c>
      <c r="N94" s="2"/>
      <c r="O94" s="2" t="s">
        <v>36</v>
      </c>
      <c r="P94" s="2" t="s">
        <v>36</v>
      </c>
      <c r="Q94" s="2" t="s">
        <v>34</v>
      </c>
      <c r="R94" s="2" t="s">
        <v>40</v>
      </c>
      <c r="S94" s="2" t="s">
        <v>37</v>
      </c>
      <c r="T94" s="2" t="s">
        <v>48</v>
      </c>
      <c r="U94" s="2" t="s">
        <v>37</v>
      </c>
      <c r="V94" s="2" t="s">
        <v>37</v>
      </c>
      <c r="W94" s="2" t="s">
        <v>41</v>
      </c>
      <c r="X94" s="2" t="s">
        <v>65</v>
      </c>
      <c r="Y94" s="2" t="s">
        <v>79</v>
      </c>
      <c r="Z94" s="2" t="s">
        <v>281</v>
      </c>
      <c r="AA94" s="2" t="s">
        <v>35</v>
      </c>
      <c r="AB94" s="2" t="s">
        <v>36</v>
      </c>
      <c r="AC94" s="2"/>
      <c r="AD94" s="2"/>
      <c r="AE94">
        <v>1026</v>
      </c>
      <c r="AF94" s="2" t="s">
        <v>36</v>
      </c>
      <c r="AG94" s="2" t="s">
        <v>36</v>
      </c>
      <c r="AH94" s="2"/>
      <c r="AI94" s="2"/>
      <c r="AJ94" s="2" t="s">
        <v>36</v>
      </c>
      <c r="AK94" s="2" t="s">
        <v>36</v>
      </c>
    </row>
    <row r="95" spans="1:37" x14ac:dyDescent="0.3">
      <c r="A95">
        <v>159</v>
      </c>
      <c r="B95" s="1">
        <v>41897</v>
      </c>
      <c r="C95">
        <v>2</v>
      </c>
      <c r="D95" t="str">
        <f>VLOOKUP(seguimiento[[#This Row],[idinstituciones]],instituciones[[idinstituciones]:[nombre]],2,)</f>
        <v>Instituto Especialidades Pediátricas</v>
      </c>
      <c r="E95" s="2" t="s">
        <v>35</v>
      </c>
      <c r="F95" s="2" t="s">
        <v>34</v>
      </c>
      <c r="G95" s="2" t="s">
        <v>35</v>
      </c>
      <c r="H95" s="2" t="s">
        <v>129</v>
      </c>
      <c r="I95" s="2" t="s">
        <v>45</v>
      </c>
      <c r="J95" s="2" t="s">
        <v>35</v>
      </c>
      <c r="K95" s="2" t="s">
        <v>38</v>
      </c>
      <c r="L95" s="2" t="s">
        <v>39</v>
      </c>
      <c r="M95" s="2"/>
      <c r="N95" s="2"/>
      <c r="O95" s="2" t="s">
        <v>36</v>
      </c>
      <c r="P95" s="2" t="s">
        <v>36</v>
      </c>
      <c r="Q95" s="2"/>
      <c r="R95" s="2" t="s">
        <v>40</v>
      </c>
      <c r="S95" s="2" t="s">
        <v>45</v>
      </c>
      <c r="T95" s="2" t="s">
        <v>41</v>
      </c>
      <c r="U95" s="2" t="s">
        <v>42</v>
      </c>
      <c r="V95" s="2" t="s">
        <v>42</v>
      </c>
      <c r="W95" s="2" t="s">
        <v>73</v>
      </c>
      <c r="X95" s="2" t="s">
        <v>43</v>
      </c>
      <c r="Y95" s="2" t="s">
        <v>47</v>
      </c>
      <c r="Z95" s="2" t="s">
        <v>281</v>
      </c>
      <c r="AA95" s="2" t="s">
        <v>35</v>
      </c>
      <c r="AB95" s="2" t="s">
        <v>36</v>
      </c>
      <c r="AC95" s="2"/>
      <c r="AD95" s="2"/>
      <c r="AE95">
        <v>981</v>
      </c>
      <c r="AF95" s="2" t="s">
        <v>36</v>
      </c>
      <c r="AG95" s="2" t="s">
        <v>36</v>
      </c>
      <c r="AH95" s="2"/>
      <c r="AI95" s="2"/>
      <c r="AJ95" s="2" t="s">
        <v>36</v>
      </c>
      <c r="AK95" s="2" t="s">
        <v>36</v>
      </c>
    </row>
    <row r="96" spans="1:37" x14ac:dyDescent="0.3">
      <c r="A96">
        <v>160</v>
      </c>
      <c r="B96" s="1">
        <v>40868</v>
      </c>
      <c r="C96">
        <v>2</v>
      </c>
      <c r="D96" t="str">
        <f>VLOOKUP(seguimiento[[#This Row],[idinstituciones]],instituciones[[idinstituciones]:[nombre]],2,)</f>
        <v>Instituto Especialidades Pediátricas</v>
      </c>
      <c r="E96" s="2" t="s">
        <v>33</v>
      </c>
      <c r="F96" s="2" t="s">
        <v>34</v>
      </c>
      <c r="G96" s="2" t="s">
        <v>55</v>
      </c>
      <c r="H96" s="2" t="s">
        <v>36</v>
      </c>
      <c r="I96" s="2" t="s">
        <v>37</v>
      </c>
      <c r="J96" s="2" t="s">
        <v>35</v>
      </c>
      <c r="K96" s="2" t="s">
        <v>63</v>
      </c>
      <c r="L96" s="2" t="s">
        <v>82</v>
      </c>
      <c r="M96" s="2" t="s">
        <v>53</v>
      </c>
      <c r="N96" s="2"/>
      <c r="O96" s="2" t="s">
        <v>36</v>
      </c>
      <c r="P96" s="2" t="s">
        <v>42</v>
      </c>
      <c r="Q96" s="2" t="s">
        <v>34</v>
      </c>
      <c r="R96" s="2"/>
      <c r="S96" s="2" t="s">
        <v>45</v>
      </c>
      <c r="T96" s="2" t="s">
        <v>48</v>
      </c>
      <c r="U96" s="2" t="s">
        <v>36</v>
      </c>
      <c r="V96" s="2" t="s">
        <v>45</v>
      </c>
      <c r="W96" s="2" t="s">
        <v>48</v>
      </c>
      <c r="X96" s="2" t="s">
        <v>65</v>
      </c>
      <c r="Y96" s="2" t="s">
        <v>54</v>
      </c>
      <c r="Z96" s="2" t="s">
        <v>281</v>
      </c>
      <c r="AA96" s="2" t="s">
        <v>35</v>
      </c>
      <c r="AB96" s="2" t="s">
        <v>36</v>
      </c>
      <c r="AC96" s="2"/>
      <c r="AD96" s="2"/>
      <c r="AE96">
        <v>1638</v>
      </c>
      <c r="AF96" s="2" t="s">
        <v>36</v>
      </c>
      <c r="AG96" s="2" t="s">
        <v>36</v>
      </c>
      <c r="AH96" s="2"/>
      <c r="AI96" s="2"/>
      <c r="AJ96" s="2" t="s">
        <v>36</v>
      </c>
      <c r="AK96" s="2" t="s">
        <v>36</v>
      </c>
    </row>
    <row r="97" spans="1:37" x14ac:dyDescent="0.3">
      <c r="A97">
        <v>162</v>
      </c>
      <c r="B97" s="1">
        <v>41961</v>
      </c>
      <c r="C97">
        <v>2</v>
      </c>
      <c r="D97" t="str">
        <f>VLOOKUP(seguimiento[[#This Row],[idinstituciones]],instituciones[[idinstituciones]:[nombre]],2,)</f>
        <v>Instituto Especialidades Pediátricas</v>
      </c>
      <c r="E97" s="2" t="s">
        <v>64</v>
      </c>
      <c r="F97" s="2" t="s">
        <v>34</v>
      </c>
      <c r="G97" s="2" t="s">
        <v>59</v>
      </c>
      <c r="H97" s="2" t="s">
        <v>92</v>
      </c>
      <c r="I97" s="2" t="s">
        <v>37</v>
      </c>
      <c r="J97" s="2" t="s">
        <v>35</v>
      </c>
      <c r="K97" s="2" t="s">
        <v>61</v>
      </c>
      <c r="L97" s="2" t="s">
        <v>39</v>
      </c>
      <c r="M97" s="2" t="s">
        <v>70</v>
      </c>
      <c r="N97" s="2"/>
      <c r="O97" s="2" t="s">
        <v>36</v>
      </c>
      <c r="P97" s="2" t="s">
        <v>36</v>
      </c>
      <c r="Q97" s="2" t="s">
        <v>34</v>
      </c>
      <c r="R97" s="2" t="s">
        <v>40</v>
      </c>
      <c r="S97" s="2" t="s">
        <v>45</v>
      </c>
      <c r="T97" s="2" t="s">
        <v>41</v>
      </c>
      <c r="U97" s="2" t="s">
        <v>37</v>
      </c>
      <c r="V97" s="2" t="s">
        <v>37</v>
      </c>
      <c r="W97" s="2" t="s">
        <v>41</v>
      </c>
      <c r="X97" s="2" t="s">
        <v>65</v>
      </c>
      <c r="Y97" s="2" t="s">
        <v>54</v>
      </c>
      <c r="Z97" s="2" t="s">
        <v>281</v>
      </c>
      <c r="AA97" s="2" t="s">
        <v>35</v>
      </c>
      <c r="AB97" s="2" t="s">
        <v>36</v>
      </c>
      <c r="AC97" s="2"/>
      <c r="AD97" s="2"/>
      <c r="AE97">
        <v>137</v>
      </c>
      <c r="AF97" s="2" t="s">
        <v>36</v>
      </c>
      <c r="AG97" s="2" t="s">
        <v>36</v>
      </c>
      <c r="AH97" s="2"/>
      <c r="AI97" s="2"/>
      <c r="AJ97" s="2" t="s">
        <v>36</v>
      </c>
      <c r="AK97" s="2" t="s">
        <v>36</v>
      </c>
    </row>
    <row r="98" spans="1:37" x14ac:dyDescent="0.3">
      <c r="A98">
        <v>163</v>
      </c>
      <c r="B98" s="1">
        <v>41612</v>
      </c>
      <c r="C98">
        <v>15</v>
      </c>
      <c r="D98" t="str">
        <f>VLOOKUP(seguimiento[[#This Row],[idinstituciones]],instituciones[[idinstituciones]:[nombre]],2,)</f>
        <v>Hospital de Niños "Héctor Quintana"</v>
      </c>
      <c r="E98" s="2" t="s">
        <v>36</v>
      </c>
      <c r="F98" s="2" t="s">
        <v>36</v>
      </c>
      <c r="G98" s="2" t="s">
        <v>36</v>
      </c>
      <c r="H98" s="2" t="s">
        <v>36</v>
      </c>
      <c r="I98" s="2" t="s">
        <v>36</v>
      </c>
      <c r="J98" s="2" t="s">
        <v>36</v>
      </c>
      <c r="K98" s="2"/>
      <c r="L98" s="2" t="s">
        <v>36</v>
      </c>
      <c r="M98" s="2"/>
      <c r="N98" s="2"/>
      <c r="O98" s="2" t="s">
        <v>36</v>
      </c>
      <c r="P98" s="2" t="s">
        <v>36</v>
      </c>
      <c r="Q98" s="2"/>
      <c r="R98" s="2"/>
      <c r="S98" s="2" t="s">
        <v>36</v>
      </c>
      <c r="T98" s="2" t="s">
        <v>36</v>
      </c>
      <c r="U98" s="2" t="s">
        <v>36</v>
      </c>
      <c r="V98" s="2" t="s">
        <v>36</v>
      </c>
      <c r="W98" s="2" t="s">
        <v>36</v>
      </c>
      <c r="X98" s="2" t="s">
        <v>36</v>
      </c>
      <c r="Y98" s="2" t="s">
        <v>36</v>
      </c>
      <c r="Z98" s="2"/>
      <c r="AA98" s="2" t="s">
        <v>35</v>
      </c>
      <c r="AB98" s="2" t="s">
        <v>36</v>
      </c>
      <c r="AC98" s="2"/>
      <c r="AD98" s="2"/>
      <c r="AE98">
        <v>1207</v>
      </c>
      <c r="AF98" s="2" t="s">
        <v>36</v>
      </c>
      <c r="AG98" s="2" t="s">
        <v>36</v>
      </c>
      <c r="AH98" s="2"/>
      <c r="AI98" s="2"/>
      <c r="AJ98" s="2" t="s">
        <v>36</v>
      </c>
      <c r="AK98" s="2" t="s">
        <v>36</v>
      </c>
    </row>
    <row r="99" spans="1:37" x14ac:dyDescent="0.3">
      <c r="A99">
        <v>164</v>
      </c>
      <c r="B99" s="1">
        <v>40763</v>
      </c>
      <c r="C99">
        <v>13</v>
      </c>
      <c r="D99" t="str">
        <f>VLOOKUP(seguimiento[[#This Row],[idinstituciones]],instituciones[[idinstituciones]:[nombre]],2,)</f>
        <v>Clínica y Maternidad del Sol</v>
      </c>
      <c r="E99" s="2" t="s">
        <v>33</v>
      </c>
      <c r="F99" s="2" t="s">
        <v>34</v>
      </c>
      <c r="G99" s="2" t="s">
        <v>55</v>
      </c>
      <c r="H99" s="2" t="s">
        <v>36</v>
      </c>
      <c r="I99" s="2" t="s">
        <v>37</v>
      </c>
      <c r="J99" s="2" t="s">
        <v>35</v>
      </c>
      <c r="K99" s="2" t="s">
        <v>63</v>
      </c>
      <c r="L99" s="2" t="s">
        <v>39</v>
      </c>
      <c r="M99" s="2" t="s">
        <v>53</v>
      </c>
      <c r="N99" s="2" t="s">
        <v>35</v>
      </c>
      <c r="O99" s="2" t="s">
        <v>36</v>
      </c>
      <c r="P99" s="2" t="s">
        <v>36</v>
      </c>
      <c r="Q99" s="2" t="s">
        <v>34</v>
      </c>
      <c r="R99" s="2"/>
      <c r="S99" s="2" t="s">
        <v>45</v>
      </c>
      <c r="T99" s="2" t="s">
        <v>48</v>
      </c>
      <c r="U99" s="2" t="s">
        <v>42</v>
      </c>
      <c r="V99" s="2" t="s">
        <v>36</v>
      </c>
      <c r="W99" s="2" t="s">
        <v>37</v>
      </c>
      <c r="X99" s="2" t="s">
        <v>43</v>
      </c>
      <c r="Y99" s="2" t="s">
        <v>47</v>
      </c>
      <c r="Z99" s="2" t="s">
        <v>281</v>
      </c>
      <c r="AA99" s="2" t="s">
        <v>35</v>
      </c>
      <c r="AB99" s="2" t="s">
        <v>36</v>
      </c>
      <c r="AC99" s="2"/>
      <c r="AD99" s="2"/>
      <c r="AE99">
        <v>783</v>
      </c>
      <c r="AF99" s="2" t="s">
        <v>36</v>
      </c>
      <c r="AG99" s="2" t="s">
        <v>36</v>
      </c>
      <c r="AH99" s="2"/>
      <c r="AI99" s="2"/>
      <c r="AJ99" s="2" t="s">
        <v>36</v>
      </c>
      <c r="AK99" s="2" t="s">
        <v>36</v>
      </c>
    </row>
    <row r="100" spans="1:37" x14ac:dyDescent="0.3">
      <c r="A100">
        <v>164</v>
      </c>
      <c r="B100" s="1">
        <v>41262</v>
      </c>
      <c r="C100">
        <v>13</v>
      </c>
      <c r="D100" t="str">
        <f>VLOOKUP(seguimiento[[#This Row],[idinstituciones]],instituciones[[idinstituciones]:[nombre]],2,)</f>
        <v>Clínica y Maternidad del Sol</v>
      </c>
      <c r="E100" s="2" t="s">
        <v>33</v>
      </c>
      <c r="F100" s="2" t="s">
        <v>34</v>
      </c>
      <c r="G100" s="2" t="s">
        <v>55</v>
      </c>
      <c r="H100" s="2" t="s">
        <v>36</v>
      </c>
      <c r="I100" s="2" t="s">
        <v>37</v>
      </c>
      <c r="J100" s="2" t="s">
        <v>35</v>
      </c>
      <c r="K100" s="2" t="s">
        <v>63</v>
      </c>
      <c r="L100" s="2" t="s">
        <v>39</v>
      </c>
      <c r="M100" s="2" t="s">
        <v>53</v>
      </c>
      <c r="N100" s="2" t="s">
        <v>35</v>
      </c>
      <c r="O100" s="2" t="s">
        <v>36</v>
      </c>
      <c r="P100" s="2" t="s">
        <v>36</v>
      </c>
      <c r="Q100" s="2"/>
      <c r="R100" s="2" t="s">
        <v>40</v>
      </c>
      <c r="S100" s="2" t="s">
        <v>45</v>
      </c>
      <c r="T100" s="2" t="s">
        <v>37</v>
      </c>
      <c r="U100" s="2" t="s">
        <v>42</v>
      </c>
      <c r="V100" s="2" t="s">
        <v>42</v>
      </c>
      <c r="W100" s="2" t="s">
        <v>45</v>
      </c>
      <c r="X100" s="2" t="s">
        <v>43</v>
      </c>
      <c r="Y100" s="2" t="s">
        <v>47</v>
      </c>
      <c r="Z100" s="2" t="s">
        <v>281</v>
      </c>
      <c r="AA100" s="2" t="s">
        <v>35</v>
      </c>
      <c r="AB100" s="2" t="s">
        <v>36</v>
      </c>
      <c r="AC100" s="2"/>
      <c r="AD100" s="2"/>
      <c r="AE100">
        <v>1457</v>
      </c>
      <c r="AF100" s="2" t="s">
        <v>36</v>
      </c>
      <c r="AG100" s="2" t="s">
        <v>36</v>
      </c>
      <c r="AH100" s="2"/>
      <c r="AI100" s="2"/>
      <c r="AJ100" s="2" t="s">
        <v>36</v>
      </c>
      <c r="AK100" s="2" t="s">
        <v>36</v>
      </c>
    </row>
    <row r="101" spans="1:37" x14ac:dyDescent="0.3">
      <c r="A101">
        <v>164</v>
      </c>
      <c r="B101" s="1">
        <v>41540</v>
      </c>
      <c r="C101">
        <v>13</v>
      </c>
      <c r="D101" t="str">
        <f>VLOOKUP(seguimiento[[#This Row],[idinstituciones]],instituciones[[idinstituciones]:[nombre]],2,)</f>
        <v>Clínica y Maternidad del Sol</v>
      </c>
      <c r="E101" s="2" t="s">
        <v>33</v>
      </c>
      <c r="F101" s="2" t="s">
        <v>34</v>
      </c>
      <c r="G101" s="2" t="s">
        <v>55</v>
      </c>
      <c r="H101" s="2" t="s">
        <v>36</v>
      </c>
      <c r="I101" s="2" t="s">
        <v>37</v>
      </c>
      <c r="J101" s="2" t="s">
        <v>35</v>
      </c>
      <c r="K101" s="2" t="s">
        <v>75</v>
      </c>
      <c r="L101" s="2" t="s">
        <v>39</v>
      </c>
      <c r="M101" s="2" t="s">
        <v>53</v>
      </c>
      <c r="N101" s="2" t="s">
        <v>35</v>
      </c>
      <c r="O101" s="2" t="s">
        <v>36</v>
      </c>
      <c r="P101" s="2" t="s">
        <v>36</v>
      </c>
      <c r="Q101" s="2" t="s">
        <v>34</v>
      </c>
      <c r="R101" s="2" t="s">
        <v>40</v>
      </c>
      <c r="S101" s="2" t="s">
        <v>45</v>
      </c>
      <c r="T101" s="2" t="s">
        <v>49</v>
      </c>
      <c r="U101" s="2" t="s">
        <v>42</v>
      </c>
      <c r="V101" s="2" t="s">
        <v>36</v>
      </c>
      <c r="W101" s="2" t="s">
        <v>37</v>
      </c>
      <c r="X101" s="2" t="s">
        <v>43</v>
      </c>
      <c r="Y101" s="2" t="s">
        <v>79</v>
      </c>
      <c r="Z101" s="2" t="s">
        <v>281</v>
      </c>
      <c r="AA101" s="2" t="s">
        <v>35</v>
      </c>
      <c r="AB101" s="2" t="s">
        <v>36</v>
      </c>
      <c r="AC101" s="2"/>
      <c r="AD101" s="2"/>
      <c r="AE101">
        <v>502</v>
      </c>
      <c r="AF101" s="2" t="s">
        <v>36</v>
      </c>
      <c r="AG101" s="2" t="s">
        <v>36</v>
      </c>
      <c r="AH101" s="2"/>
      <c r="AI101" s="2"/>
      <c r="AJ101" s="2" t="s">
        <v>36</v>
      </c>
      <c r="AK101" s="2" t="s">
        <v>36</v>
      </c>
    </row>
    <row r="102" spans="1:37" x14ac:dyDescent="0.3">
      <c r="A102">
        <v>164</v>
      </c>
      <c r="B102" s="1">
        <v>41948</v>
      </c>
      <c r="C102">
        <v>13</v>
      </c>
      <c r="D102" t="str">
        <f>VLOOKUP(seguimiento[[#This Row],[idinstituciones]],instituciones[[idinstituciones]:[nombre]],2,)</f>
        <v>Clínica y Maternidad del Sol</v>
      </c>
      <c r="E102" s="2" t="s">
        <v>33</v>
      </c>
      <c r="F102" s="2" t="s">
        <v>34</v>
      </c>
      <c r="G102" s="2" t="s">
        <v>55</v>
      </c>
      <c r="H102" s="2" t="s">
        <v>36</v>
      </c>
      <c r="I102" s="2" t="s">
        <v>37</v>
      </c>
      <c r="J102" s="2" t="s">
        <v>35</v>
      </c>
      <c r="K102" s="2" t="s">
        <v>75</v>
      </c>
      <c r="L102" s="2" t="s">
        <v>39</v>
      </c>
      <c r="M102" s="2" t="s">
        <v>76</v>
      </c>
      <c r="N102" s="2" t="s">
        <v>35</v>
      </c>
      <c r="O102" s="2" t="s">
        <v>36</v>
      </c>
      <c r="P102" s="2" t="s">
        <v>42</v>
      </c>
      <c r="Q102" s="2"/>
      <c r="R102" s="2" t="s">
        <v>40</v>
      </c>
      <c r="S102" s="2" t="s">
        <v>45</v>
      </c>
      <c r="T102" s="2" t="s">
        <v>48</v>
      </c>
      <c r="U102" s="2" t="s">
        <v>42</v>
      </c>
      <c r="V102" s="2" t="s">
        <v>36</v>
      </c>
      <c r="W102" s="2" t="s">
        <v>37</v>
      </c>
      <c r="X102" s="2" t="s">
        <v>43</v>
      </c>
      <c r="Y102" s="2" t="s">
        <v>36</v>
      </c>
      <c r="Z102" s="2" t="s">
        <v>281</v>
      </c>
      <c r="AA102" s="2" t="s">
        <v>35</v>
      </c>
      <c r="AB102" s="2" t="s">
        <v>36</v>
      </c>
      <c r="AC102" s="2"/>
      <c r="AD102" s="2"/>
      <c r="AE102">
        <v>179</v>
      </c>
      <c r="AF102" s="2" t="s">
        <v>36</v>
      </c>
      <c r="AG102" s="2" t="s">
        <v>36</v>
      </c>
      <c r="AH102" s="2"/>
      <c r="AI102" s="2"/>
      <c r="AJ102" s="2" t="s">
        <v>36</v>
      </c>
      <c r="AK102" s="2" t="s">
        <v>36</v>
      </c>
    </row>
    <row r="103" spans="1:37" x14ac:dyDescent="0.3">
      <c r="A103">
        <v>164</v>
      </c>
      <c r="B103" s="1">
        <v>42144</v>
      </c>
      <c r="C103">
        <v>13</v>
      </c>
      <c r="D103" t="str">
        <f>VLOOKUP(seguimiento[[#This Row],[idinstituciones]],instituciones[[idinstituciones]:[nombre]],2,)</f>
        <v>Clínica y Maternidad del Sol</v>
      </c>
      <c r="E103" s="2" t="s">
        <v>33</v>
      </c>
      <c r="F103" s="2" t="s">
        <v>34</v>
      </c>
      <c r="G103" s="2" t="s">
        <v>59</v>
      </c>
      <c r="H103" s="2" t="s">
        <v>36</v>
      </c>
      <c r="I103" s="2" t="s">
        <v>37</v>
      </c>
      <c r="J103" s="2" t="s">
        <v>35</v>
      </c>
      <c r="K103" s="2"/>
      <c r="L103" s="2" t="s">
        <v>39</v>
      </c>
      <c r="M103" s="2" t="s">
        <v>53</v>
      </c>
      <c r="N103" s="2" t="s">
        <v>35</v>
      </c>
      <c r="O103" s="2" t="s">
        <v>36</v>
      </c>
      <c r="P103" s="2" t="s">
        <v>36</v>
      </c>
      <c r="Q103" s="2" t="s">
        <v>34</v>
      </c>
      <c r="R103" s="2" t="s">
        <v>34</v>
      </c>
      <c r="S103" s="2" t="s">
        <v>45</v>
      </c>
      <c r="T103" s="2" t="s">
        <v>49</v>
      </c>
      <c r="U103" s="2" t="s">
        <v>42</v>
      </c>
      <c r="V103" s="2" t="s">
        <v>42</v>
      </c>
      <c r="W103" s="2" t="s">
        <v>37</v>
      </c>
      <c r="X103" s="2" t="s">
        <v>43</v>
      </c>
      <c r="Y103" s="2" t="s">
        <v>79</v>
      </c>
      <c r="Z103" s="2" t="s">
        <v>281</v>
      </c>
      <c r="AA103" s="2" t="s">
        <v>35</v>
      </c>
      <c r="AB103" s="2" t="s">
        <v>36</v>
      </c>
      <c r="AC103" s="2"/>
      <c r="AD103" s="2"/>
      <c r="AE103">
        <v>1987</v>
      </c>
      <c r="AF103" s="2" t="s">
        <v>71</v>
      </c>
      <c r="AG103" s="2" t="s">
        <v>45</v>
      </c>
      <c r="AH103" s="2">
        <v>2</v>
      </c>
      <c r="AI103" s="2" t="str">
        <f>VLOOKUP(seguimiento[[#This Row],[vitamiad]],vitaminad[[id]:[valor]],2,)</f>
        <v>Normal</v>
      </c>
      <c r="AJ103" s="2" t="s">
        <v>37</v>
      </c>
      <c r="AK103" s="2" t="s">
        <v>45</v>
      </c>
    </row>
    <row r="104" spans="1:37" x14ac:dyDescent="0.3">
      <c r="A104">
        <v>164</v>
      </c>
      <c r="B104" s="1">
        <v>42564</v>
      </c>
      <c r="C104">
        <v>62</v>
      </c>
      <c r="D104" t="str">
        <f>VLOOKUP(seguimiento[[#This Row],[idinstituciones]],instituciones[[idinstituciones]:[nombre]],2,)</f>
        <v>HOSPITAL SAN ROQUE</v>
      </c>
      <c r="E104" s="2" t="s">
        <v>36</v>
      </c>
      <c r="F104" s="2" t="s">
        <v>36</v>
      </c>
      <c r="G104" s="2" t="s">
        <v>36</v>
      </c>
      <c r="H104" s="2" t="s">
        <v>36</v>
      </c>
      <c r="I104" s="2" t="s">
        <v>36</v>
      </c>
      <c r="J104" s="2" t="s">
        <v>36</v>
      </c>
      <c r="K104" s="2"/>
      <c r="L104" s="2" t="s">
        <v>36</v>
      </c>
      <c r="M104" s="2"/>
      <c r="N104" s="2"/>
      <c r="O104" s="2" t="s">
        <v>36</v>
      </c>
      <c r="P104" s="2" t="s">
        <v>36</v>
      </c>
      <c r="Q104" s="2"/>
      <c r="R104" s="2"/>
      <c r="S104" s="2" t="s">
        <v>36</v>
      </c>
      <c r="T104" s="2" t="s">
        <v>36</v>
      </c>
      <c r="U104" s="2" t="s">
        <v>36</v>
      </c>
      <c r="V104" s="2" t="s">
        <v>36</v>
      </c>
      <c r="W104" s="2" t="s">
        <v>36</v>
      </c>
      <c r="X104" s="2" t="s">
        <v>36</v>
      </c>
      <c r="Y104" s="2" t="s">
        <v>36</v>
      </c>
      <c r="Z104" s="2"/>
      <c r="AA104" s="2" t="s">
        <v>35</v>
      </c>
      <c r="AB104" s="2" t="s">
        <v>36</v>
      </c>
      <c r="AC104" s="2"/>
      <c r="AD104" s="2"/>
      <c r="AE104">
        <v>2446</v>
      </c>
      <c r="AF104" s="2" t="s">
        <v>36</v>
      </c>
      <c r="AG104" s="2" t="s">
        <v>36</v>
      </c>
      <c r="AH104" s="2"/>
      <c r="AI104" s="2"/>
      <c r="AJ104" s="2" t="s">
        <v>36</v>
      </c>
      <c r="AK104" s="2" t="s">
        <v>36</v>
      </c>
    </row>
    <row r="105" spans="1:37" x14ac:dyDescent="0.3">
      <c r="A105">
        <v>165</v>
      </c>
      <c r="B105" s="1">
        <v>41827</v>
      </c>
      <c r="C105">
        <v>3</v>
      </c>
      <c r="D105" t="str">
        <f>VLOOKUP(seguimiento[[#This Row],[idinstituciones]],instituciones[[idinstituciones]:[nombre]],2,)</f>
        <v>Hospital Iturraspe</v>
      </c>
      <c r="E105" s="2" t="s">
        <v>33</v>
      </c>
      <c r="F105" s="2" t="s">
        <v>34</v>
      </c>
      <c r="G105" s="2" t="s">
        <v>35</v>
      </c>
      <c r="H105" s="2" t="s">
        <v>99</v>
      </c>
      <c r="I105" s="2" t="s">
        <v>37</v>
      </c>
      <c r="J105" s="2" t="s">
        <v>71</v>
      </c>
      <c r="K105" s="2" t="s">
        <v>38</v>
      </c>
      <c r="L105" s="2" t="s">
        <v>39</v>
      </c>
      <c r="M105" s="2" t="s">
        <v>70</v>
      </c>
      <c r="N105" s="2"/>
      <c r="O105" s="2" t="s">
        <v>36</v>
      </c>
      <c r="P105" s="2" t="s">
        <v>36</v>
      </c>
      <c r="Q105" s="2" t="s">
        <v>34</v>
      </c>
      <c r="R105" s="2" t="s">
        <v>40</v>
      </c>
      <c r="S105" s="2" t="s">
        <v>45</v>
      </c>
      <c r="T105" s="2" t="s">
        <v>49</v>
      </c>
      <c r="U105" s="2" t="s">
        <v>42</v>
      </c>
      <c r="V105" s="2" t="s">
        <v>36</v>
      </c>
      <c r="W105" s="2" t="s">
        <v>37</v>
      </c>
      <c r="X105" s="2" t="s">
        <v>65</v>
      </c>
      <c r="Y105" s="2" t="s">
        <v>47</v>
      </c>
      <c r="Z105" s="2" t="s">
        <v>35</v>
      </c>
      <c r="AA105" s="2" t="s">
        <v>35</v>
      </c>
      <c r="AB105" s="2" t="s">
        <v>36</v>
      </c>
      <c r="AC105" s="2"/>
      <c r="AD105" s="2"/>
      <c r="AE105">
        <v>215</v>
      </c>
      <c r="AF105" s="2" t="s">
        <v>36</v>
      </c>
      <c r="AG105" s="2" t="s">
        <v>36</v>
      </c>
      <c r="AH105" s="2"/>
      <c r="AI105" s="2"/>
      <c r="AJ105" s="2" t="s">
        <v>36</v>
      </c>
      <c r="AK105" s="2" t="s">
        <v>36</v>
      </c>
    </row>
    <row r="106" spans="1:37" x14ac:dyDescent="0.3">
      <c r="A106">
        <v>166</v>
      </c>
      <c r="B106" s="1">
        <v>41737</v>
      </c>
      <c r="C106">
        <v>2</v>
      </c>
      <c r="D106" t="str">
        <f>VLOOKUP(seguimiento[[#This Row],[idinstituciones]],instituciones[[idinstituciones]:[nombre]],2,)</f>
        <v>Instituto Especialidades Pediátricas</v>
      </c>
      <c r="E106" s="2" t="s">
        <v>64</v>
      </c>
      <c r="F106" s="2" t="s">
        <v>58</v>
      </c>
      <c r="G106" s="2" t="s">
        <v>51</v>
      </c>
      <c r="H106" s="2" t="s">
        <v>125</v>
      </c>
      <c r="I106" s="2" t="s">
        <v>37</v>
      </c>
      <c r="J106" s="2" t="s">
        <v>35</v>
      </c>
      <c r="K106" s="2" t="s">
        <v>61</v>
      </c>
      <c r="L106" s="2" t="s">
        <v>39</v>
      </c>
      <c r="M106" s="2" t="s">
        <v>70</v>
      </c>
      <c r="N106" s="2"/>
      <c r="O106" s="2" t="s">
        <v>36</v>
      </c>
      <c r="P106" s="2" t="s">
        <v>42</v>
      </c>
      <c r="Q106" s="2" t="s">
        <v>77</v>
      </c>
      <c r="R106" s="2" t="s">
        <v>89</v>
      </c>
      <c r="S106" s="2" t="s">
        <v>37</v>
      </c>
      <c r="T106" s="2" t="s">
        <v>41</v>
      </c>
      <c r="U106" s="2" t="s">
        <v>46</v>
      </c>
      <c r="V106" s="2" t="s">
        <v>46</v>
      </c>
      <c r="W106" s="2" t="s">
        <v>74</v>
      </c>
      <c r="X106" s="2" t="s">
        <v>65</v>
      </c>
      <c r="Y106" s="2" t="s">
        <v>54</v>
      </c>
      <c r="Z106" s="2" t="s">
        <v>281</v>
      </c>
      <c r="AA106" s="2" t="s">
        <v>71</v>
      </c>
      <c r="AB106" s="2" t="s">
        <v>127</v>
      </c>
      <c r="AC106" s="2">
        <v>5</v>
      </c>
      <c r="AD106" s="2" t="str">
        <f>VLOOKUP(seguimiento[[#This Row],[causafallecimiento]],causafallecimiento[[id]:[valor]],2,)</f>
        <v>Otras</v>
      </c>
      <c r="AE106">
        <v>953</v>
      </c>
      <c r="AF106" s="2" t="s">
        <v>36</v>
      </c>
      <c r="AG106" s="2" t="s">
        <v>36</v>
      </c>
      <c r="AH106" s="2"/>
      <c r="AI106" s="2"/>
      <c r="AJ106" s="2" t="s">
        <v>36</v>
      </c>
      <c r="AK106" s="2" t="s">
        <v>36</v>
      </c>
    </row>
    <row r="107" spans="1:37" x14ac:dyDescent="0.3">
      <c r="A107">
        <v>168</v>
      </c>
      <c r="B107" s="1">
        <v>40651</v>
      </c>
      <c r="E107" s="2" t="s">
        <v>35</v>
      </c>
      <c r="F107" s="2" t="s">
        <v>34</v>
      </c>
      <c r="G107" s="2" t="s">
        <v>35</v>
      </c>
      <c r="H107" s="2" t="s">
        <v>36</v>
      </c>
      <c r="I107" s="2" t="s">
        <v>37</v>
      </c>
      <c r="J107" s="2" t="s">
        <v>44</v>
      </c>
      <c r="K107" s="2" t="s">
        <v>61</v>
      </c>
      <c r="L107" s="2" t="s">
        <v>39</v>
      </c>
      <c r="M107" s="2"/>
      <c r="N107" s="2" t="s">
        <v>35</v>
      </c>
      <c r="O107" s="2" t="s">
        <v>36</v>
      </c>
      <c r="P107" s="2" t="s">
        <v>36</v>
      </c>
      <c r="Q107" s="2"/>
      <c r="R107" s="2"/>
      <c r="S107" s="2" t="s">
        <v>45</v>
      </c>
      <c r="T107" s="2" t="s">
        <v>37</v>
      </c>
      <c r="U107" s="2" t="s">
        <v>42</v>
      </c>
      <c r="V107" s="2" t="s">
        <v>36</v>
      </c>
      <c r="W107" s="2" t="s">
        <v>45</v>
      </c>
      <c r="X107" s="2" t="s">
        <v>43</v>
      </c>
      <c r="Y107" s="2" t="s">
        <v>47</v>
      </c>
      <c r="Z107" s="2" t="s">
        <v>35</v>
      </c>
      <c r="AA107" s="2" t="s">
        <v>35</v>
      </c>
      <c r="AB107" s="2" t="s">
        <v>36</v>
      </c>
      <c r="AC107" s="2"/>
      <c r="AD107" s="2"/>
      <c r="AE107">
        <v>262</v>
      </c>
      <c r="AF107" s="2" t="s">
        <v>36</v>
      </c>
      <c r="AG107" s="2" t="s">
        <v>36</v>
      </c>
      <c r="AH107" s="2"/>
      <c r="AI107" s="2"/>
      <c r="AJ107" s="2" t="s">
        <v>36</v>
      </c>
      <c r="AK107" s="2" t="s">
        <v>36</v>
      </c>
    </row>
    <row r="108" spans="1:37" x14ac:dyDescent="0.3">
      <c r="A108">
        <v>169</v>
      </c>
      <c r="B108" s="1">
        <v>40772</v>
      </c>
      <c r="E108" s="2" t="s">
        <v>64</v>
      </c>
      <c r="F108" s="2" t="s">
        <v>58</v>
      </c>
      <c r="G108" s="2" t="s">
        <v>55</v>
      </c>
      <c r="H108" s="2" t="s">
        <v>36</v>
      </c>
      <c r="I108" s="2" t="s">
        <v>37</v>
      </c>
      <c r="J108" s="2" t="s">
        <v>35</v>
      </c>
      <c r="K108" s="2"/>
      <c r="L108" s="2" t="s">
        <v>39</v>
      </c>
      <c r="M108" s="2"/>
      <c r="N108" s="2" t="s">
        <v>35</v>
      </c>
      <c r="O108" s="2" t="s">
        <v>36</v>
      </c>
      <c r="P108" s="2" t="s">
        <v>36</v>
      </c>
      <c r="Q108" s="2"/>
      <c r="R108" s="2" t="s">
        <v>40</v>
      </c>
      <c r="S108" s="2" t="s">
        <v>45</v>
      </c>
      <c r="T108" s="2" t="s">
        <v>41</v>
      </c>
      <c r="U108" s="2" t="s">
        <v>45</v>
      </c>
      <c r="V108" s="2" t="s">
        <v>45</v>
      </c>
      <c r="W108" s="2" t="s">
        <v>36</v>
      </c>
      <c r="X108" s="2" t="s">
        <v>65</v>
      </c>
      <c r="Y108" s="2" t="s">
        <v>36</v>
      </c>
      <c r="Z108" s="2" t="s">
        <v>281</v>
      </c>
      <c r="AA108" s="2" t="s">
        <v>35</v>
      </c>
      <c r="AB108" s="2" t="s">
        <v>36</v>
      </c>
      <c r="AC108" s="2"/>
      <c r="AD108" s="2"/>
      <c r="AE108">
        <v>1101</v>
      </c>
      <c r="AF108" s="2" t="s">
        <v>36</v>
      </c>
      <c r="AG108" s="2" t="s">
        <v>36</v>
      </c>
      <c r="AH108" s="2"/>
      <c r="AI108" s="2"/>
      <c r="AJ108" s="2" t="s">
        <v>36</v>
      </c>
      <c r="AK108" s="2" t="s">
        <v>36</v>
      </c>
    </row>
    <row r="109" spans="1:37" x14ac:dyDescent="0.3">
      <c r="A109">
        <v>169</v>
      </c>
      <c r="B109" s="1">
        <v>41113</v>
      </c>
      <c r="C109">
        <v>16</v>
      </c>
      <c r="D109" t="str">
        <f>VLOOKUP(seguimiento[[#This Row],[idinstituciones]],instituciones[[idinstituciones]:[nombre]],2,)</f>
        <v>HOSPITAL de PEDIATRÍA "Juan P. Garrahan"</v>
      </c>
      <c r="E109" s="2" t="s">
        <v>33</v>
      </c>
      <c r="F109" s="2" t="s">
        <v>34</v>
      </c>
      <c r="G109" s="2" t="s">
        <v>55</v>
      </c>
      <c r="H109" s="2" t="s">
        <v>36</v>
      </c>
      <c r="I109" s="2" t="s">
        <v>37</v>
      </c>
      <c r="J109" s="2" t="s">
        <v>35</v>
      </c>
      <c r="K109" s="2" t="s">
        <v>38</v>
      </c>
      <c r="L109" s="2" t="s">
        <v>39</v>
      </c>
      <c r="M109" s="2"/>
      <c r="N109" s="2" t="s">
        <v>35</v>
      </c>
      <c r="O109" s="2" t="s">
        <v>36</v>
      </c>
      <c r="P109" s="2" t="s">
        <v>36</v>
      </c>
      <c r="Q109" s="2" t="s">
        <v>34</v>
      </c>
      <c r="R109" s="2" t="s">
        <v>40</v>
      </c>
      <c r="S109" s="2" t="s">
        <v>45</v>
      </c>
      <c r="T109" s="2" t="s">
        <v>49</v>
      </c>
      <c r="U109" s="2" t="s">
        <v>37</v>
      </c>
      <c r="V109" s="2" t="s">
        <v>37</v>
      </c>
      <c r="W109" s="2" t="s">
        <v>46</v>
      </c>
      <c r="X109" s="2" t="s">
        <v>65</v>
      </c>
      <c r="Y109" s="2" t="s">
        <v>44</v>
      </c>
      <c r="Z109" s="2" t="s">
        <v>281</v>
      </c>
      <c r="AA109" s="2" t="s">
        <v>35</v>
      </c>
      <c r="AB109" s="2" t="s">
        <v>36</v>
      </c>
      <c r="AC109" s="2"/>
      <c r="AD109" s="2"/>
      <c r="AE109">
        <v>51</v>
      </c>
      <c r="AF109" s="2" t="s">
        <v>36</v>
      </c>
      <c r="AG109" s="2" t="s">
        <v>36</v>
      </c>
      <c r="AH109" s="2"/>
      <c r="AI109" s="2"/>
      <c r="AJ109" s="2" t="s">
        <v>36</v>
      </c>
      <c r="AK109" s="2" t="s">
        <v>36</v>
      </c>
    </row>
    <row r="110" spans="1:37" x14ac:dyDescent="0.3">
      <c r="A110">
        <v>169</v>
      </c>
      <c r="B110" s="1">
        <v>41479</v>
      </c>
      <c r="C110">
        <v>16</v>
      </c>
      <c r="D110" t="str">
        <f>VLOOKUP(seguimiento[[#This Row],[idinstituciones]],instituciones[[idinstituciones]:[nombre]],2,)</f>
        <v>HOSPITAL de PEDIATRÍA "Juan P. Garrahan"</v>
      </c>
      <c r="E110" s="2" t="s">
        <v>64</v>
      </c>
      <c r="F110" s="2" t="s">
        <v>34</v>
      </c>
      <c r="G110" s="2" t="s">
        <v>36</v>
      </c>
      <c r="H110" s="2" t="s">
        <v>36</v>
      </c>
      <c r="I110" s="2" t="s">
        <v>37</v>
      </c>
      <c r="J110" s="2" t="s">
        <v>35</v>
      </c>
      <c r="K110" s="2" t="s">
        <v>38</v>
      </c>
      <c r="L110" s="2" t="s">
        <v>39</v>
      </c>
      <c r="M110" s="2"/>
      <c r="N110" s="2" t="s">
        <v>35</v>
      </c>
      <c r="O110" s="2" t="s">
        <v>36</v>
      </c>
      <c r="P110" s="2" t="s">
        <v>36</v>
      </c>
      <c r="Q110" s="2" t="s">
        <v>34</v>
      </c>
      <c r="R110" s="2" t="s">
        <v>40</v>
      </c>
      <c r="S110" s="2" t="s">
        <v>45</v>
      </c>
      <c r="T110" s="2" t="s">
        <v>41</v>
      </c>
      <c r="U110" s="2" t="s">
        <v>45</v>
      </c>
      <c r="V110" s="2" t="s">
        <v>45</v>
      </c>
      <c r="W110" s="2" t="s">
        <v>49</v>
      </c>
      <c r="X110" s="2" t="s">
        <v>65</v>
      </c>
      <c r="Y110" s="2" t="s">
        <v>44</v>
      </c>
      <c r="Z110" s="2" t="s">
        <v>281</v>
      </c>
      <c r="AA110" s="2" t="s">
        <v>35</v>
      </c>
      <c r="AB110" s="2" t="s">
        <v>36</v>
      </c>
      <c r="AC110" s="2"/>
      <c r="AD110" s="2"/>
      <c r="AE110">
        <v>59</v>
      </c>
      <c r="AF110" s="2" t="s">
        <v>36</v>
      </c>
      <c r="AG110" s="2" t="s">
        <v>36</v>
      </c>
      <c r="AH110" s="2"/>
      <c r="AI110" s="2"/>
      <c r="AJ110" s="2" t="s">
        <v>36</v>
      </c>
      <c r="AK110" s="2" t="s">
        <v>36</v>
      </c>
    </row>
    <row r="111" spans="1:37" x14ac:dyDescent="0.3">
      <c r="A111">
        <v>169</v>
      </c>
      <c r="B111" s="1">
        <v>41899</v>
      </c>
      <c r="C111">
        <v>16</v>
      </c>
      <c r="D111" t="str">
        <f>VLOOKUP(seguimiento[[#This Row],[idinstituciones]],instituciones[[idinstituciones]:[nombre]],2,)</f>
        <v>HOSPITAL de PEDIATRÍA "Juan P. Garrahan"</v>
      </c>
      <c r="E111" s="2" t="s">
        <v>33</v>
      </c>
      <c r="F111" s="2" t="s">
        <v>34</v>
      </c>
      <c r="G111" s="2" t="s">
        <v>55</v>
      </c>
      <c r="H111" s="2" t="s">
        <v>36</v>
      </c>
      <c r="I111" s="2" t="s">
        <v>37</v>
      </c>
      <c r="J111" s="2" t="s">
        <v>35</v>
      </c>
      <c r="K111" s="2" t="s">
        <v>38</v>
      </c>
      <c r="L111" s="2" t="s">
        <v>39</v>
      </c>
      <c r="M111" s="2"/>
      <c r="N111" s="2" t="s">
        <v>35</v>
      </c>
      <c r="O111" s="2" t="s">
        <v>36</v>
      </c>
      <c r="P111" s="2" t="s">
        <v>36</v>
      </c>
      <c r="Q111" s="2" t="s">
        <v>34</v>
      </c>
      <c r="R111" s="2" t="s">
        <v>40</v>
      </c>
      <c r="S111" s="2" t="s">
        <v>45</v>
      </c>
      <c r="T111" s="2" t="s">
        <v>48</v>
      </c>
      <c r="U111" s="2" t="s">
        <v>45</v>
      </c>
      <c r="V111" s="2" t="s">
        <v>45</v>
      </c>
      <c r="W111" s="2" t="s">
        <v>49</v>
      </c>
      <c r="X111" s="2" t="s">
        <v>65</v>
      </c>
      <c r="Y111" s="2" t="s">
        <v>44</v>
      </c>
      <c r="Z111" s="2" t="s">
        <v>281</v>
      </c>
      <c r="AA111" s="2" t="s">
        <v>35</v>
      </c>
      <c r="AB111" s="2" t="s">
        <v>36</v>
      </c>
      <c r="AC111" s="2"/>
      <c r="AD111" s="2"/>
      <c r="AE111">
        <v>67</v>
      </c>
      <c r="AF111" s="2" t="s">
        <v>36</v>
      </c>
      <c r="AG111" s="2" t="s">
        <v>36</v>
      </c>
      <c r="AH111" s="2"/>
      <c r="AI111" s="2"/>
      <c r="AJ111" s="2" t="s">
        <v>36</v>
      </c>
      <c r="AK111" s="2" t="s">
        <v>36</v>
      </c>
    </row>
    <row r="112" spans="1:37" x14ac:dyDescent="0.3">
      <c r="A112">
        <v>170</v>
      </c>
      <c r="B112" s="1">
        <v>41723</v>
      </c>
      <c r="C112">
        <v>3</v>
      </c>
      <c r="D112" t="str">
        <f>VLOOKUP(seguimiento[[#This Row],[idinstituciones]],instituciones[[idinstituciones]:[nombre]],2,)</f>
        <v>Hospital Iturraspe</v>
      </c>
      <c r="E112" s="2" t="s">
        <v>35</v>
      </c>
      <c r="F112" s="2" t="s">
        <v>34</v>
      </c>
      <c r="G112" s="2" t="s">
        <v>35</v>
      </c>
      <c r="H112" s="2" t="s">
        <v>98</v>
      </c>
      <c r="I112" s="2" t="s">
        <v>45</v>
      </c>
      <c r="J112" s="2" t="s">
        <v>71</v>
      </c>
      <c r="K112" s="2" t="s">
        <v>38</v>
      </c>
      <c r="L112" s="2" t="s">
        <v>39</v>
      </c>
      <c r="M112" s="2" t="s">
        <v>70</v>
      </c>
      <c r="N112" s="2"/>
      <c r="O112" s="2" t="s">
        <v>36</v>
      </c>
      <c r="P112" s="2" t="s">
        <v>36</v>
      </c>
      <c r="Q112" s="2" t="s">
        <v>34</v>
      </c>
      <c r="R112" s="2" t="s">
        <v>40</v>
      </c>
      <c r="S112" s="2" t="s">
        <v>45</v>
      </c>
      <c r="T112" s="2" t="s">
        <v>41</v>
      </c>
      <c r="U112" s="2" t="s">
        <v>42</v>
      </c>
      <c r="V112" s="2" t="s">
        <v>42</v>
      </c>
      <c r="W112" s="2" t="s">
        <v>49</v>
      </c>
      <c r="X112" s="2" t="s">
        <v>43</v>
      </c>
      <c r="Y112" s="2" t="s">
        <v>47</v>
      </c>
      <c r="Z112" s="2" t="s">
        <v>35</v>
      </c>
      <c r="AA112" s="2" t="s">
        <v>35</v>
      </c>
      <c r="AB112" s="2" t="s">
        <v>36</v>
      </c>
      <c r="AC112" s="2"/>
      <c r="AD112" s="2"/>
      <c r="AE112">
        <v>207</v>
      </c>
      <c r="AF112" s="2" t="s">
        <v>36</v>
      </c>
      <c r="AG112" s="2" t="s">
        <v>36</v>
      </c>
      <c r="AH112" s="2"/>
      <c r="AI112" s="2"/>
      <c r="AJ112" s="2" t="s">
        <v>36</v>
      </c>
      <c r="AK112" s="2" t="s">
        <v>36</v>
      </c>
    </row>
    <row r="113" spans="1:37" x14ac:dyDescent="0.3">
      <c r="A113">
        <v>170</v>
      </c>
      <c r="B113" s="1">
        <v>41723</v>
      </c>
      <c r="C113">
        <v>3</v>
      </c>
      <c r="D113" t="str">
        <f>VLOOKUP(seguimiento[[#This Row],[idinstituciones]],instituciones[[idinstituciones]:[nombre]],2,)</f>
        <v>Hospital Iturraspe</v>
      </c>
      <c r="E113" s="2" t="s">
        <v>36</v>
      </c>
      <c r="F113" s="2" t="s">
        <v>36</v>
      </c>
      <c r="G113" s="2" t="s">
        <v>36</v>
      </c>
      <c r="H113" s="2" t="s">
        <v>36</v>
      </c>
      <c r="I113" s="2" t="s">
        <v>45</v>
      </c>
      <c r="J113" s="2" t="s">
        <v>71</v>
      </c>
      <c r="K113" s="2" t="s">
        <v>38</v>
      </c>
      <c r="L113" s="2" t="s">
        <v>39</v>
      </c>
      <c r="M113" s="2"/>
      <c r="N113" s="2"/>
      <c r="O113" s="2" t="s">
        <v>36</v>
      </c>
      <c r="P113" s="2" t="s">
        <v>36</v>
      </c>
      <c r="Q113" s="2"/>
      <c r="R113" s="2"/>
      <c r="S113" s="2" t="s">
        <v>36</v>
      </c>
      <c r="T113" s="2" t="s">
        <v>36</v>
      </c>
      <c r="U113" s="2" t="s">
        <v>42</v>
      </c>
      <c r="V113" s="2" t="s">
        <v>36</v>
      </c>
      <c r="W113" s="2" t="s">
        <v>36</v>
      </c>
      <c r="X113" s="2" t="s">
        <v>43</v>
      </c>
      <c r="Y113" s="2" t="s">
        <v>36</v>
      </c>
      <c r="Z113" s="2" t="s">
        <v>35</v>
      </c>
      <c r="AA113" s="2" t="s">
        <v>35</v>
      </c>
      <c r="AB113" s="2" t="s">
        <v>36</v>
      </c>
      <c r="AC113" s="2"/>
      <c r="AD113" s="2"/>
      <c r="AE113">
        <v>1223</v>
      </c>
      <c r="AF113" s="2" t="s">
        <v>36</v>
      </c>
      <c r="AG113" s="2" t="s">
        <v>36</v>
      </c>
      <c r="AH113" s="2"/>
      <c r="AI113" s="2"/>
      <c r="AJ113" s="2" t="s">
        <v>36</v>
      </c>
      <c r="AK113" s="2" t="s">
        <v>36</v>
      </c>
    </row>
    <row r="114" spans="1:37" x14ac:dyDescent="0.3">
      <c r="A114">
        <v>170</v>
      </c>
      <c r="B114" s="1">
        <v>41723</v>
      </c>
      <c r="C114">
        <v>3</v>
      </c>
      <c r="D114" t="str">
        <f>VLOOKUP(seguimiento[[#This Row],[idinstituciones]],instituciones[[idinstituciones]:[nombre]],2,)</f>
        <v>Hospital Iturraspe</v>
      </c>
      <c r="E114" s="2" t="s">
        <v>36</v>
      </c>
      <c r="F114" s="2" t="s">
        <v>36</v>
      </c>
      <c r="G114" s="2" t="s">
        <v>36</v>
      </c>
      <c r="H114" s="2" t="s">
        <v>36</v>
      </c>
      <c r="I114" s="2" t="s">
        <v>45</v>
      </c>
      <c r="J114" s="2" t="s">
        <v>71</v>
      </c>
      <c r="K114" s="2" t="s">
        <v>38</v>
      </c>
      <c r="L114" s="2" t="s">
        <v>39</v>
      </c>
      <c r="M114" s="2"/>
      <c r="N114" s="2"/>
      <c r="O114" s="2" t="s">
        <v>36</v>
      </c>
      <c r="P114" s="2" t="s">
        <v>36</v>
      </c>
      <c r="Q114" s="2"/>
      <c r="R114" s="2"/>
      <c r="S114" s="2" t="s">
        <v>36</v>
      </c>
      <c r="T114" s="2" t="s">
        <v>36</v>
      </c>
      <c r="U114" s="2" t="s">
        <v>42</v>
      </c>
      <c r="V114" s="2" t="s">
        <v>36</v>
      </c>
      <c r="W114" s="2" t="s">
        <v>36</v>
      </c>
      <c r="X114" s="2" t="s">
        <v>43</v>
      </c>
      <c r="Y114" s="2" t="s">
        <v>36</v>
      </c>
      <c r="Z114" s="2" t="s">
        <v>35</v>
      </c>
      <c r="AA114" s="2" t="s">
        <v>35</v>
      </c>
      <c r="AB114" s="2" t="s">
        <v>36</v>
      </c>
      <c r="AC114" s="2"/>
      <c r="AD114" s="2"/>
      <c r="AE114">
        <v>1721</v>
      </c>
      <c r="AF114" s="2" t="s">
        <v>36</v>
      </c>
      <c r="AG114" s="2" t="s">
        <v>36</v>
      </c>
      <c r="AH114" s="2"/>
      <c r="AI114" s="2"/>
      <c r="AJ114" s="2" t="s">
        <v>36</v>
      </c>
      <c r="AK114" s="2" t="s">
        <v>36</v>
      </c>
    </row>
    <row r="115" spans="1:37" x14ac:dyDescent="0.3">
      <c r="A115">
        <v>171</v>
      </c>
      <c r="B115" s="1">
        <v>40623</v>
      </c>
      <c r="C115">
        <v>16</v>
      </c>
      <c r="D115" t="str">
        <f>VLOOKUP(seguimiento[[#This Row],[idinstituciones]],instituciones[[idinstituciones]:[nombre]],2,)</f>
        <v>HOSPITAL de PEDIATRÍA "Juan P. Garrahan"</v>
      </c>
      <c r="E115" s="2" t="s">
        <v>33</v>
      </c>
      <c r="F115" s="2" t="s">
        <v>58</v>
      </c>
      <c r="G115" s="2" t="s">
        <v>51</v>
      </c>
      <c r="H115" s="2" t="s">
        <v>36</v>
      </c>
      <c r="I115" s="2" t="s">
        <v>37</v>
      </c>
      <c r="J115" s="2" t="s">
        <v>44</v>
      </c>
      <c r="K115" s="2" t="s">
        <v>38</v>
      </c>
      <c r="L115" s="2" t="s">
        <v>39</v>
      </c>
      <c r="M115" s="2"/>
      <c r="N115" s="2" t="s">
        <v>35</v>
      </c>
      <c r="O115" s="2" t="s">
        <v>36</v>
      </c>
      <c r="P115" s="2" t="s">
        <v>36</v>
      </c>
      <c r="Q115" s="2" t="s">
        <v>34</v>
      </c>
      <c r="R115" s="2"/>
      <c r="S115" s="2" t="s">
        <v>45</v>
      </c>
      <c r="T115" s="2" t="s">
        <v>49</v>
      </c>
      <c r="U115" s="2" t="s">
        <v>45</v>
      </c>
      <c r="V115" s="2" t="s">
        <v>36</v>
      </c>
      <c r="W115" s="2" t="s">
        <v>48</v>
      </c>
      <c r="X115" s="2" t="s">
        <v>65</v>
      </c>
      <c r="Y115" s="2" t="s">
        <v>36</v>
      </c>
      <c r="Z115" s="2" t="s">
        <v>281</v>
      </c>
      <c r="AA115" s="2" t="s">
        <v>71</v>
      </c>
      <c r="AB115" s="2" t="s">
        <v>143</v>
      </c>
      <c r="AC115" s="2">
        <v>1</v>
      </c>
      <c r="AD115" s="2" t="str">
        <f>VLOOKUP(seguimiento[[#This Row],[causafallecimiento]],causafallecimiento[[id]:[valor]],2,)</f>
        <v>Respiratorios</v>
      </c>
      <c r="AE115">
        <v>1396</v>
      </c>
      <c r="AF115" s="2" t="s">
        <v>36</v>
      </c>
      <c r="AG115" s="2" t="s">
        <v>36</v>
      </c>
      <c r="AH115" s="2"/>
      <c r="AI115" s="2"/>
      <c r="AJ115" s="2" t="s">
        <v>36</v>
      </c>
      <c r="AK115" s="2" t="s">
        <v>36</v>
      </c>
    </row>
    <row r="116" spans="1:37" x14ac:dyDescent="0.3">
      <c r="A116">
        <v>172</v>
      </c>
      <c r="B116" s="1">
        <v>40882</v>
      </c>
      <c r="C116">
        <v>2</v>
      </c>
      <c r="D116" t="str">
        <f>VLOOKUP(seguimiento[[#This Row],[idinstituciones]],instituciones[[idinstituciones]:[nombre]],2,)</f>
        <v>Instituto Especialidades Pediátricas</v>
      </c>
      <c r="E116" s="2" t="s">
        <v>33</v>
      </c>
      <c r="F116" s="2" t="s">
        <v>34</v>
      </c>
      <c r="G116" s="2" t="s">
        <v>35</v>
      </c>
      <c r="H116" s="2" t="s">
        <v>36</v>
      </c>
      <c r="I116" s="2" t="s">
        <v>37</v>
      </c>
      <c r="J116" s="2" t="s">
        <v>35</v>
      </c>
      <c r="K116" s="2" t="s">
        <v>38</v>
      </c>
      <c r="L116" s="2" t="s">
        <v>39</v>
      </c>
      <c r="M116" s="2" t="s">
        <v>70</v>
      </c>
      <c r="N116" s="2"/>
      <c r="O116" s="2" t="s">
        <v>36</v>
      </c>
      <c r="P116" s="2" t="s">
        <v>36</v>
      </c>
      <c r="Q116" s="2" t="s">
        <v>34</v>
      </c>
      <c r="R116" s="2"/>
      <c r="S116" s="2" t="s">
        <v>45</v>
      </c>
      <c r="T116" s="2" t="s">
        <v>37</v>
      </c>
      <c r="U116" s="2" t="s">
        <v>42</v>
      </c>
      <c r="V116" s="2" t="s">
        <v>42</v>
      </c>
      <c r="W116" s="2" t="s">
        <v>36</v>
      </c>
      <c r="X116" s="2" t="s">
        <v>43</v>
      </c>
      <c r="Y116" s="2" t="s">
        <v>79</v>
      </c>
      <c r="Z116" s="2" t="s">
        <v>281</v>
      </c>
      <c r="AA116" s="2" t="s">
        <v>35</v>
      </c>
      <c r="AB116" s="2" t="s">
        <v>36</v>
      </c>
      <c r="AC116" s="2"/>
      <c r="AD116" s="2"/>
      <c r="AE116">
        <v>572</v>
      </c>
      <c r="AF116" s="2" t="s">
        <v>36</v>
      </c>
      <c r="AG116" s="2" t="s">
        <v>36</v>
      </c>
      <c r="AH116" s="2"/>
      <c r="AI116" s="2"/>
      <c r="AJ116" s="2" t="s">
        <v>36</v>
      </c>
      <c r="AK116" s="2" t="s">
        <v>36</v>
      </c>
    </row>
    <row r="117" spans="1:37" x14ac:dyDescent="0.3">
      <c r="A117">
        <v>173</v>
      </c>
      <c r="B117" s="1">
        <v>40904</v>
      </c>
      <c r="C117">
        <v>16</v>
      </c>
      <c r="D117" t="str">
        <f>VLOOKUP(seguimiento[[#This Row],[idinstituciones]],instituciones[[idinstituciones]:[nombre]],2,)</f>
        <v>HOSPITAL de PEDIATRÍA "Juan P. Garrahan"</v>
      </c>
      <c r="E117" s="2" t="s">
        <v>35</v>
      </c>
      <c r="F117" s="2" t="s">
        <v>34</v>
      </c>
      <c r="G117" s="2" t="s">
        <v>35</v>
      </c>
      <c r="H117" s="2" t="s">
        <v>36</v>
      </c>
      <c r="I117" s="2" t="s">
        <v>45</v>
      </c>
      <c r="J117" s="2" t="s">
        <v>35</v>
      </c>
      <c r="K117" s="2"/>
      <c r="L117" s="2" t="s">
        <v>39</v>
      </c>
      <c r="M117" s="2"/>
      <c r="N117" s="2" t="s">
        <v>35</v>
      </c>
      <c r="O117" s="2" t="s">
        <v>36</v>
      </c>
      <c r="P117" s="2" t="s">
        <v>36</v>
      </c>
      <c r="Q117" s="2"/>
      <c r="R117" s="2"/>
      <c r="S117" s="2" t="s">
        <v>45</v>
      </c>
      <c r="T117" s="2" t="s">
        <v>60</v>
      </c>
      <c r="U117" s="2" t="s">
        <v>42</v>
      </c>
      <c r="V117" s="2" t="s">
        <v>36</v>
      </c>
      <c r="W117" s="2" t="s">
        <v>48</v>
      </c>
      <c r="X117" s="2" t="s">
        <v>43</v>
      </c>
      <c r="Y117" s="2" t="s">
        <v>44</v>
      </c>
      <c r="Z117" s="2" t="s">
        <v>281</v>
      </c>
      <c r="AA117" s="2" t="s">
        <v>35</v>
      </c>
      <c r="AB117" s="2" t="s">
        <v>36</v>
      </c>
      <c r="AC117" s="2"/>
      <c r="AD117" s="2"/>
      <c r="AE117">
        <v>334</v>
      </c>
      <c r="AF117" s="2" t="s">
        <v>36</v>
      </c>
      <c r="AG117" s="2" t="s">
        <v>36</v>
      </c>
      <c r="AH117" s="2"/>
      <c r="AI117" s="2"/>
      <c r="AJ117" s="2" t="s">
        <v>36</v>
      </c>
      <c r="AK117" s="2" t="s">
        <v>36</v>
      </c>
    </row>
    <row r="118" spans="1:37" x14ac:dyDescent="0.3">
      <c r="A118">
        <v>173</v>
      </c>
      <c r="B118" s="1">
        <v>41614</v>
      </c>
      <c r="C118">
        <v>16</v>
      </c>
      <c r="D118" t="str">
        <f>VLOOKUP(seguimiento[[#This Row],[idinstituciones]],instituciones[[idinstituciones]:[nombre]],2,)</f>
        <v>HOSPITAL de PEDIATRÍA "Juan P. Garrahan"</v>
      </c>
      <c r="E118" s="2" t="s">
        <v>35</v>
      </c>
      <c r="F118" s="2" t="s">
        <v>34</v>
      </c>
      <c r="G118" s="2" t="s">
        <v>35</v>
      </c>
      <c r="H118" s="2" t="s">
        <v>36</v>
      </c>
      <c r="I118" s="2" t="s">
        <v>45</v>
      </c>
      <c r="J118" s="2" t="s">
        <v>35</v>
      </c>
      <c r="K118" s="2"/>
      <c r="L118" s="2" t="s">
        <v>39</v>
      </c>
      <c r="M118" s="2"/>
      <c r="N118" s="2" t="s">
        <v>35</v>
      </c>
      <c r="O118" s="2" t="s">
        <v>36</v>
      </c>
      <c r="P118" s="2" t="s">
        <v>36</v>
      </c>
      <c r="Q118" s="2" t="s">
        <v>34</v>
      </c>
      <c r="R118" s="2" t="s">
        <v>40</v>
      </c>
      <c r="S118" s="2" t="s">
        <v>45</v>
      </c>
      <c r="T118" s="2" t="s">
        <v>48</v>
      </c>
      <c r="U118" s="2" t="s">
        <v>42</v>
      </c>
      <c r="V118" s="2" t="s">
        <v>36</v>
      </c>
      <c r="W118" s="2" t="s">
        <v>48</v>
      </c>
      <c r="X118" s="2" t="s">
        <v>43</v>
      </c>
      <c r="Y118" s="2" t="s">
        <v>47</v>
      </c>
      <c r="Z118" s="2" t="s">
        <v>281</v>
      </c>
      <c r="AA118" s="2" t="s">
        <v>35</v>
      </c>
      <c r="AB118" s="2" t="s">
        <v>36</v>
      </c>
      <c r="AC118" s="2"/>
      <c r="AD118" s="2"/>
      <c r="AE118">
        <v>1229</v>
      </c>
      <c r="AF118" s="2" t="s">
        <v>36</v>
      </c>
      <c r="AG118" s="2" t="s">
        <v>36</v>
      </c>
      <c r="AH118" s="2"/>
      <c r="AI118" s="2"/>
      <c r="AJ118" s="2" t="s">
        <v>36</v>
      </c>
      <c r="AK118" s="2" t="s">
        <v>36</v>
      </c>
    </row>
    <row r="119" spans="1:37" x14ac:dyDescent="0.3">
      <c r="A119">
        <v>173</v>
      </c>
      <c r="B119" s="1">
        <v>41943</v>
      </c>
      <c r="C119">
        <v>16</v>
      </c>
      <c r="D119" t="str">
        <f>VLOOKUP(seguimiento[[#This Row],[idinstituciones]],instituciones[[idinstituciones]:[nombre]],2,)</f>
        <v>HOSPITAL de PEDIATRÍA "Juan P. Garrahan"</v>
      </c>
      <c r="E119" s="2" t="s">
        <v>35</v>
      </c>
      <c r="F119" s="2" t="s">
        <v>34</v>
      </c>
      <c r="G119" s="2" t="s">
        <v>55</v>
      </c>
      <c r="H119" s="2" t="s">
        <v>36</v>
      </c>
      <c r="I119" s="2" t="s">
        <v>37</v>
      </c>
      <c r="J119" s="2" t="s">
        <v>35</v>
      </c>
      <c r="K119" s="2" t="s">
        <v>38</v>
      </c>
      <c r="L119" s="2" t="s">
        <v>39</v>
      </c>
      <c r="M119" s="2"/>
      <c r="N119" s="2" t="s">
        <v>35</v>
      </c>
      <c r="O119" s="2" t="s">
        <v>36</v>
      </c>
      <c r="P119" s="2" t="s">
        <v>36</v>
      </c>
      <c r="Q119" s="2" t="s">
        <v>34</v>
      </c>
      <c r="R119" s="2" t="s">
        <v>40</v>
      </c>
      <c r="S119" s="2" t="s">
        <v>45</v>
      </c>
      <c r="T119" s="2" t="s">
        <v>49</v>
      </c>
      <c r="U119" s="2" t="s">
        <v>42</v>
      </c>
      <c r="V119" s="2" t="s">
        <v>36</v>
      </c>
      <c r="W119" s="2" t="s">
        <v>49</v>
      </c>
      <c r="X119" s="2" t="s">
        <v>43</v>
      </c>
      <c r="Y119" s="2" t="s">
        <v>36</v>
      </c>
      <c r="Z119" s="2" t="s">
        <v>281</v>
      </c>
      <c r="AA119" s="2" t="s">
        <v>35</v>
      </c>
      <c r="AB119" s="2" t="s">
        <v>36</v>
      </c>
      <c r="AC119" s="2"/>
      <c r="AD119" s="2"/>
      <c r="AE119">
        <v>12</v>
      </c>
      <c r="AF119" s="2" t="s">
        <v>36</v>
      </c>
      <c r="AG119" s="2" t="s">
        <v>36</v>
      </c>
      <c r="AH119" s="2"/>
      <c r="AI119" s="2"/>
      <c r="AJ119" s="2" t="s">
        <v>36</v>
      </c>
      <c r="AK119" s="2" t="s">
        <v>36</v>
      </c>
    </row>
    <row r="120" spans="1:37" x14ac:dyDescent="0.3">
      <c r="A120">
        <v>174</v>
      </c>
      <c r="B120" s="1">
        <v>40675</v>
      </c>
      <c r="C120">
        <v>16</v>
      </c>
      <c r="D120" t="str">
        <f>VLOOKUP(seguimiento[[#This Row],[idinstituciones]],instituciones[[idinstituciones]:[nombre]],2,)</f>
        <v>HOSPITAL de PEDIATRÍA "Juan P. Garrahan"</v>
      </c>
      <c r="E120" s="2" t="s">
        <v>64</v>
      </c>
      <c r="F120" s="2" t="s">
        <v>58</v>
      </c>
      <c r="G120" s="2" t="s">
        <v>55</v>
      </c>
      <c r="H120" s="2" t="s">
        <v>36</v>
      </c>
      <c r="I120" s="2" t="s">
        <v>37</v>
      </c>
      <c r="J120" s="2" t="s">
        <v>44</v>
      </c>
      <c r="K120" s="2"/>
      <c r="L120" s="2" t="s">
        <v>39</v>
      </c>
      <c r="M120" s="2"/>
      <c r="N120" s="2" t="s">
        <v>35</v>
      </c>
      <c r="O120" s="2" t="s">
        <v>36</v>
      </c>
      <c r="P120" s="2" t="s">
        <v>36</v>
      </c>
      <c r="Q120" s="2"/>
      <c r="R120" s="2"/>
      <c r="S120" s="2" t="s">
        <v>36</v>
      </c>
      <c r="T120" s="2" t="s">
        <v>49</v>
      </c>
      <c r="U120" s="2" t="s">
        <v>45</v>
      </c>
      <c r="V120" s="2" t="s">
        <v>45</v>
      </c>
      <c r="W120" s="2" t="s">
        <v>49</v>
      </c>
      <c r="X120" s="2" t="s">
        <v>65</v>
      </c>
      <c r="Y120" s="2" t="s">
        <v>36</v>
      </c>
      <c r="Z120" s="2" t="s">
        <v>281</v>
      </c>
      <c r="AA120" s="2" t="s">
        <v>35</v>
      </c>
      <c r="AB120" s="2" t="s">
        <v>36</v>
      </c>
      <c r="AC120" s="2"/>
      <c r="AD120" s="2"/>
      <c r="AE120">
        <v>708</v>
      </c>
      <c r="AF120" s="2" t="s">
        <v>36</v>
      </c>
      <c r="AG120" s="2" t="s">
        <v>36</v>
      </c>
      <c r="AH120" s="2"/>
      <c r="AI120" s="2"/>
      <c r="AJ120" s="2" t="s">
        <v>36</v>
      </c>
      <c r="AK120" s="2" t="s">
        <v>36</v>
      </c>
    </row>
    <row r="121" spans="1:37" x14ac:dyDescent="0.3">
      <c r="A121">
        <v>174</v>
      </c>
      <c r="B121" s="1">
        <v>41943</v>
      </c>
      <c r="C121">
        <v>16</v>
      </c>
      <c r="D121" t="str">
        <f>VLOOKUP(seguimiento[[#This Row],[idinstituciones]],instituciones[[idinstituciones]:[nombre]],2,)</f>
        <v>HOSPITAL de PEDIATRÍA "Juan P. Garrahan"</v>
      </c>
      <c r="E121" s="2" t="s">
        <v>64</v>
      </c>
      <c r="F121" s="2" t="s">
        <v>58</v>
      </c>
      <c r="G121" s="2" t="s">
        <v>59</v>
      </c>
      <c r="H121" s="2" t="s">
        <v>36</v>
      </c>
      <c r="I121" s="2" t="s">
        <v>45</v>
      </c>
      <c r="J121" s="2" t="s">
        <v>35</v>
      </c>
      <c r="K121" s="2"/>
      <c r="L121" s="2" t="s">
        <v>39</v>
      </c>
      <c r="M121" s="2"/>
      <c r="N121" s="2" t="s">
        <v>35</v>
      </c>
      <c r="O121" s="2" t="s">
        <v>36</v>
      </c>
      <c r="P121" s="2" t="s">
        <v>36</v>
      </c>
      <c r="Q121" s="2" t="s">
        <v>34</v>
      </c>
      <c r="R121" s="2" t="s">
        <v>40</v>
      </c>
      <c r="S121" s="2" t="s">
        <v>45</v>
      </c>
      <c r="T121" s="2" t="s">
        <v>45</v>
      </c>
      <c r="U121" s="2" t="s">
        <v>45</v>
      </c>
      <c r="V121" s="2" t="s">
        <v>45</v>
      </c>
      <c r="W121" s="2" t="s">
        <v>45</v>
      </c>
      <c r="X121" s="2" t="s">
        <v>36</v>
      </c>
      <c r="Y121" s="2" t="s">
        <v>54</v>
      </c>
      <c r="Z121" s="2" t="s">
        <v>35</v>
      </c>
      <c r="AA121" s="2" t="s">
        <v>35</v>
      </c>
      <c r="AB121" s="2" t="s">
        <v>36</v>
      </c>
      <c r="AC121" s="2"/>
      <c r="AD121" s="2"/>
      <c r="AE121">
        <v>2098</v>
      </c>
      <c r="AF121" s="2" t="s">
        <v>35</v>
      </c>
      <c r="AG121" s="2" t="s">
        <v>36</v>
      </c>
      <c r="AH121" s="2">
        <v>4</v>
      </c>
      <c r="AI121" s="2"/>
      <c r="AJ121" s="2" t="s">
        <v>46</v>
      </c>
      <c r="AK121" s="2" t="s">
        <v>45</v>
      </c>
    </row>
    <row r="122" spans="1:37" x14ac:dyDescent="0.3">
      <c r="A122">
        <v>174</v>
      </c>
      <c r="B122" s="1">
        <v>42172</v>
      </c>
      <c r="C122">
        <v>16</v>
      </c>
      <c r="D122" t="str">
        <f>VLOOKUP(seguimiento[[#This Row],[idinstituciones]],instituciones[[idinstituciones]:[nombre]],2,)</f>
        <v>HOSPITAL de PEDIATRÍA "Juan P. Garrahan"</v>
      </c>
      <c r="E122" s="2" t="s">
        <v>64</v>
      </c>
      <c r="F122" s="2" t="s">
        <v>58</v>
      </c>
      <c r="G122" s="2" t="s">
        <v>51</v>
      </c>
      <c r="H122" s="2" t="s">
        <v>36</v>
      </c>
      <c r="I122" s="2" t="s">
        <v>45</v>
      </c>
      <c r="J122" s="2" t="s">
        <v>35</v>
      </c>
      <c r="K122" s="2"/>
      <c r="L122" s="2" t="s">
        <v>39</v>
      </c>
      <c r="M122" s="2"/>
      <c r="N122" s="2" t="s">
        <v>35</v>
      </c>
      <c r="O122" s="2" t="s">
        <v>36</v>
      </c>
      <c r="P122" s="2" t="s">
        <v>36</v>
      </c>
      <c r="Q122" s="2" t="s">
        <v>34</v>
      </c>
      <c r="R122" s="2" t="s">
        <v>40</v>
      </c>
      <c r="S122" s="2" t="s">
        <v>45</v>
      </c>
      <c r="T122" s="2" t="s">
        <v>46</v>
      </c>
      <c r="U122" s="2" t="s">
        <v>46</v>
      </c>
      <c r="V122" s="2" t="s">
        <v>46</v>
      </c>
      <c r="W122" s="2" t="s">
        <v>46</v>
      </c>
      <c r="X122" s="2" t="s">
        <v>65</v>
      </c>
      <c r="Y122" s="2" t="s">
        <v>54</v>
      </c>
      <c r="Z122" s="2" t="s">
        <v>35</v>
      </c>
      <c r="AA122" s="2" t="s">
        <v>35</v>
      </c>
      <c r="AB122" s="2" t="s">
        <v>36</v>
      </c>
      <c r="AC122" s="2"/>
      <c r="AD122" s="2"/>
      <c r="AE122">
        <v>2099</v>
      </c>
      <c r="AF122" s="2" t="s">
        <v>35</v>
      </c>
      <c r="AG122" s="2" t="s">
        <v>36</v>
      </c>
      <c r="AH122" s="2">
        <v>2</v>
      </c>
      <c r="AI122" s="2" t="str">
        <f>VLOOKUP(seguimiento[[#This Row],[vitamiad]],vitaminad[[id]:[valor]],2,)</f>
        <v>Normal</v>
      </c>
      <c r="AJ122" s="2" t="s">
        <v>46</v>
      </c>
      <c r="AK122" s="2" t="s">
        <v>45</v>
      </c>
    </row>
    <row r="123" spans="1:37" x14ac:dyDescent="0.3">
      <c r="A123">
        <v>175</v>
      </c>
      <c r="B123" s="1">
        <v>40527</v>
      </c>
      <c r="C123">
        <v>16</v>
      </c>
      <c r="D123" t="str">
        <f>VLOOKUP(seguimiento[[#This Row],[idinstituciones]],instituciones[[idinstituciones]:[nombre]],2,)</f>
        <v>HOSPITAL de PEDIATRÍA "Juan P. Garrahan"</v>
      </c>
      <c r="E123" s="2" t="s">
        <v>64</v>
      </c>
      <c r="F123" s="2" t="s">
        <v>34</v>
      </c>
      <c r="G123" s="2" t="s">
        <v>35</v>
      </c>
      <c r="H123" s="2" t="s">
        <v>36</v>
      </c>
      <c r="I123" s="2" t="s">
        <v>45</v>
      </c>
      <c r="J123" s="2" t="s">
        <v>44</v>
      </c>
      <c r="K123" s="2"/>
      <c r="L123" s="2" t="s">
        <v>39</v>
      </c>
      <c r="M123" s="2"/>
      <c r="N123" s="2" t="s">
        <v>35</v>
      </c>
      <c r="O123" s="2" t="s">
        <v>36</v>
      </c>
      <c r="P123" s="2" t="s">
        <v>36</v>
      </c>
      <c r="Q123" s="2"/>
      <c r="R123" s="2"/>
      <c r="S123" s="2" t="s">
        <v>45</v>
      </c>
      <c r="T123" s="2" t="s">
        <v>46</v>
      </c>
      <c r="U123" s="2" t="s">
        <v>37</v>
      </c>
      <c r="V123" s="2" t="s">
        <v>37</v>
      </c>
      <c r="W123" s="2" t="s">
        <v>46</v>
      </c>
      <c r="X123" s="2" t="s">
        <v>65</v>
      </c>
      <c r="Y123" s="2" t="s">
        <v>44</v>
      </c>
      <c r="Z123" s="2" t="s">
        <v>35</v>
      </c>
      <c r="AA123" s="2"/>
      <c r="AB123" s="2" t="s">
        <v>36</v>
      </c>
      <c r="AC123" s="2"/>
      <c r="AD123" s="2"/>
      <c r="AE123">
        <v>884</v>
      </c>
      <c r="AF123" s="2" t="s">
        <v>36</v>
      </c>
      <c r="AG123" s="2" t="s">
        <v>36</v>
      </c>
      <c r="AH123" s="2"/>
      <c r="AI123" s="2"/>
      <c r="AJ123" s="2" t="s">
        <v>36</v>
      </c>
      <c r="AK123" s="2" t="s">
        <v>36</v>
      </c>
    </row>
    <row r="124" spans="1:37" x14ac:dyDescent="0.3">
      <c r="A124">
        <v>176</v>
      </c>
      <c r="B124" s="1">
        <v>40618</v>
      </c>
      <c r="C124">
        <v>16</v>
      </c>
      <c r="D124" t="str">
        <f>VLOOKUP(seguimiento[[#This Row],[idinstituciones]],instituciones[[idinstituciones]:[nombre]],2,)</f>
        <v>HOSPITAL de PEDIATRÍA "Juan P. Garrahan"</v>
      </c>
      <c r="E124" s="2" t="s">
        <v>33</v>
      </c>
      <c r="F124" s="2" t="s">
        <v>34</v>
      </c>
      <c r="G124" s="2" t="s">
        <v>35</v>
      </c>
      <c r="H124" s="2" t="s">
        <v>36</v>
      </c>
      <c r="I124" s="2" t="s">
        <v>45</v>
      </c>
      <c r="J124" s="2" t="s">
        <v>35</v>
      </c>
      <c r="K124" s="2" t="s">
        <v>38</v>
      </c>
      <c r="L124" s="2" t="s">
        <v>39</v>
      </c>
      <c r="M124" s="2"/>
      <c r="N124" s="2" t="s">
        <v>35</v>
      </c>
      <c r="O124" s="2" t="s">
        <v>36</v>
      </c>
      <c r="P124" s="2" t="s">
        <v>36</v>
      </c>
      <c r="Q124" s="2" t="s">
        <v>34</v>
      </c>
      <c r="R124" s="2" t="s">
        <v>40</v>
      </c>
      <c r="S124" s="2" t="s">
        <v>37</v>
      </c>
      <c r="T124" s="2" t="s">
        <v>41</v>
      </c>
      <c r="U124" s="2" t="s">
        <v>45</v>
      </c>
      <c r="V124" s="2" t="s">
        <v>45</v>
      </c>
      <c r="W124" s="2" t="s">
        <v>41</v>
      </c>
      <c r="X124" s="2" t="s">
        <v>43</v>
      </c>
      <c r="Y124" s="2" t="s">
        <v>47</v>
      </c>
      <c r="Z124" s="2" t="s">
        <v>281</v>
      </c>
      <c r="AA124" s="2" t="s">
        <v>35</v>
      </c>
      <c r="AB124" s="2" t="s">
        <v>36</v>
      </c>
      <c r="AC124" s="2"/>
      <c r="AD124" s="2"/>
      <c r="AE124">
        <v>1478</v>
      </c>
      <c r="AF124" s="2" t="s">
        <v>36</v>
      </c>
      <c r="AG124" s="2" t="s">
        <v>36</v>
      </c>
      <c r="AH124" s="2"/>
      <c r="AI124" s="2"/>
      <c r="AJ124" s="2" t="s">
        <v>36</v>
      </c>
      <c r="AK124" s="2" t="s">
        <v>36</v>
      </c>
    </row>
    <row r="125" spans="1:37" x14ac:dyDescent="0.3">
      <c r="A125">
        <v>176</v>
      </c>
      <c r="B125" s="1">
        <v>40945</v>
      </c>
      <c r="C125">
        <v>16</v>
      </c>
      <c r="D125" t="str">
        <f>VLOOKUP(seguimiento[[#This Row],[idinstituciones]],instituciones[[idinstituciones]:[nombre]],2,)</f>
        <v>HOSPITAL de PEDIATRÍA "Juan P. Garrahan"</v>
      </c>
      <c r="E125" s="2" t="s">
        <v>33</v>
      </c>
      <c r="F125" s="2" t="s">
        <v>34</v>
      </c>
      <c r="G125" s="2" t="s">
        <v>35</v>
      </c>
      <c r="H125" s="2" t="s">
        <v>36</v>
      </c>
      <c r="I125" s="2" t="s">
        <v>37</v>
      </c>
      <c r="J125" s="2" t="s">
        <v>35</v>
      </c>
      <c r="K125" s="2" t="s">
        <v>38</v>
      </c>
      <c r="L125" s="2" t="s">
        <v>39</v>
      </c>
      <c r="M125" s="2"/>
      <c r="N125" s="2" t="s">
        <v>35</v>
      </c>
      <c r="O125" s="2" t="s">
        <v>36</v>
      </c>
      <c r="P125" s="2" t="s">
        <v>36</v>
      </c>
      <c r="Q125" s="2" t="s">
        <v>34</v>
      </c>
      <c r="R125" s="2" t="s">
        <v>40</v>
      </c>
      <c r="S125" s="2" t="s">
        <v>37</v>
      </c>
      <c r="T125" s="2" t="s">
        <v>41</v>
      </c>
      <c r="U125" s="2" t="s">
        <v>42</v>
      </c>
      <c r="V125" s="2" t="s">
        <v>42</v>
      </c>
      <c r="W125" s="2" t="s">
        <v>41</v>
      </c>
      <c r="X125" s="2" t="s">
        <v>43</v>
      </c>
      <c r="Y125" s="2" t="s">
        <v>36</v>
      </c>
      <c r="Z125" s="2" t="s">
        <v>281</v>
      </c>
      <c r="AA125" s="2" t="s">
        <v>35</v>
      </c>
      <c r="AB125" s="2" t="s">
        <v>36</v>
      </c>
      <c r="AC125" s="2"/>
      <c r="AD125" s="2"/>
      <c r="AE125">
        <v>1</v>
      </c>
      <c r="AF125" s="2" t="s">
        <v>36</v>
      </c>
      <c r="AG125" s="2" t="s">
        <v>36</v>
      </c>
      <c r="AH125" s="2"/>
      <c r="AI125" s="2"/>
      <c r="AJ125" s="2" t="s">
        <v>36</v>
      </c>
      <c r="AK125" s="2" t="s">
        <v>36</v>
      </c>
    </row>
    <row r="126" spans="1:37" x14ac:dyDescent="0.3">
      <c r="A126">
        <v>176</v>
      </c>
      <c r="B126" s="1">
        <v>41382</v>
      </c>
      <c r="C126">
        <v>16</v>
      </c>
      <c r="D126" t="str">
        <f>VLOOKUP(seguimiento[[#This Row],[idinstituciones]],instituciones[[idinstituciones]:[nombre]],2,)</f>
        <v>HOSPITAL de PEDIATRÍA "Juan P. Garrahan"</v>
      </c>
      <c r="E126" s="2" t="s">
        <v>33</v>
      </c>
      <c r="F126" s="2" t="s">
        <v>34</v>
      </c>
      <c r="G126" s="2" t="s">
        <v>35</v>
      </c>
      <c r="H126" s="2" t="s">
        <v>36</v>
      </c>
      <c r="I126" s="2" t="s">
        <v>37</v>
      </c>
      <c r="J126" s="2" t="s">
        <v>35</v>
      </c>
      <c r="K126" s="2" t="s">
        <v>38</v>
      </c>
      <c r="L126" s="2" t="s">
        <v>39</v>
      </c>
      <c r="M126" s="2"/>
      <c r="N126" s="2" t="s">
        <v>35</v>
      </c>
      <c r="O126" s="2" t="s">
        <v>36</v>
      </c>
      <c r="P126" s="2" t="s">
        <v>36</v>
      </c>
      <c r="Q126" s="2" t="s">
        <v>34</v>
      </c>
      <c r="R126" s="2" t="s">
        <v>40</v>
      </c>
      <c r="S126" s="2" t="s">
        <v>37</v>
      </c>
      <c r="T126" s="2" t="s">
        <v>73</v>
      </c>
      <c r="U126" s="2" t="s">
        <v>42</v>
      </c>
      <c r="V126" s="2" t="s">
        <v>42</v>
      </c>
      <c r="W126" s="2" t="s">
        <v>74</v>
      </c>
      <c r="X126" s="2" t="s">
        <v>43</v>
      </c>
      <c r="Y126" s="2" t="s">
        <v>36</v>
      </c>
      <c r="Z126" s="2" t="s">
        <v>281</v>
      </c>
      <c r="AA126" s="2" t="s">
        <v>35</v>
      </c>
      <c r="AB126" s="2" t="s">
        <v>36</v>
      </c>
      <c r="AC126" s="2"/>
      <c r="AD126" s="2"/>
      <c r="AE126">
        <v>17</v>
      </c>
      <c r="AF126" s="2" t="s">
        <v>36</v>
      </c>
      <c r="AG126" s="2" t="s">
        <v>36</v>
      </c>
      <c r="AH126" s="2"/>
      <c r="AI126" s="2"/>
      <c r="AJ126" s="2" t="s">
        <v>36</v>
      </c>
      <c r="AK126" s="2" t="s">
        <v>36</v>
      </c>
    </row>
    <row r="127" spans="1:37" x14ac:dyDescent="0.3">
      <c r="A127">
        <v>176</v>
      </c>
      <c r="B127" s="1">
        <v>41773</v>
      </c>
      <c r="C127">
        <v>16</v>
      </c>
      <c r="D127" t="str">
        <f>VLOOKUP(seguimiento[[#This Row],[idinstituciones]],instituciones[[idinstituciones]:[nombre]],2,)</f>
        <v>HOSPITAL de PEDIATRÍA "Juan P. Garrahan"</v>
      </c>
      <c r="E127" s="2" t="s">
        <v>35</v>
      </c>
      <c r="F127" s="2" t="s">
        <v>58</v>
      </c>
      <c r="G127" s="2" t="s">
        <v>55</v>
      </c>
      <c r="H127" s="2" t="s">
        <v>36</v>
      </c>
      <c r="I127" s="2" t="s">
        <v>37</v>
      </c>
      <c r="J127" s="2" t="s">
        <v>35</v>
      </c>
      <c r="K127" s="2" t="s">
        <v>38</v>
      </c>
      <c r="L127" s="2" t="s">
        <v>39</v>
      </c>
      <c r="M127" s="2"/>
      <c r="N127" s="2" t="s">
        <v>35</v>
      </c>
      <c r="O127" s="2" t="s">
        <v>36</v>
      </c>
      <c r="P127" s="2" t="s">
        <v>36</v>
      </c>
      <c r="Q127" s="2" t="s">
        <v>34</v>
      </c>
      <c r="R127" s="2" t="s">
        <v>40</v>
      </c>
      <c r="S127" s="2" t="s">
        <v>46</v>
      </c>
      <c r="T127" s="2" t="s">
        <v>73</v>
      </c>
      <c r="U127" s="2" t="s">
        <v>37</v>
      </c>
      <c r="V127" s="2" t="s">
        <v>37</v>
      </c>
      <c r="W127" s="2" t="s">
        <v>60</v>
      </c>
      <c r="X127" s="2" t="s">
        <v>43</v>
      </c>
      <c r="Y127" s="2" t="s">
        <v>36</v>
      </c>
      <c r="Z127" s="2" t="s">
        <v>281</v>
      </c>
      <c r="AA127" s="2" t="s">
        <v>35</v>
      </c>
      <c r="AB127" s="2" t="s">
        <v>36</v>
      </c>
      <c r="AC127" s="2"/>
      <c r="AD127" s="2"/>
      <c r="AE127">
        <v>26</v>
      </c>
      <c r="AF127" s="2" t="s">
        <v>36</v>
      </c>
      <c r="AG127" s="2" t="s">
        <v>36</v>
      </c>
      <c r="AH127" s="2"/>
      <c r="AI127" s="2"/>
      <c r="AJ127" s="2" t="s">
        <v>36</v>
      </c>
      <c r="AK127" s="2" t="s">
        <v>36</v>
      </c>
    </row>
    <row r="128" spans="1:37" x14ac:dyDescent="0.3">
      <c r="A128">
        <v>176</v>
      </c>
      <c r="B128" s="1">
        <v>42018</v>
      </c>
      <c r="C128">
        <v>16</v>
      </c>
      <c r="D128" t="str">
        <f>VLOOKUP(seguimiento[[#This Row],[idinstituciones]],instituciones[[idinstituciones]:[nombre]],2,)</f>
        <v>HOSPITAL de PEDIATRÍA "Juan P. Garrahan"</v>
      </c>
      <c r="E128" s="2" t="s">
        <v>33</v>
      </c>
      <c r="F128" s="2" t="s">
        <v>58</v>
      </c>
      <c r="G128" s="2" t="s">
        <v>55</v>
      </c>
      <c r="H128" s="2" t="s">
        <v>36</v>
      </c>
      <c r="I128" s="2" t="s">
        <v>37</v>
      </c>
      <c r="J128" s="2" t="s">
        <v>35</v>
      </c>
      <c r="K128" s="2" t="s">
        <v>38</v>
      </c>
      <c r="L128" s="2" t="s">
        <v>39</v>
      </c>
      <c r="M128" s="2"/>
      <c r="N128" s="2" t="s">
        <v>35</v>
      </c>
      <c r="O128" s="2" t="s">
        <v>36</v>
      </c>
      <c r="P128" s="2" t="s">
        <v>36</v>
      </c>
      <c r="Q128" s="2" t="s">
        <v>34</v>
      </c>
      <c r="R128" s="2" t="s">
        <v>40</v>
      </c>
      <c r="S128" s="2" t="s">
        <v>46</v>
      </c>
      <c r="T128" s="2" t="s">
        <v>41</v>
      </c>
      <c r="U128" s="2" t="s">
        <v>37</v>
      </c>
      <c r="V128" s="2" t="s">
        <v>37</v>
      </c>
      <c r="W128" s="2" t="s">
        <v>46</v>
      </c>
      <c r="X128" s="2" t="s">
        <v>43</v>
      </c>
      <c r="Y128" s="2" t="s">
        <v>36</v>
      </c>
      <c r="Z128" s="2" t="s">
        <v>281</v>
      </c>
      <c r="AA128" s="2" t="s">
        <v>35</v>
      </c>
      <c r="AB128" s="2" t="s">
        <v>36</v>
      </c>
      <c r="AC128" s="2"/>
      <c r="AD128" s="2"/>
      <c r="AE128">
        <v>38</v>
      </c>
      <c r="AF128" s="2" t="s">
        <v>36</v>
      </c>
      <c r="AG128" s="2" t="s">
        <v>36</v>
      </c>
      <c r="AH128" s="2"/>
      <c r="AI128" s="2"/>
      <c r="AJ128" s="2" t="s">
        <v>36</v>
      </c>
      <c r="AK128" s="2" t="s">
        <v>36</v>
      </c>
    </row>
    <row r="129" spans="1:37" x14ac:dyDescent="0.3">
      <c r="A129">
        <v>177</v>
      </c>
      <c r="B129" s="1">
        <v>41834</v>
      </c>
      <c r="C129">
        <v>2</v>
      </c>
      <c r="D129" t="str">
        <f>VLOOKUP(seguimiento[[#This Row],[idinstituciones]],instituciones[[idinstituciones]:[nombre]],2,)</f>
        <v>Instituto Especialidades Pediátricas</v>
      </c>
      <c r="E129" s="2" t="s">
        <v>64</v>
      </c>
      <c r="F129" s="2" t="s">
        <v>58</v>
      </c>
      <c r="G129" s="2" t="s">
        <v>59</v>
      </c>
      <c r="H129" s="2" t="s">
        <v>104</v>
      </c>
      <c r="I129" s="2" t="s">
        <v>37</v>
      </c>
      <c r="J129" s="2" t="s">
        <v>35</v>
      </c>
      <c r="K129" s="2" t="s">
        <v>69</v>
      </c>
      <c r="L129" s="2" t="s">
        <v>39</v>
      </c>
      <c r="M129" s="2" t="s">
        <v>76</v>
      </c>
      <c r="N129" s="2" t="s">
        <v>35</v>
      </c>
      <c r="O129" s="2" t="s">
        <v>36</v>
      </c>
      <c r="P129" s="2" t="s">
        <v>45</v>
      </c>
      <c r="Q129" s="2" t="s">
        <v>77</v>
      </c>
      <c r="R129" s="2" t="s">
        <v>40</v>
      </c>
      <c r="S129" s="2" t="s">
        <v>45</v>
      </c>
      <c r="T129" s="2" t="s">
        <v>41</v>
      </c>
      <c r="U129" s="2" t="s">
        <v>45</v>
      </c>
      <c r="V129" s="2" t="s">
        <v>45</v>
      </c>
      <c r="W129" s="2" t="s">
        <v>41</v>
      </c>
      <c r="X129" s="2" t="s">
        <v>65</v>
      </c>
      <c r="Y129" s="2" t="s">
        <v>47</v>
      </c>
      <c r="Z129" s="2" t="s">
        <v>281</v>
      </c>
      <c r="AA129" s="2" t="s">
        <v>35</v>
      </c>
      <c r="AB129" s="2" t="s">
        <v>36</v>
      </c>
      <c r="AC129" s="2"/>
      <c r="AD129" s="2"/>
      <c r="AE129">
        <v>856</v>
      </c>
      <c r="AF129" s="2" t="s">
        <v>36</v>
      </c>
      <c r="AG129" s="2" t="s">
        <v>36</v>
      </c>
      <c r="AH129" s="2"/>
      <c r="AI129" s="2"/>
      <c r="AJ129" s="2" t="s">
        <v>36</v>
      </c>
      <c r="AK129" s="2" t="s">
        <v>36</v>
      </c>
    </row>
    <row r="130" spans="1:37" x14ac:dyDescent="0.3">
      <c r="A130">
        <v>178</v>
      </c>
      <c r="B130" s="1">
        <v>40835</v>
      </c>
      <c r="C130">
        <v>16</v>
      </c>
      <c r="D130" t="str">
        <f>VLOOKUP(seguimiento[[#This Row],[idinstituciones]],instituciones[[idinstituciones]:[nombre]],2,)</f>
        <v>HOSPITAL de PEDIATRÍA "Juan P. Garrahan"</v>
      </c>
      <c r="E130" s="2" t="s">
        <v>35</v>
      </c>
      <c r="F130" s="2" t="s">
        <v>34</v>
      </c>
      <c r="G130" s="2" t="s">
        <v>35</v>
      </c>
      <c r="H130" s="2" t="s">
        <v>36</v>
      </c>
      <c r="I130" s="2" t="s">
        <v>37</v>
      </c>
      <c r="J130" s="2" t="s">
        <v>44</v>
      </c>
      <c r="K130" s="2" t="s">
        <v>61</v>
      </c>
      <c r="L130" s="2" t="s">
        <v>39</v>
      </c>
      <c r="M130" s="2"/>
      <c r="N130" s="2" t="s">
        <v>35</v>
      </c>
      <c r="O130" s="2" t="s">
        <v>36</v>
      </c>
      <c r="P130" s="2" t="s">
        <v>36</v>
      </c>
      <c r="Q130" s="2" t="s">
        <v>34</v>
      </c>
      <c r="R130" s="2"/>
      <c r="S130" s="2" t="s">
        <v>45</v>
      </c>
      <c r="T130" s="2" t="s">
        <v>37</v>
      </c>
      <c r="U130" s="2" t="s">
        <v>42</v>
      </c>
      <c r="V130" s="2" t="s">
        <v>36</v>
      </c>
      <c r="W130" s="2" t="s">
        <v>36</v>
      </c>
      <c r="X130" s="2" t="s">
        <v>65</v>
      </c>
      <c r="Y130" s="2" t="s">
        <v>79</v>
      </c>
      <c r="Z130" s="2" t="s">
        <v>35</v>
      </c>
      <c r="AA130" s="2" t="s">
        <v>35</v>
      </c>
      <c r="AB130" s="2" t="s">
        <v>36</v>
      </c>
      <c r="AC130" s="2"/>
      <c r="AD130" s="2"/>
      <c r="AE130">
        <v>522</v>
      </c>
      <c r="AF130" s="2" t="s">
        <v>36</v>
      </c>
      <c r="AG130" s="2" t="s">
        <v>36</v>
      </c>
      <c r="AH130" s="2"/>
      <c r="AI130" s="2"/>
      <c r="AJ130" s="2" t="s">
        <v>36</v>
      </c>
      <c r="AK130" s="2" t="s">
        <v>36</v>
      </c>
    </row>
    <row r="131" spans="1:37" x14ac:dyDescent="0.3">
      <c r="A131">
        <v>178</v>
      </c>
      <c r="B131" s="1">
        <v>41218</v>
      </c>
      <c r="C131">
        <v>16</v>
      </c>
      <c r="D131" t="str">
        <f>VLOOKUP(seguimiento[[#This Row],[idinstituciones]],instituciones[[idinstituciones]:[nombre]],2,)</f>
        <v>HOSPITAL de PEDIATRÍA "Juan P. Garrahan"</v>
      </c>
      <c r="E131" s="2" t="s">
        <v>35</v>
      </c>
      <c r="F131" s="2" t="s">
        <v>58</v>
      </c>
      <c r="G131" s="2" t="s">
        <v>35</v>
      </c>
      <c r="H131" s="2" t="s">
        <v>36</v>
      </c>
      <c r="I131" s="2" t="s">
        <v>45</v>
      </c>
      <c r="J131" s="2" t="s">
        <v>44</v>
      </c>
      <c r="K131" s="2" t="s">
        <v>61</v>
      </c>
      <c r="L131" s="2" t="s">
        <v>39</v>
      </c>
      <c r="M131" s="2"/>
      <c r="N131" s="2" t="s">
        <v>35</v>
      </c>
      <c r="O131" s="2" t="s">
        <v>36</v>
      </c>
      <c r="P131" s="2" t="s">
        <v>36</v>
      </c>
      <c r="Q131" s="2" t="s">
        <v>34</v>
      </c>
      <c r="R131" s="2" t="s">
        <v>40</v>
      </c>
      <c r="S131" s="2" t="s">
        <v>45</v>
      </c>
      <c r="T131" s="2" t="s">
        <v>49</v>
      </c>
      <c r="U131" s="2" t="s">
        <v>42</v>
      </c>
      <c r="V131" s="2" t="s">
        <v>36</v>
      </c>
      <c r="W131" s="2" t="s">
        <v>48</v>
      </c>
      <c r="X131" s="2" t="s">
        <v>43</v>
      </c>
      <c r="Y131" s="2" t="s">
        <v>36</v>
      </c>
      <c r="Z131" s="2" t="s">
        <v>35</v>
      </c>
      <c r="AA131" s="2" t="s">
        <v>35</v>
      </c>
      <c r="AB131" s="2" t="s">
        <v>36</v>
      </c>
      <c r="AC131" s="2"/>
      <c r="AD131" s="2"/>
      <c r="AE131">
        <v>1170</v>
      </c>
      <c r="AF131" s="2" t="s">
        <v>36</v>
      </c>
      <c r="AG131" s="2" t="s">
        <v>36</v>
      </c>
      <c r="AH131" s="2"/>
      <c r="AI131" s="2"/>
      <c r="AJ131" s="2" t="s">
        <v>36</v>
      </c>
      <c r="AK131" s="2" t="s">
        <v>36</v>
      </c>
    </row>
    <row r="132" spans="1:37" x14ac:dyDescent="0.3">
      <c r="A132">
        <v>179</v>
      </c>
      <c r="B132" s="1">
        <v>40686</v>
      </c>
      <c r="C132">
        <v>16</v>
      </c>
      <c r="D132" t="str">
        <f>VLOOKUP(seguimiento[[#This Row],[idinstituciones]],instituciones[[idinstituciones]:[nombre]],2,)</f>
        <v>HOSPITAL de PEDIATRÍA "Juan P. Garrahan"</v>
      </c>
      <c r="E132" s="2" t="s">
        <v>33</v>
      </c>
      <c r="F132" s="2" t="s">
        <v>34</v>
      </c>
      <c r="G132" s="2" t="s">
        <v>35</v>
      </c>
      <c r="H132" s="2" t="s">
        <v>36</v>
      </c>
      <c r="I132" s="2" t="s">
        <v>37</v>
      </c>
      <c r="J132" s="2" t="s">
        <v>44</v>
      </c>
      <c r="K132" s="2" t="s">
        <v>61</v>
      </c>
      <c r="L132" s="2" t="s">
        <v>36</v>
      </c>
      <c r="M132" s="2"/>
      <c r="N132" s="2" t="s">
        <v>35</v>
      </c>
      <c r="O132" s="2" t="s">
        <v>36</v>
      </c>
      <c r="P132" s="2" t="s">
        <v>36</v>
      </c>
      <c r="Q132" s="2" t="s">
        <v>34</v>
      </c>
      <c r="R132" s="2" t="s">
        <v>40</v>
      </c>
      <c r="S132" s="2" t="s">
        <v>45</v>
      </c>
      <c r="T132" s="2" t="s">
        <v>41</v>
      </c>
      <c r="U132" s="2" t="s">
        <v>42</v>
      </c>
      <c r="V132" s="2" t="s">
        <v>36</v>
      </c>
      <c r="W132" s="2" t="s">
        <v>46</v>
      </c>
      <c r="X132" s="2" t="s">
        <v>43</v>
      </c>
      <c r="Y132" s="2" t="s">
        <v>47</v>
      </c>
      <c r="Z132" s="2" t="s">
        <v>281</v>
      </c>
      <c r="AA132" s="2" t="s">
        <v>35</v>
      </c>
      <c r="AB132" s="2" t="s">
        <v>36</v>
      </c>
      <c r="AC132" s="2"/>
      <c r="AD132" s="2"/>
      <c r="AE132">
        <v>411</v>
      </c>
      <c r="AF132" s="2" t="s">
        <v>36</v>
      </c>
      <c r="AG132" s="2" t="s">
        <v>36</v>
      </c>
      <c r="AH132" s="2"/>
      <c r="AI132" s="2"/>
      <c r="AJ132" s="2" t="s">
        <v>36</v>
      </c>
      <c r="AK132" s="2" t="s">
        <v>36</v>
      </c>
    </row>
    <row r="133" spans="1:37" x14ac:dyDescent="0.3">
      <c r="A133">
        <v>179</v>
      </c>
      <c r="B133" s="1">
        <v>41225</v>
      </c>
      <c r="C133">
        <v>16</v>
      </c>
      <c r="D133" t="str">
        <f>VLOOKUP(seguimiento[[#This Row],[idinstituciones]],instituciones[[idinstituciones]:[nombre]],2,)</f>
        <v>HOSPITAL de PEDIATRÍA "Juan P. Garrahan"</v>
      </c>
      <c r="E133" s="2" t="s">
        <v>35</v>
      </c>
      <c r="F133" s="2" t="s">
        <v>34</v>
      </c>
      <c r="G133" s="2" t="s">
        <v>35</v>
      </c>
      <c r="H133" s="2" t="s">
        <v>36</v>
      </c>
      <c r="I133" s="2" t="s">
        <v>37</v>
      </c>
      <c r="J133" s="2" t="s">
        <v>44</v>
      </c>
      <c r="K133" s="2" t="s">
        <v>61</v>
      </c>
      <c r="L133" s="2" t="s">
        <v>39</v>
      </c>
      <c r="M133" s="2" t="s">
        <v>70</v>
      </c>
      <c r="N133" s="2" t="s">
        <v>35</v>
      </c>
      <c r="O133" s="2" t="s">
        <v>36</v>
      </c>
      <c r="P133" s="2" t="s">
        <v>36</v>
      </c>
      <c r="Q133" s="2" t="s">
        <v>34</v>
      </c>
      <c r="R133" s="2" t="s">
        <v>40</v>
      </c>
      <c r="S133" s="2" t="s">
        <v>45</v>
      </c>
      <c r="T133" s="2" t="s">
        <v>46</v>
      </c>
      <c r="U133" s="2" t="s">
        <v>42</v>
      </c>
      <c r="V133" s="2" t="s">
        <v>42</v>
      </c>
      <c r="W133" s="2" t="s">
        <v>46</v>
      </c>
      <c r="X133" s="2" t="s">
        <v>43</v>
      </c>
      <c r="Y133" s="2" t="s">
        <v>36</v>
      </c>
      <c r="Z133" s="2" t="s">
        <v>281</v>
      </c>
      <c r="AA133" s="2" t="s">
        <v>35</v>
      </c>
      <c r="AB133" s="2" t="s">
        <v>36</v>
      </c>
      <c r="AC133" s="2"/>
      <c r="AD133" s="2"/>
      <c r="AE133">
        <v>1240</v>
      </c>
      <c r="AF133" s="2" t="s">
        <v>36</v>
      </c>
      <c r="AG133" s="2" t="s">
        <v>36</v>
      </c>
      <c r="AH133" s="2"/>
      <c r="AI133" s="2"/>
      <c r="AJ133" s="2" t="s">
        <v>36</v>
      </c>
      <c r="AK133" s="2" t="s">
        <v>36</v>
      </c>
    </row>
    <row r="134" spans="1:37" x14ac:dyDescent="0.3">
      <c r="A134">
        <v>179</v>
      </c>
      <c r="B134" s="1">
        <v>41589</v>
      </c>
      <c r="C134">
        <v>16</v>
      </c>
      <c r="D134" t="str">
        <f>VLOOKUP(seguimiento[[#This Row],[idinstituciones]],instituciones[[idinstituciones]:[nombre]],2,)</f>
        <v>HOSPITAL de PEDIATRÍA "Juan P. Garrahan"</v>
      </c>
      <c r="E134" s="2" t="s">
        <v>35</v>
      </c>
      <c r="F134" s="2" t="s">
        <v>34</v>
      </c>
      <c r="G134" s="2" t="s">
        <v>35</v>
      </c>
      <c r="H134" s="2" t="s">
        <v>36</v>
      </c>
      <c r="I134" s="2" t="s">
        <v>37</v>
      </c>
      <c r="J134" s="2" t="s">
        <v>44</v>
      </c>
      <c r="K134" s="2" t="s">
        <v>61</v>
      </c>
      <c r="L134" s="2" t="s">
        <v>39</v>
      </c>
      <c r="M134" s="2" t="s">
        <v>70</v>
      </c>
      <c r="N134" s="2" t="s">
        <v>35</v>
      </c>
      <c r="O134" s="2" t="s">
        <v>36</v>
      </c>
      <c r="P134" s="2" t="s">
        <v>36</v>
      </c>
      <c r="Q134" s="2" t="s">
        <v>34</v>
      </c>
      <c r="R134" s="2" t="s">
        <v>40</v>
      </c>
      <c r="S134" s="2" t="s">
        <v>45</v>
      </c>
      <c r="T134" s="2" t="s">
        <v>46</v>
      </c>
      <c r="U134" s="2" t="s">
        <v>42</v>
      </c>
      <c r="V134" s="2" t="s">
        <v>45</v>
      </c>
      <c r="W134" s="2" t="s">
        <v>36</v>
      </c>
      <c r="X134" s="2" t="s">
        <v>65</v>
      </c>
      <c r="Y134" s="2" t="s">
        <v>47</v>
      </c>
      <c r="Z134" s="2" t="s">
        <v>281</v>
      </c>
      <c r="AA134" s="2" t="s">
        <v>35</v>
      </c>
      <c r="AB134" s="2" t="s">
        <v>36</v>
      </c>
      <c r="AC134" s="2"/>
      <c r="AD134" s="2"/>
      <c r="AE134">
        <v>1018</v>
      </c>
      <c r="AF134" s="2" t="s">
        <v>36</v>
      </c>
      <c r="AG134" s="2" t="s">
        <v>36</v>
      </c>
      <c r="AH134" s="2"/>
      <c r="AI134" s="2"/>
      <c r="AJ134" s="2" t="s">
        <v>36</v>
      </c>
      <c r="AK134" s="2" t="s">
        <v>36</v>
      </c>
    </row>
    <row r="135" spans="1:37" x14ac:dyDescent="0.3">
      <c r="A135">
        <v>180</v>
      </c>
      <c r="B135" s="1">
        <v>40816</v>
      </c>
      <c r="C135">
        <v>16</v>
      </c>
      <c r="D135" t="str">
        <f>VLOOKUP(seguimiento[[#This Row],[idinstituciones]],instituciones[[idinstituciones]:[nombre]],2,)</f>
        <v>HOSPITAL de PEDIATRÍA "Juan P. Garrahan"</v>
      </c>
      <c r="E135" s="2" t="s">
        <v>33</v>
      </c>
      <c r="F135" s="2" t="s">
        <v>58</v>
      </c>
      <c r="G135" s="2" t="s">
        <v>55</v>
      </c>
      <c r="H135" s="2" t="s">
        <v>36</v>
      </c>
      <c r="I135" s="2" t="s">
        <v>37</v>
      </c>
      <c r="J135" s="2" t="s">
        <v>44</v>
      </c>
      <c r="K135" s="2" t="s">
        <v>61</v>
      </c>
      <c r="L135" s="2" t="s">
        <v>39</v>
      </c>
      <c r="M135" s="2"/>
      <c r="N135" s="2" t="s">
        <v>35</v>
      </c>
      <c r="O135" s="2" t="s">
        <v>36</v>
      </c>
      <c r="P135" s="2" t="s">
        <v>36</v>
      </c>
      <c r="Q135" s="2" t="s">
        <v>34</v>
      </c>
      <c r="R135" s="2" t="s">
        <v>40</v>
      </c>
      <c r="S135" s="2" t="s">
        <v>45</v>
      </c>
      <c r="T135" s="2" t="s">
        <v>41</v>
      </c>
      <c r="U135" s="2" t="s">
        <v>45</v>
      </c>
      <c r="V135" s="2" t="s">
        <v>45</v>
      </c>
      <c r="W135" s="2" t="s">
        <v>41</v>
      </c>
      <c r="X135" s="2" t="s">
        <v>65</v>
      </c>
      <c r="Y135" s="2" t="s">
        <v>36</v>
      </c>
      <c r="Z135" s="2" t="s">
        <v>281</v>
      </c>
      <c r="AA135" s="2" t="s">
        <v>35</v>
      </c>
      <c r="AB135" s="2" t="s">
        <v>36</v>
      </c>
      <c r="AC135" s="2"/>
      <c r="AD135" s="2"/>
      <c r="AE135">
        <v>1413</v>
      </c>
      <c r="AF135" s="2" t="s">
        <v>36</v>
      </c>
      <c r="AG135" s="2" t="s">
        <v>36</v>
      </c>
      <c r="AH135" s="2"/>
      <c r="AI135" s="2"/>
      <c r="AJ135" s="2" t="s">
        <v>36</v>
      </c>
      <c r="AK135" s="2" t="s">
        <v>36</v>
      </c>
    </row>
    <row r="136" spans="1:37" x14ac:dyDescent="0.3">
      <c r="A136">
        <v>180</v>
      </c>
      <c r="B136" s="1">
        <v>41169</v>
      </c>
      <c r="C136">
        <v>16</v>
      </c>
      <c r="D136" t="str">
        <f>VLOOKUP(seguimiento[[#This Row],[idinstituciones]],instituciones[[idinstituciones]:[nombre]],2,)</f>
        <v>HOSPITAL de PEDIATRÍA "Juan P. Garrahan"</v>
      </c>
      <c r="E136" s="2" t="s">
        <v>64</v>
      </c>
      <c r="F136" s="2" t="s">
        <v>58</v>
      </c>
      <c r="G136" s="2" t="s">
        <v>59</v>
      </c>
      <c r="H136" s="2" t="s">
        <v>36</v>
      </c>
      <c r="I136" s="2" t="s">
        <v>37</v>
      </c>
      <c r="J136" s="2" t="s">
        <v>35</v>
      </c>
      <c r="K136" s="2" t="s">
        <v>61</v>
      </c>
      <c r="L136" s="2" t="s">
        <v>39</v>
      </c>
      <c r="M136" s="2"/>
      <c r="N136" s="2" t="s">
        <v>35</v>
      </c>
      <c r="O136" s="2" t="s">
        <v>36</v>
      </c>
      <c r="P136" s="2" t="s">
        <v>36</v>
      </c>
      <c r="Q136" s="2" t="s">
        <v>34</v>
      </c>
      <c r="R136" s="2" t="s">
        <v>40</v>
      </c>
      <c r="S136" s="2" t="s">
        <v>45</v>
      </c>
      <c r="T136" s="2" t="s">
        <v>60</v>
      </c>
      <c r="U136" s="2" t="s">
        <v>37</v>
      </c>
      <c r="V136" s="2" t="s">
        <v>37</v>
      </c>
      <c r="W136" s="2" t="s">
        <v>73</v>
      </c>
      <c r="X136" s="2" t="s">
        <v>65</v>
      </c>
      <c r="Y136" s="2" t="s">
        <v>54</v>
      </c>
      <c r="Z136" s="2" t="s">
        <v>281</v>
      </c>
      <c r="AA136" s="2" t="s">
        <v>35</v>
      </c>
      <c r="AB136" s="2" t="s">
        <v>36</v>
      </c>
      <c r="AC136" s="2"/>
      <c r="AD136" s="2"/>
      <c r="AE136">
        <v>85</v>
      </c>
      <c r="AF136" s="2" t="s">
        <v>36</v>
      </c>
      <c r="AG136" s="2" t="s">
        <v>36</v>
      </c>
      <c r="AH136" s="2"/>
      <c r="AI136" s="2"/>
      <c r="AJ136" s="2" t="s">
        <v>36</v>
      </c>
      <c r="AK136" s="2" t="s">
        <v>36</v>
      </c>
    </row>
    <row r="137" spans="1:37" x14ac:dyDescent="0.3">
      <c r="A137">
        <v>180</v>
      </c>
      <c r="B137" s="1">
        <v>41512</v>
      </c>
      <c r="C137">
        <v>16</v>
      </c>
      <c r="D137" t="str">
        <f>VLOOKUP(seguimiento[[#This Row],[idinstituciones]],instituciones[[idinstituciones]:[nombre]],2,)</f>
        <v>HOSPITAL de PEDIATRÍA "Juan P. Garrahan"</v>
      </c>
      <c r="E137" s="2" t="s">
        <v>64</v>
      </c>
      <c r="F137" s="2" t="s">
        <v>58</v>
      </c>
      <c r="G137" s="2" t="s">
        <v>59</v>
      </c>
      <c r="H137" s="2" t="s">
        <v>36</v>
      </c>
      <c r="I137" s="2" t="s">
        <v>37</v>
      </c>
      <c r="J137" s="2" t="s">
        <v>35</v>
      </c>
      <c r="K137" s="2" t="s">
        <v>61</v>
      </c>
      <c r="L137" s="2" t="s">
        <v>39</v>
      </c>
      <c r="M137" s="2" t="s">
        <v>70</v>
      </c>
      <c r="N137" s="2" t="s">
        <v>35</v>
      </c>
      <c r="O137" s="2" t="s">
        <v>36</v>
      </c>
      <c r="P137" s="2" t="s">
        <v>36</v>
      </c>
      <c r="Q137" s="2" t="s">
        <v>34</v>
      </c>
      <c r="R137" s="2" t="s">
        <v>40</v>
      </c>
      <c r="S137" s="2" t="s">
        <v>45</v>
      </c>
      <c r="T137" s="2" t="s">
        <v>66</v>
      </c>
      <c r="U137" s="2" t="s">
        <v>46</v>
      </c>
      <c r="V137" s="2" t="s">
        <v>46</v>
      </c>
      <c r="W137" s="2" t="s">
        <v>74</v>
      </c>
      <c r="X137" s="2" t="s">
        <v>65</v>
      </c>
      <c r="Y137" s="2" t="s">
        <v>54</v>
      </c>
      <c r="Z137" s="2" t="s">
        <v>281</v>
      </c>
      <c r="AA137" s="2" t="s">
        <v>35</v>
      </c>
      <c r="AB137" s="2" t="s">
        <v>36</v>
      </c>
      <c r="AC137" s="2"/>
      <c r="AD137" s="2"/>
      <c r="AE137">
        <v>22</v>
      </c>
      <c r="AF137" s="2" t="s">
        <v>36</v>
      </c>
      <c r="AG137" s="2" t="s">
        <v>36</v>
      </c>
      <c r="AH137" s="2"/>
      <c r="AI137" s="2"/>
      <c r="AJ137" s="2" t="s">
        <v>36</v>
      </c>
      <c r="AK137" s="2" t="s">
        <v>36</v>
      </c>
    </row>
    <row r="138" spans="1:37" x14ac:dyDescent="0.3">
      <c r="A138">
        <v>180</v>
      </c>
      <c r="B138" s="1">
        <v>41736</v>
      </c>
      <c r="C138">
        <v>16</v>
      </c>
      <c r="D138" t="str">
        <f>VLOOKUP(seguimiento[[#This Row],[idinstituciones]],instituciones[[idinstituciones]:[nombre]],2,)</f>
        <v>HOSPITAL de PEDIATRÍA "Juan P. Garrahan"</v>
      </c>
      <c r="E138" s="2" t="s">
        <v>64</v>
      </c>
      <c r="F138" s="2" t="s">
        <v>58</v>
      </c>
      <c r="G138" s="2" t="s">
        <v>59</v>
      </c>
      <c r="H138" s="2" t="s">
        <v>36</v>
      </c>
      <c r="I138" s="2" t="s">
        <v>37</v>
      </c>
      <c r="J138" s="2" t="s">
        <v>35</v>
      </c>
      <c r="K138" s="2" t="s">
        <v>61</v>
      </c>
      <c r="L138" s="2" t="s">
        <v>39</v>
      </c>
      <c r="M138" s="2" t="s">
        <v>70</v>
      </c>
      <c r="N138" s="2" t="s">
        <v>35</v>
      </c>
      <c r="O138" s="2" t="s">
        <v>36</v>
      </c>
      <c r="P138" s="2" t="s">
        <v>36</v>
      </c>
      <c r="Q138" s="2" t="s">
        <v>34</v>
      </c>
      <c r="R138" s="2" t="s">
        <v>40</v>
      </c>
      <c r="S138" s="2" t="s">
        <v>45</v>
      </c>
      <c r="T138" s="2" t="s">
        <v>60</v>
      </c>
      <c r="U138" s="2" t="s">
        <v>37</v>
      </c>
      <c r="V138" s="2" t="s">
        <v>37</v>
      </c>
      <c r="W138" s="2" t="s">
        <v>73</v>
      </c>
      <c r="X138" s="2" t="s">
        <v>65</v>
      </c>
      <c r="Y138" s="2" t="s">
        <v>54</v>
      </c>
      <c r="Z138" s="2" t="s">
        <v>281</v>
      </c>
      <c r="AA138" s="2" t="s">
        <v>35</v>
      </c>
      <c r="AB138" s="2" t="s">
        <v>36</v>
      </c>
      <c r="AC138" s="2"/>
      <c r="AD138" s="2"/>
      <c r="AE138">
        <v>70</v>
      </c>
      <c r="AF138" s="2" t="s">
        <v>36</v>
      </c>
      <c r="AG138" s="2" t="s">
        <v>36</v>
      </c>
      <c r="AH138" s="2"/>
      <c r="AI138" s="2"/>
      <c r="AJ138" s="2" t="s">
        <v>36</v>
      </c>
      <c r="AK138" s="2" t="s">
        <v>36</v>
      </c>
    </row>
    <row r="139" spans="1:37" x14ac:dyDescent="0.3">
      <c r="A139">
        <v>181</v>
      </c>
      <c r="B139" s="1">
        <v>41820</v>
      </c>
      <c r="C139">
        <v>3</v>
      </c>
      <c r="D139" t="str">
        <f>VLOOKUP(seguimiento[[#This Row],[idinstituciones]],instituciones[[idinstituciones]:[nombre]],2,)</f>
        <v>Hospital Iturraspe</v>
      </c>
      <c r="E139" s="2" t="s">
        <v>33</v>
      </c>
      <c r="F139" s="2" t="s">
        <v>34</v>
      </c>
      <c r="G139" s="2" t="s">
        <v>35</v>
      </c>
      <c r="H139" s="2" t="s">
        <v>114</v>
      </c>
      <c r="I139" s="2" t="s">
        <v>45</v>
      </c>
      <c r="J139" s="2" t="s">
        <v>71</v>
      </c>
      <c r="K139" s="2" t="s">
        <v>38</v>
      </c>
      <c r="L139" s="2" t="s">
        <v>39</v>
      </c>
      <c r="M139" s="2"/>
      <c r="N139" s="2"/>
      <c r="O139" s="2" t="s">
        <v>36</v>
      </c>
      <c r="P139" s="2" t="s">
        <v>36</v>
      </c>
      <c r="Q139" s="2"/>
      <c r="R139" s="2" t="s">
        <v>40</v>
      </c>
      <c r="S139" s="2" t="s">
        <v>45</v>
      </c>
      <c r="T139" s="2" t="s">
        <v>49</v>
      </c>
      <c r="U139" s="2" t="s">
        <v>42</v>
      </c>
      <c r="V139" s="2" t="s">
        <v>42</v>
      </c>
      <c r="W139" s="2" t="s">
        <v>49</v>
      </c>
      <c r="X139" s="2" t="s">
        <v>65</v>
      </c>
      <c r="Y139" s="2" t="s">
        <v>47</v>
      </c>
      <c r="Z139" s="2" t="s">
        <v>35</v>
      </c>
      <c r="AA139" s="2" t="s">
        <v>35</v>
      </c>
      <c r="AB139" s="2" t="s">
        <v>36</v>
      </c>
      <c r="AC139" s="2"/>
      <c r="AD139" s="2"/>
      <c r="AE139">
        <v>1763</v>
      </c>
      <c r="AF139" s="2" t="s">
        <v>36</v>
      </c>
      <c r="AG139" s="2" t="s">
        <v>36</v>
      </c>
      <c r="AH139" s="2"/>
      <c r="AI139" s="2"/>
      <c r="AJ139" s="2" t="s">
        <v>36</v>
      </c>
      <c r="AK139" s="2" t="s">
        <v>36</v>
      </c>
    </row>
    <row r="140" spans="1:37" x14ac:dyDescent="0.3">
      <c r="A140">
        <v>182</v>
      </c>
      <c r="B140" s="1">
        <v>42011</v>
      </c>
      <c r="C140">
        <v>2</v>
      </c>
      <c r="D140" t="str">
        <f>VLOOKUP(seguimiento[[#This Row],[idinstituciones]],instituciones[[idinstituciones]:[nombre]],2,)</f>
        <v>Instituto Especialidades Pediátricas</v>
      </c>
      <c r="E140" s="2" t="s">
        <v>33</v>
      </c>
      <c r="F140" s="2" t="s">
        <v>34</v>
      </c>
      <c r="G140" s="2" t="s">
        <v>55</v>
      </c>
      <c r="H140" s="2" t="s">
        <v>36</v>
      </c>
      <c r="I140" s="2" t="s">
        <v>37</v>
      </c>
      <c r="J140" s="2" t="s">
        <v>35</v>
      </c>
      <c r="K140" s="2" t="s">
        <v>61</v>
      </c>
      <c r="L140" s="2" t="s">
        <v>39</v>
      </c>
      <c r="M140" s="2" t="s">
        <v>70</v>
      </c>
      <c r="N140" s="2"/>
      <c r="O140" s="2" t="s">
        <v>36</v>
      </c>
      <c r="P140" s="2" t="s">
        <v>36</v>
      </c>
      <c r="Q140" s="2" t="s">
        <v>34</v>
      </c>
      <c r="R140" s="2" t="s">
        <v>40</v>
      </c>
      <c r="S140" s="2" t="s">
        <v>37</v>
      </c>
      <c r="T140" s="2" t="s">
        <v>48</v>
      </c>
      <c r="U140" s="2" t="s">
        <v>42</v>
      </c>
      <c r="V140" s="2" t="s">
        <v>36</v>
      </c>
      <c r="W140" s="2" t="s">
        <v>41</v>
      </c>
      <c r="X140" s="2" t="s">
        <v>43</v>
      </c>
      <c r="Y140" s="2" t="s">
        <v>54</v>
      </c>
      <c r="Z140" s="2" t="s">
        <v>281</v>
      </c>
      <c r="AA140" s="2" t="s">
        <v>35</v>
      </c>
      <c r="AB140" s="2" t="s">
        <v>36</v>
      </c>
      <c r="AC140" s="2"/>
      <c r="AD140" s="2"/>
      <c r="AE140">
        <v>32</v>
      </c>
      <c r="AF140" s="2" t="s">
        <v>36</v>
      </c>
      <c r="AG140" s="2" t="s">
        <v>36</v>
      </c>
      <c r="AH140" s="2"/>
      <c r="AI140" s="2"/>
      <c r="AJ140" s="2" t="s">
        <v>36</v>
      </c>
      <c r="AK140" s="2" t="s">
        <v>36</v>
      </c>
    </row>
    <row r="141" spans="1:37" x14ac:dyDescent="0.3">
      <c r="A141">
        <v>183</v>
      </c>
      <c r="B141" s="1">
        <v>41905</v>
      </c>
      <c r="C141">
        <v>2</v>
      </c>
      <c r="D141" t="str">
        <f>VLOOKUP(seguimiento[[#This Row],[idinstituciones]],instituciones[[idinstituciones]:[nombre]],2,)</f>
        <v>Instituto Especialidades Pediátricas</v>
      </c>
      <c r="E141" s="2" t="s">
        <v>33</v>
      </c>
      <c r="F141" s="2" t="s">
        <v>34</v>
      </c>
      <c r="G141" s="2" t="s">
        <v>55</v>
      </c>
      <c r="H141" s="2" t="s">
        <v>62</v>
      </c>
      <c r="I141" s="2" t="s">
        <v>45</v>
      </c>
      <c r="J141" s="2" t="s">
        <v>71</v>
      </c>
      <c r="K141" s="2" t="s">
        <v>38</v>
      </c>
      <c r="L141" s="2" t="s">
        <v>39</v>
      </c>
      <c r="M141" s="2" t="s">
        <v>70</v>
      </c>
      <c r="N141" s="2"/>
      <c r="O141" s="2" t="s">
        <v>36</v>
      </c>
      <c r="P141" s="2" t="s">
        <v>36</v>
      </c>
      <c r="Q141" s="2" t="s">
        <v>34</v>
      </c>
      <c r="R141" s="2" t="s">
        <v>40</v>
      </c>
      <c r="S141" s="2" t="s">
        <v>45</v>
      </c>
      <c r="T141" s="2" t="s">
        <v>49</v>
      </c>
      <c r="U141" s="2" t="s">
        <v>42</v>
      </c>
      <c r="V141" s="2" t="s">
        <v>42</v>
      </c>
      <c r="W141" s="2" t="s">
        <v>74</v>
      </c>
      <c r="X141" s="2" t="s">
        <v>43</v>
      </c>
      <c r="Y141" s="2" t="s">
        <v>47</v>
      </c>
      <c r="Z141" s="2" t="s">
        <v>281</v>
      </c>
      <c r="AA141" s="2" t="s">
        <v>35</v>
      </c>
      <c r="AB141" s="2" t="s">
        <v>36</v>
      </c>
      <c r="AC141" s="2"/>
      <c r="AD141" s="2"/>
      <c r="AE141">
        <v>1725</v>
      </c>
      <c r="AF141" s="2" t="s">
        <v>36</v>
      </c>
      <c r="AG141" s="2" t="s">
        <v>36</v>
      </c>
      <c r="AH141" s="2"/>
      <c r="AI141" s="2"/>
      <c r="AJ141" s="2" t="s">
        <v>36</v>
      </c>
      <c r="AK141" s="2" t="s">
        <v>36</v>
      </c>
    </row>
    <row r="142" spans="1:37" x14ac:dyDescent="0.3">
      <c r="A142">
        <v>184</v>
      </c>
      <c r="B142" s="1">
        <v>40808</v>
      </c>
      <c r="C142">
        <v>16</v>
      </c>
      <c r="D142" t="str">
        <f>VLOOKUP(seguimiento[[#This Row],[idinstituciones]],instituciones[[idinstituciones]:[nombre]],2,)</f>
        <v>HOSPITAL de PEDIATRÍA "Juan P. Garrahan"</v>
      </c>
      <c r="E142" s="2" t="s">
        <v>35</v>
      </c>
      <c r="F142" s="2" t="s">
        <v>34</v>
      </c>
      <c r="G142" s="2" t="s">
        <v>35</v>
      </c>
      <c r="H142" s="2" t="s">
        <v>36</v>
      </c>
      <c r="I142" s="2" t="s">
        <v>37</v>
      </c>
      <c r="J142" s="2" t="s">
        <v>35</v>
      </c>
      <c r="K142" s="2"/>
      <c r="L142" s="2" t="s">
        <v>39</v>
      </c>
      <c r="M142" s="2"/>
      <c r="N142" s="2" t="s">
        <v>35</v>
      </c>
      <c r="O142" s="2" t="s">
        <v>36</v>
      </c>
      <c r="P142" s="2" t="s">
        <v>36</v>
      </c>
      <c r="Q142" s="2" t="s">
        <v>34</v>
      </c>
      <c r="R142" s="2"/>
      <c r="S142" s="2" t="s">
        <v>45</v>
      </c>
      <c r="T142" s="2" t="s">
        <v>60</v>
      </c>
      <c r="U142" s="2" t="s">
        <v>42</v>
      </c>
      <c r="V142" s="2" t="s">
        <v>36</v>
      </c>
      <c r="W142" s="2" t="s">
        <v>36</v>
      </c>
      <c r="X142" s="2" t="s">
        <v>43</v>
      </c>
      <c r="Y142" s="2" t="s">
        <v>44</v>
      </c>
      <c r="Z142" s="2" t="s">
        <v>281</v>
      </c>
      <c r="AA142" s="2" t="s">
        <v>35</v>
      </c>
      <c r="AB142" s="2" t="s">
        <v>36</v>
      </c>
      <c r="AC142" s="2"/>
      <c r="AD142" s="2"/>
      <c r="AE142">
        <v>906</v>
      </c>
      <c r="AF142" s="2" t="s">
        <v>36</v>
      </c>
      <c r="AG142" s="2" t="s">
        <v>36</v>
      </c>
      <c r="AH142" s="2"/>
      <c r="AI142" s="2"/>
      <c r="AJ142" s="2" t="s">
        <v>36</v>
      </c>
      <c r="AK142" s="2" t="s">
        <v>36</v>
      </c>
    </row>
    <row r="143" spans="1:37" x14ac:dyDescent="0.3">
      <c r="A143">
        <v>185</v>
      </c>
      <c r="B143" s="1">
        <v>40574</v>
      </c>
      <c r="C143">
        <v>16</v>
      </c>
      <c r="D143" t="str">
        <f>VLOOKUP(seguimiento[[#This Row],[idinstituciones]],instituciones[[idinstituciones]:[nombre]],2,)</f>
        <v>HOSPITAL de PEDIATRÍA "Juan P. Garrahan"</v>
      </c>
      <c r="E143" s="2" t="s">
        <v>35</v>
      </c>
      <c r="F143" s="2" t="s">
        <v>58</v>
      </c>
      <c r="G143" s="2" t="s">
        <v>55</v>
      </c>
      <c r="H143" s="2" t="s">
        <v>36</v>
      </c>
      <c r="I143" s="2" t="s">
        <v>45</v>
      </c>
      <c r="J143" s="2" t="s">
        <v>35</v>
      </c>
      <c r="K143" s="2" t="s">
        <v>38</v>
      </c>
      <c r="L143" s="2" t="s">
        <v>39</v>
      </c>
      <c r="M143" s="2"/>
      <c r="N143" s="2" t="s">
        <v>35</v>
      </c>
      <c r="O143" s="2" t="s">
        <v>36</v>
      </c>
      <c r="P143" s="2" t="s">
        <v>36</v>
      </c>
      <c r="Q143" s="2" t="s">
        <v>34</v>
      </c>
      <c r="R143" s="2" t="s">
        <v>40</v>
      </c>
      <c r="S143" s="2" t="s">
        <v>45</v>
      </c>
      <c r="T143" s="2" t="s">
        <v>41</v>
      </c>
      <c r="U143" s="2" t="s">
        <v>42</v>
      </c>
      <c r="V143" s="2" t="s">
        <v>36</v>
      </c>
      <c r="W143" s="2" t="s">
        <v>41</v>
      </c>
      <c r="X143" s="2" t="s">
        <v>43</v>
      </c>
      <c r="Y143" s="2" t="s">
        <v>79</v>
      </c>
      <c r="Z143" s="2" t="s">
        <v>281</v>
      </c>
      <c r="AA143" s="2" t="s">
        <v>35</v>
      </c>
      <c r="AB143" s="2" t="s">
        <v>36</v>
      </c>
      <c r="AC143" s="2"/>
      <c r="AD143" s="2"/>
      <c r="AE143">
        <v>1373</v>
      </c>
      <c r="AF143" s="2" t="s">
        <v>36</v>
      </c>
      <c r="AG143" s="2" t="s">
        <v>36</v>
      </c>
      <c r="AH143" s="2"/>
      <c r="AI143" s="2"/>
      <c r="AJ143" s="2" t="s">
        <v>36</v>
      </c>
      <c r="AK143" s="2" t="s">
        <v>36</v>
      </c>
    </row>
    <row r="144" spans="1:37" x14ac:dyDescent="0.3">
      <c r="A144">
        <v>185</v>
      </c>
      <c r="B144" s="1">
        <v>40931</v>
      </c>
      <c r="C144">
        <v>16</v>
      </c>
      <c r="D144" t="str">
        <f>VLOOKUP(seguimiento[[#This Row],[idinstituciones]],instituciones[[idinstituciones]:[nombre]],2,)</f>
        <v>HOSPITAL de PEDIATRÍA "Juan P. Garrahan"</v>
      </c>
      <c r="E144" s="2" t="s">
        <v>33</v>
      </c>
      <c r="F144" s="2" t="s">
        <v>34</v>
      </c>
      <c r="G144" s="2" t="s">
        <v>35</v>
      </c>
      <c r="H144" s="2" t="s">
        <v>36</v>
      </c>
      <c r="I144" s="2" t="s">
        <v>36</v>
      </c>
      <c r="J144" s="2" t="s">
        <v>36</v>
      </c>
      <c r="K144" s="2"/>
      <c r="L144" s="2" t="s">
        <v>36</v>
      </c>
      <c r="M144" s="2"/>
      <c r="N144" s="2"/>
      <c r="O144" s="2" t="s">
        <v>36</v>
      </c>
      <c r="P144" s="2" t="s">
        <v>36</v>
      </c>
      <c r="Q144" s="2" t="s">
        <v>34</v>
      </c>
      <c r="R144" s="2" t="s">
        <v>118</v>
      </c>
      <c r="S144" s="2" t="s">
        <v>45</v>
      </c>
      <c r="T144" s="2" t="s">
        <v>48</v>
      </c>
      <c r="U144" s="2" t="s">
        <v>45</v>
      </c>
      <c r="V144" s="2" t="s">
        <v>45</v>
      </c>
      <c r="W144" s="2" t="s">
        <v>48</v>
      </c>
      <c r="X144" s="2" t="s">
        <v>43</v>
      </c>
      <c r="Y144" s="2" t="s">
        <v>36</v>
      </c>
      <c r="Z144" s="2"/>
      <c r="AA144" s="2" t="s">
        <v>35</v>
      </c>
      <c r="AB144" s="2" t="s">
        <v>36</v>
      </c>
      <c r="AC144" s="2"/>
      <c r="AD144" s="2"/>
      <c r="AE144">
        <v>1942</v>
      </c>
      <c r="AF144" s="2" t="s">
        <v>35</v>
      </c>
      <c r="AG144" s="2" t="s">
        <v>36</v>
      </c>
      <c r="AH144" s="2">
        <v>1</v>
      </c>
      <c r="AI144" s="2" t="str">
        <f>VLOOKUP(seguimiento[[#This Row],[vitamiad]],vitaminad[[id]:[valor]],2,)</f>
        <v>No realizado</v>
      </c>
      <c r="AJ144" s="2" t="s">
        <v>45</v>
      </c>
      <c r="AK144" s="2" t="s">
        <v>45</v>
      </c>
    </row>
    <row r="145" spans="1:37" x14ac:dyDescent="0.3">
      <c r="A145">
        <v>185</v>
      </c>
      <c r="B145" s="1">
        <v>41430</v>
      </c>
      <c r="C145">
        <v>16</v>
      </c>
      <c r="D145" t="str">
        <f>VLOOKUP(seguimiento[[#This Row],[idinstituciones]],instituciones[[idinstituciones]:[nombre]],2,)</f>
        <v>HOSPITAL de PEDIATRÍA "Juan P. Garrahan"</v>
      </c>
      <c r="E145" s="2" t="s">
        <v>35</v>
      </c>
      <c r="F145" s="2" t="s">
        <v>58</v>
      </c>
      <c r="G145" s="2" t="s">
        <v>55</v>
      </c>
      <c r="H145" s="2" t="s">
        <v>36</v>
      </c>
      <c r="I145" s="2" t="s">
        <v>36</v>
      </c>
      <c r="J145" s="2" t="s">
        <v>36</v>
      </c>
      <c r="K145" s="2"/>
      <c r="L145" s="2" t="s">
        <v>36</v>
      </c>
      <c r="M145" s="2"/>
      <c r="N145" s="2"/>
      <c r="O145" s="2" t="s">
        <v>36</v>
      </c>
      <c r="P145" s="2" t="s">
        <v>36</v>
      </c>
      <c r="Q145" s="2"/>
      <c r="R145" s="2"/>
      <c r="S145" s="2" t="s">
        <v>36</v>
      </c>
      <c r="T145" s="2" t="s">
        <v>36</v>
      </c>
      <c r="U145" s="2" t="s">
        <v>36</v>
      </c>
      <c r="V145" s="2" t="s">
        <v>36</v>
      </c>
      <c r="W145" s="2" t="s">
        <v>36</v>
      </c>
      <c r="X145" s="2" t="s">
        <v>36</v>
      </c>
      <c r="Y145" s="2" t="s">
        <v>36</v>
      </c>
      <c r="Z145" s="2"/>
      <c r="AA145" s="2" t="s">
        <v>35</v>
      </c>
      <c r="AB145" s="2" t="s">
        <v>36</v>
      </c>
      <c r="AC145" s="2"/>
      <c r="AD145" s="2"/>
      <c r="AE145">
        <v>1944</v>
      </c>
      <c r="AF145" s="2" t="s">
        <v>35</v>
      </c>
      <c r="AG145" s="2" t="s">
        <v>36</v>
      </c>
      <c r="AH145" s="2"/>
      <c r="AI145" s="2"/>
      <c r="AJ145" s="2" t="s">
        <v>45</v>
      </c>
      <c r="AK145" s="2" t="s">
        <v>36</v>
      </c>
    </row>
    <row r="146" spans="1:37" x14ac:dyDescent="0.3">
      <c r="A146">
        <v>185</v>
      </c>
      <c r="B146" s="1">
        <v>42002</v>
      </c>
      <c r="C146">
        <v>16</v>
      </c>
      <c r="D146" t="str">
        <f>VLOOKUP(seguimiento[[#This Row],[idinstituciones]],instituciones[[idinstituciones]:[nombre]],2,)</f>
        <v>HOSPITAL de PEDIATRÍA "Juan P. Garrahan"</v>
      </c>
      <c r="E146" s="2" t="s">
        <v>35</v>
      </c>
      <c r="F146" s="2" t="s">
        <v>58</v>
      </c>
      <c r="G146" s="2" t="s">
        <v>55</v>
      </c>
      <c r="H146" s="2" t="s">
        <v>36</v>
      </c>
      <c r="I146" s="2" t="s">
        <v>36</v>
      </c>
      <c r="J146" s="2" t="s">
        <v>36</v>
      </c>
      <c r="K146" s="2"/>
      <c r="L146" s="2" t="s">
        <v>36</v>
      </c>
      <c r="M146" s="2"/>
      <c r="N146" s="2"/>
      <c r="O146" s="2" t="s">
        <v>36</v>
      </c>
      <c r="P146" s="2" t="s">
        <v>36</v>
      </c>
      <c r="Q146" s="2" t="s">
        <v>34</v>
      </c>
      <c r="R146" s="2" t="s">
        <v>40</v>
      </c>
      <c r="S146" s="2" t="s">
        <v>45</v>
      </c>
      <c r="T146" s="2" t="s">
        <v>36</v>
      </c>
      <c r="U146" s="2" t="s">
        <v>41</v>
      </c>
      <c r="V146" s="2" t="s">
        <v>42</v>
      </c>
      <c r="W146" s="2" t="s">
        <v>41</v>
      </c>
      <c r="X146" s="2" t="s">
        <v>43</v>
      </c>
      <c r="Y146" s="2" t="s">
        <v>36</v>
      </c>
      <c r="Z146" s="2"/>
      <c r="AA146" s="2" t="s">
        <v>35</v>
      </c>
      <c r="AB146" s="2" t="s">
        <v>36</v>
      </c>
      <c r="AC146" s="2"/>
      <c r="AD146" s="2"/>
      <c r="AE146">
        <v>1945</v>
      </c>
      <c r="AF146" s="2" t="s">
        <v>35</v>
      </c>
      <c r="AG146" s="2" t="s">
        <v>36</v>
      </c>
      <c r="AH146" s="2">
        <v>1</v>
      </c>
      <c r="AI146" s="2" t="str">
        <f>VLOOKUP(seguimiento[[#This Row],[vitamiad]],vitaminad[[id]:[valor]],2,)</f>
        <v>No realizado</v>
      </c>
      <c r="AJ146" s="2" t="s">
        <v>45</v>
      </c>
      <c r="AK146" s="2" t="s">
        <v>45</v>
      </c>
    </row>
    <row r="147" spans="1:37" x14ac:dyDescent="0.3">
      <c r="A147">
        <v>185</v>
      </c>
      <c r="B147" s="1">
        <v>42191</v>
      </c>
      <c r="C147">
        <v>16</v>
      </c>
      <c r="D147" t="str">
        <f>VLOOKUP(seguimiento[[#This Row],[idinstituciones]],instituciones[[idinstituciones]:[nombre]],2,)</f>
        <v>HOSPITAL de PEDIATRÍA "Juan P. Garrahan"</v>
      </c>
      <c r="E147" s="2" t="s">
        <v>35</v>
      </c>
      <c r="F147" s="2" t="s">
        <v>58</v>
      </c>
      <c r="G147" s="2" t="s">
        <v>55</v>
      </c>
      <c r="H147" s="2" t="s">
        <v>36</v>
      </c>
      <c r="I147" s="2" t="s">
        <v>36</v>
      </c>
      <c r="J147" s="2" t="s">
        <v>36</v>
      </c>
      <c r="K147" s="2"/>
      <c r="L147" s="2" t="s">
        <v>36</v>
      </c>
      <c r="M147" s="2"/>
      <c r="N147" s="2"/>
      <c r="O147" s="2" t="s">
        <v>36</v>
      </c>
      <c r="P147" s="2" t="s">
        <v>36</v>
      </c>
      <c r="Q147" s="2" t="s">
        <v>34</v>
      </c>
      <c r="R147" s="2" t="s">
        <v>34</v>
      </c>
      <c r="S147" s="2" t="s">
        <v>45</v>
      </c>
      <c r="T147" s="2" t="s">
        <v>36</v>
      </c>
      <c r="U147" s="2" t="s">
        <v>41</v>
      </c>
      <c r="V147" s="2" t="s">
        <v>42</v>
      </c>
      <c r="W147" s="2" t="s">
        <v>41</v>
      </c>
      <c r="X147" s="2" t="s">
        <v>43</v>
      </c>
      <c r="Y147" s="2" t="s">
        <v>36</v>
      </c>
      <c r="Z147" s="2"/>
      <c r="AA147" s="2" t="s">
        <v>35</v>
      </c>
      <c r="AB147" s="2" t="s">
        <v>36</v>
      </c>
      <c r="AC147" s="2"/>
      <c r="AD147" s="2"/>
      <c r="AE147">
        <v>1946</v>
      </c>
      <c r="AF147" s="2" t="s">
        <v>35</v>
      </c>
      <c r="AG147" s="2" t="s">
        <v>36</v>
      </c>
      <c r="AH147" s="2">
        <v>1</v>
      </c>
      <c r="AI147" s="2" t="str">
        <f>VLOOKUP(seguimiento[[#This Row],[vitamiad]],vitaminad[[id]:[valor]],2,)</f>
        <v>No realizado</v>
      </c>
      <c r="AJ147" s="2" t="s">
        <v>45</v>
      </c>
      <c r="AK147" s="2" t="s">
        <v>45</v>
      </c>
    </row>
    <row r="148" spans="1:37" x14ac:dyDescent="0.3">
      <c r="A148">
        <v>186</v>
      </c>
      <c r="B148" s="1">
        <v>40760</v>
      </c>
      <c r="C148">
        <v>16</v>
      </c>
      <c r="D148" t="str">
        <f>VLOOKUP(seguimiento[[#This Row],[idinstituciones]],instituciones[[idinstituciones]:[nombre]],2,)</f>
        <v>HOSPITAL de PEDIATRÍA "Juan P. Garrahan"</v>
      </c>
      <c r="E148" s="2" t="s">
        <v>33</v>
      </c>
      <c r="F148" s="2" t="s">
        <v>58</v>
      </c>
      <c r="G148" s="2" t="s">
        <v>55</v>
      </c>
      <c r="H148" s="2" t="s">
        <v>36</v>
      </c>
      <c r="I148" s="2" t="s">
        <v>45</v>
      </c>
      <c r="J148" s="2" t="s">
        <v>44</v>
      </c>
      <c r="K148" s="2"/>
      <c r="L148" s="2" t="s">
        <v>39</v>
      </c>
      <c r="M148" s="2"/>
      <c r="N148" s="2" t="s">
        <v>35</v>
      </c>
      <c r="O148" s="2" t="s">
        <v>36</v>
      </c>
      <c r="P148" s="2" t="s">
        <v>36</v>
      </c>
      <c r="Q148" s="2" t="s">
        <v>34</v>
      </c>
      <c r="R148" s="2"/>
      <c r="S148" s="2" t="s">
        <v>45</v>
      </c>
      <c r="T148" s="2" t="s">
        <v>48</v>
      </c>
      <c r="U148" s="2" t="s">
        <v>37</v>
      </c>
      <c r="V148" s="2" t="s">
        <v>37</v>
      </c>
      <c r="W148" s="2" t="s">
        <v>73</v>
      </c>
      <c r="X148" s="2" t="s">
        <v>43</v>
      </c>
      <c r="Y148" s="2" t="s">
        <v>36</v>
      </c>
      <c r="Z148" s="2" t="s">
        <v>281</v>
      </c>
      <c r="AA148" s="2" t="s">
        <v>35</v>
      </c>
      <c r="AB148" s="2" t="s">
        <v>36</v>
      </c>
      <c r="AC148" s="2"/>
      <c r="AD148" s="2"/>
      <c r="AE148">
        <v>101</v>
      </c>
      <c r="AF148" s="2" t="s">
        <v>36</v>
      </c>
      <c r="AG148" s="2" t="s">
        <v>36</v>
      </c>
      <c r="AH148" s="2"/>
      <c r="AI148" s="2"/>
      <c r="AJ148" s="2" t="s">
        <v>36</v>
      </c>
      <c r="AK148" s="2" t="s">
        <v>36</v>
      </c>
    </row>
    <row r="149" spans="1:37" x14ac:dyDescent="0.3">
      <c r="A149">
        <v>186</v>
      </c>
      <c r="B149" s="1">
        <v>41113</v>
      </c>
      <c r="C149">
        <v>16</v>
      </c>
      <c r="D149" t="str">
        <f>VLOOKUP(seguimiento[[#This Row],[idinstituciones]],instituciones[[idinstituciones]:[nombre]],2,)</f>
        <v>HOSPITAL de PEDIATRÍA "Juan P. Garrahan"</v>
      </c>
      <c r="E149" s="2" t="s">
        <v>33</v>
      </c>
      <c r="F149" s="2" t="s">
        <v>58</v>
      </c>
      <c r="G149" s="2" t="s">
        <v>55</v>
      </c>
      <c r="H149" s="2" t="s">
        <v>36</v>
      </c>
      <c r="I149" s="2" t="s">
        <v>45</v>
      </c>
      <c r="J149" s="2" t="s">
        <v>35</v>
      </c>
      <c r="K149" s="2"/>
      <c r="L149" s="2" t="s">
        <v>39</v>
      </c>
      <c r="M149" s="2"/>
      <c r="N149" s="2" t="s">
        <v>35</v>
      </c>
      <c r="O149" s="2" t="s">
        <v>36</v>
      </c>
      <c r="P149" s="2" t="s">
        <v>36</v>
      </c>
      <c r="Q149" s="2" t="s">
        <v>34</v>
      </c>
      <c r="R149" s="2"/>
      <c r="S149" s="2" t="s">
        <v>45</v>
      </c>
      <c r="T149" s="2" t="s">
        <v>49</v>
      </c>
      <c r="U149" s="2" t="s">
        <v>42</v>
      </c>
      <c r="V149" s="2" t="s">
        <v>36</v>
      </c>
      <c r="W149" s="2" t="s">
        <v>49</v>
      </c>
      <c r="X149" s="2" t="s">
        <v>65</v>
      </c>
      <c r="Y149" s="2" t="s">
        <v>36</v>
      </c>
      <c r="Z149" s="2" t="s">
        <v>281</v>
      </c>
      <c r="AA149" s="2" t="s">
        <v>35</v>
      </c>
      <c r="AB149" s="2" t="s">
        <v>36</v>
      </c>
      <c r="AC149" s="2"/>
      <c r="AD149" s="2"/>
      <c r="AE149">
        <v>1227</v>
      </c>
      <c r="AF149" s="2" t="s">
        <v>36</v>
      </c>
      <c r="AG149" s="2" t="s">
        <v>36</v>
      </c>
      <c r="AH149" s="2"/>
      <c r="AI149" s="2"/>
      <c r="AJ149" s="2" t="s">
        <v>36</v>
      </c>
      <c r="AK149" s="2" t="s">
        <v>36</v>
      </c>
    </row>
    <row r="150" spans="1:37" x14ac:dyDescent="0.3">
      <c r="A150">
        <v>186</v>
      </c>
      <c r="B150" s="1">
        <v>41476</v>
      </c>
      <c r="C150">
        <v>16</v>
      </c>
      <c r="D150" t="str">
        <f>VLOOKUP(seguimiento[[#This Row],[idinstituciones]],instituciones[[idinstituciones]:[nombre]],2,)</f>
        <v>HOSPITAL de PEDIATRÍA "Juan P. Garrahan"</v>
      </c>
      <c r="E150" s="2" t="s">
        <v>33</v>
      </c>
      <c r="F150" s="2" t="s">
        <v>58</v>
      </c>
      <c r="G150" s="2" t="s">
        <v>59</v>
      </c>
      <c r="H150" s="2" t="s">
        <v>36</v>
      </c>
      <c r="I150" s="2" t="s">
        <v>37</v>
      </c>
      <c r="J150" s="2" t="s">
        <v>35</v>
      </c>
      <c r="K150" s="2"/>
      <c r="L150" s="2" t="s">
        <v>39</v>
      </c>
      <c r="M150" s="2"/>
      <c r="N150" s="2" t="s">
        <v>35</v>
      </c>
      <c r="O150" s="2" t="s">
        <v>36</v>
      </c>
      <c r="P150" s="2" t="s">
        <v>36</v>
      </c>
      <c r="Q150" s="2" t="s">
        <v>34</v>
      </c>
      <c r="R150" s="2"/>
      <c r="S150" s="2" t="s">
        <v>45</v>
      </c>
      <c r="T150" s="2" t="s">
        <v>49</v>
      </c>
      <c r="U150" s="2" t="s">
        <v>42</v>
      </c>
      <c r="V150" s="2" t="s">
        <v>42</v>
      </c>
      <c r="W150" s="2" t="s">
        <v>46</v>
      </c>
      <c r="X150" s="2" t="s">
        <v>65</v>
      </c>
      <c r="Y150" s="2" t="s">
        <v>36</v>
      </c>
      <c r="Z150" s="2" t="s">
        <v>281</v>
      </c>
      <c r="AA150" s="2" t="s">
        <v>35</v>
      </c>
      <c r="AB150" s="2" t="s">
        <v>36</v>
      </c>
      <c r="AC150" s="2"/>
      <c r="AD150" s="2"/>
      <c r="AE150">
        <v>1222</v>
      </c>
      <c r="AF150" s="2" t="s">
        <v>36</v>
      </c>
      <c r="AG150" s="2" t="s">
        <v>36</v>
      </c>
      <c r="AH150" s="2"/>
      <c r="AI150" s="2"/>
      <c r="AJ150" s="2" t="s">
        <v>36</v>
      </c>
      <c r="AK150" s="2" t="s">
        <v>36</v>
      </c>
    </row>
    <row r="151" spans="1:37" x14ac:dyDescent="0.3">
      <c r="A151">
        <v>186</v>
      </c>
      <c r="B151" s="1">
        <v>41934</v>
      </c>
      <c r="C151">
        <v>16</v>
      </c>
      <c r="D151" t="str">
        <f>VLOOKUP(seguimiento[[#This Row],[idinstituciones]],instituciones[[idinstituciones]:[nombre]],2,)</f>
        <v>HOSPITAL de PEDIATRÍA "Juan P. Garrahan"</v>
      </c>
      <c r="E151" s="2" t="s">
        <v>35</v>
      </c>
      <c r="F151" s="2" t="s">
        <v>58</v>
      </c>
      <c r="G151" s="2" t="s">
        <v>55</v>
      </c>
      <c r="H151" s="2" t="s">
        <v>36</v>
      </c>
      <c r="I151" s="2" t="s">
        <v>45</v>
      </c>
      <c r="J151" s="2" t="s">
        <v>35</v>
      </c>
      <c r="K151" s="2"/>
      <c r="L151" s="2" t="s">
        <v>39</v>
      </c>
      <c r="M151" s="2"/>
      <c r="N151" s="2"/>
      <c r="O151" s="2" t="s">
        <v>36</v>
      </c>
      <c r="P151" s="2" t="s">
        <v>36</v>
      </c>
      <c r="Q151" s="2" t="s">
        <v>34</v>
      </c>
      <c r="R151" s="2" t="s">
        <v>40</v>
      </c>
      <c r="S151" s="2" t="s">
        <v>45</v>
      </c>
      <c r="T151" s="2" t="s">
        <v>41</v>
      </c>
      <c r="U151" s="2" t="s">
        <v>42</v>
      </c>
      <c r="V151" s="2" t="s">
        <v>42</v>
      </c>
      <c r="W151" s="2" t="s">
        <v>48</v>
      </c>
      <c r="X151" s="2" t="s">
        <v>65</v>
      </c>
      <c r="Y151" s="2" t="s">
        <v>44</v>
      </c>
      <c r="Z151" s="2" t="s">
        <v>281</v>
      </c>
      <c r="AA151" s="2" t="s">
        <v>35</v>
      </c>
      <c r="AB151" s="2" t="s">
        <v>36</v>
      </c>
      <c r="AC151" s="2"/>
      <c r="AD151" s="2"/>
      <c r="AE151">
        <v>1947</v>
      </c>
      <c r="AF151" s="2" t="s">
        <v>35</v>
      </c>
      <c r="AG151" s="2" t="s">
        <v>36</v>
      </c>
      <c r="AH151" s="2">
        <v>1</v>
      </c>
      <c r="AI151" s="2" t="str">
        <f>VLOOKUP(seguimiento[[#This Row],[vitamiad]],vitaminad[[id]:[valor]],2,)</f>
        <v>No realizado</v>
      </c>
      <c r="AJ151" s="2" t="s">
        <v>37</v>
      </c>
      <c r="AK151" s="2" t="s">
        <v>45</v>
      </c>
    </row>
    <row r="152" spans="1:37" x14ac:dyDescent="0.3">
      <c r="A152">
        <v>187</v>
      </c>
      <c r="B152" s="1">
        <v>40793</v>
      </c>
      <c r="C152">
        <v>16</v>
      </c>
      <c r="D152" t="str">
        <f>VLOOKUP(seguimiento[[#This Row],[idinstituciones]],instituciones[[idinstituciones]:[nombre]],2,)</f>
        <v>HOSPITAL de PEDIATRÍA "Juan P. Garrahan"</v>
      </c>
      <c r="E152" s="2" t="s">
        <v>33</v>
      </c>
      <c r="F152" s="2" t="s">
        <v>58</v>
      </c>
      <c r="G152" s="2" t="s">
        <v>59</v>
      </c>
      <c r="H152" s="2" t="s">
        <v>36</v>
      </c>
      <c r="I152" s="2" t="s">
        <v>37</v>
      </c>
      <c r="J152" s="2" t="s">
        <v>35</v>
      </c>
      <c r="K152" s="2" t="s">
        <v>61</v>
      </c>
      <c r="L152" s="2" t="s">
        <v>39</v>
      </c>
      <c r="M152" s="2"/>
      <c r="N152" s="2" t="s">
        <v>35</v>
      </c>
      <c r="O152" s="2" t="s">
        <v>36</v>
      </c>
      <c r="P152" s="2" t="s">
        <v>36</v>
      </c>
      <c r="Q152" s="2" t="s">
        <v>80</v>
      </c>
      <c r="R152" s="2"/>
      <c r="S152" s="2" t="s">
        <v>45</v>
      </c>
      <c r="T152" s="2" t="s">
        <v>41</v>
      </c>
      <c r="U152" s="2" t="s">
        <v>45</v>
      </c>
      <c r="V152" s="2" t="s">
        <v>45</v>
      </c>
      <c r="W152" s="2" t="s">
        <v>41</v>
      </c>
      <c r="X152" s="2" t="s">
        <v>43</v>
      </c>
      <c r="Y152" s="2" t="s">
        <v>36</v>
      </c>
      <c r="Z152" s="2" t="s">
        <v>281</v>
      </c>
      <c r="AA152" s="2" t="s">
        <v>35</v>
      </c>
      <c r="AB152" s="2" t="s">
        <v>36</v>
      </c>
      <c r="AC152" s="2"/>
      <c r="AD152" s="2"/>
      <c r="AE152">
        <v>1204</v>
      </c>
      <c r="AF152" s="2" t="s">
        <v>36</v>
      </c>
      <c r="AG152" s="2" t="s">
        <v>36</v>
      </c>
      <c r="AH152" s="2"/>
      <c r="AI152" s="2"/>
      <c r="AJ152" s="2" t="s">
        <v>36</v>
      </c>
      <c r="AK152" s="2" t="s">
        <v>36</v>
      </c>
    </row>
    <row r="153" spans="1:37" x14ac:dyDescent="0.3">
      <c r="A153">
        <v>187</v>
      </c>
      <c r="B153" s="1">
        <v>41428</v>
      </c>
      <c r="C153">
        <v>16</v>
      </c>
      <c r="D153" t="str">
        <f>VLOOKUP(seguimiento[[#This Row],[idinstituciones]],instituciones[[idinstituciones]:[nombre]],2,)</f>
        <v>HOSPITAL de PEDIATRÍA "Juan P. Garrahan"</v>
      </c>
      <c r="E153" s="2" t="s">
        <v>33</v>
      </c>
      <c r="F153" s="2" t="s">
        <v>58</v>
      </c>
      <c r="G153" s="2" t="s">
        <v>59</v>
      </c>
      <c r="H153" s="2" t="s">
        <v>36</v>
      </c>
      <c r="I153" s="2" t="s">
        <v>45</v>
      </c>
      <c r="J153" s="2" t="s">
        <v>35</v>
      </c>
      <c r="K153" s="2" t="s">
        <v>61</v>
      </c>
      <c r="L153" s="2" t="s">
        <v>39</v>
      </c>
      <c r="M153" s="2" t="s">
        <v>70</v>
      </c>
      <c r="N153" s="2" t="s">
        <v>35</v>
      </c>
      <c r="O153" s="2" t="s">
        <v>36</v>
      </c>
      <c r="P153" s="2" t="s">
        <v>36</v>
      </c>
      <c r="Q153" s="2" t="s">
        <v>34</v>
      </c>
      <c r="R153" s="2" t="s">
        <v>40</v>
      </c>
      <c r="S153" s="2" t="s">
        <v>45</v>
      </c>
      <c r="T153" s="2" t="s">
        <v>41</v>
      </c>
      <c r="U153" s="2" t="s">
        <v>42</v>
      </c>
      <c r="V153" s="2" t="s">
        <v>36</v>
      </c>
      <c r="W153" s="2" t="s">
        <v>48</v>
      </c>
      <c r="X153" s="2" t="s">
        <v>43</v>
      </c>
      <c r="Y153" s="2" t="s">
        <v>36</v>
      </c>
      <c r="Z153" s="2" t="s">
        <v>281</v>
      </c>
      <c r="AA153" s="2" t="s">
        <v>35</v>
      </c>
      <c r="AB153" s="2" t="s">
        <v>36</v>
      </c>
      <c r="AC153" s="2"/>
      <c r="AD153" s="2"/>
      <c r="AE153">
        <v>420</v>
      </c>
      <c r="AF153" s="2" t="s">
        <v>36</v>
      </c>
      <c r="AG153" s="2" t="s">
        <v>36</v>
      </c>
      <c r="AH153" s="2"/>
      <c r="AI153" s="2"/>
      <c r="AJ153" s="2" t="s">
        <v>36</v>
      </c>
      <c r="AK153" s="2" t="s">
        <v>36</v>
      </c>
    </row>
    <row r="154" spans="1:37" x14ac:dyDescent="0.3">
      <c r="A154">
        <v>187</v>
      </c>
      <c r="B154" s="1">
        <v>41793</v>
      </c>
      <c r="C154">
        <v>16</v>
      </c>
      <c r="D154" t="str">
        <f>VLOOKUP(seguimiento[[#This Row],[idinstituciones]],instituciones[[idinstituciones]:[nombre]],2,)</f>
        <v>HOSPITAL de PEDIATRÍA "Juan P. Garrahan"</v>
      </c>
      <c r="E154" s="2" t="s">
        <v>33</v>
      </c>
      <c r="F154" s="2" t="s">
        <v>58</v>
      </c>
      <c r="G154" s="2" t="s">
        <v>59</v>
      </c>
      <c r="H154" s="2" t="s">
        <v>36</v>
      </c>
      <c r="I154" s="2" t="s">
        <v>37</v>
      </c>
      <c r="J154" s="2" t="s">
        <v>35</v>
      </c>
      <c r="K154" s="2"/>
      <c r="L154" s="2" t="s">
        <v>39</v>
      </c>
      <c r="M154" s="2"/>
      <c r="N154" s="2" t="s">
        <v>35</v>
      </c>
      <c r="O154" s="2" t="s">
        <v>36</v>
      </c>
      <c r="P154" s="2" t="s">
        <v>36</v>
      </c>
      <c r="Q154" s="2" t="s">
        <v>80</v>
      </c>
      <c r="R154" s="2" t="s">
        <v>40</v>
      </c>
      <c r="S154" s="2" t="s">
        <v>45</v>
      </c>
      <c r="T154" s="2" t="s">
        <v>60</v>
      </c>
      <c r="U154" s="2" t="s">
        <v>37</v>
      </c>
      <c r="V154" s="2" t="s">
        <v>37</v>
      </c>
      <c r="W154" s="2" t="s">
        <v>60</v>
      </c>
      <c r="X154" s="2" t="s">
        <v>65</v>
      </c>
      <c r="Y154" s="2" t="s">
        <v>54</v>
      </c>
      <c r="Z154" s="2" t="s">
        <v>281</v>
      </c>
      <c r="AA154" s="2" t="s">
        <v>35</v>
      </c>
      <c r="AB154" s="2" t="s">
        <v>36</v>
      </c>
      <c r="AC154" s="2"/>
      <c r="AD154" s="2"/>
      <c r="AE154">
        <v>1972</v>
      </c>
      <c r="AF154" s="2" t="s">
        <v>35</v>
      </c>
      <c r="AG154" s="2" t="s">
        <v>36</v>
      </c>
      <c r="AH154" s="2">
        <v>4</v>
      </c>
      <c r="AI154" s="2"/>
      <c r="AJ154" s="2" t="s">
        <v>37</v>
      </c>
      <c r="AK154" s="2" t="s">
        <v>45</v>
      </c>
    </row>
    <row r="155" spans="1:37" x14ac:dyDescent="0.3">
      <c r="A155">
        <v>187</v>
      </c>
      <c r="B155" s="1">
        <v>42270</v>
      </c>
      <c r="C155">
        <v>16</v>
      </c>
      <c r="D155" t="str">
        <f>VLOOKUP(seguimiento[[#This Row],[idinstituciones]],instituciones[[idinstituciones]:[nombre]],2,)</f>
        <v>HOSPITAL de PEDIATRÍA "Juan P. Garrahan"</v>
      </c>
      <c r="E155" s="2" t="s">
        <v>64</v>
      </c>
      <c r="F155" s="2" t="s">
        <v>58</v>
      </c>
      <c r="G155" s="2" t="s">
        <v>51</v>
      </c>
      <c r="H155" s="2" t="s">
        <v>36</v>
      </c>
      <c r="I155" s="2" t="s">
        <v>36</v>
      </c>
      <c r="J155" s="2" t="s">
        <v>36</v>
      </c>
      <c r="K155" s="2"/>
      <c r="L155" s="2" t="s">
        <v>36</v>
      </c>
      <c r="M155" s="2"/>
      <c r="N155" s="2"/>
      <c r="O155" s="2" t="s">
        <v>36</v>
      </c>
      <c r="P155" s="2" t="s">
        <v>36</v>
      </c>
      <c r="Q155" s="2" t="s">
        <v>77</v>
      </c>
      <c r="R155" s="2" t="s">
        <v>40</v>
      </c>
      <c r="S155" s="2" t="s">
        <v>45</v>
      </c>
      <c r="T155" s="2" t="s">
        <v>41</v>
      </c>
      <c r="U155" s="2" t="s">
        <v>37</v>
      </c>
      <c r="V155" s="2" t="s">
        <v>37</v>
      </c>
      <c r="W155" s="2" t="s">
        <v>41</v>
      </c>
      <c r="X155" s="2" t="s">
        <v>65</v>
      </c>
      <c r="Y155" s="2" t="s">
        <v>36</v>
      </c>
      <c r="Z155" s="2"/>
      <c r="AA155" s="2" t="s">
        <v>35</v>
      </c>
      <c r="AB155" s="2" t="s">
        <v>36</v>
      </c>
      <c r="AC155" s="2"/>
      <c r="AD155" s="2"/>
      <c r="AE155">
        <v>1973</v>
      </c>
      <c r="AF155" s="2" t="s">
        <v>35</v>
      </c>
      <c r="AG155" s="2" t="s">
        <v>49</v>
      </c>
      <c r="AH155" s="2">
        <v>4</v>
      </c>
      <c r="AI155" s="2"/>
      <c r="AJ155" s="2" t="s">
        <v>46</v>
      </c>
      <c r="AK155" s="2" t="s">
        <v>45</v>
      </c>
    </row>
    <row r="156" spans="1:37" x14ac:dyDescent="0.3">
      <c r="A156">
        <v>187</v>
      </c>
      <c r="B156" s="1">
        <v>42417</v>
      </c>
      <c r="C156">
        <v>16</v>
      </c>
      <c r="D156" t="str">
        <f>VLOOKUP(seguimiento[[#This Row],[idinstituciones]],instituciones[[idinstituciones]:[nombre]],2,)</f>
        <v>HOSPITAL de PEDIATRÍA "Juan P. Garrahan"</v>
      </c>
      <c r="E156" s="2" t="s">
        <v>64</v>
      </c>
      <c r="F156" s="2" t="s">
        <v>58</v>
      </c>
      <c r="G156" s="2" t="s">
        <v>51</v>
      </c>
      <c r="H156" s="2" t="s">
        <v>36</v>
      </c>
      <c r="I156" s="2" t="s">
        <v>37</v>
      </c>
      <c r="J156" s="2" t="s">
        <v>35</v>
      </c>
      <c r="K156" s="2"/>
      <c r="L156" s="2" t="s">
        <v>39</v>
      </c>
      <c r="M156" s="2" t="s">
        <v>70</v>
      </c>
      <c r="N156" s="2" t="s">
        <v>35</v>
      </c>
      <c r="O156" s="2" t="s">
        <v>36</v>
      </c>
      <c r="P156" s="2" t="s">
        <v>36</v>
      </c>
      <c r="Q156" s="2" t="s">
        <v>77</v>
      </c>
      <c r="R156" s="2" t="s">
        <v>40</v>
      </c>
      <c r="S156" s="2" t="s">
        <v>45</v>
      </c>
      <c r="T156" s="2" t="s">
        <v>37</v>
      </c>
      <c r="U156" s="2" t="s">
        <v>45</v>
      </c>
      <c r="V156" s="2" t="s">
        <v>45</v>
      </c>
      <c r="W156" s="2" t="s">
        <v>37</v>
      </c>
      <c r="X156" s="2" t="s">
        <v>65</v>
      </c>
      <c r="Y156" s="2" t="s">
        <v>54</v>
      </c>
      <c r="Z156" s="2" t="s">
        <v>281</v>
      </c>
      <c r="AA156" s="2" t="s">
        <v>35</v>
      </c>
      <c r="AB156" s="2" t="s">
        <v>36</v>
      </c>
      <c r="AC156" s="2"/>
      <c r="AD156" s="2"/>
      <c r="AE156">
        <v>1974</v>
      </c>
      <c r="AF156" s="2" t="s">
        <v>71</v>
      </c>
      <c r="AG156" s="2" t="s">
        <v>36</v>
      </c>
      <c r="AH156" s="2">
        <v>4</v>
      </c>
      <c r="AI156" s="2"/>
      <c r="AJ156" s="2" t="s">
        <v>46</v>
      </c>
      <c r="AK156" s="2" t="s">
        <v>45</v>
      </c>
    </row>
    <row r="157" spans="1:37" x14ac:dyDescent="0.3">
      <c r="A157">
        <v>188</v>
      </c>
      <c r="B157" s="1">
        <v>40823</v>
      </c>
      <c r="C157">
        <v>16</v>
      </c>
      <c r="D157" t="str">
        <f>VLOOKUP(seguimiento[[#This Row],[idinstituciones]],instituciones[[idinstituciones]:[nombre]],2,)</f>
        <v>HOSPITAL de PEDIATRÍA "Juan P. Garrahan"</v>
      </c>
      <c r="E157" s="2" t="s">
        <v>33</v>
      </c>
      <c r="F157" s="2" t="s">
        <v>58</v>
      </c>
      <c r="G157" s="2" t="s">
        <v>55</v>
      </c>
      <c r="H157" s="2" t="s">
        <v>36</v>
      </c>
      <c r="I157" s="2" t="s">
        <v>45</v>
      </c>
      <c r="J157" s="2" t="s">
        <v>71</v>
      </c>
      <c r="K157" s="2"/>
      <c r="L157" s="2" t="s">
        <v>39</v>
      </c>
      <c r="M157" s="2"/>
      <c r="N157" s="2" t="s">
        <v>35</v>
      </c>
      <c r="O157" s="2" t="s">
        <v>36</v>
      </c>
      <c r="P157" s="2" t="s">
        <v>36</v>
      </c>
      <c r="Q157" s="2" t="s">
        <v>34</v>
      </c>
      <c r="R157" s="2"/>
      <c r="S157" s="2" t="s">
        <v>45</v>
      </c>
      <c r="T157" s="2" t="s">
        <v>66</v>
      </c>
      <c r="U157" s="2" t="s">
        <v>45</v>
      </c>
      <c r="V157" s="2" t="s">
        <v>45</v>
      </c>
      <c r="W157" s="2" t="s">
        <v>41</v>
      </c>
      <c r="X157" s="2" t="s">
        <v>65</v>
      </c>
      <c r="Y157" s="2" t="s">
        <v>36</v>
      </c>
      <c r="Z157" s="2" t="s">
        <v>35</v>
      </c>
      <c r="AA157" s="2" t="s">
        <v>35</v>
      </c>
      <c r="AB157" s="2" t="s">
        <v>36</v>
      </c>
      <c r="AC157" s="2"/>
      <c r="AD157" s="2"/>
      <c r="AE157">
        <v>191</v>
      </c>
      <c r="AF157" s="2" t="s">
        <v>36</v>
      </c>
      <c r="AG157" s="2" t="s">
        <v>36</v>
      </c>
      <c r="AH157" s="2"/>
      <c r="AI157" s="2"/>
      <c r="AJ157" s="2" t="s">
        <v>36</v>
      </c>
      <c r="AK157" s="2" t="s">
        <v>36</v>
      </c>
    </row>
    <row r="158" spans="1:37" x14ac:dyDescent="0.3">
      <c r="A158">
        <v>188</v>
      </c>
      <c r="B158" s="1">
        <v>41212</v>
      </c>
      <c r="C158">
        <v>16</v>
      </c>
      <c r="D158" t="str">
        <f>VLOOKUP(seguimiento[[#This Row],[idinstituciones]],instituciones[[idinstituciones]:[nombre]],2,)</f>
        <v>HOSPITAL de PEDIATRÍA "Juan P. Garrahan"</v>
      </c>
      <c r="E158" s="2" t="s">
        <v>33</v>
      </c>
      <c r="F158" s="2" t="s">
        <v>34</v>
      </c>
      <c r="G158" s="2" t="s">
        <v>35</v>
      </c>
      <c r="H158" s="2" t="s">
        <v>36</v>
      </c>
      <c r="I158" s="2" t="s">
        <v>45</v>
      </c>
      <c r="J158" s="2" t="s">
        <v>71</v>
      </c>
      <c r="K158" s="2"/>
      <c r="L158" s="2" t="s">
        <v>39</v>
      </c>
      <c r="M158" s="2"/>
      <c r="N158" s="2" t="s">
        <v>35</v>
      </c>
      <c r="O158" s="2" t="s">
        <v>36</v>
      </c>
      <c r="P158" s="2" t="s">
        <v>36</v>
      </c>
      <c r="Q158" s="2" t="s">
        <v>34</v>
      </c>
      <c r="R158" s="2" t="s">
        <v>40</v>
      </c>
      <c r="S158" s="2" t="s">
        <v>45</v>
      </c>
      <c r="T158" s="2" t="s">
        <v>73</v>
      </c>
      <c r="U158" s="2" t="s">
        <v>37</v>
      </c>
      <c r="V158" s="2" t="s">
        <v>37</v>
      </c>
      <c r="W158" s="2" t="s">
        <v>49</v>
      </c>
      <c r="X158" s="2" t="s">
        <v>65</v>
      </c>
      <c r="Y158" s="2" t="s">
        <v>44</v>
      </c>
      <c r="Z158" s="2" t="s">
        <v>35</v>
      </c>
      <c r="AA158" s="2" t="s">
        <v>35</v>
      </c>
      <c r="AB158" s="2" t="s">
        <v>36</v>
      </c>
      <c r="AC158" s="2"/>
      <c r="AD158" s="2"/>
      <c r="AE158">
        <v>2114</v>
      </c>
      <c r="AF158" s="2" t="s">
        <v>35</v>
      </c>
      <c r="AG158" s="2" t="s">
        <v>36</v>
      </c>
      <c r="AH158" s="2">
        <v>1</v>
      </c>
      <c r="AI158" s="2" t="str">
        <f>VLOOKUP(seguimiento[[#This Row],[vitamiad]],vitaminad[[id]:[valor]],2,)</f>
        <v>No realizado</v>
      </c>
      <c r="AJ158" s="2" t="s">
        <v>37</v>
      </c>
      <c r="AK158" s="2" t="s">
        <v>45</v>
      </c>
    </row>
    <row r="159" spans="1:37" x14ac:dyDescent="0.3">
      <c r="A159">
        <v>188</v>
      </c>
      <c r="B159" s="1">
        <v>41607</v>
      </c>
      <c r="C159">
        <v>16</v>
      </c>
      <c r="D159" t="str">
        <f>VLOOKUP(seguimiento[[#This Row],[idinstituciones]],instituciones[[idinstituciones]:[nombre]],2,)</f>
        <v>HOSPITAL de PEDIATRÍA "Juan P. Garrahan"</v>
      </c>
      <c r="E159" s="2" t="s">
        <v>33</v>
      </c>
      <c r="F159" s="2" t="s">
        <v>58</v>
      </c>
      <c r="G159" s="2" t="s">
        <v>55</v>
      </c>
      <c r="H159" s="2" t="s">
        <v>36</v>
      </c>
      <c r="I159" s="2" t="s">
        <v>45</v>
      </c>
      <c r="J159" s="2" t="s">
        <v>71</v>
      </c>
      <c r="K159" s="2"/>
      <c r="L159" s="2" t="s">
        <v>39</v>
      </c>
      <c r="M159" s="2"/>
      <c r="N159" s="2" t="s">
        <v>35</v>
      </c>
      <c r="O159" s="2" t="s">
        <v>36</v>
      </c>
      <c r="P159" s="2" t="s">
        <v>36</v>
      </c>
      <c r="Q159" s="2" t="s">
        <v>34</v>
      </c>
      <c r="R159" s="2" t="s">
        <v>40</v>
      </c>
      <c r="S159" s="2" t="s">
        <v>45</v>
      </c>
      <c r="T159" s="2" t="s">
        <v>60</v>
      </c>
      <c r="U159" s="2" t="s">
        <v>45</v>
      </c>
      <c r="V159" s="2" t="s">
        <v>45</v>
      </c>
      <c r="W159" s="2" t="s">
        <v>73</v>
      </c>
      <c r="X159" s="2" t="s">
        <v>65</v>
      </c>
      <c r="Y159" s="2" t="s">
        <v>44</v>
      </c>
      <c r="Z159" s="2" t="s">
        <v>35</v>
      </c>
      <c r="AA159" s="2" t="s">
        <v>35</v>
      </c>
      <c r="AB159" s="2" t="s">
        <v>36</v>
      </c>
      <c r="AC159" s="2"/>
      <c r="AD159" s="2"/>
      <c r="AE159">
        <v>2115</v>
      </c>
      <c r="AF159" s="2" t="s">
        <v>35</v>
      </c>
      <c r="AG159" s="2" t="s">
        <v>36</v>
      </c>
      <c r="AH159" s="2">
        <v>1</v>
      </c>
      <c r="AI159" s="2" t="str">
        <f>VLOOKUP(seguimiento[[#This Row],[vitamiad]],vitaminad[[id]:[valor]],2,)</f>
        <v>No realizado</v>
      </c>
      <c r="AJ159" s="2" t="s">
        <v>37</v>
      </c>
      <c r="AK159" s="2" t="s">
        <v>45</v>
      </c>
    </row>
    <row r="160" spans="1:37" x14ac:dyDescent="0.3">
      <c r="A160">
        <v>188</v>
      </c>
      <c r="B160" s="1">
        <v>41969</v>
      </c>
      <c r="C160">
        <v>16</v>
      </c>
      <c r="D160" t="str">
        <f>VLOOKUP(seguimiento[[#This Row],[idinstituciones]],instituciones[[idinstituciones]:[nombre]],2,)</f>
        <v>HOSPITAL de PEDIATRÍA "Juan P. Garrahan"</v>
      </c>
      <c r="E160" s="2" t="s">
        <v>64</v>
      </c>
      <c r="F160" s="2" t="s">
        <v>34</v>
      </c>
      <c r="G160" s="2" t="s">
        <v>55</v>
      </c>
      <c r="H160" s="2" t="s">
        <v>36</v>
      </c>
      <c r="I160" s="2" t="s">
        <v>45</v>
      </c>
      <c r="J160" s="2" t="s">
        <v>35</v>
      </c>
      <c r="K160" s="2"/>
      <c r="L160" s="2" t="s">
        <v>39</v>
      </c>
      <c r="M160" s="2"/>
      <c r="N160" s="2" t="s">
        <v>35</v>
      </c>
      <c r="O160" s="2" t="s">
        <v>36</v>
      </c>
      <c r="P160" s="2" t="s">
        <v>36</v>
      </c>
      <c r="Q160" s="2" t="s">
        <v>34</v>
      </c>
      <c r="R160" s="2" t="s">
        <v>40</v>
      </c>
      <c r="S160" s="2" t="s">
        <v>45</v>
      </c>
      <c r="T160" s="2" t="s">
        <v>74</v>
      </c>
      <c r="U160" s="2" t="s">
        <v>37</v>
      </c>
      <c r="V160" s="2" t="s">
        <v>37</v>
      </c>
      <c r="W160" s="2" t="s">
        <v>48</v>
      </c>
      <c r="X160" s="2" t="s">
        <v>65</v>
      </c>
      <c r="Y160" s="2" t="s">
        <v>44</v>
      </c>
      <c r="Z160" s="2" t="s">
        <v>35</v>
      </c>
      <c r="AA160" s="2" t="s">
        <v>35</v>
      </c>
      <c r="AB160" s="2" t="s">
        <v>36</v>
      </c>
      <c r="AC160" s="2"/>
      <c r="AD160" s="2"/>
      <c r="AE160">
        <v>2116</v>
      </c>
      <c r="AF160" s="2" t="s">
        <v>35</v>
      </c>
      <c r="AG160" s="2" t="s">
        <v>36</v>
      </c>
      <c r="AH160" s="2">
        <v>1</v>
      </c>
      <c r="AI160" s="2" t="str">
        <f>VLOOKUP(seguimiento[[#This Row],[vitamiad]],vitaminad[[id]:[valor]],2,)</f>
        <v>No realizado</v>
      </c>
      <c r="AJ160" s="2" t="s">
        <v>46</v>
      </c>
      <c r="AK160" s="2" t="s">
        <v>45</v>
      </c>
    </row>
    <row r="161" spans="1:37" x14ac:dyDescent="0.3">
      <c r="A161">
        <v>188</v>
      </c>
      <c r="B161" s="1">
        <v>42349</v>
      </c>
      <c r="C161">
        <v>16</v>
      </c>
      <c r="D161" t="str">
        <f>VLOOKUP(seguimiento[[#This Row],[idinstituciones]],instituciones[[idinstituciones]:[nombre]],2,)</f>
        <v>HOSPITAL de PEDIATRÍA "Juan P. Garrahan"</v>
      </c>
      <c r="E161" s="2" t="s">
        <v>64</v>
      </c>
      <c r="F161" s="2" t="s">
        <v>58</v>
      </c>
      <c r="G161" s="2" t="s">
        <v>55</v>
      </c>
      <c r="H161" s="2" t="s">
        <v>36</v>
      </c>
      <c r="I161" s="2" t="s">
        <v>45</v>
      </c>
      <c r="J161" s="2" t="s">
        <v>71</v>
      </c>
      <c r="K161" s="2"/>
      <c r="L161" s="2" t="s">
        <v>39</v>
      </c>
      <c r="M161" s="2"/>
      <c r="N161" s="2" t="s">
        <v>35</v>
      </c>
      <c r="O161" s="2" t="s">
        <v>36</v>
      </c>
      <c r="P161" s="2" t="s">
        <v>36</v>
      </c>
      <c r="Q161" s="2" t="s">
        <v>34</v>
      </c>
      <c r="R161" s="2" t="s">
        <v>40</v>
      </c>
      <c r="S161" s="2" t="s">
        <v>45</v>
      </c>
      <c r="T161" s="2" t="s">
        <v>41</v>
      </c>
      <c r="U161" s="2" t="s">
        <v>37</v>
      </c>
      <c r="V161" s="2" t="s">
        <v>37</v>
      </c>
      <c r="W161" s="2" t="s">
        <v>41</v>
      </c>
      <c r="X161" s="2" t="s">
        <v>65</v>
      </c>
      <c r="Y161" s="2" t="s">
        <v>44</v>
      </c>
      <c r="Z161" s="2" t="s">
        <v>35</v>
      </c>
      <c r="AA161" s="2" t="s">
        <v>35</v>
      </c>
      <c r="AB161" s="2" t="s">
        <v>36</v>
      </c>
      <c r="AC161" s="2"/>
      <c r="AD161" s="2"/>
      <c r="AE161">
        <v>2118</v>
      </c>
      <c r="AF161" s="2" t="s">
        <v>35</v>
      </c>
      <c r="AG161" s="2" t="s">
        <v>45</v>
      </c>
      <c r="AH161" s="2">
        <v>4</v>
      </c>
      <c r="AI161" s="2"/>
      <c r="AJ161" s="2" t="s">
        <v>46</v>
      </c>
      <c r="AK161" s="2" t="s">
        <v>45</v>
      </c>
    </row>
    <row r="162" spans="1:37" x14ac:dyDescent="0.3">
      <c r="A162">
        <v>189</v>
      </c>
      <c r="B162" s="1">
        <v>40611</v>
      </c>
      <c r="C162">
        <v>16</v>
      </c>
      <c r="D162" t="str">
        <f>VLOOKUP(seguimiento[[#This Row],[idinstituciones]],instituciones[[idinstituciones]:[nombre]],2,)</f>
        <v>HOSPITAL de PEDIATRÍA "Juan P. Garrahan"</v>
      </c>
      <c r="E162" s="2" t="s">
        <v>35</v>
      </c>
      <c r="F162" s="2" t="s">
        <v>34</v>
      </c>
      <c r="G162" s="2" t="s">
        <v>35</v>
      </c>
      <c r="H162" s="2" t="s">
        <v>36</v>
      </c>
      <c r="I162" s="2" t="s">
        <v>37</v>
      </c>
      <c r="J162" s="2" t="s">
        <v>35</v>
      </c>
      <c r="K162" s="2" t="s">
        <v>61</v>
      </c>
      <c r="L162" s="2" t="s">
        <v>39</v>
      </c>
      <c r="M162" s="2"/>
      <c r="N162" s="2" t="s">
        <v>35</v>
      </c>
      <c r="O162" s="2" t="s">
        <v>36</v>
      </c>
      <c r="P162" s="2" t="s">
        <v>36</v>
      </c>
      <c r="Q162" s="2" t="s">
        <v>34</v>
      </c>
      <c r="R162" s="2" t="s">
        <v>40</v>
      </c>
      <c r="S162" s="2" t="s">
        <v>45</v>
      </c>
      <c r="T162" s="2" t="s">
        <v>46</v>
      </c>
      <c r="U162" s="2" t="s">
        <v>42</v>
      </c>
      <c r="V162" s="2" t="s">
        <v>36</v>
      </c>
      <c r="W162" s="2" t="s">
        <v>45</v>
      </c>
      <c r="X162" s="2" t="s">
        <v>65</v>
      </c>
      <c r="Y162" s="2" t="s">
        <v>36</v>
      </c>
      <c r="Z162" s="2" t="s">
        <v>281</v>
      </c>
      <c r="AA162" s="2" t="s">
        <v>35</v>
      </c>
      <c r="AB162" s="2" t="s">
        <v>36</v>
      </c>
      <c r="AC162" s="2"/>
      <c r="AD162" s="2"/>
      <c r="AE162">
        <v>1553</v>
      </c>
      <c r="AF162" s="2" t="s">
        <v>36</v>
      </c>
      <c r="AG162" s="2" t="s">
        <v>36</v>
      </c>
      <c r="AH162" s="2"/>
      <c r="AI162" s="2"/>
      <c r="AJ162" s="2" t="s">
        <v>36</v>
      </c>
      <c r="AK162" s="2" t="s">
        <v>36</v>
      </c>
    </row>
    <row r="163" spans="1:37" x14ac:dyDescent="0.3">
      <c r="A163">
        <v>190</v>
      </c>
      <c r="B163" s="1">
        <v>40483</v>
      </c>
      <c r="C163">
        <v>16</v>
      </c>
      <c r="D163" t="str">
        <f>VLOOKUP(seguimiento[[#This Row],[idinstituciones]],instituciones[[idinstituciones]:[nombre]],2,)</f>
        <v>HOSPITAL de PEDIATRÍA "Juan P. Garrahan"</v>
      </c>
      <c r="E163" s="2" t="s">
        <v>33</v>
      </c>
      <c r="F163" s="2" t="s">
        <v>34</v>
      </c>
      <c r="G163" s="2" t="s">
        <v>35</v>
      </c>
      <c r="H163" s="2" t="s">
        <v>36</v>
      </c>
      <c r="I163" s="2" t="s">
        <v>45</v>
      </c>
      <c r="J163" s="2" t="s">
        <v>44</v>
      </c>
      <c r="K163" s="2" t="s">
        <v>38</v>
      </c>
      <c r="L163" s="2" t="s">
        <v>39</v>
      </c>
      <c r="M163" s="2"/>
      <c r="N163" s="2" t="s">
        <v>35</v>
      </c>
      <c r="O163" s="2" t="s">
        <v>36</v>
      </c>
      <c r="P163" s="2" t="s">
        <v>36</v>
      </c>
      <c r="Q163" s="2"/>
      <c r="R163" s="2"/>
      <c r="S163" s="2" t="s">
        <v>45</v>
      </c>
      <c r="T163" s="2" t="s">
        <v>46</v>
      </c>
      <c r="U163" s="2" t="s">
        <v>42</v>
      </c>
      <c r="V163" s="2" t="s">
        <v>36</v>
      </c>
      <c r="W163" s="2" t="s">
        <v>37</v>
      </c>
      <c r="X163" s="2" t="s">
        <v>43</v>
      </c>
      <c r="Y163" s="2" t="s">
        <v>36</v>
      </c>
      <c r="Z163" s="2" t="s">
        <v>281</v>
      </c>
      <c r="AA163" s="2" t="s">
        <v>35</v>
      </c>
      <c r="AB163" s="2" t="s">
        <v>36</v>
      </c>
      <c r="AC163" s="2"/>
      <c r="AD163" s="2"/>
      <c r="AE163">
        <v>1755</v>
      </c>
      <c r="AF163" s="2" t="s">
        <v>36</v>
      </c>
      <c r="AG163" s="2" t="s">
        <v>36</v>
      </c>
      <c r="AH163" s="2"/>
      <c r="AI163" s="2"/>
      <c r="AJ163" s="2" t="s">
        <v>36</v>
      </c>
      <c r="AK163" s="2" t="s">
        <v>36</v>
      </c>
    </row>
    <row r="164" spans="1:37" x14ac:dyDescent="0.3">
      <c r="A164">
        <v>191</v>
      </c>
      <c r="B164" s="1">
        <v>40871</v>
      </c>
      <c r="C164">
        <v>16</v>
      </c>
      <c r="D164" t="str">
        <f>VLOOKUP(seguimiento[[#This Row],[idinstituciones]],instituciones[[idinstituciones]:[nombre]],2,)</f>
        <v>HOSPITAL de PEDIATRÍA "Juan P. Garrahan"</v>
      </c>
      <c r="E164" s="2" t="s">
        <v>33</v>
      </c>
      <c r="F164" s="2" t="s">
        <v>34</v>
      </c>
      <c r="G164" s="2" t="s">
        <v>35</v>
      </c>
      <c r="H164" s="2" t="s">
        <v>36</v>
      </c>
      <c r="I164" s="2" t="s">
        <v>45</v>
      </c>
      <c r="J164" s="2" t="s">
        <v>35</v>
      </c>
      <c r="K164" s="2" t="s">
        <v>38</v>
      </c>
      <c r="L164" s="2" t="s">
        <v>39</v>
      </c>
      <c r="M164" s="2"/>
      <c r="N164" s="2" t="s">
        <v>35</v>
      </c>
      <c r="O164" s="2" t="s">
        <v>36</v>
      </c>
      <c r="P164" s="2" t="s">
        <v>36</v>
      </c>
      <c r="Q164" s="2" t="s">
        <v>34</v>
      </c>
      <c r="R164" s="2"/>
      <c r="S164" s="2" t="s">
        <v>45</v>
      </c>
      <c r="T164" s="2" t="s">
        <v>46</v>
      </c>
      <c r="U164" s="2" t="s">
        <v>42</v>
      </c>
      <c r="V164" s="2" t="s">
        <v>36</v>
      </c>
      <c r="W164" s="2" t="s">
        <v>48</v>
      </c>
      <c r="X164" s="2" t="s">
        <v>43</v>
      </c>
      <c r="Y164" s="2" t="s">
        <v>36</v>
      </c>
      <c r="Z164" s="2" t="s">
        <v>281</v>
      </c>
      <c r="AA164" s="2" t="s">
        <v>35</v>
      </c>
      <c r="AB164" s="2" t="s">
        <v>36</v>
      </c>
      <c r="AC164" s="2"/>
      <c r="AD164" s="2"/>
      <c r="AE164">
        <v>962</v>
      </c>
      <c r="AF164" s="2" t="s">
        <v>36</v>
      </c>
      <c r="AG164" s="2" t="s">
        <v>36</v>
      </c>
      <c r="AH164" s="2"/>
      <c r="AI164" s="2"/>
      <c r="AJ164" s="2" t="s">
        <v>36</v>
      </c>
      <c r="AK164" s="2" t="s">
        <v>36</v>
      </c>
    </row>
    <row r="165" spans="1:37" x14ac:dyDescent="0.3">
      <c r="A165">
        <v>191</v>
      </c>
      <c r="B165" s="1">
        <v>41255</v>
      </c>
      <c r="C165">
        <v>16</v>
      </c>
      <c r="D165" t="str">
        <f>VLOOKUP(seguimiento[[#This Row],[idinstituciones]],instituciones[[idinstituciones]:[nombre]],2,)</f>
        <v>HOSPITAL de PEDIATRÍA "Juan P. Garrahan"</v>
      </c>
      <c r="E165" s="2" t="s">
        <v>35</v>
      </c>
      <c r="F165" s="2" t="s">
        <v>58</v>
      </c>
      <c r="G165" s="2" t="s">
        <v>35</v>
      </c>
      <c r="H165" s="2" t="s">
        <v>36</v>
      </c>
      <c r="I165" s="2" t="s">
        <v>45</v>
      </c>
      <c r="J165" s="2" t="s">
        <v>35</v>
      </c>
      <c r="K165" s="2"/>
      <c r="L165" s="2" t="s">
        <v>39</v>
      </c>
      <c r="M165" s="2"/>
      <c r="N165" s="2" t="s">
        <v>35</v>
      </c>
      <c r="O165" s="2" t="s">
        <v>36</v>
      </c>
      <c r="P165" s="2" t="s">
        <v>36</v>
      </c>
      <c r="Q165" s="2" t="s">
        <v>34</v>
      </c>
      <c r="R165" s="2" t="s">
        <v>40</v>
      </c>
      <c r="S165" s="2" t="s">
        <v>45</v>
      </c>
      <c r="T165" s="2" t="s">
        <v>36</v>
      </c>
      <c r="U165" s="2" t="s">
        <v>37</v>
      </c>
      <c r="V165" s="2" t="s">
        <v>42</v>
      </c>
      <c r="W165" s="2" t="s">
        <v>37</v>
      </c>
      <c r="X165" s="2" t="s">
        <v>43</v>
      </c>
      <c r="Y165" s="2" t="s">
        <v>79</v>
      </c>
      <c r="Z165" s="2" t="s">
        <v>281</v>
      </c>
      <c r="AA165" s="2" t="s">
        <v>35</v>
      </c>
      <c r="AB165" s="2" t="s">
        <v>36</v>
      </c>
      <c r="AC165" s="2"/>
      <c r="AD165" s="2"/>
      <c r="AE165">
        <v>2090</v>
      </c>
      <c r="AF165" s="2" t="s">
        <v>35</v>
      </c>
      <c r="AG165" s="2" t="s">
        <v>36</v>
      </c>
      <c r="AH165" s="2">
        <v>2</v>
      </c>
      <c r="AI165" s="2" t="str">
        <f>VLOOKUP(seguimiento[[#This Row],[vitamiad]],vitaminad[[id]:[valor]],2,)</f>
        <v>Normal</v>
      </c>
      <c r="AJ165" s="2" t="s">
        <v>45</v>
      </c>
      <c r="AK165" s="2" t="s">
        <v>45</v>
      </c>
    </row>
    <row r="166" spans="1:37" x14ac:dyDescent="0.3">
      <c r="A166">
        <v>191</v>
      </c>
      <c r="B166" s="1">
        <v>41627</v>
      </c>
      <c r="C166">
        <v>16</v>
      </c>
      <c r="D166" t="str">
        <f>VLOOKUP(seguimiento[[#This Row],[idinstituciones]],instituciones[[idinstituciones]:[nombre]],2,)</f>
        <v>HOSPITAL de PEDIATRÍA "Juan P. Garrahan"</v>
      </c>
      <c r="E166" s="2" t="s">
        <v>33</v>
      </c>
      <c r="F166" s="2" t="s">
        <v>34</v>
      </c>
      <c r="G166" s="2" t="s">
        <v>35</v>
      </c>
      <c r="H166" s="2" t="s">
        <v>36</v>
      </c>
      <c r="I166" s="2" t="s">
        <v>45</v>
      </c>
      <c r="J166" s="2" t="s">
        <v>35</v>
      </c>
      <c r="K166" s="2"/>
      <c r="L166" s="2" t="s">
        <v>39</v>
      </c>
      <c r="M166" s="2"/>
      <c r="N166" s="2" t="s">
        <v>35</v>
      </c>
      <c r="O166" s="2" t="s">
        <v>36</v>
      </c>
      <c r="P166" s="2" t="s">
        <v>36</v>
      </c>
      <c r="Q166" s="2" t="s">
        <v>34</v>
      </c>
      <c r="R166" s="2" t="s">
        <v>40</v>
      </c>
      <c r="S166" s="2" t="s">
        <v>45</v>
      </c>
      <c r="T166" s="2" t="s">
        <v>46</v>
      </c>
      <c r="U166" s="2" t="s">
        <v>42</v>
      </c>
      <c r="V166" s="2" t="s">
        <v>42</v>
      </c>
      <c r="W166" s="2" t="s">
        <v>46</v>
      </c>
      <c r="X166" s="2" t="s">
        <v>43</v>
      </c>
      <c r="Y166" s="2" t="s">
        <v>47</v>
      </c>
      <c r="Z166" s="2" t="s">
        <v>281</v>
      </c>
      <c r="AA166" s="2" t="s">
        <v>35</v>
      </c>
      <c r="AB166" s="2" t="s">
        <v>36</v>
      </c>
      <c r="AC166" s="2"/>
      <c r="AD166" s="2"/>
      <c r="AE166">
        <v>2091</v>
      </c>
      <c r="AF166" s="2" t="s">
        <v>35</v>
      </c>
      <c r="AG166" s="2" t="s">
        <v>36</v>
      </c>
      <c r="AH166" s="2">
        <v>1</v>
      </c>
      <c r="AI166" s="2" t="str">
        <f>VLOOKUP(seguimiento[[#This Row],[vitamiad]],vitaminad[[id]:[valor]],2,)</f>
        <v>No realizado</v>
      </c>
      <c r="AJ166" s="2" t="s">
        <v>45</v>
      </c>
      <c r="AK166" s="2" t="s">
        <v>45</v>
      </c>
    </row>
    <row r="167" spans="1:37" x14ac:dyDescent="0.3">
      <c r="A167">
        <v>191</v>
      </c>
      <c r="B167" s="1">
        <v>41754</v>
      </c>
      <c r="C167">
        <v>16</v>
      </c>
      <c r="D167" t="str">
        <f>VLOOKUP(seguimiento[[#This Row],[idinstituciones]],instituciones[[idinstituciones]:[nombre]],2,)</f>
        <v>HOSPITAL de PEDIATRÍA "Juan P. Garrahan"</v>
      </c>
      <c r="E167" s="2" t="s">
        <v>33</v>
      </c>
      <c r="F167" s="2" t="s">
        <v>34</v>
      </c>
      <c r="G167" s="2" t="s">
        <v>55</v>
      </c>
      <c r="H167" s="2" t="s">
        <v>36</v>
      </c>
      <c r="I167" s="2" t="s">
        <v>45</v>
      </c>
      <c r="J167" s="2" t="s">
        <v>35</v>
      </c>
      <c r="K167" s="2"/>
      <c r="L167" s="2" t="s">
        <v>39</v>
      </c>
      <c r="M167" s="2"/>
      <c r="N167" s="2" t="s">
        <v>35</v>
      </c>
      <c r="O167" s="2" t="s">
        <v>36</v>
      </c>
      <c r="P167" s="2" t="s">
        <v>36</v>
      </c>
      <c r="Q167" s="2" t="s">
        <v>34</v>
      </c>
      <c r="R167" s="2" t="s">
        <v>40</v>
      </c>
      <c r="S167" s="2" t="s">
        <v>45</v>
      </c>
      <c r="T167" s="2" t="s">
        <v>37</v>
      </c>
      <c r="U167" s="2" t="s">
        <v>42</v>
      </c>
      <c r="V167" s="2" t="s">
        <v>42</v>
      </c>
      <c r="W167" s="2" t="s">
        <v>37</v>
      </c>
      <c r="X167" s="2" t="s">
        <v>43</v>
      </c>
      <c r="Y167" s="2" t="s">
        <v>79</v>
      </c>
      <c r="Z167" s="2" t="s">
        <v>281</v>
      </c>
      <c r="AA167" s="2" t="s">
        <v>35</v>
      </c>
      <c r="AB167" s="2" t="s">
        <v>36</v>
      </c>
      <c r="AC167" s="2"/>
      <c r="AD167" s="2"/>
      <c r="AE167">
        <v>2092</v>
      </c>
      <c r="AF167" s="2" t="s">
        <v>35</v>
      </c>
      <c r="AG167" s="2" t="s">
        <v>36</v>
      </c>
      <c r="AH167" s="2">
        <v>2</v>
      </c>
      <c r="AI167" s="2" t="str">
        <f>VLOOKUP(seguimiento[[#This Row],[vitamiad]],vitaminad[[id]:[valor]],2,)</f>
        <v>Normal</v>
      </c>
      <c r="AJ167" s="2" t="s">
        <v>37</v>
      </c>
      <c r="AK167" s="2" t="s">
        <v>45</v>
      </c>
    </row>
    <row r="168" spans="1:37" x14ac:dyDescent="0.3">
      <c r="A168">
        <v>192</v>
      </c>
      <c r="B168" s="1">
        <v>40532</v>
      </c>
      <c r="C168">
        <v>16</v>
      </c>
      <c r="D168" t="str">
        <f>VLOOKUP(seguimiento[[#This Row],[idinstituciones]],instituciones[[idinstituciones]:[nombre]],2,)</f>
        <v>HOSPITAL de PEDIATRÍA "Juan P. Garrahan"</v>
      </c>
      <c r="E168" s="2" t="s">
        <v>35</v>
      </c>
      <c r="F168" s="2" t="s">
        <v>34</v>
      </c>
      <c r="G168" s="2" t="s">
        <v>35</v>
      </c>
      <c r="H168" s="2" t="s">
        <v>36</v>
      </c>
      <c r="I168" s="2" t="s">
        <v>37</v>
      </c>
      <c r="J168" s="2" t="s">
        <v>71</v>
      </c>
      <c r="K168" s="2" t="s">
        <v>63</v>
      </c>
      <c r="L168" s="2" t="s">
        <v>36</v>
      </c>
      <c r="M168" s="2" t="s">
        <v>53</v>
      </c>
      <c r="N168" s="2" t="s">
        <v>35</v>
      </c>
      <c r="O168" s="2" t="s">
        <v>36</v>
      </c>
      <c r="P168" s="2" t="s">
        <v>36</v>
      </c>
      <c r="Q168" s="2" t="s">
        <v>34</v>
      </c>
      <c r="R168" s="2"/>
      <c r="S168" s="2" t="s">
        <v>45</v>
      </c>
      <c r="T168" s="2" t="s">
        <v>41</v>
      </c>
      <c r="U168" s="2" t="s">
        <v>42</v>
      </c>
      <c r="V168" s="2" t="s">
        <v>36</v>
      </c>
      <c r="W168" s="2" t="s">
        <v>41</v>
      </c>
      <c r="X168" s="2" t="s">
        <v>65</v>
      </c>
      <c r="Y168" s="2" t="s">
        <v>36</v>
      </c>
      <c r="Z168" s="2" t="s">
        <v>281</v>
      </c>
      <c r="AA168" s="2" t="s">
        <v>35</v>
      </c>
      <c r="AB168" s="2" t="s">
        <v>36</v>
      </c>
      <c r="AC168" s="2"/>
      <c r="AD168" s="2"/>
      <c r="AE168">
        <v>1514</v>
      </c>
      <c r="AF168" s="2" t="s">
        <v>36</v>
      </c>
      <c r="AG168" s="2" t="s">
        <v>36</v>
      </c>
      <c r="AH168" s="2"/>
      <c r="AI168" s="2"/>
      <c r="AJ168" s="2" t="s">
        <v>36</v>
      </c>
      <c r="AK168" s="2" t="s">
        <v>36</v>
      </c>
    </row>
    <row r="169" spans="1:37" x14ac:dyDescent="0.3">
      <c r="A169">
        <v>192</v>
      </c>
      <c r="B169" s="1">
        <v>41246</v>
      </c>
      <c r="C169">
        <v>16</v>
      </c>
      <c r="D169" t="str">
        <f>VLOOKUP(seguimiento[[#This Row],[idinstituciones]],instituciones[[idinstituciones]:[nombre]],2,)</f>
        <v>HOSPITAL de PEDIATRÍA "Juan P. Garrahan"</v>
      </c>
      <c r="E169" s="2" t="s">
        <v>33</v>
      </c>
      <c r="F169" s="2" t="s">
        <v>58</v>
      </c>
      <c r="G169" s="2" t="s">
        <v>35</v>
      </c>
      <c r="H169" s="2" t="s">
        <v>36</v>
      </c>
      <c r="I169" s="2" t="s">
        <v>45</v>
      </c>
      <c r="J169" s="2" t="s">
        <v>71</v>
      </c>
      <c r="K169" s="2"/>
      <c r="L169" s="2" t="s">
        <v>39</v>
      </c>
      <c r="M169" s="2"/>
      <c r="N169" s="2" t="s">
        <v>35</v>
      </c>
      <c r="O169" s="2" t="s">
        <v>36</v>
      </c>
      <c r="P169" s="2" t="s">
        <v>36</v>
      </c>
      <c r="Q169" s="2" t="s">
        <v>34</v>
      </c>
      <c r="R169" s="2" t="s">
        <v>40</v>
      </c>
      <c r="S169" s="2" t="s">
        <v>45</v>
      </c>
      <c r="T169" s="2" t="s">
        <v>48</v>
      </c>
      <c r="U169" s="2" t="s">
        <v>45</v>
      </c>
      <c r="V169" s="2" t="s">
        <v>45</v>
      </c>
      <c r="W169" s="2" t="s">
        <v>48</v>
      </c>
      <c r="X169" s="2" t="s">
        <v>65</v>
      </c>
      <c r="Y169" s="2" t="s">
        <v>56</v>
      </c>
      <c r="Z169" s="2" t="s">
        <v>281</v>
      </c>
      <c r="AA169" s="2" t="s">
        <v>35</v>
      </c>
      <c r="AB169" s="2" t="s">
        <v>36</v>
      </c>
      <c r="AC169" s="2"/>
      <c r="AD169" s="2"/>
      <c r="AE169">
        <v>2123</v>
      </c>
      <c r="AF169" s="2" t="s">
        <v>35</v>
      </c>
      <c r="AG169" s="2" t="s">
        <v>36</v>
      </c>
      <c r="AH169" s="2">
        <v>1</v>
      </c>
      <c r="AI169" s="2" t="str">
        <f>VLOOKUP(seguimiento[[#This Row],[vitamiad]],vitaminad[[id]:[valor]],2,)</f>
        <v>No realizado</v>
      </c>
      <c r="AJ169" s="2" t="s">
        <v>37</v>
      </c>
      <c r="AK169" s="2" t="s">
        <v>45</v>
      </c>
    </row>
    <row r="170" spans="1:37" x14ac:dyDescent="0.3">
      <c r="A170">
        <v>192</v>
      </c>
      <c r="B170" s="1">
        <v>41500</v>
      </c>
      <c r="C170">
        <v>16</v>
      </c>
      <c r="D170" t="str">
        <f>VLOOKUP(seguimiento[[#This Row],[idinstituciones]],instituciones[[idinstituciones]:[nombre]],2,)</f>
        <v>HOSPITAL de PEDIATRÍA "Juan P. Garrahan"</v>
      </c>
      <c r="E170" s="2" t="s">
        <v>33</v>
      </c>
      <c r="F170" s="2" t="s">
        <v>36</v>
      </c>
      <c r="G170" s="2" t="s">
        <v>55</v>
      </c>
      <c r="H170" s="2" t="s">
        <v>36</v>
      </c>
      <c r="I170" s="2" t="s">
        <v>45</v>
      </c>
      <c r="J170" s="2" t="s">
        <v>71</v>
      </c>
      <c r="K170" s="2"/>
      <c r="L170" s="2" t="s">
        <v>39</v>
      </c>
      <c r="M170" s="2"/>
      <c r="N170" s="2" t="s">
        <v>35</v>
      </c>
      <c r="O170" s="2" t="s">
        <v>36</v>
      </c>
      <c r="P170" s="2" t="s">
        <v>36</v>
      </c>
      <c r="Q170" s="2" t="s">
        <v>34</v>
      </c>
      <c r="R170" s="2" t="s">
        <v>40</v>
      </c>
      <c r="S170" s="2" t="s">
        <v>45</v>
      </c>
      <c r="T170" s="2" t="s">
        <v>74</v>
      </c>
      <c r="U170" s="2" t="s">
        <v>45</v>
      </c>
      <c r="V170" s="2" t="s">
        <v>45</v>
      </c>
      <c r="W170" s="2" t="s">
        <v>73</v>
      </c>
      <c r="X170" s="2" t="s">
        <v>65</v>
      </c>
      <c r="Y170" s="2" t="s">
        <v>56</v>
      </c>
      <c r="Z170" s="2" t="s">
        <v>281</v>
      </c>
      <c r="AA170" s="2" t="s">
        <v>35</v>
      </c>
      <c r="AB170" s="2" t="s">
        <v>36</v>
      </c>
      <c r="AC170" s="2"/>
      <c r="AD170" s="2"/>
      <c r="AE170">
        <v>2124</v>
      </c>
      <c r="AF170" s="2" t="s">
        <v>35</v>
      </c>
      <c r="AG170" s="2" t="s">
        <v>36</v>
      </c>
      <c r="AH170" s="2">
        <v>1</v>
      </c>
      <c r="AI170" s="2" t="str">
        <f>VLOOKUP(seguimiento[[#This Row],[vitamiad]],vitaminad[[id]:[valor]],2,)</f>
        <v>No realizado</v>
      </c>
      <c r="AJ170" s="2" t="s">
        <v>45</v>
      </c>
      <c r="AK170" s="2" t="s">
        <v>45</v>
      </c>
    </row>
    <row r="171" spans="1:37" x14ac:dyDescent="0.3">
      <c r="A171">
        <v>192</v>
      </c>
      <c r="B171" s="1">
        <v>41983</v>
      </c>
      <c r="C171">
        <v>16</v>
      </c>
      <c r="D171" t="str">
        <f>VLOOKUP(seguimiento[[#This Row],[idinstituciones]],instituciones[[idinstituciones]:[nombre]],2,)</f>
        <v>HOSPITAL de PEDIATRÍA "Juan P. Garrahan"</v>
      </c>
      <c r="E171" s="2" t="s">
        <v>64</v>
      </c>
      <c r="F171" s="2" t="s">
        <v>58</v>
      </c>
      <c r="G171" s="2" t="s">
        <v>59</v>
      </c>
      <c r="H171" s="2" t="s">
        <v>36</v>
      </c>
      <c r="I171" s="2" t="s">
        <v>37</v>
      </c>
      <c r="J171" s="2" t="s">
        <v>71</v>
      </c>
      <c r="K171" s="2"/>
      <c r="L171" s="2" t="s">
        <v>39</v>
      </c>
      <c r="M171" s="2"/>
      <c r="N171" s="2" t="s">
        <v>35</v>
      </c>
      <c r="O171" s="2" t="s">
        <v>36</v>
      </c>
      <c r="P171" s="2" t="s">
        <v>36</v>
      </c>
      <c r="Q171" s="2" t="s">
        <v>34</v>
      </c>
      <c r="R171" s="2" t="s">
        <v>40</v>
      </c>
      <c r="S171" s="2" t="s">
        <v>45</v>
      </c>
      <c r="T171" s="2" t="s">
        <v>41</v>
      </c>
      <c r="U171" s="2" t="s">
        <v>45</v>
      </c>
      <c r="V171" s="2" t="s">
        <v>45</v>
      </c>
      <c r="W171" s="2" t="s">
        <v>48</v>
      </c>
      <c r="X171" s="2" t="s">
        <v>65</v>
      </c>
      <c r="Y171" s="2" t="s">
        <v>56</v>
      </c>
      <c r="Z171" s="2" t="s">
        <v>281</v>
      </c>
      <c r="AA171" s="2" t="s">
        <v>35</v>
      </c>
      <c r="AB171" s="2" t="s">
        <v>36</v>
      </c>
      <c r="AC171" s="2"/>
      <c r="AD171" s="2"/>
      <c r="AE171">
        <v>2143</v>
      </c>
      <c r="AF171" s="2" t="s">
        <v>35</v>
      </c>
      <c r="AG171" s="2" t="s">
        <v>36</v>
      </c>
      <c r="AH171" s="2">
        <v>1</v>
      </c>
      <c r="AI171" s="2" t="str">
        <f>VLOOKUP(seguimiento[[#This Row],[vitamiad]],vitaminad[[id]:[valor]],2,)</f>
        <v>No realizado</v>
      </c>
      <c r="AJ171" s="2" t="s">
        <v>46</v>
      </c>
      <c r="AK171" s="2" t="s">
        <v>45</v>
      </c>
    </row>
    <row r="172" spans="1:37" x14ac:dyDescent="0.3">
      <c r="A172">
        <v>192</v>
      </c>
      <c r="B172" s="1">
        <v>42312</v>
      </c>
      <c r="C172">
        <v>16</v>
      </c>
      <c r="D172" t="str">
        <f>VLOOKUP(seguimiento[[#This Row],[idinstituciones]],instituciones[[idinstituciones]:[nombre]],2,)</f>
        <v>HOSPITAL de PEDIATRÍA "Juan P. Garrahan"</v>
      </c>
      <c r="E172" s="2" t="s">
        <v>64</v>
      </c>
      <c r="F172" s="2" t="s">
        <v>58</v>
      </c>
      <c r="G172" s="2" t="s">
        <v>59</v>
      </c>
      <c r="H172" s="2" t="s">
        <v>36</v>
      </c>
      <c r="I172" s="2" t="s">
        <v>37</v>
      </c>
      <c r="J172" s="2" t="s">
        <v>71</v>
      </c>
      <c r="K172" s="2"/>
      <c r="L172" s="2" t="s">
        <v>39</v>
      </c>
      <c r="M172" s="2" t="s">
        <v>70</v>
      </c>
      <c r="N172" s="2" t="s">
        <v>35</v>
      </c>
      <c r="O172" s="2" t="s">
        <v>36</v>
      </c>
      <c r="P172" s="2" t="s">
        <v>36</v>
      </c>
      <c r="Q172" s="2" t="s">
        <v>77</v>
      </c>
      <c r="R172" s="2" t="s">
        <v>40</v>
      </c>
      <c r="S172" s="2" t="s">
        <v>45</v>
      </c>
      <c r="T172" s="2" t="s">
        <v>41</v>
      </c>
      <c r="U172" s="2" t="s">
        <v>45</v>
      </c>
      <c r="V172" s="2" t="s">
        <v>45</v>
      </c>
      <c r="W172" s="2" t="s">
        <v>48</v>
      </c>
      <c r="X172" s="2" t="s">
        <v>65</v>
      </c>
      <c r="Y172" s="2" t="s">
        <v>56</v>
      </c>
      <c r="Z172" s="2" t="s">
        <v>281</v>
      </c>
      <c r="AA172" s="2" t="s">
        <v>35</v>
      </c>
      <c r="AB172" s="2" t="s">
        <v>36</v>
      </c>
      <c r="AC172" s="2"/>
      <c r="AD172" s="2"/>
      <c r="AE172">
        <v>2144</v>
      </c>
      <c r="AF172" s="2" t="s">
        <v>35</v>
      </c>
      <c r="AG172" s="2" t="s">
        <v>36</v>
      </c>
      <c r="AH172" s="2">
        <v>4</v>
      </c>
      <c r="AI172" s="2"/>
      <c r="AJ172" s="2" t="s">
        <v>45</v>
      </c>
      <c r="AK172" s="2" t="s">
        <v>45</v>
      </c>
    </row>
    <row r="173" spans="1:37" x14ac:dyDescent="0.3">
      <c r="A173">
        <v>193</v>
      </c>
      <c r="B173" s="1">
        <v>40686</v>
      </c>
      <c r="C173">
        <v>16</v>
      </c>
      <c r="D173" t="str">
        <f>VLOOKUP(seguimiento[[#This Row],[idinstituciones]],instituciones[[idinstituciones]:[nombre]],2,)</f>
        <v>HOSPITAL de PEDIATRÍA "Juan P. Garrahan"</v>
      </c>
      <c r="E173" s="2" t="s">
        <v>36</v>
      </c>
      <c r="F173" s="2" t="s">
        <v>34</v>
      </c>
      <c r="G173" s="2" t="s">
        <v>35</v>
      </c>
      <c r="H173" s="2" t="s">
        <v>36</v>
      </c>
      <c r="I173" s="2" t="s">
        <v>45</v>
      </c>
      <c r="J173" s="2" t="s">
        <v>35</v>
      </c>
      <c r="K173" s="2" t="s">
        <v>38</v>
      </c>
      <c r="L173" s="2" t="s">
        <v>39</v>
      </c>
      <c r="M173" s="2"/>
      <c r="N173" s="2" t="s">
        <v>35</v>
      </c>
      <c r="O173" s="2" t="s">
        <v>36</v>
      </c>
      <c r="P173" s="2" t="s">
        <v>36</v>
      </c>
      <c r="Q173" s="2" t="s">
        <v>34</v>
      </c>
      <c r="R173" s="2" t="s">
        <v>40</v>
      </c>
      <c r="S173" s="2" t="s">
        <v>37</v>
      </c>
      <c r="T173" s="2" t="s">
        <v>74</v>
      </c>
      <c r="U173" s="2" t="s">
        <v>42</v>
      </c>
      <c r="V173" s="2" t="s">
        <v>36</v>
      </c>
      <c r="W173" s="2" t="s">
        <v>48</v>
      </c>
      <c r="X173" s="2" t="s">
        <v>43</v>
      </c>
      <c r="Y173" s="2" t="s">
        <v>47</v>
      </c>
      <c r="Z173" s="2" t="s">
        <v>281</v>
      </c>
      <c r="AA173" s="2" t="s">
        <v>35</v>
      </c>
      <c r="AB173" s="2" t="s">
        <v>36</v>
      </c>
      <c r="AC173" s="2"/>
      <c r="AD173" s="2"/>
      <c r="AE173">
        <v>1239</v>
      </c>
      <c r="AF173" s="2" t="s">
        <v>36</v>
      </c>
      <c r="AG173" s="2" t="s">
        <v>36</v>
      </c>
      <c r="AH173" s="2"/>
      <c r="AI173" s="2"/>
      <c r="AJ173" s="2" t="s">
        <v>36</v>
      </c>
      <c r="AK173" s="2" t="s">
        <v>36</v>
      </c>
    </row>
    <row r="174" spans="1:37" x14ac:dyDescent="0.3">
      <c r="A174">
        <v>193</v>
      </c>
      <c r="B174" s="1">
        <v>40980</v>
      </c>
      <c r="C174">
        <v>16</v>
      </c>
      <c r="D174" t="str">
        <f>VLOOKUP(seguimiento[[#This Row],[idinstituciones]],instituciones[[idinstituciones]:[nombre]],2,)</f>
        <v>HOSPITAL de PEDIATRÍA "Juan P. Garrahan"</v>
      </c>
      <c r="E174" s="2" t="s">
        <v>33</v>
      </c>
      <c r="F174" s="2" t="s">
        <v>34</v>
      </c>
      <c r="G174" s="2" t="s">
        <v>35</v>
      </c>
      <c r="H174" s="2" t="s">
        <v>36</v>
      </c>
      <c r="I174" s="2" t="s">
        <v>45</v>
      </c>
      <c r="J174" s="2" t="s">
        <v>35</v>
      </c>
      <c r="K174" s="2"/>
      <c r="L174" s="2" t="s">
        <v>39</v>
      </c>
      <c r="M174" s="2"/>
      <c r="N174" s="2" t="s">
        <v>35</v>
      </c>
      <c r="O174" s="2" t="s">
        <v>36</v>
      </c>
      <c r="P174" s="2" t="s">
        <v>36</v>
      </c>
      <c r="Q174" s="2" t="s">
        <v>34</v>
      </c>
      <c r="R174" s="2" t="s">
        <v>40</v>
      </c>
      <c r="S174" s="2" t="s">
        <v>45</v>
      </c>
      <c r="T174" s="2" t="s">
        <v>66</v>
      </c>
      <c r="U174" s="2" t="s">
        <v>45</v>
      </c>
      <c r="V174" s="2" t="s">
        <v>45</v>
      </c>
      <c r="W174" s="2" t="s">
        <v>74</v>
      </c>
      <c r="X174" s="2" t="s">
        <v>43</v>
      </c>
      <c r="Y174" s="2" t="s">
        <v>54</v>
      </c>
      <c r="Z174" s="2" t="s">
        <v>281</v>
      </c>
      <c r="AA174" s="2" t="s">
        <v>35</v>
      </c>
      <c r="AB174" s="2" t="s">
        <v>36</v>
      </c>
      <c r="AC174" s="2"/>
      <c r="AD174" s="2"/>
      <c r="AE174">
        <v>2093</v>
      </c>
      <c r="AF174" s="2" t="s">
        <v>35</v>
      </c>
      <c r="AG174" s="2" t="s">
        <v>36</v>
      </c>
      <c r="AH174" s="2">
        <v>4</v>
      </c>
      <c r="AI174" s="2"/>
      <c r="AJ174" s="2" t="s">
        <v>37</v>
      </c>
      <c r="AK174" s="2" t="s">
        <v>45</v>
      </c>
    </row>
    <row r="175" spans="1:37" x14ac:dyDescent="0.3">
      <c r="A175">
        <v>193</v>
      </c>
      <c r="B175" s="1">
        <v>41542</v>
      </c>
      <c r="C175">
        <v>16</v>
      </c>
      <c r="D175" t="str">
        <f>VLOOKUP(seguimiento[[#This Row],[idinstituciones]],instituciones[[idinstituciones]:[nombre]],2,)</f>
        <v>HOSPITAL de PEDIATRÍA "Juan P. Garrahan"</v>
      </c>
      <c r="E175" s="2" t="s">
        <v>33</v>
      </c>
      <c r="F175" s="2" t="s">
        <v>34</v>
      </c>
      <c r="G175" s="2" t="s">
        <v>35</v>
      </c>
      <c r="H175" s="2" t="s">
        <v>36</v>
      </c>
      <c r="I175" s="2" t="s">
        <v>45</v>
      </c>
      <c r="J175" s="2" t="s">
        <v>35</v>
      </c>
      <c r="K175" s="2"/>
      <c r="L175" s="2" t="s">
        <v>39</v>
      </c>
      <c r="M175" s="2"/>
      <c r="N175" s="2" t="s">
        <v>35</v>
      </c>
      <c r="O175" s="2" t="s">
        <v>36</v>
      </c>
      <c r="P175" s="2" t="s">
        <v>36</v>
      </c>
      <c r="Q175" s="2" t="s">
        <v>34</v>
      </c>
      <c r="R175" s="2" t="s">
        <v>40</v>
      </c>
      <c r="S175" s="2" t="s">
        <v>45</v>
      </c>
      <c r="T175" s="2" t="s">
        <v>73</v>
      </c>
      <c r="U175" s="2" t="s">
        <v>45</v>
      </c>
      <c r="V175" s="2" t="s">
        <v>45</v>
      </c>
      <c r="W175" s="2" t="s">
        <v>48</v>
      </c>
      <c r="X175" s="2" t="s">
        <v>36</v>
      </c>
      <c r="Y175" s="2" t="s">
        <v>54</v>
      </c>
      <c r="Z175" s="2" t="s">
        <v>281</v>
      </c>
      <c r="AA175" s="2" t="s">
        <v>35</v>
      </c>
      <c r="AB175" s="2" t="s">
        <v>36</v>
      </c>
      <c r="AC175" s="2"/>
      <c r="AD175" s="2"/>
      <c r="AE175">
        <v>2094</v>
      </c>
      <c r="AF175" s="2" t="s">
        <v>35</v>
      </c>
      <c r="AG175" s="2" t="s">
        <v>36</v>
      </c>
      <c r="AH175" s="2">
        <v>2</v>
      </c>
      <c r="AI175" s="2" t="str">
        <f>VLOOKUP(seguimiento[[#This Row],[vitamiad]],vitaminad[[id]:[valor]],2,)</f>
        <v>Normal</v>
      </c>
      <c r="AJ175" s="2" t="s">
        <v>37</v>
      </c>
      <c r="AK175" s="2" t="s">
        <v>45</v>
      </c>
    </row>
    <row r="176" spans="1:37" x14ac:dyDescent="0.3">
      <c r="A176">
        <v>193</v>
      </c>
      <c r="B176" s="1">
        <v>41855</v>
      </c>
      <c r="C176">
        <v>16</v>
      </c>
      <c r="D176" t="str">
        <f>VLOOKUP(seguimiento[[#This Row],[idinstituciones]],instituciones[[idinstituciones]:[nombre]],2,)</f>
        <v>HOSPITAL de PEDIATRÍA "Juan P. Garrahan"</v>
      </c>
      <c r="E176" s="2" t="s">
        <v>33</v>
      </c>
      <c r="F176" s="2" t="s">
        <v>34</v>
      </c>
      <c r="G176" s="2" t="s">
        <v>35</v>
      </c>
      <c r="H176" s="2" t="s">
        <v>36</v>
      </c>
      <c r="I176" s="2" t="s">
        <v>45</v>
      </c>
      <c r="J176" s="2" t="s">
        <v>35</v>
      </c>
      <c r="K176" s="2"/>
      <c r="L176" s="2" t="s">
        <v>39</v>
      </c>
      <c r="M176" s="2"/>
      <c r="N176" s="2" t="s">
        <v>35</v>
      </c>
      <c r="O176" s="2" t="s">
        <v>36</v>
      </c>
      <c r="P176" s="2" t="s">
        <v>36</v>
      </c>
      <c r="Q176" s="2" t="s">
        <v>34</v>
      </c>
      <c r="R176" s="2" t="s">
        <v>40</v>
      </c>
      <c r="S176" s="2" t="s">
        <v>45</v>
      </c>
      <c r="T176" s="2" t="s">
        <v>74</v>
      </c>
      <c r="U176" s="2" t="s">
        <v>42</v>
      </c>
      <c r="V176" s="2" t="s">
        <v>42</v>
      </c>
      <c r="W176" s="2" t="s">
        <v>60</v>
      </c>
      <c r="X176" s="2" t="s">
        <v>43</v>
      </c>
      <c r="Y176" s="2" t="s">
        <v>54</v>
      </c>
      <c r="Z176" s="2" t="s">
        <v>281</v>
      </c>
      <c r="AA176" s="2" t="s">
        <v>35</v>
      </c>
      <c r="AB176" s="2" t="s">
        <v>36</v>
      </c>
      <c r="AC176" s="2"/>
      <c r="AD176" s="2"/>
      <c r="AE176">
        <v>2095</v>
      </c>
      <c r="AF176" s="2" t="s">
        <v>35</v>
      </c>
      <c r="AG176" s="2" t="s">
        <v>36</v>
      </c>
      <c r="AH176" s="2">
        <v>2</v>
      </c>
      <c r="AI176" s="2" t="str">
        <f>VLOOKUP(seguimiento[[#This Row],[vitamiad]],vitaminad[[id]:[valor]],2,)</f>
        <v>Normal</v>
      </c>
      <c r="AJ176" s="2" t="s">
        <v>37</v>
      </c>
      <c r="AK176" s="2" t="s">
        <v>45</v>
      </c>
    </row>
    <row r="177" spans="1:37" x14ac:dyDescent="0.3">
      <c r="A177">
        <v>193</v>
      </c>
      <c r="B177" s="1">
        <v>42076</v>
      </c>
      <c r="C177">
        <v>16</v>
      </c>
      <c r="D177" t="str">
        <f>VLOOKUP(seguimiento[[#This Row],[idinstituciones]],instituciones[[idinstituciones]:[nombre]],2,)</f>
        <v>HOSPITAL de PEDIATRÍA "Juan P. Garrahan"</v>
      </c>
      <c r="E177" s="2" t="s">
        <v>33</v>
      </c>
      <c r="F177" s="2" t="s">
        <v>34</v>
      </c>
      <c r="G177" s="2" t="s">
        <v>55</v>
      </c>
      <c r="H177" s="2" t="s">
        <v>36</v>
      </c>
      <c r="I177" s="2" t="s">
        <v>45</v>
      </c>
      <c r="J177" s="2" t="s">
        <v>35</v>
      </c>
      <c r="K177" s="2"/>
      <c r="L177" s="2" t="s">
        <v>39</v>
      </c>
      <c r="M177" s="2"/>
      <c r="N177" s="2" t="s">
        <v>35</v>
      </c>
      <c r="O177" s="2" t="s">
        <v>36</v>
      </c>
      <c r="P177" s="2" t="s">
        <v>36</v>
      </c>
      <c r="Q177" s="2" t="s">
        <v>77</v>
      </c>
      <c r="R177" s="2" t="s">
        <v>40</v>
      </c>
      <c r="S177" s="2" t="s">
        <v>45</v>
      </c>
      <c r="T177" s="2" t="s">
        <v>41</v>
      </c>
      <c r="U177" s="2" t="s">
        <v>46</v>
      </c>
      <c r="V177" s="2" t="s">
        <v>46</v>
      </c>
      <c r="W177" s="2" t="s">
        <v>48</v>
      </c>
      <c r="X177" s="2" t="s">
        <v>36</v>
      </c>
      <c r="Y177" s="2" t="s">
        <v>54</v>
      </c>
      <c r="Z177" s="2" t="s">
        <v>281</v>
      </c>
      <c r="AA177" s="2" t="s">
        <v>35</v>
      </c>
      <c r="AB177" s="2" t="s">
        <v>36</v>
      </c>
      <c r="AC177" s="2"/>
      <c r="AD177" s="2"/>
      <c r="AE177">
        <v>2096</v>
      </c>
      <c r="AF177" s="2" t="s">
        <v>35</v>
      </c>
      <c r="AG177" s="2" t="s">
        <v>36</v>
      </c>
      <c r="AH177" s="2">
        <v>2</v>
      </c>
      <c r="AI177" s="2" t="str">
        <f>VLOOKUP(seguimiento[[#This Row],[vitamiad]],vitaminad[[id]:[valor]],2,)</f>
        <v>Normal</v>
      </c>
      <c r="AJ177" s="2" t="s">
        <v>37</v>
      </c>
      <c r="AK177" s="2" t="s">
        <v>45</v>
      </c>
    </row>
    <row r="178" spans="1:37" x14ac:dyDescent="0.3">
      <c r="A178">
        <v>194</v>
      </c>
      <c r="B178" s="1">
        <v>40968</v>
      </c>
      <c r="C178">
        <v>17</v>
      </c>
      <c r="D178" t="str">
        <f>VLOOKUP(seguimiento[[#This Row],[idinstituciones]],instituciones[[idinstituciones]:[nombre]],2,)</f>
        <v>Hospital Pediátrico Dr. Avelino Castelan</v>
      </c>
      <c r="E178" s="2" t="s">
        <v>33</v>
      </c>
      <c r="F178" s="2" t="s">
        <v>34</v>
      </c>
      <c r="G178" s="2" t="s">
        <v>35</v>
      </c>
      <c r="H178" s="2" t="s">
        <v>105</v>
      </c>
      <c r="I178" s="2" t="s">
        <v>36</v>
      </c>
      <c r="J178" s="2" t="s">
        <v>35</v>
      </c>
      <c r="K178" s="2"/>
      <c r="L178" s="2" t="s">
        <v>39</v>
      </c>
      <c r="M178" s="2"/>
      <c r="N178" s="2" t="s">
        <v>35</v>
      </c>
      <c r="O178" s="2" t="s">
        <v>36</v>
      </c>
      <c r="P178" s="2" t="s">
        <v>42</v>
      </c>
      <c r="Q178" s="2" t="s">
        <v>34</v>
      </c>
      <c r="R178" s="2" t="s">
        <v>40</v>
      </c>
      <c r="S178" s="2" t="s">
        <v>45</v>
      </c>
      <c r="T178" s="2" t="s">
        <v>108</v>
      </c>
      <c r="U178" s="2" t="s">
        <v>46</v>
      </c>
      <c r="V178" s="2" t="s">
        <v>45</v>
      </c>
      <c r="W178" s="2" t="s">
        <v>36</v>
      </c>
      <c r="X178" s="2" t="s">
        <v>43</v>
      </c>
      <c r="Y178" s="2" t="s">
        <v>36</v>
      </c>
      <c r="Z178" s="2" t="s">
        <v>35</v>
      </c>
      <c r="AA178" s="2" t="s">
        <v>35</v>
      </c>
      <c r="AB178" s="2" t="s">
        <v>36</v>
      </c>
      <c r="AC178" s="2"/>
      <c r="AD178" s="2"/>
      <c r="AE178">
        <v>737</v>
      </c>
      <c r="AF178" s="2" t="s">
        <v>36</v>
      </c>
      <c r="AG178" s="2" t="s">
        <v>36</v>
      </c>
      <c r="AH178" s="2"/>
      <c r="AI178" s="2"/>
      <c r="AJ178" s="2" t="s">
        <v>36</v>
      </c>
      <c r="AK178" s="2" t="s">
        <v>36</v>
      </c>
    </row>
    <row r="179" spans="1:37" x14ac:dyDescent="0.3">
      <c r="A179">
        <v>194</v>
      </c>
      <c r="B179" s="1">
        <v>41423</v>
      </c>
      <c r="C179">
        <v>17</v>
      </c>
      <c r="D179" t="str">
        <f>VLOOKUP(seguimiento[[#This Row],[idinstituciones]],instituciones[[idinstituciones]:[nombre]],2,)</f>
        <v>Hospital Pediátrico Dr. Avelino Castelan</v>
      </c>
      <c r="E179" s="2" t="s">
        <v>33</v>
      </c>
      <c r="F179" s="2" t="s">
        <v>34</v>
      </c>
      <c r="G179" s="2" t="s">
        <v>35</v>
      </c>
      <c r="H179" s="2" t="s">
        <v>36</v>
      </c>
      <c r="I179" s="2" t="s">
        <v>45</v>
      </c>
      <c r="J179" s="2" t="s">
        <v>35</v>
      </c>
      <c r="K179" s="2" t="s">
        <v>78</v>
      </c>
      <c r="L179" s="2" t="s">
        <v>39</v>
      </c>
      <c r="M179" s="2" t="s">
        <v>70</v>
      </c>
      <c r="N179" s="2" t="s">
        <v>35</v>
      </c>
      <c r="O179" s="2" t="s">
        <v>36</v>
      </c>
      <c r="P179" s="2" t="s">
        <v>36</v>
      </c>
      <c r="Q179" s="2" t="s">
        <v>34</v>
      </c>
      <c r="R179" s="2" t="s">
        <v>40</v>
      </c>
      <c r="S179" s="2" t="s">
        <v>45</v>
      </c>
      <c r="T179" s="2" t="s">
        <v>81</v>
      </c>
      <c r="U179" s="2" t="s">
        <v>45</v>
      </c>
      <c r="V179" s="2" t="s">
        <v>36</v>
      </c>
      <c r="W179" s="2" t="s">
        <v>41</v>
      </c>
      <c r="X179" s="2" t="s">
        <v>43</v>
      </c>
      <c r="Y179" s="2" t="s">
        <v>36</v>
      </c>
      <c r="Z179" s="2" t="s">
        <v>35</v>
      </c>
      <c r="AA179" s="2" t="s">
        <v>35</v>
      </c>
      <c r="AB179" s="2" t="s">
        <v>36</v>
      </c>
      <c r="AC179" s="2"/>
      <c r="AD179" s="2"/>
      <c r="AE179">
        <v>674</v>
      </c>
      <c r="AF179" s="2" t="s">
        <v>36</v>
      </c>
      <c r="AG179" s="2" t="s">
        <v>36</v>
      </c>
      <c r="AH179" s="2"/>
      <c r="AI179" s="2"/>
      <c r="AJ179" s="2" t="s">
        <v>36</v>
      </c>
      <c r="AK179" s="2" t="s">
        <v>36</v>
      </c>
    </row>
    <row r="180" spans="1:37" x14ac:dyDescent="0.3">
      <c r="A180">
        <v>195</v>
      </c>
      <c r="B180" s="1">
        <v>40757</v>
      </c>
      <c r="C180">
        <v>13</v>
      </c>
      <c r="D180" t="str">
        <f>VLOOKUP(seguimiento[[#This Row],[idinstituciones]],instituciones[[idinstituciones]:[nombre]],2,)</f>
        <v>Clínica y Maternidad del Sol</v>
      </c>
      <c r="E180" s="2" t="s">
        <v>35</v>
      </c>
      <c r="F180" s="2" t="s">
        <v>34</v>
      </c>
      <c r="G180" s="2" t="s">
        <v>35</v>
      </c>
      <c r="H180" s="2" t="s">
        <v>36</v>
      </c>
      <c r="I180" s="2" t="s">
        <v>37</v>
      </c>
      <c r="J180" s="2" t="s">
        <v>35</v>
      </c>
      <c r="K180" s="2" t="s">
        <v>38</v>
      </c>
      <c r="L180" s="2" t="s">
        <v>39</v>
      </c>
      <c r="M180" s="2"/>
      <c r="N180" s="2" t="s">
        <v>35</v>
      </c>
      <c r="O180" s="2" t="s">
        <v>36</v>
      </c>
      <c r="P180" s="2" t="s">
        <v>36</v>
      </c>
      <c r="Q180" s="2"/>
      <c r="R180" s="2"/>
      <c r="S180" s="2" t="s">
        <v>45</v>
      </c>
      <c r="T180" s="2" t="s">
        <v>46</v>
      </c>
      <c r="U180" s="2" t="s">
        <v>42</v>
      </c>
      <c r="V180" s="2" t="s">
        <v>42</v>
      </c>
      <c r="W180" s="2" t="s">
        <v>36</v>
      </c>
      <c r="X180" s="2" t="s">
        <v>43</v>
      </c>
      <c r="Y180" s="2" t="s">
        <v>47</v>
      </c>
      <c r="Z180" s="2" t="s">
        <v>281</v>
      </c>
      <c r="AA180" s="2" t="s">
        <v>35</v>
      </c>
      <c r="AB180" s="2" t="s">
        <v>36</v>
      </c>
      <c r="AC180" s="2"/>
      <c r="AD180" s="2"/>
      <c r="AE180">
        <v>259</v>
      </c>
      <c r="AF180" s="2" t="s">
        <v>36</v>
      </c>
      <c r="AG180" s="2" t="s">
        <v>36</v>
      </c>
      <c r="AH180" s="2"/>
      <c r="AI180" s="2"/>
      <c r="AJ180" s="2" t="s">
        <v>36</v>
      </c>
      <c r="AK180" s="2" t="s">
        <v>36</v>
      </c>
    </row>
    <row r="181" spans="1:37" x14ac:dyDescent="0.3">
      <c r="A181">
        <v>195</v>
      </c>
      <c r="B181" s="1">
        <v>41270</v>
      </c>
      <c r="C181">
        <v>13</v>
      </c>
      <c r="D181" t="str">
        <f>VLOOKUP(seguimiento[[#This Row],[idinstituciones]],instituciones[[idinstituciones]:[nombre]],2,)</f>
        <v>Clínica y Maternidad del Sol</v>
      </c>
      <c r="E181" s="2" t="s">
        <v>33</v>
      </c>
      <c r="F181" s="2" t="s">
        <v>34</v>
      </c>
      <c r="G181" s="2" t="s">
        <v>55</v>
      </c>
      <c r="H181" s="2" t="s">
        <v>36</v>
      </c>
      <c r="I181" s="2" t="s">
        <v>45</v>
      </c>
      <c r="J181" s="2" t="s">
        <v>35</v>
      </c>
      <c r="K181" s="2" t="s">
        <v>38</v>
      </c>
      <c r="L181" s="2" t="s">
        <v>39</v>
      </c>
      <c r="M181" s="2"/>
      <c r="N181" s="2" t="s">
        <v>35</v>
      </c>
      <c r="O181" s="2" t="s">
        <v>36</v>
      </c>
      <c r="P181" s="2" t="s">
        <v>36</v>
      </c>
      <c r="Q181" s="2"/>
      <c r="R181" s="2"/>
      <c r="S181" s="2" t="s">
        <v>36</v>
      </c>
      <c r="T181" s="2" t="s">
        <v>45</v>
      </c>
      <c r="U181" s="2" t="s">
        <v>42</v>
      </c>
      <c r="V181" s="2" t="s">
        <v>36</v>
      </c>
      <c r="W181" s="2" t="s">
        <v>36</v>
      </c>
      <c r="X181" s="2" t="s">
        <v>43</v>
      </c>
      <c r="Y181" s="2" t="s">
        <v>47</v>
      </c>
      <c r="Z181" s="2" t="s">
        <v>281</v>
      </c>
      <c r="AA181" s="2" t="s">
        <v>35</v>
      </c>
      <c r="AB181" s="2" t="s">
        <v>36</v>
      </c>
      <c r="AC181" s="2"/>
      <c r="AD181" s="2"/>
      <c r="AE181">
        <v>661</v>
      </c>
      <c r="AF181" s="2" t="s">
        <v>36</v>
      </c>
      <c r="AG181" s="2" t="s">
        <v>36</v>
      </c>
      <c r="AH181" s="2"/>
      <c r="AI181" s="2"/>
      <c r="AJ181" s="2" t="s">
        <v>36</v>
      </c>
      <c r="AK181" s="2" t="s">
        <v>36</v>
      </c>
    </row>
    <row r="182" spans="1:37" x14ac:dyDescent="0.3">
      <c r="A182">
        <v>195</v>
      </c>
      <c r="B182" s="1">
        <v>41465</v>
      </c>
      <c r="C182">
        <v>13</v>
      </c>
      <c r="D182" t="str">
        <f>VLOOKUP(seguimiento[[#This Row],[idinstituciones]],instituciones[[idinstituciones]:[nombre]],2,)</f>
        <v>Clínica y Maternidad del Sol</v>
      </c>
      <c r="E182" s="2" t="s">
        <v>35</v>
      </c>
      <c r="F182" s="2" t="s">
        <v>34</v>
      </c>
      <c r="G182" s="2" t="s">
        <v>55</v>
      </c>
      <c r="H182" s="2" t="s">
        <v>36</v>
      </c>
      <c r="I182" s="2" t="s">
        <v>45</v>
      </c>
      <c r="J182" s="2" t="s">
        <v>35</v>
      </c>
      <c r="K182" s="2" t="s">
        <v>38</v>
      </c>
      <c r="L182" s="2" t="s">
        <v>39</v>
      </c>
      <c r="M182" s="2"/>
      <c r="N182" s="2" t="s">
        <v>35</v>
      </c>
      <c r="O182" s="2" t="s">
        <v>36</v>
      </c>
      <c r="P182" s="2" t="s">
        <v>36</v>
      </c>
      <c r="Q182" s="2"/>
      <c r="R182" s="2" t="s">
        <v>40</v>
      </c>
      <c r="S182" s="2" t="s">
        <v>45</v>
      </c>
      <c r="T182" s="2" t="s">
        <v>37</v>
      </c>
      <c r="U182" s="2" t="s">
        <v>42</v>
      </c>
      <c r="V182" s="2" t="s">
        <v>42</v>
      </c>
      <c r="W182" s="2" t="s">
        <v>45</v>
      </c>
      <c r="X182" s="2" t="s">
        <v>43</v>
      </c>
      <c r="Y182" s="2" t="s">
        <v>47</v>
      </c>
      <c r="Z182" s="2" t="s">
        <v>281</v>
      </c>
      <c r="AA182" s="2" t="s">
        <v>35</v>
      </c>
      <c r="AB182" s="2" t="s">
        <v>36</v>
      </c>
      <c r="AC182" s="2"/>
      <c r="AD182" s="2"/>
      <c r="AE182">
        <v>443</v>
      </c>
      <c r="AF182" s="2" t="s">
        <v>36</v>
      </c>
      <c r="AG182" s="2" t="s">
        <v>36</v>
      </c>
      <c r="AH182" s="2"/>
      <c r="AI182" s="2"/>
      <c r="AJ182" s="2" t="s">
        <v>36</v>
      </c>
      <c r="AK182" s="2" t="s">
        <v>36</v>
      </c>
    </row>
    <row r="183" spans="1:37" x14ac:dyDescent="0.3">
      <c r="A183">
        <v>195</v>
      </c>
      <c r="B183" s="1">
        <v>41989</v>
      </c>
      <c r="C183">
        <v>13</v>
      </c>
      <c r="D183" t="str">
        <f>VLOOKUP(seguimiento[[#This Row],[idinstituciones]],instituciones[[idinstituciones]:[nombre]],2,)</f>
        <v>Clínica y Maternidad del Sol</v>
      </c>
      <c r="E183" s="2" t="s">
        <v>33</v>
      </c>
      <c r="F183" s="2" t="s">
        <v>34</v>
      </c>
      <c r="G183" s="2" t="s">
        <v>35</v>
      </c>
      <c r="H183" s="2" t="s">
        <v>36</v>
      </c>
      <c r="I183" s="2" t="s">
        <v>37</v>
      </c>
      <c r="J183" s="2" t="s">
        <v>35</v>
      </c>
      <c r="K183" s="2" t="s">
        <v>61</v>
      </c>
      <c r="L183" s="2" t="s">
        <v>39</v>
      </c>
      <c r="M183" s="2"/>
      <c r="N183" s="2" t="s">
        <v>35</v>
      </c>
      <c r="O183" s="2" t="s">
        <v>36</v>
      </c>
      <c r="P183" s="2" t="s">
        <v>36</v>
      </c>
      <c r="Q183" s="2"/>
      <c r="R183" s="2"/>
      <c r="S183" s="2" t="s">
        <v>36</v>
      </c>
      <c r="T183" s="2" t="s">
        <v>37</v>
      </c>
      <c r="U183" s="2" t="s">
        <v>42</v>
      </c>
      <c r="V183" s="2" t="s">
        <v>42</v>
      </c>
      <c r="W183" s="2" t="s">
        <v>36</v>
      </c>
      <c r="X183" s="2" t="s">
        <v>43</v>
      </c>
      <c r="Y183" s="2" t="s">
        <v>47</v>
      </c>
      <c r="Z183" s="2" t="s">
        <v>281</v>
      </c>
      <c r="AA183" s="2" t="s">
        <v>35</v>
      </c>
      <c r="AB183" s="2" t="s">
        <v>36</v>
      </c>
      <c r="AC183" s="2"/>
      <c r="AD183" s="2"/>
      <c r="AE183">
        <v>488</v>
      </c>
      <c r="AF183" s="2" t="s">
        <v>36</v>
      </c>
      <c r="AG183" s="2" t="s">
        <v>36</v>
      </c>
      <c r="AH183" s="2"/>
      <c r="AI183" s="2"/>
      <c r="AJ183" s="2" t="s">
        <v>36</v>
      </c>
      <c r="AK183" s="2" t="s">
        <v>36</v>
      </c>
    </row>
    <row r="184" spans="1:37" x14ac:dyDescent="0.3">
      <c r="A184">
        <v>195</v>
      </c>
      <c r="B184" s="1">
        <v>42291</v>
      </c>
      <c r="C184">
        <v>13</v>
      </c>
      <c r="D184" t="str">
        <f>VLOOKUP(seguimiento[[#This Row],[idinstituciones]],instituciones[[idinstituciones]:[nombre]],2,)</f>
        <v>Clínica y Maternidad del Sol</v>
      </c>
      <c r="E184" s="2" t="s">
        <v>35</v>
      </c>
      <c r="F184" s="2" t="s">
        <v>34</v>
      </c>
      <c r="G184" s="2" t="s">
        <v>55</v>
      </c>
      <c r="H184" s="2" t="s">
        <v>36</v>
      </c>
      <c r="I184" s="2" t="s">
        <v>45</v>
      </c>
      <c r="J184" s="2" t="s">
        <v>35</v>
      </c>
      <c r="K184" s="2"/>
      <c r="L184" s="2" t="s">
        <v>39</v>
      </c>
      <c r="M184" s="2"/>
      <c r="N184" s="2" t="s">
        <v>35</v>
      </c>
      <c r="O184" s="2" t="s">
        <v>36</v>
      </c>
      <c r="P184" s="2" t="s">
        <v>36</v>
      </c>
      <c r="Q184" s="2"/>
      <c r="R184" s="2" t="s">
        <v>118</v>
      </c>
      <c r="S184" s="2" t="s">
        <v>45</v>
      </c>
      <c r="T184" s="2" t="s">
        <v>37</v>
      </c>
      <c r="U184" s="2" t="s">
        <v>42</v>
      </c>
      <c r="V184" s="2" t="s">
        <v>42</v>
      </c>
      <c r="W184" s="2" t="s">
        <v>45</v>
      </c>
      <c r="X184" s="2" t="s">
        <v>43</v>
      </c>
      <c r="Y184" s="2" t="s">
        <v>47</v>
      </c>
      <c r="Z184" s="2" t="s">
        <v>281</v>
      </c>
      <c r="AA184" s="2" t="s">
        <v>35</v>
      </c>
      <c r="AB184" s="2" t="s">
        <v>36</v>
      </c>
      <c r="AC184" s="2"/>
      <c r="AD184" s="2"/>
      <c r="AE184">
        <v>2397</v>
      </c>
      <c r="AF184" s="2" t="s">
        <v>35</v>
      </c>
      <c r="AG184" s="2" t="s">
        <v>36</v>
      </c>
      <c r="AH184" s="2">
        <v>2</v>
      </c>
      <c r="AI184" s="2" t="str">
        <f>VLOOKUP(seguimiento[[#This Row],[vitamiad]],vitaminad[[id]:[valor]],2,)</f>
        <v>Normal</v>
      </c>
      <c r="AJ184" s="2" t="s">
        <v>45</v>
      </c>
      <c r="AK184" s="2" t="s">
        <v>45</v>
      </c>
    </row>
    <row r="185" spans="1:37" x14ac:dyDescent="0.3">
      <c r="A185">
        <v>195</v>
      </c>
      <c r="B185" s="1">
        <v>42564</v>
      </c>
      <c r="C185">
        <v>13</v>
      </c>
      <c r="D185" t="str">
        <f>VLOOKUP(seguimiento[[#This Row],[idinstituciones]],instituciones[[idinstituciones]:[nombre]],2,)</f>
        <v>Clínica y Maternidad del Sol</v>
      </c>
      <c r="E185" s="2" t="s">
        <v>35</v>
      </c>
      <c r="F185" s="2" t="s">
        <v>34</v>
      </c>
      <c r="G185" s="2" t="s">
        <v>55</v>
      </c>
      <c r="H185" s="2" t="s">
        <v>36</v>
      </c>
      <c r="I185" s="2" t="s">
        <v>45</v>
      </c>
      <c r="J185" s="2" t="s">
        <v>35</v>
      </c>
      <c r="K185" s="2"/>
      <c r="L185" s="2" t="s">
        <v>39</v>
      </c>
      <c r="M185" s="2"/>
      <c r="N185" s="2" t="s">
        <v>35</v>
      </c>
      <c r="O185" s="2" t="s">
        <v>36</v>
      </c>
      <c r="P185" s="2" t="s">
        <v>36</v>
      </c>
      <c r="Q185" s="2"/>
      <c r="R185" s="2"/>
      <c r="S185" s="2" t="s">
        <v>36</v>
      </c>
      <c r="T185" s="2" t="s">
        <v>45</v>
      </c>
      <c r="U185" s="2" t="s">
        <v>42</v>
      </c>
      <c r="V185" s="2" t="s">
        <v>42</v>
      </c>
      <c r="W185" s="2" t="s">
        <v>36</v>
      </c>
      <c r="X185" s="2" t="s">
        <v>43</v>
      </c>
      <c r="Y185" s="2" t="s">
        <v>47</v>
      </c>
      <c r="Z185" s="2" t="s">
        <v>281</v>
      </c>
      <c r="AA185" s="2" t="s">
        <v>35</v>
      </c>
      <c r="AB185" s="2" t="s">
        <v>36</v>
      </c>
      <c r="AC185" s="2"/>
      <c r="AD185" s="2"/>
      <c r="AE185">
        <v>2398</v>
      </c>
      <c r="AF185" s="2" t="s">
        <v>35</v>
      </c>
      <c r="AG185" s="2" t="s">
        <v>36</v>
      </c>
      <c r="AH185" s="2"/>
      <c r="AI185" s="2"/>
      <c r="AJ185" s="2" t="s">
        <v>45</v>
      </c>
      <c r="AK185" s="2" t="s">
        <v>36</v>
      </c>
    </row>
    <row r="186" spans="1:37" x14ac:dyDescent="0.3">
      <c r="A186">
        <v>196</v>
      </c>
      <c r="B186" s="1">
        <v>40757</v>
      </c>
      <c r="C186">
        <v>13</v>
      </c>
      <c r="D186" t="str">
        <f>VLOOKUP(seguimiento[[#This Row],[idinstituciones]],instituciones[[idinstituciones]:[nombre]],2,)</f>
        <v>Clínica y Maternidad del Sol</v>
      </c>
      <c r="E186" s="2" t="s">
        <v>35</v>
      </c>
      <c r="F186" s="2" t="s">
        <v>34</v>
      </c>
      <c r="G186" s="2" t="s">
        <v>55</v>
      </c>
      <c r="H186" s="2" t="s">
        <v>36</v>
      </c>
      <c r="I186" s="2" t="s">
        <v>37</v>
      </c>
      <c r="J186" s="2" t="s">
        <v>35</v>
      </c>
      <c r="K186" s="2"/>
      <c r="L186" s="2" t="s">
        <v>39</v>
      </c>
      <c r="M186" s="2"/>
      <c r="N186" s="2" t="s">
        <v>35</v>
      </c>
      <c r="O186" s="2" t="s">
        <v>36</v>
      </c>
      <c r="P186" s="2" t="s">
        <v>36</v>
      </c>
      <c r="Q186" s="2"/>
      <c r="R186" s="2" t="s">
        <v>40</v>
      </c>
      <c r="S186" s="2" t="s">
        <v>45</v>
      </c>
      <c r="T186" s="2" t="s">
        <v>49</v>
      </c>
      <c r="U186" s="2" t="s">
        <v>42</v>
      </c>
      <c r="V186" s="2" t="s">
        <v>42</v>
      </c>
      <c r="W186" s="2" t="s">
        <v>36</v>
      </c>
      <c r="X186" s="2" t="s">
        <v>43</v>
      </c>
      <c r="Y186" s="2" t="s">
        <v>36</v>
      </c>
      <c r="Z186" s="2" t="s">
        <v>281</v>
      </c>
      <c r="AA186" s="2" t="s">
        <v>35</v>
      </c>
      <c r="AB186" s="2" t="s">
        <v>36</v>
      </c>
      <c r="AC186" s="2"/>
      <c r="AD186" s="2"/>
      <c r="AE186">
        <v>319</v>
      </c>
      <c r="AF186" s="2" t="s">
        <v>36</v>
      </c>
      <c r="AG186" s="2" t="s">
        <v>36</v>
      </c>
      <c r="AH186" s="2"/>
      <c r="AI186" s="2"/>
      <c r="AJ186" s="2" t="s">
        <v>36</v>
      </c>
      <c r="AK186" s="2" t="s">
        <v>36</v>
      </c>
    </row>
    <row r="187" spans="1:37" x14ac:dyDescent="0.3">
      <c r="A187">
        <v>196</v>
      </c>
      <c r="B187" s="1">
        <v>41270</v>
      </c>
      <c r="C187">
        <v>13</v>
      </c>
      <c r="D187" t="str">
        <f>VLOOKUP(seguimiento[[#This Row],[idinstituciones]],instituciones[[idinstituciones]:[nombre]],2,)</f>
        <v>Clínica y Maternidad del Sol</v>
      </c>
      <c r="E187" s="2" t="s">
        <v>33</v>
      </c>
      <c r="F187" s="2" t="s">
        <v>34</v>
      </c>
      <c r="G187" s="2" t="s">
        <v>55</v>
      </c>
      <c r="H187" s="2" t="s">
        <v>36</v>
      </c>
      <c r="I187" s="2" t="s">
        <v>45</v>
      </c>
      <c r="J187" s="2" t="s">
        <v>35</v>
      </c>
      <c r="K187" s="2" t="s">
        <v>61</v>
      </c>
      <c r="L187" s="2" t="s">
        <v>39</v>
      </c>
      <c r="M187" s="2"/>
      <c r="N187" s="2" t="s">
        <v>35</v>
      </c>
      <c r="O187" s="2" t="s">
        <v>36</v>
      </c>
      <c r="P187" s="2" t="s">
        <v>36</v>
      </c>
      <c r="Q187" s="2"/>
      <c r="R187" s="2"/>
      <c r="S187" s="2" t="s">
        <v>36</v>
      </c>
      <c r="T187" s="2" t="s">
        <v>45</v>
      </c>
      <c r="U187" s="2" t="s">
        <v>42</v>
      </c>
      <c r="V187" s="2" t="s">
        <v>36</v>
      </c>
      <c r="W187" s="2" t="s">
        <v>45</v>
      </c>
      <c r="X187" s="2" t="s">
        <v>43</v>
      </c>
      <c r="Y187" s="2" t="s">
        <v>47</v>
      </c>
      <c r="Z187" s="2" t="s">
        <v>281</v>
      </c>
      <c r="AA187" s="2" t="s">
        <v>35</v>
      </c>
      <c r="AB187" s="2" t="s">
        <v>36</v>
      </c>
      <c r="AC187" s="2"/>
      <c r="AD187" s="2"/>
      <c r="AE187">
        <v>142</v>
      </c>
      <c r="AF187" s="2" t="s">
        <v>36</v>
      </c>
      <c r="AG187" s="2" t="s">
        <v>36</v>
      </c>
      <c r="AH187" s="2"/>
      <c r="AI187" s="2"/>
      <c r="AJ187" s="2" t="s">
        <v>36</v>
      </c>
      <c r="AK187" s="2" t="s">
        <v>36</v>
      </c>
    </row>
    <row r="188" spans="1:37" x14ac:dyDescent="0.3">
      <c r="A188">
        <v>196</v>
      </c>
      <c r="B188" s="1">
        <v>41345</v>
      </c>
      <c r="C188">
        <v>13</v>
      </c>
      <c r="D188" t="str">
        <f>VLOOKUP(seguimiento[[#This Row],[idinstituciones]],instituciones[[idinstituciones]:[nombre]],2,)</f>
        <v>Clínica y Maternidad del Sol</v>
      </c>
      <c r="E188" s="2" t="s">
        <v>35</v>
      </c>
      <c r="F188" s="2" t="s">
        <v>34</v>
      </c>
      <c r="G188" s="2" t="s">
        <v>55</v>
      </c>
      <c r="H188" s="2" t="s">
        <v>36</v>
      </c>
      <c r="I188" s="2" t="s">
        <v>37</v>
      </c>
      <c r="J188" s="2" t="s">
        <v>35</v>
      </c>
      <c r="K188" s="2" t="s">
        <v>61</v>
      </c>
      <c r="L188" s="2" t="s">
        <v>39</v>
      </c>
      <c r="M188" s="2"/>
      <c r="N188" s="2" t="s">
        <v>35</v>
      </c>
      <c r="O188" s="2" t="s">
        <v>36</v>
      </c>
      <c r="P188" s="2" t="s">
        <v>36</v>
      </c>
      <c r="Q188" s="2"/>
      <c r="R188" s="2" t="s">
        <v>40</v>
      </c>
      <c r="S188" s="2" t="s">
        <v>45</v>
      </c>
      <c r="T188" s="2" t="s">
        <v>45</v>
      </c>
      <c r="U188" s="2" t="s">
        <v>42</v>
      </c>
      <c r="V188" s="2" t="s">
        <v>42</v>
      </c>
      <c r="W188" s="2" t="s">
        <v>37</v>
      </c>
      <c r="X188" s="2" t="s">
        <v>43</v>
      </c>
      <c r="Y188" s="2" t="s">
        <v>47</v>
      </c>
      <c r="Z188" s="2" t="s">
        <v>281</v>
      </c>
      <c r="AA188" s="2" t="s">
        <v>35</v>
      </c>
      <c r="AB188" s="2" t="s">
        <v>36</v>
      </c>
      <c r="AC188" s="2"/>
      <c r="AD188" s="2"/>
      <c r="AE188">
        <v>1706</v>
      </c>
      <c r="AF188" s="2" t="s">
        <v>36</v>
      </c>
      <c r="AG188" s="2" t="s">
        <v>36</v>
      </c>
      <c r="AH188" s="2"/>
      <c r="AI188" s="2"/>
      <c r="AJ188" s="2" t="s">
        <v>36</v>
      </c>
      <c r="AK188" s="2" t="s">
        <v>36</v>
      </c>
    </row>
    <row r="189" spans="1:37" x14ac:dyDescent="0.3">
      <c r="A189">
        <v>196</v>
      </c>
      <c r="B189" s="1">
        <v>41989</v>
      </c>
      <c r="C189">
        <v>13</v>
      </c>
      <c r="D189" t="str">
        <f>VLOOKUP(seguimiento[[#This Row],[idinstituciones]],instituciones[[idinstituciones]:[nombre]],2,)</f>
        <v>Clínica y Maternidad del Sol</v>
      </c>
      <c r="E189" s="2" t="s">
        <v>33</v>
      </c>
      <c r="F189" s="2" t="s">
        <v>34</v>
      </c>
      <c r="G189" s="2" t="s">
        <v>35</v>
      </c>
      <c r="H189" s="2" t="s">
        <v>36</v>
      </c>
      <c r="I189" s="2" t="s">
        <v>37</v>
      </c>
      <c r="J189" s="2" t="s">
        <v>35</v>
      </c>
      <c r="K189" s="2" t="s">
        <v>61</v>
      </c>
      <c r="L189" s="2" t="s">
        <v>39</v>
      </c>
      <c r="M189" s="2"/>
      <c r="N189" s="2" t="s">
        <v>35</v>
      </c>
      <c r="O189" s="2" t="s">
        <v>36</v>
      </c>
      <c r="P189" s="2" t="s">
        <v>36</v>
      </c>
      <c r="Q189" s="2"/>
      <c r="R189" s="2"/>
      <c r="S189" s="2" t="s">
        <v>45</v>
      </c>
      <c r="T189" s="2" t="s">
        <v>46</v>
      </c>
      <c r="U189" s="2" t="s">
        <v>42</v>
      </c>
      <c r="V189" s="2" t="s">
        <v>42</v>
      </c>
      <c r="W189" s="2" t="s">
        <v>36</v>
      </c>
      <c r="X189" s="2" t="s">
        <v>43</v>
      </c>
      <c r="Y189" s="2" t="s">
        <v>47</v>
      </c>
      <c r="Z189" s="2" t="s">
        <v>281</v>
      </c>
      <c r="AA189" s="2" t="s">
        <v>35</v>
      </c>
      <c r="AB189" s="2" t="s">
        <v>36</v>
      </c>
      <c r="AC189" s="2"/>
      <c r="AD189" s="2"/>
      <c r="AE189">
        <v>701</v>
      </c>
      <c r="AF189" s="2" t="s">
        <v>36</v>
      </c>
      <c r="AG189" s="2" t="s">
        <v>36</v>
      </c>
      <c r="AH189" s="2"/>
      <c r="AI189" s="2"/>
      <c r="AJ189" s="2" t="s">
        <v>36</v>
      </c>
      <c r="AK189" s="2" t="s">
        <v>36</v>
      </c>
    </row>
    <row r="190" spans="1:37" x14ac:dyDescent="0.3">
      <c r="A190">
        <v>196</v>
      </c>
      <c r="B190" s="1">
        <v>42291</v>
      </c>
      <c r="C190">
        <v>13</v>
      </c>
      <c r="D190" t="str">
        <f>VLOOKUP(seguimiento[[#This Row],[idinstituciones]],instituciones[[idinstituciones]:[nombre]],2,)</f>
        <v>Clínica y Maternidad del Sol</v>
      </c>
      <c r="E190" s="2" t="s">
        <v>35</v>
      </c>
      <c r="F190" s="2" t="s">
        <v>34</v>
      </c>
      <c r="G190" s="2" t="s">
        <v>55</v>
      </c>
      <c r="H190" s="2" t="s">
        <v>36</v>
      </c>
      <c r="I190" s="2" t="s">
        <v>37</v>
      </c>
      <c r="J190" s="2" t="s">
        <v>35</v>
      </c>
      <c r="K190" s="2"/>
      <c r="L190" s="2" t="s">
        <v>39</v>
      </c>
      <c r="M190" s="2"/>
      <c r="N190" s="2" t="s">
        <v>35</v>
      </c>
      <c r="O190" s="2" t="s">
        <v>36</v>
      </c>
      <c r="P190" s="2" t="s">
        <v>36</v>
      </c>
      <c r="Q190" s="2"/>
      <c r="R190" s="2" t="s">
        <v>34</v>
      </c>
      <c r="S190" s="2" t="s">
        <v>45</v>
      </c>
      <c r="T190" s="2" t="s">
        <v>37</v>
      </c>
      <c r="U190" s="2" t="s">
        <v>42</v>
      </c>
      <c r="V190" s="2" t="s">
        <v>42</v>
      </c>
      <c r="W190" s="2" t="s">
        <v>37</v>
      </c>
      <c r="X190" s="2" t="s">
        <v>43</v>
      </c>
      <c r="Y190" s="2" t="s">
        <v>79</v>
      </c>
      <c r="Z190" s="2" t="s">
        <v>281</v>
      </c>
      <c r="AA190" s="2" t="s">
        <v>35</v>
      </c>
      <c r="AB190" s="2" t="s">
        <v>36</v>
      </c>
      <c r="AC190" s="2"/>
      <c r="AD190" s="2"/>
      <c r="AE190">
        <v>2395</v>
      </c>
      <c r="AF190" s="2" t="s">
        <v>71</v>
      </c>
      <c r="AG190" s="2" t="s">
        <v>36</v>
      </c>
      <c r="AH190" s="2">
        <v>1</v>
      </c>
      <c r="AI190" s="2" t="str">
        <f>VLOOKUP(seguimiento[[#This Row],[vitamiad]],vitaminad[[id]:[valor]],2,)</f>
        <v>No realizado</v>
      </c>
      <c r="AJ190" s="2" t="s">
        <v>45</v>
      </c>
      <c r="AK190" s="2" t="s">
        <v>45</v>
      </c>
    </row>
    <row r="191" spans="1:37" x14ac:dyDescent="0.3">
      <c r="A191">
        <v>196</v>
      </c>
      <c r="B191" s="1">
        <v>42564</v>
      </c>
      <c r="C191">
        <v>13</v>
      </c>
      <c r="D191" t="str">
        <f>VLOOKUP(seguimiento[[#This Row],[idinstituciones]],instituciones[[idinstituciones]:[nombre]],2,)</f>
        <v>Clínica y Maternidad del Sol</v>
      </c>
      <c r="E191" s="2" t="s">
        <v>35</v>
      </c>
      <c r="F191" s="2" t="s">
        <v>34</v>
      </c>
      <c r="G191" s="2" t="s">
        <v>36</v>
      </c>
      <c r="H191" s="2" t="s">
        <v>36</v>
      </c>
      <c r="I191" s="2" t="s">
        <v>37</v>
      </c>
      <c r="J191" s="2" t="s">
        <v>35</v>
      </c>
      <c r="K191" s="2"/>
      <c r="L191" s="2" t="s">
        <v>39</v>
      </c>
      <c r="M191" s="2" t="s">
        <v>70</v>
      </c>
      <c r="N191" s="2" t="s">
        <v>35</v>
      </c>
      <c r="O191" s="2" t="s">
        <v>36</v>
      </c>
      <c r="P191" s="2" t="s">
        <v>36</v>
      </c>
      <c r="Q191" s="2"/>
      <c r="R191" s="2" t="s">
        <v>34</v>
      </c>
      <c r="S191" s="2" t="s">
        <v>36</v>
      </c>
      <c r="T191" s="2" t="s">
        <v>45</v>
      </c>
      <c r="U191" s="2" t="s">
        <v>42</v>
      </c>
      <c r="V191" s="2" t="s">
        <v>42</v>
      </c>
      <c r="W191" s="2" t="s">
        <v>45</v>
      </c>
      <c r="X191" s="2" t="s">
        <v>43</v>
      </c>
      <c r="Y191" s="2" t="s">
        <v>79</v>
      </c>
      <c r="Z191" s="2" t="s">
        <v>281</v>
      </c>
      <c r="AA191" s="2" t="s">
        <v>35</v>
      </c>
      <c r="AB191" s="2" t="s">
        <v>36</v>
      </c>
      <c r="AC191" s="2"/>
      <c r="AD191" s="2"/>
      <c r="AE191">
        <v>2396</v>
      </c>
      <c r="AF191" s="2" t="s">
        <v>71</v>
      </c>
      <c r="AG191" s="2" t="s">
        <v>36</v>
      </c>
      <c r="AH191" s="2">
        <v>2</v>
      </c>
      <c r="AI191" s="2" t="str">
        <f>VLOOKUP(seguimiento[[#This Row],[vitamiad]],vitaminad[[id]:[valor]],2,)</f>
        <v>Normal</v>
      </c>
      <c r="AJ191" s="2" t="s">
        <v>45</v>
      </c>
      <c r="AK191" s="2" t="s">
        <v>45</v>
      </c>
    </row>
    <row r="192" spans="1:37" x14ac:dyDescent="0.3">
      <c r="A192">
        <v>197</v>
      </c>
      <c r="B192" s="1">
        <v>40841</v>
      </c>
      <c r="C192">
        <v>13</v>
      </c>
      <c r="D192" t="str">
        <f>VLOOKUP(seguimiento[[#This Row],[idinstituciones]],instituciones[[idinstituciones]:[nombre]],2,)</f>
        <v>Clínica y Maternidad del Sol</v>
      </c>
      <c r="E192" s="2" t="s">
        <v>33</v>
      </c>
      <c r="F192" s="2" t="s">
        <v>34</v>
      </c>
      <c r="G192" s="2" t="s">
        <v>55</v>
      </c>
      <c r="H192" s="2" t="s">
        <v>36</v>
      </c>
      <c r="I192" s="2" t="s">
        <v>37</v>
      </c>
      <c r="J192" s="2" t="s">
        <v>36</v>
      </c>
      <c r="K192" s="2" t="s">
        <v>38</v>
      </c>
      <c r="L192" s="2" t="s">
        <v>39</v>
      </c>
      <c r="M192" s="2"/>
      <c r="N192" s="2" t="s">
        <v>35</v>
      </c>
      <c r="O192" s="2" t="s">
        <v>36</v>
      </c>
      <c r="P192" s="2" t="s">
        <v>36</v>
      </c>
      <c r="Q192" s="2"/>
      <c r="R192" s="2"/>
      <c r="S192" s="2" t="s">
        <v>45</v>
      </c>
      <c r="T192" s="2" t="s">
        <v>74</v>
      </c>
      <c r="U192" s="2" t="s">
        <v>42</v>
      </c>
      <c r="V192" s="2" t="s">
        <v>42</v>
      </c>
      <c r="W192" s="2" t="s">
        <v>37</v>
      </c>
      <c r="X192" s="2" t="s">
        <v>43</v>
      </c>
      <c r="Y192" s="2" t="s">
        <v>36</v>
      </c>
      <c r="Z192" s="2" t="s">
        <v>281</v>
      </c>
      <c r="AA192" s="2" t="s">
        <v>35</v>
      </c>
      <c r="AB192" s="2" t="s">
        <v>36</v>
      </c>
      <c r="AC192" s="2"/>
      <c r="AD192" s="2"/>
      <c r="AE192">
        <v>567</v>
      </c>
      <c r="AF192" s="2" t="s">
        <v>36</v>
      </c>
      <c r="AG192" s="2" t="s">
        <v>36</v>
      </c>
      <c r="AH192" s="2"/>
      <c r="AI192" s="2"/>
      <c r="AJ192" s="2" t="s">
        <v>36</v>
      </c>
      <c r="AK192" s="2" t="s">
        <v>36</v>
      </c>
    </row>
    <row r="193" spans="1:37" x14ac:dyDescent="0.3">
      <c r="A193">
        <v>197</v>
      </c>
      <c r="B193" s="1">
        <v>40990</v>
      </c>
      <c r="C193">
        <v>13</v>
      </c>
      <c r="D193" t="str">
        <f>VLOOKUP(seguimiento[[#This Row],[idinstituciones]],instituciones[[idinstituciones]:[nombre]],2,)</f>
        <v>Clínica y Maternidad del Sol</v>
      </c>
      <c r="E193" s="2" t="s">
        <v>35</v>
      </c>
      <c r="F193" s="2" t="s">
        <v>34</v>
      </c>
      <c r="G193" s="2" t="s">
        <v>55</v>
      </c>
      <c r="H193" s="2" t="s">
        <v>36</v>
      </c>
      <c r="I193" s="2" t="s">
        <v>45</v>
      </c>
      <c r="J193" s="2" t="s">
        <v>35</v>
      </c>
      <c r="K193" s="2"/>
      <c r="L193" s="2" t="s">
        <v>39</v>
      </c>
      <c r="M193" s="2"/>
      <c r="N193" s="2" t="s">
        <v>35</v>
      </c>
      <c r="O193" s="2" t="s">
        <v>36</v>
      </c>
      <c r="P193" s="2" t="s">
        <v>36</v>
      </c>
      <c r="Q193" s="2"/>
      <c r="R193" s="2" t="s">
        <v>40</v>
      </c>
      <c r="S193" s="2" t="s">
        <v>37</v>
      </c>
      <c r="T193" s="2" t="s">
        <v>41</v>
      </c>
      <c r="U193" s="2" t="s">
        <v>42</v>
      </c>
      <c r="V193" s="2" t="s">
        <v>36</v>
      </c>
      <c r="W193" s="2" t="s">
        <v>37</v>
      </c>
      <c r="X193" s="2" t="s">
        <v>43</v>
      </c>
      <c r="Y193" s="2" t="s">
        <v>47</v>
      </c>
      <c r="Z193" s="2" t="s">
        <v>281</v>
      </c>
      <c r="AA193" s="2" t="s">
        <v>35</v>
      </c>
      <c r="AB193" s="2" t="s">
        <v>36</v>
      </c>
      <c r="AC193" s="2"/>
      <c r="AD193" s="2"/>
      <c r="AE193">
        <v>905</v>
      </c>
      <c r="AF193" s="2" t="s">
        <v>36</v>
      </c>
      <c r="AG193" s="2" t="s">
        <v>36</v>
      </c>
      <c r="AH193" s="2"/>
      <c r="AI193" s="2"/>
      <c r="AJ193" s="2" t="s">
        <v>36</v>
      </c>
      <c r="AK193" s="2" t="s">
        <v>36</v>
      </c>
    </row>
    <row r="194" spans="1:37" x14ac:dyDescent="0.3">
      <c r="A194">
        <v>197</v>
      </c>
      <c r="B194" s="1">
        <v>41626</v>
      </c>
      <c r="C194">
        <v>13</v>
      </c>
      <c r="D194" t="str">
        <f>VLOOKUP(seguimiento[[#This Row],[idinstituciones]],instituciones[[idinstituciones]:[nombre]],2,)</f>
        <v>Clínica y Maternidad del Sol</v>
      </c>
      <c r="E194" s="2" t="s">
        <v>35</v>
      </c>
      <c r="F194" s="2" t="s">
        <v>34</v>
      </c>
      <c r="G194" s="2" t="s">
        <v>59</v>
      </c>
      <c r="H194" s="2" t="s">
        <v>36</v>
      </c>
      <c r="I194" s="2" t="s">
        <v>37</v>
      </c>
      <c r="J194" s="2" t="s">
        <v>71</v>
      </c>
      <c r="K194" s="2" t="s">
        <v>38</v>
      </c>
      <c r="L194" s="2" t="s">
        <v>39</v>
      </c>
      <c r="M194" s="2"/>
      <c r="N194" s="2" t="s">
        <v>35</v>
      </c>
      <c r="O194" s="2" t="s">
        <v>36</v>
      </c>
      <c r="P194" s="2" t="s">
        <v>36</v>
      </c>
      <c r="Q194" s="2"/>
      <c r="R194" s="2"/>
      <c r="S194" s="2" t="s">
        <v>37</v>
      </c>
      <c r="T194" s="2" t="s">
        <v>49</v>
      </c>
      <c r="U194" s="2" t="s">
        <v>42</v>
      </c>
      <c r="V194" s="2" t="s">
        <v>42</v>
      </c>
      <c r="W194" s="2" t="s">
        <v>37</v>
      </c>
      <c r="X194" s="2" t="s">
        <v>43</v>
      </c>
      <c r="Y194" s="2" t="s">
        <v>47</v>
      </c>
      <c r="Z194" s="2" t="s">
        <v>281</v>
      </c>
      <c r="AA194" s="2" t="s">
        <v>35</v>
      </c>
      <c r="AB194" s="2" t="s">
        <v>36</v>
      </c>
      <c r="AC194" s="2"/>
      <c r="AD194" s="2"/>
      <c r="AE194">
        <v>1195</v>
      </c>
      <c r="AF194" s="2" t="s">
        <v>36</v>
      </c>
      <c r="AG194" s="2" t="s">
        <v>36</v>
      </c>
      <c r="AH194" s="2"/>
      <c r="AI194" s="2"/>
      <c r="AJ194" s="2" t="s">
        <v>36</v>
      </c>
      <c r="AK194" s="2" t="s">
        <v>36</v>
      </c>
    </row>
    <row r="195" spans="1:37" x14ac:dyDescent="0.3">
      <c r="A195">
        <v>197</v>
      </c>
      <c r="B195" s="1">
        <v>41926</v>
      </c>
      <c r="C195">
        <v>13</v>
      </c>
      <c r="D195" t="str">
        <f>VLOOKUP(seguimiento[[#This Row],[idinstituciones]],instituciones[[idinstituciones]:[nombre]],2,)</f>
        <v>Clínica y Maternidad del Sol</v>
      </c>
      <c r="E195" s="2" t="s">
        <v>33</v>
      </c>
      <c r="F195" s="2" t="s">
        <v>34</v>
      </c>
      <c r="G195" s="2" t="s">
        <v>36</v>
      </c>
      <c r="H195" s="2" t="s">
        <v>36</v>
      </c>
      <c r="I195" s="2" t="s">
        <v>37</v>
      </c>
      <c r="J195" s="2" t="s">
        <v>71</v>
      </c>
      <c r="K195" s="2" t="s">
        <v>61</v>
      </c>
      <c r="L195" s="2" t="s">
        <v>39</v>
      </c>
      <c r="M195" s="2"/>
      <c r="N195" s="2" t="s">
        <v>35</v>
      </c>
      <c r="O195" s="2" t="s">
        <v>36</v>
      </c>
      <c r="P195" s="2" t="s">
        <v>42</v>
      </c>
      <c r="Q195" s="2"/>
      <c r="R195" s="2"/>
      <c r="S195" s="2" t="s">
        <v>37</v>
      </c>
      <c r="T195" s="2" t="s">
        <v>49</v>
      </c>
      <c r="U195" s="2" t="s">
        <v>45</v>
      </c>
      <c r="V195" s="2" t="s">
        <v>42</v>
      </c>
      <c r="W195" s="2" t="s">
        <v>36</v>
      </c>
      <c r="X195" s="2" t="s">
        <v>43</v>
      </c>
      <c r="Y195" s="2" t="s">
        <v>47</v>
      </c>
      <c r="Z195" s="2" t="s">
        <v>281</v>
      </c>
      <c r="AA195" s="2" t="s">
        <v>35</v>
      </c>
      <c r="AB195" s="2" t="s">
        <v>36</v>
      </c>
      <c r="AC195" s="2"/>
      <c r="AD195" s="2"/>
      <c r="AE195">
        <v>958</v>
      </c>
      <c r="AF195" s="2" t="s">
        <v>36</v>
      </c>
      <c r="AG195" s="2" t="s">
        <v>36</v>
      </c>
      <c r="AH195" s="2"/>
      <c r="AI195" s="2"/>
      <c r="AJ195" s="2" t="s">
        <v>36</v>
      </c>
      <c r="AK195" s="2" t="s">
        <v>36</v>
      </c>
    </row>
    <row r="196" spans="1:37" x14ac:dyDescent="0.3">
      <c r="A196">
        <v>197</v>
      </c>
      <c r="B196" s="1">
        <v>42207</v>
      </c>
      <c r="C196">
        <v>13</v>
      </c>
      <c r="D196" t="str">
        <f>VLOOKUP(seguimiento[[#This Row],[idinstituciones]],instituciones[[idinstituciones]:[nombre]],2,)</f>
        <v>Clínica y Maternidad del Sol</v>
      </c>
      <c r="E196" s="2" t="s">
        <v>33</v>
      </c>
      <c r="F196" s="2" t="s">
        <v>50</v>
      </c>
      <c r="G196" s="2" t="s">
        <v>55</v>
      </c>
      <c r="H196" s="2" t="s">
        <v>36</v>
      </c>
      <c r="I196" s="2" t="s">
        <v>37</v>
      </c>
      <c r="J196" s="2" t="s">
        <v>35</v>
      </c>
      <c r="K196" s="2"/>
      <c r="L196" s="2" t="s">
        <v>39</v>
      </c>
      <c r="M196" s="2"/>
      <c r="N196" s="2" t="s">
        <v>35</v>
      </c>
      <c r="O196" s="2" t="s">
        <v>36</v>
      </c>
      <c r="P196" s="2" t="s">
        <v>36</v>
      </c>
      <c r="Q196" s="2"/>
      <c r="R196" s="2" t="s">
        <v>34</v>
      </c>
      <c r="S196" s="2" t="s">
        <v>37</v>
      </c>
      <c r="T196" s="2" t="s">
        <v>49</v>
      </c>
      <c r="U196" s="2" t="s">
        <v>42</v>
      </c>
      <c r="V196" s="2" t="s">
        <v>42</v>
      </c>
      <c r="W196" s="2" t="s">
        <v>37</v>
      </c>
      <c r="X196" s="2" t="s">
        <v>43</v>
      </c>
      <c r="Y196" s="2" t="s">
        <v>47</v>
      </c>
      <c r="Z196" s="2" t="s">
        <v>281</v>
      </c>
      <c r="AA196" s="2" t="s">
        <v>35</v>
      </c>
      <c r="AB196" s="2" t="s">
        <v>36</v>
      </c>
      <c r="AC196" s="2"/>
      <c r="AD196" s="2"/>
      <c r="AE196">
        <v>1988</v>
      </c>
      <c r="AF196" s="2" t="s">
        <v>71</v>
      </c>
      <c r="AG196" s="2" t="s">
        <v>45</v>
      </c>
      <c r="AH196" s="2">
        <v>1</v>
      </c>
      <c r="AI196" s="2" t="str">
        <f>VLOOKUP(seguimiento[[#This Row],[vitamiad]],vitaminad[[id]:[valor]],2,)</f>
        <v>No realizado</v>
      </c>
      <c r="AJ196" s="2" t="s">
        <v>37</v>
      </c>
      <c r="AK196" s="2" t="s">
        <v>45</v>
      </c>
    </row>
    <row r="197" spans="1:37" x14ac:dyDescent="0.3">
      <c r="A197">
        <v>197</v>
      </c>
      <c r="B197" s="1">
        <v>42718</v>
      </c>
      <c r="C197">
        <v>13</v>
      </c>
      <c r="D197" t="str">
        <f>VLOOKUP(seguimiento[[#This Row],[idinstituciones]],instituciones[[idinstituciones]:[nombre]],2,)</f>
        <v>Clínica y Maternidad del Sol</v>
      </c>
      <c r="E197" s="2" t="s">
        <v>33</v>
      </c>
      <c r="F197" s="2" t="s">
        <v>50</v>
      </c>
      <c r="G197" s="2" t="s">
        <v>51</v>
      </c>
      <c r="H197" s="2" t="s">
        <v>36</v>
      </c>
      <c r="I197" s="2" t="s">
        <v>37</v>
      </c>
      <c r="J197" s="2" t="s">
        <v>71</v>
      </c>
      <c r="K197" s="2"/>
      <c r="L197" s="2" t="s">
        <v>39</v>
      </c>
      <c r="M197" s="2"/>
      <c r="N197" s="2" t="s">
        <v>35</v>
      </c>
      <c r="O197" s="2" t="s">
        <v>36</v>
      </c>
      <c r="P197" s="2" t="s">
        <v>36</v>
      </c>
      <c r="Q197" s="2" t="s">
        <v>34</v>
      </c>
      <c r="R197" s="2" t="s">
        <v>40</v>
      </c>
      <c r="S197" s="2" t="s">
        <v>36</v>
      </c>
      <c r="T197" s="2" t="s">
        <v>48</v>
      </c>
      <c r="U197" s="2" t="s">
        <v>42</v>
      </c>
      <c r="V197" s="2" t="s">
        <v>42</v>
      </c>
      <c r="W197" s="2" t="s">
        <v>42</v>
      </c>
      <c r="X197" s="2" t="s">
        <v>43</v>
      </c>
      <c r="Y197" s="2" t="s">
        <v>54</v>
      </c>
      <c r="Z197" s="2" t="s">
        <v>281</v>
      </c>
      <c r="AA197" s="2" t="s">
        <v>35</v>
      </c>
      <c r="AB197" s="2" t="s">
        <v>36</v>
      </c>
      <c r="AC197" s="2"/>
      <c r="AD197" s="2"/>
      <c r="AE197">
        <v>2558</v>
      </c>
      <c r="AF197" s="2" t="s">
        <v>71</v>
      </c>
      <c r="AG197" s="2" t="s">
        <v>45</v>
      </c>
      <c r="AH197" s="2">
        <v>1</v>
      </c>
      <c r="AI197" s="2" t="str">
        <f>VLOOKUP(seguimiento[[#This Row],[vitamiad]],vitaminad[[id]:[valor]],2,)</f>
        <v>No realizado</v>
      </c>
      <c r="AJ197" s="2" t="s">
        <v>37</v>
      </c>
      <c r="AK197" s="2" t="s">
        <v>45</v>
      </c>
    </row>
    <row r="198" spans="1:37" x14ac:dyDescent="0.3">
      <c r="A198">
        <v>197</v>
      </c>
      <c r="B198" s="1">
        <v>43012</v>
      </c>
      <c r="C198">
        <v>13</v>
      </c>
      <c r="D198" t="str">
        <f>VLOOKUP(seguimiento[[#This Row],[idinstituciones]],instituciones[[idinstituciones]:[nombre]],2,)</f>
        <v>Clínica y Maternidad del Sol</v>
      </c>
      <c r="E198" s="2" t="s">
        <v>33</v>
      </c>
      <c r="F198" s="2" t="s">
        <v>50</v>
      </c>
      <c r="G198" s="2" t="s">
        <v>51</v>
      </c>
      <c r="H198" s="2" t="s">
        <v>36</v>
      </c>
      <c r="I198" s="2" t="s">
        <v>37</v>
      </c>
      <c r="J198" s="2" t="s">
        <v>71</v>
      </c>
      <c r="K198" s="2"/>
      <c r="L198" s="2" t="s">
        <v>39</v>
      </c>
      <c r="M198" s="2"/>
      <c r="N198" s="2" t="s">
        <v>35</v>
      </c>
      <c r="O198" s="2" t="s">
        <v>36</v>
      </c>
      <c r="P198" s="2" t="s">
        <v>36</v>
      </c>
      <c r="Q198" s="2" t="s">
        <v>34</v>
      </c>
      <c r="R198" s="2"/>
      <c r="S198" s="2" t="s">
        <v>36</v>
      </c>
      <c r="T198" s="2" t="s">
        <v>74</v>
      </c>
      <c r="U198" s="2" t="s">
        <v>45</v>
      </c>
      <c r="V198" s="2" t="s">
        <v>42</v>
      </c>
      <c r="W198" s="2" t="s">
        <v>37</v>
      </c>
      <c r="X198" s="2" t="s">
        <v>43</v>
      </c>
      <c r="Y198" s="2" t="s">
        <v>54</v>
      </c>
      <c r="Z198" s="2" t="s">
        <v>281</v>
      </c>
      <c r="AA198" s="2" t="s">
        <v>35</v>
      </c>
      <c r="AB198" s="2" t="s">
        <v>36</v>
      </c>
      <c r="AC198" s="2"/>
      <c r="AD198" s="2"/>
      <c r="AE198">
        <v>2559</v>
      </c>
      <c r="AF198" s="2" t="s">
        <v>71</v>
      </c>
      <c r="AG198" s="2" t="s">
        <v>45</v>
      </c>
      <c r="AH198" s="2">
        <v>3</v>
      </c>
      <c r="AI198" s="2" t="str">
        <f>VLOOKUP(seguimiento[[#This Row],[vitamiad]],vitaminad[[id]:[valor]],2,)</f>
        <v>Bajo</v>
      </c>
      <c r="AJ198" s="2" t="s">
        <v>37</v>
      </c>
      <c r="AK198" s="2" t="s">
        <v>45</v>
      </c>
    </row>
    <row r="199" spans="1:37" x14ac:dyDescent="0.3">
      <c r="A199">
        <v>198</v>
      </c>
      <c r="B199" s="1">
        <v>40764</v>
      </c>
      <c r="C199">
        <v>13</v>
      </c>
      <c r="D199" t="str">
        <f>VLOOKUP(seguimiento[[#This Row],[idinstituciones]],instituciones[[idinstituciones]:[nombre]],2,)</f>
        <v>Clínica y Maternidad del Sol</v>
      </c>
      <c r="E199" s="2" t="s">
        <v>64</v>
      </c>
      <c r="F199" s="2" t="s">
        <v>50</v>
      </c>
      <c r="G199" s="2" t="s">
        <v>67</v>
      </c>
      <c r="H199" s="2" t="s">
        <v>102</v>
      </c>
      <c r="I199" s="2" t="s">
        <v>37</v>
      </c>
      <c r="J199" s="2" t="s">
        <v>71</v>
      </c>
      <c r="K199" s="2" t="s">
        <v>61</v>
      </c>
      <c r="L199" s="2" t="s">
        <v>39</v>
      </c>
      <c r="M199" s="2"/>
      <c r="N199" s="2" t="s">
        <v>35</v>
      </c>
      <c r="O199" s="2" t="s">
        <v>36</v>
      </c>
      <c r="P199" s="2" t="s">
        <v>36</v>
      </c>
      <c r="Q199" s="2" t="s">
        <v>80</v>
      </c>
      <c r="R199" s="2"/>
      <c r="S199" s="2" t="s">
        <v>45</v>
      </c>
      <c r="T199" s="2" t="s">
        <v>46</v>
      </c>
      <c r="U199" s="2" t="s">
        <v>42</v>
      </c>
      <c r="V199" s="2" t="s">
        <v>42</v>
      </c>
      <c r="W199" s="2" t="s">
        <v>37</v>
      </c>
      <c r="X199" s="2" t="s">
        <v>65</v>
      </c>
      <c r="Y199" s="2" t="s">
        <v>36</v>
      </c>
      <c r="Z199" s="2" t="s">
        <v>281</v>
      </c>
      <c r="AA199" s="2" t="s">
        <v>35</v>
      </c>
      <c r="AB199" s="2" t="s">
        <v>36</v>
      </c>
      <c r="AC199" s="2"/>
      <c r="AD199" s="2"/>
      <c r="AE199">
        <v>310</v>
      </c>
      <c r="AF199" s="2" t="s">
        <v>36</v>
      </c>
      <c r="AG199" s="2" t="s">
        <v>36</v>
      </c>
      <c r="AH199" s="2"/>
      <c r="AI199" s="2"/>
      <c r="AJ199" s="2" t="s">
        <v>36</v>
      </c>
      <c r="AK199" s="2" t="s">
        <v>36</v>
      </c>
    </row>
    <row r="200" spans="1:37" x14ac:dyDescent="0.3">
      <c r="A200">
        <v>198</v>
      </c>
      <c r="B200" s="1">
        <v>41261</v>
      </c>
      <c r="C200">
        <v>13</v>
      </c>
      <c r="D200" t="str">
        <f>VLOOKUP(seguimiento[[#This Row],[idinstituciones]],instituciones[[idinstituciones]:[nombre]],2,)</f>
        <v>Clínica y Maternidad del Sol</v>
      </c>
      <c r="E200" s="2" t="s">
        <v>64</v>
      </c>
      <c r="F200" s="2" t="s">
        <v>50</v>
      </c>
      <c r="G200" s="2" t="s">
        <v>67</v>
      </c>
      <c r="H200" s="2" t="s">
        <v>36</v>
      </c>
      <c r="I200" s="2" t="s">
        <v>45</v>
      </c>
      <c r="J200" s="2" t="s">
        <v>35</v>
      </c>
      <c r="K200" s="2" t="s">
        <v>61</v>
      </c>
      <c r="L200" s="2" t="s">
        <v>39</v>
      </c>
      <c r="M200" s="2"/>
      <c r="N200" s="2" t="s">
        <v>35</v>
      </c>
      <c r="O200" s="2" t="s">
        <v>36</v>
      </c>
      <c r="P200" s="2" t="s">
        <v>36</v>
      </c>
      <c r="Q200" s="2" t="s">
        <v>34</v>
      </c>
      <c r="R200" s="2"/>
      <c r="S200" s="2" t="s">
        <v>45</v>
      </c>
      <c r="T200" s="2" t="s">
        <v>48</v>
      </c>
      <c r="U200" s="2" t="s">
        <v>37</v>
      </c>
      <c r="V200" s="2" t="s">
        <v>45</v>
      </c>
      <c r="W200" s="2" t="s">
        <v>37</v>
      </c>
      <c r="X200" s="2" t="s">
        <v>65</v>
      </c>
      <c r="Y200" s="2" t="s">
        <v>36</v>
      </c>
      <c r="Z200" s="2" t="s">
        <v>281</v>
      </c>
      <c r="AA200" s="2" t="s">
        <v>35</v>
      </c>
      <c r="AB200" s="2" t="s">
        <v>36</v>
      </c>
      <c r="AC200" s="2"/>
      <c r="AD200" s="2"/>
      <c r="AE200">
        <v>1695</v>
      </c>
      <c r="AF200" s="2" t="s">
        <v>36</v>
      </c>
      <c r="AG200" s="2" t="s">
        <v>36</v>
      </c>
      <c r="AH200" s="2"/>
      <c r="AI200" s="2"/>
      <c r="AJ200" s="2" t="s">
        <v>36</v>
      </c>
      <c r="AK200" s="2" t="s">
        <v>36</v>
      </c>
    </row>
    <row r="201" spans="1:37" x14ac:dyDescent="0.3">
      <c r="A201">
        <v>198</v>
      </c>
      <c r="B201" s="1">
        <v>41402</v>
      </c>
      <c r="C201">
        <v>13</v>
      </c>
      <c r="D201" t="str">
        <f>VLOOKUP(seguimiento[[#This Row],[idinstituciones]],instituciones[[idinstituciones]:[nombre]],2,)</f>
        <v>Clínica y Maternidad del Sol</v>
      </c>
      <c r="E201" s="2" t="s">
        <v>64</v>
      </c>
      <c r="F201" s="2" t="s">
        <v>50</v>
      </c>
      <c r="G201" s="2" t="s">
        <v>67</v>
      </c>
      <c r="H201" s="2" t="s">
        <v>36</v>
      </c>
      <c r="I201" s="2" t="s">
        <v>37</v>
      </c>
      <c r="J201" s="2" t="s">
        <v>35</v>
      </c>
      <c r="K201" s="2" t="s">
        <v>61</v>
      </c>
      <c r="L201" s="2" t="s">
        <v>39</v>
      </c>
      <c r="M201" s="2" t="s">
        <v>70</v>
      </c>
      <c r="N201" s="2" t="s">
        <v>35</v>
      </c>
      <c r="O201" s="2" t="s">
        <v>36</v>
      </c>
      <c r="P201" s="2" t="s">
        <v>36</v>
      </c>
      <c r="Q201" s="2"/>
      <c r="R201" s="2"/>
      <c r="S201" s="2" t="s">
        <v>36</v>
      </c>
      <c r="T201" s="2" t="s">
        <v>45</v>
      </c>
      <c r="U201" s="2" t="s">
        <v>42</v>
      </c>
      <c r="V201" s="2" t="s">
        <v>42</v>
      </c>
      <c r="W201" s="2" t="s">
        <v>36</v>
      </c>
      <c r="X201" s="2" t="s">
        <v>65</v>
      </c>
      <c r="Y201" s="2" t="s">
        <v>54</v>
      </c>
      <c r="Z201" s="2" t="s">
        <v>281</v>
      </c>
      <c r="AA201" s="2" t="s">
        <v>35</v>
      </c>
      <c r="AB201" s="2" t="s">
        <v>36</v>
      </c>
      <c r="AC201" s="2"/>
      <c r="AD201" s="2"/>
      <c r="AE201">
        <v>435</v>
      </c>
      <c r="AF201" s="2" t="s">
        <v>36</v>
      </c>
      <c r="AG201" s="2" t="s">
        <v>36</v>
      </c>
      <c r="AH201" s="2"/>
      <c r="AI201" s="2"/>
      <c r="AJ201" s="2" t="s">
        <v>36</v>
      </c>
      <c r="AK201" s="2" t="s">
        <v>36</v>
      </c>
    </row>
    <row r="202" spans="1:37" x14ac:dyDescent="0.3">
      <c r="A202">
        <v>198</v>
      </c>
      <c r="B202" s="1">
        <v>41976</v>
      </c>
      <c r="C202">
        <v>13</v>
      </c>
      <c r="D202" t="str">
        <f>VLOOKUP(seguimiento[[#This Row],[idinstituciones]],instituciones[[idinstituciones]:[nombre]],2,)</f>
        <v>Clínica y Maternidad del Sol</v>
      </c>
      <c r="E202" s="2" t="s">
        <v>64</v>
      </c>
      <c r="F202" s="2" t="s">
        <v>36</v>
      </c>
      <c r="G202" s="2" t="s">
        <v>67</v>
      </c>
      <c r="H202" s="2" t="s">
        <v>142</v>
      </c>
      <c r="I202" s="2" t="s">
        <v>37</v>
      </c>
      <c r="J202" s="2" t="s">
        <v>35</v>
      </c>
      <c r="K202" s="2" t="s">
        <v>61</v>
      </c>
      <c r="L202" s="2" t="s">
        <v>39</v>
      </c>
      <c r="M202" s="2" t="s">
        <v>70</v>
      </c>
      <c r="N202" s="2" t="s">
        <v>35</v>
      </c>
      <c r="O202" s="2" t="s">
        <v>36</v>
      </c>
      <c r="P202" s="2" t="s">
        <v>36</v>
      </c>
      <c r="Q202" s="2" t="s">
        <v>80</v>
      </c>
      <c r="R202" s="2"/>
      <c r="S202" s="2" t="s">
        <v>45</v>
      </c>
      <c r="T202" s="2" t="s">
        <v>37</v>
      </c>
      <c r="U202" s="2" t="s">
        <v>42</v>
      </c>
      <c r="V202" s="2" t="s">
        <v>36</v>
      </c>
      <c r="W202" s="2" t="s">
        <v>36</v>
      </c>
      <c r="X202" s="2" t="s">
        <v>65</v>
      </c>
      <c r="Y202" s="2" t="s">
        <v>54</v>
      </c>
      <c r="Z202" s="2" t="s">
        <v>281</v>
      </c>
      <c r="AA202" s="2" t="s">
        <v>35</v>
      </c>
      <c r="AB202" s="2" t="s">
        <v>36</v>
      </c>
      <c r="AC202" s="2"/>
      <c r="AD202" s="2"/>
      <c r="AE202">
        <v>1391</v>
      </c>
      <c r="AF202" s="2" t="s">
        <v>36</v>
      </c>
      <c r="AG202" s="2" t="s">
        <v>36</v>
      </c>
      <c r="AH202" s="2"/>
      <c r="AI202" s="2"/>
      <c r="AJ202" s="2" t="s">
        <v>36</v>
      </c>
      <c r="AK202" s="2" t="s">
        <v>36</v>
      </c>
    </row>
    <row r="203" spans="1:37" x14ac:dyDescent="0.3">
      <c r="A203">
        <v>198</v>
      </c>
      <c r="B203" s="1">
        <v>42367</v>
      </c>
      <c r="C203">
        <v>13</v>
      </c>
      <c r="D203" t="str">
        <f>VLOOKUP(seguimiento[[#This Row],[idinstituciones]],instituciones[[idinstituciones]:[nombre]],2,)</f>
        <v>Clínica y Maternidad del Sol</v>
      </c>
      <c r="E203" s="2" t="s">
        <v>36</v>
      </c>
      <c r="F203" s="2" t="s">
        <v>36</v>
      </c>
      <c r="G203" s="2" t="s">
        <v>67</v>
      </c>
      <c r="H203" s="2" t="s">
        <v>36</v>
      </c>
      <c r="I203" s="2" t="s">
        <v>36</v>
      </c>
      <c r="J203" s="2" t="s">
        <v>36</v>
      </c>
      <c r="K203" s="2"/>
      <c r="L203" s="2" t="s">
        <v>36</v>
      </c>
      <c r="M203" s="2"/>
      <c r="N203" s="2"/>
      <c r="O203" s="2" t="s">
        <v>36</v>
      </c>
      <c r="P203" s="2" t="s">
        <v>36</v>
      </c>
      <c r="Q203" s="2"/>
      <c r="R203" s="2"/>
      <c r="S203" s="2" t="s">
        <v>36</v>
      </c>
      <c r="T203" s="2" t="s">
        <v>36</v>
      </c>
      <c r="U203" s="2" t="s">
        <v>36</v>
      </c>
      <c r="V203" s="2" t="s">
        <v>36</v>
      </c>
      <c r="W203" s="2" t="s">
        <v>36</v>
      </c>
      <c r="X203" s="2" t="s">
        <v>36</v>
      </c>
      <c r="Y203" s="2" t="s">
        <v>36</v>
      </c>
      <c r="Z203" s="2"/>
      <c r="AA203" s="2" t="s">
        <v>71</v>
      </c>
      <c r="AB203" s="2" t="s">
        <v>160</v>
      </c>
      <c r="AC203" s="2">
        <v>1</v>
      </c>
      <c r="AD203" s="2" t="str">
        <f>VLOOKUP(seguimiento[[#This Row],[causafallecimiento]],causafallecimiento[[id]:[valor]],2,)</f>
        <v>Respiratorios</v>
      </c>
      <c r="AE203">
        <v>1934</v>
      </c>
      <c r="AF203" s="2" t="s">
        <v>44</v>
      </c>
      <c r="AG203" s="2" t="s">
        <v>36</v>
      </c>
      <c r="AH203" s="2"/>
      <c r="AI203" s="2"/>
      <c r="AJ203" s="2" t="s">
        <v>36</v>
      </c>
      <c r="AK203" s="2" t="s">
        <v>36</v>
      </c>
    </row>
    <row r="204" spans="1:37" x14ac:dyDescent="0.3">
      <c r="A204">
        <v>200</v>
      </c>
      <c r="B204" s="1">
        <v>40834</v>
      </c>
      <c r="C204">
        <v>13</v>
      </c>
      <c r="D204" t="str">
        <f>VLOOKUP(seguimiento[[#This Row],[idinstituciones]],instituciones[[idinstituciones]:[nombre]],2,)</f>
        <v>Clínica y Maternidad del Sol</v>
      </c>
      <c r="E204" s="2" t="s">
        <v>33</v>
      </c>
      <c r="F204" s="2" t="s">
        <v>50</v>
      </c>
      <c r="G204" s="2" t="s">
        <v>59</v>
      </c>
      <c r="H204" s="2" t="s">
        <v>36</v>
      </c>
      <c r="I204" s="2" t="s">
        <v>37</v>
      </c>
      <c r="J204" s="2" t="s">
        <v>35</v>
      </c>
      <c r="K204" s="2" t="s">
        <v>78</v>
      </c>
      <c r="L204" s="2" t="s">
        <v>39</v>
      </c>
      <c r="M204" s="2"/>
      <c r="N204" s="2" t="s">
        <v>35</v>
      </c>
      <c r="O204" s="2" t="s">
        <v>36</v>
      </c>
      <c r="P204" s="2" t="s">
        <v>36</v>
      </c>
      <c r="Q204" s="2"/>
      <c r="R204" s="2" t="s">
        <v>40</v>
      </c>
      <c r="S204" s="2" t="s">
        <v>45</v>
      </c>
      <c r="T204" s="2" t="s">
        <v>37</v>
      </c>
      <c r="U204" s="2" t="s">
        <v>42</v>
      </c>
      <c r="V204" s="2" t="s">
        <v>42</v>
      </c>
      <c r="W204" s="2" t="s">
        <v>45</v>
      </c>
      <c r="X204" s="2" t="s">
        <v>43</v>
      </c>
      <c r="Y204" s="2" t="s">
        <v>47</v>
      </c>
      <c r="Z204" s="2" t="s">
        <v>281</v>
      </c>
      <c r="AA204" s="2" t="s">
        <v>35</v>
      </c>
      <c r="AB204" s="2" t="s">
        <v>36</v>
      </c>
      <c r="AC204" s="2"/>
      <c r="AD204" s="2"/>
      <c r="AE204">
        <v>835</v>
      </c>
      <c r="AF204" s="2" t="s">
        <v>36</v>
      </c>
      <c r="AG204" s="2" t="s">
        <v>36</v>
      </c>
      <c r="AH204" s="2"/>
      <c r="AI204" s="2"/>
      <c r="AJ204" s="2" t="s">
        <v>36</v>
      </c>
      <c r="AK204" s="2" t="s">
        <v>36</v>
      </c>
    </row>
    <row r="205" spans="1:37" x14ac:dyDescent="0.3">
      <c r="A205">
        <v>200</v>
      </c>
      <c r="B205" s="1">
        <v>41227</v>
      </c>
      <c r="C205">
        <v>13</v>
      </c>
      <c r="D205" t="str">
        <f>VLOOKUP(seguimiento[[#This Row],[idinstituciones]],instituciones[[idinstituciones]:[nombre]],2,)</f>
        <v>Clínica y Maternidad del Sol</v>
      </c>
      <c r="E205" s="2" t="s">
        <v>33</v>
      </c>
      <c r="F205" s="2" t="s">
        <v>50</v>
      </c>
      <c r="G205" s="2" t="s">
        <v>59</v>
      </c>
      <c r="H205" s="2" t="s">
        <v>36</v>
      </c>
      <c r="I205" s="2" t="s">
        <v>37</v>
      </c>
      <c r="J205" s="2" t="s">
        <v>35</v>
      </c>
      <c r="K205" s="2" t="s">
        <v>61</v>
      </c>
      <c r="L205" s="2" t="s">
        <v>39</v>
      </c>
      <c r="M205" s="2"/>
      <c r="N205" s="2" t="s">
        <v>35</v>
      </c>
      <c r="O205" s="2" t="s">
        <v>36</v>
      </c>
      <c r="P205" s="2" t="s">
        <v>36</v>
      </c>
      <c r="Q205" s="2"/>
      <c r="R205" s="2" t="s">
        <v>40</v>
      </c>
      <c r="S205" s="2" t="s">
        <v>45</v>
      </c>
      <c r="T205" s="2" t="s">
        <v>48</v>
      </c>
      <c r="U205" s="2" t="s">
        <v>42</v>
      </c>
      <c r="V205" s="2" t="s">
        <v>36</v>
      </c>
      <c r="W205" s="2" t="s">
        <v>37</v>
      </c>
      <c r="X205" s="2" t="s">
        <v>43</v>
      </c>
      <c r="Y205" s="2" t="s">
        <v>54</v>
      </c>
      <c r="Z205" s="2" t="s">
        <v>281</v>
      </c>
      <c r="AA205" s="2" t="s">
        <v>35</v>
      </c>
      <c r="AB205" s="2" t="s">
        <v>36</v>
      </c>
      <c r="AC205" s="2"/>
      <c r="AD205" s="2"/>
      <c r="AE205">
        <v>204</v>
      </c>
      <c r="AF205" s="2" t="s">
        <v>36</v>
      </c>
      <c r="AG205" s="2" t="s">
        <v>36</v>
      </c>
      <c r="AH205" s="2"/>
      <c r="AI205" s="2"/>
      <c r="AJ205" s="2" t="s">
        <v>36</v>
      </c>
      <c r="AK205" s="2" t="s">
        <v>36</v>
      </c>
    </row>
    <row r="206" spans="1:37" x14ac:dyDescent="0.3">
      <c r="A206">
        <v>200</v>
      </c>
      <c r="B206" s="1">
        <v>41465</v>
      </c>
      <c r="C206">
        <v>13</v>
      </c>
      <c r="D206" t="str">
        <f>VLOOKUP(seguimiento[[#This Row],[idinstituciones]],instituciones[[idinstituciones]:[nombre]],2,)</f>
        <v>Clínica y Maternidad del Sol</v>
      </c>
      <c r="E206" s="2" t="s">
        <v>33</v>
      </c>
      <c r="F206" s="2" t="s">
        <v>50</v>
      </c>
      <c r="G206" s="2" t="s">
        <v>55</v>
      </c>
      <c r="H206" s="2" t="s">
        <v>36</v>
      </c>
      <c r="I206" s="2" t="s">
        <v>37</v>
      </c>
      <c r="J206" s="2" t="s">
        <v>36</v>
      </c>
      <c r="K206" s="2" t="s">
        <v>61</v>
      </c>
      <c r="L206" s="2" t="s">
        <v>39</v>
      </c>
      <c r="M206" s="2"/>
      <c r="N206" s="2" t="s">
        <v>35</v>
      </c>
      <c r="O206" s="2" t="s">
        <v>36</v>
      </c>
      <c r="P206" s="2" t="s">
        <v>36</v>
      </c>
      <c r="Q206" s="2"/>
      <c r="R206" s="2"/>
      <c r="S206" s="2" t="s">
        <v>37</v>
      </c>
      <c r="T206" s="2" t="s">
        <v>37</v>
      </c>
      <c r="U206" s="2" t="s">
        <v>42</v>
      </c>
      <c r="V206" s="2" t="s">
        <v>36</v>
      </c>
      <c r="W206" s="2" t="s">
        <v>36</v>
      </c>
      <c r="X206" s="2" t="s">
        <v>43</v>
      </c>
      <c r="Y206" s="2" t="s">
        <v>36</v>
      </c>
      <c r="Z206" s="2" t="s">
        <v>281</v>
      </c>
      <c r="AA206" s="2" t="s">
        <v>35</v>
      </c>
      <c r="AB206" s="2" t="s">
        <v>36</v>
      </c>
      <c r="AC206" s="2"/>
      <c r="AD206" s="2"/>
      <c r="AE206">
        <v>1483</v>
      </c>
      <c r="AF206" s="2" t="s">
        <v>36</v>
      </c>
      <c r="AG206" s="2" t="s">
        <v>36</v>
      </c>
      <c r="AH206" s="2"/>
      <c r="AI206" s="2"/>
      <c r="AJ206" s="2" t="s">
        <v>36</v>
      </c>
      <c r="AK206" s="2" t="s">
        <v>36</v>
      </c>
    </row>
    <row r="207" spans="1:37" x14ac:dyDescent="0.3">
      <c r="A207">
        <v>200</v>
      </c>
      <c r="B207" s="1">
        <v>41836</v>
      </c>
      <c r="C207">
        <v>13</v>
      </c>
      <c r="D207" t="str">
        <f>VLOOKUP(seguimiento[[#This Row],[idinstituciones]],instituciones[[idinstituciones]:[nombre]],2,)</f>
        <v>Clínica y Maternidad del Sol</v>
      </c>
      <c r="E207" s="2" t="s">
        <v>33</v>
      </c>
      <c r="F207" s="2" t="s">
        <v>50</v>
      </c>
      <c r="G207" s="2" t="s">
        <v>59</v>
      </c>
      <c r="H207" s="2" t="s">
        <v>36</v>
      </c>
      <c r="I207" s="2" t="s">
        <v>37</v>
      </c>
      <c r="J207" s="2" t="s">
        <v>35</v>
      </c>
      <c r="K207" s="2" t="s">
        <v>61</v>
      </c>
      <c r="L207" s="2" t="s">
        <v>39</v>
      </c>
      <c r="M207" s="2"/>
      <c r="N207" s="2" t="s">
        <v>35</v>
      </c>
      <c r="O207" s="2" t="s">
        <v>36</v>
      </c>
      <c r="P207" s="2" t="s">
        <v>36</v>
      </c>
      <c r="Q207" s="2"/>
      <c r="R207" s="2" t="s">
        <v>40</v>
      </c>
      <c r="S207" s="2" t="s">
        <v>45</v>
      </c>
      <c r="T207" s="2" t="s">
        <v>46</v>
      </c>
      <c r="U207" s="2" t="s">
        <v>42</v>
      </c>
      <c r="V207" s="2" t="s">
        <v>36</v>
      </c>
      <c r="W207" s="2" t="s">
        <v>45</v>
      </c>
      <c r="X207" s="2" t="s">
        <v>43</v>
      </c>
      <c r="Y207" s="2" t="s">
        <v>36</v>
      </c>
      <c r="Z207" s="2" t="s">
        <v>281</v>
      </c>
      <c r="AA207" s="2" t="s">
        <v>35</v>
      </c>
      <c r="AB207" s="2" t="s">
        <v>36</v>
      </c>
      <c r="AC207" s="2"/>
      <c r="AD207" s="2"/>
      <c r="AE207">
        <v>29</v>
      </c>
      <c r="AF207" s="2" t="s">
        <v>36</v>
      </c>
      <c r="AG207" s="2" t="s">
        <v>36</v>
      </c>
      <c r="AH207" s="2"/>
      <c r="AI207" s="2"/>
      <c r="AJ207" s="2" t="s">
        <v>36</v>
      </c>
      <c r="AK207" s="2" t="s">
        <v>36</v>
      </c>
    </row>
    <row r="208" spans="1:37" x14ac:dyDescent="0.3">
      <c r="A208">
        <v>201</v>
      </c>
      <c r="B208" s="1">
        <v>40892</v>
      </c>
      <c r="C208">
        <v>13</v>
      </c>
      <c r="D208" t="str">
        <f>VLOOKUP(seguimiento[[#This Row],[idinstituciones]],instituciones[[idinstituciones]:[nombre]],2,)</f>
        <v>Clínica y Maternidad del Sol</v>
      </c>
      <c r="E208" s="2" t="s">
        <v>33</v>
      </c>
      <c r="F208" s="2" t="s">
        <v>34</v>
      </c>
      <c r="G208" s="2" t="s">
        <v>55</v>
      </c>
      <c r="H208" s="2" t="s">
        <v>36</v>
      </c>
      <c r="I208" s="2" t="s">
        <v>37</v>
      </c>
      <c r="J208" s="2" t="s">
        <v>35</v>
      </c>
      <c r="K208" s="2" t="s">
        <v>63</v>
      </c>
      <c r="L208" s="2" t="s">
        <v>39</v>
      </c>
      <c r="M208" s="2" t="s">
        <v>70</v>
      </c>
      <c r="N208" s="2" t="s">
        <v>35</v>
      </c>
      <c r="O208" s="2" t="s">
        <v>36</v>
      </c>
      <c r="P208" s="2" t="s">
        <v>36</v>
      </c>
      <c r="Q208" s="2"/>
      <c r="R208" s="2"/>
      <c r="S208" s="2" t="s">
        <v>45</v>
      </c>
      <c r="T208" s="2" t="s">
        <v>48</v>
      </c>
      <c r="U208" s="2" t="s">
        <v>42</v>
      </c>
      <c r="V208" s="2" t="s">
        <v>42</v>
      </c>
      <c r="W208" s="2" t="s">
        <v>37</v>
      </c>
      <c r="X208" s="2" t="s">
        <v>43</v>
      </c>
      <c r="Y208" s="2" t="s">
        <v>47</v>
      </c>
      <c r="Z208" s="2" t="s">
        <v>281</v>
      </c>
      <c r="AA208" s="2" t="s">
        <v>35</v>
      </c>
      <c r="AB208" s="2" t="s">
        <v>36</v>
      </c>
      <c r="AC208" s="2"/>
      <c r="AD208" s="2"/>
      <c r="AE208">
        <v>1265</v>
      </c>
      <c r="AF208" s="2" t="s">
        <v>36</v>
      </c>
      <c r="AG208" s="2" t="s">
        <v>36</v>
      </c>
      <c r="AH208" s="2"/>
      <c r="AI208" s="2"/>
      <c r="AJ208" s="2" t="s">
        <v>36</v>
      </c>
      <c r="AK208" s="2" t="s">
        <v>36</v>
      </c>
    </row>
    <row r="209" spans="1:37" x14ac:dyDescent="0.3">
      <c r="A209">
        <v>201</v>
      </c>
      <c r="B209" s="1">
        <v>41186</v>
      </c>
      <c r="C209">
        <v>13</v>
      </c>
      <c r="D209" t="str">
        <f>VLOOKUP(seguimiento[[#This Row],[idinstituciones]],instituciones[[idinstituciones]:[nombre]],2,)</f>
        <v>Clínica y Maternidad del Sol</v>
      </c>
      <c r="E209" s="2" t="s">
        <v>33</v>
      </c>
      <c r="F209" s="2" t="s">
        <v>34</v>
      </c>
      <c r="G209" s="2" t="s">
        <v>55</v>
      </c>
      <c r="H209" s="2" t="s">
        <v>36</v>
      </c>
      <c r="I209" s="2" t="s">
        <v>37</v>
      </c>
      <c r="J209" s="2" t="s">
        <v>35</v>
      </c>
      <c r="K209" s="2" t="s">
        <v>63</v>
      </c>
      <c r="L209" s="2" t="s">
        <v>39</v>
      </c>
      <c r="M209" s="2" t="s">
        <v>53</v>
      </c>
      <c r="N209" s="2" t="s">
        <v>35</v>
      </c>
      <c r="O209" s="2" t="s">
        <v>36</v>
      </c>
      <c r="P209" s="2" t="s">
        <v>36</v>
      </c>
      <c r="Q209" s="2"/>
      <c r="R209" s="2"/>
      <c r="S209" s="2" t="s">
        <v>45</v>
      </c>
      <c r="T209" s="2" t="s">
        <v>46</v>
      </c>
      <c r="U209" s="2" t="s">
        <v>42</v>
      </c>
      <c r="V209" s="2" t="s">
        <v>36</v>
      </c>
      <c r="W209" s="2" t="s">
        <v>36</v>
      </c>
      <c r="X209" s="2" t="s">
        <v>65</v>
      </c>
      <c r="Y209" s="2" t="s">
        <v>47</v>
      </c>
      <c r="Z209" s="2" t="s">
        <v>281</v>
      </c>
      <c r="AA209" s="2" t="s">
        <v>35</v>
      </c>
      <c r="AB209" s="2" t="s">
        <v>36</v>
      </c>
      <c r="AC209" s="2"/>
      <c r="AD209" s="2"/>
      <c r="AE209">
        <v>1635</v>
      </c>
      <c r="AF209" s="2" t="s">
        <v>36</v>
      </c>
      <c r="AG209" s="2" t="s">
        <v>36</v>
      </c>
      <c r="AH209" s="2"/>
      <c r="AI209" s="2"/>
      <c r="AJ209" s="2" t="s">
        <v>36</v>
      </c>
      <c r="AK209" s="2" t="s">
        <v>36</v>
      </c>
    </row>
    <row r="210" spans="1:37" x14ac:dyDescent="0.3">
      <c r="A210">
        <v>201</v>
      </c>
      <c r="B210" s="1">
        <v>41556</v>
      </c>
      <c r="C210">
        <v>13</v>
      </c>
      <c r="D210" t="str">
        <f>VLOOKUP(seguimiento[[#This Row],[idinstituciones]],instituciones[[idinstituciones]:[nombre]],2,)</f>
        <v>Clínica y Maternidad del Sol</v>
      </c>
      <c r="E210" s="2" t="s">
        <v>64</v>
      </c>
      <c r="F210" s="2" t="s">
        <v>34</v>
      </c>
      <c r="G210" s="2" t="s">
        <v>59</v>
      </c>
      <c r="H210" s="2" t="s">
        <v>36</v>
      </c>
      <c r="I210" s="2" t="s">
        <v>37</v>
      </c>
      <c r="J210" s="2" t="s">
        <v>35</v>
      </c>
      <c r="K210" s="2" t="s">
        <v>63</v>
      </c>
      <c r="L210" s="2" t="s">
        <v>39</v>
      </c>
      <c r="M210" s="2" t="s">
        <v>53</v>
      </c>
      <c r="N210" s="2" t="s">
        <v>35</v>
      </c>
      <c r="O210" s="2" t="s">
        <v>36</v>
      </c>
      <c r="P210" s="2" t="s">
        <v>36</v>
      </c>
      <c r="Q210" s="2" t="s">
        <v>34</v>
      </c>
      <c r="R210" s="2" t="s">
        <v>40</v>
      </c>
      <c r="S210" s="2" t="s">
        <v>45</v>
      </c>
      <c r="T210" s="2" t="s">
        <v>41</v>
      </c>
      <c r="U210" s="2" t="s">
        <v>42</v>
      </c>
      <c r="V210" s="2" t="s">
        <v>36</v>
      </c>
      <c r="W210" s="2" t="s">
        <v>46</v>
      </c>
      <c r="X210" s="2" t="s">
        <v>43</v>
      </c>
      <c r="Y210" s="2" t="s">
        <v>47</v>
      </c>
      <c r="Z210" s="2" t="s">
        <v>281</v>
      </c>
      <c r="AA210" s="2" t="s">
        <v>35</v>
      </c>
      <c r="AB210" s="2" t="s">
        <v>36</v>
      </c>
      <c r="AC210" s="2"/>
      <c r="AD210" s="2"/>
      <c r="AE210">
        <v>749</v>
      </c>
      <c r="AF210" s="2" t="s">
        <v>36</v>
      </c>
      <c r="AG210" s="2" t="s">
        <v>36</v>
      </c>
      <c r="AH210" s="2"/>
      <c r="AI210" s="2"/>
      <c r="AJ210" s="2" t="s">
        <v>36</v>
      </c>
      <c r="AK210" s="2" t="s">
        <v>36</v>
      </c>
    </row>
    <row r="211" spans="1:37" x14ac:dyDescent="0.3">
      <c r="A211">
        <v>201</v>
      </c>
      <c r="B211" s="1">
        <v>41899</v>
      </c>
      <c r="C211">
        <v>13</v>
      </c>
      <c r="D211" t="str">
        <f>VLOOKUP(seguimiento[[#This Row],[idinstituciones]],instituciones[[idinstituciones]:[nombre]],2,)</f>
        <v>Clínica y Maternidad del Sol</v>
      </c>
      <c r="E211" s="2" t="s">
        <v>64</v>
      </c>
      <c r="F211" s="2" t="s">
        <v>50</v>
      </c>
      <c r="G211" s="2" t="s">
        <v>51</v>
      </c>
      <c r="H211" s="2" t="s">
        <v>36</v>
      </c>
      <c r="I211" s="2" t="s">
        <v>37</v>
      </c>
      <c r="J211" s="2" t="s">
        <v>35</v>
      </c>
      <c r="K211" s="2" t="s">
        <v>63</v>
      </c>
      <c r="L211" s="2" t="s">
        <v>39</v>
      </c>
      <c r="M211" s="2" t="s">
        <v>53</v>
      </c>
      <c r="N211" s="2" t="s">
        <v>35</v>
      </c>
      <c r="O211" s="2" t="s">
        <v>36</v>
      </c>
      <c r="P211" s="2" t="s">
        <v>36</v>
      </c>
      <c r="Q211" s="2" t="s">
        <v>34</v>
      </c>
      <c r="R211" s="2" t="s">
        <v>40</v>
      </c>
      <c r="S211" s="2" t="s">
        <v>45</v>
      </c>
      <c r="T211" s="2" t="s">
        <v>41</v>
      </c>
      <c r="U211" s="2" t="s">
        <v>42</v>
      </c>
      <c r="V211" s="2" t="s">
        <v>36</v>
      </c>
      <c r="W211" s="2" t="s">
        <v>37</v>
      </c>
      <c r="X211" s="2" t="s">
        <v>43</v>
      </c>
      <c r="Y211" s="2" t="s">
        <v>36</v>
      </c>
      <c r="Z211" s="2" t="s">
        <v>281</v>
      </c>
      <c r="AA211" s="2" t="s">
        <v>35</v>
      </c>
      <c r="AB211" s="2" t="s">
        <v>36</v>
      </c>
      <c r="AC211" s="2"/>
      <c r="AD211" s="2"/>
      <c r="AE211">
        <v>1284</v>
      </c>
      <c r="AF211" s="2" t="s">
        <v>36</v>
      </c>
      <c r="AG211" s="2" t="s">
        <v>36</v>
      </c>
      <c r="AH211" s="2"/>
      <c r="AI211" s="2"/>
      <c r="AJ211" s="2" t="s">
        <v>36</v>
      </c>
      <c r="AK211" s="2" t="s">
        <v>36</v>
      </c>
    </row>
    <row r="212" spans="1:37" x14ac:dyDescent="0.3">
      <c r="A212">
        <v>201</v>
      </c>
      <c r="B212" s="1">
        <v>42186</v>
      </c>
      <c r="C212">
        <v>13</v>
      </c>
      <c r="D212" t="str">
        <f>VLOOKUP(seguimiento[[#This Row],[idinstituciones]],instituciones[[idinstituciones]:[nombre]],2,)</f>
        <v>Clínica y Maternidad del Sol</v>
      </c>
      <c r="E212" s="2" t="s">
        <v>64</v>
      </c>
      <c r="F212" s="2" t="s">
        <v>50</v>
      </c>
      <c r="G212" s="2" t="s">
        <v>51</v>
      </c>
      <c r="H212" s="2" t="s">
        <v>36</v>
      </c>
      <c r="I212" s="2" t="s">
        <v>37</v>
      </c>
      <c r="J212" s="2" t="s">
        <v>35</v>
      </c>
      <c r="K212" s="2"/>
      <c r="L212" s="2" t="s">
        <v>39</v>
      </c>
      <c r="M212" s="2" t="s">
        <v>53</v>
      </c>
      <c r="N212" s="2" t="s">
        <v>35</v>
      </c>
      <c r="O212" s="2" t="s">
        <v>36</v>
      </c>
      <c r="P212" s="2" t="s">
        <v>36</v>
      </c>
      <c r="Q212" s="2"/>
      <c r="R212" s="2" t="s">
        <v>34</v>
      </c>
      <c r="S212" s="2" t="s">
        <v>36</v>
      </c>
      <c r="T212" s="2" t="s">
        <v>37</v>
      </c>
      <c r="U212" s="2" t="s">
        <v>45</v>
      </c>
      <c r="V212" s="2" t="s">
        <v>45</v>
      </c>
      <c r="W212" s="2" t="s">
        <v>45</v>
      </c>
      <c r="X212" s="2" t="s">
        <v>65</v>
      </c>
      <c r="Y212" s="2" t="s">
        <v>47</v>
      </c>
      <c r="Z212" s="2" t="s">
        <v>281</v>
      </c>
      <c r="AA212" s="2" t="s">
        <v>35</v>
      </c>
      <c r="AB212" s="2" t="s">
        <v>36</v>
      </c>
      <c r="AC212" s="2"/>
      <c r="AD212" s="2"/>
      <c r="AE212">
        <v>1989</v>
      </c>
      <c r="AF212" s="2" t="s">
        <v>71</v>
      </c>
      <c r="AG212" s="2" t="s">
        <v>45</v>
      </c>
      <c r="AH212" s="2">
        <v>1</v>
      </c>
      <c r="AI212" s="2" t="str">
        <f>VLOOKUP(seguimiento[[#This Row],[vitamiad]],vitaminad[[id]:[valor]],2,)</f>
        <v>No realizado</v>
      </c>
      <c r="AJ212" s="2" t="s">
        <v>46</v>
      </c>
      <c r="AK212" s="2" t="s">
        <v>45</v>
      </c>
    </row>
    <row r="213" spans="1:37" x14ac:dyDescent="0.3">
      <c r="A213">
        <v>201</v>
      </c>
      <c r="B213" s="1">
        <v>42473</v>
      </c>
      <c r="C213">
        <v>13</v>
      </c>
      <c r="D213" t="str">
        <f>VLOOKUP(seguimiento[[#This Row],[idinstituciones]],instituciones[[idinstituciones]:[nombre]],2,)</f>
        <v>Clínica y Maternidad del Sol</v>
      </c>
      <c r="E213" s="2" t="s">
        <v>64</v>
      </c>
      <c r="F213" s="2" t="s">
        <v>50</v>
      </c>
      <c r="G213" s="2" t="s">
        <v>51</v>
      </c>
      <c r="H213" s="2" t="s">
        <v>36</v>
      </c>
      <c r="I213" s="2" t="s">
        <v>37</v>
      </c>
      <c r="J213" s="2" t="s">
        <v>35</v>
      </c>
      <c r="K213" s="2"/>
      <c r="L213" s="2" t="s">
        <v>39</v>
      </c>
      <c r="M213" s="2" t="s">
        <v>53</v>
      </c>
      <c r="N213" s="2" t="s">
        <v>71</v>
      </c>
      <c r="O213" s="2" t="s">
        <v>37</v>
      </c>
      <c r="P213" s="2" t="s">
        <v>36</v>
      </c>
      <c r="Q213" s="2"/>
      <c r="R213" s="2"/>
      <c r="S213" s="2" t="s">
        <v>36</v>
      </c>
      <c r="T213" s="2" t="s">
        <v>37</v>
      </c>
      <c r="U213" s="2" t="s">
        <v>45</v>
      </c>
      <c r="V213" s="2" t="s">
        <v>45</v>
      </c>
      <c r="W213" s="2" t="s">
        <v>37</v>
      </c>
      <c r="X213" s="2" t="s">
        <v>43</v>
      </c>
      <c r="Y213" s="2" t="s">
        <v>47</v>
      </c>
      <c r="Z213" s="2" t="s">
        <v>281</v>
      </c>
      <c r="AA213" s="2" t="s">
        <v>71</v>
      </c>
      <c r="AB213" s="2" t="s">
        <v>167</v>
      </c>
      <c r="AC213" s="2">
        <v>1</v>
      </c>
      <c r="AD213" s="2" t="str">
        <f>VLOOKUP(seguimiento[[#This Row],[causafallecimiento]],causafallecimiento[[id]:[valor]],2,)</f>
        <v>Respiratorios</v>
      </c>
      <c r="AE213">
        <v>1990</v>
      </c>
      <c r="AF213" s="2" t="s">
        <v>71</v>
      </c>
      <c r="AG213" s="2" t="s">
        <v>49</v>
      </c>
      <c r="AH213" s="2"/>
      <c r="AI213" s="2"/>
      <c r="AJ213" s="2" t="s">
        <v>46</v>
      </c>
      <c r="AK213" s="2" t="s">
        <v>36</v>
      </c>
    </row>
    <row r="214" spans="1:37" x14ac:dyDescent="0.3">
      <c r="A214">
        <v>202</v>
      </c>
      <c r="B214" s="1">
        <v>40792</v>
      </c>
      <c r="C214">
        <v>13</v>
      </c>
      <c r="D214" t="str">
        <f>VLOOKUP(seguimiento[[#This Row],[idinstituciones]],instituciones[[idinstituciones]:[nombre]],2,)</f>
        <v>Clínica y Maternidad del Sol</v>
      </c>
      <c r="E214" s="2" t="s">
        <v>64</v>
      </c>
      <c r="F214" s="2" t="s">
        <v>50</v>
      </c>
      <c r="G214" s="2" t="s">
        <v>51</v>
      </c>
      <c r="H214" s="2" t="s">
        <v>36</v>
      </c>
      <c r="I214" s="2" t="s">
        <v>37</v>
      </c>
      <c r="J214" s="2" t="s">
        <v>35</v>
      </c>
      <c r="K214" s="2" t="s">
        <v>63</v>
      </c>
      <c r="L214" s="2" t="s">
        <v>39</v>
      </c>
      <c r="M214" s="2" t="s">
        <v>70</v>
      </c>
      <c r="N214" s="2" t="s">
        <v>35</v>
      </c>
      <c r="O214" s="2" t="s">
        <v>36</v>
      </c>
      <c r="P214" s="2" t="s">
        <v>36</v>
      </c>
      <c r="Q214" s="2"/>
      <c r="R214" s="2" t="s">
        <v>40</v>
      </c>
      <c r="S214" s="2" t="s">
        <v>45</v>
      </c>
      <c r="T214" s="2" t="s">
        <v>46</v>
      </c>
      <c r="U214" s="2" t="s">
        <v>37</v>
      </c>
      <c r="V214" s="2" t="s">
        <v>37</v>
      </c>
      <c r="W214" s="2" t="s">
        <v>37</v>
      </c>
      <c r="X214" s="2" t="s">
        <v>65</v>
      </c>
      <c r="Y214" s="2" t="s">
        <v>54</v>
      </c>
      <c r="Z214" s="2" t="s">
        <v>281</v>
      </c>
      <c r="AA214" s="2" t="s">
        <v>35</v>
      </c>
      <c r="AB214" s="2" t="s">
        <v>36</v>
      </c>
      <c r="AC214" s="2"/>
      <c r="AD214" s="2"/>
      <c r="AE214">
        <v>978</v>
      </c>
      <c r="AF214" s="2" t="s">
        <v>36</v>
      </c>
      <c r="AG214" s="2" t="s">
        <v>36</v>
      </c>
      <c r="AH214" s="2"/>
      <c r="AI214" s="2"/>
      <c r="AJ214" s="2" t="s">
        <v>36</v>
      </c>
      <c r="AK214" s="2" t="s">
        <v>36</v>
      </c>
    </row>
    <row r="215" spans="1:37" x14ac:dyDescent="0.3">
      <c r="A215">
        <v>202</v>
      </c>
      <c r="B215" s="1">
        <v>41269</v>
      </c>
      <c r="C215">
        <v>13</v>
      </c>
      <c r="D215" t="str">
        <f>VLOOKUP(seguimiento[[#This Row],[idinstituciones]],instituciones[[idinstituciones]:[nombre]],2,)</f>
        <v>Clínica y Maternidad del Sol</v>
      </c>
      <c r="E215" s="2" t="s">
        <v>64</v>
      </c>
      <c r="F215" s="2" t="s">
        <v>50</v>
      </c>
      <c r="G215" s="2" t="s">
        <v>67</v>
      </c>
      <c r="H215" s="2" t="s">
        <v>36</v>
      </c>
      <c r="I215" s="2" t="s">
        <v>37</v>
      </c>
      <c r="J215" s="2" t="s">
        <v>35</v>
      </c>
      <c r="K215" s="2" t="s">
        <v>63</v>
      </c>
      <c r="L215" s="2" t="s">
        <v>39</v>
      </c>
      <c r="M215" s="2" t="s">
        <v>70</v>
      </c>
      <c r="N215" s="2" t="s">
        <v>35</v>
      </c>
      <c r="O215" s="2" t="s">
        <v>36</v>
      </c>
      <c r="P215" s="2" t="s">
        <v>36</v>
      </c>
      <c r="Q215" s="2" t="s">
        <v>34</v>
      </c>
      <c r="R215" s="2" t="s">
        <v>40</v>
      </c>
      <c r="S215" s="2" t="s">
        <v>45</v>
      </c>
      <c r="T215" s="2" t="s">
        <v>49</v>
      </c>
      <c r="U215" s="2" t="s">
        <v>37</v>
      </c>
      <c r="V215" s="2" t="s">
        <v>37</v>
      </c>
      <c r="W215" s="2" t="s">
        <v>49</v>
      </c>
      <c r="X215" s="2" t="s">
        <v>65</v>
      </c>
      <c r="Y215" s="2" t="s">
        <v>54</v>
      </c>
      <c r="Z215" s="2" t="s">
        <v>281</v>
      </c>
      <c r="AA215" s="2" t="s">
        <v>35</v>
      </c>
      <c r="AB215" s="2" t="s">
        <v>36</v>
      </c>
      <c r="AC215" s="2"/>
      <c r="AD215" s="2"/>
      <c r="AE215">
        <v>1245</v>
      </c>
      <c r="AF215" s="2" t="s">
        <v>36</v>
      </c>
      <c r="AG215" s="2" t="s">
        <v>36</v>
      </c>
      <c r="AH215" s="2"/>
      <c r="AI215" s="2"/>
      <c r="AJ215" s="2" t="s">
        <v>36</v>
      </c>
      <c r="AK215" s="2" t="s">
        <v>36</v>
      </c>
    </row>
    <row r="216" spans="1:37" x14ac:dyDescent="0.3">
      <c r="A216">
        <v>202</v>
      </c>
      <c r="B216" s="1">
        <v>41528</v>
      </c>
      <c r="C216">
        <v>13</v>
      </c>
      <c r="D216" t="str">
        <f>VLOOKUP(seguimiento[[#This Row],[idinstituciones]],instituciones[[idinstituciones]:[nombre]],2,)</f>
        <v>Clínica y Maternidad del Sol</v>
      </c>
      <c r="E216" s="2" t="s">
        <v>64</v>
      </c>
      <c r="F216" s="2" t="s">
        <v>50</v>
      </c>
      <c r="G216" s="2" t="s">
        <v>67</v>
      </c>
      <c r="H216" s="2" t="s">
        <v>36</v>
      </c>
      <c r="I216" s="2" t="s">
        <v>37</v>
      </c>
      <c r="J216" s="2" t="s">
        <v>35</v>
      </c>
      <c r="K216" s="2" t="s">
        <v>63</v>
      </c>
      <c r="L216" s="2" t="s">
        <v>39</v>
      </c>
      <c r="M216" s="2" t="s">
        <v>70</v>
      </c>
      <c r="N216" s="2" t="s">
        <v>35</v>
      </c>
      <c r="O216" s="2" t="s">
        <v>36</v>
      </c>
      <c r="P216" s="2" t="s">
        <v>36</v>
      </c>
      <c r="Q216" s="2" t="s">
        <v>34</v>
      </c>
      <c r="R216" s="2"/>
      <c r="S216" s="2" t="s">
        <v>45</v>
      </c>
      <c r="T216" s="2" t="s">
        <v>48</v>
      </c>
      <c r="U216" s="2" t="s">
        <v>46</v>
      </c>
      <c r="V216" s="2" t="s">
        <v>46</v>
      </c>
      <c r="W216" s="2" t="s">
        <v>46</v>
      </c>
      <c r="X216" s="2" t="s">
        <v>65</v>
      </c>
      <c r="Y216" s="2" t="s">
        <v>47</v>
      </c>
      <c r="Z216" s="2" t="s">
        <v>281</v>
      </c>
      <c r="AA216" s="2" t="s">
        <v>35</v>
      </c>
      <c r="AB216" s="2" t="s">
        <v>36</v>
      </c>
      <c r="AC216" s="2"/>
      <c r="AD216" s="2"/>
      <c r="AE216">
        <v>1642</v>
      </c>
      <c r="AF216" s="2" t="s">
        <v>36</v>
      </c>
      <c r="AG216" s="2" t="s">
        <v>36</v>
      </c>
      <c r="AH216" s="2"/>
      <c r="AI216" s="2"/>
      <c r="AJ216" s="2" t="s">
        <v>36</v>
      </c>
      <c r="AK216" s="2" t="s">
        <v>36</v>
      </c>
    </row>
    <row r="217" spans="1:37" x14ac:dyDescent="0.3">
      <c r="A217">
        <v>202</v>
      </c>
      <c r="B217" s="1">
        <v>42034</v>
      </c>
      <c r="C217">
        <v>13</v>
      </c>
      <c r="D217" t="str">
        <f>VLOOKUP(seguimiento[[#This Row],[idinstituciones]],instituciones[[idinstituciones]:[nombre]],2,)</f>
        <v>Clínica y Maternidad del Sol</v>
      </c>
      <c r="E217" s="2" t="s">
        <v>36</v>
      </c>
      <c r="F217" s="2" t="s">
        <v>36</v>
      </c>
      <c r="G217" s="2" t="s">
        <v>36</v>
      </c>
      <c r="H217" s="2" t="s">
        <v>36</v>
      </c>
      <c r="I217" s="2" t="s">
        <v>36</v>
      </c>
      <c r="J217" s="2" t="s">
        <v>36</v>
      </c>
      <c r="K217" s="2"/>
      <c r="L217" s="2" t="s">
        <v>36</v>
      </c>
      <c r="M217" s="2"/>
      <c r="N217" s="2"/>
      <c r="O217" s="2" t="s">
        <v>36</v>
      </c>
      <c r="P217" s="2" t="s">
        <v>36</v>
      </c>
      <c r="Q217" s="2"/>
      <c r="R217" s="2"/>
      <c r="S217" s="2" t="s">
        <v>36</v>
      </c>
      <c r="T217" s="2" t="s">
        <v>42</v>
      </c>
      <c r="U217" s="2" t="s">
        <v>45</v>
      </c>
      <c r="V217" s="2" t="s">
        <v>36</v>
      </c>
      <c r="W217" s="2" t="s">
        <v>36</v>
      </c>
      <c r="X217" s="2" t="s">
        <v>65</v>
      </c>
      <c r="Y217" s="2" t="s">
        <v>36</v>
      </c>
      <c r="Z217" s="2"/>
      <c r="AA217" s="2" t="s">
        <v>71</v>
      </c>
      <c r="AB217" s="2" t="s">
        <v>151</v>
      </c>
      <c r="AC217" s="2">
        <v>1</v>
      </c>
      <c r="AD217" s="2" t="str">
        <f>VLOOKUP(seguimiento[[#This Row],[causafallecimiento]],causafallecimiento[[id]:[valor]],2,)</f>
        <v>Respiratorios</v>
      </c>
      <c r="AE217">
        <v>1795</v>
      </c>
      <c r="AF217" s="2" t="s">
        <v>36</v>
      </c>
      <c r="AG217" s="2" t="s">
        <v>36</v>
      </c>
      <c r="AH217" s="2"/>
      <c r="AI217" s="2"/>
      <c r="AJ217" s="2" t="s">
        <v>36</v>
      </c>
      <c r="AK217" s="2" t="s">
        <v>36</v>
      </c>
    </row>
    <row r="218" spans="1:37" x14ac:dyDescent="0.3">
      <c r="A218">
        <v>203</v>
      </c>
      <c r="B218" s="1">
        <v>40793</v>
      </c>
      <c r="C218">
        <v>16</v>
      </c>
      <c r="D218" t="str">
        <f>VLOOKUP(seguimiento[[#This Row],[idinstituciones]],instituciones[[idinstituciones]:[nombre]],2,)</f>
        <v>HOSPITAL de PEDIATRÍA "Juan P. Garrahan"</v>
      </c>
      <c r="E218" s="2" t="s">
        <v>35</v>
      </c>
      <c r="F218" s="2" t="s">
        <v>34</v>
      </c>
      <c r="G218" s="2" t="s">
        <v>35</v>
      </c>
      <c r="H218" s="2" t="s">
        <v>36</v>
      </c>
      <c r="I218" s="2" t="s">
        <v>45</v>
      </c>
      <c r="J218" s="2" t="s">
        <v>35</v>
      </c>
      <c r="K218" s="2"/>
      <c r="L218" s="2" t="s">
        <v>39</v>
      </c>
      <c r="M218" s="2"/>
      <c r="N218" s="2" t="s">
        <v>35</v>
      </c>
      <c r="O218" s="2" t="s">
        <v>36</v>
      </c>
      <c r="P218" s="2" t="s">
        <v>36</v>
      </c>
      <c r="Q218" s="2" t="s">
        <v>34</v>
      </c>
      <c r="R218" s="2" t="s">
        <v>40</v>
      </c>
      <c r="S218" s="2" t="s">
        <v>45</v>
      </c>
      <c r="T218" s="2" t="s">
        <v>46</v>
      </c>
      <c r="U218" s="2" t="s">
        <v>45</v>
      </c>
      <c r="V218" s="2" t="s">
        <v>45</v>
      </c>
      <c r="W218" s="2" t="s">
        <v>49</v>
      </c>
      <c r="X218" s="2" t="s">
        <v>43</v>
      </c>
      <c r="Y218" s="2" t="s">
        <v>44</v>
      </c>
      <c r="Z218" s="2" t="s">
        <v>281</v>
      </c>
      <c r="AA218" s="2" t="s">
        <v>35</v>
      </c>
      <c r="AB218" s="2" t="s">
        <v>36</v>
      </c>
      <c r="AC218" s="2"/>
      <c r="AD218" s="2"/>
      <c r="AE218">
        <v>980</v>
      </c>
      <c r="AF218" s="2" t="s">
        <v>36</v>
      </c>
      <c r="AG218" s="2" t="s">
        <v>36</v>
      </c>
      <c r="AH218" s="2"/>
      <c r="AI218" s="2"/>
      <c r="AJ218" s="2" t="s">
        <v>36</v>
      </c>
      <c r="AK218" s="2" t="s">
        <v>36</v>
      </c>
    </row>
    <row r="219" spans="1:37" x14ac:dyDescent="0.3">
      <c r="A219">
        <v>203</v>
      </c>
      <c r="B219" s="1">
        <v>41302</v>
      </c>
      <c r="C219">
        <v>16</v>
      </c>
      <c r="D219" t="str">
        <f>VLOOKUP(seguimiento[[#This Row],[idinstituciones]],instituciones[[idinstituciones]:[nombre]],2,)</f>
        <v>HOSPITAL de PEDIATRÍA "Juan P. Garrahan"</v>
      </c>
      <c r="E219" s="2" t="s">
        <v>35</v>
      </c>
      <c r="F219" s="2" t="s">
        <v>34</v>
      </c>
      <c r="G219" s="2" t="s">
        <v>55</v>
      </c>
      <c r="H219" s="2" t="s">
        <v>36</v>
      </c>
      <c r="I219" s="2" t="s">
        <v>45</v>
      </c>
      <c r="J219" s="2" t="s">
        <v>35</v>
      </c>
      <c r="K219" s="2" t="s">
        <v>63</v>
      </c>
      <c r="L219" s="2" t="s">
        <v>39</v>
      </c>
      <c r="M219" s="2"/>
      <c r="N219" s="2" t="s">
        <v>35</v>
      </c>
      <c r="O219" s="2" t="s">
        <v>36</v>
      </c>
      <c r="P219" s="2" t="s">
        <v>36</v>
      </c>
      <c r="Q219" s="2" t="s">
        <v>34</v>
      </c>
      <c r="R219" s="2"/>
      <c r="S219" s="2" t="s">
        <v>45</v>
      </c>
      <c r="T219" s="2" t="s">
        <v>48</v>
      </c>
      <c r="U219" s="2" t="s">
        <v>42</v>
      </c>
      <c r="V219" s="2" t="s">
        <v>36</v>
      </c>
      <c r="W219" s="2" t="s">
        <v>48</v>
      </c>
      <c r="X219" s="2" t="s">
        <v>43</v>
      </c>
      <c r="Y219" s="2" t="s">
        <v>36</v>
      </c>
      <c r="Z219" s="2" t="s">
        <v>281</v>
      </c>
      <c r="AA219" s="2" t="s">
        <v>35</v>
      </c>
      <c r="AB219" s="2" t="s">
        <v>36</v>
      </c>
      <c r="AC219" s="2"/>
      <c r="AD219" s="2"/>
      <c r="AE219">
        <v>1445</v>
      </c>
      <c r="AF219" s="2" t="s">
        <v>36</v>
      </c>
      <c r="AG219" s="2" t="s">
        <v>36</v>
      </c>
      <c r="AH219" s="2"/>
      <c r="AI219" s="2"/>
      <c r="AJ219" s="2" t="s">
        <v>36</v>
      </c>
      <c r="AK219" s="2" t="s">
        <v>36</v>
      </c>
    </row>
    <row r="220" spans="1:37" x14ac:dyDescent="0.3">
      <c r="A220">
        <v>204</v>
      </c>
      <c r="B220" s="1">
        <v>40849</v>
      </c>
      <c r="C220">
        <v>16</v>
      </c>
      <c r="D220" t="str">
        <f>VLOOKUP(seguimiento[[#This Row],[idinstituciones]],instituciones[[idinstituciones]:[nombre]],2,)</f>
        <v>HOSPITAL de PEDIATRÍA "Juan P. Garrahan"</v>
      </c>
      <c r="E220" s="2" t="s">
        <v>35</v>
      </c>
      <c r="F220" s="2" t="s">
        <v>34</v>
      </c>
      <c r="G220" s="2" t="s">
        <v>35</v>
      </c>
      <c r="H220" s="2" t="s">
        <v>36</v>
      </c>
      <c r="I220" s="2" t="s">
        <v>37</v>
      </c>
      <c r="J220" s="2" t="s">
        <v>35</v>
      </c>
      <c r="K220" s="2" t="s">
        <v>38</v>
      </c>
      <c r="L220" s="2" t="s">
        <v>39</v>
      </c>
      <c r="M220" s="2"/>
      <c r="N220" s="2" t="s">
        <v>35</v>
      </c>
      <c r="O220" s="2" t="s">
        <v>36</v>
      </c>
      <c r="P220" s="2" t="s">
        <v>36</v>
      </c>
      <c r="Q220" s="2" t="s">
        <v>34</v>
      </c>
      <c r="R220" s="2"/>
      <c r="S220" s="2" t="s">
        <v>37</v>
      </c>
      <c r="T220" s="2" t="s">
        <v>41</v>
      </c>
      <c r="U220" s="2" t="s">
        <v>42</v>
      </c>
      <c r="V220" s="2" t="s">
        <v>36</v>
      </c>
      <c r="W220" s="2" t="s">
        <v>49</v>
      </c>
      <c r="X220" s="2" t="s">
        <v>43</v>
      </c>
      <c r="Y220" s="2" t="s">
        <v>47</v>
      </c>
      <c r="Z220" s="2" t="s">
        <v>281</v>
      </c>
      <c r="AA220" s="2" t="s">
        <v>35</v>
      </c>
      <c r="AB220" s="2" t="s">
        <v>36</v>
      </c>
      <c r="AC220" s="2"/>
      <c r="AD220" s="2"/>
      <c r="AE220">
        <v>1668</v>
      </c>
      <c r="AF220" s="2" t="s">
        <v>36</v>
      </c>
      <c r="AG220" s="2" t="s">
        <v>36</v>
      </c>
      <c r="AH220" s="2"/>
      <c r="AI220" s="2"/>
      <c r="AJ220" s="2" t="s">
        <v>36</v>
      </c>
      <c r="AK220" s="2" t="s">
        <v>36</v>
      </c>
    </row>
    <row r="221" spans="1:37" x14ac:dyDescent="0.3">
      <c r="A221">
        <v>204</v>
      </c>
      <c r="B221" s="1">
        <v>41241</v>
      </c>
      <c r="C221">
        <v>16</v>
      </c>
      <c r="D221" t="str">
        <f>VLOOKUP(seguimiento[[#This Row],[idinstituciones]],instituciones[[idinstituciones]:[nombre]],2,)</f>
        <v>HOSPITAL de PEDIATRÍA "Juan P. Garrahan"</v>
      </c>
      <c r="E221" s="2" t="s">
        <v>35</v>
      </c>
      <c r="F221" s="2" t="s">
        <v>34</v>
      </c>
      <c r="G221" s="2" t="s">
        <v>35</v>
      </c>
      <c r="H221" s="2" t="s">
        <v>36</v>
      </c>
      <c r="I221" s="2" t="s">
        <v>37</v>
      </c>
      <c r="J221" s="2" t="s">
        <v>35</v>
      </c>
      <c r="K221" s="2"/>
      <c r="L221" s="2" t="s">
        <v>39</v>
      </c>
      <c r="M221" s="2"/>
      <c r="N221" s="2" t="s">
        <v>35</v>
      </c>
      <c r="O221" s="2" t="s">
        <v>36</v>
      </c>
      <c r="P221" s="2" t="s">
        <v>36</v>
      </c>
      <c r="Q221" s="2" t="s">
        <v>34</v>
      </c>
      <c r="R221" s="2" t="s">
        <v>34</v>
      </c>
      <c r="S221" s="2" t="s">
        <v>45</v>
      </c>
      <c r="T221" s="2" t="s">
        <v>36</v>
      </c>
      <c r="U221" s="2" t="s">
        <v>42</v>
      </c>
      <c r="V221" s="2" t="s">
        <v>42</v>
      </c>
      <c r="W221" s="2" t="s">
        <v>48</v>
      </c>
      <c r="X221" s="2" t="s">
        <v>43</v>
      </c>
      <c r="Y221" s="2" t="s">
        <v>47</v>
      </c>
      <c r="Z221" s="2" t="s">
        <v>281</v>
      </c>
      <c r="AA221" s="2" t="s">
        <v>35</v>
      </c>
      <c r="AB221" s="2" t="s">
        <v>36</v>
      </c>
      <c r="AC221" s="2"/>
      <c r="AD221" s="2"/>
      <c r="AE221">
        <v>1835</v>
      </c>
      <c r="AF221" s="2" t="s">
        <v>35</v>
      </c>
      <c r="AG221" s="2" t="s">
        <v>45</v>
      </c>
      <c r="AH221" s="2">
        <v>1</v>
      </c>
      <c r="AI221" s="2" t="str">
        <f>VLOOKUP(seguimiento[[#This Row],[vitamiad]],vitaminad[[id]:[valor]],2,)</f>
        <v>No realizado</v>
      </c>
      <c r="AJ221" s="2" t="s">
        <v>45</v>
      </c>
      <c r="AK221" s="2" t="s">
        <v>45</v>
      </c>
    </row>
    <row r="222" spans="1:37" x14ac:dyDescent="0.3">
      <c r="A222">
        <v>204</v>
      </c>
      <c r="B222" s="1">
        <v>41471</v>
      </c>
      <c r="C222">
        <v>16</v>
      </c>
      <c r="D222" t="str">
        <f>VLOOKUP(seguimiento[[#This Row],[idinstituciones]],instituciones[[idinstituciones]:[nombre]],2,)</f>
        <v>HOSPITAL de PEDIATRÍA "Juan P. Garrahan"</v>
      </c>
      <c r="E222" s="2" t="s">
        <v>33</v>
      </c>
      <c r="F222" s="2" t="s">
        <v>34</v>
      </c>
      <c r="G222" s="2" t="s">
        <v>55</v>
      </c>
      <c r="H222" s="2" t="s">
        <v>36</v>
      </c>
      <c r="I222" s="2" t="s">
        <v>45</v>
      </c>
      <c r="J222" s="2" t="s">
        <v>35</v>
      </c>
      <c r="K222" s="2"/>
      <c r="L222" s="2" t="s">
        <v>39</v>
      </c>
      <c r="M222" s="2"/>
      <c r="N222" s="2" t="s">
        <v>35</v>
      </c>
      <c r="O222" s="2" t="s">
        <v>36</v>
      </c>
      <c r="P222" s="2" t="s">
        <v>36</v>
      </c>
      <c r="Q222" s="2" t="s">
        <v>34</v>
      </c>
      <c r="R222" s="2" t="s">
        <v>40</v>
      </c>
      <c r="S222" s="2" t="s">
        <v>45</v>
      </c>
      <c r="T222" s="2" t="s">
        <v>48</v>
      </c>
      <c r="U222" s="2" t="s">
        <v>42</v>
      </c>
      <c r="V222" s="2" t="s">
        <v>42</v>
      </c>
      <c r="W222" s="2" t="s">
        <v>49</v>
      </c>
      <c r="X222" s="2" t="s">
        <v>43</v>
      </c>
      <c r="Y222" s="2" t="s">
        <v>56</v>
      </c>
      <c r="Z222" s="2" t="s">
        <v>281</v>
      </c>
      <c r="AA222" s="2" t="s">
        <v>35</v>
      </c>
      <c r="AB222" s="2" t="s">
        <v>36</v>
      </c>
      <c r="AC222" s="2"/>
      <c r="AD222" s="2"/>
      <c r="AE222">
        <v>2341</v>
      </c>
      <c r="AF222" s="2" t="s">
        <v>35</v>
      </c>
      <c r="AG222" s="2" t="s">
        <v>36</v>
      </c>
      <c r="AH222" s="2">
        <v>4</v>
      </c>
      <c r="AI222" s="2"/>
      <c r="AJ222" s="2" t="s">
        <v>37</v>
      </c>
      <c r="AK222" s="2" t="s">
        <v>45</v>
      </c>
    </row>
    <row r="223" spans="1:37" x14ac:dyDescent="0.3">
      <c r="A223">
        <v>204</v>
      </c>
      <c r="B223" s="1">
        <v>41969</v>
      </c>
      <c r="C223">
        <v>16</v>
      </c>
      <c r="D223" t="str">
        <f>VLOOKUP(seguimiento[[#This Row],[idinstituciones]],instituciones[[idinstituciones]:[nombre]],2,)</f>
        <v>HOSPITAL de PEDIATRÍA "Juan P. Garrahan"</v>
      </c>
      <c r="E223" s="2" t="s">
        <v>33</v>
      </c>
      <c r="F223" s="2" t="s">
        <v>58</v>
      </c>
      <c r="G223" s="2" t="s">
        <v>55</v>
      </c>
      <c r="H223" s="2" t="s">
        <v>36</v>
      </c>
      <c r="I223" s="2" t="s">
        <v>45</v>
      </c>
      <c r="J223" s="2" t="s">
        <v>35</v>
      </c>
      <c r="K223" s="2"/>
      <c r="L223" s="2" t="s">
        <v>39</v>
      </c>
      <c r="M223" s="2"/>
      <c r="N223" s="2" t="s">
        <v>35</v>
      </c>
      <c r="O223" s="2" t="s">
        <v>36</v>
      </c>
      <c r="P223" s="2" t="s">
        <v>36</v>
      </c>
      <c r="Q223" s="2" t="s">
        <v>80</v>
      </c>
      <c r="R223" s="2" t="s">
        <v>40</v>
      </c>
      <c r="S223" s="2" t="s">
        <v>45</v>
      </c>
      <c r="T223" s="2" t="s">
        <v>48</v>
      </c>
      <c r="U223" s="2" t="s">
        <v>42</v>
      </c>
      <c r="V223" s="2" t="s">
        <v>42</v>
      </c>
      <c r="W223" s="2" t="s">
        <v>48</v>
      </c>
      <c r="X223" s="2" t="s">
        <v>43</v>
      </c>
      <c r="Y223" s="2" t="s">
        <v>56</v>
      </c>
      <c r="Z223" s="2" t="s">
        <v>281</v>
      </c>
      <c r="AA223" s="2" t="s">
        <v>35</v>
      </c>
      <c r="AB223" s="2" t="s">
        <v>36</v>
      </c>
      <c r="AC223" s="2"/>
      <c r="AD223" s="2"/>
      <c r="AE223">
        <v>2342</v>
      </c>
      <c r="AF223" s="2" t="s">
        <v>35</v>
      </c>
      <c r="AG223" s="2" t="s">
        <v>36</v>
      </c>
      <c r="AH223" s="2">
        <v>3</v>
      </c>
      <c r="AI223" s="2" t="str">
        <f>VLOOKUP(seguimiento[[#This Row],[vitamiad]],vitaminad[[id]:[valor]],2,)</f>
        <v>Bajo</v>
      </c>
      <c r="AJ223" s="2" t="s">
        <v>37</v>
      </c>
      <c r="AK223" s="2" t="s">
        <v>45</v>
      </c>
    </row>
    <row r="224" spans="1:37" x14ac:dyDescent="0.3">
      <c r="A224">
        <v>204</v>
      </c>
      <c r="B224" s="1">
        <v>42241</v>
      </c>
      <c r="C224">
        <v>16</v>
      </c>
      <c r="D224" t="str">
        <f>VLOOKUP(seguimiento[[#This Row],[idinstituciones]],instituciones[[idinstituciones]:[nombre]],2,)</f>
        <v>HOSPITAL de PEDIATRÍA "Juan P. Garrahan"</v>
      </c>
      <c r="E224" s="2" t="s">
        <v>64</v>
      </c>
      <c r="F224" s="2" t="s">
        <v>58</v>
      </c>
      <c r="G224" s="2" t="s">
        <v>59</v>
      </c>
      <c r="H224" s="2" t="s">
        <v>36</v>
      </c>
      <c r="I224" s="2" t="s">
        <v>45</v>
      </c>
      <c r="J224" s="2" t="s">
        <v>35</v>
      </c>
      <c r="K224" s="2"/>
      <c r="L224" s="2" t="s">
        <v>39</v>
      </c>
      <c r="M224" s="2"/>
      <c r="N224" s="2" t="s">
        <v>35</v>
      </c>
      <c r="O224" s="2" t="s">
        <v>36</v>
      </c>
      <c r="P224" s="2" t="s">
        <v>36</v>
      </c>
      <c r="Q224" s="2" t="s">
        <v>77</v>
      </c>
      <c r="R224" s="2" t="s">
        <v>40</v>
      </c>
      <c r="S224" s="2" t="s">
        <v>45</v>
      </c>
      <c r="T224" s="2" t="s">
        <v>66</v>
      </c>
      <c r="U224" s="2" t="s">
        <v>45</v>
      </c>
      <c r="V224" s="2" t="s">
        <v>45</v>
      </c>
      <c r="W224" s="2" t="s">
        <v>66</v>
      </c>
      <c r="X224" s="2" t="s">
        <v>36</v>
      </c>
      <c r="Y224" s="2" t="s">
        <v>56</v>
      </c>
      <c r="Z224" s="2" t="s">
        <v>281</v>
      </c>
      <c r="AA224" s="2" t="s">
        <v>35</v>
      </c>
      <c r="AB224" s="2" t="s">
        <v>36</v>
      </c>
      <c r="AC224" s="2"/>
      <c r="AD224" s="2"/>
      <c r="AE224">
        <v>2343</v>
      </c>
      <c r="AF224" s="2" t="s">
        <v>35</v>
      </c>
      <c r="AG224" s="2" t="s">
        <v>36</v>
      </c>
      <c r="AH224" s="2">
        <v>3</v>
      </c>
      <c r="AI224" s="2" t="str">
        <f>VLOOKUP(seguimiento[[#This Row],[vitamiad]],vitaminad[[id]:[valor]],2,)</f>
        <v>Bajo</v>
      </c>
      <c r="AJ224" s="2" t="s">
        <v>46</v>
      </c>
      <c r="AK224" s="2" t="s">
        <v>45</v>
      </c>
    </row>
    <row r="225" spans="1:37" x14ac:dyDescent="0.3">
      <c r="A225">
        <v>205</v>
      </c>
      <c r="B225" s="1">
        <v>40924</v>
      </c>
      <c r="C225">
        <v>16</v>
      </c>
      <c r="D225" t="str">
        <f>VLOOKUP(seguimiento[[#This Row],[idinstituciones]],instituciones[[idinstituciones]:[nombre]],2,)</f>
        <v>HOSPITAL de PEDIATRÍA "Juan P. Garrahan"</v>
      </c>
      <c r="E225" s="2" t="s">
        <v>33</v>
      </c>
      <c r="F225" s="2" t="s">
        <v>58</v>
      </c>
      <c r="G225" s="2" t="s">
        <v>51</v>
      </c>
      <c r="H225" s="2" t="s">
        <v>36</v>
      </c>
      <c r="I225" s="2" t="s">
        <v>37</v>
      </c>
      <c r="J225" s="2" t="s">
        <v>35</v>
      </c>
      <c r="K225" s="2" t="s">
        <v>61</v>
      </c>
      <c r="L225" s="2" t="s">
        <v>39</v>
      </c>
      <c r="M225" s="2"/>
      <c r="N225" s="2" t="s">
        <v>35</v>
      </c>
      <c r="O225" s="2" t="s">
        <v>36</v>
      </c>
      <c r="P225" s="2" t="s">
        <v>36</v>
      </c>
      <c r="Q225" s="2" t="s">
        <v>34</v>
      </c>
      <c r="R225" s="2" t="s">
        <v>40</v>
      </c>
      <c r="S225" s="2" t="s">
        <v>37</v>
      </c>
      <c r="T225" s="2" t="s">
        <v>46</v>
      </c>
      <c r="U225" s="2" t="s">
        <v>42</v>
      </c>
      <c r="V225" s="2" t="s">
        <v>36</v>
      </c>
      <c r="W225" s="2" t="s">
        <v>37</v>
      </c>
      <c r="X225" s="2" t="s">
        <v>65</v>
      </c>
      <c r="Y225" s="2" t="s">
        <v>54</v>
      </c>
      <c r="Z225" s="2" t="s">
        <v>281</v>
      </c>
      <c r="AA225" s="2" t="s">
        <v>35</v>
      </c>
      <c r="AB225" s="2" t="s">
        <v>36</v>
      </c>
      <c r="AC225" s="2"/>
      <c r="AD225" s="2"/>
      <c r="AE225">
        <v>1663</v>
      </c>
      <c r="AF225" s="2" t="s">
        <v>36</v>
      </c>
      <c r="AG225" s="2" t="s">
        <v>36</v>
      </c>
      <c r="AH225" s="2"/>
      <c r="AI225" s="2"/>
      <c r="AJ225" s="2" t="s">
        <v>36</v>
      </c>
      <c r="AK225" s="2" t="s">
        <v>36</v>
      </c>
    </row>
    <row r="226" spans="1:37" x14ac:dyDescent="0.3">
      <c r="A226">
        <v>206</v>
      </c>
      <c r="B226" s="1">
        <v>40947</v>
      </c>
      <c r="C226">
        <v>16</v>
      </c>
      <c r="D226" t="str">
        <f>VLOOKUP(seguimiento[[#This Row],[idinstituciones]],instituciones[[idinstituciones]:[nombre]],2,)</f>
        <v>HOSPITAL de PEDIATRÍA "Juan P. Garrahan"</v>
      </c>
      <c r="E226" s="2" t="s">
        <v>33</v>
      </c>
      <c r="F226" s="2" t="s">
        <v>58</v>
      </c>
      <c r="G226" s="2" t="s">
        <v>59</v>
      </c>
      <c r="H226" s="2" t="s">
        <v>36</v>
      </c>
      <c r="I226" s="2" t="s">
        <v>37</v>
      </c>
      <c r="J226" s="2" t="s">
        <v>35</v>
      </c>
      <c r="K226" s="2" t="s">
        <v>61</v>
      </c>
      <c r="L226" s="2" t="s">
        <v>39</v>
      </c>
      <c r="M226" s="2" t="s">
        <v>70</v>
      </c>
      <c r="N226" s="2"/>
      <c r="O226" s="2" t="s">
        <v>36</v>
      </c>
      <c r="P226" s="2" t="s">
        <v>36</v>
      </c>
      <c r="Q226" s="2" t="s">
        <v>34</v>
      </c>
      <c r="R226" s="2" t="s">
        <v>40</v>
      </c>
      <c r="S226" s="2" t="s">
        <v>45</v>
      </c>
      <c r="T226" s="2" t="s">
        <v>37</v>
      </c>
      <c r="U226" s="2" t="s">
        <v>37</v>
      </c>
      <c r="V226" s="2" t="s">
        <v>37</v>
      </c>
      <c r="W226" s="2" t="s">
        <v>37</v>
      </c>
      <c r="X226" s="2" t="s">
        <v>65</v>
      </c>
      <c r="Y226" s="2" t="s">
        <v>36</v>
      </c>
      <c r="Z226" s="2" t="s">
        <v>281</v>
      </c>
      <c r="AA226" s="2" t="s">
        <v>35</v>
      </c>
      <c r="AB226" s="2" t="s">
        <v>36</v>
      </c>
      <c r="AC226" s="2"/>
      <c r="AD226" s="2"/>
      <c r="AE226">
        <v>1176</v>
      </c>
      <c r="AF226" s="2" t="s">
        <v>36</v>
      </c>
      <c r="AG226" s="2" t="s">
        <v>36</v>
      </c>
      <c r="AH226" s="2"/>
      <c r="AI226" s="2"/>
      <c r="AJ226" s="2" t="s">
        <v>36</v>
      </c>
      <c r="AK226" s="2" t="s">
        <v>36</v>
      </c>
    </row>
    <row r="227" spans="1:37" x14ac:dyDescent="0.3">
      <c r="A227">
        <v>207</v>
      </c>
      <c r="B227" s="1">
        <v>41010</v>
      </c>
      <c r="C227">
        <v>16</v>
      </c>
      <c r="D227" t="str">
        <f>VLOOKUP(seguimiento[[#This Row],[idinstituciones]],instituciones[[idinstituciones]:[nombre]],2,)</f>
        <v>HOSPITAL de PEDIATRÍA "Juan P. Garrahan"</v>
      </c>
      <c r="E227" s="2" t="s">
        <v>33</v>
      </c>
      <c r="F227" s="2" t="s">
        <v>34</v>
      </c>
      <c r="G227" s="2" t="s">
        <v>35</v>
      </c>
      <c r="H227" s="2" t="s">
        <v>36</v>
      </c>
      <c r="I227" s="2" t="s">
        <v>37</v>
      </c>
      <c r="J227" s="2" t="s">
        <v>35</v>
      </c>
      <c r="K227" s="2" t="s">
        <v>69</v>
      </c>
      <c r="L227" s="2" t="s">
        <v>39</v>
      </c>
      <c r="M227" s="2"/>
      <c r="N227" s="2" t="s">
        <v>35</v>
      </c>
      <c r="O227" s="2" t="s">
        <v>36</v>
      </c>
      <c r="P227" s="2" t="s">
        <v>36</v>
      </c>
      <c r="Q227" s="2" t="s">
        <v>34</v>
      </c>
      <c r="R227" s="2"/>
      <c r="S227" s="2" t="s">
        <v>45</v>
      </c>
      <c r="T227" s="2" t="s">
        <v>41</v>
      </c>
      <c r="U227" s="2" t="s">
        <v>42</v>
      </c>
      <c r="V227" s="2" t="s">
        <v>42</v>
      </c>
      <c r="W227" s="2" t="s">
        <v>46</v>
      </c>
      <c r="X227" s="2" t="s">
        <v>65</v>
      </c>
      <c r="Y227" s="2" t="s">
        <v>47</v>
      </c>
      <c r="Z227" s="2" t="s">
        <v>281</v>
      </c>
      <c r="AA227" s="2" t="s">
        <v>35</v>
      </c>
      <c r="AB227" s="2" t="s">
        <v>36</v>
      </c>
      <c r="AC227" s="2"/>
      <c r="AD227" s="2"/>
      <c r="AE227">
        <v>305</v>
      </c>
      <c r="AF227" s="2" t="s">
        <v>36</v>
      </c>
      <c r="AG227" s="2" t="s">
        <v>36</v>
      </c>
      <c r="AH227" s="2"/>
      <c r="AI227" s="2"/>
      <c r="AJ227" s="2" t="s">
        <v>36</v>
      </c>
      <c r="AK227" s="2" t="s">
        <v>36</v>
      </c>
    </row>
    <row r="228" spans="1:37" x14ac:dyDescent="0.3">
      <c r="A228">
        <v>208</v>
      </c>
      <c r="B228" s="1">
        <v>40688</v>
      </c>
      <c r="C228">
        <v>16</v>
      </c>
      <c r="D228" t="str">
        <f>VLOOKUP(seguimiento[[#This Row],[idinstituciones]],instituciones[[idinstituciones]:[nombre]],2,)</f>
        <v>HOSPITAL de PEDIATRÍA "Juan P. Garrahan"</v>
      </c>
      <c r="E228" s="2" t="s">
        <v>36</v>
      </c>
      <c r="F228" s="2" t="s">
        <v>58</v>
      </c>
      <c r="G228" s="2" t="s">
        <v>59</v>
      </c>
      <c r="H228" s="2" t="s">
        <v>36</v>
      </c>
      <c r="I228" s="2" t="s">
        <v>37</v>
      </c>
      <c r="J228" s="2" t="s">
        <v>35</v>
      </c>
      <c r="K228" s="2" t="s">
        <v>61</v>
      </c>
      <c r="L228" s="2" t="s">
        <v>39</v>
      </c>
      <c r="M228" s="2"/>
      <c r="N228" s="2" t="s">
        <v>35</v>
      </c>
      <c r="O228" s="2" t="s">
        <v>36</v>
      </c>
      <c r="P228" s="2" t="s">
        <v>36</v>
      </c>
      <c r="Q228" s="2" t="s">
        <v>77</v>
      </c>
      <c r="R228" s="2"/>
      <c r="S228" s="2" t="s">
        <v>46</v>
      </c>
      <c r="T228" s="2" t="s">
        <v>41</v>
      </c>
      <c r="U228" s="2" t="s">
        <v>45</v>
      </c>
      <c r="V228" s="2" t="s">
        <v>45</v>
      </c>
      <c r="W228" s="2" t="s">
        <v>74</v>
      </c>
      <c r="X228" s="2" t="s">
        <v>65</v>
      </c>
      <c r="Y228" s="2" t="s">
        <v>36</v>
      </c>
      <c r="Z228" s="2" t="s">
        <v>281</v>
      </c>
      <c r="AA228" s="2" t="s">
        <v>35</v>
      </c>
      <c r="AB228" s="2" t="s">
        <v>36</v>
      </c>
      <c r="AC228" s="2"/>
      <c r="AD228" s="2"/>
      <c r="AE228">
        <v>437</v>
      </c>
      <c r="AF228" s="2" t="s">
        <v>36</v>
      </c>
      <c r="AG228" s="2" t="s">
        <v>36</v>
      </c>
      <c r="AH228" s="2"/>
      <c r="AI228" s="2"/>
      <c r="AJ228" s="2" t="s">
        <v>36</v>
      </c>
      <c r="AK228" s="2" t="s">
        <v>36</v>
      </c>
    </row>
    <row r="229" spans="1:37" x14ac:dyDescent="0.3">
      <c r="A229">
        <v>209</v>
      </c>
      <c r="B229" s="1">
        <v>40925</v>
      </c>
      <c r="C229">
        <v>16</v>
      </c>
      <c r="D229" t="str">
        <f>VLOOKUP(seguimiento[[#This Row],[idinstituciones]],instituciones[[idinstituciones]:[nombre]],2,)</f>
        <v>HOSPITAL de PEDIATRÍA "Juan P. Garrahan"</v>
      </c>
      <c r="E229" s="2" t="s">
        <v>64</v>
      </c>
      <c r="F229" s="2" t="s">
        <v>58</v>
      </c>
      <c r="G229" s="2" t="s">
        <v>51</v>
      </c>
      <c r="H229" s="2" t="s">
        <v>36</v>
      </c>
      <c r="I229" s="2" t="s">
        <v>37</v>
      </c>
      <c r="J229" s="2" t="s">
        <v>71</v>
      </c>
      <c r="K229" s="2" t="s">
        <v>63</v>
      </c>
      <c r="L229" s="2" t="s">
        <v>39</v>
      </c>
      <c r="M229" s="2" t="s">
        <v>70</v>
      </c>
      <c r="N229" s="2" t="s">
        <v>35</v>
      </c>
      <c r="O229" s="2" t="s">
        <v>36</v>
      </c>
      <c r="P229" s="2" t="s">
        <v>36</v>
      </c>
      <c r="Q229" s="2" t="s">
        <v>80</v>
      </c>
      <c r="R229" s="2"/>
      <c r="S229" s="2" t="s">
        <v>45</v>
      </c>
      <c r="T229" s="2" t="s">
        <v>73</v>
      </c>
      <c r="U229" s="2" t="s">
        <v>46</v>
      </c>
      <c r="V229" s="2" t="s">
        <v>46</v>
      </c>
      <c r="W229" s="2" t="s">
        <v>36</v>
      </c>
      <c r="X229" s="2" t="s">
        <v>65</v>
      </c>
      <c r="Y229" s="2" t="s">
        <v>54</v>
      </c>
      <c r="Z229" s="2" t="s">
        <v>281</v>
      </c>
      <c r="AA229" s="2" t="s">
        <v>35</v>
      </c>
      <c r="AB229" s="2" t="s">
        <v>36</v>
      </c>
      <c r="AC229" s="2"/>
      <c r="AD229" s="2"/>
      <c r="AE229">
        <v>564</v>
      </c>
      <c r="AF229" s="2" t="s">
        <v>36</v>
      </c>
      <c r="AG229" s="2" t="s">
        <v>36</v>
      </c>
      <c r="AH229" s="2"/>
      <c r="AI229" s="2"/>
      <c r="AJ229" s="2" t="s">
        <v>36</v>
      </c>
      <c r="AK229" s="2" t="s">
        <v>36</v>
      </c>
    </row>
    <row r="230" spans="1:37" x14ac:dyDescent="0.3">
      <c r="A230">
        <v>210</v>
      </c>
      <c r="B230" s="1">
        <v>40848</v>
      </c>
      <c r="C230">
        <v>16</v>
      </c>
      <c r="D230" t="str">
        <f>VLOOKUP(seguimiento[[#This Row],[idinstituciones]],instituciones[[idinstituciones]:[nombre]],2,)</f>
        <v>HOSPITAL de PEDIATRÍA "Juan P. Garrahan"</v>
      </c>
      <c r="E230" s="2" t="s">
        <v>33</v>
      </c>
      <c r="F230" s="2" t="s">
        <v>58</v>
      </c>
      <c r="G230" s="2" t="s">
        <v>55</v>
      </c>
      <c r="H230" s="2" t="s">
        <v>36</v>
      </c>
      <c r="I230" s="2" t="s">
        <v>45</v>
      </c>
      <c r="J230" s="2" t="s">
        <v>35</v>
      </c>
      <c r="K230" s="2" t="s">
        <v>38</v>
      </c>
      <c r="L230" s="2" t="s">
        <v>39</v>
      </c>
      <c r="M230" s="2"/>
      <c r="N230" s="2" t="s">
        <v>35</v>
      </c>
      <c r="O230" s="2" t="s">
        <v>36</v>
      </c>
      <c r="P230" s="2" t="s">
        <v>36</v>
      </c>
      <c r="Q230" s="2" t="s">
        <v>34</v>
      </c>
      <c r="R230" s="2" t="s">
        <v>40</v>
      </c>
      <c r="S230" s="2" t="s">
        <v>45</v>
      </c>
      <c r="T230" s="2" t="s">
        <v>48</v>
      </c>
      <c r="U230" s="2" t="s">
        <v>45</v>
      </c>
      <c r="V230" s="2" t="s">
        <v>45</v>
      </c>
      <c r="W230" s="2" t="s">
        <v>41</v>
      </c>
      <c r="X230" s="2" t="s">
        <v>43</v>
      </c>
      <c r="Y230" s="2" t="s">
        <v>47</v>
      </c>
      <c r="Z230" s="2" t="s">
        <v>281</v>
      </c>
      <c r="AA230" s="2" t="s">
        <v>35</v>
      </c>
      <c r="AB230" s="2" t="s">
        <v>36</v>
      </c>
      <c r="AC230" s="2"/>
      <c r="AD230" s="2"/>
      <c r="AE230">
        <v>1395</v>
      </c>
      <c r="AF230" s="2" t="s">
        <v>36</v>
      </c>
      <c r="AG230" s="2" t="s">
        <v>36</v>
      </c>
      <c r="AH230" s="2"/>
      <c r="AI230" s="2"/>
      <c r="AJ230" s="2" t="s">
        <v>36</v>
      </c>
      <c r="AK230" s="2" t="s">
        <v>36</v>
      </c>
    </row>
    <row r="231" spans="1:37" x14ac:dyDescent="0.3">
      <c r="A231">
        <v>210</v>
      </c>
      <c r="B231" s="1">
        <v>41180</v>
      </c>
      <c r="C231">
        <v>16</v>
      </c>
      <c r="D231" t="str">
        <f>VLOOKUP(seguimiento[[#This Row],[idinstituciones]],instituciones[[idinstituciones]:[nombre]],2,)</f>
        <v>HOSPITAL de PEDIATRÍA "Juan P. Garrahan"</v>
      </c>
      <c r="E231" s="2" t="s">
        <v>35</v>
      </c>
      <c r="F231" s="2" t="s">
        <v>34</v>
      </c>
      <c r="G231" s="2" t="s">
        <v>35</v>
      </c>
      <c r="H231" s="2" t="s">
        <v>36</v>
      </c>
      <c r="I231" s="2" t="s">
        <v>37</v>
      </c>
      <c r="J231" s="2" t="s">
        <v>35</v>
      </c>
      <c r="K231" s="2"/>
      <c r="L231" s="2" t="s">
        <v>39</v>
      </c>
      <c r="M231" s="2"/>
      <c r="N231" s="2" t="s">
        <v>35</v>
      </c>
      <c r="O231" s="2" t="s">
        <v>36</v>
      </c>
      <c r="P231" s="2" t="s">
        <v>36</v>
      </c>
      <c r="Q231" s="2" t="s">
        <v>34</v>
      </c>
      <c r="R231" s="2" t="s">
        <v>40</v>
      </c>
      <c r="S231" s="2" t="s">
        <v>37</v>
      </c>
      <c r="T231" s="2" t="s">
        <v>41</v>
      </c>
      <c r="U231" s="2" t="s">
        <v>42</v>
      </c>
      <c r="V231" s="2" t="s">
        <v>42</v>
      </c>
      <c r="W231" s="2" t="s">
        <v>41</v>
      </c>
      <c r="X231" s="2" t="s">
        <v>43</v>
      </c>
      <c r="Y231" s="2" t="s">
        <v>47</v>
      </c>
      <c r="Z231" s="2" t="s">
        <v>281</v>
      </c>
      <c r="AA231" s="2" t="s">
        <v>35</v>
      </c>
      <c r="AB231" s="2" t="s">
        <v>36</v>
      </c>
      <c r="AC231" s="2"/>
      <c r="AD231" s="2"/>
      <c r="AE231">
        <v>2369</v>
      </c>
      <c r="AF231" s="2" t="s">
        <v>35</v>
      </c>
      <c r="AG231" s="2" t="s">
        <v>36</v>
      </c>
      <c r="AH231" s="2">
        <v>4</v>
      </c>
      <c r="AI231" s="2"/>
      <c r="AJ231" s="2" t="s">
        <v>45</v>
      </c>
      <c r="AK231" s="2" t="s">
        <v>45</v>
      </c>
    </row>
    <row r="232" spans="1:37" x14ac:dyDescent="0.3">
      <c r="A232">
        <v>210</v>
      </c>
      <c r="B232" s="1">
        <v>41523</v>
      </c>
      <c r="C232">
        <v>16</v>
      </c>
      <c r="D232" t="str">
        <f>VLOOKUP(seguimiento[[#This Row],[idinstituciones]],instituciones[[idinstituciones]:[nombre]],2,)</f>
        <v>HOSPITAL de PEDIATRÍA "Juan P. Garrahan"</v>
      </c>
      <c r="E232" s="2" t="s">
        <v>33</v>
      </c>
      <c r="F232" s="2" t="s">
        <v>34</v>
      </c>
      <c r="G232" s="2" t="s">
        <v>35</v>
      </c>
      <c r="H232" s="2" t="s">
        <v>36</v>
      </c>
      <c r="I232" s="2" t="s">
        <v>37</v>
      </c>
      <c r="J232" s="2" t="s">
        <v>35</v>
      </c>
      <c r="K232" s="2"/>
      <c r="L232" s="2" t="s">
        <v>39</v>
      </c>
      <c r="M232" s="2"/>
      <c r="N232" s="2" t="s">
        <v>35</v>
      </c>
      <c r="O232" s="2" t="s">
        <v>36</v>
      </c>
      <c r="P232" s="2" t="s">
        <v>36</v>
      </c>
      <c r="Q232" s="2" t="s">
        <v>34</v>
      </c>
      <c r="R232" s="2" t="s">
        <v>40</v>
      </c>
      <c r="S232" s="2" t="s">
        <v>37</v>
      </c>
      <c r="T232" s="2" t="s">
        <v>48</v>
      </c>
      <c r="U232" s="2" t="s">
        <v>45</v>
      </c>
      <c r="V232" s="2" t="s">
        <v>45</v>
      </c>
      <c r="W232" s="2" t="s">
        <v>48</v>
      </c>
      <c r="X232" s="2" t="s">
        <v>43</v>
      </c>
      <c r="Y232" s="2" t="s">
        <v>47</v>
      </c>
      <c r="Z232" s="2" t="s">
        <v>281</v>
      </c>
      <c r="AA232" s="2" t="s">
        <v>35</v>
      </c>
      <c r="AB232" s="2" t="s">
        <v>36</v>
      </c>
      <c r="AC232" s="2"/>
      <c r="AD232" s="2"/>
      <c r="AE232">
        <v>2370</v>
      </c>
      <c r="AF232" s="2" t="s">
        <v>35</v>
      </c>
      <c r="AG232" s="2" t="s">
        <v>36</v>
      </c>
      <c r="AH232" s="2">
        <v>4</v>
      </c>
      <c r="AI232" s="2"/>
      <c r="AJ232" s="2" t="s">
        <v>45</v>
      </c>
      <c r="AK232" s="2" t="s">
        <v>45</v>
      </c>
    </row>
    <row r="233" spans="1:37" x14ac:dyDescent="0.3">
      <c r="A233">
        <v>210</v>
      </c>
      <c r="B233" s="1">
        <v>41939</v>
      </c>
      <c r="C233">
        <v>16</v>
      </c>
      <c r="D233" t="str">
        <f>VLOOKUP(seguimiento[[#This Row],[idinstituciones]],instituciones[[idinstituciones]:[nombre]],2,)</f>
        <v>HOSPITAL de PEDIATRÍA "Juan P. Garrahan"</v>
      </c>
      <c r="E233" s="2" t="s">
        <v>33</v>
      </c>
      <c r="F233" s="2" t="s">
        <v>58</v>
      </c>
      <c r="G233" s="2" t="s">
        <v>55</v>
      </c>
      <c r="H233" s="2" t="s">
        <v>36</v>
      </c>
      <c r="I233" s="2" t="s">
        <v>45</v>
      </c>
      <c r="J233" s="2" t="s">
        <v>35</v>
      </c>
      <c r="K233" s="2"/>
      <c r="L233" s="2" t="s">
        <v>39</v>
      </c>
      <c r="M233" s="2"/>
      <c r="N233" s="2" t="s">
        <v>35</v>
      </c>
      <c r="O233" s="2" t="s">
        <v>36</v>
      </c>
      <c r="P233" s="2" t="s">
        <v>36</v>
      </c>
      <c r="Q233" s="2" t="s">
        <v>34</v>
      </c>
      <c r="R233" s="2" t="s">
        <v>40</v>
      </c>
      <c r="S233" s="2" t="s">
        <v>45</v>
      </c>
      <c r="T233" s="2" t="s">
        <v>46</v>
      </c>
      <c r="U233" s="2" t="s">
        <v>42</v>
      </c>
      <c r="V233" s="2" t="s">
        <v>42</v>
      </c>
      <c r="W233" s="2" t="s">
        <v>46</v>
      </c>
      <c r="X233" s="2" t="s">
        <v>43</v>
      </c>
      <c r="Y233" s="2" t="s">
        <v>47</v>
      </c>
      <c r="Z233" s="2" t="s">
        <v>281</v>
      </c>
      <c r="AA233" s="2" t="s">
        <v>35</v>
      </c>
      <c r="AB233" s="2" t="s">
        <v>36</v>
      </c>
      <c r="AC233" s="2"/>
      <c r="AD233" s="2"/>
      <c r="AE233">
        <v>2371</v>
      </c>
      <c r="AF233" s="2" t="s">
        <v>35</v>
      </c>
      <c r="AG233" s="2" t="s">
        <v>36</v>
      </c>
      <c r="AH233" s="2">
        <v>4</v>
      </c>
      <c r="AI233" s="2"/>
      <c r="AJ233" s="2" t="s">
        <v>45</v>
      </c>
      <c r="AK233" s="2" t="s">
        <v>45</v>
      </c>
    </row>
    <row r="234" spans="1:37" x14ac:dyDescent="0.3">
      <c r="A234">
        <v>210</v>
      </c>
      <c r="B234" s="1">
        <v>42219</v>
      </c>
      <c r="C234">
        <v>16</v>
      </c>
      <c r="D234" t="str">
        <f>VLOOKUP(seguimiento[[#This Row],[idinstituciones]],instituciones[[idinstituciones]:[nombre]],2,)</f>
        <v>HOSPITAL de PEDIATRÍA "Juan P. Garrahan"</v>
      </c>
      <c r="E234" s="2" t="s">
        <v>33</v>
      </c>
      <c r="F234" s="2" t="s">
        <v>34</v>
      </c>
      <c r="G234" s="2" t="s">
        <v>55</v>
      </c>
      <c r="H234" s="2" t="s">
        <v>36</v>
      </c>
      <c r="I234" s="2" t="s">
        <v>37</v>
      </c>
      <c r="J234" s="2" t="s">
        <v>35</v>
      </c>
      <c r="K234" s="2"/>
      <c r="L234" s="2" t="s">
        <v>39</v>
      </c>
      <c r="M234" s="2"/>
      <c r="N234" s="2" t="s">
        <v>35</v>
      </c>
      <c r="O234" s="2" t="s">
        <v>36</v>
      </c>
      <c r="P234" s="2" t="s">
        <v>36</v>
      </c>
      <c r="Q234" s="2" t="s">
        <v>34</v>
      </c>
      <c r="R234" s="2" t="s">
        <v>40</v>
      </c>
      <c r="S234" s="2" t="s">
        <v>45</v>
      </c>
      <c r="T234" s="2" t="s">
        <v>48</v>
      </c>
      <c r="U234" s="2" t="s">
        <v>42</v>
      </c>
      <c r="V234" s="2" t="s">
        <v>42</v>
      </c>
      <c r="W234" s="2" t="s">
        <v>37</v>
      </c>
      <c r="X234" s="2" t="s">
        <v>43</v>
      </c>
      <c r="Y234" s="2" t="s">
        <v>47</v>
      </c>
      <c r="Z234" s="2" t="s">
        <v>281</v>
      </c>
      <c r="AA234" s="2" t="s">
        <v>35</v>
      </c>
      <c r="AB234" s="2" t="s">
        <v>36</v>
      </c>
      <c r="AC234" s="2"/>
      <c r="AD234" s="2"/>
      <c r="AE234">
        <v>2372</v>
      </c>
      <c r="AF234" s="2" t="s">
        <v>35</v>
      </c>
      <c r="AG234" s="2" t="s">
        <v>36</v>
      </c>
      <c r="AH234" s="2">
        <v>3</v>
      </c>
      <c r="AI234" s="2" t="str">
        <f>VLOOKUP(seguimiento[[#This Row],[vitamiad]],vitaminad[[id]:[valor]],2,)</f>
        <v>Bajo</v>
      </c>
      <c r="AJ234" s="2" t="s">
        <v>45</v>
      </c>
      <c r="AK234" s="2" t="s">
        <v>45</v>
      </c>
    </row>
    <row r="235" spans="1:37" x14ac:dyDescent="0.3">
      <c r="A235">
        <v>211</v>
      </c>
      <c r="B235" s="1">
        <v>40623</v>
      </c>
      <c r="C235">
        <v>16</v>
      </c>
      <c r="D235" t="str">
        <f>VLOOKUP(seguimiento[[#This Row],[idinstituciones]],instituciones[[idinstituciones]:[nombre]],2,)</f>
        <v>HOSPITAL de PEDIATRÍA "Juan P. Garrahan"</v>
      </c>
      <c r="E235" s="2" t="s">
        <v>35</v>
      </c>
      <c r="F235" s="2" t="s">
        <v>34</v>
      </c>
      <c r="G235" s="2" t="s">
        <v>35</v>
      </c>
      <c r="H235" s="2" t="s">
        <v>36</v>
      </c>
      <c r="I235" s="2" t="s">
        <v>45</v>
      </c>
      <c r="J235" s="2" t="s">
        <v>71</v>
      </c>
      <c r="K235" s="2"/>
      <c r="L235" s="2" t="s">
        <v>39</v>
      </c>
      <c r="M235" s="2"/>
      <c r="N235" s="2" t="s">
        <v>35</v>
      </c>
      <c r="O235" s="2" t="s">
        <v>36</v>
      </c>
      <c r="P235" s="2" t="s">
        <v>36</v>
      </c>
      <c r="Q235" s="2" t="s">
        <v>34</v>
      </c>
      <c r="R235" s="2"/>
      <c r="S235" s="2" t="s">
        <v>45</v>
      </c>
      <c r="T235" s="2" t="s">
        <v>60</v>
      </c>
      <c r="U235" s="2" t="s">
        <v>37</v>
      </c>
      <c r="V235" s="2" t="s">
        <v>37</v>
      </c>
      <c r="W235" s="2" t="s">
        <v>41</v>
      </c>
      <c r="X235" s="2" t="s">
        <v>43</v>
      </c>
      <c r="Y235" s="2" t="s">
        <v>44</v>
      </c>
      <c r="Z235" s="2" t="s">
        <v>281</v>
      </c>
      <c r="AA235" s="2" t="s">
        <v>35</v>
      </c>
      <c r="AB235" s="2" t="s">
        <v>36</v>
      </c>
      <c r="AC235" s="2"/>
      <c r="AD235" s="2"/>
      <c r="AE235">
        <v>206</v>
      </c>
      <c r="AF235" s="2" t="s">
        <v>36</v>
      </c>
      <c r="AG235" s="2" t="s">
        <v>36</v>
      </c>
      <c r="AH235" s="2"/>
      <c r="AI235" s="2"/>
      <c r="AJ235" s="2" t="s">
        <v>36</v>
      </c>
      <c r="AK235" s="2" t="s">
        <v>36</v>
      </c>
    </row>
    <row r="236" spans="1:37" x14ac:dyDescent="0.3">
      <c r="A236">
        <v>212</v>
      </c>
      <c r="B236" s="1">
        <v>40913</v>
      </c>
      <c r="C236">
        <v>16</v>
      </c>
      <c r="D236" t="str">
        <f>VLOOKUP(seguimiento[[#This Row],[idinstituciones]],instituciones[[idinstituciones]:[nombre]],2,)</f>
        <v>HOSPITAL de PEDIATRÍA "Juan P. Garrahan"</v>
      </c>
      <c r="E236" s="2" t="s">
        <v>35</v>
      </c>
      <c r="F236" s="2" t="s">
        <v>34</v>
      </c>
      <c r="G236" s="2" t="s">
        <v>55</v>
      </c>
      <c r="H236" s="2" t="s">
        <v>36</v>
      </c>
      <c r="I236" s="2" t="s">
        <v>37</v>
      </c>
      <c r="J236" s="2" t="s">
        <v>35</v>
      </c>
      <c r="K236" s="2" t="s">
        <v>61</v>
      </c>
      <c r="L236" s="2" t="s">
        <v>39</v>
      </c>
      <c r="M236" s="2"/>
      <c r="N236" s="2" t="s">
        <v>35</v>
      </c>
      <c r="O236" s="2" t="s">
        <v>36</v>
      </c>
      <c r="P236" s="2" t="s">
        <v>36</v>
      </c>
      <c r="Q236" s="2" t="s">
        <v>34</v>
      </c>
      <c r="R236" s="2" t="s">
        <v>40</v>
      </c>
      <c r="S236" s="2" t="s">
        <v>37</v>
      </c>
      <c r="T236" s="2" t="s">
        <v>37</v>
      </c>
      <c r="U236" s="2" t="s">
        <v>42</v>
      </c>
      <c r="V236" s="2" t="s">
        <v>36</v>
      </c>
      <c r="W236" s="2" t="s">
        <v>37</v>
      </c>
      <c r="X236" s="2" t="s">
        <v>65</v>
      </c>
      <c r="Y236" s="2" t="s">
        <v>36</v>
      </c>
      <c r="Z236" s="2" t="s">
        <v>281</v>
      </c>
      <c r="AA236" s="2" t="s">
        <v>35</v>
      </c>
      <c r="AB236" s="2" t="s">
        <v>36</v>
      </c>
      <c r="AC236" s="2"/>
      <c r="AD236" s="2"/>
      <c r="AE236">
        <v>93</v>
      </c>
      <c r="AF236" s="2" t="s">
        <v>36</v>
      </c>
      <c r="AG236" s="2" t="s">
        <v>36</v>
      </c>
      <c r="AH236" s="2"/>
      <c r="AI236" s="2"/>
      <c r="AJ236" s="2" t="s">
        <v>36</v>
      </c>
      <c r="AK236" s="2" t="s">
        <v>36</v>
      </c>
    </row>
    <row r="237" spans="1:37" x14ac:dyDescent="0.3">
      <c r="A237">
        <v>212</v>
      </c>
      <c r="B237" s="1">
        <v>41953</v>
      </c>
      <c r="C237">
        <v>16</v>
      </c>
      <c r="D237" t="str">
        <f>VLOOKUP(seguimiento[[#This Row],[idinstituciones]],instituciones[[idinstituciones]:[nombre]],2,)</f>
        <v>HOSPITAL de PEDIATRÍA "Juan P. Garrahan"</v>
      </c>
      <c r="E237" s="2" t="s">
        <v>33</v>
      </c>
      <c r="F237" s="2" t="s">
        <v>34</v>
      </c>
      <c r="G237" s="2" t="s">
        <v>59</v>
      </c>
      <c r="H237" s="2" t="s">
        <v>36</v>
      </c>
      <c r="I237" s="2" t="s">
        <v>37</v>
      </c>
      <c r="J237" s="2" t="s">
        <v>35</v>
      </c>
      <c r="K237" s="2"/>
      <c r="L237" s="2" t="s">
        <v>39</v>
      </c>
      <c r="M237" s="2" t="s">
        <v>70</v>
      </c>
      <c r="N237" s="2" t="s">
        <v>35</v>
      </c>
      <c r="O237" s="2" t="s">
        <v>36</v>
      </c>
      <c r="P237" s="2" t="s">
        <v>36</v>
      </c>
      <c r="Q237" s="2" t="s">
        <v>34</v>
      </c>
      <c r="R237" s="2" t="s">
        <v>40</v>
      </c>
      <c r="S237" s="2" t="s">
        <v>45</v>
      </c>
      <c r="T237" s="2" t="s">
        <v>45</v>
      </c>
      <c r="U237" s="2" t="s">
        <v>42</v>
      </c>
      <c r="V237" s="2" t="s">
        <v>42</v>
      </c>
      <c r="W237" s="2" t="s">
        <v>45</v>
      </c>
      <c r="X237" s="2" t="s">
        <v>65</v>
      </c>
      <c r="Y237" s="2" t="s">
        <v>47</v>
      </c>
      <c r="Z237" s="2" t="s">
        <v>281</v>
      </c>
      <c r="AA237" s="2" t="s">
        <v>35</v>
      </c>
      <c r="AB237" s="2" t="s">
        <v>36</v>
      </c>
      <c r="AC237" s="2"/>
      <c r="AD237" s="2"/>
      <c r="AE237">
        <v>1960</v>
      </c>
      <c r="AF237" s="2" t="s">
        <v>35</v>
      </c>
      <c r="AG237" s="2" t="s">
        <v>45</v>
      </c>
      <c r="AH237" s="2">
        <v>1</v>
      </c>
      <c r="AI237" s="2" t="str">
        <f>VLOOKUP(seguimiento[[#This Row],[vitamiad]],vitaminad[[id]:[valor]],2,)</f>
        <v>No realizado</v>
      </c>
      <c r="AJ237" s="2" t="s">
        <v>37</v>
      </c>
      <c r="AK237" s="2" t="s">
        <v>45</v>
      </c>
    </row>
    <row r="238" spans="1:37" x14ac:dyDescent="0.3">
      <c r="A238">
        <v>212</v>
      </c>
      <c r="B238" s="1">
        <v>42177</v>
      </c>
      <c r="C238">
        <v>16</v>
      </c>
      <c r="D238" t="str">
        <f>VLOOKUP(seguimiento[[#This Row],[idinstituciones]],instituciones[[idinstituciones]:[nombre]],2,)</f>
        <v>HOSPITAL de PEDIATRÍA "Juan P. Garrahan"</v>
      </c>
      <c r="E238" s="2" t="s">
        <v>33</v>
      </c>
      <c r="F238" s="2" t="s">
        <v>58</v>
      </c>
      <c r="G238" s="2" t="s">
        <v>55</v>
      </c>
      <c r="H238" s="2" t="s">
        <v>36</v>
      </c>
      <c r="I238" s="2" t="s">
        <v>37</v>
      </c>
      <c r="J238" s="2" t="s">
        <v>36</v>
      </c>
      <c r="K238" s="2"/>
      <c r="L238" s="2" t="s">
        <v>39</v>
      </c>
      <c r="M238" s="2" t="s">
        <v>70</v>
      </c>
      <c r="N238" s="2" t="s">
        <v>35</v>
      </c>
      <c r="O238" s="2" t="s">
        <v>36</v>
      </c>
      <c r="P238" s="2" t="s">
        <v>36</v>
      </c>
      <c r="Q238" s="2" t="s">
        <v>34</v>
      </c>
      <c r="R238" s="2" t="s">
        <v>40</v>
      </c>
      <c r="S238" s="2" t="s">
        <v>45</v>
      </c>
      <c r="T238" s="2" t="s">
        <v>49</v>
      </c>
      <c r="U238" s="2" t="s">
        <v>42</v>
      </c>
      <c r="V238" s="2" t="s">
        <v>42</v>
      </c>
      <c r="W238" s="2" t="s">
        <v>46</v>
      </c>
      <c r="X238" s="2" t="s">
        <v>43</v>
      </c>
      <c r="Y238" s="2" t="s">
        <v>47</v>
      </c>
      <c r="Z238" s="2" t="s">
        <v>281</v>
      </c>
      <c r="AA238" s="2" t="s">
        <v>35</v>
      </c>
      <c r="AB238" s="2" t="s">
        <v>36</v>
      </c>
      <c r="AC238" s="2"/>
      <c r="AD238" s="2"/>
      <c r="AE238">
        <v>1961</v>
      </c>
      <c r="AF238" s="2" t="s">
        <v>71</v>
      </c>
      <c r="AG238" s="2" t="s">
        <v>36</v>
      </c>
      <c r="AH238" s="2">
        <v>3</v>
      </c>
      <c r="AI238" s="2" t="str">
        <f>VLOOKUP(seguimiento[[#This Row],[vitamiad]],vitaminad[[id]:[valor]],2,)</f>
        <v>Bajo</v>
      </c>
      <c r="AJ238" s="2" t="s">
        <v>37</v>
      </c>
      <c r="AK238" s="2" t="s">
        <v>45</v>
      </c>
    </row>
    <row r="239" spans="1:37" x14ac:dyDescent="0.3">
      <c r="A239">
        <v>213</v>
      </c>
      <c r="B239" s="1">
        <v>40774</v>
      </c>
      <c r="C239">
        <v>16</v>
      </c>
      <c r="D239" t="str">
        <f>VLOOKUP(seguimiento[[#This Row],[idinstituciones]],instituciones[[idinstituciones]:[nombre]],2,)</f>
        <v>HOSPITAL de PEDIATRÍA "Juan P. Garrahan"</v>
      </c>
      <c r="E239" s="2" t="s">
        <v>64</v>
      </c>
      <c r="F239" s="2" t="s">
        <v>58</v>
      </c>
      <c r="G239" s="2" t="s">
        <v>59</v>
      </c>
      <c r="H239" s="2" t="s">
        <v>36</v>
      </c>
      <c r="I239" s="2" t="s">
        <v>45</v>
      </c>
      <c r="J239" s="2" t="s">
        <v>35</v>
      </c>
      <c r="K239" s="2"/>
      <c r="L239" s="2" t="s">
        <v>39</v>
      </c>
      <c r="M239" s="2"/>
      <c r="N239" s="2" t="s">
        <v>35</v>
      </c>
      <c r="O239" s="2" t="s">
        <v>36</v>
      </c>
      <c r="P239" s="2" t="s">
        <v>36</v>
      </c>
      <c r="Q239" s="2" t="s">
        <v>34</v>
      </c>
      <c r="R239" s="2" t="s">
        <v>40</v>
      </c>
      <c r="S239" s="2" t="s">
        <v>37</v>
      </c>
      <c r="T239" s="2" t="s">
        <v>81</v>
      </c>
      <c r="U239" s="2" t="s">
        <v>45</v>
      </c>
      <c r="V239" s="2" t="s">
        <v>45</v>
      </c>
      <c r="W239" s="2" t="s">
        <v>41</v>
      </c>
      <c r="X239" s="2" t="s">
        <v>65</v>
      </c>
      <c r="Y239" s="2" t="s">
        <v>54</v>
      </c>
      <c r="Z239" s="2" t="s">
        <v>281</v>
      </c>
      <c r="AA239" s="2" t="s">
        <v>35</v>
      </c>
      <c r="AB239" s="2" t="s">
        <v>36</v>
      </c>
      <c r="AC239" s="2"/>
      <c r="AD239" s="2"/>
      <c r="AE239">
        <v>1434</v>
      </c>
      <c r="AF239" s="2" t="s">
        <v>36</v>
      </c>
      <c r="AG239" s="2" t="s">
        <v>36</v>
      </c>
      <c r="AH239" s="2"/>
      <c r="AI239" s="2"/>
      <c r="AJ239" s="2" t="s">
        <v>36</v>
      </c>
      <c r="AK239" s="2" t="s">
        <v>36</v>
      </c>
    </row>
    <row r="240" spans="1:37" x14ac:dyDescent="0.3">
      <c r="A240">
        <v>214</v>
      </c>
      <c r="B240" s="1">
        <v>40898</v>
      </c>
      <c r="C240">
        <v>16</v>
      </c>
      <c r="D240" t="str">
        <f>VLOOKUP(seguimiento[[#This Row],[idinstituciones]],instituciones[[idinstituciones]:[nombre]],2,)</f>
        <v>HOSPITAL de PEDIATRÍA "Juan P. Garrahan"</v>
      </c>
      <c r="E240" s="2" t="s">
        <v>33</v>
      </c>
      <c r="F240" s="2" t="s">
        <v>34</v>
      </c>
      <c r="G240" s="2" t="s">
        <v>35</v>
      </c>
      <c r="H240" s="2" t="s">
        <v>36</v>
      </c>
      <c r="I240" s="2" t="s">
        <v>37</v>
      </c>
      <c r="J240" s="2" t="s">
        <v>35</v>
      </c>
      <c r="K240" s="2" t="s">
        <v>38</v>
      </c>
      <c r="L240" s="2" t="s">
        <v>39</v>
      </c>
      <c r="M240" s="2"/>
      <c r="N240" s="2" t="s">
        <v>35</v>
      </c>
      <c r="O240" s="2" t="s">
        <v>36</v>
      </c>
      <c r="P240" s="2" t="s">
        <v>36</v>
      </c>
      <c r="Q240" s="2" t="s">
        <v>34</v>
      </c>
      <c r="R240" s="2" t="s">
        <v>40</v>
      </c>
      <c r="S240" s="2" t="s">
        <v>37</v>
      </c>
      <c r="T240" s="2" t="s">
        <v>41</v>
      </c>
      <c r="U240" s="2" t="s">
        <v>42</v>
      </c>
      <c r="V240" s="2" t="s">
        <v>42</v>
      </c>
      <c r="W240" s="2" t="s">
        <v>48</v>
      </c>
      <c r="X240" s="2" t="s">
        <v>43</v>
      </c>
      <c r="Y240" s="2" t="s">
        <v>47</v>
      </c>
      <c r="Z240" s="2" t="s">
        <v>281</v>
      </c>
      <c r="AA240" s="2" t="s">
        <v>35</v>
      </c>
      <c r="AB240" s="2" t="s">
        <v>36</v>
      </c>
      <c r="AC240" s="2"/>
      <c r="AD240" s="2"/>
      <c r="AE240">
        <v>1289</v>
      </c>
      <c r="AF240" s="2" t="s">
        <v>36</v>
      </c>
      <c r="AG240" s="2" t="s">
        <v>36</v>
      </c>
      <c r="AH240" s="2"/>
      <c r="AI240" s="2"/>
      <c r="AJ240" s="2" t="s">
        <v>36</v>
      </c>
      <c r="AK240" s="2" t="s">
        <v>36</v>
      </c>
    </row>
    <row r="241" spans="1:37" x14ac:dyDescent="0.3">
      <c r="A241">
        <v>214</v>
      </c>
      <c r="B241" s="1">
        <v>41171</v>
      </c>
      <c r="C241">
        <v>16</v>
      </c>
      <c r="D241" t="str">
        <f>VLOOKUP(seguimiento[[#This Row],[idinstituciones]],instituciones[[idinstituciones]:[nombre]],2,)</f>
        <v>HOSPITAL de PEDIATRÍA "Juan P. Garrahan"</v>
      </c>
      <c r="E241" s="2" t="s">
        <v>35</v>
      </c>
      <c r="F241" s="2" t="s">
        <v>34</v>
      </c>
      <c r="G241" s="2" t="s">
        <v>35</v>
      </c>
      <c r="H241" s="2" t="s">
        <v>36</v>
      </c>
      <c r="I241" s="2" t="s">
        <v>37</v>
      </c>
      <c r="J241" s="2" t="s">
        <v>35</v>
      </c>
      <c r="K241" s="2"/>
      <c r="L241" s="2" t="s">
        <v>39</v>
      </c>
      <c r="M241" s="2"/>
      <c r="N241" s="2" t="s">
        <v>35</v>
      </c>
      <c r="O241" s="2" t="s">
        <v>36</v>
      </c>
      <c r="P241" s="2" t="s">
        <v>36</v>
      </c>
      <c r="Q241" s="2" t="s">
        <v>34</v>
      </c>
      <c r="R241" s="2" t="s">
        <v>40</v>
      </c>
      <c r="S241" s="2" t="s">
        <v>45</v>
      </c>
      <c r="T241" s="2" t="s">
        <v>60</v>
      </c>
      <c r="U241" s="2" t="s">
        <v>42</v>
      </c>
      <c r="V241" s="2" t="s">
        <v>42</v>
      </c>
      <c r="W241" s="2" t="s">
        <v>60</v>
      </c>
      <c r="X241" s="2" t="s">
        <v>43</v>
      </c>
      <c r="Y241" s="2" t="s">
        <v>47</v>
      </c>
      <c r="Z241" s="2" t="s">
        <v>281</v>
      </c>
      <c r="AA241" s="2" t="s">
        <v>35</v>
      </c>
      <c r="AB241" s="2" t="s">
        <v>36</v>
      </c>
      <c r="AC241" s="2"/>
      <c r="AD241" s="2"/>
      <c r="AE241">
        <v>2172</v>
      </c>
      <c r="AF241" s="2" t="s">
        <v>35</v>
      </c>
      <c r="AG241" s="2" t="s">
        <v>36</v>
      </c>
      <c r="AH241" s="2">
        <v>4</v>
      </c>
      <c r="AI241" s="2"/>
      <c r="AJ241" s="2" t="s">
        <v>45</v>
      </c>
      <c r="AK241" s="2" t="s">
        <v>45</v>
      </c>
    </row>
    <row r="242" spans="1:37" x14ac:dyDescent="0.3">
      <c r="A242">
        <v>214</v>
      </c>
      <c r="B242" s="1">
        <v>41589</v>
      </c>
      <c r="C242">
        <v>16</v>
      </c>
      <c r="D242" t="str">
        <f>VLOOKUP(seguimiento[[#This Row],[idinstituciones]],instituciones[[idinstituciones]:[nombre]],2,)</f>
        <v>HOSPITAL de PEDIATRÍA "Juan P. Garrahan"</v>
      </c>
      <c r="E242" s="2" t="s">
        <v>35</v>
      </c>
      <c r="F242" s="2" t="s">
        <v>34</v>
      </c>
      <c r="G242" s="2" t="s">
        <v>35</v>
      </c>
      <c r="H242" s="2" t="s">
        <v>36</v>
      </c>
      <c r="I242" s="2" t="s">
        <v>37</v>
      </c>
      <c r="J242" s="2" t="s">
        <v>35</v>
      </c>
      <c r="K242" s="2"/>
      <c r="L242" s="2" t="s">
        <v>39</v>
      </c>
      <c r="M242" s="2"/>
      <c r="N242" s="2" t="s">
        <v>35</v>
      </c>
      <c r="O242" s="2" t="s">
        <v>36</v>
      </c>
      <c r="P242" s="2" t="s">
        <v>36</v>
      </c>
      <c r="Q242" s="2" t="s">
        <v>34</v>
      </c>
      <c r="R242" s="2" t="s">
        <v>40</v>
      </c>
      <c r="S242" s="2" t="s">
        <v>45</v>
      </c>
      <c r="T242" s="2" t="s">
        <v>74</v>
      </c>
      <c r="U242" s="2" t="s">
        <v>42</v>
      </c>
      <c r="V242" s="2" t="s">
        <v>42</v>
      </c>
      <c r="W242" s="2" t="s">
        <v>60</v>
      </c>
      <c r="X242" s="2" t="s">
        <v>43</v>
      </c>
      <c r="Y242" s="2" t="s">
        <v>47</v>
      </c>
      <c r="Z242" s="2" t="s">
        <v>281</v>
      </c>
      <c r="AA242" s="2" t="s">
        <v>35</v>
      </c>
      <c r="AB242" s="2" t="s">
        <v>36</v>
      </c>
      <c r="AC242" s="2"/>
      <c r="AD242" s="2"/>
      <c r="AE242">
        <v>2173</v>
      </c>
      <c r="AF242" s="2" t="s">
        <v>35</v>
      </c>
      <c r="AG242" s="2" t="s">
        <v>36</v>
      </c>
      <c r="AH242" s="2">
        <v>4</v>
      </c>
      <c r="AI242" s="2"/>
      <c r="AJ242" s="2" t="s">
        <v>45</v>
      </c>
      <c r="AK242" s="2" t="s">
        <v>45</v>
      </c>
    </row>
    <row r="243" spans="1:37" x14ac:dyDescent="0.3">
      <c r="A243">
        <v>214</v>
      </c>
      <c r="B243" s="1">
        <v>41883</v>
      </c>
      <c r="C243">
        <v>16</v>
      </c>
      <c r="D243" t="str">
        <f>VLOOKUP(seguimiento[[#This Row],[idinstituciones]],instituciones[[idinstituciones]:[nombre]],2,)</f>
        <v>HOSPITAL de PEDIATRÍA "Juan P. Garrahan"</v>
      </c>
      <c r="E243" s="2" t="s">
        <v>33</v>
      </c>
      <c r="F243" s="2" t="s">
        <v>34</v>
      </c>
      <c r="G243" s="2" t="s">
        <v>35</v>
      </c>
      <c r="H243" s="2" t="s">
        <v>36</v>
      </c>
      <c r="I243" s="2" t="s">
        <v>37</v>
      </c>
      <c r="J243" s="2" t="s">
        <v>35</v>
      </c>
      <c r="K243" s="2"/>
      <c r="L243" s="2" t="s">
        <v>39</v>
      </c>
      <c r="M243" s="2"/>
      <c r="N243" s="2" t="s">
        <v>35</v>
      </c>
      <c r="O243" s="2" t="s">
        <v>36</v>
      </c>
      <c r="P243" s="2" t="s">
        <v>36</v>
      </c>
      <c r="Q243" s="2" t="s">
        <v>34</v>
      </c>
      <c r="R243" s="2" t="s">
        <v>40</v>
      </c>
      <c r="S243" s="2" t="s">
        <v>45</v>
      </c>
      <c r="T243" s="2" t="s">
        <v>41</v>
      </c>
      <c r="U243" s="2" t="s">
        <v>42</v>
      </c>
      <c r="V243" s="2" t="s">
        <v>42</v>
      </c>
      <c r="W243" s="2" t="s">
        <v>41</v>
      </c>
      <c r="X243" s="2" t="s">
        <v>43</v>
      </c>
      <c r="Y243" s="2" t="s">
        <v>47</v>
      </c>
      <c r="Z243" s="2" t="s">
        <v>281</v>
      </c>
      <c r="AA243" s="2" t="s">
        <v>35</v>
      </c>
      <c r="AB243" s="2" t="s">
        <v>36</v>
      </c>
      <c r="AC243" s="2"/>
      <c r="AD243" s="2"/>
      <c r="AE243">
        <v>2174</v>
      </c>
      <c r="AF243" s="2" t="s">
        <v>35</v>
      </c>
      <c r="AG243" s="2" t="s">
        <v>36</v>
      </c>
      <c r="AH243" s="2">
        <v>2</v>
      </c>
      <c r="AI243" s="2" t="str">
        <f>VLOOKUP(seguimiento[[#This Row],[vitamiad]],vitaminad[[id]:[valor]],2,)</f>
        <v>Normal</v>
      </c>
      <c r="AJ243" s="2" t="s">
        <v>45</v>
      </c>
      <c r="AK243" s="2" t="s">
        <v>45</v>
      </c>
    </row>
    <row r="244" spans="1:37" x14ac:dyDescent="0.3">
      <c r="A244">
        <v>214</v>
      </c>
      <c r="B244" s="1">
        <v>42296</v>
      </c>
      <c r="C244">
        <v>16</v>
      </c>
      <c r="D244" t="str">
        <f>VLOOKUP(seguimiento[[#This Row],[idinstituciones]],instituciones[[idinstituciones]:[nombre]],2,)</f>
        <v>HOSPITAL de PEDIATRÍA "Juan P. Garrahan"</v>
      </c>
      <c r="E244" s="2" t="s">
        <v>35</v>
      </c>
      <c r="F244" s="2" t="s">
        <v>34</v>
      </c>
      <c r="G244" s="2" t="s">
        <v>55</v>
      </c>
      <c r="H244" s="2" t="s">
        <v>36</v>
      </c>
      <c r="I244" s="2" t="s">
        <v>37</v>
      </c>
      <c r="J244" s="2" t="s">
        <v>35</v>
      </c>
      <c r="K244" s="2"/>
      <c r="L244" s="2" t="s">
        <v>39</v>
      </c>
      <c r="M244" s="2" t="s">
        <v>70</v>
      </c>
      <c r="N244" s="2" t="s">
        <v>35</v>
      </c>
      <c r="O244" s="2" t="s">
        <v>36</v>
      </c>
      <c r="P244" s="2" t="s">
        <v>36</v>
      </c>
      <c r="Q244" s="2" t="s">
        <v>34</v>
      </c>
      <c r="R244" s="2" t="s">
        <v>40</v>
      </c>
      <c r="S244" s="2" t="s">
        <v>45</v>
      </c>
      <c r="T244" s="2" t="s">
        <v>74</v>
      </c>
      <c r="U244" s="2" t="s">
        <v>45</v>
      </c>
      <c r="V244" s="2" t="s">
        <v>45</v>
      </c>
      <c r="W244" s="2" t="s">
        <v>41</v>
      </c>
      <c r="X244" s="2" t="s">
        <v>43</v>
      </c>
      <c r="Y244" s="2" t="s">
        <v>47</v>
      </c>
      <c r="Z244" s="2" t="s">
        <v>281</v>
      </c>
      <c r="AA244" s="2" t="s">
        <v>35</v>
      </c>
      <c r="AB244" s="2" t="s">
        <v>36</v>
      </c>
      <c r="AC244" s="2"/>
      <c r="AD244" s="2"/>
      <c r="AE244">
        <v>2175</v>
      </c>
      <c r="AF244" s="2" t="s">
        <v>35</v>
      </c>
      <c r="AG244" s="2" t="s">
        <v>36</v>
      </c>
      <c r="AH244" s="2">
        <v>2</v>
      </c>
      <c r="AI244" s="2" t="str">
        <f>VLOOKUP(seguimiento[[#This Row],[vitamiad]],vitaminad[[id]:[valor]],2,)</f>
        <v>Normal</v>
      </c>
      <c r="AJ244" s="2" t="s">
        <v>45</v>
      </c>
      <c r="AK244" s="2" t="s">
        <v>45</v>
      </c>
    </row>
    <row r="245" spans="1:37" x14ac:dyDescent="0.3">
      <c r="A245">
        <v>215</v>
      </c>
      <c r="B245" s="1">
        <v>40975</v>
      </c>
      <c r="C245">
        <v>16</v>
      </c>
      <c r="D245" t="str">
        <f>VLOOKUP(seguimiento[[#This Row],[idinstituciones]],instituciones[[idinstituciones]:[nombre]],2,)</f>
        <v>HOSPITAL de PEDIATRÍA "Juan P. Garrahan"</v>
      </c>
      <c r="E245" s="2" t="s">
        <v>33</v>
      </c>
      <c r="F245" s="2" t="s">
        <v>58</v>
      </c>
      <c r="G245" s="2" t="s">
        <v>55</v>
      </c>
      <c r="H245" s="2" t="s">
        <v>36</v>
      </c>
      <c r="I245" s="2" t="s">
        <v>37</v>
      </c>
      <c r="J245" s="2" t="s">
        <v>71</v>
      </c>
      <c r="K245" s="2" t="s">
        <v>61</v>
      </c>
      <c r="L245" s="2" t="s">
        <v>39</v>
      </c>
      <c r="M245" s="2"/>
      <c r="N245" s="2" t="s">
        <v>35</v>
      </c>
      <c r="O245" s="2" t="s">
        <v>36</v>
      </c>
      <c r="P245" s="2" t="s">
        <v>36</v>
      </c>
      <c r="Q245" s="2" t="s">
        <v>34</v>
      </c>
      <c r="R245" s="2"/>
      <c r="S245" s="2" t="s">
        <v>45</v>
      </c>
      <c r="T245" s="2" t="s">
        <v>73</v>
      </c>
      <c r="U245" s="2" t="s">
        <v>42</v>
      </c>
      <c r="V245" s="2" t="s">
        <v>36</v>
      </c>
      <c r="W245" s="2" t="s">
        <v>41</v>
      </c>
      <c r="X245" s="2" t="s">
        <v>43</v>
      </c>
      <c r="Y245" s="2" t="s">
        <v>44</v>
      </c>
      <c r="Z245" s="2" t="s">
        <v>281</v>
      </c>
      <c r="AA245" s="2" t="s">
        <v>35</v>
      </c>
      <c r="AB245" s="2" t="s">
        <v>36</v>
      </c>
      <c r="AC245" s="2"/>
      <c r="AD245" s="2"/>
      <c r="AE245">
        <v>312</v>
      </c>
      <c r="AF245" s="2" t="s">
        <v>36</v>
      </c>
      <c r="AG245" s="2" t="s">
        <v>36</v>
      </c>
      <c r="AH245" s="2"/>
      <c r="AI245" s="2"/>
      <c r="AJ245" s="2" t="s">
        <v>36</v>
      </c>
      <c r="AK245" s="2" t="s">
        <v>36</v>
      </c>
    </row>
    <row r="246" spans="1:37" x14ac:dyDescent="0.3">
      <c r="A246">
        <v>215</v>
      </c>
      <c r="B246" s="1">
        <v>41500</v>
      </c>
      <c r="C246">
        <v>16</v>
      </c>
      <c r="D246" t="str">
        <f>VLOOKUP(seguimiento[[#This Row],[idinstituciones]],instituciones[[idinstituciones]:[nombre]],2,)</f>
        <v>HOSPITAL de PEDIATRÍA "Juan P. Garrahan"</v>
      </c>
      <c r="E246" s="2" t="s">
        <v>33</v>
      </c>
      <c r="F246" s="2" t="s">
        <v>58</v>
      </c>
      <c r="G246" s="2" t="s">
        <v>35</v>
      </c>
      <c r="H246" s="2" t="s">
        <v>36</v>
      </c>
      <c r="I246" s="2" t="s">
        <v>45</v>
      </c>
      <c r="J246" s="2" t="s">
        <v>71</v>
      </c>
      <c r="K246" s="2"/>
      <c r="L246" s="2" t="s">
        <v>39</v>
      </c>
      <c r="M246" s="2"/>
      <c r="N246" s="2" t="s">
        <v>35</v>
      </c>
      <c r="O246" s="2" t="s">
        <v>36</v>
      </c>
      <c r="P246" s="2" t="s">
        <v>36</v>
      </c>
      <c r="Q246" s="2" t="s">
        <v>34</v>
      </c>
      <c r="R246" s="2" t="s">
        <v>40</v>
      </c>
      <c r="S246" s="2" t="s">
        <v>45</v>
      </c>
      <c r="T246" s="2" t="s">
        <v>73</v>
      </c>
      <c r="U246" s="2" t="s">
        <v>45</v>
      </c>
      <c r="V246" s="2" t="s">
        <v>45</v>
      </c>
      <c r="W246" s="2" t="s">
        <v>48</v>
      </c>
      <c r="X246" s="2" t="s">
        <v>43</v>
      </c>
      <c r="Y246" s="2" t="s">
        <v>56</v>
      </c>
      <c r="Z246" s="2" t="s">
        <v>281</v>
      </c>
      <c r="AA246" s="2" t="s">
        <v>35</v>
      </c>
      <c r="AB246" s="2" t="s">
        <v>36</v>
      </c>
      <c r="AC246" s="2"/>
      <c r="AD246" s="2"/>
      <c r="AE246">
        <v>2119</v>
      </c>
      <c r="AF246" s="2" t="s">
        <v>35</v>
      </c>
      <c r="AG246" s="2" t="s">
        <v>45</v>
      </c>
      <c r="AH246" s="2">
        <v>1</v>
      </c>
      <c r="AI246" s="2" t="str">
        <f>VLOOKUP(seguimiento[[#This Row],[vitamiad]],vitaminad[[id]:[valor]],2,)</f>
        <v>No realizado</v>
      </c>
      <c r="AJ246" s="2" t="s">
        <v>45</v>
      </c>
      <c r="AK246" s="2" t="s">
        <v>45</v>
      </c>
    </row>
    <row r="247" spans="1:37" x14ac:dyDescent="0.3">
      <c r="A247">
        <v>215</v>
      </c>
      <c r="B247" s="1">
        <v>41983</v>
      </c>
      <c r="C247">
        <v>16</v>
      </c>
      <c r="D247" t="str">
        <f>VLOOKUP(seguimiento[[#This Row],[idinstituciones]],instituciones[[idinstituciones]:[nombre]],2,)</f>
        <v>HOSPITAL de PEDIATRÍA "Juan P. Garrahan"</v>
      </c>
      <c r="E247" s="2" t="s">
        <v>33</v>
      </c>
      <c r="F247" s="2" t="s">
        <v>58</v>
      </c>
      <c r="G247" s="2" t="s">
        <v>55</v>
      </c>
      <c r="H247" s="2" t="s">
        <v>36</v>
      </c>
      <c r="I247" s="2" t="s">
        <v>37</v>
      </c>
      <c r="J247" s="2" t="s">
        <v>71</v>
      </c>
      <c r="K247" s="2"/>
      <c r="L247" s="2" t="s">
        <v>39</v>
      </c>
      <c r="M247" s="2"/>
      <c r="N247" s="2" t="s">
        <v>35</v>
      </c>
      <c r="O247" s="2" t="s">
        <v>36</v>
      </c>
      <c r="P247" s="2" t="s">
        <v>36</v>
      </c>
      <c r="Q247" s="2" t="s">
        <v>34</v>
      </c>
      <c r="R247" s="2" t="s">
        <v>40</v>
      </c>
      <c r="S247" s="2" t="s">
        <v>45</v>
      </c>
      <c r="T247" s="2" t="s">
        <v>74</v>
      </c>
      <c r="U247" s="2" t="s">
        <v>45</v>
      </c>
      <c r="V247" s="2" t="s">
        <v>45</v>
      </c>
      <c r="W247" s="2" t="s">
        <v>41</v>
      </c>
      <c r="X247" s="2" t="s">
        <v>43</v>
      </c>
      <c r="Y247" s="2" t="s">
        <v>56</v>
      </c>
      <c r="Z247" s="2" t="s">
        <v>281</v>
      </c>
      <c r="AA247" s="2" t="s">
        <v>35</v>
      </c>
      <c r="AB247" s="2" t="s">
        <v>36</v>
      </c>
      <c r="AC247" s="2"/>
      <c r="AD247" s="2"/>
      <c r="AE247">
        <v>2120</v>
      </c>
      <c r="AF247" s="2" t="s">
        <v>35</v>
      </c>
      <c r="AG247" s="2" t="s">
        <v>45</v>
      </c>
      <c r="AH247" s="2">
        <v>1</v>
      </c>
      <c r="AI247" s="2" t="str">
        <f>VLOOKUP(seguimiento[[#This Row],[vitamiad]],vitaminad[[id]:[valor]],2,)</f>
        <v>No realizado</v>
      </c>
      <c r="AJ247" s="2" t="s">
        <v>37</v>
      </c>
      <c r="AK247" s="2" t="s">
        <v>45</v>
      </c>
    </row>
    <row r="248" spans="1:37" x14ac:dyDescent="0.3">
      <c r="A248">
        <v>215</v>
      </c>
      <c r="B248" s="1">
        <v>42324</v>
      </c>
      <c r="C248">
        <v>16</v>
      </c>
      <c r="D248" t="str">
        <f>VLOOKUP(seguimiento[[#This Row],[idinstituciones]],instituciones[[idinstituciones]:[nombre]],2,)</f>
        <v>HOSPITAL de PEDIATRÍA "Juan P. Garrahan"</v>
      </c>
      <c r="E248" s="2" t="s">
        <v>33</v>
      </c>
      <c r="F248" s="2" t="s">
        <v>58</v>
      </c>
      <c r="G248" s="2" t="s">
        <v>35</v>
      </c>
      <c r="H248" s="2" t="s">
        <v>36</v>
      </c>
      <c r="I248" s="2" t="s">
        <v>37</v>
      </c>
      <c r="J248" s="2" t="s">
        <v>71</v>
      </c>
      <c r="K248" s="2"/>
      <c r="L248" s="2" t="s">
        <v>39</v>
      </c>
      <c r="M248" s="2"/>
      <c r="N248" s="2" t="s">
        <v>35</v>
      </c>
      <c r="O248" s="2" t="s">
        <v>36</v>
      </c>
      <c r="P248" s="2" t="s">
        <v>36</v>
      </c>
      <c r="Q248" s="2" t="s">
        <v>34</v>
      </c>
      <c r="R248" s="2" t="s">
        <v>40</v>
      </c>
      <c r="S248" s="2" t="s">
        <v>45</v>
      </c>
      <c r="T248" s="2" t="s">
        <v>48</v>
      </c>
      <c r="U248" s="2" t="s">
        <v>45</v>
      </c>
      <c r="V248" s="2" t="s">
        <v>45</v>
      </c>
      <c r="W248" s="2" t="s">
        <v>48</v>
      </c>
      <c r="X248" s="2" t="s">
        <v>43</v>
      </c>
      <c r="Y248" s="2" t="s">
        <v>56</v>
      </c>
      <c r="Z248" s="2" t="s">
        <v>281</v>
      </c>
      <c r="AA248" s="2" t="s">
        <v>35</v>
      </c>
      <c r="AB248" s="2" t="s">
        <v>36</v>
      </c>
      <c r="AC248" s="2"/>
      <c r="AD248" s="2"/>
      <c r="AE248">
        <v>2121</v>
      </c>
      <c r="AF248" s="2" t="s">
        <v>35</v>
      </c>
      <c r="AG248" s="2" t="s">
        <v>36</v>
      </c>
      <c r="AH248" s="2">
        <v>3</v>
      </c>
      <c r="AI248" s="2" t="str">
        <f>VLOOKUP(seguimiento[[#This Row],[vitamiad]],vitaminad[[id]:[valor]],2,)</f>
        <v>Bajo</v>
      </c>
      <c r="AJ248" s="2" t="s">
        <v>37</v>
      </c>
      <c r="AK248" s="2" t="s">
        <v>45</v>
      </c>
    </row>
    <row r="249" spans="1:37" x14ac:dyDescent="0.3">
      <c r="A249">
        <v>216</v>
      </c>
      <c r="B249" s="1">
        <v>40838</v>
      </c>
      <c r="C249">
        <v>16</v>
      </c>
      <c r="D249" t="str">
        <f>VLOOKUP(seguimiento[[#This Row],[idinstituciones]],instituciones[[idinstituciones]:[nombre]],2,)</f>
        <v>HOSPITAL de PEDIATRÍA "Juan P. Garrahan"</v>
      </c>
      <c r="E249" s="2" t="s">
        <v>33</v>
      </c>
      <c r="F249" s="2" t="s">
        <v>58</v>
      </c>
      <c r="G249" s="2" t="s">
        <v>51</v>
      </c>
      <c r="H249" s="2" t="s">
        <v>36</v>
      </c>
      <c r="I249" s="2" t="s">
        <v>37</v>
      </c>
      <c r="J249" s="2" t="s">
        <v>35</v>
      </c>
      <c r="K249" s="2" t="s">
        <v>61</v>
      </c>
      <c r="L249" s="2" t="s">
        <v>39</v>
      </c>
      <c r="M249" s="2" t="s">
        <v>70</v>
      </c>
      <c r="N249" s="2" t="s">
        <v>35</v>
      </c>
      <c r="O249" s="2" t="s">
        <v>36</v>
      </c>
      <c r="P249" s="2" t="s">
        <v>36</v>
      </c>
      <c r="Q249" s="2" t="s">
        <v>34</v>
      </c>
      <c r="R249" s="2" t="s">
        <v>40</v>
      </c>
      <c r="S249" s="2" t="s">
        <v>37</v>
      </c>
      <c r="T249" s="2" t="s">
        <v>41</v>
      </c>
      <c r="U249" s="2" t="s">
        <v>37</v>
      </c>
      <c r="V249" s="2" t="s">
        <v>37</v>
      </c>
      <c r="W249" s="2" t="s">
        <v>48</v>
      </c>
      <c r="X249" s="2" t="s">
        <v>43</v>
      </c>
      <c r="Y249" s="2" t="s">
        <v>36</v>
      </c>
      <c r="Z249" s="2" t="s">
        <v>281</v>
      </c>
      <c r="AA249" s="2" t="s">
        <v>35</v>
      </c>
      <c r="AB249" s="2" t="s">
        <v>36</v>
      </c>
      <c r="AC249" s="2"/>
      <c r="AD249" s="2"/>
      <c r="AE249">
        <v>914</v>
      </c>
      <c r="AF249" s="2" t="s">
        <v>36</v>
      </c>
      <c r="AG249" s="2" t="s">
        <v>36</v>
      </c>
      <c r="AH249" s="2"/>
      <c r="AI249" s="2"/>
      <c r="AJ249" s="2" t="s">
        <v>36</v>
      </c>
      <c r="AK249" s="2" t="s">
        <v>36</v>
      </c>
    </row>
    <row r="250" spans="1:37" x14ac:dyDescent="0.3">
      <c r="A250">
        <v>217</v>
      </c>
      <c r="B250" s="1">
        <v>41849</v>
      </c>
      <c r="C250">
        <v>3</v>
      </c>
      <c r="D250" t="str">
        <f>VLOOKUP(seguimiento[[#This Row],[idinstituciones]],instituciones[[idinstituciones]:[nombre]],2,)</f>
        <v>Hospital Iturraspe</v>
      </c>
      <c r="E250" s="2" t="s">
        <v>33</v>
      </c>
      <c r="F250" s="2" t="s">
        <v>34</v>
      </c>
      <c r="G250" s="2" t="s">
        <v>35</v>
      </c>
      <c r="H250" s="2" t="s">
        <v>85</v>
      </c>
      <c r="I250" s="2" t="s">
        <v>45</v>
      </c>
      <c r="J250" s="2" t="s">
        <v>35</v>
      </c>
      <c r="K250" s="2"/>
      <c r="L250" s="2" t="s">
        <v>39</v>
      </c>
      <c r="M250" s="2"/>
      <c r="N250" s="2"/>
      <c r="O250" s="2" t="s">
        <v>36</v>
      </c>
      <c r="P250" s="2" t="s">
        <v>36</v>
      </c>
      <c r="Q250" s="2"/>
      <c r="R250" s="2"/>
      <c r="S250" s="2" t="s">
        <v>45</v>
      </c>
      <c r="T250" s="2" t="s">
        <v>49</v>
      </c>
      <c r="U250" s="2" t="s">
        <v>45</v>
      </c>
      <c r="V250" s="2" t="s">
        <v>36</v>
      </c>
      <c r="W250" s="2" t="s">
        <v>37</v>
      </c>
      <c r="X250" s="2" t="s">
        <v>65</v>
      </c>
      <c r="Y250" s="2" t="s">
        <v>44</v>
      </c>
      <c r="Z250" s="2" t="s">
        <v>35</v>
      </c>
      <c r="AA250" s="2" t="s">
        <v>35</v>
      </c>
      <c r="AB250" s="2" t="s">
        <v>36</v>
      </c>
      <c r="AC250" s="2"/>
      <c r="AD250" s="2"/>
      <c r="AE250">
        <v>73</v>
      </c>
      <c r="AF250" s="2" t="s">
        <v>36</v>
      </c>
      <c r="AG250" s="2" t="s">
        <v>36</v>
      </c>
      <c r="AH250" s="2"/>
      <c r="AI250" s="2"/>
      <c r="AJ250" s="2" t="s">
        <v>36</v>
      </c>
      <c r="AK250" s="2" t="s">
        <v>36</v>
      </c>
    </row>
    <row r="251" spans="1:37" x14ac:dyDescent="0.3">
      <c r="A251">
        <v>218</v>
      </c>
      <c r="B251" s="1">
        <v>40893</v>
      </c>
      <c r="C251">
        <v>16</v>
      </c>
      <c r="D251" t="str">
        <f>VLOOKUP(seguimiento[[#This Row],[idinstituciones]],instituciones[[idinstituciones]:[nombre]],2,)</f>
        <v>HOSPITAL de PEDIATRÍA "Juan P. Garrahan"</v>
      </c>
      <c r="E251" s="2" t="s">
        <v>33</v>
      </c>
      <c r="F251" s="2" t="s">
        <v>58</v>
      </c>
      <c r="G251" s="2" t="s">
        <v>51</v>
      </c>
      <c r="H251" s="2" t="s">
        <v>36</v>
      </c>
      <c r="I251" s="2" t="s">
        <v>37</v>
      </c>
      <c r="J251" s="2" t="s">
        <v>35</v>
      </c>
      <c r="K251" s="2" t="s">
        <v>88</v>
      </c>
      <c r="L251" s="2" t="s">
        <v>39</v>
      </c>
      <c r="M251" s="2" t="s">
        <v>76</v>
      </c>
      <c r="N251" s="2" t="s">
        <v>35</v>
      </c>
      <c r="O251" s="2" t="s">
        <v>36</v>
      </c>
      <c r="P251" s="2" t="s">
        <v>36</v>
      </c>
      <c r="Q251" s="2" t="s">
        <v>34</v>
      </c>
      <c r="R251" s="2"/>
      <c r="S251" s="2" t="s">
        <v>45</v>
      </c>
      <c r="T251" s="2" t="s">
        <v>74</v>
      </c>
      <c r="U251" s="2" t="s">
        <v>37</v>
      </c>
      <c r="V251" s="2" t="s">
        <v>37</v>
      </c>
      <c r="W251" s="2" t="s">
        <v>36</v>
      </c>
      <c r="X251" s="2" t="s">
        <v>43</v>
      </c>
      <c r="Y251" s="2" t="s">
        <v>47</v>
      </c>
      <c r="Z251" s="2" t="s">
        <v>281</v>
      </c>
      <c r="AA251" s="2" t="s">
        <v>35</v>
      </c>
      <c r="AB251" s="2" t="s">
        <v>36</v>
      </c>
      <c r="AC251" s="2"/>
      <c r="AD251" s="2"/>
      <c r="AE251">
        <v>1702</v>
      </c>
      <c r="AF251" s="2" t="s">
        <v>36</v>
      </c>
      <c r="AG251" s="2" t="s">
        <v>36</v>
      </c>
      <c r="AH251" s="2"/>
      <c r="AI251" s="2"/>
      <c r="AJ251" s="2" t="s">
        <v>36</v>
      </c>
      <c r="AK251" s="2" t="s">
        <v>36</v>
      </c>
    </row>
    <row r="252" spans="1:37" x14ac:dyDescent="0.3">
      <c r="A252">
        <v>219</v>
      </c>
      <c r="B252" s="1">
        <v>41025</v>
      </c>
      <c r="C252">
        <v>5</v>
      </c>
      <c r="D252" t="str">
        <f>VLOOKUP(seguimiento[[#This Row],[idinstituciones]],instituciones[[idinstituciones]:[nombre]],2,)</f>
        <v>Hospital "Dr. Antonio A. Cetrángolo"</v>
      </c>
      <c r="E252" s="2" t="s">
        <v>33</v>
      </c>
      <c r="F252" s="2" t="s">
        <v>34</v>
      </c>
      <c r="G252" s="2" t="s">
        <v>35</v>
      </c>
      <c r="H252" s="2" t="s">
        <v>36</v>
      </c>
      <c r="I252" s="2" t="s">
        <v>37</v>
      </c>
      <c r="J252" s="2" t="s">
        <v>35</v>
      </c>
      <c r="K252" s="2"/>
      <c r="L252" s="2" t="s">
        <v>39</v>
      </c>
      <c r="M252" s="2"/>
      <c r="N252" s="2" t="s">
        <v>35</v>
      </c>
      <c r="O252" s="2" t="s">
        <v>36</v>
      </c>
      <c r="P252" s="2" t="s">
        <v>36</v>
      </c>
      <c r="Q252" s="2"/>
      <c r="R252" s="2"/>
      <c r="S252" s="2" t="s">
        <v>37</v>
      </c>
      <c r="T252" s="2" t="s">
        <v>81</v>
      </c>
      <c r="U252" s="2" t="s">
        <v>42</v>
      </c>
      <c r="V252" s="2" t="s">
        <v>36</v>
      </c>
      <c r="W252" s="2" t="s">
        <v>74</v>
      </c>
      <c r="X252" s="2" t="s">
        <v>43</v>
      </c>
      <c r="Y252" s="2" t="s">
        <v>36</v>
      </c>
      <c r="Z252" s="2" t="s">
        <v>281</v>
      </c>
      <c r="AA252" s="2" t="s">
        <v>35</v>
      </c>
      <c r="AB252" s="2" t="s">
        <v>36</v>
      </c>
      <c r="AC252" s="2"/>
      <c r="AD252" s="2"/>
      <c r="AE252">
        <v>977</v>
      </c>
      <c r="AF252" s="2" t="s">
        <v>36</v>
      </c>
      <c r="AG252" s="2" t="s">
        <v>36</v>
      </c>
      <c r="AH252" s="2"/>
      <c r="AI252" s="2"/>
      <c r="AJ252" s="2" t="s">
        <v>36</v>
      </c>
      <c r="AK252" s="2" t="s">
        <v>36</v>
      </c>
    </row>
    <row r="253" spans="1:37" x14ac:dyDescent="0.3">
      <c r="A253">
        <v>219</v>
      </c>
      <c r="B253" s="1">
        <v>41404</v>
      </c>
      <c r="C253">
        <v>5</v>
      </c>
      <c r="D253" t="str">
        <f>VLOOKUP(seguimiento[[#This Row],[idinstituciones]],instituciones[[idinstituciones]:[nombre]],2,)</f>
        <v>Hospital "Dr. Antonio A. Cetrángolo"</v>
      </c>
      <c r="E253" s="2" t="s">
        <v>33</v>
      </c>
      <c r="F253" s="2" t="s">
        <v>34</v>
      </c>
      <c r="G253" s="2" t="s">
        <v>35</v>
      </c>
      <c r="H253" s="2" t="s">
        <v>36</v>
      </c>
      <c r="I253" s="2" t="s">
        <v>45</v>
      </c>
      <c r="J253" s="2" t="s">
        <v>35</v>
      </c>
      <c r="K253" s="2"/>
      <c r="L253" s="2" t="s">
        <v>39</v>
      </c>
      <c r="M253" s="2"/>
      <c r="N253" s="2" t="s">
        <v>35</v>
      </c>
      <c r="O253" s="2" t="s">
        <v>36</v>
      </c>
      <c r="P253" s="2" t="s">
        <v>36</v>
      </c>
      <c r="Q253" s="2"/>
      <c r="R253" s="2"/>
      <c r="S253" s="2" t="s">
        <v>45</v>
      </c>
      <c r="T253" s="2" t="s">
        <v>49</v>
      </c>
      <c r="U253" s="2" t="s">
        <v>36</v>
      </c>
      <c r="V253" s="2" t="s">
        <v>36</v>
      </c>
      <c r="W253" s="2" t="s">
        <v>36</v>
      </c>
      <c r="X253" s="2" t="s">
        <v>43</v>
      </c>
      <c r="Y253" s="2" t="s">
        <v>36</v>
      </c>
      <c r="Z253" s="2" t="s">
        <v>281</v>
      </c>
      <c r="AA253" s="2" t="s">
        <v>35</v>
      </c>
      <c r="AB253" s="2" t="s">
        <v>36</v>
      </c>
      <c r="AC253" s="2"/>
      <c r="AD253" s="2"/>
      <c r="AE253">
        <v>713</v>
      </c>
      <c r="AF253" s="2" t="s">
        <v>36</v>
      </c>
      <c r="AG253" s="2" t="s">
        <v>36</v>
      </c>
      <c r="AH253" s="2"/>
      <c r="AI253" s="2"/>
      <c r="AJ253" s="2" t="s">
        <v>36</v>
      </c>
      <c r="AK253" s="2" t="s">
        <v>36</v>
      </c>
    </row>
    <row r="254" spans="1:37" x14ac:dyDescent="0.3">
      <c r="A254">
        <v>219</v>
      </c>
      <c r="B254" s="1">
        <v>41954</v>
      </c>
      <c r="C254">
        <v>5</v>
      </c>
      <c r="D254" t="str">
        <f>VLOOKUP(seguimiento[[#This Row],[idinstituciones]],instituciones[[idinstituciones]:[nombre]],2,)</f>
        <v>Hospital "Dr. Antonio A. Cetrángolo"</v>
      </c>
      <c r="E254" s="2" t="s">
        <v>33</v>
      </c>
      <c r="F254" s="2" t="s">
        <v>36</v>
      </c>
      <c r="G254" s="2" t="s">
        <v>55</v>
      </c>
      <c r="H254" s="2" t="s">
        <v>36</v>
      </c>
      <c r="I254" s="2" t="s">
        <v>45</v>
      </c>
      <c r="J254" s="2" t="s">
        <v>35</v>
      </c>
      <c r="K254" s="2"/>
      <c r="L254" s="2" t="s">
        <v>39</v>
      </c>
      <c r="M254" s="2"/>
      <c r="N254" s="2" t="s">
        <v>35</v>
      </c>
      <c r="O254" s="2" t="s">
        <v>36</v>
      </c>
      <c r="P254" s="2" t="s">
        <v>36</v>
      </c>
      <c r="Q254" s="2"/>
      <c r="R254" s="2" t="s">
        <v>118</v>
      </c>
      <c r="S254" s="2" t="s">
        <v>45</v>
      </c>
      <c r="T254" s="2" t="s">
        <v>113</v>
      </c>
      <c r="U254" s="2" t="s">
        <v>36</v>
      </c>
      <c r="V254" s="2" t="s">
        <v>36</v>
      </c>
      <c r="W254" s="2" t="s">
        <v>73</v>
      </c>
      <c r="X254" s="2" t="s">
        <v>43</v>
      </c>
      <c r="Y254" s="2" t="s">
        <v>56</v>
      </c>
      <c r="Z254" s="2" t="s">
        <v>281</v>
      </c>
      <c r="AA254" s="2" t="s">
        <v>35</v>
      </c>
      <c r="AB254" s="2" t="s">
        <v>36</v>
      </c>
      <c r="AC254" s="2"/>
      <c r="AD254" s="2"/>
      <c r="AE254">
        <v>1830</v>
      </c>
      <c r="AF254" s="2" t="s">
        <v>35</v>
      </c>
      <c r="AG254" s="2" t="s">
        <v>45</v>
      </c>
      <c r="AH254" s="2">
        <v>1</v>
      </c>
      <c r="AI254" s="2" t="str">
        <f>VLOOKUP(seguimiento[[#This Row],[vitamiad]],vitaminad[[id]:[valor]],2,)</f>
        <v>No realizado</v>
      </c>
      <c r="AJ254" s="2" t="s">
        <v>45</v>
      </c>
      <c r="AK254" s="2" t="s">
        <v>45</v>
      </c>
    </row>
    <row r="255" spans="1:37" x14ac:dyDescent="0.3">
      <c r="A255">
        <v>220</v>
      </c>
      <c r="B255" s="1">
        <v>40882</v>
      </c>
      <c r="C255">
        <v>16</v>
      </c>
      <c r="D255" t="str">
        <f>VLOOKUP(seguimiento[[#This Row],[idinstituciones]],instituciones[[idinstituciones]:[nombre]],2,)</f>
        <v>HOSPITAL de PEDIATRÍA "Juan P. Garrahan"</v>
      </c>
      <c r="E255" s="2" t="s">
        <v>33</v>
      </c>
      <c r="F255" s="2" t="s">
        <v>58</v>
      </c>
      <c r="G255" s="2" t="s">
        <v>55</v>
      </c>
      <c r="H255" s="2" t="s">
        <v>36</v>
      </c>
      <c r="I255" s="2" t="s">
        <v>45</v>
      </c>
      <c r="J255" s="2" t="s">
        <v>35</v>
      </c>
      <c r="K255" s="2" t="s">
        <v>38</v>
      </c>
      <c r="L255" s="2" t="s">
        <v>39</v>
      </c>
      <c r="M255" s="2"/>
      <c r="N255" s="2" t="s">
        <v>35</v>
      </c>
      <c r="O255" s="2" t="s">
        <v>36</v>
      </c>
      <c r="P255" s="2" t="s">
        <v>36</v>
      </c>
      <c r="Q255" s="2" t="s">
        <v>34</v>
      </c>
      <c r="R255" s="2"/>
      <c r="S255" s="2" t="s">
        <v>45</v>
      </c>
      <c r="T255" s="2" t="s">
        <v>48</v>
      </c>
      <c r="U255" s="2" t="s">
        <v>46</v>
      </c>
      <c r="V255" s="2" t="s">
        <v>46</v>
      </c>
      <c r="W255" s="2" t="s">
        <v>41</v>
      </c>
      <c r="X255" s="2" t="s">
        <v>43</v>
      </c>
      <c r="Y255" s="2" t="s">
        <v>44</v>
      </c>
      <c r="Z255" s="2" t="s">
        <v>281</v>
      </c>
      <c r="AA255" s="2" t="s">
        <v>35</v>
      </c>
      <c r="AB255" s="2" t="s">
        <v>36</v>
      </c>
      <c r="AC255" s="2"/>
      <c r="AD255" s="2"/>
      <c r="AE255">
        <v>236</v>
      </c>
      <c r="AF255" s="2" t="s">
        <v>36</v>
      </c>
      <c r="AG255" s="2" t="s">
        <v>36</v>
      </c>
      <c r="AH255" s="2"/>
      <c r="AI255" s="2"/>
      <c r="AJ255" s="2" t="s">
        <v>36</v>
      </c>
      <c r="AK255" s="2" t="s">
        <v>36</v>
      </c>
    </row>
    <row r="256" spans="1:37" x14ac:dyDescent="0.3">
      <c r="A256">
        <v>221</v>
      </c>
      <c r="B256" s="1">
        <v>40728</v>
      </c>
      <c r="C256">
        <v>16</v>
      </c>
      <c r="D256" t="str">
        <f>VLOOKUP(seguimiento[[#This Row],[idinstituciones]],instituciones[[idinstituciones]:[nombre]],2,)</f>
        <v>HOSPITAL de PEDIATRÍA "Juan P. Garrahan"</v>
      </c>
      <c r="E256" s="2" t="s">
        <v>33</v>
      </c>
      <c r="F256" s="2" t="s">
        <v>58</v>
      </c>
      <c r="G256" s="2" t="s">
        <v>55</v>
      </c>
      <c r="H256" s="2" t="s">
        <v>36</v>
      </c>
      <c r="I256" s="2" t="s">
        <v>45</v>
      </c>
      <c r="J256" s="2" t="s">
        <v>35</v>
      </c>
      <c r="K256" s="2" t="s">
        <v>38</v>
      </c>
      <c r="L256" s="2" t="s">
        <v>39</v>
      </c>
      <c r="M256" s="2"/>
      <c r="N256" s="2" t="s">
        <v>35</v>
      </c>
      <c r="O256" s="2" t="s">
        <v>36</v>
      </c>
      <c r="P256" s="2" t="s">
        <v>36</v>
      </c>
      <c r="Q256" s="2" t="s">
        <v>34</v>
      </c>
      <c r="R256" s="2"/>
      <c r="S256" s="2" t="s">
        <v>45</v>
      </c>
      <c r="T256" s="2" t="s">
        <v>74</v>
      </c>
      <c r="U256" s="2" t="s">
        <v>42</v>
      </c>
      <c r="V256" s="2" t="s">
        <v>36</v>
      </c>
      <c r="W256" s="2" t="s">
        <v>41</v>
      </c>
      <c r="X256" s="2" t="s">
        <v>43</v>
      </c>
      <c r="Y256" s="2" t="s">
        <v>44</v>
      </c>
      <c r="Z256" s="2" t="s">
        <v>281</v>
      </c>
      <c r="AA256" s="2" t="s">
        <v>35</v>
      </c>
      <c r="AB256" s="2" t="s">
        <v>36</v>
      </c>
      <c r="AC256" s="2"/>
      <c r="AD256" s="2"/>
      <c r="AE256">
        <v>135</v>
      </c>
      <c r="AF256" s="2" t="s">
        <v>36</v>
      </c>
      <c r="AG256" s="2" t="s">
        <v>36</v>
      </c>
      <c r="AH256" s="2"/>
      <c r="AI256" s="2"/>
      <c r="AJ256" s="2" t="s">
        <v>36</v>
      </c>
      <c r="AK256" s="2" t="s">
        <v>36</v>
      </c>
    </row>
    <row r="257" spans="1:37" x14ac:dyDescent="0.3">
      <c r="A257">
        <v>222</v>
      </c>
      <c r="B257" s="1">
        <v>40998</v>
      </c>
      <c r="C257">
        <v>16</v>
      </c>
      <c r="D257" t="str">
        <f>VLOOKUP(seguimiento[[#This Row],[idinstituciones]],instituciones[[idinstituciones]:[nombre]],2,)</f>
        <v>HOSPITAL de PEDIATRÍA "Juan P. Garrahan"</v>
      </c>
      <c r="E257" s="2" t="s">
        <v>33</v>
      </c>
      <c r="F257" s="2" t="s">
        <v>34</v>
      </c>
      <c r="G257" s="2" t="s">
        <v>35</v>
      </c>
      <c r="H257" s="2" t="s">
        <v>36</v>
      </c>
      <c r="I257" s="2" t="s">
        <v>45</v>
      </c>
      <c r="J257" s="2" t="s">
        <v>35</v>
      </c>
      <c r="K257" s="2"/>
      <c r="L257" s="2" t="s">
        <v>39</v>
      </c>
      <c r="M257" s="2"/>
      <c r="N257" s="2" t="s">
        <v>35</v>
      </c>
      <c r="O257" s="2" t="s">
        <v>36</v>
      </c>
      <c r="P257" s="2" t="s">
        <v>36</v>
      </c>
      <c r="Q257" s="2" t="s">
        <v>34</v>
      </c>
      <c r="R257" s="2" t="s">
        <v>40</v>
      </c>
      <c r="S257" s="2" t="s">
        <v>45</v>
      </c>
      <c r="T257" s="2" t="s">
        <v>60</v>
      </c>
      <c r="U257" s="2" t="s">
        <v>42</v>
      </c>
      <c r="V257" s="2" t="s">
        <v>36</v>
      </c>
      <c r="W257" s="2" t="s">
        <v>74</v>
      </c>
      <c r="X257" s="2" t="s">
        <v>65</v>
      </c>
      <c r="Y257" s="2" t="s">
        <v>44</v>
      </c>
      <c r="Z257" s="2" t="s">
        <v>281</v>
      </c>
      <c r="AA257" s="2" t="s">
        <v>35</v>
      </c>
      <c r="AB257" s="2" t="s">
        <v>36</v>
      </c>
      <c r="AC257" s="2"/>
      <c r="AD257" s="2"/>
      <c r="AE257">
        <v>762</v>
      </c>
      <c r="AF257" s="2" t="s">
        <v>36</v>
      </c>
      <c r="AG257" s="2" t="s">
        <v>36</v>
      </c>
      <c r="AH257" s="2"/>
      <c r="AI257" s="2"/>
      <c r="AJ257" s="2" t="s">
        <v>36</v>
      </c>
      <c r="AK257" s="2" t="s">
        <v>36</v>
      </c>
    </row>
    <row r="258" spans="1:37" x14ac:dyDescent="0.3">
      <c r="A258">
        <v>222</v>
      </c>
      <c r="B258" s="1">
        <v>41465</v>
      </c>
      <c r="C258">
        <v>16</v>
      </c>
      <c r="D258" t="str">
        <f>VLOOKUP(seguimiento[[#This Row],[idinstituciones]],instituciones[[idinstituciones]:[nombre]],2,)</f>
        <v>HOSPITAL de PEDIATRÍA "Juan P. Garrahan"</v>
      </c>
      <c r="E258" s="2" t="s">
        <v>33</v>
      </c>
      <c r="F258" s="2" t="s">
        <v>34</v>
      </c>
      <c r="G258" s="2" t="s">
        <v>35</v>
      </c>
      <c r="H258" s="2" t="s">
        <v>36</v>
      </c>
      <c r="I258" s="2" t="s">
        <v>45</v>
      </c>
      <c r="J258" s="2" t="s">
        <v>35</v>
      </c>
      <c r="K258" s="2" t="s">
        <v>38</v>
      </c>
      <c r="L258" s="2" t="s">
        <v>39</v>
      </c>
      <c r="M258" s="2"/>
      <c r="N258" s="2" t="s">
        <v>35</v>
      </c>
      <c r="O258" s="2" t="s">
        <v>36</v>
      </c>
      <c r="P258" s="2" t="s">
        <v>36</v>
      </c>
      <c r="Q258" s="2" t="s">
        <v>34</v>
      </c>
      <c r="R258" s="2"/>
      <c r="S258" s="2" t="s">
        <v>45</v>
      </c>
      <c r="T258" s="2" t="s">
        <v>41</v>
      </c>
      <c r="U258" s="2" t="s">
        <v>42</v>
      </c>
      <c r="V258" s="2" t="s">
        <v>36</v>
      </c>
      <c r="W258" s="2" t="s">
        <v>36</v>
      </c>
      <c r="X258" s="2" t="s">
        <v>43</v>
      </c>
      <c r="Y258" s="2" t="s">
        <v>47</v>
      </c>
      <c r="Z258" s="2" t="s">
        <v>281</v>
      </c>
      <c r="AA258" s="2" t="s">
        <v>35</v>
      </c>
      <c r="AB258" s="2" t="s">
        <v>36</v>
      </c>
      <c r="AC258" s="2"/>
      <c r="AD258" s="2"/>
      <c r="AE258">
        <v>453</v>
      </c>
      <c r="AF258" s="2" t="s">
        <v>36</v>
      </c>
      <c r="AG258" s="2" t="s">
        <v>36</v>
      </c>
      <c r="AH258" s="2"/>
      <c r="AI258" s="2"/>
      <c r="AJ258" s="2" t="s">
        <v>36</v>
      </c>
      <c r="AK258" s="2" t="s">
        <v>36</v>
      </c>
    </row>
    <row r="259" spans="1:37" x14ac:dyDescent="0.3">
      <c r="A259">
        <v>222</v>
      </c>
      <c r="B259" s="1">
        <v>41729</v>
      </c>
      <c r="C259">
        <v>16</v>
      </c>
      <c r="D259" t="str">
        <f>VLOOKUP(seguimiento[[#This Row],[idinstituciones]],instituciones[[idinstituciones]:[nombre]],2,)</f>
        <v>HOSPITAL de PEDIATRÍA "Juan P. Garrahan"</v>
      </c>
      <c r="E259" s="2" t="s">
        <v>33</v>
      </c>
      <c r="F259" s="2" t="s">
        <v>58</v>
      </c>
      <c r="G259" s="2" t="s">
        <v>35</v>
      </c>
      <c r="H259" s="2" t="s">
        <v>36</v>
      </c>
      <c r="I259" s="2" t="s">
        <v>45</v>
      </c>
      <c r="J259" s="2" t="s">
        <v>35</v>
      </c>
      <c r="K259" s="2" t="s">
        <v>38</v>
      </c>
      <c r="L259" s="2" t="s">
        <v>36</v>
      </c>
      <c r="M259" s="2"/>
      <c r="N259" s="2" t="s">
        <v>35</v>
      </c>
      <c r="O259" s="2" t="s">
        <v>36</v>
      </c>
      <c r="P259" s="2" t="s">
        <v>36</v>
      </c>
      <c r="Q259" s="2" t="s">
        <v>34</v>
      </c>
      <c r="R259" s="2" t="s">
        <v>40</v>
      </c>
      <c r="S259" s="2" t="s">
        <v>45</v>
      </c>
      <c r="T259" s="2" t="s">
        <v>48</v>
      </c>
      <c r="U259" s="2" t="s">
        <v>42</v>
      </c>
      <c r="V259" s="2" t="s">
        <v>36</v>
      </c>
      <c r="W259" s="2" t="s">
        <v>48</v>
      </c>
      <c r="X259" s="2" t="s">
        <v>65</v>
      </c>
      <c r="Y259" s="2" t="s">
        <v>36</v>
      </c>
      <c r="Z259" s="2" t="s">
        <v>281</v>
      </c>
      <c r="AA259" s="2" t="s">
        <v>35</v>
      </c>
      <c r="AB259" s="2" t="s">
        <v>36</v>
      </c>
      <c r="AC259" s="2"/>
      <c r="AD259" s="2"/>
      <c r="AE259">
        <v>838</v>
      </c>
      <c r="AF259" s="2" t="s">
        <v>36</v>
      </c>
      <c r="AG259" s="2" t="s">
        <v>36</v>
      </c>
      <c r="AH259" s="2"/>
      <c r="AI259" s="2"/>
      <c r="AJ259" s="2" t="s">
        <v>36</v>
      </c>
      <c r="AK259" s="2" t="s">
        <v>36</v>
      </c>
    </row>
    <row r="260" spans="1:37" x14ac:dyDescent="0.3">
      <c r="A260">
        <v>222</v>
      </c>
      <c r="B260" s="1">
        <v>42114</v>
      </c>
      <c r="C260">
        <v>16</v>
      </c>
      <c r="D260" t="str">
        <f>VLOOKUP(seguimiento[[#This Row],[idinstituciones]],instituciones[[idinstituciones]:[nombre]],2,)</f>
        <v>HOSPITAL de PEDIATRÍA "Juan P. Garrahan"</v>
      </c>
      <c r="E260" s="2" t="s">
        <v>33</v>
      </c>
      <c r="F260" s="2" t="s">
        <v>58</v>
      </c>
      <c r="G260" s="2" t="s">
        <v>55</v>
      </c>
      <c r="H260" s="2" t="s">
        <v>36</v>
      </c>
      <c r="I260" s="2" t="s">
        <v>45</v>
      </c>
      <c r="J260" s="2" t="s">
        <v>44</v>
      </c>
      <c r="K260" s="2"/>
      <c r="L260" s="2" t="s">
        <v>39</v>
      </c>
      <c r="M260" s="2"/>
      <c r="N260" s="2" t="s">
        <v>35</v>
      </c>
      <c r="O260" s="2" t="s">
        <v>36</v>
      </c>
      <c r="P260" s="2" t="s">
        <v>36</v>
      </c>
      <c r="Q260" s="2" t="s">
        <v>34</v>
      </c>
      <c r="R260" s="2" t="s">
        <v>40</v>
      </c>
      <c r="S260" s="2" t="s">
        <v>45</v>
      </c>
      <c r="T260" s="2" t="s">
        <v>49</v>
      </c>
      <c r="U260" s="2" t="s">
        <v>45</v>
      </c>
      <c r="V260" s="2" t="s">
        <v>45</v>
      </c>
      <c r="W260" s="2" t="s">
        <v>49</v>
      </c>
      <c r="X260" s="2" t="s">
        <v>43</v>
      </c>
      <c r="Y260" s="2" t="s">
        <v>36</v>
      </c>
      <c r="Z260" s="2" t="s">
        <v>281</v>
      </c>
      <c r="AA260" s="2" t="s">
        <v>35</v>
      </c>
      <c r="AB260" s="2" t="s">
        <v>36</v>
      </c>
      <c r="AC260" s="2"/>
      <c r="AD260" s="2"/>
      <c r="AE260">
        <v>2483</v>
      </c>
      <c r="AF260" s="2" t="s">
        <v>35</v>
      </c>
      <c r="AG260" s="2" t="s">
        <v>36</v>
      </c>
      <c r="AH260" s="2">
        <v>3</v>
      </c>
      <c r="AI260" s="2" t="str">
        <f>VLOOKUP(seguimiento[[#This Row],[vitamiad]],vitaminad[[id]:[valor]],2,)</f>
        <v>Bajo</v>
      </c>
      <c r="AJ260" s="2" t="s">
        <v>37</v>
      </c>
      <c r="AK260" s="2" t="s">
        <v>45</v>
      </c>
    </row>
    <row r="261" spans="1:37" x14ac:dyDescent="0.3">
      <c r="A261">
        <v>222</v>
      </c>
      <c r="B261" s="1">
        <v>42480</v>
      </c>
      <c r="C261">
        <v>16</v>
      </c>
      <c r="D261" t="str">
        <f>VLOOKUP(seguimiento[[#This Row],[idinstituciones]],instituciones[[idinstituciones]:[nombre]],2,)</f>
        <v>HOSPITAL de PEDIATRÍA "Juan P. Garrahan"</v>
      </c>
      <c r="E261" s="2" t="s">
        <v>33</v>
      </c>
      <c r="F261" s="2" t="s">
        <v>34</v>
      </c>
      <c r="G261" s="2" t="s">
        <v>35</v>
      </c>
      <c r="H261" s="2" t="s">
        <v>36</v>
      </c>
      <c r="I261" s="2" t="s">
        <v>37</v>
      </c>
      <c r="J261" s="2" t="s">
        <v>35</v>
      </c>
      <c r="K261" s="2"/>
      <c r="L261" s="2" t="s">
        <v>39</v>
      </c>
      <c r="M261" s="2"/>
      <c r="N261" s="2" t="s">
        <v>35</v>
      </c>
      <c r="O261" s="2" t="s">
        <v>36</v>
      </c>
      <c r="P261" s="2" t="s">
        <v>36</v>
      </c>
      <c r="Q261" s="2" t="s">
        <v>34</v>
      </c>
      <c r="R261" s="2" t="s">
        <v>40</v>
      </c>
      <c r="S261" s="2" t="s">
        <v>45</v>
      </c>
      <c r="T261" s="2" t="s">
        <v>41</v>
      </c>
      <c r="U261" s="2" t="s">
        <v>42</v>
      </c>
      <c r="V261" s="2" t="s">
        <v>42</v>
      </c>
      <c r="W261" s="2" t="s">
        <v>49</v>
      </c>
      <c r="X261" s="2" t="s">
        <v>43</v>
      </c>
      <c r="Y261" s="2" t="s">
        <v>47</v>
      </c>
      <c r="Z261" s="2" t="s">
        <v>281</v>
      </c>
      <c r="AA261" s="2" t="s">
        <v>35</v>
      </c>
      <c r="AB261" s="2" t="s">
        <v>36</v>
      </c>
      <c r="AC261" s="2"/>
      <c r="AD261" s="2"/>
      <c r="AE261">
        <v>2484</v>
      </c>
      <c r="AF261" s="2" t="s">
        <v>35</v>
      </c>
      <c r="AG261" s="2" t="s">
        <v>36</v>
      </c>
      <c r="AH261" s="2">
        <v>4</v>
      </c>
      <c r="AI261" s="2"/>
      <c r="AJ261" s="2" t="s">
        <v>37</v>
      </c>
      <c r="AK261" s="2" t="s">
        <v>45</v>
      </c>
    </row>
    <row r="262" spans="1:37" x14ac:dyDescent="0.3">
      <c r="A262">
        <v>223</v>
      </c>
      <c r="B262" s="1">
        <v>41024</v>
      </c>
      <c r="C262">
        <v>5</v>
      </c>
      <c r="D262" t="str">
        <f>VLOOKUP(seguimiento[[#This Row],[idinstituciones]],instituciones[[idinstituciones]:[nombre]],2,)</f>
        <v>Hospital "Dr. Antonio A. Cetrángolo"</v>
      </c>
      <c r="E262" s="2" t="s">
        <v>33</v>
      </c>
      <c r="F262" s="2" t="s">
        <v>34</v>
      </c>
      <c r="G262" s="2" t="s">
        <v>51</v>
      </c>
      <c r="H262" s="2" t="s">
        <v>36</v>
      </c>
      <c r="I262" s="2" t="s">
        <v>37</v>
      </c>
      <c r="J262" s="2" t="s">
        <v>35</v>
      </c>
      <c r="K262" s="2" t="s">
        <v>63</v>
      </c>
      <c r="L262" s="2" t="s">
        <v>39</v>
      </c>
      <c r="M262" s="2" t="s">
        <v>53</v>
      </c>
      <c r="N262" s="2"/>
      <c r="O262" s="2" t="s">
        <v>36</v>
      </c>
      <c r="P262" s="2" t="s">
        <v>36</v>
      </c>
      <c r="Q262" s="2" t="s">
        <v>77</v>
      </c>
      <c r="R262" s="2"/>
      <c r="S262" s="2" t="s">
        <v>45</v>
      </c>
      <c r="T262" s="2" t="s">
        <v>81</v>
      </c>
      <c r="U262" s="2" t="s">
        <v>37</v>
      </c>
      <c r="V262" s="2" t="s">
        <v>37</v>
      </c>
      <c r="W262" s="2" t="s">
        <v>41</v>
      </c>
      <c r="X262" s="2" t="s">
        <v>43</v>
      </c>
      <c r="Y262" s="2" t="s">
        <v>54</v>
      </c>
      <c r="Z262" s="2" t="s">
        <v>281</v>
      </c>
      <c r="AA262" s="2" t="s">
        <v>35</v>
      </c>
      <c r="AB262" s="2" t="s">
        <v>36</v>
      </c>
      <c r="AC262" s="2"/>
      <c r="AD262" s="2"/>
      <c r="AE262">
        <v>1036</v>
      </c>
      <c r="AF262" s="2" t="s">
        <v>36</v>
      </c>
      <c r="AG262" s="2" t="s">
        <v>36</v>
      </c>
      <c r="AH262" s="2"/>
      <c r="AI262" s="2"/>
      <c r="AJ262" s="2" t="s">
        <v>36</v>
      </c>
      <c r="AK262" s="2" t="s">
        <v>36</v>
      </c>
    </row>
    <row r="263" spans="1:37" x14ac:dyDescent="0.3">
      <c r="A263">
        <v>223</v>
      </c>
      <c r="B263" s="1">
        <v>41403</v>
      </c>
      <c r="C263">
        <v>5</v>
      </c>
      <c r="D263" t="str">
        <f>VLOOKUP(seguimiento[[#This Row],[idinstituciones]],instituciones[[idinstituciones]:[nombre]],2,)</f>
        <v>Hospital "Dr. Antonio A. Cetrángolo"</v>
      </c>
      <c r="E263" s="2" t="s">
        <v>33</v>
      </c>
      <c r="F263" s="2" t="s">
        <v>36</v>
      </c>
      <c r="G263" s="2" t="s">
        <v>59</v>
      </c>
      <c r="H263" s="2" t="s">
        <v>36</v>
      </c>
      <c r="I263" s="2" t="s">
        <v>37</v>
      </c>
      <c r="J263" s="2" t="s">
        <v>35</v>
      </c>
      <c r="K263" s="2" t="s">
        <v>63</v>
      </c>
      <c r="L263" s="2" t="s">
        <v>39</v>
      </c>
      <c r="M263" s="2" t="s">
        <v>70</v>
      </c>
      <c r="N263" s="2" t="s">
        <v>35</v>
      </c>
      <c r="O263" s="2" t="s">
        <v>36</v>
      </c>
      <c r="P263" s="2" t="s">
        <v>36</v>
      </c>
      <c r="Q263" s="2" t="s">
        <v>77</v>
      </c>
      <c r="R263" s="2"/>
      <c r="S263" s="2" t="s">
        <v>45</v>
      </c>
      <c r="T263" s="2" t="s">
        <v>46</v>
      </c>
      <c r="U263" s="2" t="s">
        <v>45</v>
      </c>
      <c r="V263" s="2" t="s">
        <v>45</v>
      </c>
      <c r="W263" s="2" t="s">
        <v>37</v>
      </c>
      <c r="X263" s="2" t="s">
        <v>43</v>
      </c>
      <c r="Y263" s="2" t="s">
        <v>54</v>
      </c>
      <c r="Z263" s="2" t="s">
        <v>281</v>
      </c>
      <c r="AA263" s="2" t="s">
        <v>35</v>
      </c>
      <c r="AB263" s="2" t="s">
        <v>36</v>
      </c>
      <c r="AC263" s="2"/>
      <c r="AD263" s="2"/>
      <c r="AE263">
        <v>1614</v>
      </c>
      <c r="AF263" s="2" t="s">
        <v>36</v>
      </c>
      <c r="AG263" s="2" t="s">
        <v>36</v>
      </c>
      <c r="AH263" s="2"/>
      <c r="AI263" s="2"/>
      <c r="AJ263" s="2" t="s">
        <v>36</v>
      </c>
      <c r="AK263" s="2" t="s">
        <v>36</v>
      </c>
    </row>
    <row r="264" spans="1:37" x14ac:dyDescent="0.3">
      <c r="A264">
        <v>224</v>
      </c>
      <c r="B264" s="1">
        <v>41031</v>
      </c>
      <c r="C264">
        <v>5</v>
      </c>
      <c r="D264" t="str">
        <f>VLOOKUP(seguimiento[[#This Row],[idinstituciones]],instituciones[[idinstituciones]:[nombre]],2,)</f>
        <v>Hospital "Dr. Antonio A. Cetrángolo"</v>
      </c>
      <c r="E264" s="2" t="s">
        <v>33</v>
      </c>
      <c r="F264" s="2" t="s">
        <v>34</v>
      </c>
      <c r="G264" s="2" t="s">
        <v>59</v>
      </c>
      <c r="H264" s="2" t="s">
        <v>36</v>
      </c>
      <c r="I264" s="2" t="s">
        <v>45</v>
      </c>
      <c r="J264" s="2" t="s">
        <v>35</v>
      </c>
      <c r="K264" s="2" t="s">
        <v>38</v>
      </c>
      <c r="L264" s="2" t="s">
        <v>39</v>
      </c>
      <c r="M264" s="2"/>
      <c r="N264" s="2" t="s">
        <v>35</v>
      </c>
      <c r="O264" s="2" t="s">
        <v>36</v>
      </c>
      <c r="P264" s="2" t="s">
        <v>36</v>
      </c>
      <c r="Q264" s="2" t="s">
        <v>34</v>
      </c>
      <c r="R264" s="2"/>
      <c r="S264" s="2" t="s">
        <v>45</v>
      </c>
      <c r="T264" s="2" t="s">
        <v>36</v>
      </c>
      <c r="U264" s="2" t="s">
        <v>36</v>
      </c>
      <c r="V264" s="2" t="s">
        <v>36</v>
      </c>
      <c r="W264" s="2" t="s">
        <v>36</v>
      </c>
      <c r="X264" s="2" t="s">
        <v>43</v>
      </c>
      <c r="Y264" s="2" t="s">
        <v>36</v>
      </c>
      <c r="Z264" s="2" t="s">
        <v>281</v>
      </c>
      <c r="AA264" s="2" t="s">
        <v>35</v>
      </c>
      <c r="AB264" s="2" t="s">
        <v>36</v>
      </c>
      <c r="AC264" s="2"/>
      <c r="AD264" s="2"/>
      <c r="AE264">
        <v>1192</v>
      </c>
      <c r="AF264" s="2" t="s">
        <v>36</v>
      </c>
      <c r="AG264" s="2" t="s">
        <v>36</v>
      </c>
      <c r="AH264" s="2"/>
      <c r="AI264" s="2"/>
      <c r="AJ264" s="2" t="s">
        <v>36</v>
      </c>
      <c r="AK264" s="2" t="s">
        <v>36</v>
      </c>
    </row>
    <row r="265" spans="1:37" x14ac:dyDescent="0.3">
      <c r="A265">
        <v>224</v>
      </c>
      <c r="B265" s="1">
        <v>41423</v>
      </c>
      <c r="C265">
        <v>5</v>
      </c>
      <c r="D265" t="str">
        <f>VLOOKUP(seguimiento[[#This Row],[idinstituciones]],instituciones[[idinstituciones]:[nombre]],2,)</f>
        <v>Hospital "Dr. Antonio A. Cetrángolo"</v>
      </c>
      <c r="E265" s="2" t="s">
        <v>33</v>
      </c>
      <c r="F265" s="2" t="s">
        <v>44</v>
      </c>
      <c r="G265" s="2" t="s">
        <v>59</v>
      </c>
      <c r="H265" s="2" t="s">
        <v>36</v>
      </c>
      <c r="I265" s="2" t="s">
        <v>45</v>
      </c>
      <c r="J265" s="2" t="s">
        <v>35</v>
      </c>
      <c r="K265" s="2" t="s">
        <v>38</v>
      </c>
      <c r="L265" s="2" t="s">
        <v>39</v>
      </c>
      <c r="M265" s="2"/>
      <c r="N265" s="2" t="s">
        <v>35</v>
      </c>
      <c r="O265" s="2" t="s">
        <v>36</v>
      </c>
      <c r="P265" s="2" t="s">
        <v>36</v>
      </c>
      <c r="Q265" s="2" t="s">
        <v>34</v>
      </c>
      <c r="R265" s="2"/>
      <c r="S265" s="2" t="s">
        <v>45</v>
      </c>
      <c r="T265" s="2" t="s">
        <v>49</v>
      </c>
      <c r="U265" s="2" t="s">
        <v>36</v>
      </c>
      <c r="V265" s="2" t="s">
        <v>36</v>
      </c>
      <c r="W265" s="2" t="s">
        <v>36</v>
      </c>
      <c r="X265" s="2" t="s">
        <v>43</v>
      </c>
      <c r="Y265" s="2" t="s">
        <v>44</v>
      </c>
      <c r="Z265" s="2"/>
      <c r="AA265" s="2" t="s">
        <v>35</v>
      </c>
      <c r="AB265" s="2" t="s">
        <v>36</v>
      </c>
      <c r="AC265" s="2"/>
      <c r="AD265" s="2"/>
      <c r="AE265">
        <v>1624</v>
      </c>
      <c r="AF265" s="2" t="s">
        <v>36</v>
      </c>
      <c r="AG265" s="2" t="s">
        <v>36</v>
      </c>
      <c r="AH265" s="2"/>
      <c r="AI265" s="2"/>
      <c r="AJ265" s="2" t="s">
        <v>36</v>
      </c>
      <c r="AK265" s="2" t="s">
        <v>36</v>
      </c>
    </row>
    <row r="266" spans="1:37" x14ac:dyDescent="0.3">
      <c r="A266">
        <v>224</v>
      </c>
      <c r="B266" s="1">
        <v>41948</v>
      </c>
      <c r="C266">
        <v>5</v>
      </c>
      <c r="D266" t="str">
        <f>VLOOKUP(seguimiento[[#This Row],[idinstituciones]],instituciones[[idinstituciones]:[nombre]],2,)</f>
        <v>Hospital "Dr. Antonio A. Cetrángolo"</v>
      </c>
      <c r="E266" s="2" t="s">
        <v>35</v>
      </c>
      <c r="F266" s="2" t="s">
        <v>36</v>
      </c>
      <c r="G266" s="2" t="s">
        <v>55</v>
      </c>
      <c r="H266" s="2" t="s">
        <v>36</v>
      </c>
      <c r="I266" s="2" t="s">
        <v>45</v>
      </c>
      <c r="J266" s="2" t="s">
        <v>35</v>
      </c>
      <c r="K266" s="2"/>
      <c r="L266" s="2" t="s">
        <v>39</v>
      </c>
      <c r="M266" s="2"/>
      <c r="N266" s="2"/>
      <c r="O266" s="2" t="s">
        <v>36</v>
      </c>
      <c r="P266" s="2" t="s">
        <v>36</v>
      </c>
      <c r="Q266" s="2"/>
      <c r="R266" s="2" t="s">
        <v>118</v>
      </c>
      <c r="S266" s="2" t="s">
        <v>46</v>
      </c>
      <c r="T266" s="2" t="s">
        <v>113</v>
      </c>
      <c r="U266" s="2" t="s">
        <v>36</v>
      </c>
      <c r="V266" s="2" t="s">
        <v>45</v>
      </c>
      <c r="W266" s="2" t="s">
        <v>41</v>
      </c>
      <c r="X266" s="2" t="s">
        <v>43</v>
      </c>
      <c r="Y266" s="2" t="s">
        <v>47</v>
      </c>
      <c r="Z266" s="2" t="s">
        <v>281</v>
      </c>
      <c r="AA266" s="2" t="s">
        <v>35</v>
      </c>
      <c r="AB266" s="2" t="s">
        <v>36</v>
      </c>
      <c r="AC266" s="2"/>
      <c r="AD266" s="2"/>
      <c r="AE266">
        <v>1831</v>
      </c>
      <c r="AF266" s="2" t="s">
        <v>35</v>
      </c>
      <c r="AG266" s="2" t="s">
        <v>45</v>
      </c>
      <c r="AH266" s="2">
        <v>1</v>
      </c>
      <c r="AI266" s="2" t="str">
        <f>VLOOKUP(seguimiento[[#This Row],[vitamiad]],vitaminad[[id]:[valor]],2,)</f>
        <v>No realizado</v>
      </c>
      <c r="AJ266" s="2" t="s">
        <v>45</v>
      </c>
      <c r="AK266" s="2" t="s">
        <v>45</v>
      </c>
    </row>
    <row r="267" spans="1:37" x14ac:dyDescent="0.3">
      <c r="A267">
        <v>225</v>
      </c>
      <c r="B267" s="1">
        <v>41089</v>
      </c>
      <c r="C267">
        <v>5</v>
      </c>
      <c r="D267" t="str">
        <f>VLOOKUP(seguimiento[[#This Row],[idinstituciones]],instituciones[[idinstituciones]:[nombre]],2,)</f>
        <v>Hospital "Dr. Antonio A. Cetrángolo"</v>
      </c>
      <c r="E267" s="2" t="s">
        <v>33</v>
      </c>
      <c r="F267" s="2" t="s">
        <v>36</v>
      </c>
      <c r="G267" s="2" t="s">
        <v>36</v>
      </c>
      <c r="H267" s="2" t="s">
        <v>36</v>
      </c>
      <c r="I267" s="2" t="s">
        <v>37</v>
      </c>
      <c r="J267" s="2" t="s">
        <v>35</v>
      </c>
      <c r="K267" s="2" t="s">
        <v>61</v>
      </c>
      <c r="L267" s="2" t="s">
        <v>39</v>
      </c>
      <c r="M267" s="2"/>
      <c r="N267" s="2" t="s">
        <v>35</v>
      </c>
      <c r="O267" s="2" t="s">
        <v>36</v>
      </c>
      <c r="P267" s="2" t="s">
        <v>36</v>
      </c>
      <c r="Q267" s="2"/>
      <c r="R267" s="2"/>
      <c r="S267" s="2" t="s">
        <v>36</v>
      </c>
      <c r="T267" s="2" t="s">
        <v>36</v>
      </c>
      <c r="U267" s="2" t="s">
        <v>37</v>
      </c>
      <c r="V267" s="2" t="s">
        <v>37</v>
      </c>
      <c r="W267" s="2" t="s">
        <v>36</v>
      </c>
      <c r="X267" s="2" t="s">
        <v>43</v>
      </c>
      <c r="Y267" s="2" t="s">
        <v>79</v>
      </c>
      <c r="Z267" s="2" t="s">
        <v>281</v>
      </c>
      <c r="AA267" s="2" t="s">
        <v>35</v>
      </c>
      <c r="AB267" s="2" t="s">
        <v>36</v>
      </c>
      <c r="AC267" s="2"/>
      <c r="AD267" s="2"/>
      <c r="AE267">
        <v>1587</v>
      </c>
      <c r="AF267" s="2" t="s">
        <v>36</v>
      </c>
      <c r="AG267" s="2" t="s">
        <v>36</v>
      </c>
      <c r="AH267" s="2"/>
      <c r="AI267" s="2"/>
      <c r="AJ267" s="2" t="s">
        <v>36</v>
      </c>
      <c r="AK267" s="2" t="s">
        <v>36</v>
      </c>
    </row>
    <row r="268" spans="1:37" x14ac:dyDescent="0.3">
      <c r="A268">
        <v>225</v>
      </c>
      <c r="B268" s="1">
        <v>41417</v>
      </c>
      <c r="C268">
        <v>5</v>
      </c>
      <c r="D268" t="str">
        <f>VLOOKUP(seguimiento[[#This Row],[idinstituciones]],instituciones[[idinstituciones]:[nombre]],2,)</f>
        <v>Hospital "Dr. Antonio A. Cetrángolo"</v>
      </c>
      <c r="E268" s="2" t="s">
        <v>33</v>
      </c>
      <c r="F268" s="2" t="s">
        <v>50</v>
      </c>
      <c r="G268" s="2" t="s">
        <v>59</v>
      </c>
      <c r="H268" s="2" t="s">
        <v>36</v>
      </c>
      <c r="I268" s="2" t="s">
        <v>37</v>
      </c>
      <c r="J268" s="2" t="s">
        <v>35</v>
      </c>
      <c r="K268" s="2" t="s">
        <v>63</v>
      </c>
      <c r="L268" s="2" t="s">
        <v>39</v>
      </c>
      <c r="M268" s="2" t="s">
        <v>70</v>
      </c>
      <c r="N268" s="2" t="s">
        <v>35</v>
      </c>
      <c r="O268" s="2" t="s">
        <v>36</v>
      </c>
      <c r="P268" s="2" t="s">
        <v>36</v>
      </c>
      <c r="Q268" s="2" t="s">
        <v>34</v>
      </c>
      <c r="R268" s="2"/>
      <c r="S268" s="2" t="s">
        <v>45</v>
      </c>
      <c r="T268" s="2" t="s">
        <v>46</v>
      </c>
      <c r="U268" s="2" t="s">
        <v>37</v>
      </c>
      <c r="V268" s="2" t="s">
        <v>37</v>
      </c>
      <c r="W268" s="2" t="s">
        <v>36</v>
      </c>
      <c r="X268" s="2" t="s">
        <v>43</v>
      </c>
      <c r="Y268" s="2" t="s">
        <v>54</v>
      </c>
      <c r="Z268" s="2" t="s">
        <v>281</v>
      </c>
      <c r="AA268" s="2" t="s">
        <v>35</v>
      </c>
      <c r="AB268" s="2" t="s">
        <v>36</v>
      </c>
      <c r="AC268" s="2"/>
      <c r="AD268" s="2"/>
      <c r="AE268">
        <v>672</v>
      </c>
      <c r="AF268" s="2" t="s">
        <v>36</v>
      </c>
      <c r="AG268" s="2" t="s">
        <v>36</v>
      </c>
      <c r="AH268" s="2"/>
      <c r="AI268" s="2"/>
      <c r="AJ268" s="2" t="s">
        <v>36</v>
      </c>
      <c r="AK268" s="2" t="s">
        <v>36</v>
      </c>
    </row>
    <row r="269" spans="1:37" x14ac:dyDescent="0.3">
      <c r="A269">
        <v>225</v>
      </c>
      <c r="B269" s="1">
        <v>41745</v>
      </c>
      <c r="C269">
        <v>5</v>
      </c>
      <c r="D269" t="str">
        <f>VLOOKUP(seguimiento[[#This Row],[idinstituciones]],instituciones[[idinstituciones]:[nombre]],2,)</f>
        <v>Hospital "Dr. Antonio A. Cetrángolo"</v>
      </c>
      <c r="E269" s="2" t="s">
        <v>64</v>
      </c>
      <c r="F269" s="2" t="s">
        <v>36</v>
      </c>
      <c r="G269" s="2" t="s">
        <v>59</v>
      </c>
      <c r="H269" s="2" t="s">
        <v>36</v>
      </c>
      <c r="I269" s="2" t="s">
        <v>37</v>
      </c>
      <c r="J269" s="2" t="s">
        <v>35</v>
      </c>
      <c r="K269" s="2"/>
      <c r="L269" s="2" t="s">
        <v>39</v>
      </c>
      <c r="M269" s="2" t="s">
        <v>53</v>
      </c>
      <c r="N269" s="2"/>
      <c r="O269" s="2" t="s">
        <v>36</v>
      </c>
      <c r="P269" s="2" t="s">
        <v>36</v>
      </c>
      <c r="Q269" s="2" t="s">
        <v>34</v>
      </c>
      <c r="R269" s="2" t="s">
        <v>118</v>
      </c>
      <c r="S269" s="2" t="s">
        <v>45</v>
      </c>
      <c r="T269" s="2" t="s">
        <v>48</v>
      </c>
      <c r="U269" s="2" t="s">
        <v>36</v>
      </c>
      <c r="V269" s="2" t="s">
        <v>37</v>
      </c>
      <c r="W269" s="2" t="s">
        <v>49</v>
      </c>
      <c r="X269" s="2" t="s">
        <v>43</v>
      </c>
      <c r="Y269" s="2" t="s">
        <v>47</v>
      </c>
      <c r="Z269" s="2" t="s">
        <v>281</v>
      </c>
      <c r="AA269" s="2" t="s">
        <v>35</v>
      </c>
      <c r="AB269" s="2" t="s">
        <v>36</v>
      </c>
      <c r="AC269" s="2"/>
      <c r="AD269" s="2"/>
      <c r="AE269">
        <v>1840</v>
      </c>
      <c r="AF269" s="2" t="s">
        <v>71</v>
      </c>
      <c r="AG269" s="2" t="s">
        <v>45</v>
      </c>
      <c r="AH269" s="2">
        <v>3</v>
      </c>
      <c r="AI269" s="2" t="str">
        <f>VLOOKUP(seguimiento[[#This Row],[vitamiad]],vitaminad[[id]:[valor]],2,)</f>
        <v>Bajo</v>
      </c>
      <c r="AJ269" s="2" t="s">
        <v>46</v>
      </c>
      <c r="AK269" s="2" t="s">
        <v>45</v>
      </c>
    </row>
    <row r="270" spans="1:37" x14ac:dyDescent="0.3">
      <c r="A270">
        <v>225</v>
      </c>
      <c r="B270" s="1">
        <v>42108</v>
      </c>
      <c r="C270">
        <v>5</v>
      </c>
      <c r="D270" t="str">
        <f>VLOOKUP(seguimiento[[#This Row],[idinstituciones]],instituciones[[idinstituciones]:[nombre]],2,)</f>
        <v>Hospital "Dr. Antonio A. Cetrángolo"</v>
      </c>
      <c r="E270" s="2" t="s">
        <v>64</v>
      </c>
      <c r="F270" s="2" t="s">
        <v>36</v>
      </c>
      <c r="G270" s="2" t="s">
        <v>55</v>
      </c>
      <c r="H270" s="2" t="s">
        <v>36</v>
      </c>
      <c r="I270" s="2" t="s">
        <v>37</v>
      </c>
      <c r="J270" s="2" t="s">
        <v>35</v>
      </c>
      <c r="K270" s="2" t="s">
        <v>69</v>
      </c>
      <c r="L270" s="2" t="s">
        <v>39</v>
      </c>
      <c r="M270" s="2" t="s">
        <v>53</v>
      </c>
      <c r="N270" s="2" t="s">
        <v>35</v>
      </c>
      <c r="O270" s="2" t="s">
        <v>36</v>
      </c>
      <c r="P270" s="2" t="s">
        <v>36</v>
      </c>
      <c r="Q270" s="2" t="s">
        <v>34</v>
      </c>
      <c r="R270" s="2"/>
      <c r="S270" s="2" t="s">
        <v>45</v>
      </c>
      <c r="T270" s="2" t="s">
        <v>41</v>
      </c>
      <c r="U270" s="2" t="s">
        <v>37</v>
      </c>
      <c r="V270" s="2" t="s">
        <v>37</v>
      </c>
      <c r="W270" s="2" t="s">
        <v>41</v>
      </c>
      <c r="X270" s="2" t="s">
        <v>43</v>
      </c>
      <c r="Y270" s="2" t="s">
        <v>36</v>
      </c>
      <c r="Z270" s="2" t="s">
        <v>281</v>
      </c>
      <c r="AA270" s="2" t="s">
        <v>35</v>
      </c>
      <c r="AB270" s="2" t="s">
        <v>36</v>
      </c>
      <c r="AC270" s="2"/>
      <c r="AD270" s="2"/>
      <c r="AE270">
        <v>54</v>
      </c>
      <c r="AF270" s="2" t="s">
        <v>36</v>
      </c>
      <c r="AG270" s="2" t="s">
        <v>36</v>
      </c>
      <c r="AH270" s="2"/>
      <c r="AI270" s="2"/>
      <c r="AJ270" s="2" t="s">
        <v>36</v>
      </c>
      <c r="AK270" s="2" t="s">
        <v>36</v>
      </c>
    </row>
    <row r="271" spans="1:37" x14ac:dyDescent="0.3">
      <c r="A271">
        <v>226</v>
      </c>
      <c r="B271" s="1">
        <v>41031</v>
      </c>
      <c r="C271">
        <v>16</v>
      </c>
      <c r="D271" t="str">
        <f>VLOOKUP(seguimiento[[#This Row],[idinstituciones]],instituciones[[idinstituciones]:[nombre]],2,)</f>
        <v>HOSPITAL de PEDIATRÍA "Juan P. Garrahan"</v>
      </c>
      <c r="E271" s="2" t="s">
        <v>35</v>
      </c>
      <c r="F271" s="2" t="s">
        <v>34</v>
      </c>
      <c r="G271" s="2" t="s">
        <v>35</v>
      </c>
      <c r="H271" s="2" t="s">
        <v>36</v>
      </c>
      <c r="I271" s="2" t="s">
        <v>45</v>
      </c>
      <c r="J271" s="2" t="s">
        <v>35</v>
      </c>
      <c r="K271" s="2"/>
      <c r="L271" s="2" t="s">
        <v>39</v>
      </c>
      <c r="M271" s="2"/>
      <c r="N271" s="2" t="s">
        <v>35</v>
      </c>
      <c r="O271" s="2" t="s">
        <v>36</v>
      </c>
      <c r="P271" s="2" t="s">
        <v>36</v>
      </c>
      <c r="Q271" s="2" t="s">
        <v>34</v>
      </c>
      <c r="R271" s="2"/>
      <c r="S271" s="2" t="s">
        <v>45</v>
      </c>
      <c r="T271" s="2" t="s">
        <v>46</v>
      </c>
      <c r="U271" s="2" t="s">
        <v>45</v>
      </c>
      <c r="V271" s="2" t="s">
        <v>45</v>
      </c>
      <c r="W271" s="2" t="s">
        <v>49</v>
      </c>
      <c r="X271" s="2" t="s">
        <v>43</v>
      </c>
      <c r="Y271" s="2" t="s">
        <v>36</v>
      </c>
      <c r="Z271" s="2" t="s">
        <v>281</v>
      </c>
      <c r="AA271" s="2" t="s">
        <v>35</v>
      </c>
      <c r="AB271" s="2" t="s">
        <v>36</v>
      </c>
      <c r="AC271" s="2"/>
      <c r="AD271" s="2"/>
      <c r="AE271">
        <v>1749</v>
      </c>
      <c r="AF271" s="2" t="s">
        <v>36</v>
      </c>
      <c r="AG271" s="2" t="s">
        <v>36</v>
      </c>
      <c r="AH271" s="2"/>
      <c r="AI271" s="2"/>
      <c r="AJ271" s="2" t="s">
        <v>36</v>
      </c>
      <c r="AK271" s="2" t="s">
        <v>36</v>
      </c>
    </row>
    <row r="272" spans="1:37" x14ac:dyDescent="0.3">
      <c r="A272">
        <v>226</v>
      </c>
      <c r="B272" s="1">
        <v>41458</v>
      </c>
      <c r="C272">
        <v>16</v>
      </c>
      <c r="D272" t="str">
        <f>VLOOKUP(seguimiento[[#This Row],[idinstituciones]],instituciones[[idinstituciones]:[nombre]],2,)</f>
        <v>HOSPITAL de PEDIATRÍA "Juan P. Garrahan"</v>
      </c>
      <c r="E272" s="2" t="s">
        <v>33</v>
      </c>
      <c r="F272" s="2" t="s">
        <v>34</v>
      </c>
      <c r="G272" s="2" t="s">
        <v>35</v>
      </c>
      <c r="H272" s="2" t="s">
        <v>36</v>
      </c>
      <c r="I272" s="2" t="s">
        <v>37</v>
      </c>
      <c r="J272" s="2" t="s">
        <v>35</v>
      </c>
      <c r="K272" s="2"/>
      <c r="L272" s="2" t="s">
        <v>39</v>
      </c>
      <c r="M272" s="2"/>
      <c r="N272" s="2" t="s">
        <v>35</v>
      </c>
      <c r="O272" s="2" t="s">
        <v>36</v>
      </c>
      <c r="P272" s="2" t="s">
        <v>36</v>
      </c>
      <c r="Q272" s="2" t="s">
        <v>34</v>
      </c>
      <c r="R272" s="2" t="s">
        <v>40</v>
      </c>
      <c r="S272" s="2" t="s">
        <v>45</v>
      </c>
      <c r="T272" s="2" t="s">
        <v>48</v>
      </c>
      <c r="U272" s="2" t="s">
        <v>37</v>
      </c>
      <c r="V272" s="2" t="s">
        <v>37</v>
      </c>
      <c r="W272" s="2" t="s">
        <v>48</v>
      </c>
      <c r="X272" s="2" t="s">
        <v>65</v>
      </c>
      <c r="Y272" s="2" t="s">
        <v>47</v>
      </c>
      <c r="Z272" s="2" t="s">
        <v>281</v>
      </c>
      <c r="AA272" s="2" t="s">
        <v>35</v>
      </c>
      <c r="AB272" s="2" t="s">
        <v>36</v>
      </c>
      <c r="AC272" s="2"/>
      <c r="AD272" s="2"/>
      <c r="AE272">
        <v>152</v>
      </c>
      <c r="AF272" s="2" t="s">
        <v>36</v>
      </c>
      <c r="AG272" s="2" t="s">
        <v>36</v>
      </c>
      <c r="AH272" s="2"/>
      <c r="AI272" s="2"/>
      <c r="AJ272" s="2" t="s">
        <v>36</v>
      </c>
      <c r="AK272" s="2" t="s">
        <v>36</v>
      </c>
    </row>
    <row r="273" spans="1:37" x14ac:dyDescent="0.3">
      <c r="A273">
        <v>226</v>
      </c>
      <c r="B273" s="1">
        <v>41836</v>
      </c>
      <c r="C273">
        <v>16</v>
      </c>
      <c r="D273" t="str">
        <f>VLOOKUP(seguimiento[[#This Row],[idinstituciones]],instituciones[[idinstituciones]:[nombre]],2,)</f>
        <v>HOSPITAL de PEDIATRÍA "Juan P. Garrahan"</v>
      </c>
      <c r="E273" s="2" t="s">
        <v>35</v>
      </c>
      <c r="F273" s="2" t="s">
        <v>34</v>
      </c>
      <c r="G273" s="2" t="s">
        <v>35</v>
      </c>
      <c r="H273" s="2" t="s">
        <v>36</v>
      </c>
      <c r="I273" s="2" t="s">
        <v>37</v>
      </c>
      <c r="J273" s="2" t="s">
        <v>35</v>
      </c>
      <c r="K273" s="2"/>
      <c r="L273" s="2" t="s">
        <v>39</v>
      </c>
      <c r="M273" s="2"/>
      <c r="N273" s="2" t="s">
        <v>35</v>
      </c>
      <c r="O273" s="2" t="s">
        <v>36</v>
      </c>
      <c r="P273" s="2" t="s">
        <v>36</v>
      </c>
      <c r="Q273" s="2" t="s">
        <v>34</v>
      </c>
      <c r="R273" s="2" t="s">
        <v>40</v>
      </c>
      <c r="S273" s="2" t="s">
        <v>45</v>
      </c>
      <c r="T273" s="2" t="s">
        <v>49</v>
      </c>
      <c r="U273" s="2" t="s">
        <v>45</v>
      </c>
      <c r="V273" s="2" t="s">
        <v>36</v>
      </c>
      <c r="W273" s="2" t="s">
        <v>46</v>
      </c>
      <c r="X273" s="2" t="s">
        <v>65</v>
      </c>
      <c r="Y273" s="2" t="s">
        <v>36</v>
      </c>
      <c r="Z273" s="2" t="s">
        <v>281</v>
      </c>
      <c r="AA273" s="2" t="s">
        <v>35</v>
      </c>
      <c r="AB273" s="2" t="s">
        <v>36</v>
      </c>
      <c r="AC273" s="2"/>
      <c r="AD273" s="2"/>
      <c r="AE273">
        <v>815</v>
      </c>
      <c r="AF273" s="2" t="s">
        <v>36</v>
      </c>
      <c r="AG273" s="2" t="s">
        <v>36</v>
      </c>
      <c r="AH273" s="2"/>
      <c r="AI273" s="2"/>
      <c r="AJ273" s="2" t="s">
        <v>36</v>
      </c>
      <c r="AK273" s="2" t="s">
        <v>36</v>
      </c>
    </row>
    <row r="274" spans="1:37" x14ac:dyDescent="0.3">
      <c r="A274">
        <v>226</v>
      </c>
      <c r="B274" s="1">
        <v>42306</v>
      </c>
      <c r="C274">
        <v>16</v>
      </c>
      <c r="D274" t="str">
        <f>VLOOKUP(seguimiento[[#This Row],[idinstituciones]],instituciones[[idinstituciones]:[nombre]],2,)</f>
        <v>HOSPITAL de PEDIATRÍA "Juan P. Garrahan"</v>
      </c>
      <c r="E274" s="2" t="s">
        <v>33</v>
      </c>
      <c r="F274" s="2" t="s">
        <v>58</v>
      </c>
      <c r="G274" s="2" t="s">
        <v>35</v>
      </c>
      <c r="H274" s="2" t="s">
        <v>36</v>
      </c>
      <c r="I274" s="2" t="s">
        <v>45</v>
      </c>
      <c r="J274" s="2" t="s">
        <v>71</v>
      </c>
      <c r="K274" s="2"/>
      <c r="L274" s="2" t="s">
        <v>39</v>
      </c>
      <c r="M274" s="2"/>
      <c r="N274" s="2" t="s">
        <v>35</v>
      </c>
      <c r="O274" s="2" t="s">
        <v>36</v>
      </c>
      <c r="P274" s="2" t="s">
        <v>36</v>
      </c>
      <c r="Q274" s="2" t="s">
        <v>34</v>
      </c>
      <c r="R274" s="2" t="s">
        <v>40</v>
      </c>
      <c r="S274" s="2" t="s">
        <v>45</v>
      </c>
      <c r="T274" s="2" t="s">
        <v>49</v>
      </c>
      <c r="U274" s="2" t="s">
        <v>42</v>
      </c>
      <c r="V274" s="2" t="s">
        <v>42</v>
      </c>
      <c r="W274" s="2" t="s">
        <v>49</v>
      </c>
      <c r="X274" s="2" t="s">
        <v>65</v>
      </c>
      <c r="Y274" s="2" t="s">
        <v>56</v>
      </c>
      <c r="Z274" s="2" t="s">
        <v>281</v>
      </c>
      <c r="AA274" s="2" t="s">
        <v>35</v>
      </c>
      <c r="AB274" s="2" t="s">
        <v>36</v>
      </c>
      <c r="AC274" s="2"/>
      <c r="AD274" s="2"/>
      <c r="AE274">
        <v>2146</v>
      </c>
      <c r="AF274" s="2" t="s">
        <v>35</v>
      </c>
      <c r="AG274" s="2" t="s">
        <v>36</v>
      </c>
      <c r="AH274" s="2">
        <v>4</v>
      </c>
      <c r="AI274" s="2"/>
      <c r="AJ274" s="2" t="s">
        <v>37</v>
      </c>
      <c r="AK274" s="2" t="s">
        <v>45</v>
      </c>
    </row>
    <row r="275" spans="1:37" x14ac:dyDescent="0.3">
      <c r="A275">
        <v>227</v>
      </c>
      <c r="B275" s="1">
        <v>41031</v>
      </c>
      <c r="C275">
        <v>5</v>
      </c>
      <c r="D275" t="str">
        <f>VLOOKUP(seguimiento[[#This Row],[idinstituciones]],instituciones[[idinstituciones]:[nombre]],2,)</f>
        <v>Hospital "Dr. Antonio A. Cetrángolo"</v>
      </c>
      <c r="E275" s="2" t="s">
        <v>35</v>
      </c>
      <c r="F275" s="2" t="s">
        <v>34</v>
      </c>
      <c r="G275" s="2" t="s">
        <v>35</v>
      </c>
      <c r="H275" s="2" t="s">
        <v>36</v>
      </c>
      <c r="I275" s="2" t="s">
        <v>37</v>
      </c>
      <c r="J275" s="2" t="s">
        <v>44</v>
      </c>
      <c r="K275" s="2" t="s">
        <v>75</v>
      </c>
      <c r="L275" s="2" t="s">
        <v>39</v>
      </c>
      <c r="M275" s="2" t="s">
        <v>53</v>
      </c>
      <c r="N275" s="2" t="s">
        <v>35</v>
      </c>
      <c r="O275" s="2" t="s">
        <v>36</v>
      </c>
      <c r="P275" s="2" t="s">
        <v>36</v>
      </c>
      <c r="Q275" s="2"/>
      <c r="R275" s="2"/>
      <c r="S275" s="2" t="s">
        <v>36</v>
      </c>
      <c r="T275" s="2" t="s">
        <v>46</v>
      </c>
      <c r="U275" s="2" t="s">
        <v>36</v>
      </c>
      <c r="V275" s="2" t="s">
        <v>36</v>
      </c>
      <c r="W275" s="2" t="s">
        <v>36</v>
      </c>
      <c r="X275" s="2" t="s">
        <v>65</v>
      </c>
      <c r="Y275" s="2" t="s">
        <v>47</v>
      </c>
      <c r="Z275" s="2" t="s">
        <v>281</v>
      </c>
      <c r="AA275" s="2" t="s">
        <v>35</v>
      </c>
      <c r="AB275" s="2" t="s">
        <v>36</v>
      </c>
      <c r="AC275" s="2"/>
      <c r="AD275" s="2"/>
      <c r="AE275">
        <v>1653</v>
      </c>
      <c r="AF275" s="2" t="s">
        <v>36</v>
      </c>
      <c r="AG275" s="2" t="s">
        <v>36</v>
      </c>
      <c r="AH275" s="2"/>
      <c r="AI275" s="2"/>
      <c r="AJ275" s="2" t="s">
        <v>36</v>
      </c>
      <c r="AK275" s="2" t="s">
        <v>36</v>
      </c>
    </row>
    <row r="276" spans="1:37" x14ac:dyDescent="0.3">
      <c r="A276">
        <v>227</v>
      </c>
      <c r="B276" s="1">
        <v>41396</v>
      </c>
      <c r="C276">
        <v>5</v>
      </c>
      <c r="D276" t="str">
        <f>VLOOKUP(seguimiento[[#This Row],[idinstituciones]],instituciones[[idinstituciones]:[nombre]],2,)</f>
        <v>Hospital "Dr. Antonio A. Cetrángolo"</v>
      </c>
      <c r="E276" s="2" t="s">
        <v>33</v>
      </c>
      <c r="F276" s="2" t="s">
        <v>36</v>
      </c>
      <c r="G276" s="2" t="s">
        <v>35</v>
      </c>
      <c r="H276" s="2" t="s">
        <v>36</v>
      </c>
      <c r="I276" s="2" t="s">
        <v>37</v>
      </c>
      <c r="J276" s="2" t="s">
        <v>35</v>
      </c>
      <c r="K276" s="2" t="s">
        <v>75</v>
      </c>
      <c r="L276" s="2" t="s">
        <v>39</v>
      </c>
      <c r="M276" s="2" t="s">
        <v>53</v>
      </c>
      <c r="N276" s="2" t="s">
        <v>71</v>
      </c>
      <c r="O276" s="2" t="s">
        <v>45</v>
      </c>
      <c r="P276" s="2" t="s">
        <v>36</v>
      </c>
      <c r="Q276" s="2" t="s">
        <v>34</v>
      </c>
      <c r="R276" s="2"/>
      <c r="S276" s="2" t="s">
        <v>45</v>
      </c>
      <c r="T276" s="2" t="s">
        <v>36</v>
      </c>
      <c r="U276" s="2" t="s">
        <v>36</v>
      </c>
      <c r="V276" s="2" t="s">
        <v>36</v>
      </c>
      <c r="W276" s="2" t="s">
        <v>36</v>
      </c>
      <c r="X276" s="2" t="s">
        <v>65</v>
      </c>
      <c r="Y276" s="2" t="s">
        <v>54</v>
      </c>
      <c r="Z276" s="2" t="s">
        <v>281</v>
      </c>
      <c r="AA276" s="2" t="s">
        <v>35</v>
      </c>
      <c r="AB276" s="2" t="s">
        <v>36</v>
      </c>
      <c r="AC276" s="2"/>
      <c r="AD276" s="2"/>
      <c r="AE276">
        <v>1047</v>
      </c>
      <c r="AF276" s="2" t="s">
        <v>36</v>
      </c>
      <c r="AG276" s="2" t="s">
        <v>36</v>
      </c>
      <c r="AH276" s="2"/>
      <c r="AI276" s="2"/>
      <c r="AJ276" s="2" t="s">
        <v>36</v>
      </c>
      <c r="AK276" s="2" t="s">
        <v>36</v>
      </c>
    </row>
    <row r="277" spans="1:37" x14ac:dyDescent="0.3">
      <c r="A277">
        <v>227</v>
      </c>
      <c r="B277" s="1">
        <v>41963</v>
      </c>
      <c r="C277">
        <v>5</v>
      </c>
      <c r="D277" t="str">
        <f>VLOOKUP(seguimiento[[#This Row],[idinstituciones]],instituciones[[idinstituciones]:[nombre]],2,)</f>
        <v>Hospital "Dr. Antonio A. Cetrángolo"</v>
      </c>
      <c r="E277" s="2" t="s">
        <v>33</v>
      </c>
      <c r="F277" s="2" t="s">
        <v>36</v>
      </c>
      <c r="G277" s="2" t="s">
        <v>35</v>
      </c>
      <c r="H277" s="2" t="s">
        <v>36</v>
      </c>
      <c r="I277" s="2" t="s">
        <v>37</v>
      </c>
      <c r="J277" s="2" t="s">
        <v>35</v>
      </c>
      <c r="K277" s="2"/>
      <c r="L277" s="2" t="s">
        <v>39</v>
      </c>
      <c r="M277" s="2"/>
      <c r="N277" s="2"/>
      <c r="O277" s="2" t="s">
        <v>36</v>
      </c>
      <c r="P277" s="2" t="s">
        <v>36</v>
      </c>
      <c r="Q277" s="2" t="s">
        <v>34</v>
      </c>
      <c r="R277" s="2" t="s">
        <v>89</v>
      </c>
      <c r="S277" s="2" t="s">
        <v>45</v>
      </c>
      <c r="T277" s="2" t="s">
        <v>46</v>
      </c>
      <c r="U277" s="2" t="s">
        <v>36</v>
      </c>
      <c r="V277" s="2" t="s">
        <v>36</v>
      </c>
      <c r="W277" s="2" t="s">
        <v>36</v>
      </c>
      <c r="X277" s="2" t="s">
        <v>43</v>
      </c>
      <c r="Y277" s="2" t="s">
        <v>47</v>
      </c>
      <c r="Z277" s="2" t="s">
        <v>281</v>
      </c>
      <c r="AA277" s="2" t="s">
        <v>35</v>
      </c>
      <c r="AB277" s="2" t="s">
        <v>36</v>
      </c>
      <c r="AC277" s="2"/>
      <c r="AD277" s="2"/>
      <c r="AE277">
        <v>1832</v>
      </c>
      <c r="AF277" s="2" t="s">
        <v>35</v>
      </c>
      <c r="AG277" s="2" t="s">
        <v>45</v>
      </c>
      <c r="AH277" s="2">
        <v>1</v>
      </c>
      <c r="AI277" s="2" t="str">
        <f>VLOOKUP(seguimiento[[#This Row],[vitamiad]],vitaminad[[id]:[valor]],2,)</f>
        <v>No realizado</v>
      </c>
      <c r="AJ277" s="2" t="s">
        <v>49</v>
      </c>
      <c r="AK277" s="2" t="s">
        <v>45</v>
      </c>
    </row>
    <row r="278" spans="1:37" x14ac:dyDescent="0.3">
      <c r="A278">
        <v>228</v>
      </c>
      <c r="B278" s="1">
        <v>41016</v>
      </c>
      <c r="C278">
        <v>5</v>
      </c>
      <c r="D278" t="str">
        <f>VLOOKUP(seguimiento[[#This Row],[idinstituciones]],instituciones[[idinstituciones]:[nombre]],2,)</f>
        <v>Hospital "Dr. Antonio A. Cetrángolo"</v>
      </c>
      <c r="E278" s="2" t="s">
        <v>35</v>
      </c>
      <c r="F278" s="2" t="s">
        <v>34</v>
      </c>
      <c r="G278" s="2" t="s">
        <v>35</v>
      </c>
      <c r="H278" s="2" t="s">
        <v>36</v>
      </c>
      <c r="I278" s="2" t="s">
        <v>45</v>
      </c>
      <c r="J278" s="2" t="s">
        <v>35</v>
      </c>
      <c r="K278" s="2" t="s">
        <v>38</v>
      </c>
      <c r="L278" s="2" t="s">
        <v>39</v>
      </c>
      <c r="M278" s="2"/>
      <c r="N278" s="2" t="s">
        <v>35</v>
      </c>
      <c r="O278" s="2" t="s">
        <v>36</v>
      </c>
      <c r="P278" s="2" t="s">
        <v>36</v>
      </c>
      <c r="Q278" s="2"/>
      <c r="R278" s="2"/>
      <c r="S278" s="2" t="s">
        <v>36</v>
      </c>
      <c r="T278" s="2" t="s">
        <v>41</v>
      </c>
      <c r="U278" s="2" t="s">
        <v>36</v>
      </c>
      <c r="V278" s="2" t="s">
        <v>36</v>
      </c>
      <c r="W278" s="2" t="s">
        <v>36</v>
      </c>
      <c r="X278" s="2" t="s">
        <v>36</v>
      </c>
      <c r="Y278" s="2" t="s">
        <v>47</v>
      </c>
      <c r="Z278" s="2" t="s">
        <v>281</v>
      </c>
      <c r="AA278" s="2" t="s">
        <v>35</v>
      </c>
      <c r="AB278" s="2" t="s">
        <v>36</v>
      </c>
      <c r="AC278" s="2"/>
      <c r="AD278" s="2"/>
      <c r="AE278">
        <v>1343</v>
      </c>
      <c r="AF278" s="2" t="s">
        <v>36</v>
      </c>
      <c r="AG278" s="2" t="s">
        <v>36</v>
      </c>
      <c r="AH278" s="2"/>
      <c r="AI278" s="2"/>
      <c r="AJ278" s="2" t="s">
        <v>36</v>
      </c>
      <c r="AK278" s="2" t="s">
        <v>36</v>
      </c>
    </row>
    <row r="279" spans="1:37" x14ac:dyDescent="0.3">
      <c r="A279">
        <v>228</v>
      </c>
      <c r="B279" s="1">
        <v>41414</v>
      </c>
      <c r="C279">
        <v>5</v>
      </c>
      <c r="D279" t="str">
        <f>VLOOKUP(seguimiento[[#This Row],[idinstituciones]],instituciones[[idinstituciones]:[nombre]],2,)</f>
        <v>Hospital "Dr. Antonio A. Cetrángolo"</v>
      </c>
      <c r="E279" s="2" t="s">
        <v>33</v>
      </c>
      <c r="F279" s="2" t="s">
        <v>36</v>
      </c>
      <c r="G279" s="2" t="s">
        <v>35</v>
      </c>
      <c r="H279" s="2" t="s">
        <v>36</v>
      </c>
      <c r="I279" s="2" t="s">
        <v>45</v>
      </c>
      <c r="J279" s="2" t="s">
        <v>35</v>
      </c>
      <c r="K279" s="2" t="s">
        <v>38</v>
      </c>
      <c r="L279" s="2" t="s">
        <v>39</v>
      </c>
      <c r="M279" s="2"/>
      <c r="N279" s="2" t="s">
        <v>35</v>
      </c>
      <c r="O279" s="2" t="s">
        <v>36</v>
      </c>
      <c r="P279" s="2" t="s">
        <v>36</v>
      </c>
      <c r="Q279" s="2"/>
      <c r="R279" s="2"/>
      <c r="S279" s="2" t="s">
        <v>45</v>
      </c>
      <c r="T279" s="2" t="s">
        <v>46</v>
      </c>
      <c r="U279" s="2" t="s">
        <v>36</v>
      </c>
      <c r="V279" s="2" t="s">
        <v>36</v>
      </c>
      <c r="W279" s="2" t="s">
        <v>36</v>
      </c>
      <c r="X279" s="2" t="s">
        <v>36</v>
      </c>
      <c r="Y279" s="2" t="s">
        <v>47</v>
      </c>
      <c r="Z279" s="2" t="s">
        <v>281</v>
      </c>
      <c r="AA279" s="2" t="s">
        <v>35</v>
      </c>
      <c r="AB279" s="2" t="s">
        <v>36</v>
      </c>
      <c r="AC279" s="2"/>
      <c r="AD279" s="2"/>
      <c r="AE279">
        <v>431</v>
      </c>
      <c r="AF279" s="2" t="s">
        <v>36</v>
      </c>
      <c r="AG279" s="2" t="s">
        <v>36</v>
      </c>
      <c r="AH279" s="2"/>
      <c r="AI279" s="2"/>
      <c r="AJ279" s="2" t="s">
        <v>36</v>
      </c>
      <c r="AK279" s="2" t="s">
        <v>36</v>
      </c>
    </row>
    <row r="280" spans="1:37" x14ac:dyDescent="0.3">
      <c r="A280">
        <v>228</v>
      </c>
      <c r="B280" s="1">
        <v>41893</v>
      </c>
      <c r="C280">
        <v>5</v>
      </c>
      <c r="D280" t="str">
        <f>VLOOKUP(seguimiento[[#This Row],[idinstituciones]],instituciones[[idinstituciones]:[nombre]],2,)</f>
        <v>Hospital "Dr. Antonio A. Cetrángolo"</v>
      </c>
      <c r="E280" s="2" t="s">
        <v>35</v>
      </c>
      <c r="F280" s="2" t="s">
        <v>50</v>
      </c>
      <c r="G280" s="2" t="s">
        <v>35</v>
      </c>
      <c r="H280" s="2" t="s">
        <v>36</v>
      </c>
      <c r="I280" s="2" t="s">
        <v>45</v>
      </c>
      <c r="J280" s="2" t="s">
        <v>35</v>
      </c>
      <c r="K280" s="2"/>
      <c r="L280" s="2" t="s">
        <v>39</v>
      </c>
      <c r="M280" s="2"/>
      <c r="N280" s="2"/>
      <c r="O280" s="2" t="s">
        <v>36</v>
      </c>
      <c r="P280" s="2" t="s">
        <v>36</v>
      </c>
      <c r="Q280" s="2"/>
      <c r="R280" s="2" t="s">
        <v>118</v>
      </c>
      <c r="S280" s="2" t="s">
        <v>45</v>
      </c>
      <c r="T280" s="2" t="s">
        <v>41</v>
      </c>
      <c r="U280" s="2" t="s">
        <v>36</v>
      </c>
      <c r="V280" s="2" t="s">
        <v>36</v>
      </c>
      <c r="W280" s="2" t="s">
        <v>45</v>
      </c>
      <c r="X280" s="2" t="s">
        <v>43</v>
      </c>
      <c r="Y280" s="2" t="s">
        <v>47</v>
      </c>
      <c r="Z280" s="2" t="s">
        <v>281</v>
      </c>
      <c r="AA280" s="2" t="s">
        <v>35</v>
      </c>
      <c r="AB280" s="2" t="s">
        <v>36</v>
      </c>
      <c r="AC280" s="2"/>
      <c r="AD280" s="2"/>
      <c r="AE280">
        <v>1833</v>
      </c>
      <c r="AF280" s="2" t="s">
        <v>35</v>
      </c>
      <c r="AG280" s="2" t="s">
        <v>45</v>
      </c>
      <c r="AH280" s="2">
        <v>4</v>
      </c>
      <c r="AI280" s="2"/>
      <c r="AJ280" s="2" t="s">
        <v>45</v>
      </c>
      <c r="AK280" s="2" t="s">
        <v>45</v>
      </c>
    </row>
    <row r="281" spans="1:37" x14ac:dyDescent="0.3">
      <c r="A281">
        <v>229</v>
      </c>
      <c r="B281" s="1">
        <v>41015</v>
      </c>
      <c r="C281">
        <v>5</v>
      </c>
      <c r="D281" t="str">
        <f>VLOOKUP(seguimiento[[#This Row],[idinstituciones]],instituciones[[idinstituciones]:[nombre]],2,)</f>
        <v>Hospital "Dr. Antonio A. Cetrángolo"</v>
      </c>
      <c r="E281" s="2" t="s">
        <v>36</v>
      </c>
      <c r="F281" s="2" t="s">
        <v>34</v>
      </c>
      <c r="G281" s="2" t="s">
        <v>55</v>
      </c>
      <c r="H281" s="2" t="s">
        <v>36</v>
      </c>
      <c r="I281" s="2" t="s">
        <v>45</v>
      </c>
      <c r="J281" s="2" t="s">
        <v>35</v>
      </c>
      <c r="K281" s="2" t="s">
        <v>38</v>
      </c>
      <c r="L281" s="2" t="s">
        <v>39</v>
      </c>
      <c r="M281" s="2"/>
      <c r="N281" s="2" t="s">
        <v>35</v>
      </c>
      <c r="O281" s="2" t="s">
        <v>36</v>
      </c>
      <c r="P281" s="2" t="s">
        <v>36</v>
      </c>
      <c r="Q281" s="2"/>
      <c r="R281" s="2"/>
      <c r="S281" s="2" t="s">
        <v>36</v>
      </c>
      <c r="T281" s="2" t="s">
        <v>41</v>
      </c>
      <c r="U281" s="2" t="s">
        <v>36</v>
      </c>
      <c r="V281" s="2" t="s">
        <v>36</v>
      </c>
      <c r="W281" s="2" t="s">
        <v>36</v>
      </c>
      <c r="X281" s="2" t="s">
        <v>36</v>
      </c>
      <c r="Y281" s="2" t="s">
        <v>47</v>
      </c>
      <c r="Z281" s="2" t="s">
        <v>281</v>
      </c>
      <c r="AA281" s="2" t="s">
        <v>35</v>
      </c>
      <c r="AB281" s="2" t="s">
        <v>36</v>
      </c>
      <c r="AC281" s="2"/>
      <c r="AD281" s="2"/>
      <c r="AE281">
        <v>896</v>
      </c>
      <c r="AF281" s="2" t="s">
        <v>36</v>
      </c>
      <c r="AG281" s="2" t="s">
        <v>36</v>
      </c>
      <c r="AH281" s="2"/>
      <c r="AI281" s="2"/>
      <c r="AJ281" s="2" t="s">
        <v>36</v>
      </c>
      <c r="AK281" s="2" t="s">
        <v>36</v>
      </c>
    </row>
    <row r="282" spans="1:37" x14ac:dyDescent="0.3">
      <c r="A282">
        <v>229</v>
      </c>
      <c r="B282" s="1">
        <v>41414</v>
      </c>
      <c r="C282">
        <v>5</v>
      </c>
      <c r="D282" t="str">
        <f>VLOOKUP(seguimiento[[#This Row],[idinstituciones]],instituciones[[idinstituciones]:[nombre]],2,)</f>
        <v>Hospital "Dr. Antonio A. Cetrángolo"</v>
      </c>
      <c r="E282" s="2" t="s">
        <v>33</v>
      </c>
      <c r="F282" s="2" t="s">
        <v>44</v>
      </c>
      <c r="G282" s="2" t="s">
        <v>55</v>
      </c>
      <c r="H282" s="2" t="s">
        <v>36</v>
      </c>
      <c r="I282" s="2" t="s">
        <v>45</v>
      </c>
      <c r="J282" s="2" t="s">
        <v>35</v>
      </c>
      <c r="K282" s="2" t="s">
        <v>38</v>
      </c>
      <c r="L282" s="2" t="s">
        <v>39</v>
      </c>
      <c r="M282" s="2"/>
      <c r="N282" s="2" t="s">
        <v>35</v>
      </c>
      <c r="O282" s="2" t="s">
        <v>36</v>
      </c>
      <c r="P282" s="2" t="s">
        <v>36</v>
      </c>
      <c r="Q282" s="2"/>
      <c r="R282" s="2"/>
      <c r="S282" s="2" t="s">
        <v>45</v>
      </c>
      <c r="T282" s="2" t="s">
        <v>46</v>
      </c>
      <c r="U282" s="2" t="s">
        <v>36</v>
      </c>
      <c r="V282" s="2" t="s">
        <v>36</v>
      </c>
      <c r="W282" s="2" t="s">
        <v>36</v>
      </c>
      <c r="X282" s="2" t="s">
        <v>43</v>
      </c>
      <c r="Y282" s="2" t="s">
        <v>47</v>
      </c>
      <c r="Z282" s="2" t="s">
        <v>281</v>
      </c>
      <c r="AA282" s="2" t="s">
        <v>35</v>
      </c>
      <c r="AB282" s="2" t="s">
        <v>36</v>
      </c>
      <c r="AC282" s="2"/>
      <c r="AD282" s="2"/>
      <c r="AE282">
        <v>282</v>
      </c>
      <c r="AF282" s="2" t="s">
        <v>36</v>
      </c>
      <c r="AG282" s="2" t="s">
        <v>36</v>
      </c>
      <c r="AH282" s="2"/>
      <c r="AI282" s="2"/>
      <c r="AJ282" s="2" t="s">
        <v>36</v>
      </c>
      <c r="AK282" s="2" t="s">
        <v>36</v>
      </c>
    </row>
    <row r="283" spans="1:37" x14ac:dyDescent="0.3">
      <c r="A283">
        <v>229</v>
      </c>
      <c r="B283" s="1">
        <v>41893</v>
      </c>
      <c r="C283">
        <v>5</v>
      </c>
      <c r="D283" t="str">
        <f>VLOOKUP(seguimiento[[#This Row],[idinstituciones]],instituciones[[idinstituciones]:[nombre]],2,)</f>
        <v>Hospital "Dr. Antonio A. Cetrángolo"</v>
      </c>
      <c r="E283" s="2" t="s">
        <v>35</v>
      </c>
      <c r="F283" s="2" t="s">
        <v>34</v>
      </c>
      <c r="G283" s="2" t="s">
        <v>35</v>
      </c>
      <c r="H283" s="2" t="s">
        <v>36</v>
      </c>
      <c r="I283" s="2" t="s">
        <v>45</v>
      </c>
      <c r="J283" s="2" t="s">
        <v>35</v>
      </c>
      <c r="K283" s="2"/>
      <c r="L283" s="2" t="s">
        <v>39</v>
      </c>
      <c r="M283" s="2"/>
      <c r="N283" s="2"/>
      <c r="O283" s="2" t="s">
        <v>36</v>
      </c>
      <c r="P283" s="2" t="s">
        <v>36</v>
      </c>
      <c r="Q283" s="2"/>
      <c r="R283" s="2" t="s">
        <v>118</v>
      </c>
      <c r="S283" s="2" t="s">
        <v>45</v>
      </c>
      <c r="T283" s="2" t="s">
        <v>48</v>
      </c>
      <c r="U283" s="2" t="s">
        <v>36</v>
      </c>
      <c r="V283" s="2" t="s">
        <v>36</v>
      </c>
      <c r="W283" s="2" t="s">
        <v>36</v>
      </c>
      <c r="X283" s="2" t="s">
        <v>43</v>
      </c>
      <c r="Y283" s="2" t="s">
        <v>79</v>
      </c>
      <c r="Z283" s="2" t="s">
        <v>281</v>
      </c>
      <c r="AA283" s="2" t="s">
        <v>35</v>
      </c>
      <c r="AB283" s="2" t="s">
        <v>36</v>
      </c>
      <c r="AC283" s="2"/>
      <c r="AD283" s="2"/>
      <c r="AE283">
        <v>1834</v>
      </c>
      <c r="AF283" s="2" t="s">
        <v>35</v>
      </c>
      <c r="AG283" s="2" t="s">
        <v>45</v>
      </c>
      <c r="AH283" s="2">
        <v>1</v>
      </c>
      <c r="AI283" s="2" t="str">
        <f>VLOOKUP(seguimiento[[#This Row],[vitamiad]],vitaminad[[id]:[valor]],2,)</f>
        <v>No realizado</v>
      </c>
      <c r="AJ283" s="2" t="s">
        <v>45</v>
      </c>
      <c r="AK283" s="2" t="s">
        <v>45</v>
      </c>
    </row>
    <row r="284" spans="1:37" x14ac:dyDescent="0.3">
      <c r="A284">
        <v>231</v>
      </c>
      <c r="B284" s="1">
        <v>40730</v>
      </c>
      <c r="C284">
        <v>16</v>
      </c>
      <c r="D284" t="str">
        <f>VLOOKUP(seguimiento[[#This Row],[idinstituciones]],instituciones[[idinstituciones]:[nombre]],2,)</f>
        <v>HOSPITAL de PEDIATRÍA "Juan P. Garrahan"</v>
      </c>
      <c r="E284" s="2" t="s">
        <v>35</v>
      </c>
      <c r="F284" s="2" t="s">
        <v>58</v>
      </c>
      <c r="G284" s="2" t="s">
        <v>51</v>
      </c>
      <c r="H284" s="2" t="s">
        <v>36</v>
      </c>
      <c r="I284" s="2" t="s">
        <v>37</v>
      </c>
      <c r="J284" s="2" t="s">
        <v>35</v>
      </c>
      <c r="K284" s="2" t="s">
        <v>69</v>
      </c>
      <c r="L284" s="2" t="s">
        <v>39</v>
      </c>
      <c r="M284" s="2" t="s">
        <v>70</v>
      </c>
      <c r="N284" s="2" t="s">
        <v>35</v>
      </c>
      <c r="O284" s="2" t="s">
        <v>36</v>
      </c>
      <c r="P284" s="2" t="s">
        <v>36</v>
      </c>
      <c r="Q284" s="2" t="s">
        <v>34</v>
      </c>
      <c r="R284" s="2" t="s">
        <v>40</v>
      </c>
      <c r="S284" s="2" t="s">
        <v>45</v>
      </c>
      <c r="T284" s="2" t="s">
        <v>49</v>
      </c>
      <c r="U284" s="2" t="s">
        <v>42</v>
      </c>
      <c r="V284" s="2" t="s">
        <v>36</v>
      </c>
      <c r="W284" s="2" t="s">
        <v>36</v>
      </c>
      <c r="X284" s="2" t="s">
        <v>43</v>
      </c>
      <c r="Y284" s="2" t="s">
        <v>36</v>
      </c>
      <c r="Z284" s="2" t="s">
        <v>281</v>
      </c>
      <c r="AA284" s="2" t="s">
        <v>35</v>
      </c>
      <c r="AB284" s="2" t="s">
        <v>36</v>
      </c>
      <c r="AC284" s="2"/>
      <c r="AD284" s="2"/>
      <c r="AE284">
        <v>1190</v>
      </c>
      <c r="AF284" s="2" t="s">
        <v>36</v>
      </c>
      <c r="AG284" s="2" t="s">
        <v>36</v>
      </c>
      <c r="AH284" s="2"/>
      <c r="AI284" s="2"/>
      <c r="AJ284" s="2" t="s">
        <v>36</v>
      </c>
      <c r="AK284" s="2" t="s">
        <v>36</v>
      </c>
    </row>
    <row r="285" spans="1:37" x14ac:dyDescent="0.3">
      <c r="A285">
        <v>232</v>
      </c>
      <c r="B285" s="1">
        <v>41271</v>
      </c>
      <c r="C285">
        <v>16</v>
      </c>
      <c r="D285" t="str">
        <f>VLOOKUP(seguimiento[[#This Row],[idinstituciones]],instituciones[[idinstituciones]:[nombre]],2,)</f>
        <v>HOSPITAL de PEDIATRÍA "Juan P. Garrahan"</v>
      </c>
      <c r="E285" s="2" t="s">
        <v>35</v>
      </c>
      <c r="F285" s="2" t="s">
        <v>34</v>
      </c>
      <c r="G285" s="2" t="s">
        <v>35</v>
      </c>
      <c r="H285" s="2" t="s">
        <v>36</v>
      </c>
      <c r="I285" s="2" t="s">
        <v>37</v>
      </c>
      <c r="J285" s="2" t="s">
        <v>35</v>
      </c>
      <c r="K285" s="2" t="s">
        <v>63</v>
      </c>
      <c r="L285" s="2" t="s">
        <v>39</v>
      </c>
      <c r="M285" s="2" t="s">
        <v>70</v>
      </c>
      <c r="N285" s="2" t="s">
        <v>35</v>
      </c>
      <c r="O285" s="2" t="s">
        <v>36</v>
      </c>
      <c r="P285" s="2" t="s">
        <v>36</v>
      </c>
      <c r="Q285" s="2" t="s">
        <v>34</v>
      </c>
      <c r="R285" s="2" t="s">
        <v>40</v>
      </c>
      <c r="S285" s="2" t="s">
        <v>45</v>
      </c>
      <c r="T285" s="2" t="s">
        <v>37</v>
      </c>
      <c r="U285" s="2" t="s">
        <v>42</v>
      </c>
      <c r="V285" s="2" t="s">
        <v>36</v>
      </c>
      <c r="W285" s="2" t="s">
        <v>36</v>
      </c>
      <c r="X285" s="2" t="s">
        <v>43</v>
      </c>
      <c r="Y285" s="2" t="s">
        <v>44</v>
      </c>
      <c r="Z285" s="2" t="s">
        <v>35</v>
      </c>
      <c r="AA285" s="2" t="s">
        <v>35</v>
      </c>
      <c r="AB285" s="2" t="s">
        <v>36</v>
      </c>
      <c r="AC285" s="2"/>
      <c r="AD285" s="2"/>
      <c r="AE285">
        <v>827</v>
      </c>
      <c r="AF285" s="2" t="s">
        <v>36</v>
      </c>
      <c r="AG285" s="2" t="s">
        <v>36</v>
      </c>
      <c r="AH285" s="2"/>
      <c r="AI285" s="2"/>
      <c r="AJ285" s="2" t="s">
        <v>36</v>
      </c>
      <c r="AK285" s="2" t="s">
        <v>36</v>
      </c>
    </row>
    <row r="286" spans="1:37" x14ac:dyDescent="0.3">
      <c r="A286">
        <v>233</v>
      </c>
      <c r="B286" s="1">
        <v>41022</v>
      </c>
      <c r="C286">
        <v>5</v>
      </c>
      <c r="D286" t="str">
        <f>VLOOKUP(seguimiento[[#This Row],[idinstituciones]],instituciones[[idinstituciones]:[nombre]],2,)</f>
        <v>Hospital "Dr. Antonio A. Cetrángolo"</v>
      </c>
      <c r="E286" s="2" t="s">
        <v>33</v>
      </c>
      <c r="F286" s="2" t="s">
        <v>34</v>
      </c>
      <c r="G286" s="2" t="s">
        <v>55</v>
      </c>
      <c r="H286" s="2" t="s">
        <v>36</v>
      </c>
      <c r="I286" s="2" t="s">
        <v>45</v>
      </c>
      <c r="J286" s="2" t="s">
        <v>35</v>
      </c>
      <c r="K286" s="2" t="s">
        <v>52</v>
      </c>
      <c r="L286" s="2" t="s">
        <v>39</v>
      </c>
      <c r="M286" s="2" t="s">
        <v>76</v>
      </c>
      <c r="N286" s="2" t="s">
        <v>35</v>
      </c>
      <c r="O286" s="2" t="s">
        <v>36</v>
      </c>
      <c r="P286" s="2" t="s">
        <v>36</v>
      </c>
      <c r="Q286" s="2"/>
      <c r="R286" s="2"/>
      <c r="S286" s="2" t="s">
        <v>36</v>
      </c>
      <c r="T286" s="2" t="s">
        <v>49</v>
      </c>
      <c r="U286" s="2" t="s">
        <v>36</v>
      </c>
      <c r="V286" s="2" t="s">
        <v>36</v>
      </c>
      <c r="W286" s="2" t="s">
        <v>36</v>
      </c>
      <c r="X286" s="2" t="s">
        <v>43</v>
      </c>
      <c r="Y286" s="2" t="s">
        <v>54</v>
      </c>
      <c r="Z286" s="2" t="s">
        <v>281</v>
      </c>
      <c r="AA286" s="2" t="s">
        <v>35</v>
      </c>
      <c r="AB286" s="2" t="s">
        <v>36</v>
      </c>
      <c r="AC286" s="2"/>
      <c r="AD286" s="2"/>
      <c r="AE286">
        <v>1257</v>
      </c>
      <c r="AF286" s="2" t="s">
        <v>36</v>
      </c>
      <c r="AG286" s="2" t="s">
        <v>36</v>
      </c>
      <c r="AH286" s="2"/>
      <c r="AI286" s="2"/>
      <c r="AJ286" s="2" t="s">
        <v>36</v>
      </c>
      <c r="AK286" s="2" t="s">
        <v>36</v>
      </c>
    </row>
    <row r="287" spans="1:37" x14ac:dyDescent="0.3">
      <c r="A287">
        <v>233</v>
      </c>
      <c r="B287" s="1">
        <v>41404</v>
      </c>
      <c r="C287">
        <v>5</v>
      </c>
      <c r="D287" t="str">
        <f>VLOOKUP(seguimiento[[#This Row],[idinstituciones]],instituciones[[idinstituciones]:[nombre]],2,)</f>
        <v>Hospital "Dr. Antonio A. Cetrángolo"</v>
      </c>
      <c r="E287" s="2" t="s">
        <v>33</v>
      </c>
      <c r="F287" s="2" t="s">
        <v>44</v>
      </c>
      <c r="G287" s="2" t="s">
        <v>55</v>
      </c>
      <c r="H287" s="2" t="s">
        <v>36</v>
      </c>
      <c r="I287" s="2" t="s">
        <v>37</v>
      </c>
      <c r="J287" s="2" t="s">
        <v>35</v>
      </c>
      <c r="K287" s="2" t="s">
        <v>63</v>
      </c>
      <c r="L287" s="2" t="s">
        <v>39</v>
      </c>
      <c r="M287" s="2"/>
      <c r="N287" s="2" t="s">
        <v>35</v>
      </c>
      <c r="O287" s="2" t="s">
        <v>36</v>
      </c>
      <c r="P287" s="2" t="s">
        <v>36</v>
      </c>
      <c r="Q287" s="2"/>
      <c r="R287" s="2"/>
      <c r="S287" s="2" t="s">
        <v>36</v>
      </c>
      <c r="T287" s="2" t="s">
        <v>46</v>
      </c>
      <c r="U287" s="2" t="s">
        <v>36</v>
      </c>
      <c r="V287" s="2" t="s">
        <v>36</v>
      </c>
      <c r="W287" s="2" t="s">
        <v>36</v>
      </c>
      <c r="X287" s="2" t="s">
        <v>43</v>
      </c>
      <c r="Y287" s="2" t="s">
        <v>47</v>
      </c>
      <c r="Z287" s="2" t="s">
        <v>281</v>
      </c>
      <c r="AA287" s="2" t="s">
        <v>35</v>
      </c>
      <c r="AB287" s="2" t="s">
        <v>36</v>
      </c>
      <c r="AC287" s="2"/>
      <c r="AD287" s="2"/>
      <c r="AE287">
        <v>1151</v>
      </c>
      <c r="AF287" s="2" t="s">
        <v>36</v>
      </c>
      <c r="AG287" s="2" t="s">
        <v>36</v>
      </c>
      <c r="AH287" s="2"/>
      <c r="AI287" s="2"/>
      <c r="AJ287" s="2" t="s">
        <v>36</v>
      </c>
      <c r="AK287" s="2" t="s">
        <v>36</v>
      </c>
    </row>
    <row r="288" spans="1:37" x14ac:dyDescent="0.3">
      <c r="A288">
        <v>233</v>
      </c>
      <c r="B288" s="1">
        <v>41971</v>
      </c>
      <c r="C288">
        <v>5</v>
      </c>
      <c r="D288" t="str">
        <f>VLOOKUP(seguimiento[[#This Row],[idinstituciones]],instituciones[[idinstituciones]:[nombre]],2,)</f>
        <v>Hospital "Dr. Antonio A. Cetrángolo"</v>
      </c>
      <c r="E288" s="2" t="s">
        <v>33</v>
      </c>
      <c r="F288" s="2" t="s">
        <v>58</v>
      </c>
      <c r="G288" s="2" t="s">
        <v>55</v>
      </c>
      <c r="H288" s="2" t="s">
        <v>36</v>
      </c>
      <c r="I288" s="2" t="s">
        <v>37</v>
      </c>
      <c r="J288" s="2" t="s">
        <v>35</v>
      </c>
      <c r="K288" s="2"/>
      <c r="L288" s="2" t="s">
        <v>39</v>
      </c>
      <c r="M288" s="2" t="s">
        <v>76</v>
      </c>
      <c r="N288" s="2"/>
      <c r="O288" s="2" t="s">
        <v>36</v>
      </c>
      <c r="P288" s="2" t="s">
        <v>36</v>
      </c>
      <c r="Q288" s="2"/>
      <c r="R288" s="2" t="s">
        <v>118</v>
      </c>
      <c r="S288" s="2" t="s">
        <v>45</v>
      </c>
      <c r="T288" s="2" t="s">
        <v>37</v>
      </c>
      <c r="U288" s="2" t="s">
        <v>36</v>
      </c>
      <c r="V288" s="2" t="s">
        <v>36</v>
      </c>
      <c r="W288" s="2" t="s">
        <v>37</v>
      </c>
      <c r="X288" s="2" t="s">
        <v>65</v>
      </c>
      <c r="Y288" s="2" t="s">
        <v>36</v>
      </c>
      <c r="Z288" s="2" t="s">
        <v>281</v>
      </c>
      <c r="AA288" s="2" t="s">
        <v>35</v>
      </c>
      <c r="AB288" s="2" t="s">
        <v>36</v>
      </c>
      <c r="AC288" s="2"/>
      <c r="AD288" s="2"/>
      <c r="AE288">
        <v>1841</v>
      </c>
      <c r="AF288" s="2" t="s">
        <v>35</v>
      </c>
      <c r="AG288" s="2" t="s">
        <v>45</v>
      </c>
      <c r="AH288" s="2">
        <v>1</v>
      </c>
      <c r="AI288" s="2" t="str">
        <f>VLOOKUP(seguimiento[[#This Row],[vitamiad]],vitaminad[[id]:[valor]],2,)</f>
        <v>No realizado</v>
      </c>
      <c r="AJ288" s="2" t="s">
        <v>37</v>
      </c>
      <c r="AK288" s="2" t="s">
        <v>45</v>
      </c>
    </row>
    <row r="289" spans="1:37" x14ac:dyDescent="0.3">
      <c r="A289">
        <v>234</v>
      </c>
      <c r="B289" s="1">
        <v>41011</v>
      </c>
      <c r="C289">
        <v>5</v>
      </c>
      <c r="D289" t="str">
        <f>VLOOKUP(seguimiento[[#This Row],[idinstituciones]],instituciones[[idinstituciones]:[nombre]],2,)</f>
        <v>Hospital "Dr. Antonio A. Cetrángolo"</v>
      </c>
      <c r="E289" s="2" t="s">
        <v>33</v>
      </c>
      <c r="F289" s="2" t="s">
        <v>36</v>
      </c>
      <c r="G289" s="2" t="s">
        <v>51</v>
      </c>
      <c r="H289" s="2" t="s">
        <v>36</v>
      </c>
      <c r="I289" s="2" t="s">
        <v>37</v>
      </c>
      <c r="J289" s="2" t="s">
        <v>35</v>
      </c>
      <c r="K289" s="2" t="s">
        <v>61</v>
      </c>
      <c r="L289" s="2" t="s">
        <v>39</v>
      </c>
      <c r="M289" s="2"/>
      <c r="N289" s="2" t="s">
        <v>35</v>
      </c>
      <c r="O289" s="2" t="s">
        <v>36</v>
      </c>
      <c r="P289" s="2" t="s">
        <v>36</v>
      </c>
      <c r="Q289" s="2" t="s">
        <v>34</v>
      </c>
      <c r="R289" s="2"/>
      <c r="S289" s="2" t="s">
        <v>36</v>
      </c>
      <c r="T289" s="2" t="s">
        <v>41</v>
      </c>
      <c r="U289" s="2" t="s">
        <v>36</v>
      </c>
      <c r="V289" s="2" t="s">
        <v>36</v>
      </c>
      <c r="W289" s="2" t="s">
        <v>41</v>
      </c>
      <c r="X289" s="2" t="s">
        <v>43</v>
      </c>
      <c r="Y289" s="2" t="s">
        <v>47</v>
      </c>
      <c r="Z289" s="2" t="s">
        <v>281</v>
      </c>
      <c r="AA289" s="2" t="s">
        <v>35</v>
      </c>
      <c r="AB289" s="2" t="s">
        <v>36</v>
      </c>
      <c r="AC289" s="2"/>
      <c r="AD289" s="2"/>
      <c r="AE289">
        <v>750</v>
      </c>
      <c r="AF289" s="2" t="s">
        <v>36</v>
      </c>
      <c r="AG289" s="2" t="s">
        <v>36</v>
      </c>
      <c r="AH289" s="2"/>
      <c r="AI289" s="2"/>
      <c r="AJ289" s="2" t="s">
        <v>36</v>
      </c>
      <c r="AK289" s="2" t="s">
        <v>36</v>
      </c>
    </row>
    <row r="290" spans="1:37" x14ac:dyDescent="0.3">
      <c r="A290">
        <v>234</v>
      </c>
      <c r="B290" s="1">
        <v>41390</v>
      </c>
      <c r="C290">
        <v>5</v>
      </c>
      <c r="D290" t="str">
        <f>VLOOKUP(seguimiento[[#This Row],[idinstituciones]],instituciones[[idinstituciones]:[nombre]],2,)</f>
        <v>Hospital "Dr. Antonio A. Cetrángolo"</v>
      </c>
      <c r="E290" s="2" t="s">
        <v>64</v>
      </c>
      <c r="F290" s="2" t="s">
        <v>36</v>
      </c>
      <c r="G290" s="2" t="s">
        <v>51</v>
      </c>
      <c r="H290" s="2" t="s">
        <v>36</v>
      </c>
      <c r="I290" s="2" t="s">
        <v>37</v>
      </c>
      <c r="J290" s="2" t="s">
        <v>35</v>
      </c>
      <c r="K290" s="2" t="s">
        <v>63</v>
      </c>
      <c r="L290" s="2" t="s">
        <v>39</v>
      </c>
      <c r="M290" s="2" t="s">
        <v>70</v>
      </c>
      <c r="N290" s="2" t="s">
        <v>35</v>
      </c>
      <c r="O290" s="2" t="s">
        <v>36</v>
      </c>
      <c r="P290" s="2" t="s">
        <v>36</v>
      </c>
      <c r="Q290" s="2"/>
      <c r="R290" s="2"/>
      <c r="S290" s="2" t="s">
        <v>45</v>
      </c>
      <c r="T290" s="2" t="s">
        <v>66</v>
      </c>
      <c r="U290" s="2" t="s">
        <v>37</v>
      </c>
      <c r="V290" s="2" t="s">
        <v>37</v>
      </c>
      <c r="W290" s="2" t="s">
        <v>41</v>
      </c>
      <c r="X290" s="2" t="s">
        <v>65</v>
      </c>
      <c r="Y290" s="2" t="s">
        <v>54</v>
      </c>
      <c r="Z290" s="2" t="s">
        <v>281</v>
      </c>
      <c r="AA290" s="2" t="s">
        <v>35</v>
      </c>
      <c r="AB290" s="2" t="s">
        <v>36</v>
      </c>
      <c r="AC290" s="2"/>
      <c r="AD290" s="2"/>
      <c r="AE290">
        <v>1347</v>
      </c>
      <c r="AF290" s="2" t="s">
        <v>36</v>
      </c>
      <c r="AG290" s="2" t="s">
        <v>36</v>
      </c>
      <c r="AH290" s="2"/>
      <c r="AI290" s="2"/>
      <c r="AJ290" s="2" t="s">
        <v>36</v>
      </c>
      <c r="AK290" s="2" t="s">
        <v>36</v>
      </c>
    </row>
    <row r="291" spans="1:37" x14ac:dyDescent="0.3">
      <c r="A291">
        <v>234</v>
      </c>
      <c r="B291" s="1">
        <v>41698</v>
      </c>
      <c r="C291">
        <v>5</v>
      </c>
      <c r="D291" t="str">
        <f>VLOOKUP(seguimiento[[#This Row],[idinstituciones]],instituciones[[idinstituciones]:[nombre]],2,)</f>
        <v>Hospital "Dr. Antonio A. Cetrángolo"</v>
      </c>
      <c r="E291" s="2" t="s">
        <v>33</v>
      </c>
      <c r="F291" s="2" t="s">
        <v>58</v>
      </c>
      <c r="G291" s="2" t="s">
        <v>51</v>
      </c>
      <c r="H291" s="2" t="s">
        <v>36</v>
      </c>
      <c r="I291" s="2" t="s">
        <v>37</v>
      </c>
      <c r="J291" s="2" t="s">
        <v>35</v>
      </c>
      <c r="K291" s="2" t="s">
        <v>63</v>
      </c>
      <c r="L291" s="2" t="s">
        <v>39</v>
      </c>
      <c r="M291" s="2" t="s">
        <v>70</v>
      </c>
      <c r="N291" s="2" t="s">
        <v>35</v>
      </c>
      <c r="O291" s="2" t="s">
        <v>36</v>
      </c>
      <c r="P291" s="2" t="s">
        <v>36</v>
      </c>
      <c r="Q291" s="2"/>
      <c r="R291" s="2" t="s">
        <v>40</v>
      </c>
      <c r="S291" s="2" t="s">
        <v>36</v>
      </c>
      <c r="T291" s="2" t="s">
        <v>49</v>
      </c>
      <c r="U291" s="2" t="s">
        <v>37</v>
      </c>
      <c r="V291" s="2" t="s">
        <v>37</v>
      </c>
      <c r="W291" s="2" t="s">
        <v>36</v>
      </c>
      <c r="X291" s="2" t="s">
        <v>43</v>
      </c>
      <c r="Y291" s="2" t="s">
        <v>54</v>
      </c>
      <c r="Z291" s="2" t="s">
        <v>281</v>
      </c>
      <c r="AA291" s="2" t="s">
        <v>35</v>
      </c>
      <c r="AB291" s="2" t="s">
        <v>36</v>
      </c>
      <c r="AC291" s="2"/>
      <c r="AD291" s="2"/>
      <c r="AE291">
        <v>1800</v>
      </c>
      <c r="AF291" s="2" t="s">
        <v>36</v>
      </c>
      <c r="AG291" s="2" t="s">
        <v>36</v>
      </c>
      <c r="AH291" s="2"/>
      <c r="AI291" s="2"/>
      <c r="AJ291" s="2" t="s">
        <v>36</v>
      </c>
      <c r="AK291" s="2" t="s">
        <v>36</v>
      </c>
    </row>
    <row r="292" spans="1:37" x14ac:dyDescent="0.3">
      <c r="A292">
        <v>234</v>
      </c>
      <c r="B292" s="1">
        <v>42517</v>
      </c>
      <c r="C292">
        <v>5</v>
      </c>
      <c r="D292" t="str">
        <f>VLOOKUP(seguimiento[[#This Row],[idinstituciones]],instituciones[[idinstituciones]:[nombre]],2,)</f>
        <v>Hospital "Dr. Antonio A. Cetrángolo"</v>
      </c>
      <c r="E292" s="2" t="s">
        <v>36</v>
      </c>
      <c r="F292" s="2" t="s">
        <v>36</v>
      </c>
      <c r="G292" s="2" t="s">
        <v>36</v>
      </c>
      <c r="H292" s="2" t="s">
        <v>36</v>
      </c>
      <c r="I292" s="2" t="s">
        <v>36</v>
      </c>
      <c r="J292" s="2" t="s">
        <v>36</v>
      </c>
      <c r="K292" s="2"/>
      <c r="L292" s="2" t="s">
        <v>36</v>
      </c>
      <c r="M292" s="2"/>
      <c r="N292" s="2"/>
      <c r="O292" s="2" t="s">
        <v>36</v>
      </c>
      <c r="P292" s="2" t="s">
        <v>36</v>
      </c>
      <c r="Q292" s="2"/>
      <c r="R292" s="2"/>
      <c r="S292" s="2" t="s">
        <v>36</v>
      </c>
      <c r="T292" s="2" t="s">
        <v>36</v>
      </c>
      <c r="U292" s="2" t="s">
        <v>36</v>
      </c>
      <c r="V292" s="2" t="s">
        <v>36</v>
      </c>
      <c r="W292" s="2" t="s">
        <v>36</v>
      </c>
      <c r="X292" s="2" t="s">
        <v>36</v>
      </c>
      <c r="Y292" s="2" t="s">
        <v>36</v>
      </c>
      <c r="Z292" s="2"/>
      <c r="AA292" s="2" t="s">
        <v>71</v>
      </c>
      <c r="AB292" s="2" t="s">
        <v>163</v>
      </c>
      <c r="AC292" s="2">
        <v>6</v>
      </c>
      <c r="AD292" s="2" t="str">
        <f>VLOOKUP(seguimiento[[#This Row],[causafallecimiento]],causafallecimiento[[id]:[valor]],2,)</f>
        <v>Desconocido</v>
      </c>
      <c r="AE292">
        <v>1959</v>
      </c>
      <c r="AF292" s="2" t="s">
        <v>36</v>
      </c>
      <c r="AG292" s="2" t="s">
        <v>36</v>
      </c>
      <c r="AH292" s="2"/>
      <c r="AI292" s="2"/>
      <c r="AJ292" s="2" t="s">
        <v>36</v>
      </c>
      <c r="AK292" s="2" t="s">
        <v>36</v>
      </c>
    </row>
    <row r="293" spans="1:37" x14ac:dyDescent="0.3">
      <c r="A293">
        <v>235</v>
      </c>
      <c r="B293" s="1">
        <v>41037</v>
      </c>
      <c r="C293">
        <v>5</v>
      </c>
      <c r="D293" t="str">
        <f>VLOOKUP(seguimiento[[#This Row],[idinstituciones]],instituciones[[idinstituciones]:[nombre]],2,)</f>
        <v>Hospital "Dr. Antonio A. Cetrángolo"</v>
      </c>
      <c r="E293" s="2" t="s">
        <v>33</v>
      </c>
      <c r="F293" s="2" t="s">
        <v>34</v>
      </c>
      <c r="G293" s="2" t="s">
        <v>55</v>
      </c>
      <c r="H293" s="2" t="s">
        <v>36</v>
      </c>
      <c r="I293" s="2" t="s">
        <v>45</v>
      </c>
      <c r="J293" s="2" t="s">
        <v>35</v>
      </c>
      <c r="K293" s="2" t="s">
        <v>38</v>
      </c>
      <c r="L293" s="2" t="s">
        <v>39</v>
      </c>
      <c r="M293" s="2"/>
      <c r="N293" s="2" t="s">
        <v>35</v>
      </c>
      <c r="O293" s="2" t="s">
        <v>36</v>
      </c>
      <c r="P293" s="2" t="s">
        <v>36</v>
      </c>
      <c r="Q293" s="2"/>
      <c r="R293" s="2"/>
      <c r="S293" s="2" t="s">
        <v>36</v>
      </c>
      <c r="T293" s="2" t="s">
        <v>81</v>
      </c>
      <c r="U293" s="2" t="s">
        <v>37</v>
      </c>
      <c r="V293" s="2" t="s">
        <v>36</v>
      </c>
      <c r="W293" s="2" t="s">
        <v>81</v>
      </c>
      <c r="X293" s="2" t="s">
        <v>43</v>
      </c>
      <c r="Y293" s="2" t="s">
        <v>47</v>
      </c>
      <c r="Z293" s="2" t="s">
        <v>281</v>
      </c>
      <c r="AA293" s="2" t="s">
        <v>35</v>
      </c>
      <c r="AB293" s="2" t="s">
        <v>36</v>
      </c>
      <c r="AC293" s="2"/>
      <c r="AD293" s="2"/>
      <c r="AE293">
        <v>242</v>
      </c>
      <c r="AF293" s="2" t="s">
        <v>36</v>
      </c>
      <c r="AG293" s="2" t="s">
        <v>36</v>
      </c>
      <c r="AH293" s="2"/>
      <c r="AI293" s="2"/>
      <c r="AJ293" s="2" t="s">
        <v>36</v>
      </c>
      <c r="AK293" s="2" t="s">
        <v>36</v>
      </c>
    </row>
    <row r="294" spans="1:37" x14ac:dyDescent="0.3">
      <c r="A294">
        <v>235</v>
      </c>
      <c r="B294" s="1">
        <v>41404</v>
      </c>
      <c r="C294">
        <v>5</v>
      </c>
      <c r="D294" t="str">
        <f>VLOOKUP(seguimiento[[#This Row],[idinstituciones]],instituciones[[idinstituciones]:[nombre]],2,)</f>
        <v>Hospital "Dr. Antonio A. Cetrángolo"</v>
      </c>
      <c r="E294" s="2" t="s">
        <v>33</v>
      </c>
      <c r="F294" s="2" t="s">
        <v>36</v>
      </c>
      <c r="G294" s="2" t="s">
        <v>55</v>
      </c>
      <c r="H294" s="2" t="s">
        <v>36</v>
      </c>
      <c r="I294" s="2" t="s">
        <v>45</v>
      </c>
      <c r="J294" s="2" t="s">
        <v>35</v>
      </c>
      <c r="K294" s="2" t="s">
        <v>61</v>
      </c>
      <c r="L294" s="2" t="s">
        <v>39</v>
      </c>
      <c r="M294" s="2"/>
      <c r="N294" s="2" t="s">
        <v>35</v>
      </c>
      <c r="O294" s="2" t="s">
        <v>36</v>
      </c>
      <c r="P294" s="2" t="s">
        <v>36</v>
      </c>
      <c r="Q294" s="2" t="s">
        <v>34</v>
      </c>
      <c r="R294" s="2"/>
      <c r="S294" s="2" t="s">
        <v>45</v>
      </c>
      <c r="T294" s="2" t="s">
        <v>46</v>
      </c>
      <c r="U294" s="2" t="s">
        <v>45</v>
      </c>
      <c r="V294" s="2" t="s">
        <v>45</v>
      </c>
      <c r="W294" s="2" t="s">
        <v>36</v>
      </c>
      <c r="X294" s="2" t="s">
        <v>43</v>
      </c>
      <c r="Y294" s="2" t="s">
        <v>47</v>
      </c>
      <c r="Z294" s="2" t="s">
        <v>281</v>
      </c>
      <c r="AA294" s="2" t="s">
        <v>35</v>
      </c>
      <c r="AB294" s="2" t="s">
        <v>36</v>
      </c>
      <c r="AC294" s="2"/>
      <c r="AD294" s="2"/>
      <c r="AE294">
        <v>1329</v>
      </c>
      <c r="AF294" s="2" t="s">
        <v>36</v>
      </c>
      <c r="AG294" s="2" t="s">
        <v>36</v>
      </c>
      <c r="AH294" s="2"/>
      <c r="AI294" s="2"/>
      <c r="AJ294" s="2" t="s">
        <v>36</v>
      </c>
      <c r="AK294" s="2" t="s">
        <v>36</v>
      </c>
    </row>
    <row r="295" spans="1:37" x14ac:dyDescent="0.3">
      <c r="A295">
        <v>235</v>
      </c>
      <c r="B295" s="1">
        <v>41932</v>
      </c>
      <c r="C295">
        <v>5</v>
      </c>
      <c r="D295" t="str">
        <f>VLOOKUP(seguimiento[[#This Row],[idinstituciones]],instituciones[[idinstituciones]:[nombre]],2,)</f>
        <v>Hospital "Dr. Antonio A. Cetrángolo"</v>
      </c>
      <c r="E295" s="2" t="s">
        <v>33</v>
      </c>
      <c r="F295" s="2" t="s">
        <v>34</v>
      </c>
      <c r="G295" s="2" t="s">
        <v>51</v>
      </c>
      <c r="H295" s="2" t="s">
        <v>36</v>
      </c>
      <c r="I295" s="2" t="s">
        <v>37</v>
      </c>
      <c r="J295" s="2" t="s">
        <v>35</v>
      </c>
      <c r="K295" s="2"/>
      <c r="L295" s="2" t="s">
        <v>39</v>
      </c>
      <c r="M295" s="2"/>
      <c r="N295" s="2" t="s">
        <v>35</v>
      </c>
      <c r="O295" s="2" t="s">
        <v>36</v>
      </c>
      <c r="P295" s="2" t="s">
        <v>36</v>
      </c>
      <c r="Q295" s="2"/>
      <c r="R295" s="2" t="s">
        <v>118</v>
      </c>
      <c r="S295" s="2" t="s">
        <v>37</v>
      </c>
      <c r="T295" s="2" t="s">
        <v>66</v>
      </c>
      <c r="U295" s="2" t="s">
        <v>36</v>
      </c>
      <c r="V295" s="2" t="s">
        <v>37</v>
      </c>
      <c r="W295" s="2" t="s">
        <v>73</v>
      </c>
      <c r="X295" s="2" t="s">
        <v>43</v>
      </c>
      <c r="Y295" s="2" t="s">
        <v>47</v>
      </c>
      <c r="Z295" s="2" t="s">
        <v>281</v>
      </c>
      <c r="AA295" s="2" t="s">
        <v>35</v>
      </c>
      <c r="AB295" s="2" t="s">
        <v>36</v>
      </c>
      <c r="AC295" s="2"/>
      <c r="AD295" s="2"/>
      <c r="AE295">
        <v>1837</v>
      </c>
      <c r="AF295" s="2" t="s">
        <v>35</v>
      </c>
      <c r="AG295" s="2" t="s">
        <v>45</v>
      </c>
      <c r="AH295" s="2">
        <v>4</v>
      </c>
      <c r="AI295" s="2"/>
      <c r="AJ295" s="2" t="s">
        <v>37</v>
      </c>
      <c r="AK295" s="2" t="s">
        <v>45</v>
      </c>
    </row>
    <row r="296" spans="1:37" x14ac:dyDescent="0.3">
      <c r="A296">
        <v>236</v>
      </c>
      <c r="B296" s="1">
        <v>41033</v>
      </c>
      <c r="C296">
        <v>5</v>
      </c>
      <c r="D296" t="str">
        <f>VLOOKUP(seguimiento[[#This Row],[idinstituciones]],instituciones[[idinstituciones]:[nombre]],2,)</f>
        <v>Hospital "Dr. Antonio A. Cetrángolo"</v>
      </c>
      <c r="E296" s="2" t="s">
        <v>36</v>
      </c>
      <c r="F296" s="2" t="s">
        <v>34</v>
      </c>
      <c r="G296" s="2" t="s">
        <v>51</v>
      </c>
      <c r="H296" s="2" t="s">
        <v>36</v>
      </c>
      <c r="I296" s="2" t="s">
        <v>37</v>
      </c>
      <c r="J296" s="2" t="s">
        <v>44</v>
      </c>
      <c r="K296" s="2" t="s">
        <v>61</v>
      </c>
      <c r="L296" s="2" t="s">
        <v>39</v>
      </c>
      <c r="M296" s="2"/>
      <c r="N296" s="2" t="s">
        <v>35</v>
      </c>
      <c r="O296" s="2" t="s">
        <v>36</v>
      </c>
      <c r="P296" s="2" t="s">
        <v>36</v>
      </c>
      <c r="Q296" s="2"/>
      <c r="R296" s="2"/>
      <c r="S296" s="2" t="s">
        <v>36</v>
      </c>
      <c r="T296" s="2" t="s">
        <v>36</v>
      </c>
      <c r="U296" s="2" t="s">
        <v>36</v>
      </c>
      <c r="V296" s="2" t="s">
        <v>36</v>
      </c>
      <c r="W296" s="2" t="s">
        <v>36</v>
      </c>
      <c r="X296" s="2" t="s">
        <v>43</v>
      </c>
      <c r="Y296" s="2" t="s">
        <v>36</v>
      </c>
      <c r="Z296" s="2" t="s">
        <v>281</v>
      </c>
      <c r="AA296" s="2" t="s">
        <v>35</v>
      </c>
      <c r="AB296" s="2" t="s">
        <v>36</v>
      </c>
      <c r="AC296" s="2"/>
      <c r="AD296" s="2"/>
      <c r="AE296">
        <v>1416</v>
      </c>
      <c r="AF296" s="2" t="s">
        <v>36</v>
      </c>
      <c r="AG296" s="2" t="s">
        <v>36</v>
      </c>
      <c r="AH296" s="2"/>
      <c r="AI296" s="2"/>
      <c r="AJ296" s="2" t="s">
        <v>36</v>
      </c>
      <c r="AK296" s="2" t="s">
        <v>36</v>
      </c>
    </row>
    <row r="297" spans="1:37" x14ac:dyDescent="0.3">
      <c r="A297">
        <v>236</v>
      </c>
      <c r="B297" s="1">
        <v>41347</v>
      </c>
      <c r="C297">
        <v>5</v>
      </c>
      <c r="D297" t="str">
        <f>VLOOKUP(seguimiento[[#This Row],[idinstituciones]],instituciones[[idinstituciones]:[nombre]],2,)</f>
        <v>Hospital "Dr. Antonio A. Cetrángolo"</v>
      </c>
      <c r="E297" s="2" t="s">
        <v>64</v>
      </c>
      <c r="F297" s="2" t="s">
        <v>36</v>
      </c>
      <c r="G297" s="2" t="s">
        <v>67</v>
      </c>
      <c r="H297" s="2" t="s">
        <v>36</v>
      </c>
      <c r="I297" s="2" t="s">
        <v>37</v>
      </c>
      <c r="J297" s="2" t="s">
        <v>44</v>
      </c>
      <c r="K297" s="2"/>
      <c r="L297" s="2" t="s">
        <v>39</v>
      </c>
      <c r="M297" s="2"/>
      <c r="N297" s="2" t="s">
        <v>35</v>
      </c>
      <c r="O297" s="2" t="s">
        <v>36</v>
      </c>
      <c r="P297" s="2" t="s">
        <v>36</v>
      </c>
      <c r="Q297" s="2"/>
      <c r="R297" s="2"/>
      <c r="S297" s="2" t="s">
        <v>45</v>
      </c>
      <c r="T297" s="2" t="s">
        <v>37</v>
      </c>
      <c r="U297" s="2" t="s">
        <v>36</v>
      </c>
      <c r="V297" s="2" t="s">
        <v>36</v>
      </c>
      <c r="W297" s="2" t="s">
        <v>36</v>
      </c>
      <c r="X297" s="2" t="s">
        <v>65</v>
      </c>
      <c r="Y297" s="2" t="s">
        <v>54</v>
      </c>
      <c r="Z297" s="2" t="s">
        <v>281</v>
      </c>
      <c r="AA297" s="2" t="s">
        <v>35</v>
      </c>
      <c r="AB297" s="2" t="s">
        <v>36</v>
      </c>
      <c r="AC297" s="2"/>
      <c r="AD297" s="2"/>
      <c r="AE297">
        <v>568</v>
      </c>
      <c r="AF297" s="2" t="s">
        <v>36</v>
      </c>
      <c r="AG297" s="2" t="s">
        <v>36</v>
      </c>
      <c r="AH297" s="2"/>
      <c r="AI297" s="2"/>
      <c r="AJ297" s="2" t="s">
        <v>36</v>
      </c>
      <c r="AK297" s="2" t="s">
        <v>36</v>
      </c>
    </row>
    <row r="298" spans="1:37" x14ac:dyDescent="0.3">
      <c r="A298">
        <v>236</v>
      </c>
      <c r="B298" s="1">
        <v>41885</v>
      </c>
      <c r="C298">
        <v>5</v>
      </c>
      <c r="D298" t="str">
        <f>VLOOKUP(seguimiento[[#This Row],[idinstituciones]],instituciones[[idinstituciones]:[nombre]],2,)</f>
        <v>Hospital "Dr. Antonio A. Cetrángolo"</v>
      </c>
      <c r="E298" s="2" t="s">
        <v>44</v>
      </c>
      <c r="F298" s="2" t="s">
        <v>58</v>
      </c>
      <c r="G298" s="2" t="s">
        <v>67</v>
      </c>
      <c r="H298" s="2" t="s">
        <v>36</v>
      </c>
      <c r="I298" s="2" t="s">
        <v>37</v>
      </c>
      <c r="J298" s="2" t="s">
        <v>35</v>
      </c>
      <c r="K298" s="2"/>
      <c r="L298" s="2" t="s">
        <v>39</v>
      </c>
      <c r="M298" s="2"/>
      <c r="N298" s="2"/>
      <c r="O298" s="2" t="s">
        <v>36</v>
      </c>
      <c r="P298" s="2" t="s">
        <v>36</v>
      </c>
      <c r="Q298" s="2" t="s">
        <v>77</v>
      </c>
      <c r="R298" s="2" t="s">
        <v>118</v>
      </c>
      <c r="S298" s="2" t="s">
        <v>45</v>
      </c>
      <c r="T298" s="2" t="s">
        <v>46</v>
      </c>
      <c r="U298" s="2" t="s">
        <v>36</v>
      </c>
      <c r="V298" s="2" t="s">
        <v>36</v>
      </c>
      <c r="W298" s="2" t="s">
        <v>36</v>
      </c>
      <c r="X298" s="2" t="s">
        <v>65</v>
      </c>
      <c r="Y298" s="2" t="s">
        <v>44</v>
      </c>
      <c r="Z298" s="2" t="s">
        <v>281</v>
      </c>
      <c r="AA298" s="2" t="s">
        <v>35</v>
      </c>
      <c r="AB298" s="2" t="s">
        <v>36</v>
      </c>
      <c r="AC298" s="2"/>
      <c r="AD298" s="2"/>
      <c r="AE298">
        <v>1838</v>
      </c>
      <c r="AF298" s="2" t="s">
        <v>35</v>
      </c>
      <c r="AG298" s="2" t="s">
        <v>45</v>
      </c>
      <c r="AH298" s="2">
        <v>1</v>
      </c>
      <c r="AI298" s="2" t="str">
        <f>VLOOKUP(seguimiento[[#This Row],[vitamiad]],vitaminad[[id]:[valor]],2,)</f>
        <v>No realizado</v>
      </c>
      <c r="AJ298" s="2" t="s">
        <v>49</v>
      </c>
      <c r="AK298" s="2" t="s">
        <v>45</v>
      </c>
    </row>
    <row r="299" spans="1:37" x14ac:dyDescent="0.3">
      <c r="A299">
        <v>237</v>
      </c>
      <c r="B299" s="1">
        <v>40616</v>
      </c>
      <c r="C299">
        <v>16</v>
      </c>
      <c r="D299" t="str">
        <f>VLOOKUP(seguimiento[[#This Row],[idinstituciones]],instituciones[[idinstituciones]:[nombre]],2,)</f>
        <v>HOSPITAL de PEDIATRÍA "Juan P. Garrahan"</v>
      </c>
      <c r="E299" s="2" t="s">
        <v>35</v>
      </c>
      <c r="F299" s="2" t="s">
        <v>34</v>
      </c>
      <c r="G299" s="2" t="s">
        <v>35</v>
      </c>
      <c r="H299" s="2" t="s">
        <v>36</v>
      </c>
      <c r="I299" s="2" t="s">
        <v>36</v>
      </c>
      <c r="J299" s="2" t="s">
        <v>36</v>
      </c>
      <c r="K299" s="2"/>
      <c r="L299" s="2" t="s">
        <v>36</v>
      </c>
      <c r="M299" s="2"/>
      <c r="N299" s="2"/>
      <c r="O299" s="2" t="s">
        <v>36</v>
      </c>
      <c r="P299" s="2" t="s">
        <v>36</v>
      </c>
      <c r="Q299" s="2"/>
      <c r="R299" s="2"/>
      <c r="S299" s="2" t="s">
        <v>36</v>
      </c>
      <c r="T299" s="2" t="s">
        <v>36</v>
      </c>
      <c r="U299" s="2" t="s">
        <v>36</v>
      </c>
      <c r="V299" s="2" t="s">
        <v>36</v>
      </c>
      <c r="W299" s="2" t="s">
        <v>46</v>
      </c>
      <c r="X299" s="2" t="s">
        <v>65</v>
      </c>
      <c r="Y299" s="2" t="s">
        <v>36</v>
      </c>
      <c r="Z299" s="2"/>
      <c r="AA299" s="2"/>
      <c r="AB299" s="2" t="s">
        <v>36</v>
      </c>
      <c r="AC299" s="2"/>
      <c r="AD299" s="2"/>
      <c r="AE299">
        <v>1766</v>
      </c>
      <c r="AF299" s="2" t="s">
        <v>36</v>
      </c>
      <c r="AG299" s="2" t="s">
        <v>36</v>
      </c>
      <c r="AH299" s="2"/>
      <c r="AI299" s="2"/>
      <c r="AJ299" s="2" t="s">
        <v>36</v>
      </c>
      <c r="AK299" s="2" t="s">
        <v>36</v>
      </c>
    </row>
    <row r="300" spans="1:37" x14ac:dyDescent="0.3">
      <c r="A300">
        <v>238</v>
      </c>
      <c r="B300" s="1">
        <v>41016</v>
      </c>
      <c r="C300">
        <v>5</v>
      </c>
      <c r="D300" t="str">
        <f>VLOOKUP(seguimiento[[#This Row],[idinstituciones]],instituciones[[idinstituciones]:[nombre]],2,)</f>
        <v>Hospital "Dr. Antonio A. Cetrángolo"</v>
      </c>
      <c r="E300" s="2" t="s">
        <v>33</v>
      </c>
      <c r="F300" s="2" t="s">
        <v>58</v>
      </c>
      <c r="G300" s="2" t="s">
        <v>55</v>
      </c>
      <c r="H300" s="2" t="s">
        <v>36</v>
      </c>
      <c r="I300" s="2" t="s">
        <v>45</v>
      </c>
      <c r="J300" s="2" t="s">
        <v>44</v>
      </c>
      <c r="K300" s="2" t="s">
        <v>38</v>
      </c>
      <c r="L300" s="2" t="s">
        <v>44</v>
      </c>
      <c r="M300" s="2"/>
      <c r="N300" s="2" t="s">
        <v>35</v>
      </c>
      <c r="O300" s="2" t="s">
        <v>36</v>
      </c>
      <c r="P300" s="2" t="s">
        <v>36</v>
      </c>
      <c r="Q300" s="2"/>
      <c r="R300" s="2"/>
      <c r="S300" s="2" t="s">
        <v>36</v>
      </c>
      <c r="T300" s="2" t="s">
        <v>41</v>
      </c>
      <c r="U300" s="2" t="s">
        <v>36</v>
      </c>
      <c r="V300" s="2" t="s">
        <v>36</v>
      </c>
      <c r="W300" s="2" t="s">
        <v>41</v>
      </c>
      <c r="X300" s="2" t="s">
        <v>65</v>
      </c>
      <c r="Y300" s="2" t="s">
        <v>47</v>
      </c>
      <c r="Z300" s="2" t="s">
        <v>281</v>
      </c>
      <c r="AA300" s="2" t="s">
        <v>35</v>
      </c>
      <c r="AB300" s="2" t="s">
        <v>36</v>
      </c>
      <c r="AC300" s="2"/>
      <c r="AD300" s="2"/>
      <c r="AE300">
        <v>1655</v>
      </c>
      <c r="AF300" s="2" t="s">
        <v>36</v>
      </c>
      <c r="AG300" s="2" t="s">
        <v>36</v>
      </c>
      <c r="AH300" s="2"/>
      <c r="AI300" s="2"/>
      <c r="AJ300" s="2" t="s">
        <v>36</v>
      </c>
      <c r="AK300" s="2" t="s">
        <v>36</v>
      </c>
    </row>
    <row r="301" spans="1:37" x14ac:dyDescent="0.3">
      <c r="A301">
        <v>238</v>
      </c>
      <c r="B301" s="1">
        <v>41359</v>
      </c>
      <c r="C301">
        <v>5</v>
      </c>
      <c r="D301" t="str">
        <f>VLOOKUP(seguimiento[[#This Row],[idinstituciones]],instituciones[[idinstituciones]:[nombre]],2,)</f>
        <v>Hospital "Dr. Antonio A. Cetrángolo"</v>
      </c>
      <c r="E301" s="2" t="s">
        <v>35</v>
      </c>
      <c r="F301" s="2" t="s">
        <v>36</v>
      </c>
      <c r="G301" s="2" t="s">
        <v>55</v>
      </c>
      <c r="H301" s="2" t="s">
        <v>36</v>
      </c>
      <c r="I301" s="2" t="s">
        <v>45</v>
      </c>
      <c r="J301" s="2" t="s">
        <v>35</v>
      </c>
      <c r="K301" s="2" t="s">
        <v>61</v>
      </c>
      <c r="L301" s="2" t="s">
        <v>44</v>
      </c>
      <c r="M301" s="2"/>
      <c r="N301" s="2" t="s">
        <v>35</v>
      </c>
      <c r="O301" s="2" t="s">
        <v>36</v>
      </c>
      <c r="P301" s="2" t="s">
        <v>36</v>
      </c>
      <c r="Q301" s="2" t="s">
        <v>34</v>
      </c>
      <c r="R301" s="2"/>
      <c r="S301" s="2" t="s">
        <v>45</v>
      </c>
      <c r="T301" s="2" t="s">
        <v>46</v>
      </c>
      <c r="U301" s="2" t="s">
        <v>36</v>
      </c>
      <c r="V301" s="2" t="s">
        <v>36</v>
      </c>
      <c r="W301" s="2" t="s">
        <v>36</v>
      </c>
      <c r="X301" s="2" t="s">
        <v>65</v>
      </c>
      <c r="Y301" s="2" t="s">
        <v>47</v>
      </c>
      <c r="Z301" s="2" t="s">
        <v>281</v>
      </c>
      <c r="AA301" s="2" t="s">
        <v>35</v>
      </c>
      <c r="AB301" s="2" t="s">
        <v>36</v>
      </c>
      <c r="AC301" s="2"/>
      <c r="AD301" s="2"/>
      <c r="AE301">
        <v>1529</v>
      </c>
      <c r="AF301" s="2" t="s">
        <v>36</v>
      </c>
      <c r="AG301" s="2" t="s">
        <v>36</v>
      </c>
      <c r="AH301" s="2"/>
      <c r="AI301" s="2"/>
      <c r="AJ301" s="2" t="s">
        <v>36</v>
      </c>
      <c r="AK301" s="2" t="s">
        <v>36</v>
      </c>
    </row>
    <row r="302" spans="1:37" x14ac:dyDescent="0.3">
      <c r="A302">
        <v>238</v>
      </c>
      <c r="B302" s="1">
        <v>41957</v>
      </c>
      <c r="C302">
        <v>5</v>
      </c>
      <c r="D302" t="str">
        <f>VLOOKUP(seguimiento[[#This Row],[idinstituciones]],instituciones[[idinstituciones]:[nombre]],2,)</f>
        <v>Hospital "Dr. Antonio A. Cetrángolo"</v>
      </c>
      <c r="E302" s="2" t="s">
        <v>33</v>
      </c>
      <c r="F302" s="2" t="s">
        <v>34</v>
      </c>
      <c r="G302" s="2" t="s">
        <v>35</v>
      </c>
      <c r="H302" s="2" t="s">
        <v>36</v>
      </c>
      <c r="I302" s="2" t="s">
        <v>37</v>
      </c>
      <c r="J302" s="2" t="s">
        <v>35</v>
      </c>
      <c r="K302" s="2"/>
      <c r="L302" s="2" t="s">
        <v>39</v>
      </c>
      <c r="M302" s="2"/>
      <c r="N302" s="2"/>
      <c r="O302" s="2" t="s">
        <v>36</v>
      </c>
      <c r="P302" s="2" t="s">
        <v>36</v>
      </c>
      <c r="Q302" s="2" t="s">
        <v>34</v>
      </c>
      <c r="R302" s="2" t="s">
        <v>118</v>
      </c>
      <c r="S302" s="2" t="s">
        <v>49</v>
      </c>
      <c r="T302" s="2" t="s">
        <v>48</v>
      </c>
      <c r="U302" s="2" t="s">
        <v>36</v>
      </c>
      <c r="V302" s="2" t="s">
        <v>45</v>
      </c>
      <c r="W302" s="2" t="s">
        <v>48</v>
      </c>
      <c r="X302" s="2" t="s">
        <v>65</v>
      </c>
      <c r="Y302" s="2" t="s">
        <v>47</v>
      </c>
      <c r="Z302" s="2" t="s">
        <v>281</v>
      </c>
      <c r="AA302" s="2" t="s">
        <v>35</v>
      </c>
      <c r="AB302" s="2" t="s">
        <v>36</v>
      </c>
      <c r="AC302" s="2"/>
      <c r="AD302" s="2"/>
      <c r="AE302">
        <v>1839</v>
      </c>
      <c r="AF302" s="2" t="s">
        <v>71</v>
      </c>
      <c r="AG302" s="2" t="s">
        <v>45</v>
      </c>
      <c r="AH302" s="2">
        <v>1</v>
      </c>
      <c r="AI302" s="2" t="str">
        <f>VLOOKUP(seguimiento[[#This Row],[vitamiad]],vitaminad[[id]:[valor]],2,)</f>
        <v>No realizado</v>
      </c>
      <c r="AJ302" s="2" t="s">
        <v>37</v>
      </c>
      <c r="AK302" s="2" t="s">
        <v>45</v>
      </c>
    </row>
    <row r="303" spans="1:37" x14ac:dyDescent="0.3">
      <c r="A303">
        <v>239</v>
      </c>
      <c r="B303" s="1">
        <v>41038</v>
      </c>
      <c r="C303">
        <v>5</v>
      </c>
      <c r="D303" t="str">
        <f>VLOOKUP(seguimiento[[#This Row],[idinstituciones]],instituciones[[idinstituciones]:[nombre]],2,)</f>
        <v>Hospital "Dr. Antonio A. Cetrángolo"</v>
      </c>
      <c r="E303" s="2" t="s">
        <v>64</v>
      </c>
      <c r="F303" s="2" t="s">
        <v>34</v>
      </c>
      <c r="G303" s="2" t="s">
        <v>51</v>
      </c>
      <c r="H303" s="2" t="s">
        <v>36</v>
      </c>
      <c r="I303" s="2" t="s">
        <v>37</v>
      </c>
      <c r="J303" s="2" t="s">
        <v>35</v>
      </c>
      <c r="K303" s="2" t="s">
        <v>61</v>
      </c>
      <c r="L303" s="2" t="s">
        <v>39</v>
      </c>
      <c r="M303" s="2"/>
      <c r="N303" s="2" t="s">
        <v>35</v>
      </c>
      <c r="O303" s="2" t="s">
        <v>36</v>
      </c>
      <c r="P303" s="2" t="s">
        <v>36</v>
      </c>
      <c r="Q303" s="2" t="s">
        <v>77</v>
      </c>
      <c r="R303" s="2"/>
      <c r="S303" s="2" t="s">
        <v>37</v>
      </c>
      <c r="T303" s="2" t="s">
        <v>41</v>
      </c>
      <c r="U303" s="2" t="s">
        <v>36</v>
      </c>
      <c r="V303" s="2" t="s">
        <v>45</v>
      </c>
      <c r="W303" s="2" t="s">
        <v>36</v>
      </c>
      <c r="X303" s="2" t="s">
        <v>43</v>
      </c>
      <c r="Y303" s="2" t="s">
        <v>47</v>
      </c>
      <c r="Z303" s="2" t="s">
        <v>281</v>
      </c>
      <c r="AA303" s="2" t="s">
        <v>35</v>
      </c>
      <c r="AB303" s="2" t="s">
        <v>36</v>
      </c>
      <c r="AC303" s="2"/>
      <c r="AD303" s="2"/>
      <c r="AE303">
        <v>1230</v>
      </c>
      <c r="AF303" s="2" t="s">
        <v>36</v>
      </c>
      <c r="AG303" s="2" t="s">
        <v>36</v>
      </c>
      <c r="AH303" s="2"/>
      <c r="AI303" s="2"/>
      <c r="AJ303" s="2" t="s">
        <v>36</v>
      </c>
      <c r="AK303" s="2" t="s">
        <v>36</v>
      </c>
    </row>
    <row r="304" spans="1:37" x14ac:dyDescent="0.3">
      <c r="A304">
        <v>239</v>
      </c>
      <c r="B304" s="1">
        <v>41430</v>
      </c>
      <c r="C304">
        <v>5</v>
      </c>
      <c r="D304" t="str">
        <f>VLOOKUP(seguimiento[[#This Row],[idinstituciones]],instituciones[[idinstituciones]:[nombre]],2,)</f>
        <v>Hospital "Dr. Antonio A. Cetrángolo"</v>
      </c>
      <c r="E304" s="2" t="s">
        <v>33</v>
      </c>
      <c r="F304" s="2" t="s">
        <v>36</v>
      </c>
      <c r="G304" s="2" t="s">
        <v>59</v>
      </c>
      <c r="H304" s="2" t="s">
        <v>36</v>
      </c>
      <c r="I304" s="2" t="s">
        <v>37</v>
      </c>
      <c r="J304" s="2" t="s">
        <v>35</v>
      </c>
      <c r="K304" s="2" t="s">
        <v>69</v>
      </c>
      <c r="L304" s="2" t="s">
        <v>39</v>
      </c>
      <c r="M304" s="2" t="s">
        <v>70</v>
      </c>
      <c r="N304" s="2" t="s">
        <v>35</v>
      </c>
      <c r="O304" s="2" t="s">
        <v>36</v>
      </c>
      <c r="P304" s="2" t="s">
        <v>36</v>
      </c>
      <c r="Q304" s="2" t="s">
        <v>77</v>
      </c>
      <c r="R304" s="2"/>
      <c r="S304" s="2" t="s">
        <v>45</v>
      </c>
      <c r="T304" s="2" t="s">
        <v>46</v>
      </c>
      <c r="U304" s="2" t="s">
        <v>36</v>
      </c>
      <c r="V304" s="2" t="s">
        <v>36</v>
      </c>
      <c r="W304" s="2" t="s">
        <v>36</v>
      </c>
      <c r="X304" s="2" t="s">
        <v>65</v>
      </c>
      <c r="Y304" s="2" t="s">
        <v>47</v>
      </c>
      <c r="Z304" s="2" t="s">
        <v>281</v>
      </c>
      <c r="AA304" s="2" t="s">
        <v>35</v>
      </c>
      <c r="AB304" s="2" t="s">
        <v>36</v>
      </c>
      <c r="AC304" s="2"/>
      <c r="AD304" s="2"/>
      <c r="AE304">
        <v>1023</v>
      </c>
      <c r="AF304" s="2" t="s">
        <v>36</v>
      </c>
      <c r="AG304" s="2" t="s">
        <v>36</v>
      </c>
      <c r="AH304" s="2"/>
      <c r="AI304" s="2"/>
      <c r="AJ304" s="2" t="s">
        <v>36</v>
      </c>
      <c r="AK304" s="2" t="s">
        <v>36</v>
      </c>
    </row>
    <row r="305" spans="1:37" x14ac:dyDescent="0.3">
      <c r="A305">
        <v>239</v>
      </c>
      <c r="B305" s="1">
        <v>41956</v>
      </c>
      <c r="C305">
        <v>5</v>
      </c>
      <c r="D305" t="str">
        <f>VLOOKUP(seguimiento[[#This Row],[idinstituciones]],instituciones[[idinstituciones]:[nombre]],2,)</f>
        <v>Hospital "Dr. Antonio A. Cetrángolo"</v>
      </c>
      <c r="E305" s="2" t="s">
        <v>33</v>
      </c>
      <c r="F305" s="2" t="s">
        <v>34</v>
      </c>
      <c r="G305" s="2" t="s">
        <v>36</v>
      </c>
      <c r="H305" s="2" t="s">
        <v>36</v>
      </c>
      <c r="I305" s="2" t="s">
        <v>37</v>
      </c>
      <c r="J305" s="2" t="s">
        <v>35</v>
      </c>
      <c r="K305" s="2" t="s">
        <v>69</v>
      </c>
      <c r="L305" s="2" t="s">
        <v>39</v>
      </c>
      <c r="M305" s="2" t="s">
        <v>70</v>
      </c>
      <c r="N305" s="2" t="s">
        <v>35</v>
      </c>
      <c r="O305" s="2" t="s">
        <v>36</v>
      </c>
      <c r="P305" s="2" t="s">
        <v>36</v>
      </c>
      <c r="Q305" s="2" t="s">
        <v>80</v>
      </c>
      <c r="R305" s="2"/>
      <c r="S305" s="2" t="s">
        <v>37</v>
      </c>
      <c r="T305" s="2" t="s">
        <v>87</v>
      </c>
      <c r="U305" s="2" t="s">
        <v>45</v>
      </c>
      <c r="V305" s="2" t="s">
        <v>45</v>
      </c>
      <c r="W305" s="2" t="s">
        <v>36</v>
      </c>
      <c r="X305" s="2" t="s">
        <v>43</v>
      </c>
      <c r="Y305" s="2" t="s">
        <v>36</v>
      </c>
      <c r="Z305" s="2" t="s">
        <v>281</v>
      </c>
      <c r="AA305" s="2" t="s">
        <v>35</v>
      </c>
      <c r="AB305" s="2" t="s">
        <v>36</v>
      </c>
      <c r="AC305" s="2"/>
      <c r="AD305" s="2"/>
      <c r="AE305">
        <v>83</v>
      </c>
      <c r="AF305" s="2" t="s">
        <v>36</v>
      </c>
      <c r="AG305" s="2" t="s">
        <v>36</v>
      </c>
      <c r="AH305" s="2"/>
      <c r="AI305" s="2"/>
      <c r="AJ305" s="2" t="s">
        <v>36</v>
      </c>
      <c r="AK305" s="2" t="s">
        <v>36</v>
      </c>
    </row>
    <row r="306" spans="1:37" x14ac:dyDescent="0.3">
      <c r="A306">
        <v>240</v>
      </c>
      <c r="B306" s="1">
        <v>41008</v>
      </c>
      <c r="C306">
        <v>5</v>
      </c>
      <c r="D306" t="str">
        <f>VLOOKUP(seguimiento[[#This Row],[idinstituciones]],instituciones[[idinstituciones]:[nombre]],2,)</f>
        <v>Hospital "Dr. Antonio A. Cetrángolo"</v>
      </c>
      <c r="E306" s="2" t="s">
        <v>33</v>
      </c>
      <c r="F306" s="2" t="s">
        <v>34</v>
      </c>
      <c r="G306" s="2" t="s">
        <v>55</v>
      </c>
      <c r="H306" s="2" t="s">
        <v>36</v>
      </c>
      <c r="I306" s="2" t="s">
        <v>45</v>
      </c>
      <c r="J306" s="2" t="s">
        <v>35</v>
      </c>
      <c r="K306" s="2" t="s">
        <v>38</v>
      </c>
      <c r="L306" s="2" t="s">
        <v>39</v>
      </c>
      <c r="M306" s="2"/>
      <c r="N306" s="2" t="s">
        <v>35</v>
      </c>
      <c r="O306" s="2" t="s">
        <v>36</v>
      </c>
      <c r="P306" s="2" t="s">
        <v>36</v>
      </c>
      <c r="Q306" s="2"/>
      <c r="R306" s="2"/>
      <c r="S306" s="2" t="s">
        <v>37</v>
      </c>
      <c r="T306" s="2" t="s">
        <v>74</v>
      </c>
      <c r="U306" s="2" t="s">
        <v>36</v>
      </c>
      <c r="V306" s="2" t="s">
        <v>36</v>
      </c>
      <c r="W306" s="2" t="s">
        <v>41</v>
      </c>
      <c r="X306" s="2" t="s">
        <v>43</v>
      </c>
      <c r="Y306" s="2" t="s">
        <v>47</v>
      </c>
      <c r="Z306" s="2" t="s">
        <v>281</v>
      </c>
      <c r="AA306" s="2" t="s">
        <v>35</v>
      </c>
      <c r="AB306" s="2" t="s">
        <v>36</v>
      </c>
      <c r="AC306" s="2"/>
      <c r="AD306" s="2"/>
      <c r="AE306">
        <v>421</v>
      </c>
      <c r="AF306" s="2" t="s">
        <v>36</v>
      </c>
      <c r="AG306" s="2" t="s">
        <v>36</v>
      </c>
      <c r="AH306" s="2"/>
      <c r="AI306" s="2"/>
      <c r="AJ306" s="2" t="s">
        <v>36</v>
      </c>
      <c r="AK306" s="2" t="s">
        <v>36</v>
      </c>
    </row>
    <row r="307" spans="1:37" x14ac:dyDescent="0.3">
      <c r="A307">
        <v>240</v>
      </c>
      <c r="B307" s="1">
        <v>41428</v>
      </c>
      <c r="C307">
        <v>5</v>
      </c>
      <c r="D307" t="str">
        <f>VLOOKUP(seguimiento[[#This Row],[idinstituciones]],instituciones[[idinstituciones]:[nombre]],2,)</f>
        <v>Hospital "Dr. Antonio A. Cetrángolo"</v>
      </c>
      <c r="E307" s="2" t="s">
        <v>33</v>
      </c>
      <c r="F307" s="2" t="s">
        <v>36</v>
      </c>
      <c r="G307" s="2" t="s">
        <v>55</v>
      </c>
      <c r="H307" s="2" t="s">
        <v>36</v>
      </c>
      <c r="I307" s="2" t="s">
        <v>45</v>
      </c>
      <c r="J307" s="2" t="s">
        <v>35</v>
      </c>
      <c r="K307" s="2" t="s">
        <v>38</v>
      </c>
      <c r="L307" s="2" t="s">
        <v>82</v>
      </c>
      <c r="M307" s="2"/>
      <c r="N307" s="2" t="s">
        <v>35</v>
      </c>
      <c r="O307" s="2" t="s">
        <v>36</v>
      </c>
      <c r="P307" s="2" t="s">
        <v>36</v>
      </c>
      <c r="Q307" s="2" t="s">
        <v>34</v>
      </c>
      <c r="R307" s="2"/>
      <c r="S307" s="2" t="s">
        <v>45</v>
      </c>
      <c r="T307" s="2" t="s">
        <v>49</v>
      </c>
      <c r="U307" s="2" t="s">
        <v>36</v>
      </c>
      <c r="V307" s="2" t="s">
        <v>36</v>
      </c>
      <c r="W307" s="2" t="s">
        <v>36</v>
      </c>
      <c r="X307" s="2" t="s">
        <v>43</v>
      </c>
      <c r="Y307" s="2" t="s">
        <v>36</v>
      </c>
      <c r="Z307" s="2" t="s">
        <v>281</v>
      </c>
      <c r="AA307" s="2" t="s">
        <v>35</v>
      </c>
      <c r="AB307" s="2" t="s">
        <v>36</v>
      </c>
      <c r="AC307" s="2"/>
      <c r="AD307" s="2"/>
      <c r="AE307">
        <v>924</v>
      </c>
      <c r="AF307" s="2" t="s">
        <v>36</v>
      </c>
      <c r="AG307" s="2" t="s">
        <v>36</v>
      </c>
      <c r="AH307" s="2"/>
      <c r="AI307" s="2"/>
      <c r="AJ307" s="2" t="s">
        <v>36</v>
      </c>
      <c r="AK307" s="2" t="s">
        <v>36</v>
      </c>
    </row>
    <row r="308" spans="1:37" x14ac:dyDescent="0.3">
      <c r="A308">
        <v>240</v>
      </c>
      <c r="B308" s="1">
        <v>41955</v>
      </c>
      <c r="C308">
        <v>5</v>
      </c>
      <c r="D308" t="str">
        <f>VLOOKUP(seguimiento[[#This Row],[idinstituciones]],instituciones[[idinstituciones]:[nombre]],2,)</f>
        <v>Hospital "Dr. Antonio A. Cetrángolo"</v>
      </c>
      <c r="E308" s="2" t="s">
        <v>33</v>
      </c>
      <c r="F308" s="2" t="s">
        <v>36</v>
      </c>
      <c r="G308" s="2" t="s">
        <v>55</v>
      </c>
      <c r="H308" s="2" t="s">
        <v>36</v>
      </c>
      <c r="I308" s="2" t="s">
        <v>36</v>
      </c>
      <c r="J308" s="2" t="s">
        <v>36</v>
      </c>
      <c r="K308" s="2"/>
      <c r="L308" s="2" t="s">
        <v>36</v>
      </c>
      <c r="M308" s="2"/>
      <c r="N308" s="2"/>
      <c r="O308" s="2" t="s">
        <v>36</v>
      </c>
      <c r="P308" s="2" t="s">
        <v>36</v>
      </c>
      <c r="Q308" s="2"/>
      <c r="R308" s="2"/>
      <c r="S308" s="2" t="s">
        <v>36</v>
      </c>
      <c r="T308" s="2" t="s">
        <v>36</v>
      </c>
      <c r="U308" s="2" t="s">
        <v>36</v>
      </c>
      <c r="V308" s="2" t="s">
        <v>36</v>
      </c>
      <c r="W308" s="2" t="s">
        <v>36</v>
      </c>
      <c r="X308" s="2" t="s">
        <v>36</v>
      </c>
      <c r="Y308" s="2" t="s">
        <v>36</v>
      </c>
      <c r="Z308" s="2"/>
      <c r="AA308" s="2" t="s">
        <v>35</v>
      </c>
      <c r="AB308" s="2" t="s">
        <v>36</v>
      </c>
      <c r="AC308" s="2"/>
      <c r="AD308" s="2"/>
      <c r="AE308">
        <v>1849</v>
      </c>
      <c r="AF308" s="2" t="s">
        <v>35</v>
      </c>
      <c r="AG308" s="2" t="s">
        <v>45</v>
      </c>
      <c r="AH308" s="2"/>
      <c r="AI308" s="2"/>
      <c r="AJ308" s="2" t="s">
        <v>37</v>
      </c>
      <c r="AK308" s="2" t="s">
        <v>36</v>
      </c>
    </row>
    <row r="309" spans="1:37" x14ac:dyDescent="0.3">
      <c r="A309">
        <v>240</v>
      </c>
      <c r="B309" s="1">
        <v>42719</v>
      </c>
      <c r="C309">
        <v>5</v>
      </c>
      <c r="D309" t="str">
        <f>VLOOKUP(seguimiento[[#This Row],[idinstituciones]],instituciones[[idinstituciones]:[nombre]],2,)</f>
        <v>Hospital "Dr. Antonio A. Cetrángolo"</v>
      </c>
      <c r="E309" s="2" t="s">
        <v>33</v>
      </c>
      <c r="F309" s="2" t="s">
        <v>34</v>
      </c>
      <c r="G309" s="2" t="s">
        <v>55</v>
      </c>
      <c r="H309" s="2" t="s">
        <v>36</v>
      </c>
      <c r="I309" s="2" t="s">
        <v>37</v>
      </c>
      <c r="J309" s="2" t="s">
        <v>35</v>
      </c>
      <c r="K309" s="2"/>
      <c r="L309" s="2" t="s">
        <v>39</v>
      </c>
      <c r="M309" s="2"/>
      <c r="N309" s="2"/>
      <c r="O309" s="2" t="s">
        <v>36</v>
      </c>
      <c r="P309" s="2" t="s">
        <v>36</v>
      </c>
      <c r="Q309" s="2" t="s">
        <v>34</v>
      </c>
      <c r="R309" s="2" t="s">
        <v>40</v>
      </c>
      <c r="S309" s="2" t="s">
        <v>45</v>
      </c>
      <c r="T309" s="2" t="s">
        <v>60</v>
      </c>
      <c r="U309" s="2" t="s">
        <v>42</v>
      </c>
      <c r="V309" s="2" t="s">
        <v>42</v>
      </c>
      <c r="W309" s="2" t="s">
        <v>46</v>
      </c>
      <c r="X309" s="2" t="s">
        <v>43</v>
      </c>
      <c r="Y309" s="2" t="s">
        <v>79</v>
      </c>
      <c r="Z309" s="2" t="s">
        <v>281</v>
      </c>
      <c r="AA309" s="2" t="s">
        <v>35</v>
      </c>
      <c r="AB309" s="2" t="s">
        <v>36</v>
      </c>
      <c r="AC309" s="2"/>
      <c r="AD309" s="2"/>
      <c r="AE309">
        <v>2499</v>
      </c>
      <c r="AF309" s="2" t="s">
        <v>35</v>
      </c>
      <c r="AG309" s="2" t="s">
        <v>49</v>
      </c>
      <c r="AH309" s="2"/>
      <c r="AI309" s="2"/>
      <c r="AJ309" s="2" t="s">
        <v>46</v>
      </c>
      <c r="AK309" s="2" t="s">
        <v>45</v>
      </c>
    </row>
    <row r="310" spans="1:37" x14ac:dyDescent="0.3">
      <c r="A310">
        <v>241</v>
      </c>
      <c r="B310" s="1">
        <v>41044</v>
      </c>
      <c r="C310">
        <v>5</v>
      </c>
      <c r="D310" t="str">
        <f>VLOOKUP(seguimiento[[#This Row],[idinstituciones]],instituciones[[idinstituciones]:[nombre]],2,)</f>
        <v>Hospital "Dr. Antonio A. Cetrángolo"</v>
      </c>
      <c r="E310" s="2" t="s">
        <v>33</v>
      </c>
      <c r="F310" s="2" t="s">
        <v>34</v>
      </c>
      <c r="G310" s="2" t="s">
        <v>59</v>
      </c>
      <c r="H310" s="2" t="s">
        <v>36</v>
      </c>
      <c r="I310" s="2" t="s">
        <v>37</v>
      </c>
      <c r="J310" s="2" t="s">
        <v>35</v>
      </c>
      <c r="K310" s="2" t="s">
        <v>61</v>
      </c>
      <c r="L310" s="2" t="s">
        <v>39</v>
      </c>
      <c r="M310" s="2" t="s">
        <v>70</v>
      </c>
      <c r="N310" s="2" t="s">
        <v>35</v>
      </c>
      <c r="O310" s="2" t="s">
        <v>36</v>
      </c>
      <c r="P310" s="2" t="s">
        <v>36</v>
      </c>
      <c r="Q310" s="2"/>
      <c r="R310" s="2"/>
      <c r="S310" s="2" t="s">
        <v>37</v>
      </c>
      <c r="T310" s="2" t="s">
        <v>41</v>
      </c>
      <c r="U310" s="2" t="s">
        <v>45</v>
      </c>
      <c r="V310" s="2" t="s">
        <v>45</v>
      </c>
      <c r="W310" s="2" t="s">
        <v>41</v>
      </c>
      <c r="X310" s="2" t="s">
        <v>43</v>
      </c>
      <c r="Y310" s="2" t="s">
        <v>79</v>
      </c>
      <c r="Z310" s="2" t="s">
        <v>281</v>
      </c>
      <c r="AA310" s="2" t="s">
        <v>35</v>
      </c>
      <c r="AB310" s="2" t="s">
        <v>36</v>
      </c>
      <c r="AC310" s="2"/>
      <c r="AD310" s="2"/>
      <c r="AE310">
        <v>325</v>
      </c>
      <c r="AF310" s="2" t="s">
        <v>36</v>
      </c>
      <c r="AG310" s="2" t="s">
        <v>36</v>
      </c>
      <c r="AH310" s="2"/>
      <c r="AI310" s="2"/>
      <c r="AJ310" s="2" t="s">
        <v>36</v>
      </c>
      <c r="AK310" s="2" t="s">
        <v>36</v>
      </c>
    </row>
    <row r="311" spans="1:37" x14ac:dyDescent="0.3">
      <c r="A311">
        <v>241</v>
      </c>
      <c r="B311" s="1">
        <v>41471</v>
      </c>
      <c r="C311">
        <v>5</v>
      </c>
      <c r="D311" t="str">
        <f>VLOOKUP(seguimiento[[#This Row],[idinstituciones]],instituciones[[idinstituciones]:[nombre]],2,)</f>
        <v>Hospital "Dr. Antonio A. Cetrángolo"</v>
      </c>
      <c r="E311" s="2" t="s">
        <v>33</v>
      </c>
      <c r="F311" s="2" t="s">
        <v>34</v>
      </c>
      <c r="G311" s="2" t="s">
        <v>55</v>
      </c>
      <c r="H311" s="2" t="s">
        <v>36</v>
      </c>
      <c r="I311" s="2" t="s">
        <v>37</v>
      </c>
      <c r="J311" s="2" t="s">
        <v>35</v>
      </c>
      <c r="K311" s="2" t="s">
        <v>63</v>
      </c>
      <c r="L311" s="2" t="s">
        <v>39</v>
      </c>
      <c r="M311" s="2" t="s">
        <v>53</v>
      </c>
      <c r="N311" s="2" t="s">
        <v>35</v>
      </c>
      <c r="O311" s="2" t="s">
        <v>36</v>
      </c>
      <c r="P311" s="2" t="s">
        <v>36</v>
      </c>
      <c r="Q311" s="2"/>
      <c r="R311" s="2"/>
      <c r="S311" s="2" t="s">
        <v>45</v>
      </c>
      <c r="T311" s="2" t="s">
        <v>41</v>
      </c>
      <c r="U311" s="2" t="s">
        <v>36</v>
      </c>
      <c r="V311" s="2" t="s">
        <v>36</v>
      </c>
      <c r="W311" s="2" t="s">
        <v>36</v>
      </c>
      <c r="X311" s="2" t="s">
        <v>43</v>
      </c>
      <c r="Y311" s="2" t="s">
        <v>79</v>
      </c>
      <c r="Z311" s="2" t="s">
        <v>281</v>
      </c>
      <c r="AA311" s="2" t="s">
        <v>35</v>
      </c>
      <c r="AB311" s="2" t="s">
        <v>36</v>
      </c>
      <c r="AC311" s="2"/>
      <c r="AD311" s="2"/>
      <c r="AE311">
        <v>1381</v>
      </c>
      <c r="AF311" s="2" t="s">
        <v>36</v>
      </c>
      <c r="AG311" s="2" t="s">
        <v>36</v>
      </c>
      <c r="AH311" s="2"/>
      <c r="AI311" s="2"/>
      <c r="AJ311" s="2" t="s">
        <v>36</v>
      </c>
      <c r="AK311" s="2" t="s">
        <v>36</v>
      </c>
    </row>
    <row r="312" spans="1:37" x14ac:dyDescent="0.3">
      <c r="A312">
        <v>241</v>
      </c>
      <c r="B312" s="1">
        <v>41940</v>
      </c>
      <c r="C312">
        <v>5</v>
      </c>
      <c r="D312" t="str">
        <f>VLOOKUP(seguimiento[[#This Row],[idinstituciones]],instituciones[[idinstituciones]:[nombre]],2,)</f>
        <v>Hospital "Dr. Antonio A. Cetrángolo"</v>
      </c>
      <c r="E312" s="2" t="s">
        <v>64</v>
      </c>
      <c r="F312" s="2" t="s">
        <v>34</v>
      </c>
      <c r="G312" s="2" t="s">
        <v>55</v>
      </c>
      <c r="H312" s="2" t="s">
        <v>36</v>
      </c>
      <c r="I312" s="2" t="s">
        <v>37</v>
      </c>
      <c r="J312" s="2" t="s">
        <v>35</v>
      </c>
      <c r="K312" s="2"/>
      <c r="L312" s="2" t="s">
        <v>39</v>
      </c>
      <c r="M312" s="2" t="s">
        <v>53</v>
      </c>
      <c r="N312" s="2"/>
      <c r="O312" s="2" t="s">
        <v>36</v>
      </c>
      <c r="P312" s="2" t="s">
        <v>36</v>
      </c>
      <c r="Q312" s="2"/>
      <c r="R312" s="2" t="s">
        <v>118</v>
      </c>
      <c r="S312" s="2" t="s">
        <v>45</v>
      </c>
      <c r="T312" s="2" t="s">
        <v>41</v>
      </c>
      <c r="U312" s="2" t="s">
        <v>36</v>
      </c>
      <c r="V312" s="2" t="s">
        <v>36</v>
      </c>
      <c r="W312" s="2" t="s">
        <v>48</v>
      </c>
      <c r="X312" s="2" t="s">
        <v>43</v>
      </c>
      <c r="Y312" s="2" t="s">
        <v>47</v>
      </c>
      <c r="Z312" s="2" t="s">
        <v>281</v>
      </c>
      <c r="AA312" s="2" t="s">
        <v>35</v>
      </c>
      <c r="AB312" s="2" t="s">
        <v>36</v>
      </c>
      <c r="AC312" s="2"/>
      <c r="AD312" s="2"/>
      <c r="AE312">
        <v>1850</v>
      </c>
      <c r="AF312" s="2" t="s">
        <v>35</v>
      </c>
      <c r="AG312" s="2" t="s">
        <v>45</v>
      </c>
      <c r="AH312" s="2">
        <v>1</v>
      </c>
      <c r="AI312" s="2" t="str">
        <f>VLOOKUP(seguimiento[[#This Row],[vitamiad]],vitaminad[[id]:[valor]],2,)</f>
        <v>No realizado</v>
      </c>
      <c r="AJ312" s="2" t="s">
        <v>37</v>
      </c>
      <c r="AK312" s="2" t="s">
        <v>45</v>
      </c>
    </row>
    <row r="313" spans="1:37" x14ac:dyDescent="0.3">
      <c r="A313">
        <v>242</v>
      </c>
      <c r="B313" s="1">
        <v>41421</v>
      </c>
      <c r="C313">
        <v>5</v>
      </c>
      <c r="D313" t="str">
        <f>VLOOKUP(seguimiento[[#This Row],[idinstituciones]],instituciones[[idinstituciones]:[nombre]],2,)</f>
        <v>Hospital "Dr. Antonio A. Cetrángolo"</v>
      </c>
      <c r="E313" s="2" t="s">
        <v>33</v>
      </c>
      <c r="F313" s="2" t="s">
        <v>36</v>
      </c>
      <c r="G313" s="2" t="s">
        <v>59</v>
      </c>
      <c r="H313" s="2" t="s">
        <v>36</v>
      </c>
      <c r="I313" s="2" t="s">
        <v>45</v>
      </c>
      <c r="J313" s="2" t="s">
        <v>35</v>
      </c>
      <c r="K313" s="2" t="s">
        <v>38</v>
      </c>
      <c r="L313" s="2" t="s">
        <v>39</v>
      </c>
      <c r="M313" s="2"/>
      <c r="N313" s="2" t="s">
        <v>35</v>
      </c>
      <c r="O313" s="2" t="s">
        <v>36</v>
      </c>
      <c r="P313" s="2" t="s">
        <v>36</v>
      </c>
      <c r="Q313" s="2"/>
      <c r="R313" s="2"/>
      <c r="S313" s="2" t="s">
        <v>36</v>
      </c>
      <c r="T313" s="2" t="s">
        <v>49</v>
      </c>
      <c r="U313" s="2" t="s">
        <v>36</v>
      </c>
      <c r="V313" s="2" t="s">
        <v>45</v>
      </c>
      <c r="W313" s="2" t="s">
        <v>36</v>
      </c>
      <c r="X313" s="2" t="s">
        <v>65</v>
      </c>
      <c r="Y313" s="2" t="s">
        <v>54</v>
      </c>
      <c r="Z313" s="2" t="s">
        <v>281</v>
      </c>
      <c r="AA313" s="2" t="s">
        <v>35</v>
      </c>
      <c r="AB313" s="2" t="s">
        <v>36</v>
      </c>
      <c r="AC313" s="2"/>
      <c r="AD313" s="2"/>
      <c r="AE313">
        <v>911</v>
      </c>
      <c r="AF313" s="2" t="s">
        <v>36</v>
      </c>
      <c r="AG313" s="2" t="s">
        <v>36</v>
      </c>
      <c r="AH313" s="2"/>
      <c r="AI313" s="2"/>
      <c r="AJ313" s="2" t="s">
        <v>36</v>
      </c>
      <c r="AK313" s="2" t="s">
        <v>36</v>
      </c>
    </row>
    <row r="314" spans="1:37" x14ac:dyDescent="0.3">
      <c r="A314">
        <v>242</v>
      </c>
      <c r="B314" s="1">
        <v>41768</v>
      </c>
      <c r="C314">
        <v>5</v>
      </c>
      <c r="D314" t="str">
        <f>VLOOKUP(seguimiento[[#This Row],[idinstituciones]],instituciones[[idinstituciones]:[nombre]],2,)</f>
        <v>Hospital "Dr. Antonio A. Cetrángolo"</v>
      </c>
      <c r="E314" s="2" t="s">
        <v>33</v>
      </c>
      <c r="F314" s="2" t="s">
        <v>36</v>
      </c>
      <c r="G314" s="2" t="s">
        <v>51</v>
      </c>
      <c r="H314" s="2" t="s">
        <v>36</v>
      </c>
      <c r="I314" s="2" t="s">
        <v>45</v>
      </c>
      <c r="J314" s="2" t="s">
        <v>35</v>
      </c>
      <c r="K314" s="2" t="s">
        <v>38</v>
      </c>
      <c r="L314" s="2" t="s">
        <v>39</v>
      </c>
      <c r="M314" s="2"/>
      <c r="N314" s="2" t="s">
        <v>35</v>
      </c>
      <c r="O314" s="2" t="s">
        <v>36</v>
      </c>
      <c r="P314" s="2" t="s">
        <v>36</v>
      </c>
      <c r="Q314" s="2"/>
      <c r="R314" s="2"/>
      <c r="S314" s="2" t="s">
        <v>36</v>
      </c>
      <c r="T314" s="2" t="s">
        <v>66</v>
      </c>
      <c r="U314" s="2" t="s">
        <v>36</v>
      </c>
      <c r="V314" s="2" t="s">
        <v>36</v>
      </c>
      <c r="W314" s="2" t="s">
        <v>36</v>
      </c>
      <c r="X314" s="2" t="s">
        <v>43</v>
      </c>
      <c r="Y314" s="2" t="s">
        <v>47</v>
      </c>
      <c r="Z314" s="2" t="s">
        <v>281</v>
      </c>
      <c r="AA314" s="2" t="s">
        <v>35</v>
      </c>
      <c r="AB314" s="2" t="s">
        <v>36</v>
      </c>
      <c r="AC314" s="2"/>
      <c r="AD314" s="2"/>
      <c r="AE314">
        <v>297</v>
      </c>
      <c r="AF314" s="2" t="s">
        <v>36</v>
      </c>
      <c r="AG314" s="2" t="s">
        <v>36</v>
      </c>
      <c r="AH314" s="2"/>
      <c r="AI314" s="2"/>
      <c r="AJ314" s="2" t="s">
        <v>36</v>
      </c>
      <c r="AK314" s="2" t="s">
        <v>36</v>
      </c>
    </row>
    <row r="315" spans="1:37" x14ac:dyDescent="0.3">
      <c r="A315">
        <v>242</v>
      </c>
      <c r="B315" s="1">
        <v>42165</v>
      </c>
      <c r="C315">
        <v>5</v>
      </c>
      <c r="D315" t="str">
        <f>VLOOKUP(seguimiento[[#This Row],[idinstituciones]],instituciones[[idinstituciones]:[nombre]],2,)</f>
        <v>Hospital "Dr. Antonio A. Cetrángolo"</v>
      </c>
      <c r="E315" s="2" t="s">
        <v>44</v>
      </c>
      <c r="F315" s="2" t="s">
        <v>44</v>
      </c>
      <c r="G315" s="2" t="s">
        <v>59</v>
      </c>
      <c r="H315" s="2" t="s">
        <v>36</v>
      </c>
      <c r="I315" s="2" t="s">
        <v>45</v>
      </c>
      <c r="J315" s="2" t="s">
        <v>35</v>
      </c>
      <c r="K315" s="2" t="s">
        <v>38</v>
      </c>
      <c r="L315" s="2" t="s">
        <v>39</v>
      </c>
      <c r="M315" s="2"/>
      <c r="N315" s="2" t="s">
        <v>35</v>
      </c>
      <c r="O315" s="2" t="s">
        <v>36</v>
      </c>
      <c r="P315" s="2" t="s">
        <v>36</v>
      </c>
      <c r="Q315" s="2"/>
      <c r="R315" s="2"/>
      <c r="S315" s="2" t="s">
        <v>46</v>
      </c>
      <c r="T315" s="2" t="s">
        <v>41</v>
      </c>
      <c r="U315" s="2" t="s">
        <v>36</v>
      </c>
      <c r="V315" s="2" t="s">
        <v>36</v>
      </c>
      <c r="W315" s="2" t="s">
        <v>36</v>
      </c>
      <c r="X315" s="2" t="s">
        <v>43</v>
      </c>
      <c r="Y315" s="2" t="s">
        <v>44</v>
      </c>
      <c r="Z315" s="2" t="s">
        <v>281</v>
      </c>
      <c r="AA315" s="2" t="s">
        <v>35</v>
      </c>
      <c r="AB315" s="2" t="s">
        <v>36</v>
      </c>
      <c r="AC315" s="2"/>
      <c r="AD315" s="2"/>
      <c r="AE315">
        <v>87</v>
      </c>
      <c r="AF315" s="2" t="s">
        <v>36</v>
      </c>
      <c r="AG315" s="2" t="s">
        <v>36</v>
      </c>
      <c r="AH315" s="2"/>
      <c r="AI315" s="2"/>
      <c r="AJ315" s="2" t="s">
        <v>36</v>
      </c>
      <c r="AK315" s="2" t="s">
        <v>36</v>
      </c>
    </row>
    <row r="316" spans="1:37" x14ac:dyDescent="0.3">
      <c r="A316">
        <v>242</v>
      </c>
      <c r="B316" s="1"/>
      <c r="C316">
        <v>5</v>
      </c>
      <c r="D316" t="str">
        <f>VLOOKUP(seguimiento[[#This Row],[idinstituciones]],instituciones[[idinstituciones]:[nombre]],2,)</f>
        <v>Hospital "Dr. Antonio A. Cetrángolo"</v>
      </c>
      <c r="E316" s="2" t="s">
        <v>64</v>
      </c>
      <c r="F316" s="2" t="s">
        <v>36</v>
      </c>
      <c r="G316" s="2" t="s">
        <v>59</v>
      </c>
      <c r="H316" s="2" t="s">
        <v>36</v>
      </c>
      <c r="I316" s="2" t="s">
        <v>45</v>
      </c>
      <c r="J316" s="2" t="s">
        <v>35</v>
      </c>
      <c r="K316" s="2"/>
      <c r="L316" s="2" t="s">
        <v>44</v>
      </c>
      <c r="M316" s="2"/>
      <c r="N316" s="2" t="s">
        <v>35</v>
      </c>
      <c r="O316" s="2" t="s">
        <v>36</v>
      </c>
      <c r="P316" s="2" t="s">
        <v>36</v>
      </c>
      <c r="Q316" s="2"/>
      <c r="R316" s="2"/>
      <c r="S316" s="2" t="s">
        <v>36</v>
      </c>
      <c r="T316" s="2" t="s">
        <v>41</v>
      </c>
      <c r="U316" s="2" t="s">
        <v>36</v>
      </c>
      <c r="V316" s="2" t="s">
        <v>36</v>
      </c>
      <c r="W316" s="2" t="s">
        <v>41</v>
      </c>
      <c r="X316" s="2" t="s">
        <v>65</v>
      </c>
      <c r="Y316" s="2" t="s">
        <v>36</v>
      </c>
      <c r="Z316" s="2" t="s">
        <v>281</v>
      </c>
      <c r="AA316" s="2" t="s">
        <v>35</v>
      </c>
      <c r="AB316" s="2" t="s">
        <v>36</v>
      </c>
      <c r="AC316" s="2"/>
      <c r="AD316" s="2"/>
      <c r="AE316">
        <v>1346</v>
      </c>
      <c r="AF316" s="2" t="s">
        <v>36</v>
      </c>
      <c r="AG316" s="2" t="s">
        <v>36</v>
      </c>
      <c r="AH316" s="2"/>
      <c r="AI316" s="2"/>
      <c r="AJ316" s="2" t="s">
        <v>36</v>
      </c>
      <c r="AK316" s="2" t="s">
        <v>36</v>
      </c>
    </row>
    <row r="317" spans="1:37" x14ac:dyDescent="0.3">
      <c r="A317">
        <v>243</v>
      </c>
      <c r="B317" s="1">
        <v>41008</v>
      </c>
      <c r="C317">
        <v>5</v>
      </c>
      <c r="D317" t="str">
        <f>VLOOKUP(seguimiento[[#This Row],[idinstituciones]],instituciones[[idinstituciones]:[nombre]],2,)</f>
        <v>Hospital "Dr. Antonio A. Cetrángolo"</v>
      </c>
      <c r="E317" s="2" t="s">
        <v>33</v>
      </c>
      <c r="F317" s="2" t="s">
        <v>44</v>
      </c>
      <c r="G317" s="2" t="s">
        <v>55</v>
      </c>
      <c r="H317" s="2" t="s">
        <v>36</v>
      </c>
      <c r="I317" s="2" t="s">
        <v>45</v>
      </c>
      <c r="J317" s="2" t="s">
        <v>35</v>
      </c>
      <c r="K317" s="2" t="s">
        <v>38</v>
      </c>
      <c r="L317" s="2" t="s">
        <v>39</v>
      </c>
      <c r="M317" s="2"/>
      <c r="N317" s="2" t="s">
        <v>35</v>
      </c>
      <c r="O317" s="2" t="s">
        <v>36</v>
      </c>
      <c r="P317" s="2" t="s">
        <v>36</v>
      </c>
      <c r="Q317" s="2"/>
      <c r="R317" s="2"/>
      <c r="S317" s="2" t="s">
        <v>36</v>
      </c>
      <c r="T317" s="2" t="s">
        <v>41</v>
      </c>
      <c r="U317" s="2" t="s">
        <v>36</v>
      </c>
      <c r="V317" s="2" t="s">
        <v>36</v>
      </c>
      <c r="W317" s="2" t="s">
        <v>41</v>
      </c>
      <c r="X317" s="2" t="s">
        <v>43</v>
      </c>
      <c r="Y317" s="2" t="s">
        <v>47</v>
      </c>
      <c r="Z317" s="2" t="s">
        <v>281</v>
      </c>
      <c r="AA317" s="2" t="s">
        <v>35</v>
      </c>
      <c r="AB317" s="2" t="s">
        <v>36</v>
      </c>
      <c r="AC317" s="2"/>
      <c r="AD317" s="2"/>
      <c r="AE317">
        <v>1186</v>
      </c>
      <c r="AF317" s="2" t="s">
        <v>36</v>
      </c>
      <c r="AG317" s="2" t="s">
        <v>36</v>
      </c>
      <c r="AH317" s="2"/>
      <c r="AI317" s="2"/>
      <c r="AJ317" s="2" t="s">
        <v>36</v>
      </c>
      <c r="AK317" s="2" t="s">
        <v>36</v>
      </c>
    </row>
    <row r="318" spans="1:37" x14ac:dyDescent="0.3">
      <c r="A318">
        <v>243</v>
      </c>
      <c r="B318" s="1">
        <v>41409</v>
      </c>
      <c r="C318">
        <v>5</v>
      </c>
      <c r="D318" t="str">
        <f>VLOOKUP(seguimiento[[#This Row],[idinstituciones]],instituciones[[idinstituciones]:[nombre]],2,)</f>
        <v>Hospital "Dr. Antonio A. Cetrángolo"</v>
      </c>
      <c r="E318" s="2" t="s">
        <v>35</v>
      </c>
      <c r="F318" s="2" t="s">
        <v>34</v>
      </c>
      <c r="G318" s="2" t="s">
        <v>55</v>
      </c>
      <c r="H318" s="2" t="s">
        <v>36</v>
      </c>
      <c r="I318" s="2" t="s">
        <v>45</v>
      </c>
      <c r="J318" s="2" t="s">
        <v>35</v>
      </c>
      <c r="K318" s="2" t="s">
        <v>38</v>
      </c>
      <c r="L318" s="2" t="s">
        <v>39</v>
      </c>
      <c r="M318" s="2"/>
      <c r="N318" s="2" t="s">
        <v>35</v>
      </c>
      <c r="O318" s="2" t="s">
        <v>36</v>
      </c>
      <c r="P318" s="2" t="s">
        <v>36</v>
      </c>
      <c r="Q318" s="2" t="s">
        <v>34</v>
      </c>
      <c r="R318" s="2"/>
      <c r="S318" s="2" t="s">
        <v>45</v>
      </c>
      <c r="T318" s="2" t="s">
        <v>49</v>
      </c>
      <c r="U318" s="2" t="s">
        <v>36</v>
      </c>
      <c r="V318" s="2" t="s">
        <v>36</v>
      </c>
      <c r="W318" s="2" t="s">
        <v>36</v>
      </c>
      <c r="X318" s="2" t="s">
        <v>43</v>
      </c>
      <c r="Y318" s="2" t="s">
        <v>47</v>
      </c>
      <c r="Z318" s="2" t="s">
        <v>281</v>
      </c>
      <c r="AA318" s="2" t="s">
        <v>35</v>
      </c>
      <c r="AB318" s="2" t="s">
        <v>36</v>
      </c>
      <c r="AC318" s="2"/>
      <c r="AD318" s="2"/>
      <c r="AE318">
        <v>1136</v>
      </c>
      <c r="AF318" s="2" t="s">
        <v>36</v>
      </c>
      <c r="AG318" s="2" t="s">
        <v>36</v>
      </c>
      <c r="AH318" s="2"/>
      <c r="AI318" s="2"/>
      <c r="AJ318" s="2" t="s">
        <v>36</v>
      </c>
      <c r="AK318" s="2" t="s">
        <v>36</v>
      </c>
    </row>
    <row r="319" spans="1:37" x14ac:dyDescent="0.3">
      <c r="A319">
        <v>244</v>
      </c>
      <c r="B319" s="1">
        <v>41047</v>
      </c>
      <c r="C319">
        <v>5</v>
      </c>
      <c r="D319" t="str">
        <f>VLOOKUP(seguimiento[[#This Row],[idinstituciones]],instituciones[[idinstituciones]:[nombre]],2,)</f>
        <v>Hospital "Dr. Antonio A. Cetrángolo"</v>
      </c>
      <c r="E319" s="2" t="s">
        <v>33</v>
      </c>
      <c r="F319" s="2" t="s">
        <v>44</v>
      </c>
      <c r="G319" s="2" t="s">
        <v>55</v>
      </c>
      <c r="H319" s="2" t="s">
        <v>36</v>
      </c>
      <c r="I319" s="2" t="s">
        <v>37</v>
      </c>
      <c r="J319" s="2" t="s">
        <v>35</v>
      </c>
      <c r="K319" s="2" t="s">
        <v>61</v>
      </c>
      <c r="L319" s="2" t="s">
        <v>39</v>
      </c>
      <c r="M319" s="2"/>
      <c r="N319" s="2" t="s">
        <v>35</v>
      </c>
      <c r="O319" s="2" t="s">
        <v>36</v>
      </c>
      <c r="P319" s="2" t="s">
        <v>36</v>
      </c>
      <c r="Q319" s="2" t="s">
        <v>80</v>
      </c>
      <c r="R319" s="2"/>
      <c r="S319" s="2" t="s">
        <v>37</v>
      </c>
      <c r="T319" s="2" t="s">
        <v>81</v>
      </c>
      <c r="U319" s="2" t="s">
        <v>37</v>
      </c>
      <c r="V319" s="2" t="s">
        <v>37</v>
      </c>
      <c r="W319" s="2" t="s">
        <v>41</v>
      </c>
      <c r="X319" s="2" t="s">
        <v>65</v>
      </c>
      <c r="Y319" s="2" t="s">
        <v>47</v>
      </c>
      <c r="Z319" s="2" t="s">
        <v>281</v>
      </c>
      <c r="AA319" s="2" t="s">
        <v>35</v>
      </c>
      <c r="AB319" s="2" t="s">
        <v>36</v>
      </c>
      <c r="AC319" s="2"/>
      <c r="AD319" s="2"/>
      <c r="AE319">
        <v>898</v>
      </c>
      <c r="AF319" s="2" t="s">
        <v>36</v>
      </c>
      <c r="AG319" s="2" t="s">
        <v>36</v>
      </c>
      <c r="AH319" s="2"/>
      <c r="AI319" s="2"/>
      <c r="AJ319" s="2" t="s">
        <v>36</v>
      </c>
      <c r="AK319" s="2" t="s">
        <v>36</v>
      </c>
    </row>
    <row r="320" spans="1:37" x14ac:dyDescent="0.3">
      <c r="A320">
        <v>244</v>
      </c>
      <c r="B320" s="1">
        <v>41411</v>
      </c>
      <c r="C320">
        <v>5</v>
      </c>
      <c r="D320" t="str">
        <f>VLOOKUP(seguimiento[[#This Row],[idinstituciones]],instituciones[[idinstituciones]:[nombre]],2,)</f>
        <v>Hospital "Dr. Antonio A. Cetrángolo"</v>
      </c>
      <c r="E320" s="2" t="s">
        <v>44</v>
      </c>
      <c r="F320" s="2" t="s">
        <v>58</v>
      </c>
      <c r="G320" s="2" t="s">
        <v>55</v>
      </c>
      <c r="H320" s="2" t="s">
        <v>36</v>
      </c>
      <c r="I320" s="2" t="s">
        <v>37</v>
      </c>
      <c r="J320" s="2" t="s">
        <v>35</v>
      </c>
      <c r="K320" s="2" t="s">
        <v>63</v>
      </c>
      <c r="L320" s="2" t="s">
        <v>39</v>
      </c>
      <c r="M320" s="2" t="s">
        <v>70</v>
      </c>
      <c r="N320" s="2" t="s">
        <v>35</v>
      </c>
      <c r="O320" s="2" t="s">
        <v>36</v>
      </c>
      <c r="P320" s="2" t="s">
        <v>36</v>
      </c>
      <c r="Q320" s="2" t="s">
        <v>34</v>
      </c>
      <c r="R320" s="2"/>
      <c r="S320" s="2" t="s">
        <v>45</v>
      </c>
      <c r="T320" s="2" t="s">
        <v>37</v>
      </c>
      <c r="U320" s="2" t="s">
        <v>36</v>
      </c>
      <c r="V320" s="2" t="s">
        <v>45</v>
      </c>
      <c r="W320" s="2" t="s">
        <v>37</v>
      </c>
      <c r="X320" s="2" t="s">
        <v>43</v>
      </c>
      <c r="Y320" s="2" t="s">
        <v>36</v>
      </c>
      <c r="Z320" s="2" t="s">
        <v>35</v>
      </c>
      <c r="AA320" s="2" t="s">
        <v>35</v>
      </c>
      <c r="AB320" s="2" t="s">
        <v>36</v>
      </c>
      <c r="AC320" s="2"/>
      <c r="AD320" s="2"/>
      <c r="AE320">
        <v>333</v>
      </c>
      <c r="AF320" s="2" t="s">
        <v>36</v>
      </c>
      <c r="AG320" s="2" t="s">
        <v>36</v>
      </c>
      <c r="AH320" s="2"/>
      <c r="AI320" s="2"/>
      <c r="AJ320" s="2" t="s">
        <v>36</v>
      </c>
      <c r="AK320" s="2" t="s">
        <v>36</v>
      </c>
    </row>
    <row r="321" spans="1:37" x14ac:dyDescent="0.3">
      <c r="A321">
        <v>245</v>
      </c>
      <c r="B321" s="1">
        <v>40995</v>
      </c>
      <c r="C321">
        <v>5</v>
      </c>
      <c r="D321" t="str">
        <f>VLOOKUP(seguimiento[[#This Row],[idinstituciones]],instituciones[[idinstituciones]:[nombre]],2,)</f>
        <v>Hospital "Dr. Antonio A. Cetrángolo"</v>
      </c>
      <c r="E321" s="2" t="s">
        <v>33</v>
      </c>
      <c r="F321" s="2" t="s">
        <v>36</v>
      </c>
      <c r="G321" s="2" t="s">
        <v>55</v>
      </c>
      <c r="H321" s="2" t="s">
        <v>36</v>
      </c>
      <c r="I321" s="2" t="s">
        <v>45</v>
      </c>
      <c r="J321" s="2" t="s">
        <v>35</v>
      </c>
      <c r="K321" s="2" t="s">
        <v>38</v>
      </c>
      <c r="L321" s="2" t="s">
        <v>39</v>
      </c>
      <c r="M321" s="2"/>
      <c r="N321" s="2" t="s">
        <v>35</v>
      </c>
      <c r="O321" s="2" t="s">
        <v>36</v>
      </c>
      <c r="P321" s="2" t="s">
        <v>36</v>
      </c>
      <c r="Q321" s="2"/>
      <c r="R321" s="2"/>
      <c r="S321" s="2" t="s">
        <v>36</v>
      </c>
      <c r="T321" s="2" t="s">
        <v>81</v>
      </c>
      <c r="U321" s="2" t="s">
        <v>36</v>
      </c>
      <c r="V321" s="2" t="s">
        <v>36</v>
      </c>
      <c r="W321" s="2" t="s">
        <v>41</v>
      </c>
      <c r="X321" s="2" t="s">
        <v>43</v>
      </c>
      <c r="Y321" s="2" t="s">
        <v>47</v>
      </c>
      <c r="Z321" s="2" t="s">
        <v>281</v>
      </c>
      <c r="AA321" s="2" t="s">
        <v>35</v>
      </c>
      <c r="AB321" s="2" t="s">
        <v>36</v>
      </c>
      <c r="AC321" s="2"/>
      <c r="AD321" s="2"/>
      <c r="AE321">
        <v>984</v>
      </c>
      <c r="AF321" s="2" t="s">
        <v>36</v>
      </c>
      <c r="AG321" s="2" t="s">
        <v>36</v>
      </c>
      <c r="AH321" s="2"/>
      <c r="AI321" s="2"/>
      <c r="AJ321" s="2" t="s">
        <v>36</v>
      </c>
      <c r="AK321" s="2" t="s">
        <v>36</v>
      </c>
    </row>
    <row r="322" spans="1:37" x14ac:dyDescent="0.3">
      <c r="A322">
        <v>245</v>
      </c>
      <c r="B322" s="1">
        <v>41418</v>
      </c>
      <c r="C322">
        <v>5</v>
      </c>
      <c r="D322" t="str">
        <f>VLOOKUP(seguimiento[[#This Row],[idinstituciones]],instituciones[[idinstituciones]:[nombre]],2,)</f>
        <v>Hospital "Dr. Antonio A. Cetrángolo"</v>
      </c>
      <c r="E322" s="2" t="s">
        <v>33</v>
      </c>
      <c r="F322" s="2" t="s">
        <v>58</v>
      </c>
      <c r="G322" s="2" t="s">
        <v>59</v>
      </c>
      <c r="H322" s="2" t="s">
        <v>36</v>
      </c>
      <c r="I322" s="2" t="s">
        <v>45</v>
      </c>
      <c r="J322" s="2" t="s">
        <v>35</v>
      </c>
      <c r="K322" s="2" t="s">
        <v>38</v>
      </c>
      <c r="L322" s="2" t="s">
        <v>39</v>
      </c>
      <c r="M322" s="2"/>
      <c r="N322" s="2" t="s">
        <v>35</v>
      </c>
      <c r="O322" s="2" t="s">
        <v>36</v>
      </c>
      <c r="P322" s="2" t="s">
        <v>36</v>
      </c>
      <c r="Q322" s="2" t="s">
        <v>34</v>
      </c>
      <c r="R322" s="2"/>
      <c r="S322" s="2" t="s">
        <v>36</v>
      </c>
      <c r="T322" s="2" t="s">
        <v>46</v>
      </c>
      <c r="U322" s="2" t="s">
        <v>45</v>
      </c>
      <c r="V322" s="2" t="s">
        <v>45</v>
      </c>
      <c r="W322" s="2" t="s">
        <v>36</v>
      </c>
      <c r="X322" s="2" t="s">
        <v>43</v>
      </c>
      <c r="Y322" s="2" t="s">
        <v>47</v>
      </c>
      <c r="Z322" s="2" t="s">
        <v>281</v>
      </c>
      <c r="AA322" s="2" t="s">
        <v>35</v>
      </c>
      <c r="AB322" s="2" t="s">
        <v>36</v>
      </c>
      <c r="AC322" s="2"/>
      <c r="AD322" s="2"/>
      <c r="AE322">
        <v>961</v>
      </c>
      <c r="AF322" s="2" t="s">
        <v>36</v>
      </c>
      <c r="AG322" s="2" t="s">
        <v>36</v>
      </c>
      <c r="AH322" s="2"/>
      <c r="AI322" s="2"/>
      <c r="AJ322" s="2" t="s">
        <v>36</v>
      </c>
      <c r="AK322" s="2" t="s">
        <v>36</v>
      </c>
    </row>
    <row r="323" spans="1:37" x14ac:dyDescent="0.3">
      <c r="A323">
        <v>245</v>
      </c>
      <c r="B323" s="1">
        <v>41976</v>
      </c>
      <c r="C323">
        <v>5</v>
      </c>
      <c r="D323" t="str">
        <f>VLOOKUP(seguimiento[[#This Row],[idinstituciones]],instituciones[[idinstituciones]:[nombre]],2,)</f>
        <v>Hospital "Dr. Antonio A. Cetrángolo"</v>
      </c>
      <c r="E323" s="2" t="s">
        <v>64</v>
      </c>
      <c r="F323" s="2" t="s">
        <v>36</v>
      </c>
      <c r="G323" s="2" t="s">
        <v>55</v>
      </c>
      <c r="H323" s="2" t="s">
        <v>36</v>
      </c>
      <c r="I323" s="2" t="s">
        <v>45</v>
      </c>
      <c r="J323" s="2" t="s">
        <v>35</v>
      </c>
      <c r="K323" s="2"/>
      <c r="L323" s="2" t="s">
        <v>39</v>
      </c>
      <c r="M323" s="2"/>
      <c r="N323" s="2"/>
      <c r="O323" s="2" t="s">
        <v>36</v>
      </c>
      <c r="P323" s="2" t="s">
        <v>36</v>
      </c>
      <c r="Q323" s="2"/>
      <c r="R323" s="2" t="s">
        <v>118</v>
      </c>
      <c r="S323" s="2" t="s">
        <v>37</v>
      </c>
      <c r="T323" s="2" t="s">
        <v>41</v>
      </c>
      <c r="U323" s="2" t="s">
        <v>45</v>
      </c>
      <c r="V323" s="2" t="s">
        <v>45</v>
      </c>
      <c r="W323" s="2" t="s">
        <v>46</v>
      </c>
      <c r="X323" s="2" t="s">
        <v>43</v>
      </c>
      <c r="Y323" s="2" t="s">
        <v>47</v>
      </c>
      <c r="Z323" s="2" t="s">
        <v>281</v>
      </c>
      <c r="AA323" s="2" t="s">
        <v>35</v>
      </c>
      <c r="AB323" s="2" t="s">
        <v>36</v>
      </c>
      <c r="AC323" s="2"/>
      <c r="AD323" s="2"/>
      <c r="AE323">
        <v>1851</v>
      </c>
      <c r="AF323" s="2" t="s">
        <v>35</v>
      </c>
      <c r="AG323" s="2" t="s">
        <v>45</v>
      </c>
      <c r="AH323" s="2">
        <v>4</v>
      </c>
      <c r="AI323" s="2"/>
      <c r="AJ323" s="2" t="s">
        <v>37</v>
      </c>
      <c r="AK323" s="2" t="s">
        <v>45</v>
      </c>
    </row>
    <row r="324" spans="1:37" x14ac:dyDescent="0.3">
      <c r="A324">
        <v>246</v>
      </c>
      <c r="B324" s="1">
        <v>41050</v>
      </c>
      <c r="C324">
        <v>5</v>
      </c>
      <c r="D324" t="str">
        <f>VLOOKUP(seguimiento[[#This Row],[idinstituciones]],instituciones[[idinstituciones]:[nombre]],2,)</f>
        <v>Hospital "Dr. Antonio A. Cetrángolo"</v>
      </c>
      <c r="E324" s="2" t="s">
        <v>35</v>
      </c>
      <c r="F324" s="2" t="s">
        <v>36</v>
      </c>
      <c r="G324" s="2" t="s">
        <v>55</v>
      </c>
      <c r="H324" s="2" t="s">
        <v>36</v>
      </c>
      <c r="I324" s="2" t="s">
        <v>37</v>
      </c>
      <c r="J324" s="2" t="s">
        <v>35</v>
      </c>
      <c r="K324" s="2" t="s">
        <v>61</v>
      </c>
      <c r="L324" s="2" t="s">
        <v>39</v>
      </c>
      <c r="M324" s="2"/>
      <c r="N324" s="2" t="s">
        <v>35</v>
      </c>
      <c r="O324" s="2" t="s">
        <v>36</v>
      </c>
      <c r="P324" s="2" t="s">
        <v>36</v>
      </c>
      <c r="Q324" s="2"/>
      <c r="R324" s="2"/>
      <c r="S324" s="2" t="s">
        <v>36</v>
      </c>
      <c r="T324" s="2" t="s">
        <v>41</v>
      </c>
      <c r="U324" s="2" t="s">
        <v>36</v>
      </c>
      <c r="V324" s="2" t="s">
        <v>36</v>
      </c>
      <c r="W324" s="2" t="s">
        <v>36</v>
      </c>
      <c r="X324" s="2" t="s">
        <v>36</v>
      </c>
      <c r="Y324" s="2" t="s">
        <v>36</v>
      </c>
      <c r="Z324" s="2" t="s">
        <v>281</v>
      </c>
      <c r="AA324" s="2" t="s">
        <v>35</v>
      </c>
      <c r="AB324" s="2" t="s">
        <v>36</v>
      </c>
      <c r="AC324" s="2"/>
      <c r="AD324" s="2"/>
      <c r="AE324">
        <v>1517</v>
      </c>
      <c r="AF324" s="2" t="s">
        <v>36</v>
      </c>
      <c r="AG324" s="2" t="s">
        <v>36</v>
      </c>
      <c r="AH324" s="2"/>
      <c r="AI324" s="2"/>
      <c r="AJ324" s="2" t="s">
        <v>36</v>
      </c>
      <c r="AK324" s="2" t="s">
        <v>36</v>
      </c>
    </row>
    <row r="325" spans="1:37" x14ac:dyDescent="0.3">
      <c r="A325">
        <v>246</v>
      </c>
      <c r="B325" s="1">
        <v>41430</v>
      </c>
      <c r="C325">
        <v>5</v>
      </c>
      <c r="D325" t="str">
        <f>VLOOKUP(seguimiento[[#This Row],[idinstituciones]],instituciones[[idinstituciones]:[nombre]],2,)</f>
        <v>Hospital "Dr. Antonio A. Cetrángolo"</v>
      </c>
      <c r="E325" s="2" t="s">
        <v>33</v>
      </c>
      <c r="F325" s="2" t="s">
        <v>58</v>
      </c>
      <c r="G325" s="2" t="s">
        <v>35</v>
      </c>
      <c r="H325" s="2" t="s">
        <v>36</v>
      </c>
      <c r="I325" s="2" t="s">
        <v>37</v>
      </c>
      <c r="J325" s="2" t="s">
        <v>35</v>
      </c>
      <c r="K325" s="2" t="s">
        <v>63</v>
      </c>
      <c r="L325" s="2" t="s">
        <v>39</v>
      </c>
      <c r="M325" s="2" t="s">
        <v>70</v>
      </c>
      <c r="N325" s="2" t="s">
        <v>35</v>
      </c>
      <c r="O325" s="2" t="s">
        <v>36</v>
      </c>
      <c r="P325" s="2" t="s">
        <v>36</v>
      </c>
      <c r="Q325" s="2" t="s">
        <v>34</v>
      </c>
      <c r="R325" s="2"/>
      <c r="S325" s="2" t="s">
        <v>45</v>
      </c>
      <c r="T325" s="2" t="s">
        <v>37</v>
      </c>
      <c r="U325" s="2" t="s">
        <v>36</v>
      </c>
      <c r="V325" s="2" t="s">
        <v>36</v>
      </c>
      <c r="W325" s="2" t="s">
        <v>36</v>
      </c>
      <c r="X325" s="2" t="s">
        <v>65</v>
      </c>
      <c r="Y325" s="2" t="s">
        <v>36</v>
      </c>
      <c r="Z325" s="2" t="s">
        <v>281</v>
      </c>
      <c r="AA325" s="2" t="s">
        <v>35</v>
      </c>
      <c r="AB325" s="2" t="s">
        <v>36</v>
      </c>
      <c r="AC325" s="2"/>
      <c r="AD325" s="2"/>
      <c r="AE325">
        <v>1409</v>
      </c>
      <c r="AF325" s="2" t="s">
        <v>36</v>
      </c>
      <c r="AG325" s="2" t="s">
        <v>36</v>
      </c>
      <c r="AH325" s="2"/>
      <c r="AI325" s="2"/>
      <c r="AJ325" s="2" t="s">
        <v>36</v>
      </c>
      <c r="AK325" s="2" t="s">
        <v>36</v>
      </c>
    </row>
    <row r="326" spans="1:37" x14ac:dyDescent="0.3">
      <c r="A326">
        <v>246</v>
      </c>
      <c r="B326" s="1">
        <v>41968</v>
      </c>
      <c r="C326">
        <v>5</v>
      </c>
      <c r="D326" t="str">
        <f>VLOOKUP(seguimiento[[#This Row],[idinstituciones]],instituciones[[idinstituciones]:[nombre]],2,)</f>
        <v>Hospital "Dr. Antonio A. Cetrángolo"</v>
      </c>
      <c r="E326" s="2" t="s">
        <v>64</v>
      </c>
      <c r="F326" s="2" t="s">
        <v>36</v>
      </c>
      <c r="G326" s="2" t="s">
        <v>55</v>
      </c>
      <c r="H326" s="2" t="s">
        <v>36</v>
      </c>
      <c r="I326" s="2" t="s">
        <v>37</v>
      </c>
      <c r="J326" s="2" t="s">
        <v>44</v>
      </c>
      <c r="K326" s="2"/>
      <c r="L326" s="2" t="s">
        <v>39</v>
      </c>
      <c r="M326" s="2"/>
      <c r="N326" s="2" t="s">
        <v>35</v>
      </c>
      <c r="O326" s="2" t="s">
        <v>36</v>
      </c>
      <c r="P326" s="2" t="s">
        <v>36</v>
      </c>
      <c r="Q326" s="2" t="s">
        <v>34</v>
      </c>
      <c r="R326" s="2" t="s">
        <v>34</v>
      </c>
      <c r="S326" s="2" t="s">
        <v>45</v>
      </c>
      <c r="T326" s="2" t="s">
        <v>41</v>
      </c>
      <c r="U326" s="2" t="s">
        <v>45</v>
      </c>
      <c r="V326" s="2" t="s">
        <v>45</v>
      </c>
      <c r="W326" s="2" t="s">
        <v>41</v>
      </c>
      <c r="X326" s="2" t="s">
        <v>43</v>
      </c>
      <c r="Y326" s="2" t="s">
        <v>44</v>
      </c>
      <c r="Z326" s="2" t="s">
        <v>281</v>
      </c>
      <c r="AA326" s="2" t="s">
        <v>35</v>
      </c>
      <c r="AB326" s="2" t="s">
        <v>36</v>
      </c>
      <c r="AC326" s="2"/>
      <c r="AD326" s="2"/>
      <c r="AE326">
        <v>1853</v>
      </c>
      <c r="AF326" s="2" t="s">
        <v>35</v>
      </c>
      <c r="AG326" s="2" t="s">
        <v>45</v>
      </c>
      <c r="AH326" s="2">
        <v>1</v>
      </c>
      <c r="AI326" s="2" t="str">
        <f>VLOOKUP(seguimiento[[#This Row],[vitamiad]],vitaminad[[id]:[valor]],2,)</f>
        <v>No realizado</v>
      </c>
      <c r="AJ326" s="2" t="s">
        <v>46</v>
      </c>
      <c r="AK326" s="2" t="s">
        <v>45</v>
      </c>
    </row>
    <row r="327" spans="1:37" x14ac:dyDescent="0.3">
      <c r="A327">
        <v>247</v>
      </c>
      <c r="B327" s="1">
        <v>41015</v>
      </c>
      <c r="C327">
        <v>5</v>
      </c>
      <c r="D327" t="str">
        <f>VLOOKUP(seguimiento[[#This Row],[idinstituciones]],instituciones[[idinstituciones]:[nombre]],2,)</f>
        <v>Hospital "Dr. Antonio A. Cetrángolo"</v>
      </c>
      <c r="E327" s="2" t="s">
        <v>64</v>
      </c>
      <c r="F327" s="2" t="s">
        <v>58</v>
      </c>
      <c r="G327" s="2" t="s">
        <v>51</v>
      </c>
      <c r="H327" s="2" t="s">
        <v>36</v>
      </c>
      <c r="I327" s="2" t="s">
        <v>37</v>
      </c>
      <c r="J327" s="2" t="s">
        <v>35</v>
      </c>
      <c r="K327" s="2" t="s">
        <v>61</v>
      </c>
      <c r="L327" s="2" t="s">
        <v>39</v>
      </c>
      <c r="M327" s="2"/>
      <c r="N327" s="2" t="s">
        <v>35</v>
      </c>
      <c r="O327" s="2" t="s">
        <v>36</v>
      </c>
      <c r="P327" s="2" t="s">
        <v>36</v>
      </c>
      <c r="Q327" s="2"/>
      <c r="R327" s="2"/>
      <c r="S327" s="2" t="s">
        <v>36</v>
      </c>
      <c r="T327" s="2" t="s">
        <v>41</v>
      </c>
      <c r="U327" s="2" t="s">
        <v>36</v>
      </c>
      <c r="V327" s="2" t="s">
        <v>36</v>
      </c>
      <c r="W327" s="2" t="s">
        <v>41</v>
      </c>
      <c r="X327" s="2" t="s">
        <v>65</v>
      </c>
      <c r="Y327" s="2" t="s">
        <v>47</v>
      </c>
      <c r="Z327" s="2" t="s">
        <v>281</v>
      </c>
      <c r="AA327" s="2" t="s">
        <v>35</v>
      </c>
      <c r="AB327" s="2" t="s">
        <v>36</v>
      </c>
      <c r="AC327" s="2"/>
      <c r="AD327" s="2"/>
      <c r="AE327">
        <v>597</v>
      </c>
      <c r="AF327" s="2" t="s">
        <v>36</v>
      </c>
      <c r="AG327" s="2" t="s">
        <v>36</v>
      </c>
      <c r="AH327" s="2"/>
      <c r="AI327" s="2"/>
      <c r="AJ327" s="2" t="s">
        <v>36</v>
      </c>
      <c r="AK327" s="2" t="s">
        <v>36</v>
      </c>
    </row>
    <row r="328" spans="1:37" x14ac:dyDescent="0.3">
      <c r="A328">
        <v>248</v>
      </c>
      <c r="B328" s="1"/>
      <c r="E328" s="2" t="s">
        <v>33</v>
      </c>
      <c r="F328" s="2" t="s">
        <v>34</v>
      </c>
      <c r="G328" s="2" t="s">
        <v>35</v>
      </c>
      <c r="H328" s="2" t="s">
        <v>36</v>
      </c>
      <c r="I328" s="2" t="s">
        <v>37</v>
      </c>
      <c r="J328" s="2" t="s">
        <v>35</v>
      </c>
      <c r="K328" s="2" t="s">
        <v>61</v>
      </c>
      <c r="L328" s="2" t="s">
        <v>39</v>
      </c>
      <c r="M328" s="2" t="s">
        <v>70</v>
      </c>
      <c r="N328" s="2" t="s">
        <v>35</v>
      </c>
      <c r="O328" s="2" t="s">
        <v>36</v>
      </c>
      <c r="P328" s="2" t="s">
        <v>36</v>
      </c>
      <c r="Q328" s="2"/>
      <c r="R328" s="2"/>
      <c r="S328" s="2" t="s">
        <v>36</v>
      </c>
      <c r="T328" s="2" t="s">
        <v>37</v>
      </c>
      <c r="U328" s="2" t="s">
        <v>36</v>
      </c>
      <c r="V328" s="2" t="s">
        <v>36</v>
      </c>
      <c r="W328" s="2" t="s">
        <v>36</v>
      </c>
      <c r="X328" s="2" t="s">
        <v>43</v>
      </c>
      <c r="Y328" s="2" t="s">
        <v>47</v>
      </c>
      <c r="Z328" s="2" t="s">
        <v>281</v>
      </c>
      <c r="AA328" s="2" t="s">
        <v>35</v>
      </c>
      <c r="AB328" s="2" t="s">
        <v>36</v>
      </c>
      <c r="AC328" s="2"/>
      <c r="AD328" s="2"/>
      <c r="AE328">
        <v>1561</v>
      </c>
      <c r="AF328" s="2" t="s">
        <v>36</v>
      </c>
      <c r="AG328" s="2" t="s">
        <v>36</v>
      </c>
      <c r="AH328" s="2"/>
      <c r="AI328" s="2"/>
      <c r="AJ328" s="2" t="s">
        <v>36</v>
      </c>
      <c r="AK328" s="2" t="s">
        <v>36</v>
      </c>
    </row>
    <row r="329" spans="1:37" x14ac:dyDescent="0.3">
      <c r="A329">
        <v>249</v>
      </c>
      <c r="B329" s="1">
        <v>41058</v>
      </c>
      <c r="C329">
        <v>5</v>
      </c>
      <c r="D329" t="str">
        <f>VLOOKUP(seguimiento[[#This Row],[idinstituciones]],instituciones[[idinstituciones]:[nombre]],2,)</f>
        <v>Hospital "Dr. Antonio A. Cetrángolo"</v>
      </c>
      <c r="E329" s="2" t="s">
        <v>64</v>
      </c>
      <c r="F329" s="2" t="s">
        <v>34</v>
      </c>
      <c r="G329" s="2" t="s">
        <v>35</v>
      </c>
      <c r="H329" s="2" t="s">
        <v>36</v>
      </c>
      <c r="I329" s="2" t="s">
        <v>45</v>
      </c>
      <c r="J329" s="2" t="s">
        <v>35</v>
      </c>
      <c r="K329" s="2"/>
      <c r="L329" s="2" t="s">
        <v>39</v>
      </c>
      <c r="M329" s="2"/>
      <c r="N329" s="2" t="s">
        <v>35</v>
      </c>
      <c r="O329" s="2" t="s">
        <v>36</v>
      </c>
      <c r="P329" s="2" t="s">
        <v>36</v>
      </c>
      <c r="Q329" s="2"/>
      <c r="R329" s="2"/>
      <c r="S329" s="2" t="s">
        <v>36</v>
      </c>
      <c r="T329" s="2" t="s">
        <v>81</v>
      </c>
      <c r="U329" s="2" t="s">
        <v>36</v>
      </c>
      <c r="V329" s="2" t="s">
        <v>36</v>
      </c>
      <c r="W329" s="2" t="s">
        <v>81</v>
      </c>
      <c r="X329" s="2" t="s">
        <v>43</v>
      </c>
      <c r="Y329" s="2" t="s">
        <v>44</v>
      </c>
      <c r="Z329" s="2"/>
      <c r="AA329" s="2" t="s">
        <v>35</v>
      </c>
      <c r="AB329" s="2" t="s">
        <v>36</v>
      </c>
      <c r="AC329" s="2"/>
      <c r="AD329" s="2"/>
      <c r="AE329">
        <v>970</v>
      </c>
      <c r="AF329" s="2" t="s">
        <v>36</v>
      </c>
      <c r="AG329" s="2" t="s">
        <v>36</v>
      </c>
      <c r="AH329" s="2"/>
      <c r="AI329" s="2"/>
      <c r="AJ329" s="2" t="s">
        <v>36</v>
      </c>
      <c r="AK329" s="2" t="s">
        <v>36</v>
      </c>
    </row>
    <row r="330" spans="1:37" x14ac:dyDescent="0.3">
      <c r="A330">
        <v>249</v>
      </c>
      <c r="B330" s="1">
        <v>41400</v>
      </c>
      <c r="C330">
        <v>5</v>
      </c>
      <c r="D330" t="str">
        <f>VLOOKUP(seguimiento[[#This Row],[idinstituciones]],instituciones[[idinstituciones]:[nombre]],2,)</f>
        <v>Hospital "Dr. Antonio A. Cetrángolo"</v>
      </c>
      <c r="E330" s="2" t="s">
        <v>35</v>
      </c>
      <c r="F330" s="2" t="s">
        <v>44</v>
      </c>
      <c r="G330" s="2" t="s">
        <v>35</v>
      </c>
      <c r="H330" s="2" t="s">
        <v>36</v>
      </c>
      <c r="I330" s="2" t="s">
        <v>45</v>
      </c>
      <c r="J330" s="2" t="s">
        <v>35</v>
      </c>
      <c r="K330" s="2"/>
      <c r="L330" s="2" t="s">
        <v>39</v>
      </c>
      <c r="M330" s="2"/>
      <c r="N330" s="2" t="s">
        <v>35</v>
      </c>
      <c r="O330" s="2" t="s">
        <v>36</v>
      </c>
      <c r="P330" s="2" t="s">
        <v>36</v>
      </c>
      <c r="Q330" s="2"/>
      <c r="R330" s="2"/>
      <c r="S330" s="2" t="s">
        <v>36</v>
      </c>
      <c r="T330" s="2" t="s">
        <v>48</v>
      </c>
      <c r="U330" s="2" t="s">
        <v>36</v>
      </c>
      <c r="V330" s="2" t="s">
        <v>45</v>
      </c>
      <c r="W330" s="2" t="s">
        <v>36</v>
      </c>
      <c r="X330" s="2" t="s">
        <v>43</v>
      </c>
      <c r="Y330" s="2" t="s">
        <v>36</v>
      </c>
      <c r="Z330" s="2" t="s">
        <v>281</v>
      </c>
      <c r="AA330" s="2" t="s">
        <v>35</v>
      </c>
      <c r="AB330" s="2" t="s">
        <v>36</v>
      </c>
      <c r="AC330" s="2"/>
      <c r="AD330" s="2"/>
      <c r="AE330">
        <v>1465</v>
      </c>
      <c r="AF330" s="2" t="s">
        <v>36</v>
      </c>
      <c r="AG330" s="2" t="s">
        <v>36</v>
      </c>
      <c r="AH330" s="2"/>
      <c r="AI330" s="2"/>
      <c r="AJ330" s="2" t="s">
        <v>36</v>
      </c>
      <c r="AK330" s="2" t="s">
        <v>36</v>
      </c>
    </row>
    <row r="331" spans="1:37" x14ac:dyDescent="0.3">
      <c r="A331">
        <v>249</v>
      </c>
      <c r="B331" s="1">
        <v>41978</v>
      </c>
      <c r="C331">
        <v>5</v>
      </c>
      <c r="D331" t="str">
        <f>VLOOKUP(seguimiento[[#This Row],[idinstituciones]],instituciones[[idinstituciones]:[nombre]],2,)</f>
        <v>Hospital "Dr. Antonio A. Cetrángolo"</v>
      </c>
      <c r="E331" s="2" t="s">
        <v>33</v>
      </c>
      <c r="F331" s="2" t="s">
        <v>34</v>
      </c>
      <c r="G331" s="2" t="s">
        <v>35</v>
      </c>
      <c r="H331" s="2" t="s">
        <v>36</v>
      </c>
      <c r="I331" s="2" t="s">
        <v>45</v>
      </c>
      <c r="J331" s="2" t="s">
        <v>35</v>
      </c>
      <c r="K331" s="2"/>
      <c r="L331" s="2" t="s">
        <v>39</v>
      </c>
      <c r="M331" s="2"/>
      <c r="N331" s="2"/>
      <c r="O331" s="2" t="s">
        <v>36</v>
      </c>
      <c r="P331" s="2" t="s">
        <v>36</v>
      </c>
      <c r="Q331" s="2"/>
      <c r="R331" s="2"/>
      <c r="S331" s="2" t="s">
        <v>45</v>
      </c>
      <c r="T331" s="2" t="s">
        <v>81</v>
      </c>
      <c r="U331" s="2" t="s">
        <v>45</v>
      </c>
      <c r="V331" s="2" t="s">
        <v>45</v>
      </c>
      <c r="W331" s="2" t="s">
        <v>60</v>
      </c>
      <c r="X331" s="2" t="s">
        <v>43</v>
      </c>
      <c r="Y331" s="2" t="s">
        <v>47</v>
      </c>
      <c r="Z331" s="2" t="s">
        <v>281</v>
      </c>
      <c r="AA331" s="2" t="s">
        <v>35</v>
      </c>
      <c r="AB331" s="2" t="s">
        <v>36</v>
      </c>
      <c r="AC331" s="2"/>
      <c r="AD331" s="2"/>
      <c r="AE331">
        <v>1854</v>
      </c>
      <c r="AF331" s="2" t="s">
        <v>35</v>
      </c>
      <c r="AG331" s="2" t="s">
        <v>45</v>
      </c>
      <c r="AH331" s="2">
        <v>1</v>
      </c>
      <c r="AI331" s="2" t="str">
        <f>VLOOKUP(seguimiento[[#This Row],[vitamiad]],vitaminad[[id]:[valor]],2,)</f>
        <v>No realizado</v>
      </c>
      <c r="AJ331" s="2" t="s">
        <v>37</v>
      </c>
      <c r="AK331" s="2" t="s">
        <v>45</v>
      </c>
    </row>
    <row r="332" spans="1:37" x14ac:dyDescent="0.3">
      <c r="A332">
        <v>250</v>
      </c>
      <c r="B332" s="1">
        <v>41037</v>
      </c>
      <c r="C332">
        <v>5</v>
      </c>
      <c r="D332" t="str">
        <f>VLOOKUP(seguimiento[[#This Row],[idinstituciones]],instituciones[[idinstituciones]:[nombre]],2,)</f>
        <v>Hospital "Dr. Antonio A. Cetrángolo"</v>
      </c>
      <c r="E332" s="2" t="s">
        <v>33</v>
      </c>
      <c r="F332" s="2" t="s">
        <v>44</v>
      </c>
      <c r="G332" s="2" t="s">
        <v>35</v>
      </c>
      <c r="H332" s="2" t="s">
        <v>36</v>
      </c>
      <c r="I332" s="2" t="s">
        <v>37</v>
      </c>
      <c r="J332" s="2" t="s">
        <v>35</v>
      </c>
      <c r="K332" s="2"/>
      <c r="L332" s="2" t="s">
        <v>39</v>
      </c>
      <c r="M332" s="2" t="s">
        <v>76</v>
      </c>
      <c r="N332" s="2" t="s">
        <v>35</v>
      </c>
      <c r="O332" s="2" t="s">
        <v>36</v>
      </c>
      <c r="P332" s="2" t="s">
        <v>36</v>
      </c>
      <c r="Q332" s="2"/>
      <c r="R332" s="2"/>
      <c r="S332" s="2" t="s">
        <v>36</v>
      </c>
      <c r="T332" s="2" t="s">
        <v>41</v>
      </c>
      <c r="U332" s="2" t="s">
        <v>36</v>
      </c>
      <c r="V332" s="2" t="s">
        <v>36</v>
      </c>
      <c r="W332" s="2" t="s">
        <v>41</v>
      </c>
      <c r="X332" s="2" t="s">
        <v>43</v>
      </c>
      <c r="Y332" s="2" t="s">
        <v>44</v>
      </c>
      <c r="Z332" s="2" t="s">
        <v>281</v>
      </c>
      <c r="AA332" s="2" t="s">
        <v>35</v>
      </c>
      <c r="AB332" s="2" t="s">
        <v>36</v>
      </c>
      <c r="AC332" s="2"/>
      <c r="AD332" s="2"/>
      <c r="AE332">
        <v>732</v>
      </c>
      <c r="AF332" s="2" t="s">
        <v>36</v>
      </c>
      <c r="AG332" s="2" t="s">
        <v>36</v>
      </c>
      <c r="AH332" s="2"/>
      <c r="AI332" s="2"/>
      <c r="AJ332" s="2" t="s">
        <v>36</v>
      </c>
      <c r="AK332" s="2" t="s">
        <v>36</v>
      </c>
    </row>
    <row r="333" spans="1:37" x14ac:dyDescent="0.3">
      <c r="A333">
        <v>250</v>
      </c>
      <c r="B333" s="1">
        <v>41397</v>
      </c>
      <c r="C333">
        <v>6</v>
      </c>
      <c r="D333" t="str">
        <f>VLOOKUP(seguimiento[[#This Row],[idinstituciones]],instituciones[[idinstituciones]:[nombre]],2,)</f>
        <v>Consultorio  FQ - Dr. Meneguetti</v>
      </c>
      <c r="E333" s="2" t="s">
        <v>33</v>
      </c>
      <c r="F333" s="2" t="s">
        <v>36</v>
      </c>
      <c r="G333" s="2" t="s">
        <v>55</v>
      </c>
      <c r="H333" s="2" t="s">
        <v>36</v>
      </c>
      <c r="I333" s="2" t="s">
        <v>37</v>
      </c>
      <c r="J333" s="2" t="s">
        <v>35</v>
      </c>
      <c r="K333" s="2"/>
      <c r="L333" s="2" t="s">
        <v>39</v>
      </c>
      <c r="M333" s="2"/>
      <c r="N333" s="2" t="s">
        <v>35</v>
      </c>
      <c r="O333" s="2" t="s">
        <v>36</v>
      </c>
      <c r="P333" s="2" t="s">
        <v>36</v>
      </c>
      <c r="Q333" s="2"/>
      <c r="R333" s="2"/>
      <c r="S333" s="2" t="s">
        <v>45</v>
      </c>
      <c r="T333" s="2" t="s">
        <v>49</v>
      </c>
      <c r="U333" s="2" t="s">
        <v>36</v>
      </c>
      <c r="V333" s="2" t="s">
        <v>36</v>
      </c>
      <c r="W333" s="2" t="s">
        <v>37</v>
      </c>
      <c r="X333" s="2" t="s">
        <v>43</v>
      </c>
      <c r="Y333" s="2" t="s">
        <v>47</v>
      </c>
      <c r="Z333" s="2" t="s">
        <v>281</v>
      </c>
      <c r="AA333" s="2" t="s">
        <v>35</v>
      </c>
      <c r="AB333" s="2" t="s">
        <v>36</v>
      </c>
      <c r="AC333" s="2"/>
      <c r="AD333" s="2"/>
      <c r="AE333">
        <v>202</v>
      </c>
      <c r="AF333" s="2" t="s">
        <v>36</v>
      </c>
      <c r="AG333" s="2" t="s">
        <v>36</v>
      </c>
      <c r="AH333" s="2"/>
      <c r="AI333" s="2"/>
      <c r="AJ333" s="2" t="s">
        <v>36</v>
      </c>
      <c r="AK333" s="2" t="s">
        <v>36</v>
      </c>
    </row>
    <row r="334" spans="1:37" x14ac:dyDescent="0.3">
      <c r="A334">
        <v>250</v>
      </c>
      <c r="B334" s="1">
        <v>41948</v>
      </c>
      <c r="C334">
        <v>5</v>
      </c>
      <c r="D334" t="str">
        <f>VLOOKUP(seguimiento[[#This Row],[idinstituciones]],instituciones[[idinstituciones]:[nombre]],2,)</f>
        <v>Hospital "Dr. Antonio A. Cetrángolo"</v>
      </c>
      <c r="E334" s="2" t="s">
        <v>33</v>
      </c>
      <c r="F334" s="2" t="s">
        <v>34</v>
      </c>
      <c r="G334" s="2" t="s">
        <v>59</v>
      </c>
      <c r="H334" s="2" t="s">
        <v>36</v>
      </c>
      <c r="I334" s="2" t="s">
        <v>37</v>
      </c>
      <c r="J334" s="2" t="s">
        <v>35</v>
      </c>
      <c r="K334" s="2"/>
      <c r="L334" s="2" t="s">
        <v>39</v>
      </c>
      <c r="M334" s="2" t="s">
        <v>76</v>
      </c>
      <c r="N334" s="2"/>
      <c r="O334" s="2" t="s">
        <v>36</v>
      </c>
      <c r="P334" s="2" t="s">
        <v>36</v>
      </c>
      <c r="Q334" s="2"/>
      <c r="R334" s="2" t="s">
        <v>34</v>
      </c>
      <c r="S334" s="2" t="s">
        <v>45</v>
      </c>
      <c r="T334" s="2" t="s">
        <v>74</v>
      </c>
      <c r="U334" s="2" t="s">
        <v>36</v>
      </c>
      <c r="V334" s="2" t="s">
        <v>36</v>
      </c>
      <c r="W334" s="2" t="s">
        <v>48</v>
      </c>
      <c r="X334" s="2" t="s">
        <v>43</v>
      </c>
      <c r="Y334" s="2" t="s">
        <v>47</v>
      </c>
      <c r="Z334" s="2" t="s">
        <v>281</v>
      </c>
      <c r="AA334" s="2" t="s">
        <v>35</v>
      </c>
      <c r="AB334" s="2" t="s">
        <v>36</v>
      </c>
      <c r="AC334" s="2"/>
      <c r="AD334" s="2"/>
      <c r="AE334">
        <v>1855</v>
      </c>
      <c r="AF334" s="2" t="s">
        <v>35</v>
      </c>
      <c r="AG334" s="2" t="s">
        <v>45</v>
      </c>
      <c r="AH334" s="2">
        <v>1</v>
      </c>
      <c r="AI334" s="2" t="str">
        <f>VLOOKUP(seguimiento[[#This Row],[vitamiad]],vitaminad[[id]:[valor]],2,)</f>
        <v>No realizado</v>
      </c>
      <c r="AJ334" s="2" t="s">
        <v>37</v>
      </c>
      <c r="AK334" s="2" t="s">
        <v>45</v>
      </c>
    </row>
    <row r="335" spans="1:37" x14ac:dyDescent="0.3">
      <c r="A335">
        <v>251</v>
      </c>
      <c r="B335" s="1">
        <v>40830</v>
      </c>
      <c r="C335">
        <v>5</v>
      </c>
      <c r="D335" t="str">
        <f>VLOOKUP(seguimiento[[#This Row],[idinstituciones]],instituciones[[idinstituciones]:[nombre]],2,)</f>
        <v>Hospital "Dr. Antonio A. Cetrángolo"</v>
      </c>
      <c r="E335" s="2" t="s">
        <v>33</v>
      </c>
      <c r="F335" s="2" t="s">
        <v>44</v>
      </c>
      <c r="G335" s="2" t="s">
        <v>35</v>
      </c>
      <c r="H335" s="2" t="s">
        <v>36</v>
      </c>
      <c r="I335" s="2" t="s">
        <v>37</v>
      </c>
      <c r="J335" s="2" t="s">
        <v>35</v>
      </c>
      <c r="K335" s="2"/>
      <c r="L335" s="2" t="s">
        <v>39</v>
      </c>
      <c r="M335" s="2"/>
      <c r="N335" s="2" t="s">
        <v>35</v>
      </c>
      <c r="O335" s="2" t="s">
        <v>36</v>
      </c>
      <c r="P335" s="2" t="s">
        <v>36</v>
      </c>
      <c r="Q335" s="2"/>
      <c r="R335" s="2"/>
      <c r="S335" s="2" t="s">
        <v>36</v>
      </c>
      <c r="T335" s="2" t="s">
        <v>49</v>
      </c>
      <c r="U335" s="2" t="s">
        <v>36</v>
      </c>
      <c r="V335" s="2" t="s">
        <v>37</v>
      </c>
      <c r="W335" s="2" t="s">
        <v>49</v>
      </c>
      <c r="X335" s="2" t="s">
        <v>43</v>
      </c>
      <c r="Y335" s="2" t="s">
        <v>47</v>
      </c>
      <c r="Z335" s="2" t="s">
        <v>281</v>
      </c>
      <c r="AA335" s="2" t="s">
        <v>35</v>
      </c>
      <c r="AB335" s="2" t="s">
        <v>36</v>
      </c>
      <c r="AC335" s="2"/>
      <c r="AD335" s="2"/>
      <c r="AE335">
        <v>1589</v>
      </c>
      <c r="AF335" s="2" t="s">
        <v>36</v>
      </c>
      <c r="AG335" s="2" t="s">
        <v>36</v>
      </c>
      <c r="AH335" s="2"/>
      <c r="AI335" s="2"/>
      <c r="AJ335" s="2" t="s">
        <v>36</v>
      </c>
      <c r="AK335" s="2" t="s">
        <v>36</v>
      </c>
    </row>
    <row r="336" spans="1:37" x14ac:dyDescent="0.3">
      <c r="A336">
        <v>252</v>
      </c>
      <c r="B336" s="1">
        <v>41045</v>
      </c>
      <c r="C336">
        <v>5</v>
      </c>
      <c r="D336" t="str">
        <f>VLOOKUP(seguimiento[[#This Row],[idinstituciones]],instituciones[[idinstituciones]:[nombre]],2,)</f>
        <v>Hospital "Dr. Antonio A. Cetrángolo"</v>
      </c>
      <c r="E336" s="2" t="s">
        <v>64</v>
      </c>
      <c r="F336" s="2" t="s">
        <v>44</v>
      </c>
      <c r="G336" s="2" t="s">
        <v>67</v>
      </c>
      <c r="H336" s="2" t="s">
        <v>36</v>
      </c>
      <c r="I336" s="2" t="s">
        <v>37</v>
      </c>
      <c r="J336" s="2" t="s">
        <v>35</v>
      </c>
      <c r="K336" s="2" t="s">
        <v>63</v>
      </c>
      <c r="L336" s="2" t="s">
        <v>39</v>
      </c>
      <c r="M336" s="2"/>
      <c r="N336" s="2" t="s">
        <v>35</v>
      </c>
      <c r="O336" s="2" t="s">
        <v>36</v>
      </c>
      <c r="P336" s="2" t="s">
        <v>36</v>
      </c>
      <c r="Q336" s="2"/>
      <c r="R336" s="2"/>
      <c r="S336" s="2" t="s">
        <v>36</v>
      </c>
      <c r="T336" s="2" t="s">
        <v>41</v>
      </c>
      <c r="U336" s="2" t="s">
        <v>36</v>
      </c>
      <c r="V336" s="2" t="s">
        <v>37</v>
      </c>
      <c r="W336" s="2" t="s">
        <v>41</v>
      </c>
      <c r="X336" s="2" t="s">
        <v>43</v>
      </c>
      <c r="Y336" s="2" t="s">
        <v>54</v>
      </c>
      <c r="Z336" s="2" t="s">
        <v>281</v>
      </c>
      <c r="AA336" s="2" t="s">
        <v>35</v>
      </c>
      <c r="AB336" s="2" t="s">
        <v>36</v>
      </c>
      <c r="AC336" s="2"/>
      <c r="AD336" s="2"/>
      <c r="AE336">
        <v>116</v>
      </c>
      <c r="AF336" s="2" t="s">
        <v>36</v>
      </c>
      <c r="AG336" s="2" t="s">
        <v>36</v>
      </c>
      <c r="AH336" s="2"/>
      <c r="AI336" s="2"/>
      <c r="AJ336" s="2" t="s">
        <v>36</v>
      </c>
      <c r="AK336" s="2" t="s">
        <v>36</v>
      </c>
    </row>
    <row r="337" spans="1:37" x14ac:dyDescent="0.3">
      <c r="A337">
        <v>252</v>
      </c>
      <c r="B337" s="1">
        <v>41561</v>
      </c>
      <c r="C337">
        <v>5</v>
      </c>
      <c r="D337" t="str">
        <f>VLOOKUP(seguimiento[[#This Row],[idinstituciones]],instituciones[[idinstituciones]:[nombre]],2,)</f>
        <v>Hospital "Dr. Antonio A. Cetrángolo"</v>
      </c>
      <c r="E337" s="2" t="s">
        <v>36</v>
      </c>
      <c r="F337" s="2" t="s">
        <v>36</v>
      </c>
      <c r="G337" s="2" t="s">
        <v>36</v>
      </c>
      <c r="H337" s="2" t="s">
        <v>36</v>
      </c>
      <c r="I337" s="2" t="s">
        <v>36</v>
      </c>
      <c r="J337" s="2" t="s">
        <v>36</v>
      </c>
      <c r="K337" s="2"/>
      <c r="L337" s="2" t="s">
        <v>36</v>
      </c>
      <c r="M337" s="2"/>
      <c r="N337" s="2"/>
      <c r="O337" s="2" t="s">
        <v>36</v>
      </c>
      <c r="P337" s="2" t="s">
        <v>36</v>
      </c>
      <c r="Q337" s="2"/>
      <c r="R337" s="2"/>
      <c r="S337" s="2" t="s">
        <v>36</v>
      </c>
      <c r="T337" s="2" t="s">
        <v>36</v>
      </c>
      <c r="U337" s="2" t="s">
        <v>36</v>
      </c>
      <c r="V337" s="2" t="s">
        <v>36</v>
      </c>
      <c r="W337" s="2" t="s">
        <v>36</v>
      </c>
      <c r="X337" s="2" t="s">
        <v>36</v>
      </c>
      <c r="Y337" s="2" t="s">
        <v>36</v>
      </c>
      <c r="Z337" s="2"/>
      <c r="AA337" s="2" t="s">
        <v>71</v>
      </c>
      <c r="AB337" s="2" t="s">
        <v>158</v>
      </c>
      <c r="AC337" s="2">
        <v>1</v>
      </c>
      <c r="AD337" s="2" t="str">
        <f>VLOOKUP(seguimiento[[#This Row],[causafallecimiento]],causafallecimiento[[id]:[valor]],2,)</f>
        <v>Respiratorios</v>
      </c>
      <c r="AE337">
        <v>1878</v>
      </c>
      <c r="AF337" s="2" t="s">
        <v>36</v>
      </c>
      <c r="AG337" s="2" t="s">
        <v>36</v>
      </c>
      <c r="AH337" s="2"/>
      <c r="AI337" s="2"/>
      <c r="AJ337" s="2" t="s">
        <v>36</v>
      </c>
      <c r="AK337" s="2" t="s">
        <v>36</v>
      </c>
    </row>
    <row r="338" spans="1:37" x14ac:dyDescent="0.3">
      <c r="A338">
        <v>253</v>
      </c>
      <c r="B338" s="1">
        <v>41047</v>
      </c>
      <c r="C338">
        <v>5</v>
      </c>
      <c r="D338" t="str">
        <f>VLOOKUP(seguimiento[[#This Row],[idinstituciones]],instituciones[[idinstituciones]:[nombre]],2,)</f>
        <v>Hospital "Dr. Antonio A. Cetrángolo"</v>
      </c>
      <c r="E338" s="2" t="s">
        <v>33</v>
      </c>
      <c r="F338" s="2" t="s">
        <v>44</v>
      </c>
      <c r="G338" s="2" t="s">
        <v>55</v>
      </c>
      <c r="H338" s="2" t="s">
        <v>36</v>
      </c>
      <c r="I338" s="2" t="s">
        <v>45</v>
      </c>
      <c r="J338" s="2" t="s">
        <v>35</v>
      </c>
      <c r="K338" s="2"/>
      <c r="L338" s="2" t="s">
        <v>39</v>
      </c>
      <c r="M338" s="2"/>
      <c r="N338" s="2" t="s">
        <v>35</v>
      </c>
      <c r="O338" s="2" t="s">
        <v>36</v>
      </c>
      <c r="P338" s="2" t="s">
        <v>36</v>
      </c>
      <c r="Q338" s="2"/>
      <c r="R338" s="2"/>
      <c r="S338" s="2" t="s">
        <v>36</v>
      </c>
      <c r="T338" s="2" t="s">
        <v>41</v>
      </c>
      <c r="U338" s="2" t="s">
        <v>36</v>
      </c>
      <c r="V338" s="2" t="s">
        <v>36</v>
      </c>
      <c r="W338" s="2" t="s">
        <v>41</v>
      </c>
      <c r="X338" s="2" t="s">
        <v>44</v>
      </c>
      <c r="Y338" s="2" t="s">
        <v>36</v>
      </c>
      <c r="Z338" s="2" t="s">
        <v>281</v>
      </c>
      <c r="AA338" s="2" t="s">
        <v>35</v>
      </c>
      <c r="AB338" s="2" t="s">
        <v>36</v>
      </c>
      <c r="AC338" s="2"/>
      <c r="AD338" s="2"/>
      <c r="AE338">
        <v>244</v>
      </c>
      <c r="AF338" s="2" t="s">
        <v>36</v>
      </c>
      <c r="AG338" s="2" t="s">
        <v>36</v>
      </c>
      <c r="AH338" s="2"/>
      <c r="AI338" s="2"/>
      <c r="AJ338" s="2" t="s">
        <v>36</v>
      </c>
      <c r="AK338" s="2" t="s">
        <v>36</v>
      </c>
    </row>
    <row r="339" spans="1:37" x14ac:dyDescent="0.3">
      <c r="A339">
        <v>253</v>
      </c>
      <c r="B339" s="1">
        <v>41416</v>
      </c>
      <c r="C339">
        <v>5</v>
      </c>
      <c r="D339" t="str">
        <f>VLOOKUP(seguimiento[[#This Row],[idinstituciones]],instituciones[[idinstituciones]:[nombre]],2,)</f>
        <v>Hospital "Dr. Antonio A. Cetrángolo"</v>
      </c>
      <c r="E339" s="2" t="s">
        <v>33</v>
      </c>
      <c r="F339" s="2" t="s">
        <v>36</v>
      </c>
      <c r="G339" s="2" t="s">
        <v>55</v>
      </c>
      <c r="H339" s="2" t="s">
        <v>36</v>
      </c>
      <c r="I339" s="2" t="s">
        <v>45</v>
      </c>
      <c r="J339" s="2" t="s">
        <v>35</v>
      </c>
      <c r="K339" s="2" t="s">
        <v>38</v>
      </c>
      <c r="L339" s="2" t="s">
        <v>39</v>
      </c>
      <c r="M339" s="2"/>
      <c r="N339" s="2" t="s">
        <v>35</v>
      </c>
      <c r="O339" s="2" t="s">
        <v>36</v>
      </c>
      <c r="P339" s="2" t="s">
        <v>36</v>
      </c>
      <c r="Q339" s="2"/>
      <c r="R339" s="2"/>
      <c r="S339" s="2" t="s">
        <v>45</v>
      </c>
      <c r="T339" s="2" t="s">
        <v>48</v>
      </c>
      <c r="U339" s="2" t="s">
        <v>45</v>
      </c>
      <c r="V339" s="2" t="s">
        <v>45</v>
      </c>
      <c r="W339" s="2" t="s">
        <v>36</v>
      </c>
      <c r="X339" s="2" t="s">
        <v>43</v>
      </c>
      <c r="Y339" s="2" t="s">
        <v>47</v>
      </c>
      <c r="Z339" s="2" t="s">
        <v>281</v>
      </c>
      <c r="AA339" s="2" t="s">
        <v>35</v>
      </c>
      <c r="AB339" s="2" t="s">
        <v>36</v>
      </c>
      <c r="AC339" s="2"/>
      <c r="AD339" s="2"/>
      <c r="AE339">
        <v>1687</v>
      </c>
      <c r="AF339" s="2" t="s">
        <v>36</v>
      </c>
      <c r="AG339" s="2" t="s">
        <v>36</v>
      </c>
      <c r="AH339" s="2"/>
      <c r="AI339" s="2"/>
      <c r="AJ339" s="2" t="s">
        <v>36</v>
      </c>
      <c r="AK339" s="2" t="s">
        <v>36</v>
      </c>
    </row>
    <row r="340" spans="1:37" x14ac:dyDescent="0.3">
      <c r="A340">
        <v>254</v>
      </c>
      <c r="B340" s="1">
        <v>41418</v>
      </c>
      <c r="C340">
        <v>5</v>
      </c>
      <c r="D340" t="str">
        <f>VLOOKUP(seguimiento[[#This Row],[idinstituciones]],instituciones[[idinstituciones]:[nombre]],2,)</f>
        <v>Hospital "Dr. Antonio A. Cetrángolo"</v>
      </c>
      <c r="E340" s="2" t="s">
        <v>35</v>
      </c>
      <c r="F340" s="2" t="s">
        <v>34</v>
      </c>
      <c r="G340" s="2" t="s">
        <v>35</v>
      </c>
      <c r="H340" s="2" t="s">
        <v>36</v>
      </c>
      <c r="I340" s="2" t="s">
        <v>37</v>
      </c>
      <c r="J340" s="2" t="s">
        <v>35</v>
      </c>
      <c r="K340" s="2" t="s">
        <v>61</v>
      </c>
      <c r="L340" s="2" t="s">
        <v>39</v>
      </c>
      <c r="M340" s="2"/>
      <c r="N340" s="2" t="s">
        <v>35</v>
      </c>
      <c r="O340" s="2" t="s">
        <v>36</v>
      </c>
      <c r="P340" s="2" t="s">
        <v>36</v>
      </c>
      <c r="Q340" s="2"/>
      <c r="R340" s="2"/>
      <c r="S340" s="2" t="s">
        <v>45</v>
      </c>
      <c r="T340" s="2" t="s">
        <v>49</v>
      </c>
      <c r="U340" s="2" t="s">
        <v>36</v>
      </c>
      <c r="V340" s="2" t="s">
        <v>36</v>
      </c>
      <c r="W340" s="2" t="s">
        <v>36</v>
      </c>
      <c r="X340" s="2" t="s">
        <v>43</v>
      </c>
      <c r="Y340" s="2" t="s">
        <v>44</v>
      </c>
      <c r="Z340" s="2" t="s">
        <v>281</v>
      </c>
      <c r="AA340" s="2" t="s">
        <v>35</v>
      </c>
      <c r="AB340" s="2" t="s">
        <v>36</v>
      </c>
      <c r="AC340" s="2"/>
      <c r="AD340" s="2"/>
      <c r="AE340">
        <v>1805</v>
      </c>
      <c r="AF340" s="2" t="s">
        <v>36</v>
      </c>
      <c r="AG340" s="2" t="s">
        <v>36</v>
      </c>
      <c r="AH340" s="2"/>
      <c r="AI340" s="2"/>
      <c r="AJ340" s="2" t="s">
        <v>36</v>
      </c>
      <c r="AK340" s="2" t="s">
        <v>36</v>
      </c>
    </row>
    <row r="341" spans="1:37" x14ac:dyDescent="0.3">
      <c r="A341">
        <v>254</v>
      </c>
      <c r="B341" s="1">
        <v>41989</v>
      </c>
      <c r="C341">
        <v>5</v>
      </c>
      <c r="D341" t="str">
        <f>VLOOKUP(seguimiento[[#This Row],[idinstituciones]],instituciones[[idinstituciones]:[nombre]],2,)</f>
        <v>Hospital "Dr. Antonio A. Cetrángolo"</v>
      </c>
      <c r="E341" s="2" t="s">
        <v>35</v>
      </c>
      <c r="F341" s="2" t="s">
        <v>34</v>
      </c>
      <c r="G341" s="2" t="s">
        <v>35</v>
      </c>
      <c r="H341" s="2" t="s">
        <v>36</v>
      </c>
      <c r="I341" s="2" t="s">
        <v>37</v>
      </c>
      <c r="J341" s="2" t="s">
        <v>35</v>
      </c>
      <c r="K341" s="2"/>
      <c r="L341" s="2" t="s">
        <v>39</v>
      </c>
      <c r="M341" s="2"/>
      <c r="N341" s="2" t="s">
        <v>35</v>
      </c>
      <c r="O341" s="2" t="s">
        <v>36</v>
      </c>
      <c r="P341" s="2" t="s">
        <v>36</v>
      </c>
      <c r="Q341" s="2"/>
      <c r="R341" s="2" t="s">
        <v>118</v>
      </c>
      <c r="S341" s="2" t="s">
        <v>45</v>
      </c>
      <c r="T341" s="2" t="s">
        <v>60</v>
      </c>
      <c r="U341" s="2" t="s">
        <v>36</v>
      </c>
      <c r="V341" s="2" t="s">
        <v>36</v>
      </c>
      <c r="W341" s="2" t="s">
        <v>49</v>
      </c>
      <c r="X341" s="2" t="s">
        <v>43</v>
      </c>
      <c r="Y341" s="2" t="s">
        <v>44</v>
      </c>
      <c r="Z341" s="2" t="s">
        <v>35</v>
      </c>
      <c r="AA341" s="2" t="s">
        <v>35</v>
      </c>
      <c r="AB341" s="2" t="s">
        <v>36</v>
      </c>
      <c r="AC341" s="2"/>
      <c r="AD341" s="2"/>
      <c r="AE341">
        <v>1197</v>
      </c>
      <c r="AF341" s="2" t="s">
        <v>35</v>
      </c>
      <c r="AG341" s="2" t="s">
        <v>45</v>
      </c>
      <c r="AH341" s="2">
        <v>1</v>
      </c>
      <c r="AI341" s="2" t="str">
        <f>VLOOKUP(seguimiento[[#This Row],[vitamiad]],vitaminad[[id]:[valor]],2,)</f>
        <v>No realizado</v>
      </c>
      <c r="AJ341" s="2" t="s">
        <v>45</v>
      </c>
      <c r="AK341" s="2" t="s">
        <v>45</v>
      </c>
    </row>
    <row r="342" spans="1:37" x14ac:dyDescent="0.3">
      <c r="A342">
        <v>255</v>
      </c>
      <c r="B342" s="1">
        <v>41068</v>
      </c>
      <c r="C342">
        <v>5</v>
      </c>
      <c r="D342" t="str">
        <f>VLOOKUP(seguimiento[[#This Row],[idinstituciones]],instituciones[[idinstituciones]:[nombre]],2,)</f>
        <v>Hospital "Dr. Antonio A. Cetrángolo"</v>
      </c>
      <c r="E342" s="2" t="s">
        <v>44</v>
      </c>
      <c r="F342" s="2" t="s">
        <v>44</v>
      </c>
      <c r="G342" s="2" t="s">
        <v>59</v>
      </c>
      <c r="H342" s="2" t="s">
        <v>36</v>
      </c>
      <c r="I342" s="2" t="s">
        <v>45</v>
      </c>
      <c r="J342" s="2" t="s">
        <v>35</v>
      </c>
      <c r="K342" s="2" t="s">
        <v>38</v>
      </c>
      <c r="L342" s="2" t="s">
        <v>39</v>
      </c>
      <c r="M342" s="2"/>
      <c r="N342" s="2" t="s">
        <v>35</v>
      </c>
      <c r="O342" s="2" t="s">
        <v>36</v>
      </c>
      <c r="P342" s="2" t="s">
        <v>36</v>
      </c>
      <c r="Q342" s="2"/>
      <c r="R342" s="2"/>
      <c r="S342" s="2" t="s">
        <v>36</v>
      </c>
      <c r="T342" s="2" t="s">
        <v>41</v>
      </c>
      <c r="U342" s="2" t="s">
        <v>36</v>
      </c>
      <c r="V342" s="2" t="s">
        <v>37</v>
      </c>
      <c r="W342" s="2" t="s">
        <v>41</v>
      </c>
      <c r="X342" s="2" t="s">
        <v>43</v>
      </c>
      <c r="Y342" s="2" t="s">
        <v>47</v>
      </c>
      <c r="Z342" s="2" t="s">
        <v>281</v>
      </c>
      <c r="AA342" s="2" t="s">
        <v>35</v>
      </c>
      <c r="AB342" s="2" t="s">
        <v>36</v>
      </c>
      <c r="AC342" s="2"/>
      <c r="AD342" s="2"/>
      <c r="AE342">
        <v>1351</v>
      </c>
      <c r="AF342" s="2" t="s">
        <v>36</v>
      </c>
      <c r="AG342" s="2" t="s">
        <v>36</v>
      </c>
      <c r="AH342" s="2"/>
      <c r="AI342" s="2"/>
      <c r="AJ342" s="2" t="s">
        <v>36</v>
      </c>
      <c r="AK342" s="2" t="s">
        <v>36</v>
      </c>
    </row>
    <row r="343" spans="1:37" x14ac:dyDescent="0.3">
      <c r="A343">
        <v>255</v>
      </c>
      <c r="B343" s="1">
        <v>41439</v>
      </c>
      <c r="C343">
        <v>5</v>
      </c>
      <c r="D343" t="str">
        <f>VLOOKUP(seguimiento[[#This Row],[idinstituciones]],instituciones[[idinstituciones]:[nombre]],2,)</f>
        <v>Hospital "Dr. Antonio A. Cetrángolo"</v>
      </c>
      <c r="E343" s="2" t="s">
        <v>35</v>
      </c>
      <c r="F343" s="2" t="s">
        <v>36</v>
      </c>
      <c r="G343" s="2" t="s">
        <v>59</v>
      </c>
      <c r="H343" s="2" t="s">
        <v>36</v>
      </c>
      <c r="I343" s="2" t="s">
        <v>45</v>
      </c>
      <c r="J343" s="2" t="s">
        <v>35</v>
      </c>
      <c r="K343" s="2" t="s">
        <v>61</v>
      </c>
      <c r="L343" s="2" t="s">
        <v>39</v>
      </c>
      <c r="M343" s="2"/>
      <c r="N343" s="2" t="s">
        <v>35</v>
      </c>
      <c r="O343" s="2" t="s">
        <v>36</v>
      </c>
      <c r="P343" s="2" t="s">
        <v>36</v>
      </c>
      <c r="Q343" s="2" t="s">
        <v>34</v>
      </c>
      <c r="R343" s="2"/>
      <c r="S343" s="2" t="s">
        <v>45</v>
      </c>
      <c r="T343" s="2" t="s">
        <v>46</v>
      </c>
      <c r="U343" s="2" t="s">
        <v>45</v>
      </c>
      <c r="V343" s="2" t="s">
        <v>45</v>
      </c>
      <c r="W343" s="2" t="s">
        <v>36</v>
      </c>
      <c r="X343" s="2" t="s">
        <v>43</v>
      </c>
      <c r="Y343" s="2" t="s">
        <v>36</v>
      </c>
      <c r="Z343" s="2" t="s">
        <v>35</v>
      </c>
      <c r="AA343" s="2" t="s">
        <v>35</v>
      </c>
      <c r="AB343" s="2" t="s">
        <v>36</v>
      </c>
      <c r="AC343" s="2"/>
      <c r="AD343" s="2"/>
      <c r="AE343">
        <v>641</v>
      </c>
      <c r="AF343" s="2" t="s">
        <v>36</v>
      </c>
      <c r="AG343" s="2" t="s">
        <v>36</v>
      </c>
      <c r="AH343" s="2"/>
      <c r="AI343" s="2"/>
      <c r="AJ343" s="2" t="s">
        <v>36</v>
      </c>
      <c r="AK343" s="2" t="s">
        <v>36</v>
      </c>
    </row>
    <row r="344" spans="1:37" x14ac:dyDescent="0.3">
      <c r="A344">
        <v>255</v>
      </c>
      <c r="B344" s="1">
        <v>41971</v>
      </c>
      <c r="C344">
        <v>5</v>
      </c>
      <c r="D344" t="str">
        <f>VLOOKUP(seguimiento[[#This Row],[idinstituciones]],instituciones[[idinstituciones]:[nombre]],2,)</f>
        <v>Hospital "Dr. Antonio A. Cetrángolo"</v>
      </c>
      <c r="E344" s="2" t="s">
        <v>33</v>
      </c>
      <c r="F344" s="2" t="s">
        <v>36</v>
      </c>
      <c r="G344" s="2" t="s">
        <v>59</v>
      </c>
      <c r="H344" s="2" t="s">
        <v>36</v>
      </c>
      <c r="I344" s="2" t="s">
        <v>37</v>
      </c>
      <c r="J344" s="2" t="s">
        <v>44</v>
      </c>
      <c r="K344" s="2"/>
      <c r="L344" s="2" t="s">
        <v>39</v>
      </c>
      <c r="M344" s="2"/>
      <c r="N344" s="2"/>
      <c r="O344" s="2" t="s">
        <v>36</v>
      </c>
      <c r="P344" s="2" t="s">
        <v>36</v>
      </c>
      <c r="Q344" s="2"/>
      <c r="R344" s="2" t="s">
        <v>118</v>
      </c>
      <c r="S344" s="2" t="s">
        <v>49</v>
      </c>
      <c r="T344" s="2" t="s">
        <v>60</v>
      </c>
      <c r="U344" s="2" t="s">
        <v>45</v>
      </c>
      <c r="V344" s="2" t="s">
        <v>45</v>
      </c>
      <c r="W344" s="2" t="s">
        <v>41</v>
      </c>
      <c r="X344" s="2" t="s">
        <v>65</v>
      </c>
      <c r="Y344" s="2" t="s">
        <v>44</v>
      </c>
      <c r="Z344" s="2" t="s">
        <v>281</v>
      </c>
      <c r="AA344" s="2" t="s">
        <v>35</v>
      </c>
      <c r="AB344" s="2" t="s">
        <v>36</v>
      </c>
      <c r="AC344" s="2"/>
      <c r="AD344" s="2"/>
      <c r="AE344">
        <v>1856</v>
      </c>
      <c r="AF344" s="2" t="s">
        <v>35</v>
      </c>
      <c r="AG344" s="2" t="s">
        <v>45</v>
      </c>
      <c r="AH344" s="2">
        <v>1</v>
      </c>
      <c r="AI344" s="2" t="str">
        <f>VLOOKUP(seguimiento[[#This Row],[vitamiad]],vitaminad[[id]:[valor]],2,)</f>
        <v>No realizado</v>
      </c>
      <c r="AJ344" s="2" t="s">
        <v>46</v>
      </c>
      <c r="AK344" s="2" t="s">
        <v>49</v>
      </c>
    </row>
    <row r="345" spans="1:37" x14ac:dyDescent="0.3">
      <c r="A345">
        <v>256</v>
      </c>
      <c r="B345" s="1">
        <v>40781</v>
      </c>
      <c r="C345">
        <v>5</v>
      </c>
      <c r="D345" t="str">
        <f>VLOOKUP(seguimiento[[#This Row],[idinstituciones]],instituciones[[idinstituciones]:[nombre]],2,)</f>
        <v>Hospital "Dr. Antonio A. Cetrángolo"</v>
      </c>
      <c r="E345" s="2" t="s">
        <v>33</v>
      </c>
      <c r="F345" s="2" t="s">
        <v>44</v>
      </c>
      <c r="G345" s="2" t="s">
        <v>36</v>
      </c>
      <c r="H345" s="2" t="s">
        <v>36</v>
      </c>
      <c r="I345" s="2" t="s">
        <v>37</v>
      </c>
      <c r="J345" s="2" t="s">
        <v>35</v>
      </c>
      <c r="K345" s="2"/>
      <c r="L345" s="2" t="s">
        <v>39</v>
      </c>
      <c r="M345" s="2"/>
      <c r="N345" s="2" t="s">
        <v>35</v>
      </c>
      <c r="O345" s="2" t="s">
        <v>36</v>
      </c>
      <c r="P345" s="2" t="s">
        <v>36</v>
      </c>
      <c r="Q345" s="2"/>
      <c r="R345" s="2"/>
      <c r="S345" s="2" t="s">
        <v>36</v>
      </c>
      <c r="T345" s="2" t="s">
        <v>36</v>
      </c>
      <c r="U345" s="2" t="s">
        <v>36</v>
      </c>
      <c r="V345" s="2" t="s">
        <v>36</v>
      </c>
      <c r="W345" s="2" t="s">
        <v>36</v>
      </c>
      <c r="X345" s="2" t="s">
        <v>43</v>
      </c>
      <c r="Y345" s="2" t="s">
        <v>36</v>
      </c>
      <c r="Z345" s="2" t="s">
        <v>281</v>
      </c>
      <c r="AA345" s="2" t="s">
        <v>35</v>
      </c>
      <c r="AB345" s="2" t="s">
        <v>36</v>
      </c>
      <c r="AC345" s="2"/>
      <c r="AD345" s="2"/>
      <c r="AE345">
        <v>25</v>
      </c>
      <c r="AF345" s="2" t="s">
        <v>36</v>
      </c>
      <c r="AG345" s="2" t="s">
        <v>36</v>
      </c>
      <c r="AH345" s="2"/>
      <c r="AI345" s="2"/>
      <c r="AJ345" s="2" t="s">
        <v>36</v>
      </c>
      <c r="AK345" s="2" t="s">
        <v>36</v>
      </c>
    </row>
    <row r="346" spans="1:37" x14ac:dyDescent="0.3">
      <c r="A346">
        <v>256</v>
      </c>
      <c r="B346" s="1">
        <v>41374</v>
      </c>
      <c r="C346">
        <v>5</v>
      </c>
      <c r="D346" t="str">
        <f>VLOOKUP(seguimiento[[#This Row],[idinstituciones]],instituciones[[idinstituciones]:[nombre]],2,)</f>
        <v>Hospital "Dr. Antonio A. Cetrángolo"</v>
      </c>
      <c r="E346" s="2" t="s">
        <v>64</v>
      </c>
      <c r="F346" s="2" t="s">
        <v>34</v>
      </c>
      <c r="G346" s="2" t="s">
        <v>36</v>
      </c>
      <c r="H346" s="2" t="s">
        <v>36</v>
      </c>
      <c r="I346" s="2" t="s">
        <v>37</v>
      </c>
      <c r="J346" s="2" t="s">
        <v>35</v>
      </c>
      <c r="K346" s="2" t="s">
        <v>69</v>
      </c>
      <c r="L346" s="2" t="s">
        <v>39</v>
      </c>
      <c r="M346" s="2" t="s">
        <v>70</v>
      </c>
      <c r="N346" s="2" t="s">
        <v>35</v>
      </c>
      <c r="O346" s="2" t="s">
        <v>36</v>
      </c>
      <c r="P346" s="2" t="s">
        <v>36</v>
      </c>
      <c r="Q346" s="2"/>
      <c r="R346" s="2"/>
      <c r="S346" s="2" t="s">
        <v>36</v>
      </c>
      <c r="T346" s="2" t="s">
        <v>46</v>
      </c>
      <c r="U346" s="2" t="s">
        <v>45</v>
      </c>
      <c r="V346" s="2" t="s">
        <v>45</v>
      </c>
      <c r="W346" s="2" t="s">
        <v>36</v>
      </c>
      <c r="X346" s="2" t="s">
        <v>43</v>
      </c>
      <c r="Y346" s="2" t="s">
        <v>36</v>
      </c>
      <c r="Z346" s="2" t="s">
        <v>281</v>
      </c>
      <c r="AA346" s="2" t="s">
        <v>71</v>
      </c>
      <c r="AB346" s="2" t="s">
        <v>130</v>
      </c>
      <c r="AC346" s="2">
        <v>1</v>
      </c>
      <c r="AD346" s="2" t="str">
        <f>VLOOKUP(seguimiento[[#This Row],[causafallecimiento]],causafallecimiento[[id]:[valor]],2,)</f>
        <v>Respiratorios</v>
      </c>
      <c r="AE346">
        <v>994</v>
      </c>
      <c r="AF346" s="2" t="s">
        <v>36</v>
      </c>
      <c r="AG346" s="2" t="s">
        <v>36</v>
      </c>
      <c r="AH346" s="2"/>
      <c r="AI346" s="2"/>
      <c r="AJ346" s="2" t="s">
        <v>36</v>
      </c>
      <c r="AK346" s="2" t="s">
        <v>36</v>
      </c>
    </row>
    <row r="347" spans="1:37" x14ac:dyDescent="0.3">
      <c r="A347">
        <v>257</v>
      </c>
      <c r="B347" s="1">
        <v>41040</v>
      </c>
      <c r="C347">
        <v>5</v>
      </c>
      <c r="D347" t="str">
        <f>VLOOKUP(seguimiento[[#This Row],[idinstituciones]],instituciones[[idinstituciones]:[nombre]],2,)</f>
        <v>Hospital "Dr. Antonio A. Cetrángolo"</v>
      </c>
      <c r="E347" s="2" t="s">
        <v>33</v>
      </c>
      <c r="F347" s="2" t="s">
        <v>44</v>
      </c>
      <c r="G347" s="2" t="s">
        <v>51</v>
      </c>
      <c r="H347" s="2" t="s">
        <v>36</v>
      </c>
      <c r="I347" s="2" t="s">
        <v>37</v>
      </c>
      <c r="J347" s="2" t="s">
        <v>35</v>
      </c>
      <c r="K347" s="2" t="s">
        <v>52</v>
      </c>
      <c r="L347" s="2" t="s">
        <v>39</v>
      </c>
      <c r="M347" s="2"/>
      <c r="N347" s="2" t="s">
        <v>35</v>
      </c>
      <c r="O347" s="2" t="s">
        <v>36</v>
      </c>
      <c r="P347" s="2" t="s">
        <v>36</v>
      </c>
      <c r="Q347" s="2"/>
      <c r="R347" s="2"/>
      <c r="S347" s="2" t="s">
        <v>36</v>
      </c>
      <c r="T347" s="2" t="s">
        <v>36</v>
      </c>
      <c r="U347" s="2" t="s">
        <v>36</v>
      </c>
      <c r="V347" s="2" t="s">
        <v>36</v>
      </c>
      <c r="W347" s="2" t="s">
        <v>41</v>
      </c>
      <c r="X347" s="2" t="s">
        <v>43</v>
      </c>
      <c r="Y347" s="2" t="s">
        <v>36</v>
      </c>
      <c r="Z347" s="2" t="s">
        <v>35</v>
      </c>
      <c r="AA347" s="2" t="s">
        <v>35</v>
      </c>
      <c r="AB347" s="2" t="s">
        <v>36</v>
      </c>
      <c r="AC347" s="2"/>
      <c r="AD347" s="2"/>
      <c r="AE347">
        <v>1058</v>
      </c>
      <c r="AF347" s="2" t="s">
        <v>36</v>
      </c>
      <c r="AG347" s="2" t="s">
        <v>36</v>
      </c>
      <c r="AH347" s="2"/>
      <c r="AI347" s="2"/>
      <c r="AJ347" s="2" t="s">
        <v>36</v>
      </c>
      <c r="AK347" s="2" t="s">
        <v>36</v>
      </c>
    </row>
    <row r="348" spans="1:37" x14ac:dyDescent="0.3">
      <c r="A348">
        <v>258</v>
      </c>
      <c r="B348" s="1">
        <v>41060</v>
      </c>
      <c r="C348">
        <v>5</v>
      </c>
      <c r="D348" t="str">
        <f>VLOOKUP(seguimiento[[#This Row],[idinstituciones]],instituciones[[idinstituciones]:[nombre]],2,)</f>
        <v>Hospital "Dr. Antonio A. Cetrángolo"</v>
      </c>
      <c r="E348" s="2" t="s">
        <v>33</v>
      </c>
      <c r="F348" s="2" t="s">
        <v>34</v>
      </c>
      <c r="G348" s="2" t="s">
        <v>55</v>
      </c>
      <c r="H348" s="2" t="s">
        <v>36</v>
      </c>
      <c r="I348" s="2" t="s">
        <v>37</v>
      </c>
      <c r="J348" s="2" t="s">
        <v>35</v>
      </c>
      <c r="K348" s="2"/>
      <c r="L348" s="2" t="s">
        <v>39</v>
      </c>
      <c r="M348" s="2"/>
      <c r="N348" s="2" t="s">
        <v>35</v>
      </c>
      <c r="O348" s="2" t="s">
        <v>36</v>
      </c>
      <c r="P348" s="2" t="s">
        <v>36</v>
      </c>
      <c r="Q348" s="2"/>
      <c r="R348" s="2"/>
      <c r="S348" s="2" t="s">
        <v>36</v>
      </c>
      <c r="T348" s="2" t="s">
        <v>66</v>
      </c>
      <c r="U348" s="2" t="s">
        <v>36</v>
      </c>
      <c r="V348" s="2" t="s">
        <v>37</v>
      </c>
      <c r="W348" s="2" t="s">
        <v>41</v>
      </c>
      <c r="X348" s="2" t="s">
        <v>43</v>
      </c>
      <c r="Y348" s="2" t="s">
        <v>47</v>
      </c>
      <c r="Z348" s="2" t="s">
        <v>281</v>
      </c>
      <c r="AA348" s="2" t="s">
        <v>35</v>
      </c>
      <c r="AB348" s="2" t="s">
        <v>36</v>
      </c>
      <c r="AC348" s="2"/>
      <c r="AD348" s="2"/>
      <c r="AE348">
        <v>1019</v>
      </c>
      <c r="AF348" s="2" t="s">
        <v>36</v>
      </c>
      <c r="AG348" s="2" t="s">
        <v>36</v>
      </c>
      <c r="AH348" s="2"/>
      <c r="AI348" s="2"/>
      <c r="AJ348" s="2" t="s">
        <v>36</v>
      </c>
      <c r="AK348" s="2" t="s">
        <v>36</v>
      </c>
    </row>
    <row r="349" spans="1:37" x14ac:dyDescent="0.3">
      <c r="A349">
        <v>258</v>
      </c>
      <c r="B349" s="1">
        <v>41936</v>
      </c>
      <c r="C349">
        <v>5</v>
      </c>
      <c r="D349" t="str">
        <f>VLOOKUP(seguimiento[[#This Row],[idinstituciones]],instituciones[[idinstituciones]:[nombre]],2,)</f>
        <v>Hospital "Dr. Antonio A. Cetrángolo"</v>
      </c>
      <c r="E349" s="2" t="s">
        <v>35</v>
      </c>
      <c r="F349" s="2" t="s">
        <v>34</v>
      </c>
      <c r="G349" s="2" t="s">
        <v>36</v>
      </c>
      <c r="H349" s="2" t="s">
        <v>36</v>
      </c>
      <c r="I349" s="2" t="s">
        <v>37</v>
      </c>
      <c r="J349" s="2" t="s">
        <v>35</v>
      </c>
      <c r="K349" s="2"/>
      <c r="L349" s="2" t="s">
        <v>39</v>
      </c>
      <c r="M349" s="2" t="s">
        <v>53</v>
      </c>
      <c r="N349" s="2" t="s">
        <v>35</v>
      </c>
      <c r="O349" s="2" t="s">
        <v>36</v>
      </c>
      <c r="P349" s="2" t="s">
        <v>36</v>
      </c>
      <c r="Q349" s="2" t="s">
        <v>34</v>
      </c>
      <c r="R349" s="2" t="s">
        <v>34</v>
      </c>
      <c r="S349" s="2" t="s">
        <v>45</v>
      </c>
      <c r="T349" s="2" t="s">
        <v>74</v>
      </c>
      <c r="U349" s="2" t="s">
        <v>45</v>
      </c>
      <c r="V349" s="2" t="s">
        <v>45</v>
      </c>
      <c r="W349" s="2" t="s">
        <v>66</v>
      </c>
      <c r="X349" s="2" t="s">
        <v>43</v>
      </c>
      <c r="Y349" s="2" t="s">
        <v>36</v>
      </c>
      <c r="Z349" s="2" t="s">
        <v>281</v>
      </c>
      <c r="AA349" s="2" t="s">
        <v>35</v>
      </c>
      <c r="AB349" s="2" t="s">
        <v>36</v>
      </c>
      <c r="AC349" s="2"/>
      <c r="AD349" s="2"/>
      <c r="AE349">
        <v>1857</v>
      </c>
      <c r="AF349" s="2" t="s">
        <v>35</v>
      </c>
      <c r="AG349" s="2" t="s">
        <v>45</v>
      </c>
      <c r="AH349" s="2">
        <v>1</v>
      </c>
      <c r="AI349" s="2" t="str">
        <f>VLOOKUP(seguimiento[[#This Row],[vitamiad]],vitaminad[[id]:[valor]],2,)</f>
        <v>No realizado</v>
      </c>
      <c r="AJ349" s="2" t="s">
        <v>45</v>
      </c>
      <c r="AK349" s="2" t="s">
        <v>45</v>
      </c>
    </row>
    <row r="350" spans="1:37" x14ac:dyDescent="0.3">
      <c r="A350">
        <v>259</v>
      </c>
      <c r="B350" s="1">
        <v>41418</v>
      </c>
      <c r="C350">
        <v>5</v>
      </c>
      <c r="D350" t="str">
        <f>VLOOKUP(seguimiento[[#This Row],[idinstituciones]],instituciones[[idinstituciones]:[nombre]],2,)</f>
        <v>Hospital "Dr. Antonio A. Cetrángolo"</v>
      </c>
      <c r="E350" s="2" t="s">
        <v>33</v>
      </c>
      <c r="F350" s="2" t="s">
        <v>36</v>
      </c>
      <c r="G350" s="2" t="s">
        <v>35</v>
      </c>
      <c r="H350" s="2" t="s">
        <v>36</v>
      </c>
      <c r="I350" s="2" t="s">
        <v>45</v>
      </c>
      <c r="J350" s="2" t="s">
        <v>35</v>
      </c>
      <c r="K350" s="2" t="s">
        <v>38</v>
      </c>
      <c r="L350" s="2" t="s">
        <v>39</v>
      </c>
      <c r="M350" s="2"/>
      <c r="N350" s="2" t="s">
        <v>35</v>
      </c>
      <c r="O350" s="2" t="s">
        <v>36</v>
      </c>
      <c r="P350" s="2" t="s">
        <v>36</v>
      </c>
      <c r="Q350" s="2"/>
      <c r="R350" s="2"/>
      <c r="S350" s="2" t="s">
        <v>45</v>
      </c>
      <c r="T350" s="2" t="s">
        <v>49</v>
      </c>
      <c r="U350" s="2" t="s">
        <v>36</v>
      </c>
      <c r="V350" s="2" t="s">
        <v>36</v>
      </c>
      <c r="W350" s="2" t="s">
        <v>45</v>
      </c>
      <c r="X350" s="2" t="s">
        <v>43</v>
      </c>
      <c r="Y350" s="2" t="s">
        <v>36</v>
      </c>
      <c r="Z350" s="2" t="s">
        <v>281</v>
      </c>
      <c r="AA350" s="2" t="s">
        <v>35</v>
      </c>
      <c r="AB350" s="2" t="s">
        <v>36</v>
      </c>
      <c r="AC350" s="2"/>
      <c r="AD350" s="2"/>
      <c r="AE350">
        <v>340</v>
      </c>
      <c r="AF350" s="2" t="s">
        <v>36</v>
      </c>
      <c r="AG350" s="2" t="s">
        <v>36</v>
      </c>
      <c r="AH350" s="2"/>
      <c r="AI350" s="2"/>
      <c r="AJ350" s="2" t="s">
        <v>36</v>
      </c>
      <c r="AK350" s="2" t="s">
        <v>36</v>
      </c>
    </row>
    <row r="351" spans="1:37" x14ac:dyDescent="0.3">
      <c r="A351">
        <v>259</v>
      </c>
      <c r="B351" s="1">
        <v>41418</v>
      </c>
      <c r="C351">
        <v>5</v>
      </c>
      <c r="D351" t="str">
        <f>VLOOKUP(seguimiento[[#This Row],[idinstituciones]],instituciones[[idinstituciones]:[nombre]],2,)</f>
        <v>Hospital "Dr. Antonio A. Cetrángolo"</v>
      </c>
      <c r="E351" s="2" t="s">
        <v>35</v>
      </c>
      <c r="F351" s="2" t="s">
        <v>44</v>
      </c>
      <c r="G351" s="2" t="s">
        <v>35</v>
      </c>
      <c r="H351" s="2" t="s">
        <v>36</v>
      </c>
      <c r="I351" s="2" t="s">
        <v>37</v>
      </c>
      <c r="J351" s="2" t="s">
        <v>35</v>
      </c>
      <c r="K351" s="2" t="s">
        <v>38</v>
      </c>
      <c r="L351" s="2" t="s">
        <v>39</v>
      </c>
      <c r="M351" s="2"/>
      <c r="N351" s="2" t="s">
        <v>35</v>
      </c>
      <c r="O351" s="2" t="s">
        <v>36</v>
      </c>
      <c r="P351" s="2" t="s">
        <v>36</v>
      </c>
      <c r="Q351" s="2"/>
      <c r="R351" s="2"/>
      <c r="S351" s="2" t="s">
        <v>45</v>
      </c>
      <c r="T351" s="2" t="s">
        <v>46</v>
      </c>
      <c r="U351" s="2" t="s">
        <v>36</v>
      </c>
      <c r="V351" s="2" t="s">
        <v>36</v>
      </c>
      <c r="W351" s="2" t="s">
        <v>36</v>
      </c>
      <c r="X351" s="2" t="s">
        <v>43</v>
      </c>
      <c r="Y351" s="2" t="s">
        <v>47</v>
      </c>
      <c r="Z351" s="2" t="s">
        <v>281</v>
      </c>
      <c r="AA351" s="2" t="s">
        <v>35</v>
      </c>
      <c r="AB351" s="2" t="s">
        <v>36</v>
      </c>
      <c r="AC351" s="2"/>
      <c r="AD351" s="2"/>
      <c r="AE351">
        <v>1808</v>
      </c>
      <c r="AF351" s="2" t="s">
        <v>36</v>
      </c>
      <c r="AG351" s="2" t="s">
        <v>36</v>
      </c>
      <c r="AH351" s="2"/>
      <c r="AI351" s="2"/>
      <c r="AJ351" s="2" t="s">
        <v>36</v>
      </c>
      <c r="AK351" s="2" t="s">
        <v>36</v>
      </c>
    </row>
    <row r="352" spans="1:37" x14ac:dyDescent="0.3">
      <c r="A352">
        <v>259</v>
      </c>
      <c r="B352" s="1">
        <v>41989</v>
      </c>
      <c r="C352">
        <v>5</v>
      </c>
      <c r="D352" t="str">
        <f>VLOOKUP(seguimiento[[#This Row],[idinstituciones]],instituciones[[idinstituciones]:[nombre]],2,)</f>
        <v>Hospital "Dr. Antonio A. Cetrángolo"</v>
      </c>
      <c r="E352" s="2" t="s">
        <v>35</v>
      </c>
      <c r="F352" s="2" t="s">
        <v>34</v>
      </c>
      <c r="G352" s="2" t="s">
        <v>35</v>
      </c>
      <c r="H352" s="2" t="s">
        <v>36</v>
      </c>
      <c r="I352" s="2" t="s">
        <v>45</v>
      </c>
      <c r="J352" s="2" t="s">
        <v>35</v>
      </c>
      <c r="K352" s="2"/>
      <c r="L352" s="2" t="s">
        <v>39</v>
      </c>
      <c r="M352" s="2"/>
      <c r="N352" s="2" t="s">
        <v>35</v>
      </c>
      <c r="O352" s="2" t="s">
        <v>36</v>
      </c>
      <c r="P352" s="2" t="s">
        <v>36</v>
      </c>
      <c r="Q352" s="2" t="s">
        <v>34</v>
      </c>
      <c r="R352" s="2" t="s">
        <v>118</v>
      </c>
      <c r="S352" s="2" t="s">
        <v>45</v>
      </c>
      <c r="T352" s="2" t="s">
        <v>60</v>
      </c>
      <c r="U352" s="2" t="s">
        <v>36</v>
      </c>
      <c r="V352" s="2" t="s">
        <v>36</v>
      </c>
      <c r="W352" s="2" t="s">
        <v>49</v>
      </c>
      <c r="X352" s="2" t="s">
        <v>43</v>
      </c>
      <c r="Y352" s="2" t="s">
        <v>47</v>
      </c>
      <c r="Z352" s="2" t="s">
        <v>281</v>
      </c>
      <c r="AA352" s="2" t="s">
        <v>35</v>
      </c>
      <c r="AB352" s="2" t="s">
        <v>36</v>
      </c>
      <c r="AC352" s="2"/>
      <c r="AD352" s="2"/>
      <c r="AE352">
        <v>1858</v>
      </c>
      <c r="AF352" s="2" t="s">
        <v>35</v>
      </c>
      <c r="AG352" s="2" t="s">
        <v>45</v>
      </c>
      <c r="AH352" s="2">
        <v>1</v>
      </c>
      <c r="AI352" s="2" t="str">
        <f>VLOOKUP(seguimiento[[#This Row],[vitamiad]],vitaminad[[id]:[valor]],2,)</f>
        <v>No realizado</v>
      </c>
      <c r="AJ352" s="2" t="s">
        <v>45</v>
      </c>
      <c r="AK352" s="2" t="s">
        <v>45</v>
      </c>
    </row>
    <row r="353" spans="1:37" x14ac:dyDescent="0.3">
      <c r="A353">
        <v>260</v>
      </c>
      <c r="B353" s="1">
        <v>41053</v>
      </c>
      <c r="C353">
        <v>5</v>
      </c>
      <c r="D353" t="str">
        <f>VLOOKUP(seguimiento[[#This Row],[idinstituciones]],instituciones[[idinstituciones]:[nombre]],2,)</f>
        <v>Hospital "Dr. Antonio A. Cetrángolo"</v>
      </c>
      <c r="E353" s="2" t="s">
        <v>35</v>
      </c>
      <c r="F353" s="2" t="s">
        <v>44</v>
      </c>
      <c r="G353" s="2" t="s">
        <v>55</v>
      </c>
      <c r="H353" s="2" t="s">
        <v>36</v>
      </c>
      <c r="I353" s="2" t="s">
        <v>36</v>
      </c>
      <c r="J353" s="2" t="s">
        <v>36</v>
      </c>
      <c r="K353" s="2"/>
      <c r="L353" s="2" t="s">
        <v>36</v>
      </c>
      <c r="M353" s="2"/>
      <c r="N353" s="2"/>
      <c r="O353" s="2" t="s">
        <v>36</v>
      </c>
      <c r="P353" s="2" t="s">
        <v>36</v>
      </c>
      <c r="Q353" s="2"/>
      <c r="R353" s="2"/>
      <c r="S353" s="2" t="s">
        <v>36</v>
      </c>
      <c r="T353" s="2" t="s">
        <v>81</v>
      </c>
      <c r="U353" s="2" t="s">
        <v>36</v>
      </c>
      <c r="V353" s="2" t="s">
        <v>36</v>
      </c>
      <c r="W353" s="2" t="s">
        <v>41</v>
      </c>
      <c r="X353" s="2" t="s">
        <v>36</v>
      </c>
      <c r="Y353" s="2" t="s">
        <v>36</v>
      </c>
      <c r="Z353" s="2"/>
      <c r="AA353" s="2"/>
      <c r="AB353" s="2" t="s">
        <v>36</v>
      </c>
      <c r="AC353" s="2"/>
      <c r="AD353" s="2"/>
      <c r="AE353">
        <v>1509</v>
      </c>
      <c r="AF353" s="2" t="s">
        <v>36</v>
      </c>
      <c r="AG353" s="2" t="s">
        <v>36</v>
      </c>
      <c r="AH353" s="2"/>
      <c r="AI353" s="2"/>
      <c r="AJ353" s="2" t="s">
        <v>36</v>
      </c>
      <c r="AK353" s="2" t="s">
        <v>36</v>
      </c>
    </row>
    <row r="354" spans="1:37" x14ac:dyDescent="0.3">
      <c r="A354">
        <v>260</v>
      </c>
      <c r="B354" s="1">
        <v>41676</v>
      </c>
      <c r="C354">
        <v>5</v>
      </c>
      <c r="D354" t="str">
        <f>VLOOKUP(seguimiento[[#This Row],[idinstituciones]],instituciones[[idinstituciones]:[nombre]],2,)</f>
        <v>Hospital "Dr. Antonio A. Cetrángolo"</v>
      </c>
      <c r="E354" s="2" t="s">
        <v>36</v>
      </c>
      <c r="F354" s="2" t="s">
        <v>36</v>
      </c>
      <c r="G354" s="2" t="s">
        <v>36</v>
      </c>
      <c r="H354" s="2" t="s">
        <v>36</v>
      </c>
      <c r="I354" s="2" t="s">
        <v>36</v>
      </c>
      <c r="J354" s="2" t="s">
        <v>36</v>
      </c>
      <c r="K354" s="2"/>
      <c r="L354" s="2" t="s">
        <v>36</v>
      </c>
      <c r="M354" s="2"/>
      <c r="N354" s="2"/>
      <c r="O354" s="2" t="s">
        <v>36</v>
      </c>
      <c r="P354" s="2" t="s">
        <v>36</v>
      </c>
      <c r="Q354" s="2"/>
      <c r="R354" s="2"/>
      <c r="S354" s="2" t="s">
        <v>36</v>
      </c>
      <c r="T354" s="2" t="s">
        <v>36</v>
      </c>
      <c r="U354" s="2" t="s">
        <v>36</v>
      </c>
      <c r="V354" s="2" t="s">
        <v>36</v>
      </c>
      <c r="W354" s="2" t="s">
        <v>36</v>
      </c>
      <c r="X354" s="2" t="s">
        <v>36</v>
      </c>
      <c r="Y354" s="2" t="s">
        <v>36</v>
      </c>
      <c r="Z354" s="2"/>
      <c r="AA354" s="2" t="s">
        <v>71</v>
      </c>
      <c r="AB354" s="2" t="s">
        <v>133</v>
      </c>
      <c r="AC354" s="2">
        <v>1</v>
      </c>
      <c r="AD354" s="2" t="str">
        <f>VLOOKUP(seguimiento[[#This Row],[causafallecimiento]],causafallecimiento[[id]:[valor]],2,)</f>
        <v>Respiratorios</v>
      </c>
      <c r="AE354">
        <v>1181</v>
      </c>
      <c r="AF354" s="2" t="s">
        <v>36</v>
      </c>
      <c r="AG354" s="2" t="s">
        <v>36</v>
      </c>
      <c r="AH354" s="2"/>
      <c r="AI354" s="2"/>
      <c r="AJ354" s="2" t="s">
        <v>36</v>
      </c>
      <c r="AK354" s="2" t="s">
        <v>36</v>
      </c>
    </row>
    <row r="355" spans="1:37" x14ac:dyDescent="0.3">
      <c r="A355">
        <v>260</v>
      </c>
      <c r="B355" s="1">
        <v>42719</v>
      </c>
      <c r="C355">
        <v>5</v>
      </c>
      <c r="D355" t="str">
        <f>VLOOKUP(seguimiento[[#This Row],[idinstituciones]],instituciones[[idinstituciones]:[nombre]],2,)</f>
        <v>Hospital "Dr. Antonio A. Cetrángolo"</v>
      </c>
      <c r="E355" s="2" t="s">
        <v>64</v>
      </c>
      <c r="F355" s="2" t="s">
        <v>58</v>
      </c>
      <c r="G355" s="2" t="s">
        <v>55</v>
      </c>
      <c r="H355" s="2" t="s">
        <v>36</v>
      </c>
      <c r="I355" s="2" t="s">
        <v>45</v>
      </c>
      <c r="J355" s="2" t="s">
        <v>35</v>
      </c>
      <c r="K355" s="2"/>
      <c r="L355" s="2" t="s">
        <v>39</v>
      </c>
      <c r="M355" s="2"/>
      <c r="N355" s="2"/>
      <c r="O355" s="2" t="s">
        <v>36</v>
      </c>
      <c r="P355" s="2" t="s">
        <v>36</v>
      </c>
      <c r="Q355" s="2" t="s">
        <v>34</v>
      </c>
      <c r="R355" s="2" t="s">
        <v>118</v>
      </c>
      <c r="S355" s="2" t="s">
        <v>45</v>
      </c>
      <c r="T355" s="2" t="s">
        <v>60</v>
      </c>
      <c r="U355" s="2" t="s">
        <v>37</v>
      </c>
      <c r="V355" s="2" t="s">
        <v>37</v>
      </c>
      <c r="W355" s="2" t="s">
        <v>41</v>
      </c>
      <c r="X355" s="2" t="s">
        <v>65</v>
      </c>
      <c r="Y355" s="2" t="s">
        <v>47</v>
      </c>
      <c r="Z355" s="2" t="s">
        <v>281</v>
      </c>
      <c r="AA355" s="2" t="s">
        <v>35</v>
      </c>
      <c r="AB355" s="2" t="s">
        <v>36</v>
      </c>
      <c r="AC355" s="2"/>
      <c r="AD355" s="2"/>
      <c r="AE355">
        <v>2498</v>
      </c>
      <c r="AF355" s="2" t="s">
        <v>35</v>
      </c>
      <c r="AG355" s="2" t="s">
        <v>49</v>
      </c>
      <c r="AH355" s="2">
        <v>1</v>
      </c>
      <c r="AI355" s="2" t="str">
        <f>VLOOKUP(seguimiento[[#This Row],[vitamiad]],vitaminad[[id]:[valor]],2,)</f>
        <v>No realizado</v>
      </c>
      <c r="AJ355" s="2" t="s">
        <v>36</v>
      </c>
      <c r="AK355" s="2" t="s">
        <v>45</v>
      </c>
    </row>
    <row r="356" spans="1:37" x14ac:dyDescent="0.3">
      <c r="A356">
        <v>261</v>
      </c>
      <c r="B356" s="1">
        <v>41061</v>
      </c>
      <c r="C356">
        <v>5</v>
      </c>
      <c r="D356" t="str">
        <f>VLOOKUP(seguimiento[[#This Row],[idinstituciones]],instituciones[[idinstituciones]:[nombre]],2,)</f>
        <v>Hospital "Dr. Antonio A. Cetrángolo"</v>
      </c>
      <c r="E356" s="2" t="s">
        <v>44</v>
      </c>
      <c r="F356" s="2" t="s">
        <v>44</v>
      </c>
      <c r="G356" s="2" t="s">
        <v>59</v>
      </c>
      <c r="H356" s="2" t="s">
        <v>36</v>
      </c>
      <c r="I356" s="2" t="s">
        <v>45</v>
      </c>
      <c r="J356" s="2" t="s">
        <v>35</v>
      </c>
      <c r="K356" s="2" t="s">
        <v>61</v>
      </c>
      <c r="L356" s="2" t="s">
        <v>39</v>
      </c>
      <c r="M356" s="2"/>
      <c r="N356" s="2" t="s">
        <v>35</v>
      </c>
      <c r="O356" s="2" t="s">
        <v>36</v>
      </c>
      <c r="P356" s="2" t="s">
        <v>36</v>
      </c>
      <c r="Q356" s="2"/>
      <c r="R356" s="2"/>
      <c r="S356" s="2" t="s">
        <v>36</v>
      </c>
      <c r="T356" s="2" t="s">
        <v>41</v>
      </c>
      <c r="U356" s="2" t="s">
        <v>36</v>
      </c>
      <c r="V356" s="2" t="s">
        <v>36</v>
      </c>
      <c r="W356" s="2" t="s">
        <v>41</v>
      </c>
      <c r="X356" s="2" t="s">
        <v>36</v>
      </c>
      <c r="Y356" s="2" t="s">
        <v>47</v>
      </c>
      <c r="Z356" s="2" t="s">
        <v>281</v>
      </c>
      <c r="AA356" s="2" t="s">
        <v>35</v>
      </c>
      <c r="AB356" s="2" t="s">
        <v>36</v>
      </c>
      <c r="AC356" s="2"/>
      <c r="AD356" s="2"/>
      <c r="AE356">
        <v>472</v>
      </c>
      <c r="AF356" s="2" t="s">
        <v>36</v>
      </c>
      <c r="AG356" s="2" t="s">
        <v>36</v>
      </c>
      <c r="AH356" s="2"/>
      <c r="AI356" s="2"/>
      <c r="AJ356" s="2" t="s">
        <v>36</v>
      </c>
      <c r="AK356" s="2" t="s">
        <v>36</v>
      </c>
    </row>
    <row r="357" spans="1:37" x14ac:dyDescent="0.3">
      <c r="A357">
        <v>262</v>
      </c>
      <c r="B357" s="1">
        <v>41012</v>
      </c>
      <c r="C357">
        <v>5</v>
      </c>
      <c r="D357" t="str">
        <f>VLOOKUP(seguimiento[[#This Row],[idinstituciones]],instituciones[[idinstituciones]:[nombre]],2,)</f>
        <v>Hospital "Dr. Antonio A. Cetrángolo"</v>
      </c>
      <c r="E357" s="2" t="s">
        <v>44</v>
      </c>
      <c r="F357" s="2" t="s">
        <v>36</v>
      </c>
      <c r="G357" s="2" t="s">
        <v>51</v>
      </c>
      <c r="H357" s="2" t="s">
        <v>36</v>
      </c>
      <c r="I357" s="2" t="s">
        <v>37</v>
      </c>
      <c r="J357" s="2" t="s">
        <v>44</v>
      </c>
      <c r="K357" s="2"/>
      <c r="L357" s="2" t="s">
        <v>44</v>
      </c>
      <c r="M357" s="2"/>
      <c r="N357" s="2" t="s">
        <v>35</v>
      </c>
      <c r="O357" s="2" t="s">
        <v>36</v>
      </c>
      <c r="P357" s="2" t="s">
        <v>36</v>
      </c>
      <c r="Q357" s="2"/>
      <c r="R357" s="2"/>
      <c r="S357" s="2" t="s">
        <v>36</v>
      </c>
      <c r="T357" s="2" t="s">
        <v>36</v>
      </c>
      <c r="U357" s="2" t="s">
        <v>36</v>
      </c>
      <c r="V357" s="2" t="s">
        <v>36</v>
      </c>
      <c r="W357" s="2" t="s">
        <v>36</v>
      </c>
      <c r="X357" s="2" t="s">
        <v>44</v>
      </c>
      <c r="Y357" s="2" t="s">
        <v>36</v>
      </c>
      <c r="Z357" s="2" t="s">
        <v>281</v>
      </c>
      <c r="AA357" s="2" t="s">
        <v>35</v>
      </c>
      <c r="AB357" s="2" t="s">
        <v>36</v>
      </c>
      <c r="AC357" s="2"/>
      <c r="AD357" s="2"/>
      <c r="AE357">
        <v>851</v>
      </c>
      <c r="AF357" s="2" t="s">
        <v>36</v>
      </c>
      <c r="AG357" s="2" t="s">
        <v>36</v>
      </c>
      <c r="AH357" s="2"/>
      <c r="AI357" s="2"/>
      <c r="AJ357" s="2" t="s">
        <v>36</v>
      </c>
      <c r="AK357" s="2" t="s">
        <v>36</v>
      </c>
    </row>
    <row r="358" spans="1:37" x14ac:dyDescent="0.3">
      <c r="A358">
        <v>262</v>
      </c>
      <c r="B358" s="1">
        <v>41453</v>
      </c>
      <c r="C358">
        <v>5</v>
      </c>
      <c r="D358" t="str">
        <f>VLOOKUP(seguimiento[[#This Row],[idinstituciones]],instituciones[[idinstituciones]:[nombre]],2,)</f>
        <v>Hospital "Dr. Antonio A. Cetrángolo"</v>
      </c>
      <c r="E358" s="2" t="s">
        <v>33</v>
      </c>
      <c r="F358" s="2" t="s">
        <v>58</v>
      </c>
      <c r="G358" s="2" t="s">
        <v>51</v>
      </c>
      <c r="H358" s="2" t="s">
        <v>36</v>
      </c>
      <c r="I358" s="2" t="s">
        <v>36</v>
      </c>
      <c r="J358" s="2" t="s">
        <v>36</v>
      </c>
      <c r="K358" s="2"/>
      <c r="L358" s="2" t="s">
        <v>36</v>
      </c>
      <c r="M358" s="2"/>
      <c r="N358" s="2"/>
      <c r="O358" s="2" t="s">
        <v>36</v>
      </c>
      <c r="P358" s="2" t="s">
        <v>36</v>
      </c>
      <c r="Q358" s="2"/>
      <c r="R358" s="2"/>
      <c r="S358" s="2" t="s">
        <v>36</v>
      </c>
      <c r="T358" s="2" t="s">
        <v>36</v>
      </c>
      <c r="U358" s="2" t="s">
        <v>36</v>
      </c>
      <c r="V358" s="2" t="s">
        <v>36</v>
      </c>
      <c r="W358" s="2" t="s">
        <v>36</v>
      </c>
      <c r="X358" s="2" t="s">
        <v>36</v>
      </c>
      <c r="Y358" s="2" t="s">
        <v>36</v>
      </c>
      <c r="Z358" s="2"/>
      <c r="AA358" s="2"/>
      <c r="AB358" s="2" t="s">
        <v>36</v>
      </c>
      <c r="AC358" s="2"/>
      <c r="AD358" s="2"/>
      <c r="AE358">
        <v>1567</v>
      </c>
      <c r="AF358" s="2" t="s">
        <v>36</v>
      </c>
      <c r="AG358" s="2" t="s">
        <v>36</v>
      </c>
      <c r="AH358" s="2"/>
      <c r="AI358" s="2"/>
      <c r="AJ358" s="2" t="s">
        <v>36</v>
      </c>
      <c r="AK358" s="2" t="s">
        <v>36</v>
      </c>
    </row>
    <row r="359" spans="1:37" x14ac:dyDescent="0.3">
      <c r="A359">
        <v>263</v>
      </c>
      <c r="B359" s="1">
        <v>41057</v>
      </c>
      <c r="C359">
        <v>5</v>
      </c>
      <c r="D359" t="str">
        <f>VLOOKUP(seguimiento[[#This Row],[idinstituciones]],instituciones[[idinstituciones]:[nombre]],2,)</f>
        <v>Hospital "Dr. Antonio A. Cetrángolo"</v>
      </c>
      <c r="E359" s="2" t="s">
        <v>33</v>
      </c>
      <c r="F359" s="2" t="s">
        <v>34</v>
      </c>
      <c r="G359" s="2" t="s">
        <v>55</v>
      </c>
      <c r="H359" s="2" t="s">
        <v>36</v>
      </c>
      <c r="I359" s="2" t="s">
        <v>37</v>
      </c>
      <c r="J359" s="2" t="s">
        <v>44</v>
      </c>
      <c r="K359" s="2"/>
      <c r="L359" s="2" t="s">
        <v>36</v>
      </c>
      <c r="M359" s="2"/>
      <c r="N359" s="2" t="s">
        <v>35</v>
      </c>
      <c r="O359" s="2" t="s">
        <v>36</v>
      </c>
      <c r="P359" s="2" t="s">
        <v>36</v>
      </c>
      <c r="Q359" s="2"/>
      <c r="R359" s="2"/>
      <c r="S359" s="2" t="s">
        <v>36</v>
      </c>
      <c r="T359" s="2" t="s">
        <v>66</v>
      </c>
      <c r="U359" s="2" t="s">
        <v>36</v>
      </c>
      <c r="V359" s="2" t="s">
        <v>36</v>
      </c>
      <c r="W359" s="2" t="s">
        <v>36</v>
      </c>
      <c r="X359" s="2" t="s">
        <v>36</v>
      </c>
      <c r="Y359" s="2" t="s">
        <v>79</v>
      </c>
      <c r="Z359" s="2"/>
      <c r="AA359" s="2" t="s">
        <v>35</v>
      </c>
      <c r="AB359" s="2" t="s">
        <v>36</v>
      </c>
      <c r="AC359" s="2"/>
      <c r="AD359" s="2"/>
      <c r="AE359">
        <v>1533</v>
      </c>
      <c r="AF359" s="2" t="s">
        <v>36</v>
      </c>
      <c r="AG359" s="2" t="s">
        <v>36</v>
      </c>
      <c r="AH359" s="2"/>
      <c r="AI359" s="2"/>
      <c r="AJ359" s="2" t="s">
        <v>36</v>
      </c>
      <c r="AK359" s="2" t="s">
        <v>36</v>
      </c>
    </row>
    <row r="360" spans="1:37" x14ac:dyDescent="0.3">
      <c r="A360">
        <v>264</v>
      </c>
      <c r="B360" s="1">
        <v>41017</v>
      </c>
      <c r="C360">
        <v>5</v>
      </c>
      <c r="D360" t="str">
        <f>VLOOKUP(seguimiento[[#This Row],[idinstituciones]],instituciones[[idinstituciones]:[nombre]],2,)</f>
        <v>Hospital "Dr. Antonio A. Cetrángolo"</v>
      </c>
      <c r="E360" s="2" t="s">
        <v>33</v>
      </c>
      <c r="F360" s="2" t="s">
        <v>44</v>
      </c>
      <c r="G360" s="2" t="s">
        <v>59</v>
      </c>
      <c r="H360" s="2" t="s">
        <v>36</v>
      </c>
      <c r="I360" s="2" t="s">
        <v>37</v>
      </c>
      <c r="J360" s="2" t="s">
        <v>35</v>
      </c>
      <c r="K360" s="2" t="s">
        <v>61</v>
      </c>
      <c r="L360" s="2" t="s">
        <v>44</v>
      </c>
      <c r="M360" s="2"/>
      <c r="N360" s="2" t="s">
        <v>35</v>
      </c>
      <c r="O360" s="2" t="s">
        <v>36</v>
      </c>
      <c r="P360" s="2" t="s">
        <v>36</v>
      </c>
      <c r="Q360" s="2"/>
      <c r="R360" s="2"/>
      <c r="S360" s="2" t="s">
        <v>36</v>
      </c>
      <c r="T360" s="2" t="s">
        <v>41</v>
      </c>
      <c r="U360" s="2" t="s">
        <v>36</v>
      </c>
      <c r="V360" s="2" t="s">
        <v>45</v>
      </c>
      <c r="W360" s="2" t="s">
        <v>36</v>
      </c>
      <c r="X360" s="2" t="s">
        <v>43</v>
      </c>
      <c r="Y360" s="2" t="s">
        <v>54</v>
      </c>
      <c r="Z360" s="2" t="s">
        <v>281</v>
      </c>
      <c r="AA360" s="2" t="s">
        <v>35</v>
      </c>
      <c r="AB360" s="2" t="s">
        <v>36</v>
      </c>
      <c r="AC360" s="2"/>
      <c r="AD360" s="2"/>
      <c r="AE360">
        <v>975</v>
      </c>
      <c r="AF360" s="2" t="s">
        <v>36</v>
      </c>
      <c r="AG360" s="2" t="s">
        <v>36</v>
      </c>
      <c r="AH360" s="2"/>
      <c r="AI360" s="2"/>
      <c r="AJ360" s="2" t="s">
        <v>36</v>
      </c>
      <c r="AK360" s="2" t="s">
        <v>36</v>
      </c>
    </row>
    <row r="361" spans="1:37" x14ac:dyDescent="0.3">
      <c r="A361">
        <v>264</v>
      </c>
      <c r="B361" s="1">
        <v>41474</v>
      </c>
      <c r="C361">
        <v>5</v>
      </c>
      <c r="D361" t="str">
        <f>VLOOKUP(seguimiento[[#This Row],[idinstituciones]],instituciones[[idinstituciones]:[nombre]],2,)</f>
        <v>Hospital "Dr. Antonio A. Cetrángolo"</v>
      </c>
      <c r="E361" s="2" t="s">
        <v>35</v>
      </c>
      <c r="F361" s="2" t="s">
        <v>34</v>
      </c>
      <c r="G361" s="2" t="s">
        <v>36</v>
      </c>
      <c r="H361" s="2" t="s">
        <v>36</v>
      </c>
      <c r="I361" s="2" t="s">
        <v>36</v>
      </c>
      <c r="J361" s="2" t="s">
        <v>36</v>
      </c>
      <c r="K361" s="2"/>
      <c r="L361" s="2" t="s">
        <v>36</v>
      </c>
      <c r="M361" s="2"/>
      <c r="N361" s="2"/>
      <c r="O361" s="2" t="s">
        <v>36</v>
      </c>
      <c r="P361" s="2" t="s">
        <v>36</v>
      </c>
      <c r="Q361" s="2" t="s">
        <v>34</v>
      </c>
      <c r="R361" s="2"/>
      <c r="S361" s="2" t="s">
        <v>45</v>
      </c>
      <c r="T361" s="2" t="s">
        <v>36</v>
      </c>
      <c r="U361" s="2" t="s">
        <v>36</v>
      </c>
      <c r="V361" s="2" t="s">
        <v>36</v>
      </c>
      <c r="W361" s="2" t="s">
        <v>36</v>
      </c>
      <c r="X361" s="2" t="s">
        <v>36</v>
      </c>
      <c r="Y361" s="2" t="s">
        <v>36</v>
      </c>
      <c r="Z361" s="2"/>
      <c r="AA361" s="2" t="s">
        <v>35</v>
      </c>
      <c r="AB361" s="2" t="s">
        <v>36</v>
      </c>
      <c r="AC361" s="2"/>
      <c r="AD361" s="2"/>
      <c r="AE361">
        <v>1378</v>
      </c>
      <c r="AF361" s="2" t="s">
        <v>36</v>
      </c>
      <c r="AG361" s="2" t="s">
        <v>36</v>
      </c>
      <c r="AH361" s="2"/>
      <c r="AI361" s="2"/>
      <c r="AJ361" s="2" t="s">
        <v>36</v>
      </c>
      <c r="AK361" s="2" t="s">
        <v>36</v>
      </c>
    </row>
    <row r="362" spans="1:37" x14ac:dyDescent="0.3">
      <c r="A362">
        <v>264</v>
      </c>
      <c r="B362" s="1">
        <v>41918</v>
      </c>
      <c r="C362">
        <v>5</v>
      </c>
      <c r="D362" t="str">
        <f>VLOOKUP(seguimiento[[#This Row],[idinstituciones]],instituciones[[idinstituciones]:[nombre]],2,)</f>
        <v>Hospital "Dr. Antonio A. Cetrángolo"</v>
      </c>
      <c r="E362" s="2" t="s">
        <v>33</v>
      </c>
      <c r="F362" s="2" t="s">
        <v>36</v>
      </c>
      <c r="G362" s="2" t="s">
        <v>36</v>
      </c>
      <c r="H362" s="2" t="s">
        <v>36</v>
      </c>
      <c r="I362" s="2" t="s">
        <v>37</v>
      </c>
      <c r="J362" s="2" t="s">
        <v>35</v>
      </c>
      <c r="K362" s="2"/>
      <c r="L362" s="2" t="s">
        <v>39</v>
      </c>
      <c r="M362" s="2" t="s">
        <v>70</v>
      </c>
      <c r="N362" s="2"/>
      <c r="O362" s="2" t="s">
        <v>36</v>
      </c>
      <c r="P362" s="2" t="s">
        <v>36</v>
      </c>
      <c r="Q362" s="2"/>
      <c r="R362" s="2" t="s">
        <v>118</v>
      </c>
      <c r="S362" s="2" t="s">
        <v>49</v>
      </c>
      <c r="T362" s="2" t="s">
        <v>60</v>
      </c>
      <c r="U362" s="2" t="s">
        <v>37</v>
      </c>
      <c r="V362" s="2" t="s">
        <v>37</v>
      </c>
      <c r="W362" s="2" t="s">
        <v>66</v>
      </c>
      <c r="X362" s="2" t="s">
        <v>43</v>
      </c>
      <c r="Y362" s="2" t="s">
        <v>47</v>
      </c>
      <c r="Z362" s="2" t="s">
        <v>281</v>
      </c>
      <c r="AA362" s="2" t="s">
        <v>35</v>
      </c>
      <c r="AB362" s="2" t="s">
        <v>36</v>
      </c>
      <c r="AC362" s="2"/>
      <c r="AD362" s="2"/>
      <c r="AE362">
        <v>1859</v>
      </c>
      <c r="AF362" s="2" t="s">
        <v>35</v>
      </c>
      <c r="AG362" s="2" t="s">
        <v>45</v>
      </c>
      <c r="AH362" s="2">
        <v>1</v>
      </c>
      <c r="AI362" s="2" t="str">
        <f>VLOOKUP(seguimiento[[#This Row],[vitamiad]],vitaminad[[id]:[valor]],2,)</f>
        <v>No realizado</v>
      </c>
      <c r="AJ362" s="2" t="s">
        <v>37</v>
      </c>
      <c r="AK362" s="2" t="s">
        <v>45</v>
      </c>
    </row>
    <row r="363" spans="1:37" x14ac:dyDescent="0.3">
      <c r="A363">
        <v>265</v>
      </c>
      <c r="B363" s="1">
        <v>41078</v>
      </c>
      <c r="C363">
        <v>5</v>
      </c>
      <c r="D363" t="str">
        <f>VLOOKUP(seguimiento[[#This Row],[idinstituciones]],instituciones[[idinstituciones]:[nombre]],2,)</f>
        <v>Hospital "Dr. Antonio A. Cetrángolo"</v>
      </c>
      <c r="E363" s="2" t="s">
        <v>44</v>
      </c>
      <c r="F363" s="2" t="s">
        <v>44</v>
      </c>
      <c r="G363" s="2" t="s">
        <v>36</v>
      </c>
      <c r="H363" s="2" t="s">
        <v>36</v>
      </c>
      <c r="I363" s="2" t="s">
        <v>45</v>
      </c>
      <c r="J363" s="2" t="s">
        <v>35</v>
      </c>
      <c r="K363" s="2"/>
      <c r="L363" s="2" t="s">
        <v>39</v>
      </c>
      <c r="M363" s="2"/>
      <c r="N363" s="2" t="s">
        <v>35</v>
      </c>
      <c r="O363" s="2" t="s">
        <v>36</v>
      </c>
      <c r="P363" s="2" t="s">
        <v>36</v>
      </c>
      <c r="Q363" s="2"/>
      <c r="R363" s="2"/>
      <c r="S363" s="2" t="s">
        <v>36</v>
      </c>
      <c r="T363" s="2" t="s">
        <v>81</v>
      </c>
      <c r="U363" s="2" t="s">
        <v>36</v>
      </c>
      <c r="V363" s="2" t="s">
        <v>36</v>
      </c>
      <c r="W363" s="2" t="s">
        <v>36</v>
      </c>
      <c r="X363" s="2" t="s">
        <v>43</v>
      </c>
      <c r="Y363" s="2" t="s">
        <v>36</v>
      </c>
      <c r="Z363" s="2" t="s">
        <v>281</v>
      </c>
      <c r="AA363" s="2" t="s">
        <v>35</v>
      </c>
      <c r="AB363" s="2" t="s">
        <v>36</v>
      </c>
      <c r="AC363" s="2"/>
      <c r="AD363" s="2"/>
      <c r="AE363">
        <v>952</v>
      </c>
      <c r="AF363" s="2" t="s">
        <v>36</v>
      </c>
      <c r="AG363" s="2" t="s">
        <v>36</v>
      </c>
      <c r="AH363" s="2"/>
      <c r="AI363" s="2"/>
      <c r="AJ363" s="2" t="s">
        <v>36</v>
      </c>
      <c r="AK363" s="2" t="s">
        <v>36</v>
      </c>
    </row>
    <row r="364" spans="1:37" x14ac:dyDescent="0.3">
      <c r="A364">
        <v>265</v>
      </c>
      <c r="B364" s="1">
        <v>41481</v>
      </c>
      <c r="C364">
        <v>5</v>
      </c>
      <c r="D364" t="str">
        <f>VLOOKUP(seguimiento[[#This Row],[idinstituciones]],instituciones[[idinstituciones]:[nombre]],2,)</f>
        <v>Hospital "Dr. Antonio A. Cetrángolo"</v>
      </c>
      <c r="E364" s="2" t="s">
        <v>35</v>
      </c>
      <c r="F364" s="2" t="s">
        <v>34</v>
      </c>
      <c r="G364" s="2" t="s">
        <v>35</v>
      </c>
      <c r="H364" s="2" t="s">
        <v>36</v>
      </c>
      <c r="I364" s="2" t="s">
        <v>45</v>
      </c>
      <c r="J364" s="2" t="s">
        <v>35</v>
      </c>
      <c r="K364" s="2"/>
      <c r="L364" s="2" t="s">
        <v>39</v>
      </c>
      <c r="M364" s="2"/>
      <c r="N364" s="2" t="s">
        <v>35</v>
      </c>
      <c r="O364" s="2" t="s">
        <v>36</v>
      </c>
      <c r="P364" s="2" t="s">
        <v>36</v>
      </c>
      <c r="Q364" s="2" t="s">
        <v>34</v>
      </c>
      <c r="R364" s="2"/>
      <c r="S364" s="2" t="s">
        <v>45</v>
      </c>
      <c r="T364" s="2" t="s">
        <v>41</v>
      </c>
      <c r="U364" s="2" t="s">
        <v>36</v>
      </c>
      <c r="V364" s="2" t="s">
        <v>36</v>
      </c>
      <c r="W364" s="2" t="s">
        <v>36</v>
      </c>
      <c r="X364" s="2" t="s">
        <v>43</v>
      </c>
      <c r="Y364" s="2" t="s">
        <v>36</v>
      </c>
      <c r="Z364" s="2" t="s">
        <v>281</v>
      </c>
      <c r="AA364" s="2" t="s">
        <v>35</v>
      </c>
      <c r="AB364" s="2" t="s">
        <v>36</v>
      </c>
      <c r="AC364" s="2"/>
      <c r="AD364" s="2"/>
      <c r="AE364">
        <v>45</v>
      </c>
      <c r="AF364" s="2" t="s">
        <v>36</v>
      </c>
      <c r="AG364" s="2" t="s">
        <v>36</v>
      </c>
      <c r="AH364" s="2"/>
      <c r="AI364" s="2"/>
      <c r="AJ364" s="2" t="s">
        <v>36</v>
      </c>
      <c r="AK364" s="2" t="s">
        <v>36</v>
      </c>
    </row>
    <row r="365" spans="1:37" x14ac:dyDescent="0.3">
      <c r="A365">
        <v>265</v>
      </c>
      <c r="B365" s="1">
        <v>41947</v>
      </c>
      <c r="C365">
        <v>5</v>
      </c>
      <c r="D365" t="str">
        <f>VLOOKUP(seguimiento[[#This Row],[idinstituciones]],instituciones[[idinstituciones]:[nombre]],2,)</f>
        <v>Hospital "Dr. Antonio A. Cetrángolo"</v>
      </c>
      <c r="E365" s="2" t="s">
        <v>33</v>
      </c>
      <c r="F365" s="2" t="s">
        <v>36</v>
      </c>
      <c r="G365" s="2" t="s">
        <v>35</v>
      </c>
      <c r="H365" s="2" t="s">
        <v>36</v>
      </c>
      <c r="I365" s="2" t="s">
        <v>45</v>
      </c>
      <c r="J365" s="2" t="s">
        <v>35</v>
      </c>
      <c r="K365" s="2"/>
      <c r="L365" s="2" t="s">
        <v>39</v>
      </c>
      <c r="M365" s="2"/>
      <c r="N365" s="2"/>
      <c r="O365" s="2" t="s">
        <v>36</v>
      </c>
      <c r="P365" s="2" t="s">
        <v>36</v>
      </c>
      <c r="Q365" s="2"/>
      <c r="R365" s="2" t="s">
        <v>118</v>
      </c>
      <c r="S365" s="2" t="s">
        <v>45</v>
      </c>
      <c r="T365" s="2" t="s">
        <v>73</v>
      </c>
      <c r="U365" s="2" t="s">
        <v>36</v>
      </c>
      <c r="V365" s="2" t="s">
        <v>36</v>
      </c>
      <c r="W365" s="2" t="s">
        <v>41</v>
      </c>
      <c r="X365" s="2" t="s">
        <v>43</v>
      </c>
      <c r="Y365" s="2" t="s">
        <v>36</v>
      </c>
      <c r="Z365" s="2" t="s">
        <v>281</v>
      </c>
      <c r="AA365" s="2" t="s">
        <v>35</v>
      </c>
      <c r="AB365" s="2" t="s">
        <v>36</v>
      </c>
      <c r="AC365" s="2"/>
      <c r="AD365" s="2"/>
      <c r="AE365">
        <v>1860</v>
      </c>
      <c r="AF365" s="2" t="s">
        <v>35</v>
      </c>
      <c r="AG365" s="2" t="s">
        <v>45</v>
      </c>
      <c r="AH365" s="2">
        <v>1</v>
      </c>
      <c r="AI365" s="2" t="str">
        <f>VLOOKUP(seguimiento[[#This Row],[vitamiad]],vitaminad[[id]:[valor]],2,)</f>
        <v>No realizado</v>
      </c>
      <c r="AJ365" s="2" t="s">
        <v>37</v>
      </c>
      <c r="AK365" s="2" t="s">
        <v>45</v>
      </c>
    </row>
    <row r="366" spans="1:37" x14ac:dyDescent="0.3">
      <c r="A366">
        <v>266</v>
      </c>
      <c r="B366" s="1">
        <v>41059</v>
      </c>
      <c r="C366">
        <v>5</v>
      </c>
      <c r="D366" t="str">
        <f>VLOOKUP(seguimiento[[#This Row],[idinstituciones]],instituciones[[idinstituciones]:[nombre]],2,)</f>
        <v>Hospital "Dr. Antonio A. Cetrángolo"</v>
      </c>
      <c r="E366" s="2" t="s">
        <v>33</v>
      </c>
      <c r="F366" s="2" t="s">
        <v>44</v>
      </c>
      <c r="G366" s="2" t="s">
        <v>55</v>
      </c>
      <c r="H366" s="2" t="s">
        <v>36</v>
      </c>
      <c r="I366" s="2" t="s">
        <v>45</v>
      </c>
      <c r="J366" s="2" t="s">
        <v>44</v>
      </c>
      <c r="K366" s="2" t="s">
        <v>38</v>
      </c>
      <c r="L366" s="2" t="s">
        <v>39</v>
      </c>
      <c r="M366" s="2"/>
      <c r="N366" s="2" t="s">
        <v>35</v>
      </c>
      <c r="O366" s="2" t="s">
        <v>36</v>
      </c>
      <c r="P366" s="2" t="s">
        <v>36</v>
      </c>
      <c r="Q366" s="2"/>
      <c r="R366" s="2"/>
      <c r="S366" s="2" t="s">
        <v>36</v>
      </c>
      <c r="T366" s="2" t="s">
        <v>74</v>
      </c>
      <c r="U366" s="2" t="s">
        <v>36</v>
      </c>
      <c r="V366" s="2" t="s">
        <v>36</v>
      </c>
      <c r="W366" s="2" t="s">
        <v>41</v>
      </c>
      <c r="X366" s="2" t="s">
        <v>65</v>
      </c>
      <c r="Y366" s="2" t="s">
        <v>47</v>
      </c>
      <c r="Z366" s="2" t="s">
        <v>281</v>
      </c>
      <c r="AA366" s="2" t="s">
        <v>35</v>
      </c>
      <c r="AB366" s="2" t="s">
        <v>36</v>
      </c>
      <c r="AC366" s="2"/>
      <c r="AD366" s="2"/>
      <c r="AE366">
        <v>1673</v>
      </c>
      <c r="AF366" s="2" t="s">
        <v>36</v>
      </c>
      <c r="AG366" s="2" t="s">
        <v>36</v>
      </c>
      <c r="AH366" s="2"/>
      <c r="AI366" s="2"/>
      <c r="AJ366" s="2" t="s">
        <v>36</v>
      </c>
      <c r="AK366" s="2" t="s">
        <v>36</v>
      </c>
    </row>
    <row r="367" spans="1:37" x14ac:dyDescent="0.3">
      <c r="A367">
        <v>266</v>
      </c>
      <c r="B367" s="1">
        <v>41487</v>
      </c>
      <c r="C367">
        <v>5</v>
      </c>
      <c r="D367" t="str">
        <f>VLOOKUP(seguimiento[[#This Row],[idinstituciones]],instituciones[[idinstituciones]:[nombre]],2,)</f>
        <v>Hospital "Dr. Antonio A. Cetrángolo"</v>
      </c>
      <c r="E367" s="2" t="s">
        <v>33</v>
      </c>
      <c r="F367" s="2" t="s">
        <v>36</v>
      </c>
      <c r="G367" s="2" t="s">
        <v>59</v>
      </c>
      <c r="H367" s="2" t="s">
        <v>36</v>
      </c>
      <c r="I367" s="2" t="s">
        <v>37</v>
      </c>
      <c r="J367" s="2" t="s">
        <v>35</v>
      </c>
      <c r="K367" s="2" t="s">
        <v>61</v>
      </c>
      <c r="L367" s="2" t="s">
        <v>39</v>
      </c>
      <c r="M367" s="2" t="s">
        <v>70</v>
      </c>
      <c r="N367" s="2" t="s">
        <v>35</v>
      </c>
      <c r="O367" s="2" t="s">
        <v>36</v>
      </c>
      <c r="P367" s="2" t="s">
        <v>36</v>
      </c>
      <c r="Q367" s="2"/>
      <c r="R367" s="2"/>
      <c r="S367" s="2" t="s">
        <v>45</v>
      </c>
      <c r="T367" s="2" t="s">
        <v>41</v>
      </c>
      <c r="U367" s="2" t="s">
        <v>45</v>
      </c>
      <c r="V367" s="2" t="s">
        <v>45</v>
      </c>
      <c r="W367" s="2" t="s">
        <v>36</v>
      </c>
      <c r="X367" s="2" t="s">
        <v>43</v>
      </c>
      <c r="Y367" s="2" t="s">
        <v>47</v>
      </c>
      <c r="Z367" s="2" t="s">
        <v>281</v>
      </c>
      <c r="AA367" s="2" t="s">
        <v>35</v>
      </c>
      <c r="AB367" s="2" t="s">
        <v>36</v>
      </c>
      <c r="AC367" s="2"/>
      <c r="AD367" s="2"/>
      <c r="AE367">
        <v>366</v>
      </c>
      <c r="AF367" s="2" t="s">
        <v>36</v>
      </c>
      <c r="AG367" s="2" t="s">
        <v>36</v>
      </c>
      <c r="AH367" s="2"/>
      <c r="AI367" s="2"/>
      <c r="AJ367" s="2" t="s">
        <v>36</v>
      </c>
      <c r="AK367" s="2" t="s">
        <v>36</v>
      </c>
    </row>
    <row r="368" spans="1:37" x14ac:dyDescent="0.3">
      <c r="A368">
        <v>266</v>
      </c>
      <c r="B368" s="1">
        <v>41989</v>
      </c>
      <c r="C368">
        <v>5</v>
      </c>
      <c r="D368" t="str">
        <f>VLOOKUP(seguimiento[[#This Row],[idinstituciones]],instituciones[[idinstituciones]:[nombre]],2,)</f>
        <v>Hospital "Dr. Antonio A. Cetrángolo"</v>
      </c>
      <c r="E368" s="2" t="s">
        <v>33</v>
      </c>
      <c r="F368" s="2" t="s">
        <v>36</v>
      </c>
      <c r="G368" s="2" t="s">
        <v>36</v>
      </c>
      <c r="H368" s="2" t="s">
        <v>36</v>
      </c>
      <c r="I368" s="2" t="s">
        <v>37</v>
      </c>
      <c r="J368" s="2" t="s">
        <v>44</v>
      </c>
      <c r="K368" s="2"/>
      <c r="L368" s="2" t="s">
        <v>36</v>
      </c>
      <c r="M368" s="2"/>
      <c r="N368" s="2"/>
      <c r="O368" s="2" t="s">
        <v>36</v>
      </c>
      <c r="P368" s="2" t="s">
        <v>36</v>
      </c>
      <c r="Q368" s="2"/>
      <c r="R368" s="2"/>
      <c r="S368" s="2" t="s">
        <v>36</v>
      </c>
      <c r="T368" s="2" t="s">
        <v>60</v>
      </c>
      <c r="U368" s="2" t="s">
        <v>45</v>
      </c>
      <c r="V368" s="2" t="s">
        <v>45</v>
      </c>
      <c r="W368" s="2" t="s">
        <v>41</v>
      </c>
      <c r="X368" s="2" t="s">
        <v>65</v>
      </c>
      <c r="Y368" s="2" t="s">
        <v>54</v>
      </c>
      <c r="Z368" s="2" t="s">
        <v>281</v>
      </c>
      <c r="AA368" s="2" t="s">
        <v>35</v>
      </c>
      <c r="AB368" s="2" t="s">
        <v>36</v>
      </c>
      <c r="AC368" s="2"/>
      <c r="AD368" s="2"/>
      <c r="AE368">
        <v>1861</v>
      </c>
      <c r="AF368" s="2" t="s">
        <v>35</v>
      </c>
      <c r="AG368" s="2" t="s">
        <v>45</v>
      </c>
      <c r="AH368" s="2"/>
      <c r="AI368" s="2"/>
      <c r="AJ368" s="2" t="s">
        <v>45</v>
      </c>
      <c r="AK368" s="2" t="s">
        <v>36</v>
      </c>
    </row>
    <row r="369" spans="1:37" x14ac:dyDescent="0.3">
      <c r="A369">
        <v>267</v>
      </c>
      <c r="B369" s="1">
        <v>41082</v>
      </c>
      <c r="C369">
        <v>16</v>
      </c>
      <c r="D369" t="str">
        <f>VLOOKUP(seguimiento[[#This Row],[idinstituciones]],instituciones[[idinstituciones]:[nombre]],2,)</f>
        <v>HOSPITAL de PEDIATRÍA "Juan P. Garrahan"</v>
      </c>
      <c r="E369" s="2" t="s">
        <v>35</v>
      </c>
      <c r="F369" s="2" t="s">
        <v>34</v>
      </c>
      <c r="G369" s="2" t="s">
        <v>35</v>
      </c>
      <c r="H369" s="2" t="s">
        <v>36</v>
      </c>
      <c r="I369" s="2" t="s">
        <v>37</v>
      </c>
      <c r="J369" s="2" t="s">
        <v>35</v>
      </c>
      <c r="K369" s="2"/>
      <c r="L369" s="2" t="s">
        <v>39</v>
      </c>
      <c r="M369" s="2"/>
      <c r="N369" s="2" t="s">
        <v>35</v>
      </c>
      <c r="O369" s="2" t="s">
        <v>36</v>
      </c>
      <c r="P369" s="2" t="s">
        <v>36</v>
      </c>
      <c r="Q369" s="2" t="s">
        <v>34</v>
      </c>
      <c r="R369" s="2"/>
      <c r="S369" s="2" t="s">
        <v>45</v>
      </c>
      <c r="T369" s="2" t="s">
        <v>48</v>
      </c>
      <c r="U369" s="2" t="s">
        <v>42</v>
      </c>
      <c r="V369" s="2" t="s">
        <v>42</v>
      </c>
      <c r="W369" s="2" t="s">
        <v>36</v>
      </c>
      <c r="X369" s="2" t="s">
        <v>43</v>
      </c>
      <c r="Y369" s="2" t="s">
        <v>47</v>
      </c>
      <c r="Z369" s="2" t="s">
        <v>281</v>
      </c>
      <c r="AA369" s="2" t="s">
        <v>35</v>
      </c>
      <c r="AB369" s="2" t="s">
        <v>36</v>
      </c>
      <c r="AC369" s="2"/>
      <c r="AD369" s="2"/>
      <c r="AE369">
        <v>227</v>
      </c>
      <c r="AF369" s="2" t="s">
        <v>36</v>
      </c>
      <c r="AG369" s="2" t="s">
        <v>36</v>
      </c>
      <c r="AH369" s="2"/>
      <c r="AI369" s="2"/>
      <c r="AJ369" s="2" t="s">
        <v>36</v>
      </c>
      <c r="AK369" s="2" t="s">
        <v>36</v>
      </c>
    </row>
    <row r="370" spans="1:37" x14ac:dyDescent="0.3">
      <c r="A370">
        <v>268</v>
      </c>
      <c r="B370" s="1">
        <v>40912</v>
      </c>
      <c r="C370">
        <v>16</v>
      </c>
      <c r="D370" t="str">
        <f>VLOOKUP(seguimiento[[#This Row],[idinstituciones]],instituciones[[idinstituciones]:[nombre]],2,)</f>
        <v>HOSPITAL de PEDIATRÍA "Juan P. Garrahan"</v>
      </c>
      <c r="E370" s="2" t="s">
        <v>36</v>
      </c>
      <c r="F370" s="2" t="s">
        <v>58</v>
      </c>
      <c r="G370" s="2" t="s">
        <v>35</v>
      </c>
      <c r="H370" s="2" t="s">
        <v>36</v>
      </c>
      <c r="I370" s="2" t="s">
        <v>37</v>
      </c>
      <c r="J370" s="2" t="s">
        <v>35</v>
      </c>
      <c r="K370" s="2" t="s">
        <v>38</v>
      </c>
      <c r="L370" s="2" t="s">
        <v>39</v>
      </c>
      <c r="M370" s="2"/>
      <c r="N370" s="2" t="s">
        <v>35</v>
      </c>
      <c r="O370" s="2" t="s">
        <v>36</v>
      </c>
      <c r="P370" s="2" t="s">
        <v>36</v>
      </c>
      <c r="Q370" s="2" t="s">
        <v>34</v>
      </c>
      <c r="R370" s="2"/>
      <c r="S370" s="2" t="s">
        <v>45</v>
      </c>
      <c r="T370" s="2" t="s">
        <v>37</v>
      </c>
      <c r="U370" s="2" t="s">
        <v>42</v>
      </c>
      <c r="V370" s="2" t="s">
        <v>36</v>
      </c>
      <c r="W370" s="2" t="s">
        <v>36</v>
      </c>
      <c r="X370" s="2" t="s">
        <v>65</v>
      </c>
      <c r="Y370" s="2" t="s">
        <v>36</v>
      </c>
      <c r="Z370" s="2" t="s">
        <v>281</v>
      </c>
      <c r="AA370" s="2" t="s">
        <v>35</v>
      </c>
      <c r="AB370" s="2" t="s">
        <v>36</v>
      </c>
      <c r="AC370" s="2"/>
      <c r="AD370" s="2"/>
      <c r="AE370">
        <v>1564</v>
      </c>
      <c r="AF370" s="2" t="s">
        <v>36</v>
      </c>
      <c r="AG370" s="2" t="s">
        <v>36</v>
      </c>
      <c r="AH370" s="2"/>
      <c r="AI370" s="2"/>
      <c r="AJ370" s="2" t="s">
        <v>36</v>
      </c>
      <c r="AK370" s="2" t="s">
        <v>36</v>
      </c>
    </row>
    <row r="371" spans="1:37" x14ac:dyDescent="0.3">
      <c r="A371">
        <v>268</v>
      </c>
      <c r="B371" s="1">
        <v>41442</v>
      </c>
      <c r="C371">
        <v>16</v>
      </c>
      <c r="D371" t="str">
        <f>VLOOKUP(seguimiento[[#This Row],[idinstituciones]],instituciones[[idinstituciones]:[nombre]],2,)</f>
        <v>HOSPITAL de PEDIATRÍA "Juan P. Garrahan"</v>
      </c>
      <c r="E371" s="2" t="s">
        <v>33</v>
      </c>
      <c r="F371" s="2" t="s">
        <v>34</v>
      </c>
      <c r="G371" s="2" t="s">
        <v>59</v>
      </c>
      <c r="H371" s="2" t="s">
        <v>36</v>
      </c>
      <c r="I371" s="2" t="s">
        <v>45</v>
      </c>
      <c r="J371" s="2" t="s">
        <v>35</v>
      </c>
      <c r="K371" s="2"/>
      <c r="L371" s="2" t="s">
        <v>39</v>
      </c>
      <c r="M371" s="2"/>
      <c r="N371" s="2" t="s">
        <v>35</v>
      </c>
      <c r="O371" s="2" t="s">
        <v>36</v>
      </c>
      <c r="P371" s="2" t="s">
        <v>36</v>
      </c>
      <c r="Q371" s="2" t="s">
        <v>34</v>
      </c>
      <c r="R371" s="2" t="s">
        <v>40</v>
      </c>
      <c r="S371" s="2" t="s">
        <v>45</v>
      </c>
      <c r="T371" s="2" t="s">
        <v>37</v>
      </c>
      <c r="U371" s="2" t="s">
        <v>42</v>
      </c>
      <c r="V371" s="2" t="s">
        <v>42</v>
      </c>
      <c r="W371" s="2" t="s">
        <v>37</v>
      </c>
      <c r="X371" s="2" t="s">
        <v>43</v>
      </c>
      <c r="Y371" s="2" t="s">
        <v>79</v>
      </c>
      <c r="Z371" s="2" t="s">
        <v>281</v>
      </c>
      <c r="AA371" s="2" t="s">
        <v>35</v>
      </c>
      <c r="AB371" s="2" t="s">
        <v>36</v>
      </c>
      <c r="AC371" s="2"/>
      <c r="AD371" s="2"/>
      <c r="AE371">
        <v>2102</v>
      </c>
      <c r="AF371" s="2" t="s">
        <v>35</v>
      </c>
      <c r="AG371" s="2" t="s">
        <v>36</v>
      </c>
      <c r="AH371" s="2">
        <v>3</v>
      </c>
      <c r="AI371" s="2" t="str">
        <f>VLOOKUP(seguimiento[[#This Row],[vitamiad]],vitaminad[[id]:[valor]],2,)</f>
        <v>Bajo</v>
      </c>
      <c r="AJ371" s="2" t="s">
        <v>45</v>
      </c>
      <c r="AK371" s="2" t="s">
        <v>45</v>
      </c>
    </row>
    <row r="372" spans="1:37" x14ac:dyDescent="0.3">
      <c r="A372">
        <v>268</v>
      </c>
      <c r="B372" s="1">
        <v>41813</v>
      </c>
      <c r="C372">
        <v>16</v>
      </c>
      <c r="D372" t="str">
        <f>VLOOKUP(seguimiento[[#This Row],[idinstituciones]],instituciones[[idinstituciones]:[nombre]],2,)</f>
        <v>HOSPITAL de PEDIATRÍA "Juan P. Garrahan"</v>
      </c>
      <c r="E372" s="2" t="s">
        <v>35</v>
      </c>
      <c r="F372" s="2" t="s">
        <v>34</v>
      </c>
      <c r="G372" s="2" t="s">
        <v>35</v>
      </c>
      <c r="H372" s="2" t="s">
        <v>36</v>
      </c>
      <c r="I372" s="2" t="s">
        <v>37</v>
      </c>
      <c r="J372" s="2" t="s">
        <v>35</v>
      </c>
      <c r="K372" s="2"/>
      <c r="L372" s="2" t="s">
        <v>39</v>
      </c>
      <c r="M372" s="2"/>
      <c r="N372" s="2" t="s">
        <v>35</v>
      </c>
      <c r="O372" s="2" t="s">
        <v>36</v>
      </c>
      <c r="P372" s="2" t="s">
        <v>36</v>
      </c>
      <c r="Q372" s="2" t="s">
        <v>34</v>
      </c>
      <c r="R372" s="2" t="s">
        <v>40</v>
      </c>
      <c r="S372" s="2" t="s">
        <v>45</v>
      </c>
      <c r="T372" s="2" t="s">
        <v>37</v>
      </c>
      <c r="U372" s="2" t="s">
        <v>42</v>
      </c>
      <c r="V372" s="2" t="s">
        <v>42</v>
      </c>
      <c r="W372" s="2" t="s">
        <v>37</v>
      </c>
      <c r="X372" s="2" t="s">
        <v>43</v>
      </c>
      <c r="Y372" s="2" t="s">
        <v>79</v>
      </c>
      <c r="Z372" s="2" t="s">
        <v>281</v>
      </c>
      <c r="AA372" s="2" t="s">
        <v>35</v>
      </c>
      <c r="AB372" s="2" t="s">
        <v>36</v>
      </c>
      <c r="AC372" s="2"/>
      <c r="AD372" s="2"/>
      <c r="AE372">
        <v>2109</v>
      </c>
      <c r="AF372" s="2" t="s">
        <v>35</v>
      </c>
      <c r="AG372" s="2" t="s">
        <v>36</v>
      </c>
      <c r="AH372" s="2">
        <v>1</v>
      </c>
      <c r="AI372" s="2" t="str">
        <f>VLOOKUP(seguimiento[[#This Row],[vitamiad]],vitaminad[[id]:[valor]],2,)</f>
        <v>No realizado</v>
      </c>
      <c r="AJ372" s="2" t="s">
        <v>45</v>
      </c>
      <c r="AK372" s="2" t="s">
        <v>45</v>
      </c>
    </row>
    <row r="373" spans="1:37" x14ac:dyDescent="0.3">
      <c r="A373">
        <v>268</v>
      </c>
      <c r="B373" s="1">
        <v>42170</v>
      </c>
      <c r="C373">
        <v>16</v>
      </c>
      <c r="D373" t="str">
        <f>VLOOKUP(seguimiento[[#This Row],[idinstituciones]],instituciones[[idinstituciones]:[nombre]],2,)</f>
        <v>HOSPITAL de PEDIATRÍA "Juan P. Garrahan"</v>
      </c>
      <c r="E373" s="2" t="s">
        <v>33</v>
      </c>
      <c r="F373" s="2" t="s">
        <v>34</v>
      </c>
      <c r="G373" s="2" t="s">
        <v>55</v>
      </c>
      <c r="H373" s="2" t="s">
        <v>36</v>
      </c>
      <c r="I373" s="2" t="s">
        <v>37</v>
      </c>
      <c r="J373" s="2" t="s">
        <v>36</v>
      </c>
      <c r="K373" s="2"/>
      <c r="L373" s="2" t="s">
        <v>39</v>
      </c>
      <c r="M373" s="2" t="s">
        <v>70</v>
      </c>
      <c r="N373" s="2" t="s">
        <v>35</v>
      </c>
      <c r="O373" s="2" t="s">
        <v>36</v>
      </c>
      <c r="P373" s="2" t="s">
        <v>36</v>
      </c>
      <c r="Q373" s="2" t="s">
        <v>34</v>
      </c>
      <c r="R373" s="2" t="s">
        <v>40</v>
      </c>
      <c r="S373" s="2" t="s">
        <v>37</v>
      </c>
      <c r="T373" s="2" t="s">
        <v>37</v>
      </c>
      <c r="U373" s="2" t="s">
        <v>42</v>
      </c>
      <c r="V373" s="2" t="s">
        <v>42</v>
      </c>
      <c r="W373" s="2" t="s">
        <v>37</v>
      </c>
      <c r="X373" s="2" t="s">
        <v>43</v>
      </c>
      <c r="Y373" s="2" t="s">
        <v>47</v>
      </c>
      <c r="Z373" s="2" t="s">
        <v>281</v>
      </c>
      <c r="AA373" s="2" t="s">
        <v>35</v>
      </c>
      <c r="AB373" s="2" t="s">
        <v>36</v>
      </c>
      <c r="AC373" s="2"/>
      <c r="AD373" s="2"/>
      <c r="AE373">
        <v>2110</v>
      </c>
      <c r="AF373" s="2" t="s">
        <v>35</v>
      </c>
      <c r="AG373" s="2" t="s">
        <v>36</v>
      </c>
      <c r="AH373" s="2">
        <v>3</v>
      </c>
      <c r="AI373" s="2" t="str">
        <f>VLOOKUP(seguimiento[[#This Row],[vitamiad]],vitaminad[[id]:[valor]],2,)</f>
        <v>Bajo</v>
      </c>
      <c r="AJ373" s="2" t="s">
        <v>45</v>
      </c>
      <c r="AK373" s="2" t="s">
        <v>45</v>
      </c>
    </row>
    <row r="374" spans="1:37" x14ac:dyDescent="0.3">
      <c r="A374">
        <v>269</v>
      </c>
      <c r="B374" s="1">
        <v>40891</v>
      </c>
      <c r="C374">
        <v>16</v>
      </c>
      <c r="D374" t="str">
        <f>VLOOKUP(seguimiento[[#This Row],[idinstituciones]],instituciones[[idinstituciones]:[nombre]],2,)</f>
        <v>HOSPITAL de PEDIATRÍA "Juan P. Garrahan"</v>
      </c>
      <c r="E374" s="2" t="s">
        <v>33</v>
      </c>
      <c r="F374" s="2" t="s">
        <v>58</v>
      </c>
      <c r="G374" s="2" t="s">
        <v>59</v>
      </c>
      <c r="H374" s="2" t="s">
        <v>36</v>
      </c>
      <c r="I374" s="2" t="s">
        <v>37</v>
      </c>
      <c r="J374" s="2" t="s">
        <v>35</v>
      </c>
      <c r="K374" s="2" t="s">
        <v>61</v>
      </c>
      <c r="L374" s="2" t="s">
        <v>39</v>
      </c>
      <c r="M374" s="2"/>
      <c r="N374" s="2" t="s">
        <v>35</v>
      </c>
      <c r="O374" s="2" t="s">
        <v>36</v>
      </c>
      <c r="P374" s="2" t="s">
        <v>36</v>
      </c>
      <c r="Q374" s="2" t="s">
        <v>34</v>
      </c>
      <c r="R374" s="2" t="s">
        <v>40</v>
      </c>
      <c r="S374" s="2" t="s">
        <v>45</v>
      </c>
      <c r="T374" s="2" t="s">
        <v>48</v>
      </c>
      <c r="U374" s="2" t="s">
        <v>45</v>
      </c>
      <c r="V374" s="2" t="s">
        <v>45</v>
      </c>
      <c r="W374" s="2" t="s">
        <v>48</v>
      </c>
      <c r="X374" s="2" t="s">
        <v>43</v>
      </c>
      <c r="Y374" s="2" t="s">
        <v>36</v>
      </c>
      <c r="Z374" s="2" t="s">
        <v>281</v>
      </c>
      <c r="AA374" s="2" t="s">
        <v>35</v>
      </c>
      <c r="AB374" s="2" t="s">
        <v>36</v>
      </c>
      <c r="AC374" s="2"/>
      <c r="AD374" s="2"/>
      <c r="AE374">
        <v>1785</v>
      </c>
      <c r="AF374" s="2" t="s">
        <v>36</v>
      </c>
      <c r="AG374" s="2" t="s">
        <v>36</v>
      </c>
      <c r="AH374" s="2"/>
      <c r="AI374" s="2"/>
      <c r="AJ374" s="2" t="s">
        <v>36</v>
      </c>
      <c r="AK374" s="2" t="s">
        <v>36</v>
      </c>
    </row>
    <row r="375" spans="1:37" x14ac:dyDescent="0.3">
      <c r="A375">
        <v>270</v>
      </c>
      <c r="B375" s="1">
        <v>40996</v>
      </c>
      <c r="C375">
        <v>16</v>
      </c>
      <c r="D375" t="str">
        <f>VLOOKUP(seguimiento[[#This Row],[idinstituciones]],instituciones[[idinstituciones]:[nombre]],2,)</f>
        <v>HOSPITAL de PEDIATRÍA "Juan P. Garrahan"</v>
      </c>
      <c r="E375" s="2" t="s">
        <v>33</v>
      </c>
      <c r="F375" s="2" t="s">
        <v>34</v>
      </c>
      <c r="G375" s="2" t="s">
        <v>35</v>
      </c>
      <c r="H375" s="2" t="s">
        <v>36</v>
      </c>
      <c r="I375" s="2" t="s">
        <v>37</v>
      </c>
      <c r="J375" s="2" t="s">
        <v>35</v>
      </c>
      <c r="K375" s="2"/>
      <c r="L375" s="2" t="s">
        <v>39</v>
      </c>
      <c r="M375" s="2"/>
      <c r="N375" s="2" t="s">
        <v>35</v>
      </c>
      <c r="O375" s="2" t="s">
        <v>36</v>
      </c>
      <c r="P375" s="2" t="s">
        <v>36</v>
      </c>
      <c r="Q375" s="2" t="s">
        <v>34</v>
      </c>
      <c r="R375" s="2" t="s">
        <v>40</v>
      </c>
      <c r="S375" s="2" t="s">
        <v>45</v>
      </c>
      <c r="T375" s="2" t="s">
        <v>66</v>
      </c>
      <c r="U375" s="2" t="s">
        <v>45</v>
      </c>
      <c r="V375" s="2" t="s">
        <v>45</v>
      </c>
      <c r="W375" s="2" t="s">
        <v>48</v>
      </c>
      <c r="X375" s="2" t="s">
        <v>43</v>
      </c>
      <c r="Y375" s="2" t="s">
        <v>36</v>
      </c>
      <c r="Z375" s="2" t="s">
        <v>281</v>
      </c>
      <c r="AA375" s="2" t="s">
        <v>35</v>
      </c>
      <c r="AB375" s="2" t="s">
        <v>36</v>
      </c>
      <c r="AC375" s="2"/>
      <c r="AD375" s="2"/>
      <c r="AE375">
        <v>729</v>
      </c>
      <c r="AF375" s="2" t="s">
        <v>36</v>
      </c>
      <c r="AG375" s="2" t="s">
        <v>36</v>
      </c>
      <c r="AH375" s="2"/>
      <c r="AI375" s="2"/>
      <c r="AJ375" s="2" t="s">
        <v>36</v>
      </c>
      <c r="AK375" s="2" t="s">
        <v>36</v>
      </c>
    </row>
    <row r="376" spans="1:37" x14ac:dyDescent="0.3">
      <c r="A376">
        <v>271</v>
      </c>
      <c r="B376" s="1">
        <v>41071</v>
      </c>
      <c r="C376">
        <v>5</v>
      </c>
      <c r="D376" t="str">
        <f>VLOOKUP(seguimiento[[#This Row],[idinstituciones]],instituciones[[idinstituciones]:[nombre]],2,)</f>
        <v>Hospital "Dr. Antonio A. Cetrángolo"</v>
      </c>
      <c r="E376" s="2" t="s">
        <v>33</v>
      </c>
      <c r="F376" s="2" t="s">
        <v>44</v>
      </c>
      <c r="G376" s="2" t="s">
        <v>36</v>
      </c>
      <c r="H376" s="2" t="s">
        <v>36</v>
      </c>
      <c r="I376" s="2" t="s">
        <v>36</v>
      </c>
      <c r="J376" s="2" t="s">
        <v>36</v>
      </c>
      <c r="K376" s="2"/>
      <c r="L376" s="2" t="s">
        <v>36</v>
      </c>
      <c r="M376" s="2"/>
      <c r="N376" s="2"/>
      <c r="O376" s="2" t="s">
        <v>36</v>
      </c>
      <c r="P376" s="2" t="s">
        <v>36</v>
      </c>
      <c r="Q376" s="2"/>
      <c r="R376" s="2"/>
      <c r="S376" s="2" t="s">
        <v>36</v>
      </c>
      <c r="T376" s="2" t="s">
        <v>41</v>
      </c>
      <c r="U376" s="2" t="s">
        <v>36</v>
      </c>
      <c r="V376" s="2" t="s">
        <v>36</v>
      </c>
      <c r="W376" s="2" t="s">
        <v>36</v>
      </c>
      <c r="X376" s="2" t="s">
        <v>43</v>
      </c>
      <c r="Y376" s="2" t="s">
        <v>44</v>
      </c>
      <c r="Z376" s="2"/>
      <c r="AA376" s="2"/>
      <c r="AB376" s="2" t="s">
        <v>36</v>
      </c>
      <c r="AC376" s="2"/>
      <c r="AD376" s="2"/>
      <c r="AE376">
        <v>251</v>
      </c>
      <c r="AF376" s="2" t="s">
        <v>36</v>
      </c>
      <c r="AG376" s="2" t="s">
        <v>36</v>
      </c>
      <c r="AH376" s="2"/>
      <c r="AI376" s="2"/>
      <c r="AJ376" s="2" t="s">
        <v>36</v>
      </c>
      <c r="AK376" s="2" t="s">
        <v>36</v>
      </c>
    </row>
    <row r="377" spans="1:37" x14ac:dyDescent="0.3">
      <c r="A377">
        <v>271</v>
      </c>
      <c r="B377" s="1">
        <v>41418</v>
      </c>
      <c r="C377">
        <v>5</v>
      </c>
      <c r="D377" t="str">
        <f>VLOOKUP(seguimiento[[#This Row],[idinstituciones]],instituciones[[idinstituciones]:[nombre]],2,)</f>
        <v>Hospital "Dr. Antonio A. Cetrángolo"</v>
      </c>
      <c r="E377" s="2" t="s">
        <v>33</v>
      </c>
      <c r="F377" s="2" t="s">
        <v>36</v>
      </c>
      <c r="G377" s="2" t="s">
        <v>55</v>
      </c>
      <c r="H377" s="2" t="s">
        <v>36</v>
      </c>
      <c r="I377" s="2" t="s">
        <v>37</v>
      </c>
      <c r="J377" s="2" t="s">
        <v>35</v>
      </c>
      <c r="K377" s="2" t="s">
        <v>61</v>
      </c>
      <c r="L377" s="2" t="s">
        <v>39</v>
      </c>
      <c r="M377" s="2" t="s">
        <v>70</v>
      </c>
      <c r="N377" s="2" t="s">
        <v>35</v>
      </c>
      <c r="O377" s="2" t="s">
        <v>36</v>
      </c>
      <c r="P377" s="2" t="s">
        <v>36</v>
      </c>
      <c r="Q377" s="2" t="s">
        <v>34</v>
      </c>
      <c r="R377" s="2"/>
      <c r="S377" s="2" t="s">
        <v>45</v>
      </c>
      <c r="T377" s="2" t="s">
        <v>49</v>
      </c>
      <c r="U377" s="2" t="s">
        <v>36</v>
      </c>
      <c r="V377" s="2" t="s">
        <v>36</v>
      </c>
      <c r="W377" s="2" t="s">
        <v>49</v>
      </c>
      <c r="X377" s="2" t="s">
        <v>65</v>
      </c>
      <c r="Y377" s="2" t="s">
        <v>54</v>
      </c>
      <c r="Z377" s="2"/>
      <c r="AA377" s="2" t="s">
        <v>35</v>
      </c>
      <c r="AB377" s="2" t="s">
        <v>36</v>
      </c>
      <c r="AC377" s="2"/>
      <c r="AD377" s="2"/>
      <c r="AE377">
        <v>792</v>
      </c>
      <c r="AF377" s="2" t="s">
        <v>36</v>
      </c>
      <c r="AG377" s="2" t="s">
        <v>36</v>
      </c>
      <c r="AH377" s="2"/>
      <c r="AI377" s="2"/>
      <c r="AJ377" s="2" t="s">
        <v>36</v>
      </c>
      <c r="AK377" s="2" t="s">
        <v>36</v>
      </c>
    </row>
    <row r="378" spans="1:37" x14ac:dyDescent="0.3">
      <c r="A378">
        <v>271</v>
      </c>
      <c r="B378" s="1">
        <v>41990</v>
      </c>
      <c r="C378">
        <v>5</v>
      </c>
      <c r="D378" t="str">
        <f>VLOOKUP(seguimiento[[#This Row],[idinstituciones]],instituciones[[idinstituciones]:[nombre]],2,)</f>
        <v>Hospital "Dr. Antonio A. Cetrángolo"</v>
      </c>
      <c r="E378" s="2" t="s">
        <v>33</v>
      </c>
      <c r="F378" s="2" t="s">
        <v>36</v>
      </c>
      <c r="G378" s="2" t="s">
        <v>36</v>
      </c>
      <c r="H378" s="2" t="s">
        <v>36</v>
      </c>
      <c r="I378" s="2" t="s">
        <v>37</v>
      </c>
      <c r="J378" s="2" t="s">
        <v>44</v>
      </c>
      <c r="K378" s="2"/>
      <c r="L378" s="2" t="s">
        <v>39</v>
      </c>
      <c r="M378" s="2" t="s">
        <v>70</v>
      </c>
      <c r="N378" s="2"/>
      <c r="O378" s="2" t="s">
        <v>36</v>
      </c>
      <c r="P378" s="2" t="s">
        <v>36</v>
      </c>
      <c r="Q378" s="2"/>
      <c r="R378" s="2" t="s">
        <v>118</v>
      </c>
      <c r="S378" s="2" t="s">
        <v>45</v>
      </c>
      <c r="T378" s="2" t="s">
        <v>36</v>
      </c>
      <c r="U378" s="2" t="s">
        <v>36</v>
      </c>
      <c r="V378" s="2" t="s">
        <v>36</v>
      </c>
      <c r="W378" s="2" t="s">
        <v>36</v>
      </c>
      <c r="X378" s="2" t="s">
        <v>36</v>
      </c>
      <c r="Y378" s="2" t="s">
        <v>54</v>
      </c>
      <c r="Z378" s="2" t="s">
        <v>281</v>
      </c>
      <c r="AA378" s="2" t="s">
        <v>35</v>
      </c>
      <c r="AB378" s="2" t="s">
        <v>36</v>
      </c>
      <c r="AC378" s="2"/>
      <c r="AD378" s="2"/>
      <c r="AE378">
        <v>1862</v>
      </c>
      <c r="AF378" s="2" t="s">
        <v>35</v>
      </c>
      <c r="AG378" s="2" t="s">
        <v>45</v>
      </c>
      <c r="AH378" s="2">
        <v>1</v>
      </c>
      <c r="AI378" s="2" t="str">
        <f>VLOOKUP(seguimiento[[#This Row],[vitamiad]],vitaminad[[id]:[valor]],2,)</f>
        <v>No realizado</v>
      </c>
      <c r="AJ378" s="2" t="s">
        <v>37</v>
      </c>
      <c r="AK378" s="2" t="s">
        <v>45</v>
      </c>
    </row>
    <row r="379" spans="1:37" x14ac:dyDescent="0.3">
      <c r="A379">
        <v>272</v>
      </c>
      <c r="B379" s="1">
        <v>40765</v>
      </c>
      <c r="C379">
        <v>16</v>
      </c>
      <c r="D379" t="str">
        <f>VLOOKUP(seguimiento[[#This Row],[idinstituciones]],instituciones[[idinstituciones]:[nombre]],2,)</f>
        <v>HOSPITAL de PEDIATRÍA "Juan P. Garrahan"</v>
      </c>
      <c r="E379" s="2" t="s">
        <v>35</v>
      </c>
      <c r="F379" s="2" t="s">
        <v>58</v>
      </c>
      <c r="G379" s="2" t="s">
        <v>35</v>
      </c>
      <c r="H379" s="2" t="s">
        <v>36</v>
      </c>
      <c r="I379" s="2" t="s">
        <v>36</v>
      </c>
      <c r="J379" s="2" t="s">
        <v>36</v>
      </c>
      <c r="K379" s="2"/>
      <c r="L379" s="2" t="s">
        <v>36</v>
      </c>
      <c r="M379" s="2"/>
      <c r="N379" s="2"/>
      <c r="O379" s="2" t="s">
        <v>36</v>
      </c>
      <c r="P379" s="2" t="s">
        <v>36</v>
      </c>
      <c r="Q379" s="2" t="s">
        <v>34</v>
      </c>
      <c r="R379" s="2" t="s">
        <v>40</v>
      </c>
      <c r="S379" s="2" t="s">
        <v>45</v>
      </c>
      <c r="T379" s="2" t="s">
        <v>36</v>
      </c>
      <c r="U379" s="2" t="s">
        <v>36</v>
      </c>
      <c r="V379" s="2" t="s">
        <v>36</v>
      </c>
      <c r="W379" s="2" t="s">
        <v>48</v>
      </c>
      <c r="X379" s="2" t="s">
        <v>43</v>
      </c>
      <c r="Y379" s="2" t="s">
        <v>44</v>
      </c>
      <c r="Z379" s="2"/>
      <c r="AA379" s="2"/>
      <c r="AB379" s="2" t="s">
        <v>36</v>
      </c>
      <c r="AC379" s="2"/>
      <c r="AD379" s="2"/>
      <c r="AE379">
        <v>531</v>
      </c>
      <c r="AF379" s="2" t="s">
        <v>36</v>
      </c>
      <c r="AG379" s="2" t="s">
        <v>36</v>
      </c>
      <c r="AH379" s="2"/>
      <c r="AI379" s="2"/>
      <c r="AJ379" s="2" t="s">
        <v>36</v>
      </c>
      <c r="AK379" s="2" t="s">
        <v>36</v>
      </c>
    </row>
    <row r="380" spans="1:37" x14ac:dyDescent="0.3">
      <c r="A380">
        <v>273</v>
      </c>
      <c r="B380" s="1">
        <v>40765</v>
      </c>
      <c r="C380">
        <v>16</v>
      </c>
      <c r="D380" t="str">
        <f>VLOOKUP(seguimiento[[#This Row],[idinstituciones]],instituciones[[idinstituciones]:[nombre]],2,)</f>
        <v>HOSPITAL de PEDIATRÍA "Juan P. Garrahan"</v>
      </c>
      <c r="E380" s="2" t="s">
        <v>35</v>
      </c>
      <c r="F380" s="2" t="s">
        <v>34</v>
      </c>
      <c r="G380" s="2" t="s">
        <v>35</v>
      </c>
      <c r="H380" s="2" t="s">
        <v>36</v>
      </c>
      <c r="I380" s="2" t="s">
        <v>45</v>
      </c>
      <c r="J380" s="2" t="s">
        <v>71</v>
      </c>
      <c r="K380" s="2"/>
      <c r="L380" s="2" t="s">
        <v>39</v>
      </c>
      <c r="M380" s="2"/>
      <c r="N380" s="2" t="s">
        <v>35</v>
      </c>
      <c r="O380" s="2" t="s">
        <v>36</v>
      </c>
      <c r="P380" s="2" t="s">
        <v>36</v>
      </c>
      <c r="Q380" s="2" t="s">
        <v>34</v>
      </c>
      <c r="R380" s="2" t="s">
        <v>40</v>
      </c>
      <c r="S380" s="2" t="s">
        <v>45</v>
      </c>
      <c r="T380" s="2" t="s">
        <v>41</v>
      </c>
      <c r="U380" s="2" t="s">
        <v>42</v>
      </c>
      <c r="V380" s="2" t="s">
        <v>36</v>
      </c>
      <c r="W380" s="2" t="s">
        <v>48</v>
      </c>
      <c r="X380" s="2" t="s">
        <v>43</v>
      </c>
      <c r="Y380" s="2" t="s">
        <v>44</v>
      </c>
      <c r="Z380" s="2" t="s">
        <v>281</v>
      </c>
      <c r="AA380" s="2" t="s">
        <v>35</v>
      </c>
      <c r="AB380" s="2" t="s">
        <v>36</v>
      </c>
      <c r="AC380" s="2"/>
      <c r="AD380" s="2"/>
      <c r="AE380">
        <v>111</v>
      </c>
      <c r="AF380" s="2" t="s">
        <v>36</v>
      </c>
      <c r="AG380" s="2" t="s">
        <v>36</v>
      </c>
      <c r="AH380" s="2"/>
      <c r="AI380" s="2"/>
      <c r="AJ380" s="2" t="s">
        <v>36</v>
      </c>
      <c r="AK380" s="2" t="s">
        <v>36</v>
      </c>
    </row>
    <row r="381" spans="1:37" x14ac:dyDescent="0.3">
      <c r="A381">
        <v>275</v>
      </c>
      <c r="B381" s="1">
        <v>40805</v>
      </c>
      <c r="C381">
        <v>16</v>
      </c>
      <c r="D381" t="str">
        <f>VLOOKUP(seguimiento[[#This Row],[idinstituciones]],instituciones[[idinstituciones]:[nombre]],2,)</f>
        <v>HOSPITAL de PEDIATRÍA "Juan P. Garrahan"</v>
      </c>
      <c r="E381" s="2" t="s">
        <v>33</v>
      </c>
      <c r="F381" s="2" t="s">
        <v>34</v>
      </c>
      <c r="G381" s="2" t="s">
        <v>55</v>
      </c>
      <c r="H381" s="2" t="s">
        <v>36</v>
      </c>
      <c r="I381" s="2" t="s">
        <v>45</v>
      </c>
      <c r="J381" s="2" t="s">
        <v>35</v>
      </c>
      <c r="K381" s="2"/>
      <c r="L381" s="2" t="s">
        <v>39</v>
      </c>
      <c r="M381" s="2"/>
      <c r="N381" s="2" t="s">
        <v>35</v>
      </c>
      <c r="O381" s="2" t="s">
        <v>36</v>
      </c>
      <c r="P381" s="2" t="s">
        <v>36</v>
      </c>
      <c r="Q381" s="2" t="s">
        <v>34</v>
      </c>
      <c r="R381" s="2" t="s">
        <v>40</v>
      </c>
      <c r="S381" s="2" t="s">
        <v>45</v>
      </c>
      <c r="T381" s="2" t="s">
        <v>48</v>
      </c>
      <c r="U381" s="2" t="s">
        <v>42</v>
      </c>
      <c r="V381" s="2" t="s">
        <v>36</v>
      </c>
      <c r="W381" s="2" t="s">
        <v>48</v>
      </c>
      <c r="X381" s="2" t="s">
        <v>43</v>
      </c>
      <c r="Y381" s="2" t="s">
        <v>36</v>
      </c>
      <c r="Z381" s="2" t="s">
        <v>281</v>
      </c>
      <c r="AA381" s="2" t="s">
        <v>35</v>
      </c>
      <c r="AB381" s="2" t="s">
        <v>36</v>
      </c>
      <c r="AC381" s="2"/>
      <c r="AD381" s="2"/>
      <c r="AE381">
        <v>904</v>
      </c>
      <c r="AF381" s="2" t="s">
        <v>36</v>
      </c>
      <c r="AG381" s="2" t="s">
        <v>36</v>
      </c>
      <c r="AH381" s="2"/>
      <c r="AI381" s="2"/>
      <c r="AJ381" s="2" t="s">
        <v>36</v>
      </c>
      <c r="AK381" s="2" t="s">
        <v>36</v>
      </c>
    </row>
    <row r="382" spans="1:37" x14ac:dyDescent="0.3">
      <c r="A382">
        <v>275</v>
      </c>
      <c r="B382" s="1">
        <v>41050</v>
      </c>
      <c r="C382">
        <v>16</v>
      </c>
      <c r="D382" t="str">
        <f>VLOOKUP(seguimiento[[#This Row],[idinstituciones]],instituciones[[idinstituciones]:[nombre]],2,)</f>
        <v>HOSPITAL de PEDIATRÍA "Juan P. Garrahan"</v>
      </c>
      <c r="E382" s="2" t="s">
        <v>35</v>
      </c>
      <c r="F382" s="2" t="s">
        <v>34</v>
      </c>
      <c r="G382" s="2" t="s">
        <v>35</v>
      </c>
      <c r="H382" s="2" t="s">
        <v>36</v>
      </c>
      <c r="I382" s="2" t="s">
        <v>37</v>
      </c>
      <c r="J382" s="2" t="s">
        <v>35</v>
      </c>
      <c r="K382" s="2"/>
      <c r="L382" s="2" t="s">
        <v>39</v>
      </c>
      <c r="M382" s="2"/>
      <c r="N382" s="2" t="s">
        <v>35</v>
      </c>
      <c r="O382" s="2" t="s">
        <v>36</v>
      </c>
      <c r="P382" s="2" t="s">
        <v>36</v>
      </c>
      <c r="Q382" s="2" t="s">
        <v>34</v>
      </c>
      <c r="R382" s="2" t="s">
        <v>40</v>
      </c>
      <c r="S382" s="2" t="s">
        <v>45</v>
      </c>
      <c r="T382" s="2" t="s">
        <v>41</v>
      </c>
      <c r="U382" s="2" t="s">
        <v>42</v>
      </c>
      <c r="V382" s="2" t="s">
        <v>42</v>
      </c>
      <c r="W382" s="2" t="s">
        <v>73</v>
      </c>
      <c r="X382" s="2" t="s">
        <v>43</v>
      </c>
      <c r="Y382" s="2" t="s">
        <v>36</v>
      </c>
      <c r="Z382" s="2" t="s">
        <v>281</v>
      </c>
      <c r="AA382" s="2" t="s">
        <v>35</v>
      </c>
      <c r="AB382" s="2" t="s">
        <v>36</v>
      </c>
      <c r="AC382" s="2"/>
      <c r="AD382" s="2"/>
      <c r="AE382">
        <v>74</v>
      </c>
      <c r="AF382" s="2" t="s">
        <v>36</v>
      </c>
      <c r="AG382" s="2" t="s">
        <v>36</v>
      </c>
      <c r="AH382" s="2"/>
      <c r="AI382" s="2"/>
      <c r="AJ382" s="2" t="s">
        <v>36</v>
      </c>
      <c r="AK382" s="2" t="s">
        <v>36</v>
      </c>
    </row>
    <row r="383" spans="1:37" x14ac:dyDescent="0.3">
      <c r="A383">
        <v>276</v>
      </c>
      <c r="B383" s="1">
        <v>41085</v>
      </c>
      <c r="C383">
        <v>16</v>
      </c>
      <c r="D383" t="str">
        <f>VLOOKUP(seguimiento[[#This Row],[idinstituciones]],instituciones[[idinstituciones]:[nombre]],2,)</f>
        <v>HOSPITAL de PEDIATRÍA "Juan P. Garrahan"</v>
      </c>
      <c r="E383" s="2" t="s">
        <v>33</v>
      </c>
      <c r="F383" s="2" t="s">
        <v>58</v>
      </c>
      <c r="G383" s="2" t="s">
        <v>55</v>
      </c>
      <c r="H383" s="2" t="s">
        <v>36</v>
      </c>
      <c r="I383" s="2" t="s">
        <v>45</v>
      </c>
      <c r="J383" s="2" t="s">
        <v>35</v>
      </c>
      <c r="K383" s="2" t="s">
        <v>61</v>
      </c>
      <c r="L383" s="2" t="s">
        <v>39</v>
      </c>
      <c r="M383" s="2"/>
      <c r="N383" s="2" t="s">
        <v>35</v>
      </c>
      <c r="O383" s="2" t="s">
        <v>36</v>
      </c>
      <c r="P383" s="2" t="s">
        <v>36</v>
      </c>
      <c r="Q383" s="2" t="s">
        <v>34</v>
      </c>
      <c r="R383" s="2" t="s">
        <v>40</v>
      </c>
      <c r="S383" s="2" t="s">
        <v>45</v>
      </c>
      <c r="T383" s="2" t="s">
        <v>73</v>
      </c>
      <c r="U383" s="2" t="s">
        <v>42</v>
      </c>
      <c r="V383" s="2" t="s">
        <v>36</v>
      </c>
      <c r="W383" s="2" t="s">
        <v>74</v>
      </c>
      <c r="X383" s="2" t="s">
        <v>36</v>
      </c>
      <c r="Y383" s="2" t="s">
        <v>36</v>
      </c>
      <c r="Z383" s="2" t="s">
        <v>281</v>
      </c>
      <c r="AA383" s="2" t="s">
        <v>35</v>
      </c>
      <c r="AB383" s="2" t="s">
        <v>36</v>
      </c>
      <c r="AC383" s="2"/>
      <c r="AD383" s="2"/>
      <c r="AE383">
        <v>1166</v>
      </c>
      <c r="AF383" s="2" t="s">
        <v>36</v>
      </c>
      <c r="AG383" s="2" t="s">
        <v>36</v>
      </c>
      <c r="AH383" s="2"/>
      <c r="AI383" s="2"/>
      <c r="AJ383" s="2" t="s">
        <v>36</v>
      </c>
      <c r="AK383" s="2" t="s">
        <v>36</v>
      </c>
    </row>
    <row r="384" spans="1:37" x14ac:dyDescent="0.3">
      <c r="A384">
        <v>277</v>
      </c>
      <c r="B384" s="1">
        <v>40892</v>
      </c>
      <c r="C384">
        <v>13</v>
      </c>
      <c r="D384" t="str">
        <f>VLOOKUP(seguimiento[[#This Row],[idinstituciones]],instituciones[[idinstituciones]:[nombre]],2,)</f>
        <v>Clínica y Maternidad del Sol</v>
      </c>
      <c r="E384" s="2" t="s">
        <v>35</v>
      </c>
      <c r="F384" s="2" t="s">
        <v>34</v>
      </c>
      <c r="G384" s="2" t="s">
        <v>59</v>
      </c>
      <c r="H384" s="2" t="s">
        <v>36</v>
      </c>
      <c r="I384" s="2" t="s">
        <v>45</v>
      </c>
      <c r="J384" s="2" t="s">
        <v>35</v>
      </c>
      <c r="K384" s="2" t="s">
        <v>38</v>
      </c>
      <c r="L384" s="2" t="s">
        <v>39</v>
      </c>
      <c r="M384" s="2"/>
      <c r="N384" s="2" t="s">
        <v>35</v>
      </c>
      <c r="O384" s="2" t="s">
        <v>36</v>
      </c>
      <c r="P384" s="2" t="s">
        <v>36</v>
      </c>
      <c r="Q384" s="2"/>
      <c r="R384" s="2"/>
      <c r="S384" s="2" t="s">
        <v>45</v>
      </c>
      <c r="T384" s="2" t="s">
        <v>36</v>
      </c>
      <c r="U384" s="2" t="s">
        <v>42</v>
      </c>
      <c r="V384" s="2" t="s">
        <v>36</v>
      </c>
      <c r="W384" s="2" t="s">
        <v>36</v>
      </c>
      <c r="X384" s="2" t="s">
        <v>43</v>
      </c>
      <c r="Y384" s="2" t="s">
        <v>79</v>
      </c>
      <c r="Z384" s="2" t="s">
        <v>281</v>
      </c>
      <c r="AA384" s="2" t="s">
        <v>35</v>
      </c>
      <c r="AB384" s="2" t="s">
        <v>36</v>
      </c>
      <c r="AC384" s="2"/>
      <c r="AD384" s="2"/>
      <c r="AE384">
        <v>1420</v>
      </c>
      <c r="AF384" s="2" t="s">
        <v>36</v>
      </c>
      <c r="AG384" s="2" t="s">
        <v>36</v>
      </c>
      <c r="AH384" s="2"/>
      <c r="AI384" s="2"/>
      <c r="AJ384" s="2" t="s">
        <v>36</v>
      </c>
      <c r="AK384" s="2" t="s">
        <v>36</v>
      </c>
    </row>
    <row r="385" spans="1:37" x14ac:dyDescent="0.3">
      <c r="A385">
        <v>277</v>
      </c>
      <c r="B385" s="1">
        <v>41086</v>
      </c>
      <c r="C385">
        <v>13</v>
      </c>
      <c r="D385" t="str">
        <f>VLOOKUP(seguimiento[[#This Row],[idinstituciones]],instituciones[[idinstituciones]:[nombre]],2,)</f>
        <v>Clínica y Maternidad del Sol</v>
      </c>
      <c r="E385" s="2" t="s">
        <v>35</v>
      </c>
      <c r="F385" s="2" t="s">
        <v>34</v>
      </c>
      <c r="G385" s="2" t="s">
        <v>59</v>
      </c>
      <c r="H385" s="2" t="s">
        <v>36</v>
      </c>
      <c r="I385" s="2" t="s">
        <v>45</v>
      </c>
      <c r="J385" s="2" t="s">
        <v>35</v>
      </c>
      <c r="K385" s="2" t="s">
        <v>38</v>
      </c>
      <c r="L385" s="2" t="s">
        <v>39</v>
      </c>
      <c r="M385" s="2"/>
      <c r="N385" s="2" t="s">
        <v>35</v>
      </c>
      <c r="O385" s="2" t="s">
        <v>36</v>
      </c>
      <c r="P385" s="2" t="s">
        <v>36</v>
      </c>
      <c r="Q385" s="2"/>
      <c r="R385" s="2" t="s">
        <v>40</v>
      </c>
      <c r="S385" s="2" t="s">
        <v>45</v>
      </c>
      <c r="T385" s="2" t="s">
        <v>37</v>
      </c>
      <c r="U385" s="2" t="s">
        <v>42</v>
      </c>
      <c r="V385" s="2" t="s">
        <v>42</v>
      </c>
      <c r="W385" s="2" t="s">
        <v>45</v>
      </c>
      <c r="X385" s="2" t="s">
        <v>43</v>
      </c>
      <c r="Y385" s="2" t="s">
        <v>47</v>
      </c>
      <c r="Z385" s="2" t="s">
        <v>281</v>
      </c>
      <c r="AA385" s="2" t="s">
        <v>35</v>
      </c>
      <c r="AB385" s="2" t="s">
        <v>36</v>
      </c>
      <c r="AC385" s="2"/>
      <c r="AD385" s="2"/>
      <c r="AE385">
        <v>1505</v>
      </c>
      <c r="AF385" s="2" t="s">
        <v>36</v>
      </c>
      <c r="AG385" s="2" t="s">
        <v>36</v>
      </c>
      <c r="AH385" s="2"/>
      <c r="AI385" s="2"/>
      <c r="AJ385" s="2" t="s">
        <v>36</v>
      </c>
      <c r="AK385" s="2" t="s">
        <v>36</v>
      </c>
    </row>
    <row r="386" spans="1:37" x14ac:dyDescent="0.3">
      <c r="A386">
        <v>277</v>
      </c>
      <c r="B386" s="1">
        <v>41542</v>
      </c>
      <c r="C386">
        <v>13</v>
      </c>
      <c r="D386" t="str">
        <f>VLOOKUP(seguimiento[[#This Row],[idinstituciones]],instituciones[[idinstituciones]:[nombre]],2,)</f>
        <v>Clínica y Maternidad del Sol</v>
      </c>
      <c r="E386" s="2" t="s">
        <v>33</v>
      </c>
      <c r="F386" s="2" t="s">
        <v>34</v>
      </c>
      <c r="G386" s="2" t="s">
        <v>51</v>
      </c>
      <c r="H386" s="2" t="s">
        <v>36</v>
      </c>
      <c r="I386" s="2" t="s">
        <v>37</v>
      </c>
      <c r="J386" s="2" t="s">
        <v>35</v>
      </c>
      <c r="K386" s="2" t="s">
        <v>38</v>
      </c>
      <c r="L386" s="2" t="s">
        <v>39</v>
      </c>
      <c r="M386" s="2"/>
      <c r="N386" s="2" t="s">
        <v>35</v>
      </c>
      <c r="O386" s="2" t="s">
        <v>36</v>
      </c>
      <c r="P386" s="2" t="s">
        <v>36</v>
      </c>
      <c r="Q386" s="2" t="s">
        <v>34</v>
      </c>
      <c r="R386" s="2" t="s">
        <v>40</v>
      </c>
      <c r="S386" s="2" t="s">
        <v>45</v>
      </c>
      <c r="T386" s="2" t="s">
        <v>37</v>
      </c>
      <c r="U386" s="2" t="s">
        <v>42</v>
      </c>
      <c r="V386" s="2" t="s">
        <v>36</v>
      </c>
      <c r="W386" s="2" t="s">
        <v>36</v>
      </c>
      <c r="X386" s="2" t="s">
        <v>43</v>
      </c>
      <c r="Y386" s="2" t="s">
        <v>47</v>
      </c>
      <c r="Z386" s="2" t="s">
        <v>281</v>
      </c>
      <c r="AA386" s="2" t="s">
        <v>35</v>
      </c>
      <c r="AB386" s="2" t="s">
        <v>36</v>
      </c>
      <c r="AC386" s="2"/>
      <c r="AD386" s="2"/>
      <c r="AE386">
        <v>1518</v>
      </c>
      <c r="AF386" s="2" t="s">
        <v>36</v>
      </c>
      <c r="AG386" s="2" t="s">
        <v>36</v>
      </c>
      <c r="AH386" s="2"/>
      <c r="AI386" s="2"/>
      <c r="AJ386" s="2" t="s">
        <v>36</v>
      </c>
      <c r="AK386" s="2" t="s">
        <v>36</v>
      </c>
    </row>
    <row r="387" spans="1:37" x14ac:dyDescent="0.3">
      <c r="A387">
        <v>278</v>
      </c>
      <c r="B387" s="1">
        <v>40869</v>
      </c>
      <c r="C387">
        <v>13</v>
      </c>
      <c r="D387" t="str">
        <f>VLOOKUP(seguimiento[[#This Row],[idinstituciones]],instituciones[[idinstituciones]:[nombre]],2,)</f>
        <v>Clínica y Maternidad del Sol</v>
      </c>
      <c r="E387" s="2" t="s">
        <v>33</v>
      </c>
      <c r="F387" s="2" t="s">
        <v>34</v>
      </c>
      <c r="G387" s="2" t="s">
        <v>59</v>
      </c>
      <c r="H387" s="2" t="s">
        <v>36</v>
      </c>
      <c r="I387" s="2" t="s">
        <v>45</v>
      </c>
      <c r="J387" s="2" t="s">
        <v>35</v>
      </c>
      <c r="K387" s="2" t="s">
        <v>38</v>
      </c>
      <c r="L387" s="2" t="s">
        <v>39</v>
      </c>
      <c r="M387" s="2"/>
      <c r="N387" s="2"/>
      <c r="O387" s="2" t="s">
        <v>36</v>
      </c>
      <c r="P387" s="2" t="s">
        <v>36</v>
      </c>
      <c r="Q387" s="2"/>
      <c r="R387" s="2"/>
      <c r="S387" s="2" t="s">
        <v>45</v>
      </c>
      <c r="T387" s="2" t="s">
        <v>46</v>
      </c>
      <c r="U387" s="2" t="s">
        <v>42</v>
      </c>
      <c r="V387" s="2" t="s">
        <v>36</v>
      </c>
      <c r="W387" s="2" t="s">
        <v>37</v>
      </c>
      <c r="X387" s="2" t="s">
        <v>43</v>
      </c>
      <c r="Y387" s="2" t="s">
        <v>79</v>
      </c>
      <c r="Z387" s="2" t="s">
        <v>281</v>
      </c>
      <c r="AA387" s="2" t="s">
        <v>35</v>
      </c>
      <c r="AB387" s="2" t="s">
        <v>36</v>
      </c>
      <c r="AC387" s="2"/>
      <c r="AD387" s="2"/>
      <c r="AE387">
        <v>1649</v>
      </c>
      <c r="AF387" s="2" t="s">
        <v>36</v>
      </c>
      <c r="AG387" s="2" t="s">
        <v>36</v>
      </c>
      <c r="AH387" s="2"/>
      <c r="AI387" s="2"/>
      <c r="AJ387" s="2" t="s">
        <v>36</v>
      </c>
      <c r="AK387" s="2" t="s">
        <v>36</v>
      </c>
    </row>
    <row r="388" spans="1:37" x14ac:dyDescent="0.3">
      <c r="A388">
        <v>278</v>
      </c>
      <c r="B388" s="1">
        <v>41095</v>
      </c>
      <c r="C388">
        <v>13</v>
      </c>
      <c r="D388" t="str">
        <f>VLOOKUP(seguimiento[[#This Row],[idinstituciones]],instituciones[[idinstituciones]:[nombre]],2,)</f>
        <v>Clínica y Maternidad del Sol</v>
      </c>
      <c r="E388" s="2" t="s">
        <v>33</v>
      </c>
      <c r="F388" s="2" t="s">
        <v>50</v>
      </c>
      <c r="G388" s="2" t="s">
        <v>59</v>
      </c>
      <c r="H388" s="2" t="s">
        <v>36</v>
      </c>
      <c r="I388" s="2" t="s">
        <v>45</v>
      </c>
      <c r="J388" s="2" t="s">
        <v>35</v>
      </c>
      <c r="K388" s="2" t="s">
        <v>38</v>
      </c>
      <c r="L388" s="2" t="s">
        <v>39</v>
      </c>
      <c r="M388" s="2"/>
      <c r="N388" s="2" t="s">
        <v>35</v>
      </c>
      <c r="O388" s="2" t="s">
        <v>36</v>
      </c>
      <c r="P388" s="2" t="s">
        <v>36</v>
      </c>
      <c r="Q388" s="2"/>
      <c r="R388" s="2"/>
      <c r="S388" s="2" t="s">
        <v>45</v>
      </c>
      <c r="T388" s="2" t="s">
        <v>49</v>
      </c>
      <c r="U388" s="2" t="s">
        <v>42</v>
      </c>
      <c r="V388" s="2" t="s">
        <v>42</v>
      </c>
      <c r="W388" s="2" t="s">
        <v>46</v>
      </c>
      <c r="X388" s="2" t="s">
        <v>43</v>
      </c>
      <c r="Y388" s="2" t="s">
        <v>44</v>
      </c>
      <c r="Z388" s="2" t="s">
        <v>281</v>
      </c>
      <c r="AA388" s="2" t="s">
        <v>35</v>
      </c>
      <c r="AB388" s="2" t="s">
        <v>36</v>
      </c>
      <c r="AC388" s="2"/>
      <c r="AD388" s="2"/>
      <c r="AE388">
        <v>781</v>
      </c>
      <c r="AF388" s="2" t="s">
        <v>36</v>
      </c>
      <c r="AG388" s="2" t="s">
        <v>36</v>
      </c>
      <c r="AH388" s="2"/>
      <c r="AI388" s="2"/>
      <c r="AJ388" s="2" t="s">
        <v>36</v>
      </c>
      <c r="AK388" s="2" t="s">
        <v>36</v>
      </c>
    </row>
    <row r="389" spans="1:37" x14ac:dyDescent="0.3">
      <c r="A389">
        <v>278</v>
      </c>
      <c r="B389" s="1">
        <v>41499</v>
      </c>
      <c r="C389">
        <v>13</v>
      </c>
      <c r="D389" t="str">
        <f>VLOOKUP(seguimiento[[#This Row],[idinstituciones]],instituciones[[idinstituciones]:[nombre]],2,)</f>
        <v>Clínica y Maternidad del Sol</v>
      </c>
      <c r="E389" s="2" t="s">
        <v>33</v>
      </c>
      <c r="F389" s="2" t="s">
        <v>50</v>
      </c>
      <c r="G389" s="2" t="s">
        <v>59</v>
      </c>
      <c r="H389" s="2" t="s">
        <v>36</v>
      </c>
      <c r="I389" s="2" t="s">
        <v>37</v>
      </c>
      <c r="J389" s="2" t="s">
        <v>71</v>
      </c>
      <c r="K389" s="2" t="s">
        <v>61</v>
      </c>
      <c r="L389" s="2" t="s">
        <v>39</v>
      </c>
      <c r="M389" s="2"/>
      <c r="N389" s="2" t="s">
        <v>35</v>
      </c>
      <c r="O389" s="2" t="s">
        <v>36</v>
      </c>
      <c r="P389" s="2" t="s">
        <v>36</v>
      </c>
      <c r="Q389" s="2"/>
      <c r="R389" s="2" t="s">
        <v>40</v>
      </c>
      <c r="S389" s="2" t="s">
        <v>45</v>
      </c>
      <c r="T389" s="2" t="s">
        <v>46</v>
      </c>
      <c r="U389" s="2" t="s">
        <v>42</v>
      </c>
      <c r="V389" s="2" t="s">
        <v>42</v>
      </c>
      <c r="W389" s="2" t="s">
        <v>37</v>
      </c>
      <c r="X389" s="2" t="s">
        <v>43</v>
      </c>
      <c r="Y389" s="2" t="s">
        <v>47</v>
      </c>
      <c r="Z389" s="2" t="s">
        <v>281</v>
      </c>
      <c r="AA389" s="2" t="s">
        <v>35</v>
      </c>
      <c r="AB389" s="2" t="s">
        <v>36</v>
      </c>
      <c r="AC389" s="2"/>
      <c r="AD389" s="2"/>
      <c r="AE389">
        <v>1545</v>
      </c>
      <c r="AF389" s="2" t="s">
        <v>36</v>
      </c>
      <c r="AG389" s="2" t="s">
        <v>36</v>
      </c>
      <c r="AH389" s="2"/>
      <c r="AI389" s="2"/>
      <c r="AJ389" s="2" t="s">
        <v>36</v>
      </c>
      <c r="AK389" s="2" t="s">
        <v>36</v>
      </c>
    </row>
    <row r="390" spans="1:37" x14ac:dyDescent="0.3">
      <c r="A390">
        <v>278</v>
      </c>
      <c r="B390" s="1">
        <v>41961</v>
      </c>
      <c r="C390">
        <v>13</v>
      </c>
      <c r="D390" t="str">
        <f>VLOOKUP(seguimiento[[#This Row],[idinstituciones]],instituciones[[idinstituciones]:[nombre]],2,)</f>
        <v>Clínica y Maternidad del Sol</v>
      </c>
      <c r="E390" s="2" t="s">
        <v>33</v>
      </c>
      <c r="F390" s="2" t="s">
        <v>50</v>
      </c>
      <c r="G390" s="2" t="s">
        <v>59</v>
      </c>
      <c r="H390" s="2" t="s">
        <v>36</v>
      </c>
      <c r="I390" s="2" t="s">
        <v>37</v>
      </c>
      <c r="J390" s="2" t="s">
        <v>35</v>
      </c>
      <c r="K390" s="2" t="s">
        <v>61</v>
      </c>
      <c r="L390" s="2" t="s">
        <v>39</v>
      </c>
      <c r="M390" s="2"/>
      <c r="N390" s="2" t="s">
        <v>35</v>
      </c>
      <c r="O390" s="2" t="s">
        <v>36</v>
      </c>
      <c r="P390" s="2" t="s">
        <v>36</v>
      </c>
      <c r="Q390" s="2"/>
      <c r="R390" s="2" t="s">
        <v>40</v>
      </c>
      <c r="S390" s="2" t="s">
        <v>45</v>
      </c>
      <c r="T390" s="2" t="s">
        <v>46</v>
      </c>
      <c r="U390" s="2" t="s">
        <v>42</v>
      </c>
      <c r="V390" s="2" t="s">
        <v>36</v>
      </c>
      <c r="W390" s="2" t="s">
        <v>37</v>
      </c>
      <c r="X390" s="2" t="s">
        <v>43</v>
      </c>
      <c r="Y390" s="2" t="s">
        <v>36</v>
      </c>
      <c r="Z390" s="2" t="s">
        <v>281</v>
      </c>
      <c r="AA390" s="2" t="s">
        <v>35</v>
      </c>
      <c r="AB390" s="2" t="s">
        <v>36</v>
      </c>
      <c r="AC390" s="2"/>
      <c r="AD390" s="2"/>
      <c r="AE390">
        <v>1787</v>
      </c>
      <c r="AF390" s="2" t="s">
        <v>36</v>
      </c>
      <c r="AG390" s="2" t="s">
        <v>36</v>
      </c>
      <c r="AH390" s="2"/>
      <c r="AI390" s="2"/>
      <c r="AJ390" s="2" t="s">
        <v>36</v>
      </c>
      <c r="AK390" s="2" t="s">
        <v>36</v>
      </c>
    </row>
    <row r="391" spans="1:37" x14ac:dyDescent="0.3">
      <c r="A391">
        <v>278</v>
      </c>
      <c r="B391" s="1">
        <v>42132</v>
      </c>
      <c r="C391">
        <v>13</v>
      </c>
      <c r="D391" t="str">
        <f>VLOOKUP(seguimiento[[#This Row],[idinstituciones]],instituciones[[idinstituciones]:[nombre]],2,)</f>
        <v>Clínica y Maternidad del Sol</v>
      </c>
      <c r="E391" s="2" t="s">
        <v>33</v>
      </c>
      <c r="F391" s="2" t="s">
        <v>50</v>
      </c>
      <c r="G391" s="2" t="s">
        <v>59</v>
      </c>
      <c r="H391" s="2" t="s">
        <v>36</v>
      </c>
      <c r="I391" s="2" t="s">
        <v>37</v>
      </c>
      <c r="J391" s="2" t="s">
        <v>35</v>
      </c>
      <c r="K391" s="2"/>
      <c r="L391" s="2" t="s">
        <v>39</v>
      </c>
      <c r="M391" s="2"/>
      <c r="N391" s="2" t="s">
        <v>35</v>
      </c>
      <c r="O391" s="2" t="s">
        <v>36</v>
      </c>
      <c r="P391" s="2" t="s">
        <v>36</v>
      </c>
      <c r="Q391" s="2"/>
      <c r="R391" s="2" t="s">
        <v>118</v>
      </c>
      <c r="S391" s="2" t="s">
        <v>45</v>
      </c>
      <c r="T391" s="2" t="s">
        <v>37</v>
      </c>
      <c r="U391" s="2" t="s">
        <v>42</v>
      </c>
      <c r="V391" s="2" t="s">
        <v>42</v>
      </c>
      <c r="W391" s="2" t="s">
        <v>37</v>
      </c>
      <c r="X391" s="2" t="s">
        <v>65</v>
      </c>
      <c r="Y391" s="2" t="s">
        <v>54</v>
      </c>
      <c r="Z391" s="2" t="s">
        <v>281</v>
      </c>
      <c r="AA391" s="2" t="s">
        <v>35</v>
      </c>
      <c r="AB391" s="2" t="s">
        <v>36</v>
      </c>
      <c r="AC391" s="2"/>
      <c r="AD391" s="2"/>
      <c r="AE391">
        <v>2057</v>
      </c>
      <c r="AF391" s="2" t="s">
        <v>71</v>
      </c>
      <c r="AG391" s="2" t="s">
        <v>45</v>
      </c>
      <c r="AH391" s="2">
        <v>1</v>
      </c>
      <c r="AI391" s="2" t="str">
        <f>VLOOKUP(seguimiento[[#This Row],[vitamiad]],vitaminad[[id]:[valor]],2,)</f>
        <v>No realizado</v>
      </c>
      <c r="AJ391" s="2" t="s">
        <v>37</v>
      </c>
      <c r="AK391" s="2" t="s">
        <v>49</v>
      </c>
    </row>
    <row r="392" spans="1:37" x14ac:dyDescent="0.3">
      <c r="A392">
        <v>279</v>
      </c>
      <c r="B392" s="1">
        <v>41061</v>
      </c>
      <c r="C392">
        <v>16</v>
      </c>
      <c r="D392" t="str">
        <f>VLOOKUP(seguimiento[[#This Row],[idinstituciones]],instituciones[[idinstituciones]:[nombre]],2,)</f>
        <v>HOSPITAL de PEDIATRÍA "Juan P. Garrahan"</v>
      </c>
      <c r="E392" s="2" t="s">
        <v>35</v>
      </c>
      <c r="F392" s="2" t="s">
        <v>34</v>
      </c>
      <c r="G392" s="2" t="s">
        <v>35</v>
      </c>
      <c r="H392" s="2" t="s">
        <v>36</v>
      </c>
      <c r="I392" s="2" t="s">
        <v>45</v>
      </c>
      <c r="J392" s="2" t="s">
        <v>35</v>
      </c>
      <c r="K392" s="2"/>
      <c r="L392" s="2" t="s">
        <v>39</v>
      </c>
      <c r="M392" s="2"/>
      <c r="N392" s="2" t="s">
        <v>35</v>
      </c>
      <c r="O392" s="2" t="s">
        <v>36</v>
      </c>
      <c r="P392" s="2" t="s">
        <v>36</v>
      </c>
      <c r="Q392" s="2" t="s">
        <v>34</v>
      </c>
      <c r="R392" s="2" t="s">
        <v>40</v>
      </c>
      <c r="S392" s="2" t="s">
        <v>45</v>
      </c>
      <c r="T392" s="2" t="s">
        <v>48</v>
      </c>
      <c r="U392" s="2" t="s">
        <v>42</v>
      </c>
      <c r="V392" s="2" t="s">
        <v>42</v>
      </c>
      <c r="W392" s="2" t="s">
        <v>49</v>
      </c>
      <c r="X392" s="2" t="s">
        <v>43</v>
      </c>
      <c r="Y392" s="2" t="s">
        <v>36</v>
      </c>
      <c r="Z392" s="2" t="s">
        <v>281</v>
      </c>
      <c r="AA392" s="2" t="s">
        <v>35</v>
      </c>
      <c r="AB392" s="2" t="s">
        <v>36</v>
      </c>
      <c r="AC392" s="2"/>
      <c r="AD392" s="2"/>
      <c r="AE392">
        <v>490</v>
      </c>
      <c r="AF392" s="2" t="s">
        <v>36</v>
      </c>
      <c r="AG392" s="2" t="s">
        <v>36</v>
      </c>
      <c r="AH392" s="2"/>
      <c r="AI392" s="2"/>
      <c r="AJ392" s="2" t="s">
        <v>36</v>
      </c>
      <c r="AK392" s="2" t="s">
        <v>36</v>
      </c>
    </row>
    <row r="393" spans="1:37" x14ac:dyDescent="0.3">
      <c r="A393">
        <v>280</v>
      </c>
      <c r="B393" s="1">
        <v>40738</v>
      </c>
      <c r="C393">
        <v>13</v>
      </c>
      <c r="D393" t="str">
        <f>VLOOKUP(seguimiento[[#This Row],[idinstituciones]],instituciones[[idinstituciones]:[nombre]],2,)</f>
        <v>Clínica y Maternidad del Sol</v>
      </c>
      <c r="E393" s="2" t="s">
        <v>35</v>
      </c>
      <c r="F393" s="2" t="s">
        <v>34</v>
      </c>
      <c r="G393" s="2" t="s">
        <v>55</v>
      </c>
      <c r="H393" s="2" t="s">
        <v>36</v>
      </c>
      <c r="I393" s="2" t="s">
        <v>37</v>
      </c>
      <c r="J393" s="2" t="s">
        <v>35</v>
      </c>
      <c r="K393" s="2" t="s">
        <v>38</v>
      </c>
      <c r="L393" s="2" t="s">
        <v>36</v>
      </c>
      <c r="M393" s="2"/>
      <c r="N393" s="2" t="s">
        <v>35</v>
      </c>
      <c r="O393" s="2" t="s">
        <v>36</v>
      </c>
      <c r="P393" s="2" t="s">
        <v>36</v>
      </c>
      <c r="Q393" s="2" t="s">
        <v>34</v>
      </c>
      <c r="R393" s="2" t="s">
        <v>40</v>
      </c>
      <c r="S393" s="2" t="s">
        <v>37</v>
      </c>
      <c r="T393" s="2" t="s">
        <v>36</v>
      </c>
      <c r="U393" s="2" t="s">
        <v>42</v>
      </c>
      <c r="V393" s="2" t="s">
        <v>36</v>
      </c>
      <c r="W393" s="2" t="s">
        <v>36</v>
      </c>
      <c r="X393" s="2" t="s">
        <v>43</v>
      </c>
      <c r="Y393" s="2" t="s">
        <v>47</v>
      </c>
      <c r="Z393" s="2" t="s">
        <v>281</v>
      </c>
      <c r="AA393" s="2" t="s">
        <v>35</v>
      </c>
      <c r="AB393" s="2" t="s">
        <v>36</v>
      </c>
      <c r="AC393" s="2"/>
      <c r="AD393" s="2"/>
      <c r="AE393">
        <v>1608</v>
      </c>
      <c r="AF393" s="2" t="s">
        <v>36</v>
      </c>
      <c r="AG393" s="2" t="s">
        <v>36</v>
      </c>
      <c r="AH393" s="2"/>
      <c r="AI393" s="2"/>
      <c r="AJ393" s="2" t="s">
        <v>36</v>
      </c>
      <c r="AK393" s="2" t="s">
        <v>36</v>
      </c>
    </row>
    <row r="394" spans="1:37" x14ac:dyDescent="0.3">
      <c r="A394">
        <v>280</v>
      </c>
      <c r="B394" s="1">
        <v>40974</v>
      </c>
      <c r="C394">
        <v>13</v>
      </c>
      <c r="D394" t="str">
        <f>VLOOKUP(seguimiento[[#This Row],[idinstituciones]],instituciones[[idinstituciones]:[nombre]],2,)</f>
        <v>Clínica y Maternidad del Sol</v>
      </c>
      <c r="E394" s="2" t="s">
        <v>33</v>
      </c>
      <c r="F394" s="2" t="s">
        <v>34</v>
      </c>
      <c r="G394" s="2" t="s">
        <v>55</v>
      </c>
      <c r="H394" s="2" t="s">
        <v>36</v>
      </c>
      <c r="I394" s="2" t="s">
        <v>45</v>
      </c>
      <c r="J394" s="2" t="s">
        <v>35</v>
      </c>
      <c r="K394" s="2" t="s">
        <v>38</v>
      </c>
      <c r="L394" s="2" t="s">
        <v>39</v>
      </c>
      <c r="M394" s="2"/>
      <c r="N394" s="2" t="s">
        <v>35</v>
      </c>
      <c r="O394" s="2" t="s">
        <v>36</v>
      </c>
      <c r="P394" s="2" t="s">
        <v>36</v>
      </c>
      <c r="Q394" s="2"/>
      <c r="R394" s="2"/>
      <c r="S394" s="2" t="s">
        <v>45</v>
      </c>
      <c r="T394" s="2" t="s">
        <v>45</v>
      </c>
      <c r="U394" s="2" t="s">
        <v>42</v>
      </c>
      <c r="V394" s="2" t="s">
        <v>36</v>
      </c>
      <c r="W394" s="2" t="s">
        <v>46</v>
      </c>
      <c r="X394" s="2" t="s">
        <v>43</v>
      </c>
      <c r="Y394" s="2" t="s">
        <v>47</v>
      </c>
      <c r="Z394" s="2" t="s">
        <v>35</v>
      </c>
      <c r="AA394" s="2" t="s">
        <v>35</v>
      </c>
      <c r="AB394" s="2" t="s">
        <v>36</v>
      </c>
      <c r="AC394" s="2"/>
      <c r="AD394" s="2"/>
      <c r="AE394">
        <v>105</v>
      </c>
      <c r="AF394" s="2" t="s">
        <v>36</v>
      </c>
      <c r="AG394" s="2" t="s">
        <v>36</v>
      </c>
      <c r="AH394" s="2"/>
      <c r="AI394" s="2"/>
      <c r="AJ394" s="2" t="s">
        <v>36</v>
      </c>
      <c r="AK394" s="2" t="s">
        <v>36</v>
      </c>
    </row>
    <row r="395" spans="1:37" x14ac:dyDescent="0.3">
      <c r="A395">
        <v>280</v>
      </c>
      <c r="B395" s="1">
        <v>41631</v>
      </c>
      <c r="C395">
        <v>13</v>
      </c>
      <c r="D395" t="str">
        <f>VLOOKUP(seguimiento[[#This Row],[idinstituciones]],instituciones[[idinstituciones]:[nombre]],2,)</f>
        <v>Clínica y Maternidad del Sol</v>
      </c>
      <c r="E395" s="2" t="s">
        <v>35</v>
      </c>
      <c r="F395" s="2" t="s">
        <v>34</v>
      </c>
      <c r="G395" s="2" t="s">
        <v>55</v>
      </c>
      <c r="H395" s="2" t="s">
        <v>36</v>
      </c>
      <c r="I395" s="2" t="s">
        <v>45</v>
      </c>
      <c r="J395" s="2" t="s">
        <v>35</v>
      </c>
      <c r="K395" s="2" t="s">
        <v>38</v>
      </c>
      <c r="L395" s="2" t="s">
        <v>39</v>
      </c>
      <c r="M395" s="2"/>
      <c r="N395" s="2" t="s">
        <v>35</v>
      </c>
      <c r="O395" s="2" t="s">
        <v>36</v>
      </c>
      <c r="P395" s="2" t="s">
        <v>36</v>
      </c>
      <c r="Q395" s="2"/>
      <c r="R395" s="2"/>
      <c r="S395" s="2" t="s">
        <v>45</v>
      </c>
      <c r="T395" s="2" t="s">
        <v>45</v>
      </c>
      <c r="U395" s="2" t="s">
        <v>42</v>
      </c>
      <c r="V395" s="2" t="s">
        <v>42</v>
      </c>
      <c r="W395" s="2" t="s">
        <v>49</v>
      </c>
      <c r="X395" s="2" t="s">
        <v>43</v>
      </c>
      <c r="Y395" s="2" t="s">
        <v>79</v>
      </c>
      <c r="Z395" s="2" t="s">
        <v>281</v>
      </c>
      <c r="AA395" s="2" t="s">
        <v>35</v>
      </c>
      <c r="AB395" s="2" t="s">
        <v>36</v>
      </c>
      <c r="AC395" s="2"/>
      <c r="AD395" s="2"/>
      <c r="AE395">
        <v>919</v>
      </c>
      <c r="AF395" s="2" t="s">
        <v>36</v>
      </c>
      <c r="AG395" s="2" t="s">
        <v>36</v>
      </c>
      <c r="AH395" s="2"/>
      <c r="AI395" s="2"/>
      <c r="AJ395" s="2" t="s">
        <v>36</v>
      </c>
      <c r="AK395" s="2" t="s">
        <v>36</v>
      </c>
    </row>
    <row r="396" spans="1:37" x14ac:dyDescent="0.3">
      <c r="A396">
        <v>280</v>
      </c>
      <c r="B396" s="1">
        <v>41989</v>
      </c>
      <c r="C396">
        <v>13</v>
      </c>
      <c r="D396" t="str">
        <f>VLOOKUP(seguimiento[[#This Row],[idinstituciones]],instituciones[[idinstituciones]:[nombre]],2,)</f>
        <v>Clínica y Maternidad del Sol</v>
      </c>
      <c r="E396" s="2" t="s">
        <v>35</v>
      </c>
      <c r="F396" s="2" t="s">
        <v>34</v>
      </c>
      <c r="G396" s="2" t="s">
        <v>55</v>
      </c>
      <c r="H396" s="2" t="s">
        <v>36</v>
      </c>
      <c r="I396" s="2" t="s">
        <v>45</v>
      </c>
      <c r="J396" s="2" t="s">
        <v>35</v>
      </c>
      <c r="K396" s="2" t="s">
        <v>38</v>
      </c>
      <c r="L396" s="2" t="s">
        <v>39</v>
      </c>
      <c r="M396" s="2"/>
      <c r="N396" s="2" t="s">
        <v>35</v>
      </c>
      <c r="O396" s="2" t="s">
        <v>36</v>
      </c>
      <c r="P396" s="2" t="s">
        <v>36</v>
      </c>
      <c r="Q396" s="2"/>
      <c r="R396" s="2"/>
      <c r="S396" s="2" t="s">
        <v>45</v>
      </c>
      <c r="T396" s="2" t="s">
        <v>45</v>
      </c>
      <c r="U396" s="2" t="s">
        <v>42</v>
      </c>
      <c r="V396" s="2" t="s">
        <v>42</v>
      </c>
      <c r="W396" s="2" t="s">
        <v>46</v>
      </c>
      <c r="X396" s="2" t="s">
        <v>43</v>
      </c>
      <c r="Y396" s="2" t="s">
        <v>36</v>
      </c>
      <c r="Z396" s="2" t="s">
        <v>281</v>
      </c>
      <c r="AA396" s="2" t="s">
        <v>35</v>
      </c>
      <c r="AB396" s="2" t="s">
        <v>36</v>
      </c>
      <c r="AC396" s="2"/>
      <c r="AD396" s="2"/>
      <c r="AE396">
        <v>1782</v>
      </c>
      <c r="AF396" s="2" t="s">
        <v>36</v>
      </c>
      <c r="AG396" s="2" t="s">
        <v>36</v>
      </c>
      <c r="AH396" s="2"/>
      <c r="AI396" s="2"/>
      <c r="AJ396" s="2" t="s">
        <v>36</v>
      </c>
      <c r="AK396" s="2" t="s">
        <v>36</v>
      </c>
    </row>
    <row r="397" spans="1:37" x14ac:dyDescent="0.3">
      <c r="A397">
        <v>280</v>
      </c>
      <c r="B397" s="1">
        <v>42178</v>
      </c>
      <c r="C397">
        <v>13</v>
      </c>
      <c r="D397" t="str">
        <f>VLOOKUP(seguimiento[[#This Row],[idinstituciones]],instituciones[[idinstituciones]:[nombre]],2,)</f>
        <v>Clínica y Maternidad del Sol</v>
      </c>
      <c r="E397" s="2" t="s">
        <v>35</v>
      </c>
      <c r="F397" s="2" t="s">
        <v>34</v>
      </c>
      <c r="G397" s="2" t="s">
        <v>55</v>
      </c>
      <c r="H397" s="2" t="s">
        <v>36</v>
      </c>
      <c r="I397" s="2" t="s">
        <v>37</v>
      </c>
      <c r="J397" s="2" t="s">
        <v>35</v>
      </c>
      <c r="K397" s="2"/>
      <c r="L397" s="2" t="s">
        <v>39</v>
      </c>
      <c r="M397" s="2"/>
      <c r="N397" s="2" t="s">
        <v>35</v>
      </c>
      <c r="O397" s="2" t="s">
        <v>36</v>
      </c>
      <c r="P397" s="2" t="s">
        <v>36</v>
      </c>
      <c r="Q397" s="2" t="s">
        <v>34</v>
      </c>
      <c r="R397" s="2" t="s">
        <v>118</v>
      </c>
      <c r="S397" s="2" t="s">
        <v>45</v>
      </c>
      <c r="T397" s="2" t="s">
        <v>37</v>
      </c>
      <c r="U397" s="2" t="s">
        <v>42</v>
      </c>
      <c r="V397" s="2" t="s">
        <v>42</v>
      </c>
      <c r="W397" s="2" t="s">
        <v>49</v>
      </c>
      <c r="X397" s="2" t="s">
        <v>43</v>
      </c>
      <c r="Y397" s="2" t="s">
        <v>79</v>
      </c>
      <c r="Z397" s="2" t="s">
        <v>281</v>
      </c>
      <c r="AA397" s="2" t="s">
        <v>35</v>
      </c>
      <c r="AB397" s="2" t="s">
        <v>36</v>
      </c>
      <c r="AC397" s="2"/>
      <c r="AD397" s="2"/>
      <c r="AE397">
        <v>2058</v>
      </c>
      <c r="AF397" s="2" t="s">
        <v>35</v>
      </c>
      <c r="AG397" s="2" t="s">
        <v>49</v>
      </c>
      <c r="AH397" s="2">
        <v>1</v>
      </c>
      <c r="AI397" s="2" t="str">
        <f>VLOOKUP(seguimiento[[#This Row],[vitamiad]],vitaminad[[id]:[valor]],2,)</f>
        <v>No realizado</v>
      </c>
      <c r="AJ397" s="2" t="s">
        <v>37</v>
      </c>
      <c r="AK397" s="2" t="s">
        <v>45</v>
      </c>
    </row>
    <row r="398" spans="1:37" x14ac:dyDescent="0.3">
      <c r="A398">
        <v>280</v>
      </c>
      <c r="B398" s="1">
        <v>42607</v>
      </c>
      <c r="C398">
        <v>13</v>
      </c>
      <c r="D398" t="str">
        <f>VLOOKUP(seguimiento[[#This Row],[idinstituciones]],instituciones[[idinstituciones]:[nombre]],2,)</f>
        <v>Clínica y Maternidad del Sol</v>
      </c>
      <c r="E398" s="2" t="s">
        <v>35</v>
      </c>
      <c r="F398" s="2" t="s">
        <v>34</v>
      </c>
      <c r="G398" s="2" t="s">
        <v>59</v>
      </c>
      <c r="H398" s="2" t="s">
        <v>36</v>
      </c>
      <c r="I398" s="2" t="s">
        <v>45</v>
      </c>
      <c r="J398" s="2" t="s">
        <v>35</v>
      </c>
      <c r="K398" s="2"/>
      <c r="L398" s="2" t="s">
        <v>39</v>
      </c>
      <c r="M398" s="2"/>
      <c r="N398" s="2" t="s">
        <v>35</v>
      </c>
      <c r="O398" s="2" t="s">
        <v>36</v>
      </c>
      <c r="P398" s="2" t="s">
        <v>36</v>
      </c>
      <c r="Q398" s="2"/>
      <c r="R398" s="2"/>
      <c r="S398" s="2" t="s">
        <v>45</v>
      </c>
      <c r="T398" s="2" t="s">
        <v>45</v>
      </c>
      <c r="U398" s="2" t="s">
        <v>42</v>
      </c>
      <c r="V398" s="2" t="s">
        <v>42</v>
      </c>
      <c r="W398" s="2" t="s">
        <v>37</v>
      </c>
      <c r="X398" s="2" t="s">
        <v>43</v>
      </c>
      <c r="Y398" s="2" t="s">
        <v>79</v>
      </c>
      <c r="Z398" s="2" t="s">
        <v>281</v>
      </c>
      <c r="AA398" s="2" t="s">
        <v>35</v>
      </c>
      <c r="AB398" s="2" t="s">
        <v>36</v>
      </c>
      <c r="AC398" s="2"/>
      <c r="AD398" s="2"/>
      <c r="AE398">
        <v>2557</v>
      </c>
      <c r="AF398" s="2" t="s">
        <v>35</v>
      </c>
      <c r="AG398" s="2" t="s">
        <v>45</v>
      </c>
      <c r="AH398" s="2">
        <v>2</v>
      </c>
      <c r="AI398" s="2" t="str">
        <f>VLOOKUP(seguimiento[[#This Row],[vitamiad]],vitaminad[[id]:[valor]],2,)</f>
        <v>Normal</v>
      </c>
      <c r="AJ398" s="2" t="s">
        <v>37</v>
      </c>
      <c r="AK398" s="2" t="s">
        <v>45</v>
      </c>
    </row>
    <row r="399" spans="1:37" x14ac:dyDescent="0.3">
      <c r="A399">
        <v>281</v>
      </c>
      <c r="B399" s="1">
        <v>40906</v>
      </c>
      <c r="C399">
        <v>13</v>
      </c>
      <c r="D399" t="str">
        <f>VLOOKUP(seguimiento[[#This Row],[idinstituciones]],instituciones[[idinstituciones]:[nombre]],2,)</f>
        <v>Clínica y Maternidad del Sol</v>
      </c>
      <c r="E399" s="2" t="s">
        <v>33</v>
      </c>
      <c r="F399" s="2" t="s">
        <v>34</v>
      </c>
      <c r="G399" s="2" t="s">
        <v>35</v>
      </c>
      <c r="H399" s="2" t="s">
        <v>36</v>
      </c>
      <c r="I399" s="2" t="s">
        <v>45</v>
      </c>
      <c r="J399" s="2" t="s">
        <v>35</v>
      </c>
      <c r="K399" s="2"/>
      <c r="L399" s="2" t="s">
        <v>39</v>
      </c>
      <c r="M399" s="2"/>
      <c r="N399" s="2" t="s">
        <v>35</v>
      </c>
      <c r="O399" s="2" t="s">
        <v>36</v>
      </c>
      <c r="P399" s="2" t="s">
        <v>36</v>
      </c>
      <c r="Q399" s="2" t="s">
        <v>34</v>
      </c>
      <c r="R399" s="2"/>
      <c r="S399" s="2" t="s">
        <v>45</v>
      </c>
      <c r="T399" s="2" t="s">
        <v>41</v>
      </c>
      <c r="U399" s="2" t="s">
        <v>45</v>
      </c>
      <c r="V399" s="2" t="s">
        <v>36</v>
      </c>
      <c r="W399" s="2" t="s">
        <v>36</v>
      </c>
      <c r="X399" s="2" t="s">
        <v>43</v>
      </c>
      <c r="Y399" s="2" t="s">
        <v>36</v>
      </c>
      <c r="Z399" s="2" t="s">
        <v>281</v>
      </c>
      <c r="AA399" s="2" t="s">
        <v>35</v>
      </c>
      <c r="AB399" s="2" t="s">
        <v>36</v>
      </c>
      <c r="AC399" s="2"/>
      <c r="AD399" s="2"/>
      <c r="AE399">
        <v>1363</v>
      </c>
      <c r="AF399" s="2" t="s">
        <v>36</v>
      </c>
      <c r="AG399" s="2" t="s">
        <v>36</v>
      </c>
      <c r="AH399" s="2"/>
      <c r="AI399" s="2"/>
      <c r="AJ399" s="2" t="s">
        <v>36</v>
      </c>
      <c r="AK399" s="2" t="s">
        <v>36</v>
      </c>
    </row>
    <row r="400" spans="1:37" x14ac:dyDescent="0.3">
      <c r="A400">
        <v>281</v>
      </c>
      <c r="B400" s="1">
        <v>41205</v>
      </c>
      <c r="C400">
        <v>13</v>
      </c>
      <c r="D400" t="str">
        <f>VLOOKUP(seguimiento[[#This Row],[idinstituciones]],instituciones[[idinstituciones]:[nombre]],2,)</f>
        <v>Clínica y Maternidad del Sol</v>
      </c>
      <c r="E400" s="2" t="s">
        <v>33</v>
      </c>
      <c r="F400" s="2" t="s">
        <v>34</v>
      </c>
      <c r="G400" s="2" t="s">
        <v>55</v>
      </c>
      <c r="H400" s="2" t="s">
        <v>36</v>
      </c>
      <c r="I400" s="2" t="s">
        <v>45</v>
      </c>
      <c r="J400" s="2" t="s">
        <v>35</v>
      </c>
      <c r="K400" s="2"/>
      <c r="L400" s="2" t="s">
        <v>39</v>
      </c>
      <c r="M400" s="2"/>
      <c r="N400" s="2" t="s">
        <v>35</v>
      </c>
      <c r="O400" s="2" t="s">
        <v>36</v>
      </c>
      <c r="P400" s="2" t="s">
        <v>36</v>
      </c>
      <c r="Q400" s="2"/>
      <c r="R400" s="2"/>
      <c r="S400" s="2" t="s">
        <v>45</v>
      </c>
      <c r="T400" s="2" t="s">
        <v>74</v>
      </c>
      <c r="U400" s="2" t="s">
        <v>42</v>
      </c>
      <c r="V400" s="2" t="s">
        <v>36</v>
      </c>
      <c r="W400" s="2" t="s">
        <v>46</v>
      </c>
      <c r="X400" s="2" t="s">
        <v>43</v>
      </c>
      <c r="Y400" s="2" t="s">
        <v>44</v>
      </c>
      <c r="Z400" s="2" t="s">
        <v>281</v>
      </c>
      <c r="AA400" s="2" t="s">
        <v>35</v>
      </c>
      <c r="AB400" s="2" t="s">
        <v>36</v>
      </c>
      <c r="AC400" s="2"/>
      <c r="AD400" s="2"/>
      <c r="AE400">
        <v>68</v>
      </c>
      <c r="AF400" s="2" t="s">
        <v>36</v>
      </c>
      <c r="AG400" s="2" t="s">
        <v>36</v>
      </c>
      <c r="AH400" s="2"/>
      <c r="AI400" s="2"/>
      <c r="AJ400" s="2" t="s">
        <v>36</v>
      </c>
      <c r="AK400" s="2" t="s">
        <v>36</v>
      </c>
    </row>
    <row r="401" spans="1:37" x14ac:dyDescent="0.3">
      <c r="A401">
        <v>281</v>
      </c>
      <c r="B401" s="1">
        <v>41557</v>
      </c>
      <c r="C401">
        <v>13</v>
      </c>
      <c r="D401" t="str">
        <f>VLOOKUP(seguimiento[[#This Row],[idinstituciones]],instituciones[[idinstituciones]:[nombre]],2,)</f>
        <v>Clínica y Maternidad del Sol</v>
      </c>
      <c r="E401" s="2" t="s">
        <v>33</v>
      </c>
      <c r="F401" s="2" t="s">
        <v>34</v>
      </c>
      <c r="G401" s="2" t="s">
        <v>36</v>
      </c>
      <c r="H401" s="2" t="s">
        <v>36</v>
      </c>
      <c r="I401" s="2" t="s">
        <v>45</v>
      </c>
      <c r="J401" s="2" t="s">
        <v>35</v>
      </c>
      <c r="K401" s="2"/>
      <c r="L401" s="2" t="s">
        <v>39</v>
      </c>
      <c r="M401" s="2"/>
      <c r="N401" s="2" t="s">
        <v>35</v>
      </c>
      <c r="O401" s="2" t="s">
        <v>36</v>
      </c>
      <c r="P401" s="2" t="s">
        <v>36</v>
      </c>
      <c r="Q401" s="2"/>
      <c r="R401" s="2"/>
      <c r="S401" s="2" t="s">
        <v>45</v>
      </c>
      <c r="T401" s="2" t="s">
        <v>41</v>
      </c>
      <c r="U401" s="2" t="s">
        <v>42</v>
      </c>
      <c r="V401" s="2" t="s">
        <v>36</v>
      </c>
      <c r="W401" s="2" t="s">
        <v>37</v>
      </c>
      <c r="X401" s="2" t="s">
        <v>43</v>
      </c>
      <c r="Y401" s="2" t="s">
        <v>44</v>
      </c>
      <c r="Z401" s="2" t="s">
        <v>281</v>
      </c>
      <c r="AA401" s="2" t="s">
        <v>35</v>
      </c>
      <c r="AB401" s="2" t="s">
        <v>36</v>
      </c>
      <c r="AC401" s="2"/>
      <c r="AD401" s="2"/>
      <c r="AE401">
        <v>1038</v>
      </c>
      <c r="AF401" s="2" t="s">
        <v>36</v>
      </c>
      <c r="AG401" s="2" t="s">
        <v>36</v>
      </c>
      <c r="AH401" s="2"/>
      <c r="AI401" s="2"/>
      <c r="AJ401" s="2" t="s">
        <v>36</v>
      </c>
      <c r="AK401" s="2" t="s">
        <v>36</v>
      </c>
    </row>
    <row r="402" spans="1:37" x14ac:dyDescent="0.3">
      <c r="A402">
        <v>281</v>
      </c>
      <c r="B402" s="1">
        <v>41933</v>
      </c>
      <c r="C402">
        <v>13</v>
      </c>
      <c r="D402" t="str">
        <f>VLOOKUP(seguimiento[[#This Row],[idinstituciones]],instituciones[[idinstituciones]:[nombre]],2,)</f>
        <v>Clínica y Maternidad del Sol</v>
      </c>
      <c r="E402" s="2" t="s">
        <v>35</v>
      </c>
      <c r="F402" s="2" t="s">
        <v>34</v>
      </c>
      <c r="G402" s="2" t="s">
        <v>55</v>
      </c>
      <c r="H402" s="2" t="s">
        <v>36</v>
      </c>
      <c r="I402" s="2" t="s">
        <v>37</v>
      </c>
      <c r="J402" s="2" t="s">
        <v>71</v>
      </c>
      <c r="K402" s="2" t="s">
        <v>38</v>
      </c>
      <c r="L402" s="2" t="s">
        <v>39</v>
      </c>
      <c r="M402" s="2"/>
      <c r="N402" s="2" t="s">
        <v>35</v>
      </c>
      <c r="O402" s="2" t="s">
        <v>36</v>
      </c>
      <c r="P402" s="2" t="s">
        <v>36</v>
      </c>
      <c r="Q402" s="2"/>
      <c r="R402" s="2" t="s">
        <v>40</v>
      </c>
      <c r="S402" s="2" t="s">
        <v>45</v>
      </c>
      <c r="T402" s="2" t="s">
        <v>48</v>
      </c>
      <c r="U402" s="2" t="s">
        <v>42</v>
      </c>
      <c r="V402" s="2" t="s">
        <v>42</v>
      </c>
      <c r="W402" s="2" t="s">
        <v>36</v>
      </c>
      <c r="X402" s="2" t="s">
        <v>43</v>
      </c>
      <c r="Y402" s="2" t="s">
        <v>47</v>
      </c>
      <c r="Z402" s="2" t="s">
        <v>281</v>
      </c>
      <c r="AA402" s="2" t="s">
        <v>35</v>
      </c>
      <c r="AB402" s="2" t="s">
        <v>36</v>
      </c>
      <c r="AC402" s="2"/>
      <c r="AD402" s="2"/>
      <c r="AE402">
        <v>177</v>
      </c>
      <c r="AF402" s="2" t="s">
        <v>36</v>
      </c>
      <c r="AG402" s="2" t="s">
        <v>36</v>
      </c>
      <c r="AH402" s="2"/>
      <c r="AI402" s="2"/>
      <c r="AJ402" s="2" t="s">
        <v>36</v>
      </c>
      <c r="AK402" s="2" t="s">
        <v>36</v>
      </c>
    </row>
    <row r="403" spans="1:37" x14ac:dyDescent="0.3">
      <c r="A403">
        <v>281</v>
      </c>
      <c r="B403" s="1">
        <v>42340</v>
      </c>
      <c r="C403">
        <v>13</v>
      </c>
      <c r="D403" t="str">
        <f>VLOOKUP(seguimiento[[#This Row],[idinstituciones]],instituciones[[idinstituciones]:[nombre]],2,)</f>
        <v>Clínica y Maternidad del Sol</v>
      </c>
      <c r="E403" s="2" t="s">
        <v>33</v>
      </c>
      <c r="F403" s="2" t="s">
        <v>34</v>
      </c>
      <c r="G403" s="2" t="s">
        <v>55</v>
      </c>
      <c r="H403" s="2" t="s">
        <v>36</v>
      </c>
      <c r="I403" s="2" t="s">
        <v>45</v>
      </c>
      <c r="J403" s="2" t="s">
        <v>35</v>
      </c>
      <c r="K403" s="2"/>
      <c r="L403" s="2" t="s">
        <v>39</v>
      </c>
      <c r="M403" s="2"/>
      <c r="N403" s="2" t="s">
        <v>35</v>
      </c>
      <c r="O403" s="2" t="s">
        <v>36</v>
      </c>
      <c r="P403" s="2" t="s">
        <v>36</v>
      </c>
      <c r="Q403" s="2"/>
      <c r="R403" s="2" t="s">
        <v>40</v>
      </c>
      <c r="S403" s="2" t="s">
        <v>45</v>
      </c>
      <c r="T403" s="2" t="s">
        <v>66</v>
      </c>
      <c r="U403" s="2" t="s">
        <v>45</v>
      </c>
      <c r="V403" s="2" t="s">
        <v>42</v>
      </c>
      <c r="W403" s="2" t="s">
        <v>46</v>
      </c>
      <c r="X403" s="2" t="s">
        <v>43</v>
      </c>
      <c r="Y403" s="2" t="s">
        <v>54</v>
      </c>
      <c r="Z403" s="2" t="s">
        <v>281</v>
      </c>
      <c r="AA403" s="2" t="s">
        <v>35</v>
      </c>
      <c r="AB403" s="2" t="s">
        <v>36</v>
      </c>
      <c r="AC403" s="2"/>
      <c r="AD403" s="2"/>
      <c r="AE403">
        <v>2402</v>
      </c>
      <c r="AF403" s="2" t="s">
        <v>35</v>
      </c>
      <c r="AG403" s="2" t="s">
        <v>49</v>
      </c>
      <c r="AH403" s="2">
        <v>2</v>
      </c>
      <c r="AI403" s="2" t="str">
        <f>VLOOKUP(seguimiento[[#This Row],[vitamiad]],vitaminad[[id]:[valor]],2,)</f>
        <v>Normal</v>
      </c>
      <c r="AJ403" s="2" t="s">
        <v>45</v>
      </c>
      <c r="AK403" s="2" t="s">
        <v>45</v>
      </c>
    </row>
    <row r="404" spans="1:37" x14ac:dyDescent="0.3">
      <c r="A404">
        <v>281</v>
      </c>
      <c r="B404" s="1">
        <v>42683</v>
      </c>
      <c r="C404">
        <v>13</v>
      </c>
      <c r="D404" t="str">
        <f>VLOOKUP(seguimiento[[#This Row],[idinstituciones]],instituciones[[idinstituciones]:[nombre]],2,)</f>
        <v>Clínica y Maternidad del Sol</v>
      </c>
      <c r="E404" s="2" t="s">
        <v>33</v>
      </c>
      <c r="F404" s="2" t="s">
        <v>34</v>
      </c>
      <c r="G404" s="2" t="s">
        <v>55</v>
      </c>
      <c r="H404" s="2" t="s">
        <v>36</v>
      </c>
      <c r="I404" s="2" t="s">
        <v>45</v>
      </c>
      <c r="J404" s="2" t="s">
        <v>35</v>
      </c>
      <c r="K404" s="2"/>
      <c r="L404" s="2" t="s">
        <v>39</v>
      </c>
      <c r="M404" s="2"/>
      <c r="N404" s="2" t="s">
        <v>35</v>
      </c>
      <c r="O404" s="2" t="s">
        <v>36</v>
      </c>
      <c r="P404" s="2" t="s">
        <v>36</v>
      </c>
      <c r="Q404" s="2"/>
      <c r="R404" s="2" t="s">
        <v>40</v>
      </c>
      <c r="S404" s="2" t="s">
        <v>45</v>
      </c>
      <c r="T404" s="2" t="s">
        <v>60</v>
      </c>
      <c r="U404" s="2" t="s">
        <v>42</v>
      </c>
      <c r="V404" s="2" t="s">
        <v>42</v>
      </c>
      <c r="W404" s="2" t="s">
        <v>37</v>
      </c>
      <c r="X404" s="2" t="s">
        <v>43</v>
      </c>
      <c r="Y404" s="2" t="s">
        <v>54</v>
      </c>
      <c r="Z404" s="2" t="s">
        <v>281</v>
      </c>
      <c r="AA404" s="2" t="s">
        <v>35</v>
      </c>
      <c r="AB404" s="2" t="s">
        <v>36</v>
      </c>
      <c r="AC404" s="2"/>
      <c r="AD404" s="2"/>
      <c r="AE404">
        <v>2401</v>
      </c>
      <c r="AF404" s="2" t="s">
        <v>35</v>
      </c>
      <c r="AG404" s="2" t="s">
        <v>49</v>
      </c>
      <c r="AH404" s="2">
        <v>2</v>
      </c>
      <c r="AI404" s="2" t="str">
        <f>VLOOKUP(seguimiento[[#This Row],[vitamiad]],vitaminad[[id]:[valor]],2,)</f>
        <v>Normal</v>
      </c>
      <c r="AJ404" s="2" t="s">
        <v>45</v>
      </c>
      <c r="AK404" s="2" t="s">
        <v>45</v>
      </c>
    </row>
    <row r="405" spans="1:37" x14ac:dyDescent="0.3">
      <c r="A405">
        <v>281</v>
      </c>
      <c r="B405" s="1">
        <v>43068</v>
      </c>
      <c r="C405">
        <v>13</v>
      </c>
      <c r="D405" t="str">
        <f>VLOOKUP(seguimiento[[#This Row],[idinstituciones]],instituciones[[idinstituciones]:[nombre]],2,)</f>
        <v>Clínica y Maternidad del Sol</v>
      </c>
      <c r="E405" s="2" t="s">
        <v>35</v>
      </c>
      <c r="F405" s="2" t="s">
        <v>34</v>
      </c>
      <c r="G405" s="2" t="s">
        <v>55</v>
      </c>
      <c r="H405" s="2" t="s">
        <v>36</v>
      </c>
      <c r="I405" s="2" t="s">
        <v>37</v>
      </c>
      <c r="J405" s="2" t="s">
        <v>35</v>
      </c>
      <c r="K405" s="2"/>
      <c r="L405" s="2" t="s">
        <v>39</v>
      </c>
      <c r="M405" s="2"/>
      <c r="N405" s="2" t="s">
        <v>35</v>
      </c>
      <c r="O405" s="2" t="s">
        <v>36</v>
      </c>
      <c r="P405" s="2" t="s">
        <v>36</v>
      </c>
      <c r="Q405" s="2"/>
      <c r="R405" s="2" t="s">
        <v>118</v>
      </c>
      <c r="S405" s="2" t="s">
        <v>45</v>
      </c>
      <c r="T405" s="2" t="s">
        <v>66</v>
      </c>
      <c r="U405" s="2" t="s">
        <v>42</v>
      </c>
      <c r="V405" s="2" t="s">
        <v>42</v>
      </c>
      <c r="W405" s="2" t="s">
        <v>45</v>
      </c>
      <c r="X405" s="2" t="s">
        <v>43</v>
      </c>
      <c r="Y405" s="2" t="s">
        <v>47</v>
      </c>
      <c r="Z405" s="2" t="s">
        <v>281</v>
      </c>
      <c r="AA405" s="2" t="s">
        <v>35</v>
      </c>
      <c r="AB405" s="2" t="s">
        <v>36</v>
      </c>
      <c r="AC405" s="2"/>
      <c r="AD405" s="2"/>
      <c r="AE405">
        <v>2578</v>
      </c>
      <c r="AF405" s="2" t="s">
        <v>35</v>
      </c>
      <c r="AG405" s="2" t="s">
        <v>45</v>
      </c>
      <c r="AH405" s="2">
        <v>2</v>
      </c>
      <c r="AI405" s="2" t="str">
        <f>VLOOKUP(seguimiento[[#This Row],[vitamiad]],vitaminad[[id]:[valor]],2,)</f>
        <v>Normal</v>
      </c>
      <c r="AJ405" s="2" t="s">
        <v>45</v>
      </c>
      <c r="AK405" s="2" t="s">
        <v>45</v>
      </c>
    </row>
    <row r="406" spans="1:37" x14ac:dyDescent="0.3">
      <c r="A406">
        <v>282</v>
      </c>
      <c r="B406" s="1">
        <v>41094</v>
      </c>
      <c r="C406">
        <v>16</v>
      </c>
      <c r="D406" t="str">
        <f>VLOOKUP(seguimiento[[#This Row],[idinstituciones]],instituciones[[idinstituciones]:[nombre]],2,)</f>
        <v>HOSPITAL de PEDIATRÍA "Juan P. Garrahan"</v>
      </c>
      <c r="E406" s="2" t="s">
        <v>33</v>
      </c>
      <c r="F406" s="2" t="s">
        <v>34</v>
      </c>
      <c r="G406" s="2" t="s">
        <v>35</v>
      </c>
      <c r="H406" s="2" t="s">
        <v>36</v>
      </c>
      <c r="I406" s="2" t="s">
        <v>45</v>
      </c>
      <c r="J406" s="2" t="s">
        <v>35</v>
      </c>
      <c r="K406" s="2"/>
      <c r="L406" s="2" t="s">
        <v>39</v>
      </c>
      <c r="M406" s="2"/>
      <c r="N406" s="2" t="s">
        <v>35</v>
      </c>
      <c r="O406" s="2" t="s">
        <v>36</v>
      </c>
      <c r="P406" s="2" t="s">
        <v>36</v>
      </c>
      <c r="Q406" s="2" t="s">
        <v>34</v>
      </c>
      <c r="R406" s="2"/>
      <c r="S406" s="2" t="s">
        <v>37</v>
      </c>
      <c r="T406" s="2" t="s">
        <v>37</v>
      </c>
      <c r="U406" s="2" t="s">
        <v>45</v>
      </c>
      <c r="V406" s="2" t="s">
        <v>45</v>
      </c>
      <c r="W406" s="2" t="s">
        <v>36</v>
      </c>
      <c r="X406" s="2" t="s">
        <v>36</v>
      </c>
      <c r="Y406" s="2" t="s">
        <v>36</v>
      </c>
      <c r="Z406" s="2" t="s">
        <v>281</v>
      </c>
      <c r="AA406" s="2" t="s">
        <v>35</v>
      </c>
      <c r="AB406" s="2" t="s">
        <v>36</v>
      </c>
      <c r="AC406" s="2"/>
      <c r="AD406" s="2"/>
      <c r="AE406">
        <v>434</v>
      </c>
      <c r="AF406" s="2" t="s">
        <v>36</v>
      </c>
      <c r="AG406" s="2" t="s">
        <v>36</v>
      </c>
      <c r="AH406" s="2"/>
      <c r="AI406" s="2"/>
      <c r="AJ406" s="2" t="s">
        <v>36</v>
      </c>
      <c r="AK406" s="2" t="s">
        <v>36</v>
      </c>
    </row>
    <row r="407" spans="1:37" x14ac:dyDescent="0.3">
      <c r="A407">
        <v>282</v>
      </c>
      <c r="B407" s="1">
        <v>41364</v>
      </c>
      <c r="C407">
        <v>16</v>
      </c>
      <c r="D407" t="str">
        <f>VLOOKUP(seguimiento[[#This Row],[idinstituciones]],instituciones[[idinstituciones]:[nombre]],2,)</f>
        <v>HOSPITAL de PEDIATRÍA "Juan P. Garrahan"</v>
      </c>
      <c r="E407" s="2" t="s">
        <v>35</v>
      </c>
      <c r="F407" s="2" t="s">
        <v>34</v>
      </c>
      <c r="G407" s="2" t="s">
        <v>35</v>
      </c>
      <c r="H407" s="2" t="s">
        <v>36</v>
      </c>
      <c r="I407" s="2" t="s">
        <v>45</v>
      </c>
      <c r="J407" s="2" t="s">
        <v>35</v>
      </c>
      <c r="K407" s="2"/>
      <c r="L407" s="2" t="s">
        <v>39</v>
      </c>
      <c r="M407" s="2"/>
      <c r="N407" s="2" t="s">
        <v>35</v>
      </c>
      <c r="O407" s="2" t="s">
        <v>36</v>
      </c>
      <c r="P407" s="2" t="s">
        <v>36</v>
      </c>
      <c r="Q407" s="2" t="s">
        <v>34</v>
      </c>
      <c r="R407" s="2" t="s">
        <v>40</v>
      </c>
      <c r="S407" s="2" t="s">
        <v>45</v>
      </c>
      <c r="T407" s="2" t="s">
        <v>41</v>
      </c>
      <c r="U407" s="2" t="s">
        <v>36</v>
      </c>
      <c r="V407" s="2" t="s">
        <v>36</v>
      </c>
      <c r="W407" s="2" t="s">
        <v>48</v>
      </c>
      <c r="X407" s="2" t="s">
        <v>65</v>
      </c>
      <c r="Y407" s="2" t="s">
        <v>44</v>
      </c>
      <c r="Z407" s="2" t="s">
        <v>281</v>
      </c>
      <c r="AA407" s="2" t="s">
        <v>35</v>
      </c>
      <c r="AB407" s="2" t="s">
        <v>36</v>
      </c>
      <c r="AC407" s="2"/>
      <c r="AD407" s="2"/>
      <c r="AE407">
        <v>607</v>
      </c>
      <c r="AF407" s="2" t="s">
        <v>36</v>
      </c>
      <c r="AG407" s="2" t="s">
        <v>36</v>
      </c>
      <c r="AH407" s="2"/>
      <c r="AI407" s="2"/>
      <c r="AJ407" s="2" t="s">
        <v>36</v>
      </c>
      <c r="AK407" s="2" t="s">
        <v>36</v>
      </c>
    </row>
    <row r="408" spans="1:37" x14ac:dyDescent="0.3">
      <c r="A408">
        <v>283</v>
      </c>
      <c r="B408" s="1">
        <v>40773</v>
      </c>
      <c r="C408">
        <v>16</v>
      </c>
      <c r="D408" t="str">
        <f>VLOOKUP(seguimiento[[#This Row],[idinstituciones]],instituciones[[idinstituciones]:[nombre]],2,)</f>
        <v>HOSPITAL de PEDIATRÍA "Juan P. Garrahan"</v>
      </c>
      <c r="E408" s="2" t="s">
        <v>33</v>
      </c>
      <c r="F408" s="2" t="s">
        <v>58</v>
      </c>
      <c r="G408" s="2" t="s">
        <v>55</v>
      </c>
      <c r="H408" s="2" t="s">
        <v>36</v>
      </c>
      <c r="I408" s="2" t="s">
        <v>45</v>
      </c>
      <c r="J408" s="2" t="s">
        <v>35</v>
      </c>
      <c r="K408" s="2" t="s">
        <v>38</v>
      </c>
      <c r="L408" s="2" t="s">
        <v>39</v>
      </c>
      <c r="M408" s="2"/>
      <c r="N408" s="2" t="s">
        <v>35</v>
      </c>
      <c r="O408" s="2" t="s">
        <v>36</v>
      </c>
      <c r="P408" s="2" t="s">
        <v>36</v>
      </c>
      <c r="Q408" s="2" t="s">
        <v>34</v>
      </c>
      <c r="R408" s="2"/>
      <c r="S408" s="2" t="s">
        <v>45</v>
      </c>
      <c r="T408" s="2" t="s">
        <v>37</v>
      </c>
      <c r="U408" s="2" t="s">
        <v>42</v>
      </c>
      <c r="V408" s="2" t="s">
        <v>36</v>
      </c>
      <c r="W408" s="2" t="s">
        <v>36</v>
      </c>
      <c r="X408" s="2" t="s">
        <v>65</v>
      </c>
      <c r="Y408" s="2" t="s">
        <v>47</v>
      </c>
      <c r="Z408" s="2" t="s">
        <v>281</v>
      </c>
      <c r="AA408" s="2" t="s">
        <v>35</v>
      </c>
      <c r="AB408" s="2" t="s">
        <v>36</v>
      </c>
      <c r="AC408" s="2"/>
      <c r="AD408" s="2"/>
      <c r="AE408">
        <v>1292</v>
      </c>
      <c r="AF408" s="2" t="s">
        <v>36</v>
      </c>
      <c r="AG408" s="2" t="s">
        <v>36</v>
      </c>
      <c r="AH408" s="2"/>
      <c r="AI408" s="2"/>
      <c r="AJ408" s="2" t="s">
        <v>36</v>
      </c>
      <c r="AK408" s="2" t="s">
        <v>36</v>
      </c>
    </row>
    <row r="409" spans="1:37" x14ac:dyDescent="0.3">
      <c r="A409">
        <v>283</v>
      </c>
      <c r="B409" s="1">
        <v>41143</v>
      </c>
      <c r="C409">
        <v>16</v>
      </c>
      <c r="D409" t="str">
        <f>VLOOKUP(seguimiento[[#This Row],[idinstituciones]],instituciones[[idinstituciones]:[nombre]],2,)</f>
        <v>HOSPITAL de PEDIATRÍA "Juan P. Garrahan"</v>
      </c>
      <c r="E409" s="2" t="s">
        <v>33</v>
      </c>
      <c r="F409" s="2" t="s">
        <v>34</v>
      </c>
      <c r="G409" s="2" t="s">
        <v>59</v>
      </c>
      <c r="H409" s="2" t="s">
        <v>36</v>
      </c>
      <c r="I409" s="2" t="s">
        <v>37</v>
      </c>
      <c r="J409" s="2" t="s">
        <v>35</v>
      </c>
      <c r="K409" s="2" t="s">
        <v>38</v>
      </c>
      <c r="L409" s="2" t="s">
        <v>39</v>
      </c>
      <c r="M409" s="2"/>
      <c r="N409" s="2" t="s">
        <v>35</v>
      </c>
      <c r="O409" s="2" t="s">
        <v>36</v>
      </c>
      <c r="P409" s="2" t="s">
        <v>36</v>
      </c>
      <c r="Q409" s="2" t="s">
        <v>34</v>
      </c>
      <c r="R409" s="2"/>
      <c r="S409" s="2" t="s">
        <v>45</v>
      </c>
      <c r="T409" s="2" t="s">
        <v>37</v>
      </c>
      <c r="U409" s="2" t="s">
        <v>42</v>
      </c>
      <c r="V409" s="2" t="s">
        <v>36</v>
      </c>
      <c r="W409" s="2" t="s">
        <v>37</v>
      </c>
      <c r="X409" s="2" t="s">
        <v>43</v>
      </c>
      <c r="Y409" s="2" t="s">
        <v>36</v>
      </c>
      <c r="Z409" s="2" t="s">
        <v>281</v>
      </c>
      <c r="AA409" s="2" t="s">
        <v>35</v>
      </c>
      <c r="AB409" s="2" t="s">
        <v>36</v>
      </c>
      <c r="AC409" s="2"/>
      <c r="AD409" s="2"/>
      <c r="AE409">
        <v>375</v>
      </c>
      <c r="AF409" s="2" t="s">
        <v>36</v>
      </c>
      <c r="AG409" s="2" t="s">
        <v>36</v>
      </c>
      <c r="AH409" s="2"/>
      <c r="AI409" s="2"/>
      <c r="AJ409" s="2" t="s">
        <v>36</v>
      </c>
      <c r="AK409" s="2" t="s">
        <v>36</v>
      </c>
    </row>
    <row r="410" spans="1:37" x14ac:dyDescent="0.3">
      <c r="A410">
        <v>283</v>
      </c>
      <c r="B410" s="1">
        <v>41400</v>
      </c>
      <c r="C410">
        <v>16</v>
      </c>
      <c r="D410" t="str">
        <f>VLOOKUP(seguimiento[[#This Row],[idinstituciones]],instituciones[[idinstituciones]:[nombre]],2,)</f>
        <v>HOSPITAL de PEDIATRÍA "Juan P. Garrahan"</v>
      </c>
      <c r="E410" s="2" t="s">
        <v>33</v>
      </c>
      <c r="F410" s="2" t="s">
        <v>34</v>
      </c>
      <c r="G410" s="2" t="s">
        <v>35</v>
      </c>
      <c r="H410" s="2" t="s">
        <v>36</v>
      </c>
      <c r="I410" s="2" t="s">
        <v>45</v>
      </c>
      <c r="J410" s="2" t="s">
        <v>71</v>
      </c>
      <c r="K410" s="2"/>
      <c r="L410" s="2" t="s">
        <v>39</v>
      </c>
      <c r="M410" s="2"/>
      <c r="N410" s="2" t="s">
        <v>35</v>
      </c>
      <c r="O410" s="2" t="s">
        <v>36</v>
      </c>
      <c r="P410" s="2" t="s">
        <v>36</v>
      </c>
      <c r="Q410" s="2" t="s">
        <v>34</v>
      </c>
      <c r="R410" s="2" t="s">
        <v>40</v>
      </c>
      <c r="S410" s="2" t="s">
        <v>45</v>
      </c>
      <c r="T410" s="2" t="s">
        <v>37</v>
      </c>
      <c r="U410" s="2" t="s">
        <v>42</v>
      </c>
      <c r="V410" s="2" t="s">
        <v>42</v>
      </c>
      <c r="W410" s="2" t="s">
        <v>37</v>
      </c>
      <c r="X410" s="2" t="s">
        <v>43</v>
      </c>
      <c r="Y410" s="2" t="s">
        <v>47</v>
      </c>
      <c r="Z410" s="2" t="s">
        <v>281</v>
      </c>
      <c r="AA410" s="2" t="s">
        <v>35</v>
      </c>
      <c r="AB410" s="2" t="s">
        <v>36</v>
      </c>
      <c r="AC410" s="2"/>
      <c r="AD410" s="2"/>
      <c r="AE410">
        <v>2176</v>
      </c>
      <c r="AF410" s="2" t="s">
        <v>35</v>
      </c>
      <c r="AG410" s="2" t="s">
        <v>36</v>
      </c>
      <c r="AH410" s="2">
        <v>4</v>
      </c>
      <c r="AI410" s="2"/>
      <c r="AJ410" s="2" t="s">
        <v>37</v>
      </c>
      <c r="AK410" s="2" t="s">
        <v>45</v>
      </c>
    </row>
    <row r="411" spans="1:37" x14ac:dyDescent="0.3">
      <c r="A411">
        <v>283</v>
      </c>
      <c r="B411" s="1">
        <v>42242</v>
      </c>
      <c r="C411">
        <v>16</v>
      </c>
      <c r="D411" t="str">
        <f>VLOOKUP(seguimiento[[#This Row],[idinstituciones]],instituciones[[idinstituciones]:[nombre]],2,)</f>
        <v>HOSPITAL de PEDIATRÍA "Juan P. Garrahan"</v>
      </c>
      <c r="E411" s="2" t="s">
        <v>33</v>
      </c>
      <c r="F411" s="2" t="s">
        <v>58</v>
      </c>
      <c r="G411" s="2" t="s">
        <v>55</v>
      </c>
      <c r="H411" s="2" t="s">
        <v>36</v>
      </c>
      <c r="I411" s="2" t="s">
        <v>37</v>
      </c>
      <c r="J411" s="2" t="s">
        <v>71</v>
      </c>
      <c r="K411" s="2"/>
      <c r="L411" s="2" t="s">
        <v>39</v>
      </c>
      <c r="M411" s="2" t="s">
        <v>70</v>
      </c>
      <c r="N411" s="2" t="s">
        <v>35</v>
      </c>
      <c r="O411" s="2" t="s">
        <v>36</v>
      </c>
      <c r="P411" s="2" t="s">
        <v>36</v>
      </c>
      <c r="Q411" s="2" t="s">
        <v>34</v>
      </c>
      <c r="R411" s="2" t="s">
        <v>40</v>
      </c>
      <c r="S411" s="2" t="s">
        <v>45</v>
      </c>
      <c r="T411" s="2" t="s">
        <v>37</v>
      </c>
      <c r="U411" s="2" t="s">
        <v>42</v>
      </c>
      <c r="V411" s="2" t="s">
        <v>42</v>
      </c>
      <c r="W411" s="2" t="s">
        <v>37</v>
      </c>
      <c r="X411" s="2" t="s">
        <v>43</v>
      </c>
      <c r="Y411" s="2" t="s">
        <v>47</v>
      </c>
      <c r="Z411" s="2" t="s">
        <v>281</v>
      </c>
      <c r="AA411" s="2" t="s">
        <v>35</v>
      </c>
      <c r="AB411" s="2" t="s">
        <v>36</v>
      </c>
      <c r="AC411" s="2"/>
      <c r="AD411" s="2"/>
      <c r="AE411">
        <v>2179</v>
      </c>
      <c r="AF411" s="2" t="s">
        <v>35</v>
      </c>
      <c r="AG411" s="2" t="s">
        <v>36</v>
      </c>
      <c r="AH411" s="2">
        <v>2</v>
      </c>
      <c r="AI411" s="2" t="str">
        <f>VLOOKUP(seguimiento[[#This Row],[vitamiad]],vitaminad[[id]:[valor]],2,)</f>
        <v>Normal</v>
      </c>
      <c r="AJ411" s="2" t="s">
        <v>37</v>
      </c>
      <c r="AK411" s="2" t="s">
        <v>45</v>
      </c>
    </row>
    <row r="412" spans="1:37" x14ac:dyDescent="0.3">
      <c r="A412">
        <v>284</v>
      </c>
      <c r="B412" s="1">
        <v>40355</v>
      </c>
      <c r="C412">
        <v>16</v>
      </c>
      <c r="D412" t="str">
        <f>VLOOKUP(seguimiento[[#This Row],[idinstituciones]],instituciones[[idinstituciones]:[nombre]],2,)</f>
        <v>HOSPITAL de PEDIATRÍA "Juan P. Garrahan"</v>
      </c>
      <c r="E412" s="2" t="s">
        <v>33</v>
      </c>
      <c r="F412" s="2" t="s">
        <v>34</v>
      </c>
      <c r="G412" s="2" t="s">
        <v>55</v>
      </c>
      <c r="H412" s="2" t="s">
        <v>36</v>
      </c>
      <c r="I412" s="2" t="s">
        <v>45</v>
      </c>
      <c r="J412" s="2" t="s">
        <v>35</v>
      </c>
      <c r="K412" s="2" t="s">
        <v>38</v>
      </c>
      <c r="L412" s="2" t="s">
        <v>39</v>
      </c>
      <c r="M412" s="2"/>
      <c r="N412" s="2" t="s">
        <v>35</v>
      </c>
      <c r="O412" s="2" t="s">
        <v>36</v>
      </c>
      <c r="P412" s="2" t="s">
        <v>36</v>
      </c>
      <c r="Q412" s="2" t="s">
        <v>34</v>
      </c>
      <c r="R412" s="2" t="s">
        <v>40</v>
      </c>
      <c r="S412" s="2" t="s">
        <v>45</v>
      </c>
      <c r="T412" s="2" t="s">
        <v>46</v>
      </c>
      <c r="U412" s="2" t="s">
        <v>42</v>
      </c>
      <c r="V412" s="2" t="s">
        <v>36</v>
      </c>
      <c r="W412" s="2" t="s">
        <v>49</v>
      </c>
      <c r="X412" s="2" t="s">
        <v>43</v>
      </c>
      <c r="Y412" s="2" t="s">
        <v>36</v>
      </c>
      <c r="Z412" s="2" t="s">
        <v>281</v>
      </c>
      <c r="AA412" s="2" t="s">
        <v>35</v>
      </c>
      <c r="AB412" s="2" t="s">
        <v>36</v>
      </c>
      <c r="AC412" s="2"/>
      <c r="AD412" s="2"/>
      <c r="AE412">
        <v>1448</v>
      </c>
      <c r="AF412" s="2" t="s">
        <v>36</v>
      </c>
      <c r="AG412" s="2" t="s">
        <v>36</v>
      </c>
      <c r="AH412" s="2"/>
      <c r="AI412" s="2"/>
      <c r="AJ412" s="2" t="s">
        <v>36</v>
      </c>
      <c r="AK412" s="2" t="s">
        <v>36</v>
      </c>
    </row>
    <row r="413" spans="1:37" x14ac:dyDescent="0.3">
      <c r="A413">
        <v>284</v>
      </c>
      <c r="B413" s="1">
        <v>41151</v>
      </c>
      <c r="C413">
        <v>16</v>
      </c>
      <c r="D413" t="str">
        <f>VLOOKUP(seguimiento[[#This Row],[idinstituciones]],instituciones[[idinstituciones]:[nombre]],2,)</f>
        <v>HOSPITAL de PEDIATRÍA "Juan P. Garrahan"</v>
      </c>
      <c r="E413" s="2" t="s">
        <v>35</v>
      </c>
      <c r="F413" s="2" t="s">
        <v>34</v>
      </c>
      <c r="G413" s="2" t="s">
        <v>35</v>
      </c>
      <c r="H413" s="2" t="s">
        <v>36</v>
      </c>
      <c r="I413" s="2" t="s">
        <v>45</v>
      </c>
      <c r="J413" s="2" t="s">
        <v>35</v>
      </c>
      <c r="K413" s="2" t="s">
        <v>38</v>
      </c>
      <c r="L413" s="2" t="s">
        <v>39</v>
      </c>
      <c r="M413" s="2"/>
      <c r="N413" s="2" t="s">
        <v>35</v>
      </c>
      <c r="O413" s="2" t="s">
        <v>36</v>
      </c>
      <c r="P413" s="2" t="s">
        <v>36</v>
      </c>
      <c r="Q413" s="2" t="s">
        <v>34</v>
      </c>
      <c r="R413" s="2" t="s">
        <v>40</v>
      </c>
      <c r="S413" s="2" t="s">
        <v>45</v>
      </c>
      <c r="T413" s="2" t="s">
        <v>37</v>
      </c>
      <c r="U413" s="2" t="s">
        <v>42</v>
      </c>
      <c r="V413" s="2" t="s">
        <v>36</v>
      </c>
      <c r="W413" s="2" t="s">
        <v>36</v>
      </c>
      <c r="X413" s="2" t="s">
        <v>43</v>
      </c>
      <c r="Y413" s="2" t="s">
        <v>79</v>
      </c>
      <c r="Z413" s="2" t="s">
        <v>281</v>
      </c>
      <c r="AA413" s="2" t="s">
        <v>35</v>
      </c>
      <c r="AB413" s="2" t="s">
        <v>36</v>
      </c>
      <c r="AC413" s="2"/>
      <c r="AD413" s="2"/>
      <c r="AE413">
        <v>677</v>
      </c>
      <c r="AF413" s="2" t="s">
        <v>36</v>
      </c>
      <c r="AG413" s="2" t="s">
        <v>36</v>
      </c>
      <c r="AH413" s="2"/>
      <c r="AI413" s="2"/>
      <c r="AJ413" s="2" t="s">
        <v>36</v>
      </c>
      <c r="AK413" s="2" t="s">
        <v>36</v>
      </c>
    </row>
    <row r="414" spans="1:37" x14ac:dyDescent="0.3">
      <c r="A414">
        <v>285</v>
      </c>
      <c r="B414" s="1">
        <v>41043</v>
      </c>
      <c r="C414">
        <v>16</v>
      </c>
      <c r="D414" t="str">
        <f>VLOOKUP(seguimiento[[#This Row],[idinstituciones]],instituciones[[idinstituciones]:[nombre]],2,)</f>
        <v>HOSPITAL de PEDIATRÍA "Juan P. Garrahan"</v>
      </c>
      <c r="E414" s="2" t="s">
        <v>35</v>
      </c>
      <c r="F414" s="2" t="s">
        <v>34</v>
      </c>
      <c r="G414" s="2" t="s">
        <v>35</v>
      </c>
      <c r="H414" s="2" t="s">
        <v>36</v>
      </c>
      <c r="I414" s="2" t="s">
        <v>45</v>
      </c>
      <c r="J414" s="2" t="s">
        <v>35</v>
      </c>
      <c r="K414" s="2"/>
      <c r="L414" s="2" t="s">
        <v>39</v>
      </c>
      <c r="M414" s="2"/>
      <c r="N414" s="2" t="s">
        <v>35</v>
      </c>
      <c r="O414" s="2" t="s">
        <v>36</v>
      </c>
      <c r="P414" s="2" t="s">
        <v>36</v>
      </c>
      <c r="Q414" s="2" t="s">
        <v>34</v>
      </c>
      <c r="R414" s="2"/>
      <c r="S414" s="2" t="s">
        <v>45</v>
      </c>
      <c r="T414" s="2" t="s">
        <v>41</v>
      </c>
      <c r="U414" s="2" t="s">
        <v>42</v>
      </c>
      <c r="V414" s="2" t="s">
        <v>36</v>
      </c>
      <c r="W414" s="2" t="s">
        <v>41</v>
      </c>
      <c r="X414" s="2" t="s">
        <v>43</v>
      </c>
      <c r="Y414" s="2" t="s">
        <v>47</v>
      </c>
      <c r="Z414" s="2" t="s">
        <v>281</v>
      </c>
      <c r="AA414" s="2" t="s">
        <v>35</v>
      </c>
      <c r="AB414" s="2" t="s">
        <v>36</v>
      </c>
      <c r="AC414" s="2"/>
      <c r="AD414" s="2"/>
      <c r="AE414">
        <v>1719</v>
      </c>
      <c r="AF414" s="2" t="s">
        <v>36</v>
      </c>
      <c r="AG414" s="2" t="s">
        <v>36</v>
      </c>
      <c r="AH414" s="2"/>
      <c r="AI414" s="2"/>
      <c r="AJ414" s="2" t="s">
        <v>36</v>
      </c>
      <c r="AK414" s="2" t="s">
        <v>36</v>
      </c>
    </row>
    <row r="415" spans="1:37" x14ac:dyDescent="0.3">
      <c r="A415">
        <v>285</v>
      </c>
      <c r="B415" s="1">
        <v>41477</v>
      </c>
      <c r="C415">
        <v>16</v>
      </c>
      <c r="D415" t="str">
        <f>VLOOKUP(seguimiento[[#This Row],[idinstituciones]],instituciones[[idinstituciones]:[nombre]],2,)</f>
        <v>HOSPITAL de PEDIATRÍA "Juan P. Garrahan"</v>
      </c>
      <c r="E415" s="2" t="s">
        <v>33</v>
      </c>
      <c r="F415" s="2" t="s">
        <v>34</v>
      </c>
      <c r="G415" s="2" t="s">
        <v>35</v>
      </c>
      <c r="H415" s="2" t="s">
        <v>36</v>
      </c>
      <c r="I415" s="2" t="s">
        <v>37</v>
      </c>
      <c r="J415" s="2" t="s">
        <v>35</v>
      </c>
      <c r="K415" s="2"/>
      <c r="L415" s="2" t="s">
        <v>39</v>
      </c>
      <c r="M415" s="2"/>
      <c r="N415" s="2" t="s">
        <v>35</v>
      </c>
      <c r="O415" s="2" t="s">
        <v>36</v>
      </c>
      <c r="P415" s="2" t="s">
        <v>36</v>
      </c>
      <c r="Q415" s="2" t="s">
        <v>34</v>
      </c>
      <c r="R415" s="2" t="s">
        <v>34</v>
      </c>
      <c r="S415" s="2" t="s">
        <v>45</v>
      </c>
      <c r="T415" s="2" t="s">
        <v>41</v>
      </c>
      <c r="U415" s="2" t="s">
        <v>42</v>
      </c>
      <c r="V415" s="2" t="s">
        <v>36</v>
      </c>
      <c r="W415" s="2" t="s">
        <v>48</v>
      </c>
      <c r="X415" s="2" t="s">
        <v>43</v>
      </c>
      <c r="Y415" s="2" t="s">
        <v>44</v>
      </c>
      <c r="Z415" s="2" t="s">
        <v>281</v>
      </c>
      <c r="AA415" s="2" t="s">
        <v>35</v>
      </c>
      <c r="AB415" s="2" t="s">
        <v>36</v>
      </c>
      <c r="AC415" s="2"/>
      <c r="AD415" s="2"/>
      <c r="AE415">
        <v>1827</v>
      </c>
      <c r="AF415" s="2" t="s">
        <v>35</v>
      </c>
      <c r="AG415" s="2" t="s">
        <v>49</v>
      </c>
      <c r="AH415" s="2">
        <v>4</v>
      </c>
      <c r="AI415" s="2"/>
      <c r="AJ415" s="2" t="s">
        <v>45</v>
      </c>
      <c r="AK415" s="2" t="s">
        <v>45</v>
      </c>
    </row>
    <row r="416" spans="1:37" x14ac:dyDescent="0.3">
      <c r="A416">
        <v>285</v>
      </c>
      <c r="B416" s="1">
        <v>41792</v>
      </c>
      <c r="C416">
        <v>16</v>
      </c>
      <c r="D416" t="str">
        <f>VLOOKUP(seguimiento[[#This Row],[idinstituciones]],instituciones[[idinstituciones]:[nombre]],2,)</f>
        <v>HOSPITAL de PEDIATRÍA "Juan P. Garrahan"</v>
      </c>
      <c r="E416" s="2" t="s">
        <v>35</v>
      </c>
      <c r="F416" s="2" t="s">
        <v>34</v>
      </c>
      <c r="G416" s="2" t="s">
        <v>35</v>
      </c>
      <c r="H416" s="2" t="s">
        <v>36</v>
      </c>
      <c r="I416" s="2" t="s">
        <v>37</v>
      </c>
      <c r="J416" s="2" t="s">
        <v>35</v>
      </c>
      <c r="K416" s="2"/>
      <c r="L416" s="2" t="s">
        <v>39</v>
      </c>
      <c r="M416" s="2"/>
      <c r="N416" s="2" t="s">
        <v>35</v>
      </c>
      <c r="O416" s="2" t="s">
        <v>36</v>
      </c>
      <c r="P416" s="2" t="s">
        <v>36</v>
      </c>
      <c r="Q416" s="2" t="s">
        <v>34</v>
      </c>
      <c r="R416" s="2" t="s">
        <v>34</v>
      </c>
      <c r="S416" s="2" t="s">
        <v>45</v>
      </c>
      <c r="T416" s="2" t="s">
        <v>48</v>
      </c>
      <c r="U416" s="2" t="s">
        <v>42</v>
      </c>
      <c r="V416" s="2" t="s">
        <v>42</v>
      </c>
      <c r="W416" s="2" t="s">
        <v>49</v>
      </c>
      <c r="X416" s="2" t="s">
        <v>43</v>
      </c>
      <c r="Y416" s="2" t="s">
        <v>44</v>
      </c>
      <c r="Z416" s="2" t="s">
        <v>281</v>
      </c>
      <c r="AA416" s="2" t="s">
        <v>35</v>
      </c>
      <c r="AB416" s="2" t="s">
        <v>36</v>
      </c>
      <c r="AC416" s="2"/>
      <c r="AD416" s="2"/>
      <c r="AE416">
        <v>1828</v>
      </c>
      <c r="AF416" s="2" t="s">
        <v>35</v>
      </c>
      <c r="AG416" s="2" t="s">
        <v>45</v>
      </c>
      <c r="AH416" s="2">
        <v>2</v>
      </c>
      <c r="AI416" s="2" t="str">
        <f>VLOOKUP(seguimiento[[#This Row],[vitamiad]],vitaminad[[id]:[valor]],2,)</f>
        <v>Normal</v>
      </c>
      <c r="AJ416" s="2" t="s">
        <v>45</v>
      </c>
      <c r="AK416" s="2" t="s">
        <v>45</v>
      </c>
    </row>
    <row r="417" spans="1:37" x14ac:dyDescent="0.3">
      <c r="A417">
        <v>286</v>
      </c>
      <c r="B417" s="1">
        <v>41015</v>
      </c>
      <c r="C417">
        <v>16</v>
      </c>
      <c r="D417" t="str">
        <f>VLOOKUP(seguimiento[[#This Row],[idinstituciones]],instituciones[[idinstituciones]:[nombre]],2,)</f>
        <v>HOSPITAL de PEDIATRÍA "Juan P. Garrahan"</v>
      </c>
      <c r="E417" s="2" t="s">
        <v>35</v>
      </c>
      <c r="F417" s="2" t="s">
        <v>58</v>
      </c>
      <c r="G417" s="2" t="s">
        <v>59</v>
      </c>
      <c r="H417" s="2" t="s">
        <v>36</v>
      </c>
      <c r="I417" s="2" t="s">
        <v>45</v>
      </c>
      <c r="J417" s="2" t="s">
        <v>35</v>
      </c>
      <c r="K417" s="2" t="s">
        <v>38</v>
      </c>
      <c r="L417" s="2" t="s">
        <v>39</v>
      </c>
      <c r="M417" s="2"/>
      <c r="N417" s="2" t="s">
        <v>35</v>
      </c>
      <c r="O417" s="2" t="s">
        <v>36</v>
      </c>
      <c r="P417" s="2" t="s">
        <v>36</v>
      </c>
      <c r="Q417" s="2" t="s">
        <v>34</v>
      </c>
      <c r="R417" s="2"/>
      <c r="S417" s="2" t="s">
        <v>45</v>
      </c>
      <c r="T417" s="2" t="s">
        <v>48</v>
      </c>
      <c r="U417" s="2" t="s">
        <v>45</v>
      </c>
      <c r="V417" s="2" t="s">
        <v>45</v>
      </c>
      <c r="W417" s="2" t="s">
        <v>49</v>
      </c>
      <c r="X417" s="2" t="s">
        <v>43</v>
      </c>
      <c r="Y417" s="2" t="s">
        <v>36</v>
      </c>
      <c r="Z417" s="2" t="s">
        <v>281</v>
      </c>
      <c r="AA417" s="2" t="s">
        <v>35</v>
      </c>
      <c r="AB417" s="2" t="s">
        <v>36</v>
      </c>
      <c r="AC417" s="2"/>
      <c r="AD417" s="2"/>
      <c r="AE417">
        <v>1442</v>
      </c>
      <c r="AF417" s="2" t="s">
        <v>36</v>
      </c>
      <c r="AG417" s="2" t="s">
        <v>36</v>
      </c>
      <c r="AH417" s="2"/>
      <c r="AI417" s="2"/>
      <c r="AJ417" s="2" t="s">
        <v>36</v>
      </c>
      <c r="AK417" s="2" t="s">
        <v>36</v>
      </c>
    </row>
    <row r="418" spans="1:37" x14ac:dyDescent="0.3">
      <c r="A418">
        <v>286</v>
      </c>
      <c r="B418" s="1">
        <v>41591</v>
      </c>
      <c r="C418">
        <v>16</v>
      </c>
      <c r="D418" t="str">
        <f>VLOOKUP(seguimiento[[#This Row],[idinstituciones]],instituciones[[idinstituciones]:[nombre]],2,)</f>
        <v>HOSPITAL de PEDIATRÍA "Juan P. Garrahan"</v>
      </c>
      <c r="E418" s="2" t="s">
        <v>33</v>
      </c>
      <c r="F418" s="2" t="s">
        <v>34</v>
      </c>
      <c r="G418" s="2" t="s">
        <v>55</v>
      </c>
      <c r="H418" s="2" t="s">
        <v>36</v>
      </c>
      <c r="I418" s="2" t="s">
        <v>45</v>
      </c>
      <c r="J418" s="2" t="s">
        <v>35</v>
      </c>
      <c r="K418" s="2"/>
      <c r="L418" s="2" t="s">
        <v>39</v>
      </c>
      <c r="M418" s="2"/>
      <c r="N418" s="2" t="s">
        <v>35</v>
      </c>
      <c r="O418" s="2" t="s">
        <v>36</v>
      </c>
      <c r="P418" s="2" t="s">
        <v>36</v>
      </c>
      <c r="Q418" s="2" t="s">
        <v>34</v>
      </c>
      <c r="R418" s="2" t="s">
        <v>40</v>
      </c>
      <c r="S418" s="2" t="s">
        <v>45</v>
      </c>
      <c r="T418" s="2" t="s">
        <v>48</v>
      </c>
      <c r="U418" s="2" t="s">
        <v>42</v>
      </c>
      <c r="V418" s="2" t="s">
        <v>42</v>
      </c>
      <c r="W418" s="2" t="s">
        <v>48</v>
      </c>
      <c r="X418" s="2" t="s">
        <v>43</v>
      </c>
      <c r="Y418" s="2" t="s">
        <v>47</v>
      </c>
      <c r="Z418" s="2" t="s">
        <v>281</v>
      </c>
      <c r="AA418" s="2" t="s">
        <v>35</v>
      </c>
      <c r="AB418" s="2" t="s">
        <v>36</v>
      </c>
      <c r="AC418" s="2"/>
      <c r="AD418" s="2"/>
      <c r="AE418">
        <v>2220</v>
      </c>
      <c r="AF418" s="2" t="s">
        <v>35</v>
      </c>
      <c r="AG418" s="2" t="s">
        <v>36</v>
      </c>
      <c r="AH418" s="2">
        <v>4</v>
      </c>
      <c r="AI418" s="2"/>
      <c r="AJ418" s="2" t="s">
        <v>37</v>
      </c>
      <c r="AK418" s="2" t="s">
        <v>45</v>
      </c>
    </row>
    <row r="419" spans="1:37" x14ac:dyDescent="0.3">
      <c r="A419">
        <v>286</v>
      </c>
      <c r="B419" s="1">
        <v>41857</v>
      </c>
      <c r="C419">
        <v>16</v>
      </c>
      <c r="D419" t="str">
        <f>VLOOKUP(seguimiento[[#This Row],[idinstituciones]],instituciones[[idinstituciones]:[nombre]],2,)</f>
        <v>HOSPITAL de PEDIATRÍA "Juan P. Garrahan"</v>
      </c>
      <c r="E419" s="2" t="s">
        <v>35</v>
      </c>
      <c r="F419" s="2" t="s">
        <v>34</v>
      </c>
      <c r="G419" s="2" t="s">
        <v>35</v>
      </c>
      <c r="H419" s="2" t="s">
        <v>36</v>
      </c>
      <c r="I419" s="2" t="s">
        <v>45</v>
      </c>
      <c r="J419" s="2" t="s">
        <v>36</v>
      </c>
      <c r="K419" s="2"/>
      <c r="L419" s="2" t="s">
        <v>39</v>
      </c>
      <c r="M419" s="2"/>
      <c r="N419" s="2" t="s">
        <v>35</v>
      </c>
      <c r="O419" s="2" t="s">
        <v>36</v>
      </c>
      <c r="P419" s="2" t="s">
        <v>36</v>
      </c>
      <c r="Q419" s="2" t="s">
        <v>34</v>
      </c>
      <c r="R419" s="2" t="s">
        <v>40</v>
      </c>
      <c r="S419" s="2" t="s">
        <v>45</v>
      </c>
      <c r="T419" s="2" t="s">
        <v>41</v>
      </c>
      <c r="U419" s="2" t="s">
        <v>45</v>
      </c>
      <c r="V419" s="2" t="s">
        <v>45</v>
      </c>
      <c r="W419" s="2" t="s">
        <v>41</v>
      </c>
      <c r="X419" s="2" t="s">
        <v>36</v>
      </c>
      <c r="Y419" s="2" t="s">
        <v>47</v>
      </c>
      <c r="Z419" s="2" t="s">
        <v>281</v>
      </c>
      <c r="AA419" s="2" t="s">
        <v>35</v>
      </c>
      <c r="AB419" s="2" t="s">
        <v>36</v>
      </c>
      <c r="AC419" s="2"/>
      <c r="AD419" s="2"/>
      <c r="AE419">
        <v>2221</v>
      </c>
      <c r="AF419" s="2" t="s">
        <v>35</v>
      </c>
      <c r="AG419" s="2" t="s">
        <v>36</v>
      </c>
      <c r="AH419" s="2">
        <v>2</v>
      </c>
      <c r="AI419" s="2" t="str">
        <f>VLOOKUP(seguimiento[[#This Row],[vitamiad]],vitaminad[[id]:[valor]],2,)</f>
        <v>Normal</v>
      </c>
      <c r="AJ419" s="2" t="s">
        <v>37</v>
      </c>
      <c r="AK419" s="2" t="s">
        <v>45</v>
      </c>
    </row>
    <row r="420" spans="1:37" x14ac:dyDescent="0.3">
      <c r="A420">
        <v>286</v>
      </c>
      <c r="B420" s="1">
        <v>42151</v>
      </c>
      <c r="C420">
        <v>16</v>
      </c>
      <c r="D420" t="str">
        <f>VLOOKUP(seguimiento[[#This Row],[idinstituciones]],instituciones[[idinstituciones]:[nombre]],2,)</f>
        <v>HOSPITAL de PEDIATRÍA "Juan P. Garrahan"</v>
      </c>
      <c r="E420" s="2" t="s">
        <v>35</v>
      </c>
      <c r="F420" s="2" t="s">
        <v>34</v>
      </c>
      <c r="G420" s="2" t="s">
        <v>35</v>
      </c>
      <c r="H420" s="2" t="s">
        <v>36</v>
      </c>
      <c r="I420" s="2" t="s">
        <v>37</v>
      </c>
      <c r="J420" s="2" t="s">
        <v>35</v>
      </c>
      <c r="K420" s="2"/>
      <c r="L420" s="2" t="s">
        <v>39</v>
      </c>
      <c r="M420" s="2"/>
      <c r="N420" s="2" t="s">
        <v>35</v>
      </c>
      <c r="O420" s="2" t="s">
        <v>36</v>
      </c>
      <c r="P420" s="2" t="s">
        <v>36</v>
      </c>
      <c r="Q420" s="2" t="s">
        <v>34</v>
      </c>
      <c r="R420" s="2" t="s">
        <v>40</v>
      </c>
      <c r="S420" s="2" t="s">
        <v>45</v>
      </c>
      <c r="T420" s="2" t="s">
        <v>49</v>
      </c>
      <c r="U420" s="2" t="s">
        <v>42</v>
      </c>
      <c r="V420" s="2" t="s">
        <v>42</v>
      </c>
      <c r="W420" s="2" t="s">
        <v>49</v>
      </c>
      <c r="X420" s="2" t="s">
        <v>43</v>
      </c>
      <c r="Y420" s="2" t="s">
        <v>47</v>
      </c>
      <c r="Z420" s="2" t="s">
        <v>281</v>
      </c>
      <c r="AA420" s="2" t="s">
        <v>35</v>
      </c>
      <c r="AB420" s="2" t="s">
        <v>36</v>
      </c>
      <c r="AC420" s="2"/>
      <c r="AD420" s="2"/>
      <c r="AE420">
        <v>2222</v>
      </c>
      <c r="AF420" s="2" t="s">
        <v>35</v>
      </c>
      <c r="AG420" s="2" t="s">
        <v>36</v>
      </c>
      <c r="AH420" s="2">
        <v>2</v>
      </c>
      <c r="AI420" s="2" t="str">
        <f>VLOOKUP(seguimiento[[#This Row],[vitamiad]],vitaminad[[id]:[valor]],2,)</f>
        <v>Normal</v>
      </c>
      <c r="AJ420" s="2" t="s">
        <v>45</v>
      </c>
      <c r="AK420" s="2" t="s">
        <v>45</v>
      </c>
    </row>
    <row r="421" spans="1:37" x14ac:dyDescent="0.3">
      <c r="A421">
        <v>287</v>
      </c>
      <c r="B421" s="1">
        <v>40742</v>
      </c>
      <c r="C421">
        <v>16</v>
      </c>
      <c r="D421" t="str">
        <f>VLOOKUP(seguimiento[[#This Row],[idinstituciones]],instituciones[[idinstituciones]:[nombre]],2,)</f>
        <v>HOSPITAL de PEDIATRÍA "Juan P. Garrahan"</v>
      </c>
      <c r="E421" s="2" t="s">
        <v>64</v>
      </c>
      <c r="F421" s="2" t="s">
        <v>58</v>
      </c>
      <c r="G421" s="2" t="s">
        <v>55</v>
      </c>
      <c r="H421" s="2" t="s">
        <v>36</v>
      </c>
      <c r="I421" s="2" t="s">
        <v>45</v>
      </c>
      <c r="J421" s="2" t="s">
        <v>44</v>
      </c>
      <c r="K421" s="2"/>
      <c r="L421" s="2" t="s">
        <v>39</v>
      </c>
      <c r="M421" s="2"/>
      <c r="N421" s="2" t="s">
        <v>35</v>
      </c>
      <c r="O421" s="2" t="s">
        <v>36</v>
      </c>
      <c r="P421" s="2" t="s">
        <v>36</v>
      </c>
      <c r="Q421" s="2" t="s">
        <v>34</v>
      </c>
      <c r="R421" s="2"/>
      <c r="S421" s="2" t="s">
        <v>45</v>
      </c>
      <c r="T421" s="2" t="s">
        <v>46</v>
      </c>
      <c r="U421" s="2" t="s">
        <v>45</v>
      </c>
      <c r="V421" s="2" t="s">
        <v>36</v>
      </c>
      <c r="W421" s="2" t="s">
        <v>46</v>
      </c>
      <c r="X421" s="2" t="s">
        <v>65</v>
      </c>
      <c r="Y421" s="2" t="s">
        <v>44</v>
      </c>
      <c r="Z421" s="2" t="s">
        <v>35</v>
      </c>
      <c r="AA421" s="2" t="s">
        <v>35</v>
      </c>
      <c r="AB421" s="2" t="s">
        <v>36</v>
      </c>
      <c r="AC421" s="2"/>
      <c r="AD421" s="2"/>
      <c r="AE421">
        <v>662</v>
      </c>
      <c r="AF421" s="2" t="s">
        <v>36</v>
      </c>
      <c r="AG421" s="2" t="s">
        <v>36</v>
      </c>
      <c r="AH421" s="2"/>
      <c r="AI421" s="2"/>
      <c r="AJ421" s="2" t="s">
        <v>36</v>
      </c>
      <c r="AK421" s="2" t="s">
        <v>36</v>
      </c>
    </row>
    <row r="422" spans="1:37" x14ac:dyDescent="0.3">
      <c r="A422">
        <v>288</v>
      </c>
      <c r="B422" s="1">
        <v>41073</v>
      </c>
      <c r="C422">
        <v>16</v>
      </c>
      <c r="D422" t="str">
        <f>VLOOKUP(seguimiento[[#This Row],[idinstituciones]],instituciones[[idinstituciones]:[nombre]],2,)</f>
        <v>HOSPITAL de PEDIATRÍA "Juan P. Garrahan"</v>
      </c>
      <c r="E422" s="2" t="s">
        <v>35</v>
      </c>
      <c r="F422" s="2" t="s">
        <v>34</v>
      </c>
      <c r="G422" s="2" t="s">
        <v>35</v>
      </c>
      <c r="H422" s="2" t="s">
        <v>36</v>
      </c>
      <c r="I422" s="2" t="s">
        <v>45</v>
      </c>
      <c r="J422" s="2" t="s">
        <v>35</v>
      </c>
      <c r="K422" s="2"/>
      <c r="L422" s="2" t="s">
        <v>39</v>
      </c>
      <c r="M422" s="2"/>
      <c r="N422" s="2" t="s">
        <v>35</v>
      </c>
      <c r="O422" s="2" t="s">
        <v>36</v>
      </c>
      <c r="P422" s="2" t="s">
        <v>36</v>
      </c>
      <c r="Q422" s="2" t="s">
        <v>34</v>
      </c>
      <c r="R422" s="2" t="s">
        <v>40</v>
      </c>
      <c r="S422" s="2" t="s">
        <v>45</v>
      </c>
      <c r="T422" s="2" t="s">
        <v>48</v>
      </c>
      <c r="U422" s="2" t="s">
        <v>42</v>
      </c>
      <c r="V422" s="2" t="s">
        <v>36</v>
      </c>
      <c r="W422" s="2" t="s">
        <v>41</v>
      </c>
      <c r="X422" s="2" t="s">
        <v>43</v>
      </c>
      <c r="Y422" s="2" t="s">
        <v>36</v>
      </c>
      <c r="Z422" s="2" t="s">
        <v>35</v>
      </c>
      <c r="AA422" s="2" t="s">
        <v>35</v>
      </c>
      <c r="AB422" s="2" t="s">
        <v>36</v>
      </c>
      <c r="AC422" s="2"/>
      <c r="AD422" s="2"/>
      <c r="AE422">
        <v>1714</v>
      </c>
      <c r="AF422" s="2" t="s">
        <v>36</v>
      </c>
      <c r="AG422" s="2" t="s">
        <v>36</v>
      </c>
      <c r="AH422" s="2"/>
      <c r="AI422" s="2"/>
      <c r="AJ422" s="2" t="s">
        <v>36</v>
      </c>
      <c r="AK422" s="2" t="s">
        <v>36</v>
      </c>
    </row>
    <row r="423" spans="1:37" x14ac:dyDescent="0.3">
      <c r="A423">
        <v>288</v>
      </c>
      <c r="B423" s="1">
        <v>41472</v>
      </c>
      <c r="C423">
        <v>16</v>
      </c>
      <c r="D423" t="str">
        <f>VLOOKUP(seguimiento[[#This Row],[idinstituciones]],instituciones[[idinstituciones]:[nombre]],2,)</f>
        <v>HOSPITAL de PEDIATRÍA "Juan P. Garrahan"</v>
      </c>
      <c r="E423" s="2" t="s">
        <v>35</v>
      </c>
      <c r="F423" s="2" t="s">
        <v>34</v>
      </c>
      <c r="G423" s="2" t="s">
        <v>55</v>
      </c>
      <c r="H423" s="2" t="s">
        <v>36</v>
      </c>
      <c r="I423" s="2" t="s">
        <v>45</v>
      </c>
      <c r="J423" s="2" t="s">
        <v>44</v>
      </c>
      <c r="K423" s="2"/>
      <c r="L423" s="2" t="s">
        <v>39</v>
      </c>
      <c r="M423" s="2"/>
      <c r="N423" s="2" t="s">
        <v>35</v>
      </c>
      <c r="O423" s="2" t="s">
        <v>36</v>
      </c>
      <c r="P423" s="2" t="s">
        <v>36</v>
      </c>
      <c r="Q423" s="2" t="s">
        <v>34</v>
      </c>
      <c r="R423" s="2"/>
      <c r="S423" s="2" t="s">
        <v>45</v>
      </c>
      <c r="T423" s="2" t="s">
        <v>73</v>
      </c>
      <c r="U423" s="2" t="s">
        <v>45</v>
      </c>
      <c r="V423" s="2" t="s">
        <v>45</v>
      </c>
      <c r="W423" s="2" t="s">
        <v>36</v>
      </c>
      <c r="X423" s="2" t="s">
        <v>43</v>
      </c>
      <c r="Y423" s="2" t="s">
        <v>47</v>
      </c>
      <c r="Z423" s="2" t="s">
        <v>35</v>
      </c>
      <c r="AA423" s="2" t="s">
        <v>35</v>
      </c>
      <c r="AB423" s="2" t="s">
        <v>36</v>
      </c>
      <c r="AC423" s="2"/>
      <c r="AD423" s="2"/>
      <c r="AE423">
        <v>1742</v>
      </c>
      <c r="AF423" s="2" t="s">
        <v>36</v>
      </c>
      <c r="AG423" s="2" t="s">
        <v>36</v>
      </c>
      <c r="AH423" s="2"/>
      <c r="AI423" s="2"/>
      <c r="AJ423" s="2" t="s">
        <v>36</v>
      </c>
      <c r="AK423" s="2" t="s">
        <v>36</v>
      </c>
    </row>
    <row r="424" spans="1:37" x14ac:dyDescent="0.3">
      <c r="A424">
        <v>288</v>
      </c>
      <c r="B424" s="1">
        <v>41820</v>
      </c>
      <c r="C424">
        <v>16</v>
      </c>
      <c r="D424" t="str">
        <f>VLOOKUP(seguimiento[[#This Row],[idinstituciones]],instituciones[[idinstituciones]:[nombre]],2,)</f>
        <v>HOSPITAL de PEDIATRÍA "Juan P. Garrahan"</v>
      </c>
      <c r="E424" s="2" t="s">
        <v>35</v>
      </c>
      <c r="F424" s="2" t="s">
        <v>34</v>
      </c>
      <c r="G424" s="2" t="s">
        <v>55</v>
      </c>
      <c r="H424" s="2" t="s">
        <v>36</v>
      </c>
      <c r="I424" s="2" t="s">
        <v>45</v>
      </c>
      <c r="J424" s="2" t="s">
        <v>44</v>
      </c>
      <c r="K424" s="2"/>
      <c r="L424" s="2" t="s">
        <v>36</v>
      </c>
      <c r="M424" s="2"/>
      <c r="N424" s="2" t="s">
        <v>35</v>
      </c>
      <c r="O424" s="2" t="s">
        <v>36</v>
      </c>
      <c r="P424" s="2" t="s">
        <v>36</v>
      </c>
      <c r="Q424" s="2" t="s">
        <v>34</v>
      </c>
      <c r="R424" s="2"/>
      <c r="S424" s="2" t="s">
        <v>45</v>
      </c>
      <c r="T424" s="2" t="s">
        <v>48</v>
      </c>
      <c r="U424" s="2" t="s">
        <v>45</v>
      </c>
      <c r="V424" s="2" t="s">
        <v>36</v>
      </c>
      <c r="W424" s="2" t="s">
        <v>49</v>
      </c>
      <c r="X424" s="2" t="s">
        <v>43</v>
      </c>
      <c r="Y424" s="2" t="s">
        <v>44</v>
      </c>
      <c r="Z424" s="2" t="s">
        <v>35</v>
      </c>
      <c r="AA424" s="2" t="s">
        <v>35</v>
      </c>
      <c r="AB424" s="2" t="s">
        <v>36</v>
      </c>
      <c r="AC424" s="2"/>
      <c r="AD424" s="2"/>
      <c r="AE424">
        <v>1519</v>
      </c>
      <c r="AF424" s="2" t="s">
        <v>36</v>
      </c>
      <c r="AG424" s="2" t="s">
        <v>36</v>
      </c>
      <c r="AH424" s="2"/>
      <c r="AI424" s="2"/>
      <c r="AJ424" s="2" t="s">
        <v>36</v>
      </c>
      <c r="AK424" s="2" t="s">
        <v>36</v>
      </c>
    </row>
    <row r="425" spans="1:37" x14ac:dyDescent="0.3">
      <c r="A425">
        <v>288</v>
      </c>
      <c r="B425" s="1">
        <v>42208</v>
      </c>
      <c r="C425">
        <v>16</v>
      </c>
      <c r="D425" t="str">
        <f>VLOOKUP(seguimiento[[#This Row],[idinstituciones]],instituciones[[idinstituciones]:[nombre]],2,)</f>
        <v>HOSPITAL de PEDIATRÍA "Juan P. Garrahan"</v>
      </c>
      <c r="E425" s="2" t="s">
        <v>33</v>
      </c>
      <c r="F425" s="2" t="s">
        <v>58</v>
      </c>
      <c r="G425" s="2" t="s">
        <v>59</v>
      </c>
      <c r="H425" s="2" t="s">
        <v>36</v>
      </c>
      <c r="I425" s="2" t="s">
        <v>45</v>
      </c>
      <c r="J425" s="2" t="s">
        <v>35</v>
      </c>
      <c r="K425" s="2"/>
      <c r="L425" s="2" t="s">
        <v>39</v>
      </c>
      <c r="M425" s="2"/>
      <c r="N425" s="2" t="s">
        <v>35</v>
      </c>
      <c r="O425" s="2" t="s">
        <v>36</v>
      </c>
      <c r="P425" s="2" t="s">
        <v>36</v>
      </c>
      <c r="Q425" s="2" t="s">
        <v>34</v>
      </c>
      <c r="R425" s="2" t="s">
        <v>40</v>
      </c>
      <c r="S425" s="2" t="s">
        <v>45</v>
      </c>
      <c r="T425" s="2" t="s">
        <v>41</v>
      </c>
      <c r="U425" s="2" t="s">
        <v>42</v>
      </c>
      <c r="V425" s="2" t="s">
        <v>42</v>
      </c>
      <c r="W425" s="2" t="s">
        <v>41</v>
      </c>
      <c r="X425" s="2" t="s">
        <v>43</v>
      </c>
      <c r="Y425" s="2" t="s">
        <v>54</v>
      </c>
      <c r="Z425" s="2" t="s">
        <v>281</v>
      </c>
      <c r="AA425" s="2" t="s">
        <v>35</v>
      </c>
      <c r="AB425" s="2" t="s">
        <v>36</v>
      </c>
      <c r="AC425" s="2"/>
      <c r="AD425" s="2"/>
      <c r="AE425">
        <v>2269</v>
      </c>
      <c r="AF425" s="2" t="s">
        <v>35</v>
      </c>
      <c r="AG425" s="2" t="s">
        <v>36</v>
      </c>
      <c r="AH425" s="2">
        <v>3</v>
      </c>
      <c r="AI425" s="2" t="str">
        <f>VLOOKUP(seguimiento[[#This Row],[vitamiad]],vitaminad[[id]:[valor]],2,)</f>
        <v>Bajo</v>
      </c>
      <c r="AJ425" s="2" t="s">
        <v>37</v>
      </c>
      <c r="AK425" s="2" t="s">
        <v>45</v>
      </c>
    </row>
    <row r="426" spans="1:37" x14ac:dyDescent="0.3">
      <c r="A426">
        <v>289</v>
      </c>
      <c r="B426" s="1">
        <v>40890</v>
      </c>
      <c r="C426">
        <v>13</v>
      </c>
      <c r="D426" t="str">
        <f>VLOOKUP(seguimiento[[#This Row],[idinstituciones]],instituciones[[idinstituciones]:[nombre]],2,)</f>
        <v>Clínica y Maternidad del Sol</v>
      </c>
      <c r="E426" s="2" t="s">
        <v>35</v>
      </c>
      <c r="F426" s="2" t="s">
        <v>34</v>
      </c>
      <c r="G426" s="2" t="s">
        <v>55</v>
      </c>
      <c r="H426" s="2" t="s">
        <v>36</v>
      </c>
      <c r="I426" s="2" t="s">
        <v>45</v>
      </c>
      <c r="J426" s="2" t="s">
        <v>35</v>
      </c>
      <c r="K426" s="2" t="s">
        <v>38</v>
      </c>
      <c r="L426" s="2" t="s">
        <v>39</v>
      </c>
      <c r="M426" s="2"/>
      <c r="N426" s="2" t="s">
        <v>35</v>
      </c>
      <c r="O426" s="2" t="s">
        <v>36</v>
      </c>
      <c r="P426" s="2" t="s">
        <v>36</v>
      </c>
      <c r="Q426" s="2" t="s">
        <v>34</v>
      </c>
      <c r="R426" s="2" t="s">
        <v>40</v>
      </c>
      <c r="S426" s="2" t="s">
        <v>45</v>
      </c>
      <c r="T426" s="2" t="s">
        <v>36</v>
      </c>
      <c r="U426" s="2" t="s">
        <v>42</v>
      </c>
      <c r="V426" s="2" t="s">
        <v>42</v>
      </c>
      <c r="W426" s="2" t="s">
        <v>36</v>
      </c>
      <c r="X426" s="2" t="s">
        <v>43</v>
      </c>
      <c r="Y426" s="2" t="s">
        <v>36</v>
      </c>
      <c r="Z426" s="2" t="s">
        <v>281</v>
      </c>
      <c r="AA426" s="2" t="s">
        <v>35</v>
      </c>
      <c r="AB426" s="2" t="s">
        <v>36</v>
      </c>
      <c r="AC426" s="2"/>
      <c r="AD426" s="2"/>
      <c r="AE426">
        <v>1438</v>
      </c>
      <c r="AF426" s="2" t="s">
        <v>36</v>
      </c>
      <c r="AG426" s="2" t="s">
        <v>36</v>
      </c>
      <c r="AH426" s="2"/>
      <c r="AI426" s="2"/>
      <c r="AJ426" s="2" t="s">
        <v>36</v>
      </c>
      <c r="AK426" s="2" t="s">
        <v>36</v>
      </c>
    </row>
    <row r="427" spans="1:37" x14ac:dyDescent="0.3">
      <c r="A427">
        <v>289</v>
      </c>
      <c r="B427" s="1">
        <v>40946</v>
      </c>
      <c r="C427">
        <v>13</v>
      </c>
      <c r="D427" t="str">
        <f>VLOOKUP(seguimiento[[#This Row],[idinstituciones]],instituciones[[idinstituciones]:[nombre]],2,)</f>
        <v>Clínica y Maternidad del Sol</v>
      </c>
      <c r="E427" s="2" t="s">
        <v>33</v>
      </c>
      <c r="F427" s="2" t="s">
        <v>50</v>
      </c>
      <c r="G427" s="2" t="s">
        <v>55</v>
      </c>
      <c r="H427" s="2" t="s">
        <v>36</v>
      </c>
      <c r="I427" s="2" t="s">
        <v>45</v>
      </c>
      <c r="J427" s="2" t="s">
        <v>35</v>
      </c>
      <c r="K427" s="2" t="s">
        <v>38</v>
      </c>
      <c r="L427" s="2" t="s">
        <v>39</v>
      </c>
      <c r="M427" s="2"/>
      <c r="N427" s="2" t="s">
        <v>35</v>
      </c>
      <c r="O427" s="2" t="s">
        <v>36</v>
      </c>
      <c r="P427" s="2" t="s">
        <v>36</v>
      </c>
      <c r="Q427" s="2"/>
      <c r="R427" s="2" t="s">
        <v>40</v>
      </c>
      <c r="S427" s="2" t="s">
        <v>45</v>
      </c>
      <c r="T427" s="2" t="s">
        <v>45</v>
      </c>
      <c r="U427" s="2" t="s">
        <v>42</v>
      </c>
      <c r="V427" s="2" t="s">
        <v>36</v>
      </c>
      <c r="W427" s="2" t="s">
        <v>36</v>
      </c>
      <c r="X427" s="2" t="s">
        <v>43</v>
      </c>
      <c r="Y427" s="2" t="s">
        <v>36</v>
      </c>
      <c r="Z427" s="2" t="s">
        <v>281</v>
      </c>
      <c r="AA427" s="2" t="s">
        <v>35</v>
      </c>
      <c r="AB427" s="2" t="s">
        <v>36</v>
      </c>
      <c r="AC427" s="2"/>
      <c r="AD427" s="2"/>
      <c r="AE427">
        <v>1282</v>
      </c>
      <c r="AF427" s="2" t="s">
        <v>36</v>
      </c>
      <c r="AG427" s="2" t="s">
        <v>36</v>
      </c>
      <c r="AH427" s="2"/>
      <c r="AI427" s="2"/>
      <c r="AJ427" s="2" t="s">
        <v>36</v>
      </c>
      <c r="AK427" s="2" t="s">
        <v>36</v>
      </c>
    </row>
    <row r="428" spans="1:37" x14ac:dyDescent="0.3">
      <c r="A428">
        <v>289</v>
      </c>
      <c r="B428" s="1">
        <v>41528</v>
      </c>
      <c r="C428">
        <v>13</v>
      </c>
      <c r="D428" t="str">
        <f>VLOOKUP(seguimiento[[#This Row],[idinstituciones]],instituciones[[idinstituciones]:[nombre]],2,)</f>
        <v>Clínica y Maternidad del Sol</v>
      </c>
      <c r="E428" s="2" t="s">
        <v>33</v>
      </c>
      <c r="F428" s="2" t="s">
        <v>50</v>
      </c>
      <c r="G428" s="2" t="s">
        <v>59</v>
      </c>
      <c r="H428" s="2" t="s">
        <v>36</v>
      </c>
      <c r="I428" s="2" t="s">
        <v>45</v>
      </c>
      <c r="J428" s="2" t="s">
        <v>35</v>
      </c>
      <c r="K428" s="2" t="s">
        <v>38</v>
      </c>
      <c r="L428" s="2" t="s">
        <v>39</v>
      </c>
      <c r="M428" s="2"/>
      <c r="N428" s="2" t="s">
        <v>35</v>
      </c>
      <c r="O428" s="2" t="s">
        <v>36</v>
      </c>
      <c r="P428" s="2" t="s">
        <v>36</v>
      </c>
      <c r="Q428" s="2" t="s">
        <v>34</v>
      </c>
      <c r="R428" s="2"/>
      <c r="S428" s="2" t="s">
        <v>45</v>
      </c>
      <c r="T428" s="2" t="s">
        <v>37</v>
      </c>
      <c r="U428" s="2" t="s">
        <v>42</v>
      </c>
      <c r="V428" s="2" t="s">
        <v>36</v>
      </c>
      <c r="W428" s="2" t="s">
        <v>45</v>
      </c>
      <c r="X428" s="2" t="s">
        <v>43</v>
      </c>
      <c r="Y428" s="2" t="s">
        <v>47</v>
      </c>
      <c r="Z428" s="2" t="s">
        <v>281</v>
      </c>
      <c r="AA428" s="2" t="s">
        <v>35</v>
      </c>
      <c r="AB428" s="2" t="s">
        <v>36</v>
      </c>
      <c r="AC428" s="2"/>
      <c r="AD428" s="2"/>
      <c r="AE428">
        <v>460</v>
      </c>
      <c r="AF428" s="2" t="s">
        <v>36</v>
      </c>
      <c r="AG428" s="2" t="s">
        <v>36</v>
      </c>
      <c r="AH428" s="2"/>
      <c r="AI428" s="2"/>
      <c r="AJ428" s="2" t="s">
        <v>36</v>
      </c>
      <c r="AK428" s="2" t="s">
        <v>36</v>
      </c>
    </row>
    <row r="429" spans="1:37" x14ac:dyDescent="0.3">
      <c r="A429">
        <v>290</v>
      </c>
      <c r="B429" s="1">
        <v>40709</v>
      </c>
      <c r="C429">
        <v>21</v>
      </c>
      <c r="D429" t="str">
        <f>VLOOKUP(seguimiento[[#This Row],[idinstituciones]],instituciones[[idinstituciones]:[nombre]],2,)</f>
        <v>Hospital Infantil Municipal</v>
      </c>
      <c r="E429" s="2" t="s">
        <v>33</v>
      </c>
      <c r="F429" s="2" t="s">
        <v>34</v>
      </c>
      <c r="G429" s="2" t="s">
        <v>35</v>
      </c>
      <c r="H429" s="2" t="s">
        <v>36</v>
      </c>
      <c r="I429" s="2" t="s">
        <v>45</v>
      </c>
      <c r="J429" s="2" t="s">
        <v>35</v>
      </c>
      <c r="K429" s="2" t="s">
        <v>57</v>
      </c>
      <c r="L429" s="2" t="s">
        <v>39</v>
      </c>
      <c r="M429" s="2"/>
      <c r="N429" s="2" t="s">
        <v>35</v>
      </c>
      <c r="O429" s="2" t="s">
        <v>36</v>
      </c>
      <c r="P429" s="2" t="s">
        <v>42</v>
      </c>
      <c r="Q429" s="2"/>
      <c r="R429" s="2"/>
      <c r="S429" s="2" t="s">
        <v>45</v>
      </c>
      <c r="T429" s="2" t="s">
        <v>81</v>
      </c>
      <c r="U429" s="2" t="s">
        <v>42</v>
      </c>
      <c r="V429" s="2" t="s">
        <v>42</v>
      </c>
      <c r="W429" s="2" t="s">
        <v>36</v>
      </c>
      <c r="X429" s="2" t="s">
        <v>65</v>
      </c>
      <c r="Y429" s="2" t="s">
        <v>47</v>
      </c>
      <c r="Z429" s="2" t="s">
        <v>281</v>
      </c>
      <c r="AA429" s="2" t="s">
        <v>35</v>
      </c>
      <c r="AB429" s="2" t="s">
        <v>36</v>
      </c>
      <c r="AC429" s="2"/>
      <c r="AD429" s="2"/>
      <c r="AE429">
        <v>1657</v>
      </c>
      <c r="AF429" s="2" t="s">
        <v>36</v>
      </c>
      <c r="AG429" s="2" t="s">
        <v>36</v>
      </c>
      <c r="AH429" s="2"/>
      <c r="AI429" s="2"/>
      <c r="AJ429" s="2" t="s">
        <v>36</v>
      </c>
      <c r="AK429" s="2" t="s">
        <v>36</v>
      </c>
    </row>
    <row r="430" spans="1:37" x14ac:dyDescent="0.3">
      <c r="A430">
        <v>290</v>
      </c>
      <c r="B430" s="1">
        <v>41022</v>
      </c>
      <c r="C430">
        <v>21</v>
      </c>
      <c r="D430" t="str">
        <f>VLOOKUP(seguimiento[[#This Row],[idinstituciones]],instituciones[[idinstituciones]:[nombre]],2,)</f>
        <v>Hospital Infantil Municipal</v>
      </c>
      <c r="E430" s="2" t="s">
        <v>33</v>
      </c>
      <c r="F430" s="2" t="s">
        <v>34</v>
      </c>
      <c r="G430" s="2" t="s">
        <v>35</v>
      </c>
      <c r="H430" s="2" t="s">
        <v>36</v>
      </c>
      <c r="I430" s="2" t="s">
        <v>45</v>
      </c>
      <c r="J430" s="2" t="s">
        <v>35</v>
      </c>
      <c r="K430" s="2" t="s">
        <v>57</v>
      </c>
      <c r="L430" s="2" t="s">
        <v>39</v>
      </c>
      <c r="M430" s="2"/>
      <c r="N430" s="2"/>
      <c r="O430" s="2" t="s">
        <v>36</v>
      </c>
      <c r="P430" s="2" t="s">
        <v>42</v>
      </c>
      <c r="Q430" s="2"/>
      <c r="R430" s="2"/>
      <c r="S430" s="2" t="s">
        <v>45</v>
      </c>
      <c r="T430" s="2" t="s">
        <v>66</v>
      </c>
      <c r="U430" s="2" t="s">
        <v>42</v>
      </c>
      <c r="V430" s="2" t="s">
        <v>42</v>
      </c>
      <c r="W430" s="2" t="s">
        <v>66</v>
      </c>
      <c r="X430" s="2" t="s">
        <v>65</v>
      </c>
      <c r="Y430" s="2" t="s">
        <v>47</v>
      </c>
      <c r="Z430" s="2" t="s">
        <v>281</v>
      </c>
      <c r="AA430" s="2" t="s">
        <v>35</v>
      </c>
      <c r="AB430" s="2" t="s">
        <v>36</v>
      </c>
      <c r="AC430" s="2"/>
      <c r="AD430" s="2"/>
      <c r="AE430">
        <v>353</v>
      </c>
      <c r="AF430" s="2" t="s">
        <v>36</v>
      </c>
      <c r="AG430" s="2" t="s">
        <v>36</v>
      </c>
      <c r="AH430" s="2"/>
      <c r="AI430" s="2"/>
      <c r="AJ430" s="2" t="s">
        <v>36</v>
      </c>
      <c r="AK430" s="2" t="s">
        <v>36</v>
      </c>
    </row>
    <row r="431" spans="1:37" x14ac:dyDescent="0.3">
      <c r="A431">
        <v>290</v>
      </c>
      <c r="B431" s="1">
        <v>41472</v>
      </c>
      <c r="C431">
        <v>21</v>
      </c>
      <c r="D431" t="str">
        <f>VLOOKUP(seguimiento[[#This Row],[idinstituciones]],instituciones[[idinstituciones]:[nombre]],2,)</f>
        <v>Hospital Infantil Municipal</v>
      </c>
      <c r="E431" s="2" t="s">
        <v>33</v>
      </c>
      <c r="F431" s="2" t="s">
        <v>34</v>
      </c>
      <c r="G431" s="2" t="s">
        <v>35</v>
      </c>
      <c r="H431" s="2" t="s">
        <v>36</v>
      </c>
      <c r="I431" s="2" t="s">
        <v>45</v>
      </c>
      <c r="J431" s="2" t="s">
        <v>35</v>
      </c>
      <c r="K431" s="2" t="s">
        <v>57</v>
      </c>
      <c r="L431" s="2" t="s">
        <v>39</v>
      </c>
      <c r="M431" s="2"/>
      <c r="N431" s="2" t="s">
        <v>35</v>
      </c>
      <c r="O431" s="2" t="s">
        <v>36</v>
      </c>
      <c r="P431" s="2" t="s">
        <v>42</v>
      </c>
      <c r="Q431" s="2"/>
      <c r="R431" s="2"/>
      <c r="S431" s="2" t="s">
        <v>45</v>
      </c>
      <c r="T431" s="2" t="s">
        <v>66</v>
      </c>
      <c r="U431" s="2" t="s">
        <v>42</v>
      </c>
      <c r="V431" s="2" t="s">
        <v>42</v>
      </c>
      <c r="W431" s="2" t="s">
        <v>66</v>
      </c>
      <c r="X431" s="2" t="s">
        <v>43</v>
      </c>
      <c r="Y431" s="2" t="s">
        <v>47</v>
      </c>
      <c r="Z431" s="2" t="s">
        <v>281</v>
      </c>
      <c r="AA431" s="2" t="s">
        <v>35</v>
      </c>
      <c r="AB431" s="2" t="s">
        <v>36</v>
      </c>
      <c r="AC431" s="2"/>
      <c r="AD431" s="2"/>
      <c r="AE431">
        <v>233</v>
      </c>
      <c r="AF431" s="2" t="s">
        <v>36</v>
      </c>
      <c r="AG431" s="2" t="s">
        <v>36</v>
      </c>
      <c r="AH431" s="2"/>
      <c r="AI431" s="2"/>
      <c r="AJ431" s="2" t="s">
        <v>36</v>
      </c>
      <c r="AK431" s="2" t="s">
        <v>36</v>
      </c>
    </row>
    <row r="432" spans="1:37" x14ac:dyDescent="0.3">
      <c r="A432">
        <v>291</v>
      </c>
      <c r="B432" s="1">
        <v>41009</v>
      </c>
      <c r="C432">
        <v>23</v>
      </c>
      <c r="D432" t="str">
        <f>VLOOKUP(seguimiento[[#This Row],[idinstituciones]],instituciones[[idinstituciones]:[nombre]],2,)</f>
        <v>Consultorio FQ - Dr. Macri</v>
      </c>
      <c r="E432" s="2" t="s">
        <v>35</v>
      </c>
      <c r="F432" s="2" t="s">
        <v>34</v>
      </c>
      <c r="G432" s="2" t="s">
        <v>35</v>
      </c>
      <c r="H432" s="2" t="s">
        <v>36</v>
      </c>
      <c r="I432" s="2" t="s">
        <v>37</v>
      </c>
      <c r="J432" s="2" t="s">
        <v>35</v>
      </c>
      <c r="K432" s="2" t="s">
        <v>75</v>
      </c>
      <c r="L432" s="2" t="s">
        <v>39</v>
      </c>
      <c r="M432" s="2" t="s">
        <v>76</v>
      </c>
      <c r="N432" s="2"/>
      <c r="O432" s="2" t="s">
        <v>36</v>
      </c>
      <c r="P432" s="2" t="s">
        <v>36</v>
      </c>
      <c r="Q432" s="2" t="s">
        <v>34</v>
      </c>
      <c r="R432" s="2" t="s">
        <v>40</v>
      </c>
      <c r="S432" s="2" t="s">
        <v>45</v>
      </c>
      <c r="T432" s="2" t="s">
        <v>41</v>
      </c>
      <c r="U432" s="2" t="s">
        <v>42</v>
      </c>
      <c r="V432" s="2" t="s">
        <v>36</v>
      </c>
      <c r="W432" s="2" t="s">
        <v>36</v>
      </c>
      <c r="X432" s="2" t="s">
        <v>43</v>
      </c>
      <c r="Y432" s="2" t="s">
        <v>47</v>
      </c>
      <c r="Z432" s="2" t="s">
        <v>281</v>
      </c>
      <c r="AA432" s="2" t="s">
        <v>35</v>
      </c>
      <c r="AB432" s="2" t="s">
        <v>36</v>
      </c>
      <c r="AC432" s="2"/>
      <c r="AD432" s="2"/>
      <c r="AE432">
        <v>974</v>
      </c>
      <c r="AF432" s="2" t="s">
        <v>36</v>
      </c>
      <c r="AG432" s="2" t="s">
        <v>36</v>
      </c>
      <c r="AH432" s="2"/>
      <c r="AI432" s="2"/>
      <c r="AJ432" s="2" t="s">
        <v>36</v>
      </c>
      <c r="AK432" s="2" t="s">
        <v>36</v>
      </c>
    </row>
    <row r="433" spans="1:37" x14ac:dyDescent="0.3">
      <c r="A433">
        <v>292</v>
      </c>
      <c r="B433" s="1"/>
      <c r="E433" s="2" t="s">
        <v>33</v>
      </c>
      <c r="F433" s="2" t="s">
        <v>34</v>
      </c>
      <c r="G433" s="2" t="s">
        <v>35</v>
      </c>
      <c r="H433" s="2" t="s">
        <v>36</v>
      </c>
      <c r="I433" s="2" t="s">
        <v>37</v>
      </c>
      <c r="J433" s="2" t="s">
        <v>35</v>
      </c>
      <c r="K433" s="2" t="s">
        <v>75</v>
      </c>
      <c r="L433" s="2" t="s">
        <v>39</v>
      </c>
      <c r="M433" s="2" t="s">
        <v>53</v>
      </c>
      <c r="N433" s="2" t="s">
        <v>35</v>
      </c>
      <c r="O433" s="2" t="s">
        <v>36</v>
      </c>
      <c r="P433" s="2" t="s">
        <v>36</v>
      </c>
      <c r="Q433" s="2" t="s">
        <v>34</v>
      </c>
      <c r="R433" s="2" t="s">
        <v>40</v>
      </c>
      <c r="S433" s="2" t="s">
        <v>45</v>
      </c>
      <c r="T433" s="2" t="s">
        <v>41</v>
      </c>
      <c r="U433" s="2" t="s">
        <v>46</v>
      </c>
      <c r="V433" s="2" t="s">
        <v>46</v>
      </c>
      <c r="W433" s="2" t="s">
        <v>36</v>
      </c>
      <c r="X433" s="2" t="s">
        <v>43</v>
      </c>
      <c r="Y433" s="2" t="s">
        <v>36</v>
      </c>
      <c r="Z433" s="2" t="s">
        <v>281</v>
      </c>
      <c r="AA433" s="2" t="s">
        <v>35</v>
      </c>
      <c r="AB433" s="2" t="s">
        <v>36</v>
      </c>
      <c r="AC433" s="2"/>
      <c r="AD433" s="2"/>
      <c r="AE433">
        <v>574</v>
      </c>
      <c r="AF433" s="2" t="s">
        <v>36</v>
      </c>
      <c r="AG433" s="2" t="s">
        <v>36</v>
      </c>
      <c r="AH433" s="2"/>
      <c r="AI433" s="2"/>
      <c r="AJ433" s="2" t="s">
        <v>36</v>
      </c>
      <c r="AK433" s="2" t="s">
        <v>36</v>
      </c>
    </row>
    <row r="434" spans="1:37" x14ac:dyDescent="0.3">
      <c r="A434">
        <v>292</v>
      </c>
      <c r="B434" s="1"/>
      <c r="E434" s="2" t="s">
        <v>36</v>
      </c>
      <c r="F434" s="2" t="s">
        <v>36</v>
      </c>
      <c r="G434" s="2" t="s">
        <v>36</v>
      </c>
      <c r="H434" s="2" t="s">
        <v>36</v>
      </c>
      <c r="I434" s="2" t="s">
        <v>36</v>
      </c>
      <c r="J434" s="2" t="s">
        <v>36</v>
      </c>
      <c r="K434" s="2"/>
      <c r="L434" s="2" t="s">
        <v>36</v>
      </c>
      <c r="M434" s="2"/>
      <c r="N434" s="2"/>
      <c r="O434" s="2" t="s">
        <v>36</v>
      </c>
      <c r="P434" s="2" t="s">
        <v>36</v>
      </c>
      <c r="Q434" s="2"/>
      <c r="R434" s="2"/>
      <c r="S434" s="2" t="s">
        <v>36</v>
      </c>
      <c r="T434" s="2" t="s">
        <v>36</v>
      </c>
      <c r="U434" s="2" t="s">
        <v>36</v>
      </c>
      <c r="V434" s="2" t="s">
        <v>36</v>
      </c>
      <c r="W434" s="2" t="s">
        <v>36</v>
      </c>
      <c r="X434" s="2" t="s">
        <v>36</v>
      </c>
      <c r="Y434" s="2" t="s">
        <v>36</v>
      </c>
      <c r="Z434" s="2"/>
      <c r="AA434" s="2"/>
      <c r="AB434" s="2" t="s">
        <v>36</v>
      </c>
      <c r="AC434" s="2"/>
      <c r="AD434" s="2"/>
      <c r="AE434">
        <v>1419</v>
      </c>
      <c r="AF434" s="2" t="s">
        <v>36</v>
      </c>
      <c r="AG434" s="2" t="s">
        <v>36</v>
      </c>
      <c r="AH434" s="2"/>
      <c r="AI434" s="2"/>
      <c r="AJ434" s="2" t="s">
        <v>36</v>
      </c>
      <c r="AK434" s="2" t="s">
        <v>36</v>
      </c>
    </row>
    <row r="435" spans="1:37" x14ac:dyDescent="0.3">
      <c r="A435">
        <v>292</v>
      </c>
      <c r="B435" s="1"/>
      <c r="E435" s="2" t="s">
        <v>36</v>
      </c>
      <c r="F435" s="2" t="s">
        <v>36</v>
      </c>
      <c r="G435" s="2" t="s">
        <v>36</v>
      </c>
      <c r="H435" s="2" t="s">
        <v>36</v>
      </c>
      <c r="I435" s="2" t="s">
        <v>36</v>
      </c>
      <c r="J435" s="2" t="s">
        <v>36</v>
      </c>
      <c r="K435" s="2"/>
      <c r="L435" s="2" t="s">
        <v>36</v>
      </c>
      <c r="M435" s="2"/>
      <c r="N435" s="2"/>
      <c r="O435" s="2" t="s">
        <v>36</v>
      </c>
      <c r="P435" s="2" t="s">
        <v>36</v>
      </c>
      <c r="Q435" s="2"/>
      <c r="R435" s="2"/>
      <c r="S435" s="2" t="s">
        <v>36</v>
      </c>
      <c r="T435" s="2" t="s">
        <v>36</v>
      </c>
      <c r="U435" s="2" t="s">
        <v>36</v>
      </c>
      <c r="V435" s="2" t="s">
        <v>36</v>
      </c>
      <c r="W435" s="2" t="s">
        <v>36</v>
      </c>
      <c r="X435" s="2" t="s">
        <v>36</v>
      </c>
      <c r="Y435" s="2" t="s">
        <v>36</v>
      </c>
      <c r="Z435" s="2"/>
      <c r="AA435" s="2"/>
      <c r="AB435" s="2" t="s">
        <v>36</v>
      </c>
      <c r="AC435" s="2"/>
      <c r="AD435" s="2"/>
      <c r="AE435">
        <v>1452</v>
      </c>
      <c r="AF435" s="2" t="s">
        <v>36</v>
      </c>
      <c r="AG435" s="2" t="s">
        <v>36</v>
      </c>
      <c r="AH435" s="2"/>
      <c r="AI435" s="2"/>
      <c r="AJ435" s="2" t="s">
        <v>36</v>
      </c>
      <c r="AK435" s="2" t="s">
        <v>36</v>
      </c>
    </row>
    <row r="436" spans="1:37" x14ac:dyDescent="0.3">
      <c r="A436">
        <v>293</v>
      </c>
      <c r="B436" s="1">
        <v>41106</v>
      </c>
      <c r="C436">
        <v>19</v>
      </c>
      <c r="D436" t="str">
        <f>VLOOKUP(seguimiento[[#This Row],[idinstituciones]],instituciones[[idinstituciones]:[nombre]],2,)</f>
        <v>Hospital Alemán</v>
      </c>
      <c r="E436" s="2" t="s">
        <v>64</v>
      </c>
      <c r="F436" s="2" t="s">
        <v>34</v>
      </c>
      <c r="G436" s="2" t="s">
        <v>67</v>
      </c>
      <c r="H436" s="2" t="s">
        <v>36</v>
      </c>
      <c r="I436" s="2" t="s">
        <v>37</v>
      </c>
      <c r="J436" s="2" t="s">
        <v>71</v>
      </c>
      <c r="K436" s="2" t="s">
        <v>61</v>
      </c>
      <c r="L436" s="2" t="s">
        <v>39</v>
      </c>
      <c r="M436" s="2"/>
      <c r="N436" s="2" t="s">
        <v>35</v>
      </c>
      <c r="O436" s="2" t="s">
        <v>36</v>
      </c>
      <c r="P436" s="2" t="s">
        <v>36</v>
      </c>
      <c r="Q436" s="2" t="s">
        <v>77</v>
      </c>
      <c r="R436" s="2" t="s">
        <v>40</v>
      </c>
      <c r="S436" s="2" t="s">
        <v>45</v>
      </c>
      <c r="T436" s="2" t="s">
        <v>41</v>
      </c>
      <c r="U436" s="2" t="s">
        <v>46</v>
      </c>
      <c r="V436" s="2" t="s">
        <v>46</v>
      </c>
      <c r="W436" s="2" t="s">
        <v>36</v>
      </c>
      <c r="X436" s="2" t="s">
        <v>43</v>
      </c>
      <c r="Y436" s="2" t="s">
        <v>54</v>
      </c>
      <c r="Z436" s="2" t="s">
        <v>281</v>
      </c>
      <c r="AA436" s="2" t="s">
        <v>35</v>
      </c>
      <c r="AB436" s="2" t="s">
        <v>36</v>
      </c>
      <c r="AC436" s="2"/>
      <c r="AD436" s="2"/>
      <c r="AE436">
        <v>933</v>
      </c>
      <c r="AF436" s="2" t="s">
        <v>36</v>
      </c>
      <c r="AG436" s="2" t="s">
        <v>36</v>
      </c>
      <c r="AH436" s="2"/>
      <c r="AI436" s="2"/>
      <c r="AJ436" s="2" t="s">
        <v>36</v>
      </c>
      <c r="AK436" s="2" t="s">
        <v>36</v>
      </c>
    </row>
    <row r="437" spans="1:37" x14ac:dyDescent="0.3">
      <c r="A437">
        <v>293</v>
      </c>
      <c r="B437" s="1">
        <v>41235</v>
      </c>
      <c r="C437">
        <v>19</v>
      </c>
      <c r="D437" t="str">
        <f>VLOOKUP(seguimiento[[#This Row],[idinstituciones]],instituciones[[idinstituciones]:[nombre]],2,)</f>
        <v>Hospital Alemán</v>
      </c>
      <c r="E437" s="2" t="s">
        <v>33</v>
      </c>
      <c r="F437" s="2" t="s">
        <v>58</v>
      </c>
      <c r="G437" s="2" t="s">
        <v>51</v>
      </c>
      <c r="H437" s="2" t="s">
        <v>36</v>
      </c>
      <c r="I437" s="2" t="s">
        <v>37</v>
      </c>
      <c r="J437" s="2" t="s">
        <v>71</v>
      </c>
      <c r="K437" s="2" t="s">
        <v>61</v>
      </c>
      <c r="L437" s="2" t="s">
        <v>39</v>
      </c>
      <c r="M437" s="2"/>
      <c r="N437" s="2" t="s">
        <v>35</v>
      </c>
      <c r="O437" s="2" t="s">
        <v>36</v>
      </c>
      <c r="P437" s="2" t="s">
        <v>36</v>
      </c>
      <c r="Q437" s="2" t="s">
        <v>34</v>
      </c>
      <c r="R437" s="2" t="s">
        <v>40</v>
      </c>
      <c r="S437" s="2" t="s">
        <v>45</v>
      </c>
      <c r="T437" s="2" t="s">
        <v>73</v>
      </c>
      <c r="U437" s="2" t="s">
        <v>37</v>
      </c>
      <c r="V437" s="2" t="s">
        <v>36</v>
      </c>
      <c r="W437" s="2" t="s">
        <v>36</v>
      </c>
      <c r="X437" s="2" t="s">
        <v>43</v>
      </c>
      <c r="Y437" s="2" t="s">
        <v>36</v>
      </c>
      <c r="Z437" s="2" t="s">
        <v>281</v>
      </c>
      <c r="AA437" s="2" t="s">
        <v>35</v>
      </c>
      <c r="AB437" s="2" t="s">
        <v>36</v>
      </c>
      <c r="AC437" s="2"/>
      <c r="AD437" s="2"/>
      <c r="AE437">
        <v>1502</v>
      </c>
      <c r="AF437" s="2" t="s">
        <v>36</v>
      </c>
      <c r="AG437" s="2" t="s">
        <v>36</v>
      </c>
      <c r="AH437" s="2"/>
      <c r="AI437" s="2"/>
      <c r="AJ437" s="2" t="s">
        <v>36</v>
      </c>
      <c r="AK437" s="2" t="s">
        <v>36</v>
      </c>
    </row>
    <row r="438" spans="1:37" x14ac:dyDescent="0.3">
      <c r="A438">
        <v>294</v>
      </c>
      <c r="B438" s="1">
        <v>40998</v>
      </c>
      <c r="C438">
        <v>23</v>
      </c>
      <c r="D438" t="str">
        <f>VLOOKUP(seguimiento[[#This Row],[idinstituciones]],instituciones[[idinstituciones]:[nombre]],2,)</f>
        <v>Consultorio FQ - Dr. Macri</v>
      </c>
      <c r="E438" s="2" t="s">
        <v>33</v>
      </c>
      <c r="F438" s="2" t="s">
        <v>34</v>
      </c>
      <c r="G438" s="2" t="s">
        <v>35</v>
      </c>
      <c r="H438" s="2" t="s">
        <v>36</v>
      </c>
      <c r="I438" s="2" t="s">
        <v>37</v>
      </c>
      <c r="J438" s="2" t="s">
        <v>71</v>
      </c>
      <c r="K438" s="2" t="s">
        <v>52</v>
      </c>
      <c r="L438" s="2" t="s">
        <v>82</v>
      </c>
      <c r="M438" s="2" t="s">
        <v>76</v>
      </c>
      <c r="N438" s="2"/>
      <c r="O438" s="2" t="s">
        <v>36</v>
      </c>
      <c r="P438" s="2" t="s">
        <v>36</v>
      </c>
      <c r="Q438" s="2" t="s">
        <v>34</v>
      </c>
      <c r="R438" s="2" t="s">
        <v>40</v>
      </c>
      <c r="S438" s="2" t="s">
        <v>45</v>
      </c>
      <c r="T438" s="2" t="s">
        <v>41</v>
      </c>
      <c r="U438" s="2" t="s">
        <v>42</v>
      </c>
      <c r="V438" s="2" t="s">
        <v>36</v>
      </c>
      <c r="W438" s="2" t="s">
        <v>36</v>
      </c>
      <c r="X438" s="2" t="s">
        <v>65</v>
      </c>
      <c r="Y438" s="2" t="s">
        <v>54</v>
      </c>
      <c r="Z438" s="2" t="s">
        <v>281</v>
      </c>
      <c r="AA438" s="2"/>
      <c r="AB438" s="2" t="s">
        <v>36</v>
      </c>
      <c r="AC438" s="2"/>
      <c r="AD438" s="2"/>
      <c r="AE438">
        <v>43</v>
      </c>
      <c r="AF438" s="2" t="s">
        <v>36</v>
      </c>
      <c r="AG438" s="2" t="s">
        <v>36</v>
      </c>
      <c r="AH438" s="2"/>
      <c r="AI438" s="2"/>
      <c r="AJ438" s="2" t="s">
        <v>36</v>
      </c>
      <c r="AK438" s="2" t="s">
        <v>36</v>
      </c>
    </row>
    <row r="439" spans="1:37" x14ac:dyDescent="0.3">
      <c r="A439">
        <v>295</v>
      </c>
      <c r="B439" s="1">
        <v>41106</v>
      </c>
      <c r="C439">
        <v>19</v>
      </c>
      <c r="D439" t="str">
        <f>VLOOKUP(seguimiento[[#This Row],[idinstituciones]],instituciones[[idinstituciones]:[nombre]],2,)</f>
        <v>Hospital Alemán</v>
      </c>
      <c r="E439" s="2" t="s">
        <v>33</v>
      </c>
      <c r="F439" s="2" t="s">
        <v>34</v>
      </c>
      <c r="G439" s="2" t="s">
        <v>35</v>
      </c>
      <c r="H439" s="2" t="s">
        <v>36</v>
      </c>
      <c r="I439" s="2" t="s">
        <v>37</v>
      </c>
      <c r="J439" s="2" t="s">
        <v>71</v>
      </c>
      <c r="K439" s="2" t="s">
        <v>52</v>
      </c>
      <c r="L439" s="2" t="s">
        <v>39</v>
      </c>
      <c r="M439" s="2" t="s">
        <v>53</v>
      </c>
      <c r="N439" s="2" t="s">
        <v>35</v>
      </c>
      <c r="O439" s="2" t="s">
        <v>36</v>
      </c>
      <c r="P439" s="2" t="s">
        <v>36</v>
      </c>
      <c r="Q439" s="2" t="s">
        <v>34</v>
      </c>
      <c r="R439" s="2" t="s">
        <v>40</v>
      </c>
      <c r="S439" s="2" t="s">
        <v>45</v>
      </c>
      <c r="T439" s="2" t="s">
        <v>41</v>
      </c>
      <c r="U439" s="2" t="s">
        <v>46</v>
      </c>
      <c r="V439" s="2" t="s">
        <v>46</v>
      </c>
      <c r="W439" s="2" t="s">
        <v>41</v>
      </c>
      <c r="X439" s="2" t="s">
        <v>43</v>
      </c>
      <c r="Y439" s="2" t="s">
        <v>47</v>
      </c>
      <c r="Z439" s="2" t="s">
        <v>281</v>
      </c>
      <c r="AA439" s="2" t="s">
        <v>35</v>
      </c>
      <c r="AB439" s="2" t="s">
        <v>36</v>
      </c>
      <c r="AC439" s="2"/>
      <c r="AD439" s="2"/>
      <c r="AE439">
        <v>397</v>
      </c>
      <c r="AF439" s="2" t="s">
        <v>36</v>
      </c>
      <c r="AG439" s="2" t="s">
        <v>36</v>
      </c>
      <c r="AH439" s="2"/>
      <c r="AI439" s="2"/>
      <c r="AJ439" s="2" t="s">
        <v>36</v>
      </c>
      <c r="AK439" s="2" t="s">
        <v>36</v>
      </c>
    </row>
    <row r="440" spans="1:37" x14ac:dyDescent="0.3">
      <c r="A440">
        <v>296</v>
      </c>
      <c r="B440" s="1">
        <v>40737</v>
      </c>
      <c r="C440">
        <v>21</v>
      </c>
      <c r="D440" t="str">
        <f>VLOOKUP(seguimiento[[#This Row],[idinstituciones]],instituciones[[idinstituciones]:[nombre]],2,)</f>
        <v>Hospital Infantil Municipal</v>
      </c>
      <c r="E440" s="2" t="s">
        <v>33</v>
      </c>
      <c r="F440" s="2" t="s">
        <v>58</v>
      </c>
      <c r="G440" s="2" t="s">
        <v>59</v>
      </c>
      <c r="H440" s="2" t="s">
        <v>36</v>
      </c>
      <c r="I440" s="2" t="s">
        <v>45</v>
      </c>
      <c r="J440" s="2" t="s">
        <v>35</v>
      </c>
      <c r="K440" s="2" t="s">
        <v>38</v>
      </c>
      <c r="L440" s="2" t="s">
        <v>39</v>
      </c>
      <c r="M440" s="2"/>
      <c r="N440" s="2" t="s">
        <v>35</v>
      </c>
      <c r="O440" s="2" t="s">
        <v>36</v>
      </c>
      <c r="P440" s="2" t="s">
        <v>36</v>
      </c>
      <c r="Q440" s="2"/>
      <c r="R440" s="2" t="s">
        <v>40</v>
      </c>
      <c r="S440" s="2" t="s">
        <v>45</v>
      </c>
      <c r="T440" s="2" t="s">
        <v>81</v>
      </c>
      <c r="U440" s="2" t="s">
        <v>37</v>
      </c>
      <c r="V440" s="2" t="s">
        <v>37</v>
      </c>
      <c r="W440" s="2" t="s">
        <v>74</v>
      </c>
      <c r="X440" s="2" t="s">
        <v>43</v>
      </c>
      <c r="Y440" s="2" t="s">
        <v>47</v>
      </c>
      <c r="Z440" s="2" t="s">
        <v>281</v>
      </c>
      <c r="AA440" s="2" t="s">
        <v>35</v>
      </c>
      <c r="AB440" s="2" t="s">
        <v>36</v>
      </c>
      <c r="AC440" s="2"/>
      <c r="AD440" s="2"/>
      <c r="AE440">
        <v>417</v>
      </c>
      <c r="AF440" s="2" t="s">
        <v>36</v>
      </c>
      <c r="AG440" s="2" t="s">
        <v>36</v>
      </c>
      <c r="AH440" s="2"/>
      <c r="AI440" s="2"/>
      <c r="AJ440" s="2" t="s">
        <v>36</v>
      </c>
      <c r="AK440" s="2" t="s">
        <v>36</v>
      </c>
    </row>
    <row r="441" spans="1:37" x14ac:dyDescent="0.3">
      <c r="A441">
        <v>296</v>
      </c>
      <c r="B441" s="1">
        <v>41157</v>
      </c>
      <c r="C441">
        <v>21</v>
      </c>
      <c r="D441" t="str">
        <f>VLOOKUP(seguimiento[[#This Row],[idinstituciones]],instituciones[[idinstituciones]:[nombre]],2,)</f>
        <v>Hospital Infantil Municipal</v>
      </c>
      <c r="E441" s="2" t="s">
        <v>33</v>
      </c>
      <c r="F441" s="2" t="s">
        <v>58</v>
      </c>
      <c r="G441" s="2" t="s">
        <v>51</v>
      </c>
      <c r="H441" s="2" t="s">
        <v>36</v>
      </c>
      <c r="I441" s="2" t="s">
        <v>45</v>
      </c>
      <c r="J441" s="2" t="s">
        <v>35</v>
      </c>
      <c r="K441" s="2" t="s">
        <v>61</v>
      </c>
      <c r="L441" s="2" t="s">
        <v>39</v>
      </c>
      <c r="M441" s="2"/>
      <c r="N441" s="2" t="s">
        <v>35</v>
      </c>
      <c r="O441" s="2" t="s">
        <v>36</v>
      </c>
      <c r="P441" s="2" t="s">
        <v>36</v>
      </c>
      <c r="Q441" s="2"/>
      <c r="R441" s="2"/>
      <c r="S441" s="2" t="s">
        <v>45</v>
      </c>
      <c r="T441" s="2" t="s">
        <v>66</v>
      </c>
      <c r="U441" s="2" t="s">
        <v>45</v>
      </c>
      <c r="V441" s="2" t="s">
        <v>45</v>
      </c>
      <c r="W441" s="2" t="s">
        <v>66</v>
      </c>
      <c r="X441" s="2" t="s">
        <v>65</v>
      </c>
      <c r="Y441" s="2" t="s">
        <v>47</v>
      </c>
      <c r="Z441" s="2" t="s">
        <v>281</v>
      </c>
      <c r="AA441" s="2" t="s">
        <v>35</v>
      </c>
      <c r="AB441" s="2" t="s">
        <v>36</v>
      </c>
      <c r="AC441" s="2"/>
      <c r="AD441" s="2"/>
      <c r="AE441">
        <v>1604</v>
      </c>
      <c r="AF441" s="2" t="s">
        <v>36</v>
      </c>
      <c r="AG441" s="2" t="s">
        <v>36</v>
      </c>
      <c r="AH441" s="2"/>
      <c r="AI441" s="2"/>
      <c r="AJ441" s="2" t="s">
        <v>36</v>
      </c>
      <c r="AK441" s="2" t="s">
        <v>36</v>
      </c>
    </row>
    <row r="442" spans="1:37" x14ac:dyDescent="0.3">
      <c r="A442">
        <v>296</v>
      </c>
      <c r="B442" s="1">
        <v>41528</v>
      </c>
      <c r="C442">
        <v>21</v>
      </c>
      <c r="D442" t="str">
        <f>VLOOKUP(seguimiento[[#This Row],[idinstituciones]],instituciones[[idinstituciones]:[nombre]],2,)</f>
        <v>Hospital Infantil Municipal</v>
      </c>
      <c r="E442" s="2" t="s">
        <v>33</v>
      </c>
      <c r="F442" s="2" t="s">
        <v>58</v>
      </c>
      <c r="G442" s="2" t="s">
        <v>51</v>
      </c>
      <c r="H442" s="2" t="s">
        <v>36</v>
      </c>
      <c r="I442" s="2" t="s">
        <v>45</v>
      </c>
      <c r="J442" s="2" t="s">
        <v>35</v>
      </c>
      <c r="K442" s="2" t="s">
        <v>61</v>
      </c>
      <c r="L442" s="2" t="s">
        <v>39</v>
      </c>
      <c r="M442" s="2"/>
      <c r="N442" s="2" t="s">
        <v>35</v>
      </c>
      <c r="O442" s="2" t="s">
        <v>36</v>
      </c>
      <c r="P442" s="2" t="s">
        <v>36</v>
      </c>
      <c r="Q442" s="2"/>
      <c r="R442" s="2"/>
      <c r="S442" s="2" t="s">
        <v>45</v>
      </c>
      <c r="T442" s="2" t="s">
        <v>66</v>
      </c>
      <c r="U442" s="2" t="s">
        <v>42</v>
      </c>
      <c r="V442" s="2" t="s">
        <v>36</v>
      </c>
      <c r="W442" s="2" t="s">
        <v>66</v>
      </c>
      <c r="X442" s="2" t="s">
        <v>43</v>
      </c>
      <c r="Y442" s="2" t="s">
        <v>36</v>
      </c>
      <c r="Z442" s="2" t="s">
        <v>281</v>
      </c>
      <c r="AA442" s="2" t="s">
        <v>35</v>
      </c>
      <c r="AB442" s="2" t="s">
        <v>36</v>
      </c>
      <c r="AC442" s="2"/>
      <c r="AD442" s="2"/>
      <c r="AE442">
        <v>1123</v>
      </c>
      <c r="AF442" s="2" t="s">
        <v>36</v>
      </c>
      <c r="AG442" s="2" t="s">
        <v>36</v>
      </c>
      <c r="AH442" s="2"/>
      <c r="AI442" s="2"/>
      <c r="AJ442" s="2" t="s">
        <v>36</v>
      </c>
      <c r="AK442" s="2" t="s">
        <v>36</v>
      </c>
    </row>
    <row r="443" spans="1:37" x14ac:dyDescent="0.3">
      <c r="A443">
        <v>297</v>
      </c>
      <c r="B443" s="1">
        <v>41108</v>
      </c>
      <c r="C443">
        <v>16</v>
      </c>
      <c r="D443" t="str">
        <f>VLOOKUP(seguimiento[[#This Row],[idinstituciones]],instituciones[[idinstituciones]:[nombre]],2,)</f>
        <v>HOSPITAL de PEDIATRÍA "Juan P. Garrahan"</v>
      </c>
      <c r="E443" s="2" t="s">
        <v>33</v>
      </c>
      <c r="F443" s="2" t="s">
        <v>34</v>
      </c>
      <c r="G443" s="2" t="s">
        <v>36</v>
      </c>
      <c r="H443" s="2" t="s">
        <v>36</v>
      </c>
      <c r="I443" s="2" t="s">
        <v>37</v>
      </c>
      <c r="J443" s="2" t="s">
        <v>71</v>
      </c>
      <c r="K443" s="2" t="s">
        <v>63</v>
      </c>
      <c r="L443" s="2" t="s">
        <v>39</v>
      </c>
      <c r="M443" s="2"/>
      <c r="N443" s="2" t="s">
        <v>35</v>
      </c>
      <c r="O443" s="2" t="s">
        <v>36</v>
      </c>
      <c r="P443" s="2" t="s">
        <v>36</v>
      </c>
      <c r="Q443" s="2" t="s">
        <v>34</v>
      </c>
      <c r="R443" s="2"/>
      <c r="S443" s="2" t="s">
        <v>45</v>
      </c>
      <c r="T443" s="2" t="s">
        <v>46</v>
      </c>
      <c r="U443" s="2" t="s">
        <v>42</v>
      </c>
      <c r="V443" s="2" t="s">
        <v>36</v>
      </c>
      <c r="W443" s="2" t="s">
        <v>37</v>
      </c>
      <c r="X443" s="2" t="s">
        <v>43</v>
      </c>
      <c r="Y443" s="2" t="s">
        <v>36</v>
      </c>
      <c r="Z443" s="2" t="s">
        <v>281</v>
      </c>
      <c r="AA443" s="2" t="s">
        <v>35</v>
      </c>
      <c r="AB443" s="2" t="s">
        <v>36</v>
      </c>
      <c r="AC443" s="2"/>
      <c r="AD443" s="2"/>
      <c r="AE443">
        <v>1298</v>
      </c>
      <c r="AF443" s="2" t="s">
        <v>36</v>
      </c>
      <c r="AG443" s="2" t="s">
        <v>36</v>
      </c>
      <c r="AH443" s="2"/>
      <c r="AI443" s="2"/>
      <c r="AJ443" s="2" t="s">
        <v>36</v>
      </c>
      <c r="AK443" s="2" t="s">
        <v>36</v>
      </c>
    </row>
    <row r="444" spans="1:37" x14ac:dyDescent="0.3">
      <c r="A444">
        <v>298</v>
      </c>
      <c r="B444" s="1">
        <v>41103</v>
      </c>
      <c r="C444">
        <v>16</v>
      </c>
      <c r="D444" t="str">
        <f>VLOOKUP(seguimiento[[#This Row],[idinstituciones]],instituciones[[idinstituciones]:[nombre]],2,)</f>
        <v>HOSPITAL de PEDIATRÍA "Juan P. Garrahan"</v>
      </c>
      <c r="E444" s="2" t="s">
        <v>35</v>
      </c>
      <c r="F444" s="2" t="s">
        <v>34</v>
      </c>
      <c r="G444" s="2" t="s">
        <v>35</v>
      </c>
      <c r="H444" s="2" t="s">
        <v>36</v>
      </c>
      <c r="I444" s="2" t="s">
        <v>45</v>
      </c>
      <c r="J444" s="2" t="s">
        <v>35</v>
      </c>
      <c r="K444" s="2" t="s">
        <v>38</v>
      </c>
      <c r="L444" s="2" t="s">
        <v>39</v>
      </c>
      <c r="M444" s="2"/>
      <c r="N444" s="2" t="s">
        <v>35</v>
      </c>
      <c r="O444" s="2" t="s">
        <v>36</v>
      </c>
      <c r="P444" s="2" t="s">
        <v>36</v>
      </c>
      <c r="Q444" s="2" t="s">
        <v>34</v>
      </c>
      <c r="R444" s="2" t="s">
        <v>40</v>
      </c>
      <c r="S444" s="2" t="s">
        <v>45</v>
      </c>
      <c r="T444" s="2" t="s">
        <v>49</v>
      </c>
      <c r="U444" s="2" t="s">
        <v>42</v>
      </c>
      <c r="V444" s="2" t="s">
        <v>42</v>
      </c>
      <c r="W444" s="2" t="s">
        <v>36</v>
      </c>
      <c r="X444" s="2" t="s">
        <v>43</v>
      </c>
      <c r="Y444" s="2" t="s">
        <v>36</v>
      </c>
      <c r="Z444" s="2" t="s">
        <v>281</v>
      </c>
      <c r="AA444" s="2" t="s">
        <v>35</v>
      </c>
      <c r="AB444" s="2" t="s">
        <v>36</v>
      </c>
      <c r="AC444" s="2"/>
      <c r="AD444" s="2"/>
      <c r="AE444">
        <v>246</v>
      </c>
      <c r="AF444" s="2" t="s">
        <v>36</v>
      </c>
      <c r="AG444" s="2" t="s">
        <v>36</v>
      </c>
      <c r="AH444" s="2"/>
      <c r="AI444" s="2"/>
      <c r="AJ444" s="2" t="s">
        <v>36</v>
      </c>
      <c r="AK444" s="2" t="s">
        <v>36</v>
      </c>
    </row>
    <row r="445" spans="1:37" x14ac:dyDescent="0.3">
      <c r="A445">
        <v>299</v>
      </c>
      <c r="B445" s="1">
        <v>41103</v>
      </c>
      <c r="C445">
        <v>16</v>
      </c>
      <c r="D445" t="str">
        <f>VLOOKUP(seguimiento[[#This Row],[idinstituciones]],instituciones[[idinstituciones]:[nombre]],2,)</f>
        <v>HOSPITAL de PEDIATRÍA "Juan P. Garrahan"</v>
      </c>
      <c r="E445" s="2" t="s">
        <v>35</v>
      </c>
      <c r="F445" s="2" t="s">
        <v>34</v>
      </c>
      <c r="G445" s="2" t="s">
        <v>35</v>
      </c>
      <c r="H445" s="2" t="s">
        <v>36</v>
      </c>
      <c r="I445" s="2" t="s">
        <v>45</v>
      </c>
      <c r="J445" s="2" t="s">
        <v>35</v>
      </c>
      <c r="K445" s="2"/>
      <c r="L445" s="2" t="s">
        <v>39</v>
      </c>
      <c r="M445" s="2"/>
      <c r="N445" s="2" t="s">
        <v>35</v>
      </c>
      <c r="O445" s="2" t="s">
        <v>36</v>
      </c>
      <c r="P445" s="2" t="s">
        <v>36</v>
      </c>
      <c r="Q445" s="2" t="s">
        <v>34</v>
      </c>
      <c r="R445" s="2" t="s">
        <v>40</v>
      </c>
      <c r="S445" s="2" t="s">
        <v>45</v>
      </c>
      <c r="T445" s="2" t="s">
        <v>49</v>
      </c>
      <c r="U445" s="2" t="s">
        <v>42</v>
      </c>
      <c r="V445" s="2" t="s">
        <v>42</v>
      </c>
      <c r="W445" s="2" t="s">
        <v>37</v>
      </c>
      <c r="X445" s="2" t="s">
        <v>43</v>
      </c>
      <c r="Y445" s="2" t="s">
        <v>36</v>
      </c>
      <c r="Z445" s="2" t="s">
        <v>281</v>
      </c>
      <c r="AA445" s="2" t="s">
        <v>35</v>
      </c>
      <c r="AB445" s="2" t="s">
        <v>36</v>
      </c>
      <c r="AC445" s="2"/>
      <c r="AD445" s="2"/>
      <c r="AE445">
        <v>983</v>
      </c>
      <c r="AF445" s="2" t="s">
        <v>36</v>
      </c>
      <c r="AG445" s="2" t="s">
        <v>36</v>
      </c>
      <c r="AH445" s="2"/>
      <c r="AI445" s="2"/>
      <c r="AJ445" s="2" t="s">
        <v>36</v>
      </c>
      <c r="AK445" s="2" t="s">
        <v>36</v>
      </c>
    </row>
    <row r="446" spans="1:37" x14ac:dyDescent="0.3">
      <c r="A446">
        <v>300</v>
      </c>
      <c r="B446" s="1">
        <v>41107</v>
      </c>
      <c r="C446">
        <v>16</v>
      </c>
      <c r="D446" t="str">
        <f>VLOOKUP(seguimiento[[#This Row],[idinstituciones]],instituciones[[idinstituciones]:[nombre]],2,)</f>
        <v>HOSPITAL de PEDIATRÍA "Juan P. Garrahan"</v>
      </c>
      <c r="E446" s="2" t="s">
        <v>35</v>
      </c>
      <c r="F446" s="2" t="s">
        <v>34</v>
      </c>
      <c r="G446" s="2" t="s">
        <v>35</v>
      </c>
      <c r="H446" s="2" t="s">
        <v>36</v>
      </c>
      <c r="I446" s="2" t="s">
        <v>37</v>
      </c>
      <c r="J446" s="2" t="s">
        <v>35</v>
      </c>
      <c r="K446" s="2" t="s">
        <v>61</v>
      </c>
      <c r="L446" s="2" t="s">
        <v>39</v>
      </c>
      <c r="M446" s="2"/>
      <c r="N446" s="2" t="s">
        <v>35</v>
      </c>
      <c r="O446" s="2" t="s">
        <v>36</v>
      </c>
      <c r="P446" s="2" t="s">
        <v>36</v>
      </c>
      <c r="Q446" s="2" t="s">
        <v>34</v>
      </c>
      <c r="R446" s="2" t="s">
        <v>40</v>
      </c>
      <c r="S446" s="2" t="s">
        <v>45</v>
      </c>
      <c r="T446" s="2" t="s">
        <v>49</v>
      </c>
      <c r="U446" s="2" t="s">
        <v>42</v>
      </c>
      <c r="V446" s="2" t="s">
        <v>42</v>
      </c>
      <c r="W446" s="2" t="s">
        <v>36</v>
      </c>
      <c r="X446" s="2" t="s">
        <v>43</v>
      </c>
      <c r="Y446" s="2" t="s">
        <v>36</v>
      </c>
      <c r="Z446" s="2" t="s">
        <v>281</v>
      </c>
      <c r="AA446" s="2" t="s">
        <v>35</v>
      </c>
      <c r="AB446" s="2" t="s">
        <v>36</v>
      </c>
      <c r="AC446" s="2"/>
      <c r="AD446" s="2"/>
      <c r="AE446">
        <v>999</v>
      </c>
      <c r="AF446" s="2" t="s">
        <v>36</v>
      </c>
      <c r="AG446" s="2" t="s">
        <v>36</v>
      </c>
      <c r="AH446" s="2"/>
      <c r="AI446" s="2"/>
      <c r="AJ446" s="2" t="s">
        <v>36</v>
      </c>
      <c r="AK446" s="2" t="s">
        <v>36</v>
      </c>
    </row>
    <row r="447" spans="1:37" x14ac:dyDescent="0.3">
      <c r="A447">
        <v>301</v>
      </c>
      <c r="B447" s="1">
        <v>41017</v>
      </c>
      <c r="C447">
        <v>16</v>
      </c>
      <c r="D447" t="str">
        <f>VLOOKUP(seguimiento[[#This Row],[idinstituciones]],instituciones[[idinstituciones]:[nombre]],2,)</f>
        <v>HOSPITAL de PEDIATRÍA "Juan P. Garrahan"</v>
      </c>
      <c r="E447" s="2" t="s">
        <v>35</v>
      </c>
      <c r="F447" s="2" t="s">
        <v>58</v>
      </c>
      <c r="G447" s="2" t="s">
        <v>55</v>
      </c>
      <c r="H447" s="2" t="s">
        <v>36</v>
      </c>
      <c r="I447" s="2" t="s">
        <v>45</v>
      </c>
      <c r="J447" s="2" t="s">
        <v>44</v>
      </c>
      <c r="K447" s="2" t="s">
        <v>38</v>
      </c>
      <c r="L447" s="2" t="s">
        <v>39</v>
      </c>
      <c r="M447" s="2"/>
      <c r="N447" s="2" t="s">
        <v>35</v>
      </c>
      <c r="O447" s="2" t="s">
        <v>36</v>
      </c>
      <c r="P447" s="2" t="s">
        <v>36</v>
      </c>
      <c r="Q447" s="2" t="s">
        <v>34</v>
      </c>
      <c r="R447" s="2" t="s">
        <v>40</v>
      </c>
      <c r="S447" s="2" t="s">
        <v>45</v>
      </c>
      <c r="T447" s="2" t="s">
        <v>49</v>
      </c>
      <c r="U447" s="2" t="s">
        <v>42</v>
      </c>
      <c r="V447" s="2" t="s">
        <v>36</v>
      </c>
      <c r="W447" s="2" t="s">
        <v>49</v>
      </c>
      <c r="X447" s="2" t="s">
        <v>43</v>
      </c>
      <c r="Y447" s="2" t="s">
        <v>36</v>
      </c>
      <c r="Z447" s="2" t="s">
        <v>281</v>
      </c>
      <c r="AA447" s="2" t="s">
        <v>35</v>
      </c>
      <c r="AB447" s="2" t="s">
        <v>36</v>
      </c>
      <c r="AC447" s="2"/>
      <c r="AD447" s="2"/>
      <c r="AE447">
        <v>1574</v>
      </c>
      <c r="AF447" s="2" t="s">
        <v>36</v>
      </c>
      <c r="AG447" s="2" t="s">
        <v>36</v>
      </c>
      <c r="AH447" s="2"/>
      <c r="AI447" s="2"/>
      <c r="AJ447" s="2" t="s">
        <v>36</v>
      </c>
      <c r="AK447" s="2" t="s">
        <v>36</v>
      </c>
    </row>
    <row r="448" spans="1:37" x14ac:dyDescent="0.3">
      <c r="A448">
        <v>301</v>
      </c>
      <c r="B448" s="1">
        <v>41339</v>
      </c>
      <c r="C448">
        <v>16</v>
      </c>
      <c r="D448" t="str">
        <f>VLOOKUP(seguimiento[[#This Row],[idinstituciones]],instituciones[[idinstituciones]:[nombre]],2,)</f>
        <v>HOSPITAL de PEDIATRÍA "Juan P. Garrahan"</v>
      </c>
      <c r="E448" s="2" t="s">
        <v>35</v>
      </c>
      <c r="F448" s="2" t="s">
        <v>58</v>
      </c>
      <c r="G448" s="2" t="s">
        <v>55</v>
      </c>
      <c r="H448" s="2" t="s">
        <v>36</v>
      </c>
      <c r="I448" s="2" t="s">
        <v>37</v>
      </c>
      <c r="J448" s="2" t="s">
        <v>35</v>
      </c>
      <c r="K448" s="2" t="s">
        <v>75</v>
      </c>
      <c r="L448" s="2" t="s">
        <v>39</v>
      </c>
      <c r="M448" s="2"/>
      <c r="N448" s="2" t="s">
        <v>35</v>
      </c>
      <c r="O448" s="2" t="s">
        <v>36</v>
      </c>
      <c r="P448" s="2" t="s">
        <v>36</v>
      </c>
      <c r="Q448" s="2" t="s">
        <v>34</v>
      </c>
      <c r="R448" s="2" t="s">
        <v>40</v>
      </c>
      <c r="S448" s="2" t="s">
        <v>45</v>
      </c>
      <c r="T448" s="2" t="s">
        <v>49</v>
      </c>
      <c r="U448" s="2" t="s">
        <v>42</v>
      </c>
      <c r="V448" s="2" t="s">
        <v>36</v>
      </c>
      <c r="W448" s="2" t="s">
        <v>49</v>
      </c>
      <c r="X448" s="2" t="s">
        <v>43</v>
      </c>
      <c r="Y448" s="2" t="s">
        <v>36</v>
      </c>
      <c r="Z448" s="2" t="s">
        <v>281</v>
      </c>
      <c r="AA448" s="2" t="s">
        <v>35</v>
      </c>
      <c r="AB448" s="2" t="s">
        <v>36</v>
      </c>
      <c r="AC448" s="2"/>
      <c r="AD448" s="2"/>
      <c r="AE448">
        <v>640</v>
      </c>
      <c r="AF448" s="2" t="s">
        <v>36</v>
      </c>
      <c r="AG448" s="2" t="s">
        <v>36</v>
      </c>
      <c r="AH448" s="2"/>
      <c r="AI448" s="2"/>
      <c r="AJ448" s="2" t="s">
        <v>36</v>
      </c>
      <c r="AK448" s="2" t="s">
        <v>36</v>
      </c>
    </row>
    <row r="449" spans="1:37" x14ac:dyDescent="0.3">
      <c r="A449">
        <v>302</v>
      </c>
      <c r="B449" s="1">
        <v>41110</v>
      </c>
      <c r="C449">
        <v>5</v>
      </c>
      <c r="D449" t="str">
        <f>VLOOKUP(seguimiento[[#This Row],[idinstituciones]],instituciones[[idinstituciones]:[nombre]],2,)</f>
        <v>Hospital "Dr. Antonio A. Cetrángolo"</v>
      </c>
      <c r="E449" s="2" t="s">
        <v>33</v>
      </c>
      <c r="F449" s="2" t="s">
        <v>36</v>
      </c>
      <c r="G449" s="2" t="s">
        <v>51</v>
      </c>
      <c r="H449" s="2" t="s">
        <v>36</v>
      </c>
      <c r="I449" s="2" t="s">
        <v>37</v>
      </c>
      <c r="J449" s="2" t="s">
        <v>35</v>
      </c>
      <c r="K449" s="2" t="s">
        <v>61</v>
      </c>
      <c r="L449" s="2" t="s">
        <v>39</v>
      </c>
      <c r="M449" s="2" t="s">
        <v>70</v>
      </c>
      <c r="N449" s="2" t="s">
        <v>35</v>
      </c>
      <c r="O449" s="2" t="s">
        <v>36</v>
      </c>
      <c r="P449" s="2" t="s">
        <v>36</v>
      </c>
      <c r="Q449" s="2"/>
      <c r="R449" s="2"/>
      <c r="S449" s="2" t="s">
        <v>36</v>
      </c>
      <c r="T449" s="2" t="s">
        <v>41</v>
      </c>
      <c r="U449" s="2" t="s">
        <v>36</v>
      </c>
      <c r="V449" s="2" t="s">
        <v>45</v>
      </c>
      <c r="W449" s="2" t="s">
        <v>36</v>
      </c>
      <c r="X449" s="2" t="s">
        <v>43</v>
      </c>
      <c r="Y449" s="2" t="s">
        <v>36</v>
      </c>
      <c r="Z449" s="2" t="s">
        <v>281</v>
      </c>
      <c r="AA449" s="2" t="s">
        <v>35</v>
      </c>
      <c r="AB449" s="2" t="s">
        <v>36</v>
      </c>
      <c r="AC449" s="2"/>
      <c r="AD449" s="2"/>
      <c r="AE449">
        <v>1218</v>
      </c>
      <c r="AF449" s="2" t="s">
        <v>36</v>
      </c>
      <c r="AG449" s="2" t="s">
        <v>36</v>
      </c>
      <c r="AH449" s="2"/>
      <c r="AI449" s="2"/>
      <c r="AJ449" s="2" t="s">
        <v>36</v>
      </c>
      <c r="AK449" s="2" t="s">
        <v>36</v>
      </c>
    </row>
    <row r="450" spans="1:37" x14ac:dyDescent="0.3">
      <c r="A450">
        <v>302</v>
      </c>
      <c r="B450" s="1">
        <v>41390</v>
      </c>
      <c r="C450">
        <v>5</v>
      </c>
      <c r="D450" t="str">
        <f>VLOOKUP(seguimiento[[#This Row],[idinstituciones]],instituciones[[idinstituciones]:[nombre]],2,)</f>
        <v>Hospital "Dr. Antonio A. Cetrángolo"</v>
      </c>
      <c r="E450" s="2" t="s">
        <v>33</v>
      </c>
      <c r="F450" s="2" t="s">
        <v>50</v>
      </c>
      <c r="G450" s="2" t="s">
        <v>59</v>
      </c>
      <c r="H450" s="2" t="s">
        <v>36</v>
      </c>
      <c r="I450" s="2" t="s">
        <v>37</v>
      </c>
      <c r="J450" s="2" t="s">
        <v>35</v>
      </c>
      <c r="K450" s="2" t="s">
        <v>61</v>
      </c>
      <c r="L450" s="2" t="s">
        <v>39</v>
      </c>
      <c r="M450" s="2"/>
      <c r="N450" s="2" t="s">
        <v>35</v>
      </c>
      <c r="O450" s="2" t="s">
        <v>36</v>
      </c>
      <c r="P450" s="2" t="s">
        <v>36</v>
      </c>
      <c r="Q450" s="2"/>
      <c r="R450" s="2"/>
      <c r="S450" s="2" t="s">
        <v>45</v>
      </c>
      <c r="T450" s="2" t="s">
        <v>46</v>
      </c>
      <c r="U450" s="2" t="s">
        <v>36</v>
      </c>
      <c r="V450" s="2" t="s">
        <v>45</v>
      </c>
      <c r="W450" s="2" t="s">
        <v>36</v>
      </c>
      <c r="X450" s="2" t="s">
        <v>43</v>
      </c>
      <c r="Y450" s="2" t="s">
        <v>54</v>
      </c>
      <c r="Z450" s="2" t="s">
        <v>281</v>
      </c>
      <c r="AA450" s="2" t="s">
        <v>35</v>
      </c>
      <c r="AB450" s="2" t="s">
        <v>36</v>
      </c>
      <c r="AC450" s="2"/>
      <c r="AD450" s="2"/>
      <c r="AE450">
        <v>1622</v>
      </c>
      <c r="AF450" s="2" t="s">
        <v>36</v>
      </c>
      <c r="AG450" s="2" t="s">
        <v>36</v>
      </c>
      <c r="AH450" s="2"/>
      <c r="AI450" s="2"/>
      <c r="AJ450" s="2" t="s">
        <v>36</v>
      </c>
      <c r="AK450" s="2" t="s">
        <v>36</v>
      </c>
    </row>
    <row r="451" spans="1:37" x14ac:dyDescent="0.3">
      <c r="A451">
        <v>303</v>
      </c>
      <c r="B451" s="1">
        <v>41108</v>
      </c>
      <c r="C451">
        <v>16</v>
      </c>
      <c r="D451" t="str">
        <f>VLOOKUP(seguimiento[[#This Row],[idinstituciones]],instituciones[[idinstituciones]:[nombre]],2,)</f>
        <v>HOSPITAL de PEDIATRÍA "Juan P. Garrahan"</v>
      </c>
      <c r="E451" s="2" t="s">
        <v>33</v>
      </c>
      <c r="F451" s="2" t="s">
        <v>58</v>
      </c>
      <c r="G451" s="2" t="s">
        <v>59</v>
      </c>
      <c r="H451" s="2" t="s">
        <v>36</v>
      </c>
      <c r="I451" s="2" t="s">
        <v>45</v>
      </c>
      <c r="J451" s="2" t="s">
        <v>44</v>
      </c>
      <c r="K451" s="2" t="s">
        <v>38</v>
      </c>
      <c r="L451" s="2" t="s">
        <v>39</v>
      </c>
      <c r="M451" s="2"/>
      <c r="N451" s="2" t="s">
        <v>35</v>
      </c>
      <c r="O451" s="2" t="s">
        <v>36</v>
      </c>
      <c r="P451" s="2" t="s">
        <v>36</v>
      </c>
      <c r="Q451" s="2" t="s">
        <v>34</v>
      </c>
      <c r="R451" s="2" t="s">
        <v>89</v>
      </c>
      <c r="S451" s="2" t="s">
        <v>45</v>
      </c>
      <c r="T451" s="2" t="s">
        <v>74</v>
      </c>
      <c r="U451" s="2" t="s">
        <v>42</v>
      </c>
      <c r="V451" s="2" t="s">
        <v>36</v>
      </c>
      <c r="W451" s="2" t="s">
        <v>73</v>
      </c>
      <c r="X451" s="2" t="s">
        <v>65</v>
      </c>
      <c r="Y451" s="2" t="s">
        <v>36</v>
      </c>
      <c r="Z451" s="2" t="s">
        <v>281</v>
      </c>
      <c r="AA451" s="2" t="s">
        <v>35</v>
      </c>
      <c r="AB451" s="2" t="s">
        <v>36</v>
      </c>
      <c r="AC451" s="2"/>
      <c r="AD451" s="2"/>
      <c r="AE451">
        <v>1603</v>
      </c>
      <c r="AF451" s="2" t="s">
        <v>36</v>
      </c>
      <c r="AG451" s="2" t="s">
        <v>36</v>
      </c>
      <c r="AH451" s="2"/>
      <c r="AI451" s="2"/>
      <c r="AJ451" s="2" t="s">
        <v>36</v>
      </c>
      <c r="AK451" s="2" t="s">
        <v>36</v>
      </c>
    </row>
    <row r="452" spans="1:37" x14ac:dyDescent="0.3">
      <c r="A452">
        <v>303</v>
      </c>
      <c r="B452" s="1">
        <v>41717</v>
      </c>
      <c r="C452">
        <v>16</v>
      </c>
      <c r="D452" t="str">
        <f>VLOOKUP(seguimiento[[#This Row],[idinstituciones]],instituciones[[idinstituciones]:[nombre]],2,)</f>
        <v>HOSPITAL de PEDIATRÍA "Juan P. Garrahan"</v>
      </c>
      <c r="E452" s="2" t="s">
        <v>33</v>
      </c>
      <c r="F452" s="2" t="s">
        <v>58</v>
      </c>
      <c r="G452" s="2" t="s">
        <v>59</v>
      </c>
      <c r="H452" s="2" t="s">
        <v>36</v>
      </c>
      <c r="I452" s="2" t="s">
        <v>45</v>
      </c>
      <c r="J452" s="2" t="s">
        <v>44</v>
      </c>
      <c r="K452" s="2"/>
      <c r="L452" s="2" t="s">
        <v>39</v>
      </c>
      <c r="M452" s="2"/>
      <c r="N452" s="2" t="s">
        <v>35</v>
      </c>
      <c r="O452" s="2" t="s">
        <v>36</v>
      </c>
      <c r="P452" s="2" t="s">
        <v>36</v>
      </c>
      <c r="Q452" s="2" t="s">
        <v>34</v>
      </c>
      <c r="R452" s="2" t="s">
        <v>84</v>
      </c>
      <c r="S452" s="2" t="s">
        <v>37</v>
      </c>
      <c r="T452" s="2" t="s">
        <v>49</v>
      </c>
      <c r="U452" s="2" t="s">
        <v>37</v>
      </c>
      <c r="V452" s="2" t="s">
        <v>37</v>
      </c>
      <c r="W452" s="2" t="s">
        <v>46</v>
      </c>
      <c r="X452" s="2" t="s">
        <v>65</v>
      </c>
      <c r="Y452" s="2" t="s">
        <v>47</v>
      </c>
      <c r="Z452" s="2" t="s">
        <v>281</v>
      </c>
      <c r="AA452" s="2" t="s">
        <v>35</v>
      </c>
      <c r="AB452" s="2" t="s">
        <v>36</v>
      </c>
      <c r="AC452" s="2"/>
      <c r="AD452" s="2"/>
      <c r="AE452">
        <v>2384</v>
      </c>
      <c r="AF452" s="2" t="s">
        <v>35</v>
      </c>
      <c r="AG452" s="2" t="s">
        <v>36</v>
      </c>
      <c r="AH452" s="2">
        <v>4</v>
      </c>
      <c r="AI452" s="2"/>
      <c r="AJ452" s="2" t="s">
        <v>37</v>
      </c>
      <c r="AK452" s="2" t="s">
        <v>45</v>
      </c>
    </row>
    <row r="453" spans="1:37" x14ac:dyDescent="0.3">
      <c r="A453">
        <v>304</v>
      </c>
      <c r="B453" s="1">
        <v>40987</v>
      </c>
      <c r="C453">
        <v>16</v>
      </c>
      <c r="D453" t="str">
        <f>VLOOKUP(seguimiento[[#This Row],[idinstituciones]],instituciones[[idinstituciones]:[nombre]],2,)</f>
        <v>HOSPITAL de PEDIATRÍA "Juan P. Garrahan"</v>
      </c>
      <c r="E453" s="2" t="s">
        <v>33</v>
      </c>
      <c r="F453" s="2" t="s">
        <v>34</v>
      </c>
      <c r="G453" s="2" t="s">
        <v>35</v>
      </c>
      <c r="H453" s="2" t="s">
        <v>36</v>
      </c>
      <c r="I453" s="2" t="s">
        <v>45</v>
      </c>
      <c r="J453" s="2" t="s">
        <v>71</v>
      </c>
      <c r="K453" s="2"/>
      <c r="L453" s="2" t="s">
        <v>39</v>
      </c>
      <c r="M453" s="2"/>
      <c r="N453" s="2" t="s">
        <v>35</v>
      </c>
      <c r="O453" s="2" t="s">
        <v>36</v>
      </c>
      <c r="P453" s="2" t="s">
        <v>36</v>
      </c>
      <c r="Q453" s="2" t="s">
        <v>34</v>
      </c>
      <c r="R453" s="2" t="s">
        <v>40</v>
      </c>
      <c r="S453" s="2" t="s">
        <v>45</v>
      </c>
      <c r="T453" s="2" t="s">
        <v>46</v>
      </c>
      <c r="U453" s="2" t="s">
        <v>42</v>
      </c>
      <c r="V453" s="2" t="s">
        <v>36</v>
      </c>
      <c r="W453" s="2" t="s">
        <v>46</v>
      </c>
      <c r="X453" s="2" t="s">
        <v>36</v>
      </c>
      <c r="Y453" s="2" t="s">
        <v>36</v>
      </c>
      <c r="Z453" s="2" t="s">
        <v>281</v>
      </c>
      <c r="AA453" s="2" t="s">
        <v>35</v>
      </c>
      <c r="AB453" s="2" t="s">
        <v>36</v>
      </c>
      <c r="AC453" s="2"/>
      <c r="AD453" s="2"/>
      <c r="AE453">
        <v>466</v>
      </c>
      <c r="AF453" s="2" t="s">
        <v>36</v>
      </c>
      <c r="AG453" s="2" t="s">
        <v>36</v>
      </c>
      <c r="AH453" s="2"/>
      <c r="AI453" s="2"/>
      <c r="AJ453" s="2" t="s">
        <v>36</v>
      </c>
      <c r="AK453" s="2" t="s">
        <v>36</v>
      </c>
    </row>
    <row r="454" spans="1:37" x14ac:dyDescent="0.3">
      <c r="A454">
        <v>305</v>
      </c>
      <c r="B454" s="1">
        <v>40954</v>
      </c>
      <c r="C454">
        <v>16</v>
      </c>
      <c r="D454" t="str">
        <f>VLOOKUP(seguimiento[[#This Row],[idinstituciones]],instituciones[[idinstituciones]:[nombre]],2,)</f>
        <v>HOSPITAL de PEDIATRÍA "Juan P. Garrahan"</v>
      </c>
      <c r="E454" s="2" t="s">
        <v>35</v>
      </c>
      <c r="F454" s="2" t="s">
        <v>34</v>
      </c>
      <c r="G454" s="2" t="s">
        <v>35</v>
      </c>
      <c r="H454" s="2" t="s">
        <v>36</v>
      </c>
      <c r="I454" s="2" t="s">
        <v>45</v>
      </c>
      <c r="J454" s="2" t="s">
        <v>35</v>
      </c>
      <c r="K454" s="2"/>
      <c r="L454" s="2" t="s">
        <v>39</v>
      </c>
      <c r="M454" s="2"/>
      <c r="N454" s="2" t="s">
        <v>35</v>
      </c>
      <c r="O454" s="2" t="s">
        <v>36</v>
      </c>
      <c r="P454" s="2" t="s">
        <v>36</v>
      </c>
      <c r="Q454" s="2" t="s">
        <v>34</v>
      </c>
      <c r="R454" s="2" t="s">
        <v>40</v>
      </c>
      <c r="S454" s="2" t="s">
        <v>45</v>
      </c>
      <c r="T454" s="2" t="s">
        <v>37</v>
      </c>
      <c r="U454" s="2" t="s">
        <v>45</v>
      </c>
      <c r="V454" s="2" t="s">
        <v>45</v>
      </c>
      <c r="W454" s="2" t="s">
        <v>37</v>
      </c>
      <c r="X454" s="2" t="s">
        <v>43</v>
      </c>
      <c r="Y454" s="2" t="s">
        <v>36</v>
      </c>
      <c r="Z454" s="2" t="s">
        <v>281</v>
      </c>
      <c r="AA454" s="2" t="s">
        <v>35</v>
      </c>
      <c r="AB454" s="2" t="s">
        <v>36</v>
      </c>
      <c r="AC454" s="2"/>
      <c r="AD454" s="2"/>
      <c r="AE454">
        <v>1175</v>
      </c>
      <c r="AF454" s="2" t="s">
        <v>36</v>
      </c>
      <c r="AG454" s="2" t="s">
        <v>36</v>
      </c>
      <c r="AH454" s="2"/>
      <c r="AI454" s="2"/>
      <c r="AJ454" s="2" t="s">
        <v>36</v>
      </c>
      <c r="AK454" s="2" t="s">
        <v>36</v>
      </c>
    </row>
    <row r="455" spans="1:37" x14ac:dyDescent="0.3">
      <c r="A455">
        <v>305</v>
      </c>
      <c r="B455" s="1">
        <v>41318</v>
      </c>
      <c r="C455">
        <v>16</v>
      </c>
      <c r="D455" t="str">
        <f>VLOOKUP(seguimiento[[#This Row],[idinstituciones]],instituciones[[idinstituciones]:[nombre]],2,)</f>
        <v>HOSPITAL de PEDIATRÍA "Juan P. Garrahan"</v>
      </c>
      <c r="E455" s="2" t="s">
        <v>33</v>
      </c>
      <c r="F455" s="2" t="s">
        <v>58</v>
      </c>
      <c r="G455" s="2" t="s">
        <v>55</v>
      </c>
      <c r="H455" s="2" t="s">
        <v>36</v>
      </c>
      <c r="I455" s="2" t="s">
        <v>45</v>
      </c>
      <c r="J455" s="2" t="s">
        <v>35</v>
      </c>
      <c r="K455" s="2"/>
      <c r="L455" s="2" t="s">
        <v>39</v>
      </c>
      <c r="M455" s="2"/>
      <c r="N455" s="2" t="s">
        <v>35</v>
      </c>
      <c r="O455" s="2" t="s">
        <v>36</v>
      </c>
      <c r="P455" s="2" t="s">
        <v>36</v>
      </c>
      <c r="Q455" s="2" t="s">
        <v>34</v>
      </c>
      <c r="R455" s="2" t="s">
        <v>40</v>
      </c>
      <c r="S455" s="2" t="s">
        <v>45</v>
      </c>
      <c r="T455" s="2" t="s">
        <v>46</v>
      </c>
      <c r="U455" s="2" t="s">
        <v>42</v>
      </c>
      <c r="V455" s="2" t="s">
        <v>42</v>
      </c>
      <c r="W455" s="2" t="s">
        <v>46</v>
      </c>
      <c r="X455" s="2" t="s">
        <v>65</v>
      </c>
      <c r="Y455" s="2" t="s">
        <v>56</v>
      </c>
      <c r="Z455" s="2" t="s">
        <v>281</v>
      </c>
      <c r="AA455" s="2" t="s">
        <v>35</v>
      </c>
      <c r="AB455" s="2" t="s">
        <v>36</v>
      </c>
      <c r="AC455" s="2"/>
      <c r="AD455" s="2"/>
      <c r="AE455">
        <v>2346</v>
      </c>
      <c r="AF455" s="2" t="s">
        <v>35</v>
      </c>
      <c r="AG455" s="2" t="s">
        <v>36</v>
      </c>
      <c r="AH455" s="2">
        <v>4</v>
      </c>
      <c r="AI455" s="2"/>
      <c r="AJ455" s="2" t="s">
        <v>45</v>
      </c>
      <c r="AK455" s="2" t="s">
        <v>45</v>
      </c>
    </row>
    <row r="456" spans="1:37" x14ac:dyDescent="0.3">
      <c r="A456">
        <v>305</v>
      </c>
      <c r="B456" s="1">
        <v>41694</v>
      </c>
      <c r="C456">
        <v>16</v>
      </c>
      <c r="D456" t="str">
        <f>VLOOKUP(seguimiento[[#This Row],[idinstituciones]],instituciones[[idinstituciones]:[nombre]],2,)</f>
        <v>HOSPITAL de PEDIATRÍA "Juan P. Garrahan"</v>
      </c>
      <c r="E456" s="2" t="s">
        <v>35</v>
      </c>
      <c r="F456" s="2" t="s">
        <v>58</v>
      </c>
      <c r="G456" s="2" t="s">
        <v>55</v>
      </c>
      <c r="H456" s="2" t="s">
        <v>36</v>
      </c>
      <c r="I456" s="2" t="s">
        <v>45</v>
      </c>
      <c r="J456" s="2" t="s">
        <v>35</v>
      </c>
      <c r="K456" s="2"/>
      <c r="L456" s="2" t="s">
        <v>39</v>
      </c>
      <c r="M456" s="2"/>
      <c r="N456" s="2" t="s">
        <v>35</v>
      </c>
      <c r="O456" s="2" t="s">
        <v>36</v>
      </c>
      <c r="P456" s="2" t="s">
        <v>36</v>
      </c>
      <c r="Q456" s="2" t="s">
        <v>34</v>
      </c>
      <c r="R456" s="2" t="s">
        <v>40</v>
      </c>
      <c r="S456" s="2" t="s">
        <v>45</v>
      </c>
      <c r="T456" s="2" t="s">
        <v>49</v>
      </c>
      <c r="U456" s="2" t="s">
        <v>45</v>
      </c>
      <c r="V456" s="2" t="s">
        <v>45</v>
      </c>
      <c r="W456" s="2" t="s">
        <v>46</v>
      </c>
      <c r="X456" s="2" t="s">
        <v>36</v>
      </c>
      <c r="Y456" s="2" t="s">
        <v>56</v>
      </c>
      <c r="Z456" s="2" t="s">
        <v>281</v>
      </c>
      <c r="AA456" s="2" t="s">
        <v>35</v>
      </c>
      <c r="AB456" s="2" t="s">
        <v>36</v>
      </c>
      <c r="AC456" s="2"/>
      <c r="AD456" s="2"/>
      <c r="AE456">
        <v>2347</v>
      </c>
      <c r="AF456" s="2" t="s">
        <v>35</v>
      </c>
      <c r="AG456" s="2" t="s">
        <v>36</v>
      </c>
      <c r="AH456" s="2">
        <v>4</v>
      </c>
      <c r="AI456" s="2"/>
      <c r="AJ456" s="2" t="s">
        <v>45</v>
      </c>
      <c r="AK456" s="2" t="s">
        <v>45</v>
      </c>
    </row>
    <row r="457" spans="1:37" x14ac:dyDescent="0.3">
      <c r="A457">
        <v>305</v>
      </c>
      <c r="B457" s="1">
        <v>42312</v>
      </c>
      <c r="C457">
        <v>16</v>
      </c>
      <c r="D457" t="str">
        <f>VLOOKUP(seguimiento[[#This Row],[idinstituciones]],instituciones[[idinstituciones]:[nombre]],2,)</f>
        <v>HOSPITAL de PEDIATRÍA "Juan P. Garrahan"</v>
      </c>
      <c r="E457" s="2" t="s">
        <v>33</v>
      </c>
      <c r="F457" s="2" t="s">
        <v>58</v>
      </c>
      <c r="G457" s="2" t="s">
        <v>55</v>
      </c>
      <c r="H457" s="2" t="s">
        <v>36</v>
      </c>
      <c r="I457" s="2" t="s">
        <v>45</v>
      </c>
      <c r="J457" s="2" t="s">
        <v>35</v>
      </c>
      <c r="K457" s="2"/>
      <c r="L457" s="2" t="s">
        <v>39</v>
      </c>
      <c r="M457" s="2"/>
      <c r="N457" s="2" t="s">
        <v>35</v>
      </c>
      <c r="O457" s="2" t="s">
        <v>36</v>
      </c>
      <c r="P457" s="2" t="s">
        <v>36</v>
      </c>
      <c r="Q457" s="2" t="s">
        <v>34</v>
      </c>
      <c r="R457" s="2" t="s">
        <v>40</v>
      </c>
      <c r="S457" s="2" t="s">
        <v>45</v>
      </c>
      <c r="T457" s="2" t="s">
        <v>49</v>
      </c>
      <c r="U457" s="2" t="s">
        <v>45</v>
      </c>
      <c r="V457" s="2" t="s">
        <v>45</v>
      </c>
      <c r="W457" s="2" t="s">
        <v>46</v>
      </c>
      <c r="X457" s="2" t="s">
        <v>65</v>
      </c>
      <c r="Y457" s="2" t="s">
        <v>47</v>
      </c>
      <c r="Z457" s="2" t="s">
        <v>281</v>
      </c>
      <c r="AA457" s="2" t="s">
        <v>35</v>
      </c>
      <c r="AB457" s="2" t="s">
        <v>36</v>
      </c>
      <c r="AC457" s="2"/>
      <c r="AD457" s="2"/>
      <c r="AE457">
        <v>2348</v>
      </c>
      <c r="AF457" s="2" t="s">
        <v>35</v>
      </c>
      <c r="AG457" s="2" t="s">
        <v>36</v>
      </c>
      <c r="AH457" s="2">
        <v>3</v>
      </c>
      <c r="AI457" s="2" t="str">
        <f>VLOOKUP(seguimiento[[#This Row],[vitamiad]],vitaminad[[id]:[valor]],2,)</f>
        <v>Bajo</v>
      </c>
      <c r="AJ457" s="2" t="s">
        <v>45</v>
      </c>
      <c r="AK457" s="2" t="s">
        <v>45</v>
      </c>
    </row>
    <row r="458" spans="1:37" x14ac:dyDescent="0.3">
      <c r="A458">
        <v>306</v>
      </c>
      <c r="B458" s="1">
        <v>40785</v>
      </c>
      <c r="C458">
        <v>13</v>
      </c>
      <c r="D458" t="str">
        <f>VLOOKUP(seguimiento[[#This Row],[idinstituciones]],instituciones[[idinstituciones]:[nombre]],2,)</f>
        <v>Clínica y Maternidad del Sol</v>
      </c>
      <c r="E458" s="2" t="s">
        <v>33</v>
      </c>
      <c r="F458" s="2" t="s">
        <v>34</v>
      </c>
      <c r="G458" s="2" t="s">
        <v>35</v>
      </c>
      <c r="H458" s="2" t="s">
        <v>36</v>
      </c>
      <c r="I458" s="2" t="s">
        <v>46</v>
      </c>
      <c r="J458" s="2" t="s">
        <v>71</v>
      </c>
      <c r="K458" s="2" t="s">
        <v>75</v>
      </c>
      <c r="L458" s="2" t="s">
        <v>39</v>
      </c>
      <c r="M458" s="2" t="s">
        <v>76</v>
      </c>
      <c r="N458" s="2" t="s">
        <v>35</v>
      </c>
      <c r="O458" s="2" t="s">
        <v>36</v>
      </c>
      <c r="P458" s="2" t="s">
        <v>36</v>
      </c>
      <c r="Q458" s="2" t="s">
        <v>34</v>
      </c>
      <c r="R458" s="2"/>
      <c r="S458" s="2" t="s">
        <v>45</v>
      </c>
      <c r="T458" s="2" t="s">
        <v>37</v>
      </c>
      <c r="U458" s="2" t="s">
        <v>42</v>
      </c>
      <c r="V458" s="2" t="s">
        <v>42</v>
      </c>
      <c r="W458" s="2" t="s">
        <v>45</v>
      </c>
      <c r="X458" s="2" t="s">
        <v>65</v>
      </c>
      <c r="Y458" s="2" t="s">
        <v>47</v>
      </c>
      <c r="Z458" s="2" t="s">
        <v>281</v>
      </c>
      <c r="AA458" s="2" t="s">
        <v>35</v>
      </c>
      <c r="AB458" s="2" t="s">
        <v>36</v>
      </c>
      <c r="AC458" s="2"/>
      <c r="AD458" s="2"/>
      <c r="AE458">
        <v>1486</v>
      </c>
      <c r="AF458" s="2" t="s">
        <v>36</v>
      </c>
      <c r="AG458" s="2" t="s">
        <v>36</v>
      </c>
      <c r="AH458" s="2"/>
      <c r="AI458" s="2"/>
      <c r="AJ458" s="2" t="s">
        <v>36</v>
      </c>
      <c r="AK458" s="2" t="s">
        <v>36</v>
      </c>
    </row>
    <row r="459" spans="1:37" x14ac:dyDescent="0.3">
      <c r="A459">
        <v>306</v>
      </c>
      <c r="B459" s="1">
        <v>41107</v>
      </c>
      <c r="C459">
        <v>13</v>
      </c>
      <c r="D459" t="str">
        <f>VLOOKUP(seguimiento[[#This Row],[idinstituciones]],instituciones[[idinstituciones]:[nombre]],2,)</f>
        <v>Clínica y Maternidad del Sol</v>
      </c>
      <c r="E459" s="2" t="s">
        <v>35</v>
      </c>
      <c r="F459" s="2" t="s">
        <v>34</v>
      </c>
      <c r="G459" s="2" t="s">
        <v>35</v>
      </c>
      <c r="H459" s="2" t="s">
        <v>36</v>
      </c>
      <c r="I459" s="2" t="s">
        <v>49</v>
      </c>
      <c r="J459" s="2" t="s">
        <v>36</v>
      </c>
      <c r="K459" s="2"/>
      <c r="L459" s="2" t="s">
        <v>39</v>
      </c>
      <c r="M459" s="2" t="s">
        <v>76</v>
      </c>
      <c r="N459" s="2" t="s">
        <v>35</v>
      </c>
      <c r="O459" s="2" t="s">
        <v>36</v>
      </c>
      <c r="P459" s="2" t="s">
        <v>36</v>
      </c>
      <c r="Q459" s="2"/>
      <c r="R459" s="2"/>
      <c r="S459" s="2" t="s">
        <v>45</v>
      </c>
      <c r="T459" s="2" t="s">
        <v>45</v>
      </c>
      <c r="U459" s="2" t="s">
        <v>42</v>
      </c>
      <c r="V459" s="2" t="s">
        <v>36</v>
      </c>
      <c r="W459" s="2" t="s">
        <v>36</v>
      </c>
      <c r="X459" s="2" t="s">
        <v>65</v>
      </c>
      <c r="Y459" s="2" t="s">
        <v>47</v>
      </c>
      <c r="Z459" s="2" t="s">
        <v>281</v>
      </c>
      <c r="AA459" s="2" t="s">
        <v>35</v>
      </c>
      <c r="AB459" s="2" t="s">
        <v>36</v>
      </c>
      <c r="AC459" s="2"/>
      <c r="AD459" s="2"/>
      <c r="AE459">
        <v>667</v>
      </c>
      <c r="AF459" s="2" t="s">
        <v>36</v>
      </c>
      <c r="AG459" s="2" t="s">
        <v>36</v>
      </c>
      <c r="AH459" s="2"/>
      <c r="AI459" s="2"/>
      <c r="AJ459" s="2" t="s">
        <v>36</v>
      </c>
      <c r="AK459" s="2" t="s">
        <v>36</v>
      </c>
    </row>
    <row r="460" spans="1:37" x14ac:dyDescent="0.3">
      <c r="A460">
        <v>306</v>
      </c>
      <c r="B460" s="1">
        <v>41638</v>
      </c>
      <c r="C460">
        <v>13</v>
      </c>
      <c r="D460" t="str">
        <f>VLOOKUP(seguimiento[[#This Row],[idinstituciones]],instituciones[[idinstituciones]:[nombre]],2,)</f>
        <v>Clínica y Maternidad del Sol</v>
      </c>
      <c r="E460" s="2" t="s">
        <v>44</v>
      </c>
      <c r="F460" s="2" t="s">
        <v>44</v>
      </c>
      <c r="G460" s="2" t="s">
        <v>36</v>
      </c>
      <c r="H460" s="2" t="s">
        <v>36</v>
      </c>
      <c r="I460" s="2" t="s">
        <v>36</v>
      </c>
      <c r="J460" s="2" t="s">
        <v>44</v>
      </c>
      <c r="K460" s="2"/>
      <c r="L460" s="2" t="s">
        <v>36</v>
      </c>
      <c r="M460" s="2"/>
      <c r="N460" s="2"/>
      <c r="O460" s="2" t="s">
        <v>36</v>
      </c>
      <c r="P460" s="2" t="s">
        <v>36</v>
      </c>
      <c r="Q460" s="2"/>
      <c r="R460" s="2" t="s">
        <v>40</v>
      </c>
      <c r="S460" s="2" t="s">
        <v>36</v>
      </c>
      <c r="T460" s="2" t="s">
        <v>36</v>
      </c>
      <c r="U460" s="2" t="s">
        <v>36</v>
      </c>
      <c r="V460" s="2" t="s">
        <v>36</v>
      </c>
      <c r="W460" s="2" t="s">
        <v>48</v>
      </c>
      <c r="X460" s="2" t="s">
        <v>44</v>
      </c>
      <c r="Y460" s="2" t="s">
        <v>36</v>
      </c>
      <c r="Z460" s="2"/>
      <c r="AA460" s="2"/>
      <c r="AB460" s="2" t="s">
        <v>36</v>
      </c>
      <c r="AC460" s="2"/>
      <c r="AD460" s="2"/>
      <c r="AE460">
        <v>651</v>
      </c>
      <c r="AF460" s="2" t="s">
        <v>36</v>
      </c>
      <c r="AG460" s="2" t="s">
        <v>36</v>
      </c>
      <c r="AH460" s="2"/>
      <c r="AI460" s="2"/>
      <c r="AJ460" s="2" t="s">
        <v>36</v>
      </c>
      <c r="AK460" s="2" t="s">
        <v>36</v>
      </c>
    </row>
    <row r="461" spans="1:37" x14ac:dyDescent="0.3">
      <c r="A461">
        <v>307</v>
      </c>
      <c r="B461" s="1">
        <v>41482</v>
      </c>
      <c r="C461">
        <v>18</v>
      </c>
      <c r="D461" t="str">
        <f>VLOOKUP(seguimiento[[#This Row],[idinstituciones]],instituciones[[idinstituciones]:[nombre]],2,)</f>
        <v>Hospital Pediátrico Juan Pablo II</v>
      </c>
      <c r="E461" s="2" t="s">
        <v>64</v>
      </c>
      <c r="F461" s="2" t="s">
        <v>58</v>
      </c>
      <c r="G461" s="2" t="s">
        <v>55</v>
      </c>
      <c r="H461" s="2" t="s">
        <v>86</v>
      </c>
      <c r="I461" s="2" t="s">
        <v>45</v>
      </c>
      <c r="J461" s="2" t="s">
        <v>36</v>
      </c>
      <c r="K461" s="2"/>
      <c r="L461" s="2" t="s">
        <v>39</v>
      </c>
      <c r="M461" s="2"/>
      <c r="N461" s="2"/>
      <c r="O461" s="2" t="s">
        <v>36</v>
      </c>
      <c r="P461" s="2" t="s">
        <v>36</v>
      </c>
      <c r="Q461" s="2" t="s">
        <v>34</v>
      </c>
      <c r="R461" s="2"/>
      <c r="S461" s="2" t="s">
        <v>45</v>
      </c>
      <c r="T461" s="2" t="s">
        <v>46</v>
      </c>
      <c r="U461" s="2" t="s">
        <v>37</v>
      </c>
      <c r="V461" s="2" t="s">
        <v>37</v>
      </c>
      <c r="W461" s="2" t="s">
        <v>36</v>
      </c>
      <c r="X461" s="2" t="s">
        <v>43</v>
      </c>
      <c r="Y461" s="2" t="s">
        <v>47</v>
      </c>
      <c r="Z461" s="2" t="s">
        <v>281</v>
      </c>
      <c r="AA461" s="2" t="s">
        <v>35</v>
      </c>
      <c r="AB461" s="2" t="s">
        <v>36</v>
      </c>
      <c r="AC461" s="2"/>
      <c r="AD461" s="2"/>
      <c r="AE461">
        <v>78</v>
      </c>
      <c r="AF461" s="2" t="s">
        <v>36</v>
      </c>
      <c r="AG461" s="2" t="s">
        <v>36</v>
      </c>
      <c r="AH461" s="2"/>
      <c r="AI461" s="2"/>
      <c r="AJ461" s="2" t="s">
        <v>36</v>
      </c>
      <c r="AK461" s="2" t="s">
        <v>36</v>
      </c>
    </row>
    <row r="462" spans="1:37" x14ac:dyDescent="0.3">
      <c r="A462">
        <v>307</v>
      </c>
      <c r="B462" s="1">
        <v>41680</v>
      </c>
      <c r="C462">
        <v>18</v>
      </c>
      <c r="D462" t="str">
        <f>VLOOKUP(seguimiento[[#This Row],[idinstituciones]],instituciones[[idinstituciones]:[nombre]],2,)</f>
        <v>Hospital Pediátrico Juan Pablo II</v>
      </c>
      <c r="E462" s="2" t="s">
        <v>64</v>
      </c>
      <c r="F462" s="2" t="s">
        <v>58</v>
      </c>
      <c r="G462" s="2" t="s">
        <v>59</v>
      </c>
      <c r="H462" s="2" t="s">
        <v>36</v>
      </c>
      <c r="I462" s="2" t="s">
        <v>45</v>
      </c>
      <c r="J462" s="2" t="s">
        <v>35</v>
      </c>
      <c r="K462" s="2" t="s">
        <v>38</v>
      </c>
      <c r="L462" s="2" t="s">
        <v>39</v>
      </c>
      <c r="M462" s="2"/>
      <c r="N462" s="2" t="s">
        <v>35</v>
      </c>
      <c r="O462" s="2" t="s">
        <v>36</v>
      </c>
      <c r="P462" s="2" t="s">
        <v>36</v>
      </c>
      <c r="Q462" s="2" t="s">
        <v>34</v>
      </c>
      <c r="R462" s="2"/>
      <c r="S462" s="2" t="s">
        <v>45</v>
      </c>
      <c r="T462" s="2" t="s">
        <v>36</v>
      </c>
      <c r="U462" s="2" t="s">
        <v>36</v>
      </c>
      <c r="V462" s="2" t="s">
        <v>37</v>
      </c>
      <c r="W462" s="2" t="s">
        <v>36</v>
      </c>
      <c r="X462" s="2" t="s">
        <v>43</v>
      </c>
      <c r="Y462" s="2" t="s">
        <v>54</v>
      </c>
      <c r="Z462" s="2" t="s">
        <v>281</v>
      </c>
      <c r="AA462" s="2" t="s">
        <v>71</v>
      </c>
      <c r="AB462" s="2" t="s">
        <v>147</v>
      </c>
      <c r="AC462" s="2">
        <v>1</v>
      </c>
      <c r="AD462" s="2" t="str">
        <f>VLOOKUP(seguimiento[[#This Row],[causafallecimiento]],causafallecimiento[[id]:[valor]],2,)</f>
        <v>Respiratorios</v>
      </c>
      <c r="AE462">
        <v>1540</v>
      </c>
      <c r="AF462" s="2" t="s">
        <v>36</v>
      </c>
      <c r="AG462" s="2" t="s">
        <v>36</v>
      </c>
      <c r="AH462" s="2"/>
      <c r="AI462" s="2"/>
      <c r="AJ462" s="2" t="s">
        <v>36</v>
      </c>
      <c r="AK462" s="2" t="s">
        <v>36</v>
      </c>
    </row>
    <row r="463" spans="1:37" x14ac:dyDescent="0.3">
      <c r="A463">
        <v>308</v>
      </c>
      <c r="B463" s="1">
        <v>41149</v>
      </c>
      <c r="C463">
        <v>18</v>
      </c>
      <c r="D463" t="str">
        <f>VLOOKUP(seguimiento[[#This Row],[idinstituciones]],instituciones[[idinstituciones]:[nombre]],2,)</f>
        <v>Hospital Pediátrico Juan Pablo II</v>
      </c>
      <c r="E463" s="2" t="s">
        <v>33</v>
      </c>
      <c r="F463" s="2" t="s">
        <v>34</v>
      </c>
      <c r="G463" s="2" t="s">
        <v>35</v>
      </c>
      <c r="H463" s="2" t="s">
        <v>36</v>
      </c>
      <c r="I463" s="2" t="s">
        <v>45</v>
      </c>
      <c r="J463" s="2" t="s">
        <v>35</v>
      </c>
      <c r="K463" s="2" t="s">
        <v>61</v>
      </c>
      <c r="L463" s="2" t="s">
        <v>39</v>
      </c>
      <c r="M463" s="2"/>
      <c r="N463" s="2" t="s">
        <v>35</v>
      </c>
      <c r="O463" s="2" t="s">
        <v>36</v>
      </c>
      <c r="P463" s="2" t="s">
        <v>36</v>
      </c>
      <c r="Q463" s="2" t="s">
        <v>34</v>
      </c>
      <c r="R463" s="2"/>
      <c r="S463" s="2" t="s">
        <v>45</v>
      </c>
      <c r="T463" s="2" t="s">
        <v>37</v>
      </c>
      <c r="U463" s="2" t="s">
        <v>45</v>
      </c>
      <c r="V463" s="2" t="s">
        <v>36</v>
      </c>
      <c r="W463" s="2" t="s">
        <v>36</v>
      </c>
      <c r="X463" s="2" t="s">
        <v>43</v>
      </c>
      <c r="Y463" s="2" t="s">
        <v>47</v>
      </c>
      <c r="Z463" s="2" t="s">
        <v>281</v>
      </c>
      <c r="AA463" s="2" t="s">
        <v>35</v>
      </c>
      <c r="AB463" s="2" t="s">
        <v>36</v>
      </c>
      <c r="AC463" s="2"/>
      <c r="AD463" s="2"/>
      <c r="AE463">
        <v>1032</v>
      </c>
      <c r="AF463" s="2" t="s">
        <v>36</v>
      </c>
      <c r="AG463" s="2" t="s">
        <v>36</v>
      </c>
      <c r="AH463" s="2"/>
      <c r="AI463" s="2"/>
      <c r="AJ463" s="2" t="s">
        <v>36</v>
      </c>
      <c r="AK463" s="2" t="s">
        <v>36</v>
      </c>
    </row>
    <row r="464" spans="1:37" x14ac:dyDescent="0.3">
      <c r="A464">
        <v>309</v>
      </c>
      <c r="B464" s="1">
        <v>41149</v>
      </c>
      <c r="C464">
        <v>18</v>
      </c>
      <c r="D464" t="str">
        <f>VLOOKUP(seguimiento[[#This Row],[idinstituciones]],instituciones[[idinstituciones]:[nombre]],2,)</f>
        <v>Hospital Pediátrico Juan Pablo II</v>
      </c>
      <c r="E464" s="2" t="s">
        <v>33</v>
      </c>
      <c r="F464" s="2" t="s">
        <v>34</v>
      </c>
      <c r="G464" s="2" t="s">
        <v>35</v>
      </c>
      <c r="H464" s="2" t="s">
        <v>36</v>
      </c>
      <c r="I464" s="2" t="s">
        <v>45</v>
      </c>
      <c r="J464" s="2" t="s">
        <v>35</v>
      </c>
      <c r="K464" s="2"/>
      <c r="L464" s="2" t="s">
        <v>39</v>
      </c>
      <c r="M464" s="2"/>
      <c r="N464" s="2" t="s">
        <v>35</v>
      </c>
      <c r="O464" s="2" t="s">
        <v>36</v>
      </c>
      <c r="P464" s="2" t="s">
        <v>36</v>
      </c>
      <c r="Q464" s="2"/>
      <c r="R464" s="2"/>
      <c r="S464" s="2" t="s">
        <v>45</v>
      </c>
      <c r="T464" s="2" t="s">
        <v>46</v>
      </c>
      <c r="U464" s="2" t="s">
        <v>37</v>
      </c>
      <c r="V464" s="2" t="s">
        <v>37</v>
      </c>
      <c r="W464" s="2" t="s">
        <v>36</v>
      </c>
      <c r="X464" s="2" t="s">
        <v>43</v>
      </c>
      <c r="Y464" s="2" t="s">
        <v>47</v>
      </c>
      <c r="Z464" s="2" t="s">
        <v>281</v>
      </c>
      <c r="AA464" s="2" t="s">
        <v>35</v>
      </c>
      <c r="AB464" s="2" t="s">
        <v>36</v>
      </c>
      <c r="AC464" s="2"/>
      <c r="AD464" s="2"/>
      <c r="AE464">
        <v>1112</v>
      </c>
      <c r="AF464" s="2" t="s">
        <v>36</v>
      </c>
      <c r="AG464" s="2" t="s">
        <v>36</v>
      </c>
      <c r="AH464" s="2"/>
      <c r="AI464" s="2"/>
      <c r="AJ464" s="2" t="s">
        <v>36</v>
      </c>
      <c r="AK464" s="2" t="s">
        <v>36</v>
      </c>
    </row>
    <row r="465" spans="1:37" x14ac:dyDescent="0.3">
      <c r="A465">
        <v>309</v>
      </c>
      <c r="B465" s="1">
        <v>41477</v>
      </c>
      <c r="C465">
        <v>18</v>
      </c>
      <c r="D465" t="str">
        <f>VLOOKUP(seguimiento[[#This Row],[idinstituciones]],instituciones[[idinstituciones]:[nombre]],2,)</f>
        <v>Hospital Pediátrico Juan Pablo II</v>
      </c>
      <c r="E465" s="2" t="s">
        <v>33</v>
      </c>
      <c r="F465" s="2" t="s">
        <v>34</v>
      </c>
      <c r="G465" s="2" t="s">
        <v>35</v>
      </c>
      <c r="H465" s="2" t="s">
        <v>36</v>
      </c>
      <c r="I465" s="2" t="s">
        <v>45</v>
      </c>
      <c r="J465" s="2" t="s">
        <v>35</v>
      </c>
      <c r="K465" s="2" t="s">
        <v>38</v>
      </c>
      <c r="L465" s="2" t="s">
        <v>36</v>
      </c>
      <c r="M465" s="2"/>
      <c r="N465" s="2"/>
      <c r="O465" s="2" t="s">
        <v>36</v>
      </c>
      <c r="P465" s="2" t="s">
        <v>36</v>
      </c>
      <c r="Q465" s="2"/>
      <c r="R465" s="2" t="s">
        <v>40</v>
      </c>
      <c r="S465" s="2" t="s">
        <v>45</v>
      </c>
      <c r="T465" s="2" t="s">
        <v>46</v>
      </c>
      <c r="U465" s="2" t="s">
        <v>42</v>
      </c>
      <c r="V465" s="2" t="s">
        <v>36</v>
      </c>
      <c r="W465" s="2" t="s">
        <v>36</v>
      </c>
      <c r="X465" s="2" t="s">
        <v>43</v>
      </c>
      <c r="Y465" s="2" t="s">
        <v>36</v>
      </c>
      <c r="Z465" s="2" t="s">
        <v>281</v>
      </c>
      <c r="AA465" s="2" t="s">
        <v>35</v>
      </c>
      <c r="AB465" s="2" t="s">
        <v>36</v>
      </c>
      <c r="AC465" s="2"/>
      <c r="AD465" s="2"/>
      <c r="AE465">
        <v>1152</v>
      </c>
      <c r="AF465" s="2" t="s">
        <v>36</v>
      </c>
      <c r="AG465" s="2" t="s">
        <v>36</v>
      </c>
      <c r="AH465" s="2"/>
      <c r="AI465" s="2"/>
      <c r="AJ465" s="2" t="s">
        <v>36</v>
      </c>
      <c r="AK465" s="2" t="s">
        <v>36</v>
      </c>
    </row>
    <row r="466" spans="1:37" x14ac:dyDescent="0.3">
      <c r="A466">
        <v>309</v>
      </c>
      <c r="B466" s="1">
        <v>42080</v>
      </c>
      <c r="C466">
        <v>18</v>
      </c>
      <c r="D466" t="str">
        <f>VLOOKUP(seguimiento[[#This Row],[idinstituciones]],instituciones[[idinstituciones]:[nombre]],2,)</f>
        <v>Hospital Pediátrico Juan Pablo II</v>
      </c>
      <c r="E466" s="2" t="s">
        <v>33</v>
      </c>
      <c r="F466" s="2" t="s">
        <v>34</v>
      </c>
      <c r="G466" s="2" t="s">
        <v>35</v>
      </c>
      <c r="H466" s="2" t="s">
        <v>36</v>
      </c>
      <c r="I466" s="2" t="s">
        <v>45</v>
      </c>
      <c r="J466" s="2" t="s">
        <v>35</v>
      </c>
      <c r="K466" s="2"/>
      <c r="L466" s="2" t="s">
        <v>39</v>
      </c>
      <c r="M466" s="2"/>
      <c r="N466" s="2"/>
      <c r="O466" s="2" t="s">
        <v>36</v>
      </c>
      <c r="P466" s="2" t="s">
        <v>36</v>
      </c>
      <c r="Q466" s="2"/>
      <c r="R466" s="2"/>
      <c r="S466" s="2" t="s">
        <v>45</v>
      </c>
      <c r="T466" s="2" t="s">
        <v>37</v>
      </c>
      <c r="U466" s="2" t="s">
        <v>45</v>
      </c>
      <c r="V466" s="2" t="s">
        <v>45</v>
      </c>
      <c r="W466" s="2" t="s">
        <v>36</v>
      </c>
      <c r="X466" s="2" t="s">
        <v>43</v>
      </c>
      <c r="Y466" s="2" t="s">
        <v>47</v>
      </c>
      <c r="Z466" s="2" t="s">
        <v>281</v>
      </c>
      <c r="AA466" s="2" t="s">
        <v>35</v>
      </c>
      <c r="AB466" s="2" t="s">
        <v>36</v>
      </c>
      <c r="AC466" s="2"/>
      <c r="AD466" s="2"/>
      <c r="AE466">
        <v>747</v>
      </c>
      <c r="AF466" s="2" t="s">
        <v>36</v>
      </c>
      <c r="AG466" s="2" t="s">
        <v>36</v>
      </c>
      <c r="AH466" s="2"/>
      <c r="AI466" s="2"/>
      <c r="AJ466" s="2" t="s">
        <v>36</v>
      </c>
      <c r="AK466" s="2" t="s">
        <v>36</v>
      </c>
    </row>
    <row r="467" spans="1:37" x14ac:dyDescent="0.3">
      <c r="A467">
        <v>309</v>
      </c>
      <c r="B467" s="1">
        <v>42472</v>
      </c>
      <c r="C467">
        <v>18</v>
      </c>
      <c r="D467" t="str">
        <f>VLOOKUP(seguimiento[[#This Row],[idinstituciones]],instituciones[[idinstituciones]:[nombre]],2,)</f>
        <v>Hospital Pediátrico Juan Pablo II</v>
      </c>
      <c r="E467" s="2" t="s">
        <v>64</v>
      </c>
      <c r="F467" s="2" t="s">
        <v>34</v>
      </c>
      <c r="G467" s="2" t="s">
        <v>35</v>
      </c>
      <c r="H467" s="2" t="s">
        <v>36</v>
      </c>
      <c r="I467" s="2" t="s">
        <v>45</v>
      </c>
      <c r="J467" s="2" t="s">
        <v>35</v>
      </c>
      <c r="K467" s="2"/>
      <c r="L467" s="2" t="s">
        <v>39</v>
      </c>
      <c r="M467" s="2"/>
      <c r="N467" s="2" t="s">
        <v>35</v>
      </c>
      <c r="O467" s="2" t="s">
        <v>36</v>
      </c>
      <c r="P467" s="2" t="s">
        <v>36</v>
      </c>
      <c r="Q467" s="2"/>
      <c r="R467" s="2" t="s">
        <v>118</v>
      </c>
      <c r="S467" s="2" t="s">
        <v>45</v>
      </c>
      <c r="T467" s="2" t="s">
        <v>46</v>
      </c>
      <c r="U467" s="2" t="s">
        <v>45</v>
      </c>
      <c r="V467" s="2" t="s">
        <v>45</v>
      </c>
      <c r="W467" s="2" t="s">
        <v>46</v>
      </c>
      <c r="X467" s="2" t="s">
        <v>43</v>
      </c>
      <c r="Y467" s="2" t="s">
        <v>56</v>
      </c>
      <c r="Z467" s="2" t="s">
        <v>281</v>
      </c>
      <c r="AA467" s="2" t="s">
        <v>35</v>
      </c>
      <c r="AB467" s="2" t="s">
        <v>36</v>
      </c>
      <c r="AC467" s="2"/>
      <c r="AD467" s="2"/>
      <c r="AE467">
        <v>2259</v>
      </c>
      <c r="AF467" s="2" t="s">
        <v>35</v>
      </c>
      <c r="AG467" s="2" t="s">
        <v>36</v>
      </c>
      <c r="AH467" s="2">
        <v>1</v>
      </c>
      <c r="AI467" s="2" t="str">
        <f>VLOOKUP(seguimiento[[#This Row],[vitamiad]],vitaminad[[id]:[valor]],2,)</f>
        <v>No realizado</v>
      </c>
      <c r="AJ467" s="2" t="s">
        <v>46</v>
      </c>
      <c r="AK467" s="2" t="s">
        <v>45</v>
      </c>
    </row>
    <row r="468" spans="1:37" x14ac:dyDescent="0.3">
      <c r="A468">
        <v>310</v>
      </c>
      <c r="B468" s="1">
        <v>41073</v>
      </c>
      <c r="C468">
        <v>18</v>
      </c>
      <c r="D468" t="str">
        <f>VLOOKUP(seguimiento[[#This Row],[idinstituciones]],instituciones[[idinstituciones]:[nombre]],2,)</f>
        <v>Hospital Pediátrico Juan Pablo II</v>
      </c>
      <c r="E468" s="2" t="s">
        <v>64</v>
      </c>
      <c r="F468" s="2" t="s">
        <v>34</v>
      </c>
      <c r="G468" s="2" t="s">
        <v>35</v>
      </c>
      <c r="H468" s="2" t="s">
        <v>36</v>
      </c>
      <c r="I468" s="2" t="s">
        <v>45</v>
      </c>
      <c r="J468" s="2" t="s">
        <v>35</v>
      </c>
      <c r="K468" s="2"/>
      <c r="L468" s="2" t="s">
        <v>39</v>
      </c>
      <c r="M468" s="2"/>
      <c r="N468" s="2" t="s">
        <v>35</v>
      </c>
      <c r="O468" s="2" t="s">
        <v>36</v>
      </c>
      <c r="P468" s="2" t="s">
        <v>36</v>
      </c>
      <c r="Q468" s="2"/>
      <c r="R468" s="2"/>
      <c r="S468" s="2" t="s">
        <v>45</v>
      </c>
      <c r="T468" s="2" t="s">
        <v>48</v>
      </c>
      <c r="U468" s="2" t="s">
        <v>37</v>
      </c>
      <c r="V468" s="2" t="s">
        <v>37</v>
      </c>
      <c r="W468" s="2" t="s">
        <v>36</v>
      </c>
      <c r="X468" s="2" t="s">
        <v>43</v>
      </c>
      <c r="Y468" s="2" t="s">
        <v>47</v>
      </c>
      <c r="Z468" s="2" t="s">
        <v>35</v>
      </c>
      <c r="AA468" s="2" t="s">
        <v>35</v>
      </c>
      <c r="AB468" s="2" t="s">
        <v>36</v>
      </c>
      <c r="AC468" s="2"/>
      <c r="AD468" s="2"/>
      <c r="AE468">
        <v>1366</v>
      </c>
      <c r="AF468" s="2" t="s">
        <v>36</v>
      </c>
      <c r="AG468" s="2" t="s">
        <v>36</v>
      </c>
      <c r="AH468" s="2"/>
      <c r="AI468" s="2"/>
      <c r="AJ468" s="2" t="s">
        <v>36</v>
      </c>
      <c r="AK468" s="2" t="s">
        <v>36</v>
      </c>
    </row>
    <row r="469" spans="1:37" x14ac:dyDescent="0.3">
      <c r="A469">
        <v>310</v>
      </c>
      <c r="B469" s="1">
        <v>41436</v>
      </c>
      <c r="C469">
        <v>18</v>
      </c>
      <c r="D469" t="str">
        <f>VLOOKUP(seguimiento[[#This Row],[idinstituciones]],instituciones[[idinstituciones]:[nombre]],2,)</f>
        <v>Hospital Pediátrico Juan Pablo II</v>
      </c>
      <c r="E469" s="2" t="s">
        <v>33</v>
      </c>
      <c r="F469" s="2" t="s">
        <v>34</v>
      </c>
      <c r="G469" s="2" t="s">
        <v>35</v>
      </c>
      <c r="H469" s="2" t="s">
        <v>36</v>
      </c>
      <c r="I469" s="2" t="s">
        <v>45</v>
      </c>
      <c r="J469" s="2" t="s">
        <v>35</v>
      </c>
      <c r="K469" s="2"/>
      <c r="L469" s="2" t="s">
        <v>39</v>
      </c>
      <c r="M469" s="2"/>
      <c r="N469" s="2"/>
      <c r="O469" s="2" t="s">
        <v>36</v>
      </c>
      <c r="P469" s="2" t="s">
        <v>36</v>
      </c>
      <c r="Q469" s="2"/>
      <c r="R469" s="2"/>
      <c r="S469" s="2" t="s">
        <v>45</v>
      </c>
      <c r="T469" s="2" t="s">
        <v>49</v>
      </c>
      <c r="U469" s="2" t="s">
        <v>45</v>
      </c>
      <c r="V469" s="2" t="s">
        <v>45</v>
      </c>
      <c r="W469" s="2" t="s">
        <v>36</v>
      </c>
      <c r="X469" s="2" t="s">
        <v>43</v>
      </c>
      <c r="Y469" s="2" t="s">
        <v>47</v>
      </c>
      <c r="Z469" s="2" t="s">
        <v>281</v>
      </c>
      <c r="AA469" s="2" t="s">
        <v>35</v>
      </c>
      <c r="AB469" s="2" t="s">
        <v>36</v>
      </c>
      <c r="AC469" s="2"/>
      <c r="AD469" s="2"/>
      <c r="AE469">
        <v>273</v>
      </c>
      <c r="AF469" s="2" t="s">
        <v>36</v>
      </c>
      <c r="AG469" s="2" t="s">
        <v>36</v>
      </c>
      <c r="AH469" s="2"/>
      <c r="AI469" s="2"/>
      <c r="AJ469" s="2" t="s">
        <v>36</v>
      </c>
      <c r="AK469" s="2" t="s">
        <v>36</v>
      </c>
    </row>
    <row r="470" spans="1:37" x14ac:dyDescent="0.3">
      <c r="A470">
        <v>310</v>
      </c>
      <c r="B470" s="1">
        <v>41772</v>
      </c>
      <c r="C470">
        <v>18</v>
      </c>
      <c r="D470" t="str">
        <f>VLOOKUP(seguimiento[[#This Row],[idinstituciones]],instituciones[[idinstituciones]:[nombre]],2,)</f>
        <v>Hospital Pediátrico Juan Pablo II</v>
      </c>
      <c r="E470" s="2" t="s">
        <v>64</v>
      </c>
      <c r="F470" s="2" t="s">
        <v>34</v>
      </c>
      <c r="G470" s="2" t="s">
        <v>55</v>
      </c>
      <c r="H470" s="2" t="s">
        <v>36</v>
      </c>
      <c r="I470" s="2" t="s">
        <v>45</v>
      </c>
      <c r="J470" s="2" t="s">
        <v>35</v>
      </c>
      <c r="K470" s="2" t="s">
        <v>57</v>
      </c>
      <c r="L470" s="2" t="s">
        <v>39</v>
      </c>
      <c r="M470" s="2"/>
      <c r="N470" s="2" t="s">
        <v>35</v>
      </c>
      <c r="O470" s="2" t="s">
        <v>36</v>
      </c>
      <c r="P470" s="2" t="s">
        <v>36</v>
      </c>
      <c r="Q470" s="2"/>
      <c r="R470" s="2"/>
      <c r="S470" s="2" t="s">
        <v>45</v>
      </c>
      <c r="T470" s="2" t="s">
        <v>49</v>
      </c>
      <c r="U470" s="2" t="s">
        <v>46</v>
      </c>
      <c r="V470" s="2" t="s">
        <v>37</v>
      </c>
      <c r="W470" s="2" t="s">
        <v>36</v>
      </c>
      <c r="X470" s="2" t="s">
        <v>43</v>
      </c>
      <c r="Y470" s="2" t="s">
        <v>47</v>
      </c>
      <c r="Z470" s="2" t="s">
        <v>281</v>
      </c>
      <c r="AA470" s="2" t="s">
        <v>35</v>
      </c>
      <c r="AB470" s="2" t="s">
        <v>36</v>
      </c>
      <c r="AC470" s="2"/>
      <c r="AD470" s="2"/>
      <c r="AE470">
        <v>730</v>
      </c>
      <c r="AF470" s="2" t="s">
        <v>36</v>
      </c>
      <c r="AG470" s="2" t="s">
        <v>36</v>
      </c>
      <c r="AH470" s="2"/>
      <c r="AI470" s="2"/>
      <c r="AJ470" s="2" t="s">
        <v>36</v>
      </c>
      <c r="AK470" s="2" t="s">
        <v>36</v>
      </c>
    </row>
    <row r="471" spans="1:37" x14ac:dyDescent="0.3">
      <c r="A471">
        <v>310</v>
      </c>
      <c r="B471" s="1">
        <v>42536</v>
      </c>
      <c r="C471">
        <v>18</v>
      </c>
      <c r="D471" t="str">
        <f>VLOOKUP(seguimiento[[#This Row],[idinstituciones]],instituciones[[idinstituciones]:[nombre]],2,)</f>
        <v>Hospital Pediátrico Juan Pablo II</v>
      </c>
      <c r="E471" s="2" t="s">
        <v>64</v>
      </c>
      <c r="F471" s="2" t="s">
        <v>34</v>
      </c>
      <c r="G471" s="2" t="s">
        <v>35</v>
      </c>
      <c r="H471" s="2" t="s">
        <v>36</v>
      </c>
      <c r="I471" s="2" t="s">
        <v>45</v>
      </c>
      <c r="J471" s="2" t="s">
        <v>35</v>
      </c>
      <c r="K471" s="2"/>
      <c r="L471" s="2" t="s">
        <v>39</v>
      </c>
      <c r="M471" s="2"/>
      <c r="N471" s="2" t="s">
        <v>35</v>
      </c>
      <c r="O471" s="2" t="s">
        <v>36</v>
      </c>
      <c r="P471" s="2" t="s">
        <v>36</v>
      </c>
      <c r="Q471" s="2"/>
      <c r="R471" s="2"/>
      <c r="S471" s="2" t="s">
        <v>36</v>
      </c>
      <c r="T471" s="2" t="s">
        <v>49</v>
      </c>
      <c r="U471" s="2" t="s">
        <v>37</v>
      </c>
      <c r="V471" s="2" t="s">
        <v>37</v>
      </c>
      <c r="W471" s="2" t="s">
        <v>46</v>
      </c>
      <c r="X471" s="2" t="s">
        <v>43</v>
      </c>
      <c r="Y471" s="2" t="s">
        <v>56</v>
      </c>
      <c r="Z471" s="2" t="s">
        <v>281</v>
      </c>
      <c r="AA471" s="2" t="s">
        <v>35</v>
      </c>
      <c r="AB471" s="2" t="s">
        <v>36</v>
      </c>
      <c r="AC471" s="2"/>
      <c r="AD471" s="2"/>
      <c r="AE471">
        <v>2258</v>
      </c>
      <c r="AF471" s="2" t="s">
        <v>35</v>
      </c>
      <c r="AG471" s="2" t="s">
        <v>49</v>
      </c>
      <c r="AH471" s="2">
        <v>1</v>
      </c>
      <c r="AI471" s="2" t="str">
        <f>VLOOKUP(seguimiento[[#This Row],[vitamiad]],vitaminad[[id]:[valor]],2,)</f>
        <v>No realizado</v>
      </c>
      <c r="AJ471" s="2" t="s">
        <v>46</v>
      </c>
      <c r="AK471" s="2" t="s">
        <v>45</v>
      </c>
    </row>
    <row r="472" spans="1:37" x14ac:dyDescent="0.3">
      <c r="A472">
        <v>311</v>
      </c>
      <c r="B472" s="1">
        <v>40798</v>
      </c>
      <c r="C472">
        <v>16</v>
      </c>
      <c r="D472" t="str">
        <f>VLOOKUP(seguimiento[[#This Row],[idinstituciones]],instituciones[[idinstituciones]:[nombre]],2,)</f>
        <v>HOSPITAL de PEDIATRÍA "Juan P. Garrahan"</v>
      </c>
      <c r="E472" s="2" t="s">
        <v>33</v>
      </c>
      <c r="F472" s="2" t="s">
        <v>34</v>
      </c>
      <c r="G472" s="2" t="s">
        <v>35</v>
      </c>
      <c r="H472" s="2" t="s">
        <v>36</v>
      </c>
      <c r="I472" s="2" t="s">
        <v>45</v>
      </c>
      <c r="J472" s="2" t="s">
        <v>35</v>
      </c>
      <c r="K472" s="2" t="s">
        <v>38</v>
      </c>
      <c r="L472" s="2" t="s">
        <v>39</v>
      </c>
      <c r="M472" s="2"/>
      <c r="N472" s="2" t="s">
        <v>35</v>
      </c>
      <c r="O472" s="2" t="s">
        <v>36</v>
      </c>
      <c r="P472" s="2" t="s">
        <v>36</v>
      </c>
      <c r="Q472" s="2" t="s">
        <v>34</v>
      </c>
      <c r="R472" s="2" t="s">
        <v>40</v>
      </c>
      <c r="S472" s="2" t="s">
        <v>45</v>
      </c>
      <c r="T472" s="2" t="s">
        <v>41</v>
      </c>
      <c r="U472" s="2" t="s">
        <v>42</v>
      </c>
      <c r="V472" s="2" t="s">
        <v>36</v>
      </c>
      <c r="W472" s="2" t="s">
        <v>48</v>
      </c>
      <c r="X472" s="2" t="s">
        <v>43</v>
      </c>
      <c r="Y472" s="2" t="s">
        <v>36</v>
      </c>
      <c r="Z472" s="2" t="s">
        <v>281</v>
      </c>
      <c r="AA472" s="2" t="s">
        <v>35</v>
      </c>
      <c r="AB472" s="2" t="s">
        <v>36</v>
      </c>
      <c r="AC472" s="2"/>
      <c r="AD472" s="2"/>
      <c r="AE472">
        <v>1560</v>
      </c>
      <c r="AF472" s="2" t="s">
        <v>36</v>
      </c>
      <c r="AG472" s="2" t="s">
        <v>36</v>
      </c>
      <c r="AH472" s="2"/>
      <c r="AI472" s="2"/>
      <c r="AJ472" s="2" t="s">
        <v>36</v>
      </c>
      <c r="AK472" s="2" t="s">
        <v>36</v>
      </c>
    </row>
    <row r="473" spans="1:37" x14ac:dyDescent="0.3">
      <c r="A473">
        <v>311</v>
      </c>
      <c r="B473" s="1">
        <v>41204</v>
      </c>
      <c r="C473">
        <v>16</v>
      </c>
      <c r="D473" t="str">
        <f>VLOOKUP(seguimiento[[#This Row],[idinstituciones]],instituciones[[idinstituciones]:[nombre]],2,)</f>
        <v>HOSPITAL de PEDIATRÍA "Juan P. Garrahan"</v>
      </c>
      <c r="E473" s="2" t="s">
        <v>33</v>
      </c>
      <c r="F473" s="2" t="s">
        <v>34</v>
      </c>
      <c r="G473" s="2" t="s">
        <v>55</v>
      </c>
      <c r="H473" s="2" t="s">
        <v>36</v>
      </c>
      <c r="I473" s="2" t="s">
        <v>37</v>
      </c>
      <c r="J473" s="2" t="s">
        <v>35</v>
      </c>
      <c r="K473" s="2"/>
      <c r="L473" s="2" t="s">
        <v>39</v>
      </c>
      <c r="M473" s="2"/>
      <c r="N473" s="2" t="s">
        <v>35</v>
      </c>
      <c r="O473" s="2" t="s">
        <v>36</v>
      </c>
      <c r="P473" s="2" t="s">
        <v>36</v>
      </c>
      <c r="Q473" s="2" t="s">
        <v>34</v>
      </c>
      <c r="R473" s="2" t="s">
        <v>34</v>
      </c>
      <c r="S473" s="2" t="s">
        <v>45</v>
      </c>
      <c r="T473" s="2" t="s">
        <v>48</v>
      </c>
      <c r="U473" s="2" t="s">
        <v>42</v>
      </c>
      <c r="V473" s="2" t="s">
        <v>42</v>
      </c>
      <c r="W473" s="2" t="s">
        <v>48</v>
      </c>
      <c r="X473" s="2" t="s">
        <v>43</v>
      </c>
      <c r="Y473" s="2" t="s">
        <v>56</v>
      </c>
      <c r="Z473" s="2" t="s">
        <v>281</v>
      </c>
      <c r="AA473" s="2" t="s">
        <v>35</v>
      </c>
      <c r="AB473" s="2" t="s">
        <v>36</v>
      </c>
      <c r="AC473" s="2"/>
      <c r="AD473" s="2"/>
      <c r="AE473">
        <v>1824</v>
      </c>
      <c r="AF473" s="2" t="s">
        <v>35</v>
      </c>
      <c r="AG473" s="2" t="s">
        <v>49</v>
      </c>
      <c r="AH473" s="2">
        <v>1</v>
      </c>
      <c r="AI473" s="2" t="str">
        <f>VLOOKUP(seguimiento[[#This Row],[vitamiad]],vitaminad[[id]:[valor]],2,)</f>
        <v>No realizado</v>
      </c>
      <c r="AJ473" s="2" t="s">
        <v>37</v>
      </c>
      <c r="AK473" s="2" t="s">
        <v>45</v>
      </c>
    </row>
    <row r="474" spans="1:37" x14ac:dyDescent="0.3">
      <c r="A474">
        <v>311</v>
      </c>
      <c r="B474" s="1">
        <v>41637</v>
      </c>
      <c r="C474">
        <v>16</v>
      </c>
      <c r="D474" t="str">
        <f>VLOOKUP(seguimiento[[#This Row],[idinstituciones]],instituciones[[idinstituciones]:[nombre]],2,)</f>
        <v>HOSPITAL de PEDIATRÍA "Juan P. Garrahan"</v>
      </c>
      <c r="E474" s="2" t="s">
        <v>35</v>
      </c>
      <c r="F474" s="2" t="s">
        <v>34</v>
      </c>
      <c r="G474" s="2" t="s">
        <v>55</v>
      </c>
      <c r="H474" s="2" t="s">
        <v>36</v>
      </c>
      <c r="I474" s="2" t="s">
        <v>36</v>
      </c>
      <c r="J474" s="2" t="s">
        <v>36</v>
      </c>
      <c r="K474" s="2"/>
      <c r="L474" s="2" t="s">
        <v>36</v>
      </c>
      <c r="M474" s="2"/>
      <c r="N474" s="2"/>
      <c r="O474" s="2" t="s">
        <v>36</v>
      </c>
      <c r="P474" s="2" t="s">
        <v>36</v>
      </c>
      <c r="Q474" s="2" t="s">
        <v>34</v>
      </c>
      <c r="R474" s="2" t="s">
        <v>34</v>
      </c>
      <c r="S474" s="2" t="s">
        <v>45</v>
      </c>
      <c r="T474" s="2" t="s">
        <v>41</v>
      </c>
      <c r="U474" s="2" t="s">
        <v>42</v>
      </c>
      <c r="V474" s="2" t="s">
        <v>42</v>
      </c>
      <c r="W474" s="2" t="s">
        <v>41</v>
      </c>
      <c r="X474" s="2" t="s">
        <v>43</v>
      </c>
      <c r="Y474" s="2" t="s">
        <v>36</v>
      </c>
      <c r="Z474" s="2"/>
      <c r="AA474" s="2" t="s">
        <v>35</v>
      </c>
      <c r="AB474" s="2" t="s">
        <v>36</v>
      </c>
      <c r="AC474" s="2"/>
      <c r="AD474" s="2"/>
      <c r="AE474">
        <v>1825</v>
      </c>
      <c r="AF474" s="2" t="s">
        <v>35</v>
      </c>
      <c r="AG474" s="2" t="s">
        <v>49</v>
      </c>
      <c r="AH474" s="2">
        <v>2</v>
      </c>
      <c r="AI474" s="2" t="str">
        <f>VLOOKUP(seguimiento[[#This Row],[vitamiad]],vitaminad[[id]:[valor]],2,)</f>
        <v>Normal</v>
      </c>
      <c r="AJ474" s="2" t="s">
        <v>45</v>
      </c>
      <c r="AK474" s="2" t="s">
        <v>45</v>
      </c>
    </row>
    <row r="475" spans="1:37" x14ac:dyDescent="0.3">
      <c r="A475">
        <v>311</v>
      </c>
      <c r="B475" s="1">
        <v>42002</v>
      </c>
      <c r="C475">
        <v>16</v>
      </c>
      <c r="D475" t="str">
        <f>VLOOKUP(seguimiento[[#This Row],[idinstituciones]],instituciones[[idinstituciones]:[nombre]],2,)</f>
        <v>HOSPITAL de PEDIATRÍA "Juan P. Garrahan"</v>
      </c>
      <c r="E475" s="2" t="s">
        <v>33</v>
      </c>
      <c r="F475" s="2" t="s">
        <v>58</v>
      </c>
      <c r="G475" s="2" t="s">
        <v>55</v>
      </c>
      <c r="H475" s="2" t="s">
        <v>36</v>
      </c>
      <c r="I475" s="2" t="s">
        <v>37</v>
      </c>
      <c r="J475" s="2" t="s">
        <v>35</v>
      </c>
      <c r="K475" s="2"/>
      <c r="L475" s="2" t="s">
        <v>39</v>
      </c>
      <c r="M475" s="2"/>
      <c r="N475" s="2" t="s">
        <v>35</v>
      </c>
      <c r="O475" s="2" t="s">
        <v>36</v>
      </c>
      <c r="P475" s="2" t="s">
        <v>36</v>
      </c>
      <c r="Q475" s="2" t="s">
        <v>34</v>
      </c>
      <c r="R475" s="2" t="s">
        <v>34</v>
      </c>
      <c r="S475" s="2" t="s">
        <v>45</v>
      </c>
      <c r="T475" s="2" t="s">
        <v>49</v>
      </c>
      <c r="U475" s="2" t="s">
        <v>42</v>
      </c>
      <c r="V475" s="2" t="s">
        <v>42</v>
      </c>
      <c r="W475" s="2" t="s">
        <v>49</v>
      </c>
      <c r="X475" s="2" t="s">
        <v>43</v>
      </c>
      <c r="Y475" s="2" t="s">
        <v>56</v>
      </c>
      <c r="Z475" s="2" t="s">
        <v>281</v>
      </c>
      <c r="AA475" s="2" t="s">
        <v>35</v>
      </c>
      <c r="AB475" s="2" t="s">
        <v>36</v>
      </c>
      <c r="AC475" s="2"/>
      <c r="AD475" s="2"/>
      <c r="AE475">
        <v>1826</v>
      </c>
      <c r="AF475" s="2" t="s">
        <v>35</v>
      </c>
      <c r="AG475" s="2" t="s">
        <v>49</v>
      </c>
      <c r="AH475" s="2">
        <v>4</v>
      </c>
      <c r="AI475" s="2"/>
      <c r="AJ475" s="2" t="s">
        <v>37</v>
      </c>
      <c r="AK475" s="2" t="s">
        <v>45</v>
      </c>
    </row>
    <row r="476" spans="1:37" x14ac:dyDescent="0.3">
      <c r="A476">
        <v>312</v>
      </c>
      <c r="B476" s="1">
        <v>40926</v>
      </c>
      <c r="C476">
        <v>16</v>
      </c>
      <c r="D476" t="str">
        <f>VLOOKUP(seguimiento[[#This Row],[idinstituciones]],instituciones[[idinstituciones]:[nombre]],2,)</f>
        <v>HOSPITAL de PEDIATRÍA "Juan P. Garrahan"</v>
      </c>
      <c r="E476" s="2" t="s">
        <v>35</v>
      </c>
      <c r="F476" s="2" t="s">
        <v>34</v>
      </c>
      <c r="G476" s="2" t="s">
        <v>35</v>
      </c>
      <c r="H476" s="2" t="s">
        <v>36</v>
      </c>
      <c r="I476" s="2" t="s">
        <v>45</v>
      </c>
      <c r="J476" s="2" t="s">
        <v>35</v>
      </c>
      <c r="K476" s="2"/>
      <c r="L476" s="2" t="s">
        <v>44</v>
      </c>
      <c r="M476" s="2"/>
      <c r="N476" s="2" t="s">
        <v>35</v>
      </c>
      <c r="O476" s="2" t="s">
        <v>36</v>
      </c>
      <c r="P476" s="2" t="s">
        <v>36</v>
      </c>
      <c r="Q476" s="2"/>
      <c r="R476" s="2"/>
      <c r="S476" s="2" t="s">
        <v>36</v>
      </c>
      <c r="T476" s="2" t="s">
        <v>45</v>
      </c>
      <c r="U476" s="2" t="s">
        <v>36</v>
      </c>
      <c r="V476" s="2" t="s">
        <v>36</v>
      </c>
      <c r="W476" s="2" t="s">
        <v>36</v>
      </c>
      <c r="X476" s="2" t="s">
        <v>65</v>
      </c>
      <c r="Y476" s="2" t="s">
        <v>36</v>
      </c>
      <c r="Z476" s="2" t="s">
        <v>35</v>
      </c>
      <c r="AA476" s="2" t="s">
        <v>35</v>
      </c>
      <c r="AB476" s="2" t="s">
        <v>36</v>
      </c>
      <c r="AC476" s="2"/>
      <c r="AD476" s="2"/>
      <c r="AE476">
        <v>943</v>
      </c>
      <c r="AF476" s="2" t="s">
        <v>36</v>
      </c>
      <c r="AG476" s="2" t="s">
        <v>36</v>
      </c>
      <c r="AH476" s="2"/>
      <c r="AI476" s="2"/>
      <c r="AJ476" s="2" t="s">
        <v>36</v>
      </c>
      <c r="AK476" s="2" t="s">
        <v>36</v>
      </c>
    </row>
    <row r="477" spans="1:37" x14ac:dyDescent="0.3">
      <c r="A477">
        <v>313</v>
      </c>
      <c r="B477" s="1">
        <v>41133</v>
      </c>
      <c r="C477">
        <v>18</v>
      </c>
      <c r="D477" t="str">
        <f>VLOOKUP(seguimiento[[#This Row],[idinstituciones]],instituciones[[idinstituciones]:[nombre]],2,)</f>
        <v>Hospital Pediátrico Juan Pablo II</v>
      </c>
      <c r="E477" s="2" t="s">
        <v>64</v>
      </c>
      <c r="F477" s="2" t="s">
        <v>34</v>
      </c>
      <c r="G477" s="2" t="s">
        <v>35</v>
      </c>
      <c r="H477" s="2" t="s">
        <v>36</v>
      </c>
      <c r="I477" s="2" t="s">
        <v>45</v>
      </c>
      <c r="J477" s="2" t="s">
        <v>35</v>
      </c>
      <c r="K477" s="2"/>
      <c r="L477" s="2" t="s">
        <v>39</v>
      </c>
      <c r="M477" s="2"/>
      <c r="N477" s="2" t="s">
        <v>35</v>
      </c>
      <c r="O477" s="2" t="s">
        <v>36</v>
      </c>
      <c r="P477" s="2" t="s">
        <v>36</v>
      </c>
      <c r="Q477" s="2"/>
      <c r="R477" s="2"/>
      <c r="S477" s="2" t="s">
        <v>45</v>
      </c>
      <c r="T477" s="2" t="s">
        <v>37</v>
      </c>
      <c r="U477" s="2" t="s">
        <v>45</v>
      </c>
      <c r="V477" s="2" t="s">
        <v>37</v>
      </c>
      <c r="W477" s="2" t="s">
        <v>36</v>
      </c>
      <c r="X477" s="2" t="s">
        <v>43</v>
      </c>
      <c r="Y477" s="2" t="s">
        <v>47</v>
      </c>
      <c r="Z477" s="2" t="s">
        <v>35</v>
      </c>
      <c r="AA477" s="2" t="s">
        <v>35</v>
      </c>
      <c r="AB477" s="2" t="s">
        <v>36</v>
      </c>
      <c r="AC477" s="2"/>
      <c r="AD477" s="2"/>
      <c r="AE477">
        <v>1578</v>
      </c>
      <c r="AF477" s="2" t="s">
        <v>36</v>
      </c>
      <c r="AG477" s="2" t="s">
        <v>36</v>
      </c>
      <c r="AH477" s="2"/>
      <c r="AI477" s="2"/>
      <c r="AJ477" s="2" t="s">
        <v>36</v>
      </c>
      <c r="AK477" s="2" t="s">
        <v>36</v>
      </c>
    </row>
    <row r="478" spans="1:37" x14ac:dyDescent="0.3">
      <c r="A478">
        <v>313</v>
      </c>
      <c r="B478" s="1">
        <v>41953</v>
      </c>
      <c r="C478">
        <v>18</v>
      </c>
      <c r="D478" t="str">
        <f>VLOOKUP(seguimiento[[#This Row],[idinstituciones]],instituciones[[idinstituciones]:[nombre]],2,)</f>
        <v>Hospital Pediátrico Juan Pablo II</v>
      </c>
      <c r="E478" s="2" t="s">
        <v>64</v>
      </c>
      <c r="F478" s="2" t="s">
        <v>34</v>
      </c>
      <c r="G478" s="2" t="s">
        <v>35</v>
      </c>
      <c r="H478" s="2" t="s">
        <v>36</v>
      </c>
      <c r="I478" s="2" t="s">
        <v>45</v>
      </c>
      <c r="J478" s="2" t="s">
        <v>35</v>
      </c>
      <c r="K478" s="2" t="s">
        <v>38</v>
      </c>
      <c r="L478" s="2" t="s">
        <v>39</v>
      </c>
      <c r="M478" s="2"/>
      <c r="N478" s="2"/>
      <c r="O478" s="2" t="s">
        <v>36</v>
      </c>
      <c r="P478" s="2" t="s">
        <v>36</v>
      </c>
      <c r="Q478" s="2"/>
      <c r="R478" s="2"/>
      <c r="S478" s="2" t="s">
        <v>45</v>
      </c>
      <c r="T478" s="2" t="s">
        <v>46</v>
      </c>
      <c r="U478" s="2" t="s">
        <v>42</v>
      </c>
      <c r="V478" s="2" t="s">
        <v>36</v>
      </c>
      <c r="W478" s="2" t="s">
        <v>36</v>
      </c>
      <c r="X478" s="2" t="s">
        <v>43</v>
      </c>
      <c r="Y478" s="2" t="s">
        <v>44</v>
      </c>
      <c r="Z478" s="2" t="s">
        <v>281</v>
      </c>
      <c r="AA478" s="2" t="s">
        <v>35</v>
      </c>
      <c r="AB478" s="2" t="s">
        <v>36</v>
      </c>
      <c r="AC478" s="2"/>
      <c r="AD478" s="2"/>
      <c r="AE478">
        <v>1313</v>
      </c>
      <c r="AF478" s="2" t="s">
        <v>36</v>
      </c>
      <c r="AG478" s="2" t="s">
        <v>36</v>
      </c>
      <c r="AH478" s="2"/>
      <c r="AI478" s="2"/>
      <c r="AJ478" s="2" t="s">
        <v>36</v>
      </c>
      <c r="AK478" s="2" t="s">
        <v>36</v>
      </c>
    </row>
    <row r="479" spans="1:37" x14ac:dyDescent="0.3">
      <c r="A479">
        <v>313</v>
      </c>
      <c r="B479" s="1">
        <v>42576</v>
      </c>
      <c r="C479">
        <v>18</v>
      </c>
      <c r="D479" t="str">
        <f>VLOOKUP(seguimiento[[#This Row],[idinstituciones]],instituciones[[idinstituciones]:[nombre]],2,)</f>
        <v>Hospital Pediátrico Juan Pablo II</v>
      </c>
      <c r="E479" s="2" t="s">
        <v>64</v>
      </c>
      <c r="F479" s="2" t="s">
        <v>34</v>
      </c>
      <c r="G479" s="2" t="s">
        <v>59</v>
      </c>
      <c r="H479" s="2" t="s">
        <v>36</v>
      </c>
      <c r="I479" s="2" t="s">
        <v>45</v>
      </c>
      <c r="J479" s="2" t="s">
        <v>35</v>
      </c>
      <c r="K479" s="2"/>
      <c r="L479" s="2" t="s">
        <v>39</v>
      </c>
      <c r="M479" s="2"/>
      <c r="N479" s="2" t="s">
        <v>35</v>
      </c>
      <c r="O479" s="2" t="s">
        <v>36</v>
      </c>
      <c r="P479" s="2" t="s">
        <v>36</v>
      </c>
      <c r="Q479" s="2"/>
      <c r="R479" s="2" t="s">
        <v>118</v>
      </c>
      <c r="S479" s="2" t="s">
        <v>45</v>
      </c>
      <c r="T479" s="2" t="s">
        <v>46</v>
      </c>
      <c r="U479" s="2" t="s">
        <v>37</v>
      </c>
      <c r="V479" s="2" t="s">
        <v>37</v>
      </c>
      <c r="W479" s="2" t="s">
        <v>46</v>
      </c>
      <c r="X479" s="2" t="s">
        <v>43</v>
      </c>
      <c r="Y479" s="2" t="s">
        <v>47</v>
      </c>
      <c r="Z479" s="2" t="s">
        <v>281</v>
      </c>
      <c r="AA479" s="2" t="s">
        <v>35</v>
      </c>
      <c r="AB479" s="2" t="s">
        <v>36</v>
      </c>
      <c r="AC479" s="2"/>
      <c r="AD479" s="2"/>
      <c r="AE479">
        <v>2257</v>
      </c>
      <c r="AF479" s="2" t="s">
        <v>35</v>
      </c>
      <c r="AG479" s="2" t="s">
        <v>49</v>
      </c>
      <c r="AH479" s="2">
        <v>1</v>
      </c>
      <c r="AI479" s="2" t="str">
        <f>VLOOKUP(seguimiento[[#This Row],[vitamiad]],vitaminad[[id]:[valor]],2,)</f>
        <v>No realizado</v>
      </c>
      <c r="AJ479" s="2" t="s">
        <v>46</v>
      </c>
      <c r="AK479" s="2" t="s">
        <v>45</v>
      </c>
    </row>
    <row r="480" spans="1:37" x14ac:dyDescent="0.3">
      <c r="A480">
        <v>314</v>
      </c>
      <c r="B480" s="1">
        <v>41015</v>
      </c>
      <c r="C480">
        <v>16</v>
      </c>
      <c r="D480" t="str">
        <f>VLOOKUP(seguimiento[[#This Row],[idinstituciones]],instituciones[[idinstituciones]:[nombre]],2,)</f>
        <v>HOSPITAL de PEDIATRÍA "Juan P. Garrahan"</v>
      </c>
      <c r="E480" s="2" t="s">
        <v>35</v>
      </c>
      <c r="F480" s="2" t="s">
        <v>34</v>
      </c>
      <c r="G480" s="2" t="s">
        <v>55</v>
      </c>
      <c r="H480" s="2" t="s">
        <v>36</v>
      </c>
      <c r="I480" s="2" t="s">
        <v>45</v>
      </c>
      <c r="J480" s="2" t="s">
        <v>35</v>
      </c>
      <c r="K480" s="2"/>
      <c r="L480" s="2" t="s">
        <v>39</v>
      </c>
      <c r="M480" s="2"/>
      <c r="N480" s="2" t="s">
        <v>35</v>
      </c>
      <c r="O480" s="2" t="s">
        <v>36</v>
      </c>
      <c r="P480" s="2" t="s">
        <v>36</v>
      </c>
      <c r="Q480" s="2" t="s">
        <v>34</v>
      </c>
      <c r="R480" s="2"/>
      <c r="S480" s="2" t="s">
        <v>45</v>
      </c>
      <c r="T480" s="2" t="s">
        <v>37</v>
      </c>
      <c r="U480" s="2" t="s">
        <v>42</v>
      </c>
      <c r="V480" s="2" t="s">
        <v>36</v>
      </c>
      <c r="W480" s="2" t="s">
        <v>48</v>
      </c>
      <c r="X480" s="2" t="s">
        <v>43</v>
      </c>
      <c r="Y480" s="2" t="s">
        <v>47</v>
      </c>
      <c r="Z480" s="2" t="s">
        <v>281</v>
      </c>
      <c r="AA480" s="2" t="s">
        <v>35</v>
      </c>
      <c r="AB480" s="2" t="s">
        <v>36</v>
      </c>
      <c r="AC480" s="2"/>
      <c r="AD480" s="2"/>
      <c r="AE480">
        <v>429</v>
      </c>
      <c r="AF480" s="2" t="s">
        <v>36</v>
      </c>
      <c r="AG480" s="2" t="s">
        <v>36</v>
      </c>
      <c r="AH480" s="2"/>
      <c r="AI480" s="2"/>
      <c r="AJ480" s="2" t="s">
        <v>36</v>
      </c>
      <c r="AK480" s="2" t="s">
        <v>36</v>
      </c>
    </row>
    <row r="481" spans="1:37" x14ac:dyDescent="0.3">
      <c r="A481">
        <v>315</v>
      </c>
      <c r="B481" s="1">
        <v>41164</v>
      </c>
      <c r="C481">
        <v>18</v>
      </c>
      <c r="D481" t="str">
        <f>VLOOKUP(seguimiento[[#This Row],[idinstituciones]],instituciones[[idinstituciones]:[nombre]],2,)</f>
        <v>Hospital Pediátrico Juan Pablo II</v>
      </c>
      <c r="E481" s="2" t="s">
        <v>33</v>
      </c>
      <c r="F481" s="2" t="s">
        <v>34</v>
      </c>
      <c r="G481" s="2" t="s">
        <v>35</v>
      </c>
      <c r="H481" s="2" t="s">
        <v>36</v>
      </c>
      <c r="I481" s="2" t="s">
        <v>45</v>
      </c>
      <c r="J481" s="2" t="s">
        <v>35</v>
      </c>
      <c r="K481" s="2" t="s">
        <v>38</v>
      </c>
      <c r="L481" s="2" t="s">
        <v>39</v>
      </c>
      <c r="M481" s="2"/>
      <c r="N481" s="2" t="s">
        <v>35</v>
      </c>
      <c r="O481" s="2" t="s">
        <v>36</v>
      </c>
      <c r="P481" s="2" t="s">
        <v>36</v>
      </c>
      <c r="Q481" s="2"/>
      <c r="R481" s="2"/>
      <c r="S481" s="2" t="s">
        <v>45</v>
      </c>
      <c r="T481" s="2" t="s">
        <v>37</v>
      </c>
      <c r="U481" s="2" t="s">
        <v>45</v>
      </c>
      <c r="V481" s="2" t="s">
        <v>45</v>
      </c>
      <c r="W481" s="2" t="s">
        <v>36</v>
      </c>
      <c r="X481" s="2" t="s">
        <v>43</v>
      </c>
      <c r="Y481" s="2" t="s">
        <v>47</v>
      </c>
      <c r="Z481" s="2" t="s">
        <v>281</v>
      </c>
      <c r="AA481" s="2" t="s">
        <v>35</v>
      </c>
      <c r="AB481" s="2" t="s">
        <v>36</v>
      </c>
      <c r="AC481" s="2"/>
      <c r="AD481" s="2"/>
      <c r="AE481">
        <v>250</v>
      </c>
      <c r="AF481" s="2" t="s">
        <v>36</v>
      </c>
      <c r="AG481" s="2" t="s">
        <v>36</v>
      </c>
      <c r="AH481" s="2"/>
      <c r="AI481" s="2"/>
      <c r="AJ481" s="2" t="s">
        <v>36</v>
      </c>
      <c r="AK481" s="2" t="s">
        <v>36</v>
      </c>
    </row>
    <row r="482" spans="1:37" x14ac:dyDescent="0.3">
      <c r="A482">
        <v>315</v>
      </c>
      <c r="B482" s="1">
        <v>42373</v>
      </c>
      <c r="C482">
        <v>18</v>
      </c>
      <c r="D482" t="str">
        <f>VLOOKUP(seguimiento[[#This Row],[idinstituciones]],instituciones[[idinstituciones]:[nombre]],2,)</f>
        <v>Hospital Pediátrico Juan Pablo II</v>
      </c>
      <c r="E482" s="2" t="s">
        <v>33</v>
      </c>
      <c r="F482" s="2" t="s">
        <v>34</v>
      </c>
      <c r="G482" s="2" t="s">
        <v>35</v>
      </c>
      <c r="H482" s="2" t="s">
        <v>36</v>
      </c>
      <c r="I482" s="2" t="s">
        <v>45</v>
      </c>
      <c r="J482" s="2" t="s">
        <v>35</v>
      </c>
      <c r="K482" s="2"/>
      <c r="L482" s="2" t="s">
        <v>39</v>
      </c>
      <c r="M482" s="2"/>
      <c r="N482" s="2" t="s">
        <v>35</v>
      </c>
      <c r="O482" s="2" t="s">
        <v>36</v>
      </c>
      <c r="P482" s="2" t="s">
        <v>36</v>
      </c>
      <c r="Q482" s="2"/>
      <c r="R482" s="2" t="s">
        <v>118</v>
      </c>
      <c r="S482" s="2" t="s">
        <v>49</v>
      </c>
      <c r="T482" s="2" t="s">
        <v>45</v>
      </c>
      <c r="U482" s="2" t="s">
        <v>42</v>
      </c>
      <c r="V482" s="2" t="s">
        <v>42</v>
      </c>
      <c r="W482" s="2" t="s">
        <v>45</v>
      </c>
      <c r="X482" s="2" t="s">
        <v>44</v>
      </c>
      <c r="Y482" s="2" t="s">
        <v>47</v>
      </c>
      <c r="Z482" s="2" t="s">
        <v>281</v>
      </c>
      <c r="AA482" s="2" t="s">
        <v>35</v>
      </c>
      <c r="AB482" s="2" t="s">
        <v>36</v>
      </c>
      <c r="AC482" s="2"/>
      <c r="AD482" s="2"/>
      <c r="AE482">
        <v>2224</v>
      </c>
      <c r="AF482" s="2" t="s">
        <v>35</v>
      </c>
      <c r="AG482" s="2" t="s">
        <v>49</v>
      </c>
      <c r="AH482" s="2">
        <v>1</v>
      </c>
      <c r="AI482" s="2" t="str">
        <f>VLOOKUP(seguimiento[[#This Row],[vitamiad]],vitaminad[[id]:[valor]],2,)</f>
        <v>No realizado</v>
      </c>
      <c r="AJ482" s="2" t="s">
        <v>37</v>
      </c>
      <c r="AK482" s="2" t="s">
        <v>45</v>
      </c>
    </row>
    <row r="483" spans="1:37" x14ac:dyDescent="0.3">
      <c r="A483">
        <v>316</v>
      </c>
      <c r="B483" s="1">
        <v>41169</v>
      </c>
      <c r="C483">
        <v>18</v>
      </c>
      <c r="D483" t="str">
        <f>VLOOKUP(seguimiento[[#This Row],[idinstituciones]],instituciones[[idinstituciones]:[nombre]],2,)</f>
        <v>Hospital Pediátrico Juan Pablo II</v>
      </c>
      <c r="E483" s="2" t="s">
        <v>33</v>
      </c>
      <c r="F483" s="2" t="s">
        <v>34</v>
      </c>
      <c r="G483" s="2" t="s">
        <v>35</v>
      </c>
      <c r="H483" s="2" t="s">
        <v>36</v>
      </c>
      <c r="I483" s="2" t="s">
        <v>45</v>
      </c>
      <c r="J483" s="2" t="s">
        <v>35</v>
      </c>
      <c r="K483" s="2" t="s">
        <v>63</v>
      </c>
      <c r="L483" s="2" t="s">
        <v>39</v>
      </c>
      <c r="M483" s="2"/>
      <c r="N483" s="2" t="s">
        <v>35</v>
      </c>
      <c r="O483" s="2" t="s">
        <v>36</v>
      </c>
      <c r="P483" s="2" t="s">
        <v>36</v>
      </c>
      <c r="Q483" s="2" t="s">
        <v>77</v>
      </c>
      <c r="R483" s="2"/>
      <c r="S483" s="2" t="s">
        <v>45</v>
      </c>
      <c r="T483" s="2" t="s">
        <v>37</v>
      </c>
      <c r="U483" s="2" t="s">
        <v>45</v>
      </c>
      <c r="V483" s="2" t="s">
        <v>36</v>
      </c>
      <c r="W483" s="2" t="s">
        <v>36</v>
      </c>
      <c r="X483" s="2" t="s">
        <v>43</v>
      </c>
      <c r="Y483" s="2" t="s">
        <v>47</v>
      </c>
      <c r="Z483" s="2" t="s">
        <v>281</v>
      </c>
      <c r="AA483" s="2" t="s">
        <v>35</v>
      </c>
      <c r="AB483" s="2" t="s">
        <v>36</v>
      </c>
      <c r="AC483" s="2"/>
      <c r="AD483" s="2"/>
      <c r="AE483">
        <v>1559</v>
      </c>
      <c r="AF483" s="2" t="s">
        <v>36</v>
      </c>
      <c r="AG483" s="2" t="s">
        <v>36</v>
      </c>
      <c r="AH483" s="2"/>
      <c r="AI483" s="2"/>
      <c r="AJ483" s="2" t="s">
        <v>36</v>
      </c>
      <c r="AK483" s="2" t="s">
        <v>36</v>
      </c>
    </row>
    <row r="484" spans="1:37" x14ac:dyDescent="0.3">
      <c r="A484">
        <v>316</v>
      </c>
      <c r="B484" s="1">
        <v>41795</v>
      </c>
      <c r="C484">
        <v>18</v>
      </c>
      <c r="D484" t="str">
        <f>VLOOKUP(seguimiento[[#This Row],[idinstituciones]],instituciones[[idinstituciones]:[nombre]],2,)</f>
        <v>Hospital Pediátrico Juan Pablo II</v>
      </c>
      <c r="E484" s="2" t="s">
        <v>33</v>
      </c>
      <c r="F484" s="2" t="s">
        <v>34</v>
      </c>
      <c r="G484" s="2" t="s">
        <v>35</v>
      </c>
      <c r="H484" s="2" t="s">
        <v>36</v>
      </c>
      <c r="I484" s="2" t="s">
        <v>45</v>
      </c>
      <c r="J484" s="2" t="s">
        <v>35</v>
      </c>
      <c r="K484" s="2" t="s">
        <v>78</v>
      </c>
      <c r="L484" s="2" t="s">
        <v>39</v>
      </c>
      <c r="M484" s="2"/>
      <c r="N484" s="2" t="s">
        <v>35</v>
      </c>
      <c r="O484" s="2" t="s">
        <v>36</v>
      </c>
      <c r="P484" s="2" t="s">
        <v>36</v>
      </c>
      <c r="Q484" s="2" t="s">
        <v>77</v>
      </c>
      <c r="R484" s="2"/>
      <c r="S484" s="2" t="s">
        <v>45</v>
      </c>
      <c r="T484" s="2" t="s">
        <v>37</v>
      </c>
      <c r="U484" s="2" t="s">
        <v>45</v>
      </c>
      <c r="V484" s="2" t="s">
        <v>45</v>
      </c>
      <c r="W484" s="2" t="s">
        <v>36</v>
      </c>
      <c r="X484" s="2" t="s">
        <v>43</v>
      </c>
      <c r="Y484" s="2" t="s">
        <v>47</v>
      </c>
      <c r="Z484" s="2" t="s">
        <v>281</v>
      </c>
      <c r="AA484" s="2" t="s">
        <v>35</v>
      </c>
      <c r="AB484" s="2" t="s">
        <v>36</v>
      </c>
      <c r="AC484" s="2"/>
      <c r="AD484" s="2"/>
      <c r="AE484">
        <v>1698</v>
      </c>
      <c r="AF484" s="2" t="s">
        <v>36</v>
      </c>
      <c r="AG484" s="2" t="s">
        <v>36</v>
      </c>
      <c r="AH484" s="2"/>
      <c r="AI484" s="2"/>
      <c r="AJ484" s="2" t="s">
        <v>36</v>
      </c>
      <c r="AK484" s="2" t="s">
        <v>36</v>
      </c>
    </row>
    <row r="485" spans="1:37" x14ac:dyDescent="0.3">
      <c r="A485">
        <v>317</v>
      </c>
      <c r="B485" s="1">
        <v>41337</v>
      </c>
      <c r="C485">
        <v>18</v>
      </c>
      <c r="D485" t="str">
        <f>VLOOKUP(seguimiento[[#This Row],[idinstituciones]],instituciones[[idinstituciones]:[nombre]],2,)</f>
        <v>Hospital Pediátrico Juan Pablo II</v>
      </c>
      <c r="E485" s="2" t="s">
        <v>33</v>
      </c>
      <c r="F485" s="2" t="s">
        <v>34</v>
      </c>
      <c r="G485" s="2" t="s">
        <v>35</v>
      </c>
      <c r="H485" s="2" t="s">
        <v>36</v>
      </c>
      <c r="I485" s="2" t="s">
        <v>36</v>
      </c>
      <c r="J485" s="2" t="s">
        <v>35</v>
      </c>
      <c r="K485" s="2" t="s">
        <v>38</v>
      </c>
      <c r="L485" s="2" t="s">
        <v>39</v>
      </c>
      <c r="M485" s="2"/>
      <c r="N485" s="2"/>
      <c r="O485" s="2" t="s">
        <v>36</v>
      </c>
      <c r="P485" s="2" t="s">
        <v>36</v>
      </c>
      <c r="Q485" s="2"/>
      <c r="R485" s="2"/>
      <c r="S485" s="2" t="s">
        <v>45</v>
      </c>
      <c r="T485" s="2" t="s">
        <v>37</v>
      </c>
      <c r="U485" s="2" t="s">
        <v>45</v>
      </c>
      <c r="V485" s="2" t="s">
        <v>36</v>
      </c>
      <c r="W485" s="2" t="s">
        <v>36</v>
      </c>
      <c r="X485" s="2" t="s">
        <v>43</v>
      </c>
      <c r="Y485" s="2" t="s">
        <v>47</v>
      </c>
      <c r="Z485" s="2" t="s">
        <v>281</v>
      </c>
      <c r="AA485" s="2" t="s">
        <v>35</v>
      </c>
      <c r="AB485" s="2" t="s">
        <v>36</v>
      </c>
      <c r="AC485" s="2"/>
      <c r="AD485" s="2"/>
      <c r="AE485">
        <v>268</v>
      </c>
      <c r="AF485" s="2" t="s">
        <v>36</v>
      </c>
      <c r="AG485" s="2" t="s">
        <v>36</v>
      </c>
      <c r="AH485" s="2"/>
      <c r="AI485" s="2"/>
      <c r="AJ485" s="2" t="s">
        <v>36</v>
      </c>
      <c r="AK485" s="2" t="s">
        <v>36</v>
      </c>
    </row>
    <row r="486" spans="1:37" x14ac:dyDescent="0.3">
      <c r="A486">
        <v>317</v>
      </c>
      <c r="B486" s="1">
        <v>41796</v>
      </c>
      <c r="C486">
        <v>18</v>
      </c>
      <c r="D486" t="str">
        <f>VLOOKUP(seguimiento[[#This Row],[idinstituciones]],instituciones[[idinstituciones]:[nombre]],2,)</f>
        <v>Hospital Pediátrico Juan Pablo II</v>
      </c>
      <c r="E486" s="2" t="s">
        <v>33</v>
      </c>
      <c r="F486" s="2" t="s">
        <v>58</v>
      </c>
      <c r="G486" s="2" t="s">
        <v>55</v>
      </c>
      <c r="H486" s="2" t="s">
        <v>36</v>
      </c>
      <c r="I486" s="2" t="s">
        <v>45</v>
      </c>
      <c r="J486" s="2" t="s">
        <v>35</v>
      </c>
      <c r="K486" s="2" t="s">
        <v>38</v>
      </c>
      <c r="L486" s="2" t="s">
        <v>39</v>
      </c>
      <c r="M486" s="2"/>
      <c r="N486" s="2"/>
      <c r="O486" s="2" t="s">
        <v>36</v>
      </c>
      <c r="P486" s="2" t="s">
        <v>36</v>
      </c>
      <c r="Q486" s="2" t="s">
        <v>34</v>
      </c>
      <c r="R486" s="2"/>
      <c r="S486" s="2" t="s">
        <v>45</v>
      </c>
      <c r="T486" s="2" t="s">
        <v>46</v>
      </c>
      <c r="U486" s="2" t="s">
        <v>45</v>
      </c>
      <c r="V486" s="2" t="s">
        <v>45</v>
      </c>
      <c r="W486" s="2" t="s">
        <v>37</v>
      </c>
      <c r="X486" s="2" t="s">
        <v>43</v>
      </c>
      <c r="Y486" s="2" t="s">
        <v>47</v>
      </c>
      <c r="Z486" s="2" t="s">
        <v>281</v>
      </c>
      <c r="AA486" s="2" t="s">
        <v>35</v>
      </c>
      <c r="AB486" s="2" t="s">
        <v>36</v>
      </c>
      <c r="AC486" s="2"/>
      <c r="AD486" s="2"/>
      <c r="AE486">
        <v>543</v>
      </c>
      <c r="AF486" s="2" t="s">
        <v>36</v>
      </c>
      <c r="AG486" s="2" t="s">
        <v>36</v>
      </c>
      <c r="AH486" s="2"/>
      <c r="AI486" s="2"/>
      <c r="AJ486" s="2" t="s">
        <v>36</v>
      </c>
      <c r="AK486" s="2" t="s">
        <v>36</v>
      </c>
    </row>
    <row r="487" spans="1:37" x14ac:dyDescent="0.3">
      <c r="A487">
        <v>318</v>
      </c>
      <c r="B487" s="1">
        <v>41451</v>
      </c>
      <c r="C487">
        <v>18</v>
      </c>
      <c r="D487" t="str">
        <f>VLOOKUP(seguimiento[[#This Row],[idinstituciones]],instituciones[[idinstituciones]:[nombre]],2,)</f>
        <v>Hospital Pediátrico Juan Pablo II</v>
      </c>
      <c r="E487" s="2" t="s">
        <v>33</v>
      </c>
      <c r="F487" s="2" t="s">
        <v>34</v>
      </c>
      <c r="G487" s="2" t="s">
        <v>35</v>
      </c>
      <c r="H487" s="2" t="s">
        <v>36</v>
      </c>
      <c r="I487" s="2" t="s">
        <v>45</v>
      </c>
      <c r="J487" s="2" t="s">
        <v>35</v>
      </c>
      <c r="K487" s="2"/>
      <c r="L487" s="2" t="s">
        <v>39</v>
      </c>
      <c r="M487" s="2"/>
      <c r="N487" s="2" t="s">
        <v>35</v>
      </c>
      <c r="O487" s="2" t="s">
        <v>36</v>
      </c>
      <c r="P487" s="2" t="s">
        <v>36</v>
      </c>
      <c r="Q487" s="2"/>
      <c r="R487" s="2"/>
      <c r="S487" s="2" t="s">
        <v>45</v>
      </c>
      <c r="T487" s="2" t="s">
        <v>46</v>
      </c>
      <c r="U487" s="2" t="s">
        <v>36</v>
      </c>
      <c r="V487" s="2" t="s">
        <v>36</v>
      </c>
      <c r="W487" s="2" t="s">
        <v>36</v>
      </c>
      <c r="X487" s="2" t="s">
        <v>43</v>
      </c>
      <c r="Y487" s="2" t="s">
        <v>36</v>
      </c>
      <c r="Z487" s="2" t="s">
        <v>281</v>
      </c>
      <c r="AA487" s="2" t="s">
        <v>35</v>
      </c>
      <c r="AB487" s="2" t="s">
        <v>36</v>
      </c>
      <c r="AC487" s="2"/>
      <c r="AD487" s="2"/>
      <c r="AE487">
        <v>549</v>
      </c>
      <c r="AF487" s="2" t="s">
        <v>36</v>
      </c>
      <c r="AG487" s="2" t="s">
        <v>36</v>
      </c>
      <c r="AH487" s="2"/>
      <c r="AI487" s="2"/>
      <c r="AJ487" s="2" t="s">
        <v>36</v>
      </c>
      <c r="AK487" s="2" t="s">
        <v>36</v>
      </c>
    </row>
    <row r="488" spans="1:37" x14ac:dyDescent="0.3">
      <c r="A488">
        <v>318</v>
      </c>
      <c r="B488" s="1">
        <v>41592</v>
      </c>
      <c r="C488">
        <v>18</v>
      </c>
      <c r="D488" t="str">
        <f>VLOOKUP(seguimiento[[#This Row],[idinstituciones]],instituciones[[idinstituciones]:[nombre]],2,)</f>
        <v>Hospital Pediátrico Juan Pablo II</v>
      </c>
      <c r="E488" s="2" t="s">
        <v>64</v>
      </c>
      <c r="F488" s="2" t="s">
        <v>34</v>
      </c>
      <c r="G488" s="2" t="s">
        <v>35</v>
      </c>
      <c r="H488" s="2" t="s">
        <v>36</v>
      </c>
      <c r="I488" s="2" t="s">
        <v>45</v>
      </c>
      <c r="J488" s="2" t="s">
        <v>35</v>
      </c>
      <c r="K488" s="2"/>
      <c r="L488" s="2" t="s">
        <v>39</v>
      </c>
      <c r="M488" s="2"/>
      <c r="N488" s="2"/>
      <c r="O488" s="2" t="s">
        <v>36</v>
      </c>
      <c r="P488" s="2" t="s">
        <v>36</v>
      </c>
      <c r="Q488" s="2"/>
      <c r="R488" s="2"/>
      <c r="S488" s="2" t="s">
        <v>45</v>
      </c>
      <c r="T488" s="2" t="s">
        <v>46</v>
      </c>
      <c r="U488" s="2" t="s">
        <v>42</v>
      </c>
      <c r="V488" s="2" t="s">
        <v>36</v>
      </c>
      <c r="W488" s="2" t="s">
        <v>36</v>
      </c>
      <c r="X488" s="2" t="s">
        <v>43</v>
      </c>
      <c r="Y488" s="2" t="s">
        <v>36</v>
      </c>
      <c r="Z488" s="2" t="s">
        <v>281</v>
      </c>
      <c r="AA488" s="2" t="s">
        <v>35</v>
      </c>
      <c r="AB488" s="2" t="s">
        <v>36</v>
      </c>
      <c r="AC488" s="2"/>
      <c r="AD488" s="2"/>
      <c r="AE488">
        <v>1745</v>
      </c>
      <c r="AF488" s="2" t="s">
        <v>36</v>
      </c>
      <c r="AG488" s="2" t="s">
        <v>36</v>
      </c>
      <c r="AH488" s="2"/>
      <c r="AI488" s="2"/>
      <c r="AJ488" s="2" t="s">
        <v>36</v>
      </c>
      <c r="AK488" s="2" t="s">
        <v>36</v>
      </c>
    </row>
    <row r="489" spans="1:37" x14ac:dyDescent="0.3">
      <c r="A489">
        <v>318</v>
      </c>
      <c r="B489" s="1">
        <v>41771</v>
      </c>
      <c r="C489">
        <v>18</v>
      </c>
      <c r="D489" t="str">
        <f>VLOOKUP(seguimiento[[#This Row],[idinstituciones]],instituciones[[idinstituciones]:[nombre]],2,)</f>
        <v>Hospital Pediátrico Juan Pablo II</v>
      </c>
      <c r="E489" s="2" t="s">
        <v>64</v>
      </c>
      <c r="F489" s="2" t="s">
        <v>34</v>
      </c>
      <c r="G489" s="2" t="s">
        <v>55</v>
      </c>
      <c r="H489" s="2" t="s">
        <v>36</v>
      </c>
      <c r="I489" s="2" t="s">
        <v>45</v>
      </c>
      <c r="J489" s="2" t="s">
        <v>35</v>
      </c>
      <c r="K489" s="2" t="s">
        <v>57</v>
      </c>
      <c r="L489" s="2" t="s">
        <v>39</v>
      </c>
      <c r="M489" s="2"/>
      <c r="N489" s="2" t="s">
        <v>35</v>
      </c>
      <c r="O489" s="2" t="s">
        <v>36</v>
      </c>
      <c r="P489" s="2" t="s">
        <v>36</v>
      </c>
      <c r="Q489" s="2"/>
      <c r="R489" s="2"/>
      <c r="S489" s="2" t="s">
        <v>45</v>
      </c>
      <c r="T489" s="2" t="s">
        <v>46</v>
      </c>
      <c r="U489" s="2" t="s">
        <v>37</v>
      </c>
      <c r="V489" s="2" t="s">
        <v>37</v>
      </c>
      <c r="W489" s="2" t="s">
        <v>36</v>
      </c>
      <c r="X489" s="2" t="s">
        <v>43</v>
      </c>
      <c r="Y489" s="2" t="s">
        <v>47</v>
      </c>
      <c r="Z489" s="2" t="s">
        <v>281</v>
      </c>
      <c r="AA489" s="2" t="s">
        <v>35</v>
      </c>
      <c r="AB489" s="2" t="s">
        <v>36</v>
      </c>
      <c r="AC489" s="2"/>
      <c r="AD489" s="2"/>
      <c r="AE489">
        <v>498</v>
      </c>
      <c r="AF489" s="2" t="s">
        <v>36</v>
      </c>
      <c r="AG489" s="2" t="s">
        <v>36</v>
      </c>
      <c r="AH489" s="2"/>
      <c r="AI489" s="2"/>
      <c r="AJ489" s="2" t="s">
        <v>36</v>
      </c>
      <c r="AK489" s="2" t="s">
        <v>36</v>
      </c>
    </row>
    <row r="490" spans="1:37" x14ac:dyDescent="0.3">
      <c r="A490">
        <v>318</v>
      </c>
      <c r="B490" s="1">
        <v>42571</v>
      </c>
      <c r="C490">
        <v>18</v>
      </c>
      <c r="D490" t="str">
        <f>VLOOKUP(seguimiento[[#This Row],[idinstituciones]],instituciones[[idinstituciones]:[nombre]],2,)</f>
        <v>Hospital Pediátrico Juan Pablo II</v>
      </c>
      <c r="E490" s="2" t="s">
        <v>33</v>
      </c>
      <c r="F490" s="2" t="s">
        <v>178</v>
      </c>
      <c r="G490" s="2" t="s">
        <v>59</v>
      </c>
      <c r="H490" s="2" t="s">
        <v>36</v>
      </c>
      <c r="I490" s="2" t="s">
        <v>45</v>
      </c>
      <c r="J490" s="2" t="s">
        <v>36</v>
      </c>
      <c r="K490" s="2"/>
      <c r="L490" s="2" t="s">
        <v>39</v>
      </c>
      <c r="M490" s="2"/>
      <c r="N490" s="2" t="s">
        <v>35</v>
      </c>
      <c r="O490" s="2" t="s">
        <v>36</v>
      </c>
      <c r="P490" s="2" t="s">
        <v>36</v>
      </c>
      <c r="Q490" s="2"/>
      <c r="R490" s="2" t="s">
        <v>118</v>
      </c>
      <c r="S490" s="2" t="s">
        <v>45</v>
      </c>
      <c r="T490" s="2" t="s">
        <v>46</v>
      </c>
      <c r="U490" s="2" t="s">
        <v>45</v>
      </c>
      <c r="V490" s="2" t="s">
        <v>45</v>
      </c>
      <c r="W490" s="2" t="s">
        <v>46</v>
      </c>
      <c r="X490" s="2" t="s">
        <v>43</v>
      </c>
      <c r="Y490" s="2" t="s">
        <v>47</v>
      </c>
      <c r="Z490" s="2" t="s">
        <v>281</v>
      </c>
      <c r="AA490" s="2" t="s">
        <v>35</v>
      </c>
      <c r="AB490" s="2" t="s">
        <v>36</v>
      </c>
      <c r="AC490" s="2"/>
      <c r="AD490" s="2"/>
      <c r="AE490">
        <v>2223</v>
      </c>
      <c r="AF490" s="2" t="s">
        <v>35</v>
      </c>
      <c r="AG490" s="2" t="s">
        <v>49</v>
      </c>
      <c r="AH490" s="2">
        <v>1</v>
      </c>
      <c r="AI490" s="2" t="str">
        <f>VLOOKUP(seguimiento[[#This Row],[vitamiad]],vitaminad[[id]:[valor]],2,)</f>
        <v>No realizado</v>
      </c>
      <c r="AJ490" s="2" t="s">
        <v>46</v>
      </c>
      <c r="AK490" s="2" t="s">
        <v>45</v>
      </c>
    </row>
    <row r="491" spans="1:37" x14ac:dyDescent="0.3">
      <c r="A491">
        <v>319</v>
      </c>
      <c r="B491" s="1">
        <v>40751</v>
      </c>
      <c r="C491">
        <v>21</v>
      </c>
      <c r="D491" t="str">
        <f>VLOOKUP(seguimiento[[#This Row],[idinstituciones]],instituciones[[idinstituciones]:[nombre]],2,)</f>
        <v>Hospital Infantil Municipal</v>
      </c>
      <c r="E491" s="2" t="s">
        <v>33</v>
      </c>
      <c r="F491" s="2" t="s">
        <v>34</v>
      </c>
      <c r="G491" s="2" t="s">
        <v>35</v>
      </c>
      <c r="H491" s="2" t="s">
        <v>36</v>
      </c>
      <c r="I491" s="2" t="s">
        <v>45</v>
      </c>
      <c r="J491" s="2" t="s">
        <v>35</v>
      </c>
      <c r="K491" s="2" t="s">
        <v>57</v>
      </c>
      <c r="L491" s="2" t="s">
        <v>44</v>
      </c>
      <c r="M491" s="2"/>
      <c r="N491" s="2" t="s">
        <v>35</v>
      </c>
      <c r="O491" s="2" t="s">
        <v>36</v>
      </c>
      <c r="P491" s="2" t="s">
        <v>36</v>
      </c>
      <c r="Q491" s="2"/>
      <c r="R491" s="2"/>
      <c r="S491" s="2" t="s">
        <v>45</v>
      </c>
      <c r="T491" s="2" t="s">
        <v>81</v>
      </c>
      <c r="U491" s="2" t="s">
        <v>45</v>
      </c>
      <c r="V491" s="2" t="s">
        <v>36</v>
      </c>
      <c r="W491" s="2" t="s">
        <v>41</v>
      </c>
      <c r="X491" s="2" t="s">
        <v>43</v>
      </c>
      <c r="Y491" s="2" t="s">
        <v>47</v>
      </c>
      <c r="Z491" s="2" t="s">
        <v>281</v>
      </c>
      <c r="AA491" s="2" t="s">
        <v>35</v>
      </c>
      <c r="AB491" s="2" t="s">
        <v>36</v>
      </c>
      <c r="AC491" s="2"/>
      <c r="AD491" s="2"/>
      <c r="AE491">
        <v>714</v>
      </c>
      <c r="AF491" s="2" t="s">
        <v>36</v>
      </c>
      <c r="AG491" s="2" t="s">
        <v>36</v>
      </c>
      <c r="AH491" s="2"/>
      <c r="AI491" s="2"/>
      <c r="AJ491" s="2" t="s">
        <v>36</v>
      </c>
      <c r="AK491" s="2" t="s">
        <v>36</v>
      </c>
    </row>
    <row r="492" spans="1:37" x14ac:dyDescent="0.3">
      <c r="A492">
        <v>319</v>
      </c>
      <c r="B492" s="1">
        <v>41115</v>
      </c>
      <c r="C492">
        <v>21</v>
      </c>
      <c r="D492" t="str">
        <f>VLOOKUP(seguimiento[[#This Row],[idinstituciones]],instituciones[[idinstituciones]:[nombre]],2,)</f>
        <v>Hospital Infantil Municipal</v>
      </c>
      <c r="E492" s="2" t="s">
        <v>33</v>
      </c>
      <c r="F492" s="2" t="s">
        <v>34</v>
      </c>
      <c r="G492" s="2" t="s">
        <v>35</v>
      </c>
      <c r="H492" s="2" t="s">
        <v>36</v>
      </c>
      <c r="I492" s="2" t="s">
        <v>45</v>
      </c>
      <c r="J492" s="2" t="s">
        <v>35</v>
      </c>
      <c r="K492" s="2"/>
      <c r="L492" s="2" t="s">
        <v>39</v>
      </c>
      <c r="M492" s="2"/>
      <c r="N492" s="2" t="s">
        <v>35</v>
      </c>
      <c r="O492" s="2" t="s">
        <v>36</v>
      </c>
      <c r="P492" s="2" t="s">
        <v>36</v>
      </c>
      <c r="Q492" s="2"/>
      <c r="R492" s="2"/>
      <c r="S492" s="2" t="s">
        <v>45</v>
      </c>
      <c r="T492" s="2" t="s">
        <v>66</v>
      </c>
      <c r="U492" s="2" t="s">
        <v>42</v>
      </c>
      <c r="V492" s="2" t="s">
        <v>36</v>
      </c>
      <c r="W492" s="2" t="s">
        <v>81</v>
      </c>
      <c r="X492" s="2" t="s">
        <v>43</v>
      </c>
      <c r="Y492" s="2" t="s">
        <v>44</v>
      </c>
      <c r="Z492" s="2" t="s">
        <v>281</v>
      </c>
      <c r="AA492" s="2" t="s">
        <v>35</v>
      </c>
      <c r="AB492" s="2" t="s">
        <v>36</v>
      </c>
      <c r="AC492" s="2"/>
      <c r="AD492" s="2"/>
      <c r="AE492">
        <v>900</v>
      </c>
      <c r="AF492" s="2" t="s">
        <v>36</v>
      </c>
      <c r="AG492" s="2" t="s">
        <v>36</v>
      </c>
      <c r="AH492" s="2"/>
      <c r="AI492" s="2"/>
      <c r="AJ492" s="2" t="s">
        <v>36</v>
      </c>
      <c r="AK492" s="2" t="s">
        <v>36</v>
      </c>
    </row>
    <row r="493" spans="1:37" x14ac:dyDescent="0.3">
      <c r="A493">
        <v>319</v>
      </c>
      <c r="B493" s="1">
        <v>41514</v>
      </c>
      <c r="C493">
        <v>21</v>
      </c>
      <c r="D493" t="str">
        <f>VLOOKUP(seguimiento[[#This Row],[idinstituciones]],instituciones[[idinstituciones]:[nombre]],2,)</f>
        <v>Hospital Infantil Municipal</v>
      </c>
      <c r="E493" s="2" t="s">
        <v>33</v>
      </c>
      <c r="F493" s="2" t="s">
        <v>34</v>
      </c>
      <c r="G493" s="2" t="s">
        <v>35</v>
      </c>
      <c r="H493" s="2" t="s">
        <v>36</v>
      </c>
      <c r="I493" s="2" t="s">
        <v>45</v>
      </c>
      <c r="J493" s="2" t="s">
        <v>35</v>
      </c>
      <c r="K493" s="2" t="s">
        <v>57</v>
      </c>
      <c r="L493" s="2" t="s">
        <v>39</v>
      </c>
      <c r="M493" s="2"/>
      <c r="N493" s="2" t="s">
        <v>35</v>
      </c>
      <c r="O493" s="2" t="s">
        <v>36</v>
      </c>
      <c r="P493" s="2" t="s">
        <v>36</v>
      </c>
      <c r="Q493" s="2"/>
      <c r="R493" s="2"/>
      <c r="S493" s="2" t="s">
        <v>45</v>
      </c>
      <c r="T493" s="2" t="s">
        <v>66</v>
      </c>
      <c r="U493" s="2" t="s">
        <v>42</v>
      </c>
      <c r="V493" s="2" t="s">
        <v>36</v>
      </c>
      <c r="W493" s="2" t="s">
        <v>66</v>
      </c>
      <c r="X493" s="2" t="s">
        <v>43</v>
      </c>
      <c r="Y493" s="2" t="s">
        <v>47</v>
      </c>
      <c r="Z493" s="2" t="s">
        <v>281</v>
      </c>
      <c r="AA493" s="2" t="s">
        <v>35</v>
      </c>
      <c r="AB493" s="2" t="s">
        <v>36</v>
      </c>
      <c r="AC493" s="2"/>
      <c r="AD493" s="2"/>
      <c r="AE493">
        <v>752</v>
      </c>
      <c r="AF493" s="2" t="s">
        <v>36</v>
      </c>
      <c r="AG493" s="2" t="s">
        <v>36</v>
      </c>
      <c r="AH493" s="2"/>
      <c r="AI493" s="2"/>
      <c r="AJ493" s="2" t="s">
        <v>36</v>
      </c>
      <c r="AK493" s="2" t="s">
        <v>36</v>
      </c>
    </row>
    <row r="494" spans="1:37" x14ac:dyDescent="0.3">
      <c r="A494">
        <v>320</v>
      </c>
      <c r="B494" s="1">
        <v>40941</v>
      </c>
      <c r="C494">
        <v>21</v>
      </c>
      <c r="D494" t="str">
        <f>VLOOKUP(seguimiento[[#This Row],[idinstituciones]],instituciones[[idinstituciones]:[nombre]],2,)</f>
        <v>Hospital Infantil Municipal</v>
      </c>
      <c r="E494" s="2" t="s">
        <v>36</v>
      </c>
      <c r="F494" s="2" t="s">
        <v>36</v>
      </c>
      <c r="G494" s="2" t="s">
        <v>36</v>
      </c>
      <c r="H494" s="2" t="s">
        <v>36</v>
      </c>
      <c r="I494" s="2" t="s">
        <v>36</v>
      </c>
      <c r="J494" s="2" t="s">
        <v>36</v>
      </c>
      <c r="K494" s="2"/>
      <c r="L494" s="2" t="s">
        <v>36</v>
      </c>
      <c r="M494" s="2"/>
      <c r="N494" s="2"/>
      <c r="O494" s="2" t="s">
        <v>36</v>
      </c>
      <c r="P494" s="2" t="s">
        <v>36</v>
      </c>
      <c r="Q494" s="2"/>
      <c r="R494" s="2"/>
      <c r="S494" s="2" t="s">
        <v>36</v>
      </c>
      <c r="T494" s="2" t="s">
        <v>36</v>
      </c>
      <c r="U494" s="2" t="s">
        <v>36</v>
      </c>
      <c r="V494" s="2" t="s">
        <v>36</v>
      </c>
      <c r="W494" s="2" t="s">
        <v>36</v>
      </c>
      <c r="X494" s="2" t="s">
        <v>36</v>
      </c>
      <c r="Y494" s="2" t="s">
        <v>36</v>
      </c>
      <c r="Z494" s="2"/>
      <c r="AA494" s="2"/>
      <c r="AB494" s="2" t="s">
        <v>36</v>
      </c>
      <c r="AC494" s="2"/>
      <c r="AD494" s="2"/>
      <c r="AE494">
        <v>1316</v>
      </c>
      <c r="AF494" s="2" t="s">
        <v>36</v>
      </c>
      <c r="AG494" s="2" t="s">
        <v>36</v>
      </c>
      <c r="AH494" s="2"/>
      <c r="AI494" s="2"/>
      <c r="AJ494" s="2" t="s">
        <v>36</v>
      </c>
      <c r="AK494" s="2" t="s">
        <v>36</v>
      </c>
    </row>
    <row r="495" spans="1:37" x14ac:dyDescent="0.3">
      <c r="A495">
        <v>320</v>
      </c>
      <c r="B495" s="1">
        <v>41340</v>
      </c>
      <c r="C495">
        <v>21</v>
      </c>
      <c r="D495" t="str">
        <f>VLOOKUP(seguimiento[[#This Row],[idinstituciones]],instituciones[[idinstituciones]:[nombre]],2,)</f>
        <v>Hospital Infantil Municipal</v>
      </c>
      <c r="E495" s="2" t="s">
        <v>33</v>
      </c>
      <c r="F495" s="2" t="s">
        <v>34</v>
      </c>
      <c r="G495" s="2" t="s">
        <v>55</v>
      </c>
      <c r="H495" s="2" t="s">
        <v>36</v>
      </c>
      <c r="I495" s="2" t="s">
        <v>45</v>
      </c>
      <c r="J495" s="2" t="s">
        <v>35</v>
      </c>
      <c r="K495" s="2" t="s">
        <v>57</v>
      </c>
      <c r="L495" s="2" t="s">
        <v>39</v>
      </c>
      <c r="M495" s="2"/>
      <c r="N495" s="2" t="s">
        <v>35</v>
      </c>
      <c r="O495" s="2" t="s">
        <v>36</v>
      </c>
      <c r="P495" s="2" t="s">
        <v>36</v>
      </c>
      <c r="Q495" s="2"/>
      <c r="R495" s="2"/>
      <c r="S495" s="2" t="s">
        <v>45</v>
      </c>
      <c r="T495" s="2" t="s">
        <v>81</v>
      </c>
      <c r="U495" s="2" t="s">
        <v>45</v>
      </c>
      <c r="V495" s="2" t="s">
        <v>36</v>
      </c>
      <c r="W495" s="2" t="s">
        <v>66</v>
      </c>
      <c r="X495" s="2" t="s">
        <v>43</v>
      </c>
      <c r="Y495" s="2" t="s">
        <v>47</v>
      </c>
      <c r="Z495" s="2" t="s">
        <v>281</v>
      </c>
      <c r="AA495" s="2" t="s">
        <v>35</v>
      </c>
      <c r="AB495" s="2" t="s">
        <v>36</v>
      </c>
      <c r="AC495" s="2"/>
      <c r="AD495" s="2"/>
      <c r="AE495">
        <v>593</v>
      </c>
      <c r="AF495" s="2" t="s">
        <v>36</v>
      </c>
      <c r="AG495" s="2" t="s">
        <v>36</v>
      </c>
      <c r="AH495" s="2"/>
      <c r="AI495" s="2"/>
      <c r="AJ495" s="2" t="s">
        <v>36</v>
      </c>
      <c r="AK495" s="2" t="s">
        <v>36</v>
      </c>
    </row>
    <row r="496" spans="1:37" x14ac:dyDescent="0.3">
      <c r="A496">
        <v>321</v>
      </c>
      <c r="B496" s="1">
        <v>40633</v>
      </c>
      <c r="C496">
        <v>21</v>
      </c>
      <c r="D496" t="str">
        <f>VLOOKUP(seguimiento[[#This Row],[idinstituciones]],instituciones[[idinstituciones]:[nombre]],2,)</f>
        <v>Hospital Infantil Municipal</v>
      </c>
      <c r="E496" s="2" t="s">
        <v>33</v>
      </c>
      <c r="F496" s="2" t="s">
        <v>34</v>
      </c>
      <c r="G496" s="2" t="s">
        <v>55</v>
      </c>
      <c r="H496" s="2" t="s">
        <v>36</v>
      </c>
      <c r="I496" s="2" t="s">
        <v>45</v>
      </c>
      <c r="J496" s="2" t="s">
        <v>35</v>
      </c>
      <c r="K496" s="2" t="s">
        <v>38</v>
      </c>
      <c r="L496" s="2" t="s">
        <v>39</v>
      </c>
      <c r="M496" s="2"/>
      <c r="N496" s="2" t="s">
        <v>35</v>
      </c>
      <c r="O496" s="2" t="s">
        <v>36</v>
      </c>
      <c r="P496" s="2" t="s">
        <v>36</v>
      </c>
      <c r="Q496" s="2"/>
      <c r="R496" s="2"/>
      <c r="S496" s="2" t="s">
        <v>45</v>
      </c>
      <c r="T496" s="2" t="s">
        <v>81</v>
      </c>
      <c r="U496" s="2" t="s">
        <v>42</v>
      </c>
      <c r="V496" s="2" t="s">
        <v>36</v>
      </c>
      <c r="W496" s="2" t="s">
        <v>36</v>
      </c>
      <c r="X496" s="2" t="s">
        <v>43</v>
      </c>
      <c r="Y496" s="2" t="s">
        <v>79</v>
      </c>
      <c r="Z496" s="2" t="s">
        <v>281</v>
      </c>
      <c r="AA496" s="2" t="s">
        <v>35</v>
      </c>
      <c r="AB496" s="2" t="s">
        <v>36</v>
      </c>
      <c r="AC496" s="2"/>
      <c r="AD496" s="2"/>
      <c r="AE496">
        <v>1651</v>
      </c>
      <c r="AF496" s="2" t="s">
        <v>36</v>
      </c>
      <c r="AG496" s="2" t="s">
        <v>36</v>
      </c>
      <c r="AH496" s="2"/>
      <c r="AI496" s="2"/>
      <c r="AJ496" s="2" t="s">
        <v>36</v>
      </c>
      <c r="AK496" s="2" t="s">
        <v>36</v>
      </c>
    </row>
    <row r="497" spans="1:37" x14ac:dyDescent="0.3">
      <c r="A497">
        <v>321</v>
      </c>
      <c r="B497" s="1">
        <v>41262</v>
      </c>
      <c r="C497">
        <v>21</v>
      </c>
      <c r="D497" t="str">
        <f>VLOOKUP(seguimiento[[#This Row],[idinstituciones]],instituciones[[idinstituciones]:[nombre]],2,)</f>
        <v>Hospital Infantil Municipal</v>
      </c>
      <c r="E497" s="2" t="s">
        <v>35</v>
      </c>
      <c r="F497" s="2" t="s">
        <v>34</v>
      </c>
      <c r="G497" s="2" t="s">
        <v>35</v>
      </c>
      <c r="H497" s="2" t="s">
        <v>36</v>
      </c>
      <c r="I497" s="2" t="s">
        <v>45</v>
      </c>
      <c r="J497" s="2" t="s">
        <v>35</v>
      </c>
      <c r="K497" s="2" t="s">
        <v>38</v>
      </c>
      <c r="L497" s="2" t="s">
        <v>39</v>
      </c>
      <c r="M497" s="2"/>
      <c r="N497" s="2" t="s">
        <v>35</v>
      </c>
      <c r="O497" s="2" t="s">
        <v>36</v>
      </c>
      <c r="P497" s="2" t="s">
        <v>36</v>
      </c>
      <c r="Q497" s="2"/>
      <c r="R497" s="2"/>
      <c r="S497" s="2" t="s">
        <v>45</v>
      </c>
      <c r="T497" s="2" t="s">
        <v>66</v>
      </c>
      <c r="U497" s="2" t="s">
        <v>42</v>
      </c>
      <c r="V497" s="2" t="s">
        <v>36</v>
      </c>
      <c r="W497" s="2" t="s">
        <v>36</v>
      </c>
      <c r="X497" s="2" t="s">
        <v>43</v>
      </c>
      <c r="Y497" s="2" t="s">
        <v>36</v>
      </c>
      <c r="Z497" s="2" t="s">
        <v>281</v>
      </c>
      <c r="AA497" s="2" t="s">
        <v>35</v>
      </c>
      <c r="AB497" s="2" t="s">
        <v>36</v>
      </c>
      <c r="AC497" s="2"/>
      <c r="AD497" s="2"/>
      <c r="AE497">
        <v>847</v>
      </c>
      <c r="AF497" s="2" t="s">
        <v>36</v>
      </c>
      <c r="AG497" s="2" t="s">
        <v>36</v>
      </c>
      <c r="AH497" s="2"/>
      <c r="AI497" s="2"/>
      <c r="AJ497" s="2" t="s">
        <v>36</v>
      </c>
      <c r="AK497" s="2" t="s">
        <v>36</v>
      </c>
    </row>
    <row r="498" spans="1:37" x14ac:dyDescent="0.3">
      <c r="A498">
        <v>321</v>
      </c>
      <c r="B498" s="1">
        <v>41374</v>
      </c>
      <c r="C498">
        <v>21</v>
      </c>
      <c r="D498" t="str">
        <f>VLOOKUP(seguimiento[[#This Row],[idinstituciones]],instituciones[[idinstituciones]:[nombre]],2,)</f>
        <v>Hospital Infantil Municipal</v>
      </c>
      <c r="E498" s="2" t="s">
        <v>33</v>
      </c>
      <c r="F498" s="2" t="s">
        <v>58</v>
      </c>
      <c r="G498" s="2" t="s">
        <v>59</v>
      </c>
      <c r="H498" s="2" t="s">
        <v>36</v>
      </c>
      <c r="I498" s="2" t="s">
        <v>45</v>
      </c>
      <c r="J498" s="2" t="s">
        <v>35</v>
      </c>
      <c r="K498" s="2" t="s">
        <v>38</v>
      </c>
      <c r="L498" s="2" t="s">
        <v>39</v>
      </c>
      <c r="M498" s="2"/>
      <c r="N498" s="2" t="s">
        <v>35</v>
      </c>
      <c r="O498" s="2" t="s">
        <v>36</v>
      </c>
      <c r="P498" s="2" t="s">
        <v>36</v>
      </c>
      <c r="Q498" s="2"/>
      <c r="R498" s="2"/>
      <c r="S498" s="2" t="s">
        <v>45</v>
      </c>
      <c r="T498" s="2" t="s">
        <v>66</v>
      </c>
      <c r="U498" s="2" t="s">
        <v>42</v>
      </c>
      <c r="V498" s="2" t="s">
        <v>36</v>
      </c>
      <c r="W498" s="2" t="s">
        <v>36</v>
      </c>
      <c r="X498" s="2" t="s">
        <v>43</v>
      </c>
      <c r="Y498" s="2" t="s">
        <v>47</v>
      </c>
      <c r="Z498" s="2" t="s">
        <v>281</v>
      </c>
      <c r="AA498" s="2" t="s">
        <v>35</v>
      </c>
      <c r="AB498" s="2" t="s">
        <v>36</v>
      </c>
      <c r="AC498" s="2"/>
      <c r="AD498" s="2"/>
      <c r="AE498">
        <v>448</v>
      </c>
      <c r="AF498" s="2" t="s">
        <v>36</v>
      </c>
      <c r="AG498" s="2" t="s">
        <v>36</v>
      </c>
      <c r="AH498" s="2"/>
      <c r="AI498" s="2"/>
      <c r="AJ498" s="2" t="s">
        <v>36</v>
      </c>
      <c r="AK498" s="2" t="s">
        <v>36</v>
      </c>
    </row>
    <row r="499" spans="1:37" x14ac:dyDescent="0.3">
      <c r="A499">
        <v>322</v>
      </c>
      <c r="B499" s="1">
        <v>40667</v>
      </c>
      <c r="C499">
        <v>21</v>
      </c>
      <c r="D499" t="str">
        <f>VLOOKUP(seguimiento[[#This Row],[idinstituciones]],instituciones[[idinstituciones]:[nombre]],2,)</f>
        <v>Hospital Infantil Municipal</v>
      </c>
      <c r="E499" s="2" t="s">
        <v>33</v>
      </c>
      <c r="F499" s="2" t="s">
        <v>34</v>
      </c>
      <c r="G499" s="2" t="s">
        <v>55</v>
      </c>
      <c r="H499" s="2" t="s">
        <v>36</v>
      </c>
      <c r="I499" s="2" t="s">
        <v>45</v>
      </c>
      <c r="J499" s="2" t="s">
        <v>35</v>
      </c>
      <c r="K499" s="2" t="s">
        <v>57</v>
      </c>
      <c r="L499" s="2" t="s">
        <v>82</v>
      </c>
      <c r="M499" s="2"/>
      <c r="N499" s="2" t="s">
        <v>35</v>
      </c>
      <c r="O499" s="2" t="s">
        <v>36</v>
      </c>
      <c r="P499" s="2" t="s">
        <v>36</v>
      </c>
      <c r="Q499" s="2"/>
      <c r="R499" s="2"/>
      <c r="S499" s="2" t="s">
        <v>45</v>
      </c>
      <c r="T499" s="2" t="s">
        <v>81</v>
      </c>
      <c r="U499" s="2" t="s">
        <v>45</v>
      </c>
      <c r="V499" s="2" t="s">
        <v>36</v>
      </c>
      <c r="W499" s="2" t="s">
        <v>36</v>
      </c>
      <c r="X499" s="2" t="s">
        <v>43</v>
      </c>
      <c r="Y499" s="2" t="s">
        <v>36</v>
      </c>
      <c r="Z499" s="2" t="s">
        <v>281</v>
      </c>
      <c r="AA499" s="2" t="s">
        <v>35</v>
      </c>
      <c r="AB499" s="2" t="s">
        <v>36</v>
      </c>
      <c r="AC499" s="2"/>
      <c r="AD499" s="2"/>
      <c r="AE499">
        <v>995</v>
      </c>
      <c r="AF499" s="2" t="s">
        <v>36</v>
      </c>
      <c r="AG499" s="2" t="s">
        <v>36</v>
      </c>
      <c r="AH499" s="2"/>
      <c r="AI499" s="2"/>
      <c r="AJ499" s="2" t="s">
        <v>36</v>
      </c>
      <c r="AK499" s="2" t="s">
        <v>36</v>
      </c>
    </row>
    <row r="500" spans="1:37" x14ac:dyDescent="0.3">
      <c r="A500">
        <v>322</v>
      </c>
      <c r="B500" s="1">
        <v>41115</v>
      </c>
      <c r="C500">
        <v>21</v>
      </c>
      <c r="D500" t="str">
        <f>VLOOKUP(seguimiento[[#This Row],[idinstituciones]],instituciones[[idinstituciones]:[nombre]],2,)</f>
        <v>Hospital Infantil Municipal</v>
      </c>
      <c r="E500" s="2" t="s">
        <v>33</v>
      </c>
      <c r="F500" s="2" t="s">
        <v>34</v>
      </c>
      <c r="G500" s="2" t="s">
        <v>35</v>
      </c>
      <c r="H500" s="2" t="s">
        <v>36</v>
      </c>
      <c r="I500" s="2" t="s">
        <v>45</v>
      </c>
      <c r="J500" s="2" t="s">
        <v>35</v>
      </c>
      <c r="K500" s="2"/>
      <c r="L500" s="2" t="s">
        <v>39</v>
      </c>
      <c r="M500" s="2"/>
      <c r="N500" s="2" t="s">
        <v>35</v>
      </c>
      <c r="O500" s="2" t="s">
        <v>36</v>
      </c>
      <c r="P500" s="2" t="s">
        <v>36</v>
      </c>
      <c r="Q500" s="2"/>
      <c r="R500" s="2"/>
      <c r="S500" s="2" t="s">
        <v>36</v>
      </c>
      <c r="T500" s="2" t="s">
        <v>66</v>
      </c>
      <c r="U500" s="2" t="s">
        <v>42</v>
      </c>
      <c r="V500" s="2" t="s">
        <v>36</v>
      </c>
      <c r="W500" s="2" t="s">
        <v>36</v>
      </c>
      <c r="X500" s="2" t="s">
        <v>43</v>
      </c>
      <c r="Y500" s="2" t="s">
        <v>47</v>
      </c>
      <c r="Z500" s="2" t="s">
        <v>281</v>
      </c>
      <c r="AA500" s="2" t="s">
        <v>35</v>
      </c>
      <c r="AB500" s="2" t="s">
        <v>36</v>
      </c>
      <c r="AC500" s="2"/>
      <c r="AD500" s="2"/>
      <c r="AE500">
        <v>1383</v>
      </c>
      <c r="AF500" s="2" t="s">
        <v>36</v>
      </c>
      <c r="AG500" s="2" t="s">
        <v>36</v>
      </c>
      <c r="AH500" s="2"/>
      <c r="AI500" s="2"/>
      <c r="AJ500" s="2" t="s">
        <v>36</v>
      </c>
      <c r="AK500" s="2" t="s">
        <v>36</v>
      </c>
    </row>
    <row r="501" spans="1:37" x14ac:dyDescent="0.3">
      <c r="A501">
        <v>322</v>
      </c>
      <c r="B501" s="1">
        <v>41507</v>
      </c>
      <c r="C501">
        <v>21</v>
      </c>
      <c r="D501" t="str">
        <f>VLOOKUP(seguimiento[[#This Row],[idinstituciones]],instituciones[[idinstituciones]:[nombre]],2,)</f>
        <v>Hospital Infantil Municipal</v>
      </c>
      <c r="E501" s="2" t="s">
        <v>33</v>
      </c>
      <c r="F501" s="2" t="s">
        <v>34</v>
      </c>
      <c r="G501" s="2" t="s">
        <v>35</v>
      </c>
      <c r="H501" s="2" t="s">
        <v>36</v>
      </c>
      <c r="I501" s="2" t="s">
        <v>45</v>
      </c>
      <c r="J501" s="2" t="s">
        <v>35</v>
      </c>
      <c r="K501" s="2" t="s">
        <v>57</v>
      </c>
      <c r="L501" s="2" t="s">
        <v>39</v>
      </c>
      <c r="M501" s="2"/>
      <c r="N501" s="2" t="s">
        <v>35</v>
      </c>
      <c r="O501" s="2" t="s">
        <v>36</v>
      </c>
      <c r="P501" s="2" t="s">
        <v>36</v>
      </c>
      <c r="Q501" s="2"/>
      <c r="R501" s="2"/>
      <c r="S501" s="2" t="s">
        <v>45</v>
      </c>
      <c r="T501" s="2" t="s">
        <v>66</v>
      </c>
      <c r="U501" s="2" t="s">
        <v>42</v>
      </c>
      <c r="V501" s="2" t="s">
        <v>36</v>
      </c>
      <c r="W501" s="2" t="s">
        <v>36</v>
      </c>
      <c r="X501" s="2" t="s">
        <v>43</v>
      </c>
      <c r="Y501" s="2" t="s">
        <v>47</v>
      </c>
      <c r="Z501" s="2" t="s">
        <v>281</v>
      </c>
      <c r="AA501" s="2" t="s">
        <v>35</v>
      </c>
      <c r="AB501" s="2" t="s">
        <v>36</v>
      </c>
      <c r="AC501" s="2"/>
      <c r="AD501" s="2"/>
      <c r="AE501">
        <v>1007</v>
      </c>
      <c r="AF501" s="2" t="s">
        <v>36</v>
      </c>
      <c r="AG501" s="2" t="s">
        <v>36</v>
      </c>
      <c r="AH501" s="2"/>
      <c r="AI501" s="2"/>
      <c r="AJ501" s="2" t="s">
        <v>36</v>
      </c>
      <c r="AK501" s="2" t="s">
        <v>36</v>
      </c>
    </row>
    <row r="502" spans="1:37" x14ac:dyDescent="0.3">
      <c r="A502">
        <v>323</v>
      </c>
      <c r="B502" s="1">
        <v>40765</v>
      </c>
      <c r="C502">
        <v>21</v>
      </c>
      <c r="D502" t="str">
        <f>VLOOKUP(seguimiento[[#This Row],[idinstituciones]],instituciones[[idinstituciones]:[nombre]],2,)</f>
        <v>Hospital Infantil Municipal</v>
      </c>
      <c r="E502" s="2" t="s">
        <v>33</v>
      </c>
      <c r="F502" s="2" t="s">
        <v>34</v>
      </c>
      <c r="G502" s="2" t="s">
        <v>35</v>
      </c>
      <c r="H502" s="2" t="s">
        <v>36</v>
      </c>
      <c r="I502" s="2" t="s">
        <v>45</v>
      </c>
      <c r="J502" s="2" t="s">
        <v>35</v>
      </c>
      <c r="K502" s="2" t="s">
        <v>57</v>
      </c>
      <c r="L502" s="2" t="s">
        <v>39</v>
      </c>
      <c r="M502" s="2"/>
      <c r="N502" s="2" t="s">
        <v>35</v>
      </c>
      <c r="O502" s="2" t="s">
        <v>36</v>
      </c>
      <c r="P502" s="2" t="s">
        <v>36</v>
      </c>
      <c r="Q502" s="2"/>
      <c r="R502" s="2"/>
      <c r="S502" s="2" t="s">
        <v>37</v>
      </c>
      <c r="T502" s="2" t="s">
        <v>81</v>
      </c>
      <c r="U502" s="2" t="s">
        <v>42</v>
      </c>
      <c r="V502" s="2" t="s">
        <v>36</v>
      </c>
      <c r="W502" s="2" t="s">
        <v>41</v>
      </c>
      <c r="X502" s="2" t="s">
        <v>43</v>
      </c>
      <c r="Y502" s="2" t="s">
        <v>47</v>
      </c>
      <c r="Z502" s="2" t="s">
        <v>281</v>
      </c>
      <c r="AA502" s="2" t="s">
        <v>35</v>
      </c>
      <c r="AB502" s="2" t="s">
        <v>36</v>
      </c>
      <c r="AC502" s="2"/>
      <c r="AD502" s="2"/>
      <c r="AE502">
        <v>1110</v>
      </c>
      <c r="AF502" s="2" t="s">
        <v>36</v>
      </c>
      <c r="AG502" s="2" t="s">
        <v>36</v>
      </c>
      <c r="AH502" s="2"/>
      <c r="AI502" s="2"/>
      <c r="AJ502" s="2" t="s">
        <v>36</v>
      </c>
      <c r="AK502" s="2" t="s">
        <v>36</v>
      </c>
    </row>
    <row r="503" spans="1:37" x14ac:dyDescent="0.3">
      <c r="A503">
        <v>323</v>
      </c>
      <c r="B503" s="1">
        <v>40968</v>
      </c>
      <c r="C503">
        <v>21</v>
      </c>
      <c r="D503" t="str">
        <f>VLOOKUP(seguimiento[[#This Row],[idinstituciones]],instituciones[[idinstituciones]:[nombre]],2,)</f>
        <v>Hospital Infantil Municipal</v>
      </c>
      <c r="E503" s="2" t="s">
        <v>33</v>
      </c>
      <c r="F503" s="2" t="s">
        <v>34</v>
      </c>
      <c r="G503" s="2" t="s">
        <v>35</v>
      </c>
      <c r="H503" s="2" t="s">
        <v>36</v>
      </c>
      <c r="I503" s="2" t="s">
        <v>45</v>
      </c>
      <c r="J503" s="2" t="s">
        <v>35</v>
      </c>
      <c r="K503" s="2" t="s">
        <v>57</v>
      </c>
      <c r="L503" s="2" t="s">
        <v>39</v>
      </c>
      <c r="M503" s="2"/>
      <c r="N503" s="2" t="s">
        <v>35</v>
      </c>
      <c r="O503" s="2" t="s">
        <v>36</v>
      </c>
      <c r="P503" s="2" t="s">
        <v>36</v>
      </c>
      <c r="Q503" s="2"/>
      <c r="R503" s="2"/>
      <c r="S503" s="2" t="s">
        <v>37</v>
      </c>
      <c r="T503" s="2" t="s">
        <v>74</v>
      </c>
      <c r="U503" s="2" t="s">
        <v>42</v>
      </c>
      <c r="V503" s="2" t="s">
        <v>36</v>
      </c>
      <c r="W503" s="2" t="s">
        <v>66</v>
      </c>
      <c r="X503" s="2" t="s">
        <v>43</v>
      </c>
      <c r="Y503" s="2" t="s">
        <v>47</v>
      </c>
      <c r="Z503" s="2" t="s">
        <v>281</v>
      </c>
      <c r="AA503" s="2" t="s">
        <v>35</v>
      </c>
      <c r="AB503" s="2" t="s">
        <v>36</v>
      </c>
      <c r="AC503" s="2"/>
      <c r="AD503" s="2"/>
      <c r="AE503">
        <v>1797</v>
      </c>
      <c r="AF503" s="2" t="s">
        <v>36</v>
      </c>
      <c r="AG503" s="2" t="s">
        <v>36</v>
      </c>
      <c r="AH503" s="2"/>
      <c r="AI503" s="2"/>
      <c r="AJ503" s="2" t="s">
        <v>36</v>
      </c>
      <c r="AK503" s="2" t="s">
        <v>36</v>
      </c>
    </row>
    <row r="504" spans="1:37" x14ac:dyDescent="0.3">
      <c r="A504">
        <v>323</v>
      </c>
      <c r="B504" s="1">
        <v>41332</v>
      </c>
      <c r="C504">
        <v>21</v>
      </c>
      <c r="D504" t="str">
        <f>VLOOKUP(seguimiento[[#This Row],[idinstituciones]],instituciones[[idinstituciones]:[nombre]],2,)</f>
        <v>Hospital Infantil Municipal</v>
      </c>
      <c r="E504" s="2" t="s">
        <v>35</v>
      </c>
      <c r="F504" s="2" t="s">
        <v>34</v>
      </c>
      <c r="G504" s="2" t="s">
        <v>35</v>
      </c>
      <c r="H504" s="2" t="s">
        <v>36</v>
      </c>
      <c r="I504" s="2" t="s">
        <v>45</v>
      </c>
      <c r="J504" s="2" t="s">
        <v>35</v>
      </c>
      <c r="K504" s="2"/>
      <c r="L504" s="2" t="s">
        <v>39</v>
      </c>
      <c r="M504" s="2"/>
      <c r="N504" s="2" t="s">
        <v>35</v>
      </c>
      <c r="O504" s="2" t="s">
        <v>36</v>
      </c>
      <c r="P504" s="2" t="s">
        <v>36</v>
      </c>
      <c r="Q504" s="2"/>
      <c r="R504" s="2"/>
      <c r="S504" s="2" t="s">
        <v>36</v>
      </c>
      <c r="T504" s="2" t="s">
        <v>66</v>
      </c>
      <c r="U504" s="2" t="s">
        <v>42</v>
      </c>
      <c r="V504" s="2" t="s">
        <v>42</v>
      </c>
      <c r="W504" s="2" t="s">
        <v>66</v>
      </c>
      <c r="X504" s="2" t="s">
        <v>43</v>
      </c>
      <c r="Y504" s="2" t="s">
        <v>36</v>
      </c>
      <c r="Z504" s="2" t="s">
        <v>281</v>
      </c>
      <c r="AA504" s="2"/>
      <c r="AB504" s="2" t="s">
        <v>36</v>
      </c>
      <c r="AC504" s="2"/>
      <c r="AD504" s="2"/>
      <c r="AE504">
        <v>357</v>
      </c>
      <c r="AF504" s="2" t="s">
        <v>36</v>
      </c>
      <c r="AG504" s="2" t="s">
        <v>36</v>
      </c>
      <c r="AH504" s="2"/>
      <c r="AI504" s="2"/>
      <c r="AJ504" s="2" t="s">
        <v>36</v>
      </c>
      <c r="AK504" s="2" t="s">
        <v>36</v>
      </c>
    </row>
    <row r="505" spans="1:37" x14ac:dyDescent="0.3">
      <c r="A505">
        <v>324</v>
      </c>
      <c r="B505" s="1">
        <v>40987</v>
      </c>
      <c r="C505">
        <v>16</v>
      </c>
      <c r="D505" t="str">
        <f>VLOOKUP(seguimiento[[#This Row],[idinstituciones]],instituciones[[idinstituciones]:[nombre]],2,)</f>
        <v>HOSPITAL de PEDIATRÍA "Juan P. Garrahan"</v>
      </c>
      <c r="E505" s="2" t="s">
        <v>35</v>
      </c>
      <c r="F505" s="2" t="s">
        <v>34</v>
      </c>
      <c r="G505" s="2" t="s">
        <v>55</v>
      </c>
      <c r="H505" s="2" t="s">
        <v>36</v>
      </c>
      <c r="I505" s="2" t="s">
        <v>45</v>
      </c>
      <c r="J505" s="2" t="s">
        <v>44</v>
      </c>
      <c r="K505" s="2"/>
      <c r="L505" s="2" t="s">
        <v>39</v>
      </c>
      <c r="M505" s="2"/>
      <c r="N505" s="2" t="s">
        <v>35</v>
      </c>
      <c r="O505" s="2" t="s">
        <v>36</v>
      </c>
      <c r="P505" s="2" t="s">
        <v>36</v>
      </c>
      <c r="Q505" s="2" t="s">
        <v>34</v>
      </c>
      <c r="R505" s="2"/>
      <c r="S505" s="2" t="s">
        <v>45</v>
      </c>
      <c r="T505" s="2" t="s">
        <v>48</v>
      </c>
      <c r="U505" s="2" t="s">
        <v>42</v>
      </c>
      <c r="V505" s="2" t="s">
        <v>36</v>
      </c>
      <c r="W505" s="2" t="s">
        <v>49</v>
      </c>
      <c r="X505" s="2" t="s">
        <v>43</v>
      </c>
      <c r="Y505" s="2" t="s">
        <v>36</v>
      </c>
      <c r="Z505" s="2" t="s">
        <v>281</v>
      </c>
      <c r="AA505" s="2" t="s">
        <v>35</v>
      </c>
      <c r="AB505" s="2" t="s">
        <v>36</v>
      </c>
      <c r="AC505" s="2"/>
      <c r="AD505" s="2"/>
      <c r="AE505">
        <v>755</v>
      </c>
      <c r="AF505" s="2" t="s">
        <v>36</v>
      </c>
      <c r="AG505" s="2" t="s">
        <v>36</v>
      </c>
      <c r="AH505" s="2"/>
      <c r="AI505" s="2"/>
      <c r="AJ505" s="2" t="s">
        <v>36</v>
      </c>
      <c r="AK505" s="2" t="s">
        <v>36</v>
      </c>
    </row>
    <row r="506" spans="1:37" x14ac:dyDescent="0.3">
      <c r="A506">
        <v>325</v>
      </c>
      <c r="B506" s="1">
        <v>40836</v>
      </c>
      <c r="C506">
        <v>24</v>
      </c>
      <c r="D506" t="str">
        <f>VLOOKUP(seguimiento[[#This Row],[idinstituciones]],instituciones[[idinstituciones]:[nombre]],2,)</f>
        <v>Hospital Sor Maria Ludovica de La Plata</v>
      </c>
      <c r="E506" s="2" t="s">
        <v>64</v>
      </c>
      <c r="F506" s="2" t="s">
        <v>34</v>
      </c>
      <c r="G506" s="2" t="s">
        <v>59</v>
      </c>
      <c r="H506" s="2" t="s">
        <v>36</v>
      </c>
      <c r="I506" s="2" t="s">
        <v>45</v>
      </c>
      <c r="J506" s="2" t="s">
        <v>35</v>
      </c>
      <c r="K506" s="2" t="s">
        <v>78</v>
      </c>
      <c r="L506" s="2" t="s">
        <v>39</v>
      </c>
      <c r="M506" s="2"/>
      <c r="N506" s="2" t="s">
        <v>35</v>
      </c>
      <c r="O506" s="2" t="s">
        <v>36</v>
      </c>
      <c r="P506" s="2" t="s">
        <v>42</v>
      </c>
      <c r="Q506" s="2"/>
      <c r="R506" s="2" t="s">
        <v>40</v>
      </c>
      <c r="S506" s="2" t="s">
        <v>37</v>
      </c>
      <c r="T506" s="2" t="s">
        <v>49</v>
      </c>
      <c r="U506" s="2" t="s">
        <v>45</v>
      </c>
      <c r="V506" s="2" t="s">
        <v>45</v>
      </c>
      <c r="W506" s="2" t="s">
        <v>49</v>
      </c>
      <c r="X506" s="2" t="s">
        <v>65</v>
      </c>
      <c r="Y506" s="2" t="s">
        <v>54</v>
      </c>
      <c r="Z506" s="2" t="s">
        <v>281</v>
      </c>
      <c r="AA506" s="2" t="s">
        <v>35</v>
      </c>
      <c r="AB506" s="2" t="s">
        <v>36</v>
      </c>
      <c r="AC506" s="2"/>
      <c r="AD506" s="2"/>
      <c r="AE506">
        <v>1661</v>
      </c>
      <c r="AF506" s="2" t="s">
        <v>36</v>
      </c>
      <c r="AG506" s="2" t="s">
        <v>36</v>
      </c>
      <c r="AH506" s="2"/>
      <c r="AI506" s="2"/>
      <c r="AJ506" s="2" t="s">
        <v>36</v>
      </c>
      <c r="AK506" s="2" t="s">
        <v>36</v>
      </c>
    </row>
    <row r="507" spans="1:37" x14ac:dyDescent="0.3">
      <c r="A507">
        <v>325</v>
      </c>
      <c r="B507" s="1">
        <v>41228</v>
      </c>
      <c r="C507">
        <v>24</v>
      </c>
      <c r="D507" t="str">
        <f>VLOOKUP(seguimiento[[#This Row],[idinstituciones]],instituciones[[idinstituciones]:[nombre]],2,)</f>
        <v>Hospital Sor Maria Ludovica de La Plata</v>
      </c>
      <c r="E507" s="2" t="s">
        <v>64</v>
      </c>
      <c r="F507" s="2" t="s">
        <v>34</v>
      </c>
      <c r="G507" s="2" t="s">
        <v>59</v>
      </c>
      <c r="H507" s="2" t="s">
        <v>36</v>
      </c>
      <c r="I507" s="2" t="s">
        <v>45</v>
      </c>
      <c r="J507" s="2" t="s">
        <v>35</v>
      </c>
      <c r="K507" s="2" t="s">
        <v>38</v>
      </c>
      <c r="L507" s="2" t="s">
        <v>39</v>
      </c>
      <c r="M507" s="2"/>
      <c r="N507" s="2" t="s">
        <v>35</v>
      </c>
      <c r="O507" s="2" t="s">
        <v>36</v>
      </c>
      <c r="P507" s="2" t="s">
        <v>42</v>
      </c>
      <c r="Q507" s="2"/>
      <c r="R507" s="2" t="s">
        <v>40</v>
      </c>
      <c r="S507" s="2" t="s">
        <v>37</v>
      </c>
      <c r="T507" s="2" t="s">
        <v>46</v>
      </c>
      <c r="U507" s="2" t="s">
        <v>37</v>
      </c>
      <c r="V507" s="2" t="s">
        <v>37</v>
      </c>
      <c r="W507" s="2" t="s">
        <v>46</v>
      </c>
      <c r="X507" s="2" t="s">
        <v>43</v>
      </c>
      <c r="Y507" s="2" t="s">
        <v>54</v>
      </c>
      <c r="Z507" s="2" t="s">
        <v>281</v>
      </c>
      <c r="AA507" s="2" t="s">
        <v>35</v>
      </c>
      <c r="AB507" s="2" t="s">
        <v>36</v>
      </c>
      <c r="AC507" s="2"/>
      <c r="AD507" s="2"/>
      <c r="AE507">
        <v>1277</v>
      </c>
      <c r="AF507" s="2" t="s">
        <v>36</v>
      </c>
      <c r="AG507" s="2" t="s">
        <v>36</v>
      </c>
      <c r="AH507" s="2"/>
      <c r="AI507" s="2"/>
      <c r="AJ507" s="2" t="s">
        <v>36</v>
      </c>
      <c r="AK507" s="2" t="s">
        <v>36</v>
      </c>
    </row>
    <row r="508" spans="1:37" x14ac:dyDescent="0.3">
      <c r="A508">
        <v>325</v>
      </c>
      <c r="B508" s="1">
        <v>41618</v>
      </c>
      <c r="C508">
        <v>24</v>
      </c>
      <c r="D508" t="str">
        <f>VLOOKUP(seguimiento[[#This Row],[idinstituciones]],instituciones[[idinstituciones]:[nombre]],2,)</f>
        <v>Hospital Sor Maria Ludovica de La Plata</v>
      </c>
      <c r="E508" s="2" t="s">
        <v>64</v>
      </c>
      <c r="F508" s="2" t="s">
        <v>58</v>
      </c>
      <c r="G508" s="2" t="s">
        <v>59</v>
      </c>
      <c r="H508" s="2" t="s">
        <v>36</v>
      </c>
      <c r="I508" s="2" t="s">
        <v>45</v>
      </c>
      <c r="J508" s="2" t="s">
        <v>35</v>
      </c>
      <c r="K508" s="2" t="s">
        <v>38</v>
      </c>
      <c r="L508" s="2" t="s">
        <v>39</v>
      </c>
      <c r="M508" s="2"/>
      <c r="N508" s="2" t="s">
        <v>35</v>
      </c>
      <c r="O508" s="2" t="s">
        <v>36</v>
      </c>
      <c r="P508" s="2" t="s">
        <v>42</v>
      </c>
      <c r="Q508" s="2"/>
      <c r="R508" s="2" t="s">
        <v>40</v>
      </c>
      <c r="S508" s="2" t="s">
        <v>45</v>
      </c>
      <c r="T508" s="2" t="s">
        <v>73</v>
      </c>
      <c r="U508" s="2" t="s">
        <v>37</v>
      </c>
      <c r="V508" s="2" t="s">
        <v>37</v>
      </c>
      <c r="W508" s="2" t="s">
        <v>74</v>
      </c>
      <c r="X508" s="2" t="s">
        <v>43</v>
      </c>
      <c r="Y508" s="2" t="s">
        <v>54</v>
      </c>
      <c r="Z508" s="2" t="s">
        <v>281</v>
      </c>
      <c r="AA508" s="2" t="s">
        <v>35</v>
      </c>
      <c r="AB508" s="2" t="s">
        <v>36</v>
      </c>
      <c r="AC508" s="2"/>
      <c r="AD508" s="2"/>
      <c r="AE508">
        <v>1153</v>
      </c>
      <c r="AF508" s="2" t="s">
        <v>36</v>
      </c>
      <c r="AG508" s="2" t="s">
        <v>36</v>
      </c>
      <c r="AH508" s="2"/>
      <c r="AI508" s="2"/>
      <c r="AJ508" s="2" t="s">
        <v>36</v>
      </c>
      <c r="AK508" s="2" t="s">
        <v>36</v>
      </c>
    </row>
    <row r="509" spans="1:37" x14ac:dyDescent="0.3">
      <c r="A509">
        <v>325</v>
      </c>
      <c r="B509" s="1">
        <v>41983</v>
      </c>
      <c r="C509">
        <v>24</v>
      </c>
      <c r="D509" t="str">
        <f>VLOOKUP(seguimiento[[#This Row],[idinstituciones]],instituciones[[idinstituciones]:[nombre]],2,)</f>
        <v>Hospital Sor Maria Ludovica de La Plata</v>
      </c>
      <c r="E509" s="2" t="s">
        <v>64</v>
      </c>
      <c r="F509" s="2" t="s">
        <v>58</v>
      </c>
      <c r="G509" s="2" t="s">
        <v>51</v>
      </c>
      <c r="H509" s="2" t="s">
        <v>36</v>
      </c>
      <c r="I509" s="2" t="s">
        <v>45</v>
      </c>
      <c r="J509" s="2" t="s">
        <v>35</v>
      </c>
      <c r="K509" s="2" t="s">
        <v>38</v>
      </c>
      <c r="L509" s="2" t="s">
        <v>39</v>
      </c>
      <c r="M509" s="2"/>
      <c r="N509" s="2" t="s">
        <v>35</v>
      </c>
      <c r="O509" s="2" t="s">
        <v>36</v>
      </c>
      <c r="P509" s="2" t="s">
        <v>42</v>
      </c>
      <c r="Q509" s="2" t="s">
        <v>34</v>
      </c>
      <c r="R509" s="2" t="s">
        <v>40</v>
      </c>
      <c r="S509" s="2" t="s">
        <v>37</v>
      </c>
      <c r="T509" s="2" t="s">
        <v>41</v>
      </c>
      <c r="U509" s="2" t="s">
        <v>37</v>
      </c>
      <c r="V509" s="2" t="s">
        <v>37</v>
      </c>
      <c r="W509" s="2" t="s">
        <v>48</v>
      </c>
      <c r="X509" s="2" t="s">
        <v>43</v>
      </c>
      <c r="Y509" s="2" t="s">
        <v>54</v>
      </c>
      <c r="Z509" s="2" t="s">
        <v>281</v>
      </c>
      <c r="AA509" s="2" t="s">
        <v>35</v>
      </c>
      <c r="AB509" s="2" t="s">
        <v>36</v>
      </c>
      <c r="AC509" s="2"/>
      <c r="AD509" s="2"/>
      <c r="AE509">
        <v>1062</v>
      </c>
      <c r="AF509" s="2" t="s">
        <v>36</v>
      </c>
      <c r="AG509" s="2" t="s">
        <v>36</v>
      </c>
      <c r="AH509" s="2"/>
      <c r="AI509" s="2"/>
      <c r="AJ509" s="2" t="s">
        <v>36</v>
      </c>
      <c r="AK509" s="2" t="s">
        <v>36</v>
      </c>
    </row>
    <row r="510" spans="1:37" x14ac:dyDescent="0.3">
      <c r="A510">
        <v>325</v>
      </c>
      <c r="B510" s="1">
        <v>42102</v>
      </c>
      <c r="C510">
        <v>24</v>
      </c>
      <c r="D510" t="str">
        <f>VLOOKUP(seguimiento[[#This Row],[idinstituciones]],instituciones[[idinstituciones]:[nombre]],2,)</f>
        <v>Hospital Sor Maria Ludovica de La Plata</v>
      </c>
      <c r="E510" s="2" t="s">
        <v>64</v>
      </c>
      <c r="F510" s="2" t="s">
        <v>58</v>
      </c>
      <c r="G510" s="2" t="s">
        <v>51</v>
      </c>
      <c r="H510" s="2" t="s">
        <v>125</v>
      </c>
      <c r="I510" s="2" t="s">
        <v>45</v>
      </c>
      <c r="J510" s="2" t="s">
        <v>35</v>
      </c>
      <c r="K510" s="2"/>
      <c r="L510" s="2" t="s">
        <v>39</v>
      </c>
      <c r="M510" s="2"/>
      <c r="N510" s="2" t="s">
        <v>35</v>
      </c>
      <c r="O510" s="2" t="s">
        <v>36</v>
      </c>
      <c r="P510" s="2" t="s">
        <v>36</v>
      </c>
      <c r="Q510" s="2"/>
      <c r="R510" s="2" t="s">
        <v>118</v>
      </c>
      <c r="S510" s="2" t="s">
        <v>45</v>
      </c>
      <c r="T510" s="2" t="s">
        <v>49</v>
      </c>
      <c r="U510" s="2" t="s">
        <v>37</v>
      </c>
      <c r="V510" s="2" t="s">
        <v>37</v>
      </c>
      <c r="W510" s="2" t="s">
        <v>46</v>
      </c>
      <c r="X510" s="2" t="s">
        <v>43</v>
      </c>
      <c r="Y510" s="2" t="s">
        <v>54</v>
      </c>
      <c r="Z510" s="2" t="s">
        <v>281</v>
      </c>
      <c r="AA510" s="2" t="s">
        <v>71</v>
      </c>
      <c r="AB510" s="2" t="s">
        <v>173</v>
      </c>
      <c r="AC510" s="2">
        <v>1</v>
      </c>
      <c r="AD510" s="2" t="str">
        <f>VLOOKUP(seguimiento[[#This Row],[causafallecimiento]],causafallecimiento[[id]:[valor]],2,)</f>
        <v>Respiratorios</v>
      </c>
      <c r="AE510">
        <v>2151</v>
      </c>
      <c r="AF510" s="2" t="s">
        <v>35</v>
      </c>
      <c r="AG510" s="2" t="s">
        <v>49</v>
      </c>
      <c r="AH510" s="2">
        <v>1</v>
      </c>
      <c r="AI510" s="2" t="str">
        <f>VLOOKUP(seguimiento[[#This Row],[vitamiad]],vitaminad[[id]:[valor]],2,)</f>
        <v>No realizado</v>
      </c>
      <c r="AJ510" s="2" t="s">
        <v>46</v>
      </c>
      <c r="AK510" s="2" t="s">
        <v>45</v>
      </c>
    </row>
    <row r="511" spans="1:37" x14ac:dyDescent="0.3">
      <c r="A511">
        <v>326</v>
      </c>
      <c r="B511" s="1">
        <v>40847</v>
      </c>
      <c r="C511">
        <v>24</v>
      </c>
      <c r="D511" t="str">
        <f>VLOOKUP(seguimiento[[#This Row],[idinstituciones]],instituciones[[idinstituciones]:[nombre]],2,)</f>
        <v>Hospital Sor Maria Ludovica de La Plata</v>
      </c>
      <c r="E511" s="2" t="s">
        <v>64</v>
      </c>
      <c r="F511" s="2" t="s">
        <v>34</v>
      </c>
      <c r="G511" s="2" t="s">
        <v>59</v>
      </c>
      <c r="H511" s="2" t="s">
        <v>36</v>
      </c>
      <c r="I511" s="2" t="s">
        <v>37</v>
      </c>
      <c r="J511" s="2" t="s">
        <v>35</v>
      </c>
      <c r="K511" s="2" t="s">
        <v>78</v>
      </c>
      <c r="L511" s="2" t="s">
        <v>39</v>
      </c>
      <c r="M511" s="2"/>
      <c r="N511" s="2" t="s">
        <v>35</v>
      </c>
      <c r="O511" s="2" t="s">
        <v>36</v>
      </c>
      <c r="P511" s="2" t="s">
        <v>42</v>
      </c>
      <c r="Q511" s="2"/>
      <c r="R511" s="2" t="s">
        <v>40</v>
      </c>
      <c r="S511" s="2" t="s">
        <v>45</v>
      </c>
      <c r="T511" s="2" t="s">
        <v>48</v>
      </c>
      <c r="U511" s="2" t="s">
        <v>42</v>
      </c>
      <c r="V511" s="2" t="s">
        <v>42</v>
      </c>
      <c r="W511" s="2" t="s">
        <v>48</v>
      </c>
      <c r="X511" s="2" t="s">
        <v>65</v>
      </c>
      <c r="Y511" s="2" t="s">
        <v>54</v>
      </c>
      <c r="Z511" s="2" t="s">
        <v>281</v>
      </c>
      <c r="AA511" s="2" t="s">
        <v>35</v>
      </c>
      <c r="AB511" s="2" t="s">
        <v>36</v>
      </c>
      <c r="AC511" s="2"/>
      <c r="AD511" s="2"/>
      <c r="AE511">
        <v>103</v>
      </c>
      <c r="AF511" s="2" t="s">
        <v>36</v>
      </c>
      <c r="AG511" s="2" t="s">
        <v>36</v>
      </c>
      <c r="AH511" s="2"/>
      <c r="AI511" s="2"/>
      <c r="AJ511" s="2" t="s">
        <v>36</v>
      </c>
      <c r="AK511" s="2" t="s">
        <v>36</v>
      </c>
    </row>
    <row r="512" spans="1:37" x14ac:dyDescent="0.3">
      <c r="A512">
        <v>326</v>
      </c>
      <c r="B512" s="1">
        <v>40923</v>
      </c>
      <c r="C512">
        <v>24</v>
      </c>
      <c r="D512" t="str">
        <f>VLOOKUP(seguimiento[[#This Row],[idinstituciones]],instituciones[[idinstituciones]:[nombre]],2,)</f>
        <v>Hospital Sor Maria Ludovica de La Plata</v>
      </c>
      <c r="E512" s="2" t="s">
        <v>64</v>
      </c>
      <c r="F512" s="2" t="s">
        <v>34</v>
      </c>
      <c r="G512" s="2" t="s">
        <v>59</v>
      </c>
      <c r="H512" s="2" t="s">
        <v>36</v>
      </c>
      <c r="I512" s="2" t="s">
        <v>45</v>
      </c>
      <c r="J512" s="2" t="s">
        <v>35</v>
      </c>
      <c r="K512" s="2" t="s">
        <v>38</v>
      </c>
      <c r="L512" s="2" t="s">
        <v>39</v>
      </c>
      <c r="M512" s="2"/>
      <c r="N512" s="2" t="s">
        <v>35</v>
      </c>
      <c r="O512" s="2" t="s">
        <v>36</v>
      </c>
      <c r="P512" s="2" t="s">
        <v>42</v>
      </c>
      <c r="Q512" s="2"/>
      <c r="R512" s="2" t="s">
        <v>40</v>
      </c>
      <c r="S512" s="2" t="s">
        <v>45</v>
      </c>
      <c r="T512" s="2" t="s">
        <v>49</v>
      </c>
      <c r="U512" s="2" t="s">
        <v>42</v>
      </c>
      <c r="V512" s="2" t="s">
        <v>42</v>
      </c>
      <c r="W512" s="2" t="s">
        <v>48</v>
      </c>
      <c r="X512" s="2" t="s">
        <v>65</v>
      </c>
      <c r="Y512" s="2" t="s">
        <v>47</v>
      </c>
      <c r="Z512" s="2" t="s">
        <v>281</v>
      </c>
      <c r="AA512" s="2" t="s">
        <v>35</v>
      </c>
      <c r="AB512" s="2" t="s">
        <v>36</v>
      </c>
      <c r="AC512" s="2"/>
      <c r="AD512" s="2"/>
      <c r="AE512">
        <v>1162</v>
      </c>
      <c r="AF512" s="2" t="s">
        <v>36</v>
      </c>
      <c r="AG512" s="2" t="s">
        <v>36</v>
      </c>
      <c r="AH512" s="2"/>
      <c r="AI512" s="2"/>
      <c r="AJ512" s="2" t="s">
        <v>36</v>
      </c>
      <c r="AK512" s="2" t="s">
        <v>36</v>
      </c>
    </row>
    <row r="513" spans="1:37" x14ac:dyDescent="0.3">
      <c r="A513">
        <v>326</v>
      </c>
      <c r="B513" s="1">
        <v>41586</v>
      </c>
      <c r="C513">
        <v>24</v>
      </c>
      <c r="D513" t="str">
        <f>VLOOKUP(seguimiento[[#This Row],[idinstituciones]],instituciones[[idinstituciones]:[nombre]],2,)</f>
        <v>Hospital Sor Maria Ludovica de La Plata</v>
      </c>
      <c r="E513" s="2" t="s">
        <v>64</v>
      </c>
      <c r="F513" s="2" t="s">
        <v>34</v>
      </c>
      <c r="G513" s="2" t="s">
        <v>59</v>
      </c>
      <c r="H513" s="2" t="s">
        <v>36</v>
      </c>
      <c r="I513" s="2" t="s">
        <v>45</v>
      </c>
      <c r="J513" s="2" t="s">
        <v>35</v>
      </c>
      <c r="K513" s="2" t="s">
        <v>78</v>
      </c>
      <c r="L513" s="2" t="s">
        <v>39</v>
      </c>
      <c r="M513" s="2"/>
      <c r="N513" s="2" t="s">
        <v>35</v>
      </c>
      <c r="O513" s="2" t="s">
        <v>36</v>
      </c>
      <c r="P513" s="2" t="s">
        <v>36</v>
      </c>
      <c r="Q513" s="2"/>
      <c r="R513" s="2" t="s">
        <v>40</v>
      </c>
      <c r="S513" s="2" t="s">
        <v>37</v>
      </c>
      <c r="T513" s="2" t="s">
        <v>48</v>
      </c>
      <c r="U513" s="2" t="s">
        <v>42</v>
      </c>
      <c r="V513" s="2" t="s">
        <v>42</v>
      </c>
      <c r="W513" s="2" t="s">
        <v>48</v>
      </c>
      <c r="X513" s="2" t="s">
        <v>43</v>
      </c>
      <c r="Y513" s="2" t="s">
        <v>36</v>
      </c>
      <c r="Z513" s="2" t="s">
        <v>281</v>
      </c>
      <c r="AA513" s="2" t="s">
        <v>35</v>
      </c>
      <c r="AB513" s="2" t="s">
        <v>36</v>
      </c>
      <c r="AC513" s="2"/>
      <c r="AD513" s="2"/>
      <c r="AE513">
        <v>1092</v>
      </c>
      <c r="AF513" s="2" t="s">
        <v>36</v>
      </c>
      <c r="AG513" s="2" t="s">
        <v>36</v>
      </c>
      <c r="AH513" s="2"/>
      <c r="AI513" s="2"/>
      <c r="AJ513" s="2" t="s">
        <v>36</v>
      </c>
      <c r="AK513" s="2" t="s">
        <v>36</v>
      </c>
    </row>
    <row r="514" spans="1:37" x14ac:dyDescent="0.3">
      <c r="A514">
        <v>326</v>
      </c>
      <c r="B514" s="1">
        <v>41983</v>
      </c>
      <c r="C514">
        <v>24</v>
      </c>
      <c r="D514" t="str">
        <f>VLOOKUP(seguimiento[[#This Row],[idinstituciones]],instituciones[[idinstituciones]:[nombre]],2,)</f>
        <v>Hospital Sor Maria Ludovica de La Plata</v>
      </c>
      <c r="E514" s="2" t="s">
        <v>36</v>
      </c>
      <c r="F514" s="2" t="s">
        <v>34</v>
      </c>
      <c r="G514" s="2" t="s">
        <v>59</v>
      </c>
      <c r="H514" s="2" t="s">
        <v>36</v>
      </c>
      <c r="I514" s="2" t="s">
        <v>37</v>
      </c>
      <c r="J514" s="2" t="s">
        <v>35</v>
      </c>
      <c r="K514" s="2" t="s">
        <v>61</v>
      </c>
      <c r="L514" s="2" t="s">
        <v>39</v>
      </c>
      <c r="M514" s="2"/>
      <c r="N514" s="2" t="s">
        <v>35</v>
      </c>
      <c r="O514" s="2" t="s">
        <v>36</v>
      </c>
      <c r="P514" s="2" t="s">
        <v>36</v>
      </c>
      <c r="Q514" s="2" t="s">
        <v>34</v>
      </c>
      <c r="R514" s="2" t="s">
        <v>40</v>
      </c>
      <c r="S514" s="2" t="s">
        <v>37</v>
      </c>
      <c r="T514" s="2" t="s">
        <v>49</v>
      </c>
      <c r="U514" s="2" t="s">
        <v>45</v>
      </c>
      <c r="V514" s="2" t="s">
        <v>45</v>
      </c>
      <c r="W514" s="2" t="s">
        <v>48</v>
      </c>
      <c r="X514" s="2" t="s">
        <v>43</v>
      </c>
      <c r="Y514" s="2" t="s">
        <v>54</v>
      </c>
      <c r="Z514" s="2" t="s">
        <v>281</v>
      </c>
      <c r="AA514" s="2" t="s">
        <v>35</v>
      </c>
      <c r="AB514" s="2" t="s">
        <v>36</v>
      </c>
      <c r="AC514" s="2"/>
      <c r="AD514" s="2"/>
      <c r="AE514">
        <v>1054</v>
      </c>
      <c r="AF514" s="2" t="s">
        <v>36</v>
      </c>
      <c r="AG514" s="2" t="s">
        <v>36</v>
      </c>
      <c r="AH514" s="2"/>
      <c r="AI514" s="2"/>
      <c r="AJ514" s="2" t="s">
        <v>36</v>
      </c>
      <c r="AK514" s="2" t="s">
        <v>36</v>
      </c>
    </row>
    <row r="515" spans="1:37" x14ac:dyDescent="0.3">
      <c r="A515">
        <v>326</v>
      </c>
      <c r="B515" s="1">
        <v>42239</v>
      </c>
      <c r="C515">
        <v>24</v>
      </c>
      <c r="D515" t="str">
        <f>VLOOKUP(seguimiento[[#This Row],[idinstituciones]],instituciones[[idinstituciones]:[nombre]],2,)</f>
        <v>Hospital Sor Maria Ludovica de La Plata</v>
      </c>
      <c r="E515" s="2" t="s">
        <v>64</v>
      </c>
      <c r="F515" s="2" t="s">
        <v>34</v>
      </c>
      <c r="G515" s="2" t="s">
        <v>51</v>
      </c>
      <c r="H515" s="2" t="s">
        <v>36</v>
      </c>
      <c r="I515" s="2" t="s">
        <v>37</v>
      </c>
      <c r="J515" s="2" t="s">
        <v>35</v>
      </c>
      <c r="K515" s="2"/>
      <c r="L515" s="2" t="s">
        <v>39</v>
      </c>
      <c r="M515" s="2" t="s">
        <v>70</v>
      </c>
      <c r="N515" s="2" t="s">
        <v>35</v>
      </c>
      <c r="O515" s="2" t="s">
        <v>36</v>
      </c>
      <c r="P515" s="2" t="s">
        <v>36</v>
      </c>
      <c r="Q515" s="2" t="s">
        <v>80</v>
      </c>
      <c r="R515" s="2" t="s">
        <v>118</v>
      </c>
      <c r="S515" s="2" t="s">
        <v>37</v>
      </c>
      <c r="T515" s="2" t="s">
        <v>48</v>
      </c>
      <c r="U515" s="2" t="s">
        <v>45</v>
      </c>
      <c r="V515" s="2" t="s">
        <v>45</v>
      </c>
      <c r="W515" s="2" t="s">
        <v>46</v>
      </c>
      <c r="X515" s="2" t="s">
        <v>65</v>
      </c>
      <c r="Y515" s="2" t="s">
        <v>54</v>
      </c>
      <c r="Z515" s="2" t="s">
        <v>281</v>
      </c>
      <c r="AA515" s="2" t="s">
        <v>35</v>
      </c>
      <c r="AB515" s="2" t="s">
        <v>36</v>
      </c>
      <c r="AC515" s="2"/>
      <c r="AD515" s="2"/>
      <c r="AE515">
        <v>2024</v>
      </c>
      <c r="AF515" s="2" t="s">
        <v>35</v>
      </c>
      <c r="AG515" s="2" t="s">
        <v>49</v>
      </c>
      <c r="AH515" s="2">
        <v>1</v>
      </c>
      <c r="AI515" s="2" t="str">
        <f>VLOOKUP(seguimiento[[#This Row],[vitamiad]],vitaminad[[id]:[valor]],2,)</f>
        <v>No realizado</v>
      </c>
      <c r="AJ515" s="2" t="s">
        <v>46</v>
      </c>
      <c r="AK515" s="2" t="s">
        <v>45</v>
      </c>
    </row>
    <row r="516" spans="1:37" x14ac:dyDescent="0.3">
      <c r="A516">
        <v>326</v>
      </c>
      <c r="B516" s="1">
        <v>42649</v>
      </c>
      <c r="C516">
        <v>24</v>
      </c>
      <c r="D516" t="str">
        <f>VLOOKUP(seguimiento[[#This Row],[idinstituciones]],instituciones[[idinstituciones]:[nombre]],2,)</f>
        <v>Hospital Sor Maria Ludovica de La Plata</v>
      </c>
      <c r="E516" s="2" t="s">
        <v>64</v>
      </c>
      <c r="F516" s="2" t="s">
        <v>34</v>
      </c>
      <c r="G516" s="2" t="s">
        <v>51</v>
      </c>
      <c r="H516" s="2" t="s">
        <v>36</v>
      </c>
      <c r="I516" s="2" t="s">
        <v>37</v>
      </c>
      <c r="J516" s="2" t="s">
        <v>35</v>
      </c>
      <c r="K516" s="2"/>
      <c r="L516" s="2" t="s">
        <v>39</v>
      </c>
      <c r="M516" s="2" t="s">
        <v>70</v>
      </c>
      <c r="N516" s="2"/>
      <c r="O516" s="2" t="s">
        <v>36</v>
      </c>
      <c r="P516" s="2" t="s">
        <v>36</v>
      </c>
      <c r="Q516" s="2"/>
      <c r="R516" s="2" t="s">
        <v>40</v>
      </c>
      <c r="S516" s="2" t="s">
        <v>45</v>
      </c>
      <c r="T516" s="2" t="s">
        <v>48</v>
      </c>
      <c r="U516" s="2" t="s">
        <v>45</v>
      </c>
      <c r="V516" s="2" t="s">
        <v>45</v>
      </c>
      <c r="W516" s="2" t="s">
        <v>73</v>
      </c>
      <c r="X516" s="2" t="s">
        <v>43</v>
      </c>
      <c r="Y516" s="2" t="s">
        <v>79</v>
      </c>
      <c r="Z516" s="2" t="s">
        <v>281</v>
      </c>
      <c r="AA516" s="2" t="s">
        <v>35</v>
      </c>
      <c r="AB516" s="2" t="s">
        <v>36</v>
      </c>
      <c r="AC516" s="2"/>
      <c r="AD516" s="2"/>
      <c r="AE516">
        <v>2409</v>
      </c>
      <c r="AF516" s="2" t="s">
        <v>71</v>
      </c>
      <c r="AG516" s="2" t="s">
        <v>49</v>
      </c>
      <c r="AH516" s="2">
        <v>1</v>
      </c>
      <c r="AI516" s="2" t="str">
        <f>VLOOKUP(seguimiento[[#This Row],[vitamiad]],vitaminad[[id]:[valor]],2,)</f>
        <v>No realizado</v>
      </c>
      <c r="AJ516" s="2" t="s">
        <v>46</v>
      </c>
      <c r="AK516" s="2" t="s">
        <v>45</v>
      </c>
    </row>
    <row r="517" spans="1:37" x14ac:dyDescent="0.3">
      <c r="A517">
        <v>326</v>
      </c>
      <c r="B517" s="1">
        <v>43076</v>
      </c>
      <c r="C517">
        <v>24</v>
      </c>
      <c r="D517" t="str">
        <f>VLOOKUP(seguimiento[[#This Row],[idinstituciones]],instituciones[[idinstituciones]:[nombre]],2,)</f>
        <v>Hospital Sor Maria Ludovica de La Plata</v>
      </c>
      <c r="E517" s="2" t="s">
        <v>64</v>
      </c>
      <c r="F517" s="2" t="s">
        <v>34</v>
      </c>
      <c r="G517" s="2" t="s">
        <v>51</v>
      </c>
      <c r="H517" s="2" t="s">
        <v>36</v>
      </c>
      <c r="I517" s="2" t="s">
        <v>37</v>
      </c>
      <c r="J517" s="2" t="s">
        <v>35</v>
      </c>
      <c r="K517" s="2"/>
      <c r="L517" s="2" t="s">
        <v>39</v>
      </c>
      <c r="M517" s="2"/>
      <c r="N517" s="2" t="s">
        <v>35</v>
      </c>
      <c r="O517" s="2" t="s">
        <v>36</v>
      </c>
      <c r="P517" s="2" t="s">
        <v>36</v>
      </c>
      <c r="Q517" s="2"/>
      <c r="R517" s="2" t="s">
        <v>118</v>
      </c>
      <c r="S517" s="2" t="s">
        <v>37</v>
      </c>
      <c r="T517" s="2" t="s">
        <v>46</v>
      </c>
      <c r="U517" s="2" t="s">
        <v>42</v>
      </c>
      <c r="V517" s="2" t="s">
        <v>42</v>
      </c>
      <c r="W517" s="2" t="s">
        <v>46</v>
      </c>
      <c r="X517" s="2" t="s">
        <v>43</v>
      </c>
      <c r="Y517" s="2" t="s">
        <v>79</v>
      </c>
      <c r="Z517" s="2" t="s">
        <v>281</v>
      </c>
      <c r="AA517" s="2" t="s">
        <v>35</v>
      </c>
      <c r="AB517" s="2" t="s">
        <v>36</v>
      </c>
      <c r="AC517" s="2"/>
      <c r="AD517" s="2"/>
      <c r="AE517">
        <v>2651</v>
      </c>
      <c r="AF517" s="2" t="s">
        <v>35</v>
      </c>
      <c r="AG517" s="2" t="s">
        <v>49</v>
      </c>
      <c r="AH517" s="2">
        <v>3</v>
      </c>
      <c r="AI517" s="2" t="str">
        <f>VLOOKUP(seguimiento[[#This Row],[vitamiad]],vitaminad[[id]:[valor]],2,)</f>
        <v>Bajo</v>
      </c>
      <c r="AJ517" s="2" t="s">
        <v>46</v>
      </c>
      <c r="AK517" s="2" t="s">
        <v>45</v>
      </c>
    </row>
    <row r="518" spans="1:37" x14ac:dyDescent="0.3">
      <c r="A518">
        <v>326</v>
      </c>
      <c r="B518" s="1">
        <v>43250</v>
      </c>
      <c r="C518">
        <v>24</v>
      </c>
      <c r="D518" t="str">
        <f>VLOOKUP(seguimiento[[#This Row],[idinstituciones]],instituciones[[idinstituciones]:[nombre]],2,)</f>
        <v>Hospital Sor Maria Ludovica de La Plata</v>
      </c>
      <c r="E518" s="2" t="s">
        <v>64</v>
      </c>
      <c r="F518" s="2" t="s">
        <v>50</v>
      </c>
      <c r="G518" s="2" t="s">
        <v>51</v>
      </c>
      <c r="H518" s="2" t="s">
        <v>36</v>
      </c>
      <c r="I518" s="2" t="s">
        <v>37</v>
      </c>
      <c r="J518" s="2" t="s">
        <v>35</v>
      </c>
      <c r="K518" s="2"/>
      <c r="L518" s="2" t="s">
        <v>39</v>
      </c>
      <c r="M518" s="2"/>
      <c r="N518" s="2"/>
      <c r="O518" s="2" t="s">
        <v>36</v>
      </c>
      <c r="P518" s="2" t="s">
        <v>36</v>
      </c>
      <c r="Q518" s="2"/>
      <c r="R518" s="2" t="s">
        <v>118</v>
      </c>
      <c r="S518" s="2" t="s">
        <v>45</v>
      </c>
      <c r="T518" s="2" t="s">
        <v>37</v>
      </c>
      <c r="U518" s="2" t="s">
        <v>42</v>
      </c>
      <c r="V518" s="2" t="s">
        <v>42</v>
      </c>
      <c r="W518" s="2" t="s">
        <v>46</v>
      </c>
      <c r="X518" s="2" t="s">
        <v>43</v>
      </c>
      <c r="Y518" s="2" t="s">
        <v>47</v>
      </c>
      <c r="Z518" s="2" t="s">
        <v>281</v>
      </c>
      <c r="AA518" s="2" t="s">
        <v>35</v>
      </c>
      <c r="AB518" s="2" t="s">
        <v>36</v>
      </c>
      <c r="AC518" s="2"/>
      <c r="AD518" s="2"/>
      <c r="AE518">
        <v>3226</v>
      </c>
      <c r="AF518" s="2" t="s">
        <v>71</v>
      </c>
      <c r="AG518" s="2" t="s">
        <v>45</v>
      </c>
      <c r="AH518" s="2">
        <v>3</v>
      </c>
      <c r="AI518" s="2" t="str">
        <f>VLOOKUP(seguimiento[[#This Row],[vitamiad]],vitaminad[[id]:[valor]],2,)</f>
        <v>Bajo</v>
      </c>
      <c r="AJ518" s="2" t="s">
        <v>46</v>
      </c>
      <c r="AK518" s="2" t="s">
        <v>45</v>
      </c>
    </row>
    <row r="519" spans="1:37" x14ac:dyDescent="0.3">
      <c r="A519">
        <v>326</v>
      </c>
      <c r="B519" s="1">
        <v>43804</v>
      </c>
      <c r="C519">
        <v>24</v>
      </c>
      <c r="D519" t="str">
        <f>VLOOKUP(seguimiento[[#This Row],[idinstituciones]],instituciones[[idinstituciones]:[nombre]],2,)</f>
        <v>Hospital Sor Maria Ludovica de La Plata</v>
      </c>
      <c r="E519" s="2" t="s">
        <v>64</v>
      </c>
      <c r="F519" s="2" t="s">
        <v>50</v>
      </c>
      <c r="G519" s="2" t="s">
        <v>51</v>
      </c>
      <c r="H519" s="2" t="s">
        <v>36</v>
      </c>
      <c r="I519" s="2" t="s">
        <v>37</v>
      </c>
      <c r="J519" s="2" t="s">
        <v>35</v>
      </c>
      <c r="K519" s="2"/>
      <c r="L519" s="2" t="s">
        <v>39</v>
      </c>
      <c r="M519" s="2"/>
      <c r="N519" s="2" t="s">
        <v>35</v>
      </c>
      <c r="O519" s="2" t="s">
        <v>36</v>
      </c>
      <c r="P519" s="2" t="s">
        <v>36</v>
      </c>
      <c r="Q519" s="2"/>
      <c r="R519" s="2" t="s">
        <v>40</v>
      </c>
      <c r="S519" s="2" t="s">
        <v>45</v>
      </c>
      <c r="T519" s="2" t="s">
        <v>46</v>
      </c>
      <c r="U519" s="2" t="s">
        <v>42</v>
      </c>
      <c r="V519" s="2" t="s">
        <v>42</v>
      </c>
      <c r="W519" s="2" t="s">
        <v>46</v>
      </c>
      <c r="X519" s="2" t="s">
        <v>43</v>
      </c>
      <c r="Y519" s="2" t="s">
        <v>47</v>
      </c>
      <c r="Z519" s="2" t="s">
        <v>281</v>
      </c>
      <c r="AA519" s="2" t="s">
        <v>35</v>
      </c>
      <c r="AB519" s="2" t="s">
        <v>36</v>
      </c>
      <c r="AC519" s="2"/>
      <c r="AD519" s="2"/>
      <c r="AE519">
        <v>3214</v>
      </c>
      <c r="AF519" s="2" t="s">
        <v>71</v>
      </c>
      <c r="AG519" s="2" t="s">
        <v>45</v>
      </c>
      <c r="AH519" s="2">
        <v>1</v>
      </c>
      <c r="AI519" s="2" t="str">
        <f>VLOOKUP(seguimiento[[#This Row],[vitamiad]],vitaminad[[id]:[valor]],2,)</f>
        <v>No realizado</v>
      </c>
      <c r="AJ519" s="2" t="s">
        <v>46</v>
      </c>
      <c r="AK519" s="2" t="s">
        <v>45</v>
      </c>
    </row>
    <row r="520" spans="1:37" x14ac:dyDescent="0.3">
      <c r="A520">
        <v>327</v>
      </c>
      <c r="B520" s="1">
        <v>40841</v>
      </c>
      <c r="C520">
        <v>24</v>
      </c>
      <c r="D520" t="str">
        <f>VLOOKUP(seguimiento[[#This Row],[idinstituciones]],instituciones[[idinstituciones]:[nombre]],2,)</f>
        <v>Hospital Sor Maria Ludovica de La Plata</v>
      </c>
      <c r="E520" s="2" t="s">
        <v>64</v>
      </c>
      <c r="F520" s="2" t="s">
        <v>34</v>
      </c>
      <c r="G520" s="2" t="s">
        <v>59</v>
      </c>
      <c r="H520" s="2" t="s">
        <v>36</v>
      </c>
      <c r="I520" s="2" t="s">
        <v>37</v>
      </c>
      <c r="J520" s="2" t="s">
        <v>35</v>
      </c>
      <c r="K520" s="2" t="s">
        <v>78</v>
      </c>
      <c r="L520" s="2" t="s">
        <v>39</v>
      </c>
      <c r="M520" s="2"/>
      <c r="N520" s="2" t="s">
        <v>35</v>
      </c>
      <c r="O520" s="2" t="s">
        <v>36</v>
      </c>
      <c r="P520" s="2" t="s">
        <v>42</v>
      </c>
      <c r="Q520" s="2" t="s">
        <v>34</v>
      </c>
      <c r="R520" s="2" t="s">
        <v>40</v>
      </c>
      <c r="S520" s="2" t="s">
        <v>45</v>
      </c>
      <c r="T520" s="2" t="s">
        <v>48</v>
      </c>
      <c r="U520" s="2" t="s">
        <v>45</v>
      </c>
      <c r="V520" s="2" t="s">
        <v>45</v>
      </c>
      <c r="W520" s="2" t="s">
        <v>41</v>
      </c>
      <c r="X520" s="2" t="s">
        <v>65</v>
      </c>
      <c r="Y520" s="2" t="s">
        <v>36</v>
      </c>
      <c r="Z520" s="2" t="s">
        <v>281</v>
      </c>
      <c r="AA520" s="2" t="s">
        <v>35</v>
      </c>
      <c r="AB520" s="2" t="s">
        <v>36</v>
      </c>
      <c r="AC520" s="2"/>
      <c r="AD520" s="2"/>
      <c r="AE520">
        <v>1496</v>
      </c>
      <c r="AF520" s="2" t="s">
        <v>36</v>
      </c>
      <c r="AG520" s="2" t="s">
        <v>36</v>
      </c>
      <c r="AH520" s="2"/>
      <c r="AI520" s="2"/>
      <c r="AJ520" s="2" t="s">
        <v>36</v>
      </c>
      <c r="AK520" s="2" t="s">
        <v>36</v>
      </c>
    </row>
    <row r="521" spans="1:37" x14ac:dyDescent="0.3">
      <c r="A521">
        <v>327</v>
      </c>
      <c r="B521" s="1">
        <v>41258</v>
      </c>
      <c r="C521">
        <v>24</v>
      </c>
      <c r="D521" t="str">
        <f>VLOOKUP(seguimiento[[#This Row],[idinstituciones]],instituciones[[idinstituciones]:[nombre]],2,)</f>
        <v>Hospital Sor Maria Ludovica de La Plata</v>
      </c>
      <c r="E521" s="2" t="s">
        <v>64</v>
      </c>
      <c r="F521" s="2" t="s">
        <v>58</v>
      </c>
      <c r="G521" s="2" t="s">
        <v>59</v>
      </c>
      <c r="H521" s="2" t="s">
        <v>36</v>
      </c>
      <c r="I521" s="2" t="s">
        <v>37</v>
      </c>
      <c r="J521" s="2" t="s">
        <v>71</v>
      </c>
      <c r="K521" s="2" t="s">
        <v>78</v>
      </c>
      <c r="L521" s="2" t="s">
        <v>39</v>
      </c>
      <c r="M521" s="2"/>
      <c r="N521" s="2" t="s">
        <v>35</v>
      </c>
      <c r="O521" s="2" t="s">
        <v>36</v>
      </c>
      <c r="P521" s="2" t="s">
        <v>42</v>
      </c>
      <c r="Q521" s="2" t="s">
        <v>34</v>
      </c>
      <c r="R521" s="2" t="s">
        <v>40</v>
      </c>
      <c r="S521" s="2" t="s">
        <v>37</v>
      </c>
      <c r="T521" s="2" t="s">
        <v>48</v>
      </c>
      <c r="U521" s="2" t="s">
        <v>45</v>
      </c>
      <c r="V521" s="2" t="s">
        <v>45</v>
      </c>
      <c r="W521" s="2" t="s">
        <v>46</v>
      </c>
      <c r="X521" s="2" t="s">
        <v>65</v>
      </c>
      <c r="Y521" s="2" t="s">
        <v>47</v>
      </c>
      <c r="Z521" s="2" t="s">
        <v>281</v>
      </c>
      <c r="AA521" s="2" t="s">
        <v>35</v>
      </c>
      <c r="AB521" s="2" t="s">
        <v>36</v>
      </c>
      <c r="AC521" s="2"/>
      <c r="AD521" s="2"/>
      <c r="AE521">
        <v>1059</v>
      </c>
      <c r="AF521" s="2" t="s">
        <v>36</v>
      </c>
      <c r="AG521" s="2" t="s">
        <v>36</v>
      </c>
      <c r="AH521" s="2"/>
      <c r="AI521" s="2"/>
      <c r="AJ521" s="2" t="s">
        <v>36</v>
      </c>
      <c r="AK521" s="2" t="s">
        <v>36</v>
      </c>
    </row>
    <row r="522" spans="1:37" x14ac:dyDescent="0.3">
      <c r="A522">
        <v>327</v>
      </c>
      <c r="B522" s="1">
        <v>41618</v>
      </c>
      <c r="C522">
        <v>24</v>
      </c>
      <c r="D522" t="str">
        <f>VLOOKUP(seguimiento[[#This Row],[idinstituciones]],instituciones[[idinstituciones]:[nombre]],2,)</f>
        <v>Hospital Sor Maria Ludovica de La Plata</v>
      </c>
      <c r="E522" s="2" t="s">
        <v>64</v>
      </c>
      <c r="F522" s="2" t="s">
        <v>50</v>
      </c>
      <c r="G522" s="2" t="s">
        <v>51</v>
      </c>
      <c r="H522" s="2" t="s">
        <v>36</v>
      </c>
      <c r="I522" s="2" t="s">
        <v>37</v>
      </c>
      <c r="J522" s="2" t="s">
        <v>35</v>
      </c>
      <c r="K522" s="2" t="s">
        <v>61</v>
      </c>
      <c r="L522" s="2" t="s">
        <v>39</v>
      </c>
      <c r="M522" s="2"/>
      <c r="N522" s="2" t="s">
        <v>35</v>
      </c>
      <c r="O522" s="2" t="s">
        <v>36</v>
      </c>
      <c r="P522" s="2" t="s">
        <v>36</v>
      </c>
      <c r="Q522" s="2" t="s">
        <v>34</v>
      </c>
      <c r="R522" s="2" t="s">
        <v>40</v>
      </c>
      <c r="S522" s="2" t="s">
        <v>37</v>
      </c>
      <c r="T522" s="2" t="s">
        <v>49</v>
      </c>
      <c r="U522" s="2" t="s">
        <v>42</v>
      </c>
      <c r="V522" s="2" t="s">
        <v>36</v>
      </c>
      <c r="W522" s="2" t="s">
        <v>49</v>
      </c>
      <c r="X522" s="2" t="s">
        <v>65</v>
      </c>
      <c r="Y522" s="2" t="s">
        <v>36</v>
      </c>
      <c r="Z522" s="2" t="s">
        <v>281</v>
      </c>
      <c r="AA522" s="2" t="s">
        <v>35</v>
      </c>
      <c r="AB522" s="2" t="s">
        <v>36</v>
      </c>
      <c r="AC522" s="2"/>
      <c r="AD522" s="2"/>
      <c r="AE522">
        <v>563</v>
      </c>
      <c r="AF522" s="2" t="s">
        <v>36</v>
      </c>
      <c r="AG522" s="2" t="s">
        <v>36</v>
      </c>
      <c r="AH522" s="2"/>
      <c r="AI522" s="2"/>
      <c r="AJ522" s="2" t="s">
        <v>36</v>
      </c>
      <c r="AK522" s="2" t="s">
        <v>36</v>
      </c>
    </row>
    <row r="523" spans="1:37" x14ac:dyDescent="0.3">
      <c r="A523">
        <v>327</v>
      </c>
      <c r="B523" s="1">
        <v>41984</v>
      </c>
      <c r="C523">
        <v>24</v>
      </c>
      <c r="D523" t="str">
        <f>VLOOKUP(seguimiento[[#This Row],[idinstituciones]],instituciones[[idinstituciones]:[nombre]],2,)</f>
        <v>Hospital Sor Maria Ludovica de La Plata</v>
      </c>
      <c r="E523" s="2" t="s">
        <v>64</v>
      </c>
      <c r="F523" s="2" t="s">
        <v>50</v>
      </c>
      <c r="G523" s="2" t="s">
        <v>51</v>
      </c>
      <c r="H523" s="2" t="s">
        <v>36</v>
      </c>
      <c r="I523" s="2" t="s">
        <v>37</v>
      </c>
      <c r="J523" s="2" t="s">
        <v>35</v>
      </c>
      <c r="K523" s="2" t="s">
        <v>61</v>
      </c>
      <c r="L523" s="2" t="s">
        <v>39</v>
      </c>
      <c r="M523" s="2"/>
      <c r="N523" s="2" t="s">
        <v>35</v>
      </c>
      <c r="O523" s="2" t="s">
        <v>36</v>
      </c>
      <c r="P523" s="2" t="s">
        <v>36</v>
      </c>
      <c r="Q523" s="2" t="s">
        <v>34</v>
      </c>
      <c r="R523" s="2" t="s">
        <v>40</v>
      </c>
      <c r="S523" s="2" t="s">
        <v>37</v>
      </c>
      <c r="T523" s="2" t="s">
        <v>48</v>
      </c>
      <c r="U523" s="2" t="s">
        <v>46</v>
      </c>
      <c r="V523" s="2" t="s">
        <v>46</v>
      </c>
      <c r="W523" s="2" t="s">
        <v>48</v>
      </c>
      <c r="X523" s="2" t="s">
        <v>65</v>
      </c>
      <c r="Y523" s="2" t="s">
        <v>47</v>
      </c>
      <c r="Z523" s="2" t="s">
        <v>281</v>
      </c>
      <c r="AA523" s="2" t="s">
        <v>35</v>
      </c>
      <c r="AB523" s="2" t="s">
        <v>36</v>
      </c>
      <c r="AC523" s="2"/>
      <c r="AD523" s="2"/>
      <c r="AE523">
        <v>1061</v>
      </c>
      <c r="AF523" s="2" t="s">
        <v>36</v>
      </c>
      <c r="AG523" s="2" t="s">
        <v>36</v>
      </c>
      <c r="AH523" s="2"/>
      <c r="AI523" s="2"/>
      <c r="AJ523" s="2" t="s">
        <v>36</v>
      </c>
      <c r="AK523" s="2" t="s">
        <v>36</v>
      </c>
    </row>
    <row r="524" spans="1:37" x14ac:dyDescent="0.3">
      <c r="A524">
        <v>327</v>
      </c>
      <c r="B524" s="1">
        <v>42210</v>
      </c>
      <c r="C524">
        <v>24</v>
      </c>
      <c r="D524" t="str">
        <f>VLOOKUP(seguimiento[[#This Row],[idinstituciones]],instituciones[[idinstituciones]:[nombre]],2,)</f>
        <v>Hospital Sor Maria Ludovica de La Plata</v>
      </c>
      <c r="E524" s="2" t="s">
        <v>64</v>
      </c>
      <c r="F524" s="2" t="s">
        <v>116</v>
      </c>
      <c r="G524" s="2" t="s">
        <v>67</v>
      </c>
      <c r="H524" s="2" t="s">
        <v>36</v>
      </c>
      <c r="I524" s="2" t="s">
        <v>37</v>
      </c>
      <c r="J524" s="2" t="s">
        <v>35</v>
      </c>
      <c r="K524" s="2"/>
      <c r="L524" s="2" t="s">
        <v>39</v>
      </c>
      <c r="M524" s="2"/>
      <c r="N524" s="2" t="s">
        <v>35</v>
      </c>
      <c r="O524" s="2" t="s">
        <v>36</v>
      </c>
      <c r="P524" s="2" t="s">
        <v>36</v>
      </c>
      <c r="Q524" s="2"/>
      <c r="R524" s="2" t="s">
        <v>40</v>
      </c>
      <c r="S524" s="2" t="s">
        <v>37</v>
      </c>
      <c r="T524" s="2" t="s">
        <v>48</v>
      </c>
      <c r="U524" s="2" t="s">
        <v>37</v>
      </c>
      <c r="V524" s="2" t="s">
        <v>37</v>
      </c>
      <c r="W524" s="2" t="s">
        <v>49</v>
      </c>
      <c r="X524" s="2" t="s">
        <v>43</v>
      </c>
      <c r="Y524" s="2" t="s">
        <v>47</v>
      </c>
      <c r="Z524" s="2" t="s">
        <v>281</v>
      </c>
      <c r="AA524" s="2" t="s">
        <v>35</v>
      </c>
      <c r="AB524" s="2" t="s">
        <v>36</v>
      </c>
      <c r="AC524" s="2"/>
      <c r="AD524" s="2"/>
      <c r="AE524">
        <v>1994</v>
      </c>
      <c r="AF524" s="2" t="s">
        <v>71</v>
      </c>
      <c r="AG524" s="2" t="s">
        <v>49</v>
      </c>
      <c r="AH524" s="2">
        <v>1</v>
      </c>
      <c r="AI524" s="2" t="str">
        <f>VLOOKUP(seguimiento[[#This Row],[vitamiad]],vitaminad[[id]:[valor]],2,)</f>
        <v>No realizado</v>
      </c>
      <c r="AJ524" s="2" t="s">
        <v>46</v>
      </c>
      <c r="AK524" s="2" t="s">
        <v>45</v>
      </c>
    </row>
    <row r="525" spans="1:37" x14ac:dyDescent="0.3">
      <c r="A525">
        <v>328</v>
      </c>
      <c r="B525" s="1">
        <v>40872</v>
      </c>
      <c r="C525">
        <v>24</v>
      </c>
      <c r="D525" t="str">
        <f>VLOOKUP(seguimiento[[#This Row],[idinstituciones]],instituciones[[idinstituciones]:[nombre]],2,)</f>
        <v>Hospital Sor Maria Ludovica de La Plata</v>
      </c>
      <c r="E525" s="2" t="s">
        <v>64</v>
      </c>
      <c r="F525" s="2" t="s">
        <v>34</v>
      </c>
      <c r="G525" s="2" t="s">
        <v>59</v>
      </c>
      <c r="H525" s="2" t="s">
        <v>36</v>
      </c>
      <c r="I525" s="2" t="s">
        <v>37</v>
      </c>
      <c r="J525" s="2" t="s">
        <v>71</v>
      </c>
      <c r="K525" s="2" t="s">
        <v>78</v>
      </c>
      <c r="L525" s="2" t="s">
        <v>39</v>
      </c>
      <c r="M525" s="2"/>
      <c r="N525" s="2" t="s">
        <v>35</v>
      </c>
      <c r="O525" s="2" t="s">
        <v>36</v>
      </c>
      <c r="P525" s="2" t="s">
        <v>42</v>
      </c>
      <c r="Q525" s="2" t="s">
        <v>80</v>
      </c>
      <c r="R525" s="2" t="s">
        <v>40</v>
      </c>
      <c r="S525" s="2" t="s">
        <v>45</v>
      </c>
      <c r="T525" s="2" t="s">
        <v>37</v>
      </c>
      <c r="U525" s="2" t="s">
        <v>42</v>
      </c>
      <c r="V525" s="2" t="s">
        <v>42</v>
      </c>
      <c r="W525" s="2" t="s">
        <v>46</v>
      </c>
      <c r="X525" s="2" t="s">
        <v>43</v>
      </c>
      <c r="Y525" s="2" t="s">
        <v>36</v>
      </c>
      <c r="Z525" s="2" t="s">
        <v>281</v>
      </c>
      <c r="AA525" s="2" t="s">
        <v>35</v>
      </c>
      <c r="AB525" s="2" t="s">
        <v>36</v>
      </c>
      <c r="AC525" s="2"/>
      <c r="AD525" s="2"/>
      <c r="AE525">
        <v>479</v>
      </c>
      <c r="AF525" s="2" t="s">
        <v>36</v>
      </c>
      <c r="AG525" s="2" t="s">
        <v>36</v>
      </c>
      <c r="AH525" s="2"/>
      <c r="AI525" s="2"/>
      <c r="AJ525" s="2" t="s">
        <v>36</v>
      </c>
      <c r="AK525" s="2" t="s">
        <v>36</v>
      </c>
    </row>
    <row r="526" spans="1:37" x14ac:dyDescent="0.3">
      <c r="A526">
        <v>328</v>
      </c>
      <c r="B526" s="1">
        <v>41229</v>
      </c>
      <c r="C526">
        <v>24</v>
      </c>
      <c r="D526" t="str">
        <f>VLOOKUP(seguimiento[[#This Row],[idinstituciones]],instituciones[[idinstituciones]:[nombre]],2,)</f>
        <v>Hospital Sor Maria Ludovica de La Plata</v>
      </c>
      <c r="E526" s="2" t="s">
        <v>64</v>
      </c>
      <c r="F526" s="2" t="s">
        <v>34</v>
      </c>
      <c r="G526" s="2" t="s">
        <v>36</v>
      </c>
      <c r="H526" s="2" t="s">
        <v>36</v>
      </c>
      <c r="I526" s="2" t="s">
        <v>45</v>
      </c>
      <c r="J526" s="2" t="s">
        <v>71</v>
      </c>
      <c r="K526" s="2" t="s">
        <v>38</v>
      </c>
      <c r="L526" s="2" t="s">
        <v>39</v>
      </c>
      <c r="M526" s="2"/>
      <c r="N526" s="2" t="s">
        <v>35</v>
      </c>
      <c r="O526" s="2" t="s">
        <v>36</v>
      </c>
      <c r="P526" s="2" t="s">
        <v>42</v>
      </c>
      <c r="Q526" s="2" t="s">
        <v>80</v>
      </c>
      <c r="R526" s="2" t="s">
        <v>40</v>
      </c>
      <c r="S526" s="2" t="s">
        <v>37</v>
      </c>
      <c r="T526" s="2" t="s">
        <v>37</v>
      </c>
      <c r="U526" s="2" t="s">
        <v>42</v>
      </c>
      <c r="V526" s="2" t="s">
        <v>42</v>
      </c>
      <c r="W526" s="2" t="s">
        <v>37</v>
      </c>
      <c r="X526" s="2" t="s">
        <v>43</v>
      </c>
      <c r="Y526" s="2" t="s">
        <v>54</v>
      </c>
      <c r="Z526" s="2" t="s">
        <v>281</v>
      </c>
      <c r="AA526" s="2" t="s">
        <v>35</v>
      </c>
      <c r="AB526" s="2" t="s">
        <v>36</v>
      </c>
      <c r="AC526" s="2"/>
      <c r="AD526" s="2"/>
      <c r="AE526">
        <v>1546</v>
      </c>
      <c r="AF526" s="2" t="s">
        <v>36</v>
      </c>
      <c r="AG526" s="2" t="s">
        <v>36</v>
      </c>
      <c r="AH526" s="2"/>
      <c r="AI526" s="2"/>
      <c r="AJ526" s="2" t="s">
        <v>36</v>
      </c>
      <c r="AK526" s="2" t="s">
        <v>36</v>
      </c>
    </row>
    <row r="527" spans="1:37" x14ac:dyDescent="0.3">
      <c r="A527">
        <v>328</v>
      </c>
      <c r="B527" s="1">
        <v>41619</v>
      </c>
      <c r="C527">
        <v>24</v>
      </c>
      <c r="D527" t="str">
        <f>VLOOKUP(seguimiento[[#This Row],[idinstituciones]],instituciones[[idinstituciones]:[nombre]],2,)</f>
        <v>Hospital Sor Maria Ludovica de La Plata</v>
      </c>
      <c r="E527" s="2" t="s">
        <v>64</v>
      </c>
      <c r="F527" s="2" t="s">
        <v>34</v>
      </c>
      <c r="G527" s="2" t="s">
        <v>59</v>
      </c>
      <c r="H527" s="2" t="s">
        <v>36</v>
      </c>
      <c r="I527" s="2" t="s">
        <v>37</v>
      </c>
      <c r="J527" s="2" t="s">
        <v>71</v>
      </c>
      <c r="K527" s="2" t="s">
        <v>38</v>
      </c>
      <c r="L527" s="2" t="s">
        <v>39</v>
      </c>
      <c r="M527" s="2"/>
      <c r="N527" s="2" t="s">
        <v>35</v>
      </c>
      <c r="O527" s="2" t="s">
        <v>36</v>
      </c>
      <c r="P527" s="2" t="s">
        <v>36</v>
      </c>
      <c r="Q527" s="2"/>
      <c r="R527" s="2" t="s">
        <v>40</v>
      </c>
      <c r="S527" s="2" t="s">
        <v>37</v>
      </c>
      <c r="T527" s="2" t="s">
        <v>46</v>
      </c>
      <c r="U527" s="2" t="s">
        <v>45</v>
      </c>
      <c r="V527" s="2" t="s">
        <v>45</v>
      </c>
      <c r="W527" s="2" t="s">
        <v>46</v>
      </c>
      <c r="X527" s="2" t="s">
        <v>43</v>
      </c>
      <c r="Y527" s="2" t="s">
        <v>54</v>
      </c>
      <c r="Z527" s="2" t="s">
        <v>281</v>
      </c>
      <c r="AA527" s="2" t="s">
        <v>35</v>
      </c>
      <c r="AB527" s="2" t="s">
        <v>36</v>
      </c>
      <c r="AC527" s="2"/>
      <c r="AD527" s="2"/>
      <c r="AE527">
        <v>219</v>
      </c>
      <c r="AF527" s="2" t="s">
        <v>36</v>
      </c>
      <c r="AG527" s="2" t="s">
        <v>36</v>
      </c>
      <c r="AH527" s="2"/>
      <c r="AI527" s="2"/>
      <c r="AJ527" s="2" t="s">
        <v>36</v>
      </c>
      <c r="AK527" s="2" t="s">
        <v>36</v>
      </c>
    </row>
    <row r="528" spans="1:37" x14ac:dyDescent="0.3">
      <c r="A528">
        <v>328</v>
      </c>
      <c r="B528" s="1">
        <v>41680</v>
      </c>
      <c r="C528">
        <v>24</v>
      </c>
      <c r="D528" t="str">
        <f>VLOOKUP(seguimiento[[#This Row],[idinstituciones]],instituciones[[idinstituciones]:[nombre]],2,)</f>
        <v>Hospital Sor Maria Ludovica de La Plata</v>
      </c>
      <c r="E528" s="2" t="s">
        <v>64</v>
      </c>
      <c r="F528" s="2" t="s">
        <v>34</v>
      </c>
      <c r="G528" s="2" t="s">
        <v>59</v>
      </c>
      <c r="H528" s="2" t="s">
        <v>149</v>
      </c>
      <c r="I528" s="2" t="s">
        <v>37</v>
      </c>
      <c r="J528" s="2" t="s">
        <v>71</v>
      </c>
      <c r="K528" s="2"/>
      <c r="L528" s="2" t="s">
        <v>39</v>
      </c>
      <c r="M528" s="2"/>
      <c r="N528" s="2" t="s">
        <v>35</v>
      </c>
      <c r="O528" s="2" t="s">
        <v>36</v>
      </c>
      <c r="P528" s="2" t="s">
        <v>36</v>
      </c>
      <c r="Q528" s="2" t="s">
        <v>34</v>
      </c>
      <c r="R528" s="2" t="s">
        <v>40</v>
      </c>
      <c r="S528" s="2" t="s">
        <v>37</v>
      </c>
      <c r="T528" s="2" t="s">
        <v>45</v>
      </c>
      <c r="U528" s="2" t="s">
        <v>46</v>
      </c>
      <c r="V528" s="2" t="s">
        <v>46</v>
      </c>
      <c r="W528" s="2" t="s">
        <v>46</v>
      </c>
      <c r="X528" s="2" t="s">
        <v>43</v>
      </c>
      <c r="Y528" s="2" t="s">
        <v>54</v>
      </c>
      <c r="Z528" s="2" t="s">
        <v>281</v>
      </c>
      <c r="AA528" s="2" t="s">
        <v>71</v>
      </c>
      <c r="AB528" s="2" t="s">
        <v>150</v>
      </c>
      <c r="AC528" s="2">
        <v>1</v>
      </c>
      <c r="AD528" s="2" t="str">
        <f>VLOOKUP(seguimiento[[#This Row],[causafallecimiento]],causafallecimiento[[id]:[valor]],2,)</f>
        <v>Respiratorios</v>
      </c>
      <c r="AE528">
        <v>1705</v>
      </c>
      <c r="AF528" s="2" t="s">
        <v>36</v>
      </c>
      <c r="AG528" s="2" t="s">
        <v>36</v>
      </c>
      <c r="AH528" s="2"/>
      <c r="AI528" s="2"/>
      <c r="AJ528" s="2" t="s">
        <v>36</v>
      </c>
      <c r="AK528" s="2" t="s">
        <v>36</v>
      </c>
    </row>
    <row r="529" spans="1:37" x14ac:dyDescent="0.3">
      <c r="A529">
        <v>329</v>
      </c>
      <c r="B529" s="1">
        <v>40847</v>
      </c>
      <c r="C529">
        <v>24</v>
      </c>
      <c r="D529" t="str">
        <f>VLOOKUP(seguimiento[[#This Row],[idinstituciones]],instituciones[[idinstituciones]:[nombre]],2,)</f>
        <v>Hospital Sor Maria Ludovica de La Plata</v>
      </c>
      <c r="E529" s="2" t="s">
        <v>33</v>
      </c>
      <c r="F529" s="2" t="s">
        <v>34</v>
      </c>
      <c r="G529" s="2" t="s">
        <v>55</v>
      </c>
      <c r="H529" s="2" t="s">
        <v>36</v>
      </c>
      <c r="I529" s="2" t="s">
        <v>37</v>
      </c>
      <c r="J529" s="2" t="s">
        <v>71</v>
      </c>
      <c r="K529" s="2" t="s">
        <v>78</v>
      </c>
      <c r="L529" s="2" t="s">
        <v>39</v>
      </c>
      <c r="M529" s="2"/>
      <c r="N529" s="2" t="s">
        <v>35</v>
      </c>
      <c r="O529" s="2" t="s">
        <v>36</v>
      </c>
      <c r="P529" s="2" t="s">
        <v>42</v>
      </c>
      <c r="Q529" s="2" t="s">
        <v>34</v>
      </c>
      <c r="R529" s="2" t="s">
        <v>40</v>
      </c>
      <c r="S529" s="2" t="s">
        <v>45</v>
      </c>
      <c r="T529" s="2" t="s">
        <v>46</v>
      </c>
      <c r="U529" s="2" t="s">
        <v>42</v>
      </c>
      <c r="V529" s="2" t="s">
        <v>42</v>
      </c>
      <c r="W529" s="2" t="s">
        <v>36</v>
      </c>
      <c r="X529" s="2" t="s">
        <v>43</v>
      </c>
      <c r="Y529" s="2" t="s">
        <v>47</v>
      </c>
      <c r="Z529" s="2" t="s">
        <v>281</v>
      </c>
      <c r="AA529" s="2" t="s">
        <v>35</v>
      </c>
      <c r="AB529" s="2" t="s">
        <v>36</v>
      </c>
      <c r="AC529" s="2"/>
      <c r="AD529" s="2"/>
      <c r="AE529">
        <v>398</v>
      </c>
      <c r="AF529" s="2" t="s">
        <v>36</v>
      </c>
      <c r="AG529" s="2" t="s">
        <v>36</v>
      </c>
      <c r="AH529" s="2"/>
      <c r="AI529" s="2"/>
      <c r="AJ529" s="2" t="s">
        <v>36</v>
      </c>
      <c r="AK529" s="2" t="s">
        <v>36</v>
      </c>
    </row>
    <row r="530" spans="1:37" x14ac:dyDescent="0.3">
      <c r="A530">
        <v>329</v>
      </c>
      <c r="B530" s="1">
        <v>41258</v>
      </c>
      <c r="C530">
        <v>24</v>
      </c>
      <c r="D530" t="str">
        <f>VLOOKUP(seguimiento[[#This Row],[idinstituciones]],instituciones[[idinstituciones]:[nombre]],2,)</f>
        <v>Hospital Sor Maria Ludovica de La Plata</v>
      </c>
      <c r="E530" s="2" t="s">
        <v>33</v>
      </c>
      <c r="F530" s="2" t="s">
        <v>34</v>
      </c>
      <c r="G530" s="2" t="s">
        <v>55</v>
      </c>
      <c r="H530" s="2" t="s">
        <v>36</v>
      </c>
      <c r="I530" s="2" t="s">
        <v>37</v>
      </c>
      <c r="J530" s="2" t="s">
        <v>35</v>
      </c>
      <c r="K530" s="2" t="s">
        <v>61</v>
      </c>
      <c r="L530" s="2" t="s">
        <v>39</v>
      </c>
      <c r="M530" s="2" t="s">
        <v>70</v>
      </c>
      <c r="N530" s="2" t="s">
        <v>35</v>
      </c>
      <c r="O530" s="2" t="s">
        <v>36</v>
      </c>
      <c r="P530" s="2" t="s">
        <v>42</v>
      </c>
      <c r="Q530" s="2" t="s">
        <v>34</v>
      </c>
      <c r="R530" s="2" t="s">
        <v>40</v>
      </c>
      <c r="S530" s="2" t="s">
        <v>45</v>
      </c>
      <c r="T530" s="2" t="s">
        <v>49</v>
      </c>
      <c r="U530" s="2" t="s">
        <v>42</v>
      </c>
      <c r="V530" s="2" t="s">
        <v>42</v>
      </c>
      <c r="W530" s="2" t="s">
        <v>46</v>
      </c>
      <c r="X530" s="2" t="s">
        <v>43</v>
      </c>
      <c r="Y530" s="2" t="s">
        <v>47</v>
      </c>
      <c r="Z530" s="2" t="s">
        <v>281</v>
      </c>
      <c r="AA530" s="2" t="s">
        <v>35</v>
      </c>
      <c r="AB530" s="2" t="s">
        <v>36</v>
      </c>
      <c r="AC530" s="2"/>
      <c r="AD530" s="2"/>
      <c r="AE530">
        <v>945</v>
      </c>
      <c r="AF530" s="2" t="s">
        <v>36</v>
      </c>
      <c r="AG530" s="2" t="s">
        <v>36</v>
      </c>
      <c r="AH530" s="2"/>
      <c r="AI530" s="2"/>
      <c r="AJ530" s="2" t="s">
        <v>36</v>
      </c>
      <c r="AK530" s="2" t="s">
        <v>36</v>
      </c>
    </row>
    <row r="531" spans="1:37" x14ac:dyDescent="0.3">
      <c r="A531">
        <v>329</v>
      </c>
      <c r="B531" s="1">
        <v>41581</v>
      </c>
      <c r="C531">
        <v>24</v>
      </c>
      <c r="D531" t="str">
        <f>VLOOKUP(seguimiento[[#This Row],[idinstituciones]],instituciones[[idinstituciones]:[nombre]],2,)</f>
        <v>Hospital Sor Maria Ludovica de La Plata</v>
      </c>
      <c r="E531" s="2" t="s">
        <v>33</v>
      </c>
      <c r="F531" s="2" t="s">
        <v>34</v>
      </c>
      <c r="G531" s="2" t="s">
        <v>55</v>
      </c>
      <c r="H531" s="2" t="s">
        <v>36</v>
      </c>
      <c r="I531" s="2" t="s">
        <v>37</v>
      </c>
      <c r="J531" s="2" t="s">
        <v>35</v>
      </c>
      <c r="K531" s="2" t="s">
        <v>61</v>
      </c>
      <c r="L531" s="2" t="s">
        <v>39</v>
      </c>
      <c r="M531" s="2" t="s">
        <v>70</v>
      </c>
      <c r="N531" s="2" t="s">
        <v>35</v>
      </c>
      <c r="O531" s="2" t="s">
        <v>36</v>
      </c>
      <c r="P531" s="2" t="s">
        <v>36</v>
      </c>
      <c r="Q531" s="2" t="s">
        <v>34</v>
      </c>
      <c r="R531" s="2" t="s">
        <v>40</v>
      </c>
      <c r="S531" s="2" t="s">
        <v>37</v>
      </c>
      <c r="T531" s="2" t="s">
        <v>46</v>
      </c>
      <c r="U531" s="2" t="s">
        <v>42</v>
      </c>
      <c r="V531" s="2" t="s">
        <v>42</v>
      </c>
      <c r="W531" s="2" t="s">
        <v>46</v>
      </c>
      <c r="X531" s="2" t="s">
        <v>43</v>
      </c>
      <c r="Y531" s="2" t="s">
        <v>79</v>
      </c>
      <c r="Z531" s="2" t="s">
        <v>281</v>
      </c>
      <c r="AA531" s="2" t="s">
        <v>35</v>
      </c>
      <c r="AB531" s="2" t="s">
        <v>36</v>
      </c>
      <c r="AC531" s="2"/>
      <c r="AD531" s="2"/>
      <c r="AE531">
        <v>146</v>
      </c>
      <c r="AF531" s="2" t="s">
        <v>36</v>
      </c>
      <c r="AG531" s="2" t="s">
        <v>36</v>
      </c>
      <c r="AH531" s="2"/>
      <c r="AI531" s="2"/>
      <c r="AJ531" s="2" t="s">
        <v>36</v>
      </c>
      <c r="AK531" s="2" t="s">
        <v>36</v>
      </c>
    </row>
    <row r="532" spans="1:37" x14ac:dyDescent="0.3">
      <c r="A532">
        <v>329</v>
      </c>
      <c r="B532" s="1">
        <v>41986</v>
      </c>
      <c r="C532">
        <v>24</v>
      </c>
      <c r="D532" t="str">
        <f>VLOOKUP(seguimiento[[#This Row],[idinstituciones]],instituciones[[idinstituciones]:[nombre]],2,)</f>
        <v>Hospital Sor Maria Ludovica de La Plata</v>
      </c>
      <c r="E532" s="2" t="s">
        <v>33</v>
      </c>
      <c r="F532" s="2" t="s">
        <v>34</v>
      </c>
      <c r="G532" s="2" t="s">
        <v>55</v>
      </c>
      <c r="H532" s="2" t="s">
        <v>36</v>
      </c>
      <c r="I532" s="2" t="s">
        <v>37</v>
      </c>
      <c r="J532" s="2" t="s">
        <v>35</v>
      </c>
      <c r="K532" s="2" t="s">
        <v>61</v>
      </c>
      <c r="L532" s="2" t="s">
        <v>39</v>
      </c>
      <c r="M532" s="2" t="s">
        <v>70</v>
      </c>
      <c r="N532" s="2" t="s">
        <v>35</v>
      </c>
      <c r="O532" s="2" t="s">
        <v>36</v>
      </c>
      <c r="P532" s="2" t="s">
        <v>36</v>
      </c>
      <c r="Q532" s="2"/>
      <c r="R532" s="2" t="s">
        <v>40</v>
      </c>
      <c r="S532" s="2" t="s">
        <v>37</v>
      </c>
      <c r="T532" s="2" t="s">
        <v>46</v>
      </c>
      <c r="U532" s="2" t="s">
        <v>42</v>
      </c>
      <c r="V532" s="2" t="s">
        <v>42</v>
      </c>
      <c r="W532" s="2" t="s">
        <v>37</v>
      </c>
      <c r="X532" s="2" t="s">
        <v>43</v>
      </c>
      <c r="Y532" s="2" t="s">
        <v>79</v>
      </c>
      <c r="Z532" s="2" t="s">
        <v>281</v>
      </c>
      <c r="AA532" s="2" t="s">
        <v>35</v>
      </c>
      <c r="AB532" s="2" t="s">
        <v>36</v>
      </c>
      <c r="AC532" s="2"/>
      <c r="AD532" s="2"/>
      <c r="AE532">
        <v>1102</v>
      </c>
      <c r="AF532" s="2" t="s">
        <v>36</v>
      </c>
      <c r="AG532" s="2" t="s">
        <v>36</v>
      </c>
      <c r="AH532" s="2"/>
      <c r="AI532" s="2"/>
      <c r="AJ532" s="2" t="s">
        <v>36</v>
      </c>
      <c r="AK532" s="2" t="s">
        <v>36</v>
      </c>
    </row>
    <row r="533" spans="1:37" x14ac:dyDescent="0.3">
      <c r="A533">
        <v>329</v>
      </c>
      <c r="B533" s="1">
        <v>42333</v>
      </c>
      <c r="C533">
        <v>24</v>
      </c>
      <c r="D533" t="str">
        <f>VLOOKUP(seguimiento[[#This Row],[idinstituciones]],instituciones[[idinstituciones]:[nombre]],2,)</f>
        <v>Hospital Sor Maria Ludovica de La Plata</v>
      </c>
      <c r="E533" s="2" t="s">
        <v>33</v>
      </c>
      <c r="F533" s="2" t="s">
        <v>34</v>
      </c>
      <c r="G533" s="2" t="s">
        <v>55</v>
      </c>
      <c r="H533" s="2" t="s">
        <v>36</v>
      </c>
      <c r="I533" s="2" t="s">
        <v>37</v>
      </c>
      <c r="J533" s="2" t="s">
        <v>35</v>
      </c>
      <c r="K533" s="2"/>
      <c r="L533" s="2" t="s">
        <v>39</v>
      </c>
      <c r="M533" s="2" t="s">
        <v>70</v>
      </c>
      <c r="N533" s="2" t="s">
        <v>35</v>
      </c>
      <c r="O533" s="2" t="s">
        <v>36</v>
      </c>
      <c r="P533" s="2" t="s">
        <v>36</v>
      </c>
      <c r="Q533" s="2" t="s">
        <v>77</v>
      </c>
      <c r="R533" s="2" t="s">
        <v>40</v>
      </c>
      <c r="S533" s="2" t="s">
        <v>37</v>
      </c>
      <c r="T533" s="2" t="s">
        <v>49</v>
      </c>
      <c r="U533" s="2" t="s">
        <v>42</v>
      </c>
      <c r="V533" s="2" t="s">
        <v>42</v>
      </c>
      <c r="W533" s="2" t="s">
        <v>37</v>
      </c>
      <c r="X533" s="2" t="s">
        <v>43</v>
      </c>
      <c r="Y533" s="2" t="s">
        <v>79</v>
      </c>
      <c r="Z533" s="2" t="s">
        <v>281</v>
      </c>
      <c r="AA533" s="2" t="s">
        <v>35</v>
      </c>
      <c r="AB533" s="2" t="s">
        <v>36</v>
      </c>
      <c r="AC533" s="2"/>
      <c r="AD533" s="2"/>
      <c r="AE533">
        <v>1975</v>
      </c>
      <c r="AF533" s="2" t="s">
        <v>71</v>
      </c>
      <c r="AG533" s="2" t="s">
        <v>49</v>
      </c>
      <c r="AH533" s="2">
        <v>1</v>
      </c>
      <c r="AI533" s="2" t="str">
        <f>VLOOKUP(seguimiento[[#This Row],[vitamiad]],vitaminad[[id]:[valor]],2,)</f>
        <v>No realizado</v>
      </c>
      <c r="AJ533" s="2" t="s">
        <v>37</v>
      </c>
      <c r="AK533" s="2" t="s">
        <v>45</v>
      </c>
    </row>
    <row r="534" spans="1:37" x14ac:dyDescent="0.3">
      <c r="A534">
        <v>329</v>
      </c>
      <c r="B534" s="1">
        <v>42694</v>
      </c>
      <c r="C534">
        <v>24</v>
      </c>
      <c r="D534" t="str">
        <f>VLOOKUP(seguimiento[[#This Row],[idinstituciones]],instituciones[[idinstituciones]:[nombre]],2,)</f>
        <v>Hospital Sor Maria Ludovica de La Plata</v>
      </c>
      <c r="E534" s="2" t="s">
        <v>33</v>
      </c>
      <c r="F534" s="2" t="s">
        <v>34</v>
      </c>
      <c r="G534" s="2" t="s">
        <v>55</v>
      </c>
      <c r="H534" s="2" t="s">
        <v>36</v>
      </c>
      <c r="I534" s="2" t="s">
        <v>37</v>
      </c>
      <c r="J534" s="2" t="s">
        <v>35</v>
      </c>
      <c r="K534" s="2"/>
      <c r="L534" s="2" t="s">
        <v>39</v>
      </c>
      <c r="M534" s="2" t="s">
        <v>70</v>
      </c>
      <c r="N534" s="2"/>
      <c r="O534" s="2" t="s">
        <v>36</v>
      </c>
      <c r="P534" s="2" t="s">
        <v>36</v>
      </c>
      <c r="Q534" s="2"/>
      <c r="R534" s="2"/>
      <c r="S534" s="2" t="s">
        <v>45</v>
      </c>
      <c r="T534" s="2" t="s">
        <v>37</v>
      </c>
      <c r="U534" s="2" t="s">
        <v>42</v>
      </c>
      <c r="V534" s="2" t="s">
        <v>42</v>
      </c>
      <c r="W534" s="2" t="s">
        <v>45</v>
      </c>
      <c r="X534" s="2" t="s">
        <v>43</v>
      </c>
      <c r="Y534" s="2" t="s">
        <v>79</v>
      </c>
      <c r="Z534" s="2" t="s">
        <v>281</v>
      </c>
      <c r="AA534" s="2" t="s">
        <v>35</v>
      </c>
      <c r="AB534" s="2" t="s">
        <v>36</v>
      </c>
      <c r="AC534" s="2"/>
      <c r="AD534" s="2"/>
      <c r="AE534">
        <v>2404</v>
      </c>
      <c r="AF534" s="2" t="s">
        <v>71</v>
      </c>
      <c r="AG534" s="2" t="s">
        <v>49</v>
      </c>
      <c r="AH534" s="2">
        <v>1</v>
      </c>
      <c r="AI534" s="2" t="str">
        <f>VLOOKUP(seguimiento[[#This Row],[vitamiad]],vitaminad[[id]:[valor]],2,)</f>
        <v>No realizado</v>
      </c>
      <c r="AJ534" s="2" t="s">
        <v>37</v>
      </c>
      <c r="AK534" s="2" t="s">
        <v>45</v>
      </c>
    </row>
    <row r="535" spans="1:37" x14ac:dyDescent="0.3">
      <c r="A535">
        <v>329</v>
      </c>
      <c r="B535" s="1">
        <v>43053</v>
      </c>
      <c r="C535">
        <v>24</v>
      </c>
      <c r="D535" t="str">
        <f>VLOOKUP(seguimiento[[#This Row],[idinstituciones]],instituciones[[idinstituciones]:[nombre]],2,)</f>
        <v>Hospital Sor Maria Ludovica de La Plata</v>
      </c>
      <c r="E535" s="2" t="s">
        <v>33</v>
      </c>
      <c r="F535" s="2" t="s">
        <v>34</v>
      </c>
      <c r="G535" s="2" t="s">
        <v>55</v>
      </c>
      <c r="H535" s="2" t="s">
        <v>36</v>
      </c>
      <c r="I535" s="2" t="s">
        <v>37</v>
      </c>
      <c r="J535" s="2" t="s">
        <v>35</v>
      </c>
      <c r="K535" s="2"/>
      <c r="L535" s="2" t="s">
        <v>39</v>
      </c>
      <c r="M535" s="2" t="s">
        <v>70</v>
      </c>
      <c r="N535" s="2" t="s">
        <v>35</v>
      </c>
      <c r="O535" s="2" t="s">
        <v>36</v>
      </c>
      <c r="P535" s="2" t="s">
        <v>36</v>
      </c>
      <c r="Q535" s="2"/>
      <c r="R535" s="2" t="s">
        <v>118</v>
      </c>
      <c r="S535" s="2" t="s">
        <v>37</v>
      </c>
      <c r="T535" s="2" t="s">
        <v>45</v>
      </c>
      <c r="U535" s="2" t="s">
        <v>42</v>
      </c>
      <c r="V535" s="2" t="s">
        <v>42</v>
      </c>
      <c r="W535" s="2" t="s">
        <v>45</v>
      </c>
      <c r="X535" s="2" t="s">
        <v>43</v>
      </c>
      <c r="Y535" s="2" t="s">
        <v>79</v>
      </c>
      <c r="Z535" s="2" t="s">
        <v>281</v>
      </c>
      <c r="AA535" s="2" t="s">
        <v>35</v>
      </c>
      <c r="AB535" s="2" t="s">
        <v>36</v>
      </c>
      <c r="AC535" s="2"/>
      <c r="AD535" s="2"/>
      <c r="AE535">
        <v>2658</v>
      </c>
      <c r="AF535" s="2" t="s">
        <v>71</v>
      </c>
      <c r="AG535" s="2" t="s">
        <v>49</v>
      </c>
      <c r="AH535" s="2">
        <v>1</v>
      </c>
      <c r="AI535" s="2" t="str">
        <f>VLOOKUP(seguimiento[[#This Row],[vitamiad]],vitaminad[[id]:[valor]],2,)</f>
        <v>No realizado</v>
      </c>
      <c r="AJ535" s="2" t="s">
        <v>45</v>
      </c>
      <c r="AK535" s="2" t="s">
        <v>49</v>
      </c>
    </row>
    <row r="536" spans="1:37" x14ac:dyDescent="0.3">
      <c r="A536">
        <v>330</v>
      </c>
      <c r="B536" s="1">
        <v>41110</v>
      </c>
      <c r="C536">
        <v>5</v>
      </c>
      <c r="D536" t="str">
        <f>VLOOKUP(seguimiento[[#This Row],[idinstituciones]],instituciones[[idinstituciones]:[nombre]],2,)</f>
        <v>Hospital "Dr. Antonio A. Cetrángolo"</v>
      </c>
      <c r="E536" s="2" t="s">
        <v>33</v>
      </c>
      <c r="F536" s="2" t="s">
        <v>44</v>
      </c>
      <c r="G536" s="2" t="s">
        <v>35</v>
      </c>
      <c r="H536" s="2" t="s">
        <v>36</v>
      </c>
      <c r="I536" s="2" t="s">
        <v>45</v>
      </c>
      <c r="J536" s="2" t="s">
        <v>35</v>
      </c>
      <c r="K536" s="2" t="s">
        <v>38</v>
      </c>
      <c r="L536" s="2" t="s">
        <v>39</v>
      </c>
      <c r="M536" s="2"/>
      <c r="N536" s="2" t="s">
        <v>35</v>
      </c>
      <c r="O536" s="2" t="s">
        <v>36</v>
      </c>
      <c r="P536" s="2" t="s">
        <v>36</v>
      </c>
      <c r="Q536" s="2"/>
      <c r="R536" s="2"/>
      <c r="S536" s="2" t="s">
        <v>36</v>
      </c>
      <c r="T536" s="2" t="s">
        <v>81</v>
      </c>
      <c r="U536" s="2" t="s">
        <v>36</v>
      </c>
      <c r="V536" s="2" t="s">
        <v>45</v>
      </c>
      <c r="W536" s="2" t="s">
        <v>36</v>
      </c>
      <c r="X536" s="2" t="s">
        <v>43</v>
      </c>
      <c r="Y536" s="2" t="s">
        <v>47</v>
      </c>
      <c r="Z536" s="2" t="s">
        <v>281</v>
      </c>
      <c r="AA536" s="2" t="s">
        <v>35</v>
      </c>
      <c r="AB536" s="2" t="s">
        <v>36</v>
      </c>
      <c r="AC536" s="2"/>
      <c r="AD536" s="2"/>
      <c r="AE536">
        <v>95</v>
      </c>
      <c r="AF536" s="2" t="s">
        <v>36</v>
      </c>
      <c r="AG536" s="2" t="s">
        <v>36</v>
      </c>
      <c r="AH536" s="2"/>
      <c r="AI536" s="2"/>
      <c r="AJ536" s="2" t="s">
        <v>36</v>
      </c>
      <c r="AK536" s="2" t="s">
        <v>36</v>
      </c>
    </row>
    <row r="537" spans="1:37" x14ac:dyDescent="0.3">
      <c r="A537">
        <v>330</v>
      </c>
      <c r="B537" s="1">
        <v>41453</v>
      </c>
      <c r="C537">
        <v>5</v>
      </c>
      <c r="D537" t="str">
        <f>VLOOKUP(seguimiento[[#This Row],[idinstituciones]],instituciones[[idinstituciones]:[nombre]],2,)</f>
        <v>Hospital "Dr. Antonio A. Cetrángolo"</v>
      </c>
      <c r="E537" s="2" t="s">
        <v>33</v>
      </c>
      <c r="F537" s="2" t="s">
        <v>58</v>
      </c>
      <c r="G537" s="2" t="s">
        <v>36</v>
      </c>
      <c r="H537" s="2" t="s">
        <v>36</v>
      </c>
      <c r="I537" s="2" t="s">
        <v>45</v>
      </c>
      <c r="J537" s="2" t="s">
        <v>35</v>
      </c>
      <c r="K537" s="2" t="s">
        <v>38</v>
      </c>
      <c r="L537" s="2" t="s">
        <v>39</v>
      </c>
      <c r="M537" s="2"/>
      <c r="N537" s="2" t="s">
        <v>35</v>
      </c>
      <c r="O537" s="2" t="s">
        <v>36</v>
      </c>
      <c r="P537" s="2" t="s">
        <v>36</v>
      </c>
      <c r="Q537" s="2" t="s">
        <v>34</v>
      </c>
      <c r="R537" s="2"/>
      <c r="S537" s="2" t="s">
        <v>45</v>
      </c>
      <c r="T537" s="2" t="s">
        <v>46</v>
      </c>
      <c r="U537" s="2" t="s">
        <v>45</v>
      </c>
      <c r="V537" s="2" t="s">
        <v>45</v>
      </c>
      <c r="W537" s="2" t="s">
        <v>36</v>
      </c>
      <c r="X537" s="2" t="s">
        <v>65</v>
      </c>
      <c r="Y537" s="2" t="s">
        <v>54</v>
      </c>
      <c r="Z537" s="2" t="s">
        <v>281</v>
      </c>
      <c r="AA537" s="2" t="s">
        <v>35</v>
      </c>
      <c r="AB537" s="2" t="s">
        <v>36</v>
      </c>
      <c r="AC537" s="2"/>
      <c r="AD537" s="2"/>
      <c r="AE537">
        <v>1443</v>
      </c>
      <c r="AF537" s="2" t="s">
        <v>36</v>
      </c>
      <c r="AG537" s="2" t="s">
        <v>36</v>
      </c>
      <c r="AH537" s="2"/>
      <c r="AI537" s="2"/>
      <c r="AJ537" s="2" t="s">
        <v>36</v>
      </c>
      <c r="AK537" s="2" t="s">
        <v>36</v>
      </c>
    </row>
    <row r="538" spans="1:37" x14ac:dyDescent="0.3">
      <c r="A538">
        <v>330</v>
      </c>
      <c r="B538" s="1">
        <v>41990</v>
      </c>
      <c r="C538">
        <v>5</v>
      </c>
      <c r="D538" t="str">
        <f>VLOOKUP(seguimiento[[#This Row],[idinstituciones]],instituciones[[idinstituciones]:[nombre]],2,)</f>
        <v>Hospital "Dr. Antonio A. Cetrángolo"</v>
      </c>
      <c r="E538" s="2" t="s">
        <v>64</v>
      </c>
      <c r="F538" s="2" t="s">
        <v>36</v>
      </c>
      <c r="G538" s="2" t="s">
        <v>55</v>
      </c>
      <c r="H538" s="2" t="s">
        <v>36</v>
      </c>
      <c r="I538" s="2" t="s">
        <v>45</v>
      </c>
      <c r="J538" s="2" t="s">
        <v>44</v>
      </c>
      <c r="K538" s="2"/>
      <c r="L538" s="2" t="s">
        <v>39</v>
      </c>
      <c r="M538" s="2"/>
      <c r="N538" s="2" t="s">
        <v>35</v>
      </c>
      <c r="O538" s="2" t="s">
        <v>36</v>
      </c>
      <c r="P538" s="2" t="s">
        <v>36</v>
      </c>
      <c r="Q538" s="2"/>
      <c r="R538" s="2" t="s">
        <v>118</v>
      </c>
      <c r="S538" s="2" t="s">
        <v>45</v>
      </c>
      <c r="T538" s="2" t="s">
        <v>37</v>
      </c>
      <c r="U538" s="2" t="s">
        <v>45</v>
      </c>
      <c r="V538" s="2" t="s">
        <v>45</v>
      </c>
      <c r="W538" s="2" t="s">
        <v>37</v>
      </c>
      <c r="X538" s="2" t="s">
        <v>65</v>
      </c>
      <c r="Y538" s="2" t="s">
        <v>79</v>
      </c>
      <c r="Z538" s="2" t="s">
        <v>281</v>
      </c>
      <c r="AA538" s="2" t="s">
        <v>35</v>
      </c>
      <c r="AB538" s="2" t="s">
        <v>36</v>
      </c>
      <c r="AC538" s="2"/>
      <c r="AD538" s="2"/>
      <c r="AE538">
        <v>1940</v>
      </c>
      <c r="AF538" s="2" t="s">
        <v>35</v>
      </c>
      <c r="AG538" s="2" t="s">
        <v>45</v>
      </c>
      <c r="AH538" s="2">
        <v>1</v>
      </c>
      <c r="AI538" s="2" t="str">
        <f>VLOOKUP(seguimiento[[#This Row],[vitamiad]],vitaminad[[id]:[valor]],2,)</f>
        <v>No realizado</v>
      </c>
      <c r="AJ538" s="2" t="s">
        <v>37</v>
      </c>
      <c r="AK538" s="2" t="s">
        <v>45</v>
      </c>
    </row>
    <row r="539" spans="1:37" x14ac:dyDescent="0.3">
      <c r="A539">
        <v>331</v>
      </c>
      <c r="B539" s="1">
        <v>41109</v>
      </c>
      <c r="C539">
        <v>16</v>
      </c>
      <c r="D539" t="str">
        <f>VLOOKUP(seguimiento[[#This Row],[idinstituciones]],instituciones[[idinstituciones]:[nombre]],2,)</f>
        <v>HOSPITAL de PEDIATRÍA "Juan P. Garrahan"</v>
      </c>
      <c r="E539" s="2" t="s">
        <v>35</v>
      </c>
      <c r="F539" s="2" t="s">
        <v>58</v>
      </c>
      <c r="G539" s="2" t="s">
        <v>35</v>
      </c>
      <c r="H539" s="2" t="s">
        <v>36</v>
      </c>
      <c r="I539" s="2" t="s">
        <v>45</v>
      </c>
      <c r="J539" s="2" t="s">
        <v>44</v>
      </c>
      <c r="K539" s="2"/>
      <c r="L539" s="2" t="s">
        <v>39</v>
      </c>
      <c r="M539" s="2"/>
      <c r="N539" s="2" t="s">
        <v>35</v>
      </c>
      <c r="O539" s="2" t="s">
        <v>36</v>
      </c>
      <c r="P539" s="2" t="s">
        <v>36</v>
      </c>
      <c r="Q539" s="2" t="s">
        <v>34</v>
      </c>
      <c r="R539" s="2" t="s">
        <v>40</v>
      </c>
      <c r="S539" s="2" t="s">
        <v>45</v>
      </c>
      <c r="T539" s="2" t="s">
        <v>37</v>
      </c>
      <c r="U539" s="2" t="s">
        <v>42</v>
      </c>
      <c r="V539" s="2" t="s">
        <v>42</v>
      </c>
      <c r="W539" s="2" t="s">
        <v>37</v>
      </c>
      <c r="X539" s="2" t="s">
        <v>65</v>
      </c>
      <c r="Y539" s="2" t="s">
        <v>36</v>
      </c>
      <c r="Z539" s="2" t="s">
        <v>35</v>
      </c>
      <c r="AA539" s="2" t="s">
        <v>35</v>
      </c>
      <c r="AB539" s="2" t="s">
        <v>36</v>
      </c>
      <c r="AC539" s="2"/>
      <c r="AD539" s="2"/>
      <c r="AE539">
        <v>774</v>
      </c>
      <c r="AF539" s="2" t="s">
        <v>36</v>
      </c>
      <c r="AG539" s="2" t="s">
        <v>36</v>
      </c>
      <c r="AH539" s="2"/>
      <c r="AI539" s="2"/>
      <c r="AJ539" s="2" t="s">
        <v>36</v>
      </c>
      <c r="AK539" s="2" t="s">
        <v>36</v>
      </c>
    </row>
    <row r="540" spans="1:37" x14ac:dyDescent="0.3">
      <c r="A540">
        <v>331</v>
      </c>
      <c r="B540" s="1">
        <v>41171</v>
      </c>
      <c r="C540">
        <v>16</v>
      </c>
      <c r="D540" t="str">
        <f>VLOOKUP(seguimiento[[#This Row],[idinstituciones]],instituciones[[idinstituciones]:[nombre]],2,)</f>
        <v>HOSPITAL de PEDIATRÍA "Juan P. Garrahan"</v>
      </c>
      <c r="E540" s="2" t="s">
        <v>35</v>
      </c>
      <c r="F540" s="2" t="s">
        <v>58</v>
      </c>
      <c r="G540" s="2" t="s">
        <v>35</v>
      </c>
      <c r="H540" s="2" t="s">
        <v>36</v>
      </c>
      <c r="I540" s="2" t="s">
        <v>45</v>
      </c>
      <c r="J540" s="2" t="s">
        <v>44</v>
      </c>
      <c r="K540" s="2"/>
      <c r="L540" s="2" t="s">
        <v>36</v>
      </c>
      <c r="M540" s="2"/>
      <c r="N540" s="2" t="s">
        <v>35</v>
      </c>
      <c r="O540" s="2" t="s">
        <v>36</v>
      </c>
      <c r="P540" s="2" t="s">
        <v>36</v>
      </c>
      <c r="Q540" s="2" t="s">
        <v>34</v>
      </c>
      <c r="R540" s="2" t="s">
        <v>40</v>
      </c>
      <c r="S540" s="2" t="s">
        <v>37</v>
      </c>
      <c r="T540" s="2" t="s">
        <v>37</v>
      </c>
      <c r="U540" s="2" t="s">
        <v>42</v>
      </c>
      <c r="V540" s="2" t="s">
        <v>36</v>
      </c>
      <c r="W540" s="2" t="s">
        <v>37</v>
      </c>
      <c r="X540" s="2" t="s">
        <v>65</v>
      </c>
      <c r="Y540" s="2" t="s">
        <v>36</v>
      </c>
      <c r="Z540" s="2" t="s">
        <v>281</v>
      </c>
      <c r="AA540" s="2" t="s">
        <v>35</v>
      </c>
      <c r="AB540" s="2" t="s">
        <v>36</v>
      </c>
      <c r="AC540" s="2"/>
      <c r="AD540" s="2"/>
      <c r="AE540">
        <v>1569</v>
      </c>
      <c r="AF540" s="2" t="s">
        <v>36</v>
      </c>
      <c r="AG540" s="2" t="s">
        <v>36</v>
      </c>
      <c r="AH540" s="2"/>
      <c r="AI540" s="2"/>
      <c r="AJ540" s="2" t="s">
        <v>36</v>
      </c>
      <c r="AK540" s="2" t="s">
        <v>36</v>
      </c>
    </row>
    <row r="541" spans="1:37" x14ac:dyDescent="0.3">
      <c r="A541">
        <v>332</v>
      </c>
      <c r="B541" s="1">
        <v>40871</v>
      </c>
      <c r="C541">
        <v>24</v>
      </c>
      <c r="D541" t="str">
        <f>VLOOKUP(seguimiento[[#This Row],[idinstituciones]],instituciones[[idinstituciones]:[nombre]],2,)</f>
        <v>Hospital Sor Maria Ludovica de La Plata</v>
      </c>
      <c r="E541" s="2" t="s">
        <v>64</v>
      </c>
      <c r="F541" s="2" t="s">
        <v>34</v>
      </c>
      <c r="G541" s="2" t="s">
        <v>59</v>
      </c>
      <c r="H541" s="2" t="s">
        <v>36</v>
      </c>
      <c r="I541" s="2" t="s">
        <v>37</v>
      </c>
      <c r="J541" s="2" t="s">
        <v>35</v>
      </c>
      <c r="K541" s="2" t="s">
        <v>78</v>
      </c>
      <c r="L541" s="2" t="s">
        <v>39</v>
      </c>
      <c r="M541" s="2"/>
      <c r="N541" s="2" t="s">
        <v>35</v>
      </c>
      <c r="O541" s="2" t="s">
        <v>36</v>
      </c>
      <c r="P541" s="2" t="s">
        <v>42</v>
      </c>
      <c r="Q541" s="2" t="s">
        <v>34</v>
      </c>
      <c r="R541" s="2" t="s">
        <v>40</v>
      </c>
      <c r="S541" s="2" t="s">
        <v>45</v>
      </c>
      <c r="T541" s="2" t="s">
        <v>46</v>
      </c>
      <c r="U541" s="2" t="s">
        <v>42</v>
      </c>
      <c r="V541" s="2" t="s">
        <v>42</v>
      </c>
      <c r="W541" s="2" t="s">
        <v>49</v>
      </c>
      <c r="X541" s="2" t="s">
        <v>43</v>
      </c>
      <c r="Y541" s="2" t="s">
        <v>36</v>
      </c>
      <c r="Z541" s="2" t="s">
        <v>281</v>
      </c>
      <c r="AA541" s="2" t="s">
        <v>35</v>
      </c>
      <c r="AB541" s="2" t="s">
        <v>36</v>
      </c>
      <c r="AC541" s="2"/>
      <c r="AD541" s="2"/>
      <c r="AE541">
        <v>267</v>
      </c>
      <c r="AF541" s="2" t="s">
        <v>36</v>
      </c>
      <c r="AG541" s="2" t="s">
        <v>36</v>
      </c>
      <c r="AH541" s="2"/>
      <c r="AI541" s="2"/>
      <c r="AJ541" s="2" t="s">
        <v>36</v>
      </c>
      <c r="AK541" s="2" t="s">
        <v>36</v>
      </c>
    </row>
    <row r="542" spans="1:37" x14ac:dyDescent="0.3">
      <c r="A542">
        <v>332</v>
      </c>
      <c r="B542" s="1">
        <v>41258</v>
      </c>
      <c r="C542">
        <v>24</v>
      </c>
      <c r="D542" t="str">
        <f>VLOOKUP(seguimiento[[#This Row],[idinstituciones]],instituciones[[idinstituciones]:[nombre]],2,)</f>
        <v>Hospital Sor Maria Ludovica de La Plata</v>
      </c>
      <c r="E542" s="2" t="s">
        <v>33</v>
      </c>
      <c r="F542" s="2" t="s">
        <v>34</v>
      </c>
      <c r="G542" s="2" t="s">
        <v>59</v>
      </c>
      <c r="H542" s="2" t="s">
        <v>36</v>
      </c>
      <c r="I542" s="2" t="s">
        <v>45</v>
      </c>
      <c r="J542" s="2" t="s">
        <v>35</v>
      </c>
      <c r="K542" s="2" t="s">
        <v>78</v>
      </c>
      <c r="L542" s="2" t="s">
        <v>39</v>
      </c>
      <c r="M542" s="2" t="s">
        <v>70</v>
      </c>
      <c r="N542" s="2" t="s">
        <v>35</v>
      </c>
      <c r="O542" s="2" t="s">
        <v>36</v>
      </c>
      <c r="P542" s="2" t="s">
        <v>42</v>
      </c>
      <c r="Q542" s="2" t="s">
        <v>80</v>
      </c>
      <c r="R542" s="2" t="s">
        <v>40</v>
      </c>
      <c r="S542" s="2" t="s">
        <v>45</v>
      </c>
      <c r="T542" s="2" t="s">
        <v>46</v>
      </c>
      <c r="U542" s="2" t="s">
        <v>42</v>
      </c>
      <c r="V542" s="2" t="s">
        <v>42</v>
      </c>
      <c r="W542" s="2" t="s">
        <v>46</v>
      </c>
      <c r="X542" s="2" t="s">
        <v>43</v>
      </c>
      <c r="Y542" s="2" t="s">
        <v>47</v>
      </c>
      <c r="Z542" s="2" t="s">
        <v>281</v>
      </c>
      <c r="AA542" s="2" t="s">
        <v>35</v>
      </c>
      <c r="AB542" s="2" t="s">
        <v>36</v>
      </c>
      <c r="AC542" s="2"/>
      <c r="AD542" s="2"/>
      <c r="AE542">
        <v>1119</v>
      </c>
      <c r="AF542" s="2" t="s">
        <v>36</v>
      </c>
      <c r="AG542" s="2" t="s">
        <v>36</v>
      </c>
      <c r="AH542" s="2"/>
      <c r="AI542" s="2"/>
      <c r="AJ542" s="2" t="s">
        <v>36</v>
      </c>
      <c r="AK542" s="2" t="s">
        <v>36</v>
      </c>
    </row>
    <row r="543" spans="1:37" x14ac:dyDescent="0.3">
      <c r="A543">
        <v>332</v>
      </c>
      <c r="B543" s="1">
        <v>41619</v>
      </c>
      <c r="C543">
        <v>24</v>
      </c>
      <c r="D543" t="str">
        <f>VLOOKUP(seguimiento[[#This Row],[idinstituciones]],instituciones[[idinstituciones]:[nombre]],2,)</f>
        <v>Hospital Sor Maria Ludovica de La Plata</v>
      </c>
      <c r="E543" s="2" t="s">
        <v>33</v>
      </c>
      <c r="F543" s="2" t="s">
        <v>34</v>
      </c>
      <c r="G543" s="2" t="s">
        <v>59</v>
      </c>
      <c r="H543" s="2" t="s">
        <v>36</v>
      </c>
      <c r="I543" s="2" t="s">
        <v>37</v>
      </c>
      <c r="J543" s="2" t="s">
        <v>35</v>
      </c>
      <c r="K543" s="2" t="s">
        <v>61</v>
      </c>
      <c r="L543" s="2" t="s">
        <v>39</v>
      </c>
      <c r="M543" s="2"/>
      <c r="N543" s="2" t="s">
        <v>35</v>
      </c>
      <c r="O543" s="2" t="s">
        <v>36</v>
      </c>
      <c r="P543" s="2" t="s">
        <v>36</v>
      </c>
      <c r="Q543" s="2" t="s">
        <v>34</v>
      </c>
      <c r="R543" s="2" t="s">
        <v>40</v>
      </c>
      <c r="S543" s="2" t="s">
        <v>37</v>
      </c>
      <c r="T543" s="2" t="s">
        <v>37</v>
      </c>
      <c r="U543" s="2" t="s">
        <v>42</v>
      </c>
      <c r="V543" s="2" t="s">
        <v>42</v>
      </c>
      <c r="W543" s="2" t="s">
        <v>37</v>
      </c>
      <c r="X543" s="2" t="s">
        <v>43</v>
      </c>
      <c r="Y543" s="2" t="s">
        <v>47</v>
      </c>
      <c r="Z543" s="2" t="s">
        <v>35</v>
      </c>
      <c r="AA543" s="2" t="s">
        <v>35</v>
      </c>
      <c r="AB543" s="2" t="s">
        <v>36</v>
      </c>
      <c r="AC543" s="2"/>
      <c r="AD543" s="2"/>
      <c r="AE543">
        <v>1623</v>
      </c>
      <c r="AF543" s="2" t="s">
        <v>36</v>
      </c>
      <c r="AG543" s="2" t="s">
        <v>36</v>
      </c>
      <c r="AH543" s="2"/>
      <c r="AI543" s="2"/>
      <c r="AJ543" s="2" t="s">
        <v>36</v>
      </c>
      <c r="AK543" s="2" t="s">
        <v>36</v>
      </c>
    </row>
    <row r="544" spans="1:37" x14ac:dyDescent="0.3">
      <c r="A544">
        <v>332</v>
      </c>
      <c r="B544" s="1">
        <v>41986</v>
      </c>
      <c r="C544">
        <v>24</v>
      </c>
      <c r="D544" t="str">
        <f>VLOOKUP(seguimiento[[#This Row],[idinstituciones]],instituciones[[idinstituciones]:[nombre]],2,)</f>
        <v>Hospital Sor Maria Ludovica de La Plata</v>
      </c>
      <c r="E544" s="2" t="s">
        <v>33</v>
      </c>
      <c r="F544" s="2" t="s">
        <v>34</v>
      </c>
      <c r="G544" s="2" t="s">
        <v>59</v>
      </c>
      <c r="H544" s="2" t="s">
        <v>36</v>
      </c>
      <c r="I544" s="2" t="s">
        <v>37</v>
      </c>
      <c r="J544" s="2" t="s">
        <v>35</v>
      </c>
      <c r="K544" s="2" t="s">
        <v>61</v>
      </c>
      <c r="L544" s="2" t="s">
        <v>39</v>
      </c>
      <c r="M544" s="2"/>
      <c r="N544" s="2" t="s">
        <v>35</v>
      </c>
      <c r="O544" s="2" t="s">
        <v>36</v>
      </c>
      <c r="P544" s="2" t="s">
        <v>36</v>
      </c>
      <c r="Q544" s="2"/>
      <c r="R544" s="2" t="s">
        <v>40</v>
      </c>
      <c r="S544" s="2" t="s">
        <v>37</v>
      </c>
      <c r="T544" s="2" t="s">
        <v>37</v>
      </c>
      <c r="U544" s="2" t="s">
        <v>42</v>
      </c>
      <c r="V544" s="2" t="s">
        <v>42</v>
      </c>
      <c r="W544" s="2" t="s">
        <v>37</v>
      </c>
      <c r="X544" s="2" t="s">
        <v>43</v>
      </c>
      <c r="Y544" s="2" t="s">
        <v>47</v>
      </c>
      <c r="Z544" s="2" t="s">
        <v>281</v>
      </c>
      <c r="AA544" s="2" t="s">
        <v>35</v>
      </c>
      <c r="AB544" s="2" t="s">
        <v>36</v>
      </c>
      <c r="AC544" s="2"/>
      <c r="AD544" s="2"/>
      <c r="AE544">
        <v>117</v>
      </c>
      <c r="AF544" s="2" t="s">
        <v>36</v>
      </c>
      <c r="AG544" s="2" t="s">
        <v>36</v>
      </c>
      <c r="AH544" s="2"/>
      <c r="AI544" s="2"/>
      <c r="AJ544" s="2" t="s">
        <v>36</v>
      </c>
      <c r="AK544" s="2" t="s">
        <v>36</v>
      </c>
    </row>
    <row r="545" spans="1:37" x14ac:dyDescent="0.3">
      <c r="A545">
        <v>332</v>
      </c>
      <c r="B545" s="1">
        <v>42300</v>
      </c>
      <c r="C545">
        <v>24</v>
      </c>
      <c r="D545" t="str">
        <f>VLOOKUP(seguimiento[[#This Row],[idinstituciones]],instituciones[[idinstituciones]:[nombre]],2,)</f>
        <v>Hospital Sor Maria Ludovica de La Plata</v>
      </c>
      <c r="E545" s="2" t="s">
        <v>64</v>
      </c>
      <c r="F545" s="2" t="s">
        <v>34</v>
      </c>
      <c r="G545" s="2" t="s">
        <v>59</v>
      </c>
      <c r="H545" s="2" t="s">
        <v>36</v>
      </c>
      <c r="I545" s="2" t="s">
        <v>37</v>
      </c>
      <c r="J545" s="2" t="s">
        <v>35</v>
      </c>
      <c r="K545" s="2"/>
      <c r="L545" s="2" t="s">
        <v>39</v>
      </c>
      <c r="M545" s="2"/>
      <c r="N545" s="2" t="s">
        <v>35</v>
      </c>
      <c r="O545" s="2" t="s">
        <v>36</v>
      </c>
      <c r="P545" s="2" t="s">
        <v>36</v>
      </c>
      <c r="Q545" s="2" t="s">
        <v>34</v>
      </c>
      <c r="R545" s="2" t="s">
        <v>118</v>
      </c>
      <c r="S545" s="2" t="s">
        <v>45</v>
      </c>
      <c r="T545" s="2" t="s">
        <v>46</v>
      </c>
      <c r="U545" s="2" t="s">
        <v>42</v>
      </c>
      <c r="V545" s="2" t="s">
        <v>42</v>
      </c>
      <c r="W545" s="2" t="s">
        <v>49</v>
      </c>
      <c r="X545" s="2" t="s">
        <v>43</v>
      </c>
      <c r="Y545" s="2" t="s">
        <v>47</v>
      </c>
      <c r="Z545" s="2" t="s">
        <v>281</v>
      </c>
      <c r="AA545" s="2" t="s">
        <v>35</v>
      </c>
      <c r="AB545" s="2" t="s">
        <v>36</v>
      </c>
      <c r="AC545" s="2"/>
      <c r="AD545" s="2"/>
      <c r="AE545">
        <v>1993</v>
      </c>
      <c r="AF545" s="2" t="s">
        <v>71</v>
      </c>
      <c r="AG545" s="2" t="s">
        <v>49</v>
      </c>
      <c r="AH545" s="2">
        <v>1</v>
      </c>
      <c r="AI545" s="2" t="str">
        <f>VLOOKUP(seguimiento[[#This Row],[vitamiad]],vitaminad[[id]:[valor]],2,)</f>
        <v>No realizado</v>
      </c>
      <c r="AJ545" s="2" t="s">
        <v>36</v>
      </c>
      <c r="AK545" s="2" t="s">
        <v>45</v>
      </c>
    </row>
    <row r="546" spans="1:37" x14ac:dyDescent="0.3">
      <c r="A546">
        <v>332</v>
      </c>
      <c r="B546" s="1">
        <v>42717</v>
      </c>
      <c r="C546">
        <v>24</v>
      </c>
      <c r="D546" t="str">
        <f>VLOOKUP(seguimiento[[#This Row],[idinstituciones]],instituciones[[idinstituciones]:[nombre]],2,)</f>
        <v>Hospital Sor Maria Ludovica de La Plata</v>
      </c>
      <c r="E546" s="2" t="s">
        <v>33</v>
      </c>
      <c r="F546" s="2" t="s">
        <v>34</v>
      </c>
      <c r="G546" s="2" t="s">
        <v>59</v>
      </c>
      <c r="H546" s="2" t="s">
        <v>36</v>
      </c>
      <c r="I546" s="2" t="s">
        <v>37</v>
      </c>
      <c r="J546" s="2" t="s">
        <v>35</v>
      </c>
      <c r="K546" s="2"/>
      <c r="L546" s="2" t="s">
        <v>39</v>
      </c>
      <c r="M546" s="2" t="s">
        <v>70</v>
      </c>
      <c r="N546" s="2" t="s">
        <v>35</v>
      </c>
      <c r="O546" s="2" t="s">
        <v>36</v>
      </c>
      <c r="P546" s="2" t="s">
        <v>36</v>
      </c>
      <c r="Q546" s="2" t="s">
        <v>80</v>
      </c>
      <c r="R546" s="2" t="s">
        <v>40</v>
      </c>
      <c r="S546" s="2" t="s">
        <v>45</v>
      </c>
      <c r="T546" s="2" t="s">
        <v>46</v>
      </c>
      <c r="U546" s="2" t="s">
        <v>42</v>
      </c>
      <c r="V546" s="2" t="s">
        <v>42</v>
      </c>
      <c r="W546" s="2" t="s">
        <v>49</v>
      </c>
      <c r="X546" s="2" t="s">
        <v>43</v>
      </c>
      <c r="Y546" s="2" t="s">
        <v>47</v>
      </c>
      <c r="Z546" s="2" t="s">
        <v>281</v>
      </c>
      <c r="AA546" s="2" t="s">
        <v>35</v>
      </c>
      <c r="AB546" s="2" t="s">
        <v>36</v>
      </c>
      <c r="AC546" s="2"/>
      <c r="AD546" s="2"/>
      <c r="AE546">
        <v>2416</v>
      </c>
      <c r="AF546" s="2" t="s">
        <v>71</v>
      </c>
      <c r="AG546" s="2" t="s">
        <v>49</v>
      </c>
      <c r="AH546" s="2">
        <v>1</v>
      </c>
      <c r="AI546" s="2" t="str">
        <f>VLOOKUP(seguimiento[[#This Row],[vitamiad]],vitaminad[[id]:[valor]],2,)</f>
        <v>No realizado</v>
      </c>
      <c r="AJ546" s="2" t="s">
        <v>37</v>
      </c>
      <c r="AK546" s="2" t="s">
        <v>45</v>
      </c>
    </row>
    <row r="547" spans="1:37" x14ac:dyDescent="0.3">
      <c r="A547">
        <v>332</v>
      </c>
      <c r="B547" s="1">
        <v>43083</v>
      </c>
      <c r="C547">
        <v>24</v>
      </c>
      <c r="D547" t="str">
        <f>VLOOKUP(seguimiento[[#This Row],[idinstituciones]],instituciones[[idinstituciones]:[nombre]],2,)</f>
        <v>Hospital Sor Maria Ludovica de La Plata</v>
      </c>
      <c r="E547" s="2" t="s">
        <v>33</v>
      </c>
      <c r="F547" s="2" t="s">
        <v>34</v>
      </c>
      <c r="G547" s="2" t="s">
        <v>55</v>
      </c>
      <c r="H547" s="2" t="s">
        <v>36</v>
      </c>
      <c r="I547" s="2" t="s">
        <v>37</v>
      </c>
      <c r="J547" s="2" t="s">
        <v>35</v>
      </c>
      <c r="K547" s="2"/>
      <c r="L547" s="2" t="s">
        <v>39</v>
      </c>
      <c r="M547" s="2" t="s">
        <v>70</v>
      </c>
      <c r="N547" s="2" t="s">
        <v>35</v>
      </c>
      <c r="O547" s="2" t="s">
        <v>36</v>
      </c>
      <c r="P547" s="2" t="s">
        <v>36</v>
      </c>
      <c r="Q547" s="2" t="s">
        <v>80</v>
      </c>
      <c r="R547" s="2" t="s">
        <v>40</v>
      </c>
      <c r="S547" s="2" t="s">
        <v>37</v>
      </c>
      <c r="T547" s="2" t="s">
        <v>46</v>
      </c>
      <c r="U547" s="2" t="s">
        <v>45</v>
      </c>
      <c r="V547" s="2" t="s">
        <v>45</v>
      </c>
      <c r="W547" s="2" t="s">
        <v>49</v>
      </c>
      <c r="X547" s="2" t="s">
        <v>43</v>
      </c>
      <c r="Y547" s="2" t="s">
        <v>79</v>
      </c>
      <c r="Z547" s="2" t="s">
        <v>281</v>
      </c>
      <c r="AA547" s="2" t="s">
        <v>35</v>
      </c>
      <c r="AB547" s="2" t="s">
        <v>36</v>
      </c>
      <c r="AC547" s="2"/>
      <c r="AD547" s="2"/>
      <c r="AE547">
        <v>2659</v>
      </c>
      <c r="AF547" s="2" t="s">
        <v>71</v>
      </c>
      <c r="AG547" s="2" t="s">
        <v>49</v>
      </c>
      <c r="AH547" s="2">
        <v>1</v>
      </c>
      <c r="AI547" s="2" t="str">
        <f>VLOOKUP(seguimiento[[#This Row],[vitamiad]],vitaminad[[id]:[valor]],2,)</f>
        <v>No realizado</v>
      </c>
      <c r="AJ547" s="2" t="s">
        <v>37</v>
      </c>
      <c r="AK547" s="2" t="s">
        <v>45</v>
      </c>
    </row>
    <row r="548" spans="1:37" x14ac:dyDescent="0.3">
      <c r="A548">
        <v>332</v>
      </c>
      <c r="B548" s="1">
        <v>43250</v>
      </c>
      <c r="C548">
        <v>24</v>
      </c>
      <c r="D548" t="str">
        <f>VLOOKUP(seguimiento[[#This Row],[idinstituciones]],instituciones[[idinstituciones]:[nombre]],2,)</f>
        <v>Hospital Sor Maria Ludovica de La Plata</v>
      </c>
      <c r="E548" s="2" t="s">
        <v>33</v>
      </c>
      <c r="F548" s="2" t="s">
        <v>34</v>
      </c>
      <c r="G548" s="2" t="s">
        <v>59</v>
      </c>
      <c r="H548" s="2" t="s">
        <v>36</v>
      </c>
      <c r="I548" s="2" t="s">
        <v>37</v>
      </c>
      <c r="J548" s="2" t="s">
        <v>35</v>
      </c>
      <c r="K548" s="2"/>
      <c r="L548" s="2" t="s">
        <v>39</v>
      </c>
      <c r="M548" s="2"/>
      <c r="N548" s="2" t="s">
        <v>35</v>
      </c>
      <c r="O548" s="2" t="s">
        <v>36</v>
      </c>
      <c r="P548" s="2" t="s">
        <v>36</v>
      </c>
      <c r="Q548" s="2"/>
      <c r="R548" s="2" t="s">
        <v>118</v>
      </c>
      <c r="S548" s="2" t="s">
        <v>45</v>
      </c>
      <c r="T548" s="2" t="s">
        <v>37</v>
      </c>
      <c r="U548" s="2" t="s">
        <v>42</v>
      </c>
      <c r="V548" s="2" t="s">
        <v>42</v>
      </c>
      <c r="W548" s="2" t="s">
        <v>45</v>
      </c>
      <c r="X548" s="2" t="s">
        <v>43</v>
      </c>
      <c r="Y548" s="2" t="s">
        <v>79</v>
      </c>
      <c r="Z548" s="2" t="s">
        <v>281</v>
      </c>
      <c r="AA548" s="2" t="s">
        <v>35</v>
      </c>
      <c r="AB548" s="2" t="s">
        <v>36</v>
      </c>
      <c r="AC548" s="2"/>
      <c r="AD548" s="2"/>
      <c r="AE548">
        <v>3230</v>
      </c>
      <c r="AF548" s="2" t="s">
        <v>71</v>
      </c>
      <c r="AG548" s="2" t="s">
        <v>45</v>
      </c>
      <c r="AH548" s="2">
        <v>1</v>
      </c>
      <c r="AI548" s="2" t="str">
        <f>VLOOKUP(seguimiento[[#This Row],[vitamiad]],vitaminad[[id]:[valor]],2,)</f>
        <v>No realizado</v>
      </c>
      <c r="AJ548" s="2" t="s">
        <v>37</v>
      </c>
      <c r="AK548" s="2" t="s">
        <v>49</v>
      </c>
    </row>
    <row r="549" spans="1:37" x14ac:dyDescent="0.3">
      <c r="A549">
        <v>333</v>
      </c>
      <c r="B549" s="1">
        <v>41024</v>
      </c>
      <c r="C549">
        <v>16</v>
      </c>
      <c r="D549" t="str">
        <f>VLOOKUP(seguimiento[[#This Row],[idinstituciones]],instituciones[[idinstituciones]:[nombre]],2,)</f>
        <v>HOSPITAL de PEDIATRÍA "Juan P. Garrahan"</v>
      </c>
      <c r="E549" s="2" t="s">
        <v>64</v>
      </c>
      <c r="F549" s="2" t="s">
        <v>58</v>
      </c>
      <c r="G549" s="2" t="s">
        <v>51</v>
      </c>
      <c r="H549" s="2" t="s">
        <v>36</v>
      </c>
      <c r="I549" s="2" t="s">
        <v>45</v>
      </c>
      <c r="J549" s="2" t="s">
        <v>35</v>
      </c>
      <c r="K549" s="2" t="s">
        <v>61</v>
      </c>
      <c r="L549" s="2" t="s">
        <v>39</v>
      </c>
      <c r="M549" s="2"/>
      <c r="N549" s="2" t="s">
        <v>35</v>
      </c>
      <c r="O549" s="2" t="s">
        <v>36</v>
      </c>
      <c r="P549" s="2" t="s">
        <v>36</v>
      </c>
      <c r="Q549" s="2" t="s">
        <v>34</v>
      </c>
      <c r="R549" s="2" t="s">
        <v>40</v>
      </c>
      <c r="S549" s="2" t="s">
        <v>45</v>
      </c>
      <c r="T549" s="2" t="s">
        <v>66</v>
      </c>
      <c r="U549" s="2" t="s">
        <v>49</v>
      </c>
      <c r="V549" s="2" t="s">
        <v>49</v>
      </c>
      <c r="W549" s="2" t="s">
        <v>74</v>
      </c>
      <c r="X549" s="2" t="s">
        <v>43</v>
      </c>
      <c r="Y549" s="2" t="s">
        <v>54</v>
      </c>
      <c r="Z549" s="2" t="s">
        <v>281</v>
      </c>
      <c r="AA549" s="2" t="s">
        <v>35</v>
      </c>
      <c r="AB549" s="2" t="s">
        <v>36</v>
      </c>
      <c r="AC549" s="2"/>
      <c r="AD549" s="2"/>
      <c r="AE549">
        <v>1017</v>
      </c>
      <c r="AF549" s="2" t="s">
        <v>36</v>
      </c>
      <c r="AG549" s="2" t="s">
        <v>36</v>
      </c>
      <c r="AH549" s="2"/>
      <c r="AI549" s="2"/>
      <c r="AJ549" s="2" t="s">
        <v>36</v>
      </c>
      <c r="AK549" s="2" t="s">
        <v>36</v>
      </c>
    </row>
    <row r="550" spans="1:37" x14ac:dyDescent="0.3">
      <c r="A550">
        <v>333</v>
      </c>
      <c r="B550" s="1">
        <v>41340</v>
      </c>
      <c r="C550">
        <v>16</v>
      </c>
      <c r="D550" t="str">
        <f>VLOOKUP(seguimiento[[#This Row],[idinstituciones]],instituciones[[idinstituciones]:[nombre]],2,)</f>
        <v>HOSPITAL de PEDIATRÍA "Juan P. Garrahan"</v>
      </c>
      <c r="E550" s="2" t="s">
        <v>64</v>
      </c>
      <c r="F550" s="2" t="s">
        <v>58</v>
      </c>
      <c r="G550" s="2" t="s">
        <v>51</v>
      </c>
      <c r="H550" s="2" t="s">
        <v>95</v>
      </c>
      <c r="I550" s="2" t="s">
        <v>37</v>
      </c>
      <c r="J550" s="2" t="s">
        <v>35</v>
      </c>
      <c r="K550" s="2" t="s">
        <v>61</v>
      </c>
      <c r="L550" s="2" t="s">
        <v>39</v>
      </c>
      <c r="M550" s="2"/>
      <c r="N550" s="2" t="s">
        <v>35</v>
      </c>
      <c r="O550" s="2" t="s">
        <v>36</v>
      </c>
      <c r="P550" s="2" t="s">
        <v>36</v>
      </c>
      <c r="Q550" s="2" t="s">
        <v>80</v>
      </c>
      <c r="R550" s="2" t="s">
        <v>40</v>
      </c>
      <c r="S550" s="2" t="s">
        <v>45</v>
      </c>
      <c r="T550" s="2" t="s">
        <v>46</v>
      </c>
      <c r="U550" s="2" t="s">
        <v>37</v>
      </c>
      <c r="V550" s="2" t="s">
        <v>37</v>
      </c>
      <c r="W550" s="2" t="s">
        <v>49</v>
      </c>
      <c r="X550" s="2" t="s">
        <v>43</v>
      </c>
      <c r="Y550" s="2" t="s">
        <v>36</v>
      </c>
      <c r="Z550" s="2" t="s">
        <v>281</v>
      </c>
      <c r="AA550" s="2" t="s">
        <v>71</v>
      </c>
      <c r="AB550" s="2" t="s">
        <v>96</v>
      </c>
      <c r="AC550" s="2">
        <v>4</v>
      </c>
      <c r="AD550" s="2" t="str">
        <f>VLOOKUP(seguimiento[[#This Row],[causafallecimiento]],causafallecimiento[[id]:[valor]],2,)</f>
        <v>Relacionados al transplante</v>
      </c>
      <c r="AE550">
        <v>163</v>
      </c>
      <c r="AF550" s="2" t="s">
        <v>36</v>
      </c>
      <c r="AG550" s="2" t="s">
        <v>36</v>
      </c>
      <c r="AH550" s="2"/>
      <c r="AI550" s="2"/>
      <c r="AJ550" s="2" t="s">
        <v>36</v>
      </c>
      <c r="AK550" s="2" t="s">
        <v>36</v>
      </c>
    </row>
    <row r="551" spans="1:37" x14ac:dyDescent="0.3">
      <c r="A551">
        <v>334</v>
      </c>
      <c r="B551" s="1">
        <v>41110</v>
      </c>
      <c r="C551">
        <v>16</v>
      </c>
      <c r="D551" t="str">
        <f>VLOOKUP(seguimiento[[#This Row],[idinstituciones]],instituciones[[idinstituciones]:[nombre]],2,)</f>
        <v>HOSPITAL de PEDIATRÍA "Juan P. Garrahan"</v>
      </c>
      <c r="E551" s="2" t="s">
        <v>35</v>
      </c>
      <c r="F551" s="2" t="s">
        <v>58</v>
      </c>
      <c r="G551" s="2" t="s">
        <v>35</v>
      </c>
      <c r="H551" s="2" t="s">
        <v>36</v>
      </c>
      <c r="I551" s="2" t="s">
        <v>45</v>
      </c>
      <c r="J551" s="2" t="s">
        <v>35</v>
      </c>
      <c r="K551" s="2" t="s">
        <v>38</v>
      </c>
      <c r="L551" s="2" t="s">
        <v>39</v>
      </c>
      <c r="M551" s="2"/>
      <c r="N551" s="2" t="s">
        <v>35</v>
      </c>
      <c r="O551" s="2" t="s">
        <v>36</v>
      </c>
      <c r="P551" s="2" t="s">
        <v>36</v>
      </c>
      <c r="Q551" s="2" t="s">
        <v>80</v>
      </c>
      <c r="R551" s="2" t="s">
        <v>40</v>
      </c>
      <c r="S551" s="2" t="s">
        <v>45</v>
      </c>
      <c r="T551" s="2" t="s">
        <v>74</v>
      </c>
      <c r="U551" s="2" t="s">
        <v>42</v>
      </c>
      <c r="V551" s="2" t="s">
        <v>36</v>
      </c>
      <c r="W551" s="2" t="s">
        <v>73</v>
      </c>
      <c r="X551" s="2" t="s">
        <v>43</v>
      </c>
      <c r="Y551" s="2" t="s">
        <v>79</v>
      </c>
      <c r="Z551" s="2" t="s">
        <v>281</v>
      </c>
      <c r="AA551" s="2" t="s">
        <v>35</v>
      </c>
      <c r="AB551" s="2" t="s">
        <v>36</v>
      </c>
      <c r="AC551" s="2"/>
      <c r="AD551" s="2"/>
      <c r="AE551">
        <v>1789</v>
      </c>
      <c r="AF551" s="2" t="s">
        <v>36</v>
      </c>
      <c r="AG551" s="2" t="s">
        <v>36</v>
      </c>
      <c r="AH551" s="2"/>
      <c r="AI551" s="2"/>
      <c r="AJ551" s="2" t="s">
        <v>36</v>
      </c>
      <c r="AK551" s="2" t="s">
        <v>36</v>
      </c>
    </row>
    <row r="552" spans="1:37" x14ac:dyDescent="0.3">
      <c r="A552">
        <v>335</v>
      </c>
      <c r="B552" s="1">
        <v>40961</v>
      </c>
      <c r="C552">
        <v>16</v>
      </c>
      <c r="D552" t="str">
        <f>VLOOKUP(seguimiento[[#This Row],[idinstituciones]],instituciones[[idinstituciones]:[nombre]],2,)</f>
        <v>HOSPITAL de PEDIATRÍA "Juan P. Garrahan"</v>
      </c>
      <c r="E552" s="2" t="s">
        <v>35</v>
      </c>
      <c r="F552" s="2" t="s">
        <v>34</v>
      </c>
      <c r="G552" s="2" t="s">
        <v>35</v>
      </c>
      <c r="H552" s="2" t="s">
        <v>36</v>
      </c>
      <c r="I552" s="2" t="s">
        <v>45</v>
      </c>
      <c r="J552" s="2" t="s">
        <v>35</v>
      </c>
      <c r="K552" s="2"/>
      <c r="L552" s="2" t="s">
        <v>39</v>
      </c>
      <c r="M552" s="2"/>
      <c r="N552" s="2" t="s">
        <v>35</v>
      </c>
      <c r="O552" s="2" t="s">
        <v>36</v>
      </c>
      <c r="P552" s="2" t="s">
        <v>36</v>
      </c>
      <c r="Q552" s="2" t="s">
        <v>34</v>
      </c>
      <c r="R552" s="2"/>
      <c r="S552" s="2" t="s">
        <v>45</v>
      </c>
      <c r="T552" s="2" t="s">
        <v>37</v>
      </c>
      <c r="U552" s="2" t="s">
        <v>45</v>
      </c>
      <c r="V552" s="2" t="s">
        <v>45</v>
      </c>
      <c r="W552" s="2" t="s">
        <v>49</v>
      </c>
      <c r="X552" s="2" t="s">
        <v>65</v>
      </c>
      <c r="Y552" s="2" t="s">
        <v>36</v>
      </c>
      <c r="Z552" s="2" t="s">
        <v>281</v>
      </c>
      <c r="AA552" s="2" t="s">
        <v>35</v>
      </c>
      <c r="AB552" s="2" t="s">
        <v>36</v>
      </c>
      <c r="AC552" s="2"/>
      <c r="AD552" s="2"/>
      <c r="AE552">
        <v>1610</v>
      </c>
      <c r="AF552" s="2" t="s">
        <v>36</v>
      </c>
      <c r="AG552" s="2" t="s">
        <v>36</v>
      </c>
      <c r="AH552" s="2"/>
      <c r="AI552" s="2"/>
      <c r="AJ552" s="2" t="s">
        <v>36</v>
      </c>
      <c r="AK552" s="2" t="s">
        <v>36</v>
      </c>
    </row>
    <row r="553" spans="1:37" x14ac:dyDescent="0.3">
      <c r="A553">
        <v>335</v>
      </c>
      <c r="B553" s="1">
        <v>41320</v>
      </c>
      <c r="C553">
        <v>16</v>
      </c>
      <c r="D553" t="str">
        <f>VLOOKUP(seguimiento[[#This Row],[idinstituciones]],instituciones[[idinstituciones]:[nombre]],2,)</f>
        <v>HOSPITAL de PEDIATRÍA "Juan P. Garrahan"</v>
      </c>
      <c r="E553" s="2" t="s">
        <v>35</v>
      </c>
      <c r="F553" s="2" t="s">
        <v>34</v>
      </c>
      <c r="G553" s="2" t="s">
        <v>35</v>
      </c>
      <c r="H553" s="2" t="s">
        <v>36</v>
      </c>
      <c r="I553" s="2" t="s">
        <v>45</v>
      </c>
      <c r="J553" s="2" t="s">
        <v>35</v>
      </c>
      <c r="K553" s="2" t="s">
        <v>38</v>
      </c>
      <c r="L553" s="2" t="s">
        <v>39</v>
      </c>
      <c r="M553" s="2"/>
      <c r="N553" s="2" t="s">
        <v>35</v>
      </c>
      <c r="O553" s="2" t="s">
        <v>36</v>
      </c>
      <c r="P553" s="2" t="s">
        <v>36</v>
      </c>
      <c r="Q553" s="2" t="s">
        <v>34</v>
      </c>
      <c r="R553" s="2" t="s">
        <v>40</v>
      </c>
      <c r="S553" s="2" t="s">
        <v>45</v>
      </c>
      <c r="T553" s="2" t="s">
        <v>45</v>
      </c>
      <c r="U553" s="2" t="s">
        <v>45</v>
      </c>
      <c r="V553" s="2" t="s">
        <v>45</v>
      </c>
      <c r="W553" s="2" t="s">
        <v>36</v>
      </c>
      <c r="X553" s="2" t="s">
        <v>43</v>
      </c>
      <c r="Y553" s="2" t="s">
        <v>47</v>
      </c>
      <c r="Z553" s="2" t="s">
        <v>281</v>
      </c>
      <c r="AA553" s="2" t="s">
        <v>35</v>
      </c>
      <c r="AB553" s="2" t="s">
        <v>36</v>
      </c>
      <c r="AC553" s="2"/>
      <c r="AD553" s="2"/>
      <c r="AE553">
        <v>1370</v>
      </c>
      <c r="AF553" s="2" t="s">
        <v>36</v>
      </c>
      <c r="AG553" s="2" t="s">
        <v>36</v>
      </c>
      <c r="AH553" s="2"/>
      <c r="AI553" s="2"/>
      <c r="AJ553" s="2" t="s">
        <v>36</v>
      </c>
      <c r="AK553" s="2" t="s">
        <v>36</v>
      </c>
    </row>
    <row r="554" spans="1:37" x14ac:dyDescent="0.3">
      <c r="A554">
        <v>335</v>
      </c>
      <c r="B554" s="1">
        <v>41683</v>
      </c>
      <c r="C554">
        <v>16</v>
      </c>
      <c r="D554" t="str">
        <f>VLOOKUP(seguimiento[[#This Row],[idinstituciones]],instituciones[[idinstituciones]:[nombre]],2,)</f>
        <v>HOSPITAL de PEDIATRÍA "Juan P. Garrahan"</v>
      </c>
      <c r="E554" s="2" t="s">
        <v>35</v>
      </c>
      <c r="F554" s="2" t="s">
        <v>34</v>
      </c>
      <c r="G554" s="2" t="s">
        <v>35</v>
      </c>
      <c r="H554" s="2" t="s">
        <v>36</v>
      </c>
      <c r="I554" s="2" t="s">
        <v>37</v>
      </c>
      <c r="J554" s="2" t="s">
        <v>35</v>
      </c>
      <c r="K554" s="2" t="s">
        <v>88</v>
      </c>
      <c r="L554" s="2" t="s">
        <v>39</v>
      </c>
      <c r="M554" s="2"/>
      <c r="N554" s="2" t="s">
        <v>35</v>
      </c>
      <c r="O554" s="2" t="s">
        <v>36</v>
      </c>
      <c r="P554" s="2" t="s">
        <v>36</v>
      </c>
      <c r="Q554" s="2" t="s">
        <v>34</v>
      </c>
      <c r="R554" s="2" t="s">
        <v>40</v>
      </c>
      <c r="S554" s="2" t="s">
        <v>45</v>
      </c>
      <c r="T554" s="2" t="s">
        <v>37</v>
      </c>
      <c r="U554" s="2" t="s">
        <v>42</v>
      </c>
      <c r="V554" s="2" t="s">
        <v>36</v>
      </c>
      <c r="W554" s="2" t="s">
        <v>49</v>
      </c>
      <c r="X554" s="2" t="s">
        <v>43</v>
      </c>
      <c r="Y554" s="2" t="s">
        <v>47</v>
      </c>
      <c r="Z554" s="2" t="s">
        <v>281</v>
      </c>
      <c r="AA554" s="2" t="s">
        <v>35</v>
      </c>
      <c r="AB554" s="2" t="s">
        <v>36</v>
      </c>
      <c r="AC554" s="2"/>
      <c r="AD554" s="2"/>
      <c r="AE554">
        <v>1459</v>
      </c>
      <c r="AF554" s="2" t="s">
        <v>36</v>
      </c>
      <c r="AG554" s="2" t="s">
        <v>36</v>
      </c>
      <c r="AH554" s="2"/>
      <c r="AI554" s="2"/>
      <c r="AJ554" s="2" t="s">
        <v>36</v>
      </c>
      <c r="AK554" s="2" t="s">
        <v>36</v>
      </c>
    </row>
    <row r="555" spans="1:37" x14ac:dyDescent="0.3">
      <c r="A555">
        <v>336</v>
      </c>
      <c r="B555" s="1">
        <v>40866</v>
      </c>
      <c r="C555">
        <v>16</v>
      </c>
      <c r="D555" t="str">
        <f>VLOOKUP(seguimiento[[#This Row],[idinstituciones]],instituciones[[idinstituciones]:[nombre]],2,)</f>
        <v>HOSPITAL de PEDIATRÍA "Juan P. Garrahan"</v>
      </c>
      <c r="E555" s="2" t="s">
        <v>35</v>
      </c>
      <c r="F555" s="2" t="s">
        <v>34</v>
      </c>
      <c r="G555" s="2" t="s">
        <v>35</v>
      </c>
      <c r="H555" s="2" t="s">
        <v>36</v>
      </c>
      <c r="I555" s="2" t="s">
        <v>45</v>
      </c>
      <c r="J555" s="2" t="s">
        <v>35</v>
      </c>
      <c r="K555" s="2"/>
      <c r="L555" s="2" t="s">
        <v>39</v>
      </c>
      <c r="M555" s="2"/>
      <c r="N555" s="2" t="s">
        <v>35</v>
      </c>
      <c r="O555" s="2" t="s">
        <v>36</v>
      </c>
      <c r="P555" s="2" t="s">
        <v>36</v>
      </c>
      <c r="Q555" s="2" t="s">
        <v>34</v>
      </c>
      <c r="R555" s="2"/>
      <c r="S555" s="2" t="s">
        <v>45</v>
      </c>
      <c r="T555" s="2" t="s">
        <v>37</v>
      </c>
      <c r="U555" s="2" t="s">
        <v>42</v>
      </c>
      <c r="V555" s="2" t="s">
        <v>36</v>
      </c>
      <c r="W555" s="2" t="s">
        <v>46</v>
      </c>
      <c r="X555" s="2" t="s">
        <v>43</v>
      </c>
      <c r="Y555" s="2" t="s">
        <v>36</v>
      </c>
      <c r="Z555" s="2" t="s">
        <v>281</v>
      </c>
      <c r="AA555" s="2" t="s">
        <v>35</v>
      </c>
      <c r="AB555" s="2" t="s">
        <v>36</v>
      </c>
      <c r="AC555" s="2"/>
      <c r="AD555" s="2"/>
      <c r="AE555">
        <v>60</v>
      </c>
      <c r="AF555" s="2" t="s">
        <v>36</v>
      </c>
      <c r="AG555" s="2" t="s">
        <v>36</v>
      </c>
      <c r="AH555" s="2"/>
      <c r="AI555" s="2"/>
      <c r="AJ555" s="2" t="s">
        <v>36</v>
      </c>
      <c r="AK555" s="2" t="s">
        <v>36</v>
      </c>
    </row>
    <row r="556" spans="1:37" x14ac:dyDescent="0.3">
      <c r="A556">
        <v>337</v>
      </c>
      <c r="B556" s="1">
        <v>40876</v>
      </c>
      <c r="C556">
        <v>24</v>
      </c>
      <c r="D556" t="str">
        <f>VLOOKUP(seguimiento[[#This Row],[idinstituciones]],instituciones[[idinstituciones]:[nombre]],2,)</f>
        <v>Hospital Sor Maria Ludovica de La Plata</v>
      </c>
      <c r="E556" s="2" t="s">
        <v>64</v>
      </c>
      <c r="F556" s="2" t="s">
        <v>34</v>
      </c>
      <c r="G556" s="2" t="s">
        <v>55</v>
      </c>
      <c r="H556" s="2" t="s">
        <v>36</v>
      </c>
      <c r="I556" s="2" t="s">
        <v>37</v>
      </c>
      <c r="J556" s="2" t="s">
        <v>71</v>
      </c>
      <c r="K556" s="2" t="s">
        <v>78</v>
      </c>
      <c r="L556" s="2" t="s">
        <v>39</v>
      </c>
      <c r="M556" s="2"/>
      <c r="N556" s="2" t="s">
        <v>35</v>
      </c>
      <c r="O556" s="2" t="s">
        <v>36</v>
      </c>
      <c r="P556" s="2" t="s">
        <v>42</v>
      </c>
      <c r="Q556" s="2"/>
      <c r="R556" s="2" t="s">
        <v>40</v>
      </c>
      <c r="S556" s="2" t="s">
        <v>45</v>
      </c>
      <c r="T556" s="2" t="s">
        <v>37</v>
      </c>
      <c r="U556" s="2" t="s">
        <v>45</v>
      </c>
      <c r="V556" s="2" t="s">
        <v>45</v>
      </c>
      <c r="W556" s="2" t="s">
        <v>49</v>
      </c>
      <c r="X556" s="2" t="s">
        <v>65</v>
      </c>
      <c r="Y556" s="2" t="s">
        <v>54</v>
      </c>
      <c r="Z556" s="2" t="s">
        <v>281</v>
      </c>
      <c r="AA556" s="2" t="s">
        <v>35</v>
      </c>
      <c r="AB556" s="2" t="s">
        <v>36</v>
      </c>
      <c r="AC556" s="2"/>
      <c r="AD556" s="2"/>
      <c r="AE556">
        <v>1566</v>
      </c>
      <c r="AF556" s="2" t="s">
        <v>36</v>
      </c>
      <c r="AG556" s="2" t="s">
        <v>36</v>
      </c>
      <c r="AH556" s="2"/>
      <c r="AI556" s="2"/>
      <c r="AJ556" s="2" t="s">
        <v>36</v>
      </c>
      <c r="AK556" s="2" t="s">
        <v>36</v>
      </c>
    </row>
    <row r="557" spans="1:37" x14ac:dyDescent="0.3">
      <c r="A557">
        <v>337</v>
      </c>
      <c r="B557" s="1">
        <v>41257</v>
      </c>
      <c r="C557">
        <v>24</v>
      </c>
      <c r="D557" t="str">
        <f>VLOOKUP(seguimiento[[#This Row],[idinstituciones]],instituciones[[idinstituciones]:[nombre]],2,)</f>
        <v>Hospital Sor Maria Ludovica de La Plata</v>
      </c>
      <c r="E557" s="2" t="s">
        <v>64</v>
      </c>
      <c r="F557" s="2" t="s">
        <v>34</v>
      </c>
      <c r="G557" s="2" t="s">
        <v>55</v>
      </c>
      <c r="H557" s="2" t="s">
        <v>36</v>
      </c>
      <c r="I557" s="2" t="s">
        <v>45</v>
      </c>
      <c r="J557" s="2" t="s">
        <v>71</v>
      </c>
      <c r="K557" s="2" t="s">
        <v>38</v>
      </c>
      <c r="L557" s="2" t="s">
        <v>39</v>
      </c>
      <c r="M557" s="2"/>
      <c r="N557" s="2" t="s">
        <v>35</v>
      </c>
      <c r="O557" s="2" t="s">
        <v>36</v>
      </c>
      <c r="P557" s="2" t="s">
        <v>42</v>
      </c>
      <c r="Q557" s="2"/>
      <c r="R557" s="2" t="s">
        <v>40</v>
      </c>
      <c r="S557" s="2" t="s">
        <v>45</v>
      </c>
      <c r="T557" s="2" t="s">
        <v>37</v>
      </c>
      <c r="U557" s="2" t="s">
        <v>45</v>
      </c>
      <c r="V557" s="2" t="s">
        <v>45</v>
      </c>
      <c r="W557" s="2" t="s">
        <v>37</v>
      </c>
      <c r="X557" s="2" t="s">
        <v>65</v>
      </c>
      <c r="Y557" s="2" t="s">
        <v>54</v>
      </c>
      <c r="Z557" s="2" t="s">
        <v>281</v>
      </c>
      <c r="AA557" s="2" t="s">
        <v>35</v>
      </c>
      <c r="AB557" s="2" t="s">
        <v>36</v>
      </c>
      <c r="AC557" s="2"/>
      <c r="AD557" s="2"/>
      <c r="AE557">
        <v>786</v>
      </c>
      <c r="AF557" s="2" t="s">
        <v>36</v>
      </c>
      <c r="AG557" s="2" t="s">
        <v>36</v>
      </c>
      <c r="AH557" s="2"/>
      <c r="AI557" s="2"/>
      <c r="AJ557" s="2" t="s">
        <v>36</v>
      </c>
      <c r="AK557" s="2" t="s">
        <v>36</v>
      </c>
    </row>
    <row r="558" spans="1:37" x14ac:dyDescent="0.3">
      <c r="A558">
        <v>337</v>
      </c>
      <c r="B558" s="1">
        <v>41639</v>
      </c>
      <c r="C558">
        <v>24</v>
      </c>
      <c r="D558" t="str">
        <f>VLOOKUP(seguimiento[[#This Row],[idinstituciones]],instituciones[[idinstituciones]:[nombre]],2,)</f>
        <v>Hospital Sor Maria Ludovica de La Plata</v>
      </c>
      <c r="E558" s="2" t="s">
        <v>36</v>
      </c>
      <c r="F558" s="2" t="s">
        <v>36</v>
      </c>
      <c r="G558" s="2" t="s">
        <v>36</v>
      </c>
      <c r="H558" s="2" t="s">
        <v>36</v>
      </c>
      <c r="I558" s="2" t="s">
        <v>36</v>
      </c>
      <c r="J558" s="2" t="s">
        <v>36</v>
      </c>
      <c r="K558" s="2"/>
      <c r="L558" s="2" t="s">
        <v>36</v>
      </c>
      <c r="M558" s="2"/>
      <c r="N558" s="2"/>
      <c r="O558" s="2" t="s">
        <v>36</v>
      </c>
      <c r="P558" s="2" t="s">
        <v>36</v>
      </c>
      <c r="Q558" s="2"/>
      <c r="R558" s="2"/>
      <c r="S558" s="2" t="s">
        <v>36</v>
      </c>
      <c r="T558" s="2" t="s">
        <v>42</v>
      </c>
      <c r="U558" s="2" t="s">
        <v>36</v>
      </c>
      <c r="V558" s="2" t="s">
        <v>36</v>
      </c>
      <c r="W558" s="2" t="s">
        <v>36</v>
      </c>
      <c r="X558" s="2" t="s">
        <v>65</v>
      </c>
      <c r="Y558" s="2" t="s">
        <v>36</v>
      </c>
      <c r="Z558" s="2"/>
      <c r="AA558" s="2" t="s">
        <v>35</v>
      </c>
      <c r="AB558" s="2" t="s">
        <v>36</v>
      </c>
      <c r="AC558" s="2"/>
      <c r="AD558" s="2"/>
      <c r="AE558">
        <v>2773</v>
      </c>
      <c r="AF558" s="2" t="s">
        <v>36</v>
      </c>
      <c r="AG558" s="2" t="s">
        <v>36</v>
      </c>
      <c r="AH558" s="2"/>
      <c r="AI558" s="2"/>
      <c r="AJ558" s="2" t="s">
        <v>36</v>
      </c>
      <c r="AK558" s="2" t="s">
        <v>36</v>
      </c>
    </row>
    <row r="559" spans="1:37" x14ac:dyDescent="0.3">
      <c r="A559">
        <v>337</v>
      </c>
      <c r="B559" s="1">
        <v>41680</v>
      </c>
      <c r="C559">
        <v>24</v>
      </c>
      <c r="D559" t="str">
        <f>VLOOKUP(seguimiento[[#This Row],[idinstituciones]],instituciones[[idinstituciones]:[nombre]],2,)</f>
        <v>Hospital Sor Maria Ludovica de La Plata</v>
      </c>
      <c r="E559" s="2" t="s">
        <v>64</v>
      </c>
      <c r="F559" s="2" t="s">
        <v>34</v>
      </c>
      <c r="G559" s="2" t="s">
        <v>59</v>
      </c>
      <c r="H559" s="2" t="s">
        <v>36</v>
      </c>
      <c r="I559" s="2" t="s">
        <v>37</v>
      </c>
      <c r="J559" s="2" t="s">
        <v>71</v>
      </c>
      <c r="K559" s="2"/>
      <c r="L559" s="2" t="s">
        <v>39</v>
      </c>
      <c r="M559" s="2"/>
      <c r="N559" s="2" t="s">
        <v>35</v>
      </c>
      <c r="O559" s="2" t="s">
        <v>36</v>
      </c>
      <c r="P559" s="2" t="s">
        <v>36</v>
      </c>
      <c r="Q559" s="2"/>
      <c r="R559" s="2" t="s">
        <v>118</v>
      </c>
      <c r="S559" s="2" t="s">
        <v>49</v>
      </c>
      <c r="T559" s="2" t="s">
        <v>45</v>
      </c>
      <c r="U559" s="2" t="s">
        <v>42</v>
      </c>
      <c r="V559" s="2" t="s">
        <v>42</v>
      </c>
      <c r="W559" s="2" t="s">
        <v>45</v>
      </c>
      <c r="X559" s="2" t="s">
        <v>65</v>
      </c>
      <c r="Y559" s="2" t="s">
        <v>54</v>
      </c>
      <c r="Z559" s="2" t="s">
        <v>281</v>
      </c>
      <c r="AA559" s="2"/>
      <c r="AB559" s="2" t="s">
        <v>36</v>
      </c>
      <c r="AC559" s="2"/>
      <c r="AD559" s="2"/>
      <c r="AE559">
        <v>2774</v>
      </c>
      <c r="AF559" s="2" t="s">
        <v>35</v>
      </c>
      <c r="AG559" s="2" t="s">
        <v>49</v>
      </c>
      <c r="AH559" s="2">
        <v>1</v>
      </c>
      <c r="AI559" s="2" t="str">
        <f>VLOOKUP(seguimiento[[#This Row],[vitamiad]],vitaminad[[id]:[valor]],2,)</f>
        <v>No realizado</v>
      </c>
      <c r="AJ559" s="2" t="s">
        <v>46</v>
      </c>
      <c r="AK559" s="2" t="s">
        <v>49</v>
      </c>
    </row>
    <row r="560" spans="1:37" x14ac:dyDescent="0.3">
      <c r="A560">
        <v>338</v>
      </c>
      <c r="B560" s="1">
        <v>41094</v>
      </c>
      <c r="C560">
        <v>16</v>
      </c>
      <c r="D560" t="str">
        <f>VLOOKUP(seguimiento[[#This Row],[idinstituciones]],instituciones[[idinstituciones]:[nombre]],2,)</f>
        <v>HOSPITAL de PEDIATRÍA "Juan P. Garrahan"</v>
      </c>
      <c r="E560" s="2" t="s">
        <v>33</v>
      </c>
      <c r="F560" s="2" t="s">
        <v>34</v>
      </c>
      <c r="G560" s="2" t="s">
        <v>35</v>
      </c>
      <c r="H560" s="2" t="s">
        <v>36</v>
      </c>
      <c r="I560" s="2" t="s">
        <v>45</v>
      </c>
      <c r="J560" s="2" t="s">
        <v>44</v>
      </c>
      <c r="K560" s="2"/>
      <c r="L560" s="2" t="s">
        <v>39</v>
      </c>
      <c r="M560" s="2"/>
      <c r="N560" s="2" t="s">
        <v>35</v>
      </c>
      <c r="O560" s="2" t="s">
        <v>36</v>
      </c>
      <c r="P560" s="2" t="s">
        <v>36</v>
      </c>
      <c r="Q560" s="2" t="s">
        <v>34</v>
      </c>
      <c r="R560" s="2"/>
      <c r="S560" s="2" t="s">
        <v>37</v>
      </c>
      <c r="T560" s="2" t="s">
        <v>46</v>
      </c>
      <c r="U560" s="2" t="s">
        <v>45</v>
      </c>
      <c r="V560" s="2" t="s">
        <v>45</v>
      </c>
      <c r="W560" s="2" t="s">
        <v>37</v>
      </c>
      <c r="X560" s="2" t="s">
        <v>43</v>
      </c>
      <c r="Y560" s="2" t="s">
        <v>44</v>
      </c>
      <c r="Z560" s="2" t="s">
        <v>35</v>
      </c>
      <c r="AA560" s="2" t="s">
        <v>35</v>
      </c>
      <c r="AB560" s="2" t="s">
        <v>36</v>
      </c>
      <c r="AC560" s="2"/>
      <c r="AD560" s="2"/>
      <c r="AE560">
        <v>276</v>
      </c>
      <c r="AF560" s="2" t="s">
        <v>36</v>
      </c>
      <c r="AG560" s="2" t="s">
        <v>36</v>
      </c>
      <c r="AH560" s="2"/>
      <c r="AI560" s="2"/>
      <c r="AJ560" s="2" t="s">
        <v>36</v>
      </c>
      <c r="AK560" s="2" t="s">
        <v>36</v>
      </c>
    </row>
    <row r="561" spans="1:37" x14ac:dyDescent="0.3">
      <c r="A561">
        <v>339</v>
      </c>
      <c r="B561" s="1">
        <v>40886</v>
      </c>
      <c r="C561">
        <v>24</v>
      </c>
      <c r="D561" t="str">
        <f>VLOOKUP(seguimiento[[#This Row],[idinstituciones]],instituciones[[idinstituciones]:[nombre]],2,)</f>
        <v>Hospital Sor Maria Ludovica de La Plata</v>
      </c>
      <c r="E561" s="2" t="s">
        <v>64</v>
      </c>
      <c r="F561" s="2" t="s">
        <v>34</v>
      </c>
      <c r="G561" s="2" t="s">
        <v>35</v>
      </c>
      <c r="H561" s="2" t="s">
        <v>36</v>
      </c>
      <c r="I561" s="2" t="s">
        <v>37</v>
      </c>
      <c r="J561" s="2" t="s">
        <v>35</v>
      </c>
      <c r="K561" s="2"/>
      <c r="L561" s="2" t="s">
        <v>39</v>
      </c>
      <c r="M561" s="2"/>
      <c r="N561" s="2" t="s">
        <v>35</v>
      </c>
      <c r="O561" s="2" t="s">
        <v>36</v>
      </c>
      <c r="P561" s="2" t="s">
        <v>42</v>
      </c>
      <c r="Q561" s="2"/>
      <c r="R561" s="2" t="s">
        <v>40</v>
      </c>
      <c r="S561" s="2" t="s">
        <v>45</v>
      </c>
      <c r="T561" s="2" t="s">
        <v>37</v>
      </c>
      <c r="U561" s="2" t="s">
        <v>42</v>
      </c>
      <c r="V561" s="2" t="s">
        <v>42</v>
      </c>
      <c r="W561" s="2" t="s">
        <v>37</v>
      </c>
      <c r="X561" s="2" t="s">
        <v>65</v>
      </c>
      <c r="Y561" s="2" t="s">
        <v>54</v>
      </c>
      <c r="Z561" s="2" t="s">
        <v>281</v>
      </c>
      <c r="AA561" s="2" t="s">
        <v>35</v>
      </c>
      <c r="AB561" s="2" t="s">
        <v>36</v>
      </c>
      <c r="AC561" s="2"/>
      <c r="AD561" s="2"/>
      <c r="AE561">
        <v>1390</v>
      </c>
      <c r="AF561" s="2" t="s">
        <v>36</v>
      </c>
      <c r="AG561" s="2" t="s">
        <v>36</v>
      </c>
      <c r="AH561" s="2"/>
      <c r="AI561" s="2"/>
      <c r="AJ561" s="2" t="s">
        <v>36</v>
      </c>
      <c r="AK561" s="2" t="s">
        <v>36</v>
      </c>
    </row>
    <row r="562" spans="1:37" x14ac:dyDescent="0.3">
      <c r="A562">
        <v>339</v>
      </c>
      <c r="B562" s="1">
        <v>41227</v>
      </c>
      <c r="C562">
        <v>24</v>
      </c>
      <c r="D562" t="str">
        <f>VLOOKUP(seguimiento[[#This Row],[idinstituciones]],instituciones[[idinstituciones]:[nombre]],2,)</f>
        <v>Hospital Sor Maria Ludovica de La Plata</v>
      </c>
      <c r="E562" s="2" t="s">
        <v>33</v>
      </c>
      <c r="F562" s="2" t="s">
        <v>34</v>
      </c>
      <c r="G562" s="2" t="s">
        <v>55</v>
      </c>
      <c r="H562" s="2" t="s">
        <v>36</v>
      </c>
      <c r="I562" s="2" t="s">
        <v>45</v>
      </c>
      <c r="J562" s="2" t="s">
        <v>35</v>
      </c>
      <c r="K562" s="2" t="s">
        <v>38</v>
      </c>
      <c r="L562" s="2" t="s">
        <v>39</v>
      </c>
      <c r="M562" s="2"/>
      <c r="N562" s="2" t="s">
        <v>35</v>
      </c>
      <c r="O562" s="2" t="s">
        <v>36</v>
      </c>
      <c r="P562" s="2" t="s">
        <v>42</v>
      </c>
      <c r="Q562" s="2"/>
      <c r="R562" s="2" t="s">
        <v>40</v>
      </c>
      <c r="S562" s="2" t="s">
        <v>45</v>
      </c>
      <c r="T562" s="2" t="s">
        <v>46</v>
      </c>
      <c r="U562" s="2" t="s">
        <v>42</v>
      </c>
      <c r="V562" s="2" t="s">
        <v>42</v>
      </c>
      <c r="W562" s="2" t="s">
        <v>46</v>
      </c>
      <c r="X562" s="2" t="s">
        <v>65</v>
      </c>
      <c r="Y562" s="2" t="s">
        <v>54</v>
      </c>
      <c r="Z562" s="2" t="s">
        <v>281</v>
      </c>
      <c r="AA562" s="2" t="s">
        <v>35</v>
      </c>
      <c r="AB562" s="2" t="s">
        <v>36</v>
      </c>
      <c r="AC562" s="2"/>
      <c r="AD562" s="2"/>
      <c r="AE562">
        <v>222</v>
      </c>
      <c r="AF562" s="2" t="s">
        <v>36</v>
      </c>
      <c r="AG562" s="2" t="s">
        <v>36</v>
      </c>
      <c r="AH562" s="2"/>
      <c r="AI562" s="2"/>
      <c r="AJ562" s="2" t="s">
        <v>36</v>
      </c>
      <c r="AK562" s="2" t="s">
        <v>36</v>
      </c>
    </row>
    <row r="563" spans="1:37" x14ac:dyDescent="0.3">
      <c r="A563">
        <v>339</v>
      </c>
      <c r="B563" s="1">
        <v>41588</v>
      </c>
      <c r="C563">
        <v>24</v>
      </c>
      <c r="D563" t="str">
        <f>VLOOKUP(seguimiento[[#This Row],[idinstituciones]],instituciones[[idinstituciones]:[nombre]],2,)</f>
        <v>Hospital Sor Maria Ludovica de La Plata</v>
      </c>
      <c r="E563" s="2" t="s">
        <v>64</v>
      </c>
      <c r="F563" s="2" t="s">
        <v>34</v>
      </c>
      <c r="G563" s="2" t="s">
        <v>55</v>
      </c>
      <c r="H563" s="2" t="s">
        <v>36</v>
      </c>
      <c r="I563" s="2" t="s">
        <v>45</v>
      </c>
      <c r="J563" s="2" t="s">
        <v>44</v>
      </c>
      <c r="K563" s="2"/>
      <c r="L563" s="2" t="s">
        <v>39</v>
      </c>
      <c r="M563" s="2"/>
      <c r="N563" s="2" t="s">
        <v>35</v>
      </c>
      <c r="O563" s="2" t="s">
        <v>36</v>
      </c>
      <c r="P563" s="2" t="s">
        <v>36</v>
      </c>
      <c r="Q563" s="2"/>
      <c r="R563" s="2" t="s">
        <v>40</v>
      </c>
      <c r="S563" s="2" t="s">
        <v>45</v>
      </c>
      <c r="T563" s="2" t="s">
        <v>46</v>
      </c>
      <c r="U563" s="2" t="s">
        <v>42</v>
      </c>
      <c r="V563" s="2" t="s">
        <v>36</v>
      </c>
      <c r="W563" s="2" t="s">
        <v>37</v>
      </c>
      <c r="X563" s="2" t="s">
        <v>65</v>
      </c>
      <c r="Y563" s="2" t="s">
        <v>54</v>
      </c>
      <c r="Z563" s="2" t="s">
        <v>281</v>
      </c>
      <c r="AA563" s="2" t="s">
        <v>35</v>
      </c>
      <c r="AB563" s="2" t="s">
        <v>36</v>
      </c>
      <c r="AC563" s="2"/>
      <c r="AD563" s="2"/>
      <c r="AE563">
        <v>511</v>
      </c>
      <c r="AF563" s="2" t="s">
        <v>36</v>
      </c>
      <c r="AG563" s="2" t="s">
        <v>36</v>
      </c>
      <c r="AH563" s="2"/>
      <c r="AI563" s="2"/>
      <c r="AJ563" s="2" t="s">
        <v>36</v>
      </c>
      <c r="AK563" s="2" t="s">
        <v>36</v>
      </c>
    </row>
    <row r="564" spans="1:37" x14ac:dyDescent="0.3">
      <c r="A564">
        <v>339</v>
      </c>
      <c r="B564" s="1">
        <v>41983</v>
      </c>
      <c r="C564">
        <v>24</v>
      </c>
      <c r="D564" t="str">
        <f>VLOOKUP(seguimiento[[#This Row],[idinstituciones]],instituciones[[idinstituciones]:[nombre]],2,)</f>
        <v>Hospital Sor Maria Ludovica de La Plata</v>
      </c>
      <c r="E564" s="2" t="s">
        <v>64</v>
      </c>
      <c r="F564" s="2" t="s">
        <v>34</v>
      </c>
      <c r="G564" s="2" t="s">
        <v>55</v>
      </c>
      <c r="H564" s="2" t="s">
        <v>36</v>
      </c>
      <c r="I564" s="2" t="s">
        <v>45</v>
      </c>
      <c r="J564" s="2" t="s">
        <v>44</v>
      </c>
      <c r="K564" s="2"/>
      <c r="L564" s="2" t="s">
        <v>39</v>
      </c>
      <c r="M564" s="2"/>
      <c r="N564" s="2" t="s">
        <v>35</v>
      </c>
      <c r="O564" s="2" t="s">
        <v>36</v>
      </c>
      <c r="P564" s="2" t="s">
        <v>36</v>
      </c>
      <c r="Q564" s="2"/>
      <c r="R564" s="2" t="s">
        <v>40</v>
      </c>
      <c r="S564" s="2" t="s">
        <v>45</v>
      </c>
      <c r="T564" s="2" t="s">
        <v>46</v>
      </c>
      <c r="U564" s="2" t="s">
        <v>42</v>
      </c>
      <c r="V564" s="2" t="s">
        <v>36</v>
      </c>
      <c r="W564" s="2" t="s">
        <v>37</v>
      </c>
      <c r="X564" s="2" t="s">
        <v>65</v>
      </c>
      <c r="Y564" s="2" t="s">
        <v>54</v>
      </c>
      <c r="Z564" s="2" t="s">
        <v>281</v>
      </c>
      <c r="AA564" s="2" t="s">
        <v>35</v>
      </c>
      <c r="AB564" s="2" t="s">
        <v>36</v>
      </c>
      <c r="AC564" s="2"/>
      <c r="AD564" s="2"/>
      <c r="AE564">
        <v>524</v>
      </c>
      <c r="AF564" s="2" t="s">
        <v>36</v>
      </c>
      <c r="AG564" s="2" t="s">
        <v>36</v>
      </c>
      <c r="AH564" s="2"/>
      <c r="AI564" s="2"/>
      <c r="AJ564" s="2" t="s">
        <v>36</v>
      </c>
      <c r="AK564" s="2" t="s">
        <v>36</v>
      </c>
    </row>
    <row r="565" spans="1:37" x14ac:dyDescent="0.3">
      <c r="A565">
        <v>339</v>
      </c>
      <c r="B565" s="1">
        <v>42239</v>
      </c>
      <c r="C565">
        <v>24</v>
      </c>
      <c r="D565" t="str">
        <f>VLOOKUP(seguimiento[[#This Row],[idinstituciones]],instituciones[[idinstituciones]:[nombre]],2,)</f>
        <v>Hospital Sor Maria Ludovica de La Plata</v>
      </c>
      <c r="E565" s="2" t="s">
        <v>64</v>
      </c>
      <c r="F565" s="2" t="s">
        <v>34</v>
      </c>
      <c r="G565" s="2" t="s">
        <v>55</v>
      </c>
      <c r="H565" s="2" t="s">
        <v>36</v>
      </c>
      <c r="I565" s="2" t="s">
        <v>45</v>
      </c>
      <c r="J565" s="2" t="s">
        <v>35</v>
      </c>
      <c r="K565" s="2"/>
      <c r="L565" s="2" t="s">
        <v>39</v>
      </c>
      <c r="M565" s="2"/>
      <c r="N565" s="2" t="s">
        <v>35</v>
      </c>
      <c r="O565" s="2" t="s">
        <v>36</v>
      </c>
      <c r="P565" s="2" t="s">
        <v>36</v>
      </c>
      <c r="Q565" s="2"/>
      <c r="R565" s="2" t="s">
        <v>40</v>
      </c>
      <c r="S565" s="2" t="s">
        <v>45</v>
      </c>
      <c r="T565" s="2" t="s">
        <v>46</v>
      </c>
      <c r="U565" s="2" t="s">
        <v>37</v>
      </c>
      <c r="V565" s="2" t="s">
        <v>37</v>
      </c>
      <c r="W565" s="2" t="s">
        <v>46</v>
      </c>
      <c r="X565" s="2" t="s">
        <v>65</v>
      </c>
      <c r="Y565" s="2" t="s">
        <v>54</v>
      </c>
      <c r="Z565" s="2" t="s">
        <v>281</v>
      </c>
      <c r="AA565" s="2" t="s">
        <v>35</v>
      </c>
      <c r="AB565" s="2" t="s">
        <v>36</v>
      </c>
      <c r="AC565" s="2"/>
      <c r="AD565" s="2"/>
      <c r="AE565">
        <v>2023</v>
      </c>
      <c r="AF565" s="2" t="s">
        <v>35</v>
      </c>
      <c r="AG565" s="2" t="s">
        <v>49</v>
      </c>
      <c r="AH565" s="2">
        <v>1</v>
      </c>
      <c r="AI565" s="2" t="str">
        <f>VLOOKUP(seguimiento[[#This Row],[vitamiad]],vitaminad[[id]:[valor]],2,)</f>
        <v>No realizado</v>
      </c>
      <c r="AJ565" s="2" t="s">
        <v>46</v>
      </c>
      <c r="AK565" s="2" t="s">
        <v>45</v>
      </c>
    </row>
    <row r="566" spans="1:37" x14ac:dyDescent="0.3">
      <c r="A566">
        <v>339</v>
      </c>
      <c r="B566" s="1">
        <v>42606</v>
      </c>
      <c r="C566">
        <v>24</v>
      </c>
      <c r="D566" t="str">
        <f>VLOOKUP(seguimiento[[#This Row],[idinstituciones]],instituciones[[idinstituciones]:[nombre]],2,)</f>
        <v>Hospital Sor Maria Ludovica de La Plata</v>
      </c>
      <c r="E566" s="2" t="s">
        <v>64</v>
      </c>
      <c r="F566" s="2" t="s">
        <v>34</v>
      </c>
      <c r="G566" s="2" t="s">
        <v>55</v>
      </c>
      <c r="H566" s="2" t="s">
        <v>36</v>
      </c>
      <c r="I566" s="2" t="s">
        <v>37</v>
      </c>
      <c r="J566" s="2" t="s">
        <v>35</v>
      </c>
      <c r="K566" s="2"/>
      <c r="L566" s="2" t="s">
        <v>39</v>
      </c>
      <c r="M566" s="2"/>
      <c r="N566" s="2"/>
      <c r="O566" s="2" t="s">
        <v>36</v>
      </c>
      <c r="P566" s="2" t="s">
        <v>36</v>
      </c>
      <c r="Q566" s="2"/>
      <c r="R566" s="2" t="s">
        <v>118</v>
      </c>
      <c r="S566" s="2" t="s">
        <v>45</v>
      </c>
      <c r="T566" s="2" t="s">
        <v>46</v>
      </c>
      <c r="U566" s="2" t="s">
        <v>42</v>
      </c>
      <c r="V566" s="2" t="s">
        <v>42</v>
      </c>
      <c r="W566" s="2" t="s">
        <v>46</v>
      </c>
      <c r="X566" s="2" t="s">
        <v>65</v>
      </c>
      <c r="Y566" s="2" t="s">
        <v>47</v>
      </c>
      <c r="Z566" s="2" t="s">
        <v>281</v>
      </c>
      <c r="AA566" s="2" t="s">
        <v>35</v>
      </c>
      <c r="AB566" s="2" t="s">
        <v>36</v>
      </c>
      <c r="AC566" s="2"/>
      <c r="AD566" s="2"/>
      <c r="AE566">
        <v>2434</v>
      </c>
      <c r="AF566" s="2" t="s">
        <v>35</v>
      </c>
      <c r="AG566" s="2" t="s">
        <v>49</v>
      </c>
      <c r="AH566" s="2">
        <v>1</v>
      </c>
      <c r="AI566" s="2" t="str">
        <f>VLOOKUP(seguimiento[[#This Row],[vitamiad]],vitaminad[[id]:[valor]],2,)</f>
        <v>No realizado</v>
      </c>
      <c r="AJ566" s="2" t="s">
        <v>46</v>
      </c>
      <c r="AK566" s="2" t="s">
        <v>37</v>
      </c>
    </row>
    <row r="567" spans="1:37" x14ac:dyDescent="0.3">
      <c r="A567">
        <v>339</v>
      </c>
      <c r="B567" s="1">
        <v>43084</v>
      </c>
      <c r="C567">
        <v>24</v>
      </c>
      <c r="D567" t="str">
        <f>VLOOKUP(seguimiento[[#This Row],[idinstituciones]],instituciones[[idinstituciones]:[nombre]],2,)</f>
        <v>Hospital Sor Maria Ludovica de La Plata</v>
      </c>
      <c r="E567" s="2" t="s">
        <v>64</v>
      </c>
      <c r="F567" s="2" t="s">
        <v>34</v>
      </c>
      <c r="G567" s="2" t="s">
        <v>55</v>
      </c>
      <c r="H567" s="2" t="s">
        <v>36</v>
      </c>
      <c r="I567" s="2" t="s">
        <v>45</v>
      </c>
      <c r="J567" s="2" t="s">
        <v>35</v>
      </c>
      <c r="K567" s="2"/>
      <c r="L567" s="2" t="s">
        <v>39</v>
      </c>
      <c r="M567" s="2"/>
      <c r="N567" s="2" t="s">
        <v>35</v>
      </c>
      <c r="O567" s="2" t="s">
        <v>36</v>
      </c>
      <c r="P567" s="2" t="s">
        <v>36</v>
      </c>
      <c r="Q567" s="2"/>
      <c r="R567" s="2" t="s">
        <v>118</v>
      </c>
      <c r="S567" s="2" t="s">
        <v>37</v>
      </c>
      <c r="T567" s="2" t="s">
        <v>45</v>
      </c>
      <c r="U567" s="2" t="s">
        <v>42</v>
      </c>
      <c r="V567" s="2" t="s">
        <v>42</v>
      </c>
      <c r="W567" s="2" t="s">
        <v>45</v>
      </c>
      <c r="X567" s="2" t="s">
        <v>65</v>
      </c>
      <c r="Y567" s="2" t="s">
        <v>56</v>
      </c>
      <c r="Z567" s="2" t="s">
        <v>281</v>
      </c>
      <c r="AA567" s="2" t="s">
        <v>35</v>
      </c>
      <c r="AB567" s="2" t="s">
        <v>36</v>
      </c>
      <c r="AC567" s="2"/>
      <c r="AD567" s="2"/>
      <c r="AE567">
        <v>2680</v>
      </c>
      <c r="AF567" s="2" t="s">
        <v>35</v>
      </c>
      <c r="AG567" s="2" t="s">
        <v>49</v>
      </c>
      <c r="AH567" s="2">
        <v>4</v>
      </c>
      <c r="AI567" s="2"/>
      <c r="AJ567" s="2" t="s">
        <v>46</v>
      </c>
      <c r="AK567" s="2" t="s">
        <v>49</v>
      </c>
    </row>
    <row r="568" spans="1:37" x14ac:dyDescent="0.3">
      <c r="A568">
        <v>339</v>
      </c>
      <c r="B568" s="1">
        <v>43251</v>
      </c>
      <c r="C568">
        <v>24</v>
      </c>
      <c r="D568" t="str">
        <f>VLOOKUP(seguimiento[[#This Row],[idinstituciones]],instituciones[[idinstituciones]:[nombre]],2,)</f>
        <v>Hospital Sor Maria Ludovica de La Plata</v>
      </c>
      <c r="E568" s="2" t="s">
        <v>64</v>
      </c>
      <c r="F568" s="2" t="s">
        <v>34</v>
      </c>
      <c r="G568" s="2" t="s">
        <v>59</v>
      </c>
      <c r="H568" s="2" t="s">
        <v>36</v>
      </c>
      <c r="I568" s="2" t="s">
        <v>45</v>
      </c>
      <c r="J568" s="2" t="s">
        <v>35</v>
      </c>
      <c r="K568" s="2"/>
      <c r="L568" s="2" t="s">
        <v>39</v>
      </c>
      <c r="M568" s="2"/>
      <c r="N568" s="2"/>
      <c r="O568" s="2" t="s">
        <v>36</v>
      </c>
      <c r="P568" s="2" t="s">
        <v>36</v>
      </c>
      <c r="Q568" s="2"/>
      <c r="R568" s="2" t="s">
        <v>118</v>
      </c>
      <c r="S568" s="2" t="s">
        <v>45</v>
      </c>
      <c r="T568" s="2" t="s">
        <v>37</v>
      </c>
      <c r="U568" s="2" t="s">
        <v>42</v>
      </c>
      <c r="V568" s="2" t="s">
        <v>42</v>
      </c>
      <c r="W568" s="2" t="s">
        <v>45</v>
      </c>
      <c r="X568" s="2" t="s">
        <v>65</v>
      </c>
      <c r="Y568" s="2" t="s">
        <v>47</v>
      </c>
      <c r="Z568" s="2" t="s">
        <v>281</v>
      </c>
      <c r="AA568" s="2" t="s">
        <v>35</v>
      </c>
      <c r="AB568" s="2" t="s">
        <v>36</v>
      </c>
      <c r="AC568" s="2"/>
      <c r="AD568" s="2"/>
      <c r="AE568">
        <v>3246</v>
      </c>
      <c r="AF568" s="2" t="s">
        <v>35</v>
      </c>
      <c r="AG568" s="2" t="s">
        <v>45</v>
      </c>
      <c r="AH568" s="2">
        <v>3</v>
      </c>
      <c r="AI568" s="2" t="str">
        <f>VLOOKUP(seguimiento[[#This Row],[vitamiad]],vitaminad[[id]:[valor]],2,)</f>
        <v>Bajo</v>
      </c>
      <c r="AJ568" s="2" t="s">
        <v>37</v>
      </c>
      <c r="AK568" s="2" t="s">
        <v>45</v>
      </c>
    </row>
    <row r="569" spans="1:37" x14ac:dyDescent="0.3">
      <c r="A569">
        <v>339</v>
      </c>
      <c r="B569" s="1">
        <v>43613</v>
      </c>
      <c r="C569">
        <v>24</v>
      </c>
      <c r="D569" t="str">
        <f>VLOOKUP(seguimiento[[#This Row],[idinstituciones]],instituciones[[idinstituciones]:[nombre]],2,)</f>
        <v>Hospital Sor Maria Ludovica de La Plata</v>
      </c>
      <c r="E569" s="2" t="s">
        <v>33</v>
      </c>
      <c r="F569" s="2" t="s">
        <v>34</v>
      </c>
      <c r="G569" s="2" t="s">
        <v>59</v>
      </c>
      <c r="H569" s="2" t="s">
        <v>36</v>
      </c>
      <c r="I569" s="2" t="s">
        <v>45</v>
      </c>
      <c r="J569" s="2" t="s">
        <v>35</v>
      </c>
      <c r="K569" s="2"/>
      <c r="L569" s="2" t="s">
        <v>39</v>
      </c>
      <c r="M569" s="2"/>
      <c r="N569" s="2"/>
      <c r="O569" s="2" t="s">
        <v>36</v>
      </c>
      <c r="P569" s="2" t="s">
        <v>36</v>
      </c>
      <c r="Q569" s="2"/>
      <c r="R569" s="2" t="s">
        <v>118</v>
      </c>
      <c r="S569" s="2" t="s">
        <v>45</v>
      </c>
      <c r="T569" s="2" t="s">
        <v>37</v>
      </c>
      <c r="U569" s="2" t="s">
        <v>42</v>
      </c>
      <c r="V569" s="2" t="s">
        <v>42</v>
      </c>
      <c r="W569" s="2" t="s">
        <v>37</v>
      </c>
      <c r="X569" s="2" t="s">
        <v>36</v>
      </c>
      <c r="Y569" s="2" t="s">
        <v>47</v>
      </c>
      <c r="Z569" s="2" t="s">
        <v>281</v>
      </c>
      <c r="AA569" s="2" t="s">
        <v>35</v>
      </c>
      <c r="AB569" s="2" t="s">
        <v>36</v>
      </c>
      <c r="AC569" s="2"/>
      <c r="AD569" s="2"/>
      <c r="AE569">
        <v>3222</v>
      </c>
      <c r="AF569" s="2" t="s">
        <v>35</v>
      </c>
      <c r="AG569" s="2" t="s">
        <v>45</v>
      </c>
      <c r="AH569" s="2">
        <v>4</v>
      </c>
      <c r="AI569" s="2"/>
      <c r="AJ569" s="2" t="s">
        <v>37</v>
      </c>
      <c r="AK569" s="2" t="s">
        <v>49</v>
      </c>
    </row>
    <row r="570" spans="1:37" x14ac:dyDescent="0.3">
      <c r="A570">
        <v>340</v>
      </c>
      <c r="B570" s="1">
        <v>40897</v>
      </c>
      <c r="C570">
        <v>24</v>
      </c>
      <c r="D570" t="str">
        <f>VLOOKUP(seguimiento[[#This Row],[idinstituciones]],instituciones[[idinstituciones]:[nombre]],2,)</f>
        <v>Hospital Sor Maria Ludovica de La Plata</v>
      </c>
      <c r="E570" s="2" t="s">
        <v>33</v>
      </c>
      <c r="F570" s="2" t="s">
        <v>34</v>
      </c>
      <c r="G570" s="2" t="s">
        <v>55</v>
      </c>
      <c r="H570" s="2" t="s">
        <v>36</v>
      </c>
      <c r="I570" s="2" t="s">
        <v>37</v>
      </c>
      <c r="J570" s="2" t="s">
        <v>35</v>
      </c>
      <c r="K570" s="2"/>
      <c r="L570" s="2" t="s">
        <v>39</v>
      </c>
      <c r="M570" s="2"/>
      <c r="N570" s="2" t="s">
        <v>35</v>
      </c>
      <c r="O570" s="2" t="s">
        <v>36</v>
      </c>
      <c r="P570" s="2" t="s">
        <v>42</v>
      </c>
      <c r="Q570" s="2"/>
      <c r="R570" s="2" t="s">
        <v>40</v>
      </c>
      <c r="S570" s="2" t="s">
        <v>45</v>
      </c>
      <c r="T570" s="2" t="s">
        <v>37</v>
      </c>
      <c r="U570" s="2" t="s">
        <v>42</v>
      </c>
      <c r="V570" s="2" t="s">
        <v>36</v>
      </c>
      <c r="W570" s="2" t="s">
        <v>37</v>
      </c>
      <c r="X570" s="2" t="s">
        <v>43</v>
      </c>
      <c r="Y570" s="2" t="s">
        <v>36</v>
      </c>
      <c r="Z570" s="2" t="s">
        <v>281</v>
      </c>
      <c r="AA570" s="2" t="s">
        <v>35</v>
      </c>
      <c r="AB570" s="2" t="s">
        <v>36</v>
      </c>
      <c r="AC570" s="2"/>
      <c r="AD570" s="2"/>
      <c r="AE570">
        <v>469</v>
      </c>
      <c r="AF570" s="2" t="s">
        <v>36</v>
      </c>
      <c r="AG570" s="2" t="s">
        <v>36</v>
      </c>
      <c r="AH570" s="2"/>
      <c r="AI570" s="2"/>
      <c r="AJ570" s="2" t="s">
        <v>36</v>
      </c>
      <c r="AK570" s="2" t="s">
        <v>36</v>
      </c>
    </row>
    <row r="571" spans="1:37" x14ac:dyDescent="0.3">
      <c r="A571">
        <v>340</v>
      </c>
      <c r="B571" s="1">
        <v>41257</v>
      </c>
      <c r="C571">
        <v>24</v>
      </c>
      <c r="D571" t="str">
        <f>VLOOKUP(seguimiento[[#This Row],[idinstituciones]],instituciones[[idinstituciones]:[nombre]],2,)</f>
        <v>Hospital Sor Maria Ludovica de La Plata</v>
      </c>
      <c r="E571" s="2" t="s">
        <v>33</v>
      </c>
      <c r="F571" s="2" t="s">
        <v>34</v>
      </c>
      <c r="G571" s="2" t="s">
        <v>55</v>
      </c>
      <c r="H571" s="2" t="s">
        <v>36</v>
      </c>
      <c r="I571" s="2" t="s">
        <v>45</v>
      </c>
      <c r="J571" s="2" t="s">
        <v>35</v>
      </c>
      <c r="K571" s="2" t="s">
        <v>38</v>
      </c>
      <c r="L571" s="2" t="s">
        <v>39</v>
      </c>
      <c r="M571" s="2"/>
      <c r="N571" s="2" t="s">
        <v>35</v>
      </c>
      <c r="O571" s="2" t="s">
        <v>36</v>
      </c>
      <c r="P571" s="2" t="s">
        <v>42</v>
      </c>
      <c r="Q571" s="2"/>
      <c r="R571" s="2" t="s">
        <v>40</v>
      </c>
      <c r="S571" s="2" t="s">
        <v>45</v>
      </c>
      <c r="T571" s="2" t="s">
        <v>49</v>
      </c>
      <c r="U571" s="2" t="s">
        <v>42</v>
      </c>
      <c r="V571" s="2" t="s">
        <v>42</v>
      </c>
      <c r="W571" s="2" t="s">
        <v>49</v>
      </c>
      <c r="X571" s="2" t="s">
        <v>43</v>
      </c>
      <c r="Y571" s="2" t="s">
        <v>54</v>
      </c>
      <c r="Z571" s="2" t="s">
        <v>281</v>
      </c>
      <c r="AA571" s="2" t="s">
        <v>35</v>
      </c>
      <c r="AB571" s="2" t="s">
        <v>36</v>
      </c>
      <c r="AC571" s="2"/>
      <c r="AD571" s="2"/>
      <c r="AE571">
        <v>1586</v>
      </c>
      <c r="AF571" s="2" t="s">
        <v>36</v>
      </c>
      <c r="AG571" s="2" t="s">
        <v>36</v>
      </c>
      <c r="AH571" s="2"/>
      <c r="AI571" s="2"/>
      <c r="AJ571" s="2" t="s">
        <v>36</v>
      </c>
      <c r="AK571" s="2" t="s">
        <v>36</v>
      </c>
    </row>
    <row r="572" spans="1:37" x14ac:dyDescent="0.3">
      <c r="A572">
        <v>340</v>
      </c>
      <c r="B572" s="1">
        <v>41619</v>
      </c>
      <c r="C572">
        <v>24</v>
      </c>
      <c r="D572" t="str">
        <f>VLOOKUP(seguimiento[[#This Row],[idinstituciones]],instituciones[[idinstituciones]:[nombre]],2,)</f>
        <v>Hospital Sor Maria Ludovica de La Plata</v>
      </c>
      <c r="E572" s="2" t="s">
        <v>33</v>
      </c>
      <c r="F572" s="2" t="s">
        <v>34</v>
      </c>
      <c r="G572" s="2" t="s">
        <v>55</v>
      </c>
      <c r="H572" s="2" t="s">
        <v>36</v>
      </c>
      <c r="I572" s="2" t="s">
        <v>45</v>
      </c>
      <c r="J572" s="2" t="s">
        <v>35</v>
      </c>
      <c r="K572" s="2"/>
      <c r="L572" s="2" t="s">
        <v>39</v>
      </c>
      <c r="M572" s="2"/>
      <c r="N572" s="2" t="s">
        <v>35</v>
      </c>
      <c r="O572" s="2" t="s">
        <v>36</v>
      </c>
      <c r="P572" s="2" t="s">
        <v>36</v>
      </c>
      <c r="Q572" s="2"/>
      <c r="R572" s="2" t="s">
        <v>40</v>
      </c>
      <c r="S572" s="2" t="s">
        <v>45</v>
      </c>
      <c r="T572" s="2" t="s">
        <v>49</v>
      </c>
      <c r="U572" s="2" t="s">
        <v>42</v>
      </c>
      <c r="V572" s="2" t="s">
        <v>42</v>
      </c>
      <c r="W572" s="2" t="s">
        <v>49</v>
      </c>
      <c r="X572" s="2" t="s">
        <v>43</v>
      </c>
      <c r="Y572" s="2" t="s">
        <v>54</v>
      </c>
      <c r="Z572" s="2" t="s">
        <v>281</v>
      </c>
      <c r="AA572" s="2" t="s">
        <v>35</v>
      </c>
      <c r="AB572" s="2" t="s">
        <v>36</v>
      </c>
      <c r="AC572" s="2"/>
      <c r="AD572" s="2"/>
      <c r="AE572">
        <v>1156</v>
      </c>
      <c r="AF572" s="2" t="s">
        <v>36</v>
      </c>
      <c r="AG572" s="2" t="s">
        <v>36</v>
      </c>
      <c r="AH572" s="2"/>
      <c r="AI572" s="2"/>
      <c r="AJ572" s="2" t="s">
        <v>36</v>
      </c>
      <c r="AK572" s="2" t="s">
        <v>36</v>
      </c>
    </row>
    <row r="573" spans="1:37" x14ac:dyDescent="0.3">
      <c r="A573">
        <v>340</v>
      </c>
      <c r="B573" s="1">
        <v>41974</v>
      </c>
      <c r="C573">
        <v>24</v>
      </c>
      <c r="D573" t="str">
        <f>VLOOKUP(seguimiento[[#This Row],[idinstituciones]],instituciones[[idinstituciones]:[nombre]],2,)</f>
        <v>Hospital Sor Maria Ludovica de La Plata</v>
      </c>
      <c r="E573" s="2" t="s">
        <v>33</v>
      </c>
      <c r="F573" s="2" t="s">
        <v>34</v>
      </c>
      <c r="G573" s="2" t="s">
        <v>59</v>
      </c>
      <c r="H573" s="2" t="s">
        <v>36</v>
      </c>
      <c r="I573" s="2" t="s">
        <v>45</v>
      </c>
      <c r="J573" s="2" t="s">
        <v>35</v>
      </c>
      <c r="K573" s="2"/>
      <c r="L573" s="2" t="s">
        <v>39</v>
      </c>
      <c r="M573" s="2"/>
      <c r="N573" s="2" t="s">
        <v>35</v>
      </c>
      <c r="O573" s="2" t="s">
        <v>36</v>
      </c>
      <c r="P573" s="2" t="s">
        <v>36</v>
      </c>
      <c r="Q573" s="2"/>
      <c r="R573" s="2" t="s">
        <v>40</v>
      </c>
      <c r="S573" s="2" t="s">
        <v>45</v>
      </c>
      <c r="T573" s="2" t="s">
        <v>49</v>
      </c>
      <c r="U573" s="2" t="s">
        <v>45</v>
      </c>
      <c r="V573" s="2" t="s">
        <v>45</v>
      </c>
      <c r="W573" s="2" t="s">
        <v>48</v>
      </c>
      <c r="X573" s="2" t="s">
        <v>43</v>
      </c>
      <c r="Y573" s="2" t="s">
        <v>54</v>
      </c>
      <c r="Z573" s="2" t="s">
        <v>281</v>
      </c>
      <c r="AA573" s="2" t="s">
        <v>35</v>
      </c>
      <c r="AB573" s="2" t="s">
        <v>36</v>
      </c>
      <c r="AC573" s="2"/>
      <c r="AD573" s="2"/>
      <c r="AE573">
        <v>90</v>
      </c>
      <c r="AF573" s="2" t="s">
        <v>36</v>
      </c>
      <c r="AG573" s="2" t="s">
        <v>36</v>
      </c>
      <c r="AH573" s="2"/>
      <c r="AI573" s="2"/>
      <c r="AJ573" s="2" t="s">
        <v>36</v>
      </c>
      <c r="AK573" s="2" t="s">
        <v>36</v>
      </c>
    </row>
    <row r="574" spans="1:37" x14ac:dyDescent="0.3">
      <c r="A574">
        <v>340</v>
      </c>
      <c r="B574" s="1">
        <v>42239</v>
      </c>
      <c r="C574">
        <v>24</v>
      </c>
      <c r="D574" t="str">
        <f>VLOOKUP(seguimiento[[#This Row],[idinstituciones]],instituciones[[idinstituciones]:[nombre]],2,)</f>
        <v>Hospital Sor Maria Ludovica de La Plata</v>
      </c>
      <c r="E574" s="2" t="s">
        <v>64</v>
      </c>
      <c r="F574" s="2" t="s">
        <v>58</v>
      </c>
      <c r="G574" s="2" t="s">
        <v>59</v>
      </c>
      <c r="H574" s="2" t="s">
        <v>36</v>
      </c>
      <c r="I574" s="2" t="s">
        <v>45</v>
      </c>
      <c r="J574" s="2" t="s">
        <v>35</v>
      </c>
      <c r="K574" s="2"/>
      <c r="L574" s="2" t="s">
        <v>39</v>
      </c>
      <c r="M574" s="2"/>
      <c r="N574" s="2" t="s">
        <v>35</v>
      </c>
      <c r="O574" s="2" t="s">
        <v>36</v>
      </c>
      <c r="P574" s="2" t="s">
        <v>36</v>
      </c>
      <c r="Q574" s="2"/>
      <c r="R574" s="2" t="s">
        <v>118</v>
      </c>
      <c r="S574" s="2" t="s">
        <v>37</v>
      </c>
      <c r="T574" s="2" t="s">
        <v>48</v>
      </c>
      <c r="U574" s="2" t="s">
        <v>37</v>
      </c>
      <c r="V574" s="2" t="s">
        <v>37</v>
      </c>
      <c r="W574" s="2" t="s">
        <v>73</v>
      </c>
      <c r="X574" s="2" t="s">
        <v>43</v>
      </c>
      <c r="Y574" s="2" t="s">
        <v>54</v>
      </c>
      <c r="Z574" s="2" t="s">
        <v>281</v>
      </c>
      <c r="AA574" s="2" t="s">
        <v>35</v>
      </c>
      <c r="AB574" s="2" t="s">
        <v>36</v>
      </c>
      <c r="AC574" s="2"/>
      <c r="AD574" s="2"/>
      <c r="AE574">
        <v>2022</v>
      </c>
      <c r="AF574" s="2" t="s">
        <v>35</v>
      </c>
      <c r="AG574" s="2" t="s">
        <v>49</v>
      </c>
      <c r="AH574" s="2">
        <v>1</v>
      </c>
      <c r="AI574" s="2" t="str">
        <f>VLOOKUP(seguimiento[[#This Row],[vitamiad]],vitaminad[[id]:[valor]],2,)</f>
        <v>No realizado</v>
      </c>
      <c r="AJ574" s="2" t="s">
        <v>46</v>
      </c>
      <c r="AK574" s="2" t="s">
        <v>45</v>
      </c>
    </row>
    <row r="575" spans="1:37" x14ac:dyDescent="0.3">
      <c r="A575">
        <v>340</v>
      </c>
      <c r="B575" s="1">
        <v>42721</v>
      </c>
      <c r="C575">
        <v>24</v>
      </c>
      <c r="D575" t="str">
        <f>VLOOKUP(seguimiento[[#This Row],[idinstituciones]],instituciones[[idinstituciones]:[nombre]],2,)</f>
        <v>Hospital Sor Maria Ludovica de La Plata</v>
      </c>
      <c r="E575" s="2" t="s">
        <v>64</v>
      </c>
      <c r="F575" s="2" t="s">
        <v>58</v>
      </c>
      <c r="G575" s="2" t="s">
        <v>59</v>
      </c>
      <c r="H575" s="2" t="s">
        <v>36</v>
      </c>
      <c r="I575" s="2" t="s">
        <v>45</v>
      </c>
      <c r="J575" s="2" t="s">
        <v>35</v>
      </c>
      <c r="K575" s="2"/>
      <c r="L575" s="2" t="s">
        <v>39</v>
      </c>
      <c r="M575" s="2"/>
      <c r="N575" s="2"/>
      <c r="O575" s="2" t="s">
        <v>36</v>
      </c>
      <c r="P575" s="2" t="s">
        <v>36</v>
      </c>
      <c r="Q575" s="2"/>
      <c r="R575" s="2" t="s">
        <v>40</v>
      </c>
      <c r="S575" s="2" t="s">
        <v>37</v>
      </c>
      <c r="T575" s="2" t="s">
        <v>48</v>
      </c>
      <c r="U575" s="2" t="s">
        <v>42</v>
      </c>
      <c r="V575" s="2" t="s">
        <v>42</v>
      </c>
      <c r="W575" s="2" t="s">
        <v>48</v>
      </c>
      <c r="X575" s="2" t="s">
        <v>43</v>
      </c>
      <c r="Y575" s="2" t="s">
        <v>54</v>
      </c>
      <c r="Z575" s="2" t="s">
        <v>281</v>
      </c>
      <c r="AA575" s="2" t="s">
        <v>35</v>
      </c>
      <c r="AB575" s="2" t="s">
        <v>36</v>
      </c>
      <c r="AC575" s="2"/>
      <c r="AD575" s="2"/>
      <c r="AE575">
        <v>2421</v>
      </c>
      <c r="AF575" s="2" t="s">
        <v>35</v>
      </c>
      <c r="AG575" s="2" t="s">
        <v>45</v>
      </c>
      <c r="AH575" s="2">
        <v>3</v>
      </c>
      <c r="AI575" s="2" t="str">
        <f>VLOOKUP(seguimiento[[#This Row],[vitamiad]],vitaminad[[id]:[valor]],2,)</f>
        <v>Bajo</v>
      </c>
      <c r="AJ575" s="2" t="s">
        <v>46</v>
      </c>
      <c r="AK575" s="2" t="s">
        <v>45</v>
      </c>
    </row>
    <row r="576" spans="1:37" x14ac:dyDescent="0.3">
      <c r="A576">
        <v>340</v>
      </c>
      <c r="B576" s="1">
        <v>43083</v>
      </c>
      <c r="C576">
        <v>24</v>
      </c>
      <c r="D576" t="str">
        <f>VLOOKUP(seguimiento[[#This Row],[idinstituciones]],instituciones[[idinstituciones]:[nombre]],2,)</f>
        <v>Hospital Sor Maria Ludovica de La Plata</v>
      </c>
      <c r="E576" s="2" t="s">
        <v>64</v>
      </c>
      <c r="F576" s="2" t="s">
        <v>58</v>
      </c>
      <c r="G576" s="2" t="s">
        <v>59</v>
      </c>
      <c r="H576" s="2" t="s">
        <v>36</v>
      </c>
      <c r="I576" s="2" t="s">
        <v>45</v>
      </c>
      <c r="J576" s="2" t="s">
        <v>35</v>
      </c>
      <c r="K576" s="2"/>
      <c r="L576" s="2" t="s">
        <v>39</v>
      </c>
      <c r="M576" s="2"/>
      <c r="N576" s="2" t="s">
        <v>35</v>
      </c>
      <c r="O576" s="2" t="s">
        <v>36</v>
      </c>
      <c r="P576" s="2" t="s">
        <v>36</v>
      </c>
      <c r="Q576" s="2"/>
      <c r="R576" s="2" t="s">
        <v>118</v>
      </c>
      <c r="S576" s="2" t="s">
        <v>37</v>
      </c>
      <c r="T576" s="2" t="s">
        <v>37</v>
      </c>
      <c r="U576" s="2" t="s">
        <v>45</v>
      </c>
      <c r="V576" s="2" t="s">
        <v>45</v>
      </c>
      <c r="W576" s="2" t="s">
        <v>37</v>
      </c>
      <c r="X576" s="2" t="s">
        <v>65</v>
      </c>
      <c r="Y576" s="2" t="s">
        <v>56</v>
      </c>
      <c r="Z576" s="2" t="s">
        <v>281</v>
      </c>
      <c r="AA576" s="2" t="s">
        <v>35</v>
      </c>
      <c r="AB576" s="2" t="s">
        <v>36</v>
      </c>
      <c r="AC576" s="2"/>
      <c r="AD576" s="2"/>
      <c r="AE576">
        <v>2667</v>
      </c>
      <c r="AF576" s="2" t="s">
        <v>35</v>
      </c>
      <c r="AG576" s="2" t="s">
        <v>49</v>
      </c>
      <c r="AH576" s="2">
        <v>3</v>
      </c>
      <c r="AI576" s="2" t="str">
        <f>VLOOKUP(seguimiento[[#This Row],[vitamiad]],vitaminad[[id]:[valor]],2,)</f>
        <v>Bajo</v>
      </c>
      <c r="AJ576" s="2" t="s">
        <v>46</v>
      </c>
      <c r="AK576" s="2" t="s">
        <v>45</v>
      </c>
    </row>
    <row r="577" spans="1:37" x14ac:dyDescent="0.3">
      <c r="A577">
        <v>340</v>
      </c>
      <c r="B577" s="1">
        <v>43248</v>
      </c>
      <c r="C577">
        <v>24</v>
      </c>
      <c r="D577" t="str">
        <f>VLOOKUP(seguimiento[[#This Row],[idinstituciones]],instituciones[[idinstituciones]:[nombre]],2,)</f>
        <v>Hospital Sor Maria Ludovica de La Plata</v>
      </c>
      <c r="E577" s="2" t="s">
        <v>64</v>
      </c>
      <c r="F577" s="2" t="s">
        <v>58</v>
      </c>
      <c r="G577" s="2" t="s">
        <v>51</v>
      </c>
      <c r="H577" s="2" t="s">
        <v>36</v>
      </c>
      <c r="I577" s="2" t="s">
        <v>45</v>
      </c>
      <c r="J577" s="2" t="s">
        <v>35</v>
      </c>
      <c r="K577" s="2"/>
      <c r="L577" s="2" t="s">
        <v>39</v>
      </c>
      <c r="M577" s="2"/>
      <c r="N577" s="2"/>
      <c r="O577" s="2" t="s">
        <v>36</v>
      </c>
      <c r="P577" s="2" t="s">
        <v>36</v>
      </c>
      <c r="Q577" s="2" t="s">
        <v>34</v>
      </c>
      <c r="R577" s="2" t="s">
        <v>40</v>
      </c>
      <c r="S577" s="2" t="s">
        <v>45</v>
      </c>
      <c r="T577" s="2" t="s">
        <v>36</v>
      </c>
      <c r="U577" s="2" t="s">
        <v>48</v>
      </c>
      <c r="V577" s="2" t="s">
        <v>48</v>
      </c>
      <c r="W577" s="2" t="s">
        <v>46</v>
      </c>
      <c r="X577" s="2" t="s">
        <v>43</v>
      </c>
      <c r="Y577" s="2" t="s">
        <v>54</v>
      </c>
      <c r="Z577" s="2" t="s">
        <v>281</v>
      </c>
      <c r="AA577" s="2" t="s">
        <v>35</v>
      </c>
      <c r="AB577" s="2" t="s">
        <v>36</v>
      </c>
      <c r="AC577" s="2"/>
      <c r="AD577" s="2"/>
      <c r="AE577">
        <v>3224</v>
      </c>
      <c r="AF577" s="2" t="s">
        <v>35</v>
      </c>
      <c r="AG577" s="2" t="s">
        <v>45</v>
      </c>
      <c r="AH577" s="2">
        <v>3</v>
      </c>
      <c r="AI577" s="2" t="str">
        <f>VLOOKUP(seguimiento[[#This Row],[vitamiad]],vitaminad[[id]:[valor]],2,)</f>
        <v>Bajo</v>
      </c>
      <c r="AJ577" s="2" t="s">
        <v>46</v>
      </c>
      <c r="AK577" s="2" t="s">
        <v>45</v>
      </c>
    </row>
    <row r="578" spans="1:37" x14ac:dyDescent="0.3">
      <c r="A578">
        <v>340</v>
      </c>
      <c r="B578" s="1">
        <v>43709</v>
      </c>
      <c r="C578">
        <v>24</v>
      </c>
      <c r="D578" t="str">
        <f>VLOOKUP(seguimiento[[#This Row],[idinstituciones]],instituciones[[idinstituciones]:[nombre]],2,)</f>
        <v>Hospital Sor Maria Ludovica de La Plata</v>
      </c>
      <c r="E578" s="2" t="s">
        <v>64</v>
      </c>
      <c r="F578" s="2" t="s">
        <v>58</v>
      </c>
      <c r="G578" s="2" t="s">
        <v>67</v>
      </c>
      <c r="H578" s="2" t="s">
        <v>36</v>
      </c>
      <c r="I578" s="2" t="s">
        <v>45</v>
      </c>
      <c r="J578" s="2" t="s">
        <v>35</v>
      </c>
      <c r="K578" s="2"/>
      <c r="L578" s="2" t="s">
        <v>39</v>
      </c>
      <c r="M578" s="2"/>
      <c r="N578" s="2"/>
      <c r="O578" s="2" t="s">
        <v>36</v>
      </c>
      <c r="P578" s="2" t="s">
        <v>36</v>
      </c>
      <c r="Q578" s="2"/>
      <c r="R578" s="2" t="s">
        <v>118</v>
      </c>
      <c r="S578" s="2" t="s">
        <v>45</v>
      </c>
      <c r="T578" s="2" t="s">
        <v>36</v>
      </c>
      <c r="U578" s="2" t="s">
        <v>36</v>
      </c>
      <c r="V578" s="2" t="s">
        <v>36</v>
      </c>
      <c r="W578" s="2" t="s">
        <v>36</v>
      </c>
      <c r="X578" s="2" t="s">
        <v>36</v>
      </c>
      <c r="Y578" s="2" t="s">
        <v>54</v>
      </c>
      <c r="Z578" s="2" t="s">
        <v>281</v>
      </c>
      <c r="AA578" s="2" t="s">
        <v>71</v>
      </c>
      <c r="AB578" s="2" t="s">
        <v>219</v>
      </c>
      <c r="AC578" s="2">
        <v>1</v>
      </c>
      <c r="AD578" s="2" t="str">
        <f>VLOOKUP(seguimiento[[#This Row],[causafallecimiento]],causafallecimiento[[id]:[valor]],2,)</f>
        <v>Respiratorios</v>
      </c>
      <c r="AE578">
        <v>3223</v>
      </c>
      <c r="AF578" s="2" t="s">
        <v>35</v>
      </c>
      <c r="AG578" s="2" t="s">
        <v>45</v>
      </c>
      <c r="AH578" s="2">
        <v>4</v>
      </c>
      <c r="AI578" s="2"/>
      <c r="AJ578" s="2" t="s">
        <v>46</v>
      </c>
      <c r="AK578" s="2" t="s">
        <v>45</v>
      </c>
    </row>
    <row r="579" spans="1:37" x14ac:dyDescent="0.3">
      <c r="A579">
        <v>341</v>
      </c>
      <c r="B579" s="1">
        <v>40968</v>
      </c>
      <c r="C579">
        <v>16</v>
      </c>
      <c r="D579" t="str">
        <f>VLOOKUP(seguimiento[[#This Row],[idinstituciones]],instituciones[[idinstituciones]:[nombre]],2,)</f>
        <v>HOSPITAL de PEDIATRÍA "Juan P. Garrahan"</v>
      </c>
      <c r="E579" s="2" t="s">
        <v>35</v>
      </c>
      <c r="F579" s="2" t="s">
        <v>58</v>
      </c>
      <c r="G579" s="2" t="s">
        <v>55</v>
      </c>
      <c r="H579" s="2" t="s">
        <v>36</v>
      </c>
      <c r="I579" s="2" t="s">
        <v>45</v>
      </c>
      <c r="J579" s="2" t="s">
        <v>44</v>
      </c>
      <c r="K579" s="2"/>
      <c r="L579" s="2" t="s">
        <v>39</v>
      </c>
      <c r="M579" s="2"/>
      <c r="N579" s="2" t="s">
        <v>35</v>
      </c>
      <c r="O579" s="2" t="s">
        <v>36</v>
      </c>
      <c r="P579" s="2" t="s">
        <v>36</v>
      </c>
      <c r="Q579" s="2" t="s">
        <v>34</v>
      </c>
      <c r="R579" s="2"/>
      <c r="S579" s="2" t="s">
        <v>36</v>
      </c>
      <c r="T579" s="2" t="s">
        <v>49</v>
      </c>
      <c r="U579" s="2" t="s">
        <v>45</v>
      </c>
      <c r="V579" s="2" t="s">
        <v>36</v>
      </c>
      <c r="W579" s="2" t="s">
        <v>41</v>
      </c>
      <c r="X579" s="2" t="s">
        <v>65</v>
      </c>
      <c r="Y579" s="2" t="s">
        <v>44</v>
      </c>
      <c r="Z579" s="2" t="s">
        <v>35</v>
      </c>
      <c r="AA579" s="2" t="s">
        <v>35</v>
      </c>
      <c r="AB579" s="2" t="s">
        <v>36</v>
      </c>
      <c r="AC579" s="2"/>
      <c r="AD579" s="2"/>
      <c r="AE579">
        <v>1557</v>
      </c>
      <c r="AF579" s="2" t="s">
        <v>36</v>
      </c>
      <c r="AG579" s="2" t="s">
        <v>36</v>
      </c>
      <c r="AH579" s="2"/>
      <c r="AI579" s="2"/>
      <c r="AJ579" s="2" t="s">
        <v>36</v>
      </c>
      <c r="AK579" s="2" t="s">
        <v>36</v>
      </c>
    </row>
    <row r="580" spans="1:37" x14ac:dyDescent="0.3">
      <c r="A580">
        <v>342</v>
      </c>
      <c r="B580" s="1">
        <v>40899</v>
      </c>
      <c r="C580">
        <v>24</v>
      </c>
      <c r="D580" t="str">
        <f>VLOOKUP(seguimiento[[#This Row],[idinstituciones]],instituciones[[idinstituciones]:[nombre]],2,)</f>
        <v>Hospital Sor Maria Ludovica de La Plata</v>
      </c>
      <c r="E580" s="2" t="s">
        <v>33</v>
      </c>
      <c r="F580" s="2" t="s">
        <v>34</v>
      </c>
      <c r="G580" s="2" t="s">
        <v>35</v>
      </c>
      <c r="H580" s="2" t="s">
        <v>36</v>
      </c>
      <c r="I580" s="2" t="s">
        <v>37</v>
      </c>
      <c r="J580" s="2" t="s">
        <v>35</v>
      </c>
      <c r="K580" s="2"/>
      <c r="L580" s="2" t="s">
        <v>39</v>
      </c>
      <c r="M580" s="2"/>
      <c r="N580" s="2" t="s">
        <v>35</v>
      </c>
      <c r="O580" s="2" t="s">
        <v>36</v>
      </c>
      <c r="P580" s="2" t="s">
        <v>42</v>
      </c>
      <c r="Q580" s="2"/>
      <c r="R580" s="2" t="s">
        <v>40</v>
      </c>
      <c r="S580" s="2" t="s">
        <v>45</v>
      </c>
      <c r="T580" s="2" t="s">
        <v>45</v>
      </c>
      <c r="U580" s="2" t="s">
        <v>42</v>
      </c>
      <c r="V580" s="2" t="s">
        <v>42</v>
      </c>
      <c r="W580" s="2" t="s">
        <v>45</v>
      </c>
      <c r="X580" s="2" t="s">
        <v>43</v>
      </c>
      <c r="Y580" s="2" t="s">
        <v>36</v>
      </c>
      <c r="Z580" s="2" t="s">
        <v>35</v>
      </c>
      <c r="AA580" s="2" t="s">
        <v>35</v>
      </c>
      <c r="AB580" s="2" t="s">
        <v>36</v>
      </c>
      <c r="AC580" s="2"/>
      <c r="AD580" s="2"/>
      <c r="AE580">
        <v>557</v>
      </c>
      <c r="AF580" s="2" t="s">
        <v>36</v>
      </c>
      <c r="AG580" s="2" t="s">
        <v>36</v>
      </c>
      <c r="AH580" s="2"/>
      <c r="AI580" s="2"/>
      <c r="AJ580" s="2" t="s">
        <v>36</v>
      </c>
      <c r="AK580" s="2" t="s">
        <v>36</v>
      </c>
    </row>
    <row r="581" spans="1:37" x14ac:dyDescent="0.3">
      <c r="A581">
        <v>342</v>
      </c>
      <c r="B581" s="1">
        <v>41257</v>
      </c>
      <c r="C581">
        <v>24</v>
      </c>
      <c r="D581" t="str">
        <f>VLOOKUP(seguimiento[[#This Row],[idinstituciones]],instituciones[[idinstituciones]:[nombre]],2,)</f>
        <v>Hospital Sor Maria Ludovica de La Plata</v>
      </c>
      <c r="E581" s="2" t="s">
        <v>35</v>
      </c>
      <c r="F581" s="2" t="s">
        <v>34</v>
      </c>
      <c r="G581" s="2" t="s">
        <v>35</v>
      </c>
      <c r="H581" s="2" t="s">
        <v>36</v>
      </c>
      <c r="I581" s="2" t="s">
        <v>45</v>
      </c>
      <c r="J581" s="2" t="s">
        <v>35</v>
      </c>
      <c r="K581" s="2" t="s">
        <v>38</v>
      </c>
      <c r="L581" s="2" t="s">
        <v>39</v>
      </c>
      <c r="M581" s="2"/>
      <c r="N581" s="2" t="s">
        <v>35</v>
      </c>
      <c r="O581" s="2" t="s">
        <v>36</v>
      </c>
      <c r="P581" s="2" t="s">
        <v>42</v>
      </c>
      <c r="Q581" s="2"/>
      <c r="R581" s="2" t="s">
        <v>40</v>
      </c>
      <c r="S581" s="2" t="s">
        <v>45</v>
      </c>
      <c r="T581" s="2" t="s">
        <v>73</v>
      </c>
      <c r="U581" s="2" t="s">
        <v>45</v>
      </c>
      <c r="V581" s="2" t="s">
        <v>42</v>
      </c>
      <c r="W581" s="2" t="s">
        <v>41</v>
      </c>
      <c r="X581" s="2" t="s">
        <v>43</v>
      </c>
      <c r="Y581" s="2" t="s">
        <v>54</v>
      </c>
      <c r="Z581" s="2" t="s">
        <v>281</v>
      </c>
      <c r="AA581" s="2" t="s">
        <v>35</v>
      </c>
      <c r="AB581" s="2" t="s">
        <v>36</v>
      </c>
      <c r="AC581" s="2"/>
      <c r="AD581" s="2"/>
      <c r="AE581">
        <v>239</v>
      </c>
      <c r="AF581" s="2" t="s">
        <v>36</v>
      </c>
      <c r="AG581" s="2" t="s">
        <v>36</v>
      </c>
      <c r="AH581" s="2"/>
      <c r="AI581" s="2"/>
      <c r="AJ581" s="2" t="s">
        <v>36</v>
      </c>
      <c r="AK581" s="2" t="s">
        <v>36</v>
      </c>
    </row>
    <row r="582" spans="1:37" x14ac:dyDescent="0.3">
      <c r="A582">
        <v>342</v>
      </c>
      <c r="B582" s="1">
        <v>41619</v>
      </c>
      <c r="C582">
        <v>24</v>
      </c>
      <c r="D582" t="str">
        <f>VLOOKUP(seguimiento[[#This Row],[idinstituciones]],instituciones[[idinstituciones]:[nombre]],2,)</f>
        <v>Hospital Sor Maria Ludovica de La Plata</v>
      </c>
      <c r="E582" s="2" t="s">
        <v>33</v>
      </c>
      <c r="F582" s="2" t="s">
        <v>34</v>
      </c>
      <c r="G582" s="2" t="s">
        <v>35</v>
      </c>
      <c r="H582" s="2" t="s">
        <v>36</v>
      </c>
      <c r="I582" s="2" t="s">
        <v>45</v>
      </c>
      <c r="J582" s="2" t="s">
        <v>35</v>
      </c>
      <c r="K582" s="2"/>
      <c r="L582" s="2" t="s">
        <v>39</v>
      </c>
      <c r="M582" s="2"/>
      <c r="N582" s="2" t="s">
        <v>35</v>
      </c>
      <c r="O582" s="2" t="s">
        <v>36</v>
      </c>
      <c r="P582" s="2" t="s">
        <v>36</v>
      </c>
      <c r="Q582" s="2"/>
      <c r="R582" s="2" t="s">
        <v>40</v>
      </c>
      <c r="S582" s="2" t="s">
        <v>45</v>
      </c>
      <c r="T582" s="2" t="s">
        <v>46</v>
      </c>
      <c r="U582" s="2" t="s">
        <v>42</v>
      </c>
      <c r="V582" s="2" t="s">
        <v>36</v>
      </c>
      <c r="W582" s="2" t="s">
        <v>37</v>
      </c>
      <c r="X582" s="2" t="s">
        <v>43</v>
      </c>
      <c r="Y582" s="2" t="s">
        <v>54</v>
      </c>
      <c r="Z582" s="2" t="s">
        <v>281</v>
      </c>
      <c r="AA582" s="2" t="s">
        <v>35</v>
      </c>
      <c r="AB582" s="2" t="s">
        <v>36</v>
      </c>
      <c r="AC582" s="2"/>
      <c r="AD582" s="2"/>
      <c r="AE582">
        <v>1106</v>
      </c>
      <c r="AF582" s="2" t="s">
        <v>36</v>
      </c>
      <c r="AG582" s="2" t="s">
        <v>36</v>
      </c>
      <c r="AH582" s="2"/>
      <c r="AI582" s="2"/>
      <c r="AJ582" s="2" t="s">
        <v>36</v>
      </c>
      <c r="AK582" s="2" t="s">
        <v>36</v>
      </c>
    </row>
    <row r="583" spans="1:37" x14ac:dyDescent="0.3">
      <c r="A583">
        <v>342</v>
      </c>
      <c r="B583" s="1">
        <v>41983</v>
      </c>
      <c r="C583">
        <v>24</v>
      </c>
      <c r="D583" t="str">
        <f>VLOOKUP(seguimiento[[#This Row],[idinstituciones]],instituciones[[idinstituciones]:[nombre]],2,)</f>
        <v>Hospital Sor Maria Ludovica de La Plata</v>
      </c>
      <c r="E583" s="2" t="s">
        <v>33</v>
      </c>
      <c r="F583" s="2" t="s">
        <v>34</v>
      </c>
      <c r="G583" s="2" t="s">
        <v>35</v>
      </c>
      <c r="H583" s="2" t="s">
        <v>36</v>
      </c>
      <c r="I583" s="2" t="s">
        <v>45</v>
      </c>
      <c r="J583" s="2" t="s">
        <v>35</v>
      </c>
      <c r="K583" s="2"/>
      <c r="L583" s="2" t="s">
        <v>39</v>
      </c>
      <c r="M583" s="2"/>
      <c r="N583" s="2" t="s">
        <v>35</v>
      </c>
      <c r="O583" s="2" t="s">
        <v>36</v>
      </c>
      <c r="P583" s="2" t="s">
        <v>36</v>
      </c>
      <c r="Q583" s="2"/>
      <c r="R583" s="2" t="s">
        <v>40</v>
      </c>
      <c r="S583" s="2" t="s">
        <v>45</v>
      </c>
      <c r="T583" s="2" t="s">
        <v>46</v>
      </c>
      <c r="U583" s="2" t="s">
        <v>42</v>
      </c>
      <c r="V583" s="2" t="s">
        <v>42</v>
      </c>
      <c r="W583" s="2" t="s">
        <v>46</v>
      </c>
      <c r="X583" s="2" t="s">
        <v>43</v>
      </c>
      <c r="Y583" s="2" t="s">
        <v>54</v>
      </c>
      <c r="Z583" s="2" t="s">
        <v>281</v>
      </c>
      <c r="AA583" s="2" t="s">
        <v>35</v>
      </c>
      <c r="AB583" s="2" t="s">
        <v>36</v>
      </c>
      <c r="AC583" s="2"/>
      <c r="AD583" s="2"/>
      <c r="AE583">
        <v>1641</v>
      </c>
      <c r="AF583" s="2" t="s">
        <v>36</v>
      </c>
      <c r="AG583" s="2" t="s">
        <v>36</v>
      </c>
      <c r="AH583" s="2"/>
      <c r="AI583" s="2"/>
      <c r="AJ583" s="2" t="s">
        <v>36</v>
      </c>
      <c r="AK583" s="2" t="s">
        <v>36</v>
      </c>
    </row>
    <row r="584" spans="1:37" x14ac:dyDescent="0.3">
      <c r="A584">
        <v>342</v>
      </c>
      <c r="B584" s="1">
        <v>42239</v>
      </c>
      <c r="C584">
        <v>24</v>
      </c>
      <c r="D584" t="str">
        <f>VLOOKUP(seguimiento[[#This Row],[idinstituciones]],instituciones[[idinstituciones]:[nombre]],2,)</f>
        <v>Hospital Sor Maria Ludovica de La Plata</v>
      </c>
      <c r="E584" s="2" t="s">
        <v>33</v>
      </c>
      <c r="F584" s="2" t="s">
        <v>34</v>
      </c>
      <c r="G584" s="2" t="s">
        <v>35</v>
      </c>
      <c r="H584" s="2" t="s">
        <v>36</v>
      </c>
      <c r="I584" s="2" t="s">
        <v>45</v>
      </c>
      <c r="J584" s="2" t="s">
        <v>35</v>
      </c>
      <c r="K584" s="2"/>
      <c r="L584" s="2" t="s">
        <v>39</v>
      </c>
      <c r="M584" s="2"/>
      <c r="N584" s="2" t="s">
        <v>35</v>
      </c>
      <c r="O584" s="2" t="s">
        <v>36</v>
      </c>
      <c r="P584" s="2" t="s">
        <v>36</v>
      </c>
      <c r="Q584" s="2"/>
      <c r="R584" s="2" t="s">
        <v>84</v>
      </c>
      <c r="S584" s="2" t="s">
        <v>37</v>
      </c>
      <c r="T584" s="2" t="s">
        <v>45</v>
      </c>
      <c r="U584" s="2" t="s">
        <v>36</v>
      </c>
      <c r="V584" s="2" t="s">
        <v>36</v>
      </c>
      <c r="W584" s="2" t="s">
        <v>45</v>
      </c>
      <c r="X584" s="2" t="s">
        <v>43</v>
      </c>
      <c r="Y584" s="2" t="s">
        <v>54</v>
      </c>
      <c r="Z584" s="2" t="s">
        <v>281</v>
      </c>
      <c r="AA584" s="2" t="s">
        <v>35</v>
      </c>
      <c r="AB584" s="2" t="s">
        <v>36</v>
      </c>
      <c r="AC584" s="2"/>
      <c r="AD584" s="2"/>
      <c r="AE584">
        <v>2021</v>
      </c>
      <c r="AF584" s="2" t="s">
        <v>35</v>
      </c>
      <c r="AG584" s="2" t="s">
        <v>49</v>
      </c>
      <c r="AH584" s="2">
        <v>1</v>
      </c>
      <c r="AI584" s="2" t="str">
        <f>VLOOKUP(seguimiento[[#This Row],[vitamiad]],vitaminad[[id]:[valor]],2,)</f>
        <v>No realizado</v>
      </c>
      <c r="AJ584" s="2" t="s">
        <v>37</v>
      </c>
      <c r="AK584" s="2" t="s">
        <v>45</v>
      </c>
    </row>
    <row r="585" spans="1:37" x14ac:dyDescent="0.3">
      <c r="A585">
        <v>342</v>
      </c>
      <c r="B585" s="1">
        <v>42423</v>
      </c>
      <c r="C585">
        <v>24</v>
      </c>
      <c r="D585" t="str">
        <f>VLOOKUP(seguimiento[[#This Row],[idinstituciones]],instituciones[[idinstituciones]:[nombre]],2,)</f>
        <v>Hospital Sor Maria Ludovica de La Plata</v>
      </c>
      <c r="E585" s="2" t="s">
        <v>33</v>
      </c>
      <c r="F585" s="2" t="s">
        <v>34</v>
      </c>
      <c r="G585" s="2" t="s">
        <v>55</v>
      </c>
      <c r="H585" s="2" t="s">
        <v>36</v>
      </c>
      <c r="I585" s="2" t="s">
        <v>45</v>
      </c>
      <c r="J585" s="2" t="s">
        <v>35</v>
      </c>
      <c r="K585" s="2"/>
      <c r="L585" s="2" t="s">
        <v>39</v>
      </c>
      <c r="M585" s="2"/>
      <c r="N585" s="2"/>
      <c r="O585" s="2" t="s">
        <v>36</v>
      </c>
      <c r="P585" s="2" t="s">
        <v>36</v>
      </c>
      <c r="Q585" s="2"/>
      <c r="R585" s="2" t="s">
        <v>118</v>
      </c>
      <c r="S585" s="2" t="s">
        <v>37</v>
      </c>
      <c r="T585" s="2" t="s">
        <v>45</v>
      </c>
      <c r="U585" s="2" t="s">
        <v>45</v>
      </c>
      <c r="V585" s="2" t="s">
        <v>45</v>
      </c>
      <c r="W585" s="2" t="s">
        <v>45</v>
      </c>
      <c r="X585" s="2" t="s">
        <v>65</v>
      </c>
      <c r="Y585" s="2" t="s">
        <v>54</v>
      </c>
      <c r="Z585" s="2" t="s">
        <v>281</v>
      </c>
      <c r="AA585" s="2" t="s">
        <v>35</v>
      </c>
      <c r="AB585" s="2" t="s">
        <v>36</v>
      </c>
      <c r="AC585" s="2"/>
      <c r="AD585" s="2"/>
      <c r="AE585">
        <v>2425</v>
      </c>
      <c r="AF585" s="2" t="s">
        <v>35</v>
      </c>
      <c r="AG585" s="2" t="s">
        <v>49</v>
      </c>
      <c r="AH585" s="2">
        <v>1</v>
      </c>
      <c r="AI585" s="2" t="str">
        <f>VLOOKUP(seguimiento[[#This Row],[vitamiad]],vitaminad[[id]:[valor]],2,)</f>
        <v>No realizado</v>
      </c>
      <c r="AJ585" s="2" t="s">
        <v>37</v>
      </c>
      <c r="AK585" s="2" t="s">
        <v>45</v>
      </c>
    </row>
    <row r="586" spans="1:37" x14ac:dyDescent="0.3">
      <c r="A586">
        <v>342</v>
      </c>
      <c r="B586" s="1">
        <v>43083</v>
      </c>
      <c r="C586">
        <v>24</v>
      </c>
      <c r="D586" t="str">
        <f>VLOOKUP(seguimiento[[#This Row],[idinstituciones]],instituciones[[idinstituciones]:[nombre]],2,)</f>
        <v>Hospital Sor Maria Ludovica de La Plata</v>
      </c>
      <c r="E586" s="2" t="s">
        <v>64</v>
      </c>
      <c r="F586" s="2" t="s">
        <v>34</v>
      </c>
      <c r="G586" s="2" t="s">
        <v>55</v>
      </c>
      <c r="H586" s="2" t="s">
        <v>36</v>
      </c>
      <c r="I586" s="2" t="s">
        <v>45</v>
      </c>
      <c r="J586" s="2" t="s">
        <v>35</v>
      </c>
      <c r="K586" s="2"/>
      <c r="L586" s="2" t="s">
        <v>39</v>
      </c>
      <c r="M586" s="2"/>
      <c r="N586" s="2" t="s">
        <v>35</v>
      </c>
      <c r="O586" s="2" t="s">
        <v>36</v>
      </c>
      <c r="P586" s="2" t="s">
        <v>36</v>
      </c>
      <c r="Q586" s="2"/>
      <c r="R586" s="2" t="s">
        <v>84</v>
      </c>
      <c r="S586" s="2" t="s">
        <v>37</v>
      </c>
      <c r="T586" s="2" t="s">
        <v>46</v>
      </c>
      <c r="U586" s="2" t="s">
        <v>42</v>
      </c>
      <c r="V586" s="2" t="s">
        <v>42</v>
      </c>
      <c r="W586" s="2" t="s">
        <v>45</v>
      </c>
      <c r="X586" s="2" t="s">
        <v>65</v>
      </c>
      <c r="Y586" s="2" t="s">
        <v>54</v>
      </c>
      <c r="Z586" s="2" t="s">
        <v>281</v>
      </c>
      <c r="AA586" s="2" t="s">
        <v>35</v>
      </c>
      <c r="AB586" s="2" t="s">
        <v>36</v>
      </c>
      <c r="AC586" s="2"/>
      <c r="AD586" s="2"/>
      <c r="AE586">
        <v>2671</v>
      </c>
      <c r="AF586" s="2" t="s">
        <v>35</v>
      </c>
      <c r="AG586" s="2" t="s">
        <v>49</v>
      </c>
      <c r="AH586" s="2">
        <v>2</v>
      </c>
      <c r="AI586" s="2" t="str">
        <f>VLOOKUP(seguimiento[[#This Row],[vitamiad]],vitaminad[[id]:[valor]],2,)</f>
        <v>Normal</v>
      </c>
      <c r="AJ586" s="2" t="s">
        <v>46</v>
      </c>
      <c r="AK586" s="2" t="s">
        <v>45</v>
      </c>
    </row>
    <row r="587" spans="1:37" x14ac:dyDescent="0.3">
      <c r="A587">
        <v>342</v>
      </c>
      <c r="B587" s="1">
        <v>43251</v>
      </c>
      <c r="C587">
        <v>24</v>
      </c>
      <c r="D587" t="str">
        <f>VLOOKUP(seguimiento[[#This Row],[idinstituciones]],instituciones[[idinstituciones]:[nombre]],2,)</f>
        <v>Hospital Sor Maria Ludovica de La Plata</v>
      </c>
      <c r="E587" s="2" t="s">
        <v>64</v>
      </c>
      <c r="F587" s="2" t="s">
        <v>34</v>
      </c>
      <c r="G587" s="2" t="s">
        <v>55</v>
      </c>
      <c r="H587" s="2" t="s">
        <v>36</v>
      </c>
      <c r="I587" s="2" t="s">
        <v>45</v>
      </c>
      <c r="J587" s="2" t="s">
        <v>35</v>
      </c>
      <c r="K587" s="2"/>
      <c r="L587" s="2" t="s">
        <v>39</v>
      </c>
      <c r="M587" s="2"/>
      <c r="N587" s="2" t="s">
        <v>35</v>
      </c>
      <c r="O587" s="2" t="s">
        <v>36</v>
      </c>
      <c r="P587" s="2" t="s">
        <v>36</v>
      </c>
      <c r="Q587" s="2"/>
      <c r="R587" s="2" t="s">
        <v>118</v>
      </c>
      <c r="S587" s="2" t="s">
        <v>45</v>
      </c>
      <c r="T587" s="2" t="s">
        <v>49</v>
      </c>
      <c r="U587" s="2" t="s">
        <v>42</v>
      </c>
      <c r="V587" s="2" t="s">
        <v>42</v>
      </c>
      <c r="W587" s="2" t="s">
        <v>45</v>
      </c>
      <c r="X587" s="2" t="s">
        <v>65</v>
      </c>
      <c r="Y587" s="2" t="s">
        <v>54</v>
      </c>
      <c r="Z587" s="2" t="s">
        <v>281</v>
      </c>
      <c r="AA587" s="2" t="s">
        <v>35</v>
      </c>
      <c r="AB587" s="2" t="s">
        <v>36</v>
      </c>
      <c r="AC587" s="2"/>
      <c r="AD587" s="2"/>
      <c r="AE587">
        <v>3238</v>
      </c>
      <c r="AF587" s="2" t="s">
        <v>35</v>
      </c>
      <c r="AG587" s="2" t="s">
        <v>45</v>
      </c>
      <c r="AH587" s="2">
        <v>1</v>
      </c>
      <c r="AI587" s="2" t="str">
        <f>VLOOKUP(seguimiento[[#This Row],[vitamiad]],vitaminad[[id]:[valor]],2,)</f>
        <v>No realizado</v>
      </c>
      <c r="AJ587" s="2" t="s">
        <v>37</v>
      </c>
      <c r="AK587" s="2" t="s">
        <v>45</v>
      </c>
    </row>
    <row r="588" spans="1:37" x14ac:dyDescent="0.3">
      <c r="A588">
        <v>342</v>
      </c>
      <c r="B588" s="1">
        <v>43613</v>
      </c>
      <c r="C588">
        <v>24</v>
      </c>
      <c r="D588" t="str">
        <f>VLOOKUP(seguimiento[[#This Row],[idinstituciones]],instituciones[[idinstituciones]:[nombre]],2,)</f>
        <v>Hospital Sor Maria Ludovica de La Plata</v>
      </c>
      <c r="E588" s="2" t="s">
        <v>64</v>
      </c>
      <c r="F588" s="2" t="s">
        <v>34</v>
      </c>
      <c r="G588" s="2" t="s">
        <v>55</v>
      </c>
      <c r="H588" s="2" t="s">
        <v>36</v>
      </c>
      <c r="I588" s="2" t="s">
        <v>45</v>
      </c>
      <c r="J588" s="2" t="s">
        <v>35</v>
      </c>
      <c r="K588" s="2"/>
      <c r="L588" s="2" t="s">
        <v>39</v>
      </c>
      <c r="M588" s="2"/>
      <c r="N588" s="2" t="s">
        <v>35</v>
      </c>
      <c r="O588" s="2" t="s">
        <v>36</v>
      </c>
      <c r="P588" s="2" t="s">
        <v>36</v>
      </c>
      <c r="Q588" s="2"/>
      <c r="R588" s="2"/>
      <c r="S588" s="2" t="s">
        <v>45</v>
      </c>
      <c r="T588" s="2" t="s">
        <v>49</v>
      </c>
      <c r="U588" s="2" t="s">
        <v>42</v>
      </c>
      <c r="V588" s="2" t="s">
        <v>42</v>
      </c>
      <c r="W588" s="2" t="s">
        <v>37</v>
      </c>
      <c r="X588" s="2" t="s">
        <v>65</v>
      </c>
      <c r="Y588" s="2" t="s">
        <v>54</v>
      </c>
      <c r="Z588" s="2" t="s">
        <v>281</v>
      </c>
      <c r="AA588" s="2" t="s">
        <v>35</v>
      </c>
      <c r="AB588" s="2" t="s">
        <v>36</v>
      </c>
      <c r="AC588" s="2"/>
      <c r="AD588" s="2"/>
      <c r="AE588">
        <v>3219</v>
      </c>
      <c r="AF588" s="2" t="s">
        <v>35</v>
      </c>
      <c r="AG588" s="2" t="s">
        <v>45</v>
      </c>
      <c r="AH588" s="2">
        <v>2</v>
      </c>
      <c r="AI588" s="2" t="str">
        <f>VLOOKUP(seguimiento[[#This Row],[vitamiad]],vitaminad[[id]:[valor]],2,)</f>
        <v>Normal</v>
      </c>
      <c r="AJ588" s="2" t="s">
        <v>37</v>
      </c>
      <c r="AK588" s="2" t="s">
        <v>45</v>
      </c>
    </row>
    <row r="589" spans="1:37" x14ac:dyDescent="0.3">
      <c r="A589">
        <v>343</v>
      </c>
      <c r="B589" s="1">
        <v>40897</v>
      </c>
      <c r="C589">
        <v>24</v>
      </c>
      <c r="D589" t="str">
        <f>VLOOKUP(seguimiento[[#This Row],[idinstituciones]],instituciones[[idinstituciones]:[nombre]],2,)</f>
        <v>Hospital Sor Maria Ludovica de La Plata</v>
      </c>
      <c r="E589" s="2" t="s">
        <v>64</v>
      </c>
      <c r="F589" s="2" t="s">
        <v>34</v>
      </c>
      <c r="G589" s="2" t="s">
        <v>35</v>
      </c>
      <c r="H589" s="2" t="s">
        <v>36</v>
      </c>
      <c r="I589" s="2" t="s">
        <v>45</v>
      </c>
      <c r="J589" s="2" t="s">
        <v>35</v>
      </c>
      <c r="K589" s="2"/>
      <c r="L589" s="2" t="s">
        <v>39</v>
      </c>
      <c r="M589" s="2"/>
      <c r="N589" s="2" t="s">
        <v>35</v>
      </c>
      <c r="O589" s="2" t="s">
        <v>36</v>
      </c>
      <c r="P589" s="2" t="s">
        <v>42</v>
      </c>
      <c r="Q589" s="2"/>
      <c r="R589" s="2" t="s">
        <v>40</v>
      </c>
      <c r="S589" s="2" t="s">
        <v>45</v>
      </c>
      <c r="T589" s="2" t="s">
        <v>37</v>
      </c>
      <c r="U589" s="2" t="s">
        <v>42</v>
      </c>
      <c r="V589" s="2" t="s">
        <v>42</v>
      </c>
      <c r="W589" s="2" t="s">
        <v>37</v>
      </c>
      <c r="X589" s="2" t="s">
        <v>65</v>
      </c>
      <c r="Y589" s="2" t="s">
        <v>54</v>
      </c>
      <c r="Z589" s="2" t="s">
        <v>281</v>
      </c>
      <c r="AA589" s="2" t="s">
        <v>35</v>
      </c>
      <c r="AB589" s="2" t="s">
        <v>36</v>
      </c>
      <c r="AC589" s="2"/>
      <c r="AD589" s="2"/>
      <c r="AE589">
        <v>1295</v>
      </c>
      <c r="AF589" s="2" t="s">
        <v>36</v>
      </c>
      <c r="AG589" s="2" t="s">
        <v>36</v>
      </c>
      <c r="AH589" s="2"/>
      <c r="AI589" s="2"/>
      <c r="AJ589" s="2" t="s">
        <v>36</v>
      </c>
      <c r="AK589" s="2" t="s">
        <v>36</v>
      </c>
    </row>
    <row r="590" spans="1:37" x14ac:dyDescent="0.3">
      <c r="A590">
        <v>343</v>
      </c>
      <c r="B590" s="1">
        <v>41227</v>
      </c>
      <c r="C590">
        <v>24</v>
      </c>
      <c r="D590" t="str">
        <f>VLOOKUP(seguimiento[[#This Row],[idinstituciones]],instituciones[[idinstituciones]:[nombre]],2,)</f>
        <v>Hospital Sor Maria Ludovica de La Plata</v>
      </c>
      <c r="E590" s="2" t="s">
        <v>33</v>
      </c>
      <c r="F590" s="2" t="s">
        <v>34</v>
      </c>
      <c r="G590" s="2" t="s">
        <v>35</v>
      </c>
      <c r="H590" s="2" t="s">
        <v>36</v>
      </c>
      <c r="I590" s="2" t="s">
        <v>45</v>
      </c>
      <c r="J590" s="2" t="s">
        <v>35</v>
      </c>
      <c r="K590" s="2" t="s">
        <v>38</v>
      </c>
      <c r="L590" s="2" t="s">
        <v>39</v>
      </c>
      <c r="M590" s="2"/>
      <c r="N590" s="2" t="s">
        <v>35</v>
      </c>
      <c r="O590" s="2" t="s">
        <v>36</v>
      </c>
      <c r="P590" s="2" t="s">
        <v>42</v>
      </c>
      <c r="Q590" s="2"/>
      <c r="R590" s="2" t="s">
        <v>40</v>
      </c>
      <c r="S590" s="2" t="s">
        <v>45</v>
      </c>
      <c r="T590" s="2" t="s">
        <v>46</v>
      </c>
      <c r="U590" s="2" t="s">
        <v>45</v>
      </c>
      <c r="V590" s="2" t="s">
        <v>45</v>
      </c>
      <c r="W590" s="2" t="s">
        <v>46</v>
      </c>
      <c r="X590" s="2" t="s">
        <v>43</v>
      </c>
      <c r="Y590" s="2" t="s">
        <v>47</v>
      </c>
      <c r="Z590" s="2" t="s">
        <v>281</v>
      </c>
      <c r="AA590" s="2" t="s">
        <v>35</v>
      </c>
      <c r="AB590" s="2" t="s">
        <v>36</v>
      </c>
      <c r="AC590" s="2"/>
      <c r="AD590" s="2"/>
      <c r="AE590">
        <v>512</v>
      </c>
      <c r="AF590" s="2" t="s">
        <v>36</v>
      </c>
      <c r="AG590" s="2" t="s">
        <v>36</v>
      </c>
      <c r="AH590" s="2"/>
      <c r="AI590" s="2"/>
      <c r="AJ590" s="2" t="s">
        <v>36</v>
      </c>
      <c r="AK590" s="2" t="s">
        <v>36</v>
      </c>
    </row>
    <row r="591" spans="1:37" x14ac:dyDescent="0.3">
      <c r="A591">
        <v>343</v>
      </c>
      <c r="B591" s="1">
        <v>41588</v>
      </c>
      <c r="C591">
        <v>24</v>
      </c>
      <c r="D591" t="str">
        <f>VLOOKUP(seguimiento[[#This Row],[idinstituciones]],instituciones[[idinstituciones]:[nombre]],2,)</f>
        <v>Hospital Sor Maria Ludovica de La Plata</v>
      </c>
      <c r="E591" s="2" t="s">
        <v>33</v>
      </c>
      <c r="F591" s="2" t="s">
        <v>34</v>
      </c>
      <c r="G591" s="2" t="s">
        <v>59</v>
      </c>
      <c r="H591" s="2" t="s">
        <v>36</v>
      </c>
      <c r="I591" s="2" t="s">
        <v>45</v>
      </c>
      <c r="J591" s="2" t="s">
        <v>44</v>
      </c>
      <c r="K591" s="2"/>
      <c r="L591" s="2" t="s">
        <v>39</v>
      </c>
      <c r="M591" s="2"/>
      <c r="N591" s="2" t="s">
        <v>35</v>
      </c>
      <c r="O591" s="2" t="s">
        <v>36</v>
      </c>
      <c r="P591" s="2" t="s">
        <v>36</v>
      </c>
      <c r="Q591" s="2"/>
      <c r="R591" s="2" t="s">
        <v>40</v>
      </c>
      <c r="S591" s="2" t="s">
        <v>37</v>
      </c>
      <c r="T591" s="2" t="s">
        <v>46</v>
      </c>
      <c r="U591" s="2" t="s">
        <v>42</v>
      </c>
      <c r="V591" s="2" t="s">
        <v>36</v>
      </c>
      <c r="W591" s="2" t="s">
        <v>46</v>
      </c>
      <c r="X591" s="2" t="s">
        <v>43</v>
      </c>
      <c r="Y591" s="2" t="s">
        <v>47</v>
      </c>
      <c r="Z591" s="2" t="s">
        <v>281</v>
      </c>
      <c r="AA591" s="2" t="s">
        <v>35</v>
      </c>
      <c r="AB591" s="2" t="s">
        <v>36</v>
      </c>
      <c r="AC591" s="2"/>
      <c r="AD591" s="2"/>
      <c r="AE591">
        <v>414</v>
      </c>
      <c r="AF591" s="2" t="s">
        <v>36</v>
      </c>
      <c r="AG591" s="2" t="s">
        <v>36</v>
      </c>
      <c r="AH591" s="2"/>
      <c r="AI591" s="2"/>
      <c r="AJ591" s="2" t="s">
        <v>36</v>
      </c>
      <c r="AK591" s="2" t="s">
        <v>36</v>
      </c>
    </row>
    <row r="592" spans="1:37" x14ac:dyDescent="0.3">
      <c r="A592">
        <v>343</v>
      </c>
      <c r="B592" s="1">
        <v>41983</v>
      </c>
      <c r="C592">
        <v>24</v>
      </c>
      <c r="D592" t="str">
        <f>VLOOKUP(seguimiento[[#This Row],[idinstituciones]],instituciones[[idinstituciones]:[nombre]],2,)</f>
        <v>Hospital Sor Maria Ludovica de La Plata</v>
      </c>
      <c r="E592" s="2" t="s">
        <v>33</v>
      </c>
      <c r="F592" s="2" t="s">
        <v>34</v>
      </c>
      <c r="G592" s="2" t="s">
        <v>59</v>
      </c>
      <c r="H592" s="2" t="s">
        <v>36</v>
      </c>
      <c r="I592" s="2" t="s">
        <v>45</v>
      </c>
      <c r="J592" s="2" t="s">
        <v>44</v>
      </c>
      <c r="K592" s="2"/>
      <c r="L592" s="2" t="s">
        <v>39</v>
      </c>
      <c r="M592" s="2"/>
      <c r="N592" s="2" t="s">
        <v>35</v>
      </c>
      <c r="O592" s="2" t="s">
        <v>36</v>
      </c>
      <c r="P592" s="2" t="s">
        <v>36</v>
      </c>
      <c r="Q592" s="2"/>
      <c r="R592" s="2" t="s">
        <v>40</v>
      </c>
      <c r="S592" s="2" t="s">
        <v>37</v>
      </c>
      <c r="T592" s="2" t="s">
        <v>37</v>
      </c>
      <c r="U592" s="2" t="s">
        <v>42</v>
      </c>
      <c r="V592" s="2" t="s">
        <v>36</v>
      </c>
      <c r="W592" s="2" t="s">
        <v>37</v>
      </c>
      <c r="X592" s="2" t="s">
        <v>43</v>
      </c>
      <c r="Y592" s="2" t="s">
        <v>79</v>
      </c>
      <c r="Z592" s="2" t="s">
        <v>281</v>
      </c>
      <c r="AA592" s="2" t="s">
        <v>35</v>
      </c>
      <c r="AB592" s="2" t="s">
        <v>36</v>
      </c>
      <c r="AC592" s="2"/>
      <c r="AD592" s="2"/>
      <c r="AE592">
        <v>864</v>
      </c>
      <c r="AF592" s="2" t="s">
        <v>36</v>
      </c>
      <c r="AG592" s="2" t="s">
        <v>36</v>
      </c>
      <c r="AH592" s="2"/>
      <c r="AI592" s="2"/>
      <c r="AJ592" s="2" t="s">
        <v>36</v>
      </c>
      <c r="AK592" s="2" t="s">
        <v>36</v>
      </c>
    </row>
    <row r="593" spans="1:37" x14ac:dyDescent="0.3">
      <c r="A593">
        <v>343</v>
      </c>
      <c r="B593" s="1">
        <v>42239</v>
      </c>
      <c r="C593">
        <v>24</v>
      </c>
      <c r="D593" t="str">
        <f>VLOOKUP(seguimiento[[#This Row],[idinstituciones]],instituciones[[idinstituciones]:[nombre]],2,)</f>
        <v>Hospital Sor Maria Ludovica de La Plata</v>
      </c>
      <c r="E593" s="2" t="s">
        <v>64</v>
      </c>
      <c r="F593" s="2" t="s">
        <v>58</v>
      </c>
      <c r="G593" s="2" t="s">
        <v>59</v>
      </c>
      <c r="H593" s="2" t="s">
        <v>36</v>
      </c>
      <c r="I593" s="2" t="s">
        <v>45</v>
      </c>
      <c r="J593" s="2" t="s">
        <v>35</v>
      </c>
      <c r="K593" s="2"/>
      <c r="L593" s="2" t="s">
        <v>39</v>
      </c>
      <c r="M593" s="2"/>
      <c r="N593" s="2" t="s">
        <v>35</v>
      </c>
      <c r="O593" s="2" t="s">
        <v>36</v>
      </c>
      <c r="P593" s="2" t="s">
        <v>36</v>
      </c>
      <c r="Q593" s="2"/>
      <c r="R593" s="2" t="s">
        <v>118</v>
      </c>
      <c r="S593" s="2" t="s">
        <v>45</v>
      </c>
      <c r="T593" s="2" t="s">
        <v>37</v>
      </c>
      <c r="U593" s="2" t="s">
        <v>36</v>
      </c>
      <c r="V593" s="2" t="s">
        <v>36</v>
      </c>
      <c r="W593" s="2" t="s">
        <v>37</v>
      </c>
      <c r="X593" s="2" t="s">
        <v>43</v>
      </c>
      <c r="Y593" s="2" t="s">
        <v>47</v>
      </c>
      <c r="Z593" s="2" t="s">
        <v>281</v>
      </c>
      <c r="AA593" s="2" t="s">
        <v>35</v>
      </c>
      <c r="AB593" s="2" t="s">
        <v>36</v>
      </c>
      <c r="AC593" s="2"/>
      <c r="AD593" s="2"/>
      <c r="AE593">
        <v>2020</v>
      </c>
      <c r="AF593" s="2" t="s">
        <v>35</v>
      </c>
      <c r="AG593" s="2" t="s">
        <v>49</v>
      </c>
      <c r="AH593" s="2">
        <v>1</v>
      </c>
      <c r="AI593" s="2" t="str">
        <f>VLOOKUP(seguimiento[[#This Row],[vitamiad]],vitaminad[[id]:[valor]],2,)</f>
        <v>No realizado</v>
      </c>
      <c r="AJ593" s="2" t="s">
        <v>37</v>
      </c>
      <c r="AK593" s="2" t="s">
        <v>49</v>
      </c>
    </row>
    <row r="594" spans="1:37" x14ac:dyDescent="0.3">
      <c r="A594">
        <v>343</v>
      </c>
      <c r="B594" s="1">
        <v>42698</v>
      </c>
      <c r="C594">
        <v>24</v>
      </c>
      <c r="D594" t="str">
        <f>VLOOKUP(seguimiento[[#This Row],[idinstituciones]],instituciones[[idinstituciones]:[nombre]],2,)</f>
        <v>Hospital Sor Maria Ludovica de La Plata</v>
      </c>
      <c r="E594" s="2" t="s">
        <v>64</v>
      </c>
      <c r="F594" s="2" t="s">
        <v>34</v>
      </c>
      <c r="G594" s="2" t="s">
        <v>59</v>
      </c>
      <c r="H594" s="2" t="s">
        <v>36</v>
      </c>
      <c r="I594" s="2" t="s">
        <v>45</v>
      </c>
      <c r="J594" s="2" t="s">
        <v>35</v>
      </c>
      <c r="K594" s="2"/>
      <c r="L594" s="2" t="s">
        <v>39</v>
      </c>
      <c r="M594" s="2" t="s">
        <v>70</v>
      </c>
      <c r="N594" s="2" t="s">
        <v>35</v>
      </c>
      <c r="O594" s="2" t="s">
        <v>36</v>
      </c>
      <c r="P594" s="2" t="s">
        <v>36</v>
      </c>
      <c r="Q594" s="2" t="s">
        <v>176</v>
      </c>
      <c r="R594" s="2" t="s">
        <v>118</v>
      </c>
      <c r="S594" s="2" t="s">
        <v>45</v>
      </c>
      <c r="T594" s="2" t="s">
        <v>46</v>
      </c>
      <c r="U594" s="2" t="s">
        <v>42</v>
      </c>
      <c r="V594" s="2" t="s">
        <v>42</v>
      </c>
      <c r="W594" s="2" t="s">
        <v>46</v>
      </c>
      <c r="X594" s="2" t="s">
        <v>65</v>
      </c>
      <c r="Y594" s="2" t="s">
        <v>79</v>
      </c>
      <c r="Z594" s="2" t="s">
        <v>281</v>
      </c>
      <c r="AA594" s="2" t="s">
        <v>35</v>
      </c>
      <c r="AB594" s="2" t="s">
        <v>36</v>
      </c>
      <c r="AC594" s="2"/>
      <c r="AD594" s="2"/>
      <c r="AE594">
        <v>2430</v>
      </c>
      <c r="AF594" s="2" t="s">
        <v>35</v>
      </c>
      <c r="AG594" s="2" t="s">
        <v>49</v>
      </c>
      <c r="AH594" s="2">
        <v>1</v>
      </c>
      <c r="AI594" s="2" t="str">
        <f>VLOOKUP(seguimiento[[#This Row],[vitamiad]],vitaminad[[id]:[valor]],2,)</f>
        <v>No realizado</v>
      </c>
      <c r="AJ594" s="2" t="s">
        <v>37</v>
      </c>
      <c r="AK594" s="2" t="s">
        <v>45</v>
      </c>
    </row>
    <row r="595" spans="1:37" x14ac:dyDescent="0.3">
      <c r="A595">
        <v>343</v>
      </c>
      <c r="B595" s="1">
        <v>43084</v>
      </c>
      <c r="C595">
        <v>24</v>
      </c>
      <c r="D595" t="str">
        <f>VLOOKUP(seguimiento[[#This Row],[idinstituciones]],instituciones[[idinstituciones]:[nombre]],2,)</f>
        <v>Hospital Sor Maria Ludovica de La Plata</v>
      </c>
      <c r="E595" s="2" t="s">
        <v>33</v>
      </c>
      <c r="F595" s="2" t="s">
        <v>58</v>
      </c>
      <c r="G595" s="2" t="s">
        <v>59</v>
      </c>
      <c r="H595" s="2" t="s">
        <v>36</v>
      </c>
      <c r="I595" s="2" t="s">
        <v>45</v>
      </c>
      <c r="J595" s="2" t="s">
        <v>35</v>
      </c>
      <c r="K595" s="2"/>
      <c r="L595" s="2" t="s">
        <v>39</v>
      </c>
      <c r="M595" s="2"/>
      <c r="N595" s="2" t="s">
        <v>35</v>
      </c>
      <c r="O595" s="2" t="s">
        <v>36</v>
      </c>
      <c r="P595" s="2" t="s">
        <v>36</v>
      </c>
      <c r="Q595" s="2" t="s">
        <v>34</v>
      </c>
      <c r="R595" s="2" t="s">
        <v>118</v>
      </c>
      <c r="S595" s="2" t="s">
        <v>37</v>
      </c>
      <c r="T595" s="2" t="s">
        <v>45</v>
      </c>
      <c r="U595" s="2" t="s">
        <v>42</v>
      </c>
      <c r="V595" s="2" t="s">
        <v>42</v>
      </c>
      <c r="W595" s="2" t="s">
        <v>45</v>
      </c>
      <c r="X595" s="2" t="s">
        <v>65</v>
      </c>
      <c r="Y595" s="2" t="s">
        <v>79</v>
      </c>
      <c r="Z595" s="2" t="s">
        <v>281</v>
      </c>
      <c r="AA595" s="2" t="s">
        <v>35</v>
      </c>
      <c r="AB595" s="2" t="s">
        <v>36</v>
      </c>
      <c r="AC595" s="2"/>
      <c r="AD595" s="2"/>
      <c r="AE595">
        <v>2676</v>
      </c>
      <c r="AF595" s="2" t="s">
        <v>35</v>
      </c>
      <c r="AG595" s="2" t="s">
        <v>49</v>
      </c>
      <c r="AH595" s="2">
        <v>3</v>
      </c>
      <c r="AI595" s="2" t="str">
        <f>VLOOKUP(seguimiento[[#This Row],[vitamiad]],vitaminad[[id]:[valor]],2,)</f>
        <v>Bajo</v>
      </c>
      <c r="AJ595" s="2" t="s">
        <v>46</v>
      </c>
      <c r="AK595" s="2" t="s">
        <v>45</v>
      </c>
    </row>
    <row r="596" spans="1:37" x14ac:dyDescent="0.3">
      <c r="A596">
        <v>343</v>
      </c>
      <c r="B596" s="1">
        <v>43251</v>
      </c>
      <c r="C596">
        <v>24</v>
      </c>
      <c r="D596" t="str">
        <f>VLOOKUP(seguimiento[[#This Row],[idinstituciones]],instituciones[[idinstituciones]:[nombre]],2,)</f>
        <v>Hospital Sor Maria Ludovica de La Plata</v>
      </c>
      <c r="E596" s="2" t="s">
        <v>33</v>
      </c>
      <c r="F596" s="2" t="s">
        <v>34</v>
      </c>
      <c r="G596" s="2" t="s">
        <v>59</v>
      </c>
      <c r="H596" s="2" t="s">
        <v>36</v>
      </c>
      <c r="I596" s="2" t="s">
        <v>45</v>
      </c>
      <c r="J596" s="2" t="s">
        <v>35</v>
      </c>
      <c r="K596" s="2"/>
      <c r="L596" s="2" t="s">
        <v>39</v>
      </c>
      <c r="M596" s="2"/>
      <c r="N596" s="2" t="s">
        <v>35</v>
      </c>
      <c r="O596" s="2" t="s">
        <v>36</v>
      </c>
      <c r="P596" s="2" t="s">
        <v>36</v>
      </c>
      <c r="Q596" s="2"/>
      <c r="R596" s="2" t="s">
        <v>118</v>
      </c>
      <c r="S596" s="2" t="s">
        <v>45</v>
      </c>
      <c r="T596" s="2" t="s">
        <v>37</v>
      </c>
      <c r="U596" s="2" t="s">
        <v>42</v>
      </c>
      <c r="V596" s="2" t="s">
        <v>42</v>
      </c>
      <c r="W596" s="2" t="s">
        <v>45</v>
      </c>
      <c r="X596" s="2" t="s">
        <v>65</v>
      </c>
      <c r="Y596" s="2" t="s">
        <v>47</v>
      </c>
      <c r="Z596" s="2" t="s">
        <v>281</v>
      </c>
      <c r="AA596" s="2" t="s">
        <v>35</v>
      </c>
      <c r="AB596" s="2" t="s">
        <v>36</v>
      </c>
      <c r="AC596" s="2"/>
      <c r="AD596" s="2"/>
      <c r="AE596">
        <v>3242</v>
      </c>
      <c r="AF596" s="2" t="s">
        <v>35</v>
      </c>
      <c r="AG596" s="2" t="s">
        <v>45</v>
      </c>
      <c r="AH596" s="2">
        <v>1</v>
      </c>
      <c r="AI596" s="2" t="str">
        <f>VLOOKUP(seguimiento[[#This Row],[vitamiad]],vitaminad[[id]:[valor]],2,)</f>
        <v>No realizado</v>
      </c>
      <c r="AJ596" s="2" t="s">
        <v>37</v>
      </c>
      <c r="AK596" s="2" t="s">
        <v>49</v>
      </c>
    </row>
    <row r="597" spans="1:37" x14ac:dyDescent="0.3">
      <c r="A597">
        <v>343</v>
      </c>
      <c r="B597" s="1">
        <v>43613</v>
      </c>
      <c r="C597">
        <v>24</v>
      </c>
      <c r="D597" t="str">
        <f>VLOOKUP(seguimiento[[#This Row],[idinstituciones]],instituciones[[idinstituciones]:[nombre]],2,)</f>
        <v>Hospital Sor Maria Ludovica de La Plata</v>
      </c>
      <c r="E597" s="2" t="s">
        <v>33</v>
      </c>
      <c r="F597" s="2" t="s">
        <v>34</v>
      </c>
      <c r="G597" s="2" t="s">
        <v>51</v>
      </c>
      <c r="H597" s="2" t="s">
        <v>36</v>
      </c>
      <c r="I597" s="2" t="s">
        <v>45</v>
      </c>
      <c r="J597" s="2" t="s">
        <v>35</v>
      </c>
      <c r="K597" s="2"/>
      <c r="L597" s="2" t="s">
        <v>39</v>
      </c>
      <c r="M597" s="2"/>
      <c r="N597" s="2"/>
      <c r="O597" s="2" t="s">
        <v>36</v>
      </c>
      <c r="P597" s="2" t="s">
        <v>36</v>
      </c>
      <c r="Q597" s="2" t="s">
        <v>34</v>
      </c>
      <c r="R597" s="2" t="s">
        <v>89</v>
      </c>
      <c r="S597" s="2" t="s">
        <v>45</v>
      </c>
      <c r="T597" s="2" t="s">
        <v>46</v>
      </c>
      <c r="U597" s="2" t="s">
        <v>42</v>
      </c>
      <c r="V597" s="2" t="s">
        <v>42</v>
      </c>
      <c r="W597" s="2" t="s">
        <v>37</v>
      </c>
      <c r="X597" s="2" t="s">
        <v>65</v>
      </c>
      <c r="Y597" s="2" t="s">
        <v>79</v>
      </c>
      <c r="Z597" s="2" t="s">
        <v>281</v>
      </c>
      <c r="AA597" s="2" t="s">
        <v>35</v>
      </c>
      <c r="AB597" s="2" t="s">
        <v>36</v>
      </c>
      <c r="AC597" s="2"/>
      <c r="AD597" s="2"/>
      <c r="AE597">
        <v>3221</v>
      </c>
      <c r="AF597" s="2" t="s">
        <v>35</v>
      </c>
      <c r="AG597" s="2" t="s">
        <v>45</v>
      </c>
      <c r="AH597" s="2">
        <v>3</v>
      </c>
      <c r="AI597" s="2" t="str">
        <f>VLOOKUP(seguimiento[[#This Row],[vitamiad]],vitaminad[[id]:[valor]],2,)</f>
        <v>Bajo</v>
      </c>
      <c r="AJ597" s="2" t="s">
        <v>37</v>
      </c>
      <c r="AK597" s="2" t="s">
        <v>45</v>
      </c>
    </row>
    <row r="598" spans="1:37" x14ac:dyDescent="0.3">
      <c r="A598">
        <v>344</v>
      </c>
      <c r="B598" s="1">
        <v>40857</v>
      </c>
      <c r="C598">
        <v>24</v>
      </c>
      <c r="D598" t="str">
        <f>VLOOKUP(seguimiento[[#This Row],[idinstituciones]],instituciones[[idinstituciones]:[nombre]],2,)</f>
        <v>Hospital Sor Maria Ludovica de La Plata</v>
      </c>
      <c r="E598" s="2" t="s">
        <v>33</v>
      </c>
      <c r="F598" s="2" t="s">
        <v>34</v>
      </c>
      <c r="G598" s="2" t="s">
        <v>35</v>
      </c>
      <c r="H598" s="2" t="s">
        <v>36</v>
      </c>
      <c r="I598" s="2" t="s">
        <v>37</v>
      </c>
      <c r="J598" s="2" t="s">
        <v>35</v>
      </c>
      <c r="K598" s="2" t="s">
        <v>63</v>
      </c>
      <c r="L598" s="2" t="s">
        <v>39</v>
      </c>
      <c r="M598" s="2"/>
      <c r="N598" s="2" t="s">
        <v>35</v>
      </c>
      <c r="O598" s="2" t="s">
        <v>36</v>
      </c>
      <c r="P598" s="2" t="s">
        <v>42</v>
      </c>
      <c r="Q598" s="2" t="s">
        <v>34</v>
      </c>
      <c r="R598" s="2" t="s">
        <v>40</v>
      </c>
      <c r="S598" s="2" t="s">
        <v>45</v>
      </c>
      <c r="T598" s="2" t="s">
        <v>45</v>
      </c>
      <c r="U598" s="2" t="s">
        <v>42</v>
      </c>
      <c r="V598" s="2" t="s">
        <v>42</v>
      </c>
      <c r="W598" s="2" t="s">
        <v>37</v>
      </c>
      <c r="X598" s="2" t="s">
        <v>65</v>
      </c>
      <c r="Y598" s="2" t="s">
        <v>54</v>
      </c>
      <c r="Z598" s="2" t="s">
        <v>281</v>
      </c>
      <c r="AA598" s="2" t="s">
        <v>35</v>
      </c>
      <c r="AB598" s="2" t="s">
        <v>36</v>
      </c>
      <c r="AC598" s="2"/>
      <c r="AD598" s="2"/>
      <c r="AE598">
        <v>868</v>
      </c>
      <c r="AF598" s="2" t="s">
        <v>36</v>
      </c>
      <c r="AG598" s="2" t="s">
        <v>36</v>
      </c>
      <c r="AH598" s="2"/>
      <c r="AI598" s="2"/>
      <c r="AJ598" s="2" t="s">
        <v>36</v>
      </c>
      <c r="AK598" s="2" t="s">
        <v>36</v>
      </c>
    </row>
    <row r="599" spans="1:37" x14ac:dyDescent="0.3">
      <c r="A599">
        <v>344</v>
      </c>
      <c r="B599" s="1">
        <v>41227</v>
      </c>
      <c r="C599">
        <v>24</v>
      </c>
      <c r="D599" t="str">
        <f>VLOOKUP(seguimiento[[#This Row],[idinstituciones]],instituciones[[idinstituciones]:[nombre]],2,)</f>
        <v>Hospital Sor Maria Ludovica de La Plata</v>
      </c>
      <c r="E599" s="2" t="s">
        <v>35</v>
      </c>
      <c r="F599" s="2" t="s">
        <v>34</v>
      </c>
      <c r="G599" s="2" t="s">
        <v>35</v>
      </c>
      <c r="H599" s="2" t="s">
        <v>36</v>
      </c>
      <c r="I599" s="2" t="s">
        <v>37</v>
      </c>
      <c r="J599" s="2" t="s">
        <v>35</v>
      </c>
      <c r="K599" s="2" t="s">
        <v>61</v>
      </c>
      <c r="L599" s="2" t="s">
        <v>39</v>
      </c>
      <c r="M599" s="2" t="s">
        <v>70</v>
      </c>
      <c r="N599" s="2" t="s">
        <v>35</v>
      </c>
      <c r="O599" s="2" t="s">
        <v>36</v>
      </c>
      <c r="P599" s="2" t="s">
        <v>42</v>
      </c>
      <c r="Q599" s="2"/>
      <c r="R599" s="2" t="s">
        <v>40</v>
      </c>
      <c r="S599" s="2" t="s">
        <v>45</v>
      </c>
      <c r="T599" s="2" t="s">
        <v>37</v>
      </c>
      <c r="U599" s="2" t="s">
        <v>42</v>
      </c>
      <c r="V599" s="2" t="s">
        <v>42</v>
      </c>
      <c r="W599" s="2" t="s">
        <v>37</v>
      </c>
      <c r="X599" s="2" t="s">
        <v>43</v>
      </c>
      <c r="Y599" s="2" t="s">
        <v>54</v>
      </c>
      <c r="Z599" s="2" t="s">
        <v>281</v>
      </c>
      <c r="AA599" s="2" t="s">
        <v>35</v>
      </c>
      <c r="AB599" s="2" t="s">
        <v>36</v>
      </c>
      <c r="AC599" s="2"/>
      <c r="AD599" s="2"/>
      <c r="AE599">
        <v>1807</v>
      </c>
      <c r="AF599" s="2" t="s">
        <v>36</v>
      </c>
      <c r="AG599" s="2" t="s">
        <v>36</v>
      </c>
      <c r="AH599" s="2"/>
      <c r="AI599" s="2"/>
      <c r="AJ599" s="2" t="s">
        <v>36</v>
      </c>
      <c r="AK599" s="2" t="s">
        <v>36</v>
      </c>
    </row>
    <row r="600" spans="1:37" x14ac:dyDescent="0.3">
      <c r="A600">
        <v>344</v>
      </c>
      <c r="B600" s="1">
        <v>41588</v>
      </c>
      <c r="C600">
        <v>24</v>
      </c>
      <c r="D600" t="str">
        <f>VLOOKUP(seguimiento[[#This Row],[idinstituciones]],instituciones[[idinstituciones]:[nombre]],2,)</f>
        <v>Hospital Sor Maria Ludovica de La Plata</v>
      </c>
      <c r="E600" s="2" t="s">
        <v>33</v>
      </c>
      <c r="F600" s="2" t="s">
        <v>34</v>
      </c>
      <c r="G600" s="2" t="s">
        <v>35</v>
      </c>
      <c r="H600" s="2" t="s">
        <v>36</v>
      </c>
      <c r="I600" s="2" t="s">
        <v>37</v>
      </c>
      <c r="J600" s="2" t="s">
        <v>35</v>
      </c>
      <c r="K600" s="2" t="s">
        <v>61</v>
      </c>
      <c r="L600" s="2" t="s">
        <v>39</v>
      </c>
      <c r="M600" s="2" t="s">
        <v>70</v>
      </c>
      <c r="N600" s="2" t="s">
        <v>35</v>
      </c>
      <c r="O600" s="2" t="s">
        <v>36</v>
      </c>
      <c r="P600" s="2" t="s">
        <v>36</v>
      </c>
      <c r="Q600" s="2"/>
      <c r="R600" s="2" t="s">
        <v>40</v>
      </c>
      <c r="S600" s="2" t="s">
        <v>45</v>
      </c>
      <c r="T600" s="2" t="s">
        <v>37</v>
      </c>
      <c r="U600" s="2" t="s">
        <v>42</v>
      </c>
      <c r="V600" s="2" t="s">
        <v>42</v>
      </c>
      <c r="W600" s="2" t="s">
        <v>42</v>
      </c>
      <c r="X600" s="2" t="s">
        <v>65</v>
      </c>
      <c r="Y600" s="2" t="s">
        <v>54</v>
      </c>
      <c r="Z600" s="2" t="s">
        <v>281</v>
      </c>
      <c r="AA600" s="2" t="s">
        <v>35</v>
      </c>
      <c r="AB600" s="2" t="s">
        <v>36</v>
      </c>
      <c r="AC600" s="2"/>
      <c r="AD600" s="2"/>
      <c r="AE600">
        <v>626</v>
      </c>
      <c r="AF600" s="2" t="s">
        <v>36</v>
      </c>
      <c r="AG600" s="2" t="s">
        <v>36</v>
      </c>
      <c r="AH600" s="2"/>
      <c r="AI600" s="2"/>
      <c r="AJ600" s="2" t="s">
        <v>36</v>
      </c>
      <c r="AK600" s="2" t="s">
        <v>36</v>
      </c>
    </row>
    <row r="601" spans="1:37" x14ac:dyDescent="0.3">
      <c r="A601">
        <v>344</v>
      </c>
      <c r="B601" s="1">
        <v>41983</v>
      </c>
      <c r="C601">
        <v>24</v>
      </c>
      <c r="D601" t="str">
        <f>VLOOKUP(seguimiento[[#This Row],[idinstituciones]],instituciones[[idinstituciones]:[nombre]],2,)</f>
        <v>Hospital Sor Maria Ludovica de La Plata</v>
      </c>
      <c r="E601" s="2" t="s">
        <v>33</v>
      </c>
      <c r="F601" s="2" t="s">
        <v>34</v>
      </c>
      <c r="G601" s="2" t="s">
        <v>35</v>
      </c>
      <c r="H601" s="2" t="s">
        <v>36</v>
      </c>
      <c r="I601" s="2" t="s">
        <v>37</v>
      </c>
      <c r="J601" s="2" t="s">
        <v>35</v>
      </c>
      <c r="K601" s="2" t="s">
        <v>61</v>
      </c>
      <c r="L601" s="2" t="s">
        <v>39</v>
      </c>
      <c r="M601" s="2" t="s">
        <v>70</v>
      </c>
      <c r="N601" s="2" t="s">
        <v>35</v>
      </c>
      <c r="O601" s="2" t="s">
        <v>36</v>
      </c>
      <c r="P601" s="2" t="s">
        <v>36</v>
      </c>
      <c r="Q601" s="2"/>
      <c r="R601" s="2" t="s">
        <v>40</v>
      </c>
      <c r="S601" s="2" t="s">
        <v>45</v>
      </c>
      <c r="T601" s="2" t="s">
        <v>45</v>
      </c>
      <c r="U601" s="2" t="s">
        <v>42</v>
      </c>
      <c r="V601" s="2" t="s">
        <v>36</v>
      </c>
      <c r="W601" s="2" t="s">
        <v>45</v>
      </c>
      <c r="X601" s="2" t="s">
        <v>65</v>
      </c>
      <c r="Y601" s="2" t="s">
        <v>54</v>
      </c>
      <c r="Z601" s="2" t="s">
        <v>281</v>
      </c>
      <c r="AA601" s="2" t="s">
        <v>35</v>
      </c>
      <c r="AB601" s="2" t="s">
        <v>36</v>
      </c>
      <c r="AC601" s="2"/>
      <c r="AD601" s="2"/>
      <c r="AE601">
        <v>1527</v>
      </c>
      <c r="AF601" s="2" t="s">
        <v>36</v>
      </c>
      <c r="AG601" s="2" t="s">
        <v>36</v>
      </c>
      <c r="AH601" s="2"/>
      <c r="AI601" s="2"/>
      <c r="AJ601" s="2" t="s">
        <v>36</v>
      </c>
      <c r="AK601" s="2" t="s">
        <v>36</v>
      </c>
    </row>
    <row r="602" spans="1:37" x14ac:dyDescent="0.3">
      <c r="A602">
        <v>345</v>
      </c>
      <c r="B602" s="1">
        <v>40882</v>
      </c>
      <c r="C602">
        <v>24</v>
      </c>
      <c r="D602" t="str">
        <f>VLOOKUP(seguimiento[[#This Row],[idinstituciones]],instituciones[[idinstituciones]:[nombre]],2,)</f>
        <v>Hospital Sor Maria Ludovica de La Plata</v>
      </c>
      <c r="E602" s="2" t="s">
        <v>64</v>
      </c>
      <c r="F602" s="2" t="s">
        <v>34</v>
      </c>
      <c r="G602" s="2" t="s">
        <v>59</v>
      </c>
      <c r="H602" s="2" t="s">
        <v>36</v>
      </c>
      <c r="I602" s="2" t="s">
        <v>37</v>
      </c>
      <c r="J602" s="2" t="s">
        <v>35</v>
      </c>
      <c r="K602" s="2" t="s">
        <v>63</v>
      </c>
      <c r="L602" s="2" t="s">
        <v>39</v>
      </c>
      <c r="M602" s="2"/>
      <c r="N602" s="2" t="s">
        <v>35</v>
      </c>
      <c r="O602" s="2" t="s">
        <v>36</v>
      </c>
      <c r="P602" s="2" t="s">
        <v>42</v>
      </c>
      <c r="Q602" s="2" t="s">
        <v>34</v>
      </c>
      <c r="R602" s="2" t="s">
        <v>40</v>
      </c>
      <c r="S602" s="2" t="s">
        <v>37</v>
      </c>
      <c r="T602" s="2" t="s">
        <v>45</v>
      </c>
      <c r="U602" s="2" t="s">
        <v>42</v>
      </c>
      <c r="V602" s="2" t="s">
        <v>42</v>
      </c>
      <c r="W602" s="2" t="s">
        <v>37</v>
      </c>
      <c r="X602" s="2" t="s">
        <v>65</v>
      </c>
      <c r="Y602" s="2" t="s">
        <v>54</v>
      </c>
      <c r="Z602" s="2" t="s">
        <v>281</v>
      </c>
      <c r="AA602" s="2" t="s">
        <v>35</v>
      </c>
      <c r="AB602" s="2" t="s">
        <v>36</v>
      </c>
      <c r="AC602" s="2"/>
      <c r="AD602" s="2"/>
      <c r="AE602">
        <v>1262</v>
      </c>
      <c r="AF602" s="2" t="s">
        <v>36</v>
      </c>
      <c r="AG602" s="2" t="s">
        <v>36</v>
      </c>
      <c r="AH602" s="2"/>
      <c r="AI602" s="2"/>
      <c r="AJ602" s="2" t="s">
        <v>36</v>
      </c>
      <c r="AK602" s="2" t="s">
        <v>36</v>
      </c>
    </row>
    <row r="603" spans="1:37" x14ac:dyDescent="0.3">
      <c r="A603">
        <v>345</v>
      </c>
      <c r="B603" s="1">
        <v>41257</v>
      </c>
      <c r="C603">
        <v>24</v>
      </c>
      <c r="D603" t="str">
        <f>VLOOKUP(seguimiento[[#This Row],[idinstituciones]],instituciones[[idinstituciones]:[nombre]],2,)</f>
        <v>Hospital Sor Maria Ludovica de La Plata</v>
      </c>
      <c r="E603" s="2" t="s">
        <v>33</v>
      </c>
      <c r="F603" s="2" t="s">
        <v>34</v>
      </c>
      <c r="G603" s="2" t="s">
        <v>59</v>
      </c>
      <c r="H603" s="2" t="s">
        <v>36</v>
      </c>
      <c r="I603" s="2" t="s">
        <v>37</v>
      </c>
      <c r="J603" s="2" t="s">
        <v>35</v>
      </c>
      <c r="K603" s="2" t="s">
        <v>61</v>
      </c>
      <c r="L603" s="2" t="s">
        <v>39</v>
      </c>
      <c r="M603" s="2" t="s">
        <v>70</v>
      </c>
      <c r="N603" s="2" t="s">
        <v>35</v>
      </c>
      <c r="O603" s="2" t="s">
        <v>36</v>
      </c>
      <c r="P603" s="2" t="s">
        <v>42</v>
      </c>
      <c r="Q603" s="2"/>
      <c r="R603" s="2" t="s">
        <v>40</v>
      </c>
      <c r="S603" s="2" t="s">
        <v>45</v>
      </c>
      <c r="T603" s="2" t="s">
        <v>37</v>
      </c>
      <c r="U603" s="2" t="s">
        <v>42</v>
      </c>
      <c r="V603" s="2" t="s">
        <v>42</v>
      </c>
      <c r="W603" s="2" t="s">
        <v>37</v>
      </c>
      <c r="X603" s="2" t="s">
        <v>65</v>
      </c>
      <c r="Y603" s="2" t="s">
        <v>54</v>
      </c>
      <c r="Z603" s="2" t="s">
        <v>281</v>
      </c>
      <c r="AA603" s="2" t="s">
        <v>35</v>
      </c>
      <c r="AB603" s="2" t="s">
        <v>36</v>
      </c>
      <c r="AC603" s="2"/>
      <c r="AD603" s="2"/>
      <c r="AE603">
        <v>525</v>
      </c>
      <c r="AF603" s="2" t="s">
        <v>36</v>
      </c>
      <c r="AG603" s="2" t="s">
        <v>36</v>
      </c>
      <c r="AH603" s="2"/>
      <c r="AI603" s="2"/>
      <c r="AJ603" s="2" t="s">
        <v>36</v>
      </c>
      <c r="AK603" s="2" t="s">
        <v>36</v>
      </c>
    </row>
    <row r="604" spans="1:37" x14ac:dyDescent="0.3">
      <c r="A604">
        <v>345</v>
      </c>
      <c r="B604" s="1">
        <v>41592</v>
      </c>
      <c r="C604">
        <v>24</v>
      </c>
      <c r="D604" t="str">
        <f>VLOOKUP(seguimiento[[#This Row],[idinstituciones]],instituciones[[idinstituciones]:[nombre]],2,)</f>
        <v>Hospital Sor Maria Ludovica de La Plata</v>
      </c>
      <c r="E604" s="2" t="s">
        <v>64</v>
      </c>
      <c r="F604" s="2" t="s">
        <v>58</v>
      </c>
      <c r="G604" s="2" t="s">
        <v>51</v>
      </c>
      <c r="H604" s="2" t="s">
        <v>36</v>
      </c>
      <c r="I604" s="2" t="s">
        <v>37</v>
      </c>
      <c r="J604" s="2" t="s">
        <v>35</v>
      </c>
      <c r="K604" s="2" t="s">
        <v>61</v>
      </c>
      <c r="L604" s="2" t="s">
        <v>39</v>
      </c>
      <c r="M604" s="2" t="s">
        <v>70</v>
      </c>
      <c r="N604" s="2" t="s">
        <v>35</v>
      </c>
      <c r="O604" s="2" t="s">
        <v>36</v>
      </c>
      <c r="P604" s="2" t="s">
        <v>36</v>
      </c>
      <c r="Q604" s="2"/>
      <c r="R604" s="2" t="s">
        <v>40</v>
      </c>
      <c r="S604" s="2" t="s">
        <v>45</v>
      </c>
      <c r="T604" s="2" t="s">
        <v>37</v>
      </c>
      <c r="U604" s="2" t="s">
        <v>42</v>
      </c>
      <c r="V604" s="2" t="s">
        <v>36</v>
      </c>
      <c r="W604" s="2" t="s">
        <v>37</v>
      </c>
      <c r="X604" s="2" t="s">
        <v>65</v>
      </c>
      <c r="Y604" s="2" t="s">
        <v>54</v>
      </c>
      <c r="Z604" s="2" t="s">
        <v>35</v>
      </c>
      <c r="AA604" s="2" t="s">
        <v>35</v>
      </c>
      <c r="AB604" s="2" t="s">
        <v>36</v>
      </c>
      <c r="AC604" s="2"/>
      <c r="AD604" s="2"/>
      <c r="AE604">
        <v>540</v>
      </c>
      <c r="AF604" s="2" t="s">
        <v>36</v>
      </c>
      <c r="AG604" s="2" t="s">
        <v>36</v>
      </c>
      <c r="AH604" s="2"/>
      <c r="AI604" s="2"/>
      <c r="AJ604" s="2" t="s">
        <v>36</v>
      </c>
      <c r="AK604" s="2" t="s">
        <v>36</v>
      </c>
    </row>
    <row r="605" spans="1:37" x14ac:dyDescent="0.3">
      <c r="A605">
        <v>345</v>
      </c>
      <c r="B605" s="1">
        <v>41983</v>
      </c>
      <c r="C605">
        <v>24</v>
      </c>
      <c r="D605" t="str">
        <f>VLOOKUP(seguimiento[[#This Row],[idinstituciones]],instituciones[[idinstituciones]:[nombre]],2,)</f>
        <v>Hospital Sor Maria Ludovica de La Plata</v>
      </c>
      <c r="E605" s="2" t="s">
        <v>64</v>
      </c>
      <c r="F605" s="2" t="s">
        <v>58</v>
      </c>
      <c r="G605" s="2" t="s">
        <v>51</v>
      </c>
      <c r="H605" s="2" t="s">
        <v>36</v>
      </c>
      <c r="I605" s="2" t="s">
        <v>37</v>
      </c>
      <c r="J605" s="2" t="s">
        <v>35</v>
      </c>
      <c r="K605" s="2" t="s">
        <v>61</v>
      </c>
      <c r="L605" s="2" t="s">
        <v>39</v>
      </c>
      <c r="M605" s="2" t="s">
        <v>70</v>
      </c>
      <c r="N605" s="2" t="s">
        <v>35</v>
      </c>
      <c r="O605" s="2" t="s">
        <v>36</v>
      </c>
      <c r="P605" s="2" t="s">
        <v>36</v>
      </c>
      <c r="Q605" s="2"/>
      <c r="R605" s="2" t="s">
        <v>40</v>
      </c>
      <c r="S605" s="2" t="s">
        <v>45</v>
      </c>
      <c r="T605" s="2" t="s">
        <v>45</v>
      </c>
      <c r="U605" s="2" t="s">
        <v>45</v>
      </c>
      <c r="V605" s="2" t="s">
        <v>45</v>
      </c>
      <c r="W605" s="2" t="s">
        <v>45</v>
      </c>
      <c r="X605" s="2" t="s">
        <v>65</v>
      </c>
      <c r="Y605" s="2" t="s">
        <v>54</v>
      </c>
      <c r="Z605" s="2" t="s">
        <v>281</v>
      </c>
      <c r="AA605" s="2" t="s">
        <v>35</v>
      </c>
      <c r="AB605" s="2" t="s">
        <v>36</v>
      </c>
      <c r="AC605" s="2"/>
      <c r="AD605" s="2"/>
      <c r="AE605">
        <v>610</v>
      </c>
      <c r="AF605" s="2" t="s">
        <v>36</v>
      </c>
      <c r="AG605" s="2" t="s">
        <v>36</v>
      </c>
      <c r="AH605" s="2"/>
      <c r="AI605" s="2"/>
      <c r="AJ605" s="2" t="s">
        <v>36</v>
      </c>
      <c r="AK605" s="2" t="s">
        <v>36</v>
      </c>
    </row>
    <row r="606" spans="1:37" x14ac:dyDescent="0.3">
      <c r="A606">
        <v>346</v>
      </c>
      <c r="B606" s="1">
        <v>40878</v>
      </c>
      <c r="C606">
        <v>24</v>
      </c>
      <c r="D606" t="str">
        <f>VLOOKUP(seguimiento[[#This Row],[idinstituciones]],instituciones[[idinstituciones]:[nombre]],2,)</f>
        <v>Hospital Sor Maria Ludovica de La Plata</v>
      </c>
      <c r="E606" s="2" t="s">
        <v>33</v>
      </c>
      <c r="F606" s="2" t="s">
        <v>34</v>
      </c>
      <c r="G606" s="2" t="s">
        <v>35</v>
      </c>
      <c r="H606" s="2" t="s">
        <v>36</v>
      </c>
      <c r="I606" s="2" t="s">
        <v>45</v>
      </c>
      <c r="J606" s="2" t="s">
        <v>35</v>
      </c>
      <c r="K606" s="2"/>
      <c r="L606" s="2" t="s">
        <v>39</v>
      </c>
      <c r="M606" s="2"/>
      <c r="N606" s="2" t="s">
        <v>35</v>
      </c>
      <c r="O606" s="2" t="s">
        <v>36</v>
      </c>
      <c r="P606" s="2" t="s">
        <v>42</v>
      </c>
      <c r="Q606" s="2"/>
      <c r="R606" s="2" t="s">
        <v>40</v>
      </c>
      <c r="S606" s="2" t="s">
        <v>45</v>
      </c>
      <c r="T606" s="2" t="s">
        <v>48</v>
      </c>
      <c r="U606" s="2" t="s">
        <v>42</v>
      </c>
      <c r="V606" s="2" t="s">
        <v>42</v>
      </c>
      <c r="W606" s="2" t="s">
        <v>49</v>
      </c>
      <c r="X606" s="2" t="s">
        <v>43</v>
      </c>
      <c r="Y606" s="2" t="s">
        <v>36</v>
      </c>
      <c r="Z606" s="2" t="s">
        <v>281</v>
      </c>
      <c r="AA606" s="2" t="s">
        <v>35</v>
      </c>
      <c r="AB606" s="2" t="s">
        <v>36</v>
      </c>
      <c r="AC606" s="2"/>
      <c r="AD606" s="2"/>
      <c r="AE606">
        <v>1358</v>
      </c>
      <c r="AF606" s="2" t="s">
        <v>36</v>
      </c>
      <c r="AG606" s="2" t="s">
        <v>36</v>
      </c>
      <c r="AH606" s="2"/>
      <c r="AI606" s="2"/>
      <c r="AJ606" s="2" t="s">
        <v>36</v>
      </c>
      <c r="AK606" s="2" t="s">
        <v>36</v>
      </c>
    </row>
    <row r="607" spans="1:37" x14ac:dyDescent="0.3">
      <c r="A607">
        <v>346</v>
      </c>
      <c r="B607" s="1">
        <v>41258</v>
      </c>
      <c r="C607">
        <v>24</v>
      </c>
      <c r="D607" t="str">
        <f>VLOOKUP(seguimiento[[#This Row],[idinstituciones]],instituciones[[idinstituciones]:[nombre]],2,)</f>
        <v>Hospital Sor Maria Ludovica de La Plata</v>
      </c>
      <c r="E607" s="2" t="s">
        <v>33</v>
      </c>
      <c r="F607" s="2" t="s">
        <v>34</v>
      </c>
      <c r="G607" s="2" t="s">
        <v>35</v>
      </c>
      <c r="H607" s="2" t="s">
        <v>36</v>
      </c>
      <c r="I607" s="2" t="s">
        <v>45</v>
      </c>
      <c r="J607" s="2" t="s">
        <v>35</v>
      </c>
      <c r="K607" s="2" t="s">
        <v>38</v>
      </c>
      <c r="L607" s="2" t="s">
        <v>39</v>
      </c>
      <c r="M607" s="2"/>
      <c r="N607" s="2" t="s">
        <v>35</v>
      </c>
      <c r="O607" s="2" t="s">
        <v>36</v>
      </c>
      <c r="P607" s="2" t="s">
        <v>42</v>
      </c>
      <c r="Q607" s="2"/>
      <c r="R607" s="2" t="s">
        <v>40</v>
      </c>
      <c r="S607" s="2" t="s">
        <v>45</v>
      </c>
      <c r="T607" s="2" t="s">
        <v>49</v>
      </c>
      <c r="U607" s="2" t="s">
        <v>42</v>
      </c>
      <c r="V607" s="2" t="s">
        <v>42</v>
      </c>
      <c r="W607" s="2" t="s">
        <v>46</v>
      </c>
      <c r="X607" s="2" t="s">
        <v>43</v>
      </c>
      <c r="Y607" s="2" t="s">
        <v>54</v>
      </c>
      <c r="Z607" s="2" t="s">
        <v>281</v>
      </c>
      <c r="AA607" s="2" t="s">
        <v>35</v>
      </c>
      <c r="AB607" s="2" t="s">
        <v>36</v>
      </c>
      <c r="AC607" s="2"/>
      <c r="AD607" s="2"/>
      <c r="AE607">
        <v>855</v>
      </c>
      <c r="AF607" s="2" t="s">
        <v>36</v>
      </c>
      <c r="AG607" s="2" t="s">
        <v>36</v>
      </c>
      <c r="AH607" s="2"/>
      <c r="AI607" s="2"/>
      <c r="AJ607" s="2" t="s">
        <v>36</v>
      </c>
      <c r="AK607" s="2" t="s">
        <v>36</v>
      </c>
    </row>
    <row r="608" spans="1:37" x14ac:dyDescent="0.3">
      <c r="A608">
        <v>346</v>
      </c>
      <c r="B608" s="1">
        <v>41618</v>
      </c>
      <c r="C608">
        <v>24</v>
      </c>
      <c r="D608" t="str">
        <f>VLOOKUP(seguimiento[[#This Row],[idinstituciones]],instituciones[[idinstituciones]:[nombre]],2,)</f>
        <v>Hospital Sor Maria Ludovica de La Plata</v>
      </c>
      <c r="E608" s="2" t="s">
        <v>33</v>
      </c>
      <c r="F608" s="2" t="s">
        <v>34</v>
      </c>
      <c r="G608" s="2" t="s">
        <v>35</v>
      </c>
      <c r="H608" s="2" t="s">
        <v>36</v>
      </c>
      <c r="I608" s="2" t="s">
        <v>45</v>
      </c>
      <c r="J608" s="2" t="s">
        <v>35</v>
      </c>
      <c r="K608" s="2" t="s">
        <v>38</v>
      </c>
      <c r="L608" s="2" t="s">
        <v>39</v>
      </c>
      <c r="M608" s="2"/>
      <c r="N608" s="2" t="s">
        <v>35</v>
      </c>
      <c r="O608" s="2" t="s">
        <v>36</v>
      </c>
      <c r="P608" s="2" t="s">
        <v>36</v>
      </c>
      <c r="Q608" s="2"/>
      <c r="R608" s="2" t="s">
        <v>40</v>
      </c>
      <c r="S608" s="2" t="s">
        <v>45</v>
      </c>
      <c r="T608" s="2" t="s">
        <v>46</v>
      </c>
      <c r="U608" s="2" t="s">
        <v>42</v>
      </c>
      <c r="V608" s="2" t="s">
        <v>42</v>
      </c>
      <c r="W608" s="2" t="s">
        <v>46</v>
      </c>
      <c r="X608" s="2" t="s">
        <v>43</v>
      </c>
      <c r="Y608" s="2" t="s">
        <v>47</v>
      </c>
      <c r="Z608" s="2" t="s">
        <v>281</v>
      </c>
      <c r="AA608" s="2" t="s">
        <v>35</v>
      </c>
      <c r="AB608" s="2" t="s">
        <v>36</v>
      </c>
      <c r="AC608" s="2"/>
      <c r="AD608" s="2"/>
      <c r="AE608">
        <v>738</v>
      </c>
      <c r="AF608" s="2" t="s">
        <v>36</v>
      </c>
      <c r="AG608" s="2" t="s">
        <v>36</v>
      </c>
      <c r="AH608" s="2"/>
      <c r="AI608" s="2"/>
      <c r="AJ608" s="2" t="s">
        <v>36</v>
      </c>
      <c r="AK608" s="2" t="s">
        <v>36</v>
      </c>
    </row>
    <row r="609" spans="1:37" x14ac:dyDescent="0.3">
      <c r="A609">
        <v>346</v>
      </c>
      <c r="B609" s="1">
        <v>41853</v>
      </c>
      <c r="C609">
        <v>24</v>
      </c>
      <c r="D609" t="str">
        <f>VLOOKUP(seguimiento[[#This Row],[idinstituciones]],instituciones[[idinstituciones]:[nombre]],2,)</f>
        <v>Hospital Sor Maria Ludovica de La Plata</v>
      </c>
      <c r="E609" s="2" t="s">
        <v>33</v>
      </c>
      <c r="F609" s="2" t="s">
        <v>34</v>
      </c>
      <c r="G609" s="2" t="s">
        <v>35</v>
      </c>
      <c r="H609" s="2" t="s">
        <v>36</v>
      </c>
      <c r="I609" s="2" t="s">
        <v>45</v>
      </c>
      <c r="J609" s="2" t="s">
        <v>35</v>
      </c>
      <c r="K609" s="2" t="s">
        <v>38</v>
      </c>
      <c r="L609" s="2" t="s">
        <v>39</v>
      </c>
      <c r="M609" s="2"/>
      <c r="N609" s="2" t="s">
        <v>35</v>
      </c>
      <c r="O609" s="2" t="s">
        <v>36</v>
      </c>
      <c r="P609" s="2" t="s">
        <v>36</v>
      </c>
      <c r="Q609" s="2"/>
      <c r="R609" s="2" t="s">
        <v>40</v>
      </c>
      <c r="S609" s="2" t="s">
        <v>45</v>
      </c>
      <c r="T609" s="2" t="s">
        <v>37</v>
      </c>
      <c r="U609" s="2" t="s">
        <v>42</v>
      </c>
      <c r="V609" s="2" t="s">
        <v>42</v>
      </c>
      <c r="W609" s="2" t="s">
        <v>37</v>
      </c>
      <c r="X609" s="2" t="s">
        <v>43</v>
      </c>
      <c r="Y609" s="2" t="s">
        <v>36</v>
      </c>
      <c r="Z609" s="2" t="s">
        <v>281</v>
      </c>
      <c r="AA609" s="2" t="s">
        <v>35</v>
      </c>
      <c r="AB609" s="2" t="s">
        <v>36</v>
      </c>
      <c r="AC609" s="2"/>
      <c r="AD609" s="2"/>
      <c r="AE609">
        <v>871</v>
      </c>
      <c r="AF609" s="2" t="s">
        <v>36</v>
      </c>
      <c r="AG609" s="2" t="s">
        <v>36</v>
      </c>
      <c r="AH609" s="2"/>
      <c r="AI609" s="2"/>
      <c r="AJ609" s="2" t="s">
        <v>36</v>
      </c>
      <c r="AK609" s="2" t="s">
        <v>36</v>
      </c>
    </row>
    <row r="610" spans="1:37" x14ac:dyDescent="0.3">
      <c r="A610">
        <v>347</v>
      </c>
      <c r="B610" s="1">
        <v>40891</v>
      </c>
      <c r="C610">
        <v>24</v>
      </c>
      <c r="D610" t="str">
        <f>VLOOKUP(seguimiento[[#This Row],[idinstituciones]],instituciones[[idinstituciones]:[nombre]],2,)</f>
        <v>Hospital Sor Maria Ludovica de La Plata</v>
      </c>
      <c r="E610" s="2" t="s">
        <v>35</v>
      </c>
      <c r="F610" s="2" t="s">
        <v>34</v>
      </c>
      <c r="G610" s="2" t="s">
        <v>35</v>
      </c>
      <c r="H610" s="2" t="s">
        <v>36</v>
      </c>
      <c r="I610" s="2" t="s">
        <v>45</v>
      </c>
      <c r="J610" s="2" t="s">
        <v>35</v>
      </c>
      <c r="K610" s="2"/>
      <c r="L610" s="2" t="s">
        <v>39</v>
      </c>
      <c r="M610" s="2"/>
      <c r="N610" s="2" t="s">
        <v>35</v>
      </c>
      <c r="O610" s="2" t="s">
        <v>36</v>
      </c>
      <c r="P610" s="2" t="s">
        <v>42</v>
      </c>
      <c r="Q610" s="2"/>
      <c r="R610" s="2" t="s">
        <v>40</v>
      </c>
      <c r="S610" s="2" t="s">
        <v>37</v>
      </c>
      <c r="T610" s="2" t="s">
        <v>46</v>
      </c>
      <c r="U610" s="2" t="s">
        <v>45</v>
      </c>
      <c r="V610" s="2" t="s">
        <v>42</v>
      </c>
      <c r="W610" s="2" t="s">
        <v>49</v>
      </c>
      <c r="X610" s="2" t="s">
        <v>43</v>
      </c>
      <c r="Y610" s="2" t="s">
        <v>36</v>
      </c>
      <c r="Z610" s="2" t="s">
        <v>281</v>
      </c>
      <c r="AA610" s="2" t="s">
        <v>35</v>
      </c>
      <c r="AB610" s="2" t="s">
        <v>36</v>
      </c>
      <c r="AC610" s="2"/>
      <c r="AD610" s="2"/>
      <c r="AE610">
        <v>1194</v>
      </c>
      <c r="AF610" s="2" t="s">
        <v>36</v>
      </c>
      <c r="AG610" s="2" t="s">
        <v>36</v>
      </c>
      <c r="AH610" s="2"/>
      <c r="AI610" s="2"/>
      <c r="AJ610" s="2" t="s">
        <v>36</v>
      </c>
      <c r="AK610" s="2" t="s">
        <v>36</v>
      </c>
    </row>
    <row r="611" spans="1:37" x14ac:dyDescent="0.3">
      <c r="A611">
        <v>347</v>
      </c>
      <c r="B611" s="1">
        <v>41257</v>
      </c>
      <c r="C611">
        <v>24</v>
      </c>
      <c r="D611" t="str">
        <f>VLOOKUP(seguimiento[[#This Row],[idinstituciones]],instituciones[[idinstituciones]:[nombre]],2,)</f>
        <v>Hospital Sor Maria Ludovica de La Plata</v>
      </c>
      <c r="E611" s="2" t="s">
        <v>35</v>
      </c>
      <c r="F611" s="2" t="s">
        <v>34</v>
      </c>
      <c r="G611" s="2" t="s">
        <v>35</v>
      </c>
      <c r="H611" s="2" t="s">
        <v>36</v>
      </c>
      <c r="I611" s="2" t="s">
        <v>45</v>
      </c>
      <c r="J611" s="2" t="s">
        <v>35</v>
      </c>
      <c r="K611" s="2" t="s">
        <v>38</v>
      </c>
      <c r="L611" s="2" t="s">
        <v>39</v>
      </c>
      <c r="M611" s="2"/>
      <c r="N611" s="2" t="s">
        <v>35</v>
      </c>
      <c r="O611" s="2" t="s">
        <v>36</v>
      </c>
      <c r="P611" s="2" t="s">
        <v>42</v>
      </c>
      <c r="Q611" s="2"/>
      <c r="R611" s="2" t="s">
        <v>40</v>
      </c>
      <c r="S611" s="2" t="s">
        <v>45</v>
      </c>
      <c r="T611" s="2" t="s">
        <v>46</v>
      </c>
      <c r="U611" s="2" t="s">
        <v>42</v>
      </c>
      <c r="V611" s="2" t="s">
        <v>42</v>
      </c>
      <c r="W611" s="2" t="s">
        <v>46</v>
      </c>
      <c r="X611" s="2" t="s">
        <v>43</v>
      </c>
      <c r="Y611" s="2" t="s">
        <v>54</v>
      </c>
      <c r="Z611" s="2" t="s">
        <v>281</v>
      </c>
      <c r="AA611" s="2" t="s">
        <v>35</v>
      </c>
      <c r="AB611" s="2" t="s">
        <v>36</v>
      </c>
      <c r="AC611" s="2"/>
      <c r="AD611" s="2"/>
      <c r="AE611">
        <v>1619</v>
      </c>
      <c r="AF611" s="2" t="s">
        <v>36</v>
      </c>
      <c r="AG611" s="2" t="s">
        <v>36</v>
      </c>
      <c r="AH611" s="2"/>
      <c r="AI611" s="2"/>
      <c r="AJ611" s="2" t="s">
        <v>36</v>
      </c>
      <c r="AK611" s="2" t="s">
        <v>36</v>
      </c>
    </row>
    <row r="612" spans="1:37" x14ac:dyDescent="0.3">
      <c r="A612">
        <v>347</v>
      </c>
      <c r="B612" s="1">
        <v>41589</v>
      </c>
      <c r="C612">
        <v>24</v>
      </c>
      <c r="D612" t="str">
        <f>VLOOKUP(seguimiento[[#This Row],[idinstituciones]],instituciones[[idinstituciones]:[nombre]],2,)</f>
        <v>Hospital Sor Maria Ludovica de La Plata</v>
      </c>
      <c r="E612" s="2" t="s">
        <v>64</v>
      </c>
      <c r="F612" s="2" t="s">
        <v>34</v>
      </c>
      <c r="G612" s="2" t="s">
        <v>35</v>
      </c>
      <c r="H612" s="2" t="s">
        <v>36</v>
      </c>
      <c r="I612" s="2" t="s">
        <v>37</v>
      </c>
      <c r="J612" s="2" t="s">
        <v>71</v>
      </c>
      <c r="K612" s="2" t="s">
        <v>38</v>
      </c>
      <c r="L612" s="2" t="s">
        <v>39</v>
      </c>
      <c r="M612" s="2"/>
      <c r="N612" s="2" t="s">
        <v>35</v>
      </c>
      <c r="O612" s="2" t="s">
        <v>36</v>
      </c>
      <c r="P612" s="2" t="s">
        <v>36</v>
      </c>
      <c r="Q612" s="2"/>
      <c r="R612" s="2" t="s">
        <v>40</v>
      </c>
      <c r="S612" s="2" t="s">
        <v>45</v>
      </c>
      <c r="T612" s="2" t="s">
        <v>46</v>
      </c>
      <c r="U612" s="2" t="s">
        <v>42</v>
      </c>
      <c r="V612" s="2" t="s">
        <v>36</v>
      </c>
      <c r="W612" s="2" t="s">
        <v>37</v>
      </c>
      <c r="X612" s="2" t="s">
        <v>43</v>
      </c>
      <c r="Y612" s="2" t="s">
        <v>47</v>
      </c>
      <c r="Z612" s="2" t="s">
        <v>281</v>
      </c>
      <c r="AA612" s="2" t="s">
        <v>35</v>
      </c>
      <c r="AB612" s="2" t="s">
        <v>36</v>
      </c>
      <c r="AC612" s="2"/>
      <c r="AD612" s="2"/>
      <c r="AE612">
        <v>313</v>
      </c>
      <c r="AF612" s="2" t="s">
        <v>36</v>
      </c>
      <c r="AG612" s="2" t="s">
        <v>36</v>
      </c>
      <c r="AH612" s="2"/>
      <c r="AI612" s="2"/>
      <c r="AJ612" s="2" t="s">
        <v>36</v>
      </c>
      <c r="AK612" s="2" t="s">
        <v>36</v>
      </c>
    </row>
    <row r="613" spans="1:37" x14ac:dyDescent="0.3">
      <c r="A613">
        <v>347</v>
      </c>
      <c r="B613" s="1">
        <v>41984</v>
      </c>
      <c r="C613">
        <v>24</v>
      </c>
      <c r="D613" t="str">
        <f>VLOOKUP(seguimiento[[#This Row],[idinstituciones]],instituciones[[idinstituciones]:[nombre]],2,)</f>
        <v>Hospital Sor Maria Ludovica de La Plata</v>
      </c>
      <c r="E613" s="2" t="s">
        <v>64</v>
      </c>
      <c r="F613" s="2" t="s">
        <v>34</v>
      </c>
      <c r="G613" s="2" t="s">
        <v>35</v>
      </c>
      <c r="H613" s="2" t="s">
        <v>36</v>
      </c>
      <c r="I613" s="2" t="s">
        <v>45</v>
      </c>
      <c r="J613" s="2" t="s">
        <v>71</v>
      </c>
      <c r="K613" s="2"/>
      <c r="L613" s="2" t="s">
        <v>39</v>
      </c>
      <c r="M613" s="2"/>
      <c r="N613" s="2" t="s">
        <v>35</v>
      </c>
      <c r="O613" s="2" t="s">
        <v>36</v>
      </c>
      <c r="P613" s="2" t="s">
        <v>36</v>
      </c>
      <c r="Q613" s="2"/>
      <c r="R613" s="2" t="s">
        <v>40</v>
      </c>
      <c r="S613" s="2" t="s">
        <v>37</v>
      </c>
      <c r="T613" s="2" t="s">
        <v>46</v>
      </c>
      <c r="U613" s="2" t="s">
        <v>42</v>
      </c>
      <c r="V613" s="2" t="s">
        <v>36</v>
      </c>
      <c r="W613" s="2" t="s">
        <v>49</v>
      </c>
      <c r="X613" s="2" t="s">
        <v>43</v>
      </c>
      <c r="Y613" s="2" t="s">
        <v>47</v>
      </c>
      <c r="Z613" s="2" t="s">
        <v>281</v>
      </c>
      <c r="AA613" s="2" t="s">
        <v>35</v>
      </c>
      <c r="AB613" s="2" t="s">
        <v>36</v>
      </c>
      <c r="AC613" s="2"/>
      <c r="AD613" s="2"/>
      <c r="AE613">
        <v>501</v>
      </c>
      <c r="AF613" s="2" t="s">
        <v>36</v>
      </c>
      <c r="AG613" s="2" t="s">
        <v>36</v>
      </c>
      <c r="AH613" s="2"/>
      <c r="AI613" s="2"/>
      <c r="AJ613" s="2" t="s">
        <v>36</v>
      </c>
      <c r="AK613" s="2" t="s">
        <v>36</v>
      </c>
    </row>
    <row r="614" spans="1:37" x14ac:dyDescent="0.3">
      <c r="A614">
        <v>347</v>
      </c>
      <c r="B614" s="1">
        <v>42239</v>
      </c>
      <c r="C614">
        <v>24</v>
      </c>
      <c r="D614" t="str">
        <f>VLOOKUP(seguimiento[[#This Row],[idinstituciones]],instituciones[[idinstituciones]:[nombre]],2,)</f>
        <v>Hospital Sor Maria Ludovica de La Plata</v>
      </c>
      <c r="E614" s="2" t="s">
        <v>33</v>
      </c>
      <c r="F614" s="2" t="s">
        <v>34</v>
      </c>
      <c r="G614" s="2" t="s">
        <v>55</v>
      </c>
      <c r="H614" s="2" t="s">
        <v>36</v>
      </c>
      <c r="I614" s="2" t="s">
        <v>45</v>
      </c>
      <c r="J614" s="2" t="s">
        <v>35</v>
      </c>
      <c r="K614" s="2"/>
      <c r="L614" s="2" t="s">
        <v>39</v>
      </c>
      <c r="M614" s="2"/>
      <c r="N614" s="2" t="s">
        <v>35</v>
      </c>
      <c r="O614" s="2" t="s">
        <v>36</v>
      </c>
      <c r="P614" s="2" t="s">
        <v>36</v>
      </c>
      <c r="Q614" s="2"/>
      <c r="R614" s="2" t="s">
        <v>40</v>
      </c>
      <c r="S614" s="2" t="s">
        <v>37</v>
      </c>
      <c r="T614" s="2" t="s">
        <v>46</v>
      </c>
      <c r="U614" s="2" t="s">
        <v>36</v>
      </c>
      <c r="V614" s="2" t="s">
        <v>36</v>
      </c>
      <c r="W614" s="2" t="s">
        <v>46</v>
      </c>
      <c r="X614" s="2" t="s">
        <v>43</v>
      </c>
      <c r="Y614" s="2" t="s">
        <v>79</v>
      </c>
      <c r="Z614" s="2" t="s">
        <v>281</v>
      </c>
      <c r="AA614" s="2" t="s">
        <v>35</v>
      </c>
      <c r="AB614" s="2" t="s">
        <v>36</v>
      </c>
      <c r="AC614" s="2"/>
      <c r="AD614" s="2"/>
      <c r="AE614">
        <v>2019</v>
      </c>
      <c r="AF614" s="2" t="s">
        <v>35</v>
      </c>
      <c r="AG614" s="2" t="s">
        <v>49</v>
      </c>
      <c r="AH614" s="2">
        <v>1</v>
      </c>
      <c r="AI614" s="2" t="str">
        <f>VLOOKUP(seguimiento[[#This Row],[vitamiad]],vitaminad[[id]:[valor]],2,)</f>
        <v>No realizado</v>
      </c>
      <c r="AJ614" s="2" t="s">
        <v>37</v>
      </c>
      <c r="AK614" s="2" t="s">
        <v>45</v>
      </c>
    </row>
    <row r="615" spans="1:37" x14ac:dyDescent="0.3">
      <c r="A615">
        <v>347</v>
      </c>
      <c r="B615" s="1">
        <v>42720</v>
      </c>
      <c r="C615">
        <v>24</v>
      </c>
      <c r="D615" t="str">
        <f>VLOOKUP(seguimiento[[#This Row],[idinstituciones]],instituciones[[idinstituciones]:[nombre]],2,)</f>
        <v>Hospital Sor Maria Ludovica de La Plata</v>
      </c>
      <c r="E615" s="2" t="s">
        <v>33</v>
      </c>
      <c r="F615" s="2" t="s">
        <v>34</v>
      </c>
      <c r="G615" s="2" t="s">
        <v>55</v>
      </c>
      <c r="H615" s="2" t="s">
        <v>36</v>
      </c>
      <c r="I615" s="2" t="s">
        <v>37</v>
      </c>
      <c r="J615" s="2" t="s">
        <v>35</v>
      </c>
      <c r="K615" s="2"/>
      <c r="L615" s="2" t="s">
        <v>39</v>
      </c>
      <c r="M615" s="2"/>
      <c r="N615" s="2" t="s">
        <v>35</v>
      </c>
      <c r="O615" s="2" t="s">
        <v>36</v>
      </c>
      <c r="P615" s="2" t="s">
        <v>36</v>
      </c>
      <c r="Q615" s="2"/>
      <c r="R615" s="2" t="s">
        <v>40</v>
      </c>
      <c r="S615" s="2" t="s">
        <v>37</v>
      </c>
      <c r="T615" s="2" t="s">
        <v>46</v>
      </c>
      <c r="U615" s="2" t="s">
        <v>42</v>
      </c>
      <c r="V615" s="2" t="s">
        <v>42</v>
      </c>
      <c r="W615" s="2" t="s">
        <v>46</v>
      </c>
      <c r="X615" s="2" t="s">
        <v>43</v>
      </c>
      <c r="Y615" s="2" t="s">
        <v>47</v>
      </c>
      <c r="Z615" s="2" t="s">
        <v>281</v>
      </c>
      <c r="AA615" s="2" t="s">
        <v>35</v>
      </c>
      <c r="AB615" s="2" t="s">
        <v>36</v>
      </c>
      <c r="AC615" s="2"/>
      <c r="AD615" s="2"/>
      <c r="AE615">
        <v>2429</v>
      </c>
      <c r="AF615" s="2" t="s">
        <v>35</v>
      </c>
      <c r="AG615" s="2" t="s">
        <v>49</v>
      </c>
      <c r="AH615" s="2">
        <v>3</v>
      </c>
      <c r="AI615" s="2" t="str">
        <f>VLOOKUP(seguimiento[[#This Row],[vitamiad]],vitaminad[[id]:[valor]],2,)</f>
        <v>Bajo</v>
      </c>
      <c r="AJ615" s="2" t="s">
        <v>37</v>
      </c>
      <c r="AK615" s="2" t="s">
        <v>45</v>
      </c>
    </row>
    <row r="616" spans="1:37" x14ac:dyDescent="0.3">
      <c r="A616">
        <v>347</v>
      </c>
      <c r="B616" s="1">
        <v>43084</v>
      </c>
      <c r="C616">
        <v>24</v>
      </c>
      <c r="D616" t="str">
        <f>VLOOKUP(seguimiento[[#This Row],[idinstituciones]],instituciones[[idinstituciones]:[nombre]],2,)</f>
        <v>Hospital Sor Maria Ludovica de La Plata</v>
      </c>
      <c r="E616" s="2" t="s">
        <v>33</v>
      </c>
      <c r="F616" s="2" t="s">
        <v>34</v>
      </c>
      <c r="G616" s="2" t="s">
        <v>55</v>
      </c>
      <c r="H616" s="2" t="s">
        <v>36</v>
      </c>
      <c r="I616" s="2" t="s">
        <v>37</v>
      </c>
      <c r="J616" s="2" t="s">
        <v>35</v>
      </c>
      <c r="K616" s="2"/>
      <c r="L616" s="2" t="s">
        <v>39</v>
      </c>
      <c r="M616" s="2"/>
      <c r="N616" s="2" t="s">
        <v>35</v>
      </c>
      <c r="O616" s="2" t="s">
        <v>36</v>
      </c>
      <c r="P616" s="2" t="s">
        <v>36</v>
      </c>
      <c r="Q616" s="2"/>
      <c r="R616" s="2" t="s">
        <v>40</v>
      </c>
      <c r="S616" s="2" t="s">
        <v>37</v>
      </c>
      <c r="T616" s="2" t="s">
        <v>46</v>
      </c>
      <c r="U616" s="2" t="s">
        <v>42</v>
      </c>
      <c r="V616" s="2" t="s">
        <v>42</v>
      </c>
      <c r="W616" s="2" t="s">
        <v>37</v>
      </c>
      <c r="X616" s="2" t="s">
        <v>43</v>
      </c>
      <c r="Y616" s="2" t="s">
        <v>56</v>
      </c>
      <c r="Z616" s="2" t="s">
        <v>281</v>
      </c>
      <c r="AA616" s="2" t="s">
        <v>35</v>
      </c>
      <c r="AB616" s="2" t="s">
        <v>36</v>
      </c>
      <c r="AC616" s="2"/>
      <c r="AD616" s="2"/>
      <c r="AE616">
        <v>2675</v>
      </c>
      <c r="AF616" s="2" t="s">
        <v>35</v>
      </c>
      <c r="AG616" s="2" t="s">
        <v>49</v>
      </c>
      <c r="AH616" s="2">
        <v>3</v>
      </c>
      <c r="AI616" s="2" t="str">
        <f>VLOOKUP(seguimiento[[#This Row],[vitamiad]],vitaminad[[id]:[valor]],2,)</f>
        <v>Bajo</v>
      </c>
      <c r="AJ616" s="2" t="s">
        <v>37</v>
      </c>
      <c r="AK616" s="2" t="s">
        <v>45</v>
      </c>
    </row>
    <row r="617" spans="1:37" x14ac:dyDescent="0.3">
      <c r="A617">
        <v>347</v>
      </c>
      <c r="B617" s="1">
        <v>43251</v>
      </c>
      <c r="C617">
        <v>24</v>
      </c>
      <c r="D617" t="str">
        <f>VLOOKUP(seguimiento[[#This Row],[idinstituciones]],instituciones[[idinstituciones]:[nombre]],2,)</f>
        <v>Hospital Sor Maria Ludovica de La Plata</v>
      </c>
      <c r="E617" s="2" t="s">
        <v>64</v>
      </c>
      <c r="F617" s="2" t="s">
        <v>34</v>
      </c>
      <c r="G617" s="2" t="s">
        <v>51</v>
      </c>
      <c r="H617" s="2" t="s">
        <v>36</v>
      </c>
      <c r="I617" s="2" t="s">
        <v>45</v>
      </c>
      <c r="J617" s="2" t="s">
        <v>35</v>
      </c>
      <c r="K617" s="2"/>
      <c r="L617" s="2" t="s">
        <v>39</v>
      </c>
      <c r="M617" s="2"/>
      <c r="N617" s="2" t="s">
        <v>35</v>
      </c>
      <c r="O617" s="2" t="s">
        <v>36</v>
      </c>
      <c r="P617" s="2" t="s">
        <v>36</v>
      </c>
      <c r="Q617" s="2"/>
      <c r="R617" s="2" t="s">
        <v>40</v>
      </c>
      <c r="S617" s="2" t="s">
        <v>46</v>
      </c>
      <c r="T617" s="2" t="s">
        <v>37</v>
      </c>
      <c r="U617" s="2" t="s">
        <v>45</v>
      </c>
      <c r="V617" s="2" t="s">
        <v>45</v>
      </c>
      <c r="W617" s="2" t="s">
        <v>46</v>
      </c>
      <c r="X617" s="2" t="s">
        <v>43</v>
      </c>
      <c r="Y617" s="2" t="s">
        <v>54</v>
      </c>
      <c r="Z617" s="2" t="s">
        <v>281</v>
      </c>
      <c r="AA617" s="2" t="s">
        <v>35</v>
      </c>
      <c r="AB617" s="2" t="s">
        <v>36</v>
      </c>
      <c r="AC617" s="2"/>
      <c r="AD617" s="2"/>
      <c r="AE617">
        <v>3241</v>
      </c>
      <c r="AF617" s="2" t="s">
        <v>35</v>
      </c>
      <c r="AG617" s="2" t="s">
        <v>45</v>
      </c>
      <c r="AH617" s="2">
        <v>1</v>
      </c>
      <c r="AI617" s="2" t="str">
        <f>VLOOKUP(seguimiento[[#This Row],[vitamiad]],vitaminad[[id]:[valor]],2,)</f>
        <v>No realizado</v>
      </c>
      <c r="AJ617" s="2" t="s">
        <v>46</v>
      </c>
      <c r="AK617" s="2" t="s">
        <v>45</v>
      </c>
    </row>
    <row r="618" spans="1:37" x14ac:dyDescent="0.3">
      <c r="A618">
        <v>347</v>
      </c>
      <c r="B618" s="1">
        <v>43613</v>
      </c>
      <c r="C618">
        <v>24</v>
      </c>
      <c r="D618" t="str">
        <f>VLOOKUP(seguimiento[[#This Row],[idinstituciones]],instituciones[[idinstituciones]:[nombre]],2,)</f>
        <v>Hospital Sor Maria Ludovica de La Plata</v>
      </c>
      <c r="E618" s="2" t="s">
        <v>64</v>
      </c>
      <c r="F618" s="2" t="s">
        <v>34</v>
      </c>
      <c r="G618" s="2" t="s">
        <v>51</v>
      </c>
      <c r="H618" s="2" t="s">
        <v>36</v>
      </c>
      <c r="I618" s="2" t="s">
        <v>45</v>
      </c>
      <c r="J618" s="2" t="s">
        <v>35</v>
      </c>
      <c r="K618" s="2"/>
      <c r="L618" s="2" t="s">
        <v>39</v>
      </c>
      <c r="M618" s="2"/>
      <c r="N618" s="2" t="s">
        <v>35</v>
      </c>
      <c r="O618" s="2" t="s">
        <v>36</v>
      </c>
      <c r="P618" s="2" t="s">
        <v>36</v>
      </c>
      <c r="Q618" s="2" t="s">
        <v>34</v>
      </c>
      <c r="R618" s="2" t="s">
        <v>118</v>
      </c>
      <c r="S618" s="2" t="s">
        <v>46</v>
      </c>
      <c r="T618" s="2" t="s">
        <v>37</v>
      </c>
      <c r="U618" s="2" t="s">
        <v>46</v>
      </c>
      <c r="V618" s="2" t="s">
        <v>37</v>
      </c>
      <c r="W618" s="2" t="s">
        <v>48</v>
      </c>
      <c r="X618" s="2" t="s">
        <v>43</v>
      </c>
      <c r="Y618" s="2" t="s">
        <v>47</v>
      </c>
      <c r="Z618" s="2" t="s">
        <v>281</v>
      </c>
      <c r="AA618" s="2" t="s">
        <v>35</v>
      </c>
      <c r="AB618" s="2" t="s">
        <v>36</v>
      </c>
      <c r="AC618" s="2"/>
      <c r="AD618" s="2"/>
      <c r="AE618">
        <v>3220</v>
      </c>
      <c r="AF618" s="2" t="s">
        <v>35</v>
      </c>
      <c r="AG618" s="2" t="s">
        <v>45</v>
      </c>
      <c r="AH618" s="2">
        <v>4</v>
      </c>
      <c r="AI618" s="2"/>
      <c r="AJ618" s="2" t="s">
        <v>37</v>
      </c>
      <c r="AK618" s="2" t="s">
        <v>45</v>
      </c>
    </row>
    <row r="619" spans="1:37" x14ac:dyDescent="0.3">
      <c r="A619">
        <v>348</v>
      </c>
      <c r="B619" s="1">
        <v>40857</v>
      </c>
      <c r="C619">
        <v>24</v>
      </c>
      <c r="D619" t="str">
        <f>VLOOKUP(seguimiento[[#This Row],[idinstituciones]],instituciones[[idinstituciones]:[nombre]],2,)</f>
        <v>Hospital Sor Maria Ludovica de La Plata</v>
      </c>
      <c r="E619" s="2" t="s">
        <v>33</v>
      </c>
      <c r="F619" s="2" t="s">
        <v>34</v>
      </c>
      <c r="G619" s="2" t="s">
        <v>35</v>
      </c>
      <c r="H619" s="2" t="s">
        <v>36</v>
      </c>
      <c r="I619" s="2" t="s">
        <v>45</v>
      </c>
      <c r="J619" s="2" t="s">
        <v>35</v>
      </c>
      <c r="K619" s="2"/>
      <c r="L619" s="2" t="s">
        <v>39</v>
      </c>
      <c r="M619" s="2"/>
      <c r="N619" s="2" t="s">
        <v>35</v>
      </c>
      <c r="O619" s="2" t="s">
        <v>36</v>
      </c>
      <c r="P619" s="2" t="s">
        <v>42</v>
      </c>
      <c r="Q619" s="2"/>
      <c r="R619" s="2" t="s">
        <v>40</v>
      </c>
      <c r="S619" s="2" t="s">
        <v>45</v>
      </c>
      <c r="T619" s="2" t="s">
        <v>45</v>
      </c>
      <c r="U619" s="2" t="s">
        <v>45</v>
      </c>
      <c r="V619" s="2" t="s">
        <v>45</v>
      </c>
      <c r="W619" s="2" t="s">
        <v>46</v>
      </c>
      <c r="X619" s="2" t="s">
        <v>43</v>
      </c>
      <c r="Y619" s="2" t="s">
        <v>36</v>
      </c>
      <c r="Z619" s="2" t="s">
        <v>281</v>
      </c>
      <c r="AA619" s="2" t="s">
        <v>35</v>
      </c>
      <c r="AB619" s="2" t="s">
        <v>36</v>
      </c>
      <c r="AC619" s="2"/>
      <c r="AD619" s="2"/>
      <c r="AE619">
        <v>1522</v>
      </c>
      <c r="AF619" s="2" t="s">
        <v>36</v>
      </c>
      <c r="AG619" s="2" t="s">
        <v>36</v>
      </c>
      <c r="AH619" s="2"/>
      <c r="AI619" s="2"/>
      <c r="AJ619" s="2" t="s">
        <v>36</v>
      </c>
      <c r="AK619" s="2" t="s">
        <v>36</v>
      </c>
    </row>
    <row r="620" spans="1:37" x14ac:dyDescent="0.3">
      <c r="A620">
        <v>348</v>
      </c>
      <c r="B620" s="1">
        <v>41257</v>
      </c>
      <c r="C620">
        <v>24</v>
      </c>
      <c r="D620" t="str">
        <f>VLOOKUP(seguimiento[[#This Row],[idinstituciones]],instituciones[[idinstituciones]:[nombre]],2,)</f>
        <v>Hospital Sor Maria Ludovica de La Plata</v>
      </c>
      <c r="E620" s="2" t="s">
        <v>33</v>
      </c>
      <c r="F620" s="2" t="s">
        <v>34</v>
      </c>
      <c r="G620" s="2" t="s">
        <v>35</v>
      </c>
      <c r="H620" s="2" t="s">
        <v>36</v>
      </c>
      <c r="I620" s="2" t="s">
        <v>45</v>
      </c>
      <c r="J620" s="2" t="s">
        <v>35</v>
      </c>
      <c r="K620" s="2" t="s">
        <v>38</v>
      </c>
      <c r="L620" s="2" t="s">
        <v>39</v>
      </c>
      <c r="M620" s="2"/>
      <c r="N620" s="2" t="s">
        <v>35</v>
      </c>
      <c r="O620" s="2" t="s">
        <v>36</v>
      </c>
      <c r="P620" s="2" t="s">
        <v>42</v>
      </c>
      <c r="Q620" s="2"/>
      <c r="R620" s="2" t="s">
        <v>40</v>
      </c>
      <c r="S620" s="2" t="s">
        <v>45</v>
      </c>
      <c r="T620" s="2" t="s">
        <v>46</v>
      </c>
      <c r="U620" s="2" t="s">
        <v>42</v>
      </c>
      <c r="V620" s="2" t="s">
        <v>42</v>
      </c>
      <c r="W620" s="2" t="s">
        <v>46</v>
      </c>
      <c r="X620" s="2" t="s">
        <v>43</v>
      </c>
      <c r="Y620" s="2" t="s">
        <v>54</v>
      </c>
      <c r="Z620" s="2" t="s">
        <v>281</v>
      </c>
      <c r="AA620" s="2" t="s">
        <v>35</v>
      </c>
      <c r="AB620" s="2" t="s">
        <v>36</v>
      </c>
      <c r="AC620" s="2"/>
      <c r="AD620" s="2"/>
      <c r="AE620">
        <v>126</v>
      </c>
      <c r="AF620" s="2" t="s">
        <v>36</v>
      </c>
      <c r="AG620" s="2" t="s">
        <v>36</v>
      </c>
      <c r="AH620" s="2"/>
      <c r="AI620" s="2"/>
      <c r="AJ620" s="2" t="s">
        <v>36</v>
      </c>
      <c r="AK620" s="2" t="s">
        <v>36</v>
      </c>
    </row>
    <row r="621" spans="1:37" x14ac:dyDescent="0.3">
      <c r="A621">
        <v>348</v>
      </c>
      <c r="B621" s="1">
        <v>41579</v>
      </c>
      <c r="C621">
        <v>24</v>
      </c>
      <c r="D621" t="str">
        <f>VLOOKUP(seguimiento[[#This Row],[idinstituciones]],instituciones[[idinstituciones]:[nombre]],2,)</f>
        <v>Hospital Sor Maria Ludovica de La Plata</v>
      </c>
      <c r="E621" s="2" t="s">
        <v>33</v>
      </c>
      <c r="F621" s="2" t="s">
        <v>34</v>
      </c>
      <c r="G621" s="2" t="s">
        <v>35</v>
      </c>
      <c r="H621" s="2" t="s">
        <v>36</v>
      </c>
      <c r="I621" s="2" t="s">
        <v>45</v>
      </c>
      <c r="J621" s="2" t="s">
        <v>35</v>
      </c>
      <c r="K621" s="2" t="s">
        <v>38</v>
      </c>
      <c r="L621" s="2" t="s">
        <v>39</v>
      </c>
      <c r="M621" s="2"/>
      <c r="N621" s="2" t="s">
        <v>35</v>
      </c>
      <c r="O621" s="2" t="s">
        <v>36</v>
      </c>
      <c r="P621" s="2" t="s">
        <v>36</v>
      </c>
      <c r="Q621" s="2"/>
      <c r="R621" s="2" t="s">
        <v>40</v>
      </c>
      <c r="S621" s="2" t="s">
        <v>37</v>
      </c>
      <c r="T621" s="2" t="s">
        <v>37</v>
      </c>
      <c r="U621" s="2" t="s">
        <v>42</v>
      </c>
      <c r="V621" s="2" t="s">
        <v>42</v>
      </c>
      <c r="W621" s="2" t="s">
        <v>37</v>
      </c>
      <c r="X621" s="2" t="s">
        <v>43</v>
      </c>
      <c r="Y621" s="2" t="s">
        <v>47</v>
      </c>
      <c r="Z621" s="2" t="s">
        <v>281</v>
      </c>
      <c r="AA621" s="2" t="s">
        <v>35</v>
      </c>
      <c r="AB621" s="2" t="s">
        <v>36</v>
      </c>
      <c r="AC621" s="2"/>
      <c r="AD621" s="2"/>
      <c r="AE621">
        <v>1468</v>
      </c>
      <c r="AF621" s="2" t="s">
        <v>36</v>
      </c>
      <c r="AG621" s="2" t="s">
        <v>36</v>
      </c>
      <c r="AH621" s="2"/>
      <c r="AI621" s="2"/>
      <c r="AJ621" s="2" t="s">
        <v>36</v>
      </c>
      <c r="AK621" s="2" t="s">
        <v>36</v>
      </c>
    </row>
    <row r="622" spans="1:37" x14ac:dyDescent="0.3">
      <c r="A622">
        <v>348</v>
      </c>
      <c r="B622" s="1">
        <v>41983</v>
      </c>
      <c r="C622">
        <v>24</v>
      </c>
      <c r="D622" t="str">
        <f>VLOOKUP(seguimiento[[#This Row],[idinstituciones]],instituciones[[idinstituciones]:[nombre]],2,)</f>
        <v>Hospital Sor Maria Ludovica de La Plata</v>
      </c>
      <c r="E622" s="2" t="s">
        <v>64</v>
      </c>
      <c r="F622" s="2" t="s">
        <v>34</v>
      </c>
      <c r="G622" s="2" t="s">
        <v>35</v>
      </c>
      <c r="H622" s="2" t="s">
        <v>36</v>
      </c>
      <c r="I622" s="2" t="s">
        <v>45</v>
      </c>
      <c r="J622" s="2" t="s">
        <v>35</v>
      </c>
      <c r="K622" s="2" t="s">
        <v>38</v>
      </c>
      <c r="L622" s="2" t="s">
        <v>39</v>
      </c>
      <c r="M622" s="2"/>
      <c r="N622" s="2" t="s">
        <v>35</v>
      </c>
      <c r="O622" s="2" t="s">
        <v>36</v>
      </c>
      <c r="P622" s="2" t="s">
        <v>36</v>
      </c>
      <c r="Q622" s="2"/>
      <c r="R622" s="2" t="s">
        <v>40</v>
      </c>
      <c r="S622" s="2" t="s">
        <v>37</v>
      </c>
      <c r="T622" s="2" t="s">
        <v>37</v>
      </c>
      <c r="U622" s="2" t="s">
        <v>42</v>
      </c>
      <c r="V622" s="2" t="s">
        <v>42</v>
      </c>
      <c r="W622" s="2" t="s">
        <v>37</v>
      </c>
      <c r="X622" s="2" t="s">
        <v>43</v>
      </c>
      <c r="Y622" s="2" t="s">
        <v>47</v>
      </c>
      <c r="Z622" s="2" t="s">
        <v>281</v>
      </c>
      <c r="AA622" s="2" t="s">
        <v>35</v>
      </c>
      <c r="AB622" s="2" t="s">
        <v>36</v>
      </c>
      <c r="AC622" s="2"/>
      <c r="AD622" s="2"/>
      <c r="AE622">
        <v>645</v>
      </c>
      <c r="AF622" s="2" t="s">
        <v>36</v>
      </c>
      <c r="AG622" s="2" t="s">
        <v>36</v>
      </c>
      <c r="AH622" s="2"/>
      <c r="AI622" s="2"/>
      <c r="AJ622" s="2" t="s">
        <v>36</v>
      </c>
      <c r="AK622" s="2" t="s">
        <v>36</v>
      </c>
    </row>
    <row r="623" spans="1:37" x14ac:dyDescent="0.3">
      <c r="A623">
        <v>348</v>
      </c>
      <c r="B623" s="1">
        <v>42239</v>
      </c>
      <c r="C623">
        <v>24</v>
      </c>
      <c r="D623" t="str">
        <f>VLOOKUP(seguimiento[[#This Row],[idinstituciones]],instituciones[[idinstituciones]:[nombre]],2,)</f>
        <v>Hospital Sor Maria Ludovica de La Plata</v>
      </c>
      <c r="E623" s="2" t="s">
        <v>64</v>
      </c>
      <c r="F623" s="2" t="s">
        <v>34</v>
      </c>
      <c r="G623" s="2" t="s">
        <v>35</v>
      </c>
      <c r="H623" s="2" t="s">
        <v>36</v>
      </c>
      <c r="I623" s="2" t="s">
        <v>45</v>
      </c>
      <c r="J623" s="2" t="s">
        <v>35</v>
      </c>
      <c r="K623" s="2"/>
      <c r="L623" s="2" t="s">
        <v>39</v>
      </c>
      <c r="M623" s="2"/>
      <c r="N623" s="2" t="s">
        <v>35</v>
      </c>
      <c r="O623" s="2" t="s">
        <v>36</v>
      </c>
      <c r="P623" s="2" t="s">
        <v>36</v>
      </c>
      <c r="Q623" s="2"/>
      <c r="R623" s="2" t="s">
        <v>40</v>
      </c>
      <c r="S623" s="2" t="s">
        <v>45</v>
      </c>
      <c r="T623" s="2" t="s">
        <v>49</v>
      </c>
      <c r="U623" s="2" t="s">
        <v>37</v>
      </c>
      <c r="V623" s="2" t="s">
        <v>37</v>
      </c>
      <c r="W623" s="2" t="s">
        <v>48</v>
      </c>
      <c r="X623" s="2" t="s">
        <v>43</v>
      </c>
      <c r="Y623" s="2" t="s">
        <v>47</v>
      </c>
      <c r="Z623" s="2" t="s">
        <v>281</v>
      </c>
      <c r="AA623" s="2" t="s">
        <v>35</v>
      </c>
      <c r="AB623" s="2" t="s">
        <v>36</v>
      </c>
      <c r="AC623" s="2"/>
      <c r="AD623" s="2"/>
      <c r="AE623">
        <v>2018</v>
      </c>
      <c r="AF623" s="2" t="s">
        <v>35</v>
      </c>
      <c r="AG623" s="2" t="s">
        <v>49</v>
      </c>
      <c r="AH623" s="2">
        <v>1</v>
      </c>
      <c r="AI623" s="2" t="str">
        <f>VLOOKUP(seguimiento[[#This Row],[vitamiad]],vitaminad[[id]:[valor]],2,)</f>
        <v>No realizado</v>
      </c>
      <c r="AJ623" s="2" t="s">
        <v>46</v>
      </c>
      <c r="AK623" s="2" t="s">
        <v>45</v>
      </c>
    </row>
    <row r="624" spans="1:37" x14ac:dyDescent="0.3">
      <c r="A624">
        <v>348</v>
      </c>
      <c r="B624" s="1">
        <v>42578</v>
      </c>
      <c r="C624">
        <v>24</v>
      </c>
      <c r="D624" t="str">
        <f>VLOOKUP(seguimiento[[#This Row],[idinstituciones]],instituciones[[idinstituciones]:[nombre]],2,)</f>
        <v>Hospital Sor Maria Ludovica de La Plata</v>
      </c>
      <c r="E624" s="2" t="s">
        <v>64</v>
      </c>
      <c r="F624" s="2" t="s">
        <v>34</v>
      </c>
      <c r="G624" s="2" t="s">
        <v>55</v>
      </c>
      <c r="H624" s="2" t="s">
        <v>36</v>
      </c>
      <c r="I624" s="2" t="s">
        <v>45</v>
      </c>
      <c r="J624" s="2" t="s">
        <v>35</v>
      </c>
      <c r="K624" s="2"/>
      <c r="L624" s="2" t="s">
        <v>39</v>
      </c>
      <c r="M624" s="2" t="s">
        <v>70</v>
      </c>
      <c r="N624" s="2" t="s">
        <v>35</v>
      </c>
      <c r="O624" s="2" t="s">
        <v>36</v>
      </c>
      <c r="P624" s="2" t="s">
        <v>36</v>
      </c>
      <c r="Q624" s="2"/>
      <c r="R624" s="2" t="s">
        <v>118</v>
      </c>
      <c r="S624" s="2" t="s">
        <v>45</v>
      </c>
      <c r="T624" s="2" t="s">
        <v>37</v>
      </c>
      <c r="U624" s="2" t="s">
        <v>42</v>
      </c>
      <c r="V624" s="2" t="s">
        <v>42</v>
      </c>
      <c r="W624" s="2" t="s">
        <v>37</v>
      </c>
      <c r="X624" s="2" t="s">
        <v>43</v>
      </c>
      <c r="Y624" s="2" t="s">
        <v>47</v>
      </c>
      <c r="Z624" s="2" t="s">
        <v>281</v>
      </c>
      <c r="AA624" s="2" t="s">
        <v>35</v>
      </c>
      <c r="AB624" s="2" t="s">
        <v>36</v>
      </c>
      <c r="AC624" s="2"/>
      <c r="AD624" s="2"/>
      <c r="AE624">
        <v>2415</v>
      </c>
      <c r="AF624" s="2" t="s">
        <v>35</v>
      </c>
      <c r="AG624" s="2" t="s">
        <v>49</v>
      </c>
      <c r="AH624" s="2">
        <v>4</v>
      </c>
      <c r="AI624" s="2"/>
      <c r="AJ624" s="2" t="s">
        <v>46</v>
      </c>
      <c r="AK624" s="2" t="s">
        <v>45</v>
      </c>
    </row>
    <row r="625" spans="1:37" x14ac:dyDescent="0.3">
      <c r="A625">
        <v>348</v>
      </c>
      <c r="B625" s="1">
        <v>43083</v>
      </c>
      <c r="C625">
        <v>24</v>
      </c>
      <c r="D625" t="str">
        <f>VLOOKUP(seguimiento[[#This Row],[idinstituciones]],instituciones[[idinstituciones]:[nombre]],2,)</f>
        <v>Hospital Sor Maria Ludovica de La Plata</v>
      </c>
      <c r="E625" s="2" t="s">
        <v>64</v>
      </c>
      <c r="F625" s="2" t="s">
        <v>34</v>
      </c>
      <c r="G625" s="2" t="s">
        <v>55</v>
      </c>
      <c r="H625" s="2" t="s">
        <v>36</v>
      </c>
      <c r="I625" s="2" t="s">
        <v>45</v>
      </c>
      <c r="J625" s="2" t="s">
        <v>35</v>
      </c>
      <c r="K625" s="2"/>
      <c r="L625" s="2" t="s">
        <v>39</v>
      </c>
      <c r="M625" s="2"/>
      <c r="N625" s="2" t="s">
        <v>35</v>
      </c>
      <c r="O625" s="2" t="s">
        <v>36</v>
      </c>
      <c r="P625" s="2" t="s">
        <v>36</v>
      </c>
      <c r="Q625" s="2"/>
      <c r="R625" s="2" t="s">
        <v>40</v>
      </c>
      <c r="S625" s="2" t="s">
        <v>37</v>
      </c>
      <c r="T625" s="2" t="s">
        <v>46</v>
      </c>
      <c r="U625" s="2" t="s">
        <v>42</v>
      </c>
      <c r="V625" s="2" t="s">
        <v>42</v>
      </c>
      <c r="W625" s="2" t="s">
        <v>37</v>
      </c>
      <c r="X625" s="2" t="s">
        <v>43</v>
      </c>
      <c r="Y625" s="2" t="s">
        <v>56</v>
      </c>
      <c r="Z625" s="2" t="s">
        <v>281</v>
      </c>
      <c r="AA625" s="2" t="s">
        <v>35</v>
      </c>
      <c r="AB625" s="2" t="s">
        <v>36</v>
      </c>
      <c r="AC625" s="2"/>
      <c r="AD625" s="2"/>
      <c r="AE625">
        <v>2662</v>
      </c>
      <c r="AF625" s="2" t="s">
        <v>35</v>
      </c>
      <c r="AG625" s="2" t="s">
        <v>49</v>
      </c>
      <c r="AH625" s="2">
        <v>4</v>
      </c>
      <c r="AI625" s="2"/>
      <c r="AJ625" s="2" t="s">
        <v>46</v>
      </c>
      <c r="AK625" s="2" t="s">
        <v>49</v>
      </c>
    </row>
    <row r="626" spans="1:37" x14ac:dyDescent="0.3">
      <c r="A626">
        <v>348</v>
      </c>
      <c r="B626" s="1">
        <v>43248</v>
      </c>
      <c r="C626">
        <v>24</v>
      </c>
      <c r="D626" t="str">
        <f>VLOOKUP(seguimiento[[#This Row],[idinstituciones]],instituciones[[idinstituciones]:[nombre]],2,)</f>
        <v>Hospital Sor Maria Ludovica de La Plata</v>
      </c>
      <c r="E626" s="2" t="s">
        <v>64</v>
      </c>
      <c r="F626" s="2" t="s">
        <v>58</v>
      </c>
      <c r="G626" s="2" t="s">
        <v>55</v>
      </c>
      <c r="H626" s="2" t="s">
        <v>36</v>
      </c>
      <c r="I626" s="2" t="s">
        <v>45</v>
      </c>
      <c r="J626" s="2" t="s">
        <v>35</v>
      </c>
      <c r="K626" s="2"/>
      <c r="L626" s="2" t="s">
        <v>39</v>
      </c>
      <c r="M626" s="2"/>
      <c r="N626" s="2" t="s">
        <v>35</v>
      </c>
      <c r="O626" s="2" t="s">
        <v>36</v>
      </c>
      <c r="P626" s="2" t="s">
        <v>36</v>
      </c>
      <c r="Q626" s="2"/>
      <c r="R626" s="2" t="s">
        <v>118</v>
      </c>
      <c r="S626" s="2" t="s">
        <v>45</v>
      </c>
      <c r="T626" s="2" t="s">
        <v>49</v>
      </c>
      <c r="U626" s="2" t="s">
        <v>37</v>
      </c>
      <c r="V626" s="2" t="s">
        <v>45</v>
      </c>
      <c r="W626" s="2" t="s">
        <v>48</v>
      </c>
      <c r="X626" s="2" t="s">
        <v>43</v>
      </c>
      <c r="Y626" s="2" t="s">
        <v>47</v>
      </c>
      <c r="Z626" s="2" t="s">
        <v>281</v>
      </c>
      <c r="AA626" s="2" t="s">
        <v>35</v>
      </c>
      <c r="AB626" s="2" t="s">
        <v>36</v>
      </c>
      <c r="AC626" s="2"/>
      <c r="AD626" s="2"/>
      <c r="AE626">
        <v>3215</v>
      </c>
      <c r="AF626" s="2" t="s">
        <v>35</v>
      </c>
      <c r="AG626" s="2" t="s">
        <v>45</v>
      </c>
      <c r="AH626" s="2">
        <v>1</v>
      </c>
      <c r="AI626" s="2" t="str">
        <f>VLOOKUP(seguimiento[[#This Row],[vitamiad]],vitaminad[[id]:[valor]],2,)</f>
        <v>No realizado</v>
      </c>
      <c r="AJ626" s="2" t="s">
        <v>46</v>
      </c>
      <c r="AK626" s="2" t="s">
        <v>45</v>
      </c>
    </row>
    <row r="627" spans="1:37" x14ac:dyDescent="0.3">
      <c r="A627">
        <v>348</v>
      </c>
      <c r="B627" s="1">
        <v>43613</v>
      </c>
      <c r="C627">
        <v>24</v>
      </c>
      <c r="D627" t="str">
        <f>VLOOKUP(seguimiento[[#This Row],[idinstituciones]],instituciones[[idinstituciones]:[nombre]],2,)</f>
        <v>Hospital Sor Maria Ludovica de La Plata</v>
      </c>
      <c r="E627" s="2" t="s">
        <v>64</v>
      </c>
      <c r="F627" s="2" t="s">
        <v>50</v>
      </c>
      <c r="G627" s="2" t="s">
        <v>59</v>
      </c>
      <c r="H627" s="2" t="s">
        <v>36</v>
      </c>
      <c r="I627" s="2" t="s">
        <v>45</v>
      </c>
      <c r="J627" s="2" t="s">
        <v>35</v>
      </c>
      <c r="K627" s="2"/>
      <c r="L627" s="2" t="s">
        <v>39</v>
      </c>
      <c r="M627" s="2"/>
      <c r="N627" s="2" t="s">
        <v>35</v>
      </c>
      <c r="O627" s="2" t="s">
        <v>36</v>
      </c>
      <c r="P627" s="2" t="s">
        <v>36</v>
      </c>
      <c r="Q627" s="2"/>
      <c r="R627" s="2" t="s">
        <v>40</v>
      </c>
      <c r="S627" s="2" t="s">
        <v>45</v>
      </c>
      <c r="T627" s="2" t="s">
        <v>49</v>
      </c>
      <c r="U627" s="2" t="s">
        <v>42</v>
      </c>
      <c r="V627" s="2" t="s">
        <v>42</v>
      </c>
      <c r="W627" s="2" t="s">
        <v>46</v>
      </c>
      <c r="X627" s="2" t="s">
        <v>43</v>
      </c>
      <c r="Y627" s="2" t="s">
        <v>47</v>
      </c>
      <c r="Z627" s="2" t="s">
        <v>281</v>
      </c>
      <c r="AA627" s="2" t="s">
        <v>35</v>
      </c>
      <c r="AB627" s="2" t="s">
        <v>36</v>
      </c>
      <c r="AC627" s="2"/>
      <c r="AD627" s="2"/>
      <c r="AE627">
        <v>3216</v>
      </c>
      <c r="AF627" s="2" t="s">
        <v>35</v>
      </c>
      <c r="AG627" s="2" t="s">
        <v>45</v>
      </c>
      <c r="AH627" s="2">
        <v>1</v>
      </c>
      <c r="AI627" s="2" t="str">
        <f>VLOOKUP(seguimiento[[#This Row],[vitamiad]],vitaminad[[id]:[valor]],2,)</f>
        <v>No realizado</v>
      </c>
      <c r="AJ627" s="2" t="s">
        <v>46</v>
      </c>
      <c r="AK627" s="2" t="s">
        <v>45</v>
      </c>
    </row>
    <row r="628" spans="1:37" x14ac:dyDescent="0.3">
      <c r="A628">
        <v>349</v>
      </c>
      <c r="B628" s="1">
        <v>40879</v>
      </c>
      <c r="C628">
        <v>24</v>
      </c>
      <c r="D628" t="str">
        <f>VLOOKUP(seguimiento[[#This Row],[idinstituciones]],instituciones[[idinstituciones]:[nombre]],2,)</f>
        <v>Hospital Sor Maria Ludovica de La Plata</v>
      </c>
      <c r="E628" s="2" t="s">
        <v>33</v>
      </c>
      <c r="F628" s="2" t="s">
        <v>34</v>
      </c>
      <c r="G628" s="2" t="s">
        <v>59</v>
      </c>
      <c r="H628" s="2" t="s">
        <v>36</v>
      </c>
      <c r="I628" s="2" t="s">
        <v>45</v>
      </c>
      <c r="J628" s="2" t="s">
        <v>35</v>
      </c>
      <c r="K628" s="2" t="s">
        <v>63</v>
      </c>
      <c r="L628" s="2" t="s">
        <v>39</v>
      </c>
      <c r="M628" s="2"/>
      <c r="N628" s="2" t="s">
        <v>35</v>
      </c>
      <c r="O628" s="2" t="s">
        <v>36</v>
      </c>
      <c r="P628" s="2" t="s">
        <v>42</v>
      </c>
      <c r="Q628" s="2" t="s">
        <v>34</v>
      </c>
      <c r="R628" s="2" t="s">
        <v>40</v>
      </c>
      <c r="S628" s="2" t="s">
        <v>45</v>
      </c>
      <c r="T628" s="2" t="s">
        <v>45</v>
      </c>
      <c r="U628" s="2" t="s">
        <v>42</v>
      </c>
      <c r="V628" s="2" t="s">
        <v>42</v>
      </c>
      <c r="W628" s="2" t="s">
        <v>45</v>
      </c>
      <c r="X628" s="2" t="s">
        <v>43</v>
      </c>
      <c r="Y628" s="2" t="s">
        <v>36</v>
      </c>
      <c r="Z628" s="2" t="s">
        <v>281</v>
      </c>
      <c r="AA628" s="2" t="s">
        <v>35</v>
      </c>
      <c r="AB628" s="2" t="s">
        <v>36</v>
      </c>
      <c r="AC628" s="2"/>
      <c r="AD628" s="2"/>
      <c r="AE628">
        <v>169</v>
      </c>
      <c r="AF628" s="2" t="s">
        <v>36</v>
      </c>
      <c r="AG628" s="2" t="s">
        <v>36</v>
      </c>
      <c r="AH628" s="2"/>
      <c r="AI628" s="2"/>
      <c r="AJ628" s="2" t="s">
        <v>36</v>
      </c>
      <c r="AK628" s="2" t="s">
        <v>36</v>
      </c>
    </row>
    <row r="629" spans="1:37" x14ac:dyDescent="0.3">
      <c r="A629">
        <v>349</v>
      </c>
      <c r="B629" s="1">
        <v>41257</v>
      </c>
      <c r="C629">
        <v>24</v>
      </c>
      <c r="D629" t="str">
        <f>VLOOKUP(seguimiento[[#This Row],[idinstituciones]],instituciones[[idinstituciones]:[nombre]],2,)</f>
        <v>Hospital Sor Maria Ludovica de La Plata</v>
      </c>
      <c r="E629" s="2" t="s">
        <v>33</v>
      </c>
      <c r="F629" s="2" t="s">
        <v>34</v>
      </c>
      <c r="G629" s="2" t="s">
        <v>55</v>
      </c>
      <c r="H629" s="2" t="s">
        <v>36</v>
      </c>
      <c r="I629" s="2" t="s">
        <v>37</v>
      </c>
      <c r="J629" s="2" t="s">
        <v>71</v>
      </c>
      <c r="K629" s="2" t="s">
        <v>61</v>
      </c>
      <c r="L629" s="2" t="s">
        <v>39</v>
      </c>
      <c r="M629" s="2" t="s">
        <v>70</v>
      </c>
      <c r="N629" s="2" t="s">
        <v>35</v>
      </c>
      <c r="O629" s="2" t="s">
        <v>36</v>
      </c>
      <c r="P629" s="2" t="s">
        <v>42</v>
      </c>
      <c r="Q629" s="2"/>
      <c r="R629" s="2" t="s">
        <v>40</v>
      </c>
      <c r="S629" s="2" t="s">
        <v>45</v>
      </c>
      <c r="T629" s="2" t="s">
        <v>45</v>
      </c>
      <c r="U629" s="2" t="s">
        <v>42</v>
      </c>
      <c r="V629" s="2" t="s">
        <v>42</v>
      </c>
      <c r="W629" s="2" t="s">
        <v>45</v>
      </c>
      <c r="X629" s="2" t="s">
        <v>65</v>
      </c>
      <c r="Y629" s="2" t="s">
        <v>54</v>
      </c>
      <c r="Z629" s="2" t="s">
        <v>281</v>
      </c>
      <c r="AA629" s="2" t="s">
        <v>35</v>
      </c>
      <c r="AB629" s="2" t="s">
        <v>36</v>
      </c>
      <c r="AC629" s="2"/>
      <c r="AD629" s="2"/>
      <c r="AE629">
        <v>638</v>
      </c>
      <c r="AF629" s="2" t="s">
        <v>36</v>
      </c>
      <c r="AG629" s="2" t="s">
        <v>36</v>
      </c>
      <c r="AH629" s="2"/>
      <c r="AI629" s="2"/>
      <c r="AJ629" s="2" t="s">
        <v>36</v>
      </c>
      <c r="AK629" s="2" t="s">
        <v>36</v>
      </c>
    </row>
    <row r="630" spans="1:37" x14ac:dyDescent="0.3">
      <c r="A630">
        <v>350</v>
      </c>
      <c r="B630" s="1">
        <v>40857</v>
      </c>
      <c r="C630">
        <v>24</v>
      </c>
      <c r="D630" t="str">
        <f>VLOOKUP(seguimiento[[#This Row],[idinstituciones]],instituciones[[idinstituciones]:[nombre]],2,)</f>
        <v>Hospital Sor Maria Ludovica de La Plata</v>
      </c>
      <c r="E630" s="2" t="s">
        <v>33</v>
      </c>
      <c r="F630" s="2" t="s">
        <v>34</v>
      </c>
      <c r="G630" s="2" t="s">
        <v>35</v>
      </c>
      <c r="H630" s="2" t="s">
        <v>36</v>
      </c>
      <c r="I630" s="2" t="s">
        <v>45</v>
      </c>
      <c r="J630" s="2" t="s">
        <v>35</v>
      </c>
      <c r="K630" s="2"/>
      <c r="L630" s="2" t="s">
        <v>39</v>
      </c>
      <c r="M630" s="2"/>
      <c r="N630" s="2" t="s">
        <v>35</v>
      </c>
      <c r="O630" s="2" t="s">
        <v>36</v>
      </c>
      <c r="P630" s="2" t="s">
        <v>42</v>
      </c>
      <c r="Q630" s="2"/>
      <c r="R630" s="2" t="s">
        <v>40</v>
      </c>
      <c r="S630" s="2" t="s">
        <v>45</v>
      </c>
      <c r="T630" s="2" t="s">
        <v>49</v>
      </c>
      <c r="U630" s="2" t="s">
        <v>42</v>
      </c>
      <c r="V630" s="2" t="s">
        <v>42</v>
      </c>
      <c r="W630" s="2" t="s">
        <v>49</v>
      </c>
      <c r="X630" s="2" t="s">
        <v>65</v>
      </c>
      <c r="Y630" s="2" t="s">
        <v>36</v>
      </c>
      <c r="Z630" s="2" t="s">
        <v>281</v>
      </c>
      <c r="AA630" s="2" t="s">
        <v>35</v>
      </c>
      <c r="AB630" s="2" t="s">
        <v>36</v>
      </c>
      <c r="AC630" s="2"/>
      <c r="AD630" s="2"/>
      <c r="AE630">
        <v>823</v>
      </c>
      <c r="AF630" s="2" t="s">
        <v>36</v>
      </c>
      <c r="AG630" s="2" t="s">
        <v>36</v>
      </c>
      <c r="AH630" s="2"/>
      <c r="AI630" s="2"/>
      <c r="AJ630" s="2" t="s">
        <v>36</v>
      </c>
      <c r="AK630" s="2" t="s">
        <v>36</v>
      </c>
    </row>
    <row r="631" spans="1:37" x14ac:dyDescent="0.3">
      <c r="A631">
        <v>351</v>
      </c>
      <c r="B631" s="1">
        <v>40848</v>
      </c>
      <c r="C631">
        <v>24</v>
      </c>
      <c r="D631" t="str">
        <f>VLOOKUP(seguimiento[[#This Row],[idinstituciones]],instituciones[[idinstituciones]:[nombre]],2,)</f>
        <v>Hospital Sor Maria Ludovica de La Plata</v>
      </c>
      <c r="E631" s="2" t="s">
        <v>33</v>
      </c>
      <c r="F631" s="2" t="s">
        <v>34</v>
      </c>
      <c r="G631" s="2" t="s">
        <v>35</v>
      </c>
      <c r="H631" s="2" t="s">
        <v>36</v>
      </c>
      <c r="I631" s="2" t="s">
        <v>37</v>
      </c>
      <c r="J631" s="2" t="s">
        <v>35</v>
      </c>
      <c r="K631" s="2"/>
      <c r="L631" s="2" t="s">
        <v>39</v>
      </c>
      <c r="M631" s="2"/>
      <c r="N631" s="2" t="s">
        <v>35</v>
      </c>
      <c r="O631" s="2" t="s">
        <v>36</v>
      </c>
      <c r="P631" s="2" t="s">
        <v>42</v>
      </c>
      <c r="Q631" s="2"/>
      <c r="R631" s="2" t="s">
        <v>40</v>
      </c>
      <c r="S631" s="2" t="s">
        <v>45</v>
      </c>
      <c r="T631" s="2" t="s">
        <v>48</v>
      </c>
      <c r="U631" s="2" t="s">
        <v>42</v>
      </c>
      <c r="V631" s="2" t="s">
        <v>42</v>
      </c>
      <c r="W631" s="2" t="s">
        <v>49</v>
      </c>
      <c r="X631" s="2" t="s">
        <v>43</v>
      </c>
      <c r="Y631" s="2" t="s">
        <v>54</v>
      </c>
      <c r="Z631" s="2" t="s">
        <v>281</v>
      </c>
      <c r="AA631" s="2" t="s">
        <v>35</v>
      </c>
      <c r="AB631" s="2" t="s">
        <v>36</v>
      </c>
      <c r="AC631" s="2"/>
      <c r="AD631" s="2"/>
      <c r="AE631">
        <v>991</v>
      </c>
      <c r="AF631" s="2" t="s">
        <v>36</v>
      </c>
      <c r="AG631" s="2" t="s">
        <v>36</v>
      </c>
      <c r="AH631" s="2"/>
      <c r="AI631" s="2"/>
      <c r="AJ631" s="2" t="s">
        <v>36</v>
      </c>
      <c r="AK631" s="2" t="s">
        <v>36</v>
      </c>
    </row>
    <row r="632" spans="1:37" x14ac:dyDescent="0.3">
      <c r="A632">
        <v>351</v>
      </c>
      <c r="B632" s="1">
        <v>41257</v>
      </c>
      <c r="C632">
        <v>24</v>
      </c>
      <c r="D632" t="str">
        <f>VLOOKUP(seguimiento[[#This Row],[idinstituciones]],instituciones[[idinstituciones]:[nombre]],2,)</f>
        <v>Hospital Sor Maria Ludovica de La Plata</v>
      </c>
      <c r="E632" s="2" t="s">
        <v>33</v>
      </c>
      <c r="F632" s="2" t="s">
        <v>34</v>
      </c>
      <c r="G632" s="2" t="s">
        <v>55</v>
      </c>
      <c r="H632" s="2" t="s">
        <v>36</v>
      </c>
      <c r="I632" s="2" t="s">
        <v>45</v>
      </c>
      <c r="J632" s="2" t="s">
        <v>35</v>
      </c>
      <c r="K632" s="2" t="s">
        <v>38</v>
      </c>
      <c r="L632" s="2" t="s">
        <v>39</v>
      </c>
      <c r="M632" s="2"/>
      <c r="N632" s="2" t="s">
        <v>35</v>
      </c>
      <c r="O632" s="2" t="s">
        <v>36</v>
      </c>
      <c r="P632" s="2" t="s">
        <v>42</v>
      </c>
      <c r="Q632" s="2"/>
      <c r="R632" s="2" t="s">
        <v>40</v>
      </c>
      <c r="S632" s="2" t="s">
        <v>45</v>
      </c>
      <c r="T632" s="2" t="s">
        <v>41</v>
      </c>
      <c r="U632" s="2" t="s">
        <v>45</v>
      </c>
      <c r="V632" s="2" t="s">
        <v>45</v>
      </c>
      <c r="W632" s="2" t="s">
        <v>41</v>
      </c>
      <c r="X632" s="2" t="s">
        <v>43</v>
      </c>
      <c r="Y632" s="2" t="s">
        <v>54</v>
      </c>
      <c r="Z632" s="2" t="s">
        <v>281</v>
      </c>
      <c r="AA632" s="2" t="s">
        <v>35</v>
      </c>
      <c r="AB632" s="2" t="s">
        <v>36</v>
      </c>
      <c r="AC632" s="2"/>
      <c r="AD632" s="2"/>
      <c r="AE632">
        <v>946</v>
      </c>
      <c r="AF632" s="2" t="s">
        <v>36</v>
      </c>
      <c r="AG632" s="2" t="s">
        <v>36</v>
      </c>
      <c r="AH632" s="2"/>
      <c r="AI632" s="2"/>
      <c r="AJ632" s="2" t="s">
        <v>36</v>
      </c>
      <c r="AK632" s="2" t="s">
        <v>36</v>
      </c>
    </row>
    <row r="633" spans="1:37" x14ac:dyDescent="0.3">
      <c r="A633">
        <v>351</v>
      </c>
      <c r="B633" s="1">
        <v>41579</v>
      </c>
      <c r="C633">
        <v>24</v>
      </c>
      <c r="D633" t="str">
        <f>VLOOKUP(seguimiento[[#This Row],[idinstituciones]],instituciones[[idinstituciones]:[nombre]],2,)</f>
        <v>Hospital Sor Maria Ludovica de La Plata</v>
      </c>
      <c r="E633" s="2" t="s">
        <v>64</v>
      </c>
      <c r="F633" s="2" t="s">
        <v>34</v>
      </c>
      <c r="G633" s="2" t="s">
        <v>55</v>
      </c>
      <c r="H633" s="2" t="s">
        <v>36</v>
      </c>
      <c r="I633" s="2" t="s">
        <v>45</v>
      </c>
      <c r="J633" s="2" t="s">
        <v>35</v>
      </c>
      <c r="K633" s="2"/>
      <c r="L633" s="2" t="s">
        <v>39</v>
      </c>
      <c r="M633" s="2"/>
      <c r="N633" s="2" t="s">
        <v>35</v>
      </c>
      <c r="O633" s="2" t="s">
        <v>36</v>
      </c>
      <c r="P633" s="2" t="s">
        <v>36</v>
      </c>
      <c r="Q633" s="2"/>
      <c r="R633" s="2" t="s">
        <v>40</v>
      </c>
      <c r="S633" s="2" t="s">
        <v>45</v>
      </c>
      <c r="T633" s="2" t="s">
        <v>41</v>
      </c>
      <c r="U633" s="2" t="s">
        <v>37</v>
      </c>
      <c r="V633" s="2" t="s">
        <v>37</v>
      </c>
      <c r="W633" s="2" t="s">
        <v>41</v>
      </c>
      <c r="X633" s="2" t="s">
        <v>43</v>
      </c>
      <c r="Y633" s="2" t="s">
        <v>54</v>
      </c>
      <c r="Z633" s="2" t="s">
        <v>281</v>
      </c>
      <c r="AA633" s="2" t="s">
        <v>35</v>
      </c>
      <c r="AB633" s="2" t="s">
        <v>36</v>
      </c>
      <c r="AC633" s="2"/>
      <c r="AD633" s="2"/>
      <c r="AE633">
        <v>409</v>
      </c>
      <c r="AF633" s="2" t="s">
        <v>36</v>
      </c>
      <c r="AG633" s="2" t="s">
        <v>36</v>
      </c>
      <c r="AH633" s="2"/>
      <c r="AI633" s="2"/>
      <c r="AJ633" s="2" t="s">
        <v>36</v>
      </c>
      <c r="AK633" s="2" t="s">
        <v>36</v>
      </c>
    </row>
    <row r="634" spans="1:37" x14ac:dyDescent="0.3">
      <c r="A634">
        <v>351</v>
      </c>
      <c r="B634" s="1">
        <v>41986</v>
      </c>
      <c r="C634">
        <v>24</v>
      </c>
      <c r="D634" t="str">
        <f>VLOOKUP(seguimiento[[#This Row],[idinstituciones]],instituciones[[idinstituciones]:[nombre]],2,)</f>
        <v>Hospital Sor Maria Ludovica de La Plata</v>
      </c>
      <c r="E634" s="2" t="s">
        <v>64</v>
      </c>
      <c r="F634" s="2" t="s">
        <v>34</v>
      </c>
      <c r="G634" s="2" t="s">
        <v>55</v>
      </c>
      <c r="H634" s="2" t="s">
        <v>36</v>
      </c>
      <c r="I634" s="2" t="s">
        <v>45</v>
      </c>
      <c r="J634" s="2" t="s">
        <v>35</v>
      </c>
      <c r="K634" s="2"/>
      <c r="L634" s="2" t="s">
        <v>39</v>
      </c>
      <c r="M634" s="2"/>
      <c r="N634" s="2" t="s">
        <v>35</v>
      </c>
      <c r="O634" s="2" t="s">
        <v>36</v>
      </c>
      <c r="P634" s="2" t="s">
        <v>36</v>
      </c>
      <c r="Q634" s="2"/>
      <c r="R634" s="2" t="s">
        <v>40</v>
      </c>
      <c r="S634" s="2" t="s">
        <v>45</v>
      </c>
      <c r="T634" s="2" t="s">
        <v>48</v>
      </c>
      <c r="U634" s="2" t="s">
        <v>42</v>
      </c>
      <c r="V634" s="2" t="s">
        <v>42</v>
      </c>
      <c r="W634" s="2" t="s">
        <v>48</v>
      </c>
      <c r="X634" s="2" t="s">
        <v>43</v>
      </c>
      <c r="Y634" s="2" t="s">
        <v>36</v>
      </c>
      <c r="Z634" s="2" t="s">
        <v>281</v>
      </c>
      <c r="AA634" s="2" t="s">
        <v>35</v>
      </c>
      <c r="AB634" s="2" t="s">
        <v>36</v>
      </c>
      <c r="AC634" s="2"/>
      <c r="AD634" s="2"/>
      <c r="AE634">
        <v>1682</v>
      </c>
      <c r="AF634" s="2" t="s">
        <v>36</v>
      </c>
      <c r="AG634" s="2" t="s">
        <v>36</v>
      </c>
      <c r="AH634" s="2"/>
      <c r="AI634" s="2"/>
      <c r="AJ634" s="2" t="s">
        <v>36</v>
      </c>
      <c r="AK634" s="2" t="s">
        <v>36</v>
      </c>
    </row>
    <row r="635" spans="1:37" x14ac:dyDescent="0.3">
      <c r="A635">
        <v>351</v>
      </c>
      <c r="B635" s="1">
        <v>42017</v>
      </c>
      <c r="C635">
        <v>24</v>
      </c>
      <c r="D635" t="str">
        <f>VLOOKUP(seguimiento[[#This Row],[idinstituciones]],instituciones[[idinstituciones]:[nombre]],2,)</f>
        <v>Hospital Sor Maria Ludovica de La Plata</v>
      </c>
      <c r="E635" s="2" t="s">
        <v>64</v>
      </c>
      <c r="F635" s="2" t="s">
        <v>34</v>
      </c>
      <c r="G635" s="2" t="s">
        <v>55</v>
      </c>
      <c r="H635" s="2" t="s">
        <v>36</v>
      </c>
      <c r="I635" s="2" t="s">
        <v>45</v>
      </c>
      <c r="J635" s="2" t="s">
        <v>35</v>
      </c>
      <c r="K635" s="2"/>
      <c r="L635" s="2" t="s">
        <v>39</v>
      </c>
      <c r="M635" s="2"/>
      <c r="N635" s="2" t="s">
        <v>35</v>
      </c>
      <c r="O635" s="2" t="s">
        <v>36</v>
      </c>
      <c r="P635" s="2" t="s">
        <v>36</v>
      </c>
      <c r="Q635" s="2"/>
      <c r="R635" s="2" t="s">
        <v>40</v>
      </c>
      <c r="S635" s="2" t="s">
        <v>45</v>
      </c>
      <c r="T635" s="2" t="s">
        <v>48</v>
      </c>
      <c r="U635" s="2" t="s">
        <v>42</v>
      </c>
      <c r="V635" s="2" t="s">
        <v>42</v>
      </c>
      <c r="W635" s="2" t="s">
        <v>48</v>
      </c>
      <c r="X635" s="2" t="s">
        <v>43</v>
      </c>
      <c r="Y635" s="2" t="s">
        <v>36</v>
      </c>
      <c r="Z635" s="2" t="s">
        <v>281</v>
      </c>
      <c r="AA635" s="2" t="s">
        <v>35</v>
      </c>
      <c r="AB635" s="2" t="s">
        <v>36</v>
      </c>
      <c r="AC635" s="2"/>
      <c r="AD635" s="2"/>
      <c r="AE635">
        <v>515</v>
      </c>
      <c r="AF635" s="2" t="s">
        <v>36</v>
      </c>
      <c r="AG635" s="2" t="s">
        <v>36</v>
      </c>
      <c r="AH635" s="2"/>
      <c r="AI635" s="2"/>
      <c r="AJ635" s="2" t="s">
        <v>36</v>
      </c>
      <c r="AK635" s="2" t="s">
        <v>36</v>
      </c>
    </row>
    <row r="636" spans="1:37" x14ac:dyDescent="0.3">
      <c r="A636">
        <v>351</v>
      </c>
      <c r="B636" s="1">
        <v>42698</v>
      </c>
      <c r="C636">
        <v>24</v>
      </c>
      <c r="D636" t="str">
        <f>VLOOKUP(seguimiento[[#This Row],[idinstituciones]],instituciones[[idinstituciones]:[nombre]],2,)</f>
        <v>Hospital Sor Maria Ludovica de La Plata</v>
      </c>
      <c r="E636" s="2" t="s">
        <v>64</v>
      </c>
      <c r="F636" s="2" t="s">
        <v>34</v>
      </c>
      <c r="G636" s="2" t="s">
        <v>59</v>
      </c>
      <c r="H636" s="2" t="s">
        <v>36</v>
      </c>
      <c r="I636" s="2" t="s">
        <v>45</v>
      </c>
      <c r="J636" s="2" t="s">
        <v>35</v>
      </c>
      <c r="K636" s="2"/>
      <c r="L636" s="2" t="s">
        <v>39</v>
      </c>
      <c r="M636" s="2"/>
      <c r="N636" s="2"/>
      <c r="O636" s="2" t="s">
        <v>36</v>
      </c>
      <c r="P636" s="2" t="s">
        <v>36</v>
      </c>
      <c r="Q636" s="2"/>
      <c r="R636" s="2" t="s">
        <v>40</v>
      </c>
      <c r="S636" s="2" t="s">
        <v>37</v>
      </c>
      <c r="T636" s="2" t="s">
        <v>49</v>
      </c>
      <c r="U636" s="2" t="s">
        <v>42</v>
      </c>
      <c r="V636" s="2" t="s">
        <v>42</v>
      </c>
      <c r="W636" s="2" t="s">
        <v>49</v>
      </c>
      <c r="X636" s="2" t="s">
        <v>43</v>
      </c>
      <c r="Y636" s="2" t="s">
        <v>47</v>
      </c>
      <c r="Z636" s="2" t="s">
        <v>281</v>
      </c>
      <c r="AA636" s="2" t="s">
        <v>35</v>
      </c>
      <c r="AB636" s="2" t="s">
        <v>36</v>
      </c>
      <c r="AC636" s="2"/>
      <c r="AD636" s="2"/>
      <c r="AE636">
        <v>2423</v>
      </c>
      <c r="AF636" s="2" t="s">
        <v>35</v>
      </c>
      <c r="AG636" s="2" t="s">
        <v>49</v>
      </c>
      <c r="AH636" s="2">
        <v>3</v>
      </c>
      <c r="AI636" s="2" t="str">
        <f>VLOOKUP(seguimiento[[#This Row],[vitamiad]],vitaminad[[id]:[valor]],2,)</f>
        <v>Bajo</v>
      </c>
      <c r="AJ636" s="2" t="s">
        <v>37</v>
      </c>
      <c r="AK636" s="2" t="s">
        <v>45</v>
      </c>
    </row>
    <row r="637" spans="1:37" x14ac:dyDescent="0.3">
      <c r="A637">
        <v>351</v>
      </c>
      <c r="B637" s="1">
        <v>43083</v>
      </c>
      <c r="C637">
        <v>24</v>
      </c>
      <c r="D637" t="str">
        <f>VLOOKUP(seguimiento[[#This Row],[idinstituciones]],instituciones[[idinstituciones]:[nombre]],2,)</f>
        <v>Hospital Sor Maria Ludovica de La Plata</v>
      </c>
      <c r="E637" s="2" t="s">
        <v>64</v>
      </c>
      <c r="F637" s="2" t="s">
        <v>58</v>
      </c>
      <c r="G637" s="2" t="s">
        <v>59</v>
      </c>
      <c r="H637" s="2" t="s">
        <v>36</v>
      </c>
      <c r="I637" s="2" t="s">
        <v>45</v>
      </c>
      <c r="J637" s="2" t="s">
        <v>35</v>
      </c>
      <c r="K637" s="2"/>
      <c r="L637" s="2" t="s">
        <v>39</v>
      </c>
      <c r="M637" s="2"/>
      <c r="N637" s="2" t="s">
        <v>35</v>
      </c>
      <c r="O637" s="2" t="s">
        <v>36</v>
      </c>
      <c r="P637" s="2" t="s">
        <v>36</v>
      </c>
      <c r="Q637" s="2"/>
      <c r="R637" s="2" t="s">
        <v>40</v>
      </c>
      <c r="S637" s="2" t="s">
        <v>37</v>
      </c>
      <c r="T637" s="2" t="s">
        <v>48</v>
      </c>
      <c r="U637" s="2" t="s">
        <v>37</v>
      </c>
      <c r="V637" s="2" t="s">
        <v>37</v>
      </c>
      <c r="W637" s="2" t="s">
        <v>73</v>
      </c>
      <c r="X637" s="2" t="s">
        <v>43</v>
      </c>
      <c r="Y637" s="2" t="s">
        <v>54</v>
      </c>
      <c r="Z637" s="2" t="s">
        <v>281</v>
      </c>
      <c r="AA637" s="2" t="s">
        <v>35</v>
      </c>
      <c r="AB637" s="2" t="s">
        <v>36</v>
      </c>
      <c r="AC637" s="2"/>
      <c r="AD637" s="2"/>
      <c r="AE637">
        <v>2669</v>
      </c>
      <c r="AF637" s="2" t="s">
        <v>35</v>
      </c>
      <c r="AG637" s="2" t="s">
        <v>49</v>
      </c>
      <c r="AH637" s="2">
        <v>3</v>
      </c>
      <c r="AI637" s="2" t="str">
        <f>VLOOKUP(seguimiento[[#This Row],[vitamiad]],vitaminad[[id]:[valor]],2,)</f>
        <v>Bajo</v>
      </c>
      <c r="AJ637" s="2" t="s">
        <v>46</v>
      </c>
      <c r="AK637" s="2" t="s">
        <v>45</v>
      </c>
    </row>
    <row r="638" spans="1:37" x14ac:dyDescent="0.3">
      <c r="A638">
        <v>351</v>
      </c>
      <c r="B638" s="1">
        <v>43250</v>
      </c>
      <c r="C638">
        <v>24</v>
      </c>
      <c r="D638" t="str">
        <f>VLOOKUP(seguimiento[[#This Row],[idinstituciones]],instituciones[[idinstituciones]:[nombre]],2,)</f>
        <v>Hospital Sor Maria Ludovica de La Plata</v>
      </c>
      <c r="E638" s="2" t="s">
        <v>64</v>
      </c>
      <c r="F638" s="2" t="s">
        <v>50</v>
      </c>
      <c r="G638" s="2" t="s">
        <v>51</v>
      </c>
      <c r="H638" s="2" t="s">
        <v>36</v>
      </c>
      <c r="I638" s="2" t="s">
        <v>45</v>
      </c>
      <c r="J638" s="2" t="s">
        <v>35</v>
      </c>
      <c r="K638" s="2"/>
      <c r="L638" s="2" t="s">
        <v>39</v>
      </c>
      <c r="M638" s="2"/>
      <c r="N638" s="2"/>
      <c r="O638" s="2" t="s">
        <v>36</v>
      </c>
      <c r="P638" s="2" t="s">
        <v>36</v>
      </c>
      <c r="Q638" s="2"/>
      <c r="R638" s="2" t="s">
        <v>118</v>
      </c>
      <c r="S638" s="2" t="s">
        <v>45</v>
      </c>
      <c r="T638" s="2" t="s">
        <v>48</v>
      </c>
      <c r="U638" s="2" t="s">
        <v>48</v>
      </c>
      <c r="V638" s="2" t="s">
        <v>48</v>
      </c>
      <c r="W638" s="2" t="s">
        <v>41</v>
      </c>
      <c r="X638" s="2" t="s">
        <v>43</v>
      </c>
      <c r="Y638" s="2" t="s">
        <v>54</v>
      </c>
      <c r="Z638" s="2" t="s">
        <v>281</v>
      </c>
      <c r="AA638" s="2" t="s">
        <v>35</v>
      </c>
      <c r="AB638" s="2" t="s">
        <v>36</v>
      </c>
      <c r="AC638" s="2"/>
      <c r="AD638" s="2"/>
      <c r="AE638">
        <v>3236</v>
      </c>
      <c r="AF638" s="2" t="s">
        <v>35</v>
      </c>
      <c r="AG638" s="2" t="s">
        <v>45</v>
      </c>
      <c r="AH638" s="2">
        <v>3</v>
      </c>
      <c r="AI638" s="2" t="str">
        <f>VLOOKUP(seguimiento[[#This Row],[vitamiad]],vitaminad[[id]:[valor]],2,)</f>
        <v>Bajo</v>
      </c>
      <c r="AJ638" s="2" t="s">
        <v>46</v>
      </c>
      <c r="AK638" s="2" t="s">
        <v>45</v>
      </c>
    </row>
    <row r="639" spans="1:37" x14ac:dyDescent="0.3">
      <c r="A639">
        <v>351</v>
      </c>
      <c r="B639" s="1">
        <v>43613</v>
      </c>
      <c r="C639">
        <v>24</v>
      </c>
      <c r="D639" t="str">
        <f>VLOOKUP(seguimiento[[#This Row],[idinstituciones]],instituciones[[idinstituciones]:[nombre]],2,)</f>
        <v>Hospital Sor Maria Ludovica de La Plata</v>
      </c>
      <c r="E639" s="2" t="s">
        <v>64</v>
      </c>
      <c r="F639" s="2" t="s">
        <v>58</v>
      </c>
      <c r="G639" s="2" t="s">
        <v>51</v>
      </c>
      <c r="H639" s="2" t="s">
        <v>36</v>
      </c>
      <c r="I639" s="2" t="s">
        <v>45</v>
      </c>
      <c r="J639" s="2" t="s">
        <v>35</v>
      </c>
      <c r="K639" s="2"/>
      <c r="L639" s="2" t="s">
        <v>39</v>
      </c>
      <c r="M639" s="2"/>
      <c r="N639" s="2" t="s">
        <v>35</v>
      </c>
      <c r="O639" s="2" t="s">
        <v>36</v>
      </c>
      <c r="P639" s="2" t="s">
        <v>36</v>
      </c>
      <c r="Q639" s="2"/>
      <c r="R639" s="2" t="s">
        <v>40</v>
      </c>
      <c r="S639" s="2" t="s">
        <v>45</v>
      </c>
      <c r="T639" s="2" t="s">
        <v>46</v>
      </c>
      <c r="U639" s="2" t="s">
        <v>46</v>
      </c>
      <c r="V639" s="2" t="s">
        <v>46</v>
      </c>
      <c r="W639" s="2" t="s">
        <v>46</v>
      </c>
      <c r="X639" s="2" t="s">
        <v>43</v>
      </c>
      <c r="Y639" s="2" t="s">
        <v>54</v>
      </c>
      <c r="Z639" s="2" t="s">
        <v>281</v>
      </c>
      <c r="AA639" s="2" t="s">
        <v>35</v>
      </c>
      <c r="AB639" s="2" t="s">
        <v>36</v>
      </c>
      <c r="AC639" s="2"/>
      <c r="AD639" s="2"/>
      <c r="AE639">
        <v>3217</v>
      </c>
      <c r="AF639" s="2" t="s">
        <v>35</v>
      </c>
      <c r="AG639" s="2" t="s">
        <v>45</v>
      </c>
      <c r="AH639" s="2">
        <v>1</v>
      </c>
      <c r="AI639" s="2" t="str">
        <f>VLOOKUP(seguimiento[[#This Row],[vitamiad]],vitaminad[[id]:[valor]],2,)</f>
        <v>No realizado</v>
      </c>
      <c r="AJ639" s="2" t="s">
        <v>46</v>
      </c>
      <c r="AK639" s="2" t="s">
        <v>45</v>
      </c>
    </row>
    <row r="640" spans="1:37" x14ac:dyDescent="0.3">
      <c r="A640">
        <v>352</v>
      </c>
      <c r="B640" s="1">
        <v>40815</v>
      </c>
      <c r="C640">
        <v>24</v>
      </c>
      <c r="D640" t="str">
        <f>VLOOKUP(seguimiento[[#This Row],[idinstituciones]],instituciones[[idinstituciones]:[nombre]],2,)</f>
        <v>Hospital Sor Maria Ludovica de La Plata</v>
      </c>
      <c r="E640" s="2" t="s">
        <v>33</v>
      </c>
      <c r="F640" s="2" t="s">
        <v>34</v>
      </c>
      <c r="G640" s="2" t="s">
        <v>55</v>
      </c>
      <c r="H640" s="2" t="s">
        <v>36</v>
      </c>
      <c r="I640" s="2" t="s">
        <v>37</v>
      </c>
      <c r="J640" s="2" t="s">
        <v>35</v>
      </c>
      <c r="K640" s="2" t="s">
        <v>78</v>
      </c>
      <c r="L640" s="2" t="s">
        <v>39</v>
      </c>
      <c r="M640" s="2"/>
      <c r="N640" s="2" t="s">
        <v>35</v>
      </c>
      <c r="O640" s="2" t="s">
        <v>36</v>
      </c>
      <c r="P640" s="2" t="s">
        <v>42</v>
      </c>
      <c r="Q640" s="2"/>
      <c r="R640" s="2" t="s">
        <v>40</v>
      </c>
      <c r="S640" s="2" t="s">
        <v>37</v>
      </c>
      <c r="T640" s="2" t="s">
        <v>37</v>
      </c>
      <c r="U640" s="2" t="s">
        <v>42</v>
      </c>
      <c r="V640" s="2" t="s">
        <v>42</v>
      </c>
      <c r="W640" s="2" t="s">
        <v>46</v>
      </c>
      <c r="X640" s="2" t="s">
        <v>43</v>
      </c>
      <c r="Y640" s="2" t="s">
        <v>47</v>
      </c>
      <c r="Z640" s="2" t="s">
        <v>281</v>
      </c>
      <c r="AA640" s="2" t="s">
        <v>35</v>
      </c>
      <c r="AB640" s="2" t="s">
        <v>36</v>
      </c>
      <c r="AC640" s="2"/>
      <c r="AD640" s="2"/>
      <c r="AE640">
        <v>1584</v>
      </c>
      <c r="AF640" s="2" t="s">
        <v>36</v>
      </c>
      <c r="AG640" s="2" t="s">
        <v>36</v>
      </c>
      <c r="AH640" s="2"/>
      <c r="AI640" s="2"/>
      <c r="AJ640" s="2" t="s">
        <v>36</v>
      </c>
      <c r="AK640" s="2" t="s">
        <v>36</v>
      </c>
    </row>
    <row r="641" spans="1:37" x14ac:dyDescent="0.3">
      <c r="A641">
        <v>352</v>
      </c>
      <c r="B641" s="1">
        <v>41257</v>
      </c>
      <c r="C641">
        <v>24</v>
      </c>
      <c r="D641" t="str">
        <f>VLOOKUP(seguimiento[[#This Row],[idinstituciones]],instituciones[[idinstituciones]:[nombre]],2,)</f>
        <v>Hospital Sor Maria Ludovica de La Plata</v>
      </c>
      <c r="E641" s="2" t="s">
        <v>33</v>
      </c>
      <c r="F641" s="2" t="s">
        <v>34</v>
      </c>
      <c r="G641" s="2" t="s">
        <v>55</v>
      </c>
      <c r="H641" s="2" t="s">
        <v>36</v>
      </c>
      <c r="I641" s="2" t="s">
        <v>45</v>
      </c>
      <c r="J641" s="2" t="s">
        <v>35</v>
      </c>
      <c r="K641" s="2" t="s">
        <v>38</v>
      </c>
      <c r="L641" s="2" t="s">
        <v>39</v>
      </c>
      <c r="M641" s="2"/>
      <c r="N641" s="2" t="s">
        <v>35</v>
      </c>
      <c r="O641" s="2" t="s">
        <v>36</v>
      </c>
      <c r="P641" s="2" t="s">
        <v>42</v>
      </c>
      <c r="Q641" s="2"/>
      <c r="R641" s="2" t="s">
        <v>40</v>
      </c>
      <c r="S641" s="2" t="s">
        <v>45</v>
      </c>
      <c r="T641" s="2" t="s">
        <v>46</v>
      </c>
      <c r="U641" s="2" t="s">
        <v>42</v>
      </c>
      <c r="V641" s="2" t="s">
        <v>42</v>
      </c>
      <c r="W641" s="2" t="s">
        <v>48</v>
      </c>
      <c r="X641" s="2" t="s">
        <v>43</v>
      </c>
      <c r="Y641" s="2" t="s">
        <v>47</v>
      </c>
      <c r="Z641" s="2" t="s">
        <v>281</v>
      </c>
      <c r="AA641" s="2" t="s">
        <v>35</v>
      </c>
      <c r="AB641" s="2" t="s">
        <v>36</v>
      </c>
      <c r="AC641" s="2"/>
      <c r="AD641" s="2"/>
      <c r="AE641">
        <v>1473</v>
      </c>
      <c r="AF641" s="2" t="s">
        <v>36</v>
      </c>
      <c r="AG641" s="2" t="s">
        <v>36</v>
      </c>
      <c r="AH641" s="2"/>
      <c r="AI641" s="2"/>
      <c r="AJ641" s="2" t="s">
        <v>36</v>
      </c>
      <c r="AK641" s="2" t="s">
        <v>36</v>
      </c>
    </row>
    <row r="642" spans="1:37" x14ac:dyDescent="0.3">
      <c r="A642">
        <v>352</v>
      </c>
      <c r="B642" s="1">
        <v>41589</v>
      </c>
      <c r="C642">
        <v>24</v>
      </c>
      <c r="D642" t="str">
        <f>VLOOKUP(seguimiento[[#This Row],[idinstituciones]],instituciones[[idinstituciones]:[nombre]],2,)</f>
        <v>Hospital Sor Maria Ludovica de La Plata</v>
      </c>
      <c r="E642" s="2" t="s">
        <v>33</v>
      </c>
      <c r="F642" s="2" t="s">
        <v>34</v>
      </c>
      <c r="G642" s="2" t="s">
        <v>55</v>
      </c>
      <c r="H642" s="2" t="s">
        <v>36</v>
      </c>
      <c r="I642" s="2" t="s">
        <v>45</v>
      </c>
      <c r="J642" s="2" t="s">
        <v>35</v>
      </c>
      <c r="K642" s="2" t="s">
        <v>38</v>
      </c>
      <c r="L642" s="2" t="s">
        <v>39</v>
      </c>
      <c r="M642" s="2"/>
      <c r="N642" s="2" t="s">
        <v>35</v>
      </c>
      <c r="O642" s="2" t="s">
        <v>36</v>
      </c>
      <c r="P642" s="2" t="s">
        <v>36</v>
      </c>
      <c r="Q642" s="2"/>
      <c r="R642" s="2" t="s">
        <v>40</v>
      </c>
      <c r="S642" s="2" t="s">
        <v>45</v>
      </c>
      <c r="T642" s="2" t="s">
        <v>46</v>
      </c>
      <c r="U642" s="2" t="s">
        <v>42</v>
      </c>
      <c r="V642" s="2" t="s">
        <v>36</v>
      </c>
      <c r="W642" s="2" t="s">
        <v>48</v>
      </c>
      <c r="X642" s="2" t="s">
        <v>43</v>
      </c>
      <c r="Y642" s="2" t="s">
        <v>79</v>
      </c>
      <c r="Z642" s="2" t="s">
        <v>281</v>
      </c>
      <c r="AA642" s="2" t="s">
        <v>35</v>
      </c>
      <c r="AB642" s="2" t="s">
        <v>36</v>
      </c>
      <c r="AC642" s="2"/>
      <c r="AD642" s="2"/>
      <c r="AE642">
        <v>846</v>
      </c>
      <c r="AF642" s="2" t="s">
        <v>36</v>
      </c>
      <c r="AG642" s="2" t="s">
        <v>36</v>
      </c>
      <c r="AH642" s="2"/>
      <c r="AI642" s="2"/>
      <c r="AJ642" s="2" t="s">
        <v>36</v>
      </c>
      <c r="AK642" s="2" t="s">
        <v>36</v>
      </c>
    </row>
    <row r="643" spans="1:37" x14ac:dyDescent="0.3">
      <c r="A643">
        <v>352</v>
      </c>
      <c r="B643" s="1">
        <v>41955</v>
      </c>
      <c r="C643">
        <v>24</v>
      </c>
      <c r="D643" t="str">
        <f>VLOOKUP(seguimiento[[#This Row],[idinstituciones]],instituciones[[idinstituciones]:[nombre]],2,)</f>
        <v>Hospital Sor Maria Ludovica de La Plata</v>
      </c>
      <c r="E643" s="2" t="s">
        <v>64</v>
      </c>
      <c r="F643" s="2" t="s">
        <v>34</v>
      </c>
      <c r="G643" s="2" t="s">
        <v>55</v>
      </c>
      <c r="H643" s="2" t="s">
        <v>36</v>
      </c>
      <c r="I643" s="2" t="s">
        <v>45</v>
      </c>
      <c r="J643" s="2" t="s">
        <v>35</v>
      </c>
      <c r="K643" s="2" t="s">
        <v>38</v>
      </c>
      <c r="L643" s="2" t="s">
        <v>39</v>
      </c>
      <c r="M643" s="2" t="s">
        <v>70</v>
      </c>
      <c r="N643" s="2" t="s">
        <v>35</v>
      </c>
      <c r="O643" s="2" t="s">
        <v>36</v>
      </c>
      <c r="P643" s="2" t="s">
        <v>36</v>
      </c>
      <c r="Q643" s="2"/>
      <c r="R643" s="2" t="s">
        <v>40</v>
      </c>
      <c r="S643" s="2" t="s">
        <v>45</v>
      </c>
      <c r="T643" s="2" t="s">
        <v>45</v>
      </c>
      <c r="U643" s="2" t="s">
        <v>42</v>
      </c>
      <c r="V643" s="2" t="s">
        <v>36</v>
      </c>
      <c r="W643" s="2" t="s">
        <v>45</v>
      </c>
      <c r="X643" s="2" t="s">
        <v>43</v>
      </c>
      <c r="Y643" s="2" t="s">
        <v>79</v>
      </c>
      <c r="Z643" s="2" t="s">
        <v>281</v>
      </c>
      <c r="AA643" s="2" t="s">
        <v>35</v>
      </c>
      <c r="AB643" s="2" t="s">
        <v>36</v>
      </c>
      <c r="AC643" s="2"/>
      <c r="AD643" s="2"/>
      <c r="AE643">
        <v>882</v>
      </c>
      <c r="AF643" s="2" t="s">
        <v>36</v>
      </c>
      <c r="AG643" s="2" t="s">
        <v>36</v>
      </c>
      <c r="AH643" s="2"/>
      <c r="AI643" s="2"/>
      <c r="AJ643" s="2" t="s">
        <v>36</v>
      </c>
      <c r="AK643" s="2" t="s">
        <v>36</v>
      </c>
    </row>
    <row r="644" spans="1:37" x14ac:dyDescent="0.3">
      <c r="A644">
        <v>352</v>
      </c>
      <c r="B644" s="1">
        <v>42239</v>
      </c>
      <c r="C644">
        <v>24</v>
      </c>
      <c r="D644" t="str">
        <f>VLOOKUP(seguimiento[[#This Row],[idinstituciones]],instituciones[[idinstituciones]:[nombre]],2,)</f>
        <v>Hospital Sor Maria Ludovica de La Plata</v>
      </c>
      <c r="E644" s="2" t="s">
        <v>33</v>
      </c>
      <c r="F644" s="2" t="s">
        <v>34</v>
      </c>
      <c r="G644" s="2" t="s">
        <v>55</v>
      </c>
      <c r="H644" s="2" t="s">
        <v>36</v>
      </c>
      <c r="I644" s="2" t="s">
        <v>37</v>
      </c>
      <c r="J644" s="2" t="s">
        <v>35</v>
      </c>
      <c r="K644" s="2"/>
      <c r="L644" s="2" t="s">
        <v>39</v>
      </c>
      <c r="M644" s="2"/>
      <c r="N644" s="2" t="s">
        <v>35</v>
      </c>
      <c r="O644" s="2" t="s">
        <v>36</v>
      </c>
      <c r="P644" s="2" t="s">
        <v>36</v>
      </c>
      <c r="Q644" s="2" t="s">
        <v>80</v>
      </c>
      <c r="R644" s="2" t="s">
        <v>118</v>
      </c>
      <c r="S644" s="2" t="s">
        <v>37</v>
      </c>
      <c r="T644" s="2" t="s">
        <v>37</v>
      </c>
      <c r="U644" s="2" t="s">
        <v>42</v>
      </c>
      <c r="V644" s="2" t="s">
        <v>42</v>
      </c>
      <c r="W644" s="2" t="s">
        <v>37</v>
      </c>
      <c r="X644" s="2" t="s">
        <v>43</v>
      </c>
      <c r="Y644" s="2" t="s">
        <v>79</v>
      </c>
      <c r="Z644" s="2" t="s">
        <v>281</v>
      </c>
      <c r="AA644" s="2" t="s">
        <v>35</v>
      </c>
      <c r="AB644" s="2" t="s">
        <v>36</v>
      </c>
      <c r="AC644" s="2"/>
      <c r="AD644" s="2"/>
      <c r="AE644">
        <v>2017</v>
      </c>
      <c r="AF644" s="2" t="s">
        <v>35</v>
      </c>
      <c r="AG644" s="2" t="s">
        <v>49</v>
      </c>
      <c r="AH644" s="2">
        <v>1</v>
      </c>
      <c r="AI644" s="2" t="str">
        <f>VLOOKUP(seguimiento[[#This Row],[vitamiad]],vitaminad[[id]:[valor]],2,)</f>
        <v>No realizado</v>
      </c>
      <c r="AJ644" s="2" t="s">
        <v>37</v>
      </c>
      <c r="AK644" s="2" t="s">
        <v>45</v>
      </c>
    </row>
    <row r="645" spans="1:37" x14ac:dyDescent="0.3">
      <c r="A645">
        <v>352</v>
      </c>
      <c r="B645" s="1">
        <v>42726</v>
      </c>
      <c r="C645">
        <v>24</v>
      </c>
      <c r="D645" t="str">
        <f>VLOOKUP(seguimiento[[#This Row],[idinstituciones]],instituciones[[idinstituciones]:[nombre]],2,)</f>
        <v>Hospital Sor Maria Ludovica de La Plata</v>
      </c>
      <c r="E645" s="2" t="s">
        <v>64</v>
      </c>
      <c r="F645" s="2" t="s">
        <v>34</v>
      </c>
      <c r="G645" s="2" t="s">
        <v>55</v>
      </c>
      <c r="H645" s="2" t="s">
        <v>36</v>
      </c>
      <c r="I645" s="2" t="s">
        <v>37</v>
      </c>
      <c r="J645" s="2" t="s">
        <v>35</v>
      </c>
      <c r="K645" s="2"/>
      <c r="L645" s="2" t="s">
        <v>39</v>
      </c>
      <c r="M645" s="2" t="s">
        <v>70</v>
      </c>
      <c r="N645" s="2"/>
      <c r="O645" s="2" t="s">
        <v>36</v>
      </c>
      <c r="P645" s="2" t="s">
        <v>36</v>
      </c>
      <c r="Q645" s="2" t="s">
        <v>80</v>
      </c>
      <c r="R645" s="2" t="s">
        <v>89</v>
      </c>
      <c r="S645" s="2" t="s">
        <v>37</v>
      </c>
      <c r="T645" s="2" t="s">
        <v>46</v>
      </c>
      <c r="U645" s="2" t="s">
        <v>37</v>
      </c>
      <c r="V645" s="2" t="s">
        <v>37</v>
      </c>
      <c r="W645" s="2" t="s">
        <v>41</v>
      </c>
      <c r="X645" s="2" t="s">
        <v>43</v>
      </c>
      <c r="Y645" s="2" t="s">
        <v>79</v>
      </c>
      <c r="Z645" s="2" t="s">
        <v>281</v>
      </c>
      <c r="AA645" s="2" t="s">
        <v>35</v>
      </c>
      <c r="AB645" s="2" t="s">
        <v>36</v>
      </c>
      <c r="AC645" s="2"/>
      <c r="AD645" s="2"/>
      <c r="AE645">
        <v>2424</v>
      </c>
      <c r="AF645" s="2" t="s">
        <v>35</v>
      </c>
      <c r="AG645" s="2" t="s">
        <v>49</v>
      </c>
      <c r="AH645" s="2">
        <v>3</v>
      </c>
      <c r="AI645" s="2" t="str">
        <f>VLOOKUP(seguimiento[[#This Row],[vitamiad]],vitaminad[[id]:[valor]],2,)</f>
        <v>Bajo</v>
      </c>
      <c r="AJ645" s="2" t="s">
        <v>46</v>
      </c>
      <c r="AK645" s="2" t="s">
        <v>45</v>
      </c>
    </row>
    <row r="646" spans="1:37" x14ac:dyDescent="0.3">
      <c r="A646">
        <v>352</v>
      </c>
      <c r="B646" s="1">
        <v>43083</v>
      </c>
      <c r="C646">
        <v>24</v>
      </c>
      <c r="D646" t="str">
        <f>VLOOKUP(seguimiento[[#This Row],[idinstituciones]],instituciones[[idinstituciones]:[nombre]],2,)</f>
        <v>Hospital Sor Maria Ludovica de La Plata</v>
      </c>
      <c r="E646" s="2" t="s">
        <v>64</v>
      </c>
      <c r="F646" s="2" t="s">
        <v>34</v>
      </c>
      <c r="G646" s="2" t="s">
        <v>55</v>
      </c>
      <c r="H646" s="2" t="s">
        <v>36</v>
      </c>
      <c r="I646" s="2" t="s">
        <v>37</v>
      </c>
      <c r="J646" s="2" t="s">
        <v>35</v>
      </c>
      <c r="K646" s="2"/>
      <c r="L646" s="2" t="s">
        <v>39</v>
      </c>
      <c r="M646" s="2"/>
      <c r="N646" s="2" t="s">
        <v>35</v>
      </c>
      <c r="O646" s="2" t="s">
        <v>36</v>
      </c>
      <c r="P646" s="2" t="s">
        <v>36</v>
      </c>
      <c r="Q646" s="2" t="s">
        <v>77</v>
      </c>
      <c r="R646" s="2" t="s">
        <v>89</v>
      </c>
      <c r="S646" s="2" t="s">
        <v>37</v>
      </c>
      <c r="T646" s="2" t="s">
        <v>49</v>
      </c>
      <c r="U646" s="2" t="s">
        <v>37</v>
      </c>
      <c r="V646" s="2" t="s">
        <v>37</v>
      </c>
      <c r="W646" s="2" t="s">
        <v>48</v>
      </c>
      <c r="X646" s="2" t="s">
        <v>43</v>
      </c>
      <c r="Y646" s="2" t="s">
        <v>79</v>
      </c>
      <c r="Z646" s="2" t="s">
        <v>281</v>
      </c>
      <c r="AA646" s="2" t="s">
        <v>35</v>
      </c>
      <c r="AB646" s="2" t="s">
        <v>36</v>
      </c>
      <c r="AC646" s="2"/>
      <c r="AD646" s="2"/>
      <c r="AE646">
        <v>2670</v>
      </c>
      <c r="AF646" s="2" t="s">
        <v>35</v>
      </c>
      <c r="AG646" s="2" t="s">
        <v>49</v>
      </c>
      <c r="AH646" s="2">
        <v>3</v>
      </c>
      <c r="AI646" s="2" t="str">
        <f>VLOOKUP(seguimiento[[#This Row],[vitamiad]],vitaminad[[id]:[valor]],2,)</f>
        <v>Bajo</v>
      </c>
      <c r="AJ646" s="2" t="s">
        <v>46</v>
      </c>
      <c r="AK646" s="2" t="s">
        <v>45</v>
      </c>
    </row>
    <row r="647" spans="1:37" x14ac:dyDescent="0.3">
      <c r="A647">
        <v>352</v>
      </c>
      <c r="B647" s="1">
        <v>43251</v>
      </c>
      <c r="C647">
        <v>24</v>
      </c>
      <c r="D647" t="str">
        <f>VLOOKUP(seguimiento[[#This Row],[idinstituciones]],instituciones[[idinstituciones]:[nombre]],2,)</f>
        <v>Hospital Sor Maria Ludovica de La Plata</v>
      </c>
      <c r="E647" s="2" t="s">
        <v>64</v>
      </c>
      <c r="F647" s="2" t="s">
        <v>34</v>
      </c>
      <c r="G647" s="2" t="s">
        <v>59</v>
      </c>
      <c r="H647" s="2" t="s">
        <v>36</v>
      </c>
      <c r="I647" s="2" t="s">
        <v>37</v>
      </c>
      <c r="J647" s="2" t="s">
        <v>35</v>
      </c>
      <c r="K647" s="2"/>
      <c r="L647" s="2" t="s">
        <v>39</v>
      </c>
      <c r="M647" s="2"/>
      <c r="N647" s="2" t="s">
        <v>35</v>
      </c>
      <c r="O647" s="2" t="s">
        <v>36</v>
      </c>
      <c r="P647" s="2" t="s">
        <v>36</v>
      </c>
      <c r="Q647" s="2"/>
      <c r="R647" s="2" t="s">
        <v>40</v>
      </c>
      <c r="S647" s="2" t="s">
        <v>45</v>
      </c>
      <c r="T647" s="2" t="s">
        <v>46</v>
      </c>
      <c r="U647" s="2" t="s">
        <v>42</v>
      </c>
      <c r="V647" s="2" t="s">
        <v>42</v>
      </c>
      <c r="W647" s="2" t="s">
        <v>46</v>
      </c>
      <c r="X647" s="2" t="s">
        <v>43</v>
      </c>
      <c r="Y647" s="2" t="s">
        <v>79</v>
      </c>
      <c r="Z647" s="2" t="s">
        <v>281</v>
      </c>
      <c r="AA647" s="2" t="s">
        <v>35</v>
      </c>
      <c r="AB647" s="2" t="s">
        <v>36</v>
      </c>
      <c r="AC647" s="2"/>
      <c r="AD647" s="2"/>
      <c r="AE647">
        <v>3237</v>
      </c>
      <c r="AF647" s="2" t="s">
        <v>71</v>
      </c>
      <c r="AG647" s="2" t="s">
        <v>45</v>
      </c>
      <c r="AH647" s="2">
        <v>2</v>
      </c>
      <c r="AI647" s="2" t="str">
        <f>VLOOKUP(seguimiento[[#This Row],[vitamiad]],vitaminad[[id]:[valor]],2,)</f>
        <v>Normal</v>
      </c>
      <c r="AJ647" s="2" t="s">
        <v>37</v>
      </c>
      <c r="AK647" s="2" t="s">
        <v>45</v>
      </c>
    </row>
    <row r="648" spans="1:37" x14ac:dyDescent="0.3">
      <c r="A648">
        <v>352</v>
      </c>
      <c r="B648" s="1">
        <v>43613</v>
      </c>
      <c r="C648">
        <v>24</v>
      </c>
      <c r="D648" t="str">
        <f>VLOOKUP(seguimiento[[#This Row],[idinstituciones]],instituciones[[idinstituciones]:[nombre]],2,)</f>
        <v>Hospital Sor Maria Ludovica de La Plata</v>
      </c>
      <c r="E648" s="2" t="s">
        <v>64</v>
      </c>
      <c r="F648" s="2" t="s">
        <v>34</v>
      </c>
      <c r="G648" s="2" t="s">
        <v>59</v>
      </c>
      <c r="H648" s="2" t="s">
        <v>36</v>
      </c>
      <c r="I648" s="2" t="s">
        <v>37</v>
      </c>
      <c r="J648" s="2" t="s">
        <v>35</v>
      </c>
      <c r="K648" s="2"/>
      <c r="L648" s="2" t="s">
        <v>39</v>
      </c>
      <c r="M648" s="2"/>
      <c r="N648" s="2" t="s">
        <v>35</v>
      </c>
      <c r="O648" s="2" t="s">
        <v>36</v>
      </c>
      <c r="P648" s="2" t="s">
        <v>36</v>
      </c>
      <c r="Q648" s="2"/>
      <c r="R648" s="2" t="s">
        <v>84</v>
      </c>
      <c r="S648" s="2" t="s">
        <v>45</v>
      </c>
      <c r="T648" s="2" t="s">
        <v>41</v>
      </c>
      <c r="U648" s="2" t="s">
        <v>37</v>
      </c>
      <c r="V648" s="2" t="s">
        <v>37</v>
      </c>
      <c r="W648" s="2" t="s">
        <v>60</v>
      </c>
      <c r="X648" s="2" t="s">
        <v>43</v>
      </c>
      <c r="Y648" s="2" t="s">
        <v>79</v>
      </c>
      <c r="Z648" s="2" t="s">
        <v>281</v>
      </c>
      <c r="AA648" s="2" t="s">
        <v>35</v>
      </c>
      <c r="AB648" s="2" t="s">
        <v>36</v>
      </c>
      <c r="AC648" s="2"/>
      <c r="AD648" s="2"/>
      <c r="AE648">
        <v>3218</v>
      </c>
      <c r="AF648" s="2" t="s">
        <v>35</v>
      </c>
      <c r="AG648" s="2" t="s">
        <v>45</v>
      </c>
      <c r="AH648" s="2">
        <v>3</v>
      </c>
      <c r="AI648" s="2" t="str">
        <f>VLOOKUP(seguimiento[[#This Row],[vitamiad]],vitaminad[[id]:[valor]],2,)</f>
        <v>Bajo</v>
      </c>
      <c r="AJ648" s="2" t="s">
        <v>37</v>
      </c>
      <c r="AK648" s="2" t="s">
        <v>45</v>
      </c>
    </row>
    <row r="649" spans="1:37" x14ac:dyDescent="0.3">
      <c r="A649">
        <v>353</v>
      </c>
      <c r="B649" s="1">
        <v>40822</v>
      </c>
      <c r="C649">
        <v>24</v>
      </c>
      <c r="D649" t="str">
        <f>VLOOKUP(seguimiento[[#This Row],[idinstituciones]],instituciones[[idinstituciones]:[nombre]],2,)</f>
        <v>Hospital Sor Maria Ludovica de La Plata</v>
      </c>
      <c r="E649" s="2" t="s">
        <v>64</v>
      </c>
      <c r="F649" s="2" t="s">
        <v>58</v>
      </c>
      <c r="G649" s="2" t="s">
        <v>59</v>
      </c>
      <c r="H649" s="2" t="s">
        <v>36</v>
      </c>
      <c r="I649" s="2" t="s">
        <v>45</v>
      </c>
      <c r="J649" s="2" t="s">
        <v>71</v>
      </c>
      <c r="K649" s="2" t="s">
        <v>78</v>
      </c>
      <c r="L649" s="2" t="s">
        <v>39</v>
      </c>
      <c r="M649" s="2"/>
      <c r="N649" s="2" t="s">
        <v>35</v>
      </c>
      <c r="O649" s="2" t="s">
        <v>36</v>
      </c>
      <c r="P649" s="2" t="s">
        <v>42</v>
      </c>
      <c r="Q649" s="2"/>
      <c r="R649" s="2" t="s">
        <v>40</v>
      </c>
      <c r="S649" s="2" t="s">
        <v>45</v>
      </c>
      <c r="T649" s="2" t="s">
        <v>49</v>
      </c>
      <c r="U649" s="2" t="s">
        <v>42</v>
      </c>
      <c r="V649" s="2" t="s">
        <v>42</v>
      </c>
      <c r="W649" s="2" t="s">
        <v>49</v>
      </c>
      <c r="X649" s="2" t="s">
        <v>43</v>
      </c>
      <c r="Y649" s="2" t="s">
        <v>36</v>
      </c>
      <c r="Z649" s="2" t="s">
        <v>281</v>
      </c>
      <c r="AA649" s="2" t="s">
        <v>35</v>
      </c>
      <c r="AB649" s="2" t="s">
        <v>36</v>
      </c>
      <c r="AC649" s="2"/>
      <c r="AD649" s="2"/>
      <c r="AE649">
        <v>1071</v>
      </c>
      <c r="AF649" s="2" t="s">
        <v>36</v>
      </c>
      <c r="AG649" s="2" t="s">
        <v>36</v>
      </c>
      <c r="AH649" s="2"/>
      <c r="AI649" s="2"/>
      <c r="AJ649" s="2" t="s">
        <v>36</v>
      </c>
      <c r="AK649" s="2" t="s">
        <v>36</v>
      </c>
    </row>
    <row r="650" spans="1:37" x14ac:dyDescent="0.3">
      <c r="A650">
        <v>353</v>
      </c>
      <c r="B650" s="1">
        <v>41257</v>
      </c>
      <c r="C650">
        <v>24</v>
      </c>
      <c r="D650" t="str">
        <f>VLOOKUP(seguimiento[[#This Row],[idinstituciones]],instituciones[[idinstituciones]:[nombre]],2,)</f>
        <v>Hospital Sor Maria Ludovica de La Plata</v>
      </c>
      <c r="E650" s="2" t="s">
        <v>64</v>
      </c>
      <c r="F650" s="2" t="s">
        <v>58</v>
      </c>
      <c r="G650" s="2" t="s">
        <v>59</v>
      </c>
      <c r="H650" s="2" t="s">
        <v>36</v>
      </c>
      <c r="I650" s="2" t="s">
        <v>45</v>
      </c>
      <c r="J650" s="2" t="s">
        <v>71</v>
      </c>
      <c r="K650" s="2" t="s">
        <v>38</v>
      </c>
      <c r="L650" s="2" t="s">
        <v>39</v>
      </c>
      <c r="M650" s="2"/>
      <c r="N650" s="2" t="s">
        <v>35</v>
      </c>
      <c r="O650" s="2" t="s">
        <v>36</v>
      </c>
      <c r="P650" s="2" t="s">
        <v>42</v>
      </c>
      <c r="Q650" s="2"/>
      <c r="R650" s="2" t="s">
        <v>40</v>
      </c>
      <c r="S650" s="2" t="s">
        <v>45</v>
      </c>
      <c r="T650" s="2" t="s">
        <v>49</v>
      </c>
      <c r="U650" s="2" t="s">
        <v>42</v>
      </c>
      <c r="V650" s="2" t="s">
        <v>42</v>
      </c>
      <c r="W650" s="2" t="s">
        <v>46</v>
      </c>
      <c r="X650" s="2" t="s">
        <v>43</v>
      </c>
      <c r="Y650" s="2" t="s">
        <v>47</v>
      </c>
      <c r="Z650" s="2" t="s">
        <v>281</v>
      </c>
      <c r="AA650" s="2" t="s">
        <v>35</v>
      </c>
      <c r="AB650" s="2" t="s">
        <v>36</v>
      </c>
      <c r="AC650" s="2"/>
      <c r="AD650" s="2"/>
      <c r="AE650">
        <v>760</v>
      </c>
      <c r="AF650" s="2" t="s">
        <v>36</v>
      </c>
      <c r="AG650" s="2" t="s">
        <v>36</v>
      </c>
      <c r="AH650" s="2"/>
      <c r="AI650" s="2"/>
      <c r="AJ650" s="2" t="s">
        <v>36</v>
      </c>
      <c r="AK650" s="2" t="s">
        <v>36</v>
      </c>
    </row>
    <row r="651" spans="1:37" x14ac:dyDescent="0.3">
      <c r="A651">
        <v>353</v>
      </c>
      <c r="B651" s="1">
        <v>41588</v>
      </c>
      <c r="C651">
        <v>24</v>
      </c>
      <c r="D651" t="str">
        <f>VLOOKUP(seguimiento[[#This Row],[idinstituciones]],instituciones[[idinstituciones]:[nombre]],2,)</f>
        <v>Hospital Sor Maria Ludovica de La Plata</v>
      </c>
      <c r="E651" s="2" t="s">
        <v>64</v>
      </c>
      <c r="F651" s="2" t="s">
        <v>58</v>
      </c>
      <c r="G651" s="2" t="s">
        <v>59</v>
      </c>
      <c r="H651" s="2" t="s">
        <v>36</v>
      </c>
      <c r="I651" s="2" t="s">
        <v>45</v>
      </c>
      <c r="J651" s="2" t="s">
        <v>44</v>
      </c>
      <c r="K651" s="2"/>
      <c r="L651" s="2" t="s">
        <v>39</v>
      </c>
      <c r="M651" s="2"/>
      <c r="N651" s="2" t="s">
        <v>35</v>
      </c>
      <c r="O651" s="2" t="s">
        <v>36</v>
      </c>
      <c r="P651" s="2" t="s">
        <v>36</v>
      </c>
      <c r="Q651" s="2"/>
      <c r="R651" s="2" t="s">
        <v>40</v>
      </c>
      <c r="S651" s="2" t="s">
        <v>45</v>
      </c>
      <c r="T651" s="2" t="s">
        <v>46</v>
      </c>
      <c r="U651" s="2" t="s">
        <v>45</v>
      </c>
      <c r="V651" s="2" t="s">
        <v>45</v>
      </c>
      <c r="W651" s="2" t="s">
        <v>37</v>
      </c>
      <c r="X651" s="2" t="s">
        <v>43</v>
      </c>
      <c r="Y651" s="2" t="s">
        <v>54</v>
      </c>
      <c r="Z651" s="2" t="s">
        <v>281</v>
      </c>
      <c r="AA651" s="2" t="s">
        <v>35</v>
      </c>
      <c r="AB651" s="2" t="s">
        <v>36</v>
      </c>
      <c r="AC651" s="2"/>
      <c r="AD651" s="2"/>
      <c r="AE651">
        <v>1475</v>
      </c>
      <c r="AF651" s="2" t="s">
        <v>36</v>
      </c>
      <c r="AG651" s="2" t="s">
        <v>36</v>
      </c>
      <c r="AH651" s="2"/>
      <c r="AI651" s="2"/>
      <c r="AJ651" s="2" t="s">
        <v>36</v>
      </c>
      <c r="AK651" s="2" t="s">
        <v>36</v>
      </c>
    </row>
    <row r="652" spans="1:37" x14ac:dyDescent="0.3">
      <c r="A652">
        <v>353</v>
      </c>
      <c r="B652" s="1">
        <v>41983</v>
      </c>
      <c r="C652">
        <v>24</v>
      </c>
      <c r="D652" t="str">
        <f>VLOOKUP(seguimiento[[#This Row],[idinstituciones]],instituciones[[idinstituciones]:[nombre]],2,)</f>
        <v>Hospital Sor Maria Ludovica de La Plata</v>
      </c>
      <c r="E652" s="2" t="s">
        <v>64</v>
      </c>
      <c r="F652" s="2" t="s">
        <v>58</v>
      </c>
      <c r="G652" s="2" t="s">
        <v>59</v>
      </c>
      <c r="H652" s="2" t="s">
        <v>36</v>
      </c>
      <c r="I652" s="2" t="s">
        <v>45</v>
      </c>
      <c r="J652" s="2" t="s">
        <v>71</v>
      </c>
      <c r="K652" s="2"/>
      <c r="L652" s="2" t="s">
        <v>39</v>
      </c>
      <c r="M652" s="2"/>
      <c r="N652" s="2" t="s">
        <v>35</v>
      </c>
      <c r="O652" s="2" t="s">
        <v>36</v>
      </c>
      <c r="P652" s="2" t="s">
        <v>36</v>
      </c>
      <c r="Q652" s="2"/>
      <c r="R652" s="2" t="s">
        <v>40</v>
      </c>
      <c r="S652" s="2" t="s">
        <v>45</v>
      </c>
      <c r="T652" s="2" t="s">
        <v>48</v>
      </c>
      <c r="U652" s="2" t="s">
        <v>37</v>
      </c>
      <c r="V652" s="2" t="s">
        <v>37</v>
      </c>
      <c r="W652" s="2" t="s">
        <v>73</v>
      </c>
      <c r="X652" s="2" t="s">
        <v>43</v>
      </c>
      <c r="Y652" s="2" t="s">
        <v>54</v>
      </c>
      <c r="Z652" s="2" t="s">
        <v>281</v>
      </c>
      <c r="AA652" s="2" t="s">
        <v>35</v>
      </c>
      <c r="AB652" s="2" t="s">
        <v>36</v>
      </c>
      <c r="AC652" s="2"/>
      <c r="AD652" s="2"/>
      <c r="AE652">
        <v>412</v>
      </c>
      <c r="AF652" s="2" t="s">
        <v>36</v>
      </c>
      <c r="AG652" s="2" t="s">
        <v>36</v>
      </c>
      <c r="AH652" s="2"/>
      <c r="AI652" s="2"/>
      <c r="AJ652" s="2" t="s">
        <v>36</v>
      </c>
      <c r="AK652" s="2" t="s">
        <v>36</v>
      </c>
    </row>
    <row r="653" spans="1:37" x14ac:dyDescent="0.3">
      <c r="A653">
        <v>353</v>
      </c>
      <c r="B653" s="1">
        <v>42239</v>
      </c>
      <c r="C653">
        <v>24</v>
      </c>
      <c r="D653" t="str">
        <f>VLOOKUP(seguimiento[[#This Row],[idinstituciones]],instituciones[[idinstituciones]:[nombre]],2,)</f>
        <v>Hospital Sor Maria Ludovica de La Plata</v>
      </c>
      <c r="E653" s="2" t="s">
        <v>64</v>
      </c>
      <c r="F653" s="2" t="s">
        <v>58</v>
      </c>
      <c r="G653" s="2" t="s">
        <v>59</v>
      </c>
      <c r="H653" s="2" t="s">
        <v>36</v>
      </c>
      <c r="I653" s="2" t="s">
        <v>37</v>
      </c>
      <c r="J653" s="2" t="s">
        <v>35</v>
      </c>
      <c r="K653" s="2"/>
      <c r="L653" s="2" t="s">
        <v>39</v>
      </c>
      <c r="M653" s="2"/>
      <c r="N653" s="2" t="s">
        <v>35</v>
      </c>
      <c r="O653" s="2" t="s">
        <v>36</v>
      </c>
      <c r="P653" s="2" t="s">
        <v>36</v>
      </c>
      <c r="Q653" s="2"/>
      <c r="R653" s="2" t="s">
        <v>118</v>
      </c>
      <c r="S653" s="2" t="s">
        <v>37</v>
      </c>
      <c r="T653" s="2" t="s">
        <v>48</v>
      </c>
      <c r="U653" s="2" t="s">
        <v>45</v>
      </c>
      <c r="V653" s="2" t="s">
        <v>45</v>
      </c>
      <c r="W653" s="2" t="s">
        <v>48</v>
      </c>
      <c r="X653" s="2" t="s">
        <v>43</v>
      </c>
      <c r="Y653" s="2" t="s">
        <v>54</v>
      </c>
      <c r="Z653" s="2" t="s">
        <v>281</v>
      </c>
      <c r="AA653" s="2" t="s">
        <v>35</v>
      </c>
      <c r="AB653" s="2" t="s">
        <v>36</v>
      </c>
      <c r="AC653" s="2"/>
      <c r="AD653" s="2"/>
      <c r="AE653">
        <v>2016</v>
      </c>
      <c r="AF653" s="2" t="s">
        <v>35</v>
      </c>
      <c r="AG653" s="2" t="s">
        <v>49</v>
      </c>
      <c r="AH653" s="2">
        <v>1</v>
      </c>
      <c r="AI653" s="2" t="str">
        <f>VLOOKUP(seguimiento[[#This Row],[vitamiad]],vitaminad[[id]:[valor]],2,)</f>
        <v>No realizado</v>
      </c>
      <c r="AJ653" s="2" t="s">
        <v>46</v>
      </c>
      <c r="AK653" s="2" t="s">
        <v>45</v>
      </c>
    </row>
    <row r="654" spans="1:37" x14ac:dyDescent="0.3">
      <c r="A654">
        <v>353</v>
      </c>
      <c r="B654" s="1">
        <v>42484</v>
      </c>
      <c r="C654">
        <v>24</v>
      </c>
      <c r="D654" t="str">
        <f>VLOOKUP(seguimiento[[#This Row],[idinstituciones]],instituciones[[idinstituciones]:[nombre]],2,)</f>
        <v>Hospital Sor Maria Ludovica de La Plata</v>
      </c>
      <c r="E654" s="2" t="s">
        <v>64</v>
      </c>
      <c r="F654" s="2" t="s">
        <v>58</v>
      </c>
      <c r="G654" s="2" t="s">
        <v>59</v>
      </c>
      <c r="H654" s="2" t="s">
        <v>36</v>
      </c>
      <c r="I654" s="2" t="s">
        <v>37</v>
      </c>
      <c r="J654" s="2" t="s">
        <v>71</v>
      </c>
      <c r="K654" s="2"/>
      <c r="L654" s="2" t="s">
        <v>39</v>
      </c>
      <c r="M654" s="2" t="s">
        <v>70</v>
      </c>
      <c r="N654" s="2"/>
      <c r="O654" s="2" t="s">
        <v>36</v>
      </c>
      <c r="P654" s="2" t="s">
        <v>36</v>
      </c>
      <c r="Q654" s="2"/>
      <c r="R654" s="2" t="s">
        <v>118</v>
      </c>
      <c r="S654" s="2" t="s">
        <v>45</v>
      </c>
      <c r="T654" s="2" t="s">
        <v>48</v>
      </c>
      <c r="U654" s="2" t="s">
        <v>37</v>
      </c>
      <c r="V654" s="2" t="s">
        <v>37</v>
      </c>
      <c r="W654" s="2" t="s">
        <v>49</v>
      </c>
      <c r="X654" s="2" t="s">
        <v>65</v>
      </c>
      <c r="Y654" s="2" t="s">
        <v>54</v>
      </c>
      <c r="Z654" s="2" t="s">
        <v>281</v>
      </c>
      <c r="AA654" s="2" t="s">
        <v>35</v>
      </c>
      <c r="AB654" s="2" t="s">
        <v>36</v>
      </c>
      <c r="AC654" s="2"/>
      <c r="AD654" s="2"/>
      <c r="AE654">
        <v>2435</v>
      </c>
      <c r="AF654" s="2" t="s">
        <v>35</v>
      </c>
      <c r="AG654" s="2" t="s">
        <v>49</v>
      </c>
      <c r="AH654" s="2">
        <v>1</v>
      </c>
      <c r="AI654" s="2" t="str">
        <f>VLOOKUP(seguimiento[[#This Row],[vitamiad]],vitaminad[[id]:[valor]],2,)</f>
        <v>No realizado</v>
      </c>
      <c r="AJ654" s="2" t="s">
        <v>46</v>
      </c>
      <c r="AK654" s="2" t="s">
        <v>45</v>
      </c>
    </row>
    <row r="655" spans="1:37" x14ac:dyDescent="0.3">
      <c r="A655">
        <v>353</v>
      </c>
      <c r="B655" s="1">
        <v>43084</v>
      </c>
      <c r="C655">
        <v>24</v>
      </c>
      <c r="D655" t="str">
        <f>VLOOKUP(seguimiento[[#This Row],[idinstituciones]],instituciones[[idinstituciones]:[nombre]],2,)</f>
        <v>Hospital Sor Maria Ludovica de La Plata</v>
      </c>
      <c r="E655" s="2" t="s">
        <v>64</v>
      </c>
      <c r="F655" s="2" t="s">
        <v>58</v>
      </c>
      <c r="G655" s="2" t="s">
        <v>59</v>
      </c>
      <c r="H655" s="2" t="s">
        <v>36</v>
      </c>
      <c r="I655" s="2" t="s">
        <v>37</v>
      </c>
      <c r="J655" s="2" t="s">
        <v>35</v>
      </c>
      <c r="K655" s="2"/>
      <c r="L655" s="2" t="s">
        <v>39</v>
      </c>
      <c r="M655" s="2"/>
      <c r="N655" s="2" t="s">
        <v>35</v>
      </c>
      <c r="O655" s="2" t="s">
        <v>36</v>
      </c>
      <c r="P655" s="2" t="s">
        <v>36</v>
      </c>
      <c r="Q655" s="2"/>
      <c r="R655" s="2" t="s">
        <v>89</v>
      </c>
      <c r="S655" s="2" t="s">
        <v>37</v>
      </c>
      <c r="T655" s="2" t="s">
        <v>49</v>
      </c>
      <c r="U655" s="2" t="s">
        <v>37</v>
      </c>
      <c r="V655" s="2" t="s">
        <v>37</v>
      </c>
      <c r="W655" s="2" t="s">
        <v>49</v>
      </c>
      <c r="X655" s="2" t="s">
        <v>43</v>
      </c>
      <c r="Y655" s="2" t="s">
        <v>56</v>
      </c>
      <c r="Z655" s="2" t="s">
        <v>281</v>
      </c>
      <c r="AA655" s="2" t="s">
        <v>35</v>
      </c>
      <c r="AB655" s="2" t="s">
        <v>36</v>
      </c>
      <c r="AC655" s="2"/>
      <c r="AD655" s="2"/>
      <c r="AE655">
        <v>2681</v>
      </c>
      <c r="AF655" s="2" t="s">
        <v>35</v>
      </c>
      <c r="AG655" s="2" t="s">
        <v>49</v>
      </c>
      <c r="AH655" s="2">
        <v>1</v>
      </c>
      <c r="AI655" s="2" t="str">
        <f>VLOOKUP(seguimiento[[#This Row],[vitamiad]],vitaminad[[id]:[valor]],2,)</f>
        <v>No realizado</v>
      </c>
      <c r="AJ655" s="2" t="s">
        <v>46</v>
      </c>
      <c r="AK655" s="2" t="s">
        <v>45</v>
      </c>
    </row>
    <row r="656" spans="1:37" x14ac:dyDescent="0.3">
      <c r="A656">
        <v>353</v>
      </c>
      <c r="B656" s="1">
        <v>43251</v>
      </c>
      <c r="C656">
        <v>24</v>
      </c>
      <c r="D656" t="str">
        <f>VLOOKUP(seguimiento[[#This Row],[idinstituciones]],instituciones[[idinstituciones]:[nombre]],2,)</f>
        <v>Hospital Sor Maria Ludovica de La Plata</v>
      </c>
      <c r="E656" s="2" t="s">
        <v>64</v>
      </c>
      <c r="F656" s="2" t="s">
        <v>116</v>
      </c>
      <c r="G656" s="2" t="s">
        <v>59</v>
      </c>
      <c r="H656" s="2" t="s">
        <v>36</v>
      </c>
      <c r="I656" s="2" t="s">
        <v>37</v>
      </c>
      <c r="J656" s="2" t="s">
        <v>35</v>
      </c>
      <c r="K656" s="2"/>
      <c r="L656" s="2" t="s">
        <v>39</v>
      </c>
      <c r="M656" s="2"/>
      <c r="N656" s="2"/>
      <c r="O656" s="2" t="s">
        <v>36</v>
      </c>
      <c r="P656" s="2" t="s">
        <v>36</v>
      </c>
      <c r="Q656" s="2" t="s">
        <v>176</v>
      </c>
      <c r="R656" s="2" t="s">
        <v>118</v>
      </c>
      <c r="S656" s="2" t="s">
        <v>45</v>
      </c>
      <c r="T656" s="2" t="s">
        <v>45</v>
      </c>
      <c r="U656" s="2" t="s">
        <v>37</v>
      </c>
      <c r="V656" s="2" t="s">
        <v>37</v>
      </c>
      <c r="W656" s="2" t="s">
        <v>46</v>
      </c>
      <c r="X656" s="2" t="s">
        <v>65</v>
      </c>
      <c r="Y656" s="2" t="s">
        <v>47</v>
      </c>
      <c r="Z656" s="2" t="s">
        <v>281</v>
      </c>
      <c r="AA656" s="2" t="s">
        <v>35</v>
      </c>
      <c r="AB656" s="2" t="s">
        <v>36</v>
      </c>
      <c r="AC656" s="2"/>
      <c r="AD656" s="2"/>
      <c r="AE656">
        <v>3247</v>
      </c>
      <c r="AF656" s="2" t="s">
        <v>71</v>
      </c>
      <c r="AG656" s="2" t="s">
        <v>45</v>
      </c>
      <c r="AH656" s="2">
        <v>3</v>
      </c>
      <c r="AI656" s="2" t="str">
        <f>VLOOKUP(seguimiento[[#This Row],[vitamiad]],vitaminad[[id]:[valor]],2,)</f>
        <v>Bajo</v>
      </c>
      <c r="AJ656" s="2" t="s">
        <v>46</v>
      </c>
      <c r="AK656" s="2" t="s">
        <v>45</v>
      </c>
    </row>
    <row r="657" spans="1:37" x14ac:dyDescent="0.3">
      <c r="A657">
        <v>353</v>
      </c>
      <c r="B657" s="1">
        <v>43613</v>
      </c>
      <c r="C657">
        <v>24</v>
      </c>
      <c r="D657" t="str">
        <f>VLOOKUP(seguimiento[[#This Row],[idinstituciones]],instituciones[[idinstituciones]:[nombre]],2,)</f>
        <v>Hospital Sor Maria Ludovica de La Plata</v>
      </c>
      <c r="E657" s="2" t="s">
        <v>64</v>
      </c>
      <c r="F657" s="2" t="s">
        <v>58</v>
      </c>
      <c r="G657" s="2" t="s">
        <v>59</v>
      </c>
      <c r="H657" s="2" t="s">
        <v>36</v>
      </c>
      <c r="I657" s="2" t="s">
        <v>37</v>
      </c>
      <c r="J657" s="2" t="s">
        <v>35</v>
      </c>
      <c r="K657" s="2"/>
      <c r="L657" s="2" t="s">
        <v>39</v>
      </c>
      <c r="M657" s="2"/>
      <c r="N657" s="2" t="s">
        <v>35</v>
      </c>
      <c r="O657" s="2" t="s">
        <v>36</v>
      </c>
      <c r="P657" s="2" t="s">
        <v>36</v>
      </c>
      <c r="Q657" s="2" t="s">
        <v>34</v>
      </c>
      <c r="R657" s="2" t="s">
        <v>118</v>
      </c>
      <c r="S657" s="2" t="s">
        <v>45</v>
      </c>
      <c r="T657" s="2" t="s">
        <v>49</v>
      </c>
      <c r="U657" s="2" t="s">
        <v>45</v>
      </c>
      <c r="V657" s="2" t="s">
        <v>45</v>
      </c>
      <c r="W657" s="2" t="s">
        <v>48</v>
      </c>
      <c r="X657" s="2" t="s">
        <v>43</v>
      </c>
      <c r="Y657" s="2" t="s">
        <v>54</v>
      </c>
      <c r="Z657" s="2" t="s">
        <v>281</v>
      </c>
      <c r="AA657" s="2" t="s">
        <v>35</v>
      </c>
      <c r="AB657" s="2" t="s">
        <v>36</v>
      </c>
      <c r="AC657" s="2"/>
      <c r="AD657" s="2"/>
      <c r="AE657">
        <v>3212</v>
      </c>
      <c r="AF657" s="2" t="s">
        <v>71</v>
      </c>
      <c r="AG657" s="2" t="s">
        <v>45</v>
      </c>
      <c r="AH657" s="2">
        <v>1</v>
      </c>
      <c r="AI657" s="2" t="str">
        <f>VLOOKUP(seguimiento[[#This Row],[vitamiad]],vitaminad[[id]:[valor]],2,)</f>
        <v>No realizado</v>
      </c>
      <c r="AJ657" s="2" t="s">
        <v>46</v>
      </c>
      <c r="AK657" s="2" t="s">
        <v>45</v>
      </c>
    </row>
    <row r="658" spans="1:37" x14ac:dyDescent="0.3">
      <c r="A658">
        <v>354</v>
      </c>
      <c r="B658" s="1">
        <v>40842</v>
      </c>
      <c r="C658">
        <v>24</v>
      </c>
      <c r="D658" t="str">
        <f>VLOOKUP(seguimiento[[#This Row],[idinstituciones]],instituciones[[idinstituciones]:[nombre]],2,)</f>
        <v>Hospital Sor Maria Ludovica de La Plata</v>
      </c>
      <c r="E658" s="2" t="s">
        <v>64</v>
      </c>
      <c r="F658" s="2" t="s">
        <v>34</v>
      </c>
      <c r="G658" s="2" t="s">
        <v>55</v>
      </c>
      <c r="H658" s="2" t="s">
        <v>36</v>
      </c>
      <c r="I658" s="2" t="s">
        <v>45</v>
      </c>
      <c r="J658" s="2" t="s">
        <v>71</v>
      </c>
      <c r="K658" s="2" t="s">
        <v>78</v>
      </c>
      <c r="L658" s="2" t="s">
        <v>39</v>
      </c>
      <c r="M658" s="2"/>
      <c r="N658" s="2"/>
      <c r="O658" s="2" t="s">
        <v>36</v>
      </c>
      <c r="P658" s="2" t="s">
        <v>42</v>
      </c>
      <c r="Q658" s="2"/>
      <c r="R658" s="2" t="s">
        <v>40</v>
      </c>
      <c r="S658" s="2" t="s">
        <v>45</v>
      </c>
      <c r="T658" s="2" t="s">
        <v>46</v>
      </c>
      <c r="U658" s="2" t="s">
        <v>42</v>
      </c>
      <c r="V658" s="2" t="s">
        <v>42</v>
      </c>
      <c r="W658" s="2" t="s">
        <v>46</v>
      </c>
      <c r="X658" s="2" t="s">
        <v>65</v>
      </c>
      <c r="Y658" s="2" t="s">
        <v>36</v>
      </c>
      <c r="Z658" s="2" t="s">
        <v>281</v>
      </c>
      <c r="AA658" s="2" t="s">
        <v>35</v>
      </c>
      <c r="AB658" s="2" t="s">
        <v>36</v>
      </c>
      <c r="AC658" s="2"/>
      <c r="AD658" s="2"/>
      <c r="AE658">
        <v>922</v>
      </c>
      <c r="AF658" s="2" t="s">
        <v>36</v>
      </c>
      <c r="AG658" s="2" t="s">
        <v>36</v>
      </c>
      <c r="AH658" s="2"/>
      <c r="AI658" s="2"/>
      <c r="AJ658" s="2" t="s">
        <v>36</v>
      </c>
      <c r="AK658" s="2" t="s">
        <v>36</v>
      </c>
    </row>
    <row r="659" spans="1:37" x14ac:dyDescent="0.3">
      <c r="A659">
        <v>354</v>
      </c>
      <c r="B659" s="1">
        <v>41257</v>
      </c>
      <c r="C659">
        <v>24</v>
      </c>
      <c r="D659" t="str">
        <f>VLOOKUP(seguimiento[[#This Row],[idinstituciones]],instituciones[[idinstituciones]:[nombre]],2,)</f>
        <v>Hospital Sor Maria Ludovica de La Plata</v>
      </c>
      <c r="E659" s="2" t="s">
        <v>64</v>
      </c>
      <c r="F659" s="2" t="s">
        <v>34</v>
      </c>
      <c r="G659" s="2" t="s">
        <v>55</v>
      </c>
      <c r="H659" s="2" t="s">
        <v>36</v>
      </c>
      <c r="I659" s="2" t="s">
        <v>45</v>
      </c>
      <c r="J659" s="2" t="s">
        <v>71</v>
      </c>
      <c r="K659" s="2" t="s">
        <v>38</v>
      </c>
      <c r="L659" s="2" t="s">
        <v>39</v>
      </c>
      <c r="M659" s="2"/>
      <c r="N659" s="2" t="s">
        <v>35</v>
      </c>
      <c r="O659" s="2" t="s">
        <v>36</v>
      </c>
      <c r="P659" s="2" t="s">
        <v>42</v>
      </c>
      <c r="Q659" s="2"/>
      <c r="R659" s="2" t="s">
        <v>40</v>
      </c>
      <c r="S659" s="2" t="s">
        <v>45</v>
      </c>
      <c r="T659" s="2" t="s">
        <v>46</v>
      </c>
      <c r="U659" s="2" t="s">
        <v>42</v>
      </c>
      <c r="V659" s="2" t="s">
        <v>42</v>
      </c>
      <c r="W659" s="2" t="s">
        <v>46</v>
      </c>
      <c r="X659" s="2" t="s">
        <v>65</v>
      </c>
      <c r="Y659" s="2" t="s">
        <v>47</v>
      </c>
      <c r="Z659" s="2" t="s">
        <v>281</v>
      </c>
      <c r="AA659" s="2" t="s">
        <v>35</v>
      </c>
      <c r="AB659" s="2" t="s">
        <v>36</v>
      </c>
      <c r="AC659" s="2"/>
      <c r="AD659" s="2"/>
      <c r="AE659">
        <v>656</v>
      </c>
      <c r="AF659" s="2" t="s">
        <v>36</v>
      </c>
      <c r="AG659" s="2" t="s">
        <v>36</v>
      </c>
      <c r="AH659" s="2"/>
      <c r="AI659" s="2"/>
      <c r="AJ659" s="2" t="s">
        <v>36</v>
      </c>
      <c r="AK659" s="2" t="s">
        <v>36</v>
      </c>
    </row>
    <row r="660" spans="1:37" x14ac:dyDescent="0.3">
      <c r="A660">
        <v>354</v>
      </c>
      <c r="B660" s="1">
        <v>41589</v>
      </c>
      <c r="C660">
        <v>24</v>
      </c>
      <c r="D660" t="str">
        <f>VLOOKUP(seguimiento[[#This Row],[idinstituciones]],instituciones[[idinstituciones]:[nombre]],2,)</f>
        <v>Hospital Sor Maria Ludovica de La Plata</v>
      </c>
      <c r="E660" s="2" t="s">
        <v>33</v>
      </c>
      <c r="F660" s="2" t="s">
        <v>34</v>
      </c>
      <c r="G660" s="2" t="s">
        <v>55</v>
      </c>
      <c r="H660" s="2" t="s">
        <v>36</v>
      </c>
      <c r="I660" s="2" t="s">
        <v>45</v>
      </c>
      <c r="J660" s="2" t="s">
        <v>35</v>
      </c>
      <c r="K660" s="2" t="s">
        <v>38</v>
      </c>
      <c r="L660" s="2" t="s">
        <v>39</v>
      </c>
      <c r="M660" s="2"/>
      <c r="N660" s="2" t="s">
        <v>35</v>
      </c>
      <c r="O660" s="2" t="s">
        <v>36</v>
      </c>
      <c r="P660" s="2" t="s">
        <v>36</v>
      </c>
      <c r="Q660" s="2"/>
      <c r="R660" s="2" t="s">
        <v>40</v>
      </c>
      <c r="S660" s="2" t="s">
        <v>45</v>
      </c>
      <c r="T660" s="2" t="s">
        <v>45</v>
      </c>
      <c r="U660" s="2" t="s">
        <v>42</v>
      </c>
      <c r="V660" s="2" t="s">
        <v>36</v>
      </c>
      <c r="W660" s="2" t="s">
        <v>45</v>
      </c>
      <c r="X660" s="2" t="s">
        <v>65</v>
      </c>
      <c r="Y660" s="2" t="s">
        <v>54</v>
      </c>
      <c r="Z660" s="2" t="s">
        <v>281</v>
      </c>
      <c r="AA660" s="2" t="s">
        <v>35</v>
      </c>
      <c r="AB660" s="2" t="s">
        <v>36</v>
      </c>
      <c r="AC660" s="2"/>
      <c r="AD660" s="2"/>
      <c r="AE660">
        <v>516</v>
      </c>
      <c r="AF660" s="2" t="s">
        <v>36</v>
      </c>
      <c r="AG660" s="2" t="s">
        <v>36</v>
      </c>
      <c r="AH660" s="2"/>
      <c r="AI660" s="2"/>
      <c r="AJ660" s="2" t="s">
        <v>36</v>
      </c>
      <c r="AK660" s="2" t="s">
        <v>36</v>
      </c>
    </row>
    <row r="661" spans="1:37" x14ac:dyDescent="0.3">
      <c r="A661">
        <v>354</v>
      </c>
      <c r="B661" s="1">
        <v>41983</v>
      </c>
      <c r="C661">
        <v>24</v>
      </c>
      <c r="D661" t="str">
        <f>VLOOKUP(seguimiento[[#This Row],[idinstituciones]],instituciones[[idinstituciones]:[nombre]],2,)</f>
        <v>Hospital Sor Maria Ludovica de La Plata</v>
      </c>
      <c r="E661" s="2" t="s">
        <v>33</v>
      </c>
      <c r="F661" s="2" t="s">
        <v>34</v>
      </c>
      <c r="G661" s="2" t="s">
        <v>55</v>
      </c>
      <c r="H661" s="2" t="s">
        <v>36</v>
      </c>
      <c r="I661" s="2" t="s">
        <v>45</v>
      </c>
      <c r="J661" s="2" t="s">
        <v>35</v>
      </c>
      <c r="K661" s="2" t="s">
        <v>38</v>
      </c>
      <c r="L661" s="2" t="s">
        <v>39</v>
      </c>
      <c r="M661" s="2"/>
      <c r="N661" s="2" t="s">
        <v>35</v>
      </c>
      <c r="O661" s="2" t="s">
        <v>36</v>
      </c>
      <c r="P661" s="2" t="s">
        <v>36</v>
      </c>
      <c r="Q661" s="2"/>
      <c r="R661" s="2" t="s">
        <v>40</v>
      </c>
      <c r="S661" s="2" t="s">
        <v>37</v>
      </c>
      <c r="T661" s="2" t="s">
        <v>37</v>
      </c>
      <c r="U661" s="2" t="s">
        <v>42</v>
      </c>
      <c r="V661" s="2" t="s">
        <v>42</v>
      </c>
      <c r="W661" s="2" t="s">
        <v>37</v>
      </c>
      <c r="X661" s="2" t="s">
        <v>65</v>
      </c>
      <c r="Y661" s="2" t="s">
        <v>54</v>
      </c>
      <c r="Z661" s="2" t="s">
        <v>281</v>
      </c>
      <c r="AA661" s="2" t="s">
        <v>35</v>
      </c>
      <c r="AB661" s="2" t="s">
        <v>36</v>
      </c>
      <c r="AC661" s="2"/>
      <c r="AD661" s="2"/>
      <c r="AE661">
        <v>1601</v>
      </c>
      <c r="AF661" s="2" t="s">
        <v>36</v>
      </c>
      <c r="AG661" s="2" t="s">
        <v>36</v>
      </c>
      <c r="AH661" s="2"/>
      <c r="AI661" s="2"/>
      <c r="AJ661" s="2" t="s">
        <v>36</v>
      </c>
      <c r="AK661" s="2" t="s">
        <v>36</v>
      </c>
    </row>
    <row r="662" spans="1:37" x14ac:dyDescent="0.3">
      <c r="A662">
        <v>354</v>
      </c>
      <c r="B662" s="1">
        <v>42239</v>
      </c>
      <c r="C662">
        <v>24</v>
      </c>
      <c r="D662" t="str">
        <f>VLOOKUP(seguimiento[[#This Row],[idinstituciones]],instituciones[[idinstituciones]:[nombre]],2,)</f>
        <v>Hospital Sor Maria Ludovica de La Plata</v>
      </c>
      <c r="E662" s="2" t="s">
        <v>33</v>
      </c>
      <c r="F662" s="2" t="s">
        <v>34</v>
      </c>
      <c r="G662" s="2" t="s">
        <v>55</v>
      </c>
      <c r="H662" s="2" t="s">
        <v>36</v>
      </c>
      <c r="I662" s="2" t="s">
        <v>45</v>
      </c>
      <c r="J662" s="2" t="s">
        <v>35</v>
      </c>
      <c r="K662" s="2"/>
      <c r="L662" s="2" t="s">
        <v>39</v>
      </c>
      <c r="M662" s="2"/>
      <c r="N662" s="2" t="s">
        <v>35</v>
      </c>
      <c r="O662" s="2" t="s">
        <v>36</v>
      </c>
      <c r="P662" s="2" t="s">
        <v>36</v>
      </c>
      <c r="Q662" s="2"/>
      <c r="R662" s="2" t="s">
        <v>118</v>
      </c>
      <c r="S662" s="2" t="s">
        <v>45</v>
      </c>
      <c r="T662" s="2" t="s">
        <v>46</v>
      </c>
      <c r="U662" s="2" t="s">
        <v>42</v>
      </c>
      <c r="V662" s="2" t="s">
        <v>42</v>
      </c>
      <c r="W662" s="2" t="s">
        <v>45</v>
      </c>
      <c r="X662" s="2" t="s">
        <v>65</v>
      </c>
      <c r="Y662" s="2" t="s">
        <v>47</v>
      </c>
      <c r="Z662" s="2" t="s">
        <v>281</v>
      </c>
      <c r="AA662" s="2" t="s">
        <v>35</v>
      </c>
      <c r="AB662" s="2" t="s">
        <v>36</v>
      </c>
      <c r="AC662" s="2"/>
      <c r="AD662" s="2"/>
      <c r="AE662">
        <v>2015</v>
      </c>
      <c r="AF662" s="2" t="s">
        <v>35</v>
      </c>
      <c r="AG662" s="2" t="s">
        <v>49</v>
      </c>
      <c r="AH662" s="2">
        <v>1</v>
      </c>
      <c r="AI662" s="2" t="str">
        <f>VLOOKUP(seguimiento[[#This Row],[vitamiad]],vitaminad[[id]:[valor]],2,)</f>
        <v>No realizado</v>
      </c>
      <c r="AJ662" s="2" t="s">
        <v>37</v>
      </c>
      <c r="AK662" s="2" t="s">
        <v>49</v>
      </c>
    </row>
    <row r="663" spans="1:37" x14ac:dyDescent="0.3">
      <c r="A663">
        <v>354</v>
      </c>
      <c r="B663" s="1">
        <v>42654</v>
      </c>
      <c r="C663">
        <v>24</v>
      </c>
      <c r="D663" t="str">
        <f>VLOOKUP(seguimiento[[#This Row],[idinstituciones]],instituciones[[idinstituciones]:[nombre]],2,)</f>
        <v>Hospital Sor Maria Ludovica de La Plata</v>
      </c>
      <c r="E663" s="2" t="s">
        <v>64</v>
      </c>
      <c r="F663" s="2" t="s">
        <v>34</v>
      </c>
      <c r="G663" s="2" t="s">
        <v>55</v>
      </c>
      <c r="H663" s="2" t="s">
        <v>36</v>
      </c>
      <c r="I663" s="2" t="s">
        <v>45</v>
      </c>
      <c r="J663" s="2" t="s">
        <v>71</v>
      </c>
      <c r="K663" s="2"/>
      <c r="L663" s="2" t="s">
        <v>39</v>
      </c>
      <c r="M663" s="2"/>
      <c r="N663" s="2"/>
      <c r="O663" s="2" t="s">
        <v>36</v>
      </c>
      <c r="P663" s="2" t="s">
        <v>36</v>
      </c>
      <c r="Q663" s="2"/>
      <c r="R663" s="2" t="s">
        <v>118</v>
      </c>
      <c r="S663" s="2" t="s">
        <v>45</v>
      </c>
      <c r="T663" s="2" t="s">
        <v>46</v>
      </c>
      <c r="U663" s="2" t="s">
        <v>42</v>
      </c>
      <c r="V663" s="2" t="s">
        <v>42</v>
      </c>
      <c r="W663" s="2" t="s">
        <v>37</v>
      </c>
      <c r="X663" s="2" t="s">
        <v>36</v>
      </c>
      <c r="Y663" s="2" t="s">
        <v>47</v>
      </c>
      <c r="Z663" s="2" t="s">
        <v>281</v>
      </c>
      <c r="AA663" s="2" t="s">
        <v>35</v>
      </c>
      <c r="AB663" s="2" t="s">
        <v>36</v>
      </c>
      <c r="AC663" s="2"/>
      <c r="AD663" s="2"/>
      <c r="AE663">
        <v>2427</v>
      </c>
      <c r="AF663" s="2" t="s">
        <v>35</v>
      </c>
      <c r="AG663" s="2" t="s">
        <v>49</v>
      </c>
      <c r="AH663" s="2">
        <v>1</v>
      </c>
      <c r="AI663" s="2" t="str">
        <f>VLOOKUP(seguimiento[[#This Row],[vitamiad]],vitaminad[[id]:[valor]],2,)</f>
        <v>No realizado</v>
      </c>
      <c r="AJ663" s="2" t="s">
        <v>37</v>
      </c>
      <c r="AK663" s="2" t="s">
        <v>45</v>
      </c>
    </row>
    <row r="664" spans="1:37" x14ac:dyDescent="0.3">
      <c r="A664">
        <v>354</v>
      </c>
      <c r="B664" s="1">
        <v>43083</v>
      </c>
      <c r="C664">
        <v>24</v>
      </c>
      <c r="D664" t="str">
        <f>VLOOKUP(seguimiento[[#This Row],[idinstituciones]],instituciones[[idinstituciones]:[nombre]],2,)</f>
        <v>Hospital Sor Maria Ludovica de La Plata</v>
      </c>
      <c r="E664" s="2" t="s">
        <v>64</v>
      </c>
      <c r="F664" s="2" t="s">
        <v>34</v>
      </c>
      <c r="G664" s="2" t="s">
        <v>55</v>
      </c>
      <c r="H664" s="2" t="s">
        <v>36</v>
      </c>
      <c r="I664" s="2" t="s">
        <v>45</v>
      </c>
      <c r="J664" s="2" t="s">
        <v>35</v>
      </c>
      <c r="K664" s="2"/>
      <c r="L664" s="2" t="s">
        <v>39</v>
      </c>
      <c r="M664" s="2"/>
      <c r="N664" s="2"/>
      <c r="O664" s="2" t="s">
        <v>36</v>
      </c>
      <c r="P664" s="2" t="s">
        <v>36</v>
      </c>
      <c r="Q664" s="2"/>
      <c r="R664" s="2" t="s">
        <v>118</v>
      </c>
      <c r="S664" s="2" t="s">
        <v>37</v>
      </c>
      <c r="T664" s="2" t="s">
        <v>45</v>
      </c>
      <c r="U664" s="2" t="s">
        <v>42</v>
      </c>
      <c r="V664" s="2" t="s">
        <v>42</v>
      </c>
      <c r="W664" s="2" t="s">
        <v>45</v>
      </c>
      <c r="X664" s="2" t="s">
        <v>65</v>
      </c>
      <c r="Y664" s="2" t="s">
        <v>56</v>
      </c>
      <c r="Z664" s="2" t="s">
        <v>281</v>
      </c>
      <c r="AA664" s="2" t="s">
        <v>35</v>
      </c>
      <c r="AB664" s="2" t="s">
        <v>36</v>
      </c>
      <c r="AC664" s="2"/>
      <c r="AD664" s="2"/>
      <c r="AE664">
        <v>2673</v>
      </c>
      <c r="AF664" s="2" t="s">
        <v>35</v>
      </c>
      <c r="AG664" s="2" t="s">
        <v>49</v>
      </c>
      <c r="AH664" s="2">
        <v>1</v>
      </c>
      <c r="AI664" s="2" t="str">
        <f>VLOOKUP(seguimiento[[#This Row],[vitamiad]],vitaminad[[id]:[valor]],2,)</f>
        <v>No realizado</v>
      </c>
      <c r="AJ664" s="2" t="s">
        <v>46</v>
      </c>
      <c r="AK664" s="2" t="s">
        <v>49</v>
      </c>
    </row>
    <row r="665" spans="1:37" x14ac:dyDescent="0.3">
      <c r="A665">
        <v>354</v>
      </c>
      <c r="B665" s="1">
        <v>43613</v>
      </c>
      <c r="C665">
        <v>24</v>
      </c>
      <c r="D665" t="str">
        <f>VLOOKUP(seguimiento[[#This Row],[idinstituciones]],instituciones[[idinstituciones]:[nombre]],2,)</f>
        <v>Hospital Sor Maria Ludovica de La Plata</v>
      </c>
      <c r="E665" s="2" t="s">
        <v>64</v>
      </c>
      <c r="F665" s="2" t="s">
        <v>58</v>
      </c>
      <c r="G665" s="2" t="s">
        <v>51</v>
      </c>
      <c r="H665" s="2" t="s">
        <v>36</v>
      </c>
      <c r="I665" s="2" t="s">
        <v>37</v>
      </c>
      <c r="J665" s="2" t="s">
        <v>35</v>
      </c>
      <c r="K665" s="2"/>
      <c r="L665" s="2" t="s">
        <v>39</v>
      </c>
      <c r="M665" s="2"/>
      <c r="N665" s="2" t="s">
        <v>35</v>
      </c>
      <c r="O665" s="2" t="s">
        <v>36</v>
      </c>
      <c r="P665" s="2" t="s">
        <v>36</v>
      </c>
      <c r="Q665" s="2"/>
      <c r="R665" s="2" t="s">
        <v>118</v>
      </c>
      <c r="S665" s="2" t="s">
        <v>45</v>
      </c>
      <c r="T665" s="2" t="s">
        <v>49</v>
      </c>
      <c r="U665" s="2" t="s">
        <v>42</v>
      </c>
      <c r="V665" s="2" t="s">
        <v>42</v>
      </c>
      <c r="W665" s="2" t="s">
        <v>37</v>
      </c>
      <c r="X665" s="2" t="s">
        <v>65</v>
      </c>
      <c r="Y665" s="2" t="s">
        <v>47</v>
      </c>
      <c r="Z665" s="2" t="s">
        <v>281</v>
      </c>
      <c r="AA665" s="2" t="s">
        <v>35</v>
      </c>
      <c r="AB665" s="2" t="s">
        <v>36</v>
      </c>
      <c r="AC665" s="2"/>
      <c r="AD665" s="2"/>
      <c r="AE665">
        <v>3211</v>
      </c>
      <c r="AF665" s="2" t="s">
        <v>35</v>
      </c>
      <c r="AG665" s="2" t="s">
        <v>45</v>
      </c>
      <c r="AH665" s="2">
        <v>1</v>
      </c>
      <c r="AI665" s="2" t="str">
        <f>VLOOKUP(seguimiento[[#This Row],[vitamiad]],vitaminad[[id]:[valor]],2,)</f>
        <v>No realizado</v>
      </c>
      <c r="AJ665" s="2" t="s">
        <v>46</v>
      </c>
      <c r="AK665" s="2" t="s">
        <v>49</v>
      </c>
    </row>
    <row r="666" spans="1:37" x14ac:dyDescent="0.3">
      <c r="A666">
        <v>355</v>
      </c>
      <c r="B666" s="1">
        <v>40905</v>
      </c>
      <c r="C666">
        <v>24</v>
      </c>
      <c r="D666" t="str">
        <f>VLOOKUP(seguimiento[[#This Row],[idinstituciones]],instituciones[[idinstituciones]:[nombre]],2,)</f>
        <v>Hospital Sor Maria Ludovica de La Plata</v>
      </c>
      <c r="E666" s="2" t="s">
        <v>33</v>
      </c>
      <c r="F666" s="2" t="s">
        <v>34</v>
      </c>
      <c r="G666" s="2" t="s">
        <v>35</v>
      </c>
      <c r="H666" s="2" t="s">
        <v>36</v>
      </c>
      <c r="I666" s="2" t="s">
        <v>37</v>
      </c>
      <c r="J666" s="2" t="s">
        <v>35</v>
      </c>
      <c r="K666" s="2" t="s">
        <v>78</v>
      </c>
      <c r="L666" s="2" t="s">
        <v>39</v>
      </c>
      <c r="M666" s="2"/>
      <c r="N666" s="2" t="s">
        <v>35</v>
      </c>
      <c r="O666" s="2" t="s">
        <v>36</v>
      </c>
      <c r="P666" s="2" t="s">
        <v>42</v>
      </c>
      <c r="Q666" s="2"/>
      <c r="R666" s="2" t="s">
        <v>40</v>
      </c>
      <c r="S666" s="2" t="s">
        <v>45</v>
      </c>
      <c r="T666" s="2" t="s">
        <v>37</v>
      </c>
      <c r="U666" s="2" t="s">
        <v>42</v>
      </c>
      <c r="V666" s="2" t="s">
        <v>42</v>
      </c>
      <c r="W666" s="2" t="s">
        <v>37</v>
      </c>
      <c r="X666" s="2" t="s">
        <v>65</v>
      </c>
      <c r="Y666" s="2" t="s">
        <v>36</v>
      </c>
      <c r="Z666" s="2" t="s">
        <v>281</v>
      </c>
      <c r="AA666" s="2" t="s">
        <v>35</v>
      </c>
      <c r="AB666" s="2" t="s">
        <v>36</v>
      </c>
      <c r="AC666" s="2"/>
      <c r="AD666" s="2"/>
      <c r="AE666">
        <v>1681</v>
      </c>
      <c r="AF666" s="2" t="s">
        <v>36</v>
      </c>
      <c r="AG666" s="2" t="s">
        <v>36</v>
      </c>
      <c r="AH666" s="2"/>
      <c r="AI666" s="2"/>
      <c r="AJ666" s="2" t="s">
        <v>36</v>
      </c>
      <c r="AK666" s="2" t="s">
        <v>36</v>
      </c>
    </row>
    <row r="667" spans="1:37" x14ac:dyDescent="0.3">
      <c r="A667">
        <v>355</v>
      </c>
      <c r="B667" s="1">
        <v>41257</v>
      </c>
      <c r="C667">
        <v>24</v>
      </c>
      <c r="D667" t="str">
        <f>VLOOKUP(seguimiento[[#This Row],[idinstituciones]],instituciones[[idinstituciones]:[nombre]],2,)</f>
        <v>Hospital Sor Maria Ludovica de La Plata</v>
      </c>
      <c r="E667" s="2" t="s">
        <v>33</v>
      </c>
      <c r="F667" s="2" t="s">
        <v>34</v>
      </c>
      <c r="G667" s="2" t="s">
        <v>35</v>
      </c>
      <c r="H667" s="2" t="s">
        <v>36</v>
      </c>
      <c r="I667" s="2" t="s">
        <v>45</v>
      </c>
      <c r="J667" s="2" t="s">
        <v>35</v>
      </c>
      <c r="K667" s="2" t="s">
        <v>38</v>
      </c>
      <c r="L667" s="2" t="s">
        <v>82</v>
      </c>
      <c r="M667" s="2"/>
      <c r="N667" s="2" t="s">
        <v>35</v>
      </c>
      <c r="O667" s="2" t="s">
        <v>36</v>
      </c>
      <c r="P667" s="2" t="s">
        <v>42</v>
      </c>
      <c r="Q667" s="2"/>
      <c r="R667" s="2" t="s">
        <v>40</v>
      </c>
      <c r="S667" s="2" t="s">
        <v>45</v>
      </c>
      <c r="T667" s="2" t="s">
        <v>45</v>
      </c>
      <c r="U667" s="2" t="s">
        <v>45</v>
      </c>
      <c r="V667" s="2" t="s">
        <v>45</v>
      </c>
      <c r="W667" s="2" t="s">
        <v>36</v>
      </c>
      <c r="X667" s="2" t="s">
        <v>65</v>
      </c>
      <c r="Y667" s="2" t="s">
        <v>54</v>
      </c>
      <c r="Z667" s="2" t="s">
        <v>281</v>
      </c>
      <c r="AA667" s="2" t="s">
        <v>35</v>
      </c>
      <c r="AB667" s="2" t="s">
        <v>36</v>
      </c>
      <c r="AC667" s="2"/>
      <c r="AD667" s="2"/>
      <c r="AE667">
        <v>685</v>
      </c>
      <c r="AF667" s="2" t="s">
        <v>36</v>
      </c>
      <c r="AG667" s="2" t="s">
        <v>36</v>
      </c>
      <c r="AH667" s="2"/>
      <c r="AI667" s="2"/>
      <c r="AJ667" s="2" t="s">
        <v>36</v>
      </c>
      <c r="AK667" s="2" t="s">
        <v>36</v>
      </c>
    </row>
    <row r="668" spans="1:37" x14ac:dyDescent="0.3">
      <c r="A668">
        <v>356</v>
      </c>
      <c r="B668" s="1">
        <v>40644</v>
      </c>
      <c r="C668">
        <v>16</v>
      </c>
      <c r="D668" t="str">
        <f>VLOOKUP(seguimiento[[#This Row],[idinstituciones]],instituciones[[idinstituciones]:[nombre]],2,)</f>
        <v>HOSPITAL de PEDIATRÍA "Juan P. Garrahan"</v>
      </c>
      <c r="E668" s="2" t="s">
        <v>64</v>
      </c>
      <c r="F668" s="2" t="s">
        <v>34</v>
      </c>
      <c r="G668" s="2" t="s">
        <v>35</v>
      </c>
      <c r="H668" s="2" t="s">
        <v>36</v>
      </c>
      <c r="I668" s="2" t="s">
        <v>45</v>
      </c>
      <c r="J668" s="2" t="s">
        <v>35</v>
      </c>
      <c r="K668" s="2"/>
      <c r="L668" s="2" t="s">
        <v>39</v>
      </c>
      <c r="M668" s="2"/>
      <c r="N668" s="2" t="s">
        <v>35</v>
      </c>
      <c r="O668" s="2" t="s">
        <v>36</v>
      </c>
      <c r="P668" s="2" t="s">
        <v>36</v>
      </c>
      <c r="Q668" s="2" t="s">
        <v>34</v>
      </c>
      <c r="R668" s="2"/>
      <c r="S668" s="2" t="s">
        <v>45</v>
      </c>
      <c r="T668" s="2" t="s">
        <v>37</v>
      </c>
      <c r="U668" s="2" t="s">
        <v>45</v>
      </c>
      <c r="V668" s="2" t="s">
        <v>45</v>
      </c>
      <c r="W668" s="2" t="s">
        <v>37</v>
      </c>
      <c r="X668" s="2" t="s">
        <v>65</v>
      </c>
      <c r="Y668" s="2" t="s">
        <v>36</v>
      </c>
      <c r="Z668" s="2" t="s">
        <v>281</v>
      </c>
      <c r="AA668" s="2" t="s">
        <v>35</v>
      </c>
      <c r="AB668" s="2" t="s">
        <v>36</v>
      </c>
      <c r="AC668" s="2"/>
      <c r="AD668" s="2"/>
      <c r="AE668">
        <v>1765</v>
      </c>
      <c r="AF668" s="2" t="s">
        <v>36</v>
      </c>
      <c r="AG668" s="2" t="s">
        <v>36</v>
      </c>
      <c r="AH668" s="2"/>
      <c r="AI668" s="2"/>
      <c r="AJ668" s="2" t="s">
        <v>36</v>
      </c>
      <c r="AK668" s="2" t="s">
        <v>36</v>
      </c>
    </row>
    <row r="669" spans="1:37" x14ac:dyDescent="0.3">
      <c r="A669">
        <v>357</v>
      </c>
      <c r="B669" s="1">
        <v>40828</v>
      </c>
      <c r="C669">
        <v>24</v>
      </c>
      <c r="D669" t="str">
        <f>VLOOKUP(seguimiento[[#This Row],[idinstituciones]],instituciones[[idinstituciones]:[nombre]],2,)</f>
        <v>Hospital Sor Maria Ludovica de La Plata</v>
      </c>
      <c r="E669" s="2" t="s">
        <v>33</v>
      </c>
      <c r="F669" s="2" t="s">
        <v>34</v>
      </c>
      <c r="G669" s="2" t="s">
        <v>55</v>
      </c>
      <c r="H669" s="2" t="s">
        <v>36</v>
      </c>
      <c r="I669" s="2" t="s">
        <v>37</v>
      </c>
      <c r="J669" s="2" t="s">
        <v>35</v>
      </c>
      <c r="K669" s="2" t="s">
        <v>78</v>
      </c>
      <c r="L669" s="2" t="s">
        <v>39</v>
      </c>
      <c r="M669" s="2"/>
      <c r="N669" s="2" t="s">
        <v>35</v>
      </c>
      <c r="O669" s="2" t="s">
        <v>36</v>
      </c>
      <c r="P669" s="2" t="s">
        <v>42</v>
      </c>
      <c r="Q669" s="2"/>
      <c r="R669" s="2" t="s">
        <v>40</v>
      </c>
      <c r="S669" s="2" t="s">
        <v>45</v>
      </c>
      <c r="T669" s="2" t="s">
        <v>46</v>
      </c>
      <c r="U669" s="2" t="s">
        <v>42</v>
      </c>
      <c r="V669" s="2" t="s">
        <v>42</v>
      </c>
      <c r="W669" s="2" t="s">
        <v>37</v>
      </c>
      <c r="X669" s="2" t="s">
        <v>43</v>
      </c>
      <c r="Y669" s="2" t="s">
        <v>47</v>
      </c>
      <c r="Z669" s="2" t="s">
        <v>281</v>
      </c>
      <c r="AA669" s="2" t="s">
        <v>35</v>
      </c>
      <c r="AB669" s="2" t="s">
        <v>36</v>
      </c>
      <c r="AC669" s="2"/>
      <c r="AD669" s="2"/>
      <c r="AE669">
        <v>866</v>
      </c>
      <c r="AF669" s="2" t="s">
        <v>36</v>
      </c>
      <c r="AG669" s="2" t="s">
        <v>36</v>
      </c>
      <c r="AH669" s="2"/>
      <c r="AI669" s="2"/>
      <c r="AJ669" s="2" t="s">
        <v>36</v>
      </c>
      <c r="AK669" s="2" t="s">
        <v>36</v>
      </c>
    </row>
    <row r="670" spans="1:37" x14ac:dyDescent="0.3">
      <c r="A670">
        <v>357</v>
      </c>
      <c r="B670" s="1">
        <v>41257</v>
      </c>
      <c r="C670">
        <v>24</v>
      </c>
      <c r="D670" t="str">
        <f>VLOOKUP(seguimiento[[#This Row],[idinstituciones]],instituciones[[idinstituciones]:[nombre]],2,)</f>
        <v>Hospital Sor Maria Ludovica de La Plata</v>
      </c>
      <c r="E670" s="2" t="s">
        <v>33</v>
      </c>
      <c r="F670" s="2" t="s">
        <v>34</v>
      </c>
      <c r="G670" s="2" t="s">
        <v>55</v>
      </c>
      <c r="H670" s="2" t="s">
        <v>36</v>
      </c>
      <c r="I670" s="2" t="s">
        <v>45</v>
      </c>
      <c r="J670" s="2" t="s">
        <v>35</v>
      </c>
      <c r="K670" s="2" t="s">
        <v>38</v>
      </c>
      <c r="L670" s="2" t="s">
        <v>39</v>
      </c>
      <c r="M670" s="2"/>
      <c r="N670" s="2"/>
      <c r="O670" s="2" t="s">
        <v>36</v>
      </c>
      <c r="P670" s="2" t="s">
        <v>42</v>
      </c>
      <c r="Q670" s="2"/>
      <c r="R670" s="2" t="s">
        <v>40</v>
      </c>
      <c r="S670" s="2" t="s">
        <v>45</v>
      </c>
      <c r="T670" s="2" t="s">
        <v>37</v>
      </c>
      <c r="U670" s="2" t="s">
        <v>42</v>
      </c>
      <c r="V670" s="2" t="s">
        <v>42</v>
      </c>
      <c r="W670" s="2" t="s">
        <v>37</v>
      </c>
      <c r="X670" s="2" t="s">
        <v>43</v>
      </c>
      <c r="Y670" s="2" t="s">
        <v>54</v>
      </c>
      <c r="Z670" s="2" t="s">
        <v>281</v>
      </c>
      <c r="AA670" s="2" t="s">
        <v>35</v>
      </c>
      <c r="AB670" s="2" t="s">
        <v>36</v>
      </c>
      <c r="AC670" s="2"/>
      <c r="AD670" s="2"/>
      <c r="AE670">
        <v>1066</v>
      </c>
      <c r="AF670" s="2" t="s">
        <v>36</v>
      </c>
      <c r="AG670" s="2" t="s">
        <v>36</v>
      </c>
      <c r="AH670" s="2"/>
      <c r="AI670" s="2"/>
      <c r="AJ670" s="2" t="s">
        <v>36</v>
      </c>
      <c r="AK670" s="2" t="s">
        <v>36</v>
      </c>
    </row>
    <row r="671" spans="1:37" x14ac:dyDescent="0.3">
      <c r="A671">
        <v>358</v>
      </c>
      <c r="B671" s="1">
        <v>40871</v>
      </c>
      <c r="C671">
        <v>24</v>
      </c>
      <c r="D671" t="str">
        <f>VLOOKUP(seguimiento[[#This Row],[idinstituciones]],instituciones[[idinstituciones]:[nombre]],2,)</f>
        <v>Hospital Sor Maria Ludovica de La Plata</v>
      </c>
      <c r="E671" s="2" t="s">
        <v>33</v>
      </c>
      <c r="F671" s="2" t="s">
        <v>34</v>
      </c>
      <c r="G671" s="2" t="s">
        <v>55</v>
      </c>
      <c r="H671" s="2" t="s">
        <v>36</v>
      </c>
      <c r="I671" s="2" t="s">
        <v>37</v>
      </c>
      <c r="J671" s="2" t="s">
        <v>35</v>
      </c>
      <c r="K671" s="2" t="s">
        <v>78</v>
      </c>
      <c r="L671" s="2" t="s">
        <v>39</v>
      </c>
      <c r="M671" s="2"/>
      <c r="N671" s="2" t="s">
        <v>35</v>
      </c>
      <c r="O671" s="2" t="s">
        <v>36</v>
      </c>
      <c r="P671" s="2" t="s">
        <v>42</v>
      </c>
      <c r="Q671" s="2"/>
      <c r="R671" s="2" t="s">
        <v>40</v>
      </c>
      <c r="S671" s="2" t="s">
        <v>37</v>
      </c>
      <c r="T671" s="2" t="s">
        <v>46</v>
      </c>
      <c r="U671" s="2" t="s">
        <v>42</v>
      </c>
      <c r="V671" s="2" t="s">
        <v>42</v>
      </c>
      <c r="W671" s="2" t="s">
        <v>46</v>
      </c>
      <c r="X671" s="2" t="s">
        <v>65</v>
      </c>
      <c r="Y671" s="2" t="s">
        <v>54</v>
      </c>
      <c r="Z671" s="2" t="s">
        <v>281</v>
      </c>
      <c r="AA671" s="2" t="s">
        <v>35</v>
      </c>
      <c r="AB671" s="2" t="s">
        <v>36</v>
      </c>
      <c r="AC671" s="2"/>
      <c r="AD671" s="2"/>
      <c r="AE671">
        <v>1598</v>
      </c>
      <c r="AF671" s="2" t="s">
        <v>36</v>
      </c>
      <c r="AG671" s="2" t="s">
        <v>36</v>
      </c>
      <c r="AH671" s="2"/>
      <c r="AI671" s="2"/>
      <c r="AJ671" s="2" t="s">
        <v>36</v>
      </c>
      <c r="AK671" s="2" t="s">
        <v>36</v>
      </c>
    </row>
    <row r="672" spans="1:37" x14ac:dyDescent="0.3">
      <c r="A672">
        <v>358</v>
      </c>
      <c r="B672" s="1">
        <v>41257</v>
      </c>
      <c r="C672">
        <v>24</v>
      </c>
      <c r="D672" t="str">
        <f>VLOOKUP(seguimiento[[#This Row],[idinstituciones]],instituciones[[idinstituciones]:[nombre]],2,)</f>
        <v>Hospital Sor Maria Ludovica de La Plata</v>
      </c>
      <c r="E672" s="2" t="s">
        <v>33</v>
      </c>
      <c r="F672" s="2" t="s">
        <v>34</v>
      </c>
      <c r="G672" s="2" t="s">
        <v>55</v>
      </c>
      <c r="H672" s="2" t="s">
        <v>36</v>
      </c>
      <c r="I672" s="2" t="s">
        <v>45</v>
      </c>
      <c r="J672" s="2" t="s">
        <v>35</v>
      </c>
      <c r="K672" s="2" t="s">
        <v>38</v>
      </c>
      <c r="L672" s="2" t="s">
        <v>39</v>
      </c>
      <c r="M672" s="2"/>
      <c r="N672" s="2" t="s">
        <v>35</v>
      </c>
      <c r="O672" s="2" t="s">
        <v>36</v>
      </c>
      <c r="P672" s="2" t="s">
        <v>42</v>
      </c>
      <c r="Q672" s="2"/>
      <c r="R672" s="2" t="s">
        <v>40</v>
      </c>
      <c r="S672" s="2" t="s">
        <v>45</v>
      </c>
      <c r="T672" s="2" t="s">
        <v>37</v>
      </c>
      <c r="U672" s="2" t="s">
        <v>42</v>
      </c>
      <c r="V672" s="2" t="s">
        <v>42</v>
      </c>
      <c r="W672" s="2" t="s">
        <v>37</v>
      </c>
      <c r="X672" s="2" t="s">
        <v>43</v>
      </c>
      <c r="Y672" s="2" t="s">
        <v>54</v>
      </c>
      <c r="Z672" s="2" t="s">
        <v>281</v>
      </c>
      <c r="AA672" s="2" t="s">
        <v>35</v>
      </c>
      <c r="AB672" s="2" t="s">
        <v>36</v>
      </c>
      <c r="AC672" s="2"/>
      <c r="AD672" s="2"/>
      <c r="AE672">
        <v>404</v>
      </c>
      <c r="AF672" s="2" t="s">
        <v>36</v>
      </c>
      <c r="AG672" s="2" t="s">
        <v>36</v>
      </c>
      <c r="AH672" s="2"/>
      <c r="AI672" s="2"/>
      <c r="AJ672" s="2" t="s">
        <v>36</v>
      </c>
      <c r="AK672" s="2" t="s">
        <v>36</v>
      </c>
    </row>
    <row r="673" spans="1:37" x14ac:dyDescent="0.3">
      <c r="A673">
        <v>358</v>
      </c>
      <c r="B673" s="1">
        <v>41618</v>
      </c>
      <c r="C673">
        <v>24</v>
      </c>
      <c r="D673" t="str">
        <f>VLOOKUP(seguimiento[[#This Row],[idinstituciones]],instituciones[[idinstituciones]:[nombre]],2,)</f>
        <v>Hospital Sor Maria Ludovica de La Plata</v>
      </c>
      <c r="E673" s="2" t="s">
        <v>33</v>
      </c>
      <c r="F673" s="2" t="s">
        <v>34</v>
      </c>
      <c r="G673" s="2" t="s">
        <v>55</v>
      </c>
      <c r="H673" s="2" t="s">
        <v>36</v>
      </c>
      <c r="I673" s="2" t="s">
        <v>45</v>
      </c>
      <c r="J673" s="2" t="s">
        <v>35</v>
      </c>
      <c r="K673" s="2" t="s">
        <v>38</v>
      </c>
      <c r="L673" s="2" t="s">
        <v>39</v>
      </c>
      <c r="M673" s="2"/>
      <c r="N673" s="2" t="s">
        <v>35</v>
      </c>
      <c r="O673" s="2" t="s">
        <v>36</v>
      </c>
      <c r="P673" s="2" t="s">
        <v>36</v>
      </c>
      <c r="Q673" s="2"/>
      <c r="R673" s="2" t="s">
        <v>40</v>
      </c>
      <c r="S673" s="2" t="s">
        <v>45</v>
      </c>
      <c r="T673" s="2" t="s">
        <v>37</v>
      </c>
      <c r="U673" s="2" t="s">
        <v>42</v>
      </c>
      <c r="V673" s="2" t="s">
        <v>42</v>
      </c>
      <c r="W673" s="2" t="s">
        <v>37</v>
      </c>
      <c r="X673" s="2" t="s">
        <v>43</v>
      </c>
      <c r="Y673" s="2" t="s">
        <v>47</v>
      </c>
      <c r="Z673" s="2" t="s">
        <v>281</v>
      </c>
      <c r="AA673" s="2" t="s">
        <v>35</v>
      </c>
      <c r="AB673" s="2" t="s">
        <v>36</v>
      </c>
      <c r="AC673" s="2"/>
      <c r="AD673" s="2"/>
      <c r="AE673">
        <v>311</v>
      </c>
      <c r="AF673" s="2" t="s">
        <v>36</v>
      </c>
      <c r="AG673" s="2" t="s">
        <v>36</v>
      </c>
      <c r="AH673" s="2"/>
      <c r="AI673" s="2"/>
      <c r="AJ673" s="2" t="s">
        <v>36</v>
      </c>
      <c r="AK673" s="2" t="s">
        <v>36</v>
      </c>
    </row>
    <row r="674" spans="1:37" x14ac:dyDescent="0.3">
      <c r="A674">
        <v>358</v>
      </c>
      <c r="B674" s="1">
        <v>41974</v>
      </c>
      <c r="C674">
        <v>24</v>
      </c>
      <c r="D674" t="str">
        <f>VLOOKUP(seguimiento[[#This Row],[idinstituciones]],instituciones[[idinstituciones]:[nombre]],2,)</f>
        <v>Hospital Sor Maria Ludovica de La Plata</v>
      </c>
      <c r="E674" s="2" t="s">
        <v>33</v>
      </c>
      <c r="F674" s="2" t="s">
        <v>34</v>
      </c>
      <c r="G674" s="2" t="s">
        <v>55</v>
      </c>
      <c r="H674" s="2" t="s">
        <v>36</v>
      </c>
      <c r="I674" s="2" t="s">
        <v>45</v>
      </c>
      <c r="J674" s="2" t="s">
        <v>35</v>
      </c>
      <c r="K674" s="2" t="s">
        <v>38</v>
      </c>
      <c r="L674" s="2" t="s">
        <v>39</v>
      </c>
      <c r="M674" s="2"/>
      <c r="N674" s="2" t="s">
        <v>35</v>
      </c>
      <c r="O674" s="2" t="s">
        <v>36</v>
      </c>
      <c r="P674" s="2" t="s">
        <v>36</v>
      </c>
      <c r="Q674" s="2"/>
      <c r="R674" s="2" t="s">
        <v>40</v>
      </c>
      <c r="S674" s="2" t="s">
        <v>45</v>
      </c>
      <c r="T674" s="2" t="s">
        <v>37</v>
      </c>
      <c r="U674" s="2" t="s">
        <v>42</v>
      </c>
      <c r="V674" s="2" t="s">
        <v>42</v>
      </c>
      <c r="W674" s="2" t="s">
        <v>37</v>
      </c>
      <c r="X674" s="2" t="s">
        <v>43</v>
      </c>
      <c r="Y674" s="2" t="s">
        <v>36</v>
      </c>
      <c r="Z674" s="2" t="s">
        <v>281</v>
      </c>
      <c r="AA674" s="2" t="s">
        <v>35</v>
      </c>
      <c r="AB674" s="2" t="s">
        <v>36</v>
      </c>
      <c r="AC674" s="2"/>
      <c r="AD674" s="2"/>
      <c r="AE674">
        <v>184</v>
      </c>
      <c r="AF674" s="2" t="s">
        <v>36</v>
      </c>
      <c r="AG674" s="2" t="s">
        <v>36</v>
      </c>
      <c r="AH674" s="2"/>
      <c r="AI674" s="2"/>
      <c r="AJ674" s="2" t="s">
        <v>36</v>
      </c>
      <c r="AK674" s="2" t="s">
        <v>36</v>
      </c>
    </row>
    <row r="675" spans="1:37" x14ac:dyDescent="0.3">
      <c r="A675">
        <v>358</v>
      </c>
      <c r="B675" s="1">
        <v>42239</v>
      </c>
      <c r="C675">
        <v>24</v>
      </c>
      <c r="D675" t="str">
        <f>VLOOKUP(seguimiento[[#This Row],[idinstituciones]],instituciones[[idinstituciones]:[nombre]],2,)</f>
        <v>Hospital Sor Maria Ludovica de La Plata</v>
      </c>
      <c r="E675" s="2" t="s">
        <v>33</v>
      </c>
      <c r="F675" s="2" t="s">
        <v>34</v>
      </c>
      <c r="G675" s="2" t="s">
        <v>55</v>
      </c>
      <c r="H675" s="2" t="s">
        <v>36</v>
      </c>
      <c r="I675" s="2" t="s">
        <v>45</v>
      </c>
      <c r="J675" s="2" t="s">
        <v>35</v>
      </c>
      <c r="K675" s="2"/>
      <c r="L675" s="2" t="s">
        <v>39</v>
      </c>
      <c r="M675" s="2"/>
      <c r="N675" s="2" t="s">
        <v>35</v>
      </c>
      <c r="O675" s="2" t="s">
        <v>36</v>
      </c>
      <c r="P675" s="2" t="s">
        <v>36</v>
      </c>
      <c r="Q675" s="2"/>
      <c r="R675" s="2" t="s">
        <v>40</v>
      </c>
      <c r="S675" s="2" t="s">
        <v>45</v>
      </c>
      <c r="T675" s="2" t="s">
        <v>45</v>
      </c>
      <c r="U675" s="2" t="s">
        <v>42</v>
      </c>
      <c r="V675" s="2" t="s">
        <v>42</v>
      </c>
      <c r="W675" s="2" t="s">
        <v>45</v>
      </c>
      <c r="X675" s="2" t="s">
        <v>43</v>
      </c>
      <c r="Y675" s="2" t="s">
        <v>79</v>
      </c>
      <c r="Z675" s="2" t="s">
        <v>281</v>
      </c>
      <c r="AA675" s="2" t="s">
        <v>35</v>
      </c>
      <c r="AB675" s="2" t="s">
        <v>36</v>
      </c>
      <c r="AC675" s="2"/>
      <c r="AD675" s="2"/>
      <c r="AE675">
        <v>2014</v>
      </c>
      <c r="AF675" s="2" t="s">
        <v>35</v>
      </c>
      <c r="AG675" s="2" t="s">
        <v>49</v>
      </c>
      <c r="AH675" s="2">
        <v>1</v>
      </c>
      <c r="AI675" s="2" t="str">
        <f>VLOOKUP(seguimiento[[#This Row],[vitamiad]],vitaminad[[id]:[valor]],2,)</f>
        <v>No realizado</v>
      </c>
      <c r="AJ675" s="2" t="s">
        <v>37</v>
      </c>
      <c r="AK675" s="2" t="s">
        <v>45</v>
      </c>
    </row>
    <row r="676" spans="1:37" x14ac:dyDescent="0.3">
      <c r="A676">
        <v>358</v>
      </c>
      <c r="B676" s="1">
        <v>42640</v>
      </c>
      <c r="C676">
        <v>24</v>
      </c>
      <c r="D676" t="str">
        <f>VLOOKUP(seguimiento[[#This Row],[idinstituciones]],instituciones[[idinstituciones]:[nombre]],2,)</f>
        <v>Hospital Sor Maria Ludovica de La Plata</v>
      </c>
      <c r="E676" s="2" t="s">
        <v>64</v>
      </c>
      <c r="F676" s="2" t="s">
        <v>34</v>
      </c>
      <c r="G676" s="2" t="s">
        <v>55</v>
      </c>
      <c r="H676" s="2" t="s">
        <v>36</v>
      </c>
      <c r="I676" s="2" t="s">
        <v>37</v>
      </c>
      <c r="J676" s="2" t="s">
        <v>35</v>
      </c>
      <c r="K676" s="2"/>
      <c r="L676" s="2" t="s">
        <v>39</v>
      </c>
      <c r="M676" s="2" t="s">
        <v>70</v>
      </c>
      <c r="N676" s="2" t="s">
        <v>35</v>
      </c>
      <c r="O676" s="2" t="s">
        <v>36</v>
      </c>
      <c r="P676" s="2" t="s">
        <v>36</v>
      </c>
      <c r="Q676" s="2"/>
      <c r="R676" s="2" t="s">
        <v>118</v>
      </c>
      <c r="S676" s="2" t="s">
        <v>45</v>
      </c>
      <c r="T676" s="2" t="s">
        <v>45</v>
      </c>
      <c r="U676" s="2" t="s">
        <v>42</v>
      </c>
      <c r="V676" s="2" t="s">
        <v>42</v>
      </c>
      <c r="W676" s="2" t="s">
        <v>42</v>
      </c>
      <c r="X676" s="2" t="s">
        <v>65</v>
      </c>
      <c r="Y676" s="2" t="s">
        <v>79</v>
      </c>
      <c r="Z676" s="2" t="s">
        <v>281</v>
      </c>
      <c r="AA676" s="2" t="s">
        <v>35</v>
      </c>
      <c r="AB676" s="2" t="s">
        <v>36</v>
      </c>
      <c r="AC676" s="2"/>
      <c r="AD676" s="2"/>
      <c r="AE676">
        <v>2417</v>
      </c>
      <c r="AF676" s="2" t="s">
        <v>35</v>
      </c>
      <c r="AG676" s="2" t="s">
        <v>49</v>
      </c>
      <c r="AH676" s="2">
        <v>1</v>
      </c>
      <c r="AI676" s="2" t="str">
        <f>VLOOKUP(seguimiento[[#This Row],[vitamiad]],vitaminad[[id]:[valor]],2,)</f>
        <v>No realizado</v>
      </c>
      <c r="AJ676" s="2" t="s">
        <v>37</v>
      </c>
      <c r="AK676" s="2" t="s">
        <v>45</v>
      </c>
    </row>
    <row r="677" spans="1:37" x14ac:dyDescent="0.3">
      <c r="A677">
        <v>358</v>
      </c>
      <c r="B677" s="1">
        <v>43083</v>
      </c>
      <c r="C677">
        <v>24</v>
      </c>
      <c r="D677" t="str">
        <f>VLOOKUP(seguimiento[[#This Row],[idinstituciones]],instituciones[[idinstituciones]:[nombre]],2,)</f>
        <v>Hospital Sor Maria Ludovica de La Plata</v>
      </c>
      <c r="E677" s="2" t="s">
        <v>33</v>
      </c>
      <c r="F677" s="2" t="s">
        <v>34</v>
      </c>
      <c r="G677" s="2" t="s">
        <v>55</v>
      </c>
      <c r="H677" s="2" t="s">
        <v>36</v>
      </c>
      <c r="I677" s="2" t="s">
        <v>45</v>
      </c>
      <c r="J677" s="2" t="s">
        <v>35</v>
      </c>
      <c r="K677" s="2"/>
      <c r="L677" s="2" t="s">
        <v>39</v>
      </c>
      <c r="M677" s="2" t="s">
        <v>70</v>
      </c>
      <c r="N677" s="2" t="s">
        <v>35</v>
      </c>
      <c r="O677" s="2" t="s">
        <v>36</v>
      </c>
      <c r="P677" s="2" t="s">
        <v>36</v>
      </c>
      <c r="Q677" s="2"/>
      <c r="R677" s="2" t="s">
        <v>118</v>
      </c>
      <c r="S677" s="2" t="s">
        <v>37</v>
      </c>
      <c r="T677" s="2" t="s">
        <v>45</v>
      </c>
      <c r="U677" s="2" t="s">
        <v>42</v>
      </c>
      <c r="V677" s="2" t="s">
        <v>42</v>
      </c>
      <c r="W677" s="2" t="s">
        <v>45</v>
      </c>
      <c r="X677" s="2" t="s">
        <v>43</v>
      </c>
      <c r="Y677" s="2" t="s">
        <v>79</v>
      </c>
      <c r="Z677" s="2" t="s">
        <v>281</v>
      </c>
      <c r="AA677" s="2" t="s">
        <v>35</v>
      </c>
      <c r="AB677" s="2" t="s">
        <v>36</v>
      </c>
      <c r="AC677" s="2"/>
      <c r="AD677" s="2"/>
      <c r="AE677">
        <v>2661</v>
      </c>
      <c r="AF677" s="2" t="s">
        <v>35</v>
      </c>
      <c r="AG677" s="2" t="s">
        <v>49</v>
      </c>
      <c r="AH677" s="2">
        <v>1</v>
      </c>
      <c r="AI677" s="2" t="str">
        <f>VLOOKUP(seguimiento[[#This Row],[vitamiad]],vitaminad[[id]:[valor]],2,)</f>
        <v>No realizado</v>
      </c>
      <c r="AJ677" s="2" t="s">
        <v>37</v>
      </c>
      <c r="AK677" s="2" t="s">
        <v>49</v>
      </c>
    </row>
    <row r="678" spans="1:37" x14ac:dyDescent="0.3">
      <c r="A678">
        <v>358</v>
      </c>
      <c r="B678" s="1">
        <v>43250</v>
      </c>
      <c r="C678">
        <v>24</v>
      </c>
      <c r="D678" t="str">
        <f>VLOOKUP(seguimiento[[#This Row],[idinstituciones]],instituciones[[idinstituciones]:[nombre]],2,)</f>
        <v>Hospital Sor Maria Ludovica de La Plata</v>
      </c>
      <c r="E678" s="2" t="s">
        <v>33</v>
      </c>
      <c r="F678" s="2" t="s">
        <v>34</v>
      </c>
      <c r="G678" s="2" t="s">
        <v>59</v>
      </c>
      <c r="H678" s="2" t="s">
        <v>36</v>
      </c>
      <c r="I678" s="2" t="s">
        <v>37</v>
      </c>
      <c r="J678" s="2" t="s">
        <v>35</v>
      </c>
      <c r="K678" s="2"/>
      <c r="L678" s="2" t="s">
        <v>39</v>
      </c>
      <c r="M678" s="2"/>
      <c r="N678" s="2" t="s">
        <v>35</v>
      </c>
      <c r="O678" s="2" t="s">
        <v>36</v>
      </c>
      <c r="P678" s="2" t="s">
        <v>36</v>
      </c>
      <c r="Q678" s="2"/>
      <c r="R678" s="2" t="s">
        <v>118</v>
      </c>
      <c r="S678" s="2" t="s">
        <v>45</v>
      </c>
      <c r="T678" s="2" t="s">
        <v>46</v>
      </c>
      <c r="U678" s="2" t="s">
        <v>37</v>
      </c>
      <c r="V678" s="2" t="s">
        <v>37</v>
      </c>
      <c r="W678" s="2" t="s">
        <v>46</v>
      </c>
      <c r="X678" s="2" t="s">
        <v>36</v>
      </c>
      <c r="Y678" s="2" t="s">
        <v>47</v>
      </c>
      <c r="Z678" s="2" t="s">
        <v>281</v>
      </c>
      <c r="AA678" s="2" t="s">
        <v>35</v>
      </c>
      <c r="AB678" s="2" t="s">
        <v>36</v>
      </c>
      <c r="AC678" s="2"/>
      <c r="AD678" s="2"/>
      <c r="AE678">
        <v>3232</v>
      </c>
      <c r="AF678" s="2" t="s">
        <v>35</v>
      </c>
      <c r="AG678" s="2" t="s">
        <v>45</v>
      </c>
      <c r="AH678" s="2">
        <v>1</v>
      </c>
      <c r="AI678" s="2" t="str">
        <f>VLOOKUP(seguimiento[[#This Row],[vitamiad]],vitaminad[[id]:[valor]],2,)</f>
        <v>No realizado</v>
      </c>
      <c r="AJ678" s="2" t="s">
        <v>37</v>
      </c>
      <c r="AK678" s="2" t="s">
        <v>45</v>
      </c>
    </row>
    <row r="679" spans="1:37" x14ac:dyDescent="0.3">
      <c r="A679">
        <v>358</v>
      </c>
      <c r="B679" s="1">
        <v>43815</v>
      </c>
      <c r="C679">
        <v>24</v>
      </c>
      <c r="D679" t="str">
        <f>VLOOKUP(seguimiento[[#This Row],[idinstituciones]],instituciones[[idinstituciones]:[nombre]],2,)</f>
        <v>Hospital Sor Maria Ludovica de La Plata</v>
      </c>
      <c r="E679" s="2" t="s">
        <v>64</v>
      </c>
      <c r="F679" s="2" t="s">
        <v>34</v>
      </c>
      <c r="G679" s="2" t="s">
        <v>59</v>
      </c>
      <c r="H679" s="2" t="s">
        <v>36</v>
      </c>
      <c r="I679" s="2" t="s">
        <v>37</v>
      </c>
      <c r="J679" s="2" t="s">
        <v>35</v>
      </c>
      <c r="K679" s="2"/>
      <c r="L679" s="2" t="s">
        <v>39</v>
      </c>
      <c r="M679" s="2"/>
      <c r="N679" s="2" t="s">
        <v>35</v>
      </c>
      <c r="O679" s="2" t="s">
        <v>36</v>
      </c>
      <c r="P679" s="2" t="s">
        <v>36</v>
      </c>
      <c r="Q679" s="2"/>
      <c r="R679" s="2" t="s">
        <v>118</v>
      </c>
      <c r="S679" s="2" t="s">
        <v>45</v>
      </c>
      <c r="T679" s="2" t="s">
        <v>45</v>
      </c>
      <c r="U679" s="2" t="s">
        <v>42</v>
      </c>
      <c r="V679" s="2" t="s">
        <v>42</v>
      </c>
      <c r="W679" s="2" t="s">
        <v>45</v>
      </c>
      <c r="X679" s="2" t="s">
        <v>43</v>
      </c>
      <c r="Y679" s="2" t="s">
        <v>79</v>
      </c>
      <c r="Z679" s="2" t="s">
        <v>281</v>
      </c>
      <c r="AA679" s="2" t="s">
        <v>35</v>
      </c>
      <c r="AB679" s="2" t="s">
        <v>36</v>
      </c>
      <c r="AC679" s="2"/>
      <c r="AD679" s="2"/>
      <c r="AE679">
        <v>3210</v>
      </c>
      <c r="AF679" s="2" t="s">
        <v>35</v>
      </c>
      <c r="AG679" s="2" t="s">
        <v>45</v>
      </c>
      <c r="AH679" s="2">
        <v>1</v>
      </c>
      <c r="AI679" s="2" t="str">
        <f>VLOOKUP(seguimiento[[#This Row],[vitamiad]],vitaminad[[id]:[valor]],2,)</f>
        <v>No realizado</v>
      </c>
      <c r="AJ679" s="2" t="s">
        <v>37</v>
      </c>
      <c r="AK679" s="2" t="s">
        <v>49</v>
      </c>
    </row>
    <row r="680" spans="1:37" x14ac:dyDescent="0.3">
      <c r="A680">
        <v>359</v>
      </c>
      <c r="B680" s="1">
        <v>40882</v>
      </c>
      <c r="C680">
        <v>24</v>
      </c>
      <c r="D680" t="str">
        <f>VLOOKUP(seguimiento[[#This Row],[idinstituciones]],instituciones[[idinstituciones]:[nombre]],2,)</f>
        <v>Hospital Sor Maria Ludovica de La Plata</v>
      </c>
      <c r="E680" s="2" t="s">
        <v>33</v>
      </c>
      <c r="F680" s="2" t="s">
        <v>34</v>
      </c>
      <c r="G680" s="2" t="s">
        <v>55</v>
      </c>
      <c r="H680" s="2" t="s">
        <v>36</v>
      </c>
      <c r="I680" s="2" t="s">
        <v>37</v>
      </c>
      <c r="J680" s="2" t="s">
        <v>35</v>
      </c>
      <c r="K680" s="2"/>
      <c r="L680" s="2" t="s">
        <v>39</v>
      </c>
      <c r="M680" s="2"/>
      <c r="N680" s="2" t="s">
        <v>35</v>
      </c>
      <c r="O680" s="2" t="s">
        <v>36</v>
      </c>
      <c r="P680" s="2" t="s">
        <v>42</v>
      </c>
      <c r="Q680" s="2"/>
      <c r="R680" s="2" t="s">
        <v>40</v>
      </c>
      <c r="S680" s="2" t="s">
        <v>37</v>
      </c>
      <c r="T680" s="2" t="s">
        <v>49</v>
      </c>
      <c r="U680" s="2" t="s">
        <v>42</v>
      </c>
      <c r="V680" s="2" t="s">
        <v>42</v>
      </c>
      <c r="W680" s="2" t="s">
        <v>49</v>
      </c>
      <c r="X680" s="2" t="s">
        <v>43</v>
      </c>
      <c r="Y680" s="2" t="s">
        <v>47</v>
      </c>
      <c r="Z680" s="2" t="s">
        <v>281</v>
      </c>
      <c r="AA680" s="2" t="s">
        <v>35</v>
      </c>
      <c r="AB680" s="2" t="s">
        <v>36</v>
      </c>
      <c r="AC680" s="2"/>
      <c r="AD680" s="2"/>
      <c r="AE680">
        <v>1260</v>
      </c>
      <c r="AF680" s="2" t="s">
        <v>36</v>
      </c>
      <c r="AG680" s="2" t="s">
        <v>36</v>
      </c>
      <c r="AH680" s="2"/>
      <c r="AI680" s="2"/>
      <c r="AJ680" s="2" t="s">
        <v>36</v>
      </c>
      <c r="AK680" s="2" t="s">
        <v>36</v>
      </c>
    </row>
    <row r="681" spans="1:37" x14ac:dyDescent="0.3">
      <c r="A681">
        <v>359</v>
      </c>
      <c r="B681" s="1">
        <v>41257</v>
      </c>
      <c r="C681">
        <v>24</v>
      </c>
      <c r="D681" t="str">
        <f>VLOOKUP(seguimiento[[#This Row],[idinstituciones]],instituciones[[idinstituciones]:[nombre]],2,)</f>
        <v>Hospital Sor Maria Ludovica de La Plata</v>
      </c>
      <c r="E681" s="2" t="s">
        <v>33</v>
      </c>
      <c r="F681" s="2" t="s">
        <v>34</v>
      </c>
      <c r="G681" s="2" t="s">
        <v>55</v>
      </c>
      <c r="H681" s="2" t="s">
        <v>36</v>
      </c>
      <c r="I681" s="2" t="s">
        <v>45</v>
      </c>
      <c r="J681" s="2" t="s">
        <v>35</v>
      </c>
      <c r="K681" s="2" t="s">
        <v>38</v>
      </c>
      <c r="L681" s="2" t="s">
        <v>39</v>
      </c>
      <c r="M681" s="2"/>
      <c r="N681" s="2" t="s">
        <v>35</v>
      </c>
      <c r="O681" s="2" t="s">
        <v>36</v>
      </c>
      <c r="P681" s="2" t="s">
        <v>42</v>
      </c>
      <c r="Q681" s="2"/>
      <c r="R681" s="2" t="s">
        <v>40</v>
      </c>
      <c r="S681" s="2" t="s">
        <v>45</v>
      </c>
      <c r="T681" s="2" t="s">
        <v>37</v>
      </c>
      <c r="U681" s="2" t="s">
        <v>42</v>
      </c>
      <c r="V681" s="2" t="s">
        <v>42</v>
      </c>
      <c r="W681" s="2" t="s">
        <v>37</v>
      </c>
      <c r="X681" s="2" t="s">
        <v>43</v>
      </c>
      <c r="Y681" s="2" t="s">
        <v>47</v>
      </c>
      <c r="Z681" s="2" t="s">
        <v>281</v>
      </c>
      <c r="AA681" s="2" t="s">
        <v>35</v>
      </c>
      <c r="AB681" s="2" t="s">
        <v>36</v>
      </c>
      <c r="AC681" s="2"/>
      <c r="AD681" s="2"/>
      <c r="AE681">
        <v>768</v>
      </c>
      <c r="AF681" s="2" t="s">
        <v>36</v>
      </c>
      <c r="AG681" s="2" t="s">
        <v>36</v>
      </c>
      <c r="AH681" s="2"/>
      <c r="AI681" s="2"/>
      <c r="AJ681" s="2" t="s">
        <v>36</v>
      </c>
      <c r="AK681" s="2" t="s">
        <v>36</v>
      </c>
    </row>
    <row r="682" spans="1:37" x14ac:dyDescent="0.3">
      <c r="A682">
        <v>359</v>
      </c>
      <c r="B682" s="1">
        <v>41619</v>
      </c>
      <c r="C682">
        <v>24</v>
      </c>
      <c r="D682" t="str">
        <f>VLOOKUP(seguimiento[[#This Row],[idinstituciones]],instituciones[[idinstituciones]:[nombre]],2,)</f>
        <v>Hospital Sor Maria Ludovica de La Plata</v>
      </c>
      <c r="E682" s="2" t="s">
        <v>64</v>
      </c>
      <c r="F682" s="2" t="s">
        <v>34</v>
      </c>
      <c r="G682" s="2" t="s">
        <v>55</v>
      </c>
      <c r="H682" s="2" t="s">
        <v>36</v>
      </c>
      <c r="I682" s="2" t="s">
        <v>45</v>
      </c>
      <c r="J682" s="2" t="s">
        <v>35</v>
      </c>
      <c r="K682" s="2" t="s">
        <v>38</v>
      </c>
      <c r="L682" s="2" t="s">
        <v>39</v>
      </c>
      <c r="M682" s="2"/>
      <c r="N682" s="2" t="s">
        <v>35</v>
      </c>
      <c r="O682" s="2" t="s">
        <v>36</v>
      </c>
      <c r="P682" s="2" t="s">
        <v>36</v>
      </c>
      <c r="Q682" s="2"/>
      <c r="R682" s="2" t="s">
        <v>40</v>
      </c>
      <c r="S682" s="2" t="s">
        <v>45</v>
      </c>
      <c r="T682" s="2" t="s">
        <v>45</v>
      </c>
      <c r="U682" s="2" t="s">
        <v>42</v>
      </c>
      <c r="V682" s="2" t="s">
        <v>36</v>
      </c>
      <c r="W682" s="2" t="s">
        <v>45</v>
      </c>
      <c r="X682" s="2" t="s">
        <v>43</v>
      </c>
      <c r="Y682" s="2" t="s">
        <v>47</v>
      </c>
      <c r="Z682" s="2" t="s">
        <v>281</v>
      </c>
      <c r="AA682" s="2" t="s">
        <v>35</v>
      </c>
      <c r="AB682" s="2" t="s">
        <v>36</v>
      </c>
      <c r="AC682" s="2"/>
      <c r="AD682" s="2"/>
      <c r="AE682">
        <v>247</v>
      </c>
      <c r="AF682" s="2" t="s">
        <v>36</v>
      </c>
      <c r="AG682" s="2" t="s">
        <v>36</v>
      </c>
      <c r="AH682" s="2"/>
      <c r="AI682" s="2"/>
      <c r="AJ682" s="2" t="s">
        <v>36</v>
      </c>
      <c r="AK682" s="2" t="s">
        <v>36</v>
      </c>
    </row>
    <row r="683" spans="1:37" x14ac:dyDescent="0.3">
      <c r="A683">
        <v>359</v>
      </c>
      <c r="B683" s="1">
        <v>41984</v>
      </c>
      <c r="C683">
        <v>24</v>
      </c>
      <c r="D683" t="str">
        <f>VLOOKUP(seguimiento[[#This Row],[idinstituciones]],instituciones[[idinstituciones]:[nombre]],2,)</f>
        <v>Hospital Sor Maria Ludovica de La Plata</v>
      </c>
      <c r="E683" s="2" t="s">
        <v>64</v>
      </c>
      <c r="F683" s="2" t="s">
        <v>34</v>
      </c>
      <c r="G683" s="2" t="s">
        <v>55</v>
      </c>
      <c r="H683" s="2" t="s">
        <v>36</v>
      </c>
      <c r="I683" s="2" t="s">
        <v>45</v>
      </c>
      <c r="J683" s="2" t="s">
        <v>35</v>
      </c>
      <c r="K683" s="2" t="s">
        <v>38</v>
      </c>
      <c r="L683" s="2" t="s">
        <v>39</v>
      </c>
      <c r="M683" s="2"/>
      <c r="N683" s="2" t="s">
        <v>35</v>
      </c>
      <c r="O683" s="2" t="s">
        <v>36</v>
      </c>
      <c r="P683" s="2" t="s">
        <v>36</v>
      </c>
      <c r="Q683" s="2"/>
      <c r="R683" s="2" t="s">
        <v>40</v>
      </c>
      <c r="S683" s="2" t="s">
        <v>45</v>
      </c>
      <c r="T683" s="2" t="s">
        <v>37</v>
      </c>
      <c r="U683" s="2" t="s">
        <v>42</v>
      </c>
      <c r="V683" s="2" t="s">
        <v>42</v>
      </c>
      <c r="W683" s="2" t="s">
        <v>37</v>
      </c>
      <c r="X683" s="2" t="s">
        <v>43</v>
      </c>
      <c r="Y683" s="2" t="s">
        <v>47</v>
      </c>
      <c r="Z683" s="2" t="s">
        <v>281</v>
      </c>
      <c r="AA683" s="2" t="s">
        <v>35</v>
      </c>
      <c r="AB683" s="2" t="s">
        <v>36</v>
      </c>
      <c r="AC683" s="2"/>
      <c r="AD683" s="2"/>
      <c r="AE683">
        <v>1356</v>
      </c>
      <c r="AF683" s="2" t="s">
        <v>36</v>
      </c>
      <c r="AG683" s="2" t="s">
        <v>36</v>
      </c>
      <c r="AH683" s="2"/>
      <c r="AI683" s="2"/>
      <c r="AJ683" s="2" t="s">
        <v>36</v>
      </c>
      <c r="AK683" s="2" t="s">
        <v>36</v>
      </c>
    </row>
    <row r="684" spans="1:37" x14ac:dyDescent="0.3">
      <c r="A684">
        <v>359</v>
      </c>
      <c r="B684" s="1">
        <v>42239</v>
      </c>
      <c r="C684">
        <v>24</v>
      </c>
      <c r="D684" t="str">
        <f>VLOOKUP(seguimiento[[#This Row],[idinstituciones]],instituciones[[idinstituciones]:[nombre]],2,)</f>
        <v>Hospital Sor Maria Ludovica de La Plata</v>
      </c>
      <c r="E684" s="2" t="s">
        <v>33</v>
      </c>
      <c r="F684" s="2" t="s">
        <v>34</v>
      </c>
      <c r="G684" s="2" t="s">
        <v>55</v>
      </c>
      <c r="H684" s="2" t="s">
        <v>36</v>
      </c>
      <c r="I684" s="2" t="s">
        <v>45</v>
      </c>
      <c r="J684" s="2" t="s">
        <v>35</v>
      </c>
      <c r="K684" s="2"/>
      <c r="L684" s="2" t="s">
        <v>39</v>
      </c>
      <c r="M684" s="2"/>
      <c r="N684" s="2" t="s">
        <v>35</v>
      </c>
      <c r="O684" s="2" t="s">
        <v>36</v>
      </c>
      <c r="P684" s="2" t="s">
        <v>36</v>
      </c>
      <c r="Q684" s="2"/>
      <c r="R684" s="2"/>
      <c r="S684" s="2" t="s">
        <v>45</v>
      </c>
      <c r="T684" s="2" t="s">
        <v>49</v>
      </c>
      <c r="U684" s="2" t="s">
        <v>42</v>
      </c>
      <c r="V684" s="2" t="s">
        <v>42</v>
      </c>
      <c r="W684" s="2" t="s">
        <v>49</v>
      </c>
      <c r="X684" s="2" t="s">
        <v>43</v>
      </c>
      <c r="Y684" s="2" t="s">
        <v>47</v>
      </c>
      <c r="Z684" s="2" t="s">
        <v>281</v>
      </c>
      <c r="AA684" s="2" t="s">
        <v>35</v>
      </c>
      <c r="AB684" s="2" t="s">
        <v>36</v>
      </c>
      <c r="AC684" s="2"/>
      <c r="AD684" s="2"/>
      <c r="AE684">
        <v>2013</v>
      </c>
      <c r="AF684" s="2" t="s">
        <v>35</v>
      </c>
      <c r="AG684" s="2" t="s">
        <v>49</v>
      </c>
      <c r="AH684" s="2">
        <v>1</v>
      </c>
      <c r="AI684" s="2" t="str">
        <f>VLOOKUP(seguimiento[[#This Row],[vitamiad]],vitaminad[[id]:[valor]],2,)</f>
        <v>No realizado</v>
      </c>
      <c r="AJ684" s="2" t="s">
        <v>37</v>
      </c>
      <c r="AK684" s="2" t="s">
        <v>45</v>
      </c>
    </row>
    <row r="685" spans="1:37" x14ac:dyDescent="0.3">
      <c r="A685">
        <v>359</v>
      </c>
      <c r="B685" s="1">
        <v>42733</v>
      </c>
      <c r="C685">
        <v>24</v>
      </c>
      <c r="D685" t="str">
        <f>VLOOKUP(seguimiento[[#This Row],[idinstituciones]],instituciones[[idinstituciones]:[nombre]],2,)</f>
        <v>Hospital Sor Maria Ludovica de La Plata</v>
      </c>
      <c r="E685" s="2" t="s">
        <v>64</v>
      </c>
      <c r="F685" s="2" t="s">
        <v>34</v>
      </c>
      <c r="G685" s="2" t="s">
        <v>55</v>
      </c>
      <c r="H685" s="2" t="s">
        <v>36</v>
      </c>
      <c r="I685" s="2" t="s">
        <v>37</v>
      </c>
      <c r="J685" s="2" t="s">
        <v>35</v>
      </c>
      <c r="K685" s="2"/>
      <c r="L685" s="2" t="s">
        <v>39</v>
      </c>
      <c r="M685" s="2"/>
      <c r="N685" s="2" t="s">
        <v>35</v>
      </c>
      <c r="O685" s="2" t="s">
        <v>36</v>
      </c>
      <c r="P685" s="2" t="s">
        <v>36</v>
      </c>
      <c r="Q685" s="2" t="s">
        <v>34</v>
      </c>
      <c r="R685" s="2" t="s">
        <v>40</v>
      </c>
      <c r="S685" s="2" t="s">
        <v>37</v>
      </c>
      <c r="T685" s="2" t="s">
        <v>37</v>
      </c>
      <c r="U685" s="2" t="s">
        <v>42</v>
      </c>
      <c r="V685" s="2" t="s">
        <v>42</v>
      </c>
      <c r="W685" s="2" t="s">
        <v>37</v>
      </c>
      <c r="X685" s="2" t="s">
        <v>43</v>
      </c>
      <c r="Y685" s="2" t="s">
        <v>47</v>
      </c>
      <c r="Z685" s="2" t="s">
        <v>281</v>
      </c>
      <c r="AA685" s="2" t="s">
        <v>35</v>
      </c>
      <c r="AB685" s="2" t="s">
        <v>36</v>
      </c>
      <c r="AC685" s="2"/>
      <c r="AD685" s="2"/>
      <c r="AE685">
        <v>2426</v>
      </c>
      <c r="AF685" s="2" t="s">
        <v>35</v>
      </c>
      <c r="AG685" s="2" t="s">
        <v>49</v>
      </c>
      <c r="AH685" s="2">
        <v>1</v>
      </c>
      <c r="AI685" s="2" t="str">
        <f>VLOOKUP(seguimiento[[#This Row],[vitamiad]],vitaminad[[id]:[valor]],2,)</f>
        <v>No realizado</v>
      </c>
      <c r="AJ685" s="2" t="s">
        <v>37</v>
      </c>
      <c r="AK685" s="2" t="s">
        <v>45</v>
      </c>
    </row>
    <row r="686" spans="1:37" x14ac:dyDescent="0.3">
      <c r="A686">
        <v>359</v>
      </c>
      <c r="B686" s="1">
        <v>43083</v>
      </c>
      <c r="C686">
        <v>24</v>
      </c>
      <c r="D686" t="str">
        <f>VLOOKUP(seguimiento[[#This Row],[idinstituciones]],instituciones[[idinstituciones]:[nombre]],2,)</f>
        <v>Hospital Sor Maria Ludovica de La Plata</v>
      </c>
      <c r="E686" s="2" t="s">
        <v>64</v>
      </c>
      <c r="F686" s="2" t="s">
        <v>34</v>
      </c>
      <c r="G686" s="2" t="s">
        <v>55</v>
      </c>
      <c r="H686" s="2" t="s">
        <v>36</v>
      </c>
      <c r="I686" s="2" t="s">
        <v>45</v>
      </c>
      <c r="J686" s="2" t="s">
        <v>35</v>
      </c>
      <c r="K686" s="2"/>
      <c r="L686" s="2" t="s">
        <v>39</v>
      </c>
      <c r="M686" s="2"/>
      <c r="N686" s="2" t="s">
        <v>35</v>
      </c>
      <c r="O686" s="2" t="s">
        <v>36</v>
      </c>
      <c r="P686" s="2" t="s">
        <v>36</v>
      </c>
      <c r="Q686" s="2"/>
      <c r="R686" s="2" t="s">
        <v>118</v>
      </c>
      <c r="S686" s="2" t="s">
        <v>37</v>
      </c>
      <c r="T686" s="2" t="s">
        <v>45</v>
      </c>
      <c r="U686" s="2" t="s">
        <v>42</v>
      </c>
      <c r="V686" s="2" t="s">
        <v>42</v>
      </c>
      <c r="W686" s="2" t="s">
        <v>45</v>
      </c>
      <c r="X686" s="2" t="s">
        <v>43</v>
      </c>
      <c r="Y686" s="2" t="s">
        <v>56</v>
      </c>
      <c r="Z686" s="2" t="s">
        <v>281</v>
      </c>
      <c r="AA686" s="2" t="s">
        <v>35</v>
      </c>
      <c r="AB686" s="2" t="s">
        <v>36</v>
      </c>
      <c r="AC686" s="2"/>
      <c r="AD686" s="2"/>
      <c r="AE686">
        <v>2672</v>
      </c>
      <c r="AF686" s="2" t="s">
        <v>35</v>
      </c>
      <c r="AG686" s="2" t="s">
        <v>49</v>
      </c>
      <c r="AH686" s="2">
        <v>1</v>
      </c>
      <c r="AI686" s="2" t="str">
        <f>VLOOKUP(seguimiento[[#This Row],[vitamiad]],vitaminad[[id]:[valor]],2,)</f>
        <v>No realizado</v>
      </c>
      <c r="AJ686" s="2" t="s">
        <v>37</v>
      </c>
      <c r="AK686" s="2" t="s">
        <v>49</v>
      </c>
    </row>
    <row r="687" spans="1:37" x14ac:dyDescent="0.3">
      <c r="A687">
        <v>359</v>
      </c>
      <c r="B687" s="1">
        <v>43251</v>
      </c>
      <c r="C687">
        <v>24</v>
      </c>
      <c r="D687" t="str">
        <f>VLOOKUP(seguimiento[[#This Row],[idinstituciones]],instituciones[[idinstituciones]:[nombre]],2,)</f>
        <v>Hospital Sor Maria Ludovica de La Plata</v>
      </c>
      <c r="E687" s="2" t="s">
        <v>64</v>
      </c>
      <c r="F687" s="2" t="s">
        <v>34</v>
      </c>
      <c r="G687" s="2" t="s">
        <v>59</v>
      </c>
      <c r="H687" s="2" t="s">
        <v>36</v>
      </c>
      <c r="I687" s="2" t="s">
        <v>45</v>
      </c>
      <c r="J687" s="2" t="s">
        <v>35</v>
      </c>
      <c r="K687" s="2"/>
      <c r="L687" s="2" t="s">
        <v>39</v>
      </c>
      <c r="M687" s="2"/>
      <c r="N687" s="2"/>
      <c r="O687" s="2" t="s">
        <v>36</v>
      </c>
      <c r="P687" s="2" t="s">
        <v>36</v>
      </c>
      <c r="Q687" s="2" t="s">
        <v>34</v>
      </c>
      <c r="R687" s="2" t="s">
        <v>118</v>
      </c>
      <c r="S687" s="2" t="s">
        <v>45</v>
      </c>
      <c r="T687" s="2" t="s">
        <v>45</v>
      </c>
      <c r="U687" s="2" t="s">
        <v>42</v>
      </c>
      <c r="V687" s="2" t="s">
        <v>42</v>
      </c>
      <c r="W687" s="2" t="s">
        <v>45</v>
      </c>
      <c r="X687" s="2" t="s">
        <v>43</v>
      </c>
      <c r="Y687" s="2" t="s">
        <v>47</v>
      </c>
      <c r="Z687" s="2" t="s">
        <v>281</v>
      </c>
      <c r="AA687" s="2" t="s">
        <v>35</v>
      </c>
      <c r="AB687" s="2" t="s">
        <v>36</v>
      </c>
      <c r="AC687" s="2"/>
      <c r="AD687" s="2"/>
      <c r="AE687">
        <v>3239</v>
      </c>
      <c r="AF687" s="2" t="s">
        <v>35</v>
      </c>
      <c r="AG687" s="2" t="s">
        <v>45</v>
      </c>
      <c r="AH687" s="2">
        <v>1</v>
      </c>
      <c r="AI687" s="2" t="str">
        <f>VLOOKUP(seguimiento[[#This Row],[vitamiad]],vitaminad[[id]:[valor]],2,)</f>
        <v>No realizado</v>
      </c>
      <c r="AJ687" s="2" t="s">
        <v>37</v>
      </c>
      <c r="AK687" s="2" t="s">
        <v>45</v>
      </c>
    </row>
    <row r="688" spans="1:37" x14ac:dyDescent="0.3">
      <c r="A688">
        <v>359</v>
      </c>
      <c r="B688" s="1">
        <v>43613</v>
      </c>
      <c r="C688">
        <v>24</v>
      </c>
      <c r="D688" t="str">
        <f>VLOOKUP(seguimiento[[#This Row],[idinstituciones]],instituciones[[idinstituciones]:[nombre]],2,)</f>
        <v>Hospital Sor Maria Ludovica de La Plata</v>
      </c>
      <c r="E688" s="2" t="s">
        <v>64</v>
      </c>
      <c r="F688" s="2" t="s">
        <v>34</v>
      </c>
      <c r="G688" s="2" t="s">
        <v>51</v>
      </c>
      <c r="H688" s="2" t="s">
        <v>36</v>
      </c>
      <c r="I688" s="2" t="s">
        <v>37</v>
      </c>
      <c r="J688" s="2" t="s">
        <v>35</v>
      </c>
      <c r="K688" s="2"/>
      <c r="L688" s="2" t="s">
        <v>39</v>
      </c>
      <c r="M688" s="2"/>
      <c r="N688" s="2" t="s">
        <v>35</v>
      </c>
      <c r="O688" s="2" t="s">
        <v>36</v>
      </c>
      <c r="P688" s="2" t="s">
        <v>36</v>
      </c>
      <c r="Q688" s="2"/>
      <c r="R688" s="2" t="s">
        <v>118</v>
      </c>
      <c r="S688" s="2" t="s">
        <v>45</v>
      </c>
      <c r="T688" s="2" t="s">
        <v>45</v>
      </c>
      <c r="U688" s="2" t="s">
        <v>42</v>
      </c>
      <c r="V688" s="2" t="s">
        <v>42</v>
      </c>
      <c r="W688" s="2" t="s">
        <v>42</v>
      </c>
      <c r="X688" s="2" t="s">
        <v>43</v>
      </c>
      <c r="Y688" s="2" t="s">
        <v>47</v>
      </c>
      <c r="Z688" s="2" t="s">
        <v>281</v>
      </c>
      <c r="AA688" s="2" t="s">
        <v>35</v>
      </c>
      <c r="AB688" s="2" t="s">
        <v>36</v>
      </c>
      <c r="AC688" s="2"/>
      <c r="AD688" s="2"/>
      <c r="AE688">
        <v>3209</v>
      </c>
      <c r="AF688" s="2" t="s">
        <v>35</v>
      </c>
      <c r="AG688" s="2" t="s">
        <v>45</v>
      </c>
      <c r="AH688" s="2">
        <v>4</v>
      </c>
      <c r="AI688" s="2"/>
      <c r="AJ688" s="2" t="s">
        <v>37</v>
      </c>
      <c r="AK688" s="2" t="s">
        <v>49</v>
      </c>
    </row>
    <row r="689" spans="1:37" x14ac:dyDescent="0.3">
      <c r="A689">
        <v>360</v>
      </c>
      <c r="B689" s="1">
        <v>40883</v>
      </c>
      <c r="C689">
        <v>16</v>
      </c>
      <c r="D689" t="str">
        <f>VLOOKUP(seguimiento[[#This Row],[idinstituciones]],instituciones[[idinstituciones]:[nombre]],2,)</f>
        <v>HOSPITAL de PEDIATRÍA "Juan P. Garrahan"</v>
      </c>
      <c r="E689" s="2" t="s">
        <v>64</v>
      </c>
      <c r="F689" s="2" t="s">
        <v>58</v>
      </c>
      <c r="G689" s="2" t="s">
        <v>51</v>
      </c>
      <c r="H689" s="2" t="s">
        <v>36</v>
      </c>
      <c r="I689" s="2" t="s">
        <v>37</v>
      </c>
      <c r="J689" s="2" t="s">
        <v>35</v>
      </c>
      <c r="K689" s="2" t="s">
        <v>63</v>
      </c>
      <c r="L689" s="2" t="s">
        <v>39</v>
      </c>
      <c r="M689" s="2" t="s">
        <v>70</v>
      </c>
      <c r="N689" s="2" t="s">
        <v>35</v>
      </c>
      <c r="O689" s="2" t="s">
        <v>36</v>
      </c>
      <c r="P689" s="2" t="s">
        <v>36</v>
      </c>
      <c r="Q689" s="2" t="s">
        <v>34</v>
      </c>
      <c r="R689" s="2"/>
      <c r="S689" s="2" t="s">
        <v>45</v>
      </c>
      <c r="T689" s="2" t="s">
        <v>66</v>
      </c>
      <c r="U689" s="2" t="s">
        <v>37</v>
      </c>
      <c r="V689" s="2" t="s">
        <v>37</v>
      </c>
      <c r="W689" s="2" t="s">
        <v>74</v>
      </c>
      <c r="X689" s="2" t="s">
        <v>65</v>
      </c>
      <c r="Y689" s="2" t="s">
        <v>47</v>
      </c>
      <c r="Z689" s="2" t="s">
        <v>281</v>
      </c>
      <c r="AA689" s="2" t="s">
        <v>35</v>
      </c>
      <c r="AB689" s="2" t="s">
        <v>36</v>
      </c>
      <c r="AC689" s="2"/>
      <c r="AD689" s="2"/>
      <c r="AE689">
        <v>489</v>
      </c>
      <c r="AF689" s="2" t="s">
        <v>36</v>
      </c>
      <c r="AG689" s="2" t="s">
        <v>36</v>
      </c>
      <c r="AH689" s="2"/>
      <c r="AI689" s="2"/>
      <c r="AJ689" s="2" t="s">
        <v>36</v>
      </c>
      <c r="AK689" s="2" t="s">
        <v>36</v>
      </c>
    </row>
    <row r="690" spans="1:37" x14ac:dyDescent="0.3">
      <c r="A690">
        <v>361</v>
      </c>
      <c r="B690" s="1">
        <v>40827</v>
      </c>
      <c r="C690">
        <v>24</v>
      </c>
      <c r="D690" t="str">
        <f>VLOOKUP(seguimiento[[#This Row],[idinstituciones]],instituciones[[idinstituciones]:[nombre]],2,)</f>
        <v>Hospital Sor Maria Ludovica de La Plata</v>
      </c>
      <c r="E690" s="2" t="s">
        <v>64</v>
      </c>
      <c r="F690" s="2" t="s">
        <v>50</v>
      </c>
      <c r="G690" s="2" t="s">
        <v>67</v>
      </c>
      <c r="H690" s="2" t="s">
        <v>36</v>
      </c>
      <c r="I690" s="2" t="s">
        <v>37</v>
      </c>
      <c r="J690" s="2" t="s">
        <v>35</v>
      </c>
      <c r="K690" s="2" t="s">
        <v>63</v>
      </c>
      <c r="L690" s="2" t="s">
        <v>39</v>
      </c>
      <c r="M690" s="2" t="s">
        <v>70</v>
      </c>
      <c r="N690" s="2" t="s">
        <v>35</v>
      </c>
      <c r="O690" s="2" t="s">
        <v>36</v>
      </c>
      <c r="P690" s="2" t="s">
        <v>42</v>
      </c>
      <c r="Q690" s="2"/>
      <c r="R690" s="2" t="s">
        <v>40</v>
      </c>
      <c r="S690" s="2" t="s">
        <v>45</v>
      </c>
      <c r="T690" s="2" t="s">
        <v>37</v>
      </c>
      <c r="U690" s="2" t="s">
        <v>37</v>
      </c>
      <c r="V690" s="2" t="s">
        <v>37</v>
      </c>
      <c r="W690" s="2" t="s">
        <v>37</v>
      </c>
      <c r="X690" s="2" t="s">
        <v>43</v>
      </c>
      <c r="Y690" s="2" t="s">
        <v>36</v>
      </c>
      <c r="Z690" s="2" t="s">
        <v>281</v>
      </c>
      <c r="AA690" s="2" t="s">
        <v>35</v>
      </c>
      <c r="AB690" s="2" t="s">
        <v>36</v>
      </c>
      <c r="AC690" s="2"/>
      <c r="AD690" s="2"/>
      <c r="AE690">
        <v>1254</v>
      </c>
      <c r="AF690" s="2" t="s">
        <v>36</v>
      </c>
      <c r="AG690" s="2" t="s">
        <v>36</v>
      </c>
      <c r="AH690" s="2"/>
      <c r="AI690" s="2"/>
      <c r="AJ690" s="2" t="s">
        <v>36</v>
      </c>
      <c r="AK690" s="2" t="s">
        <v>36</v>
      </c>
    </row>
    <row r="691" spans="1:37" x14ac:dyDescent="0.3">
      <c r="A691">
        <v>361</v>
      </c>
      <c r="B691" s="1">
        <v>41257</v>
      </c>
      <c r="C691">
        <v>24</v>
      </c>
      <c r="D691" t="str">
        <f>VLOOKUP(seguimiento[[#This Row],[idinstituciones]],instituciones[[idinstituciones]:[nombre]],2,)</f>
        <v>Hospital Sor Maria Ludovica de La Plata</v>
      </c>
      <c r="E691" s="2" t="s">
        <v>64</v>
      </c>
      <c r="F691" s="2" t="s">
        <v>50</v>
      </c>
      <c r="G691" s="2" t="s">
        <v>67</v>
      </c>
      <c r="H691" s="2" t="s">
        <v>36</v>
      </c>
      <c r="I691" s="2" t="s">
        <v>37</v>
      </c>
      <c r="J691" s="2" t="s">
        <v>35</v>
      </c>
      <c r="K691" s="2" t="s">
        <v>61</v>
      </c>
      <c r="L691" s="2" t="s">
        <v>39</v>
      </c>
      <c r="M691" s="2" t="s">
        <v>70</v>
      </c>
      <c r="N691" s="2"/>
      <c r="O691" s="2" t="s">
        <v>36</v>
      </c>
      <c r="P691" s="2" t="s">
        <v>42</v>
      </c>
      <c r="Q691" s="2" t="s">
        <v>77</v>
      </c>
      <c r="R691" s="2" t="s">
        <v>40</v>
      </c>
      <c r="S691" s="2" t="s">
        <v>45</v>
      </c>
      <c r="T691" s="2" t="s">
        <v>45</v>
      </c>
      <c r="U691" s="2" t="s">
        <v>42</v>
      </c>
      <c r="V691" s="2" t="s">
        <v>42</v>
      </c>
      <c r="W691" s="2" t="s">
        <v>45</v>
      </c>
      <c r="X691" s="2" t="s">
        <v>43</v>
      </c>
      <c r="Y691" s="2" t="s">
        <v>54</v>
      </c>
      <c r="Z691" s="2" t="s">
        <v>281</v>
      </c>
      <c r="AA691" s="2" t="s">
        <v>35</v>
      </c>
      <c r="AB691" s="2" t="s">
        <v>36</v>
      </c>
      <c r="AC691" s="2"/>
      <c r="AD691" s="2"/>
      <c r="AE691">
        <v>1113</v>
      </c>
      <c r="AF691" s="2" t="s">
        <v>36</v>
      </c>
      <c r="AG691" s="2" t="s">
        <v>36</v>
      </c>
      <c r="AH691" s="2"/>
      <c r="AI691" s="2"/>
      <c r="AJ691" s="2" t="s">
        <v>36</v>
      </c>
      <c r="AK691" s="2" t="s">
        <v>36</v>
      </c>
    </row>
    <row r="692" spans="1:37" x14ac:dyDescent="0.3">
      <c r="A692">
        <v>362</v>
      </c>
      <c r="B692" s="1">
        <v>41022</v>
      </c>
      <c r="C692">
        <v>16</v>
      </c>
      <c r="D692" t="str">
        <f>VLOOKUP(seguimiento[[#This Row],[idinstituciones]],instituciones[[idinstituciones]:[nombre]],2,)</f>
        <v>HOSPITAL de PEDIATRÍA "Juan P. Garrahan"</v>
      </c>
      <c r="E692" s="2" t="s">
        <v>35</v>
      </c>
      <c r="F692" s="2" t="s">
        <v>34</v>
      </c>
      <c r="G692" s="2" t="s">
        <v>55</v>
      </c>
      <c r="H692" s="2" t="s">
        <v>36</v>
      </c>
      <c r="I692" s="2" t="s">
        <v>45</v>
      </c>
      <c r="J692" s="2" t="s">
        <v>35</v>
      </c>
      <c r="K692" s="2"/>
      <c r="L692" s="2" t="s">
        <v>39</v>
      </c>
      <c r="M692" s="2"/>
      <c r="N692" s="2" t="s">
        <v>35</v>
      </c>
      <c r="O692" s="2" t="s">
        <v>36</v>
      </c>
      <c r="P692" s="2" t="s">
        <v>36</v>
      </c>
      <c r="Q692" s="2" t="s">
        <v>34</v>
      </c>
      <c r="R692" s="2"/>
      <c r="S692" s="2" t="s">
        <v>45</v>
      </c>
      <c r="T692" s="2" t="s">
        <v>37</v>
      </c>
      <c r="U692" s="2" t="s">
        <v>42</v>
      </c>
      <c r="V692" s="2" t="s">
        <v>36</v>
      </c>
      <c r="W692" s="2" t="s">
        <v>37</v>
      </c>
      <c r="X692" s="2" t="s">
        <v>43</v>
      </c>
      <c r="Y692" s="2" t="s">
        <v>36</v>
      </c>
      <c r="Z692" s="2" t="s">
        <v>281</v>
      </c>
      <c r="AA692" s="2" t="s">
        <v>35</v>
      </c>
      <c r="AB692" s="2" t="s">
        <v>36</v>
      </c>
      <c r="AC692" s="2"/>
      <c r="AD692" s="2"/>
      <c r="AE692">
        <v>706</v>
      </c>
      <c r="AF692" s="2" t="s">
        <v>36</v>
      </c>
      <c r="AG692" s="2" t="s">
        <v>36</v>
      </c>
      <c r="AH692" s="2"/>
      <c r="AI692" s="2"/>
      <c r="AJ692" s="2" t="s">
        <v>36</v>
      </c>
      <c r="AK692" s="2" t="s">
        <v>36</v>
      </c>
    </row>
    <row r="693" spans="1:37" x14ac:dyDescent="0.3">
      <c r="A693">
        <v>363</v>
      </c>
      <c r="B693" s="1">
        <v>40822</v>
      </c>
      <c r="C693">
        <v>24</v>
      </c>
      <c r="D693" t="str">
        <f>VLOOKUP(seguimiento[[#This Row],[idinstituciones]],instituciones[[idinstituciones]:[nombre]],2,)</f>
        <v>Hospital Sor Maria Ludovica de La Plata</v>
      </c>
      <c r="E693" s="2" t="s">
        <v>33</v>
      </c>
      <c r="F693" s="2" t="s">
        <v>34</v>
      </c>
      <c r="G693" s="2" t="s">
        <v>35</v>
      </c>
      <c r="H693" s="2" t="s">
        <v>36</v>
      </c>
      <c r="I693" s="2" t="s">
        <v>45</v>
      </c>
      <c r="J693" s="2" t="s">
        <v>35</v>
      </c>
      <c r="K693" s="2"/>
      <c r="L693" s="2" t="s">
        <v>39</v>
      </c>
      <c r="M693" s="2"/>
      <c r="N693" s="2" t="s">
        <v>35</v>
      </c>
      <c r="O693" s="2" t="s">
        <v>73</v>
      </c>
      <c r="P693" s="2" t="s">
        <v>42</v>
      </c>
      <c r="Q693" s="2"/>
      <c r="R693" s="2" t="s">
        <v>40</v>
      </c>
      <c r="S693" s="2" t="s">
        <v>45</v>
      </c>
      <c r="T693" s="2" t="s">
        <v>46</v>
      </c>
      <c r="U693" s="2" t="s">
        <v>42</v>
      </c>
      <c r="V693" s="2" t="s">
        <v>42</v>
      </c>
      <c r="W693" s="2" t="s">
        <v>37</v>
      </c>
      <c r="X693" s="2" t="s">
        <v>43</v>
      </c>
      <c r="Y693" s="2" t="s">
        <v>36</v>
      </c>
      <c r="Z693" s="2" t="s">
        <v>281</v>
      </c>
      <c r="AA693" s="2" t="s">
        <v>35</v>
      </c>
      <c r="AB693" s="2" t="s">
        <v>36</v>
      </c>
      <c r="AC693" s="2"/>
      <c r="AD693" s="2"/>
      <c r="AE693">
        <v>890</v>
      </c>
      <c r="AF693" s="2" t="s">
        <v>36</v>
      </c>
      <c r="AG693" s="2" t="s">
        <v>36</v>
      </c>
      <c r="AH693" s="2"/>
      <c r="AI693" s="2"/>
      <c r="AJ693" s="2" t="s">
        <v>36</v>
      </c>
      <c r="AK693" s="2" t="s">
        <v>36</v>
      </c>
    </row>
    <row r="694" spans="1:37" x14ac:dyDescent="0.3">
      <c r="A694">
        <v>363</v>
      </c>
      <c r="B694" s="1">
        <v>41257</v>
      </c>
      <c r="C694">
        <v>24</v>
      </c>
      <c r="D694" t="str">
        <f>VLOOKUP(seguimiento[[#This Row],[idinstituciones]],instituciones[[idinstituciones]:[nombre]],2,)</f>
        <v>Hospital Sor Maria Ludovica de La Plata</v>
      </c>
      <c r="E694" s="2" t="s">
        <v>33</v>
      </c>
      <c r="F694" s="2" t="s">
        <v>34</v>
      </c>
      <c r="G694" s="2" t="s">
        <v>35</v>
      </c>
      <c r="H694" s="2" t="s">
        <v>36</v>
      </c>
      <c r="I694" s="2" t="s">
        <v>45</v>
      </c>
      <c r="J694" s="2" t="s">
        <v>35</v>
      </c>
      <c r="K694" s="2"/>
      <c r="L694" s="2" t="s">
        <v>39</v>
      </c>
      <c r="M694" s="2"/>
      <c r="N694" s="2" t="s">
        <v>35</v>
      </c>
      <c r="O694" s="2" t="s">
        <v>36</v>
      </c>
      <c r="P694" s="2" t="s">
        <v>42</v>
      </c>
      <c r="Q694" s="2"/>
      <c r="R694" s="2" t="s">
        <v>40</v>
      </c>
      <c r="S694" s="2" t="s">
        <v>45</v>
      </c>
      <c r="T694" s="2" t="s">
        <v>46</v>
      </c>
      <c r="U694" s="2" t="s">
        <v>42</v>
      </c>
      <c r="V694" s="2" t="s">
        <v>42</v>
      </c>
      <c r="W694" s="2" t="s">
        <v>46</v>
      </c>
      <c r="X694" s="2" t="s">
        <v>43</v>
      </c>
      <c r="Y694" s="2" t="s">
        <v>54</v>
      </c>
      <c r="Z694" s="2" t="s">
        <v>281</v>
      </c>
      <c r="AA694" s="2" t="s">
        <v>35</v>
      </c>
      <c r="AB694" s="2" t="s">
        <v>36</v>
      </c>
      <c r="AC694" s="2"/>
      <c r="AD694" s="2"/>
      <c r="AE694">
        <v>1493</v>
      </c>
      <c r="AF694" s="2" t="s">
        <v>36</v>
      </c>
      <c r="AG694" s="2" t="s">
        <v>36</v>
      </c>
      <c r="AH694" s="2"/>
      <c r="AI694" s="2"/>
      <c r="AJ694" s="2" t="s">
        <v>36</v>
      </c>
      <c r="AK694" s="2" t="s">
        <v>36</v>
      </c>
    </row>
    <row r="695" spans="1:37" x14ac:dyDescent="0.3">
      <c r="A695">
        <v>363</v>
      </c>
      <c r="B695" s="1">
        <v>41588</v>
      </c>
      <c r="C695">
        <v>24</v>
      </c>
      <c r="D695" t="str">
        <f>VLOOKUP(seguimiento[[#This Row],[idinstituciones]],instituciones[[idinstituciones]:[nombre]],2,)</f>
        <v>Hospital Sor Maria Ludovica de La Plata</v>
      </c>
      <c r="E695" s="2" t="s">
        <v>33</v>
      </c>
      <c r="F695" s="2" t="s">
        <v>34</v>
      </c>
      <c r="G695" s="2" t="s">
        <v>55</v>
      </c>
      <c r="H695" s="2" t="s">
        <v>36</v>
      </c>
      <c r="I695" s="2" t="s">
        <v>45</v>
      </c>
      <c r="J695" s="2" t="s">
        <v>35</v>
      </c>
      <c r="K695" s="2"/>
      <c r="L695" s="2" t="s">
        <v>39</v>
      </c>
      <c r="M695" s="2"/>
      <c r="N695" s="2" t="s">
        <v>35</v>
      </c>
      <c r="O695" s="2" t="s">
        <v>36</v>
      </c>
      <c r="P695" s="2" t="s">
        <v>36</v>
      </c>
      <c r="Q695" s="2"/>
      <c r="R695" s="2" t="s">
        <v>40</v>
      </c>
      <c r="S695" s="2" t="s">
        <v>45</v>
      </c>
      <c r="T695" s="2" t="s">
        <v>37</v>
      </c>
      <c r="U695" s="2" t="s">
        <v>42</v>
      </c>
      <c r="V695" s="2" t="s">
        <v>36</v>
      </c>
      <c r="W695" s="2" t="s">
        <v>45</v>
      </c>
      <c r="X695" s="2" t="s">
        <v>43</v>
      </c>
      <c r="Y695" s="2" t="s">
        <v>54</v>
      </c>
      <c r="Z695" s="2" t="s">
        <v>281</v>
      </c>
      <c r="AA695" s="2" t="s">
        <v>35</v>
      </c>
      <c r="AB695" s="2" t="s">
        <v>36</v>
      </c>
      <c r="AC695" s="2"/>
      <c r="AD695" s="2"/>
      <c r="AE695">
        <v>1140</v>
      </c>
      <c r="AF695" s="2" t="s">
        <v>36</v>
      </c>
      <c r="AG695" s="2" t="s">
        <v>36</v>
      </c>
      <c r="AH695" s="2"/>
      <c r="AI695" s="2"/>
      <c r="AJ695" s="2" t="s">
        <v>36</v>
      </c>
      <c r="AK695" s="2" t="s">
        <v>36</v>
      </c>
    </row>
    <row r="696" spans="1:37" x14ac:dyDescent="0.3">
      <c r="A696">
        <v>363</v>
      </c>
      <c r="B696" s="1">
        <v>41983</v>
      </c>
      <c r="C696">
        <v>24</v>
      </c>
      <c r="D696" t="str">
        <f>VLOOKUP(seguimiento[[#This Row],[idinstituciones]],instituciones[[idinstituciones]:[nombre]],2,)</f>
        <v>Hospital Sor Maria Ludovica de La Plata</v>
      </c>
      <c r="E696" s="2" t="s">
        <v>33</v>
      </c>
      <c r="F696" s="2" t="s">
        <v>34</v>
      </c>
      <c r="G696" s="2" t="s">
        <v>55</v>
      </c>
      <c r="H696" s="2" t="s">
        <v>36</v>
      </c>
      <c r="I696" s="2" t="s">
        <v>45</v>
      </c>
      <c r="J696" s="2" t="s">
        <v>35</v>
      </c>
      <c r="K696" s="2"/>
      <c r="L696" s="2" t="s">
        <v>39</v>
      </c>
      <c r="M696" s="2"/>
      <c r="N696" s="2" t="s">
        <v>35</v>
      </c>
      <c r="O696" s="2" t="s">
        <v>36</v>
      </c>
      <c r="P696" s="2" t="s">
        <v>36</v>
      </c>
      <c r="Q696" s="2"/>
      <c r="R696" s="2" t="s">
        <v>40</v>
      </c>
      <c r="S696" s="2" t="s">
        <v>45</v>
      </c>
      <c r="T696" s="2" t="s">
        <v>49</v>
      </c>
      <c r="U696" s="2" t="s">
        <v>42</v>
      </c>
      <c r="V696" s="2" t="s">
        <v>36</v>
      </c>
      <c r="W696" s="2" t="s">
        <v>49</v>
      </c>
      <c r="X696" s="2" t="s">
        <v>43</v>
      </c>
      <c r="Y696" s="2" t="s">
        <v>54</v>
      </c>
      <c r="Z696" s="2" t="s">
        <v>281</v>
      </c>
      <c r="AA696" s="2" t="s">
        <v>35</v>
      </c>
      <c r="AB696" s="2" t="s">
        <v>36</v>
      </c>
      <c r="AC696" s="2"/>
      <c r="AD696" s="2"/>
      <c r="AE696">
        <v>1302</v>
      </c>
      <c r="AF696" s="2" t="s">
        <v>36</v>
      </c>
      <c r="AG696" s="2" t="s">
        <v>36</v>
      </c>
      <c r="AH696" s="2"/>
      <c r="AI696" s="2"/>
      <c r="AJ696" s="2" t="s">
        <v>36</v>
      </c>
      <c r="AK696" s="2" t="s">
        <v>36</v>
      </c>
    </row>
    <row r="697" spans="1:37" x14ac:dyDescent="0.3">
      <c r="A697">
        <v>363</v>
      </c>
      <c r="B697" s="1">
        <v>42239</v>
      </c>
      <c r="C697">
        <v>24</v>
      </c>
      <c r="D697" t="str">
        <f>VLOOKUP(seguimiento[[#This Row],[idinstituciones]],instituciones[[idinstituciones]:[nombre]],2,)</f>
        <v>Hospital Sor Maria Ludovica de La Plata</v>
      </c>
      <c r="E697" s="2" t="s">
        <v>33</v>
      </c>
      <c r="F697" s="2" t="s">
        <v>34</v>
      </c>
      <c r="G697" s="2" t="s">
        <v>55</v>
      </c>
      <c r="H697" s="2" t="s">
        <v>36</v>
      </c>
      <c r="I697" s="2" t="s">
        <v>45</v>
      </c>
      <c r="J697" s="2" t="s">
        <v>35</v>
      </c>
      <c r="K697" s="2"/>
      <c r="L697" s="2" t="s">
        <v>39</v>
      </c>
      <c r="M697" s="2"/>
      <c r="N697" s="2" t="s">
        <v>35</v>
      </c>
      <c r="O697" s="2" t="s">
        <v>36</v>
      </c>
      <c r="P697" s="2" t="s">
        <v>36</v>
      </c>
      <c r="Q697" s="2"/>
      <c r="R697" s="2" t="s">
        <v>118</v>
      </c>
      <c r="S697" s="2" t="s">
        <v>45</v>
      </c>
      <c r="T697" s="2" t="s">
        <v>46</v>
      </c>
      <c r="U697" s="2" t="s">
        <v>42</v>
      </c>
      <c r="V697" s="2" t="s">
        <v>42</v>
      </c>
      <c r="W697" s="2" t="s">
        <v>45</v>
      </c>
      <c r="X697" s="2" t="s">
        <v>43</v>
      </c>
      <c r="Y697" s="2" t="s">
        <v>47</v>
      </c>
      <c r="Z697" s="2" t="s">
        <v>281</v>
      </c>
      <c r="AA697" s="2" t="s">
        <v>35</v>
      </c>
      <c r="AB697" s="2" t="s">
        <v>36</v>
      </c>
      <c r="AC697" s="2"/>
      <c r="AD697" s="2"/>
      <c r="AE697">
        <v>2012</v>
      </c>
      <c r="AF697" s="2" t="s">
        <v>35</v>
      </c>
      <c r="AG697" s="2" t="s">
        <v>49</v>
      </c>
      <c r="AH697" s="2">
        <v>1</v>
      </c>
      <c r="AI697" s="2" t="str">
        <f>VLOOKUP(seguimiento[[#This Row],[vitamiad]],vitaminad[[id]:[valor]],2,)</f>
        <v>No realizado</v>
      </c>
      <c r="AJ697" s="2" t="s">
        <v>37</v>
      </c>
      <c r="AK697" s="2" t="s">
        <v>45</v>
      </c>
    </row>
    <row r="698" spans="1:37" x14ac:dyDescent="0.3">
      <c r="A698">
        <v>363</v>
      </c>
      <c r="B698" s="1">
        <v>42720</v>
      </c>
      <c r="C698">
        <v>24</v>
      </c>
      <c r="D698" t="str">
        <f>VLOOKUP(seguimiento[[#This Row],[idinstituciones]],instituciones[[idinstituciones]:[nombre]],2,)</f>
        <v>Hospital Sor Maria Ludovica de La Plata</v>
      </c>
      <c r="E698" s="2" t="s">
        <v>33</v>
      </c>
      <c r="F698" s="2" t="s">
        <v>34</v>
      </c>
      <c r="G698" s="2" t="s">
        <v>55</v>
      </c>
      <c r="H698" s="2" t="s">
        <v>36</v>
      </c>
      <c r="I698" s="2" t="s">
        <v>45</v>
      </c>
      <c r="J698" s="2" t="s">
        <v>35</v>
      </c>
      <c r="K698" s="2"/>
      <c r="L698" s="2" t="s">
        <v>39</v>
      </c>
      <c r="M698" s="2"/>
      <c r="N698" s="2"/>
      <c r="O698" s="2" t="s">
        <v>36</v>
      </c>
      <c r="P698" s="2" t="s">
        <v>36</v>
      </c>
      <c r="Q698" s="2"/>
      <c r="R698" s="2" t="s">
        <v>118</v>
      </c>
      <c r="S698" s="2" t="s">
        <v>45</v>
      </c>
      <c r="T698" s="2" t="s">
        <v>49</v>
      </c>
      <c r="U698" s="2" t="s">
        <v>42</v>
      </c>
      <c r="V698" s="2" t="s">
        <v>42</v>
      </c>
      <c r="W698" s="2" t="s">
        <v>45</v>
      </c>
      <c r="X698" s="2" t="s">
        <v>43</v>
      </c>
      <c r="Y698" s="2" t="s">
        <v>47</v>
      </c>
      <c r="Z698" s="2" t="s">
        <v>281</v>
      </c>
      <c r="AA698" s="2" t="s">
        <v>35</v>
      </c>
      <c r="AB698" s="2" t="s">
        <v>36</v>
      </c>
      <c r="AC698" s="2"/>
      <c r="AD698" s="2"/>
      <c r="AE698">
        <v>2432</v>
      </c>
      <c r="AF698" s="2" t="s">
        <v>35</v>
      </c>
      <c r="AG698" s="2" t="s">
        <v>49</v>
      </c>
      <c r="AH698" s="2">
        <v>1</v>
      </c>
      <c r="AI698" s="2" t="str">
        <f>VLOOKUP(seguimiento[[#This Row],[vitamiad]],vitaminad[[id]:[valor]],2,)</f>
        <v>No realizado</v>
      </c>
      <c r="AJ698" s="2" t="s">
        <v>37</v>
      </c>
      <c r="AK698" s="2" t="s">
        <v>45</v>
      </c>
    </row>
    <row r="699" spans="1:37" x14ac:dyDescent="0.3">
      <c r="A699">
        <v>363</v>
      </c>
      <c r="B699" s="1">
        <v>43084</v>
      </c>
      <c r="C699">
        <v>24</v>
      </c>
      <c r="D699" t="str">
        <f>VLOOKUP(seguimiento[[#This Row],[idinstituciones]],instituciones[[idinstituciones]:[nombre]],2,)</f>
        <v>Hospital Sor Maria Ludovica de La Plata</v>
      </c>
      <c r="E699" s="2" t="s">
        <v>33</v>
      </c>
      <c r="F699" s="2" t="s">
        <v>34</v>
      </c>
      <c r="G699" s="2" t="s">
        <v>55</v>
      </c>
      <c r="H699" s="2" t="s">
        <v>36</v>
      </c>
      <c r="I699" s="2" t="s">
        <v>45</v>
      </c>
      <c r="J699" s="2" t="s">
        <v>35</v>
      </c>
      <c r="K699" s="2"/>
      <c r="L699" s="2" t="s">
        <v>39</v>
      </c>
      <c r="M699" s="2"/>
      <c r="N699" s="2" t="s">
        <v>35</v>
      </c>
      <c r="O699" s="2" t="s">
        <v>36</v>
      </c>
      <c r="P699" s="2" t="s">
        <v>36</v>
      </c>
      <c r="Q699" s="2"/>
      <c r="R699" s="2" t="s">
        <v>40</v>
      </c>
      <c r="S699" s="2" t="s">
        <v>37</v>
      </c>
      <c r="T699" s="2" t="s">
        <v>46</v>
      </c>
      <c r="U699" s="2" t="s">
        <v>42</v>
      </c>
      <c r="V699" s="2" t="s">
        <v>42</v>
      </c>
      <c r="W699" s="2" t="s">
        <v>45</v>
      </c>
      <c r="X699" s="2" t="s">
        <v>43</v>
      </c>
      <c r="Y699" s="2" t="s">
        <v>79</v>
      </c>
      <c r="Z699" s="2" t="s">
        <v>281</v>
      </c>
      <c r="AA699" s="2" t="s">
        <v>35</v>
      </c>
      <c r="AB699" s="2" t="s">
        <v>36</v>
      </c>
      <c r="AC699" s="2"/>
      <c r="AD699" s="2"/>
      <c r="AE699">
        <v>2678</v>
      </c>
      <c r="AF699" s="2" t="s">
        <v>35</v>
      </c>
      <c r="AG699" s="2" t="s">
        <v>49</v>
      </c>
      <c r="AH699" s="2">
        <v>3</v>
      </c>
      <c r="AI699" s="2" t="str">
        <f>VLOOKUP(seguimiento[[#This Row],[vitamiad]],vitaminad[[id]:[valor]],2,)</f>
        <v>Bajo</v>
      </c>
      <c r="AJ699" s="2" t="s">
        <v>37</v>
      </c>
      <c r="AK699" s="2" t="s">
        <v>45</v>
      </c>
    </row>
    <row r="700" spans="1:37" x14ac:dyDescent="0.3">
      <c r="A700">
        <v>363</v>
      </c>
      <c r="B700" s="1">
        <v>43251</v>
      </c>
      <c r="C700">
        <v>24</v>
      </c>
      <c r="D700" t="str">
        <f>VLOOKUP(seguimiento[[#This Row],[idinstituciones]],instituciones[[idinstituciones]:[nombre]],2,)</f>
        <v>Hospital Sor Maria Ludovica de La Plata</v>
      </c>
      <c r="E700" s="2" t="s">
        <v>33</v>
      </c>
      <c r="F700" s="2" t="s">
        <v>34</v>
      </c>
      <c r="G700" s="2" t="s">
        <v>55</v>
      </c>
      <c r="H700" s="2" t="s">
        <v>36</v>
      </c>
      <c r="I700" s="2" t="s">
        <v>45</v>
      </c>
      <c r="J700" s="2" t="s">
        <v>35</v>
      </c>
      <c r="K700" s="2"/>
      <c r="L700" s="2" t="s">
        <v>39</v>
      </c>
      <c r="M700" s="2"/>
      <c r="N700" s="2"/>
      <c r="O700" s="2" t="s">
        <v>36</v>
      </c>
      <c r="P700" s="2" t="s">
        <v>36</v>
      </c>
      <c r="Q700" s="2"/>
      <c r="R700" s="2" t="s">
        <v>118</v>
      </c>
      <c r="S700" s="2" t="s">
        <v>45</v>
      </c>
      <c r="T700" s="2" t="s">
        <v>45</v>
      </c>
      <c r="U700" s="2" t="s">
        <v>42</v>
      </c>
      <c r="V700" s="2" t="s">
        <v>42</v>
      </c>
      <c r="W700" s="2" t="s">
        <v>42</v>
      </c>
      <c r="X700" s="2" t="s">
        <v>65</v>
      </c>
      <c r="Y700" s="2" t="s">
        <v>79</v>
      </c>
      <c r="Z700" s="2" t="s">
        <v>281</v>
      </c>
      <c r="AA700" s="2" t="s">
        <v>35</v>
      </c>
      <c r="AB700" s="2" t="s">
        <v>36</v>
      </c>
      <c r="AC700" s="2"/>
      <c r="AD700" s="2"/>
      <c r="AE700">
        <v>3244</v>
      </c>
      <c r="AF700" s="2" t="s">
        <v>35</v>
      </c>
      <c r="AG700" s="2" t="s">
        <v>45</v>
      </c>
      <c r="AH700" s="2">
        <v>1</v>
      </c>
      <c r="AI700" s="2" t="str">
        <f>VLOOKUP(seguimiento[[#This Row],[vitamiad]],vitaminad[[id]:[valor]],2,)</f>
        <v>No realizado</v>
      </c>
      <c r="AJ700" s="2" t="s">
        <v>37</v>
      </c>
      <c r="AK700" s="2" t="s">
        <v>49</v>
      </c>
    </row>
    <row r="701" spans="1:37" x14ac:dyDescent="0.3">
      <c r="A701">
        <v>363</v>
      </c>
      <c r="B701" s="1">
        <v>43815</v>
      </c>
      <c r="C701">
        <v>24</v>
      </c>
      <c r="D701" t="str">
        <f>VLOOKUP(seguimiento[[#This Row],[idinstituciones]],instituciones[[idinstituciones]:[nombre]],2,)</f>
        <v>Hospital Sor Maria Ludovica de La Plata</v>
      </c>
      <c r="E701" s="2" t="s">
        <v>33</v>
      </c>
      <c r="F701" s="2" t="s">
        <v>34</v>
      </c>
      <c r="G701" s="2" t="s">
        <v>55</v>
      </c>
      <c r="H701" s="2" t="s">
        <v>36</v>
      </c>
      <c r="I701" s="2" t="s">
        <v>45</v>
      </c>
      <c r="J701" s="2" t="s">
        <v>35</v>
      </c>
      <c r="K701" s="2"/>
      <c r="L701" s="2" t="s">
        <v>39</v>
      </c>
      <c r="M701" s="2"/>
      <c r="N701" s="2" t="s">
        <v>35</v>
      </c>
      <c r="O701" s="2" t="s">
        <v>36</v>
      </c>
      <c r="P701" s="2" t="s">
        <v>36</v>
      </c>
      <c r="Q701" s="2"/>
      <c r="R701" s="2" t="s">
        <v>118</v>
      </c>
      <c r="S701" s="2" t="s">
        <v>45</v>
      </c>
      <c r="T701" s="2" t="s">
        <v>37</v>
      </c>
      <c r="U701" s="2" t="s">
        <v>42</v>
      </c>
      <c r="V701" s="2" t="s">
        <v>42</v>
      </c>
      <c r="W701" s="2" t="s">
        <v>42</v>
      </c>
      <c r="X701" s="2" t="s">
        <v>43</v>
      </c>
      <c r="Y701" s="2" t="s">
        <v>47</v>
      </c>
      <c r="Z701" s="2" t="s">
        <v>281</v>
      </c>
      <c r="AA701" s="2" t="s">
        <v>35</v>
      </c>
      <c r="AB701" s="2" t="s">
        <v>36</v>
      </c>
      <c r="AC701" s="2"/>
      <c r="AD701" s="2"/>
      <c r="AE701">
        <v>3208</v>
      </c>
      <c r="AF701" s="2" t="s">
        <v>35</v>
      </c>
      <c r="AG701" s="2" t="s">
        <v>45</v>
      </c>
      <c r="AH701" s="2">
        <v>1</v>
      </c>
      <c r="AI701" s="2" t="str">
        <f>VLOOKUP(seguimiento[[#This Row],[vitamiad]],vitaminad[[id]:[valor]],2,)</f>
        <v>No realizado</v>
      </c>
      <c r="AJ701" s="2" t="s">
        <v>37</v>
      </c>
      <c r="AK701" s="2" t="s">
        <v>45</v>
      </c>
    </row>
    <row r="702" spans="1:37" x14ac:dyDescent="0.3">
      <c r="A702">
        <v>364</v>
      </c>
      <c r="B702" s="1">
        <v>40889</v>
      </c>
      <c r="C702">
        <v>24</v>
      </c>
      <c r="D702" t="str">
        <f>VLOOKUP(seguimiento[[#This Row],[idinstituciones]],instituciones[[idinstituciones]:[nombre]],2,)</f>
        <v>Hospital Sor Maria Ludovica de La Plata</v>
      </c>
      <c r="E702" s="2" t="s">
        <v>64</v>
      </c>
      <c r="F702" s="2" t="s">
        <v>34</v>
      </c>
      <c r="G702" s="2" t="s">
        <v>59</v>
      </c>
      <c r="H702" s="2" t="s">
        <v>36</v>
      </c>
      <c r="I702" s="2" t="s">
        <v>37</v>
      </c>
      <c r="J702" s="2" t="s">
        <v>35</v>
      </c>
      <c r="K702" s="2" t="s">
        <v>78</v>
      </c>
      <c r="L702" s="2" t="s">
        <v>39</v>
      </c>
      <c r="M702" s="2"/>
      <c r="N702" s="2" t="s">
        <v>35</v>
      </c>
      <c r="O702" s="2" t="s">
        <v>36</v>
      </c>
      <c r="P702" s="2" t="s">
        <v>42</v>
      </c>
      <c r="Q702" s="2" t="s">
        <v>34</v>
      </c>
      <c r="R702" s="2" t="s">
        <v>40</v>
      </c>
      <c r="S702" s="2" t="s">
        <v>45</v>
      </c>
      <c r="T702" s="2" t="s">
        <v>49</v>
      </c>
      <c r="U702" s="2" t="s">
        <v>42</v>
      </c>
      <c r="V702" s="2" t="s">
        <v>42</v>
      </c>
      <c r="W702" s="2" t="s">
        <v>49</v>
      </c>
      <c r="X702" s="2" t="s">
        <v>43</v>
      </c>
      <c r="Y702" s="2" t="s">
        <v>54</v>
      </c>
      <c r="Z702" s="2" t="s">
        <v>281</v>
      </c>
      <c r="AA702" s="2" t="s">
        <v>35</v>
      </c>
      <c r="AB702" s="2" t="s">
        <v>36</v>
      </c>
      <c r="AC702" s="2"/>
      <c r="AD702" s="2"/>
      <c r="AE702">
        <v>464</v>
      </c>
      <c r="AF702" s="2" t="s">
        <v>36</v>
      </c>
      <c r="AG702" s="2" t="s">
        <v>36</v>
      </c>
      <c r="AH702" s="2"/>
      <c r="AI702" s="2"/>
      <c r="AJ702" s="2" t="s">
        <v>36</v>
      </c>
      <c r="AK702" s="2" t="s">
        <v>36</v>
      </c>
    </row>
    <row r="703" spans="1:37" x14ac:dyDescent="0.3">
      <c r="A703">
        <v>364</v>
      </c>
      <c r="B703" s="1">
        <v>41257</v>
      </c>
      <c r="C703">
        <v>24</v>
      </c>
      <c r="D703" t="str">
        <f>VLOOKUP(seguimiento[[#This Row],[idinstituciones]],instituciones[[idinstituciones]:[nombre]],2,)</f>
        <v>Hospital Sor Maria Ludovica de La Plata</v>
      </c>
      <c r="E703" s="2" t="s">
        <v>64</v>
      </c>
      <c r="F703" s="2" t="s">
        <v>34</v>
      </c>
      <c r="G703" s="2" t="s">
        <v>59</v>
      </c>
      <c r="H703" s="2" t="s">
        <v>36</v>
      </c>
      <c r="I703" s="2" t="s">
        <v>45</v>
      </c>
      <c r="J703" s="2" t="s">
        <v>35</v>
      </c>
      <c r="K703" s="2" t="s">
        <v>78</v>
      </c>
      <c r="L703" s="2" t="s">
        <v>39</v>
      </c>
      <c r="M703" s="2"/>
      <c r="N703" s="2" t="s">
        <v>35</v>
      </c>
      <c r="O703" s="2" t="s">
        <v>36</v>
      </c>
      <c r="P703" s="2" t="s">
        <v>42</v>
      </c>
      <c r="Q703" s="2" t="s">
        <v>34</v>
      </c>
      <c r="R703" s="2" t="s">
        <v>40</v>
      </c>
      <c r="S703" s="2" t="s">
        <v>45</v>
      </c>
      <c r="T703" s="2" t="s">
        <v>37</v>
      </c>
      <c r="U703" s="2" t="s">
        <v>42</v>
      </c>
      <c r="V703" s="2" t="s">
        <v>42</v>
      </c>
      <c r="W703" s="2" t="s">
        <v>37</v>
      </c>
      <c r="X703" s="2" t="s">
        <v>43</v>
      </c>
      <c r="Y703" s="2" t="s">
        <v>54</v>
      </c>
      <c r="Z703" s="2" t="s">
        <v>281</v>
      </c>
      <c r="AA703" s="2" t="s">
        <v>35</v>
      </c>
      <c r="AB703" s="2" t="s">
        <v>36</v>
      </c>
      <c r="AC703" s="2"/>
      <c r="AD703" s="2"/>
      <c r="AE703">
        <v>1747</v>
      </c>
      <c r="AF703" s="2" t="s">
        <v>36</v>
      </c>
      <c r="AG703" s="2" t="s">
        <v>36</v>
      </c>
      <c r="AH703" s="2"/>
      <c r="AI703" s="2"/>
      <c r="AJ703" s="2" t="s">
        <v>36</v>
      </c>
      <c r="AK703" s="2" t="s">
        <v>36</v>
      </c>
    </row>
    <row r="704" spans="1:37" x14ac:dyDescent="0.3">
      <c r="A704">
        <v>364</v>
      </c>
      <c r="B704" s="1">
        <v>41592</v>
      </c>
      <c r="C704">
        <v>24</v>
      </c>
      <c r="D704" t="str">
        <f>VLOOKUP(seguimiento[[#This Row],[idinstituciones]],instituciones[[idinstituciones]:[nombre]],2,)</f>
        <v>Hospital Sor Maria Ludovica de La Plata</v>
      </c>
      <c r="E704" s="2" t="s">
        <v>64</v>
      </c>
      <c r="F704" s="2" t="s">
        <v>34</v>
      </c>
      <c r="G704" s="2" t="s">
        <v>59</v>
      </c>
      <c r="H704" s="2" t="s">
        <v>36</v>
      </c>
      <c r="I704" s="2" t="s">
        <v>37</v>
      </c>
      <c r="J704" s="2" t="s">
        <v>35</v>
      </c>
      <c r="K704" s="2" t="s">
        <v>61</v>
      </c>
      <c r="L704" s="2" t="s">
        <v>39</v>
      </c>
      <c r="M704" s="2"/>
      <c r="N704" s="2" t="s">
        <v>35</v>
      </c>
      <c r="O704" s="2" t="s">
        <v>36</v>
      </c>
      <c r="P704" s="2" t="s">
        <v>36</v>
      </c>
      <c r="Q704" s="2" t="s">
        <v>34</v>
      </c>
      <c r="R704" s="2" t="s">
        <v>40</v>
      </c>
      <c r="S704" s="2" t="s">
        <v>37</v>
      </c>
      <c r="T704" s="2" t="s">
        <v>46</v>
      </c>
      <c r="U704" s="2" t="s">
        <v>45</v>
      </c>
      <c r="V704" s="2" t="s">
        <v>45</v>
      </c>
      <c r="W704" s="2" t="s">
        <v>46</v>
      </c>
      <c r="X704" s="2" t="s">
        <v>65</v>
      </c>
      <c r="Y704" s="2" t="s">
        <v>54</v>
      </c>
      <c r="Z704" s="2" t="s">
        <v>281</v>
      </c>
      <c r="AA704" s="2" t="s">
        <v>35</v>
      </c>
      <c r="AB704" s="2" t="s">
        <v>36</v>
      </c>
      <c r="AC704" s="2"/>
      <c r="AD704" s="2"/>
      <c r="AE704">
        <v>24</v>
      </c>
      <c r="AF704" s="2" t="s">
        <v>36</v>
      </c>
      <c r="AG704" s="2" t="s">
        <v>36</v>
      </c>
      <c r="AH704" s="2"/>
      <c r="AI704" s="2"/>
      <c r="AJ704" s="2" t="s">
        <v>36</v>
      </c>
      <c r="AK704" s="2" t="s">
        <v>36</v>
      </c>
    </row>
    <row r="705" spans="1:37" x14ac:dyDescent="0.3">
      <c r="A705">
        <v>364</v>
      </c>
      <c r="B705" s="1">
        <v>41974</v>
      </c>
      <c r="C705">
        <v>24</v>
      </c>
      <c r="D705" t="str">
        <f>VLOOKUP(seguimiento[[#This Row],[idinstituciones]],instituciones[[idinstituciones]:[nombre]],2,)</f>
        <v>Hospital Sor Maria Ludovica de La Plata</v>
      </c>
      <c r="E705" s="2" t="s">
        <v>64</v>
      </c>
      <c r="F705" s="2" t="s">
        <v>34</v>
      </c>
      <c r="G705" s="2" t="s">
        <v>59</v>
      </c>
      <c r="H705" s="2" t="s">
        <v>36</v>
      </c>
      <c r="I705" s="2" t="s">
        <v>37</v>
      </c>
      <c r="J705" s="2" t="s">
        <v>35</v>
      </c>
      <c r="K705" s="2" t="s">
        <v>61</v>
      </c>
      <c r="L705" s="2" t="s">
        <v>39</v>
      </c>
      <c r="M705" s="2"/>
      <c r="N705" s="2" t="s">
        <v>35</v>
      </c>
      <c r="O705" s="2" t="s">
        <v>36</v>
      </c>
      <c r="P705" s="2" t="s">
        <v>36</v>
      </c>
      <c r="Q705" s="2"/>
      <c r="R705" s="2" t="s">
        <v>40</v>
      </c>
      <c r="S705" s="2" t="s">
        <v>37</v>
      </c>
      <c r="T705" s="2" t="s">
        <v>49</v>
      </c>
      <c r="U705" s="2" t="s">
        <v>45</v>
      </c>
      <c r="V705" s="2" t="s">
        <v>45</v>
      </c>
      <c r="W705" s="2" t="s">
        <v>41</v>
      </c>
      <c r="X705" s="2" t="s">
        <v>65</v>
      </c>
      <c r="Y705" s="2" t="s">
        <v>54</v>
      </c>
      <c r="Z705" s="2" t="s">
        <v>281</v>
      </c>
      <c r="AA705" s="2" t="s">
        <v>35</v>
      </c>
      <c r="AB705" s="2" t="s">
        <v>36</v>
      </c>
      <c r="AC705" s="2"/>
      <c r="AD705" s="2"/>
      <c r="AE705">
        <v>1692</v>
      </c>
      <c r="AF705" s="2" t="s">
        <v>36</v>
      </c>
      <c r="AG705" s="2" t="s">
        <v>36</v>
      </c>
      <c r="AH705" s="2"/>
      <c r="AI705" s="2"/>
      <c r="AJ705" s="2" t="s">
        <v>36</v>
      </c>
      <c r="AK705" s="2" t="s">
        <v>36</v>
      </c>
    </row>
    <row r="706" spans="1:37" x14ac:dyDescent="0.3">
      <c r="A706">
        <v>364</v>
      </c>
      <c r="B706" s="1">
        <v>42239</v>
      </c>
      <c r="C706">
        <v>24</v>
      </c>
      <c r="D706" t="str">
        <f>VLOOKUP(seguimiento[[#This Row],[idinstituciones]],instituciones[[idinstituciones]:[nombre]],2,)</f>
        <v>Hospital Sor Maria Ludovica de La Plata</v>
      </c>
      <c r="E706" s="2" t="s">
        <v>64</v>
      </c>
      <c r="F706" s="2" t="s">
        <v>34</v>
      </c>
      <c r="G706" s="2" t="s">
        <v>51</v>
      </c>
      <c r="H706" s="2" t="s">
        <v>36</v>
      </c>
      <c r="I706" s="2" t="s">
        <v>37</v>
      </c>
      <c r="J706" s="2" t="s">
        <v>35</v>
      </c>
      <c r="K706" s="2"/>
      <c r="L706" s="2" t="s">
        <v>39</v>
      </c>
      <c r="M706" s="2" t="s">
        <v>70</v>
      </c>
      <c r="N706" s="2" t="s">
        <v>35</v>
      </c>
      <c r="O706" s="2" t="s">
        <v>36</v>
      </c>
      <c r="P706" s="2" t="s">
        <v>36</v>
      </c>
      <c r="Q706" s="2"/>
      <c r="R706" s="2" t="s">
        <v>40</v>
      </c>
      <c r="S706" s="2" t="s">
        <v>45</v>
      </c>
      <c r="T706" s="2" t="s">
        <v>48</v>
      </c>
      <c r="U706" s="2" t="s">
        <v>45</v>
      </c>
      <c r="V706" s="2" t="s">
        <v>45</v>
      </c>
      <c r="W706" s="2" t="s">
        <v>46</v>
      </c>
      <c r="X706" s="2" t="s">
        <v>65</v>
      </c>
      <c r="Y706" s="2" t="s">
        <v>54</v>
      </c>
      <c r="Z706" s="2" t="s">
        <v>281</v>
      </c>
      <c r="AA706" s="2" t="s">
        <v>35</v>
      </c>
      <c r="AB706" s="2" t="s">
        <v>36</v>
      </c>
      <c r="AC706" s="2"/>
      <c r="AD706" s="2"/>
      <c r="AE706">
        <v>2011</v>
      </c>
      <c r="AF706" s="2" t="s">
        <v>35</v>
      </c>
      <c r="AG706" s="2" t="s">
        <v>49</v>
      </c>
      <c r="AH706" s="2">
        <v>1</v>
      </c>
      <c r="AI706" s="2" t="str">
        <f>VLOOKUP(seguimiento[[#This Row],[vitamiad]],vitaminad[[id]:[valor]],2,)</f>
        <v>No realizado</v>
      </c>
      <c r="AJ706" s="2" t="s">
        <v>46</v>
      </c>
      <c r="AK706" s="2" t="s">
        <v>45</v>
      </c>
    </row>
    <row r="707" spans="1:37" x14ac:dyDescent="0.3">
      <c r="A707">
        <v>364</v>
      </c>
      <c r="B707" s="1">
        <v>42635</v>
      </c>
      <c r="C707">
        <v>24</v>
      </c>
      <c r="D707" t="str">
        <f>VLOOKUP(seguimiento[[#This Row],[idinstituciones]],instituciones[[idinstituciones]:[nombre]],2,)</f>
        <v>Hospital Sor Maria Ludovica de La Plata</v>
      </c>
      <c r="E707" s="2" t="s">
        <v>64</v>
      </c>
      <c r="F707" s="2" t="s">
        <v>50</v>
      </c>
      <c r="G707" s="2" t="s">
        <v>51</v>
      </c>
      <c r="H707" s="2" t="s">
        <v>36</v>
      </c>
      <c r="I707" s="2" t="s">
        <v>37</v>
      </c>
      <c r="J707" s="2" t="s">
        <v>35</v>
      </c>
      <c r="K707" s="2"/>
      <c r="L707" s="2" t="s">
        <v>39</v>
      </c>
      <c r="M707" s="2" t="s">
        <v>70</v>
      </c>
      <c r="N707" s="2" t="s">
        <v>35</v>
      </c>
      <c r="O707" s="2" t="s">
        <v>36</v>
      </c>
      <c r="P707" s="2" t="s">
        <v>36</v>
      </c>
      <c r="Q707" s="2" t="s">
        <v>80</v>
      </c>
      <c r="R707" s="2" t="s">
        <v>40</v>
      </c>
      <c r="S707" s="2" t="s">
        <v>45</v>
      </c>
      <c r="T707" s="2" t="s">
        <v>48</v>
      </c>
      <c r="U707" s="2" t="s">
        <v>45</v>
      </c>
      <c r="V707" s="2" t="s">
        <v>45</v>
      </c>
      <c r="W707" s="2" t="s">
        <v>41</v>
      </c>
      <c r="X707" s="2" t="s">
        <v>65</v>
      </c>
      <c r="Y707" s="2" t="s">
        <v>54</v>
      </c>
      <c r="Z707" s="2" t="s">
        <v>281</v>
      </c>
      <c r="AA707" s="2" t="s">
        <v>35</v>
      </c>
      <c r="AB707" s="2" t="s">
        <v>36</v>
      </c>
      <c r="AC707" s="2"/>
      <c r="AD707" s="2"/>
      <c r="AE707">
        <v>2412</v>
      </c>
      <c r="AF707" s="2" t="s">
        <v>71</v>
      </c>
      <c r="AG707" s="2" t="s">
        <v>49</v>
      </c>
      <c r="AH707" s="2">
        <v>1</v>
      </c>
      <c r="AI707" s="2" t="str">
        <f>VLOOKUP(seguimiento[[#This Row],[vitamiad]],vitaminad[[id]:[valor]],2,)</f>
        <v>No realizado</v>
      </c>
      <c r="AJ707" s="2" t="s">
        <v>46</v>
      </c>
      <c r="AK707" s="2" t="s">
        <v>45</v>
      </c>
    </row>
    <row r="708" spans="1:37" x14ac:dyDescent="0.3">
      <c r="A708">
        <v>364</v>
      </c>
      <c r="B708" s="1">
        <v>43098</v>
      </c>
      <c r="C708">
        <v>24</v>
      </c>
      <c r="D708" t="str">
        <f>VLOOKUP(seguimiento[[#This Row],[idinstituciones]],instituciones[[idinstituciones]:[nombre]],2,)</f>
        <v>Hospital Sor Maria Ludovica de La Plata</v>
      </c>
      <c r="E708" s="2" t="s">
        <v>64</v>
      </c>
      <c r="F708" s="2" t="s">
        <v>58</v>
      </c>
      <c r="G708" s="2" t="s">
        <v>51</v>
      </c>
      <c r="H708" s="2" t="s">
        <v>166</v>
      </c>
      <c r="I708" s="2" t="s">
        <v>37</v>
      </c>
      <c r="J708" s="2" t="s">
        <v>35</v>
      </c>
      <c r="K708" s="2"/>
      <c r="L708" s="2" t="s">
        <v>39</v>
      </c>
      <c r="M708" s="2" t="s">
        <v>70</v>
      </c>
      <c r="N708" s="2" t="s">
        <v>35</v>
      </c>
      <c r="O708" s="2" t="s">
        <v>36</v>
      </c>
      <c r="P708" s="2" t="s">
        <v>36</v>
      </c>
      <c r="Q708" s="2"/>
      <c r="R708" s="2" t="s">
        <v>118</v>
      </c>
      <c r="S708" s="2" t="s">
        <v>37</v>
      </c>
      <c r="T708" s="2" t="s">
        <v>41</v>
      </c>
      <c r="U708" s="2" t="s">
        <v>46</v>
      </c>
      <c r="V708" s="2" t="s">
        <v>46</v>
      </c>
      <c r="W708" s="2" t="s">
        <v>49</v>
      </c>
      <c r="X708" s="2" t="s">
        <v>65</v>
      </c>
      <c r="Y708" s="2" t="s">
        <v>54</v>
      </c>
      <c r="Z708" s="2" t="s">
        <v>281</v>
      </c>
      <c r="AA708" s="2" t="s">
        <v>35</v>
      </c>
      <c r="AB708" s="2" t="s">
        <v>36</v>
      </c>
      <c r="AC708" s="2"/>
      <c r="AD708" s="2"/>
      <c r="AE708">
        <v>2654</v>
      </c>
      <c r="AF708" s="2" t="s">
        <v>71</v>
      </c>
      <c r="AG708" s="2" t="s">
        <v>49</v>
      </c>
      <c r="AH708" s="2"/>
      <c r="AI708" s="2"/>
      <c r="AJ708" s="2" t="s">
        <v>46</v>
      </c>
      <c r="AK708" s="2" t="s">
        <v>45</v>
      </c>
    </row>
    <row r="709" spans="1:37" x14ac:dyDescent="0.3">
      <c r="A709">
        <v>367</v>
      </c>
      <c r="B709" s="1">
        <v>40743</v>
      </c>
      <c r="C709">
        <v>24</v>
      </c>
      <c r="D709" t="str">
        <f>VLOOKUP(seguimiento[[#This Row],[idinstituciones]],instituciones[[idinstituciones]:[nombre]],2,)</f>
        <v>Hospital Sor Maria Ludovica de La Plata</v>
      </c>
      <c r="E709" s="2" t="s">
        <v>64</v>
      </c>
      <c r="F709" s="2" t="s">
        <v>34</v>
      </c>
      <c r="G709" s="2" t="s">
        <v>51</v>
      </c>
      <c r="H709" s="2" t="s">
        <v>36</v>
      </c>
      <c r="I709" s="2" t="s">
        <v>37</v>
      </c>
      <c r="J709" s="2" t="s">
        <v>35</v>
      </c>
      <c r="K709" s="2" t="s">
        <v>63</v>
      </c>
      <c r="L709" s="2" t="s">
        <v>39</v>
      </c>
      <c r="M709" s="2"/>
      <c r="N709" s="2" t="s">
        <v>35</v>
      </c>
      <c r="O709" s="2" t="s">
        <v>73</v>
      </c>
      <c r="P709" s="2" t="s">
        <v>42</v>
      </c>
      <c r="Q709" s="2" t="s">
        <v>80</v>
      </c>
      <c r="R709" s="2" t="s">
        <v>40</v>
      </c>
      <c r="S709" s="2" t="s">
        <v>45</v>
      </c>
      <c r="T709" s="2" t="s">
        <v>48</v>
      </c>
      <c r="U709" s="2" t="s">
        <v>42</v>
      </c>
      <c r="V709" s="2" t="s">
        <v>42</v>
      </c>
      <c r="W709" s="2" t="s">
        <v>48</v>
      </c>
      <c r="X709" s="2" t="s">
        <v>43</v>
      </c>
      <c r="Y709" s="2" t="s">
        <v>54</v>
      </c>
      <c r="Z709" s="2" t="s">
        <v>281</v>
      </c>
      <c r="AA709" s="2" t="s">
        <v>35</v>
      </c>
      <c r="AB709" s="2" t="s">
        <v>36</v>
      </c>
      <c r="AC709" s="2"/>
      <c r="AD709" s="2"/>
      <c r="AE709">
        <v>91</v>
      </c>
      <c r="AF709" s="2" t="s">
        <v>36</v>
      </c>
      <c r="AG709" s="2" t="s">
        <v>36</v>
      </c>
      <c r="AH709" s="2"/>
      <c r="AI709" s="2"/>
      <c r="AJ709" s="2" t="s">
        <v>36</v>
      </c>
      <c r="AK709" s="2" t="s">
        <v>36</v>
      </c>
    </row>
    <row r="710" spans="1:37" x14ac:dyDescent="0.3">
      <c r="A710">
        <v>368</v>
      </c>
      <c r="B710" s="1">
        <v>41117</v>
      </c>
      <c r="C710">
        <v>5</v>
      </c>
      <c r="D710" t="str">
        <f>VLOOKUP(seguimiento[[#This Row],[idinstituciones]],instituciones[[idinstituciones]:[nombre]],2,)</f>
        <v>Hospital "Dr. Antonio A. Cetrángolo"</v>
      </c>
      <c r="E710" s="2" t="s">
        <v>33</v>
      </c>
      <c r="F710" s="2" t="s">
        <v>44</v>
      </c>
      <c r="G710" s="2" t="s">
        <v>55</v>
      </c>
      <c r="H710" s="2" t="s">
        <v>36</v>
      </c>
      <c r="I710" s="2" t="s">
        <v>37</v>
      </c>
      <c r="J710" s="2" t="s">
        <v>35</v>
      </c>
      <c r="K710" s="2" t="s">
        <v>61</v>
      </c>
      <c r="L710" s="2" t="s">
        <v>44</v>
      </c>
      <c r="M710" s="2"/>
      <c r="N710" s="2" t="s">
        <v>35</v>
      </c>
      <c r="O710" s="2" t="s">
        <v>36</v>
      </c>
      <c r="P710" s="2" t="s">
        <v>36</v>
      </c>
      <c r="Q710" s="2"/>
      <c r="R710" s="2"/>
      <c r="S710" s="2" t="s">
        <v>36</v>
      </c>
      <c r="T710" s="2" t="s">
        <v>81</v>
      </c>
      <c r="U710" s="2" t="s">
        <v>36</v>
      </c>
      <c r="V710" s="2" t="s">
        <v>37</v>
      </c>
      <c r="W710" s="2" t="s">
        <v>41</v>
      </c>
      <c r="X710" s="2" t="s">
        <v>43</v>
      </c>
      <c r="Y710" s="2" t="s">
        <v>47</v>
      </c>
      <c r="Z710" s="2" t="s">
        <v>281</v>
      </c>
      <c r="AA710" s="2" t="s">
        <v>35</v>
      </c>
      <c r="AB710" s="2" t="s">
        <v>36</v>
      </c>
      <c r="AC710" s="2"/>
      <c r="AD710" s="2"/>
      <c r="AE710">
        <v>646</v>
      </c>
      <c r="AF710" s="2" t="s">
        <v>36</v>
      </c>
      <c r="AG710" s="2" t="s">
        <v>36</v>
      </c>
      <c r="AH710" s="2"/>
      <c r="AI710" s="2"/>
      <c r="AJ710" s="2" t="s">
        <v>36</v>
      </c>
      <c r="AK710" s="2" t="s">
        <v>36</v>
      </c>
    </row>
    <row r="711" spans="1:37" x14ac:dyDescent="0.3">
      <c r="A711">
        <v>368</v>
      </c>
      <c r="B711" s="1">
        <v>41990</v>
      </c>
      <c r="C711">
        <v>5</v>
      </c>
      <c r="D711" t="str">
        <f>VLOOKUP(seguimiento[[#This Row],[idinstituciones]],instituciones[[idinstituciones]:[nombre]],2,)</f>
        <v>Hospital "Dr. Antonio A. Cetrángolo"</v>
      </c>
      <c r="E711" s="2" t="s">
        <v>44</v>
      </c>
      <c r="F711" s="2" t="s">
        <v>34</v>
      </c>
      <c r="G711" s="2" t="s">
        <v>59</v>
      </c>
      <c r="H711" s="2" t="s">
        <v>36</v>
      </c>
      <c r="I711" s="2" t="s">
        <v>37</v>
      </c>
      <c r="J711" s="2" t="s">
        <v>36</v>
      </c>
      <c r="K711" s="2"/>
      <c r="L711" s="2" t="s">
        <v>39</v>
      </c>
      <c r="M711" s="2"/>
      <c r="N711" s="2" t="s">
        <v>35</v>
      </c>
      <c r="O711" s="2" t="s">
        <v>36</v>
      </c>
      <c r="P711" s="2" t="s">
        <v>36</v>
      </c>
      <c r="Q711" s="2"/>
      <c r="R711" s="2"/>
      <c r="S711" s="2" t="s">
        <v>45</v>
      </c>
      <c r="T711" s="2" t="s">
        <v>60</v>
      </c>
      <c r="U711" s="2" t="s">
        <v>45</v>
      </c>
      <c r="V711" s="2" t="s">
        <v>45</v>
      </c>
      <c r="W711" s="2" t="s">
        <v>41</v>
      </c>
      <c r="X711" s="2" t="s">
        <v>43</v>
      </c>
      <c r="Y711" s="2" t="s">
        <v>47</v>
      </c>
      <c r="Z711" s="2" t="s">
        <v>281</v>
      </c>
      <c r="AA711" s="2" t="s">
        <v>35</v>
      </c>
      <c r="AB711" s="2" t="s">
        <v>36</v>
      </c>
      <c r="AC711" s="2"/>
      <c r="AD711" s="2"/>
      <c r="AE711">
        <v>1939</v>
      </c>
      <c r="AF711" s="2" t="s">
        <v>35</v>
      </c>
      <c r="AG711" s="2" t="s">
        <v>45</v>
      </c>
      <c r="AH711" s="2">
        <v>1</v>
      </c>
      <c r="AI711" s="2" t="str">
        <f>VLOOKUP(seguimiento[[#This Row],[vitamiad]],vitaminad[[id]:[valor]],2,)</f>
        <v>No realizado</v>
      </c>
      <c r="AJ711" s="2" t="s">
        <v>36</v>
      </c>
      <c r="AK711" s="2" t="s">
        <v>45</v>
      </c>
    </row>
    <row r="712" spans="1:37" x14ac:dyDescent="0.3">
      <c r="A712">
        <v>370</v>
      </c>
      <c r="B712" s="1">
        <v>41120</v>
      </c>
      <c r="C712">
        <v>18</v>
      </c>
      <c r="D712" t="str">
        <f>VLOOKUP(seguimiento[[#This Row],[idinstituciones]],instituciones[[idinstituciones]:[nombre]],2,)</f>
        <v>Hospital Pediátrico Juan Pablo II</v>
      </c>
      <c r="E712" s="2" t="s">
        <v>33</v>
      </c>
      <c r="F712" s="2" t="s">
        <v>34</v>
      </c>
      <c r="G712" s="2" t="s">
        <v>35</v>
      </c>
      <c r="H712" s="2" t="s">
        <v>36</v>
      </c>
      <c r="I712" s="2" t="s">
        <v>45</v>
      </c>
      <c r="J712" s="2" t="s">
        <v>35</v>
      </c>
      <c r="K712" s="2"/>
      <c r="L712" s="2" t="s">
        <v>39</v>
      </c>
      <c r="M712" s="2"/>
      <c r="N712" s="2" t="s">
        <v>35</v>
      </c>
      <c r="O712" s="2" t="s">
        <v>36</v>
      </c>
      <c r="P712" s="2" t="s">
        <v>36</v>
      </c>
      <c r="Q712" s="2"/>
      <c r="R712" s="2"/>
      <c r="S712" s="2" t="s">
        <v>45</v>
      </c>
      <c r="T712" s="2" t="s">
        <v>37</v>
      </c>
      <c r="U712" s="2" t="s">
        <v>45</v>
      </c>
      <c r="V712" s="2" t="s">
        <v>45</v>
      </c>
      <c r="W712" s="2" t="s">
        <v>37</v>
      </c>
      <c r="X712" s="2" t="s">
        <v>43</v>
      </c>
      <c r="Y712" s="2" t="s">
        <v>47</v>
      </c>
      <c r="Z712" s="2" t="s">
        <v>35</v>
      </c>
      <c r="AA712" s="2" t="s">
        <v>35</v>
      </c>
      <c r="AB712" s="2" t="s">
        <v>36</v>
      </c>
      <c r="AC712" s="2"/>
      <c r="AD712" s="2"/>
      <c r="AE712">
        <v>1746</v>
      </c>
      <c r="AF712" s="2" t="s">
        <v>36</v>
      </c>
      <c r="AG712" s="2" t="s">
        <v>36</v>
      </c>
      <c r="AH712" s="2"/>
      <c r="AI712" s="2"/>
      <c r="AJ712" s="2" t="s">
        <v>36</v>
      </c>
      <c r="AK712" s="2" t="s">
        <v>36</v>
      </c>
    </row>
    <row r="713" spans="1:37" x14ac:dyDescent="0.3">
      <c r="A713">
        <v>371</v>
      </c>
      <c r="B713" s="1">
        <v>41241</v>
      </c>
      <c r="C713">
        <v>18</v>
      </c>
      <c r="D713" t="str">
        <f>VLOOKUP(seguimiento[[#This Row],[idinstituciones]],instituciones[[idinstituciones]:[nombre]],2,)</f>
        <v>Hospital Pediátrico Juan Pablo II</v>
      </c>
      <c r="E713" s="2" t="s">
        <v>33</v>
      </c>
      <c r="F713" s="2" t="s">
        <v>34</v>
      </c>
      <c r="G713" s="2" t="s">
        <v>35</v>
      </c>
      <c r="H713" s="2" t="s">
        <v>36</v>
      </c>
      <c r="I713" s="2" t="s">
        <v>45</v>
      </c>
      <c r="J713" s="2" t="s">
        <v>35</v>
      </c>
      <c r="K713" s="2" t="s">
        <v>75</v>
      </c>
      <c r="L713" s="2" t="s">
        <v>39</v>
      </c>
      <c r="M713" s="2" t="s">
        <v>53</v>
      </c>
      <c r="N713" s="2" t="s">
        <v>35</v>
      </c>
      <c r="O713" s="2" t="s">
        <v>36</v>
      </c>
      <c r="P713" s="2" t="s">
        <v>36</v>
      </c>
      <c r="Q713" s="2"/>
      <c r="R713" s="2"/>
      <c r="S713" s="2" t="s">
        <v>36</v>
      </c>
      <c r="T713" s="2" t="s">
        <v>37</v>
      </c>
      <c r="U713" s="2" t="s">
        <v>45</v>
      </c>
      <c r="V713" s="2" t="s">
        <v>45</v>
      </c>
      <c r="W713" s="2" t="s">
        <v>36</v>
      </c>
      <c r="X713" s="2" t="s">
        <v>43</v>
      </c>
      <c r="Y713" s="2" t="s">
        <v>47</v>
      </c>
      <c r="Z713" s="2" t="s">
        <v>281</v>
      </c>
      <c r="AA713" s="2" t="s">
        <v>35</v>
      </c>
      <c r="AB713" s="2" t="s">
        <v>36</v>
      </c>
      <c r="AC713" s="2"/>
      <c r="AD713" s="2"/>
      <c r="AE713">
        <v>1270</v>
      </c>
      <c r="AF713" s="2" t="s">
        <v>36</v>
      </c>
      <c r="AG713" s="2" t="s">
        <v>36</v>
      </c>
      <c r="AH713" s="2"/>
      <c r="AI713" s="2"/>
      <c r="AJ713" s="2" t="s">
        <v>36</v>
      </c>
      <c r="AK713" s="2" t="s">
        <v>36</v>
      </c>
    </row>
    <row r="714" spans="1:37" x14ac:dyDescent="0.3">
      <c r="A714">
        <v>371</v>
      </c>
      <c r="B714" s="1">
        <v>41971</v>
      </c>
      <c r="C714">
        <v>5</v>
      </c>
      <c r="D714" t="str">
        <f>VLOOKUP(seguimiento[[#This Row],[idinstituciones]],instituciones[[idinstituciones]:[nombre]],2,)</f>
        <v>Hospital "Dr. Antonio A. Cetrángolo"</v>
      </c>
      <c r="E714" s="2" t="s">
        <v>33</v>
      </c>
      <c r="F714" s="2" t="s">
        <v>36</v>
      </c>
      <c r="G714" s="2" t="s">
        <v>55</v>
      </c>
      <c r="H714" s="2" t="s">
        <v>36</v>
      </c>
      <c r="I714" s="2" t="s">
        <v>45</v>
      </c>
      <c r="J714" s="2" t="s">
        <v>44</v>
      </c>
      <c r="K714" s="2"/>
      <c r="L714" s="2" t="s">
        <v>39</v>
      </c>
      <c r="M714" s="2"/>
      <c r="N714" s="2" t="s">
        <v>35</v>
      </c>
      <c r="O714" s="2" t="s">
        <v>36</v>
      </c>
      <c r="P714" s="2" t="s">
        <v>36</v>
      </c>
      <c r="Q714" s="2"/>
      <c r="R714" s="2"/>
      <c r="S714" s="2" t="s">
        <v>45</v>
      </c>
      <c r="T714" s="2" t="s">
        <v>73</v>
      </c>
      <c r="U714" s="2" t="s">
        <v>36</v>
      </c>
      <c r="V714" s="2" t="s">
        <v>45</v>
      </c>
      <c r="W714" s="2" t="s">
        <v>36</v>
      </c>
      <c r="X714" s="2" t="s">
        <v>43</v>
      </c>
      <c r="Y714" s="2" t="s">
        <v>47</v>
      </c>
      <c r="Z714" s="2" t="s">
        <v>281</v>
      </c>
      <c r="AA714" s="2" t="s">
        <v>35</v>
      </c>
      <c r="AB714" s="2" t="s">
        <v>36</v>
      </c>
      <c r="AC714" s="2"/>
      <c r="AD714" s="2"/>
      <c r="AE714">
        <v>1003</v>
      </c>
      <c r="AF714" s="2" t="s">
        <v>36</v>
      </c>
      <c r="AG714" s="2" t="s">
        <v>36</v>
      </c>
      <c r="AH714" s="2"/>
      <c r="AI714" s="2"/>
      <c r="AJ714" s="2" t="s">
        <v>36</v>
      </c>
      <c r="AK714" s="2" t="s">
        <v>36</v>
      </c>
    </row>
    <row r="715" spans="1:37" x14ac:dyDescent="0.3">
      <c r="A715">
        <v>372</v>
      </c>
      <c r="B715" s="1">
        <v>41089</v>
      </c>
      <c r="C715">
        <v>5</v>
      </c>
      <c r="D715" t="str">
        <f>VLOOKUP(seguimiento[[#This Row],[idinstituciones]],instituciones[[idinstituciones]:[nombre]],2,)</f>
        <v>Hospital "Dr. Antonio A. Cetrángolo"</v>
      </c>
      <c r="E715" s="2" t="s">
        <v>44</v>
      </c>
      <c r="F715" s="2" t="s">
        <v>44</v>
      </c>
      <c r="G715" s="2" t="s">
        <v>55</v>
      </c>
      <c r="H715" s="2" t="s">
        <v>36</v>
      </c>
      <c r="I715" s="2" t="s">
        <v>37</v>
      </c>
      <c r="J715" s="2" t="s">
        <v>35</v>
      </c>
      <c r="K715" s="2" t="s">
        <v>61</v>
      </c>
      <c r="L715" s="2" t="s">
        <v>39</v>
      </c>
      <c r="M715" s="2"/>
      <c r="N715" s="2" t="s">
        <v>35</v>
      </c>
      <c r="O715" s="2" t="s">
        <v>36</v>
      </c>
      <c r="P715" s="2" t="s">
        <v>36</v>
      </c>
      <c r="Q715" s="2"/>
      <c r="R715" s="2"/>
      <c r="S715" s="2" t="s">
        <v>36</v>
      </c>
      <c r="T715" s="2" t="s">
        <v>41</v>
      </c>
      <c r="U715" s="2" t="s">
        <v>49</v>
      </c>
      <c r="V715" s="2" t="s">
        <v>49</v>
      </c>
      <c r="W715" s="2" t="s">
        <v>36</v>
      </c>
      <c r="X715" s="2" t="s">
        <v>36</v>
      </c>
      <c r="Y715" s="2" t="s">
        <v>36</v>
      </c>
      <c r="Z715" s="2" t="s">
        <v>281</v>
      </c>
      <c r="AA715" s="2" t="s">
        <v>35</v>
      </c>
      <c r="AB715" s="2" t="s">
        <v>36</v>
      </c>
      <c r="AC715" s="2"/>
      <c r="AD715" s="2"/>
      <c r="AE715">
        <v>820</v>
      </c>
      <c r="AF715" s="2" t="s">
        <v>36</v>
      </c>
      <c r="AG715" s="2" t="s">
        <v>36</v>
      </c>
      <c r="AH715" s="2"/>
      <c r="AI715" s="2"/>
      <c r="AJ715" s="2" t="s">
        <v>36</v>
      </c>
      <c r="AK715" s="2" t="s">
        <v>36</v>
      </c>
    </row>
    <row r="716" spans="1:37" x14ac:dyDescent="0.3">
      <c r="A716">
        <v>372</v>
      </c>
      <c r="B716" s="1">
        <v>42195</v>
      </c>
      <c r="C716">
        <v>5</v>
      </c>
      <c r="D716" t="str">
        <f>VLOOKUP(seguimiento[[#This Row],[idinstituciones]],instituciones[[idinstituciones]:[nombre]],2,)</f>
        <v>Hospital "Dr. Antonio A. Cetrángolo"</v>
      </c>
      <c r="E716" s="2" t="s">
        <v>36</v>
      </c>
      <c r="F716" s="2" t="s">
        <v>36</v>
      </c>
      <c r="G716" s="2" t="s">
        <v>36</v>
      </c>
      <c r="H716" s="2" t="s">
        <v>36</v>
      </c>
      <c r="I716" s="2" t="s">
        <v>36</v>
      </c>
      <c r="J716" s="2" t="s">
        <v>36</v>
      </c>
      <c r="K716" s="2"/>
      <c r="L716" s="2" t="s">
        <v>36</v>
      </c>
      <c r="M716" s="2"/>
      <c r="N716" s="2"/>
      <c r="O716" s="2" t="s">
        <v>36</v>
      </c>
      <c r="P716" s="2" t="s">
        <v>36</v>
      </c>
      <c r="Q716" s="2"/>
      <c r="R716" s="2"/>
      <c r="S716" s="2" t="s">
        <v>36</v>
      </c>
      <c r="T716" s="2" t="s">
        <v>36</v>
      </c>
      <c r="U716" s="2" t="s">
        <v>36</v>
      </c>
      <c r="V716" s="2" t="s">
        <v>36</v>
      </c>
      <c r="W716" s="2" t="s">
        <v>36</v>
      </c>
      <c r="X716" s="2" t="s">
        <v>36</v>
      </c>
      <c r="Y716" s="2" t="s">
        <v>36</v>
      </c>
      <c r="Z716" s="2"/>
      <c r="AA716" s="2" t="s">
        <v>71</v>
      </c>
      <c r="AB716" s="2" t="s">
        <v>155</v>
      </c>
      <c r="AC716" s="2">
        <v>1</v>
      </c>
      <c r="AD716" s="2" t="str">
        <f>VLOOKUP(seguimiento[[#This Row],[causafallecimiento]],causafallecimiento[[id]:[valor]],2,)</f>
        <v>Respiratorios</v>
      </c>
      <c r="AE716">
        <v>1823</v>
      </c>
      <c r="AF716" s="2" t="s">
        <v>36</v>
      </c>
      <c r="AG716" s="2" t="s">
        <v>36</v>
      </c>
      <c r="AH716" s="2"/>
      <c r="AI716" s="2"/>
      <c r="AJ716" s="2" t="s">
        <v>36</v>
      </c>
      <c r="AK716" s="2" t="s">
        <v>36</v>
      </c>
    </row>
    <row r="717" spans="1:37" x14ac:dyDescent="0.3">
      <c r="A717">
        <v>373</v>
      </c>
      <c r="B717" s="1">
        <v>41117</v>
      </c>
      <c r="C717">
        <v>5</v>
      </c>
      <c r="D717" t="str">
        <f>VLOOKUP(seguimiento[[#This Row],[idinstituciones]],instituciones[[idinstituciones]:[nombre]],2,)</f>
        <v>Hospital "Dr. Antonio A. Cetrángolo"</v>
      </c>
      <c r="E717" s="2" t="s">
        <v>33</v>
      </c>
      <c r="F717" s="2" t="s">
        <v>36</v>
      </c>
      <c r="G717" s="2" t="s">
        <v>36</v>
      </c>
      <c r="H717" s="2" t="s">
        <v>36</v>
      </c>
      <c r="I717" s="2" t="s">
        <v>37</v>
      </c>
      <c r="J717" s="2" t="s">
        <v>35</v>
      </c>
      <c r="K717" s="2" t="s">
        <v>69</v>
      </c>
      <c r="L717" s="2" t="s">
        <v>39</v>
      </c>
      <c r="M717" s="2" t="s">
        <v>70</v>
      </c>
      <c r="N717" s="2" t="s">
        <v>35</v>
      </c>
      <c r="O717" s="2" t="s">
        <v>36</v>
      </c>
      <c r="P717" s="2" t="s">
        <v>36</v>
      </c>
      <c r="Q717" s="2" t="s">
        <v>80</v>
      </c>
      <c r="R717" s="2"/>
      <c r="S717" s="2" t="s">
        <v>36</v>
      </c>
      <c r="T717" s="2" t="s">
        <v>41</v>
      </c>
      <c r="U717" s="2" t="s">
        <v>36</v>
      </c>
      <c r="V717" s="2" t="s">
        <v>37</v>
      </c>
      <c r="W717" s="2" t="s">
        <v>36</v>
      </c>
      <c r="X717" s="2" t="s">
        <v>43</v>
      </c>
      <c r="Y717" s="2" t="s">
        <v>54</v>
      </c>
      <c r="Z717" s="2" t="s">
        <v>281</v>
      </c>
      <c r="AA717" s="2" t="s">
        <v>35</v>
      </c>
      <c r="AB717" s="2" t="s">
        <v>36</v>
      </c>
      <c r="AC717" s="2"/>
      <c r="AD717" s="2"/>
      <c r="AE717">
        <v>808</v>
      </c>
      <c r="AF717" s="2" t="s">
        <v>36</v>
      </c>
      <c r="AG717" s="2" t="s">
        <v>36</v>
      </c>
      <c r="AH717" s="2"/>
      <c r="AI717" s="2"/>
      <c r="AJ717" s="2" t="s">
        <v>36</v>
      </c>
      <c r="AK717" s="2" t="s">
        <v>36</v>
      </c>
    </row>
    <row r="718" spans="1:37" x14ac:dyDescent="0.3">
      <c r="A718">
        <v>373</v>
      </c>
      <c r="B718" s="1">
        <v>42226</v>
      </c>
      <c r="C718">
        <v>5</v>
      </c>
      <c r="D718" t="str">
        <f>VLOOKUP(seguimiento[[#This Row],[idinstituciones]],instituciones[[idinstituciones]:[nombre]],2,)</f>
        <v>Hospital "Dr. Antonio A. Cetrángolo"</v>
      </c>
      <c r="E718" s="2" t="s">
        <v>36</v>
      </c>
      <c r="F718" s="2" t="s">
        <v>36</v>
      </c>
      <c r="G718" s="2" t="s">
        <v>36</v>
      </c>
      <c r="H718" s="2" t="s">
        <v>36</v>
      </c>
      <c r="I718" s="2" t="s">
        <v>36</v>
      </c>
      <c r="J718" s="2" t="s">
        <v>36</v>
      </c>
      <c r="K718" s="2"/>
      <c r="L718" s="2" t="s">
        <v>36</v>
      </c>
      <c r="M718" s="2"/>
      <c r="N718" s="2"/>
      <c r="O718" s="2" t="s">
        <v>36</v>
      </c>
      <c r="P718" s="2" t="s">
        <v>36</v>
      </c>
      <c r="Q718" s="2"/>
      <c r="R718" s="2"/>
      <c r="S718" s="2" t="s">
        <v>36</v>
      </c>
      <c r="T718" s="2" t="s">
        <v>36</v>
      </c>
      <c r="U718" s="2" t="s">
        <v>36</v>
      </c>
      <c r="V718" s="2" t="s">
        <v>36</v>
      </c>
      <c r="W718" s="2" t="s">
        <v>36</v>
      </c>
      <c r="X718" s="2" t="s">
        <v>36</v>
      </c>
      <c r="Y718" s="2" t="s">
        <v>36</v>
      </c>
      <c r="Z718" s="2"/>
      <c r="AA718" s="2" t="s">
        <v>71</v>
      </c>
      <c r="AB718" s="2" t="s">
        <v>156</v>
      </c>
      <c r="AC718" s="2">
        <v>4</v>
      </c>
      <c r="AD718" s="2" t="str">
        <f>VLOOKUP(seguimiento[[#This Row],[causafallecimiento]],causafallecimiento[[id]:[valor]],2,)</f>
        <v>Relacionados al transplante</v>
      </c>
      <c r="AE718">
        <v>1836</v>
      </c>
      <c r="AF718" s="2" t="s">
        <v>36</v>
      </c>
      <c r="AG718" s="2" t="s">
        <v>36</v>
      </c>
      <c r="AH718" s="2"/>
      <c r="AI718" s="2"/>
      <c r="AJ718" s="2" t="s">
        <v>36</v>
      </c>
      <c r="AK718" s="2" t="s">
        <v>36</v>
      </c>
    </row>
    <row r="719" spans="1:37" x14ac:dyDescent="0.3">
      <c r="A719">
        <v>374</v>
      </c>
      <c r="B719" s="1">
        <v>41087</v>
      </c>
      <c r="C719">
        <v>16</v>
      </c>
      <c r="D719" t="str">
        <f>VLOOKUP(seguimiento[[#This Row],[idinstituciones]],instituciones[[idinstituciones]:[nombre]],2,)</f>
        <v>HOSPITAL de PEDIATRÍA "Juan P. Garrahan"</v>
      </c>
      <c r="E719" s="2" t="s">
        <v>33</v>
      </c>
      <c r="F719" s="2" t="s">
        <v>58</v>
      </c>
      <c r="G719" s="2" t="s">
        <v>55</v>
      </c>
      <c r="H719" s="2" t="s">
        <v>36</v>
      </c>
      <c r="I719" s="2" t="s">
        <v>45</v>
      </c>
      <c r="J719" s="2" t="s">
        <v>44</v>
      </c>
      <c r="K719" s="2"/>
      <c r="L719" s="2" t="s">
        <v>39</v>
      </c>
      <c r="M719" s="2"/>
      <c r="N719" s="2" t="s">
        <v>35</v>
      </c>
      <c r="O719" s="2" t="s">
        <v>36</v>
      </c>
      <c r="P719" s="2" t="s">
        <v>36</v>
      </c>
      <c r="Q719" s="2" t="s">
        <v>34</v>
      </c>
      <c r="R719" s="2"/>
      <c r="S719" s="2" t="s">
        <v>45</v>
      </c>
      <c r="T719" s="2" t="s">
        <v>48</v>
      </c>
      <c r="U719" s="2" t="s">
        <v>42</v>
      </c>
      <c r="V719" s="2" t="s">
        <v>36</v>
      </c>
      <c r="W719" s="2" t="s">
        <v>49</v>
      </c>
      <c r="X719" s="2" t="s">
        <v>65</v>
      </c>
      <c r="Y719" s="2" t="s">
        <v>36</v>
      </c>
      <c r="Z719" s="2" t="s">
        <v>35</v>
      </c>
      <c r="AA719" s="2" t="s">
        <v>35</v>
      </c>
      <c r="AB719" s="2" t="s">
        <v>36</v>
      </c>
      <c r="AC719" s="2"/>
      <c r="AD719" s="2"/>
      <c r="AE719">
        <v>694</v>
      </c>
      <c r="AF719" s="2" t="s">
        <v>36</v>
      </c>
      <c r="AG719" s="2" t="s">
        <v>36</v>
      </c>
      <c r="AH719" s="2"/>
      <c r="AI719" s="2"/>
      <c r="AJ719" s="2" t="s">
        <v>36</v>
      </c>
      <c r="AK719" s="2" t="s">
        <v>36</v>
      </c>
    </row>
    <row r="720" spans="1:37" x14ac:dyDescent="0.3">
      <c r="A720">
        <v>374</v>
      </c>
      <c r="B720" s="1">
        <v>41871</v>
      </c>
      <c r="C720">
        <v>16</v>
      </c>
      <c r="D720" t="str">
        <f>VLOOKUP(seguimiento[[#This Row],[idinstituciones]],instituciones[[idinstituciones]:[nombre]],2,)</f>
        <v>HOSPITAL de PEDIATRÍA "Juan P. Garrahan"</v>
      </c>
      <c r="E720" s="2" t="s">
        <v>33</v>
      </c>
      <c r="F720" s="2" t="s">
        <v>58</v>
      </c>
      <c r="G720" s="2" t="s">
        <v>55</v>
      </c>
      <c r="H720" s="2" t="s">
        <v>36</v>
      </c>
      <c r="I720" s="2" t="s">
        <v>45</v>
      </c>
      <c r="J720" s="2" t="s">
        <v>71</v>
      </c>
      <c r="K720" s="2" t="s">
        <v>38</v>
      </c>
      <c r="L720" s="2" t="s">
        <v>39</v>
      </c>
      <c r="M720" s="2"/>
      <c r="N720" s="2" t="s">
        <v>35</v>
      </c>
      <c r="O720" s="2" t="s">
        <v>36</v>
      </c>
      <c r="P720" s="2" t="s">
        <v>36</v>
      </c>
      <c r="Q720" s="2" t="s">
        <v>34</v>
      </c>
      <c r="R720" s="2" t="s">
        <v>40</v>
      </c>
      <c r="S720" s="2" t="s">
        <v>45</v>
      </c>
      <c r="T720" s="2" t="s">
        <v>48</v>
      </c>
      <c r="U720" s="2" t="s">
        <v>42</v>
      </c>
      <c r="V720" s="2" t="s">
        <v>36</v>
      </c>
      <c r="W720" s="2" t="s">
        <v>36</v>
      </c>
      <c r="X720" s="2" t="s">
        <v>65</v>
      </c>
      <c r="Y720" s="2" t="s">
        <v>47</v>
      </c>
      <c r="Z720" s="2" t="s">
        <v>35</v>
      </c>
      <c r="AA720" s="2" t="s">
        <v>35</v>
      </c>
      <c r="AB720" s="2" t="s">
        <v>36</v>
      </c>
      <c r="AC720" s="2"/>
      <c r="AD720" s="2"/>
      <c r="AE720">
        <v>561</v>
      </c>
      <c r="AF720" s="2" t="s">
        <v>36</v>
      </c>
      <c r="AG720" s="2" t="s">
        <v>36</v>
      </c>
      <c r="AH720" s="2"/>
      <c r="AI720" s="2"/>
      <c r="AJ720" s="2" t="s">
        <v>36</v>
      </c>
      <c r="AK720" s="2" t="s">
        <v>36</v>
      </c>
    </row>
    <row r="721" spans="1:37" x14ac:dyDescent="0.3">
      <c r="A721">
        <v>374</v>
      </c>
      <c r="B721" s="1">
        <v>42109</v>
      </c>
      <c r="C721">
        <v>16</v>
      </c>
      <c r="D721" t="str">
        <f>VLOOKUP(seguimiento[[#This Row],[idinstituciones]],instituciones[[idinstituciones]:[nombre]],2,)</f>
        <v>HOSPITAL de PEDIATRÍA "Juan P. Garrahan"</v>
      </c>
      <c r="E721" s="2" t="s">
        <v>33</v>
      </c>
      <c r="F721" s="2" t="s">
        <v>34</v>
      </c>
      <c r="G721" s="2" t="s">
        <v>35</v>
      </c>
      <c r="H721" s="2" t="s">
        <v>36</v>
      </c>
      <c r="I721" s="2" t="s">
        <v>45</v>
      </c>
      <c r="J721" s="2" t="s">
        <v>44</v>
      </c>
      <c r="K721" s="2"/>
      <c r="L721" s="2" t="s">
        <v>36</v>
      </c>
      <c r="M721" s="2"/>
      <c r="N721" s="2" t="s">
        <v>35</v>
      </c>
      <c r="O721" s="2" t="s">
        <v>36</v>
      </c>
      <c r="P721" s="2" t="s">
        <v>36</v>
      </c>
      <c r="Q721" s="2" t="s">
        <v>34</v>
      </c>
      <c r="R721" s="2" t="s">
        <v>40</v>
      </c>
      <c r="S721" s="2" t="s">
        <v>45</v>
      </c>
      <c r="T721" s="2" t="s">
        <v>73</v>
      </c>
      <c r="U721" s="2" t="s">
        <v>42</v>
      </c>
      <c r="V721" s="2" t="s">
        <v>42</v>
      </c>
      <c r="W721" s="2" t="s">
        <v>41</v>
      </c>
      <c r="X721" s="2" t="s">
        <v>65</v>
      </c>
      <c r="Y721" s="2" t="s">
        <v>47</v>
      </c>
      <c r="Z721" s="2" t="s">
        <v>35</v>
      </c>
      <c r="AA721" s="2" t="s">
        <v>35</v>
      </c>
      <c r="AB721" s="2" t="s">
        <v>36</v>
      </c>
      <c r="AC721" s="2"/>
      <c r="AD721" s="2"/>
      <c r="AE721">
        <v>2356</v>
      </c>
      <c r="AF721" s="2" t="s">
        <v>35</v>
      </c>
      <c r="AG721" s="2" t="s">
        <v>36</v>
      </c>
      <c r="AH721" s="2">
        <v>2</v>
      </c>
      <c r="AI721" s="2" t="str">
        <f>VLOOKUP(seguimiento[[#This Row],[vitamiad]],vitaminad[[id]:[valor]],2,)</f>
        <v>Normal</v>
      </c>
      <c r="AJ721" s="2" t="s">
        <v>37</v>
      </c>
      <c r="AK721" s="2" t="s">
        <v>45</v>
      </c>
    </row>
    <row r="722" spans="1:37" x14ac:dyDescent="0.3">
      <c r="A722">
        <v>375</v>
      </c>
      <c r="B722" s="1">
        <v>41106</v>
      </c>
      <c r="C722">
        <v>16</v>
      </c>
      <c r="D722" t="str">
        <f>VLOOKUP(seguimiento[[#This Row],[idinstituciones]],instituciones[[idinstituciones]:[nombre]],2,)</f>
        <v>HOSPITAL de PEDIATRÍA "Juan P. Garrahan"</v>
      </c>
      <c r="E722" s="2" t="s">
        <v>33</v>
      </c>
      <c r="F722" s="2" t="s">
        <v>58</v>
      </c>
      <c r="G722" s="2" t="s">
        <v>67</v>
      </c>
      <c r="H722" s="2" t="s">
        <v>36</v>
      </c>
      <c r="I722" s="2" t="s">
        <v>45</v>
      </c>
      <c r="J722" s="2" t="s">
        <v>35</v>
      </c>
      <c r="K722" s="2" t="s">
        <v>61</v>
      </c>
      <c r="L722" s="2" t="s">
        <v>39</v>
      </c>
      <c r="M722" s="2"/>
      <c r="N722" s="2" t="s">
        <v>35</v>
      </c>
      <c r="O722" s="2" t="s">
        <v>36</v>
      </c>
      <c r="P722" s="2" t="s">
        <v>36</v>
      </c>
      <c r="Q722" s="2" t="s">
        <v>80</v>
      </c>
      <c r="R722" s="2"/>
      <c r="S722" s="2" t="s">
        <v>45</v>
      </c>
      <c r="T722" s="2" t="s">
        <v>37</v>
      </c>
      <c r="U722" s="2" t="s">
        <v>42</v>
      </c>
      <c r="V722" s="2" t="s">
        <v>36</v>
      </c>
      <c r="W722" s="2" t="s">
        <v>36</v>
      </c>
      <c r="X722" s="2" t="s">
        <v>65</v>
      </c>
      <c r="Y722" s="2" t="s">
        <v>36</v>
      </c>
      <c r="Z722" s="2" t="s">
        <v>281</v>
      </c>
      <c r="AA722" s="2" t="s">
        <v>35</v>
      </c>
      <c r="AB722" s="2" t="s">
        <v>36</v>
      </c>
      <c r="AC722" s="2"/>
      <c r="AD722" s="2"/>
      <c r="AE722">
        <v>1372</v>
      </c>
      <c r="AF722" s="2" t="s">
        <v>36</v>
      </c>
      <c r="AG722" s="2" t="s">
        <v>36</v>
      </c>
      <c r="AH722" s="2"/>
      <c r="AI722" s="2"/>
      <c r="AJ722" s="2" t="s">
        <v>36</v>
      </c>
      <c r="AK722" s="2" t="s">
        <v>36</v>
      </c>
    </row>
    <row r="723" spans="1:37" x14ac:dyDescent="0.3">
      <c r="A723">
        <v>375</v>
      </c>
      <c r="B723" s="1">
        <v>41498</v>
      </c>
      <c r="C723">
        <v>16</v>
      </c>
      <c r="D723" t="str">
        <f>VLOOKUP(seguimiento[[#This Row],[idinstituciones]],instituciones[[idinstituciones]:[nombre]],2,)</f>
        <v>HOSPITAL de PEDIATRÍA "Juan P. Garrahan"</v>
      </c>
      <c r="E723" s="2" t="s">
        <v>35</v>
      </c>
      <c r="F723" s="2" t="s">
        <v>34</v>
      </c>
      <c r="G723" s="2" t="s">
        <v>51</v>
      </c>
      <c r="H723" s="2" t="s">
        <v>36</v>
      </c>
      <c r="I723" s="2" t="s">
        <v>45</v>
      </c>
      <c r="J723" s="2" t="s">
        <v>35</v>
      </c>
      <c r="K723" s="2" t="s">
        <v>61</v>
      </c>
      <c r="L723" s="2" t="s">
        <v>39</v>
      </c>
      <c r="M723" s="2"/>
      <c r="N723" s="2" t="s">
        <v>35</v>
      </c>
      <c r="O723" s="2" t="s">
        <v>36</v>
      </c>
      <c r="P723" s="2" t="s">
        <v>36</v>
      </c>
      <c r="Q723" s="2"/>
      <c r="R723" s="2"/>
      <c r="S723" s="2" t="s">
        <v>36</v>
      </c>
      <c r="T723" s="2" t="s">
        <v>49</v>
      </c>
      <c r="U723" s="2" t="s">
        <v>36</v>
      </c>
      <c r="V723" s="2" t="s">
        <v>36</v>
      </c>
      <c r="W723" s="2" t="s">
        <v>49</v>
      </c>
      <c r="X723" s="2" t="s">
        <v>43</v>
      </c>
      <c r="Y723" s="2" t="s">
        <v>79</v>
      </c>
      <c r="Z723" s="2" t="s">
        <v>281</v>
      </c>
      <c r="AA723" s="2" t="s">
        <v>35</v>
      </c>
      <c r="AB723" s="2" t="s">
        <v>36</v>
      </c>
      <c r="AC723" s="2"/>
      <c r="AD723" s="2"/>
      <c r="AE723">
        <v>337</v>
      </c>
      <c r="AF723" s="2" t="s">
        <v>36</v>
      </c>
      <c r="AG723" s="2" t="s">
        <v>36</v>
      </c>
      <c r="AH723" s="2"/>
      <c r="AI723" s="2"/>
      <c r="AJ723" s="2" t="s">
        <v>36</v>
      </c>
      <c r="AK723" s="2" t="s">
        <v>36</v>
      </c>
    </row>
    <row r="724" spans="1:37" x14ac:dyDescent="0.3">
      <c r="A724">
        <v>375</v>
      </c>
      <c r="B724" s="1">
        <v>41849</v>
      </c>
      <c r="C724">
        <v>16</v>
      </c>
      <c r="D724" t="str">
        <f>VLOOKUP(seguimiento[[#This Row],[idinstituciones]],instituciones[[idinstituciones]:[nombre]],2,)</f>
        <v>HOSPITAL de PEDIATRÍA "Juan P. Garrahan"</v>
      </c>
      <c r="E724" s="2" t="s">
        <v>33</v>
      </c>
      <c r="F724" s="2" t="s">
        <v>34</v>
      </c>
      <c r="G724" s="2" t="s">
        <v>51</v>
      </c>
      <c r="H724" s="2" t="s">
        <v>36</v>
      </c>
      <c r="I724" s="2" t="s">
        <v>37</v>
      </c>
      <c r="J724" s="2" t="s">
        <v>35</v>
      </c>
      <c r="K724" s="2" t="s">
        <v>61</v>
      </c>
      <c r="L724" s="2" t="s">
        <v>39</v>
      </c>
      <c r="M724" s="2" t="s">
        <v>70</v>
      </c>
      <c r="N724" s="2" t="s">
        <v>35</v>
      </c>
      <c r="O724" s="2" t="s">
        <v>36</v>
      </c>
      <c r="P724" s="2" t="s">
        <v>36</v>
      </c>
      <c r="Q724" s="2" t="s">
        <v>34</v>
      </c>
      <c r="R724" s="2" t="s">
        <v>40</v>
      </c>
      <c r="S724" s="2" t="s">
        <v>45</v>
      </c>
      <c r="T724" s="2" t="s">
        <v>37</v>
      </c>
      <c r="U724" s="2" t="s">
        <v>42</v>
      </c>
      <c r="V724" s="2" t="s">
        <v>36</v>
      </c>
      <c r="W724" s="2" t="s">
        <v>37</v>
      </c>
      <c r="X724" s="2" t="s">
        <v>43</v>
      </c>
      <c r="Y724" s="2" t="s">
        <v>47</v>
      </c>
      <c r="Z724" s="2" t="s">
        <v>281</v>
      </c>
      <c r="AA724" s="2" t="s">
        <v>35</v>
      </c>
      <c r="AB724" s="2" t="s">
        <v>36</v>
      </c>
      <c r="AC724" s="2"/>
      <c r="AD724" s="2"/>
      <c r="AE724">
        <v>214</v>
      </c>
      <c r="AF724" s="2" t="s">
        <v>36</v>
      </c>
      <c r="AG724" s="2" t="s">
        <v>36</v>
      </c>
      <c r="AH724" s="2"/>
      <c r="AI724" s="2"/>
      <c r="AJ724" s="2" t="s">
        <v>36</v>
      </c>
      <c r="AK724" s="2" t="s">
        <v>36</v>
      </c>
    </row>
    <row r="725" spans="1:37" x14ac:dyDescent="0.3">
      <c r="A725">
        <v>376</v>
      </c>
      <c r="B725" s="1">
        <v>40939</v>
      </c>
      <c r="C725">
        <v>16</v>
      </c>
      <c r="D725" t="str">
        <f>VLOOKUP(seguimiento[[#This Row],[idinstituciones]],instituciones[[idinstituciones]:[nombre]],2,)</f>
        <v>HOSPITAL de PEDIATRÍA "Juan P. Garrahan"</v>
      </c>
      <c r="E725" s="2" t="s">
        <v>64</v>
      </c>
      <c r="F725" s="2" t="s">
        <v>58</v>
      </c>
      <c r="G725" s="2" t="s">
        <v>67</v>
      </c>
      <c r="H725" s="2" t="s">
        <v>36</v>
      </c>
      <c r="I725" s="2" t="s">
        <v>45</v>
      </c>
      <c r="J725" s="2" t="s">
        <v>35</v>
      </c>
      <c r="K725" s="2" t="s">
        <v>38</v>
      </c>
      <c r="L725" s="2" t="s">
        <v>39</v>
      </c>
      <c r="M725" s="2"/>
      <c r="N725" s="2" t="s">
        <v>35</v>
      </c>
      <c r="O725" s="2" t="s">
        <v>36</v>
      </c>
      <c r="P725" s="2" t="s">
        <v>36</v>
      </c>
      <c r="Q725" s="2" t="s">
        <v>34</v>
      </c>
      <c r="R725" s="2" t="s">
        <v>40</v>
      </c>
      <c r="S725" s="2" t="s">
        <v>45</v>
      </c>
      <c r="T725" s="2" t="s">
        <v>81</v>
      </c>
      <c r="U725" s="2" t="s">
        <v>46</v>
      </c>
      <c r="V725" s="2" t="s">
        <v>46</v>
      </c>
      <c r="W725" s="2" t="s">
        <v>46</v>
      </c>
      <c r="X725" s="2" t="s">
        <v>43</v>
      </c>
      <c r="Y725" s="2" t="s">
        <v>47</v>
      </c>
      <c r="Z725" s="2" t="s">
        <v>281</v>
      </c>
      <c r="AA725" s="2" t="s">
        <v>35</v>
      </c>
      <c r="AB725" s="2" t="s">
        <v>36</v>
      </c>
      <c r="AC725" s="2"/>
      <c r="AD725" s="2"/>
      <c r="AE725">
        <v>1237</v>
      </c>
      <c r="AF725" s="2" t="s">
        <v>36</v>
      </c>
      <c r="AG725" s="2" t="s">
        <v>36</v>
      </c>
      <c r="AH725" s="2"/>
      <c r="AI725" s="2"/>
      <c r="AJ725" s="2" t="s">
        <v>36</v>
      </c>
      <c r="AK725" s="2" t="s">
        <v>36</v>
      </c>
    </row>
    <row r="726" spans="1:37" x14ac:dyDescent="0.3">
      <c r="A726">
        <v>377</v>
      </c>
      <c r="B726" s="1">
        <v>40889</v>
      </c>
      <c r="C726">
        <v>24</v>
      </c>
      <c r="D726" t="str">
        <f>VLOOKUP(seguimiento[[#This Row],[idinstituciones]],instituciones[[idinstituciones]:[nombre]],2,)</f>
        <v>Hospital Sor Maria Ludovica de La Plata</v>
      </c>
      <c r="E726" s="2" t="s">
        <v>64</v>
      </c>
      <c r="F726" s="2" t="s">
        <v>34</v>
      </c>
      <c r="G726" s="2" t="s">
        <v>51</v>
      </c>
      <c r="H726" s="2" t="s">
        <v>36</v>
      </c>
      <c r="I726" s="2" t="s">
        <v>37</v>
      </c>
      <c r="J726" s="2" t="s">
        <v>35</v>
      </c>
      <c r="K726" s="2" t="s">
        <v>63</v>
      </c>
      <c r="L726" s="2" t="s">
        <v>39</v>
      </c>
      <c r="M726" s="2" t="s">
        <v>70</v>
      </c>
      <c r="N726" s="2" t="s">
        <v>35</v>
      </c>
      <c r="O726" s="2" t="s">
        <v>36</v>
      </c>
      <c r="P726" s="2" t="s">
        <v>42</v>
      </c>
      <c r="Q726" s="2" t="s">
        <v>34</v>
      </c>
      <c r="R726" s="2" t="s">
        <v>40</v>
      </c>
      <c r="S726" s="2" t="s">
        <v>45</v>
      </c>
      <c r="T726" s="2" t="s">
        <v>113</v>
      </c>
      <c r="U726" s="2" t="s">
        <v>45</v>
      </c>
      <c r="V726" s="2" t="s">
        <v>45</v>
      </c>
      <c r="W726" s="2" t="s">
        <v>60</v>
      </c>
      <c r="X726" s="2" t="s">
        <v>65</v>
      </c>
      <c r="Y726" s="2" t="s">
        <v>36</v>
      </c>
      <c r="Z726" s="2" t="s">
        <v>281</v>
      </c>
      <c r="AA726" s="2" t="s">
        <v>35</v>
      </c>
      <c r="AB726" s="2" t="s">
        <v>36</v>
      </c>
      <c r="AC726" s="2"/>
      <c r="AD726" s="2"/>
      <c r="AE726">
        <v>1408</v>
      </c>
      <c r="AF726" s="2" t="s">
        <v>36</v>
      </c>
      <c r="AG726" s="2" t="s">
        <v>36</v>
      </c>
      <c r="AH726" s="2"/>
      <c r="AI726" s="2"/>
      <c r="AJ726" s="2" t="s">
        <v>36</v>
      </c>
      <c r="AK726" s="2" t="s">
        <v>36</v>
      </c>
    </row>
    <row r="727" spans="1:37" x14ac:dyDescent="0.3">
      <c r="A727">
        <v>377</v>
      </c>
      <c r="B727" s="1">
        <v>41198</v>
      </c>
      <c r="C727">
        <v>24</v>
      </c>
      <c r="D727" t="str">
        <f>VLOOKUP(seguimiento[[#This Row],[idinstituciones]],instituciones[[idinstituciones]:[nombre]],2,)</f>
        <v>Hospital Sor Maria Ludovica de La Plata</v>
      </c>
      <c r="E727" s="2" t="s">
        <v>64</v>
      </c>
      <c r="F727" s="2" t="s">
        <v>34</v>
      </c>
      <c r="G727" s="2" t="s">
        <v>51</v>
      </c>
      <c r="H727" s="2" t="s">
        <v>36</v>
      </c>
      <c r="I727" s="2" t="s">
        <v>37</v>
      </c>
      <c r="J727" s="2" t="s">
        <v>35</v>
      </c>
      <c r="K727" s="2" t="s">
        <v>61</v>
      </c>
      <c r="L727" s="2" t="s">
        <v>39</v>
      </c>
      <c r="M727" s="2" t="s">
        <v>70</v>
      </c>
      <c r="N727" s="2" t="s">
        <v>35</v>
      </c>
      <c r="O727" s="2" t="s">
        <v>36</v>
      </c>
      <c r="P727" s="2" t="s">
        <v>42</v>
      </c>
      <c r="Q727" s="2"/>
      <c r="R727" s="2" t="s">
        <v>40</v>
      </c>
      <c r="S727" s="2" t="s">
        <v>45</v>
      </c>
      <c r="T727" s="2" t="s">
        <v>48</v>
      </c>
      <c r="U727" s="2" t="s">
        <v>42</v>
      </c>
      <c r="V727" s="2" t="s">
        <v>42</v>
      </c>
      <c r="W727" s="2" t="s">
        <v>49</v>
      </c>
      <c r="X727" s="2" t="s">
        <v>65</v>
      </c>
      <c r="Y727" s="2" t="s">
        <v>54</v>
      </c>
      <c r="Z727" s="2" t="s">
        <v>281</v>
      </c>
      <c r="AA727" s="2" t="s">
        <v>35</v>
      </c>
      <c r="AB727" s="2" t="s">
        <v>36</v>
      </c>
      <c r="AC727" s="2"/>
      <c r="AD727" s="2"/>
      <c r="AE727">
        <v>1450</v>
      </c>
      <c r="AF727" s="2" t="s">
        <v>36</v>
      </c>
      <c r="AG727" s="2" t="s">
        <v>36</v>
      </c>
      <c r="AH727" s="2"/>
      <c r="AI727" s="2"/>
      <c r="AJ727" s="2" t="s">
        <v>36</v>
      </c>
      <c r="AK727" s="2" t="s">
        <v>36</v>
      </c>
    </row>
    <row r="728" spans="1:37" x14ac:dyDescent="0.3">
      <c r="A728">
        <v>378</v>
      </c>
      <c r="B728" s="1">
        <v>40892</v>
      </c>
      <c r="C728">
        <v>24</v>
      </c>
      <c r="D728" t="str">
        <f>VLOOKUP(seguimiento[[#This Row],[idinstituciones]],instituciones[[idinstituciones]:[nombre]],2,)</f>
        <v>Hospital Sor Maria Ludovica de La Plata</v>
      </c>
      <c r="E728" s="2" t="s">
        <v>64</v>
      </c>
      <c r="F728" s="2" t="s">
        <v>34</v>
      </c>
      <c r="G728" s="2" t="s">
        <v>59</v>
      </c>
      <c r="H728" s="2" t="s">
        <v>36</v>
      </c>
      <c r="I728" s="2" t="s">
        <v>37</v>
      </c>
      <c r="J728" s="2" t="s">
        <v>35</v>
      </c>
      <c r="K728" s="2" t="s">
        <v>78</v>
      </c>
      <c r="L728" s="2" t="s">
        <v>39</v>
      </c>
      <c r="M728" s="2" t="s">
        <v>70</v>
      </c>
      <c r="N728" s="2" t="s">
        <v>35</v>
      </c>
      <c r="O728" s="2" t="s">
        <v>36</v>
      </c>
      <c r="P728" s="2" t="s">
        <v>42</v>
      </c>
      <c r="Q728" s="2" t="s">
        <v>77</v>
      </c>
      <c r="R728" s="2" t="s">
        <v>40</v>
      </c>
      <c r="S728" s="2" t="s">
        <v>46</v>
      </c>
      <c r="T728" s="2" t="s">
        <v>49</v>
      </c>
      <c r="U728" s="2" t="s">
        <v>45</v>
      </c>
      <c r="V728" s="2" t="s">
        <v>45</v>
      </c>
      <c r="W728" s="2" t="s">
        <v>49</v>
      </c>
      <c r="X728" s="2" t="s">
        <v>43</v>
      </c>
      <c r="Y728" s="2" t="s">
        <v>36</v>
      </c>
      <c r="Z728" s="2" t="s">
        <v>281</v>
      </c>
      <c r="AA728" s="2" t="s">
        <v>35</v>
      </c>
      <c r="AB728" s="2" t="s">
        <v>36</v>
      </c>
      <c r="AC728" s="2"/>
      <c r="AD728" s="2"/>
      <c r="AE728">
        <v>669</v>
      </c>
      <c r="AF728" s="2" t="s">
        <v>36</v>
      </c>
      <c r="AG728" s="2" t="s">
        <v>36</v>
      </c>
      <c r="AH728" s="2"/>
      <c r="AI728" s="2"/>
      <c r="AJ728" s="2" t="s">
        <v>36</v>
      </c>
      <c r="AK728" s="2" t="s">
        <v>36</v>
      </c>
    </row>
    <row r="729" spans="1:37" x14ac:dyDescent="0.3">
      <c r="A729">
        <v>378</v>
      </c>
      <c r="B729" s="1">
        <v>41240</v>
      </c>
      <c r="C729">
        <v>24</v>
      </c>
      <c r="D729" t="str">
        <f>VLOOKUP(seguimiento[[#This Row],[idinstituciones]],instituciones[[idinstituciones]:[nombre]],2,)</f>
        <v>Hospital Sor Maria Ludovica de La Plata</v>
      </c>
      <c r="E729" s="2" t="s">
        <v>64</v>
      </c>
      <c r="F729" s="2" t="s">
        <v>34</v>
      </c>
      <c r="G729" s="2" t="s">
        <v>59</v>
      </c>
      <c r="H729" s="2" t="s">
        <v>36</v>
      </c>
      <c r="I729" s="2" t="s">
        <v>37</v>
      </c>
      <c r="J729" s="2" t="s">
        <v>35</v>
      </c>
      <c r="K729" s="2"/>
      <c r="L729" s="2" t="s">
        <v>39</v>
      </c>
      <c r="M729" s="2" t="s">
        <v>70</v>
      </c>
      <c r="N729" s="2" t="s">
        <v>35</v>
      </c>
      <c r="O729" s="2" t="s">
        <v>36</v>
      </c>
      <c r="P729" s="2" t="s">
        <v>36</v>
      </c>
      <c r="Q729" s="2" t="s">
        <v>77</v>
      </c>
      <c r="R729" s="2" t="s">
        <v>40</v>
      </c>
      <c r="S729" s="2" t="s">
        <v>46</v>
      </c>
      <c r="T729" s="2" t="s">
        <v>37</v>
      </c>
      <c r="U729" s="2" t="s">
        <v>45</v>
      </c>
      <c r="V729" s="2" t="s">
        <v>45</v>
      </c>
      <c r="W729" s="2" t="s">
        <v>48</v>
      </c>
      <c r="X729" s="2" t="s">
        <v>43</v>
      </c>
      <c r="Y729" s="2" t="s">
        <v>47</v>
      </c>
      <c r="Z729" s="2" t="s">
        <v>281</v>
      </c>
      <c r="AA729" s="2" t="s">
        <v>35</v>
      </c>
      <c r="AB729" s="2" t="s">
        <v>36</v>
      </c>
      <c r="AC729" s="2"/>
      <c r="AD729" s="2"/>
      <c r="AE729">
        <v>2763</v>
      </c>
      <c r="AF729" s="2" t="s">
        <v>35</v>
      </c>
      <c r="AG729" s="2" t="s">
        <v>49</v>
      </c>
      <c r="AH729" s="2">
        <v>1</v>
      </c>
      <c r="AI729" s="2" t="str">
        <f>VLOOKUP(seguimiento[[#This Row],[vitamiad]],vitaminad[[id]:[valor]],2,)</f>
        <v>No realizado</v>
      </c>
      <c r="AJ729" s="2" t="s">
        <v>46</v>
      </c>
      <c r="AK729" s="2" t="s">
        <v>45</v>
      </c>
    </row>
    <row r="730" spans="1:37" x14ac:dyDescent="0.3">
      <c r="A730">
        <v>378</v>
      </c>
      <c r="B730" s="1">
        <v>41507</v>
      </c>
      <c r="C730">
        <v>24</v>
      </c>
      <c r="D730" t="str">
        <f>VLOOKUP(seguimiento[[#This Row],[idinstituciones]],instituciones[[idinstituciones]:[nombre]],2,)</f>
        <v>Hospital Sor Maria Ludovica de La Plata</v>
      </c>
      <c r="E730" s="2" t="s">
        <v>64</v>
      </c>
      <c r="F730" s="2" t="s">
        <v>34</v>
      </c>
      <c r="G730" s="2" t="s">
        <v>51</v>
      </c>
      <c r="H730" s="2" t="s">
        <v>36</v>
      </c>
      <c r="I730" s="2" t="s">
        <v>37</v>
      </c>
      <c r="J730" s="2" t="s">
        <v>35</v>
      </c>
      <c r="K730" s="2"/>
      <c r="L730" s="2" t="s">
        <v>39</v>
      </c>
      <c r="M730" s="2" t="s">
        <v>70</v>
      </c>
      <c r="N730" s="2" t="s">
        <v>35</v>
      </c>
      <c r="O730" s="2" t="s">
        <v>36</v>
      </c>
      <c r="P730" s="2" t="s">
        <v>36</v>
      </c>
      <c r="Q730" s="2" t="s">
        <v>77</v>
      </c>
      <c r="R730" s="2" t="s">
        <v>40</v>
      </c>
      <c r="S730" s="2" t="s">
        <v>46</v>
      </c>
      <c r="T730" s="2" t="s">
        <v>45</v>
      </c>
      <c r="U730" s="2" t="s">
        <v>45</v>
      </c>
      <c r="V730" s="2" t="s">
        <v>45</v>
      </c>
      <c r="W730" s="2" t="s">
        <v>45</v>
      </c>
      <c r="X730" s="2" t="s">
        <v>43</v>
      </c>
      <c r="Y730" s="2" t="s">
        <v>54</v>
      </c>
      <c r="Z730" s="2" t="s">
        <v>281</v>
      </c>
      <c r="AA730" s="2" t="s">
        <v>35</v>
      </c>
      <c r="AB730" s="2" t="s">
        <v>36</v>
      </c>
      <c r="AC730" s="2"/>
      <c r="AD730" s="2"/>
      <c r="AE730">
        <v>2764</v>
      </c>
      <c r="AF730" s="2" t="s">
        <v>35</v>
      </c>
      <c r="AG730" s="2" t="s">
        <v>49</v>
      </c>
      <c r="AH730" s="2">
        <v>2</v>
      </c>
      <c r="AI730" s="2" t="str">
        <f>VLOOKUP(seguimiento[[#This Row],[vitamiad]],vitaminad[[id]:[valor]],2,)</f>
        <v>Normal</v>
      </c>
      <c r="AJ730" s="2" t="s">
        <v>46</v>
      </c>
      <c r="AK730" s="2" t="s">
        <v>45</v>
      </c>
    </row>
    <row r="731" spans="1:37" x14ac:dyDescent="0.3">
      <c r="A731">
        <v>378</v>
      </c>
      <c r="B731" s="1">
        <v>41646</v>
      </c>
      <c r="C731">
        <v>24</v>
      </c>
      <c r="D731" t="str">
        <f>VLOOKUP(seguimiento[[#This Row],[idinstituciones]],instituciones[[idinstituciones]:[nombre]],2,)</f>
        <v>Hospital Sor Maria Ludovica de La Plata</v>
      </c>
      <c r="E731" s="2" t="s">
        <v>64</v>
      </c>
      <c r="F731" s="2" t="s">
        <v>34</v>
      </c>
      <c r="G731" s="2" t="s">
        <v>51</v>
      </c>
      <c r="H731" s="2" t="s">
        <v>36</v>
      </c>
      <c r="I731" s="2" t="s">
        <v>37</v>
      </c>
      <c r="J731" s="2" t="s">
        <v>35</v>
      </c>
      <c r="K731" s="2"/>
      <c r="L731" s="2" t="s">
        <v>39</v>
      </c>
      <c r="M731" s="2" t="s">
        <v>70</v>
      </c>
      <c r="N731" s="2" t="s">
        <v>35</v>
      </c>
      <c r="O731" s="2" t="s">
        <v>36</v>
      </c>
      <c r="P731" s="2" t="s">
        <v>36</v>
      </c>
      <c r="Q731" s="2" t="s">
        <v>77</v>
      </c>
      <c r="R731" s="2" t="s">
        <v>40</v>
      </c>
      <c r="S731" s="2" t="s">
        <v>46</v>
      </c>
      <c r="T731" s="2" t="s">
        <v>45</v>
      </c>
      <c r="U731" s="2" t="s">
        <v>45</v>
      </c>
      <c r="V731" s="2" t="s">
        <v>45</v>
      </c>
      <c r="W731" s="2" t="s">
        <v>37</v>
      </c>
      <c r="X731" s="2" t="s">
        <v>43</v>
      </c>
      <c r="Y731" s="2" t="s">
        <v>54</v>
      </c>
      <c r="Z731" s="2" t="s">
        <v>281</v>
      </c>
      <c r="AA731" s="2" t="s">
        <v>35</v>
      </c>
      <c r="AB731" s="2" t="s">
        <v>36</v>
      </c>
      <c r="AC731" s="2"/>
      <c r="AD731" s="2"/>
      <c r="AE731">
        <v>2765</v>
      </c>
      <c r="AF731" s="2" t="s">
        <v>35</v>
      </c>
      <c r="AG731" s="2" t="s">
        <v>49</v>
      </c>
      <c r="AH731" s="2">
        <v>2</v>
      </c>
      <c r="AI731" s="2" t="str">
        <f>VLOOKUP(seguimiento[[#This Row],[vitamiad]],vitaminad[[id]:[valor]],2,)</f>
        <v>Normal</v>
      </c>
      <c r="AJ731" s="2" t="s">
        <v>46</v>
      </c>
      <c r="AK731" s="2" t="s">
        <v>45</v>
      </c>
    </row>
    <row r="732" spans="1:37" x14ac:dyDescent="0.3">
      <c r="A732">
        <v>379</v>
      </c>
      <c r="B732" s="1">
        <v>39861</v>
      </c>
      <c r="C732">
        <v>24</v>
      </c>
      <c r="D732" t="str">
        <f>VLOOKUP(seguimiento[[#This Row],[idinstituciones]],instituciones[[idinstituciones]:[nombre]],2,)</f>
        <v>Hospital Sor Maria Ludovica de La Plata</v>
      </c>
      <c r="E732" s="2" t="s">
        <v>33</v>
      </c>
      <c r="F732" s="2" t="s">
        <v>34</v>
      </c>
      <c r="G732" s="2" t="s">
        <v>35</v>
      </c>
      <c r="H732" s="2" t="s">
        <v>36</v>
      </c>
      <c r="I732" s="2" t="s">
        <v>37</v>
      </c>
      <c r="J732" s="2" t="s">
        <v>35</v>
      </c>
      <c r="K732" s="2"/>
      <c r="L732" s="2" t="s">
        <v>39</v>
      </c>
      <c r="M732" s="2"/>
      <c r="N732" s="2" t="s">
        <v>35</v>
      </c>
      <c r="O732" s="2" t="s">
        <v>36</v>
      </c>
      <c r="P732" s="2" t="s">
        <v>42</v>
      </c>
      <c r="Q732" s="2"/>
      <c r="R732" s="2" t="s">
        <v>40</v>
      </c>
      <c r="S732" s="2" t="s">
        <v>45</v>
      </c>
      <c r="T732" s="2" t="s">
        <v>37</v>
      </c>
      <c r="U732" s="2" t="s">
        <v>42</v>
      </c>
      <c r="V732" s="2" t="s">
        <v>42</v>
      </c>
      <c r="W732" s="2" t="s">
        <v>37</v>
      </c>
      <c r="X732" s="2" t="s">
        <v>43</v>
      </c>
      <c r="Y732" s="2" t="s">
        <v>36</v>
      </c>
      <c r="Z732" s="2" t="s">
        <v>281</v>
      </c>
      <c r="AA732" s="2" t="s">
        <v>35</v>
      </c>
      <c r="AB732" s="2" t="s">
        <v>36</v>
      </c>
      <c r="AC732" s="2"/>
      <c r="AD732" s="2"/>
      <c r="AE732">
        <v>839</v>
      </c>
      <c r="AF732" s="2" t="s">
        <v>36</v>
      </c>
      <c r="AG732" s="2" t="s">
        <v>36</v>
      </c>
      <c r="AH732" s="2"/>
      <c r="AI732" s="2"/>
      <c r="AJ732" s="2" t="s">
        <v>36</v>
      </c>
      <c r="AK732" s="2" t="s">
        <v>36</v>
      </c>
    </row>
    <row r="733" spans="1:37" x14ac:dyDescent="0.3">
      <c r="A733">
        <v>380</v>
      </c>
      <c r="B733" s="1">
        <v>40859</v>
      </c>
      <c r="C733">
        <v>24</v>
      </c>
      <c r="D733" t="str">
        <f>VLOOKUP(seguimiento[[#This Row],[idinstituciones]],instituciones[[idinstituciones]:[nombre]],2,)</f>
        <v>Hospital Sor Maria Ludovica de La Plata</v>
      </c>
      <c r="E733" s="2" t="s">
        <v>33</v>
      </c>
      <c r="F733" s="2" t="s">
        <v>34</v>
      </c>
      <c r="G733" s="2" t="s">
        <v>35</v>
      </c>
      <c r="H733" s="2" t="s">
        <v>36</v>
      </c>
      <c r="I733" s="2" t="s">
        <v>45</v>
      </c>
      <c r="J733" s="2" t="s">
        <v>35</v>
      </c>
      <c r="K733" s="2"/>
      <c r="L733" s="2" t="s">
        <v>39</v>
      </c>
      <c r="M733" s="2"/>
      <c r="N733" s="2" t="s">
        <v>35</v>
      </c>
      <c r="O733" s="2" t="s">
        <v>36</v>
      </c>
      <c r="P733" s="2" t="s">
        <v>42</v>
      </c>
      <c r="Q733" s="2"/>
      <c r="R733" s="2" t="s">
        <v>40</v>
      </c>
      <c r="S733" s="2" t="s">
        <v>45</v>
      </c>
      <c r="T733" s="2" t="s">
        <v>46</v>
      </c>
      <c r="U733" s="2" t="s">
        <v>42</v>
      </c>
      <c r="V733" s="2" t="s">
        <v>42</v>
      </c>
      <c r="W733" s="2" t="s">
        <v>49</v>
      </c>
      <c r="X733" s="2" t="s">
        <v>43</v>
      </c>
      <c r="Y733" s="2" t="s">
        <v>44</v>
      </c>
      <c r="Z733" s="2" t="s">
        <v>281</v>
      </c>
      <c r="AA733" s="2" t="s">
        <v>35</v>
      </c>
      <c r="AB733" s="2" t="s">
        <v>36</v>
      </c>
      <c r="AC733" s="2"/>
      <c r="AD733" s="2"/>
      <c r="AE733">
        <v>608</v>
      </c>
      <c r="AF733" s="2" t="s">
        <v>36</v>
      </c>
      <c r="AG733" s="2" t="s">
        <v>36</v>
      </c>
      <c r="AH733" s="2"/>
      <c r="AI733" s="2"/>
      <c r="AJ733" s="2" t="s">
        <v>36</v>
      </c>
      <c r="AK733" s="2" t="s">
        <v>36</v>
      </c>
    </row>
    <row r="734" spans="1:37" x14ac:dyDescent="0.3">
      <c r="A734">
        <v>380</v>
      </c>
      <c r="B734" s="1">
        <v>41224</v>
      </c>
      <c r="C734">
        <v>24</v>
      </c>
      <c r="D734" t="str">
        <f>VLOOKUP(seguimiento[[#This Row],[idinstituciones]],instituciones[[idinstituciones]:[nombre]],2,)</f>
        <v>Hospital Sor Maria Ludovica de La Plata</v>
      </c>
      <c r="E734" s="2" t="s">
        <v>33</v>
      </c>
      <c r="F734" s="2" t="s">
        <v>34</v>
      </c>
      <c r="G734" s="2" t="s">
        <v>35</v>
      </c>
      <c r="H734" s="2" t="s">
        <v>36</v>
      </c>
      <c r="I734" s="2" t="s">
        <v>45</v>
      </c>
      <c r="J734" s="2" t="s">
        <v>35</v>
      </c>
      <c r="K734" s="2" t="s">
        <v>38</v>
      </c>
      <c r="L734" s="2" t="s">
        <v>39</v>
      </c>
      <c r="M734" s="2"/>
      <c r="N734" s="2" t="s">
        <v>35</v>
      </c>
      <c r="O734" s="2" t="s">
        <v>36</v>
      </c>
      <c r="P734" s="2" t="s">
        <v>42</v>
      </c>
      <c r="Q734" s="2"/>
      <c r="R734" s="2" t="s">
        <v>40</v>
      </c>
      <c r="S734" s="2" t="s">
        <v>45</v>
      </c>
      <c r="T734" s="2" t="s">
        <v>46</v>
      </c>
      <c r="U734" s="2" t="s">
        <v>42</v>
      </c>
      <c r="V734" s="2" t="s">
        <v>42</v>
      </c>
      <c r="W734" s="2" t="s">
        <v>46</v>
      </c>
      <c r="X734" s="2" t="s">
        <v>43</v>
      </c>
      <c r="Y734" s="2" t="s">
        <v>54</v>
      </c>
      <c r="Z734" s="2" t="s">
        <v>281</v>
      </c>
      <c r="AA734" s="2" t="s">
        <v>35</v>
      </c>
      <c r="AB734" s="2" t="s">
        <v>36</v>
      </c>
      <c r="AC734" s="2"/>
      <c r="AD734" s="2"/>
      <c r="AE734">
        <v>1387</v>
      </c>
      <c r="AF734" s="2" t="s">
        <v>36</v>
      </c>
      <c r="AG734" s="2" t="s">
        <v>36</v>
      </c>
      <c r="AH734" s="2"/>
      <c r="AI734" s="2"/>
      <c r="AJ734" s="2" t="s">
        <v>36</v>
      </c>
      <c r="AK734" s="2" t="s">
        <v>36</v>
      </c>
    </row>
    <row r="735" spans="1:37" x14ac:dyDescent="0.3">
      <c r="A735">
        <v>380</v>
      </c>
      <c r="B735" s="1">
        <v>42241</v>
      </c>
      <c r="C735">
        <v>24</v>
      </c>
      <c r="D735" t="str">
        <f>VLOOKUP(seguimiento[[#This Row],[idinstituciones]],instituciones[[idinstituciones]:[nombre]],2,)</f>
        <v>Hospital Sor Maria Ludovica de La Plata</v>
      </c>
      <c r="E735" s="2" t="s">
        <v>64</v>
      </c>
      <c r="F735" s="2" t="s">
        <v>34</v>
      </c>
      <c r="G735" s="2" t="s">
        <v>55</v>
      </c>
      <c r="H735" s="2" t="s">
        <v>36</v>
      </c>
      <c r="I735" s="2" t="s">
        <v>45</v>
      </c>
      <c r="J735" s="2" t="s">
        <v>35</v>
      </c>
      <c r="K735" s="2"/>
      <c r="L735" s="2" t="s">
        <v>39</v>
      </c>
      <c r="M735" s="2"/>
      <c r="N735" s="2"/>
      <c r="O735" s="2" t="s">
        <v>36</v>
      </c>
      <c r="P735" s="2" t="s">
        <v>36</v>
      </c>
      <c r="Q735" s="2"/>
      <c r="R735" s="2" t="s">
        <v>118</v>
      </c>
      <c r="S735" s="2" t="s">
        <v>49</v>
      </c>
      <c r="T735" s="2" t="s">
        <v>42</v>
      </c>
      <c r="U735" s="2" t="s">
        <v>45</v>
      </c>
      <c r="V735" s="2" t="s">
        <v>45</v>
      </c>
      <c r="W735" s="2" t="s">
        <v>37</v>
      </c>
      <c r="X735" s="2" t="s">
        <v>65</v>
      </c>
      <c r="Y735" s="2" t="s">
        <v>54</v>
      </c>
      <c r="Z735" s="2" t="s">
        <v>281</v>
      </c>
      <c r="AA735" s="2" t="s">
        <v>35</v>
      </c>
      <c r="AB735" s="2" t="s">
        <v>36</v>
      </c>
      <c r="AC735" s="2"/>
      <c r="AD735" s="2"/>
      <c r="AE735">
        <v>2039</v>
      </c>
      <c r="AF735" s="2" t="s">
        <v>35</v>
      </c>
      <c r="AG735" s="2" t="s">
        <v>49</v>
      </c>
      <c r="AH735" s="2">
        <v>4</v>
      </c>
      <c r="AI735" s="2"/>
      <c r="AJ735" s="2" t="s">
        <v>46</v>
      </c>
      <c r="AK735" s="2" t="s">
        <v>49</v>
      </c>
    </row>
    <row r="736" spans="1:37" x14ac:dyDescent="0.3">
      <c r="A736">
        <v>381</v>
      </c>
      <c r="B736" s="1">
        <v>40870</v>
      </c>
      <c r="C736">
        <v>24</v>
      </c>
      <c r="D736" t="str">
        <f>VLOOKUP(seguimiento[[#This Row],[idinstituciones]],instituciones[[idinstituciones]:[nombre]],2,)</f>
        <v>Hospital Sor Maria Ludovica de La Plata</v>
      </c>
      <c r="E736" s="2" t="s">
        <v>33</v>
      </c>
      <c r="F736" s="2" t="s">
        <v>34</v>
      </c>
      <c r="G736" s="2" t="s">
        <v>35</v>
      </c>
      <c r="H736" s="2" t="s">
        <v>36</v>
      </c>
      <c r="I736" s="2" t="s">
        <v>37</v>
      </c>
      <c r="J736" s="2" t="s">
        <v>35</v>
      </c>
      <c r="K736" s="2" t="s">
        <v>78</v>
      </c>
      <c r="L736" s="2" t="s">
        <v>39</v>
      </c>
      <c r="M736" s="2" t="s">
        <v>53</v>
      </c>
      <c r="N736" s="2" t="s">
        <v>35</v>
      </c>
      <c r="O736" s="2" t="s">
        <v>36</v>
      </c>
      <c r="P736" s="2" t="s">
        <v>42</v>
      </c>
      <c r="Q736" s="2"/>
      <c r="R736" s="2" t="s">
        <v>40</v>
      </c>
      <c r="S736" s="2" t="s">
        <v>45</v>
      </c>
      <c r="T736" s="2" t="s">
        <v>37</v>
      </c>
      <c r="U736" s="2" t="s">
        <v>42</v>
      </c>
      <c r="V736" s="2" t="s">
        <v>42</v>
      </c>
      <c r="W736" s="2" t="s">
        <v>45</v>
      </c>
      <c r="X736" s="2" t="s">
        <v>43</v>
      </c>
      <c r="Y736" s="2" t="s">
        <v>36</v>
      </c>
      <c r="Z736" s="2" t="s">
        <v>281</v>
      </c>
      <c r="AA736" s="2" t="s">
        <v>35</v>
      </c>
      <c r="AB736" s="2" t="s">
        <v>36</v>
      </c>
      <c r="AC736" s="2"/>
      <c r="AD736" s="2"/>
      <c r="AE736">
        <v>541</v>
      </c>
      <c r="AF736" s="2" t="s">
        <v>36</v>
      </c>
      <c r="AG736" s="2" t="s">
        <v>36</v>
      </c>
      <c r="AH736" s="2"/>
      <c r="AI736" s="2"/>
      <c r="AJ736" s="2" t="s">
        <v>36</v>
      </c>
      <c r="AK736" s="2" t="s">
        <v>36</v>
      </c>
    </row>
    <row r="737" spans="1:37" x14ac:dyDescent="0.3">
      <c r="A737">
        <v>381</v>
      </c>
      <c r="B737" s="1">
        <v>41182</v>
      </c>
      <c r="C737">
        <v>24</v>
      </c>
      <c r="D737" t="str">
        <f>VLOOKUP(seguimiento[[#This Row],[idinstituciones]],instituciones[[idinstituciones]:[nombre]],2,)</f>
        <v>Hospital Sor Maria Ludovica de La Plata</v>
      </c>
      <c r="E737" s="2" t="s">
        <v>33</v>
      </c>
      <c r="F737" s="2" t="s">
        <v>34</v>
      </c>
      <c r="G737" s="2" t="s">
        <v>59</v>
      </c>
      <c r="H737" s="2" t="s">
        <v>36</v>
      </c>
      <c r="I737" s="2" t="s">
        <v>37</v>
      </c>
      <c r="J737" s="2" t="s">
        <v>35</v>
      </c>
      <c r="K737" s="2"/>
      <c r="L737" s="2" t="s">
        <v>39</v>
      </c>
      <c r="M737" s="2" t="s">
        <v>70</v>
      </c>
      <c r="N737" s="2" t="s">
        <v>35</v>
      </c>
      <c r="O737" s="2" t="s">
        <v>36</v>
      </c>
      <c r="P737" s="2" t="s">
        <v>36</v>
      </c>
      <c r="Q737" s="2"/>
      <c r="R737" s="2" t="s">
        <v>118</v>
      </c>
      <c r="S737" s="2" t="s">
        <v>45</v>
      </c>
      <c r="T737" s="2" t="s">
        <v>37</v>
      </c>
      <c r="U737" s="2" t="s">
        <v>42</v>
      </c>
      <c r="V737" s="2" t="s">
        <v>42</v>
      </c>
      <c r="W737" s="2" t="s">
        <v>45</v>
      </c>
      <c r="X737" s="2" t="s">
        <v>43</v>
      </c>
      <c r="Y737" s="2" t="s">
        <v>47</v>
      </c>
      <c r="Z737" s="2" t="s">
        <v>281</v>
      </c>
      <c r="AA737" s="2" t="s">
        <v>35</v>
      </c>
      <c r="AB737" s="2" t="s">
        <v>36</v>
      </c>
      <c r="AC737" s="2"/>
      <c r="AD737" s="2"/>
      <c r="AE737">
        <v>2767</v>
      </c>
      <c r="AF737" s="2" t="s">
        <v>71</v>
      </c>
      <c r="AG737" s="2" t="s">
        <v>49</v>
      </c>
      <c r="AH737" s="2">
        <v>4</v>
      </c>
      <c r="AI737" s="2"/>
      <c r="AJ737" s="2" t="s">
        <v>37</v>
      </c>
      <c r="AK737" s="2" t="s">
        <v>49</v>
      </c>
    </row>
    <row r="738" spans="1:37" x14ac:dyDescent="0.3">
      <c r="A738">
        <v>381</v>
      </c>
      <c r="B738" s="1">
        <v>41317</v>
      </c>
      <c r="C738">
        <v>24</v>
      </c>
      <c r="D738" t="str">
        <f>VLOOKUP(seguimiento[[#This Row],[idinstituciones]],instituciones[[idinstituciones]:[nombre]],2,)</f>
        <v>Hospital Sor Maria Ludovica de La Plata</v>
      </c>
      <c r="E738" s="2" t="s">
        <v>33</v>
      </c>
      <c r="F738" s="2" t="s">
        <v>34</v>
      </c>
      <c r="G738" s="2" t="s">
        <v>59</v>
      </c>
      <c r="H738" s="2" t="s">
        <v>36</v>
      </c>
      <c r="I738" s="2" t="s">
        <v>37</v>
      </c>
      <c r="J738" s="2" t="s">
        <v>35</v>
      </c>
      <c r="K738" s="2"/>
      <c r="L738" s="2" t="s">
        <v>39</v>
      </c>
      <c r="M738" s="2" t="s">
        <v>70</v>
      </c>
      <c r="N738" s="2" t="s">
        <v>35</v>
      </c>
      <c r="O738" s="2" t="s">
        <v>36</v>
      </c>
      <c r="P738" s="2" t="s">
        <v>36</v>
      </c>
      <c r="Q738" s="2"/>
      <c r="R738" s="2" t="s">
        <v>118</v>
      </c>
      <c r="S738" s="2" t="s">
        <v>45</v>
      </c>
      <c r="T738" s="2" t="s">
        <v>45</v>
      </c>
      <c r="U738" s="2" t="s">
        <v>42</v>
      </c>
      <c r="V738" s="2" t="s">
        <v>42</v>
      </c>
      <c r="W738" s="2" t="s">
        <v>45</v>
      </c>
      <c r="X738" s="2" t="s">
        <v>43</v>
      </c>
      <c r="Y738" s="2" t="s">
        <v>47</v>
      </c>
      <c r="Z738" s="2" t="s">
        <v>281</v>
      </c>
      <c r="AA738" s="2" t="s">
        <v>35</v>
      </c>
      <c r="AB738" s="2" t="s">
        <v>36</v>
      </c>
      <c r="AC738" s="2"/>
      <c r="AD738" s="2"/>
      <c r="AE738">
        <v>2768</v>
      </c>
      <c r="AF738" s="2" t="s">
        <v>71</v>
      </c>
      <c r="AG738" s="2" t="s">
        <v>49</v>
      </c>
      <c r="AH738" s="2">
        <v>4</v>
      </c>
      <c r="AI738" s="2"/>
      <c r="AJ738" s="2" t="s">
        <v>37</v>
      </c>
      <c r="AK738" s="2" t="s">
        <v>49</v>
      </c>
    </row>
    <row r="739" spans="1:37" x14ac:dyDescent="0.3">
      <c r="A739">
        <v>382</v>
      </c>
      <c r="B739" s="1">
        <v>40871</v>
      </c>
      <c r="C739">
        <v>24</v>
      </c>
      <c r="D739" t="str">
        <f>VLOOKUP(seguimiento[[#This Row],[idinstituciones]],instituciones[[idinstituciones]:[nombre]],2,)</f>
        <v>Hospital Sor Maria Ludovica de La Plata</v>
      </c>
      <c r="E739" s="2" t="s">
        <v>33</v>
      </c>
      <c r="F739" s="2" t="s">
        <v>34</v>
      </c>
      <c r="G739" s="2" t="s">
        <v>35</v>
      </c>
      <c r="H739" s="2" t="s">
        <v>36</v>
      </c>
      <c r="I739" s="2" t="s">
        <v>45</v>
      </c>
      <c r="J739" s="2" t="s">
        <v>71</v>
      </c>
      <c r="K739" s="2"/>
      <c r="L739" s="2" t="s">
        <v>39</v>
      </c>
      <c r="M739" s="2"/>
      <c r="N739" s="2" t="s">
        <v>35</v>
      </c>
      <c r="O739" s="2" t="s">
        <v>36</v>
      </c>
      <c r="P739" s="2" t="s">
        <v>42</v>
      </c>
      <c r="Q739" s="2"/>
      <c r="R739" s="2" t="s">
        <v>40</v>
      </c>
      <c r="S739" s="2" t="s">
        <v>45</v>
      </c>
      <c r="T739" s="2" t="s">
        <v>48</v>
      </c>
      <c r="U739" s="2" t="s">
        <v>42</v>
      </c>
      <c r="V739" s="2" t="s">
        <v>42</v>
      </c>
      <c r="W739" s="2" t="s">
        <v>37</v>
      </c>
      <c r="X739" s="2" t="s">
        <v>43</v>
      </c>
      <c r="Y739" s="2" t="s">
        <v>36</v>
      </c>
      <c r="Z739" s="2" t="s">
        <v>281</v>
      </c>
      <c r="AA739" s="2" t="s">
        <v>35</v>
      </c>
      <c r="AB739" s="2" t="s">
        <v>36</v>
      </c>
      <c r="AC739" s="2"/>
      <c r="AD739" s="2"/>
      <c r="AE739">
        <v>1579</v>
      </c>
      <c r="AF739" s="2" t="s">
        <v>36</v>
      </c>
      <c r="AG739" s="2" t="s">
        <v>36</v>
      </c>
      <c r="AH739" s="2"/>
      <c r="AI739" s="2"/>
      <c r="AJ739" s="2" t="s">
        <v>36</v>
      </c>
      <c r="AK739" s="2" t="s">
        <v>36</v>
      </c>
    </row>
    <row r="740" spans="1:37" x14ac:dyDescent="0.3">
      <c r="A740">
        <v>382</v>
      </c>
      <c r="B740" s="1">
        <v>41222</v>
      </c>
      <c r="C740">
        <v>24</v>
      </c>
      <c r="D740" t="str">
        <f>VLOOKUP(seguimiento[[#This Row],[idinstituciones]],instituciones[[idinstituciones]:[nombre]],2,)</f>
        <v>Hospital Sor Maria Ludovica de La Plata</v>
      </c>
      <c r="E740" s="2" t="s">
        <v>33</v>
      </c>
      <c r="F740" s="2" t="s">
        <v>34</v>
      </c>
      <c r="G740" s="2" t="s">
        <v>35</v>
      </c>
      <c r="H740" s="2" t="s">
        <v>36</v>
      </c>
      <c r="I740" s="2" t="s">
        <v>45</v>
      </c>
      <c r="J740" s="2" t="s">
        <v>35</v>
      </c>
      <c r="K740" s="2" t="s">
        <v>38</v>
      </c>
      <c r="L740" s="2" t="s">
        <v>39</v>
      </c>
      <c r="M740" s="2"/>
      <c r="N740" s="2" t="s">
        <v>35</v>
      </c>
      <c r="O740" s="2" t="s">
        <v>36</v>
      </c>
      <c r="P740" s="2" t="s">
        <v>42</v>
      </c>
      <c r="Q740" s="2"/>
      <c r="R740" s="2" t="s">
        <v>40</v>
      </c>
      <c r="S740" s="2" t="s">
        <v>45</v>
      </c>
      <c r="T740" s="2" t="s">
        <v>49</v>
      </c>
      <c r="U740" s="2" t="s">
        <v>45</v>
      </c>
      <c r="V740" s="2" t="s">
        <v>45</v>
      </c>
      <c r="W740" s="2" t="s">
        <v>48</v>
      </c>
      <c r="X740" s="2" t="s">
        <v>43</v>
      </c>
      <c r="Y740" s="2" t="s">
        <v>54</v>
      </c>
      <c r="Z740" s="2" t="s">
        <v>281</v>
      </c>
      <c r="AA740" s="2" t="s">
        <v>35</v>
      </c>
      <c r="AB740" s="2" t="s">
        <v>36</v>
      </c>
      <c r="AC740" s="2"/>
      <c r="AD740" s="2"/>
      <c r="AE740">
        <v>560</v>
      </c>
      <c r="AF740" s="2" t="s">
        <v>36</v>
      </c>
      <c r="AG740" s="2" t="s">
        <v>36</v>
      </c>
      <c r="AH740" s="2"/>
      <c r="AI740" s="2"/>
      <c r="AJ740" s="2" t="s">
        <v>36</v>
      </c>
      <c r="AK740" s="2" t="s">
        <v>36</v>
      </c>
    </row>
    <row r="741" spans="1:37" x14ac:dyDescent="0.3">
      <c r="A741">
        <v>382</v>
      </c>
      <c r="B741" s="1">
        <v>42240</v>
      </c>
      <c r="C741">
        <v>24</v>
      </c>
      <c r="D741" t="str">
        <f>VLOOKUP(seguimiento[[#This Row],[idinstituciones]],instituciones[[idinstituciones]:[nombre]],2,)</f>
        <v>Hospital Sor Maria Ludovica de La Plata</v>
      </c>
      <c r="E741" s="2" t="s">
        <v>64</v>
      </c>
      <c r="F741" s="2" t="s">
        <v>58</v>
      </c>
      <c r="G741" s="2" t="s">
        <v>59</v>
      </c>
      <c r="H741" s="2" t="s">
        <v>36</v>
      </c>
      <c r="I741" s="2" t="s">
        <v>45</v>
      </c>
      <c r="J741" s="2" t="s">
        <v>35</v>
      </c>
      <c r="K741" s="2"/>
      <c r="L741" s="2" t="s">
        <v>39</v>
      </c>
      <c r="M741" s="2"/>
      <c r="N741" s="2" t="s">
        <v>35</v>
      </c>
      <c r="O741" s="2" t="s">
        <v>36</v>
      </c>
      <c r="P741" s="2" t="s">
        <v>36</v>
      </c>
      <c r="Q741" s="2"/>
      <c r="R741" s="2" t="s">
        <v>118</v>
      </c>
      <c r="S741" s="2" t="s">
        <v>37</v>
      </c>
      <c r="T741" s="2" t="s">
        <v>36</v>
      </c>
      <c r="U741" s="2" t="s">
        <v>49</v>
      </c>
      <c r="V741" s="2" t="s">
        <v>49</v>
      </c>
      <c r="W741" s="2" t="s">
        <v>74</v>
      </c>
      <c r="X741" s="2" t="s">
        <v>65</v>
      </c>
      <c r="Y741" s="2" t="s">
        <v>54</v>
      </c>
      <c r="Z741" s="2" t="s">
        <v>281</v>
      </c>
      <c r="AA741" s="2" t="s">
        <v>35</v>
      </c>
      <c r="AB741" s="2" t="s">
        <v>36</v>
      </c>
      <c r="AC741" s="2"/>
      <c r="AD741" s="2"/>
      <c r="AE741">
        <v>2027</v>
      </c>
      <c r="AF741" s="2" t="s">
        <v>35</v>
      </c>
      <c r="AG741" s="2" t="s">
        <v>49</v>
      </c>
      <c r="AH741" s="2">
        <v>1</v>
      </c>
      <c r="AI741" s="2" t="str">
        <f>VLOOKUP(seguimiento[[#This Row],[vitamiad]],vitaminad[[id]:[valor]],2,)</f>
        <v>No realizado</v>
      </c>
      <c r="AJ741" s="2" t="s">
        <v>46</v>
      </c>
      <c r="AK741" s="2" t="s">
        <v>45</v>
      </c>
    </row>
    <row r="742" spans="1:37" x14ac:dyDescent="0.3">
      <c r="A742">
        <v>383</v>
      </c>
      <c r="B742" s="1">
        <v>40861</v>
      </c>
      <c r="C742">
        <v>24</v>
      </c>
      <c r="D742" t="str">
        <f>VLOOKUP(seguimiento[[#This Row],[idinstituciones]],instituciones[[idinstituciones]:[nombre]],2,)</f>
        <v>Hospital Sor Maria Ludovica de La Plata</v>
      </c>
      <c r="E742" s="2" t="s">
        <v>64</v>
      </c>
      <c r="F742" s="2" t="s">
        <v>34</v>
      </c>
      <c r="G742" s="2" t="s">
        <v>51</v>
      </c>
      <c r="H742" s="2" t="s">
        <v>36</v>
      </c>
      <c r="I742" s="2" t="s">
        <v>37</v>
      </c>
      <c r="J742" s="2" t="s">
        <v>35</v>
      </c>
      <c r="K742" s="2" t="s">
        <v>78</v>
      </c>
      <c r="L742" s="2" t="s">
        <v>39</v>
      </c>
      <c r="M742" s="2" t="s">
        <v>70</v>
      </c>
      <c r="N742" s="2" t="s">
        <v>35</v>
      </c>
      <c r="O742" s="2" t="s">
        <v>36</v>
      </c>
      <c r="P742" s="2" t="s">
        <v>42</v>
      </c>
      <c r="Q742" s="2" t="s">
        <v>80</v>
      </c>
      <c r="R742" s="2" t="s">
        <v>40</v>
      </c>
      <c r="S742" s="2" t="s">
        <v>45</v>
      </c>
      <c r="T742" s="2" t="s">
        <v>49</v>
      </c>
      <c r="U742" s="2" t="s">
        <v>45</v>
      </c>
      <c r="V742" s="2" t="s">
        <v>45</v>
      </c>
      <c r="W742" s="2" t="s">
        <v>41</v>
      </c>
      <c r="X742" s="2" t="s">
        <v>65</v>
      </c>
      <c r="Y742" s="2" t="s">
        <v>54</v>
      </c>
      <c r="Z742" s="2" t="s">
        <v>281</v>
      </c>
      <c r="AA742" s="2" t="s">
        <v>35</v>
      </c>
      <c r="AB742" s="2" t="s">
        <v>36</v>
      </c>
      <c r="AC742" s="2"/>
      <c r="AD742" s="2"/>
      <c r="AE742">
        <v>1392</v>
      </c>
      <c r="AF742" s="2" t="s">
        <v>36</v>
      </c>
      <c r="AG742" s="2" t="s">
        <v>36</v>
      </c>
      <c r="AH742" s="2"/>
      <c r="AI742" s="2"/>
      <c r="AJ742" s="2" t="s">
        <v>36</v>
      </c>
      <c r="AK742" s="2" t="s">
        <v>36</v>
      </c>
    </row>
    <row r="743" spans="1:37" x14ac:dyDescent="0.3">
      <c r="A743">
        <v>383</v>
      </c>
      <c r="B743" s="1">
        <v>41222</v>
      </c>
      <c r="C743">
        <v>24</v>
      </c>
      <c r="D743" t="str">
        <f>VLOOKUP(seguimiento[[#This Row],[idinstituciones]],instituciones[[idinstituciones]:[nombre]],2,)</f>
        <v>Hospital Sor Maria Ludovica de La Plata</v>
      </c>
      <c r="E743" s="2" t="s">
        <v>64</v>
      </c>
      <c r="F743" s="2" t="s">
        <v>58</v>
      </c>
      <c r="G743" s="2" t="s">
        <v>51</v>
      </c>
      <c r="H743" s="2" t="s">
        <v>36</v>
      </c>
      <c r="I743" s="2" t="s">
        <v>37</v>
      </c>
      <c r="J743" s="2" t="s">
        <v>35</v>
      </c>
      <c r="K743" s="2" t="s">
        <v>61</v>
      </c>
      <c r="L743" s="2" t="s">
        <v>39</v>
      </c>
      <c r="M743" s="2"/>
      <c r="N743" s="2" t="s">
        <v>35</v>
      </c>
      <c r="O743" s="2" t="s">
        <v>36</v>
      </c>
      <c r="P743" s="2" t="s">
        <v>42</v>
      </c>
      <c r="Q743" s="2" t="s">
        <v>34</v>
      </c>
      <c r="R743" s="2" t="s">
        <v>40</v>
      </c>
      <c r="S743" s="2" t="s">
        <v>45</v>
      </c>
      <c r="T743" s="2" t="s">
        <v>46</v>
      </c>
      <c r="U743" s="2" t="s">
        <v>42</v>
      </c>
      <c r="V743" s="2" t="s">
        <v>42</v>
      </c>
      <c r="W743" s="2" t="s">
        <v>46</v>
      </c>
      <c r="X743" s="2" t="s">
        <v>65</v>
      </c>
      <c r="Y743" s="2" t="s">
        <v>54</v>
      </c>
      <c r="Z743" s="2" t="s">
        <v>281</v>
      </c>
      <c r="AA743" s="2" t="s">
        <v>35</v>
      </c>
      <c r="AB743" s="2" t="s">
        <v>36</v>
      </c>
      <c r="AC743" s="2"/>
      <c r="AD743" s="2"/>
      <c r="AE743">
        <v>615</v>
      </c>
      <c r="AF743" s="2" t="s">
        <v>36</v>
      </c>
      <c r="AG743" s="2" t="s">
        <v>36</v>
      </c>
      <c r="AH743" s="2"/>
      <c r="AI743" s="2"/>
      <c r="AJ743" s="2" t="s">
        <v>36</v>
      </c>
      <c r="AK743" s="2" t="s">
        <v>36</v>
      </c>
    </row>
    <row r="744" spans="1:37" x14ac:dyDescent="0.3">
      <c r="A744">
        <v>383</v>
      </c>
      <c r="B744" s="1">
        <v>42302</v>
      </c>
      <c r="C744">
        <v>24</v>
      </c>
      <c r="D744" t="str">
        <f>VLOOKUP(seguimiento[[#This Row],[idinstituciones]],instituciones[[idinstituciones]:[nombre]],2,)</f>
        <v>Hospital Sor Maria Ludovica de La Plata</v>
      </c>
      <c r="E744" s="2" t="s">
        <v>64</v>
      </c>
      <c r="F744" s="2" t="s">
        <v>58</v>
      </c>
      <c r="G744" s="2" t="s">
        <v>51</v>
      </c>
      <c r="H744" s="2" t="s">
        <v>36</v>
      </c>
      <c r="I744" s="2" t="s">
        <v>37</v>
      </c>
      <c r="J744" s="2" t="s">
        <v>35</v>
      </c>
      <c r="K744" s="2"/>
      <c r="L744" s="2" t="s">
        <v>39</v>
      </c>
      <c r="M744" s="2"/>
      <c r="N744" s="2"/>
      <c r="O744" s="2" t="s">
        <v>36</v>
      </c>
      <c r="P744" s="2" t="s">
        <v>36</v>
      </c>
      <c r="Q744" s="2" t="s">
        <v>34</v>
      </c>
      <c r="R744" s="2" t="s">
        <v>118</v>
      </c>
      <c r="S744" s="2" t="s">
        <v>37</v>
      </c>
      <c r="T744" s="2" t="s">
        <v>48</v>
      </c>
      <c r="U744" s="2" t="s">
        <v>45</v>
      </c>
      <c r="V744" s="2" t="s">
        <v>45</v>
      </c>
      <c r="W744" s="2" t="s">
        <v>49</v>
      </c>
      <c r="X744" s="2" t="s">
        <v>65</v>
      </c>
      <c r="Y744" s="2" t="s">
        <v>54</v>
      </c>
      <c r="Z744" s="2" t="s">
        <v>281</v>
      </c>
      <c r="AA744" s="2" t="s">
        <v>35</v>
      </c>
      <c r="AB744" s="2" t="s">
        <v>36</v>
      </c>
      <c r="AC744" s="2"/>
      <c r="AD744" s="2"/>
      <c r="AE744">
        <v>2049</v>
      </c>
      <c r="AF744" s="2" t="s">
        <v>35</v>
      </c>
      <c r="AG744" s="2" t="s">
        <v>49</v>
      </c>
      <c r="AH744" s="2">
        <v>1</v>
      </c>
      <c r="AI744" s="2" t="str">
        <f>VLOOKUP(seguimiento[[#This Row],[vitamiad]],vitaminad[[id]:[valor]],2,)</f>
        <v>No realizado</v>
      </c>
      <c r="AJ744" s="2" t="s">
        <v>46</v>
      </c>
      <c r="AK744" s="2" t="s">
        <v>45</v>
      </c>
    </row>
    <row r="745" spans="1:37" x14ac:dyDescent="0.3">
      <c r="A745">
        <v>384</v>
      </c>
      <c r="B745" s="1">
        <v>40809</v>
      </c>
      <c r="C745">
        <v>24</v>
      </c>
      <c r="D745" t="str">
        <f>VLOOKUP(seguimiento[[#This Row],[idinstituciones]],instituciones[[idinstituciones]:[nombre]],2,)</f>
        <v>Hospital Sor Maria Ludovica de La Plata</v>
      </c>
      <c r="E745" s="2" t="s">
        <v>33</v>
      </c>
      <c r="F745" s="2" t="s">
        <v>34</v>
      </c>
      <c r="G745" s="2" t="s">
        <v>55</v>
      </c>
      <c r="H745" s="2" t="s">
        <v>36</v>
      </c>
      <c r="I745" s="2" t="s">
        <v>37</v>
      </c>
      <c r="J745" s="2" t="s">
        <v>35</v>
      </c>
      <c r="K745" s="2"/>
      <c r="L745" s="2" t="s">
        <v>39</v>
      </c>
      <c r="M745" s="2"/>
      <c r="N745" s="2" t="s">
        <v>35</v>
      </c>
      <c r="O745" s="2" t="s">
        <v>36</v>
      </c>
      <c r="P745" s="2" t="s">
        <v>42</v>
      </c>
      <c r="Q745" s="2"/>
      <c r="R745" s="2" t="s">
        <v>40</v>
      </c>
      <c r="S745" s="2" t="s">
        <v>45</v>
      </c>
      <c r="T745" s="2" t="s">
        <v>45</v>
      </c>
      <c r="U745" s="2" t="s">
        <v>42</v>
      </c>
      <c r="V745" s="2" t="s">
        <v>42</v>
      </c>
      <c r="W745" s="2" t="s">
        <v>37</v>
      </c>
      <c r="X745" s="2" t="s">
        <v>65</v>
      </c>
      <c r="Y745" s="2" t="s">
        <v>54</v>
      </c>
      <c r="Z745" s="2" t="s">
        <v>281</v>
      </c>
      <c r="AA745" s="2" t="s">
        <v>35</v>
      </c>
      <c r="AB745" s="2" t="s">
        <v>36</v>
      </c>
      <c r="AC745" s="2"/>
      <c r="AD745" s="2"/>
      <c r="AE745">
        <v>1224</v>
      </c>
      <c r="AF745" s="2" t="s">
        <v>36</v>
      </c>
      <c r="AG745" s="2" t="s">
        <v>36</v>
      </c>
      <c r="AH745" s="2"/>
      <c r="AI745" s="2"/>
      <c r="AJ745" s="2" t="s">
        <v>36</v>
      </c>
      <c r="AK745" s="2" t="s">
        <v>36</v>
      </c>
    </row>
    <row r="746" spans="1:37" x14ac:dyDescent="0.3">
      <c r="A746">
        <v>384</v>
      </c>
      <c r="B746" s="1">
        <v>41199</v>
      </c>
      <c r="C746">
        <v>24</v>
      </c>
      <c r="D746" t="str">
        <f>VLOOKUP(seguimiento[[#This Row],[idinstituciones]],instituciones[[idinstituciones]:[nombre]],2,)</f>
        <v>Hospital Sor Maria Ludovica de La Plata</v>
      </c>
      <c r="E746" s="2" t="s">
        <v>33</v>
      </c>
      <c r="F746" s="2" t="s">
        <v>34</v>
      </c>
      <c r="G746" s="2" t="s">
        <v>59</v>
      </c>
      <c r="H746" s="2" t="s">
        <v>36</v>
      </c>
      <c r="I746" s="2" t="s">
        <v>37</v>
      </c>
      <c r="J746" s="2" t="s">
        <v>35</v>
      </c>
      <c r="K746" s="2" t="s">
        <v>78</v>
      </c>
      <c r="L746" s="2" t="s">
        <v>39</v>
      </c>
      <c r="M746" s="2"/>
      <c r="N746" s="2" t="s">
        <v>35</v>
      </c>
      <c r="O746" s="2" t="s">
        <v>36</v>
      </c>
      <c r="P746" s="2" t="s">
        <v>42</v>
      </c>
      <c r="Q746" s="2" t="s">
        <v>34</v>
      </c>
      <c r="R746" s="2" t="s">
        <v>40</v>
      </c>
      <c r="S746" s="2" t="s">
        <v>45</v>
      </c>
      <c r="T746" s="2" t="s">
        <v>49</v>
      </c>
      <c r="U746" s="2" t="s">
        <v>42</v>
      </c>
      <c r="V746" s="2" t="s">
        <v>42</v>
      </c>
      <c r="W746" s="2" t="s">
        <v>46</v>
      </c>
      <c r="X746" s="2" t="s">
        <v>65</v>
      </c>
      <c r="Y746" s="2" t="s">
        <v>47</v>
      </c>
      <c r="Z746" s="2" t="s">
        <v>281</v>
      </c>
      <c r="AA746" s="2" t="s">
        <v>35</v>
      </c>
      <c r="AB746" s="2" t="s">
        <v>36</v>
      </c>
      <c r="AC746" s="2"/>
      <c r="AD746" s="2"/>
      <c r="AE746">
        <v>1104</v>
      </c>
      <c r="AF746" s="2" t="s">
        <v>36</v>
      </c>
      <c r="AG746" s="2" t="s">
        <v>36</v>
      </c>
      <c r="AH746" s="2"/>
      <c r="AI746" s="2"/>
      <c r="AJ746" s="2" t="s">
        <v>36</v>
      </c>
      <c r="AK746" s="2" t="s">
        <v>36</v>
      </c>
    </row>
    <row r="747" spans="1:37" x14ac:dyDescent="0.3">
      <c r="A747">
        <v>384</v>
      </c>
      <c r="B747" s="1">
        <v>41638</v>
      </c>
      <c r="C747">
        <v>24</v>
      </c>
      <c r="D747" t="str">
        <f>VLOOKUP(seguimiento[[#This Row],[idinstituciones]],instituciones[[idinstituciones]:[nombre]],2,)</f>
        <v>Hospital Sor Maria Ludovica de La Plata</v>
      </c>
      <c r="E747" s="2" t="s">
        <v>33</v>
      </c>
      <c r="F747" s="2" t="s">
        <v>34</v>
      </c>
      <c r="G747" s="2" t="s">
        <v>35</v>
      </c>
      <c r="H747" s="2" t="s">
        <v>36</v>
      </c>
      <c r="I747" s="2" t="s">
        <v>37</v>
      </c>
      <c r="J747" s="2" t="s">
        <v>71</v>
      </c>
      <c r="K747" s="2" t="s">
        <v>78</v>
      </c>
      <c r="L747" s="2" t="s">
        <v>39</v>
      </c>
      <c r="M747" s="2" t="s">
        <v>70</v>
      </c>
      <c r="N747" s="2" t="s">
        <v>35</v>
      </c>
      <c r="O747" s="2" t="s">
        <v>36</v>
      </c>
      <c r="P747" s="2" t="s">
        <v>36</v>
      </c>
      <c r="Q747" s="2"/>
      <c r="R747" s="2" t="s">
        <v>40</v>
      </c>
      <c r="S747" s="2" t="s">
        <v>45</v>
      </c>
      <c r="T747" s="2" t="s">
        <v>45</v>
      </c>
      <c r="U747" s="2" t="s">
        <v>42</v>
      </c>
      <c r="V747" s="2" t="s">
        <v>36</v>
      </c>
      <c r="W747" s="2" t="s">
        <v>45</v>
      </c>
      <c r="X747" s="2" t="s">
        <v>65</v>
      </c>
      <c r="Y747" s="2" t="s">
        <v>47</v>
      </c>
      <c r="Z747" s="2" t="s">
        <v>281</v>
      </c>
      <c r="AA747" s="2" t="s">
        <v>35</v>
      </c>
      <c r="AB747" s="2" t="s">
        <v>36</v>
      </c>
      <c r="AC747" s="2"/>
      <c r="AD747" s="2"/>
      <c r="AE747">
        <v>601</v>
      </c>
      <c r="AF747" s="2" t="s">
        <v>36</v>
      </c>
      <c r="AG747" s="2" t="s">
        <v>36</v>
      </c>
      <c r="AH747" s="2"/>
      <c r="AI747" s="2"/>
      <c r="AJ747" s="2" t="s">
        <v>36</v>
      </c>
      <c r="AK747" s="2" t="s">
        <v>36</v>
      </c>
    </row>
    <row r="748" spans="1:37" x14ac:dyDescent="0.3">
      <c r="A748">
        <v>384</v>
      </c>
      <c r="B748" s="1">
        <v>42003</v>
      </c>
      <c r="C748">
        <v>24</v>
      </c>
      <c r="D748" t="str">
        <f>VLOOKUP(seguimiento[[#This Row],[idinstituciones]],instituciones[[idinstituciones]:[nombre]],2,)</f>
        <v>Hospital Sor Maria Ludovica de La Plata</v>
      </c>
      <c r="E748" s="2" t="s">
        <v>33</v>
      </c>
      <c r="F748" s="2" t="s">
        <v>34</v>
      </c>
      <c r="G748" s="2" t="s">
        <v>35</v>
      </c>
      <c r="H748" s="2" t="s">
        <v>36</v>
      </c>
      <c r="I748" s="2" t="s">
        <v>37</v>
      </c>
      <c r="J748" s="2" t="s">
        <v>71</v>
      </c>
      <c r="K748" s="2" t="s">
        <v>78</v>
      </c>
      <c r="L748" s="2" t="s">
        <v>39</v>
      </c>
      <c r="M748" s="2" t="s">
        <v>70</v>
      </c>
      <c r="N748" s="2" t="s">
        <v>35</v>
      </c>
      <c r="O748" s="2" t="s">
        <v>36</v>
      </c>
      <c r="P748" s="2" t="s">
        <v>36</v>
      </c>
      <c r="Q748" s="2" t="s">
        <v>34</v>
      </c>
      <c r="R748" s="2" t="s">
        <v>40</v>
      </c>
      <c r="S748" s="2" t="s">
        <v>45</v>
      </c>
      <c r="T748" s="2" t="s">
        <v>46</v>
      </c>
      <c r="U748" s="2" t="s">
        <v>45</v>
      </c>
      <c r="V748" s="2" t="s">
        <v>45</v>
      </c>
      <c r="W748" s="2" t="s">
        <v>46</v>
      </c>
      <c r="X748" s="2" t="s">
        <v>65</v>
      </c>
      <c r="Y748" s="2" t="s">
        <v>36</v>
      </c>
      <c r="Z748" s="2" t="s">
        <v>281</v>
      </c>
      <c r="AA748" s="2" t="s">
        <v>35</v>
      </c>
      <c r="AB748" s="2" t="s">
        <v>36</v>
      </c>
      <c r="AC748" s="2"/>
      <c r="AD748" s="2"/>
      <c r="AE748">
        <v>136</v>
      </c>
      <c r="AF748" s="2" t="s">
        <v>36</v>
      </c>
      <c r="AG748" s="2" t="s">
        <v>36</v>
      </c>
      <c r="AH748" s="2"/>
      <c r="AI748" s="2"/>
      <c r="AJ748" s="2" t="s">
        <v>36</v>
      </c>
      <c r="AK748" s="2" t="s">
        <v>36</v>
      </c>
    </row>
    <row r="749" spans="1:37" x14ac:dyDescent="0.3">
      <c r="A749">
        <v>384</v>
      </c>
      <c r="B749" s="1">
        <v>42248</v>
      </c>
      <c r="C749">
        <v>24</v>
      </c>
      <c r="D749" t="str">
        <f>VLOOKUP(seguimiento[[#This Row],[idinstituciones]],instituciones[[idinstituciones]:[nombre]],2,)</f>
        <v>Hospital Sor Maria Ludovica de La Plata</v>
      </c>
      <c r="E749" s="2" t="s">
        <v>64</v>
      </c>
      <c r="F749" s="2" t="s">
        <v>34</v>
      </c>
      <c r="G749" s="2" t="s">
        <v>55</v>
      </c>
      <c r="H749" s="2" t="s">
        <v>36</v>
      </c>
      <c r="I749" s="2" t="s">
        <v>37</v>
      </c>
      <c r="J749" s="2" t="s">
        <v>35</v>
      </c>
      <c r="K749" s="2"/>
      <c r="L749" s="2" t="s">
        <v>39</v>
      </c>
      <c r="M749" s="2"/>
      <c r="N749" s="2"/>
      <c r="O749" s="2" t="s">
        <v>36</v>
      </c>
      <c r="P749" s="2" t="s">
        <v>36</v>
      </c>
      <c r="Q749" s="2" t="s">
        <v>34</v>
      </c>
      <c r="R749" s="2" t="s">
        <v>118</v>
      </c>
      <c r="S749" s="2" t="s">
        <v>37</v>
      </c>
      <c r="T749" s="2" t="s">
        <v>36</v>
      </c>
      <c r="U749" s="2" t="s">
        <v>45</v>
      </c>
      <c r="V749" s="2" t="s">
        <v>45</v>
      </c>
      <c r="W749" s="2" t="s">
        <v>46</v>
      </c>
      <c r="X749" s="2" t="s">
        <v>65</v>
      </c>
      <c r="Y749" s="2" t="s">
        <v>56</v>
      </c>
      <c r="Z749" s="2" t="s">
        <v>281</v>
      </c>
      <c r="AA749" s="2" t="s">
        <v>35</v>
      </c>
      <c r="AB749" s="2" t="s">
        <v>36</v>
      </c>
      <c r="AC749" s="2"/>
      <c r="AD749" s="2"/>
      <c r="AE749">
        <v>2064</v>
      </c>
      <c r="AF749" s="2" t="s">
        <v>35</v>
      </c>
      <c r="AG749" s="2" t="s">
        <v>49</v>
      </c>
      <c r="AH749" s="2">
        <v>1</v>
      </c>
      <c r="AI749" s="2" t="str">
        <f>VLOOKUP(seguimiento[[#This Row],[vitamiad]],vitaminad[[id]:[valor]],2,)</f>
        <v>No realizado</v>
      </c>
      <c r="AJ749" s="2" t="s">
        <v>46</v>
      </c>
      <c r="AK749" s="2" t="s">
        <v>45</v>
      </c>
    </row>
    <row r="750" spans="1:37" x14ac:dyDescent="0.3">
      <c r="A750">
        <v>385</v>
      </c>
      <c r="B750" s="1">
        <v>40833</v>
      </c>
      <c r="C750">
        <v>24</v>
      </c>
      <c r="D750" t="str">
        <f>VLOOKUP(seguimiento[[#This Row],[idinstituciones]],instituciones[[idinstituciones]:[nombre]],2,)</f>
        <v>Hospital Sor Maria Ludovica de La Plata</v>
      </c>
      <c r="E750" s="2" t="s">
        <v>33</v>
      </c>
      <c r="F750" s="2" t="s">
        <v>34</v>
      </c>
      <c r="G750" s="2" t="s">
        <v>55</v>
      </c>
      <c r="H750" s="2" t="s">
        <v>36</v>
      </c>
      <c r="I750" s="2" t="s">
        <v>37</v>
      </c>
      <c r="J750" s="2" t="s">
        <v>71</v>
      </c>
      <c r="K750" s="2"/>
      <c r="L750" s="2" t="s">
        <v>39</v>
      </c>
      <c r="M750" s="2"/>
      <c r="N750" s="2" t="s">
        <v>35</v>
      </c>
      <c r="O750" s="2" t="s">
        <v>36</v>
      </c>
      <c r="P750" s="2" t="s">
        <v>42</v>
      </c>
      <c r="Q750" s="2"/>
      <c r="R750" s="2" t="s">
        <v>40</v>
      </c>
      <c r="S750" s="2" t="s">
        <v>45</v>
      </c>
      <c r="T750" s="2" t="s">
        <v>48</v>
      </c>
      <c r="U750" s="2" t="s">
        <v>45</v>
      </c>
      <c r="V750" s="2" t="s">
        <v>45</v>
      </c>
      <c r="W750" s="2" t="s">
        <v>49</v>
      </c>
      <c r="X750" s="2" t="s">
        <v>43</v>
      </c>
      <c r="Y750" s="2" t="s">
        <v>54</v>
      </c>
      <c r="Z750" s="2" t="s">
        <v>281</v>
      </c>
      <c r="AA750" s="2" t="s">
        <v>35</v>
      </c>
      <c r="AB750" s="2" t="s">
        <v>36</v>
      </c>
      <c r="AC750" s="2"/>
      <c r="AD750" s="2"/>
      <c r="AE750">
        <v>347</v>
      </c>
      <c r="AF750" s="2" t="s">
        <v>36</v>
      </c>
      <c r="AG750" s="2" t="s">
        <v>36</v>
      </c>
      <c r="AH750" s="2"/>
      <c r="AI750" s="2"/>
      <c r="AJ750" s="2" t="s">
        <v>36</v>
      </c>
      <c r="AK750" s="2" t="s">
        <v>36</v>
      </c>
    </row>
    <row r="751" spans="1:37" x14ac:dyDescent="0.3">
      <c r="A751">
        <v>385</v>
      </c>
      <c r="B751" s="1">
        <v>41230</v>
      </c>
      <c r="C751">
        <v>24</v>
      </c>
      <c r="D751" t="str">
        <f>VLOOKUP(seguimiento[[#This Row],[idinstituciones]],instituciones[[idinstituciones]:[nombre]],2,)</f>
        <v>Hospital Sor Maria Ludovica de La Plata</v>
      </c>
      <c r="E751" s="2" t="s">
        <v>33</v>
      </c>
      <c r="F751" s="2" t="s">
        <v>34</v>
      </c>
      <c r="G751" s="2" t="s">
        <v>35</v>
      </c>
      <c r="H751" s="2" t="s">
        <v>36</v>
      </c>
      <c r="I751" s="2" t="s">
        <v>45</v>
      </c>
      <c r="J751" s="2" t="s">
        <v>35</v>
      </c>
      <c r="K751" s="2" t="s">
        <v>78</v>
      </c>
      <c r="L751" s="2" t="s">
        <v>39</v>
      </c>
      <c r="M751" s="2"/>
      <c r="N751" s="2" t="s">
        <v>35</v>
      </c>
      <c r="O751" s="2" t="s">
        <v>36</v>
      </c>
      <c r="P751" s="2" t="s">
        <v>42</v>
      </c>
      <c r="Q751" s="2"/>
      <c r="R751" s="2" t="s">
        <v>40</v>
      </c>
      <c r="S751" s="2" t="s">
        <v>45</v>
      </c>
      <c r="T751" s="2" t="s">
        <v>37</v>
      </c>
      <c r="U751" s="2" t="s">
        <v>42</v>
      </c>
      <c r="V751" s="2" t="s">
        <v>42</v>
      </c>
      <c r="W751" s="2" t="s">
        <v>45</v>
      </c>
      <c r="X751" s="2" t="s">
        <v>43</v>
      </c>
      <c r="Y751" s="2" t="s">
        <v>47</v>
      </c>
      <c r="Z751" s="2" t="s">
        <v>281</v>
      </c>
      <c r="AA751" s="2" t="s">
        <v>35</v>
      </c>
      <c r="AB751" s="2" t="s">
        <v>36</v>
      </c>
      <c r="AC751" s="2"/>
      <c r="AD751" s="2"/>
      <c r="AE751">
        <v>1196</v>
      </c>
      <c r="AF751" s="2" t="s">
        <v>36</v>
      </c>
      <c r="AG751" s="2" t="s">
        <v>36</v>
      </c>
      <c r="AH751" s="2"/>
      <c r="AI751" s="2"/>
      <c r="AJ751" s="2" t="s">
        <v>36</v>
      </c>
      <c r="AK751" s="2" t="s">
        <v>36</v>
      </c>
    </row>
    <row r="752" spans="1:37" x14ac:dyDescent="0.3">
      <c r="A752">
        <v>385</v>
      </c>
      <c r="B752" s="1">
        <v>41638</v>
      </c>
      <c r="C752">
        <v>24</v>
      </c>
      <c r="D752" t="str">
        <f>VLOOKUP(seguimiento[[#This Row],[idinstituciones]],instituciones[[idinstituciones]:[nombre]],2,)</f>
        <v>Hospital Sor Maria Ludovica de La Plata</v>
      </c>
      <c r="E752" s="2" t="s">
        <v>33</v>
      </c>
      <c r="F752" s="2" t="s">
        <v>34</v>
      </c>
      <c r="G752" s="2" t="s">
        <v>35</v>
      </c>
      <c r="H752" s="2" t="s">
        <v>36</v>
      </c>
      <c r="I752" s="2" t="s">
        <v>37</v>
      </c>
      <c r="J752" s="2" t="s">
        <v>35</v>
      </c>
      <c r="K752" s="2" t="s">
        <v>61</v>
      </c>
      <c r="L752" s="2" t="s">
        <v>39</v>
      </c>
      <c r="M752" s="2" t="s">
        <v>70</v>
      </c>
      <c r="N752" s="2" t="s">
        <v>35</v>
      </c>
      <c r="O752" s="2" t="s">
        <v>36</v>
      </c>
      <c r="P752" s="2" t="s">
        <v>42</v>
      </c>
      <c r="Q752" s="2" t="s">
        <v>34</v>
      </c>
      <c r="R752" s="2" t="s">
        <v>40</v>
      </c>
      <c r="S752" s="2" t="s">
        <v>45</v>
      </c>
      <c r="T752" s="2" t="s">
        <v>46</v>
      </c>
      <c r="U752" s="2" t="s">
        <v>42</v>
      </c>
      <c r="V752" s="2" t="s">
        <v>36</v>
      </c>
      <c r="W752" s="2" t="s">
        <v>49</v>
      </c>
      <c r="X752" s="2" t="s">
        <v>43</v>
      </c>
      <c r="Y752" s="2" t="s">
        <v>36</v>
      </c>
      <c r="Z752" s="2" t="s">
        <v>281</v>
      </c>
      <c r="AA752" s="2" t="s">
        <v>35</v>
      </c>
      <c r="AB752" s="2" t="s">
        <v>36</v>
      </c>
      <c r="AC752" s="2"/>
      <c r="AD752" s="2"/>
      <c r="AE752">
        <v>1498</v>
      </c>
      <c r="AF752" s="2" t="s">
        <v>36</v>
      </c>
      <c r="AG752" s="2" t="s">
        <v>36</v>
      </c>
      <c r="AH752" s="2"/>
      <c r="AI752" s="2"/>
      <c r="AJ752" s="2" t="s">
        <v>36</v>
      </c>
      <c r="AK752" s="2" t="s">
        <v>36</v>
      </c>
    </row>
    <row r="753" spans="1:37" x14ac:dyDescent="0.3">
      <c r="A753">
        <v>385</v>
      </c>
      <c r="B753" s="1">
        <v>42003</v>
      </c>
      <c r="C753">
        <v>24</v>
      </c>
      <c r="D753" t="str">
        <f>VLOOKUP(seguimiento[[#This Row],[idinstituciones]],instituciones[[idinstituciones]:[nombre]],2,)</f>
        <v>Hospital Sor Maria Ludovica de La Plata</v>
      </c>
      <c r="E753" s="2" t="s">
        <v>33</v>
      </c>
      <c r="F753" s="2" t="s">
        <v>34</v>
      </c>
      <c r="G753" s="2" t="s">
        <v>55</v>
      </c>
      <c r="H753" s="2" t="s">
        <v>36</v>
      </c>
      <c r="I753" s="2" t="s">
        <v>37</v>
      </c>
      <c r="J753" s="2" t="s">
        <v>35</v>
      </c>
      <c r="K753" s="2" t="s">
        <v>61</v>
      </c>
      <c r="L753" s="2" t="s">
        <v>39</v>
      </c>
      <c r="M753" s="2"/>
      <c r="N753" s="2" t="s">
        <v>35</v>
      </c>
      <c r="O753" s="2" t="s">
        <v>36</v>
      </c>
      <c r="P753" s="2" t="s">
        <v>42</v>
      </c>
      <c r="Q753" s="2" t="s">
        <v>34</v>
      </c>
      <c r="R753" s="2" t="s">
        <v>40</v>
      </c>
      <c r="S753" s="2" t="s">
        <v>45</v>
      </c>
      <c r="T753" s="2" t="s">
        <v>48</v>
      </c>
      <c r="U753" s="2" t="s">
        <v>45</v>
      </c>
      <c r="V753" s="2" t="s">
        <v>45</v>
      </c>
      <c r="W753" s="2" t="s">
        <v>48</v>
      </c>
      <c r="X753" s="2" t="s">
        <v>65</v>
      </c>
      <c r="Y753" s="2" t="s">
        <v>36</v>
      </c>
      <c r="Z753" s="2" t="s">
        <v>281</v>
      </c>
      <c r="AA753" s="2" t="s">
        <v>35</v>
      </c>
      <c r="AB753" s="2" t="s">
        <v>36</v>
      </c>
      <c r="AC753" s="2"/>
      <c r="AD753" s="2"/>
      <c r="AE753">
        <v>888</v>
      </c>
      <c r="AF753" s="2" t="s">
        <v>36</v>
      </c>
      <c r="AG753" s="2" t="s">
        <v>36</v>
      </c>
      <c r="AH753" s="2"/>
      <c r="AI753" s="2"/>
      <c r="AJ753" s="2" t="s">
        <v>36</v>
      </c>
      <c r="AK753" s="2" t="s">
        <v>36</v>
      </c>
    </row>
    <row r="754" spans="1:37" x14ac:dyDescent="0.3">
      <c r="A754">
        <v>385</v>
      </c>
      <c r="B754" s="1">
        <v>42240</v>
      </c>
      <c r="C754">
        <v>24</v>
      </c>
      <c r="D754" t="str">
        <f>VLOOKUP(seguimiento[[#This Row],[idinstituciones]],instituciones[[idinstituciones]:[nombre]],2,)</f>
        <v>Hospital Sor Maria Ludovica de La Plata</v>
      </c>
      <c r="E754" s="2" t="s">
        <v>64</v>
      </c>
      <c r="F754" s="2" t="s">
        <v>34</v>
      </c>
      <c r="G754" s="2" t="s">
        <v>55</v>
      </c>
      <c r="H754" s="2" t="s">
        <v>36</v>
      </c>
      <c r="I754" s="2" t="s">
        <v>37</v>
      </c>
      <c r="J754" s="2" t="s">
        <v>35</v>
      </c>
      <c r="K754" s="2"/>
      <c r="L754" s="2" t="s">
        <v>39</v>
      </c>
      <c r="M754" s="2"/>
      <c r="N754" s="2"/>
      <c r="O754" s="2" t="s">
        <v>36</v>
      </c>
      <c r="P754" s="2" t="s">
        <v>36</v>
      </c>
      <c r="Q754" s="2" t="s">
        <v>34</v>
      </c>
      <c r="R754" s="2" t="s">
        <v>118</v>
      </c>
      <c r="S754" s="2" t="s">
        <v>45</v>
      </c>
      <c r="T754" s="2" t="s">
        <v>49</v>
      </c>
      <c r="U754" s="2" t="s">
        <v>45</v>
      </c>
      <c r="V754" s="2" t="s">
        <v>45</v>
      </c>
      <c r="W754" s="2" t="s">
        <v>49</v>
      </c>
      <c r="X754" s="2" t="s">
        <v>65</v>
      </c>
      <c r="Y754" s="2" t="s">
        <v>47</v>
      </c>
      <c r="Z754" s="2" t="s">
        <v>281</v>
      </c>
      <c r="AA754" s="2" t="s">
        <v>35</v>
      </c>
      <c r="AB754" s="2" t="s">
        <v>36</v>
      </c>
      <c r="AC754" s="2"/>
      <c r="AD754" s="2"/>
      <c r="AE754">
        <v>2028</v>
      </c>
      <c r="AF754" s="2" t="s">
        <v>35</v>
      </c>
      <c r="AG754" s="2" t="s">
        <v>49</v>
      </c>
      <c r="AH754" s="2">
        <v>1</v>
      </c>
      <c r="AI754" s="2" t="str">
        <f>VLOOKUP(seguimiento[[#This Row],[vitamiad]],vitaminad[[id]:[valor]],2,)</f>
        <v>No realizado</v>
      </c>
      <c r="AJ754" s="2" t="s">
        <v>46</v>
      </c>
      <c r="AK754" s="2" t="s">
        <v>45</v>
      </c>
    </row>
    <row r="755" spans="1:37" x14ac:dyDescent="0.3">
      <c r="A755">
        <v>386</v>
      </c>
      <c r="B755" s="1">
        <v>40799</v>
      </c>
      <c r="C755">
        <v>24</v>
      </c>
      <c r="D755" t="str">
        <f>VLOOKUP(seguimiento[[#This Row],[idinstituciones]],instituciones[[idinstituciones]:[nombre]],2,)</f>
        <v>Hospital Sor Maria Ludovica de La Plata</v>
      </c>
      <c r="E755" s="2" t="s">
        <v>64</v>
      </c>
      <c r="F755" s="2" t="s">
        <v>34</v>
      </c>
      <c r="G755" s="2" t="s">
        <v>51</v>
      </c>
      <c r="H755" s="2" t="s">
        <v>36</v>
      </c>
      <c r="I755" s="2" t="s">
        <v>37</v>
      </c>
      <c r="J755" s="2" t="s">
        <v>35</v>
      </c>
      <c r="K755" s="2" t="s">
        <v>63</v>
      </c>
      <c r="L755" s="2" t="s">
        <v>39</v>
      </c>
      <c r="M755" s="2"/>
      <c r="N755" s="2" t="s">
        <v>35</v>
      </c>
      <c r="O755" s="2" t="s">
        <v>36</v>
      </c>
      <c r="P755" s="2" t="s">
        <v>42</v>
      </c>
      <c r="Q755" s="2"/>
      <c r="R755" s="2" t="s">
        <v>40</v>
      </c>
      <c r="S755" s="2" t="s">
        <v>45</v>
      </c>
      <c r="T755" s="2" t="s">
        <v>46</v>
      </c>
      <c r="U755" s="2" t="s">
        <v>42</v>
      </c>
      <c r="V755" s="2" t="s">
        <v>42</v>
      </c>
      <c r="W755" s="2" t="s">
        <v>46</v>
      </c>
      <c r="X755" s="2" t="s">
        <v>43</v>
      </c>
      <c r="Y755" s="2" t="s">
        <v>54</v>
      </c>
      <c r="Z755" s="2" t="s">
        <v>281</v>
      </c>
      <c r="AA755" s="2" t="s">
        <v>35</v>
      </c>
      <c r="AB755" s="2" t="s">
        <v>36</v>
      </c>
      <c r="AC755" s="2"/>
      <c r="AD755" s="2"/>
      <c r="AE755">
        <v>1684</v>
      </c>
      <c r="AF755" s="2" t="s">
        <v>36</v>
      </c>
      <c r="AG755" s="2" t="s">
        <v>36</v>
      </c>
      <c r="AH755" s="2"/>
      <c r="AI755" s="2"/>
      <c r="AJ755" s="2" t="s">
        <v>36</v>
      </c>
      <c r="AK755" s="2" t="s">
        <v>36</v>
      </c>
    </row>
    <row r="756" spans="1:37" x14ac:dyDescent="0.3">
      <c r="A756">
        <v>386</v>
      </c>
      <c r="B756" s="1">
        <v>41222</v>
      </c>
      <c r="C756">
        <v>24</v>
      </c>
      <c r="D756" t="str">
        <f>VLOOKUP(seguimiento[[#This Row],[idinstituciones]],instituciones[[idinstituciones]:[nombre]],2,)</f>
        <v>Hospital Sor Maria Ludovica de La Plata</v>
      </c>
      <c r="E756" s="2" t="s">
        <v>64</v>
      </c>
      <c r="F756" s="2" t="s">
        <v>34</v>
      </c>
      <c r="G756" s="2" t="s">
        <v>51</v>
      </c>
      <c r="H756" s="2" t="s">
        <v>36</v>
      </c>
      <c r="I756" s="2" t="s">
        <v>37</v>
      </c>
      <c r="J756" s="2" t="s">
        <v>35</v>
      </c>
      <c r="K756" s="2" t="s">
        <v>78</v>
      </c>
      <c r="L756" s="2" t="s">
        <v>39</v>
      </c>
      <c r="M756" s="2"/>
      <c r="N756" s="2" t="s">
        <v>35</v>
      </c>
      <c r="O756" s="2" t="s">
        <v>36</v>
      </c>
      <c r="P756" s="2" t="s">
        <v>42</v>
      </c>
      <c r="Q756" s="2"/>
      <c r="R756" s="2" t="s">
        <v>40</v>
      </c>
      <c r="S756" s="2" t="s">
        <v>45</v>
      </c>
      <c r="T756" s="2" t="s">
        <v>48</v>
      </c>
      <c r="U756" s="2" t="s">
        <v>45</v>
      </c>
      <c r="V756" s="2" t="s">
        <v>45</v>
      </c>
      <c r="W756" s="2" t="s">
        <v>48</v>
      </c>
      <c r="X756" s="2" t="s">
        <v>43</v>
      </c>
      <c r="Y756" s="2" t="s">
        <v>54</v>
      </c>
      <c r="Z756" s="2" t="s">
        <v>281</v>
      </c>
      <c r="AA756" s="2" t="s">
        <v>35</v>
      </c>
      <c r="AB756" s="2" t="s">
        <v>36</v>
      </c>
      <c r="AC756" s="2"/>
      <c r="AD756" s="2"/>
      <c r="AE756">
        <v>794</v>
      </c>
      <c r="AF756" s="2" t="s">
        <v>36</v>
      </c>
      <c r="AG756" s="2" t="s">
        <v>36</v>
      </c>
      <c r="AH756" s="2"/>
      <c r="AI756" s="2"/>
      <c r="AJ756" s="2" t="s">
        <v>36</v>
      </c>
      <c r="AK756" s="2" t="s">
        <v>36</v>
      </c>
    </row>
    <row r="757" spans="1:37" x14ac:dyDescent="0.3">
      <c r="A757">
        <v>386</v>
      </c>
      <c r="B757" s="1">
        <v>41638</v>
      </c>
      <c r="C757">
        <v>24</v>
      </c>
      <c r="D757" t="str">
        <f>VLOOKUP(seguimiento[[#This Row],[idinstituciones]],instituciones[[idinstituciones]:[nombre]],2,)</f>
        <v>Hospital Sor Maria Ludovica de La Plata</v>
      </c>
      <c r="E757" s="2" t="s">
        <v>64</v>
      </c>
      <c r="F757" s="2" t="s">
        <v>58</v>
      </c>
      <c r="G757" s="2" t="s">
        <v>67</v>
      </c>
      <c r="H757" s="2" t="s">
        <v>36</v>
      </c>
      <c r="I757" s="2" t="s">
        <v>37</v>
      </c>
      <c r="J757" s="2" t="s">
        <v>35</v>
      </c>
      <c r="K757" s="2" t="s">
        <v>63</v>
      </c>
      <c r="L757" s="2" t="s">
        <v>39</v>
      </c>
      <c r="M757" s="2" t="s">
        <v>70</v>
      </c>
      <c r="N757" s="2" t="s">
        <v>35</v>
      </c>
      <c r="O757" s="2" t="s">
        <v>36</v>
      </c>
      <c r="P757" s="2" t="s">
        <v>42</v>
      </c>
      <c r="Q757" s="2" t="s">
        <v>77</v>
      </c>
      <c r="R757" s="2" t="s">
        <v>40</v>
      </c>
      <c r="S757" s="2" t="s">
        <v>45</v>
      </c>
      <c r="T757" s="2" t="s">
        <v>74</v>
      </c>
      <c r="U757" s="2" t="s">
        <v>49</v>
      </c>
      <c r="V757" s="2" t="s">
        <v>48</v>
      </c>
      <c r="W757" s="2" t="s">
        <v>41</v>
      </c>
      <c r="X757" s="2" t="s">
        <v>43</v>
      </c>
      <c r="Y757" s="2" t="s">
        <v>36</v>
      </c>
      <c r="Z757" s="2" t="s">
        <v>281</v>
      </c>
      <c r="AA757" s="2" t="s">
        <v>35</v>
      </c>
      <c r="AB757" s="2" t="s">
        <v>36</v>
      </c>
      <c r="AC757" s="2"/>
      <c r="AD757" s="2"/>
      <c r="AE757">
        <v>362</v>
      </c>
      <c r="AF757" s="2" t="s">
        <v>36</v>
      </c>
      <c r="AG757" s="2" t="s">
        <v>36</v>
      </c>
      <c r="AH757" s="2"/>
      <c r="AI757" s="2"/>
      <c r="AJ757" s="2" t="s">
        <v>36</v>
      </c>
      <c r="AK757" s="2" t="s">
        <v>36</v>
      </c>
    </row>
    <row r="758" spans="1:37" x14ac:dyDescent="0.3">
      <c r="A758">
        <v>386</v>
      </c>
      <c r="B758" s="1">
        <v>42003</v>
      </c>
      <c r="C758">
        <v>24</v>
      </c>
      <c r="D758" t="str">
        <f>VLOOKUP(seguimiento[[#This Row],[idinstituciones]],instituciones[[idinstituciones]:[nombre]],2,)</f>
        <v>Hospital Sor Maria Ludovica de La Plata</v>
      </c>
      <c r="E758" s="2" t="s">
        <v>64</v>
      </c>
      <c r="F758" s="2" t="s">
        <v>58</v>
      </c>
      <c r="G758" s="2" t="s">
        <v>67</v>
      </c>
      <c r="H758" s="2" t="s">
        <v>68</v>
      </c>
      <c r="I758" s="2" t="s">
        <v>36</v>
      </c>
      <c r="J758" s="2" t="s">
        <v>35</v>
      </c>
      <c r="K758" s="2" t="s">
        <v>63</v>
      </c>
      <c r="L758" s="2" t="s">
        <v>39</v>
      </c>
      <c r="M758" s="2"/>
      <c r="N758" s="2" t="s">
        <v>35</v>
      </c>
      <c r="O758" s="2" t="s">
        <v>36</v>
      </c>
      <c r="P758" s="2" t="s">
        <v>42</v>
      </c>
      <c r="Q758" s="2" t="s">
        <v>77</v>
      </c>
      <c r="R758" s="2" t="s">
        <v>40</v>
      </c>
      <c r="S758" s="2" t="s">
        <v>45</v>
      </c>
      <c r="T758" s="2" t="s">
        <v>74</v>
      </c>
      <c r="U758" s="2" t="s">
        <v>48</v>
      </c>
      <c r="V758" s="2" t="s">
        <v>48</v>
      </c>
      <c r="W758" s="2" t="s">
        <v>41</v>
      </c>
      <c r="X758" s="2" t="s">
        <v>43</v>
      </c>
      <c r="Y758" s="2" t="s">
        <v>36</v>
      </c>
      <c r="Z758" s="2" t="s">
        <v>281</v>
      </c>
      <c r="AA758" s="2" t="s">
        <v>35</v>
      </c>
      <c r="AB758" s="2" t="s">
        <v>36</v>
      </c>
      <c r="AC758" s="2"/>
      <c r="AD758" s="2"/>
      <c r="AE758">
        <v>889</v>
      </c>
      <c r="AF758" s="2" t="s">
        <v>36</v>
      </c>
      <c r="AG758" s="2" t="s">
        <v>36</v>
      </c>
      <c r="AH758" s="2"/>
      <c r="AI758" s="2"/>
      <c r="AJ758" s="2" t="s">
        <v>36</v>
      </c>
      <c r="AK758" s="2" t="s">
        <v>36</v>
      </c>
    </row>
    <row r="759" spans="1:37" x14ac:dyDescent="0.3">
      <c r="A759">
        <v>386</v>
      </c>
      <c r="B759" s="1">
        <v>42095</v>
      </c>
      <c r="C759">
        <v>24</v>
      </c>
      <c r="D759" t="str">
        <f>VLOOKUP(seguimiento[[#This Row],[idinstituciones]],instituciones[[idinstituciones]:[nombre]],2,)</f>
        <v>Hospital Sor Maria Ludovica de La Plata</v>
      </c>
      <c r="E759" s="2" t="s">
        <v>64</v>
      </c>
      <c r="F759" s="2" t="s">
        <v>58</v>
      </c>
      <c r="G759" s="2" t="s">
        <v>51</v>
      </c>
      <c r="H759" s="2" t="s">
        <v>36</v>
      </c>
      <c r="I759" s="2" t="s">
        <v>37</v>
      </c>
      <c r="J759" s="2" t="s">
        <v>35</v>
      </c>
      <c r="K759" s="2"/>
      <c r="L759" s="2" t="s">
        <v>39</v>
      </c>
      <c r="M759" s="2" t="s">
        <v>70</v>
      </c>
      <c r="N759" s="2" t="s">
        <v>35</v>
      </c>
      <c r="O759" s="2" t="s">
        <v>36</v>
      </c>
      <c r="P759" s="2" t="s">
        <v>36</v>
      </c>
      <c r="Q759" s="2"/>
      <c r="R759" s="2" t="s">
        <v>118</v>
      </c>
      <c r="S759" s="2" t="s">
        <v>37</v>
      </c>
      <c r="T759" s="2" t="s">
        <v>37</v>
      </c>
      <c r="U759" s="2" t="s">
        <v>45</v>
      </c>
      <c r="V759" s="2" t="s">
        <v>45</v>
      </c>
      <c r="W759" s="2" t="s">
        <v>37</v>
      </c>
      <c r="X759" s="2" t="s">
        <v>43</v>
      </c>
      <c r="Y759" s="2" t="s">
        <v>54</v>
      </c>
      <c r="Z759" s="2" t="s">
        <v>281</v>
      </c>
      <c r="AA759" s="2" t="s">
        <v>71</v>
      </c>
      <c r="AB759" s="2" t="s">
        <v>168</v>
      </c>
      <c r="AC759" s="2">
        <v>1</v>
      </c>
      <c r="AD759" s="2" t="str">
        <f>VLOOKUP(seguimiento[[#This Row],[causafallecimiento]],causafallecimiento[[id]:[valor]],2,)</f>
        <v>Respiratorios</v>
      </c>
      <c r="AE759">
        <v>2067</v>
      </c>
      <c r="AF759" s="2" t="s">
        <v>35</v>
      </c>
      <c r="AG759" s="2" t="s">
        <v>49</v>
      </c>
      <c r="AH759" s="2">
        <v>1</v>
      </c>
      <c r="AI759" s="2" t="str">
        <f>VLOOKUP(seguimiento[[#This Row],[vitamiad]],vitaminad[[id]:[valor]],2,)</f>
        <v>No realizado</v>
      </c>
      <c r="AJ759" s="2" t="s">
        <v>46</v>
      </c>
      <c r="AK759" s="2" t="s">
        <v>45</v>
      </c>
    </row>
    <row r="760" spans="1:37" x14ac:dyDescent="0.3">
      <c r="A760">
        <v>387</v>
      </c>
      <c r="B760" s="1">
        <v>40830</v>
      </c>
      <c r="C760">
        <v>24</v>
      </c>
      <c r="D760" t="str">
        <f>VLOOKUP(seguimiento[[#This Row],[idinstituciones]],instituciones[[idinstituciones]:[nombre]],2,)</f>
        <v>Hospital Sor Maria Ludovica de La Plata</v>
      </c>
      <c r="E760" s="2" t="s">
        <v>64</v>
      </c>
      <c r="F760" s="2" t="s">
        <v>34</v>
      </c>
      <c r="G760" s="2" t="s">
        <v>59</v>
      </c>
      <c r="H760" s="2" t="s">
        <v>36</v>
      </c>
      <c r="I760" s="2" t="s">
        <v>37</v>
      </c>
      <c r="J760" s="2" t="s">
        <v>35</v>
      </c>
      <c r="K760" s="2" t="s">
        <v>78</v>
      </c>
      <c r="L760" s="2" t="s">
        <v>39</v>
      </c>
      <c r="M760" s="2"/>
      <c r="N760" s="2" t="s">
        <v>35</v>
      </c>
      <c r="O760" s="2" t="s">
        <v>36</v>
      </c>
      <c r="P760" s="2" t="s">
        <v>42</v>
      </c>
      <c r="Q760" s="2"/>
      <c r="R760" s="2" t="s">
        <v>40</v>
      </c>
      <c r="S760" s="2" t="s">
        <v>37</v>
      </c>
      <c r="T760" s="2" t="s">
        <v>48</v>
      </c>
      <c r="U760" s="2" t="s">
        <v>42</v>
      </c>
      <c r="V760" s="2" t="s">
        <v>42</v>
      </c>
      <c r="W760" s="2" t="s">
        <v>37</v>
      </c>
      <c r="X760" s="2" t="s">
        <v>43</v>
      </c>
      <c r="Y760" s="2" t="s">
        <v>36</v>
      </c>
      <c r="Z760" s="2" t="s">
        <v>281</v>
      </c>
      <c r="AA760" s="2" t="s">
        <v>35</v>
      </c>
      <c r="AB760" s="2" t="s">
        <v>36</v>
      </c>
      <c r="AC760" s="2"/>
      <c r="AD760" s="2"/>
      <c r="AE760">
        <v>1414</v>
      </c>
      <c r="AF760" s="2" t="s">
        <v>36</v>
      </c>
      <c r="AG760" s="2" t="s">
        <v>36</v>
      </c>
      <c r="AH760" s="2"/>
      <c r="AI760" s="2"/>
      <c r="AJ760" s="2" t="s">
        <v>36</v>
      </c>
      <c r="AK760" s="2" t="s">
        <v>36</v>
      </c>
    </row>
    <row r="761" spans="1:37" x14ac:dyDescent="0.3">
      <c r="A761">
        <v>387</v>
      </c>
      <c r="B761" s="1">
        <v>41230</v>
      </c>
      <c r="C761">
        <v>24</v>
      </c>
      <c r="D761" t="str">
        <f>VLOOKUP(seguimiento[[#This Row],[idinstituciones]],instituciones[[idinstituciones]:[nombre]],2,)</f>
        <v>Hospital Sor Maria Ludovica de La Plata</v>
      </c>
      <c r="E761" s="2" t="s">
        <v>36</v>
      </c>
      <c r="F761" s="2" t="s">
        <v>34</v>
      </c>
      <c r="G761" s="2" t="s">
        <v>55</v>
      </c>
      <c r="H761" s="2" t="s">
        <v>36</v>
      </c>
      <c r="I761" s="2" t="s">
        <v>37</v>
      </c>
      <c r="J761" s="2" t="s">
        <v>35</v>
      </c>
      <c r="K761" s="2" t="s">
        <v>78</v>
      </c>
      <c r="L761" s="2" t="s">
        <v>39</v>
      </c>
      <c r="M761" s="2"/>
      <c r="N761" s="2" t="s">
        <v>35</v>
      </c>
      <c r="O761" s="2" t="s">
        <v>36</v>
      </c>
      <c r="P761" s="2" t="s">
        <v>42</v>
      </c>
      <c r="Q761" s="2"/>
      <c r="R761" s="2" t="s">
        <v>40</v>
      </c>
      <c r="S761" s="2" t="s">
        <v>45</v>
      </c>
      <c r="T761" s="2" t="s">
        <v>49</v>
      </c>
      <c r="U761" s="2" t="s">
        <v>42</v>
      </c>
      <c r="V761" s="2" t="s">
        <v>42</v>
      </c>
      <c r="W761" s="2" t="s">
        <v>46</v>
      </c>
      <c r="X761" s="2" t="s">
        <v>43</v>
      </c>
      <c r="Y761" s="2" t="s">
        <v>47</v>
      </c>
      <c r="Z761" s="2" t="s">
        <v>281</v>
      </c>
      <c r="AA761" s="2" t="s">
        <v>35</v>
      </c>
      <c r="AB761" s="2" t="s">
        <v>36</v>
      </c>
      <c r="AC761" s="2"/>
      <c r="AD761" s="2"/>
      <c r="AE761">
        <v>338</v>
      </c>
      <c r="AF761" s="2" t="s">
        <v>36</v>
      </c>
      <c r="AG761" s="2" t="s">
        <v>36</v>
      </c>
      <c r="AH761" s="2"/>
      <c r="AI761" s="2"/>
      <c r="AJ761" s="2" t="s">
        <v>36</v>
      </c>
      <c r="AK761" s="2" t="s">
        <v>36</v>
      </c>
    </row>
    <row r="762" spans="1:37" x14ac:dyDescent="0.3">
      <c r="A762">
        <v>387</v>
      </c>
      <c r="B762" s="1">
        <v>41620</v>
      </c>
      <c r="C762">
        <v>24</v>
      </c>
      <c r="D762" t="str">
        <f>VLOOKUP(seguimiento[[#This Row],[idinstituciones]],instituciones[[idinstituciones]:[nombre]],2,)</f>
        <v>Hospital Sor Maria Ludovica de La Plata</v>
      </c>
      <c r="E762" s="2" t="s">
        <v>33</v>
      </c>
      <c r="F762" s="2" t="s">
        <v>34</v>
      </c>
      <c r="G762" s="2" t="s">
        <v>55</v>
      </c>
      <c r="H762" s="2" t="s">
        <v>36</v>
      </c>
      <c r="I762" s="2" t="s">
        <v>37</v>
      </c>
      <c r="J762" s="2" t="s">
        <v>35</v>
      </c>
      <c r="K762" s="2" t="s">
        <v>78</v>
      </c>
      <c r="L762" s="2" t="s">
        <v>39</v>
      </c>
      <c r="M762" s="2"/>
      <c r="N762" s="2" t="s">
        <v>35</v>
      </c>
      <c r="O762" s="2" t="s">
        <v>36</v>
      </c>
      <c r="P762" s="2" t="s">
        <v>36</v>
      </c>
      <c r="Q762" s="2" t="s">
        <v>80</v>
      </c>
      <c r="R762" s="2" t="s">
        <v>40</v>
      </c>
      <c r="S762" s="2" t="s">
        <v>45</v>
      </c>
      <c r="T762" s="2" t="s">
        <v>41</v>
      </c>
      <c r="U762" s="2" t="s">
        <v>45</v>
      </c>
      <c r="V762" s="2" t="s">
        <v>45</v>
      </c>
      <c r="W762" s="2" t="s">
        <v>48</v>
      </c>
      <c r="X762" s="2" t="s">
        <v>65</v>
      </c>
      <c r="Y762" s="2" t="s">
        <v>47</v>
      </c>
      <c r="Z762" s="2" t="s">
        <v>281</v>
      </c>
      <c r="AA762" s="2" t="s">
        <v>35</v>
      </c>
      <c r="AB762" s="2" t="s">
        <v>36</v>
      </c>
      <c r="AC762" s="2"/>
      <c r="AD762" s="2"/>
      <c r="AE762">
        <v>807</v>
      </c>
      <c r="AF762" s="2" t="s">
        <v>36</v>
      </c>
      <c r="AG762" s="2" t="s">
        <v>36</v>
      </c>
      <c r="AH762" s="2"/>
      <c r="AI762" s="2"/>
      <c r="AJ762" s="2" t="s">
        <v>36</v>
      </c>
      <c r="AK762" s="2" t="s">
        <v>36</v>
      </c>
    </row>
    <row r="763" spans="1:37" x14ac:dyDescent="0.3">
      <c r="A763">
        <v>387</v>
      </c>
      <c r="B763" s="1">
        <v>41949</v>
      </c>
      <c r="C763">
        <v>24</v>
      </c>
      <c r="D763" t="str">
        <f>VLOOKUP(seguimiento[[#This Row],[idinstituciones]],instituciones[[idinstituciones]:[nombre]],2,)</f>
        <v>Hospital Sor Maria Ludovica de La Plata</v>
      </c>
      <c r="E763" s="2" t="s">
        <v>33</v>
      </c>
      <c r="F763" s="2" t="s">
        <v>34</v>
      </c>
      <c r="G763" s="2" t="s">
        <v>55</v>
      </c>
      <c r="H763" s="2" t="s">
        <v>36</v>
      </c>
      <c r="I763" s="2" t="s">
        <v>37</v>
      </c>
      <c r="J763" s="2" t="s">
        <v>35</v>
      </c>
      <c r="K763" s="2" t="s">
        <v>78</v>
      </c>
      <c r="L763" s="2" t="s">
        <v>39</v>
      </c>
      <c r="M763" s="2"/>
      <c r="N763" s="2" t="s">
        <v>35</v>
      </c>
      <c r="O763" s="2" t="s">
        <v>36</v>
      </c>
      <c r="P763" s="2" t="s">
        <v>36</v>
      </c>
      <c r="Q763" s="2"/>
      <c r="R763" s="2" t="s">
        <v>40</v>
      </c>
      <c r="S763" s="2" t="s">
        <v>45</v>
      </c>
      <c r="T763" s="2" t="s">
        <v>41</v>
      </c>
      <c r="U763" s="2" t="s">
        <v>45</v>
      </c>
      <c r="V763" s="2" t="s">
        <v>36</v>
      </c>
      <c r="W763" s="2" t="s">
        <v>41</v>
      </c>
      <c r="X763" s="2" t="s">
        <v>65</v>
      </c>
      <c r="Y763" s="2" t="s">
        <v>47</v>
      </c>
      <c r="Z763" s="2" t="s">
        <v>281</v>
      </c>
      <c r="AA763" s="2" t="s">
        <v>35</v>
      </c>
      <c r="AB763" s="2" t="s">
        <v>36</v>
      </c>
      <c r="AC763" s="2"/>
      <c r="AD763" s="2"/>
      <c r="AE763">
        <v>141</v>
      </c>
      <c r="AF763" s="2" t="s">
        <v>36</v>
      </c>
      <c r="AG763" s="2" t="s">
        <v>36</v>
      </c>
      <c r="AH763" s="2"/>
      <c r="AI763" s="2"/>
      <c r="AJ763" s="2" t="s">
        <v>36</v>
      </c>
      <c r="AK763" s="2" t="s">
        <v>36</v>
      </c>
    </row>
    <row r="764" spans="1:37" x14ac:dyDescent="0.3">
      <c r="A764">
        <v>388</v>
      </c>
      <c r="B764" s="1">
        <v>40870</v>
      </c>
      <c r="C764">
        <v>24</v>
      </c>
      <c r="D764" t="str">
        <f>VLOOKUP(seguimiento[[#This Row],[idinstituciones]],instituciones[[idinstituciones]:[nombre]],2,)</f>
        <v>Hospital Sor Maria Ludovica de La Plata</v>
      </c>
      <c r="E764" s="2" t="s">
        <v>64</v>
      </c>
      <c r="F764" s="2" t="s">
        <v>34</v>
      </c>
      <c r="G764" s="2" t="s">
        <v>59</v>
      </c>
      <c r="H764" s="2" t="s">
        <v>36</v>
      </c>
      <c r="I764" s="2" t="s">
        <v>37</v>
      </c>
      <c r="J764" s="2" t="s">
        <v>35</v>
      </c>
      <c r="K764" s="2" t="s">
        <v>78</v>
      </c>
      <c r="L764" s="2" t="s">
        <v>39</v>
      </c>
      <c r="M764" s="2"/>
      <c r="N764" s="2" t="s">
        <v>35</v>
      </c>
      <c r="O764" s="2" t="s">
        <v>36</v>
      </c>
      <c r="P764" s="2" t="s">
        <v>42</v>
      </c>
      <c r="Q764" s="2"/>
      <c r="R764" s="2" t="s">
        <v>40</v>
      </c>
      <c r="S764" s="2" t="s">
        <v>37</v>
      </c>
      <c r="T764" s="2" t="s">
        <v>37</v>
      </c>
      <c r="U764" s="2" t="s">
        <v>42</v>
      </c>
      <c r="V764" s="2" t="s">
        <v>42</v>
      </c>
      <c r="W764" s="2" t="s">
        <v>37</v>
      </c>
      <c r="X764" s="2" t="s">
        <v>65</v>
      </c>
      <c r="Y764" s="2" t="s">
        <v>54</v>
      </c>
      <c r="Z764" s="2" t="s">
        <v>281</v>
      </c>
      <c r="AA764" s="2" t="s">
        <v>35</v>
      </c>
      <c r="AB764" s="2" t="s">
        <v>36</v>
      </c>
      <c r="AC764" s="2"/>
      <c r="AD764" s="2"/>
      <c r="AE764">
        <v>1547</v>
      </c>
      <c r="AF764" s="2" t="s">
        <v>36</v>
      </c>
      <c r="AG764" s="2" t="s">
        <v>36</v>
      </c>
      <c r="AH764" s="2"/>
      <c r="AI764" s="2"/>
      <c r="AJ764" s="2" t="s">
        <v>36</v>
      </c>
      <c r="AK764" s="2" t="s">
        <v>36</v>
      </c>
    </row>
    <row r="765" spans="1:37" x14ac:dyDescent="0.3">
      <c r="A765">
        <v>388</v>
      </c>
      <c r="B765" s="1">
        <v>41224</v>
      </c>
      <c r="C765">
        <v>24</v>
      </c>
      <c r="D765" t="str">
        <f>VLOOKUP(seguimiento[[#This Row],[idinstituciones]],instituciones[[idinstituciones]:[nombre]],2,)</f>
        <v>Hospital Sor Maria Ludovica de La Plata</v>
      </c>
      <c r="E765" s="2" t="s">
        <v>64</v>
      </c>
      <c r="F765" s="2" t="s">
        <v>58</v>
      </c>
      <c r="G765" s="2" t="s">
        <v>67</v>
      </c>
      <c r="H765" s="2" t="s">
        <v>36</v>
      </c>
      <c r="I765" s="2" t="s">
        <v>45</v>
      </c>
      <c r="J765" s="2" t="s">
        <v>35</v>
      </c>
      <c r="K765" s="2" t="s">
        <v>38</v>
      </c>
      <c r="L765" s="2" t="s">
        <v>39</v>
      </c>
      <c r="M765" s="2"/>
      <c r="N765" s="2" t="s">
        <v>35</v>
      </c>
      <c r="O765" s="2" t="s">
        <v>36</v>
      </c>
      <c r="P765" s="2" t="s">
        <v>42</v>
      </c>
      <c r="Q765" s="2"/>
      <c r="R765" s="2" t="s">
        <v>40</v>
      </c>
      <c r="S765" s="2" t="s">
        <v>45</v>
      </c>
      <c r="T765" s="2" t="s">
        <v>45</v>
      </c>
      <c r="U765" s="2" t="s">
        <v>42</v>
      </c>
      <c r="V765" s="2" t="s">
        <v>42</v>
      </c>
      <c r="W765" s="2" t="s">
        <v>45</v>
      </c>
      <c r="X765" s="2" t="s">
        <v>65</v>
      </c>
      <c r="Y765" s="2" t="s">
        <v>54</v>
      </c>
      <c r="Z765" s="2" t="s">
        <v>281</v>
      </c>
      <c r="AA765" s="2" t="s">
        <v>35</v>
      </c>
      <c r="AB765" s="2" t="s">
        <v>36</v>
      </c>
      <c r="AC765" s="2"/>
      <c r="AD765" s="2"/>
      <c r="AE765">
        <v>938</v>
      </c>
      <c r="AF765" s="2" t="s">
        <v>36</v>
      </c>
      <c r="AG765" s="2" t="s">
        <v>36</v>
      </c>
      <c r="AH765" s="2"/>
      <c r="AI765" s="2"/>
      <c r="AJ765" s="2" t="s">
        <v>36</v>
      </c>
      <c r="AK765" s="2" t="s">
        <v>36</v>
      </c>
    </row>
    <row r="766" spans="1:37" x14ac:dyDescent="0.3">
      <c r="A766">
        <v>388</v>
      </c>
      <c r="B766" s="1">
        <v>41622</v>
      </c>
      <c r="C766">
        <v>24</v>
      </c>
      <c r="D766" t="str">
        <f>VLOOKUP(seguimiento[[#This Row],[idinstituciones]],instituciones[[idinstituciones]:[nombre]],2,)</f>
        <v>Hospital Sor Maria Ludovica de La Plata</v>
      </c>
      <c r="E766" s="2" t="s">
        <v>64</v>
      </c>
      <c r="F766" s="2" t="s">
        <v>34</v>
      </c>
      <c r="G766" s="2" t="s">
        <v>44</v>
      </c>
      <c r="H766" s="2" t="s">
        <v>36</v>
      </c>
      <c r="I766" s="2" t="s">
        <v>37</v>
      </c>
      <c r="J766" s="2" t="s">
        <v>35</v>
      </c>
      <c r="K766" s="2"/>
      <c r="L766" s="2" t="s">
        <v>39</v>
      </c>
      <c r="M766" s="2" t="s">
        <v>70</v>
      </c>
      <c r="N766" s="2" t="s">
        <v>35</v>
      </c>
      <c r="O766" s="2" t="s">
        <v>36</v>
      </c>
      <c r="P766" s="2" t="s">
        <v>36</v>
      </c>
      <c r="Q766" s="2"/>
      <c r="R766" s="2" t="s">
        <v>40</v>
      </c>
      <c r="S766" s="2" t="s">
        <v>45</v>
      </c>
      <c r="T766" s="2" t="s">
        <v>46</v>
      </c>
      <c r="U766" s="2" t="s">
        <v>45</v>
      </c>
      <c r="V766" s="2" t="s">
        <v>45</v>
      </c>
      <c r="W766" s="2" t="s">
        <v>49</v>
      </c>
      <c r="X766" s="2" t="s">
        <v>65</v>
      </c>
      <c r="Y766" s="2" t="s">
        <v>54</v>
      </c>
      <c r="Z766" s="2" t="s">
        <v>281</v>
      </c>
      <c r="AA766" s="2" t="s">
        <v>35</v>
      </c>
      <c r="AB766" s="2" t="s">
        <v>36</v>
      </c>
      <c r="AC766" s="2"/>
      <c r="AD766" s="2"/>
      <c r="AE766">
        <v>2771</v>
      </c>
      <c r="AF766" s="2" t="s">
        <v>35</v>
      </c>
      <c r="AG766" s="2" t="s">
        <v>49</v>
      </c>
      <c r="AH766" s="2">
        <v>1</v>
      </c>
      <c r="AI766" s="2" t="str">
        <f>VLOOKUP(seguimiento[[#This Row],[vitamiad]],vitaminad[[id]:[valor]],2,)</f>
        <v>No realizado</v>
      </c>
      <c r="AJ766" s="2" t="s">
        <v>46</v>
      </c>
      <c r="AK766" s="2" t="s">
        <v>45</v>
      </c>
    </row>
    <row r="767" spans="1:37" x14ac:dyDescent="0.3">
      <c r="A767">
        <v>388</v>
      </c>
      <c r="B767" s="1">
        <v>41935</v>
      </c>
      <c r="C767">
        <v>24</v>
      </c>
      <c r="D767" t="str">
        <f>VLOOKUP(seguimiento[[#This Row],[idinstituciones]],instituciones[[idinstituciones]:[nombre]],2,)</f>
        <v>Hospital Sor Maria Ludovica de La Plata</v>
      </c>
      <c r="E767" s="2" t="s">
        <v>64</v>
      </c>
      <c r="F767" s="2" t="s">
        <v>34</v>
      </c>
      <c r="G767" s="2" t="s">
        <v>44</v>
      </c>
      <c r="H767" s="2" t="s">
        <v>68</v>
      </c>
      <c r="I767" s="2" t="s">
        <v>37</v>
      </c>
      <c r="J767" s="2" t="s">
        <v>35</v>
      </c>
      <c r="K767" s="2"/>
      <c r="L767" s="2" t="s">
        <v>39</v>
      </c>
      <c r="M767" s="2" t="s">
        <v>70</v>
      </c>
      <c r="N767" s="2" t="s">
        <v>35</v>
      </c>
      <c r="O767" s="2" t="s">
        <v>36</v>
      </c>
      <c r="P767" s="2" t="s">
        <v>36</v>
      </c>
      <c r="Q767" s="2"/>
      <c r="R767" s="2" t="s">
        <v>118</v>
      </c>
      <c r="S767" s="2" t="s">
        <v>36</v>
      </c>
      <c r="T767" s="2" t="s">
        <v>37</v>
      </c>
      <c r="U767" s="2" t="s">
        <v>37</v>
      </c>
      <c r="V767" s="2" t="s">
        <v>37</v>
      </c>
      <c r="W767" s="2" t="s">
        <v>49</v>
      </c>
      <c r="X767" s="2" t="s">
        <v>36</v>
      </c>
      <c r="Y767" s="2" t="s">
        <v>54</v>
      </c>
      <c r="Z767" s="2" t="s">
        <v>281</v>
      </c>
      <c r="AA767" s="2" t="s">
        <v>71</v>
      </c>
      <c r="AB767" s="2" t="s">
        <v>210</v>
      </c>
      <c r="AC767" s="2">
        <v>1</v>
      </c>
      <c r="AD767" s="2" t="str">
        <f>VLOOKUP(seguimiento[[#This Row],[causafallecimiento]],causafallecimiento[[id]:[valor]],2,)</f>
        <v>Respiratorios</v>
      </c>
      <c r="AE767">
        <v>2772</v>
      </c>
      <c r="AF767" s="2" t="s">
        <v>35</v>
      </c>
      <c r="AG767" s="2" t="s">
        <v>49</v>
      </c>
      <c r="AH767" s="2">
        <v>1</v>
      </c>
      <c r="AI767" s="2" t="str">
        <f>VLOOKUP(seguimiento[[#This Row],[vitamiad]],vitaminad[[id]:[valor]],2,)</f>
        <v>No realizado</v>
      </c>
      <c r="AJ767" s="2" t="s">
        <v>46</v>
      </c>
      <c r="AK767" s="2" t="s">
        <v>45</v>
      </c>
    </row>
    <row r="768" spans="1:37" x14ac:dyDescent="0.3">
      <c r="A768">
        <v>389</v>
      </c>
      <c r="B768" s="1">
        <v>40862</v>
      </c>
      <c r="C768">
        <v>24</v>
      </c>
      <c r="D768" t="str">
        <f>VLOOKUP(seguimiento[[#This Row],[idinstituciones]],instituciones[[idinstituciones]:[nombre]],2,)</f>
        <v>Hospital Sor Maria Ludovica de La Plata</v>
      </c>
      <c r="E768" s="2" t="s">
        <v>64</v>
      </c>
      <c r="F768" s="2" t="s">
        <v>34</v>
      </c>
      <c r="G768" s="2" t="s">
        <v>67</v>
      </c>
      <c r="H768" s="2" t="s">
        <v>36</v>
      </c>
      <c r="I768" s="2" t="s">
        <v>37</v>
      </c>
      <c r="J768" s="2" t="s">
        <v>35</v>
      </c>
      <c r="K768" s="2" t="s">
        <v>61</v>
      </c>
      <c r="L768" s="2" t="s">
        <v>39</v>
      </c>
      <c r="M768" s="2"/>
      <c r="N768" s="2" t="s">
        <v>35</v>
      </c>
      <c r="O768" s="2" t="s">
        <v>36</v>
      </c>
      <c r="P768" s="2" t="s">
        <v>42</v>
      </c>
      <c r="Q768" s="2"/>
      <c r="R768" s="2" t="s">
        <v>40</v>
      </c>
      <c r="S768" s="2" t="s">
        <v>37</v>
      </c>
      <c r="T768" s="2" t="s">
        <v>49</v>
      </c>
      <c r="U768" s="2" t="s">
        <v>42</v>
      </c>
      <c r="V768" s="2" t="s">
        <v>42</v>
      </c>
      <c r="W768" s="2" t="s">
        <v>46</v>
      </c>
      <c r="X768" s="2" t="s">
        <v>65</v>
      </c>
      <c r="Y768" s="2" t="s">
        <v>54</v>
      </c>
      <c r="Z768" s="2" t="s">
        <v>281</v>
      </c>
      <c r="AA768" s="2" t="s">
        <v>35</v>
      </c>
      <c r="AB768" s="2" t="s">
        <v>36</v>
      </c>
      <c r="AC768" s="2"/>
      <c r="AD768" s="2"/>
      <c r="AE768">
        <v>1015</v>
      </c>
      <c r="AF768" s="2" t="s">
        <v>36</v>
      </c>
      <c r="AG768" s="2" t="s">
        <v>36</v>
      </c>
      <c r="AH768" s="2"/>
      <c r="AI768" s="2"/>
      <c r="AJ768" s="2" t="s">
        <v>36</v>
      </c>
      <c r="AK768" s="2" t="s">
        <v>36</v>
      </c>
    </row>
    <row r="769" spans="1:37" x14ac:dyDescent="0.3">
      <c r="A769">
        <v>389</v>
      </c>
      <c r="B769" s="1">
        <v>41255</v>
      </c>
      <c r="C769">
        <v>24</v>
      </c>
      <c r="D769" t="str">
        <f>VLOOKUP(seguimiento[[#This Row],[idinstituciones]],instituciones[[idinstituciones]:[nombre]],2,)</f>
        <v>Hospital Sor Maria Ludovica de La Plata</v>
      </c>
      <c r="E769" s="2" t="s">
        <v>64</v>
      </c>
      <c r="F769" s="2" t="s">
        <v>34</v>
      </c>
      <c r="G769" s="2" t="s">
        <v>59</v>
      </c>
      <c r="H769" s="2" t="s">
        <v>36</v>
      </c>
      <c r="I769" s="2" t="s">
        <v>37</v>
      </c>
      <c r="J769" s="2" t="s">
        <v>35</v>
      </c>
      <c r="K769" s="2"/>
      <c r="L769" s="2" t="s">
        <v>39</v>
      </c>
      <c r="M769" s="2" t="s">
        <v>70</v>
      </c>
      <c r="N769" s="2" t="s">
        <v>35</v>
      </c>
      <c r="O769" s="2" t="s">
        <v>36</v>
      </c>
      <c r="P769" s="2" t="s">
        <v>36</v>
      </c>
      <c r="Q769" s="2"/>
      <c r="R769" s="2" t="s">
        <v>118</v>
      </c>
      <c r="S769" s="2" t="s">
        <v>45</v>
      </c>
      <c r="T769" s="2" t="s">
        <v>46</v>
      </c>
      <c r="U769" s="2" t="s">
        <v>42</v>
      </c>
      <c r="V769" s="2" t="s">
        <v>42</v>
      </c>
      <c r="W769" s="2" t="s">
        <v>45</v>
      </c>
      <c r="X769" s="2" t="s">
        <v>65</v>
      </c>
      <c r="Y769" s="2" t="s">
        <v>54</v>
      </c>
      <c r="Z769" s="2" t="s">
        <v>281</v>
      </c>
      <c r="AA769" s="2" t="s">
        <v>35</v>
      </c>
      <c r="AB769" s="2" t="s">
        <v>36</v>
      </c>
      <c r="AC769" s="2"/>
      <c r="AD769" s="2"/>
      <c r="AE769">
        <v>2766</v>
      </c>
      <c r="AF769" s="2" t="s">
        <v>71</v>
      </c>
      <c r="AG769" s="2" t="s">
        <v>49</v>
      </c>
      <c r="AH769" s="2">
        <v>1</v>
      </c>
      <c r="AI769" s="2" t="str">
        <f>VLOOKUP(seguimiento[[#This Row],[vitamiad]],vitaminad[[id]:[valor]],2,)</f>
        <v>No realizado</v>
      </c>
      <c r="AJ769" s="2" t="s">
        <v>46</v>
      </c>
      <c r="AK769" s="2" t="s">
        <v>45</v>
      </c>
    </row>
    <row r="770" spans="1:37" x14ac:dyDescent="0.3">
      <c r="A770">
        <v>390</v>
      </c>
      <c r="B770" s="1">
        <v>40833</v>
      </c>
      <c r="C770">
        <v>24</v>
      </c>
      <c r="D770" t="str">
        <f>VLOOKUP(seguimiento[[#This Row],[idinstituciones]],instituciones[[idinstituciones]:[nombre]],2,)</f>
        <v>Hospital Sor Maria Ludovica de La Plata</v>
      </c>
      <c r="E770" s="2" t="s">
        <v>33</v>
      </c>
      <c r="F770" s="2" t="s">
        <v>34</v>
      </c>
      <c r="G770" s="2" t="s">
        <v>51</v>
      </c>
      <c r="H770" s="2" t="s">
        <v>36</v>
      </c>
      <c r="I770" s="2" t="s">
        <v>37</v>
      </c>
      <c r="J770" s="2" t="s">
        <v>35</v>
      </c>
      <c r="K770" s="2" t="s">
        <v>63</v>
      </c>
      <c r="L770" s="2" t="s">
        <v>39</v>
      </c>
      <c r="M770" s="2" t="s">
        <v>70</v>
      </c>
      <c r="N770" s="2" t="s">
        <v>35</v>
      </c>
      <c r="O770" s="2" t="s">
        <v>36</v>
      </c>
      <c r="P770" s="2" t="s">
        <v>42</v>
      </c>
      <c r="Q770" s="2"/>
      <c r="R770" s="2" t="s">
        <v>40</v>
      </c>
      <c r="S770" s="2" t="s">
        <v>37</v>
      </c>
      <c r="T770" s="2" t="s">
        <v>41</v>
      </c>
      <c r="U770" s="2" t="s">
        <v>45</v>
      </c>
      <c r="V770" s="2" t="s">
        <v>45</v>
      </c>
      <c r="W770" s="2" t="s">
        <v>37</v>
      </c>
      <c r="X770" s="2" t="s">
        <v>65</v>
      </c>
      <c r="Y770" s="2" t="s">
        <v>36</v>
      </c>
      <c r="Z770" s="2" t="s">
        <v>281</v>
      </c>
      <c r="AA770" s="2" t="s">
        <v>35</v>
      </c>
      <c r="AB770" s="2" t="s">
        <v>36</v>
      </c>
      <c r="AC770" s="2"/>
      <c r="AD770" s="2"/>
      <c r="AE770">
        <v>1131</v>
      </c>
      <c r="AF770" s="2" t="s">
        <v>36</v>
      </c>
      <c r="AG770" s="2" t="s">
        <v>36</v>
      </c>
      <c r="AH770" s="2"/>
      <c r="AI770" s="2"/>
      <c r="AJ770" s="2" t="s">
        <v>36</v>
      </c>
      <c r="AK770" s="2" t="s">
        <v>36</v>
      </c>
    </row>
    <row r="771" spans="1:37" x14ac:dyDescent="0.3">
      <c r="A771">
        <v>390</v>
      </c>
      <c r="B771" s="1">
        <v>41198</v>
      </c>
      <c r="C771">
        <v>24</v>
      </c>
      <c r="D771" t="str">
        <f>VLOOKUP(seguimiento[[#This Row],[idinstituciones]],instituciones[[idinstituciones]:[nombre]],2,)</f>
        <v>Hospital Sor Maria Ludovica de La Plata</v>
      </c>
      <c r="E771" s="2" t="s">
        <v>64</v>
      </c>
      <c r="F771" s="2" t="s">
        <v>34</v>
      </c>
      <c r="G771" s="2" t="s">
        <v>51</v>
      </c>
      <c r="H771" s="2" t="s">
        <v>36</v>
      </c>
      <c r="I771" s="2" t="s">
        <v>37</v>
      </c>
      <c r="J771" s="2" t="s">
        <v>35</v>
      </c>
      <c r="K771" s="2" t="s">
        <v>78</v>
      </c>
      <c r="L771" s="2" t="s">
        <v>39</v>
      </c>
      <c r="M771" s="2" t="s">
        <v>70</v>
      </c>
      <c r="N771" s="2" t="s">
        <v>35</v>
      </c>
      <c r="O771" s="2" t="s">
        <v>36</v>
      </c>
      <c r="P771" s="2" t="s">
        <v>42</v>
      </c>
      <c r="Q771" s="2" t="s">
        <v>77</v>
      </c>
      <c r="R771" s="2" t="s">
        <v>40</v>
      </c>
      <c r="S771" s="2" t="s">
        <v>45</v>
      </c>
      <c r="T771" s="2" t="s">
        <v>48</v>
      </c>
      <c r="U771" s="2" t="s">
        <v>37</v>
      </c>
      <c r="V771" s="2" t="s">
        <v>45</v>
      </c>
      <c r="W771" s="2" t="s">
        <v>48</v>
      </c>
      <c r="X771" s="2" t="s">
        <v>65</v>
      </c>
      <c r="Y771" s="2" t="s">
        <v>54</v>
      </c>
      <c r="Z771" s="2" t="s">
        <v>281</v>
      </c>
      <c r="AA771" s="2" t="s">
        <v>35</v>
      </c>
      <c r="AB771" s="2" t="s">
        <v>36</v>
      </c>
      <c r="AC771" s="2"/>
      <c r="AD771" s="2"/>
      <c r="AE771">
        <v>899</v>
      </c>
      <c r="AF771" s="2" t="s">
        <v>36</v>
      </c>
      <c r="AG771" s="2" t="s">
        <v>36</v>
      </c>
      <c r="AH771" s="2"/>
      <c r="AI771" s="2"/>
      <c r="AJ771" s="2" t="s">
        <v>36</v>
      </c>
      <c r="AK771" s="2" t="s">
        <v>36</v>
      </c>
    </row>
    <row r="772" spans="1:37" x14ac:dyDescent="0.3">
      <c r="A772">
        <v>390</v>
      </c>
      <c r="B772" s="1">
        <v>41600</v>
      </c>
      <c r="C772">
        <v>24</v>
      </c>
      <c r="D772" t="str">
        <f>VLOOKUP(seguimiento[[#This Row],[idinstituciones]],instituciones[[idinstituciones]:[nombre]],2,)</f>
        <v>Hospital Sor Maria Ludovica de La Plata</v>
      </c>
      <c r="E772" s="2" t="s">
        <v>64</v>
      </c>
      <c r="F772" s="2" t="s">
        <v>34</v>
      </c>
      <c r="G772" s="2" t="s">
        <v>51</v>
      </c>
      <c r="H772" s="2" t="s">
        <v>36</v>
      </c>
      <c r="I772" s="2" t="s">
        <v>37</v>
      </c>
      <c r="J772" s="2" t="s">
        <v>35</v>
      </c>
      <c r="K772" s="2"/>
      <c r="L772" s="2" t="s">
        <v>39</v>
      </c>
      <c r="M772" s="2" t="s">
        <v>70</v>
      </c>
      <c r="N772" s="2" t="s">
        <v>35</v>
      </c>
      <c r="O772" s="2" t="s">
        <v>36</v>
      </c>
      <c r="P772" s="2" t="s">
        <v>36</v>
      </c>
      <c r="Q772" s="2"/>
      <c r="R772" s="2" t="s">
        <v>118</v>
      </c>
      <c r="S772" s="2" t="s">
        <v>45</v>
      </c>
      <c r="T772" s="2" t="s">
        <v>49</v>
      </c>
      <c r="U772" s="2" t="s">
        <v>42</v>
      </c>
      <c r="V772" s="2" t="s">
        <v>42</v>
      </c>
      <c r="W772" s="2" t="s">
        <v>49</v>
      </c>
      <c r="X772" s="2" t="s">
        <v>65</v>
      </c>
      <c r="Y772" s="2" t="s">
        <v>54</v>
      </c>
      <c r="Z772" s="2" t="s">
        <v>281</v>
      </c>
      <c r="AA772" s="2" t="s">
        <v>35</v>
      </c>
      <c r="AB772" s="2" t="s">
        <v>36</v>
      </c>
      <c r="AC772" s="2"/>
      <c r="AD772" s="2"/>
      <c r="AE772">
        <v>2769</v>
      </c>
      <c r="AF772" s="2" t="s">
        <v>71</v>
      </c>
      <c r="AG772" s="2" t="s">
        <v>49</v>
      </c>
      <c r="AH772" s="2">
        <v>4</v>
      </c>
      <c r="AI772" s="2"/>
      <c r="AJ772" s="2" t="s">
        <v>46</v>
      </c>
      <c r="AK772" s="2" t="s">
        <v>49</v>
      </c>
    </row>
    <row r="773" spans="1:37" x14ac:dyDescent="0.3">
      <c r="A773">
        <v>390</v>
      </c>
      <c r="B773" s="1">
        <v>41653</v>
      </c>
      <c r="C773">
        <v>24</v>
      </c>
      <c r="D773" t="str">
        <f>VLOOKUP(seguimiento[[#This Row],[idinstituciones]],instituciones[[idinstituciones]:[nombre]],2,)</f>
        <v>Hospital Sor Maria Ludovica de La Plata</v>
      </c>
      <c r="E773" s="2" t="s">
        <v>64</v>
      </c>
      <c r="F773" s="2" t="s">
        <v>34</v>
      </c>
      <c r="G773" s="2" t="s">
        <v>51</v>
      </c>
      <c r="H773" s="2" t="s">
        <v>36</v>
      </c>
      <c r="I773" s="2" t="s">
        <v>37</v>
      </c>
      <c r="J773" s="2" t="s">
        <v>35</v>
      </c>
      <c r="K773" s="2"/>
      <c r="L773" s="2" t="s">
        <v>39</v>
      </c>
      <c r="M773" s="2" t="s">
        <v>70</v>
      </c>
      <c r="N773" s="2" t="s">
        <v>35</v>
      </c>
      <c r="O773" s="2" t="s">
        <v>36</v>
      </c>
      <c r="P773" s="2" t="s">
        <v>36</v>
      </c>
      <c r="Q773" s="2"/>
      <c r="R773" s="2" t="s">
        <v>118</v>
      </c>
      <c r="S773" s="2" t="s">
        <v>45</v>
      </c>
      <c r="T773" s="2" t="s">
        <v>45</v>
      </c>
      <c r="U773" s="2" t="s">
        <v>42</v>
      </c>
      <c r="V773" s="2" t="s">
        <v>42</v>
      </c>
      <c r="W773" s="2" t="s">
        <v>45</v>
      </c>
      <c r="X773" s="2" t="s">
        <v>65</v>
      </c>
      <c r="Y773" s="2" t="s">
        <v>54</v>
      </c>
      <c r="Z773" s="2" t="s">
        <v>281</v>
      </c>
      <c r="AA773" s="2" t="s">
        <v>35</v>
      </c>
      <c r="AB773" s="2" t="s">
        <v>36</v>
      </c>
      <c r="AC773" s="2"/>
      <c r="AD773" s="2"/>
      <c r="AE773">
        <v>2770</v>
      </c>
      <c r="AF773" s="2" t="s">
        <v>71</v>
      </c>
      <c r="AG773" s="2" t="s">
        <v>49</v>
      </c>
      <c r="AH773" s="2">
        <v>4</v>
      </c>
      <c r="AI773" s="2"/>
      <c r="AJ773" s="2" t="s">
        <v>46</v>
      </c>
      <c r="AK773" s="2" t="s">
        <v>49</v>
      </c>
    </row>
    <row r="774" spans="1:37" x14ac:dyDescent="0.3">
      <c r="A774">
        <v>391</v>
      </c>
      <c r="B774" s="1">
        <v>40739</v>
      </c>
      <c r="C774">
        <v>24</v>
      </c>
      <c r="D774" t="str">
        <f>VLOOKUP(seguimiento[[#This Row],[idinstituciones]],instituciones[[idinstituciones]:[nombre]],2,)</f>
        <v>Hospital Sor Maria Ludovica de La Plata</v>
      </c>
      <c r="E774" s="2" t="s">
        <v>33</v>
      </c>
      <c r="F774" s="2" t="s">
        <v>34</v>
      </c>
      <c r="G774" s="2" t="s">
        <v>35</v>
      </c>
      <c r="H774" s="2" t="s">
        <v>36</v>
      </c>
      <c r="I774" s="2" t="s">
        <v>45</v>
      </c>
      <c r="J774" s="2" t="s">
        <v>35</v>
      </c>
      <c r="K774" s="2"/>
      <c r="L774" s="2" t="s">
        <v>39</v>
      </c>
      <c r="M774" s="2"/>
      <c r="N774" s="2" t="s">
        <v>35</v>
      </c>
      <c r="O774" s="2" t="s">
        <v>36</v>
      </c>
      <c r="P774" s="2" t="s">
        <v>42</v>
      </c>
      <c r="Q774" s="2"/>
      <c r="R774" s="2" t="s">
        <v>40</v>
      </c>
      <c r="S774" s="2" t="s">
        <v>45</v>
      </c>
      <c r="T774" s="2" t="s">
        <v>48</v>
      </c>
      <c r="U774" s="2" t="s">
        <v>42</v>
      </c>
      <c r="V774" s="2" t="s">
        <v>42</v>
      </c>
      <c r="W774" s="2" t="s">
        <v>49</v>
      </c>
      <c r="X774" s="2" t="s">
        <v>43</v>
      </c>
      <c r="Y774" s="2" t="s">
        <v>36</v>
      </c>
      <c r="Z774" s="2" t="s">
        <v>281</v>
      </c>
      <c r="AA774" s="2" t="s">
        <v>35</v>
      </c>
      <c r="AB774" s="2" t="s">
        <v>36</v>
      </c>
      <c r="AC774" s="2"/>
      <c r="AD774" s="2"/>
      <c r="AE774">
        <v>1380</v>
      </c>
      <c r="AF774" s="2" t="s">
        <v>36</v>
      </c>
      <c r="AG774" s="2" t="s">
        <v>36</v>
      </c>
      <c r="AH774" s="2"/>
      <c r="AI774" s="2"/>
      <c r="AJ774" s="2" t="s">
        <v>36</v>
      </c>
      <c r="AK774" s="2" t="s">
        <v>36</v>
      </c>
    </row>
    <row r="775" spans="1:37" x14ac:dyDescent="0.3">
      <c r="A775">
        <v>391</v>
      </c>
      <c r="B775" s="1">
        <v>41191</v>
      </c>
      <c r="C775">
        <v>24</v>
      </c>
      <c r="D775" t="str">
        <f>VLOOKUP(seguimiento[[#This Row],[idinstituciones]],instituciones[[idinstituciones]:[nombre]],2,)</f>
        <v>Hospital Sor Maria Ludovica de La Plata</v>
      </c>
      <c r="E775" s="2" t="s">
        <v>33</v>
      </c>
      <c r="F775" s="2" t="s">
        <v>34</v>
      </c>
      <c r="G775" s="2" t="s">
        <v>36</v>
      </c>
      <c r="H775" s="2" t="s">
        <v>36</v>
      </c>
      <c r="I775" s="2" t="s">
        <v>45</v>
      </c>
      <c r="J775" s="2" t="s">
        <v>35</v>
      </c>
      <c r="K775" s="2" t="s">
        <v>38</v>
      </c>
      <c r="L775" s="2" t="s">
        <v>39</v>
      </c>
      <c r="M775" s="2"/>
      <c r="N775" s="2" t="s">
        <v>35</v>
      </c>
      <c r="O775" s="2" t="s">
        <v>36</v>
      </c>
      <c r="P775" s="2" t="s">
        <v>42</v>
      </c>
      <c r="Q775" s="2"/>
      <c r="R775" s="2" t="s">
        <v>40</v>
      </c>
      <c r="S775" s="2" t="s">
        <v>45</v>
      </c>
      <c r="T775" s="2" t="s">
        <v>46</v>
      </c>
      <c r="U775" s="2" t="s">
        <v>42</v>
      </c>
      <c r="V775" s="2" t="s">
        <v>42</v>
      </c>
      <c r="W775" s="2" t="s">
        <v>46</v>
      </c>
      <c r="X775" s="2" t="s">
        <v>65</v>
      </c>
      <c r="Y775" s="2" t="s">
        <v>47</v>
      </c>
      <c r="Z775" s="2" t="s">
        <v>281</v>
      </c>
      <c r="AA775" s="2" t="s">
        <v>35</v>
      </c>
      <c r="AB775" s="2" t="s">
        <v>36</v>
      </c>
      <c r="AC775" s="2"/>
      <c r="AD775" s="2"/>
      <c r="AE775">
        <v>756</v>
      </c>
      <c r="AF775" s="2" t="s">
        <v>36</v>
      </c>
      <c r="AG775" s="2" t="s">
        <v>36</v>
      </c>
      <c r="AH775" s="2"/>
      <c r="AI775" s="2"/>
      <c r="AJ775" s="2" t="s">
        <v>36</v>
      </c>
      <c r="AK775" s="2" t="s">
        <v>36</v>
      </c>
    </row>
    <row r="776" spans="1:37" x14ac:dyDescent="0.3">
      <c r="A776">
        <v>391</v>
      </c>
      <c r="B776" s="1">
        <v>41638</v>
      </c>
      <c r="C776">
        <v>24</v>
      </c>
      <c r="D776" t="str">
        <f>VLOOKUP(seguimiento[[#This Row],[idinstituciones]],instituciones[[idinstituciones]:[nombre]],2,)</f>
        <v>Hospital Sor Maria Ludovica de La Plata</v>
      </c>
      <c r="E776" s="2" t="s">
        <v>64</v>
      </c>
      <c r="F776" s="2" t="s">
        <v>58</v>
      </c>
      <c r="G776" s="2" t="s">
        <v>59</v>
      </c>
      <c r="H776" s="2" t="s">
        <v>36</v>
      </c>
      <c r="I776" s="2" t="s">
        <v>36</v>
      </c>
      <c r="J776" s="2" t="s">
        <v>36</v>
      </c>
      <c r="K776" s="2"/>
      <c r="L776" s="2" t="s">
        <v>36</v>
      </c>
      <c r="M776" s="2"/>
      <c r="N776" s="2"/>
      <c r="O776" s="2" t="s">
        <v>36</v>
      </c>
      <c r="P776" s="2" t="s">
        <v>36</v>
      </c>
      <c r="Q776" s="2" t="s">
        <v>34</v>
      </c>
      <c r="R776" s="2" t="s">
        <v>40</v>
      </c>
      <c r="S776" s="2" t="s">
        <v>45</v>
      </c>
      <c r="T776" s="2" t="s">
        <v>36</v>
      </c>
      <c r="U776" s="2" t="s">
        <v>36</v>
      </c>
      <c r="V776" s="2" t="s">
        <v>45</v>
      </c>
      <c r="W776" s="2" t="s">
        <v>49</v>
      </c>
      <c r="X776" s="2" t="s">
        <v>65</v>
      </c>
      <c r="Y776" s="2" t="s">
        <v>54</v>
      </c>
      <c r="Z776" s="2"/>
      <c r="AA776" s="2" t="s">
        <v>35</v>
      </c>
      <c r="AB776" s="2" t="s">
        <v>36</v>
      </c>
      <c r="AC776" s="2"/>
      <c r="AD776" s="2"/>
      <c r="AE776">
        <v>634</v>
      </c>
      <c r="AF776" s="2" t="s">
        <v>36</v>
      </c>
      <c r="AG776" s="2" t="s">
        <v>36</v>
      </c>
      <c r="AH776" s="2"/>
      <c r="AI776" s="2"/>
      <c r="AJ776" s="2" t="s">
        <v>36</v>
      </c>
      <c r="AK776" s="2" t="s">
        <v>36</v>
      </c>
    </row>
    <row r="777" spans="1:37" x14ac:dyDescent="0.3">
      <c r="A777">
        <v>391</v>
      </c>
      <c r="B777" s="1">
        <v>41638</v>
      </c>
      <c r="C777">
        <v>24</v>
      </c>
      <c r="D777" t="str">
        <f>VLOOKUP(seguimiento[[#This Row],[idinstituciones]],instituciones[[idinstituciones]:[nombre]],2,)</f>
        <v>Hospital Sor Maria Ludovica de La Plata</v>
      </c>
      <c r="E777" s="2" t="s">
        <v>64</v>
      </c>
      <c r="F777" s="2" t="s">
        <v>58</v>
      </c>
      <c r="G777" s="2" t="s">
        <v>59</v>
      </c>
      <c r="H777" s="2" t="s">
        <v>36</v>
      </c>
      <c r="I777" s="2" t="s">
        <v>36</v>
      </c>
      <c r="J777" s="2" t="s">
        <v>36</v>
      </c>
      <c r="K777" s="2"/>
      <c r="L777" s="2" t="s">
        <v>36</v>
      </c>
      <c r="M777" s="2"/>
      <c r="N777" s="2"/>
      <c r="O777" s="2" t="s">
        <v>36</v>
      </c>
      <c r="P777" s="2" t="s">
        <v>36</v>
      </c>
      <c r="Q777" s="2" t="s">
        <v>34</v>
      </c>
      <c r="R777" s="2" t="s">
        <v>40</v>
      </c>
      <c r="S777" s="2" t="s">
        <v>45</v>
      </c>
      <c r="T777" s="2" t="s">
        <v>36</v>
      </c>
      <c r="U777" s="2" t="s">
        <v>36</v>
      </c>
      <c r="V777" s="2" t="s">
        <v>45</v>
      </c>
      <c r="W777" s="2" t="s">
        <v>49</v>
      </c>
      <c r="X777" s="2" t="s">
        <v>65</v>
      </c>
      <c r="Y777" s="2" t="s">
        <v>54</v>
      </c>
      <c r="Z777" s="2"/>
      <c r="AA777" s="2" t="s">
        <v>35</v>
      </c>
      <c r="AB777" s="2" t="s">
        <v>36</v>
      </c>
      <c r="AC777" s="2"/>
      <c r="AD777" s="2"/>
      <c r="AE777">
        <v>816</v>
      </c>
      <c r="AF777" s="2" t="s">
        <v>36</v>
      </c>
      <c r="AG777" s="2" t="s">
        <v>36</v>
      </c>
      <c r="AH777" s="2"/>
      <c r="AI777" s="2"/>
      <c r="AJ777" s="2" t="s">
        <v>36</v>
      </c>
      <c r="AK777" s="2" t="s">
        <v>36</v>
      </c>
    </row>
    <row r="778" spans="1:37" x14ac:dyDescent="0.3">
      <c r="A778">
        <v>391</v>
      </c>
      <c r="B778" s="1">
        <v>41638</v>
      </c>
      <c r="C778">
        <v>24</v>
      </c>
      <c r="D778" t="str">
        <f>VLOOKUP(seguimiento[[#This Row],[idinstituciones]],instituciones[[idinstituciones]:[nombre]],2,)</f>
        <v>Hospital Sor Maria Ludovica de La Plata</v>
      </c>
      <c r="E778" s="2" t="s">
        <v>36</v>
      </c>
      <c r="F778" s="2" t="s">
        <v>36</v>
      </c>
      <c r="G778" s="2" t="s">
        <v>36</v>
      </c>
      <c r="H778" s="2" t="s">
        <v>36</v>
      </c>
      <c r="I778" s="2" t="s">
        <v>36</v>
      </c>
      <c r="J778" s="2" t="s">
        <v>35</v>
      </c>
      <c r="K778" s="2" t="s">
        <v>38</v>
      </c>
      <c r="L778" s="2" t="s">
        <v>39</v>
      </c>
      <c r="M778" s="2"/>
      <c r="N778" s="2"/>
      <c r="O778" s="2" t="s">
        <v>36</v>
      </c>
      <c r="P778" s="2" t="s">
        <v>42</v>
      </c>
      <c r="Q778" s="2"/>
      <c r="R778" s="2"/>
      <c r="S778" s="2" t="s">
        <v>36</v>
      </c>
      <c r="T778" s="2" t="s">
        <v>46</v>
      </c>
      <c r="U778" s="2" t="s">
        <v>45</v>
      </c>
      <c r="V778" s="2" t="s">
        <v>36</v>
      </c>
      <c r="W778" s="2" t="s">
        <v>36</v>
      </c>
      <c r="X778" s="2" t="s">
        <v>36</v>
      </c>
      <c r="Y778" s="2" t="s">
        <v>36</v>
      </c>
      <c r="Z778" s="2" t="s">
        <v>281</v>
      </c>
      <c r="AA778" s="2" t="s">
        <v>35</v>
      </c>
      <c r="AB778" s="2" t="s">
        <v>36</v>
      </c>
      <c r="AC778" s="2"/>
      <c r="AD778" s="2"/>
      <c r="AE778">
        <v>895</v>
      </c>
      <c r="AF778" s="2" t="s">
        <v>36</v>
      </c>
      <c r="AG778" s="2" t="s">
        <v>36</v>
      </c>
      <c r="AH778" s="2"/>
      <c r="AI778" s="2"/>
      <c r="AJ778" s="2" t="s">
        <v>36</v>
      </c>
      <c r="AK778" s="2" t="s">
        <v>36</v>
      </c>
    </row>
    <row r="779" spans="1:37" x14ac:dyDescent="0.3">
      <c r="A779">
        <v>391</v>
      </c>
      <c r="B779" s="1">
        <v>42003</v>
      </c>
      <c r="C779">
        <v>24</v>
      </c>
      <c r="D779" t="str">
        <f>VLOOKUP(seguimiento[[#This Row],[idinstituciones]],instituciones[[idinstituciones]:[nombre]],2,)</f>
        <v>Hospital Sor Maria Ludovica de La Plata</v>
      </c>
      <c r="E779" s="2" t="s">
        <v>64</v>
      </c>
      <c r="F779" s="2" t="s">
        <v>58</v>
      </c>
      <c r="G779" s="2" t="s">
        <v>51</v>
      </c>
      <c r="H779" s="2" t="s">
        <v>36</v>
      </c>
      <c r="I779" s="2" t="s">
        <v>45</v>
      </c>
      <c r="J779" s="2" t="s">
        <v>35</v>
      </c>
      <c r="K779" s="2" t="s">
        <v>38</v>
      </c>
      <c r="L779" s="2" t="s">
        <v>39</v>
      </c>
      <c r="M779" s="2"/>
      <c r="N779" s="2" t="s">
        <v>35</v>
      </c>
      <c r="O779" s="2" t="s">
        <v>36</v>
      </c>
      <c r="P779" s="2" t="s">
        <v>42</v>
      </c>
      <c r="Q779" s="2" t="s">
        <v>80</v>
      </c>
      <c r="R779" s="2" t="s">
        <v>40</v>
      </c>
      <c r="S779" s="2" t="s">
        <v>45</v>
      </c>
      <c r="T779" s="2" t="s">
        <v>41</v>
      </c>
      <c r="U779" s="2" t="s">
        <v>37</v>
      </c>
      <c r="V779" s="2" t="s">
        <v>37</v>
      </c>
      <c r="W779" s="2" t="s">
        <v>48</v>
      </c>
      <c r="X779" s="2" t="s">
        <v>43</v>
      </c>
      <c r="Y779" s="2" t="s">
        <v>36</v>
      </c>
      <c r="Z779" s="2" t="s">
        <v>281</v>
      </c>
      <c r="AA779" s="2" t="s">
        <v>35</v>
      </c>
      <c r="AB779" s="2" t="s">
        <v>36</v>
      </c>
      <c r="AC779" s="2"/>
      <c r="AD779" s="2"/>
      <c r="AE779">
        <v>428</v>
      </c>
      <c r="AF779" s="2" t="s">
        <v>36</v>
      </c>
      <c r="AG779" s="2" t="s">
        <v>36</v>
      </c>
      <c r="AH779" s="2"/>
      <c r="AI779" s="2"/>
      <c r="AJ779" s="2" t="s">
        <v>36</v>
      </c>
      <c r="AK779" s="2" t="s">
        <v>36</v>
      </c>
    </row>
    <row r="780" spans="1:37" x14ac:dyDescent="0.3">
      <c r="A780">
        <v>391</v>
      </c>
      <c r="B780" s="1">
        <v>42003</v>
      </c>
      <c r="C780">
        <v>24</v>
      </c>
      <c r="D780" t="str">
        <f>VLOOKUP(seguimiento[[#This Row],[idinstituciones]],instituciones[[idinstituciones]:[nombre]],2,)</f>
        <v>Hospital Sor Maria Ludovica de La Plata</v>
      </c>
      <c r="E780" s="2" t="s">
        <v>64</v>
      </c>
      <c r="F780" s="2" t="s">
        <v>58</v>
      </c>
      <c r="G780" s="2" t="s">
        <v>51</v>
      </c>
      <c r="H780" s="2" t="s">
        <v>36</v>
      </c>
      <c r="I780" s="2" t="s">
        <v>45</v>
      </c>
      <c r="J780" s="2" t="s">
        <v>35</v>
      </c>
      <c r="K780" s="2" t="s">
        <v>38</v>
      </c>
      <c r="L780" s="2" t="s">
        <v>39</v>
      </c>
      <c r="M780" s="2"/>
      <c r="N780" s="2" t="s">
        <v>35</v>
      </c>
      <c r="O780" s="2" t="s">
        <v>36</v>
      </c>
      <c r="P780" s="2" t="s">
        <v>42</v>
      </c>
      <c r="Q780" s="2" t="s">
        <v>80</v>
      </c>
      <c r="R780" s="2" t="s">
        <v>40</v>
      </c>
      <c r="S780" s="2" t="s">
        <v>45</v>
      </c>
      <c r="T780" s="2" t="s">
        <v>41</v>
      </c>
      <c r="U780" s="2" t="s">
        <v>37</v>
      </c>
      <c r="V780" s="2" t="s">
        <v>37</v>
      </c>
      <c r="W780" s="2" t="s">
        <v>48</v>
      </c>
      <c r="X780" s="2" t="s">
        <v>43</v>
      </c>
      <c r="Y780" s="2" t="s">
        <v>36</v>
      </c>
      <c r="Z780" s="2" t="s">
        <v>281</v>
      </c>
      <c r="AA780" s="2" t="s">
        <v>35</v>
      </c>
      <c r="AB780" s="2" t="s">
        <v>36</v>
      </c>
      <c r="AC780" s="2"/>
      <c r="AD780" s="2"/>
      <c r="AE780">
        <v>742</v>
      </c>
      <c r="AF780" s="2" t="s">
        <v>36</v>
      </c>
      <c r="AG780" s="2" t="s">
        <v>36</v>
      </c>
      <c r="AH780" s="2"/>
      <c r="AI780" s="2"/>
      <c r="AJ780" s="2" t="s">
        <v>36</v>
      </c>
      <c r="AK780" s="2" t="s">
        <v>36</v>
      </c>
    </row>
    <row r="781" spans="1:37" x14ac:dyDescent="0.3">
      <c r="A781">
        <v>391</v>
      </c>
      <c r="B781" s="1">
        <v>42248</v>
      </c>
      <c r="C781">
        <v>24</v>
      </c>
      <c r="D781" t="str">
        <f>VLOOKUP(seguimiento[[#This Row],[idinstituciones]],instituciones[[idinstituciones]:[nombre]],2,)</f>
        <v>Hospital Sor Maria Ludovica de La Plata</v>
      </c>
      <c r="E781" s="2" t="s">
        <v>64</v>
      </c>
      <c r="F781" s="2" t="s">
        <v>58</v>
      </c>
      <c r="G781" s="2" t="s">
        <v>51</v>
      </c>
      <c r="H781" s="2" t="s">
        <v>36</v>
      </c>
      <c r="I781" s="2" t="s">
        <v>37</v>
      </c>
      <c r="J781" s="2" t="s">
        <v>35</v>
      </c>
      <c r="K781" s="2"/>
      <c r="L781" s="2" t="s">
        <v>39</v>
      </c>
      <c r="M781" s="2"/>
      <c r="N781" s="2" t="s">
        <v>35</v>
      </c>
      <c r="O781" s="2" t="s">
        <v>36</v>
      </c>
      <c r="P781" s="2" t="s">
        <v>36</v>
      </c>
      <c r="Q781" s="2"/>
      <c r="R781" s="2" t="s">
        <v>118</v>
      </c>
      <c r="S781" s="2" t="s">
        <v>37</v>
      </c>
      <c r="T781" s="2" t="s">
        <v>49</v>
      </c>
      <c r="U781" s="2" t="s">
        <v>45</v>
      </c>
      <c r="V781" s="2" t="s">
        <v>45</v>
      </c>
      <c r="W781" s="2" t="s">
        <v>49</v>
      </c>
      <c r="X781" s="2" t="s">
        <v>65</v>
      </c>
      <c r="Y781" s="2" t="s">
        <v>54</v>
      </c>
      <c r="Z781" s="2" t="s">
        <v>281</v>
      </c>
      <c r="AA781" s="2" t="s">
        <v>35</v>
      </c>
      <c r="AB781" s="2" t="s">
        <v>36</v>
      </c>
      <c r="AC781" s="2"/>
      <c r="AD781" s="2"/>
      <c r="AE781">
        <v>2066</v>
      </c>
      <c r="AF781" s="2" t="s">
        <v>35</v>
      </c>
      <c r="AG781" s="2" t="s">
        <v>49</v>
      </c>
      <c r="AH781" s="2">
        <v>1</v>
      </c>
      <c r="AI781" s="2" t="str">
        <f>VLOOKUP(seguimiento[[#This Row],[vitamiad]],vitaminad[[id]:[valor]],2,)</f>
        <v>No realizado</v>
      </c>
      <c r="AJ781" s="2" t="s">
        <v>46</v>
      </c>
      <c r="AK781" s="2" t="s">
        <v>45</v>
      </c>
    </row>
    <row r="782" spans="1:37" x14ac:dyDescent="0.3">
      <c r="A782">
        <v>392</v>
      </c>
      <c r="B782" s="1">
        <v>40860</v>
      </c>
      <c r="C782">
        <v>24</v>
      </c>
      <c r="D782" t="str">
        <f>VLOOKUP(seguimiento[[#This Row],[idinstituciones]],instituciones[[idinstituciones]:[nombre]],2,)</f>
        <v>Hospital Sor Maria Ludovica de La Plata</v>
      </c>
      <c r="E782" s="2" t="s">
        <v>33</v>
      </c>
      <c r="F782" s="2" t="s">
        <v>34</v>
      </c>
      <c r="G782" s="2" t="s">
        <v>55</v>
      </c>
      <c r="H782" s="2" t="s">
        <v>36</v>
      </c>
      <c r="I782" s="2" t="s">
        <v>45</v>
      </c>
      <c r="J782" s="2" t="s">
        <v>35</v>
      </c>
      <c r="K782" s="2"/>
      <c r="L782" s="2" t="s">
        <v>39</v>
      </c>
      <c r="M782" s="2"/>
      <c r="N782" s="2" t="s">
        <v>35</v>
      </c>
      <c r="O782" s="2" t="s">
        <v>36</v>
      </c>
      <c r="P782" s="2" t="s">
        <v>42</v>
      </c>
      <c r="Q782" s="2"/>
      <c r="R782" s="2" t="s">
        <v>40</v>
      </c>
      <c r="S782" s="2" t="s">
        <v>45</v>
      </c>
      <c r="T782" s="2" t="s">
        <v>49</v>
      </c>
      <c r="U782" s="2" t="s">
        <v>42</v>
      </c>
      <c r="V782" s="2" t="s">
        <v>42</v>
      </c>
      <c r="W782" s="2" t="s">
        <v>49</v>
      </c>
      <c r="X782" s="2" t="s">
        <v>43</v>
      </c>
      <c r="Y782" s="2" t="s">
        <v>36</v>
      </c>
      <c r="Z782" s="2" t="s">
        <v>281</v>
      </c>
      <c r="AA782" s="2" t="s">
        <v>35</v>
      </c>
      <c r="AB782" s="2" t="s">
        <v>36</v>
      </c>
      <c r="AC782" s="2"/>
      <c r="AD782" s="2"/>
      <c r="AE782">
        <v>1281</v>
      </c>
      <c r="AF782" s="2" t="s">
        <v>36</v>
      </c>
      <c r="AG782" s="2" t="s">
        <v>36</v>
      </c>
      <c r="AH782" s="2"/>
      <c r="AI782" s="2"/>
      <c r="AJ782" s="2" t="s">
        <v>36</v>
      </c>
      <c r="AK782" s="2" t="s">
        <v>36</v>
      </c>
    </row>
    <row r="783" spans="1:37" x14ac:dyDescent="0.3">
      <c r="A783">
        <v>392</v>
      </c>
      <c r="B783" s="1">
        <v>41222</v>
      </c>
      <c r="C783">
        <v>24</v>
      </c>
      <c r="D783" t="str">
        <f>VLOOKUP(seguimiento[[#This Row],[idinstituciones]],instituciones[[idinstituciones]:[nombre]],2,)</f>
        <v>Hospital Sor Maria Ludovica de La Plata</v>
      </c>
      <c r="E783" s="2" t="s">
        <v>33</v>
      </c>
      <c r="F783" s="2" t="s">
        <v>34</v>
      </c>
      <c r="G783" s="2" t="s">
        <v>35</v>
      </c>
      <c r="H783" s="2" t="s">
        <v>36</v>
      </c>
      <c r="I783" s="2" t="s">
        <v>45</v>
      </c>
      <c r="J783" s="2" t="s">
        <v>35</v>
      </c>
      <c r="K783" s="2" t="s">
        <v>38</v>
      </c>
      <c r="L783" s="2" t="s">
        <v>39</v>
      </c>
      <c r="M783" s="2"/>
      <c r="N783" s="2" t="s">
        <v>35</v>
      </c>
      <c r="O783" s="2" t="s">
        <v>36</v>
      </c>
      <c r="P783" s="2" t="s">
        <v>42</v>
      </c>
      <c r="Q783" s="2" t="s">
        <v>34</v>
      </c>
      <c r="R783" s="2" t="s">
        <v>40</v>
      </c>
      <c r="S783" s="2" t="s">
        <v>45</v>
      </c>
      <c r="T783" s="2" t="s">
        <v>41</v>
      </c>
      <c r="U783" s="2" t="s">
        <v>42</v>
      </c>
      <c r="V783" s="2" t="s">
        <v>42</v>
      </c>
      <c r="W783" s="2" t="s">
        <v>41</v>
      </c>
      <c r="X783" s="2" t="s">
        <v>43</v>
      </c>
      <c r="Y783" s="2" t="s">
        <v>54</v>
      </c>
      <c r="Z783" s="2" t="s">
        <v>281</v>
      </c>
      <c r="AA783" s="2" t="s">
        <v>35</v>
      </c>
      <c r="AB783" s="2" t="s">
        <v>36</v>
      </c>
      <c r="AC783" s="2"/>
      <c r="AD783" s="2"/>
      <c r="AE783">
        <v>1531</v>
      </c>
      <c r="AF783" s="2" t="s">
        <v>36</v>
      </c>
      <c r="AG783" s="2" t="s">
        <v>36</v>
      </c>
      <c r="AH783" s="2"/>
      <c r="AI783" s="2"/>
      <c r="AJ783" s="2" t="s">
        <v>36</v>
      </c>
      <c r="AK783" s="2" t="s">
        <v>36</v>
      </c>
    </row>
    <row r="784" spans="1:37" x14ac:dyDescent="0.3">
      <c r="A784">
        <v>392</v>
      </c>
      <c r="B784" s="1">
        <v>42239</v>
      </c>
      <c r="C784">
        <v>24</v>
      </c>
      <c r="D784" t="str">
        <f>VLOOKUP(seguimiento[[#This Row],[idinstituciones]],instituciones[[idinstituciones]:[nombre]],2,)</f>
        <v>Hospital Sor Maria Ludovica de La Plata</v>
      </c>
      <c r="E784" s="2" t="s">
        <v>33</v>
      </c>
      <c r="F784" s="2" t="s">
        <v>34</v>
      </c>
      <c r="G784" s="2" t="s">
        <v>55</v>
      </c>
      <c r="H784" s="2" t="s">
        <v>36</v>
      </c>
      <c r="I784" s="2" t="s">
        <v>45</v>
      </c>
      <c r="J784" s="2" t="s">
        <v>35</v>
      </c>
      <c r="K784" s="2"/>
      <c r="L784" s="2" t="s">
        <v>39</v>
      </c>
      <c r="M784" s="2"/>
      <c r="N784" s="2" t="s">
        <v>35</v>
      </c>
      <c r="O784" s="2" t="s">
        <v>36</v>
      </c>
      <c r="P784" s="2" t="s">
        <v>36</v>
      </c>
      <c r="Q784" s="2" t="s">
        <v>34</v>
      </c>
      <c r="R784" s="2" t="s">
        <v>118</v>
      </c>
      <c r="S784" s="2" t="s">
        <v>45</v>
      </c>
      <c r="T784" s="2" t="s">
        <v>37</v>
      </c>
      <c r="U784" s="2" t="s">
        <v>42</v>
      </c>
      <c r="V784" s="2" t="s">
        <v>42</v>
      </c>
      <c r="W784" s="2" t="s">
        <v>37</v>
      </c>
      <c r="X784" s="2" t="s">
        <v>43</v>
      </c>
      <c r="Y784" s="2" t="s">
        <v>47</v>
      </c>
      <c r="Z784" s="2" t="s">
        <v>281</v>
      </c>
      <c r="AA784" s="2" t="s">
        <v>35</v>
      </c>
      <c r="AB784" s="2" t="s">
        <v>36</v>
      </c>
      <c r="AC784" s="2"/>
      <c r="AD784" s="2"/>
      <c r="AE784">
        <v>2010</v>
      </c>
      <c r="AF784" s="2" t="s">
        <v>35</v>
      </c>
      <c r="AG784" s="2" t="s">
        <v>49</v>
      </c>
      <c r="AH784" s="2">
        <v>1</v>
      </c>
      <c r="AI784" s="2" t="str">
        <f>VLOOKUP(seguimiento[[#This Row],[vitamiad]],vitaminad[[id]:[valor]],2,)</f>
        <v>No realizado</v>
      </c>
      <c r="AJ784" s="2" t="s">
        <v>37</v>
      </c>
      <c r="AK784" s="2" t="s">
        <v>45</v>
      </c>
    </row>
    <row r="785" spans="1:37" x14ac:dyDescent="0.3">
      <c r="A785">
        <v>392</v>
      </c>
      <c r="B785" s="1">
        <v>42642</v>
      </c>
      <c r="C785">
        <v>24</v>
      </c>
      <c r="D785" t="str">
        <f>VLOOKUP(seguimiento[[#This Row],[idinstituciones]],instituciones[[idinstituciones]:[nombre]],2,)</f>
        <v>Hospital Sor Maria Ludovica de La Plata</v>
      </c>
      <c r="E785" s="2" t="s">
        <v>33</v>
      </c>
      <c r="F785" s="2" t="s">
        <v>34</v>
      </c>
      <c r="G785" s="2" t="s">
        <v>55</v>
      </c>
      <c r="H785" s="2" t="s">
        <v>36</v>
      </c>
      <c r="I785" s="2" t="s">
        <v>45</v>
      </c>
      <c r="J785" s="2" t="s">
        <v>35</v>
      </c>
      <c r="K785" s="2"/>
      <c r="L785" s="2" t="s">
        <v>39</v>
      </c>
      <c r="M785" s="2"/>
      <c r="N785" s="2" t="s">
        <v>35</v>
      </c>
      <c r="O785" s="2" t="s">
        <v>36</v>
      </c>
      <c r="P785" s="2" t="s">
        <v>36</v>
      </c>
      <c r="Q785" s="2"/>
      <c r="R785" s="2" t="s">
        <v>118</v>
      </c>
      <c r="S785" s="2" t="s">
        <v>45</v>
      </c>
      <c r="T785" s="2" t="s">
        <v>46</v>
      </c>
      <c r="U785" s="2" t="s">
        <v>42</v>
      </c>
      <c r="V785" s="2" t="s">
        <v>42</v>
      </c>
      <c r="W785" s="2" t="s">
        <v>37</v>
      </c>
      <c r="X785" s="2" t="s">
        <v>65</v>
      </c>
      <c r="Y785" s="2" t="s">
        <v>54</v>
      </c>
      <c r="Z785" s="2" t="s">
        <v>281</v>
      </c>
      <c r="AA785" s="2" t="s">
        <v>35</v>
      </c>
      <c r="AB785" s="2" t="s">
        <v>36</v>
      </c>
      <c r="AC785" s="2"/>
      <c r="AD785" s="2"/>
      <c r="AE785">
        <v>2411</v>
      </c>
      <c r="AF785" s="2" t="s">
        <v>35</v>
      </c>
      <c r="AG785" s="2" t="s">
        <v>49</v>
      </c>
      <c r="AH785" s="2">
        <v>1</v>
      </c>
      <c r="AI785" s="2" t="str">
        <f>VLOOKUP(seguimiento[[#This Row],[vitamiad]],vitaminad[[id]:[valor]],2,)</f>
        <v>No realizado</v>
      </c>
      <c r="AJ785" s="2" t="s">
        <v>37</v>
      </c>
      <c r="AK785" s="2" t="s">
        <v>45</v>
      </c>
    </row>
    <row r="786" spans="1:37" x14ac:dyDescent="0.3">
      <c r="A786">
        <v>392</v>
      </c>
      <c r="B786" s="1">
        <v>43083</v>
      </c>
      <c r="C786">
        <v>24</v>
      </c>
      <c r="D786" t="str">
        <f>VLOOKUP(seguimiento[[#This Row],[idinstituciones]],instituciones[[idinstituciones]:[nombre]],2,)</f>
        <v>Hospital Sor Maria Ludovica de La Plata</v>
      </c>
      <c r="E786" s="2" t="s">
        <v>64</v>
      </c>
      <c r="F786" s="2" t="s">
        <v>34</v>
      </c>
      <c r="G786" s="2" t="s">
        <v>55</v>
      </c>
      <c r="H786" s="2" t="s">
        <v>36</v>
      </c>
      <c r="I786" s="2" t="s">
        <v>45</v>
      </c>
      <c r="J786" s="2" t="s">
        <v>35</v>
      </c>
      <c r="K786" s="2"/>
      <c r="L786" s="2" t="s">
        <v>39</v>
      </c>
      <c r="M786" s="2"/>
      <c r="N786" s="2" t="s">
        <v>35</v>
      </c>
      <c r="O786" s="2" t="s">
        <v>36</v>
      </c>
      <c r="P786" s="2" t="s">
        <v>36</v>
      </c>
      <c r="Q786" s="2"/>
      <c r="R786" s="2" t="s">
        <v>40</v>
      </c>
      <c r="S786" s="2" t="s">
        <v>37</v>
      </c>
      <c r="T786" s="2" t="s">
        <v>49</v>
      </c>
      <c r="U786" s="2" t="s">
        <v>42</v>
      </c>
      <c r="V786" s="2" t="s">
        <v>42</v>
      </c>
      <c r="W786" s="2" t="s">
        <v>46</v>
      </c>
      <c r="X786" s="2" t="s">
        <v>43</v>
      </c>
      <c r="Y786" s="2" t="s">
        <v>56</v>
      </c>
      <c r="Z786" s="2" t="s">
        <v>281</v>
      </c>
      <c r="AA786" s="2" t="s">
        <v>35</v>
      </c>
      <c r="AB786" s="2" t="s">
        <v>36</v>
      </c>
      <c r="AC786" s="2"/>
      <c r="AD786" s="2"/>
      <c r="AE786">
        <v>2653</v>
      </c>
      <c r="AF786" s="2" t="s">
        <v>35</v>
      </c>
      <c r="AG786" s="2" t="s">
        <v>49</v>
      </c>
      <c r="AH786" s="2">
        <v>3</v>
      </c>
      <c r="AI786" s="2" t="str">
        <f>VLOOKUP(seguimiento[[#This Row],[vitamiad]],vitaminad[[id]:[valor]],2,)</f>
        <v>Bajo</v>
      </c>
      <c r="AJ786" s="2" t="s">
        <v>37</v>
      </c>
      <c r="AK786" s="2" t="s">
        <v>45</v>
      </c>
    </row>
    <row r="787" spans="1:37" x14ac:dyDescent="0.3">
      <c r="A787">
        <v>392</v>
      </c>
      <c r="B787" s="1">
        <v>43250</v>
      </c>
      <c r="C787">
        <v>24</v>
      </c>
      <c r="D787" t="str">
        <f>VLOOKUP(seguimiento[[#This Row],[idinstituciones]],instituciones[[idinstituciones]:[nombre]],2,)</f>
        <v>Hospital Sor Maria Ludovica de La Plata</v>
      </c>
      <c r="E787" s="2" t="s">
        <v>64</v>
      </c>
      <c r="F787" s="2" t="s">
        <v>34</v>
      </c>
      <c r="G787" s="2" t="s">
        <v>55</v>
      </c>
      <c r="H787" s="2" t="s">
        <v>36</v>
      </c>
      <c r="I787" s="2" t="s">
        <v>45</v>
      </c>
      <c r="J787" s="2" t="s">
        <v>35</v>
      </c>
      <c r="K787" s="2"/>
      <c r="L787" s="2" t="s">
        <v>39</v>
      </c>
      <c r="M787" s="2"/>
      <c r="N787" s="2" t="s">
        <v>35</v>
      </c>
      <c r="O787" s="2" t="s">
        <v>36</v>
      </c>
      <c r="P787" s="2" t="s">
        <v>36</v>
      </c>
      <c r="Q787" s="2"/>
      <c r="R787" s="2" t="s">
        <v>118</v>
      </c>
      <c r="S787" s="2" t="s">
        <v>45</v>
      </c>
      <c r="T787" s="2" t="s">
        <v>49</v>
      </c>
      <c r="U787" s="2" t="s">
        <v>42</v>
      </c>
      <c r="V787" s="2" t="s">
        <v>42</v>
      </c>
      <c r="W787" s="2" t="s">
        <v>37</v>
      </c>
      <c r="X787" s="2" t="s">
        <v>65</v>
      </c>
      <c r="Y787" s="2" t="s">
        <v>47</v>
      </c>
      <c r="Z787" s="2" t="s">
        <v>281</v>
      </c>
      <c r="AA787" s="2" t="s">
        <v>35</v>
      </c>
      <c r="AB787" s="2" t="s">
        <v>36</v>
      </c>
      <c r="AC787" s="2"/>
      <c r="AD787" s="2"/>
      <c r="AE787">
        <v>3228</v>
      </c>
      <c r="AF787" s="2" t="s">
        <v>35</v>
      </c>
      <c r="AG787" s="2" t="s">
        <v>45</v>
      </c>
      <c r="AH787" s="2">
        <v>3</v>
      </c>
      <c r="AI787" s="2" t="str">
        <f>VLOOKUP(seguimiento[[#This Row],[vitamiad]],vitaminad[[id]:[valor]],2,)</f>
        <v>Bajo</v>
      </c>
      <c r="AJ787" s="2" t="s">
        <v>37</v>
      </c>
      <c r="AK787" s="2" t="s">
        <v>45</v>
      </c>
    </row>
    <row r="788" spans="1:37" x14ac:dyDescent="0.3">
      <c r="A788">
        <v>392</v>
      </c>
      <c r="B788" s="1">
        <v>43815</v>
      </c>
      <c r="C788">
        <v>24</v>
      </c>
      <c r="D788" t="str">
        <f>VLOOKUP(seguimiento[[#This Row],[idinstituciones]],instituciones[[idinstituciones]:[nombre]],2,)</f>
        <v>Hospital Sor Maria Ludovica de La Plata</v>
      </c>
      <c r="E788" s="2" t="s">
        <v>64</v>
      </c>
      <c r="F788" s="2" t="s">
        <v>34</v>
      </c>
      <c r="G788" s="2" t="s">
        <v>59</v>
      </c>
      <c r="H788" s="2" t="s">
        <v>36</v>
      </c>
      <c r="I788" s="2" t="s">
        <v>37</v>
      </c>
      <c r="J788" s="2" t="s">
        <v>35</v>
      </c>
      <c r="K788" s="2"/>
      <c r="L788" s="2" t="s">
        <v>39</v>
      </c>
      <c r="M788" s="2"/>
      <c r="N788" s="2" t="s">
        <v>35</v>
      </c>
      <c r="O788" s="2" t="s">
        <v>36</v>
      </c>
      <c r="P788" s="2" t="s">
        <v>36</v>
      </c>
      <c r="Q788" s="2" t="s">
        <v>34</v>
      </c>
      <c r="R788" s="2" t="s">
        <v>40</v>
      </c>
      <c r="S788" s="2" t="s">
        <v>45</v>
      </c>
      <c r="T788" s="2" t="s">
        <v>41</v>
      </c>
      <c r="U788" s="2" t="s">
        <v>45</v>
      </c>
      <c r="V788" s="2" t="s">
        <v>45</v>
      </c>
      <c r="W788" s="2" t="s">
        <v>37</v>
      </c>
      <c r="X788" s="2" t="s">
        <v>65</v>
      </c>
      <c r="Y788" s="2" t="s">
        <v>47</v>
      </c>
      <c r="Z788" s="2" t="s">
        <v>281</v>
      </c>
      <c r="AA788" s="2" t="s">
        <v>35</v>
      </c>
      <c r="AB788" s="2" t="s">
        <v>36</v>
      </c>
      <c r="AC788" s="2"/>
      <c r="AD788" s="2"/>
      <c r="AE788">
        <v>3207</v>
      </c>
      <c r="AF788" s="2" t="s">
        <v>35</v>
      </c>
      <c r="AG788" s="2" t="s">
        <v>36</v>
      </c>
      <c r="AH788" s="2">
        <v>3</v>
      </c>
      <c r="AI788" s="2" t="str">
        <f>VLOOKUP(seguimiento[[#This Row],[vitamiad]],vitaminad[[id]:[valor]],2,)</f>
        <v>Bajo</v>
      </c>
      <c r="AJ788" s="2" t="s">
        <v>46</v>
      </c>
      <c r="AK788" s="2" t="s">
        <v>45</v>
      </c>
    </row>
    <row r="789" spans="1:37" x14ac:dyDescent="0.3">
      <c r="A789">
        <v>393</v>
      </c>
      <c r="B789" s="1">
        <v>40729</v>
      </c>
      <c r="C789">
        <v>24</v>
      </c>
      <c r="D789" t="str">
        <f>VLOOKUP(seguimiento[[#This Row],[idinstituciones]],instituciones[[idinstituciones]:[nombre]],2,)</f>
        <v>Hospital Sor Maria Ludovica de La Plata</v>
      </c>
      <c r="E789" s="2" t="s">
        <v>33</v>
      </c>
      <c r="F789" s="2" t="s">
        <v>34</v>
      </c>
      <c r="G789" s="2" t="s">
        <v>59</v>
      </c>
      <c r="H789" s="2" t="s">
        <v>36</v>
      </c>
      <c r="I789" s="2" t="s">
        <v>45</v>
      </c>
      <c r="J789" s="2" t="s">
        <v>71</v>
      </c>
      <c r="K789" s="2"/>
      <c r="L789" s="2" t="s">
        <v>39</v>
      </c>
      <c r="M789" s="2"/>
      <c r="N789" s="2" t="s">
        <v>35</v>
      </c>
      <c r="O789" s="2" t="s">
        <v>36</v>
      </c>
      <c r="P789" s="2" t="s">
        <v>42</v>
      </c>
      <c r="Q789" s="2"/>
      <c r="R789" s="2" t="s">
        <v>40</v>
      </c>
      <c r="S789" s="2" t="s">
        <v>45</v>
      </c>
      <c r="T789" s="2" t="s">
        <v>46</v>
      </c>
      <c r="U789" s="2" t="s">
        <v>45</v>
      </c>
      <c r="V789" s="2" t="s">
        <v>45</v>
      </c>
      <c r="W789" s="2" t="s">
        <v>46</v>
      </c>
      <c r="X789" s="2" t="s">
        <v>43</v>
      </c>
      <c r="Y789" s="2" t="s">
        <v>36</v>
      </c>
      <c r="Z789" s="2" t="s">
        <v>281</v>
      </c>
      <c r="AA789" s="2" t="s">
        <v>35</v>
      </c>
      <c r="AB789" s="2" t="s">
        <v>36</v>
      </c>
      <c r="AC789" s="2"/>
      <c r="AD789" s="2"/>
      <c r="AE789">
        <v>997</v>
      </c>
      <c r="AF789" s="2" t="s">
        <v>36</v>
      </c>
      <c r="AG789" s="2" t="s">
        <v>36</v>
      </c>
      <c r="AH789" s="2"/>
      <c r="AI789" s="2"/>
      <c r="AJ789" s="2" t="s">
        <v>36</v>
      </c>
      <c r="AK789" s="2" t="s">
        <v>36</v>
      </c>
    </row>
    <row r="790" spans="1:37" x14ac:dyDescent="0.3">
      <c r="A790">
        <v>393</v>
      </c>
      <c r="B790" s="1">
        <v>41222</v>
      </c>
      <c r="C790">
        <v>24</v>
      </c>
      <c r="D790" t="str">
        <f>VLOOKUP(seguimiento[[#This Row],[idinstituciones]],instituciones[[idinstituciones]:[nombre]],2,)</f>
        <v>Hospital Sor Maria Ludovica de La Plata</v>
      </c>
      <c r="E790" s="2" t="s">
        <v>33</v>
      </c>
      <c r="F790" s="2" t="s">
        <v>34</v>
      </c>
      <c r="G790" s="2" t="s">
        <v>51</v>
      </c>
      <c r="H790" s="2" t="s">
        <v>36</v>
      </c>
      <c r="I790" s="2" t="s">
        <v>45</v>
      </c>
      <c r="J790" s="2" t="s">
        <v>35</v>
      </c>
      <c r="K790" s="2" t="s">
        <v>38</v>
      </c>
      <c r="L790" s="2" t="s">
        <v>39</v>
      </c>
      <c r="M790" s="2"/>
      <c r="N790" s="2" t="s">
        <v>35</v>
      </c>
      <c r="O790" s="2" t="s">
        <v>36</v>
      </c>
      <c r="P790" s="2" t="s">
        <v>42</v>
      </c>
      <c r="Q790" s="2" t="s">
        <v>34</v>
      </c>
      <c r="R790" s="2" t="s">
        <v>40</v>
      </c>
      <c r="S790" s="2" t="s">
        <v>45</v>
      </c>
      <c r="T790" s="2" t="s">
        <v>46</v>
      </c>
      <c r="U790" s="2" t="s">
        <v>45</v>
      </c>
      <c r="V790" s="2" t="s">
        <v>45</v>
      </c>
      <c r="W790" s="2" t="s">
        <v>46</v>
      </c>
      <c r="X790" s="2" t="s">
        <v>43</v>
      </c>
      <c r="Y790" s="2" t="s">
        <v>54</v>
      </c>
      <c r="Z790" s="2" t="s">
        <v>281</v>
      </c>
      <c r="AA790" s="2" t="s">
        <v>35</v>
      </c>
      <c r="AB790" s="2" t="s">
        <v>36</v>
      </c>
      <c r="AC790" s="2"/>
      <c r="AD790" s="2"/>
      <c r="AE790">
        <v>1576</v>
      </c>
      <c r="AF790" s="2" t="s">
        <v>36</v>
      </c>
      <c r="AG790" s="2" t="s">
        <v>36</v>
      </c>
      <c r="AH790" s="2"/>
      <c r="AI790" s="2"/>
      <c r="AJ790" s="2" t="s">
        <v>36</v>
      </c>
      <c r="AK790" s="2" t="s">
        <v>36</v>
      </c>
    </row>
    <row r="791" spans="1:37" x14ac:dyDescent="0.3">
      <c r="A791">
        <v>393</v>
      </c>
      <c r="B791" s="1">
        <v>41620</v>
      </c>
      <c r="C791">
        <v>24</v>
      </c>
      <c r="D791" t="str">
        <f>VLOOKUP(seguimiento[[#This Row],[idinstituciones]],instituciones[[idinstituciones]:[nombre]],2,)</f>
        <v>Hospital Sor Maria Ludovica de La Plata</v>
      </c>
      <c r="E791" s="2" t="s">
        <v>64</v>
      </c>
      <c r="F791" s="2" t="s">
        <v>58</v>
      </c>
      <c r="G791" s="2" t="s">
        <v>67</v>
      </c>
      <c r="H791" s="2" t="s">
        <v>36</v>
      </c>
      <c r="I791" s="2" t="s">
        <v>45</v>
      </c>
      <c r="J791" s="2" t="s">
        <v>35</v>
      </c>
      <c r="K791" s="2" t="s">
        <v>38</v>
      </c>
      <c r="L791" s="2" t="s">
        <v>39</v>
      </c>
      <c r="M791" s="2"/>
      <c r="N791" s="2" t="s">
        <v>35</v>
      </c>
      <c r="O791" s="2" t="s">
        <v>36</v>
      </c>
      <c r="P791" s="2" t="s">
        <v>36</v>
      </c>
      <c r="Q791" s="2" t="s">
        <v>34</v>
      </c>
      <c r="R791" s="2" t="s">
        <v>40</v>
      </c>
      <c r="S791" s="2" t="s">
        <v>45</v>
      </c>
      <c r="T791" s="2" t="s">
        <v>46</v>
      </c>
      <c r="U791" s="2" t="s">
        <v>37</v>
      </c>
      <c r="V791" s="2" t="s">
        <v>37</v>
      </c>
      <c r="W791" s="2" t="s">
        <v>46</v>
      </c>
      <c r="X791" s="2" t="s">
        <v>65</v>
      </c>
      <c r="Y791" s="2" t="s">
        <v>36</v>
      </c>
      <c r="Z791" s="2" t="s">
        <v>281</v>
      </c>
      <c r="AA791" s="2" t="s">
        <v>35</v>
      </c>
      <c r="AB791" s="2" t="s">
        <v>36</v>
      </c>
      <c r="AC791" s="2"/>
      <c r="AD791" s="2"/>
      <c r="AE791">
        <v>328</v>
      </c>
      <c r="AF791" s="2" t="s">
        <v>36</v>
      </c>
      <c r="AG791" s="2" t="s">
        <v>36</v>
      </c>
      <c r="AH791" s="2"/>
      <c r="AI791" s="2"/>
      <c r="AJ791" s="2" t="s">
        <v>36</v>
      </c>
      <c r="AK791" s="2" t="s">
        <v>36</v>
      </c>
    </row>
    <row r="792" spans="1:37" x14ac:dyDescent="0.3">
      <c r="A792">
        <v>393</v>
      </c>
      <c r="B792" s="1">
        <v>41985</v>
      </c>
      <c r="C792">
        <v>24</v>
      </c>
      <c r="D792" t="str">
        <f>VLOOKUP(seguimiento[[#This Row],[idinstituciones]],instituciones[[idinstituciones]:[nombre]],2,)</f>
        <v>Hospital Sor Maria Ludovica de La Plata</v>
      </c>
      <c r="E792" s="2" t="s">
        <v>64</v>
      </c>
      <c r="F792" s="2" t="s">
        <v>58</v>
      </c>
      <c r="G792" s="2" t="s">
        <v>67</v>
      </c>
      <c r="H792" s="2" t="s">
        <v>36</v>
      </c>
      <c r="I792" s="2" t="s">
        <v>45</v>
      </c>
      <c r="J792" s="2" t="s">
        <v>35</v>
      </c>
      <c r="K792" s="2" t="s">
        <v>38</v>
      </c>
      <c r="L792" s="2" t="s">
        <v>39</v>
      </c>
      <c r="M792" s="2"/>
      <c r="N792" s="2" t="s">
        <v>35</v>
      </c>
      <c r="O792" s="2" t="s">
        <v>36</v>
      </c>
      <c r="P792" s="2" t="s">
        <v>36</v>
      </c>
      <c r="Q792" s="2"/>
      <c r="R792" s="2" t="s">
        <v>40</v>
      </c>
      <c r="S792" s="2" t="s">
        <v>45</v>
      </c>
      <c r="T792" s="2" t="s">
        <v>37</v>
      </c>
      <c r="U792" s="2" t="s">
        <v>42</v>
      </c>
      <c r="V792" s="2" t="s">
        <v>42</v>
      </c>
      <c r="W792" s="2" t="s">
        <v>45</v>
      </c>
      <c r="X792" s="2" t="s">
        <v>65</v>
      </c>
      <c r="Y792" s="2" t="s">
        <v>54</v>
      </c>
      <c r="Z792" s="2" t="s">
        <v>281</v>
      </c>
      <c r="AA792" s="2" t="s">
        <v>35</v>
      </c>
      <c r="AB792" s="2" t="s">
        <v>36</v>
      </c>
      <c r="AC792" s="2"/>
      <c r="AD792" s="2"/>
      <c r="AE792">
        <v>901</v>
      </c>
      <c r="AF792" s="2" t="s">
        <v>36</v>
      </c>
      <c r="AG792" s="2" t="s">
        <v>36</v>
      </c>
      <c r="AH792" s="2"/>
      <c r="AI792" s="2"/>
      <c r="AJ792" s="2" t="s">
        <v>36</v>
      </c>
      <c r="AK792" s="2" t="s">
        <v>36</v>
      </c>
    </row>
    <row r="793" spans="1:37" x14ac:dyDescent="0.3">
      <c r="A793">
        <v>393</v>
      </c>
      <c r="B793" s="1">
        <v>42240</v>
      </c>
      <c r="C793">
        <v>24</v>
      </c>
      <c r="D793" t="str">
        <f>VLOOKUP(seguimiento[[#This Row],[idinstituciones]],instituciones[[idinstituciones]:[nombre]],2,)</f>
        <v>Hospital Sor Maria Ludovica de La Plata</v>
      </c>
      <c r="E793" s="2" t="s">
        <v>64</v>
      </c>
      <c r="F793" s="2" t="s">
        <v>34</v>
      </c>
      <c r="G793" s="2" t="s">
        <v>51</v>
      </c>
      <c r="H793" s="2" t="s">
        <v>36</v>
      </c>
      <c r="I793" s="2" t="s">
        <v>37</v>
      </c>
      <c r="J793" s="2" t="s">
        <v>35</v>
      </c>
      <c r="K793" s="2"/>
      <c r="L793" s="2" t="s">
        <v>39</v>
      </c>
      <c r="M793" s="2"/>
      <c r="N793" s="2" t="s">
        <v>35</v>
      </c>
      <c r="O793" s="2" t="s">
        <v>36</v>
      </c>
      <c r="P793" s="2" t="s">
        <v>36</v>
      </c>
      <c r="Q793" s="2"/>
      <c r="R793" s="2" t="s">
        <v>118</v>
      </c>
      <c r="S793" s="2" t="s">
        <v>37</v>
      </c>
      <c r="T793" s="2" t="s">
        <v>37</v>
      </c>
      <c r="U793" s="2" t="s">
        <v>45</v>
      </c>
      <c r="V793" s="2" t="s">
        <v>45</v>
      </c>
      <c r="W793" s="2" t="s">
        <v>49</v>
      </c>
      <c r="X793" s="2" t="s">
        <v>65</v>
      </c>
      <c r="Y793" s="2" t="s">
        <v>54</v>
      </c>
      <c r="Z793" s="2" t="s">
        <v>281</v>
      </c>
      <c r="AA793" s="2" t="s">
        <v>35</v>
      </c>
      <c r="AB793" s="2" t="s">
        <v>36</v>
      </c>
      <c r="AC793" s="2"/>
      <c r="AD793" s="2"/>
      <c r="AE793">
        <v>2029</v>
      </c>
      <c r="AF793" s="2" t="s">
        <v>35</v>
      </c>
      <c r="AG793" s="2" t="s">
        <v>49</v>
      </c>
      <c r="AH793" s="2">
        <v>1</v>
      </c>
      <c r="AI793" s="2" t="str">
        <f>VLOOKUP(seguimiento[[#This Row],[vitamiad]],vitaminad[[id]:[valor]],2,)</f>
        <v>No realizado</v>
      </c>
      <c r="AJ793" s="2" t="s">
        <v>46</v>
      </c>
      <c r="AK793" s="2" t="s">
        <v>45</v>
      </c>
    </row>
    <row r="794" spans="1:37" x14ac:dyDescent="0.3">
      <c r="A794">
        <v>394</v>
      </c>
      <c r="B794" s="1">
        <v>40859</v>
      </c>
      <c r="C794">
        <v>24</v>
      </c>
      <c r="D794" t="str">
        <f>VLOOKUP(seguimiento[[#This Row],[idinstituciones]],instituciones[[idinstituciones]:[nombre]],2,)</f>
        <v>Hospital Sor Maria Ludovica de La Plata</v>
      </c>
      <c r="E794" s="2" t="s">
        <v>64</v>
      </c>
      <c r="F794" s="2" t="s">
        <v>34</v>
      </c>
      <c r="G794" s="2" t="s">
        <v>55</v>
      </c>
      <c r="H794" s="2" t="s">
        <v>36</v>
      </c>
      <c r="I794" s="2" t="s">
        <v>37</v>
      </c>
      <c r="J794" s="2" t="s">
        <v>35</v>
      </c>
      <c r="K794" s="2" t="s">
        <v>63</v>
      </c>
      <c r="L794" s="2" t="s">
        <v>39</v>
      </c>
      <c r="M794" s="2" t="s">
        <v>70</v>
      </c>
      <c r="N794" s="2" t="s">
        <v>35</v>
      </c>
      <c r="O794" s="2" t="s">
        <v>36</v>
      </c>
      <c r="P794" s="2" t="s">
        <v>42</v>
      </c>
      <c r="Q794" s="2"/>
      <c r="R794" s="2" t="s">
        <v>40</v>
      </c>
      <c r="S794" s="2" t="s">
        <v>45</v>
      </c>
      <c r="T794" s="2" t="s">
        <v>49</v>
      </c>
      <c r="U794" s="2" t="s">
        <v>42</v>
      </c>
      <c r="V794" s="2" t="s">
        <v>42</v>
      </c>
      <c r="W794" s="2" t="s">
        <v>49</v>
      </c>
      <c r="X794" s="2" t="s">
        <v>43</v>
      </c>
      <c r="Y794" s="2" t="s">
        <v>47</v>
      </c>
      <c r="Z794" s="2" t="s">
        <v>281</v>
      </c>
      <c r="AA794" s="2" t="s">
        <v>35</v>
      </c>
      <c r="AB794" s="2" t="s">
        <v>36</v>
      </c>
      <c r="AC794" s="2"/>
      <c r="AD794" s="2"/>
      <c r="AE794">
        <v>529</v>
      </c>
      <c r="AF794" s="2" t="s">
        <v>36</v>
      </c>
      <c r="AG794" s="2" t="s">
        <v>36</v>
      </c>
      <c r="AH794" s="2"/>
      <c r="AI794" s="2"/>
      <c r="AJ794" s="2" t="s">
        <v>36</v>
      </c>
      <c r="AK794" s="2" t="s">
        <v>36</v>
      </c>
    </row>
    <row r="795" spans="1:37" x14ac:dyDescent="0.3">
      <c r="A795">
        <v>394</v>
      </c>
      <c r="B795" s="1">
        <v>41222</v>
      </c>
      <c r="C795">
        <v>24</v>
      </c>
      <c r="D795" t="str">
        <f>VLOOKUP(seguimiento[[#This Row],[idinstituciones]],instituciones[[idinstituciones]:[nombre]],2,)</f>
        <v>Hospital Sor Maria Ludovica de La Plata</v>
      </c>
      <c r="E795" s="2" t="s">
        <v>64</v>
      </c>
      <c r="F795" s="2" t="s">
        <v>34</v>
      </c>
      <c r="G795" s="2" t="s">
        <v>55</v>
      </c>
      <c r="H795" s="2" t="s">
        <v>36</v>
      </c>
      <c r="I795" s="2" t="s">
        <v>37</v>
      </c>
      <c r="J795" s="2" t="s">
        <v>35</v>
      </c>
      <c r="K795" s="2" t="s">
        <v>63</v>
      </c>
      <c r="L795" s="2" t="s">
        <v>39</v>
      </c>
      <c r="M795" s="2"/>
      <c r="N795" s="2" t="s">
        <v>35</v>
      </c>
      <c r="O795" s="2" t="s">
        <v>36</v>
      </c>
      <c r="P795" s="2" t="s">
        <v>42</v>
      </c>
      <c r="Q795" s="2" t="s">
        <v>34</v>
      </c>
      <c r="R795" s="2" t="s">
        <v>89</v>
      </c>
      <c r="S795" s="2" t="s">
        <v>45</v>
      </c>
      <c r="T795" s="2" t="s">
        <v>49</v>
      </c>
      <c r="U795" s="2" t="s">
        <v>42</v>
      </c>
      <c r="V795" s="2" t="s">
        <v>42</v>
      </c>
      <c r="W795" s="2" t="s">
        <v>49</v>
      </c>
      <c r="X795" s="2" t="s">
        <v>43</v>
      </c>
      <c r="Y795" s="2" t="s">
        <v>47</v>
      </c>
      <c r="Z795" s="2" t="s">
        <v>281</v>
      </c>
      <c r="AA795" s="2" t="s">
        <v>35</v>
      </c>
      <c r="AB795" s="2" t="s">
        <v>36</v>
      </c>
      <c r="AC795" s="2"/>
      <c r="AD795" s="2"/>
      <c r="AE795">
        <v>1097</v>
      </c>
      <c r="AF795" s="2" t="s">
        <v>36</v>
      </c>
      <c r="AG795" s="2" t="s">
        <v>36</v>
      </c>
      <c r="AH795" s="2"/>
      <c r="AI795" s="2"/>
      <c r="AJ795" s="2" t="s">
        <v>36</v>
      </c>
      <c r="AK795" s="2" t="s">
        <v>36</v>
      </c>
    </row>
    <row r="796" spans="1:37" x14ac:dyDescent="0.3">
      <c r="A796">
        <v>394</v>
      </c>
      <c r="B796" s="1">
        <v>42239</v>
      </c>
      <c r="C796">
        <v>24</v>
      </c>
      <c r="D796" t="str">
        <f>VLOOKUP(seguimiento[[#This Row],[idinstituciones]],instituciones[[idinstituciones]:[nombre]],2,)</f>
        <v>Hospital Sor Maria Ludovica de La Plata</v>
      </c>
      <c r="E796" s="2" t="s">
        <v>64</v>
      </c>
      <c r="F796" s="2" t="s">
        <v>34</v>
      </c>
      <c r="G796" s="2" t="s">
        <v>51</v>
      </c>
      <c r="H796" s="2" t="s">
        <v>36</v>
      </c>
      <c r="I796" s="2" t="s">
        <v>37</v>
      </c>
      <c r="J796" s="2" t="s">
        <v>35</v>
      </c>
      <c r="K796" s="2"/>
      <c r="L796" s="2" t="s">
        <v>39</v>
      </c>
      <c r="M796" s="2" t="s">
        <v>70</v>
      </c>
      <c r="N796" s="2" t="s">
        <v>35</v>
      </c>
      <c r="O796" s="2" t="s">
        <v>36</v>
      </c>
      <c r="P796" s="2" t="s">
        <v>36</v>
      </c>
      <c r="Q796" s="2" t="s">
        <v>34</v>
      </c>
      <c r="R796" s="2" t="s">
        <v>118</v>
      </c>
      <c r="S796" s="2" t="s">
        <v>37</v>
      </c>
      <c r="T796" s="2" t="s">
        <v>46</v>
      </c>
      <c r="U796" s="2" t="s">
        <v>37</v>
      </c>
      <c r="V796" s="2" t="s">
        <v>46</v>
      </c>
      <c r="W796" s="2" t="s">
        <v>46</v>
      </c>
      <c r="X796" s="2" t="s">
        <v>43</v>
      </c>
      <c r="Y796" s="2" t="s">
        <v>54</v>
      </c>
      <c r="Z796" s="2" t="s">
        <v>281</v>
      </c>
      <c r="AA796" s="2" t="s">
        <v>35</v>
      </c>
      <c r="AB796" s="2" t="s">
        <v>36</v>
      </c>
      <c r="AC796" s="2"/>
      <c r="AD796" s="2"/>
      <c r="AE796">
        <v>2009</v>
      </c>
      <c r="AF796" s="2" t="s">
        <v>71</v>
      </c>
      <c r="AG796" s="2" t="s">
        <v>49</v>
      </c>
      <c r="AH796" s="2">
        <v>1</v>
      </c>
      <c r="AI796" s="2" t="str">
        <f>VLOOKUP(seguimiento[[#This Row],[vitamiad]],vitaminad[[id]:[valor]],2,)</f>
        <v>No realizado</v>
      </c>
      <c r="AJ796" s="2" t="s">
        <v>46</v>
      </c>
      <c r="AK796" s="2" t="s">
        <v>45</v>
      </c>
    </row>
    <row r="797" spans="1:37" x14ac:dyDescent="0.3">
      <c r="A797">
        <v>394</v>
      </c>
      <c r="B797" s="1">
        <v>42726</v>
      </c>
      <c r="C797">
        <v>24</v>
      </c>
      <c r="D797" t="str">
        <f>VLOOKUP(seguimiento[[#This Row],[idinstituciones]],instituciones[[idinstituciones]:[nombre]],2,)</f>
        <v>Hospital Sor Maria Ludovica de La Plata</v>
      </c>
      <c r="E797" s="2" t="s">
        <v>64</v>
      </c>
      <c r="F797" s="2" t="s">
        <v>34</v>
      </c>
      <c r="G797" s="2" t="s">
        <v>59</v>
      </c>
      <c r="H797" s="2" t="s">
        <v>36</v>
      </c>
      <c r="I797" s="2" t="s">
        <v>37</v>
      </c>
      <c r="J797" s="2" t="s">
        <v>35</v>
      </c>
      <c r="K797" s="2"/>
      <c r="L797" s="2" t="s">
        <v>39</v>
      </c>
      <c r="M797" s="2" t="s">
        <v>70</v>
      </c>
      <c r="N797" s="2" t="s">
        <v>35</v>
      </c>
      <c r="O797" s="2" t="s">
        <v>36</v>
      </c>
      <c r="P797" s="2" t="s">
        <v>36</v>
      </c>
      <c r="Q797" s="2" t="s">
        <v>34</v>
      </c>
      <c r="R797" s="2" t="s">
        <v>84</v>
      </c>
      <c r="S797" s="2" t="s">
        <v>37</v>
      </c>
      <c r="T797" s="2" t="s">
        <v>37</v>
      </c>
      <c r="U797" s="2" t="s">
        <v>45</v>
      </c>
      <c r="V797" s="2" t="s">
        <v>45</v>
      </c>
      <c r="W797" s="2" t="s">
        <v>46</v>
      </c>
      <c r="X797" s="2" t="s">
        <v>43</v>
      </c>
      <c r="Y797" s="2" t="s">
        <v>47</v>
      </c>
      <c r="Z797" s="2" t="s">
        <v>281</v>
      </c>
      <c r="AA797" s="2" t="s">
        <v>35</v>
      </c>
      <c r="AB797" s="2" t="s">
        <v>36</v>
      </c>
      <c r="AC797" s="2"/>
      <c r="AD797" s="2"/>
      <c r="AE797">
        <v>2647</v>
      </c>
      <c r="AF797" s="2" t="s">
        <v>71</v>
      </c>
      <c r="AG797" s="2" t="s">
        <v>49</v>
      </c>
      <c r="AH797" s="2">
        <v>1</v>
      </c>
      <c r="AI797" s="2" t="str">
        <f>VLOOKUP(seguimiento[[#This Row],[vitamiad]],vitaminad[[id]:[valor]],2,)</f>
        <v>No realizado</v>
      </c>
      <c r="AJ797" s="2" t="s">
        <v>46</v>
      </c>
      <c r="AK797" s="2" t="s">
        <v>45</v>
      </c>
    </row>
    <row r="798" spans="1:37" x14ac:dyDescent="0.3">
      <c r="A798">
        <v>394</v>
      </c>
      <c r="B798" s="1">
        <v>43077</v>
      </c>
      <c r="C798">
        <v>24</v>
      </c>
      <c r="D798" t="str">
        <f>VLOOKUP(seguimiento[[#This Row],[idinstituciones]],instituciones[[idinstituciones]:[nombre]],2,)</f>
        <v>Hospital Sor Maria Ludovica de La Plata</v>
      </c>
      <c r="E798" s="2" t="s">
        <v>64</v>
      </c>
      <c r="F798" s="2" t="s">
        <v>34</v>
      </c>
      <c r="G798" s="2" t="s">
        <v>59</v>
      </c>
      <c r="H798" s="2" t="s">
        <v>36</v>
      </c>
      <c r="I798" s="2" t="s">
        <v>37</v>
      </c>
      <c r="J798" s="2" t="s">
        <v>35</v>
      </c>
      <c r="K798" s="2"/>
      <c r="L798" s="2" t="s">
        <v>39</v>
      </c>
      <c r="M798" s="2" t="s">
        <v>70</v>
      </c>
      <c r="N798" s="2" t="s">
        <v>35</v>
      </c>
      <c r="O798" s="2" t="s">
        <v>36</v>
      </c>
      <c r="P798" s="2" t="s">
        <v>36</v>
      </c>
      <c r="Q798" s="2" t="s">
        <v>34</v>
      </c>
      <c r="R798" s="2" t="s">
        <v>84</v>
      </c>
      <c r="S798" s="2" t="s">
        <v>37</v>
      </c>
      <c r="T798" s="2" t="s">
        <v>37</v>
      </c>
      <c r="U798" s="2" t="s">
        <v>45</v>
      </c>
      <c r="V798" s="2" t="s">
        <v>45</v>
      </c>
      <c r="W798" s="2" t="s">
        <v>45</v>
      </c>
      <c r="X798" s="2" t="s">
        <v>43</v>
      </c>
      <c r="Y798" s="2" t="s">
        <v>47</v>
      </c>
      <c r="Z798" s="2" t="s">
        <v>281</v>
      </c>
      <c r="AA798" s="2" t="s">
        <v>35</v>
      </c>
      <c r="AB798" s="2" t="s">
        <v>36</v>
      </c>
      <c r="AC798" s="2"/>
      <c r="AD798" s="2"/>
      <c r="AE798">
        <v>2648</v>
      </c>
      <c r="AF798" s="2" t="s">
        <v>71</v>
      </c>
      <c r="AG798" s="2" t="s">
        <v>49</v>
      </c>
      <c r="AH798" s="2">
        <v>3</v>
      </c>
      <c r="AI798" s="2" t="str">
        <f>VLOOKUP(seguimiento[[#This Row],[vitamiad]],vitaminad[[id]:[valor]],2,)</f>
        <v>Bajo</v>
      </c>
      <c r="AJ798" s="2" t="s">
        <v>46</v>
      </c>
      <c r="AK798" s="2" t="s">
        <v>45</v>
      </c>
    </row>
    <row r="799" spans="1:37" x14ac:dyDescent="0.3">
      <c r="A799">
        <v>395</v>
      </c>
      <c r="B799" s="1">
        <v>40730</v>
      </c>
      <c r="C799">
        <v>24</v>
      </c>
      <c r="D799" t="str">
        <f>VLOOKUP(seguimiento[[#This Row],[idinstituciones]],instituciones[[idinstituciones]:[nombre]],2,)</f>
        <v>Hospital Sor Maria Ludovica de La Plata</v>
      </c>
      <c r="E799" s="2" t="s">
        <v>33</v>
      </c>
      <c r="F799" s="2" t="s">
        <v>34</v>
      </c>
      <c r="G799" s="2" t="s">
        <v>59</v>
      </c>
      <c r="H799" s="2" t="s">
        <v>36</v>
      </c>
      <c r="I799" s="2" t="s">
        <v>45</v>
      </c>
      <c r="J799" s="2" t="s">
        <v>35</v>
      </c>
      <c r="K799" s="2" t="s">
        <v>78</v>
      </c>
      <c r="L799" s="2" t="s">
        <v>39</v>
      </c>
      <c r="M799" s="2"/>
      <c r="N799" s="2" t="s">
        <v>35</v>
      </c>
      <c r="O799" s="2" t="s">
        <v>36</v>
      </c>
      <c r="P799" s="2" t="s">
        <v>42</v>
      </c>
      <c r="Q799" s="2"/>
      <c r="R799" s="2" t="s">
        <v>40</v>
      </c>
      <c r="S799" s="2" t="s">
        <v>45</v>
      </c>
      <c r="T799" s="2" t="s">
        <v>37</v>
      </c>
      <c r="U799" s="2" t="s">
        <v>42</v>
      </c>
      <c r="V799" s="2" t="s">
        <v>42</v>
      </c>
      <c r="W799" s="2" t="s">
        <v>37</v>
      </c>
      <c r="X799" s="2" t="s">
        <v>65</v>
      </c>
      <c r="Y799" s="2" t="s">
        <v>36</v>
      </c>
      <c r="Z799" s="2" t="s">
        <v>281</v>
      </c>
      <c r="AA799" s="2" t="s">
        <v>35</v>
      </c>
      <c r="AB799" s="2" t="s">
        <v>36</v>
      </c>
      <c r="AC799" s="2"/>
      <c r="AD799" s="2"/>
      <c r="AE799">
        <v>379</v>
      </c>
      <c r="AF799" s="2" t="s">
        <v>36</v>
      </c>
      <c r="AG799" s="2" t="s">
        <v>36</v>
      </c>
      <c r="AH799" s="2"/>
      <c r="AI799" s="2"/>
      <c r="AJ799" s="2" t="s">
        <v>36</v>
      </c>
      <c r="AK799" s="2" t="s">
        <v>36</v>
      </c>
    </row>
    <row r="800" spans="1:37" x14ac:dyDescent="0.3">
      <c r="A800">
        <v>395</v>
      </c>
      <c r="B800" s="1">
        <v>41170</v>
      </c>
      <c r="C800">
        <v>24</v>
      </c>
      <c r="D800" t="str">
        <f>VLOOKUP(seguimiento[[#This Row],[idinstituciones]],instituciones[[idinstituciones]:[nombre]],2,)</f>
        <v>Hospital Sor Maria Ludovica de La Plata</v>
      </c>
      <c r="E800" s="2" t="s">
        <v>64</v>
      </c>
      <c r="F800" s="2" t="s">
        <v>34</v>
      </c>
      <c r="G800" s="2" t="s">
        <v>51</v>
      </c>
      <c r="H800" s="2" t="s">
        <v>36</v>
      </c>
      <c r="I800" s="2" t="s">
        <v>37</v>
      </c>
      <c r="J800" s="2" t="s">
        <v>35</v>
      </c>
      <c r="K800" s="2" t="s">
        <v>61</v>
      </c>
      <c r="L800" s="2" t="s">
        <v>39</v>
      </c>
      <c r="M800" s="2"/>
      <c r="N800" s="2" t="s">
        <v>35</v>
      </c>
      <c r="O800" s="2" t="s">
        <v>36</v>
      </c>
      <c r="P800" s="2" t="s">
        <v>42</v>
      </c>
      <c r="Q800" s="2" t="s">
        <v>77</v>
      </c>
      <c r="R800" s="2" t="s">
        <v>40</v>
      </c>
      <c r="S800" s="2" t="s">
        <v>45</v>
      </c>
      <c r="T800" s="2" t="s">
        <v>49</v>
      </c>
      <c r="U800" s="2" t="s">
        <v>42</v>
      </c>
      <c r="V800" s="2" t="s">
        <v>42</v>
      </c>
      <c r="W800" s="2" t="s">
        <v>49</v>
      </c>
      <c r="X800" s="2" t="s">
        <v>43</v>
      </c>
      <c r="Y800" s="2" t="s">
        <v>47</v>
      </c>
      <c r="Z800" s="2" t="s">
        <v>281</v>
      </c>
      <c r="AA800" s="2" t="s">
        <v>35</v>
      </c>
      <c r="AB800" s="2" t="s">
        <v>36</v>
      </c>
      <c r="AC800" s="2"/>
      <c r="AD800" s="2"/>
      <c r="AE800">
        <v>1048</v>
      </c>
      <c r="AF800" s="2" t="s">
        <v>36</v>
      </c>
      <c r="AG800" s="2" t="s">
        <v>36</v>
      </c>
      <c r="AH800" s="2"/>
      <c r="AI800" s="2"/>
      <c r="AJ800" s="2" t="s">
        <v>36</v>
      </c>
      <c r="AK800" s="2" t="s">
        <v>36</v>
      </c>
    </row>
    <row r="801" spans="1:37" x14ac:dyDescent="0.3">
      <c r="A801">
        <v>395</v>
      </c>
      <c r="B801" s="1">
        <v>41424</v>
      </c>
      <c r="C801">
        <v>24</v>
      </c>
      <c r="D801" t="str">
        <f>VLOOKUP(seguimiento[[#This Row],[idinstituciones]],instituciones[[idinstituciones]:[nombre]],2,)</f>
        <v>Hospital Sor Maria Ludovica de La Plata</v>
      </c>
      <c r="E801" s="2" t="s">
        <v>64</v>
      </c>
      <c r="F801" s="2" t="s">
        <v>34</v>
      </c>
      <c r="G801" s="2" t="s">
        <v>51</v>
      </c>
      <c r="H801" s="2" t="s">
        <v>36</v>
      </c>
      <c r="I801" s="2" t="s">
        <v>37</v>
      </c>
      <c r="J801" s="2" t="s">
        <v>35</v>
      </c>
      <c r="K801" s="2"/>
      <c r="L801" s="2" t="s">
        <v>39</v>
      </c>
      <c r="M801" s="2" t="s">
        <v>70</v>
      </c>
      <c r="N801" s="2" t="s">
        <v>35</v>
      </c>
      <c r="O801" s="2" t="s">
        <v>36</v>
      </c>
      <c r="P801" s="2" t="s">
        <v>36</v>
      </c>
      <c r="Q801" s="2"/>
      <c r="R801" s="2" t="s">
        <v>118</v>
      </c>
      <c r="S801" s="2" t="s">
        <v>45</v>
      </c>
      <c r="T801" s="2" t="s">
        <v>41</v>
      </c>
      <c r="U801" s="2" t="s">
        <v>42</v>
      </c>
      <c r="V801" s="2" t="s">
        <v>42</v>
      </c>
      <c r="W801" s="2" t="s">
        <v>41</v>
      </c>
      <c r="X801" s="2" t="s">
        <v>43</v>
      </c>
      <c r="Y801" s="2" t="s">
        <v>56</v>
      </c>
      <c r="Z801" s="2" t="s">
        <v>281</v>
      </c>
      <c r="AA801" s="2" t="s">
        <v>35</v>
      </c>
      <c r="AB801" s="2" t="s">
        <v>36</v>
      </c>
      <c r="AC801" s="2"/>
      <c r="AD801" s="2"/>
      <c r="AE801">
        <v>2761</v>
      </c>
      <c r="AF801" s="2" t="s">
        <v>71</v>
      </c>
      <c r="AG801" s="2" t="s">
        <v>45</v>
      </c>
      <c r="AH801" s="2">
        <v>1</v>
      </c>
      <c r="AI801" s="2" t="str">
        <f>VLOOKUP(seguimiento[[#This Row],[vitamiad]],vitaminad[[id]:[valor]],2,)</f>
        <v>No realizado</v>
      </c>
      <c r="AJ801" s="2" t="s">
        <v>46</v>
      </c>
      <c r="AK801" s="2" t="s">
        <v>45</v>
      </c>
    </row>
    <row r="802" spans="1:37" x14ac:dyDescent="0.3">
      <c r="A802">
        <v>395</v>
      </c>
      <c r="B802" s="1">
        <v>41844</v>
      </c>
      <c r="C802">
        <v>24</v>
      </c>
      <c r="D802" t="str">
        <f>VLOOKUP(seguimiento[[#This Row],[idinstituciones]],instituciones[[idinstituciones]:[nombre]],2,)</f>
        <v>Hospital Sor Maria Ludovica de La Plata</v>
      </c>
      <c r="E802" s="2" t="s">
        <v>64</v>
      </c>
      <c r="F802" s="2" t="s">
        <v>34</v>
      </c>
      <c r="G802" s="2" t="s">
        <v>51</v>
      </c>
      <c r="H802" s="2" t="s">
        <v>36</v>
      </c>
      <c r="I802" s="2" t="s">
        <v>37</v>
      </c>
      <c r="J802" s="2" t="s">
        <v>35</v>
      </c>
      <c r="K802" s="2"/>
      <c r="L802" s="2" t="s">
        <v>39</v>
      </c>
      <c r="M802" s="2" t="s">
        <v>70</v>
      </c>
      <c r="N802" s="2" t="s">
        <v>35</v>
      </c>
      <c r="O802" s="2" t="s">
        <v>36</v>
      </c>
      <c r="P802" s="2" t="s">
        <v>36</v>
      </c>
      <c r="Q802" s="2"/>
      <c r="R802" s="2" t="s">
        <v>118</v>
      </c>
      <c r="S802" s="2" t="s">
        <v>45</v>
      </c>
      <c r="T802" s="2" t="s">
        <v>46</v>
      </c>
      <c r="U802" s="2" t="s">
        <v>42</v>
      </c>
      <c r="V802" s="2" t="s">
        <v>42</v>
      </c>
      <c r="W802" s="2" t="s">
        <v>46</v>
      </c>
      <c r="X802" s="2" t="s">
        <v>43</v>
      </c>
      <c r="Y802" s="2" t="s">
        <v>47</v>
      </c>
      <c r="Z802" s="2" t="s">
        <v>281</v>
      </c>
      <c r="AA802" s="2" t="s">
        <v>35</v>
      </c>
      <c r="AB802" s="2" t="s">
        <v>36</v>
      </c>
      <c r="AC802" s="2"/>
      <c r="AD802" s="2"/>
      <c r="AE802">
        <v>2762</v>
      </c>
      <c r="AF802" s="2" t="s">
        <v>71</v>
      </c>
      <c r="AG802" s="2" t="s">
        <v>49</v>
      </c>
      <c r="AH802" s="2">
        <v>3</v>
      </c>
      <c r="AI802" s="2" t="str">
        <f>VLOOKUP(seguimiento[[#This Row],[vitamiad]],vitaminad[[id]:[valor]],2,)</f>
        <v>Bajo</v>
      </c>
      <c r="AJ802" s="2" t="s">
        <v>46</v>
      </c>
      <c r="AK802" s="2" t="s">
        <v>45</v>
      </c>
    </row>
    <row r="803" spans="1:37" x14ac:dyDescent="0.3">
      <c r="A803">
        <v>396</v>
      </c>
      <c r="B803" s="1">
        <v>41116</v>
      </c>
      <c r="C803">
        <v>5</v>
      </c>
      <c r="D803" t="str">
        <f>VLOOKUP(seguimiento[[#This Row],[idinstituciones]],instituciones[[idinstituciones]:[nombre]],2,)</f>
        <v>Hospital "Dr. Antonio A. Cetrángolo"</v>
      </c>
      <c r="E803" s="2" t="s">
        <v>44</v>
      </c>
      <c r="F803" s="2" t="s">
        <v>34</v>
      </c>
      <c r="G803" s="2" t="s">
        <v>36</v>
      </c>
      <c r="H803" s="2" t="s">
        <v>36</v>
      </c>
      <c r="I803" s="2" t="s">
        <v>45</v>
      </c>
      <c r="J803" s="2" t="s">
        <v>35</v>
      </c>
      <c r="K803" s="2"/>
      <c r="L803" s="2" t="s">
        <v>39</v>
      </c>
      <c r="M803" s="2"/>
      <c r="N803" s="2" t="s">
        <v>35</v>
      </c>
      <c r="O803" s="2" t="s">
        <v>36</v>
      </c>
      <c r="P803" s="2" t="s">
        <v>36</v>
      </c>
      <c r="Q803" s="2"/>
      <c r="R803" s="2"/>
      <c r="S803" s="2" t="s">
        <v>36</v>
      </c>
      <c r="T803" s="2" t="s">
        <v>36</v>
      </c>
      <c r="U803" s="2" t="s">
        <v>36</v>
      </c>
      <c r="V803" s="2" t="s">
        <v>36</v>
      </c>
      <c r="W803" s="2" t="s">
        <v>36</v>
      </c>
      <c r="X803" s="2" t="s">
        <v>43</v>
      </c>
      <c r="Y803" s="2" t="s">
        <v>36</v>
      </c>
      <c r="Z803" s="2" t="s">
        <v>281</v>
      </c>
      <c r="AA803" s="2" t="s">
        <v>35</v>
      </c>
      <c r="AB803" s="2" t="s">
        <v>36</v>
      </c>
      <c r="AC803" s="2"/>
      <c r="AD803" s="2"/>
      <c r="AE803">
        <v>1794</v>
      </c>
      <c r="AF803" s="2" t="s">
        <v>36</v>
      </c>
      <c r="AG803" s="2" t="s">
        <v>36</v>
      </c>
      <c r="AH803" s="2"/>
      <c r="AI803" s="2"/>
      <c r="AJ803" s="2" t="s">
        <v>36</v>
      </c>
      <c r="AK803" s="2" t="s">
        <v>36</v>
      </c>
    </row>
    <row r="804" spans="1:37" x14ac:dyDescent="0.3">
      <c r="A804">
        <v>396</v>
      </c>
      <c r="B804" s="1">
        <v>41491</v>
      </c>
      <c r="C804">
        <v>5</v>
      </c>
      <c r="D804" t="str">
        <f>VLOOKUP(seguimiento[[#This Row],[idinstituciones]],instituciones[[idinstituciones]:[nombre]],2,)</f>
        <v>Hospital "Dr. Antonio A. Cetrángolo"</v>
      </c>
      <c r="E804" s="2" t="s">
        <v>44</v>
      </c>
      <c r="F804" s="2" t="s">
        <v>36</v>
      </c>
      <c r="G804" s="2" t="s">
        <v>55</v>
      </c>
      <c r="H804" s="2" t="s">
        <v>36</v>
      </c>
      <c r="I804" s="2" t="s">
        <v>45</v>
      </c>
      <c r="J804" s="2" t="s">
        <v>35</v>
      </c>
      <c r="K804" s="2"/>
      <c r="L804" s="2" t="s">
        <v>39</v>
      </c>
      <c r="M804" s="2"/>
      <c r="N804" s="2" t="s">
        <v>35</v>
      </c>
      <c r="O804" s="2" t="s">
        <v>36</v>
      </c>
      <c r="P804" s="2" t="s">
        <v>36</v>
      </c>
      <c r="Q804" s="2"/>
      <c r="R804" s="2"/>
      <c r="S804" s="2" t="s">
        <v>45</v>
      </c>
      <c r="T804" s="2" t="s">
        <v>46</v>
      </c>
      <c r="U804" s="2" t="s">
        <v>36</v>
      </c>
      <c r="V804" s="2" t="s">
        <v>36</v>
      </c>
      <c r="W804" s="2" t="s">
        <v>36</v>
      </c>
      <c r="X804" s="2" t="s">
        <v>43</v>
      </c>
      <c r="Y804" s="2" t="s">
        <v>44</v>
      </c>
      <c r="Z804" s="2" t="s">
        <v>281</v>
      </c>
      <c r="AA804" s="2" t="s">
        <v>35</v>
      </c>
      <c r="AB804" s="2" t="s">
        <v>36</v>
      </c>
      <c r="AC804" s="2"/>
      <c r="AD804" s="2"/>
      <c r="AE804">
        <v>1081</v>
      </c>
      <c r="AF804" s="2" t="s">
        <v>36</v>
      </c>
      <c r="AG804" s="2" t="s">
        <v>36</v>
      </c>
      <c r="AH804" s="2"/>
      <c r="AI804" s="2"/>
      <c r="AJ804" s="2" t="s">
        <v>36</v>
      </c>
      <c r="AK804" s="2" t="s">
        <v>36</v>
      </c>
    </row>
    <row r="805" spans="1:37" x14ac:dyDescent="0.3">
      <c r="A805">
        <v>396</v>
      </c>
      <c r="B805" s="1">
        <v>41970</v>
      </c>
      <c r="C805">
        <v>5</v>
      </c>
      <c r="D805" t="str">
        <f>VLOOKUP(seguimiento[[#This Row],[idinstituciones]],instituciones[[idinstituciones]:[nombre]],2,)</f>
        <v>Hospital "Dr. Antonio A. Cetrángolo"</v>
      </c>
      <c r="E805" s="2" t="s">
        <v>35</v>
      </c>
      <c r="F805" s="2" t="s">
        <v>36</v>
      </c>
      <c r="G805" s="2" t="s">
        <v>35</v>
      </c>
      <c r="H805" s="2" t="s">
        <v>36</v>
      </c>
      <c r="I805" s="2" t="s">
        <v>45</v>
      </c>
      <c r="J805" s="2" t="s">
        <v>35</v>
      </c>
      <c r="K805" s="2"/>
      <c r="L805" s="2" t="s">
        <v>39</v>
      </c>
      <c r="M805" s="2"/>
      <c r="N805" s="2"/>
      <c r="O805" s="2" t="s">
        <v>36</v>
      </c>
      <c r="P805" s="2" t="s">
        <v>36</v>
      </c>
      <c r="Q805" s="2"/>
      <c r="R805" s="2" t="s">
        <v>118</v>
      </c>
      <c r="S805" s="2" t="s">
        <v>45</v>
      </c>
      <c r="T805" s="2" t="s">
        <v>48</v>
      </c>
      <c r="U805" s="2" t="s">
        <v>45</v>
      </c>
      <c r="V805" s="2" t="s">
        <v>45</v>
      </c>
      <c r="W805" s="2" t="s">
        <v>48</v>
      </c>
      <c r="X805" s="2" t="s">
        <v>43</v>
      </c>
      <c r="Y805" s="2" t="s">
        <v>56</v>
      </c>
      <c r="Z805" s="2" t="s">
        <v>281</v>
      </c>
      <c r="AA805" s="2" t="s">
        <v>35</v>
      </c>
      <c r="AB805" s="2" t="s">
        <v>36</v>
      </c>
      <c r="AC805" s="2"/>
      <c r="AD805" s="2"/>
      <c r="AE805">
        <v>1882</v>
      </c>
      <c r="AF805" s="2" t="s">
        <v>35</v>
      </c>
      <c r="AG805" s="2" t="s">
        <v>36</v>
      </c>
      <c r="AH805" s="2">
        <v>2</v>
      </c>
      <c r="AI805" s="2" t="str">
        <f>VLOOKUP(seguimiento[[#This Row],[vitamiad]],vitaminad[[id]:[valor]],2,)</f>
        <v>Normal</v>
      </c>
      <c r="AJ805" s="2" t="s">
        <v>45</v>
      </c>
      <c r="AK805" s="2" t="s">
        <v>45</v>
      </c>
    </row>
    <row r="806" spans="1:37" x14ac:dyDescent="0.3">
      <c r="A806">
        <v>397</v>
      </c>
      <c r="B806" s="1">
        <v>40408</v>
      </c>
      <c r="C806">
        <v>5</v>
      </c>
      <c r="D806" t="str">
        <f>VLOOKUP(seguimiento[[#This Row],[idinstituciones]],instituciones[[idinstituciones]:[nombre]],2,)</f>
        <v>Hospital "Dr. Antonio A. Cetrángolo"</v>
      </c>
      <c r="E806" s="2" t="s">
        <v>35</v>
      </c>
      <c r="F806" s="2" t="s">
        <v>34</v>
      </c>
      <c r="G806" s="2" t="s">
        <v>35</v>
      </c>
      <c r="H806" s="2" t="s">
        <v>36</v>
      </c>
      <c r="I806" s="2" t="s">
        <v>36</v>
      </c>
      <c r="J806" s="2" t="s">
        <v>36</v>
      </c>
      <c r="K806" s="2"/>
      <c r="L806" s="2" t="s">
        <v>36</v>
      </c>
      <c r="M806" s="2"/>
      <c r="N806" s="2"/>
      <c r="O806" s="2" t="s">
        <v>36</v>
      </c>
      <c r="P806" s="2" t="s">
        <v>36</v>
      </c>
      <c r="Q806" s="2"/>
      <c r="R806" s="2"/>
      <c r="S806" s="2" t="s">
        <v>36</v>
      </c>
      <c r="T806" s="2" t="s">
        <v>36</v>
      </c>
      <c r="U806" s="2" t="s">
        <v>36</v>
      </c>
      <c r="V806" s="2" t="s">
        <v>36</v>
      </c>
      <c r="W806" s="2" t="s">
        <v>36</v>
      </c>
      <c r="X806" s="2" t="s">
        <v>43</v>
      </c>
      <c r="Y806" s="2" t="s">
        <v>47</v>
      </c>
      <c r="Z806" s="2"/>
      <c r="AA806" s="2" t="s">
        <v>35</v>
      </c>
      <c r="AB806" s="2" t="s">
        <v>36</v>
      </c>
      <c r="AC806" s="2"/>
      <c r="AD806" s="2"/>
      <c r="AE806">
        <v>518</v>
      </c>
      <c r="AF806" s="2" t="s">
        <v>36</v>
      </c>
      <c r="AG806" s="2" t="s">
        <v>36</v>
      </c>
      <c r="AH806" s="2"/>
      <c r="AI806" s="2"/>
      <c r="AJ806" s="2" t="s">
        <v>36</v>
      </c>
      <c r="AK806" s="2" t="s">
        <v>36</v>
      </c>
    </row>
    <row r="807" spans="1:37" x14ac:dyDescent="0.3">
      <c r="A807">
        <v>398</v>
      </c>
      <c r="B807" s="1">
        <v>40837</v>
      </c>
      <c r="C807">
        <v>24</v>
      </c>
      <c r="D807" t="str">
        <f>VLOOKUP(seguimiento[[#This Row],[idinstituciones]],instituciones[[idinstituciones]:[nombre]],2,)</f>
        <v>Hospital Sor Maria Ludovica de La Plata</v>
      </c>
      <c r="E807" s="2" t="s">
        <v>64</v>
      </c>
      <c r="F807" s="2" t="s">
        <v>34</v>
      </c>
      <c r="G807" s="2" t="s">
        <v>67</v>
      </c>
      <c r="H807" s="2" t="s">
        <v>36</v>
      </c>
      <c r="I807" s="2" t="s">
        <v>45</v>
      </c>
      <c r="J807" s="2" t="s">
        <v>35</v>
      </c>
      <c r="K807" s="2" t="s">
        <v>78</v>
      </c>
      <c r="L807" s="2" t="s">
        <v>39</v>
      </c>
      <c r="M807" s="2"/>
      <c r="N807" s="2" t="s">
        <v>35</v>
      </c>
      <c r="O807" s="2" t="s">
        <v>36</v>
      </c>
      <c r="P807" s="2" t="s">
        <v>42</v>
      </c>
      <c r="Q807" s="2"/>
      <c r="R807" s="2" t="s">
        <v>40</v>
      </c>
      <c r="S807" s="2" t="s">
        <v>45</v>
      </c>
      <c r="T807" s="2" t="s">
        <v>48</v>
      </c>
      <c r="U807" s="2" t="s">
        <v>45</v>
      </c>
      <c r="V807" s="2" t="s">
        <v>45</v>
      </c>
      <c r="W807" s="2" t="s">
        <v>48</v>
      </c>
      <c r="X807" s="2" t="s">
        <v>43</v>
      </c>
      <c r="Y807" s="2" t="s">
        <v>54</v>
      </c>
      <c r="Z807" s="2" t="s">
        <v>281</v>
      </c>
      <c r="AA807" s="2" t="s">
        <v>35</v>
      </c>
      <c r="AB807" s="2" t="s">
        <v>36</v>
      </c>
      <c r="AC807" s="2"/>
      <c r="AD807" s="2"/>
      <c r="AE807">
        <v>1671</v>
      </c>
      <c r="AF807" s="2" t="s">
        <v>36</v>
      </c>
      <c r="AG807" s="2" t="s">
        <v>36</v>
      </c>
      <c r="AH807" s="2"/>
      <c r="AI807" s="2"/>
      <c r="AJ807" s="2" t="s">
        <v>36</v>
      </c>
      <c r="AK807" s="2" t="s">
        <v>36</v>
      </c>
    </row>
    <row r="808" spans="1:37" x14ac:dyDescent="0.3">
      <c r="A808">
        <v>398</v>
      </c>
      <c r="B808" s="1">
        <v>41222</v>
      </c>
      <c r="C808">
        <v>24</v>
      </c>
      <c r="D808" t="str">
        <f>VLOOKUP(seguimiento[[#This Row],[idinstituciones]],instituciones[[idinstituciones]:[nombre]],2,)</f>
        <v>Hospital Sor Maria Ludovica de La Plata</v>
      </c>
      <c r="E808" s="2" t="s">
        <v>64</v>
      </c>
      <c r="F808" s="2" t="s">
        <v>34</v>
      </c>
      <c r="G808" s="2" t="s">
        <v>51</v>
      </c>
      <c r="H808" s="2" t="s">
        <v>36</v>
      </c>
      <c r="I808" s="2" t="s">
        <v>45</v>
      </c>
      <c r="J808" s="2" t="s">
        <v>35</v>
      </c>
      <c r="K808" s="2" t="s">
        <v>78</v>
      </c>
      <c r="L808" s="2" t="s">
        <v>39</v>
      </c>
      <c r="M808" s="2"/>
      <c r="N808" s="2" t="s">
        <v>35</v>
      </c>
      <c r="O808" s="2" t="s">
        <v>36</v>
      </c>
      <c r="P808" s="2" t="s">
        <v>42</v>
      </c>
      <c r="Q808" s="2"/>
      <c r="R808" s="2" t="s">
        <v>40</v>
      </c>
      <c r="S808" s="2" t="s">
        <v>45</v>
      </c>
      <c r="T808" s="2" t="s">
        <v>49</v>
      </c>
      <c r="U808" s="2" t="s">
        <v>42</v>
      </c>
      <c r="V808" s="2" t="s">
        <v>42</v>
      </c>
      <c r="W808" s="2" t="s">
        <v>49</v>
      </c>
      <c r="X808" s="2" t="s">
        <v>43</v>
      </c>
      <c r="Y808" s="2" t="s">
        <v>47</v>
      </c>
      <c r="Z808" s="2" t="s">
        <v>281</v>
      </c>
      <c r="AA808" s="2" t="s">
        <v>35</v>
      </c>
      <c r="AB808" s="2" t="s">
        <v>36</v>
      </c>
      <c r="AC808" s="2"/>
      <c r="AD808" s="2"/>
      <c r="AE808">
        <v>1088</v>
      </c>
      <c r="AF808" s="2" t="s">
        <v>36</v>
      </c>
      <c r="AG808" s="2" t="s">
        <v>36</v>
      </c>
      <c r="AH808" s="2"/>
      <c r="AI808" s="2"/>
      <c r="AJ808" s="2" t="s">
        <v>36</v>
      </c>
      <c r="AK808" s="2" t="s">
        <v>36</v>
      </c>
    </row>
    <row r="809" spans="1:37" x14ac:dyDescent="0.3">
      <c r="A809">
        <v>398</v>
      </c>
      <c r="B809" s="1">
        <v>42240</v>
      </c>
      <c r="C809">
        <v>24</v>
      </c>
      <c r="D809" t="str">
        <f>VLOOKUP(seguimiento[[#This Row],[idinstituciones]],instituciones[[idinstituciones]:[nombre]],2,)</f>
        <v>Hospital Sor Maria Ludovica de La Plata</v>
      </c>
      <c r="E809" s="2" t="s">
        <v>64</v>
      </c>
      <c r="F809" s="2" t="s">
        <v>34</v>
      </c>
      <c r="G809" s="2" t="s">
        <v>51</v>
      </c>
      <c r="H809" s="2" t="s">
        <v>36</v>
      </c>
      <c r="I809" s="2" t="s">
        <v>37</v>
      </c>
      <c r="J809" s="2" t="s">
        <v>35</v>
      </c>
      <c r="K809" s="2"/>
      <c r="L809" s="2" t="s">
        <v>39</v>
      </c>
      <c r="M809" s="2" t="s">
        <v>70</v>
      </c>
      <c r="N809" s="2" t="s">
        <v>35</v>
      </c>
      <c r="O809" s="2" t="s">
        <v>36</v>
      </c>
      <c r="P809" s="2" t="s">
        <v>36</v>
      </c>
      <c r="Q809" s="2" t="s">
        <v>34</v>
      </c>
      <c r="R809" s="2" t="s">
        <v>118</v>
      </c>
      <c r="S809" s="2" t="s">
        <v>37</v>
      </c>
      <c r="T809" s="2" t="s">
        <v>49</v>
      </c>
      <c r="U809" s="2" t="s">
        <v>42</v>
      </c>
      <c r="V809" s="2" t="s">
        <v>42</v>
      </c>
      <c r="W809" s="2" t="s">
        <v>49</v>
      </c>
      <c r="X809" s="2" t="s">
        <v>43</v>
      </c>
      <c r="Y809" s="2" t="s">
        <v>54</v>
      </c>
      <c r="Z809" s="2" t="s">
        <v>281</v>
      </c>
      <c r="AA809" s="2" t="s">
        <v>35</v>
      </c>
      <c r="AB809" s="2" t="s">
        <v>36</v>
      </c>
      <c r="AC809" s="2"/>
      <c r="AD809" s="2"/>
      <c r="AE809">
        <v>2031</v>
      </c>
      <c r="AF809" s="2" t="s">
        <v>35</v>
      </c>
      <c r="AG809" s="2" t="s">
        <v>49</v>
      </c>
      <c r="AH809" s="2">
        <v>3</v>
      </c>
      <c r="AI809" s="2" t="str">
        <f>VLOOKUP(seguimiento[[#This Row],[vitamiad]],vitaminad[[id]:[valor]],2,)</f>
        <v>Bajo</v>
      </c>
      <c r="AJ809" s="2" t="s">
        <v>46</v>
      </c>
      <c r="AK809" s="2" t="s">
        <v>45</v>
      </c>
    </row>
    <row r="810" spans="1:37" x14ac:dyDescent="0.3">
      <c r="A810">
        <v>399</v>
      </c>
      <c r="B810" s="1">
        <v>40859</v>
      </c>
      <c r="C810">
        <v>24</v>
      </c>
      <c r="D810" t="str">
        <f>VLOOKUP(seguimiento[[#This Row],[idinstituciones]],instituciones[[idinstituciones]:[nombre]],2,)</f>
        <v>Hospital Sor Maria Ludovica de La Plata</v>
      </c>
      <c r="E810" s="2" t="s">
        <v>33</v>
      </c>
      <c r="F810" s="2" t="s">
        <v>34</v>
      </c>
      <c r="G810" s="2" t="s">
        <v>55</v>
      </c>
      <c r="H810" s="2" t="s">
        <v>36</v>
      </c>
      <c r="I810" s="2" t="s">
        <v>45</v>
      </c>
      <c r="J810" s="2" t="s">
        <v>35</v>
      </c>
      <c r="K810" s="2" t="s">
        <v>78</v>
      </c>
      <c r="L810" s="2" t="s">
        <v>39</v>
      </c>
      <c r="M810" s="2"/>
      <c r="N810" s="2" t="s">
        <v>35</v>
      </c>
      <c r="O810" s="2" t="s">
        <v>36</v>
      </c>
      <c r="P810" s="2" t="s">
        <v>42</v>
      </c>
      <c r="Q810" s="2"/>
      <c r="R810" s="2" t="s">
        <v>40</v>
      </c>
      <c r="S810" s="2" t="s">
        <v>45</v>
      </c>
      <c r="T810" s="2" t="s">
        <v>37</v>
      </c>
      <c r="U810" s="2" t="s">
        <v>42</v>
      </c>
      <c r="V810" s="2" t="s">
        <v>42</v>
      </c>
      <c r="W810" s="2" t="s">
        <v>37</v>
      </c>
      <c r="X810" s="2" t="s">
        <v>43</v>
      </c>
      <c r="Y810" s="2" t="s">
        <v>54</v>
      </c>
      <c r="Z810" s="2" t="s">
        <v>281</v>
      </c>
      <c r="AA810" s="2" t="s">
        <v>35</v>
      </c>
      <c r="AB810" s="2" t="s">
        <v>36</v>
      </c>
      <c r="AC810" s="2"/>
      <c r="AD810" s="2"/>
      <c r="AE810">
        <v>228</v>
      </c>
      <c r="AF810" s="2" t="s">
        <v>36</v>
      </c>
      <c r="AG810" s="2" t="s">
        <v>36</v>
      </c>
      <c r="AH810" s="2"/>
      <c r="AI810" s="2"/>
      <c r="AJ810" s="2" t="s">
        <v>36</v>
      </c>
      <c r="AK810" s="2" t="s">
        <v>36</v>
      </c>
    </row>
    <row r="811" spans="1:37" x14ac:dyDescent="0.3">
      <c r="A811">
        <v>399</v>
      </c>
      <c r="B811" s="1">
        <v>41257</v>
      </c>
      <c r="C811">
        <v>24</v>
      </c>
      <c r="D811" t="str">
        <f>VLOOKUP(seguimiento[[#This Row],[idinstituciones]],instituciones[[idinstituciones]:[nombre]],2,)</f>
        <v>Hospital Sor Maria Ludovica de La Plata</v>
      </c>
      <c r="E811" s="2" t="s">
        <v>33</v>
      </c>
      <c r="F811" s="2" t="s">
        <v>34</v>
      </c>
      <c r="G811" s="2" t="s">
        <v>55</v>
      </c>
      <c r="H811" s="2" t="s">
        <v>36</v>
      </c>
      <c r="I811" s="2" t="s">
        <v>45</v>
      </c>
      <c r="J811" s="2" t="s">
        <v>35</v>
      </c>
      <c r="K811" s="2" t="s">
        <v>38</v>
      </c>
      <c r="L811" s="2" t="s">
        <v>39</v>
      </c>
      <c r="M811" s="2"/>
      <c r="N811" s="2" t="s">
        <v>35</v>
      </c>
      <c r="O811" s="2" t="s">
        <v>36</v>
      </c>
      <c r="P811" s="2" t="s">
        <v>42</v>
      </c>
      <c r="Q811" s="2"/>
      <c r="R811" s="2" t="s">
        <v>40</v>
      </c>
      <c r="S811" s="2" t="s">
        <v>45</v>
      </c>
      <c r="T811" s="2" t="s">
        <v>37</v>
      </c>
      <c r="U811" s="2" t="s">
        <v>42</v>
      </c>
      <c r="V811" s="2" t="s">
        <v>42</v>
      </c>
      <c r="W811" s="2" t="s">
        <v>37</v>
      </c>
      <c r="X811" s="2" t="s">
        <v>43</v>
      </c>
      <c r="Y811" s="2" t="s">
        <v>79</v>
      </c>
      <c r="Z811" s="2" t="s">
        <v>281</v>
      </c>
      <c r="AA811" s="2" t="s">
        <v>35</v>
      </c>
      <c r="AB811" s="2" t="s">
        <v>36</v>
      </c>
      <c r="AC811" s="2"/>
      <c r="AD811" s="2"/>
      <c r="AE811">
        <v>1733</v>
      </c>
      <c r="AF811" s="2" t="s">
        <v>36</v>
      </c>
      <c r="AG811" s="2" t="s">
        <v>36</v>
      </c>
      <c r="AH811" s="2"/>
      <c r="AI811" s="2"/>
      <c r="AJ811" s="2" t="s">
        <v>36</v>
      </c>
      <c r="AK811" s="2" t="s">
        <v>36</v>
      </c>
    </row>
    <row r="812" spans="1:37" x14ac:dyDescent="0.3">
      <c r="A812">
        <v>399</v>
      </c>
      <c r="B812" s="1">
        <v>41618</v>
      </c>
      <c r="C812">
        <v>24</v>
      </c>
      <c r="D812" t="str">
        <f>VLOOKUP(seguimiento[[#This Row],[idinstituciones]],instituciones[[idinstituciones]:[nombre]],2,)</f>
        <v>Hospital Sor Maria Ludovica de La Plata</v>
      </c>
      <c r="E812" s="2" t="s">
        <v>33</v>
      </c>
      <c r="F812" s="2" t="s">
        <v>34</v>
      </c>
      <c r="G812" s="2" t="s">
        <v>55</v>
      </c>
      <c r="H812" s="2" t="s">
        <v>36</v>
      </c>
      <c r="I812" s="2" t="s">
        <v>45</v>
      </c>
      <c r="J812" s="2" t="s">
        <v>35</v>
      </c>
      <c r="K812" s="2" t="s">
        <v>38</v>
      </c>
      <c r="L812" s="2" t="s">
        <v>39</v>
      </c>
      <c r="M812" s="2"/>
      <c r="N812" s="2" t="s">
        <v>35</v>
      </c>
      <c r="O812" s="2" t="s">
        <v>36</v>
      </c>
      <c r="P812" s="2" t="s">
        <v>36</v>
      </c>
      <c r="Q812" s="2" t="s">
        <v>34</v>
      </c>
      <c r="R812" s="2" t="s">
        <v>40</v>
      </c>
      <c r="S812" s="2" t="s">
        <v>37</v>
      </c>
      <c r="T812" s="2" t="s">
        <v>49</v>
      </c>
      <c r="U812" s="2" t="s">
        <v>42</v>
      </c>
      <c r="V812" s="2" t="s">
        <v>42</v>
      </c>
      <c r="W812" s="2" t="s">
        <v>46</v>
      </c>
      <c r="X812" s="2" t="s">
        <v>43</v>
      </c>
      <c r="Y812" s="2" t="s">
        <v>47</v>
      </c>
      <c r="Z812" s="2" t="s">
        <v>281</v>
      </c>
      <c r="AA812" s="2" t="s">
        <v>35</v>
      </c>
      <c r="AB812" s="2" t="s">
        <v>36</v>
      </c>
      <c r="AC812" s="2"/>
      <c r="AD812" s="2"/>
      <c r="AE812">
        <v>176</v>
      </c>
      <c r="AF812" s="2" t="s">
        <v>36</v>
      </c>
      <c r="AG812" s="2" t="s">
        <v>36</v>
      </c>
      <c r="AH812" s="2"/>
      <c r="AI812" s="2"/>
      <c r="AJ812" s="2" t="s">
        <v>36</v>
      </c>
      <c r="AK812" s="2" t="s">
        <v>36</v>
      </c>
    </row>
    <row r="813" spans="1:37" x14ac:dyDescent="0.3">
      <c r="A813">
        <v>399</v>
      </c>
      <c r="B813" s="1">
        <v>41974</v>
      </c>
      <c r="C813">
        <v>24</v>
      </c>
      <c r="D813" t="str">
        <f>VLOOKUP(seguimiento[[#This Row],[idinstituciones]],instituciones[[idinstituciones]:[nombre]],2,)</f>
        <v>Hospital Sor Maria Ludovica de La Plata</v>
      </c>
      <c r="E813" s="2" t="s">
        <v>33</v>
      </c>
      <c r="F813" s="2" t="s">
        <v>34</v>
      </c>
      <c r="G813" s="2" t="s">
        <v>55</v>
      </c>
      <c r="H813" s="2" t="s">
        <v>36</v>
      </c>
      <c r="I813" s="2" t="s">
        <v>45</v>
      </c>
      <c r="J813" s="2" t="s">
        <v>35</v>
      </c>
      <c r="K813" s="2" t="s">
        <v>38</v>
      </c>
      <c r="L813" s="2" t="s">
        <v>39</v>
      </c>
      <c r="M813" s="2"/>
      <c r="N813" s="2" t="s">
        <v>35</v>
      </c>
      <c r="O813" s="2" t="s">
        <v>36</v>
      </c>
      <c r="P813" s="2" t="s">
        <v>36</v>
      </c>
      <c r="Q813" s="2" t="s">
        <v>34</v>
      </c>
      <c r="R813" s="2" t="s">
        <v>40</v>
      </c>
      <c r="S813" s="2" t="s">
        <v>37</v>
      </c>
      <c r="T813" s="2" t="s">
        <v>37</v>
      </c>
      <c r="U813" s="2" t="s">
        <v>42</v>
      </c>
      <c r="V813" s="2" t="s">
        <v>42</v>
      </c>
      <c r="W813" s="2" t="s">
        <v>45</v>
      </c>
      <c r="X813" s="2" t="s">
        <v>43</v>
      </c>
      <c r="Y813" s="2" t="s">
        <v>47</v>
      </c>
      <c r="Z813" s="2" t="s">
        <v>281</v>
      </c>
      <c r="AA813" s="2" t="s">
        <v>35</v>
      </c>
      <c r="AB813" s="2" t="s">
        <v>36</v>
      </c>
      <c r="AC813" s="2"/>
      <c r="AD813" s="2"/>
      <c r="AE813">
        <v>614</v>
      </c>
      <c r="AF813" s="2" t="s">
        <v>36</v>
      </c>
      <c r="AG813" s="2" t="s">
        <v>36</v>
      </c>
      <c r="AH813" s="2"/>
      <c r="AI813" s="2"/>
      <c r="AJ813" s="2" t="s">
        <v>36</v>
      </c>
      <c r="AK813" s="2" t="s">
        <v>36</v>
      </c>
    </row>
    <row r="814" spans="1:37" x14ac:dyDescent="0.3">
      <c r="A814">
        <v>399</v>
      </c>
      <c r="B814" s="1">
        <v>42239</v>
      </c>
      <c r="C814">
        <v>24</v>
      </c>
      <c r="D814" t="str">
        <f>VLOOKUP(seguimiento[[#This Row],[idinstituciones]],instituciones[[idinstituciones]:[nombre]],2,)</f>
        <v>Hospital Sor Maria Ludovica de La Plata</v>
      </c>
      <c r="E814" s="2" t="s">
        <v>33</v>
      </c>
      <c r="F814" s="2" t="s">
        <v>34</v>
      </c>
      <c r="G814" s="2" t="s">
        <v>55</v>
      </c>
      <c r="H814" s="2" t="s">
        <v>36</v>
      </c>
      <c r="I814" s="2" t="s">
        <v>37</v>
      </c>
      <c r="J814" s="2" t="s">
        <v>35</v>
      </c>
      <c r="K814" s="2"/>
      <c r="L814" s="2" t="s">
        <v>39</v>
      </c>
      <c r="M814" s="2"/>
      <c r="N814" s="2" t="s">
        <v>35</v>
      </c>
      <c r="O814" s="2" t="s">
        <v>36</v>
      </c>
      <c r="P814" s="2" t="s">
        <v>36</v>
      </c>
      <c r="Q814" s="2" t="s">
        <v>34</v>
      </c>
      <c r="R814" s="2" t="s">
        <v>40</v>
      </c>
      <c r="S814" s="2" t="s">
        <v>45</v>
      </c>
      <c r="T814" s="2" t="s">
        <v>37</v>
      </c>
      <c r="U814" s="2" t="s">
        <v>42</v>
      </c>
      <c r="V814" s="2" t="s">
        <v>42</v>
      </c>
      <c r="W814" s="2" t="s">
        <v>37</v>
      </c>
      <c r="X814" s="2" t="s">
        <v>43</v>
      </c>
      <c r="Y814" s="2" t="s">
        <v>79</v>
      </c>
      <c r="Z814" s="2" t="s">
        <v>281</v>
      </c>
      <c r="AA814" s="2" t="s">
        <v>35</v>
      </c>
      <c r="AB814" s="2" t="s">
        <v>36</v>
      </c>
      <c r="AC814" s="2"/>
      <c r="AD814" s="2"/>
      <c r="AE814">
        <v>2008</v>
      </c>
      <c r="AF814" s="2" t="s">
        <v>35</v>
      </c>
      <c r="AG814" s="2" t="s">
        <v>49</v>
      </c>
      <c r="AH814" s="2">
        <v>1</v>
      </c>
      <c r="AI814" s="2" t="str">
        <f>VLOOKUP(seguimiento[[#This Row],[vitamiad]],vitaminad[[id]:[valor]],2,)</f>
        <v>No realizado</v>
      </c>
      <c r="AJ814" s="2" t="s">
        <v>37</v>
      </c>
      <c r="AK814" s="2" t="s">
        <v>45</v>
      </c>
    </row>
    <row r="815" spans="1:37" x14ac:dyDescent="0.3">
      <c r="A815">
        <v>399</v>
      </c>
      <c r="B815" s="1">
        <v>42705</v>
      </c>
      <c r="C815">
        <v>24</v>
      </c>
      <c r="D815" t="str">
        <f>VLOOKUP(seguimiento[[#This Row],[idinstituciones]],instituciones[[idinstituciones]:[nombre]],2,)</f>
        <v>Hospital Sor Maria Ludovica de La Plata</v>
      </c>
      <c r="E815" s="2" t="s">
        <v>33</v>
      </c>
      <c r="F815" s="2" t="s">
        <v>34</v>
      </c>
      <c r="G815" s="2" t="s">
        <v>55</v>
      </c>
      <c r="H815" s="2" t="s">
        <v>36</v>
      </c>
      <c r="I815" s="2" t="s">
        <v>37</v>
      </c>
      <c r="J815" s="2" t="s">
        <v>35</v>
      </c>
      <c r="K815" s="2"/>
      <c r="L815" s="2" t="s">
        <v>39</v>
      </c>
      <c r="M815" s="2" t="s">
        <v>70</v>
      </c>
      <c r="N815" s="2"/>
      <c r="O815" s="2" t="s">
        <v>36</v>
      </c>
      <c r="P815" s="2" t="s">
        <v>36</v>
      </c>
      <c r="Q815" s="2"/>
      <c r="R815" s="2" t="s">
        <v>118</v>
      </c>
      <c r="S815" s="2" t="s">
        <v>45</v>
      </c>
      <c r="T815" s="2" t="s">
        <v>37</v>
      </c>
      <c r="U815" s="2" t="s">
        <v>42</v>
      </c>
      <c r="V815" s="2" t="s">
        <v>42</v>
      </c>
      <c r="W815" s="2" t="s">
        <v>37</v>
      </c>
      <c r="X815" s="2" t="s">
        <v>43</v>
      </c>
      <c r="Y815" s="2" t="s">
        <v>47</v>
      </c>
      <c r="Z815" s="2" t="s">
        <v>281</v>
      </c>
      <c r="AA815" s="2" t="s">
        <v>35</v>
      </c>
      <c r="AB815" s="2" t="s">
        <v>36</v>
      </c>
      <c r="AC815" s="2"/>
      <c r="AD815" s="2"/>
      <c r="AE815">
        <v>2410</v>
      </c>
      <c r="AF815" s="2" t="s">
        <v>71</v>
      </c>
      <c r="AG815" s="2" t="s">
        <v>49</v>
      </c>
      <c r="AH815" s="2">
        <v>1</v>
      </c>
      <c r="AI815" s="2" t="str">
        <f>VLOOKUP(seguimiento[[#This Row],[vitamiad]],vitaminad[[id]:[valor]],2,)</f>
        <v>No realizado</v>
      </c>
      <c r="AJ815" s="2" t="s">
        <v>37</v>
      </c>
      <c r="AK815" s="2" t="s">
        <v>45</v>
      </c>
    </row>
    <row r="816" spans="1:37" x14ac:dyDescent="0.3">
      <c r="A816">
        <v>399</v>
      </c>
      <c r="B816" s="1">
        <v>43056</v>
      </c>
      <c r="C816">
        <v>24</v>
      </c>
      <c r="D816" t="str">
        <f>VLOOKUP(seguimiento[[#This Row],[idinstituciones]],instituciones[[idinstituciones]:[nombre]],2,)</f>
        <v>Hospital Sor Maria Ludovica de La Plata</v>
      </c>
      <c r="E816" s="2" t="s">
        <v>33</v>
      </c>
      <c r="F816" s="2" t="s">
        <v>34</v>
      </c>
      <c r="G816" s="2" t="s">
        <v>55</v>
      </c>
      <c r="H816" s="2" t="s">
        <v>36</v>
      </c>
      <c r="I816" s="2" t="s">
        <v>37</v>
      </c>
      <c r="J816" s="2" t="s">
        <v>35</v>
      </c>
      <c r="K816" s="2"/>
      <c r="L816" s="2" t="s">
        <v>39</v>
      </c>
      <c r="M816" s="2"/>
      <c r="N816" s="2" t="s">
        <v>35</v>
      </c>
      <c r="O816" s="2" t="s">
        <v>36</v>
      </c>
      <c r="P816" s="2" t="s">
        <v>36</v>
      </c>
      <c r="Q816" s="2"/>
      <c r="R816" s="2" t="s">
        <v>40</v>
      </c>
      <c r="S816" s="2" t="s">
        <v>45</v>
      </c>
      <c r="T816" s="2" t="s">
        <v>37</v>
      </c>
      <c r="U816" s="2" t="s">
        <v>42</v>
      </c>
      <c r="V816" s="2" t="s">
        <v>42</v>
      </c>
      <c r="W816" s="2" t="s">
        <v>45</v>
      </c>
      <c r="X816" s="2" t="s">
        <v>43</v>
      </c>
      <c r="Y816" s="2" t="s">
        <v>79</v>
      </c>
      <c r="Z816" s="2" t="s">
        <v>281</v>
      </c>
      <c r="AA816" s="2" t="s">
        <v>35</v>
      </c>
      <c r="AB816" s="2" t="s">
        <v>36</v>
      </c>
      <c r="AC816" s="2"/>
      <c r="AD816" s="2"/>
      <c r="AE816">
        <v>2652</v>
      </c>
      <c r="AF816" s="2" t="s">
        <v>35</v>
      </c>
      <c r="AG816" s="2" t="s">
        <v>49</v>
      </c>
      <c r="AH816" s="2">
        <v>2</v>
      </c>
      <c r="AI816" s="2" t="str">
        <f>VLOOKUP(seguimiento[[#This Row],[vitamiad]],vitaminad[[id]:[valor]],2,)</f>
        <v>Normal</v>
      </c>
      <c r="AJ816" s="2" t="s">
        <v>37</v>
      </c>
      <c r="AK816" s="2" t="s">
        <v>45</v>
      </c>
    </row>
    <row r="817" spans="1:37" x14ac:dyDescent="0.3">
      <c r="A817">
        <v>399</v>
      </c>
      <c r="B817" s="1">
        <v>43250</v>
      </c>
      <c r="C817">
        <v>24</v>
      </c>
      <c r="D817" t="str">
        <f>VLOOKUP(seguimiento[[#This Row],[idinstituciones]],instituciones[[idinstituciones]:[nombre]],2,)</f>
        <v>Hospital Sor Maria Ludovica de La Plata</v>
      </c>
      <c r="E817" s="2" t="s">
        <v>33</v>
      </c>
      <c r="F817" s="2" t="s">
        <v>34</v>
      </c>
      <c r="G817" s="2" t="s">
        <v>55</v>
      </c>
      <c r="H817" s="2" t="s">
        <v>36</v>
      </c>
      <c r="I817" s="2" t="s">
        <v>37</v>
      </c>
      <c r="J817" s="2" t="s">
        <v>35</v>
      </c>
      <c r="K817" s="2"/>
      <c r="L817" s="2" t="s">
        <v>39</v>
      </c>
      <c r="M817" s="2"/>
      <c r="N817" s="2"/>
      <c r="O817" s="2" t="s">
        <v>36</v>
      </c>
      <c r="P817" s="2" t="s">
        <v>36</v>
      </c>
      <c r="Q817" s="2" t="s">
        <v>34</v>
      </c>
      <c r="R817" s="2" t="s">
        <v>40</v>
      </c>
      <c r="S817" s="2" t="s">
        <v>45</v>
      </c>
      <c r="T817" s="2" t="s">
        <v>46</v>
      </c>
      <c r="U817" s="2" t="s">
        <v>42</v>
      </c>
      <c r="V817" s="2" t="s">
        <v>42</v>
      </c>
      <c r="W817" s="2" t="s">
        <v>45</v>
      </c>
      <c r="X817" s="2" t="s">
        <v>43</v>
      </c>
      <c r="Y817" s="2" t="s">
        <v>79</v>
      </c>
      <c r="Z817" s="2" t="s">
        <v>281</v>
      </c>
      <c r="AA817" s="2" t="s">
        <v>35</v>
      </c>
      <c r="AB817" s="2" t="s">
        <v>36</v>
      </c>
      <c r="AC817" s="2"/>
      <c r="AD817" s="2"/>
      <c r="AE817">
        <v>3227</v>
      </c>
      <c r="AF817" s="2" t="s">
        <v>71</v>
      </c>
      <c r="AG817" s="2" t="s">
        <v>45</v>
      </c>
      <c r="AH817" s="2">
        <v>3</v>
      </c>
      <c r="AI817" s="2" t="str">
        <f>VLOOKUP(seguimiento[[#This Row],[vitamiad]],vitaminad[[id]:[valor]],2,)</f>
        <v>Bajo</v>
      </c>
      <c r="AJ817" s="2" t="s">
        <v>37</v>
      </c>
      <c r="AK817" s="2" t="s">
        <v>45</v>
      </c>
    </row>
    <row r="818" spans="1:37" x14ac:dyDescent="0.3">
      <c r="A818">
        <v>399</v>
      </c>
      <c r="B818" s="1">
        <v>43815</v>
      </c>
      <c r="C818">
        <v>24</v>
      </c>
      <c r="D818" t="str">
        <f>VLOOKUP(seguimiento[[#This Row],[idinstituciones]],instituciones[[idinstituciones]:[nombre]],2,)</f>
        <v>Hospital Sor Maria Ludovica de La Plata</v>
      </c>
      <c r="E818" s="2" t="s">
        <v>33</v>
      </c>
      <c r="F818" s="2" t="s">
        <v>34</v>
      </c>
      <c r="G818" s="2" t="s">
        <v>55</v>
      </c>
      <c r="H818" s="2" t="s">
        <v>36</v>
      </c>
      <c r="I818" s="2" t="s">
        <v>37</v>
      </c>
      <c r="J818" s="2" t="s">
        <v>35</v>
      </c>
      <c r="K818" s="2"/>
      <c r="L818" s="2" t="s">
        <v>39</v>
      </c>
      <c r="M818" s="2"/>
      <c r="N818" s="2" t="s">
        <v>35</v>
      </c>
      <c r="O818" s="2" t="s">
        <v>36</v>
      </c>
      <c r="P818" s="2" t="s">
        <v>36</v>
      </c>
      <c r="Q818" s="2" t="s">
        <v>34</v>
      </c>
      <c r="R818" s="2" t="s">
        <v>40</v>
      </c>
      <c r="S818" s="2" t="s">
        <v>45</v>
      </c>
      <c r="T818" s="2" t="s">
        <v>37</v>
      </c>
      <c r="U818" s="2" t="s">
        <v>42</v>
      </c>
      <c r="V818" s="2" t="s">
        <v>42</v>
      </c>
      <c r="W818" s="2" t="s">
        <v>45</v>
      </c>
      <c r="X818" s="2" t="s">
        <v>43</v>
      </c>
      <c r="Y818" s="2" t="s">
        <v>79</v>
      </c>
      <c r="Z818" s="2" t="s">
        <v>281</v>
      </c>
      <c r="AA818" s="2" t="s">
        <v>35</v>
      </c>
      <c r="AB818" s="2" t="s">
        <v>36</v>
      </c>
      <c r="AC818" s="2"/>
      <c r="AD818" s="2"/>
      <c r="AE818">
        <v>3206</v>
      </c>
      <c r="AF818" s="2" t="s">
        <v>71</v>
      </c>
      <c r="AG818" s="2" t="s">
        <v>45</v>
      </c>
      <c r="AH818" s="2">
        <v>3</v>
      </c>
      <c r="AI818" s="2" t="str">
        <f>VLOOKUP(seguimiento[[#This Row],[vitamiad]],vitaminad[[id]:[valor]],2,)</f>
        <v>Bajo</v>
      </c>
      <c r="AJ818" s="2" t="s">
        <v>37</v>
      </c>
      <c r="AK818" s="2" t="s">
        <v>45</v>
      </c>
    </row>
    <row r="819" spans="1:37" x14ac:dyDescent="0.3">
      <c r="A819">
        <v>400</v>
      </c>
      <c r="B819" s="1">
        <v>40854</v>
      </c>
      <c r="C819">
        <v>16</v>
      </c>
      <c r="D819" t="str">
        <f>VLOOKUP(seguimiento[[#This Row],[idinstituciones]],instituciones[[idinstituciones]:[nombre]],2,)</f>
        <v>HOSPITAL de PEDIATRÍA "Juan P. Garrahan"</v>
      </c>
      <c r="E819" s="2" t="s">
        <v>33</v>
      </c>
      <c r="F819" s="2" t="s">
        <v>34</v>
      </c>
      <c r="G819" s="2" t="s">
        <v>35</v>
      </c>
      <c r="H819" s="2" t="s">
        <v>36</v>
      </c>
      <c r="I819" s="2" t="s">
        <v>37</v>
      </c>
      <c r="J819" s="2" t="s">
        <v>35</v>
      </c>
      <c r="K819" s="2"/>
      <c r="L819" s="2" t="s">
        <v>39</v>
      </c>
      <c r="M819" s="2"/>
      <c r="N819" s="2" t="s">
        <v>35</v>
      </c>
      <c r="O819" s="2" t="s">
        <v>36</v>
      </c>
      <c r="P819" s="2" t="s">
        <v>36</v>
      </c>
      <c r="Q819" s="2" t="s">
        <v>34</v>
      </c>
      <c r="R819" s="2" t="s">
        <v>40</v>
      </c>
      <c r="S819" s="2" t="s">
        <v>45</v>
      </c>
      <c r="T819" s="2" t="s">
        <v>37</v>
      </c>
      <c r="U819" s="2" t="s">
        <v>42</v>
      </c>
      <c r="V819" s="2" t="s">
        <v>36</v>
      </c>
      <c r="W819" s="2" t="s">
        <v>36</v>
      </c>
      <c r="X819" s="2" t="s">
        <v>65</v>
      </c>
      <c r="Y819" s="2" t="s">
        <v>36</v>
      </c>
      <c r="Z819" s="2" t="s">
        <v>281</v>
      </c>
      <c r="AA819" s="2" t="s">
        <v>35</v>
      </c>
      <c r="AB819" s="2" t="s">
        <v>36</v>
      </c>
      <c r="AC819" s="2"/>
      <c r="AD819" s="2"/>
      <c r="AE819">
        <v>1100</v>
      </c>
      <c r="AF819" s="2" t="s">
        <v>36</v>
      </c>
      <c r="AG819" s="2" t="s">
        <v>36</v>
      </c>
      <c r="AH819" s="2"/>
      <c r="AI819" s="2"/>
      <c r="AJ819" s="2" t="s">
        <v>36</v>
      </c>
      <c r="AK819" s="2" t="s">
        <v>36</v>
      </c>
    </row>
    <row r="820" spans="1:37" x14ac:dyDescent="0.3">
      <c r="A820">
        <v>400</v>
      </c>
      <c r="B820" s="1">
        <v>41309</v>
      </c>
      <c r="C820">
        <v>16</v>
      </c>
      <c r="D820" t="str">
        <f>VLOOKUP(seguimiento[[#This Row],[idinstituciones]],instituciones[[idinstituciones]:[nombre]],2,)</f>
        <v>HOSPITAL de PEDIATRÍA "Juan P. Garrahan"</v>
      </c>
      <c r="E820" s="2" t="s">
        <v>33</v>
      </c>
      <c r="F820" s="2" t="s">
        <v>34</v>
      </c>
      <c r="G820" s="2" t="s">
        <v>35</v>
      </c>
      <c r="H820" s="2" t="s">
        <v>36</v>
      </c>
      <c r="I820" s="2" t="s">
        <v>37</v>
      </c>
      <c r="J820" s="2" t="s">
        <v>44</v>
      </c>
      <c r="K820" s="2" t="s">
        <v>38</v>
      </c>
      <c r="L820" s="2" t="s">
        <v>39</v>
      </c>
      <c r="M820" s="2"/>
      <c r="N820" s="2" t="s">
        <v>35</v>
      </c>
      <c r="O820" s="2" t="s">
        <v>36</v>
      </c>
      <c r="P820" s="2" t="s">
        <v>36</v>
      </c>
      <c r="Q820" s="2" t="s">
        <v>34</v>
      </c>
      <c r="R820" s="2" t="s">
        <v>40</v>
      </c>
      <c r="S820" s="2" t="s">
        <v>45</v>
      </c>
      <c r="T820" s="2" t="s">
        <v>49</v>
      </c>
      <c r="U820" s="2" t="s">
        <v>42</v>
      </c>
      <c r="V820" s="2" t="s">
        <v>36</v>
      </c>
      <c r="W820" s="2" t="s">
        <v>46</v>
      </c>
      <c r="X820" s="2" t="s">
        <v>65</v>
      </c>
      <c r="Y820" s="2" t="s">
        <v>36</v>
      </c>
      <c r="Z820" s="2" t="s">
        <v>281</v>
      </c>
      <c r="AA820" s="2" t="s">
        <v>35</v>
      </c>
      <c r="AB820" s="2" t="s">
        <v>36</v>
      </c>
      <c r="AC820" s="2"/>
      <c r="AD820" s="2"/>
      <c r="AE820">
        <v>336</v>
      </c>
      <c r="AF820" s="2" t="s">
        <v>36</v>
      </c>
      <c r="AG820" s="2" t="s">
        <v>36</v>
      </c>
      <c r="AH820" s="2"/>
      <c r="AI820" s="2"/>
      <c r="AJ820" s="2" t="s">
        <v>36</v>
      </c>
      <c r="AK820" s="2" t="s">
        <v>36</v>
      </c>
    </row>
    <row r="821" spans="1:37" x14ac:dyDescent="0.3">
      <c r="A821">
        <v>401</v>
      </c>
      <c r="B821" s="1">
        <v>40830</v>
      </c>
      <c r="C821">
        <v>24</v>
      </c>
      <c r="D821" t="str">
        <f>VLOOKUP(seguimiento[[#This Row],[idinstituciones]],instituciones[[idinstituciones]:[nombre]],2,)</f>
        <v>Hospital Sor Maria Ludovica de La Plata</v>
      </c>
      <c r="E821" s="2" t="s">
        <v>33</v>
      </c>
      <c r="F821" s="2" t="s">
        <v>34</v>
      </c>
      <c r="G821" s="2" t="s">
        <v>35</v>
      </c>
      <c r="H821" s="2" t="s">
        <v>36</v>
      </c>
      <c r="I821" s="2" t="s">
        <v>45</v>
      </c>
      <c r="J821" s="2" t="s">
        <v>35</v>
      </c>
      <c r="K821" s="2"/>
      <c r="L821" s="2" t="s">
        <v>39</v>
      </c>
      <c r="M821" s="2"/>
      <c r="N821" s="2" t="s">
        <v>35</v>
      </c>
      <c r="O821" s="2" t="s">
        <v>36</v>
      </c>
      <c r="P821" s="2" t="s">
        <v>42</v>
      </c>
      <c r="Q821" s="2"/>
      <c r="R821" s="2" t="s">
        <v>40</v>
      </c>
      <c r="S821" s="2" t="s">
        <v>45</v>
      </c>
      <c r="T821" s="2" t="s">
        <v>45</v>
      </c>
      <c r="U821" s="2" t="s">
        <v>42</v>
      </c>
      <c r="V821" s="2" t="s">
        <v>42</v>
      </c>
      <c r="W821" s="2" t="s">
        <v>45</v>
      </c>
      <c r="X821" s="2" t="s">
        <v>43</v>
      </c>
      <c r="Y821" s="2" t="s">
        <v>36</v>
      </c>
      <c r="Z821" s="2" t="s">
        <v>281</v>
      </c>
      <c r="AA821" s="2" t="s">
        <v>35</v>
      </c>
      <c r="AB821" s="2" t="s">
        <v>36</v>
      </c>
      <c r="AC821" s="2"/>
      <c r="AD821" s="2"/>
      <c r="AE821">
        <v>1116</v>
      </c>
      <c r="AF821" s="2" t="s">
        <v>36</v>
      </c>
      <c r="AG821" s="2" t="s">
        <v>36</v>
      </c>
      <c r="AH821" s="2"/>
      <c r="AI821" s="2"/>
      <c r="AJ821" s="2" t="s">
        <v>36</v>
      </c>
      <c r="AK821" s="2" t="s">
        <v>36</v>
      </c>
    </row>
    <row r="822" spans="1:37" x14ac:dyDescent="0.3">
      <c r="A822">
        <v>401</v>
      </c>
      <c r="B822" s="1">
        <v>41229</v>
      </c>
      <c r="C822">
        <v>24</v>
      </c>
      <c r="D822" t="str">
        <f>VLOOKUP(seguimiento[[#This Row],[idinstituciones]],instituciones[[idinstituciones]:[nombre]],2,)</f>
        <v>Hospital Sor Maria Ludovica de La Plata</v>
      </c>
      <c r="E822" s="2" t="s">
        <v>33</v>
      </c>
      <c r="F822" s="2" t="s">
        <v>34</v>
      </c>
      <c r="G822" s="2" t="s">
        <v>35</v>
      </c>
      <c r="H822" s="2" t="s">
        <v>36</v>
      </c>
      <c r="I822" s="2" t="s">
        <v>37</v>
      </c>
      <c r="J822" s="2" t="s">
        <v>35</v>
      </c>
      <c r="K822" s="2" t="s">
        <v>78</v>
      </c>
      <c r="L822" s="2" t="s">
        <v>39</v>
      </c>
      <c r="M822" s="2"/>
      <c r="N822" s="2" t="s">
        <v>35</v>
      </c>
      <c r="O822" s="2" t="s">
        <v>36</v>
      </c>
      <c r="P822" s="2" t="s">
        <v>42</v>
      </c>
      <c r="Q822" s="2"/>
      <c r="R822" s="2" t="s">
        <v>40</v>
      </c>
      <c r="S822" s="2" t="s">
        <v>45</v>
      </c>
      <c r="T822" s="2" t="s">
        <v>45</v>
      </c>
      <c r="U822" s="2" t="s">
        <v>42</v>
      </c>
      <c r="V822" s="2" t="s">
        <v>42</v>
      </c>
      <c r="W822" s="2" t="s">
        <v>45</v>
      </c>
      <c r="X822" s="2" t="s">
        <v>65</v>
      </c>
      <c r="Y822" s="2" t="s">
        <v>47</v>
      </c>
      <c r="Z822" s="2" t="s">
        <v>281</v>
      </c>
      <c r="AA822" s="2" t="s">
        <v>35</v>
      </c>
      <c r="AB822" s="2" t="s">
        <v>36</v>
      </c>
      <c r="AC822" s="2"/>
      <c r="AD822" s="2"/>
      <c r="AE822">
        <v>161</v>
      </c>
      <c r="AF822" s="2" t="s">
        <v>36</v>
      </c>
      <c r="AG822" s="2" t="s">
        <v>36</v>
      </c>
      <c r="AH822" s="2"/>
      <c r="AI822" s="2"/>
      <c r="AJ822" s="2" t="s">
        <v>36</v>
      </c>
      <c r="AK822" s="2" t="s">
        <v>36</v>
      </c>
    </row>
    <row r="823" spans="1:37" x14ac:dyDescent="0.3">
      <c r="A823">
        <v>401</v>
      </c>
      <c r="B823" s="1">
        <v>42003</v>
      </c>
      <c r="C823">
        <v>24</v>
      </c>
      <c r="D823" t="str">
        <f>VLOOKUP(seguimiento[[#This Row],[idinstituciones]],instituciones[[idinstituciones]:[nombre]],2,)</f>
        <v>Hospital Sor Maria Ludovica de La Plata</v>
      </c>
      <c r="E823" s="2" t="s">
        <v>33</v>
      </c>
      <c r="F823" s="2" t="s">
        <v>34</v>
      </c>
      <c r="G823" s="2" t="s">
        <v>35</v>
      </c>
      <c r="H823" s="2" t="s">
        <v>36</v>
      </c>
      <c r="I823" s="2" t="s">
        <v>37</v>
      </c>
      <c r="J823" s="2" t="s">
        <v>44</v>
      </c>
      <c r="K823" s="2" t="s">
        <v>38</v>
      </c>
      <c r="L823" s="2" t="s">
        <v>44</v>
      </c>
      <c r="M823" s="2"/>
      <c r="N823" s="2"/>
      <c r="O823" s="2" t="s">
        <v>36</v>
      </c>
      <c r="P823" s="2" t="s">
        <v>42</v>
      </c>
      <c r="Q823" s="2" t="s">
        <v>34</v>
      </c>
      <c r="R823" s="2" t="s">
        <v>40</v>
      </c>
      <c r="S823" s="2" t="s">
        <v>45</v>
      </c>
      <c r="T823" s="2" t="s">
        <v>37</v>
      </c>
      <c r="U823" s="2" t="s">
        <v>42</v>
      </c>
      <c r="V823" s="2" t="s">
        <v>36</v>
      </c>
      <c r="W823" s="2" t="s">
        <v>36</v>
      </c>
      <c r="X823" s="2" t="s">
        <v>65</v>
      </c>
      <c r="Y823" s="2" t="s">
        <v>36</v>
      </c>
      <c r="Z823" s="2" t="s">
        <v>35</v>
      </c>
      <c r="AA823" s="2" t="s">
        <v>35</v>
      </c>
      <c r="AB823" s="2" t="s">
        <v>36</v>
      </c>
      <c r="AC823" s="2"/>
      <c r="AD823" s="2"/>
      <c r="AE823">
        <v>199</v>
      </c>
      <c r="AF823" s="2" t="s">
        <v>36</v>
      </c>
      <c r="AG823" s="2" t="s">
        <v>36</v>
      </c>
      <c r="AH823" s="2"/>
      <c r="AI823" s="2"/>
      <c r="AJ823" s="2" t="s">
        <v>36</v>
      </c>
      <c r="AK823" s="2" t="s">
        <v>36</v>
      </c>
    </row>
    <row r="824" spans="1:37" x14ac:dyDescent="0.3">
      <c r="A824">
        <v>401</v>
      </c>
      <c r="B824" s="1">
        <v>42240</v>
      </c>
      <c r="C824">
        <v>24</v>
      </c>
      <c r="D824" t="str">
        <f>VLOOKUP(seguimiento[[#This Row],[idinstituciones]],instituciones[[idinstituciones]:[nombre]],2,)</f>
        <v>Hospital Sor Maria Ludovica de La Plata</v>
      </c>
      <c r="E824" s="2" t="s">
        <v>33</v>
      </c>
      <c r="F824" s="2" t="s">
        <v>34</v>
      </c>
      <c r="G824" s="2" t="s">
        <v>35</v>
      </c>
      <c r="H824" s="2" t="s">
        <v>36</v>
      </c>
      <c r="I824" s="2" t="s">
        <v>37</v>
      </c>
      <c r="J824" s="2" t="s">
        <v>35</v>
      </c>
      <c r="K824" s="2"/>
      <c r="L824" s="2" t="s">
        <v>39</v>
      </c>
      <c r="M824" s="2" t="s">
        <v>70</v>
      </c>
      <c r="N824" s="2"/>
      <c r="O824" s="2" t="s">
        <v>36</v>
      </c>
      <c r="P824" s="2" t="s">
        <v>36</v>
      </c>
      <c r="Q824" s="2"/>
      <c r="R824" s="2" t="s">
        <v>118</v>
      </c>
      <c r="S824" s="2" t="s">
        <v>45</v>
      </c>
      <c r="T824" s="2" t="s">
        <v>37</v>
      </c>
      <c r="U824" s="2" t="s">
        <v>36</v>
      </c>
      <c r="V824" s="2" t="s">
        <v>36</v>
      </c>
      <c r="W824" s="2" t="s">
        <v>45</v>
      </c>
      <c r="X824" s="2" t="s">
        <v>43</v>
      </c>
      <c r="Y824" s="2" t="s">
        <v>47</v>
      </c>
      <c r="Z824" s="2" t="s">
        <v>281</v>
      </c>
      <c r="AA824" s="2" t="s">
        <v>35</v>
      </c>
      <c r="AB824" s="2" t="s">
        <v>36</v>
      </c>
      <c r="AC824" s="2"/>
      <c r="AD824" s="2"/>
      <c r="AE824">
        <v>2033</v>
      </c>
      <c r="AF824" s="2" t="s">
        <v>35</v>
      </c>
      <c r="AG824" s="2" t="s">
        <v>49</v>
      </c>
      <c r="AH824" s="2">
        <v>1</v>
      </c>
      <c r="AI824" s="2" t="str">
        <f>VLOOKUP(seguimiento[[#This Row],[vitamiad]],vitaminad[[id]:[valor]],2,)</f>
        <v>No realizado</v>
      </c>
      <c r="AJ824" s="2" t="s">
        <v>37</v>
      </c>
      <c r="AK824" s="2" t="s">
        <v>49</v>
      </c>
    </row>
    <row r="825" spans="1:37" x14ac:dyDescent="0.3">
      <c r="A825">
        <v>402</v>
      </c>
      <c r="B825" s="1">
        <v>40870</v>
      </c>
      <c r="C825">
        <v>24</v>
      </c>
      <c r="D825" t="str">
        <f>VLOOKUP(seguimiento[[#This Row],[idinstituciones]],instituciones[[idinstituciones]:[nombre]],2,)</f>
        <v>Hospital Sor Maria Ludovica de La Plata</v>
      </c>
      <c r="E825" s="2" t="s">
        <v>33</v>
      </c>
      <c r="F825" s="2" t="s">
        <v>34</v>
      </c>
      <c r="G825" s="2" t="s">
        <v>35</v>
      </c>
      <c r="H825" s="2" t="s">
        <v>36</v>
      </c>
      <c r="I825" s="2" t="s">
        <v>45</v>
      </c>
      <c r="J825" s="2" t="s">
        <v>35</v>
      </c>
      <c r="K825" s="2"/>
      <c r="L825" s="2" t="s">
        <v>39</v>
      </c>
      <c r="M825" s="2"/>
      <c r="N825" s="2" t="s">
        <v>35</v>
      </c>
      <c r="O825" s="2" t="s">
        <v>36</v>
      </c>
      <c r="P825" s="2" t="s">
        <v>42</v>
      </c>
      <c r="Q825" s="2"/>
      <c r="R825" s="2" t="s">
        <v>40</v>
      </c>
      <c r="S825" s="2" t="s">
        <v>45</v>
      </c>
      <c r="T825" s="2" t="s">
        <v>37</v>
      </c>
      <c r="U825" s="2" t="s">
        <v>42</v>
      </c>
      <c r="V825" s="2" t="s">
        <v>42</v>
      </c>
      <c r="W825" s="2" t="s">
        <v>45</v>
      </c>
      <c r="X825" s="2" t="s">
        <v>43</v>
      </c>
      <c r="Y825" s="2" t="s">
        <v>54</v>
      </c>
      <c r="Z825" s="2" t="s">
        <v>281</v>
      </c>
      <c r="AA825" s="2" t="s">
        <v>35</v>
      </c>
      <c r="AB825" s="2" t="s">
        <v>36</v>
      </c>
      <c r="AC825" s="2"/>
      <c r="AD825" s="2"/>
      <c r="AE825">
        <v>530</v>
      </c>
      <c r="AF825" s="2" t="s">
        <v>36</v>
      </c>
      <c r="AG825" s="2" t="s">
        <v>36</v>
      </c>
      <c r="AH825" s="2"/>
      <c r="AI825" s="2"/>
      <c r="AJ825" s="2" t="s">
        <v>36</v>
      </c>
      <c r="AK825" s="2" t="s">
        <v>36</v>
      </c>
    </row>
    <row r="826" spans="1:37" x14ac:dyDescent="0.3">
      <c r="A826">
        <v>402</v>
      </c>
      <c r="B826" s="1">
        <v>41229</v>
      </c>
      <c r="C826">
        <v>24</v>
      </c>
      <c r="D826" t="str">
        <f>VLOOKUP(seguimiento[[#This Row],[idinstituciones]],instituciones[[idinstituciones]:[nombre]],2,)</f>
        <v>Hospital Sor Maria Ludovica de La Plata</v>
      </c>
      <c r="E826" s="2" t="s">
        <v>33</v>
      </c>
      <c r="F826" s="2" t="s">
        <v>34</v>
      </c>
      <c r="G826" s="2" t="s">
        <v>35</v>
      </c>
      <c r="H826" s="2" t="s">
        <v>36</v>
      </c>
      <c r="I826" s="2" t="s">
        <v>45</v>
      </c>
      <c r="J826" s="2" t="s">
        <v>35</v>
      </c>
      <c r="K826" s="2" t="s">
        <v>38</v>
      </c>
      <c r="L826" s="2" t="s">
        <v>39</v>
      </c>
      <c r="M826" s="2"/>
      <c r="N826" s="2" t="s">
        <v>35</v>
      </c>
      <c r="O826" s="2" t="s">
        <v>36</v>
      </c>
      <c r="P826" s="2" t="s">
        <v>42</v>
      </c>
      <c r="Q826" s="2"/>
      <c r="R826" s="2" t="s">
        <v>40</v>
      </c>
      <c r="S826" s="2" t="s">
        <v>37</v>
      </c>
      <c r="T826" s="2" t="s">
        <v>37</v>
      </c>
      <c r="U826" s="2" t="s">
        <v>42</v>
      </c>
      <c r="V826" s="2" t="s">
        <v>42</v>
      </c>
      <c r="W826" s="2" t="s">
        <v>37</v>
      </c>
      <c r="X826" s="2" t="s">
        <v>43</v>
      </c>
      <c r="Y826" s="2" t="s">
        <v>54</v>
      </c>
      <c r="Z826" s="2" t="s">
        <v>281</v>
      </c>
      <c r="AA826" s="2" t="s">
        <v>35</v>
      </c>
      <c r="AB826" s="2" t="s">
        <v>36</v>
      </c>
      <c r="AC826" s="2"/>
      <c r="AD826" s="2"/>
      <c r="AE826">
        <v>261</v>
      </c>
      <c r="AF826" s="2" t="s">
        <v>36</v>
      </c>
      <c r="AG826" s="2" t="s">
        <v>36</v>
      </c>
      <c r="AH826" s="2"/>
      <c r="AI826" s="2"/>
      <c r="AJ826" s="2" t="s">
        <v>36</v>
      </c>
      <c r="AK826" s="2" t="s">
        <v>36</v>
      </c>
    </row>
    <row r="827" spans="1:37" x14ac:dyDescent="0.3">
      <c r="A827">
        <v>402</v>
      </c>
      <c r="B827" s="1">
        <v>41638</v>
      </c>
      <c r="C827">
        <v>24</v>
      </c>
      <c r="D827" t="str">
        <f>VLOOKUP(seguimiento[[#This Row],[idinstituciones]],instituciones[[idinstituciones]:[nombre]],2,)</f>
        <v>Hospital Sor Maria Ludovica de La Plata</v>
      </c>
      <c r="E827" s="2" t="s">
        <v>44</v>
      </c>
      <c r="F827" s="2" t="s">
        <v>58</v>
      </c>
      <c r="G827" s="2" t="s">
        <v>51</v>
      </c>
      <c r="H827" s="2" t="s">
        <v>36</v>
      </c>
      <c r="I827" s="2" t="s">
        <v>37</v>
      </c>
      <c r="J827" s="2" t="s">
        <v>71</v>
      </c>
      <c r="K827" s="2" t="s">
        <v>38</v>
      </c>
      <c r="L827" s="2" t="s">
        <v>39</v>
      </c>
      <c r="M827" s="2" t="s">
        <v>70</v>
      </c>
      <c r="N827" s="2" t="s">
        <v>35</v>
      </c>
      <c r="O827" s="2" t="s">
        <v>36</v>
      </c>
      <c r="P827" s="2" t="s">
        <v>42</v>
      </c>
      <c r="Q827" s="2" t="s">
        <v>34</v>
      </c>
      <c r="R827" s="2" t="s">
        <v>40</v>
      </c>
      <c r="S827" s="2" t="s">
        <v>37</v>
      </c>
      <c r="T827" s="2" t="s">
        <v>74</v>
      </c>
      <c r="U827" s="2" t="s">
        <v>37</v>
      </c>
      <c r="V827" s="2" t="s">
        <v>37</v>
      </c>
      <c r="W827" s="2" t="s">
        <v>74</v>
      </c>
      <c r="X827" s="2" t="s">
        <v>65</v>
      </c>
      <c r="Y827" s="2" t="s">
        <v>36</v>
      </c>
      <c r="Z827" s="2" t="s">
        <v>281</v>
      </c>
      <c r="AA827" s="2" t="s">
        <v>35</v>
      </c>
      <c r="AB827" s="2" t="s">
        <v>36</v>
      </c>
      <c r="AC827" s="2"/>
      <c r="AD827" s="2"/>
      <c r="AE827">
        <v>1654</v>
      </c>
      <c r="AF827" s="2" t="s">
        <v>36</v>
      </c>
      <c r="AG827" s="2" t="s">
        <v>36</v>
      </c>
      <c r="AH827" s="2"/>
      <c r="AI827" s="2"/>
      <c r="AJ827" s="2" t="s">
        <v>36</v>
      </c>
      <c r="AK827" s="2" t="s">
        <v>36</v>
      </c>
    </row>
    <row r="828" spans="1:37" x14ac:dyDescent="0.3">
      <c r="A828">
        <v>402</v>
      </c>
      <c r="B828" s="1">
        <v>42003</v>
      </c>
      <c r="C828">
        <v>24</v>
      </c>
      <c r="D828" t="str">
        <f>VLOOKUP(seguimiento[[#This Row],[idinstituciones]],instituciones[[idinstituciones]:[nombre]],2,)</f>
        <v>Hospital Sor Maria Ludovica de La Plata</v>
      </c>
      <c r="E828" s="2" t="s">
        <v>64</v>
      </c>
      <c r="F828" s="2" t="s">
        <v>58</v>
      </c>
      <c r="G828" s="2" t="s">
        <v>51</v>
      </c>
      <c r="H828" s="2" t="s">
        <v>36</v>
      </c>
      <c r="I828" s="2" t="s">
        <v>37</v>
      </c>
      <c r="J828" s="2" t="s">
        <v>71</v>
      </c>
      <c r="K828" s="2" t="s">
        <v>38</v>
      </c>
      <c r="L828" s="2" t="s">
        <v>39</v>
      </c>
      <c r="M828" s="2"/>
      <c r="N828" s="2" t="s">
        <v>35</v>
      </c>
      <c r="O828" s="2" t="s">
        <v>36</v>
      </c>
      <c r="P828" s="2" t="s">
        <v>42</v>
      </c>
      <c r="Q828" s="2" t="s">
        <v>34</v>
      </c>
      <c r="R828" s="2" t="s">
        <v>40</v>
      </c>
      <c r="S828" s="2" t="s">
        <v>37</v>
      </c>
      <c r="T828" s="2" t="s">
        <v>74</v>
      </c>
      <c r="U828" s="2" t="s">
        <v>46</v>
      </c>
      <c r="V828" s="2" t="s">
        <v>46</v>
      </c>
      <c r="W828" s="2" t="s">
        <v>74</v>
      </c>
      <c r="X828" s="2" t="s">
        <v>65</v>
      </c>
      <c r="Y828" s="2" t="s">
        <v>54</v>
      </c>
      <c r="Z828" s="2" t="s">
        <v>281</v>
      </c>
      <c r="AA828" s="2" t="s">
        <v>35</v>
      </c>
      <c r="AB828" s="2" t="s">
        <v>36</v>
      </c>
      <c r="AC828" s="2"/>
      <c r="AD828" s="2"/>
      <c r="AE828">
        <v>492</v>
      </c>
      <c r="AF828" s="2" t="s">
        <v>36</v>
      </c>
      <c r="AG828" s="2" t="s">
        <v>36</v>
      </c>
      <c r="AH828" s="2"/>
      <c r="AI828" s="2"/>
      <c r="AJ828" s="2" t="s">
        <v>36</v>
      </c>
      <c r="AK828" s="2" t="s">
        <v>36</v>
      </c>
    </row>
    <row r="829" spans="1:37" x14ac:dyDescent="0.3">
      <c r="A829">
        <v>402</v>
      </c>
      <c r="B829" s="1">
        <v>42241</v>
      </c>
      <c r="C829">
        <v>24</v>
      </c>
      <c r="D829" t="str">
        <f>VLOOKUP(seguimiento[[#This Row],[idinstituciones]],instituciones[[idinstituciones]:[nombre]],2,)</f>
        <v>Hospital Sor Maria Ludovica de La Plata</v>
      </c>
      <c r="E829" s="2" t="s">
        <v>64</v>
      </c>
      <c r="F829" s="2" t="s">
        <v>34</v>
      </c>
      <c r="G829" s="2" t="s">
        <v>59</v>
      </c>
      <c r="H829" s="2" t="s">
        <v>36</v>
      </c>
      <c r="I829" s="2" t="s">
        <v>37</v>
      </c>
      <c r="J829" s="2" t="s">
        <v>35</v>
      </c>
      <c r="K829" s="2"/>
      <c r="L829" s="2" t="s">
        <v>39</v>
      </c>
      <c r="M829" s="2"/>
      <c r="N829" s="2"/>
      <c r="O829" s="2" t="s">
        <v>36</v>
      </c>
      <c r="P829" s="2" t="s">
        <v>36</v>
      </c>
      <c r="Q829" s="2"/>
      <c r="R829" s="2" t="s">
        <v>118</v>
      </c>
      <c r="S829" s="2" t="s">
        <v>46</v>
      </c>
      <c r="T829" s="2" t="s">
        <v>37</v>
      </c>
      <c r="U829" s="2" t="s">
        <v>45</v>
      </c>
      <c r="V829" s="2" t="s">
        <v>45</v>
      </c>
      <c r="W829" s="2" t="s">
        <v>46</v>
      </c>
      <c r="X829" s="2" t="s">
        <v>65</v>
      </c>
      <c r="Y829" s="2" t="s">
        <v>54</v>
      </c>
      <c r="Z829" s="2" t="s">
        <v>281</v>
      </c>
      <c r="AA829" s="2" t="s">
        <v>35</v>
      </c>
      <c r="AB829" s="2" t="s">
        <v>36</v>
      </c>
      <c r="AC829" s="2"/>
      <c r="AD829" s="2"/>
      <c r="AE829">
        <v>2047</v>
      </c>
      <c r="AF829" s="2" t="s">
        <v>35</v>
      </c>
      <c r="AG829" s="2" t="s">
        <v>49</v>
      </c>
      <c r="AH829" s="2">
        <v>1</v>
      </c>
      <c r="AI829" s="2" t="str">
        <f>VLOOKUP(seguimiento[[#This Row],[vitamiad]],vitaminad[[id]:[valor]],2,)</f>
        <v>No realizado</v>
      </c>
      <c r="AJ829" s="2" t="s">
        <v>46</v>
      </c>
      <c r="AK829" s="2" t="s">
        <v>45</v>
      </c>
    </row>
    <row r="830" spans="1:37" x14ac:dyDescent="0.3">
      <c r="A830">
        <v>403</v>
      </c>
      <c r="B830" s="1">
        <v>40878</v>
      </c>
      <c r="C830">
        <v>24</v>
      </c>
      <c r="D830" t="str">
        <f>VLOOKUP(seguimiento[[#This Row],[idinstituciones]],instituciones[[idinstituciones]:[nombre]],2,)</f>
        <v>Hospital Sor Maria Ludovica de La Plata</v>
      </c>
      <c r="E830" s="2" t="s">
        <v>33</v>
      </c>
      <c r="F830" s="2" t="s">
        <v>34</v>
      </c>
      <c r="G830" s="2" t="s">
        <v>35</v>
      </c>
      <c r="H830" s="2" t="s">
        <v>36</v>
      </c>
      <c r="I830" s="2" t="s">
        <v>45</v>
      </c>
      <c r="J830" s="2" t="s">
        <v>35</v>
      </c>
      <c r="K830" s="2" t="s">
        <v>78</v>
      </c>
      <c r="L830" s="2" t="s">
        <v>39</v>
      </c>
      <c r="M830" s="2"/>
      <c r="N830" s="2" t="s">
        <v>35</v>
      </c>
      <c r="O830" s="2" t="s">
        <v>36</v>
      </c>
      <c r="P830" s="2" t="s">
        <v>42</v>
      </c>
      <c r="Q830" s="2"/>
      <c r="R830" s="2" t="s">
        <v>40</v>
      </c>
      <c r="S830" s="2" t="s">
        <v>45</v>
      </c>
      <c r="T830" s="2" t="s">
        <v>46</v>
      </c>
      <c r="U830" s="2" t="s">
        <v>42</v>
      </c>
      <c r="V830" s="2" t="s">
        <v>42</v>
      </c>
      <c r="W830" s="2" t="s">
        <v>46</v>
      </c>
      <c r="X830" s="2" t="s">
        <v>43</v>
      </c>
      <c r="Y830" s="2" t="s">
        <v>54</v>
      </c>
      <c r="Z830" s="2" t="s">
        <v>281</v>
      </c>
      <c r="AA830" s="2" t="s">
        <v>35</v>
      </c>
      <c r="AB830" s="2" t="s">
        <v>36</v>
      </c>
      <c r="AC830" s="2"/>
      <c r="AD830" s="2"/>
      <c r="AE830">
        <v>1398</v>
      </c>
      <c r="AF830" s="2" t="s">
        <v>36</v>
      </c>
      <c r="AG830" s="2" t="s">
        <v>36</v>
      </c>
      <c r="AH830" s="2"/>
      <c r="AI830" s="2"/>
      <c r="AJ830" s="2" t="s">
        <v>36</v>
      </c>
      <c r="AK830" s="2" t="s">
        <v>36</v>
      </c>
    </row>
    <row r="831" spans="1:37" x14ac:dyDescent="0.3">
      <c r="A831">
        <v>403</v>
      </c>
      <c r="B831" s="1">
        <v>41222</v>
      </c>
      <c r="C831">
        <v>24</v>
      </c>
      <c r="D831" t="str">
        <f>VLOOKUP(seguimiento[[#This Row],[idinstituciones]],instituciones[[idinstituciones]:[nombre]],2,)</f>
        <v>Hospital Sor Maria Ludovica de La Plata</v>
      </c>
      <c r="E831" s="2" t="s">
        <v>33</v>
      </c>
      <c r="F831" s="2" t="s">
        <v>34</v>
      </c>
      <c r="G831" s="2" t="s">
        <v>35</v>
      </c>
      <c r="H831" s="2" t="s">
        <v>36</v>
      </c>
      <c r="I831" s="2" t="s">
        <v>45</v>
      </c>
      <c r="J831" s="2" t="s">
        <v>35</v>
      </c>
      <c r="K831" s="2" t="s">
        <v>38</v>
      </c>
      <c r="L831" s="2" t="s">
        <v>39</v>
      </c>
      <c r="M831" s="2"/>
      <c r="N831" s="2" t="s">
        <v>35</v>
      </c>
      <c r="O831" s="2" t="s">
        <v>36</v>
      </c>
      <c r="P831" s="2" t="s">
        <v>36</v>
      </c>
      <c r="Q831" s="2"/>
      <c r="R831" s="2" t="s">
        <v>40</v>
      </c>
      <c r="S831" s="2" t="s">
        <v>45</v>
      </c>
      <c r="T831" s="2" t="s">
        <v>46</v>
      </c>
      <c r="U831" s="2" t="s">
        <v>42</v>
      </c>
      <c r="V831" s="2" t="s">
        <v>42</v>
      </c>
      <c r="W831" s="2" t="s">
        <v>46</v>
      </c>
      <c r="X831" s="2" t="s">
        <v>43</v>
      </c>
      <c r="Y831" s="2" t="s">
        <v>79</v>
      </c>
      <c r="Z831" s="2" t="s">
        <v>281</v>
      </c>
      <c r="AA831" s="2" t="s">
        <v>35</v>
      </c>
      <c r="AB831" s="2" t="s">
        <v>36</v>
      </c>
      <c r="AC831" s="2"/>
      <c r="AD831" s="2"/>
      <c r="AE831">
        <v>604</v>
      </c>
      <c r="AF831" s="2" t="s">
        <v>36</v>
      </c>
      <c r="AG831" s="2" t="s">
        <v>36</v>
      </c>
      <c r="AH831" s="2"/>
      <c r="AI831" s="2"/>
      <c r="AJ831" s="2" t="s">
        <v>36</v>
      </c>
      <c r="AK831" s="2" t="s">
        <v>36</v>
      </c>
    </row>
    <row r="832" spans="1:37" x14ac:dyDescent="0.3">
      <c r="A832">
        <v>403</v>
      </c>
      <c r="B832" s="1">
        <v>41638</v>
      </c>
      <c r="C832">
        <v>24</v>
      </c>
      <c r="D832" t="str">
        <f>VLOOKUP(seguimiento[[#This Row],[idinstituciones]],instituciones[[idinstituciones]:[nombre]],2,)</f>
        <v>Hospital Sor Maria Ludovica de La Plata</v>
      </c>
      <c r="E832" s="2" t="s">
        <v>33</v>
      </c>
      <c r="F832" s="2" t="s">
        <v>34</v>
      </c>
      <c r="G832" s="2" t="s">
        <v>55</v>
      </c>
      <c r="H832" s="2" t="s">
        <v>36</v>
      </c>
      <c r="I832" s="2" t="s">
        <v>37</v>
      </c>
      <c r="J832" s="2" t="s">
        <v>35</v>
      </c>
      <c r="K832" s="2" t="s">
        <v>61</v>
      </c>
      <c r="L832" s="2" t="s">
        <v>39</v>
      </c>
      <c r="M832" s="2" t="s">
        <v>70</v>
      </c>
      <c r="N832" s="2" t="s">
        <v>35</v>
      </c>
      <c r="O832" s="2" t="s">
        <v>36</v>
      </c>
      <c r="P832" s="2" t="s">
        <v>42</v>
      </c>
      <c r="Q832" s="2" t="s">
        <v>34</v>
      </c>
      <c r="R832" s="2" t="s">
        <v>40</v>
      </c>
      <c r="S832" s="2" t="s">
        <v>45</v>
      </c>
      <c r="T832" s="2" t="s">
        <v>49</v>
      </c>
      <c r="U832" s="2" t="s">
        <v>42</v>
      </c>
      <c r="V832" s="2" t="s">
        <v>42</v>
      </c>
      <c r="W832" s="2" t="s">
        <v>46</v>
      </c>
      <c r="X832" s="2" t="s">
        <v>65</v>
      </c>
      <c r="Y832" s="2" t="s">
        <v>36</v>
      </c>
      <c r="Z832" s="2" t="s">
        <v>281</v>
      </c>
      <c r="AA832" s="2" t="s">
        <v>35</v>
      </c>
      <c r="AB832" s="2" t="s">
        <v>36</v>
      </c>
      <c r="AC832" s="2"/>
      <c r="AD832" s="2"/>
      <c r="AE832">
        <v>255</v>
      </c>
      <c r="AF832" s="2" t="s">
        <v>36</v>
      </c>
      <c r="AG832" s="2" t="s">
        <v>36</v>
      </c>
      <c r="AH832" s="2"/>
      <c r="AI832" s="2"/>
      <c r="AJ832" s="2" t="s">
        <v>36</v>
      </c>
      <c r="AK832" s="2" t="s">
        <v>36</v>
      </c>
    </row>
    <row r="833" spans="1:37" x14ac:dyDescent="0.3">
      <c r="A833">
        <v>403</v>
      </c>
      <c r="B833" s="1">
        <v>42003</v>
      </c>
      <c r="C833">
        <v>24</v>
      </c>
      <c r="D833" t="str">
        <f>VLOOKUP(seguimiento[[#This Row],[idinstituciones]],instituciones[[idinstituciones]:[nombre]],2,)</f>
        <v>Hospital Sor Maria Ludovica de La Plata</v>
      </c>
      <c r="E833" s="2" t="s">
        <v>33</v>
      </c>
      <c r="F833" s="2" t="s">
        <v>34</v>
      </c>
      <c r="G833" s="2" t="s">
        <v>55</v>
      </c>
      <c r="H833" s="2" t="s">
        <v>36</v>
      </c>
      <c r="I833" s="2" t="s">
        <v>37</v>
      </c>
      <c r="J833" s="2" t="s">
        <v>35</v>
      </c>
      <c r="K833" s="2" t="s">
        <v>61</v>
      </c>
      <c r="L833" s="2" t="s">
        <v>39</v>
      </c>
      <c r="M833" s="2"/>
      <c r="N833" s="2" t="s">
        <v>35</v>
      </c>
      <c r="O833" s="2" t="s">
        <v>36</v>
      </c>
      <c r="P833" s="2" t="s">
        <v>42</v>
      </c>
      <c r="Q833" s="2" t="s">
        <v>34</v>
      </c>
      <c r="R833" s="2" t="s">
        <v>40</v>
      </c>
      <c r="S833" s="2" t="s">
        <v>45</v>
      </c>
      <c r="T833" s="2" t="s">
        <v>46</v>
      </c>
      <c r="U833" s="2" t="s">
        <v>42</v>
      </c>
      <c r="V833" s="2" t="s">
        <v>36</v>
      </c>
      <c r="W833" s="2" t="s">
        <v>36</v>
      </c>
      <c r="X833" s="2" t="s">
        <v>65</v>
      </c>
      <c r="Y833" s="2" t="s">
        <v>47</v>
      </c>
      <c r="Z833" s="2" t="s">
        <v>281</v>
      </c>
      <c r="AA833" s="2"/>
      <c r="AB833" s="2" t="s">
        <v>36</v>
      </c>
      <c r="AC833" s="2"/>
      <c r="AD833" s="2"/>
      <c r="AE833">
        <v>218</v>
      </c>
      <c r="AF833" s="2" t="s">
        <v>36</v>
      </c>
      <c r="AG833" s="2" t="s">
        <v>36</v>
      </c>
      <c r="AH833" s="2"/>
      <c r="AI833" s="2"/>
      <c r="AJ833" s="2" t="s">
        <v>36</v>
      </c>
      <c r="AK833" s="2" t="s">
        <v>36</v>
      </c>
    </row>
    <row r="834" spans="1:37" x14ac:dyDescent="0.3">
      <c r="A834">
        <v>403</v>
      </c>
      <c r="B834" s="1">
        <v>42240</v>
      </c>
      <c r="C834">
        <v>24</v>
      </c>
      <c r="D834" t="str">
        <f>VLOOKUP(seguimiento[[#This Row],[idinstituciones]],instituciones[[idinstituciones]:[nombre]],2,)</f>
        <v>Hospital Sor Maria Ludovica de La Plata</v>
      </c>
      <c r="E834" s="2" t="s">
        <v>64</v>
      </c>
      <c r="F834" s="2" t="s">
        <v>34</v>
      </c>
      <c r="G834" s="2" t="s">
        <v>55</v>
      </c>
      <c r="H834" s="2" t="s">
        <v>36</v>
      </c>
      <c r="I834" s="2" t="s">
        <v>37</v>
      </c>
      <c r="J834" s="2" t="s">
        <v>35</v>
      </c>
      <c r="K834" s="2"/>
      <c r="L834" s="2" t="s">
        <v>39</v>
      </c>
      <c r="M834" s="2" t="s">
        <v>70</v>
      </c>
      <c r="N834" s="2" t="s">
        <v>35</v>
      </c>
      <c r="O834" s="2" t="s">
        <v>36</v>
      </c>
      <c r="P834" s="2" t="s">
        <v>36</v>
      </c>
      <c r="Q834" s="2"/>
      <c r="R834" s="2" t="s">
        <v>118</v>
      </c>
      <c r="S834" s="2" t="s">
        <v>45</v>
      </c>
      <c r="T834" s="2" t="s">
        <v>46</v>
      </c>
      <c r="U834" s="2" t="s">
        <v>42</v>
      </c>
      <c r="V834" s="2" t="s">
        <v>42</v>
      </c>
      <c r="W834" s="2" t="s">
        <v>37</v>
      </c>
      <c r="X834" s="2" t="s">
        <v>43</v>
      </c>
      <c r="Y834" s="2" t="s">
        <v>54</v>
      </c>
      <c r="Z834" s="2" t="s">
        <v>281</v>
      </c>
      <c r="AA834" s="2" t="s">
        <v>35</v>
      </c>
      <c r="AB834" s="2" t="s">
        <v>36</v>
      </c>
      <c r="AC834" s="2"/>
      <c r="AD834" s="2"/>
      <c r="AE834">
        <v>2032</v>
      </c>
      <c r="AF834" s="2" t="s">
        <v>71</v>
      </c>
      <c r="AG834" s="2" t="s">
        <v>49</v>
      </c>
      <c r="AH834" s="2">
        <v>1</v>
      </c>
      <c r="AI834" s="2" t="str">
        <f>VLOOKUP(seguimiento[[#This Row],[vitamiad]],vitaminad[[id]:[valor]],2,)</f>
        <v>No realizado</v>
      </c>
      <c r="AJ834" s="2" t="s">
        <v>46</v>
      </c>
      <c r="AK834" s="2" t="s">
        <v>49</v>
      </c>
    </row>
    <row r="835" spans="1:37" x14ac:dyDescent="0.3">
      <c r="A835">
        <v>404</v>
      </c>
      <c r="B835" s="1">
        <v>40900</v>
      </c>
      <c r="C835">
        <v>24</v>
      </c>
      <c r="D835" t="str">
        <f>VLOOKUP(seguimiento[[#This Row],[idinstituciones]],instituciones[[idinstituciones]:[nombre]],2,)</f>
        <v>Hospital Sor Maria Ludovica de La Plata</v>
      </c>
      <c r="E835" s="2" t="s">
        <v>33</v>
      </c>
      <c r="F835" s="2" t="s">
        <v>34</v>
      </c>
      <c r="G835" s="2" t="s">
        <v>55</v>
      </c>
      <c r="H835" s="2" t="s">
        <v>36</v>
      </c>
      <c r="I835" s="2" t="s">
        <v>45</v>
      </c>
      <c r="J835" s="2" t="s">
        <v>35</v>
      </c>
      <c r="K835" s="2"/>
      <c r="L835" s="2" t="s">
        <v>39</v>
      </c>
      <c r="M835" s="2"/>
      <c r="N835" s="2" t="s">
        <v>35</v>
      </c>
      <c r="O835" s="2" t="s">
        <v>36</v>
      </c>
      <c r="P835" s="2" t="s">
        <v>42</v>
      </c>
      <c r="Q835" s="2"/>
      <c r="R835" s="2" t="s">
        <v>40</v>
      </c>
      <c r="S835" s="2" t="s">
        <v>45</v>
      </c>
      <c r="T835" s="2" t="s">
        <v>48</v>
      </c>
      <c r="U835" s="2" t="s">
        <v>45</v>
      </c>
      <c r="V835" s="2" t="s">
        <v>45</v>
      </c>
      <c r="W835" s="2" t="s">
        <v>49</v>
      </c>
      <c r="X835" s="2" t="s">
        <v>43</v>
      </c>
      <c r="Y835" s="2" t="s">
        <v>54</v>
      </c>
      <c r="Z835" s="2" t="s">
        <v>281</v>
      </c>
      <c r="AA835" s="2" t="s">
        <v>35</v>
      </c>
      <c r="AB835" s="2" t="s">
        <v>36</v>
      </c>
      <c r="AC835" s="2"/>
      <c r="AD835" s="2"/>
      <c r="AE835">
        <v>1161</v>
      </c>
      <c r="AF835" s="2" t="s">
        <v>36</v>
      </c>
      <c r="AG835" s="2" t="s">
        <v>36</v>
      </c>
      <c r="AH835" s="2"/>
      <c r="AI835" s="2"/>
      <c r="AJ835" s="2" t="s">
        <v>36</v>
      </c>
      <c r="AK835" s="2" t="s">
        <v>36</v>
      </c>
    </row>
    <row r="836" spans="1:37" x14ac:dyDescent="0.3">
      <c r="A836">
        <v>404</v>
      </c>
      <c r="B836" s="1">
        <v>41193</v>
      </c>
      <c r="C836">
        <v>24</v>
      </c>
      <c r="D836" t="str">
        <f>VLOOKUP(seguimiento[[#This Row],[idinstituciones]],instituciones[[idinstituciones]:[nombre]],2,)</f>
        <v>Hospital Sor Maria Ludovica de La Plata</v>
      </c>
      <c r="E836" s="2" t="s">
        <v>64</v>
      </c>
      <c r="F836" s="2" t="s">
        <v>34</v>
      </c>
      <c r="G836" s="2" t="s">
        <v>55</v>
      </c>
      <c r="H836" s="2" t="s">
        <v>36</v>
      </c>
      <c r="I836" s="2" t="s">
        <v>45</v>
      </c>
      <c r="J836" s="2" t="s">
        <v>35</v>
      </c>
      <c r="K836" s="2" t="s">
        <v>38</v>
      </c>
      <c r="L836" s="2" t="s">
        <v>39</v>
      </c>
      <c r="M836" s="2"/>
      <c r="N836" s="2" t="s">
        <v>35</v>
      </c>
      <c r="O836" s="2" t="s">
        <v>36</v>
      </c>
      <c r="P836" s="2" t="s">
        <v>42</v>
      </c>
      <c r="Q836" s="2"/>
      <c r="R836" s="2" t="s">
        <v>40</v>
      </c>
      <c r="S836" s="2" t="s">
        <v>45</v>
      </c>
      <c r="T836" s="2" t="s">
        <v>46</v>
      </c>
      <c r="U836" s="2" t="s">
        <v>42</v>
      </c>
      <c r="V836" s="2" t="s">
        <v>42</v>
      </c>
      <c r="W836" s="2" t="s">
        <v>46</v>
      </c>
      <c r="X836" s="2" t="s">
        <v>43</v>
      </c>
      <c r="Y836" s="2" t="s">
        <v>54</v>
      </c>
      <c r="Z836" s="2" t="s">
        <v>281</v>
      </c>
      <c r="AA836" s="2" t="s">
        <v>35</v>
      </c>
      <c r="AB836" s="2" t="s">
        <v>36</v>
      </c>
      <c r="AC836" s="2"/>
      <c r="AD836" s="2"/>
      <c r="AE836">
        <v>57</v>
      </c>
      <c r="AF836" s="2" t="s">
        <v>36</v>
      </c>
      <c r="AG836" s="2" t="s">
        <v>36</v>
      </c>
      <c r="AH836" s="2"/>
      <c r="AI836" s="2"/>
      <c r="AJ836" s="2" t="s">
        <v>36</v>
      </c>
      <c r="AK836" s="2" t="s">
        <v>36</v>
      </c>
    </row>
    <row r="837" spans="1:37" x14ac:dyDescent="0.3">
      <c r="A837">
        <v>404</v>
      </c>
      <c r="B837" s="1">
        <v>42241</v>
      </c>
      <c r="C837">
        <v>24</v>
      </c>
      <c r="D837" t="str">
        <f>VLOOKUP(seguimiento[[#This Row],[idinstituciones]],instituciones[[idinstituciones]:[nombre]],2,)</f>
        <v>Hospital Sor Maria Ludovica de La Plata</v>
      </c>
      <c r="E837" s="2" t="s">
        <v>33</v>
      </c>
      <c r="F837" s="2" t="s">
        <v>34</v>
      </c>
      <c r="G837" s="2" t="s">
        <v>55</v>
      </c>
      <c r="H837" s="2" t="s">
        <v>36</v>
      </c>
      <c r="I837" s="2" t="s">
        <v>37</v>
      </c>
      <c r="J837" s="2" t="s">
        <v>35</v>
      </c>
      <c r="K837" s="2"/>
      <c r="L837" s="2" t="s">
        <v>39</v>
      </c>
      <c r="M837" s="2"/>
      <c r="N837" s="2" t="s">
        <v>35</v>
      </c>
      <c r="O837" s="2" t="s">
        <v>36</v>
      </c>
      <c r="P837" s="2" t="s">
        <v>36</v>
      </c>
      <c r="Q837" s="2" t="s">
        <v>34</v>
      </c>
      <c r="R837" s="2" t="s">
        <v>118</v>
      </c>
      <c r="S837" s="2" t="s">
        <v>45</v>
      </c>
      <c r="T837" s="2" t="s">
        <v>37</v>
      </c>
      <c r="U837" s="2" t="s">
        <v>36</v>
      </c>
      <c r="V837" s="2" t="s">
        <v>36</v>
      </c>
      <c r="W837" s="2" t="s">
        <v>37</v>
      </c>
      <c r="X837" s="2" t="s">
        <v>43</v>
      </c>
      <c r="Y837" s="2" t="s">
        <v>47</v>
      </c>
      <c r="Z837" s="2" t="s">
        <v>281</v>
      </c>
      <c r="AA837" s="2" t="s">
        <v>35</v>
      </c>
      <c r="AB837" s="2" t="s">
        <v>36</v>
      </c>
      <c r="AC837" s="2"/>
      <c r="AD837" s="2"/>
      <c r="AE837">
        <v>2035</v>
      </c>
      <c r="AF837" s="2" t="s">
        <v>35</v>
      </c>
      <c r="AG837" s="2" t="s">
        <v>49</v>
      </c>
      <c r="AH837" s="2">
        <v>1</v>
      </c>
      <c r="AI837" s="2" t="str">
        <f>VLOOKUP(seguimiento[[#This Row],[vitamiad]],vitaminad[[id]:[valor]],2,)</f>
        <v>No realizado</v>
      </c>
      <c r="AJ837" s="2" t="s">
        <v>37</v>
      </c>
      <c r="AK837" s="2" t="s">
        <v>49</v>
      </c>
    </row>
    <row r="838" spans="1:37" x14ac:dyDescent="0.3">
      <c r="A838">
        <v>405</v>
      </c>
      <c r="B838" s="1">
        <v>40738</v>
      </c>
      <c r="C838">
        <v>24</v>
      </c>
      <c r="D838" t="str">
        <f>VLOOKUP(seguimiento[[#This Row],[idinstituciones]],instituciones[[idinstituciones]:[nombre]],2,)</f>
        <v>Hospital Sor Maria Ludovica de La Plata</v>
      </c>
      <c r="E838" s="2" t="s">
        <v>33</v>
      </c>
      <c r="F838" s="2" t="s">
        <v>34</v>
      </c>
      <c r="G838" s="2" t="s">
        <v>59</v>
      </c>
      <c r="H838" s="2" t="s">
        <v>36</v>
      </c>
      <c r="I838" s="2" t="s">
        <v>37</v>
      </c>
      <c r="J838" s="2" t="s">
        <v>35</v>
      </c>
      <c r="K838" s="2" t="s">
        <v>78</v>
      </c>
      <c r="L838" s="2" t="s">
        <v>39</v>
      </c>
      <c r="M838" s="2" t="s">
        <v>70</v>
      </c>
      <c r="N838" s="2" t="s">
        <v>35</v>
      </c>
      <c r="O838" s="2" t="s">
        <v>36</v>
      </c>
      <c r="P838" s="2" t="s">
        <v>42</v>
      </c>
      <c r="Q838" s="2" t="s">
        <v>34</v>
      </c>
      <c r="R838" s="2" t="s">
        <v>40</v>
      </c>
      <c r="S838" s="2" t="s">
        <v>45</v>
      </c>
      <c r="T838" s="2" t="s">
        <v>37</v>
      </c>
      <c r="U838" s="2" t="s">
        <v>42</v>
      </c>
      <c r="V838" s="2" t="s">
        <v>42</v>
      </c>
      <c r="W838" s="2" t="s">
        <v>37</v>
      </c>
      <c r="X838" s="2" t="s">
        <v>43</v>
      </c>
      <c r="Y838" s="2" t="s">
        <v>54</v>
      </c>
      <c r="Z838" s="2" t="s">
        <v>281</v>
      </c>
      <c r="AA838" s="2" t="s">
        <v>35</v>
      </c>
      <c r="AB838" s="2" t="s">
        <v>36</v>
      </c>
      <c r="AC838" s="2"/>
      <c r="AD838" s="2"/>
      <c r="AE838">
        <v>1767</v>
      </c>
      <c r="AF838" s="2" t="s">
        <v>36</v>
      </c>
      <c r="AG838" s="2" t="s">
        <v>36</v>
      </c>
      <c r="AH838" s="2"/>
      <c r="AI838" s="2"/>
      <c r="AJ838" s="2" t="s">
        <v>36</v>
      </c>
      <c r="AK838" s="2" t="s">
        <v>36</v>
      </c>
    </row>
    <row r="839" spans="1:37" x14ac:dyDescent="0.3">
      <c r="A839">
        <v>405</v>
      </c>
      <c r="B839" s="1">
        <v>41199</v>
      </c>
      <c r="C839">
        <v>24</v>
      </c>
      <c r="D839" t="str">
        <f>VLOOKUP(seguimiento[[#This Row],[idinstituciones]],instituciones[[idinstituciones]:[nombre]],2,)</f>
        <v>Hospital Sor Maria Ludovica de La Plata</v>
      </c>
      <c r="E839" s="2" t="s">
        <v>64</v>
      </c>
      <c r="F839" s="2" t="s">
        <v>34</v>
      </c>
      <c r="G839" s="2" t="s">
        <v>35</v>
      </c>
      <c r="H839" s="2" t="s">
        <v>36</v>
      </c>
      <c r="I839" s="2" t="s">
        <v>37</v>
      </c>
      <c r="J839" s="2" t="s">
        <v>35</v>
      </c>
      <c r="K839" s="2" t="s">
        <v>61</v>
      </c>
      <c r="L839" s="2" t="s">
        <v>39</v>
      </c>
      <c r="M839" s="2"/>
      <c r="N839" s="2" t="s">
        <v>35</v>
      </c>
      <c r="O839" s="2" t="s">
        <v>36</v>
      </c>
      <c r="P839" s="2" t="s">
        <v>42</v>
      </c>
      <c r="Q839" s="2" t="s">
        <v>34</v>
      </c>
      <c r="R839" s="2" t="s">
        <v>40</v>
      </c>
      <c r="S839" s="2" t="s">
        <v>45</v>
      </c>
      <c r="T839" s="2" t="s">
        <v>45</v>
      </c>
      <c r="U839" s="2" t="s">
        <v>42</v>
      </c>
      <c r="V839" s="2" t="s">
        <v>42</v>
      </c>
      <c r="W839" s="2" t="s">
        <v>45</v>
      </c>
      <c r="X839" s="2" t="s">
        <v>65</v>
      </c>
      <c r="Y839" s="2" t="s">
        <v>36</v>
      </c>
      <c r="Z839" s="2" t="s">
        <v>281</v>
      </c>
      <c r="AA839" s="2" t="s">
        <v>35</v>
      </c>
      <c r="AB839" s="2" t="s">
        <v>36</v>
      </c>
      <c r="AC839" s="2"/>
      <c r="AD839" s="2"/>
      <c r="AE839">
        <v>1255</v>
      </c>
      <c r="AF839" s="2" t="s">
        <v>36</v>
      </c>
      <c r="AG839" s="2" t="s">
        <v>36</v>
      </c>
      <c r="AH839" s="2"/>
      <c r="AI839" s="2"/>
      <c r="AJ839" s="2" t="s">
        <v>36</v>
      </c>
      <c r="AK839" s="2" t="s">
        <v>36</v>
      </c>
    </row>
    <row r="840" spans="1:37" x14ac:dyDescent="0.3">
      <c r="A840">
        <v>405</v>
      </c>
      <c r="B840" s="1">
        <v>42241</v>
      </c>
      <c r="C840">
        <v>24</v>
      </c>
      <c r="D840" t="str">
        <f>VLOOKUP(seguimiento[[#This Row],[idinstituciones]],instituciones[[idinstituciones]:[nombre]],2,)</f>
        <v>Hospital Sor Maria Ludovica de La Plata</v>
      </c>
      <c r="E840" s="2" t="s">
        <v>33</v>
      </c>
      <c r="F840" s="2" t="s">
        <v>34</v>
      </c>
      <c r="G840" s="2" t="s">
        <v>55</v>
      </c>
      <c r="H840" s="2" t="s">
        <v>36</v>
      </c>
      <c r="I840" s="2" t="s">
        <v>37</v>
      </c>
      <c r="J840" s="2" t="s">
        <v>35</v>
      </c>
      <c r="K840" s="2"/>
      <c r="L840" s="2" t="s">
        <v>39</v>
      </c>
      <c r="M840" s="2" t="s">
        <v>70</v>
      </c>
      <c r="N840" s="2"/>
      <c r="O840" s="2" t="s">
        <v>36</v>
      </c>
      <c r="P840" s="2" t="s">
        <v>36</v>
      </c>
      <c r="Q840" s="2"/>
      <c r="R840" s="2" t="s">
        <v>118</v>
      </c>
      <c r="S840" s="2" t="s">
        <v>49</v>
      </c>
      <c r="T840" s="2" t="s">
        <v>45</v>
      </c>
      <c r="U840" s="2" t="s">
        <v>36</v>
      </c>
      <c r="V840" s="2" t="s">
        <v>36</v>
      </c>
      <c r="W840" s="2" t="s">
        <v>45</v>
      </c>
      <c r="X840" s="2" t="s">
        <v>43</v>
      </c>
      <c r="Y840" s="2" t="s">
        <v>47</v>
      </c>
      <c r="Z840" s="2" t="s">
        <v>281</v>
      </c>
      <c r="AA840" s="2" t="s">
        <v>35</v>
      </c>
      <c r="AB840" s="2" t="s">
        <v>36</v>
      </c>
      <c r="AC840" s="2"/>
      <c r="AD840" s="2"/>
      <c r="AE840">
        <v>2046</v>
      </c>
      <c r="AF840" s="2" t="s">
        <v>35</v>
      </c>
      <c r="AG840" s="2" t="s">
        <v>49</v>
      </c>
      <c r="AH840" s="2">
        <v>4</v>
      </c>
      <c r="AI840" s="2"/>
      <c r="AJ840" s="2" t="s">
        <v>37</v>
      </c>
      <c r="AK840" s="2" t="s">
        <v>49</v>
      </c>
    </row>
    <row r="841" spans="1:37" x14ac:dyDescent="0.3">
      <c r="A841">
        <v>406</v>
      </c>
      <c r="B841" s="1">
        <v>40870</v>
      </c>
      <c r="C841">
        <v>24</v>
      </c>
      <c r="D841" t="str">
        <f>VLOOKUP(seguimiento[[#This Row],[idinstituciones]],instituciones[[idinstituciones]:[nombre]],2,)</f>
        <v>Hospital Sor Maria Ludovica de La Plata</v>
      </c>
      <c r="E841" s="2" t="s">
        <v>33</v>
      </c>
      <c r="F841" s="2" t="s">
        <v>34</v>
      </c>
      <c r="G841" s="2" t="s">
        <v>35</v>
      </c>
      <c r="H841" s="2" t="s">
        <v>36</v>
      </c>
      <c r="I841" s="2" t="s">
        <v>45</v>
      </c>
      <c r="J841" s="2" t="s">
        <v>35</v>
      </c>
      <c r="K841" s="2"/>
      <c r="L841" s="2" t="s">
        <v>39</v>
      </c>
      <c r="M841" s="2"/>
      <c r="N841" s="2" t="s">
        <v>35</v>
      </c>
      <c r="O841" s="2" t="s">
        <v>36</v>
      </c>
      <c r="P841" s="2" t="s">
        <v>42</v>
      </c>
      <c r="Q841" s="2"/>
      <c r="R841" s="2" t="s">
        <v>40</v>
      </c>
      <c r="S841" s="2" t="s">
        <v>45</v>
      </c>
      <c r="T841" s="2" t="s">
        <v>46</v>
      </c>
      <c r="U841" s="2" t="s">
        <v>45</v>
      </c>
      <c r="V841" s="2" t="s">
        <v>45</v>
      </c>
      <c r="W841" s="2" t="s">
        <v>46</v>
      </c>
      <c r="X841" s="2" t="s">
        <v>43</v>
      </c>
      <c r="Y841" s="2" t="s">
        <v>54</v>
      </c>
      <c r="Z841" s="2" t="s">
        <v>35</v>
      </c>
      <c r="AA841" s="2" t="s">
        <v>35</v>
      </c>
      <c r="AB841" s="2" t="s">
        <v>36</v>
      </c>
      <c r="AC841" s="2"/>
      <c r="AD841" s="2"/>
      <c r="AE841">
        <v>416</v>
      </c>
      <c r="AF841" s="2" t="s">
        <v>36</v>
      </c>
      <c r="AG841" s="2" t="s">
        <v>36</v>
      </c>
      <c r="AH841" s="2"/>
      <c r="AI841" s="2"/>
      <c r="AJ841" s="2" t="s">
        <v>36</v>
      </c>
      <c r="AK841" s="2" t="s">
        <v>36</v>
      </c>
    </row>
    <row r="842" spans="1:37" x14ac:dyDescent="0.3">
      <c r="A842">
        <v>406</v>
      </c>
      <c r="B842" s="1">
        <v>41224</v>
      </c>
      <c r="C842">
        <v>24</v>
      </c>
      <c r="D842" t="str">
        <f>VLOOKUP(seguimiento[[#This Row],[idinstituciones]],instituciones[[idinstituciones]:[nombre]],2,)</f>
        <v>Hospital Sor Maria Ludovica de La Plata</v>
      </c>
      <c r="E842" s="2" t="s">
        <v>33</v>
      </c>
      <c r="F842" s="2" t="s">
        <v>34</v>
      </c>
      <c r="G842" s="2" t="s">
        <v>35</v>
      </c>
      <c r="H842" s="2" t="s">
        <v>36</v>
      </c>
      <c r="I842" s="2" t="s">
        <v>45</v>
      </c>
      <c r="J842" s="2" t="s">
        <v>35</v>
      </c>
      <c r="K842" s="2" t="s">
        <v>38</v>
      </c>
      <c r="L842" s="2" t="s">
        <v>39</v>
      </c>
      <c r="M842" s="2"/>
      <c r="N842" s="2" t="s">
        <v>35</v>
      </c>
      <c r="O842" s="2" t="s">
        <v>36</v>
      </c>
      <c r="P842" s="2" t="s">
        <v>42</v>
      </c>
      <c r="Q842" s="2"/>
      <c r="R842" s="2" t="s">
        <v>40</v>
      </c>
      <c r="S842" s="2" t="s">
        <v>45</v>
      </c>
      <c r="T842" s="2" t="s">
        <v>49</v>
      </c>
      <c r="U842" s="2" t="s">
        <v>42</v>
      </c>
      <c r="V842" s="2" t="s">
        <v>42</v>
      </c>
      <c r="W842" s="2" t="s">
        <v>49</v>
      </c>
      <c r="X842" s="2" t="s">
        <v>43</v>
      </c>
      <c r="Y842" s="2" t="s">
        <v>54</v>
      </c>
      <c r="Z842" s="2" t="s">
        <v>281</v>
      </c>
      <c r="AA842" s="2" t="s">
        <v>35</v>
      </c>
      <c r="AB842" s="2" t="s">
        <v>36</v>
      </c>
      <c r="AC842" s="2"/>
      <c r="AD842" s="2"/>
      <c r="AE842">
        <v>1263</v>
      </c>
      <c r="AF842" s="2" t="s">
        <v>36</v>
      </c>
      <c r="AG842" s="2" t="s">
        <v>36</v>
      </c>
      <c r="AH842" s="2"/>
      <c r="AI842" s="2"/>
      <c r="AJ842" s="2" t="s">
        <v>36</v>
      </c>
      <c r="AK842" s="2" t="s">
        <v>36</v>
      </c>
    </row>
    <row r="843" spans="1:37" x14ac:dyDescent="0.3">
      <c r="A843">
        <v>406</v>
      </c>
      <c r="B843" s="1">
        <v>41619</v>
      </c>
      <c r="C843">
        <v>24</v>
      </c>
      <c r="D843" t="str">
        <f>VLOOKUP(seguimiento[[#This Row],[idinstituciones]],instituciones[[idinstituciones]:[nombre]],2,)</f>
        <v>Hospital Sor Maria Ludovica de La Plata</v>
      </c>
      <c r="E843" s="2" t="s">
        <v>33</v>
      </c>
      <c r="F843" s="2" t="s">
        <v>34</v>
      </c>
      <c r="G843" s="2" t="s">
        <v>35</v>
      </c>
      <c r="H843" s="2" t="s">
        <v>36</v>
      </c>
      <c r="I843" s="2" t="s">
        <v>45</v>
      </c>
      <c r="J843" s="2" t="s">
        <v>35</v>
      </c>
      <c r="K843" s="2"/>
      <c r="L843" s="2" t="s">
        <v>39</v>
      </c>
      <c r="M843" s="2"/>
      <c r="N843" s="2" t="s">
        <v>35</v>
      </c>
      <c r="O843" s="2" t="s">
        <v>36</v>
      </c>
      <c r="P843" s="2" t="s">
        <v>36</v>
      </c>
      <c r="Q843" s="2"/>
      <c r="R843" s="2" t="s">
        <v>40</v>
      </c>
      <c r="S843" s="2" t="s">
        <v>45</v>
      </c>
      <c r="T843" s="2" t="s">
        <v>49</v>
      </c>
      <c r="U843" s="2" t="s">
        <v>37</v>
      </c>
      <c r="V843" s="2" t="s">
        <v>37</v>
      </c>
      <c r="W843" s="2" t="s">
        <v>73</v>
      </c>
      <c r="X843" s="2" t="s">
        <v>43</v>
      </c>
      <c r="Y843" s="2" t="s">
        <v>54</v>
      </c>
      <c r="Z843" s="2" t="s">
        <v>281</v>
      </c>
      <c r="AA843" s="2" t="s">
        <v>35</v>
      </c>
      <c r="AB843" s="2" t="s">
        <v>36</v>
      </c>
      <c r="AC843" s="2"/>
      <c r="AD843" s="2"/>
      <c r="AE843">
        <v>663</v>
      </c>
      <c r="AF843" s="2" t="s">
        <v>36</v>
      </c>
      <c r="AG843" s="2" t="s">
        <v>36</v>
      </c>
      <c r="AH843" s="2"/>
      <c r="AI843" s="2"/>
      <c r="AJ843" s="2" t="s">
        <v>36</v>
      </c>
      <c r="AK843" s="2" t="s">
        <v>36</v>
      </c>
    </row>
    <row r="844" spans="1:37" x14ac:dyDescent="0.3">
      <c r="A844">
        <v>406</v>
      </c>
      <c r="B844" s="1">
        <v>41984</v>
      </c>
      <c r="C844">
        <v>24</v>
      </c>
      <c r="D844" t="str">
        <f>VLOOKUP(seguimiento[[#This Row],[idinstituciones]],instituciones[[idinstituciones]:[nombre]],2,)</f>
        <v>Hospital Sor Maria Ludovica de La Plata</v>
      </c>
      <c r="E844" s="2" t="s">
        <v>33</v>
      </c>
      <c r="F844" s="2" t="s">
        <v>34</v>
      </c>
      <c r="G844" s="2" t="s">
        <v>55</v>
      </c>
      <c r="H844" s="2" t="s">
        <v>36</v>
      </c>
      <c r="I844" s="2" t="s">
        <v>45</v>
      </c>
      <c r="J844" s="2" t="s">
        <v>35</v>
      </c>
      <c r="K844" s="2"/>
      <c r="L844" s="2" t="s">
        <v>39</v>
      </c>
      <c r="M844" s="2"/>
      <c r="N844" s="2" t="s">
        <v>35</v>
      </c>
      <c r="O844" s="2" t="s">
        <v>36</v>
      </c>
      <c r="P844" s="2" t="s">
        <v>36</v>
      </c>
      <c r="Q844" s="2"/>
      <c r="R844" s="2" t="s">
        <v>40</v>
      </c>
      <c r="S844" s="2" t="s">
        <v>45</v>
      </c>
      <c r="T844" s="2" t="s">
        <v>41</v>
      </c>
      <c r="U844" s="2" t="s">
        <v>45</v>
      </c>
      <c r="V844" s="2" t="s">
        <v>45</v>
      </c>
      <c r="W844" s="2" t="s">
        <v>74</v>
      </c>
      <c r="X844" s="2" t="s">
        <v>43</v>
      </c>
      <c r="Y844" s="2" t="s">
        <v>54</v>
      </c>
      <c r="Z844" s="2" t="s">
        <v>281</v>
      </c>
      <c r="AA844" s="2" t="s">
        <v>35</v>
      </c>
      <c r="AB844" s="2" t="s">
        <v>36</v>
      </c>
      <c r="AC844" s="2"/>
      <c r="AD844" s="2"/>
      <c r="AE844">
        <v>592</v>
      </c>
      <c r="AF844" s="2" t="s">
        <v>36</v>
      </c>
      <c r="AG844" s="2" t="s">
        <v>36</v>
      </c>
      <c r="AH844" s="2"/>
      <c r="AI844" s="2"/>
      <c r="AJ844" s="2" t="s">
        <v>36</v>
      </c>
      <c r="AK844" s="2" t="s">
        <v>36</v>
      </c>
    </row>
    <row r="845" spans="1:37" x14ac:dyDescent="0.3">
      <c r="A845">
        <v>406</v>
      </c>
      <c r="B845" s="1">
        <v>42239</v>
      </c>
      <c r="C845">
        <v>24</v>
      </c>
      <c r="D845" t="str">
        <f>VLOOKUP(seguimiento[[#This Row],[idinstituciones]],instituciones[[idinstituciones]:[nombre]],2,)</f>
        <v>Hospital Sor Maria Ludovica de La Plata</v>
      </c>
      <c r="E845" s="2" t="s">
        <v>64</v>
      </c>
      <c r="F845" s="2" t="s">
        <v>34</v>
      </c>
      <c r="G845" s="2" t="s">
        <v>59</v>
      </c>
      <c r="H845" s="2" t="s">
        <v>36</v>
      </c>
      <c r="I845" s="2" t="s">
        <v>45</v>
      </c>
      <c r="J845" s="2" t="s">
        <v>35</v>
      </c>
      <c r="K845" s="2"/>
      <c r="L845" s="2" t="s">
        <v>39</v>
      </c>
      <c r="M845" s="2"/>
      <c r="N845" s="2" t="s">
        <v>35</v>
      </c>
      <c r="O845" s="2" t="s">
        <v>36</v>
      </c>
      <c r="P845" s="2" t="s">
        <v>36</v>
      </c>
      <c r="Q845" s="2"/>
      <c r="R845" s="2" t="s">
        <v>118</v>
      </c>
      <c r="S845" s="2" t="s">
        <v>45</v>
      </c>
      <c r="T845" s="2" t="s">
        <v>48</v>
      </c>
      <c r="U845" s="2" t="s">
        <v>49</v>
      </c>
      <c r="V845" s="2" t="s">
        <v>49</v>
      </c>
      <c r="W845" s="2" t="s">
        <v>48</v>
      </c>
      <c r="X845" s="2" t="s">
        <v>43</v>
      </c>
      <c r="Y845" s="2" t="s">
        <v>54</v>
      </c>
      <c r="Z845" s="2" t="s">
        <v>281</v>
      </c>
      <c r="AA845" s="2" t="s">
        <v>35</v>
      </c>
      <c r="AB845" s="2" t="s">
        <v>36</v>
      </c>
      <c r="AC845" s="2"/>
      <c r="AD845" s="2"/>
      <c r="AE845">
        <v>2007</v>
      </c>
      <c r="AF845" s="2" t="s">
        <v>35</v>
      </c>
      <c r="AG845" s="2" t="s">
        <v>49</v>
      </c>
      <c r="AH845" s="2">
        <v>1</v>
      </c>
      <c r="AI845" s="2" t="str">
        <f>VLOOKUP(seguimiento[[#This Row],[vitamiad]],vitaminad[[id]:[valor]],2,)</f>
        <v>No realizado</v>
      </c>
      <c r="AJ845" s="2" t="s">
        <v>46</v>
      </c>
      <c r="AK845" s="2" t="s">
        <v>45</v>
      </c>
    </row>
    <row r="846" spans="1:37" x14ac:dyDescent="0.3">
      <c r="A846">
        <v>406</v>
      </c>
      <c r="B846" s="1">
        <v>42840</v>
      </c>
      <c r="C846">
        <v>24</v>
      </c>
      <c r="D846" t="str">
        <f>VLOOKUP(seguimiento[[#This Row],[idinstituciones]],instituciones[[idinstituciones]:[nombre]],2,)</f>
        <v>Hospital Sor Maria Ludovica de La Plata</v>
      </c>
      <c r="E846" s="2" t="s">
        <v>64</v>
      </c>
      <c r="F846" s="2" t="s">
        <v>58</v>
      </c>
      <c r="G846" s="2" t="s">
        <v>55</v>
      </c>
      <c r="H846" s="2" t="s">
        <v>36</v>
      </c>
      <c r="I846" s="2" t="s">
        <v>45</v>
      </c>
      <c r="J846" s="2" t="s">
        <v>35</v>
      </c>
      <c r="K846" s="2"/>
      <c r="L846" s="2" t="s">
        <v>39</v>
      </c>
      <c r="M846" s="2"/>
      <c r="N846" s="2" t="s">
        <v>35</v>
      </c>
      <c r="O846" s="2" t="s">
        <v>36</v>
      </c>
      <c r="P846" s="2" t="s">
        <v>36</v>
      </c>
      <c r="Q846" s="2"/>
      <c r="R846" s="2" t="s">
        <v>118</v>
      </c>
      <c r="S846" s="2" t="s">
        <v>49</v>
      </c>
      <c r="T846" s="2" t="s">
        <v>45</v>
      </c>
      <c r="U846" s="2" t="s">
        <v>42</v>
      </c>
      <c r="V846" s="2" t="s">
        <v>42</v>
      </c>
      <c r="W846" s="2" t="s">
        <v>45</v>
      </c>
      <c r="X846" s="2" t="s">
        <v>43</v>
      </c>
      <c r="Y846" s="2" t="s">
        <v>54</v>
      </c>
      <c r="Z846" s="2" t="s">
        <v>281</v>
      </c>
      <c r="AA846" s="2" t="s">
        <v>35</v>
      </c>
      <c r="AB846" s="2" t="s">
        <v>36</v>
      </c>
      <c r="AC846" s="2"/>
      <c r="AD846" s="2"/>
      <c r="AE846">
        <v>2682</v>
      </c>
      <c r="AF846" s="2" t="s">
        <v>35</v>
      </c>
      <c r="AG846" s="2" t="s">
        <v>49</v>
      </c>
      <c r="AH846" s="2">
        <v>4</v>
      </c>
      <c r="AI846" s="2"/>
      <c r="AJ846" s="2" t="s">
        <v>46</v>
      </c>
      <c r="AK846" s="2" t="s">
        <v>49</v>
      </c>
    </row>
    <row r="847" spans="1:37" x14ac:dyDescent="0.3">
      <c r="A847">
        <v>407</v>
      </c>
      <c r="B847" s="1">
        <v>40840</v>
      </c>
      <c r="C847">
        <v>24</v>
      </c>
      <c r="D847" t="str">
        <f>VLOOKUP(seguimiento[[#This Row],[idinstituciones]],instituciones[[idinstituciones]:[nombre]],2,)</f>
        <v>Hospital Sor Maria Ludovica de La Plata</v>
      </c>
      <c r="E847" s="2" t="s">
        <v>33</v>
      </c>
      <c r="F847" s="2" t="s">
        <v>34</v>
      </c>
      <c r="G847" s="2" t="s">
        <v>35</v>
      </c>
      <c r="H847" s="2" t="s">
        <v>36</v>
      </c>
      <c r="I847" s="2" t="s">
        <v>37</v>
      </c>
      <c r="J847" s="2" t="s">
        <v>35</v>
      </c>
      <c r="K847" s="2"/>
      <c r="L847" s="2" t="s">
        <v>39</v>
      </c>
      <c r="M847" s="2"/>
      <c r="N847" s="2" t="s">
        <v>35</v>
      </c>
      <c r="O847" s="2" t="s">
        <v>36</v>
      </c>
      <c r="P847" s="2" t="s">
        <v>42</v>
      </c>
      <c r="Q847" s="2"/>
      <c r="R847" s="2" t="s">
        <v>40</v>
      </c>
      <c r="S847" s="2" t="s">
        <v>45</v>
      </c>
      <c r="T847" s="2" t="s">
        <v>48</v>
      </c>
      <c r="U847" s="2" t="s">
        <v>42</v>
      </c>
      <c r="V847" s="2" t="s">
        <v>42</v>
      </c>
      <c r="W847" s="2" t="s">
        <v>48</v>
      </c>
      <c r="X847" s="2" t="s">
        <v>43</v>
      </c>
      <c r="Y847" s="2" t="s">
        <v>54</v>
      </c>
      <c r="Z847" s="2" t="s">
        <v>281</v>
      </c>
      <c r="AA847" s="2" t="s">
        <v>35</v>
      </c>
      <c r="AB847" s="2" t="s">
        <v>36</v>
      </c>
      <c r="AC847" s="2"/>
      <c r="AD847" s="2"/>
      <c r="AE847">
        <v>1464</v>
      </c>
      <c r="AF847" s="2" t="s">
        <v>36</v>
      </c>
      <c r="AG847" s="2" t="s">
        <v>36</v>
      </c>
      <c r="AH847" s="2"/>
      <c r="AI847" s="2"/>
      <c r="AJ847" s="2" t="s">
        <v>36</v>
      </c>
      <c r="AK847" s="2" t="s">
        <v>36</v>
      </c>
    </row>
    <row r="848" spans="1:37" x14ac:dyDescent="0.3">
      <c r="A848">
        <v>407</v>
      </c>
      <c r="B848" s="1">
        <v>41191</v>
      </c>
      <c r="C848">
        <v>24</v>
      </c>
      <c r="D848" t="str">
        <f>VLOOKUP(seguimiento[[#This Row],[idinstituciones]],instituciones[[idinstituciones]:[nombre]],2,)</f>
        <v>Hospital Sor Maria Ludovica de La Plata</v>
      </c>
      <c r="E848" s="2" t="s">
        <v>33</v>
      </c>
      <c r="F848" s="2" t="s">
        <v>34</v>
      </c>
      <c r="G848" s="2" t="s">
        <v>35</v>
      </c>
      <c r="H848" s="2" t="s">
        <v>36</v>
      </c>
      <c r="I848" s="2" t="s">
        <v>45</v>
      </c>
      <c r="J848" s="2" t="s">
        <v>35</v>
      </c>
      <c r="K848" s="2" t="s">
        <v>38</v>
      </c>
      <c r="L848" s="2" t="s">
        <v>39</v>
      </c>
      <c r="M848" s="2"/>
      <c r="N848" s="2" t="s">
        <v>35</v>
      </c>
      <c r="O848" s="2" t="s">
        <v>36</v>
      </c>
      <c r="P848" s="2" t="s">
        <v>42</v>
      </c>
      <c r="Q848" s="2"/>
      <c r="R848" s="2" t="s">
        <v>40</v>
      </c>
      <c r="S848" s="2" t="s">
        <v>45</v>
      </c>
      <c r="T848" s="2" t="s">
        <v>46</v>
      </c>
      <c r="U848" s="2" t="s">
        <v>42</v>
      </c>
      <c r="V848" s="2" t="s">
        <v>42</v>
      </c>
      <c r="W848" s="2" t="s">
        <v>46</v>
      </c>
      <c r="X848" s="2" t="s">
        <v>43</v>
      </c>
      <c r="Y848" s="2" t="s">
        <v>79</v>
      </c>
      <c r="Z848" s="2" t="s">
        <v>281</v>
      </c>
      <c r="AA848" s="2" t="s">
        <v>35</v>
      </c>
      <c r="AB848" s="2" t="s">
        <v>36</v>
      </c>
      <c r="AC848" s="2"/>
      <c r="AD848" s="2"/>
      <c r="AE848">
        <v>551</v>
      </c>
      <c r="AF848" s="2" t="s">
        <v>36</v>
      </c>
      <c r="AG848" s="2" t="s">
        <v>36</v>
      </c>
      <c r="AH848" s="2"/>
      <c r="AI848" s="2"/>
      <c r="AJ848" s="2" t="s">
        <v>36</v>
      </c>
      <c r="AK848" s="2" t="s">
        <v>36</v>
      </c>
    </row>
    <row r="849" spans="1:37" x14ac:dyDescent="0.3">
      <c r="A849">
        <v>407</v>
      </c>
      <c r="B849" s="1">
        <v>42241</v>
      </c>
      <c r="C849">
        <v>24</v>
      </c>
      <c r="D849" t="str">
        <f>VLOOKUP(seguimiento[[#This Row],[idinstituciones]],instituciones[[idinstituciones]:[nombre]],2,)</f>
        <v>Hospital Sor Maria Ludovica de La Plata</v>
      </c>
      <c r="E849" s="2" t="s">
        <v>33</v>
      </c>
      <c r="F849" s="2" t="s">
        <v>34</v>
      </c>
      <c r="G849" s="2" t="s">
        <v>35</v>
      </c>
      <c r="H849" s="2" t="s">
        <v>36</v>
      </c>
      <c r="I849" s="2" t="s">
        <v>45</v>
      </c>
      <c r="J849" s="2" t="s">
        <v>35</v>
      </c>
      <c r="K849" s="2"/>
      <c r="L849" s="2" t="s">
        <v>39</v>
      </c>
      <c r="M849" s="2"/>
      <c r="N849" s="2"/>
      <c r="O849" s="2" t="s">
        <v>36</v>
      </c>
      <c r="P849" s="2" t="s">
        <v>36</v>
      </c>
      <c r="Q849" s="2"/>
      <c r="R849" s="2" t="s">
        <v>118</v>
      </c>
      <c r="S849" s="2" t="s">
        <v>45</v>
      </c>
      <c r="T849" s="2" t="s">
        <v>49</v>
      </c>
      <c r="U849" s="2" t="s">
        <v>36</v>
      </c>
      <c r="V849" s="2" t="s">
        <v>36</v>
      </c>
      <c r="W849" s="2" t="s">
        <v>45</v>
      </c>
      <c r="X849" s="2" t="s">
        <v>43</v>
      </c>
      <c r="Y849" s="2" t="s">
        <v>47</v>
      </c>
      <c r="Z849" s="2" t="s">
        <v>281</v>
      </c>
      <c r="AA849" s="2" t="s">
        <v>35</v>
      </c>
      <c r="AB849" s="2" t="s">
        <v>36</v>
      </c>
      <c r="AC849" s="2"/>
      <c r="AD849" s="2"/>
      <c r="AE849">
        <v>2037</v>
      </c>
      <c r="AF849" s="2" t="s">
        <v>35</v>
      </c>
      <c r="AG849" s="2" t="s">
        <v>49</v>
      </c>
      <c r="AH849" s="2">
        <v>1</v>
      </c>
      <c r="AI849" s="2" t="str">
        <f>VLOOKUP(seguimiento[[#This Row],[vitamiad]],vitaminad[[id]:[valor]],2,)</f>
        <v>No realizado</v>
      </c>
      <c r="AJ849" s="2" t="s">
        <v>37</v>
      </c>
      <c r="AK849" s="2" t="s">
        <v>49</v>
      </c>
    </row>
    <row r="850" spans="1:37" x14ac:dyDescent="0.3">
      <c r="A850">
        <v>408</v>
      </c>
      <c r="B850" s="1">
        <v>40872</v>
      </c>
      <c r="C850">
        <v>24</v>
      </c>
      <c r="D850" t="str">
        <f>VLOOKUP(seguimiento[[#This Row],[idinstituciones]],instituciones[[idinstituciones]:[nombre]],2,)</f>
        <v>Hospital Sor Maria Ludovica de La Plata</v>
      </c>
      <c r="E850" s="2" t="s">
        <v>33</v>
      </c>
      <c r="F850" s="2" t="s">
        <v>34</v>
      </c>
      <c r="G850" s="2" t="s">
        <v>35</v>
      </c>
      <c r="H850" s="2" t="s">
        <v>36</v>
      </c>
      <c r="I850" s="2" t="s">
        <v>45</v>
      </c>
      <c r="J850" s="2" t="s">
        <v>35</v>
      </c>
      <c r="K850" s="2"/>
      <c r="L850" s="2" t="s">
        <v>39</v>
      </c>
      <c r="M850" s="2"/>
      <c r="N850" s="2" t="s">
        <v>35</v>
      </c>
      <c r="O850" s="2" t="s">
        <v>36</v>
      </c>
      <c r="P850" s="2" t="s">
        <v>42</v>
      </c>
      <c r="Q850" s="2"/>
      <c r="R850" s="2" t="s">
        <v>40</v>
      </c>
      <c r="S850" s="2" t="s">
        <v>45</v>
      </c>
      <c r="T850" s="2" t="s">
        <v>48</v>
      </c>
      <c r="U850" s="2" t="s">
        <v>45</v>
      </c>
      <c r="V850" s="2" t="s">
        <v>42</v>
      </c>
      <c r="W850" s="2" t="s">
        <v>41</v>
      </c>
      <c r="X850" s="2" t="s">
        <v>43</v>
      </c>
      <c r="Y850" s="2" t="s">
        <v>54</v>
      </c>
      <c r="Z850" s="2" t="s">
        <v>35</v>
      </c>
      <c r="AA850" s="2" t="s">
        <v>35</v>
      </c>
      <c r="AB850" s="2" t="s">
        <v>36</v>
      </c>
      <c r="AC850" s="2"/>
      <c r="AD850" s="2"/>
      <c r="AE850">
        <v>1355</v>
      </c>
      <c r="AF850" s="2" t="s">
        <v>36</v>
      </c>
      <c r="AG850" s="2" t="s">
        <v>36</v>
      </c>
      <c r="AH850" s="2"/>
      <c r="AI850" s="2"/>
      <c r="AJ850" s="2" t="s">
        <v>36</v>
      </c>
      <c r="AK850" s="2" t="s">
        <v>36</v>
      </c>
    </row>
    <row r="851" spans="1:37" x14ac:dyDescent="0.3">
      <c r="A851">
        <v>408</v>
      </c>
      <c r="B851" s="1">
        <v>41222</v>
      </c>
      <c r="C851">
        <v>24</v>
      </c>
      <c r="D851" t="str">
        <f>VLOOKUP(seguimiento[[#This Row],[idinstituciones]],instituciones[[idinstituciones]:[nombre]],2,)</f>
        <v>Hospital Sor Maria Ludovica de La Plata</v>
      </c>
      <c r="E851" s="2" t="s">
        <v>33</v>
      </c>
      <c r="F851" s="2" t="s">
        <v>34</v>
      </c>
      <c r="G851" s="2" t="s">
        <v>35</v>
      </c>
      <c r="H851" s="2" t="s">
        <v>36</v>
      </c>
      <c r="I851" s="2" t="s">
        <v>45</v>
      </c>
      <c r="J851" s="2" t="s">
        <v>35</v>
      </c>
      <c r="K851" s="2" t="s">
        <v>38</v>
      </c>
      <c r="L851" s="2" t="s">
        <v>39</v>
      </c>
      <c r="M851" s="2"/>
      <c r="N851" s="2" t="s">
        <v>35</v>
      </c>
      <c r="O851" s="2" t="s">
        <v>36</v>
      </c>
      <c r="P851" s="2" t="s">
        <v>42</v>
      </c>
      <c r="Q851" s="2" t="s">
        <v>34</v>
      </c>
      <c r="R851" s="2" t="s">
        <v>40</v>
      </c>
      <c r="S851" s="2" t="s">
        <v>45</v>
      </c>
      <c r="T851" s="2" t="s">
        <v>48</v>
      </c>
      <c r="U851" s="2" t="s">
        <v>42</v>
      </c>
      <c r="V851" s="2" t="s">
        <v>42</v>
      </c>
      <c r="W851" s="2" t="s">
        <v>48</v>
      </c>
      <c r="X851" s="2" t="s">
        <v>43</v>
      </c>
      <c r="Y851" s="2" t="s">
        <v>54</v>
      </c>
      <c r="Z851" s="2" t="s">
        <v>281</v>
      </c>
      <c r="AA851" s="2" t="s">
        <v>35</v>
      </c>
      <c r="AB851" s="2" t="s">
        <v>36</v>
      </c>
      <c r="AC851" s="2"/>
      <c r="AD851" s="2"/>
      <c r="AE851">
        <v>913</v>
      </c>
      <c r="AF851" s="2" t="s">
        <v>36</v>
      </c>
      <c r="AG851" s="2" t="s">
        <v>36</v>
      </c>
      <c r="AH851" s="2"/>
      <c r="AI851" s="2"/>
      <c r="AJ851" s="2" t="s">
        <v>36</v>
      </c>
      <c r="AK851" s="2" t="s">
        <v>36</v>
      </c>
    </row>
    <row r="852" spans="1:37" x14ac:dyDescent="0.3">
      <c r="A852">
        <v>408</v>
      </c>
      <c r="B852" s="1">
        <v>42241</v>
      </c>
      <c r="C852">
        <v>24</v>
      </c>
      <c r="D852" t="str">
        <f>VLOOKUP(seguimiento[[#This Row],[idinstituciones]],instituciones[[idinstituciones]:[nombre]],2,)</f>
        <v>Hospital Sor Maria Ludovica de La Plata</v>
      </c>
      <c r="E852" s="2" t="s">
        <v>33</v>
      </c>
      <c r="F852" s="2" t="s">
        <v>34</v>
      </c>
      <c r="G852" s="2" t="s">
        <v>55</v>
      </c>
      <c r="H852" s="2" t="s">
        <v>36</v>
      </c>
      <c r="I852" s="2" t="s">
        <v>45</v>
      </c>
      <c r="J852" s="2" t="s">
        <v>35</v>
      </c>
      <c r="K852" s="2"/>
      <c r="L852" s="2" t="s">
        <v>39</v>
      </c>
      <c r="M852" s="2"/>
      <c r="N852" s="2"/>
      <c r="O852" s="2" t="s">
        <v>36</v>
      </c>
      <c r="P852" s="2" t="s">
        <v>36</v>
      </c>
      <c r="Q852" s="2"/>
      <c r="R852" s="2" t="s">
        <v>118</v>
      </c>
      <c r="S852" s="2" t="s">
        <v>49</v>
      </c>
      <c r="T852" s="2" t="s">
        <v>37</v>
      </c>
      <c r="U852" s="2" t="s">
        <v>42</v>
      </c>
      <c r="V852" s="2" t="s">
        <v>42</v>
      </c>
      <c r="W852" s="2" t="s">
        <v>37</v>
      </c>
      <c r="X852" s="2" t="s">
        <v>43</v>
      </c>
      <c r="Y852" s="2" t="s">
        <v>54</v>
      </c>
      <c r="Z852" s="2" t="s">
        <v>281</v>
      </c>
      <c r="AA852" s="2" t="s">
        <v>35</v>
      </c>
      <c r="AB852" s="2" t="s">
        <v>36</v>
      </c>
      <c r="AC852" s="2"/>
      <c r="AD852" s="2"/>
      <c r="AE852">
        <v>2040</v>
      </c>
      <c r="AF852" s="2" t="s">
        <v>35</v>
      </c>
      <c r="AG852" s="2" t="s">
        <v>49</v>
      </c>
      <c r="AH852" s="2">
        <v>1</v>
      </c>
      <c r="AI852" s="2" t="str">
        <f>VLOOKUP(seguimiento[[#This Row],[vitamiad]],vitaminad[[id]:[valor]],2,)</f>
        <v>No realizado</v>
      </c>
      <c r="AJ852" s="2" t="s">
        <v>37</v>
      </c>
      <c r="AK852" s="2" t="s">
        <v>49</v>
      </c>
    </row>
    <row r="853" spans="1:37" x14ac:dyDescent="0.3">
      <c r="A853">
        <v>409</v>
      </c>
      <c r="B853" s="1">
        <v>40736</v>
      </c>
      <c r="C853">
        <v>24</v>
      </c>
      <c r="D853" t="str">
        <f>VLOOKUP(seguimiento[[#This Row],[idinstituciones]],instituciones[[idinstituciones]:[nombre]],2,)</f>
        <v>Hospital Sor Maria Ludovica de La Plata</v>
      </c>
      <c r="E853" s="2" t="s">
        <v>33</v>
      </c>
      <c r="F853" s="2" t="s">
        <v>34</v>
      </c>
      <c r="G853" s="2" t="s">
        <v>35</v>
      </c>
      <c r="H853" s="2" t="s">
        <v>36</v>
      </c>
      <c r="I853" s="2" t="s">
        <v>45</v>
      </c>
      <c r="J853" s="2" t="s">
        <v>35</v>
      </c>
      <c r="K853" s="2"/>
      <c r="L853" s="2" t="s">
        <v>39</v>
      </c>
      <c r="M853" s="2"/>
      <c r="N853" s="2" t="s">
        <v>35</v>
      </c>
      <c r="O853" s="2" t="s">
        <v>36</v>
      </c>
      <c r="P853" s="2" t="s">
        <v>42</v>
      </c>
      <c r="Q853" s="2"/>
      <c r="R853" s="2" t="s">
        <v>40</v>
      </c>
      <c r="S853" s="2" t="s">
        <v>45</v>
      </c>
      <c r="T853" s="2" t="s">
        <v>41</v>
      </c>
      <c r="U853" s="2" t="s">
        <v>42</v>
      </c>
      <c r="V853" s="2" t="s">
        <v>42</v>
      </c>
      <c r="W853" s="2" t="s">
        <v>48</v>
      </c>
      <c r="X853" s="2" t="s">
        <v>43</v>
      </c>
      <c r="Y853" s="2" t="s">
        <v>54</v>
      </c>
      <c r="Z853" s="2" t="s">
        <v>35</v>
      </c>
      <c r="AA853" s="2" t="s">
        <v>35</v>
      </c>
      <c r="AB853" s="2" t="s">
        <v>36</v>
      </c>
      <c r="AC853" s="2"/>
      <c r="AD853" s="2"/>
      <c r="AE853">
        <v>944</v>
      </c>
      <c r="AF853" s="2" t="s">
        <v>36</v>
      </c>
      <c r="AG853" s="2" t="s">
        <v>36</v>
      </c>
      <c r="AH853" s="2"/>
      <c r="AI853" s="2"/>
      <c r="AJ853" s="2" t="s">
        <v>36</v>
      </c>
      <c r="AK853" s="2" t="s">
        <v>36</v>
      </c>
    </row>
    <row r="854" spans="1:37" x14ac:dyDescent="0.3">
      <c r="A854">
        <v>409</v>
      </c>
      <c r="B854" s="1">
        <v>41222</v>
      </c>
      <c r="C854">
        <v>24</v>
      </c>
      <c r="D854" t="str">
        <f>VLOOKUP(seguimiento[[#This Row],[idinstituciones]],instituciones[[idinstituciones]:[nombre]],2,)</f>
        <v>Hospital Sor Maria Ludovica de La Plata</v>
      </c>
      <c r="E854" s="2" t="s">
        <v>33</v>
      </c>
      <c r="F854" s="2" t="s">
        <v>34</v>
      </c>
      <c r="G854" s="2" t="s">
        <v>35</v>
      </c>
      <c r="H854" s="2" t="s">
        <v>36</v>
      </c>
      <c r="I854" s="2" t="s">
        <v>45</v>
      </c>
      <c r="J854" s="2" t="s">
        <v>35</v>
      </c>
      <c r="K854" s="2" t="s">
        <v>38</v>
      </c>
      <c r="L854" s="2" t="s">
        <v>39</v>
      </c>
      <c r="M854" s="2"/>
      <c r="N854" s="2" t="s">
        <v>35</v>
      </c>
      <c r="O854" s="2" t="s">
        <v>36</v>
      </c>
      <c r="P854" s="2" t="s">
        <v>42</v>
      </c>
      <c r="Q854" s="2" t="s">
        <v>34</v>
      </c>
      <c r="R854" s="2" t="s">
        <v>40</v>
      </c>
      <c r="S854" s="2" t="s">
        <v>45</v>
      </c>
      <c r="T854" s="2" t="s">
        <v>73</v>
      </c>
      <c r="U854" s="2" t="s">
        <v>42</v>
      </c>
      <c r="V854" s="2" t="s">
        <v>42</v>
      </c>
      <c r="W854" s="2" t="s">
        <v>73</v>
      </c>
      <c r="X854" s="2" t="s">
        <v>43</v>
      </c>
      <c r="Y854" s="2" t="s">
        <v>54</v>
      </c>
      <c r="Z854" s="2" t="s">
        <v>281</v>
      </c>
      <c r="AA854" s="2" t="s">
        <v>35</v>
      </c>
      <c r="AB854" s="2" t="s">
        <v>36</v>
      </c>
      <c r="AC854" s="2"/>
      <c r="AD854" s="2"/>
      <c r="AE854">
        <v>1506</v>
      </c>
      <c r="AF854" s="2" t="s">
        <v>36</v>
      </c>
      <c r="AG854" s="2" t="s">
        <v>36</v>
      </c>
      <c r="AH854" s="2"/>
      <c r="AI854" s="2"/>
      <c r="AJ854" s="2" t="s">
        <v>36</v>
      </c>
      <c r="AK854" s="2" t="s">
        <v>36</v>
      </c>
    </row>
    <row r="855" spans="1:37" x14ac:dyDescent="0.3">
      <c r="A855">
        <v>409</v>
      </c>
      <c r="B855" s="1">
        <v>42241</v>
      </c>
      <c r="C855">
        <v>24</v>
      </c>
      <c r="D855" t="str">
        <f>VLOOKUP(seguimiento[[#This Row],[idinstituciones]],instituciones[[idinstituciones]:[nombre]],2,)</f>
        <v>Hospital Sor Maria Ludovica de La Plata</v>
      </c>
      <c r="E855" s="2" t="s">
        <v>33</v>
      </c>
      <c r="F855" s="2" t="s">
        <v>34</v>
      </c>
      <c r="G855" s="2" t="s">
        <v>35</v>
      </c>
      <c r="H855" s="2" t="s">
        <v>36</v>
      </c>
      <c r="I855" s="2" t="s">
        <v>45</v>
      </c>
      <c r="J855" s="2" t="s">
        <v>35</v>
      </c>
      <c r="K855" s="2"/>
      <c r="L855" s="2" t="s">
        <v>39</v>
      </c>
      <c r="M855" s="2"/>
      <c r="N855" s="2" t="s">
        <v>35</v>
      </c>
      <c r="O855" s="2" t="s">
        <v>36</v>
      </c>
      <c r="P855" s="2" t="s">
        <v>36</v>
      </c>
      <c r="Q855" s="2"/>
      <c r="R855" s="2" t="s">
        <v>118</v>
      </c>
      <c r="S855" s="2" t="s">
        <v>45</v>
      </c>
      <c r="T855" s="2" t="s">
        <v>49</v>
      </c>
      <c r="U855" s="2" t="s">
        <v>42</v>
      </c>
      <c r="V855" s="2" t="s">
        <v>42</v>
      </c>
      <c r="W855" s="2" t="s">
        <v>49</v>
      </c>
      <c r="X855" s="2" t="s">
        <v>43</v>
      </c>
      <c r="Y855" s="2" t="s">
        <v>47</v>
      </c>
      <c r="Z855" s="2" t="s">
        <v>281</v>
      </c>
      <c r="AA855" s="2" t="s">
        <v>35</v>
      </c>
      <c r="AB855" s="2" t="s">
        <v>36</v>
      </c>
      <c r="AC855" s="2"/>
      <c r="AD855" s="2"/>
      <c r="AE855">
        <v>2034</v>
      </c>
      <c r="AF855" s="2" t="s">
        <v>35</v>
      </c>
      <c r="AG855" s="2" t="s">
        <v>49</v>
      </c>
      <c r="AH855" s="2">
        <v>2</v>
      </c>
      <c r="AI855" s="2" t="str">
        <f>VLOOKUP(seguimiento[[#This Row],[vitamiad]],vitaminad[[id]:[valor]],2,)</f>
        <v>Normal</v>
      </c>
      <c r="AJ855" s="2" t="s">
        <v>37</v>
      </c>
      <c r="AK855" s="2" t="s">
        <v>45</v>
      </c>
    </row>
    <row r="856" spans="1:37" x14ac:dyDescent="0.3">
      <c r="A856">
        <v>410</v>
      </c>
      <c r="B856" s="1">
        <v>40830</v>
      </c>
      <c r="C856">
        <v>24</v>
      </c>
      <c r="D856" t="str">
        <f>VLOOKUP(seguimiento[[#This Row],[idinstituciones]],instituciones[[idinstituciones]:[nombre]],2,)</f>
        <v>Hospital Sor Maria Ludovica de La Plata</v>
      </c>
      <c r="E856" s="2" t="s">
        <v>33</v>
      </c>
      <c r="F856" s="2" t="s">
        <v>34</v>
      </c>
      <c r="G856" s="2" t="s">
        <v>35</v>
      </c>
      <c r="H856" s="2" t="s">
        <v>36</v>
      </c>
      <c r="I856" s="2" t="s">
        <v>45</v>
      </c>
      <c r="J856" s="2" t="s">
        <v>35</v>
      </c>
      <c r="K856" s="2"/>
      <c r="L856" s="2" t="s">
        <v>39</v>
      </c>
      <c r="M856" s="2"/>
      <c r="N856" s="2" t="s">
        <v>35</v>
      </c>
      <c r="O856" s="2" t="s">
        <v>36</v>
      </c>
      <c r="P856" s="2" t="s">
        <v>42</v>
      </c>
      <c r="Q856" s="2"/>
      <c r="R856" s="2" t="s">
        <v>40</v>
      </c>
      <c r="S856" s="2" t="s">
        <v>45</v>
      </c>
      <c r="T856" s="2" t="s">
        <v>73</v>
      </c>
      <c r="U856" s="2" t="s">
        <v>42</v>
      </c>
      <c r="V856" s="2" t="s">
        <v>42</v>
      </c>
      <c r="W856" s="2" t="s">
        <v>41</v>
      </c>
      <c r="X856" s="2" t="s">
        <v>43</v>
      </c>
      <c r="Y856" s="2" t="s">
        <v>54</v>
      </c>
      <c r="Z856" s="2" t="s">
        <v>281</v>
      </c>
      <c r="AA856" s="2" t="s">
        <v>35</v>
      </c>
      <c r="AB856" s="2" t="s">
        <v>36</v>
      </c>
      <c r="AC856" s="2"/>
      <c r="AD856" s="2"/>
      <c r="AE856">
        <v>963</v>
      </c>
      <c r="AF856" s="2" t="s">
        <v>36</v>
      </c>
      <c r="AG856" s="2" t="s">
        <v>36</v>
      </c>
      <c r="AH856" s="2"/>
      <c r="AI856" s="2"/>
      <c r="AJ856" s="2" t="s">
        <v>36</v>
      </c>
      <c r="AK856" s="2" t="s">
        <v>36</v>
      </c>
    </row>
    <row r="857" spans="1:37" x14ac:dyDescent="0.3">
      <c r="A857">
        <v>410</v>
      </c>
      <c r="B857" s="1">
        <v>41224</v>
      </c>
      <c r="C857">
        <v>24</v>
      </c>
      <c r="D857" t="str">
        <f>VLOOKUP(seguimiento[[#This Row],[idinstituciones]],instituciones[[idinstituciones]:[nombre]],2,)</f>
        <v>Hospital Sor Maria Ludovica de La Plata</v>
      </c>
      <c r="E857" s="2" t="s">
        <v>33</v>
      </c>
      <c r="F857" s="2" t="s">
        <v>34</v>
      </c>
      <c r="G857" s="2" t="s">
        <v>35</v>
      </c>
      <c r="H857" s="2" t="s">
        <v>36</v>
      </c>
      <c r="I857" s="2" t="s">
        <v>45</v>
      </c>
      <c r="J857" s="2" t="s">
        <v>35</v>
      </c>
      <c r="K857" s="2" t="s">
        <v>38</v>
      </c>
      <c r="L857" s="2" t="s">
        <v>39</v>
      </c>
      <c r="M857" s="2"/>
      <c r="N857" s="2" t="s">
        <v>35</v>
      </c>
      <c r="O857" s="2" t="s">
        <v>36</v>
      </c>
      <c r="P857" s="2" t="s">
        <v>42</v>
      </c>
      <c r="Q857" s="2"/>
      <c r="R857" s="2" t="s">
        <v>40</v>
      </c>
      <c r="S857" s="2" t="s">
        <v>45</v>
      </c>
      <c r="T857" s="2" t="s">
        <v>46</v>
      </c>
      <c r="U857" s="2" t="s">
        <v>42</v>
      </c>
      <c r="V857" s="2" t="s">
        <v>42</v>
      </c>
      <c r="W857" s="2" t="s">
        <v>46</v>
      </c>
      <c r="X857" s="2" t="s">
        <v>43</v>
      </c>
      <c r="Y857" s="2" t="s">
        <v>54</v>
      </c>
      <c r="Z857" s="2" t="s">
        <v>281</v>
      </c>
      <c r="AA857" s="2" t="s">
        <v>35</v>
      </c>
      <c r="AB857" s="2" t="s">
        <v>36</v>
      </c>
      <c r="AC857" s="2"/>
      <c r="AD857" s="2"/>
      <c r="AE857">
        <v>77</v>
      </c>
      <c r="AF857" s="2" t="s">
        <v>36</v>
      </c>
      <c r="AG857" s="2" t="s">
        <v>36</v>
      </c>
      <c r="AH857" s="2"/>
      <c r="AI857" s="2"/>
      <c r="AJ857" s="2" t="s">
        <v>36</v>
      </c>
      <c r="AK857" s="2" t="s">
        <v>36</v>
      </c>
    </row>
    <row r="858" spans="1:37" x14ac:dyDescent="0.3">
      <c r="A858">
        <v>410</v>
      </c>
      <c r="B858" s="1">
        <v>42241</v>
      </c>
      <c r="C858">
        <v>24</v>
      </c>
      <c r="D858" t="str">
        <f>VLOOKUP(seguimiento[[#This Row],[idinstituciones]],instituciones[[idinstituciones]:[nombre]],2,)</f>
        <v>Hospital Sor Maria Ludovica de La Plata</v>
      </c>
      <c r="E858" s="2" t="s">
        <v>33</v>
      </c>
      <c r="F858" s="2" t="s">
        <v>34</v>
      </c>
      <c r="G858" s="2" t="s">
        <v>35</v>
      </c>
      <c r="H858" s="2" t="s">
        <v>36</v>
      </c>
      <c r="I858" s="2" t="s">
        <v>45</v>
      </c>
      <c r="J858" s="2" t="s">
        <v>35</v>
      </c>
      <c r="K858" s="2"/>
      <c r="L858" s="2" t="s">
        <v>39</v>
      </c>
      <c r="M858" s="2"/>
      <c r="N858" s="2" t="s">
        <v>35</v>
      </c>
      <c r="O858" s="2" t="s">
        <v>36</v>
      </c>
      <c r="P858" s="2" t="s">
        <v>36</v>
      </c>
      <c r="Q858" s="2"/>
      <c r="R858" s="2" t="s">
        <v>118</v>
      </c>
      <c r="S858" s="2" t="s">
        <v>49</v>
      </c>
      <c r="T858" s="2" t="s">
        <v>46</v>
      </c>
      <c r="U858" s="2" t="s">
        <v>42</v>
      </c>
      <c r="V858" s="2" t="s">
        <v>42</v>
      </c>
      <c r="W858" s="2" t="s">
        <v>46</v>
      </c>
      <c r="X858" s="2" t="s">
        <v>43</v>
      </c>
      <c r="Y858" s="2" t="s">
        <v>47</v>
      </c>
      <c r="Z858" s="2" t="s">
        <v>281</v>
      </c>
      <c r="AA858" s="2" t="s">
        <v>35</v>
      </c>
      <c r="AB858" s="2" t="s">
        <v>36</v>
      </c>
      <c r="AC858" s="2"/>
      <c r="AD858" s="2"/>
      <c r="AE858">
        <v>2036</v>
      </c>
      <c r="AF858" s="2" t="s">
        <v>35</v>
      </c>
      <c r="AG858" s="2" t="s">
        <v>49</v>
      </c>
      <c r="AH858" s="2">
        <v>1</v>
      </c>
      <c r="AI858" s="2" t="str">
        <f>VLOOKUP(seguimiento[[#This Row],[vitamiad]],vitaminad[[id]:[valor]],2,)</f>
        <v>No realizado</v>
      </c>
      <c r="AJ858" s="2" t="s">
        <v>37</v>
      </c>
      <c r="AK858" s="2" t="s">
        <v>49</v>
      </c>
    </row>
    <row r="859" spans="1:37" x14ac:dyDescent="0.3">
      <c r="A859">
        <v>411</v>
      </c>
      <c r="B859" s="1">
        <v>40858</v>
      </c>
      <c r="C859">
        <v>24</v>
      </c>
      <c r="D859" t="str">
        <f>VLOOKUP(seguimiento[[#This Row],[idinstituciones]],instituciones[[idinstituciones]:[nombre]],2,)</f>
        <v>Hospital Sor Maria Ludovica de La Plata</v>
      </c>
      <c r="E859" s="2" t="s">
        <v>33</v>
      </c>
      <c r="F859" s="2" t="s">
        <v>34</v>
      </c>
      <c r="G859" s="2" t="s">
        <v>35</v>
      </c>
      <c r="H859" s="2" t="s">
        <v>36</v>
      </c>
      <c r="I859" s="2" t="s">
        <v>45</v>
      </c>
      <c r="J859" s="2" t="s">
        <v>35</v>
      </c>
      <c r="K859" s="2"/>
      <c r="L859" s="2" t="s">
        <v>39</v>
      </c>
      <c r="M859" s="2"/>
      <c r="N859" s="2" t="s">
        <v>35</v>
      </c>
      <c r="O859" s="2" t="s">
        <v>36</v>
      </c>
      <c r="P859" s="2" t="s">
        <v>42</v>
      </c>
      <c r="Q859" s="2"/>
      <c r="R859" s="2" t="s">
        <v>40</v>
      </c>
      <c r="S859" s="2" t="s">
        <v>45</v>
      </c>
      <c r="T859" s="2" t="s">
        <v>48</v>
      </c>
      <c r="U859" s="2" t="s">
        <v>42</v>
      </c>
      <c r="V859" s="2" t="s">
        <v>42</v>
      </c>
      <c r="W859" s="2" t="s">
        <v>46</v>
      </c>
      <c r="X859" s="2" t="s">
        <v>43</v>
      </c>
      <c r="Y859" s="2" t="s">
        <v>54</v>
      </c>
      <c r="Z859" s="2" t="s">
        <v>281</v>
      </c>
      <c r="AA859" s="2" t="s">
        <v>35</v>
      </c>
      <c r="AB859" s="2" t="s">
        <v>36</v>
      </c>
      <c r="AC859" s="2"/>
      <c r="AD859" s="2"/>
      <c r="AE859">
        <v>1693</v>
      </c>
      <c r="AF859" s="2" t="s">
        <v>36</v>
      </c>
      <c r="AG859" s="2" t="s">
        <v>36</v>
      </c>
      <c r="AH859" s="2"/>
      <c r="AI859" s="2"/>
      <c r="AJ859" s="2" t="s">
        <v>36</v>
      </c>
      <c r="AK859" s="2" t="s">
        <v>36</v>
      </c>
    </row>
    <row r="860" spans="1:37" x14ac:dyDescent="0.3">
      <c r="A860">
        <v>411</v>
      </c>
      <c r="B860" s="1">
        <v>41193</v>
      </c>
      <c r="C860">
        <v>24</v>
      </c>
      <c r="D860" t="str">
        <f>VLOOKUP(seguimiento[[#This Row],[idinstituciones]],instituciones[[idinstituciones]:[nombre]],2,)</f>
        <v>Hospital Sor Maria Ludovica de La Plata</v>
      </c>
      <c r="E860" s="2" t="s">
        <v>33</v>
      </c>
      <c r="F860" s="2" t="s">
        <v>34</v>
      </c>
      <c r="G860" s="2" t="s">
        <v>35</v>
      </c>
      <c r="H860" s="2" t="s">
        <v>36</v>
      </c>
      <c r="I860" s="2" t="s">
        <v>45</v>
      </c>
      <c r="J860" s="2" t="s">
        <v>35</v>
      </c>
      <c r="K860" s="2" t="s">
        <v>38</v>
      </c>
      <c r="L860" s="2" t="s">
        <v>39</v>
      </c>
      <c r="M860" s="2"/>
      <c r="N860" s="2" t="s">
        <v>35</v>
      </c>
      <c r="O860" s="2" t="s">
        <v>36</v>
      </c>
      <c r="P860" s="2" t="s">
        <v>42</v>
      </c>
      <c r="Q860" s="2"/>
      <c r="R860" s="2" t="s">
        <v>40</v>
      </c>
      <c r="S860" s="2" t="s">
        <v>45</v>
      </c>
      <c r="T860" s="2" t="s">
        <v>41</v>
      </c>
      <c r="U860" s="2" t="s">
        <v>42</v>
      </c>
      <c r="V860" s="2" t="s">
        <v>42</v>
      </c>
      <c r="W860" s="2" t="s">
        <v>48</v>
      </c>
      <c r="X860" s="2" t="s">
        <v>43</v>
      </c>
      <c r="Y860" s="2" t="s">
        <v>54</v>
      </c>
      <c r="Z860" s="2" t="s">
        <v>281</v>
      </c>
      <c r="AA860" s="2" t="s">
        <v>35</v>
      </c>
      <c r="AB860" s="2" t="s">
        <v>36</v>
      </c>
      <c r="AC860" s="2"/>
      <c r="AD860" s="2"/>
      <c r="AE860">
        <v>671</v>
      </c>
      <c r="AF860" s="2" t="s">
        <v>36</v>
      </c>
      <c r="AG860" s="2" t="s">
        <v>36</v>
      </c>
      <c r="AH860" s="2"/>
      <c r="AI860" s="2"/>
      <c r="AJ860" s="2" t="s">
        <v>36</v>
      </c>
      <c r="AK860" s="2" t="s">
        <v>36</v>
      </c>
    </row>
    <row r="861" spans="1:37" x14ac:dyDescent="0.3">
      <c r="A861">
        <v>411</v>
      </c>
      <c r="B861" s="1">
        <v>42241</v>
      </c>
      <c r="C861">
        <v>24</v>
      </c>
      <c r="D861" t="str">
        <f>VLOOKUP(seguimiento[[#This Row],[idinstituciones]],instituciones[[idinstituciones]:[nombre]],2,)</f>
        <v>Hospital Sor Maria Ludovica de La Plata</v>
      </c>
      <c r="E861" s="2" t="s">
        <v>33</v>
      </c>
      <c r="F861" s="2" t="s">
        <v>34</v>
      </c>
      <c r="G861" s="2" t="s">
        <v>35</v>
      </c>
      <c r="H861" s="2" t="s">
        <v>36</v>
      </c>
      <c r="I861" s="2" t="s">
        <v>45</v>
      </c>
      <c r="J861" s="2" t="s">
        <v>35</v>
      </c>
      <c r="K861" s="2"/>
      <c r="L861" s="2" t="s">
        <v>39</v>
      </c>
      <c r="M861" s="2"/>
      <c r="N861" s="2" t="s">
        <v>35</v>
      </c>
      <c r="O861" s="2" t="s">
        <v>36</v>
      </c>
      <c r="P861" s="2" t="s">
        <v>36</v>
      </c>
      <c r="Q861" s="2"/>
      <c r="R861" s="2" t="s">
        <v>118</v>
      </c>
      <c r="S861" s="2" t="s">
        <v>37</v>
      </c>
      <c r="T861" s="2" t="s">
        <v>46</v>
      </c>
      <c r="U861" s="2" t="s">
        <v>36</v>
      </c>
      <c r="V861" s="2" t="s">
        <v>36</v>
      </c>
      <c r="W861" s="2" t="s">
        <v>46</v>
      </c>
      <c r="X861" s="2" t="s">
        <v>43</v>
      </c>
      <c r="Y861" s="2" t="s">
        <v>47</v>
      </c>
      <c r="Z861" s="2" t="s">
        <v>281</v>
      </c>
      <c r="AA861" s="2" t="s">
        <v>35</v>
      </c>
      <c r="AB861" s="2" t="s">
        <v>36</v>
      </c>
      <c r="AC861" s="2"/>
      <c r="AD861" s="2"/>
      <c r="AE861">
        <v>2042</v>
      </c>
      <c r="AF861" s="2" t="s">
        <v>35</v>
      </c>
      <c r="AG861" s="2" t="s">
        <v>49</v>
      </c>
      <c r="AH861" s="2">
        <v>3</v>
      </c>
      <c r="AI861" s="2" t="str">
        <f>VLOOKUP(seguimiento[[#This Row],[vitamiad]],vitaminad[[id]:[valor]],2,)</f>
        <v>Bajo</v>
      </c>
      <c r="AJ861" s="2" t="s">
        <v>37</v>
      </c>
      <c r="AK861" s="2" t="s">
        <v>45</v>
      </c>
    </row>
    <row r="862" spans="1:37" x14ac:dyDescent="0.3">
      <c r="A862">
        <v>412</v>
      </c>
      <c r="B862" s="1">
        <v>40842</v>
      </c>
      <c r="C862">
        <v>24</v>
      </c>
      <c r="D862" t="str">
        <f>VLOOKUP(seguimiento[[#This Row],[idinstituciones]],instituciones[[idinstituciones]:[nombre]],2,)</f>
        <v>Hospital Sor Maria Ludovica de La Plata</v>
      </c>
      <c r="E862" s="2" t="s">
        <v>33</v>
      </c>
      <c r="F862" s="2" t="s">
        <v>34</v>
      </c>
      <c r="G862" s="2" t="s">
        <v>55</v>
      </c>
      <c r="H862" s="2" t="s">
        <v>36</v>
      </c>
      <c r="I862" s="2" t="s">
        <v>45</v>
      </c>
      <c r="J862" s="2" t="s">
        <v>71</v>
      </c>
      <c r="K862" s="2"/>
      <c r="L862" s="2" t="s">
        <v>39</v>
      </c>
      <c r="M862" s="2"/>
      <c r="N862" s="2" t="s">
        <v>35</v>
      </c>
      <c r="O862" s="2" t="s">
        <v>36</v>
      </c>
      <c r="P862" s="2" t="s">
        <v>42</v>
      </c>
      <c r="Q862" s="2"/>
      <c r="R862" s="2" t="s">
        <v>40</v>
      </c>
      <c r="S862" s="2" t="s">
        <v>45</v>
      </c>
      <c r="T862" s="2" t="s">
        <v>49</v>
      </c>
      <c r="U862" s="2" t="s">
        <v>45</v>
      </c>
      <c r="V862" s="2" t="s">
        <v>45</v>
      </c>
      <c r="W862" s="2" t="s">
        <v>49</v>
      </c>
      <c r="X862" s="2" t="s">
        <v>43</v>
      </c>
      <c r="Y862" s="2" t="s">
        <v>54</v>
      </c>
      <c r="Z862" s="2" t="s">
        <v>35</v>
      </c>
      <c r="AA862" s="2" t="s">
        <v>35</v>
      </c>
      <c r="AB862" s="2" t="s">
        <v>36</v>
      </c>
      <c r="AC862" s="2"/>
      <c r="AD862" s="2"/>
      <c r="AE862">
        <v>1243</v>
      </c>
      <c r="AF862" s="2" t="s">
        <v>36</v>
      </c>
      <c r="AG862" s="2" t="s">
        <v>36</v>
      </c>
      <c r="AH862" s="2"/>
      <c r="AI862" s="2"/>
      <c r="AJ862" s="2" t="s">
        <v>36</v>
      </c>
      <c r="AK862" s="2" t="s">
        <v>36</v>
      </c>
    </row>
    <row r="863" spans="1:37" x14ac:dyDescent="0.3">
      <c r="A863">
        <v>412</v>
      </c>
      <c r="B863" s="1">
        <v>41229</v>
      </c>
      <c r="C863">
        <v>24</v>
      </c>
      <c r="D863" t="str">
        <f>VLOOKUP(seguimiento[[#This Row],[idinstituciones]],instituciones[[idinstituciones]:[nombre]],2,)</f>
        <v>Hospital Sor Maria Ludovica de La Plata</v>
      </c>
      <c r="E863" s="2" t="s">
        <v>33</v>
      </c>
      <c r="F863" s="2" t="s">
        <v>34</v>
      </c>
      <c r="G863" s="2" t="s">
        <v>55</v>
      </c>
      <c r="H863" s="2" t="s">
        <v>36</v>
      </c>
      <c r="I863" s="2" t="s">
        <v>45</v>
      </c>
      <c r="J863" s="2" t="s">
        <v>35</v>
      </c>
      <c r="K863" s="2" t="s">
        <v>38</v>
      </c>
      <c r="L863" s="2" t="s">
        <v>39</v>
      </c>
      <c r="M863" s="2"/>
      <c r="N863" s="2" t="s">
        <v>35</v>
      </c>
      <c r="O863" s="2" t="s">
        <v>36</v>
      </c>
      <c r="P863" s="2" t="s">
        <v>42</v>
      </c>
      <c r="Q863" s="2"/>
      <c r="R863" s="2" t="s">
        <v>40</v>
      </c>
      <c r="S863" s="2" t="s">
        <v>45</v>
      </c>
      <c r="T863" s="2" t="s">
        <v>37</v>
      </c>
      <c r="U863" s="2" t="s">
        <v>42</v>
      </c>
      <c r="V863" s="2" t="s">
        <v>42</v>
      </c>
      <c r="W863" s="2" t="s">
        <v>37</v>
      </c>
      <c r="X863" s="2" t="s">
        <v>65</v>
      </c>
      <c r="Y863" s="2" t="s">
        <v>54</v>
      </c>
      <c r="Z863" s="2" t="s">
        <v>281</v>
      </c>
      <c r="AA863" s="2" t="s">
        <v>35</v>
      </c>
      <c r="AB863" s="2" t="s">
        <v>36</v>
      </c>
      <c r="AC863" s="2"/>
      <c r="AD863" s="2"/>
      <c r="AE863">
        <v>270</v>
      </c>
      <c r="AF863" s="2" t="s">
        <v>36</v>
      </c>
      <c r="AG863" s="2" t="s">
        <v>36</v>
      </c>
      <c r="AH863" s="2"/>
      <c r="AI863" s="2"/>
      <c r="AJ863" s="2" t="s">
        <v>36</v>
      </c>
      <c r="AK863" s="2" t="s">
        <v>36</v>
      </c>
    </row>
    <row r="864" spans="1:37" x14ac:dyDescent="0.3">
      <c r="A864">
        <v>412</v>
      </c>
      <c r="B864" s="1">
        <v>42241</v>
      </c>
      <c r="C864">
        <v>24</v>
      </c>
      <c r="D864" t="str">
        <f>VLOOKUP(seguimiento[[#This Row],[idinstituciones]],instituciones[[idinstituciones]:[nombre]],2,)</f>
        <v>Hospital Sor Maria Ludovica de La Plata</v>
      </c>
      <c r="E864" s="2" t="s">
        <v>33</v>
      </c>
      <c r="F864" s="2" t="s">
        <v>34</v>
      </c>
      <c r="G864" s="2" t="s">
        <v>59</v>
      </c>
      <c r="H864" s="2" t="s">
        <v>36</v>
      </c>
      <c r="I864" s="2" t="s">
        <v>45</v>
      </c>
      <c r="J864" s="2" t="s">
        <v>35</v>
      </c>
      <c r="K864" s="2"/>
      <c r="L864" s="2" t="s">
        <v>39</v>
      </c>
      <c r="M864" s="2"/>
      <c r="N864" s="2"/>
      <c r="O864" s="2" t="s">
        <v>36</v>
      </c>
      <c r="P864" s="2" t="s">
        <v>36</v>
      </c>
      <c r="Q864" s="2"/>
      <c r="R864" s="2" t="s">
        <v>118</v>
      </c>
      <c r="S864" s="2" t="s">
        <v>45</v>
      </c>
      <c r="T864" s="2" t="s">
        <v>74</v>
      </c>
      <c r="U864" s="2" t="s">
        <v>45</v>
      </c>
      <c r="V864" s="2" t="s">
        <v>45</v>
      </c>
      <c r="W864" s="2" t="s">
        <v>74</v>
      </c>
      <c r="X864" s="2" t="s">
        <v>43</v>
      </c>
      <c r="Y864" s="2" t="s">
        <v>47</v>
      </c>
      <c r="Z864" s="2" t="s">
        <v>281</v>
      </c>
      <c r="AA864" s="2" t="s">
        <v>35</v>
      </c>
      <c r="AB864" s="2" t="s">
        <v>36</v>
      </c>
      <c r="AC864" s="2"/>
      <c r="AD864" s="2"/>
      <c r="AE864">
        <v>2038</v>
      </c>
      <c r="AF864" s="2" t="s">
        <v>35</v>
      </c>
      <c r="AG864" s="2" t="s">
        <v>49</v>
      </c>
      <c r="AH864" s="2">
        <v>1</v>
      </c>
      <c r="AI864" s="2" t="str">
        <f>VLOOKUP(seguimiento[[#This Row],[vitamiad]],vitaminad[[id]:[valor]],2,)</f>
        <v>No realizado</v>
      </c>
      <c r="AJ864" s="2" t="s">
        <v>37</v>
      </c>
      <c r="AK864" s="2" t="s">
        <v>45</v>
      </c>
    </row>
    <row r="865" spans="1:37" x14ac:dyDescent="0.3">
      <c r="A865">
        <v>413</v>
      </c>
      <c r="B865" s="1">
        <v>40905</v>
      </c>
      <c r="C865">
        <v>24</v>
      </c>
      <c r="D865" t="str">
        <f>VLOOKUP(seguimiento[[#This Row],[idinstituciones]],instituciones[[idinstituciones]:[nombre]],2,)</f>
        <v>Hospital Sor Maria Ludovica de La Plata</v>
      </c>
      <c r="E865" s="2" t="s">
        <v>33</v>
      </c>
      <c r="F865" s="2" t="s">
        <v>34</v>
      </c>
      <c r="G865" s="2" t="s">
        <v>35</v>
      </c>
      <c r="H865" s="2" t="s">
        <v>36</v>
      </c>
      <c r="I865" s="2" t="s">
        <v>45</v>
      </c>
      <c r="J865" s="2" t="s">
        <v>35</v>
      </c>
      <c r="K865" s="2"/>
      <c r="L865" s="2" t="s">
        <v>39</v>
      </c>
      <c r="M865" s="2"/>
      <c r="N865" s="2" t="s">
        <v>35</v>
      </c>
      <c r="O865" s="2" t="s">
        <v>36</v>
      </c>
      <c r="P865" s="2" t="s">
        <v>42</v>
      </c>
      <c r="Q865" s="2"/>
      <c r="R865" s="2" t="s">
        <v>40</v>
      </c>
      <c r="S865" s="2" t="s">
        <v>45</v>
      </c>
      <c r="T865" s="2" t="s">
        <v>41</v>
      </c>
      <c r="U865" s="2" t="s">
        <v>45</v>
      </c>
      <c r="V865" s="2" t="s">
        <v>45</v>
      </c>
      <c r="W865" s="2" t="s">
        <v>73</v>
      </c>
      <c r="X865" s="2" t="s">
        <v>65</v>
      </c>
      <c r="Y865" s="2" t="s">
        <v>54</v>
      </c>
      <c r="Z865" s="2" t="s">
        <v>281</v>
      </c>
      <c r="AA865" s="2" t="s">
        <v>35</v>
      </c>
      <c r="AB865" s="2" t="s">
        <v>36</v>
      </c>
      <c r="AC865" s="2"/>
      <c r="AD865" s="2"/>
      <c r="AE865">
        <v>1139</v>
      </c>
      <c r="AF865" s="2" t="s">
        <v>36</v>
      </c>
      <c r="AG865" s="2" t="s">
        <v>36</v>
      </c>
      <c r="AH865" s="2"/>
      <c r="AI865" s="2"/>
      <c r="AJ865" s="2" t="s">
        <v>36</v>
      </c>
      <c r="AK865" s="2" t="s">
        <v>36</v>
      </c>
    </row>
    <row r="866" spans="1:37" x14ac:dyDescent="0.3">
      <c r="A866">
        <v>413</v>
      </c>
      <c r="B866" s="1">
        <v>41222</v>
      </c>
      <c r="C866">
        <v>24</v>
      </c>
      <c r="D866" t="str">
        <f>VLOOKUP(seguimiento[[#This Row],[idinstituciones]],instituciones[[idinstituciones]:[nombre]],2,)</f>
        <v>Hospital Sor Maria Ludovica de La Plata</v>
      </c>
      <c r="E866" s="2" t="s">
        <v>33</v>
      </c>
      <c r="F866" s="2" t="s">
        <v>34</v>
      </c>
      <c r="G866" s="2" t="s">
        <v>35</v>
      </c>
      <c r="H866" s="2" t="s">
        <v>36</v>
      </c>
      <c r="I866" s="2" t="s">
        <v>45</v>
      </c>
      <c r="J866" s="2" t="s">
        <v>35</v>
      </c>
      <c r="K866" s="2" t="s">
        <v>38</v>
      </c>
      <c r="L866" s="2" t="s">
        <v>39</v>
      </c>
      <c r="M866" s="2"/>
      <c r="N866" s="2" t="s">
        <v>35</v>
      </c>
      <c r="O866" s="2" t="s">
        <v>36</v>
      </c>
      <c r="P866" s="2" t="s">
        <v>42</v>
      </c>
      <c r="Q866" s="2" t="s">
        <v>34</v>
      </c>
      <c r="R866" s="2" t="s">
        <v>40</v>
      </c>
      <c r="S866" s="2" t="s">
        <v>45</v>
      </c>
      <c r="T866" s="2" t="s">
        <v>37</v>
      </c>
      <c r="U866" s="2" t="s">
        <v>42</v>
      </c>
      <c r="V866" s="2" t="s">
        <v>42</v>
      </c>
      <c r="W866" s="2" t="s">
        <v>37</v>
      </c>
      <c r="X866" s="2" t="s">
        <v>65</v>
      </c>
      <c r="Y866" s="2" t="s">
        <v>79</v>
      </c>
      <c r="Z866" s="2" t="s">
        <v>281</v>
      </c>
      <c r="AA866" s="2" t="s">
        <v>35</v>
      </c>
      <c r="AB866" s="2" t="s">
        <v>36</v>
      </c>
      <c r="AC866" s="2"/>
      <c r="AD866" s="2"/>
      <c r="AE866">
        <v>1099</v>
      </c>
      <c r="AF866" s="2" t="s">
        <v>36</v>
      </c>
      <c r="AG866" s="2" t="s">
        <v>36</v>
      </c>
      <c r="AH866" s="2"/>
      <c r="AI866" s="2"/>
      <c r="AJ866" s="2" t="s">
        <v>36</v>
      </c>
      <c r="AK866" s="2" t="s">
        <v>36</v>
      </c>
    </row>
    <row r="867" spans="1:37" x14ac:dyDescent="0.3">
      <c r="A867">
        <v>413</v>
      </c>
      <c r="B867" s="1">
        <v>41439</v>
      </c>
      <c r="C867">
        <v>24</v>
      </c>
      <c r="D867" t="str">
        <f>VLOOKUP(seguimiento[[#This Row],[idinstituciones]],instituciones[[idinstituciones]:[nombre]],2,)</f>
        <v>Hospital Sor Maria Ludovica de La Plata</v>
      </c>
      <c r="E867" s="2" t="s">
        <v>64</v>
      </c>
      <c r="F867" s="2" t="s">
        <v>34</v>
      </c>
      <c r="G867" s="2" t="s">
        <v>59</v>
      </c>
      <c r="H867" s="2" t="s">
        <v>68</v>
      </c>
      <c r="I867" s="2" t="s">
        <v>37</v>
      </c>
      <c r="J867" s="2" t="s">
        <v>35</v>
      </c>
      <c r="K867" s="2"/>
      <c r="L867" s="2" t="s">
        <v>39</v>
      </c>
      <c r="M867" s="2" t="s">
        <v>70</v>
      </c>
      <c r="N867" s="2" t="s">
        <v>35</v>
      </c>
      <c r="O867" s="2" t="s">
        <v>36</v>
      </c>
      <c r="P867" s="2" t="s">
        <v>36</v>
      </c>
      <c r="Q867" s="2"/>
      <c r="R867" s="2" t="s">
        <v>118</v>
      </c>
      <c r="S867" s="2" t="s">
        <v>45</v>
      </c>
      <c r="T867" s="2" t="s">
        <v>49</v>
      </c>
      <c r="U867" s="2" t="s">
        <v>37</v>
      </c>
      <c r="V867" s="2" t="s">
        <v>37</v>
      </c>
      <c r="W867" s="2" t="s">
        <v>41</v>
      </c>
      <c r="X867" s="2" t="s">
        <v>65</v>
      </c>
      <c r="Y867" s="2" t="s">
        <v>54</v>
      </c>
      <c r="Z867" s="2" t="s">
        <v>281</v>
      </c>
      <c r="AA867" s="2" t="s">
        <v>35</v>
      </c>
      <c r="AB867" s="2" t="s">
        <v>36</v>
      </c>
      <c r="AC867" s="2"/>
      <c r="AD867" s="2"/>
      <c r="AE867">
        <v>2777</v>
      </c>
      <c r="AF867" s="2" t="s">
        <v>35</v>
      </c>
      <c r="AG867" s="2" t="s">
        <v>49</v>
      </c>
      <c r="AH867" s="2">
        <v>1</v>
      </c>
      <c r="AI867" s="2" t="str">
        <f>VLOOKUP(seguimiento[[#This Row],[vitamiad]],vitaminad[[id]:[valor]],2,)</f>
        <v>No realizado</v>
      </c>
      <c r="AJ867" s="2" t="s">
        <v>46</v>
      </c>
      <c r="AK867" s="2" t="s">
        <v>36</v>
      </c>
    </row>
    <row r="868" spans="1:37" x14ac:dyDescent="0.3">
      <c r="A868">
        <v>413</v>
      </c>
      <c r="B868" s="1">
        <v>41785</v>
      </c>
      <c r="C868">
        <v>24</v>
      </c>
      <c r="D868" t="str">
        <f>VLOOKUP(seguimiento[[#This Row],[idinstituciones]],instituciones[[idinstituciones]:[nombre]],2,)</f>
        <v>Hospital Sor Maria Ludovica de La Plata</v>
      </c>
      <c r="E868" s="2" t="s">
        <v>64</v>
      </c>
      <c r="F868" s="2" t="s">
        <v>34</v>
      </c>
      <c r="G868" s="2" t="s">
        <v>59</v>
      </c>
      <c r="H868" s="2" t="s">
        <v>36</v>
      </c>
      <c r="I868" s="2" t="s">
        <v>37</v>
      </c>
      <c r="J868" s="2" t="s">
        <v>35</v>
      </c>
      <c r="K868" s="2"/>
      <c r="L868" s="2" t="s">
        <v>39</v>
      </c>
      <c r="M868" s="2" t="s">
        <v>70</v>
      </c>
      <c r="N868" s="2" t="s">
        <v>35</v>
      </c>
      <c r="O868" s="2" t="s">
        <v>36</v>
      </c>
      <c r="P868" s="2" t="s">
        <v>36</v>
      </c>
      <c r="Q868" s="2"/>
      <c r="R868" s="2" t="s">
        <v>118</v>
      </c>
      <c r="S868" s="2" t="s">
        <v>45</v>
      </c>
      <c r="T868" s="2" t="s">
        <v>46</v>
      </c>
      <c r="U868" s="2" t="s">
        <v>37</v>
      </c>
      <c r="V868" s="2" t="s">
        <v>37</v>
      </c>
      <c r="W868" s="2" t="s">
        <v>37</v>
      </c>
      <c r="X868" s="2" t="s">
        <v>65</v>
      </c>
      <c r="Y868" s="2" t="s">
        <v>54</v>
      </c>
      <c r="Z868" s="2" t="s">
        <v>281</v>
      </c>
      <c r="AA868" s="2"/>
      <c r="AB868" s="2" t="s">
        <v>36</v>
      </c>
      <c r="AC868" s="2"/>
      <c r="AD868" s="2"/>
      <c r="AE868">
        <v>2778</v>
      </c>
      <c r="AF868" s="2" t="s">
        <v>35</v>
      </c>
      <c r="AG868" s="2" t="s">
        <v>49</v>
      </c>
      <c r="AH868" s="2">
        <v>1</v>
      </c>
      <c r="AI868" s="2" t="str">
        <f>VLOOKUP(seguimiento[[#This Row],[vitamiad]],vitaminad[[id]:[valor]],2,)</f>
        <v>No realizado</v>
      </c>
      <c r="AJ868" s="2" t="s">
        <v>46</v>
      </c>
      <c r="AK868" s="2" t="s">
        <v>45</v>
      </c>
    </row>
    <row r="869" spans="1:37" x14ac:dyDescent="0.3">
      <c r="A869">
        <v>414</v>
      </c>
      <c r="B869" s="1">
        <v>40833</v>
      </c>
      <c r="C869">
        <v>24</v>
      </c>
      <c r="D869" t="str">
        <f>VLOOKUP(seguimiento[[#This Row],[idinstituciones]],instituciones[[idinstituciones]:[nombre]],2,)</f>
        <v>Hospital Sor Maria Ludovica de La Plata</v>
      </c>
      <c r="E869" s="2" t="s">
        <v>33</v>
      </c>
      <c r="F869" s="2" t="s">
        <v>34</v>
      </c>
      <c r="G869" s="2" t="s">
        <v>35</v>
      </c>
      <c r="H869" s="2" t="s">
        <v>36</v>
      </c>
      <c r="I869" s="2" t="s">
        <v>37</v>
      </c>
      <c r="J869" s="2" t="s">
        <v>71</v>
      </c>
      <c r="K869" s="2"/>
      <c r="L869" s="2" t="s">
        <v>39</v>
      </c>
      <c r="M869" s="2"/>
      <c r="N869" s="2" t="s">
        <v>35</v>
      </c>
      <c r="O869" s="2" t="s">
        <v>36</v>
      </c>
      <c r="P869" s="2" t="s">
        <v>42</v>
      </c>
      <c r="Q869" s="2" t="s">
        <v>80</v>
      </c>
      <c r="R869" s="2" t="s">
        <v>40</v>
      </c>
      <c r="S869" s="2" t="s">
        <v>45</v>
      </c>
      <c r="T869" s="2" t="s">
        <v>37</v>
      </c>
      <c r="U869" s="2" t="s">
        <v>42</v>
      </c>
      <c r="V869" s="2" t="s">
        <v>42</v>
      </c>
      <c r="W869" s="2" t="s">
        <v>46</v>
      </c>
      <c r="X869" s="2" t="s">
        <v>43</v>
      </c>
      <c r="Y869" s="2" t="s">
        <v>54</v>
      </c>
      <c r="Z869" s="2" t="s">
        <v>281</v>
      </c>
      <c r="AA869" s="2" t="s">
        <v>35</v>
      </c>
      <c r="AB869" s="2" t="s">
        <v>36</v>
      </c>
      <c r="AC869" s="2"/>
      <c r="AD869" s="2"/>
      <c r="AE869">
        <v>1045</v>
      </c>
      <c r="AF869" s="2" t="s">
        <v>36</v>
      </c>
      <c r="AG869" s="2" t="s">
        <v>36</v>
      </c>
      <c r="AH869" s="2"/>
      <c r="AI869" s="2"/>
      <c r="AJ869" s="2" t="s">
        <v>36</v>
      </c>
      <c r="AK869" s="2" t="s">
        <v>36</v>
      </c>
    </row>
    <row r="870" spans="1:37" x14ac:dyDescent="0.3">
      <c r="A870">
        <v>414</v>
      </c>
      <c r="B870" s="1">
        <v>41222</v>
      </c>
      <c r="C870">
        <v>24</v>
      </c>
      <c r="D870" t="str">
        <f>VLOOKUP(seguimiento[[#This Row],[idinstituciones]],instituciones[[idinstituciones]:[nombre]],2,)</f>
        <v>Hospital Sor Maria Ludovica de La Plata</v>
      </c>
      <c r="E870" s="2" t="s">
        <v>33</v>
      </c>
      <c r="F870" s="2" t="s">
        <v>34</v>
      </c>
      <c r="G870" s="2" t="s">
        <v>55</v>
      </c>
      <c r="H870" s="2" t="s">
        <v>36</v>
      </c>
      <c r="I870" s="2" t="s">
        <v>45</v>
      </c>
      <c r="J870" s="2" t="s">
        <v>71</v>
      </c>
      <c r="K870" s="2" t="s">
        <v>38</v>
      </c>
      <c r="L870" s="2" t="s">
        <v>39</v>
      </c>
      <c r="M870" s="2"/>
      <c r="N870" s="2" t="s">
        <v>35</v>
      </c>
      <c r="O870" s="2" t="s">
        <v>36</v>
      </c>
      <c r="P870" s="2" t="s">
        <v>42</v>
      </c>
      <c r="Q870" s="2"/>
      <c r="R870" s="2" t="s">
        <v>40</v>
      </c>
      <c r="S870" s="2" t="s">
        <v>45</v>
      </c>
      <c r="T870" s="2" t="s">
        <v>46</v>
      </c>
      <c r="U870" s="2" t="s">
        <v>45</v>
      </c>
      <c r="V870" s="2" t="s">
        <v>45</v>
      </c>
      <c r="W870" s="2" t="s">
        <v>41</v>
      </c>
      <c r="X870" s="2" t="s">
        <v>65</v>
      </c>
      <c r="Y870" s="2" t="s">
        <v>79</v>
      </c>
      <c r="Z870" s="2" t="s">
        <v>281</v>
      </c>
      <c r="AA870" s="2" t="s">
        <v>35</v>
      </c>
      <c r="AB870" s="2" t="s">
        <v>36</v>
      </c>
      <c r="AC870" s="2"/>
      <c r="AD870" s="2"/>
      <c r="AE870">
        <v>1314</v>
      </c>
      <c r="AF870" s="2" t="s">
        <v>36</v>
      </c>
      <c r="AG870" s="2" t="s">
        <v>36</v>
      </c>
      <c r="AH870" s="2"/>
      <c r="AI870" s="2"/>
      <c r="AJ870" s="2" t="s">
        <v>36</v>
      </c>
      <c r="AK870" s="2" t="s">
        <v>36</v>
      </c>
    </row>
    <row r="871" spans="1:37" x14ac:dyDescent="0.3">
      <c r="A871">
        <v>414</v>
      </c>
      <c r="B871" s="1">
        <v>42241</v>
      </c>
      <c r="C871">
        <v>24</v>
      </c>
      <c r="D871" t="str">
        <f>VLOOKUP(seguimiento[[#This Row],[idinstituciones]],instituciones[[idinstituciones]:[nombre]],2,)</f>
        <v>Hospital Sor Maria Ludovica de La Plata</v>
      </c>
      <c r="E871" s="2" t="s">
        <v>64</v>
      </c>
      <c r="F871" s="2" t="s">
        <v>34</v>
      </c>
      <c r="G871" s="2" t="s">
        <v>35</v>
      </c>
      <c r="H871" s="2" t="s">
        <v>36</v>
      </c>
      <c r="I871" s="2" t="s">
        <v>37</v>
      </c>
      <c r="J871" s="2" t="s">
        <v>35</v>
      </c>
      <c r="K871" s="2"/>
      <c r="L871" s="2" t="s">
        <v>39</v>
      </c>
      <c r="M871" s="2"/>
      <c r="N871" s="2"/>
      <c r="O871" s="2" t="s">
        <v>36</v>
      </c>
      <c r="P871" s="2" t="s">
        <v>36</v>
      </c>
      <c r="Q871" s="2"/>
      <c r="R871" s="2" t="s">
        <v>118</v>
      </c>
      <c r="S871" s="2" t="s">
        <v>49</v>
      </c>
      <c r="T871" s="2" t="s">
        <v>45</v>
      </c>
      <c r="U871" s="2" t="s">
        <v>36</v>
      </c>
      <c r="V871" s="2" t="s">
        <v>36</v>
      </c>
      <c r="W871" s="2" t="s">
        <v>45</v>
      </c>
      <c r="X871" s="2" t="s">
        <v>65</v>
      </c>
      <c r="Y871" s="2" t="s">
        <v>54</v>
      </c>
      <c r="Z871" s="2" t="s">
        <v>281</v>
      </c>
      <c r="AA871" s="2" t="s">
        <v>35</v>
      </c>
      <c r="AB871" s="2" t="s">
        <v>36</v>
      </c>
      <c r="AC871" s="2"/>
      <c r="AD871" s="2"/>
      <c r="AE871">
        <v>2044</v>
      </c>
      <c r="AF871" s="2" t="s">
        <v>35</v>
      </c>
      <c r="AG871" s="2" t="s">
        <v>49</v>
      </c>
      <c r="AH871" s="2">
        <v>1</v>
      </c>
      <c r="AI871" s="2" t="str">
        <f>VLOOKUP(seguimiento[[#This Row],[vitamiad]],vitaminad[[id]:[valor]],2,)</f>
        <v>No realizado</v>
      </c>
      <c r="AJ871" s="2" t="s">
        <v>46</v>
      </c>
      <c r="AK871" s="2" t="s">
        <v>49</v>
      </c>
    </row>
    <row r="872" spans="1:37" x14ac:dyDescent="0.3">
      <c r="A872">
        <v>415</v>
      </c>
      <c r="B872" s="1">
        <v>40829</v>
      </c>
      <c r="C872">
        <v>24</v>
      </c>
      <c r="D872" t="str">
        <f>VLOOKUP(seguimiento[[#This Row],[idinstituciones]],instituciones[[idinstituciones]:[nombre]],2,)</f>
        <v>Hospital Sor Maria Ludovica de La Plata</v>
      </c>
      <c r="E872" s="2" t="s">
        <v>33</v>
      </c>
      <c r="F872" s="2" t="s">
        <v>34</v>
      </c>
      <c r="G872" s="2" t="s">
        <v>51</v>
      </c>
      <c r="H872" s="2" t="s">
        <v>36</v>
      </c>
      <c r="I872" s="2" t="s">
        <v>37</v>
      </c>
      <c r="J872" s="2" t="s">
        <v>35</v>
      </c>
      <c r="K872" s="2" t="s">
        <v>78</v>
      </c>
      <c r="L872" s="2" t="s">
        <v>39</v>
      </c>
      <c r="M872" s="2"/>
      <c r="N872" s="2" t="s">
        <v>35</v>
      </c>
      <c r="O872" s="2" t="s">
        <v>36</v>
      </c>
      <c r="P872" s="2" t="s">
        <v>42</v>
      </c>
      <c r="Q872" s="2"/>
      <c r="R872" s="2" t="s">
        <v>40</v>
      </c>
      <c r="S872" s="2" t="s">
        <v>45</v>
      </c>
      <c r="T872" s="2" t="s">
        <v>37</v>
      </c>
      <c r="U872" s="2" t="s">
        <v>42</v>
      </c>
      <c r="V872" s="2" t="s">
        <v>42</v>
      </c>
      <c r="W872" s="2" t="s">
        <v>37</v>
      </c>
      <c r="X872" s="2" t="s">
        <v>43</v>
      </c>
      <c r="Y872" s="2" t="s">
        <v>47</v>
      </c>
      <c r="Z872" s="2" t="s">
        <v>281</v>
      </c>
      <c r="AA872" s="2" t="s">
        <v>35</v>
      </c>
      <c r="AB872" s="2" t="s">
        <v>36</v>
      </c>
      <c r="AC872" s="2"/>
      <c r="AD872" s="2"/>
      <c r="AE872">
        <v>1627</v>
      </c>
      <c r="AF872" s="2" t="s">
        <v>36</v>
      </c>
      <c r="AG872" s="2" t="s">
        <v>36</v>
      </c>
      <c r="AH872" s="2"/>
      <c r="AI872" s="2"/>
      <c r="AJ872" s="2" t="s">
        <v>36</v>
      </c>
      <c r="AK872" s="2" t="s">
        <v>36</v>
      </c>
    </row>
    <row r="873" spans="1:37" x14ac:dyDescent="0.3">
      <c r="A873">
        <v>415</v>
      </c>
      <c r="B873" s="1">
        <v>41198</v>
      </c>
      <c r="C873">
        <v>24</v>
      </c>
      <c r="D873" t="str">
        <f>VLOOKUP(seguimiento[[#This Row],[idinstituciones]],instituciones[[idinstituciones]:[nombre]],2,)</f>
        <v>Hospital Sor Maria Ludovica de La Plata</v>
      </c>
      <c r="E873" s="2" t="s">
        <v>33</v>
      </c>
      <c r="F873" s="2" t="s">
        <v>34</v>
      </c>
      <c r="G873" s="2" t="s">
        <v>51</v>
      </c>
      <c r="H873" s="2" t="s">
        <v>36</v>
      </c>
      <c r="I873" s="2" t="s">
        <v>37</v>
      </c>
      <c r="J873" s="2" t="s">
        <v>35</v>
      </c>
      <c r="K873" s="2" t="s">
        <v>61</v>
      </c>
      <c r="L873" s="2" t="s">
        <v>39</v>
      </c>
      <c r="M873" s="2"/>
      <c r="N873" s="2" t="s">
        <v>35</v>
      </c>
      <c r="O873" s="2" t="s">
        <v>36</v>
      </c>
      <c r="P873" s="2" t="s">
        <v>42</v>
      </c>
      <c r="Q873" s="2"/>
      <c r="R873" s="2" t="s">
        <v>40</v>
      </c>
      <c r="S873" s="2" t="s">
        <v>45</v>
      </c>
      <c r="T873" s="2" t="s">
        <v>37</v>
      </c>
      <c r="U873" s="2" t="s">
        <v>42</v>
      </c>
      <c r="V873" s="2" t="s">
        <v>42</v>
      </c>
      <c r="W873" s="2" t="s">
        <v>37</v>
      </c>
      <c r="X873" s="2" t="s">
        <v>43</v>
      </c>
      <c r="Y873" s="2" t="s">
        <v>47</v>
      </c>
      <c r="Z873" s="2" t="s">
        <v>281</v>
      </c>
      <c r="AA873" s="2" t="s">
        <v>35</v>
      </c>
      <c r="AB873" s="2" t="s">
        <v>36</v>
      </c>
      <c r="AC873" s="2"/>
      <c r="AD873" s="2"/>
      <c r="AE873">
        <v>712</v>
      </c>
      <c r="AF873" s="2" t="s">
        <v>36</v>
      </c>
      <c r="AG873" s="2" t="s">
        <v>36</v>
      </c>
      <c r="AH873" s="2"/>
      <c r="AI873" s="2"/>
      <c r="AJ873" s="2" t="s">
        <v>36</v>
      </c>
      <c r="AK873" s="2" t="s">
        <v>36</v>
      </c>
    </row>
    <row r="874" spans="1:37" x14ac:dyDescent="0.3">
      <c r="A874">
        <v>415</v>
      </c>
      <c r="B874" s="1">
        <v>41501</v>
      </c>
      <c r="C874">
        <v>24</v>
      </c>
      <c r="D874" t="str">
        <f>VLOOKUP(seguimiento[[#This Row],[idinstituciones]],instituciones[[idinstituciones]:[nombre]],2,)</f>
        <v>Hospital Sor Maria Ludovica de La Plata</v>
      </c>
      <c r="E874" s="2" t="s">
        <v>33</v>
      </c>
      <c r="F874" s="2" t="s">
        <v>34</v>
      </c>
      <c r="G874" s="2" t="s">
        <v>51</v>
      </c>
      <c r="H874" s="2" t="s">
        <v>36</v>
      </c>
      <c r="I874" s="2" t="s">
        <v>37</v>
      </c>
      <c r="J874" s="2" t="s">
        <v>35</v>
      </c>
      <c r="K874" s="2"/>
      <c r="L874" s="2" t="s">
        <v>39</v>
      </c>
      <c r="M874" s="2" t="s">
        <v>70</v>
      </c>
      <c r="N874" s="2" t="s">
        <v>35</v>
      </c>
      <c r="O874" s="2" t="s">
        <v>36</v>
      </c>
      <c r="P874" s="2" t="s">
        <v>36</v>
      </c>
      <c r="Q874" s="2"/>
      <c r="R874" s="2" t="s">
        <v>118</v>
      </c>
      <c r="S874" s="2" t="s">
        <v>45</v>
      </c>
      <c r="T874" s="2" t="s">
        <v>37</v>
      </c>
      <c r="U874" s="2" t="s">
        <v>42</v>
      </c>
      <c r="V874" s="2" t="s">
        <v>42</v>
      </c>
      <c r="W874" s="2" t="s">
        <v>37</v>
      </c>
      <c r="X874" s="2" t="s">
        <v>43</v>
      </c>
      <c r="Y874" s="2" t="s">
        <v>79</v>
      </c>
      <c r="Z874" s="2" t="s">
        <v>281</v>
      </c>
      <c r="AA874" s="2" t="s">
        <v>35</v>
      </c>
      <c r="AB874" s="2" t="s">
        <v>36</v>
      </c>
      <c r="AC874" s="2"/>
      <c r="AD874" s="2"/>
      <c r="AE874">
        <v>2779</v>
      </c>
      <c r="AF874" s="2" t="s">
        <v>71</v>
      </c>
      <c r="AG874" s="2" t="s">
        <v>49</v>
      </c>
      <c r="AH874" s="2">
        <v>1</v>
      </c>
      <c r="AI874" s="2" t="str">
        <f>VLOOKUP(seguimiento[[#This Row],[vitamiad]],vitaminad[[id]:[valor]],2,)</f>
        <v>No realizado</v>
      </c>
      <c r="AJ874" s="2" t="s">
        <v>37</v>
      </c>
      <c r="AK874" s="2" t="s">
        <v>45</v>
      </c>
    </row>
    <row r="875" spans="1:37" x14ac:dyDescent="0.3">
      <c r="A875">
        <v>415</v>
      </c>
      <c r="B875" s="1">
        <v>41654</v>
      </c>
      <c r="C875">
        <v>24</v>
      </c>
      <c r="D875" t="str">
        <f>VLOOKUP(seguimiento[[#This Row],[idinstituciones]],instituciones[[idinstituciones]:[nombre]],2,)</f>
        <v>Hospital Sor Maria Ludovica de La Plata</v>
      </c>
      <c r="E875" s="2" t="s">
        <v>33</v>
      </c>
      <c r="F875" s="2" t="s">
        <v>34</v>
      </c>
      <c r="G875" s="2" t="s">
        <v>51</v>
      </c>
      <c r="H875" s="2" t="s">
        <v>36</v>
      </c>
      <c r="I875" s="2" t="s">
        <v>37</v>
      </c>
      <c r="J875" s="2" t="s">
        <v>35</v>
      </c>
      <c r="K875" s="2"/>
      <c r="L875" s="2" t="s">
        <v>39</v>
      </c>
      <c r="M875" s="2" t="s">
        <v>70</v>
      </c>
      <c r="N875" s="2" t="s">
        <v>35</v>
      </c>
      <c r="O875" s="2" t="s">
        <v>36</v>
      </c>
      <c r="P875" s="2" t="s">
        <v>36</v>
      </c>
      <c r="Q875" s="2"/>
      <c r="R875" s="2" t="s">
        <v>118</v>
      </c>
      <c r="S875" s="2" t="s">
        <v>45</v>
      </c>
      <c r="T875" s="2" t="s">
        <v>45</v>
      </c>
      <c r="U875" s="2" t="s">
        <v>42</v>
      </c>
      <c r="V875" s="2" t="s">
        <v>42</v>
      </c>
      <c r="W875" s="2" t="s">
        <v>42</v>
      </c>
      <c r="X875" s="2" t="s">
        <v>43</v>
      </c>
      <c r="Y875" s="2" t="s">
        <v>79</v>
      </c>
      <c r="Z875" s="2" t="s">
        <v>281</v>
      </c>
      <c r="AA875" s="2" t="s">
        <v>35</v>
      </c>
      <c r="AB875" s="2" t="s">
        <v>36</v>
      </c>
      <c r="AC875" s="2"/>
      <c r="AD875" s="2"/>
      <c r="AE875">
        <v>2780</v>
      </c>
      <c r="AF875" s="2" t="s">
        <v>71</v>
      </c>
      <c r="AG875" s="2" t="s">
        <v>49</v>
      </c>
      <c r="AH875" s="2">
        <v>1</v>
      </c>
      <c r="AI875" s="2" t="str">
        <f>VLOOKUP(seguimiento[[#This Row],[vitamiad]],vitaminad[[id]:[valor]],2,)</f>
        <v>No realizado</v>
      </c>
      <c r="AJ875" s="2" t="s">
        <v>37</v>
      </c>
      <c r="AK875" s="2" t="s">
        <v>36</v>
      </c>
    </row>
    <row r="876" spans="1:37" x14ac:dyDescent="0.3">
      <c r="A876">
        <v>416</v>
      </c>
      <c r="B876" s="1">
        <v>40882</v>
      </c>
      <c r="C876">
        <v>24</v>
      </c>
      <c r="D876" t="str">
        <f>VLOOKUP(seguimiento[[#This Row],[idinstituciones]],instituciones[[idinstituciones]:[nombre]],2,)</f>
        <v>Hospital Sor Maria Ludovica de La Plata</v>
      </c>
      <c r="E876" s="2" t="s">
        <v>33</v>
      </c>
      <c r="F876" s="2" t="s">
        <v>34</v>
      </c>
      <c r="G876" s="2" t="s">
        <v>35</v>
      </c>
      <c r="H876" s="2" t="s">
        <v>36</v>
      </c>
      <c r="I876" s="2" t="s">
        <v>45</v>
      </c>
      <c r="J876" s="2" t="s">
        <v>35</v>
      </c>
      <c r="K876" s="2"/>
      <c r="L876" s="2" t="s">
        <v>39</v>
      </c>
      <c r="M876" s="2"/>
      <c r="N876" s="2"/>
      <c r="O876" s="2" t="s">
        <v>36</v>
      </c>
      <c r="P876" s="2" t="s">
        <v>36</v>
      </c>
      <c r="Q876" s="2"/>
      <c r="R876" s="2"/>
      <c r="S876" s="2" t="s">
        <v>45</v>
      </c>
      <c r="T876" s="2" t="s">
        <v>66</v>
      </c>
      <c r="U876" s="2" t="s">
        <v>37</v>
      </c>
      <c r="V876" s="2" t="s">
        <v>37</v>
      </c>
      <c r="W876" s="2" t="s">
        <v>66</v>
      </c>
      <c r="X876" s="2" t="s">
        <v>43</v>
      </c>
      <c r="Y876" s="2" t="s">
        <v>36</v>
      </c>
      <c r="Z876" s="2" t="s">
        <v>35</v>
      </c>
      <c r="AA876" s="2" t="s">
        <v>35</v>
      </c>
      <c r="AB876" s="2" t="s">
        <v>36</v>
      </c>
      <c r="AC876" s="2"/>
      <c r="AD876" s="2"/>
      <c r="AE876">
        <v>1658</v>
      </c>
      <c r="AF876" s="2" t="s">
        <v>36</v>
      </c>
      <c r="AG876" s="2" t="s">
        <v>36</v>
      </c>
      <c r="AH876" s="2"/>
      <c r="AI876" s="2"/>
      <c r="AJ876" s="2" t="s">
        <v>36</v>
      </c>
      <c r="AK876" s="2" t="s">
        <v>36</v>
      </c>
    </row>
    <row r="877" spans="1:37" x14ac:dyDescent="0.3">
      <c r="A877">
        <v>416</v>
      </c>
      <c r="B877" s="1">
        <v>41269</v>
      </c>
      <c r="C877">
        <v>24</v>
      </c>
      <c r="D877" t="str">
        <f>VLOOKUP(seguimiento[[#This Row],[idinstituciones]],instituciones[[idinstituciones]:[nombre]],2,)</f>
        <v>Hospital Sor Maria Ludovica de La Plata</v>
      </c>
      <c r="E877" s="2" t="s">
        <v>33</v>
      </c>
      <c r="F877" s="2" t="s">
        <v>34</v>
      </c>
      <c r="G877" s="2" t="s">
        <v>35</v>
      </c>
      <c r="H877" s="2" t="s">
        <v>36</v>
      </c>
      <c r="I877" s="2" t="s">
        <v>36</v>
      </c>
      <c r="J877" s="2" t="s">
        <v>35</v>
      </c>
      <c r="K877" s="2"/>
      <c r="L877" s="2" t="s">
        <v>39</v>
      </c>
      <c r="M877" s="2"/>
      <c r="N877" s="2"/>
      <c r="O877" s="2" t="s">
        <v>36</v>
      </c>
      <c r="P877" s="2" t="s">
        <v>36</v>
      </c>
      <c r="Q877" s="2"/>
      <c r="R877" s="2"/>
      <c r="S877" s="2" t="s">
        <v>45</v>
      </c>
      <c r="T877" s="2" t="s">
        <v>41</v>
      </c>
      <c r="U877" s="2" t="s">
        <v>37</v>
      </c>
      <c r="V877" s="2" t="s">
        <v>36</v>
      </c>
      <c r="W877" s="2" t="s">
        <v>73</v>
      </c>
      <c r="X877" s="2" t="s">
        <v>43</v>
      </c>
      <c r="Y877" s="2" t="s">
        <v>36</v>
      </c>
      <c r="Z877" s="2" t="s">
        <v>281</v>
      </c>
      <c r="AA877" s="2" t="s">
        <v>35</v>
      </c>
      <c r="AB877" s="2" t="s">
        <v>36</v>
      </c>
      <c r="AC877" s="2"/>
      <c r="AD877" s="2"/>
      <c r="AE877">
        <v>1216</v>
      </c>
      <c r="AF877" s="2" t="s">
        <v>36</v>
      </c>
      <c r="AG877" s="2" t="s">
        <v>36</v>
      </c>
      <c r="AH877" s="2"/>
      <c r="AI877" s="2"/>
      <c r="AJ877" s="2" t="s">
        <v>36</v>
      </c>
      <c r="AK877" s="2" t="s">
        <v>36</v>
      </c>
    </row>
    <row r="878" spans="1:37" x14ac:dyDescent="0.3">
      <c r="A878">
        <v>416</v>
      </c>
      <c r="B878" s="1">
        <v>41589</v>
      </c>
      <c r="C878">
        <v>24</v>
      </c>
      <c r="D878" t="str">
        <f>VLOOKUP(seguimiento[[#This Row],[idinstituciones]],instituciones[[idinstituciones]:[nombre]],2,)</f>
        <v>Hospital Sor Maria Ludovica de La Plata</v>
      </c>
      <c r="E878" s="2" t="s">
        <v>35</v>
      </c>
      <c r="F878" s="2" t="s">
        <v>34</v>
      </c>
      <c r="G878" s="2" t="s">
        <v>35</v>
      </c>
      <c r="H878" s="2" t="s">
        <v>36</v>
      </c>
      <c r="I878" s="2" t="s">
        <v>36</v>
      </c>
      <c r="J878" s="2" t="s">
        <v>36</v>
      </c>
      <c r="K878" s="2"/>
      <c r="L878" s="2" t="s">
        <v>36</v>
      </c>
      <c r="M878" s="2"/>
      <c r="N878" s="2"/>
      <c r="O878" s="2" t="s">
        <v>36</v>
      </c>
      <c r="P878" s="2" t="s">
        <v>36</v>
      </c>
      <c r="Q878" s="2"/>
      <c r="R878" s="2"/>
      <c r="S878" s="2" t="s">
        <v>45</v>
      </c>
      <c r="T878" s="2" t="s">
        <v>46</v>
      </c>
      <c r="U878" s="2" t="s">
        <v>42</v>
      </c>
      <c r="V878" s="2" t="s">
        <v>36</v>
      </c>
      <c r="W878" s="2" t="s">
        <v>46</v>
      </c>
      <c r="X878" s="2" t="s">
        <v>43</v>
      </c>
      <c r="Y878" s="2" t="s">
        <v>36</v>
      </c>
      <c r="Z878" s="2" t="s">
        <v>281</v>
      </c>
      <c r="AA878" s="2" t="s">
        <v>35</v>
      </c>
      <c r="AB878" s="2" t="s">
        <v>36</v>
      </c>
      <c r="AC878" s="2"/>
      <c r="AD878" s="2"/>
      <c r="AE878">
        <v>89</v>
      </c>
      <c r="AF878" s="2" t="s">
        <v>36</v>
      </c>
      <c r="AG878" s="2" t="s">
        <v>36</v>
      </c>
      <c r="AH878" s="2"/>
      <c r="AI878" s="2"/>
      <c r="AJ878" s="2" t="s">
        <v>36</v>
      </c>
      <c r="AK878" s="2" t="s">
        <v>36</v>
      </c>
    </row>
    <row r="879" spans="1:37" x14ac:dyDescent="0.3">
      <c r="A879">
        <v>416</v>
      </c>
      <c r="B879" s="1">
        <v>42262</v>
      </c>
      <c r="C879">
        <v>24</v>
      </c>
      <c r="D879" t="str">
        <f>VLOOKUP(seguimiento[[#This Row],[idinstituciones]],instituciones[[idinstituciones]:[nombre]],2,)</f>
        <v>Hospital Sor Maria Ludovica de La Plata</v>
      </c>
      <c r="E879" s="2" t="s">
        <v>33</v>
      </c>
      <c r="F879" s="2" t="s">
        <v>34</v>
      </c>
      <c r="G879" s="2" t="s">
        <v>35</v>
      </c>
      <c r="H879" s="2" t="s">
        <v>36</v>
      </c>
      <c r="I879" s="2" t="s">
        <v>45</v>
      </c>
      <c r="J879" s="2" t="s">
        <v>71</v>
      </c>
      <c r="K879" s="2"/>
      <c r="L879" s="2" t="s">
        <v>39</v>
      </c>
      <c r="M879" s="2"/>
      <c r="N879" s="2"/>
      <c r="O879" s="2" t="s">
        <v>36</v>
      </c>
      <c r="P879" s="2" t="s">
        <v>36</v>
      </c>
      <c r="Q879" s="2"/>
      <c r="R879" s="2" t="s">
        <v>118</v>
      </c>
      <c r="S879" s="2" t="s">
        <v>45</v>
      </c>
      <c r="T879" s="2" t="s">
        <v>49</v>
      </c>
      <c r="U879" s="2" t="s">
        <v>42</v>
      </c>
      <c r="V879" s="2" t="s">
        <v>42</v>
      </c>
      <c r="W879" s="2" t="s">
        <v>49</v>
      </c>
      <c r="X879" s="2" t="s">
        <v>65</v>
      </c>
      <c r="Y879" s="2" t="s">
        <v>44</v>
      </c>
      <c r="Z879" s="2" t="s">
        <v>281</v>
      </c>
      <c r="AA879" s="2" t="s">
        <v>35</v>
      </c>
      <c r="AB879" s="2" t="s">
        <v>36</v>
      </c>
      <c r="AC879" s="2"/>
      <c r="AD879" s="2"/>
      <c r="AE879">
        <v>2163</v>
      </c>
      <c r="AF879" s="2" t="s">
        <v>35</v>
      </c>
      <c r="AG879" s="2" t="s">
        <v>49</v>
      </c>
      <c r="AH879" s="2">
        <v>1</v>
      </c>
      <c r="AI879" s="2" t="str">
        <f>VLOOKUP(seguimiento[[#This Row],[vitamiad]],vitaminad[[id]:[valor]],2,)</f>
        <v>No realizado</v>
      </c>
      <c r="AJ879" s="2" t="s">
        <v>37</v>
      </c>
      <c r="AK879" s="2" t="s">
        <v>45</v>
      </c>
    </row>
    <row r="880" spans="1:37" x14ac:dyDescent="0.3">
      <c r="A880">
        <v>416</v>
      </c>
      <c r="B880" s="1">
        <v>42663</v>
      </c>
      <c r="C880">
        <v>24</v>
      </c>
      <c r="D880" t="str">
        <f>VLOOKUP(seguimiento[[#This Row],[idinstituciones]],instituciones[[idinstituciones]:[nombre]],2,)</f>
        <v>Hospital Sor Maria Ludovica de La Plata</v>
      </c>
      <c r="E880" s="2" t="s">
        <v>33</v>
      </c>
      <c r="F880" s="2" t="s">
        <v>34</v>
      </c>
      <c r="G880" s="2" t="s">
        <v>55</v>
      </c>
      <c r="H880" s="2" t="s">
        <v>36</v>
      </c>
      <c r="I880" s="2" t="s">
        <v>36</v>
      </c>
      <c r="J880" s="2" t="s">
        <v>35</v>
      </c>
      <c r="K880" s="2"/>
      <c r="L880" s="2" t="s">
        <v>39</v>
      </c>
      <c r="M880" s="2"/>
      <c r="N880" s="2"/>
      <c r="O880" s="2" t="s">
        <v>36</v>
      </c>
      <c r="P880" s="2" t="s">
        <v>36</v>
      </c>
      <c r="Q880" s="2"/>
      <c r="R880" s="2" t="s">
        <v>118</v>
      </c>
      <c r="S880" s="2" t="s">
        <v>45</v>
      </c>
      <c r="T880" s="2" t="s">
        <v>45</v>
      </c>
      <c r="U880" s="2" t="s">
        <v>42</v>
      </c>
      <c r="V880" s="2" t="s">
        <v>42</v>
      </c>
      <c r="W880" s="2" t="s">
        <v>45</v>
      </c>
      <c r="X880" s="2" t="s">
        <v>65</v>
      </c>
      <c r="Y880" s="2" t="s">
        <v>54</v>
      </c>
      <c r="Z880" s="2" t="s">
        <v>281</v>
      </c>
      <c r="AA880" s="2" t="s">
        <v>35</v>
      </c>
      <c r="AB880" s="2" t="s">
        <v>36</v>
      </c>
      <c r="AC880" s="2"/>
      <c r="AD880" s="2"/>
      <c r="AE880">
        <v>2508</v>
      </c>
      <c r="AF880" s="2" t="s">
        <v>35</v>
      </c>
      <c r="AG880" s="2" t="s">
        <v>49</v>
      </c>
      <c r="AH880" s="2">
        <v>1</v>
      </c>
      <c r="AI880" s="2" t="str">
        <f>VLOOKUP(seguimiento[[#This Row],[vitamiad]],vitaminad[[id]:[valor]],2,)</f>
        <v>No realizado</v>
      </c>
      <c r="AJ880" s="2" t="s">
        <v>37</v>
      </c>
      <c r="AK880" s="2" t="s">
        <v>45</v>
      </c>
    </row>
    <row r="881" spans="1:37" x14ac:dyDescent="0.3">
      <c r="A881">
        <v>416</v>
      </c>
      <c r="B881" s="1">
        <v>42949</v>
      </c>
      <c r="C881">
        <v>24</v>
      </c>
      <c r="D881" t="str">
        <f>VLOOKUP(seguimiento[[#This Row],[idinstituciones]],instituciones[[idinstituciones]:[nombre]],2,)</f>
        <v>Hospital Sor Maria Ludovica de La Plata</v>
      </c>
      <c r="E881" s="2" t="s">
        <v>33</v>
      </c>
      <c r="F881" s="2" t="s">
        <v>34</v>
      </c>
      <c r="G881" s="2" t="s">
        <v>55</v>
      </c>
      <c r="H881" s="2" t="s">
        <v>36</v>
      </c>
      <c r="I881" s="2" t="s">
        <v>36</v>
      </c>
      <c r="J881" s="2" t="s">
        <v>35</v>
      </c>
      <c r="K881" s="2"/>
      <c r="L881" s="2" t="s">
        <v>39</v>
      </c>
      <c r="M881" s="2"/>
      <c r="N881" s="2"/>
      <c r="O881" s="2" t="s">
        <v>36</v>
      </c>
      <c r="P881" s="2" t="s">
        <v>36</v>
      </c>
      <c r="Q881" s="2"/>
      <c r="R881" s="2"/>
      <c r="S881" s="2" t="s">
        <v>45</v>
      </c>
      <c r="T881" s="2" t="s">
        <v>46</v>
      </c>
      <c r="U881" s="2" t="s">
        <v>45</v>
      </c>
      <c r="V881" s="2" t="s">
        <v>45</v>
      </c>
      <c r="W881" s="2" t="s">
        <v>46</v>
      </c>
      <c r="X881" s="2" t="s">
        <v>65</v>
      </c>
      <c r="Y881" s="2" t="s">
        <v>56</v>
      </c>
      <c r="Z881" s="2" t="s">
        <v>281</v>
      </c>
      <c r="AA881" s="2" t="s">
        <v>35</v>
      </c>
      <c r="AB881" s="2" t="s">
        <v>36</v>
      </c>
      <c r="AC881" s="2"/>
      <c r="AD881" s="2"/>
      <c r="AE881">
        <v>2596</v>
      </c>
      <c r="AF881" s="2" t="s">
        <v>35</v>
      </c>
      <c r="AG881" s="2" t="s">
        <v>49</v>
      </c>
      <c r="AH881" s="2">
        <v>1</v>
      </c>
      <c r="AI881" s="2" t="str">
        <f>VLOOKUP(seguimiento[[#This Row],[vitamiad]],vitaminad[[id]:[valor]],2,)</f>
        <v>No realizado</v>
      </c>
      <c r="AJ881" s="2" t="s">
        <v>37</v>
      </c>
      <c r="AK881" s="2" t="s">
        <v>45</v>
      </c>
    </row>
    <row r="882" spans="1:37" x14ac:dyDescent="0.3">
      <c r="A882">
        <v>417</v>
      </c>
      <c r="B882" s="1">
        <v>40898</v>
      </c>
      <c r="C882">
        <v>24</v>
      </c>
      <c r="D882" t="str">
        <f>VLOOKUP(seguimiento[[#This Row],[idinstituciones]],instituciones[[idinstituciones]:[nombre]],2,)</f>
        <v>Hospital Sor Maria Ludovica de La Plata</v>
      </c>
      <c r="E882" s="2" t="s">
        <v>64</v>
      </c>
      <c r="F882" s="2" t="s">
        <v>34</v>
      </c>
      <c r="G882" s="2" t="s">
        <v>59</v>
      </c>
      <c r="H882" s="2" t="s">
        <v>36</v>
      </c>
      <c r="I882" s="2" t="s">
        <v>37</v>
      </c>
      <c r="J882" s="2" t="s">
        <v>35</v>
      </c>
      <c r="K882" s="2" t="s">
        <v>61</v>
      </c>
      <c r="L882" s="2" t="s">
        <v>39</v>
      </c>
      <c r="M882" s="2"/>
      <c r="N882" s="2" t="s">
        <v>35</v>
      </c>
      <c r="O882" s="2" t="s">
        <v>36</v>
      </c>
      <c r="P882" s="2" t="s">
        <v>36</v>
      </c>
      <c r="Q882" s="2"/>
      <c r="R882" s="2" t="s">
        <v>40</v>
      </c>
      <c r="S882" s="2" t="s">
        <v>45</v>
      </c>
      <c r="T882" s="2" t="s">
        <v>48</v>
      </c>
      <c r="U882" s="2" t="s">
        <v>37</v>
      </c>
      <c r="V882" s="2" t="s">
        <v>37</v>
      </c>
      <c r="W882" s="2" t="s">
        <v>48</v>
      </c>
      <c r="X882" s="2" t="s">
        <v>65</v>
      </c>
      <c r="Y882" s="2" t="s">
        <v>44</v>
      </c>
      <c r="Z882" s="2" t="s">
        <v>35</v>
      </c>
      <c r="AA882" s="2" t="s">
        <v>35</v>
      </c>
      <c r="AB882" s="2" t="s">
        <v>36</v>
      </c>
      <c r="AC882" s="2"/>
      <c r="AD882" s="2"/>
      <c r="AE882">
        <v>182</v>
      </c>
      <c r="AF882" s="2" t="s">
        <v>36</v>
      </c>
      <c r="AG882" s="2" t="s">
        <v>36</v>
      </c>
      <c r="AH882" s="2"/>
      <c r="AI882" s="2"/>
      <c r="AJ882" s="2" t="s">
        <v>36</v>
      </c>
      <c r="AK882" s="2" t="s">
        <v>36</v>
      </c>
    </row>
    <row r="883" spans="1:37" x14ac:dyDescent="0.3">
      <c r="A883">
        <v>417</v>
      </c>
      <c r="B883" s="1">
        <v>41179</v>
      </c>
      <c r="C883">
        <v>24</v>
      </c>
      <c r="D883" t="str">
        <f>VLOOKUP(seguimiento[[#This Row],[idinstituciones]],instituciones[[idinstituciones]:[nombre]],2,)</f>
        <v>Hospital Sor Maria Ludovica de La Plata</v>
      </c>
      <c r="E883" s="2" t="s">
        <v>64</v>
      </c>
      <c r="F883" s="2" t="s">
        <v>34</v>
      </c>
      <c r="G883" s="2" t="s">
        <v>59</v>
      </c>
      <c r="H883" s="2" t="s">
        <v>36</v>
      </c>
      <c r="I883" s="2" t="s">
        <v>37</v>
      </c>
      <c r="J883" s="2" t="s">
        <v>36</v>
      </c>
      <c r="K883" s="2" t="s">
        <v>63</v>
      </c>
      <c r="L883" s="2" t="s">
        <v>39</v>
      </c>
      <c r="M883" s="2"/>
      <c r="N883" s="2" t="s">
        <v>35</v>
      </c>
      <c r="O883" s="2" t="s">
        <v>36</v>
      </c>
      <c r="P883" s="2" t="s">
        <v>36</v>
      </c>
      <c r="Q883" s="2" t="s">
        <v>34</v>
      </c>
      <c r="R883" s="2" t="s">
        <v>40</v>
      </c>
      <c r="S883" s="2" t="s">
        <v>45</v>
      </c>
      <c r="T883" s="2" t="s">
        <v>46</v>
      </c>
      <c r="U883" s="2" t="s">
        <v>45</v>
      </c>
      <c r="V883" s="2" t="s">
        <v>45</v>
      </c>
      <c r="W883" s="2" t="s">
        <v>46</v>
      </c>
      <c r="X883" s="2" t="s">
        <v>65</v>
      </c>
      <c r="Y883" s="2" t="s">
        <v>54</v>
      </c>
      <c r="Z883" s="2" t="s">
        <v>35</v>
      </c>
      <c r="AA883" s="2" t="s">
        <v>35</v>
      </c>
      <c r="AB883" s="2" t="s">
        <v>36</v>
      </c>
      <c r="AC883" s="2"/>
      <c r="AD883" s="2"/>
      <c r="AE883">
        <v>620</v>
      </c>
      <c r="AF883" s="2" t="s">
        <v>36</v>
      </c>
      <c r="AG883" s="2" t="s">
        <v>36</v>
      </c>
      <c r="AH883" s="2"/>
      <c r="AI883" s="2"/>
      <c r="AJ883" s="2" t="s">
        <v>36</v>
      </c>
      <c r="AK883" s="2" t="s">
        <v>36</v>
      </c>
    </row>
    <row r="884" spans="1:37" x14ac:dyDescent="0.3">
      <c r="A884">
        <v>417</v>
      </c>
      <c r="B884" s="1">
        <v>41413</v>
      </c>
      <c r="C884">
        <v>24</v>
      </c>
      <c r="D884" t="str">
        <f>VLOOKUP(seguimiento[[#This Row],[idinstituciones]],instituciones[[idinstituciones]:[nombre]],2,)</f>
        <v>Hospital Sor Maria Ludovica de La Plata</v>
      </c>
      <c r="E884" s="2" t="s">
        <v>36</v>
      </c>
      <c r="F884" s="2" t="s">
        <v>36</v>
      </c>
      <c r="G884" s="2" t="s">
        <v>36</v>
      </c>
      <c r="H884" s="2" t="s">
        <v>36</v>
      </c>
      <c r="I884" s="2" t="s">
        <v>36</v>
      </c>
      <c r="J884" s="2" t="s">
        <v>36</v>
      </c>
      <c r="K884" s="2"/>
      <c r="L884" s="2" t="s">
        <v>36</v>
      </c>
      <c r="M884" s="2"/>
      <c r="N884" s="2"/>
      <c r="O884" s="2" t="s">
        <v>36</v>
      </c>
      <c r="P884" s="2" t="s">
        <v>36</v>
      </c>
      <c r="Q884" s="2"/>
      <c r="R884" s="2"/>
      <c r="S884" s="2" t="s">
        <v>36</v>
      </c>
      <c r="T884" s="2" t="s">
        <v>36</v>
      </c>
      <c r="U884" s="2" t="s">
        <v>36</v>
      </c>
      <c r="V884" s="2" t="s">
        <v>36</v>
      </c>
      <c r="W884" s="2" t="s">
        <v>36</v>
      </c>
      <c r="X884" s="2" t="s">
        <v>36</v>
      </c>
      <c r="Y884" s="2" t="s">
        <v>36</v>
      </c>
      <c r="Z884" s="2"/>
      <c r="AA884" s="2" t="s">
        <v>71</v>
      </c>
      <c r="AB884" s="2" t="s">
        <v>175</v>
      </c>
      <c r="AC884" s="2">
        <v>1</v>
      </c>
      <c r="AD884" s="2" t="str">
        <f>VLOOKUP(seguimiento[[#This Row],[causafallecimiento]],causafallecimiento[[id]:[valor]],2,)</f>
        <v>Respiratorios</v>
      </c>
      <c r="AE884">
        <v>2184</v>
      </c>
      <c r="AF884" s="2" t="s">
        <v>36</v>
      </c>
      <c r="AG884" s="2" t="s">
        <v>36</v>
      </c>
      <c r="AH884" s="2"/>
      <c r="AI884" s="2"/>
      <c r="AJ884" s="2" t="s">
        <v>36</v>
      </c>
      <c r="AK884" s="2" t="s">
        <v>36</v>
      </c>
    </row>
    <row r="885" spans="1:37" x14ac:dyDescent="0.3">
      <c r="A885">
        <v>418</v>
      </c>
      <c r="B885" s="1">
        <v>41081</v>
      </c>
      <c r="C885">
        <v>12</v>
      </c>
      <c r="D885" t="str">
        <f>VLOOKUP(seguimiento[[#This Row],[idinstituciones]],instituciones[[idinstituciones]:[nombre]],2,)</f>
        <v>Hospital de Niños Dr Orlando Alassia</v>
      </c>
      <c r="E885" s="2" t="s">
        <v>33</v>
      </c>
      <c r="F885" s="2" t="s">
        <v>34</v>
      </c>
      <c r="G885" s="2" t="s">
        <v>35</v>
      </c>
      <c r="H885" s="2" t="s">
        <v>36</v>
      </c>
      <c r="I885" s="2" t="s">
        <v>45</v>
      </c>
      <c r="J885" s="2" t="s">
        <v>35</v>
      </c>
      <c r="K885" s="2" t="s">
        <v>38</v>
      </c>
      <c r="L885" s="2" t="s">
        <v>39</v>
      </c>
      <c r="M885" s="2"/>
      <c r="N885" s="2" t="s">
        <v>35</v>
      </c>
      <c r="O885" s="2" t="s">
        <v>36</v>
      </c>
      <c r="P885" s="2" t="s">
        <v>36</v>
      </c>
      <c r="Q885" s="2"/>
      <c r="R885" s="2"/>
      <c r="S885" s="2" t="s">
        <v>45</v>
      </c>
      <c r="T885" s="2" t="s">
        <v>37</v>
      </c>
      <c r="U885" s="2" t="s">
        <v>42</v>
      </c>
      <c r="V885" s="2" t="s">
        <v>42</v>
      </c>
      <c r="W885" s="2" t="s">
        <v>36</v>
      </c>
      <c r="X885" s="2" t="s">
        <v>43</v>
      </c>
      <c r="Y885" s="2" t="s">
        <v>47</v>
      </c>
      <c r="Z885" s="2" t="s">
        <v>281</v>
      </c>
      <c r="AA885" s="2" t="s">
        <v>35</v>
      </c>
      <c r="AB885" s="2" t="s">
        <v>36</v>
      </c>
      <c r="AC885" s="2"/>
      <c r="AD885" s="2"/>
      <c r="AE885">
        <v>1011</v>
      </c>
      <c r="AF885" s="2" t="s">
        <v>36</v>
      </c>
      <c r="AG885" s="2" t="s">
        <v>36</v>
      </c>
      <c r="AH885" s="2"/>
      <c r="AI885" s="2"/>
      <c r="AJ885" s="2" t="s">
        <v>36</v>
      </c>
      <c r="AK885" s="2" t="s">
        <v>36</v>
      </c>
    </row>
    <row r="886" spans="1:37" x14ac:dyDescent="0.3">
      <c r="A886">
        <v>418</v>
      </c>
      <c r="B886" s="1">
        <v>41123</v>
      </c>
      <c r="C886">
        <v>12</v>
      </c>
      <c r="D886" t="str">
        <f>VLOOKUP(seguimiento[[#This Row],[idinstituciones]],instituciones[[idinstituciones]:[nombre]],2,)</f>
        <v>Hospital de Niños Dr Orlando Alassia</v>
      </c>
      <c r="E886" s="2" t="s">
        <v>36</v>
      </c>
      <c r="F886" s="2" t="s">
        <v>36</v>
      </c>
      <c r="G886" s="2" t="s">
        <v>36</v>
      </c>
      <c r="H886" s="2" t="s">
        <v>36</v>
      </c>
      <c r="I886" s="2" t="s">
        <v>36</v>
      </c>
      <c r="J886" s="2" t="s">
        <v>36</v>
      </c>
      <c r="K886" s="2"/>
      <c r="L886" s="2" t="s">
        <v>36</v>
      </c>
      <c r="M886" s="2"/>
      <c r="N886" s="2"/>
      <c r="O886" s="2" t="s">
        <v>36</v>
      </c>
      <c r="P886" s="2" t="s">
        <v>36</v>
      </c>
      <c r="Q886" s="2"/>
      <c r="R886" s="2"/>
      <c r="S886" s="2" t="s">
        <v>36</v>
      </c>
      <c r="T886" s="2" t="s">
        <v>36</v>
      </c>
      <c r="U886" s="2" t="s">
        <v>36</v>
      </c>
      <c r="V886" s="2" t="s">
        <v>36</v>
      </c>
      <c r="W886" s="2" t="s">
        <v>36</v>
      </c>
      <c r="X886" s="2" t="s">
        <v>36</v>
      </c>
      <c r="Y886" s="2" t="s">
        <v>36</v>
      </c>
      <c r="Z886" s="2"/>
      <c r="AA886" s="2" t="s">
        <v>35</v>
      </c>
      <c r="AB886" s="2" t="s">
        <v>36</v>
      </c>
      <c r="AC886" s="2"/>
      <c r="AD886" s="2"/>
      <c r="AE886">
        <v>1083</v>
      </c>
      <c r="AF886" s="2" t="s">
        <v>36</v>
      </c>
      <c r="AG886" s="2" t="s">
        <v>36</v>
      </c>
      <c r="AH886" s="2"/>
      <c r="AI886" s="2"/>
      <c r="AJ886" s="2" t="s">
        <v>36</v>
      </c>
      <c r="AK886" s="2" t="s">
        <v>36</v>
      </c>
    </row>
    <row r="887" spans="1:37" x14ac:dyDescent="0.3">
      <c r="A887">
        <v>418</v>
      </c>
      <c r="B887" s="1">
        <v>41466</v>
      </c>
      <c r="C887">
        <v>12</v>
      </c>
      <c r="D887" t="str">
        <f>VLOOKUP(seguimiento[[#This Row],[idinstituciones]],instituciones[[idinstituciones]:[nombre]],2,)</f>
        <v>Hospital de Niños Dr Orlando Alassia</v>
      </c>
      <c r="E887" s="2" t="s">
        <v>33</v>
      </c>
      <c r="F887" s="2" t="s">
        <v>34</v>
      </c>
      <c r="G887" s="2" t="s">
        <v>35</v>
      </c>
      <c r="H887" s="2" t="s">
        <v>36</v>
      </c>
      <c r="I887" s="2" t="s">
        <v>36</v>
      </c>
      <c r="J887" s="2" t="s">
        <v>36</v>
      </c>
      <c r="K887" s="2"/>
      <c r="L887" s="2" t="s">
        <v>39</v>
      </c>
      <c r="M887" s="2"/>
      <c r="N887" s="2" t="s">
        <v>35</v>
      </c>
      <c r="O887" s="2" t="s">
        <v>36</v>
      </c>
      <c r="P887" s="2" t="s">
        <v>36</v>
      </c>
      <c r="Q887" s="2"/>
      <c r="R887" s="2"/>
      <c r="S887" s="2" t="s">
        <v>36</v>
      </c>
      <c r="T887" s="2" t="s">
        <v>36</v>
      </c>
      <c r="U887" s="2" t="s">
        <v>36</v>
      </c>
      <c r="V887" s="2" t="s">
        <v>36</v>
      </c>
      <c r="W887" s="2" t="s">
        <v>36</v>
      </c>
      <c r="X887" s="2" t="s">
        <v>43</v>
      </c>
      <c r="Y887" s="2" t="s">
        <v>47</v>
      </c>
      <c r="Z887" s="2"/>
      <c r="AA887" s="2" t="s">
        <v>35</v>
      </c>
      <c r="AB887" s="2" t="s">
        <v>36</v>
      </c>
      <c r="AC887" s="2"/>
      <c r="AD887" s="2"/>
      <c r="AE887">
        <v>1350</v>
      </c>
      <c r="AF887" s="2" t="s">
        <v>36</v>
      </c>
      <c r="AG887" s="2" t="s">
        <v>36</v>
      </c>
      <c r="AH887" s="2"/>
      <c r="AI887" s="2"/>
      <c r="AJ887" s="2" t="s">
        <v>36</v>
      </c>
      <c r="AK887" s="2" t="s">
        <v>36</v>
      </c>
    </row>
    <row r="888" spans="1:37" x14ac:dyDescent="0.3">
      <c r="A888">
        <v>418</v>
      </c>
      <c r="B888" s="1">
        <v>41648</v>
      </c>
      <c r="C888">
        <v>12</v>
      </c>
      <c r="D888" t="str">
        <f>VLOOKUP(seguimiento[[#This Row],[idinstituciones]],instituciones[[idinstituciones]:[nombre]],2,)</f>
        <v>Hospital de Niños Dr Orlando Alassia</v>
      </c>
      <c r="E888" s="2" t="s">
        <v>64</v>
      </c>
      <c r="F888" s="2" t="s">
        <v>34</v>
      </c>
      <c r="G888" s="2" t="s">
        <v>36</v>
      </c>
      <c r="H888" s="2" t="s">
        <v>36</v>
      </c>
      <c r="I888" s="2" t="s">
        <v>37</v>
      </c>
      <c r="J888" s="2" t="s">
        <v>35</v>
      </c>
      <c r="K888" s="2" t="s">
        <v>38</v>
      </c>
      <c r="L888" s="2" t="s">
        <v>39</v>
      </c>
      <c r="M888" s="2"/>
      <c r="N888" s="2" t="s">
        <v>35</v>
      </c>
      <c r="O888" s="2" t="s">
        <v>36</v>
      </c>
      <c r="P888" s="2" t="s">
        <v>36</v>
      </c>
      <c r="Q888" s="2"/>
      <c r="R888" s="2"/>
      <c r="S888" s="2" t="s">
        <v>36</v>
      </c>
      <c r="T888" s="2" t="s">
        <v>36</v>
      </c>
      <c r="U888" s="2" t="s">
        <v>36</v>
      </c>
      <c r="V888" s="2" t="s">
        <v>36</v>
      </c>
      <c r="W888" s="2" t="s">
        <v>36</v>
      </c>
      <c r="X888" s="2" t="s">
        <v>43</v>
      </c>
      <c r="Y888" s="2" t="s">
        <v>47</v>
      </c>
      <c r="Z888" s="2" t="s">
        <v>281</v>
      </c>
      <c r="AA888" s="2" t="s">
        <v>35</v>
      </c>
      <c r="AB888" s="2" t="s">
        <v>36</v>
      </c>
      <c r="AC888" s="2"/>
      <c r="AD888" s="2"/>
      <c r="AE888">
        <v>216</v>
      </c>
      <c r="AF888" s="2" t="s">
        <v>36</v>
      </c>
      <c r="AG888" s="2" t="s">
        <v>36</v>
      </c>
      <c r="AH888" s="2"/>
      <c r="AI888" s="2"/>
      <c r="AJ888" s="2" t="s">
        <v>36</v>
      </c>
      <c r="AK888" s="2" t="s">
        <v>36</v>
      </c>
    </row>
    <row r="889" spans="1:37" x14ac:dyDescent="0.3">
      <c r="A889">
        <v>418</v>
      </c>
      <c r="B889" s="1">
        <v>41865</v>
      </c>
      <c r="C889">
        <v>12</v>
      </c>
      <c r="D889" t="str">
        <f>VLOOKUP(seguimiento[[#This Row],[idinstituciones]],instituciones[[idinstituciones]:[nombre]],2,)</f>
        <v>Hospital de Niños Dr Orlando Alassia</v>
      </c>
      <c r="E889" s="2" t="s">
        <v>35</v>
      </c>
      <c r="F889" s="2" t="s">
        <v>34</v>
      </c>
      <c r="G889" s="2" t="s">
        <v>51</v>
      </c>
      <c r="H889" s="2" t="s">
        <v>36</v>
      </c>
      <c r="I889" s="2" t="s">
        <v>36</v>
      </c>
      <c r="J889" s="2" t="s">
        <v>36</v>
      </c>
      <c r="K889" s="2"/>
      <c r="L889" s="2" t="s">
        <v>39</v>
      </c>
      <c r="M889" s="2"/>
      <c r="N889" s="2"/>
      <c r="O889" s="2" t="s">
        <v>36</v>
      </c>
      <c r="P889" s="2" t="s">
        <v>36</v>
      </c>
      <c r="Q889" s="2"/>
      <c r="R889" s="2"/>
      <c r="S889" s="2" t="s">
        <v>36</v>
      </c>
      <c r="T889" s="2" t="s">
        <v>36</v>
      </c>
      <c r="U889" s="2" t="s">
        <v>36</v>
      </c>
      <c r="V889" s="2" t="s">
        <v>36</v>
      </c>
      <c r="W889" s="2" t="s">
        <v>36</v>
      </c>
      <c r="X889" s="2" t="s">
        <v>43</v>
      </c>
      <c r="Y889" s="2" t="s">
        <v>47</v>
      </c>
      <c r="Z889" s="2" t="s">
        <v>281</v>
      </c>
      <c r="AA889" s="2" t="s">
        <v>35</v>
      </c>
      <c r="AB889" s="2" t="s">
        <v>36</v>
      </c>
      <c r="AC889" s="2"/>
      <c r="AD889" s="2"/>
      <c r="AE889">
        <v>1666</v>
      </c>
      <c r="AF889" s="2" t="s">
        <v>36</v>
      </c>
      <c r="AG889" s="2" t="s">
        <v>36</v>
      </c>
      <c r="AH889" s="2"/>
      <c r="AI889" s="2"/>
      <c r="AJ889" s="2" t="s">
        <v>36</v>
      </c>
      <c r="AK889" s="2" t="s">
        <v>36</v>
      </c>
    </row>
    <row r="890" spans="1:37" x14ac:dyDescent="0.3">
      <c r="A890">
        <v>418</v>
      </c>
      <c r="B890" s="1">
        <v>42047</v>
      </c>
      <c r="C890">
        <v>12</v>
      </c>
      <c r="D890" t="str">
        <f>VLOOKUP(seguimiento[[#This Row],[idinstituciones]],instituciones[[idinstituciones]:[nombre]],2,)</f>
        <v>Hospital de Niños Dr Orlando Alassia</v>
      </c>
      <c r="E890" s="2" t="s">
        <v>33</v>
      </c>
      <c r="F890" s="2" t="s">
        <v>34</v>
      </c>
      <c r="G890" s="2" t="s">
        <v>51</v>
      </c>
      <c r="H890" s="2" t="s">
        <v>36</v>
      </c>
      <c r="I890" s="2" t="s">
        <v>36</v>
      </c>
      <c r="J890" s="2" t="s">
        <v>71</v>
      </c>
      <c r="K890" s="2" t="s">
        <v>78</v>
      </c>
      <c r="L890" s="2" t="s">
        <v>36</v>
      </c>
      <c r="M890" s="2"/>
      <c r="N890" s="2" t="s">
        <v>35</v>
      </c>
      <c r="O890" s="2" t="s">
        <v>36</v>
      </c>
      <c r="P890" s="2" t="s">
        <v>36</v>
      </c>
      <c r="Q890" s="2"/>
      <c r="R890" s="2"/>
      <c r="S890" s="2" t="s">
        <v>36</v>
      </c>
      <c r="T890" s="2" t="s">
        <v>41</v>
      </c>
      <c r="U890" s="2" t="s">
        <v>36</v>
      </c>
      <c r="V890" s="2" t="s">
        <v>36</v>
      </c>
      <c r="W890" s="2" t="s">
        <v>36</v>
      </c>
      <c r="X890" s="2" t="s">
        <v>43</v>
      </c>
      <c r="Y890" s="2" t="s">
        <v>36</v>
      </c>
      <c r="Z890" s="2" t="s">
        <v>281</v>
      </c>
      <c r="AA890" s="2" t="s">
        <v>35</v>
      </c>
      <c r="AB890" s="2" t="s">
        <v>36</v>
      </c>
      <c r="AC890" s="2"/>
      <c r="AD890" s="2"/>
      <c r="AE890">
        <v>723</v>
      </c>
      <c r="AF890" s="2" t="s">
        <v>36</v>
      </c>
      <c r="AG890" s="2" t="s">
        <v>36</v>
      </c>
      <c r="AH890" s="2"/>
      <c r="AI890" s="2"/>
      <c r="AJ890" s="2" t="s">
        <v>36</v>
      </c>
      <c r="AK890" s="2" t="s">
        <v>36</v>
      </c>
    </row>
    <row r="891" spans="1:37" x14ac:dyDescent="0.3">
      <c r="A891">
        <v>419</v>
      </c>
      <c r="B891" s="1">
        <v>40840</v>
      </c>
      <c r="C891">
        <v>5</v>
      </c>
      <c r="D891" t="str">
        <f>VLOOKUP(seguimiento[[#This Row],[idinstituciones]],instituciones[[idinstituciones]:[nombre]],2,)</f>
        <v>Hospital "Dr. Antonio A. Cetrángolo"</v>
      </c>
      <c r="E891" s="2" t="s">
        <v>36</v>
      </c>
      <c r="F891" s="2" t="s">
        <v>36</v>
      </c>
      <c r="G891" s="2" t="s">
        <v>59</v>
      </c>
      <c r="H891" s="2" t="s">
        <v>36</v>
      </c>
      <c r="I891" s="2" t="s">
        <v>73</v>
      </c>
      <c r="J891" s="2" t="s">
        <v>44</v>
      </c>
      <c r="K891" s="2"/>
      <c r="L891" s="2" t="s">
        <v>39</v>
      </c>
      <c r="M891" s="2"/>
      <c r="N891" s="2" t="s">
        <v>35</v>
      </c>
      <c r="O891" s="2" t="s">
        <v>36</v>
      </c>
      <c r="P891" s="2" t="s">
        <v>36</v>
      </c>
      <c r="Q891" s="2"/>
      <c r="R891" s="2"/>
      <c r="S891" s="2" t="s">
        <v>36</v>
      </c>
      <c r="T891" s="2" t="s">
        <v>36</v>
      </c>
      <c r="U891" s="2" t="s">
        <v>36</v>
      </c>
      <c r="V891" s="2" t="s">
        <v>36</v>
      </c>
      <c r="W891" s="2" t="s">
        <v>36</v>
      </c>
      <c r="X891" s="2" t="s">
        <v>44</v>
      </c>
      <c r="Y891" s="2" t="s">
        <v>36</v>
      </c>
      <c r="Z891" s="2" t="s">
        <v>281</v>
      </c>
      <c r="AA891" s="2" t="s">
        <v>35</v>
      </c>
      <c r="AB891" s="2" t="s">
        <v>36</v>
      </c>
      <c r="AC891" s="2"/>
      <c r="AD891" s="2"/>
      <c r="AE891">
        <v>876</v>
      </c>
      <c r="AF891" s="2" t="s">
        <v>36</v>
      </c>
      <c r="AG891" s="2" t="s">
        <v>36</v>
      </c>
      <c r="AH891" s="2"/>
      <c r="AI891" s="2"/>
      <c r="AJ891" s="2" t="s">
        <v>36</v>
      </c>
      <c r="AK891" s="2" t="s">
        <v>36</v>
      </c>
    </row>
    <row r="892" spans="1:37" x14ac:dyDescent="0.3">
      <c r="A892">
        <v>421</v>
      </c>
      <c r="B892" s="1">
        <v>40975</v>
      </c>
      <c r="C892">
        <v>5</v>
      </c>
      <c r="D892" t="str">
        <f>VLOOKUP(seguimiento[[#This Row],[idinstituciones]],instituciones[[idinstituciones]:[nombre]],2,)</f>
        <v>Hospital "Dr. Antonio A. Cetrángolo"</v>
      </c>
      <c r="E892" s="2" t="s">
        <v>36</v>
      </c>
      <c r="F892" s="2" t="s">
        <v>36</v>
      </c>
      <c r="G892" s="2" t="s">
        <v>36</v>
      </c>
      <c r="H892" s="2" t="s">
        <v>36</v>
      </c>
      <c r="I892" s="2" t="s">
        <v>36</v>
      </c>
      <c r="J892" s="2" t="s">
        <v>36</v>
      </c>
      <c r="K892" s="2"/>
      <c r="L892" s="2" t="s">
        <v>36</v>
      </c>
      <c r="M892" s="2" t="s">
        <v>76</v>
      </c>
      <c r="N892" s="2"/>
      <c r="O892" s="2" t="s">
        <v>36</v>
      </c>
      <c r="P892" s="2" t="s">
        <v>36</v>
      </c>
      <c r="Q892" s="2"/>
      <c r="R892" s="2"/>
      <c r="S892" s="2" t="s">
        <v>36</v>
      </c>
      <c r="T892" s="2" t="s">
        <v>36</v>
      </c>
      <c r="U892" s="2" t="s">
        <v>36</v>
      </c>
      <c r="V892" s="2" t="s">
        <v>36</v>
      </c>
      <c r="W892" s="2" t="s">
        <v>36</v>
      </c>
      <c r="X892" s="2" t="s">
        <v>36</v>
      </c>
      <c r="Y892" s="2" t="s">
        <v>36</v>
      </c>
      <c r="Z892" s="2"/>
      <c r="AA892" s="2" t="s">
        <v>35</v>
      </c>
      <c r="AB892" s="2" t="s">
        <v>36</v>
      </c>
      <c r="AC892" s="2"/>
      <c r="AD892" s="2"/>
      <c r="AE892">
        <v>1761</v>
      </c>
      <c r="AF892" s="2" t="s">
        <v>36</v>
      </c>
      <c r="AG892" s="2" t="s">
        <v>36</v>
      </c>
      <c r="AH892" s="2"/>
      <c r="AI892" s="2"/>
      <c r="AJ892" s="2" t="s">
        <v>36</v>
      </c>
      <c r="AK892" s="2" t="s">
        <v>36</v>
      </c>
    </row>
    <row r="893" spans="1:37" x14ac:dyDescent="0.3">
      <c r="A893">
        <v>421</v>
      </c>
      <c r="B893" s="1">
        <v>41358</v>
      </c>
      <c r="C893">
        <v>5</v>
      </c>
      <c r="D893" t="str">
        <f>VLOOKUP(seguimiento[[#This Row],[idinstituciones]],instituciones[[idinstituciones]:[nombre]],2,)</f>
        <v>Hospital "Dr. Antonio A. Cetrángolo"</v>
      </c>
      <c r="E893" s="2" t="s">
        <v>33</v>
      </c>
      <c r="F893" s="2" t="s">
        <v>36</v>
      </c>
      <c r="G893" s="2" t="s">
        <v>51</v>
      </c>
      <c r="H893" s="2" t="s">
        <v>36</v>
      </c>
      <c r="I893" s="2" t="s">
        <v>37</v>
      </c>
      <c r="J893" s="2" t="s">
        <v>44</v>
      </c>
      <c r="K893" s="2" t="s">
        <v>63</v>
      </c>
      <c r="L893" s="2" t="s">
        <v>39</v>
      </c>
      <c r="M893" s="2" t="s">
        <v>76</v>
      </c>
      <c r="N893" s="2" t="s">
        <v>35</v>
      </c>
      <c r="O893" s="2" t="s">
        <v>36</v>
      </c>
      <c r="P893" s="2" t="s">
        <v>36</v>
      </c>
      <c r="Q893" s="2"/>
      <c r="R893" s="2"/>
      <c r="S893" s="2" t="s">
        <v>36</v>
      </c>
      <c r="T893" s="2" t="s">
        <v>45</v>
      </c>
      <c r="U893" s="2" t="s">
        <v>45</v>
      </c>
      <c r="V893" s="2" t="s">
        <v>45</v>
      </c>
      <c r="W893" s="2" t="s">
        <v>36</v>
      </c>
      <c r="X893" s="2" t="s">
        <v>43</v>
      </c>
      <c r="Y893" s="2" t="s">
        <v>44</v>
      </c>
      <c r="Z893" s="2"/>
      <c r="AA893" s="2" t="s">
        <v>35</v>
      </c>
      <c r="AB893" s="2" t="s">
        <v>36</v>
      </c>
      <c r="AC893" s="2"/>
      <c r="AD893" s="2"/>
      <c r="AE893">
        <v>23</v>
      </c>
      <c r="AF893" s="2" t="s">
        <v>36</v>
      </c>
      <c r="AG893" s="2" t="s">
        <v>36</v>
      </c>
      <c r="AH893" s="2"/>
      <c r="AI893" s="2"/>
      <c r="AJ893" s="2" t="s">
        <v>36</v>
      </c>
      <c r="AK893" s="2" t="s">
        <v>36</v>
      </c>
    </row>
    <row r="894" spans="1:37" x14ac:dyDescent="0.3">
      <c r="A894">
        <v>422</v>
      </c>
      <c r="B894" s="1">
        <v>41122</v>
      </c>
      <c r="C894">
        <v>16</v>
      </c>
      <c r="D894" t="str">
        <f>VLOOKUP(seguimiento[[#This Row],[idinstituciones]],instituciones[[idinstituciones]:[nombre]],2,)</f>
        <v>HOSPITAL de PEDIATRÍA "Juan P. Garrahan"</v>
      </c>
      <c r="E894" s="2" t="s">
        <v>33</v>
      </c>
      <c r="F894" s="2" t="s">
        <v>58</v>
      </c>
      <c r="G894" s="2" t="s">
        <v>59</v>
      </c>
      <c r="H894" s="2" t="s">
        <v>36</v>
      </c>
      <c r="I894" s="2" t="s">
        <v>45</v>
      </c>
      <c r="J894" s="2" t="s">
        <v>35</v>
      </c>
      <c r="K894" s="2"/>
      <c r="L894" s="2" t="s">
        <v>39</v>
      </c>
      <c r="M894" s="2"/>
      <c r="N894" s="2" t="s">
        <v>35</v>
      </c>
      <c r="O894" s="2" t="s">
        <v>36</v>
      </c>
      <c r="P894" s="2" t="s">
        <v>36</v>
      </c>
      <c r="Q894" s="2" t="s">
        <v>34</v>
      </c>
      <c r="R894" s="2"/>
      <c r="S894" s="2" t="s">
        <v>45</v>
      </c>
      <c r="T894" s="2" t="s">
        <v>49</v>
      </c>
      <c r="U894" s="2" t="s">
        <v>36</v>
      </c>
      <c r="V894" s="2" t="s">
        <v>36</v>
      </c>
      <c r="W894" s="2" t="s">
        <v>73</v>
      </c>
      <c r="X894" s="2" t="s">
        <v>65</v>
      </c>
      <c r="Y894" s="2" t="s">
        <v>36</v>
      </c>
      <c r="Z894" s="2" t="s">
        <v>281</v>
      </c>
      <c r="AA894" s="2" t="s">
        <v>35</v>
      </c>
      <c r="AB894" s="2" t="s">
        <v>36</v>
      </c>
      <c r="AC894" s="2"/>
      <c r="AD894" s="2"/>
      <c r="AE894">
        <v>1474</v>
      </c>
      <c r="AF894" s="2" t="s">
        <v>36</v>
      </c>
      <c r="AG894" s="2" t="s">
        <v>36</v>
      </c>
      <c r="AH894" s="2"/>
      <c r="AI894" s="2"/>
      <c r="AJ894" s="2" t="s">
        <v>36</v>
      </c>
      <c r="AK894" s="2" t="s">
        <v>36</v>
      </c>
    </row>
    <row r="895" spans="1:37" x14ac:dyDescent="0.3">
      <c r="A895">
        <v>422</v>
      </c>
      <c r="B895" s="1">
        <v>41570</v>
      </c>
      <c r="C895">
        <v>16</v>
      </c>
      <c r="D895" t="str">
        <f>VLOOKUP(seguimiento[[#This Row],[idinstituciones]],instituciones[[idinstituciones]:[nombre]],2,)</f>
        <v>HOSPITAL de PEDIATRÍA "Juan P. Garrahan"</v>
      </c>
      <c r="E895" s="2" t="s">
        <v>33</v>
      </c>
      <c r="F895" s="2" t="s">
        <v>58</v>
      </c>
      <c r="G895" s="2" t="s">
        <v>59</v>
      </c>
      <c r="H895" s="2" t="s">
        <v>36</v>
      </c>
      <c r="I895" s="2" t="s">
        <v>45</v>
      </c>
      <c r="J895" s="2" t="s">
        <v>35</v>
      </c>
      <c r="K895" s="2"/>
      <c r="L895" s="2" t="s">
        <v>39</v>
      </c>
      <c r="M895" s="2"/>
      <c r="N895" s="2" t="s">
        <v>35</v>
      </c>
      <c r="O895" s="2" t="s">
        <v>36</v>
      </c>
      <c r="P895" s="2" t="s">
        <v>36</v>
      </c>
      <c r="Q895" s="2" t="s">
        <v>34</v>
      </c>
      <c r="R895" s="2" t="s">
        <v>89</v>
      </c>
      <c r="S895" s="2" t="s">
        <v>45</v>
      </c>
      <c r="T895" s="2" t="s">
        <v>46</v>
      </c>
      <c r="U895" s="2" t="s">
        <v>45</v>
      </c>
      <c r="V895" s="2" t="s">
        <v>45</v>
      </c>
      <c r="W895" s="2" t="s">
        <v>37</v>
      </c>
      <c r="X895" s="2" t="s">
        <v>65</v>
      </c>
      <c r="Y895" s="2" t="s">
        <v>56</v>
      </c>
      <c r="Z895" s="2" t="s">
        <v>281</v>
      </c>
      <c r="AA895" s="2" t="s">
        <v>35</v>
      </c>
      <c r="AB895" s="2" t="s">
        <v>36</v>
      </c>
      <c r="AC895" s="2"/>
      <c r="AD895" s="2"/>
      <c r="AE895">
        <v>2306</v>
      </c>
      <c r="AF895" s="2" t="s">
        <v>35</v>
      </c>
      <c r="AG895" s="2" t="s">
        <v>36</v>
      </c>
      <c r="AH895" s="2">
        <v>2</v>
      </c>
      <c r="AI895" s="2" t="str">
        <f>VLOOKUP(seguimiento[[#This Row],[vitamiad]],vitaminad[[id]:[valor]],2,)</f>
        <v>Normal</v>
      </c>
      <c r="AJ895" s="2" t="s">
        <v>37</v>
      </c>
      <c r="AK895" s="2" t="s">
        <v>45</v>
      </c>
    </row>
    <row r="896" spans="1:37" x14ac:dyDescent="0.3">
      <c r="A896">
        <v>422</v>
      </c>
      <c r="B896" s="1">
        <v>41955</v>
      </c>
      <c r="C896">
        <v>16</v>
      </c>
      <c r="D896" t="str">
        <f>VLOOKUP(seguimiento[[#This Row],[idinstituciones]],instituciones[[idinstituciones]:[nombre]],2,)</f>
        <v>HOSPITAL de PEDIATRÍA "Juan P. Garrahan"</v>
      </c>
      <c r="E896" s="2" t="s">
        <v>33</v>
      </c>
      <c r="F896" s="2" t="s">
        <v>58</v>
      </c>
      <c r="G896" s="2" t="s">
        <v>59</v>
      </c>
      <c r="H896" s="2" t="s">
        <v>36</v>
      </c>
      <c r="I896" s="2" t="s">
        <v>45</v>
      </c>
      <c r="J896" s="2" t="s">
        <v>35</v>
      </c>
      <c r="K896" s="2"/>
      <c r="L896" s="2" t="s">
        <v>39</v>
      </c>
      <c r="M896" s="2"/>
      <c r="N896" s="2" t="s">
        <v>35</v>
      </c>
      <c r="O896" s="2" t="s">
        <v>36</v>
      </c>
      <c r="P896" s="2" t="s">
        <v>36</v>
      </c>
      <c r="Q896" s="2" t="s">
        <v>80</v>
      </c>
      <c r="R896" s="2" t="s">
        <v>40</v>
      </c>
      <c r="S896" s="2" t="s">
        <v>45</v>
      </c>
      <c r="T896" s="2" t="s">
        <v>48</v>
      </c>
      <c r="U896" s="2" t="s">
        <v>42</v>
      </c>
      <c r="V896" s="2" t="s">
        <v>42</v>
      </c>
      <c r="W896" s="2" t="s">
        <v>48</v>
      </c>
      <c r="X896" s="2" t="s">
        <v>43</v>
      </c>
      <c r="Y896" s="2" t="s">
        <v>56</v>
      </c>
      <c r="Z896" s="2" t="s">
        <v>281</v>
      </c>
      <c r="AA896" s="2" t="s">
        <v>35</v>
      </c>
      <c r="AB896" s="2" t="s">
        <v>36</v>
      </c>
      <c r="AC896" s="2"/>
      <c r="AD896" s="2"/>
      <c r="AE896">
        <v>2307</v>
      </c>
      <c r="AF896" s="2" t="s">
        <v>35</v>
      </c>
      <c r="AG896" s="2" t="s">
        <v>36</v>
      </c>
      <c r="AH896" s="2">
        <v>3</v>
      </c>
      <c r="AI896" s="2" t="str">
        <f>VLOOKUP(seguimiento[[#This Row],[vitamiad]],vitaminad[[id]:[valor]],2,)</f>
        <v>Bajo</v>
      </c>
      <c r="AJ896" s="2" t="s">
        <v>37</v>
      </c>
      <c r="AK896" s="2" t="s">
        <v>45</v>
      </c>
    </row>
    <row r="897" spans="1:37" x14ac:dyDescent="0.3">
      <c r="A897">
        <v>422</v>
      </c>
      <c r="B897" s="1">
        <v>42319</v>
      </c>
      <c r="C897">
        <v>16</v>
      </c>
      <c r="D897" t="str">
        <f>VLOOKUP(seguimiento[[#This Row],[idinstituciones]],instituciones[[idinstituciones]:[nombre]],2,)</f>
        <v>HOSPITAL de PEDIATRÍA "Juan P. Garrahan"</v>
      </c>
      <c r="E897" s="2" t="s">
        <v>35</v>
      </c>
      <c r="F897" s="2" t="s">
        <v>34</v>
      </c>
      <c r="G897" s="2" t="s">
        <v>59</v>
      </c>
      <c r="H897" s="2" t="s">
        <v>36</v>
      </c>
      <c r="I897" s="2" t="s">
        <v>45</v>
      </c>
      <c r="J897" s="2" t="s">
        <v>35</v>
      </c>
      <c r="K897" s="2"/>
      <c r="L897" s="2" t="s">
        <v>39</v>
      </c>
      <c r="M897" s="2"/>
      <c r="N897" s="2" t="s">
        <v>35</v>
      </c>
      <c r="O897" s="2" t="s">
        <v>36</v>
      </c>
      <c r="P897" s="2" t="s">
        <v>36</v>
      </c>
      <c r="Q897" s="2" t="s">
        <v>80</v>
      </c>
      <c r="R897" s="2" t="s">
        <v>40</v>
      </c>
      <c r="S897" s="2" t="s">
        <v>45</v>
      </c>
      <c r="T897" s="2" t="s">
        <v>41</v>
      </c>
      <c r="U897" s="2" t="s">
        <v>42</v>
      </c>
      <c r="V897" s="2" t="s">
        <v>42</v>
      </c>
      <c r="W897" s="2" t="s">
        <v>49</v>
      </c>
      <c r="X897" s="2" t="s">
        <v>43</v>
      </c>
      <c r="Y897" s="2" t="s">
        <v>56</v>
      </c>
      <c r="Z897" s="2" t="s">
        <v>281</v>
      </c>
      <c r="AA897" s="2" t="s">
        <v>35</v>
      </c>
      <c r="AB897" s="2" t="s">
        <v>36</v>
      </c>
      <c r="AC897" s="2"/>
      <c r="AD897" s="2"/>
      <c r="AE897">
        <v>2308</v>
      </c>
      <c r="AF897" s="2" t="s">
        <v>35</v>
      </c>
      <c r="AG897" s="2" t="s">
        <v>36</v>
      </c>
      <c r="AH897" s="2">
        <v>2</v>
      </c>
      <c r="AI897" s="2" t="str">
        <f>VLOOKUP(seguimiento[[#This Row],[vitamiad]],vitaminad[[id]:[valor]],2,)</f>
        <v>Normal</v>
      </c>
      <c r="AJ897" s="2" t="s">
        <v>37</v>
      </c>
      <c r="AK897" s="2" t="s">
        <v>45</v>
      </c>
    </row>
    <row r="898" spans="1:37" x14ac:dyDescent="0.3">
      <c r="A898">
        <v>422</v>
      </c>
      <c r="B898" s="1">
        <v>43369</v>
      </c>
      <c r="C898">
        <v>16</v>
      </c>
      <c r="D898" t="str">
        <f>VLOOKUP(seguimiento[[#This Row],[idinstituciones]],instituciones[[idinstituciones]:[nombre]],2,)</f>
        <v>HOSPITAL de PEDIATRÍA "Juan P. Garrahan"</v>
      </c>
      <c r="E898" s="2" t="s">
        <v>33</v>
      </c>
      <c r="F898" s="2" t="s">
        <v>58</v>
      </c>
      <c r="G898" s="2" t="s">
        <v>51</v>
      </c>
      <c r="H898" s="2" t="s">
        <v>36</v>
      </c>
      <c r="I898" s="2" t="s">
        <v>37</v>
      </c>
      <c r="J898" s="2" t="s">
        <v>44</v>
      </c>
      <c r="K898" s="2"/>
      <c r="L898" s="2" t="s">
        <v>39</v>
      </c>
      <c r="M898" s="2"/>
      <c r="N898" s="2" t="s">
        <v>35</v>
      </c>
      <c r="O898" s="2" t="s">
        <v>36</v>
      </c>
      <c r="P898" s="2" t="s">
        <v>36</v>
      </c>
      <c r="Q898" s="2" t="s">
        <v>77</v>
      </c>
      <c r="R898" s="2" t="s">
        <v>118</v>
      </c>
      <c r="S898" s="2" t="s">
        <v>45</v>
      </c>
      <c r="T898" s="2" t="s">
        <v>74</v>
      </c>
      <c r="U898" s="2" t="s">
        <v>45</v>
      </c>
      <c r="V898" s="2" t="s">
        <v>45</v>
      </c>
      <c r="W898" s="2" t="s">
        <v>41</v>
      </c>
      <c r="X898" s="2" t="s">
        <v>43</v>
      </c>
      <c r="Y898" s="2" t="s">
        <v>79</v>
      </c>
      <c r="Z898" s="2" t="s">
        <v>281</v>
      </c>
      <c r="AA898" s="2" t="s">
        <v>35</v>
      </c>
      <c r="AB898" s="2" t="s">
        <v>36</v>
      </c>
      <c r="AC898" s="2"/>
      <c r="AD898" s="2"/>
      <c r="AE898">
        <v>2864</v>
      </c>
      <c r="AF898" s="2" t="s">
        <v>35</v>
      </c>
      <c r="AG898" s="2" t="s">
        <v>49</v>
      </c>
      <c r="AH898" s="2">
        <v>3</v>
      </c>
      <c r="AI898" s="2" t="str">
        <f>VLOOKUP(seguimiento[[#This Row],[vitamiad]],vitaminad[[id]:[valor]],2,)</f>
        <v>Bajo</v>
      </c>
      <c r="AJ898" s="2" t="s">
        <v>37</v>
      </c>
      <c r="AK898" s="2" t="s">
        <v>45</v>
      </c>
    </row>
    <row r="899" spans="1:37" x14ac:dyDescent="0.3">
      <c r="A899">
        <v>423</v>
      </c>
      <c r="B899" s="1">
        <v>40987</v>
      </c>
      <c r="C899">
        <v>16</v>
      </c>
      <c r="D899" t="str">
        <f>VLOOKUP(seguimiento[[#This Row],[idinstituciones]],instituciones[[idinstituciones]:[nombre]],2,)</f>
        <v>HOSPITAL de PEDIATRÍA "Juan P. Garrahan"</v>
      </c>
      <c r="E899" s="2" t="s">
        <v>33</v>
      </c>
      <c r="F899" s="2" t="s">
        <v>58</v>
      </c>
      <c r="G899" s="2" t="s">
        <v>55</v>
      </c>
      <c r="H899" s="2" t="s">
        <v>36</v>
      </c>
      <c r="I899" s="2" t="s">
        <v>45</v>
      </c>
      <c r="J899" s="2" t="s">
        <v>35</v>
      </c>
      <c r="K899" s="2"/>
      <c r="L899" s="2" t="s">
        <v>39</v>
      </c>
      <c r="M899" s="2"/>
      <c r="N899" s="2" t="s">
        <v>35</v>
      </c>
      <c r="O899" s="2" t="s">
        <v>36</v>
      </c>
      <c r="P899" s="2" t="s">
        <v>36</v>
      </c>
      <c r="Q899" s="2" t="s">
        <v>80</v>
      </c>
      <c r="R899" s="2"/>
      <c r="S899" s="2" t="s">
        <v>45</v>
      </c>
      <c r="T899" s="2" t="s">
        <v>49</v>
      </c>
      <c r="U899" s="2" t="s">
        <v>45</v>
      </c>
      <c r="V899" s="2" t="s">
        <v>45</v>
      </c>
      <c r="W899" s="2" t="s">
        <v>37</v>
      </c>
      <c r="X899" s="2" t="s">
        <v>43</v>
      </c>
      <c r="Y899" s="2" t="s">
        <v>54</v>
      </c>
      <c r="Z899" s="2" t="s">
        <v>281</v>
      </c>
      <c r="AA899" s="2" t="s">
        <v>35</v>
      </c>
      <c r="AB899" s="2" t="s">
        <v>36</v>
      </c>
      <c r="AC899" s="2"/>
      <c r="AD899" s="2"/>
      <c r="AE899">
        <v>1549</v>
      </c>
      <c r="AF899" s="2" t="s">
        <v>36</v>
      </c>
      <c r="AG899" s="2" t="s">
        <v>36</v>
      </c>
      <c r="AH899" s="2"/>
      <c r="AI899" s="2"/>
      <c r="AJ899" s="2" t="s">
        <v>36</v>
      </c>
      <c r="AK899" s="2" t="s">
        <v>36</v>
      </c>
    </row>
    <row r="900" spans="1:37" x14ac:dyDescent="0.3">
      <c r="A900">
        <v>424</v>
      </c>
      <c r="B900" s="1">
        <v>41137</v>
      </c>
      <c r="C900">
        <v>5</v>
      </c>
      <c r="D900" t="str">
        <f>VLOOKUP(seguimiento[[#This Row],[idinstituciones]],instituciones[[idinstituciones]:[nombre]],2,)</f>
        <v>Hospital "Dr. Antonio A. Cetrángolo"</v>
      </c>
      <c r="E900" s="2" t="s">
        <v>33</v>
      </c>
      <c r="F900" s="2" t="s">
        <v>36</v>
      </c>
      <c r="G900" s="2" t="s">
        <v>35</v>
      </c>
      <c r="H900" s="2" t="s">
        <v>36</v>
      </c>
      <c r="I900" s="2" t="s">
        <v>37</v>
      </c>
      <c r="J900" s="2" t="s">
        <v>35</v>
      </c>
      <c r="K900" s="2" t="s">
        <v>61</v>
      </c>
      <c r="L900" s="2" t="s">
        <v>39</v>
      </c>
      <c r="M900" s="2" t="s">
        <v>70</v>
      </c>
      <c r="N900" s="2" t="s">
        <v>35</v>
      </c>
      <c r="O900" s="2" t="s">
        <v>36</v>
      </c>
      <c r="P900" s="2" t="s">
        <v>36</v>
      </c>
      <c r="Q900" s="2"/>
      <c r="R900" s="2"/>
      <c r="S900" s="2" t="s">
        <v>36</v>
      </c>
      <c r="T900" s="2" t="s">
        <v>74</v>
      </c>
      <c r="U900" s="2" t="s">
        <v>36</v>
      </c>
      <c r="V900" s="2" t="s">
        <v>37</v>
      </c>
      <c r="W900" s="2" t="s">
        <v>36</v>
      </c>
      <c r="X900" s="2" t="s">
        <v>43</v>
      </c>
      <c r="Y900" s="2" t="s">
        <v>47</v>
      </c>
      <c r="Z900" s="2" t="s">
        <v>281</v>
      </c>
      <c r="AA900" s="2" t="s">
        <v>35</v>
      </c>
      <c r="AB900" s="2" t="s">
        <v>36</v>
      </c>
      <c r="AC900" s="2"/>
      <c r="AD900" s="2"/>
      <c r="AE900">
        <v>796</v>
      </c>
      <c r="AF900" s="2" t="s">
        <v>36</v>
      </c>
      <c r="AG900" s="2" t="s">
        <v>36</v>
      </c>
      <c r="AH900" s="2"/>
      <c r="AI900" s="2"/>
      <c r="AJ900" s="2" t="s">
        <v>36</v>
      </c>
      <c r="AK900" s="2" t="s">
        <v>36</v>
      </c>
    </row>
    <row r="901" spans="1:37" x14ac:dyDescent="0.3">
      <c r="A901">
        <v>425</v>
      </c>
      <c r="B901" s="1">
        <v>41128</v>
      </c>
      <c r="C901">
        <v>5</v>
      </c>
      <c r="D901" t="str">
        <f>VLOOKUP(seguimiento[[#This Row],[idinstituciones]],instituciones[[idinstituciones]:[nombre]],2,)</f>
        <v>Hospital "Dr. Antonio A. Cetrángolo"</v>
      </c>
      <c r="E901" s="2" t="s">
        <v>33</v>
      </c>
      <c r="F901" s="2" t="s">
        <v>36</v>
      </c>
      <c r="G901" s="2" t="s">
        <v>36</v>
      </c>
      <c r="H901" s="2" t="s">
        <v>36</v>
      </c>
      <c r="I901" s="2" t="s">
        <v>45</v>
      </c>
      <c r="J901" s="2" t="s">
        <v>35</v>
      </c>
      <c r="K901" s="2" t="s">
        <v>38</v>
      </c>
      <c r="L901" s="2" t="s">
        <v>39</v>
      </c>
      <c r="M901" s="2"/>
      <c r="N901" s="2" t="s">
        <v>35</v>
      </c>
      <c r="O901" s="2" t="s">
        <v>36</v>
      </c>
      <c r="P901" s="2" t="s">
        <v>36</v>
      </c>
      <c r="Q901" s="2"/>
      <c r="R901" s="2"/>
      <c r="S901" s="2" t="s">
        <v>36</v>
      </c>
      <c r="T901" s="2" t="s">
        <v>49</v>
      </c>
      <c r="U901" s="2" t="s">
        <v>36</v>
      </c>
      <c r="V901" s="2" t="s">
        <v>45</v>
      </c>
      <c r="W901" s="2" t="s">
        <v>36</v>
      </c>
      <c r="X901" s="2" t="s">
        <v>43</v>
      </c>
      <c r="Y901" s="2" t="s">
        <v>47</v>
      </c>
      <c r="Z901" s="2" t="s">
        <v>281</v>
      </c>
      <c r="AA901" s="2" t="s">
        <v>35</v>
      </c>
      <c r="AB901" s="2" t="s">
        <v>36</v>
      </c>
      <c r="AC901" s="2"/>
      <c r="AD901" s="2"/>
      <c r="AE901">
        <v>317</v>
      </c>
      <c r="AF901" s="2" t="s">
        <v>36</v>
      </c>
      <c r="AG901" s="2" t="s">
        <v>36</v>
      </c>
      <c r="AH901" s="2"/>
      <c r="AI901" s="2"/>
      <c r="AJ901" s="2" t="s">
        <v>36</v>
      </c>
      <c r="AK901" s="2" t="s">
        <v>36</v>
      </c>
    </row>
    <row r="902" spans="1:37" x14ac:dyDescent="0.3">
      <c r="A902">
        <v>425</v>
      </c>
      <c r="B902" s="1">
        <v>41374</v>
      </c>
      <c r="C902">
        <v>5</v>
      </c>
      <c r="D902" t="str">
        <f>VLOOKUP(seguimiento[[#This Row],[idinstituciones]],instituciones[[idinstituciones]:[nombre]],2,)</f>
        <v>Hospital "Dr. Antonio A. Cetrángolo"</v>
      </c>
      <c r="E902" s="2" t="s">
        <v>33</v>
      </c>
      <c r="F902" s="2" t="s">
        <v>50</v>
      </c>
      <c r="G902" s="2" t="s">
        <v>59</v>
      </c>
      <c r="H902" s="2" t="s">
        <v>36</v>
      </c>
      <c r="I902" s="2" t="s">
        <v>45</v>
      </c>
      <c r="J902" s="2" t="s">
        <v>35</v>
      </c>
      <c r="K902" s="2" t="s">
        <v>38</v>
      </c>
      <c r="L902" s="2" t="s">
        <v>39</v>
      </c>
      <c r="M902" s="2"/>
      <c r="N902" s="2" t="s">
        <v>35</v>
      </c>
      <c r="O902" s="2" t="s">
        <v>36</v>
      </c>
      <c r="P902" s="2" t="s">
        <v>36</v>
      </c>
      <c r="Q902" s="2" t="s">
        <v>34</v>
      </c>
      <c r="R902" s="2"/>
      <c r="S902" s="2" t="s">
        <v>45</v>
      </c>
      <c r="T902" s="2" t="s">
        <v>37</v>
      </c>
      <c r="U902" s="2" t="s">
        <v>36</v>
      </c>
      <c r="V902" s="2" t="s">
        <v>36</v>
      </c>
      <c r="W902" s="2" t="s">
        <v>36</v>
      </c>
      <c r="X902" s="2" t="s">
        <v>43</v>
      </c>
      <c r="Y902" s="2" t="s">
        <v>47</v>
      </c>
      <c r="Z902" s="2" t="s">
        <v>281</v>
      </c>
      <c r="AA902" s="2" t="s">
        <v>35</v>
      </c>
      <c r="AB902" s="2" t="s">
        <v>36</v>
      </c>
      <c r="AC902" s="2"/>
      <c r="AD902" s="2"/>
      <c r="AE902">
        <v>1723</v>
      </c>
      <c r="AF902" s="2" t="s">
        <v>36</v>
      </c>
      <c r="AG902" s="2" t="s">
        <v>36</v>
      </c>
      <c r="AH902" s="2"/>
      <c r="AI902" s="2"/>
      <c r="AJ902" s="2" t="s">
        <v>36</v>
      </c>
      <c r="AK902" s="2" t="s">
        <v>36</v>
      </c>
    </row>
    <row r="903" spans="1:37" x14ac:dyDescent="0.3">
      <c r="A903">
        <v>426</v>
      </c>
      <c r="B903" s="1">
        <v>41092</v>
      </c>
      <c r="C903">
        <v>30</v>
      </c>
      <c r="D903" t="str">
        <f>VLOOKUP(seguimiento[[#This Row],[idinstituciones]],instituciones[[idinstituciones]:[nombre]],2,)</f>
        <v>Hospital de Niños Ricardo Gutiérrez</v>
      </c>
      <c r="E903" s="2" t="s">
        <v>33</v>
      </c>
      <c r="F903" s="2" t="s">
        <v>34</v>
      </c>
      <c r="G903" s="2" t="s">
        <v>35</v>
      </c>
      <c r="H903" s="2" t="s">
        <v>36</v>
      </c>
      <c r="I903" s="2" t="s">
        <v>45</v>
      </c>
      <c r="J903" s="2" t="s">
        <v>35</v>
      </c>
      <c r="K903" s="2"/>
      <c r="L903" s="2" t="s">
        <v>39</v>
      </c>
      <c r="M903" s="2"/>
      <c r="N903" s="2" t="s">
        <v>35</v>
      </c>
      <c r="O903" s="2" t="s">
        <v>36</v>
      </c>
      <c r="P903" s="2" t="s">
        <v>36</v>
      </c>
      <c r="Q903" s="2"/>
      <c r="R903" s="2"/>
      <c r="S903" s="2" t="s">
        <v>45</v>
      </c>
      <c r="T903" s="2" t="s">
        <v>41</v>
      </c>
      <c r="U903" s="2" t="s">
        <v>45</v>
      </c>
      <c r="V903" s="2" t="s">
        <v>45</v>
      </c>
      <c r="W903" s="2" t="s">
        <v>41</v>
      </c>
      <c r="X903" s="2" t="s">
        <v>43</v>
      </c>
      <c r="Y903" s="2" t="s">
        <v>47</v>
      </c>
      <c r="Z903" s="2" t="s">
        <v>281</v>
      </c>
      <c r="AA903" s="2" t="s">
        <v>35</v>
      </c>
      <c r="AB903" s="2" t="s">
        <v>36</v>
      </c>
      <c r="AC903" s="2"/>
      <c r="AD903" s="2"/>
      <c r="AE903">
        <v>1033</v>
      </c>
      <c r="AF903" s="2" t="s">
        <v>36</v>
      </c>
      <c r="AG903" s="2" t="s">
        <v>36</v>
      </c>
      <c r="AH903" s="2"/>
      <c r="AI903" s="2"/>
      <c r="AJ903" s="2" t="s">
        <v>36</v>
      </c>
      <c r="AK903" s="2" t="s">
        <v>36</v>
      </c>
    </row>
    <row r="904" spans="1:37" x14ac:dyDescent="0.3">
      <c r="A904">
        <v>434</v>
      </c>
      <c r="B904" s="1">
        <v>40898</v>
      </c>
      <c r="C904">
        <v>21</v>
      </c>
      <c r="D904" t="str">
        <f>VLOOKUP(seguimiento[[#This Row],[idinstituciones]],instituciones[[idinstituciones]:[nombre]],2,)</f>
        <v>Hospital Infantil Municipal</v>
      </c>
      <c r="E904" s="2" t="s">
        <v>64</v>
      </c>
      <c r="F904" s="2" t="s">
        <v>34</v>
      </c>
      <c r="G904" s="2" t="s">
        <v>35</v>
      </c>
      <c r="H904" s="2" t="s">
        <v>36</v>
      </c>
      <c r="I904" s="2" t="s">
        <v>45</v>
      </c>
      <c r="J904" s="2" t="s">
        <v>35</v>
      </c>
      <c r="K904" s="2"/>
      <c r="L904" s="2" t="s">
        <v>82</v>
      </c>
      <c r="M904" s="2"/>
      <c r="N904" s="2" t="s">
        <v>35</v>
      </c>
      <c r="O904" s="2" t="s">
        <v>36</v>
      </c>
      <c r="P904" s="2" t="s">
        <v>42</v>
      </c>
      <c r="Q904" s="2"/>
      <c r="R904" s="2"/>
      <c r="S904" s="2" t="s">
        <v>45</v>
      </c>
      <c r="T904" s="2" t="s">
        <v>81</v>
      </c>
      <c r="U904" s="2" t="s">
        <v>45</v>
      </c>
      <c r="V904" s="2" t="s">
        <v>42</v>
      </c>
      <c r="W904" s="2" t="s">
        <v>60</v>
      </c>
      <c r="X904" s="2" t="s">
        <v>43</v>
      </c>
      <c r="Y904" s="2" t="s">
        <v>44</v>
      </c>
      <c r="Z904" s="2" t="s">
        <v>281</v>
      </c>
      <c r="AA904" s="2" t="s">
        <v>35</v>
      </c>
      <c r="AB904" s="2" t="s">
        <v>36</v>
      </c>
      <c r="AC904" s="2"/>
      <c r="AD904" s="2"/>
      <c r="AE904">
        <v>208</v>
      </c>
      <c r="AF904" s="2" t="s">
        <v>36</v>
      </c>
      <c r="AG904" s="2" t="s">
        <v>36</v>
      </c>
      <c r="AH904" s="2"/>
      <c r="AI904" s="2"/>
      <c r="AJ904" s="2" t="s">
        <v>36</v>
      </c>
      <c r="AK904" s="2" t="s">
        <v>36</v>
      </c>
    </row>
    <row r="905" spans="1:37" x14ac:dyDescent="0.3">
      <c r="A905">
        <v>434</v>
      </c>
      <c r="B905" s="1">
        <v>41269</v>
      </c>
      <c r="C905">
        <v>21</v>
      </c>
      <c r="D905" t="str">
        <f>VLOOKUP(seguimiento[[#This Row],[idinstituciones]],instituciones[[idinstituciones]:[nombre]],2,)</f>
        <v>Hospital Infantil Municipal</v>
      </c>
      <c r="E905" s="2" t="s">
        <v>33</v>
      </c>
      <c r="F905" s="2" t="s">
        <v>34</v>
      </c>
      <c r="G905" s="2" t="s">
        <v>35</v>
      </c>
      <c r="H905" s="2" t="s">
        <v>36</v>
      </c>
      <c r="I905" s="2" t="s">
        <v>45</v>
      </c>
      <c r="J905" s="2" t="s">
        <v>35</v>
      </c>
      <c r="K905" s="2"/>
      <c r="L905" s="2" t="s">
        <v>39</v>
      </c>
      <c r="M905" s="2"/>
      <c r="N905" s="2" t="s">
        <v>35</v>
      </c>
      <c r="O905" s="2" t="s">
        <v>36</v>
      </c>
      <c r="P905" s="2" t="s">
        <v>36</v>
      </c>
      <c r="Q905" s="2"/>
      <c r="R905" s="2"/>
      <c r="S905" s="2" t="s">
        <v>36</v>
      </c>
      <c r="T905" s="2" t="s">
        <v>66</v>
      </c>
      <c r="U905" s="2" t="s">
        <v>45</v>
      </c>
      <c r="V905" s="2" t="s">
        <v>36</v>
      </c>
      <c r="W905" s="2" t="s">
        <v>36</v>
      </c>
      <c r="X905" s="2" t="s">
        <v>43</v>
      </c>
      <c r="Y905" s="2" t="s">
        <v>47</v>
      </c>
      <c r="Z905" s="2" t="s">
        <v>281</v>
      </c>
      <c r="AA905" s="2" t="s">
        <v>35</v>
      </c>
      <c r="AB905" s="2" t="s">
        <v>36</v>
      </c>
      <c r="AC905" s="2"/>
      <c r="AD905" s="2"/>
      <c r="AE905">
        <v>1393</v>
      </c>
      <c r="AF905" s="2" t="s">
        <v>36</v>
      </c>
      <c r="AG905" s="2" t="s">
        <v>36</v>
      </c>
      <c r="AH905" s="2"/>
      <c r="AI905" s="2"/>
      <c r="AJ905" s="2" t="s">
        <v>36</v>
      </c>
      <c r="AK905" s="2" t="s">
        <v>36</v>
      </c>
    </row>
    <row r="906" spans="1:37" x14ac:dyDescent="0.3">
      <c r="A906">
        <v>434</v>
      </c>
      <c r="B906" s="1">
        <v>41535</v>
      </c>
      <c r="C906">
        <v>21</v>
      </c>
      <c r="D906" t="str">
        <f>VLOOKUP(seguimiento[[#This Row],[idinstituciones]],instituciones[[idinstituciones]:[nombre]],2,)</f>
        <v>Hospital Infantil Municipal</v>
      </c>
      <c r="E906" s="2" t="s">
        <v>64</v>
      </c>
      <c r="F906" s="2" t="s">
        <v>34</v>
      </c>
      <c r="G906" s="2" t="s">
        <v>35</v>
      </c>
      <c r="H906" s="2" t="s">
        <v>36</v>
      </c>
      <c r="I906" s="2" t="s">
        <v>45</v>
      </c>
      <c r="J906" s="2" t="s">
        <v>35</v>
      </c>
      <c r="K906" s="2" t="s">
        <v>57</v>
      </c>
      <c r="L906" s="2" t="s">
        <v>39</v>
      </c>
      <c r="M906" s="2"/>
      <c r="N906" s="2" t="s">
        <v>35</v>
      </c>
      <c r="O906" s="2" t="s">
        <v>36</v>
      </c>
      <c r="P906" s="2" t="s">
        <v>36</v>
      </c>
      <c r="Q906" s="2"/>
      <c r="R906" s="2"/>
      <c r="S906" s="2" t="s">
        <v>45</v>
      </c>
      <c r="T906" s="2" t="s">
        <v>66</v>
      </c>
      <c r="U906" s="2" t="s">
        <v>37</v>
      </c>
      <c r="V906" s="2" t="s">
        <v>37</v>
      </c>
      <c r="W906" s="2" t="s">
        <v>66</v>
      </c>
      <c r="X906" s="2" t="s">
        <v>43</v>
      </c>
      <c r="Y906" s="2" t="s">
        <v>47</v>
      </c>
      <c r="Z906" s="2" t="s">
        <v>281</v>
      </c>
      <c r="AA906" s="2" t="s">
        <v>35</v>
      </c>
      <c r="AB906" s="2" t="s">
        <v>36</v>
      </c>
      <c r="AC906" s="2"/>
      <c r="AD906" s="2"/>
      <c r="AE906">
        <v>72</v>
      </c>
      <c r="AF906" s="2" t="s">
        <v>36</v>
      </c>
      <c r="AG906" s="2" t="s">
        <v>36</v>
      </c>
      <c r="AH906" s="2"/>
      <c r="AI906" s="2"/>
      <c r="AJ906" s="2" t="s">
        <v>36</v>
      </c>
      <c r="AK906" s="2" t="s">
        <v>36</v>
      </c>
    </row>
    <row r="907" spans="1:37" x14ac:dyDescent="0.3">
      <c r="A907">
        <v>435</v>
      </c>
      <c r="B907" s="1">
        <v>40808</v>
      </c>
      <c r="C907">
        <v>21</v>
      </c>
      <c r="D907" t="str">
        <f>VLOOKUP(seguimiento[[#This Row],[idinstituciones]],instituciones[[idinstituciones]:[nombre]],2,)</f>
        <v>Hospital Infantil Municipal</v>
      </c>
      <c r="E907" s="2" t="s">
        <v>33</v>
      </c>
      <c r="F907" s="2" t="s">
        <v>34</v>
      </c>
      <c r="G907" s="2" t="s">
        <v>59</v>
      </c>
      <c r="H907" s="2" t="s">
        <v>36</v>
      </c>
      <c r="I907" s="2" t="s">
        <v>45</v>
      </c>
      <c r="J907" s="2" t="s">
        <v>35</v>
      </c>
      <c r="K907" s="2" t="s">
        <v>78</v>
      </c>
      <c r="L907" s="2" t="s">
        <v>39</v>
      </c>
      <c r="M907" s="2"/>
      <c r="N907" s="2" t="s">
        <v>35</v>
      </c>
      <c r="O907" s="2" t="s">
        <v>36</v>
      </c>
      <c r="P907" s="2" t="s">
        <v>36</v>
      </c>
      <c r="Q907" s="2"/>
      <c r="R907" s="2"/>
      <c r="S907" s="2" t="s">
        <v>37</v>
      </c>
      <c r="T907" s="2" t="s">
        <v>81</v>
      </c>
      <c r="U907" s="2" t="s">
        <v>45</v>
      </c>
      <c r="V907" s="2" t="s">
        <v>45</v>
      </c>
      <c r="W907" s="2" t="s">
        <v>81</v>
      </c>
      <c r="X907" s="2" t="s">
        <v>65</v>
      </c>
      <c r="Y907" s="2" t="s">
        <v>36</v>
      </c>
      <c r="Z907" s="2" t="s">
        <v>281</v>
      </c>
      <c r="AA907" s="2" t="s">
        <v>35</v>
      </c>
      <c r="AB907" s="2" t="s">
        <v>36</v>
      </c>
      <c r="AC907" s="2"/>
      <c r="AD907" s="2"/>
      <c r="AE907">
        <v>850</v>
      </c>
      <c r="AF907" s="2" t="s">
        <v>36</v>
      </c>
      <c r="AG907" s="2" t="s">
        <v>36</v>
      </c>
      <c r="AH907" s="2"/>
      <c r="AI907" s="2"/>
      <c r="AJ907" s="2" t="s">
        <v>36</v>
      </c>
      <c r="AK907" s="2" t="s">
        <v>36</v>
      </c>
    </row>
    <row r="908" spans="1:37" x14ac:dyDescent="0.3">
      <c r="A908">
        <v>435</v>
      </c>
      <c r="B908" s="1">
        <v>41192</v>
      </c>
      <c r="C908">
        <v>21</v>
      </c>
      <c r="D908" t="str">
        <f>VLOOKUP(seguimiento[[#This Row],[idinstituciones]],instituciones[[idinstituciones]:[nombre]],2,)</f>
        <v>Hospital Infantil Municipal</v>
      </c>
      <c r="E908" s="2" t="s">
        <v>33</v>
      </c>
      <c r="F908" s="2" t="s">
        <v>34</v>
      </c>
      <c r="G908" s="2" t="s">
        <v>55</v>
      </c>
      <c r="H908" s="2" t="s">
        <v>36</v>
      </c>
      <c r="I908" s="2" t="s">
        <v>45</v>
      </c>
      <c r="J908" s="2" t="s">
        <v>35</v>
      </c>
      <c r="K908" s="2" t="s">
        <v>61</v>
      </c>
      <c r="L908" s="2" t="s">
        <v>39</v>
      </c>
      <c r="M908" s="2"/>
      <c r="N908" s="2" t="s">
        <v>35</v>
      </c>
      <c r="O908" s="2" t="s">
        <v>36</v>
      </c>
      <c r="P908" s="2" t="s">
        <v>36</v>
      </c>
      <c r="Q908" s="2"/>
      <c r="R908" s="2"/>
      <c r="S908" s="2" t="s">
        <v>45</v>
      </c>
      <c r="T908" s="2" t="s">
        <v>66</v>
      </c>
      <c r="U908" s="2" t="s">
        <v>42</v>
      </c>
      <c r="V908" s="2" t="s">
        <v>36</v>
      </c>
      <c r="W908" s="2" t="s">
        <v>66</v>
      </c>
      <c r="X908" s="2" t="s">
        <v>43</v>
      </c>
      <c r="Y908" s="2" t="s">
        <v>47</v>
      </c>
      <c r="Z908" s="2" t="s">
        <v>281</v>
      </c>
      <c r="AA908" s="2" t="s">
        <v>35</v>
      </c>
      <c r="AB908" s="2" t="s">
        <v>36</v>
      </c>
      <c r="AC908" s="2"/>
      <c r="AD908" s="2"/>
      <c r="AE908">
        <v>1542</v>
      </c>
      <c r="AF908" s="2" t="s">
        <v>36</v>
      </c>
      <c r="AG908" s="2" t="s">
        <v>36</v>
      </c>
      <c r="AH908" s="2"/>
      <c r="AI908" s="2"/>
      <c r="AJ908" s="2" t="s">
        <v>36</v>
      </c>
      <c r="AK908" s="2" t="s">
        <v>36</v>
      </c>
    </row>
    <row r="909" spans="1:37" x14ac:dyDescent="0.3">
      <c r="A909">
        <v>435</v>
      </c>
      <c r="B909" s="1">
        <v>41514</v>
      </c>
      <c r="C909">
        <v>21</v>
      </c>
      <c r="D909" t="str">
        <f>VLOOKUP(seguimiento[[#This Row],[idinstituciones]],instituciones[[idinstituciones]:[nombre]],2,)</f>
        <v>Hospital Infantil Municipal</v>
      </c>
      <c r="E909" s="2" t="s">
        <v>33</v>
      </c>
      <c r="F909" s="2" t="s">
        <v>34</v>
      </c>
      <c r="G909" s="2" t="s">
        <v>59</v>
      </c>
      <c r="H909" s="2" t="s">
        <v>36</v>
      </c>
      <c r="I909" s="2" t="s">
        <v>45</v>
      </c>
      <c r="J909" s="2" t="s">
        <v>35</v>
      </c>
      <c r="K909" s="2" t="s">
        <v>61</v>
      </c>
      <c r="L909" s="2" t="s">
        <v>44</v>
      </c>
      <c r="M909" s="2"/>
      <c r="N909" s="2" t="s">
        <v>35</v>
      </c>
      <c r="O909" s="2" t="s">
        <v>36</v>
      </c>
      <c r="P909" s="2" t="s">
        <v>36</v>
      </c>
      <c r="Q909" s="2"/>
      <c r="R909" s="2"/>
      <c r="S909" s="2" t="s">
        <v>45</v>
      </c>
      <c r="T909" s="2" t="s">
        <v>66</v>
      </c>
      <c r="U909" s="2" t="s">
        <v>42</v>
      </c>
      <c r="V909" s="2" t="s">
        <v>36</v>
      </c>
      <c r="W909" s="2" t="s">
        <v>66</v>
      </c>
      <c r="X909" s="2" t="s">
        <v>43</v>
      </c>
      <c r="Y909" s="2" t="s">
        <v>47</v>
      </c>
      <c r="Z909" s="2" t="s">
        <v>281</v>
      </c>
      <c r="AA909" s="2" t="s">
        <v>35</v>
      </c>
      <c r="AB909" s="2" t="s">
        <v>36</v>
      </c>
      <c r="AC909" s="2"/>
      <c r="AD909" s="2"/>
      <c r="AE909">
        <v>1354</v>
      </c>
      <c r="AF909" s="2" t="s">
        <v>36</v>
      </c>
      <c r="AG909" s="2" t="s">
        <v>36</v>
      </c>
      <c r="AH909" s="2"/>
      <c r="AI909" s="2"/>
      <c r="AJ909" s="2" t="s">
        <v>36</v>
      </c>
      <c r="AK909" s="2" t="s">
        <v>36</v>
      </c>
    </row>
    <row r="910" spans="1:37" x14ac:dyDescent="0.3">
      <c r="A910">
        <v>436</v>
      </c>
      <c r="B910" s="1">
        <v>40744</v>
      </c>
      <c r="C910">
        <v>21</v>
      </c>
      <c r="D910" t="str">
        <f>VLOOKUP(seguimiento[[#This Row],[idinstituciones]],instituciones[[idinstituciones]:[nombre]],2,)</f>
        <v>Hospital Infantil Municipal</v>
      </c>
      <c r="E910" s="2" t="s">
        <v>33</v>
      </c>
      <c r="F910" s="2" t="s">
        <v>34</v>
      </c>
      <c r="G910" s="2" t="s">
        <v>35</v>
      </c>
      <c r="H910" s="2" t="s">
        <v>36</v>
      </c>
      <c r="I910" s="2" t="s">
        <v>45</v>
      </c>
      <c r="J910" s="2" t="s">
        <v>35</v>
      </c>
      <c r="K910" s="2" t="s">
        <v>57</v>
      </c>
      <c r="L910" s="2" t="s">
        <v>39</v>
      </c>
      <c r="M910" s="2"/>
      <c r="N910" s="2" t="s">
        <v>35</v>
      </c>
      <c r="O910" s="2" t="s">
        <v>36</v>
      </c>
      <c r="P910" s="2" t="s">
        <v>36</v>
      </c>
      <c r="Q910" s="2"/>
      <c r="R910" s="2"/>
      <c r="S910" s="2" t="s">
        <v>45</v>
      </c>
      <c r="T910" s="2" t="s">
        <v>81</v>
      </c>
      <c r="U910" s="2" t="s">
        <v>45</v>
      </c>
      <c r="V910" s="2" t="s">
        <v>36</v>
      </c>
      <c r="W910" s="2" t="s">
        <v>81</v>
      </c>
      <c r="X910" s="2" t="s">
        <v>43</v>
      </c>
      <c r="Y910" s="2" t="s">
        <v>47</v>
      </c>
      <c r="Z910" s="2" t="s">
        <v>281</v>
      </c>
      <c r="AA910" s="2" t="s">
        <v>35</v>
      </c>
      <c r="AB910" s="2" t="s">
        <v>36</v>
      </c>
      <c r="AC910" s="2"/>
      <c r="AD910" s="2"/>
      <c r="AE910">
        <v>565</v>
      </c>
      <c r="AF910" s="2" t="s">
        <v>36</v>
      </c>
      <c r="AG910" s="2" t="s">
        <v>36</v>
      </c>
      <c r="AH910" s="2"/>
      <c r="AI910" s="2"/>
      <c r="AJ910" s="2" t="s">
        <v>36</v>
      </c>
      <c r="AK910" s="2" t="s">
        <v>36</v>
      </c>
    </row>
    <row r="911" spans="1:37" x14ac:dyDescent="0.3">
      <c r="A911">
        <v>436</v>
      </c>
      <c r="B911" s="1">
        <v>41122</v>
      </c>
      <c r="C911">
        <v>21</v>
      </c>
      <c r="D911" t="str">
        <f>VLOOKUP(seguimiento[[#This Row],[idinstituciones]],instituciones[[idinstituciones]:[nombre]],2,)</f>
        <v>Hospital Infantil Municipal</v>
      </c>
      <c r="E911" s="2" t="s">
        <v>33</v>
      </c>
      <c r="F911" s="2" t="s">
        <v>34</v>
      </c>
      <c r="G911" s="2" t="s">
        <v>55</v>
      </c>
      <c r="H911" s="2" t="s">
        <v>36</v>
      </c>
      <c r="I911" s="2" t="s">
        <v>45</v>
      </c>
      <c r="J911" s="2" t="s">
        <v>35</v>
      </c>
      <c r="K911" s="2" t="s">
        <v>61</v>
      </c>
      <c r="L911" s="2" t="s">
        <v>39</v>
      </c>
      <c r="M911" s="2"/>
      <c r="N911" s="2" t="s">
        <v>35</v>
      </c>
      <c r="O911" s="2" t="s">
        <v>36</v>
      </c>
      <c r="P911" s="2" t="s">
        <v>36</v>
      </c>
      <c r="Q911" s="2"/>
      <c r="R911" s="2"/>
      <c r="S911" s="2" t="s">
        <v>45</v>
      </c>
      <c r="T911" s="2" t="s">
        <v>81</v>
      </c>
      <c r="U911" s="2" t="s">
        <v>42</v>
      </c>
      <c r="V911" s="2" t="s">
        <v>36</v>
      </c>
      <c r="W911" s="2" t="s">
        <v>81</v>
      </c>
      <c r="X911" s="2" t="s">
        <v>43</v>
      </c>
      <c r="Y911" s="2" t="s">
        <v>47</v>
      </c>
      <c r="Z911" s="2" t="s">
        <v>281</v>
      </c>
      <c r="AA911" s="2" t="s">
        <v>35</v>
      </c>
      <c r="AB911" s="2" t="s">
        <v>36</v>
      </c>
      <c r="AC911" s="2"/>
      <c r="AD911" s="2"/>
      <c r="AE911">
        <v>1109</v>
      </c>
      <c r="AF911" s="2" t="s">
        <v>36</v>
      </c>
      <c r="AG911" s="2" t="s">
        <v>36</v>
      </c>
      <c r="AH911" s="2"/>
      <c r="AI911" s="2"/>
      <c r="AJ911" s="2" t="s">
        <v>36</v>
      </c>
      <c r="AK911" s="2" t="s">
        <v>36</v>
      </c>
    </row>
    <row r="912" spans="1:37" x14ac:dyDescent="0.3">
      <c r="A912">
        <v>436</v>
      </c>
      <c r="B912" s="1">
        <v>41514</v>
      </c>
      <c r="C912">
        <v>21</v>
      </c>
      <c r="D912" t="str">
        <f>VLOOKUP(seguimiento[[#This Row],[idinstituciones]],instituciones[[idinstituciones]:[nombre]],2,)</f>
        <v>Hospital Infantil Municipal</v>
      </c>
      <c r="E912" s="2" t="s">
        <v>33</v>
      </c>
      <c r="F912" s="2" t="s">
        <v>34</v>
      </c>
      <c r="G912" s="2" t="s">
        <v>59</v>
      </c>
      <c r="H912" s="2" t="s">
        <v>36</v>
      </c>
      <c r="I912" s="2" t="s">
        <v>45</v>
      </c>
      <c r="J912" s="2" t="s">
        <v>71</v>
      </c>
      <c r="K912" s="2" t="s">
        <v>38</v>
      </c>
      <c r="L912" s="2" t="s">
        <v>39</v>
      </c>
      <c r="M912" s="2"/>
      <c r="N912" s="2" t="s">
        <v>35</v>
      </c>
      <c r="O912" s="2" t="s">
        <v>36</v>
      </c>
      <c r="P912" s="2" t="s">
        <v>36</v>
      </c>
      <c r="Q912" s="2"/>
      <c r="R912" s="2"/>
      <c r="S912" s="2" t="s">
        <v>45</v>
      </c>
      <c r="T912" s="2" t="s">
        <v>66</v>
      </c>
      <c r="U912" s="2" t="s">
        <v>42</v>
      </c>
      <c r="V912" s="2" t="s">
        <v>36</v>
      </c>
      <c r="W912" s="2" t="s">
        <v>66</v>
      </c>
      <c r="X912" s="2" t="s">
        <v>43</v>
      </c>
      <c r="Y912" s="2" t="s">
        <v>36</v>
      </c>
      <c r="Z912" s="2" t="s">
        <v>281</v>
      </c>
      <c r="AA912" s="2" t="s">
        <v>35</v>
      </c>
      <c r="AB912" s="2" t="s">
        <v>36</v>
      </c>
      <c r="AC912" s="2"/>
      <c r="AD912" s="2"/>
      <c r="AE912">
        <v>1599</v>
      </c>
      <c r="AF912" s="2" t="s">
        <v>36</v>
      </c>
      <c r="AG912" s="2" t="s">
        <v>36</v>
      </c>
      <c r="AH912" s="2"/>
      <c r="AI912" s="2"/>
      <c r="AJ912" s="2" t="s">
        <v>36</v>
      </c>
      <c r="AK912" s="2" t="s">
        <v>36</v>
      </c>
    </row>
    <row r="913" spans="1:37" x14ac:dyDescent="0.3">
      <c r="A913">
        <v>437</v>
      </c>
      <c r="B913" s="1">
        <v>40737</v>
      </c>
      <c r="C913">
        <v>21</v>
      </c>
      <c r="D913" t="str">
        <f>VLOOKUP(seguimiento[[#This Row],[idinstituciones]],instituciones[[idinstituciones]:[nombre]],2,)</f>
        <v>Hospital Infantil Municipal</v>
      </c>
      <c r="E913" s="2" t="s">
        <v>35</v>
      </c>
      <c r="F913" s="2" t="s">
        <v>34</v>
      </c>
      <c r="G913" s="2" t="s">
        <v>35</v>
      </c>
      <c r="H913" s="2" t="s">
        <v>36</v>
      </c>
      <c r="I913" s="2" t="s">
        <v>45</v>
      </c>
      <c r="J913" s="2" t="s">
        <v>35</v>
      </c>
      <c r="K913" s="2" t="s">
        <v>57</v>
      </c>
      <c r="L913" s="2" t="s">
        <v>39</v>
      </c>
      <c r="M913" s="2"/>
      <c r="N913" s="2" t="s">
        <v>35</v>
      </c>
      <c r="O913" s="2" t="s">
        <v>36</v>
      </c>
      <c r="P913" s="2" t="s">
        <v>36</v>
      </c>
      <c r="Q913" s="2"/>
      <c r="R913" s="2"/>
      <c r="S913" s="2" t="s">
        <v>45</v>
      </c>
      <c r="T913" s="2" t="s">
        <v>81</v>
      </c>
      <c r="U913" s="2" t="s">
        <v>42</v>
      </c>
      <c r="V913" s="2" t="s">
        <v>42</v>
      </c>
      <c r="W913" s="2" t="s">
        <v>81</v>
      </c>
      <c r="X913" s="2" t="s">
        <v>43</v>
      </c>
      <c r="Y913" s="2" t="s">
        <v>47</v>
      </c>
      <c r="Z913" s="2" t="s">
        <v>281</v>
      </c>
      <c r="AA913" s="2" t="s">
        <v>35</v>
      </c>
      <c r="AB913" s="2" t="s">
        <v>36</v>
      </c>
      <c r="AC913" s="2"/>
      <c r="AD913" s="2"/>
      <c r="AE913">
        <v>1025</v>
      </c>
      <c r="AF913" s="2" t="s">
        <v>36</v>
      </c>
      <c r="AG913" s="2" t="s">
        <v>36</v>
      </c>
      <c r="AH913" s="2"/>
      <c r="AI913" s="2"/>
      <c r="AJ913" s="2" t="s">
        <v>36</v>
      </c>
      <c r="AK913" s="2" t="s">
        <v>36</v>
      </c>
    </row>
    <row r="914" spans="1:37" x14ac:dyDescent="0.3">
      <c r="A914">
        <v>437</v>
      </c>
      <c r="B914" s="1">
        <v>41213</v>
      </c>
      <c r="C914">
        <v>21</v>
      </c>
      <c r="D914" t="str">
        <f>VLOOKUP(seguimiento[[#This Row],[idinstituciones]],instituciones[[idinstituciones]:[nombre]],2,)</f>
        <v>Hospital Infantil Municipal</v>
      </c>
      <c r="E914" s="2" t="s">
        <v>33</v>
      </c>
      <c r="F914" s="2" t="s">
        <v>34</v>
      </c>
      <c r="G914" s="2" t="s">
        <v>59</v>
      </c>
      <c r="H914" s="2" t="s">
        <v>36</v>
      </c>
      <c r="I914" s="2" t="s">
        <v>45</v>
      </c>
      <c r="J914" s="2" t="s">
        <v>35</v>
      </c>
      <c r="K914" s="2" t="s">
        <v>57</v>
      </c>
      <c r="L914" s="2" t="s">
        <v>39</v>
      </c>
      <c r="M914" s="2"/>
      <c r="N914" s="2"/>
      <c r="O914" s="2" t="s">
        <v>36</v>
      </c>
      <c r="P914" s="2" t="s">
        <v>36</v>
      </c>
      <c r="Q914" s="2"/>
      <c r="R914" s="2"/>
      <c r="S914" s="2" t="s">
        <v>36</v>
      </c>
      <c r="T914" s="2" t="s">
        <v>66</v>
      </c>
      <c r="U914" s="2" t="s">
        <v>36</v>
      </c>
      <c r="V914" s="2" t="s">
        <v>36</v>
      </c>
      <c r="W914" s="2" t="s">
        <v>66</v>
      </c>
      <c r="X914" s="2" t="s">
        <v>43</v>
      </c>
      <c r="Y914" s="2" t="s">
        <v>47</v>
      </c>
      <c r="Z914" s="2" t="s">
        <v>281</v>
      </c>
      <c r="AA914" s="2" t="s">
        <v>35</v>
      </c>
      <c r="AB914" s="2" t="s">
        <v>36</v>
      </c>
      <c r="AC914" s="2"/>
      <c r="AD914" s="2"/>
      <c r="AE914">
        <v>401</v>
      </c>
      <c r="AF914" s="2" t="s">
        <v>36</v>
      </c>
      <c r="AG914" s="2" t="s">
        <v>36</v>
      </c>
      <c r="AH914" s="2"/>
      <c r="AI914" s="2"/>
      <c r="AJ914" s="2" t="s">
        <v>36</v>
      </c>
      <c r="AK914" s="2" t="s">
        <v>36</v>
      </c>
    </row>
    <row r="915" spans="1:37" x14ac:dyDescent="0.3">
      <c r="A915">
        <v>437</v>
      </c>
      <c r="B915" s="1">
        <v>41492</v>
      </c>
      <c r="C915">
        <v>21</v>
      </c>
      <c r="D915" t="str">
        <f>VLOOKUP(seguimiento[[#This Row],[idinstituciones]],instituciones[[idinstituciones]:[nombre]],2,)</f>
        <v>Hospital Infantil Municipal</v>
      </c>
      <c r="E915" s="2" t="s">
        <v>33</v>
      </c>
      <c r="F915" s="2" t="s">
        <v>34</v>
      </c>
      <c r="G915" s="2" t="s">
        <v>35</v>
      </c>
      <c r="H915" s="2" t="s">
        <v>36</v>
      </c>
      <c r="I915" s="2" t="s">
        <v>45</v>
      </c>
      <c r="J915" s="2" t="s">
        <v>35</v>
      </c>
      <c r="K915" s="2"/>
      <c r="L915" s="2" t="s">
        <v>39</v>
      </c>
      <c r="M915" s="2"/>
      <c r="N915" s="2" t="s">
        <v>35</v>
      </c>
      <c r="O915" s="2" t="s">
        <v>36</v>
      </c>
      <c r="P915" s="2" t="s">
        <v>36</v>
      </c>
      <c r="Q915" s="2"/>
      <c r="R915" s="2"/>
      <c r="S915" s="2" t="s">
        <v>36</v>
      </c>
      <c r="T915" s="2" t="s">
        <v>66</v>
      </c>
      <c r="U915" s="2" t="s">
        <v>42</v>
      </c>
      <c r="V915" s="2" t="s">
        <v>36</v>
      </c>
      <c r="W915" s="2" t="s">
        <v>36</v>
      </c>
      <c r="X915" s="2" t="s">
        <v>43</v>
      </c>
      <c r="Y915" s="2" t="s">
        <v>54</v>
      </c>
      <c r="Z915" s="2" t="s">
        <v>281</v>
      </c>
      <c r="AA915" s="2" t="s">
        <v>35</v>
      </c>
      <c r="AB915" s="2" t="s">
        <v>36</v>
      </c>
      <c r="AC915" s="2"/>
      <c r="AD915" s="2"/>
      <c r="AE915">
        <v>1211</v>
      </c>
      <c r="AF915" s="2" t="s">
        <v>36</v>
      </c>
      <c r="AG915" s="2" t="s">
        <v>36</v>
      </c>
      <c r="AH915" s="2"/>
      <c r="AI915" s="2"/>
      <c r="AJ915" s="2" t="s">
        <v>36</v>
      </c>
      <c r="AK915" s="2" t="s">
        <v>36</v>
      </c>
    </row>
    <row r="916" spans="1:37" x14ac:dyDescent="0.3">
      <c r="A916">
        <v>438</v>
      </c>
      <c r="B916" s="1">
        <v>41123</v>
      </c>
      <c r="C916">
        <v>23</v>
      </c>
      <c r="D916" t="str">
        <f>VLOOKUP(seguimiento[[#This Row],[idinstituciones]],instituciones[[idinstituciones]:[nombre]],2,)</f>
        <v>Consultorio FQ - Dr. Macri</v>
      </c>
      <c r="E916" s="2" t="s">
        <v>33</v>
      </c>
      <c r="F916" s="2" t="s">
        <v>34</v>
      </c>
      <c r="G916" s="2" t="s">
        <v>51</v>
      </c>
      <c r="H916" s="2" t="s">
        <v>36</v>
      </c>
      <c r="I916" s="2" t="s">
        <v>37</v>
      </c>
      <c r="J916" s="2" t="s">
        <v>35</v>
      </c>
      <c r="K916" s="2" t="s">
        <v>61</v>
      </c>
      <c r="L916" s="2" t="s">
        <v>39</v>
      </c>
      <c r="M916" s="2" t="s">
        <v>70</v>
      </c>
      <c r="N916" s="2" t="s">
        <v>35</v>
      </c>
      <c r="O916" s="2" t="s">
        <v>36</v>
      </c>
      <c r="P916" s="2" t="s">
        <v>42</v>
      </c>
      <c r="Q916" s="2" t="s">
        <v>80</v>
      </c>
      <c r="R916" s="2" t="s">
        <v>40</v>
      </c>
      <c r="S916" s="2" t="s">
        <v>45</v>
      </c>
      <c r="T916" s="2" t="s">
        <v>46</v>
      </c>
      <c r="U916" s="2" t="s">
        <v>42</v>
      </c>
      <c r="V916" s="2" t="s">
        <v>42</v>
      </c>
      <c r="W916" s="2" t="s">
        <v>46</v>
      </c>
      <c r="X916" s="2" t="s">
        <v>43</v>
      </c>
      <c r="Y916" s="2" t="s">
        <v>47</v>
      </c>
      <c r="Z916" s="2" t="s">
        <v>281</v>
      </c>
      <c r="AA916" s="2" t="s">
        <v>35</v>
      </c>
      <c r="AB916" s="2" t="s">
        <v>36</v>
      </c>
      <c r="AC916" s="2"/>
      <c r="AD916" s="2"/>
      <c r="AE916">
        <v>1544</v>
      </c>
      <c r="AF916" s="2" t="s">
        <v>36</v>
      </c>
      <c r="AG916" s="2" t="s">
        <v>36</v>
      </c>
      <c r="AH916" s="2"/>
      <c r="AI916" s="2"/>
      <c r="AJ916" s="2" t="s">
        <v>36</v>
      </c>
      <c r="AK916" s="2" t="s">
        <v>36</v>
      </c>
    </row>
    <row r="917" spans="1:37" x14ac:dyDescent="0.3">
      <c r="A917">
        <v>438</v>
      </c>
      <c r="B917" s="1">
        <v>41324</v>
      </c>
      <c r="C917">
        <v>23</v>
      </c>
      <c r="D917" t="str">
        <f>VLOOKUP(seguimiento[[#This Row],[idinstituciones]],instituciones[[idinstituciones]:[nombre]],2,)</f>
        <v>Consultorio FQ - Dr. Macri</v>
      </c>
      <c r="E917" s="2" t="s">
        <v>33</v>
      </c>
      <c r="F917" s="2" t="s">
        <v>34</v>
      </c>
      <c r="G917" s="2" t="s">
        <v>59</v>
      </c>
      <c r="H917" s="2" t="s">
        <v>36</v>
      </c>
      <c r="I917" s="2" t="s">
        <v>36</v>
      </c>
      <c r="J917" s="2" t="s">
        <v>36</v>
      </c>
      <c r="K917" s="2"/>
      <c r="L917" s="2" t="s">
        <v>36</v>
      </c>
      <c r="M917" s="2"/>
      <c r="N917" s="2"/>
      <c r="O917" s="2" t="s">
        <v>36</v>
      </c>
      <c r="P917" s="2" t="s">
        <v>36</v>
      </c>
      <c r="Q917" s="2" t="s">
        <v>34</v>
      </c>
      <c r="R917" s="2"/>
      <c r="S917" s="2" t="s">
        <v>45</v>
      </c>
      <c r="T917" s="2" t="s">
        <v>36</v>
      </c>
      <c r="U917" s="2" t="s">
        <v>36</v>
      </c>
      <c r="V917" s="2" t="s">
        <v>36</v>
      </c>
      <c r="W917" s="2" t="s">
        <v>46</v>
      </c>
      <c r="X917" s="2" t="s">
        <v>43</v>
      </c>
      <c r="Y917" s="2" t="s">
        <v>47</v>
      </c>
      <c r="Z917" s="2"/>
      <c r="AA917" s="2" t="s">
        <v>35</v>
      </c>
      <c r="AB917" s="2" t="s">
        <v>36</v>
      </c>
      <c r="AC917" s="2"/>
      <c r="AD917" s="2"/>
      <c r="AE917">
        <v>381</v>
      </c>
      <c r="AF917" s="2" t="s">
        <v>36</v>
      </c>
      <c r="AG917" s="2" t="s">
        <v>36</v>
      </c>
      <c r="AH917" s="2"/>
      <c r="AI917" s="2"/>
      <c r="AJ917" s="2" t="s">
        <v>36</v>
      </c>
      <c r="AK917" s="2" t="s">
        <v>36</v>
      </c>
    </row>
    <row r="918" spans="1:37" x14ac:dyDescent="0.3">
      <c r="A918">
        <v>438</v>
      </c>
      <c r="B918" s="1">
        <v>41393</v>
      </c>
      <c r="C918">
        <v>23</v>
      </c>
      <c r="D918" t="str">
        <f>VLOOKUP(seguimiento[[#This Row],[idinstituciones]],instituciones[[idinstituciones]:[nombre]],2,)</f>
        <v>Consultorio FQ - Dr. Macri</v>
      </c>
      <c r="E918" s="2" t="s">
        <v>64</v>
      </c>
      <c r="F918" s="2" t="s">
        <v>58</v>
      </c>
      <c r="G918" s="2" t="s">
        <v>36</v>
      </c>
      <c r="H918" s="2" t="s">
        <v>36</v>
      </c>
      <c r="I918" s="2" t="s">
        <v>73</v>
      </c>
      <c r="J918" s="2" t="s">
        <v>44</v>
      </c>
      <c r="K918" s="2" t="s">
        <v>52</v>
      </c>
      <c r="L918" s="2" t="s">
        <v>44</v>
      </c>
      <c r="M918" s="2" t="s">
        <v>53</v>
      </c>
      <c r="N918" s="2" t="s">
        <v>35</v>
      </c>
      <c r="O918" s="2" t="s">
        <v>36</v>
      </c>
      <c r="P918" s="2" t="s">
        <v>36</v>
      </c>
      <c r="Q918" s="2" t="s">
        <v>77</v>
      </c>
      <c r="R918" s="2" t="s">
        <v>84</v>
      </c>
      <c r="S918" s="2" t="s">
        <v>37</v>
      </c>
      <c r="T918" s="2" t="s">
        <v>46</v>
      </c>
      <c r="U918" s="2" t="s">
        <v>37</v>
      </c>
      <c r="V918" s="2" t="s">
        <v>46</v>
      </c>
      <c r="W918" s="2" t="s">
        <v>49</v>
      </c>
      <c r="X918" s="2" t="s">
        <v>43</v>
      </c>
      <c r="Y918" s="2" t="s">
        <v>36</v>
      </c>
      <c r="Z918" s="2" t="s">
        <v>281</v>
      </c>
      <c r="AA918" s="2" t="s">
        <v>35</v>
      </c>
      <c r="AB918" s="2" t="s">
        <v>36</v>
      </c>
      <c r="AC918" s="2"/>
      <c r="AD918" s="2"/>
      <c r="AE918">
        <v>1679</v>
      </c>
      <c r="AF918" s="2" t="s">
        <v>36</v>
      </c>
      <c r="AG918" s="2" t="s">
        <v>36</v>
      </c>
      <c r="AH918" s="2"/>
      <c r="AI918" s="2"/>
      <c r="AJ918" s="2" t="s">
        <v>36</v>
      </c>
      <c r="AK918" s="2" t="s">
        <v>36</v>
      </c>
    </row>
    <row r="919" spans="1:37" x14ac:dyDescent="0.3">
      <c r="A919">
        <v>438</v>
      </c>
      <c r="B919" s="1">
        <v>41519</v>
      </c>
      <c r="C919">
        <v>23</v>
      </c>
      <c r="D919" t="str">
        <f>VLOOKUP(seguimiento[[#This Row],[idinstituciones]],instituciones[[idinstituciones]:[nombre]],2,)</f>
        <v>Consultorio FQ - Dr. Macri</v>
      </c>
      <c r="E919" s="2" t="s">
        <v>33</v>
      </c>
      <c r="F919" s="2" t="s">
        <v>34</v>
      </c>
      <c r="G919" s="2" t="s">
        <v>36</v>
      </c>
      <c r="H919" s="2" t="s">
        <v>36</v>
      </c>
      <c r="I919" s="2" t="s">
        <v>37</v>
      </c>
      <c r="J919" s="2" t="s">
        <v>35</v>
      </c>
      <c r="K919" s="2" t="s">
        <v>38</v>
      </c>
      <c r="L919" s="2" t="s">
        <v>39</v>
      </c>
      <c r="M919" s="2"/>
      <c r="N919" s="2" t="s">
        <v>35</v>
      </c>
      <c r="O919" s="2" t="s">
        <v>36</v>
      </c>
      <c r="P919" s="2" t="s">
        <v>36</v>
      </c>
      <c r="Q919" s="2" t="s">
        <v>34</v>
      </c>
      <c r="R919" s="2" t="s">
        <v>40</v>
      </c>
      <c r="S919" s="2" t="s">
        <v>45</v>
      </c>
      <c r="T919" s="2" t="s">
        <v>60</v>
      </c>
      <c r="U919" s="2" t="s">
        <v>46</v>
      </c>
      <c r="V919" s="2" t="s">
        <v>46</v>
      </c>
      <c r="W919" s="2" t="s">
        <v>41</v>
      </c>
      <c r="X919" s="2" t="s">
        <v>43</v>
      </c>
      <c r="Y919" s="2" t="s">
        <v>36</v>
      </c>
      <c r="Z919" s="2" t="s">
        <v>281</v>
      </c>
      <c r="AA919" s="2" t="s">
        <v>35</v>
      </c>
      <c r="AB919" s="2" t="s">
        <v>36</v>
      </c>
      <c r="AC919" s="2"/>
      <c r="AD919" s="2"/>
      <c r="AE919">
        <v>1228</v>
      </c>
      <c r="AF919" s="2" t="s">
        <v>36</v>
      </c>
      <c r="AG919" s="2" t="s">
        <v>36</v>
      </c>
      <c r="AH919" s="2"/>
      <c r="AI919" s="2"/>
      <c r="AJ919" s="2" t="s">
        <v>36</v>
      </c>
      <c r="AK919" s="2" t="s">
        <v>36</v>
      </c>
    </row>
    <row r="920" spans="1:37" x14ac:dyDescent="0.3">
      <c r="A920">
        <v>439</v>
      </c>
      <c r="B920" s="1">
        <v>41214</v>
      </c>
      <c r="C920">
        <v>23</v>
      </c>
      <c r="D920" t="str">
        <f>VLOOKUP(seguimiento[[#This Row],[idinstituciones]],instituciones[[idinstituciones]:[nombre]],2,)</f>
        <v>Consultorio FQ - Dr. Macri</v>
      </c>
      <c r="E920" s="2" t="s">
        <v>33</v>
      </c>
      <c r="F920" s="2" t="s">
        <v>34</v>
      </c>
      <c r="G920" s="2" t="s">
        <v>55</v>
      </c>
      <c r="H920" s="2" t="s">
        <v>36</v>
      </c>
      <c r="I920" s="2" t="s">
        <v>45</v>
      </c>
      <c r="J920" s="2" t="s">
        <v>35</v>
      </c>
      <c r="K920" s="2" t="s">
        <v>38</v>
      </c>
      <c r="L920" s="2" t="s">
        <v>82</v>
      </c>
      <c r="M920" s="2"/>
      <c r="N920" s="2"/>
      <c r="O920" s="2" t="s">
        <v>36</v>
      </c>
      <c r="P920" s="2" t="s">
        <v>42</v>
      </c>
      <c r="Q920" s="2" t="s">
        <v>34</v>
      </c>
      <c r="R920" s="2" t="s">
        <v>40</v>
      </c>
      <c r="S920" s="2" t="s">
        <v>37</v>
      </c>
      <c r="T920" s="2" t="s">
        <v>46</v>
      </c>
      <c r="U920" s="2" t="s">
        <v>42</v>
      </c>
      <c r="V920" s="2" t="s">
        <v>36</v>
      </c>
      <c r="W920" s="2" t="s">
        <v>46</v>
      </c>
      <c r="X920" s="2" t="s">
        <v>65</v>
      </c>
      <c r="Y920" s="2" t="s">
        <v>36</v>
      </c>
      <c r="Z920" s="2" t="s">
        <v>281</v>
      </c>
      <c r="AA920" s="2" t="s">
        <v>35</v>
      </c>
      <c r="AB920" s="2" t="s">
        <v>36</v>
      </c>
      <c r="AC920" s="2"/>
      <c r="AD920" s="2"/>
      <c r="AE920">
        <v>817</v>
      </c>
      <c r="AF920" s="2" t="s">
        <v>36</v>
      </c>
      <c r="AG920" s="2" t="s">
        <v>36</v>
      </c>
      <c r="AH920" s="2"/>
      <c r="AI920" s="2"/>
      <c r="AJ920" s="2" t="s">
        <v>36</v>
      </c>
      <c r="AK920" s="2" t="s">
        <v>36</v>
      </c>
    </row>
    <row r="921" spans="1:37" x14ac:dyDescent="0.3">
      <c r="A921">
        <v>439</v>
      </c>
      <c r="B921" s="1">
        <v>41407</v>
      </c>
      <c r="C921">
        <v>23</v>
      </c>
      <c r="D921" t="str">
        <f>VLOOKUP(seguimiento[[#This Row],[idinstituciones]],instituciones[[idinstituciones]:[nombre]],2,)</f>
        <v>Consultorio FQ - Dr. Macri</v>
      </c>
      <c r="E921" s="2" t="s">
        <v>33</v>
      </c>
      <c r="F921" s="2" t="s">
        <v>34</v>
      </c>
      <c r="G921" s="2" t="s">
        <v>55</v>
      </c>
      <c r="H921" s="2" t="s">
        <v>36</v>
      </c>
      <c r="I921" s="2" t="s">
        <v>37</v>
      </c>
      <c r="J921" s="2" t="s">
        <v>44</v>
      </c>
      <c r="K921" s="2" t="s">
        <v>38</v>
      </c>
      <c r="L921" s="2" t="s">
        <v>39</v>
      </c>
      <c r="M921" s="2"/>
      <c r="N921" s="2"/>
      <c r="O921" s="2" t="s">
        <v>36</v>
      </c>
      <c r="P921" s="2" t="s">
        <v>36</v>
      </c>
      <c r="Q921" s="2"/>
      <c r="R921" s="2" t="s">
        <v>40</v>
      </c>
      <c r="S921" s="2" t="s">
        <v>45</v>
      </c>
      <c r="T921" s="2" t="s">
        <v>49</v>
      </c>
      <c r="U921" s="2" t="s">
        <v>42</v>
      </c>
      <c r="V921" s="2" t="s">
        <v>36</v>
      </c>
      <c r="W921" s="2" t="s">
        <v>46</v>
      </c>
      <c r="X921" s="2" t="s">
        <v>44</v>
      </c>
      <c r="Y921" s="2" t="s">
        <v>54</v>
      </c>
      <c r="Z921" s="2" t="s">
        <v>281</v>
      </c>
      <c r="AA921" s="2" t="s">
        <v>35</v>
      </c>
      <c r="AB921" s="2" t="s">
        <v>36</v>
      </c>
      <c r="AC921" s="2"/>
      <c r="AD921" s="2"/>
      <c r="AE921">
        <v>1158</v>
      </c>
      <c r="AF921" s="2" t="s">
        <v>36</v>
      </c>
      <c r="AG921" s="2" t="s">
        <v>36</v>
      </c>
      <c r="AH921" s="2"/>
      <c r="AI921" s="2"/>
      <c r="AJ921" s="2" t="s">
        <v>36</v>
      </c>
      <c r="AK921" s="2" t="s">
        <v>36</v>
      </c>
    </row>
    <row r="922" spans="1:37" x14ac:dyDescent="0.3">
      <c r="A922">
        <v>442</v>
      </c>
      <c r="B922" s="1">
        <v>41232</v>
      </c>
      <c r="C922">
        <v>23</v>
      </c>
      <c r="D922" t="str">
        <f>VLOOKUP(seguimiento[[#This Row],[idinstituciones]],instituciones[[idinstituciones]:[nombre]],2,)</f>
        <v>Consultorio FQ - Dr. Macri</v>
      </c>
      <c r="E922" s="2" t="s">
        <v>33</v>
      </c>
      <c r="F922" s="2" t="s">
        <v>58</v>
      </c>
      <c r="G922" s="2" t="s">
        <v>55</v>
      </c>
      <c r="H922" s="2" t="s">
        <v>36</v>
      </c>
      <c r="I922" s="2" t="s">
        <v>36</v>
      </c>
      <c r="J922" s="2" t="s">
        <v>35</v>
      </c>
      <c r="K922" s="2" t="s">
        <v>78</v>
      </c>
      <c r="L922" s="2" t="s">
        <v>39</v>
      </c>
      <c r="M922" s="2"/>
      <c r="N922" s="2" t="s">
        <v>35</v>
      </c>
      <c r="O922" s="2" t="s">
        <v>36</v>
      </c>
      <c r="P922" s="2" t="s">
        <v>36</v>
      </c>
      <c r="Q922" s="2"/>
      <c r="R922" s="2"/>
      <c r="S922" s="2" t="s">
        <v>45</v>
      </c>
      <c r="T922" s="2" t="s">
        <v>49</v>
      </c>
      <c r="U922" s="2" t="s">
        <v>36</v>
      </c>
      <c r="V922" s="2" t="s">
        <v>36</v>
      </c>
      <c r="W922" s="2" t="s">
        <v>49</v>
      </c>
      <c r="X922" s="2" t="s">
        <v>43</v>
      </c>
      <c r="Y922" s="2" t="s">
        <v>47</v>
      </c>
      <c r="Z922" s="2" t="s">
        <v>281</v>
      </c>
      <c r="AA922" s="2" t="s">
        <v>35</v>
      </c>
      <c r="AB922" s="2" t="s">
        <v>36</v>
      </c>
      <c r="AC922" s="2"/>
      <c r="AD922" s="2"/>
      <c r="AE922">
        <v>1079</v>
      </c>
      <c r="AF922" s="2" t="s">
        <v>36</v>
      </c>
      <c r="AG922" s="2" t="s">
        <v>36</v>
      </c>
      <c r="AH922" s="2"/>
      <c r="AI922" s="2"/>
      <c r="AJ922" s="2" t="s">
        <v>36</v>
      </c>
      <c r="AK922" s="2" t="s">
        <v>36</v>
      </c>
    </row>
    <row r="923" spans="1:37" x14ac:dyDescent="0.3">
      <c r="A923">
        <v>443</v>
      </c>
      <c r="B923" s="1">
        <v>41225</v>
      </c>
      <c r="C923">
        <v>23</v>
      </c>
      <c r="D923" t="str">
        <f>VLOOKUP(seguimiento[[#This Row],[idinstituciones]],instituciones[[idinstituciones]:[nombre]],2,)</f>
        <v>Consultorio FQ - Dr. Macri</v>
      </c>
      <c r="E923" s="2" t="s">
        <v>64</v>
      </c>
      <c r="F923" s="2" t="s">
        <v>34</v>
      </c>
      <c r="G923" s="2" t="s">
        <v>67</v>
      </c>
      <c r="H923" s="2" t="s">
        <v>36</v>
      </c>
      <c r="I923" s="2" t="s">
        <v>37</v>
      </c>
      <c r="J923" s="2" t="s">
        <v>35</v>
      </c>
      <c r="K923" s="2" t="s">
        <v>69</v>
      </c>
      <c r="L923" s="2" t="s">
        <v>39</v>
      </c>
      <c r="M923" s="2"/>
      <c r="N923" s="2" t="s">
        <v>35</v>
      </c>
      <c r="O923" s="2" t="s">
        <v>36</v>
      </c>
      <c r="P923" s="2" t="s">
        <v>36</v>
      </c>
      <c r="Q923" s="2" t="s">
        <v>80</v>
      </c>
      <c r="R923" s="2" t="s">
        <v>40</v>
      </c>
      <c r="S923" s="2" t="s">
        <v>45</v>
      </c>
      <c r="T923" s="2" t="s">
        <v>41</v>
      </c>
      <c r="U923" s="2" t="s">
        <v>46</v>
      </c>
      <c r="V923" s="2" t="s">
        <v>46</v>
      </c>
      <c r="W923" s="2" t="s">
        <v>48</v>
      </c>
      <c r="X923" s="2" t="s">
        <v>43</v>
      </c>
      <c r="Y923" s="2" t="s">
        <v>36</v>
      </c>
      <c r="Z923" s="2" t="s">
        <v>281</v>
      </c>
      <c r="AA923" s="2" t="s">
        <v>35</v>
      </c>
      <c r="AB923" s="2" t="s">
        <v>36</v>
      </c>
      <c r="AC923" s="2"/>
      <c r="AD923" s="2"/>
      <c r="AE923">
        <v>1397</v>
      </c>
      <c r="AF923" s="2" t="s">
        <v>36</v>
      </c>
      <c r="AG923" s="2" t="s">
        <v>36</v>
      </c>
      <c r="AH923" s="2"/>
      <c r="AI923" s="2"/>
      <c r="AJ923" s="2" t="s">
        <v>36</v>
      </c>
      <c r="AK923" s="2" t="s">
        <v>36</v>
      </c>
    </row>
    <row r="924" spans="1:37" x14ac:dyDescent="0.3">
      <c r="A924">
        <v>443</v>
      </c>
      <c r="B924" s="1">
        <v>41532</v>
      </c>
      <c r="C924">
        <v>23</v>
      </c>
      <c r="D924" t="str">
        <f>VLOOKUP(seguimiento[[#This Row],[idinstituciones]],instituciones[[idinstituciones]:[nombre]],2,)</f>
        <v>Consultorio FQ - Dr. Macri</v>
      </c>
      <c r="E924" s="2" t="s">
        <v>64</v>
      </c>
      <c r="F924" s="2" t="s">
        <v>58</v>
      </c>
      <c r="G924" s="2" t="s">
        <v>67</v>
      </c>
      <c r="H924" s="2" t="s">
        <v>36</v>
      </c>
      <c r="I924" s="2" t="s">
        <v>37</v>
      </c>
      <c r="J924" s="2" t="s">
        <v>35</v>
      </c>
      <c r="K924" s="2" t="s">
        <v>88</v>
      </c>
      <c r="L924" s="2" t="s">
        <v>39</v>
      </c>
      <c r="M924" s="2"/>
      <c r="N924" s="2" t="s">
        <v>35</v>
      </c>
      <c r="O924" s="2" t="s">
        <v>36</v>
      </c>
      <c r="P924" s="2" t="s">
        <v>36</v>
      </c>
      <c r="Q924" s="2" t="s">
        <v>34</v>
      </c>
      <c r="R924" s="2"/>
      <c r="S924" s="2" t="s">
        <v>45</v>
      </c>
      <c r="T924" s="2" t="s">
        <v>49</v>
      </c>
      <c r="U924" s="2" t="s">
        <v>37</v>
      </c>
      <c r="V924" s="2" t="s">
        <v>46</v>
      </c>
      <c r="W924" s="2" t="s">
        <v>41</v>
      </c>
      <c r="X924" s="2" t="s">
        <v>43</v>
      </c>
      <c r="Y924" s="2" t="s">
        <v>54</v>
      </c>
      <c r="Z924" s="2" t="s">
        <v>281</v>
      </c>
      <c r="AA924" s="2" t="s">
        <v>35</v>
      </c>
      <c r="AB924" s="2" t="s">
        <v>36</v>
      </c>
      <c r="AC924" s="2"/>
      <c r="AD924" s="2"/>
      <c r="AE924">
        <v>1022</v>
      </c>
      <c r="AF924" s="2" t="s">
        <v>36</v>
      </c>
      <c r="AG924" s="2" t="s">
        <v>36</v>
      </c>
      <c r="AH924" s="2"/>
      <c r="AI924" s="2"/>
      <c r="AJ924" s="2" t="s">
        <v>36</v>
      </c>
      <c r="AK924" s="2" t="s">
        <v>36</v>
      </c>
    </row>
    <row r="925" spans="1:37" x14ac:dyDescent="0.3">
      <c r="A925">
        <v>444</v>
      </c>
      <c r="B925" s="1">
        <v>40687</v>
      </c>
      <c r="C925">
        <v>16</v>
      </c>
      <c r="D925" t="str">
        <f>VLOOKUP(seguimiento[[#This Row],[idinstituciones]],instituciones[[idinstituciones]:[nombre]],2,)</f>
        <v>HOSPITAL de PEDIATRÍA "Juan P. Garrahan"</v>
      </c>
      <c r="E925" s="2" t="s">
        <v>33</v>
      </c>
      <c r="F925" s="2" t="s">
        <v>34</v>
      </c>
      <c r="G925" s="2" t="s">
        <v>35</v>
      </c>
      <c r="H925" s="2" t="s">
        <v>36</v>
      </c>
      <c r="I925" s="2" t="s">
        <v>37</v>
      </c>
      <c r="J925" s="2" t="s">
        <v>35</v>
      </c>
      <c r="K925" s="2" t="s">
        <v>69</v>
      </c>
      <c r="L925" s="2" t="s">
        <v>39</v>
      </c>
      <c r="M925" s="2"/>
      <c r="N925" s="2" t="s">
        <v>35</v>
      </c>
      <c r="O925" s="2" t="s">
        <v>36</v>
      </c>
      <c r="P925" s="2" t="s">
        <v>36</v>
      </c>
      <c r="Q925" s="2" t="s">
        <v>34</v>
      </c>
      <c r="R925" s="2" t="s">
        <v>40</v>
      </c>
      <c r="S925" s="2" t="s">
        <v>45</v>
      </c>
      <c r="T925" s="2" t="s">
        <v>48</v>
      </c>
      <c r="U925" s="2" t="s">
        <v>37</v>
      </c>
      <c r="V925" s="2" t="s">
        <v>37</v>
      </c>
      <c r="W925" s="2" t="s">
        <v>41</v>
      </c>
      <c r="X925" s="2" t="s">
        <v>65</v>
      </c>
      <c r="Y925" s="2" t="s">
        <v>44</v>
      </c>
      <c r="Z925" s="2" t="s">
        <v>35</v>
      </c>
      <c r="AA925" s="2" t="s">
        <v>35</v>
      </c>
      <c r="AB925" s="2" t="s">
        <v>36</v>
      </c>
      <c r="AC925" s="2"/>
      <c r="AD925" s="2"/>
      <c r="AE925">
        <v>1423</v>
      </c>
      <c r="AF925" s="2" t="s">
        <v>36</v>
      </c>
      <c r="AG925" s="2" t="s">
        <v>36</v>
      </c>
      <c r="AH925" s="2"/>
      <c r="AI925" s="2"/>
      <c r="AJ925" s="2" t="s">
        <v>36</v>
      </c>
      <c r="AK925" s="2" t="s">
        <v>36</v>
      </c>
    </row>
    <row r="926" spans="1:37" x14ac:dyDescent="0.3">
      <c r="A926">
        <v>444</v>
      </c>
      <c r="B926" s="1">
        <v>40952</v>
      </c>
      <c r="C926">
        <v>16</v>
      </c>
      <c r="D926" t="str">
        <f>VLOOKUP(seguimiento[[#This Row],[idinstituciones]],instituciones[[idinstituciones]:[nombre]],2,)</f>
        <v>HOSPITAL de PEDIATRÍA "Juan P. Garrahan"</v>
      </c>
      <c r="E926" s="2" t="s">
        <v>35</v>
      </c>
      <c r="F926" s="2" t="s">
        <v>34</v>
      </c>
      <c r="G926" s="2" t="s">
        <v>35</v>
      </c>
      <c r="H926" s="2" t="s">
        <v>36</v>
      </c>
      <c r="I926" s="2" t="s">
        <v>45</v>
      </c>
      <c r="J926" s="2" t="s">
        <v>44</v>
      </c>
      <c r="K926" s="2"/>
      <c r="L926" s="2" t="s">
        <v>39</v>
      </c>
      <c r="M926" s="2"/>
      <c r="N926" s="2" t="s">
        <v>35</v>
      </c>
      <c r="O926" s="2" t="s">
        <v>36</v>
      </c>
      <c r="P926" s="2" t="s">
        <v>36</v>
      </c>
      <c r="Q926" s="2" t="s">
        <v>34</v>
      </c>
      <c r="R926" s="2" t="s">
        <v>40</v>
      </c>
      <c r="S926" s="2" t="s">
        <v>45</v>
      </c>
      <c r="T926" s="2" t="s">
        <v>49</v>
      </c>
      <c r="U926" s="2" t="s">
        <v>42</v>
      </c>
      <c r="V926" s="2" t="s">
        <v>42</v>
      </c>
      <c r="W926" s="2" t="s">
        <v>49</v>
      </c>
      <c r="X926" s="2" t="s">
        <v>43</v>
      </c>
      <c r="Y926" s="2" t="s">
        <v>36</v>
      </c>
      <c r="Z926" s="2" t="s">
        <v>35</v>
      </c>
      <c r="AA926" s="2" t="s">
        <v>35</v>
      </c>
      <c r="AB926" s="2" t="s">
        <v>36</v>
      </c>
      <c r="AC926" s="2"/>
      <c r="AD926" s="2"/>
      <c r="AE926">
        <v>1431</v>
      </c>
      <c r="AF926" s="2" t="s">
        <v>36</v>
      </c>
      <c r="AG926" s="2" t="s">
        <v>36</v>
      </c>
      <c r="AH926" s="2"/>
      <c r="AI926" s="2"/>
      <c r="AJ926" s="2" t="s">
        <v>36</v>
      </c>
      <c r="AK926" s="2" t="s">
        <v>36</v>
      </c>
    </row>
    <row r="927" spans="1:37" x14ac:dyDescent="0.3">
      <c r="A927">
        <v>444</v>
      </c>
      <c r="B927" s="1">
        <v>41309</v>
      </c>
      <c r="C927">
        <v>16</v>
      </c>
      <c r="D927" t="str">
        <f>VLOOKUP(seguimiento[[#This Row],[idinstituciones]],instituciones[[idinstituciones]:[nombre]],2,)</f>
        <v>HOSPITAL de PEDIATRÍA "Juan P. Garrahan"</v>
      </c>
      <c r="E927" s="2" t="s">
        <v>35</v>
      </c>
      <c r="F927" s="2" t="s">
        <v>34</v>
      </c>
      <c r="G927" s="2" t="s">
        <v>35</v>
      </c>
      <c r="H927" s="2" t="s">
        <v>36</v>
      </c>
      <c r="I927" s="2" t="s">
        <v>45</v>
      </c>
      <c r="J927" s="2" t="s">
        <v>44</v>
      </c>
      <c r="K927" s="2"/>
      <c r="L927" s="2" t="s">
        <v>39</v>
      </c>
      <c r="M927" s="2"/>
      <c r="N927" s="2" t="s">
        <v>35</v>
      </c>
      <c r="O927" s="2" t="s">
        <v>36</v>
      </c>
      <c r="P927" s="2" t="s">
        <v>36</v>
      </c>
      <c r="Q927" s="2" t="s">
        <v>34</v>
      </c>
      <c r="R927" s="2" t="s">
        <v>89</v>
      </c>
      <c r="S927" s="2" t="s">
        <v>45</v>
      </c>
      <c r="T927" s="2" t="s">
        <v>49</v>
      </c>
      <c r="U927" s="2" t="s">
        <v>42</v>
      </c>
      <c r="V927" s="2" t="s">
        <v>42</v>
      </c>
      <c r="W927" s="2" t="s">
        <v>49</v>
      </c>
      <c r="X927" s="2" t="s">
        <v>43</v>
      </c>
      <c r="Y927" s="2" t="s">
        <v>36</v>
      </c>
      <c r="Z927" s="2" t="s">
        <v>35</v>
      </c>
      <c r="AA927" s="2" t="s">
        <v>35</v>
      </c>
      <c r="AB927" s="2" t="s">
        <v>36</v>
      </c>
      <c r="AC927" s="2"/>
      <c r="AD927" s="2"/>
      <c r="AE927">
        <v>1182</v>
      </c>
      <c r="AF927" s="2" t="s">
        <v>36</v>
      </c>
      <c r="AG927" s="2" t="s">
        <v>36</v>
      </c>
      <c r="AH927" s="2"/>
      <c r="AI927" s="2"/>
      <c r="AJ927" s="2" t="s">
        <v>36</v>
      </c>
      <c r="AK927" s="2" t="s">
        <v>36</v>
      </c>
    </row>
    <row r="928" spans="1:37" x14ac:dyDescent="0.3">
      <c r="A928">
        <v>444</v>
      </c>
      <c r="B928" s="1">
        <v>41680</v>
      </c>
      <c r="C928">
        <v>16</v>
      </c>
      <c r="D928" t="str">
        <f>VLOOKUP(seguimiento[[#This Row],[idinstituciones]],instituciones[[idinstituciones]:[nombre]],2,)</f>
        <v>HOSPITAL de PEDIATRÍA "Juan P. Garrahan"</v>
      </c>
      <c r="E928" s="2" t="s">
        <v>33</v>
      </c>
      <c r="F928" s="2" t="s">
        <v>34</v>
      </c>
      <c r="G928" s="2" t="s">
        <v>35</v>
      </c>
      <c r="H928" s="2" t="s">
        <v>36</v>
      </c>
      <c r="I928" s="2" t="s">
        <v>45</v>
      </c>
      <c r="J928" s="2" t="s">
        <v>44</v>
      </c>
      <c r="K928" s="2"/>
      <c r="L928" s="2" t="s">
        <v>39</v>
      </c>
      <c r="M928" s="2"/>
      <c r="N928" s="2" t="s">
        <v>35</v>
      </c>
      <c r="O928" s="2" t="s">
        <v>36</v>
      </c>
      <c r="P928" s="2" t="s">
        <v>36</v>
      </c>
      <c r="Q928" s="2" t="s">
        <v>34</v>
      </c>
      <c r="R928" s="2" t="s">
        <v>40</v>
      </c>
      <c r="S928" s="2" t="s">
        <v>45</v>
      </c>
      <c r="T928" s="2" t="s">
        <v>41</v>
      </c>
      <c r="U928" s="2" t="s">
        <v>42</v>
      </c>
      <c r="V928" s="2" t="s">
        <v>42</v>
      </c>
      <c r="W928" s="2" t="s">
        <v>41</v>
      </c>
      <c r="X928" s="2" t="s">
        <v>43</v>
      </c>
      <c r="Y928" s="2" t="s">
        <v>56</v>
      </c>
      <c r="Z928" s="2" t="s">
        <v>281</v>
      </c>
      <c r="AA928" s="2" t="s">
        <v>35</v>
      </c>
      <c r="AB928" s="2" t="s">
        <v>36</v>
      </c>
      <c r="AC928" s="2"/>
      <c r="AD928" s="2"/>
      <c r="AE928">
        <v>2218</v>
      </c>
      <c r="AF928" s="2" t="s">
        <v>35</v>
      </c>
      <c r="AG928" s="2" t="s">
        <v>36</v>
      </c>
      <c r="AH928" s="2">
        <v>4</v>
      </c>
      <c r="AI928" s="2"/>
      <c r="AJ928" s="2" t="s">
        <v>37</v>
      </c>
      <c r="AK928" s="2" t="s">
        <v>45</v>
      </c>
    </row>
    <row r="929" spans="1:37" x14ac:dyDescent="0.3">
      <c r="A929">
        <v>444</v>
      </c>
      <c r="B929" s="1">
        <v>42030</v>
      </c>
      <c r="C929">
        <v>16</v>
      </c>
      <c r="D929" t="str">
        <f>VLOOKUP(seguimiento[[#This Row],[idinstituciones]],instituciones[[idinstituciones]:[nombre]],2,)</f>
        <v>HOSPITAL de PEDIATRÍA "Juan P. Garrahan"</v>
      </c>
      <c r="E929" s="2" t="s">
        <v>33</v>
      </c>
      <c r="F929" s="2" t="s">
        <v>34</v>
      </c>
      <c r="G929" s="2" t="s">
        <v>35</v>
      </c>
      <c r="H929" s="2" t="s">
        <v>36</v>
      </c>
      <c r="I929" s="2" t="s">
        <v>45</v>
      </c>
      <c r="J929" s="2" t="s">
        <v>44</v>
      </c>
      <c r="K929" s="2"/>
      <c r="L929" s="2" t="s">
        <v>39</v>
      </c>
      <c r="M929" s="2"/>
      <c r="N929" s="2" t="s">
        <v>35</v>
      </c>
      <c r="O929" s="2" t="s">
        <v>36</v>
      </c>
      <c r="P929" s="2" t="s">
        <v>36</v>
      </c>
      <c r="Q929" s="2" t="s">
        <v>34</v>
      </c>
      <c r="R929" s="2" t="s">
        <v>40</v>
      </c>
      <c r="S929" s="2" t="s">
        <v>45</v>
      </c>
      <c r="T929" s="2" t="s">
        <v>41</v>
      </c>
      <c r="U929" s="2" t="s">
        <v>42</v>
      </c>
      <c r="V929" s="2" t="s">
        <v>42</v>
      </c>
      <c r="W929" s="2" t="s">
        <v>41</v>
      </c>
      <c r="X929" s="2" t="s">
        <v>43</v>
      </c>
      <c r="Y929" s="2" t="s">
        <v>79</v>
      </c>
      <c r="Z929" s="2" t="s">
        <v>281</v>
      </c>
      <c r="AA929" s="2" t="s">
        <v>35</v>
      </c>
      <c r="AB929" s="2" t="s">
        <v>36</v>
      </c>
      <c r="AC929" s="2"/>
      <c r="AD929" s="2"/>
      <c r="AE929">
        <v>2219</v>
      </c>
      <c r="AF929" s="2" t="s">
        <v>35</v>
      </c>
      <c r="AG929" s="2" t="s">
        <v>36</v>
      </c>
      <c r="AH929" s="2">
        <v>4</v>
      </c>
      <c r="AI929" s="2"/>
      <c r="AJ929" s="2" t="s">
        <v>45</v>
      </c>
      <c r="AK929" s="2" t="s">
        <v>45</v>
      </c>
    </row>
    <row r="930" spans="1:37" x14ac:dyDescent="0.3">
      <c r="A930">
        <v>445</v>
      </c>
      <c r="B930" s="1">
        <v>41235</v>
      </c>
      <c r="C930">
        <v>23</v>
      </c>
      <c r="D930" t="str">
        <f>VLOOKUP(seguimiento[[#This Row],[idinstituciones]],instituciones[[idinstituciones]:[nombre]],2,)</f>
        <v>Consultorio FQ - Dr. Macri</v>
      </c>
      <c r="E930" s="2" t="s">
        <v>33</v>
      </c>
      <c r="F930" s="2" t="s">
        <v>34</v>
      </c>
      <c r="G930" s="2" t="s">
        <v>59</v>
      </c>
      <c r="H930" s="2" t="s">
        <v>36</v>
      </c>
      <c r="I930" s="2" t="s">
        <v>37</v>
      </c>
      <c r="J930" s="2" t="s">
        <v>35</v>
      </c>
      <c r="K930" s="2" t="s">
        <v>63</v>
      </c>
      <c r="L930" s="2" t="s">
        <v>39</v>
      </c>
      <c r="M930" s="2" t="s">
        <v>70</v>
      </c>
      <c r="N930" s="2" t="s">
        <v>35</v>
      </c>
      <c r="O930" s="2" t="s">
        <v>36</v>
      </c>
      <c r="P930" s="2" t="s">
        <v>36</v>
      </c>
      <c r="Q930" s="2" t="s">
        <v>34</v>
      </c>
      <c r="R930" s="2" t="s">
        <v>40</v>
      </c>
      <c r="S930" s="2" t="s">
        <v>45</v>
      </c>
      <c r="T930" s="2" t="s">
        <v>49</v>
      </c>
      <c r="U930" s="2" t="s">
        <v>45</v>
      </c>
      <c r="V930" s="2" t="s">
        <v>45</v>
      </c>
      <c r="W930" s="2" t="s">
        <v>46</v>
      </c>
      <c r="X930" s="2" t="s">
        <v>43</v>
      </c>
      <c r="Y930" s="2" t="s">
        <v>36</v>
      </c>
      <c r="Z930" s="2" t="s">
        <v>281</v>
      </c>
      <c r="AA930" s="2" t="s">
        <v>35</v>
      </c>
      <c r="AB930" s="2" t="s">
        <v>36</v>
      </c>
      <c r="AC930" s="2"/>
      <c r="AD930" s="2"/>
      <c r="AE930">
        <v>581</v>
      </c>
      <c r="AF930" s="2" t="s">
        <v>36</v>
      </c>
      <c r="AG930" s="2" t="s">
        <v>36</v>
      </c>
      <c r="AH930" s="2"/>
      <c r="AI930" s="2"/>
      <c r="AJ930" s="2" t="s">
        <v>36</v>
      </c>
      <c r="AK930" s="2" t="s">
        <v>36</v>
      </c>
    </row>
    <row r="931" spans="1:37" x14ac:dyDescent="0.3">
      <c r="A931">
        <v>445</v>
      </c>
      <c r="B931" s="1">
        <v>41508</v>
      </c>
      <c r="C931">
        <v>23</v>
      </c>
      <c r="D931" t="str">
        <f>VLOOKUP(seguimiento[[#This Row],[idinstituciones]],instituciones[[idinstituciones]:[nombre]],2,)</f>
        <v>Consultorio FQ - Dr. Macri</v>
      </c>
      <c r="E931" s="2" t="s">
        <v>33</v>
      </c>
      <c r="F931" s="2" t="s">
        <v>36</v>
      </c>
      <c r="G931" s="2" t="s">
        <v>36</v>
      </c>
      <c r="H931" s="2" t="s">
        <v>36</v>
      </c>
      <c r="I931" s="2" t="s">
        <v>37</v>
      </c>
      <c r="J931" s="2" t="s">
        <v>35</v>
      </c>
      <c r="K931" s="2" t="s">
        <v>63</v>
      </c>
      <c r="L931" s="2" t="s">
        <v>44</v>
      </c>
      <c r="M931" s="2" t="s">
        <v>70</v>
      </c>
      <c r="N931" s="2" t="s">
        <v>35</v>
      </c>
      <c r="O931" s="2" t="s">
        <v>36</v>
      </c>
      <c r="P931" s="2" t="s">
        <v>36</v>
      </c>
      <c r="Q931" s="2" t="s">
        <v>34</v>
      </c>
      <c r="R931" s="2" t="s">
        <v>40</v>
      </c>
      <c r="S931" s="2" t="s">
        <v>45</v>
      </c>
      <c r="T931" s="2" t="s">
        <v>46</v>
      </c>
      <c r="U931" s="2" t="s">
        <v>45</v>
      </c>
      <c r="V931" s="2" t="s">
        <v>45</v>
      </c>
      <c r="W931" s="2" t="s">
        <v>49</v>
      </c>
      <c r="X931" s="2" t="s">
        <v>65</v>
      </c>
      <c r="Y931" s="2" t="s">
        <v>54</v>
      </c>
      <c r="Z931" s="2" t="s">
        <v>281</v>
      </c>
      <c r="AA931" s="2" t="s">
        <v>35</v>
      </c>
      <c r="AB931" s="2" t="s">
        <v>36</v>
      </c>
      <c r="AC931" s="2"/>
      <c r="AD931" s="2"/>
      <c r="AE931">
        <v>62</v>
      </c>
      <c r="AF931" s="2" t="s">
        <v>36</v>
      </c>
      <c r="AG931" s="2" t="s">
        <v>36</v>
      </c>
      <c r="AH931" s="2"/>
      <c r="AI931" s="2"/>
      <c r="AJ931" s="2" t="s">
        <v>36</v>
      </c>
      <c r="AK931" s="2" t="s">
        <v>36</v>
      </c>
    </row>
    <row r="932" spans="1:37" x14ac:dyDescent="0.3">
      <c r="A932">
        <v>445</v>
      </c>
      <c r="B932" s="1">
        <v>41508</v>
      </c>
      <c r="C932">
        <v>23</v>
      </c>
      <c r="D932" t="str">
        <f>VLOOKUP(seguimiento[[#This Row],[idinstituciones]],instituciones[[idinstituciones]:[nombre]],2,)</f>
        <v>Consultorio FQ - Dr. Macri</v>
      </c>
      <c r="E932" s="2" t="s">
        <v>33</v>
      </c>
      <c r="F932" s="2" t="s">
        <v>36</v>
      </c>
      <c r="G932" s="2" t="s">
        <v>36</v>
      </c>
      <c r="H932" s="2" t="s">
        <v>36</v>
      </c>
      <c r="I932" s="2" t="s">
        <v>37</v>
      </c>
      <c r="J932" s="2" t="s">
        <v>35</v>
      </c>
      <c r="K932" s="2" t="s">
        <v>63</v>
      </c>
      <c r="L932" s="2" t="s">
        <v>44</v>
      </c>
      <c r="M932" s="2" t="s">
        <v>70</v>
      </c>
      <c r="N932" s="2" t="s">
        <v>35</v>
      </c>
      <c r="O932" s="2" t="s">
        <v>36</v>
      </c>
      <c r="P932" s="2" t="s">
        <v>36</v>
      </c>
      <c r="Q932" s="2" t="s">
        <v>34</v>
      </c>
      <c r="R932" s="2" t="s">
        <v>40</v>
      </c>
      <c r="S932" s="2" t="s">
        <v>45</v>
      </c>
      <c r="T932" s="2" t="s">
        <v>46</v>
      </c>
      <c r="U932" s="2" t="s">
        <v>45</v>
      </c>
      <c r="V932" s="2" t="s">
        <v>45</v>
      </c>
      <c r="W932" s="2" t="s">
        <v>49</v>
      </c>
      <c r="X932" s="2" t="s">
        <v>65</v>
      </c>
      <c r="Y932" s="2" t="s">
        <v>54</v>
      </c>
      <c r="Z932" s="2" t="s">
        <v>281</v>
      </c>
      <c r="AA932" s="2" t="s">
        <v>35</v>
      </c>
      <c r="AB932" s="2" t="s">
        <v>36</v>
      </c>
      <c r="AC932" s="2"/>
      <c r="AD932" s="2"/>
      <c r="AE932">
        <v>1791</v>
      </c>
      <c r="AF932" s="2" t="s">
        <v>36</v>
      </c>
      <c r="AG932" s="2" t="s">
        <v>36</v>
      </c>
      <c r="AH932" s="2"/>
      <c r="AI932" s="2"/>
      <c r="AJ932" s="2" t="s">
        <v>36</v>
      </c>
      <c r="AK932" s="2" t="s">
        <v>36</v>
      </c>
    </row>
    <row r="933" spans="1:37" x14ac:dyDescent="0.3">
      <c r="A933">
        <v>446</v>
      </c>
      <c r="B933" s="1">
        <v>41228</v>
      </c>
      <c r="C933">
        <v>23</v>
      </c>
      <c r="D933" t="str">
        <f>VLOOKUP(seguimiento[[#This Row],[idinstituciones]],instituciones[[idinstituciones]:[nombre]],2,)</f>
        <v>Consultorio FQ - Dr. Macri</v>
      </c>
      <c r="E933" s="2" t="s">
        <v>64</v>
      </c>
      <c r="F933" s="2" t="s">
        <v>34</v>
      </c>
      <c r="G933" s="2" t="s">
        <v>51</v>
      </c>
      <c r="H933" s="2" t="s">
        <v>36</v>
      </c>
      <c r="I933" s="2" t="s">
        <v>37</v>
      </c>
      <c r="J933" s="2" t="s">
        <v>35</v>
      </c>
      <c r="K933" s="2" t="s">
        <v>63</v>
      </c>
      <c r="L933" s="2" t="s">
        <v>39</v>
      </c>
      <c r="M933" s="2" t="s">
        <v>53</v>
      </c>
      <c r="N933" s="2" t="s">
        <v>35</v>
      </c>
      <c r="O933" s="2" t="s">
        <v>36</v>
      </c>
      <c r="P933" s="2" t="s">
        <v>42</v>
      </c>
      <c r="Q933" s="2" t="s">
        <v>34</v>
      </c>
      <c r="R933" s="2" t="s">
        <v>40</v>
      </c>
      <c r="S933" s="2" t="s">
        <v>45</v>
      </c>
      <c r="T933" s="2" t="s">
        <v>41</v>
      </c>
      <c r="U933" s="2" t="s">
        <v>45</v>
      </c>
      <c r="V933" s="2" t="s">
        <v>45</v>
      </c>
      <c r="W933" s="2" t="s">
        <v>41</v>
      </c>
      <c r="X933" s="2" t="s">
        <v>36</v>
      </c>
      <c r="Y933" s="2" t="s">
        <v>54</v>
      </c>
      <c r="Z933" s="2" t="s">
        <v>281</v>
      </c>
      <c r="AA933" s="2" t="s">
        <v>35</v>
      </c>
      <c r="AB933" s="2" t="s">
        <v>36</v>
      </c>
      <c r="AC933" s="2"/>
      <c r="AD933" s="2"/>
      <c r="AE933">
        <v>461</v>
      </c>
      <c r="AF933" s="2" t="s">
        <v>36</v>
      </c>
      <c r="AG933" s="2" t="s">
        <v>36</v>
      </c>
      <c r="AH933" s="2"/>
      <c r="AI933" s="2"/>
      <c r="AJ933" s="2" t="s">
        <v>36</v>
      </c>
      <c r="AK933" s="2" t="s">
        <v>36</v>
      </c>
    </row>
    <row r="934" spans="1:37" x14ac:dyDescent="0.3">
      <c r="A934">
        <v>446</v>
      </c>
      <c r="B934" s="1">
        <v>41498</v>
      </c>
      <c r="C934">
        <v>23</v>
      </c>
      <c r="D934" t="str">
        <f>VLOOKUP(seguimiento[[#This Row],[idinstituciones]],instituciones[[idinstituciones]:[nombre]],2,)</f>
        <v>Consultorio FQ - Dr. Macri</v>
      </c>
      <c r="E934" s="2" t="s">
        <v>64</v>
      </c>
      <c r="F934" s="2" t="s">
        <v>34</v>
      </c>
      <c r="G934" s="2" t="s">
        <v>51</v>
      </c>
      <c r="H934" s="2" t="s">
        <v>36</v>
      </c>
      <c r="I934" s="2" t="s">
        <v>37</v>
      </c>
      <c r="J934" s="2" t="s">
        <v>35</v>
      </c>
      <c r="K934" s="2" t="s">
        <v>75</v>
      </c>
      <c r="L934" s="2" t="s">
        <v>39</v>
      </c>
      <c r="M934" s="2" t="s">
        <v>53</v>
      </c>
      <c r="N934" s="2"/>
      <c r="O934" s="2" t="s">
        <v>36</v>
      </c>
      <c r="P934" s="2" t="s">
        <v>36</v>
      </c>
      <c r="Q934" s="2" t="s">
        <v>34</v>
      </c>
      <c r="R934" s="2"/>
      <c r="S934" s="2" t="s">
        <v>45</v>
      </c>
      <c r="T934" s="2" t="s">
        <v>48</v>
      </c>
      <c r="U934" s="2" t="s">
        <v>45</v>
      </c>
      <c r="V934" s="2" t="s">
        <v>45</v>
      </c>
      <c r="W934" s="2" t="s">
        <v>49</v>
      </c>
      <c r="X934" s="2" t="s">
        <v>43</v>
      </c>
      <c r="Y934" s="2" t="s">
        <v>54</v>
      </c>
      <c r="Z934" s="2" t="s">
        <v>281</v>
      </c>
      <c r="AA934" s="2" t="s">
        <v>35</v>
      </c>
      <c r="AB934" s="2" t="s">
        <v>36</v>
      </c>
      <c r="AC934" s="2"/>
      <c r="AD934" s="2"/>
      <c r="AE934">
        <v>277</v>
      </c>
      <c r="AF934" s="2" t="s">
        <v>36</v>
      </c>
      <c r="AG934" s="2" t="s">
        <v>36</v>
      </c>
      <c r="AH934" s="2"/>
      <c r="AI934" s="2"/>
      <c r="AJ934" s="2" t="s">
        <v>36</v>
      </c>
      <c r="AK934" s="2" t="s">
        <v>36</v>
      </c>
    </row>
    <row r="935" spans="1:37" x14ac:dyDescent="0.3">
      <c r="A935">
        <v>447</v>
      </c>
      <c r="B935" s="1">
        <v>41149</v>
      </c>
      <c r="C935">
        <v>23</v>
      </c>
      <c r="D935" t="str">
        <f>VLOOKUP(seguimiento[[#This Row],[idinstituciones]],instituciones[[idinstituciones]:[nombre]],2,)</f>
        <v>Consultorio FQ - Dr. Macri</v>
      </c>
      <c r="E935" s="2" t="s">
        <v>35</v>
      </c>
      <c r="F935" s="2" t="s">
        <v>34</v>
      </c>
      <c r="G935" s="2" t="s">
        <v>36</v>
      </c>
      <c r="H935" s="2" t="s">
        <v>36</v>
      </c>
      <c r="I935" s="2" t="s">
        <v>45</v>
      </c>
      <c r="J935" s="2" t="s">
        <v>35</v>
      </c>
      <c r="K935" s="2" t="s">
        <v>38</v>
      </c>
      <c r="L935" s="2" t="s">
        <v>39</v>
      </c>
      <c r="M935" s="2"/>
      <c r="N935" s="2"/>
      <c r="O935" s="2" t="s">
        <v>36</v>
      </c>
      <c r="P935" s="2" t="s">
        <v>36</v>
      </c>
      <c r="Q935" s="2"/>
      <c r="R935" s="2"/>
      <c r="S935" s="2" t="s">
        <v>36</v>
      </c>
      <c r="T935" s="2" t="s">
        <v>46</v>
      </c>
      <c r="U935" s="2" t="s">
        <v>36</v>
      </c>
      <c r="V935" s="2" t="s">
        <v>36</v>
      </c>
      <c r="W935" s="2" t="s">
        <v>46</v>
      </c>
      <c r="X935" s="2" t="s">
        <v>43</v>
      </c>
      <c r="Y935" s="2" t="s">
        <v>79</v>
      </c>
      <c r="Z935" s="2" t="s">
        <v>281</v>
      </c>
      <c r="AA935" s="2" t="s">
        <v>35</v>
      </c>
      <c r="AB935" s="2" t="s">
        <v>36</v>
      </c>
      <c r="AC935" s="2"/>
      <c r="AD935" s="2"/>
      <c r="AE935">
        <v>1199</v>
      </c>
      <c r="AF935" s="2" t="s">
        <v>36</v>
      </c>
      <c r="AG935" s="2" t="s">
        <v>36</v>
      </c>
      <c r="AH935" s="2"/>
      <c r="AI935" s="2"/>
      <c r="AJ935" s="2" t="s">
        <v>36</v>
      </c>
      <c r="AK935" s="2" t="s">
        <v>36</v>
      </c>
    </row>
    <row r="936" spans="1:37" x14ac:dyDescent="0.3">
      <c r="A936">
        <v>447</v>
      </c>
      <c r="B936" s="1">
        <v>41489</v>
      </c>
      <c r="C936">
        <v>23</v>
      </c>
      <c r="D936" t="str">
        <f>VLOOKUP(seguimiento[[#This Row],[idinstituciones]],instituciones[[idinstituciones]:[nombre]],2,)</f>
        <v>Consultorio FQ - Dr. Macri</v>
      </c>
      <c r="E936" s="2" t="s">
        <v>33</v>
      </c>
      <c r="F936" s="2" t="s">
        <v>34</v>
      </c>
      <c r="G936" s="2" t="s">
        <v>35</v>
      </c>
      <c r="H936" s="2" t="s">
        <v>36</v>
      </c>
      <c r="I936" s="2" t="s">
        <v>36</v>
      </c>
      <c r="J936" s="2" t="s">
        <v>35</v>
      </c>
      <c r="K936" s="2" t="s">
        <v>88</v>
      </c>
      <c r="L936" s="2" t="s">
        <v>39</v>
      </c>
      <c r="M936" s="2"/>
      <c r="N936" s="2"/>
      <c r="O936" s="2" t="s">
        <v>36</v>
      </c>
      <c r="P936" s="2" t="s">
        <v>36</v>
      </c>
      <c r="Q936" s="2"/>
      <c r="R936" s="2"/>
      <c r="S936" s="2" t="s">
        <v>45</v>
      </c>
      <c r="T936" s="2" t="s">
        <v>46</v>
      </c>
      <c r="U936" s="2" t="s">
        <v>42</v>
      </c>
      <c r="V936" s="2" t="s">
        <v>36</v>
      </c>
      <c r="W936" s="2" t="s">
        <v>49</v>
      </c>
      <c r="X936" s="2" t="s">
        <v>43</v>
      </c>
      <c r="Y936" s="2" t="s">
        <v>36</v>
      </c>
      <c r="Z936" s="2" t="s">
        <v>281</v>
      </c>
      <c r="AA936" s="2" t="s">
        <v>35</v>
      </c>
      <c r="AB936" s="2" t="s">
        <v>36</v>
      </c>
      <c r="AC936" s="2"/>
      <c r="AD936" s="2"/>
      <c r="AE936">
        <v>229</v>
      </c>
      <c r="AF936" s="2" t="s">
        <v>36</v>
      </c>
      <c r="AG936" s="2" t="s">
        <v>36</v>
      </c>
      <c r="AH936" s="2"/>
      <c r="AI936" s="2"/>
      <c r="AJ936" s="2" t="s">
        <v>36</v>
      </c>
      <c r="AK936" s="2" t="s">
        <v>36</v>
      </c>
    </row>
    <row r="937" spans="1:37" x14ac:dyDescent="0.3">
      <c r="A937">
        <v>448</v>
      </c>
      <c r="B937" s="1">
        <v>41225</v>
      </c>
      <c r="C937">
        <v>23</v>
      </c>
      <c r="D937" t="str">
        <f>VLOOKUP(seguimiento[[#This Row],[idinstituciones]],instituciones[[idinstituciones]:[nombre]],2,)</f>
        <v>Consultorio FQ - Dr. Macri</v>
      </c>
      <c r="E937" s="2" t="s">
        <v>33</v>
      </c>
      <c r="F937" s="2" t="s">
        <v>34</v>
      </c>
      <c r="G937" s="2" t="s">
        <v>35</v>
      </c>
      <c r="H937" s="2" t="s">
        <v>36</v>
      </c>
      <c r="I937" s="2" t="s">
        <v>45</v>
      </c>
      <c r="J937" s="2" t="s">
        <v>36</v>
      </c>
      <c r="K937" s="2" t="s">
        <v>78</v>
      </c>
      <c r="L937" s="2" t="s">
        <v>39</v>
      </c>
      <c r="M937" s="2"/>
      <c r="N937" s="2" t="s">
        <v>35</v>
      </c>
      <c r="O937" s="2" t="s">
        <v>36</v>
      </c>
      <c r="P937" s="2" t="s">
        <v>36</v>
      </c>
      <c r="Q937" s="2"/>
      <c r="R937" s="2" t="s">
        <v>40</v>
      </c>
      <c r="S937" s="2" t="s">
        <v>45</v>
      </c>
      <c r="T937" s="2" t="s">
        <v>41</v>
      </c>
      <c r="U937" s="2" t="s">
        <v>49</v>
      </c>
      <c r="V937" s="2" t="s">
        <v>49</v>
      </c>
      <c r="W937" s="2" t="s">
        <v>48</v>
      </c>
      <c r="X937" s="2" t="s">
        <v>43</v>
      </c>
      <c r="Y937" s="2" t="s">
        <v>36</v>
      </c>
      <c r="Z937" s="2" t="s">
        <v>281</v>
      </c>
      <c r="AA937" s="2" t="s">
        <v>35</v>
      </c>
      <c r="AB937" s="2" t="s">
        <v>36</v>
      </c>
      <c r="AC937" s="2"/>
      <c r="AD937" s="2"/>
      <c r="AE937">
        <v>907</v>
      </c>
      <c r="AF937" s="2" t="s">
        <v>36</v>
      </c>
      <c r="AG937" s="2" t="s">
        <v>36</v>
      </c>
      <c r="AH937" s="2"/>
      <c r="AI937" s="2"/>
      <c r="AJ937" s="2" t="s">
        <v>36</v>
      </c>
      <c r="AK937" s="2" t="s">
        <v>36</v>
      </c>
    </row>
    <row r="938" spans="1:37" x14ac:dyDescent="0.3">
      <c r="A938">
        <v>448</v>
      </c>
      <c r="B938" s="1">
        <v>41485</v>
      </c>
      <c r="C938">
        <v>23</v>
      </c>
      <c r="D938" t="str">
        <f>VLOOKUP(seguimiento[[#This Row],[idinstituciones]],instituciones[[idinstituciones]:[nombre]],2,)</f>
        <v>Consultorio FQ - Dr. Macri</v>
      </c>
      <c r="E938" s="2" t="s">
        <v>64</v>
      </c>
      <c r="F938" s="2" t="s">
        <v>34</v>
      </c>
      <c r="G938" s="2" t="s">
        <v>55</v>
      </c>
      <c r="H938" s="2" t="s">
        <v>36</v>
      </c>
      <c r="I938" s="2" t="s">
        <v>37</v>
      </c>
      <c r="J938" s="2" t="s">
        <v>35</v>
      </c>
      <c r="K938" s="2" t="s">
        <v>38</v>
      </c>
      <c r="L938" s="2" t="s">
        <v>39</v>
      </c>
      <c r="M938" s="2"/>
      <c r="N938" s="2" t="s">
        <v>35</v>
      </c>
      <c r="O938" s="2" t="s">
        <v>36</v>
      </c>
      <c r="P938" s="2" t="s">
        <v>36</v>
      </c>
      <c r="Q938" s="2"/>
      <c r="R938" s="2"/>
      <c r="S938" s="2" t="s">
        <v>45</v>
      </c>
      <c r="T938" s="2" t="s">
        <v>41</v>
      </c>
      <c r="U938" s="2" t="s">
        <v>37</v>
      </c>
      <c r="V938" s="2" t="s">
        <v>46</v>
      </c>
      <c r="W938" s="2" t="s">
        <v>41</v>
      </c>
      <c r="X938" s="2" t="s">
        <v>43</v>
      </c>
      <c r="Y938" s="2" t="s">
        <v>54</v>
      </c>
      <c r="Z938" s="2" t="s">
        <v>281</v>
      </c>
      <c r="AA938" s="2" t="s">
        <v>35</v>
      </c>
      <c r="AB938" s="2" t="s">
        <v>36</v>
      </c>
      <c r="AC938" s="2"/>
      <c r="AD938" s="2"/>
      <c r="AE938">
        <v>506</v>
      </c>
      <c r="AF938" s="2" t="s">
        <v>36</v>
      </c>
      <c r="AG938" s="2" t="s">
        <v>36</v>
      </c>
      <c r="AH938" s="2"/>
      <c r="AI938" s="2"/>
      <c r="AJ938" s="2" t="s">
        <v>36</v>
      </c>
      <c r="AK938" s="2" t="s">
        <v>36</v>
      </c>
    </row>
    <row r="939" spans="1:37" x14ac:dyDescent="0.3">
      <c r="A939">
        <v>448</v>
      </c>
      <c r="B939" s="1">
        <v>41485</v>
      </c>
      <c r="C939">
        <v>23</v>
      </c>
      <c r="D939" t="str">
        <f>VLOOKUP(seguimiento[[#This Row],[idinstituciones]],instituciones[[idinstituciones]:[nombre]],2,)</f>
        <v>Consultorio FQ - Dr. Macri</v>
      </c>
      <c r="E939" s="2" t="s">
        <v>64</v>
      </c>
      <c r="F939" s="2" t="s">
        <v>34</v>
      </c>
      <c r="G939" s="2" t="s">
        <v>55</v>
      </c>
      <c r="H939" s="2" t="s">
        <v>36</v>
      </c>
      <c r="I939" s="2" t="s">
        <v>37</v>
      </c>
      <c r="J939" s="2" t="s">
        <v>35</v>
      </c>
      <c r="K939" s="2" t="s">
        <v>38</v>
      </c>
      <c r="L939" s="2" t="s">
        <v>39</v>
      </c>
      <c r="M939" s="2"/>
      <c r="N939" s="2" t="s">
        <v>35</v>
      </c>
      <c r="O939" s="2" t="s">
        <v>36</v>
      </c>
      <c r="P939" s="2" t="s">
        <v>36</v>
      </c>
      <c r="Q939" s="2"/>
      <c r="R939" s="2"/>
      <c r="S939" s="2" t="s">
        <v>45</v>
      </c>
      <c r="T939" s="2" t="s">
        <v>41</v>
      </c>
      <c r="U939" s="2" t="s">
        <v>37</v>
      </c>
      <c r="V939" s="2" t="s">
        <v>46</v>
      </c>
      <c r="W939" s="2" t="s">
        <v>41</v>
      </c>
      <c r="X939" s="2" t="s">
        <v>43</v>
      </c>
      <c r="Y939" s="2" t="s">
        <v>54</v>
      </c>
      <c r="Z939" s="2" t="s">
        <v>281</v>
      </c>
      <c r="AA939" s="2" t="s">
        <v>35</v>
      </c>
      <c r="AB939" s="2" t="s">
        <v>36</v>
      </c>
      <c r="AC939" s="2"/>
      <c r="AD939" s="2"/>
      <c r="AE939">
        <v>680</v>
      </c>
      <c r="AF939" s="2" t="s">
        <v>36</v>
      </c>
      <c r="AG939" s="2" t="s">
        <v>36</v>
      </c>
      <c r="AH939" s="2"/>
      <c r="AI939" s="2"/>
      <c r="AJ939" s="2" t="s">
        <v>36</v>
      </c>
      <c r="AK939" s="2" t="s">
        <v>36</v>
      </c>
    </row>
    <row r="940" spans="1:37" x14ac:dyDescent="0.3">
      <c r="A940">
        <v>449</v>
      </c>
      <c r="B940" s="1">
        <v>41086</v>
      </c>
      <c r="C940">
        <v>16</v>
      </c>
      <c r="D940" t="str">
        <f>VLOOKUP(seguimiento[[#This Row],[idinstituciones]],instituciones[[idinstituciones]:[nombre]],2,)</f>
        <v>HOSPITAL de PEDIATRÍA "Juan P. Garrahan"</v>
      </c>
      <c r="E940" s="2" t="s">
        <v>33</v>
      </c>
      <c r="F940" s="2" t="s">
        <v>58</v>
      </c>
      <c r="G940" s="2" t="s">
        <v>59</v>
      </c>
      <c r="H940" s="2" t="s">
        <v>36</v>
      </c>
      <c r="I940" s="2" t="s">
        <v>37</v>
      </c>
      <c r="J940" s="2" t="s">
        <v>44</v>
      </c>
      <c r="K940" s="2" t="s">
        <v>61</v>
      </c>
      <c r="L940" s="2" t="s">
        <v>39</v>
      </c>
      <c r="M940" s="2"/>
      <c r="N940" s="2" t="s">
        <v>35</v>
      </c>
      <c r="O940" s="2" t="s">
        <v>36</v>
      </c>
      <c r="P940" s="2" t="s">
        <v>36</v>
      </c>
      <c r="Q940" s="2" t="s">
        <v>34</v>
      </c>
      <c r="R940" s="2"/>
      <c r="S940" s="2" t="s">
        <v>45</v>
      </c>
      <c r="T940" s="2" t="s">
        <v>41</v>
      </c>
      <c r="U940" s="2" t="s">
        <v>37</v>
      </c>
      <c r="V940" s="2" t="s">
        <v>37</v>
      </c>
      <c r="W940" s="2" t="s">
        <v>48</v>
      </c>
      <c r="X940" s="2" t="s">
        <v>65</v>
      </c>
      <c r="Y940" s="2" t="s">
        <v>36</v>
      </c>
      <c r="Z940" s="2" t="s">
        <v>281</v>
      </c>
      <c r="AA940" s="2" t="s">
        <v>35</v>
      </c>
      <c r="AB940" s="2" t="s">
        <v>36</v>
      </c>
      <c r="AC940" s="2"/>
      <c r="AD940" s="2"/>
      <c r="AE940">
        <v>1322</v>
      </c>
      <c r="AF940" s="2" t="s">
        <v>36</v>
      </c>
      <c r="AG940" s="2" t="s">
        <v>36</v>
      </c>
      <c r="AH940" s="2"/>
      <c r="AI940" s="2"/>
      <c r="AJ940" s="2" t="s">
        <v>36</v>
      </c>
      <c r="AK940" s="2" t="s">
        <v>36</v>
      </c>
    </row>
    <row r="941" spans="1:37" x14ac:dyDescent="0.3">
      <c r="A941">
        <v>449</v>
      </c>
      <c r="B941" s="1">
        <v>41506</v>
      </c>
      <c r="C941">
        <v>16</v>
      </c>
      <c r="D941" t="str">
        <f>VLOOKUP(seguimiento[[#This Row],[idinstituciones]],instituciones[[idinstituciones]:[nombre]],2,)</f>
        <v>HOSPITAL de PEDIATRÍA "Juan P. Garrahan"</v>
      </c>
      <c r="E941" s="2" t="s">
        <v>33</v>
      </c>
      <c r="F941" s="2" t="s">
        <v>58</v>
      </c>
      <c r="G941" s="2" t="s">
        <v>51</v>
      </c>
      <c r="H941" s="2" t="s">
        <v>36</v>
      </c>
      <c r="I941" s="2" t="s">
        <v>37</v>
      </c>
      <c r="J941" s="2" t="s">
        <v>35</v>
      </c>
      <c r="K941" s="2"/>
      <c r="L941" s="2" t="s">
        <v>39</v>
      </c>
      <c r="M941" s="2"/>
      <c r="N941" s="2" t="s">
        <v>35</v>
      </c>
      <c r="O941" s="2" t="s">
        <v>36</v>
      </c>
      <c r="P941" s="2" t="s">
        <v>36</v>
      </c>
      <c r="Q941" s="2" t="s">
        <v>34</v>
      </c>
      <c r="R941" s="2" t="s">
        <v>40</v>
      </c>
      <c r="S941" s="2" t="s">
        <v>45</v>
      </c>
      <c r="T941" s="2" t="s">
        <v>60</v>
      </c>
      <c r="U941" s="2" t="s">
        <v>45</v>
      </c>
      <c r="V941" s="2" t="s">
        <v>45</v>
      </c>
      <c r="W941" s="2" t="s">
        <v>41</v>
      </c>
      <c r="X941" s="2" t="s">
        <v>43</v>
      </c>
      <c r="Y941" s="2" t="s">
        <v>47</v>
      </c>
      <c r="Z941" s="2" t="s">
        <v>281</v>
      </c>
      <c r="AA941" s="2" t="s">
        <v>35</v>
      </c>
      <c r="AB941" s="2" t="s">
        <v>36</v>
      </c>
      <c r="AC941" s="2"/>
      <c r="AD941" s="2"/>
      <c r="AE941">
        <v>1965</v>
      </c>
      <c r="AF941" s="2" t="s">
        <v>35</v>
      </c>
      <c r="AG941" s="2" t="s">
        <v>36</v>
      </c>
      <c r="AH941" s="2">
        <v>1</v>
      </c>
      <c r="AI941" s="2" t="str">
        <f>VLOOKUP(seguimiento[[#This Row],[vitamiad]],vitaminad[[id]:[valor]],2,)</f>
        <v>No realizado</v>
      </c>
      <c r="AJ941" s="2" t="s">
        <v>45</v>
      </c>
      <c r="AK941" s="2" t="s">
        <v>45</v>
      </c>
    </row>
    <row r="942" spans="1:37" x14ac:dyDescent="0.3">
      <c r="A942">
        <v>449</v>
      </c>
      <c r="B942" s="1">
        <v>41852</v>
      </c>
      <c r="C942">
        <v>16</v>
      </c>
      <c r="D942" t="str">
        <f>VLOOKUP(seguimiento[[#This Row],[idinstituciones]],instituciones[[idinstituciones]:[nombre]],2,)</f>
        <v>HOSPITAL de PEDIATRÍA "Juan P. Garrahan"</v>
      </c>
      <c r="E942" s="2" t="s">
        <v>33</v>
      </c>
      <c r="F942" s="2" t="s">
        <v>58</v>
      </c>
      <c r="G942" s="2" t="s">
        <v>51</v>
      </c>
      <c r="H942" s="2" t="s">
        <v>36</v>
      </c>
      <c r="I942" s="2" t="s">
        <v>37</v>
      </c>
      <c r="J942" s="2" t="s">
        <v>35</v>
      </c>
      <c r="K942" s="2"/>
      <c r="L942" s="2" t="s">
        <v>39</v>
      </c>
      <c r="M942" s="2"/>
      <c r="N942" s="2" t="s">
        <v>35</v>
      </c>
      <c r="O942" s="2" t="s">
        <v>36</v>
      </c>
      <c r="P942" s="2" t="s">
        <v>36</v>
      </c>
      <c r="Q942" s="2" t="s">
        <v>34</v>
      </c>
      <c r="R942" s="2" t="s">
        <v>40</v>
      </c>
      <c r="S942" s="2" t="s">
        <v>45</v>
      </c>
      <c r="T942" s="2" t="s">
        <v>73</v>
      </c>
      <c r="U942" s="2" t="s">
        <v>42</v>
      </c>
      <c r="V942" s="2" t="s">
        <v>42</v>
      </c>
      <c r="W942" s="2" t="s">
        <v>41</v>
      </c>
      <c r="X942" s="2" t="s">
        <v>43</v>
      </c>
      <c r="Y942" s="2" t="s">
        <v>47</v>
      </c>
      <c r="Z942" s="2" t="s">
        <v>281</v>
      </c>
      <c r="AA942" s="2" t="s">
        <v>35</v>
      </c>
      <c r="AB942" s="2" t="s">
        <v>36</v>
      </c>
      <c r="AC942" s="2"/>
      <c r="AD942" s="2"/>
      <c r="AE942">
        <v>1966</v>
      </c>
      <c r="AF942" s="2" t="s">
        <v>35</v>
      </c>
      <c r="AG942" s="2" t="s">
        <v>36</v>
      </c>
      <c r="AH942" s="2">
        <v>1</v>
      </c>
      <c r="AI942" s="2" t="str">
        <f>VLOOKUP(seguimiento[[#This Row],[vitamiad]],vitaminad[[id]:[valor]],2,)</f>
        <v>No realizado</v>
      </c>
      <c r="AJ942" s="2" t="s">
        <v>37</v>
      </c>
      <c r="AK942" s="2" t="s">
        <v>45</v>
      </c>
    </row>
    <row r="943" spans="1:37" x14ac:dyDescent="0.3">
      <c r="A943">
        <v>449</v>
      </c>
      <c r="B943" s="1">
        <v>42209</v>
      </c>
      <c r="C943">
        <v>16</v>
      </c>
      <c r="D943" t="str">
        <f>VLOOKUP(seguimiento[[#This Row],[idinstituciones]],instituciones[[idinstituciones]:[nombre]],2,)</f>
        <v>HOSPITAL de PEDIATRÍA "Juan P. Garrahan"</v>
      </c>
      <c r="E943" s="2" t="s">
        <v>33</v>
      </c>
      <c r="F943" s="2" t="s">
        <v>58</v>
      </c>
      <c r="G943" s="2" t="s">
        <v>59</v>
      </c>
      <c r="H943" s="2" t="s">
        <v>36</v>
      </c>
      <c r="I943" s="2" t="s">
        <v>37</v>
      </c>
      <c r="J943" s="2" t="s">
        <v>36</v>
      </c>
      <c r="K943" s="2"/>
      <c r="L943" s="2" t="s">
        <v>39</v>
      </c>
      <c r="M943" s="2"/>
      <c r="N943" s="2" t="s">
        <v>35</v>
      </c>
      <c r="O943" s="2" t="s">
        <v>36</v>
      </c>
      <c r="P943" s="2" t="s">
        <v>36</v>
      </c>
      <c r="Q943" s="2" t="s">
        <v>34</v>
      </c>
      <c r="R943" s="2" t="s">
        <v>40</v>
      </c>
      <c r="S943" s="2" t="s">
        <v>45</v>
      </c>
      <c r="T943" s="2" t="s">
        <v>41</v>
      </c>
      <c r="U943" s="2" t="s">
        <v>42</v>
      </c>
      <c r="V943" s="2" t="s">
        <v>42</v>
      </c>
      <c r="W943" s="2" t="s">
        <v>41</v>
      </c>
      <c r="X943" s="2" t="s">
        <v>43</v>
      </c>
      <c r="Y943" s="2" t="s">
        <v>47</v>
      </c>
      <c r="Z943" s="2" t="s">
        <v>281</v>
      </c>
      <c r="AA943" s="2" t="s">
        <v>35</v>
      </c>
      <c r="AB943" s="2" t="s">
        <v>36</v>
      </c>
      <c r="AC943" s="2"/>
      <c r="AD943" s="2"/>
      <c r="AE943">
        <v>1967</v>
      </c>
      <c r="AF943" s="2" t="s">
        <v>71</v>
      </c>
      <c r="AG943" s="2" t="s">
        <v>36</v>
      </c>
      <c r="AH943" s="2">
        <v>2</v>
      </c>
      <c r="AI943" s="2" t="str">
        <f>VLOOKUP(seguimiento[[#This Row],[vitamiad]],vitaminad[[id]:[valor]],2,)</f>
        <v>Normal</v>
      </c>
      <c r="AJ943" s="2" t="s">
        <v>37</v>
      </c>
      <c r="AK943" s="2" t="s">
        <v>45</v>
      </c>
    </row>
    <row r="944" spans="1:37" x14ac:dyDescent="0.3">
      <c r="A944">
        <v>449</v>
      </c>
      <c r="B944" s="1">
        <v>42464</v>
      </c>
      <c r="C944">
        <v>16</v>
      </c>
      <c r="D944" t="str">
        <f>VLOOKUP(seguimiento[[#This Row],[idinstituciones]],instituciones[[idinstituciones]:[nombre]],2,)</f>
        <v>HOSPITAL de PEDIATRÍA "Juan P. Garrahan"</v>
      </c>
      <c r="E944" s="2" t="s">
        <v>33</v>
      </c>
      <c r="F944" s="2" t="s">
        <v>58</v>
      </c>
      <c r="G944" s="2" t="s">
        <v>59</v>
      </c>
      <c r="H944" s="2" t="s">
        <v>36</v>
      </c>
      <c r="I944" s="2" t="s">
        <v>37</v>
      </c>
      <c r="J944" s="2" t="s">
        <v>35</v>
      </c>
      <c r="K944" s="2"/>
      <c r="L944" s="2" t="s">
        <v>39</v>
      </c>
      <c r="M944" s="2"/>
      <c r="N944" s="2" t="s">
        <v>35</v>
      </c>
      <c r="O944" s="2" t="s">
        <v>36</v>
      </c>
      <c r="P944" s="2" t="s">
        <v>36</v>
      </c>
      <c r="Q944" s="2" t="s">
        <v>34</v>
      </c>
      <c r="R944" s="2" t="s">
        <v>40</v>
      </c>
      <c r="S944" s="2" t="s">
        <v>45</v>
      </c>
      <c r="T944" s="2" t="s">
        <v>37</v>
      </c>
      <c r="U944" s="2" t="s">
        <v>42</v>
      </c>
      <c r="V944" s="2" t="s">
        <v>42</v>
      </c>
      <c r="W944" s="2" t="s">
        <v>37</v>
      </c>
      <c r="X944" s="2" t="s">
        <v>43</v>
      </c>
      <c r="Y944" s="2" t="s">
        <v>47</v>
      </c>
      <c r="Z944" s="2" t="s">
        <v>281</v>
      </c>
      <c r="AA944" s="2" t="s">
        <v>35</v>
      </c>
      <c r="AB944" s="2" t="s">
        <v>36</v>
      </c>
      <c r="AC944" s="2"/>
      <c r="AD944" s="2"/>
      <c r="AE944">
        <v>1968</v>
      </c>
      <c r="AF944" s="2" t="s">
        <v>71</v>
      </c>
      <c r="AG944" s="2" t="s">
        <v>36</v>
      </c>
      <c r="AH944" s="2">
        <v>2</v>
      </c>
      <c r="AI944" s="2" t="str">
        <f>VLOOKUP(seguimiento[[#This Row],[vitamiad]],vitaminad[[id]:[valor]],2,)</f>
        <v>Normal</v>
      </c>
      <c r="AJ944" s="2" t="s">
        <v>37</v>
      </c>
      <c r="AK944" s="2" t="s">
        <v>45</v>
      </c>
    </row>
    <row r="945" spans="1:37" x14ac:dyDescent="0.3">
      <c r="A945">
        <v>450</v>
      </c>
      <c r="B945" s="1">
        <v>40815</v>
      </c>
      <c r="C945">
        <v>12</v>
      </c>
      <c r="D945" t="str">
        <f>VLOOKUP(seguimiento[[#This Row],[idinstituciones]],instituciones[[idinstituciones]:[nombre]],2,)</f>
        <v>Hospital de Niños Dr Orlando Alassia</v>
      </c>
      <c r="E945" s="2" t="s">
        <v>33</v>
      </c>
      <c r="F945" s="2" t="s">
        <v>34</v>
      </c>
      <c r="G945" s="2" t="s">
        <v>35</v>
      </c>
      <c r="H945" s="2" t="s">
        <v>36</v>
      </c>
      <c r="I945" s="2" t="s">
        <v>45</v>
      </c>
      <c r="J945" s="2" t="s">
        <v>35</v>
      </c>
      <c r="K945" s="2"/>
      <c r="L945" s="2" t="s">
        <v>39</v>
      </c>
      <c r="M945" s="2"/>
      <c r="N945" s="2" t="s">
        <v>35</v>
      </c>
      <c r="O945" s="2" t="s">
        <v>36</v>
      </c>
      <c r="P945" s="2" t="s">
        <v>36</v>
      </c>
      <c r="Q945" s="2"/>
      <c r="R945" s="2"/>
      <c r="S945" s="2" t="s">
        <v>45</v>
      </c>
      <c r="T945" s="2" t="s">
        <v>41</v>
      </c>
      <c r="U945" s="2" t="s">
        <v>42</v>
      </c>
      <c r="V945" s="2" t="s">
        <v>36</v>
      </c>
      <c r="W945" s="2" t="s">
        <v>36</v>
      </c>
      <c r="X945" s="2" t="s">
        <v>65</v>
      </c>
      <c r="Y945" s="2" t="s">
        <v>44</v>
      </c>
      <c r="Z945" s="2" t="s">
        <v>35</v>
      </c>
      <c r="AA945" s="2" t="s">
        <v>35</v>
      </c>
      <c r="AB945" s="2" t="s">
        <v>36</v>
      </c>
      <c r="AC945" s="2"/>
      <c r="AD945" s="2"/>
      <c r="AE945">
        <v>1217</v>
      </c>
      <c r="AF945" s="2" t="s">
        <v>36</v>
      </c>
      <c r="AG945" s="2" t="s">
        <v>36</v>
      </c>
      <c r="AH945" s="2"/>
      <c r="AI945" s="2"/>
      <c r="AJ945" s="2" t="s">
        <v>36</v>
      </c>
      <c r="AK945" s="2" t="s">
        <v>36</v>
      </c>
    </row>
    <row r="946" spans="1:37" x14ac:dyDescent="0.3">
      <c r="A946">
        <v>450</v>
      </c>
      <c r="B946" s="1">
        <v>41158</v>
      </c>
      <c r="C946">
        <v>12</v>
      </c>
      <c r="D946" t="str">
        <f>VLOOKUP(seguimiento[[#This Row],[idinstituciones]],instituciones[[idinstituciones]:[nombre]],2,)</f>
        <v>Hospital de Niños Dr Orlando Alassia</v>
      </c>
      <c r="E946" s="2" t="s">
        <v>33</v>
      </c>
      <c r="F946" s="2" t="s">
        <v>34</v>
      </c>
      <c r="G946" s="2" t="s">
        <v>59</v>
      </c>
      <c r="H946" s="2" t="s">
        <v>36</v>
      </c>
      <c r="I946" s="2" t="s">
        <v>37</v>
      </c>
      <c r="J946" s="2" t="s">
        <v>35</v>
      </c>
      <c r="K946" s="2"/>
      <c r="L946" s="2" t="s">
        <v>39</v>
      </c>
      <c r="M946" s="2"/>
      <c r="N946" s="2" t="s">
        <v>35</v>
      </c>
      <c r="O946" s="2" t="s">
        <v>36</v>
      </c>
      <c r="P946" s="2" t="s">
        <v>36</v>
      </c>
      <c r="Q946" s="2"/>
      <c r="R946" s="2"/>
      <c r="S946" s="2" t="s">
        <v>36</v>
      </c>
      <c r="T946" s="2" t="s">
        <v>41</v>
      </c>
      <c r="U946" s="2" t="s">
        <v>45</v>
      </c>
      <c r="V946" s="2" t="s">
        <v>45</v>
      </c>
      <c r="W946" s="2" t="s">
        <v>36</v>
      </c>
      <c r="X946" s="2" t="s">
        <v>43</v>
      </c>
      <c r="Y946" s="2" t="s">
        <v>47</v>
      </c>
      <c r="Z946" s="2" t="s">
        <v>281</v>
      </c>
      <c r="AA946" s="2" t="s">
        <v>35</v>
      </c>
      <c r="AB946" s="2" t="s">
        <v>36</v>
      </c>
      <c r="AC946" s="2"/>
      <c r="AD946" s="2"/>
      <c r="AE946">
        <v>1246</v>
      </c>
      <c r="AF946" s="2" t="s">
        <v>36</v>
      </c>
      <c r="AG946" s="2" t="s">
        <v>36</v>
      </c>
      <c r="AH946" s="2"/>
      <c r="AI946" s="2"/>
      <c r="AJ946" s="2" t="s">
        <v>36</v>
      </c>
      <c r="AK946" s="2" t="s">
        <v>36</v>
      </c>
    </row>
    <row r="947" spans="1:37" x14ac:dyDescent="0.3">
      <c r="A947">
        <v>450</v>
      </c>
      <c r="B947" s="1">
        <v>41375</v>
      </c>
      <c r="C947">
        <v>12</v>
      </c>
      <c r="D947" t="str">
        <f>VLOOKUP(seguimiento[[#This Row],[idinstituciones]],instituciones[[idinstituciones]:[nombre]],2,)</f>
        <v>Hospital de Niños Dr Orlando Alassia</v>
      </c>
      <c r="E947" s="2" t="s">
        <v>64</v>
      </c>
      <c r="F947" s="2" t="s">
        <v>34</v>
      </c>
      <c r="G947" s="2" t="s">
        <v>35</v>
      </c>
      <c r="H947" s="2" t="s">
        <v>36</v>
      </c>
      <c r="I947" s="2" t="s">
        <v>36</v>
      </c>
      <c r="J947" s="2" t="s">
        <v>36</v>
      </c>
      <c r="K947" s="2"/>
      <c r="L947" s="2" t="s">
        <v>36</v>
      </c>
      <c r="M947" s="2"/>
      <c r="N947" s="2"/>
      <c r="O947" s="2" t="s">
        <v>36</v>
      </c>
      <c r="P947" s="2" t="s">
        <v>36</v>
      </c>
      <c r="Q947" s="2"/>
      <c r="R947" s="2"/>
      <c r="S947" s="2" t="s">
        <v>36</v>
      </c>
      <c r="T947" s="2" t="s">
        <v>36</v>
      </c>
      <c r="U947" s="2" t="s">
        <v>36</v>
      </c>
      <c r="V947" s="2" t="s">
        <v>42</v>
      </c>
      <c r="W947" s="2" t="s">
        <v>36</v>
      </c>
      <c r="X947" s="2" t="s">
        <v>36</v>
      </c>
      <c r="Y947" s="2" t="s">
        <v>47</v>
      </c>
      <c r="Z947" s="2"/>
      <c r="AA947" s="2" t="s">
        <v>35</v>
      </c>
      <c r="AB947" s="2" t="s">
        <v>36</v>
      </c>
      <c r="AC947" s="2"/>
      <c r="AD947" s="2"/>
      <c r="AE947">
        <v>1516</v>
      </c>
      <c r="AF947" s="2" t="s">
        <v>36</v>
      </c>
      <c r="AG947" s="2" t="s">
        <v>36</v>
      </c>
      <c r="AH947" s="2"/>
      <c r="AI947" s="2"/>
      <c r="AJ947" s="2" t="s">
        <v>36</v>
      </c>
      <c r="AK947" s="2" t="s">
        <v>36</v>
      </c>
    </row>
    <row r="948" spans="1:37" x14ac:dyDescent="0.3">
      <c r="A948">
        <v>450</v>
      </c>
      <c r="B948" s="1">
        <v>41459</v>
      </c>
      <c r="C948">
        <v>12</v>
      </c>
      <c r="D948" t="str">
        <f>VLOOKUP(seguimiento[[#This Row],[idinstituciones]],instituciones[[idinstituciones]:[nombre]],2,)</f>
        <v>Hospital de Niños Dr Orlando Alassia</v>
      </c>
      <c r="E948" s="2" t="s">
        <v>33</v>
      </c>
      <c r="F948" s="2" t="s">
        <v>34</v>
      </c>
      <c r="G948" s="2" t="s">
        <v>55</v>
      </c>
      <c r="H948" s="2" t="s">
        <v>36</v>
      </c>
      <c r="I948" s="2" t="s">
        <v>36</v>
      </c>
      <c r="J948" s="2" t="s">
        <v>36</v>
      </c>
      <c r="K948" s="2"/>
      <c r="L948" s="2" t="s">
        <v>36</v>
      </c>
      <c r="M948" s="2"/>
      <c r="N948" s="2"/>
      <c r="O948" s="2" t="s">
        <v>36</v>
      </c>
      <c r="P948" s="2" t="s">
        <v>36</v>
      </c>
      <c r="Q948" s="2"/>
      <c r="R948" s="2"/>
      <c r="S948" s="2" t="s">
        <v>36</v>
      </c>
      <c r="T948" s="2" t="s">
        <v>36</v>
      </c>
      <c r="U948" s="2" t="s">
        <v>36</v>
      </c>
      <c r="V948" s="2" t="s">
        <v>36</v>
      </c>
      <c r="W948" s="2" t="s">
        <v>36</v>
      </c>
      <c r="X948" s="2" t="s">
        <v>43</v>
      </c>
      <c r="Y948" s="2" t="s">
        <v>47</v>
      </c>
      <c r="Z948" s="2"/>
      <c r="AA948" s="2" t="s">
        <v>35</v>
      </c>
      <c r="AB948" s="2" t="s">
        <v>36</v>
      </c>
      <c r="AC948" s="2"/>
      <c r="AD948" s="2"/>
      <c r="AE948">
        <v>1375</v>
      </c>
      <c r="AF948" s="2" t="s">
        <v>36</v>
      </c>
      <c r="AG948" s="2" t="s">
        <v>36</v>
      </c>
      <c r="AH948" s="2"/>
      <c r="AI948" s="2"/>
      <c r="AJ948" s="2" t="s">
        <v>36</v>
      </c>
      <c r="AK948" s="2" t="s">
        <v>36</v>
      </c>
    </row>
    <row r="949" spans="1:37" x14ac:dyDescent="0.3">
      <c r="A949">
        <v>450</v>
      </c>
      <c r="B949" s="1">
        <v>42224</v>
      </c>
      <c r="C949">
        <v>12</v>
      </c>
      <c r="D949" t="str">
        <f>VLOOKUP(seguimiento[[#This Row],[idinstituciones]],instituciones[[idinstituciones]:[nombre]],2,)</f>
        <v>Hospital de Niños Dr Orlando Alassia</v>
      </c>
      <c r="E949" s="2" t="s">
        <v>36</v>
      </c>
      <c r="F949" s="2" t="s">
        <v>36</v>
      </c>
      <c r="G949" s="2" t="s">
        <v>36</v>
      </c>
      <c r="H949" s="2" t="s">
        <v>36</v>
      </c>
      <c r="I949" s="2" t="s">
        <v>36</v>
      </c>
      <c r="J949" s="2" t="s">
        <v>36</v>
      </c>
      <c r="K949" s="2"/>
      <c r="L949" s="2" t="s">
        <v>36</v>
      </c>
      <c r="M949" s="2"/>
      <c r="N949" s="2"/>
      <c r="O949" s="2" t="s">
        <v>36</v>
      </c>
      <c r="P949" s="2" t="s">
        <v>36</v>
      </c>
      <c r="Q949" s="2"/>
      <c r="R949" s="2"/>
      <c r="S949" s="2" t="s">
        <v>36</v>
      </c>
      <c r="T949" s="2" t="s">
        <v>36</v>
      </c>
      <c r="U949" s="2" t="s">
        <v>36</v>
      </c>
      <c r="V949" s="2" t="s">
        <v>36</v>
      </c>
      <c r="W949" s="2" t="s">
        <v>36</v>
      </c>
      <c r="X949" s="2" t="s">
        <v>36</v>
      </c>
      <c r="Y949" s="2" t="s">
        <v>36</v>
      </c>
      <c r="Z949" s="2"/>
      <c r="AA949" s="2" t="s">
        <v>71</v>
      </c>
      <c r="AB949" s="2" t="s">
        <v>157</v>
      </c>
      <c r="AC949" s="2">
        <v>1</v>
      </c>
      <c r="AD949" s="2" t="str">
        <f>VLOOKUP(seguimiento[[#This Row],[causafallecimiento]],causafallecimiento[[id]:[valor]],2,)</f>
        <v>Respiratorios</v>
      </c>
      <c r="AE949">
        <v>1844</v>
      </c>
      <c r="AF949" s="2" t="s">
        <v>36</v>
      </c>
      <c r="AG949" s="2" t="s">
        <v>36</v>
      </c>
      <c r="AH949" s="2"/>
      <c r="AI949" s="2"/>
      <c r="AJ949" s="2" t="s">
        <v>36</v>
      </c>
      <c r="AK949" s="2" t="s">
        <v>36</v>
      </c>
    </row>
    <row r="950" spans="1:37" x14ac:dyDescent="0.3">
      <c r="A950">
        <v>451</v>
      </c>
      <c r="B950" s="1">
        <v>41151</v>
      </c>
      <c r="C950">
        <v>28</v>
      </c>
      <c r="D950" t="str">
        <f>VLOOKUP(seguimiento[[#This Row],[idinstituciones]],instituciones[[idinstituciones]:[nombre]],2,)</f>
        <v>Hospital Victor J Vilela</v>
      </c>
      <c r="E950" s="2" t="s">
        <v>33</v>
      </c>
      <c r="F950" s="2" t="s">
        <v>36</v>
      </c>
      <c r="G950" s="2" t="s">
        <v>36</v>
      </c>
      <c r="H950" s="2" t="s">
        <v>36</v>
      </c>
      <c r="I950" s="2" t="s">
        <v>37</v>
      </c>
      <c r="J950" s="2" t="s">
        <v>35</v>
      </c>
      <c r="K950" s="2" t="s">
        <v>63</v>
      </c>
      <c r="L950" s="2" t="s">
        <v>39</v>
      </c>
      <c r="M950" s="2" t="s">
        <v>53</v>
      </c>
      <c r="N950" s="2" t="s">
        <v>35</v>
      </c>
      <c r="O950" s="2" t="s">
        <v>36</v>
      </c>
      <c r="P950" s="2" t="s">
        <v>36</v>
      </c>
      <c r="Q950" s="2"/>
      <c r="R950" s="2"/>
      <c r="S950" s="2" t="s">
        <v>36</v>
      </c>
      <c r="T950" s="2" t="s">
        <v>46</v>
      </c>
      <c r="U950" s="2" t="s">
        <v>42</v>
      </c>
      <c r="V950" s="2" t="s">
        <v>36</v>
      </c>
      <c r="W950" s="2" t="s">
        <v>36</v>
      </c>
      <c r="X950" s="2" t="s">
        <v>36</v>
      </c>
      <c r="Y950" s="2" t="s">
        <v>36</v>
      </c>
      <c r="Z950" s="2" t="s">
        <v>281</v>
      </c>
      <c r="AA950" s="2" t="s">
        <v>35</v>
      </c>
      <c r="AB950" s="2" t="s">
        <v>36</v>
      </c>
      <c r="AC950" s="2"/>
      <c r="AD950" s="2"/>
      <c r="AE950">
        <v>1801</v>
      </c>
      <c r="AF950" s="2" t="s">
        <v>36</v>
      </c>
      <c r="AG950" s="2" t="s">
        <v>36</v>
      </c>
      <c r="AH950" s="2"/>
      <c r="AI950" s="2"/>
      <c r="AJ950" s="2" t="s">
        <v>36</v>
      </c>
      <c r="AK950" s="2" t="s">
        <v>36</v>
      </c>
    </row>
    <row r="951" spans="1:37" x14ac:dyDescent="0.3">
      <c r="A951">
        <v>451</v>
      </c>
      <c r="B951" s="1">
        <v>41382</v>
      </c>
      <c r="C951">
        <v>28</v>
      </c>
      <c r="D951" t="str">
        <f>VLOOKUP(seguimiento[[#This Row],[idinstituciones]],instituciones[[idinstituciones]:[nombre]],2,)</f>
        <v>Hospital Victor J Vilela</v>
      </c>
      <c r="E951" s="2" t="s">
        <v>33</v>
      </c>
      <c r="F951" s="2" t="s">
        <v>34</v>
      </c>
      <c r="G951" s="2" t="s">
        <v>51</v>
      </c>
      <c r="H951" s="2" t="s">
        <v>36</v>
      </c>
      <c r="I951" s="2" t="s">
        <v>37</v>
      </c>
      <c r="J951" s="2" t="s">
        <v>35</v>
      </c>
      <c r="K951" s="2" t="s">
        <v>63</v>
      </c>
      <c r="L951" s="2" t="s">
        <v>39</v>
      </c>
      <c r="M951" s="2" t="s">
        <v>70</v>
      </c>
      <c r="N951" s="2" t="s">
        <v>35</v>
      </c>
      <c r="O951" s="2" t="s">
        <v>36</v>
      </c>
      <c r="P951" s="2" t="s">
        <v>36</v>
      </c>
      <c r="Q951" s="2" t="s">
        <v>34</v>
      </c>
      <c r="R951" s="2" t="s">
        <v>89</v>
      </c>
      <c r="S951" s="2" t="s">
        <v>45</v>
      </c>
      <c r="T951" s="2" t="s">
        <v>46</v>
      </c>
      <c r="U951" s="2" t="s">
        <v>42</v>
      </c>
      <c r="V951" s="2" t="s">
        <v>42</v>
      </c>
      <c r="W951" s="2" t="s">
        <v>46</v>
      </c>
      <c r="X951" s="2" t="s">
        <v>43</v>
      </c>
      <c r="Y951" s="2" t="s">
        <v>47</v>
      </c>
      <c r="Z951" s="2" t="s">
        <v>281</v>
      </c>
      <c r="AA951" s="2" t="s">
        <v>35</v>
      </c>
      <c r="AB951" s="2" t="s">
        <v>36</v>
      </c>
      <c r="AC951" s="2"/>
      <c r="AD951" s="2"/>
      <c r="AE951">
        <v>859</v>
      </c>
      <c r="AF951" s="2" t="s">
        <v>36</v>
      </c>
      <c r="AG951" s="2" t="s">
        <v>36</v>
      </c>
      <c r="AH951" s="2"/>
      <c r="AI951" s="2"/>
      <c r="AJ951" s="2" t="s">
        <v>36</v>
      </c>
      <c r="AK951" s="2" t="s">
        <v>36</v>
      </c>
    </row>
    <row r="952" spans="1:37" x14ac:dyDescent="0.3">
      <c r="A952">
        <v>451</v>
      </c>
      <c r="B952" s="1">
        <v>41382</v>
      </c>
      <c r="C952">
        <v>28</v>
      </c>
      <c r="D952" t="str">
        <f>VLOOKUP(seguimiento[[#This Row],[idinstituciones]],instituciones[[idinstituciones]:[nombre]],2,)</f>
        <v>Hospital Victor J Vilela</v>
      </c>
      <c r="E952" s="2" t="s">
        <v>33</v>
      </c>
      <c r="F952" s="2" t="s">
        <v>34</v>
      </c>
      <c r="G952" s="2" t="s">
        <v>51</v>
      </c>
      <c r="H952" s="2" t="s">
        <v>36</v>
      </c>
      <c r="I952" s="2" t="s">
        <v>37</v>
      </c>
      <c r="J952" s="2" t="s">
        <v>35</v>
      </c>
      <c r="K952" s="2" t="s">
        <v>63</v>
      </c>
      <c r="L952" s="2" t="s">
        <v>39</v>
      </c>
      <c r="M952" s="2" t="s">
        <v>70</v>
      </c>
      <c r="N952" s="2" t="s">
        <v>35</v>
      </c>
      <c r="O952" s="2" t="s">
        <v>36</v>
      </c>
      <c r="P952" s="2" t="s">
        <v>36</v>
      </c>
      <c r="Q952" s="2" t="s">
        <v>34</v>
      </c>
      <c r="R952" s="2" t="s">
        <v>89</v>
      </c>
      <c r="S952" s="2" t="s">
        <v>45</v>
      </c>
      <c r="T952" s="2" t="s">
        <v>46</v>
      </c>
      <c r="U952" s="2" t="s">
        <v>42</v>
      </c>
      <c r="V952" s="2" t="s">
        <v>42</v>
      </c>
      <c r="W952" s="2" t="s">
        <v>46</v>
      </c>
      <c r="X952" s="2" t="s">
        <v>43</v>
      </c>
      <c r="Y952" s="2" t="s">
        <v>47</v>
      </c>
      <c r="Z952" s="2" t="s">
        <v>281</v>
      </c>
      <c r="AA952" s="2" t="s">
        <v>35</v>
      </c>
      <c r="AB952" s="2" t="s">
        <v>36</v>
      </c>
      <c r="AC952" s="2"/>
      <c r="AD952" s="2"/>
      <c r="AE952">
        <v>934</v>
      </c>
      <c r="AF952" s="2" t="s">
        <v>36</v>
      </c>
      <c r="AG952" s="2" t="s">
        <v>36</v>
      </c>
      <c r="AH952" s="2"/>
      <c r="AI952" s="2"/>
      <c r="AJ952" s="2" t="s">
        <v>36</v>
      </c>
      <c r="AK952" s="2" t="s">
        <v>36</v>
      </c>
    </row>
    <row r="953" spans="1:37" x14ac:dyDescent="0.3">
      <c r="A953">
        <v>451</v>
      </c>
      <c r="B953" s="1">
        <v>41781</v>
      </c>
      <c r="C953">
        <v>28</v>
      </c>
      <c r="D953" t="str">
        <f>VLOOKUP(seguimiento[[#This Row],[idinstituciones]],instituciones[[idinstituciones]:[nombre]],2,)</f>
        <v>Hospital Victor J Vilela</v>
      </c>
      <c r="E953" s="2" t="s">
        <v>33</v>
      </c>
      <c r="F953" s="2" t="s">
        <v>34</v>
      </c>
      <c r="G953" s="2" t="s">
        <v>67</v>
      </c>
      <c r="H953" s="2" t="s">
        <v>36</v>
      </c>
      <c r="I953" s="2" t="s">
        <v>37</v>
      </c>
      <c r="J953" s="2" t="s">
        <v>35</v>
      </c>
      <c r="K953" s="2" t="s">
        <v>63</v>
      </c>
      <c r="L953" s="2" t="s">
        <v>39</v>
      </c>
      <c r="M953" s="2" t="s">
        <v>53</v>
      </c>
      <c r="N953" s="2" t="s">
        <v>35</v>
      </c>
      <c r="O953" s="2" t="s">
        <v>36</v>
      </c>
      <c r="P953" s="2" t="s">
        <v>36</v>
      </c>
      <c r="Q953" s="2" t="s">
        <v>34</v>
      </c>
      <c r="R953" s="2" t="s">
        <v>40</v>
      </c>
      <c r="S953" s="2" t="s">
        <v>45</v>
      </c>
      <c r="T953" s="2" t="s">
        <v>37</v>
      </c>
      <c r="U953" s="2" t="s">
        <v>42</v>
      </c>
      <c r="V953" s="2" t="s">
        <v>42</v>
      </c>
      <c r="W953" s="2" t="s">
        <v>36</v>
      </c>
      <c r="X953" s="2" t="s">
        <v>43</v>
      </c>
      <c r="Y953" s="2" t="s">
        <v>36</v>
      </c>
      <c r="Z953" s="2" t="s">
        <v>281</v>
      </c>
      <c r="AA953" s="2" t="s">
        <v>35</v>
      </c>
      <c r="AB953" s="2" t="s">
        <v>36</v>
      </c>
      <c r="AC953" s="2"/>
      <c r="AD953" s="2"/>
      <c r="AE953">
        <v>264</v>
      </c>
      <c r="AF953" s="2" t="s">
        <v>36</v>
      </c>
      <c r="AG953" s="2" t="s">
        <v>36</v>
      </c>
      <c r="AH953" s="2"/>
      <c r="AI953" s="2"/>
      <c r="AJ953" s="2" t="s">
        <v>36</v>
      </c>
      <c r="AK953" s="2" t="s">
        <v>36</v>
      </c>
    </row>
    <row r="954" spans="1:37" x14ac:dyDescent="0.3">
      <c r="A954">
        <v>451</v>
      </c>
      <c r="B954" s="1">
        <v>41781</v>
      </c>
      <c r="C954">
        <v>28</v>
      </c>
      <c r="D954" t="str">
        <f>VLOOKUP(seguimiento[[#This Row],[idinstituciones]],instituciones[[idinstituciones]:[nombre]],2,)</f>
        <v>Hospital Victor J Vilela</v>
      </c>
      <c r="E954" s="2" t="s">
        <v>33</v>
      </c>
      <c r="F954" s="2" t="s">
        <v>34</v>
      </c>
      <c r="G954" s="2" t="s">
        <v>67</v>
      </c>
      <c r="H954" s="2" t="s">
        <v>36</v>
      </c>
      <c r="I954" s="2" t="s">
        <v>37</v>
      </c>
      <c r="J954" s="2" t="s">
        <v>35</v>
      </c>
      <c r="K954" s="2" t="s">
        <v>63</v>
      </c>
      <c r="L954" s="2" t="s">
        <v>39</v>
      </c>
      <c r="M954" s="2" t="s">
        <v>53</v>
      </c>
      <c r="N954" s="2" t="s">
        <v>35</v>
      </c>
      <c r="O954" s="2" t="s">
        <v>36</v>
      </c>
      <c r="P954" s="2" t="s">
        <v>36</v>
      </c>
      <c r="Q954" s="2" t="s">
        <v>34</v>
      </c>
      <c r="R954" s="2" t="s">
        <v>40</v>
      </c>
      <c r="S954" s="2" t="s">
        <v>45</v>
      </c>
      <c r="T954" s="2" t="s">
        <v>37</v>
      </c>
      <c r="U954" s="2" t="s">
        <v>42</v>
      </c>
      <c r="V954" s="2" t="s">
        <v>42</v>
      </c>
      <c r="W954" s="2" t="s">
        <v>36</v>
      </c>
      <c r="X954" s="2" t="s">
        <v>43</v>
      </c>
      <c r="Y954" s="2" t="s">
        <v>36</v>
      </c>
      <c r="Z954" s="2" t="s">
        <v>281</v>
      </c>
      <c r="AA954" s="2" t="s">
        <v>35</v>
      </c>
      <c r="AB954" s="2" t="s">
        <v>36</v>
      </c>
      <c r="AC954" s="2"/>
      <c r="AD954" s="2"/>
      <c r="AE954">
        <v>765</v>
      </c>
      <c r="AF954" s="2" t="s">
        <v>36</v>
      </c>
      <c r="AG954" s="2" t="s">
        <v>36</v>
      </c>
      <c r="AH954" s="2"/>
      <c r="AI954" s="2"/>
      <c r="AJ954" s="2" t="s">
        <v>36</v>
      </c>
      <c r="AK954" s="2" t="s">
        <v>36</v>
      </c>
    </row>
    <row r="955" spans="1:37" x14ac:dyDescent="0.3">
      <c r="A955">
        <v>452</v>
      </c>
      <c r="B955" s="1">
        <v>42187</v>
      </c>
      <c r="C955">
        <v>12</v>
      </c>
      <c r="D955" t="str">
        <f>VLOOKUP(seguimiento[[#This Row],[idinstituciones]],instituciones[[idinstituciones]:[nombre]],2,)</f>
        <v>Hospital de Niños Dr Orlando Alassia</v>
      </c>
      <c r="E955" s="2" t="s">
        <v>33</v>
      </c>
      <c r="F955" s="2" t="s">
        <v>116</v>
      </c>
      <c r="G955" s="2" t="s">
        <v>51</v>
      </c>
      <c r="H955" s="2" t="s">
        <v>36</v>
      </c>
      <c r="I955" s="2" t="s">
        <v>36</v>
      </c>
      <c r="J955" s="2" t="s">
        <v>36</v>
      </c>
      <c r="K955" s="2"/>
      <c r="L955" s="2" t="s">
        <v>36</v>
      </c>
      <c r="M955" s="2"/>
      <c r="N955" s="2"/>
      <c r="O955" s="2" t="s">
        <v>36</v>
      </c>
      <c r="P955" s="2" t="s">
        <v>36</v>
      </c>
      <c r="Q955" s="2"/>
      <c r="R955" s="2"/>
      <c r="S955" s="2" t="s">
        <v>36</v>
      </c>
      <c r="T955" s="2" t="s">
        <v>36</v>
      </c>
      <c r="U955" s="2" t="s">
        <v>36</v>
      </c>
      <c r="V955" s="2" t="s">
        <v>36</v>
      </c>
      <c r="W955" s="2" t="s">
        <v>36</v>
      </c>
      <c r="X955" s="2" t="s">
        <v>36</v>
      </c>
      <c r="Y955" s="2" t="s">
        <v>36</v>
      </c>
      <c r="Z955" s="2"/>
      <c r="AA955" s="2" t="s">
        <v>35</v>
      </c>
      <c r="AB955" s="2" t="s">
        <v>36</v>
      </c>
      <c r="AC955" s="2"/>
      <c r="AD955" s="2"/>
      <c r="AE955">
        <v>1809</v>
      </c>
      <c r="AF955" s="2" t="s">
        <v>71</v>
      </c>
      <c r="AG955" s="2" t="s">
        <v>37</v>
      </c>
      <c r="AH955" s="2"/>
      <c r="AI955" s="2"/>
      <c r="AJ955" s="2" t="s">
        <v>37</v>
      </c>
      <c r="AK955" s="2" t="s">
        <v>36</v>
      </c>
    </row>
    <row r="956" spans="1:37" x14ac:dyDescent="0.3">
      <c r="A956">
        <v>453</v>
      </c>
      <c r="B956" s="1">
        <v>41218</v>
      </c>
      <c r="C956">
        <v>11</v>
      </c>
      <c r="E956" s="2" t="s">
        <v>64</v>
      </c>
      <c r="F956" s="2" t="s">
        <v>34</v>
      </c>
      <c r="G956" s="2" t="s">
        <v>55</v>
      </c>
      <c r="H956" s="2" t="s">
        <v>36</v>
      </c>
      <c r="I956" s="2" t="s">
        <v>37</v>
      </c>
      <c r="J956" s="2" t="s">
        <v>35</v>
      </c>
      <c r="K956" s="2" t="s">
        <v>63</v>
      </c>
      <c r="L956" s="2" t="s">
        <v>39</v>
      </c>
      <c r="M956" s="2" t="s">
        <v>53</v>
      </c>
      <c r="N956" s="2" t="s">
        <v>35</v>
      </c>
      <c r="O956" s="2" t="s">
        <v>36</v>
      </c>
      <c r="P956" s="2" t="s">
        <v>42</v>
      </c>
      <c r="Q956" s="2" t="s">
        <v>80</v>
      </c>
      <c r="R956" s="2"/>
      <c r="S956" s="2" t="s">
        <v>45</v>
      </c>
      <c r="T956" s="2" t="s">
        <v>49</v>
      </c>
      <c r="U956" s="2" t="s">
        <v>45</v>
      </c>
      <c r="V956" s="2" t="s">
        <v>45</v>
      </c>
      <c r="W956" s="2" t="s">
        <v>46</v>
      </c>
      <c r="X956" s="2" t="s">
        <v>43</v>
      </c>
      <c r="Y956" s="2" t="s">
        <v>47</v>
      </c>
      <c r="Z956" s="2" t="s">
        <v>281</v>
      </c>
      <c r="AA956" s="2" t="s">
        <v>35</v>
      </c>
      <c r="AB956" s="2" t="s">
        <v>36</v>
      </c>
      <c r="AC956" s="2"/>
      <c r="AD956" s="2"/>
      <c r="AE956">
        <v>1065</v>
      </c>
      <c r="AF956" s="2" t="s">
        <v>36</v>
      </c>
      <c r="AG956" s="2" t="s">
        <v>36</v>
      </c>
      <c r="AH956" s="2"/>
      <c r="AI956" s="2"/>
      <c r="AJ956" s="2" t="s">
        <v>36</v>
      </c>
      <c r="AK956" s="2" t="s">
        <v>36</v>
      </c>
    </row>
    <row r="957" spans="1:37" x14ac:dyDescent="0.3">
      <c r="A957">
        <v>453</v>
      </c>
      <c r="B957" s="1">
        <v>41492</v>
      </c>
      <c r="C957">
        <v>23</v>
      </c>
      <c r="D957" t="str">
        <f>VLOOKUP(seguimiento[[#This Row],[idinstituciones]],instituciones[[idinstituciones]:[nombre]],2,)</f>
        <v>Consultorio FQ - Dr. Macri</v>
      </c>
      <c r="E957" s="2" t="s">
        <v>64</v>
      </c>
      <c r="F957" s="2" t="s">
        <v>58</v>
      </c>
      <c r="G957" s="2" t="s">
        <v>51</v>
      </c>
      <c r="H957" s="2" t="s">
        <v>36</v>
      </c>
      <c r="I957" s="2" t="s">
        <v>37</v>
      </c>
      <c r="J957" s="2" t="s">
        <v>35</v>
      </c>
      <c r="K957" s="2" t="s">
        <v>63</v>
      </c>
      <c r="L957" s="2" t="s">
        <v>39</v>
      </c>
      <c r="M957" s="2" t="s">
        <v>53</v>
      </c>
      <c r="N957" s="2" t="s">
        <v>35</v>
      </c>
      <c r="O957" s="2" t="s">
        <v>36</v>
      </c>
      <c r="P957" s="2" t="s">
        <v>36</v>
      </c>
      <c r="Q957" s="2" t="s">
        <v>80</v>
      </c>
      <c r="R957" s="2" t="s">
        <v>40</v>
      </c>
      <c r="S957" s="2" t="s">
        <v>45</v>
      </c>
      <c r="T957" s="2" t="s">
        <v>41</v>
      </c>
      <c r="U957" s="2" t="s">
        <v>45</v>
      </c>
      <c r="V957" s="2" t="s">
        <v>45</v>
      </c>
      <c r="W957" s="2" t="s">
        <v>36</v>
      </c>
      <c r="X957" s="2" t="s">
        <v>43</v>
      </c>
      <c r="Y957" s="2" t="s">
        <v>36</v>
      </c>
      <c r="Z957" s="2" t="s">
        <v>281</v>
      </c>
      <c r="AA957" s="2" t="s">
        <v>35</v>
      </c>
      <c r="AB957" s="2" t="s">
        <v>36</v>
      </c>
      <c r="AC957" s="2"/>
      <c r="AD957" s="2"/>
      <c r="AE957">
        <v>37</v>
      </c>
      <c r="AF957" s="2" t="s">
        <v>36</v>
      </c>
      <c r="AG957" s="2" t="s">
        <v>36</v>
      </c>
      <c r="AH957" s="2"/>
      <c r="AI957" s="2"/>
      <c r="AJ957" s="2" t="s">
        <v>36</v>
      </c>
      <c r="AK957" s="2" t="s">
        <v>36</v>
      </c>
    </row>
    <row r="958" spans="1:37" x14ac:dyDescent="0.3">
      <c r="A958">
        <v>454</v>
      </c>
      <c r="B958" s="1">
        <v>41165</v>
      </c>
      <c r="C958">
        <v>12</v>
      </c>
      <c r="D958" t="str">
        <f>VLOOKUP(seguimiento[[#This Row],[idinstituciones]],instituciones[[idinstituciones]:[nombre]],2,)</f>
        <v>Hospital de Niños Dr Orlando Alassia</v>
      </c>
      <c r="E958" s="2" t="s">
        <v>33</v>
      </c>
      <c r="F958" s="2" t="s">
        <v>34</v>
      </c>
      <c r="G958" s="2" t="s">
        <v>35</v>
      </c>
      <c r="H958" s="2" t="s">
        <v>36</v>
      </c>
      <c r="I958" s="2" t="s">
        <v>36</v>
      </c>
      <c r="J958" s="2" t="s">
        <v>71</v>
      </c>
      <c r="K958" s="2"/>
      <c r="L958" s="2" t="s">
        <v>39</v>
      </c>
      <c r="M958" s="2"/>
      <c r="N958" s="2" t="s">
        <v>35</v>
      </c>
      <c r="O958" s="2" t="s">
        <v>36</v>
      </c>
      <c r="P958" s="2" t="s">
        <v>36</v>
      </c>
      <c r="Q958" s="2"/>
      <c r="R958" s="2"/>
      <c r="S958" s="2" t="s">
        <v>45</v>
      </c>
      <c r="T958" s="2" t="s">
        <v>36</v>
      </c>
      <c r="U958" s="2" t="s">
        <v>42</v>
      </c>
      <c r="V958" s="2" t="s">
        <v>36</v>
      </c>
      <c r="W958" s="2" t="s">
        <v>36</v>
      </c>
      <c r="X958" s="2" t="s">
        <v>36</v>
      </c>
      <c r="Y958" s="2" t="s">
        <v>36</v>
      </c>
      <c r="Z958" s="2" t="s">
        <v>281</v>
      </c>
      <c r="AA958" s="2" t="s">
        <v>35</v>
      </c>
      <c r="AB958" s="2" t="s">
        <v>36</v>
      </c>
      <c r="AC958" s="2"/>
      <c r="AD958" s="2"/>
      <c r="AE958">
        <v>1771</v>
      </c>
      <c r="AF958" s="2" t="s">
        <v>36</v>
      </c>
      <c r="AG958" s="2" t="s">
        <v>36</v>
      </c>
      <c r="AH958" s="2"/>
      <c r="AI958" s="2"/>
      <c r="AJ958" s="2" t="s">
        <v>36</v>
      </c>
      <c r="AK958" s="2" t="s">
        <v>36</v>
      </c>
    </row>
    <row r="959" spans="1:37" x14ac:dyDescent="0.3">
      <c r="A959">
        <v>454</v>
      </c>
      <c r="B959" s="1">
        <v>41662</v>
      </c>
      <c r="C959">
        <v>12</v>
      </c>
      <c r="D959" t="str">
        <f>VLOOKUP(seguimiento[[#This Row],[idinstituciones]],instituciones[[idinstituciones]:[nombre]],2,)</f>
        <v>Hospital de Niños Dr Orlando Alassia</v>
      </c>
      <c r="E959" s="2" t="s">
        <v>64</v>
      </c>
      <c r="F959" s="2" t="s">
        <v>34</v>
      </c>
      <c r="G959" s="2" t="s">
        <v>35</v>
      </c>
      <c r="H959" s="2" t="s">
        <v>36</v>
      </c>
      <c r="I959" s="2" t="s">
        <v>45</v>
      </c>
      <c r="J959" s="2" t="s">
        <v>71</v>
      </c>
      <c r="K959" s="2"/>
      <c r="L959" s="2" t="s">
        <v>39</v>
      </c>
      <c r="M959" s="2"/>
      <c r="N959" s="2" t="s">
        <v>35</v>
      </c>
      <c r="O959" s="2" t="s">
        <v>36</v>
      </c>
      <c r="P959" s="2" t="s">
        <v>36</v>
      </c>
      <c r="Q959" s="2"/>
      <c r="R959" s="2"/>
      <c r="S959" s="2" t="s">
        <v>45</v>
      </c>
      <c r="T959" s="2" t="s">
        <v>36</v>
      </c>
      <c r="U959" s="2" t="s">
        <v>36</v>
      </c>
      <c r="V959" s="2" t="s">
        <v>36</v>
      </c>
      <c r="W959" s="2" t="s">
        <v>36</v>
      </c>
      <c r="X959" s="2" t="s">
        <v>65</v>
      </c>
      <c r="Y959" s="2" t="s">
        <v>44</v>
      </c>
      <c r="Z959" s="2" t="s">
        <v>35</v>
      </c>
      <c r="AA959" s="2" t="s">
        <v>35</v>
      </c>
      <c r="AB959" s="2" t="s">
        <v>36</v>
      </c>
      <c r="AC959" s="2"/>
      <c r="AD959" s="2"/>
      <c r="AE959">
        <v>886</v>
      </c>
      <c r="AF959" s="2" t="s">
        <v>36</v>
      </c>
      <c r="AG959" s="2" t="s">
        <v>36</v>
      </c>
      <c r="AH959" s="2"/>
      <c r="AI959" s="2"/>
      <c r="AJ959" s="2" t="s">
        <v>36</v>
      </c>
      <c r="AK959" s="2" t="s">
        <v>36</v>
      </c>
    </row>
    <row r="960" spans="1:37" x14ac:dyDescent="0.3">
      <c r="A960">
        <v>454</v>
      </c>
      <c r="B960" s="1">
        <v>41767</v>
      </c>
      <c r="C960">
        <v>12</v>
      </c>
      <c r="D960" t="str">
        <f>VLOOKUP(seguimiento[[#This Row],[idinstituciones]],instituciones[[idinstituciones]:[nombre]],2,)</f>
        <v>Hospital de Niños Dr Orlando Alassia</v>
      </c>
      <c r="E960" s="2" t="s">
        <v>33</v>
      </c>
      <c r="F960" s="2" t="s">
        <v>34</v>
      </c>
      <c r="G960" s="2" t="s">
        <v>35</v>
      </c>
      <c r="H960" s="2" t="s">
        <v>36</v>
      </c>
      <c r="I960" s="2" t="s">
        <v>36</v>
      </c>
      <c r="J960" s="2" t="s">
        <v>36</v>
      </c>
      <c r="K960" s="2"/>
      <c r="L960" s="2" t="s">
        <v>82</v>
      </c>
      <c r="M960" s="2"/>
      <c r="N960" s="2"/>
      <c r="O960" s="2" t="s">
        <v>36</v>
      </c>
      <c r="P960" s="2" t="s">
        <v>36</v>
      </c>
      <c r="Q960" s="2"/>
      <c r="R960" s="2"/>
      <c r="S960" s="2" t="s">
        <v>36</v>
      </c>
      <c r="T960" s="2" t="s">
        <v>36</v>
      </c>
      <c r="U960" s="2" t="s">
        <v>36</v>
      </c>
      <c r="V960" s="2" t="s">
        <v>36</v>
      </c>
      <c r="W960" s="2" t="s">
        <v>36</v>
      </c>
      <c r="X960" s="2" t="s">
        <v>43</v>
      </c>
      <c r="Y960" s="2" t="s">
        <v>47</v>
      </c>
      <c r="Z960" s="2" t="s">
        <v>35</v>
      </c>
      <c r="AA960" s="2" t="s">
        <v>35</v>
      </c>
      <c r="AB960" s="2" t="s">
        <v>36</v>
      </c>
      <c r="AC960" s="2"/>
      <c r="AD960" s="2"/>
      <c r="AE960">
        <v>1669</v>
      </c>
      <c r="AF960" s="2" t="s">
        <v>36</v>
      </c>
      <c r="AG960" s="2" t="s">
        <v>36</v>
      </c>
      <c r="AH960" s="2"/>
      <c r="AI960" s="2"/>
      <c r="AJ960" s="2" t="s">
        <v>36</v>
      </c>
      <c r="AK960" s="2" t="s">
        <v>36</v>
      </c>
    </row>
    <row r="961" spans="1:37" x14ac:dyDescent="0.3">
      <c r="A961">
        <v>455</v>
      </c>
      <c r="B961" s="1">
        <v>41165</v>
      </c>
      <c r="C961">
        <v>12</v>
      </c>
      <c r="D961" t="str">
        <f>VLOOKUP(seguimiento[[#This Row],[idinstituciones]],instituciones[[idinstituciones]:[nombre]],2,)</f>
        <v>Hospital de Niños Dr Orlando Alassia</v>
      </c>
      <c r="E961" s="2" t="s">
        <v>33</v>
      </c>
      <c r="F961" s="2" t="s">
        <v>34</v>
      </c>
      <c r="G961" s="2" t="s">
        <v>35</v>
      </c>
      <c r="H961" s="2" t="s">
        <v>36</v>
      </c>
      <c r="I961" s="2" t="s">
        <v>36</v>
      </c>
      <c r="J961" s="2" t="s">
        <v>36</v>
      </c>
      <c r="K961" s="2"/>
      <c r="L961" s="2" t="s">
        <v>36</v>
      </c>
      <c r="M961" s="2"/>
      <c r="N961" s="2"/>
      <c r="O961" s="2" t="s">
        <v>36</v>
      </c>
      <c r="P961" s="2" t="s">
        <v>36</v>
      </c>
      <c r="Q961" s="2"/>
      <c r="R961" s="2"/>
      <c r="S961" s="2" t="s">
        <v>45</v>
      </c>
      <c r="T961" s="2" t="s">
        <v>36</v>
      </c>
      <c r="U961" s="2" t="s">
        <v>36</v>
      </c>
      <c r="V961" s="2" t="s">
        <v>36</v>
      </c>
      <c r="W961" s="2" t="s">
        <v>36</v>
      </c>
      <c r="X961" s="2" t="s">
        <v>36</v>
      </c>
      <c r="Y961" s="2" t="s">
        <v>36</v>
      </c>
      <c r="Z961" s="2"/>
      <c r="AA961" s="2" t="s">
        <v>35</v>
      </c>
      <c r="AB961" s="2" t="s">
        <v>36</v>
      </c>
      <c r="AC961" s="2"/>
      <c r="AD961" s="2"/>
      <c r="AE961">
        <v>1572</v>
      </c>
      <c r="AF961" s="2" t="s">
        <v>36</v>
      </c>
      <c r="AG961" s="2" t="s">
        <v>36</v>
      </c>
      <c r="AH961" s="2"/>
      <c r="AI961" s="2"/>
      <c r="AJ961" s="2" t="s">
        <v>36</v>
      </c>
      <c r="AK961" s="2" t="s">
        <v>36</v>
      </c>
    </row>
    <row r="962" spans="1:37" x14ac:dyDescent="0.3">
      <c r="A962">
        <v>455</v>
      </c>
      <c r="B962" s="1">
        <v>41368</v>
      </c>
      <c r="C962">
        <v>12</v>
      </c>
      <c r="D962" t="str">
        <f>VLOOKUP(seguimiento[[#This Row],[idinstituciones]],instituciones[[idinstituciones]:[nombre]],2,)</f>
        <v>Hospital de Niños Dr Orlando Alassia</v>
      </c>
      <c r="E962" s="2" t="s">
        <v>33</v>
      </c>
      <c r="F962" s="2" t="s">
        <v>58</v>
      </c>
      <c r="G962" s="2" t="s">
        <v>35</v>
      </c>
      <c r="H962" s="2" t="s">
        <v>36</v>
      </c>
      <c r="I962" s="2" t="s">
        <v>36</v>
      </c>
      <c r="J962" s="2" t="s">
        <v>36</v>
      </c>
      <c r="K962" s="2"/>
      <c r="L962" s="2" t="s">
        <v>36</v>
      </c>
      <c r="M962" s="2"/>
      <c r="N962" s="2"/>
      <c r="O962" s="2" t="s">
        <v>36</v>
      </c>
      <c r="P962" s="2" t="s">
        <v>36</v>
      </c>
      <c r="Q962" s="2"/>
      <c r="R962" s="2"/>
      <c r="S962" s="2" t="s">
        <v>36</v>
      </c>
      <c r="T962" s="2" t="s">
        <v>36</v>
      </c>
      <c r="U962" s="2" t="s">
        <v>36</v>
      </c>
      <c r="V962" s="2" t="s">
        <v>36</v>
      </c>
      <c r="W962" s="2" t="s">
        <v>36</v>
      </c>
      <c r="X962" s="2" t="s">
        <v>43</v>
      </c>
      <c r="Y962" s="2" t="s">
        <v>47</v>
      </c>
      <c r="Z962" s="2"/>
      <c r="AA962" s="2" t="s">
        <v>35</v>
      </c>
      <c r="AB962" s="2" t="s">
        <v>36</v>
      </c>
      <c r="AC962" s="2"/>
      <c r="AD962" s="2"/>
      <c r="AE962">
        <v>220</v>
      </c>
      <c r="AF962" s="2" t="s">
        <v>36</v>
      </c>
      <c r="AG962" s="2" t="s">
        <v>36</v>
      </c>
      <c r="AH962" s="2"/>
      <c r="AI962" s="2"/>
      <c r="AJ962" s="2" t="s">
        <v>36</v>
      </c>
      <c r="AK962" s="2" t="s">
        <v>36</v>
      </c>
    </row>
    <row r="963" spans="1:37" x14ac:dyDescent="0.3">
      <c r="A963">
        <v>456</v>
      </c>
      <c r="B963" s="1">
        <v>41165</v>
      </c>
      <c r="C963">
        <v>12</v>
      </c>
      <c r="D963" t="str">
        <f>VLOOKUP(seguimiento[[#This Row],[idinstituciones]],instituciones[[idinstituciones]:[nombre]],2,)</f>
        <v>Hospital de Niños Dr Orlando Alassia</v>
      </c>
      <c r="E963" s="2" t="s">
        <v>33</v>
      </c>
      <c r="F963" s="2" t="s">
        <v>34</v>
      </c>
      <c r="G963" s="2" t="s">
        <v>55</v>
      </c>
      <c r="H963" s="2" t="s">
        <v>36</v>
      </c>
      <c r="I963" s="2" t="s">
        <v>37</v>
      </c>
      <c r="J963" s="2" t="s">
        <v>35</v>
      </c>
      <c r="K963" s="2" t="s">
        <v>61</v>
      </c>
      <c r="L963" s="2" t="s">
        <v>39</v>
      </c>
      <c r="M963" s="2"/>
      <c r="N963" s="2" t="s">
        <v>35</v>
      </c>
      <c r="O963" s="2" t="s">
        <v>36</v>
      </c>
      <c r="P963" s="2" t="s">
        <v>36</v>
      </c>
      <c r="Q963" s="2"/>
      <c r="R963" s="2"/>
      <c r="S963" s="2" t="s">
        <v>36</v>
      </c>
      <c r="T963" s="2" t="s">
        <v>49</v>
      </c>
      <c r="U963" s="2" t="s">
        <v>42</v>
      </c>
      <c r="V963" s="2" t="s">
        <v>42</v>
      </c>
      <c r="W963" s="2" t="s">
        <v>36</v>
      </c>
      <c r="X963" s="2" t="s">
        <v>43</v>
      </c>
      <c r="Y963" s="2" t="s">
        <v>47</v>
      </c>
      <c r="Z963" s="2" t="s">
        <v>281</v>
      </c>
      <c r="AA963" s="2" t="s">
        <v>35</v>
      </c>
      <c r="AB963" s="2" t="s">
        <v>36</v>
      </c>
      <c r="AC963" s="2"/>
      <c r="AD963" s="2"/>
      <c r="AE963">
        <v>1122</v>
      </c>
      <c r="AF963" s="2" t="s">
        <v>36</v>
      </c>
      <c r="AG963" s="2" t="s">
        <v>36</v>
      </c>
      <c r="AH963" s="2"/>
      <c r="AI963" s="2"/>
      <c r="AJ963" s="2" t="s">
        <v>36</v>
      </c>
      <c r="AK963" s="2" t="s">
        <v>36</v>
      </c>
    </row>
    <row r="964" spans="1:37" x14ac:dyDescent="0.3">
      <c r="A964">
        <v>456</v>
      </c>
      <c r="B964" s="1">
        <v>41368</v>
      </c>
      <c r="C964">
        <v>12</v>
      </c>
      <c r="D964" t="str">
        <f>VLOOKUP(seguimiento[[#This Row],[idinstituciones]],instituciones[[idinstituciones]:[nombre]],2,)</f>
        <v>Hospital de Niños Dr Orlando Alassia</v>
      </c>
      <c r="E964" s="2" t="s">
        <v>33</v>
      </c>
      <c r="F964" s="2" t="s">
        <v>34</v>
      </c>
      <c r="G964" s="2" t="s">
        <v>55</v>
      </c>
      <c r="H964" s="2" t="s">
        <v>36</v>
      </c>
      <c r="I964" s="2" t="s">
        <v>36</v>
      </c>
      <c r="J964" s="2" t="s">
        <v>35</v>
      </c>
      <c r="K964" s="2"/>
      <c r="L964" s="2" t="s">
        <v>36</v>
      </c>
      <c r="M964" s="2"/>
      <c r="N964" s="2" t="s">
        <v>35</v>
      </c>
      <c r="O964" s="2" t="s">
        <v>36</v>
      </c>
      <c r="P964" s="2" t="s">
        <v>36</v>
      </c>
      <c r="Q964" s="2"/>
      <c r="R964" s="2"/>
      <c r="S964" s="2" t="s">
        <v>36</v>
      </c>
      <c r="T964" s="2" t="s">
        <v>36</v>
      </c>
      <c r="U964" s="2" t="s">
        <v>36</v>
      </c>
      <c r="V964" s="2" t="s">
        <v>36</v>
      </c>
      <c r="W964" s="2" t="s">
        <v>36</v>
      </c>
      <c r="X964" s="2" t="s">
        <v>43</v>
      </c>
      <c r="Y964" s="2" t="s">
        <v>36</v>
      </c>
      <c r="Z964" s="2" t="s">
        <v>281</v>
      </c>
      <c r="AA964" s="2" t="s">
        <v>35</v>
      </c>
      <c r="AB964" s="2" t="s">
        <v>36</v>
      </c>
      <c r="AC964" s="2"/>
      <c r="AD964" s="2"/>
      <c r="AE964">
        <v>562</v>
      </c>
      <c r="AF964" s="2" t="s">
        <v>36</v>
      </c>
      <c r="AG964" s="2" t="s">
        <v>36</v>
      </c>
      <c r="AH964" s="2"/>
      <c r="AI964" s="2"/>
      <c r="AJ964" s="2" t="s">
        <v>36</v>
      </c>
      <c r="AK964" s="2" t="s">
        <v>36</v>
      </c>
    </row>
    <row r="965" spans="1:37" x14ac:dyDescent="0.3">
      <c r="A965">
        <v>456</v>
      </c>
      <c r="B965" s="1">
        <v>43097</v>
      </c>
      <c r="C965">
        <v>12</v>
      </c>
      <c r="D965" t="str">
        <f>VLOOKUP(seguimiento[[#This Row],[idinstituciones]],instituciones[[idinstituciones]:[nombre]],2,)</f>
        <v>Hospital de Niños Dr Orlando Alassia</v>
      </c>
      <c r="E965" s="2" t="s">
        <v>64</v>
      </c>
      <c r="F965" s="2" t="s">
        <v>50</v>
      </c>
      <c r="G965" s="2" t="s">
        <v>51</v>
      </c>
      <c r="H965" s="2" t="s">
        <v>36</v>
      </c>
      <c r="I965" s="2" t="s">
        <v>37</v>
      </c>
      <c r="J965" s="2" t="s">
        <v>35</v>
      </c>
      <c r="K965" s="2"/>
      <c r="L965" s="2" t="s">
        <v>44</v>
      </c>
      <c r="M965" s="2"/>
      <c r="N965" s="2" t="s">
        <v>35</v>
      </c>
      <c r="O965" s="2" t="s">
        <v>36</v>
      </c>
      <c r="P965" s="2" t="s">
        <v>36</v>
      </c>
      <c r="Q965" s="2"/>
      <c r="R965" s="2"/>
      <c r="S965" s="2" t="s">
        <v>36</v>
      </c>
      <c r="T965" s="2" t="s">
        <v>37</v>
      </c>
      <c r="U965" s="2" t="s">
        <v>45</v>
      </c>
      <c r="V965" s="2" t="s">
        <v>45</v>
      </c>
      <c r="W965" s="2" t="s">
        <v>46</v>
      </c>
      <c r="X965" s="2" t="s">
        <v>65</v>
      </c>
      <c r="Y965" s="2" t="s">
        <v>54</v>
      </c>
      <c r="Z965" s="2" t="s">
        <v>281</v>
      </c>
      <c r="AA965" s="2" t="s">
        <v>35</v>
      </c>
      <c r="AB965" s="2" t="s">
        <v>36</v>
      </c>
      <c r="AC965" s="2"/>
      <c r="AD965" s="2"/>
      <c r="AE965">
        <v>2592</v>
      </c>
      <c r="AF965" s="2" t="s">
        <v>71</v>
      </c>
      <c r="AG965" s="2" t="s">
        <v>49</v>
      </c>
      <c r="AH965" s="2"/>
      <c r="AI965" s="2"/>
      <c r="AJ965" s="2" t="s">
        <v>46</v>
      </c>
      <c r="AK965" s="2" t="s">
        <v>36</v>
      </c>
    </row>
    <row r="966" spans="1:37" x14ac:dyDescent="0.3">
      <c r="A966">
        <v>457</v>
      </c>
      <c r="B966" s="1">
        <v>41122</v>
      </c>
      <c r="C966">
        <v>16</v>
      </c>
      <c r="D966" t="str">
        <f>VLOOKUP(seguimiento[[#This Row],[idinstituciones]],instituciones[[idinstituciones]:[nombre]],2,)</f>
        <v>HOSPITAL de PEDIATRÍA "Juan P. Garrahan"</v>
      </c>
      <c r="E966" s="2" t="s">
        <v>33</v>
      </c>
      <c r="F966" s="2" t="s">
        <v>58</v>
      </c>
      <c r="G966" s="2" t="s">
        <v>59</v>
      </c>
      <c r="H966" s="2" t="s">
        <v>36</v>
      </c>
      <c r="I966" s="2" t="s">
        <v>45</v>
      </c>
      <c r="J966" s="2" t="s">
        <v>44</v>
      </c>
      <c r="K966" s="2"/>
      <c r="L966" s="2" t="s">
        <v>39</v>
      </c>
      <c r="M966" s="2"/>
      <c r="N966" s="2" t="s">
        <v>35</v>
      </c>
      <c r="O966" s="2" t="s">
        <v>36</v>
      </c>
      <c r="P966" s="2" t="s">
        <v>36</v>
      </c>
      <c r="Q966" s="2" t="s">
        <v>34</v>
      </c>
      <c r="R966" s="2"/>
      <c r="S966" s="2" t="s">
        <v>45</v>
      </c>
      <c r="T966" s="2" t="s">
        <v>41</v>
      </c>
      <c r="U966" s="2" t="s">
        <v>42</v>
      </c>
      <c r="V966" s="2" t="s">
        <v>36</v>
      </c>
      <c r="W966" s="2" t="s">
        <v>41</v>
      </c>
      <c r="X966" s="2" t="s">
        <v>43</v>
      </c>
      <c r="Y966" s="2" t="s">
        <v>36</v>
      </c>
      <c r="Z966" s="2" t="s">
        <v>281</v>
      </c>
      <c r="AA966" s="2" t="s">
        <v>35</v>
      </c>
      <c r="AB966" s="2" t="s">
        <v>36</v>
      </c>
      <c r="AC966" s="2"/>
      <c r="AD966" s="2"/>
      <c r="AE966">
        <v>1178</v>
      </c>
      <c r="AF966" s="2" t="s">
        <v>36</v>
      </c>
      <c r="AG966" s="2" t="s">
        <v>36</v>
      </c>
      <c r="AH966" s="2"/>
      <c r="AI966" s="2"/>
      <c r="AJ966" s="2" t="s">
        <v>36</v>
      </c>
      <c r="AK966" s="2" t="s">
        <v>36</v>
      </c>
    </row>
    <row r="967" spans="1:37" x14ac:dyDescent="0.3">
      <c r="A967">
        <v>458</v>
      </c>
      <c r="B967" s="1">
        <v>40954</v>
      </c>
      <c r="C967">
        <v>16</v>
      </c>
      <c r="D967" t="str">
        <f>VLOOKUP(seguimiento[[#This Row],[idinstituciones]],instituciones[[idinstituciones]:[nombre]],2,)</f>
        <v>HOSPITAL de PEDIATRÍA "Juan P. Garrahan"</v>
      </c>
      <c r="E967" s="2" t="s">
        <v>35</v>
      </c>
      <c r="F967" s="2" t="s">
        <v>34</v>
      </c>
      <c r="G967" s="2" t="s">
        <v>35</v>
      </c>
      <c r="H967" s="2" t="s">
        <v>36</v>
      </c>
      <c r="I967" s="2" t="s">
        <v>45</v>
      </c>
      <c r="J967" s="2" t="s">
        <v>35</v>
      </c>
      <c r="K967" s="2"/>
      <c r="L967" s="2" t="s">
        <v>39</v>
      </c>
      <c r="M967" s="2"/>
      <c r="N967" s="2" t="s">
        <v>35</v>
      </c>
      <c r="O967" s="2" t="s">
        <v>36</v>
      </c>
      <c r="P967" s="2" t="s">
        <v>36</v>
      </c>
      <c r="Q967" s="2"/>
      <c r="R967" s="2"/>
      <c r="S967" s="2" t="s">
        <v>37</v>
      </c>
      <c r="T967" s="2" t="s">
        <v>49</v>
      </c>
      <c r="U967" s="2" t="s">
        <v>45</v>
      </c>
      <c r="V967" s="2" t="s">
        <v>45</v>
      </c>
      <c r="W967" s="2" t="s">
        <v>49</v>
      </c>
      <c r="X967" s="2" t="s">
        <v>43</v>
      </c>
      <c r="Y967" s="2" t="s">
        <v>44</v>
      </c>
      <c r="Z967" s="2" t="s">
        <v>281</v>
      </c>
      <c r="AA967" s="2" t="s">
        <v>35</v>
      </c>
      <c r="AB967" s="2" t="s">
        <v>36</v>
      </c>
      <c r="AC967" s="2"/>
      <c r="AD967" s="2"/>
      <c r="AE967">
        <v>717</v>
      </c>
      <c r="AF967" s="2" t="s">
        <v>36</v>
      </c>
      <c r="AG967" s="2" t="s">
        <v>36</v>
      </c>
      <c r="AH967" s="2"/>
      <c r="AI967" s="2"/>
      <c r="AJ967" s="2" t="s">
        <v>36</v>
      </c>
      <c r="AK967" s="2" t="s">
        <v>36</v>
      </c>
    </row>
    <row r="968" spans="1:37" x14ac:dyDescent="0.3">
      <c r="A968">
        <v>459</v>
      </c>
      <c r="B968" s="1">
        <v>41112</v>
      </c>
      <c r="C968">
        <v>16</v>
      </c>
      <c r="D968" t="str">
        <f>VLOOKUP(seguimiento[[#This Row],[idinstituciones]],instituciones[[idinstituciones]:[nombre]],2,)</f>
        <v>HOSPITAL de PEDIATRÍA "Juan P. Garrahan"</v>
      </c>
      <c r="E968" s="2" t="s">
        <v>33</v>
      </c>
      <c r="F968" s="2" t="s">
        <v>34</v>
      </c>
      <c r="G968" s="2" t="s">
        <v>35</v>
      </c>
      <c r="H968" s="2" t="s">
        <v>36</v>
      </c>
      <c r="I968" s="2" t="s">
        <v>45</v>
      </c>
      <c r="J968" s="2" t="s">
        <v>44</v>
      </c>
      <c r="K968" s="2"/>
      <c r="L968" s="2" t="s">
        <v>39</v>
      </c>
      <c r="M968" s="2"/>
      <c r="N968" s="2" t="s">
        <v>35</v>
      </c>
      <c r="O968" s="2" t="s">
        <v>36</v>
      </c>
      <c r="P968" s="2" t="s">
        <v>36</v>
      </c>
      <c r="Q968" s="2" t="s">
        <v>34</v>
      </c>
      <c r="R968" s="2"/>
      <c r="S968" s="2" t="s">
        <v>45</v>
      </c>
      <c r="T968" s="2" t="s">
        <v>37</v>
      </c>
      <c r="U968" s="2" t="s">
        <v>37</v>
      </c>
      <c r="V968" s="2" t="s">
        <v>37</v>
      </c>
      <c r="W968" s="2" t="s">
        <v>37</v>
      </c>
      <c r="X968" s="2" t="s">
        <v>43</v>
      </c>
      <c r="Y968" s="2" t="s">
        <v>36</v>
      </c>
      <c r="Z968" s="2" t="s">
        <v>281</v>
      </c>
      <c r="AA968" s="2" t="s">
        <v>35</v>
      </c>
      <c r="AB968" s="2" t="s">
        <v>36</v>
      </c>
      <c r="AC968" s="2"/>
      <c r="AD968" s="2"/>
      <c r="AE968">
        <v>1157</v>
      </c>
      <c r="AF968" s="2" t="s">
        <v>36</v>
      </c>
      <c r="AG968" s="2" t="s">
        <v>36</v>
      </c>
      <c r="AH968" s="2"/>
      <c r="AI968" s="2"/>
      <c r="AJ968" s="2" t="s">
        <v>36</v>
      </c>
      <c r="AK968" s="2" t="s">
        <v>36</v>
      </c>
    </row>
    <row r="969" spans="1:37" x14ac:dyDescent="0.3">
      <c r="A969">
        <v>460</v>
      </c>
      <c r="B969" s="1">
        <v>41156</v>
      </c>
      <c r="C969">
        <v>30</v>
      </c>
      <c r="D969" t="str">
        <f>VLOOKUP(seguimiento[[#This Row],[idinstituciones]],instituciones[[idinstituciones]:[nombre]],2,)</f>
        <v>Hospital de Niños Ricardo Gutiérrez</v>
      </c>
      <c r="E969" s="2" t="s">
        <v>35</v>
      </c>
      <c r="F969" s="2" t="s">
        <v>34</v>
      </c>
      <c r="G969" s="2" t="s">
        <v>35</v>
      </c>
      <c r="H969" s="2" t="s">
        <v>36</v>
      </c>
      <c r="I969" s="2" t="s">
        <v>45</v>
      </c>
      <c r="J969" s="2" t="s">
        <v>35</v>
      </c>
      <c r="K969" s="2"/>
      <c r="L969" s="2" t="s">
        <v>39</v>
      </c>
      <c r="M969" s="2"/>
      <c r="N969" s="2" t="s">
        <v>35</v>
      </c>
      <c r="O969" s="2" t="s">
        <v>36</v>
      </c>
      <c r="P969" s="2" t="s">
        <v>36</v>
      </c>
      <c r="Q969" s="2"/>
      <c r="R969" s="2"/>
      <c r="S969" s="2" t="s">
        <v>45</v>
      </c>
      <c r="T969" s="2" t="s">
        <v>41</v>
      </c>
      <c r="U969" s="2" t="s">
        <v>42</v>
      </c>
      <c r="V969" s="2" t="s">
        <v>42</v>
      </c>
      <c r="W969" s="2" t="s">
        <v>73</v>
      </c>
      <c r="X969" s="2" t="s">
        <v>43</v>
      </c>
      <c r="Y969" s="2" t="s">
        <v>47</v>
      </c>
      <c r="Z969" s="2" t="s">
        <v>281</v>
      </c>
      <c r="AA969" s="2" t="s">
        <v>35</v>
      </c>
      <c r="AB969" s="2" t="s">
        <v>36</v>
      </c>
      <c r="AC969" s="2"/>
      <c r="AD969" s="2"/>
      <c r="AE969">
        <v>1726</v>
      </c>
      <c r="AF969" s="2" t="s">
        <v>36</v>
      </c>
      <c r="AG969" s="2" t="s">
        <v>36</v>
      </c>
      <c r="AH969" s="2"/>
      <c r="AI969" s="2"/>
      <c r="AJ969" s="2" t="s">
        <v>36</v>
      </c>
      <c r="AK969" s="2" t="s">
        <v>36</v>
      </c>
    </row>
    <row r="970" spans="1:37" x14ac:dyDescent="0.3">
      <c r="A970">
        <v>461</v>
      </c>
      <c r="B970" s="1">
        <v>40974</v>
      </c>
      <c r="C970">
        <v>30</v>
      </c>
      <c r="D970" t="str">
        <f>VLOOKUP(seguimiento[[#This Row],[idinstituciones]],instituciones[[idinstituciones]:[nombre]],2,)</f>
        <v>Hospital de Niños Ricardo Gutiérrez</v>
      </c>
      <c r="E970" s="2" t="s">
        <v>35</v>
      </c>
      <c r="F970" s="2" t="s">
        <v>34</v>
      </c>
      <c r="G970" s="2" t="s">
        <v>35</v>
      </c>
      <c r="H970" s="2" t="s">
        <v>36</v>
      </c>
      <c r="I970" s="2" t="s">
        <v>45</v>
      </c>
      <c r="J970" s="2" t="s">
        <v>35</v>
      </c>
      <c r="K970" s="2"/>
      <c r="L970" s="2" t="s">
        <v>39</v>
      </c>
      <c r="M970" s="2"/>
      <c r="N970" s="2" t="s">
        <v>35</v>
      </c>
      <c r="O970" s="2" t="s">
        <v>36</v>
      </c>
      <c r="P970" s="2" t="s">
        <v>36</v>
      </c>
      <c r="Q970" s="2"/>
      <c r="R970" s="2"/>
      <c r="S970" s="2" t="s">
        <v>45</v>
      </c>
      <c r="T970" s="2" t="s">
        <v>41</v>
      </c>
      <c r="U970" s="2" t="s">
        <v>42</v>
      </c>
      <c r="V970" s="2" t="s">
        <v>42</v>
      </c>
      <c r="W970" s="2" t="s">
        <v>41</v>
      </c>
      <c r="X970" s="2" t="s">
        <v>43</v>
      </c>
      <c r="Y970" s="2" t="s">
        <v>47</v>
      </c>
      <c r="Z970" s="2" t="s">
        <v>281</v>
      </c>
      <c r="AA970" s="2" t="s">
        <v>35</v>
      </c>
      <c r="AB970" s="2" t="s">
        <v>36</v>
      </c>
      <c r="AC970" s="2"/>
      <c r="AD970" s="2"/>
      <c r="AE970">
        <v>1359</v>
      </c>
      <c r="AF970" s="2" t="s">
        <v>36</v>
      </c>
      <c r="AG970" s="2" t="s">
        <v>36</v>
      </c>
      <c r="AH970" s="2"/>
      <c r="AI970" s="2"/>
      <c r="AJ970" s="2" t="s">
        <v>36</v>
      </c>
      <c r="AK970" s="2" t="s">
        <v>36</v>
      </c>
    </row>
    <row r="971" spans="1:37" x14ac:dyDescent="0.3">
      <c r="A971">
        <v>462</v>
      </c>
      <c r="B971" s="1">
        <v>40883</v>
      </c>
      <c r="C971">
        <v>30</v>
      </c>
      <c r="D971" t="str">
        <f>VLOOKUP(seguimiento[[#This Row],[idinstituciones]],instituciones[[idinstituciones]:[nombre]],2,)</f>
        <v>Hospital de Niños Ricardo Gutiérrez</v>
      </c>
      <c r="E971" s="2" t="s">
        <v>35</v>
      </c>
      <c r="F971" s="2" t="s">
        <v>34</v>
      </c>
      <c r="G971" s="2" t="s">
        <v>35</v>
      </c>
      <c r="H971" s="2" t="s">
        <v>36</v>
      </c>
      <c r="I971" s="2" t="s">
        <v>45</v>
      </c>
      <c r="J971" s="2" t="s">
        <v>35</v>
      </c>
      <c r="K971" s="2"/>
      <c r="L971" s="2" t="s">
        <v>39</v>
      </c>
      <c r="M971" s="2"/>
      <c r="N971" s="2" t="s">
        <v>35</v>
      </c>
      <c r="O971" s="2" t="s">
        <v>36</v>
      </c>
      <c r="P971" s="2" t="s">
        <v>42</v>
      </c>
      <c r="Q971" s="2"/>
      <c r="R971" s="2"/>
      <c r="S971" s="2" t="s">
        <v>45</v>
      </c>
      <c r="T971" s="2" t="s">
        <v>66</v>
      </c>
      <c r="U971" s="2" t="s">
        <v>45</v>
      </c>
      <c r="V971" s="2" t="s">
        <v>42</v>
      </c>
      <c r="W971" s="2" t="s">
        <v>41</v>
      </c>
      <c r="X971" s="2" t="s">
        <v>43</v>
      </c>
      <c r="Y971" s="2" t="s">
        <v>44</v>
      </c>
      <c r="Z971" s="2" t="s">
        <v>281</v>
      </c>
      <c r="AA971" s="2" t="s">
        <v>35</v>
      </c>
      <c r="AB971" s="2" t="s">
        <v>36</v>
      </c>
      <c r="AC971" s="2"/>
      <c r="AD971" s="2"/>
      <c r="AE971">
        <v>1361</v>
      </c>
      <c r="AF971" s="2" t="s">
        <v>36</v>
      </c>
      <c r="AG971" s="2" t="s">
        <v>36</v>
      </c>
      <c r="AH971" s="2"/>
      <c r="AI971" s="2"/>
      <c r="AJ971" s="2" t="s">
        <v>36</v>
      </c>
      <c r="AK971" s="2" t="s">
        <v>36</v>
      </c>
    </row>
    <row r="972" spans="1:37" x14ac:dyDescent="0.3">
      <c r="A972">
        <v>463</v>
      </c>
      <c r="B972" s="1">
        <v>40883</v>
      </c>
      <c r="C972">
        <v>30</v>
      </c>
      <c r="D972" t="str">
        <f>VLOOKUP(seguimiento[[#This Row],[idinstituciones]],instituciones[[idinstituciones]:[nombre]],2,)</f>
        <v>Hospital de Niños Ricardo Gutiérrez</v>
      </c>
      <c r="E972" s="2" t="s">
        <v>35</v>
      </c>
      <c r="F972" s="2" t="s">
        <v>34</v>
      </c>
      <c r="G972" s="2" t="s">
        <v>35</v>
      </c>
      <c r="H972" s="2" t="s">
        <v>36</v>
      </c>
      <c r="I972" s="2" t="s">
        <v>45</v>
      </c>
      <c r="J972" s="2" t="s">
        <v>35</v>
      </c>
      <c r="K972" s="2"/>
      <c r="L972" s="2" t="s">
        <v>39</v>
      </c>
      <c r="M972" s="2"/>
      <c r="N972" s="2" t="s">
        <v>35</v>
      </c>
      <c r="O972" s="2" t="s">
        <v>36</v>
      </c>
      <c r="P972" s="2" t="s">
        <v>42</v>
      </c>
      <c r="Q972" s="2" t="s">
        <v>34</v>
      </c>
      <c r="R972" s="2"/>
      <c r="S972" s="2" t="s">
        <v>45</v>
      </c>
      <c r="T972" s="2" t="s">
        <v>41</v>
      </c>
      <c r="U972" s="2" t="s">
        <v>42</v>
      </c>
      <c r="V972" s="2" t="s">
        <v>36</v>
      </c>
      <c r="W972" s="2" t="s">
        <v>41</v>
      </c>
      <c r="X972" s="2" t="s">
        <v>43</v>
      </c>
      <c r="Y972" s="2" t="s">
        <v>47</v>
      </c>
      <c r="Z972" s="2" t="s">
        <v>281</v>
      </c>
      <c r="AA972" s="2" t="s">
        <v>35</v>
      </c>
      <c r="AB972" s="2" t="s">
        <v>36</v>
      </c>
      <c r="AC972" s="2"/>
      <c r="AD972" s="2"/>
      <c r="AE972">
        <v>801</v>
      </c>
      <c r="AF972" s="2" t="s">
        <v>36</v>
      </c>
      <c r="AG972" s="2" t="s">
        <v>36</v>
      </c>
      <c r="AH972" s="2"/>
      <c r="AI972" s="2"/>
      <c r="AJ972" s="2" t="s">
        <v>36</v>
      </c>
      <c r="AK972" s="2" t="s">
        <v>36</v>
      </c>
    </row>
    <row r="973" spans="1:37" x14ac:dyDescent="0.3">
      <c r="A973">
        <v>464</v>
      </c>
      <c r="B973" s="1">
        <v>41235</v>
      </c>
      <c r="C973">
        <v>23</v>
      </c>
      <c r="D973" t="str">
        <f>VLOOKUP(seguimiento[[#This Row],[idinstituciones]],instituciones[[idinstituciones]:[nombre]],2,)</f>
        <v>Consultorio FQ - Dr. Macri</v>
      </c>
      <c r="E973" s="2" t="s">
        <v>64</v>
      </c>
      <c r="F973" s="2" t="s">
        <v>34</v>
      </c>
      <c r="G973" s="2" t="s">
        <v>59</v>
      </c>
      <c r="H973" s="2" t="s">
        <v>36</v>
      </c>
      <c r="I973" s="2" t="s">
        <v>37</v>
      </c>
      <c r="J973" s="2" t="s">
        <v>35</v>
      </c>
      <c r="K973" s="2" t="s">
        <v>63</v>
      </c>
      <c r="L973" s="2" t="s">
        <v>39</v>
      </c>
      <c r="M973" s="2" t="s">
        <v>70</v>
      </c>
      <c r="N973" s="2" t="s">
        <v>35</v>
      </c>
      <c r="O973" s="2" t="s">
        <v>36</v>
      </c>
      <c r="P973" s="2" t="s">
        <v>36</v>
      </c>
      <c r="Q973" s="2" t="s">
        <v>77</v>
      </c>
      <c r="R973" s="2" t="s">
        <v>40</v>
      </c>
      <c r="S973" s="2" t="s">
        <v>45</v>
      </c>
      <c r="T973" s="2" t="s">
        <v>49</v>
      </c>
      <c r="U973" s="2" t="s">
        <v>36</v>
      </c>
      <c r="V973" s="2" t="s">
        <v>45</v>
      </c>
      <c r="W973" s="2" t="s">
        <v>49</v>
      </c>
      <c r="X973" s="2" t="s">
        <v>43</v>
      </c>
      <c r="Y973" s="2" t="s">
        <v>36</v>
      </c>
      <c r="Z973" s="2" t="s">
        <v>281</v>
      </c>
      <c r="AA973" s="2" t="s">
        <v>35</v>
      </c>
      <c r="AB973" s="2" t="s">
        <v>36</v>
      </c>
      <c r="AC973" s="2"/>
      <c r="AD973" s="2"/>
      <c r="AE973">
        <v>363</v>
      </c>
      <c r="AF973" s="2" t="s">
        <v>36</v>
      </c>
      <c r="AG973" s="2" t="s">
        <v>36</v>
      </c>
      <c r="AH973" s="2"/>
      <c r="AI973" s="2"/>
      <c r="AJ973" s="2" t="s">
        <v>36</v>
      </c>
      <c r="AK973" s="2" t="s">
        <v>36</v>
      </c>
    </row>
    <row r="974" spans="1:37" x14ac:dyDescent="0.3">
      <c r="A974">
        <v>464</v>
      </c>
      <c r="B974" s="1">
        <v>41508</v>
      </c>
      <c r="C974">
        <v>23</v>
      </c>
      <c r="D974" t="str">
        <f>VLOOKUP(seguimiento[[#This Row],[idinstituciones]],instituciones[[idinstituciones]:[nombre]],2,)</f>
        <v>Consultorio FQ - Dr. Macri</v>
      </c>
      <c r="E974" s="2" t="s">
        <v>33</v>
      </c>
      <c r="F974" s="2" t="s">
        <v>34</v>
      </c>
      <c r="G974" s="2" t="s">
        <v>55</v>
      </c>
      <c r="H974" s="2" t="s">
        <v>36</v>
      </c>
      <c r="I974" s="2" t="s">
        <v>36</v>
      </c>
      <c r="J974" s="2" t="s">
        <v>35</v>
      </c>
      <c r="K974" s="2" t="s">
        <v>52</v>
      </c>
      <c r="L974" s="2" t="s">
        <v>44</v>
      </c>
      <c r="M974" s="2" t="s">
        <v>53</v>
      </c>
      <c r="N974" s="2"/>
      <c r="O974" s="2" t="s">
        <v>36</v>
      </c>
      <c r="P974" s="2" t="s">
        <v>36</v>
      </c>
      <c r="Q974" s="2" t="s">
        <v>77</v>
      </c>
      <c r="R974" s="2"/>
      <c r="S974" s="2" t="s">
        <v>45</v>
      </c>
      <c r="T974" s="2" t="s">
        <v>49</v>
      </c>
      <c r="U974" s="2" t="s">
        <v>42</v>
      </c>
      <c r="V974" s="2" t="s">
        <v>42</v>
      </c>
      <c r="W974" s="2" t="s">
        <v>49</v>
      </c>
      <c r="X974" s="2" t="s">
        <v>43</v>
      </c>
      <c r="Y974" s="2" t="s">
        <v>79</v>
      </c>
      <c r="Z974" s="2" t="s">
        <v>281</v>
      </c>
      <c r="AA974" s="2" t="s">
        <v>35</v>
      </c>
      <c r="AB974" s="2" t="s">
        <v>36</v>
      </c>
      <c r="AC974" s="2"/>
      <c r="AD974" s="2"/>
      <c r="AE974">
        <v>1532</v>
      </c>
      <c r="AF974" s="2" t="s">
        <v>36</v>
      </c>
      <c r="AG974" s="2" t="s">
        <v>36</v>
      </c>
      <c r="AH974" s="2"/>
      <c r="AI974" s="2"/>
      <c r="AJ974" s="2" t="s">
        <v>36</v>
      </c>
      <c r="AK974" s="2" t="s">
        <v>36</v>
      </c>
    </row>
    <row r="975" spans="1:37" x14ac:dyDescent="0.3">
      <c r="A975">
        <v>465</v>
      </c>
      <c r="B975" s="1">
        <v>41172</v>
      </c>
      <c r="C975">
        <v>12</v>
      </c>
      <c r="D975" t="str">
        <f>VLOOKUP(seguimiento[[#This Row],[idinstituciones]],instituciones[[idinstituciones]:[nombre]],2,)</f>
        <v>Hospital de Niños Dr Orlando Alassia</v>
      </c>
      <c r="E975" s="2" t="s">
        <v>33</v>
      </c>
      <c r="F975" s="2" t="s">
        <v>34</v>
      </c>
      <c r="G975" s="2" t="s">
        <v>35</v>
      </c>
      <c r="H975" s="2" t="s">
        <v>36</v>
      </c>
      <c r="I975" s="2" t="s">
        <v>36</v>
      </c>
      <c r="J975" s="2" t="s">
        <v>71</v>
      </c>
      <c r="K975" s="2"/>
      <c r="L975" s="2" t="s">
        <v>39</v>
      </c>
      <c r="M975" s="2"/>
      <c r="N975" s="2"/>
      <c r="O975" s="2" t="s">
        <v>36</v>
      </c>
      <c r="P975" s="2" t="s">
        <v>36</v>
      </c>
      <c r="Q975" s="2"/>
      <c r="R975" s="2"/>
      <c r="S975" s="2" t="s">
        <v>45</v>
      </c>
      <c r="T975" s="2" t="s">
        <v>36</v>
      </c>
      <c r="U975" s="2" t="s">
        <v>46</v>
      </c>
      <c r="V975" s="2" t="s">
        <v>36</v>
      </c>
      <c r="W975" s="2" t="s">
        <v>36</v>
      </c>
      <c r="X975" s="2" t="s">
        <v>43</v>
      </c>
      <c r="Y975" s="2" t="s">
        <v>36</v>
      </c>
      <c r="Z975" s="2" t="s">
        <v>281</v>
      </c>
      <c r="AA975" s="2" t="s">
        <v>35</v>
      </c>
      <c r="AB975" s="2" t="s">
        <v>36</v>
      </c>
      <c r="AC975" s="2"/>
      <c r="AD975" s="2"/>
      <c r="AE975">
        <v>986</v>
      </c>
      <c r="AF975" s="2" t="s">
        <v>36</v>
      </c>
      <c r="AG975" s="2" t="s">
        <v>36</v>
      </c>
      <c r="AH975" s="2"/>
      <c r="AI975" s="2"/>
      <c r="AJ975" s="2" t="s">
        <v>36</v>
      </c>
      <c r="AK975" s="2" t="s">
        <v>36</v>
      </c>
    </row>
    <row r="976" spans="1:37" x14ac:dyDescent="0.3">
      <c r="A976">
        <v>465</v>
      </c>
      <c r="B976" s="1">
        <v>41240</v>
      </c>
      <c r="C976">
        <v>12</v>
      </c>
      <c r="D976" t="str">
        <f>VLOOKUP(seguimiento[[#This Row],[idinstituciones]],instituciones[[idinstituciones]:[nombre]],2,)</f>
        <v>Hospital de Niños Dr Orlando Alassia</v>
      </c>
      <c r="E976" s="2" t="s">
        <v>36</v>
      </c>
      <c r="F976" s="2" t="s">
        <v>36</v>
      </c>
      <c r="G976" s="2" t="s">
        <v>36</v>
      </c>
      <c r="H976" s="2" t="s">
        <v>36</v>
      </c>
      <c r="I976" s="2" t="s">
        <v>36</v>
      </c>
      <c r="J976" s="2" t="s">
        <v>36</v>
      </c>
      <c r="K976" s="2"/>
      <c r="L976" s="2" t="s">
        <v>36</v>
      </c>
      <c r="M976" s="2"/>
      <c r="N976" s="2"/>
      <c r="O976" s="2" t="s">
        <v>36</v>
      </c>
      <c r="P976" s="2" t="s">
        <v>36</v>
      </c>
      <c r="Q976" s="2"/>
      <c r="R976" s="2"/>
      <c r="S976" s="2" t="s">
        <v>36</v>
      </c>
      <c r="T976" s="2" t="s">
        <v>36</v>
      </c>
      <c r="U976" s="2" t="s">
        <v>36</v>
      </c>
      <c r="V976" s="2" t="s">
        <v>36</v>
      </c>
      <c r="W976" s="2" t="s">
        <v>36</v>
      </c>
      <c r="X976" s="2" t="s">
        <v>36</v>
      </c>
      <c r="Y976" s="2" t="s">
        <v>36</v>
      </c>
      <c r="Z976" s="2"/>
      <c r="AA976" s="2" t="s">
        <v>35</v>
      </c>
      <c r="AB976" s="2" t="s">
        <v>36</v>
      </c>
      <c r="AC976" s="2"/>
      <c r="AD976" s="2"/>
      <c r="AE976">
        <v>1374</v>
      </c>
      <c r="AF976" s="2" t="s">
        <v>36</v>
      </c>
      <c r="AG976" s="2" t="s">
        <v>36</v>
      </c>
      <c r="AH976" s="2"/>
      <c r="AI976" s="2"/>
      <c r="AJ976" s="2" t="s">
        <v>36</v>
      </c>
      <c r="AK976" s="2" t="s">
        <v>36</v>
      </c>
    </row>
    <row r="977" spans="1:37" x14ac:dyDescent="0.3">
      <c r="A977">
        <v>465</v>
      </c>
      <c r="B977" s="1">
        <v>41263</v>
      </c>
      <c r="C977">
        <v>12</v>
      </c>
      <c r="D977" t="str">
        <f>VLOOKUP(seguimiento[[#This Row],[idinstituciones]],instituciones[[idinstituciones]:[nombre]],2,)</f>
        <v>Hospital de Niños Dr Orlando Alassia</v>
      </c>
      <c r="E977" s="2" t="s">
        <v>35</v>
      </c>
      <c r="F977" s="2" t="s">
        <v>34</v>
      </c>
      <c r="G977" s="2" t="s">
        <v>35</v>
      </c>
      <c r="H977" s="2" t="s">
        <v>36</v>
      </c>
      <c r="I977" s="2" t="s">
        <v>36</v>
      </c>
      <c r="J977" s="2" t="s">
        <v>36</v>
      </c>
      <c r="K977" s="2"/>
      <c r="L977" s="2" t="s">
        <v>36</v>
      </c>
      <c r="M977" s="2"/>
      <c r="N977" s="2"/>
      <c r="O977" s="2" t="s">
        <v>36</v>
      </c>
      <c r="P977" s="2" t="s">
        <v>36</v>
      </c>
      <c r="Q977" s="2"/>
      <c r="R977" s="2"/>
      <c r="S977" s="2" t="s">
        <v>36</v>
      </c>
      <c r="T977" s="2" t="s">
        <v>36</v>
      </c>
      <c r="U977" s="2" t="s">
        <v>36</v>
      </c>
      <c r="V977" s="2" t="s">
        <v>36</v>
      </c>
      <c r="W977" s="2" t="s">
        <v>36</v>
      </c>
      <c r="X977" s="2" t="s">
        <v>36</v>
      </c>
      <c r="Y977" s="2" t="s">
        <v>44</v>
      </c>
      <c r="Z977" s="2"/>
      <c r="AA977" s="2" t="s">
        <v>35</v>
      </c>
      <c r="AB977" s="2" t="s">
        <v>36</v>
      </c>
      <c r="AC977" s="2"/>
      <c r="AD977" s="2"/>
      <c r="AE977">
        <v>1272</v>
      </c>
      <c r="AF977" s="2" t="s">
        <v>36</v>
      </c>
      <c r="AG977" s="2" t="s">
        <v>36</v>
      </c>
      <c r="AH977" s="2"/>
      <c r="AI977" s="2"/>
      <c r="AJ977" s="2" t="s">
        <v>36</v>
      </c>
      <c r="AK977" s="2" t="s">
        <v>36</v>
      </c>
    </row>
    <row r="978" spans="1:37" x14ac:dyDescent="0.3">
      <c r="A978">
        <v>465</v>
      </c>
      <c r="B978" s="1">
        <v>41263</v>
      </c>
      <c r="C978">
        <v>12</v>
      </c>
      <c r="D978" t="str">
        <f>VLOOKUP(seguimiento[[#This Row],[idinstituciones]],instituciones[[idinstituciones]:[nombre]],2,)</f>
        <v>Hospital de Niños Dr Orlando Alassia</v>
      </c>
      <c r="E978" s="2" t="s">
        <v>35</v>
      </c>
      <c r="F978" s="2" t="s">
        <v>34</v>
      </c>
      <c r="G978" s="2" t="s">
        <v>35</v>
      </c>
      <c r="H978" s="2" t="s">
        <v>36</v>
      </c>
      <c r="I978" s="2" t="s">
        <v>36</v>
      </c>
      <c r="J978" s="2" t="s">
        <v>36</v>
      </c>
      <c r="K978" s="2"/>
      <c r="L978" s="2" t="s">
        <v>36</v>
      </c>
      <c r="M978" s="2"/>
      <c r="N978" s="2"/>
      <c r="O978" s="2" t="s">
        <v>36</v>
      </c>
      <c r="P978" s="2" t="s">
        <v>36</v>
      </c>
      <c r="Q978" s="2"/>
      <c r="R978" s="2"/>
      <c r="S978" s="2" t="s">
        <v>36</v>
      </c>
      <c r="T978" s="2" t="s">
        <v>36</v>
      </c>
      <c r="U978" s="2" t="s">
        <v>36</v>
      </c>
      <c r="V978" s="2" t="s">
        <v>36</v>
      </c>
      <c r="W978" s="2" t="s">
        <v>36</v>
      </c>
      <c r="X978" s="2" t="s">
        <v>36</v>
      </c>
      <c r="Y978" s="2" t="s">
        <v>44</v>
      </c>
      <c r="Z978" s="2"/>
      <c r="AA978" s="2" t="s">
        <v>35</v>
      </c>
      <c r="AB978" s="2" t="s">
        <v>36</v>
      </c>
      <c r="AC978" s="2"/>
      <c r="AD978" s="2"/>
      <c r="AE978">
        <v>1278</v>
      </c>
      <c r="AF978" s="2" t="s">
        <v>36</v>
      </c>
      <c r="AG978" s="2" t="s">
        <v>36</v>
      </c>
      <c r="AH978" s="2"/>
      <c r="AI978" s="2"/>
      <c r="AJ978" s="2" t="s">
        <v>36</v>
      </c>
      <c r="AK978" s="2" t="s">
        <v>36</v>
      </c>
    </row>
    <row r="979" spans="1:37" x14ac:dyDescent="0.3">
      <c r="A979">
        <v>465</v>
      </c>
      <c r="B979" s="1">
        <v>41319</v>
      </c>
      <c r="C979">
        <v>12</v>
      </c>
      <c r="D979" t="str">
        <f>VLOOKUP(seguimiento[[#This Row],[idinstituciones]],instituciones[[idinstituciones]:[nombre]],2,)</f>
        <v>Hospital de Niños Dr Orlando Alassia</v>
      </c>
      <c r="E979" s="2" t="s">
        <v>33</v>
      </c>
      <c r="F979" s="2" t="s">
        <v>34</v>
      </c>
      <c r="G979" s="2" t="s">
        <v>35</v>
      </c>
      <c r="H979" s="2" t="s">
        <v>36</v>
      </c>
      <c r="I979" s="2" t="s">
        <v>45</v>
      </c>
      <c r="J979" s="2" t="s">
        <v>35</v>
      </c>
      <c r="K979" s="2"/>
      <c r="L979" s="2" t="s">
        <v>39</v>
      </c>
      <c r="M979" s="2"/>
      <c r="N979" s="2"/>
      <c r="O979" s="2" t="s">
        <v>36</v>
      </c>
      <c r="P979" s="2" t="s">
        <v>36</v>
      </c>
      <c r="Q979" s="2"/>
      <c r="R979" s="2"/>
      <c r="S979" s="2" t="s">
        <v>36</v>
      </c>
      <c r="T979" s="2" t="s">
        <v>45</v>
      </c>
      <c r="U979" s="2" t="s">
        <v>42</v>
      </c>
      <c r="V979" s="2" t="s">
        <v>42</v>
      </c>
      <c r="W979" s="2" t="s">
        <v>36</v>
      </c>
      <c r="X979" s="2" t="s">
        <v>43</v>
      </c>
      <c r="Y979" s="2" t="s">
        <v>36</v>
      </c>
      <c r="Z979" s="2" t="s">
        <v>281</v>
      </c>
      <c r="AA979" s="2" t="s">
        <v>35</v>
      </c>
      <c r="AB979" s="2" t="s">
        <v>36</v>
      </c>
      <c r="AC979" s="2"/>
      <c r="AD979" s="2"/>
      <c r="AE979">
        <v>879</v>
      </c>
      <c r="AF979" s="2" t="s">
        <v>36</v>
      </c>
      <c r="AG979" s="2" t="s">
        <v>36</v>
      </c>
      <c r="AH979" s="2"/>
      <c r="AI979" s="2"/>
      <c r="AJ979" s="2" t="s">
        <v>36</v>
      </c>
      <c r="AK979" s="2" t="s">
        <v>36</v>
      </c>
    </row>
    <row r="980" spans="1:37" x14ac:dyDescent="0.3">
      <c r="A980">
        <v>465</v>
      </c>
      <c r="B980" s="1">
        <v>41347</v>
      </c>
      <c r="C980">
        <v>12</v>
      </c>
      <c r="D980" t="str">
        <f>VLOOKUP(seguimiento[[#This Row],[idinstituciones]],instituciones[[idinstituciones]:[nombre]],2,)</f>
        <v>Hospital de Niños Dr Orlando Alassia</v>
      </c>
      <c r="E980" s="2" t="s">
        <v>33</v>
      </c>
      <c r="F980" s="2" t="s">
        <v>34</v>
      </c>
      <c r="G980" s="2" t="s">
        <v>35</v>
      </c>
      <c r="H980" s="2" t="s">
        <v>36</v>
      </c>
      <c r="I980" s="2" t="s">
        <v>45</v>
      </c>
      <c r="J980" s="2" t="s">
        <v>36</v>
      </c>
      <c r="K980" s="2"/>
      <c r="L980" s="2" t="s">
        <v>39</v>
      </c>
      <c r="M980" s="2"/>
      <c r="N980" s="2"/>
      <c r="O980" s="2" t="s">
        <v>36</v>
      </c>
      <c r="P980" s="2" t="s">
        <v>36</v>
      </c>
      <c r="Q980" s="2"/>
      <c r="R980" s="2"/>
      <c r="S980" s="2" t="s">
        <v>36</v>
      </c>
      <c r="T980" s="2" t="s">
        <v>41</v>
      </c>
      <c r="U980" s="2" t="s">
        <v>42</v>
      </c>
      <c r="V980" s="2" t="s">
        <v>42</v>
      </c>
      <c r="W980" s="2" t="s">
        <v>36</v>
      </c>
      <c r="X980" s="2" t="s">
        <v>43</v>
      </c>
      <c r="Y980" s="2" t="s">
        <v>36</v>
      </c>
      <c r="Z980" s="2" t="s">
        <v>281</v>
      </c>
      <c r="AA980" s="2" t="s">
        <v>35</v>
      </c>
      <c r="AB980" s="2" t="s">
        <v>36</v>
      </c>
      <c r="AC980" s="2"/>
      <c r="AD980" s="2"/>
      <c r="AE980">
        <v>1349</v>
      </c>
      <c r="AF980" s="2" t="s">
        <v>36</v>
      </c>
      <c r="AG980" s="2" t="s">
        <v>36</v>
      </c>
      <c r="AH980" s="2"/>
      <c r="AI980" s="2"/>
      <c r="AJ980" s="2" t="s">
        <v>36</v>
      </c>
      <c r="AK980" s="2" t="s">
        <v>36</v>
      </c>
    </row>
    <row r="981" spans="1:37" x14ac:dyDescent="0.3">
      <c r="A981">
        <v>465</v>
      </c>
      <c r="B981" s="1">
        <v>41375</v>
      </c>
      <c r="C981">
        <v>12</v>
      </c>
      <c r="D981" t="str">
        <f>VLOOKUP(seguimiento[[#This Row],[idinstituciones]],instituciones[[idinstituciones]:[nombre]],2,)</f>
        <v>Hospital de Niños Dr Orlando Alassia</v>
      </c>
      <c r="E981" s="2" t="s">
        <v>64</v>
      </c>
      <c r="F981" s="2" t="s">
        <v>36</v>
      </c>
      <c r="G981" s="2" t="s">
        <v>36</v>
      </c>
      <c r="H981" s="2" t="s">
        <v>36</v>
      </c>
      <c r="I981" s="2" t="s">
        <v>36</v>
      </c>
      <c r="J981" s="2" t="s">
        <v>35</v>
      </c>
      <c r="K981" s="2"/>
      <c r="L981" s="2" t="s">
        <v>36</v>
      </c>
      <c r="M981" s="2"/>
      <c r="N981" s="2"/>
      <c r="O981" s="2" t="s">
        <v>36</v>
      </c>
      <c r="P981" s="2" t="s">
        <v>36</v>
      </c>
      <c r="Q981" s="2"/>
      <c r="R981" s="2"/>
      <c r="S981" s="2" t="s">
        <v>36</v>
      </c>
      <c r="T981" s="2" t="s">
        <v>46</v>
      </c>
      <c r="U981" s="2" t="s">
        <v>42</v>
      </c>
      <c r="V981" s="2" t="s">
        <v>36</v>
      </c>
      <c r="W981" s="2" t="s">
        <v>36</v>
      </c>
      <c r="X981" s="2" t="s">
        <v>43</v>
      </c>
      <c r="Y981" s="2" t="s">
        <v>36</v>
      </c>
      <c r="Z981" s="2" t="s">
        <v>281</v>
      </c>
      <c r="AA981" s="2" t="s">
        <v>35</v>
      </c>
      <c r="AB981" s="2" t="s">
        <v>36</v>
      </c>
      <c r="AC981" s="2"/>
      <c r="AD981" s="2"/>
      <c r="AE981">
        <v>1309</v>
      </c>
      <c r="AF981" s="2" t="s">
        <v>36</v>
      </c>
      <c r="AG981" s="2" t="s">
        <v>36</v>
      </c>
      <c r="AH981" s="2"/>
      <c r="AI981" s="2"/>
      <c r="AJ981" s="2" t="s">
        <v>36</v>
      </c>
      <c r="AK981" s="2" t="s">
        <v>36</v>
      </c>
    </row>
    <row r="982" spans="1:37" x14ac:dyDescent="0.3">
      <c r="A982">
        <v>465</v>
      </c>
      <c r="B982" s="1">
        <v>41431</v>
      </c>
      <c r="C982">
        <v>12</v>
      </c>
      <c r="D982" t="str">
        <f>VLOOKUP(seguimiento[[#This Row],[idinstituciones]],instituciones[[idinstituciones]:[nombre]],2,)</f>
        <v>Hospital de Niños Dr Orlando Alassia</v>
      </c>
      <c r="E982" s="2" t="s">
        <v>33</v>
      </c>
      <c r="F982" s="2" t="s">
        <v>34</v>
      </c>
      <c r="G982" s="2" t="s">
        <v>35</v>
      </c>
      <c r="H982" s="2" t="s">
        <v>36</v>
      </c>
      <c r="I982" s="2" t="s">
        <v>36</v>
      </c>
      <c r="J982" s="2" t="s">
        <v>36</v>
      </c>
      <c r="K982" s="2"/>
      <c r="L982" s="2" t="s">
        <v>36</v>
      </c>
      <c r="M982" s="2"/>
      <c r="N982" s="2"/>
      <c r="O982" s="2" t="s">
        <v>36</v>
      </c>
      <c r="P982" s="2" t="s">
        <v>36</v>
      </c>
      <c r="Q982" s="2"/>
      <c r="R982" s="2"/>
      <c r="S982" s="2" t="s">
        <v>36</v>
      </c>
      <c r="T982" s="2" t="s">
        <v>36</v>
      </c>
      <c r="U982" s="2" t="s">
        <v>36</v>
      </c>
      <c r="V982" s="2" t="s">
        <v>36</v>
      </c>
      <c r="W982" s="2" t="s">
        <v>36</v>
      </c>
      <c r="X982" s="2" t="s">
        <v>43</v>
      </c>
      <c r="Y982" s="2" t="s">
        <v>36</v>
      </c>
      <c r="Z982" s="2"/>
      <c r="AA982" s="2" t="s">
        <v>35</v>
      </c>
      <c r="AB982" s="2" t="s">
        <v>36</v>
      </c>
      <c r="AC982" s="2"/>
      <c r="AD982" s="2"/>
      <c r="AE982">
        <v>1308</v>
      </c>
      <c r="AF982" s="2" t="s">
        <v>36</v>
      </c>
      <c r="AG982" s="2" t="s">
        <v>36</v>
      </c>
      <c r="AH982" s="2"/>
      <c r="AI982" s="2"/>
      <c r="AJ982" s="2" t="s">
        <v>36</v>
      </c>
      <c r="AK982" s="2" t="s">
        <v>36</v>
      </c>
    </row>
    <row r="983" spans="1:37" x14ac:dyDescent="0.3">
      <c r="A983">
        <v>465</v>
      </c>
      <c r="B983" s="1">
        <v>41473</v>
      </c>
      <c r="C983">
        <v>12</v>
      </c>
      <c r="D983" t="str">
        <f>VLOOKUP(seguimiento[[#This Row],[idinstituciones]],instituciones[[idinstituciones]:[nombre]],2,)</f>
        <v>Hospital de Niños Dr Orlando Alassia</v>
      </c>
      <c r="E983" s="2" t="s">
        <v>35</v>
      </c>
      <c r="F983" s="2" t="s">
        <v>34</v>
      </c>
      <c r="G983" s="2" t="s">
        <v>35</v>
      </c>
      <c r="H983" s="2" t="s">
        <v>36</v>
      </c>
      <c r="I983" s="2" t="s">
        <v>36</v>
      </c>
      <c r="J983" s="2" t="s">
        <v>36</v>
      </c>
      <c r="K983" s="2"/>
      <c r="L983" s="2" t="s">
        <v>36</v>
      </c>
      <c r="M983" s="2"/>
      <c r="N983" s="2"/>
      <c r="O983" s="2" t="s">
        <v>36</v>
      </c>
      <c r="P983" s="2" t="s">
        <v>36</v>
      </c>
      <c r="Q983" s="2"/>
      <c r="R983" s="2"/>
      <c r="S983" s="2" t="s">
        <v>36</v>
      </c>
      <c r="T983" s="2" t="s">
        <v>36</v>
      </c>
      <c r="U983" s="2" t="s">
        <v>36</v>
      </c>
      <c r="V983" s="2" t="s">
        <v>45</v>
      </c>
      <c r="W983" s="2" t="s">
        <v>36</v>
      </c>
      <c r="X983" s="2" t="s">
        <v>43</v>
      </c>
      <c r="Y983" s="2" t="s">
        <v>36</v>
      </c>
      <c r="Z983" s="2"/>
      <c r="AA983" s="2" t="s">
        <v>35</v>
      </c>
      <c r="AB983" s="2" t="s">
        <v>36</v>
      </c>
      <c r="AC983" s="2"/>
      <c r="AD983" s="2"/>
      <c r="AE983">
        <v>1332</v>
      </c>
      <c r="AF983" s="2" t="s">
        <v>36</v>
      </c>
      <c r="AG983" s="2" t="s">
        <v>36</v>
      </c>
      <c r="AH983" s="2"/>
      <c r="AI983" s="2"/>
      <c r="AJ983" s="2" t="s">
        <v>36</v>
      </c>
      <c r="AK983" s="2" t="s">
        <v>36</v>
      </c>
    </row>
    <row r="984" spans="1:37" x14ac:dyDescent="0.3">
      <c r="A984">
        <v>465</v>
      </c>
      <c r="B984" s="1">
        <v>41508</v>
      </c>
      <c r="C984">
        <v>12</v>
      </c>
      <c r="D984" t="str">
        <f>VLOOKUP(seguimiento[[#This Row],[idinstituciones]],instituciones[[idinstituciones]:[nombre]],2,)</f>
        <v>Hospital de Niños Dr Orlando Alassia</v>
      </c>
      <c r="E984" s="2" t="s">
        <v>35</v>
      </c>
      <c r="F984" s="2" t="s">
        <v>34</v>
      </c>
      <c r="G984" s="2" t="s">
        <v>35</v>
      </c>
      <c r="H984" s="2" t="s">
        <v>36</v>
      </c>
      <c r="I984" s="2" t="s">
        <v>45</v>
      </c>
      <c r="J984" s="2" t="s">
        <v>35</v>
      </c>
      <c r="K984" s="2"/>
      <c r="L984" s="2" t="s">
        <v>39</v>
      </c>
      <c r="M984" s="2"/>
      <c r="N984" s="2"/>
      <c r="O984" s="2" t="s">
        <v>36</v>
      </c>
      <c r="P984" s="2" t="s">
        <v>36</v>
      </c>
      <c r="Q984" s="2"/>
      <c r="R984" s="2"/>
      <c r="S984" s="2" t="s">
        <v>45</v>
      </c>
      <c r="T984" s="2" t="s">
        <v>36</v>
      </c>
      <c r="U984" s="2" t="s">
        <v>36</v>
      </c>
      <c r="V984" s="2" t="s">
        <v>45</v>
      </c>
      <c r="W984" s="2" t="s">
        <v>49</v>
      </c>
      <c r="X984" s="2" t="s">
        <v>43</v>
      </c>
      <c r="Y984" s="2" t="s">
        <v>54</v>
      </c>
      <c r="Z984" s="2" t="s">
        <v>281</v>
      </c>
      <c r="AA984" s="2" t="s">
        <v>35</v>
      </c>
      <c r="AB984" s="2" t="s">
        <v>36</v>
      </c>
      <c r="AC984" s="2"/>
      <c r="AD984" s="2"/>
      <c r="AE984">
        <v>892</v>
      </c>
      <c r="AF984" s="2" t="s">
        <v>36</v>
      </c>
      <c r="AG984" s="2" t="s">
        <v>36</v>
      </c>
      <c r="AH984" s="2"/>
      <c r="AI984" s="2"/>
      <c r="AJ984" s="2" t="s">
        <v>36</v>
      </c>
      <c r="AK984" s="2" t="s">
        <v>36</v>
      </c>
    </row>
    <row r="985" spans="1:37" x14ac:dyDescent="0.3">
      <c r="A985">
        <v>465</v>
      </c>
      <c r="B985" s="1">
        <v>41697</v>
      </c>
      <c r="C985">
        <v>12</v>
      </c>
      <c r="D985" t="str">
        <f>VLOOKUP(seguimiento[[#This Row],[idinstituciones]],instituciones[[idinstituciones]:[nombre]],2,)</f>
        <v>Hospital de Niños Dr Orlando Alassia</v>
      </c>
      <c r="E985" s="2" t="s">
        <v>35</v>
      </c>
      <c r="F985" s="2" t="s">
        <v>34</v>
      </c>
      <c r="G985" s="2" t="s">
        <v>35</v>
      </c>
      <c r="H985" s="2" t="s">
        <v>36</v>
      </c>
      <c r="I985" s="2" t="s">
        <v>45</v>
      </c>
      <c r="J985" s="2" t="s">
        <v>71</v>
      </c>
      <c r="K985" s="2"/>
      <c r="L985" s="2" t="s">
        <v>39</v>
      </c>
      <c r="M985" s="2"/>
      <c r="N985" s="2"/>
      <c r="O985" s="2" t="s">
        <v>36</v>
      </c>
      <c r="P985" s="2" t="s">
        <v>36</v>
      </c>
      <c r="Q985" s="2"/>
      <c r="R985" s="2"/>
      <c r="S985" s="2" t="s">
        <v>36</v>
      </c>
      <c r="T985" s="2" t="s">
        <v>36</v>
      </c>
      <c r="U985" s="2" t="s">
        <v>36</v>
      </c>
      <c r="V985" s="2" t="s">
        <v>36</v>
      </c>
      <c r="W985" s="2" t="s">
        <v>36</v>
      </c>
      <c r="X985" s="2" t="s">
        <v>43</v>
      </c>
      <c r="Y985" s="2" t="s">
        <v>47</v>
      </c>
      <c r="Z985" s="2" t="s">
        <v>281</v>
      </c>
      <c r="AA985" s="2" t="s">
        <v>35</v>
      </c>
      <c r="AB985" s="2" t="s">
        <v>36</v>
      </c>
      <c r="AC985" s="2"/>
      <c r="AD985" s="2"/>
      <c r="AE985">
        <v>1565</v>
      </c>
      <c r="AF985" s="2" t="s">
        <v>36</v>
      </c>
      <c r="AG985" s="2" t="s">
        <v>36</v>
      </c>
      <c r="AH985" s="2"/>
      <c r="AI985" s="2"/>
      <c r="AJ985" s="2" t="s">
        <v>36</v>
      </c>
      <c r="AK985" s="2" t="s">
        <v>36</v>
      </c>
    </row>
    <row r="986" spans="1:37" x14ac:dyDescent="0.3">
      <c r="A986">
        <v>465</v>
      </c>
      <c r="B986" s="1">
        <v>41837</v>
      </c>
      <c r="C986">
        <v>12</v>
      </c>
      <c r="D986" t="str">
        <f>VLOOKUP(seguimiento[[#This Row],[idinstituciones]],instituciones[[idinstituciones]:[nombre]],2,)</f>
        <v>Hospital de Niños Dr Orlando Alassia</v>
      </c>
      <c r="E986" s="2" t="s">
        <v>35</v>
      </c>
      <c r="F986" s="2" t="s">
        <v>34</v>
      </c>
      <c r="G986" s="2" t="s">
        <v>35</v>
      </c>
      <c r="H986" s="2" t="s">
        <v>36</v>
      </c>
      <c r="I986" s="2" t="s">
        <v>36</v>
      </c>
      <c r="J986" s="2" t="s">
        <v>36</v>
      </c>
      <c r="K986" s="2"/>
      <c r="L986" s="2" t="s">
        <v>36</v>
      </c>
      <c r="M986" s="2"/>
      <c r="N986" s="2"/>
      <c r="O986" s="2" t="s">
        <v>36</v>
      </c>
      <c r="P986" s="2" t="s">
        <v>36</v>
      </c>
      <c r="Q986" s="2"/>
      <c r="R986" s="2"/>
      <c r="S986" s="2" t="s">
        <v>36</v>
      </c>
      <c r="T986" s="2" t="s">
        <v>36</v>
      </c>
      <c r="U986" s="2" t="s">
        <v>36</v>
      </c>
      <c r="V986" s="2" t="s">
        <v>36</v>
      </c>
      <c r="W986" s="2" t="s">
        <v>36</v>
      </c>
      <c r="X986" s="2" t="s">
        <v>43</v>
      </c>
      <c r="Y986" s="2" t="s">
        <v>47</v>
      </c>
      <c r="Z986" s="2"/>
      <c r="AA986" s="2" t="s">
        <v>35</v>
      </c>
      <c r="AB986" s="2" t="s">
        <v>36</v>
      </c>
      <c r="AC986" s="2"/>
      <c r="AD986" s="2"/>
      <c r="AE986">
        <v>1124</v>
      </c>
      <c r="AF986" s="2" t="s">
        <v>36</v>
      </c>
      <c r="AG986" s="2" t="s">
        <v>36</v>
      </c>
      <c r="AH986" s="2"/>
      <c r="AI986" s="2"/>
      <c r="AJ986" s="2" t="s">
        <v>36</v>
      </c>
      <c r="AK986" s="2" t="s">
        <v>36</v>
      </c>
    </row>
    <row r="987" spans="1:37" x14ac:dyDescent="0.3">
      <c r="A987">
        <v>465</v>
      </c>
      <c r="B987" s="1">
        <v>41837</v>
      </c>
      <c r="C987">
        <v>12</v>
      </c>
      <c r="D987" t="str">
        <f>VLOOKUP(seguimiento[[#This Row],[idinstituciones]],instituciones[[idinstituciones]:[nombre]],2,)</f>
        <v>Hospital de Niños Dr Orlando Alassia</v>
      </c>
      <c r="E987" s="2" t="s">
        <v>35</v>
      </c>
      <c r="F987" s="2" t="s">
        <v>34</v>
      </c>
      <c r="G987" s="2" t="s">
        <v>35</v>
      </c>
      <c r="H987" s="2" t="s">
        <v>36</v>
      </c>
      <c r="I987" s="2" t="s">
        <v>36</v>
      </c>
      <c r="J987" s="2" t="s">
        <v>36</v>
      </c>
      <c r="K987" s="2"/>
      <c r="L987" s="2" t="s">
        <v>36</v>
      </c>
      <c r="M987" s="2"/>
      <c r="N987" s="2"/>
      <c r="O987" s="2" t="s">
        <v>36</v>
      </c>
      <c r="P987" s="2" t="s">
        <v>36</v>
      </c>
      <c r="Q987" s="2"/>
      <c r="R987" s="2"/>
      <c r="S987" s="2" t="s">
        <v>36</v>
      </c>
      <c r="T987" s="2" t="s">
        <v>36</v>
      </c>
      <c r="U987" s="2" t="s">
        <v>36</v>
      </c>
      <c r="V987" s="2" t="s">
        <v>36</v>
      </c>
      <c r="W987" s="2" t="s">
        <v>36</v>
      </c>
      <c r="X987" s="2" t="s">
        <v>43</v>
      </c>
      <c r="Y987" s="2" t="s">
        <v>47</v>
      </c>
      <c r="Z987" s="2"/>
      <c r="AA987" s="2" t="s">
        <v>35</v>
      </c>
      <c r="AB987" s="2" t="s">
        <v>36</v>
      </c>
      <c r="AC987" s="2"/>
      <c r="AD987" s="2"/>
      <c r="AE987">
        <v>1729</v>
      </c>
      <c r="AF987" s="2" t="s">
        <v>36</v>
      </c>
      <c r="AG987" s="2" t="s">
        <v>36</v>
      </c>
      <c r="AH987" s="2"/>
      <c r="AI987" s="2"/>
      <c r="AJ987" s="2" t="s">
        <v>36</v>
      </c>
      <c r="AK987" s="2" t="s">
        <v>36</v>
      </c>
    </row>
    <row r="988" spans="1:37" x14ac:dyDescent="0.3">
      <c r="A988">
        <v>466</v>
      </c>
      <c r="B988" s="1">
        <v>41159</v>
      </c>
      <c r="C988">
        <v>5</v>
      </c>
      <c r="D988" t="str">
        <f>VLOOKUP(seguimiento[[#This Row],[idinstituciones]],instituciones[[idinstituciones]:[nombre]],2,)</f>
        <v>Hospital "Dr. Antonio A. Cetrángolo"</v>
      </c>
      <c r="E988" s="2" t="s">
        <v>35</v>
      </c>
      <c r="F988" s="2" t="s">
        <v>36</v>
      </c>
      <c r="G988" s="2" t="s">
        <v>36</v>
      </c>
      <c r="H988" s="2" t="s">
        <v>36</v>
      </c>
      <c r="I988" s="2" t="s">
        <v>45</v>
      </c>
      <c r="J988" s="2" t="s">
        <v>35</v>
      </c>
      <c r="K988" s="2" t="s">
        <v>38</v>
      </c>
      <c r="L988" s="2" t="s">
        <v>44</v>
      </c>
      <c r="M988" s="2"/>
      <c r="N988" s="2" t="s">
        <v>35</v>
      </c>
      <c r="O988" s="2" t="s">
        <v>36</v>
      </c>
      <c r="P988" s="2" t="s">
        <v>36</v>
      </c>
      <c r="Q988" s="2"/>
      <c r="R988" s="2"/>
      <c r="S988" s="2" t="s">
        <v>36</v>
      </c>
      <c r="T988" s="2" t="s">
        <v>36</v>
      </c>
      <c r="U988" s="2" t="s">
        <v>36</v>
      </c>
      <c r="V988" s="2" t="s">
        <v>36</v>
      </c>
      <c r="W988" s="2" t="s">
        <v>36</v>
      </c>
      <c r="X988" s="2" t="s">
        <v>43</v>
      </c>
      <c r="Y988" s="2" t="s">
        <v>36</v>
      </c>
      <c r="Z988" s="2" t="s">
        <v>281</v>
      </c>
      <c r="AA988" s="2" t="s">
        <v>35</v>
      </c>
      <c r="AB988" s="2" t="s">
        <v>36</v>
      </c>
      <c r="AC988" s="2"/>
      <c r="AD988" s="2"/>
      <c r="AE988">
        <v>1086</v>
      </c>
      <c r="AF988" s="2" t="s">
        <v>36</v>
      </c>
      <c r="AG988" s="2" t="s">
        <v>36</v>
      </c>
      <c r="AH988" s="2"/>
      <c r="AI988" s="2"/>
      <c r="AJ988" s="2" t="s">
        <v>36</v>
      </c>
      <c r="AK988" s="2" t="s">
        <v>36</v>
      </c>
    </row>
    <row r="989" spans="1:37" x14ac:dyDescent="0.3">
      <c r="A989">
        <v>466</v>
      </c>
      <c r="B989" s="1">
        <v>41488</v>
      </c>
      <c r="C989">
        <v>5</v>
      </c>
      <c r="D989" t="str">
        <f>VLOOKUP(seguimiento[[#This Row],[idinstituciones]],instituciones[[idinstituciones]:[nombre]],2,)</f>
        <v>Hospital "Dr. Antonio A. Cetrángolo"</v>
      </c>
      <c r="E989" s="2" t="s">
        <v>35</v>
      </c>
      <c r="F989" s="2" t="s">
        <v>36</v>
      </c>
      <c r="G989" s="2" t="s">
        <v>55</v>
      </c>
      <c r="H989" s="2" t="s">
        <v>36</v>
      </c>
      <c r="I989" s="2" t="s">
        <v>45</v>
      </c>
      <c r="J989" s="2" t="s">
        <v>35</v>
      </c>
      <c r="K989" s="2"/>
      <c r="L989" s="2" t="s">
        <v>39</v>
      </c>
      <c r="M989" s="2"/>
      <c r="N989" s="2" t="s">
        <v>35</v>
      </c>
      <c r="O989" s="2" t="s">
        <v>36</v>
      </c>
      <c r="P989" s="2" t="s">
        <v>36</v>
      </c>
      <c r="Q989" s="2" t="s">
        <v>34</v>
      </c>
      <c r="R989" s="2"/>
      <c r="S989" s="2" t="s">
        <v>45</v>
      </c>
      <c r="T989" s="2" t="s">
        <v>49</v>
      </c>
      <c r="U989" s="2" t="s">
        <v>36</v>
      </c>
      <c r="V989" s="2" t="s">
        <v>36</v>
      </c>
      <c r="W989" s="2" t="s">
        <v>36</v>
      </c>
      <c r="X989" s="2" t="s">
        <v>43</v>
      </c>
      <c r="Y989" s="2" t="s">
        <v>47</v>
      </c>
      <c r="Z989" s="2" t="s">
        <v>281</v>
      </c>
      <c r="AA989" s="2" t="s">
        <v>35</v>
      </c>
      <c r="AB989" s="2" t="s">
        <v>36</v>
      </c>
      <c r="AC989" s="2"/>
      <c r="AD989" s="2"/>
      <c r="AE989">
        <v>1451</v>
      </c>
      <c r="AF989" s="2" t="s">
        <v>36</v>
      </c>
      <c r="AG989" s="2" t="s">
        <v>36</v>
      </c>
      <c r="AH989" s="2"/>
      <c r="AI989" s="2"/>
      <c r="AJ989" s="2" t="s">
        <v>36</v>
      </c>
      <c r="AK989" s="2" t="s">
        <v>36</v>
      </c>
    </row>
    <row r="990" spans="1:37" x14ac:dyDescent="0.3">
      <c r="A990">
        <v>467</v>
      </c>
      <c r="B990" s="1">
        <v>41253</v>
      </c>
      <c r="C990">
        <v>23</v>
      </c>
      <c r="D990" t="str">
        <f>VLOOKUP(seguimiento[[#This Row],[idinstituciones]],instituciones[[idinstituciones]:[nombre]],2,)</f>
        <v>Consultorio FQ - Dr. Macri</v>
      </c>
      <c r="E990" s="2" t="s">
        <v>33</v>
      </c>
      <c r="F990" s="2" t="s">
        <v>34</v>
      </c>
      <c r="G990" s="2" t="s">
        <v>55</v>
      </c>
      <c r="H990" s="2" t="s">
        <v>36</v>
      </c>
      <c r="I990" s="2" t="s">
        <v>37</v>
      </c>
      <c r="J990" s="2" t="s">
        <v>35</v>
      </c>
      <c r="K990" s="2" t="s">
        <v>61</v>
      </c>
      <c r="L990" s="2" t="s">
        <v>44</v>
      </c>
      <c r="M990" s="2" t="s">
        <v>76</v>
      </c>
      <c r="N990" s="2"/>
      <c r="O990" s="2" t="s">
        <v>36</v>
      </c>
      <c r="P990" s="2" t="s">
        <v>36</v>
      </c>
      <c r="Q990" s="2" t="s">
        <v>34</v>
      </c>
      <c r="R990" s="2"/>
      <c r="S990" s="2" t="s">
        <v>45</v>
      </c>
      <c r="T990" s="2" t="s">
        <v>49</v>
      </c>
      <c r="U990" s="2" t="s">
        <v>42</v>
      </c>
      <c r="V990" s="2" t="s">
        <v>42</v>
      </c>
      <c r="W990" s="2" t="s">
        <v>46</v>
      </c>
      <c r="X990" s="2" t="s">
        <v>65</v>
      </c>
      <c r="Y990" s="2" t="s">
        <v>36</v>
      </c>
      <c r="Z990" s="2" t="s">
        <v>281</v>
      </c>
      <c r="AA990" s="2" t="s">
        <v>35</v>
      </c>
      <c r="AB990" s="2" t="s">
        <v>36</v>
      </c>
      <c r="AC990" s="2"/>
      <c r="AD990" s="2"/>
      <c r="AE990">
        <v>1315</v>
      </c>
      <c r="AF990" s="2" t="s">
        <v>36</v>
      </c>
      <c r="AG990" s="2" t="s">
        <v>36</v>
      </c>
      <c r="AH990" s="2"/>
      <c r="AI990" s="2"/>
      <c r="AJ990" s="2" t="s">
        <v>36</v>
      </c>
      <c r="AK990" s="2" t="s">
        <v>36</v>
      </c>
    </row>
    <row r="991" spans="1:37" x14ac:dyDescent="0.3">
      <c r="A991">
        <v>467</v>
      </c>
      <c r="B991" s="1">
        <v>41518</v>
      </c>
      <c r="C991">
        <v>23</v>
      </c>
      <c r="D991" t="str">
        <f>VLOOKUP(seguimiento[[#This Row],[idinstituciones]],instituciones[[idinstituciones]:[nombre]],2,)</f>
        <v>Consultorio FQ - Dr. Macri</v>
      </c>
      <c r="E991" s="2" t="s">
        <v>33</v>
      </c>
      <c r="F991" s="2" t="s">
        <v>34</v>
      </c>
      <c r="G991" s="2" t="s">
        <v>59</v>
      </c>
      <c r="H991" s="2" t="s">
        <v>36</v>
      </c>
      <c r="I991" s="2" t="s">
        <v>37</v>
      </c>
      <c r="J991" s="2" t="s">
        <v>35</v>
      </c>
      <c r="K991" s="2" t="s">
        <v>63</v>
      </c>
      <c r="L991" s="2" t="s">
        <v>39</v>
      </c>
      <c r="M991" s="2" t="s">
        <v>53</v>
      </c>
      <c r="N991" s="2"/>
      <c r="O991" s="2" t="s">
        <v>36</v>
      </c>
      <c r="P991" s="2" t="s">
        <v>36</v>
      </c>
      <c r="Q991" s="2" t="s">
        <v>34</v>
      </c>
      <c r="R991" s="2"/>
      <c r="S991" s="2" t="s">
        <v>45</v>
      </c>
      <c r="T991" s="2" t="s">
        <v>49</v>
      </c>
      <c r="U991" s="2" t="s">
        <v>45</v>
      </c>
      <c r="V991" s="2" t="s">
        <v>36</v>
      </c>
      <c r="W991" s="2" t="s">
        <v>46</v>
      </c>
      <c r="X991" s="2" t="s">
        <v>65</v>
      </c>
      <c r="Y991" s="2" t="s">
        <v>54</v>
      </c>
      <c r="Z991" s="2" t="s">
        <v>281</v>
      </c>
      <c r="AA991" s="2" t="s">
        <v>35</v>
      </c>
      <c r="AB991" s="2" t="s">
        <v>36</v>
      </c>
      <c r="AC991" s="2"/>
      <c r="AD991" s="2"/>
      <c r="AE991">
        <v>133</v>
      </c>
      <c r="AF991" s="2" t="s">
        <v>36</v>
      </c>
      <c r="AG991" s="2" t="s">
        <v>36</v>
      </c>
      <c r="AH991" s="2"/>
      <c r="AI991" s="2"/>
      <c r="AJ991" s="2" t="s">
        <v>36</v>
      </c>
      <c r="AK991" s="2" t="s">
        <v>36</v>
      </c>
    </row>
    <row r="992" spans="1:37" x14ac:dyDescent="0.3">
      <c r="A992">
        <v>468</v>
      </c>
      <c r="B992" s="1">
        <v>41197</v>
      </c>
      <c r="C992">
        <v>23</v>
      </c>
      <c r="D992" t="str">
        <f>VLOOKUP(seguimiento[[#This Row],[idinstituciones]],instituciones[[idinstituciones]:[nombre]],2,)</f>
        <v>Consultorio FQ - Dr. Macri</v>
      </c>
      <c r="E992" s="2" t="s">
        <v>33</v>
      </c>
      <c r="F992" s="2" t="s">
        <v>34</v>
      </c>
      <c r="G992" s="2" t="s">
        <v>36</v>
      </c>
      <c r="H992" s="2" t="s">
        <v>36</v>
      </c>
      <c r="I992" s="2" t="s">
        <v>45</v>
      </c>
      <c r="J992" s="2" t="s">
        <v>35</v>
      </c>
      <c r="K992" s="2"/>
      <c r="L992" s="2" t="s">
        <v>39</v>
      </c>
      <c r="M992" s="2"/>
      <c r="N992" s="2" t="s">
        <v>35</v>
      </c>
      <c r="O992" s="2" t="s">
        <v>36</v>
      </c>
      <c r="P992" s="2" t="s">
        <v>36</v>
      </c>
      <c r="Q992" s="2"/>
      <c r="R992" s="2"/>
      <c r="S992" s="2" t="s">
        <v>45</v>
      </c>
      <c r="T992" s="2" t="s">
        <v>49</v>
      </c>
      <c r="U992" s="2" t="s">
        <v>42</v>
      </c>
      <c r="V992" s="2" t="s">
        <v>46</v>
      </c>
      <c r="W992" s="2" t="s">
        <v>49</v>
      </c>
      <c r="X992" s="2" t="s">
        <v>43</v>
      </c>
      <c r="Y992" s="2" t="s">
        <v>36</v>
      </c>
      <c r="Z992" s="2" t="s">
        <v>281</v>
      </c>
      <c r="AA992" s="2" t="s">
        <v>35</v>
      </c>
      <c r="AB992" s="2" t="s">
        <v>36</v>
      </c>
      <c r="AC992" s="2"/>
      <c r="AD992" s="2"/>
      <c r="AE992">
        <v>484</v>
      </c>
      <c r="AF992" s="2" t="s">
        <v>36</v>
      </c>
      <c r="AG992" s="2" t="s">
        <v>36</v>
      </c>
      <c r="AH992" s="2"/>
      <c r="AI992" s="2"/>
      <c r="AJ992" s="2" t="s">
        <v>36</v>
      </c>
      <c r="AK992" s="2" t="s">
        <v>36</v>
      </c>
    </row>
    <row r="993" spans="1:37" x14ac:dyDescent="0.3">
      <c r="A993">
        <v>468</v>
      </c>
      <c r="B993" s="1">
        <v>41414</v>
      </c>
      <c r="C993">
        <v>23</v>
      </c>
      <c r="D993" t="str">
        <f>VLOOKUP(seguimiento[[#This Row],[idinstituciones]],instituciones[[idinstituciones]:[nombre]],2,)</f>
        <v>Consultorio FQ - Dr. Macri</v>
      </c>
      <c r="E993" s="2" t="s">
        <v>33</v>
      </c>
      <c r="F993" s="2" t="s">
        <v>34</v>
      </c>
      <c r="G993" s="2" t="s">
        <v>36</v>
      </c>
      <c r="H993" s="2" t="s">
        <v>36</v>
      </c>
      <c r="I993" s="2" t="s">
        <v>45</v>
      </c>
      <c r="J993" s="2" t="s">
        <v>35</v>
      </c>
      <c r="K993" s="2" t="s">
        <v>38</v>
      </c>
      <c r="L993" s="2" t="s">
        <v>39</v>
      </c>
      <c r="M993" s="2"/>
      <c r="N993" s="2"/>
      <c r="O993" s="2" t="s">
        <v>36</v>
      </c>
      <c r="P993" s="2" t="s">
        <v>36</v>
      </c>
      <c r="Q993" s="2"/>
      <c r="R993" s="2"/>
      <c r="S993" s="2" t="s">
        <v>45</v>
      </c>
      <c r="T993" s="2" t="s">
        <v>49</v>
      </c>
      <c r="U993" s="2" t="s">
        <v>42</v>
      </c>
      <c r="V993" s="2" t="s">
        <v>36</v>
      </c>
      <c r="W993" s="2" t="s">
        <v>49</v>
      </c>
      <c r="X993" s="2" t="s">
        <v>43</v>
      </c>
      <c r="Y993" s="2" t="s">
        <v>54</v>
      </c>
      <c r="Z993" s="2" t="s">
        <v>281</v>
      </c>
      <c r="AA993" s="2" t="s">
        <v>35</v>
      </c>
      <c r="AB993" s="2" t="s">
        <v>36</v>
      </c>
      <c r="AC993" s="2"/>
      <c r="AD993" s="2"/>
      <c r="AE993">
        <v>343</v>
      </c>
      <c r="AF993" s="2" t="s">
        <v>36</v>
      </c>
      <c r="AG993" s="2" t="s">
        <v>36</v>
      </c>
      <c r="AH993" s="2"/>
      <c r="AI993" s="2"/>
      <c r="AJ993" s="2" t="s">
        <v>36</v>
      </c>
      <c r="AK993" s="2" t="s">
        <v>36</v>
      </c>
    </row>
    <row r="994" spans="1:37" x14ac:dyDescent="0.3">
      <c r="A994">
        <v>468</v>
      </c>
      <c r="B994" s="1">
        <v>41414</v>
      </c>
      <c r="C994">
        <v>23</v>
      </c>
      <c r="D994" t="str">
        <f>VLOOKUP(seguimiento[[#This Row],[idinstituciones]],instituciones[[idinstituciones]:[nombre]],2,)</f>
        <v>Consultorio FQ - Dr. Macri</v>
      </c>
      <c r="E994" s="2" t="s">
        <v>33</v>
      </c>
      <c r="F994" s="2" t="s">
        <v>34</v>
      </c>
      <c r="G994" s="2" t="s">
        <v>36</v>
      </c>
      <c r="H994" s="2" t="s">
        <v>36</v>
      </c>
      <c r="I994" s="2" t="s">
        <v>45</v>
      </c>
      <c r="J994" s="2" t="s">
        <v>35</v>
      </c>
      <c r="K994" s="2" t="s">
        <v>38</v>
      </c>
      <c r="L994" s="2" t="s">
        <v>39</v>
      </c>
      <c r="M994" s="2"/>
      <c r="N994" s="2"/>
      <c r="O994" s="2" t="s">
        <v>36</v>
      </c>
      <c r="P994" s="2" t="s">
        <v>36</v>
      </c>
      <c r="Q994" s="2"/>
      <c r="R994" s="2"/>
      <c r="S994" s="2" t="s">
        <v>45</v>
      </c>
      <c r="T994" s="2" t="s">
        <v>49</v>
      </c>
      <c r="U994" s="2" t="s">
        <v>42</v>
      </c>
      <c r="V994" s="2" t="s">
        <v>36</v>
      </c>
      <c r="W994" s="2" t="s">
        <v>49</v>
      </c>
      <c r="X994" s="2" t="s">
        <v>43</v>
      </c>
      <c r="Y994" s="2" t="s">
        <v>54</v>
      </c>
      <c r="Z994" s="2" t="s">
        <v>281</v>
      </c>
      <c r="AA994" s="2" t="s">
        <v>35</v>
      </c>
      <c r="AB994" s="2" t="s">
        <v>36</v>
      </c>
      <c r="AC994" s="2"/>
      <c r="AD994" s="2"/>
      <c r="AE994">
        <v>476</v>
      </c>
      <c r="AF994" s="2" t="s">
        <v>36</v>
      </c>
      <c r="AG994" s="2" t="s">
        <v>36</v>
      </c>
      <c r="AH994" s="2"/>
      <c r="AI994" s="2"/>
      <c r="AJ994" s="2" t="s">
        <v>36</v>
      </c>
      <c r="AK994" s="2" t="s">
        <v>36</v>
      </c>
    </row>
    <row r="995" spans="1:37" x14ac:dyDescent="0.3">
      <c r="A995">
        <v>470</v>
      </c>
      <c r="B995" s="1">
        <v>41263</v>
      </c>
      <c r="C995">
        <v>12</v>
      </c>
      <c r="D995" t="str">
        <f>VLOOKUP(seguimiento[[#This Row],[idinstituciones]],instituciones[[idinstituciones]:[nombre]],2,)</f>
        <v>Hospital de Niños Dr Orlando Alassia</v>
      </c>
      <c r="E995" s="2" t="s">
        <v>33</v>
      </c>
      <c r="F995" s="2" t="s">
        <v>34</v>
      </c>
      <c r="G995" s="2" t="s">
        <v>35</v>
      </c>
      <c r="H995" s="2" t="s">
        <v>36</v>
      </c>
      <c r="I995" s="2" t="s">
        <v>36</v>
      </c>
      <c r="J995" s="2" t="s">
        <v>36</v>
      </c>
      <c r="K995" s="2"/>
      <c r="L995" s="2" t="s">
        <v>36</v>
      </c>
      <c r="M995" s="2"/>
      <c r="N995" s="2"/>
      <c r="O995" s="2" t="s">
        <v>36</v>
      </c>
      <c r="P995" s="2" t="s">
        <v>36</v>
      </c>
      <c r="Q995" s="2"/>
      <c r="R995" s="2"/>
      <c r="S995" s="2" t="s">
        <v>36</v>
      </c>
      <c r="T995" s="2" t="s">
        <v>36</v>
      </c>
      <c r="U995" s="2" t="s">
        <v>36</v>
      </c>
      <c r="V995" s="2" t="s">
        <v>36</v>
      </c>
      <c r="W995" s="2" t="s">
        <v>36</v>
      </c>
      <c r="X995" s="2" t="s">
        <v>43</v>
      </c>
      <c r="Y995" s="2" t="s">
        <v>44</v>
      </c>
      <c r="Z995" s="2"/>
      <c r="AA995" s="2" t="s">
        <v>35</v>
      </c>
      <c r="AB995" s="2" t="s">
        <v>36</v>
      </c>
      <c r="AC995" s="2"/>
      <c r="AD995" s="2"/>
      <c r="AE995">
        <v>1460</v>
      </c>
      <c r="AF995" s="2" t="s">
        <v>36</v>
      </c>
      <c r="AG995" s="2" t="s">
        <v>36</v>
      </c>
      <c r="AH995" s="2"/>
      <c r="AI995" s="2"/>
      <c r="AJ995" s="2" t="s">
        <v>36</v>
      </c>
      <c r="AK995" s="2" t="s">
        <v>36</v>
      </c>
    </row>
    <row r="996" spans="1:37" x14ac:dyDescent="0.3">
      <c r="A996">
        <v>471</v>
      </c>
      <c r="B996" s="1">
        <v>41186</v>
      </c>
      <c r="C996">
        <v>23</v>
      </c>
      <c r="D996" t="str">
        <f>VLOOKUP(seguimiento[[#This Row],[idinstituciones]],instituciones[[idinstituciones]:[nombre]],2,)</f>
        <v>Consultorio FQ - Dr. Macri</v>
      </c>
      <c r="E996" s="2" t="s">
        <v>33</v>
      </c>
      <c r="F996" s="2" t="s">
        <v>34</v>
      </c>
      <c r="G996" s="2" t="s">
        <v>35</v>
      </c>
      <c r="H996" s="2" t="s">
        <v>36</v>
      </c>
      <c r="I996" s="2" t="s">
        <v>45</v>
      </c>
      <c r="J996" s="2" t="s">
        <v>35</v>
      </c>
      <c r="K996" s="2" t="s">
        <v>38</v>
      </c>
      <c r="L996" s="2" t="s">
        <v>39</v>
      </c>
      <c r="M996" s="2"/>
      <c r="N996" s="2" t="s">
        <v>35</v>
      </c>
      <c r="O996" s="2" t="s">
        <v>36</v>
      </c>
      <c r="P996" s="2" t="s">
        <v>36</v>
      </c>
      <c r="Q996" s="2"/>
      <c r="R996" s="2"/>
      <c r="S996" s="2" t="s">
        <v>45</v>
      </c>
      <c r="T996" s="2" t="s">
        <v>49</v>
      </c>
      <c r="U996" s="2" t="s">
        <v>42</v>
      </c>
      <c r="V996" s="2" t="s">
        <v>42</v>
      </c>
      <c r="W996" s="2" t="s">
        <v>46</v>
      </c>
      <c r="X996" s="2" t="s">
        <v>43</v>
      </c>
      <c r="Y996" s="2" t="s">
        <v>36</v>
      </c>
      <c r="Z996" s="2" t="s">
        <v>281</v>
      </c>
      <c r="AA996" s="2" t="s">
        <v>35</v>
      </c>
      <c r="AB996" s="2" t="s">
        <v>36</v>
      </c>
      <c r="AC996" s="2"/>
      <c r="AD996" s="2"/>
      <c r="AE996">
        <v>1656</v>
      </c>
      <c r="AF996" s="2" t="s">
        <v>36</v>
      </c>
      <c r="AG996" s="2" t="s">
        <v>36</v>
      </c>
      <c r="AH996" s="2"/>
      <c r="AI996" s="2"/>
      <c r="AJ996" s="2" t="s">
        <v>36</v>
      </c>
      <c r="AK996" s="2" t="s">
        <v>36</v>
      </c>
    </row>
    <row r="997" spans="1:37" x14ac:dyDescent="0.3">
      <c r="A997">
        <v>471</v>
      </c>
      <c r="B997" s="1">
        <v>41512</v>
      </c>
      <c r="C997">
        <v>23</v>
      </c>
      <c r="D997" t="str">
        <f>VLOOKUP(seguimiento[[#This Row],[idinstituciones]],instituciones[[idinstituciones]:[nombre]],2,)</f>
        <v>Consultorio FQ - Dr. Macri</v>
      </c>
      <c r="E997" s="2" t="s">
        <v>33</v>
      </c>
      <c r="F997" s="2" t="s">
        <v>34</v>
      </c>
      <c r="G997" s="2" t="s">
        <v>35</v>
      </c>
      <c r="H997" s="2" t="s">
        <v>36</v>
      </c>
      <c r="I997" s="2" t="s">
        <v>37</v>
      </c>
      <c r="J997" s="2" t="s">
        <v>35</v>
      </c>
      <c r="K997" s="2" t="s">
        <v>38</v>
      </c>
      <c r="L997" s="2" t="s">
        <v>39</v>
      </c>
      <c r="M997" s="2"/>
      <c r="N997" s="2" t="s">
        <v>35</v>
      </c>
      <c r="O997" s="2" t="s">
        <v>36</v>
      </c>
      <c r="P997" s="2" t="s">
        <v>36</v>
      </c>
      <c r="Q997" s="2"/>
      <c r="R997" s="2"/>
      <c r="S997" s="2" t="s">
        <v>45</v>
      </c>
      <c r="T997" s="2" t="s">
        <v>46</v>
      </c>
      <c r="U997" s="2" t="s">
        <v>42</v>
      </c>
      <c r="V997" s="2" t="s">
        <v>42</v>
      </c>
      <c r="W997" s="2" t="s">
        <v>46</v>
      </c>
      <c r="X997" s="2" t="s">
        <v>65</v>
      </c>
      <c r="Y997" s="2" t="s">
        <v>54</v>
      </c>
      <c r="Z997" s="2" t="s">
        <v>281</v>
      </c>
      <c r="AA997" s="2" t="s">
        <v>35</v>
      </c>
      <c r="AB997" s="2" t="s">
        <v>36</v>
      </c>
      <c r="AC997" s="2"/>
      <c r="AD997" s="2"/>
      <c r="AE997">
        <v>1422</v>
      </c>
      <c r="AF997" s="2" t="s">
        <v>36</v>
      </c>
      <c r="AG997" s="2" t="s">
        <v>36</v>
      </c>
      <c r="AH997" s="2"/>
      <c r="AI997" s="2"/>
      <c r="AJ997" s="2" t="s">
        <v>36</v>
      </c>
      <c r="AK997" s="2" t="s">
        <v>36</v>
      </c>
    </row>
    <row r="998" spans="1:37" x14ac:dyDescent="0.3">
      <c r="A998">
        <v>472</v>
      </c>
      <c r="B998" s="1">
        <v>41204</v>
      </c>
      <c r="C998">
        <v>30</v>
      </c>
      <c r="D998" t="str">
        <f>VLOOKUP(seguimiento[[#This Row],[idinstituciones]],instituciones[[idinstituciones]:[nombre]],2,)</f>
        <v>Hospital de Niños Ricardo Gutiérrez</v>
      </c>
      <c r="E998" s="2" t="s">
        <v>35</v>
      </c>
      <c r="F998" s="2" t="s">
        <v>34</v>
      </c>
      <c r="G998" s="2" t="s">
        <v>35</v>
      </c>
      <c r="H998" s="2" t="s">
        <v>36</v>
      </c>
      <c r="I998" s="2" t="s">
        <v>45</v>
      </c>
      <c r="J998" s="2" t="s">
        <v>35</v>
      </c>
      <c r="K998" s="2" t="s">
        <v>57</v>
      </c>
      <c r="L998" s="2" t="s">
        <v>39</v>
      </c>
      <c r="M998" s="2"/>
      <c r="N998" s="2" t="s">
        <v>35</v>
      </c>
      <c r="O998" s="2" t="s">
        <v>36</v>
      </c>
      <c r="P998" s="2" t="s">
        <v>36</v>
      </c>
      <c r="Q998" s="2"/>
      <c r="R998" s="2"/>
      <c r="S998" s="2" t="s">
        <v>45</v>
      </c>
      <c r="T998" s="2" t="s">
        <v>41</v>
      </c>
      <c r="U998" s="2" t="s">
        <v>45</v>
      </c>
      <c r="V998" s="2" t="s">
        <v>45</v>
      </c>
      <c r="W998" s="2" t="s">
        <v>41</v>
      </c>
      <c r="X998" s="2" t="s">
        <v>43</v>
      </c>
      <c r="Y998" s="2" t="s">
        <v>36</v>
      </c>
      <c r="Z998" s="2" t="s">
        <v>281</v>
      </c>
      <c r="AA998" s="2" t="s">
        <v>35</v>
      </c>
      <c r="AB998" s="2" t="s">
        <v>36</v>
      </c>
      <c r="AC998" s="2"/>
      <c r="AD998" s="2"/>
      <c r="AE998">
        <v>1781</v>
      </c>
      <c r="AF998" s="2" t="s">
        <v>36</v>
      </c>
      <c r="AG998" s="2" t="s">
        <v>36</v>
      </c>
      <c r="AH998" s="2"/>
      <c r="AI998" s="2"/>
      <c r="AJ998" s="2" t="s">
        <v>36</v>
      </c>
      <c r="AK998" s="2" t="s">
        <v>36</v>
      </c>
    </row>
    <row r="999" spans="1:37" x14ac:dyDescent="0.3">
      <c r="A999">
        <v>473</v>
      </c>
      <c r="B999" s="1">
        <v>41204</v>
      </c>
      <c r="C999">
        <v>30</v>
      </c>
      <c r="D999" t="str">
        <f>VLOOKUP(seguimiento[[#This Row],[idinstituciones]],instituciones[[idinstituciones]:[nombre]],2,)</f>
        <v>Hospital de Niños Ricardo Gutiérrez</v>
      </c>
      <c r="E999" s="2" t="s">
        <v>33</v>
      </c>
      <c r="F999" s="2" t="s">
        <v>34</v>
      </c>
      <c r="G999" s="2" t="s">
        <v>35</v>
      </c>
      <c r="H999" s="2" t="s">
        <v>36</v>
      </c>
      <c r="I999" s="2" t="s">
        <v>45</v>
      </c>
      <c r="J999" s="2" t="s">
        <v>35</v>
      </c>
      <c r="K999" s="2"/>
      <c r="L999" s="2" t="s">
        <v>39</v>
      </c>
      <c r="M999" s="2"/>
      <c r="N999" s="2" t="s">
        <v>35</v>
      </c>
      <c r="O999" s="2" t="s">
        <v>36</v>
      </c>
      <c r="P999" s="2" t="s">
        <v>42</v>
      </c>
      <c r="Q999" s="2"/>
      <c r="R999" s="2" t="s">
        <v>40</v>
      </c>
      <c r="S999" s="2" t="s">
        <v>45</v>
      </c>
      <c r="T999" s="2" t="s">
        <v>41</v>
      </c>
      <c r="U999" s="2" t="s">
        <v>42</v>
      </c>
      <c r="V999" s="2" t="s">
        <v>42</v>
      </c>
      <c r="W999" s="2" t="s">
        <v>41</v>
      </c>
      <c r="X999" s="2" t="s">
        <v>43</v>
      </c>
      <c r="Y999" s="2" t="s">
        <v>47</v>
      </c>
      <c r="Z999" s="2" t="s">
        <v>281</v>
      </c>
      <c r="AA999" s="2" t="s">
        <v>35</v>
      </c>
      <c r="AB999" s="2" t="s">
        <v>36</v>
      </c>
      <c r="AC999" s="2"/>
      <c r="AD999" s="2"/>
      <c r="AE999">
        <v>931</v>
      </c>
      <c r="AF999" s="2" t="s">
        <v>36</v>
      </c>
      <c r="AG999" s="2" t="s">
        <v>36</v>
      </c>
      <c r="AH999" s="2"/>
      <c r="AI999" s="2"/>
      <c r="AJ999" s="2" t="s">
        <v>36</v>
      </c>
      <c r="AK999" s="2" t="s">
        <v>36</v>
      </c>
    </row>
    <row r="1000" spans="1:37" x14ac:dyDescent="0.3">
      <c r="A1000">
        <v>473</v>
      </c>
      <c r="B1000" s="1">
        <v>42628</v>
      </c>
      <c r="C1000">
        <v>30</v>
      </c>
      <c r="D1000" t="str">
        <f>VLOOKUP(seguimiento[[#This Row],[idinstituciones]],instituciones[[idinstituciones]:[nombre]],2,)</f>
        <v>Hospital de Niños Ricardo Gutiérrez</v>
      </c>
      <c r="E1000" s="2" t="s">
        <v>33</v>
      </c>
      <c r="F1000" s="2" t="s">
        <v>34</v>
      </c>
      <c r="G1000" s="2" t="s">
        <v>35</v>
      </c>
      <c r="H1000" s="2" t="s">
        <v>36</v>
      </c>
      <c r="I1000" s="2" t="s">
        <v>45</v>
      </c>
      <c r="J1000" s="2" t="s">
        <v>35</v>
      </c>
      <c r="K1000" s="2"/>
      <c r="L1000" s="2" t="s">
        <v>39</v>
      </c>
      <c r="M1000" s="2"/>
      <c r="N1000" s="2" t="s">
        <v>35</v>
      </c>
      <c r="O1000" s="2" t="s">
        <v>36</v>
      </c>
      <c r="P1000" s="2" t="s">
        <v>36</v>
      </c>
      <c r="Q1000" s="2"/>
      <c r="R1000" s="2" t="s">
        <v>40</v>
      </c>
      <c r="S1000" s="2" t="s">
        <v>45</v>
      </c>
      <c r="T1000" s="2" t="s">
        <v>41</v>
      </c>
      <c r="U1000" s="2" t="s">
        <v>42</v>
      </c>
      <c r="V1000" s="2" t="s">
        <v>42</v>
      </c>
      <c r="W1000" s="2" t="s">
        <v>41</v>
      </c>
      <c r="X1000" s="2" t="s">
        <v>43</v>
      </c>
      <c r="Y1000" s="2" t="s">
        <v>47</v>
      </c>
      <c r="Z1000" s="2" t="s">
        <v>281</v>
      </c>
      <c r="AA1000" s="2" t="s">
        <v>35</v>
      </c>
      <c r="AB1000" s="2" t="s">
        <v>36</v>
      </c>
      <c r="AC1000" s="2"/>
      <c r="AD1000" s="2"/>
      <c r="AE1000">
        <v>2288</v>
      </c>
      <c r="AF1000" s="2" t="s">
        <v>35</v>
      </c>
      <c r="AG1000" s="2" t="s">
        <v>49</v>
      </c>
      <c r="AH1000" s="2">
        <v>2</v>
      </c>
      <c r="AI1000" s="2" t="str">
        <f>VLOOKUP(seguimiento[[#This Row],[vitamiad]],vitaminad[[id]:[valor]],2,)</f>
        <v>Normal</v>
      </c>
      <c r="AJ1000" s="2" t="s">
        <v>45</v>
      </c>
      <c r="AK1000" s="2" t="s">
        <v>45</v>
      </c>
    </row>
    <row r="1001" spans="1:37" x14ac:dyDescent="0.3">
      <c r="A1001">
        <v>474</v>
      </c>
      <c r="B1001" s="1">
        <v>41198</v>
      </c>
      <c r="C1001">
        <v>30</v>
      </c>
      <c r="D1001" t="str">
        <f>VLOOKUP(seguimiento[[#This Row],[idinstituciones]],instituciones[[idinstituciones]:[nombre]],2,)</f>
        <v>Hospital de Niños Ricardo Gutiérrez</v>
      </c>
      <c r="E1001" s="2" t="s">
        <v>33</v>
      </c>
      <c r="F1001" s="2" t="s">
        <v>34</v>
      </c>
      <c r="G1001" s="2" t="s">
        <v>35</v>
      </c>
      <c r="H1001" s="2" t="s">
        <v>36</v>
      </c>
      <c r="I1001" s="2" t="s">
        <v>37</v>
      </c>
      <c r="J1001" s="2" t="s">
        <v>35</v>
      </c>
      <c r="K1001" s="2" t="s">
        <v>61</v>
      </c>
      <c r="L1001" s="2" t="s">
        <v>39</v>
      </c>
      <c r="M1001" s="2"/>
      <c r="N1001" s="2" t="s">
        <v>35</v>
      </c>
      <c r="O1001" s="2" t="s">
        <v>36</v>
      </c>
      <c r="P1001" s="2" t="s">
        <v>36</v>
      </c>
      <c r="Q1001" s="2" t="s">
        <v>34</v>
      </c>
      <c r="R1001" s="2"/>
      <c r="S1001" s="2" t="s">
        <v>45</v>
      </c>
      <c r="T1001" s="2" t="s">
        <v>144</v>
      </c>
      <c r="U1001" s="2" t="s">
        <v>36</v>
      </c>
      <c r="V1001" s="2" t="s">
        <v>36</v>
      </c>
      <c r="W1001" s="2" t="s">
        <v>41</v>
      </c>
      <c r="X1001" s="2" t="s">
        <v>43</v>
      </c>
      <c r="Y1001" s="2" t="s">
        <v>79</v>
      </c>
      <c r="Z1001" s="2" t="s">
        <v>281</v>
      </c>
      <c r="AA1001" s="2" t="s">
        <v>35</v>
      </c>
      <c r="AB1001" s="2" t="s">
        <v>36</v>
      </c>
      <c r="AC1001" s="2"/>
      <c r="AD1001" s="2"/>
      <c r="AE1001">
        <v>1406</v>
      </c>
      <c r="AF1001" s="2" t="s">
        <v>36</v>
      </c>
      <c r="AG1001" s="2" t="s">
        <v>36</v>
      </c>
      <c r="AH1001" s="2"/>
      <c r="AI1001" s="2"/>
      <c r="AJ1001" s="2" t="s">
        <v>36</v>
      </c>
      <c r="AK1001" s="2" t="s">
        <v>36</v>
      </c>
    </row>
    <row r="1002" spans="1:37" x14ac:dyDescent="0.3">
      <c r="A1002">
        <v>476</v>
      </c>
      <c r="B1002" s="1">
        <v>41192</v>
      </c>
      <c r="C1002">
        <v>23</v>
      </c>
      <c r="D1002" t="str">
        <f>VLOOKUP(seguimiento[[#This Row],[idinstituciones]],instituciones[[idinstituciones]:[nombre]],2,)</f>
        <v>Consultorio FQ - Dr. Macri</v>
      </c>
      <c r="E1002" s="2" t="s">
        <v>33</v>
      </c>
      <c r="F1002" s="2" t="s">
        <v>34</v>
      </c>
      <c r="G1002" s="2" t="s">
        <v>36</v>
      </c>
      <c r="H1002" s="2" t="s">
        <v>36</v>
      </c>
      <c r="I1002" s="2" t="s">
        <v>45</v>
      </c>
      <c r="J1002" s="2" t="s">
        <v>44</v>
      </c>
      <c r="K1002" s="2"/>
      <c r="L1002" s="2" t="s">
        <v>39</v>
      </c>
      <c r="M1002" s="2"/>
      <c r="N1002" s="2" t="s">
        <v>35</v>
      </c>
      <c r="O1002" s="2" t="s">
        <v>36</v>
      </c>
      <c r="P1002" s="2" t="s">
        <v>36</v>
      </c>
      <c r="Q1002" s="2"/>
      <c r="R1002" s="2"/>
      <c r="S1002" s="2" t="s">
        <v>45</v>
      </c>
      <c r="T1002" s="2" t="s">
        <v>46</v>
      </c>
      <c r="U1002" s="2" t="s">
        <v>42</v>
      </c>
      <c r="V1002" s="2" t="s">
        <v>36</v>
      </c>
      <c r="W1002" s="2" t="s">
        <v>46</v>
      </c>
      <c r="X1002" s="2" t="s">
        <v>65</v>
      </c>
      <c r="Y1002" s="2" t="s">
        <v>36</v>
      </c>
      <c r="Z1002" s="2" t="s">
        <v>281</v>
      </c>
      <c r="AA1002" s="2" t="s">
        <v>35</v>
      </c>
      <c r="AB1002" s="2" t="s">
        <v>36</v>
      </c>
      <c r="AC1002" s="2"/>
      <c r="AD1002" s="2"/>
      <c r="AE1002">
        <v>66</v>
      </c>
      <c r="AF1002" s="2" t="s">
        <v>36</v>
      </c>
      <c r="AG1002" s="2" t="s">
        <v>36</v>
      </c>
      <c r="AH1002" s="2"/>
      <c r="AI1002" s="2"/>
      <c r="AJ1002" s="2" t="s">
        <v>36</v>
      </c>
      <c r="AK1002" s="2" t="s">
        <v>36</v>
      </c>
    </row>
    <row r="1003" spans="1:37" x14ac:dyDescent="0.3">
      <c r="A1003">
        <v>476</v>
      </c>
      <c r="B1003" s="1">
        <v>41541</v>
      </c>
      <c r="C1003">
        <v>23</v>
      </c>
      <c r="D1003" t="str">
        <f>VLOOKUP(seguimiento[[#This Row],[idinstituciones]],instituciones[[idinstituciones]:[nombre]],2,)</f>
        <v>Consultorio FQ - Dr. Macri</v>
      </c>
      <c r="E1003" s="2" t="s">
        <v>64</v>
      </c>
      <c r="F1003" s="2" t="s">
        <v>34</v>
      </c>
      <c r="G1003" s="2" t="s">
        <v>35</v>
      </c>
      <c r="H1003" s="2" t="s">
        <v>36</v>
      </c>
      <c r="I1003" s="2" t="s">
        <v>45</v>
      </c>
      <c r="J1003" s="2" t="s">
        <v>71</v>
      </c>
      <c r="K1003" s="2"/>
      <c r="L1003" s="2" t="s">
        <v>82</v>
      </c>
      <c r="M1003" s="2"/>
      <c r="N1003" s="2" t="s">
        <v>35</v>
      </c>
      <c r="O1003" s="2" t="s">
        <v>36</v>
      </c>
      <c r="P1003" s="2" t="s">
        <v>36</v>
      </c>
      <c r="Q1003" s="2"/>
      <c r="R1003" s="2"/>
      <c r="S1003" s="2" t="s">
        <v>45</v>
      </c>
      <c r="T1003" s="2" t="s">
        <v>37</v>
      </c>
      <c r="U1003" s="2" t="s">
        <v>42</v>
      </c>
      <c r="V1003" s="2" t="s">
        <v>42</v>
      </c>
      <c r="W1003" s="2" t="s">
        <v>37</v>
      </c>
      <c r="X1003" s="2" t="s">
        <v>65</v>
      </c>
      <c r="Y1003" s="2" t="s">
        <v>44</v>
      </c>
      <c r="Z1003" s="2" t="s">
        <v>281</v>
      </c>
      <c r="AA1003" s="2" t="s">
        <v>35</v>
      </c>
      <c r="AB1003" s="2" t="s">
        <v>36</v>
      </c>
      <c r="AC1003" s="2"/>
      <c r="AD1003" s="2"/>
      <c r="AE1003">
        <v>240</v>
      </c>
      <c r="AF1003" s="2" t="s">
        <v>36</v>
      </c>
      <c r="AG1003" s="2" t="s">
        <v>36</v>
      </c>
      <c r="AH1003" s="2"/>
      <c r="AI1003" s="2"/>
      <c r="AJ1003" s="2" t="s">
        <v>36</v>
      </c>
      <c r="AK1003" s="2" t="s">
        <v>36</v>
      </c>
    </row>
    <row r="1004" spans="1:37" x14ac:dyDescent="0.3">
      <c r="A1004">
        <v>477</v>
      </c>
      <c r="B1004" s="1">
        <v>41207</v>
      </c>
      <c r="C1004">
        <v>12</v>
      </c>
      <c r="D1004" t="str">
        <f>VLOOKUP(seguimiento[[#This Row],[idinstituciones]],instituciones[[idinstituciones]:[nombre]],2,)</f>
        <v>Hospital de Niños Dr Orlando Alassia</v>
      </c>
      <c r="E1004" s="2" t="s">
        <v>33</v>
      </c>
      <c r="F1004" s="2" t="s">
        <v>34</v>
      </c>
      <c r="G1004" s="2" t="s">
        <v>59</v>
      </c>
      <c r="H1004" s="2" t="s">
        <v>36</v>
      </c>
      <c r="I1004" s="2" t="s">
        <v>45</v>
      </c>
      <c r="J1004" s="2" t="s">
        <v>35</v>
      </c>
      <c r="K1004" s="2" t="s">
        <v>61</v>
      </c>
      <c r="L1004" s="2" t="s">
        <v>39</v>
      </c>
      <c r="M1004" s="2"/>
      <c r="N1004" s="2" t="s">
        <v>35</v>
      </c>
      <c r="O1004" s="2" t="s">
        <v>36</v>
      </c>
      <c r="P1004" s="2" t="s">
        <v>36</v>
      </c>
      <c r="Q1004" s="2"/>
      <c r="R1004" s="2"/>
      <c r="S1004" s="2" t="s">
        <v>36</v>
      </c>
      <c r="T1004" s="2" t="s">
        <v>36</v>
      </c>
      <c r="U1004" s="2" t="s">
        <v>36</v>
      </c>
      <c r="V1004" s="2" t="s">
        <v>36</v>
      </c>
      <c r="W1004" s="2" t="s">
        <v>36</v>
      </c>
      <c r="X1004" s="2" t="s">
        <v>65</v>
      </c>
      <c r="Y1004" s="2" t="s">
        <v>54</v>
      </c>
      <c r="Z1004" s="2" t="s">
        <v>281</v>
      </c>
      <c r="AA1004" s="2" t="s">
        <v>35</v>
      </c>
      <c r="AB1004" s="2" t="s">
        <v>36</v>
      </c>
      <c r="AC1004" s="2"/>
      <c r="AD1004" s="2"/>
      <c r="AE1004">
        <v>1069</v>
      </c>
      <c r="AF1004" s="2" t="s">
        <v>36</v>
      </c>
      <c r="AG1004" s="2" t="s">
        <v>36</v>
      </c>
      <c r="AH1004" s="2"/>
      <c r="AI1004" s="2"/>
      <c r="AJ1004" s="2" t="s">
        <v>36</v>
      </c>
      <c r="AK1004" s="2" t="s">
        <v>36</v>
      </c>
    </row>
    <row r="1005" spans="1:37" x14ac:dyDescent="0.3">
      <c r="A1005">
        <v>477</v>
      </c>
      <c r="B1005" s="1">
        <v>41326</v>
      </c>
      <c r="C1005">
        <v>12</v>
      </c>
      <c r="D1005" t="str">
        <f>VLOOKUP(seguimiento[[#This Row],[idinstituciones]],instituciones[[idinstituciones]:[nombre]],2,)</f>
        <v>Hospital de Niños Dr Orlando Alassia</v>
      </c>
      <c r="E1005" s="2" t="s">
        <v>33</v>
      </c>
      <c r="F1005" s="2" t="s">
        <v>50</v>
      </c>
      <c r="G1005" s="2" t="s">
        <v>55</v>
      </c>
      <c r="H1005" s="2" t="s">
        <v>36</v>
      </c>
      <c r="I1005" s="2" t="s">
        <v>45</v>
      </c>
      <c r="J1005" s="2" t="s">
        <v>35</v>
      </c>
      <c r="K1005" s="2" t="s">
        <v>61</v>
      </c>
      <c r="L1005" s="2" t="s">
        <v>39</v>
      </c>
      <c r="M1005" s="2"/>
      <c r="N1005" s="2" t="s">
        <v>35</v>
      </c>
      <c r="O1005" s="2" t="s">
        <v>36</v>
      </c>
      <c r="P1005" s="2" t="s">
        <v>36</v>
      </c>
      <c r="Q1005" s="2"/>
      <c r="R1005" s="2"/>
      <c r="S1005" s="2" t="s">
        <v>36</v>
      </c>
      <c r="T1005" s="2" t="s">
        <v>37</v>
      </c>
      <c r="U1005" s="2" t="s">
        <v>36</v>
      </c>
      <c r="V1005" s="2" t="s">
        <v>45</v>
      </c>
      <c r="W1005" s="2" t="s">
        <v>36</v>
      </c>
      <c r="X1005" s="2" t="s">
        <v>43</v>
      </c>
      <c r="Y1005" s="2" t="s">
        <v>54</v>
      </c>
      <c r="Z1005" s="2" t="s">
        <v>281</v>
      </c>
      <c r="AA1005" s="2" t="s">
        <v>35</v>
      </c>
      <c r="AB1005" s="2" t="s">
        <v>36</v>
      </c>
      <c r="AC1005" s="2"/>
      <c r="AD1005" s="2"/>
      <c r="AE1005">
        <v>114</v>
      </c>
      <c r="AF1005" s="2" t="s">
        <v>36</v>
      </c>
      <c r="AG1005" s="2" t="s">
        <v>36</v>
      </c>
      <c r="AH1005" s="2"/>
      <c r="AI1005" s="2"/>
      <c r="AJ1005" s="2" t="s">
        <v>36</v>
      </c>
      <c r="AK1005" s="2" t="s">
        <v>36</v>
      </c>
    </row>
    <row r="1006" spans="1:37" x14ac:dyDescent="0.3">
      <c r="A1006">
        <v>477</v>
      </c>
      <c r="B1006" s="1">
        <v>41403</v>
      </c>
      <c r="C1006">
        <v>12</v>
      </c>
      <c r="D1006" t="str">
        <f>VLOOKUP(seguimiento[[#This Row],[idinstituciones]],instituciones[[idinstituciones]:[nombre]],2,)</f>
        <v>Hospital de Niños Dr Orlando Alassia</v>
      </c>
      <c r="E1006" s="2" t="s">
        <v>33</v>
      </c>
      <c r="F1006" s="2" t="s">
        <v>34</v>
      </c>
      <c r="G1006" s="2" t="s">
        <v>59</v>
      </c>
      <c r="H1006" s="2" t="s">
        <v>36</v>
      </c>
      <c r="I1006" s="2" t="s">
        <v>36</v>
      </c>
      <c r="J1006" s="2" t="s">
        <v>35</v>
      </c>
      <c r="K1006" s="2" t="s">
        <v>61</v>
      </c>
      <c r="L1006" s="2" t="s">
        <v>39</v>
      </c>
      <c r="M1006" s="2"/>
      <c r="N1006" s="2" t="s">
        <v>35</v>
      </c>
      <c r="O1006" s="2" t="s">
        <v>36</v>
      </c>
      <c r="P1006" s="2" t="s">
        <v>36</v>
      </c>
      <c r="Q1006" s="2"/>
      <c r="R1006" s="2"/>
      <c r="S1006" s="2" t="s">
        <v>36</v>
      </c>
      <c r="T1006" s="2" t="s">
        <v>36</v>
      </c>
      <c r="U1006" s="2" t="s">
        <v>45</v>
      </c>
      <c r="V1006" s="2" t="s">
        <v>45</v>
      </c>
      <c r="W1006" s="2" t="s">
        <v>36</v>
      </c>
      <c r="X1006" s="2" t="s">
        <v>43</v>
      </c>
      <c r="Y1006" s="2" t="s">
        <v>47</v>
      </c>
      <c r="Z1006" s="2" t="s">
        <v>281</v>
      </c>
      <c r="AA1006" s="2" t="s">
        <v>35</v>
      </c>
      <c r="AB1006" s="2" t="s">
        <v>36</v>
      </c>
      <c r="AC1006" s="2"/>
      <c r="AD1006" s="2"/>
      <c r="AE1006">
        <v>869</v>
      </c>
      <c r="AF1006" s="2" t="s">
        <v>36</v>
      </c>
      <c r="AG1006" s="2" t="s">
        <v>36</v>
      </c>
      <c r="AH1006" s="2"/>
      <c r="AI1006" s="2"/>
      <c r="AJ1006" s="2" t="s">
        <v>36</v>
      </c>
      <c r="AK1006" s="2" t="s">
        <v>36</v>
      </c>
    </row>
    <row r="1007" spans="1:37" x14ac:dyDescent="0.3">
      <c r="A1007">
        <v>477</v>
      </c>
      <c r="B1007" s="1">
        <v>41466</v>
      </c>
      <c r="C1007">
        <v>12</v>
      </c>
      <c r="D1007" t="str">
        <f>VLOOKUP(seguimiento[[#This Row],[idinstituciones]],instituciones[[idinstituciones]:[nombre]],2,)</f>
        <v>Hospital de Niños Dr Orlando Alassia</v>
      </c>
      <c r="E1007" s="2" t="s">
        <v>64</v>
      </c>
      <c r="F1007" s="2" t="s">
        <v>36</v>
      </c>
      <c r="G1007" s="2" t="s">
        <v>59</v>
      </c>
      <c r="H1007" s="2" t="s">
        <v>36</v>
      </c>
      <c r="I1007" s="2" t="s">
        <v>36</v>
      </c>
      <c r="J1007" s="2" t="s">
        <v>36</v>
      </c>
      <c r="K1007" s="2"/>
      <c r="L1007" s="2" t="s">
        <v>36</v>
      </c>
      <c r="M1007" s="2"/>
      <c r="N1007" s="2"/>
      <c r="O1007" s="2" t="s">
        <v>36</v>
      </c>
      <c r="P1007" s="2" t="s">
        <v>36</v>
      </c>
      <c r="Q1007" s="2"/>
      <c r="R1007" s="2"/>
      <c r="S1007" s="2" t="s">
        <v>36</v>
      </c>
      <c r="T1007" s="2" t="s">
        <v>36</v>
      </c>
      <c r="U1007" s="2" t="s">
        <v>36</v>
      </c>
      <c r="V1007" s="2" t="s">
        <v>45</v>
      </c>
      <c r="W1007" s="2" t="s">
        <v>36</v>
      </c>
      <c r="X1007" s="2" t="s">
        <v>43</v>
      </c>
      <c r="Y1007" s="2" t="s">
        <v>47</v>
      </c>
      <c r="Z1007" s="2"/>
      <c r="AA1007" s="2" t="s">
        <v>35</v>
      </c>
      <c r="AB1007" s="2" t="s">
        <v>36</v>
      </c>
      <c r="AC1007" s="2"/>
      <c r="AD1007" s="2"/>
      <c r="AE1007">
        <v>1777</v>
      </c>
      <c r="AF1007" s="2" t="s">
        <v>36</v>
      </c>
      <c r="AG1007" s="2" t="s">
        <v>36</v>
      </c>
      <c r="AH1007" s="2"/>
      <c r="AI1007" s="2"/>
      <c r="AJ1007" s="2" t="s">
        <v>36</v>
      </c>
      <c r="AK1007" s="2" t="s">
        <v>36</v>
      </c>
    </row>
    <row r="1008" spans="1:37" x14ac:dyDescent="0.3">
      <c r="A1008">
        <v>477</v>
      </c>
      <c r="B1008" s="1">
        <v>42648</v>
      </c>
      <c r="C1008">
        <v>3</v>
      </c>
      <c r="D1008" t="str">
        <f>VLOOKUP(seguimiento[[#This Row],[idinstituciones]],instituciones[[idinstituciones]:[nombre]],2,)</f>
        <v>Hospital Iturraspe</v>
      </c>
      <c r="E1008" s="2" t="s">
        <v>36</v>
      </c>
      <c r="F1008" s="2" t="s">
        <v>36</v>
      </c>
      <c r="G1008" s="2" t="s">
        <v>36</v>
      </c>
      <c r="H1008" s="2" t="s">
        <v>36</v>
      </c>
      <c r="I1008" s="2" t="s">
        <v>36</v>
      </c>
      <c r="J1008" s="2" t="s">
        <v>36</v>
      </c>
      <c r="K1008" s="2"/>
      <c r="L1008" s="2" t="s">
        <v>36</v>
      </c>
      <c r="M1008" s="2"/>
      <c r="N1008" s="2"/>
      <c r="O1008" s="2" t="s">
        <v>36</v>
      </c>
      <c r="P1008" s="2" t="s">
        <v>36</v>
      </c>
      <c r="Q1008" s="2"/>
      <c r="R1008" s="2"/>
      <c r="S1008" s="2" t="s">
        <v>36</v>
      </c>
      <c r="T1008" s="2" t="s">
        <v>36</v>
      </c>
      <c r="U1008" s="2" t="s">
        <v>36</v>
      </c>
      <c r="V1008" s="2" t="s">
        <v>36</v>
      </c>
      <c r="W1008" s="2" t="s">
        <v>36</v>
      </c>
      <c r="X1008" s="2" t="s">
        <v>36</v>
      </c>
      <c r="Y1008" s="2" t="s">
        <v>36</v>
      </c>
      <c r="Z1008" s="2"/>
      <c r="AA1008" s="2" t="s">
        <v>71</v>
      </c>
      <c r="AB1008" s="2" t="s">
        <v>177</v>
      </c>
      <c r="AC1008" s="2">
        <v>5</v>
      </c>
      <c r="AD1008" s="2" t="str">
        <f>VLOOKUP(seguimiento[[#This Row],[causafallecimiento]],causafallecimiento[[id]:[valor]],2,)</f>
        <v>Otras</v>
      </c>
      <c r="AE1008">
        <v>2186</v>
      </c>
      <c r="AF1008" s="2" t="s">
        <v>71</v>
      </c>
      <c r="AG1008" s="2" t="s">
        <v>36</v>
      </c>
      <c r="AH1008" s="2"/>
      <c r="AI1008" s="2"/>
      <c r="AJ1008" s="2" t="s">
        <v>36</v>
      </c>
      <c r="AK1008" s="2" t="s">
        <v>36</v>
      </c>
    </row>
    <row r="1009" spans="1:37" x14ac:dyDescent="0.3">
      <c r="A1009">
        <v>478</v>
      </c>
      <c r="B1009" s="1">
        <v>40112</v>
      </c>
      <c r="C1009">
        <v>23</v>
      </c>
      <c r="D1009" t="str">
        <f>VLOOKUP(seguimiento[[#This Row],[idinstituciones]],instituciones[[idinstituciones]:[nombre]],2,)</f>
        <v>Consultorio FQ - Dr. Macri</v>
      </c>
      <c r="E1009" s="2" t="s">
        <v>35</v>
      </c>
      <c r="F1009" s="2" t="s">
        <v>34</v>
      </c>
      <c r="G1009" s="2" t="s">
        <v>55</v>
      </c>
      <c r="H1009" s="2" t="s">
        <v>36</v>
      </c>
      <c r="I1009" s="2" t="s">
        <v>37</v>
      </c>
      <c r="J1009" s="2" t="s">
        <v>35</v>
      </c>
      <c r="K1009" s="2" t="s">
        <v>88</v>
      </c>
      <c r="L1009" s="2" t="s">
        <v>39</v>
      </c>
      <c r="M1009" s="2" t="s">
        <v>76</v>
      </c>
      <c r="N1009" s="2" t="s">
        <v>35</v>
      </c>
      <c r="O1009" s="2" t="s">
        <v>36</v>
      </c>
      <c r="P1009" s="2" t="s">
        <v>45</v>
      </c>
      <c r="Q1009" s="2" t="s">
        <v>77</v>
      </c>
      <c r="R1009" s="2" t="s">
        <v>40</v>
      </c>
      <c r="S1009" s="2" t="s">
        <v>45</v>
      </c>
      <c r="T1009" s="2" t="s">
        <v>41</v>
      </c>
      <c r="U1009" s="2" t="s">
        <v>42</v>
      </c>
      <c r="V1009" s="2" t="s">
        <v>36</v>
      </c>
      <c r="W1009" s="2" t="s">
        <v>45</v>
      </c>
      <c r="X1009" s="2" t="s">
        <v>43</v>
      </c>
      <c r="Y1009" s="2" t="s">
        <v>54</v>
      </c>
      <c r="Z1009" s="2" t="s">
        <v>281</v>
      </c>
      <c r="AA1009" s="2" t="s">
        <v>35</v>
      </c>
      <c r="AB1009" s="2" t="s">
        <v>36</v>
      </c>
      <c r="AC1009" s="2"/>
      <c r="AD1009" s="2"/>
      <c r="AE1009">
        <v>941</v>
      </c>
      <c r="AF1009" s="2" t="s">
        <v>36</v>
      </c>
      <c r="AG1009" s="2" t="s">
        <v>36</v>
      </c>
      <c r="AH1009" s="2"/>
      <c r="AI1009" s="2"/>
      <c r="AJ1009" s="2" t="s">
        <v>36</v>
      </c>
      <c r="AK1009" s="2" t="s">
        <v>36</v>
      </c>
    </row>
    <row r="1010" spans="1:37" x14ac:dyDescent="0.3">
      <c r="A1010">
        <v>478</v>
      </c>
      <c r="B1010" s="1">
        <v>41518</v>
      </c>
      <c r="C1010">
        <v>23</v>
      </c>
      <c r="D1010" t="str">
        <f>VLOOKUP(seguimiento[[#This Row],[idinstituciones]],instituciones[[idinstituciones]:[nombre]],2,)</f>
        <v>Consultorio FQ - Dr. Macri</v>
      </c>
      <c r="E1010" s="2" t="s">
        <v>35</v>
      </c>
      <c r="F1010" s="2" t="s">
        <v>34</v>
      </c>
      <c r="G1010" s="2" t="s">
        <v>36</v>
      </c>
      <c r="H1010" s="2" t="s">
        <v>36</v>
      </c>
      <c r="I1010" s="2" t="s">
        <v>37</v>
      </c>
      <c r="J1010" s="2" t="s">
        <v>35</v>
      </c>
      <c r="K1010" s="2" t="s">
        <v>88</v>
      </c>
      <c r="L1010" s="2" t="s">
        <v>82</v>
      </c>
      <c r="M1010" s="2" t="s">
        <v>76</v>
      </c>
      <c r="N1010" s="2" t="s">
        <v>71</v>
      </c>
      <c r="O1010" s="2" t="s">
        <v>36</v>
      </c>
      <c r="P1010" s="2" t="s">
        <v>45</v>
      </c>
      <c r="Q1010" s="2" t="s">
        <v>77</v>
      </c>
      <c r="R1010" s="2"/>
      <c r="S1010" s="2" t="s">
        <v>37</v>
      </c>
      <c r="T1010" s="2" t="s">
        <v>49</v>
      </c>
      <c r="U1010" s="2" t="s">
        <v>42</v>
      </c>
      <c r="V1010" s="2" t="s">
        <v>42</v>
      </c>
      <c r="W1010" s="2" t="s">
        <v>36</v>
      </c>
      <c r="X1010" s="2" t="s">
        <v>43</v>
      </c>
      <c r="Y1010" s="2" t="s">
        <v>36</v>
      </c>
      <c r="Z1010" s="2" t="s">
        <v>281</v>
      </c>
      <c r="AA1010" s="2" t="s">
        <v>35</v>
      </c>
      <c r="AB1010" s="2" t="s">
        <v>36</v>
      </c>
      <c r="AC1010" s="2"/>
      <c r="AD1010" s="2"/>
      <c r="AE1010">
        <v>1573</v>
      </c>
      <c r="AF1010" s="2" t="s">
        <v>36</v>
      </c>
      <c r="AG1010" s="2" t="s">
        <v>36</v>
      </c>
      <c r="AH1010" s="2"/>
      <c r="AI1010" s="2"/>
      <c r="AJ1010" s="2" t="s">
        <v>36</v>
      </c>
      <c r="AK1010" s="2" t="s">
        <v>36</v>
      </c>
    </row>
    <row r="1011" spans="1:37" x14ac:dyDescent="0.3">
      <c r="A1011">
        <v>479</v>
      </c>
      <c r="B1011" s="1">
        <v>40828</v>
      </c>
      <c r="C1011">
        <v>24</v>
      </c>
      <c r="D1011" t="str">
        <f>VLOOKUP(seguimiento[[#This Row],[idinstituciones]],instituciones[[idinstituciones]:[nombre]],2,)</f>
        <v>Hospital Sor Maria Ludovica de La Plata</v>
      </c>
      <c r="E1011" s="2" t="s">
        <v>64</v>
      </c>
      <c r="F1011" s="2" t="s">
        <v>58</v>
      </c>
      <c r="G1011" s="2" t="s">
        <v>59</v>
      </c>
      <c r="H1011" s="2" t="s">
        <v>36</v>
      </c>
      <c r="I1011" s="2" t="s">
        <v>37</v>
      </c>
      <c r="J1011" s="2" t="s">
        <v>35</v>
      </c>
      <c r="K1011" s="2" t="s">
        <v>38</v>
      </c>
      <c r="L1011" s="2" t="s">
        <v>39</v>
      </c>
      <c r="M1011" s="2" t="s">
        <v>70</v>
      </c>
      <c r="N1011" s="2" t="s">
        <v>35</v>
      </c>
      <c r="O1011" s="2" t="s">
        <v>36</v>
      </c>
      <c r="P1011" s="2" t="s">
        <v>36</v>
      </c>
      <c r="Q1011" s="2"/>
      <c r="R1011" s="2"/>
      <c r="S1011" s="2" t="s">
        <v>45</v>
      </c>
      <c r="T1011" s="2" t="s">
        <v>37</v>
      </c>
      <c r="U1011" s="2" t="s">
        <v>45</v>
      </c>
      <c r="V1011" s="2" t="s">
        <v>45</v>
      </c>
      <c r="W1011" s="2" t="s">
        <v>37</v>
      </c>
      <c r="X1011" s="2" t="s">
        <v>65</v>
      </c>
      <c r="Y1011" s="2" t="s">
        <v>54</v>
      </c>
      <c r="Z1011" s="2" t="s">
        <v>281</v>
      </c>
      <c r="AA1011" s="2" t="s">
        <v>71</v>
      </c>
      <c r="AB1011" s="2" t="s">
        <v>138</v>
      </c>
      <c r="AC1011" s="2">
        <v>1</v>
      </c>
      <c r="AD1011" s="2" t="str">
        <f>VLOOKUP(seguimiento[[#This Row],[causafallecimiento]],causafallecimiento[[id]:[valor]],2,)</f>
        <v>Respiratorios</v>
      </c>
      <c r="AE1011">
        <v>1286</v>
      </c>
      <c r="AF1011" s="2" t="s">
        <v>36</v>
      </c>
      <c r="AG1011" s="2" t="s">
        <v>36</v>
      </c>
      <c r="AH1011" s="2"/>
      <c r="AI1011" s="2"/>
      <c r="AJ1011" s="2" t="s">
        <v>36</v>
      </c>
      <c r="AK1011" s="2" t="s">
        <v>36</v>
      </c>
    </row>
    <row r="1012" spans="1:37" x14ac:dyDescent="0.3">
      <c r="A1012">
        <v>480</v>
      </c>
      <c r="B1012" s="1">
        <v>40869</v>
      </c>
      <c r="C1012">
        <v>24</v>
      </c>
      <c r="D1012" t="str">
        <f>VLOOKUP(seguimiento[[#This Row],[idinstituciones]],instituciones[[idinstituciones]:[nombre]],2,)</f>
        <v>Hospital Sor Maria Ludovica de La Plata</v>
      </c>
      <c r="E1012" s="2" t="s">
        <v>64</v>
      </c>
      <c r="F1012" s="2" t="s">
        <v>34</v>
      </c>
      <c r="G1012" s="2" t="s">
        <v>59</v>
      </c>
      <c r="H1012" s="2" t="s">
        <v>36</v>
      </c>
      <c r="I1012" s="2" t="s">
        <v>37</v>
      </c>
      <c r="J1012" s="2" t="s">
        <v>35</v>
      </c>
      <c r="K1012" s="2" t="s">
        <v>38</v>
      </c>
      <c r="L1012" s="2" t="s">
        <v>39</v>
      </c>
      <c r="M1012" s="2" t="s">
        <v>70</v>
      </c>
      <c r="N1012" s="2"/>
      <c r="O1012" s="2" t="s">
        <v>36</v>
      </c>
      <c r="P1012" s="2" t="s">
        <v>36</v>
      </c>
      <c r="Q1012" s="2" t="s">
        <v>34</v>
      </c>
      <c r="R1012" s="2"/>
      <c r="S1012" s="2" t="s">
        <v>45</v>
      </c>
      <c r="T1012" s="2" t="s">
        <v>37</v>
      </c>
      <c r="U1012" s="2" t="s">
        <v>42</v>
      </c>
      <c r="V1012" s="2" t="s">
        <v>36</v>
      </c>
      <c r="W1012" s="2" t="s">
        <v>37</v>
      </c>
      <c r="X1012" s="2" t="s">
        <v>43</v>
      </c>
      <c r="Y1012" s="2" t="s">
        <v>79</v>
      </c>
      <c r="Z1012" s="2" t="s">
        <v>281</v>
      </c>
      <c r="AA1012" s="2" t="s">
        <v>35</v>
      </c>
      <c r="AB1012" s="2" t="s">
        <v>36</v>
      </c>
      <c r="AC1012" s="2"/>
      <c r="AD1012" s="2"/>
      <c r="AE1012">
        <v>947</v>
      </c>
      <c r="AF1012" s="2" t="s">
        <v>36</v>
      </c>
      <c r="AG1012" s="2" t="s">
        <v>36</v>
      </c>
      <c r="AH1012" s="2"/>
      <c r="AI1012" s="2"/>
      <c r="AJ1012" s="2" t="s">
        <v>36</v>
      </c>
      <c r="AK1012" s="2" t="s">
        <v>36</v>
      </c>
    </row>
    <row r="1013" spans="1:37" x14ac:dyDescent="0.3">
      <c r="A1013">
        <v>480</v>
      </c>
      <c r="B1013" s="1">
        <v>40869</v>
      </c>
      <c r="C1013">
        <v>24</v>
      </c>
      <c r="D1013" t="str">
        <f>VLOOKUP(seguimiento[[#This Row],[idinstituciones]],instituciones[[idinstituciones]:[nombre]],2,)</f>
        <v>Hospital Sor Maria Ludovica de La Plata</v>
      </c>
      <c r="E1013" s="2" t="s">
        <v>36</v>
      </c>
      <c r="F1013" s="2" t="s">
        <v>36</v>
      </c>
      <c r="G1013" s="2" t="s">
        <v>36</v>
      </c>
      <c r="H1013" s="2" t="s">
        <v>36</v>
      </c>
      <c r="I1013" s="2" t="s">
        <v>37</v>
      </c>
      <c r="J1013" s="2" t="s">
        <v>35</v>
      </c>
      <c r="K1013" s="2" t="s">
        <v>38</v>
      </c>
      <c r="L1013" s="2" t="s">
        <v>39</v>
      </c>
      <c r="M1013" s="2" t="s">
        <v>70</v>
      </c>
      <c r="N1013" s="2"/>
      <c r="O1013" s="2" t="s">
        <v>36</v>
      </c>
      <c r="P1013" s="2" t="s">
        <v>36</v>
      </c>
      <c r="Q1013" s="2"/>
      <c r="R1013" s="2"/>
      <c r="S1013" s="2" t="s">
        <v>36</v>
      </c>
      <c r="T1013" s="2" t="s">
        <v>37</v>
      </c>
      <c r="U1013" s="2" t="s">
        <v>42</v>
      </c>
      <c r="V1013" s="2" t="s">
        <v>36</v>
      </c>
      <c r="W1013" s="2" t="s">
        <v>36</v>
      </c>
      <c r="X1013" s="2" t="s">
        <v>36</v>
      </c>
      <c r="Y1013" s="2" t="s">
        <v>36</v>
      </c>
      <c r="Z1013" s="2" t="s">
        <v>281</v>
      </c>
      <c r="AA1013" s="2" t="s">
        <v>35</v>
      </c>
      <c r="AB1013" s="2" t="s">
        <v>36</v>
      </c>
      <c r="AC1013" s="2"/>
      <c r="AD1013" s="2"/>
      <c r="AE1013">
        <v>1571</v>
      </c>
      <c r="AF1013" s="2" t="s">
        <v>36</v>
      </c>
      <c r="AG1013" s="2" t="s">
        <v>36</v>
      </c>
      <c r="AH1013" s="2"/>
      <c r="AI1013" s="2"/>
      <c r="AJ1013" s="2" t="s">
        <v>36</v>
      </c>
      <c r="AK1013" s="2" t="s">
        <v>36</v>
      </c>
    </row>
    <row r="1014" spans="1:37" x14ac:dyDescent="0.3">
      <c r="A1014">
        <v>480</v>
      </c>
      <c r="B1014" s="1">
        <v>41631</v>
      </c>
      <c r="C1014">
        <v>24</v>
      </c>
      <c r="D1014" t="str">
        <f>VLOOKUP(seguimiento[[#This Row],[idinstituciones]],instituciones[[idinstituciones]:[nombre]],2,)</f>
        <v>Hospital Sor Maria Ludovica de La Plata</v>
      </c>
      <c r="E1014" s="2" t="s">
        <v>64</v>
      </c>
      <c r="F1014" s="2" t="s">
        <v>34</v>
      </c>
      <c r="G1014" s="2" t="s">
        <v>55</v>
      </c>
      <c r="H1014" s="2" t="s">
        <v>36</v>
      </c>
      <c r="I1014" s="2" t="s">
        <v>36</v>
      </c>
      <c r="J1014" s="2" t="s">
        <v>35</v>
      </c>
      <c r="K1014" s="2" t="s">
        <v>61</v>
      </c>
      <c r="L1014" s="2" t="s">
        <v>36</v>
      </c>
      <c r="M1014" s="2"/>
      <c r="N1014" s="2"/>
      <c r="O1014" s="2" t="s">
        <v>36</v>
      </c>
      <c r="P1014" s="2" t="s">
        <v>36</v>
      </c>
      <c r="Q1014" s="2" t="s">
        <v>80</v>
      </c>
      <c r="R1014" s="2"/>
      <c r="S1014" s="2" t="s">
        <v>45</v>
      </c>
      <c r="T1014" s="2" t="s">
        <v>46</v>
      </c>
      <c r="U1014" s="2" t="s">
        <v>42</v>
      </c>
      <c r="V1014" s="2" t="s">
        <v>36</v>
      </c>
      <c r="W1014" s="2" t="s">
        <v>46</v>
      </c>
      <c r="X1014" s="2" t="s">
        <v>43</v>
      </c>
      <c r="Y1014" s="2" t="s">
        <v>79</v>
      </c>
      <c r="Z1014" s="2" t="s">
        <v>281</v>
      </c>
      <c r="AA1014" s="2" t="s">
        <v>35</v>
      </c>
      <c r="AB1014" s="2" t="s">
        <v>36</v>
      </c>
      <c r="AC1014" s="2"/>
      <c r="AD1014" s="2"/>
      <c r="AE1014">
        <v>425</v>
      </c>
      <c r="AF1014" s="2" t="s">
        <v>36</v>
      </c>
      <c r="AG1014" s="2" t="s">
        <v>36</v>
      </c>
      <c r="AH1014" s="2"/>
      <c r="AI1014" s="2"/>
      <c r="AJ1014" s="2" t="s">
        <v>36</v>
      </c>
      <c r="AK1014" s="2" t="s">
        <v>36</v>
      </c>
    </row>
    <row r="1015" spans="1:37" x14ac:dyDescent="0.3">
      <c r="A1015">
        <v>480</v>
      </c>
      <c r="B1015" s="1">
        <v>42113</v>
      </c>
      <c r="C1015">
        <v>24</v>
      </c>
      <c r="D1015" t="str">
        <f>VLOOKUP(seguimiento[[#This Row],[idinstituciones]],instituciones[[idinstituciones]:[nombre]],2,)</f>
        <v>Hospital Sor Maria Ludovica de La Plata</v>
      </c>
      <c r="E1015" s="2" t="s">
        <v>33</v>
      </c>
      <c r="F1015" s="2" t="s">
        <v>34</v>
      </c>
      <c r="G1015" s="2" t="s">
        <v>55</v>
      </c>
      <c r="H1015" s="2" t="s">
        <v>36</v>
      </c>
      <c r="I1015" s="2" t="s">
        <v>45</v>
      </c>
      <c r="J1015" s="2" t="s">
        <v>35</v>
      </c>
      <c r="K1015" s="2"/>
      <c r="L1015" s="2" t="s">
        <v>39</v>
      </c>
      <c r="M1015" s="2"/>
      <c r="N1015" s="2"/>
      <c r="O1015" s="2" t="s">
        <v>36</v>
      </c>
      <c r="P1015" s="2" t="s">
        <v>36</v>
      </c>
      <c r="Q1015" s="2" t="s">
        <v>176</v>
      </c>
      <c r="R1015" s="2" t="s">
        <v>40</v>
      </c>
      <c r="S1015" s="2" t="s">
        <v>45</v>
      </c>
      <c r="T1015" s="2" t="s">
        <v>46</v>
      </c>
      <c r="U1015" s="2" t="s">
        <v>42</v>
      </c>
      <c r="V1015" s="2" t="s">
        <v>42</v>
      </c>
      <c r="W1015" s="2" t="s">
        <v>46</v>
      </c>
      <c r="X1015" s="2" t="s">
        <v>43</v>
      </c>
      <c r="Y1015" s="2" t="s">
        <v>79</v>
      </c>
      <c r="Z1015" s="2" t="s">
        <v>281</v>
      </c>
      <c r="AA1015" s="2" t="s">
        <v>35</v>
      </c>
      <c r="AB1015" s="2" t="s">
        <v>36</v>
      </c>
      <c r="AC1015" s="2"/>
      <c r="AD1015" s="2"/>
      <c r="AE1015">
        <v>2185</v>
      </c>
      <c r="AF1015" s="2" t="s">
        <v>71</v>
      </c>
      <c r="AG1015" s="2" t="s">
        <v>49</v>
      </c>
      <c r="AH1015" s="2">
        <v>1</v>
      </c>
      <c r="AI1015" s="2" t="str">
        <f>VLOOKUP(seguimiento[[#This Row],[vitamiad]],vitaminad[[id]:[valor]],2,)</f>
        <v>No realizado</v>
      </c>
      <c r="AJ1015" s="2" t="s">
        <v>37</v>
      </c>
      <c r="AK1015" s="2" t="s">
        <v>45</v>
      </c>
    </row>
    <row r="1016" spans="1:37" x14ac:dyDescent="0.3">
      <c r="A1016">
        <v>480</v>
      </c>
      <c r="B1016" s="1">
        <v>42620</v>
      </c>
      <c r="C1016">
        <v>24</v>
      </c>
      <c r="D1016" t="str">
        <f>VLOOKUP(seguimiento[[#This Row],[idinstituciones]],instituciones[[idinstituciones]:[nombre]],2,)</f>
        <v>Hospital Sor Maria Ludovica de La Plata</v>
      </c>
      <c r="E1016" s="2" t="s">
        <v>33</v>
      </c>
      <c r="F1016" s="2" t="s">
        <v>34</v>
      </c>
      <c r="G1016" s="2" t="s">
        <v>59</v>
      </c>
      <c r="H1016" s="2" t="s">
        <v>36</v>
      </c>
      <c r="I1016" s="2" t="s">
        <v>37</v>
      </c>
      <c r="J1016" s="2" t="s">
        <v>35</v>
      </c>
      <c r="K1016" s="2"/>
      <c r="L1016" s="2" t="s">
        <v>39</v>
      </c>
      <c r="M1016" s="2" t="s">
        <v>70</v>
      </c>
      <c r="N1016" s="2"/>
      <c r="O1016" s="2" t="s">
        <v>36</v>
      </c>
      <c r="P1016" s="2" t="s">
        <v>36</v>
      </c>
      <c r="Q1016" s="2" t="s">
        <v>176</v>
      </c>
      <c r="R1016" s="2" t="s">
        <v>118</v>
      </c>
      <c r="S1016" s="2" t="s">
        <v>45</v>
      </c>
      <c r="T1016" s="2" t="s">
        <v>37</v>
      </c>
      <c r="U1016" s="2" t="s">
        <v>42</v>
      </c>
      <c r="V1016" s="2" t="s">
        <v>42</v>
      </c>
      <c r="W1016" s="2" t="s">
        <v>37</v>
      </c>
      <c r="X1016" s="2" t="s">
        <v>43</v>
      </c>
      <c r="Y1016" s="2" t="s">
        <v>79</v>
      </c>
      <c r="Z1016" s="2" t="s">
        <v>281</v>
      </c>
      <c r="AA1016" s="2" t="s">
        <v>35</v>
      </c>
      <c r="AB1016" s="2" t="s">
        <v>36</v>
      </c>
      <c r="AC1016" s="2"/>
      <c r="AD1016" s="2"/>
      <c r="AE1016">
        <v>2490</v>
      </c>
      <c r="AF1016" s="2" t="s">
        <v>71</v>
      </c>
      <c r="AG1016" s="2" t="s">
        <v>49</v>
      </c>
      <c r="AH1016" s="2"/>
      <c r="AI1016" s="2"/>
      <c r="AJ1016" s="2" t="s">
        <v>36</v>
      </c>
      <c r="AK1016" s="2" t="s">
        <v>45</v>
      </c>
    </row>
    <row r="1017" spans="1:37" x14ac:dyDescent="0.3">
      <c r="A1017">
        <v>480</v>
      </c>
      <c r="B1017" s="1">
        <v>43025</v>
      </c>
      <c r="C1017">
        <v>24</v>
      </c>
      <c r="D1017" t="str">
        <f>VLOOKUP(seguimiento[[#This Row],[idinstituciones]],instituciones[[idinstituciones]:[nombre]],2,)</f>
        <v>Hospital Sor Maria Ludovica de La Plata</v>
      </c>
      <c r="E1017" s="2" t="s">
        <v>33</v>
      </c>
      <c r="F1017" s="2" t="s">
        <v>34</v>
      </c>
      <c r="G1017" s="2" t="s">
        <v>59</v>
      </c>
      <c r="H1017" s="2" t="s">
        <v>36</v>
      </c>
      <c r="I1017" s="2" t="s">
        <v>36</v>
      </c>
      <c r="J1017" s="2" t="s">
        <v>35</v>
      </c>
      <c r="K1017" s="2"/>
      <c r="L1017" s="2" t="s">
        <v>39</v>
      </c>
      <c r="M1017" s="2"/>
      <c r="N1017" s="2"/>
      <c r="O1017" s="2" t="s">
        <v>36</v>
      </c>
      <c r="P1017" s="2" t="s">
        <v>36</v>
      </c>
      <c r="Q1017" s="2" t="s">
        <v>34</v>
      </c>
      <c r="R1017" s="2" t="s">
        <v>40</v>
      </c>
      <c r="S1017" s="2" t="s">
        <v>45</v>
      </c>
      <c r="T1017" s="2" t="s">
        <v>46</v>
      </c>
      <c r="U1017" s="2" t="s">
        <v>42</v>
      </c>
      <c r="V1017" s="2" t="s">
        <v>42</v>
      </c>
      <c r="W1017" s="2" t="s">
        <v>46</v>
      </c>
      <c r="X1017" s="2" t="s">
        <v>43</v>
      </c>
      <c r="Y1017" s="2" t="s">
        <v>79</v>
      </c>
      <c r="Z1017" s="2" t="s">
        <v>281</v>
      </c>
      <c r="AA1017" s="2" t="s">
        <v>35</v>
      </c>
      <c r="AB1017" s="2" t="s">
        <v>36</v>
      </c>
      <c r="AC1017" s="2"/>
      <c r="AD1017" s="2"/>
      <c r="AE1017">
        <v>2701</v>
      </c>
      <c r="AF1017" s="2" t="s">
        <v>71</v>
      </c>
      <c r="AG1017" s="2" t="s">
        <v>49</v>
      </c>
      <c r="AH1017" s="2"/>
      <c r="AI1017" s="2"/>
      <c r="AJ1017" s="2" t="s">
        <v>45</v>
      </c>
      <c r="AK1017" s="2" t="s">
        <v>45</v>
      </c>
    </row>
    <row r="1018" spans="1:37" x14ac:dyDescent="0.3">
      <c r="A1018">
        <v>481</v>
      </c>
      <c r="B1018" s="1">
        <v>40869</v>
      </c>
      <c r="C1018">
        <v>24</v>
      </c>
      <c r="D1018" t="str">
        <f>VLOOKUP(seguimiento[[#This Row],[idinstituciones]],instituciones[[idinstituciones]:[nombre]],2,)</f>
        <v>Hospital Sor Maria Ludovica de La Plata</v>
      </c>
      <c r="E1018" s="2" t="s">
        <v>33</v>
      </c>
      <c r="F1018" s="2" t="s">
        <v>36</v>
      </c>
      <c r="G1018" s="2" t="s">
        <v>36</v>
      </c>
      <c r="H1018" s="2" t="s">
        <v>36</v>
      </c>
      <c r="I1018" s="2" t="s">
        <v>37</v>
      </c>
      <c r="J1018" s="2" t="s">
        <v>35</v>
      </c>
      <c r="K1018" s="2" t="s">
        <v>38</v>
      </c>
      <c r="L1018" s="2" t="s">
        <v>39</v>
      </c>
      <c r="M1018" s="2"/>
      <c r="N1018" s="2"/>
      <c r="O1018" s="2" t="s">
        <v>36</v>
      </c>
      <c r="P1018" s="2" t="s">
        <v>36</v>
      </c>
      <c r="Q1018" s="2"/>
      <c r="R1018" s="2"/>
      <c r="S1018" s="2" t="s">
        <v>36</v>
      </c>
      <c r="T1018" s="2" t="s">
        <v>46</v>
      </c>
      <c r="U1018" s="2" t="s">
        <v>42</v>
      </c>
      <c r="V1018" s="2" t="s">
        <v>36</v>
      </c>
      <c r="W1018" s="2" t="s">
        <v>36</v>
      </c>
      <c r="X1018" s="2" t="s">
        <v>36</v>
      </c>
      <c r="Y1018" s="2" t="s">
        <v>36</v>
      </c>
      <c r="Z1018" s="2" t="s">
        <v>35</v>
      </c>
      <c r="AA1018" s="2" t="s">
        <v>35</v>
      </c>
      <c r="AB1018" s="2" t="s">
        <v>36</v>
      </c>
      <c r="AC1018" s="2"/>
      <c r="AD1018" s="2"/>
      <c r="AE1018">
        <v>351</v>
      </c>
      <c r="AF1018" s="2" t="s">
        <v>36</v>
      </c>
      <c r="AG1018" s="2" t="s">
        <v>36</v>
      </c>
      <c r="AH1018" s="2"/>
      <c r="AI1018" s="2"/>
      <c r="AJ1018" s="2" t="s">
        <v>36</v>
      </c>
      <c r="AK1018" s="2" t="s">
        <v>36</v>
      </c>
    </row>
    <row r="1019" spans="1:37" x14ac:dyDescent="0.3">
      <c r="A1019">
        <v>481</v>
      </c>
      <c r="B1019" s="1">
        <v>40869</v>
      </c>
      <c r="C1019">
        <v>24</v>
      </c>
      <c r="D1019" t="str">
        <f>VLOOKUP(seguimiento[[#This Row],[idinstituciones]],instituciones[[idinstituciones]:[nombre]],2,)</f>
        <v>Hospital Sor Maria Ludovica de La Plata</v>
      </c>
      <c r="E1019" s="2" t="s">
        <v>33</v>
      </c>
      <c r="F1019" s="2" t="s">
        <v>34</v>
      </c>
      <c r="G1019" s="2" t="s">
        <v>36</v>
      </c>
      <c r="H1019" s="2" t="s">
        <v>36</v>
      </c>
      <c r="I1019" s="2" t="s">
        <v>36</v>
      </c>
      <c r="J1019" s="2" t="s">
        <v>36</v>
      </c>
      <c r="K1019" s="2"/>
      <c r="L1019" s="2" t="s">
        <v>36</v>
      </c>
      <c r="M1019" s="2"/>
      <c r="N1019" s="2"/>
      <c r="O1019" s="2" t="s">
        <v>36</v>
      </c>
      <c r="P1019" s="2" t="s">
        <v>36</v>
      </c>
      <c r="Q1019" s="2" t="s">
        <v>34</v>
      </c>
      <c r="R1019" s="2"/>
      <c r="S1019" s="2" t="s">
        <v>45</v>
      </c>
      <c r="T1019" s="2" t="s">
        <v>36</v>
      </c>
      <c r="U1019" s="2" t="s">
        <v>36</v>
      </c>
      <c r="V1019" s="2" t="s">
        <v>42</v>
      </c>
      <c r="W1019" s="2" t="s">
        <v>46</v>
      </c>
      <c r="X1019" s="2" t="s">
        <v>65</v>
      </c>
      <c r="Y1019" s="2" t="s">
        <v>54</v>
      </c>
      <c r="Z1019" s="2"/>
      <c r="AA1019" s="2" t="s">
        <v>35</v>
      </c>
      <c r="AB1019" s="2" t="s">
        <v>36</v>
      </c>
      <c r="AC1019" s="2"/>
      <c r="AD1019" s="2"/>
      <c r="AE1019">
        <v>1754</v>
      </c>
      <c r="AF1019" s="2" t="s">
        <v>36</v>
      </c>
      <c r="AG1019" s="2" t="s">
        <v>36</v>
      </c>
      <c r="AH1019" s="2"/>
      <c r="AI1019" s="2"/>
      <c r="AJ1019" s="2" t="s">
        <v>36</v>
      </c>
      <c r="AK1019" s="2" t="s">
        <v>36</v>
      </c>
    </row>
    <row r="1020" spans="1:37" x14ac:dyDescent="0.3">
      <c r="A1020">
        <v>481</v>
      </c>
      <c r="B1020" s="1">
        <v>41631</v>
      </c>
      <c r="C1020">
        <v>24</v>
      </c>
      <c r="D1020" t="str">
        <f>VLOOKUP(seguimiento[[#This Row],[idinstituciones]],instituciones[[idinstituciones]:[nombre]],2,)</f>
        <v>Hospital Sor Maria Ludovica de La Plata</v>
      </c>
      <c r="E1020" s="2" t="s">
        <v>33</v>
      </c>
      <c r="F1020" s="2" t="s">
        <v>34</v>
      </c>
      <c r="G1020" s="2" t="s">
        <v>55</v>
      </c>
      <c r="H1020" s="2" t="s">
        <v>36</v>
      </c>
      <c r="I1020" s="2" t="s">
        <v>36</v>
      </c>
      <c r="J1020" s="2" t="s">
        <v>35</v>
      </c>
      <c r="K1020" s="2"/>
      <c r="L1020" s="2" t="s">
        <v>39</v>
      </c>
      <c r="M1020" s="2"/>
      <c r="N1020" s="2"/>
      <c r="O1020" s="2" t="s">
        <v>36</v>
      </c>
      <c r="P1020" s="2" t="s">
        <v>36</v>
      </c>
      <c r="Q1020" s="2" t="s">
        <v>34</v>
      </c>
      <c r="R1020" s="2"/>
      <c r="S1020" s="2" t="s">
        <v>45</v>
      </c>
      <c r="T1020" s="2" t="s">
        <v>49</v>
      </c>
      <c r="U1020" s="2" t="s">
        <v>42</v>
      </c>
      <c r="V1020" s="2" t="s">
        <v>36</v>
      </c>
      <c r="W1020" s="2" t="s">
        <v>46</v>
      </c>
      <c r="X1020" s="2" t="s">
        <v>65</v>
      </c>
      <c r="Y1020" s="2" t="s">
        <v>79</v>
      </c>
      <c r="Z1020" s="2" t="s">
        <v>35</v>
      </c>
      <c r="AA1020" s="2" t="s">
        <v>35</v>
      </c>
      <c r="AB1020" s="2" t="s">
        <v>36</v>
      </c>
      <c r="AC1020" s="2"/>
      <c r="AD1020" s="2"/>
      <c r="AE1020">
        <v>119</v>
      </c>
      <c r="AF1020" s="2" t="s">
        <v>36</v>
      </c>
      <c r="AG1020" s="2" t="s">
        <v>36</v>
      </c>
      <c r="AH1020" s="2"/>
      <c r="AI1020" s="2"/>
      <c r="AJ1020" s="2" t="s">
        <v>36</v>
      </c>
      <c r="AK1020" s="2" t="s">
        <v>36</v>
      </c>
    </row>
    <row r="1021" spans="1:37" x14ac:dyDescent="0.3">
      <c r="A1021">
        <v>481</v>
      </c>
      <c r="B1021" s="1">
        <v>41988</v>
      </c>
      <c r="C1021">
        <v>24</v>
      </c>
      <c r="D1021" t="str">
        <f>VLOOKUP(seguimiento[[#This Row],[idinstituciones]],instituciones[[idinstituciones]:[nombre]],2,)</f>
        <v>Hospital Sor Maria Ludovica de La Plata</v>
      </c>
      <c r="E1021" s="2" t="s">
        <v>33</v>
      </c>
      <c r="F1021" s="2" t="s">
        <v>34</v>
      </c>
      <c r="G1021" s="2" t="s">
        <v>55</v>
      </c>
      <c r="H1021" s="2" t="s">
        <v>36</v>
      </c>
      <c r="I1021" s="2" t="s">
        <v>36</v>
      </c>
      <c r="J1021" s="2" t="s">
        <v>36</v>
      </c>
      <c r="K1021" s="2"/>
      <c r="L1021" s="2" t="s">
        <v>36</v>
      </c>
      <c r="M1021" s="2"/>
      <c r="N1021" s="2"/>
      <c r="O1021" s="2" t="s">
        <v>36</v>
      </c>
      <c r="P1021" s="2" t="s">
        <v>36</v>
      </c>
      <c r="Q1021" s="2"/>
      <c r="R1021" s="2"/>
      <c r="S1021" s="2" t="s">
        <v>45</v>
      </c>
      <c r="T1021" s="2" t="s">
        <v>37</v>
      </c>
      <c r="U1021" s="2" t="s">
        <v>42</v>
      </c>
      <c r="V1021" s="2" t="s">
        <v>36</v>
      </c>
      <c r="W1021" s="2" t="s">
        <v>37</v>
      </c>
      <c r="X1021" s="2" t="s">
        <v>65</v>
      </c>
      <c r="Y1021" s="2" t="s">
        <v>47</v>
      </c>
      <c r="Z1021" s="2" t="s">
        <v>35</v>
      </c>
      <c r="AA1021" s="2" t="s">
        <v>35</v>
      </c>
      <c r="AB1021" s="2" t="s">
        <v>36</v>
      </c>
      <c r="AC1021" s="2"/>
      <c r="AD1021" s="2"/>
      <c r="AE1021">
        <v>1523</v>
      </c>
      <c r="AF1021" s="2" t="s">
        <v>36</v>
      </c>
      <c r="AG1021" s="2" t="s">
        <v>36</v>
      </c>
      <c r="AH1021" s="2"/>
      <c r="AI1021" s="2"/>
      <c r="AJ1021" s="2" t="s">
        <v>36</v>
      </c>
      <c r="AK1021" s="2" t="s">
        <v>36</v>
      </c>
    </row>
    <row r="1022" spans="1:37" x14ac:dyDescent="0.3">
      <c r="A1022">
        <v>481</v>
      </c>
      <c r="B1022" s="1">
        <v>42174</v>
      </c>
      <c r="C1022">
        <v>24</v>
      </c>
      <c r="D1022" t="str">
        <f>VLOOKUP(seguimiento[[#This Row],[idinstituciones]],instituciones[[idinstituciones]:[nombre]],2,)</f>
        <v>Hospital Sor Maria Ludovica de La Plata</v>
      </c>
      <c r="E1022" s="2" t="s">
        <v>33</v>
      </c>
      <c r="F1022" s="2" t="s">
        <v>34</v>
      </c>
      <c r="G1022" s="2" t="s">
        <v>35</v>
      </c>
      <c r="H1022" s="2" t="s">
        <v>36</v>
      </c>
      <c r="I1022" s="2" t="s">
        <v>45</v>
      </c>
      <c r="J1022" s="2" t="s">
        <v>35</v>
      </c>
      <c r="K1022" s="2"/>
      <c r="L1022" s="2" t="s">
        <v>39</v>
      </c>
      <c r="M1022" s="2"/>
      <c r="N1022" s="2"/>
      <c r="O1022" s="2" t="s">
        <v>36</v>
      </c>
      <c r="P1022" s="2" t="s">
        <v>36</v>
      </c>
      <c r="Q1022" s="2" t="s">
        <v>34</v>
      </c>
      <c r="R1022" s="2" t="s">
        <v>40</v>
      </c>
      <c r="S1022" s="2" t="s">
        <v>45</v>
      </c>
      <c r="T1022" s="2" t="s">
        <v>46</v>
      </c>
      <c r="U1022" s="2" t="s">
        <v>42</v>
      </c>
      <c r="V1022" s="2" t="s">
        <v>42</v>
      </c>
      <c r="W1022" s="2" t="s">
        <v>46</v>
      </c>
      <c r="X1022" s="2" t="s">
        <v>43</v>
      </c>
      <c r="Y1022" s="2" t="s">
        <v>36</v>
      </c>
      <c r="Z1022" s="2" t="s">
        <v>281</v>
      </c>
      <c r="AA1022" s="2" t="s">
        <v>35</v>
      </c>
      <c r="AB1022" s="2" t="s">
        <v>36</v>
      </c>
      <c r="AC1022" s="2"/>
      <c r="AD1022" s="2"/>
      <c r="AE1022">
        <v>2183</v>
      </c>
      <c r="AF1022" s="2" t="s">
        <v>71</v>
      </c>
      <c r="AG1022" s="2" t="s">
        <v>49</v>
      </c>
      <c r="AH1022" s="2">
        <v>1</v>
      </c>
      <c r="AI1022" s="2" t="str">
        <f>VLOOKUP(seguimiento[[#This Row],[vitamiad]],vitaminad[[id]:[valor]],2,)</f>
        <v>No realizado</v>
      </c>
      <c r="AJ1022" s="2" t="s">
        <v>37</v>
      </c>
      <c r="AK1022" s="2" t="s">
        <v>45</v>
      </c>
    </row>
    <row r="1023" spans="1:37" x14ac:dyDescent="0.3">
      <c r="A1023">
        <v>481</v>
      </c>
      <c r="B1023" s="1">
        <v>42663</v>
      </c>
      <c r="C1023">
        <v>24</v>
      </c>
      <c r="D1023" t="str">
        <f>VLOOKUP(seguimiento[[#This Row],[idinstituciones]],instituciones[[idinstituciones]:[nombre]],2,)</f>
        <v>Hospital Sor Maria Ludovica de La Plata</v>
      </c>
      <c r="E1023" s="2" t="s">
        <v>33</v>
      </c>
      <c r="F1023" s="2" t="s">
        <v>34</v>
      </c>
      <c r="G1023" s="2" t="s">
        <v>35</v>
      </c>
      <c r="H1023" s="2" t="s">
        <v>36</v>
      </c>
      <c r="I1023" s="2" t="s">
        <v>37</v>
      </c>
      <c r="J1023" s="2" t="s">
        <v>35</v>
      </c>
      <c r="K1023" s="2"/>
      <c r="L1023" s="2" t="s">
        <v>39</v>
      </c>
      <c r="M1023" s="2" t="s">
        <v>70</v>
      </c>
      <c r="N1023" s="2" t="s">
        <v>35</v>
      </c>
      <c r="O1023" s="2" t="s">
        <v>36</v>
      </c>
      <c r="P1023" s="2" t="s">
        <v>36</v>
      </c>
      <c r="Q1023" s="2" t="s">
        <v>34</v>
      </c>
      <c r="R1023" s="2" t="s">
        <v>40</v>
      </c>
      <c r="S1023" s="2" t="s">
        <v>45</v>
      </c>
      <c r="T1023" s="2" t="s">
        <v>48</v>
      </c>
      <c r="U1023" s="2" t="s">
        <v>42</v>
      </c>
      <c r="V1023" s="2" t="s">
        <v>42</v>
      </c>
      <c r="W1023" s="2" t="s">
        <v>49</v>
      </c>
      <c r="X1023" s="2" t="s">
        <v>65</v>
      </c>
      <c r="Y1023" s="2" t="s">
        <v>79</v>
      </c>
      <c r="Z1023" s="2" t="s">
        <v>281</v>
      </c>
      <c r="AA1023" s="2" t="s">
        <v>35</v>
      </c>
      <c r="AB1023" s="2" t="s">
        <v>36</v>
      </c>
      <c r="AC1023" s="2"/>
      <c r="AD1023" s="2"/>
      <c r="AE1023">
        <v>2486</v>
      </c>
      <c r="AF1023" s="2" t="s">
        <v>71</v>
      </c>
      <c r="AG1023" s="2" t="s">
        <v>45</v>
      </c>
      <c r="AH1023" s="2">
        <v>1</v>
      </c>
      <c r="AI1023" s="2" t="str">
        <f>VLOOKUP(seguimiento[[#This Row],[vitamiad]],vitaminad[[id]:[valor]],2,)</f>
        <v>No realizado</v>
      </c>
      <c r="AJ1023" s="2" t="s">
        <v>37</v>
      </c>
      <c r="AK1023" s="2" t="s">
        <v>45</v>
      </c>
    </row>
    <row r="1024" spans="1:37" x14ac:dyDescent="0.3">
      <c r="A1024">
        <v>481</v>
      </c>
      <c r="B1024" s="1">
        <v>43032</v>
      </c>
      <c r="C1024">
        <v>24</v>
      </c>
      <c r="D1024" t="str">
        <f>VLOOKUP(seguimiento[[#This Row],[idinstituciones]],instituciones[[idinstituciones]:[nombre]],2,)</f>
        <v>Hospital Sor Maria Ludovica de La Plata</v>
      </c>
      <c r="E1024" s="2" t="s">
        <v>33</v>
      </c>
      <c r="F1024" s="2" t="s">
        <v>34</v>
      </c>
      <c r="G1024" s="2" t="s">
        <v>55</v>
      </c>
      <c r="H1024" s="2" t="s">
        <v>36</v>
      </c>
      <c r="I1024" s="2" t="s">
        <v>36</v>
      </c>
      <c r="J1024" s="2" t="s">
        <v>35</v>
      </c>
      <c r="K1024" s="2"/>
      <c r="L1024" s="2" t="s">
        <v>39</v>
      </c>
      <c r="M1024" s="2"/>
      <c r="N1024" s="2" t="s">
        <v>35</v>
      </c>
      <c r="O1024" s="2" t="s">
        <v>36</v>
      </c>
      <c r="P1024" s="2" t="s">
        <v>36</v>
      </c>
      <c r="Q1024" s="2" t="s">
        <v>34</v>
      </c>
      <c r="R1024" s="2" t="s">
        <v>40</v>
      </c>
      <c r="S1024" s="2" t="s">
        <v>45</v>
      </c>
      <c r="T1024" s="2" t="s">
        <v>48</v>
      </c>
      <c r="U1024" s="2" t="s">
        <v>45</v>
      </c>
      <c r="V1024" s="2" t="s">
        <v>45</v>
      </c>
      <c r="W1024" s="2" t="s">
        <v>49</v>
      </c>
      <c r="X1024" s="2" t="s">
        <v>65</v>
      </c>
      <c r="Y1024" s="2" t="s">
        <v>79</v>
      </c>
      <c r="Z1024" s="2" t="s">
        <v>281</v>
      </c>
      <c r="AA1024" s="2" t="s">
        <v>35</v>
      </c>
      <c r="AB1024" s="2" t="s">
        <v>36</v>
      </c>
      <c r="AC1024" s="2"/>
      <c r="AD1024" s="2"/>
      <c r="AE1024">
        <v>2702</v>
      </c>
      <c r="AF1024" s="2" t="s">
        <v>71</v>
      </c>
      <c r="AG1024" s="2" t="s">
        <v>49</v>
      </c>
      <c r="AH1024" s="2"/>
      <c r="AI1024" s="2"/>
      <c r="AJ1024" s="2" t="s">
        <v>37</v>
      </c>
      <c r="AK1024" s="2" t="s">
        <v>45</v>
      </c>
    </row>
    <row r="1025" spans="1:37" x14ac:dyDescent="0.3">
      <c r="A1025">
        <v>482</v>
      </c>
      <c r="B1025" s="1">
        <v>40778</v>
      </c>
      <c r="C1025">
        <v>28</v>
      </c>
      <c r="D1025" t="str">
        <f>VLOOKUP(seguimiento[[#This Row],[idinstituciones]],instituciones[[idinstituciones]:[nombre]],2,)</f>
        <v>Hospital Victor J Vilela</v>
      </c>
      <c r="E1025" s="2" t="s">
        <v>33</v>
      </c>
      <c r="F1025" s="2" t="s">
        <v>34</v>
      </c>
      <c r="G1025" s="2" t="s">
        <v>35</v>
      </c>
      <c r="H1025" s="2" t="s">
        <v>36</v>
      </c>
      <c r="I1025" s="2" t="s">
        <v>45</v>
      </c>
      <c r="J1025" s="2" t="s">
        <v>35</v>
      </c>
      <c r="K1025" s="2"/>
      <c r="L1025" s="2" t="s">
        <v>39</v>
      </c>
      <c r="M1025" s="2"/>
      <c r="N1025" s="2" t="s">
        <v>35</v>
      </c>
      <c r="O1025" s="2" t="s">
        <v>36</v>
      </c>
      <c r="P1025" s="2" t="s">
        <v>36</v>
      </c>
      <c r="Q1025" s="2"/>
      <c r="R1025" s="2" t="s">
        <v>40</v>
      </c>
      <c r="S1025" s="2" t="s">
        <v>45</v>
      </c>
      <c r="T1025" s="2" t="s">
        <v>81</v>
      </c>
      <c r="U1025" s="2" t="s">
        <v>49</v>
      </c>
      <c r="V1025" s="2" t="s">
        <v>42</v>
      </c>
      <c r="W1025" s="2" t="s">
        <v>73</v>
      </c>
      <c r="X1025" s="2" t="s">
        <v>43</v>
      </c>
      <c r="Y1025" s="2" t="s">
        <v>44</v>
      </c>
      <c r="Z1025" s="2" t="s">
        <v>281</v>
      </c>
      <c r="AA1025" s="2" t="s">
        <v>35</v>
      </c>
      <c r="AB1025" s="2" t="s">
        <v>36</v>
      </c>
      <c r="AC1025" s="2"/>
      <c r="AD1025" s="2"/>
      <c r="AE1025">
        <v>121</v>
      </c>
      <c r="AF1025" s="2" t="s">
        <v>36</v>
      </c>
      <c r="AG1025" s="2" t="s">
        <v>36</v>
      </c>
      <c r="AH1025" s="2"/>
      <c r="AI1025" s="2"/>
      <c r="AJ1025" s="2" t="s">
        <v>36</v>
      </c>
      <c r="AK1025" s="2" t="s">
        <v>36</v>
      </c>
    </row>
    <row r="1026" spans="1:37" x14ac:dyDescent="0.3">
      <c r="A1026">
        <v>482</v>
      </c>
      <c r="B1026" s="1">
        <v>41165</v>
      </c>
      <c r="C1026">
        <v>28</v>
      </c>
      <c r="D1026" t="str">
        <f>VLOOKUP(seguimiento[[#This Row],[idinstituciones]],instituciones[[idinstituciones]:[nombre]],2,)</f>
        <v>Hospital Victor J Vilela</v>
      </c>
      <c r="E1026" s="2" t="s">
        <v>33</v>
      </c>
      <c r="F1026" s="2" t="s">
        <v>34</v>
      </c>
      <c r="G1026" s="2" t="s">
        <v>35</v>
      </c>
      <c r="H1026" s="2" t="s">
        <v>36</v>
      </c>
      <c r="I1026" s="2" t="s">
        <v>45</v>
      </c>
      <c r="J1026" s="2" t="s">
        <v>35</v>
      </c>
      <c r="K1026" s="2"/>
      <c r="L1026" s="2" t="s">
        <v>39</v>
      </c>
      <c r="M1026" s="2"/>
      <c r="N1026" s="2" t="s">
        <v>35</v>
      </c>
      <c r="O1026" s="2" t="s">
        <v>36</v>
      </c>
      <c r="P1026" s="2" t="s">
        <v>36</v>
      </c>
      <c r="Q1026" s="2"/>
      <c r="R1026" s="2" t="s">
        <v>40</v>
      </c>
      <c r="S1026" s="2" t="s">
        <v>45</v>
      </c>
      <c r="T1026" s="2" t="s">
        <v>48</v>
      </c>
      <c r="U1026" s="2" t="s">
        <v>37</v>
      </c>
      <c r="V1026" s="2" t="s">
        <v>37</v>
      </c>
      <c r="W1026" s="2" t="s">
        <v>48</v>
      </c>
      <c r="X1026" s="2" t="s">
        <v>43</v>
      </c>
      <c r="Y1026" s="2" t="s">
        <v>44</v>
      </c>
      <c r="Z1026" s="2" t="s">
        <v>281</v>
      </c>
      <c r="AA1026" s="2" t="s">
        <v>35</v>
      </c>
      <c r="AB1026" s="2" t="s">
        <v>36</v>
      </c>
      <c r="AC1026" s="2"/>
      <c r="AD1026" s="2"/>
      <c r="AE1026">
        <v>329</v>
      </c>
      <c r="AF1026" s="2" t="s">
        <v>36</v>
      </c>
      <c r="AG1026" s="2" t="s">
        <v>36</v>
      </c>
      <c r="AH1026" s="2"/>
      <c r="AI1026" s="2"/>
      <c r="AJ1026" s="2" t="s">
        <v>36</v>
      </c>
      <c r="AK1026" s="2" t="s">
        <v>36</v>
      </c>
    </row>
    <row r="1027" spans="1:37" x14ac:dyDescent="0.3">
      <c r="A1027">
        <v>482</v>
      </c>
      <c r="B1027" s="1">
        <v>41312</v>
      </c>
      <c r="C1027">
        <v>28</v>
      </c>
      <c r="D1027" t="str">
        <f>VLOOKUP(seguimiento[[#This Row],[idinstituciones]],instituciones[[idinstituciones]:[nombre]],2,)</f>
        <v>Hospital Victor J Vilela</v>
      </c>
      <c r="E1027" s="2" t="s">
        <v>35</v>
      </c>
      <c r="F1027" s="2" t="s">
        <v>34</v>
      </c>
      <c r="G1027" s="2" t="s">
        <v>35</v>
      </c>
      <c r="H1027" s="2" t="s">
        <v>36</v>
      </c>
      <c r="I1027" s="2" t="s">
        <v>45</v>
      </c>
      <c r="J1027" s="2" t="s">
        <v>35</v>
      </c>
      <c r="K1027" s="2"/>
      <c r="L1027" s="2" t="s">
        <v>39</v>
      </c>
      <c r="M1027" s="2"/>
      <c r="N1027" s="2"/>
      <c r="O1027" s="2" t="s">
        <v>36</v>
      </c>
      <c r="P1027" s="2" t="s">
        <v>36</v>
      </c>
      <c r="Q1027" s="2"/>
      <c r="R1027" s="2" t="s">
        <v>40</v>
      </c>
      <c r="S1027" s="2" t="s">
        <v>45</v>
      </c>
      <c r="T1027" s="2" t="s">
        <v>37</v>
      </c>
      <c r="U1027" s="2" t="s">
        <v>42</v>
      </c>
      <c r="V1027" s="2" t="s">
        <v>42</v>
      </c>
      <c r="W1027" s="2" t="s">
        <v>37</v>
      </c>
      <c r="X1027" s="2" t="s">
        <v>43</v>
      </c>
      <c r="Y1027" s="2" t="s">
        <v>47</v>
      </c>
      <c r="Z1027" s="2" t="s">
        <v>281</v>
      </c>
      <c r="AA1027" s="2" t="s">
        <v>35</v>
      </c>
      <c r="AB1027" s="2" t="s">
        <v>36</v>
      </c>
      <c r="AC1027" s="2"/>
      <c r="AD1027" s="2"/>
      <c r="AE1027">
        <v>365</v>
      </c>
      <c r="AF1027" s="2" t="s">
        <v>36</v>
      </c>
      <c r="AG1027" s="2" t="s">
        <v>36</v>
      </c>
      <c r="AH1027" s="2"/>
      <c r="AI1027" s="2"/>
      <c r="AJ1027" s="2" t="s">
        <v>36</v>
      </c>
      <c r="AK1027" s="2" t="s">
        <v>36</v>
      </c>
    </row>
    <row r="1028" spans="1:37" x14ac:dyDescent="0.3">
      <c r="A1028">
        <v>482</v>
      </c>
      <c r="B1028" s="1">
        <v>41886</v>
      </c>
      <c r="C1028">
        <v>28</v>
      </c>
      <c r="D1028" t="str">
        <f>VLOOKUP(seguimiento[[#This Row],[idinstituciones]],instituciones[[idinstituciones]:[nombre]],2,)</f>
        <v>Hospital Victor J Vilela</v>
      </c>
      <c r="E1028" s="2" t="s">
        <v>33</v>
      </c>
      <c r="F1028" s="2" t="s">
        <v>34</v>
      </c>
      <c r="G1028" s="2" t="s">
        <v>35</v>
      </c>
      <c r="H1028" s="2" t="s">
        <v>36</v>
      </c>
      <c r="I1028" s="2" t="s">
        <v>45</v>
      </c>
      <c r="J1028" s="2" t="s">
        <v>35</v>
      </c>
      <c r="K1028" s="2"/>
      <c r="L1028" s="2" t="s">
        <v>39</v>
      </c>
      <c r="M1028" s="2"/>
      <c r="N1028" s="2"/>
      <c r="O1028" s="2" t="s">
        <v>36</v>
      </c>
      <c r="P1028" s="2" t="s">
        <v>36</v>
      </c>
      <c r="Q1028" s="2"/>
      <c r="R1028" s="2" t="s">
        <v>40</v>
      </c>
      <c r="S1028" s="2" t="s">
        <v>45</v>
      </c>
      <c r="T1028" s="2" t="s">
        <v>49</v>
      </c>
      <c r="U1028" s="2" t="s">
        <v>42</v>
      </c>
      <c r="V1028" s="2" t="s">
        <v>36</v>
      </c>
      <c r="W1028" s="2" t="s">
        <v>36</v>
      </c>
      <c r="X1028" s="2" t="s">
        <v>43</v>
      </c>
      <c r="Y1028" s="2" t="s">
        <v>44</v>
      </c>
      <c r="Z1028" s="2" t="s">
        <v>281</v>
      </c>
      <c r="AA1028" s="2" t="s">
        <v>35</v>
      </c>
      <c r="AB1028" s="2" t="s">
        <v>36</v>
      </c>
      <c r="AC1028" s="2"/>
      <c r="AD1028" s="2"/>
      <c r="AE1028">
        <v>1312</v>
      </c>
      <c r="AF1028" s="2" t="s">
        <v>36</v>
      </c>
      <c r="AG1028" s="2" t="s">
        <v>36</v>
      </c>
      <c r="AH1028" s="2"/>
      <c r="AI1028" s="2"/>
      <c r="AJ1028" s="2" t="s">
        <v>36</v>
      </c>
      <c r="AK1028" s="2" t="s">
        <v>36</v>
      </c>
    </row>
    <row r="1029" spans="1:37" x14ac:dyDescent="0.3">
      <c r="A1029">
        <v>483</v>
      </c>
      <c r="B1029" s="1">
        <v>41158</v>
      </c>
      <c r="C1029">
        <v>28</v>
      </c>
      <c r="D1029" t="str">
        <f>VLOOKUP(seguimiento[[#This Row],[idinstituciones]],instituciones[[idinstituciones]:[nombre]],2,)</f>
        <v>Hospital Victor J Vilela</v>
      </c>
      <c r="E1029" s="2" t="s">
        <v>33</v>
      </c>
      <c r="F1029" s="2" t="s">
        <v>34</v>
      </c>
      <c r="G1029" s="2" t="s">
        <v>35</v>
      </c>
      <c r="H1029" s="2" t="s">
        <v>36</v>
      </c>
      <c r="I1029" s="2" t="s">
        <v>36</v>
      </c>
      <c r="J1029" s="2" t="s">
        <v>36</v>
      </c>
      <c r="K1029" s="2"/>
      <c r="L1029" s="2" t="s">
        <v>36</v>
      </c>
      <c r="M1029" s="2"/>
      <c r="N1029" s="2" t="s">
        <v>35</v>
      </c>
      <c r="O1029" s="2" t="s">
        <v>36</v>
      </c>
      <c r="P1029" s="2" t="s">
        <v>36</v>
      </c>
      <c r="Q1029" s="2"/>
      <c r="R1029" s="2" t="s">
        <v>40</v>
      </c>
      <c r="S1029" s="2" t="s">
        <v>37</v>
      </c>
      <c r="T1029" s="2" t="s">
        <v>36</v>
      </c>
      <c r="U1029" s="2" t="s">
        <v>36</v>
      </c>
      <c r="V1029" s="2" t="s">
        <v>36</v>
      </c>
      <c r="W1029" s="2" t="s">
        <v>45</v>
      </c>
      <c r="X1029" s="2" t="s">
        <v>43</v>
      </c>
      <c r="Y1029" s="2" t="s">
        <v>44</v>
      </c>
      <c r="Z1029" s="2"/>
      <c r="AA1029" s="2" t="s">
        <v>35</v>
      </c>
      <c r="AB1029" s="2" t="s">
        <v>36</v>
      </c>
      <c r="AC1029" s="2"/>
      <c r="AD1029" s="2"/>
      <c r="AE1029">
        <v>145</v>
      </c>
      <c r="AF1029" s="2" t="s">
        <v>36</v>
      </c>
      <c r="AG1029" s="2" t="s">
        <v>36</v>
      </c>
      <c r="AH1029" s="2"/>
      <c r="AI1029" s="2"/>
      <c r="AJ1029" s="2" t="s">
        <v>36</v>
      </c>
      <c r="AK1029" s="2" t="s">
        <v>36</v>
      </c>
    </row>
    <row r="1030" spans="1:37" x14ac:dyDescent="0.3">
      <c r="A1030">
        <v>483</v>
      </c>
      <c r="B1030" s="1">
        <v>41388</v>
      </c>
      <c r="C1030">
        <v>28</v>
      </c>
      <c r="D1030" t="str">
        <f>VLOOKUP(seguimiento[[#This Row],[idinstituciones]],instituciones[[idinstituciones]:[nombre]],2,)</f>
        <v>Hospital Victor J Vilela</v>
      </c>
      <c r="E1030" s="2" t="s">
        <v>33</v>
      </c>
      <c r="F1030" s="2" t="s">
        <v>34</v>
      </c>
      <c r="G1030" s="2" t="s">
        <v>35</v>
      </c>
      <c r="H1030" s="2" t="s">
        <v>36</v>
      </c>
      <c r="I1030" s="2" t="s">
        <v>45</v>
      </c>
      <c r="J1030" s="2" t="s">
        <v>35</v>
      </c>
      <c r="K1030" s="2"/>
      <c r="L1030" s="2" t="s">
        <v>39</v>
      </c>
      <c r="M1030" s="2"/>
      <c r="N1030" s="2"/>
      <c r="O1030" s="2" t="s">
        <v>36</v>
      </c>
      <c r="P1030" s="2" t="s">
        <v>36</v>
      </c>
      <c r="Q1030" s="2"/>
      <c r="R1030" s="2" t="s">
        <v>40</v>
      </c>
      <c r="S1030" s="2" t="s">
        <v>37</v>
      </c>
      <c r="T1030" s="2" t="s">
        <v>45</v>
      </c>
      <c r="U1030" s="2" t="s">
        <v>42</v>
      </c>
      <c r="V1030" s="2" t="s">
        <v>36</v>
      </c>
      <c r="W1030" s="2" t="s">
        <v>37</v>
      </c>
      <c r="X1030" s="2" t="s">
        <v>43</v>
      </c>
      <c r="Y1030" s="2" t="s">
        <v>36</v>
      </c>
      <c r="Z1030" s="2"/>
      <c r="AA1030" s="2" t="s">
        <v>35</v>
      </c>
      <c r="AB1030" s="2" t="s">
        <v>36</v>
      </c>
      <c r="AC1030" s="2"/>
      <c r="AD1030" s="2"/>
      <c r="AE1030">
        <v>550</v>
      </c>
      <c r="AF1030" s="2" t="s">
        <v>36</v>
      </c>
      <c r="AG1030" s="2" t="s">
        <v>36</v>
      </c>
      <c r="AH1030" s="2"/>
      <c r="AI1030" s="2"/>
      <c r="AJ1030" s="2" t="s">
        <v>36</v>
      </c>
      <c r="AK1030" s="2" t="s">
        <v>36</v>
      </c>
    </row>
    <row r="1031" spans="1:37" x14ac:dyDescent="0.3">
      <c r="A1031">
        <v>483</v>
      </c>
      <c r="B1031" s="1">
        <v>41388</v>
      </c>
      <c r="C1031">
        <v>28</v>
      </c>
      <c r="D1031" t="str">
        <f>VLOOKUP(seguimiento[[#This Row],[idinstituciones]],instituciones[[idinstituciones]:[nombre]],2,)</f>
        <v>Hospital Victor J Vilela</v>
      </c>
      <c r="E1031" s="2" t="s">
        <v>33</v>
      </c>
      <c r="F1031" s="2" t="s">
        <v>34</v>
      </c>
      <c r="G1031" s="2" t="s">
        <v>35</v>
      </c>
      <c r="H1031" s="2" t="s">
        <v>36</v>
      </c>
      <c r="I1031" s="2" t="s">
        <v>45</v>
      </c>
      <c r="J1031" s="2" t="s">
        <v>35</v>
      </c>
      <c r="K1031" s="2"/>
      <c r="L1031" s="2" t="s">
        <v>39</v>
      </c>
      <c r="M1031" s="2"/>
      <c r="N1031" s="2"/>
      <c r="O1031" s="2" t="s">
        <v>36</v>
      </c>
      <c r="P1031" s="2" t="s">
        <v>36</v>
      </c>
      <c r="Q1031" s="2"/>
      <c r="R1031" s="2" t="s">
        <v>40</v>
      </c>
      <c r="S1031" s="2" t="s">
        <v>37</v>
      </c>
      <c r="T1031" s="2" t="s">
        <v>45</v>
      </c>
      <c r="U1031" s="2" t="s">
        <v>42</v>
      </c>
      <c r="V1031" s="2" t="s">
        <v>36</v>
      </c>
      <c r="W1031" s="2" t="s">
        <v>37</v>
      </c>
      <c r="X1031" s="2" t="s">
        <v>43</v>
      </c>
      <c r="Y1031" s="2" t="s">
        <v>36</v>
      </c>
      <c r="Z1031" s="2"/>
      <c r="AA1031" s="2" t="s">
        <v>35</v>
      </c>
      <c r="AB1031" s="2" t="s">
        <v>36</v>
      </c>
      <c r="AC1031" s="2"/>
      <c r="AD1031" s="2"/>
      <c r="AE1031">
        <v>870</v>
      </c>
      <c r="AF1031" s="2" t="s">
        <v>36</v>
      </c>
      <c r="AG1031" s="2" t="s">
        <v>36</v>
      </c>
      <c r="AH1031" s="2"/>
      <c r="AI1031" s="2"/>
      <c r="AJ1031" s="2" t="s">
        <v>36</v>
      </c>
      <c r="AK1031" s="2" t="s">
        <v>36</v>
      </c>
    </row>
    <row r="1032" spans="1:37" x14ac:dyDescent="0.3">
      <c r="A1032">
        <v>483</v>
      </c>
      <c r="B1032" s="1">
        <v>41935</v>
      </c>
      <c r="C1032">
        <v>28</v>
      </c>
      <c r="D1032" t="str">
        <f>VLOOKUP(seguimiento[[#This Row],[idinstituciones]],instituciones[[idinstituciones]:[nombre]],2,)</f>
        <v>Hospital Victor J Vilela</v>
      </c>
      <c r="E1032" s="2" t="s">
        <v>33</v>
      </c>
      <c r="F1032" s="2" t="s">
        <v>34</v>
      </c>
      <c r="G1032" s="2" t="s">
        <v>55</v>
      </c>
      <c r="H1032" s="2" t="s">
        <v>36</v>
      </c>
      <c r="I1032" s="2" t="s">
        <v>45</v>
      </c>
      <c r="J1032" s="2" t="s">
        <v>35</v>
      </c>
      <c r="K1032" s="2"/>
      <c r="L1032" s="2" t="s">
        <v>82</v>
      </c>
      <c r="M1032" s="2"/>
      <c r="N1032" s="2"/>
      <c r="O1032" s="2" t="s">
        <v>36</v>
      </c>
      <c r="P1032" s="2" t="s">
        <v>36</v>
      </c>
      <c r="Q1032" s="2"/>
      <c r="R1032" s="2"/>
      <c r="S1032" s="2" t="s">
        <v>37</v>
      </c>
      <c r="T1032" s="2" t="s">
        <v>37</v>
      </c>
      <c r="U1032" s="2" t="s">
        <v>42</v>
      </c>
      <c r="V1032" s="2" t="s">
        <v>36</v>
      </c>
      <c r="W1032" s="2" t="s">
        <v>37</v>
      </c>
      <c r="X1032" s="2" t="s">
        <v>43</v>
      </c>
      <c r="Y1032" s="2" t="s">
        <v>36</v>
      </c>
      <c r="Z1032" s="2" t="s">
        <v>281</v>
      </c>
      <c r="AA1032" s="2" t="s">
        <v>35</v>
      </c>
      <c r="AB1032" s="2" t="s">
        <v>36</v>
      </c>
      <c r="AC1032" s="2"/>
      <c r="AD1032" s="2"/>
      <c r="AE1032">
        <v>86</v>
      </c>
      <c r="AF1032" s="2" t="s">
        <v>36</v>
      </c>
      <c r="AG1032" s="2" t="s">
        <v>36</v>
      </c>
      <c r="AH1032" s="2"/>
      <c r="AI1032" s="2"/>
      <c r="AJ1032" s="2" t="s">
        <v>36</v>
      </c>
      <c r="AK1032" s="2" t="s">
        <v>36</v>
      </c>
    </row>
    <row r="1033" spans="1:37" x14ac:dyDescent="0.3">
      <c r="A1033">
        <v>483</v>
      </c>
      <c r="B1033" s="1">
        <v>41935</v>
      </c>
      <c r="C1033">
        <v>28</v>
      </c>
      <c r="D1033" t="str">
        <f>VLOOKUP(seguimiento[[#This Row],[idinstituciones]],instituciones[[idinstituciones]:[nombre]],2,)</f>
        <v>Hospital Victor J Vilela</v>
      </c>
      <c r="E1033" s="2" t="s">
        <v>33</v>
      </c>
      <c r="F1033" s="2" t="s">
        <v>34</v>
      </c>
      <c r="G1033" s="2" t="s">
        <v>55</v>
      </c>
      <c r="H1033" s="2" t="s">
        <v>36</v>
      </c>
      <c r="I1033" s="2" t="s">
        <v>45</v>
      </c>
      <c r="J1033" s="2" t="s">
        <v>35</v>
      </c>
      <c r="K1033" s="2"/>
      <c r="L1033" s="2" t="s">
        <v>82</v>
      </c>
      <c r="M1033" s="2"/>
      <c r="N1033" s="2"/>
      <c r="O1033" s="2" t="s">
        <v>36</v>
      </c>
      <c r="P1033" s="2" t="s">
        <v>36</v>
      </c>
      <c r="Q1033" s="2"/>
      <c r="R1033" s="2"/>
      <c r="S1033" s="2" t="s">
        <v>37</v>
      </c>
      <c r="T1033" s="2" t="s">
        <v>37</v>
      </c>
      <c r="U1033" s="2" t="s">
        <v>42</v>
      </c>
      <c r="V1033" s="2" t="s">
        <v>36</v>
      </c>
      <c r="W1033" s="2" t="s">
        <v>37</v>
      </c>
      <c r="X1033" s="2" t="s">
        <v>43</v>
      </c>
      <c r="Y1033" s="2" t="s">
        <v>36</v>
      </c>
      <c r="Z1033" s="2" t="s">
        <v>281</v>
      </c>
      <c r="AA1033" s="2" t="s">
        <v>35</v>
      </c>
      <c r="AB1033" s="2" t="s">
        <v>36</v>
      </c>
      <c r="AC1033" s="2"/>
      <c r="AD1033" s="2"/>
      <c r="AE1033">
        <v>275</v>
      </c>
      <c r="AF1033" s="2" t="s">
        <v>36</v>
      </c>
      <c r="AG1033" s="2" t="s">
        <v>36</v>
      </c>
      <c r="AH1033" s="2"/>
      <c r="AI1033" s="2"/>
      <c r="AJ1033" s="2" t="s">
        <v>36</v>
      </c>
      <c r="AK1033" s="2" t="s">
        <v>36</v>
      </c>
    </row>
    <row r="1034" spans="1:37" x14ac:dyDescent="0.3">
      <c r="A1034">
        <v>483</v>
      </c>
      <c r="B1034" s="1">
        <v>41935</v>
      </c>
      <c r="C1034">
        <v>28</v>
      </c>
      <c r="D1034" t="str">
        <f>VLOOKUP(seguimiento[[#This Row],[idinstituciones]],instituciones[[idinstituciones]:[nombre]],2,)</f>
        <v>Hospital Victor J Vilela</v>
      </c>
      <c r="E1034" s="2" t="s">
        <v>33</v>
      </c>
      <c r="F1034" s="2" t="s">
        <v>34</v>
      </c>
      <c r="G1034" s="2" t="s">
        <v>55</v>
      </c>
      <c r="H1034" s="2" t="s">
        <v>36</v>
      </c>
      <c r="I1034" s="2" t="s">
        <v>45</v>
      </c>
      <c r="J1034" s="2" t="s">
        <v>35</v>
      </c>
      <c r="K1034" s="2"/>
      <c r="L1034" s="2" t="s">
        <v>82</v>
      </c>
      <c r="M1034" s="2"/>
      <c r="N1034" s="2"/>
      <c r="O1034" s="2" t="s">
        <v>36</v>
      </c>
      <c r="P1034" s="2" t="s">
        <v>36</v>
      </c>
      <c r="Q1034" s="2"/>
      <c r="R1034" s="2"/>
      <c r="S1034" s="2" t="s">
        <v>37</v>
      </c>
      <c r="T1034" s="2" t="s">
        <v>37</v>
      </c>
      <c r="U1034" s="2" t="s">
        <v>42</v>
      </c>
      <c r="V1034" s="2" t="s">
        <v>36</v>
      </c>
      <c r="W1034" s="2" t="s">
        <v>37</v>
      </c>
      <c r="X1034" s="2" t="s">
        <v>43</v>
      </c>
      <c r="Y1034" s="2" t="s">
        <v>36</v>
      </c>
      <c r="Z1034" s="2" t="s">
        <v>281</v>
      </c>
      <c r="AA1034" s="2" t="s">
        <v>35</v>
      </c>
      <c r="AB1034" s="2" t="s">
        <v>36</v>
      </c>
      <c r="AC1034" s="2"/>
      <c r="AD1034" s="2"/>
      <c r="AE1034">
        <v>322</v>
      </c>
      <c r="AF1034" s="2" t="s">
        <v>36</v>
      </c>
      <c r="AG1034" s="2" t="s">
        <v>36</v>
      </c>
      <c r="AH1034" s="2"/>
      <c r="AI1034" s="2"/>
      <c r="AJ1034" s="2" t="s">
        <v>36</v>
      </c>
      <c r="AK1034" s="2" t="s">
        <v>36</v>
      </c>
    </row>
    <row r="1035" spans="1:37" x14ac:dyDescent="0.3">
      <c r="A1035">
        <v>483</v>
      </c>
      <c r="B1035" s="1">
        <v>43034</v>
      </c>
      <c r="C1035">
        <v>28</v>
      </c>
      <c r="D1035" t="str">
        <f>VLOOKUP(seguimiento[[#This Row],[idinstituciones]],instituciones[[idinstituciones]:[nombre]],2,)</f>
        <v>Hospital Victor J Vilela</v>
      </c>
      <c r="E1035" s="2" t="s">
        <v>33</v>
      </c>
      <c r="F1035" s="2" t="s">
        <v>34</v>
      </c>
      <c r="G1035" s="2" t="s">
        <v>59</v>
      </c>
      <c r="H1035" s="2" t="s">
        <v>36</v>
      </c>
      <c r="I1035" s="2" t="s">
        <v>45</v>
      </c>
      <c r="J1035" s="2" t="s">
        <v>44</v>
      </c>
      <c r="K1035" s="2"/>
      <c r="L1035" s="2" t="s">
        <v>39</v>
      </c>
      <c r="M1035" s="2"/>
      <c r="N1035" s="2"/>
      <c r="O1035" s="2" t="s">
        <v>36</v>
      </c>
      <c r="P1035" s="2" t="s">
        <v>36</v>
      </c>
      <c r="Q1035" s="2"/>
      <c r="R1035" s="2" t="s">
        <v>118</v>
      </c>
      <c r="S1035" s="2" t="s">
        <v>37</v>
      </c>
      <c r="T1035" s="2" t="s">
        <v>46</v>
      </c>
      <c r="U1035" s="2" t="s">
        <v>42</v>
      </c>
      <c r="V1035" s="2" t="s">
        <v>42</v>
      </c>
      <c r="W1035" s="2" t="s">
        <v>37</v>
      </c>
      <c r="X1035" s="2" t="s">
        <v>43</v>
      </c>
      <c r="Y1035" s="2" t="s">
        <v>79</v>
      </c>
      <c r="Z1035" s="2" t="s">
        <v>281</v>
      </c>
      <c r="AA1035" s="2" t="s">
        <v>35</v>
      </c>
      <c r="AB1035" s="2" t="s">
        <v>36</v>
      </c>
      <c r="AC1035" s="2"/>
      <c r="AD1035" s="2"/>
      <c r="AE1035">
        <v>2522</v>
      </c>
      <c r="AF1035" s="2" t="s">
        <v>35</v>
      </c>
      <c r="AG1035" s="2" t="s">
        <v>49</v>
      </c>
      <c r="AH1035" s="2">
        <v>2</v>
      </c>
      <c r="AI1035" s="2" t="str">
        <f>VLOOKUP(seguimiento[[#This Row],[vitamiad]],vitaminad[[id]:[valor]],2,)</f>
        <v>Normal</v>
      </c>
      <c r="AJ1035" s="2" t="s">
        <v>46</v>
      </c>
      <c r="AK1035" s="2" t="s">
        <v>45</v>
      </c>
    </row>
    <row r="1036" spans="1:37" x14ac:dyDescent="0.3">
      <c r="A1036">
        <v>484</v>
      </c>
      <c r="B1036" s="1">
        <v>40815</v>
      </c>
      <c r="C1036">
        <v>28</v>
      </c>
      <c r="D1036" t="str">
        <f>VLOOKUP(seguimiento[[#This Row],[idinstituciones]],instituciones[[idinstituciones]:[nombre]],2,)</f>
        <v>Hospital Victor J Vilela</v>
      </c>
      <c r="E1036" s="2" t="s">
        <v>33</v>
      </c>
      <c r="F1036" s="2" t="s">
        <v>34</v>
      </c>
      <c r="G1036" s="2" t="s">
        <v>35</v>
      </c>
      <c r="H1036" s="2" t="s">
        <v>36</v>
      </c>
      <c r="I1036" s="2" t="s">
        <v>45</v>
      </c>
      <c r="J1036" s="2" t="s">
        <v>35</v>
      </c>
      <c r="K1036" s="2"/>
      <c r="L1036" s="2" t="s">
        <v>39</v>
      </c>
      <c r="M1036" s="2"/>
      <c r="N1036" s="2" t="s">
        <v>35</v>
      </c>
      <c r="O1036" s="2" t="s">
        <v>36</v>
      </c>
      <c r="P1036" s="2" t="s">
        <v>36</v>
      </c>
      <c r="Q1036" s="2"/>
      <c r="R1036" s="2" t="s">
        <v>40</v>
      </c>
      <c r="S1036" s="2" t="s">
        <v>45</v>
      </c>
      <c r="T1036" s="2" t="s">
        <v>46</v>
      </c>
      <c r="U1036" s="2" t="s">
        <v>42</v>
      </c>
      <c r="V1036" s="2" t="s">
        <v>36</v>
      </c>
      <c r="W1036" s="2" t="s">
        <v>46</v>
      </c>
      <c r="X1036" s="2" t="s">
        <v>65</v>
      </c>
      <c r="Y1036" s="2" t="s">
        <v>36</v>
      </c>
      <c r="Z1036" s="2" t="s">
        <v>35</v>
      </c>
      <c r="AA1036" s="2" t="s">
        <v>35</v>
      </c>
      <c r="AB1036" s="2" t="s">
        <v>36</v>
      </c>
      <c r="AC1036" s="2"/>
      <c r="AD1036" s="2"/>
      <c r="AE1036">
        <v>1526</v>
      </c>
      <c r="AF1036" s="2" t="s">
        <v>36</v>
      </c>
      <c r="AG1036" s="2" t="s">
        <v>36</v>
      </c>
      <c r="AH1036" s="2"/>
      <c r="AI1036" s="2"/>
      <c r="AJ1036" s="2" t="s">
        <v>36</v>
      </c>
      <c r="AK1036" s="2" t="s">
        <v>36</v>
      </c>
    </row>
    <row r="1037" spans="1:37" x14ac:dyDescent="0.3">
      <c r="A1037">
        <v>484</v>
      </c>
      <c r="B1037" s="1">
        <v>41179</v>
      </c>
      <c r="C1037">
        <v>28</v>
      </c>
      <c r="D1037" t="str">
        <f>VLOOKUP(seguimiento[[#This Row],[idinstituciones]],instituciones[[idinstituciones]:[nombre]],2,)</f>
        <v>Hospital Victor J Vilela</v>
      </c>
      <c r="E1037" s="2" t="s">
        <v>35</v>
      </c>
      <c r="F1037" s="2" t="s">
        <v>34</v>
      </c>
      <c r="G1037" s="2" t="s">
        <v>35</v>
      </c>
      <c r="H1037" s="2" t="s">
        <v>36</v>
      </c>
      <c r="I1037" s="2" t="s">
        <v>45</v>
      </c>
      <c r="J1037" s="2" t="s">
        <v>35</v>
      </c>
      <c r="K1037" s="2"/>
      <c r="L1037" s="2" t="s">
        <v>39</v>
      </c>
      <c r="M1037" s="2"/>
      <c r="N1037" s="2"/>
      <c r="O1037" s="2" t="s">
        <v>36</v>
      </c>
      <c r="P1037" s="2" t="s">
        <v>36</v>
      </c>
      <c r="Q1037" s="2"/>
      <c r="R1037" s="2" t="s">
        <v>40</v>
      </c>
      <c r="S1037" s="2" t="s">
        <v>45</v>
      </c>
      <c r="T1037" s="2" t="s">
        <v>46</v>
      </c>
      <c r="U1037" s="2" t="s">
        <v>42</v>
      </c>
      <c r="V1037" s="2" t="s">
        <v>42</v>
      </c>
      <c r="W1037" s="2" t="s">
        <v>37</v>
      </c>
      <c r="X1037" s="2" t="s">
        <v>65</v>
      </c>
      <c r="Y1037" s="2" t="s">
        <v>36</v>
      </c>
      <c r="Z1037" s="2" t="s">
        <v>35</v>
      </c>
      <c r="AA1037" s="2" t="s">
        <v>35</v>
      </c>
      <c r="AB1037" s="2" t="s">
        <v>36</v>
      </c>
      <c r="AC1037" s="2"/>
      <c r="AD1037" s="2"/>
      <c r="AE1037">
        <v>637</v>
      </c>
      <c r="AF1037" s="2" t="s">
        <v>36</v>
      </c>
      <c r="AG1037" s="2" t="s">
        <v>36</v>
      </c>
      <c r="AH1037" s="2"/>
      <c r="AI1037" s="2"/>
      <c r="AJ1037" s="2" t="s">
        <v>36</v>
      </c>
      <c r="AK1037" s="2" t="s">
        <v>36</v>
      </c>
    </row>
    <row r="1038" spans="1:37" x14ac:dyDescent="0.3">
      <c r="A1038">
        <v>484</v>
      </c>
      <c r="B1038" s="1">
        <v>41333</v>
      </c>
      <c r="C1038">
        <v>28</v>
      </c>
      <c r="D1038" t="str">
        <f>VLOOKUP(seguimiento[[#This Row],[idinstituciones]],instituciones[[idinstituciones]:[nombre]],2,)</f>
        <v>Hospital Victor J Vilela</v>
      </c>
      <c r="E1038" s="2" t="s">
        <v>35</v>
      </c>
      <c r="F1038" s="2" t="s">
        <v>34</v>
      </c>
      <c r="G1038" s="2" t="s">
        <v>35</v>
      </c>
      <c r="H1038" s="2" t="s">
        <v>36</v>
      </c>
      <c r="I1038" s="2" t="s">
        <v>45</v>
      </c>
      <c r="J1038" s="2" t="s">
        <v>35</v>
      </c>
      <c r="K1038" s="2"/>
      <c r="L1038" s="2" t="s">
        <v>39</v>
      </c>
      <c r="M1038" s="2"/>
      <c r="N1038" s="2"/>
      <c r="O1038" s="2" t="s">
        <v>36</v>
      </c>
      <c r="P1038" s="2" t="s">
        <v>36</v>
      </c>
      <c r="Q1038" s="2"/>
      <c r="R1038" s="2" t="s">
        <v>40</v>
      </c>
      <c r="S1038" s="2" t="s">
        <v>45</v>
      </c>
      <c r="T1038" s="2" t="s">
        <v>46</v>
      </c>
      <c r="U1038" s="2" t="s">
        <v>42</v>
      </c>
      <c r="V1038" s="2" t="s">
        <v>42</v>
      </c>
      <c r="W1038" s="2" t="s">
        <v>46</v>
      </c>
      <c r="X1038" s="2" t="s">
        <v>43</v>
      </c>
      <c r="Y1038" s="2" t="s">
        <v>44</v>
      </c>
      <c r="Z1038" s="2" t="s">
        <v>35</v>
      </c>
      <c r="AA1038" s="2" t="s">
        <v>35</v>
      </c>
      <c r="AB1038" s="2" t="s">
        <v>36</v>
      </c>
      <c r="AC1038" s="2"/>
      <c r="AD1038" s="2"/>
      <c r="AE1038">
        <v>318</v>
      </c>
      <c r="AF1038" s="2" t="s">
        <v>36</v>
      </c>
      <c r="AG1038" s="2" t="s">
        <v>36</v>
      </c>
      <c r="AH1038" s="2"/>
      <c r="AI1038" s="2"/>
      <c r="AJ1038" s="2" t="s">
        <v>36</v>
      </c>
      <c r="AK1038" s="2" t="s">
        <v>36</v>
      </c>
    </row>
    <row r="1039" spans="1:37" x14ac:dyDescent="0.3">
      <c r="A1039">
        <v>484</v>
      </c>
      <c r="B1039" s="1">
        <v>41907</v>
      </c>
      <c r="C1039">
        <v>28</v>
      </c>
      <c r="D1039" t="str">
        <f>VLOOKUP(seguimiento[[#This Row],[idinstituciones]],instituciones[[idinstituciones]:[nombre]],2,)</f>
        <v>Hospital Victor J Vilela</v>
      </c>
      <c r="E1039" s="2" t="s">
        <v>35</v>
      </c>
      <c r="F1039" s="2" t="s">
        <v>34</v>
      </c>
      <c r="G1039" s="2" t="s">
        <v>35</v>
      </c>
      <c r="H1039" s="2" t="s">
        <v>36</v>
      </c>
      <c r="I1039" s="2" t="s">
        <v>37</v>
      </c>
      <c r="J1039" s="2" t="s">
        <v>35</v>
      </c>
      <c r="K1039" s="2" t="s">
        <v>38</v>
      </c>
      <c r="L1039" s="2" t="s">
        <v>39</v>
      </c>
      <c r="M1039" s="2"/>
      <c r="N1039" s="2" t="s">
        <v>35</v>
      </c>
      <c r="O1039" s="2" t="s">
        <v>36</v>
      </c>
      <c r="P1039" s="2" t="s">
        <v>36</v>
      </c>
      <c r="Q1039" s="2"/>
      <c r="R1039" s="2"/>
      <c r="S1039" s="2" t="s">
        <v>45</v>
      </c>
      <c r="T1039" s="2" t="s">
        <v>37</v>
      </c>
      <c r="U1039" s="2" t="s">
        <v>42</v>
      </c>
      <c r="V1039" s="2" t="s">
        <v>36</v>
      </c>
      <c r="W1039" s="2" t="s">
        <v>37</v>
      </c>
      <c r="X1039" s="2" t="s">
        <v>43</v>
      </c>
      <c r="Y1039" s="2" t="s">
        <v>47</v>
      </c>
      <c r="Z1039" s="2" t="s">
        <v>35</v>
      </c>
      <c r="AA1039" s="2" t="s">
        <v>35</v>
      </c>
      <c r="AB1039" s="2" t="s">
        <v>36</v>
      </c>
      <c r="AC1039" s="2"/>
      <c r="AD1039" s="2"/>
      <c r="AE1039">
        <v>254</v>
      </c>
      <c r="AF1039" s="2" t="s">
        <v>36</v>
      </c>
      <c r="AG1039" s="2" t="s">
        <v>36</v>
      </c>
      <c r="AH1039" s="2"/>
      <c r="AI1039" s="2"/>
      <c r="AJ1039" s="2" t="s">
        <v>36</v>
      </c>
      <c r="AK1039" s="2" t="s">
        <v>36</v>
      </c>
    </row>
    <row r="1040" spans="1:37" x14ac:dyDescent="0.3">
      <c r="A1040">
        <v>484</v>
      </c>
      <c r="B1040" s="1">
        <v>42068</v>
      </c>
      <c r="C1040">
        <v>28</v>
      </c>
      <c r="D1040" t="str">
        <f>VLOOKUP(seguimiento[[#This Row],[idinstituciones]],instituciones[[idinstituciones]:[nombre]],2,)</f>
        <v>Hospital Victor J Vilela</v>
      </c>
      <c r="E1040" s="2" t="s">
        <v>33</v>
      </c>
      <c r="F1040" s="2" t="s">
        <v>34</v>
      </c>
      <c r="G1040" s="2" t="s">
        <v>35</v>
      </c>
      <c r="H1040" s="2" t="s">
        <v>36</v>
      </c>
      <c r="I1040" s="2" t="s">
        <v>36</v>
      </c>
      <c r="J1040" s="2" t="s">
        <v>36</v>
      </c>
      <c r="K1040" s="2"/>
      <c r="L1040" s="2" t="s">
        <v>36</v>
      </c>
      <c r="M1040" s="2"/>
      <c r="N1040" s="2"/>
      <c r="O1040" s="2" t="s">
        <v>36</v>
      </c>
      <c r="P1040" s="2" t="s">
        <v>36</v>
      </c>
      <c r="Q1040" s="2"/>
      <c r="R1040" s="2"/>
      <c r="S1040" s="2" t="s">
        <v>36</v>
      </c>
      <c r="T1040" s="2" t="s">
        <v>36</v>
      </c>
      <c r="U1040" s="2" t="s">
        <v>36</v>
      </c>
      <c r="V1040" s="2" t="s">
        <v>36</v>
      </c>
      <c r="W1040" s="2" t="s">
        <v>36</v>
      </c>
      <c r="X1040" s="2" t="s">
        <v>36</v>
      </c>
      <c r="Y1040" s="2" t="s">
        <v>36</v>
      </c>
      <c r="Z1040" s="2"/>
      <c r="AA1040" s="2" t="s">
        <v>35</v>
      </c>
      <c r="AB1040" s="2" t="s">
        <v>36</v>
      </c>
      <c r="AC1040" s="2"/>
      <c r="AD1040" s="2"/>
      <c r="AE1040">
        <v>2807</v>
      </c>
      <c r="AF1040" s="2" t="s">
        <v>35</v>
      </c>
      <c r="AG1040" s="2" t="s">
        <v>49</v>
      </c>
      <c r="AH1040" s="2"/>
      <c r="AI1040" s="2"/>
      <c r="AJ1040" s="2" t="s">
        <v>37</v>
      </c>
      <c r="AK1040" s="2" t="s">
        <v>36</v>
      </c>
    </row>
    <row r="1041" spans="1:37" x14ac:dyDescent="0.3">
      <c r="A1041">
        <v>484</v>
      </c>
      <c r="B1041" s="1">
        <v>42544</v>
      </c>
      <c r="C1041">
        <v>28</v>
      </c>
      <c r="D1041" t="str">
        <f>VLOOKUP(seguimiento[[#This Row],[idinstituciones]],instituciones[[idinstituciones]:[nombre]],2,)</f>
        <v>Hospital Victor J Vilela</v>
      </c>
      <c r="E1041" s="2" t="s">
        <v>33</v>
      </c>
      <c r="F1041" s="2" t="s">
        <v>34</v>
      </c>
      <c r="G1041" s="2" t="s">
        <v>35</v>
      </c>
      <c r="H1041" s="2" t="s">
        <v>36</v>
      </c>
      <c r="I1041" s="2" t="s">
        <v>36</v>
      </c>
      <c r="J1041" s="2" t="s">
        <v>36</v>
      </c>
      <c r="K1041" s="2"/>
      <c r="L1041" s="2" t="s">
        <v>36</v>
      </c>
      <c r="M1041" s="2"/>
      <c r="N1041" s="2"/>
      <c r="O1041" s="2" t="s">
        <v>36</v>
      </c>
      <c r="P1041" s="2" t="s">
        <v>36</v>
      </c>
      <c r="Q1041" s="2"/>
      <c r="R1041" s="2"/>
      <c r="S1041" s="2" t="s">
        <v>36</v>
      </c>
      <c r="T1041" s="2" t="s">
        <v>36</v>
      </c>
      <c r="U1041" s="2" t="s">
        <v>36</v>
      </c>
      <c r="V1041" s="2" t="s">
        <v>36</v>
      </c>
      <c r="W1041" s="2" t="s">
        <v>36</v>
      </c>
      <c r="X1041" s="2" t="s">
        <v>36</v>
      </c>
      <c r="Y1041" s="2" t="s">
        <v>36</v>
      </c>
      <c r="Z1041" s="2"/>
      <c r="AA1041" s="2" t="s">
        <v>35</v>
      </c>
      <c r="AB1041" s="2" t="s">
        <v>36</v>
      </c>
      <c r="AC1041" s="2"/>
      <c r="AD1041" s="2"/>
      <c r="AE1041">
        <v>2808</v>
      </c>
      <c r="AF1041" s="2" t="s">
        <v>35</v>
      </c>
      <c r="AG1041" s="2" t="s">
        <v>49</v>
      </c>
      <c r="AH1041" s="2"/>
      <c r="AI1041" s="2"/>
      <c r="AJ1041" s="2" t="s">
        <v>37</v>
      </c>
      <c r="AK1041" s="2" t="s">
        <v>36</v>
      </c>
    </row>
    <row r="1042" spans="1:37" x14ac:dyDescent="0.3">
      <c r="A1042">
        <v>484</v>
      </c>
      <c r="B1042" s="1">
        <v>42740</v>
      </c>
      <c r="C1042">
        <v>28</v>
      </c>
      <c r="D1042" t="str">
        <f>VLOOKUP(seguimiento[[#This Row],[idinstituciones]],instituciones[[idinstituciones]:[nombre]],2,)</f>
        <v>Hospital Victor J Vilela</v>
      </c>
      <c r="E1042" s="2" t="s">
        <v>33</v>
      </c>
      <c r="F1042" s="2" t="s">
        <v>34</v>
      </c>
      <c r="G1042" s="2" t="s">
        <v>35</v>
      </c>
      <c r="H1042" s="2" t="s">
        <v>36</v>
      </c>
      <c r="I1042" s="2" t="s">
        <v>36</v>
      </c>
      <c r="J1042" s="2" t="s">
        <v>36</v>
      </c>
      <c r="K1042" s="2"/>
      <c r="L1042" s="2" t="s">
        <v>36</v>
      </c>
      <c r="M1042" s="2"/>
      <c r="N1042" s="2"/>
      <c r="O1042" s="2" t="s">
        <v>36</v>
      </c>
      <c r="P1042" s="2" t="s">
        <v>36</v>
      </c>
      <c r="Q1042" s="2"/>
      <c r="R1042" s="2"/>
      <c r="S1042" s="2" t="s">
        <v>36</v>
      </c>
      <c r="T1042" s="2" t="s">
        <v>36</v>
      </c>
      <c r="U1042" s="2" t="s">
        <v>36</v>
      </c>
      <c r="V1042" s="2" t="s">
        <v>36</v>
      </c>
      <c r="W1042" s="2" t="s">
        <v>36</v>
      </c>
      <c r="X1042" s="2" t="s">
        <v>36</v>
      </c>
      <c r="Y1042" s="2" t="s">
        <v>36</v>
      </c>
      <c r="Z1042" s="2"/>
      <c r="AA1042" s="2" t="s">
        <v>35</v>
      </c>
      <c r="AB1042" s="2" t="s">
        <v>36</v>
      </c>
      <c r="AC1042" s="2"/>
      <c r="AD1042" s="2"/>
      <c r="AE1042">
        <v>2809</v>
      </c>
      <c r="AF1042" s="2" t="s">
        <v>35</v>
      </c>
      <c r="AG1042" s="2" t="s">
        <v>49</v>
      </c>
      <c r="AH1042" s="2"/>
      <c r="AI1042" s="2"/>
      <c r="AJ1042" s="2" t="s">
        <v>37</v>
      </c>
      <c r="AK1042" s="2" t="s">
        <v>36</v>
      </c>
    </row>
    <row r="1043" spans="1:37" x14ac:dyDescent="0.3">
      <c r="A1043">
        <v>484</v>
      </c>
      <c r="B1043" s="1">
        <v>43167</v>
      </c>
      <c r="C1043">
        <v>28</v>
      </c>
      <c r="D1043" t="str">
        <f>VLOOKUP(seguimiento[[#This Row],[idinstituciones]],instituciones[[idinstituciones]:[nombre]],2,)</f>
        <v>Hospital Victor J Vilela</v>
      </c>
      <c r="E1043" s="2" t="s">
        <v>33</v>
      </c>
      <c r="F1043" s="2" t="s">
        <v>34</v>
      </c>
      <c r="G1043" s="2" t="s">
        <v>35</v>
      </c>
      <c r="H1043" s="2" t="s">
        <v>36</v>
      </c>
      <c r="I1043" s="2" t="s">
        <v>36</v>
      </c>
      <c r="J1043" s="2" t="s">
        <v>36</v>
      </c>
      <c r="K1043" s="2"/>
      <c r="L1043" s="2" t="s">
        <v>36</v>
      </c>
      <c r="M1043" s="2"/>
      <c r="N1043" s="2"/>
      <c r="O1043" s="2" t="s">
        <v>36</v>
      </c>
      <c r="P1043" s="2" t="s">
        <v>36</v>
      </c>
      <c r="Q1043" s="2"/>
      <c r="R1043" s="2"/>
      <c r="S1043" s="2" t="s">
        <v>36</v>
      </c>
      <c r="T1043" s="2" t="s">
        <v>36</v>
      </c>
      <c r="U1043" s="2" t="s">
        <v>36</v>
      </c>
      <c r="V1043" s="2" t="s">
        <v>36</v>
      </c>
      <c r="W1043" s="2" t="s">
        <v>36</v>
      </c>
      <c r="X1043" s="2" t="s">
        <v>36</v>
      </c>
      <c r="Y1043" s="2" t="s">
        <v>36</v>
      </c>
      <c r="Z1043" s="2"/>
      <c r="AA1043" s="2" t="s">
        <v>35</v>
      </c>
      <c r="AB1043" s="2" t="s">
        <v>36</v>
      </c>
      <c r="AC1043" s="2"/>
      <c r="AD1043" s="2"/>
      <c r="AE1043">
        <v>2810</v>
      </c>
      <c r="AF1043" s="2" t="s">
        <v>35</v>
      </c>
      <c r="AG1043" s="2" t="s">
        <v>49</v>
      </c>
      <c r="AH1043" s="2"/>
      <c r="AI1043" s="2"/>
      <c r="AJ1043" s="2" t="s">
        <v>37</v>
      </c>
      <c r="AK1043" s="2" t="s">
        <v>36</v>
      </c>
    </row>
    <row r="1044" spans="1:37" x14ac:dyDescent="0.3">
      <c r="A1044">
        <v>485</v>
      </c>
      <c r="B1044" s="1">
        <v>40745</v>
      </c>
      <c r="C1044">
        <v>28</v>
      </c>
      <c r="D1044" t="str">
        <f>VLOOKUP(seguimiento[[#This Row],[idinstituciones]],instituciones[[idinstituciones]:[nombre]],2,)</f>
        <v>Hospital Victor J Vilela</v>
      </c>
      <c r="E1044" s="2" t="s">
        <v>33</v>
      </c>
      <c r="F1044" s="2" t="s">
        <v>34</v>
      </c>
      <c r="G1044" s="2" t="s">
        <v>35</v>
      </c>
      <c r="H1044" s="2" t="s">
        <v>36</v>
      </c>
      <c r="I1044" s="2" t="s">
        <v>36</v>
      </c>
      <c r="J1044" s="2" t="s">
        <v>35</v>
      </c>
      <c r="K1044" s="2"/>
      <c r="L1044" s="2" t="s">
        <v>39</v>
      </c>
      <c r="M1044" s="2"/>
      <c r="N1044" s="2" t="s">
        <v>35</v>
      </c>
      <c r="O1044" s="2" t="s">
        <v>36</v>
      </c>
      <c r="P1044" s="2" t="s">
        <v>36</v>
      </c>
      <c r="Q1044" s="2" t="s">
        <v>34</v>
      </c>
      <c r="R1044" s="2" t="s">
        <v>40</v>
      </c>
      <c r="S1044" s="2" t="s">
        <v>36</v>
      </c>
      <c r="T1044" s="2" t="s">
        <v>46</v>
      </c>
      <c r="U1044" s="2" t="s">
        <v>42</v>
      </c>
      <c r="V1044" s="2" t="s">
        <v>36</v>
      </c>
      <c r="W1044" s="2" t="s">
        <v>49</v>
      </c>
      <c r="X1044" s="2" t="s">
        <v>43</v>
      </c>
      <c r="Y1044" s="2" t="s">
        <v>44</v>
      </c>
      <c r="Z1044" s="2" t="s">
        <v>281</v>
      </c>
      <c r="AA1044" s="2" t="s">
        <v>35</v>
      </c>
      <c r="AB1044" s="2" t="s">
        <v>36</v>
      </c>
      <c r="AC1044" s="2"/>
      <c r="AD1044" s="2"/>
      <c r="AE1044">
        <v>1402</v>
      </c>
      <c r="AF1044" s="2" t="s">
        <v>36</v>
      </c>
      <c r="AG1044" s="2" t="s">
        <v>36</v>
      </c>
      <c r="AH1044" s="2"/>
      <c r="AI1044" s="2"/>
      <c r="AJ1044" s="2" t="s">
        <v>36</v>
      </c>
      <c r="AK1044" s="2" t="s">
        <v>36</v>
      </c>
    </row>
    <row r="1045" spans="1:37" x14ac:dyDescent="0.3">
      <c r="A1045">
        <v>485</v>
      </c>
      <c r="B1045" s="1">
        <v>41116</v>
      </c>
      <c r="C1045">
        <v>28</v>
      </c>
      <c r="D1045" t="str">
        <f>VLOOKUP(seguimiento[[#This Row],[idinstituciones]],instituciones[[idinstituciones]:[nombre]],2,)</f>
        <v>Hospital Victor J Vilela</v>
      </c>
      <c r="E1045" s="2" t="s">
        <v>33</v>
      </c>
      <c r="F1045" s="2" t="s">
        <v>34</v>
      </c>
      <c r="G1045" s="2" t="s">
        <v>55</v>
      </c>
      <c r="H1045" s="2" t="s">
        <v>36</v>
      </c>
      <c r="I1045" s="2" t="s">
        <v>45</v>
      </c>
      <c r="J1045" s="2" t="s">
        <v>35</v>
      </c>
      <c r="K1045" s="2"/>
      <c r="L1045" s="2" t="s">
        <v>39</v>
      </c>
      <c r="M1045" s="2"/>
      <c r="N1045" s="2" t="s">
        <v>35</v>
      </c>
      <c r="O1045" s="2" t="s">
        <v>36</v>
      </c>
      <c r="P1045" s="2" t="s">
        <v>36</v>
      </c>
      <c r="Q1045" s="2"/>
      <c r="R1045" s="2" t="s">
        <v>40</v>
      </c>
      <c r="S1045" s="2" t="s">
        <v>45</v>
      </c>
      <c r="T1045" s="2" t="s">
        <v>49</v>
      </c>
      <c r="U1045" s="2" t="s">
        <v>42</v>
      </c>
      <c r="V1045" s="2" t="s">
        <v>36</v>
      </c>
      <c r="W1045" s="2" t="s">
        <v>46</v>
      </c>
      <c r="X1045" s="2" t="s">
        <v>43</v>
      </c>
      <c r="Y1045" s="2" t="s">
        <v>44</v>
      </c>
      <c r="Z1045" s="2" t="s">
        <v>281</v>
      </c>
      <c r="AA1045" s="2" t="s">
        <v>35</v>
      </c>
      <c r="AB1045" s="2" t="s">
        <v>36</v>
      </c>
      <c r="AC1045" s="2"/>
      <c r="AD1045" s="2"/>
      <c r="AE1045">
        <v>405</v>
      </c>
      <c r="AF1045" s="2" t="s">
        <v>36</v>
      </c>
      <c r="AG1045" s="2" t="s">
        <v>36</v>
      </c>
      <c r="AH1045" s="2"/>
      <c r="AI1045" s="2"/>
      <c r="AJ1045" s="2" t="s">
        <v>36</v>
      </c>
      <c r="AK1045" s="2" t="s">
        <v>36</v>
      </c>
    </row>
    <row r="1046" spans="1:37" x14ac:dyDescent="0.3">
      <c r="A1046">
        <v>485</v>
      </c>
      <c r="B1046" s="1">
        <v>41396</v>
      </c>
      <c r="C1046">
        <v>28</v>
      </c>
      <c r="D1046" t="str">
        <f>VLOOKUP(seguimiento[[#This Row],[idinstituciones]],instituciones[[idinstituciones]:[nombre]],2,)</f>
        <v>Hospital Victor J Vilela</v>
      </c>
      <c r="E1046" s="2" t="s">
        <v>33</v>
      </c>
      <c r="F1046" s="2" t="s">
        <v>34</v>
      </c>
      <c r="G1046" s="2" t="s">
        <v>59</v>
      </c>
      <c r="H1046" s="2" t="s">
        <v>36</v>
      </c>
      <c r="I1046" s="2" t="s">
        <v>37</v>
      </c>
      <c r="J1046" s="2" t="s">
        <v>35</v>
      </c>
      <c r="K1046" s="2" t="s">
        <v>88</v>
      </c>
      <c r="L1046" s="2" t="s">
        <v>39</v>
      </c>
      <c r="M1046" s="2"/>
      <c r="N1046" s="2"/>
      <c r="O1046" s="2" t="s">
        <v>36</v>
      </c>
      <c r="P1046" s="2" t="s">
        <v>36</v>
      </c>
      <c r="Q1046" s="2"/>
      <c r="R1046" s="2" t="s">
        <v>40</v>
      </c>
      <c r="S1046" s="2" t="s">
        <v>45</v>
      </c>
      <c r="T1046" s="2" t="s">
        <v>37</v>
      </c>
      <c r="U1046" s="2" t="s">
        <v>42</v>
      </c>
      <c r="V1046" s="2" t="s">
        <v>42</v>
      </c>
      <c r="W1046" s="2" t="s">
        <v>37</v>
      </c>
      <c r="X1046" s="2" t="s">
        <v>43</v>
      </c>
      <c r="Y1046" s="2" t="s">
        <v>44</v>
      </c>
      <c r="Z1046" s="2" t="s">
        <v>35</v>
      </c>
      <c r="AA1046" s="2" t="s">
        <v>35</v>
      </c>
      <c r="AB1046" s="2" t="s">
        <v>36</v>
      </c>
      <c r="AC1046" s="2"/>
      <c r="AD1046" s="2"/>
      <c r="AE1046">
        <v>1454</v>
      </c>
      <c r="AF1046" s="2" t="s">
        <v>36</v>
      </c>
      <c r="AG1046" s="2" t="s">
        <v>36</v>
      </c>
      <c r="AH1046" s="2"/>
      <c r="AI1046" s="2"/>
      <c r="AJ1046" s="2" t="s">
        <v>36</v>
      </c>
      <c r="AK1046" s="2" t="s">
        <v>36</v>
      </c>
    </row>
    <row r="1047" spans="1:37" x14ac:dyDescent="0.3">
      <c r="A1047">
        <v>485</v>
      </c>
      <c r="B1047" s="1">
        <v>41893</v>
      </c>
      <c r="C1047">
        <v>29</v>
      </c>
      <c r="D1047" t="str">
        <f>VLOOKUP(seguimiento[[#This Row],[idinstituciones]],instituciones[[idinstituciones]:[nombre]],2,)</f>
        <v>H.I.G.A Prof.R. Rossi</v>
      </c>
      <c r="E1047" s="2" t="s">
        <v>33</v>
      </c>
      <c r="F1047" s="2" t="s">
        <v>34</v>
      </c>
      <c r="G1047" s="2" t="s">
        <v>55</v>
      </c>
      <c r="H1047" s="2" t="s">
        <v>36</v>
      </c>
      <c r="I1047" s="2" t="s">
        <v>45</v>
      </c>
      <c r="J1047" s="2" t="s">
        <v>35</v>
      </c>
      <c r="K1047" s="2" t="s">
        <v>38</v>
      </c>
      <c r="L1047" s="2" t="s">
        <v>39</v>
      </c>
      <c r="M1047" s="2"/>
      <c r="N1047" s="2"/>
      <c r="O1047" s="2" t="s">
        <v>36</v>
      </c>
      <c r="P1047" s="2" t="s">
        <v>36</v>
      </c>
      <c r="Q1047" s="2"/>
      <c r="R1047" s="2" t="s">
        <v>40</v>
      </c>
      <c r="S1047" s="2" t="s">
        <v>45</v>
      </c>
      <c r="T1047" s="2" t="s">
        <v>49</v>
      </c>
      <c r="U1047" s="2" t="s">
        <v>42</v>
      </c>
      <c r="V1047" s="2" t="s">
        <v>36</v>
      </c>
      <c r="W1047" s="2" t="s">
        <v>49</v>
      </c>
      <c r="X1047" s="2" t="s">
        <v>43</v>
      </c>
      <c r="Y1047" s="2" t="s">
        <v>47</v>
      </c>
      <c r="Z1047" s="2" t="s">
        <v>35</v>
      </c>
      <c r="AA1047" s="2" t="s">
        <v>35</v>
      </c>
      <c r="AB1047" s="2" t="s">
        <v>36</v>
      </c>
      <c r="AC1047" s="2"/>
      <c r="AD1047" s="2"/>
      <c r="AE1047">
        <v>253</v>
      </c>
      <c r="AF1047" s="2" t="s">
        <v>36</v>
      </c>
      <c r="AG1047" s="2" t="s">
        <v>36</v>
      </c>
      <c r="AH1047" s="2"/>
      <c r="AI1047" s="2"/>
      <c r="AJ1047" s="2" t="s">
        <v>36</v>
      </c>
      <c r="AK1047" s="2" t="s">
        <v>36</v>
      </c>
    </row>
    <row r="1048" spans="1:37" x14ac:dyDescent="0.3">
      <c r="A1048">
        <v>485</v>
      </c>
      <c r="B1048" s="1">
        <v>41893</v>
      </c>
      <c r="C1048">
        <v>29</v>
      </c>
      <c r="D1048" t="str">
        <f>VLOOKUP(seguimiento[[#This Row],[idinstituciones]],instituciones[[idinstituciones]:[nombre]],2,)</f>
        <v>H.I.G.A Prof.R. Rossi</v>
      </c>
      <c r="E1048" s="2" t="s">
        <v>33</v>
      </c>
      <c r="F1048" s="2" t="s">
        <v>34</v>
      </c>
      <c r="G1048" s="2" t="s">
        <v>55</v>
      </c>
      <c r="H1048" s="2" t="s">
        <v>36</v>
      </c>
      <c r="I1048" s="2" t="s">
        <v>45</v>
      </c>
      <c r="J1048" s="2" t="s">
        <v>35</v>
      </c>
      <c r="K1048" s="2" t="s">
        <v>38</v>
      </c>
      <c r="L1048" s="2" t="s">
        <v>39</v>
      </c>
      <c r="M1048" s="2"/>
      <c r="N1048" s="2"/>
      <c r="O1048" s="2" t="s">
        <v>36</v>
      </c>
      <c r="P1048" s="2" t="s">
        <v>36</v>
      </c>
      <c r="Q1048" s="2"/>
      <c r="R1048" s="2" t="s">
        <v>40</v>
      </c>
      <c r="S1048" s="2" t="s">
        <v>45</v>
      </c>
      <c r="T1048" s="2" t="s">
        <v>49</v>
      </c>
      <c r="U1048" s="2" t="s">
        <v>42</v>
      </c>
      <c r="V1048" s="2" t="s">
        <v>36</v>
      </c>
      <c r="W1048" s="2" t="s">
        <v>49</v>
      </c>
      <c r="X1048" s="2" t="s">
        <v>43</v>
      </c>
      <c r="Y1048" s="2" t="s">
        <v>47</v>
      </c>
      <c r="Z1048" s="2" t="s">
        <v>35</v>
      </c>
      <c r="AA1048" s="2" t="s">
        <v>35</v>
      </c>
      <c r="AB1048" s="2" t="s">
        <v>36</v>
      </c>
      <c r="AC1048" s="2"/>
      <c r="AD1048" s="2"/>
      <c r="AE1048">
        <v>728</v>
      </c>
      <c r="AF1048" s="2" t="s">
        <v>36</v>
      </c>
      <c r="AG1048" s="2" t="s">
        <v>36</v>
      </c>
      <c r="AH1048" s="2"/>
      <c r="AI1048" s="2"/>
      <c r="AJ1048" s="2" t="s">
        <v>36</v>
      </c>
      <c r="AK1048" s="2" t="s">
        <v>36</v>
      </c>
    </row>
    <row r="1049" spans="1:37" x14ac:dyDescent="0.3">
      <c r="A1049">
        <v>485</v>
      </c>
      <c r="B1049" s="1">
        <v>42215</v>
      </c>
      <c r="C1049">
        <v>28</v>
      </c>
      <c r="D1049" t="str">
        <f>VLOOKUP(seguimiento[[#This Row],[idinstituciones]],instituciones[[idinstituciones]:[nombre]],2,)</f>
        <v>Hospital Victor J Vilela</v>
      </c>
      <c r="E1049" s="2" t="s">
        <v>33</v>
      </c>
      <c r="F1049" s="2" t="s">
        <v>58</v>
      </c>
      <c r="G1049" s="2" t="s">
        <v>59</v>
      </c>
      <c r="H1049" s="2" t="s">
        <v>36</v>
      </c>
      <c r="I1049" s="2" t="s">
        <v>36</v>
      </c>
      <c r="J1049" s="2" t="s">
        <v>36</v>
      </c>
      <c r="K1049" s="2"/>
      <c r="L1049" s="2" t="s">
        <v>36</v>
      </c>
      <c r="M1049" s="2"/>
      <c r="N1049" s="2"/>
      <c r="O1049" s="2" t="s">
        <v>36</v>
      </c>
      <c r="P1049" s="2" t="s">
        <v>36</v>
      </c>
      <c r="Q1049" s="2"/>
      <c r="R1049" s="2"/>
      <c r="S1049" s="2" t="s">
        <v>36</v>
      </c>
      <c r="T1049" s="2" t="s">
        <v>49</v>
      </c>
      <c r="U1049" s="2" t="s">
        <v>42</v>
      </c>
      <c r="V1049" s="2" t="s">
        <v>42</v>
      </c>
      <c r="W1049" s="2" t="s">
        <v>49</v>
      </c>
      <c r="X1049" s="2" t="s">
        <v>43</v>
      </c>
      <c r="Y1049" s="2" t="s">
        <v>36</v>
      </c>
      <c r="Z1049" s="2"/>
      <c r="AA1049" s="2" t="s">
        <v>35</v>
      </c>
      <c r="AB1049" s="2" t="s">
        <v>36</v>
      </c>
      <c r="AC1049" s="2"/>
      <c r="AD1049" s="2"/>
      <c r="AE1049">
        <v>2866</v>
      </c>
      <c r="AF1049" s="2" t="s">
        <v>35</v>
      </c>
      <c r="AG1049" s="2" t="s">
        <v>49</v>
      </c>
      <c r="AH1049" s="2"/>
      <c r="AI1049" s="2"/>
      <c r="AJ1049" s="2" t="s">
        <v>45</v>
      </c>
      <c r="AK1049" s="2" t="s">
        <v>36</v>
      </c>
    </row>
    <row r="1050" spans="1:37" x14ac:dyDescent="0.3">
      <c r="A1050">
        <v>485</v>
      </c>
      <c r="B1050" s="1">
        <v>42533</v>
      </c>
      <c r="C1050">
        <v>28</v>
      </c>
      <c r="D1050" t="str">
        <f>VLOOKUP(seguimiento[[#This Row],[idinstituciones]],instituciones[[idinstituciones]:[nombre]],2,)</f>
        <v>Hospital Victor J Vilela</v>
      </c>
      <c r="E1050" s="2" t="s">
        <v>33</v>
      </c>
      <c r="F1050" s="2" t="s">
        <v>58</v>
      </c>
      <c r="G1050" s="2" t="s">
        <v>59</v>
      </c>
      <c r="H1050" s="2" t="s">
        <v>36</v>
      </c>
      <c r="I1050" s="2" t="s">
        <v>45</v>
      </c>
      <c r="J1050" s="2" t="s">
        <v>35</v>
      </c>
      <c r="K1050" s="2"/>
      <c r="L1050" s="2" t="s">
        <v>36</v>
      </c>
      <c r="M1050" s="2"/>
      <c r="N1050" s="2"/>
      <c r="O1050" s="2" t="s">
        <v>36</v>
      </c>
      <c r="P1050" s="2" t="s">
        <v>36</v>
      </c>
      <c r="Q1050" s="2"/>
      <c r="R1050" s="2"/>
      <c r="S1050" s="2" t="s">
        <v>36</v>
      </c>
      <c r="T1050" s="2" t="s">
        <v>41</v>
      </c>
      <c r="U1050" s="2" t="s">
        <v>42</v>
      </c>
      <c r="V1050" s="2" t="s">
        <v>42</v>
      </c>
      <c r="W1050" s="2" t="s">
        <v>37</v>
      </c>
      <c r="X1050" s="2" t="s">
        <v>43</v>
      </c>
      <c r="Y1050" s="2" t="s">
        <v>79</v>
      </c>
      <c r="Z1050" s="2" t="s">
        <v>35</v>
      </c>
      <c r="AA1050" s="2" t="s">
        <v>35</v>
      </c>
      <c r="AB1050" s="2" t="s">
        <v>36</v>
      </c>
      <c r="AC1050" s="2"/>
      <c r="AD1050" s="2"/>
      <c r="AE1050">
        <v>2867</v>
      </c>
      <c r="AF1050" s="2" t="s">
        <v>35</v>
      </c>
      <c r="AG1050" s="2" t="s">
        <v>49</v>
      </c>
      <c r="AH1050" s="2"/>
      <c r="AI1050" s="2"/>
      <c r="AJ1050" s="2" t="s">
        <v>37</v>
      </c>
      <c r="AK1050" s="2" t="s">
        <v>36</v>
      </c>
    </row>
    <row r="1051" spans="1:37" x14ac:dyDescent="0.3">
      <c r="A1051">
        <v>485</v>
      </c>
      <c r="B1051" s="1">
        <v>42859</v>
      </c>
      <c r="C1051">
        <v>28</v>
      </c>
      <c r="D1051" t="str">
        <f>VLOOKUP(seguimiento[[#This Row],[idinstituciones]],instituciones[[idinstituciones]:[nombre]],2,)</f>
        <v>Hospital Victor J Vilela</v>
      </c>
      <c r="E1051" s="2" t="s">
        <v>33</v>
      </c>
      <c r="F1051" s="2" t="s">
        <v>58</v>
      </c>
      <c r="G1051" s="2" t="s">
        <v>67</v>
      </c>
      <c r="H1051" s="2" t="s">
        <v>36</v>
      </c>
      <c r="I1051" s="2" t="s">
        <v>36</v>
      </c>
      <c r="J1051" s="2" t="s">
        <v>36</v>
      </c>
      <c r="K1051" s="2"/>
      <c r="L1051" s="2" t="s">
        <v>36</v>
      </c>
      <c r="M1051" s="2"/>
      <c r="N1051" s="2"/>
      <c r="O1051" s="2" t="s">
        <v>36</v>
      </c>
      <c r="P1051" s="2" t="s">
        <v>36</v>
      </c>
      <c r="Q1051" s="2"/>
      <c r="R1051" s="2"/>
      <c r="S1051" s="2" t="s">
        <v>36</v>
      </c>
      <c r="T1051" s="2" t="s">
        <v>49</v>
      </c>
      <c r="U1051" s="2" t="s">
        <v>45</v>
      </c>
      <c r="V1051" s="2" t="s">
        <v>42</v>
      </c>
      <c r="W1051" s="2" t="s">
        <v>41</v>
      </c>
      <c r="X1051" s="2" t="s">
        <v>43</v>
      </c>
      <c r="Y1051" s="2" t="s">
        <v>36</v>
      </c>
      <c r="Z1051" s="2"/>
      <c r="AA1051" s="2" t="s">
        <v>35</v>
      </c>
      <c r="AB1051" s="2" t="s">
        <v>36</v>
      </c>
      <c r="AC1051" s="2"/>
      <c r="AD1051" s="2"/>
      <c r="AE1051">
        <v>2868</v>
      </c>
      <c r="AF1051" s="2" t="s">
        <v>35</v>
      </c>
      <c r="AG1051" s="2" t="s">
        <v>49</v>
      </c>
      <c r="AH1051" s="2"/>
      <c r="AI1051" s="2"/>
      <c r="AJ1051" s="2" t="s">
        <v>36</v>
      </c>
      <c r="AK1051" s="2" t="s">
        <v>36</v>
      </c>
    </row>
    <row r="1052" spans="1:37" x14ac:dyDescent="0.3">
      <c r="A1052">
        <v>485</v>
      </c>
      <c r="B1052" s="1">
        <v>43202</v>
      </c>
      <c r="C1052">
        <v>28</v>
      </c>
      <c r="D1052" t="str">
        <f>VLOOKUP(seguimiento[[#This Row],[idinstituciones]],instituciones[[idinstituciones]:[nombre]],2,)</f>
        <v>Hospital Victor J Vilela</v>
      </c>
      <c r="E1052" s="2" t="s">
        <v>33</v>
      </c>
      <c r="F1052" s="2" t="s">
        <v>58</v>
      </c>
      <c r="G1052" s="2" t="s">
        <v>67</v>
      </c>
      <c r="H1052" s="2" t="s">
        <v>36</v>
      </c>
      <c r="I1052" s="2" t="s">
        <v>36</v>
      </c>
      <c r="J1052" s="2" t="s">
        <v>36</v>
      </c>
      <c r="K1052" s="2"/>
      <c r="L1052" s="2" t="s">
        <v>36</v>
      </c>
      <c r="M1052" s="2"/>
      <c r="N1052" s="2"/>
      <c r="O1052" s="2" t="s">
        <v>36</v>
      </c>
      <c r="P1052" s="2" t="s">
        <v>36</v>
      </c>
      <c r="Q1052" s="2"/>
      <c r="R1052" s="2"/>
      <c r="S1052" s="2" t="s">
        <v>36</v>
      </c>
      <c r="T1052" s="2" t="s">
        <v>36</v>
      </c>
      <c r="U1052" s="2" t="s">
        <v>36</v>
      </c>
      <c r="V1052" s="2" t="s">
        <v>36</v>
      </c>
      <c r="W1052" s="2" t="s">
        <v>36</v>
      </c>
      <c r="X1052" s="2" t="s">
        <v>36</v>
      </c>
      <c r="Y1052" s="2" t="s">
        <v>36</v>
      </c>
      <c r="Z1052" s="2"/>
      <c r="AA1052" s="2" t="s">
        <v>35</v>
      </c>
      <c r="AB1052" s="2" t="s">
        <v>36</v>
      </c>
      <c r="AC1052" s="2"/>
      <c r="AD1052" s="2"/>
      <c r="AE1052">
        <v>2869</v>
      </c>
      <c r="AF1052" s="2" t="s">
        <v>35</v>
      </c>
      <c r="AG1052" s="2" t="s">
        <v>49</v>
      </c>
      <c r="AH1052" s="2"/>
      <c r="AI1052" s="2"/>
      <c r="AJ1052" s="2" t="s">
        <v>37</v>
      </c>
      <c r="AK1052" s="2" t="s">
        <v>36</v>
      </c>
    </row>
    <row r="1053" spans="1:37" x14ac:dyDescent="0.3">
      <c r="A1053">
        <v>486</v>
      </c>
      <c r="B1053" s="1">
        <v>41256</v>
      </c>
      <c r="C1053">
        <v>12</v>
      </c>
      <c r="D1053" t="str">
        <f>VLOOKUP(seguimiento[[#This Row],[idinstituciones]],instituciones[[idinstituciones]:[nombre]],2,)</f>
        <v>Hospital de Niños Dr Orlando Alassia</v>
      </c>
      <c r="E1053" s="2" t="s">
        <v>33</v>
      </c>
      <c r="F1053" s="2" t="s">
        <v>34</v>
      </c>
      <c r="G1053" s="2" t="s">
        <v>35</v>
      </c>
      <c r="H1053" s="2" t="s">
        <v>36</v>
      </c>
      <c r="I1053" s="2" t="s">
        <v>36</v>
      </c>
      <c r="J1053" s="2" t="s">
        <v>36</v>
      </c>
      <c r="K1053" s="2"/>
      <c r="L1053" s="2" t="s">
        <v>39</v>
      </c>
      <c r="M1053" s="2"/>
      <c r="N1053" s="2"/>
      <c r="O1053" s="2" t="s">
        <v>36</v>
      </c>
      <c r="P1053" s="2" t="s">
        <v>36</v>
      </c>
      <c r="Q1053" s="2"/>
      <c r="R1053" s="2"/>
      <c r="S1053" s="2" t="s">
        <v>36</v>
      </c>
      <c r="T1053" s="2" t="s">
        <v>49</v>
      </c>
      <c r="U1053" s="2" t="s">
        <v>45</v>
      </c>
      <c r="V1053" s="2" t="s">
        <v>36</v>
      </c>
      <c r="W1053" s="2" t="s">
        <v>36</v>
      </c>
      <c r="X1053" s="2" t="s">
        <v>36</v>
      </c>
      <c r="Y1053" s="2" t="s">
        <v>44</v>
      </c>
      <c r="Z1053" s="2" t="s">
        <v>281</v>
      </c>
      <c r="AA1053" s="2" t="s">
        <v>35</v>
      </c>
      <c r="AB1053" s="2" t="s">
        <v>36</v>
      </c>
      <c r="AC1053" s="2"/>
      <c r="AD1053" s="2"/>
      <c r="AE1053">
        <v>1029</v>
      </c>
      <c r="AF1053" s="2" t="s">
        <v>36</v>
      </c>
      <c r="AG1053" s="2" t="s">
        <v>36</v>
      </c>
      <c r="AH1053" s="2"/>
      <c r="AI1053" s="2"/>
      <c r="AJ1053" s="2" t="s">
        <v>36</v>
      </c>
      <c r="AK1053" s="2" t="s">
        <v>36</v>
      </c>
    </row>
    <row r="1054" spans="1:37" x14ac:dyDescent="0.3">
      <c r="A1054">
        <v>486</v>
      </c>
      <c r="B1054" s="1">
        <v>41858</v>
      </c>
      <c r="C1054">
        <v>12</v>
      </c>
      <c r="D1054" t="str">
        <f>VLOOKUP(seguimiento[[#This Row],[idinstituciones]],instituciones[[idinstituciones]:[nombre]],2,)</f>
        <v>Hospital de Niños Dr Orlando Alassia</v>
      </c>
      <c r="E1054" s="2" t="s">
        <v>33</v>
      </c>
      <c r="F1054" s="2" t="s">
        <v>34</v>
      </c>
      <c r="G1054" s="2" t="s">
        <v>35</v>
      </c>
      <c r="H1054" s="2" t="s">
        <v>36</v>
      </c>
      <c r="I1054" s="2" t="s">
        <v>36</v>
      </c>
      <c r="J1054" s="2" t="s">
        <v>36</v>
      </c>
      <c r="K1054" s="2"/>
      <c r="L1054" s="2" t="s">
        <v>36</v>
      </c>
      <c r="M1054" s="2"/>
      <c r="N1054" s="2"/>
      <c r="O1054" s="2" t="s">
        <v>36</v>
      </c>
      <c r="P1054" s="2" t="s">
        <v>36</v>
      </c>
      <c r="Q1054" s="2"/>
      <c r="R1054" s="2"/>
      <c r="S1054" s="2" t="s">
        <v>36</v>
      </c>
      <c r="T1054" s="2" t="s">
        <v>36</v>
      </c>
      <c r="U1054" s="2" t="s">
        <v>36</v>
      </c>
      <c r="V1054" s="2" t="s">
        <v>36</v>
      </c>
      <c r="W1054" s="2" t="s">
        <v>36</v>
      </c>
      <c r="X1054" s="2" t="s">
        <v>43</v>
      </c>
      <c r="Y1054" s="2" t="s">
        <v>47</v>
      </c>
      <c r="Z1054" s="2" t="s">
        <v>281</v>
      </c>
      <c r="AA1054" s="2" t="s">
        <v>35</v>
      </c>
      <c r="AB1054" s="2" t="s">
        <v>36</v>
      </c>
      <c r="AC1054" s="2"/>
      <c r="AD1054" s="2"/>
      <c r="AE1054">
        <v>396</v>
      </c>
      <c r="AF1054" s="2" t="s">
        <v>36</v>
      </c>
      <c r="AG1054" s="2" t="s">
        <v>36</v>
      </c>
      <c r="AH1054" s="2"/>
      <c r="AI1054" s="2"/>
      <c r="AJ1054" s="2" t="s">
        <v>36</v>
      </c>
      <c r="AK1054" s="2" t="s">
        <v>36</v>
      </c>
    </row>
    <row r="1055" spans="1:37" x14ac:dyDescent="0.3">
      <c r="A1055">
        <v>486</v>
      </c>
      <c r="B1055" s="1">
        <v>42047</v>
      </c>
      <c r="C1055">
        <v>12</v>
      </c>
      <c r="D1055" t="str">
        <f>VLOOKUP(seguimiento[[#This Row],[idinstituciones]],instituciones[[idinstituciones]:[nombre]],2,)</f>
        <v>Hospital de Niños Dr Orlando Alassia</v>
      </c>
      <c r="E1055" s="2" t="s">
        <v>33</v>
      </c>
      <c r="F1055" s="2" t="s">
        <v>34</v>
      </c>
      <c r="G1055" s="2" t="s">
        <v>36</v>
      </c>
      <c r="H1055" s="2" t="s">
        <v>36</v>
      </c>
      <c r="I1055" s="2" t="s">
        <v>36</v>
      </c>
      <c r="J1055" s="2" t="s">
        <v>36</v>
      </c>
      <c r="K1055" s="2"/>
      <c r="L1055" s="2" t="s">
        <v>36</v>
      </c>
      <c r="M1055" s="2"/>
      <c r="N1055" s="2"/>
      <c r="O1055" s="2" t="s">
        <v>36</v>
      </c>
      <c r="P1055" s="2" t="s">
        <v>36</v>
      </c>
      <c r="Q1055" s="2"/>
      <c r="R1055" s="2"/>
      <c r="S1055" s="2" t="s">
        <v>36</v>
      </c>
      <c r="T1055" s="2" t="s">
        <v>41</v>
      </c>
      <c r="U1055" s="2" t="s">
        <v>36</v>
      </c>
      <c r="V1055" s="2" t="s">
        <v>36</v>
      </c>
      <c r="W1055" s="2" t="s">
        <v>36</v>
      </c>
      <c r="X1055" s="2" t="s">
        <v>43</v>
      </c>
      <c r="Y1055" s="2" t="s">
        <v>36</v>
      </c>
      <c r="Z1055" s="2" t="s">
        <v>281</v>
      </c>
      <c r="AA1055" s="2" t="s">
        <v>35</v>
      </c>
      <c r="AB1055" s="2" t="s">
        <v>36</v>
      </c>
      <c r="AC1055" s="2"/>
      <c r="AD1055" s="2"/>
      <c r="AE1055">
        <v>1647</v>
      </c>
      <c r="AF1055" s="2" t="s">
        <v>36</v>
      </c>
      <c r="AG1055" s="2" t="s">
        <v>36</v>
      </c>
      <c r="AH1055" s="2"/>
      <c r="AI1055" s="2"/>
      <c r="AJ1055" s="2" t="s">
        <v>36</v>
      </c>
      <c r="AK1055" s="2" t="s">
        <v>36</v>
      </c>
    </row>
    <row r="1056" spans="1:37" x14ac:dyDescent="0.3">
      <c r="A1056">
        <v>486</v>
      </c>
      <c r="B1056" s="1">
        <v>43048</v>
      </c>
      <c r="C1056">
        <v>12</v>
      </c>
      <c r="D1056" t="str">
        <f>VLOOKUP(seguimiento[[#This Row],[idinstituciones]],instituciones[[idinstituciones]:[nombre]],2,)</f>
        <v>Hospital de Niños Dr Orlando Alassia</v>
      </c>
      <c r="E1056" s="2" t="s">
        <v>33</v>
      </c>
      <c r="F1056" s="2" t="s">
        <v>58</v>
      </c>
      <c r="G1056" s="2" t="s">
        <v>59</v>
      </c>
      <c r="H1056" s="2" t="s">
        <v>36</v>
      </c>
      <c r="I1056" s="2" t="s">
        <v>45</v>
      </c>
      <c r="J1056" s="2" t="s">
        <v>35</v>
      </c>
      <c r="K1056" s="2"/>
      <c r="L1056" s="2" t="s">
        <v>39</v>
      </c>
      <c r="M1056" s="2"/>
      <c r="N1056" s="2"/>
      <c r="O1056" s="2" t="s">
        <v>36</v>
      </c>
      <c r="P1056" s="2" t="s">
        <v>36</v>
      </c>
      <c r="Q1056" s="2"/>
      <c r="R1056" s="2"/>
      <c r="S1056" s="2" t="s">
        <v>36</v>
      </c>
      <c r="T1056" s="2" t="s">
        <v>199</v>
      </c>
      <c r="U1056" s="2" t="s">
        <v>46</v>
      </c>
      <c r="V1056" s="2" t="s">
        <v>46</v>
      </c>
      <c r="W1056" s="2" t="s">
        <v>81</v>
      </c>
      <c r="X1056" s="2" t="s">
        <v>65</v>
      </c>
      <c r="Y1056" s="2" t="s">
        <v>47</v>
      </c>
      <c r="Z1056" s="2" t="s">
        <v>281</v>
      </c>
      <c r="AA1056" s="2" t="s">
        <v>71</v>
      </c>
      <c r="AB1056" s="2" t="s">
        <v>200</v>
      </c>
      <c r="AC1056" s="2">
        <v>1</v>
      </c>
      <c r="AD1056" s="2" t="str">
        <f>VLOOKUP(seguimiento[[#This Row],[causafallecimiento]],causafallecimiento[[id]:[valor]],2,)</f>
        <v>Respiratorios</v>
      </c>
      <c r="AE1056">
        <v>2550</v>
      </c>
      <c r="AF1056" s="2" t="s">
        <v>35</v>
      </c>
      <c r="AG1056" s="2" t="s">
        <v>49</v>
      </c>
      <c r="AH1056" s="2"/>
      <c r="AI1056" s="2"/>
      <c r="AJ1056" s="2" t="s">
        <v>46</v>
      </c>
      <c r="AK1056" s="2" t="s">
        <v>36</v>
      </c>
    </row>
    <row r="1057" spans="1:37" x14ac:dyDescent="0.3">
      <c r="A1057">
        <v>487</v>
      </c>
      <c r="B1057" s="1">
        <v>40963</v>
      </c>
      <c r="C1057">
        <v>16</v>
      </c>
      <c r="D1057" t="str">
        <f>VLOOKUP(seguimiento[[#This Row],[idinstituciones]],instituciones[[idinstituciones]:[nombre]],2,)</f>
        <v>HOSPITAL de PEDIATRÍA "Juan P. Garrahan"</v>
      </c>
      <c r="E1057" s="2" t="s">
        <v>35</v>
      </c>
      <c r="F1057" s="2" t="s">
        <v>58</v>
      </c>
      <c r="G1057" s="2" t="s">
        <v>55</v>
      </c>
      <c r="H1057" s="2" t="s">
        <v>36</v>
      </c>
      <c r="I1057" s="2" t="s">
        <v>45</v>
      </c>
      <c r="J1057" s="2" t="s">
        <v>44</v>
      </c>
      <c r="K1057" s="2"/>
      <c r="L1057" s="2" t="s">
        <v>39</v>
      </c>
      <c r="M1057" s="2"/>
      <c r="N1057" s="2" t="s">
        <v>35</v>
      </c>
      <c r="O1057" s="2" t="s">
        <v>36</v>
      </c>
      <c r="P1057" s="2" t="s">
        <v>36</v>
      </c>
      <c r="Q1057" s="2" t="s">
        <v>34</v>
      </c>
      <c r="R1057" s="2" t="s">
        <v>40</v>
      </c>
      <c r="S1057" s="2" t="s">
        <v>45</v>
      </c>
      <c r="T1057" s="2" t="s">
        <v>49</v>
      </c>
      <c r="U1057" s="2" t="s">
        <v>42</v>
      </c>
      <c r="V1057" s="2" t="s">
        <v>36</v>
      </c>
      <c r="W1057" s="2" t="s">
        <v>36</v>
      </c>
      <c r="X1057" s="2" t="s">
        <v>65</v>
      </c>
      <c r="Y1057" s="2" t="s">
        <v>36</v>
      </c>
      <c r="Z1057" s="2" t="s">
        <v>281</v>
      </c>
      <c r="AA1057" s="2" t="s">
        <v>35</v>
      </c>
      <c r="AB1057" s="2" t="s">
        <v>36</v>
      </c>
      <c r="AC1057" s="2"/>
      <c r="AD1057" s="2"/>
      <c r="AE1057">
        <v>1301</v>
      </c>
      <c r="AF1057" s="2" t="s">
        <v>36</v>
      </c>
      <c r="AG1057" s="2" t="s">
        <v>36</v>
      </c>
      <c r="AH1057" s="2"/>
      <c r="AI1057" s="2"/>
      <c r="AJ1057" s="2" t="s">
        <v>36</v>
      </c>
      <c r="AK1057" s="2" t="s">
        <v>36</v>
      </c>
    </row>
    <row r="1058" spans="1:37" x14ac:dyDescent="0.3">
      <c r="A1058">
        <v>487</v>
      </c>
      <c r="B1058" s="1">
        <v>41418</v>
      </c>
      <c r="C1058">
        <v>16</v>
      </c>
      <c r="D1058" t="str">
        <f>VLOOKUP(seguimiento[[#This Row],[idinstituciones]],instituciones[[idinstituciones]:[nombre]],2,)</f>
        <v>HOSPITAL de PEDIATRÍA "Juan P. Garrahan"</v>
      </c>
      <c r="E1058" s="2" t="s">
        <v>33</v>
      </c>
      <c r="F1058" s="2" t="s">
        <v>36</v>
      </c>
      <c r="G1058" s="2" t="s">
        <v>35</v>
      </c>
      <c r="H1058" s="2" t="s">
        <v>36</v>
      </c>
      <c r="I1058" s="2" t="s">
        <v>37</v>
      </c>
      <c r="J1058" s="2" t="s">
        <v>44</v>
      </c>
      <c r="K1058" s="2" t="s">
        <v>38</v>
      </c>
      <c r="L1058" s="2" t="s">
        <v>39</v>
      </c>
      <c r="M1058" s="2"/>
      <c r="N1058" s="2" t="s">
        <v>35</v>
      </c>
      <c r="O1058" s="2" t="s">
        <v>36</v>
      </c>
      <c r="P1058" s="2" t="s">
        <v>36</v>
      </c>
      <c r="Q1058" s="2" t="s">
        <v>34</v>
      </c>
      <c r="R1058" s="2" t="s">
        <v>40</v>
      </c>
      <c r="S1058" s="2" t="s">
        <v>45</v>
      </c>
      <c r="T1058" s="2" t="s">
        <v>41</v>
      </c>
      <c r="U1058" s="2" t="s">
        <v>42</v>
      </c>
      <c r="V1058" s="2" t="s">
        <v>36</v>
      </c>
      <c r="W1058" s="2" t="s">
        <v>41</v>
      </c>
      <c r="X1058" s="2" t="s">
        <v>43</v>
      </c>
      <c r="Y1058" s="2" t="s">
        <v>36</v>
      </c>
      <c r="Z1058" s="2" t="s">
        <v>281</v>
      </c>
      <c r="AA1058" s="2" t="s">
        <v>35</v>
      </c>
      <c r="AB1058" s="2" t="s">
        <v>36</v>
      </c>
      <c r="AC1058" s="2"/>
      <c r="AD1058" s="2"/>
      <c r="AE1058">
        <v>292</v>
      </c>
      <c r="AF1058" s="2" t="s">
        <v>36</v>
      </c>
      <c r="AG1058" s="2" t="s">
        <v>36</v>
      </c>
      <c r="AH1058" s="2"/>
      <c r="AI1058" s="2"/>
      <c r="AJ1058" s="2" t="s">
        <v>36</v>
      </c>
      <c r="AK1058" s="2" t="s">
        <v>36</v>
      </c>
    </row>
    <row r="1059" spans="1:37" x14ac:dyDescent="0.3">
      <c r="A1059">
        <v>488</v>
      </c>
      <c r="B1059" s="1">
        <v>41044</v>
      </c>
      <c r="C1059">
        <v>30</v>
      </c>
      <c r="D1059" t="str">
        <f>VLOOKUP(seguimiento[[#This Row],[idinstituciones]],instituciones[[idinstituciones]:[nombre]],2,)</f>
        <v>Hospital de Niños Ricardo Gutiérrez</v>
      </c>
      <c r="E1059" s="2" t="s">
        <v>33</v>
      </c>
      <c r="F1059" s="2" t="s">
        <v>58</v>
      </c>
      <c r="G1059" s="2" t="s">
        <v>51</v>
      </c>
      <c r="H1059" s="2" t="s">
        <v>36</v>
      </c>
      <c r="I1059" s="2" t="s">
        <v>45</v>
      </c>
      <c r="J1059" s="2" t="s">
        <v>35</v>
      </c>
      <c r="K1059" s="2" t="s">
        <v>38</v>
      </c>
      <c r="L1059" s="2" t="s">
        <v>39</v>
      </c>
      <c r="M1059" s="2"/>
      <c r="N1059" s="2" t="s">
        <v>35</v>
      </c>
      <c r="O1059" s="2" t="s">
        <v>36</v>
      </c>
      <c r="P1059" s="2" t="s">
        <v>42</v>
      </c>
      <c r="Q1059" s="2" t="s">
        <v>34</v>
      </c>
      <c r="R1059" s="2" t="s">
        <v>40</v>
      </c>
      <c r="S1059" s="2" t="s">
        <v>45</v>
      </c>
      <c r="T1059" s="2" t="s">
        <v>48</v>
      </c>
      <c r="U1059" s="2" t="s">
        <v>45</v>
      </c>
      <c r="V1059" s="2" t="s">
        <v>45</v>
      </c>
      <c r="W1059" s="2" t="s">
        <v>48</v>
      </c>
      <c r="X1059" s="2" t="s">
        <v>43</v>
      </c>
      <c r="Y1059" s="2" t="s">
        <v>47</v>
      </c>
      <c r="Z1059" s="2" t="s">
        <v>281</v>
      </c>
      <c r="AA1059" s="2" t="s">
        <v>35</v>
      </c>
      <c r="AB1059" s="2" t="s">
        <v>36</v>
      </c>
      <c r="AC1059" s="2"/>
      <c r="AD1059" s="2"/>
      <c r="AE1059">
        <v>1605</v>
      </c>
      <c r="AF1059" s="2" t="s">
        <v>36</v>
      </c>
      <c r="AG1059" s="2" t="s">
        <v>36</v>
      </c>
      <c r="AH1059" s="2"/>
      <c r="AI1059" s="2"/>
      <c r="AJ1059" s="2" t="s">
        <v>36</v>
      </c>
      <c r="AK1059" s="2" t="s">
        <v>36</v>
      </c>
    </row>
    <row r="1060" spans="1:37" x14ac:dyDescent="0.3">
      <c r="A1060">
        <v>489</v>
      </c>
      <c r="B1060" s="1">
        <v>41201</v>
      </c>
      <c r="C1060">
        <v>5</v>
      </c>
      <c r="D1060" t="str">
        <f>VLOOKUP(seguimiento[[#This Row],[idinstituciones]],instituciones[[idinstituciones]:[nombre]],2,)</f>
        <v>Hospital "Dr. Antonio A. Cetrángolo"</v>
      </c>
      <c r="E1060" s="2" t="s">
        <v>35</v>
      </c>
      <c r="F1060" s="2" t="s">
        <v>34</v>
      </c>
      <c r="G1060" s="2" t="s">
        <v>36</v>
      </c>
      <c r="H1060" s="2" t="s">
        <v>36</v>
      </c>
      <c r="I1060" s="2" t="s">
        <v>45</v>
      </c>
      <c r="J1060" s="2" t="s">
        <v>35</v>
      </c>
      <c r="K1060" s="2" t="s">
        <v>38</v>
      </c>
      <c r="L1060" s="2" t="s">
        <v>36</v>
      </c>
      <c r="M1060" s="2"/>
      <c r="N1060" s="2" t="s">
        <v>35</v>
      </c>
      <c r="O1060" s="2" t="s">
        <v>36</v>
      </c>
      <c r="P1060" s="2" t="s">
        <v>36</v>
      </c>
      <c r="Q1060" s="2"/>
      <c r="R1060" s="2"/>
      <c r="S1060" s="2" t="s">
        <v>36</v>
      </c>
      <c r="T1060" s="2" t="s">
        <v>81</v>
      </c>
      <c r="U1060" s="2" t="s">
        <v>36</v>
      </c>
      <c r="V1060" s="2" t="s">
        <v>36</v>
      </c>
      <c r="W1060" s="2" t="s">
        <v>36</v>
      </c>
      <c r="X1060" s="2" t="s">
        <v>44</v>
      </c>
      <c r="Y1060" s="2" t="s">
        <v>36</v>
      </c>
      <c r="Z1060" s="2" t="s">
        <v>35</v>
      </c>
      <c r="AA1060" s="2" t="s">
        <v>35</v>
      </c>
      <c r="AB1060" s="2" t="s">
        <v>36</v>
      </c>
      <c r="AC1060" s="2"/>
      <c r="AD1060" s="2"/>
      <c r="AE1060">
        <v>532</v>
      </c>
      <c r="AF1060" s="2" t="s">
        <v>36</v>
      </c>
      <c r="AG1060" s="2" t="s">
        <v>36</v>
      </c>
      <c r="AH1060" s="2"/>
      <c r="AI1060" s="2"/>
      <c r="AJ1060" s="2" t="s">
        <v>36</v>
      </c>
      <c r="AK1060" s="2" t="s">
        <v>36</v>
      </c>
    </row>
    <row r="1061" spans="1:37" x14ac:dyDescent="0.3">
      <c r="A1061">
        <v>489</v>
      </c>
      <c r="B1061" s="1">
        <v>41425</v>
      </c>
      <c r="C1061">
        <v>5</v>
      </c>
      <c r="D1061" t="str">
        <f>VLOOKUP(seguimiento[[#This Row],[idinstituciones]],instituciones[[idinstituciones]:[nombre]],2,)</f>
        <v>Hospital "Dr. Antonio A. Cetrángolo"</v>
      </c>
      <c r="E1061" s="2" t="s">
        <v>35</v>
      </c>
      <c r="F1061" s="2" t="s">
        <v>34</v>
      </c>
      <c r="G1061" s="2" t="s">
        <v>35</v>
      </c>
      <c r="H1061" s="2" t="s">
        <v>36</v>
      </c>
      <c r="I1061" s="2" t="s">
        <v>45</v>
      </c>
      <c r="J1061" s="2" t="s">
        <v>35</v>
      </c>
      <c r="K1061" s="2" t="s">
        <v>38</v>
      </c>
      <c r="L1061" s="2" t="s">
        <v>39</v>
      </c>
      <c r="M1061" s="2"/>
      <c r="N1061" s="2" t="s">
        <v>35</v>
      </c>
      <c r="O1061" s="2" t="s">
        <v>36</v>
      </c>
      <c r="P1061" s="2" t="s">
        <v>36</v>
      </c>
      <c r="Q1061" s="2"/>
      <c r="R1061" s="2"/>
      <c r="S1061" s="2" t="s">
        <v>45</v>
      </c>
      <c r="T1061" s="2" t="s">
        <v>46</v>
      </c>
      <c r="U1061" s="2" t="s">
        <v>36</v>
      </c>
      <c r="V1061" s="2" t="s">
        <v>36</v>
      </c>
      <c r="W1061" s="2" t="s">
        <v>36</v>
      </c>
      <c r="X1061" s="2" t="s">
        <v>43</v>
      </c>
      <c r="Y1061" s="2" t="s">
        <v>47</v>
      </c>
      <c r="Z1061" s="2" t="s">
        <v>35</v>
      </c>
      <c r="AA1061" s="2" t="s">
        <v>35</v>
      </c>
      <c r="AB1061" s="2" t="s">
        <v>36</v>
      </c>
      <c r="AC1061" s="2"/>
      <c r="AD1061" s="2"/>
      <c r="AE1061">
        <v>1674</v>
      </c>
      <c r="AF1061" s="2" t="s">
        <v>36</v>
      </c>
      <c r="AG1061" s="2" t="s">
        <v>36</v>
      </c>
      <c r="AH1061" s="2"/>
      <c r="AI1061" s="2"/>
      <c r="AJ1061" s="2" t="s">
        <v>36</v>
      </c>
      <c r="AK1061" s="2" t="s">
        <v>36</v>
      </c>
    </row>
    <row r="1062" spans="1:37" x14ac:dyDescent="0.3">
      <c r="A1062">
        <v>490</v>
      </c>
      <c r="B1062" s="1">
        <v>41201</v>
      </c>
      <c r="C1062">
        <v>5</v>
      </c>
      <c r="D1062" t="str">
        <f>VLOOKUP(seguimiento[[#This Row],[idinstituciones]],instituciones[[idinstituciones]:[nombre]],2,)</f>
        <v>Hospital "Dr. Antonio A. Cetrángolo"</v>
      </c>
      <c r="E1062" s="2" t="s">
        <v>36</v>
      </c>
      <c r="F1062" s="2" t="s">
        <v>34</v>
      </c>
      <c r="G1062" s="2" t="s">
        <v>36</v>
      </c>
      <c r="H1062" s="2" t="s">
        <v>36</v>
      </c>
      <c r="I1062" s="2" t="s">
        <v>45</v>
      </c>
      <c r="J1062" s="2" t="s">
        <v>35</v>
      </c>
      <c r="K1062" s="2"/>
      <c r="L1062" s="2" t="s">
        <v>36</v>
      </c>
      <c r="M1062" s="2"/>
      <c r="N1062" s="2" t="s">
        <v>35</v>
      </c>
      <c r="O1062" s="2" t="s">
        <v>36</v>
      </c>
      <c r="P1062" s="2" t="s">
        <v>36</v>
      </c>
      <c r="Q1062" s="2"/>
      <c r="R1062" s="2"/>
      <c r="S1062" s="2" t="s">
        <v>36</v>
      </c>
      <c r="T1062" s="2" t="s">
        <v>81</v>
      </c>
      <c r="U1062" s="2" t="s">
        <v>36</v>
      </c>
      <c r="V1062" s="2" t="s">
        <v>36</v>
      </c>
      <c r="W1062" s="2" t="s">
        <v>36</v>
      </c>
      <c r="X1062" s="2" t="s">
        <v>36</v>
      </c>
      <c r="Y1062" s="2" t="s">
        <v>36</v>
      </c>
      <c r="Z1062" s="2" t="s">
        <v>35</v>
      </c>
      <c r="AA1062" s="2" t="s">
        <v>35</v>
      </c>
      <c r="AB1062" s="2" t="s">
        <v>36</v>
      </c>
      <c r="AC1062" s="2"/>
      <c r="AD1062" s="2"/>
      <c r="AE1062">
        <v>1730</v>
      </c>
      <c r="AF1062" s="2" t="s">
        <v>36</v>
      </c>
      <c r="AG1062" s="2" t="s">
        <v>36</v>
      </c>
      <c r="AH1062" s="2"/>
      <c r="AI1062" s="2"/>
      <c r="AJ1062" s="2" t="s">
        <v>36</v>
      </c>
      <c r="AK1062" s="2" t="s">
        <v>36</v>
      </c>
    </row>
    <row r="1063" spans="1:37" x14ac:dyDescent="0.3">
      <c r="A1063">
        <v>490</v>
      </c>
      <c r="B1063" s="1">
        <v>41425</v>
      </c>
      <c r="C1063">
        <v>5</v>
      </c>
      <c r="D1063" t="str">
        <f>VLOOKUP(seguimiento[[#This Row],[idinstituciones]],instituciones[[idinstituciones]:[nombre]],2,)</f>
        <v>Hospital "Dr. Antonio A. Cetrángolo"</v>
      </c>
      <c r="E1063" s="2" t="s">
        <v>33</v>
      </c>
      <c r="F1063" s="2" t="s">
        <v>34</v>
      </c>
      <c r="G1063" s="2" t="s">
        <v>35</v>
      </c>
      <c r="H1063" s="2" t="s">
        <v>36</v>
      </c>
      <c r="I1063" s="2" t="s">
        <v>45</v>
      </c>
      <c r="J1063" s="2" t="s">
        <v>35</v>
      </c>
      <c r="K1063" s="2"/>
      <c r="L1063" s="2" t="s">
        <v>39</v>
      </c>
      <c r="M1063" s="2"/>
      <c r="N1063" s="2" t="s">
        <v>35</v>
      </c>
      <c r="O1063" s="2" t="s">
        <v>36</v>
      </c>
      <c r="P1063" s="2" t="s">
        <v>36</v>
      </c>
      <c r="Q1063" s="2"/>
      <c r="R1063" s="2"/>
      <c r="S1063" s="2" t="s">
        <v>45</v>
      </c>
      <c r="T1063" s="2" t="s">
        <v>46</v>
      </c>
      <c r="U1063" s="2" t="s">
        <v>36</v>
      </c>
      <c r="V1063" s="2" t="s">
        <v>36</v>
      </c>
      <c r="W1063" s="2" t="s">
        <v>36</v>
      </c>
      <c r="X1063" s="2" t="s">
        <v>43</v>
      </c>
      <c r="Y1063" s="2" t="s">
        <v>36</v>
      </c>
      <c r="Z1063" s="2" t="s">
        <v>35</v>
      </c>
      <c r="AA1063" s="2" t="s">
        <v>35</v>
      </c>
      <c r="AB1063" s="2" t="s">
        <v>36</v>
      </c>
      <c r="AC1063" s="2"/>
      <c r="AD1063" s="2"/>
      <c r="AE1063">
        <v>788</v>
      </c>
      <c r="AF1063" s="2" t="s">
        <v>36</v>
      </c>
      <c r="AG1063" s="2" t="s">
        <v>36</v>
      </c>
      <c r="AH1063" s="2"/>
      <c r="AI1063" s="2"/>
      <c r="AJ1063" s="2" t="s">
        <v>36</v>
      </c>
      <c r="AK1063" s="2" t="s">
        <v>36</v>
      </c>
    </row>
    <row r="1064" spans="1:37" x14ac:dyDescent="0.3">
      <c r="A1064">
        <v>492</v>
      </c>
      <c r="B1064" s="1">
        <v>41432</v>
      </c>
      <c r="C1064">
        <v>5</v>
      </c>
      <c r="D1064" t="str">
        <f>VLOOKUP(seguimiento[[#This Row],[idinstituciones]],instituciones[[idinstituciones]:[nombre]],2,)</f>
        <v>Hospital "Dr. Antonio A. Cetrángolo"</v>
      </c>
      <c r="E1064" s="2" t="s">
        <v>44</v>
      </c>
      <c r="F1064" s="2" t="s">
        <v>34</v>
      </c>
      <c r="G1064" s="2" t="s">
        <v>44</v>
      </c>
      <c r="H1064" s="2" t="s">
        <v>36</v>
      </c>
      <c r="I1064" s="2" t="s">
        <v>37</v>
      </c>
      <c r="J1064" s="2" t="s">
        <v>44</v>
      </c>
      <c r="K1064" s="2" t="s">
        <v>63</v>
      </c>
      <c r="L1064" s="2" t="s">
        <v>39</v>
      </c>
      <c r="M1064" s="2"/>
      <c r="N1064" s="2" t="s">
        <v>35</v>
      </c>
      <c r="O1064" s="2" t="s">
        <v>36</v>
      </c>
      <c r="P1064" s="2" t="s">
        <v>36</v>
      </c>
      <c r="Q1064" s="2"/>
      <c r="R1064" s="2"/>
      <c r="S1064" s="2" t="s">
        <v>45</v>
      </c>
      <c r="T1064" s="2" t="s">
        <v>37</v>
      </c>
      <c r="U1064" s="2" t="s">
        <v>36</v>
      </c>
      <c r="V1064" s="2" t="s">
        <v>36</v>
      </c>
      <c r="W1064" s="2" t="s">
        <v>36</v>
      </c>
      <c r="X1064" s="2" t="s">
        <v>43</v>
      </c>
      <c r="Y1064" s="2" t="s">
        <v>36</v>
      </c>
      <c r="Z1064" s="2"/>
      <c r="AA1064" s="2" t="s">
        <v>35</v>
      </c>
      <c r="AB1064" s="2" t="s">
        <v>36</v>
      </c>
      <c r="AC1064" s="2"/>
      <c r="AD1064" s="2"/>
      <c r="AE1064">
        <v>1563</v>
      </c>
      <c r="AF1064" s="2" t="s">
        <v>36</v>
      </c>
      <c r="AG1064" s="2" t="s">
        <v>36</v>
      </c>
      <c r="AH1064" s="2"/>
      <c r="AI1064" s="2"/>
      <c r="AJ1064" s="2" t="s">
        <v>36</v>
      </c>
      <c r="AK1064" s="2" t="s">
        <v>36</v>
      </c>
    </row>
    <row r="1065" spans="1:37" x14ac:dyDescent="0.3">
      <c r="A1065">
        <v>493</v>
      </c>
      <c r="B1065" s="1">
        <v>40863</v>
      </c>
      <c r="C1065">
        <v>28</v>
      </c>
      <c r="D1065" t="str">
        <f>VLOOKUP(seguimiento[[#This Row],[idinstituciones]],instituciones[[idinstituciones]:[nombre]],2,)</f>
        <v>Hospital Victor J Vilela</v>
      </c>
      <c r="E1065" s="2" t="s">
        <v>64</v>
      </c>
      <c r="F1065" s="2" t="s">
        <v>34</v>
      </c>
      <c r="G1065" s="2" t="s">
        <v>55</v>
      </c>
      <c r="H1065" s="2" t="s">
        <v>36</v>
      </c>
      <c r="I1065" s="2" t="s">
        <v>45</v>
      </c>
      <c r="J1065" s="2" t="s">
        <v>35</v>
      </c>
      <c r="K1065" s="2" t="s">
        <v>38</v>
      </c>
      <c r="L1065" s="2" t="s">
        <v>39</v>
      </c>
      <c r="M1065" s="2"/>
      <c r="N1065" s="2" t="s">
        <v>35</v>
      </c>
      <c r="O1065" s="2" t="s">
        <v>36</v>
      </c>
      <c r="P1065" s="2" t="s">
        <v>36</v>
      </c>
      <c r="Q1065" s="2" t="s">
        <v>34</v>
      </c>
      <c r="R1065" s="2" t="s">
        <v>40</v>
      </c>
      <c r="S1065" s="2" t="s">
        <v>45</v>
      </c>
      <c r="T1065" s="2" t="s">
        <v>48</v>
      </c>
      <c r="U1065" s="2" t="s">
        <v>42</v>
      </c>
      <c r="V1065" s="2" t="s">
        <v>42</v>
      </c>
      <c r="W1065" s="2" t="s">
        <v>48</v>
      </c>
      <c r="X1065" s="2" t="s">
        <v>43</v>
      </c>
      <c r="Y1065" s="2" t="s">
        <v>47</v>
      </c>
      <c r="Z1065" s="2"/>
      <c r="AA1065" s="2" t="s">
        <v>35</v>
      </c>
      <c r="AB1065" s="2" t="s">
        <v>36</v>
      </c>
      <c r="AC1065" s="2"/>
      <c r="AD1065" s="2"/>
      <c r="AE1065">
        <v>684</v>
      </c>
      <c r="AF1065" s="2" t="s">
        <v>36</v>
      </c>
      <c r="AG1065" s="2" t="s">
        <v>36</v>
      </c>
      <c r="AH1065" s="2"/>
      <c r="AI1065" s="2"/>
      <c r="AJ1065" s="2" t="s">
        <v>36</v>
      </c>
      <c r="AK1065" s="2" t="s">
        <v>36</v>
      </c>
    </row>
    <row r="1066" spans="1:37" x14ac:dyDescent="0.3">
      <c r="A1066">
        <v>493</v>
      </c>
      <c r="B1066" s="1">
        <v>41214</v>
      </c>
      <c r="C1066">
        <v>28</v>
      </c>
      <c r="D1066" t="str">
        <f>VLOOKUP(seguimiento[[#This Row],[idinstituciones]],instituciones[[idinstituciones]:[nombre]],2,)</f>
        <v>Hospital Victor J Vilela</v>
      </c>
      <c r="E1066" s="2" t="s">
        <v>33</v>
      </c>
      <c r="F1066" s="2" t="s">
        <v>34</v>
      </c>
      <c r="G1066" s="2" t="s">
        <v>35</v>
      </c>
      <c r="H1066" s="2" t="s">
        <v>36</v>
      </c>
      <c r="I1066" s="2" t="s">
        <v>36</v>
      </c>
      <c r="J1066" s="2" t="s">
        <v>35</v>
      </c>
      <c r="K1066" s="2" t="s">
        <v>38</v>
      </c>
      <c r="L1066" s="2" t="s">
        <v>39</v>
      </c>
      <c r="M1066" s="2"/>
      <c r="N1066" s="2" t="s">
        <v>35</v>
      </c>
      <c r="O1066" s="2" t="s">
        <v>36</v>
      </c>
      <c r="P1066" s="2" t="s">
        <v>36</v>
      </c>
      <c r="Q1066" s="2" t="s">
        <v>34</v>
      </c>
      <c r="R1066" s="2" t="s">
        <v>40</v>
      </c>
      <c r="S1066" s="2" t="s">
        <v>45</v>
      </c>
      <c r="T1066" s="2" t="s">
        <v>49</v>
      </c>
      <c r="U1066" s="2" t="s">
        <v>45</v>
      </c>
      <c r="V1066" s="2" t="s">
        <v>45</v>
      </c>
      <c r="W1066" s="2" t="s">
        <v>46</v>
      </c>
      <c r="X1066" s="2" t="s">
        <v>43</v>
      </c>
      <c r="Y1066" s="2" t="s">
        <v>47</v>
      </c>
      <c r="Z1066" s="2" t="s">
        <v>281</v>
      </c>
      <c r="AA1066" s="2" t="s">
        <v>35</v>
      </c>
      <c r="AB1066" s="2" t="s">
        <v>36</v>
      </c>
      <c r="AC1066" s="2"/>
      <c r="AD1066" s="2"/>
      <c r="AE1066">
        <v>1806</v>
      </c>
      <c r="AF1066" s="2" t="s">
        <v>36</v>
      </c>
      <c r="AG1066" s="2" t="s">
        <v>36</v>
      </c>
      <c r="AH1066" s="2"/>
      <c r="AI1066" s="2"/>
      <c r="AJ1066" s="2" t="s">
        <v>36</v>
      </c>
      <c r="AK1066" s="2" t="s">
        <v>36</v>
      </c>
    </row>
    <row r="1067" spans="1:37" x14ac:dyDescent="0.3">
      <c r="A1067">
        <v>493</v>
      </c>
      <c r="B1067" s="1">
        <v>41410</v>
      </c>
      <c r="C1067">
        <v>28</v>
      </c>
      <c r="D1067" t="str">
        <f>VLOOKUP(seguimiento[[#This Row],[idinstituciones]],instituciones[[idinstituciones]:[nombre]],2,)</f>
        <v>Hospital Victor J Vilela</v>
      </c>
      <c r="E1067" s="2" t="s">
        <v>33</v>
      </c>
      <c r="F1067" s="2" t="s">
        <v>34</v>
      </c>
      <c r="G1067" s="2" t="s">
        <v>59</v>
      </c>
      <c r="H1067" s="2" t="s">
        <v>36</v>
      </c>
      <c r="I1067" s="2" t="s">
        <v>45</v>
      </c>
      <c r="J1067" s="2" t="s">
        <v>35</v>
      </c>
      <c r="K1067" s="2" t="s">
        <v>38</v>
      </c>
      <c r="L1067" s="2" t="s">
        <v>39</v>
      </c>
      <c r="M1067" s="2"/>
      <c r="N1067" s="2"/>
      <c r="O1067" s="2" t="s">
        <v>36</v>
      </c>
      <c r="P1067" s="2" t="s">
        <v>36</v>
      </c>
      <c r="Q1067" s="2"/>
      <c r="R1067" s="2" t="s">
        <v>40</v>
      </c>
      <c r="S1067" s="2" t="s">
        <v>45</v>
      </c>
      <c r="T1067" s="2" t="s">
        <v>37</v>
      </c>
      <c r="U1067" s="2" t="s">
        <v>42</v>
      </c>
      <c r="V1067" s="2" t="s">
        <v>42</v>
      </c>
      <c r="W1067" s="2" t="s">
        <v>46</v>
      </c>
      <c r="X1067" s="2" t="s">
        <v>43</v>
      </c>
      <c r="Y1067" s="2" t="s">
        <v>47</v>
      </c>
      <c r="Z1067" s="2" t="s">
        <v>281</v>
      </c>
      <c r="AA1067" s="2" t="s">
        <v>35</v>
      </c>
      <c r="AB1067" s="2" t="s">
        <v>36</v>
      </c>
      <c r="AC1067" s="2"/>
      <c r="AD1067" s="2"/>
      <c r="AE1067">
        <v>1580</v>
      </c>
      <c r="AF1067" s="2" t="s">
        <v>36</v>
      </c>
      <c r="AG1067" s="2" t="s">
        <v>36</v>
      </c>
      <c r="AH1067" s="2"/>
      <c r="AI1067" s="2"/>
      <c r="AJ1067" s="2" t="s">
        <v>36</v>
      </c>
      <c r="AK1067" s="2" t="s">
        <v>36</v>
      </c>
    </row>
    <row r="1068" spans="1:37" x14ac:dyDescent="0.3">
      <c r="A1068">
        <v>493</v>
      </c>
      <c r="B1068" s="1">
        <v>41935</v>
      </c>
      <c r="C1068">
        <v>28</v>
      </c>
      <c r="D1068" t="str">
        <f>VLOOKUP(seguimiento[[#This Row],[idinstituciones]],instituciones[[idinstituciones]:[nombre]],2,)</f>
        <v>Hospital Victor J Vilela</v>
      </c>
      <c r="E1068" s="2" t="s">
        <v>64</v>
      </c>
      <c r="F1068" s="2" t="s">
        <v>58</v>
      </c>
      <c r="G1068" s="2" t="s">
        <v>67</v>
      </c>
      <c r="H1068" s="2" t="s">
        <v>36</v>
      </c>
      <c r="I1068" s="2" t="s">
        <v>45</v>
      </c>
      <c r="J1068" s="2" t="s">
        <v>35</v>
      </c>
      <c r="K1068" s="2" t="s">
        <v>38</v>
      </c>
      <c r="L1068" s="2" t="s">
        <v>39</v>
      </c>
      <c r="M1068" s="2"/>
      <c r="N1068" s="2"/>
      <c r="O1068" s="2" t="s">
        <v>36</v>
      </c>
      <c r="P1068" s="2" t="s">
        <v>36</v>
      </c>
      <c r="Q1068" s="2" t="s">
        <v>34</v>
      </c>
      <c r="R1068" s="2" t="s">
        <v>40</v>
      </c>
      <c r="S1068" s="2" t="s">
        <v>45</v>
      </c>
      <c r="T1068" s="2" t="s">
        <v>73</v>
      </c>
      <c r="U1068" s="2" t="s">
        <v>49</v>
      </c>
      <c r="V1068" s="2" t="s">
        <v>49</v>
      </c>
      <c r="W1068" s="2" t="s">
        <v>41</v>
      </c>
      <c r="X1068" s="2" t="s">
        <v>43</v>
      </c>
      <c r="Y1068" s="2" t="s">
        <v>36</v>
      </c>
      <c r="Z1068" s="2" t="s">
        <v>281</v>
      </c>
      <c r="AA1068" s="2" t="s">
        <v>35</v>
      </c>
      <c r="AB1068" s="2" t="s">
        <v>36</v>
      </c>
      <c r="AC1068" s="2"/>
      <c r="AD1068" s="2"/>
      <c r="AE1068">
        <v>1310</v>
      </c>
      <c r="AF1068" s="2" t="s">
        <v>36</v>
      </c>
      <c r="AG1068" s="2" t="s">
        <v>36</v>
      </c>
      <c r="AH1068" s="2"/>
      <c r="AI1068" s="2"/>
      <c r="AJ1068" s="2" t="s">
        <v>36</v>
      </c>
      <c r="AK1068" s="2" t="s">
        <v>36</v>
      </c>
    </row>
    <row r="1069" spans="1:37" x14ac:dyDescent="0.3">
      <c r="A1069">
        <v>493</v>
      </c>
      <c r="B1069" s="1">
        <v>42264</v>
      </c>
      <c r="C1069">
        <v>28</v>
      </c>
      <c r="D1069" t="str">
        <f>VLOOKUP(seguimiento[[#This Row],[idinstituciones]],instituciones[[idinstituciones]:[nombre]],2,)</f>
        <v>Hospital Victor J Vilela</v>
      </c>
      <c r="E1069" s="2" t="s">
        <v>64</v>
      </c>
      <c r="F1069" s="2" t="s">
        <v>58</v>
      </c>
      <c r="G1069" s="2" t="s">
        <v>67</v>
      </c>
      <c r="H1069" s="2" t="s">
        <v>36</v>
      </c>
      <c r="I1069" s="2" t="s">
        <v>45</v>
      </c>
      <c r="J1069" s="2" t="s">
        <v>35</v>
      </c>
      <c r="K1069" s="2"/>
      <c r="L1069" s="2" t="s">
        <v>39</v>
      </c>
      <c r="M1069" s="2"/>
      <c r="N1069" s="2" t="s">
        <v>35</v>
      </c>
      <c r="O1069" s="2" t="s">
        <v>36</v>
      </c>
      <c r="P1069" s="2" t="s">
        <v>36</v>
      </c>
      <c r="Q1069" s="2" t="s">
        <v>34</v>
      </c>
      <c r="R1069" s="2" t="s">
        <v>118</v>
      </c>
      <c r="S1069" s="2" t="s">
        <v>46</v>
      </c>
      <c r="T1069" s="2" t="s">
        <v>48</v>
      </c>
      <c r="U1069" s="2" t="s">
        <v>45</v>
      </c>
      <c r="V1069" s="2" t="s">
        <v>45</v>
      </c>
      <c r="W1069" s="2" t="s">
        <v>48</v>
      </c>
      <c r="X1069" s="2" t="s">
        <v>65</v>
      </c>
      <c r="Y1069" s="2" t="s">
        <v>54</v>
      </c>
      <c r="Z1069" s="2" t="s">
        <v>281</v>
      </c>
      <c r="AA1069" s="2" t="s">
        <v>35</v>
      </c>
      <c r="AB1069" s="2" t="s">
        <v>36</v>
      </c>
      <c r="AC1069" s="2"/>
      <c r="AD1069" s="2"/>
      <c r="AE1069">
        <v>2487</v>
      </c>
      <c r="AF1069" s="2" t="s">
        <v>35</v>
      </c>
      <c r="AG1069" s="2" t="s">
        <v>49</v>
      </c>
      <c r="AH1069" s="2">
        <v>3</v>
      </c>
      <c r="AI1069" s="2" t="str">
        <f>VLOOKUP(seguimiento[[#This Row],[vitamiad]],vitaminad[[id]:[valor]],2,)</f>
        <v>Bajo</v>
      </c>
      <c r="AJ1069" s="2" t="s">
        <v>46</v>
      </c>
      <c r="AK1069" s="2" t="s">
        <v>45</v>
      </c>
    </row>
    <row r="1070" spans="1:37" x14ac:dyDescent="0.3">
      <c r="A1070">
        <v>494</v>
      </c>
      <c r="B1070" s="1">
        <v>41226</v>
      </c>
      <c r="C1070">
        <v>23</v>
      </c>
      <c r="D1070" t="str">
        <f>VLOOKUP(seguimiento[[#This Row],[idinstituciones]],instituciones[[idinstituciones]:[nombre]],2,)</f>
        <v>Consultorio FQ - Dr. Macri</v>
      </c>
      <c r="E1070" s="2" t="s">
        <v>35</v>
      </c>
      <c r="F1070" s="2" t="s">
        <v>34</v>
      </c>
      <c r="G1070" s="2" t="s">
        <v>35</v>
      </c>
      <c r="H1070" s="2" t="s">
        <v>36</v>
      </c>
      <c r="I1070" s="2" t="s">
        <v>45</v>
      </c>
      <c r="J1070" s="2" t="s">
        <v>35</v>
      </c>
      <c r="K1070" s="2" t="s">
        <v>38</v>
      </c>
      <c r="L1070" s="2" t="s">
        <v>39</v>
      </c>
      <c r="M1070" s="2"/>
      <c r="N1070" s="2"/>
      <c r="O1070" s="2" t="s">
        <v>36</v>
      </c>
      <c r="P1070" s="2" t="s">
        <v>36</v>
      </c>
      <c r="Q1070" s="2"/>
      <c r="R1070" s="2"/>
      <c r="S1070" s="2" t="s">
        <v>45</v>
      </c>
      <c r="T1070" s="2" t="s">
        <v>49</v>
      </c>
      <c r="U1070" s="2" t="s">
        <v>42</v>
      </c>
      <c r="V1070" s="2" t="s">
        <v>36</v>
      </c>
      <c r="W1070" s="2" t="s">
        <v>49</v>
      </c>
      <c r="X1070" s="2" t="s">
        <v>43</v>
      </c>
      <c r="Y1070" s="2" t="s">
        <v>47</v>
      </c>
      <c r="Z1070" s="2" t="s">
        <v>281</v>
      </c>
      <c r="AA1070" s="2" t="s">
        <v>35</v>
      </c>
      <c r="AB1070" s="2" t="s">
        <v>36</v>
      </c>
      <c r="AC1070" s="2"/>
      <c r="AD1070" s="2"/>
      <c r="AE1070">
        <v>609</v>
      </c>
      <c r="AF1070" s="2" t="s">
        <v>36</v>
      </c>
      <c r="AG1070" s="2" t="s">
        <v>36</v>
      </c>
      <c r="AH1070" s="2"/>
      <c r="AI1070" s="2"/>
      <c r="AJ1070" s="2" t="s">
        <v>36</v>
      </c>
      <c r="AK1070" s="2" t="s">
        <v>36</v>
      </c>
    </row>
    <row r="1071" spans="1:37" x14ac:dyDescent="0.3">
      <c r="A1071">
        <v>494</v>
      </c>
      <c r="B1071" s="1">
        <v>41422</v>
      </c>
      <c r="C1071">
        <v>23</v>
      </c>
      <c r="D1071" t="str">
        <f>VLOOKUP(seguimiento[[#This Row],[idinstituciones]],instituciones[[idinstituciones]:[nombre]],2,)</f>
        <v>Consultorio FQ - Dr. Macri</v>
      </c>
      <c r="E1071" s="2" t="s">
        <v>33</v>
      </c>
      <c r="F1071" s="2" t="s">
        <v>34</v>
      </c>
      <c r="G1071" s="2" t="s">
        <v>36</v>
      </c>
      <c r="H1071" s="2" t="s">
        <v>36</v>
      </c>
      <c r="I1071" s="2" t="s">
        <v>45</v>
      </c>
      <c r="J1071" s="2" t="s">
        <v>35</v>
      </c>
      <c r="K1071" s="2" t="s">
        <v>38</v>
      </c>
      <c r="L1071" s="2" t="s">
        <v>36</v>
      </c>
      <c r="M1071" s="2"/>
      <c r="N1071" s="2" t="s">
        <v>35</v>
      </c>
      <c r="O1071" s="2" t="s">
        <v>36</v>
      </c>
      <c r="P1071" s="2" t="s">
        <v>36</v>
      </c>
      <c r="Q1071" s="2"/>
      <c r="R1071" s="2"/>
      <c r="S1071" s="2" t="s">
        <v>45</v>
      </c>
      <c r="T1071" s="2" t="s">
        <v>46</v>
      </c>
      <c r="U1071" s="2" t="s">
        <v>42</v>
      </c>
      <c r="V1071" s="2" t="s">
        <v>36</v>
      </c>
      <c r="W1071" s="2" t="s">
        <v>46</v>
      </c>
      <c r="X1071" s="2" t="s">
        <v>43</v>
      </c>
      <c r="Y1071" s="2" t="s">
        <v>54</v>
      </c>
      <c r="Z1071" s="2" t="s">
        <v>281</v>
      </c>
      <c r="AA1071" s="2" t="s">
        <v>35</v>
      </c>
      <c r="AB1071" s="2" t="s">
        <v>36</v>
      </c>
      <c r="AC1071" s="2"/>
      <c r="AD1071" s="2"/>
      <c r="AE1071">
        <v>256</v>
      </c>
      <c r="AF1071" s="2" t="s">
        <v>36</v>
      </c>
      <c r="AG1071" s="2" t="s">
        <v>36</v>
      </c>
      <c r="AH1071" s="2"/>
      <c r="AI1071" s="2"/>
      <c r="AJ1071" s="2" t="s">
        <v>36</v>
      </c>
      <c r="AK1071" s="2" t="s">
        <v>36</v>
      </c>
    </row>
    <row r="1072" spans="1:37" x14ac:dyDescent="0.3">
      <c r="A1072">
        <v>495</v>
      </c>
      <c r="B1072" s="1">
        <v>41061</v>
      </c>
      <c r="C1072">
        <v>30</v>
      </c>
      <c r="D1072" t="str">
        <f>VLOOKUP(seguimiento[[#This Row],[idinstituciones]],instituciones[[idinstituciones]:[nombre]],2,)</f>
        <v>Hospital de Niños Ricardo Gutiérrez</v>
      </c>
      <c r="E1072" s="2" t="s">
        <v>35</v>
      </c>
      <c r="F1072" s="2" t="s">
        <v>34</v>
      </c>
      <c r="G1072" s="2" t="s">
        <v>35</v>
      </c>
      <c r="H1072" s="2" t="s">
        <v>36</v>
      </c>
      <c r="I1072" s="2" t="s">
        <v>45</v>
      </c>
      <c r="J1072" s="2" t="s">
        <v>35</v>
      </c>
      <c r="K1072" s="2" t="s">
        <v>57</v>
      </c>
      <c r="L1072" s="2" t="s">
        <v>39</v>
      </c>
      <c r="M1072" s="2"/>
      <c r="N1072" s="2" t="s">
        <v>35</v>
      </c>
      <c r="O1072" s="2" t="s">
        <v>36</v>
      </c>
      <c r="P1072" s="2" t="s">
        <v>42</v>
      </c>
      <c r="Q1072" s="2"/>
      <c r="R1072" s="2" t="s">
        <v>40</v>
      </c>
      <c r="S1072" s="2" t="s">
        <v>45</v>
      </c>
      <c r="T1072" s="2" t="s">
        <v>81</v>
      </c>
      <c r="U1072" s="2" t="s">
        <v>42</v>
      </c>
      <c r="V1072" s="2" t="s">
        <v>42</v>
      </c>
      <c r="W1072" s="2" t="s">
        <v>73</v>
      </c>
      <c r="X1072" s="2" t="s">
        <v>43</v>
      </c>
      <c r="Y1072" s="2" t="s">
        <v>47</v>
      </c>
      <c r="Z1072" s="2" t="s">
        <v>281</v>
      </c>
      <c r="AA1072" s="2" t="s">
        <v>35</v>
      </c>
      <c r="AB1072" s="2" t="s">
        <v>36</v>
      </c>
      <c r="AC1072" s="2"/>
      <c r="AD1072" s="2"/>
      <c r="AE1072">
        <v>471</v>
      </c>
      <c r="AF1072" s="2" t="s">
        <v>36</v>
      </c>
      <c r="AG1072" s="2" t="s">
        <v>36</v>
      </c>
      <c r="AH1072" s="2"/>
      <c r="AI1072" s="2"/>
      <c r="AJ1072" s="2" t="s">
        <v>36</v>
      </c>
      <c r="AK1072" s="2" t="s">
        <v>36</v>
      </c>
    </row>
    <row r="1073" spans="1:37" x14ac:dyDescent="0.3">
      <c r="A1073">
        <v>496</v>
      </c>
      <c r="B1073" s="1">
        <v>41227</v>
      </c>
      <c r="C1073">
        <v>30</v>
      </c>
      <c r="D1073" t="str">
        <f>VLOOKUP(seguimiento[[#This Row],[idinstituciones]],instituciones[[idinstituciones]:[nombre]],2,)</f>
        <v>Hospital de Niños Ricardo Gutiérrez</v>
      </c>
      <c r="E1073" s="2" t="s">
        <v>33</v>
      </c>
      <c r="F1073" s="2" t="s">
        <v>34</v>
      </c>
      <c r="G1073" s="2" t="s">
        <v>35</v>
      </c>
      <c r="H1073" s="2" t="s">
        <v>36</v>
      </c>
      <c r="I1073" s="2" t="s">
        <v>45</v>
      </c>
      <c r="J1073" s="2" t="s">
        <v>35</v>
      </c>
      <c r="K1073" s="2" t="s">
        <v>57</v>
      </c>
      <c r="L1073" s="2" t="s">
        <v>39</v>
      </c>
      <c r="M1073" s="2"/>
      <c r="N1073" s="2" t="s">
        <v>35</v>
      </c>
      <c r="O1073" s="2" t="s">
        <v>36</v>
      </c>
      <c r="P1073" s="2" t="s">
        <v>42</v>
      </c>
      <c r="Q1073" s="2"/>
      <c r="R1073" s="2"/>
      <c r="S1073" s="2" t="s">
        <v>45</v>
      </c>
      <c r="T1073" s="2" t="s">
        <v>41</v>
      </c>
      <c r="U1073" s="2" t="s">
        <v>42</v>
      </c>
      <c r="V1073" s="2" t="s">
        <v>42</v>
      </c>
      <c r="W1073" s="2" t="s">
        <v>49</v>
      </c>
      <c r="X1073" s="2" t="s">
        <v>43</v>
      </c>
      <c r="Y1073" s="2" t="s">
        <v>47</v>
      </c>
      <c r="Z1073" s="2" t="s">
        <v>281</v>
      </c>
      <c r="AA1073" s="2" t="s">
        <v>35</v>
      </c>
      <c r="AB1073" s="2" t="s">
        <v>36</v>
      </c>
      <c r="AC1073" s="2"/>
      <c r="AD1073" s="2"/>
      <c r="AE1073">
        <v>726</v>
      </c>
      <c r="AF1073" s="2" t="s">
        <v>36</v>
      </c>
      <c r="AG1073" s="2" t="s">
        <v>36</v>
      </c>
      <c r="AH1073" s="2"/>
      <c r="AI1073" s="2"/>
      <c r="AJ1073" s="2" t="s">
        <v>36</v>
      </c>
      <c r="AK1073" s="2" t="s">
        <v>36</v>
      </c>
    </row>
    <row r="1074" spans="1:37" x14ac:dyDescent="0.3">
      <c r="A1074">
        <v>497</v>
      </c>
      <c r="B1074" s="1">
        <v>41143</v>
      </c>
      <c r="C1074">
        <v>33</v>
      </c>
      <c r="D1074" t="str">
        <f>VLOOKUP(seguimiento[[#This Row],[idinstituciones]],instituciones[[idinstituciones]:[nombre]],2,)</f>
        <v>Hospital Provincial de Pediatría“Dr. Barreyro”</v>
      </c>
      <c r="E1074" s="2" t="s">
        <v>33</v>
      </c>
      <c r="F1074" s="2" t="s">
        <v>34</v>
      </c>
      <c r="G1074" s="2" t="s">
        <v>35</v>
      </c>
      <c r="H1074" s="2" t="s">
        <v>126</v>
      </c>
      <c r="I1074" s="2" t="s">
        <v>45</v>
      </c>
      <c r="J1074" s="2" t="s">
        <v>35</v>
      </c>
      <c r="K1074" s="2" t="s">
        <v>57</v>
      </c>
      <c r="L1074" s="2" t="s">
        <v>39</v>
      </c>
      <c r="M1074" s="2"/>
      <c r="N1074" s="2" t="s">
        <v>35</v>
      </c>
      <c r="O1074" s="2" t="s">
        <v>36</v>
      </c>
      <c r="P1074" s="2" t="s">
        <v>36</v>
      </c>
      <c r="Q1074" s="2" t="s">
        <v>34</v>
      </c>
      <c r="R1074" s="2"/>
      <c r="S1074" s="2" t="s">
        <v>45</v>
      </c>
      <c r="T1074" s="2" t="s">
        <v>49</v>
      </c>
      <c r="U1074" s="2" t="s">
        <v>37</v>
      </c>
      <c r="V1074" s="2" t="s">
        <v>45</v>
      </c>
      <c r="W1074" s="2" t="s">
        <v>36</v>
      </c>
      <c r="X1074" s="2" t="s">
        <v>43</v>
      </c>
      <c r="Y1074" s="2" t="s">
        <v>47</v>
      </c>
      <c r="Z1074" s="2" t="s">
        <v>281</v>
      </c>
      <c r="AA1074" s="2" t="s">
        <v>35</v>
      </c>
      <c r="AB1074" s="2" t="s">
        <v>36</v>
      </c>
      <c r="AC1074" s="2"/>
      <c r="AD1074" s="2"/>
      <c r="AE1074">
        <v>1662</v>
      </c>
      <c r="AF1074" s="2" t="s">
        <v>36</v>
      </c>
      <c r="AG1074" s="2" t="s">
        <v>36</v>
      </c>
      <c r="AH1074" s="2"/>
      <c r="AI1074" s="2"/>
      <c r="AJ1074" s="2" t="s">
        <v>36</v>
      </c>
      <c r="AK1074" s="2" t="s">
        <v>36</v>
      </c>
    </row>
    <row r="1075" spans="1:37" x14ac:dyDescent="0.3">
      <c r="A1075">
        <v>498</v>
      </c>
      <c r="B1075" s="1">
        <v>41025</v>
      </c>
      <c r="C1075">
        <v>19</v>
      </c>
      <c r="D1075" t="str">
        <f>VLOOKUP(seguimiento[[#This Row],[idinstituciones]],instituciones[[idinstituciones]:[nombre]],2,)</f>
        <v>Hospital Alemán</v>
      </c>
      <c r="E1075" s="2" t="s">
        <v>36</v>
      </c>
      <c r="F1075" s="2" t="s">
        <v>36</v>
      </c>
      <c r="G1075" s="2" t="s">
        <v>36</v>
      </c>
      <c r="H1075" s="2" t="s">
        <v>36</v>
      </c>
      <c r="I1075" s="2" t="s">
        <v>37</v>
      </c>
      <c r="J1075" s="2" t="s">
        <v>35</v>
      </c>
      <c r="K1075" s="2" t="s">
        <v>63</v>
      </c>
      <c r="L1075" s="2" t="s">
        <v>39</v>
      </c>
      <c r="M1075" s="2" t="s">
        <v>53</v>
      </c>
      <c r="N1075" s="2" t="s">
        <v>35</v>
      </c>
      <c r="O1075" s="2" t="s">
        <v>36</v>
      </c>
      <c r="P1075" s="2" t="s">
        <v>36</v>
      </c>
      <c r="Q1075" s="2"/>
      <c r="R1075" s="2"/>
      <c r="S1075" s="2" t="s">
        <v>36</v>
      </c>
      <c r="T1075" s="2" t="s">
        <v>46</v>
      </c>
      <c r="U1075" s="2" t="s">
        <v>42</v>
      </c>
      <c r="V1075" s="2" t="s">
        <v>36</v>
      </c>
      <c r="W1075" s="2" t="s">
        <v>36</v>
      </c>
      <c r="X1075" s="2" t="s">
        <v>36</v>
      </c>
      <c r="Y1075" s="2" t="s">
        <v>36</v>
      </c>
      <c r="Z1075" s="2" t="s">
        <v>281</v>
      </c>
      <c r="AA1075" s="2" t="s">
        <v>35</v>
      </c>
      <c r="AB1075" s="2" t="s">
        <v>36</v>
      </c>
      <c r="AC1075" s="2"/>
      <c r="AD1075" s="2"/>
      <c r="AE1075">
        <v>1411</v>
      </c>
      <c r="AF1075" s="2" t="s">
        <v>36</v>
      </c>
      <c r="AG1075" s="2" t="s">
        <v>36</v>
      </c>
      <c r="AH1075" s="2"/>
      <c r="AI1075" s="2"/>
      <c r="AJ1075" s="2" t="s">
        <v>36</v>
      </c>
      <c r="AK1075" s="2" t="s">
        <v>36</v>
      </c>
    </row>
    <row r="1076" spans="1:37" x14ac:dyDescent="0.3">
      <c r="A1076">
        <v>499</v>
      </c>
      <c r="B1076" s="1">
        <v>41236</v>
      </c>
      <c r="C1076">
        <v>19</v>
      </c>
      <c r="D1076" t="str">
        <f>VLOOKUP(seguimiento[[#This Row],[idinstituciones]],instituciones[[idinstituciones]:[nombre]],2,)</f>
        <v>Hospital Alemán</v>
      </c>
      <c r="E1076" s="2" t="s">
        <v>33</v>
      </c>
      <c r="F1076" s="2" t="s">
        <v>34</v>
      </c>
      <c r="G1076" s="2" t="s">
        <v>55</v>
      </c>
      <c r="H1076" s="2" t="s">
        <v>36</v>
      </c>
      <c r="I1076" s="2" t="s">
        <v>37</v>
      </c>
      <c r="J1076" s="2" t="s">
        <v>35</v>
      </c>
      <c r="K1076" s="2" t="s">
        <v>88</v>
      </c>
      <c r="L1076" s="2" t="s">
        <v>39</v>
      </c>
      <c r="M1076" s="2" t="s">
        <v>76</v>
      </c>
      <c r="N1076" s="2" t="s">
        <v>35</v>
      </c>
      <c r="O1076" s="2" t="s">
        <v>36</v>
      </c>
      <c r="P1076" s="2" t="s">
        <v>36</v>
      </c>
      <c r="Q1076" s="2" t="s">
        <v>34</v>
      </c>
      <c r="R1076" s="2" t="s">
        <v>40</v>
      </c>
      <c r="S1076" s="2" t="s">
        <v>45</v>
      </c>
      <c r="T1076" s="2" t="s">
        <v>41</v>
      </c>
      <c r="U1076" s="2" t="s">
        <v>45</v>
      </c>
      <c r="V1076" s="2" t="s">
        <v>36</v>
      </c>
      <c r="W1076" s="2" t="s">
        <v>48</v>
      </c>
      <c r="X1076" s="2" t="s">
        <v>43</v>
      </c>
      <c r="Y1076" s="2" t="s">
        <v>54</v>
      </c>
      <c r="Z1076" s="2" t="s">
        <v>281</v>
      </c>
      <c r="AA1076" s="2" t="s">
        <v>35</v>
      </c>
      <c r="AB1076" s="2" t="s">
        <v>36</v>
      </c>
      <c r="AC1076" s="2"/>
      <c r="AD1076" s="2"/>
      <c r="AE1076">
        <v>1588</v>
      </c>
      <c r="AF1076" s="2" t="s">
        <v>36</v>
      </c>
      <c r="AG1076" s="2" t="s">
        <v>36</v>
      </c>
      <c r="AH1076" s="2"/>
      <c r="AI1076" s="2"/>
      <c r="AJ1076" s="2" t="s">
        <v>36</v>
      </c>
      <c r="AK1076" s="2" t="s">
        <v>36</v>
      </c>
    </row>
    <row r="1077" spans="1:37" x14ac:dyDescent="0.3">
      <c r="A1077">
        <v>500</v>
      </c>
      <c r="B1077" s="1">
        <v>41235</v>
      </c>
      <c r="C1077">
        <v>20</v>
      </c>
      <c r="D1077" t="str">
        <f>VLOOKUP(seguimiento[[#This Row],[idinstituciones]],instituciones[[idinstituciones]:[nombre]],2,)</f>
        <v>Consultorio FQ - Dra. Alais</v>
      </c>
      <c r="E1077" s="2" t="s">
        <v>33</v>
      </c>
      <c r="F1077" s="2" t="s">
        <v>34</v>
      </c>
      <c r="G1077" s="2" t="s">
        <v>35</v>
      </c>
      <c r="H1077" s="2" t="s">
        <v>36</v>
      </c>
      <c r="I1077" s="2" t="s">
        <v>37</v>
      </c>
      <c r="J1077" s="2" t="s">
        <v>35</v>
      </c>
      <c r="K1077" s="2" t="s">
        <v>88</v>
      </c>
      <c r="L1077" s="2" t="s">
        <v>39</v>
      </c>
      <c r="M1077" s="2" t="s">
        <v>76</v>
      </c>
      <c r="N1077" s="2" t="s">
        <v>35</v>
      </c>
      <c r="O1077" s="2" t="s">
        <v>36</v>
      </c>
      <c r="P1077" s="2" t="s">
        <v>46</v>
      </c>
      <c r="Q1077" s="2" t="s">
        <v>34</v>
      </c>
      <c r="R1077" s="2" t="s">
        <v>40</v>
      </c>
      <c r="S1077" s="2" t="s">
        <v>45</v>
      </c>
      <c r="T1077" s="2" t="s">
        <v>48</v>
      </c>
      <c r="U1077" s="2" t="s">
        <v>42</v>
      </c>
      <c r="V1077" s="2" t="s">
        <v>36</v>
      </c>
      <c r="W1077" s="2" t="s">
        <v>48</v>
      </c>
      <c r="X1077" s="2" t="s">
        <v>43</v>
      </c>
      <c r="Y1077" s="2" t="s">
        <v>47</v>
      </c>
      <c r="Z1077" s="2" t="s">
        <v>281</v>
      </c>
      <c r="AA1077" s="2" t="s">
        <v>35</v>
      </c>
      <c r="AB1077" s="2" t="s">
        <v>36</v>
      </c>
      <c r="AC1077" s="2"/>
      <c r="AD1077" s="2"/>
      <c r="AE1077">
        <v>493</v>
      </c>
      <c r="AF1077" s="2" t="s">
        <v>36</v>
      </c>
      <c r="AG1077" s="2" t="s">
        <v>36</v>
      </c>
      <c r="AH1077" s="2"/>
      <c r="AI1077" s="2"/>
      <c r="AJ1077" s="2" t="s">
        <v>36</v>
      </c>
      <c r="AK1077" s="2" t="s">
        <v>36</v>
      </c>
    </row>
    <row r="1078" spans="1:37" x14ac:dyDescent="0.3">
      <c r="A1078">
        <v>501</v>
      </c>
      <c r="B1078" s="1">
        <v>41186</v>
      </c>
      <c r="C1078">
        <v>19</v>
      </c>
      <c r="D1078" t="str">
        <f>VLOOKUP(seguimiento[[#This Row],[idinstituciones]],instituciones[[idinstituciones]:[nombre]],2,)</f>
        <v>Hospital Alemán</v>
      </c>
      <c r="E1078" s="2" t="s">
        <v>35</v>
      </c>
      <c r="F1078" s="2" t="s">
        <v>34</v>
      </c>
      <c r="G1078" s="2" t="s">
        <v>35</v>
      </c>
      <c r="H1078" s="2" t="s">
        <v>36</v>
      </c>
      <c r="I1078" s="2" t="s">
        <v>37</v>
      </c>
      <c r="J1078" s="2" t="s">
        <v>35</v>
      </c>
      <c r="K1078" s="2" t="s">
        <v>63</v>
      </c>
      <c r="L1078" s="2" t="s">
        <v>39</v>
      </c>
      <c r="M1078" s="2" t="s">
        <v>53</v>
      </c>
      <c r="N1078" s="2" t="s">
        <v>35</v>
      </c>
      <c r="O1078" s="2" t="s">
        <v>36</v>
      </c>
      <c r="P1078" s="2" t="s">
        <v>36</v>
      </c>
      <c r="Q1078" s="2" t="s">
        <v>34</v>
      </c>
      <c r="R1078" s="2" t="s">
        <v>40</v>
      </c>
      <c r="S1078" s="2" t="s">
        <v>45</v>
      </c>
      <c r="T1078" s="2" t="s">
        <v>48</v>
      </c>
      <c r="U1078" s="2" t="s">
        <v>42</v>
      </c>
      <c r="V1078" s="2" t="s">
        <v>36</v>
      </c>
      <c r="W1078" s="2" t="s">
        <v>48</v>
      </c>
      <c r="X1078" s="2" t="s">
        <v>43</v>
      </c>
      <c r="Y1078" s="2" t="s">
        <v>79</v>
      </c>
      <c r="Z1078" s="2" t="s">
        <v>281</v>
      </c>
      <c r="AA1078" s="2" t="s">
        <v>35</v>
      </c>
      <c r="AB1078" s="2" t="s">
        <v>36</v>
      </c>
      <c r="AC1078" s="2"/>
      <c r="AD1078" s="2"/>
      <c r="AE1078">
        <v>703</v>
      </c>
      <c r="AF1078" s="2" t="s">
        <v>36</v>
      </c>
      <c r="AG1078" s="2" t="s">
        <v>36</v>
      </c>
      <c r="AH1078" s="2"/>
      <c r="AI1078" s="2"/>
      <c r="AJ1078" s="2" t="s">
        <v>36</v>
      </c>
      <c r="AK1078" s="2" t="s">
        <v>36</v>
      </c>
    </row>
    <row r="1079" spans="1:37" x14ac:dyDescent="0.3">
      <c r="A1079">
        <v>502</v>
      </c>
      <c r="B1079" s="1">
        <v>41239</v>
      </c>
      <c r="C1079">
        <v>19</v>
      </c>
      <c r="D1079" t="str">
        <f>VLOOKUP(seguimiento[[#This Row],[idinstituciones]],instituciones[[idinstituciones]:[nombre]],2,)</f>
        <v>Hospital Alemán</v>
      </c>
      <c r="E1079" s="2" t="s">
        <v>33</v>
      </c>
      <c r="F1079" s="2" t="s">
        <v>34</v>
      </c>
      <c r="G1079" s="2" t="s">
        <v>35</v>
      </c>
      <c r="H1079" s="2" t="s">
        <v>36</v>
      </c>
      <c r="I1079" s="2" t="s">
        <v>37</v>
      </c>
      <c r="J1079" s="2" t="s">
        <v>35</v>
      </c>
      <c r="K1079" s="2" t="s">
        <v>88</v>
      </c>
      <c r="L1079" s="2" t="s">
        <v>39</v>
      </c>
      <c r="M1079" s="2" t="s">
        <v>76</v>
      </c>
      <c r="N1079" s="2" t="s">
        <v>35</v>
      </c>
      <c r="O1079" s="2" t="s">
        <v>36</v>
      </c>
      <c r="P1079" s="2" t="s">
        <v>42</v>
      </c>
      <c r="Q1079" s="2" t="s">
        <v>34</v>
      </c>
      <c r="R1079" s="2" t="s">
        <v>40</v>
      </c>
      <c r="S1079" s="2" t="s">
        <v>45</v>
      </c>
      <c r="T1079" s="2" t="s">
        <v>48</v>
      </c>
      <c r="U1079" s="2" t="s">
        <v>45</v>
      </c>
      <c r="V1079" s="2" t="s">
        <v>45</v>
      </c>
      <c r="W1079" s="2" t="s">
        <v>49</v>
      </c>
      <c r="X1079" s="2" t="s">
        <v>43</v>
      </c>
      <c r="Y1079" s="2" t="s">
        <v>47</v>
      </c>
      <c r="Z1079" s="2" t="s">
        <v>281</v>
      </c>
      <c r="AA1079" s="2" t="s">
        <v>35</v>
      </c>
      <c r="AB1079" s="2" t="s">
        <v>36</v>
      </c>
      <c r="AC1079" s="2"/>
      <c r="AD1079" s="2"/>
      <c r="AE1079">
        <v>1552</v>
      </c>
      <c r="AF1079" s="2" t="s">
        <v>36</v>
      </c>
      <c r="AG1079" s="2" t="s">
        <v>36</v>
      </c>
      <c r="AH1079" s="2"/>
      <c r="AI1079" s="2"/>
      <c r="AJ1079" s="2" t="s">
        <v>36</v>
      </c>
      <c r="AK1079" s="2" t="s">
        <v>36</v>
      </c>
    </row>
    <row r="1080" spans="1:37" x14ac:dyDescent="0.3">
      <c r="A1080">
        <v>503</v>
      </c>
      <c r="B1080" s="1">
        <v>41235</v>
      </c>
      <c r="C1080">
        <v>20</v>
      </c>
      <c r="D1080" t="str">
        <f>VLOOKUP(seguimiento[[#This Row],[idinstituciones]],instituciones[[idinstituciones]:[nombre]],2,)</f>
        <v>Consultorio FQ - Dra. Alais</v>
      </c>
      <c r="E1080" s="2" t="s">
        <v>33</v>
      </c>
      <c r="F1080" s="2" t="s">
        <v>34</v>
      </c>
      <c r="G1080" s="2" t="s">
        <v>35</v>
      </c>
      <c r="H1080" s="2" t="s">
        <v>36</v>
      </c>
      <c r="I1080" s="2" t="s">
        <v>37</v>
      </c>
      <c r="J1080" s="2" t="s">
        <v>71</v>
      </c>
      <c r="K1080" s="2" t="s">
        <v>52</v>
      </c>
      <c r="L1080" s="2" t="s">
        <v>39</v>
      </c>
      <c r="M1080" s="2" t="s">
        <v>76</v>
      </c>
      <c r="N1080" s="2" t="s">
        <v>35</v>
      </c>
      <c r="O1080" s="2" t="s">
        <v>36</v>
      </c>
      <c r="P1080" s="2" t="s">
        <v>36</v>
      </c>
      <c r="Q1080" s="2" t="s">
        <v>34</v>
      </c>
      <c r="R1080" s="2" t="s">
        <v>40</v>
      </c>
      <c r="S1080" s="2" t="s">
        <v>45</v>
      </c>
      <c r="T1080" s="2" t="s">
        <v>48</v>
      </c>
      <c r="U1080" s="2" t="s">
        <v>45</v>
      </c>
      <c r="V1080" s="2" t="s">
        <v>36</v>
      </c>
      <c r="W1080" s="2" t="s">
        <v>36</v>
      </c>
      <c r="X1080" s="2" t="s">
        <v>43</v>
      </c>
      <c r="Y1080" s="2" t="s">
        <v>47</v>
      </c>
      <c r="Z1080" s="2" t="s">
        <v>281</v>
      </c>
      <c r="AA1080" s="2" t="s">
        <v>35</v>
      </c>
      <c r="AB1080" s="2" t="s">
        <v>36</v>
      </c>
      <c r="AC1080" s="2"/>
      <c r="AD1080" s="2"/>
      <c r="AE1080">
        <v>867</v>
      </c>
      <c r="AF1080" s="2" t="s">
        <v>36</v>
      </c>
      <c r="AG1080" s="2" t="s">
        <v>36</v>
      </c>
      <c r="AH1080" s="2"/>
      <c r="AI1080" s="2"/>
      <c r="AJ1080" s="2" t="s">
        <v>36</v>
      </c>
      <c r="AK1080" s="2" t="s">
        <v>36</v>
      </c>
    </row>
    <row r="1081" spans="1:37" x14ac:dyDescent="0.3">
      <c r="A1081">
        <v>504</v>
      </c>
      <c r="B1081" s="1">
        <v>41143</v>
      </c>
      <c r="C1081">
        <v>20</v>
      </c>
      <c r="D1081" t="str">
        <f>VLOOKUP(seguimiento[[#This Row],[idinstituciones]],instituciones[[idinstituciones]:[nombre]],2,)</f>
        <v>Consultorio FQ - Dra. Alais</v>
      </c>
      <c r="E1081" s="2" t="s">
        <v>33</v>
      </c>
      <c r="F1081" s="2" t="s">
        <v>58</v>
      </c>
      <c r="G1081" s="2" t="s">
        <v>67</v>
      </c>
      <c r="H1081" s="2" t="s">
        <v>36</v>
      </c>
      <c r="I1081" s="2" t="s">
        <v>37</v>
      </c>
      <c r="J1081" s="2" t="s">
        <v>35</v>
      </c>
      <c r="K1081" s="2" t="s">
        <v>69</v>
      </c>
      <c r="L1081" s="2" t="s">
        <v>39</v>
      </c>
      <c r="M1081" s="2" t="s">
        <v>53</v>
      </c>
      <c r="N1081" s="2"/>
      <c r="O1081" s="2" t="s">
        <v>36</v>
      </c>
      <c r="P1081" s="2" t="s">
        <v>42</v>
      </c>
      <c r="Q1081" s="2"/>
      <c r="R1081" s="2"/>
      <c r="S1081" s="2" t="s">
        <v>36</v>
      </c>
      <c r="T1081" s="2" t="s">
        <v>73</v>
      </c>
      <c r="U1081" s="2" t="s">
        <v>46</v>
      </c>
      <c r="V1081" s="2" t="s">
        <v>46</v>
      </c>
      <c r="W1081" s="2" t="s">
        <v>36</v>
      </c>
      <c r="X1081" s="2" t="s">
        <v>43</v>
      </c>
      <c r="Y1081" s="2" t="s">
        <v>47</v>
      </c>
      <c r="Z1081" s="2" t="s">
        <v>281</v>
      </c>
      <c r="AA1081" s="2" t="s">
        <v>35</v>
      </c>
      <c r="AB1081" s="2" t="s">
        <v>36</v>
      </c>
      <c r="AC1081" s="2"/>
      <c r="AD1081" s="2"/>
      <c r="AE1081">
        <v>1629</v>
      </c>
      <c r="AF1081" s="2" t="s">
        <v>36</v>
      </c>
      <c r="AG1081" s="2" t="s">
        <v>36</v>
      </c>
      <c r="AH1081" s="2"/>
      <c r="AI1081" s="2"/>
      <c r="AJ1081" s="2" t="s">
        <v>36</v>
      </c>
      <c r="AK1081" s="2" t="s">
        <v>36</v>
      </c>
    </row>
    <row r="1082" spans="1:37" x14ac:dyDescent="0.3">
      <c r="A1082">
        <v>512</v>
      </c>
      <c r="B1082" s="1">
        <v>40871</v>
      </c>
      <c r="C1082">
        <v>28</v>
      </c>
      <c r="D1082" t="str">
        <f>VLOOKUP(seguimiento[[#This Row],[idinstituciones]],instituciones[[idinstituciones]:[nombre]],2,)</f>
        <v>Hospital Victor J Vilela</v>
      </c>
      <c r="E1082" s="2" t="s">
        <v>33</v>
      </c>
      <c r="F1082" s="2" t="s">
        <v>34</v>
      </c>
      <c r="G1082" s="2" t="s">
        <v>35</v>
      </c>
      <c r="H1082" s="2" t="s">
        <v>36</v>
      </c>
      <c r="I1082" s="2" t="s">
        <v>36</v>
      </c>
      <c r="J1082" s="2" t="s">
        <v>36</v>
      </c>
      <c r="K1082" s="2"/>
      <c r="L1082" s="2" t="s">
        <v>36</v>
      </c>
      <c r="M1082" s="2"/>
      <c r="N1082" s="2"/>
      <c r="O1082" s="2" t="s">
        <v>36</v>
      </c>
      <c r="P1082" s="2" t="s">
        <v>36</v>
      </c>
      <c r="Q1082" s="2"/>
      <c r="R1082" s="2" t="s">
        <v>40</v>
      </c>
      <c r="S1082" s="2" t="s">
        <v>45</v>
      </c>
      <c r="T1082" s="2" t="s">
        <v>36</v>
      </c>
      <c r="U1082" s="2" t="s">
        <v>36</v>
      </c>
      <c r="V1082" s="2" t="s">
        <v>42</v>
      </c>
      <c r="W1082" s="2" t="s">
        <v>49</v>
      </c>
      <c r="X1082" s="2" t="s">
        <v>65</v>
      </c>
      <c r="Y1082" s="2" t="s">
        <v>54</v>
      </c>
      <c r="Z1082" s="2"/>
      <c r="AA1082" s="2" t="s">
        <v>35</v>
      </c>
      <c r="AB1082" s="2" t="s">
        <v>36</v>
      </c>
      <c r="AC1082" s="2"/>
      <c r="AD1082" s="2"/>
      <c r="AE1082">
        <v>148</v>
      </c>
      <c r="AF1082" s="2" t="s">
        <v>36</v>
      </c>
      <c r="AG1082" s="2" t="s">
        <v>36</v>
      </c>
      <c r="AH1082" s="2"/>
      <c r="AI1082" s="2"/>
      <c r="AJ1082" s="2" t="s">
        <v>36</v>
      </c>
      <c r="AK1082" s="2" t="s">
        <v>36</v>
      </c>
    </row>
    <row r="1083" spans="1:37" x14ac:dyDescent="0.3">
      <c r="A1083">
        <v>512</v>
      </c>
      <c r="B1083" s="1">
        <v>41186</v>
      </c>
      <c r="C1083">
        <v>28</v>
      </c>
      <c r="D1083" t="str">
        <f>VLOOKUP(seguimiento[[#This Row],[idinstituciones]],instituciones[[idinstituciones]:[nombre]],2,)</f>
        <v>Hospital Victor J Vilela</v>
      </c>
      <c r="E1083" s="2" t="s">
        <v>33</v>
      </c>
      <c r="F1083" s="2" t="s">
        <v>34</v>
      </c>
      <c r="G1083" s="2" t="s">
        <v>35</v>
      </c>
      <c r="H1083" s="2" t="s">
        <v>36</v>
      </c>
      <c r="I1083" s="2" t="s">
        <v>37</v>
      </c>
      <c r="J1083" s="2" t="s">
        <v>44</v>
      </c>
      <c r="K1083" s="2" t="s">
        <v>38</v>
      </c>
      <c r="L1083" s="2" t="s">
        <v>39</v>
      </c>
      <c r="M1083" s="2"/>
      <c r="N1083" s="2" t="s">
        <v>35</v>
      </c>
      <c r="O1083" s="2" t="s">
        <v>36</v>
      </c>
      <c r="P1083" s="2" t="s">
        <v>36</v>
      </c>
      <c r="Q1083" s="2"/>
      <c r="R1083" s="2" t="s">
        <v>40</v>
      </c>
      <c r="S1083" s="2" t="s">
        <v>45</v>
      </c>
      <c r="T1083" s="2" t="s">
        <v>37</v>
      </c>
      <c r="U1083" s="2" t="s">
        <v>42</v>
      </c>
      <c r="V1083" s="2" t="s">
        <v>36</v>
      </c>
      <c r="W1083" s="2" t="s">
        <v>37</v>
      </c>
      <c r="X1083" s="2" t="s">
        <v>65</v>
      </c>
      <c r="Y1083" s="2" t="s">
        <v>54</v>
      </c>
      <c r="Z1083" s="2" t="s">
        <v>35</v>
      </c>
      <c r="AA1083" s="2" t="s">
        <v>35</v>
      </c>
      <c r="AB1083" s="2" t="s">
        <v>36</v>
      </c>
      <c r="AC1083" s="2"/>
      <c r="AD1083" s="2"/>
      <c r="AE1083">
        <v>160</v>
      </c>
      <c r="AF1083" s="2" t="s">
        <v>36</v>
      </c>
      <c r="AG1083" s="2" t="s">
        <v>36</v>
      </c>
      <c r="AH1083" s="2"/>
      <c r="AI1083" s="2"/>
      <c r="AJ1083" s="2" t="s">
        <v>36</v>
      </c>
      <c r="AK1083" s="2" t="s">
        <v>36</v>
      </c>
    </row>
    <row r="1084" spans="1:37" x14ac:dyDescent="0.3">
      <c r="A1084">
        <v>512</v>
      </c>
      <c r="B1084" s="1">
        <v>41403</v>
      </c>
      <c r="C1084">
        <v>28</v>
      </c>
      <c r="D1084" t="str">
        <f>VLOOKUP(seguimiento[[#This Row],[idinstituciones]],instituciones[[idinstituciones]:[nombre]],2,)</f>
        <v>Hospital Victor J Vilela</v>
      </c>
      <c r="E1084" s="2" t="s">
        <v>33</v>
      </c>
      <c r="F1084" s="2" t="s">
        <v>34</v>
      </c>
      <c r="G1084" s="2" t="s">
        <v>35</v>
      </c>
      <c r="H1084" s="2" t="s">
        <v>36</v>
      </c>
      <c r="I1084" s="2" t="s">
        <v>45</v>
      </c>
      <c r="J1084" s="2" t="s">
        <v>35</v>
      </c>
      <c r="K1084" s="2" t="s">
        <v>38</v>
      </c>
      <c r="L1084" s="2" t="s">
        <v>39</v>
      </c>
      <c r="M1084" s="2"/>
      <c r="N1084" s="2"/>
      <c r="O1084" s="2" t="s">
        <v>36</v>
      </c>
      <c r="P1084" s="2" t="s">
        <v>36</v>
      </c>
      <c r="Q1084" s="2"/>
      <c r="R1084" s="2" t="s">
        <v>40</v>
      </c>
      <c r="S1084" s="2" t="s">
        <v>45</v>
      </c>
      <c r="T1084" s="2" t="s">
        <v>46</v>
      </c>
      <c r="U1084" s="2" t="s">
        <v>45</v>
      </c>
      <c r="V1084" s="2" t="s">
        <v>45</v>
      </c>
      <c r="W1084" s="2" t="s">
        <v>46</v>
      </c>
      <c r="X1084" s="2" t="s">
        <v>65</v>
      </c>
      <c r="Y1084" s="2" t="s">
        <v>36</v>
      </c>
      <c r="Z1084" s="2" t="s">
        <v>35</v>
      </c>
      <c r="AA1084" s="2" t="s">
        <v>35</v>
      </c>
      <c r="AB1084" s="2" t="s">
        <v>36</v>
      </c>
      <c r="AC1084" s="2"/>
      <c r="AD1084" s="2"/>
      <c r="AE1084">
        <v>1441</v>
      </c>
      <c r="AF1084" s="2" t="s">
        <v>36</v>
      </c>
      <c r="AG1084" s="2" t="s">
        <v>36</v>
      </c>
      <c r="AH1084" s="2"/>
      <c r="AI1084" s="2"/>
      <c r="AJ1084" s="2" t="s">
        <v>36</v>
      </c>
      <c r="AK1084" s="2" t="s">
        <v>36</v>
      </c>
    </row>
    <row r="1085" spans="1:37" x14ac:dyDescent="0.3">
      <c r="A1085">
        <v>512</v>
      </c>
      <c r="B1085" s="1">
        <v>41886</v>
      </c>
      <c r="C1085">
        <v>28</v>
      </c>
      <c r="D1085" t="str">
        <f>VLOOKUP(seguimiento[[#This Row],[idinstituciones]],instituciones[[idinstituciones]:[nombre]],2,)</f>
        <v>Hospital Victor J Vilela</v>
      </c>
      <c r="E1085" s="2" t="s">
        <v>33</v>
      </c>
      <c r="F1085" s="2" t="s">
        <v>34</v>
      </c>
      <c r="G1085" s="2" t="s">
        <v>59</v>
      </c>
      <c r="H1085" s="2" t="s">
        <v>36</v>
      </c>
      <c r="I1085" s="2" t="s">
        <v>45</v>
      </c>
      <c r="J1085" s="2" t="s">
        <v>35</v>
      </c>
      <c r="K1085" s="2" t="s">
        <v>38</v>
      </c>
      <c r="L1085" s="2" t="s">
        <v>39</v>
      </c>
      <c r="M1085" s="2"/>
      <c r="N1085" s="2"/>
      <c r="O1085" s="2" t="s">
        <v>36</v>
      </c>
      <c r="P1085" s="2" t="s">
        <v>36</v>
      </c>
      <c r="Q1085" s="2" t="s">
        <v>34</v>
      </c>
      <c r="R1085" s="2" t="s">
        <v>40</v>
      </c>
      <c r="S1085" s="2" t="s">
        <v>45</v>
      </c>
      <c r="T1085" s="2" t="s">
        <v>49</v>
      </c>
      <c r="U1085" s="2" t="s">
        <v>42</v>
      </c>
      <c r="V1085" s="2" t="s">
        <v>36</v>
      </c>
      <c r="W1085" s="2" t="s">
        <v>46</v>
      </c>
      <c r="X1085" s="2" t="s">
        <v>43</v>
      </c>
      <c r="Y1085" s="2" t="s">
        <v>36</v>
      </c>
      <c r="Z1085" s="2" t="s">
        <v>281</v>
      </c>
      <c r="AA1085" s="2" t="s">
        <v>35</v>
      </c>
      <c r="AB1085" s="2" t="s">
        <v>36</v>
      </c>
      <c r="AC1085" s="2"/>
      <c r="AD1085" s="2"/>
      <c r="AE1085">
        <v>374</v>
      </c>
      <c r="AF1085" s="2" t="s">
        <v>36</v>
      </c>
      <c r="AG1085" s="2" t="s">
        <v>36</v>
      </c>
      <c r="AH1085" s="2"/>
      <c r="AI1085" s="2"/>
      <c r="AJ1085" s="2" t="s">
        <v>36</v>
      </c>
      <c r="AK1085" s="2" t="s">
        <v>36</v>
      </c>
    </row>
    <row r="1086" spans="1:37" x14ac:dyDescent="0.3">
      <c r="A1086">
        <v>512</v>
      </c>
      <c r="B1086" s="1">
        <v>41886</v>
      </c>
      <c r="C1086">
        <v>28</v>
      </c>
      <c r="D1086" t="str">
        <f>VLOOKUP(seguimiento[[#This Row],[idinstituciones]],instituciones[[idinstituciones]:[nombre]],2,)</f>
        <v>Hospital Victor J Vilela</v>
      </c>
      <c r="E1086" s="2" t="s">
        <v>33</v>
      </c>
      <c r="F1086" s="2" t="s">
        <v>34</v>
      </c>
      <c r="G1086" s="2" t="s">
        <v>59</v>
      </c>
      <c r="H1086" s="2" t="s">
        <v>36</v>
      </c>
      <c r="I1086" s="2" t="s">
        <v>45</v>
      </c>
      <c r="J1086" s="2" t="s">
        <v>35</v>
      </c>
      <c r="K1086" s="2" t="s">
        <v>38</v>
      </c>
      <c r="L1086" s="2" t="s">
        <v>39</v>
      </c>
      <c r="M1086" s="2"/>
      <c r="N1086" s="2"/>
      <c r="O1086" s="2" t="s">
        <v>36</v>
      </c>
      <c r="P1086" s="2" t="s">
        <v>36</v>
      </c>
      <c r="Q1086" s="2" t="s">
        <v>34</v>
      </c>
      <c r="R1086" s="2" t="s">
        <v>40</v>
      </c>
      <c r="S1086" s="2" t="s">
        <v>45</v>
      </c>
      <c r="T1086" s="2" t="s">
        <v>49</v>
      </c>
      <c r="U1086" s="2" t="s">
        <v>42</v>
      </c>
      <c r="V1086" s="2" t="s">
        <v>36</v>
      </c>
      <c r="W1086" s="2" t="s">
        <v>46</v>
      </c>
      <c r="X1086" s="2" t="s">
        <v>43</v>
      </c>
      <c r="Y1086" s="2" t="s">
        <v>36</v>
      </c>
      <c r="Z1086" s="2" t="s">
        <v>281</v>
      </c>
      <c r="AA1086" s="2" t="s">
        <v>35</v>
      </c>
      <c r="AB1086" s="2" t="s">
        <v>36</v>
      </c>
      <c r="AC1086" s="2"/>
      <c r="AD1086" s="2"/>
      <c r="AE1086">
        <v>863</v>
      </c>
      <c r="AF1086" s="2" t="s">
        <v>36</v>
      </c>
      <c r="AG1086" s="2" t="s">
        <v>36</v>
      </c>
      <c r="AH1086" s="2"/>
      <c r="AI1086" s="2"/>
      <c r="AJ1086" s="2" t="s">
        <v>36</v>
      </c>
      <c r="AK1086" s="2" t="s">
        <v>36</v>
      </c>
    </row>
    <row r="1087" spans="1:37" x14ac:dyDescent="0.3">
      <c r="A1087">
        <v>513</v>
      </c>
      <c r="B1087" s="1">
        <v>41248</v>
      </c>
      <c r="C1087">
        <v>16</v>
      </c>
      <c r="D1087" t="str">
        <f>VLOOKUP(seguimiento[[#This Row],[idinstituciones]],instituciones[[idinstituciones]:[nombre]],2,)</f>
        <v>HOSPITAL de PEDIATRÍA "Juan P. Garrahan"</v>
      </c>
      <c r="E1087" s="2" t="s">
        <v>35</v>
      </c>
      <c r="F1087" s="2" t="s">
        <v>34</v>
      </c>
      <c r="G1087" s="2" t="s">
        <v>35</v>
      </c>
      <c r="H1087" s="2" t="s">
        <v>36</v>
      </c>
      <c r="I1087" s="2" t="s">
        <v>45</v>
      </c>
      <c r="J1087" s="2" t="s">
        <v>35</v>
      </c>
      <c r="K1087" s="2"/>
      <c r="L1087" s="2" t="s">
        <v>39</v>
      </c>
      <c r="M1087" s="2"/>
      <c r="N1087" s="2" t="s">
        <v>35</v>
      </c>
      <c r="O1087" s="2" t="s">
        <v>36</v>
      </c>
      <c r="P1087" s="2" t="s">
        <v>36</v>
      </c>
      <c r="Q1087" s="2" t="s">
        <v>34</v>
      </c>
      <c r="R1087" s="2"/>
      <c r="S1087" s="2" t="s">
        <v>37</v>
      </c>
      <c r="T1087" s="2" t="s">
        <v>49</v>
      </c>
      <c r="U1087" s="2" t="s">
        <v>37</v>
      </c>
      <c r="V1087" s="2" t="s">
        <v>37</v>
      </c>
      <c r="W1087" s="2" t="s">
        <v>36</v>
      </c>
      <c r="X1087" s="2" t="s">
        <v>43</v>
      </c>
      <c r="Y1087" s="2" t="s">
        <v>36</v>
      </c>
      <c r="Z1087" s="2" t="s">
        <v>281</v>
      </c>
      <c r="AA1087" s="2" t="s">
        <v>35</v>
      </c>
      <c r="AB1087" s="2" t="s">
        <v>36</v>
      </c>
      <c r="AC1087" s="2"/>
      <c r="AD1087" s="2"/>
      <c r="AE1087">
        <v>1500</v>
      </c>
      <c r="AF1087" s="2" t="s">
        <v>36</v>
      </c>
      <c r="AG1087" s="2" t="s">
        <v>36</v>
      </c>
      <c r="AH1087" s="2"/>
      <c r="AI1087" s="2"/>
      <c r="AJ1087" s="2" t="s">
        <v>36</v>
      </c>
      <c r="AK1087" s="2" t="s">
        <v>36</v>
      </c>
    </row>
    <row r="1088" spans="1:37" x14ac:dyDescent="0.3">
      <c r="A1088">
        <v>515</v>
      </c>
      <c r="B1088" s="1">
        <v>41249</v>
      </c>
      <c r="C1088">
        <v>34</v>
      </c>
      <c r="D1088" t="str">
        <f>VLOOKUP(seguimiento[[#This Row],[idinstituciones]],instituciones[[idinstituciones]:[nombre]],2,)</f>
        <v>Consultorio FQ Dra. Bertelegni</v>
      </c>
      <c r="E1088" s="2" t="s">
        <v>33</v>
      </c>
      <c r="F1088" s="2" t="s">
        <v>34</v>
      </c>
      <c r="G1088" s="2" t="s">
        <v>55</v>
      </c>
      <c r="H1088" s="2" t="s">
        <v>36</v>
      </c>
      <c r="I1088" s="2" t="s">
        <v>41</v>
      </c>
      <c r="J1088" s="2" t="s">
        <v>35</v>
      </c>
      <c r="K1088" s="2" t="s">
        <v>75</v>
      </c>
      <c r="L1088" s="2" t="s">
        <v>82</v>
      </c>
      <c r="M1088" s="2" t="s">
        <v>53</v>
      </c>
      <c r="N1088" s="2"/>
      <c r="O1088" s="2" t="s">
        <v>36</v>
      </c>
      <c r="P1088" s="2" t="s">
        <v>36</v>
      </c>
      <c r="Q1088" s="2" t="s">
        <v>80</v>
      </c>
      <c r="R1088" s="2" t="s">
        <v>40</v>
      </c>
      <c r="S1088" s="2" t="s">
        <v>36</v>
      </c>
      <c r="T1088" s="2" t="s">
        <v>37</v>
      </c>
      <c r="U1088" s="2" t="s">
        <v>45</v>
      </c>
      <c r="V1088" s="2" t="s">
        <v>45</v>
      </c>
      <c r="W1088" s="2" t="s">
        <v>46</v>
      </c>
      <c r="X1088" s="2" t="s">
        <v>65</v>
      </c>
      <c r="Y1088" s="2" t="s">
        <v>36</v>
      </c>
      <c r="Z1088" s="2" t="s">
        <v>281</v>
      </c>
      <c r="AA1088" s="2" t="s">
        <v>35</v>
      </c>
      <c r="AB1088" s="2" t="s">
        <v>36</v>
      </c>
      <c r="AC1088" s="2"/>
      <c r="AD1088" s="2"/>
      <c r="AE1088">
        <v>1433</v>
      </c>
      <c r="AF1088" s="2" t="s">
        <v>36</v>
      </c>
      <c r="AG1088" s="2" t="s">
        <v>36</v>
      </c>
      <c r="AH1088" s="2"/>
      <c r="AI1088" s="2"/>
      <c r="AJ1088" s="2" t="s">
        <v>36</v>
      </c>
      <c r="AK1088" s="2" t="s">
        <v>36</v>
      </c>
    </row>
    <row r="1089" spans="1:37" x14ac:dyDescent="0.3">
      <c r="A1089">
        <v>515</v>
      </c>
      <c r="B1089" s="1">
        <v>41540</v>
      </c>
      <c r="C1089">
        <v>23</v>
      </c>
      <c r="D1089" t="str">
        <f>VLOOKUP(seguimiento[[#This Row],[idinstituciones]],instituciones[[idinstituciones]:[nombre]],2,)</f>
        <v>Consultorio FQ - Dr. Macri</v>
      </c>
      <c r="E1089" s="2" t="s">
        <v>35</v>
      </c>
      <c r="F1089" s="2" t="s">
        <v>34</v>
      </c>
      <c r="G1089" s="2" t="s">
        <v>55</v>
      </c>
      <c r="H1089" s="2" t="s">
        <v>36</v>
      </c>
      <c r="I1089" s="2" t="s">
        <v>37</v>
      </c>
      <c r="J1089" s="2" t="s">
        <v>35</v>
      </c>
      <c r="K1089" s="2" t="s">
        <v>88</v>
      </c>
      <c r="L1089" s="2" t="s">
        <v>44</v>
      </c>
      <c r="M1089" s="2" t="s">
        <v>76</v>
      </c>
      <c r="N1089" s="2"/>
      <c r="O1089" s="2" t="s">
        <v>36</v>
      </c>
      <c r="P1089" s="2" t="s">
        <v>36</v>
      </c>
      <c r="Q1089" s="2" t="s">
        <v>80</v>
      </c>
      <c r="R1089" s="2" t="s">
        <v>84</v>
      </c>
      <c r="S1089" s="2" t="s">
        <v>37</v>
      </c>
      <c r="T1089" s="2" t="s">
        <v>107</v>
      </c>
      <c r="U1089" s="2" t="s">
        <v>36</v>
      </c>
      <c r="V1089" s="2" t="s">
        <v>36</v>
      </c>
      <c r="W1089" s="2" t="s">
        <v>46</v>
      </c>
      <c r="X1089" s="2" t="s">
        <v>65</v>
      </c>
      <c r="Y1089" s="2" t="s">
        <v>79</v>
      </c>
      <c r="Z1089" s="2" t="s">
        <v>281</v>
      </c>
      <c r="AA1089" s="2" t="s">
        <v>35</v>
      </c>
      <c r="AB1089" s="2" t="s">
        <v>36</v>
      </c>
      <c r="AC1089" s="2"/>
      <c r="AD1089" s="2"/>
      <c r="AE1089">
        <v>424</v>
      </c>
      <c r="AF1089" s="2" t="s">
        <v>36</v>
      </c>
      <c r="AG1089" s="2" t="s">
        <v>36</v>
      </c>
      <c r="AH1089" s="2"/>
      <c r="AI1089" s="2"/>
      <c r="AJ1089" s="2" t="s">
        <v>36</v>
      </c>
      <c r="AK1089" s="2" t="s">
        <v>36</v>
      </c>
    </row>
    <row r="1090" spans="1:37" x14ac:dyDescent="0.3">
      <c r="A1090">
        <v>517</v>
      </c>
      <c r="B1090" s="1">
        <v>41254</v>
      </c>
      <c r="C1090">
        <v>23</v>
      </c>
      <c r="D1090" t="str">
        <f>VLOOKUP(seguimiento[[#This Row],[idinstituciones]],instituciones[[idinstituciones]:[nombre]],2,)</f>
        <v>Consultorio FQ - Dr. Macri</v>
      </c>
      <c r="E1090" s="2" t="s">
        <v>64</v>
      </c>
      <c r="F1090" s="2" t="s">
        <v>34</v>
      </c>
      <c r="G1090" s="2" t="s">
        <v>51</v>
      </c>
      <c r="H1090" s="2" t="s">
        <v>36</v>
      </c>
      <c r="I1090" s="2" t="s">
        <v>37</v>
      </c>
      <c r="J1090" s="2" t="s">
        <v>35</v>
      </c>
      <c r="K1090" s="2" t="s">
        <v>63</v>
      </c>
      <c r="L1090" s="2" t="s">
        <v>44</v>
      </c>
      <c r="M1090" s="2" t="s">
        <v>53</v>
      </c>
      <c r="N1090" s="2"/>
      <c r="O1090" s="2" t="s">
        <v>36</v>
      </c>
      <c r="P1090" s="2" t="s">
        <v>36</v>
      </c>
      <c r="Q1090" s="2" t="s">
        <v>80</v>
      </c>
      <c r="R1090" s="2" t="s">
        <v>40</v>
      </c>
      <c r="S1090" s="2" t="s">
        <v>45</v>
      </c>
      <c r="T1090" s="2" t="s">
        <v>37</v>
      </c>
      <c r="U1090" s="2" t="s">
        <v>37</v>
      </c>
      <c r="V1090" s="2" t="s">
        <v>37</v>
      </c>
      <c r="W1090" s="2" t="s">
        <v>37</v>
      </c>
      <c r="X1090" s="2" t="s">
        <v>43</v>
      </c>
      <c r="Y1090" s="2" t="s">
        <v>54</v>
      </c>
      <c r="Z1090" s="2" t="s">
        <v>281</v>
      </c>
      <c r="AA1090" s="2" t="s">
        <v>35</v>
      </c>
      <c r="AB1090" s="2" t="s">
        <v>36</v>
      </c>
      <c r="AC1090" s="2"/>
      <c r="AD1090" s="2"/>
      <c r="AE1090">
        <v>237</v>
      </c>
      <c r="AF1090" s="2" t="s">
        <v>36</v>
      </c>
      <c r="AG1090" s="2" t="s">
        <v>36</v>
      </c>
      <c r="AH1090" s="2"/>
      <c r="AI1090" s="2"/>
      <c r="AJ1090" s="2" t="s">
        <v>36</v>
      </c>
      <c r="AK1090" s="2" t="s">
        <v>36</v>
      </c>
    </row>
    <row r="1091" spans="1:37" x14ac:dyDescent="0.3">
      <c r="A1091">
        <v>517</v>
      </c>
      <c r="B1091" s="1">
        <v>41466</v>
      </c>
      <c r="C1091">
        <v>23</v>
      </c>
      <c r="D1091" t="str">
        <f>VLOOKUP(seguimiento[[#This Row],[idinstituciones]],instituciones[[idinstituciones]:[nombre]],2,)</f>
        <v>Consultorio FQ - Dr. Macri</v>
      </c>
      <c r="E1091" s="2" t="s">
        <v>33</v>
      </c>
      <c r="F1091" s="2" t="s">
        <v>34</v>
      </c>
      <c r="G1091" s="2" t="s">
        <v>51</v>
      </c>
      <c r="H1091" s="2" t="s">
        <v>36</v>
      </c>
      <c r="I1091" s="2" t="s">
        <v>37</v>
      </c>
      <c r="J1091" s="2" t="s">
        <v>35</v>
      </c>
      <c r="K1091" s="2" t="s">
        <v>63</v>
      </c>
      <c r="L1091" s="2" t="s">
        <v>44</v>
      </c>
      <c r="M1091" s="2" t="s">
        <v>53</v>
      </c>
      <c r="N1091" s="2" t="s">
        <v>71</v>
      </c>
      <c r="O1091" s="2" t="s">
        <v>36</v>
      </c>
      <c r="P1091" s="2" t="s">
        <v>42</v>
      </c>
      <c r="Q1091" s="2" t="s">
        <v>80</v>
      </c>
      <c r="R1091" s="2" t="s">
        <v>40</v>
      </c>
      <c r="S1091" s="2" t="s">
        <v>37</v>
      </c>
      <c r="T1091" s="2" t="s">
        <v>37</v>
      </c>
      <c r="U1091" s="2" t="s">
        <v>37</v>
      </c>
      <c r="V1091" s="2" t="s">
        <v>37</v>
      </c>
      <c r="W1091" s="2" t="s">
        <v>37</v>
      </c>
      <c r="X1091" s="2" t="s">
        <v>43</v>
      </c>
      <c r="Y1091" s="2" t="s">
        <v>36</v>
      </c>
      <c r="Z1091" s="2" t="s">
        <v>281</v>
      </c>
      <c r="AA1091" s="2" t="s">
        <v>35</v>
      </c>
      <c r="AB1091" s="2" t="s">
        <v>36</v>
      </c>
      <c r="AC1091" s="2"/>
      <c r="AD1091" s="2"/>
      <c r="AE1091">
        <v>104</v>
      </c>
      <c r="AF1091" s="2" t="s">
        <v>36</v>
      </c>
      <c r="AG1091" s="2" t="s">
        <v>36</v>
      </c>
      <c r="AH1091" s="2"/>
      <c r="AI1091" s="2"/>
      <c r="AJ1091" s="2" t="s">
        <v>36</v>
      </c>
      <c r="AK1091" s="2" t="s">
        <v>36</v>
      </c>
    </row>
    <row r="1092" spans="1:37" x14ac:dyDescent="0.3">
      <c r="A1092">
        <v>517</v>
      </c>
      <c r="B1092" s="1">
        <v>41466</v>
      </c>
      <c r="C1092">
        <v>23</v>
      </c>
      <c r="D1092" t="str">
        <f>VLOOKUP(seguimiento[[#This Row],[idinstituciones]],instituciones[[idinstituciones]:[nombre]],2,)</f>
        <v>Consultorio FQ - Dr. Macri</v>
      </c>
      <c r="E1092" s="2" t="s">
        <v>33</v>
      </c>
      <c r="F1092" s="2" t="s">
        <v>34</v>
      </c>
      <c r="G1092" s="2" t="s">
        <v>51</v>
      </c>
      <c r="H1092" s="2" t="s">
        <v>36</v>
      </c>
      <c r="I1092" s="2" t="s">
        <v>37</v>
      </c>
      <c r="J1092" s="2" t="s">
        <v>35</v>
      </c>
      <c r="K1092" s="2" t="s">
        <v>63</v>
      </c>
      <c r="L1092" s="2" t="s">
        <v>44</v>
      </c>
      <c r="M1092" s="2" t="s">
        <v>53</v>
      </c>
      <c r="N1092" s="2" t="s">
        <v>71</v>
      </c>
      <c r="O1092" s="2" t="s">
        <v>36</v>
      </c>
      <c r="P1092" s="2" t="s">
        <v>42</v>
      </c>
      <c r="Q1092" s="2" t="s">
        <v>80</v>
      </c>
      <c r="R1092" s="2" t="s">
        <v>40</v>
      </c>
      <c r="S1092" s="2" t="s">
        <v>37</v>
      </c>
      <c r="T1092" s="2" t="s">
        <v>37</v>
      </c>
      <c r="U1092" s="2" t="s">
        <v>37</v>
      </c>
      <c r="V1092" s="2" t="s">
        <v>37</v>
      </c>
      <c r="W1092" s="2" t="s">
        <v>37</v>
      </c>
      <c r="X1092" s="2" t="s">
        <v>43</v>
      </c>
      <c r="Y1092" s="2" t="s">
        <v>36</v>
      </c>
      <c r="Z1092" s="2" t="s">
        <v>281</v>
      </c>
      <c r="AA1092" s="2" t="s">
        <v>35</v>
      </c>
      <c r="AB1092" s="2" t="s">
        <v>36</v>
      </c>
      <c r="AC1092" s="2"/>
      <c r="AD1092" s="2"/>
      <c r="AE1092">
        <v>519</v>
      </c>
      <c r="AF1092" s="2" t="s">
        <v>36</v>
      </c>
      <c r="AG1092" s="2" t="s">
        <v>36</v>
      </c>
      <c r="AH1092" s="2"/>
      <c r="AI1092" s="2"/>
      <c r="AJ1092" s="2" t="s">
        <v>36</v>
      </c>
      <c r="AK1092" s="2" t="s">
        <v>36</v>
      </c>
    </row>
    <row r="1093" spans="1:37" x14ac:dyDescent="0.3">
      <c r="A1093">
        <v>518</v>
      </c>
      <c r="B1093" s="1">
        <v>40953</v>
      </c>
      <c r="C1093">
        <v>23</v>
      </c>
      <c r="D1093" t="str">
        <f>VLOOKUP(seguimiento[[#This Row],[idinstituciones]],instituciones[[idinstituciones]:[nombre]],2,)</f>
        <v>Consultorio FQ - Dr. Macri</v>
      </c>
      <c r="E1093" s="2" t="s">
        <v>64</v>
      </c>
      <c r="F1093" s="2" t="s">
        <v>34</v>
      </c>
      <c r="G1093" s="2" t="s">
        <v>51</v>
      </c>
      <c r="H1093" s="2" t="s">
        <v>36</v>
      </c>
      <c r="I1093" s="2" t="s">
        <v>37</v>
      </c>
      <c r="J1093" s="2" t="s">
        <v>35</v>
      </c>
      <c r="K1093" s="2" t="s">
        <v>88</v>
      </c>
      <c r="L1093" s="2" t="s">
        <v>82</v>
      </c>
      <c r="M1093" s="2" t="s">
        <v>76</v>
      </c>
      <c r="N1093" s="2" t="s">
        <v>35</v>
      </c>
      <c r="O1093" s="2" t="s">
        <v>36</v>
      </c>
      <c r="P1093" s="2" t="s">
        <v>36</v>
      </c>
      <c r="Q1093" s="2" t="s">
        <v>80</v>
      </c>
      <c r="R1093" s="2"/>
      <c r="S1093" s="2" t="s">
        <v>45</v>
      </c>
      <c r="T1093" s="2" t="s">
        <v>46</v>
      </c>
      <c r="U1093" s="2" t="s">
        <v>37</v>
      </c>
      <c r="V1093" s="2" t="s">
        <v>37</v>
      </c>
      <c r="W1093" s="2" t="s">
        <v>46</v>
      </c>
      <c r="X1093" s="2" t="s">
        <v>65</v>
      </c>
      <c r="Y1093" s="2" t="s">
        <v>36</v>
      </c>
      <c r="Z1093" s="2" t="s">
        <v>281</v>
      </c>
      <c r="AA1093" s="2" t="s">
        <v>35</v>
      </c>
      <c r="AB1093" s="2" t="s">
        <v>36</v>
      </c>
      <c r="AC1093" s="2"/>
      <c r="AD1093" s="2"/>
      <c r="AE1093">
        <v>1261</v>
      </c>
      <c r="AF1093" s="2" t="s">
        <v>36</v>
      </c>
      <c r="AG1093" s="2" t="s">
        <v>36</v>
      </c>
      <c r="AH1093" s="2"/>
      <c r="AI1093" s="2"/>
      <c r="AJ1093" s="2" t="s">
        <v>36</v>
      </c>
      <c r="AK1093" s="2" t="s">
        <v>36</v>
      </c>
    </row>
    <row r="1094" spans="1:37" x14ac:dyDescent="0.3">
      <c r="A1094">
        <v>518</v>
      </c>
      <c r="B1094" s="1">
        <v>41287</v>
      </c>
      <c r="C1094">
        <v>23</v>
      </c>
      <c r="D1094" t="str">
        <f>VLOOKUP(seguimiento[[#This Row],[idinstituciones]],instituciones[[idinstituciones]:[nombre]],2,)</f>
        <v>Consultorio FQ - Dr. Macri</v>
      </c>
      <c r="E1094" s="2" t="s">
        <v>44</v>
      </c>
      <c r="F1094" s="2" t="s">
        <v>44</v>
      </c>
      <c r="G1094" s="2" t="s">
        <v>36</v>
      </c>
      <c r="H1094" s="2" t="s">
        <v>36</v>
      </c>
      <c r="I1094" s="2" t="s">
        <v>37</v>
      </c>
      <c r="J1094" s="2" t="s">
        <v>35</v>
      </c>
      <c r="K1094" s="2" t="s">
        <v>88</v>
      </c>
      <c r="L1094" s="2" t="s">
        <v>44</v>
      </c>
      <c r="M1094" s="2" t="s">
        <v>76</v>
      </c>
      <c r="N1094" s="2" t="s">
        <v>35</v>
      </c>
      <c r="O1094" s="2" t="s">
        <v>36</v>
      </c>
      <c r="P1094" s="2" t="s">
        <v>36</v>
      </c>
      <c r="Q1094" s="2"/>
      <c r="R1094" s="2"/>
      <c r="S1094" s="2" t="s">
        <v>37</v>
      </c>
      <c r="T1094" s="2" t="s">
        <v>36</v>
      </c>
      <c r="U1094" s="2" t="s">
        <v>36</v>
      </c>
      <c r="V1094" s="2" t="s">
        <v>36</v>
      </c>
      <c r="W1094" s="2" t="s">
        <v>36</v>
      </c>
      <c r="X1094" s="2" t="s">
        <v>65</v>
      </c>
      <c r="Y1094" s="2" t="s">
        <v>36</v>
      </c>
      <c r="Z1094" s="2" t="s">
        <v>35</v>
      </c>
      <c r="AA1094" s="2" t="s">
        <v>35</v>
      </c>
      <c r="AB1094" s="2" t="s">
        <v>36</v>
      </c>
      <c r="AC1094" s="2"/>
      <c r="AD1094" s="2"/>
      <c r="AE1094">
        <v>1436</v>
      </c>
      <c r="AF1094" s="2" t="s">
        <v>36</v>
      </c>
      <c r="AG1094" s="2" t="s">
        <v>36</v>
      </c>
      <c r="AH1094" s="2"/>
      <c r="AI1094" s="2"/>
      <c r="AJ1094" s="2" t="s">
        <v>36</v>
      </c>
      <c r="AK1094" s="2" t="s">
        <v>36</v>
      </c>
    </row>
    <row r="1095" spans="1:37" x14ac:dyDescent="0.3">
      <c r="A1095">
        <v>519</v>
      </c>
      <c r="B1095" s="1">
        <v>41389</v>
      </c>
      <c r="C1095">
        <v>23</v>
      </c>
      <c r="D1095" t="str">
        <f>VLOOKUP(seguimiento[[#This Row],[idinstituciones]],instituciones[[idinstituciones]:[nombre]],2,)</f>
        <v>Consultorio FQ - Dr. Macri</v>
      </c>
      <c r="E1095" s="2" t="s">
        <v>64</v>
      </c>
      <c r="F1095" s="2" t="s">
        <v>58</v>
      </c>
      <c r="G1095" s="2" t="s">
        <v>55</v>
      </c>
      <c r="H1095" s="2" t="s">
        <v>36</v>
      </c>
      <c r="I1095" s="2" t="s">
        <v>73</v>
      </c>
      <c r="J1095" s="2" t="s">
        <v>35</v>
      </c>
      <c r="K1095" s="2" t="s">
        <v>61</v>
      </c>
      <c r="L1095" s="2" t="s">
        <v>44</v>
      </c>
      <c r="M1095" s="2"/>
      <c r="N1095" s="2" t="s">
        <v>35</v>
      </c>
      <c r="O1095" s="2" t="s">
        <v>36</v>
      </c>
      <c r="P1095" s="2" t="s">
        <v>36</v>
      </c>
      <c r="Q1095" s="2" t="s">
        <v>80</v>
      </c>
      <c r="R1095" s="2"/>
      <c r="S1095" s="2" t="s">
        <v>45</v>
      </c>
      <c r="T1095" s="2" t="s">
        <v>37</v>
      </c>
      <c r="U1095" s="2" t="s">
        <v>37</v>
      </c>
      <c r="V1095" s="2" t="s">
        <v>36</v>
      </c>
      <c r="W1095" s="2" t="s">
        <v>46</v>
      </c>
      <c r="X1095" s="2" t="s">
        <v>43</v>
      </c>
      <c r="Y1095" s="2" t="s">
        <v>54</v>
      </c>
      <c r="Z1095" s="2" t="s">
        <v>281</v>
      </c>
      <c r="AA1095" s="2" t="s">
        <v>35</v>
      </c>
      <c r="AB1095" s="2" t="s">
        <v>36</v>
      </c>
      <c r="AC1095" s="2"/>
      <c r="AD1095" s="2"/>
      <c r="AE1095">
        <v>1234</v>
      </c>
      <c r="AF1095" s="2" t="s">
        <v>36</v>
      </c>
      <c r="AG1095" s="2" t="s">
        <v>36</v>
      </c>
      <c r="AH1095" s="2"/>
      <c r="AI1095" s="2"/>
      <c r="AJ1095" s="2" t="s">
        <v>36</v>
      </c>
      <c r="AK1095" s="2" t="s">
        <v>36</v>
      </c>
    </row>
    <row r="1096" spans="1:37" x14ac:dyDescent="0.3">
      <c r="A1096">
        <v>520</v>
      </c>
      <c r="B1096" s="1">
        <v>41222</v>
      </c>
      <c r="C1096">
        <v>29</v>
      </c>
      <c r="D1096" t="str">
        <f>VLOOKUP(seguimiento[[#This Row],[idinstituciones]],instituciones[[idinstituciones]:[nombre]],2,)</f>
        <v>H.I.G.A Prof.R. Rossi</v>
      </c>
      <c r="E1096" s="2" t="s">
        <v>36</v>
      </c>
      <c r="F1096" s="2" t="s">
        <v>44</v>
      </c>
      <c r="G1096" s="2" t="s">
        <v>55</v>
      </c>
      <c r="H1096" s="2" t="s">
        <v>36</v>
      </c>
      <c r="I1096" s="2" t="s">
        <v>36</v>
      </c>
      <c r="J1096" s="2" t="s">
        <v>36</v>
      </c>
      <c r="K1096" s="2"/>
      <c r="L1096" s="2" t="s">
        <v>36</v>
      </c>
      <c r="M1096" s="2"/>
      <c r="N1096" s="2"/>
      <c r="O1096" s="2" t="s">
        <v>36</v>
      </c>
      <c r="P1096" s="2" t="s">
        <v>36</v>
      </c>
      <c r="Q1096" s="2"/>
      <c r="R1096" s="2"/>
      <c r="S1096" s="2" t="s">
        <v>36</v>
      </c>
      <c r="T1096" s="2" t="s">
        <v>36</v>
      </c>
      <c r="U1096" s="2" t="s">
        <v>36</v>
      </c>
      <c r="V1096" s="2" t="s">
        <v>36</v>
      </c>
      <c r="W1096" s="2" t="s">
        <v>36</v>
      </c>
      <c r="X1096" s="2" t="s">
        <v>36</v>
      </c>
      <c r="Y1096" s="2" t="s">
        <v>36</v>
      </c>
      <c r="Z1096" s="2"/>
      <c r="AA1096" s="2" t="s">
        <v>35</v>
      </c>
      <c r="AB1096" s="2" t="s">
        <v>36</v>
      </c>
      <c r="AC1096" s="2"/>
      <c r="AD1096" s="2"/>
      <c r="AE1096">
        <v>1306</v>
      </c>
      <c r="AF1096" s="2" t="s">
        <v>36</v>
      </c>
      <c r="AG1096" s="2" t="s">
        <v>36</v>
      </c>
      <c r="AH1096" s="2"/>
      <c r="AI1096" s="2"/>
      <c r="AJ1096" s="2" t="s">
        <v>36</v>
      </c>
      <c r="AK1096" s="2" t="s">
        <v>36</v>
      </c>
    </row>
    <row r="1097" spans="1:37" x14ac:dyDescent="0.3">
      <c r="A1097">
        <v>520</v>
      </c>
      <c r="B1097" s="1">
        <v>41222</v>
      </c>
      <c r="C1097">
        <v>29</v>
      </c>
      <c r="D1097" t="str">
        <f>VLOOKUP(seguimiento[[#This Row],[idinstituciones]],instituciones[[idinstituciones]:[nombre]],2,)</f>
        <v>H.I.G.A Prof.R. Rossi</v>
      </c>
      <c r="E1097" s="2" t="s">
        <v>64</v>
      </c>
      <c r="F1097" s="2" t="s">
        <v>36</v>
      </c>
      <c r="G1097" s="2" t="s">
        <v>36</v>
      </c>
      <c r="H1097" s="2" t="s">
        <v>36</v>
      </c>
      <c r="I1097" s="2" t="s">
        <v>36</v>
      </c>
      <c r="J1097" s="2" t="s">
        <v>36</v>
      </c>
      <c r="K1097" s="2"/>
      <c r="L1097" s="2" t="s">
        <v>36</v>
      </c>
      <c r="M1097" s="2"/>
      <c r="N1097" s="2"/>
      <c r="O1097" s="2" t="s">
        <v>36</v>
      </c>
      <c r="P1097" s="2" t="s">
        <v>36</v>
      </c>
      <c r="Q1097" s="2"/>
      <c r="R1097" s="2"/>
      <c r="S1097" s="2" t="s">
        <v>36</v>
      </c>
      <c r="T1097" s="2" t="s">
        <v>36</v>
      </c>
      <c r="U1097" s="2" t="s">
        <v>36</v>
      </c>
      <c r="V1097" s="2" t="s">
        <v>36</v>
      </c>
      <c r="W1097" s="2" t="s">
        <v>36</v>
      </c>
      <c r="X1097" s="2" t="s">
        <v>36</v>
      </c>
      <c r="Y1097" s="2" t="s">
        <v>36</v>
      </c>
      <c r="Z1097" s="2"/>
      <c r="AA1097" s="2" t="s">
        <v>35</v>
      </c>
      <c r="AB1097" s="2" t="s">
        <v>36</v>
      </c>
      <c r="AC1097" s="2"/>
      <c r="AD1097" s="2"/>
      <c r="AE1097">
        <v>1417</v>
      </c>
      <c r="AF1097" s="2" t="s">
        <v>36</v>
      </c>
      <c r="AG1097" s="2" t="s">
        <v>36</v>
      </c>
      <c r="AH1097" s="2"/>
      <c r="AI1097" s="2"/>
      <c r="AJ1097" s="2" t="s">
        <v>36</v>
      </c>
      <c r="AK1097" s="2" t="s">
        <v>36</v>
      </c>
    </row>
    <row r="1098" spans="1:37" x14ac:dyDescent="0.3">
      <c r="A1098">
        <v>520</v>
      </c>
      <c r="B1098" s="1">
        <v>41509</v>
      </c>
      <c r="C1098">
        <v>29</v>
      </c>
      <c r="D1098" t="str">
        <f>VLOOKUP(seguimiento[[#This Row],[idinstituciones]],instituciones[[idinstituciones]:[nombre]],2,)</f>
        <v>H.I.G.A Prof.R. Rossi</v>
      </c>
      <c r="E1098" s="2" t="s">
        <v>64</v>
      </c>
      <c r="F1098" s="2" t="s">
        <v>58</v>
      </c>
      <c r="G1098" s="2" t="s">
        <v>55</v>
      </c>
      <c r="H1098" s="2" t="s">
        <v>36</v>
      </c>
      <c r="I1098" s="2" t="s">
        <v>37</v>
      </c>
      <c r="J1098" s="2" t="s">
        <v>35</v>
      </c>
      <c r="K1098" s="2" t="s">
        <v>63</v>
      </c>
      <c r="L1098" s="2" t="s">
        <v>44</v>
      </c>
      <c r="M1098" s="2" t="s">
        <v>70</v>
      </c>
      <c r="N1098" s="2" t="s">
        <v>35</v>
      </c>
      <c r="O1098" s="2" t="s">
        <v>36</v>
      </c>
      <c r="P1098" s="2" t="s">
        <v>45</v>
      </c>
      <c r="Q1098" s="2" t="s">
        <v>77</v>
      </c>
      <c r="R1098" s="2" t="s">
        <v>40</v>
      </c>
      <c r="S1098" s="2" t="s">
        <v>45</v>
      </c>
      <c r="T1098" s="2" t="s">
        <v>46</v>
      </c>
      <c r="U1098" s="2" t="s">
        <v>42</v>
      </c>
      <c r="V1098" s="2" t="s">
        <v>37</v>
      </c>
      <c r="W1098" s="2" t="s">
        <v>46</v>
      </c>
      <c r="X1098" s="2" t="s">
        <v>43</v>
      </c>
      <c r="Y1098" s="2" t="s">
        <v>47</v>
      </c>
      <c r="Z1098" s="2" t="s">
        <v>281</v>
      </c>
      <c r="AA1098" s="2" t="s">
        <v>35</v>
      </c>
      <c r="AB1098" s="2" t="s">
        <v>36</v>
      </c>
      <c r="AC1098" s="2"/>
      <c r="AD1098" s="2"/>
      <c r="AE1098">
        <v>98</v>
      </c>
      <c r="AF1098" s="2" t="s">
        <v>36</v>
      </c>
      <c r="AG1098" s="2" t="s">
        <v>36</v>
      </c>
      <c r="AH1098" s="2"/>
      <c r="AI1098" s="2"/>
      <c r="AJ1098" s="2" t="s">
        <v>36</v>
      </c>
      <c r="AK1098" s="2" t="s">
        <v>36</v>
      </c>
    </row>
    <row r="1099" spans="1:37" x14ac:dyDescent="0.3">
      <c r="A1099">
        <v>520</v>
      </c>
      <c r="B1099" s="1">
        <v>41696</v>
      </c>
      <c r="C1099">
        <v>29</v>
      </c>
      <c r="D1099" t="str">
        <f>VLOOKUP(seguimiento[[#This Row],[idinstituciones]],instituciones[[idinstituciones]:[nombre]],2,)</f>
        <v>H.I.G.A Prof.R. Rossi</v>
      </c>
      <c r="E1099" s="2" t="s">
        <v>64</v>
      </c>
      <c r="F1099" s="2" t="s">
        <v>36</v>
      </c>
      <c r="G1099" s="2" t="s">
        <v>55</v>
      </c>
      <c r="H1099" s="2" t="s">
        <v>36</v>
      </c>
      <c r="I1099" s="2" t="s">
        <v>37</v>
      </c>
      <c r="J1099" s="2" t="s">
        <v>44</v>
      </c>
      <c r="K1099" s="2" t="s">
        <v>63</v>
      </c>
      <c r="L1099" s="2" t="s">
        <v>44</v>
      </c>
      <c r="M1099" s="2"/>
      <c r="N1099" s="2" t="s">
        <v>35</v>
      </c>
      <c r="O1099" s="2" t="s">
        <v>36</v>
      </c>
      <c r="P1099" s="2" t="s">
        <v>45</v>
      </c>
      <c r="Q1099" s="2" t="s">
        <v>77</v>
      </c>
      <c r="R1099" s="2"/>
      <c r="S1099" s="2" t="s">
        <v>45</v>
      </c>
      <c r="T1099" s="2" t="s">
        <v>37</v>
      </c>
      <c r="U1099" s="2" t="s">
        <v>42</v>
      </c>
      <c r="V1099" s="2" t="s">
        <v>45</v>
      </c>
      <c r="W1099" s="2" t="s">
        <v>37</v>
      </c>
      <c r="X1099" s="2" t="s">
        <v>36</v>
      </c>
      <c r="Y1099" s="2" t="s">
        <v>44</v>
      </c>
      <c r="Z1099" s="2" t="s">
        <v>281</v>
      </c>
      <c r="AA1099" s="2" t="s">
        <v>35</v>
      </c>
      <c r="AB1099" s="2" t="s">
        <v>36</v>
      </c>
      <c r="AC1099" s="2"/>
      <c r="AD1099" s="2"/>
      <c r="AE1099">
        <v>58</v>
      </c>
      <c r="AF1099" s="2" t="s">
        <v>36</v>
      </c>
      <c r="AG1099" s="2" t="s">
        <v>36</v>
      </c>
      <c r="AH1099" s="2"/>
      <c r="AI1099" s="2"/>
      <c r="AJ1099" s="2" t="s">
        <v>36</v>
      </c>
      <c r="AK1099" s="2" t="s">
        <v>36</v>
      </c>
    </row>
    <row r="1100" spans="1:37" x14ac:dyDescent="0.3">
      <c r="A1100">
        <v>522</v>
      </c>
      <c r="B1100" s="1">
        <v>41262</v>
      </c>
      <c r="C1100">
        <v>46</v>
      </c>
      <c r="D1100" t="str">
        <f>VLOOKUP(seguimiento[[#This Row],[idinstituciones]],instituciones[[idinstituciones]:[nombre]],2,)</f>
        <v>CEP</v>
      </c>
      <c r="E1100" s="2" t="s">
        <v>36</v>
      </c>
      <c r="F1100" s="2" t="s">
        <v>36</v>
      </c>
      <c r="G1100" s="2" t="s">
        <v>36</v>
      </c>
      <c r="H1100" s="2" t="s">
        <v>36</v>
      </c>
      <c r="I1100" s="2" t="s">
        <v>36</v>
      </c>
      <c r="J1100" s="2" t="s">
        <v>35</v>
      </c>
      <c r="K1100" s="2"/>
      <c r="L1100" s="2" t="s">
        <v>36</v>
      </c>
      <c r="M1100" s="2"/>
      <c r="N1100" s="2"/>
      <c r="O1100" s="2" t="s">
        <v>36</v>
      </c>
      <c r="P1100" s="2" t="s">
        <v>36</v>
      </c>
      <c r="Q1100" s="2" t="s">
        <v>34</v>
      </c>
      <c r="R1100" s="2"/>
      <c r="S1100" s="2" t="s">
        <v>45</v>
      </c>
      <c r="T1100" s="2" t="s">
        <v>36</v>
      </c>
      <c r="U1100" s="2" t="s">
        <v>36</v>
      </c>
      <c r="V1100" s="2" t="s">
        <v>36</v>
      </c>
      <c r="W1100" s="2" t="s">
        <v>36</v>
      </c>
      <c r="X1100" s="2" t="s">
        <v>36</v>
      </c>
      <c r="Y1100" s="2" t="s">
        <v>36</v>
      </c>
      <c r="Z1100" s="2"/>
      <c r="AA1100" s="2" t="s">
        <v>35</v>
      </c>
      <c r="AB1100" s="2" t="s">
        <v>36</v>
      </c>
      <c r="AC1100" s="2"/>
      <c r="AD1100" s="2"/>
      <c r="AE1100">
        <v>1504</v>
      </c>
      <c r="AF1100" s="2" t="s">
        <v>36</v>
      </c>
      <c r="AG1100" s="2" t="s">
        <v>36</v>
      </c>
      <c r="AH1100" s="2"/>
      <c r="AI1100" s="2"/>
      <c r="AJ1100" s="2" t="s">
        <v>36</v>
      </c>
      <c r="AK1100" s="2" t="s">
        <v>36</v>
      </c>
    </row>
    <row r="1101" spans="1:37" x14ac:dyDescent="0.3">
      <c r="A1101">
        <v>522</v>
      </c>
      <c r="B1101" s="1">
        <v>43083</v>
      </c>
      <c r="C1101">
        <v>47</v>
      </c>
      <c r="D1101" t="str">
        <f>VLOOKUP(seguimiento[[#This Row],[idinstituciones]],instituciones[[idinstituciones]:[nombre]],2,)</f>
        <v>Clinica del sud</v>
      </c>
      <c r="E1101" s="2" t="s">
        <v>33</v>
      </c>
      <c r="F1101" s="2" t="s">
        <v>44</v>
      </c>
      <c r="G1101" s="2" t="s">
        <v>55</v>
      </c>
      <c r="H1101" s="2" t="s">
        <v>36</v>
      </c>
      <c r="I1101" s="2" t="s">
        <v>48</v>
      </c>
      <c r="J1101" s="2" t="s">
        <v>44</v>
      </c>
      <c r="K1101" s="2"/>
      <c r="L1101" s="2" t="s">
        <v>39</v>
      </c>
      <c r="M1101" s="2" t="s">
        <v>70</v>
      </c>
      <c r="N1101" s="2" t="s">
        <v>35</v>
      </c>
      <c r="O1101" s="2" t="s">
        <v>46</v>
      </c>
      <c r="P1101" s="2" t="s">
        <v>60</v>
      </c>
      <c r="Q1101" s="2" t="s">
        <v>34</v>
      </c>
      <c r="R1101" s="2" t="s">
        <v>84</v>
      </c>
      <c r="S1101" s="2" t="s">
        <v>37</v>
      </c>
      <c r="T1101" s="2" t="s">
        <v>36</v>
      </c>
      <c r="U1101" s="2" t="s">
        <v>36</v>
      </c>
      <c r="V1101" s="2" t="s">
        <v>36</v>
      </c>
      <c r="W1101" s="2" t="s">
        <v>36</v>
      </c>
      <c r="X1101" s="2" t="s">
        <v>65</v>
      </c>
      <c r="Y1101" s="2" t="s">
        <v>79</v>
      </c>
      <c r="Z1101" s="2" t="s">
        <v>281</v>
      </c>
      <c r="AA1101" s="2" t="s">
        <v>35</v>
      </c>
      <c r="AB1101" s="2" t="s">
        <v>36</v>
      </c>
      <c r="AC1101" s="2"/>
      <c r="AD1101" s="2"/>
      <c r="AE1101">
        <v>2594</v>
      </c>
      <c r="AF1101" s="2" t="s">
        <v>35</v>
      </c>
      <c r="AG1101" s="2" t="s">
        <v>37</v>
      </c>
      <c r="AH1101" s="2">
        <v>2</v>
      </c>
      <c r="AI1101" s="2" t="str">
        <f>VLOOKUP(seguimiento[[#This Row],[vitamiad]],vitaminad[[id]:[valor]],2,)</f>
        <v>Normal</v>
      </c>
      <c r="AJ1101" s="2" t="s">
        <v>37</v>
      </c>
      <c r="AK1101" s="2" t="s">
        <v>37</v>
      </c>
    </row>
    <row r="1102" spans="1:37" x14ac:dyDescent="0.3">
      <c r="A1102">
        <v>523</v>
      </c>
      <c r="B1102" s="1">
        <v>41261</v>
      </c>
      <c r="C1102">
        <v>12</v>
      </c>
      <c r="D1102" t="str">
        <f>VLOOKUP(seguimiento[[#This Row],[idinstituciones]],instituciones[[idinstituciones]:[nombre]],2,)</f>
        <v>Hospital de Niños Dr Orlando Alassia</v>
      </c>
      <c r="E1102" s="2" t="s">
        <v>35</v>
      </c>
      <c r="F1102" s="2" t="s">
        <v>34</v>
      </c>
      <c r="G1102" s="2" t="s">
        <v>35</v>
      </c>
      <c r="H1102" s="2" t="s">
        <v>36</v>
      </c>
      <c r="I1102" s="2" t="s">
        <v>36</v>
      </c>
      <c r="J1102" s="2" t="s">
        <v>36</v>
      </c>
      <c r="K1102" s="2"/>
      <c r="L1102" s="2" t="s">
        <v>39</v>
      </c>
      <c r="M1102" s="2"/>
      <c r="N1102" s="2" t="s">
        <v>35</v>
      </c>
      <c r="O1102" s="2" t="s">
        <v>36</v>
      </c>
      <c r="P1102" s="2" t="s">
        <v>36</v>
      </c>
      <c r="Q1102" s="2"/>
      <c r="R1102" s="2"/>
      <c r="S1102" s="2" t="s">
        <v>36</v>
      </c>
      <c r="T1102" s="2" t="s">
        <v>36</v>
      </c>
      <c r="U1102" s="2" t="s">
        <v>45</v>
      </c>
      <c r="V1102" s="2" t="s">
        <v>36</v>
      </c>
      <c r="W1102" s="2" t="s">
        <v>36</v>
      </c>
      <c r="X1102" s="2" t="s">
        <v>36</v>
      </c>
      <c r="Y1102" s="2" t="s">
        <v>36</v>
      </c>
      <c r="Z1102" s="2" t="s">
        <v>35</v>
      </c>
      <c r="AA1102" s="2" t="s">
        <v>35</v>
      </c>
      <c r="AB1102" s="2" t="s">
        <v>36</v>
      </c>
      <c r="AC1102" s="2"/>
      <c r="AD1102" s="2"/>
      <c r="AE1102">
        <v>1429</v>
      </c>
      <c r="AF1102" s="2" t="s">
        <v>36</v>
      </c>
      <c r="AG1102" s="2" t="s">
        <v>36</v>
      </c>
      <c r="AH1102" s="2"/>
      <c r="AI1102" s="2"/>
      <c r="AJ1102" s="2" t="s">
        <v>36</v>
      </c>
      <c r="AK1102" s="2" t="s">
        <v>36</v>
      </c>
    </row>
    <row r="1103" spans="1:37" x14ac:dyDescent="0.3">
      <c r="A1103">
        <v>523</v>
      </c>
      <c r="B1103" s="1">
        <v>41284</v>
      </c>
      <c r="C1103">
        <v>12</v>
      </c>
      <c r="D1103" t="str">
        <f>VLOOKUP(seguimiento[[#This Row],[idinstituciones]],instituciones[[idinstituciones]:[nombre]],2,)</f>
        <v>Hospital de Niños Dr Orlando Alassia</v>
      </c>
      <c r="E1103" s="2" t="s">
        <v>35</v>
      </c>
      <c r="F1103" s="2" t="s">
        <v>34</v>
      </c>
      <c r="G1103" s="2" t="s">
        <v>35</v>
      </c>
      <c r="H1103" s="2" t="s">
        <v>36</v>
      </c>
      <c r="I1103" s="2" t="s">
        <v>45</v>
      </c>
      <c r="J1103" s="2" t="s">
        <v>36</v>
      </c>
      <c r="K1103" s="2" t="s">
        <v>52</v>
      </c>
      <c r="L1103" s="2" t="s">
        <v>39</v>
      </c>
      <c r="M1103" s="2"/>
      <c r="N1103" s="2" t="s">
        <v>35</v>
      </c>
      <c r="O1103" s="2" t="s">
        <v>36</v>
      </c>
      <c r="P1103" s="2" t="s">
        <v>48</v>
      </c>
      <c r="Q1103" s="2"/>
      <c r="R1103" s="2"/>
      <c r="S1103" s="2" t="s">
        <v>45</v>
      </c>
      <c r="T1103" s="2" t="s">
        <v>48</v>
      </c>
      <c r="U1103" s="2" t="s">
        <v>45</v>
      </c>
      <c r="V1103" s="2" t="s">
        <v>36</v>
      </c>
      <c r="W1103" s="2" t="s">
        <v>48</v>
      </c>
      <c r="X1103" s="2" t="s">
        <v>43</v>
      </c>
      <c r="Y1103" s="2" t="s">
        <v>36</v>
      </c>
      <c r="Z1103" s="2" t="s">
        <v>35</v>
      </c>
      <c r="AA1103" s="2" t="s">
        <v>35</v>
      </c>
      <c r="AB1103" s="2" t="s">
        <v>36</v>
      </c>
      <c r="AC1103" s="2"/>
      <c r="AD1103" s="2"/>
      <c r="AE1103">
        <v>606</v>
      </c>
      <c r="AF1103" s="2" t="s">
        <v>36</v>
      </c>
      <c r="AG1103" s="2" t="s">
        <v>36</v>
      </c>
      <c r="AH1103" s="2"/>
      <c r="AI1103" s="2"/>
      <c r="AJ1103" s="2" t="s">
        <v>36</v>
      </c>
      <c r="AK1103" s="2" t="s">
        <v>36</v>
      </c>
    </row>
    <row r="1104" spans="1:37" x14ac:dyDescent="0.3">
      <c r="A1104">
        <v>523</v>
      </c>
      <c r="B1104" s="1">
        <v>41352</v>
      </c>
      <c r="C1104">
        <v>12</v>
      </c>
      <c r="D1104" t="str">
        <f>VLOOKUP(seguimiento[[#This Row],[idinstituciones]],instituciones[[idinstituciones]:[nombre]],2,)</f>
        <v>Hospital de Niños Dr Orlando Alassia</v>
      </c>
      <c r="E1104" s="2" t="s">
        <v>35</v>
      </c>
      <c r="F1104" s="2" t="s">
        <v>34</v>
      </c>
      <c r="G1104" s="2" t="s">
        <v>35</v>
      </c>
      <c r="H1104" s="2" t="s">
        <v>36</v>
      </c>
      <c r="I1104" s="2" t="s">
        <v>45</v>
      </c>
      <c r="J1104" s="2" t="s">
        <v>35</v>
      </c>
      <c r="K1104" s="2"/>
      <c r="L1104" s="2" t="s">
        <v>39</v>
      </c>
      <c r="M1104" s="2"/>
      <c r="N1104" s="2" t="s">
        <v>35</v>
      </c>
      <c r="O1104" s="2" t="s">
        <v>36</v>
      </c>
      <c r="P1104" s="2" t="s">
        <v>36</v>
      </c>
      <c r="Q1104" s="2" t="s">
        <v>34</v>
      </c>
      <c r="R1104" s="2"/>
      <c r="S1104" s="2" t="s">
        <v>45</v>
      </c>
      <c r="T1104" s="2" t="s">
        <v>46</v>
      </c>
      <c r="U1104" s="2" t="s">
        <v>42</v>
      </c>
      <c r="V1104" s="2" t="s">
        <v>42</v>
      </c>
      <c r="W1104" s="2" t="s">
        <v>36</v>
      </c>
      <c r="X1104" s="2" t="s">
        <v>43</v>
      </c>
      <c r="Y1104" s="2" t="s">
        <v>36</v>
      </c>
      <c r="Z1104" s="2" t="s">
        <v>35</v>
      </c>
      <c r="AA1104" s="2" t="s">
        <v>35</v>
      </c>
      <c r="AB1104" s="2" t="s">
        <v>36</v>
      </c>
      <c r="AC1104" s="2"/>
      <c r="AD1104" s="2"/>
      <c r="AE1104">
        <v>349</v>
      </c>
      <c r="AF1104" s="2" t="s">
        <v>36</v>
      </c>
      <c r="AG1104" s="2" t="s">
        <v>36</v>
      </c>
      <c r="AH1104" s="2"/>
      <c r="AI1104" s="2"/>
      <c r="AJ1104" s="2" t="s">
        <v>36</v>
      </c>
      <c r="AK1104" s="2" t="s">
        <v>36</v>
      </c>
    </row>
    <row r="1105" spans="1:37" x14ac:dyDescent="0.3">
      <c r="A1105">
        <v>523</v>
      </c>
      <c r="B1105" s="1">
        <v>41697</v>
      </c>
      <c r="C1105">
        <v>12</v>
      </c>
      <c r="D1105" t="str">
        <f>VLOOKUP(seguimiento[[#This Row],[idinstituciones]],instituciones[[idinstituciones]:[nombre]],2,)</f>
        <v>Hospital de Niños Dr Orlando Alassia</v>
      </c>
      <c r="E1105" s="2" t="s">
        <v>35</v>
      </c>
      <c r="F1105" s="2" t="s">
        <v>34</v>
      </c>
      <c r="G1105" s="2" t="s">
        <v>35</v>
      </c>
      <c r="H1105" s="2" t="s">
        <v>36</v>
      </c>
      <c r="I1105" s="2" t="s">
        <v>36</v>
      </c>
      <c r="J1105" s="2" t="s">
        <v>35</v>
      </c>
      <c r="K1105" s="2"/>
      <c r="L1105" s="2" t="s">
        <v>39</v>
      </c>
      <c r="M1105" s="2"/>
      <c r="N1105" s="2"/>
      <c r="O1105" s="2" t="s">
        <v>36</v>
      </c>
      <c r="P1105" s="2" t="s">
        <v>36</v>
      </c>
      <c r="Q1105" s="2"/>
      <c r="R1105" s="2"/>
      <c r="S1105" s="2" t="s">
        <v>36</v>
      </c>
      <c r="T1105" s="2" t="s">
        <v>36</v>
      </c>
      <c r="U1105" s="2" t="s">
        <v>36</v>
      </c>
      <c r="V1105" s="2" t="s">
        <v>36</v>
      </c>
      <c r="W1105" s="2" t="s">
        <v>36</v>
      </c>
      <c r="X1105" s="2" t="s">
        <v>43</v>
      </c>
      <c r="Y1105" s="2" t="s">
        <v>36</v>
      </c>
      <c r="Z1105" s="2" t="s">
        <v>35</v>
      </c>
      <c r="AA1105" s="2" t="s">
        <v>35</v>
      </c>
      <c r="AB1105" s="2" t="s">
        <v>36</v>
      </c>
      <c r="AC1105" s="2"/>
      <c r="AD1105" s="2"/>
      <c r="AE1105">
        <v>1336</v>
      </c>
      <c r="AF1105" s="2" t="s">
        <v>36</v>
      </c>
      <c r="AG1105" s="2" t="s">
        <v>36</v>
      </c>
      <c r="AH1105" s="2"/>
      <c r="AI1105" s="2"/>
      <c r="AJ1105" s="2" t="s">
        <v>36</v>
      </c>
      <c r="AK1105" s="2" t="s">
        <v>36</v>
      </c>
    </row>
    <row r="1106" spans="1:37" x14ac:dyDescent="0.3">
      <c r="A1106">
        <v>523</v>
      </c>
      <c r="B1106" s="1">
        <v>43727</v>
      </c>
      <c r="C1106">
        <v>12</v>
      </c>
      <c r="D1106" t="str">
        <f>VLOOKUP(seguimiento[[#This Row],[idinstituciones]],instituciones[[idinstituciones]:[nombre]],2,)</f>
        <v>Hospital de Niños Dr Orlando Alassia</v>
      </c>
      <c r="E1106" s="2" t="s">
        <v>33</v>
      </c>
      <c r="F1106" s="2" t="s">
        <v>34</v>
      </c>
      <c r="G1106" s="2" t="s">
        <v>35</v>
      </c>
      <c r="H1106" s="2" t="s">
        <v>36</v>
      </c>
      <c r="I1106" s="2" t="s">
        <v>45</v>
      </c>
      <c r="J1106" s="2" t="s">
        <v>35</v>
      </c>
      <c r="K1106" s="2"/>
      <c r="L1106" s="2" t="s">
        <v>39</v>
      </c>
      <c r="M1106" s="2"/>
      <c r="N1106" s="2" t="s">
        <v>35</v>
      </c>
      <c r="O1106" s="2" t="s">
        <v>36</v>
      </c>
      <c r="P1106" s="2" t="s">
        <v>36</v>
      </c>
      <c r="Q1106" s="2"/>
      <c r="R1106" s="2"/>
      <c r="S1106" s="2" t="s">
        <v>36</v>
      </c>
      <c r="T1106" s="2" t="s">
        <v>49</v>
      </c>
      <c r="U1106" s="2" t="s">
        <v>42</v>
      </c>
      <c r="V1106" s="2" t="s">
        <v>42</v>
      </c>
      <c r="W1106" s="2" t="s">
        <v>49</v>
      </c>
      <c r="X1106" s="2" t="s">
        <v>43</v>
      </c>
      <c r="Y1106" s="2" t="s">
        <v>56</v>
      </c>
      <c r="Z1106" s="2" t="s">
        <v>35</v>
      </c>
      <c r="AA1106" s="2" t="s">
        <v>35</v>
      </c>
      <c r="AB1106" s="2" t="s">
        <v>36</v>
      </c>
      <c r="AC1106" s="2"/>
      <c r="AD1106" s="2"/>
      <c r="AE1106">
        <v>3183</v>
      </c>
      <c r="AF1106" s="2" t="s">
        <v>35</v>
      </c>
      <c r="AG1106" s="2" t="s">
        <v>49</v>
      </c>
      <c r="AH1106" s="2"/>
      <c r="AI1106" s="2"/>
      <c r="AJ1106" s="2" t="s">
        <v>45</v>
      </c>
      <c r="AK1106" s="2" t="s">
        <v>36</v>
      </c>
    </row>
    <row r="1107" spans="1:37" x14ac:dyDescent="0.3">
      <c r="A1107">
        <v>524</v>
      </c>
      <c r="B1107" s="1">
        <v>40863</v>
      </c>
      <c r="C1107">
        <v>24</v>
      </c>
      <c r="D1107" t="str">
        <f>VLOOKUP(seguimiento[[#This Row],[idinstituciones]],instituciones[[idinstituciones]:[nombre]],2,)</f>
        <v>Hospital Sor Maria Ludovica de La Plata</v>
      </c>
      <c r="E1107" s="2" t="s">
        <v>33</v>
      </c>
      <c r="F1107" s="2" t="s">
        <v>34</v>
      </c>
      <c r="G1107" s="2" t="s">
        <v>35</v>
      </c>
      <c r="H1107" s="2" t="s">
        <v>36</v>
      </c>
      <c r="I1107" s="2" t="s">
        <v>45</v>
      </c>
      <c r="J1107" s="2" t="s">
        <v>35</v>
      </c>
      <c r="K1107" s="2" t="s">
        <v>38</v>
      </c>
      <c r="L1107" s="2" t="s">
        <v>39</v>
      </c>
      <c r="M1107" s="2"/>
      <c r="N1107" s="2"/>
      <c r="O1107" s="2" t="s">
        <v>36</v>
      </c>
      <c r="P1107" s="2" t="s">
        <v>36</v>
      </c>
      <c r="Q1107" s="2" t="s">
        <v>34</v>
      </c>
      <c r="R1107" s="2"/>
      <c r="S1107" s="2" t="s">
        <v>45</v>
      </c>
      <c r="T1107" s="2" t="s">
        <v>37</v>
      </c>
      <c r="U1107" s="2" t="s">
        <v>42</v>
      </c>
      <c r="V1107" s="2" t="s">
        <v>36</v>
      </c>
      <c r="W1107" s="2" t="s">
        <v>37</v>
      </c>
      <c r="X1107" s="2" t="s">
        <v>43</v>
      </c>
      <c r="Y1107" s="2" t="s">
        <v>54</v>
      </c>
      <c r="Z1107" s="2" t="s">
        <v>281</v>
      </c>
      <c r="AA1107" s="2" t="s">
        <v>35</v>
      </c>
      <c r="AB1107" s="2" t="s">
        <v>36</v>
      </c>
      <c r="AC1107" s="2"/>
      <c r="AD1107" s="2"/>
      <c r="AE1107">
        <v>758</v>
      </c>
      <c r="AF1107" s="2" t="s">
        <v>36</v>
      </c>
      <c r="AG1107" s="2" t="s">
        <v>36</v>
      </c>
      <c r="AH1107" s="2"/>
      <c r="AI1107" s="2"/>
      <c r="AJ1107" s="2" t="s">
        <v>36</v>
      </c>
      <c r="AK1107" s="2" t="s">
        <v>36</v>
      </c>
    </row>
    <row r="1108" spans="1:37" x14ac:dyDescent="0.3">
      <c r="A1108">
        <v>524</v>
      </c>
      <c r="B1108" s="1">
        <v>42113</v>
      </c>
      <c r="C1108">
        <v>24</v>
      </c>
      <c r="D1108" t="str">
        <f>VLOOKUP(seguimiento[[#This Row],[idinstituciones]],instituciones[[idinstituciones]:[nombre]],2,)</f>
        <v>Hospital Sor Maria Ludovica de La Plata</v>
      </c>
      <c r="E1108" s="2" t="s">
        <v>35</v>
      </c>
      <c r="F1108" s="2" t="s">
        <v>34</v>
      </c>
      <c r="G1108" s="2" t="s">
        <v>35</v>
      </c>
      <c r="H1108" s="2" t="s">
        <v>36</v>
      </c>
      <c r="I1108" s="2" t="s">
        <v>45</v>
      </c>
      <c r="J1108" s="2" t="s">
        <v>35</v>
      </c>
      <c r="K1108" s="2"/>
      <c r="L1108" s="2" t="s">
        <v>39</v>
      </c>
      <c r="M1108" s="2"/>
      <c r="N1108" s="2"/>
      <c r="O1108" s="2" t="s">
        <v>36</v>
      </c>
      <c r="P1108" s="2" t="s">
        <v>36</v>
      </c>
      <c r="Q1108" s="2"/>
      <c r="R1108" s="2" t="s">
        <v>118</v>
      </c>
      <c r="S1108" s="2" t="s">
        <v>45</v>
      </c>
      <c r="T1108" s="2" t="s">
        <v>45</v>
      </c>
      <c r="U1108" s="2" t="s">
        <v>42</v>
      </c>
      <c r="V1108" s="2" t="s">
        <v>42</v>
      </c>
      <c r="W1108" s="2" t="s">
        <v>45</v>
      </c>
      <c r="X1108" s="2" t="s">
        <v>65</v>
      </c>
      <c r="Y1108" s="2" t="s">
        <v>54</v>
      </c>
      <c r="Z1108" s="2" t="s">
        <v>281</v>
      </c>
      <c r="AA1108" s="2" t="s">
        <v>35</v>
      </c>
      <c r="AB1108" s="2" t="s">
        <v>36</v>
      </c>
      <c r="AC1108" s="2"/>
      <c r="AD1108" s="2"/>
      <c r="AE1108">
        <v>2182</v>
      </c>
      <c r="AF1108" s="2" t="s">
        <v>35</v>
      </c>
      <c r="AG1108" s="2" t="s">
        <v>49</v>
      </c>
      <c r="AH1108" s="2">
        <v>1</v>
      </c>
      <c r="AI1108" s="2" t="str">
        <f>VLOOKUP(seguimiento[[#This Row],[vitamiad]],vitaminad[[id]:[valor]],2,)</f>
        <v>No realizado</v>
      </c>
      <c r="AJ1108" s="2" t="s">
        <v>45</v>
      </c>
      <c r="AK1108" s="2" t="s">
        <v>45</v>
      </c>
    </row>
    <row r="1109" spans="1:37" x14ac:dyDescent="0.3">
      <c r="A1109">
        <v>525</v>
      </c>
      <c r="B1109" s="1">
        <v>40897</v>
      </c>
      <c r="C1109">
        <v>24</v>
      </c>
      <c r="D1109" t="str">
        <f>VLOOKUP(seguimiento[[#This Row],[idinstituciones]],instituciones[[idinstituciones]:[nombre]],2,)</f>
        <v>Hospital Sor Maria Ludovica de La Plata</v>
      </c>
      <c r="E1109" s="2" t="s">
        <v>33</v>
      </c>
      <c r="F1109" s="2" t="s">
        <v>34</v>
      </c>
      <c r="G1109" s="2" t="s">
        <v>35</v>
      </c>
      <c r="H1109" s="2" t="s">
        <v>36</v>
      </c>
      <c r="I1109" s="2" t="s">
        <v>36</v>
      </c>
      <c r="J1109" s="2" t="s">
        <v>35</v>
      </c>
      <c r="K1109" s="2"/>
      <c r="L1109" s="2" t="s">
        <v>39</v>
      </c>
      <c r="M1109" s="2"/>
      <c r="N1109" s="2"/>
      <c r="O1109" s="2" t="s">
        <v>36</v>
      </c>
      <c r="P1109" s="2" t="s">
        <v>36</v>
      </c>
      <c r="Q1109" s="2"/>
      <c r="R1109" s="2"/>
      <c r="S1109" s="2" t="s">
        <v>45</v>
      </c>
      <c r="T1109" s="2" t="s">
        <v>49</v>
      </c>
      <c r="U1109" s="2" t="s">
        <v>42</v>
      </c>
      <c r="V1109" s="2" t="s">
        <v>36</v>
      </c>
      <c r="W1109" s="2" t="s">
        <v>49</v>
      </c>
      <c r="X1109" s="2" t="s">
        <v>43</v>
      </c>
      <c r="Y1109" s="2" t="s">
        <v>44</v>
      </c>
      <c r="Z1109" s="2" t="s">
        <v>281</v>
      </c>
      <c r="AA1109" s="2" t="s">
        <v>35</v>
      </c>
      <c r="AB1109" s="2" t="s">
        <v>36</v>
      </c>
      <c r="AC1109" s="2"/>
      <c r="AD1109" s="2"/>
      <c r="AE1109">
        <v>1446</v>
      </c>
      <c r="AF1109" s="2" t="s">
        <v>36</v>
      </c>
      <c r="AG1109" s="2" t="s">
        <v>36</v>
      </c>
      <c r="AH1109" s="2"/>
      <c r="AI1109" s="2"/>
      <c r="AJ1109" s="2" t="s">
        <v>36</v>
      </c>
      <c r="AK1109" s="2" t="s">
        <v>36</v>
      </c>
    </row>
    <row r="1110" spans="1:37" x14ac:dyDescent="0.3">
      <c r="A1110">
        <v>525</v>
      </c>
      <c r="B1110" s="1">
        <v>41227</v>
      </c>
      <c r="C1110">
        <v>24</v>
      </c>
      <c r="D1110" t="str">
        <f>VLOOKUP(seguimiento[[#This Row],[idinstituciones]],instituciones[[idinstituciones]:[nombre]],2,)</f>
        <v>Hospital Sor Maria Ludovica de La Plata</v>
      </c>
      <c r="E1110" s="2" t="s">
        <v>33</v>
      </c>
      <c r="F1110" s="2" t="s">
        <v>34</v>
      </c>
      <c r="G1110" s="2" t="s">
        <v>35</v>
      </c>
      <c r="H1110" s="2" t="s">
        <v>36</v>
      </c>
      <c r="I1110" s="2" t="s">
        <v>36</v>
      </c>
      <c r="J1110" s="2" t="s">
        <v>36</v>
      </c>
      <c r="K1110" s="2"/>
      <c r="L1110" s="2" t="s">
        <v>39</v>
      </c>
      <c r="M1110" s="2"/>
      <c r="N1110" s="2"/>
      <c r="O1110" s="2" t="s">
        <v>36</v>
      </c>
      <c r="P1110" s="2" t="s">
        <v>36</v>
      </c>
      <c r="Q1110" s="2"/>
      <c r="R1110" s="2"/>
      <c r="S1110" s="2" t="s">
        <v>45</v>
      </c>
      <c r="T1110" s="2" t="s">
        <v>48</v>
      </c>
      <c r="U1110" s="2" t="s">
        <v>42</v>
      </c>
      <c r="V1110" s="2" t="s">
        <v>36</v>
      </c>
      <c r="W1110" s="2" t="s">
        <v>48</v>
      </c>
      <c r="X1110" s="2" t="s">
        <v>43</v>
      </c>
      <c r="Y1110" s="2" t="s">
        <v>47</v>
      </c>
      <c r="Z1110" s="2" t="s">
        <v>281</v>
      </c>
      <c r="AA1110" s="2" t="s">
        <v>35</v>
      </c>
      <c r="AB1110" s="2" t="s">
        <v>36</v>
      </c>
      <c r="AC1110" s="2"/>
      <c r="AD1110" s="2"/>
      <c r="AE1110">
        <v>715</v>
      </c>
      <c r="AF1110" s="2" t="s">
        <v>36</v>
      </c>
      <c r="AG1110" s="2" t="s">
        <v>36</v>
      </c>
      <c r="AH1110" s="2"/>
      <c r="AI1110" s="2"/>
      <c r="AJ1110" s="2" t="s">
        <v>36</v>
      </c>
      <c r="AK1110" s="2" t="s">
        <v>36</v>
      </c>
    </row>
    <row r="1111" spans="1:37" x14ac:dyDescent="0.3">
      <c r="A1111">
        <v>526</v>
      </c>
      <c r="B1111" s="1">
        <v>40884</v>
      </c>
      <c r="C1111">
        <v>24</v>
      </c>
      <c r="D1111" t="str">
        <f>VLOOKUP(seguimiento[[#This Row],[idinstituciones]],instituciones[[idinstituciones]:[nombre]],2,)</f>
        <v>Hospital Sor Maria Ludovica de La Plata</v>
      </c>
      <c r="E1111" s="2" t="s">
        <v>64</v>
      </c>
      <c r="F1111" s="2" t="s">
        <v>58</v>
      </c>
      <c r="G1111" s="2" t="s">
        <v>51</v>
      </c>
      <c r="H1111" s="2" t="s">
        <v>36</v>
      </c>
      <c r="I1111" s="2" t="s">
        <v>36</v>
      </c>
      <c r="J1111" s="2" t="s">
        <v>35</v>
      </c>
      <c r="K1111" s="2" t="s">
        <v>38</v>
      </c>
      <c r="L1111" s="2" t="s">
        <v>39</v>
      </c>
      <c r="M1111" s="2"/>
      <c r="N1111" s="2"/>
      <c r="O1111" s="2" t="s">
        <v>36</v>
      </c>
      <c r="P1111" s="2" t="s">
        <v>36</v>
      </c>
      <c r="Q1111" s="2"/>
      <c r="R1111" s="2"/>
      <c r="S1111" s="2" t="s">
        <v>45</v>
      </c>
      <c r="T1111" s="2" t="s">
        <v>48</v>
      </c>
      <c r="U1111" s="2" t="s">
        <v>45</v>
      </c>
      <c r="V1111" s="2" t="s">
        <v>45</v>
      </c>
      <c r="W1111" s="2" t="s">
        <v>48</v>
      </c>
      <c r="X1111" s="2" t="s">
        <v>43</v>
      </c>
      <c r="Y1111" s="2" t="s">
        <v>54</v>
      </c>
      <c r="Z1111" s="2" t="s">
        <v>281</v>
      </c>
      <c r="AA1111" s="2" t="s">
        <v>35</v>
      </c>
      <c r="AB1111" s="2" t="s">
        <v>36</v>
      </c>
      <c r="AC1111" s="2"/>
      <c r="AD1111" s="2"/>
      <c r="AE1111">
        <v>306</v>
      </c>
      <c r="AF1111" s="2" t="s">
        <v>36</v>
      </c>
      <c r="AG1111" s="2" t="s">
        <v>36</v>
      </c>
      <c r="AH1111" s="2"/>
      <c r="AI1111" s="2"/>
      <c r="AJ1111" s="2" t="s">
        <v>36</v>
      </c>
      <c r="AK1111" s="2" t="s">
        <v>36</v>
      </c>
    </row>
    <row r="1112" spans="1:37" x14ac:dyDescent="0.3">
      <c r="A1112">
        <v>526</v>
      </c>
      <c r="B1112" s="1">
        <v>41227</v>
      </c>
      <c r="C1112">
        <v>24</v>
      </c>
      <c r="D1112" t="str">
        <f>VLOOKUP(seguimiento[[#This Row],[idinstituciones]],instituciones[[idinstituciones]:[nombre]],2,)</f>
        <v>Hospital Sor Maria Ludovica de La Plata</v>
      </c>
      <c r="E1112" s="2" t="s">
        <v>64</v>
      </c>
      <c r="F1112" s="2" t="s">
        <v>58</v>
      </c>
      <c r="G1112" s="2" t="s">
        <v>59</v>
      </c>
      <c r="H1112" s="2" t="s">
        <v>36</v>
      </c>
      <c r="I1112" s="2" t="s">
        <v>36</v>
      </c>
      <c r="J1112" s="2" t="s">
        <v>36</v>
      </c>
      <c r="K1112" s="2" t="s">
        <v>38</v>
      </c>
      <c r="L1112" s="2" t="s">
        <v>39</v>
      </c>
      <c r="M1112" s="2"/>
      <c r="N1112" s="2"/>
      <c r="O1112" s="2" t="s">
        <v>36</v>
      </c>
      <c r="P1112" s="2" t="s">
        <v>36</v>
      </c>
      <c r="Q1112" s="2"/>
      <c r="R1112" s="2"/>
      <c r="S1112" s="2" t="s">
        <v>45</v>
      </c>
      <c r="T1112" s="2" t="s">
        <v>48</v>
      </c>
      <c r="U1112" s="2" t="s">
        <v>37</v>
      </c>
      <c r="V1112" s="2" t="s">
        <v>37</v>
      </c>
      <c r="W1112" s="2" t="s">
        <v>36</v>
      </c>
      <c r="X1112" s="2" t="s">
        <v>43</v>
      </c>
      <c r="Y1112" s="2" t="s">
        <v>54</v>
      </c>
      <c r="Z1112" s="2" t="s">
        <v>281</v>
      </c>
      <c r="AA1112" s="2" t="s">
        <v>35</v>
      </c>
      <c r="AB1112" s="2" t="s">
        <v>36</v>
      </c>
      <c r="AC1112" s="2"/>
      <c r="AD1112" s="2"/>
      <c r="AE1112">
        <v>1447</v>
      </c>
      <c r="AF1112" s="2" t="s">
        <v>36</v>
      </c>
      <c r="AG1112" s="2" t="s">
        <v>36</v>
      </c>
      <c r="AH1112" s="2"/>
      <c r="AI1112" s="2"/>
      <c r="AJ1112" s="2" t="s">
        <v>36</v>
      </c>
      <c r="AK1112" s="2" t="s">
        <v>36</v>
      </c>
    </row>
    <row r="1113" spans="1:37" x14ac:dyDescent="0.3">
      <c r="A1113">
        <v>526</v>
      </c>
      <c r="B1113" s="1">
        <v>41618</v>
      </c>
      <c r="C1113">
        <v>24</v>
      </c>
      <c r="D1113" t="str">
        <f>VLOOKUP(seguimiento[[#This Row],[idinstituciones]],instituciones[[idinstituciones]:[nombre]],2,)</f>
        <v>Hospital Sor Maria Ludovica de La Plata</v>
      </c>
      <c r="E1113" s="2" t="s">
        <v>64</v>
      </c>
      <c r="F1113" s="2" t="s">
        <v>36</v>
      </c>
      <c r="G1113" s="2" t="s">
        <v>36</v>
      </c>
      <c r="H1113" s="2" t="s">
        <v>36</v>
      </c>
      <c r="I1113" s="2" t="s">
        <v>36</v>
      </c>
      <c r="J1113" s="2" t="s">
        <v>36</v>
      </c>
      <c r="K1113" s="2"/>
      <c r="L1113" s="2" t="s">
        <v>39</v>
      </c>
      <c r="M1113" s="2"/>
      <c r="N1113" s="2"/>
      <c r="O1113" s="2" t="s">
        <v>36</v>
      </c>
      <c r="P1113" s="2" t="s">
        <v>36</v>
      </c>
      <c r="Q1113" s="2"/>
      <c r="R1113" s="2"/>
      <c r="S1113" s="2" t="s">
        <v>36</v>
      </c>
      <c r="T1113" s="2" t="s">
        <v>36</v>
      </c>
      <c r="U1113" s="2" t="s">
        <v>36</v>
      </c>
      <c r="V1113" s="2" t="s">
        <v>36</v>
      </c>
      <c r="W1113" s="2" t="s">
        <v>36</v>
      </c>
      <c r="X1113" s="2" t="s">
        <v>43</v>
      </c>
      <c r="Y1113" s="2" t="s">
        <v>54</v>
      </c>
      <c r="Z1113" s="2" t="s">
        <v>281</v>
      </c>
      <c r="AA1113" s="2" t="s">
        <v>35</v>
      </c>
      <c r="AB1113" s="2" t="s">
        <v>36</v>
      </c>
      <c r="AC1113" s="2"/>
      <c r="AD1113" s="2"/>
      <c r="AE1113">
        <v>34</v>
      </c>
      <c r="AF1113" s="2" t="s">
        <v>36</v>
      </c>
      <c r="AG1113" s="2" t="s">
        <v>36</v>
      </c>
      <c r="AH1113" s="2"/>
      <c r="AI1113" s="2"/>
      <c r="AJ1113" s="2" t="s">
        <v>36</v>
      </c>
      <c r="AK1113" s="2" t="s">
        <v>36</v>
      </c>
    </row>
    <row r="1114" spans="1:37" x14ac:dyDescent="0.3">
      <c r="A1114">
        <v>526</v>
      </c>
      <c r="B1114" s="1">
        <v>41646</v>
      </c>
      <c r="C1114">
        <v>24</v>
      </c>
      <c r="D1114" t="str">
        <f>VLOOKUP(seguimiento[[#This Row],[idinstituciones]],instituciones[[idinstituciones]:[nombre]],2,)</f>
        <v>Hospital Sor Maria Ludovica de La Plata</v>
      </c>
      <c r="E1114" s="2" t="s">
        <v>36</v>
      </c>
      <c r="F1114" s="2" t="s">
        <v>36</v>
      </c>
      <c r="G1114" s="2" t="s">
        <v>36</v>
      </c>
      <c r="H1114" s="2" t="s">
        <v>36</v>
      </c>
      <c r="I1114" s="2" t="s">
        <v>36</v>
      </c>
      <c r="J1114" s="2" t="s">
        <v>36</v>
      </c>
      <c r="K1114" s="2"/>
      <c r="L1114" s="2" t="s">
        <v>36</v>
      </c>
      <c r="M1114" s="2"/>
      <c r="N1114" s="2"/>
      <c r="O1114" s="2" t="s">
        <v>36</v>
      </c>
      <c r="P1114" s="2" t="s">
        <v>36</v>
      </c>
      <c r="Q1114" s="2"/>
      <c r="R1114" s="2"/>
      <c r="S1114" s="2" t="s">
        <v>36</v>
      </c>
      <c r="T1114" s="2" t="s">
        <v>36</v>
      </c>
      <c r="U1114" s="2" t="s">
        <v>36</v>
      </c>
      <c r="V1114" s="2" t="s">
        <v>36</v>
      </c>
      <c r="W1114" s="2" t="s">
        <v>36</v>
      </c>
      <c r="X1114" s="2" t="s">
        <v>36</v>
      </c>
      <c r="Y1114" s="2" t="s">
        <v>36</v>
      </c>
      <c r="Z1114" s="2"/>
      <c r="AA1114" s="2" t="s">
        <v>71</v>
      </c>
      <c r="AB1114" s="2" t="s">
        <v>139</v>
      </c>
      <c r="AC1114" s="2">
        <v>1</v>
      </c>
      <c r="AD1114" s="2" t="str">
        <f>VLOOKUP(seguimiento[[#This Row],[causafallecimiento]],causafallecimiento[[id]:[valor]],2,)</f>
        <v>Respiratorios</v>
      </c>
      <c r="AE1114">
        <v>1323</v>
      </c>
      <c r="AF1114" s="2" t="s">
        <v>36</v>
      </c>
      <c r="AG1114" s="2" t="s">
        <v>36</v>
      </c>
      <c r="AH1114" s="2"/>
      <c r="AI1114" s="2"/>
      <c r="AJ1114" s="2" t="s">
        <v>36</v>
      </c>
      <c r="AK1114" s="2" t="s">
        <v>36</v>
      </c>
    </row>
    <row r="1115" spans="1:37" x14ac:dyDescent="0.3">
      <c r="A1115">
        <v>527</v>
      </c>
      <c r="B1115" s="1">
        <v>40882</v>
      </c>
      <c r="C1115">
        <v>24</v>
      </c>
      <c r="D1115" t="str">
        <f>VLOOKUP(seguimiento[[#This Row],[idinstituciones]],instituciones[[idinstituciones]:[nombre]],2,)</f>
        <v>Hospital Sor Maria Ludovica de La Plata</v>
      </c>
      <c r="E1115" s="2" t="s">
        <v>35</v>
      </c>
      <c r="F1115" s="2" t="s">
        <v>34</v>
      </c>
      <c r="G1115" s="2" t="s">
        <v>35</v>
      </c>
      <c r="H1115" s="2" t="s">
        <v>36</v>
      </c>
      <c r="I1115" s="2" t="s">
        <v>36</v>
      </c>
      <c r="J1115" s="2" t="s">
        <v>35</v>
      </c>
      <c r="K1115" s="2" t="s">
        <v>38</v>
      </c>
      <c r="L1115" s="2" t="s">
        <v>39</v>
      </c>
      <c r="M1115" s="2"/>
      <c r="N1115" s="2"/>
      <c r="O1115" s="2" t="s">
        <v>36</v>
      </c>
      <c r="P1115" s="2" t="s">
        <v>36</v>
      </c>
      <c r="Q1115" s="2"/>
      <c r="R1115" s="2"/>
      <c r="S1115" s="2" t="s">
        <v>45</v>
      </c>
      <c r="T1115" s="2" t="s">
        <v>48</v>
      </c>
      <c r="U1115" s="2" t="s">
        <v>45</v>
      </c>
      <c r="V1115" s="2" t="s">
        <v>45</v>
      </c>
      <c r="W1115" s="2" t="s">
        <v>74</v>
      </c>
      <c r="X1115" s="2" t="s">
        <v>43</v>
      </c>
      <c r="Y1115" s="2" t="s">
        <v>44</v>
      </c>
      <c r="Z1115" s="2" t="s">
        <v>281</v>
      </c>
      <c r="AA1115" s="2" t="s">
        <v>35</v>
      </c>
      <c r="AB1115" s="2" t="s">
        <v>36</v>
      </c>
      <c r="AC1115" s="2"/>
      <c r="AD1115" s="2"/>
      <c r="AE1115">
        <v>1030</v>
      </c>
      <c r="AF1115" s="2" t="s">
        <v>36</v>
      </c>
      <c r="AG1115" s="2" t="s">
        <v>36</v>
      </c>
      <c r="AH1115" s="2"/>
      <c r="AI1115" s="2"/>
      <c r="AJ1115" s="2" t="s">
        <v>36</v>
      </c>
      <c r="AK1115" s="2" t="s">
        <v>36</v>
      </c>
    </row>
    <row r="1116" spans="1:37" x14ac:dyDescent="0.3">
      <c r="A1116">
        <v>527</v>
      </c>
      <c r="B1116" s="1">
        <v>41633</v>
      </c>
      <c r="C1116">
        <v>24</v>
      </c>
      <c r="D1116" t="str">
        <f>VLOOKUP(seguimiento[[#This Row],[idinstituciones]],instituciones[[idinstituciones]:[nombre]],2,)</f>
        <v>Hospital Sor Maria Ludovica de La Plata</v>
      </c>
      <c r="E1116" s="2" t="s">
        <v>35</v>
      </c>
      <c r="F1116" s="2" t="s">
        <v>34</v>
      </c>
      <c r="G1116" s="2" t="s">
        <v>35</v>
      </c>
      <c r="H1116" s="2" t="s">
        <v>36</v>
      </c>
      <c r="I1116" s="2" t="s">
        <v>45</v>
      </c>
      <c r="J1116" s="2" t="s">
        <v>35</v>
      </c>
      <c r="K1116" s="2" t="s">
        <v>38</v>
      </c>
      <c r="L1116" s="2" t="s">
        <v>39</v>
      </c>
      <c r="M1116" s="2"/>
      <c r="N1116" s="2"/>
      <c r="O1116" s="2" t="s">
        <v>36</v>
      </c>
      <c r="P1116" s="2" t="s">
        <v>36</v>
      </c>
      <c r="Q1116" s="2"/>
      <c r="R1116" s="2"/>
      <c r="S1116" s="2" t="s">
        <v>45</v>
      </c>
      <c r="T1116" s="2" t="s">
        <v>46</v>
      </c>
      <c r="U1116" s="2" t="s">
        <v>45</v>
      </c>
      <c r="V1116" s="2" t="s">
        <v>45</v>
      </c>
      <c r="W1116" s="2" t="s">
        <v>46</v>
      </c>
      <c r="X1116" s="2" t="s">
        <v>43</v>
      </c>
      <c r="Y1116" s="2" t="s">
        <v>79</v>
      </c>
      <c r="Z1116" s="2" t="s">
        <v>281</v>
      </c>
      <c r="AA1116" s="2" t="s">
        <v>35</v>
      </c>
      <c r="AB1116" s="2" t="s">
        <v>36</v>
      </c>
      <c r="AC1116" s="2"/>
      <c r="AD1116" s="2"/>
      <c r="AE1116">
        <v>673</v>
      </c>
      <c r="AF1116" s="2" t="s">
        <v>36</v>
      </c>
      <c r="AG1116" s="2" t="s">
        <v>36</v>
      </c>
      <c r="AH1116" s="2"/>
      <c r="AI1116" s="2"/>
      <c r="AJ1116" s="2" t="s">
        <v>36</v>
      </c>
      <c r="AK1116" s="2" t="s">
        <v>36</v>
      </c>
    </row>
    <row r="1117" spans="1:37" x14ac:dyDescent="0.3">
      <c r="A1117">
        <v>527</v>
      </c>
      <c r="B1117" s="1">
        <v>42082</v>
      </c>
      <c r="C1117">
        <v>24</v>
      </c>
      <c r="D1117" t="str">
        <f>VLOOKUP(seguimiento[[#This Row],[idinstituciones]],instituciones[[idinstituciones]:[nombre]],2,)</f>
        <v>Hospital Sor Maria Ludovica de La Plata</v>
      </c>
      <c r="E1117" s="2" t="s">
        <v>33</v>
      </c>
      <c r="F1117" s="2" t="s">
        <v>34</v>
      </c>
      <c r="G1117" s="2" t="s">
        <v>35</v>
      </c>
      <c r="H1117" s="2" t="s">
        <v>36</v>
      </c>
      <c r="I1117" s="2" t="s">
        <v>45</v>
      </c>
      <c r="J1117" s="2" t="s">
        <v>35</v>
      </c>
      <c r="K1117" s="2"/>
      <c r="L1117" s="2" t="s">
        <v>39</v>
      </c>
      <c r="M1117" s="2"/>
      <c r="N1117" s="2"/>
      <c r="O1117" s="2" t="s">
        <v>36</v>
      </c>
      <c r="P1117" s="2" t="s">
        <v>36</v>
      </c>
      <c r="Q1117" s="2" t="s">
        <v>34</v>
      </c>
      <c r="R1117" s="2" t="s">
        <v>40</v>
      </c>
      <c r="S1117" s="2" t="s">
        <v>45</v>
      </c>
      <c r="T1117" s="2" t="s">
        <v>46</v>
      </c>
      <c r="U1117" s="2" t="s">
        <v>42</v>
      </c>
      <c r="V1117" s="2" t="s">
        <v>42</v>
      </c>
      <c r="W1117" s="2" t="s">
        <v>46</v>
      </c>
      <c r="X1117" s="2" t="s">
        <v>36</v>
      </c>
      <c r="Y1117" s="2" t="s">
        <v>47</v>
      </c>
      <c r="Z1117" s="2" t="s">
        <v>281</v>
      </c>
      <c r="AA1117" s="2" t="s">
        <v>35</v>
      </c>
      <c r="AB1117" s="2" t="s">
        <v>36</v>
      </c>
      <c r="AC1117" s="2"/>
      <c r="AD1117" s="2"/>
      <c r="AE1117">
        <v>2181</v>
      </c>
      <c r="AF1117" s="2" t="s">
        <v>35</v>
      </c>
      <c r="AG1117" s="2" t="s">
        <v>49</v>
      </c>
      <c r="AH1117" s="2">
        <v>1</v>
      </c>
      <c r="AI1117" s="2" t="str">
        <f>VLOOKUP(seguimiento[[#This Row],[vitamiad]],vitaminad[[id]:[valor]],2,)</f>
        <v>No realizado</v>
      </c>
      <c r="AJ1117" s="2" t="s">
        <v>37</v>
      </c>
      <c r="AK1117" s="2" t="s">
        <v>45</v>
      </c>
    </row>
    <row r="1118" spans="1:37" x14ac:dyDescent="0.3">
      <c r="A1118">
        <v>527</v>
      </c>
      <c r="B1118" s="1">
        <v>42583</v>
      </c>
      <c r="C1118">
        <v>24</v>
      </c>
      <c r="D1118" t="str">
        <f>VLOOKUP(seguimiento[[#This Row],[idinstituciones]],instituciones[[idinstituciones]:[nombre]],2,)</f>
        <v>Hospital Sor Maria Ludovica de La Plata</v>
      </c>
      <c r="E1118" s="2" t="s">
        <v>35</v>
      </c>
      <c r="F1118" s="2" t="s">
        <v>34</v>
      </c>
      <c r="G1118" s="2" t="s">
        <v>35</v>
      </c>
      <c r="H1118" s="2" t="s">
        <v>36</v>
      </c>
      <c r="I1118" s="2" t="s">
        <v>37</v>
      </c>
      <c r="J1118" s="2" t="s">
        <v>35</v>
      </c>
      <c r="K1118" s="2"/>
      <c r="L1118" s="2" t="s">
        <v>39</v>
      </c>
      <c r="M1118" s="2"/>
      <c r="N1118" s="2" t="s">
        <v>35</v>
      </c>
      <c r="O1118" s="2" t="s">
        <v>36</v>
      </c>
      <c r="P1118" s="2" t="s">
        <v>36</v>
      </c>
      <c r="Q1118" s="2" t="s">
        <v>34</v>
      </c>
      <c r="R1118" s="2" t="s">
        <v>40</v>
      </c>
      <c r="S1118" s="2" t="s">
        <v>45</v>
      </c>
      <c r="T1118" s="2" t="s">
        <v>46</v>
      </c>
      <c r="U1118" s="2" t="s">
        <v>42</v>
      </c>
      <c r="V1118" s="2" t="s">
        <v>42</v>
      </c>
      <c r="W1118" s="2" t="s">
        <v>46</v>
      </c>
      <c r="X1118" s="2" t="s">
        <v>43</v>
      </c>
      <c r="Y1118" s="2" t="s">
        <v>47</v>
      </c>
      <c r="Z1118" s="2" t="s">
        <v>281</v>
      </c>
      <c r="AA1118" s="2" t="s">
        <v>35</v>
      </c>
      <c r="AB1118" s="2" t="s">
        <v>36</v>
      </c>
      <c r="AC1118" s="2"/>
      <c r="AD1118" s="2"/>
      <c r="AE1118">
        <v>2489</v>
      </c>
      <c r="AF1118" s="2" t="s">
        <v>35</v>
      </c>
      <c r="AG1118" s="2" t="s">
        <v>49</v>
      </c>
      <c r="AH1118" s="2"/>
      <c r="AI1118" s="2"/>
      <c r="AJ1118" s="2" t="s">
        <v>45</v>
      </c>
      <c r="AK1118" s="2" t="s">
        <v>45</v>
      </c>
    </row>
    <row r="1119" spans="1:37" x14ac:dyDescent="0.3">
      <c r="A1119">
        <v>527</v>
      </c>
      <c r="B1119" s="1">
        <v>42955</v>
      </c>
      <c r="C1119">
        <v>24</v>
      </c>
      <c r="D1119" t="str">
        <f>VLOOKUP(seguimiento[[#This Row],[idinstituciones]],instituciones[[idinstituciones]:[nombre]],2,)</f>
        <v>Hospital Sor Maria Ludovica de La Plata</v>
      </c>
      <c r="E1119" s="2" t="s">
        <v>33</v>
      </c>
      <c r="F1119" s="2" t="s">
        <v>34</v>
      </c>
      <c r="G1119" s="2" t="s">
        <v>35</v>
      </c>
      <c r="H1119" s="2" t="s">
        <v>36</v>
      </c>
      <c r="I1119" s="2" t="s">
        <v>36</v>
      </c>
      <c r="J1119" s="2" t="s">
        <v>36</v>
      </c>
      <c r="K1119" s="2"/>
      <c r="L1119" s="2" t="s">
        <v>39</v>
      </c>
      <c r="M1119" s="2"/>
      <c r="N1119" s="2"/>
      <c r="O1119" s="2" t="s">
        <v>36</v>
      </c>
      <c r="P1119" s="2" t="s">
        <v>36</v>
      </c>
      <c r="Q1119" s="2" t="s">
        <v>34</v>
      </c>
      <c r="R1119" s="2" t="s">
        <v>40</v>
      </c>
      <c r="S1119" s="2" t="s">
        <v>45</v>
      </c>
      <c r="T1119" s="2" t="s">
        <v>37</v>
      </c>
      <c r="U1119" s="2" t="s">
        <v>42</v>
      </c>
      <c r="V1119" s="2" t="s">
        <v>42</v>
      </c>
      <c r="W1119" s="2" t="s">
        <v>45</v>
      </c>
      <c r="X1119" s="2" t="s">
        <v>43</v>
      </c>
      <c r="Y1119" s="2" t="s">
        <v>54</v>
      </c>
      <c r="Z1119" s="2" t="s">
        <v>281</v>
      </c>
      <c r="AA1119" s="2" t="s">
        <v>35</v>
      </c>
      <c r="AB1119" s="2" t="s">
        <v>36</v>
      </c>
      <c r="AC1119" s="2"/>
      <c r="AD1119" s="2"/>
      <c r="AE1119">
        <v>2698</v>
      </c>
      <c r="AF1119" s="2" t="s">
        <v>35</v>
      </c>
      <c r="AG1119" s="2" t="s">
        <v>49</v>
      </c>
      <c r="AH1119" s="2"/>
      <c r="AI1119" s="2"/>
      <c r="AJ1119" s="2" t="s">
        <v>37</v>
      </c>
      <c r="AK1119" s="2" t="s">
        <v>45</v>
      </c>
    </row>
    <row r="1120" spans="1:37" x14ac:dyDescent="0.3">
      <c r="A1120">
        <v>527</v>
      </c>
      <c r="B1120" s="1">
        <v>43416</v>
      </c>
      <c r="C1120">
        <v>24</v>
      </c>
      <c r="D1120" t="str">
        <f>VLOOKUP(seguimiento[[#This Row],[idinstituciones]],instituciones[[idinstituciones]:[nombre]],2,)</f>
        <v>Hospital Sor Maria Ludovica de La Plata</v>
      </c>
      <c r="E1120" s="2" t="s">
        <v>33</v>
      </c>
      <c r="F1120" s="2" t="s">
        <v>34</v>
      </c>
      <c r="G1120" s="2" t="s">
        <v>35</v>
      </c>
      <c r="H1120" s="2" t="s">
        <v>36</v>
      </c>
      <c r="I1120" s="2" t="s">
        <v>36</v>
      </c>
      <c r="J1120" s="2" t="s">
        <v>35</v>
      </c>
      <c r="K1120" s="2"/>
      <c r="L1120" s="2" t="s">
        <v>39</v>
      </c>
      <c r="M1120" s="2"/>
      <c r="N1120" s="2"/>
      <c r="O1120" s="2" t="s">
        <v>36</v>
      </c>
      <c r="P1120" s="2" t="s">
        <v>36</v>
      </c>
      <c r="Q1120" s="2" t="s">
        <v>34</v>
      </c>
      <c r="R1120" s="2" t="s">
        <v>40</v>
      </c>
      <c r="S1120" s="2" t="s">
        <v>45</v>
      </c>
      <c r="T1120" s="2" t="s">
        <v>49</v>
      </c>
      <c r="U1120" s="2" t="s">
        <v>45</v>
      </c>
      <c r="V1120" s="2" t="s">
        <v>45</v>
      </c>
      <c r="W1120" s="2" t="s">
        <v>49</v>
      </c>
      <c r="X1120" s="2" t="s">
        <v>43</v>
      </c>
      <c r="Y1120" s="2" t="s">
        <v>47</v>
      </c>
      <c r="Z1120" s="2" t="s">
        <v>281</v>
      </c>
      <c r="AA1120" s="2" t="s">
        <v>35</v>
      </c>
      <c r="AB1120" s="2" t="s">
        <v>36</v>
      </c>
      <c r="AC1120" s="2"/>
      <c r="AD1120" s="2"/>
      <c r="AE1120">
        <v>2870</v>
      </c>
      <c r="AF1120" s="2" t="s">
        <v>35</v>
      </c>
      <c r="AG1120" s="2" t="s">
        <v>49</v>
      </c>
      <c r="AH1120" s="2">
        <v>3</v>
      </c>
      <c r="AI1120" s="2" t="str">
        <f>VLOOKUP(seguimiento[[#This Row],[vitamiad]],vitaminad[[id]:[valor]],2,)</f>
        <v>Bajo</v>
      </c>
      <c r="AJ1120" s="2" t="s">
        <v>37</v>
      </c>
      <c r="AK1120" s="2" t="s">
        <v>45</v>
      </c>
    </row>
    <row r="1121" spans="1:37" x14ac:dyDescent="0.3">
      <c r="A1121">
        <v>528</v>
      </c>
      <c r="B1121" s="1">
        <v>40897</v>
      </c>
      <c r="C1121">
        <v>24</v>
      </c>
      <c r="D1121" t="str">
        <f>VLOOKUP(seguimiento[[#This Row],[idinstituciones]],instituciones[[idinstituciones]:[nombre]],2,)</f>
        <v>Hospital Sor Maria Ludovica de La Plata</v>
      </c>
      <c r="E1121" s="2" t="s">
        <v>35</v>
      </c>
      <c r="F1121" s="2" t="s">
        <v>34</v>
      </c>
      <c r="G1121" s="2" t="s">
        <v>35</v>
      </c>
      <c r="H1121" s="2" t="s">
        <v>36</v>
      </c>
      <c r="I1121" s="2" t="s">
        <v>45</v>
      </c>
      <c r="J1121" s="2" t="s">
        <v>35</v>
      </c>
      <c r="K1121" s="2"/>
      <c r="L1121" s="2" t="s">
        <v>39</v>
      </c>
      <c r="M1121" s="2"/>
      <c r="N1121" s="2"/>
      <c r="O1121" s="2" t="s">
        <v>36</v>
      </c>
      <c r="P1121" s="2" t="s">
        <v>36</v>
      </c>
      <c r="Q1121" s="2"/>
      <c r="R1121" s="2"/>
      <c r="S1121" s="2" t="s">
        <v>45</v>
      </c>
      <c r="T1121" s="2" t="s">
        <v>46</v>
      </c>
      <c r="U1121" s="2" t="s">
        <v>42</v>
      </c>
      <c r="V1121" s="2" t="s">
        <v>36</v>
      </c>
      <c r="W1121" s="2" t="s">
        <v>46</v>
      </c>
      <c r="X1121" s="2" t="s">
        <v>43</v>
      </c>
      <c r="Y1121" s="2" t="s">
        <v>47</v>
      </c>
      <c r="Z1121" s="2" t="s">
        <v>281</v>
      </c>
      <c r="AA1121" s="2" t="s">
        <v>35</v>
      </c>
      <c r="AB1121" s="2" t="s">
        <v>36</v>
      </c>
      <c r="AC1121" s="2"/>
      <c r="AD1121" s="2"/>
      <c r="AE1121">
        <v>1318</v>
      </c>
      <c r="AF1121" s="2" t="s">
        <v>36</v>
      </c>
      <c r="AG1121" s="2" t="s">
        <v>36</v>
      </c>
      <c r="AH1121" s="2"/>
      <c r="AI1121" s="2"/>
      <c r="AJ1121" s="2" t="s">
        <v>36</v>
      </c>
      <c r="AK1121" s="2" t="s">
        <v>36</v>
      </c>
    </row>
    <row r="1122" spans="1:37" x14ac:dyDescent="0.3">
      <c r="A1122">
        <v>528</v>
      </c>
      <c r="B1122" s="1">
        <v>41220</v>
      </c>
      <c r="C1122">
        <v>24</v>
      </c>
      <c r="D1122" t="str">
        <f>VLOOKUP(seguimiento[[#This Row],[idinstituciones]],instituciones[[idinstituciones]:[nombre]],2,)</f>
        <v>Hospital Sor Maria Ludovica de La Plata</v>
      </c>
      <c r="E1122" s="2" t="s">
        <v>33</v>
      </c>
      <c r="F1122" s="2" t="s">
        <v>34</v>
      </c>
      <c r="G1122" s="2" t="s">
        <v>35</v>
      </c>
      <c r="H1122" s="2" t="s">
        <v>36</v>
      </c>
      <c r="I1122" s="2" t="s">
        <v>45</v>
      </c>
      <c r="J1122" s="2" t="s">
        <v>71</v>
      </c>
      <c r="K1122" s="2"/>
      <c r="L1122" s="2" t="s">
        <v>39</v>
      </c>
      <c r="M1122" s="2"/>
      <c r="N1122" s="2"/>
      <c r="O1122" s="2" t="s">
        <v>36</v>
      </c>
      <c r="P1122" s="2" t="s">
        <v>36</v>
      </c>
      <c r="Q1122" s="2"/>
      <c r="R1122" s="2"/>
      <c r="S1122" s="2" t="s">
        <v>45</v>
      </c>
      <c r="T1122" s="2" t="s">
        <v>49</v>
      </c>
      <c r="U1122" s="2" t="s">
        <v>42</v>
      </c>
      <c r="V1122" s="2" t="s">
        <v>36</v>
      </c>
      <c r="W1122" s="2" t="s">
        <v>49</v>
      </c>
      <c r="X1122" s="2" t="s">
        <v>43</v>
      </c>
      <c r="Y1122" s="2" t="s">
        <v>79</v>
      </c>
      <c r="Z1122" s="2" t="s">
        <v>281</v>
      </c>
      <c r="AA1122" s="2" t="s">
        <v>35</v>
      </c>
      <c r="AB1122" s="2" t="s">
        <v>36</v>
      </c>
      <c r="AC1122" s="2"/>
      <c r="AD1122" s="2"/>
      <c r="AE1122">
        <v>1437</v>
      </c>
      <c r="AF1122" s="2" t="s">
        <v>36</v>
      </c>
      <c r="AG1122" s="2" t="s">
        <v>36</v>
      </c>
      <c r="AH1122" s="2"/>
      <c r="AI1122" s="2"/>
      <c r="AJ1122" s="2" t="s">
        <v>36</v>
      </c>
      <c r="AK1122" s="2" t="s">
        <v>36</v>
      </c>
    </row>
    <row r="1123" spans="1:37" x14ac:dyDescent="0.3">
      <c r="A1123">
        <v>528</v>
      </c>
      <c r="B1123" s="1">
        <v>42282</v>
      </c>
      <c r="C1123">
        <v>24</v>
      </c>
      <c r="D1123" t="str">
        <f>VLOOKUP(seguimiento[[#This Row],[idinstituciones]],instituciones[[idinstituciones]:[nombre]],2,)</f>
        <v>Hospital Sor Maria Ludovica de La Plata</v>
      </c>
      <c r="E1123" s="2" t="s">
        <v>35</v>
      </c>
      <c r="F1123" s="2" t="s">
        <v>34</v>
      </c>
      <c r="G1123" s="2" t="s">
        <v>35</v>
      </c>
      <c r="H1123" s="2" t="s">
        <v>36</v>
      </c>
      <c r="I1123" s="2" t="s">
        <v>45</v>
      </c>
      <c r="J1123" s="2" t="s">
        <v>35</v>
      </c>
      <c r="K1123" s="2"/>
      <c r="L1123" s="2" t="s">
        <v>39</v>
      </c>
      <c r="M1123" s="2"/>
      <c r="N1123" s="2"/>
      <c r="O1123" s="2" t="s">
        <v>36</v>
      </c>
      <c r="P1123" s="2" t="s">
        <v>36</v>
      </c>
      <c r="Q1123" s="2" t="s">
        <v>34</v>
      </c>
      <c r="R1123" s="2" t="s">
        <v>40</v>
      </c>
      <c r="S1123" s="2" t="s">
        <v>45</v>
      </c>
      <c r="T1123" s="2" t="s">
        <v>46</v>
      </c>
      <c r="U1123" s="2" t="s">
        <v>42</v>
      </c>
      <c r="V1123" s="2" t="s">
        <v>42</v>
      </c>
      <c r="W1123" s="2" t="s">
        <v>46</v>
      </c>
      <c r="X1123" s="2" t="s">
        <v>43</v>
      </c>
      <c r="Y1123" s="2" t="s">
        <v>79</v>
      </c>
      <c r="Z1123" s="2" t="s">
        <v>281</v>
      </c>
      <c r="AA1123" s="2" t="s">
        <v>35</v>
      </c>
      <c r="AB1123" s="2" t="s">
        <v>36</v>
      </c>
      <c r="AC1123" s="2"/>
      <c r="AD1123" s="2"/>
      <c r="AE1123">
        <v>2141</v>
      </c>
      <c r="AF1123" s="2" t="s">
        <v>35</v>
      </c>
      <c r="AG1123" s="2" t="s">
        <v>49</v>
      </c>
      <c r="AH1123" s="2">
        <v>4</v>
      </c>
      <c r="AI1123" s="2"/>
      <c r="AJ1123" s="2" t="s">
        <v>45</v>
      </c>
      <c r="AK1123" s="2" t="s">
        <v>45</v>
      </c>
    </row>
    <row r="1124" spans="1:37" x14ac:dyDescent="0.3">
      <c r="A1124">
        <v>528</v>
      </c>
      <c r="B1124" s="1">
        <v>43026</v>
      </c>
      <c r="C1124">
        <v>24</v>
      </c>
      <c r="D1124" t="str">
        <f>VLOOKUP(seguimiento[[#This Row],[idinstituciones]],instituciones[[idinstituciones]:[nombre]],2,)</f>
        <v>Hospital Sor Maria Ludovica de La Plata</v>
      </c>
      <c r="E1124" s="2" t="s">
        <v>35</v>
      </c>
      <c r="F1124" s="2" t="s">
        <v>34</v>
      </c>
      <c r="G1124" s="2" t="s">
        <v>35</v>
      </c>
      <c r="H1124" s="2" t="s">
        <v>36</v>
      </c>
      <c r="I1124" s="2" t="s">
        <v>36</v>
      </c>
      <c r="J1124" s="2" t="s">
        <v>35</v>
      </c>
      <c r="K1124" s="2"/>
      <c r="L1124" s="2" t="s">
        <v>39</v>
      </c>
      <c r="M1124" s="2"/>
      <c r="N1124" s="2"/>
      <c r="O1124" s="2" t="s">
        <v>36</v>
      </c>
      <c r="P1124" s="2" t="s">
        <v>36</v>
      </c>
      <c r="Q1124" s="2"/>
      <c r="R1124" s="2" t="s">
        <v>40</v>
      </c>
      <c r="S1124" s="2" t="s">
        <v>45</v>
      </c>
      <c r="T1124" s="2" t="s">
        <v>46</v>
      </c>
      <c r="U1124" s="2" t="s">
        <v>42</v>
      </c>
      <c r="V1124" s="2" t="s">
        <v>42</v>
      </c>
      <c r="W1124" s="2" t="s">
        <v>46</v>
      </c>
      <c r="X1124" s="2" t="s">
        <v>43</v>
      </c>
      <c r="Y1124" s="2" t="s">
        <v>79</v>
      </c>
      <c r="Z1124" s="2" t="s">
        <v>281</v>
      </c>
      <c r="AA1124" s="2" t="s">
        <v>35</v>
      </c>
      <c r="AB1124" s="2" t="s">
        <v>36</v>
      </c>
      <c r="AC1124" s="2"/>
      <c r="AD1124" s="2"/>
      <c r="AE1124">
        <v>2707</v>
      </c>
      <c r="AF1124" s="2" t="s">
        <v>35</v>
      </c>
      <c r="AG1124" s="2" t="s">
        <v>49</v>
      </c>
      <c r="AH1124" s="2"/>
      <c r="AI1124" s="2"/>
      <c r="AJ1124" s="2" t="s">
        <v>45</v>
      </c>
      <c r="AK1124" s="2" t="s">
        <v>45</v>
      </c>
    </row>
    <row r="1125" spans="1:37" x14ac:dyDescent="0.3">
      <c r="A1125">
        <v>529</v>
      </c>
      <c r="B1125" s="1">
        <v>40900</v>
      </c>
      <c r="C1125">
        <v>24</v>
      </c>
      <c r="D1125" t="str">
        <f>VLOOKUP(seguimiento[[#This Row],[idinstituciones]],instituciones[[idinstituciones]:[nombre]],2,)</f>
        <v>Hospital Sor Maria Ludovica de La Plata</v>
      </c>
      <c r="E1125" s="2" t="s">
        <v>33</v>
      </c>
      <c r="F1125" s="2" t="s">
        <v>34</v>
      </c>
      <c r="G1125" s="2" t="s">
        <v>35</v>
      </c>
      <c r="H1125" s="2" t="s">
        <v>36</v>
      </c>
      <c r="I1125" s="2" t="s">
        <v>37</v>
      </c>
      <c r="J1125" s="2" t="s">
        <v>35</v>
      </c>
      <c r="K1125" s="2" t="s">
        <v>61</v>
      </c>
      <c r="L1125" s="2" t="s">
        <v>39</v>
      </c>
      <c r="M1125" s="2"/>
      <c r="N1125" s="2"/>
      <c r="O1125" s="2" t="s">
        <v>36</v>
      </c>
      <c r="P1125" s="2" t="s">
        <v>36</v>
      </c>
      <c r="Q1125" s="2"/>
      <c r="R1125" s="2" t="s">
        <v>40</v>
      </c>
      <c r="S1125" s="2" t="s">
        <v>45</v>
      </c>
      <c r="T1125" s="2" t="s">
        <v>37</v>
      </c>
      <c r="U1125" s="2" t="s">
        <v>42</v>
      </c>
      <c r="V1125" s="2" t="s">
        <v>36</v>
      </c>
      <c r="W1125" s="2" t="s">
        <v>37</v>
      </c>
      <c r="X1125" s="2" t="s">
        <v>43</v>
      </c>
      <c r="Y1125" s="2" t="s">
        <v>47</v>
      </c>
      <c r="Z1125" s="2" t="s">
        <v>281</v>
      </c>
      <c r="AA1125" s="2" t="s">
        <v>35</v>
      </c>
      <c r="AB1125" s="2" t="s">
        <v>36</v>
      </c>
      <c r="AC1125" s="2"/>
      <c r="AD1125" s="2"/>
      <c r="AE1125">
        <v>1040</v>
      </c>
      <c r="AF1125" s="2" t="s">
        <v>36</v>
      </c>
      <c r="AG1125" s="2" t="s">
        <v>36</v>
      </c>
      <c r="AH1125" s="2"/>
      <c r="AI1125" s="2"/>
      <c r="AJ1125" s="2" t="s">
        <v>36</v>
      </c>
      <c r="AK1125" s="2" t="s">
        <v>36</v>
      </c>
    </row>
    <row r="1126" spans="1:37" x14ac:dyDescent="0.3">
      <c r="A1126">
        <v>529</v>
      </c>
      <c r="B1126" s="1">
        <v>41143</v>
      </c>
      <c r="C1126">
        <v>24</v>
      </c>
      <c r="D1126" t="str">
        <f>VLOOKUP(seguimiento[[#This Row],[idinstituciones]],instituciones[[idinstituciones]:[nombre]],2,)</f>
        <v>Hospital Sor Maria Ludovica de La Plata</v>
      </c>
      <c r="E1126" s="2" t="s">
        <v>33</v>
      </c>
      <c r="F1126" s="2" t="s">
        <v>34</v>
      </c>
      <c r="G1126" s="2" t="s">
        <v>35</v>
      </c>
      <c r="H1126" s="2" t="s">
        <v>36</v>
      </c>
      <c r="I1126" s="2" t="s">
        <v>36</v>
      </c>
      <c r="J1126" s="2" t="s">
        <v>35</v>
      </c>
      <c r="K1126" s="2"/>
      <c r="L1126" s="2" t="s">
        <v>39</v>
      </c>
      <c r="M1126" s="2"/>
      <c r="N1126" s="2"/>
      <c r="O1126" s="2" t="s">
        <v>36</v>
      </c>
      <c r="P1126" s="2" t="s">
        <v>36</v>
      </c>
      <c r="Q1126" s="2" t="s">
        <v>34</v>
      </c>
      <c r="R1126" s="2" t="s">
        <v>40</v>
      </c>
      <c r="S1126" s="2" t="s">
        <v>45</v>
      </c>
      <c r="T1126" s="2" t="s">
        <v>46</v>
      </c>
      <c r="U1126" s="2" t="s">
        <v>42</v>
      </c>
      <c r="V1126" s="2" t="s">
        <v>36</v>
      </c>
      <c r="W1126" s="2" t="s">
        <v>37</v>
      </c>
      <c r="X1126" s="2" t="s">
        <v>43</v>
      </c>
      <c r="Y1126" s="2" t="s">
        <v>47</v>
      </c>
      <c r="Z1126" s="2" t="s">
        <v>281</v>
      </c>
      <c r="AA1126" s="2" t="s">
        <v>35</v>
      </c>
      <c r="AB1126" s="2" t="s">
        <v>36</v>
      </c>
      <c r="AC1126" s="2"/>
      <c r="AD1126" s="2"/>
      <c r="AE1126">
        <v>894</v>
      </c>
      <c r="AF1126" s="2" t="s">
        <v>36</v>
      </c>
      <c r="AG1126" s="2" t="s">
        <v>36</v>
      </c>
      <c r="AH1126" s="2"/>
      <c r="AI1126" s="2"/>
      <c r="AJ1126" s="2" t="s">
        <v>36</v>
      </c>
      <c r="AK1126" s="2" t="s">
        <v>36</v>
      </c>
    </row>
    <row r="1127" spans="1:37" x14ac:dyDescent="0.3">
      <c r="A1127">
        <v>529</v>
      </c>
      <c r="B1127" s="1">
        <v>41624</v>
      </c>
      <c r="C1127">
        <v>24</v>
      </c>
      <c r="D1127" t="str">
        <f>VLOOKUP(seguimiento[[#This Row],[idinstituciones]],instituciones[[idinstituciones]:[nombre]],2,)</f>
        <v>Hospital Sor Maria Ludovica de La Plata</v>
      </c>
      <c r="E1127" s="2" t="s">
        <v>33</v>
      </c>
      <c r="F1127" s="2" t="s">
        <v>34</v>
      </c>
      <c r="G1127" s="2" t="s">
        <v>35</v>
      </c>
      <c r="H1127" s="2" t="s">
        <v>36</v>
      </c>
      <c r="I1127" s="2" t="s">
        <v>36</v>
      </c>
      <c r="J1127" s="2" t="s">
        <v>35</v>
      </c>
      <c r="K1127" s="2" t="s">
        <v>61</v>
      </c>
      <c r="L1127" s="2" t="s">
        <v>39</v>
      </c>
      <c r="M1127" s="2"/>
      <c r="N1127" s="2"/>
      <c r="O1127" s="2" t="s">
        <v>36</v>
      </c>
      <c r="P1127" s="2" t="s">
        <v>36</v>
      </c>
      <c r="Q1127" s="2"/>
      <c r="R1127" s="2" t="s">
        <v>84</v>
      </c>
      <c r="S1127" s="2" t="s">
        <v>45</v>
      </c>
      <c r="T1127" s="2" t="s">
        <v>37</v>
      </c>
      <c r="U1127" s="2" t="s">
        <v>42</v>
      </c>
      <c r="V1127" s="2" t="s">
        <v>42</v>
      </c>
      <c r="W1127" s="2" t="s">
        <v>37</v>
      </c>
      <c r="X1127" s="2" t="s">
        <v>65</v>
      </c>
      <c r="Y1127" s="2" t="s">
        <v>47</v>
      </c>
      <c r="Z1127" s="2" t="s">
        <v>281</v>
      </c>
      <c r="AA1127" s="2" t="s">
        <v>35</v>
      </c>
      <c r="AB1127" s="2" t="s">
        <v>36</v>
      </c>
      <c r="AC1127" s="2"/>
      <c r="AD1127" s="2"/>
      <c r="AE1127">
        <v>556</v>
      </c>
      <c r="AF1127" s="2" t="s">
        <v>36</v>
      </c>
      <c r="AG1127" s="2" t="s">
        <v>36</v>
      </c>
      <c r="AH1127" s="2"/>
      <c r="AI1127" s="2"/>
      <c r="AJ1127" s="2" t="s">
        <v>36</v>
      </c>
      <c r="AK1127" s="2" t="s">
        <v>36</v>
      </c>
    </row>
    <row r="1128" spans="1:37" x14ac:dyDescent="0.3">
      <c r="A1128">
        <v>529</v>
      </c>
      <c r="B1128" s="1">
        <v>42023</v>
      </c>
      <c r="C1128">
        <v>24</v>
      </c>
      <c r="D1128" t="str">
        <f>VLOOKUP(seguimiento[[#This Row],[idinstituciones]],instituciones[[idinstituciones]:[nombre]],2,)</f>
        <v>Hospital Sor Maria Ludovica de La Plata</v>
      </c>
      <c r="E1128" s="2" t="s">
        <v>33</v>
      </c>
      <c r="F1128" s="2" t="s">
        <v>34</v>
      </c>
      <c r="G1128" s="2" t="s">
        <v>35</v>
      </c>
      <c r="H1128" s="2" t="s">
        <v>36</v>
      </c>
      <c r="I1128" s="2" t="s">
        <v>45</v>
      </c>
      <c r="J1128" s="2" t="s">
        <v>35</v>
      </c>
      <c r="K1128" s="2"/>
      <c r="L1128" s="2" t="s">
        <v>39</v>
      </c>
      <c r="M1128" s="2"/>
      <c r="N1128" s="2"/>
      <c r="O1128" s="2" t="s">
        <v>36</v>
      </c>
      <c r="P1128" s="2" t="s">
        <v>36</v>
      </c>
      <c r="Q1128" s="2" t="s">
        <v>34</v>
      </c>
      <c r="R1128" s="2" t="s">
        <v>40</v>
      </c>
      <c r="S1128" s="2" t="s">
        <v>45</v>
      </c>
      <c r="T1128" s="2" t="s">
        <v>37</v>
      </c>
      <c r="U1128" s="2" t="s">
        <v>42</v>
      </c>
      <c r="V1128" s="2" t="s">
        <v>42</v>
      </c>
      <c r="W1128" s="2" t="s">
        <v>37</v>
      </c>
      <c r="X1128" s="2" t="s">
        <v>43</v>
      </c>
      <c r="Y1128" s="2" t="s">
        <v>47</v>
      </c>
      <c r="Z1128" s="2" t="s">
        <v>281</v>
      </c>
      <c r="AA1128" s="2" t="s">
        <v>35</v>
      </c>
      <c r="AB1128" s="2" t="s">
        <v>36</v>
      </c>
      <c r="AC1128" s="2"/>
      <c r="AD1128" s="2"/>
      <c r="AE1128">
        <v>2180</v>
      </c>
      <c r="AF1128" s="2" t="s">
        <v>71</v>
      </c>
      <c r="AG1128" s="2" t="s">
        <v>49</v>
      </c>
      <c r="AH1128" s="2">
        <v>1</v>
      </c>
      <c r="AI1128" s="2" t="str">
        <f>VLOOKUP(seguimiento[[#This Row],[vitamiad]],vitaminad[[id]:[valor]],2,)</f>
        <v>No realizado</v>
      </c>
      <c r="AJ1128" s="2" t="s">
        <v>37</v>
      </c>
      <c r="AK1128" s="2" t="s">
        <v>45</v>
      </c>
    </row>
    <row r="1129" spans="1:37" x14ac:dyDescent="0.3">
      <c r="A1129">
        <v>529</v>
      </c>
      <c r="B1129" s="1">
        <v>42647</v>
      </c>
      <c r="C1129">
        <v>24</v>
      </c>
      <c r="D1129" t="str">
        <f>VLOOKUP(seguimiento[[#This Row],[idinstituciones]],instituciones[[idinstituciones]:[nombre]],2,)</f>
        <v>Hospital Sor Maria Ludovica de La Plata</v>
      </c>
      <c r="E1129" s="2" t="s">
        <v>33</v>
      </c>
      <c r="F1129" s="2" t="s">
        <v>34</v>
      </c>
      <c r="G1129" s="2" t="s">
        <v>55</v>
      </c>
      <c r="H1129" s="2" t="s">
        <v>36</v>
      </c>
      <c r="I1129" s="2" t="s">
        <v>36</v>
      </c>
      <c r="J1129" s="2" t="s">
        <v>35</v>
      </c>
      <c r="K1129" s="2"/>
      <c r="L1129" s="2" t="s">
        <v>39</v>
      </c>
      <c r="M1129" s="2" t="s">
        <v>53</v>
      </c>
      <c r="N1129" s="2"/>
      <c r="O1129" s="2" t="s">
        <v>36</v>
      </c>
      <c r="P1129" s="2" t="s">
        <v>36</v>
      </c>
      <c r="Q1129" s="2"/>
      <c r="R1129" s="2" t="s">
        <v>40</v>
      </c>
      <c r="S1129" s="2" t="s">
        <v>45</v>
      </c>
      <c r="T1129" s="2" t="s">
        <v>46</v>
      </c>
      <c r="U1129" s="2" t="s">
        <v>42</v>
      </c>
      <c r="V1129" s="2" t="s">
        <v>42</v>
      </c>
      <c r="W1129" s="2" t="s">
        <v>46</v>
      </c>
      <c r="X1129" s="2" t="s">
        <v>43</v>
      </c>
      <c r="Y1129" s="2" t="s">
        <v>54</v>
      </c>
      <c r="Z1129" s="2" t="s">
        <v>281</v>
      </c>
      <c r="AA1129" s="2" t="s">
        <v>35</v>
      </c>
      <c r="AB1129" s="2" t="s">
        <v>36</v>
      </c>
      <c r="AC1129" s="2"/>
      <c r="AD1129" s="2"/>
      <c r="AE1129">
        <v>2518</v>
      </c>
      <c r="AF1129" s="2" t="s">
        <v>71</v>
      </c>
      <c r="AG1129" s="2" t="s">
        <v>49</v>
      </c>
      <c r="AH1129" s="2">
        <v>1</v>
      </c>
      <c r="AI1129" s="2" t="str">
        <f>VLOOKUP(seguimiento[[#This Row],[vitamiad]],vitaminad[[id]:[valor]],2,)</f>
        <v>No realizado</v>
      </c>
      <c r="AJ1129" s="2" t="s">
        <v>37</v>
      </c>
      <c r="AK1129" s="2" t="s">
        <v>45</v>
      </c>
    </row>
    <row r="1130" spans="1:37" x14ac:dyDescent="0.3">
      <c r="A1130">
        <v>530</v>
      </c>
      <c r="B1130" s="1">
        <v>40877</v>
      </c>
      <c r="C1130">
        <v>24</v>
      </c>
      <c r="D1130" t="str">
        <f>VLOOKUP(seguimiento[[#This Row],[idinstituciones]],instituciones[[idinstituciones]:[nombre]],2,)</f>
        <v>Hospital Sor Maria Ludovica de La Plata</v>
      </c>
      <c r="E1130" s="2" t="s">
        <v>36</v>
      </c>
      <c r="F1130" s="2" t="s">
        <v>36</v>
      </c>
      <c r="G1130" s="2" t="s">
        <v>36</v>
      </c>
      <c r="H1130" s="2" t="s">
        <v>36</v>
      </c>
      <c r="I1130" s="2" t="s">
        <v>36</v>
      </c>
      <c r="J1130" s="2" t="s">
        <v>36</v>
      </c>
      <c r="K1130" s="2"/>
      <c r="L1130" s="2" t="s">
        <v>36</v>
      </c>
      <c r="M1130" s="2"/>
      <c r="N1130" s="2"/>
      <c r="O1130" s="2" t="s">
        <v>36</v>
      </c>
      <c r="P1130" s="2" t="s">
        <v>36</v>
      </c>
      <c r="Q1130" s="2"/>
      <c r="R1130" s="2"/>
      <c r="S1130" s="2" t="s">
        <v>36</v>
      </c>
      <c r="T1130" s="2" t="s">
        <v>36</v>
      </c>
      <c r="U1130" s="2" t="s">
        <v>36</v>
      </c>
      <c r="V1130" s="2" t="s">
        <v>36</v>
      </c>
      <c r="W1130" s="2" t="s">
        <v>36</v>
      </c>
      <c r="X1130" s="2" t="s">
        <v>36</v>
      </c>
      <c r="Y1130" s="2" t="s">
        <v>36</v>
      </c>
      <c r="Z1130" s="2"/>
      <c r="AA1130" s="2" t="s">
        <v>71</v>
      </c>
      <c r="AB1130" s="2" t="s">
        <v>134</v>
      </c>
      <c r="AC1130" s="2">
        <v>1</v>
      </c>
      <c r="AD1130" s="2" t="str">
        <f>VLOOKUP(seguimiento[[#This Row],[causafallecimiento]],causafallecimiento[[id]:[valor]],2,)</f>
        <v>Respiratorios</v>
      </c>
      <c r="AE1130">
        <v>1233</v>
      </c>
      <c r="AF1130" s="2" t="s">
        <v>36</v>
      </c>
      <c r="AG1130" s="2" t="s">
        <v>36</v>
      </c>
      <c r="AH1130" s="2"/>
      <c r="AI1130" s="2"/>
      <c r="AJ1130" s="2" t="s">
        <v>36</v>
      </c>
      <c r="AK1130" s="2" t="s">
        <v>36</v>
      </c>
    </row>
    <row r="1131" spans="1:37" x14ac:dyDescent="0.3">
      <c r="A1131">
        <v>531</v>
      </c>
      <c r="B1131" s="1">
        <v>40897</v>
      </c>
      <c r="C1131">
        <v>24</v>
      </c>
      <c r="D1131" t="str">
        <f>VLOOKUP(seguimiento[[#This Row],[idinstituciones]],instituciones[[idinstituciones]:[nombre]],2,)</f>
        <v>Hospital Sor Maria Ludovica de La Plata</v>
      </c>
      <c r="E1131" s="2" t="s">
        <v>35</v>
      </c>
      <c r="F1131" s="2" t="s">
        <v>34</v>
      </c>
      <c r="G1131" s="2" t="s">
        <v>35</v>
      </c>
      <c r="H1131" s="2" t="s">
        <v>36</v>
      </c>
      <c r="I1131" s="2" t="s">
        <v>36</v>
      </c>
      <c r="J1131" s="2" t="s">
        <v>35</v>
      </c>
      <c r="K1131" s="2"/>
      <c r="L1131" s="2" t="s">
        <v>39</v>
      </c>
      <c r="M1131" s="2"/>
      <c r="N1131" s="2"/>
      <c r="O1131" s="2" t="s">
        <v>36</v>
      </c>
      <c r="P1131" s="2" t="s">
        <v>36</v>
      </c>
      <c r="Q1131" s="2"/>
      <c r="R1131" s="2"/>
      <c r="S1131" s="2" t="s">
        <v>45</v>
      </c>
      <c r="T1131" s="2" t="s">
        <v>49</v>
      </c>
      <c r="U1131" s="2" t="s">
        <v>42</v>
      </c>
      <c r="V1131" s="2" t="s">
        <v>36</v>
      </c>
      <c r="W1131" s="2" t="s">
        <v>46</v>
      </c>
      <c r="X1131" s="2" t="s">
        <v>43</v>
      </c>
      <c r="Y1131" s="2" t="s">
        <v>44</v>
      </c>
      <c r="Z1131" s="2" t="s">
        <v>35</v>
      </c>
      <c r="AA1131" s="2" t="s">
        <v>35</v>
      </c>
      <c r="AB1131" s="2" t="s">
        <v>36</v>
      </c>
      <c r="AC1131" s="2"/>
      <c r="AD1131" s="2"/>
      <c r="AE1131">
        <v>1014</v>
      </c>
      <c r="AF1131" s="2" t="s">
        <v>36</v>
      </c>
      <c r="AG1131" s="2" t="s">
        <v>36</v>
      </c>
      <c r="AH1131" s="2"/>
      <c r="AI1131" s="2"/>
      <c r="AJ1131" s="2" t="s">
        <v>36</v>
      </c>
      <c r="AK1131" s="2" t="s">
        <v>36</v>
      </c>
    </row>
    <row r="1132" spans="1:37" x14ac:dyDescent="0.3">
      <c r="A1132">
        <v>531</v>
      </c>
      <c r="B1132" s="1">
        <v>41633</v>
      </c>
      <c r="C1132">
        <v>24</v>
      </c>
      <c r="D1132" t="str">
        <f>VLOOKUP(seguimiento[[#This Row],[idinstituciones]],instituciones[[idinstituciones]:[nombre]],2,)</f>
        <v>Hospital Sor Maria Ludovica de La Plata</v>
      </c>
      <c r="E1132" s="2" t="s">
        <v>33</v>
      </c>
      <c r="F1132" s="2" t="s">
        <v>34</v>
      </c>
      <c r="G1132" s="2" t="s">
        <v>35</v>
      </c>
      <c r="H1132" s="2" t="s">
        <v>36</v>
      </c>
      <c r="I1132" s="2" t="s">
        <v>36</v>
      </c>
      <c r="J1132" s="2" t="s">
        <v>71</v>
      </c>
      <c r="K1132" s="2"/>
      <c r="L1132" s="2" t="s">
        <v>39</v>
      </c>
      <c r="M1132" s="2"/>
      <c r="N1132" s="2"/>
      <c r="O1132" s="2" t="s">
        <v>36</v>
      </c>
      <c r="P1132" s="2" t="s">
        <v>36</v>
      </c>
      <c r="Q1132" s="2"/>
      <c r="R1132" s="2"/>
      <c r="S1132" s="2" t="s">
        <v>45</v>
      </c>
      <c r="T1132" s="2" t="s">
        <v>46</v>
      </c>
      <c r="U1132" s="2" t="s">
        <v>42</v>
      </c>
      <c r="V1132" s="2" t="s">
        <v>36</v>
      </c>
      <c r="W1132" s="2" t="s">
        <v>46</v>
      </c>
      <c r="X1132" s="2" t="s">
        <v>43</v>
      </c>
      <c r="Y1132" s="2" t="s">
        <v>44</v>
      </c>
      <c r="Z1132" s="2" t="s">
        <v>35</v>
      </c>
      <c r="AA1132" s="2" t="s">
        <v>35</v>
      </c>
      <c r="AB1132" s="2" t="s">
        <v>36</v>
      </c>
      <c r="AC1132" s="2"/>
      <c r="AD1132" s="2"/>
      <c r="AE1132">
        <v>1376</v>
      </c>
      <c r="AF1132" s="2" t="s">
        <v>36</v>
      </c>
      <c r="AG1132" s="2" t="s">
        <v>36</v>
      </c>
      <c r="AH1132" s="2"/>
      <c r="AI1132" s="2"/>
      <c r="AJ1132" s="2" t="s">
        <v>36</v>
      </c>
      <c r="AK1132" s="2" t="s">
        <v>36</v>
      </c>
    </row>
    <row r="1133" spans="1:37" x14ac:dyDescent="0.3">
      <c r="A1133">
        <v>531</v>
      </c>
      <c r="B1133" s="1">
        <v>41988</v>
      </c>
      <c r="C1133">
        <v>24</v>
      </c>
      <c r="D1133" t="str">
        <f>VLOOKUP(seguimiento[[#This Row],[idinstituciones]],instituciones[[idinstituciones]:[nombre]],2,)</f>
        <v>Hospital Sor Maria Ludovica de La Plata</v>
      </c>
      <c r="E1133" s="2" t="s">
        <v>33</v>
      </c>
      <c r="F1133" s="2" t="s">
        <v>34</v>
      </c>
      <c r="G1133" s="2" t="s">
        <v>55</v>
      </c>
      <c r="H1133" s="2" t="s">
        <v>36</v>
      </c>
      <c r="I1133" s="2" t="s">
        <v>36</v>
      </c>
      <c r="J1133" s="2" t="s">
        <v>71</v>
      </c>
      <c r="K1133" s="2"/>
      <c r="L1133" s="2" t="s">
        <v>39</v>
      </c>
      <c r="M1133" s="2"/>
      <c r="N1133" s="2"/>
      <c r="O1133" s="2" t="s">
        <v>36</v>
      </c>
      <c r="P1133" s="2" t="s">
        <v>36</v>
      </c>
      <c r="Q1133" s="2"/>
      <c r="R1133" s="2"/>
      <c r="S1133" s="2" t="s">
        <v>45</v>
      </c>
      <c r="T1133" s="2" t="s">
        <v>46</v>
      </c>
      <c r="U1133" s="2" t="s">
        <v>42</v>
      </c>
      <c r="V1133" s="2" t="s">
        <v>36</v>
      </c>
      <c r="W1133" s="2" t="s">
        <v>46</v>
      </c>
      <c r="X1133" s="2" t="s">
        <v>43</v>
      </c>
      <c r="Y1133" s="2" t="s">
        <v>36</v>
      </c>
      <c r="Z1133" s="2" t="s">
        <v>35</v>
      </c>
      <c r="AA1133" s="2" t="s">
        <v>35</v>
      </c>
      <c r="AB1133" s="2" t="s">
        <v>36</v>
      </c>
      <c r="AC1133" s="2"/>
      <c r="AD1133" s="2"/>
      <c r="AE1133">
        <v>1264</v>
      </c>
      <c r="AF1133" s="2" t="s">
        <v>36</v>
      </c>
      <c r="AG1133" s="2" t="s">
        <v>36</v>
      </c>
      <c r="AH1133" s="2"/>
      <c r="AI1133" s="2"/>
      <c r="AJ1133" s="2" t="s">
        <v>36</v>
      </c>
      <c r="AK1133" s="2" t="s">
        <v>36</v>
      </c>
    </row>
    <row r="1134" spans="1:37" x14ac:dyDescent="0.3">
      <c r="A1134">
        <v>531</v>
      </c>
      <c r="B1134" s="1">
        <v>42262</v>
      </c>
      <c r="C1134">
        <v>24</v>
      </c>
      <c r="D1134" t="str">
        <f>VLOOKUP(seguimiento[[#This Row],[idinstituciones]],instituciones[[idinstituciones]:[nombre]],2,)</f>
        <v>Hospital Sor Maria Ludovica de La Plata</v>
      </c>
      <c r="E1134" s="2" t="s">
        <v>64</v>
      </c>
      <c r="F1134" s="2" t="s">
        <v>34</v>
      </c>
      <c r="G1134" s="2" t="s">
        <v>55</v>
      </c>
      <c r="H1134" s="2" t="s">
        <v>36</v>
      </c>
      <c r="I1134" s="2" t="s">
        <v>36</v>
      </c>
      <c r="J1134" s="2" t="s">
        <v>36</v>
      </c>
      <c r="K1134" s="2"/>
      <c r="L1134" s="2" t="s">
        <v>36</v>
      </c>
      <c r="M1134" s="2"/>
      <c r="N1134" s="2"/>
      <c r="O1134" s="2" t="s">
        <v>36</v>
      </c>
      <c r="P1134" s="2" t="s">
        <v>36</v>
      </c>
      <c r="Q1134" s="2"/>
      <c r="R1134" s="2"/>
      <c r="S1134" s="2" t="s">
        <v>36</v>
      </c>
      <c r="T1134" s="2" t="s">
        <v>36</v>
      </c>
      <c r="U1134" s="2" t="s">
        <v>36</v>
      </c>
      <c r="V1134" s="2" t="s">
        <v>36</v>
      </c>
      <c r="W1134" s="2" t="s">
        <v>36</v>
      </c>
      <c r="X1134" s="2" t="s">
        <v>36</v>
      </c>
      <c r="Y1134" s="2" t="s">
        <v>36</v>
      </c>
      <c r="Z1134" s="2"/>
      <c r="AA1134" s="2" t="s">
        <v>35</v>
      </c>
      <c r="AB1134" s="2" t="s">
        <v>36</v>
      </c>
      <c r="AC1134" s="2"/>
      <c r="AD1134" s="2"/>
      <c r="AE1134">
        <v>2132</v>
      </c>
      <c r="AF1134" s="2" t="s">
        <v>35</v>
      </c>
      <c r="AG1134" s="2" t="s">
        <v>49</v>
      </c>
      <c r="AH1134" s="2"/>
      <c r="AI1134" s="2"/>
      <c r="AJ1134" s="2" t="s">
        <v>37</v>
      </c>
      <c r="AK1134" s="2" t="s">
        <v>36</v>
      </c>
    </row>
    <row r="1135" spans="1:37" x14ac:dyDescent="0.3">
      <c r="A1135">
        <v>531</v>
      </c>
      <c r="B1135" s="1">
        <v>42605</v>
      </c>
      <c r="C1135">
        <v>24</v>
      </c>
      <c r="D1135" t="str">
        <f>VLOOKUP(seguimiento[[#This Row],[idinstituciones]],instituciones[[idinstituciones]:[nombre]],2,)</f>
        <v>Hospital Sor Maria Ludovica de La Plata</v>
      </c>
      <c r="E1135" s="2" t="s">
        <v>64</v>
      </c>
      <c r="F1135" s="2" t="s">
        <v>34</v>
      </c>
      <c r="G1135" s="2" t="s">
        <v>55</v>
      </c>
      <c r="H1135" s="2" t="s">
        <v>36</v>
      </c>
      <c r="I1135" s="2" t="s">
        <v>36</v>
      </c>
      <c r="J1135" s="2" t="s">
        <v>71</v>
      </c>
      <c r="K1135" s="2"/>
      <c r="L1135" s="2" t="s">
        <v>39</v>
      </c>
      <c r="M1135" s="2"/>
      <c r="N1135" s="2"/>
      <c r="O1135" s="2" t="s">
        <v>36</v>
      </c>
      <c r="P1135" s="2" t="s">
        <v>36</v>
      </c>
      <c r="Q1135" s="2"/>
      <c r="R1135" s="2" t="s">
        <v>40</v>
      </c>
      <c r="S1135" s="2" t="s">
        <v>45</v>
      </c>
      <c r="T1135" s="2" t="s">
        <v>48</v>
      </c>
      <c r="U1135" s="2" t="s">
        <v>37</v>
      </c>
      <c r="V1135" s="2" t="s">
        <v>37</v>
      </c>
      <c r="W1135" s="2" t="s">
        <v>48</v>
      </c>
      <c r="X1135" s="2" t="s">
        <v>43</v>
      </c>
      <c r="Y1135" s="2" t="s">
        <v>54</v>
      </c>
      <c r="Z1135" s="2" t="s">
        <v>281</v>
      </c>
      <c r="AA1135" s="2" t="s">
        <v>35</v>
      </c>
      <c r="AB1135" s="2" t="s">
        <v>36</v>
      </c>
      <c r="AC1135" s="2"/>
      <c r="AD1135" s="2"/>
      <c r="AE1135">
        <v>2517</v>
      </c>
      <c r="AF1135" s="2" t="s">
        <v>35</v>
      </c>
      <c r="AG1135" s="2" t="s">
        <v>49</v>
      </c>
      <c r="AH1135" s="2">
        <v>1</v>
      </c>
      <c r="AI1135" s="2" t="str">
        <f>VLOOKUP(seguimiento[[#This Row],[vitamiad]],vitaminad[[id]:[valor]],2,)</f>
        <v>No realizado</v>
      </c>
      <c r="AJ1135" s="2" t="s">
        <v>46</v>
      </c>
      <c r="AK1135" s="2" t="s">
        <v>45</v>
      </c>
    </row>
    <row r="1136" spans="1:37" x14ac:dyDescent="0.3">
      <c r="A1136">
        <v>531</v>
      </c>
      <c r="B1136" s="1">
        <v>43059</v>
      </c>
      <c r="C1136">
        <v>24</v>
      </c>
      <c r="D1136" t="str">
        <f>VLOOKUP(seguimiento[[#This Row],[idinstituciones]],instituciones[[idinstituciones]:[nombre]],2,)</f>
        <v>Hospital Sor Maria Ludovica de La Plata</v>
      </c>
      <c r="E1136" s="2" t="s">
        <v>64</v>
      </c>
      <c r="F1136" s="2" t="s">
        <v>50</v>
      </c>
      <c r="G1136" s="2" t="s">
        <v>55</v>
      </c>
      <c r="H1136" s="2" t="s">
        <v>36</v>
      </c>
      <c r="I1136" s="2" t="s">
        <v>36</v>
      </c>
      <c r="J1136" s="2" t="s">
        <v>71</v>
      </c>
      <c r="K1136" s="2"/>
      <c r="L1136" s="2" t="s">
        <v>39</v>
      </c>
      <c r="M1136" s="2"/>
      <c r="N1136" s="2"/>
      <c r="O1136" s="2" t="s">
        <v>36</v>
      </c>
      <c r="P1136" s="2" t="s">
        <v>36</v>
      </c>
      <c r="Q1136" s="2"/>
      <c r="R1136" s="2" t="s">
        <v>40</v>
      </c>
      <c r="S1136" s="2" t="s">
        <v>45</v>
      </c>
      <c r="T1136" s="2" t="s">
        <v>74</v>
      </c>
      <c r="U1136" s="2" t="s">
        <v>46</v>
      </c>
      <c r="V1136" s="2" t="s">
        <v>46</v>
      </c>
      <c r="W1136" s="2" t="s">
        <v>48</v>
      </c>
      <c r="X1136" s="2" t="s">
        <v>43</v>
      </c>
      <c r="Y1136" s="2" t="s">
        <v>54</v>
      </c>
      <c r="Z1136" s="2" t="s">
        <v>281</v>
      </c>
      <c r="AA1136" s="2" t="s">
        <v>35</v>
      </c>
      <c r="AB1136" s="2" t="s">
        <v>36</v>
      </c>
      <c r="AC1136" s="2"/>
      <c r="AD1136" s="2"/>
      <c r="AE1136">
        <v>2599</v>
      </c>
      <c r="AF1136" s="2" t="s">
        <v>35</v>
      </c>
      <c r="AG1136" s="2" t="s">
        <v>49</v>
      </c>
      <c r="AH1136" s="2"/>
      <c r="AI1136" s="2"/>
      <c r="AJ1136" s="2" t="s">
        <v>46</v>
      </c>
      <c r="AK1136" s="2" t="s">
        <v>45</v>
      </c>
    </row>
    <row r="1137" spans="1:37" x14ac:dyDescent="0.3">
      <c r="A1137">
        <v>532</v>
      </c>
      <c r="B1137" s="1">
        <v>40898</v>
      </c>
      <c r="C1137">
        <v>24</v>
      </c>
      <c r="D1137" t="str">
        <f>VLOOKUP(seguimiento[[#This Row],[idinstituciones]],instituciones[[idinstituciones]:[nombre]],2,)</f>
        <v>Hospital Sor Maria Ludovica de La Plata</v>
      </c>
      <c r="E1137" s="2" t="s">
        <v>33</v>
      </c>
      <c r="F1137" s="2" t="s">
        <v>34</v>
      </c>
      <c r="G1137" s="2" t="s">
        <v>55</v>
      </c>
      <c r="H1137" s="2" t="s">
        <v>36</v>
      </c>
      <c r="I1137" s="2" t="s">
        <v>36</v>
      </c>
      <c r="J1137" s="2" t="s">
        <v>35</v>
      </c>
      <c r="K1137" s="2"/>
      <c r="L1137" s="2" t="s">
        <v>39</v>
      </c>
      <c r="M1137" s="2"/>
      <c r="N1137" s="2"/>
      <c r="O1137" s="2" t="s">
        <v>36</v>
      </c>
      <c r="P1137" s="2" t="s">
        <v>36</v>
      </c>
      <c r="Q1137" s="2" t="s">
        <v>34</v>
      </c>
      <c r="R1137" s="2" t="s">
        <v>40</v>
      </c>
      <c r="S1137" s="2" t="s">
        <v>45</v>
      </c>
      <c r="T1137" s="2" t="s">
        <v>37</v>
      </c>
      <c r="U1137" s="2" t="s">
        <v>42</v>
      </c>
      <c r="V1137" s="2" t="s">
        <v>36</v>
      </c>
      <c r="W1137" s="2" t="s">
        <v>37</v>
      </c>
      <c r="X1137" s="2" t="s">
        <v>43</v>
      </c>
      <c r="Y1137" s="2" t="s">
        <v>47</v>
      </c>
      <c r="Z1137" s="2" t="s">
        <v>281</v>
      </c>
      <c r="AA1137" s="2" t="s">
        <v>35</v>
      </c>
      <c r="AB1137" s="2" t="s">
        <v>36</v>
      </c>
      <c r="AC1137" s="2"/>
      <c r="AD1137" s="2"/>
      <c r="AE1137">
        <v>1010</v>
      </c>
      <c r="AF1137" s="2" t="s">
        <v>36</v>
      </c>
      <c r="AG1137" s="2" t="s">
        <v>36</v>
      </c>
      <c r="AH1137" s="2"/>
      <c r="AI1137" s="2"/>
      <c r="AJ1137" s="2" t="s">
        <v>36</v>
      </c>
      <c r="AK1137" s="2" t="s">
        <v>36</v>
      </c>
    </row>
    <row r="1138" spans="1:37" x14ac:dyDescent="0.3">
      <c r="A1138">
        <v>532</v>
      </c>
      <c r="B1138" s="1">
        <v>42262</v>
      </c>
      <c r="C1138">
        <v>24</v>
      </c>
      <c r="D1138" t="str">
        <f>VLOOKUP(seguimiento[[#This Row],[idinstituciones]],instituciones[[idinstituciones]:[nombre]],2,)</f>
        <v>Hospital Sor Maria Ludovica de La Plata</v>
      </c>
      <c r="E1138" s="2" t="s">
        <v>33</v>
      </c>
      <c r="F1138" s="2" t="s">
        <v>34</v>
      </c>
      <c r="G1138" s="2" t="s">
        <v>35</v>
      </c>
      <c r="H1138" s="2" t="s">
        <v>36</v>
      </c>
      <c r="I1138" s="2" t="s">
        <v>45</v>
      </c>
      <c r="J1138" s="2" t="s">
        <v>35</v>
      </c>
      <c r="K1138" s="2"/>
      <c r="L1138" s="2" t="s">
        <v>39</v>
      </c>
      <c r="M1138" s="2"/>
      <c r="N1138" s="2"/>
      <c r="O1138" s="2" t="s">
        <v>36</v>
      </c>
      <c r="P1138" s="2" t="s">
        <v>36</v>
      </c>
      <c r="Q1138" s="2" t="s">
        <v>34</v>
      </c>
      <c r="R1138" s="2" t="s">
        <v>40</v>
      </c>
      <c r="S1138" s="2" t="s">
        <v>45</v>
      </c>
      <c r="T1138" s="2" t="s">
        <v>37</v>
      </c>
      <c r="U1138" s="2" t="s">
        <v>42</v>
      </c>
      <c r="V1138" s="2" t="s">
        <v>42</v>
      </c>
      <c r="W1138" s="2" t="s">
        <v>37</v>
      </c>
      <c r="X1138" s="2" t="s">
        <v>43</v>
      </c>
      <c r="Y1138" s="2" t="s">
        <v>47</v>
      </c>
      <c r="Z1138" s="2" t="s">
        <v>281</v>
      </c>
      <c r="AA1138" s="2" t="s">
        <v>35</v>
      </c>
      <c r="AB1138" s="2" t="s">
        <v>36</v>
      </c>
      <c r="AC1138" s="2"/>
      <c r="AD1138" s="2"/>
      <c r="AE1138">
        <v>2177</v>
      </c>
      <c r="AF1138" s="2" t="s">
        <v>35</v>
      </c>
      <c r="AG1138" s="2" t="s">
        <v>37</v>
      </c>
      <c r="AH1138" s="2">
        <v>1</v>
      </c>
      <c r="AI1138" s="2" t="str">
        <f>VLOOKUP(seguimiento[[#This Row],[vitamiad]],vitaminad[[id]:[valor]],2,)</f>
        <v>No realizado</v>
      </c>
      <c r="AJ1138" s="2" t="s">
        <v>37</v>
      </c>
      <c r="AK1138" s="2" t="s">
        <v>45</v>
      </c>
    </row>
    <row r="1139" spans="1:37" x14ac:dyDescent="0.3">
      <c r="A1139">
        <v>532</v>
      </c>
      <c r="B1139" s="1">
        <v>42633</v>
      </c>
      <c r="C1139">
        <v>24</v>
      </c>
      <c r="D1139" t="str">
        <f>VLOOKUP(seguimiento[[#This Row],[idinstituciones]],instituciones[[idinstituciones]:[nombre]],2,)</f>
        <v>Hospital Sor Maria Ludovica de La Plata</v>
      </c>
      <c r="E1139" s="2" t="s">
        <v>33</v>
      </c>
      <c r="F1139" s="2" t="s">
        <v>34</v>
      </c>
      <c r="G1139" s="2" t="s">
        <v>55</v>
      </c>
      <c r="H1139" s="2" t="s">
        <v>36</v>
      </c>
      <c r="I1139" s="2" t="s">
        <v>37</v>
      </c>
      <c r="J1139" s="2" t="s">
        <v>35</v>
      </c>
      <c r="K1139" s="2"/>
      <c r="L1139" s="2" t="s">
        <v>39</v>
      </c>
      <c r="M1139" s="2"/>
      <c r="N1139" s="2"/>
      <c r="O1139" s="2" t="s">
        <v>36</v>
      </c>
      <c r="P1139" s="2" t="s">
        <v>36</v>
      </c>
      <c r="Q1139" s="2" t="s">
        <v>34</v>
      </c>
      <c r="R1139" s="2" t="s">
        <v>40</v>
      </c>
      <c r="S1139" s="2" t="s">
        <v>45</v>
      </c>
      <c r="T1139" s="2" t="s">
        <v>37</v>
      </c>
      <c r="U1139" s="2" t="s">
        <v>42</v>
      </c>
      <c r="V1139" s="2" t="s">
        <v>42</v>
      </c>
      <c r="W1139" s="2" t="s">
        <v>37</v>
      </c>
      <c r="X1139" s="2" t="s">
        <v>43</v>
      </c>
      <c r="Y1139" s="2" t="s">
        <v>79</v>
      </c>
      <c r="Z1139" s="2" t="s">
        <v>281</v>
      </c>
      <c r="AA1139" s="2" t="s">
        <v>35</v>
      </c>
      <c r="AB1139" s="2" t="s">
        <v>36</v>
      </c>
      <c r="AC1139" s="2"/>
      <c r="AD1139" s="2"/>
      <c r="AE1139">
        <v>2504</v>
      </c>
      <c r="AF1139" s="2" t="s">
        <v>71</v>
      </c>
      <c r="AG1139" s="2" t="s">
        <v>49</v>
      </c>
      <c r="AH1139" s="2"/>
      <c r="AI1139" s="2"/>
      <c r="AJ1139" s="2" t="s">
        <v>45</v>
      </c>
      <c r="AK1139" s="2" t="s">
        <v>45</v>
      </c>
    </row>
    <row r="1140" spans="1:37" x14ac:dyDescent="0.3">
      <c r="A1140">
        <v>532</v>
      </c>
      <c r="B1140" s="1">
        <v>42926</v>
      </c>
      <c r="C1140">
        <v>24</v>
      </c>
      <c r="D1140" t="str">
        <f>VLOOKUP(seguimiento[[#This Row],[idinstituciones]],instituciones[[idinstituciones]:[nombre]],2,)</f>
        <v>Hospital Sor Maria Ludovica de La Plata</v>
      </c>
      <c r="E1140" s="2" t="s">
        <v>33</v>
      </c>
      <c r="F1140" s="2" t="s">
        <v>34</v>
      </c>
      <c r="G1140" s="2" t="s">
        <v>55</v>
      </c>
      <c r="H1140" s="2" t="s">
        <v>36</v>
      </c>
      <c r="I1140" s="2" t="s">
        <v>36</v>
      </c>
      <c r="J1140" s="2" t="s">
        <v>35</v>
      </c>
      <c r="K1140" s="2"/>
      <c r="L1140" s="2" t="s">
        <v>39</v>
      </c>
      <c r="M1140" s="2"/>
      <c r="N1140" s="2"/>
      <c r="O1140" s="2" t="s">
        <v>36</v>
      </c>
      <c r="P1140" s="2" t="s">
        <v>36</v>
      </c>
      <c r="Q1140" s="2" t="s">
        <v>34</v>
      </c>
      <c r="R1140" s="2" t="s">
        <v>40</v>
      </c>
      <c r="S1140" s="2" t="s">
        <v>45</v>
      </c>
      <c r="T1140" s="2" t="s">
        <v>46</v>
      </c>
      <c r="U1140" s="2" t="s">
        <v>42</v>
      </c>
      <c r="V1140" s="2" t="s">
        <v>42</v>
      </c>
      <c r="W1140" s="2" t="s">
        <v>37</v>
      </c>
      <c r="X1140" s="2" t="s">
        <v>43</v>
      </c>
      <c r="Y1140" s="2" t="s">
        <v>47</v>
      </c>
      <c r="Z1140" s="2" t="s">
        <v>281</v>
      </c>
      <c r="AA1140" s="2" t="s">
        <v>35</v>
      </c>
      <c r="AB1140" s="2" t="s">
        <v>36</v>
      </c>
      <c r="AC1140" s="2"/>
      <c r="AD1140" s="2"/>
      <c r="AE1140">
        <v>2703</v>
      </c>
      <c r="AF1140" s="2" t="s">
        <v>71</v>
      </c>
      <c r="AG1140" s="2" t="s">
        <v>49</v>
      </c>
      <c r="AH1140" s="2"/>
      <c r="AI1140" s="2"/>
      <c r="AJ1140" s="2" t="s">
        <v>37</v>
      </c>
      <c r="AK1140" s="2" t="s">
        <v>45</v>
      </c>
    </row>
    <row r="1141" spans="1:37" x14ac:dyDescent="0.3">
      <c r="A1141">
        <v>533</v>
      </c>
      <c r="B1141" s="1">
        <v>40896</v>
      </c>
      <c r="C1141">
        <v>24</v>
      </c>
      <c r="D1141" t="str">
        <f>VLOOKUP(seguimiento[[#This Row],[idinstituciones]],instituciones[[idinstituciones]:[nombre]],2,)</f>
        <v>Hospital Sor Maria Ludovica de La Plata</v>
      </c>
      <c r="E1141" s="2" t="s">
        <v>33</v>
      </c>
      <c r="F1141" s="2" t="s">
        <v>50</v>
      </c>
      <c r="G1141" s="2" t="s">
        <v>35</v>
      </c>
      <c r="H1141" s="2" t="s">
        <v>36</v>
      </c>
      <c r="I1141" s="2" t="s">
        <v>36</v>
      </c>
      <c r="J1141" s="2" t="s">
        <v>35</v>
      </c>
      <c r="K1141" s="2"/>
      <c r="L1141" s="2" t="s">
        <v>39</v>
      </c>
      <c r="M1141" s="2"/>
      <c r="N1141" s="2"/>
      <c r="O1141" s="2" t="s">
        <v>36</v>
      </c>
      <c r="P1141" s="2" t="s">
        <v>36</v>
      </c>
      <c r="Q1141" s="2"/>
      <c r="R1141" s="2"/>
      <c r="S1141" s="2" t="s">
        <v>45</v>
      </c>
      <c r="T1141" s="2" t="s">
        <v>48</v>
      </c>
      <c r="U1141" s="2" t="s">
        <v>42</v>
      </c>
      <c r="V1141" s="2" t="s">
        <v>36</v>
      </c>
      <c r="W1141" s="2" t="s">
        <v>46</v>
      </c>
      <c r="X1141" s="2" t="s">
        <v>43</v>
      </c>
      <c r="Y1141" s="2" t="s">
        <v>54</v>
      </c>
      <c r="Z1141" s="2" t="s">
        <v>281</v>
      </c>
      <c r="AA1141" s="2" t="s">
        <v>35</v>
      </c>
      <c r="AB1141" s="2" t="s">
        <v>36</v>
      </c>
      <c r="AC1141" s="2"/>
      <c r="AD1141" s="2"/>
      <c r="AE1141">
        <v>1609</v>
      </c>
      <c r="AF1141" s="2" t="s">
        <v>36</v>
      </c>
      <c r="AG1141" s="2" t="s">
        <v>36</v>
      </c>
      <c r="AH1141" s="2"/>
      <c r="AI1141" s="2"/>
      <c r="AJ1141" s="2" t="s">
        <v>36</v>
      </c>
      <c r="AK1141" s="2" t="s">
        <v>36</v>
      </c>
    </row>
    <row r="1142" spans="1:37" x14ac:dyDescent="0.3">
      <c r="A1142">
        <v>533</v>
      </c>
      <c r="B1142" s="1">
        <v>41235</v>
      </c>
      <c r="C1142">
        <v>24</v>
      </c>
      <c r="D1142" t="str">
        <f>VLOOKUP(seguimiento[[#This Row],[idinstituciones]],instituciones[[idinstituciones]:[nombre]],2,)</f>
        <v>Hospital Sor Maria Ludovica de La Plata</v>
      </c>
      <c r="E1142" s="2" t="s">
        <v>33</v>
      </c>
      <c r="F1142" s="2" t="s">
        <v>58</v>
      </c>
      <c r="G1142" s="2" t="s">
        <v>35</v>
      </c>
      <c r="H1142" s="2" t="s">
        <v>36</v>
      </c>
      <c r="I1142" s="2" t="s">
        <v>36</v>
      </c>
      <c r="J1142" s="2" t="s">
        <v>35</v>
      </c>
      <c r="K1142" s="2"/>
      <c r="L1142" s="2" t="s">
        <v>39</v>
      </c>
      <c r="M1142" s="2"/>
      <c r="N1142" s="2"/>
      <c r="O1142" s="2" t="s">
        <v>36</v>
      </c>
      <c r="P1142" s="2" t="s">
        <v>36</v>
      </c>
      <c r="Q1142" s="2"/>
      <c r="R1142" s="2"/>
      <c r="S1142" s="2" t="s">
        <v>36</v>
      </c>
      <c r="T1142" s="2" t="s">
        <v>48</v>
      </c>
      <c r="U1142" s="2" t="s">
        <v>45</v>
      </c>
      <c r="V1142" s="2" t="s">
        <v>45</v>
      </c>
      <c r="W1142" s="2" t="s">
        <v>49</v>
      </c>
      <c r="X1142" s="2" t="s">
        <v>43</v>
      </c>
      <c r="Y1142" s="2" t="s">
        <v>54</v>
      </c>
      <c r="Z1142" s="2" t="s">
        <v>35</v>
      </c>
      <c r="AA1142" s="2" t="s">
        <v>35</v>
      </c>
      <c r="AB1142" s="2" t="s">
        <v>36</v>
      </c>
      <c r="AC1142" s="2"/>
      <c r="AD1142" s="2"/>
      <c r="AE1142">
        <v>1173</v>
      </c>
      <c r="AF1142" s="2" t="s">
        <v>36</v>
      </c>
      <c r="AG1142" s="2" t="s">
        <v>36</v>
      </c>
      <c r="AH1142" s="2"/>
      <c r="AI1142" s="2"/>
      <c r="AJ1142" s="2" t="s">
        <v>36</v>
      </c>
      <c r="AK1142" s="2" t="s">
        <v>36</v>
      </c>
    </row>
    <row r="1143" spans="1:37" x14ac:dyDescent="0.3">
      <c r="A1143">
        <v>533</v>
      </c>
      <c r="B1143" s="1">
        <v>41618</v>
      </c>
      <c r="C1143">
        <v>24</v>
      </c>
      <c r="D1143" t="str">
        <f>VLOOKUP(seguimiento[[#This Row],[idinstituciones]],instituciones[[idinstituciones]:[nombre]],2,)</f>
        <v>Hospital Sor Maria Ludovica de La Plata</v>
      </c>
      <c r="E1143" s="2" t="s">
        <v>64</v>
      </c>
      <c r="F1143" s="2" t="s">
        <v>58</v>
      </c>
      <c r="G1143" s="2" t="s">
        <v>55</v>
      </c>
      <c r="H1143" s="2" t="s">
        <v>36</v>
      </c>
      <c r="I1143" s="2" t="s">
        <v>36</v>
      </c>
      <c r="J1143" s="2" t="s">
        <v>35</v>
      </c>
      <c r="K1143" s="2"/>
      <c r="L1143" s="2" t="s">
        <v>39</v>
      </c>
      <c r="M1143" s="2"/>
      <c r="N1143" s="2"/>
      <c r="O1143" s="2" t="s">
        <v>36</v>
      </c>
      <c r="P1143" s="2" t="s">
        <v>36</v>
      </c>
      <c r="Q1143" s="2"/>
      <c r="R1143" s="2"/>
      <c r="S1143" s="2" t="s">
        <v>36</v>
      </c>
      <c r="T1143" s="2" t="s">
        <v>36</v>
      </c>
      <c r="U1143" s="2" t="s">
        <v>36</v>
      </c>
      <c r="V1143" s="2" t="s">
        <v>36</v>
      </c>
      <c r="W1143" s="2" t="s">
        <v>36</v>
      </c>
      <c r="X1143" s="2" t="s">
        <v>43</v>
      </c>
      <c r="Y1143" s="2" t="s">
        <v>54</v>
      </c>
      <c r="Z1143" s="2" t="s">
        <v>281</v>
      </c>
      <c r="AA1143" s="2" t="s">
        <v>35</v>
      </c>
      <c r="AB1143" s="2" t="s">
        <v>36</v>
      </c>
      <c r="AC1143" s="2"/>
      <c r="AD1143" s="2"/>
      <c r="AE1143">
        <v>1710</v>
      </c>
      <c r="AF1143" s="2" t="s">
        <v>36</v>
      </c>
      <c r="AG1143" s="2" t="s">
        <v>36</v>
      </c>
      <c r="AH1143" s="2"/>
      <c r="AI1143" s="2"/>
      <c r="AJ1143" s="2" t="s">
        <v>36</v>
      </c>
      <c r="AK1143" s="2" t="s">
        <v>36</v>
      </c>
    </row>
    <row r="1144" spans="1:37" x14ac:dyDescent="0.3">
      <c r="A1144">
        <v>533</v>
      </c>
      <c r="B1144" s="1">
        <v>41982</v>
      </c>
      <c r="C1144">
        <v>24</v>
      </c>
      <c r="D1144" t="str">
        <f>VLOOKUP(seguimiento[[#This Row],[idinstituciones]],instituciones[[idinstituciones]:[nombre]],2,)</f>
        <v>Hospital Sor Maria Ludovica de La Plata</v>
      </c>
      <c r="E1144" s="2" t="s">
        <v>36</v>
      </c>
      <c r="F1144" s="2" t="s">
        <v>36</v>
      </c>
      <c r="G1144" s="2" t="s">
        <v>36</v>
      </c>
      <c r="H1144" s="2" t="s">
        <v>36</v>
      </c>
      <c r="I1144" s="2" t="s">
        <v>36</v>
      </c>
      <c r="J1144" s="2" t="s">
        <v>36</v>
      </c>
      <c r="K1144" s="2"/>
      <c r="L1144" s="2" t="s">
        <v>36</v>
      </c>
      <c r="M1144" s="2"/>
      <c r="N1144" s="2"/>
      <c r="O1144" s="2" t="s">
        <v>36</v>
      </c>
      <c r="P1144" s="2" t="s">
        <v>36</v>
      </c>
      <c r="Q1144" s="2"/>
      <c r="R1144" s="2"/>
      <c r="S1144" s="2" t="s">
        <v>36</v>
      </c>
      <c r="T1144" s="2" t="s">
        <v>36</v>
      </c>
      <c r="U1144" s="2" t="s">
        <v>36</v>
      </c>
      <c r="V1144" s="2" t="s">
        <v>36</v>
      </c>
      <c r="W1144" s="2" t="s">
        <v>36</v>
      </c>
      <c r="X1144" s="2" t="s">
        <v>36</v>
      </c>
      <c r="Y1144" s="2" t="s">
        <v>36</v>
      </c>
      <c r="Z1144" s="2"/>
      <c r="AA1144" s="2" t="s">
        <v>71</v>
      </c>
      <c r="AB1144" s="2" t="s">
        <v>112</v>
      </c>
      <c r="AC1144" s="2">
        <v>1</v>
      </c>
      <c r="AD1144" s="2" t="str">
        <f>VLOOKUP(seguimiento[[#This Row],[causafallecimiento]],causafallecimiento[[id]:[valor]],2,)</f>
        <v>Respiratorios</v>
      </c>
      <c r="AE1144">
        <v>538</v>
      </c>
      <c r="AF1144" s="2" t="s">
        <v>36</v>
      </c>
      <c r="AG1144" s="2" t="s">
        <v>36</v>
      </c>
      <c r="AH1144" s="2"/>
      <c r="AI1144" s="2"/>
      <c r="AJ1144" s="2" t="s">
        <v>36</v>
      </c>
      <c r="AK1144" s="2" t="s">
        <v>36</v>
      </c>
    </row>
    <row r="1145" spans="1:37" x14ac:dyDescent="0.3">
      <c r="A1145">
        <v>534</v>
      </c>
      <c r="B1145" s="1">
        <v>40896</v>
      </c>
      <c r="C1145">
        <v>24</v>
      </c>
      <c r="D1145" t="str">
        <f>VLOOKUP(seguimiento[[#This Row],[idinstituciones]],instituciones[[idinstituciones]:[nombre]],2,)</f>
        <v>Hospital Sor Maria Ludovica de La Plata</v>
      </c>
      <c r="E1145" s="2" t="s">
        <v>64</v>
      </c>
      <c r="F1145" s="2" t="s">
        <v>58</v>
      </c>
      <c r="G1145" s="2" t="s">
        <v>59</v>
      </c>
      <c r="H1145" s="2" t="s">
        <v>36</v>
      </c>
      <c r="I1145" s="2" t="s">
        <v>36</v>
      </c>
      <c r="J1145" s="2" t="s">
        <v>35</v>
      </c>
      <c r="K1145" s="2" t="s">
        <v>38</v>
      </c>
      <c r="L1145" s="2" t="s">
        <v>39</v>
      </c>
      <c r="M1145" s="2"/>
      <c r="N1145" s="2"/>
      <c r="O1145" s="2" t="s">
        <v>36</v>
      </c>
      <c r="P1145" s="2" t="s">
        <v>36</v>
      </c>
      <c r="Q1145" s="2" t="s">
        <v>34</v>
      </c>
      <c r="R1145" s="2" t="s">
        <v>89</v>
      </c>
      <c r="S1145" s="2" t="s">
        <v>45</v>
      </c>
      <c r="T1145" s="2" t="s">
        <v>46</v>
      </c>
      <c r="U1145" s="2" t="s">
        <v>37</v>
      </c>
      <c r="V1145" s="2" t="s">
        <v>37</v>
      </c>
      <c r="W1145" s="2" t="s">
        <v>41</v>
      </c>
      <c r="X1145" s="2" t="s">
        <v>43</v>
      </c>
      <c r="Y1145" s="2" t="s">
        <v>36</v>
      </c>
      <c r="Z1145" s="2" t="s">
        <v>281</v>
      </c>
      <c r="AA1145" s="2" t="s">
        <v>35</v>
      </c>
      <c r="AB1145" s="2" t="s">
        <v>36</v>
      </c>
      <c r="AC1145" s="2"/>
      <c r="AD1145" s="2"/>
      <c r="AE1145">
        <v>940</v>
      </c>
      <c r="AF1145" s="2" t="s">
        <v>36</v>
      </c>
      <c r="AG1145" s="2" t="s">
        <v>36</v>
      </c>
      <c r="AH1145" s="2"/>
      <c r="AI1145" s="2"/>
      <c r="AJ1145" s="2" t="s">
        <v>36</v>
      </c>
      <c r="AK1145" s="2" t="s">
        <v>36</v>
      </c>
    </row>
    <row r="1146" spans="1:37" x14ac:dyDescent="0.3">
      <c r="A1146">
        <v>534</v>
      </c>
      <c r="B1146" s="1">
        <v>41269</v>
      </c>
      <c r="C1146">
        <v>24</v>
      </c>
      <c r="D1146" t="str">
        <f>VLOOKUP(seguimiento[[#This Row],[idinstituciones]],instituciones[[idinstituciones]:[nombre]],2,)</f>
        <v>Hospital Sor Maria Ludovica de La Plata</v>
      </c>
      <c r="E1146" s="2" t="s">
        <v>64</v>
      </c>
      <c r="F1146" s="2" t="s">
        <v>50</v>
      </c>
      <c r="G1146" s="2" t="s">
        <v>51</v>
      </c>
      <c r="H1146" s="2" t="s">
        <v>146</v>
      </c>
      <c r="I1146" s="2" t="s">
        <v>36</v>
      </c>
      <c r="J1146" s="2" t="s">
        <v>36</v>
      </c>
      <c r="K1146" s="2" t="s">
        <v>38</v>
      </c>
      <c r="L1146" s="2" t="s">
        <v>39</v>
      </c>
      <c r="M1146" s="2"/>
      <c r="N1146" s="2"/>
      <c r="O1146" s="2" t="s">
        <v>36</v>
      </c>
      <c r="P1146" s="2" t="s">
        <v>36</v>
      </c>
      <c r="Q1146" s="2"/>
      <c r="R1146" s="2" t="s">
        <v>84</v>
      </c>
      <c r="S1146" s="2" t="s">
        <v>45</v>
      </c>
      <c r="T1146" s="2" t="s">
        <v>48</v>
      </c>
      <c r="U1146" s="2" t="s">
        <v>37</v>
      </c>
      <c r="V1146" s="2" t="s">
        <v>37</v>
      </c>
      <c r="W1146" s="2" t="s">
        <v>48</v>
      </c>
      <c r="X1146" s="2" t="s">
        <v>43</v>
      </c>
      <c r="Y1146" s="2" t="s">
        <v>54</v>
      </c>
      <c r="Z1146" s="2" t="s">
        <v>281</v>
      </c>
      <c r="AA1146" s="2" t="s">
        <v>35</v>
      </c>
      <c r="AB1146" s="2" t="s">
        <v>36</v>
      </c>
      <c r="AC1146" s="2"/>
      <c r="AD1146" s="2"/>
      <c r="AE1146">
        <v>1492</v>
      </c>
      <c r="AF1146" s="2" t="s">
        <v>36</v>
      </c>
      <c r="AG1146" s="2" t="s">
        <v>36</v>
      </c>
      <c r="AH1146" s="2"/>
      <c r="AI1146" s="2"/>
      <c r="AJ1146" s="2" t="s">
        <v>36</v>
      </c>
      <c r="AK1146" s="2" t="s">
        <v>36</v>
      </c>
    </row>
    <row r="1147" spans="1:37" x14ac:dyDescent="0.3">
      <c r="A1147">
        <v>534</v>
      </c>
      <c r="B1147" s="1">
        <v>41634</v>
      </c>
      <c r="C1147">
        <v>24</v>
      </c>
      <c r="D1147" t="str">
        <f>VLOOKUP(seguimiento[[#This Row],[idinstituciones]],instituciones[[idinstituciones]:[nombre]],2,)</f>
        <v>Hospital Sor Maria Ludovica de La Plata</v>
      </c>
      <c r="E1147" s="2" t="s">
        <v>36</v>
      </c>
      <c r="F1147" s="2" t="s">
        <v>36</v>
      </c>
      <c r="G1147" s="2" t="s">
        <v>36</v>
      </c>
      <c r="H1147" s="2" t="s">
        <v>36</v>
      </c>
      <c r="I1147" s="2" t="s">
        <v>36</v>
      </c>
      <c r="J1147" s="2" t="s">
        <v>36</v>
      </c>
      <c r="K1147" s="2"/>
      <c r="L1147" s="2" t="s">
        <v>36</v>
      </c>
      <c r="M1147" s="2"/>
      <c r="N1147" s="2"/>
      <c r="O1147" s="2" t="s">
        <v>36</v>
      </c>
      <c r="P1147" s="2" t="s">
        <v>36</v>
      </c>
      <c r="Q1147" s="2"/>
      <c r="R1147" s="2"/>
      <c r="S1147" s="2" t="s">
        <v>36</v>
      </c>
      <c r="T1147" s="2" t="s">
        <v>36</v>
      </c>
      <c r="U1147" s="2" t="s">
        <v>36</v>
      </c>
      <c r="V1147" s="2" t="s">
        <v>36</v>
      </c>
      <c r="W1147" s="2" t="s">
        <v>36</v>
      </c>
      <c r="X1147" s="2" t="s">
        <v>36</v>
      </c>
      <c r="Y1147" s="2" t="s">
        <v>36</v>
      </c>
      <c r="Z1147" s="2"/>
      <c r="AA1147" s="2" t="s">
        <v>71</v>
      </c>
      <c r="AB1147" s="2" t="s">
        <v>128</v>
      </c>
      <c r="AC1147" s="2">
        <v>1</v>
      </c>
      <c r="AD1147" s="2" t="str">
        <f>VLOOKUP(seguimiento[[#This Row],[causafallecimiento]],causafallecimiento[[id]:[valor]],2,)</f>
        <v>Respiratorios</v>
      </c>
      <c r="AE1147">
        <v>973</v>
      </c>
      <c r="AF1147" s="2" t="s">
        <v>36</v>
      </c>
      <c r="AG1147" s="2" t="s">
        <v>36</v>
      </c>
      <c r="AH1147" s="2"/>
      <c r="AI1147" s="2"/>
      <c r="AJ1147" s="2" t="s">
        <v>36</v>
      </c>
      <c r="AK1147" s="2" t="s">
        <v>36</v>
      </c>
    </row>
    <row r="1148" spans="1:37" x14ac:dyDescent="0.3">
      <c r="A1148">
        <v>537</v>
      </c>
      <c r="B1148" s="1">
        <v>40896</v>
      </c>
      <c r="C1148">
        <v>24</v>
      </c>
      <c r="D1148" t="str">
        <f>VLOOKUP(seguimiento[[#This Row],[idinstituciones]],instituciones[[idinstituciones]:[nombre]],2,)</f>
        <v>Hospital Sor Maria Ludovica de La Plata</v>
      </c>
      <c r="E1148" s="2" t="s">
        <v>64</v>
      </c>
      <c r="F1148" s="2" t="s">
        <v>58</v>
      </c>
      <c r="G1148" s="2" t="s">
        <v>55</v>
      </c>
      <c r="H1148" s="2" t="s">
        <v>36</v>
      </c>
      <c r="I1148" s="2" t="s">
        <v>36</v>
      </c>
      <c r="J1148" s="2" t="s">
        <v>35</v>
      </c>
      <c r="K1148" s="2"/>
      <c r="L1148" s="2" t="s">
        <v>39</v>
      </c>
      <c r="M1148" s="2"/>
      <c r="N1148" s="2"/>
      <c r="O1148" s="2" t="s">
        <v>36</v>
      </c>
      <c r="P1148" s="2" t="s">
        <v>36</v>
      </c>
      <c r="Q1148" s="2"/>
      <c r="R1148" s="2"/>
      <c r="S1148" s="2" t="s">
        <v>45</v>
      </c>
      <c r="T1148" s="2" t="s">
        <v>37</v>
      </c>
      <c r="U1148" s="2" t="s">
        <v>42</v>
      </c>
      <c r="V1148" s="2" t="s">
        <v>36</v>
      </c>
      <c r="W1148" s="2" t="s">
        <v>37</v>
      </c>
      <c r="X1148" s="2" t="s">
        <v>43</v>
      </c>
      <c r="Y1148" s="2" t="s">
        <v>36</v>
      </c>
      <c r="Z1148" s="2" t="s">
        <v>35</v>
      </c>
      <c r="AA1148" s="2" t="s">
        <v>35</v>
      </c>
      <c r="AB1148" s="2" t="s">
        <v>36</v>
      </c>
      <c r="AC1148" s="2"/>
      <c r="AD1148" s="2"/>
      <c r="AE1148">
        <v>335</v>
      </c>
      <c r="AF1148" s="2" t="s">
        <v>36</v>
      </c>
      <c r="AG1148" s="2" t="s">
        <v>36</v>
      </c>
      <c r="AH1148" s="2"/>
      <c r="AI1148" s="2"/>
      <c r="AJ1148" s="2" t="s">
        <v>36</v>
      </c>
      <c r="AK1148" s="2" t="s">
        <v>36</v>
      </c>
    </row>
    <row r="1149" spans="1:37" x14ac:dyDescent="0.3">
      <c r="A1149">
        <v>537</v>
      </c>
      <c r="B1149" s="1">
        <v>41618</v>
      </c>
      <c r="C1149">
        <v>24</v>
      </c>
      <c r="D1149" t="str">
        <f>VLOOKUP(seguimiento[[#This Row],[idinstituciones]],instituciones[[idinstituciones]:[nombre]],2,)</f>
        <v>Hospital Sor Maria Ludovica de La Plata</v>
      </c>
      <c r="E1149" s="2" t="s">
        <v>64</v>
      </c>
      <c r="F1149" s="2" t="s">
        <v>58</v>
      </c>
      <c r="G1149" s="2" t="s">
        <v>55</v>
      </c>
      <c r="H1149" s="2" t="s">
        <v>36</v>
      </c>
      <c r="I1149" s="2" t="s">
        <v>36</v>
      </c>
      <c r="J1149" s="2" t="s">
        <v>35</v>
      </c>
      <c r="K1149" s="2"/>
      <c r="L1149" s="2" t="s">
        <v>36</v>
      </c>
      <c r="M1149" s="2"/>
      <c r="N1149" s="2"/>
      <c r="O1149" s="2" t="s">
        <v>36</v>
      </c>
      <c r="P1149" s="2" t="s">
        <v>36</v>
      </c>
      <c r="Q1149" s="2"/>
      <c r="R1149" s="2"/>
      <c r="S1149" s="2" t="s">
        <v>45</v>
      </c>
      <c r="T1149" s="2" t="s">
        <v>46</v>
      </c>
      <c r="U1149" s="2" t="s">
        <v>42</v>
      </c>
      <c r="V1149" s="2" t="s">
        <v>36</v>
      </c>
      <c r="W1149" s="2" t="s">
        <v>36</v>
      </c>
      <c r="X1149" s="2" t="s">
        <v>43</v>
      </c>
      <c r="Y1149" s="2" t="s">
        <v>47</v>
      </c>
      <c r="Z1149" s="2" t="s">
        <v>281</v>
      </c>
      <c r="AA1149" s="2" t="s">
        <v>35</v>
      </c>
      <c r="AB1149" s="2" t="s">
        <v>36</v>
      </c>
      <c r="AC1149" s="2"/>
      <c r="AD1149" s="2"/>
      <c r="AE1149">
        <v>1307</v>
      </c>
      <c r="AF1149" s="2" t="s">
        <v>36</v>
      </c>
      <c r="AG1149" s="2" t="s">
        <v>36</v>
      </c>
      <c r="AH1149" s="2"/>
      <c r="AI1149" s="2"/>
      <c r="AJ1149" s="2" t="s">
        <v>36</v>
      </c>
      <c r="AK1149" s="2" t="s">
        <v>36</v>
      </c>
    </row>
    <row r="1150" spans="1:37" x14ac:dyDescent="0.3">
      <c r="A1150">
        <v>537</v>
      </c>
      <c r="B1150" s="1">
        <v>41953</v>
      </c>
      <c r="C1150">
        <v>24</v>
      </c>
      <c r="D1150" t="str">
        <f>VLOOKUP(seguimiento[[#This Row],[idinstituciones]],instituciones[[idinstituciones]:[nombre]],2,)</f>
        <v>Hospital Sor Maria Ludovica de La Plata</v>
      </c>
      <c r="E1150" s="2" t="s">
        <v>64</v>
      </c>
      <c r="F1150" s="2" t="s">
        <v>58</v>
      </c>
      <c r="G1150" s="2" t="s">
        <v>55</v>
      </c>
      <c r="H1150" s="2" t="s">
        <v>36</v>
      </c>
      <c r="I1150" s="2" t="s">
        <v>36</v>
      </c>
      <c r="J1150" s="2" t="s">
        <v>35</v>
      </c>
      <c r="K1150" s="2"/>
      <c r="L1150" s="2" t="s">
        <v>36</v>
      </c>
      <c r="M1150" s="2"/>
      <c r="N1150" s="2"/>
      <c r="O1150" s="2" t="s">
        <v>36</v>
      </c>
      <c r="P1150" s="2" t="s">
        <v>36</v>
      </c>
      <c r="Q1150" s="2"/>
      <c r="R1150" s="2"/>
      <c r="S1150" s="2" t="s">
        <v>36</v>
      </c>
      <c r="T1150" s="2" t="s">
        <v>45</v>
      </c>
      <c r="U1150" s="2" t="s">
        <v>42</v>
      </c>
      <c r="V1150" s="2" t="s">
        <v>36</v>
      </c>
      <c r="W1150" s="2" t="s">
        <v>45</v>
      </c>
      <c r="X1150" s="2" t="s">
        <v>43</v>
      </c>
      <c r="Y1150" s="2" t="s">
        <v>47</v>
      </c>
      <c r="Z1150" s="2" t="s">
        <v>281</v>
      </c>
      <c r="AA1150" s="2" t="s">
        <v>35</v>
      </c>
      <c r="AB1150" s="2" t="s">
        <v>36</v>
      </c>
      <c r="AC1150" s="2"/>
      <c r="AD1150" s="2"/>
      <c r="AE1150">
        <v>1148</v>
      </c>
      <c r="AF1150" s="2" t="s">
        <v>36</v>
      </c>
      <c r="AG1150" s="2" t="s">
        <v>36</v>
      </c>
      <c r="AH1150" s="2"/>
      <c r="AI1150" s="2"/>
      <c r="AJ1150" s="2" t="s">
        <v>36</v>
      </c>
      <c r="AK1150" s="2" t="s">
        <v>36</v>
      </c>
    </row>
    <row r="1151" spans="1:37" x14ac:dyDescent="0.3">
      <c r="A1151">
        <v>537</v>
      </c>
      <c r="B1151" s="1">
        <v>42191</v>
      </c>
      <c r="C1151">
        <v>24</v>
      </c>
      <c r="D1151" t="str">
        <f>VLOOKUP(seguimiento[[#This Row],[idinstituciones]],instituciones[[idinstituciones]:[nombre]],2,)</f>
        <v>Hospital Sor Maria Ludovica de La Plata</v>
      </c>
      <c r="E1151" s="2" t="s">
        <v>64</v>
      </c>
      <c r="F1151" s="2" t="s">
        <v>58</v>
      </c>
      <c r="G1151" s="2" t="s">
        <v>59</v>
      </c>
      <c r="H1151" s="2" t="s">
        <v>36</v>
      </c>
      <c r="I1151" s="2" t="s">
        <v>45</v>
      </c>
      <c r="J1151" s="2" t="s">
        <v>35</v>
      </c>
      <c r="K1151" s="2"/>
      <c r="L1151" s="2" t="s">
        <v>39</v>
      </c>
      <c r="M1151" s="2"/>
      <c r="N1151" s="2"/>
      <c r="O1151" s="2" t="s">
        <v>36</v>
      </c>
      <c r="P1151" s="2" t="s">
        <v>36</v>
      </c>
      <c r="Q1151" s="2" t="s">
        <v>34</v>
      </c>
      <c r="R1151" s="2" t="s">
        <v>40</v>
      </c>
      <c r="S1151" s="2" t="s">
        <v>45</v>
      </c>
      <c r="T1151" s="2" t="s">
        <v>37</v>
      </c>
      <c r="U1151" s="2" t="s">
        <v>42</v>
      </c>
      <c r="V1151" s="2" t="s">
        <v>42</v>
      </c>
      <c r="W1151" s="2" t="s">
        <v>37</v>
      </c>
      <c r="X1151" s="2" t="s">
        <v>43</v>
      </c>
      <c r="Y1151" s="2" t="s">
        <v>47</v>
      </c>
      <c r="Z1151" s="2" t="s">
        <v>281</v>
      </c>
      <c r="AA1151" s="2" t="s">
        <v>35</v>
      </c>
      <c r="AB1151" s="2" t="s">
        <v>36</v>
      </c>
      <c r="AC1151" s="2"/>
      <c r="AD1151" s="2"/>
      <c r="AE1151">
        <v>2171</v>
      </c>
      <c r="AF1151" s="2" t="s">
        <v>35</v>
      </c>
      <c r="AG1151" s="2" t="s">
        <v>49</v>
      </c>
      <c r="AH1151" s="2">
        <v>3</v>
      </c>
      <c r="AI1151" s="2" t="str">
        <f>VLOOKUP(seguimiento[[#This Row],[vitamiad]],vitaminad[[id]:[valor]],2,)</f>
        <v>Bajo</v>
      </c>
      <c r="AJ1151" s="2" t="s">
        <v>46</v>
      </c>
      <c r="AK1151" s="2" t="s">
        <v>45</v>
      </c>
    </row>
    <row r="1152" spans="1:37" x14ac:dyDescent="0.3">
      <c r="A1152">
        <v>538</v>
      </c>
      <c r="B1152" s="1">
        <v>40896</v>
      </c>
      <c r="C1152">
        <v>24</v>
      </c>
      <c r="D1152" t="str">
        <f>VLOOKUP(seguimiento[[#This Row],[idinstituciones]],instituciones[[idinstituciones]:[nombre]],2,)</f>
        <v>Hospital Sor Maria Ludovica de La Plata</v>
      </c>
      <c r="E1152" s="2" t="s">
        <v>64</v>
      </c>
      <c r="F1152" s="2" t="s">
        <v>34</v>
      </c>
      <c r="G1152" s="2" t="s">
        <v>59</v>
      </c>
      <c r="H1152" s="2" t="s">
        <v>36</v>
      </c>
      <c r="I1152" s="2" t="s">
        <v>36</v>
      </c>
      <c r="J1152" s="2" t="s">
        <v>35</v>
      </c>
      <c r="K1152" s="2"/>
      <c r="L1152" s="2" t="s">
        <v>39</v>
      </c>
      <c r="M1152" s="2"/>
      <c r="N1152" s="2"/>
      <c r="O1152" s="2" t="s">
        <v>36</v>
      </c>
      <c r="P1152" s="2" t="s">
        <v>36</v>
      </c>
      <c r="Q1152" s="2"/>
      <c r="R1152" s="2"/>
      <c r="S1152" s="2" t="s">
        <v>45</v>
      </c>
      <c r="T1152" s="2" t="s">
        <v>37</v>
      </c>
      <c r="U1152" s="2" t="s">
        <v>42</v>
      </c>
      <c r="V1152" s="2" t="s">
        <v>36</v>
      </c>
      <c r="W1152" s="2" t="s">
        <v>37</v>
      </c>
      <c r="X1152" s="2" t="s">
        <v>43</v>
      </c>
      <c r="Y1152" s="2" t="s">
        <v>36</v>
      </c>
      <c r="Z1152" s="2" t="s">
        <v>35</v>
      </c>
      <c r="AA1152" s="2" t="s">
        <v>35</v>
      </c>
      <c r="AB1152" s="2" t="s">
        <v>36</v>
      </c>
      <c r="AC1152" s="2"/>
      <c r="AD1152" s="2"/>
      <c r="AE1152">
        <v>1394</v>
      </c>
      <c r="AF1152" s="2" t="s">
        <v>36</v>
      </c>
      <c r="AG1152" s="2" t="s">
        <v>36</v>
      </c>
      <c r="AH1152" s="2"/>
      <c r="AI1152" s="2"/>
      <c r="AJ1152" s="2" t="s">
        <v>36</v>
      </c>
      <c r="AK1152" s="2" t="s">
        <v>36</v>
      </c>
    </row>
    <row r="1153" spans="1:37" x14ac:dyDescent="0.3">
      <c r="A1153">
        <v>538</v>
      </c>
      <c r="B1153" s="1">
        <v>41222</v>
      </c>
      <c r="C1153">
        <v>24</v>
      </c>
      <c r="D1153" t="str">
        <f>VLOOKUP(seguimiento[[#This Row],[idinstituciones]],instituciones[[idinstituciones]:[nombre]],2,)</f>
        <v>Hospital Sor Maria Ludovica de La Plata</v>
      </c>
      <c r="E1153" s="2" t="s">
        <v>64</v>
      </c>
      <c r="F1153" s="2" t="s">
        <v>58</v>
      </c>
      <c r="G1153" s="2" t="s">
        <v>59</v>
      </c>
      <c r="H1153" s="2" t="s">
        <v>36</v>
      </c>
      <c r="I1153" s="2" t="s">
        <v>36</v>
      </c>
      <c r="J1153" s="2" t="s">
        <v>35</v>
      </c>
      <c r="K1153" s="2" t="s">
        <v>38</v>
      </c>
      <c r="L1153" s="2" t="s">
        <v>36</v>
      </c>
      <c r="M1153" s="2"/>
      <c r="N1153" s="2"/>
      <c r="O1153" s="2" t="s">
        <v>36</v>
      </c>
      <c r="P1153" s="2" t="s">
        <v>36</v>
      </c>
      <c r="Q1153" s="2"/>
      <c r="R1153" s="2"/>
      <c r="S1153" s="2" t="s">
        <v>45</v>
      </c>
      <c r="T1153" s="2" t="s">
        <v>49</v>
      </c>
      <c r="U1153" s="2" t="s">
        <v>42</v>
      </c>
      <c r="V1153" s="2" t="s">
        <v>36</v>
      </c>
      <c r="W1153" s="2" t="s">
        <v>49</v>
      </c>
      <c r="X1153" s="2" t="s">
        <v>43</v>
      </c>
      <c r="Y1153" s="2" t="s">
        <v>47</v>
      </c>
      <c r="Z1153" s="2" t="s">
        <v>35</v>
      </c>
      <c r="AA1153" s="2" t="s">
        <v>35</v>
      </c>
      <c r="AB1153" s="2" t="s">
        <v>36</v>
      </c>
      <c r="AC1153" s="2"/>
      <c r="AD1153" s="2"/>
      <c r="AE1153">
        <v>158</v>
      </c>
      <c r="AF1153" s="2" t="s">
        <v>36</v>
      </c>
      <c r="AG1153" s="2" t="s">
        <v>36</v>
      </c>
      <c r="AH1153" s="2"/>
      <c r="AI1153" s="2"/>
      <c r="AJ1153" s="2" t="s">
        <v>36</v>
      </c>
      <c r="AK1153" s="2" t="s">
        <v>36</v>
      </c>
    </row>
    <row r="1154" spans="1:37" x14ac:dyDescent="0.3">
      <c r="A1154">
        <v>538</v>
      </c>
      <c r="B1154" s="1">
        <v>42170</v>
      </c>
      <c r="C1154">
        <v>24</v>
      </c>
      <c r="D1154" t="str">
        <f>VLOOKUP(seguimiento[[#This Row],[idinstituciones]],instituciones[[idinstituciones]:[nombre]],2,)</f>
        <v>Hospital Sor Maria Ludovica de La Plata</v>
      </c>
      <c r="E1154" s="2" t="s">
        <v>36</v>
      </c>
      <c r="F1154" s="2" t="s">
        <v>36</v>
      </c>
      <c r="G1154" s="2" t="s">
        <v>36</v>
      </c>
      <c r="H1154" s="2" t="s">
        <v>36</v>
      </c>
      <c r="I1154" s="2" t="s">
        <v>36</v>
      </c>
      <c r="J1154" s="2" t="s">
        <v>36</v>
      </c>
      <c r="K1154" s="2"/>
      <c r="L1154" s="2" t="s">
        <v>36</v>
      </c>
      <c r="M1154" s="2"/>
      <c r="N1154" s="2"/>
      <c r="O1154" s="2" t="s">
        <v>36</v>
      </c>
      <c r="P1154" s="2" t="s">
        <v>36</v>
      </c>
      <c r="Q1154" s="2"/>
      <c r="R1154" s="2"/>
      <c r="S1154" s="2" t="s">
        <v>36</v>
      </c>
      <c r="T1154" s="2" t="s">
        <v>36</v>
      </c>
      <c r="U1154" s="2" t="s">
        <v>36</v>
      </c>
      <c r="V1154" s="2" t="s">
        <v>36</v>
      </c>
      <c r="W1154" s="2" t="s">
        <v>36</v>
      </c>
      <c r="X1154" s="2" t="s">
        <v>36</v>
      </c>
      <c r="Y1154" s="2" t="s">
        <v>36</v>
      </c>
      <c r="Z1154" s="2"/>
      <c r="AA1154" s="2" t="s">
        <v>71</v>
      </c>
      <c r="AB1154" s="2" t="s">
        <v>171</v>
      </c>
      <c r="AC1154" s="2">
        <v>1</v>
      </c>
      <c r="AD1154" s="2" t="str">
        <f>VLOOKUP(seguimiento[[#This Row],[causafallecimiento]],causafallecimiento[[id]:[valor]],2,)</f>
        <v>Respiratorios</v>
      </c>
      <c r="AE1154">
        <v>2137</v>
      </c>
      <c r="AF1154" s="2" t="s">
        <v>36</v>
      </c>
      <c r="AG1154" s="2" t="s">
        <v>36</v>
      </c>
      <c r="AH1154" s="2"/>
      <c r="AI1154" s="2"/>
      <c r="AJ1154" s="2" t="s">
        <v>36</v>
      </c>
      <c r="AK1154" s="2" t="s">
        <v>36</v>
      </c>
    </row>
    <row r="1155" spans="1:37" x14ac:dyDescent="0.3">
      <c r="A1155">
        <v>539</v>
      </c>
      <c r="B1155" s="1">
        <v>40896</v>
      </c>
      <c r="C1155">
        <v>24</v>
      </c>
      <c r="D1155" t="str">
        <f>VLOOKUP(seguimiento[[#This Row],[idinstituciones]],instituciones[[idinstituciones]:[nombre]],2,)</f>
        <v>Hospital Sor Maria Ludovica de La Plata</v>
      </c>
      <c r="E1155" s="2" t="s">
        <v>35</v>
      </c>
      <c r="F1155" s="2" t="s">
        <v>34</v>
      </c>
      <c r="G1155" s="2" t="s">
        <v>35</v>
      </c>
      <c r="H1155" s="2" t="s">
        <v>36</v>
      </c>
      <c r="I1155" s="2" t="s">
        <v>36</v>
      </c>
      <c r="J1155" s="2" t="s">
        <v>35</v>
      </c>
      <c r="K1155" s="2"/>
      <c r="L1155" s="2" t="s">
        <v>36</v>
      </c>
      <c r="M1155" s="2"/>
      <c r="N1155" s="2"/>
      <c r="O1155" s="2" t="s">
        <v>36</v>
      </c>
      <c r="P1155" s="2" t="s">
        <v>36</v>
      </c>
      <c r="Q1155" s="2"/>
      <c r="R1155" s="2"/>
      <c r="S1155" s="2" t="s">
        <v>45</v>
      </c>
      <c r="T1155" s="2" t="s">
        <v>45</v>
      </c>
      <c r="U1155" s="2" t="s">
        <v>42</v>
      </c>
      <c r="V1155" s="2" t="s">
        <v>36</v>
      </c>
      <c r="W1155" s="2" t="s">
        <v>45</v>
      </c>
      <c r="X1155" s="2" t="s">
        <v>43</v>
      </c>
      <c r="Y1155" s="2" t="s">
        <v>36</v>
      </c>
      <c r="Z1155" s="2" t="s">
        <v>281</v>
      </c>
      <c r="AA1155" s="2" t="s">
        <v>35</v>
      </c>
      <c r="AB1155" s="2" t="s">
        <v>36</v>
      </c>
      <c r="AC1155" s="2"/>
      <c r="AD1155" s="2"/>
      <c r="AE1155">
        <v>79</v>
      </c>
      <c r="AF1155" s="2" t="s">
        <v>36</v>
      </c>
      <c r="AG1155" s="2" t="s">
        <v>36</v>
      </c>
      <c r="AH1155" s="2"/>
      <c r="AI1155" s="2"/>
      <c r="AJ1155" s="2" t="s">
        <v>36</v>
      </c>
      <c r="AK1155" s="2" t="s">
        <v>36</v>
      </c>
    </row>
    <row r="1156" spans="1:37" x14ac:dyDescent="0.3">
      <c r="A1156">
        <v>539</v>
      </c>
      <c r="B1156" s="1">
        <v>41272</v>
      </c>
      <c r="C1156">
        <v>24</v>
      </c>
      <c r="D1156" t="str">
        <f>VLOOKUP(seguimiento[[#This Row],[idinstituciones]],instituciones[[idinstituciones]:[nombre]],2,)</f>
        <v>Hospital Sor Maria Ludovica de La Plata</v>
      </c>
      <c r="E1156" s="2" t="s">
        <v>35</v>
      </c>
      <c r="F1156" s="2" t="s">
        <v>34</v>
      </c>
      <c r="G1156" s="2" t="s">
        <v>35</v>
      </c>
      <c r="H1156" s="2" t="s">
        <v>36</v>
      </c>
      <c r="I1156" s="2" t="s">
        <v>36</v>
      </c>
      <c r="J1156" s="2" t="s">
        <v>35</v>
      </c>
      <c r="K1156" s="2"/>
      <c r="L1156" s="2" t="s">
        <v>39</v>
      </c>
      <c r="M1156" s="2"/>
      <c r="N1156" s="2"/>
      <c r="O1156" s="2" t="s">
        <v>36</v>
      </c>
      <c r="P1156" s="2" t="s">
        <v>36</v>
      </c>
      <c r="Q1156" s="2"/>
      <c r="R1156" s="2"/>
      <c r="S1156" s="2" t="s">
        <v>45</v>
      </c>
      <c r="T1156" s="2" t="s">
        <v>48</v>
      </c>
      <c r="U1156" s="2" t="s">
        <v>42</v>
      </c>
      <c r="V1156" s="2" t="s">
        <v>36</v>
      </c>
      <c r="W1156" s="2" t="s">
        <v>49</v>
      </c>
      <c r="X1156" s="2" t="s">
        <v>43</v>
      </c>
      <c r="Y1156" s="2" t="s">
        <v>44</v>
      </c>
      <c r="Z1156" s="2" t="s">
        <v>281</v>
      </c>
      <c r="AA1156" s="2" t="s">
        <v>35</v>
      </c>
      <c r="AB1156" s="2" t="s">
        <v>36</v>
      </c>
      <c r="AC1156" s="2"/>
      <c r="AD1156" s="2"/>
      <c r="AE1156">
        <v>903</v>
      </c>
      <c r="AF1156" s="2" t="s">
        <v>36</v>
      </c>
      <c r="AG1156" s="2" t="s">
        <v>36</v>
      </c>
      <c r="AH1156" s="2"/>
      <c r="AI1156" s="2"/>
      <c r="AJ1156" s="2" t="s">
        <v>36</v>
      </c>
      <c r="AK1156" s="2" t="s">
        <v>36</v>
      </c>
    </row>
    <row r="1157" spans="1:37" x14ac:dyDescent="0.3">
      <c r="A1157">
        <v>539</v>
      </c>
      <c r="B1157" s="1">
        <v>41592</v>
      </c>
      <c r="C1157">
        <v>24</v>
      </c>
      <c r="D1157" t="str">
        <f>VLOOKUP(seguimiento[[#This Row],[idinstituciones]],instituciones[[idinstituciones]:[nombre]],2,)</f>
        <v>Hospital Sor Maria Ludovica de La Plata</v>
      </c>
      <c r="E1157" s="2" t="s">
        <v>35</v>
      </c>
      <c r="F1157" s="2" t="s">
        <v>34</v>
      </c>
      <c r="G1157" s="2" t="s">
        <v>35</v>
      </c>
      <c r="H1157" s="2" t="s">
        <v>36</v>
      </c>
      <c r="I1157" s="2" t="s">
        <v>36</v>
      </c>
      <c r="J1157" s="2" t="s">
        <v>36</v>
      </c>
      <c r="K1157" s="2"/>
      <c r="L1157" s="2" t="s">
        <v>39</v>
      </c>
      <c r="M1157" s="2"/>
      <c r="N1157" s="2"/>
      <c r="O1157" s="2" t="s">
        <v>36</v>
      </c>
      <c r="P1157" s="2" t="s">
        <v>36</v>
      </c>
      <c r="Q1157" s="2"/>
      <c r="R1157" s="2"/>
      <c r="S1157" s="2" t="s">
        <v>36</v>
      </c>
      <c r="T1157" s="2" t="s">
        <v>46</v>
      </c>
      <c r="U1157" s="2" t="s">
        <v>42</v>
      </c>
      <c r="V1157" s="2" t="s">
        <v>36</v>
      </c>
      <c r="W1157" s="2" t="s">
        <v>46</v>
      </c>
      <c r="X1157" s="2" t="s">
        <v>43</v>
      </c>
      <c r="Y1157" s="2" t="s">
        <v>36</v>
      </c>
      <c r="Z1157" s="2" t="s">
        <v>281</v>
      </c>
      <c r="AA1157" s="2" t="s">
        <v>35</v>
      </c>
      <c r="AB1157" s="2" t="s">
        <v>36</v>
      </c>
      <c r="AC1157" s="2"/>
      <c r="AD1157" s="2"/>
      <c r="AE1157">
        <v>1637</v>
      </c>
      <c r="AF1157" s="2" t="s">
        <v>36</v>
      </c>
      <c r="AG1157" s="2" t="s">
        <v>36</v>
      </c>
      <c r="AH1157" s="2"/>
      <c r="AI1157" s="2"/>
      <c r="AJ1157" s="2" t="s">
        <v>36</v>
      </c>
      <c r="AK1157" s="2" t="s">
        <v>36</v>
      </c>
    </row>
    <row r="1158" spans="1:37" x14ac:dyDescent="0.3">
      <c r="A1158">
        <v>539</v>
      </c>
      <c r="B1158" s="1">
        <v>42282</v>
      </c>
      <c r="C1158">
        <v>24</v>
      </c>
      <c r="D1158" t="str">
        <f>VLOOKUP(seguimiento[[#This Row],[idinstituciones]],instituciones[[idinstituciones]:[nombre]],2,)</f>
        <v>Hospital Sor Maria Ludovica de La Plata</v>
      </c>
      <c r="E1158" s="2" t="s">
        <v>33</v>
      </c>
      <c r="F1158" s="2" t="s">
        <v>34</v>
      </c>
      <c r="G1158" s="2" t="s">
        <v>35</v>
      </c>
      <c r="H1158" s="2" t="s">
        <v>36</v>
      </c>
      <c r="I1158" s="2" t="s">
        <v>45</v>
      </c>
      <c r="J1158" s="2" t="s">
        <v>35</v>
      </c>
      <c r="K1158" s="2"/>
      <c r="L1158" s="2" t="s">
        <v>39</v>
      </c>
      <c r="M1158" s="2"/>
      <c r="N1158" s="2"/>
      <c r="O1158" s="2" t="s">
        <v>36</v>
      </c>
      <c r="P1158" s="2" t="s">
        <v>36</v>
      </c>
      <c r="Q1158" s="2"/>
      <c r="R1158" s="2" t="s">
        <v>118</v>
      </c>
      <c r="S1158" s="2" t="s">
        <v>45</v>
      </c>
      <c r="T1158" s="2" t="s">
        <v>49</v>
      </c>
      <c r="U1158" s="2" t="s">
        <v>42</v>
      </c>
      <c r="V1158" s="2" t="s">
        <v>42</v>
      </c>
      <c r="W1158" s="2" t="s">
        <v>49</v>
      </c>
      <c r="X1158" s="2" t="s">
        <v>43</v>
      </c>
      <c r="Y1158" s="2" t="s">
        <v>44</v>
      </c>
      <c r="Z1158" s="2" t="s">
        <v>281</v>
      </c>
      <c r="AA1158" s="2" t="s">
        <v>35</v>
      </c>
      <c r="AB1158" s="2" t="s">
        <v>36</v>
      </c>
      <c r="AC1158" s="2"/>
      <c r="AD1158" s="2"/>
      <c r="AE1158">
        <v>2150</v>
      </c>
      <c r="AF1158" s="2" t="s">
        <v>35</v>
      </c>
      <c r="AG1158" s="2" t="s">
        <v>49</v>
      </c>
      <c r="AH1158" s="2">
        <v>4</v>
      </c>
      <c r="AI1158" s="2"/>
      <c r="AJ1158" s="2" t="s">
        <v>37</v>
      </c>
      <c r="AK1158" s="2" t="s">
        <v>45</v>
      </c>
    </row>
    <row r="1159" spans="1:37" x14ac:dyDescent="0.3">
      <c r="A1159">
        <v>540</v>
      </c>
      <c r="B1159" s="1">
        <v>40897</v>
      </c>
      <c r="C1159">
        <v>24</v>
      </c>
      <c r="D1159" t="str">
        <f>VLOOKUP(seguimiento[[#This Row],[idinstituciones]],instituciones[[idinstituciones]:[nombre]],2,)</f>
        <v>Hospital Sor Maria Ludovica de La Plata</v>
      </c>
      <c r="E1159" s="2" t="s">
        <v>33</v>
      </c>
      <c r="F1159" s="2" t="s">
        <v>34</v>
      </c>
      <c r="G1159" s="2" t="s">
        <v>55</v>
      </c>
      <c r="H1159" s="2" t="s">
        <v>36</v>
      </c>
      <c r="I1159" s="2" t="s">
        <v>36</v>
      </c>
      <c r="J1159" s="2" t="s">
        <v>35</v>
      </c>
      <c r="K1159" s="2" t="s">
        <v>61</v>
      </c>
      <c r="L1159" s="2" t="s">
        <v>39</v>
      </c>
      <c r="M1159" s="2"/>
      <c r="N1159" s="2"/>
      <c r="O1159" s="2" t="s">
        <v>36</v>
      </c>
      <c r="P1159" s="2" t="s">
        <v>36</v>
      </c>
      <c r="Q1159" s="2" t="s">
        <v>34</v>
      </c>
      <c r="R1159" s="2"/>
      <c r="S1159" s="2" t="s">
        <v>45</v>
      </c>
      <c r="T1159" s="2" t="s">
        <v>37</v>
      </c>
      <c r="U1159" s="2" t="s">
        <v>42</v>
      </c>
      <c r="V1159" s="2" t="s">
        <v>36</v>
      </c>
      <c r="W1159" s="2" t="s">
        <v>37</v>
      </c>
      <c r="X1159" s="2" t="s">
        <v>43</v>
      </c>
      <c r="Y1159" s="2" t="s">
        <v>36</v>
      </c>
      <c r="Z1159" s="2" t="s">
        <v>281</v>
      </c>
      <c r="AA1159" s="2" t="s">
        <v>35</v>
      </c>
      <c r="AB1159" s="2" t="s">
        <v>36</v>
      </c>
      <c r="AC1159" s="2"/>
      <c r="AD1159" s="2"/>
      <c r="AE1159">
        <v>1537</v>
      </c>
      <c r="AF1159" s="2" t="s">
        <v>36</v>
      </c>
      <c r="AG1159" s="2" t="s">
        <v>36</v>
      </c>
      <c r="AH1159" s="2"/>
      <c r="AI1159" s="2"/>
      <c r="AJ1159" s="2" t="s">
        <v>36</v>
      </c>
      <c r="AK1159" s="2" t="s">
        <v>36</v>
      </c>
    </row>
    <row r="1160" spans="1:37" x14ac:dyDescent="0.3">
      <c r="A1160">
        <v>540</v>
      </c>
      <c r="B1160" s="1">
        <v>41625</v>
      </c>
      <c r="C1160">
        <v>24</v>
      </c>
      <c r="D1160" t="str">
        <f>VLOOKUP(seguimiento[[#This Row],[idinstituciones]],instituciones[[idinstituciones]:[nombre]],2,)</f>
        <v>Hospital Sor Maria Ludovica de La Plata</v>
      </c>
      <c r="E1160" s="2" t="s">
        <v>33</v>
      </c>
      <c r="F1160" s="2" t="s">
        <v>34</v>
      </c>
      <c r="G1160" s="2" t="s">
        <v>35</v>
      </c>
      <c r="H1160" s="2" t="s">
        <v>36</v>
      </c>
      <c r="I1160" s="2" t="s">
        <v>36</v>
      </c>
      <c r="J1160" s="2" t="s">
        <v>35</v>
      </c>
      <c r="K1160" s="2" t="s">
        <v>61</v>
      </c>
      <c r="L1160" s="2" t="s">
        <v>39</v>
      </c>
      <c r="M1160" s="2"/>
      <c r="N1160" s="2"/>
      <c r="O1160" s="2" t="s">
        <v>36</v>
      </c>
      <c r="P1160" s="2" t="s">
        <v>36</v>
      </c>
      <c r="Q1160" s="2" t="s">
        <v>34</v>
      </c>
      <c r="R1160" s="2" t="s">
        <v>84</v>
      </c>
      <c r="S1160" s="2" t="s">
        <v>45</v>
      </c>
      <c r="T1160" s="2" t="s">
        <v>37</v>
      </c>
      <c r="U1160" s="2" t="s">
        <v>42</v>
      </c>
      <c r="V1160" s="2" t="s">
        <v>36</v>
      </c>
      <c r="W1160" s="2" t="s">
        <v>37</v>
      </c>
      <c r="X1160" s="2" t="s">
        <v>65</v>
      </c>
      <c r="Y1160" s="2" t="s">
        <v>47</v>
      </c>
      <c r="Z1160" s="2" t="s">
        <v>281</v>
      </c>
      <c r="AA1160" s="2" t="s">
        <v>35</v>
      </c>
      <c r="AB1160" s="2" t="s">
        <v>36</v>
      </c>
      <c r="AC1160" s="2"/>
      <c r="AD1160" s="2"/>
      <c r="AE1160">
        <v>745</v>
      </c>
      <c r="AF1160" s="2" t="s">
        <v>36</v>
      </c>
      <c r="AG1160" s="2" t="s">
        <v>36</v>
      </c>
      <c r="AH1160" s="2"/>
      <c r="AI1160" s="2"/>
      <c r="AJ1160" s="2" t="s">
        <v>36</v>
      </c>
      <c r="AK1160" s="2" t="s">
        <v>36</v>
      </c>
    </row>
    <row r="1161" spans="1:37" x14ac:dyDescent="0.3">
      <c r="A1161">
        <v>540</v>
      </c>
      <c r="B1161" s="1">
        <v>42263</v>
      </c>
      <c r="C1161">
        <v>24</v>
      </c>
      <c r="D1161" t="str">
        <f>VLOOKUP(seguimiento[[#This Row],[idinstituciones]],instituciones[[idinstituciones]:[nombre]],2,)</f>
        <v>Hospital Sor Maria Ludovica de La Plata</v>
      </c>
      <c r="E1161" s="2" t="s">
        <v>33</v>
      </c>
      <c r="F1161" s="2" t="s">
        <v>34</v>
      </c>
      <c r="G1161" s="2" t="s">
        <v>35</v>
      </c>
      <c r="H1161" s="2" t="s">
        <v>36</v>
      </c>
      <c r="I1161" s="2" t="s">
        <v>37</v>
      </c>
      <c r="J1161" s="2" t="s">
        <v>35</v>
      </c>
      <c r="K1161" s="2"/>
      <c r="L1161" s="2" t="s">
        <v>39</v>
      </c>
      <c r="M1161" s="2" t="s">
        <v>70</v>
      </c>
      <c r="N1161" s="2" t="s">
        <v>35</v>
      </c>
      <c r="O1161" s="2" t="s">
        <v>36</v>
      </c>
      <c r="P1161" s="2" t="s">
        <v>36</v>
      </c>
      <c r="Q1161" s="2" t="s">
        <v>34</v>
      </c>
      <c r="R1161" s="2" t="s">
        <v>40</v>
      </c>
      <c r="S1161" s="2" t="s">
        <v>45</v>
      </c>
      <c r="T1161" s="2" t="s">
        <v>46</v>
      </c>
      <c r="U1161" s="2" t="s">
        <v>42</v>
      </c>
      <c r="V1161" s="2" t="s">
        <v>42</v>
      </c>
      <c r="W1161" s="2" t="s">
        <v>46</v>
      </c>
      <c r="X1161" s="2" t="s">
        <v>43</v>
      </c>
      <c r="Y1161" s="2" t="s">
        <v>47</v>
      </c>
      <c r="Z1161" s="2" t="s">
        <v>281</v>
      </c>
      <c r="AA1161" s="2" t="s">
        <v>35</v>
      </c>
      <c r="AB1161" s="2" t="s">
        <v>36</v>
      </c>
      <c r="AC1161" s="2"/>
      <c r="AD1161" s="2"/>
      <c r="AE1161">
        <v>2147</v>
      </c>
      <c r="AF1161" s="2" t="s">
        <v>71</v>
      </c>
      <c r="AG1161" s="2" t="s">
        <v>49</v>
      </c>
      <c r="AH1161" s="2">
        <v>4</v>
      </c>
      <c r="AI1161" s="2"/>
      <c r="AJ1161" s="2" t="s">
        <v>45</v>
      </c>
      <c r="AK1161" s="2" t="s">
        <v>45</v>
      </c>
    </row>
    <row r="1162" spans="1:37" x14ac:dyDescent="0.3">
      <c r="A1162">
        <v>541</v>
      </c>
      <c r="B1162" s="1">
        <v>40897</v>
      </c>
      <c r="C1162">
        <v>24</v>
      </c>
      <c r="D1162" t="str">
        <f>VLOOKUP(seguimiento[[#This Row],[idinstituciones]],instituciones[[idinstituciones]:[nombre]],2,)</f>
        <v>Hospital Sor Maria Ludovica de La Plata</v>
      </c>
      <c r="E1162" s="2" t="s">
        <v>35</v>
      </c>
      <c r="F1162" s="2" t="s">
        <v>34</v>
      </c>
      <c r="G1162" s="2" t="s">
        <v>35</v>
      </c>
      <c r="H1162" s="2" t="s">
        <v>36</v>
      </c>
      <c r="I1162" s="2" t="s">
        <v>36</v>
      </c>
      <c r="J1162" s="2" t="s">
        <v>35</v>
      </c>
      <c r="K1162" s="2"/>
      <c r="L1162" s="2" t="s">
        <v>39</v>
      </c>
      <c r="M1162" s="2"/>
      <c r="N1162" s="2"/>
      <c r="O1162" s="2" t="s">
        <v>36</v>
      </c>
      <c r="P1162" s="2" t="s">
        <v>36</v>
      </c>
      <c r="Q1162" s="2"/>
      <c r="R1162" s="2"/>
      <c r="S1162" s="2" t="s">
        <v>36</v>
      </c>
      <c r="T1162" s="2" t="s">
        <v>48</v>
      </c>
      <c r="U1162" s="2" t="s">
        <v>42</v>
      </c>
      <c r="V1162" s="2" t="s">
        <v>36</v>
      </c>
      <c r="W1162" s="2" t="s">
        <v>41</v>
      </c>
      <c r="X1162" s="2" t="s">
        <v>43</v>
      </c>
      <c r="Y1162" s="2" t="s">
        <v>36</v>
      </c>
      <c r="Z1162" s="2" t="s">
        <v>281</v>
      </c>
      <c r="AA1162" s="2" t="s">
        <v>35</v>
      </c>
      <c r="AB1162" s="2" t="s">
        <v>36</v>
      </c>
      <c r="AC1162" s="2"/>
      <c r="AD1162" s="2"/>
      <c r="AE1162">
        <v>1476</v>
      </c>
      <c r="AF1162" s="2" t="s">
        <v>36</v>
      </c>
      <c r="AG1162" s="2" t="s">
        <v>36</v>
      </c>
      <c r="AH1162" s="2"/>
      <c r="AI1162" s="2"/>
      <c r="AJ1162" s="2" t="s">
        <v>36</v>
      </c>
      <c r="AK1162" s="2" t="s">
        <v>36</v>
      </c>
    </row>
    <row r="1163" spans="1:37" x14ac:dyDescent="0.3">
      <c r="A1163">
        <v>541</v>
      </c>
      <c r="B1163" s="1">
        <v>41235</v>
      </c>
      <c r="C1163">
        <v>24</v>
      </c>
      <c r="D1163" t="str">
        <f>VLOOKUP(seguimiento[[#This Row],[idinstituciones]],instituciones[[idinstituciones]:[nombre]],2,)</f>
        <v>Hospital Sor Maria Ludovica de La Plata</v>
      </c>
      <c r="E1163" s="2" t="s">
        <v>33</v>
      </c>
      <c r="F1163" s="2" t="s">
        <v>34</v>
      </c>
      <c r="G1163" s="2" t="s">
        <v>35</v>
      </c>
      <c r="H1163" s="2" t="s">
        <v>36</v>
      </c>
      <c r="I1163" s="2" t="s">
        <v>36</v>
      </c>
      <c r="J1163" s="2" t="s">
        <v>35</v>
      </c>
      <c r="K1163" s="2"/>
      <c r="L1163" s="2" t="s">
        <v>39</v>
      </c>
      <c r="M1163" s="2"/>
      <c r="N1163" s="2"/>
      <c r="O1163" s="2" t="s">
        <v>36</v>
      </c>
      <c r="P1163" s="2" t="s">
        <v>36</v>
      </c>
      <c r="Q1163" s="2"/>
      <c r="R1163" s="2"/>
      <c r="S1163" s="2" t="s">
        <v>37</v>
      </c>
      <c r="T1163" s="2" t="s">
        <v>49</v>
      </c>
      <c r="U1163" s="2" t="s">
        <v>42</v>
      </c>
      <c r="V1163" s="2" t="s">
        <v>36</v>
      </c>
      <c r="W1163" s="2" t="s">
        <v>49</v>
      </c>
      <c r="X1163" s="2" t="s">
        <v>43</v>
      </c>
      <c r="Y1163" s="2" t="s">
        <v>44</v>
      </c>
      <c r="Z1163" s="2" t="s">
        <v>281</v>
      </c>
      <c r="AA1163" s="2" t="s">
        <v>35</v>
      </c>
      <c r="AB1163" s="2" t="s">
        <v>36</v>
      </c>
      <c r="AC1163" s="2"/>
      <c r="AD1163" s="2"/>
      <c r="AE1163">
        <v>1659</v>
      </c>
      <c r="AF1163" s="2" t="s">
        <v>36</v>
      </c>
      <c r="AG1163" s="2" t="s">
        <v>36</v>
      </c>
      <c r="AH1163" s="2"/>
      <c r="AI1163" s="2"/>
      <c r="AJ1163" s="2" t="s">
        <v>36</v>
      </c>
      <c r="AK1163" s="2" t="s">
        <v>36</v>
      </c>
    </row>
    <row r="1164" spans="1:37" x14ac:dyDescent="0.3">
      <c r="A1164">
        <v>541</v>
      </c>
      <c r="B1164" s="1">
        <v>41624</v>
      </c>
      <c r="C1164">
        <v>24</v>
      </c>
      <c r="D1164" t="str">
        <f>VLOOKUP(seguimiento[[#This Row],[idinstituciones]],instituciones[[idinstituciones]:[nombre]],2,)</f>
        <v>Hospital Sor Maria Ludovica de La Plata</v>
      </c>
      <c r="E1164" s="2" t="s">
        <v>33</v>
      </c>
      <c r="F1164" s="2" t="s">
        <v>34</v>
      </c>
      <c r="G1164" s="2" t="s">
        <v>35</v>
      </c>
      <c r="H1164" s="2" t="s">
        <v>36</v>
      </c>
      <c r="I1164" s="2" t="s">
        <v>36</v>
      </c>
      <c r="J1164" s="2" t="s">
        <v>35</v>
      </c>
      <c r="K1164" s="2"/>
      <c r="L1164" s="2" t="s">
        <v>39</v>
      </c>
      <c r="M1164" s="2"/>
      <c r="N1164" s="2"/>
      <c r="O1164" s="2" t="s">
        <v>36</v>
      </c>
      <c r="P1164" s="2" t="s">
        <v>36</v>
      </c>
      <c r="Q1164" s="2"/>
      <c r="R1164" s="2"/>
      <c r="S1164" s="2" t="s">
        <v>45</v>
      </c>
      <c r="T1164" s="2" t="s">
        <v>49</v>
      </c>
      <c r="U1164" s="2" t="s">
        <v>42</v>
      </c>
      <c r="V1164" s="2" t="s">
        <v>36</v>
      </c>
      <c r="W1164" s="2" t="s">
        <v>49</v>
      </c>
      <c r="X1164" s="2" t="s">
        <v>43</v>
      </c>
      <c r="Y1164" s="2" t="s">
        <v>54</v>
      </c>
      <c r="Z1164" s="2" t="s">
        <v>281</v>
      </c>
      <c r="AA1164" s="2" t="s">
        <v>35</v>
      </c>
      <c r="AB1164" s="2" t="s">
        <v>36</v>
      </c>
      <c r="AC1164" s="2"/>
      <c r="AD1164" s="2"/>
      <c r="AE1164">
        <v>391</v>
      </c>
      <c r="AF1164" s="2" t="s">
        <v>36</v>
      </c>
      <c r="AG1164" s="2" t="s">
        <v>36</v>
      </c>
      <c r="AH1164" s="2"/>
      <c r="AI1164" s="2"/>
      <c r="AJ1164" s="2" t="s">
        <v>36</v>
      </c>
      <c r="AK1164" s="2" t="s">
        <v>36</v>
      </c>
    </row>
    <row r="1165" spans="1:37" x14ac:dyDescent="0.3">
      <c r="A1165">
        <v>541</v>
      </c>
      <c r="B1165" s="1">
        <v>42319</v>
      </c>
      <c r="C1165">
        <v>24</v>
      </c>
      <c r="D1165" t="str">
        <f>VLOOKUP(seguimiento[[#This Row],[idinstituciones]],instituciones[[idinstituciones]:[nombre]],2,)</f>
        <v>Hospital Sor Maria Ludovica de La Plata</v>
      </c>
      <c r="E1165" s="2" t="s">
        <v>33</v>
      </c>
      <c r="F1165" s="2" t="s">
        <v>34</v>
      </c>
      <c r="G1165" s="2" t="s">
        <v>55</v>
      </c>
      <c r="H1165" s="2" t="s">
        <v>36</v>
      </c>
      <c r="I1165" s="2" t="s">
        <v>36</v>
      </c>
      <c r="J1165" s="2" t="s">
        <v>36</v>
      </c>
      <c r="K1165" s="2"/>
      <c r="L1165" s="2" t="s">
        <v>36</v>
      </c>
      <c r="M1165" s="2"/>
      <c r="N1165" s="2"/>
      <c r="O1165" s="2" t="s">
        <v>36</v>
      </c>
      <c r="P1165" s="2" t="s">
        <v>36</v>
      </c>
      <c r="Q1165" s="2"/>
      <c r="R1165" s="2"/>
      <c r="S1165" s="2" t="s">
        <v>45</v>
      </c>
      <c r="T1165" s="2" t="s">
        <v>46</v>
      </c>
      <c r="U1165" s="2" t="s">
        <v>42</v>
      </c>
      <c r="V1165" s="2" t="s">
        <v>42</v>
      </c>
      <c r="W1165" s="2" t="s">
        <v>46</v>
      </c>
      <c r="X1165" s="2" t="s">
        <v>43</v>
      </c>
      <c r="Y1165" s="2" t="s">
        <v>47</v>
      </c>
      <c r="Z1165" s="2" t="s">
        <v>281</v>
      </c>
      <c r="AA1165" s="2" t="s">
        <v>35</v>
      </c>
      <c r="AB1165" s="2" t="s">
        <v>36</v>
      </c>
      <c r="AC1165" s="2"/>
      <c r="AD1165" s="2"/>
      <c r="AE1165">
        <v>2135</v>
      </c>
      <c r="AF1165" s="2" t="s">
        <v>35</v>
      </c>
      <c r="AG1165" s="2" t="s">
        <v>49</v>
      </c>
      <c r="AH1165" s="2">
        <v>1</v>
      </c>
      <c r="AI1165" s="2" t="str">
        <f>VLOOKUP(seguimiento[[#This Row],[vitamiad]],vitaminad[[id]:[valor]],2,)</f>
        <v>No realizado</v>
      </c>
      <c r="AJ1165" s="2" t="s">
        <v>37</v>
      </c>
      <c r="AK1165" s="2" t="s">
        <v>45</v>
      </c>
    </row>
    <row r="1166" spans="1:37" x14ac:dyDescent="0.3">
      <c r="A1166">
        <v>541</v>
      </c>
      <c r="B1166" s="1">
        <v>42585</v>
      </c>
      <c r="C1166">
        <v>24</v>
      </c>
      <c r="D1166" t="str">
        <f>VLOOKUP(seguimiento[[#This Row],[idinstituciones]],instituciones[[idinstituciones]:[nombre]],2,)</f>
        <v>Hospital Sor Maria Ludovica de La Plata</v>
      </c>
      <c r="E1166" s="2" t="s">
        <v>33</v>
      </c>
      <c r="F1166" s="2" t="s">
        <v>34</v>
      </c>
      <c r="G1166" s="2" t="s">
        <v>59</v>
      </c>
      <c r="H1166" s="2" t="s">
        <v>36</v>
      </c>
      <c r="I1166" s="2" t="s">
        <v>37</v>
      </c>
      <c r="J1166" s="2" t="s">
        <v>35</v>
      </c>
      <c r="K1166" s="2"/>
      <c r="L1166" s="2" t="s">
        <v>39</v>
      </c>
      <c r="M1166" s="2"/>
      <c r="N1166" s="2"/>
      <c r="O1166" s="2" t="s">
        <v>36</v>
      </c>
      <c r="P1166" s="2" t="s">
        <v>36</v>
      </c>
      <c r="Q1166" s="2"/>
      <c r="R1166" s="2" t="s">
        <v>40</v>
      </c>
      <c r="S1166" s="2" t="s">
        <v>45</v>
      </c>
      <c r="T1166" s="2" t="s">
        <v>49</v>
      </c>
      <c r="U1166" s="2" t="s">
        <v>45</v>
      </c>
      <c r="V1166" s="2" t="s">
        <v>45</v>
      </c>
      <c r="W1166" s="2" t="s">
        <v>49</v>
      </c>
      <c r="X1166" s="2" t="s">
        <v>43</v>
      </c>
      <c r="Y1166" s="2" t="s">
        <v>56</v>
      </c>
      <c r="Z1166" s="2" t="s">
        <v>281</v>
      </c>
      <c r="AA1166" s="2" t="s">
        <v>35</v>
      </c>
      <c r="AB1166" s="2" t="s">
        <v>36</v>
      </c>
      <c r="AC1166" s="2"/>
      <c r="AD1166" s="2"/>
      <c r="AE1166">
        <v>2468</v>
      </c>
      <c r="AF1166" s="2" t="s">
        <v>35</v>
      </c>
      <c r="AG1166" s="2" t="s">
        <v>45</v>
      </c>
      <c r="AH1166" s="2"/>
      <c r="AI1166" s="2"/>
      <c r="AJ1166" s="2" t="s">
        <v>45</v>
      </c>
      <c r="AK1166" s="2" t="s">
        <v>45</v>
      </c>
    </row>
    <row r="1167" spans="1:37" x14ac:dyDescent="0.3">
      <c r="A1167">
        <v>541</v>
      </c>
      <c r="B1167" s="1">
        <v>42774</v>
      </c>
      <c r="C1167">
        <v>24</v>
      </c>
      <c r="D1167" t="str">
        <f>VLOOKUP(seguimiento[[#This Row],[idinstituciones]],instituciones[[idinstituciones]:[nombre]],2,)</f>
        <v>Hospital Sor Maria Ludovica de La Plata</v>
      </c>
      <c r="E1167" s="2" t="s">
        <v>33</v>
      </c>
      <c r="F1167" s="2" t="s">
        <v>34</v>
      </c>
      <c r="G1167" s="2" t="s">
        <v>59</v>
      </c>
      <c r="H1167" s="2" t="s">
        <v>36</v>
      </c>
      <c r="I1167" s="2" t="s">
        <v>36</v>
      </c>
      <c r="J1167" s="2" t="s">
        <v>35</v>
      </c>
      <c r="K1167" s="2"/>
      <c r="L1167" s="2" t="s">
        <v>39</v>
      </c>
      <c r="M1167" s="2"/>
      <c r="N1167" s="2"/>
      <c r="O1167" s="2" t="s">
        <v>36</v>
      </c>
      <c r="P1167" s="2" t="s">
        <v>36</v>
      </c>
      <c r="Q1167" s="2"/>
      <c r="R1167" s="2" t="s">
        <v>40</v>
      </c>
      <c r="S1167" s="2" t="s">
        <v>45</v>
      </c>
      <c r="T1167" s="2" t="s">
        <v>48</v>
      </c>
      <c r="U1167" s="2" t="s">
        <v>42</v>
      </c>
      <c r="V1167" s="2" t="s">
        <v>42</v>
      </c>
      <c r="W1167" s="2" t="s">
        <v>48</v>
      </c>
      <c r="X1167" s="2" t="s">
        <v>43</v>
      </c>
      <c r="Y1167" s="2" t="s">
        <v>56</v>
      </c>
      <c r="Z1167" s="2" t="s">
        <v>281</v>
      </c>
      <c r="AA1167" s="2" t="s">
        <v>35</v>
      </c>
      <c r="AB1167" s="2" t="s">
        <v>36</v>
      </c>
      <c r="AC1167" s="2"/>
      <c r="AD1167" s="2"/>
      <c r="AE1167">
        <v>2638</v>
      </c>
      <c r="AF1167" s="2" t="s">
        <v>35</v>
      </c>
      <c r="AG1167" s="2" t="s">
        <v>49</v>
      </c>
      <c r="AH1167" s="2">
        <v>4</v>
      </c>
      <c r="AI1167" s="2"/>
      <c r="AJ1167" s="2" t="s">
        <v>37</v>
      </c>
      <c r="AK1167" s="2" t="s">
        <v>45</v>
      </c>
    </row>
    <row r="1168" spans="1:37" x14ac:dyDescent="0.3">
      <c r="A1168">
        <v>542</v>
      </c>
      <c r="B1168" s="1">
        <v>40896</v>
      </c>
      <c r="C1168">
        <v>24</v>
      </c>
      <c r="D1168" t="str">
        <f>VLOOKUP(seguimiento[[#This Row],[idinstituciones]],instituciones[[idinstituciones]:[nombre]],2,)</f>
        <v>Hospital Sor Maria Ludovica de La Plata</v>
      </c>
      <c r="E1168" s="2" t="s">
        <v>33</v>
      </c>
      <c r="F1168" s="2" t="s">
        <v>34</v>
      </c>
      <c r="G1168" s="2" t="s">
        <v>59</v>
      </c>
      <c r="H1168" s="2" t="s">
        <v>36</v>
      </c>
      <c r="I1168" s="2" t="s">
        <v>37</v>
      </c>
      <c r="J1168" s="2" t="s">
        <v>35</v>
      </c>
      <c r="K1168" s="2" t="s">
        <v>63</v>
      </c>
      <c r="L1168" s="2" t="s">
        <v>39</v>
      </c>
      <c r="M1168" s="2"/>
      <c r="N1168" s="2"/>
      <c r="O1168" s="2" t="s">
        <v>36</v>
      </c>
      <c r="P1168" s="2" t="s">
        <v>36</v>
      </c>
      <c r="Q1168" s="2" t="s">
        <v>34</v>
      </c>
      <c r="R1168" s="2" t="s">
        <v>40</v>
      </c>
      <c r="S1168" s="2" t="s">
        <v>45</v>
      </c>
      <c r="T1168" s="2" t="s">
        <v>46</v>
      </c>
      <c r="U1168" s="2" t="s">
        <v>45</v>
      </c>
      <c r="V1168" s="2" t="s">
        <v>45</v>
      </c>
      <c r="W1168" s="2" t="s">
        <v>46</v>
      </c>
      <c r="X1168" s="2" t="s">
        <v>43</v>
      </c>
      <c r="Y1168" s="2" t="s">
        <v>47</v>
      </c>
      <c r="Z1168" s="2" t="s">
        <v>281</v>
      </c>
      <c r="AA1168" s="2" t="s">
        <v>35</v>
      </c>
      <c r="AB1168" s="2" t="s">
        <v>36</v>
      </c>
      <c r="AC1168" s="2"/>
      <c r="AD1168" s="2"/>
      <c r="AE1168">
        <v>1508</v>
      </c>
      <c r="AF1168" s="2" t="s">
        <v>36</v>
      </c>
      <c r="AG1168" s="2" t="s">
        <v>36</v>
      </c>
      <c r="AH1168" s="2"/>
      <c r="AI1168" s="2"/>
      <c r="AJ1168" s="2" t="s">
        <v>36</v>
      </c>
      <c r="AK1168" s="2" t="s">
        <v>36</v>
      </c>
    </row>
    <row r="1169" spans="1:37" x14ac:dyDescent="0.3">
      <c r="A1169">
        <v>543</v>
      </c>
      <c r="B1169" s="1">
        <v>40896</v>
      </c>
      <c r="C1169">
        <v>24</v>
      </c>
      <c r="D1169" t="str">
        <f>VLOOKUP(seguimiento[[#This Row],[idinstituciones]],instituciones[[idinstituciones]:[nombre]],2,)</f>
        <v>Hospital Sor Maria Ludovica de La Plata</v>
      </c>
      <c r="E1169" s="2" t="s">
        <v>33</v>
      </c>
      <c r="F1169" s="2" t="s">
        <v>34</v>
      </c>
      <c r="G1169" s="2" t="s">
        <v>55</v>
      </c>
      <c r="H1169" s="2" t="s">
        <v>36</v>
      </c>
      <c r="I1169" s="2" t="s">
        <v>45</v>
      </c>
      <c r="J1169" s="2" t="s">
        <v>35</v>
      </c>
      <c r="K1169" s="2" t="s">
        <v>38</v>
      </c>
      <c r="L1169" s="2" t="s">
        <v>39</v>
      </c>
      <c r="M1169" s="2"/>
      <c r="N1169" s="2"/>
      <c r="O1169" s="2" t="s">
        <v>36</v>
      </c>
      <c r="P1169" s="2" t="s">
        <v>36</v>
      </c>
      <c r="Q1169" s="2"/>
      <c r="R1169" s="2"/>
      <c r="S1169" s="2" t="s">
        <v>45</v>
      </c>
      <c r="T1169" s="2" t="s">
        <v>49</v>
      </c>
      <c r="U1169" s="2" t="s">
        <v>45</v>
      </c>
      <c r="V1169" s="2" t="s">
        <v>45</v>
      </c>
      <c r="W1169" s="2" t="s">
        <v>49</v>
      </c>
      <c r="X1169" s="2" t="s">
        <v>43</v>
      </c>
      <c r="Y1169" s="2" t="s">
        <v>36</v>
      </c>
      <c r="Z1169" s="2" t="s">
        <v>281</v>
      </c>
      <c r="AA1169" s="2" t="s">
        <v>35</v>
      </c>
      <c r="AB1169" s="2" t="s">
        <v>36</v>
      </c>
      <c r="AC1169" s="2"/>
      <c r="AD1169" s="2"/>
      <c r="AE1169">
        <v>1219</v>
      </c>
      <c r="AF1169" s="2" t="s">
        <v>36</v>
      </c>
      <c r="AG1169" s="2" t="s">
        <v>36</v>
      </c>
      <c r="AH1169" s="2"/>
      <c r="AI1169" s="2"/>
      <c r="AJ1169" s="2" t="s">
        <v>36</v>
      </c>
      <c r="AK1169" s="2" t="s">
        <v>36</v>
      </c>
    </row>
    <row r="1170" spans="1:37" x14ac:dyDescent="0.3">
      <c r="A1170">
        <v>543</v>
      </c>
      <c r="B1170" s="1">
        <v>41262</v>
      </c>
      <c r="C1170">
        <v>24</v>
      </c>
      <c r="D1170" t="str">
        <f>VLOOKUP(seguimiento[[#This Row],[idinstituciones]],instituciones[[idinstituciones]:[nombre]],2,)</f>
        <v>Hospital Sor Maria Ludovica de La Plata</v>
      </c>
      <c r="E1170" s="2" t="s">
        <v>64</v>
      </c>
      <c r="F1170" s="2" t="s">
        <v>34</v>
      </c>
      <c r="G1170" s="2" t="s">
        <v>59</v>
      </c>
      <c r="H1170" s="2" t="s">
        <v>36</v>
      </c>
      <c r="I1170" s="2" t="s">
        <v>36</v>
      </c>
      <c r="J1170" s="2" t="s">
        <v>35</v>
      </c>
      <c r="K1170" s="2"/>
      <c r="L1170" s="2" t="s">
        <v>36</v>
      </c>
      <c r="M1170" s="2"/>
      <c r="N1170" s="2"/>
      <c r="O1170" s="2" t="s">
        <v>36</v>
      </c>
      <c r="P1170" s="2" t="s">
        <v>36</v>
      </c>
      <c r="Q1170" s="2"/>
      <c r="R1170" s="2" t="s">
        <v>40</v>
      </c>
      <c r="S1170" s="2" t="s">
        <v>36</v>
      </c>
      <c r="T1170" s="2" t="s">
        <v>48</v>
      </c>
      <c r="U1170" s="2" t="s">
        <v>45</v>
      </c>
      <c r="V1170" s="2" t="s">
        <v>45</v>
      </c>
      <c r="W1170" s="2" t="s">
        <v>36</v>
      </c>
      <c r="X1170" s="2" t="s">
        <v>43</v>
      </c>
      <c r="Y1170" s="2" t="s">
        <v>47</v>
      </c>
      <c r="Z1170" s="2" t="s">
        <v>281</v>
      </c>
      <c r="AA1170" s="2" t="s">
        <v>35</v>
      </c>
      <c r="AB1170" s="2" t="s">
        <v>36</v>
      </c>
      <c r="AC1170" s="2"/>
      <c r="AD1170" s="2"/>
      <c r="AE1170">
        <v>1304</v>
      </c>
      <c r="AF1170" s="2" t="s">
        <v>36</v>
      </c>
      <c r="AG1170" s="2" t="s">
        <v>36</v>
      </c>
      <c r="AH1170" s="2"/>
      <c r="AI1170" s="2"/>
      <c r="AJ1170" s="2" t="s">
        <v>36</v>
      </c>
      <c r="AK1170" s="2" t="s">
        <v>36</v>
      </c>
    </row>
    <row r="1171" spans="1:37" x14ac:dyDescent="0.3">
      <c r="A1171">
        <v>543</v>
      </c>
      <c r="B1171" s="1">
        <v>41617</v>
      </c>
      <c r="C1171">
        <v>24</v>
      </c>
      <c r="D1171" t="str">
        <f>VLOOKUP(seguimiento[[#This Row],[idinstituciones]],instituciones[[idinstituciones]:[nombre]],2,)</f>
        <v>Hospital Sor Maria Ludovica de La Plata</v>
      </c>
      <c r="E1171" s="2" t="s">
        <v>33</v>
      </c>
      <c r="F1171" s="2" t="s">
        <v>34</v>
      </c>
      <c r="G1171" s="2" t="s">
        <v>55</v>
      </c>
      <c r="H1171" s="2" t="s">
        <v>36</v>
      </c>
      <c r="I1171" s="2" t="s">
        <v>45</v>
      </c>
      <c r="J1171" s="2" t="s">
        <v>35</v>
      </c>
      <c r="K1171" s="2" t="s">
        <v>38</v>
      </c>
      <c r="L1171" s="2" t="s">
        <v>39</v>
      </c>
      <c r="M1171" s="2"/>
      <c r="N1171" s="2"/>
      <c r="O1171" s="2" t="s">
        <v>36</v>
      </c>
      <c r="P1171" s="2" t="s">
        <v>36</v>
      </c>
      <c r="Q1171" s="2"/>
      <c r="R1171" s="2" t="s">
        <v>40</v>
      </c>
      <c r="S1171" s="2" t="s">
        <v>36</v>
      </c>
      <c r="T1171" s="2" t="s">
        <v>49</v>
      </c>
      <c r="U1171" s="2" t="s">
        <v>42</v>
      </c>
      <c r="V1171" s="2" t="s">
        <v>36</v>
      </c>
      <c r="W1171" s="2" t="s">
        <v>45</v>
      </c>
      <c r="X1171" s="2" t="s">
        <v>43</v>
      </c>
      <c r="Y1171" s="2" t="s">
        <v>79</v>
      </c>
      <c r="Z1171" s="2" t="s">
        <v>281</v>
      </c>
      <c r="AA1171" s="2" t="s">
        <v>35</v>
      </c>
      <c r="AB1171" s="2" t="s">
        <v>36</v>
      </c>
      <c r="AC1171" s="2"/>
      <c r="AD1171" s="2"/>
      <c r="AE1171">
        <v>1724</v>
      </c>
      <c r="AF1171" s="2" t="s">
        <v>36</v>
      </c>
      <c r="AG1171" s="2" t="s">
        <v>36</v>
      </c>
      <c r="AH1171" s="2"/>
      <c r="AI1171" s="2"/>
      <c r="AJ1171" s="2" t="s">
        <v>36</v>
      </c>
      <c r="AK1171" s="2" t="s">
        <v>36</v>
      </c>
    </row>
    <row r="1172" spans="1:37" x14ac:dyDescent="0.3">
      <c r="A1172">
        <v>543</v>
      </c>
      <c r="B1172" s="1">
        <v>42064</v>
      </c>
      <c r="C1172">
        <v>24</v>
      </c>
      <c r="D1172" t="str">
        <f>VLOOKUP(seguimiento[[#This Row],[idinstituciones]],instituciones[[idinstituciones]:[nombre]],2,)</f>
        <v>Hospital Sor Maria Ludovica de La Plata</v>
      </c>
      <c r="E1172" s="2" t="s">
        <v>64</v>
      </c>
      <c r="F1172" s="2" t="s">
        <v>34</v>
      </c>
      <c r="G1172" s="2" t="s">
        <v>55</v>
      </c>
      <c r="H1172" s="2" t="s">
        <v>36</v>
      </c>
      <c r="I1172" s="2" t="s">
        <v>45</v>
      </c>
      <c r="J1172" s="2" t="s">
        <v>35</v>
      </c>
      <c r="K1172" s="2"/>
      <c r="L1172" s="2" t="s">
        <v>39</v>
      </c>
      <c r="M1172" s="2"/>
      <c r="N1172" s="2"/>
      <c r="O1172" s="2" t="s">
        <v>36</v>
      </c>
      <c r="P1172" s="2" t="s">
        <v>36</v>
      </c>
      <c r="Q1172" s="2" t="s">
        <v>80</v>
      </c>
      <c r="R1172" s="2" t="s">
        <v>40</v>
      </c>
      <c r="S1172" s="2" t="s">
        <v>45</v>
      </c>
      <c r="T1172" s="2" t="s">
        <v>46</v>
      </c>
      <c r="U1172" s="2" t="s">
        <v>42</v>
      </c>
      <c r="V1172" s="2" t="s">
        <v>42</v>
      </c>
      <c r="W1172" s="2" t="s">
        <v>46</v>
      </c>
      <c r="X1172" s="2" t="s">
        <v>43</v>
      </c>
      <c r="Y1172" s="2" t="s">
        <v>79</v>
      </c>
      <c r="Z1172" s="2" t="s">
        <v>281</v>
      </c>
      <c r="AA1172" s="2" t="s">
        <v>35</v>
      </c>
      <c r="AB1172" s="2" t="s">
        <v>36</v>
      </c>
      <c r="AC1172" s="2"/>
      <c r="AD1172" s="2"/>
      <c r="AE1172">
        <v>2170</v>
      </c>
      <c r="AF1172" s="2" t="s">
        <v>35</v>
      </c>
      <c r="AG1172" s="2" t="s">
        <v>37</v>
      </c>
      <c r="AH1172" s="2">
        <v>2</v>
      </c>
      <c r="AI1172" s="2" t="str">
        <f>VLOOKUP(seguimiento[[#This Row],[vitamiad]],vitaminad[[id]:[valor]],2,)</f>
        <v>Normal</v>
      </c>
      <c r="AJ1172" s="2" t="s">
        <v>46</v>
      </c>
      <c r="AK1172" s="2" t="s">
        <v>36</v>
      </c>
    </row>
    <row r="1173" spans="1:37" x14ac:dyDescent="0.3">
      <c r="A1173">
        <v>543</v>
      </c>
      <c r="B1173" s="1">
        <v>42632</v>
      </c>
      <c r="C1173">
        <v>24</v>
      </c>
      <c r="D1173" t="str">
        <f>VLOOKUP(seguimiento[[#This Row],[idinstituciones]],instituciones[[idinstituciones]:[nombre]],2,)</f>
        <v>Hospital Sor Maria Ludovica de La Plata</v>
      </c>
      <c r="E1173" s="2" t="s">
        <v>64</v>
      </c>
      <c r="F1173" s="2" t="s">
        <v>34</v>
      </c>
      <c r="G1173" s="2" t="s">
        <v>59</v>
      </c>
      <c r="H1173" s="2" t="s">
        <v>36</v>
      </c>
      <c r="I1173" s="2" t="s">
        <v>45</v>
      </c>
      <c r="J1173" s="2" t="s">
        <v>35</v>
      </c>
      <c r="K1173" s="2"/>
      <c r="L1173" s="2" t="s">
        <v>39</v>
      </c>
      <c r="M1173" s="2"/>
      <c r="N1173" s="2"/>
      <c r="O1173" s="2" t="s">
        <v>36</v>
      </c>
      <c r="P1173" s="2" t="s">
        <v>36</v>
      </c>
      <c r="Q1173" s="2" t="s">
        <v>77</v>
      </c>
      <c r="R1173" s="2" t="s">
        <v>40</v>
      </c>
      <c r="S1173" s="2" t="s">
        <v>45</v>
      </c>
      <c r="T1173" s="2" t="s">
        <v>49</v>
      </c>
      <c r="U1173" s="2" t="s">
        <v>45</v>
      </c>
      <c r="V1173" s="2" t="s">
        <v>45</v>
      </c>
      <c r="W1173" s="2" t="s">
        <v>49</v>
      </c>
      <c r="X1173" s="2" t="s">
        <v>43</v>
      </c>
      <c r="Y1173" s="2" t="s">
        <v>56</v>
      </c>
      <c r="Z1173" s="2" t="s">
        <v>281</v>
      </c>
      <c r="AA1173" s="2" t="s">
        <v>35</v>
      </c>
      <c r="AB1173" s="2" t="s">
        <v>36</v>
      </c>
      <c r="AC1173" s="2"/>
      <c r="AD1173" s="2"/>
      <c r="AE1173">
        <v>2506</v>
      </c>
      <c r="AF1173" s="2" t="s">
        <v>35</v>
      </c>
      <c r="AG1173" s="2" t="s">
        <v>49</v>
      </c>
      <c r="AH1173" s="2">
        <v>3</v>
      </c>
      <c r="AI1173" s="2" t="str">
        <f>VLOOKUP(seguimiento[[#This Row],[vitamiad]],vitaminad[[id]:[valor]],2,)</f>
        <v>Bajo</v>
      </c>
      <c r="AJ1173" s="2" t="s">
        <v>46</v>
      </c>
      <c r="AK1173" s="2" t="s">
        <v>45</v>
      </c>
    </row>
    <row r="1174" spans="1:37" x14ac:dyDescent="0.3">
      <c r="A1174">
        <v>544</v>
      </c>
      <c r="B1174" s="1">
        <v>40903</v>
      </c>
      <c r="C1174">
        <v>24</v>
      </c>
      <c r="D1174" t="str">
        <f>VLOOKUP(seguimiento[[#This Row],[idinstituciones]],instituciones[[idinstituciones]:[nombre]],2,)</f>
        <v>Hospital Sor Maria Ludovica de La Plata</v>
      </c>
      <c r="E1174" s="2" t="s">
        <v>64</v>
      </c>
      <c r="F1174" s="2" t="s">
        <v>34</v>
      </c>
      <c r="G1174" s="2" t="s">
        <v>55</v>
      </c>
      <c r="H1174" s="2" t="s">
        <v>36</v>
      </c>
      <c r="I1174" s="2" t="s">
        <v>36</v>
      </c>
      <c r="J1174" s="2" t="s">
        <v>35</v>
      </c>
      <c r="K1174" s="2"/>
      <c r="L1174" s="2" t="s">
        <v>39</v>
      </c>
      <c r="M1174" s="2"/>
      <c r="N1174" s="2"/>
      <c r="O1174" s="2" t="s">
        <v>36</v>
      </c>
      <c r="P1174" s="2" t="s">
        <v>36</v>
      </c>
      <c r="Q1174" s="2"/>
      <c r="R1174" s="2"/>
      <c r="S1174" s="2" t="s">
        <v>45</v>
      </c>
      <c r="T1174" s="2" t="s">
        <v>48</v>
      </c>
      <c r="U1174" s="2" t="s">
        <v>45</v>
      </c>
      <c r="V1174" s="2" t="s">
        <v>45</v>
      </c>
      <c r="W1174" s="2" t="s">
        <v>49</v>
      </c>
      <c r="X1174" s="2" t="s">
        <v>43</v>
      </c>
      <c r="Y1174" s="2" t="s">
        <v>36</v>
      </c>
      <c r="Z1174" s="2" t="s">
        <v>281</v>
      </c>
      <c r="AA1174" s="2" t="s">
        <v>35</v>
      </c>
      <c r="AB1174" s="2" t="s">
        <v>36</v>
      </c>
      <c r="AC1174" s="2"/>
      <c r="AD1174" s="2"/>
      <c r="AE1174">
        <v>331</v>
      </c>
      <c r="AF1174" s="2" t="s">
        <v>36</v>
      </c>
      <c r="AG1174" s="2" t="s">
        <v>36</v>
      </c>
      <c r="AH1174" s="2"/>
      <c r="AI1174" s="2"/>
      <c r="AJ1174" s="2" t="s">
        <v>36</v>
      </c>
      <c r="AK1174" s="2" t="s">
        <v>36</v>
      </c>
    </row>
    <row r="1175" spans="1:37" x14ac:dyDescent="0.3">
      <c r="A1175">
        <v>544</v>
      </c>
      <c r="B1175" s="1">
        <v>41624</v>
      </c>
      <c r="C1175">
        <v>24</v>
      </c>
      <c r="D1175" t="str">
        <f>VLOOKUP(seguimiento[[#This Row],[idinstituciones]],instituciones[[idinstituciones]:[nombre]],2,)</f>
        <v>Hospital Sor Maria Ludovica de La Plata</v>
      </c>
      <c r="E1175" s="2" t="s">
        <v>64</v>
      </c>
      <c r="F1175" s="2" t="s">
        <v>34</v>
      </c>
      <c r="G1175" s="2" t="s">
        <v>59</v>
      </c>
      <c r="H1175" s="2" t="s">
        <v>36</v>
      </c>
      <c r="I1175" s="2" t="s">
        <v>36</v>
      </c>
      <c r="J1175" s="2" t="s">
        <v>35</v>
      </c>
      <c r="K1175" s="2"/>
      <c r="L1175" s="2" t="s">
        <v>39</v>
      </c>
      <c r="M1175" s="2"/>
      <c r="N1175" s="2"/>
      <c r="O1175" s="2" t="s">
        <v>36</v>
      </c>
      <c r="P1175" s="2" t="s">
        <v>36</v>
      </c>
      <c r="Q1175" s="2"/>
      <c r="R1175" s="2"/>
      <c r="S1175" s="2" t="s">
        <v>45</v>
      </c>
      <c r="T1175" s="2" t="s">
        <v>46</v>
      </c>
      <c r="U1175" s="2" t="s">
        <v>42</v>
      </c>
      <c r="V1175" s="2" t="s">
        <v>36</v>
      </c>
      <c r="W1175" s="2" t="s">
        <v>46</v>
      </c>
      <c r="X1175" s="2" t="s">
        <v>43</v>
      </c>
      <c r="Y1175" s="2" t="s">
        <v>47</v>
      </c>
      <c r="Z1175" s="2" t="s">
        <v>281</v>
      </c>
      <c r="AA1175" s="2" t="s">
        <v>35</v>
      </c>
      <c r="AB1175" s="2" t="s">
        <v>36</v>
      </c>
      <c r="AC1175" s="2"/>
      <c r="AD1175" s="2"/>
      <c r="AE1175">
        <v>878</v>
      </c>
      <c r="AF1175" s="2" t="s">
        <v>36</v>
      </c>
      <c r="AG1175" s="2" t="s">
        <v>36</v>
      </c>
      <c r="AH1175" s="2"/>
      <c r="AI1175" s="2"/>
      <c r="AJ1175" s="2" t="s">
        <v>36</v>
      </c>
      <c r="AK1175" s="2" t="s">
        <v>36</v>
      </c>
    </row>
    <row r="1176" spans="1:37" x14ac:dyDescent="0.3">
      <c r="A1176">
        <v>544</v>
      </c>
      <c r="B1176" s="1">
        <v>42063</v>
      </c>
      <c r="C1176">
        <v>24</v>
      </c>
      <c r="D1176" t="str">
        <f>VLOOKUP(seguimiento[[#This Row],[idinstituciones]],instituciones[[idinstituciones]:[nombre]],2,)</f>
        <v>Hospital Sor Maria Ludovica de La Plata</v>
      </c>
      <c r="E1176" s="2" t="s">
        <v>36</v>
      </c>
      <c r="F1176" s="2" t="s">
        <v>36</v>
      </c>
      <c r="G1176" s="2" t="s">
        <v>36</v>
      </c>
      <c r="H1176" s="2" t="s">
        <v>36</v>
      </c>
      <c r="I1176" s="2" t="s">
        <v>36</v>
      </c>
      <c r="J1176" s="2" t="s">
        <v>36</v>
      </c>
      <c r="K1176" s="2"/>
      <c r="L1176" s="2" t="s">
        <v>36</v>
      </c>
      <c r="M1176" s="2"/>
      <c r="N1176" s="2"/>
      <c r="O1176" s="2" t="s">
        <v>36</v>
      </c>
      <c r="P1176" s="2" t="s">
        <v>36</v>
      </c>
      <c r="Q1176" s="2"/>
      <c r="R1176" s="2"/>
      <c r="S1176" s="2" t="s">
        <v>36</v>
      </c>
      <c r="T1176" s="2" t="s">
        <v>36</v>
      </c>
      <c r="U1176" s="2" t="s">
        <v>36</v>
      </c>
      <c r="V1176" s="2" t="s">
        <v>36</v>
      </c>
      <c r="W1176" s="2" t="s">
        <v>36</v>
      </c>
      <c r="X1176" s="2" t="s">
        <v>36</v>
      </c>
      <c r="Y1176" s="2" t="s">
        <v>36</v>
      </c>
      <c r="Z1176" s="2"/>
      <c r="AA1176" s="2" t="s">
        <v>71</v>
      </c>
      <c r="AB1176" s="2" t="s">
        <v>170</v>
      </c>
      <c r="AC1176" s="2">
        <v>1</v>
      </c>
      <c r="AD1176" s="2" t="str">
        <f>VLOOKUP(seguimiento[[#This Row],[causafallecimiento]],causafallecimiento[[id]:[valor]],2,)</f>
        <v>Respiratorios</v>
      </c>
      <c r="AE1176">
        <v>2136</v>
      </c>
      <c r="AF1176" s="2" t="s">
        <v>36</v>
      </c>
      <c r="AG1176" s="2" t="s">
        <v>36</v>
      </c>
      <c r="AH1176" s="2"/>
      <c r="AI1176" s="2"/>
      <c r="AJ1176" s="2" t="s">
        <v>36</v>
      </c>
      <c r="AK1176" s="2" t="s">
        <v>36</v>
      </c>
    </row>
    <row r="1177" spans="1:37" x14ac:dyDescent="0.3">
      <c r="A1177">
        <v>545</v>
      </c>
      <c r="B1177" s="1">
        <v>40896</v>
      </c>
      <c r="C1177">
        <v>24</v>
      </c>
      <c r="D1177" t="str">
        <f>VLOOKUP(seguimiento[[#This Row],[idinstituciones]],instituciones[[idinstituciones]:[nombre]],2,)</f>
        <v>Hospital Sor Maria Ludovica de La Plata</v>
      </c>
      <c r="E1177" s="2" t="s">
        <v>36</v>
      </c>
      <c r="F1177" s="2" t="s">
        <v>36</v>
      </c>
      <c r="G1177" s="2" t="s">
        <v>36</v>
      </c>
      <c r="H1177" s="2" t="s">
        <v>36</v>
      </c>
      <c r="I1177" s="2" t="s">
        <v>36</v>
      </c>
      <c r="J1177" s="2" t="s">
        <v>36</v>
      </c>
      <c r="K1177" s="2"/>
      <c r="L1177" s="2" t="s">
        <v>36</v>
      </c>
      <c r="M1177" s="2"/>
      <c r="N1177" s="2"/>
      <c r="O1177" s="2" t="s">
        <v>36</v>
      </c>
      <c r="P1177" s="2" t="s">
        <v>36</v>
      </c>
      <c r="Q1177" s="2"/>
      <c r="R1177" s="2"/>
      <c r="S1177" s="2" t="s">
        <v>36</v>
      </c>
      <c r="T1177" s="2" t="s">
        <v>36</v>
      </c>
      <c r="U1177" s="2" t="s">
        <v>36</v>
      </c>
      <c r="V1177" s="2" t="s">
        <v>36</v>
      </c>
      <c r="W1177" s="2" t="s">
        <v>36</v>
      </c>
      <c r="X1177" s="2" t="s">
        <v>36</v>
      </c>
      <c r="Y1177" s="2" t="s">
        <v>36</v>
      </c>
      <c r="Z1177" s="2"/>
      <c r="AA1177" s="2" t="s">
        <v>71</v>
      </c>
      <c r="AB1177" s="2" t="s">
        <v>141</v>
      </c>
      <c r="AC1177" s="2">
        <v>1</v>
      </c>
      <c r="AD1177" s="2" t="str">
        <f>VLOOKUP(seguimiento[[#This Row],[causafallecimiento]],causafallecimiento[[id]:[valor]],2,)</f>
        <v>Respiratorios</v>
      </c>
      <c r="AE1177">
        <v>1344</v>
      </c>
      <c r="AF1177" s="2" t="s">
        <v>36</v>
      </c>
      <c r="AG1177" s="2" t="s">
        <v>36</v>
      </c>
      <c r="AH1177" s="2"/>
      <c r="AI1177" s="2"/>
      <c r="AJ1177" s="2" t="s">
        <v>36</v>
      </c>
      <c r="AK1177" s="2" t="s">
        <v>36</v>
      </c>
    </row>
    <row r="1178" spans="1:37" x14ac:dyDescent="0.3">
      <c r="A1178">
        <v>546</v>
      </c>
      <c r="B1178" s="1">
        <v>40898</v>
      </c>
      <c r="C1178">
        <v>24</v>
      </c>
      <c r="D1178" t="str">
        <f>VLOOKUP(seguimiento[[#This Row],[idinstituciones]],instituciones[[idinstituciones]:[nombre]],2,)</f>
        <v>Hospital Sor Maria Ludovica de La Plata</v>
      </c>
      <c r="E1178" s="2" t="s">
        <v>33</v>
      </c>
      <c r="F1178" s="2" t="s">
        <v>34</v>
      </c>
      <c r="G1178" s="2" t="s">
        <v>35</v>
      </c>
      <c r="H1178" s="2" t="s">
        <v>36</v>
      </c>
      <c r="I1178" s="2" t="s">
        <v>45</v>
      </c>
      <c r="J1178" s="2" t="s">
        <v>35</v>
      </c>
      <c r="K1178" s="2" t="s">
        <v>38</v>
      </c>
      <c r="L1178" s="2" t="s">
        <v>39</v>
      </c>
      <c r="M1178" s="2"/>
      <c r="N1178" s="2"/>
      <c r="O1178" s="2" t="s">
        <v>36</v>
      </c>
      <c r="P1178" s="2" t="s">
        <v>36</v>
      </c>
      <c r="Q1178" s="2"/>
      <c r="R1178" s="2"/>
      <c r="S1178" s="2" t="s">
        <v>45</v>
      </c>
      <c r="T1178" s="2" t="s">
        <v>49</v>
      </c>
      <c r="U1178" s="2" t="s">
        <v>42</v>
      </c>
      <c r="V1178" s="2" t="s">
        <v>36</v>
      </c>
      <c r="W1178" s="2" t="s">
        <v>37</v>
      </c>
      <c r="X1178" s="2" t="s">
        <v>43</v>
      </c>
      <c r="Y1178" s="2" t="s">
        <v>36</v>
      </c>
      <c r="Z1178" s="2" t="s">
        <v>281</v>
      </c>
      <c r="AA1178" s="2" t="s">
        <v>35</v>
      </c>
      <c r="AB1178" s="2" t="s">
        <v>36</v>
      </c>
      <c r="AC1178" s="2"/>
      <c r="AD1178" s="2"/>
      <c r="AE1178">
        <v>48</v>
      </c>
      <c r="AF1178" s="2" t="s">
        <v>36</v>
      </c>
      <c r="AG1178" s="2" t="s">
        <v>36</v>
      </c>
      <c r="AH1178" s="2"/>
      <c r="AI1178" s="2"/>
      <c r="AJ1178" s="2" t="s">
        <v>36</v>
      </c>
      <c r="AK1178" s="2" t="s">
        <v>36</v>
      </c>
    </row>
    <row r="1179" spans="1:37" x14ac:dyDescent="0.3">
      <c r="A1179">
        <v>546</v>
      </c>
      <c r="B1179" s="1">
        <v>41149</v>
      </c>
      <c r="C1179">
        <v>24</v>
      </c>
      <c r="D1179" t="str">
        <f>VLOOKUP(seguimiento[[#This Row],[idinstituciones]],instituciones[[idinstituciones]:[nombre]],2,)</f>
        <v>Hospital Sor Maria Ludovica de La Plata</v>
      </c>
      <c r="E1179" s="2" t="s">
        <v>33</v>
      </c>
      <c r="F1179" s="2" t="s">
        <v>34</v>
      </c>
      <c r="G1179" s="2" t="s">
        <v>55</v>
      </c>
      <c r="H1179" s="2" t="s">
        <v>36</v>
      </c>
      <c r="I1179" s="2" t="s">
        <v>36</v>
      </c>
      <c r="J1179" s="2" t="s">
        <v>35</v>
      </c>
      <c r="K1179" s="2"/>
      <c r="L1179" s="2" t="s">
        <v>39</v>
      </c>
      <c r="M1179" s="2"/>
      <c r="N1179" s="2"/>
      <c r="O1179" s="2" t="s">
        <v>36</v>
      </c>
      <c r="P1179" s="2" t="s">
        <v>36</v>
      </c>
      <c r="Q1179" s="2" t="s">
        <v>34</v>
      </c>
      <c r="R1179" s="2"/>
      <c r="S1179" s="2" t="s">
        <v>45</v>
      </c>
      <c r="T1179" s="2" t="s">
        <v>46</v>
      </c>
      <c r="U1179" s="2" t="s">
        <v>42</v>
      </c>
      <c r="V1179" s="2" t="s">
        <v>36</v>
      </c>
      <c r="W1179" s="2" t="s">
        <v>36</v>
      </c>
      <c r="X1179" s="2" t="s">
        <v>43</v>
      </c>
      <c r="Y1179" s="2" t="s">
        <v>47</v>
      </c>
      <c r="Z1179" s="2" t="s">
        <v>281</v>
      </c>
      <c r="AA1179" s="2" t="s">
        <v>35</v>
      </c>
      <c r="AB1179" s="2" t="s">
        <v>36</v>
      </c>
      <c r="AC1179" s="2"/>
      <c r="AD1179" s="2"/>
      <c r="AE1179">
        <v>1251</v>
      </c>
      <c r="AF1179" s="2" t="s">
        <v>36</v>
      </c>
      <c r="AG1179" s="2" t="s">
        <v>36</v>
      </c>
      <c r="AH1179" s="2"/>
      <c r="AI1179" s="2"/>
      <c r="AJ1179" s="2" t="s">
        <v>36</v>
      </c>
      <c r="AK1179" s="2" t="s">
        <v>36</v>
      </c>
    </row>
    <row r="1180" spans="1:37" x14ac:dyDescent="0.3">
      <c r="A1180">
        <v>546</v>
      </c>
      <c r="B1180" s="1">
        <v>41625</v>
      </c>
      <c r="C1180">
        <v>24</v>
      </c>
      <c r="D1180" t="str">
        <f>VLOOKUP(seguimiento[[#This Row],[idinstituciones]],instituciones[[idinstituciones]:[nombre]],2,)</f>
        <v>Hospital Sor Maria Ludovica de La Plata</v>
      </c>
      <c r="E1180" s="2" t="s">
        <v>35</v>
      </c>
      <c r="F1180" s="2" t="s">
        <v>34</v>
      </c>
      <c r="G1180" s="2" t="s">
        <v>35</v>
      </c>
      <c r="H1180" s="2" t="s">
        <v>36</v>
      </c>
      <c r="I1180" s="2" t="s">
        <v>36</v>
      </c>
      <c r="J1180" s="2" t="s">
        <v>35</v>
      </c>
      <c r="K1180" s="2"/>
      <c r="L1180" s="2" t="s">
        <v>36</v>
      </c>
      <c r="M1180" s="2"/>
      <c r="N1180" s="2"/>
      <c r="O1180" s="2" t="s">
        <v>36</v>
      </c>
      <c r="P1180" s="2" t="s">
        <v>36</v>
      </c>
      <c r="Q1180" s="2"/>
      <c r="R1180" s="2"/>
      <c r="S1180" s="2" t="s">
        <v>36</v>
      </c>
      <c r="T1180" s="2" t="s">
        <v>45</v>
      </c>
      <c r="U1180" s="2" t="s">
        <v>42</v>
      </c>
      <c r="V1180" s="2" t="s">
        <v>36</v>
      </c>
      <c r="W1180" s="2" t="s">
        <v>36</v>
      </c>
      <c r="X1180" s="2" t="s">
        <v>65</v>
      </c>
      <c r="Y1180" s="2" t="s">
        <v>47</v>
      </c>
      <c r="Z1180" s="2" t="s">
        <v>281</v>
      </c>
      <c r="AA1180" s="2" t="s">
        <v>35</v>
      </c>
      <c r="AB1180" s="2" t="s">
        <v>36</v>
      </c>
      <c r="AC1180" s="2"/>
      <c r="AD1180" s="2"/>
      <c r="AE1180">
        <v>346</v>
      </c>
      <c r="AF1180" s="2" t="s">
        <v>36</v>
      </c>
      <c r="AG1180" s="2" t="s">
        <v>36</v>
      </c>
      <c r="AH1180" s="2"/>
      <c r="AI1180" s="2"/>
      <c r="AJ1180" s="2" t="s">
        <v>36</v>
      </c>
      <c r="AK1180" s="2" t="s">
        <v>36</v>
      </c>
    </row>
    <row r="1181" spans="1:37" x14ac:dyDescent="0.3">
      <c r="A1181">
        <v>546</v>
      </c>
      <c r="B1181" s="1">
        <v>41981</v>
      </c>
      <c r="C1181">
        <v>24</v>
      </c>
      <c r="D1181" t="str">
        <f>VLOOKUP(seguimiento[[#This Row],[idinstituciones]],instituciones[[idinstituciones]:[nombre]],2,)</f>
        <v>Hospital Sor Maria Ludovica de La Plata</v>
      </c>
      <c r="E1181" s="2" t="s">
        <v>35</v>
      </c>
      <c r="F1181" s="2" t="s">
        <v>34</v>
      </c>
      <c r="G1181" s="2" t="s">
        <v>35</v>
      </c>
      <c r="H1181" s="2" t="s">
        <v>36</v>
      </c>
      <c r="I1181" s="2" t="s">
        <v>36</v>
      </c>
      <c r="J1181" s="2" t="s">
        <v>36</v>
      </c>
      <c r="K1181" s="2"/>
      <c r="L1181" s="2" t="s">
        <v>36</v>
      </c>
      <c r="M1181" s="2"/>
      <c r="N1181" s="2"/>
      <c r="O1181" s="2" t="s">
        <v>36</v>
      </c>
      <c r="P1181" s="2" t="s">
        <v>36</v>
      </c>
      <c r="Q1181" s="2"/>
      <c r="R1181" s="2"/>
      <c r="S1181" s="2" t="s">
        <v>36</v>
      </c>
      <c r="T1181" s="2" t="s">
        <v>37</v>
      </c>
      <c r="U1181" s="2" t="s">
        <v>45</v>
      </c>
      <c r="V1181" s="2" t="s">
        <v>45</v>
      </c>
      <c r="W1181" s="2" t="s">
        <v>37</v>
      </c>
      <c r="X1181" s="2" t="s">
        <v>65</v>
      </c>
      <c r="Y1181" s="2" t="s">
        <v>47</v>
      </c>
      <c r="Z1181" s="2" t="s">
        <v>281</v>
      </c>
      <c r="AA1181" s="2" t="s">
        <v>35</v>
      </c>
      <c r="AB1181" s="2" t="s">
        <v>36</v>
      </c>
      <c r="AC1181" s="2"/>
      <c r="AD1181" s="2"/>
      <c r="AE1181">
        <v>64</v>
      </c>
      <c r="AF1181" s="2" t="s">
        <v>36</v>
      </c>
      <c r="AG1181" s="2" t="s">
        <v>36</v>
      </c>
      <c r="AH1181" s="2"/>
      <c r="AI1181" s="2"/>
      <c r="AJ1181" s="2" t="s">
        <v>36</v>
      </c>
      <c r="AK1181" s="2" t="s">
        <v>36</v>
      </c>
    </row>
    <row r="1182" spans="1:37" x14ac:dyDescent="0.3">
      <c r="A1182">
        <v>547</v>
      </c>
      <c r="B1182" s="1">
        <v>40897</v>
      </c>
      <c r="C1182">
        <v>24</v>
      </c>
      <c r="D1182" t="str">
        <f>VLOOKUP(seguimiento[[#This Row],[idinstituciones]],instituciones[[idinstituciones]:[nombre]],2,)</f>
        <v>Hospital Sor Maria Ludovica de La Plata</v>
      </c>
      <c r="E1182" s="2" t="s">
        <v>33</v>
      </c>
      <c r="F1182" s="2" t="s">
        <v>34</v>
      </c>
      <c r="G1182" s="2" t="s">
        <v>59</v>
      </c>
      <c r="H1182" s="2" t="s">
        <v>36</v>
      </c>
      <c r="I1182" s="2" t="s">
        <v>45</v>
      </c>
      <c r="J1182" s="2" t="s">
        <v>35</v>
      </c>
      <c r="K1182" s="2" t="s">
        <v>38</v>
      </c>
      <c r="L1182" s="2" t="s">
        <v>39</v>
      </c>
      <c r="M1182" s="2"/>
      <c r="N1182" s="2"/>
      <c r="O1182" s="2" t="s">
        <v>36</v>
      </c>
      <c r="P1182" s="2" t="s">
        <v>36</v>
      </c>
      <c r="Q1182" s="2"/>
      <c r="R1182" s="2"/>
      <c r="S1182" s="2" t="s">
        <v>45</v>
      </c>
      <c r="T1182" s="2" t="s">
        <v>46</v>
      </c>
      <c r="U1182" s="2" t="s">
        <v>45</v>
      </c>
      <c r="V1182" s="2" t="s">
        <v>45</v>
      </c>
      <c r="W1182" s="2" t="s">
        <v>46</v>
      </c>
      <c r="X1182" s="2" t="s">
        <v>43</v>
      </c>
      <c r="Y1182" s="2" t="s">
        <v>36</v>
      </c>
      <c r="Z1182" s="2" t="s">
        <v>281</v>
      </c>
      <c r="AA1182" s="2" t="s">
        <v>35</v>
      </c>
      <c r="AB1182" s="2" t="s">
        <v>36</v>
      </c>
      <c r="AC1182" s="2"/>
      <c r="AD1182" s="2"/>
      <c r="AE1182">
        <v>780</v>
      </c>
      <c r="AF1182" s="2" t="s">
        <v>36</v>
      </c>
      <c r="AG1182" s="2" t="s">
        <v>36</v>
      </c>
      <c r="AH1182" s="2"/>
      <c r="AI1182" s="2"/>
      <c r="AJ1182" s="2" t="s">
        <v>36</v>
      </c>
      <c r="AK1182" s="2" t="s">
        <v>36</v>
      </c>
    </row>
    <row r="1183" spans="1:37" x14ac:dyDescent="0.3">
      <c r="A1183">
        <v>547</v>
      </c>
      <c r="B1183" s="1">
        <v>41625</v>
      </c>
      <c r="C1183">
        <v>24</v>
      </c>
      <c r="D1183" t="str">
        <f>VLOOKUP(seguimiento[[#This Row],[idinstituciones]],instituciones[[idinstituciones]:[nombre]],2,)</f>
        <v>Hospital Sor Maria Ludovica de La Plata</v>
      </c>
      <c r="E1183" s="2" t="s">
        <v>64</v>
      </c>
      <c r="F1183" s="2" t="s">
        <v>34</v>
      </c>
      <c r="G1183" s="2" t="s">
        <v>55</v>
      </c>
      <c r="H1183" s="2" t="s">
        <v>36</v>
      </c>
      <c r="I1183" s="2" t="s">
        <v>36</v>
      </c>
      <c r="J1183" s="2" t="s">
        <v>36</v>
      </c>
      <c r="K1183" s="2"/>
      <c r="L1183" s="2" t="s">
        <v>39</v>
      </c>
      <c r="M1183" s="2"/>
      <c r="N1183" s="2"/>
      <c r="O1183" s="2" t="s">
        <v>36</v>
      </c>
      <c r="P1183" s="2" t="s">
        <v>36</v>
      </c>
      <c r="Q1183" s="2"/>
      <c r="R1183" s="2"/>
      <c r="S1183" s="2" t="s">
        <v>36</v>
      </c>
      <c r="T1183" s="2" t="s">
        <v>49</v>
      </c>
      <c r="U1183" s="2" t="s">
        <v>37</v>
      </c>
      <c r="V1183" s="2" t="s">
        <v>37</v>
      </c>
      <c r="W1183" s="2" t="s">
        <v>49</v>
      </c>
      <c r="X1183" s="2" t="s">
        <v>43</v>
      </c>
      <c r="Y1183" s="2" t="s">
        <v>47</v>
      </c>
      <c r="Z1183" s="2" t="s">
        <v>281</v>
      </c>
      <c r="AA1183" s="2" t="s">
        <v>35</v>
      </c>
      <c r="AB1183" s="2" t="s">
        <v>36</v>
      </c>
      <c r="AC1183" s="2"/>
      <c r="AD1183" s="2"/>
      <c r="AE1183">
        <v>897</v>
      </c>
      <c r="AF1183" s="2" t="s">
        <v>36</v>
      </c>
      <c r="AG1183" s="2" t="s">
        <v>36</v>
      </c>
      <c r="AH1183" s="2"/>
      <c r="AI1183" s="2"/>
      <c r="AJ1183" s="2" t="s">
        <v>36</v>
      </c>
      <c r="AK1183" s="2" t="s">
        <v>36</v>
      </c>
    </row>
    <row r="1184" spans="1:37" x14ac:dyDescent="0.3">
      <c r="A1184">
        <v>547</v>
      </c>
      <c r="B1184" s="1">
        <v>41981</v>
      </c>
      <c r="C1184">
        <v>24</v>
      </c>
      <c r="D1184" t="str">
        <f>VLOOKUP(seguimiento[[#This Row],[idinstituciones]],instituciones[[idinstituciones]:[nombre]],2,)</f>
        <v>Hospital Sor Maria Ludovica de La Plata</v>
      </c>
      <c r="E1184" s="2" t="s">
        <v>64</v>
      </c>
      <c r="F1184" s="2" t="s">
        <v>34</v>
      </c>
      <c r="G1184" s="2" t="s">
        <v>55</v>
      </c>
      <c r="H1184" s="2" t="s">
        <v>36</v>
      </c>
      <c r="I1184" s="2" t="s">
        <v>36</v>
      </c>
      <c r="J1184" s="2" t="s">
        <v>36</v>
      </c>
      <c r="K1184" s="2"/>
      <c r="L1184" s="2" t="s">
        <v>39</v>
      </c>
      <c r="M1184" s="2"/>
      <c r="N1184" s="2"/>
      <c r="O1184" s="2" t="s">
        <v>36</v>
      </c>
      <c r="P1184" s="2" t="s">
        <v>36</v>
      </c>
      <c r="Q1184" s="2" t="s">
        <v>34</v>
      </c>
      <c r="R1184" s="2"/>
      <c r="S1184" s="2" t="s">
        <v>45</v>
      </c>
      <c r="T1184" s="2" t="s">
        <v>48</v>
      </c>
      <c r="U1184" s="2" t="s">
        <v>37</v>
      </c>
      <c r="V1184" s="2" t="s">
        <v>37</v>
      </c>
      <c r="W1184" s="2" t="s">
        <v>48</v>
      </c>
      <c r="X1184" s="2" t="s">
        <v>43</v>
      </c>
      <c r="Y1184" s="2" t="s">
        <v>47</v>
      </c>
      <c r="Z1184" s="2" t="s">
        <v>281</v>
      </c>
      <c r="AA1184" s="2" t="s">
        <v>35</v>
      </c>
      <c r="AB1184" s="2" t="s">
        <v>36</v>
      </c>
      <c r="AC1184" s="2"/>
      <c r="AD1184" s="2"/>
      <c r="AE1184">
        <v>210</v>
      </c>
      <c r="AF1184" s="2" t="s">
        <v>36</v>
      </c>
      <c r="AG1184" s="2" t="s">
        <v>36</v>
      </c>
      <c r="AH1184" s="2"/>
      <c r="AI1184" s="2"/>
      <c r="AJ1184" s="2" t="s">
        <v>36</v>
      </c>
      <c r="AK1184" s="2" t="s">
        <v>36</v>
      </c>
    </row>
    <row r="1185" spans="1:37" x14ac:dyDescent="0.3">
      <c r="A1185">
        <v>548</v>
      </c>
      <c r="B1185" s="1">
        <v>40897</v>
      </c>
      <c r="C1185">
        <v>24</v>
      </c>
      <c r="D1185" t="str">
        <f>VLOOKUP(seguimiento[[#This Row],[idinstituciones]],instituciones[[idinstituciones]:[nombre]],2,)</f>
        <v>Hospital Sor Maria Ludovica de La Plata</v>
      </c>
      <c r="E1185" s="2" t="s">
        <v>33</v>
      </c>
      <c r="F1185" s="2" t="s">
        <v>34</v>
      </c>
      <c r="G1185" s="2" t="s">
        <v>59</v>
      </c>
      <c r="H1185" s="2" t="s">
        <v>36</v>
      </c>
      <c r="I1185" s="2" t="s">
        <v>45</v>
      </c>
      <c r="J1185" s="2" t="s">
        <v>35</v>
      </c>
      <c r="K1185" s="2" t="s">
        <v>61</v>
      </c>
      <c r="L1185" s="2" t="s">
        <v>39</v>
      </c>
      <c r="M1185" s="2"/>
      <c r="N1185" s="2"/>
      <c r="O1185" s="2" t="s">
        <v>36</v>
      </c>
      <c r="P1185" s="2" t="s">
        <v>36</v>
      </c>
      <c r="Q1185" s="2" t="s">
        <v>34</v>
      </c>
      <c r="R1185" s="2" t="s">
        <v>89</v>
      </c>
      <c r="S1185" s="2" t="s">
        <v>45</v>
      </c>
      <c r="T1185" s="2" t="s">
        <v>41</v>
      </c>
      <c r="U1185" s="2" t="s">
        <v>42</v>
      </c>
      <c r="V1185" s="2" t="s">
        <v>42</v>
      </c>
      <c r="W1185" s="2" t="s">
        <v>37</v>
      </c>
      <c r="X1185" s="2" t="s">
        <v>43</v>
      </c>
      <c r="Y1185" s="2" t="s">
        <v>36</v>
      </c>
      <c r="Z1185" s="2" t="s">
        <v>281</v>
      </c>
      <c r="AA1185" s="2" t="s">
        <v>35</v>
      </c>
      <c r="AB1185" s="2" t="s">
        <v>36</v>
      </c>
      <c r="AC1185" s="2"/>
      <c r="AD1185" s="2"/>
      <c r="AE1185">
        <v>829</v>
      </c>
      <c r="AF1185" s="2" t="s">
        <v>36</v>
      </c>
      <c r="AG1185" s="2" t="s">
        <v>36</v>
      </c>
      <c r="AH1185" s="2"/>
      <c r="AI1185" s="2"/>
      <c r="AJ1185" s="2" t="s">
        <v>36</v>
      </c>
      <c r="AK1185" s="2" t="s">
        <v>36</v>
      </c>
    </row>
    <row r="1186" spans="1:37" x14ac:dyDescent="0.3">
      <c r="A1186">
        <v>548</v>
      </c>
      <c r="B1186" s="1">
        <v>41200</v>
      </c>
      <c r="C1186">
        <v>24</v>
      </c>
      <c r="D1186" t="str">
        <f>VLOOKUP(seguimiento[[#This Row],[idinstituciones]],instituciones[[idinstituciones]:[nombre]],2,)</f>
        <v>Hospital Sor Maria Ludovica de La Plata</v>
      </c>
      <c r="E1186" s="2" t="s">
        <v>64</v>
      </c>
      <c r="F1186" s="2" t="s">
        <v>34</v>
      </c>
      <c r="G1186" s="2" t="s">
        <v>59</v>
      </c>
      <c r="H1186" s="2" t="s">
        <v>36</v>
      </c>
      <c r="I1186" s="2" t="s">
        <v>36</v>
      </c>
      <c r="J1186" s="2" t="s">
        <v>36</v>
      </c>
      <c r="K1186" s="2"/>
      <c r="L1186" s="2" t="s">
        <v>39</v>
      </c>
      <c r="M1186" s="2"/>
      <c r="N1186" s="2"/>
      <c r="O1186" s="2" t="s">
        <v>36</v>
      </c>
      <c r="P1186" s="2" t="s">
        <v>36</v>
      </c>
      <c r="Q1186" s="2" t="s">
        <v>34</v>
      </c>
      <c r="R1186" s="2" t="s">
        <v>89</v>
      </c>
      <c r="S1186" s="2" t="s">
        <v>45</v>
      </c>
      <c r="T1186" s="2" t="s">
        <v>49</v>
      </c>
      <c r="U1186" s="2" t="s">
        <v>42</v>
      </c>
      <c r="V1186" s="2" t="s">
        <v>36</v>
      </c>
      <c r="W1186" s="2" t="s">
        <v>46</v>
      </c>
      <c r="X1186" s="2" t="s">
        <v>43</v>
      </c>
      <c r="Y1186" s="2" t="s">
        <v>47</v>
      </c>
      <c r="Z1186" s="2" t="s">
        <v>281</v>
      </c>
      <c r="AA1186" s="2" t="s">
        <v>35</v>
      </c>
      <c r="AB1186" s="2" t="s">
        <v>36</v>
      </c>
      <c r="AC1186" s="2"/>
      <c r="AD1186" s="2"/>
      <c r="AE1186">
        <v>660</v>
      </c>
      <c r="AF1186" s="2" t="s">
        <v>36</v>
      </c>
      <c r="AG1186" s="2" t="s">
        <v>36</v>
      </c>
      <c r="AH1186" s="2"/>
      <c r="AI1186" s="2"/>
      <c r="AJ1186" s="2" t="s">
        <v>36</v>
      </c>
      <c r="AK1186" s="2" t="s">
        <v>36</v>
      </c>
    </row>
    <row r="1187" spans="1:37" x14ac:dyDescent="0.3">
      <c r="A1187">
        <v>548</v>
      </c>
      <c r="B1187" s="1">
        <v>41618</v>
      </c>
      <c r="C1187">
        <v>24</v>
      </c>
      <c r="D1187" t="str">
        <f>VLOOKUP(seguimiento[[#This Row],[idinstituciones]],instituciones[[idinstituciones]:[nombre]],2,)</f>
        <v>Hospital Sor Maria Ludovica de La Plata</v>
      </c>
      <c r="E1187" s="2" t="s">
        <v>33</v>
      </c>
      <c r="F1187" s="2" t="s">
        <v>34</v>
      </c>
      <c r="G1187" s="2" t="s">
        <v>59</v>
      </c>
      <c r="H1187" s="2" t="s">
        <v>36</v>
      </c>
      <c r="I1187" s="2" t="s">
        <v>36</v>
      </c>
      <c r="J1187" s="2" t="s">
        <v>35</v>
      </c>
      <c r="K1187" s="2" t="s">
        <v>61</v>
      </c>
      <c r="L1187" s="2" t="s">
        <v>39</v>
      </c>
      <c r="M1187" s="2"/>
      <c r="N1187" s="2"/>
      <c r="O1187" s="2" t="s">
        <v>36</v>
      </c>
      <c r="P1187" s="2" t="s">
        <v>36</v>
      </c>
      <c r="Q1187" s="2" t="s">
        <v>34</v>
      </c>
      <c r="R1187" s="2" t="s">
        <v>89</v>
      </c>
      <c r="S1187" s="2" t="s">
        <v>45</v>
      </c>
      <c r="T1187" s="2" t="s">
        <v>48</v>
      </c>
      <c r="U1187" s="2" t="s">
        <v>42</v>
      </c>
      <c r="V1187" s="2" t="s">
        <v>36</v>
      </c>
      <c r="W1187" s="2" t="s">
        <v>49</v>
      </c>
      <c r="X1187" s="2" t="s">
        <v>43</v>
      </c>
      <c r="Y1187" s="2" t="s">
        <v>79</v>
      </c>
      <c r="Z1187" s="2" t="s">
        <v>281</v>
      </c>
      <c r="AA1187" s="2" t="s">
        <v>35</v>
      </c>
      <c r="AB1187" s="2" t="s">
        <v>36</v>
      </c>
      <c r="AC1187" s="2"/>
      <c r="AD1187" s="2"/>
      <c r="AE1187">
        <v>547</v>
      </c>
      <c r="AF1187" s="2" t="s">
        <v>36</v>
      </c>
      <c r="AG1187" s="2" t="s">
        <v>36</v>
      </c>
      <c r="AH1187" s="2"/>
      <c r="AI1187" s="2"/>
      <c r="AJ1187" s="2" t="s">
        <v>36</v>
      </c>
      <c r="AK1187" s="2" t="s">
        <v>36</v>
      </c>
    </row>
    <row r="1188" spans="1:37" x14ac:dyDescent="0.3">
      <c r="A1188">
        <v>549</v>
      </c>
      <c r="B1188" s="1">
        <v>40896</v>
      </c>
      <c r="C1188">
        <v>24</v>
      </c>
      <c r="D1188" t="str">
        <f>VLOOKUP(seguimiento[[#This Row],[idinstituciones]],instituciones[[idinstituciones]:[nombre]],2,)</f>
        <v>Hospital Sor Maria Ludovica de La Plata</v>
      </c>
      <c r="E1188" s="2" t="s">
        <v>35</v>
      </c>
      <c r="F1188" s="2" t="s">
        <v>34</v>
      </c>
      <c r="G1188" s="2" t="s">
        <v>35</v>
      </c>
      <c r="H1188" s="2" t="s">
        <v>36</v>
      </c>
      <c r="I1188" s="2" t="s">
        <v>45</v>
      </c>
      <c r="J1188" s="2" t="s">
        <v>35</v>
      </c>
      <c r="K1188" s="2"/>
      <c r="L1188" s="2" t="s">
        <v>39</v>
      </c>
      <c r="M1188" s="2"/>
      <c r="N1188" s="2"/>
      <c r="O1188" s="2" t="s">
        <v>36</v>
      </c>
      <c r="P1188" s="2" t="s">
        <v>36</v>
      </c>
      <c r="Q1188" s="2"/>
      <c r="R1188" s="2"/>
      <c r="S1188" s="2" t="s">
        <v>45</v>
      </c>
      <c r="T1188" s="2" t="s">
        <v>46</v>
      </c>
      <c r="U1188" s="2" t="s">
        <v>42</v>
      </c>
      <c r="V1188" s="2" t="s">
        <v>36</v>
      </c>
      <c r="W1188" s="2" t="s">
        <v>46</v>
      </c>
      <c r="X1188" s="2" t="s">
        <v>43</v>
      </c>
      <c r="Y1188" s="2" t="s">
        <v>36</v>
      </c>
      <c r="Z1188" s="2" t="s">
        <v>281</v>
      </c>
      <c r="AA1188" s="2" t="s">
        <v>35</v>
      </c>
      <c r="AB1188" s="2" t="s">
        <v>36</v>
      </c>
      <c r="AC1188" s="2"/>
      <c r="AD1188" s="2"/>
      <c r="AE1188">
        <v>1534</v>
      </c>
      <c r="AF1188" s="2" t="s">
        <v>36</v>
      </c>
      <c r="AG1188" s="2" t="s">
        <v>36</v>
      </c>
      <c r="AH1188" s="2"/>
      <c r="AI1188" s="2"/>
      <c r="AJ1188" s="2" t="s">
        <v>36</v>
      </c>
      <c r="AK1188" s="2" t="s">
        <v>36</v>
      </c>
    </row>
    <row r="1189" spans="1:37" x14ac:dyDescent="0.3">
      <c r="A1189">
        <v>549</v>
      </c>
      <c r="B1189" s="1">
        <v>41624</v>
      </c>
      <c r="C1189">
        <v>24</v>
      </c>
      <c r="D1189" t="str">
        <f>VLOOKUP(seguimiento[[#This Row],[idinstituciones]],instituciones[[idinstituciones]:[nombre]],2,)</f>
        <v>Hospital Sor Maria Ludovica de La Plata</v>
      </c>
      <c r="E1189" s="2" t="s">
        <v>35</v>
      </c>
      <c r="F1189" s="2" t="s">
        <v>34</v>
      </c>
      <c r="G1189" s="2" t="s">
        <v>35</v>
      </c>
      <c r="H1189" s="2" t="s">
        <v>36</v>
      </c>
      <c r="I1189" s="2" t="s">
        <v>45</v>
      </c>
      <c r="J1189" s="2" t="s">
        <v>35</v>
      </c>
      <c r="K1189" s="2" t="s">
        <v>38</v>
      </c>
      <c r="L1189" s="2" t="s">
        <v>39</v>
      </c>
      <c r="M1189" s="2"/>
      <c r="N1189" s="2"/>
      <c r="O1189" s="2" t="s">
        <v>36</v>
      </c>
      <c r="P1189" s="2" t="s">
        <v>36</v>
      </c>
      <c r="Q1189" s="2"/>
      <c r="R1189" s="2"/>
      <c r="S1189" s="2" t="s">
        <v>45</v>
      </c>
      <c r="T1189" s="2" t="s">
        <v>36</v>
      </c>
      <c r="U1189" s="2" t="s">
        <v>42</v>
      </c>
      <c r="V1189" s="2" t="s">
        <v>36</v>
      </c>
      <c r="W1189" s="2" t="s">
        <v>36</v>
      </c>
      <c r="X1189" s="2" t="s">
        <v>43</v>
      </c>
      <c r="Y1189" s="2" t="s">
        <v>79</v>
      </c>
      <c r="Z1189" s="2" t="s">
        <v>281</v>
      </c>
      <c r="AA1189" s="2" t="s">
        <v>35</v>
      </c>
      <c r="AB1189" s="2" t="s">
        <v>36</v>
      </c>
      <c r="AC1189" s="2"/>
      <c r="AD1189" s="2"/>
      <c r="AE1189">
        <v>689</v>
      </c>
      <c r="AF1189" s="2" t="s">
        <v>36</v>
      </c>
      <c r="AG1189" s="2" t="s">
        <v>36</v>
      </c>
      <c r="AH1189" s="2"/>
      <c r="AI1189" s="2"/>
      <c r="AJ1189" s="2" t="s">
        <v>36</v>
      </c>
      <c r="AK1189" s="2" t="s">
        <v>36</v>
      </c>
    </row>
    <row r="1190" spans="1:37" x14ac:dyDescent="0.3">
      <c r="A1190">
        <v>549</v>
      </c>
      <c r="B1190" s="1">
        <v>41987</v>
      </c>
      <c r="C1190">
        <v>24</v>
      </c>
      <c r="D1190" t="str">
        <f>VLOOKUP(seguimiento[[#This Row],[idinstituciones]],instituciones[[idinstituciones]:[nombre]],2,)</f>
        <v>Hospital Sor Maria Ludovica de La Plata</v>
      </c>
      <c r="E1190" s="2" t="s">
        <v>35</v>
      </c>
      <c r="F1190" s="2" t="s">
        <v>34</v>
      </c>
      <c r="G1190" s="2" t="s">
        <v>35</v>
      </c>
      <c r="H1190" s="2" t="s">
        <v>36</v>
      </c>
      <c r="I1190" s="2" t="s">
        <v>36</v>
      </c>
      <c r="J1190" s="2" t="s">
        <v>36</v>
      </c>
      <c r="K1190" s="2"/>
      <c r="L1190" s="2" t="s">
        <v>36</v>
      </c>
      <c r="M1190" s="2"/>
      <c r="N1190" s="2"/>
      <c r="O1190" s="2" t="s">
        <v>36</v>
      </c>
      <c r="P1190" s="2" t="s">
        <v>36</v>
      </c>
      <c r="Q1190" s="2"/>
      <c r="R1190" s="2"/>
      <c r="S1190" s="2" t="s">
        <v>36</v>
      </c>
      <c r="T1190" s="2" t="s">
        <v>49</v>
      </c>
      <c r="U1190" s="2" t="s">
        <v>42</v>
      </c>
      <c r="V1190" s="2" t="s">
        <v>45</v>
      </c>
      <c r="W1190" s="2" t="s">
        <v>49</v>
      </c>
      <c r="X1190" s="2" t="s">
        <v>43</v>
      </c>
      <c r="Y1190" s="2" t="s">
        <v>79</v>
      </c>
      <c r="Z1190" s="2" t="s">
        <v>281</v>
      </c>
      <c r="AA1190" s="2" t="s">
        <v>35</v>
      </c>
      <c r="AB1190" s="2" t="s">
        <v>36</v>
      </c>
      <c r="AC1190" s="2"/>
      <c r="AD1190" s="2"/>
      <c r="AE1190">
        <v>520</v>
      </c>
      <c r="AF1190" s="2" t="s">
        <v>36</v>
      </c>
      <c r="AG1190" s="2" t="s">
        <v>36</v>
      </c>
      <c r="AH1190" s="2"/>
      <c r="AI1190" s="2"/>
      <c r="AJ1190" s="2" t="s">
        <v>36</v>
      </c>
      <c r="AK1190" s="2" t="s">
        <v>36</v>
      </c>
    </row>
    <row r="1191" spans="1:37" x14ac:dyDescent="0.3">
      <c r="A1191">
        <v>549</v>
      </c>
      <c r="B1191" s="1">
        <v>42290</v>
      </c>
      <c r="C1191">
        <v>24</v>
      </c>
      <c r="D1191" t="str">
        <f>VLOOKUP(seguimiento[[#This Row],[idinstituciones]],instituciones[[idinstituciones]:[nombre]],2,)</f>
        <v>Hospital Sor Maria Ludovica de La Plata</v>
      </c>
      <c r="E1191" s="2" t="s">
        <v>33</v>
      </c>
      <c r="F1191" s="2" t="s">
        <v>34</v>
      </c>
      <c r="G1191" s="2" t="s">
        <v>35</v>
      </c>
      <c r="H1191" s="2" t="s">
        <v>36</v>
      </c>
      <c r="I1191" s="2" t="s">
        <v>45</v>
      </c>
      <c r="J1191" s="2" t="s">
        <v>35</v>
      </c>
      <c r="K1191" s="2"/>
      <c r="L1191" s="2" t="s">
        <v>39</v>
      </c>
      <c r="M1191" s="2"/>
      <c r="N1191" s="2" t="s">
        <v>35</v>
      </c>
      <c r="O1191" s="2" t="s">
        <v>36</v>
      </c>
      <c r="P1191" s="2" t="s">
        <v>36</v>
      </c>
      <c r="Q1191" s="2" t="s">
        <v>34</v>
      </c>
      <c r="R1191" s="2" t="s">
        <v>40</v>
      </c>
      <c r="S1191" s="2" t="s">
        <v>45</v>
      </c>
      <c r="T1191" s="2" t="s">
        <v>49</v>
      </c>
      <c r="U1191" s="2" t="s">
        <v>42</v>
      </c>
      <c r="V1191" s="2" t="s">
        <v>42</v>
      </c>
      <c r="W1191" s="2" t="s">
        <v>49</v>
      </c>
      <c r="X1191" s="2" t="s">
        <v>43</v>
      </c>
      <c r="Y1191" s="2" t="s">
        <v>79</v>
      </c>
      <c r="Z1191" s="2" t="s">
        <v>281</v>
      </c>
      <c r="AA1191" s="2" t="s">
        <v>35</v>
      </c>
      <c r="AB1191" s="2" t="s">
        <v>36</v>
      </c>
      <c r="AC1191" s="2"/>
      <c r="AD1191" s="2"/>
      <c r="AE1191">
        <v>2139</v>
      </c>
      <c r="AF1191" s="2" t="s">
        <v>35</v>
      </c>
      <c r="AG1191" s="2" t="s">
        <v>49</v>
      </c>
      <c r="AH1191" s="2">
        <v>1</v>
      </c>
      <c r="AI1191" s="2" t="str">
        <f>VLOOKUP(seguimiento[[#This Row],[vitamiad]],vitaminad[[id]:[valor]],2,)</f>
        <v>No realizado</v>
      </c>
      <c r="AJ1191" s="2" t="s">
        <v>45</v>
      </c>
      <c r="AK1191" s="2" t="s">
        <v>45</v>
      </c>
    </row>
    <row r="1192" spans="1:37" x14ac:dyDescent="0.3">
      <c r="A1192">
        <v>549</v>
      </c>
      <c r="B1192" s="1">
        <v>42653</v>
      </c>
      <c r="C1192">
        <v>24</v>
      </c>
      <c r="D1192" t="str">
        <f>VLOOKUP(seguimiento[[#This Row],[idinstituciones]],instituciones[[idinstituciones]:[nombre]],2,)</f>
        <v>Hospital Sor Maria Ludovica de La Plata</v>
      </c>
      <c r="E1192" s="2" t="s">
        <v>35</v>
      </c>
      <c r="F1192" s="2" t="s">
        <v>34</v>
      </c>
      <c r="G1192" s="2" t="s">
        <v>35</v>
      </c>
      <c r="H1192" s="2" t="s">
        <v>36</v>
      </c>
      <c r="I1192" s="2" t="s">
        <v>36</v>
      </c>
      <c r="J1192" s="2" t="s">
        <v>35</v>
      </c>
      <c r="K1192" s="2"/>
      <c r="L1192" s="2" t="s">
        <v>39</v>
      </c>
      <c r="M1192" s="2"/>
      <c r="N1192" s="2"/>
      <c r="O1192" s="2" t="s">
        <v>36</v>
      </c>
      <c r="P1192" s="2" t="s">
        <v>36</v>
      </c>
      <c r="Q1192" s="2" t="s">
        <v>34</v>
      </c>
      <c r="R1192" s="2" t="s">
        <v>40</v>
      </c>
      <c r="S1192" s="2" t="s">
        <v>45</v>
      </c>
      <c r="T1192" s="2" t="s">
        <v>46</v>
      </c>
      <c r="U1192" s="2" t="s">
        <v>42</v>
      </c>
      <c r="V1192" s="2" t="s">
        <v>42</v>
      </c>
      <c r="W1192" s="2" t="s">
        <v>46</v>
      </c>
      <c r="X1192" s="2" t="s">
        <v>43</v>
      </c>
      <c r="Y1192" s="2" t="s">
        <v>79</v>
      </c>
      <c r="Z1192" s="2" t="s">
        <v>281</v>
      </c>
      <c r="AA1192" s="2" t="s">
        <v>35</v>
      </c>
      <c r="AB1192" s="2" t="s">
        <v>36</v>
      </c>
      <c r="AC1192" s="2"/>
      <c r="AD1192" s="2"/>
      <c r="AE1192">
        <v>2519</v>
      </c>
      <c r="AF1192" s="2" t="s">
        <v>35</v>
      </c>
      <c r="AG1192" s="2" t="s">
        <v>49</v>
      </c>
      <c r="AH1192" s="2">
        <v>2</v>
      </c>
      <c r="AI1192" s="2" t="str">
        <f>VLOOKUP(seguimiento[[#This Row],[vitamiad]],vitaminad[[id]:[valor]],2,)</f>
        <v>Normal</v>
      </c>
      <c r="AJ1192" s="2" t="s">
        <v>45</v>
      </c>
      <c r="AK1192" s="2" t="s">
        <v>45</v>
      </c>
    </row>
    <row r="1193" spans="1:37" x14ac:dyDescent="0.3">
      <c r="A1193">
        <v>549</v>
      </c>
      <c r="B1193" s="1">
        <v>43039</v>
      </c>
      <c r="C1193">
        <v>24</v>
      </c>
      <c r="D1193" t="str">
        <f>VLOOKUP(seguimiento[[#This Row],[idinstituciones]],instituciones[[idinstituciones]:[nombre]],2,)</f>
        <v>Hospital Sor Maria Ludovica de La Plata</v>
      </c>
      <c r="E1193" s="2" t="s">
        <v>33</v>
      </c>
      <c r="F1193" s="2" t="s">
        <v>34</v>
      </c>
      <c r="G1193" s="2" t="s">
        <v>35</v>
      </c>
      <c r="H1193" s="2" t="s">
        <v>36</v>
      </c>
      <c r="I1193" s="2" t="s">
        <v>37</v>
      </c>
      <c r="J1193" s="2" t="s">
        <v>35</v>
      </c>
      <c r="K1193" s="2"/>
      <c r="L1193" s="2" t="s">
        <v>39</v>
      </c>
      <c r="M1193" s="2"/>
      <c r="N1193" s="2"/>
      <c r="O1193" s="2" t="s">
        <v>36</v>
      </c>
      <c r="P1193" s="2" t="s">
        <v>36</v>
      </c>
      <c r="Q1193" s="2" t="s">
        <v>34</v>
      </c>
      <c r="R1193" s="2" t="s">
        <v>40</v>
      </c>
      <c r="S1193" s="2" t="s">
        <v>45</v>
      </c>
      <c r="T1193" s="2" t="s">
        <v>49</v>
      </c>
      <c r="U1193" s="2" t="s">
        <v>42</v>
      </c>
      <c r="V1193" s="2" t="s">
        <v>42</v>
      </c>
      <c r="W1193" s="2" t="s">
        <v>46</v>
      </c>
      <c r="X1193" s="2" t="s">
        <v>43</v>
      </c>
      <c r="Y1193" s="2" t="s">
        <v>47</v>
      </c>
      <c r="Z1193" s="2" t="s">
        <v>281</v>
      </c>
      <c r="AA1193" s="2" t="s">
        <v>35</v>
      </c>
      <c r="AB1193" s="2" t="s">
        <v>36</v>
      </c>
      <c r="AC1193" s="2"/>
      <c r="AD1193" s="2"/>
      <c r="AE1193">
        <v>2641</v>
      </c>
      <c r="AF1193" s="2" t="s">
        <v>35</v>
      </c>
      <c r="AG1193" s="2" t="s">
        <v>45</v>
      </c>
      <c r="AH1193" s="2">
        <v>1</v>
      </c>
      <c r="AI1193" s="2" t="str">
        <f>VLOOKUP(seguimiento[[#This Row],[vitamiad]],vitaminad[[id]:[valor]],2,)</f>
        <v>No realizado</v>
      </c>
      <c r="AJ1193" s="2" t="s">
        <v>45</v>
      </c>
      <c r="AK1193" s="2" t="s">
        <v>45</v>
      </c>
    </row>
    <row r="1194" spans="1:37" x14ac:dyDescent="0.3">
      <c r="A1194">
        <v>550</v>
      </c>
      <c r="B1194" s="1">
        <v>40897</v>
      </c>
      <c r="C1194">
        <v>24</v>
      </c>
      <c r="D1194" t="str">
        <f>VLOOKUP(seguimiento[[#This Row],[idinstituciones]],instituciones[[idinstituciones]:[nombre]],2,)</f>
        <v>Hospital Sor Maria Ludovica de La Plata</v>
      </c>
      <c r="E1194" s="2" t="s">
        <v>64</v>
      </c>
      <c r="F1194" s="2" t="s">
        <v>58</v>
      </c>
      <c r="G1194" s="2" t="s">
        <v>51</v>
      </c>
      <c r="H1194" s="2" t="s">
        <v>36</v>
      </c>
      <c r="I1194" s="2" t="s">
        <v>45</v>
      </c>
      <c r="J1194" s="2" t="s">
        <v>35</v>
      </c>
      <c r="K1194" s="2"/>
      <c r="L1194" s="2" t="s">
        <v>39</v>
      </c>
      <c r="M1194" s="2"/>
      <c r="N1194" s="2"/>
      <c r="O1194" s="2" t="s">
        <v>36</v>
      </c>
      <c r="P1194" s="2" t="s">
        <v>36</v>
      </c>
      <c r="Q1194" s="2"/>
      <c r="R1194" s="2"/>
      <c r="S1194" s="2" t="s">
        <v>45</v>
      </c>
      <c r="T1194" s="2" t="s">
        <v>49</v>
      </c>
      <c r="U1194" s="2" t="s">
        <v>42</v>
      </c>
      <c r="V1194" s="2" t="s">
        <v>36</v>
      </c>
      <c r="W1194" s="2" t="s">
        <v>49</v>
      </c>
      <c r="X1194" s="2" t="s">
        <v>65</v>
      </c>
      <c r="Y1194" s="2" t="s">
        <v>36</v>
      </c>
      <c r="Z1194" s="2" t="s">
        <v>281</v>
      </c>
      <c r="AA1194" s="2" t="s">
        <v>35</v>
      </c>
      <c r="AB1194" s="2" t="s">
        <v>36</v>
      </c>
      <c r="AC1194" s="2"/>
      <c r="AD1194" s="2"/>
      <c r="AE1194">
        <v>423</v>
      </c>
      <c r="AF1194" s="2" t="s">
        <v>36</v>
      </c>
      <c r="AG1194" s="2" t="s">
        <v>36</v>
      </c>
      <c r="AH1194" s="2"/>
      <c r="AI1194" s="2"/>
      <c r="AJ1194" s="2" t="s">
        <v>36</v>
      </c>
      <c r="AK1194" s="2" t="s">
        <v>36</v>
      </c>
    </row>
    <row r="1195" spans="1:37" x14ac:dyDescent="0.3">
      <c r="A1195">
        <v>550</v>
      </c>
      <c r="B1195" s="1">
        <v>41246</v>
      </c>
      <c r="C1195">
        <v>24</v>
      </c>
      <c r="D1195" t="str">
        <f>VLOOKUP(seguimiento[[#This Row],[idinstituciones]],instituciones[[idinstituciones]:[nombre]],2,)</f>
        <v>Hospital Sor Maria Ludovica de La Plata</v>
      </c>
      <c r="E1195" s="2" t="s">
        <v>64</v>
      </c>
      <c r="F1195" s="2" t="s">
        <v>58</v>
      </c>
      <c r="G1195" s="2" t="s">
        <v>67</v>
      </c>
      <c r="H1195" s="2" t="s">
        <v>36</v>
      </c>
      <c r="I1195" s="2" t="s">
        <v>36</v>
      </c>
      <c r="J1195" s="2" t="s">
        <v>36</v>
      </c>
      <c r="K1195" s="2" t="s">
        <v>38</v>
      </c>
      <c r="L1195" s="2" t="s">
        <v>39</v>
      </c>
      <c r="M1195" s="2"/>
      <c r="N1195" s="2"/>
      <c r="O1195" s="2" t="s">
        <v>36</v>
      </c>
      <c r="P1195" s="2" t="s">
        <v>36</v>
      </c>
      <c r="Q1195" s="2"/>
      <c r="R1195" s="2"/>
      <c r="S1195" s="2" t="s">
        <v>36</v>
      </c>
      <c r="T1195" s="2" t="s">
        <v>46</v>
      </c>
      <c r="U1195" s="2" t="s">
        <v>42</v>
      </c>
      <c r="V1195" s="2" t="s">
        <v>36</v>
      </c>
      <c r="W1195" s="2" t="s">
        <v>46</v>
      </c>
      <c r="X1195" s="2" t="s">
        <v>65</v>
      </c>
      <c r="Y1195" s="2" t="s">
        <v>54</v>
      </c>
      <c r="Z1195" s="2" t="s">
        <v>281</v>
      </c>
      <c r="AA1195" s="2" t="s">
        <v>35</v>
      </c>
      <c r="AB1195" s="2" t="s">
        <v>36</v>
      </c>
      <c r="AC1195" s="2"/>
      <c r="AD1195" s="2"/>
      <c r="AE1195">
        <v>1333</v>
      </c>
      <c r="AF1195" s="2" t="s">
        <v>36</v>
      </c>
      <c r="AG1195" s="2" t="s">
        <v>36</v>
      </c>
      <c r="AH1195" s="2"/>
      <c r="AI1195" s="2"/>
      <c r="AJ1195" s="2" t="s">
        <v>36</v>
      </c>
      <c r="AK1195" s="2" t="s">
        <v>36</v>
      </c>
    </row>
    <row r="1196" spans="1:37" x14ac:dyDescent="0.3">
      <c r="A1196">
        <v>550</v>
      </c>
      <c r="B1196" s="1">
        <v>41521</v>
      </c>
      <c r="C1196">
        <v>24</v>
      </c>
      <c r="D1196" t="str">
        <f>VLOOKUP(seguimiento[[#This Row],[idinstituciones]],instituciones[[idinstituciones]:[nombre]],2,)</f>
        <v>Hospital Sor Maria Ludovica de La Plata</v>
      </c>
      <c r="E1196" s="2" t="s">
        <v>36</v>
      </c>
      <c r="F1196" s="2" t="s">
        <v>36</v>
      </c>
      <c r="G1196" s="2" t="s">
        <v>36</v>
      </c>
      <c r="H1196" s="2" t="s">
        <v>36</v>
      </c>
      <c r="I1196" s="2" t="s">
        <v>36</v>
      </c>
      <c r="J1196" s="2" t="s">
        <v>36</v>
      </c>
      <c r="K1196" s="2"/>
      <c r="L1196" s="2" t="s">
        <v>36</v>
      </c>
      <c r="M1196" s="2"/>
      <c r="N1196" s="2"/>
      <c r="O1196" s="2" t="s">
        <v>36</v>
      </c>
      <c r="P1196" s="2" t="s">
        <v>36</v>
      </c>
      <c r="Q1196" s="2"/>
      <c r="R1196" s="2"/>
      <c r="S1196" s="2" t="s">
        <v>36</v>
      </c>
      <c r="T1196" s="2" t="s">
        <v>36</v>
      </c>
      <c r="U1196" s="2" t="s">
        <v>36</v>
      </c>
      <c r="V1196" s="2" t="s">
        <v>36</v>
      </c>
      <c r="W1196" s="2" t="s">
        <v>36</v>
      </c>
      <c r="X1196" s="2" t="s">
        <v>36</v>
      </c>
      <c r="Y1196" s="2" t="s">
        <v>36</v>
      </c>
      <c r="Z1196" s="2"/>
      <c r="AA1196" s="2" t="s">
        <v>71</v>
      </c>
      <c r="AB1196" s="2" t="s">
        <v>128</v>
      </c>
      <c r="AC1196" s="2">
        <v>1</v>
      </c>
      <c r="AD1196" s="2" t="str">
        <f>VLOOKUP(seguimiento[[#This Row],[causafallecimiento]],causafallecimiento[[id]:[valor]],2,)</f>
        <v>Respiratorios</v>
      </c>
      <c r="AE1196">
        <v>1321</v>
      </c>
      <c r="AF1196" s="2" t="s">
        <v>36</v>
      </c>
      <c r="AG1196" s="2" t="s">
        <v>36</v>
      </c>
      <c r="AH1196" s="2"/>
      <c r="AI1196" s="2"/>
      <c r="AJ1196" s="2" t="s">
        <v>36</v>
      </c>
      <c r="AK1196" s="2" t="s">
        <v>36</v>
      </c>
    </row>
    <row r="1197" spans="1:37" x14ac:dyDescent="0.3">
      <c r="A1197">
        <v>551</v>
      </c>
      <c r="B1197" s="1">
        <v>40897</v>
      </c>
      <c r="C1197">
        <v>24</v>
      </c>
      <c r="D1197" t="str">
        <f>VLOOKUP(seguimiento[[#This Row],[idinstituciones]],instituciones[[idinstituciones]:[nombre]],2,)</f>
        <v>Hospital Sor Maria Ludovica de La Plata</v>
      </c>
      <c r="E1197" s="2" t="s">
        <v>35</v>
      </c>
      <c r="F1197" s="2" t="s">
        <v>34</v>
      </c>
      <c r="G1197" s="2" t="s">
        <v>35</v>
      </c>
      <c r="H1197" s="2" t="s">
        <v>36</v>
      </c>
      <c r="I1197" s="2" t="s">
        <v>45</v>
      </c>
      <c r="J1197" s="2" t="s">
        <v>35</v>
      </c>
      <c r="K1197" s="2"/>
      <c r="L1197" s="2" t="s">
        <v>39</v>
      </c>
      <c r="M1197" s="2"/>
      <c r="N1197" s="2"/>
      <c r="O1197" s="2" t="s">
        <v>36</v>
      </c>
      <c r="P1197" s="2" t="s">
        <v>36</v>
      </c>
      <c r="Q1197" s="2" t="s">
        <v>34</v>
      </c>
      <c r="R1197" s="2"/>
      <c r="S1197" s="2" t="s">
        <v>36</v>
      </c>
      <c r="T1197" s="2" t="s">
        <v>66</v>
      </c>
      <c r="U1197" s="2" t="s">
        <v>42</v>
      </c>
      <c r="V1197" s="2" t="s">
        <v>36</v>
      </c>
      <c r="W1197" s="2" t="s">
        <v>74</v>
      </c>
      <c r="X1197" s="2" t="s">
        <v>43</v>
      </c>
      <c r="Y1197" s="2" t="s">
        <v>36</v>
      </c>
      <c r="Z1197" s="2" t="s">
        <v>281</v>
      </c>
      <c r="AA1197" s="2" t="s">
        <v>35</v>
      </c>
      <c r="AB1197" s="2" t="s">
        <v>36</v>
      </c>
      <c r="AC1197" s="2"/>
      <c r="AD1197" s="2"/>
      <c r="AE1197">
        <v>873</v>
      </c>
      <c r="AF1197" s="2" t="s">
        <v>36</v>
      </c>
      <c r="AG1197" s="2" t="s">
        <v>36</v>
      </c>
      <c r="AH1197" s="2"/>
      <c r="AI1197" s="2"/>
      <c r="AJ1197" s="2" t="s">
        <v>36</v>
      </c>
      <c r="AK1197" s="2" t="s">
        <v>36</v>
      </c>
    </row>
    <row r="1198" spans="1:37" x14ac:dyDescent="0.3">
      <c r="A1198">
        <v>551</v>
      </c>
      <c r="B1198" s="1">
        <v>41193</v>
      </c>
      <c r="C1198">
        <v>24</v>
      </c>
      <c r="D1198" t="str">
        <f>VLOOKUP(seguimiento[[#This Row],[idinstituciones]],instituciones[[idinstituciones]:[nombre]],2,)</f>
        <v>Hospital Sor Maria Ludovica de La Plata</v>
      </c>
      <c r="E1198" s="2" t="s">
        <v>35</v>
      </c>
      <c r="F1198" s="2" t="s">
        <v>36</v>
      </c>
      <c r="G1198" s="2" t="s">
        <v>35</v>
      </c>
      <c r="H1198" s="2" t="s">
        <v>36</v>
      </c>
      <c r="I1198" s="2" t="s">
        <v>36</v>
      </c>
      <c r="J1198" s="2" t="s">
        <v>71</v>
      </c>
      <c r="K1198" s="2"/>
      <c r="L1198" s="2" t="s">
        <v>39</v>
      </c>
      <c r="M1198" s="2"/>
      <c r="N1198" s="2"/>
      <c r="O1198" s="2" t="s">
        <v>36</v>
      </c>
      <c r="P1198" s="2" t="s">
        <v>36</v>
      </c>
      <c r="Q1198" s="2"/>
      <c r="R1198" s="2"/>
      <c r="S1198" s="2" t="s">
        <v>45</v>
      </c>
      <c r="T1198" s="2" t="s">
        <v>48</v>
      </c>
      <c r="U1198" s="2" t="s">
        <v>42</v>
      </c>
      <c r="V1198" s="2" t="s">
        <v>36</v>
      </c>
      <c r="W1198" s="2" t="s">
        <v>48</v>
      </c>
      <c r="X1198" s="2" t="s">
        <v>43</v>
      </c>
      <c r="Y1198" s="2" t="s">
        <v>44</v>
      </c>
      <c r="Z1198" s="2" t="s">
        <v>281</v>
      </c>
      <c r="AA1198" s="2" t="s">
        <v>35</v>
      </c>
      <c r="AB1198" s="2" t="s">
        <v>36</v>
      </c>
      <c r="AC1198" s="2"/>
      <c r="AD1198" s="2"/>
      <c r="AE1198">
        <v>1052</v>
      </c>
      <c r="AF1198" s="2" t="s">
        <v>36</v>
      </c>
      <c r="AG1198" s="2" t="s">
        <v>36</v>
      </c>
      <c r="AH1198" s="2"/>
      <c r="AI1198" s="2"/>
      <c r="AJ1198" s="2" t="s">
        <v>36</v>
      </c>
      <c r="AK1198" s="2" t="s">
        <v>36</v>
      </c>
    </row>
    <row r="1199" spans="1:37" x14ac:dyDescent="0.3">
      <c r="A1199">
        <v>551</v>
      </c>
      <c r="B1199" s="1">
        <v>41624</v>
      </c>
      <c r="C1199">
        <v>24</v>
      </c>
      <c r="D1199" t="str">
        <f>VLOOKUP(seguimiento[[#This Row],[idinstituciones]],instituciones[[idinstituciones]:[nombre]],2,)</f>
        <v>Hospital Sor Maria Ludovica de La Plata</v>
      </c>
      <c r="E1199" s="2" t="s">
        <v>33</v>
      </c>
      <c r="F1199" s="2" t="s">
        <v>34</v>
      </c>
      <c r="G1199" s="2" t="s">
        <v>35</v>
      </c>
      <c r="H1199" s="2" t="s">
        <v>36</v>
      </c>
      <c r="I1199" s="2" t="s">
        <v>36</v>
      </c>
      <c r="J1199" s="2" t="s">
        <v>35</v>
      </c>
      <c r="K1199" s="2"/>
      <c r="L1199" s="2" t="s">
        <v>36</v>
      </c>
      <c r="M1199" s="2"/>
      <c r="N1199" s="2"/>
      <c r="O1199" s="2" t="s">
        <v>36</v>
      </c>
      <c r="P1199" s="2" t="s">
        <v>36</v>
      </c>
      <c r="Q1199" s="2"/>
      <c r="R1199" s="2"/>
      <c r="S1199" s="2" t="s">
        <v>45</v>
      </c>
      <c r="T1199" s="2" t="s">
        <v>48</v>
      </c>
      <c r="U1199" s="2" t="s">
        <v>42</v>
      </c>
      <c r="V1199" s="2" t="s">
        <v>36</v>
      </c>
      <c r="W1199" s="2" t="s">
        <v>49</v>
      </c>
      <c r="X1199" s="2" t="s">
        <v>43</v>
      </c>
      <c r="Y1199" s="2" t="s">
        <v>47</v>
      </c>
      <c r="Z1199" s="2" t="s">
        <v>281</v>
      </c>
      <c r="AA1199" s="2" t="s">
        <v>35</v>
      </c>
      <c r="AB1199" s="2" t="s">
        <v>36</v>
      </c>
      <c r="AC1199" s="2"/>
      <c r="AD1199" s="2"/>
      <c r="AE1199">
        <v>1696</v>
      </c>
      <c r="AF1199" s="2" t="s">
        <v>36</v>
      </c>
      <c r="AG1199" s="2" t="s">
        <v>36</v>
      </c>
      <c r="AH1199" s="2"/>
      <c r="AI1199" s="2"/>
      <c r="AJ1199" s="2" t="s">
        <v>36</v>
      </c>
      <c r="AK1199" s="2" t="s">
        <v>36</v>
      </c>
    </row>
    <row r="1200" spans="1:37" x14ac:dyDescent="0.3">
      <c r="A1200">
        <v>551</v>
      </c>
      <c r="B1200" s="1">
        <v>41989</v>
      </c>
      <c r="C1200">
        <v>24</v>
      </c>
      <c r="D1200" t="str">
        <f>VLOOKUP(seguimiento[[#This Row],[idinstituciones]],instituciones[[idinstituciones]:[nombre]],2,)</f>
        <v>Hospital Sor Maria Ludovica de La Plata</v>
      </c>
      <c r="E1200" s="2" t="s">
        <v>33</v>
      </c>
      <c r="F1200" s="2" t="s">
        <v>34</v>
      </c>
      <c r="G1200" s="2" t="s">
        <v>35</v>
      </c>
      <c r="H1200" s="2" t="s">
        <v>36</v>
      </c>
      <c r="I1200" s="2" t="s">
        <v>36</v>
      </c>
      <c r="J1200" s="2" t="s">
        <v>36</v>
      </c>
      <c r="K1200" s="2"/>
      <c r="L1200" s="2" t="s">
        <v>39</v>
      </c>
      <c r="M1200" s="2"/>
      <c r="N1200" s="2"/>
      <c r="O1200" s="2" t="s">
        <v>36</v>
      </c>
      <c r="P1200" s="2" t="s">
        <v>36</v>
      </c>
      <c r="Q1200" s="2"/>
      <c r="R1200" s="2"/>
      <c r="S1200" s="2" t="s">
        <v>36</v>
      </c>
      <c r="T1200" s="2" t="s">
        <v>49</v>
      </c>
      <c r="U1200" s="2" t="s">
        <v>42</v>
      </c>
      <c r="V1200" s="2" t="s">
        <v>36</v>
      </c>
      <c r="W1200" s="2" t="s">
        <v>46</v>
      </c>
      <c r="X1200" s="2" t="s">
        <v>43</v>
      </c>
      <c r="Y1200" s="2" t="s">
        <v>36</v>
      </c>
      <c r="Z1200" s="2" t="s">
        <v>281</v>
      </c>
      <c r="AA1200" s="2" t="s">
        <v>35</v>
      </c>
      <c r="AB1200" s="2" t="s">
        <v>36</v>
      </c>
      <c r="AC1200" s="2"/>
      <c r="AD1200" s="2"/>
      <c r="AE1200">
        <v>1640</v>
      </c>
      <c r="AF1200" s="2" t="s">
        <v>36</v>
      </c>
      <c r="AG1200" s="2" t="s">
        <v>36</v>
      </c>
      <c r="AH1200" s="2"/>
      <c r="AI1200" s="2"/>
      <c r="AJ1200" s="2" t="s">
        <v>36</v>
      </c>
      <c r="AK1200" s="2" t="s">
        <v>36</v>
      </c>
    </row>
    <row r="1201" spans="1:37" x14ac:dyDescent="0.3">
      <c r="A1201">
        <v>551</v>
      </c>
      <c r="B1201" s="1">
        <v>42269</v>
      </c>
      <c r="C1201">
        <v>24</v>
      </c>
      <c r="D1201" t="str">
        <f>VLOOKUP(seguimiento[[#This Row],[idinstituciones]],instituciones[[idinstituciones]:[nombre]],2,)</f>
        <v>Hospital Sor Maria Ludovica de La Plata</v>
      </c>
      <c r="E1201" s="2" t="s">
        <v>33</v>
      </c>
      <c r="F1201" s="2" t="s">
        <v>34</v>
      </c>
      <c r="G1201" s="2" t="s">
        <v>35</v>
      </c>
      <c r="H1201" s="2" t="s">
        <v>36</v>
      </c>
      <c r="I1201" s="2" t="s">
        <v>45</v>
      </c>
      <c r="J1201" s="2" t="s">
        <v>35</v>
      </c>
      <c r="K1201" s="2"/>
      <c r="L1201" s="2" t="s">
        <v>39</v>
      </c>
      <c r="M1201" s="2"/>
      <c r="N1201" s="2"/>
      <c r="O1201" s="2" t="s">
        <v>36</v>
      </c>
      <c r="P1201" s="2" t="s">
        <v>36</v>
      </c>
      <c r="Q1201" s="2"/>
      <c r="R1201" s="2" t="s">
        <v>34</v>
      </c>
      <c r="S1201" s="2" t="s">
        <v>45</v>
      </c>
      <c r="T1201" s="2" t="s">
        <v>49</v>
      </c>
      <c r="U1201" s="2" t="s">
        <v>42</v>
      </c>
      <c r="V1201" s="2" t="s">
        <v>42</v>
      </c>
      <c r="W1201" s="2" t="s">
        <v>49</v>
      </c>
      <c r="X1201" s="2" t="s">
        <v>43</v>
      </c>
      <c r="Y1201" s="2" t="s">
        <v>47</v>
      </c>
      <c r="Z1201" s="2" t="s">
        <v>281</v>
      </c>
      <c r="AA1201" s="2" t="s">
        <v>35</v>
      </c>
      <c r="AB1201" s="2" t="s">
        <v>36</v>
      </c>
      <c r="AC1201" s="2"/>
      <c r="AD1201" s="2"/>
      <c r="AE1201">
        <v>2169</v>
      </c>
      <c r="AF1201" s="2" t="s">
        <v>35</v>
      </c>
      <c r="AG1201" s="2" t="s">
        <v>49</v>
      </c>
      <c r="AH1201" s="2">
        <v>1</v>
      </c>
      <c r="AI1201" s="2" t="str">
        <f>VLOOKUP(seguimiento[[#This Row],[vitamiad]],vitaminad[[id]:[valor]],2,)</f>
        <v>No realizado</v>
      </c>
      <c r="AJ1201" s="2" t="s">
        <v>37</v>
      </c>
      <c r="AK1201" s="2" t="s">
        <v>45</v>
      </c>
    </row>
    <row r="1202" spans="1:37" x14ac:dyDescent="0.3">
      <c r="A1202">
        <v>551</v>
      </c>
      <c r="B1202" s="1">
        <v>42654</v>
      </c>
      <c r="C1202">
        <v>24</v>
      </c>
      <c r="D1202" t="str">
        <f>VLOOKUP(seguimiento[[#This Row],[idinstituciones]],instituciones[[idinstituciones]:[nombre]],2,)</f>
        <v>Hospital Sor Maria Ludovica de La Plata</v>
      </c>
      <c r="E1202" s="2" t="s">
        <v>33</v>
      </c>
      <c r="F1202" s="2" t="s">
        <v>34</v>
      </c>
      <c r="G1202" s="2" t="s">
        <v>35</v>
      </c>
      <c r="H1202" s="2" t="s">
        <v>36</v>
      </c>
      <c r="I1202" s="2" t="s">
        <v>45</v>
      </c>
      <c r="J1202" s="2" t="s">
        <v>35</v>
      </c>
      <c r="K1202" s="2"/>
      <c r="L1202" s="2" t="s">
        <v>39</v>
      </c>
      <c r="M1202" s="2"/>
      <c r="N1202" s="2"/>
      <c r="O1202" s="2" t="s">
        <v>36</v>
      </c>
      <c r="P1202" s="2" t="s">
        <v>36</v>
      </c>
      <c r="Q1202" s="2"/>
      <c r="R1202" s="2" t="s">
        <v>40</v>
      </c>
      <c r="S1202" s="2" t="s">
        <v>45</v>
      </c>
      <c r="T1202" s="2" t="s">
        <v>49</v>
      </c>
      <c r="U1202" s="2" t="s">
        <v>42</v>
      </c>
      <c r="V1202" s="2" t="s">
        <v>42</v>
      </c>
      <c r="W1202" s="2" t="s">
        <v>49</v>
      </c>
      <c r="X1202" s="2" t="s">
        <v>43</v>
      </c>
      <c r="Y1202" s="2" t="s">
        <v>44</v>
      </c>
      <c r="Z1202" s="2" t="s">
        <v>281</v>
      </c>
      <c r="AA1202" s="2" t="s">
        <v>35</v>
      </c>
      <c r="AB1202" s="2" t="s">
        <v>36</v>
      </c>
      <c r="AC1202" s="2"/>
      <c r="AD1202" s="2"/>
      <c r="AE1202">
        <v>2501</v>
      </c>
      <c r="AF1202" s="2" t="s">
        <v>35</v>
      </c>
      <c r="AG1202" s="2" t="s">
        <v>49</v>
      </c>
      <c r="AH1202" s="2">
        <v>3</v>
      </c>
      <c r="AI1202" s="2" t="str">
        <f>VLOOKUP(seguimiento[[#This Row],[vitamiad]],vitaminad[[id]:[valor]],2,)</f>
        <v>Bajo</v>
      </c>
      <c r="AJ1202" s="2" t="s">
        <v>45</v>
      </c>
      <c r="AK1202" s="2" t="s">
        <v>45</v>
      </c>
    </row>
    <row r="1203" spans="1:37" x14ac:dyDescent="0.3">
      <c r="A1203">
        <v>552</v>
      </c>
      <c r="B1203" s="1">
        <v>40891</v>
      </c>
      <c r="C1203">
        <v>24</v>
      </c>
      <c r="D1203" t="str">
        <f>VLOOKUP(seguimiento[[#This Row],[idinstituciones]],instituciones[[idinstituciones]:[nombre]],2,)</f>
        <v>Hospital Sor Maria Ludovica de La Plata</v>
      </c>
      <c r="E1203" s="2" t="s">
        <v>33</v>
      </c>
      <c r="F1203" s="2" t="s">
        <v>34</v>
      </c>
      <c r="G1203" s="2" t="s">
        <v>35</v>
      </c>
      <c r="H1203" s="2" t="s">
        <v>36</v>
      </c>
      <c r="I1203" s="2" t="s">
        <v>36</v>
      </c>
      <c r="J1203" s="2" t="s">
        <v>36</v>
      </c>
      <c r="K1203" s="2"/>
      <c r="L1203" s="2" t="s">
        <v>39</v>
      </c>
      <c r="M1203" s="2"/>
      <c r="N1203" s="2"/>
      <c r="O1203" s="2" t="s">
        <v>36</v>
      </c>
      <c r="P1203" s="2" t="s">
        <v>36</v>
      </c>
      <c r="Q1203" s="2" t="s">
        <v>34</v>
      </c>
      <c r="R1203" s="2"/>
      <c r="S1203" s="2" t="s">
        <v>45</v>
      </c>
      <c r="T1203" s="2" t="s">
        <v>46</v>
      </c>
      <c r="U1203" s="2" t="s">
        <v>42</v>
      </c>
      <c r="V1203" s="2" t="s">
        <v>36</v>
      </c>
      <c r="W1203" s="2" t="s">
        <v>49</v>
      </c>
      <c r="X1203" s="2" t="s">
        <v>43</v>
      </c>
      <c r="Y1203" s="2" t="s">
        <v>36</v>
      </c>
      <c r="Z1203" s="2" t="s">
        <v>281</v>
      </c>
      <c r="AA1203" s="2" t="s">
        <v>35</v>
      </c>
      <c r="AB1203" s="2" t="s">
        <v>36</v>
      </c>
      <c r="AC1203" s="2"/>
      <c r="AD1203" s="2"/>
      <c r="AE1203">
        <v>1511</v>
      </c>
      <c r="AF1203" s="2" t="s">
        <v>36</v>
      </c>
      <c r="AG1203" s="2" t="s">
        <v>36</v>
      </c>
      <c r="AH1203" s="2"/>
      <c r="AI1203" s="2"/>
      <c r="AJ1203" s="2" t="s">
        <v>36</v>
      </c>
      <c r="AK1203" s="2" t="s">
        <v>36</v>
      </c>
    </row>
    <row r="1204" spans="1:37" x14ac:dyDescent="0.3">
      <c r="A1204">
        <v>552</v>
      </c>
      <c r="B1204" s="1">
        <v>41265</v>
      </c>
      <c r="C1204">
        <v>24</v>
      </c>
      <c r="D1204" t="str">
        <f>VLOOKUP(seguimiento[[#This Row],[idinstituciones]],instituciones[[idinstituciones]:[nombre]],2,)</f>
        <v>Hospital Sor Maria Ludovica de La Plata</v>
      </c>
      <c r="E1204" s="2" t="s">
        <v>33</v>
      </c>
      <c r="F1204" s="2" t="s">
        <v>34</v>
      </c>
      <c r="G1204" s="2" t="s">
        <v>35</v>
      </c>
      <c r="H1204" s="2" t="s">
        <v>36</v>
      </c>
      <c r="I1204" s="2" t="s">
        <v>36</v>
      </c>
      <c r="J1204" s="2" t="s">
        <v>36</v>
      </c>
      <c r="K1204" s="2"/>
      <c r="L1204" s="2" t="s">
        <v>36</v>
      </c>
      <c r="M1204" s="2"/>
      <c r="N1204" s="2"/>
      <c r="O1204" s="2" t="s">
        <v>36</v>
      </c>
      <c r="P1204" s="2" t="s">
        <v>36</v>
      </c>
      <c r="Q1204" s="2" t="s">
        <v>34</v>
      </c>
      <c r="R1204" s="2" t="s">
        <v>40</v>
      </c>
      <c r="S1204" s="2" t="s">
        <v>45</v>
      </c>
      <c r="T1204" s="2" t="s">
        <v>46</v>
      </c>
      <c r="U1204" s="2" t="s">
        <v>42</v>
      </c>
      <c r="V1204" s="2" t="s">
        <v>36</v>
      </c>
      <c r="W1204" s="2" t="s">
        <v>41</v>
      </c>
      <c r="X1204" s="2" t="s">
        <v>43</v>
      </c>
      <c r="Y1204" s="2" t="s">
        <v>47</v>
      </c>
      <c r="Z1204" s="2" t="s">
        <v>281</v>
      </c>
      <c r="AA1204" s="2" t="s">
        <v>35</v>
      </c>
      <c r="AB1204" s="2" t="s">
        <v>36</v>
      </c>
      <c r="AC1204" s="2"/>
      <c r="AD1204" s="2"/>
      <c r="AE1204">
        <v>951</v>
      </c>
      <c r="AF1204" s="2" t="s">
        <v>36</v>
      </c>
      <c r="AG1204" s="2" t="s">
        <v>36</v>
      </c>
      <c r="AH1204" s="2"/>
      <c r="AI1204" s="2"/>
      <c r="AJ1204" s="2" t="s">
        <v>36</v>
      </c>
      <c r="AK1204" s="2" t="s">
        <v>36</v>
      </c>
    </row>
    <row r="1205" spans="1:37" x14ac:dyDescent="0.3">
      <c r="A1205">
        <v>552</v>
      </c>
      <c r="B1205" s="1">
        <v>41617</v>
      </c>
      <c r="C1205">
        <v>24</v>
      </c>
      <c r="D1205" t="str">
        <f>VLOOKUP(seguimiento[[#This Row],[idinstituciones]],instituciones[[idinstituciones]:[nombre]],2,)</f>
        <v>Hospital Sor Maria Ludovica de La Plata</v>
      </c>
      <c r="E1205" s="2" t="s">
        <v>33</v>
      </c>
      <c r="F1205" s="2" t="s">
        <v>34</v>
      </c>
      <c r="G1205" s="2" t="s">
        <v>35</v>
      </c>
      <c r="H1205" s="2" t="s">
        <v>36</v>
      </c>
      <c r="I1205" s="2" t="s">
        <v>36</v>
      </c>
      <c r="J1205" s="2" t="s">
        <v>36</v>
      </c>
      <c r="K1205" s="2"/>
      <c r="L1205" s="2" t="s">
        <v>39</v>
      </c>
      <c r="M1205" s="2"/>
      <c r="N1205" s="2"/>
      <c r="O1205" s="2" t="s">
        <v>36</v>
      </c>
      <c r="P1205" s="2" t="s">
        <v>36</v>
      </c>
      <c r="Q1205" s="2"/>
      <c r="R1205" s="2"/>
      <c r="S1205" s="2" t="s">
        <v>45</v>
      </c>
      <c r="T1205" s="2" t="s">
        <v>46</v>
      </c>
      <c r="U1205" s="2" t="s">
        <v>42</v>
      </c>
      <c r="V1205" s="2" t="s">
        <v>36</v>
      </c>
      <c r="W1205" s="2" t="s">
        <v>41</v>
      </c>
      <c r="X1205" s="2" t="s">
        <v>43</v>
      </c>
      <c r="Y1205" s="2" t="s">
        <v>44</v>
      </c>
      <c r="Z1205" s="2" t="s">
        <v>281</v>
      </c>
      <c r="AA1205" s="2" t="s">
        <v>35</v>
      </c>
      <c r="AB1205" s="2" t="s">
        <v>36</v>
      </c>
      <c r="AC1205" s="2"/>
      <c r="AD1205" s="2"/>
      <c r="AE1205">
        <v>394</v>
      </c>
      <c r="AF1205" s="2" t="s">
        <v>36</v>
      </c>
      <c r="AG1205" s="2" t="s">
        <v>36</v>
      </c>
      <c r="AH1205" s="2"/>
      <c r="AI1205" s="2"/>
      <c r="AJ1205" s="2" t="s">
        <v>36</v>
      </c>
      <c r="AK1205" s="2" t="s">
        <v>36</v>
      </c>
    </row>
    <row r="1206" spans="1:37" x14ac:dyDescent="0.3">
      <c r="A1206">
        <v>552</v>
      </c>
      <c r="B1206" s="1">
        <v>42004</v>
      </c>
      <c r="C1206">
        <v>24</v>
      </c>
      <c r="D1206" t="str">
        <f>VLOOKUP(seguimiento[[#This Row],[idinstituciones]],instituciones[[idinstituciones]:[nombre]],2,)</f>
        <v>Hospital Sor Maria Ludovica de La Plata</v>
      </c>
      <c r="E1206" s="2" t="s">
        <v>33</v>
      </c>
      <c r="F1206" s="2" t="s">
        <v>34</v>
      </c>
      <c r="G1206" s="2" t="s">
        <v>35</v>
      </c>
      <c r="H1206" s="2" t="s">
        <v>36</v>
      </c>
      <c r="I1206" s="2" t="s">
        <v>37</v>
      </c>
      <c r="J1206" s="2" t="s">
        <v>35</v>
      </c>
      <c r="K1206" s="2" t="s">
        <v>61</v>
      </c>
      <c r="L1206" s="2" t="s">
        <v>39</v>
      </c>
      <c r="M1206" s="2"/>
      <c r="N1206" s="2" t="s">
        <v>35</v>
      </c>
      <c r="O1206" s="2" t="s">
        <v>36</v>
      </c>
      <c r="P1206" s="2" t="s">
        <v>42</v>
      </c>
      <c r="Q1206" s="2" t="s">
        <v>34</v>
      </c>
      <c r="R1206" s="2" t="s">
        <v>40</v>
      </c>
      <c r="S1206" s="2" t="s">
        <v>45</v>
      </c>
      <c r="T1206" s="2" t="s">
        <v>46</v>
      </c>
      <c r="U1206" s="2" t="s">
        <v>42</v>
      </c>
      <c r="V1206" s="2" t="s">
        <v>42</v>
      </c>
      <c r="W1206" s="2" t="s">
        <v>48</v>
      </c>
      <c r="X1206" s="2" t="s">
        <v>43</v>
      </c>
      <c r="Y1206" s="2" t="s">
        <v>47</v>
      </c>
      <c r="Z1206" s="2" t="s">
        <v>281</v>
      </c>
      <c r="AA1206" s="2" t="s">
        <v>35</v>
      </c>
      <c r="AB1206" s="2" t="s">
        <v>36</v>
      </c>
      <c r="AC1206" s="2"/>
      <c r="AD1206" s="2"/>
      <c r="AE1206">
        <v>695</v>
      </c>
      <c r="AF1206" s="2" t="s">
        <v>36</v>
      </c>
      <c r="AG1206" s="2" t="s">
        <v>36</v>
      </c>
      <c r="AH1206" s="2"/>
      <c r="AI1206" s="2"/>
      <c r="AJ1206" s="2" t="s">
        <v>36</v>
      </c>
      <c r="AK1206" s="2" t="s">
        <v>36</v>
      </c>
    </row>
    <row r="1207" spans="1:37" x14ac:dyDescent="0.3">
      <c r="A1207">
        <v>552</v>
      </c>
      <c r="B1207" s="1">
        <v>42368</v>
      </c>
      <c r="C1207">
        <v>24</v>
      </c>
      <c r="D1207" t="str">
        <f>VLOOKUP(seguimiento[[#This Row],[idinstituciones]],instituciones[[idinstituciones]:[nombre]],2,)</f>
        <v>Hospital Sor Maria Ludovica de La Plata</v>
      </c>
      <c r="E1207" s="2" t="s">
        <v>33</v>
      </c>
      <c r="F1207" s="2" t="s">
        <v>34</v>
      </c>
      <c r="G1207" s="2" t="s">
        <v>35</v>
      </c>
      <c r="H1207" s="2" t="s">
        <v>36</v>
      </c>
      <c r="I1207" s="2" t="s">
        <v>36</v>
      </c>
      <c r="J1207" s="2" t="s">
        <v>36</v>
      </c>
      <c r="K1207" s="2"/>
      <c r="L1207" s="2" t="s">
        <v>36</v>
      </c>
      <c r="M1207" s="2"/>
      <c r="N1207" s="2"/>
      <c r="O1207" s="2" t="s">
        <v>36</v>
      </c>
      <c r="P1207" s="2" t="s">
        <v>36</v>
      </c>
      <c r="Q1207" s="2"/>
      <c r="R1207" s="2"/>
      <c r="S1207" s="2" t="s">
        <v>36</v>
      </c>
      <c r="T1207" s="2" t="s">
        <v>36</v>
      </c>
      <c r="U1207" s="2" t="s">
        <v>36</v>
      </c>
      <c r="V1207" s="2" t="s">
        <v>36</v>
      </c>
      <c r="W1207" s="2" t="s">
        <v>36</v>
      </c>
      <c r="X1207" s="2" t="s">
        <v>36</v>
      </c>
      <c r="Y1207" s="2" t="s">
        <v>36</v>
      </c>
      <c r="Z1207" s="2"/>
      <c r="AA1207" s="2" t="s">
        <v>35</v>
      </c>
      <c r="AB1207" s="2" t="s">
        <v>36</v>
      </c>
      <c r="AC1207" s="2"/>
      <c r="AD1207" s="2"/>
      <c r="AE1207">
        <v>2128</v>
      </c>
      <c r="AF1207" s="2" t="s">
        <v>71</v>
      </c>
      <c r="AG1207" s="2" t="s">
        <v>49</v>
      </c>
      <c r="AH1207" s="2"/>
      <c r="AI1207" s="2"/>
      <c r="AJ1207" s="2" t="s">
        <v>37</v>
      </c>
      <c r="AK1207" s="2" t="s">
        <v>36</v>
      </c>
    </row>
    <row r="1208" spans="1:37" x14ac:dyDescent="0.3">
      <c r="A1208">
        <v>552</v>
      </c>
      <c r="B1208" s="1">
        <v>42368</v>
      </c>
      <c r="C1208">
        <v>24</v>
      </c>
      <c r="D1208" t="str">
        <f>VLOOKUP(seguimiento[[#This Row],[idinstituciones]],instituciones[[idinstituciones]:[nombre]],2,)</f>
        <v>Hospital Sor Maria Ludovica de La Plata</v>
      </c>
      <c r="E1208" s="2" t="s">
        <v>36</v>
      </c>
      <c r="F1208" s="2" t="s">
        <v>36</v>
      </c>
      <c r="G1208" s="2" t="s">
        <v>36</v>
      </c>
      <c r="H1208" s="2" t="s">
        <v>36</v>
      </c>
      <c r="I1208" s="2" t="s">
        <v>37</v>
      </c>
      <c r="J1208" s="2" t="s">
        <v>35</v>
      </c>
      <c r="K1208" s="2"/>
      <c r="L1208" s="2" t="s">
        <v>39</v>
      </c>
      <c r="M1208" s="2" t="s">
        <v>70</v>
      </c>
      <c r="N1208" s="2"/>
      <c r="O1208" s="2" t="s">
        <v>36</v>
      </c>
      <c r="P1208" s="2" t="s">
        <v>36</v>
      </c>
      <c r="Q1208" s="2" t="s">
        <v>34</v>
      </c>
      <c r="R1208" s="2" t="s">
        <v>40</v>
      </c>
      <c r="S1208" s="2" t="s">
        <v>45</v>
      </c>
      <c r="T1208" s="2" t="s">
        <v>46</v>
      </c>
      <c r="U1208" s="2" t="s">
        <v>42</v>
      </c>
      <c r="V1208" s="2" t="s">
        <v>42</v>
      </c>
      <c r="W1208" s="2" t="s">
        <v>41</v>
      </c>
      <c r="X1208" s="2" t="s">
        <v>43</v>
      </c>
      <c r="Y1208" s="2" t="s">
        <v>47</v>
      </c>
      <c r="Z1208" s="2" t="s">
        <v>281</v>
      </c>
      <c r="AA1208" s="2" t="s">
        <v>35</v>
      </c>
      <c r="AB1208" s="2" t="s">
        <v>36</v>
      </c>
      <c r="AC1208" s="2"/>
      <c r="AD1208" s="2"/>
      <c r="AE1208">
        <v>2129</v>
      </c>
      <c r="AF1208" s="2" t="s">
        <v>36</v>
      </c>
      <c r="AG1208" s="2" t="s">
        <v>36</v>
      </c>
      <c r="AH1208" s="2">
        <v>2</v>
      </c>
      <c r="AI1208" s="2" t="str">
        <f>VLOOKUP(seguimiento[[#This Row],[vitamiad]],vitaminad[[id]:[valor]],2,)</f>
        <v>Normal</v>
      </c>
      <c r="AJ1208" s="2" t="s">
        <v>36</v>
      </c>
      <c r="AK1208" s="2" t="s">
        <v>45</v>
      </c>
    </row>
    <row r="1209" spans="1:37" x14ac:dyDescent="0.3">
      <c r="A1209">
        <v>553</v>
      </c>
      <c r="B1209" s="1">
        <v>40897</v>
      </c>
      <c r="C1209">
        <v>24</v>
      </c>
      <c r="D1209" t="str">
        <f>VLOOKUP(seguimiento[[#This Row],[idinstituciones]],instituciones[[idinstituciones]:[nombre]],2,)</f>
        <v>Hospital Sor Maria Ludovica de La Plata</v>
      </c>
      <c r="E1209" s="2" t="s">
        <v>35</v>
      </c>
      <c r="F1209" s="2" t="s">
        <v>34</v>
      </c>
      <c r="G1209" s="2" t="s">
        <v>35</v>
      </c>
      <c r="H1209" s="2" t="s">
        <v>36</v>
      </c>
      <c r="I1209" s="2" t="s">
        <v>36</v>
      </c>
      <c r="J1209" s="2" t="s">
        <v>35</v>
      </c>
      <c r="K1209" s="2"/>
      <c r="L1209" s="2" t="s">
        <v>39</v>
      </c>
      <c r="M1209" s="2"/>
      <c r="N1209" s="2"/>
      <c r="O1209" s="2" t="s">
        <v>36</v>
      </c>
      <c r="P1209" s="2" t="s">
        <v>36</v>
      </c>
      <c r="Q1209" s="2" t="s">
        <v>34</v>
      </c>
      <c r="R1209" s="2"/>
      <c r="S1209" s="2" t="s">
        <v>45</v>
      </c>
      <c r="T1209" s="2" t="s">
        <v>49</v>
      </c>
      <c r="U1209" s="2" t="s">
        <v>42</v>
      </c>
      <c r="V1209" s="2" t="s">
        <v>36</v>
      </c>
      <c r="W1209" s="2" t="s">
        <v>48</v>
      </c>
      <c r="X1209" s="2" t="s">
        <v>43</v>
      </c>
      <c r="Y1209" s="2" t="s">
        <v>36</v>
      </c>
      <c r="Z1209" s="2" t="s">
        <v>281</v>
      </c>
      <c r="AA1209" s="2" t="s">
        <v>35</v>
      </c>
      <c r="AB1209" s="2" t="s">
        <v>36</v>
      </c>
      <c r="AC1209" s="2"/>
      <c r="AD1209" s="2"/>
      <c r="AE1209">
        <v>1357</v>
      </c>
      <c r="AF1209" s="2" t="s">
        <v>36</v>
      </c>
      <c r="AG1209" s="2" t="s">
        <v>36</v>
      </c>
      <c r="AH1209" s="2"/>
      <c r="AI1209" s="2"/>
      <c r="AJ1209" s="2" t="s">
        <v>36</v>
      </c>
      <c r="AK1209" s="2" t="s">
        <v>36</v>
      </c>
    </row>
    <row r="1210" spans="1:37" x14ac:dyDescent="0.3">
      <c r="A1210">
        <v>553</v>
      </c>
      <c r="B1210" s="1">
        <v>41224</v>
      </c>
      <c r="C1210">
        <v>24</v>
      </c>
      <c r="D1210" t="str">
        <f>VLOOKUP(seguimiento[[#This Row],[idinstituciones]],instituciones[[idinstituciones]:[nombre]],2,)</f>
        <v>Hospital Sor Maria Ludovica de La Plata</v>
      </c>
      <c r="E1210" s="2" t="s">
        <v>33</v>
      </c>
      <c r="F1210" s="2" t="s">
        <v>34</v>
      </c>
      <c r="G1210" s="2" t="s">
        <v>35</v>
      </c>
      <c r="H1210" s="2" t="s">
        <v>36</v>
      </c>
      <c r="I1210" s="2" t="s">
        <v>36</v>
      </c>
      <c r="J1210" s="2" t="s">
        <v>36</v>
      </c>
      <c r="K1210" s="2"/>
      <c r="L1210" s="2" t="s">
        <v>39</v>
      </c>
      <c r="M1210" s="2"/>
      <c r="N1210" s="2"/>
      <c r="O1210" s="2" t="s">
        <v>36</v>
      </c>
      <c r="P1210" s="2" t="s">
        <v>36</v>
      </c>
      <c r="Q1210" s="2"/>
      <c r="R1210" s="2"/>
      <c r="S1210" s="2" t="s">
        <v>45</v>
      </c>
      <c r="T1210" s="2" t="s">
        <v>49</v>
      </c>
      <c r="U1210" s="2" t="s">
        <v>42</v>
      </c>
      <c r="V1210" s="2" t="s">
        <v>36</v>
      </c>
      <c r="W1210" s="2" t="s">
        <v>49</v>
      </c>
      <c r="X1210" s="2" t="s">
        <v>43</v>
      </c>
      <c r="Y1210" s="2" t="s">
        <v>79</v>
      </c>
      <c r="Z1210" s="2" t="s">
        <v>281</v>
      </c>
      <c r="AA1210" s="2" t="s">
        <v>35</v>
      </c>
      <c r="AB1210" s="2" t="s">
        <v>36</v>
      </c>
      <c r="AC1210" s="2"/>
      <c r="AD1210" s="2"/>
      <c r="AE1210">
        <v>698</v>
      </c>
      <c r="AF1210" s="2" t="s">
        <v>36</v>
      </c>
      <c r="AG1210" s="2" t="s">
        <v>36</v>
      </c>
      <c r="AH1210" s="2"/>
      <c r="AI1210" s="2"/>
      <c r="AJ1210" s="2" t="s">
        <v>36</v>
      </c>
      <c r="AK1210" s="2" t="s">
        <v>36</v>
      </c>
    </row>
    <row r="1211" spans="1:37" x14ac:dyDescent="0.3">
      <c r="A1211">
        <v>553</v>
      </c>
      <c r="B1211" s="1">
        <v>41631</v>
      </c>
      <c r="C1211">
        <v>24</v>
      </c>
      <c r="D1211" t="str">
        <f>VLOOKUP(seguimiento[[#This Row],[idinstituciones]],instituciones[[idinstituciones]:[nombre]],2,)</f>
        <v>Hospital Sor Maria Ludovica de La Plata</v>
      </c>
      <c r="E1211" s="2" t="s">
        <v>35</v>
      </c>
      <c r="F1211" s="2" t="s">
        <v>34</v>
      </c>
      <c r="G1211" s="2" t="s">
        <v>35</v>
      </c>
      <c r="H1211" s="2" t="s">
        <v>36</v>
      </c>
      <c r="I1211" s="2" t="s">
        <v>36</v>
      </c>
      <c r="J1211" s="2" t="s">
        <v>35</v>
      </c>
      <c r="K1211" s="2"/>
      <c r="L1211" s="2" t="s">
        <v>39</v>
      </c>
      <c r="M1211" s="2"/>
      <c r="N1211" s="2"/>
      <c r="O1211" s="2" t="s">
        <v>36</v>
      </c>
      <c r="P1211" s="2" t="s">
        <v>36</v>
      </c>
      <c r="Q1211" s="2" t="s">
        <v>80</v>
      </c>
      <c r="R1211" s="2"/>
      <c r="S1211" s="2" t="s">
        <v>45</v>
      </c>
      <c r="T1211" s="2" t="s">
        <v>49</v>
      </c>
      <c r="U1211" s="2" t="s">
        <v>42</v>
      </c>
      <c r="V1211" s="2" t="s">
        <v>36</v>
      </c>
      <c r="W1211" s="2" t="s">
        <v>41</v>
      </c>
      <c r="X1211" s="2" t="s">
        <v>43</v>
      </c>
      <c r="Y1211" s="2" t="s">
        <v>47</v>
      </c>
      <c r="Z1211" s="2" t="s">
        <v>281</v>
      </c>
      <c r="AA1211" s="2" t="s">
        <v>35</v>
      </c>
      <c r="AB1211" s="2" t="s">
        <v>36</v>
      </c>
      <c r="AC1211" s="2"/>
      <c r="AD1211" s="2"/>
      <c r="AE1211">
        <v>1248</v>
      </c>
      <c r="AF1211" s="2" t="s">
        <v>36</v>
      </c>
      <c r="AG1211" s="2" t="s">
        <v>36</v>
      </c>
      <c r="AH1211" s="2"/>
      <c r="AI1211" s="2"/>
      <c r="AJ1211" s="2" t="s">
        <v>36</v>
      </c>
      <c r="AK1211" s="2" t="s">
        <v>36</v>
      </c>
    </row>
    <row r="1212" spans="1:37" x14ac:dyDescent="0.3">
      <c r="A1212">
        <v>553</v>
      </c>
      <c r="B1212" s="1">
        <v>42367</v>
      </c>
      <c r="C1212">
        <v>24</v>
      </c>
      <c r="D1212" t="str">
        <f>VLOOKUP(seguimiento[[#This Row],[idinstituciones]],instituciones[[idinstituciones]:[nombre]],2,)</f>
        <v>Hospital Sor Maria Ludovica de La Plata</v>
      </c>
      <c r="E1212" s="2" t="s">
        <v>33</v>
      </c>
      <c r="F1212" s="2" t="s">
        <v>34</v>
      </c>
      <c r="G1212" s="2" t="s">
        <v>35</v>
      </c>
      <c r="H1212" s="2" t="s">
        <v>36</v>
      </c>
      <c r="I1212" s="2" t="s">
        <v>37</v>
      </c>
      <c r="J1212" s="2" t="s">
        <v>35</v>
      </c>
      <c r="K1212" s="2"/>
      <c r="L1212" s="2" t="s">
        <v>39</v>
      </c>
      <c r="M1212" s="2"/>
      <c r="N1212" s="2"/>
      <c r="O1212" s="2" t="s">
        <v>36</v>
      </c>
      <c r="P1212" s="2" t="s">
        <v>36</v>
      </c>
      <c r="Q1212" s="2" t="s">
        <v>80</v>
      </c>
      <c r="R1212" s="2" t="s">
        <v>40</v>
      </c>
      <c r="S1212" s="2" t="s">
        <v>45</v>
      </c>
      <c r="T1212" s="2" t="s">
        <v>41</v>
      </c>
      <c r="U1212" s="2" t="s">
        <v>73</v>
      </c>
      <c r="V1212" s="2" t="s">
        <v>42</v>
      </c>
      <c r="W1212" s="2" t="s">
        <v>42</v>
      </c>
      <c r="X1212" s="2" t="s">
        <v>43</v>
      </c>
      <c r="Y1212" s="2" t="s">
        <v>79</v>
      </c>
      <c r="Z1212" s="2" t="s">
        <v>281</v>
      </c>
      <c r="AA1212" s="2" t="s">
        <v>35</v>
      </c>
      <c r="AB1212" s="2" t="s">
        <v>36</v>
      </c>
      <c r="AC1212" s="2"/>
      <c r="AD1212" s="2"/>
      <c r="AE1212">
        <v>2134</v>
      </c>
      <c r="AF1212" s="2" t="s">
        <v>35</v>
      </c>
      <c r="AG1212" s="2" t="s">
        <v>49</v>
      </c>
      <c r="AH1212" s="2">
        <v>3</v>
      </c>
      <c r="AI1212" s="2" t="str">
        <f>VLOOKUP(seguimiento[[#This Row],[vitamiad]],vitaminad[[id]:[valor]],2,)</f>
        <v>Bajo</v>
      </c>
      <c r="AJ1212" s="2" t="s">
        <v>37</v>
      </c>
      <c r="AK1212" s="2" t="s">
        <v>45</v>
      </c>
    </row>
    <row r="1213" spans="1:37" x14ac:dyDescent="0.3">
      <c r="A1213">
        <v>554</v>
      </c>
      <c r="B1213" s="1">
        <v>40897</v>
      </c>
      <c r="C1213">
        <v>24</v>
      </c>
      <c r="D1213" t="str">
        <f>VLOOKUP(seguimiento[[#This Row],[idinstituciones]],instituciones[[idinstituciones]:[nombre]],2,)</f>
        <v>Hospital Sor Maria Ludovica de La Plata</v>
      </c>
      <c r="E1213" s="2" t="s">
        <v>64</v>
      </c>
      <c r="F1213" s="2" t="s">
        <v>34</v>
      </c>
      <c r="G1213" s="2" t="s">
        <v>59</v>
      </c>
      <c r="H1213" s="2" t="s">
        <v>36</v>
      </c>
      <c r="I1213" s="2" t="s">
        <v>36</v>
      </c>
      <c r="J1213" s="2" t="s">
        <v>35</v>
      </c>
      <c r="K1213" s="2"/>
      <c r="L1213" s="2" t="s">
        <v>39</v>
      </c>
      <c r="M1213" s="2"/>
      <c r="N1213" s="2"/>
      <c r="O1213" s="2" t="s">
        <v>36</v>
      </c>
      <c r="P1213" s="2" t="s">
        <v>36</v>
      </c>
      <c r="Q1213" s="2"/>
      <c r="R1213" s="2"/>
      <c r="S1213" s="2" t="s">
        <v>45</v>
      </c>
      <c r="T1213" s="2" t="s">
        <v>41</v>
      </c>
      <c r="U1213" s="2" t="s">
        <v>45</v>
      </c>
      <c r="V1213" s="2" t="s">
        <v>45</v>
      </c>
      <c r="W1213" s="2" t="s">
        <v>37</v>
      </c>
      <c r="X1213" s="2" t="s">
        <v>65</v>
      </c>
      <c r="Y1213" s="2" t="s">
        <v>36</v>
      </c>
      <c r="Z1213" s="2" t="s">
        <v>281</v>
      </c>
      <c r="AA1213" s="2" t="s">
        <v>35</v>
      </c>
      <c r="AB1213" s="2" t="s">
        <v>36</v>
      </c>
      <c r="AC1213" s="2"/>
      <c r="AD1213" s="2"/>
      <c r="AE1213">
        <v>1728</v>
      </c>
      <c r="AF1213" s="2" t="s">
        <v>36</v>
      </c>
      <c r="AG1213" s="2" t="s">
        <v>36</v>
      </c>
      <c r="AH1213" s="2"/>
      <c r="AI1213" s="2"/>
      <c r="AJ1213" s="2" t="s">
        <v>36</v>
      </c>
      <c r="AK1213" s="2" t="s">
        <v>36</v>
      </c>
    </row>
    <row r="1214" spans="1:37" x14ac:dyDescent="0.3">
      <c r="A1214">
        <v>554</v>
      </c>
      <c r="B1214" s="1">
        <v>41164</v>
      </c>
      <c r="C1214">
        <v>24</v>
      </c>
      <c r="D1214" t="str">
        <f>VLOOKUP(seguimiento[[#This Row],[idinstituciones]],instituciones[[idinstituciones]:[nombre]],2,)</f>
        <v>Hospital Sor Maria Ludovica de La Plata</v>
      </c>
      <c r="E1214" s="2" t="s">
        <v>33</v>
      </c>
      <c r="F1214" s="2" t="s">
        <v>34</v>
      </c>
      <c r="G1214" s="2" t="s">
        <v>59</v>
      </c>
      <c r="H1214" s="2" t="s">
        <v>36</v>
      </c>
      <c r="I1214" s="2" t="s">
        <v>36</v>
      </c>
      <c r="J1214" s="2" t="s">
        <v>36</v>
      </c>
      <c r="K1214" s="2"/>
      <c r="L1214" s="2" t="s">
        <v>36</v>
      </c>
      <c r="M1214" s="2"/>
      <c r="N1214" s="2"/>
      <c r="O1214" s="2" t="s">
        <v>36</v>
      </c>
      <c r="P1214" s="2" t="s">
        <v>36</v>
      </c>
      <c r="Q1214" s="2"/>
      <c r="R1214" s="2" t="s">
        <v>40</v>
      </c>
      <c r="S1214" s="2" t="s">
        <v>45</v>
      </c>
      <c r="T1214" s="2" t="s">
        <v>41</v>
      </c>
      <c r="U1214" s="2" t="s">
        <v>42</v>
      </c>
      <c r="V1214" s="2" t="s">
        <v>36</v>
      </c>
      <c r="W1214" s="2" t="s">
        <v>48</v>
      </c>
      <c r="X1214" s="2" t="s">
        <v>65</v>
      </c>
      <c r="Y1214" s="2" t="s">
        <v>47</v>
      </c>
      <c r="Z1214" s="2" t="s">
        <v>281</v>
      </c>
      <c r="AA1214" s="2" t="s">
        <v>35</v>
      </c>
      <c r="AB1214" s="2" t="s">
        <v>36</v>
      </c>
      <c r="AC1214" s="2"/>
      <c r="AD1214" s="2"/>
      <c r="AE1214">
        <v>1126</v>
      </c>
      <c r="AF1214" s="2" t="s">
        <v>36</v>
      </c>
      <c r="AG1214" s="2" t="s">
        <v>36</v>
      </c>
      <c r="AH1214" s="2"/>
      <c r="AI1214" s="2"/>
      <c r="AJ1214" s="2" t="s">
        <v>36</v>
      </c>
      <c r="AK1214" s="2" t="s">
        <v>36</v>
      </c>
    </row>
    <row r="1215" spans="1:37" x14ac:dyDescent="0.3">
      <c r="A1215">
        <v>554</v>
      </c>
      <c r="B1215" s="1">
        <v>41639</v>
      </c>
      <c r="C1215">
        <v>24</v>
      </c>
      <c r="D1215" t="str">
        <f>VLOOKUP(seguimiento[[#This Row],[idinstituciones]],instituciones[[idinstituciones]:[nombre]],2,)</f>
        <v>Hospital Sor Maria Ludovica de La Plata</v>
      </c>
      <c r="E1215" s="2" t="s">
        <v>33</v>
      </c>
      <c r="F1215" s="2" t="s">
        <v>34</v>
      </c>
      <c r="G1215" s="2" t="s">
        <v>51</v>
      </c>
      <c r="H1215" s="2" t="s">
        <v>36</v>
      </c>
      <c r="I1215" s="2" t="s">
        <v>37</v>
      </c>
      <c r="J1215" s="2" t="s">
        <v>35</v>
      </c>
      <c r="K1215" s="2" t="s">
        <v>61</v>
      </c>
      <c r="L1215" s="2" t="s">
        <v>39</v>
      </c>
      <c r="M1215" s="2"/>
      <c r="N1215" s="2" t="s">
        <v>35</v>
      </c>
      <c r="O1215" s="2" t="s">
        <v>36</v>
      </c>
      <c r="P1215" s="2" t="s">
        <v>42</v>
      </c>
      <c r="Q1215" s="2" t="s">
        <v>77</v>
      </c>
      <c r="R1215" s="2" t="s">
        <v>40</v>
      </c>
      <c r="S1215" s="2" t="s">
        <v>37</v>
      </c>
      <c r="T1215" s="2" t="s">
        <v>41</v>
      </c>
      <c r="U1215" s="2" t="s">
        <v>42</v>
      </c>
      <c r="V1215" s="2" t="s">
        <v>42</v>
      </c>
      <c r="W1215" s="2" t="s">
        <v>73</v>
      </c>
      <c r="X1215" s="2" t="s">
        <v>65</v>
      </c>
      <c r="Y1215" s="2" t="s">
        <v>47</v>
      </c>
      <c r="Z1215" s="2" t="s">
        <v>281</v>
      </c>
      <c r="AA1215" s="2" t="s">
        <v>35</v>
      </c>
      <c r="AB1215" s="2" t="s">
        <v>36</v>
      </c>
      <c r="AC1215" s="2"/>
      <c r="AD1215" s="2"/>
      <c r="AE1215">
        <v>633</v>
      </c>
      <c r="AF1215" s="2" t="s">
        <v>36</v>
      </c>
      <c r="AG1215" s="2" t="s">
        <v>36</v>
      </c>
      <c r="AH1215" s="2"/>
      <c r="AI1215" s="2"/>
      <c r="AJ1215" s="2" t="s">
        <v>36</v>
      </c>
      <c r="AK1215" s="2" t="s">
        <v>36</v>
      </c>
    </row>
    <row r="1216" spans="1:37" x14ac:dyDescent="0.3">
      <c r="A1216">
        <v>554</v>
      </c>
      <c r="B1216" s="1">
        <v>42369</v>
      </c>
      <c r="C1216">
        <v>24</v>
      </c>
      <c r="D1216" t="str">
        <f>VLOOKUP(seguimiento[[#This Row],[idinstituciones]],instituciones[[idinstituciones]:[nombre]],2,)</f>
        <v>Hospital Sor Maria Ludovica de La Plata</v>
      </c>
      <c r="E1216" s="2" t="s">
        <v>64</v>
      </c>
      <c r="F1216" s="2" t="s">
        <v>58</v>
      </c>
      <c r="G1216" s="2" t="s">
        <v>51</v>
      </c>
      <c r="H1216" s="2" t="s">
        <v>36</v>
      </c>
      <c r="I1216" s="2" t="s">
        <v>37</v>
      </c>
      <c r="J1216" s="2" t="s">
        <v>35</v>
      </c>
      <c r="K1216" s="2"/>
      <c r="L1216" s="2" t="s">
        <v>39</v>
      </c>
      <c r="M1216" s="2"/>
      <c r="N1216" s="2" t="s">
        <v>35</v>
      </c>
      <c r="O1216" s="2" t="s">
        <v>36</v>
      </c>
      <c r="P1216" s="2" t="s">
        <v>42</v>
      </c>
      <c r="Q1216" s="2" t="s">
        <v>77</v>
      </c>
      <c r="R1216" s="2" t="s">
        <v>40</v>
      </c>
      <c r="S1216" s="2" t="s">
        <v>37</v>
      </c>
      <c r="T1216" s="2" t="s">
        <v>49</v>
      </c>
      <c r="U1216" s="2" t="s">
        <v>42</v>
      </c>
      <c r="V1216" s="2" t="s">
        <v>42</v>
      </c>
      <c r="W1216" s="2" t="s">
        <v>49</v>
      </c>
      <c r="X1216" s="2" t="s">
        <v>65</v>
      </c>
      <c r="Y1216" s="2" t="s">
        <v>36</v>
      </c>
      <c r="Z1216" s="2" t="s">
        <v>281</v>
      </c>
      <c r="AA1216" s="2" t="s">
        <v>35</v>
      </c>
      <c r="AB1216" s="2" t="s">
        <v>36</v>
      </c>
      <c r="AC1216" s="2"/>
      <c r="AD1216" s="2"/>
      <c r="AE1216">
        <v>339</v>
      </c>
      <c r="AF1216" s="2" t="s">
        <v>71</v>
      </c>
      <c r="AG1216" s="2" t="s">
        <v>49</v>
      </c>
      <c r="AH1216" s="2"/>
      <c r="AI1216" s="2"/>
      <c r="AJ1216" s="2" t="s">
        <v>46</v>
      </c>
      <c r="AK1216" s="2" t="s">
        <v>36</v>
      </c>
    </row>
    <row r="1217" spans="1:37" x14ac:dyDescent="0.3">
      <c r="A1217">
        <v>555</v>
      </c>
      <c r="B1217" s="1">
        <v>40905</v>
      </c>
      <c r="C1217">
        <v>24</v>
      </c>
      <c r="D1217" t="str">
        <f>VLOOKUP(seguimiento[[#This Row],[idinstituciones]],instituciones[[idinstituciones]:[nombre]],2,)</f>
        <v>Hospital Sor Maria Ludovica de La Plata</v>
      </c>
      <c r="E1217" s="2" t="s">
        <v>33</v>
      </c>
      <c r="F1217" s="2" t="s">
        <v>34</v>
      </c>
      <c r="G1217" s="2" t="s">
        <v>35</v>
      </c>
      <c r="H1217" s="2" t="s">
        <v>36</v>
      </c>
      <c r="I1217" s="2" t="s">
        <v>36</v>
      </c>
      <c r="J1217" s="2" t="s">
        <v>36</v>
      </c>
      <c r="K1217" s="2"/>
      <c r="L1217" s="2" t="s">
        <v>39</v>
      </c>
      <c r="M1217" s="2"/>
      <c r="N1217" s="2"/>
      <c r="O1217" s="2" t="s">
        <v>36</v>
      </c>
      <c r="P1217" s="2" t="s">
        <v>36</v>
      </c>
      <c r="Q1217" s="2" t="s">
        <v>34</v>
      </c>
      <c r="R1217" s="2"/>
      <c r="S1217" s="2" t="s">
        <v>45</v>
      </c>
      <c r="T1217" s="2" t="s">
        <v>49</v>
      </c>
      <c r="U1217" s="2" t="s">
        <v>42</v>
      </c>
      <c r="V1217" s="2" t="s">
        <v>36</v>
      </c>
      <c r="W1217" s="2" t="s">
        <v>41</v>
      </c>
      <c r="X1217" s="2" t="s">
        <v>43</v>
      </c>
      <c r="Y1217" s="2" t="s">
        <v>36</v>
      </c>
      <c r="Z1217" s="2" t="s">
        <v>281</v>
      </c>
      <c r="AA1217" s="2" t="s">
        <v>35</v>
      </c>
      <c r="AB1217" s="2" t="s">
        <v>36</v>
      </c>
      <c r="AC1217" s="2"/>
      <c r="AD1217" s="2"/>
      <c r="AE1217">
        <v>548</v>
      </c>
      <c r="AF1217" s="2" t="s">
        <v>36</v>
      </c>
      <c r="AG1217" s="2" t="s">
        <v>36</v>
      </c>
      <c r="AH1217" s="2"/>
      <c r="AI1217" s="2"/>
      <c r="AJ1217" s="2" t="s">
        <v>36</v>
      </c>
      <c r="AK1217" s="2" t="s">
        <v>36</v>
      </c>
    </row>
    <row r="1218" spans="1:37" x14ac:dyDescent="0.3">
      <c r="A1218">
        <v>555</v>
      </c>
      <c r="B1218" s="1">
        <v>41272</v>
      </c>
      <c r="C1218">
        <v>24</v>
      </c>
      <c r="D1218" t="str">
        <f>VLOOKUP(seguimiento[[#This Row],[idinstituciones]],instituciones[[idinstituciones]:[nombre]],2,)</f>
        <v>Hospital Sor Maria Ludovica de La Plata</v>
      </c>
      <c r="E1218" s="2" t="s">
        <v>64</v>
      </c>
      <c r="F1218" s="2" t="s">
        <v>34</v>
      </c>
      <c r="G1218" s="2" t="s">
        <v>35</v>
      </c>
      <c r="H1218" s="2" t="s">
        <v>36</v>
      </c>
      <c r="I1218" s="2" t="s">
        <v>36</v>
      </c>
      <c r="J1218" s="2" t="s">
        <v>35</v>
      </c>
      <c r="K1218" s="2"/>
      <c r="L1218" s="2" t="s">
        <v>36</v>
      </c>
      <c r="M1218" s="2"/>
      <c r="N1218" s="2"/>
      <c r="O1218" s="2" t="s">
        <v>36</v>
      </c>
      <c r="P1218" s="2" t="s">
        <v>36</v>
      </c>
      <c r="Q1218" s="2" t="s">
        <v>34</v>
      </c>
      <c r="R1218" s="2" t="s">
        <v>40</v>
      </c>
      <c r="S1218" s="2" t="s">
        <v>45</v>
      </c>
      <c r="T1218" s="2" t="s">
        <v>49</v>
      </c>
      <c r="U1218" s="2" t="s">
        <v>42</v>
      </c>
      <c r="V1218" s="2" t="s">
        <v>36</v>
      </c>
      <c r="W1218" s="2" t="s">
        <v>48</v>
      </c>
      <c r="X1218" s="2" t="s">
        <v>43</v>
      </c>
      <c r="Y1218" s="2" t="s">
        <v>36</v>
      </c>
      <c r="Z1218" s="2" t="s">
        <v>281</v>
      </c>
      <c r="AA1218" s="2" t="s">
        <v>35</v>
      </c>
      <c r="AB1218" s="2" t="s">
        <v>36</v>
      </c>
      <c r="AC1218" s="2"/>
      <c r="AD1218" s="2"/>
      <c r="AE1218">
        <v>821</v>
      </c>
      <c r="AF1218" s="2" t="s">
        <v>36</v>
      </c>
      <c r="AG1218" s="2" t="s">
        <v>36</v>
      </c>
      <c r="AH1218" s="2"/>
      <c r="AI1218" s="2"/>
      <c r="AJ1218" s="2" t="s">
        <v>36</v>
      </c>
      <c r="AK1218" s="2" t="s">
        <v>36</v>
      </c>
    </row>
    <row r="1219" spans="1:37" x14ac:dyDescent="0.3">
      <c r="A1219">
        <v>555</v>
      </c>
      <c r="B1219" s="1">
        <v>41624</v>
      </c>
      <c r="C1219">
        <v>24</v>
      </c>
      <c r="D1219" t="str">
        <f>VLOOKUP(seguimiento[[#This Row],[idinstituciones]],instituciones[[idinstituciones]:[nombre]],2,)</f>
        <v>Hospital Sor Maria Ludovica de La Plata</v>
      </c>
      <c r="E1219" s="2" t="s">
        <v>64</v>
      </c>
      <c r="F1219" s="2" t="s">
        <v>34</v>
      </c>
      <c r="G1219" s="2" t="s">
        <v>55</v>
      </c>
      <c r="H1219" s="2" t="s">
        <v>36</v>
      </c>
      <c r="I1219" s="2" t="s">
        <v>36</v>
      </c>
      <c r="J1219" s="2" t="s">
        <v>35</v>
      </c>
      <c r="K1219" s="2" t="s">
        <v>61</v>
      </c>
      <c r="L1219" s="2" t="s">
        <v>36</v>
      </c>
      <c r="M1219" s="2"/>
      <c r="N1219" s="2"/>
      <c r="O1219" s="2" t="s">
        <v>36</v>
      </c>
      <c r="P1219" s="2" t="s">
        <v>36</v>
      </c>
      <c r="Q1219" s="2" t="s">
        <v>80</v>
      </c>
      <c r="R1219" s="2" t="s">
        <v>89</v>
      </c>
      <c r="S1219" s="2" t="s">
        <v>45</v>
      </c>
      <c r="T1219" s="2" t="s">
        <v>36</v>
      </c>
      <c r="U1219" s="2" t="s">
        <v>49</v>
      </c>
      <c r="V1219" s="2" t="s">
        <v>49</v>
      </c>
      <c r="W1219" s="2" t="s">
        <v>66</v>
      </c>
      <c r="X1219" s="2" t="s">
        <v>43</v>
      </c>
      <c r="Y1219" s="2" t="s">
        <v>47</v>
      </c>
      <c r="Z1219" s="2" t="s">
        <v>281</v>
      </c>
      <c r="AA1219" s="2" t="s">
        <v>35</v>
      </c>
      <c r="AB1219" s="2" t="s">
        <v>36</v>
      </c>
      <c r="AC1219" s="2"/>
      <c r="AD1219" s="2"/>
      <c r="AE1219">
        <v>1593</v>
      </c>
      <c r="AF1219" s="2" t="s">
        <v>36</v>
      </c>
      <c r="AG1219" s="2" t="s">
        <v>36</v>
      </c>
      <c r="AH1219" s="2"/>
      <c r="AI1219" s="2"/>
      <c r="AJ1219" s="2" t="s">
        <v>36</v>
      </c>
      <c r="AK1219" s="2" t="s">
        <v>36</v>
      </c>
    </row>
    <row r="1220" spans="1:37" x14ac:dyDescent="0.3">
      <c r="A1220">
        <v>555</v>
      </c>
      <c r="B1220" s="1">
        <v>42004</v>
      </c>
      <c r="C1220">
        <v>24</v>
      </c>
      <c r="D1220" t="str">
        <f>VLOOKUP(seguimiento[[#This Row],[idinstituciones]],instituciones[[idinstituciones]:[nombre]],2,)</f>
        <v>Hospital Sor Maria Ludovica de La Plata</v>
      </c>
      <c r="E1220" s="2" t="s">
        <v>64</v>
      </c>
      <c r="F1220" s="2" t="s">
        <v>34</v>
      </c>
      <c r="G1220" s="2" t="s">
        <v>59</v>
      </c>
      <c r="H1220" s="2" t="s">
        <v>36</v>
      </c>
      <c r="I1220" s="2" t="s">
        <v>37</v>
      </c>
      <c r="J1220" s="2" t="s">
        <v>35</v>
      </c>
      <c r="K1220" s="2" t="s">
        <v>61</v>
      </c>
      <c r="L1220" s="2" t="s">
        <v>39</v>
      </c>
      <c r="M1220" s="2"/>
      <c r="N1220" s="2" t="s">
        <v>35</v>
      </c>
      <c r="O1220" s="2" t="s">
        <v>36</v>
      </c>
      <c r="P1220" s="2" t="s">
        <v>42</v>
      </c>
      <c r="Q1220" s="2" t="s">
        <v>80</v>
      </c>
      <c r="R1220" s="2" t="s">
        <v>89</v>
      </c>
      <c r="S1220" s="2" t="s">
        <v>45</v>
      </c>
      <c r="T1220" s="2" t="s">
        <v>41</v>
      </c>
      <c r="U1220" s="2" t="s">
        <v>37</v>
      </c>
      <c r="V1220" s="2" t="s">
        <v>36</v>
      </c>
      <c r="W1220" s="2" t="s">
        <v>41</v>
      </c>
      <c r="X1220" s="2" t="s">
        <v>65</v>
      </c>
      <c r="Y1220" s="2" t="s">
        <v>54</v>
      </c>
      <c r="Z1220" s="2" t="s">
        <v>281</v>
      </c>
      <c r="AA1220" s="2" t="s">
        <v>35</v>
      </c>
      <c r="AB1220" s="2" t="s">
        <v>36</v>
      </c>
      <c r="AC1220" s="2"/>
      <c r="AD1220" s="2"/>
      <c r="AE1220">
        <v>605</v>
      </c>
      <c r="AF1220" s="2" t="s">
        <v>36</v>
      </c>
      <c r="AG1220" s="2" t="s">
        <v>36</v>
      </c>
      <c r="AH1220" s="2"/>
      <c r="AI1220" s="2"/>
      <c r="AJ1220" s="2" t="s">
        <v>36</v>
      </c>
      <c r="AK1220" s="2" t="s">
        <v>36</v>
      </c>
    </row>
    <row r="1221" spans="1:37" x14ac:dyDescent="0.3">
      <c r="A1221">
        <v>555</v>
      </c>
      <c r="B1221" s="1">
        <v>42368</v>
      </c>
      <c r="C1221">
        <v>24</v>
      </c>
      <c r="D1221" t="str">
        <f>VLOOKUP(seguimiento[[#This Row],[idinstituciones]],instituciones[[idinstituciones]:[nombre]],2,)</f>
        <v>Hospital Sor Maria Ludovica de La Plata</v>
      </c>
      <c r="E1221" s="2" t="s">
        <v>64</v>
      </c>
      <c r="F1221" s="2" t="s">
        <v>34</v>
      </c>
      <c r="G1221" s="2" t="s">
        <v>59</v>
      </c>
      <c r="H1221" s="2" t="s">
        <v>105</v>
      </c>
      <c r="I1221" s="2" t="s">
        <v>37</v>
      </c>
      <c r="J1221" s="2" t="s">
        <v>35</v>
      </c>
      <c r="K1221" s="2"/>
      <c r="L1221" s="2" t="s">
        <v>39</v>
      </c>
      <c r="M1221" s="2" t="s">
        <v>70</v>
      </c>
      <c r="N1221" s="2" t="s">
        <v>35</v>
      </c>
      <c r="O1221" s="2" t="s">
        <v>36</v>
      </c>
      <c r="P1221" s="2" t="s">
        <v>36</v>
      </c>
      <c r="Q1221" s="2" t="s">
        <v>77</v>
      </c>
      <c r="R1221" s="2" t="s">
        <v>89</v>
      </c>
      <c r="S1221" s="2" t="s">
        <v>45</v>
      </c>
      <c r="T1221" s="2" t="s">
        <v>74</v>
      </c>
      <c r="U1221" s="2" t="s">
        <v>49</v>
      </c>
      <c r="V1221" s="2" t="s">
        <v>49</v>
      </c>
      <c r="W1221" s="2" t="s">
        <v>74</v>
      </c>
      <c r="X1221" s="2" t="s">
        <v>43</v>
      </c>
      <c r="Y1221" s="2" t="s">
        <v>56</v>
      </c>
      <c r="Z1221" s="2" t="s">
        <v>281</v>
      </c>
      <c r="AA1221" s="2" t="s">
        <v>35</v>
      </c>
      <c r="AB1221" s="2" t="s">
        <v>36</v>
      </c>
      <c r="AC1221" s="2"/>
      <c r="AD1221" s="2"/>
      <c r="AE1221">
        <v>2133</v>
      </c>
      <c r="AF1221" s="2" t="s">
        <v>71</v>
      </c>
      <c r="AG1221" s="2" t="s">
        <v>36</v>
      </c>
      <c r="AH1221" s="2">
        <v>3</v>
      </c>
      <c r="AI1221" s="2" t="str">
        <f>VLOOKUP(seguimiento[[#This Row],[vitamiad]],vitaminad[[id]:[valor]],2,)</f>
        <v>Bajo</v>
      </c>
      <c r="AJ1221" s="2" t="s">
        <v>46</v>
      </c>
      <c r="AK1221" s="2" t="s">
        <v>45</v>
      </c>
    </row>
    <row r="1222" spans="1:37" x14ac:dyDescent="0.3">
      <c r="A1222">
        <v>556</v>
      </c>
      <c r="B1222" s="1">
        <v>40899</v>
      </c>
      <c r="C1222">
        <v>24</v>
      </c>
      <c r="D1222" t="str">
        <f>VLOOKUP(seguimiento[[#This Row],[idinstituciones]],instituciones[[idinstituciones]:[nombre]],2,)</f>
        <v>Hospital Sor Maria Ludovica de La Plata</v>
      </c>
      <c r="E1222" s="2" t="s">
        <v>33</v>
      </c>
      <c r="F1222" s="2" t="s">
        <v>34</v>
      </c>
      <c r="G1222" s="2" t="s">
        <v>55</v>
      </c>
      <c r="H1222" s="2" t="s">
        <v>36</v>
      </c>
      <c r="I1222" s="2" t="s">
        <v>37</v>
      </c>
      <c r="J1222" s="2" t="s">
        <v>35</v>
      </c>
      <c r="K1222" s="2"/>
      <c r="L1222" s="2" t="s">
        <v>39</v>
      </c>
      <c r="M1222" s="2"/>
      <c r="N1222" s="2"/>
      <c r="O1222" s="2" t="s">
        <v>36</v>
      </c>
      <c r="P1222" s="2" t="s">
        <v>36</v>
      </c>
      <c r="Q1222" s="2"/>
      <c r="R1222" s="2"/>
      <c r="S1222" s="2" t="s">
        <v>45</v>
      </c>
      <c r="T1222" s="2" t="s">
        <v>46</v>
      </c>
      <c r="U1222" s="2" t="s">
        <v>42</v>
      </c>
      <c r="V1222" s="2" t="s">
        <v>36</v>
      </c>
      <c r="W1222" s="2" t="s">
        <v>46</v>
      </c>
      <c r="X1222" s="2" t="s">
        <v>43</v>
      </c>
      <c r="Y1222" s="2" t="s">
        <v>36</v>
      </c>
      <c r="Z1222" s="2" t="s">
        <v>281</v>
      </c>
      <c r="AA1222" s="2" t="s">
        <v>35</v>
      </c>
      <c r="AB1222" s="2" t="s">
        <v>36</v>
      </c>
      <c r="AC1222" s="2"/>
      <c r="AD1222" s="2"/>
      <c r="AE1222">
        <v>1077</v>
      </c>
      <c r="AF1222" s="2" t="s">
        <v>36</v>
      </c>
      <c r="AG1222" s="2" t="s">
        <v>36</v>
      </c>
      <c r="AH1222" s="2"/>
      <c r="AI1222" s="2"/>
      <c r="AJ1222" s="2" t="s">
        <v>36</v>
      </c>
      <c r="AK1222" s="2" t="s">
        <v>36</v>
      </c>
    </row>
    <row r="1223" spans="1:37" x14ac:dyDescent="0.3">
      <c r="A1223">
        <v>556</v>
      </c>
      <c r="B1223" s="1">
        <v>41214</v>
      </c>
      <c r="C1223">
        <v>24</v>
      </c>
      <c r="D1223" t="str">
        <f>VLOOKUP(seguimiento[[#This Row],[idinstituciones]],instituciones[[idinstituciones]:[nombre]],2,)</f>
        <v>Hospital Sor Maria Ludovica de La Plata</v>
      </c>
      <c r="E1223" s="2" t="s">
        <v>64</v>
      </c>
      <c r="F1223" s="2" t="s">
        <v>34</v>
      </c>
      <c r="G1223" s="2" t="s">
        <v>55</v>
      </c>
      <c r="H1223" s="2" t="s">
        <v>36</v>
      </c>
      <c r="I1223" s="2" t="s">
        <v>36</v>
      </c>
      <c r="J1223" s="2" t="s">
        <v>36</v>
      </c>
      <c r="K1223" s="2" t="s">
        <v>69</v>
      </c>
      <c r="L1223" s="2" t="s">
        <v>39</v>
      </c>
      <c r="M1223" s="2"/>
      <c r="N1223" s="2" t="s">
        <v>35</v>
      </c>
      <c r="O1223" s="2" t="s">
        <v>36</v>
      </c>
      <c r="P1223" s="2" t="s">
        <v>42</v>
      </c>
      <c r="Q1223" s="2"/>
      <c r="R1223" s="2" t="s">
        <v>40</v>
      </c>
      <c r="S1223" s="2" t="s">
        <v>45</v>
      </c>
      <c r="T1223" s="2" t="s">
        <v>46</v>
      </c>
      <c r="U1223" s="2" t="s">
        <v>42</v>
      </c>
      <c r="V1223" s="2" t="s">
        <v>36</v>
      </c>
      <c r="W1223" s="2" t="s">
        <v>46</v>
      </c>
      <c r="X1223" s="2" t="s">
        <v>43</v>
      </c>
      <c r="Y1223" s="2" t="s">
        <v>47</v>
      </c>
      <c r="Z1223" s="2" t="s">
        <v>281</v>
      </c>
      <c r="AA1223" s="2" t="s">
        <v>35</v>
      </c>
      <c r="AB1223" s="2" t="s">
        <v>36</v>
      </c>
      <c r="AC1223" s="2"/>
      <c r="AD1223" s="2"/>
      <c r="AE1223">
        <v>1670</v>
      </c>
      <c r="AF1223" s="2" t="s">
        <v>36</v>
      </c>
      <c r="AG1223" s="2" t="s">
        <v>36</v>
      </c>
      <c r="AH1223" s="2"/>
      <c r="AI1223" s="2"/>
      <c r="AJ1223" s="2" t="s">
        <v>36</v>
      </c>
      <c r="AK1223" s="2" t="s">
        <v>36</v>
      </c>
    </row>
    <row r="1224" spans="1:37" x14ac:dyDescent="0.3">
      <c r="A1224">
        <v>556</v>
      </c>
      <c r="B1224" s="1">
        <v>41639</v>
      </c>
      <c r="C1224">
        <v>24</v>
      </c>
      <c r="D1224" t="str">
        <f>VLOOKUP(seguimiento[[#This Row],[idinstituciones]],instituciones[[idinstituciones]:[nombre]],2,)</f>
        <v>Hospital Sor Maria Ludovica de La Plata</v>
      </c>
      <c r="E1224" s="2" t="s">
        <v>64</v>
      </c>
      <c r="F1224" s="2" t="s">
        <v>34</v>
      </c>
      <c r="G1224" s="2" t="s">
        <v>55</v>
      </c>
      <c r="H1224" s="2" t="s">
        <v>36</v>
      </c>
      <c r="I1224" s="2" t="s">
        <v>37</v>
      </c>
      <c r="J1224" s="2" t="s">
        <v>71</v>
      </c>
      <c r="K1224" s="2" t="s">
        <v>52</v>
      </c>
      <c r="L1224" s="2" t="s">
        <v>39</v>
      </c>
      <c r="M1224" s="2"/>
      <c r="N1224" s="2" t="s">
        <v>35</v>
      </c>
      <c r="O1224" s="2" t="s">
        <v>36</v>
      </c>
      <c r="P1224" s="2" t="s">
        <v>42</v>
      </c>
      <c r="Q1224" s="2" t="s">
        <v>77</v>
      </c>
      <c r="R1224" s="2" t="s">
        <v>40</v>
      </c>
      <c r="S1224" s="2" t="s">
        <v>46</v>
      </c>
      <c r="T1224" s="2" t="s">
        <v>49</v>
      </c>
      <c r="U1224" s="2" t="s">
        <v>42</v>
      </c>
      <c r="V1224" s="2" t="s">
        <v>42</v>
      </c>
      <c r="W1224" s="2" t="s">
        <v>49</v>
      </c>
      <c r="X1224" s="2" t="s">
        <v>65</v>
      </c>
      <c r="Y1224" s="2" t="s">
        <v>54</v>
      </c>
      <c r="Z1224" s="2" t="s">
        <v>281</v>
      </c>
      <c r="AA1224" s="2" t="s">
        <v>35</v>
      </c>
      <c r="AB1224" s="2" t="s">
        <v>36</v>
      </c>
      <c r="AC1224" s="2"/>
      <c r="AD1224" s="2"/>
      <c r="AE1224">
        <v>1711</v>
      </c>
      <c r="AF1224" s="2" t="s">
        <v>36</v>
      </c>
      <c r="AG1224" s="2" t="s">
        <v>36</v>
      </c>
      <c r="AH1224" s="2"/>
      <c r="AI1224" s="2"/>
      <c r="AJ1224" s="2" t="s">
        <v>36</v>
      </c>
      <c r="AK1224" s="2" t="s">
        <v>36</v>
      </c>
    </row>
    <row r="1225" spans="1:37" x14ac:dyDescent="0.3">
      <c r="A1225">
        <v>557</v>
      </c>
      <c r="B1225" s="1">
        <v>40905</v>
      </c>
      <c r="C1225">
        <v>24</v>
      </c>
      <c r="D1225" t="str">
        <f>VLOOKUP(seguimiento[[#This Row],[idinstituciones]],instituciones[[idinstituciones]:[nombre]],2,)</f>
        <v>Hospital Sor Maria Ludovica de La Plata</v>
      </c>
      <c r="E1225" s="2" t="s">
        <v>64</v>
      </c>
      <c r="F1225" s="2" t="s">
        <v>34</v>
      </c>
      <c r="G1225" s="2" t="s">
        <v>35</v>
      </c>
      <c r="H1225" s="2" t="s">
        <v>36</v>
      </c>
      <c r="I1225" s="2" t="s">
        <v>36</v>
      </c>
      <c r="J1225" s="2" t="s">
        <v>36</v>
      </c>
      <c r="K1225" s="2"/>
      <c r="L1225" s="2" t="s">
        <v>39</v>
      </c>
      <c r="M1225" s="2"/>
      <c r="N1225" s="2"/>
      <c r="O1225" s="2" t="s">
        <v>36</v>
      </c>
      <c r="P1225" s="2" t="s">
        <v>36</v>
      </c>
      <c r="Q1225" s="2"/>
      <c r="R1225" s="2"/>
      <c r="S1225" s="2" t="s">
        <v>45</v>
      </c>
      <c r="T1225" s="2" t="s">
        <v>49</v>
      </c>
      <c r="U1225" s="2" t="s">
        <v>42</v>
      </c>
      <c r="V1225" s="2" t="s">
        <v>36</v>
      </c>
      <c r="W1225" s="2" t="s">
        <v>48</v>
      </c>
      <c r="X1225" s="2" t="s">
        <v>65</v>
      </c>
      <c r="Y1225" s="2" t="s">
        <v>36</v>
      </c>
      <c r="Z1225" s="2" t="s">
        <v>281</v>
      </c>
      <c r="AA1225" s="2" t="s">
        <v>35</v>
      </c>
      <c r="AB1225" s="2" t="s">
        <v>36</v>
      </c>
      <c r="AC1225" s="2"/>
      <c r="AD1225" s="2"/>
      <c r="AE1225">
        <v>1477</v>
      </c>
      <c r="AF1225" s="2" t="s">
        <v>36</v>
      </c>
      <c r="AG1225" s="2" t="s">
        <v>36</v>
      </c>
      <c r="AH1225" s="2"/>
      <c r="AI1225" s="2"/>
      <c r="AJ1225" s="2" t="s">
        <v>36</v>
      </c>
      <c r="AK1225" s="2" t="s">
        <v>36</v>
      </c>
    </row>
    <row r="1226" spans="1:37" x14ac:dyDescent="0.3">
      <c r="A1226">
        <v>557</v>
      </c>
      <c r="B1226" s="1">
        <v>41246</v>
      </c>
      <c r="C1226">
        <v>24</v>
      </c>
      <c r="D1226" t="str">
        <f>VLOOKUP(seguimiento[[#This Row],[idinstituciones]],instituciones[[idinstituciones]:[nombre]],2,)</f>
        <v>Hospital Sor Maria Ludovica de La Plata</v>
      </c>
      <c r="E1226" s="2" t="s">
        <v>33</v>
      </c>
      <c r="F1226" s="2" t="s">
        <v>34</v>
      </c>
      <c r="G1226" s="2" t="s">
        <v>55</v>
      </c>
      <c r="H1226" s="2" t="s">
        <v>36</v>
      </c>
      <c r="I1226" s="2" t="s">
        <v>36</v>
      </c>
      <c r="J1226" s="2" t="s">
        <v>36</v>
      </c>
      <c r="K1226" s="2"/>
      <c r="L1226" s="2" t="s">
        <v>36</v>
      </c>
      <c r="M1226" s="2"/>
      <c r="N1226" s="2"/>
      <c r="O1226" s="2" t="s">
        <v>36</v>
      </c>
      <c r="P1226" s="2" t="s">
        <v>36</v>
      </c>
      <c r="Q1226" s="2"/>
      <c r="R1226" s="2"/>
      <c r="S1226" s="2" t="s">
        <v>36</v>
      </c>
      <c r="T1226" s="2" t="s">
        <v>49</v>
      </c>
      <c r="U1226" s="2" t="s">
        <v>42</v>
      </c>
      <c r="V1226" s="2" t="s">
        <v>36</v>
      </c>
      <c r="W1226" s="2" t="s">
        <v>41</v>
      </c>
      <c r="X1226" s="2" t="s">
        <v>43</v>
      </c>
      <c r="Y1226" s="2" t="s">
        <v>36</v>
      </c>
      <c r="Z1226" s="2" t="s">
        <v>281</v>
      </c>
      <c r="AA1226" s="2" t="s">
        <v>35</v>
      </c>
      <c r="AB1226" s="2" t="s">
        <v>36</v>
      </c>
      <c r="AC1226" s="2"/>
      <c r="AD1226" s="2"/>
      <c r="AE1226">
        <v>1462</v>
      </c>
      <c r="AF1226" s="2" t="s">
        <v>36</v>
      </c>
      <c r="AG1226" s="2" t="s">
        <v>36</v>
      </c>
      <c r="AH1226" s="2"/>
      <c r="AI1226" s="2"/>
      <c r="AJ1226" s="2" t="s">
        <v>36</v>
      </c>
      <c r="AK1226" s="2" t="s">
        <v>36</v>
      </c>
    </row>
    <row r="1227" spans="1:37" x14ac:dyDescent="0.3">
      <c r="A1227">
        <v>557</v>
      </c>
      <c r="B1227" s="1">
        <v>41638</v>
      </c>
      <c r="C1227">
        <v>24</v>
      </c>
      <c r="D1227" t="str">
        <f>VLOOKUP(seguimiento[[#This Row],[idinstituciones]],instituciones[[idinstituciones]:[nombre]],2,)</f>
        <v>Hospital Sor Maria Ludovica de La Plata</v>
      </c>
      <c r="E1227" s="2" t="s">
        <v>33</v>
      </c>
      <c r="F1227" s="2" t="s">
        <v>34</v>
      </c>
      <c r="G1227" s="2" t="s">
        <v>55</v>
      </c>
      <c r="H1227" s="2" t="s">
        <v>36</v>
      </c>
      <c r="I1227" s="2" t="s">
        <v>45</v>
      </c>
      <c r="J1227" s="2" t="s">
        <v>35</v>
      </c>
      <c r="K1227" s="2" t="s">
        <v>38</v>
      </c>
      <c r="L1227" s="2" t="s">
        <v>39</v>
      </c>
      <c r="M1227" s="2"/>
      <c r="N1227" s="2" t="s">
        <v>35</v>
      </c>
      <c r="O1227" s="2" t="s">
        <v>36</v>
      </c>
      <c r="P1227" s="2" t="s">
        <v>36</v>
      </c>
      <c r="Q1227" s="2"/>
      <c r="R1227" s="2" t="s">
        <v>40</v>
      </c>
      <c r="S1227" s="2" t="s">
        <v>45</v>
      </c>
      <c r="T1227" s="2" t="s">
        <v>49</v>
      </c>
      <c r="U1227" s="2" t="s">
        <v>42</v>
      </c>
      <c r="V1227" s="2" t="s">
        <v>42</v>
      </c>
      <c r="W1227" s="2" t="s">
        <v>49</v>
      </c>
      <c r="X1227" s="2" t="s">
        <v>43</v>
      </c>
      <c r="Y1227" s="2" t="s">
        <v>47</v>
      </c>
      <c r="Z1227" s="2" t="s">
        <v>281</v>
      </c>
      <c r="AA1227" s="2" t="s">
        <v>35</v>
      </c>
      <c r="AB1227" s="2" t="s">
        <v>36</v>
      </c>
      <c r="AC1227" s="2"/>
      <c r="AD1227" s="2"/>
      <c r="AE1227">
        <v>1147</v>
      </c>
      <c r="AF1227" s="2" t="s">
        <v>36</v>
      </c>
      <c r="AG1227" s="2" t="s">
        <v>36</v>
      </c>
      <c r="AH1227" s="2"/>
      <c r="AI1227" s="2"/>
      <c r="AJ1227" s="2" t="s">
        <v>36</v>
      </c>
      <c r="AK1227" s="2" t="s">
        <v>36</v>
      </c>
    </row>
    <row r="1228" spans="1:37" x14ac:dyDescent="0.3">
      <c r="A1228">
        <v>557</v>
      </c>
      <c r="B1228" s="1">
        <v>42002</v>
      </c>
      <c r="C1228">
        <v>24</v>
      </c>
      <c r="D1228" t="str">
        <f>VLOOKUP(seguimiento[[#This Row],[idinstituciones]],instituciones[[idinstituciones]:[nombre]],2,)</f>
        <v>Hospital Sor Maria Ludovica de La Plata</v>
      </c>
      <c r="E1228" s="2" t="s">
        <v>33</v>
      </c>
      <c r="F1228" s="2" t="s">
        <v>34</v>
      </c>
      <c r="G1228" s="2" t="s">
        <v>55</v>
      </c>
      <c r="H1228" s="2" t="s">
        <v>36</v>
      </c>
      <c r="I1228" s="2" t="s">
        <v>45</v>
      </c>
      <c r="J1228" s="2" t="s">
        <v>35</v>
      </c>
      <c r="K1228" s="2" t="s">
        <v>38</v>
      </c>
      <c r="L1228" s="2" t="s">
        <v>39</v>
      </c>
      <c r="M1228" s="2"/>
      <c r="N1228" s="2" t="s">
        <v>35</v>
      </c>
      <c r="O1228" s="2" t="s">
        <v>36</v>
      </c>
      <c r="P1228" s="2" t="s">
        <v>42</v>
      </c>
      <c r="Q1228" s="2" t="s">
        <v>34</v>
      </c>
      <c r="R1228" s="2" t="s">
        <v>40</v>
      </c>
      <c r="S1228" s="2" t="s">
        <v>45</v>
      </c>
      <c r="T1228" s="2" t="s">
        <v>49</v>
      </c>
      <c r="U1228" s="2" t="s">
        <v>42</v>
      </c>
      <c r="V1228" s="2" t="s">
        <v>42</v>
      </c>
      <c r="W1228" s="2" t="s">
        <v>49</v>
      </c>
      <c r="X1228" s="2" t="s">
        <v>43</v>
      </c>
      <c r="Y1228" s="2" t="s">
        <v>36</v>
      </c>
      <c r="Z1228" s="2" t="s">
        <v>281</v>
      </c>
      <c r="AA1228" s="2" t="s">
        <v>35</v>
      </c>
      <c r="AB1228" s="2" t="s">
        <v>36</v>
      </c>
      <c r="AC1228" s="2"/>
      <c r="AD1228" s="2"/>
      <c r="AE1228">
        <v>100</v>
      </c>
      <c r="AF1228" s="2" t="s">
        <v>36</v>
      </c>
      <c r="AG1228" s="2" t="s">
        <v>36</v>
      </c>
      <c r="AH1228" s="2"/>
      <c r="AI1228" s="2"/>
      <c r="AJ1228" s="2" t="s">
        <v>36</v>
      </c>
      <c r="AK1228" s="2" t="s">
        <v>36</v>
      </c>
    </row>
    <row r="1229" spans="1:37" x14ac:dyDescent="0.3">
      <c r="A1229">
        <v>557</v>
      </c>
      <c r="B1229" s="1">
        <v>42368</v>
      </c>
      <c r="C1229">
        <v>24</v>
      </c>
      <c r="D1229" t="str">
        <f>VLOOKUP(seguimiento[[#This Row],[idinstituciones]],instituciones[[idinstituciones]:[nombre]],2,)</f>
        <v>Hospital Sor Maria Ludovica de La Plata</v>
      </c>
      <c r="E1229" s="2" t="s">
        <v>64</v>
      </c>
      <c r="F1229" s="2" t="s">
        <v>58</v>
      </c>
      <c r="G1229" s="2" t="s">
        <v>59</v>
      </c>
      <c r="H1229" s="2" t="s">
        <v>36</v>
      </c>
      <c r="I1229" s="2" t="s">
        <v>45</v>
      </c>
      <c r="J1229" s="2" t="s">
        <v>71</v>
      </c>
      <c r="K1229" s="2"/>
      <c r="L1229" s="2" t="s">
        <v>39</v>
      </c>
      <c r="M1229" s="2"/>
      <c r="N1229" s="2"/>
      <c r="O1229" s="2" t="s">
        <v>36</v>
      </c>
      <c r="P1229" s="2" t="s">
        <v>36</v>
      </c>
      <c r="Q1229" s="2"/>
      <c r="R1229" s="2" t="s">
        <v>40</v>
      </c>
      <c r="S1229" s="2" t="s">
        <v>45</v>
      </c>
      <c r="T1229" s="2" t="s">
        <v>46</v>
      </c>
      <c r="U1229" s="2" t="s">
        <v>42</v>
      </c>
      <c r="V1229" s="2" t="s">
        <v>42</v>
      </c>
      <c r="W1229" s="2" t="s">
        <v>46</v>
      </c>
      <c r="X1229" s="2" t="s">
        <v>65</v>
      </c>
      <c r="Y1229" s="2" t="s">
        <v>47</v>
      </c>
      <c r="Z1229" s="2" t="s">
        <v>281</v>
      </c>
      <c r="AA1229" s="2" t="s">
        <v>35</v>
      </c>
      <c r="AB1229" s="2" t="s">
        <v>36</v>
      </c>
      <c r="AC1229" s="2"/>
      <c r="AD1229" s="2"/>
      <c r="AE1229">
        <v>2130</v>
      </c>
      <c r="AF1229" s="2" t="s">
        <v>35</v>
      </c>
      <c r="AG1229" s="2" t="s">
        <v>37</v>
      </c>
      <c r="AH1229" s="2">
        <v>2</v>
      </c>
      <c r="AI1229" s="2" t="str">
        <f>VLOOKUP(seguimiento[[#This Row],[vitamiad]],vitaminad[[id]:[valor]],2,)</f>
        <v>Normal</v>
      </c>
      <c r="AJ1229" s="2" t="s">
        <v>46</v>
      </c>
      <c r="AK1229" s="2" t="s">
        <v>45</v>
      </c>
    </row>
    <row r="1230" spans="1:37" x14ac:dyDescent="0.3">
      <c r="A1230">
        <v>558</v>
      </c>
      <c r="B1230" s="1">
        <v>40905</v>
      </c>
      <c r="C1230">
        <v>24</v>
      </c>
      <c r="D1230" t="str">
        <f>VLOOKUP(seguimiento[[#This Row],[idinstituciones]],instituciones[[idinstituciones]:[nombre]],2,)</f>
        <v>Hospital Sor Maria Ludovica de La Plata</v>
      </c>
      <c r="E1230" s="2" t="s">
        <v>33</v>
      </c>
      <c r="F1230" s="2" t="s">
        <v>34</v>
      </c>
      <c r="G1230" s="2" t="s">
        <v>35</v>
      </c>
      <c r="H1230" s="2" t="s">
        <v>36</v>
      </c>
      <c r="I1230" s="2" t="s">
        <v>36</v>
      </c>
      <c r="J1230" s="2" t="s">
        <v>35</v>
      </c>
      <c r="K1230" s="2"/>
      <c r="L1230" s="2" t="s">
        <v>39</v>
      </c>
      <c r="M1230" s="2"/>
      <c r="N1230" s="2"/>
      <c r="O1230" s="2" t="s">
        <v>36</v>
      </c>
      <c r="P1230" s="2" t="s">
        <v>36</v>
      </c>
      <c r="Q1230" s="2"/>
      <c r="R1230" s="2"/>
      <c r="S1230" s="2" t="s">
        <v>45</v>
      </c>
      <c r="T1230" s="2" t="s">
        <v>46</v>
      </c>
      <c r="U1230" s="2" t="s">
        <v>42</v>
      </c>
      <c r="V1230" s="2" t="s">
        <v>36</v>
      </c>
      <c r="W1230" s="2" t="s">
        <v>46</v>
      </c>
      <c r="X1230" s="2" t="s">
        <v>43</v>
      </c>
      <c r="Y1230" s="2" t="s">
        <v>36</v>
      </c>
      <c r="Z1230" s="2" t="s">
        <v>281</v>
      </c>
      <c r="AA1230" s="2" t="s">
        <v>35</v>
      </c>
      <c r="AB1230" s="2" t="s">
        <v>36</v>
      </c>
      <c r="AC1230" s="2"/>
      <c r="AD1230" s="2"/>
      <c r="AE1230">
        <v>296</v>
      </c>
      <c r="AF1230" s="2" t="s">
        <v>36</v>
      </c>
      <c r="AG1230" s="2" t="s">
        <v>36</v>
      </c>
      <c r="AH1230" s="2"/>
      <c r="AI1230" s="2"/>
      <c r="AJ1230" s="2" t="s">
        <v>36</v>
      </c>
      <c r="AK1230" s="2" t="s">
        <v>36</v>
      </c>
    </row>
    <row r="1231" spans="1:37" x14ac:dyDescent="0.3">
      <c r="A1231">
        <v>558</v>
      </c>
      <c r="B1231" s="1">
        <v>41236</v>
      </c>
      <c r="C1231">
        <v>24</v>
      </c>
      <c r="D1231" t="str">
        <f>VLOOKUP(seguimiento[[#This Row],[idinstituciones]],instituciones[[idinstituciones]:[nombre]],2,)</f>
        <v>Hospital Sor Maria Ludovica de La Plata</v>
      </c>
      <c r="E1231" s="2" t="s">
        <v>35</v>
      </c>
      <c r="F1231" s="2" t="s">
        <v>34</v>
      </c>
      <c r="G1231" s="2" t="s">
        <v>35</v>
      </c>
      <c r="H1231" s="2" t="s">
        <v>36</v>
      </c>
      <c r="I1231" s="2" t="s">
        <v>36</v>
      </c>
      <c r="J1231" s="2" t="s">
        <v>36</v>
      </c>
      <c r="K1231" s="2" t="s">
        <v>38</v>
      </c>
      <c r="L1231" s="2" t="s">
        <v>39</v>
      </c>
      <c r="M1231" s="2"/>
      <c r="N1231" s="2"/>
      <c r="O1231" s="2" t="s">
        <v>36</v>
      </c>
      <c r="P1231" s="2" t="s">
        <v>36</v>
      </c>
      <c r="Q1231" s="2"/>
      <c r="R1231" s="2" t="s">
        <v>40</v>
      </c>
      <c r="S1231" s="2" t="s">
        <v>45</v>
      </c>
      <c r="T1231" s="2" t="s">
        <v>48</v>
      </c>
      <c r="U1231" s="2" t="s">
        <v>42</v>
      </c>
      <c r="V1231" s="2" t="s">
        <v>36</v>
      </c>
      <c r="W1231" s="2" t="s">
        <v>48</v>
      </c>
      <c r="X1231" s="2" t="s">
        <v>43</v>
      </c>
      <c r="Y1231" s="2" t="s">
        <v>44</v>
      </c>
      <c r="Z1231" s="2" t="s">
        <v>281</v>
      </c>
      <c r="AA1231" s="2" t="s">
        <v>35</v>
      </c>
      <c r="AB1231" s="2" t="s">
        <v>36</v>
      </c>
      <c r="AC1231" s="2"/>
      <c r="AD1231" s="2"/>
      <c r="AE1231">
        <v>1556</v>
      </c>
      <c r="AF1231" s="2" t="s">
        <v>36</v>
      </c>
      <c r="AG1231" s="2" t="s">
        <v>36</v>
      </c>
      <c r="AH1231" s="2"/>
      <c r="AI1231" s="2"/>
      <c r="AJ1231" s="2" t="s">
        <v>36</v>
      </c>
      <c r="AK1231" s="2" t="s">
        <v>36</v>
      </c>
    </row>
    <row r="1232" spans="1:37" x14ac:dyDescent="0.3">
      <c r="A1232">
        <v>558</v>
      </c>
      <c r="B1232" s="1">
        <v>41639</v>
      </c>
      <c r="C1232">
        <v>24</v>
      </c>
      <c r="D1232" t="str">
        <f>VLOOKUP(seguimiento[[#This Row],[idinstituciones]],instituciones[[idinstituciones]:[nombre]],2,)</f>
        <v>Hospital Sor Maria Ludovica de La Plata</v>
      </c>
      <c r="E1232" s="2" t="s">
        <v>33</v>
      </c>
      <c r="F1232" s="2" t="s">
        <v>34</v>
      </c>
      <c r="G1232" s="2" t="s">
        <v>35</v>
      </c>
      <c r="H1232" s="2" t="s">
        <v>36</v>
      </c>
      <c r="I1232" s="2" t="s">
        <v>37</v>
      </c>
      <c r="J1232" s="2" t="s">
        <v>35</v>
      </c>
      <c r="K1232" s="2" t="s">
        <v>38</v>
      </c>
      <c r="L1232" s="2" t="s">
        <v>39</v>
      </c>
      <c r="M1232" s="2"/>
      <c r="N1232" s="2"/>
      <c r="O1232" s="2" t="s">
        <v>36</v>
      </c>
      <c r="P1232" s="2" t="s">
        <v>36</v>
      </c>
      <c r="Q1232" s="2" t="s">
        <v>34</v>
      </c>
      <c r="R1232" s="2" t="s">
        <v>40</v>
      </c>
      <c r="S1232" s="2" t="s">
        <v>45</v>
      </c>
      <c r="T1232" s="2" t="s">
        <v>49</v>
      </c>
      <c r="U1232" s="2" t="s">
        <v>42</v>
      </c>
      <c r="V1232" s="2" t="s">
        <v>42</v>
      </c>
      <c r="W1232" s="2" t="s">
        <v>48</v>
      </c>
      <c r="X1232" s="2" t="s">
        <v>43</v>
      </c>
      <c r="Y1232" s="2" t="s">
        <v>54</v>
      </c>
      <c r="Z1232" s="2" t="s">
        <v>281</v>
      </c>
      <c r="AA1232" s="2" t="s">
        <v>35</v>
      </c>
      <c r="AB1232" s="2" t="s">
        <v>36</v>
      </c>
      <c r="AC1232" s="2"/>
      <c r="AD1232" s="2"/>
      <c r="AE1232">
        <v>281</v>
      </c>
      <c r="AF1232" s="2" t="s">
        <v>36</v>
      </c>
      <c r="AG1232" s="2" t="s">
        <v>36</v>
      </c>
      <c r="AH1232" s="2"/>
      <c r="AI1232" s="2"/>
      <c r="AJ1232" s="2" t="s">
        <v>36</v>
      </c>
      <c r="AK1232" s="2" t="s">
        <v>36</v>
      </c>
    </row>
    <row r="1233" spans="1:37" x14ac:dyDescent="0.3">
      <c r="A1233">
        <v>558</v>
      </c>
      <c r="B1233" s="1">
        <v>42004</v>
      </c>
      <c r="C1233">
        <v>24</v>
      </c>
      <c r="D1233" t="str">
        <f>VLOOKUP(seguimiento[[#This Row],[idinstituciones]],instituciones[[idinstituciones]:[nombre]],2,)</f>
        <v>Hospital Sor Maria Ludovica de La Plata</v>
      </c>
      <c r="E1233" s="2" t="s">
        <v>33</v>
      </c>
      <c r="F1233" s="2" t="s">
        <v>34</v>
      </c>
      <c r="G1233" s="2" t="s">
        <v>35</v>
      </c>
      <c r="H1233" s="2" t="s">
        <v>36</v>
      </c>
      <c r="I1233" s="2" t="s">
        <v>37</v>
      </c>
      <c r="J1233" s="2" t="s">
        <v>35</v>
      </c>
      <c r="K1233" s="2" t="s">
        <v>61</v>
      </c>
      <c r="L1233" s="2" t="s">
        <v>39</v>
      </c>
      <c r="M1233" s="2"/>
      <c r="N1233" s="2"/>
      <c r="O1233" s="2" t="s">
        <v>36</v>
      </c>
      <c r="P1233" s="2" t="s">
        <v>42</v>
      </c>
      <c r="Q1233" s="2" t="s">
        <v>34</v>
      </c>
      <c r="R1233" s="2" t="s">
        <v>40</v>
      </c>
      <c r="S1233" s="2" t="s">
        <v>45</v>
      </c>
      <c r="T1233" s="2" t="s">
        <v>49</v>
      </c>
      <c r="U1233" s="2" t="s">
        <v>42</v>
      </c>
      <c r="V1233" s="2" t="s">
        <v>42</v>
      </c>
      <c r="W1233" s="2" t="s">
        <v>36</v>
      </c>
      <c r="X1233" s="2" t="s">
        <v>43</v>
      </c>
      <c r="Y1233" s="2" t="s">
        <v>47</v>
      </c>
      <c r="Z1233" s="2" t="s">
        <v>281</v>
      </c>
      <c r="AA1233" s="2" t="s">
        <v>35</v>
      </c>
      <c r="AB1233" s="2" t="s">
        <v>36</v>
      </c>
      <c r="AC1233" s="2"/>
      <c r="AD1233" s="2"/>
      <c r="AE1233">
        <v>140</v>
      </c>
      <c r="AF1233" s="2" t="s">
        <v>36</v>
      </c>
      <c r="AG1233" s="2" t="s">
        <v>36</v>
      </c>
      <c r="AH1233" s="2"/>
      <c r="AI1233" s="2"/>
      <c r="AJ1233" s="2" t="s">
        <v>36</v>
      </c>
      <c r="AK1233" s="2" t="s">
        <v>36</v>
      </c>
    </row>
    <row r="1234" spans="1:37" x14ac:dyDescent="0.3">
      <c r="A1234">
        <v>558</v>
      </c>
      <c r="B1234" s="1">
        <v>42368</v>
      </c>
      <c r="C1234">
        <v>24</v>
      </c>
      <c r="D1234" t="str">
        <f>VLOOKUP(seguimiento[[#This Row],[idinstituciones]],instituciones[[idinstituciones]:[nombre]],2,)</f>
        <v>Hospital Sor Maria Ludovica de La Plata</v>
      </c>
      <c r="E1234" s="2" t="s">
        <v>33</v>
      </c>
      <c r="F1234" s="2" t="s">
        <v>34</v>
      </c>
      <c r="G1234" s="2" t="s">
        <v>35</v>
      </c>
      <c r="H1234" s="2" t="s">
        <v>36</v>
      </c>
      <c r="I1234" s="2" t="s">
        <v>37</v>
      </c>
      <c r="J1234" s="2" t="s">
        <v>35</v>
      </c>
      <c r="K1234" s="2"/>
      <c r="L1234" s="2" t="s">
        <v>39</v>
      </c>
      <c r="M1234" s="2"/>
      <c r="N1234" s="2"/>
      <c r="O1234" s="2" t="s">
        <v>36</v>
      </c>
      <c r="P1234" s="2" t="s">
        <v>36</v>
      </c>
      <c r="Q1234" s="2" t="s">
        <v>80</v>
      </c>
      <c r="R1234" s="2" t="s">
        <v>40</v>
      </c>
      <c r="S1234" s="2" t="s">
        <v>45</v>
      </c>
      <c r="T1234" s="2" t="s">
        <v>46</v>
      </c>
      <c r="U1234" s="2" t="s">
        <v>42</v>
      </c>
      <c r="V1234" s="2" t="s">
        <v>42</v>
      </c>
      <c r="W1234" s="2" t="s">
        <v>49</v>
      </c>
      <c r="X1234" s="2" t="s">
        <v>43</v>
      </c>
      <c r="Y1234" s="2" t="s">
        <v>54</v>
      </c>
      <c r="Z1234" s="2" t="s">
        <v>281</v>
      </c>
      <c r="AA1234" s="2" t="s">
        <v>35</v>
      </c>
      <c r="AB1234" s="2" t="s">
        <v>36</v>
      </c>
      <c r="AC1234" s="2"/>
      <c r="AD1234" s="2"/>
      <c r="AE1234">
        <v>2145</v>
      </c>
      <c r="AF1234" s="2" t="s">
        <v>71</v>
      </c>
      <c r="AG1234" s="2" t="s">
        <v>49</v>
      </c>
      <c r="AH1234" s="2">
        <v>3</v>
      </c>
      <c r="AI1234" s="2" t="str">
        <f>VLOOKUP(seguimiento[[#This Row],[vitamiad]],vitaminad[[id]:[valor]],2,)</f>
        <v>Bajo</v>
      </c>
      <c r="AJ1234" s="2" t="s">
        <v>37</v>
      </c>
      <c r="AK1234" s="2" t="s">
        <v>45</v>
      </c>
    </row>
    <row r="1235" spans="1:37" x14ac:dyDescent="0.3">
      <c r="A1235">
        <v>558</v>
      </c>
      <c r="B1235" s="1">
        <v>43053</v>
      </c>
      <c r="C1235">
        <v>24</v>
      </c>
      <c r="D1235" t="str">
        <f>VLOOKUP(seguimiento[[#This Row],[idinstituciones]],instituciones[[idinstituciones]:[nombre]],2,)</f>
        <v>Hospital Sor Maria Ludovica de La Plata</v>
      </c>
      <c r="E1235" s="2" t="s">
        <v>33</v>
      </c>
      <c r="F1235" s="2" t="s">
        <v>34</v>
      </c>
      <c r="G1235" s="2" t="s">
        <v>35</v>
      </c>
      <c r="H1235" s="2" t="s">
        <v>36</v>
      </c>
      <c r="I1235" s="2" t="s">
        <v>36</v>
      </c>
      <c r="J1235" s="2" t="s">
        <v>35</v>
      </c>
      <c r="K1235" s="2"/>
      <c r="L1235" s="2" t="s">
        <v>39</v>
      </c>
      <c r="M1235" s="2"/>
      <c r="N1235" s="2"/>
      <c r="O1235" s="2" t="s">
        <v>36</v>
      </c>
      <c r="P1235" s="2" t="s">
        <v>36</v>
      </c>
      <c r="Q1235" s="2" t="s">
        <v>34</v>
      </c>
      <c r="R1235" s="2"/>
      <c r="S1235" s="2" t="s">
        <v>45</v>
      </c>
      <c r="T1235" s="2" t="s">
        <v>48</v>
      </c>
      <c r="U1235" s="2" t="s">
        <v>42</v>
      </c>
      <c r="V1235" s="2" t="s">
        <v>42</v>
      </c>
      <c r="W1235" s="2" t="s">
        <v>48</v>
      </c>
      <c r="X1235" s="2" t="s">
        <v>43</v>
      </c>
      <c r="Y1235" s="2" t="s">
        <v>56</v>
      </c>
      <c r="Z1235" s="2" t="s">
        <v>281</v>
      </c>
      <c r="AA1235" s="2" t="s">
        <v>35</v>
      </c>
      <c r="AB1235" s="2" t="s">
        <v>36</v>
      </c>
      <c r="AC1235" s="2"/>
      <c r="AD1235" s="2"/>
      <c r="AE1235">
        <v>2700</v>
      </c>
      <c r="AF1235" s="2" t="s">
        <v>71</v>
      </c>
      <c r="AG1235" s="2" t="s">
        <v>49</v>
      </c>
      <c r="AH1235" s="2"/>
      <c r="AI1235" s="2"/>
      <c r="AJ1235" s="2" t="s">
        <v>37</v>
      </c>
      <c r="AK1235" s="2" t="s">
        <v>45</v>
      </c>
    </row>
    <row r="1236" spans="1:37" x14ac:dyDescent="0.3">
      <c r="A1236">
        <v>559</v>
      </c>
      <c r="B1236" s="1">
        <v>41277</v>
      </c>
      <c r="C1236">
        <v>12</v>
      </c>
      <c r="D1236" t="str">
        <f>VLOOKUP(seguimiento[[#This Row],[idinstituciones]],instituciones[[idinstituciones]:[nombre]],2,)</f>
        <v>Hospital de Niños Dr Orlando Alassia</v>
      </c>
      <c r="E1236" s="2" t="s">
        <v>35</v>
      </c>
      <c r="F1236" s="2" t="s">
        <v>34</v>
      </c>
      <c r="G1236" s="2" t="s">
        <v>35</v>
      </c>
      <c r="H1236" s="2" t="s">
        <v>36</v>
      </c>
      <c r="I1236" s="2" t="s">
        <v>36</v>
      </c>
      <c r="J1236" s="2" t="s">
        <v>36</v>
      </c>
      <c r="K1236" s="2"/>
      <c r="L1236" s="2" t="s">
        <v>36</v>
      </c>
      <c r="M1236" s="2"/>
      <c r="N1236" s="2"/>
      <c r="O1236" s="2" t="s">
        <v>36</v>
      </c>
      <c r="P1236" s="2" t="s">
        <v>36</v>
      </c>
      <c r="Q1236" s="2"/>
      <c r="R1236" s="2"/>
      <c r="S1236" s="2" t="s">
        <v>36</v>
      </c>
      <c r="T1236" s="2" t="s">
        <v>36</v>
      </c>
      <c r="U1236" s="2" t="s">
        <v>36</v>
      </c>
      <c r="V1236" s="2" t="s">
        <v>36</v>
      </c>
      <c r="W1236" s="2" t="s">
        <v>36</v>
      </c>
      <c r="X1236" s="2" t="s">
        <v>43</v>
      </c>
      <c r="Y1236" s="2" t="s">
        <v>47</v>
      </c>
      <c r="Z1236" s="2"/>
      <c r="AA1236" s="2" t="s">
        <v>35</v>
      </c>
      <c r="AB1236" s="2" t="s">
        <v>36</v>
      </c>
      <c r="AC1236" s="2"/>
      <c r="AD1236" s="2"/>
      <c r="AE1236">
        <v>1762</v>
      </c>
      <c r="AF1236" s="2" t="s">
        <v>36</v>
      </c>
      <c r="AG1236" s="2" t="s">
        <v>36</v>
      </c>
      <c r="AH1236" s="2"/>
      <c r="AI1236" s="2"/>
      <c r="AJ1236" s="2" t="s">
        <v>36</v>
      </c>
      <c r="AK1236" s="2" t="s">
        <v>36</v>
      </c>
    </row>
    <row r="1237" spans="1:37" x14ac:dyDescent="0.3">
      <c r="A1237">
        <v>559</v>
      </c>
      <c r="B1237" s="1">
        <v>41347</v>
      </c>
      <c r="C1237">
        <v>12</v>
      </c>
      <c r="D1237" t="str">
        <f>VLOOKUP(seguimiento[[#This Row],[idinstituciones]],instituciones[[idinstituciones]:[nombre]],2,)</f>
        <v>Hospital de Niños Dr Orlando Alassia</v>
      </c>
      <c r="E1237" s="2" t="s">
        <v>33</v>
      </c>
      <c r="F1237" s="2" t="s">
        <v>34</v>
      </c>
      <c r="G1237" s="2" t="s">
        <v>35</v>
      </c>
      <c r="H1237" s="2" t="s">
        <v>36</v>
      </c>
      <c r="I1237" s="2" t="s">
        <v>45</v>
      </c>
      <c r="J1237" s="2" t="s">
        <v>36</v>
      </c>
      <c r="K1237" s="2"/>
      <c r="L1237" s="2" t="s">
        <v>39</v>
      </c>
      <c r="M1237" s="2"/>
      <c r="N1237" s="2"/>
      <c r="O1237" s="2" t="s">
        <v>36</v>
      </c>
      <c r="P1237" s="2" t="s">
        <v>36</v>
      </c>
      <c r="Q1237" s="2"/>
      <c r="R1237" s="2"/>
      <c r="S1237" s="2" t="s">
        <v>45</v>
      </c>
      <c r="T1237" s="2" t="s">
        <v>41</v>
      </c>
      <c r="U1237" s="2" t="s">
        <v>42</v>
      </c>
      <c r="V1237" s="2" t="s">
        <v>42</v>
      </c>
      <c r="W1237" s="2" t="s">
        <v>36</v>
      </c>
      <c r="X1237" s="2" t="s">
        <v>43</v>
      </c>
      <c r="Y1237" s="2" t="s">
        <v>47</v>
      </c>
      <c r="Z1237" s="2" t="s">
        <v>281</v>
      </c>
      <c r="AA1237" s="2" t="s">
        <v>35</v>
      </c>
      <c r="AB1237" s="2" t="s">
        <v>36</v>
      </c>
      <c r="AC1237" s="2"/>
      <c r="AD1237" s="2"/>
      <c r="AE1237">
        <v>395</v>
      </c>
      <c r="AF1237" s="2" t="s">
        <v>36</v>
      </c>
      <c r="AG1237" s="2" t="s">
        <v>36</v>
      </c>
      <c r="AH1237" s="2"/>
      <c r="AI1237" s="2"/>
      <c r="AJ1237" s="2" t="s">
        <v>36</v>
      </c>
      <c r="AK1237" s="2" t="s">
        <v>36</v>
      </c>
    </row>
    <row r="1238" spans="1:37" x14ac:dyDescent="0.3">
      <c r="A1238">
        <v>559</v>
      </c>
      <c r="B1238" s="1">
        <v>41697</v>
      </c>
      <c r="C1238">
        <v>12</v>
      </c>
      <c r="D1238" t="str">
        <f>VLOOKUP(seguimiento[[#This Row],[idinstituciones]],instituciones[[idinstituciones]:[nombre]],2,)</f>
        <v>Hospital de Niños Dr Orlando Alassia</v>
      </c>
      <c r="E1238" s="2" t="s">
        <v>35</v>
      </c>
      <c r="F1238" s="2" t="s">
        <v>34</v>
      </c>
      <c r="G1238" s="2" t="s">
        <v>35</v>
      </c>
      <c r="H1238" s="2" t="s">
        <v>36</v>
      </c>
      <c r="I1238" s="2" t="s">
        <v>45</v>
      </c>
      <c r="J1238" s="2" t="s">
        <v>35</v>
      </c>
      <c r="K1238" s="2"/>
      <c r="L1238" s="2" t="s">
        <v>39</v>
      </c>
      <c r="M1238" s="2"/>
      <c r="N1238" s="2"/>
      <c r="O1238" s="2" t="s">
        <v>36</v>
      </c>
      <c r="P1238" s="2" t="s">
        <v>36</v>
      </c>
      <c r="Q1238" s="2"/>
      <c r="R1238" s="2"/>
      <c r="S1238" s="2" t="s">
        <v>36</v>
      </c>
      <c r="T1238" s="2" t="s">
        <v>36</v>
      </c>
      <c r="U1238" s="2" t="s">
        <v>36</v>
      </c>
      <c r="V1238" s="2" t="s">
        <v>36</v>
      </c>
      <c r="W1238" s="2" t="s">
        <v>36</v>
      </c>
      <c r="X1238" s="2" t="s">
        <v>43</v>
      </c>
      <c r="Y1238" s="2" t="s">
        <v>47</v>
      </c>
      <c r="Z1238" s="2" t="s">
        <v>35</v>
      </c>
      <c r="AA1238" s="2" t="s">
        <v>35</v>
      </c>
      <c r="AB1238" s="2" t="s">
        <v>36</v>
      </c>
      <c r="AC1238" s="2"/>
      <c r="AD1238" s="2"/>
      <c r="AE1238">
        <v>1386</v>
      </c>
      <c r="AF1238" s="2" t="s">
        <v>36</v>
      </c>
      <c r="AG1238" s="2" t="s">
        <v>36</v>
      </c>
      <c r="AH1238" s="2"/>
      <c r="AI1238" s="2"/>
      <c r="AJ1238" s="2" t="s">
        <v>36</v>
      </c>
      <c r="AK1238" s="2" t="s">
        <v>36</v>
      </c>
    </row>
    <row r="1239" spans="1:37" x14ac:dyDescent="0.3">
      <c r="A1239">
        <v>560</v>
      </c>
      <c r="B1239" s="1">
        <v>41279</v>
      </c>
      <c r="C1239">
        <v>41</v>
      </c>
      <c r="D1239" t="str">
        <f>VLOOKUP(seguimiento[[#This Row],[idinstituciones]],instituciones[[idinstituciones]:[nombre]],2,)</f>
        <v>Clinica San Lucas</v>
      </c>
      <c r="E1239" s="2" t="s">
        <v>64</v>
      </c>
      <c r="F1239" s="2" t="s">
        <v>50</v>
      </c>
      <c r="G1239" s="2" t="s">
        <v>51</v>
      </c>
      <c r="H1239" s="2" t="s">
        <v>62</v>
      </c>
      <c r="I1239" s="2" t="s">
        <v>37</v>
      </c>
      <c r="J1239" s="2" t="s">
        <v>35</v>
      </c>
      <c r="K1239" s="2" t="s">
        <v>61</v>
      </c>
      <c r="L1239" s="2" t="s">
        <v>39</v>
      </c>
      <c r="M1239" s="2"/>
      <c r="N1239" s="2" t="s">
        <v>35</v>
      </c>
      <c r="O1239" s="2" t="s">
        <v>36</v>
      </c>
      <c r="P1239" s="2" t="s">
        <v>36</v>
      </c>
      <c r="Q1239" s="2" t="s">
        <v>34</v>
      </c>
      <c r="R1239" s="2" t="s">
        <v>40</v>
      </c>
      <c r="S1239" s="2" t="s">
        <v>45</v>
      </c>
      <c r="T1239" s="2" t="s">
        <v>81</v>
      </c>
      <c r="U1239" s="2" t="s">
        <v>46</v>
      </c>
      <c r="V1239" s="2" t="s">
        <v>46</v>
      </c>
      <c r="W1239" s="2" t="s">
        <v>81</v>
      </c>
      <c r="X1239" s="2" t="s">
        <v>43</v>
      </c>
      <c r="Y1239" s="2" t="s">
        <v>47</v>
      </c>
      <c r="Z1239" s="2" t="s">
        <v>281</v>
      </c>
      <c r="AA1239" s="2" t="s">
        <v>35</v>
      </c>
      <c r="AB1239" s="2" t="s">
        <v>36</v>
      </c>
      <c r="AC1239" s="2"/>
      <c r="AD1239" s="2"/>
      <c r="AE1239">
        <v>1209</v>
      </c>
      <c r="AF1239" s="2" t="s">
        <v>36</v>
      </c>
      <c r="AG1239" s="2" t="s">
        <v>36</v>
      </c>
      <c r="AH1239" s="2"/>
      <c r="AI1239" s="2"/>
      <c r="AJ1239" s="2" t="s">
        <v>36</v>
      </c>
      <c r="AK1239" s="2" t="s">
        <v>36</v>
      </c>
    </row>
    <row r="1240" spans="1:37" x14ac:dyDescent="0.3">
      <c r="A1240">
        <v>560</v>
      </c>
      <c r="B1240" s="1">
        <v>41597</v>
      </c>
      <c r="C1240">
        <v>41</v>
      </c>
      <c r="D1240" t="str">
        <f>VLOOKUP(seguimiento[[#This Row],[idinstituciones]],instituciones[[idinstituciones]:[nombre]],2,)</f>
        <v>Clinica San Lucas</v>
      </c>
      <c r="E1240" s="2" t="s">
        <v>33</v>
      </c>
      <c r="F1240" s="2" t="s">
        <v>50</v>
      </c>
      <c r="G1240" s="2" t="s">
        <v>51</v>
      </c>
      <c r="H1240" s="2" t="s">
        <v>36</v>
      </c>
      <c r="I1240" s="2" t="s">
        <v>37</v>
      </c>
      <c r="J1240" s="2" t="s">
        <v>35</v>
      </c>
      <c r="K1240" s="2" t="s">
        <v>75</v>
      </c>
      <c r="L1240" s="2" t="s">
        <v>39</v>
      </c>
      <c r="M1240" s="2" t="s">
        <v>70</v>
      </c>
      <c r="N1240" s="2" t="s">
        <v>35</v>
      </c>
      <c r="O1240" s="2" t="s">
        <v>36</v>
      </c>
      <c r="P1240" s="2" t="s">
        <v>36</v>
      </c>
      <c r="Q1240" s="2" t="s">
        <v>34</v>
      </c>
      <c r="R1240" s="2" t="s">
        <v>40</v>
      </c>
      <c r="S1240" s="2" t="s">
        <v>45</v>
      </c>
      <c r="T1240" s="2" t="s">
        <v>41</v>
      </c>
      <c r="U1240" s="2" t="s">
        <v>37</v>
      </c>
      <c r="V1240" s="2" t="s">
        <v>37</v>
      </c>
      <c r="W1240" s="2" t="s">
        <v>49</v>
      </c>
      <c r="X1240" s="2" t="s">
        <v>43</v>
      </c>
      <c r="Y1240" s="2" t="s">
        <v>54</v>
      </c>
      <c r="Z1240" s="2" t="s">
        <v>281</v>
      </c>
      <c r="AA1240" s="2" t="s">
        <v>35</v>
      </c>
      <c r="AB1240" s="2" t="s">
        <v>36</v>
      </c>
      <c r="AC1240" s="2"/>
      <c r="AD1240" s="2"/>
      <c r="AE1240">
        <v>1758</v>
      </c>
      <c r="AF1240" s="2" t="s">
        <v>36</v>
      </c>
      <c r="AG1240" s="2" t="s">
        <v>36</v>
      </c>
      <c r="AH1240" s="2"/>
      <c r="AI1240" s="2"/>
      <c r="AJ1240" s="2" t="s">
        <v>36</v>
      </c>
      <c r="AK1240" s="2" t="s">
        <v>36</v>
      </c>
    </row>
    <row r="1241" spans="1:37" x14ac:dyDescent="0.3">
      <c r="A1241">
        <v>560</v>
      </c>
      <c r="B1241" s="1">
        <v>42006</v>
      </c>
      <c r="C1241">
        <v>41</v>
      </c>
      <c r="D1241" t="str">
        <f>VLOOKUP(seguimiento[[#This Row],[idinstituciones]],instituciones[[idinstituciones]:[nombre]],2,)</f>
        <v>Clinica San Lucas</v>
      </c>
      <c r="E1241" s="2" t="s">
        <v>33</v>
      </c>
      <c r="F1241" s="2" t="s">
        <v>58</v>
      </c>
      <c r="G1241" s="2" t="s">
        <v>59</v>
      </c>
      <c r="H1241" s="2" t="s">
        <v>36</v>
      </c>
      <c r="I1241" s="2" t="s">
        <v>37</v>
      </c>
      <c r="J1241" s="2" t="s">
        <v>35</v>
      </c>
      <c r="K1241" s="2" t="s">
        <v>75</v>
      </c>
      <c r="L1241" s="2" t="s">
        <v>39</v>
      </c>
      <c r="M1241" s="2" t="s">
        <v>70</v>
      </c>
      <c r="N1241" s="2" t="s">
        <v>35</v>
      </c>
      <c r="O1241" s="2" t="s">
        <v>36</v>
      </c>
      <c r="P1241" s="2" t="s">
        <v>36</v>
      </c>
      <c r="Q1241" s="2" t="s">
        <v>34</v>
      </c>
      <c r="R1241" s="2" t="s">
        <v>40</v>
      </c>
      <c r="S1241" s="2" t="s">
        <v>45</v>
      </c>
      <c r="T1241" s="2" t="s">
        <v>74</v>
      </c>
      <c r="U1241" s="2" t="s">
        <v>46</v>
      </c>
      <c r="V1241" s="2" t="s">
        <v>46</v>
      </c>
      <c r="W1241" s="2" t="s">
        <v>49</v>
      </c>
      <c r="X1241" s="2" t="s">
        <v>43</v>
      </c>
      <c r="Y1241" s="2" t="s">
        <v>54</v>
      </c>
      <c r="Z1241" s="2" t="s">
        <v>281</v>
      </c>
      <c r="AA1241" s="2" t="s">
        <v>35</v>
      </c>
      <c r="AB1241" s="2" t="s">
        <v>36</v>
      </c>
      <c r="AC1241" s="2"/>
      <c r="AD1241" s="2"/>
      <c r="AE1241">
        <v>536</v>
      </c>
      <c r="AF1241" s="2" t="s">
        <v>36</v>
      </c>
      <c r="AG1241" s="2" t="s">
        <v>36</v>
      </c>
      <c r="AH1241" s="2"/>
      <c r="AI1241" s="2"/>
      <c r="AJ1241" s="2" t="s">
        <v>36</v>
      </c>
      <c r="AK1241" s="2" t="s">
        <v>36</v>
      </c>
    </row>
    <row r="1242" spans="1:37" x14ac:dyDescent="0.3">
      <c r="A1242">
        <v>560</v>
      </c>
      <c r="B1242" s="1">
        <v>42906</v>
      </c>
      <c r="C1242">
        <v>41</v>
      </c>
      <c r="D1242" t="str">
        <f>VLOOKUP(seguimiento[[#This Row],[idinstituciones]],instituciones[[idinstituciones]:[nombre]],2,)</f>
        <v>Clinica San Lucas</v>
      </c>
      <c r="E1242" s="2" t="s">
        <v>35</v>
      </c>
      <c r="F1242" s="2" t="s">
        <v>58</v>
      </c>
      <c r="G1242" s="2" t="s">
        <v>67</v>
      </c>
      <c r="H1242" s="2" t="s">
        <v>36</v>
      </c>
      <c r="I1242" s="2" t="s">
        <v>36</v>
      </c>
      <c r="J1242" s="2" t="s">
        <v>36</v>
      </c>
      <c r="K1242" s="2"/>
      <c r="L1242" s="2" t="s">
        <v>36</v>
      </c>
      <c r="M1242" s="2"/>
      <c r="N1242" s="2"/>
      <c r="O1242" s="2" t="s">
        <v>36</v>
      </c>
      <c r="P1242" s="2" t="s">
        <v>36</v>
      </c>
      <c r="Q1242" s="2"/>
      <c r="R1242" s="2"/>
      <c r="S1242" s="2" t="s">
        <v>36</v>
      </c>
      <c r="T1242" s="2" t="s">
        <v>36</v>
      </c>
      <c r="U1242" s="2" t="s">
        <v>36</v>
      </c>
      <c r="V1242" s="2" t="s">
        <v>36</v>
      </c>
      <c r="W1242" s="2" t="s">
        <v>36</v>
      </c>
      <c r="X1242" s="2" t="s">
        <v>36</v>
      </c>
      <c r="Y1242" s="2" t="s">
        <v>36</v>
      </c>
      <c r="Z1242" s="2"/>
      <c r="AA1242" s="2" t="s">
        <v>35</v>
      </c>
      <c r="AB1242" s="2" t="s">
        <v>36</v>
      </c>
      <c r="AC1242" s="2"/>
      <c r="AD1242" s="2"/>
      <c r="AE1242">
        <v>2491</v>
      </c>
      <c r="AF1242" s="2" t="s">
        <v>71</v>
      </c>
      <c r="AG1242" s="2" t="s">
        <v>36</v>
      </c>
      <c r="AH1242" s="2"/>
      <c r="AI1242" s="2"/>
      <c r="AJ1242" s="2" t="s">
        <v>45</v>
      </c>
      <c r="AK1242" s="2" t="s">
        <v>36</v>
      </c>
    </row>
    <row r="1243" spans="1:37" x14ac:dyDescent="0.3">
      <c r="A1243">
        <v>561</v>
      </c>
      <c r="B1243" s="1">
        <v>41261</v>
      </c>
      <c r="C1243">
        <v>41</v>
      </c>
      <c r="D1243" t="str">
        <f>VLOOKUP(seguimiento[[#This Row],[idinstituciones]],instituciones[[idinstituciones]:[nombre]],2,)</f>
        <v>Clinica San Lucas</v>
      </c>
      <c r="E1243" s="2" t="s">
        <v>33</v>
      </c>
      <c r="F1243" s="2" t="s">
        <v>34</v>
      </c>
      <c r="G1243" s="2" t="s">
        <v>35</v>
      </c>
      <c r="H1243" s="2" t="s">
        <v>36</v>
      </c>
      <c r="I1243" s="2" t="s">
        <v>37</v>
      </c>
      <c r="J1243" s="2" t="s">
        <v>35</v>
      </c>
      <c r="K1243" s="2"/>
      <c r="L1243" s="2" t="s">
        <v>39</v>
      </c>
      <c r="M1243" s="2"/>
      <c r="N1243" s="2" t="s">
        <v>35</v>
      </c>
      <c r="O1243" s="2" t="s">
        <v>36</v>
      </c>
      <c r="P1243" s="2" t="s">
        <v>36</v>
      </c>
      <c r="Q1243" s="2" t="s">
        <v>34</v>
      </c>
      <c r="R1243" s="2" t="s">
        <v>40</v>
      </c>
      <c r="S1243" s="2" t="s">
        <v>45</v>
      </c>
      <c r="T1243" s="2" t="s">
        <v>49</v>
      </c>
      <c r="U1243" s="2" t="s">
        <v>42</v>
      </c>
      <c r="V1243" s="2" t="s">
        <v>36</v>
      </c>
      <c r="W1243" s="2" t="s">
        <v>49</v>
      </c>
      <c r="X1243" s="2" t="s">
        <v>43</v>
      </c>
      <c r="Y1243" s="2" t="s">
        <v>79</v>
      </c>
      <c r="Z1243" s="2" t="s">
        <v>281</v>
      </c>
      <c r="AA1243" s="2" t="s">
        <v>35</v>
      </c>
      <c r="AB1243" s="2" t="s">
        <v>36</v>
      </c>
      <c r="AC1243" s="2"/>
      <c r="AD1243" s="2"/>
      <c r="AE1243">
        <v>302</v>
      </c>
      <c r="AF1243" s="2" t="s">
        <v>36</v>
      </c>
      <c r="AG1243" s="2" t="s">
        <v>36</v>
      </c>
      <c r="AH1243" s="2"/>
      <c r="AI1243" s="2"/>
      <c r="AJ1243" s="2" t="s">
        <v>36</v>
      </c>
      <c r="AK1243" s="2" t="s">
        <v>36</v>
      </c>
    </row>
    <row r="1244" spans="1:37" x14ac:dyDescent="0.3">
      <c r="A1244">
        <v>561</v>
      </c>
      <c r="B1244" s="1">
        <v>41618</v>
      </c>
      <c r="C1244">
        <v>41</v>
      </c>
      <c r="D1244" t="str">
        <f>VLOOKUP(seguimiento[[#This Row],[idinstituciones]],instituciones[[idinstituciones]:[nombre]],2,)</f>
        <v>Clinica San Lucas</v>
      </c>
      <c r="E1244" s="2" t="s">
        <v>33</v>
      </c>
      <c r="F1244" s="2" t="s">
        <v>34</v>
      </c>
      <c r="G1244" s="2" t="s">
        <v>35</v>
      </c>
      <c r="H1244" s="2" t="s">
        <v>36</v>
      </c>
      <c r="I1244" s="2" t="s">
        <v>45</v>
      </c>
      <c r="J1244" s="2" t="s">
        <v>35</v>
      </c>
      <c r="K1244" s="2" t="s">
        <v>38</v>
      </c>
      <c r="L1244" s="2" t="s">
        <v>39</v>
      </c>
      <c r="M1244" s="2"/>
      <c r="N1244" s="2" t="s">
        <v>35</v>
      </c>
      <c r="O1244" s="2" t="s">
        <v>36</v>
      </c>
      <c r="P1244" s="2" t="s">
        <v>36</v>
      </c>
      <c r="Q1244" s="2" t="s">
        <v>34</v>
      </c>
      <c r="R1244" s="2" t="s">
        <v>40</v>
      </c>
      <c r="S1244" s="2" t="s">
        <v>45</v>
      </c>
      <c r="T1244" s="2" t="s">
        <v>49</v>
      </c>
      <c r="U1244" s="2" t="s">
        <v>42</v>
      </c>
      <c r="V1244" s="2" t="s">
        <v>36</v>
      </c>
      <c r="W1244" s="2" t="s">
        <v>46</v>
      </c>
      <c r="X1244" s="2" t="s">
        <v>43</v>
      </c>
      <c r="Y1244" s="2" t="s">
        <v>79</v>
      </c>
      <c r="Z1244" s="2" t="s">
        <v>281</v>
      </c>
      <c r="AA1244" s="2" t="s">
        <v>35</v>
      </c>
      <c r="AB1244" s="2" t="s">
        <v>36</v>
      </c>
      <c r="AC1244" s="2"/>
      <c r="AD1244" s="2"/>
      <c r="AE1244">
        <v>753</v>
      </c>
      <c r="AF1244" s="2" t="s">
        <v>36</v>
      </c>
      <c r="AG1244" s="2" t="s">
        <v>36</v>
      </c>
      <c r="AH1244" s="2"/>
      <c r="AI1244" s="2"/>
      <c r="AJ1244" s="2" t="s">
        <v>36</v>
      </c>
      <c r="AK1244" s="2" t="s">
        <v>36</v>
      </c>
    </row>
    <row r="1245" spans="1:37" x14ac:dyDescent="0.3">
      <c r="A1245">
        <v>561</v>
      </c>
      <c r="B1245" s="1">
        <v>41975</v>
      </c>
      <c r="C1245">
        <v>41</v>
      </c>
      <c r="D1245" t="str">
        <f>VLOOKUP(seguimiento[[#This Row],[idinstituciones]],instituciones[[idinstituciones]:[nombre]],2,)</f>
        <v>Clinica San Lucas</v>
      </c>
      <c r="E1245" s="2" t="s">
        <v>35</v>
      </c>
      <c r="F1245" s="2" t="s">
        <v>34</v>
      </c>
      <c r="G1245" s="2" t="s">
        <v>36</v>
      </c>
      <c r="H1245" s="2" t="s">
        <v>36</v>
      </c>
      <c r="I1245" s="2" t="s">
        <v>45</v>
      </c>
      <c r="J1245" s="2" t="s">
        <v>35</v>
      </c>
      <c r="K1245" s="2" t="s">
        <v>38</v>
      </c>
      <c r="L1245" s="2" t="s">
        <v>39</v>
      </c>
      <c r="M1245" s="2"/>
      <c r="N1245" s="2" t="s">
        <v>35</v>
      </c>
      <c r="O1245" s="2" t="s">
        <v>36</v>
      </c>
      <c r="P1245" s="2" t="s">
        <v>36</v>
      </c>
      <c r="Q1245" s="2" t="s">
        <v>34</v>
      </c>
      <c r="R1245" s="2" t="s">
        <v>40</v>
      </c>
      <c r="S1245" s="2" t="s">
        <v>45</v>
      </c>
      <c r="T1245" s="2" t="s">
        <v>41</v>
      </c>
      <c r="U1245" s="2" t="s">
        <v>42</v>
      </c>
      <c r="V1245" s="2" t="s">
        <v>42</v>
      </c>
      <c r="W1245" s="2" t="s">
        <v>48</v>
      </c>
      <c r="X1245" s="2" t="s">
        <v>43</v>
      </c>
      <c r="Y1245" s="2" t="s">
        <v>79</v>
      </c>
      <c r="Z1245" s="2" t="s">
        <v>281</v>
      </c>
      <c r="AA1245" s="2" t="s">
        <v>35</v>
      </c>
      <c r="AB1245" s="2" t="s">
        <v>36</v>
      </c>
      <c r="AC1245" s="2"/>
      <c r="AD1245" s="2"/>
      <c r="AE1245">
        <v>377</v>
      </c>
      <c r="AF1245" s="2" t="s">
        <v>36</v>
      </c>
      <c r="AG1245" s="2" t="s">
        <v>36</v>
      </c>
      <c r="AH1245" s="2"/>
      <c r="AI1245" s="2"/>
      <c r="AJ1245" s="2" t="s">
        <v>36</v>
      </c>
      <c r="AK1245" s="2" t="s">
        <v>36</v>
      </c>
    </row>
    <row r="1246" spans="1:37" x14ac:dyDescent="0.3">
      <c r="A1246">
        <v>561</v>
      </c>
      <c r="B1246" s="1">
        <v>42388</v>
      </c>
      <c r="C1246">
        <v>41</v>
      </c>
      <c r="D1246" t="str">
        <f>VLOOKUP(seguimiento[[#This Row],[idinstituciones]],instituciones[[idinstituciones]:[nombre]],2,)</f>
        <v>Clinica San Lucas</v>
      </c>
      <c r="E1246" s="2" t="s">
        <v>33</v>
      </c>
      <c r="F1246" s="2" t="s">
        <v>34</v>
      </c>
      <c r="G1246" s="2" t="s">
        <v>35</v>
      </c>
      <c r="H1246" s="2" t="s">
        <v>36</v>
      </c>
      <c r="I1246" s="2" t="s">
        <v>36</v>
      </c>
      <c r="J1246" s="2" t="s">
        <v>36</v>
      </c>
      <c r="K1246" s="2"/>
      <c r="L1246" s="2" t="s">
        <v>36</v>
      </c>
      <c r="M1246" s="2"/>
      <c r="N1246" s="2"/>
      <c r="O1246" s="2" t="s">
        <v>36</v>
      </c>
      <c r="P1246" s="2" t="s">
        <v>36</v>
      </c>
      <c r="Q1246" s="2"/>
      <c r="R1246" s="2"/>
      <c r="S1246" s="2" t="s">
        <v>36</v>
      </c>
      <c r="T1246" s="2" t="s">
        <v>36</v>
      </c>
      <c r="U1246" s="2" t="s">
        <v>36</v>
      </c>
      <c r="V1246" s="2" t="s">
        <v>36</v>
      </c>
      <c r="W1246" s="2" t="s">
        <v>36</v>
      </c>
      <c r="X1246" s="2" t="s">
        <v>36</v>
      </c>
      <c r="Y1246" s="2" t="s">
        <v>36</v>
      </c>
      <c r="Z1246" s="2"/>
      <c r="AA1246" s="2" t="s">
        <v>35</v>
      </c>
      <c r="AB1246" s="2" t="s">
        <v>36</v>
      </c>
      <c r="AC1246" s="2"/>
      <c r="AD1246" s="2"/>
      <c r="AE1246">
        <v>1916</v>
      </c>
      <c r="AF1246" s="2" t="s">
        <v>35</v>
      </c>
      <c r="AG1246" s="2" t="s">
        <v>49</v>
      </c>
      <c r="AH1246" s="2"/>
      <c r="AI1246" s="2"/>
      <c r="AJ1246" s="2" t="s">
        <v>37</v>
      </c>
      <c r="AK1246" s="2" t="s">
        <v>36</v>
      </c>
    </row>
    <row r="1247" spans="1:37" x14ac:dyDescent="0.3">
      <c r="A1247">
        <v>562</v>
      </c>
      <c r="B1247" s="1">
        <v>41260</v>
      </c>
      <c r="C1247">
        <v>41</v>
      </c>
      <c r="D1247" t="str">
        <f>VLOOKUP(seguimiento[[#This Row],[idinstituciones]],instituciones[[idinstituciones]:[nombre]],2,)</f>
        <v>Clinica San Lucas</v>
      </c>
      <c r="E1247" s="2" t="s">
        <v>33</v>
      </c>
      <c r="F1247" s="2" t="s">
        <v>34</v>
      </c>
      <c r="G1247" s="2" t="s">
        <v>35</v>
      </c>
      <c r="H1247" s="2" t="s">
        <v>36</v>
      </c>
      <c r="I1247" s="2" t="s">
        <v>37</v>
      </c>
      <c r="J1247" s="2" t="s">
        <v>35</v>
      </c>
      <c r="K1247" s="2" t="s">
        <v>38</v>
      </c>
      <c r="L1247" s="2" t="s">
        <v>39</v>
      </c>
      <c r="M1247" s="2"/>
      <c r="N1247" s="2" t="s">
        <v>35</v>
      </c>
      <c r="O1247" s="2" t="s">
        <v>36</v>
      </c>
      <c r="P1247" s="2" t="s">
        <v>36</v>
      </c>
      <c r="Q1247" s="2" t="s">
        <v>34</v>
      </c>
      <c r="R1247" s="2" t="s">
        <v>40</v>
      </c>
      <c r="S1247" s="2" t="s">
        <v>45</v>
      </c>
      <c r="T1247" s="2" t="s">
        <v>41</v>
      </c>
      <c r="U1247" s="2" t="s">
        <v>42</v>
      </c>
      <c r="V1247" s="2" t="s">
        <v>42</v>
      </c>
      <c r="W1247" s="2" t="s">
        <v>41</v>
      </c>
      <c r="X1247" s="2" t="s">
        <v>43</v>
      </c>
      <c r="Y1247" s="2" t="s">
        <v>36</v>
      </c>
      <c r="Z1247" s="2" t="s">
        <v>281</v>
      </c>
      <c r="AA1247" s="2" t="s">
        <v>35</v>
      </c>
      <c r="AB1247" s="2" t="s">
        <v>36</v>
      </c>
      <c r="AC1247" s="2"/>
      <c r="AD1247" s="2"/>
      <c r="AE1247">
        <v>811</v>
      </c>
      <c r="AF1247" s="2" t="s">
        <v>36</v>
      </c>
      <c r="AG1247" s="2" t="s">
        <v>36</v>
      </c>
      <c r="AH1247" s="2"/>
      <c r="AI1247" s="2"/>
      <c r="AJ1247" s="2" t="s">
        <v>36</v>
      </c>
      <c r="AK1247" s="2" t="s">
        <v>36</v>
      </c>
    </row>
    <row r="1248" spans="1:37" x14ac:dyDescent="0.3">
      <c r="A1248">
        <v>562</v>
      </c>
      <c r="B1248" s="1">
        <v>41618</v>
      </c>
      <c r="C1248">
        <v>41</v>
      </c>
      <c r="D1248" t="str">
        <f>VLOOKUP(seguimiento[[#This Row],[idinstituciones]],instituciones[[idinstituciones]:[nombre]],2,)</f>
        <v>Clinica San Lucas</v>
      </c>
      <c r="E1248" s="2" t="s">
        <v>33</v>
      </c>
      <c r="F1248" s="2" t="s">
        <v>34</v>
      </c>
      <c r="G1248" s="2" t="s">
        <v>35</v>
      </c>
      <c r="H1248" s="2" t="s">
        <v>36</v>
      </c>
      <c r="I1248" s="2" t="s">
        <v>37</v>
      </c>
      <c r="J1248" s="2" t="s">
        <v>35</v>
      </c>
      <c r="K1248" s="2" t="s">
        <v>38</v>
      </c>
      <c r="L1248" s="2" t="s">
        <v>39</v>
      </c>
      <c r="M1248" s="2"/>
      <c r="N1248" s="2" t="s">
        <v>35</v>
      </c>
      <c r="O1248" s="2" t="s">
        <v>36</v>
      </c>
      <c r="P1248" s="2" t="s">
        <v>36</v>
      </c>
      <c r="Q1248" s="2" t="s">
        <v>34</v>
      </c>
      <c r="R1248" s="2" t="s">
        <v>40</v>
      </c>
      <c r="S1248" s="2" t="s">
        <v>45</v>
      </c>
      <c r="T1248" s="2" t="s">
        <v>49</v>
      </c>
      <c r="U1248" s="2" t="s">
        <v>45</v>
      </c>
      <c r="V1248" s="2" t="s">
        <v>45</v>
      </c>
      <c r="W1248" s="2" t="s">
        <v>49</v>
      </c>
      <c r="X1248" s="2" t="s">
        <v>43</v>
      </c>
      <c r="Y1248" s="2" t="s">
        <v>54</v>
      </c>
      <c r="Z1248" s="2" t="s">
        <v>281</v>
      </c>
      <c r="AA1248" s="2" t="s">
        <v>35</v>
      </c>
      <c r="AB1248" s="2" t="s">
        <v>36</v>
      </c>
      <c r="AC1248" s="2"/>
      <c r="AD1248" s="2"/>
      <c r="AE1248">
        <v>1415</v>
      </c>
      <c r="AF1248" s="2" t="s">
        <v>36</v>
      </c>
      <c r="AG1248" s="2" t="s">
        <v>36</v>
      </c>
      <c r="AH1248" s="2"/>
      <c r="AI1248" s="2"/>
      <c r="AJ1248" s="2" t="s">
        <v>36</v>
      </c>
      <c r="AK1248" s="2" t="s">
        <v>36</v>
      </c>
    </row>
    <row r="1249" spans="1:37" x14ac:dyDescent="0.3">
      <c r="A1249">
        <v>562</v>
      </c>
      <c r="B1249" s="1">
        <v>42012</v>
      </c>
      <c r="C1249">
        <v>41</v>
      </c>
      <c r="D1249" t="str">
        <f>VLOOKUP(seguimiento[[#This Row],[idinstituciones]],instituciones[[idinstituciones]:[nombre]],2,)</f>
        <v>Clinica San Lucas</v>
      </c>
      <c r="E1249" s="2" t="s">
        <v>33</v>
      </c>
      <c r="F1249" s="2" t="s">
        <v>34</v>
      </c>
      <c r="G1249" s="2" t="s">
        <v>35</v>
      </c>
      <c r="H1249" s="2" t="s">
        <v>36</v>
      </c>
      <c r="I1249" s="2" t="s">
        <v>37</v>
      </c>
      <c r="J1249" s="2" t="s">
        <v>35</v>
      </c>
      <c r="K1249" s="2" t="s">
        <v>78</v>
      </c>
      <c r="L1249" s="2" t="s">
        <v>39</v>
      </c>
      <c r="M1249" s="2"/>
      <c r="N1249" s="2" t="s">
        <v>35</v>
      </c>
      <c r="O1249" s="2" t="s">
        <v>36</v>
      </c>
      <c r="P1249" s="2" t="s">
        <v>36</v>
      </c>
      <c r="Q1249" s="2"/>
      <c r="R1249" s="2" t="s">
        <v>40</v>
      </c>
      <c r="S1249" s="2" t="s">
        <v>45</v>
      </c>
      <c r="T1249" s="2" t="s">
        <v>74</v>
      </c>
      <c r="U1249" s="2" t="s">
        <v>37</v>
      </c>
      <c r="V1249" s="2" t="s">
        <v>37</v>
      </c>
      <c r="W1249" s="2" t="s">
        <v>41</v>
      </c>
      <c r="X1249" s="2" t="s">
        <v>43</v>
      </c>
      <c r="Y1249" s="2" t="s">
        <v>54</v>
      </c>
      <c r="Z1249" s="2" t="s">
        <v>281</v>
      </c>
      <c r="AA1249" s="2" t="s">
        <v>35</v>
      </c>
      <c r="AB1249" s="2" t="s">
        <v>36</v>
      </c>
      <c r="AC1249" s="2"/>
      <c r="AD1249" s="2"/>
      <c r="AE1249">
        <v>719</v>
      </c>
      <c r="AF1249" s="2" t="s">
        <v>36</v>
      </c>
      <c r="AG1249" s="2" t="s">
        <v>36</v>
      </c>
      <c r="AH1249" s="2"/>
      <c r="AI1249" s="2"/>
      <c r="AJ1249" s="2" t="s">
        <v>36</v>
      </c>
      <c r="AK1249" s="2" t="s">
        <v>36</v>
      </c>
    </row>
    <row r="1250" spans="1:37" x14ac:dyDescent="0.3">
      <c r="A1250">
        <v>562</v>
      </c>
      <c r="B1250" s="1">
        <v>42380</v>
      </c>
      <c r="C1250">
        <v>41</v>
      </c>
      <c r="D1250" t="str">
        <f>VLOOKUP(seguimiento[[#This Row],[idinstituciones]],instituciones[[idinstituciones]:[nombre]],2,)</f>
        <v>Clinica San Lucas</v>
      </c>
      <c r="E1250" s="2" t="s">
        <v>35</v>
      </c>
      <c r="F1250" s="2" t="s">
        <v>34</v>
      </c>
      <c r="G1250" s="2" t="s">
        <v>35</v>
      </c>
      <c r="H1250" s="2" t="s">
        <v>36</v>
      </c>
      <c r="I1250" s="2" t="s">
        <v>36</v>
      </c>
      <c r="J1250" s="2" t="s">
        <v>36</v>
      </c>
      <c r="K1250" s="2"/>
      <c r="L1250" s="2" t="s">
        <v>36</v>
      </c>
      <c r="M1250" s="2"/>
      <c r="N1250" s="2"/>
      <c r="O1250" s="2" t="s">
        <v>36</v>
      </c>
      <c r="P1250" s="2" t="s">
        <v>36</v>
      </c>
      <c r="Q1250" s="2"/>
      <c r="R1250" s="2"/>
      <c r="S1250" s="2" t="s">
        <v>36</v>
      </c>
      <c r="T1250" s="2" t="s">
        <v>36</v>
      </c>
      <c r="U1250" s="2" t="s">
        <v>36</v>
      </c>
      <c r="V1250" s="2" t="s">
        <v>36</v>
      </c>
      <c r="W1250" s="2" t="s">
        <v>36</v>
      </c>
      <c r="X1250" s="2" t="s">
        <v>36</v>
      </c>
      <c r="Y1250" s="2" t="s">
        <v>36</v>
      </c>
      <c r="Z1250" s="2"/>
      <c r="AA1250" s="2" t="s">
        <v>35</v>
      </c>
      <c r="AB1250" s="2" t="s">
        <v>36</v>
      </c>
      <c r="AC1250" s="2"/>
      <c r="AD1250" s="2"/>
      <c r="AE1250">
        <v>1909</v>
      </c>
      <c r="AF1250" s="2" t="s">
        <v>35</v>
      </c>
      <c r="AG1250" s="2" t="s">
        <v>49</v>
      </c>
      <c r="AH1250" s="2"/>
      <c r="AI1250" s="2"/>
      <c r="AJ1250" s="2" t="s">
        <v>37</v>
      </c>
      <c r="AK1250" s="2" t="s">
        <v>36</v>
      </c>
    </row>
    <row r="1251" spans="1:37" x14ac:dyDescent="0.3">
      <c r="A1251">
        <v>563</v>
      </c>
      <c r="B1251" s="1">
        <v>41255</v>
      </c>
      <c r="C1251">
        <v>41</v>
      </c>
      <c r="D1251" t="str">
        <f>VLOOKUP(seguimiento[[#This Row],[idinstituciones]],instituciones[[idinstituciones]:[nombre]],2,)</f>
        <v>Clinica San Lucas</v>
      </c>
      <c r="E1251" s="2" t="s">
        <v>33</v>
      </c>
      <c r="F1251" s="2" t="s">
        <v>34</v>
      </c>
      <c r="G1251" s="2" t="s">
        <v>35</v>
      </c>
      <c r="H1251" s="2" t="s">
        <v>36</v>
      </c>
      <c r="I1251" s="2" t="s">
        <v>45</v>
      </c>
      <c r="J1251" s="2" t="s">
        <v>35</v>
      </c>
      <c r="K1251" s="2" t="s">
        <v>57</v>
      </c>
      <c r="L1251" s="2" t="s">
        <v>39</v>
      </c>
      <c r="M1251" s="2"/>
      <c r="N1251" s="2" t="s">
        <v>35</v>
      </c>
      <c r="O1251" s="2" t="s">
        <v>36</v>
      </c>
      <c r="P1251" s="2" t="s">
        <v>36</v>
      </c>
      <c r="Q1251" s="2" t="s">
        <v>34</v>
      </c>
      <c r="R1251" s="2" t="s">
        <v>40</v>
      </c>
      <c r="S1251" s="2" t="s">
        <v>45</v>
      </c>
      <c r="T1251" s="2" t="s">
        <v>81</v>
      </c>
      <c r="U1251" s="2" t="s">
        <v>42</v>
      </c>
      <c r="V1251" s="2" t="s">
        <v>42</v>
      </c>
      <c r="W1251" s="2" t="s">
        <v>74</v>
      </c>
      <c r="X1251" s="2" t="s">
        <v>43</v>
      </c>
      <c r="Y1251" s="2" t="s">
        <v>47</v>
      </c>
      <c r="Z1251" s="2" t="s">
        <v>281</v>
      </c>
      <c r="AA1251" s="2" t="s">
        <v>35</v>
      </c>
      <c r="AB1251" s="2" t="s">
        <v>36</v>
      </c>
      <c r="AC1251" s="2"/>
      <c r="AD1251" s="2"/>
      <c r="AE1251">
        <v>1089</v>
      </c>
      <c r="AF1251" s="2" t="s">
        <v>36</v>
      </c>
      <c r="AG1251" s="2" t="s">
        <v>36</v>
      </c>
      <c r="AH1251" s="2"/>
      <c r="AI1251" s="2"/>
      <c r="AJ1251" s="2" t="s">
        <v>36</v>
      </c>
      <c r="AK1251" s="2" t="s">
        <v>36</v>
      </c>
    </row>
    <row r="1252" spans="1:37" x14ac:dyDescent="0.3">
      <c r="A1252">
        <v>563</v>
      </c>
      <c r="B1252" s="1">
        <v>41619</v>
      </c>
      <c r="C1252">
        <v>42</v>
      </c>
      <c r="D1252" t="str">
        <f>VLOOKUP(seguimiento[[#This Row],[idinstituciones]],instituciones[[idinstituciones]:[nombre]],2,)</f>
        <v>Hospital Cipolletti</v>
      </c>
      <c r="E1252" s="2" t="s">
        <v>33</v>
      </c>
      <c r="F1252" s="2" t="s">
        <v>34</v>
      </c>
      <c r="G1252" s="2" t="s">
        <v>35</v>
      </c>
      <c r="H1252" s="2" t="s">
        <v>36</v>
      </c>
      <c r="I1252" s="2" t="s">
        <v>45</v>
      </c>
      <c r="J1252" s="2" t="s">
        <v>35</v>
      </c>
      <c r="K1252" s="2" t="s">
        <v>57</v>
      </c>
      <c r="L1252" s="2" t="s">
        <v>39</v>
      </c>
      <c r="M1252" s="2"/>
      <c r="N1252" s="2" t="s">
        <v>35</v>
      </c>
      <c r="O1252" s="2" t="s">
        <v>36</v>
      </c>
      <c r="P1252" s="2" t="s">
        <v>36</v>
      </c>
      <c r="Q1252" s="2" t="s">
        <v>34</v>
      </c>
      <c r="R1252" s="2" t="s">
        <v>40</v>
      </c>
      <c r="S1252" s="2" t="s">
        <v>45</v>
      </c>
      <c r="T1252" s="2" t="s">
        <v>48</v>
      </c>
      <c r="U1252" s="2" t="s">
        <v>45</v>
      </c>
      <c r="V1252" s="2" t="s">
        <v>45</v>
      </c>
      <c r="W1252" s="2" t="s">
        <v>49</v>
      </c>
      <c r="X1252" s="2" t="s">
        <v>43</v>
      </c>
      <c r="Y1252" s="2" t="s">
        <v>47</v>
      </c>
      <c r="Z1252" s="2" t="s">
        <v>281</v>
      </c>
      <c r="AA1252" s="2" t="s">
        <v>35</v>
      </c>
      <c r="AB1252" s="2" t="s">
        <v>36</v>
      </c>
      <c r="AC1252" s="2"/>
      <c r="AD1252" s="2"/>
      <c r="AE1252">
        <v>1555</v>
      </c>
      <c r="AF1252" s="2" t="s">
        <v>36</v>
      </c>
      <c r="AG1252" s="2" t="s">
        <v>36</v>
      </c>
      <c r="AH1252" s="2"/>
      <c r="AI1252" s="2"/>
      <c r="AJ1252" s="2" t="s">
        <v>36</v>
      </c>
      <c r="AK1252" s="2" t="s">
        <v>36</v>
      </c>
    </row>
    <row r="1253" spans="1:37" x14ac:dyDescent="0.3">
      <c r="A1253">
        <v>563</v>
      </c>
      <c r="B1253" s="1">
        <v>41695</v>
      </c>
      <c r="C1253">
        <v>42</v>
      </c>
      <c r="D1253" t="str">
        <f>VLOOKUP(seguimiento[[#This Row],[idinstituciones]],instituciones[[idinstituciones]:[nombre]],2,)</f>
        <v>Hospital Cipolletti</v>
      </c>
      <c r="E1253" s="2" t="s">
        <v>35</v>
      </c>
      <c r="F1253" s="2" t="s">
        <v>34</v>
      </c>
      <c r="G1253" s="2" t="s">
        <v>35</v>
      </c>
      <c r="H1253" s="2" t="s">
        <v>36</v>
      </c>
      <c r="I1253" s="2" t="s">
        <v>45</v>
      </c>
      <c r="J1253" s="2" t="s">
        <v>35</v>
      </c>
      <c r="K1253" s="2" t="s">
        <v>38</v>
      </c>
      <c r="L1253" s="2" t="s">
        <v>39</v>
      </c>
      <c r="M1253" s="2"/>
      <c r="N1253" s="2" t="s">
        <v>35</v>
      </c>
      <c r="O1253" s="2" t="s">
        <v>36</v>
      </c>
      <c r="P1253" s="2" t="s">
        <v>36</v>
      </c>
      <c r="Q1253" s="2" t="s">
        <v>34</v>
      </c>
      <c r="R1253" s="2" t="s">
        <v>40</v>
      </c>
      <c r="S1253" s="2" t="s">
        <v>45</v>
      </c>
      <c r="T1253" s="2" t="s">
        <v>41</v>
      </c>
      <c r="U1253" s="2" t="s">
        <v>45</v>
      </c>
      <c r="V1253" s="2" t="s">
        <v>45</v>
      </c>
      <c r="W1253" s="2" t="s">
        <v>41</v>
      </c>
      <c r="X1253" s="2" t="s">
        <v>43</v>
      </c>
      <c r="Y1253" s="2" t="s">
        <v>47</v>
      </c>
      <c r="Z1253" s="2" t="s">
        <v>281</v>
      </c>
      <c r="AA1253" s="2" t="s">
        <v>35</v>
      </c>
      <c r="AB1253" s="2" t="s">
        <v>36</v>
      </c>
      <c r="AC1253" s="2"/>
      <c r="AD1253" s="2"/>
      <c r="AE1253">
        <v>658</v>
      </c>
      <c r="AF1253" s="2" t="s">
        <v>36</v>
      </c>
      <c r="AG1253" s="2" t="s">
        <v>36</v>
      </c>
      <c r="AH1253" s="2"/>
      <c r="AI1253" s="2"/>
      <c r="AJ1253" s="2" t="s">
        <v>36</v>
      </c>
      <c r="AK1253" s="2" t="s">
        <v>36</v>
      </c>
    </row>
    <row r="1254" spans="1:37" x14ac:dyDescent="0.3">
      <c r="A1254">
        <v>563</v>
      </c>
      <c r="B1254" s="1">
        <v>42010</v>
      </c>
      <c r="C1254">
        <v>42</v>
      </c>
      <c r="D1254" t="str">
        <f>VLOOKUP(seguimiento[[#This Row],[idinstituciones]],instituciones[[idinstituciones]:[nombre]],2,)</f>
        <v>Hospital Cipolletti</v>
      </c>
      <c r="E1254" s="2" t="s">
        <v>33</v>
      </c>
      <c r="F1254" s="2" t="s">
        <v>34</v>
      </c>
      <c r="G1254" s="2" t="s">
        <v>35</v>
      </c>
      <c r="H1254" s="2" t="s">
        <v>36</v>
      </c>
      <c r="I1254" s="2" t="s">
        <v>36</v>
      </c>
      <c r="J1254" s="2" t="s">
        <v>36</v>
      </c>
      <c r="K1254" s="2"/>
      <c r="L1254" s="2" t="s">
        <v>36</v>
      </c>
      <c r="M1254" s="2"/>
      <c r="N1254" s="2"/>
      <c r="O1254" s="2" t="s">
        <v>36</v>
      </c>
      <c r="P1254" s="2" t="s">
        <v>36</v>
      </c>
      <c r="Q1254" s="2"/>
      <c r="R1254" s="2"/>
      <c r="S1254" s="2" t="s">
        <v>36</v>
      </c>
      <c r="T1254" s="2" t="s">
        <v>36</v>
      </c>
      <c r="U1254" s="2" t="s">
        <v>36</v>
      </c>
      <c r="V1254" s="2" t="s">
        <v>36</v>
      </c>
      <c r="W1254" s="2" t="s">
        <v>36</v>
      </c>
      <c r="X1254" s="2" t="s">
        <v>36</v>
      </c>
      <c r="Y1254" s="2" t="s">
        <v>36</v>
      </c>
      <c r="Z1254" s="2"/>
      <c r="AA1254" s="2" t="s">
        <v>35</v>
      </c>
      <c r="AB1254" s="2" t="s">
        <v>36</v>
      </c>
      <c r="AC1254" s="2"/>
      <c r="AD1254" s="2"/>
      <c r="AE1254">
        <v>1901</v>
      </c>
      <c r="AF1254" s="2" t="s">
        <v>35</v>
      </c>
      <c r="AG1254" s="2" t="s">
        <v>49</v>
      </c>
      <c r="AH1254" s="2"/>
      <c r="AI1254" s="2"/>
      <c r="AJ1254" s="2" t="s">
        <v>37</v>
      </c>
      <c r="AK1254" s="2" t="s">
        <v>36</v>
      </c>
    </row>
    <row r="1255" spans="1:37" x14ac:dyDescent="0.3">
      <c r="A1255">
        <v>563</v>
      </c>
      <c r="B1255" s="1">
        <v>42950</v>
      </c>
      <c r="C1255">
        <v>49</v>
      </c>
      <c r="D1255" t="str">
        <f>VLOOKUP(seguimiento[[#This Row],[idinstituciones]],instituciones[[idinstituciones]:[nombre]],2,)</f>
        <v>CEMIC</v>
      </c>
      <c r="E1255" s="2" t="s">
        <v>33</v>
      </c>
      <c r="F1255" s="2" t="s">
        <v>34</v>
      </c>
      <c r="G1255" s="2" t="s">
        <v>36</v>
      </c>
      <c r="H1255" s="2" t="s">
        <v>36</v>
      </c>
      <c r="I1255" s="2" t="s">
        <v>45</v>
      </c>
      <c r="J1255" s="2" t="s">
        <v>35</v>
      </c>
      <c r="K1255" s="2"/>
      <c r="L1255" s="2" t="s">
        <v>39</v>
      </c>
      <c r="M1255" s="2"/>
      <c r="N1255" s="2" t="s">
        <v>35</v>
      </c>
      <c r="O1255" s="2" t="s">
        <v>36</v>
      </c>
      <c r="P1255" s="2" t="s">
        <v>36</v>
      </c>
      <c r="Q1255" s="2"/>
      <c r="R1255" s="2"/>
      <c r="S1255" s="2" t="s">
        <v>36</v>
      </c>
      <c r="T1255" s="2" t="s">
        <v>46</v>
      </c>
      <c r="U1255" s="2" t="s">
        <v>42</v>
      </c>
      <c r="V1255" s="2" t="s">
        <v>42</v>
      </c>
      <c r="W1255" s="2" t="s">
        <v>46</v>
      </c>
      <c r="X1255" s="2" t="s">
        <v>43</v>
      </c>
      <c r="Y1255" s="2" t="s">
        <v>47</v>
      </c>
      <c r="Z1255" s="2" t="s">
        <v>281</v>
      </c>
      <c r="AA1255" s="2" t="s">
        <v>35</v>
      </c>
      <c r="AB1255" s="2" t="s">
        <v>36</v>
      </c>
      <c r="AC1255" s="2"/>
      <c r="AD1255" s="2"/>
      <c r="AE1255">
        <v>2736</v>
      </c>
      <c r="AF1255" s="2" t="s">
        <v>35</v>
      </c>
      <c r="AG1255" s="2" t="s">
        <v>36</v>
      </c>
      <c r="AH1255" s="2"/>
      <c r="AI1255" s="2"/>
      <c r="AJ1255" s="2" t="s">
        <v>37</v>
      </c>
      <c r="AK1255" s="2" t="s">
        <v>36</v>
      </c>
    </row>
    <row r="1256" spans="1:37" x14ac:dyDescent="0.3">
      <c r="A1256">
        <v>563</v>
      </c>
      <c r="B1256" s="1">
        <v>43108</v>
      </c>
      <c r="C1256">
        <v>49</v>
      </c>
      <c r="D1256" t="str">
        <f>VLOOKUP(seguimiento[[#This Row],[idinstituciones]],instituciones[[idinstituciones]:[nombre]],2,)</f>
        <v>CEMIC</v>
      </c>
      <c r="E1256" s="2" t="s">
        <v>33</v>
      </c>
      <c r="F1256" s="2" t="s">
        <v>34</v>
      </c>
      <c r="G1256" s="2" t="s">
        <v>35</v>
      </c>
      <c r="H1256" s="2" t="s">
        <v>36</v>
      </c>
      <c r="I1256" s="2" t="s">
        <v>36</v>
      </c>
      <c r="J1256" s="2" t="s">
        <v>35</v>
      </c>
      <c r="K1256" s="2"/>
      <c r="L1256" s="2" t="s">
        <v>39</v>
      </c>
      <c r="M1256" s="2"/>
      <c r="N1256" s="2"/>
      <c r="O1256" s="2" t="s">
        <v>36</v>
      </c>
      <c r="P1256" s="2" t="s">
        <v>36</v>
      </c>
      <c r="Q1256" s="2" t="s">
        <v>34</v>
      </c>
      <c r="R1256" s="2" t="s">
        <v>40</v>
      </c>
      <c r="S1256" s="2" t="s">
        <v>45</v>
      </c>
      <c r="T1256" s="2" t="s">
        <v>36</v>
      </c>
      <c r="U1256" s="2" t="s">
        <v>36</v>
      </c>
      <c r="V1256" s="2" t="s">
        <v>36</v>
      </c>
      <c r="W1256" s="2" t="s">
        <v>36</v>
      </c>
      <c r="X1256" s="2" t="s">
        <v>36</v>
      </c>
      <c r="Y1256" s="2" t="s">
        <v>47</v>
      </c>
      <c r="Z1256" s="2" t="s">
        <v>281</v>
      </c>
      <c r="AA1256" s="2" t="s">
        <v>35</v>
      </c>
      <c r="AB1256" s="2" t="s">
        <v>36</v>
      </c>
      <c r="AC1256" s="2"/>
      <c r="AD1256" s="2"/>
      <c r="AE1256">
        <v>2737</v>
      </c>
      <c r="AF1256" s="2" t="s">
        <v>35</v>
      </c>
      <c r="AG1256" s="2" t="s">
        <v>36</v>
      </c>
      <c r="AH1256" s="2">
        <v>2</v>
      </c>
      <c r="AI1256" s="2" t="str">
        <f>VLOOKUP(seguimiento[[#This Row],[vitamiad]],vitaminad[[id]:[valor]],2,)</f>
        <v>Normal</v>
      </c>
      <c r="AJ1256" s="2" t="s">
        <v>37</v>
      </c>
      <c r="AK1256" s="2" t="s">
        <v>45</v>
      </c>
    </row>
    <row r="1257" spans="1:37" x14ac:dyDescent="0.3">
      <c r="A1257">
        <v>566</v>
      </c>
      <c r="B1257" s="1">
        <v>41278</v>
      </c>
      <c r="C1257">
        <v>42</v>
      </c>
      <c r="D1257" t="str">
        <f>VLOOKUP(seguimiento[[#This Row],[idinstituciones]],instituciones[[idinstituciones]:[nombre]],2,)</f>
        <v>Hospital Cipolletti</v>
      </c>
      <c r="E1257" s="2" t="s">
        <v>33</v>
      </c>
      <c r="F1257" s="2" t="s">
        <v>36</v>
      </c>
      <c r="G1257" s="2" t="s">
        <v>36</v>
      </c>
      <c r="H1257" s="2" t="s">
        <v>36</v>
      </c>
      <c r="I1257" s="2" t="s">
        <v>37</v>
      </c>
      <c r="J1257" s="2" t="s">
        <v>35</v>
      </c>
      <c r="K1257" s="2" t="s">
        <v>63</v>
      </c>
      <c r="L1257" s="2" t="s">
        <v>39</v>
      </c>
      <c r="M1257" s="2" t="s">
        <v>70</v>
      </c>
      <c r="N1257" s="2" t="s">
        <v>35</v>
      </c>
      <c r="O1257" s="2" t="s">
        <v>36</v>
      </c>
      <c r="P1257" s="2" t="s">
        <v>36</v>
      </c>
      <c r="Q1257" s="2"/>
      <c r="R1257" s="2"/>
      <c r="S1257" s="2" t="s">
        <v>36</v>
      </c>
      <c r="T1257" s="2" t="s">
        <v>81</v>
      </c>
      <c r="U1257" s="2" t="s">
        <v>42</v>
      </c>
      <c r="V1257" s="2" t="s">
        <v>36</v>
      </c>
      <c r="W1257" s="2" t="s">
        <v>36</v>
      </c>
      <c r="X1257" s="2" t="s">
        <v>36</v>
      </c>
      <c r="Y1257" s="2" t="s">
        <v>36</v>
      </c>
      <c r="Z1257" s="2" t="s">
        <v>281</v>
      </c>
      <c r="AA1257" s="2" t="s">
        <v>35</v>
      </c>
      <c r="AB1257" s="2" t="s">
        <v>36</v>
      </c>
      <c r="AC1257" s="2"/>
      <c r="AD1257" s="2"/>
      <c r="AE1257">
        <v>1051</v>
      </c>
      <c r="AF1257" s="2" t="s">
        <v>36</v>
      </c>
      <c r="AG1257" s="2" t="s">
        <v>36</v>
      </c>
      <c r="AH1257" s="2"/>
      <c r="AI1257" s="2"/>
      <c r="AJ1257" s="2" t="s">
        <v>36</v>
      </c>
      <c r="AK1257" s="2" t="s">
        <v>36</v>
      </c>
    </row>
    <row r="1258" spans="1:37" x14ac:dyDescent="0.3">
      <c r="A1258">
        <v>566</v>
      </c>
      <c r="B1258" s="1">
        <v>41278</v>
      </c>
      <c r="C1258">
        <v>42</v>
      </c>
      <c r="D1258" t="str">
        <f>VLOOKUP(seguimiento[[#This Row],[idinstituciones]],instituciones[[idinstituciones]:[nombre]],2,)</f>
        <v>Hospital Cipolletti</v>
      </c>
      <c r="E1258" s="2" t="s">
        <v>33</v>
      </c>
      <c r="F1258" s="2" t="s">
        <v>50</v>
      </c>
      <c r="G1258" s="2" t="s">
        <v>59</v>
      </c>
      <c r="H1258" s="2" t="s">
        <v>36</v>
      </c>
      <c r="I1258" s="2" t="s">
        <v>37</v>
      </c>
      <c r="J1258" s="2" t="s">
        <v>35</v>
      </c>
      <c r="K1258" s="2" t="s">
        <v>63</v>
      </c>
      <c r="L1258" s="2" t="s">
        <v>39</v>
      </c>
      <c r="M1258" s="2" t="s">
        <v>70</v>
      </c>
      <c r="N1258" s="2" t="s">
        <v>35</v>
      </c>
      <c r="O1258" s="2" t="s">
        <v>36</v>
      </c>
      <c r="P1258" s="2" t="s">
        <v>36</v>
      </c>
      <c r="Q1258" s="2" t="s">
        <v>77</v>
      </c>
      <c r="R1258" s="2" t="s">
        <v>40</v>
      </c>
      <c r="S1258" s="2" t="s">
        <v>46</v>
      </c>
      <c r="T1258" s="2" t="s">
        <v>81</v>
      </c>
      <c r="U1258" s="2" t="s">
        <v>42</v>
      </c>
      <c r="V1258" s="2" t="s">
        <v>36</v>
      </c>
      <c r="W1258" s="2" t="s">
        <v>81</v>
      </c>
      <c r="X1258" s="2" t="s">
        <v>43</v>
      </c>
      <c r="Y1258" s="2" t="s">
        <v>47</v>
      </c>
      <c r="Z1258" s="2" t="s">
        <v>281</v>
      </c>
      <c r="AA1258" s="2" t="s">
        <v>35</v>
      </c>
      <c r="AB1258" s="2" t="s">
        <v>36</v>
      </c>
      <c r="AC1258" s="2"/>
      <c r="AD1258" s="2"/>
      <c r="AE1258">
        <v>1665</v>
      </c>
      <c r="AF1258" s="2" t="s">
        <v>36</v>
      </c>
      <c r="AG1258" s="2" t="s">
        <v>36</v>
      </c>
      <c r="AH1258" s="2"/>
      <c r="AI1258" s="2"/>
      <c r="AJ1258" s="2" t="s">
        <v>36</v>
      </c>
      <c r="AK1258" s="2" t="s">
        <v>36</v>
      </c>
    </row>
    <row r="1259" spans="1:37" x14ac:dyDescent="0.3">
      <c r="A1259">
        <v>566</v>
      </c>
      <c r="B1259" s="1">
        <v>41606</v>
      </c>
      <c r="C1259">
        <v>42</v>
      </c>
      <c r="D1259" t="str">
        <f>VLOOKUP(seguimiento[[#This Row],[idinstituciones]],instituciones[[idinstituciones]:[nombre]],2,)</f>
        <v>Hospital Cipolletti</v>
      </c>
      <c r="E1259" s="2" t="s">
        <v>33</v>
      </c>
      <c r="F1259" s="2" t="s">
        <v>50</v>
      </c>
      <c r="G1259" s="2" t="s">
        <v>51</v>
      </c>
      <c r="H1259" s="2" t="s">
        <v>36</v>
      </c>
      <c r="I1259" s="2" t="s">
        <v>37</v>
      </c>
      <c r="J1259" s="2" t="s">
        <v>35</v>
      </c>
      <c r="K1259" s="2" t="s">
        <v>63</v>
      </c>
      <c r="L1259" s="2" t="s">
        <v>39</v>
      </c>
      <c r="M1259" s="2" t="s">
        <v>70</v>
      </c>
      <c r="N1259" s="2" t="s">
        <v>35</v>
      </c>
      <c r="O1259" s="2" t="s">
        <v>36</v>
      </c>
      <c r="P1259" s="2" t="s">
        <v>36</v>
      </c>
      <c r="Q1259" s="2" t="s">
        <v>77</v>
      </c>
      <c r="R1259" s="2" t="s">
        <v>40</v>
      </c>
      <c r="S1259" s="2" t="s">
        <v>46</v>
      </c>
      <c r="T1259" s="2" t="s">
        <v>41</v>
      </c>
      <c r="U1259" s="2" t="s">
        <v>45</v>
      </c>
      <c r="V1259" s="2" t="s">
        <v>45</v>
      </c>
      <c r="W1259" s="2" t="s">
        <v>49</v>
      </c>
      <c r="X1259" s="2" t="s">
        <v>43</v>
      </c>
      <c r="Y1259" s="2" t="s">
        <v>54</v>
      </c>
      <c r="Z1259" s="2" t="s">
        <v>281</v>
      </c>
      <c r="AA1259" s="2" t="s">
        <v>35</v>
      </c>
      <c r="AB1259" s="2" t="s">
        <v>36</v>
      </c>
      <c r="AC1259" s="2"/>
      <c r="AD1259" s="2"/>
      <c r="AE1259">
        <v>566</v>
      </c>
      <c r="AF1259" s="2" t="s">
        <v>36</v>
      </c>
      <c r="AG1259" s="2" t="s">
        <v>36</v>
      </c>
      <c r="AH1259" s="2"/>
      <c r="AI1259" s="2"/>
      <c r="AJ1259" s="2" t="s">
        <v>36</v>
      </c>
      <c r="AK1259" s="2" t="s">
        <v>36</v>
      </c>
    </row>
    <row r="1260" spans="1:37" x14ac:dyDescent="0.3">
      <c r="A1260">
        <v>566</v>
      </c>
      <c r="B1260" s="1">
        <v>42376</v>
      </c>
      <c r="C1260">
        <v>42</v>
      </c>
      <c r="D1260" t="str">
        <f>VLOOKUP(seguimiento[[#This Row],[idinstituciones]],instituciones[[idinstituciones]:[nombre]],2,)</f>
        <v>Hospital Cipolletti</v>
      </c>
      <c r="E1260" s="2" t="s">
        <v>33</v>
      </c>
      <c r="F1260" s="2" t="s">
        <v>116</v>
      </c>
      <c r="G1260" s="2" t="s">
        <v>51</v>
      </c>
      <c r="H1260" s="2" t="s">
        <v>36</v>
      </c>
      <c r="I1260" s="2" t="s">
        <v>37</v>
      </c>
      <c r="J1260" s="2" t="s">
        <v>35</v>
      </c>
      <c r="K1260" s="2"/>
      <c r="L1260" s="2" t="s">
        <v>39</v>
      </c>
      <c r="M1260" s="2" t="s">
        <v>70</v>
      </c>
      <c r="N1260" s="2" t="s">
        <v>35</v>
      </c>
      <c r="O1260" s="2" t="s">
        <v>36</v>
      </c>
      <c r="P1260" s="2" t="s">
        <v>36</v>
      </c>
      <c r="Q1260" s="2" t="s">
        <v>77</v>
      </c>
      <c r="R1260" s="2" t="s">
        <v>40</v>
      </c>
      <c r="S1260" s="2" t="s">
        <v>46</v>
      </c>
      <c r="T1260" s="2" t="s">
        <v>41</v>
      </c>
      <c r="U1260" s="2" t="s">
        <v>45</v>
      </c>
      <c r="V1260" s="2" t="s">
        <v>45</v>
      </c>
      <c r="W1260" s="2" t="s">
        <v>41</v>
      </c>
      <c r="X1260" s="2" t="s">
        <v>43</v>
      </c>
      <c r="Y1260" s="2" t="s">
        <v>47</v>
      </c>
      <c r="Z1260" s="2" t="s">
        <v>281</v>
      </c>
      <c r="AA1260" s="2" t="s">
        <v>35</v>
      </c>
      <c r="AB1260" s="2" t="s">
        <v>36</v>
      </c>
      <c r="AC1260" s="2"/>
      <c r="AD1260" s="2"/>
      <c r="AE1260">
        <v>589</v>
      </c>
      <c r="AF1260" s="2" t="s">
        <v>71</v>
      </c>
      <c r="AG1260" s="2" t="s">
        <v>49</v>
      </c>
      <c r="AH1260" s="2"/>
      <c r="AI1260" s="2"/>
      <c r="AJ1260" s="2" t="s">
        <v>36</v>
      </c>
      <c r="AK1260" s="2" t="s">
        <v>36</v>
      </c>
    </row>
    <row r="1261" spans="1:37" x14ac:dyDescent="0.3">
      <c r="A1261">
        <v>567</v>
      </c>
      <c r="B1261" s="1">
        <v>41278</v>
      </c>
      <c r="C1261">
        <v>42</v>
      </c>
      <c r="D1261" t="str">
        <f>VLOOKUP(seguimiento[[#This Row],[idinstituciones]],instituciones[[idinstituciones]:[nombre]],2,)</f>
        <v>Hospital Cipolletti</v>
      </c>
      <c r="E1261" s="2" t="s">
        <v>35</v>
      </c>
      <c r="F1261" s="2" t="s">
        <v>34</v>
      </c>
      <c r="G1261" s="2" t="s">
        <v>35</v>
      </c>
      <c r="H1261" s="2" t="s">
        <v>36</v>
      </c>
      <c r="I1261" s="2" t="s">
        <v>37</v>
      </c>
      <c r="J1261" s="2" t="s">
        <v>35</v>
      </c>
      <c r="K1261" s="2" t="s">
        <v>38</v>
      </c>
      <c r="L1261" s="2" t="s">
        <v>39</v>
      </c>
      <c r="M1261" s="2"/>
      <c r="N1261" s="2" t="s">
        <v>35</v>
      </c>
      <c r="O1261" s="2" t="s">
        <v>36</v>
      </c>
      <c r="P1261" s="2" t="s">
        <v>36</v>
      </c>
      <c r="Q1261" s="2" t="s">
        <v>80</v>
      </c>
      <c r="R1261" s="2" t="s">
        <v>40</v>
      </c>
      <c r="S1261" s="2" t="s">
        <v>45</v>
      </c>
      <c r="T1261" s="2" t="s">
        <v>49</v>
      </c>
      <c r="U1261" s="2" t="s">
        <v>42</v>
      </c>
      <c r="V1261" s="2" t="s">
        <v>42</v>
      </c>
      <c r="W1261" s="2" t="s">
        <v>37</v>
      </c>
      <c r="X1261" s="2" t="s">
        <v>65</v>
      </c>
      <c r="Y1261" s="2" t="s">
        <v>47</v>
      </c>
      <c r="Z1261" s="2" t="s">
        <v>281</v>
      </c>
      <c r="AA1261" s="2" t="s">
        <v>35</v>
      </c>
      <c r="AB1261" s="2" t="s">
        <v>36</v>
      </c>
      <c r="AC1261" s="2"/>
      <c r="AD1261" s="2"/>
      <c r="AE1261">
        <v>1168</v>
      </c>
      <c r="AF1261" s="2" t="s">
        <v>36</v>
      </c>
      <c r="AG1261" s="2" t="s">
        <v>36</v>
      </c>
      <c r="AH1261" s="2"/>
      <c r="AI1261" s="2"/>
      <c r="AJ1261" s="2" t="s">
        <v>36</v>
      </c>
      <c r="AK1261" s="2" t="s">
        <v>36</v>
      </c>
    </row>
    <row r="1262" spans="1:37" x14ac:dyDescent="0.3">
      <c r="A1262">
        <v>567</v>
      </c>
      <c r="B1262" s="1">
        <v>41984</v>
      </c>
      <c r="C1262">
        <v>42</v>
      </c>
      <c r="D1262" t="str">
        <f>VLOOKUP(seguimiento[[#This Row],[idinstituciones]],instituciones[[idinstituciones]:[nombre]],2,)</f>
        <v>Hospital Cipolletti</v>
      </c>
      <c r="E1262" s="2" t="s">
        <v>33</v>
      </c>
      <c r="F1262" s="2" t="s">
        <v>34</v>
      </c>
      <c r="G1262" s="2" t="s">
        <v>35</v>
      </c>
      <c r="H1262" s="2" t="s">
        <v>36</v>
      </c>
      <c r="I1262" s="2" t="s">
        <v>37</v>
      </c>
      <c r="J1262" s="2" t="s">
        <v>35</v>
      </c>
      <c r="K1262" s="2" t="s">
        <v>78</v>
      </c>
      <c r="L1262" s="2" t="s">
        <v>39</v>
      </c>
      <c r="M1262" s="2"/>
      <c r="N1262" s="2" t="s">
        <v>35</v>
      </c>
      <c r="O1262" s="2" t="s">
        <v>36</v>
      </c>
      <c r="P1262" s="2" t="s">
        <v>36</v>
      </c>
      <c r="Q1262" s="2" t="s">
        <v>34</v>
      </c>
      <c r="R1262" s="2" t="s">
        <v>40</v>
      </c>
      <c r="S1262" s="2" t="s">
        <v>37</v>
      </c>
      <c r="T1262" s="2" t="s">
        <v>37</v>
      </c>
      <c r="U1262" s="2" t="s">
        <v>42</v>
      </c>
      <c r="V1262" s="2" t="s">
        <v>36</v>
      </c>
      <c r="W1262" s="2" t="s">
        <v>37</v>
      </c>
      <c r="X1262" s="2" t="s">
        <v>65</v>
      </c>
      <c r="Y1262" s="2" t="s">
        <v>54</v>
      </c>
      <c r="Z1262" s="2" t="s">
        <v>281</v>
      </c>
      <c r="AA1262" s="2" t="s">
        <v>35</v>
      </c>
      <c r="AB1262" s="2" t="s">
        <v>36</v>
      </c>
      <c r="AC1262" s="2"/>
      <c r="AD1262" s="2"/>
      <c r="AE1262">
        <v>642</v>
      </c>
      <c r="AF1262" s="2" t="s">
        <v>36</v>
      </c>
      <c r="AG1262" s="2" t="s">
        <v>36</v>
      </c>
      <c r="AH1262" s="2"/>
      <c r="AI1262" s="2"/>
      <c r="AJ1262" s="2" t="s">
        <v>36</v>
      </c>
      <c r="AK1262" s="2" t="s">
        <v>36</v>
      </c>
    </row>
    <row r="1263" spans="1:37" x14ac:dyDescent="0.3">
      <c r="A1263">
        <v>567</v>
      </c>
      <c r="B1263" s="1">
        <v>42376</v>
      </c>
      <c r="C1263">
        <v>42</v>
      </c>
      <c r="D1263" t="str">
        <f>VLOOKUP(seguimiento[[#This Row],[idinstituciones]],instituciones[[idinstituciones]:[nombre]],2,)</f>
        <v>Hospital Cipolletti</v>
      </c>
      <c r="E1263" s="2" t="s">
        <v>33</v>
      </c>
      <c r="F1263" s="2" t="s">
        <v>34</v>
      </c>
      <c r="G1263" s="2" t="s">
        <v>35</v>
      </c>
      <c r="H1263" s="2" t="s">
        <v>36</v>
      </c>
      <c r="I1263" s="2" t="s">
        <v>36</v>
      </c>
      <c r="J1263" s="2" t="s">
        <v>36</v>
      </c>
      <c r="K1263" s="2"/>
      <c r="L1263" s="2" t="s">
        <v>36</v>
      </c>
      <c r="M1263" s="2"/>
      <c r="N1263" s="2"/>
      <c r="O1263" s="2" t="s">
        <v>36</v>
      </c>
      <c r="P1263" s="2" t="s">
        <v>36</v>
      </c>
      <c r="Q1263" s="2"/>
      <c r="R1263" s="2"/>
      <c r="S1263" s="2" t="s">
        <v>36</v>
      </c>
      <c r="T1263" s="2" t="s">
        <v>36</v>
      </c>
      <c r="U1263" s="2" t="s">
        <v>36</v>
      </c>
      <c r="V1263" s="2" t="s">
        <v>36</v>
      </c>
      <c r="W1263" s="2" t="s">
        <v>36</v>
      </c>
      <c r="X1263" s="2" t="s">
        <v>36</v>
      </c>
      <c r="Y1263" s="2" t="s">
        <v>36</v>
      </c>
      <c r="Z1263" s="2"/>
      <c r="AA1263" s="2" t="s">
        <v>35</v>
      </c>
      <c r="AB1263" s="2" t="s">
        <v>36</v>
      </c>
      <c r="AC1263" s="2"/>
      <c r="AD1263" s="2"/>
      <c r="AE1263">
        <v>1904</v>
      </c>
      <c r="AF1263" s="2" t="s">
        <v>71</v>
      </c>
      <c r="AG1263" s="2" t="s">
        <v>49</v>
      </c>
      <c r="AH1263" s="2"/>
      <c r="AI1263" s="2"/>
      <c r="AJ1263" s="2" t="s">
        <v>37</v>
      </c>
      <c r="AK1263" s="2" t="s">
        <v>36</v>
      </c>
    </row>
    <row r="1264" spans="1:37" x14ac:dyDescent="0.3">
      <c r="A1264">
        <v>568</v>
      </c>
      <c r="B1264" s="1">
        <v>41277</v>
      </c>
      <c r="C1264">
        <v>23</v>
      </c>
      <c r="D1264" t="str">
        <f>VLOOKUP(seguimiento[[#This Row],[idinstituciones]],instituciones[[idinstituciones]:[nombre]],2,)</f>
        <v>Consultorio FQ - Dr. Macri</v>
      </c>
      <c r="E1264" s="2" t="s">
        <v>64</v>
      </c>
      <c r="F1264" s="2" t="s">
        <v>34</v>
      </c>
      <c r="G1264" s="2" t="s">
        <v>59</v>
      </c>
      <c r="H1264" s="2" t="s">
        <v>36</v>
      </c>
      <c r="I1264" s="2" t="s">
        <v>37</v>
      </c>
      <c r="J1264" s="2" t="s">
        <v>35</v>
      </c>
      <c r="K1264" s="2" t="s">
        <v>88</v>
      </c>
      <c r="L1264" s="2" t="s">
        <v>39</v>
      </c>
      <c r="M1264" s="2" t="s">
        <v>76</v>
      </c>
      <c r="N1264" s="2"/>
      <c r="O1264" s="2" t="s">
        <v>36</v>
      </c>
      <c r="P1264" s="2" t="s">
        <v>36</v>
      </c>
      <c r="Q1264" s="2" t="s">
        <v>34</v>
      </c>
      <c r="R1264" s="2" t="s">
        <v>40</v>
      </c>
      <c r="S1264" s="2" t="s">
        <v>45</v>
      </c>
      <c r="T1264" s="2" t="s">
        <v>46</v>
      </c>
      <c r="U1264" s="2" t="s">
        <v>36</v>
      </c>
      <c r="V1264" s="2" t="s">
        <v>42</v>
      </c>
      <c r="W1264" s="2" t="s">
        <v>37</v>
      </c>
      <c r="X1264" s="2" t="s">
        <v>65</v>
      </c>
      <c r="Y1264" s="2" t="s">
        <v>54</v>
      </c>
      <c r="Z1264" s="2" t="s">
        <v>281</v>
      </c>
      <c r="AA1264" s="2" t="s">
        <v>35</v>
      </c>
      <c r="AB1264" s="2" t="s">
        <v>36</v>
      </c>
      <c r="AC1264" s="2"/>
      <c r="AD1264" s="2"/>
      <c r="AE1264">
        <v>1595</v>
      </c>
      <c r="AF1264" s="2" t="s">
        <v>36</v>
      </c>
      <c r="AG1264" s="2" t="s">
        <v>36</v>
      </c>
      <c r="AH1264" s="2"/>
      <c r="AI1264" s="2"/>
      <c r="AJ1264" s="2" t="s">
        <v>36</v>
      </c>
      <c r="AK1264" s="2" t="s">
        <v>36</v>
      </c>
    </row>
    <row r="1265" spans="1:37" x14ac:dyDescent="0.3">
      <c r="A1265">
        <v>569</v>
      </c>
      <c r="B1265" s="1">
        <v>41277</v>
      </c>
      <c r="C1265">
        <v>23</v>
      </c>
      <c r="D1265" t="str">
        <f>VLOOKUP(seguimiento[[#This Row],[idinstituciones]],instituciones[[idinstituciones]:[nombre]],2,)</f>
        <v>Consultorio FQ - Dr. Macri</v>
      </c>
      <c r="E1265" s="2" t="s">
        <v>35</v>
      </c>
      <c r="F1265" s="2" t="s">
        <v>34</v>
      </c>
      <c r="G1265" s="2" t="s">
        <v>35</v>
      </c>
      <c r="H1265" s="2" t="s">
        <v>36</v>
      </c>
      <c r="I1265" s="2" t="s">
        <v>37</v>
      </c>
      <c r="J1265" s="2" t="s">
        <v>35</v>
      </c>
      <c r="K1265" s="2" t="s">
        <v>78</v>
      </c>
      <c r="L1265" s="2" t="s">
        <v>39</v>
      </c>
      <c r="M1265" s="2"/>
      <c r="N1265" s="2" t="s">
        <v>35</v>
      </c>
      <c r="O1265" s="2" t="s">
        <v>36</v>
      </c>
      <c r="P1265" s="2" t="s">
        <v>36</v>
      </c>
      <c r="Q1265" s="2" t="s">
        <v>34</v>
      </c>
      <c r="R1265" s="2" t="s">
        <v>40</v>
      </c>
      <c r="S1265" s="2" t="s">
        <v>45</v>
      </c>
      <c r="T1265" s="2" t="s">
        <v>49</v>
      </c>
      <c r="U1265" s="2" t="s">
        <v>45</v>
      </c>
      <c r="V1265" s="2" t="s">
        <v>37</v>
      </c>
      <c r="W1265" s="2" t="s">
        <v>49</v>
      </c>
      <c r="X1265" s="2" t="s">
        <v>43</v>
      </c>
      <c r="Y1265" s="2" t="s">
        <v>47</v>
      </c>
      <c r="Z1265" s="2" t="s">
        <v>281</v>
      </c>
      <c r="AA1265" s="2" t="s">
        <v>35</v>
      </c>
      <c r="AB1265" s="2" t="s">
        <v>36</v>
      </c>
      <c r="AC1265" s="2"/>
      <c r="AD1265" s="2"/>
      <c r="AE1265">
        <v>573</v>
      </c>
      <c r="AF1265" s="2" t="s">
        <v>36</v>
      </c>
      <c r="AG1265" s="2" t="s">
        <v>36</v>
      </c>
      <c r="AH1265" s="2"/>
      <c r="AI1265" s="2"/>
      <c r="AJ1265" s="2" t="s">
        <v>36</v>
      </c>
      <c r="AK1265" s="2" t="s">
        <v>36</v>
      </c>
    </row>
    <row r="1266" spans="1:37" x14ac:dyDescent="0.3">
      <c r="A1266">
        <v>571</v>
      </c>
      <c r="B1266" s="1">
        <v>41282</v>
      </c>
      <c r="C1266">
        <v>41</v>
      </c>
      <c r="D1266" t="str">
        <f>VLOOKUP(seguimiento[[#This Row],[idinstituciones]],instituciones[[idinstituciones]:[nombre]],2,)</f>
        <v>Clinica San Lucas</v>
      </c>
      <c r="E1266" s="2" t="s">
        <v>33</v>
      </c>
      <c r="F1266" s="2" t="s">
        <v>34</v>
      </c>
      <c r="G1266" s="2" t="s">
        <v>35</v>
      </c>
      <c r="H1266" s="2" t="s">
        <v>36</v>
      </c>
      <c r="I1266" s="2" t="s">
        <v>37</v>
      </c>
      <c r="J1266" s="2" t="s">
        <v>35</v>
      </c>
      <c r="K1266" s="2" t="s">
        <v>57</v>
      </c>
      <c r="L1266" s="2" t="s">
        <v>39</v>
      </c>
      <c r="M1266" s="2"/>
      <c r="N1266" s="2" t="s">
        <v>35</v>
      </c>
      <c r="O1266" s="2" t="s">
        <v>36</v>
      </c>
      <c r="P1266" s="2" t="s">
        <v>36</v>
      </c>
      <c r="Q1266" s="2" t="s">
        <v>34</v>
      </c>
      <c r="R1266" s="2" t="s">
        <v>40</v>
      </c>
      <c r="S1266" s="2" t="s">
        <v>45</v>
      </c>
      <c r="T1266" s="2" t="s">
        <v>81</v>
      </c>
      <c r="U1266" s="2" t="s">
        <v>42</v>
      </c>
      <c r="V1266" s="2" t="s">
        <v>42</v>
      </c>
      <c r="W1266" s="2" t="s">
        <v>41</v>
      </c>
      <c r="X1266" s="2" t="s">
        <v>43</v>
      </c>
      <c r="Y1266" s="2" t="s">
        <v>47</v>
      </c>
      <c r="Z1266" s="2" t="s">
        <v>35</v>
      </c>
      <c r="AA1266" s="2" t="s">
        <v>35</v>
      </c>
      <c r="AB1266" s="2" t="s">
        <v>36</v>
      </c>
      <c r="AC1266" s="2"/>
      <c r="AD1266" s="2"/>
      <c r="AE1266">
        <v>1074</v>
      </c>
      <c r="AF1266" s="2" t="s">
        <v>36</v>
      </c>
      <c r="AG1266" s="2" t="s">
        <v>36</v>
      </c>
      <c r="AH1266" s="2"/>
      <c r="AI1266" s="2"/>
      <c r="AJ1266" s="2" t="s">
        <v>36</v>
      </c>
      <c r="AK1266" s="2" t="s">
        <v>36</v>
      </c>
    </row>
    <row r="1267" spans="1:37" x14ac:dyDescent="0.3">
      <c r="A1267">
        <v>571</v>
      </c>
      <c r="B1267" s="1">
        <v>41628</v>
      </c>
      <c r="C1267">
        <v>41</v>
      </c>
      <c r="D1267" t="str">
        <f>VLOOKUP(seguimiento[[#This Row],[idinstituciones]],instituciones[[idinstituciones]:[nombre]],2,)</f>
        <v>Clinica San Lucas</v>
      </c>
      <c r="E1267" s="2" t="s">
        <v>33</v>
      </c>
      <c r="F1267" s="2" t="s">
        <v>34</v>
      </c>
      <c r="G1267" s="2" t="s">
        <v>35</v>
      </c>
      <c r="H1267" s="2" t="s">
        <v>36</v>
      </c>
      <c r="I1267" s="2" t="s">
        <v>45</v>
      </c>
      <c r="J1267" s="2" t="s">
        <v>35</v>
      </c>
      <c r="K1267" s="2" t="s">
        <v>38</v>
      </c>
      <c r="L1267" s="2" t="s">
        <v>39</v>
      </c>
      <c r="M1267" s="2"/>
      <c r="N1267" s="2" t="s">
        <v>35</v>
      </c>
      <c r="O1267" s="2" t="s">
        <v>36</v>
      </c>
      <c r="P1267" s="2" t="s">
        <v>36</v>
      </c>
      <c r="Q1267" s="2" t="s">
        <v>34</v>
      </c>
      <c r="R1267" s="2" t="s">
        <v>40</v>
      </c>
      <c r="S1267" s="2" t="s">
        <v>45</v>
      </c>
      <c r="T1267" s="2" t="s">
        <v>41</v>
      </c>
      <c r="U1267" s="2" t="s">
        <v>42</v>
      </c>
      <c r="V1267" s="2" t="s">
        <v>36</v>
      </c>
      <c r="W1267" s="2" t="s">
        <v>49</v>
      </c>
      <c r="X1267" s="2" t="s">
        <v>43</v>
      </c>
      <c r="Y1267" s="2" t="s">
        <v>47</v>
      </c>
      <c r="Z1267" s="2" t="s">
        <v>35</v>
      </c>
      <c r="AA1267" s="2" t="s">
        <v>35</v>
      </c>
      <c r="AB1267" s="2" t="s">
        <v>36</v>
      </c>
      <c r="AC1267" s="2"/>
      <c r="AD1267" s="2"/>
      <c r="AE1267">
        <v>576</v>
      </c>
      <c r="AF1267" s="2" t="s">
        <v>36</v>
      </c>
      <c r="AG1267" s="2" t="s">
        <v>36</v>
      </c>
      <c r="AH1267" s="2"/>
      <c r="AI1267" s="2"/>
      <c r="AJ1267" s="2" t="s">
        <v>36</v>
      </c>
      <c r="AK1267" s="2" t="s">
        <v>36</v>
      </c>
    </row>
    <row r="1268" spans="1:37" x14ac:dyDescent="0.3">
      <c r="A1268">
        <v>571</v>
      </c>
      <c r="B1268" s="1">
        <v>41968</v>
      </c>
      <c r="C1268">
        <v>41</v>
      </c>
      <c r="D1268" t="str">
        <f>VLOOKUP(seguimiento[[#This Row],[idinstituciones]],instituciones[[idinstituciones]:[nombre]],2,)</f>
        <v>Clinica San Lucas</v>
      </c>
      <c r="E1268" s="2" t="s">
        <v>64</v>
      </c>
      <c r="F1268" s="2" t="s">
        <v>34</v>
      </c>
      <c r="G1268" s="2" t="s">
        <v>35</v>
      </c>
      <c r="H1268" s="2" t="s">
        <v>36</v>
      </c>
      <c r="I1268" s="2" t="s">
        <v>45</v>
      </c>
      <c r="J1268" s="2" t="s">
        <v>35</v>
      </c>
      <c r="K1268" s="2" t="s">
        <v>38</v>
      </c>
      <c r="L1268" s="2" t="s">
        <v>39</v>
      </c>
      <c r="M1268" s="2"/>
      <c r="N1268" s="2" t="s">
        <v>35</v>
      </c>
      <c r="O1268" s="2" t="s">
        <v>36</v>
      </c>
      <c r="P1268" s="2" t="s">
        <v>36</v>
      </c>
      <c r="Q1268" s="2" t="s">
        <v>34</v>
      </c>
      <c r="R1268" s="2" t="s">
        <v>40</v>
      </c>
      <c r="S1268" s="2" t="s">
        <v>45</v>
      </c>
      <c r="T1268" s="2" t="s">
        <v>74</v>
      </c>
      <c r="U1268" s="2" t="s">
        <v>45</v>
      </c>
      <c r="V1268" s="2" t="s">
        <v>45</v>
      </c>
      <c r="W1268" s="2" t="s">
        <v>49</v>
      </c>
      <c r="X1268" s="2" t="s">
        <v>43</v>
      </c>
      <c r="Y1268" s="2" t="s">
        <v>54</v>
      </c>
      <c r="Z1268" s="2" t="s">
        <v>35</v>
      </c>
      <c r="AA1268" s="2" t="s">
        <v>35</v>
      </c>
      <c r="AB1268" s="2" t="s">
        <v>36</v>
      </c>
      <c r="AC1268" s="2"/>
      <c r="AD1268" s="2"/>
      <c r="AE1268">
        <v>354</v>
      </c>
      <c r="AF1268" s="2" t="s">
        <v>36</v>
      </c>
      <c r="AG1268" s="2" t="s">
        <v>36</v>
      </c>
      <c r="AH1268" s="2"/>
      <c r="AI1268" s="2"/>
      <c r="AJ1268" s="2" t="s">
        <v>36</v>
      </c>
      <c r="AK1268" s="2" t="s">
        <v>36</v>
      </c>
    </row>
    <row r="1269" spans="1:37" x14ac:dyDescent="0.3">
      <c r="A1269">
        <v>578</v>
      </c>
      <c r="B1269" s="1">
        <v>41078</v>
      </c>
      <c r="C1269">
        <v>16</v>
      </c>
      <c r="D1269" t="str">
        <f>VLOOKUP(seguimiento[[#This Row],[idinstituciones]],instituciones[[idinstituciones]:[nombre]],2,)</f>
        <v>HOSPITAL de PEDIATRÍA "Juan P. Garrahan"</v>
      </c>
      <c r="E1269" s="2" t="s">
        <v>35</v>
      </c>
      <c r="F1269" s="2" t="s">
        <v>34</v>
      </c>
      <c r="G1269" s="2" t="s">
        <v>55</v>
      </c>
      <c r="H1269" s="2" t="s">
        <v>36</v>
      </c>
      <c r="I1269" s="2" t="s">
        <v>37</v>
      </c>
      <c r="J1269" s="2" t="s">
        <v>35</v>
      </c>
      <c r="K1269" s="2" t="s">
        <v>38</v>
      </c>
      <c r="L1269" s="2" t="s">
        <v>39</v>
      </c>
      <c r="M1269" s="2" t="s">
        <v>53</v>
      </c>
      <c r="N1269" s="2" t="s">
        <v>35</v>
      </c>
      <c r="O1269" s="2" t="s">
        <v>36</v>
      </c>
      <c r="P1269" s="2" t="s">
        <v>36</v>
      </c>
      <c r="Q1269" s="2" t="s">
        <v>34</v>
      </c>
      <c r="R1269" s="2"/>
      <c r="S1269" s="2" t="s">
        <v>45</v>
      </c>
      <c r="T1269" s="2" t="s">
        <v>37</v>
      </c>
      <c r="U1269" s="2" t="s">
        <v>42</v>
      </c>
      <c r="V1269" s="2" t="s">
        <v>36</v>
      </c>
      <c r="W1269" s="2" t="s">
        <v>36</v>
      </c>
      <c r="X1269" s="2" t="s">
        <v>65</v>
      </c>
      <c r="Y1269" s="2" t="s">
        <v>47</v>
      </c>
      <c r="Z1269" s="2" t="s">
        <v>35</v>
      </c>
      <c r="AA1269" s="2" t="s">
        <v>35</v>
      </c>
      <c r="AB1269" s="2" t="s">
        <v>36</v>
      </c>
      <c r="AC1269" s="2"/>
      <c r="AD1269" s="2"/>
      <c r="AE1269">
        <v>1043</v>
      </c>
      <c r="AF1269" s="2" t="s">
        <v>36</v>
      </c>
      <c r="AG1269" s="2" t="s">
        <v>36</v>
      </c>
      <c r="AH1269" s="2"/>
      <c r="AI1269" s="2"/>
      <c r="AJ1269" s="2" t="s">
        <v>36</v>
      </c>
      <c r="AK1269" s="2" t="s">
        <v>36</v>
      </c>
    </row>
    <row r="1270" spans="1:37" x14ac:dyDescent="0.3">
      <c r="A1270">
        <v>579</v>
      </c>
      <c r="B1270" s="1">
        <v>41255</v>
      </c>
      <c r="C1270">
        <v>16</v>
      </c>
      <c r="D1270" t="str">
        <f>VLOOKUP(seguimiento[[#This Row],[idinstituciones]],instituciones[[idinstituciones]:[nombre]],2,)</f>
        <v>HOSPITAL de PEDIATRÍA "Juan P. Garrahan"</v>
      </c>
      <c r="E1270" s="2" t="s">
        <v>35</v>
      </c>
      <c r="F1270" s="2" t="s">
        <v>34</v>
      </c>
      <c r="G1270" s="2" t="s">
        <v>35</v>
      </c>
      <c r="H1270" s="2" t="s">
        <v>36</v>
      </c>
      <c r="I1270" s="2" t="s">
        <v>37</v>
      </c>
      <c r="J1270" s="2" t="s">
        <v>35</v>
      </c>
      <c r="K1270" s="2"/>
      <c r="L1270" s="2" t="s">
        <v>39</v>
      </c>
      <c r="M1270" s="2"/>
      <c r="N1270" s="2" t="s">
        <v>35</v>
      </c>
      <c r="O1270" s="2" t="s">
        <v>36</v>
      </c>
      <c r="P1270" s="2" t="s">
        <v>36</v>
      </c>
      <c r="Q1270" s="2" t="s">
        <v>34</v>
      </c>
      <c r="R1270" s="2"/>
      <c r="S1270" s="2" t="s">
        <v>45</v>
      </c>
      <c r="T1270" s="2" t="s">
        <v>49</v>
      </c>
      <c r="U1270" s="2" t="s">
        <v>42</v>
      </c>
      <c r="V1270" s="2" t="s">
        <v>36</v>
      </c>
      <c r="W1270" s="2" t="s">
        <v>49</v>
      </c>
      <c r="X1270" s="2" t="s">
        <v>65</v>
      </c>
      <c r="Y1270" s="2" t="s">
        <v>36</v>
      </c>
      <c r="Z1270" s="2" t="s">
        <v>281</v>
      </c>
      <c r="AA1270" s="2" t="s">
        <v>35</v>
      </c>
      <c r="AB1270" s="2" t="s">
        <v>36</v>
      </c>
      <c r="AC1270" s="2"/>
      <c r="AD1270" s="2"/>
      <c r="AE1270">
        <v>1613</v>
      </c>
      <c r="AF1270" s="2" t="s">
        <v>36</v>
      </c>
      <c r="AG1270" s="2" t="s">
        <v>36</v>
      </c>
      <c r="AH1270" s="2"/>
      <c r="AI1270" s="2"/>
      <c r="AJ1270" s="2" t="s">
        <v>36</v>
      </c>
      <c r="AK1270" s="2" t="s">
        <v>36</v>
      </c>
    </row>
    <row r="1271" spans="1:37" x14ac:dyDescent="0.3">
      <c r="A1271">
        <v>580</v>
      </c>
      <c r="B1271" s="1">
        <v>41251</v>
      </c>
      <c r="C1271">
        <v>41</v>
      </c>
      <c r="D1271" t="str">
        <f>VLOOKUP(seguimiento[[#This Row],[idinstituciones]],instituciones[[idinstituciones]:[nombre]],2,)</f>
        <v>Clinica San Lucas</v>
      </c>
      <c r="E1271" s="2" t="s">
        <v>33</v>
      </c>
      <c r="F1271" s="2" t="s">
        <v>34</v>
      </c>
      <c r="G1271" s="2" t="s">
        <v>55</v>
      </c>
      <c r="H1271" s="2" t="s">
        <v>36</v>
      </c>
      <c r="I1271" s="2" t="s">
        <v>37</v>
      </c>
      <c r="J1271" s="2" t="s">
        <v>35</v>
      </c>
      <c r="K1271" s="2" t="s">
        <v>63</v>
      </c>
      <c r="L1271" s="2" t="s">
        <v>39</v>
      </c>
      <c r="M1271" s="2" t="s">
        <v>70</v>
      </c>
      <c r="N1271" s="2" t="s">
        <v>35</v>
      </c>
      <c r="O1271" s="2" t="s">
        <v>36</v>
      </c>
      <c r="P1271" s="2" t="s">
        <v>36</v>
      </c>
      <c r="Q1271" s="2" t="s">
        <v>34</v>
      </c>
      <c r="R1271" s="2" t="s">
        <v>84</v>
      </c>
      <c r="S1271" s="2" t="s">
        <v>45</v>
      </c>
      <c r="T1271" s="2" t="s">
        <v>41</v>
      </c>
      <c r="U1271" s="2" t="s">
        <v>45</v>
      </c>
      <c r="V1271" s="2" t="s">
        <v>45</v>
      </c>
      <c r="W1271" s="2" t="s">
        <v>41</v>
      </c>
      <c r="X1271" s="2" t="s">
        <v>43</v>
      </c>
      <c r="Y1271" s="2" t="s">
        <v>36</v>
      </c>
      <c r="Z1271" s="2" t="s">
        <v>281</v>
      </c>
      <c r="AA1271" s="2" t="s">
        <v>35</v>
      </c>
      <c r="AB1271" s="2" t="s">
        <v>36</v>
      </c>
      <c r="AC1271" s="2"/>
      <c r="AD1271" s="2"/>
      <c r="AE1271">
        <v>594</v>
      </c>
      <c r="AF1271" s="2" t="s">
        <v>36</v>
      </c>
      <c r="AG1271" s="2" t="s">
        <v>36</v>
      </c>
      <c r="AH1271" s="2"/>
      <c r="AI1271" s="2"/>
      <c r="AJ1271" s="2" t="s">
        <v>36</v>
      </c>
      <c r="AK1271" s="2" t="s">
        <v>36</v>
      </c>
    </row>
    <row r="1272" spans="1:37" x14ac:dyDescent="0.3">
      <c r="A1272">
        <v>580</v>
      </c>
      <c r="B1272" s="1">
        <v>42062</v>
      </c>
      <c r="C1272">
        <v>42</v>
      </c>
      <c r="D1272" t="str">
        <f>VLOOKUP(seguimiento[[#This Row],[idinstituciones]],instituciones[[idinstituciones]:[nombre]],2,)</f>
        <v>Hospital Cipolletti</v>
      </c>
      <c r="E1272" s="2" t="s">
        <v>64</v>
      </c>
      <c r="F1272" s="2" t="s">
        <v>34</v>
      </c>
      <c r="G1272" s="2" t="s">
        <v>51</v>
      </c>
      <c r="H1272" s="2" t="s">
        <v>105</v>
      </c>
      <c r="I1272" s="2" t="s">
        <v>37</v>
      </c>
      <c r="J1272" s="2" t="s">
        <v>35</v>
      </c>
      <c r="K1272" s="2" t="s">
        <v>69</v>
      </c>
      <c r="L1272" s="2" t="s">
        <v>39</v>
      </c>
      <c r="M1272" s="2" t="s">
        <v>70</v>
      </c>
      <c r="N1272" s="2" t="s">
        <v>35</v>
      </c>
      <c r="O1272" s="2" t="s">
        <v>36</v>
      </c>
      <c r="P1272" s="2" t="s">
        <v>36</v>
      </c>
      <c r="Q1272" s="2" t="s">
        <v>34</v>
      </c>
      <c r="R1272" s="2" t="s">
        <v>40</v>
      </c>
      <c r="S1272" s="2" t="s">
        <v>45</v>
      </c>
      <c r="T1272" s="2" t="s">
        <v>41</v>
      </c>
      <c r="U1272" s="2" t="s">
        <v>37</v>
      </c>
      <c r="V1272" s="2" t="s">
        <v>37</v>
      </c>
      <c r="W1272" s="2" t="s">
        <v>49</v>
      </c>
      <c r="X1272" s="2" t="s">
        <v>65</v>
      </c>
      <c r="Y1272" s="2" t="s">
        <v>54</v>
      </c>
      <c r="Z1272" s="2" t="s">
        <v>281</v>
      </c>
      <c r="AA1272" s="2" t="s">
        <v>35</v>
      </c>
      <c r="AB1272" s="2" t="s">
        <v>36</v>
      </c>
      <c r="AC1272" s="2"/>
      <c r="AD1272" s="2"/>
      <c r="AE1272">
        <v>988</v>
      </c>
      <c r="AF1272" s="2" t="s">
        <v>36</v>
      </c>
      <c r="AG1272" s="2" t="s">
        <v>36</v>
      </c>
      <c r="AH1272" s="2"/>
      <c r="AI1272" s="2"/>
      <c r="AJ1272" s="2" t="s">
        <v>36</v>
      </c>
      <c r="AK1272" s="2" t="s">
        <v>36</v>
      </c>
    </row>
    <row r="1273" spans="1:37" x14ac:dyDescent="0.3">
      <c r="A1273">
        <v>580</v>
      </c>
      <c r="B1273" s="1">
        <v>42380</v>
      </c>
      <c r="C1273">
        <v>42</v>
      </c>
      <c r="D1273" t="str">
        <f>VLOOKUP(seguimiento[[#This Row],[idinstituciones]],instituciones[[idinstituciones]:[nombre]],2,)</f>
        <v>Hospital Cipolletti</v>
      </c>
      <c r="E1273" s="2" t="s">
        <v>64</v>
      </c>
      <c r="F1273" s="2" t="s">
        <v>50</v>
      </c>
      <c r="G1273" s="2" t="s">
        <v>59</v>
      </c>
      <c r="H1273" s="2" t="s">
        <v>36</v>
      </c>
      <c r="I1273" s="2" t="s">
        <v>36</v>
      </c>
      <c r="J1273" s="2" t="s">
        <v>36</v>
      </c>
      <c r="K1273" s="2"/>
      <c r="L1273" s="2" t="s">
        <v>36</v>
      </c>
      <c r="M1273" s="2"/>
      <c r="N1273" s="2"/>
      <c r="O1273" s="2" t="s">
        <v>36</v>
      </c>
      <c r="P1273" s="2" t="s">
        <v>36</v>
      </c>
      <c r="Q1273" s="2"/>
      <c r="R1273" s="2"/>
      <c r="S1273" s="2" t="s">
        <v>36</v>
      </c>
      <c r="T1273" s="2" t="s">
        <v>36</v>
      </c>
      <c r="U1273" s="2" t="s">
        <v>36</v>
      </c>
      <c r="V1273" s="2" t="s">
        <v>36</v>
      </c>
      <c r="W1273" s="2" t="s">
        <v>36</v>
      </c>
      <c r="X1273" s="2" t="s">
        <v>36</v>
      </c>
      <c r="Y1273" s="2" t="s">
        <v>36</v>
      </c>
      <c r="Z1273" s="2"/>
      <c r="AA1273" s="2" t="s">
        <v>35</v>
      </c>
      <c r="AB1273" s="2" t="s">
        <v>36</v>
      </c>
      <c r="AC1273" s="2"/>
      <c r="AD1273" s="2"/>
      <c r="AE1273">
        <v>1910</v>
      </c>
      <c r="AF1273" s="2" t="s">
        <v>71</v>
      </c>
      <c r="AG1273" s="2" t="s">
        <v>49</v>
      </c>
      <c r="AH1273" s="2"/>
      <c r="AI1273" s="2"/>
      <c r="AJ1273" s="2" t="s">
        <v>46</v>
      </c>
      <c r="AK1273" s="2" t="s">
        <v>36</v>
      </c>
    </row>
    <row r="1274" spans="1:37" x14ac:dyDescent="0.3">
      <c r="A1274">
        <v>580</v>
      </c>
      <c r="B1274" s="1">
        <v>42380</v>
      </c>
      <c r="C1274">
        <v>42</v>
      </c>
      <c r="D1274" t="str">
        <f>VLOOKUP(seguimiento[[#This Row],[idinstituciones]],instituciones[[idinstituciones]:[nombre]],2,)</f>
        <v>Hospital Cipolletti</v>
      </c>
      <c r="E1274" s="2" t="s">
        <v>64</v>
      </c>
      <c r="F1274" s="2" t="s">
        <v>50</v>
      </c>
      <c r="G1274" s="2" t="s">
        <v>59</v>
      </c>
      <c r="H1274" s="2" t="s">
        <v>36</v>
      </c>
      <c r="I1274" s="2" t="s">
        <v>36</v>
      </c>
      <c r="J1274" s="2" t="s">
        <v>36</v>
      </c>
      <c r="K1274" s="2"/>
      <c r="L1274" s="2" t="s">
        <v>36</v>
      </c>
      <c r="M1274" s="2"/>
      <c r="N1274" s="2"/>
      <c r="O1274" s="2" t="s">
        <v>36</v>
      </c>
      <c r="P1274" s="2" t="s">
        <v>36</v>
      </c>
      <c r="Q1274" s="2"/>
      <c r="R1274" s="2"/>
      <c r="S1274" s="2" t="s">
        <v>36</v>
      </c>
      <c r="T1274" s="2" t="s">
        <v>74</v>
      </c>
      <c r="U1274" s="2" t="s">
        <v>37</v>
      </c>
      <c r="V1274" s="2" t="s">
        <v>37</v>
      </c>
      <c r="W1274" s="2" t="s">
        <v>49</v>
      </c>
      <c r="X1274" s="2" t="s">
        <v>65</v>
      </c>
      <c r="Y1274" s="2" t="s">
        <v>36</v>
      </c>
      <c r="Z1274" s="2"/>
      <c r="AA1274" s="2" t="s">
        <v>35</v>
      </c>
      <c r="AB1274" s="2" t="s">
        <v>36</v>
      </c>
      <c r="AC1274" s="2"/>
      <c r="AD1274" s="2"/>
      <c r="AE1274">
        <v>1911</v>
      </c>
      <c r="AF1274" s="2" t="s">
        <v>71</v>
      </c>
      <c r="AG1274" s="2" t="s">
        <v>49</v>
      </c>
      <c r="AH1274" s="2"/>
      <c r="AI1274" s="2"/>
      <c r="AJ1274" s="2" t="s">
        <v>46</v>
      </c>
      <c r="AK1274" s="2" t="s">
        <v>36</v>
      </c>
    </row>
    <row r="1275" spans="1:37" x14ac:dyDescent="0.3">
      <c r="A1275">
        <v>580</v>
      </c>
      <c r="B1275" s="1">
        <v>42420</v>
      </c>
      <c r="C1275">
        <v>42</v>
      </c>
      <c r="D1275" t="str">
        <f>VLOOKUP(seguimiento[[#This Row],[idinstituciones]],instituciones[[idinstituciones]:[nombre]],2,)</f>
        <v>Hospital Cipolletti</v>
      </c>
      <c r="E1275" s="2" t="s">
        <v>64</v>
      </c>
      <c r="F1275" s="2" t="s">
        <v>58</v>
      </c>
      <c r="G1275" s="2" t="s">
        <v>59</v>
      </c>
      <c r="H1275" s="2" t="s">
        <v>36</v>
      </c>
      <c r="I1275" s="2" t="s">
        <v>36</v>
      </c>
      <c r="J1275" s="2" t="s">
        <v>36</v>
      </c>
      <c r="K1275" s="2"/>
      <c r="L1275" s="2" t="s">
        <v>36</v>
      </c>
      <c r="M1275" s="2"/>
      <c r="N1275" s="2"/>
      <c r="O1275" s="2" t="s">
        <v>36</v>
      </c>
      <c r="P1275" s="2" t="s">
        <v>36</v>
      </c>
      <c r="Q1275" s="2"/>
      <c r="R1275" s="2"/>
      <c r="S1275" s="2" t="s">
        <v>36</v>
      </c>
      <c r="T1275" s="2" t="s">
        <v>36</v>
      </c>
      <c r="U1275" s="2" t="s">
        <v>36</v>
      </c>
      <c r="V1275" s="2" t="s">
        <v>36</v>
      </c>
      <c r="W1275" s="2" t="s">
        <v>36</v>
      </c>
      <c r="X1275" s="2" t="s">
        <v>36</v>
      </c>
      <c r="Y1275" s="2" t="s">
        <v>36</v>
      </c>
      <c r="Z1275" s="2"/>
      <c r="AA1275" s="2" t="s">
        <v>71</v>
      </c>
      <c r="AB1275" s="2" t="s">
        <v>207</v>
      </c>
      <c r="AC1275" s="2">
        <v>1</v>
      </c>
      <c r="AD1275" s="2" t="str">
        <f>VLOOKUP(seguimiento[[#This Row],[causafallecimiento]],causafallecimiento[[id]:[valor]],2,)</f>
        <v>Respiratorios</v>
      </c>
      <c r="AE1275">
        <v>2734</v>
      </c>
      <c r="AF1275" s="2" t="s">
        <v>71</v>
      </c>
      <c r="AG1275" s="2" t="s">
        <v>49</v>
      </c>
      <c r="AH1275" s="2"/>
      <c r="AI1275" s="2"/>
      <c r="AJ1275" s="2" t="s">
        <v>46</v>
      </c>
      <c r="AK1275" s="2" t="s">
        <v>36</v>
      </c>
    </row>
    <row r="1276" spans="1:37" x14ac:dyDescent="0.3">
      <c r="A1276">
        <v>580</v>
      </c>
      <c r="B1276" s="1">
        <v>42423</v>
      </c>
      <c r="C1276">
        <v>42</v>
      </c>
      <c r="D1276" t="str">
        <f>VLOOKUP(seguimiento[[#This Row],[idinstituciones]],instituciones[[idinstituciones]:[nombre]],2,)</f>
        <v>Hospital Cipolletti</v>
      </c>
      <c r="E1276" s="2" t="s">
        <v>64</v>
      </c>
      <c r="F1276" s="2" t="s">
        <v>34</v>
      </c>
      <c r="G1276" s="2" t="s">
        <v>59</v>
      </c>
      <c r="H1276" s="2" t="s">
        <v>36</v>
      </c>
      <c r="I1276" s="2" t="s">
        <v>36</v>
      </c>
      <c r="J1276" s="2" t="s">
        <v>36</v>
      </c>
      <c r="K1276" s="2"/>
      <c r="L1276" s="2" t="s">
        <v>36</v>
      </c>
      <c r="M1276" s="2"/>
      <c r="N1276" s="2"/>
      <c r="O1276" s="2" t="s">
        <v>36</v>
      </c>
      <c r="P1276" s="2" t="s">
        <v>36</v>
      </c>
      <c r="Q1276" s="2"/>
      <c r="R1276" s="2"/>
      <c r="S1276" s="2" t="s">
        <v>36</v>
      </c>
      <c r="T1276" s="2" t="s">
        <v>36</v>
      </c>
      <c r="U1276" s="2" t="s">
        <v>36</v>
      </c>
      <c r="V1276" s="2" t="s">
        <v>36</v>
      </c>
      <c r="W1276" s="2" t="s">
        <v>36</v>
      </c>
      <c r="X1276" s="2" t="s">
        <v>36</v>
      </c>
      <c r="Y1276" s="2" t="s">
        <v>36</v>
      </c>
      <c r="Z1276" s="2"/>
      <c r="AA1276" s="2" t="s">
        <v>71</v>
      </c>
      <c r="AB1276" s="2" t="s">
        <v>159</v>
      </c>
      <c r="AC1276" s="2">
        <v>1</v>
      </c>
      <c r="AD1276" s="2" t="str">
        <f>VLOOKUP(seguimiento[[#This Row],[causafallecimiento]],causafallecimiento[[id]:[valor]],2,)</f>
        <v>Respiratorios</v>
      </c>
      <c r="AE1276">
        <v>1933</v>
      </c>
      <c r="AF1276" s="2" t="s">
        <v>71</v>
      </c>
      <c r="AG1276" s="2" t="s">
        <v>49</v>
      </c>
      <c r="AH1276" s="2"/>
      <c r="AI1276" s="2"/>
      <c r="AJ1276" s="2" t="s">
        <v>46</v>
      </c>
      <c r="AK1276" s="2" t="s">
        <v>36</v>
      </c>
    </row>
    <row r="1277" spans="1:37" x14ac:dyDescent="0.3">
      <c r="A1277">
        <v>581</v>
      </c>
      <c r="B1277" s="1">
        <v>41270</v>
      </c>
      <c r="C1277">
        <v>41</v>
      </c>
      <c r="D1277" t="str">
        <f>VLOOKUP(seguimiento[[#This Row],[idinstituciones]],instituciones[[idinstituciones]:[nombre]],2,)</f>
        <v>Clinica San Lucas</v>
      </c>
      <c r="E1277" s="2" t="s">
        <v>64</v>
      </c>
      <c r="F1277" s="2" t="s">
        <v>58</v>
      </c>
      <c r="G1277" s="2" t="s">
        <v>59</v>
      </c>
      <c r="H1277" s="2" t="s">
        <v>36</v>
      </c>
      <c r="I1277" s="2" t="s">
        <v>37</v>
      </c>
      <c r="J1277" s="2" t="s">
        <v>35</v>
      </c>
      <c r="K1277" s="2"/>
      <c r="L1277" s="2" t="s">
        <v>39</v>
      </c>
      <c r="M1277" s="2" t="s">
        <v>70</v>
      </c>
      <c r="N1277" s="2" t="s">
        <v>35</v>
      </c>
      <c r="O1277" s="2" t="s">
        <v>36</v>
      </c>
      <c r="P1277" s="2" t="s">
        <v>36</v>
      </c>
      <c r="Q1277" s="2" t="s">
        <v>80</v>
      </c>
      <c r="R1277" s="2" t="s">
        <v>40</v>
      </c>
      <c r="S1277" s="2" t="s">
        <v>45</v>
      </c>
      <c r="T1277" s="2" t="s">
        <v>41</v>
      </c>
      <c r="U1277" s="2" t="s">
        <v>37</v>
      </c>
      <c r="V1277" s="2" t="s">
        <v>46</v>
      </c>
      <c r="W1277" s="2" t="s">
        <v>41</v>
      </c>
      <c r="X1277" s="2" t="s">
        <v>65</v>
      </c>
      <c r="Y1277" s="2" t="s">
        <v>54</v>
      </c>
      <c r="Z1277" s="2" t="s">
        <v>281</v>
      </c>
      <c r="AA1277" s="2" t="s">
        <v>71</v>
      </c>
      <c r="AB1277" s="2" t="s">
        <v>111</v>
      </c>
      <c r="AC1277" s="2">
        <v>1</v>
      </c>
      <c r="AD1277" s="2" t="str">
        <f>VLOOKUP(seguimiento[[#This Row],[causafallecimiento]],causafallecimiento[[id]:[valor]],2,)</f>
        <v>Respiratorios</v>
      </c>
      <c r="AE1277">
        <v>505</v>
      </c>
      <c r="AF1277" s="2" t="s">
        <v>71</v>
      </c>
      <c r="AG1277" s="2" t="s">
        <v>49</v>
      </c>
      <c r="AH1277" s="2"/>
      <c r="AI1277" s="2"/>
      <c r="AJ1277" s="2" t="s">
        <v>36</v>
      </c>
      <c r="AK1277" s="2" t="s">
        <v>36</v>
      </c>
    </row>
    <row r="1278" spans="1:37" x14ac:dyDescent="0.3">
      <c r="A1278">
        <v>581</v>
      </c>
      <c r="B1278" s="1">
        <v>41465</v>
      </c>
      <c r="C1278">
        <v>41</v>
      </c>
      <c r="D1278" t="str">
        <f>VLOOKUP(seguimiento[[#This Row],[idinstituciones]],instituciones[[idinstituciones]:[nombre]],2,)</f>
        <v>Clinica San Lucas</v>
      </c>
      <c r="E1278" s="2" t="s">
        <v>64</v>
      </c>
      <c r="F1278" s="2" t="s">
        <v>50</v>
      </c>
      <c r="G1278" s="2" t="s">
        <v>51</v>
      </c>
      <c r="H1278" s="2" t="s">
        <v>36</v>
      </c>
      <c r="I1278" s="2" t="s">
        <v>37</v>
      </c>
      <c r="J1278" s="2" t="s">
        <v>35</v>
      </c>
      <c r="K1278" s="2" t="s">
        <v>61</v>
      </c>
      <c r="L1278" s="2" t="s">
        <v>39</v>
      </c>
      <c r="M1278" s="2" t="s">
        <v>70</v>
      </c>
      <c r="N1278" s="2" t="s">
        <v>35</v>
      </c>
      <c r="O1278" s="2" t="s">
        <v>36</v>
      </c>
      <c r="P1278" s="2" t="s">
        <v>36</v>
      </c>
      <c r="Q1278" s="2" t="s">
        <v>80</v>
      </c>
      <c r="R1278" s="2" t="s">
        <v>40</v>
      </c>
      <c r="S1278" s="2" t="s">
        <v>45</v>
      </c>
      <c r="T1278" s="2" t="s">
        <v>49</v>
      </c>
      <c r="U1278" s="2" t="s">
        <v>45</v>
      </c>
      <c r="V1278" s="2" t="s">
        <v>45</v>
      </c>
      <c r="W1278" s="2" t="s">
        <v>37</v>
      </c>
      <c r="X1278" s="2" t="s">
        <v>65</v>
      </c>
      <c r="Y1278" s="2" t="s">
        <v>54</v>
      </c>
      <c r="Z1278" s="2" t="s">
        <v>281</v>
      </c>
      <c r="AA1278" s="2" t="s">
        <v>35</v>
      </c>
      <c r="AB1278" s="2" t="s">
        <v>36</v>
      </c>
      <c r="AC1278" s="2"/>
      <c r="AD1278" s="2"/>
      <c r="AE1278">
        <v>746</v>
      </c>
      <c r="AF1278" s="2" t="s">
        <v>36</v>
      </c>
      <c r="AG1278" s="2" t="s">
        <v>36</v>
      </c>
      <c r="AH1278" s="2"/>
      <c r="AI1278" s="2"/>
      <c r="AJ1278" s="2" t="s">
        <v>36</v>
      </c>
      <c r="AK1278" s="2" t="s">
        <v>36</v>
      </c>
    </row>
    <row r="1279" spans="1:37" x14ac:dyDescent="0.3">
      <c r="A1279">
        <v>581</v>
      </c>
      <c r="B1279" s="1">
        <v>41724</v>
      </c>
      <c r="C1279">
        <v>41</v>
      </c>
      <c r="D1279" t="str">
        <f>VLOOKUP(seguimiento[[#This Row],[idinstituciones]],instituciones[[idinstituciones]:[nombre]],2,)</f>
        <v>Clinica San Lucas</v>
      </c>
      <c r="E1279" s="2" t="s">
        <v>36</v>
      </c>
      <c r="F1279" s="2" t="s">
        <v>36</v>
      </c>
      <c r="G1279" s="2" t="s">
        <v>36</v>
      </c>
      <c r="H1279" s="2" t="s">
        <v>36</v>
      </c>
      <c r="I1279" s="2" t="s">
        <v>36</v>
      </c>
      <c r="J1279" s="2" t="s">
        <v>36</v>
      </c>
      <c r="K1279" s="2"/>
      <c r="L1279" s="2" t="s">
        <v>36</v>
      </c>
      <c r="M1279" s="2"/>
      <c r="N1279" s="2"/>
      <c r="O1279" s="2" t="s">
        <v>36</v>
      </c>
      <c r="P1279" s="2" t="s">
        <v>36</v>
      </c>
      <c r="Q1279" s="2"/>
      <c r="R1279" s="2"/>
      <c r="S1279" s="2" t="s">
        <v>36</v>
      </c>
      <c r="T1279" s="2" t="s">
        <v>36</v>
      </c>
      <c r="U1279" s="2" t="s">
        <v>36</v>
      </c>
      <c r="V1279" s="2" t="s">
        <v>36</v>
      </c>
      <c r="W1279" s="2" t="s">
        <v>36</v>
      </c>
      <c r="X1279" s="2" t="s">
        <v>36</v>
      </c>
      <c r="Y1279" s="2" t="s">
        <v>36</v>
      </c>
      <c r="Z1279" s="2"/>
      <c r="AA1279" s="2" t="s">
        <v>71</v>
      </c>
      <c r="AB1279" s="2" t="s">
        <v>132</v>
      </c>
      <c r="AC1279" s="2">
        <v>1</v>
      </c>
      <c r="AD1279" s="2" t="str">
        <f>VLOOKUP(seguimiento[[#This Row],[causafallecimiento]],causafallecimiento[[id]:[valor]],2,)</f>
        <v>Respiratorios</v>
      </c>
      <c r="AE1279">
        <v>1120</v>
      </c>
      <c r="AF1279" s="2" t="s">
        <v>36</v>
      </c>
      <c r="AG1279" s="2" t="s">
        <v>36</v>
      </c>
      <c r="AH1279" s="2"/>
      <c r="AI1279" s="2"/>
      <c r="AJ1279" s="2" t="s">
        <v>36</v>
      </c>
      <c r="AK1279" s="2" t="s">
        <v>36</v>
      </c>
    </row>
    <row r="1280" spans="1:37" x14ac:dyDescent="0.3">
      <c r="A1280">
        <v>583</v>
      </c>
      <c r="B1280" s="1">
        <v>41171</v>
      </c>
      <c r="C1280">
        <v>41</v>
      </c>
      <c r="D1280" t="str">
        <f>VLOOKUP(seguimiento[[#This Row],[idinstituciones]],instituciones[[idinstituciones]:[nombre]],2,)</f>
        <v>Clinica San Lucas</v>
      </c>
      <c r="E1280" s="2" t="s">
        <v>33</v>
      </c>
      <c r="F1280" s="2" t="s">
        <v>34</v>
      </c>
      <c r="G1280" s="2" t="s">
        <v>35</v>
      </c>
      <c r="H1280" s="2" t="s">
        <v>36</v>
      </c>
      <c r="I1280" s="2" t="s">
        <v>37</v>
      </c>
      <c r="J1280" s="2" t="s">
        <v>35</v>
      </c>
      <c r="K1280" s="2" t="s">
        <v>88</v>
      </c>
      <c r="L1280" s="2" t="s">
        <v>39</v>
      </c>
      <c r="M1280" s="2" t="s">
        <v>76</v>
      </c>
      <c r="N1280" s="2" t="s">
        <v>35</v>
      </c>
      <c r="O1280" s="2" t="s">
        <v>36</v>
      </c>
      <c r="P1280" s="2" t="s">
        <v>36</v>
      </c>
      <c r="Q1280" s="2"/>
      <c r="R1280" s="2" t="s">
        <v>40</v>
      </c>
      <c r="S1280" s="2" t="s">
        <v>45</v>
      </c>
      <c r="T1280" s="2" t="s">
        <v>37</v>
      </c>
      <c r="U1280" s="2" t="s">
        <v>42</v>
      </c>
      <c r="V1280" s="2" t="s">
        <v>42</v>
      </c>
      <c r="W1280" s="2" t="s">
        <v>37</v>
      </c>
      <c r="X1280" s="2" t="s">
        <v>65</v>
      </c>
      <c r="Y1280" s="2" t="s">
        <v>54</v>
      </c>
      <c r="Z1280" s="2" t="s">
        <v>281</v>
      </c>
      <c r="AA1280" s="2" t="s">
        <v>35</v>
      </c>
      <c r="AB1280" s="2" t="s">
        <v>36</v>
      </c>
      <c r="AC1280" s="2"/>
      <c r="AD1280" s="2"/>
      <c r="AE1280">
        <v>824</v>
      </c>
      <c r="AF1280" s="2" t="s">
        <v>36</v>
      </c>
      <c r="AG1280" s="2" t="s">
        <v>36</v>
      </c>
      <c r="AH1280" s="2"/>
      <c r="AI1280" s="2"/>
      <c r="AJ1280" s="2" t="s">
        <v>36</v>
      </c>
      <c r="AK1280" s="2" t="s">
        <v>36</v>
      </c>
    </row>
    <row r="1281" spans="1:37" x14ac:dyDescent="0.3">
      <c r="A1281">
        <v>583</v>
      </c>
      <c r="B1281" s="1">
        <v>42003</v>
      </c>
      <c r="C1281">
        <v>41</v>
      </c>
      <c r="D1281" t="str">
        <f>VLOOKUP(seguimiento[[#This Row],[idinstituciones]],instituciones[[idinstituciones]:[nombre]],2,)</f>
        <v>Clinica San Lucas</v>
      </c>
      <c r="E1281" s="2" t="s">
        <v>33</v>
      </c>
      <c r="F1281" s="2" t="s">
        <v>34</v>
      </c>
      <c r="G1281" s="2" t="s">
        <v>35</v>
      </c>
      <c r="H1281" s="2" t="s">
        <v>36</v>
      </c>
      <c r="I1281" s="2" t="s">
        <v>37</v>
      </c>
      <c r="J1281" s="2" t="s">
        <v>35</v>
      </c>
      <c r="K1281" s="2" t="s">
        <v>88</v>
      </c>
      <c r="L1281" s="2" t="s">
        <v>39</v>
      </c>
      <c r="M1281" s="2" t="s">
        <v>76</v>
      </c>
      <c r="N1281" s="2" t="s">
        <v>35</v>
      </c>
      <c r="O1281" s="2" t="s">
        <v>36</v>
      </c>
      <c r="P1281" s="2" t="s">
        <v>36</v>
      </c>
      <c r="Q1281" s="2" t="s">
        <v>34</v>
      </c>
      <c r="R1281" s="2" t="s">
        <v>40</v>
      </c>
      <c r="S1281" s="2" t="s">
        <v>45</v>
      </c>
      <c r="T1281" s="2" t="s">
        <v>49</v>
      </c>
      <c r="U1281" s="2" t="s">
        <v>42</v>
      </c>
      <c r="V1281" s="2" t="s">
        <v>42</v>
      </c>
      <c r="W1281" s="2" t="s">
        <v>45</v>
      </c>
      <c r="X1281" s="2" t="s">
        <v>43</v>
      </c>
      <c r="Y1281" s="2" t="s">
        <v>47</v>
      </c>
      <c r="Z1281" s="2" t="s">
        <v>281</v>
      </c>
      <c r="AA1281" s="2" t="s">
        <v>35</v>
      </c>
      <c r="AB1281" s="2" t="s">
        <v>36</v>
      </c>
      <c r="AC1281" s="2"/>
      <c r="AD1281" s="2"/>
      <c r="AE1281">
        <v>681</v>
      </c>
      <c r="AF1281" s="2" t="s">
        <v>36</v>
      </c>
      <c r="AG1281" s="2" t="s">
        <v>36</v>
      </c>
      <c r="AH1281" s="2"/>
      <c r="AI1281" s="2"/>
      <c r="AJ1281" s="2" t="s">
        <v>36</v>
      </c>
      <c r="AK1281" s="2" t="s">
        <v>36</v>
      </c>
    </row>
    <row r="1282" spans="1:37" x14ac:dyDescent="0.3">
      <c r="A1282">
        <v>583</v>
      </c>
      <c r="B1282" s="1">
        <v>42394</v>
      </c>
      <c r="C1282">
        <v>41</v>
      </c>
      <c r="D1282" t="str">
        <f>VLOOKUP(seguimiento[[#This Row],[idinstituciones]],instituciones[[idinstituciones]:[nombre]],2,)</f>
        <v>Clinica San Lucas</v>
      </c>
      <c r="E1282" s="2" t="s">
        <v>33</v>
      </c>
      <c r="F1282" s="2" t="s">
        <v>34</v>
      </c>
      <c r="G1282" s="2" t="s">
        <v>59</v>
      </c>
      <c r="H1282" s="2" t="s">
        <v>36</v>
      </c>
      <c r="I1282" s="2" t="s">
        <v>36</v>
      </c>
      <c r="J1282" s="2" t="s">
        <v>36</v>
      </c>
      <c r="K1282" s="2"/>
      <c r="L1282" s="2" t="s">
        <v>36</v>
      </c>
      <c r="M1282" s="2"/>
      <c r="N1282" s="2"/>
      <c r="O1282" s="2" t="s">
        <v>36</v>
      </c>
      <c r="P1282" s="2" t="s">
        <v>36</v>
      </c>
      <c r="Q1282" s="2"/>
      <c r="R1282" s="2"/>
      <c r="S1282" s="2" t="s">
        <v>36</v>
      </c>
      <c r="T1282" s="2" t="s">
        <v>36</v>
      </c>
      <c r="U1282" s="2" t="s">
        <v>36</v>
      </c>
      <c r="V1282" s="2" t="s">
        <v>36</v>
      </c>
      <c r="W1282" s="2" t="s">
        <v>36</v>
      </c>
      <c r="X1282" s="2" t="s">
        <v>36</v>
      </c>
      <c r="Y1282" s="2" t="s">
        <v>36</v>
      </c>
      <c r="Z1282" s="2"/>
      <c r="AA1282" s="2" t="s">
        <v>35</v>
      </c>
      <c r="AB1282" s="2" t="s">
        <v>36</v>
      </c>
      <c r="AC1282" s="2"/>
      <c r="AD1282" s="2"/>
      <c r="AE1282">
        <v>1915</v>
      </c>
      <c r="AF1282" s="2" t="s">
        <v>35</v>
      </c>
      <c r="AG1282" s="2" t="s">
        <v>49</v>
      </c>
      <c r="AH1282" s="2"/>
      <c r="AI1282" s="2"/>
      <c r="AJ1282" s="2" t="s">
        <v>37</v>
      </c>
      <c r="AK1282" s="2" t="s">
        <v>36</v>
      </c>
    </row>
    <row r="1283" spans="1:37" x14ac:dyDescent="0.3">
      <c r="A1283">
        <v>584</v>
      </c>
      <c r="B1283" s="1">
        <v>41373</v>
      </c>
      <c r="C1283">
        <v>39</v>
      </c>
      <c r="D1283" t="str">
        <f>VLOOKUP(seguimiento[[#This Row],[idinstituciones]],instituciones[[idinstituciones]:[nombre]],2,)</f>
        <v>hospital del Niño Jesús</v>
      </c>
      <c r="E1283" s="2" t="s">
        <v>33</v>
      </c>
      <c r="F1283" s="2" t="s">
        <v>58</v>
      </c>
      <c r="G1283" s="2" t="s">
        <v>59</v>
      </c>
      <c r="H1283" s="2" t="s">
        <v>36</v>
      </c>
      <c r="I1283" s="2" t="s">
        <v>37</v>
      </c>
      <c r="J1283" s="2" t="s">
        <v>35</v>
      </c>
      <c r="K1283" s="2" t="s">
        <v>61</v>
      </c>
      <c r="L1283" s="2" t="s">
        <v>39</v>
      </c>
      <c r="M1283" s="2" t="s">
        <v>70</v>
      </c>
      <c r="N1283" s="2" t="s">
        <v>35</v>
      </c>
      <c r="O1283" s="2" t="s">
        <v>36</v>
      </c>
      <c r="P1283" s="2" t="s">
        <v>36</v>
      </c>
      <c r="Q1283" s="2"/>
      <c r="R1283" s="2" t="s">
        <v>40</v>
      </c>
      <c r="S1283" s="2" t="s">
        <v>45</v>
      </c>
      <c r="T1283" s="2" t="s">
        <v>49</v>
      </c>
      <c r="U1283" s="2" t="s">
        <v>36</v>
      </c>
      <c r="V1283" s="2" t="s">
        <v>36</v>
      </c>
      <c r="W1283" s="2" t="s">
        <v>49</v>
      </c>
      <c r="X1283" s="2" t="s">
        <v>43</v>
      </c>
      <c r="Y1283" s="2" t="s">
        <v>47</v>
      </c>
      <c r="Z1283" s="2" t="s">
        <v>35</v>
      </c>
      <c r="AA1283" s="2" t="s">
        <v>35</v>
      </c>
      <c r="AB1283" s="2" t="s">
        <v>36</v>
      </c>
      <c r="AC1283" s="2"/>
      <c r="AD1283" s="2"/>
      <c r="AE1283">
        <v>1672</v>
      </c>
      <c r="AF1283" s="2" t="s">
        <v>36</v>
      </c>
      <c r="AG1283" s="2" t="s">
        <v>36</v>
      </c>
      <c r="AH1283" s="2"/>
      <c r="AI1283" s="2"/>
      <c r="AJ1283" s="2" t="s">
        <v>36</v>
      </c>
      <c r="AK1283" s="2" t="s">
        <v>36</v>
      </c>
    </row>
    <row r="1284" spans="1:37" x14ac:dyDescent="0.3">
      <c r="A1284">
        <v>584</v>
      </c>
      <c r="B1284" s="1">
        <v>42011</v>
      </c>
      <c r="C1284">
        <v>39</v>
      </c>
      <c r="D1284" t="str">
        <f>VLOOKUP(seguimiento[[#This Row],[idinstituciones]],instituciones[[idinstituciones]:[nombre]],2,)</f>
        <v>hospital del Niño Jesús</v>
      </c>
      <c r="E1284" s="2" t="s">
        <v>64</v>
      </c>
      <c r="F1284" s="2" t="s">
        <v>58</v>
      </c>
      <c r="G1284" s="2" t="s">
        <v>67</v>
      </c>
      <c r="H1284" s="2" t="s">
        <v>36</v>
      </c>
      <c r="I1284" s="2" t="s">
        <v>37</v>
      </c>
      <c r="J1284" s="2" t="s">
        <v>35</v>
      </c>
      <c r="K1284" s="2" t="s">
        <v>61</v>
      </c>
      <c r="L1284" s="2" t="s">
        <v>39</v>
      </c>
      <c r="M1284" s="2" t="s">
        <v>70</v>
      </c>
      <c r="N1284" s="2" t="s">
        <v>35</v>
      </c>
      <c r="O1284" s="2" t="s">
        <v>36</v>
      </c>
      <c r="P1284" s="2" t="s">
        <v>36</v>
      </c>
      <c r="Q1284" s="2"/>
      <c r="R1284" s="2" t="s">
        <v>40</v>
      </c>
      <c r="S1284" s="2" t="s">
        <v>45</v>
      </c>
      <c r="T1284" s="2" t="s">
        <v>81</v>
      </c>
      <c r="U1284" s="2" t="s">
        <v>46</v>
      </c>
      <c r="V1284" s="2" t="s">
        <v>46</v>
      </c>
      <c r="W1284" s="2" t="s">
        <v>41</v>
      </c>
      <c r="X1284" s="2" t="s">
        <v>43</v>
      </c>
      <c r="Y1284" s="2" t="s">
        <v>54</v>
      </c>
      <c r="Z1284" s="2" t="s">
        <v>281</v>
      </c>
      <c r="AA1284" s="2" t="s">
        <v>35</v>
      </c>
      <c r="AB1284" s="2" t="s">
        <v>36</v>
      </c>
      <c r="AC1284" s="2"/>
      <c r="AD1284" s="2"/>
      <c r="AE1284">
        <v>555</v>
      </c>
      <c r="AF1284" s="2" t="s">
        <v>36</v>
      </c>
      <c r="AG1284" s="2" t="s">
        <v>36</v>
      </c>
      <c r="AH1284" s="2"/>
      <c r="AI1284" s="2"/>
      <c r="AJ1284" s="2" t="s">
        <v>36</v>
      </c>
      <c r="AK1284" s="2" t="s">
        <v>36</v>
      </c>
    </row>
    <row r="1285" spans="1:37" x14ac:dyDescent="0.3">
      <c r="A1285">
        <v>584</v>
      </c>
      <c r="B1285" s="1">
        <v>42214</v>
      </c>
      <c r="C1285">
        <v>39</v>
      </c>
      <c r="D1285" t="str">
        <f>VLOOKUP(seguimiento[[#This Row],[idinstituciones]],instituciones[[idinstituciones]:[nombre]],2,)</f>
        <v>hospital del Niño Jesús</v>
      </c>
      <c r="E1285" s="2" t="s">
        <v>64</v>
      </c>
      <c r="F1285" s="2" t="s">
        <v>116</v>
      </c>
      <c r="G1285" s="2" t="s">
        <v>51</v>
      </c>
      <c r="H1285" s="2" t="s">
        <v>36</v>
      </c>
      <c r="I1285" s="2" t="s">
        <v>37</v>
      </c>
      <c r="J1285" s="2" t="s">
        <v>35</v>
      </c>
      <c r="K1285" s="2"/>
      <c r="L1285" s="2" t="s">
        <v>39</v>
      </c>
      <c r="M1285" s="2" t="s">
        <v>70</v>
      </c>
      <c r="N1285" s="2" t="s">
        <v>35</v>
      </c>
      <c r="O1285" s="2" t="s">
        <v>36</v>
      </c>
      <c r="P1285" s="2" t="s">
        <v>36</v>
      </c>
      <c r="Q1285" s="2" t="s">
        <v>34</v>
      </c>
      <c r="R1285" s="2" t="s">
        <v>40</v>
      </c>
      <c r="S1285" s="2" t="s">
        <v>45</v>
      </c>
      <c r="T1285" s="2" t="s">
        <v>46</v>
      </c>
      <c r="U1285" s="2" t="s">
        <v>45</v>
      </c>
      <c r="V1285" s="2" t="s">
        <v>45</v>
      </c>
      <c r="W1285" s="2" t="s">
        <v>36</v>
      </c>
      <c r="X1285" s="2" t="s">
        <v>65</v>
      </c>
      <c r="Y1285" s="2" t="s">
        <v>54</v>
      </c>
      <c r="Z1285" s="2" t="s">
        <v>281</v>
      </c>
      <c r="AA1285" s="2" t="s">
        <v>35</v>
      </c>
      <c r="AB1285" s="2" t="s">
        <v>36</v>
      </c>
      <c r="AC1285" s="2"/>
      <c r="AD1285" s="2"/>
      <c r="AE1285">
        <v>2345</v>
      </c>
      <c r="AF1285" s="2" t="s">
        <v>35</v>
      </c>
      <c r="AG1285" s="2" t="s">
        <v>49</v>
      </c>
      <c r="AH1285" s="2">
        <v>1</v>
      </c>
      <c r="AI1285" s="2" t="str">
        <f>VLOOKUP(seguimiento[[#This Row],[vitamiad]],vitaminad[[id]:[valor]],2,)</f>
        <v>No realizado</v>
      </c>
      <c r="AJ1285" s="2" t="s">
        <v>46</v>
      </c>
      <c r="AK1285" s="2" t="s">
        <v>45</v>
      </c>
    </row>
    <row r="1286" spans="1:37" x14ac:dyDescent="0.3">
      <c r="A1286">
        <v>584</v>
      </c>
      <c r="B1286" s="1">
        <v>42878</v>
      </c>
      <c r="C1286">
        <v>39</v>
      </c>
      <c r="D1286" t="str">
        <f>VLOOKUP(seguimiento[[#This Row],[idinstituciones]],instituciones[[idinstituciones]:[nombre]],2,)</f>
        <v>hospital del Niño Jesús</v>
      </c>
      <c r="E1286" s="2" t="s">
        <v>33</v>
      </c>
      <c r="F1286" s="2" t="s">
        <v>58</v>
      </c>
      <c r="G1286" s="2" t="s">
        <v>51</v>
      </c>
      <c r="H1286" s="2" t="s">
        <v>36</v>
      </c>
      <c r="I1286" s="2" t="s">
        <v>45</v>
      </c>
      <c r="J1286" s="2" t="s">
        <v>35</v>
      </c>
      <c r="K1286" s="2"/>
      <c r="L1286" s="2" t="s">
        <v>39</v>
      </c>
      <c r="M1286" s="2" t="s">
        <v>70</v>
      </c>
      <c r="N1286" s="2" t="s">
        <v>35</v>
      </c>
      <c r="O1286" s="2" t="s">
        <v>36</v>
      </c>
      <c r="P1286" s="2" t="s">
        <v>36</v>
      </c>
      <c r="Q1286" s="2" t="s">
        <v>34</v>
      </c>
      <c r="R1286" s="2" t="s">
        <v>40</v>
      </c>
      <c r="S1286" s="2" t="s">
        <v>45</v>
      </c>
      <c r="T1286" s="2" t="s">
        <v>49</v>
      </c>
      <c r="U1286" s="2" t="s">
        <v>42</v>
      </c>
      <c r="V1286" s="2" t="s">
        <v>45</v>
      </c>
      <c r="W1286" s="2" t="s">
        <v>46</v>
      </c>
      <c r="X1286" s="2" t="s">
        <v>43</v>
      </c>
      <c r="Y1286" s="2" t="s">
        <v>54</v>
      </c>
      <c r="Z1286" s="2" t="s">
        <v>35</v>
      </c>
      <c r="AA1286" s="2" t="s">
        <v>35</v>
      </c>
      <c r="AB1286" s="2" t="s">
        <v>36</v>
      </c>
      <c r="AC1286" s="2"/>
      <c r="AD1286" s="2"/>
      <c r="AE1286">
        <v>2598</v>
      </c>
      <c r="AF1286" s="2" t="s">
        <v>35</v>
      </c>
      <c r="AG1286" s="2" t="s">
        <v>49</v>
      </c>
      <c r="AH1286" s="2">
        <v>1</v>
      </c>
      <c r="AI1286" s="2" t="str">
        <f>VLOOKUP(seguimiento[[#This Row],[vitamiad]],vitaminad[[id]:[valor]],2,)</f>
        <v>No realizado</v>
      </c>
      <c r="AJ1286" s="2" t="s">
        <v>37</v>
      </c>
      <c r="AK1286" s="2" t="s">
        <v>45</v>
      </c>
    </row>
    <row r="1287" spans="1:37" x14ac:dyDescent="0.3">
      <c r="A1287">
        <v>584</v>
      </c>
      <c r="B1287" s="1">
        <v>43427</v>
      </c>
      <c r="C1287">
        <v>39</v>
      </c>
      <c r="D1287" t="str">
        <f>VLOOKUP(seguimiento[[#This Row],[idinstituciones]],instituciones[[idinstituciones]:[nombre]],2,)</f>
        <v>hospital del Niño Jesús</v>
      </c>
      <c r="E1287" s="2" t="s">
        <v>33</v>
      </c>
      <c r="F1287" s="2" t="s">
        <v>58</v>
      </c>
      <c r="G1287" s="2" t="s">
        <v>67</v>
      </c>
      <c r="H1287" s="2" t="s">
        <v>92</v>
      </c>
      <c r="I1287" s="2" t="s">
        <v>37</v>
      </c>
      <c r="J1287" s="2" t="s">
        <v>35</v>
      </c>
      <c r="K1287" s="2"/>
      <c r="L1287" s="2" t="s">
        <v>39</v>
      </c>
      <c r="M1287" s="2" t="s">
        <v>70</v>
      </c>
      <c r="N1287" s="2"/>
      <c r="O1287" s="2" t="s">
        <v>36</v>
      </c>
      <c r="P1287" s="2" t="s">
        <v>36</v>
      </c>
      <c r="Q1287" s="2" t="s">
        <v>34</v>
      </c>
      <c r="R1287" s="2" t="s">
        <v>34</v>
      </c>
      <c r="S1287" s="2" t="s">
        <v>45</v>
      </c>
      <c r="T1287" s="2" t="s">
        <v>48</v>
      </c>
      <c r="U1287" s="2" t="s">
        <v>45</v>
      </c>
      <c r="V1287" s="2" t="s">
        <v>36</v>
      </c>
      <c r="W1287" s="2" t="s">
        <v>49</v>
      </c>
      <c r="X1287" s="2" t="s">
        <v>43</v>
      </c>
      <c r="Y1287" s="2" t="s">
        <v>47</v>
      </c>
      <c r="Z1287" s="2" t="s">
        <v>281</v>
      </c>
      <c r="AA1287" s="2" t="s">
        <v>35</v>
      </c>
      <c r="AB1287" s="2" t="s">
        <v>36</v>
      </c>
      <c r="AC1287" s="2"/>
      <c r="AD1287" s="2"/>
      <c r="AE1287">
        <v>2929</v>
      </c>
      <c r="AF1287" s="2" t="s">
        <v>71</v>
      </c>
      <c r="AG1287" s="2" t="s">
        <v>49</v>
      </c>
      <c r="AH1287" s="2"/>
      <c r="AI1287" s="2"/>
      <c r="AJ1287" s="2" t="s">
        <v>37</v>
      </c>
      <c r="AK1287" s="2" t="s">
        <v>45</v>
      </c>
    </row>
    <row r="1288" spans="1:37" x14ac:dyDescent="0.3">
      <c r="A1288">
        <v>585</v>
      </c>
      <c r="B1288" s="1">
        <v>41270</v>
      </c>
      <c r="C1288">
        <v>41</v>
      </c>
      <c r="D1288" t="str">
        <f>VLOOKUP(seguimiento[[#This Row],[idinstituciones]],instituciones[[idinstituciones]:[nombre]],2,)</f>
        <v>Clinica San Lucas</v>
      </c>
      <c r="E1288" s="2" t="s">
        <v>33</v>
      </c>
      <c r="F1288" s="2" t="s">
        <v>34</v>
      </c>
      <c r="G1288" s="2" t="s">
        <v>55</v>
      </c>
      <c r="H1288" s="2" t="s">
        <v>36</v>
      </c>
      <c r="I1288" s="2" t="s">
        <v>37</v>
      </c>
      <c r="J1288" s="2" t="s">
        <v>35</v>
      </c>
      <c r="K1288" s="2" t="s">
        <v>63</v>
      </c>
      <c r="L1288" s="2" t="s">
        <v>39</v>
      </c>
      <c r="M1288" s="2" t="s">
        <v>70</v>
      </c>
      <c r="N1288" s="2" t="s">
        <v>35</v>
      </c>
      <c r="O1288" s="2" t="s">
        <v>36</v>
      </c>
      <c r="P1288" s="2" t="s">
        <v>36</v>
      </c>
      <c r="Q1288" s="2"/>
      <c r="R1288" s="2" t="s">
        <v>40</v>
      </c>
      <c r="S1288" s="2" t="s">
        <v>45</v>
      </c>
      <c r="T1288" s="2" t="s">
        <v>41</v>
      </c>
      <c r="U1288" s="2" t="s">
        <v>37</v>
      </c>
      <c r="V1288" s="2" t="s">
        <v>37</v>
      </c>
      <c r="W1288" s="2" t="s">
        <v>49</v>
      </c>
      <c r="X1288" s="2" t="s">
        <v>65</v>
      </c>
      <c r="Y1288" s="2" t="s">
        <v>54</v>
      </c>
      <c r="Z1288" s="2" t="s">
        <v>281</v>
      </c>
      <c r="AA1288" s="2" t="s">
        <v>35</v>
      </c>
      <c r="AB1288" s="2" t="s">
        <v>36</v>
      </c>
      <c r="AC1288" s="2"/>
      <c r="AD1288" s="2"/>
      <c r="AE1288">
        <v>880</v>
      </c>
      <c r="AF1288" s="2" t="s">
        <v>36</v>
      </c>
      <c r="AG1288" s="2" t="s">
        <v>36</v>
      </c>
      <c r="AH1288" s="2"/>
      <c r="AI1288" s="2"/>
      <c r="AJ1288" s="2" t="s">
        <v>36</v>
      </c>
      <c r="AK1288" s="2" t="s">
        <v>36</v>
      </c>
    </row>
    <row r="1289" spans="1:37" x14ac:dyDescent="0.3">
      <c r="A1289">
        <v>585</v>
      </c>
      <c r="B1289" s="1">
        <v>41606</v>
      </c>
      <c r="C1289">
        <v>41</v>
      </c>
      <c r="D1289" t="str">
        <f>VLOOKUP(seguimiento[[#This Row],[idinstituciones]],instituciones[[idinstituciones]:[nombre]],2,)</f>
        <v>Clinica San Lucas</v>
      </c>
      <c r="E1289" s="2" t="s">
        <v>33</v>
      </c>
      <c r="F1289" s="2" t="s">
        <v>34</v>
      </c>
      <c r="G1289" s="2" t="s">
        <v>59</v>
      </c>
      <c r="H1289" s="2" t="s">
        <v>36</v>
      </c>
      <c r="I1289" s="2" t="s">
        <v>37</v>
      </c>
      <c r="J1289" s="2" t="s">
        <v>35</v>
      </c>
      <c r="K1289" s="2" t="s">
        <v>63</v>
      </c>
      <c r="L1289" s="2" t="s">
        <v>39</v>
      </c>
      <c r="M1289" s="2" t="s">
        <v>70</v>
      </c>
      <c r="N1289" s="2" t="s">
        <v>35</v>
      </c>
      <c r="O1289" s="2" t="s">
        <v>36</v>
      </c>
      <c r="P1289" s="2" t="s">
        <v>36</v>
      </c>
      <c r="Q1289" s="2" t="s">
        <v>34</v>
      </c>
      <c r="R1289" s="2" t="s">
        <v>40</v>
      </c>
      <c r="S1289" s="2" t="s">
        <v>45</v>
      </c>
      <c r="T1289" s="2" t="s">
        <v>49</v>
      </c>
      <c r="U1289" s="2" t="s">
        <v>45</v>
      </c>
      <c r="V1289" s="2" t="s">
        <v>45</v>
      </c>
      <c r="W1289" s="2" t="s">
        <v>46</v>
      </c>
      <c r="X1289" s="2" t="s">
        <v>65</v>
      </c>
      <c r="Y1289" s="2" t="s">
        <v>54</v>
      </c>
      <c r="Z1289" s="2" t="s">
        <v>281</v>
      </c>
      <c r="AA1289" s="2" t="s">
        <v>35</v>
      </c>
      <c r="AB1289" s="2" t="s">
        <v>36</v>
      </c>
      <c r="AC1289" s="2"/>
      <c r="AD1289" s="2"/>
      <c r="AE1289">
        <v>465</v>
      </c>
      <c r="AF1289" s="2" t="s">
        <v>36</v>
      </c>
      <c r="AG1289" s="2" t="s">
        <v>36</v>
      </c>
      <c r="AH1289" s="2"/>
      <c r="AI1289" s="2"/>
      <c r="AJ1289" s="2" t="s">
        <v>36</v>
      </c>
      <c r="AK1289" s="2" t="s">
        <v>36</v>
      </c>
    </row>
    <row r="1290" spans="1:37" x14ac:dyDescent="0.3">
      <c r="A1290">
        <v>585</v>
      </c>
      <c r="B1290" s="1">
        <v>43219</v>
      </c>
      <c r="C1290">
        <v>41</v>
      </c>
      <c r="D1290" t="str">
        <f>VLOOKUP(seguimiento[[#This Row],[idinstituciones]],instituciones[[idinstituciones]:[nombre]],2,)</f>
        <v>Clinica San Lucas</v>
      </c>
      <c r="E1290" s="2" t="s">
        <v>64</v>
      </c>
      <c r="F1290" s="2" t="s">
        <v>58</v>
      </c>
      <c r="G1290" s="2" t="s">
        <v>51</v>
      </c>
      <c r="H1290" s="2" t="s">
        <v>36</v>
      </c>
      <c r="I1290" s="2" t="s">
        <v>36</v>
      </c>
      <c r="J1290" s="2" t="s">
        <v>36</v>
      </c>
      <c r="K1290" s="2"/>
      <c r="L1290" s="2" t="s">
        <v>36</v>
      </c>
      <c r="M1290" s="2"/>
      <c r="N1290" s="2"/>
      <c r="O1290" s="2" t="s">
        <v>36</v>
      </c>
      <c r="P1290" s="2" t="s">
        <v>36</v>
      </c>
      <c r="Q1290" s="2"/>
      <c r="R1290" s="2"/>
      <c r="S1290" s="2" t="s">
        <v>36</v>
      </c>
      <c r="T1290" s="2" t="s">
        <v>36</v>
      </c>
      <c r="U1290" s="2" t="s">
        <v>36</v>
      </c>
      <c r="V1290" s="2" t="s">
        <v>36</v>
      </c>
      <c r="W1290" s="2" t="s">
        <v>36</v>
      </c>
      <c r="X1290" s="2" t="s">
        <v>36</v>
      </c>
      <c r="Y1290" s="2" t="s">
        <v>36</v>
      </c>
      <c r="Z1290" s="2"/>
      <c r="AA1290" s="2" t="s">
        <v>71</v>
      </c>
      <c r="AB1290" s="2" t="s">
        <v>208</v>
      </c>
      <c r="AC1290" s="2">
        <v>1</v>
      </c>
      <c r="AD1290" s="2" t="str">
        <f>VLOOKUP(seguimiento[[#This Row],[causafallecimiento]],causafallecimiento[[id]:[valor]],2,)</f>
        <v>Respiratorios</v>
      </c>
      <c r="AE1290">
        <v>2735</v>
      </c>
      <c r="AF1290" s="2" t="s">
        <v>71</v>
      </c>
      <c r="AG1290" s="2" t="s">
        <v>49</v>
      </c>
      <c r="AH1290" s="2"/>
      <c r="AI1290" s="2"/>
      <c r="AJ1290" s="2" t="s">
        <v>46</v>
      </c>
      <c r="AK1290" s="2" t="s">
        <v>36</v>
      </c>
    </row>
    <row r="1291" spans="1:37" x14ac:dyDescent="0.3">
      <c r="A1291">
        <v>586</v>
      </c>
      <c r="B1291" s="1">
        <v>40930</v>
      </c>
      <c r="C1291">
        <v>41</v>
      </c>
      <c r="D1291" t="str">
        <f>VLOOKUP(seguimiento[[#This Row],[idinstituciones]],instituciones[[idinstituciones]:[nombre]],2,)</f>
        <v>Clinica San Lucas</v>
      </c>
      <c r="E1291" s="2" t="s">
        <v>35</v>
      </c>
      <c r="F1291" s="2" t="s">
        <v>34</v>
      </c>
      <c r="G1291" s="2" t="s">
        <v>35</v>
      </c>
      <c r="H1291" s="2" t="s">
        <v>36</v>
      </c>
      <c r="I1291" s="2" t="s">
        <v>45</v>
      </c>
      <c r="J1291" s="2" t="s">
        <v>35</v>
      </c>
      <c r="K1291" s="2" t="s">
        <v>38</v>
      </c>
      <c r="L1291" s="2" t="s">
        <v>39</v>
      </c>
      <c r="M1291" s="2"/>
      <c r="N1291" s="2" t="s">
        <v>35</v>
      </c>
      <c r="O1291" s="2" t="s">
        <v>36</v>
      </c>
      <c r="P1291" s="2" t="s">
        <v>36</v>
      </c>
      <c r="Q1291" s="2" t="s">
        <v>34</v>
      </c>
      <c r="R1291" s="2" t="s">
        <v>40</v>
      </c>
      <c r="S1291" s="2" t="s">
        <v>37</v>
      </c>
      <c r="T1291" s="2" t="s">
        <v>41</v>
      </c>
      <c r="U1291" s="2" t="s">
        <v>45</v>
      </c>
      <c r="V1291" s="2" t="s">
        <v>42</v>
      </c>
      <c r="W1291" s="2" t="s">
        <v>41</v>
      </c>
      <c r="X1291" s="2" t="s">
        <v>43</v>
      </c>
      <c r="Y1291" s="2" t="s">
        <v>79</v>
      </c>
      <c r="Z1291" s="2" t="s">
        <v>281</v>
      </c>
      <c r="AA1291" s="2" t="s">
        <v>35</v>
      </c>
      <c r="AB1291" s="2" t="s">
        <v>36</v>
      </c>
      <c r="AC1291" s="2"/>
      <c r="AD1291" s="2"/>
      <c r="AE1291">
        <v>693</v>
      </c>
      <c r="AF1291" s="2" t="s">
        <v>36</v>
      </c>
      <c r="AG1291" s="2" t="s">
        <v>36</v>
      </c>
      <c r="AH1291" s="2"/>
      <c r="AI1291" s="2"/>
      <c r="AJ1291" s="2" t="s">
        <v>36</v>
      </c>
      <c r="AK1291" s="2" t="s">
        <v>36</v>
      </c>
    </row>
    <row r="1292" spans="1:37" x14ac:dyDescent="0.3">
      <c r="A1292">
        <v>586</v>
      </c>
      <c r="B1292" s="1">
        <v>41590</v>
      </c>
      <c r="C1292">
        <v>41</v>
      </c>
      <c r="D1292" t="str">
        <f>VLOOKUP(seguimiento[[#This Row],[idinstituciones]],instituciones[[idinstituciones]:[nombre]],2,)</f>
        <v>Clinica San Lucas</v>
      </c>
      <c r="E1292" s="2" t="s">
        <v>33</v>
      </c>
      <c r="F1292" s="2" t="s">
        <v>34</v>
      </c>
      <c r="G1292" s="2" t="s">
        <v>35</v>
      </c>
      <c r="H1292" s="2" t="s">
        <v>36</v>
      </c>
      <c r="I1292" s="2" t="s">
        <v>45</v>
      </c>
      <c r="J1292" s="2" t="s">
        <v>35</v>
      </c>
      <c r="K1292" s="2" t="s">
        <v>38</v>
      </c>
      <c r="L1292" s="2" t="s">
        <v>39</v>
      </c>
      <c r="M1292" s="2"/>
      <c r="N1292" s="2" t="s">
        <v>35</v>
      </c>
      <c r="O1292" s="2" t="s">
        <v>36</v>
      </c>
      <c r="P1292" s="2" t="s">
        <v>36</v>
      </c>
      <c r="Q1292" s="2" t="s">
        <v>34</v>
      </c>
      <c r="R1292" s="2" t="s">
        <v>40</v>
      </c>
      <c r="S1292" s="2" t="s">
        <v>45</v>
      </c>
      <c r="T1292" s="2" t="s">
        <v>41</v>
      </c>
      <c r="U1292" s="2" t="s">
        <v>42</v>
      </c>
      <c r="V1292" s="2" t="s">
        <v>36</v>
      </c>
      <c r="W1292" s="2" t="s">
        <v>49</v>
      </c>
      <c r="X1292" s="2" t="s">
        <v>43</v>
      </c>
      <c r="Y1292" s="2" t="s">
        <v>47</v>
      </c>
      <c r="Z1292" s="2" t="s">
        <v>281</v>
      </c>
      <c r="AA1292" s="2" t="s">
        <v>35</v>
      </c>
      <c r="AB1292" s="2" t="s">
        <v>36</v>
      </c>
      <c r="AC1292" s="2"/>
      <c r="AD1292" s="2"/>
      <c r="AE1292">
        <v>432</v>
      </c>
      <c r="AF1292" s="2" t="s">
        <v>36</v>
      </c>
      <c r="AG1292" s="2" t="s">
        <v>36</v>
      </c>
      <c r="AH1292" s="2"/>
      <c r="AI1292" s="2"/>
      <c r="AJ1292" s="2" t="s">
        <v>36</v>
      </c>
      <c r="AK1292" s="2" t="s">
        <v>36</v>
      </c>
    </row>
    <row r="1293" spans="1:37" x14ac:dyDescent="0.3">
      <c r="A1293">
        <v>586</v>
      </c>
      <c r="B1293" s="1">
        <v>42010</v>
      </c>
      <c r="C1293">
        <v>41</v>
      </c>
      <c r="D1293" t="str">
        <f>VLOOKUP(seguimiento[[#This Row],[idinstituciones]],instituciones[[idinstituciones]:[nombre]],2,)</f>
        <v>Clinica San Lucas</v>
      </c>
      <c r="E1293" s="2" t="s">
        <v>64</v>
      </c>
      <c r="F1293" s="2" t="s">
        <v>34</v>
      </c>
      <c r="G1293" s="2" t="s">
        <v>35</v>
      </c>
      <c r="H1293" s="2" t="s">
        <v>36</v>
      </c>
      <c r="I1293" s="2" t="s">
        <v>45</v>
      </c>
      <c r="J1293" s="2" t="s">
        <v>35</v>
      </c>
      <c r="K1293" s="2" t="s">
        <v>38</v>
      </c>
      <c r="L1293" s="2" t="s">
        <v>39</v>
      </c>
      <c r="M1293" s="2"/>
      <c r="N1293" s="2" t="s">
        <v>35</v>
      </c>
      <c r="O1293" s="2" t="s">
        <v>36</v>
      </c>
      <c r="P1293" s="2" t="s">
        <v>36</v>
      </c>
      <c r="Q1293" s="2"/>
      <c r="R1293" s="2" t="s">
        <v>40</v>
      </c>
      <c r="S1293" s="2" t="s">
        <v>45</v>
      </c>
      <c r="T1293" s="2" t="s">
        <v>41</v>
      </c>
      <c r="U1293" s="2" t="s">
        <v>45</v>
      </c>
      <c r="V1293" s="2" t="s">
        <v>45</v>
      </c>
      <c r="W1293" s="2" t="s">
        <v>41</v>
      </c>
      <c r="X1293" s="2" t="s">
        <v>43</v>
      </c>
      <c r="Y1293" s="2" t="s">
        <v>54</v>
      </c>
      <c r="Z1293" s="2" t="s">
        <v>281</v>
      </c>
      <c r="AA1293" s="2" t="s">
        <v>35</v>
      </c>
      <c r="AB1293" s="2" t="s">
        <v>36</v>
      </c>
      <c r="AC1293" s="2"/>
      <c r="AD1293" s="2"/>
      <c r="AE1293">
        <v>586</v>
      </c>
      <c r="AF1293" s="2" t="s">
        <v>36</v>
      </c>
      <c r="AG1293" s="2" t="s">
        <v>36</v>
      </c>
      <c r="AH1293" s="2"/>
      <c r="AI1293" s="2"/>
      <c r="AJ1293" s="2" t="s">
        <v>36</v>
      </c>
      <c r="AK1293" s="2" t="s">
        <v>36</v>
      </c>
    </row>
    <row r="1294" spans="1:37" x14ac:dyDescent="0.3">
      <c r="A1294">
        <v>586</v>
      </c>
      <c r="B1294" s="1">
        <v>42394</v>
      </c>
      <c r="C1294">
        <v>41</v>
      </c>
      <c r="D1294" t="str">
        <f>VLOOKUP(seguimiento[[#This Row],[idinstituciones]],instituciones[[idinstituciones]:[nombre]],2,)</f>
        <v>Clinica San Lucas</v>
      </c>
      <c r="E1294" s="2" t="s">
        <v>33</v>
      </c>
      <c r="F1294" s="2" t="s">
        <v>34</v>
      </c>
      <c r="G1294" s="2" t="s">
        <v>35</v>
      </c>
      <c r="H1294" s="2" t="s">
        <v>129</v>
      </c>
      <c r="I1294" s="2" t="s">
        <v>36</v>
      </c>
      <c r="J1294" s="2" t="s">
        <v>36</v>
      </c>
      <c r="K1294" s="2"/>
      <c r="L1294" s="2" t="s">
        <v>36</v>
      </c>
      <c r="M1294" s="2"/>
      <c r="N1294" s="2"/>
      <c r="O1294" s="2" t="s">
        <v>36</v>
      </c>
      <c r="P1294" s="2" t="s">
        <v>36</v>
      </c>
      <c r="Q1294" s="2"/>
      <c r="R1294" s="2" t="s">
        <v>118</v>
      </c>
      <c r="S1294" s="2" t="s">
        <v>45</v>
      </c>
      <c r="T1294" s="2" t="s">
        <v>48</v>
      </c>
      <c r="U1294" s="2" t="s">
        <v>45</v>
      </c>
      <c r="V1294" s="2" t="s">
        <v>45</v>
      </c>
      <c r="W1294" s="2" t="s">
        <v>48</v>
      </c>
      <c r="X1294" s="2" t="s">
        <v>65</v>
      </c>
      <c r="Y1294" s="2" t="s">
        <v>36</v>
      </c>
      <c r="Z1294" s="2"/>
      <c r="AA1294" s="2" t="s">
        <v>35</v>
      </c>
      <c r="AB1294" s="2" t="s">
        <v>36</v>
      </c>
      <c r="AC1294" s="2"/>
      <c r="AD1294" s="2"/>
      <c r="AE1294">
        <v>1917</v>
      </c>
      <c r="AF1294" s="2" t="s">
        <v>35</v>
      </c>
      <c r="AG1294" s="2" t="s">
        <v>49</v>
      </c>
      <c r="AH1294" s="2">
        <v>3</v>
      </c>
      <c r="AI1294" s="2" t="str">
        <f>VLOOKUP(seguimiento[[#This Row],[vitamiad]],vitaminad[[id]:[valor]],2,)</f>
        <v>Bajo</v>
      </c>
      <c r="AJ1294" s="2" t="s">
        <v>37</v>
      </c>
      <c r="AK1294" s="2" t="s">
        <v>45</v>
      </c>
    </row>
    <row r="1295" spans="1:37" x14ac:dyDescent="0.3">
      <c r="A1295">
        <v>587</v>
      </c>
      <c r="B1295" s="1">
        <v>41431</v>
      </c>
      <c r="C1295">
        <v>39</v>
      </c>
      <c r="D1295" t="str">
        <f>VLOOKUP(seguimiento[[#This Row],[idinstituciones]],instituciones[[idinstituciones]:[nombre]],2,)</f>
        <v>hospital del Niño Jesús</v>
      </c>
      <c r="E1295" s="2" t="s">
        <v>33</v>
      </c>
      <c r="F1295" s="2" t="s">
        <v>34</v>
      </c>
      <c r="G1295" s="2" t="s">
        <v>55</v>
      </c>
      <c r="H1295" s="2" t="s">
        <v>36</v>
      </c>
      <c r="I1295" s="2" t="s">
        <v>45</v>
      </c>
      <c r="J1295" s="2" t="s">
        <v>35</v>
      </c>
      <c r="K1295" s="2"/>
      <c r="L1295" s="2" t="s">
        <v>39</v>
      </c>
      <c r="M1295" s="2"/>
      <c r="N1295" s="2" t="s">
        <v>35</v>
      </c>
      <c r="O1295" s="2" t="s">
        <v>36</v>
      </c>
      <c r="P1295" s="2" t="s">
        <v>36</v>
      </c>
      <c r="Q1295" s="2"/>
      <c r="R1295" s="2"/>
      <c r="S1295" s="2" t="s">
        <v>45</v>
      </c>
      <c r="T1295" s="2" t="s">
        <v>49</v>
      </c>
      <c r="U1295" s="2" t="s">
        <v>36</v>
      </c>
      <c r="V1295" s="2" t="s">
        <v>36</v>
      </c>
      <c r="W1295" s="2" t="s">
        <v>36</v>
      </c>
      <c r="X1295" s="2" t="s">
        <v>43</v>
      </c>
      <c r="Y1295" s="2" t="s">
        <v>47</v>
      </c>
      <c r="Z1295" s="2" t="s">
        <v>35</v>
      </c>
      <c r="AA1295" s="2" t="s">
        <v>35</v>
      </c>
      <c r="AB1295" s="2" t="s">
        <v>36</v>
      </c>
      <c r="AC1295" s="2"/>
      <c r="AD1295" s="2"/>
      <c r="AE1295">
        <v>1634</v>
      </c>
      <c r="AF1295" s="2" t="s">
        <v>36</v>
      </c>
      <c r="AG1295" s="2" t="s">
        <v>36</v>
      </c>
      <c r="AH1295" s="2"/>
      <c r="AI1295" s="2"/>
      <c r="AJ1295" s="2" t="s">
        <v>36</v>
      </c>
      <c r="AK1295" s="2" t="s">
        <v>36</v>
      </c>
    </row>
    <row r="1296" spans="1:37" x14ac:dyDescent="0.3">
      <c r="A1296">
        <v>587</v>
      </c>
      <c r="B1296" s="1">
        <v>41919</v>
      </c>
      <c r="C1296">
        <v>39</v>
      </c>
      <c r="D1296" t="str">
        <f>VLOOKUP(seguimiento[[#This Row],[idinstituciones]],instituciones[[idinstituciones]:[nombre]],2,)</f>
        <v>hospital del Niño Jesús</v>
      </c>
      <c r="E1296" s="2" t="s">
        <v>33</v>
      </c>
      <c r="F1296" s="2" t="s">
        <v>34</v>
      </c>
      <c r="G1296" s="2" t="s">
        <v>55</v>
      </c>
      <c r="H1296" s="2" t="s">
        <v>36</v>
      </c>
      <c r="I1296" s="2" t="s">
        <v>45</v>
      </c>
      <c r="J1296" s="2" t="s">
        <v>35</v>
      </c>
      <c r="K1296" s="2" t="s">
        <v>38</v>
      </c>
      <c r="L1296" s="2" t="s">
        <v>39</v>
      </c>
      <c r="M1296" s="2"/>
      <c r="N1296" s="2" t="s">
        <v>35</v>
      </c>
      <c r="O1296" s="2" t="s">
        <v>36</v>
      </c>
      <c r="P1296" s="2" t="s">
        <v>36</v>
      </c>
      <c r="Q1296" s="2"/>
      <c r="R1296" s="2" t="s">
        <v>40</v>
      </c>
      <c r="S1296" s="2" t="s">
        <v>45</v>
      </c>
      <c r="T1296" s="2" t="s">
        <v>41</v>
      </c>
      <c r="U1296" s="2" t="s">
        <v>42</v>
      </c>
      <c r="V1296" s="2" t="s">
        <v>42</v>
      </c>
      <c r="W1296" s="2" t="s">
        <v>37</v>
      </c>
      <c r="X1296" s="2" t="s">
        <v>65</v>
      </c>
      <c r="Y1296" s="2" t="s">
        <v>47</v>
      </c>
      <c r="Z1296" s="2" t="s">
        <v>281</v>
      </c>
      <c r="AA1296" s="2" t="s">
        <v>35</v>
      </c>
      <c r="AB1296" s="2" t="s">
        <v>36</v>
      </c>
      <c r="AC1296" s="2"/>
      <c r="AD1296" s="2"/>
      <c r="AE1296">
        <v>1568</v>
      </c>
      <c r="AF1296" s="2" t="s">
        <v>36</v>
      </c>
      <c r="AG1296" s="2" t="s">
        <v>36</v>
      </c>
      <c r="AH1296" s="2"/>
      <c r="AI1296" s="2"/>
      <c r="AJ1296" s="2" t="s">
        <v>36</v>
      </c>
      <c r="AK1296" s="2" t="s">
        <v>36</v>
      </c>
    </row>
    <row r="1297" spans="1:37" x14ac:dyDescent="0.3">
      <c r="A1297">
        <v>587</v>
      </c>
      <c r="B1297" s="1">
        <v>42276</v>
      </c>
      <c r="C1297">
        <v>39</v>
      </c>
      <c r="D1297" t="str">
        <f>VLOOKUP(seguimiento[[#This Row],[idinstituciones]],instituciones[[idinstituciones]:[nombre]],2,)</f>
        <v>hospital del Niño Jesús</v>
      </c>
      <c r="E1297" s="2" t="s">
        <v>33</v>
      </c>
      <c r="F1297" s="2" t="s">
        <v>58</v>
      </c>
      <c r="G1297" s="2" t="s">
        <v>59</v>
      </c>
      <c r="H1297" s="2" t="s">
        <v>36</v>
      </c>
      <c r="I1297" s="2" t="s">
        <v>45</v>
      </c>
      <c r="J1297" s="2" t="s">
        <v>35</v>
      </c>
      <c r="K1297" s="2"/>
      <c r="L1297" s="2" t="s">
        <v>39</v>
      </c>
      <c r="M1297" s="2"/>
      <c r="N1297" s="2" t="s">
        <v>35</v>
      </c>
      <c r="O1297" s="2" t="s">
        <v>36</v>
      </c>
      <c r="P1297" s="2" t="s">
        <v>36</v>
      </c>
      <c r="Q1297" s="2" t="s">
        <v>34</v>
      </c>
      <c r="R1297" s="2"/>
      <c r="S1297" s="2" t="s">
        <v>45</v>
      </c>
      <c r="T1297" s="2" t="s">
        <v>49</v>
      </c>
      <c r="U1297" s="2" t="s">
        <v>45</v>
      </c>
      <c r="V1297" s="2" t="s">
        <v>45</v>
      </c>
      <c r="W1297" s="2" t="s">
        <v>49</v>
      </c>
      <c r="X1297" s="2" t="s">
        <v>43</v>
      </c>
      <c r="Y1297" s="2" t="s">
        <v>47</v>
      </c>
      <c r="Z1297" s="2" t="s">
        <v>281</v>
      </c>
      <c r="AA1297" s="2" t="s">
        <v>35</v>
      </c>
      <c r="AB1297" s="2" t="s">
        <v>36</v>
      </c>
      <c r="AC1297" s="2"/>
      <c r="AD1297" s="2"/>
      <c r="AE1297">
        <v>2344</v>
      </c>
      <c r="AF1297" s="2" t="s">
        <v>35</v>
      </c>
      <c r="AG1297" s="2" t="s">
        <v>49</v>
      </c>
      <c r="AH1297" s="2">
        <v>1</v>
      </c>
      <c r="AI1297" s="2" t="str">
        <f>VLOOKUP(seguimiento[[#This Row],[vitamiad]],vitaminad[[id]:[valor]],2,)</f>
        <v>No realizado</v>
      </c>
      <c r="AJ1297" s="2" t="s">
        <v>37</v>
      </c>
      <c r="AK1297" s="2" t="s">
        <v>45</v>
      </c>
    </row>
    <row r="1298" spans="1:37" x14ac:dyDescent="0.3">
      <c r="A1298">
        <v>587</v>
      </c>
      <c r="B1298" s="1">
        <v>42653</v>
      </c>
      <c r="C1298">
        <v>39</v>
      </c>
      <c r="D1298" t="str">
        <f>VLOOKUP(seguimiento[[#This Row],[idinstituciones]],instituciones[[idinstituciones]:[nombre]],2,)</f>
        <v>hospital del Niño Jesús</v>
      </c>
      <c r="E1298" s="2" t="s">
        <v>35</v>
      </c>
      <c r="F1298" s="2" t="s">
        <v>34</v>
      </c>
      <c r="G1298" s="2" t="s">
        <v>59</v>
      </c>
      <c r="H1298" s="2" t="s">
        <v>36</v>
      </c>
      <c r="I1298" s="2" t="s">
        <v>45</v>
      </c>
      <c r="J1298" s="2" t="s">
        <v>35</v>
      </c>
      <c r="K1298" s="2"/>
      <c r="L1298" s="2" t="s">
        <v>39</v>
      </c>
      <c r="M1298" s="2"/>
      <c r="N1298" s="2"/>
      <c r="O1298" s="2" t="s">
        <v>36</v>
      </c>
      <c r="P1298" s="2" t="s">
        <v>36</v>
      </c>
      <c r="Q1298" s="2"/>
      <c r="R1298" s="2"/>
      <c r="S1298" s="2" t="s">
        <v>36</v>
      </c>
      <c r="T1298" s="2" t="s">
        <v>46</v>
      </c>
      <c r="U1298" s="2" t="s">
        <v>42</v>
      </c>
      <c r="V1298" s="2" t="s">
        <v>42</v>
      </c>
      <c r="W1298" s="2" t="s">
        <v>46</v>
      </c>
      <c r="X1298" s="2" t="s">
        <v>43</v>
      </c>
      <c r="Y1298" s="2" t="s">
        <v>79</v>
      </c>
      <c r="Z1298" s="2" t="s">
        <v>281</v>
      </c>
      <c r="AA1298" s="2" t="s">
        <v>35</v>
      </c>
      <c r="AB1298" s="2" t="s">
        <v>36</v>
      </c>
      <c r="AC1298" s="2"/>
      <c r="AD1298" s="2"/>
      <c r="AE1298">
        <v>2605</v>
      </c>
      <c r="AF1298" s="2" t="s">
        <v>35</v>
      </c>
      <c r="AG1298" s="2" t="s">
        <v>49</v>
      </c>
      <c r="AH1298" s="2"/>
      <c r="AI1298" s="2"/>
      <c r="AJ1298" s="2" t="s">
        <v>37</v>
      </c>
      <c r="AK1298" s="2" t="s">
        <v>36</v>
      </c>
    </row>
    <row r="1299" spans="1:37" x14ac:dyDescent="0.3">
      <c r="A1299">
        <v>587</v>
      </c>
      <c r="B1299" s="1">
        <v>42982</v>
      </c>
      <c r="C1299">
        <v>39</v>
      </c>
      <c r="D1299" t="str">
        <f>VLOOKUP(seguimiento[[#This Row],[idinstituciones]],instituciones[[idinstituciones]:[nombre]],2,)</f>
        <v>hospital del Niño Jesús</v>
      </c>
      <c r="E1299" s="2" t="s">
        <v>33</v>
      </c>
      <c r="F1299" s="2" t="s">
        <v>34</v>
      </c>
      <c r="G1299" s="2" t="s">
        <v>59</v>
      </c>
      <c r="H1299" s="2" t="s">
        <v>36</v>
      </c>
      <c r="I1299" s="2" t="s">
        <v>45</v>
      </c>
      <c r="J1299" s="2" t="s">
        <v>35</v>
      </c>
      <c r="K1299" s="2"/>
      <c r="L1299" s="2" t="s">
        <v>36</v>
      </c>
      <c r="M1299" s="2"/>
      <c r="N1299" s="2"/>
      <c r="O1299" s="2" t="s">
        <v>36</v>
      </c>
      <c r="P1299" s="2" t="s">
        <v>36</v>
      </c>
      <c r="Q1299" s="2"/>
      <c r="R1299" s="2"/>
      <c r="S1299" s="2" t="s">
        <v>36</v>
      </c>
      <c r="T1299" s="2" t="s">
        <v>46</v>
      </c>
      <c r="U1299" s="2" t="s">
        <v>42</v>
      </c>
      <c r="V1299" s="2" t="s">
        <v>42</v>
      </c>
      <c r="W1299" s="2" t="s">
        <v>46</v>
      </c>
      <c r="X1299" s="2" t="s">
        <v>43</v>
      </c>
      <c r="Y1299" s="2" t="s">
        <v>47</v>
      </c>
      <c r="Z1299" s="2" t="s">
        <v>281</v>
      </c>
      <c r="AA1299" s="2" t="s">
        <v>35</v>
      </c>
      <c r="AB1299" s="2" t="s">
        <v>36</v>
      </c>
      <c r="AC1299" s="2"/>
      <c r="AD1299" s="2"/>
      <c r="AE1299">
        <v>2606</v>
      </c>
      <c r="AF1299" s="2" t="s">
        <v>35</v>
      </c>
      <c r="AG1299" s="2" t="s">
        <v>49</v>
      </c>
      <c r="AH1299" s="2"/>
      <c r="AI1299" s="2"/>
      <c r="AJ1299" s="2" t="s">
        <v>37</v>
      </c>
      <c r="AK1299" s="2" t="s">
        <v>36</v>
      </c>
    </row>
    <row r="1300" spans="1:37" x14ac:dyDescent="0.3">
      <c r="A1300">
        <v>587</v>
      </c>
      <c r="B1300" s="1">
        <v>43300</v>
      </c>
      <c r="C1300">
        <v>39</v>
      </c>
      <c r="D1300" t="str">
        <f>VLOOKUP(seguimiento[[#This Row],[idinstituciones]],instituciones[[idinstituciones]:[nombre]],2,)</f>
        <v>hospital del Niño Jesús</v>
      </c>
      <c r="E1300" s="2" t="s">
        <v>35</v>
      </c>
      <c r="F1300" s="2" t="s">
        <v>34</v>
      </c>
      <c r="G1300" s="2" t="s">
        <v>59</v>
      </c>
      <c r="H1300" s="2" t="s">
        <v>92</v>
      </c>
      <c r="I1300" s="2" t="s">
        <v>45</v>
      </c>
      <c r="J1300" s="2" t="s">
        <v>35</v>
      </c>
      <c r="K1300" s="2"/>
      <c r="L1300" s="2" t="s">
        <v>39</v>
      </c>
      <c r="M1300" s="2"/>
      <c r="N1300" s="2"/>
      <c r="O1300" s="2" t="s">
        <v>36</v>
      </c>
      <c r="P1300" s="2" t="s">
        <v>36</v>
      </c>
      <c r="Q1300" s="2" t="s">
        <v>34</v>
      </c>
      <c r="R1300" s="2" t="s">
        <v>40</v>
      </c>
      <c r="S1300" s="2" t="s">
        <v>45</v>
      </c>
      <c r="T1300" s="2" t="s">
        <v>46</v>
      </c>
      <c r="U1300" s="2" t="s">
        <v>42</v>
      </c>
      <c r="V1300" s="2" t="s">
        <v>42</v>
      </c>
      <c r="W1300" s="2" t="s">
        <v>46</v>
      </c>
      <c r="X1300" s="2" t="s">
        <v>43</v>
      </c>
      <c r="Y1300" s="2" t="s">
        <v>47</v>
      </c>
      <c r="Z1300" s="2" t="s">
        <v>281</v>
      </c>
      <c r="AA1300" s="2" t="s">
        <v>35</v>
      </c>
      <c r="AB1300" s="2" t="s">
        <v>36</v>
      </c>
      <c r="AC1300" s="2"/>
      <c r="AD1300" s="2"/>
      <c r="AE1300">
        <v>2932</v>
      </c>
      <c r="AF1300" s="2" t="s">
        <v>35</v>
      </c>
      <c r="AG1300" s="2" t="s">
        <v>49</v>
      </c>
      <c r="AH1300" s="2">
        <v>2</v>
      </c>
      <c r="AI1300" s="2" t="str">
        <f>VLOOKUP(seguimiento[[#This Row],[vitamiad]],vitaminad[[id]:[valor]],2,)</f>
        <v>Normal</v>
      </c>
      <c r="AJ1300" s="2" t="s">
        <v>37</v>
      </c>
      <c r="AK1300" s="2" t="s">
        <v>45</v>
      </c>
    </row>
    <row r="1301" spans="1:37" x14ac:dyDescent="0.3">
      <c r="A1301">
        <v>588</v>
      </c>
      <c r="B1301" s="1">
        <v>41282</v>
      </c>
      <c r="C1301">
        <v>39</v>
      </c>
      <c r="D1301" t="str">
        <f>VLOOKUP(seguimiento[[#This Row],[idinstituciones]],instituciones[[idinstituciones]:[nombre]],2,)</f>
        <v>hospital del Niño Jesús</v>
      </c>
      <c r="E1301" s="2" t="s">
        <v>33</v>
      </c>
      <c r="F1301" s="2" t="s">
        <v>58</v>
      </c>
      <c r="G1301" s="2" t="s">
        <v>51</v>
      </c>
      <c r="H1301" s="2" t="s">
        <v>36</v>
      </c>
      <c r="I1301" s="2" t="s">
        <v>45</v>
      </c>
      <c r="J1301" s="2" t="s">
        <v>35</v>
      </c>
      <c r="K1301" s="2" t="s">
        <v>38</v>
      </c>
      <c r="L1301" s="2" t="s">
        <v>39</v>
      </c>
      <c r="M1301" s="2"/>
      <c r="N1301" s="2" t="s">
        <v>35</v>
      </c>
      <c r="O1301" s="2" t="s">
        <v>36</v>
      </c>
      <c r="P1301" s="2" t="s">
        <v>36</v>
      </c>
      <c r="Q1301" s="2"/>
      <c r="R1301" s="2"/>
      <c r="S1301" s="2" t="s">
        <v>45</v>
      </c>
      <c r="T1301" s="2" t="s">
        <v>49</v>
      </c>
      <c r="U1301" s="2" t="s">
        <v>48</v>
      </c>
      <c r="V1301" s="2" t="s">
        <v>37</v>
      </c>
      <c r="W1301" s="2" t="s">
        <v>36</v>
      </c>
      <c r="X1301" s="2" t="s">
        <v>43</v>
      </c>
      <c r="Y1301" s="2" t="s">
        <v>47</v>
      </c>
      <c r="Z1301" s="2" t="s">
        <v>281</v>
      </c>
      <c r="AA1301" s="2" t="s">
        <v>35</v>
      </c>
      <c r="AB1301" s="2" t="s">
        <v>36</v>
      </c>
      <c r="AC1301" s="2"/>
      <c r="AD1301" s="2"/>
      <c r="AE1301">
        <v>1129</v>
      </c>
      <c r="AF1301" s="2" t="s">
        <v>36</v>
      </c>
      <c r="AG1301" s="2" t="s">
        <v>36</v>
      </c>
      <c r="AH1301" s="2"/>
      <c r="AI1301" s="2"/>
      <c r="AJ1301" s="2" t="s">
        <v>36</v>
      </c>
      <c r="AK1301" s="2" t="s">
        <v>36</v>
      </c>
    </row>
    <row r="1302" spans="1:37" x14ac:dyDescent="0.3">
      <c r="A1302">
        <v>588</v>
      </c>
      <c r="B1302" s="1">
        <v>42002</v>
      </c>
      <c r="C1302">
        <v>39</v>
      </c>
      <c r="D1302" t="str">
        <f>VLOOKUP(seguimiento[[#This Row],[idinstituciones]],instituciones[[idinstituciones]:[nombre]],2,)</f>
        <v>hospital del Niño Jesús</v>
      </c>
      <c r="E1302" s="2" t="s">
        <v>64</v>
      </c>
      <c r="F1302" s="2" t="s">
        <v>58</v>
      </c>
      <c r="G1302" s="2" t="s">
        <v>67</v>
      </c>
      <c r="H1302" s="2" t="s">
        <v>91</v>
      </c>
      <c r="I1302" s="2" t="s">
        <v>37</v>
      </c>
      <c r="J1302" s="2" t="s">
        <v>35</v>
      </c>
      <c r="K1302" s="2" t="s">
        <v>38</v>
      </c>
      <c r="L1302" s="2" t="s">
        <v>39</v>
      </c>
      <c r="M1302" s="2"/>
      <c r="N1302" s="2" t="s">
        <v>35</v>
      </c>
      <c r="O1302" s="2" t="s">
        <v>36</v>
      </c>
      <c r="P1302" s="2" t="s">
        <v>36</v>
      </c>
      <c r="Q1302" s="2"/>
      <c r="R1302" s="2" t="s">
        <v>40</v>
      </c>
      <c r="S1302" s="2" t="s">
        <v>45</v>
      </c>
      <c r="T1302" s="2" t="s">
        <v>81</v>
      </c>
      <c r="U1302" s="2" t="s">
        <v>46</v>
      </c>
      <c r="V1302" s="2" t="s">
        <v>37</v>
      </c>
      <c r="W1302" s="2" t="s">
        <v>41</v>
      </c>
      <c r="X1302" s="2" t="s">
        <v>43</v>
      </c>
      <c r="Y1302" s="2" t="s">
        <v>54</v>
      </c>
      <c r="Z1302" s="2" t="s">
        <v>281</v>
      </c>
      <c r="AA1302" s="2" t="s">
        <v>35</v>
      </c>
      <c r="AB1302" s="2" t="s">
        <v>36</v>
      </c>
      <c r="AC1302" s="2"/>
      <c r="AD1302" s="2"/>
      <c r="AE1302">
        <v>705</v>
      </c>
      <c r="AF1302" s="2" t="s">
        <v>36</v>
      </c>
      <c r="AG1302" s="2" t="s">
        <v>36</v>
      </c>
      <c r="AH1302" s="2"/>
      <c r="AI1302" s="2"/>
      <c r="AJ1302" s="2" t="s">
        <v>36</v>
      </c>
      <c r="AK1302" s="2" t="s">
        <v>36</v>
      </c>
    </row>
    <row r="1303" spans="1:37" x14ac:dyDescent="0.3">
      <c r="A1303">
        <v>588</v>
      </c>
      <c r="B1303" s="1">
        <v>42047</v>
      </c>
      <c r="C1303">
        <v>39</v>
      </c>
      <c r="D1303" t="str">
        <f>VLOOKUP(seguimiento[[#This Row],[idinstituciones]],instituciones[[idinstituciones]:[nombre]],2,)</f>
        <v>hospital del Niño Jesús</v>
      </c>
      <c r="E1303" s="2" t="s">
        <v>64</v>
      </c>
      <c r="F1303" s="2" t="s">
        <v>116</v>
      </c>
      <c r="G1303" s="2" t="s">
        <v>67</v>
      </c>
      <c r="H1303" s="2" t="s">
        <v>146</v>
      </c>
      <c r="I1303" s="2" t="s">
        <v>37</v>
      </c>
      <c r="J1303" s="2" t="s">
        <v>35</v>
      </c>
      <c r="K1303" s="2"/>
      <c r="L1303" s="2" t="s">
        <v>39</v>
      </c>
      <c r="M1303" s="2" t="s">
        <v>70</v>
      </c>
      <c r="N1303" s="2" t="s">
        <v>35</v>
      </c>
      <c r="O1303" s="2" t="s">
        <v>36</v>
      </c>
      <c r="P1303" s="2" t="s">
        <v>36</v>
      </c>
      <c r="Q1303" s="2" t="s">
        <v>80</v>
      </c>
      <c r="R1303" s="2" t="s">
        <v>40</v>
      </c>
      <c r="S1303" s="2" t="s">
        <v>45</v>
      </c>
      <c r="T1303" s="2" t="s">
        <v>37</v>
      </c>
      <c r="U1303" s="2" t="s">
        <v>37</v>
      </c>
      <c r="V1303" s="2" t="s">
        <v>37</v>
      </c>
      <c r="W1303" s="2" t="s">
        <v>37</v>
      </c>
      <c r="X1303" s="2" t="s">
        <v>43</v>
      </c>
      <c r="Y1303" s="2" t="s">
        <v>54</v>
      </c>
      <c r="Z1303" s="2" t="s">
        <v>281</v>
      </c>
      <c r="AA1303" s="2" t="s">
        <v>35</v>
      </c>
      <c r="AB1303" s="2" t="s">
        <v>36</v>
      </c>
      <c r="AC1303" s="2"/>
      <c r="AD1303" s="2"/>
      <c r="AE1303">
        <v>2336</v>
      </c>
      <c r="AF1303" s="2" t="s">
        <v>36</v>
      </c>
      <c r="AG1303" s="2" t="s">
        <v>49</v>
      </c>
      <c r="AH1303" s="2">
        <v>1</v>
      </c>
      <c r="AI1303" s="2" t="str">
        <f>VLOOKUP(seguimiento[[#This Row],[vitamiad]],vitaminad[[id]:[valor]],2,)</f>
        <v>No realizado</v>
      </c>
      <c r="AJ1303" s="2" t="s">
        <v>46</v>
      </c>
      <c r="AK1303" s="2" t="s">
        <v>45</v>
      </c>
    </row>
    <row r="1304" spans="1:37" x14ac:dyDescent="0.3">
      <c r="A1304">
        <v>588</v>
      </c>
      <c r="B1304" s="1">
        <v>43255</v>
      </c>
      <c r="C1304">
        <v>39</v>
      </c>
      <c r="D1304" t="str">
        <f>VLOOKUP(seguimiento[[#This Row],[idinstituciones]],instituciones[[idinstituciones]:[nombre]],2,)</f>
        <v>hospital del Niño Jesús</v>
      </c>
      <c r="E1304" s="2" t="s">
        <v>64</v>
      </c>
      <c r="F1304" s="2" t="s">
        <v>58</v>
      </c>
      <c r="G1304" s="2" t="s">
        <v>67</v>
      </c>
      <c r="H1304" s="2" t="s">
        <v>179</v>
      </c>
      <c r="I1304" s="2" t="s">
        <v>45</v>
      </c>
      <c r="J1304" s="2" t="s">
        <v>35</v>
      </c>
      <c r="K1304" s="2"/>
      <c r="L1304" s="2" t="s">
        <v>39</v>
      </c>
      <c r="M1304" s="2"/>
      <c r="N1304" s="2"/>
      <c r="O1304" s="2" t="s">
        <v>36</v>
      </c>
      <c r="P1304" s="2" t="s">
        <v>36</v>
      </c>
      <c r="Q1304" s="2" t="s">
        <v>77</v>
      </c>
      <c r="R1304" s="2" t="s">
        <v>40</v>
      </c>
      <c r="S1304" s="2" t="s">
        <v>45</v>
      </c>
      <c r="T1304" s="2" t="s">
        <v>37</v>
      </c>
      <c r="U1304" s="2" t="s">
        <v>45</v>
      </c>
      <c r="V1304" s="2" t="s">
        <v>45</v>
      </c>
      <c r="W1304" s="2" t="s">
        <v>37</v>
      </c>
      <c r="X1304" s="2" t="s">
        <v>43</v>
      </c>
      <c r="Y1304" s="2" t="s">
        <v>54</v>
      </c>
      <c r="Z1304" s="2" t="s">
        <v>281</v>
      </c>
      <c r="AA1304" s="2" t="s">
        <v>71</v>
      </c>
      <c r="AB1304" s="2" t="s">
        <v>214</v>
      </c>
      <c r="AC1304" s="2">
        <v>1</v>
      </c>
      <c r="AD1304" s="2" t="str">
        <f>VLOOKUP(seguimiento[[#This Row],[causafallecimiento]],causafallecimiento[[id]:[valor]],2,)</f>
        <v>Respiratorios</v>
      </c>
      <c r="AE1304">
        <v>2931</v>
      </c>
      <c r="AF1304" s="2" t="s">
        <v>35</v>
      </c>
      <c r="AG1304" s="2" t="s">
        <v>49</v>
      </c>
      <c r="AH1304" s="2">
        <v>3</v>
      </c>
      <c r="AI1304" s="2" t="str">
        <f>VLOOKUP(seguimiento[[#This Row],[vitamiad]],vitaminad[[id]:[valor]],2,)</f>
        <v>Bajo</v>
      </c>
      <c r="AJ1304" s="2" t="s">
        <v>46</v>
      </c>
      <c r="AK1304" s="2" t="s">
        <v>45</v>
      </c>
    </row>
    <row r="1305" spans="1:37" x14ac:dyDescent="0.3">
      <c r="A1305">
        <v>589</v>
      </c>
      <c r="B1305" s="1">
        <v>41128</v>
      </c>
      <c r="C1305">
        <v>41</v>
      </c>
      <c r="D1305" t="str">
        <f>VLOOKUP(seguimiento[[#This Row],[idinstituciones]],instituciones[[idinstituciones]:[nombre]],2,)</f>
        <v>Clinica San Lucas</v>
      </c>
      <c r="E1305" s="2" t="s">
        <v>33</v>
      </c>
      <c r="F1305" s="2" t="s">
        <v>34</v>
      </c>
      <c r="G1305" s="2" t="s">
        <v>35</v>
      </c>
      <c r="H1305" s="2" t="s">
        <v>36</v>
      </c>
      <c r="I1305" s="2" t="s">
        <v>45</v>
      </c>
      <c r="J1305" s="2" t="s">
        <v>35</v>
      </c>
      <c r="K1305" s="2" t="s">
        <v>38</v>
      </c>
      <c r="L1305" s="2" t="s">
        <v>39</v>
      </c>
      <c r="M1305" s="2"/>
      <c r="N1305" s="2" t="s">
        <v>35</v>
      </c>
      <c r="O1305" s="2" t="s">
        <v>36</v>
      </c>
      <c r="P1305" s="2" t="s">
        <v>36</v>
      </c>
      <c r="Q1305" s="2" t="s">
        <v>34</v>
      </c>
      <c r="R1305" s="2" t="s">
        <v>40</v>
      </c>
      <c r="S1305" s="2" t="s">
        <v>45</v>
      </c>
      <c r="T1305" s="2" t="s">
        <v>37</v>
      </c>
      <c r="U1305" s="2" t="s">
        <v>42</v>
      </c>
      <c r="V1305" s="2" t="s">
        <v>42</v>
      </c>
      <c r="W1305" s="2" t="s">
        <v>37</v>
      </c>
      <c r="X1305" s="2" t="s">
        <v>65</v>
      </c>
      <c r="Y1305" s="2" t="s">
        <v>47</v>
      </c>
      <c r="Z1305" s="2" t="s">
        <v>281</v>
      </c>
      <c r="AA1305" s="2" t="s">
        <v>35</v>
      </c>
      <c r="AB1305" s="2" t="s">
        <v>36</v>
      </c>
      <c r="AC1305" s="2"/>
      <c r="AD1305" s="2"/>
      <c r="AE1305">
        <v>1439</v>
      </c>
      <c r="AF1305" s="2" t="s">
        <v>36</v>
      </c>
      <c r="AG1305" s="2" t="s">
        <v>36</v>
      </c>
      <c r="AH1305" s="2"/>
      <c r="AI1305" s="2"/>
      <c r="AJ1305" s="2" t="s">
        <v>36</v>
      </c>
      <c r="AK1305" s="2" t="s">
        <v>36</v>
      </c>
    </row>
    <row r="1306" spans="1:37" x14ac:dyDescent="0.3">
      <c r="A1306">
        <v>589</v>
      </c>
      <c r="B1306" s="1">
        <v>41471</v>
      </c>
      <c r="C1306">
        <v>41</v>
      </c>
      <c r="D1306" t="str">
        <f>VLOOKUP(seguimiento[[#This Row],[idinstituciones]],instituciones[[idinstituciones]:[nombre]],2,)</f>
        <v>Clinica San Lucas</v>
      </c>
      <c r="E1306" s="2" t="s">
        <v>35</v>
      </c>
      <c r="F1306" s="2" t="s">
        <v>34</v>
      </c>
      <c r="G1306" s="2" t="s">
        <v>35</v>
      </c>
      <c r="H1306" s="2" t="s">
        <v>36</v>
      </c>
      <c r="I1306" s="2" t="s">
        <v>45</v>
      </c>
      <c r="J1306" s="2" t="s">
        <v>35</v>
      </c>
      <c r="K1306" s="2" t="s">
        <v>38</v>
      </c>
      <c r="L1306" s="2" t="s">
        <v>39</v>
      </c>
      <c r="M1306" s="2"/>
      <c r="N1306" s="2" t="s">
        <v>35</v>
      </c>
      <c r="O1306" s="2" t="s">
        <v>36</v>
      </c>
      <c r="P1306" s="2" t="s">
        <v>36</v>
      </c>
      <c r="Q1306" s="2" t="s">
        <v>34</v>
      </c>
      <c r="R1306" s="2" t="s">
        <v>40</v>
      </c>
      <c r="S1306" s="2" t="s">
        <v>45</v>
      </c>
      <c r="T1306" s="2" t="s">
        <v>37</v>
      </c>
      <c r="U1306" s="2" t="s">
        <v>42</v>
      </c>
      <c r="V1306" s="2" t="s">
        <v>42</v>
      </c>
      <c r="W1306" s="2" t="s">
        <v>37</v>
      </c>
      <c r="X1306" s="2" t="s">
        <v>65</v>
      </c>
      <c r="Y1306" s="2" t="s">
        <v>47</v>
      </c>
      <c r="Z1306" s="2" t="s">
        <v>281</v>
      </c>
      <c r="AA1306" s="2" t="s">
        <v>35</v>
      </c>
      <c r="AB1306" s="2" t="s">
        <v>36</v>
      </c>
      <c r="AC1306" s="2"/>
      <c r="AD1306" s="2"/>
      <c r="AE1306">
        <v>954</v>
      </c>
      <c r="AF1306" s="2" t="s">
        <v>36</v>
      </c>
      <c r="AG1306" s="2" t="s">
        <v>36</v>
      </c>
      <c r="AH1306" s="2"/>
      <c r="AI1306" s="2"/>
      <c r="AJ1306" s="2" t="s">
        <v>36</v>
      </c>
      <c r="AK1306" s="2" t="s">
        <v>36</v>
      </c>
    </row>
    <row r="1307" spans="1:37" x14ac:dyDescent="0.3">
      <c r="A1307">
        <v>589</v>
      </c>
      <c r="B1307" s="1">
        <v>41952</v>
      </c>
      <c r="C1307">
        <v>41</v>
      </c>
      <c r="D1307" t="str">
        <f>VLOOKUP(seguimiento[[#This Row],[idinstituciones]],instituciones[[idinstituciones]:[nombre]],2,)</f>
        <v>Clinica San Lucas</v>
      </c>
      <c r="E1307" s="2" t="s">
        <v>35</v>
      </c>
      <c r="F1307" s="2" t="s">
        <v>34</v>
      </c>
      <c r="G1307" s="2" t="s">
        <v>35</v>
      </c>
      <c r="H1307" s="2" t="s">
        <v>36</v>
      </c>
      <c r="I1307" s="2" t="s">
        <v>45</v>
      </c>
      <c r="J1307" s="2" t="s">
        <v>35</v>
      </c>
      <c r="K1307" s="2" t="s">
        <v>38</v>
      </c>
      <c r="L1307" s="2" t="s">
        <v>39</v>
      </c>
      <c r="M1307" s="2"/>
      <c r="N1307" s="2" t="s">
        <v>35</v>
      </c>
      <c r="O1307" s="2" t="s">
        <v>36</v>
      </c>
      <c r="P1307" s="2" t="s">
        <v>36</v>
      </c>
      <c r="Q1307" s="2" t="s">
        <v>34</v>
      </c>
      <c r="R1307" s="2" t="s">
        <v>40</v>
      </c>
      <c r="S1307" s="2" t="s">
        <v>45</v>
      </c>
      <c r="T1307" s="2" t="s">
        <v>37</v>
      </c>
      <c r="U1307" s="2" t="s">
        <v>42</v>
      </c>
      <c r="V1307" s="2" t="s">
        <v>42</v>
      </c>
      <c r="W1307" s="2" t="s">
        <v>46</v>
      </c>
      <c r="X1307" s="2" t="s">
        <v>43</v>
      </c>
      <c r="Y1307" s="2" t="s">
        <v>36</v>
      </c>
      <c r="Z1307" s="2" t="s">
        <v>281</v>
      </c>
      <c r="AA1307" s="2" t="s">
        <v>35</v>
      </c>
      <c r="AB1307" s="2" t="s">
        <v>36</v>
      </c>
      <c r="AC1307" s="2"/>
      <c r="AD1307" s="2"/>
      <c r="AE1307">
        <v>736</v>
      </c>
      <c r="AF1307" s="2" t="s">
        <v>36</v>
      </c>
      <c r="AG1307" s="2" t="s">
        <v>36</v>
      </c>
      <c r="AH1307" s="2"/>
      <c r="AI1307" s="2"/>
      <c r="AJ1307" s="2" t="s">
        <v>36</v>
      </c>
      <c r="AK1307" s="2" t="s">
        <v>36</v>
      </c>
    </row>
    <row r="1308" spans="1:37" x14ac:dyDescent="0.3">
      <c r="A1308">
        <v>589</v>
      </c>
      <c r="B1308" s="1">
        <v>42572</v>
      </c>
      <c r="C1308">
        <v>41</v>
      </c>
      <c r="D1308" t="str">
        <f>VLOOKUP(seguimiento[[#This Row],[idinstituciones]],instituciones[[idinstituciones]:[nombre]],2,)</f>
        <v>Clinica San Lucas</v>
      </c>
      <c r="E1308" s="2" t="s">
        <v>35</v>
      </c>
      <c r="F1308" s="2" t="s">
        <v>34</v>
      </c>
      <c r="G1308" s="2" t="s">
        <v>35</v>
      </c>
      <c r="H1308" s="2" t="s">
        <v>36</v>
      </c>
      <c r="I1308" s="2" t="s">
        <v>36</v>
      </c>
      <c r="J1308" s="2" t="s">
        <v>36</v>
      </c>
      <c r="K1308" s="2"/>
      <c r="L1308" s="2" t="s">
        <v>36</v>
      </c>
      <c r="M1308" s="2"/>
      <c r="N1308" s="2"/>
      <c r="O1308" s="2" t="s">
        <v>36</v>
      </c>
      <c r="P1308" s="2" t="s">
        <v>36</v>
      </c>
      <c r="Q1308" s="2"/>
      <c r="R1308" s="2"/>
      <c r="S1308" s="2" t="s">
        <v>36</v>
      </c>
      <c r="T1308" s="2" t="s">
        <v>36</v>
      </c>
      <c r="U1308" s="2" t="s">
        <v>36</v>
      </c>
      <c r="V1308" s="2" t="s">
        <v>36</v>
      </c>
      <c r="W1308" s="2" t="s">
        <v>36</v>
      </c>
      <c r="X1308" s="2" t="s">
        <v>36</v>
      </c>
      <c r="Y1308" s="2" t="s">
        <v>36</v>
      </c>
      <c r="Z1308" s="2"/>
      <c r="AA1308" s="2" t="s">
        <v>35</v>
      </c>
      <c r="AB1308" s="2" t="s">
        <v>36</v>
      </c>
      <c r="AC1308" s="2"/>
      <c r="AD1308" s="2"/>
      <c r="AE1308">
        <v>1977</v>
      </c>
      <c r="AF1308" s="2" t="s">
        <v>35</v>
      </c>
      <c r="AG1308" s="2" t="s">
        <v>49</v>
      </c>
      <c r="AH1308" s="2"/>
      <c r="AI1308" s="2"/>
      <c r="AJ1308" s="2" t="s">
        <v>45</v>
      </c>
      <c r="AK1308" s="2" t="s">
        <v>36</v>
      </c>
    </row>
    <row r="1309" spans="1:37" x14ac:dyDescent="0.3">
      <c r="A1309">
        <v>590</v>
      </c>
      <c r="B1309" s="1">
        <v>41303</v>
      </c>
      <c r="C1309">
        <v>20</v>
      </c>
      <c r="D1309" t="str">
        <f>VLOOKUP(seguimiento[[#This Row],[idinstituciones]],instituciones[[idinstituciones]:[nombre]],2,)</f>
        <v>Consultorio FQ - Dra. Alais</v>
      </c>
      <c r="E1309" s="2" t="s">
        <v>64</v>
      </c>
      <c r="F1309" s="2" t="s">
        <v>50</v>
      </c>
      <c r="G1309" s="2" t="s">
        <v>67</v>
      </c>
      <c r="H1309" s="2" t="s">
        <v>36</v>
      </c>
      <c r="I1309" s="2" t="s">
        <v>37</v>
      </c>
      <c r="J1309" s="2" t="s">
        <v>35</v>
      </c>
      <c r="K1309" s="2" t="s">
        <v>63</v>
      </c>
      <c r="L1309" s="2" t="s">
        <v>39</v>
      </c>
      <c r="M1309" s="2"/>
      <c r="N1309" s="2" t="s">
        <v>35</v>
      </c>
      <c r="O1309" s="2" t="s">
        <v>36</v>
      </c>
      <c r="P1309" s="2" t="s">
        <v>36</v>
      </c>
      <c r="Q1309" s="2" t="s">
        <v>77</v>
      </c>
      <c r="R1309" s="2" t="s">
        <v>40</v>
      </c>
      <c r="S1309" s="2" t="s">
        <v>45</v>
      </c>
      <c r="T1309" s="2" t="s">
        <v>41</v>
      </c>
      <c r="U1309" s="2" t="s">
        <v>49</v>
      </c>
      <c r="V1309" s="2" t="s">
        <v>49</v>
      </c>
      <c r="W1309" s="2" t="s">
        <v>49</v>
      </c>
      <c r="X1309" s="2" t="s">
        <v>43</v>
      </c>
      <c r="Y1309" s="2" t="s">
        <v>54</v>
      </c>
      <c r="Z1309" s="2" t="s">
        <v>281</v>
      </c>
      <c r="AA1309" s="2" t="s">
        <v>35</v>
      </c>
      <c r="AB1309" s="2" t="s">
        <v>36</v>
      </c>
      <c r="AC1309" s="2"/>
      <c r="AD1309" s="2"/>
      <c r="AE1309">
        <v>1804</v>
      </c>
      <c r="AF1309" s="2" t="s">
        <v>36</v>
      </c>
      <c r="AG1309" s="2" t="s">
        <v>36</v>
      </c>
      <c r="AH1309" s="2"/>
      <c r="AI1309" s="2"/>
      <c r="AJ1309" s="2" t="s">
        <v>36</v>
      </c>
      <c r="AK1309" s="2" t="s">
        <v>36</v>
      </c>
    </row>
    <row r="1310" spans="1:37" x14ac:dyDescent="0.3">
      <c r="A1310">
        <v>591</v>
      </c>
      <c r="B1310" s="1">
        <v>40738</v>
      </c>
      <c r="C1310">
        <v>28</v>
      </c>
      <c r="D1310" t="str">
        <f>VLOOKUP(seguimiento[[#This Row],[idinstituciones]],instituciones[[idinstituciones]:[nombre]],2,)</f>
        <v>Hospital Victor J Vilela</v>
      </c>
      <c r="E1310" s="2" t="s">
        <v>33</v>
      </c>
      <c r="F1310" s="2" t="s">
        <v>50</v>
      </c>
      <c r="G1310" s="2" t="s">
        <v>51</v>
      </c>
      <c r="H1310" s="2" t="s">
        <v>36</v>
      </c>
      <c r="I1310" s="2" t="s">
        <v>37</v>
      </c>
      <c r="J1310" s="2" t="s">
        <v>35</v>
      </c>
      <c r="K1310" s="2" t="s">
        <v>61</v>
      </c>
      <c r="L1310" s="2" t="s">
        <v>39</v>
      </c>
      <c r="M1310" s="2" t="s">
        <v>70</v>
      </c>
      <c r="N1310" s="2" t="s">
        <v>35</v>
      </c>
      <c r="O1310" s="2" t="s">
        <v>36</v>
      </c>
      <c r="P1310" s="2" t="s">
        <v>42</v>
      </c>
      <c r="Q1310" s="2" t="s">
        <v>77</v>
      </c>
      <c r="R1310" s="2" t="s">
        <v>40</v>
      </c>
      <c r="S1310" s="2" t="s">
        <v>45</v>
      </c>
      <c r="T1310" s="2" t="s">
        <v>46</v>
      </c>
      <c r="U1310" s="2" t="s">
        <v>42</v>
      </c>
      <c r="V1310" s="2" t="s">
        <v>42</v>
      </c>
      <c r="W1310" s="2" t="s">
        <v>49</v>
      </c>
      <c r="X1310" s="2" t="s">
        <v>43</v>
      </c>
      <c r="Y1310" s="2" t="s">
        <v>47</v>
      </c>
      <c r="Z1310" s="2" t="s">
        <v>281</v>
      </c>
      <c r="AA1310" s="2" t="s">
        <v>35</v>
      </c>
      <c r="AB1310" s="2" t="s">
        <v>36</v>
      </c>
      <c r="AC1310" s="2"/>
      <c r="AD1310" s="2"/>
      <c r="AE1310">
        <v>422</v>
      </c>
      <c r="AF1310" s="2" t="s">
        <v>36</v>
      </c>
      <c r="AG1310" s="2" t="s">
        <v>36</v>
      </c>
      <c r="AH1310" s="2"/>
      <c r="AI1310" s="2"/>
      <c r="AJ1310" s="2" t="s">
        <v>36</v>
      </c>
      <c r="AK1310" s="2" t="s">
        <v>36</v>
      </c>
    </row>
    <row r="1311" spans="1:37" x14ac:dyDescent="0.3">
      <c r="A1311">
        <v>591</v>
      </c>
      <c r="B1311" s="1">
        <v>41229</v>
      </c>
      <c r="C1311">
        <v>28</v>
      </c>
      <c r="D1311" t="str">
        <f>VLOOKUP(seguimiento[[#This Row],[idinstituciones]],instituciones[[idinstituciones]:[nombre]],2,)</f>
        <v>Hospital Victor J Vilela</v>
      </c>
      <c r="E1311" s="2" t="s">
        <v>33</v>
      </c>
      <c r="F1311" s="2" t="s">
        <v>36</v>
      </c>
      <c r="G1311" s="2" t="s">
        <v>36</v>
      </c>
      <c r="H1311" s="2" t="s">
        <v>104</v>
      </c>
      <c r="I1311" s="2" t="s">
        <v>37</v>
      </c>
      <c r="J1311" s="2" t="s">
        <v>35</v>
      </c>
      <c r="K1311" s="2" t="s">
        <v>61</v>
      </c>
      <c r="L1311" s="2" t="s">
        <v>39</v>
      </c>
      <c r="M1311" s="2" t="s">
        <v>70</v>
      </c>
      <c r="N1311" s="2" t="s">
        <v>35</v>
      </c>
      <c r="O1311" s="2" t="s">
        <v>36</v>
      </c>
      <c r="P1311" s="2" t="s">
        <v>42</v>
      </c>
      <c r="Q1311" s="2" t="s">
        <v>77</v>
      </c>
      <c r="R1311" s="2" t="s">
        <v>40</v>
      </c>
      <c r="S1311" s="2" t="s">
        <v>45</v>
      </c>
      <c r="T1311" s="2" t="s">
        <v>49</v>
      </c>
      <c r="U1311" s="2" t="s">
        <v>45</v>
      </c>
      <c r="V1311" s="2" t="s">
        <v>45</v>
      </c>
      <c r="W1311" s="2" t="s">
        <v>48</v>
      </c>
      <c r="X1311" s="2" t="s">
        <v>43</v>
      </c>
      <c r="Y1311" s="2" t="s">
        <v>47</v>
      </c>
      <c r="Z1311" s="2" t="s">
        <v>281</v>
      </c>
      <c r="AA1311" s="2" t="s">
        <v>35</v>
      </c>
      <c r="AB1311" s="2" t="s">
        <v>36</v>
      </c>
      <c r="AC1311" s="2"/>
      <c r="AD1311" s="2"/>
      <c r="AE1311">
        <v>350</v>
      </c>
      <c r="AF1311" s="2" t="s">
        <v>36</v>
      </c>
      <c r="AG1311" s="2" t="s">
        <v>36</v>
      </c>
      <c r="AH1311" s="2"/>
      <c r="AI1311" s="2"/>
      <c r="AJ1311" s="2" t="s">
        <v>36</v>
      </c>
      <c r="AK1311" s="2" t="s">
        <v>36</v>
      </c>
    </row>
    <row r="1312" spans="1:37" x14ac:dyDescent="0.3">
      <c r="A1312">
        <v>591</v>
      </c>
      <c r="B1312" s="1">
        <v>41229</v>
      </c>
      <c r="C1312">
        <v>28</v>
      </c>
      <c r="D1312" t="str">
        <f>VLOOKUP(seguimiento[[#This Row],[idinstituciones]],instituciones[[idinstituciones]:[nombre]],2,)</f>
        <v>Hospital Victor J Vilela</v>
      </c>
      <c r="E1312" s="2" t="s">
        <v>33</v>
      </c>
      <c r="F1312" s="2" t="s">
        <v>36</v>
      </c>
      <c r="G1312" s="2" t="s">
        <v>36</v>
      </c>
      <c r="H1312" s="2" t="s">
        <v>104</v>
      </c>
      <c r="I1312" s="2" t="s">
        <v>37</v>
      </c>
      <c r="J1312" s="2" t="s">
        <v>35</v>
      </c>
      <c r="K1312" s="2" t="s">
        <v>61</v>
      </c>
      <c r="L1312" s="2" t="s">
        <v>39</v>
      </c>
      <c r="M1312" s="2" t="s">
        <v>70</v>
      </c>
      <c r="N1312" s="2" t="s">
        <v>35</v>
      </c>
      <c r="O1312" s="2" t="s">
        <v>36</v>
      </c>
      <c r="P1312" s="2" t="s">
        <v>42</v>
      </c>
      <c r="Q1312" s="2" t="s">
        <v>77</v>
      </c>
      <c r="R1312" s="2" t="s">
        <v>40</v>
      </c>
      <c r="S1312" s="2" t="s">
        <v>45</v>
      </c>
      <c r="T1312" s="2" t="s">
        <v>49</v>
      </c>
      <c r="U1312" s="2" t="s">
        <v>45</v>
      </c>
      <c r="V1312" s="2" t="s">
        <v>45</v>
      </c>
      <c r="W1312" s="2" t="s">
        <v>48</v>
      </c>
      <c r="X1312" s="2" t="s">
        <v>43</v>
      </c>
      <c r="Y1312" s="2" t="s">
        <v>47</v>
      </c>
      <c r="Z1312" s="2" t="s">
        <v>281</v>
      </c>
      <c r="AA1312" s="2" t="s">
        <v>35</v>
      </c>
      <c r="AB1312" s="2" t="s">
        <v>36</v>
      </c>
      <c r="AC1312" s="2"/>
      <c r="AD1312" s="2"/>
      <c r="AE1312">
        <v>877</v>
      </c>
      <c r="AF1312" s="2" t="s">
        <v>36</v>
      </c>
      <c r="AG1312" s="2" t="s">
        <v>36</v>
      </c>
      <c r="AH1312" s="2"/>
      <c r="AI1312" s="2"/>
      <c r="AJ1312" s="2" t="s">
        <v>36</v>
      </c>
      <c r="AK1312" s="2" t="s">
        <v>36</v>
      </c>
    </row>
    <row r="1313" spans="1:37" x14ac:dyDescent="0.3">
      <c r="A1313">
        <v>592</v>
      </c>
      <c r="B1313" s="1">
        <v>40892</v>
      </c>
      <c r="C1313">
        <v>28</v>
      </c>
      <c r="D1313" t="str">
        <f>VLOOKUP(seguimiento[[#This Row],[idinstituciones]],instituciones[[idinstituciones]:[nombre]],2,)</f>
        <v>Hospital Victor J Vilela</v>
      </c>
      <c r="E1313" s="2" t="s">
        <v>64</v>
      </c>
      <c r="F1313" s="2" t="s">
        <v>58</v>
      </c>
      <c r="G1313" s="2" t="s">
        <v>67</v>
      </c>
      <c r="H1313" s="2" t="s">
        <v>36</v>
      </c>
      <c r="I1313" s="2" t="s">
        <v>45</v>
      </c>
      <c r="J1313" s="2" t="s">
        <v>35</v>
      </c>
      <c r="K1313" s="2" t="s">
        <v>38</v>
      </c>
      <c r="L1313" s="2" t="s">
        <v>39</v>
      </c>
      <c r="M1313" s="2"/>
      <c r="N1313" s="2" t="s">
        <v>35</v>
      </c>
      <c r="O1313" s="2" t="s">
        <v>36</v>
      </c>
      <c r="P1313" s="2" t="s">
        <v>36</v>
      </c>
      <c r="Q1313" s="2" t="s">
        <v>34</v>
      </c>
      <c r="R1313" s="2" t="s">
        <v>40</v>
      </c>
      <c r="S1313" s="2" t="s">
        <v>37</v>
      </c>
      <c r="T1313" s="2" t="s">
        <v>60</v>
      </c>
      <c r="U1313" s="2" t="s">
        <v>37</v>
      </c>
      <c r="V1313" s="2" t="s">
        <v>37</v>
      </c>
      <c r="W1313" s="2" t="s">
        <v>48</v>
      </c>
      <c r="X1313" s="2" t="s">
        <v>43</v>
      </c>
      <c r="Y1313" s="2" t="s">
        <v>54</v>
      </c>
      <c r="Z1313" s="2" t="s">
        <v>281</v>
      </c>
      <c r="AA1313" s="2" t="s">
        <v>35</v>
      </c>
      <c r="AB1313" s="2" t="s">
        <v>36</v>
      </c>
      <c r="AC1313" s="2"/>
      <c r="AD1313" s="2"/>
      <c r="AE1313">
        <v>503</v>
      </c>
      <c r="AF1313" s="2" t="s">
        <v>36</v>
      </c>
      <c r="AG1313" s="2" t="s">
        <v>36</v>
      </c>
      <c r="AH1313" s="2"/>
      <c r="AI1313" s="2"/>
      <c r="AJ1313" s="2" t="s">
        <v>36</v>
      </c>
      <c r="AK1313" s="2" t="s">
        <v>36</v>
      </c>
    </row>
    <row r="1314" spans="1:37" x14ac:dyDescent="0.3">
      <c r="A1314">
        <v>592</v>
      </c>
      <c r="B1314" s="1">
        <v>41221</v>
      </c>
      <c r="C1314">
        <v>28</v>
      </c>
      <c r="D1314" t="str">
        <f>VLOOKUP(seguimiento[[#This Row],[idinstituciones]],instituciones[[idinstituciones]:[nombre]],2,)</f>
        <v>Hospital Victor J Vilela</v>
      </c>
      <c r="E1314" s="2" t="s">
        <v>64</v>
      </c>
      <c r="F1314" s="2" t="s">
        <v>58</v>
      </c>
      <c r="G1314" s="2" t="s">
        <v>67</v>
      </c>
      <c r="H1314" s="2" t="s">
        <v>114</v>
      </c>
      <c r="I1314" s="2" t="s">
        <v>45</v>
      </c>
      <c r="J1314" s="2" t="s">
        <v>35</v>
      </c>
      <c r="K1314" s="2" t="s">
        <v>38</v>
      </c>
      <c r="L1314" s="2" t="s">
        <v>39</v>
      </c>
      <c r="M1314" s="2"/>
      <c r="N1314" s="2" t="s">
        <v>35</v>
      </c>
      <c r="O1314" s="2" t="s">
        <v>36</v>
      </c>
      <c r="P1314" s="2" t="s">
        <v>36</v>
      </c>
      <c r="Q1314" s="2" t="s">
        <v>34</v>
      </c>
      <c r="R1314" s="2" t="s">
        <v>40</v>
      </c>
      <c r="S1314" s="2" t="s">
        <v>46</v>
      </c>
      <c r="T1314" s="2" t="s">
        <v>73</v>
      </c>
      <c r="U1314" s="2" t="s">
        <v>37</v>
      </c>
      <c r="V1314" s="2" t="s">
        <v>37</v>
      </c>
      <c r="W1314" s="2" t="s">
        <v>73</v>
      </c>
      <c r="X1314" s="2" t="s">
        <v>65</v>
      </c>
      <c r="Y1314" s="2" t="s">
        <v>36</v>
      </c>
      <c r="Z1314" s="2" t="s">
        <v>281</v>
      </c>
      <c r="AA1314" s="2" t="s">
        <v>35</v>
      </c>
      <c r="AB1314" s="2" t="s">
        <v>36</v>
      </c>
      <c r="AC1314" s="2"/>
      <c r="AD1314" s="2"/>
      <c r="AE1314">
        <v>583</v>
      </c>
      <c r="AF1314" s="2" t="s">
        <v>36</v>
      </c>
      <c r="AG1314" s="2" t="s">
        <v>36</v>
      </c>
      <c r="AH1314" s="2"/>
      <c r="AI1314" s="2"/>
      <c r="AJ1314" s="2" t="s">
        <v>36</v>
      </c>
      <c r="AK1314" s="2" t="s">
        <v>36</v>
      </c>
    </row>
    <row r="1315" spans="1:37" x14ac:dyDescent="0.3">
      <c r="A1315">
        <v>592</v>
      </c>
      <c r="B1315" s="1">
        <v>41626</v>
      </c>
      <c r="C1315">
        <v>28</v>
      </c>
      <c r="D1315" t="str">
        <f>VLOOKUP(seguimiento[[#This Row],[idinstituciones]],instituciones[[idinstituciones]:[nombre]],2,)</f>
        <v>Hospital Victor J Vilela</v>
      </c>
      <c r="E1315" s="2" t="s">
        <v>64</v>
      </c>
      <c r="F1315" s="2" t="s">
        <v>58</v>
      </c>
      <c r="G1315" s="2" t="s">
        <v>67</v>
      </c>
      <c r="H1315" s="2" t="s">
        <v>36</v>
      </c>
      <c r="I1315" s="2" t="s">
        <v>45</v>
      </c>
      <c r="J1315" s="2" t="s">
        <v>35</v>
      </c>
      <c r="K1315" s="2" t="s">
        <v>61</v>
      </c>
      <c r="L1315" s="2" t="s">
        <v>39</v>
      </c>
      <c r="M1315" s="2"/>
      <c r="N1315" s="2"/>
      <c r="O1315" s="2" t="s">
        <v>36</v>
      </c>
      <c r="P1315" s="2" t="s">
        <v>36</v>
      </c>
      <c r="Q1315" s="2" t="s">
        <v>34</v>
      </c>
      <c r="R1315" s="2" t="s">
        <v>40</v>
      </c>
      <c r="S1315" s="2" t="s">
        <v>46</v>
      </c>
      <c r="T1315" s="2" t="s">
        <v>74</v>
      </c>
      <c r="U1315" s="2" t="s">
        <v>46</v>
      </c>
      <c r="V1315" s="2" t="s">
        <v>37</v>
      </c>
      <c r="W1315" s="2" t="s">
        <v>48</v>
      </c>
      <c r="X1315" s="2" t="s">
        <v>65</v>
      </c>
      <c r="Y1315" s="2" t="s">
        <v>54</v>
      </c>
      <c r="Z1315" s="2" t="s">
        <v>281</v>
      </c>
      <c r="AA1315" s="2" t="s">
        <v>35</v>
      </c>
      <c r="AB1315" s="2" t="s">
        <v>36</v>
      </c>
      <c r="AC1315" s="2"/>
      <c r="AD1315" s="2"/>
      <c r="AE1315">
        <v>670</v>
      </c>
      <c r="AF1315" s="2" t="s">
        <v>36</v>
      </c>
      <c r="AG1315" s="2" t="s">
        <v>36</v>
      </c>
      <c r="AH1315" s="2"/>
      <c r="AI1315" s="2"/>
      <c r="AJ1315" s="2" t="s">
        <v>36</v>
      </c>
      <c r="AK1315" s="2" t="s">
        <v>36</v>
      </c>
    </row>
    <row r="1316" spans="1:37" x14ac:dyDescent="0.3">
      <c r="A1316">
        <v>592</v>
      </c>
      <c r="B1316" s="1">
        <v>41970</v>
      </c>
      <c r="C1316">
        <v>28</v>
      </c>
      <c r="D1316" t="str">
        <f>VLOOKUP(seguimiento[[#This Row],[idinstituciones]],instituciones[[idinstituciones]:[nombre]],2,)</f>
        <v>Hospital Victor J Vilela</v>
      </c>
      <c r="E1316" s="2" t="s">
        <v>64</v>
      </c>
      <c r="F1316" s="2" t="s">
        <v>58</v>
      </c>
      <c r="G1316" s="2" t="s">
        <v>67</v>
      </c>
      <c r="H1316" s="2" t="s">
        <v>36</v>
      </c>
      <c r="I1316" s="2" t="s">
        <v>45</v>
      </c>
      <c r="J1316" s="2" t="s">
        <v>35</v>
      </c>
      <c r="K1316" s="2" t="s">
        <v>61</v>
      </c>
      <c r="L1316" s="2" t="s">
        <v>39</v>
      </c>
      <c r="M1316" s="2"/>
      <c r="N1316" s="2"/>
      <c r="O1316" s="2" t="s">
        <v>36</v>
      </c>
      <c r="P1316" s="2" t="s">
        <v>36</v>
      </c>
      <c r="Q1316" s="2" t="s">
        <v>34</v>
      </c>
      <c r="R1316" s="2" t="s">
        <v>40</v>
      </c>
      <c r="S1316" s="2" t="s">
        <v>46</v>
      </c>
      <c r="T1316" s="2" t="s">
        <v>60</v>
      </c>
      <c r="U1316" s="2" t="s">
        <v>48</v>
      </c>
      <c r="V1316" s="2" t="s">
        <v>49</v>
      </c>
      <c r="W1316" s="2" t="s">
        <v>73</v>
      </c>
      <c r="X1316" s="2" t="s">
        <v>43</v>
      </c>
      <c r="Y1316" s="2" t="s">
        <v>36</v>
      </c>
      <c r="Z1316" s="2" t="s">
        <v>281</v>
      </c>
      <c r="AA1316" s="2" t="s">
        <v>35</v>
      </c>
      <c r="AB1316" s="2" t="s">
        <v>36</v>
      </c>
      <c r="AC1316" s="2"/>
      <c r="AD1316" s="2"/>
      <c r="AE1316">
        <v>123</v>
      </c>
      <c r="AF1316" s="2" t="s">
        <v>36</v>
      </c>
      <c r="AG1316" s="2" t="s">
        <v>36</v>
      </c>
      <c r="AH1316" s="2"/>
      <c r="AI1316" s="2"/>
      <c r="AJ1316" s="2" t="s">
        <v>36</v>
      </c>
      <c r="AK1316" s="2" t="s">
        <v>36</v>
      </c>
    </row>
    <row r="1317" spans="1:37" x14ac:dyDescent="0.3">
      <c r="A1317">
        <v>592</v>
      </c>
      <c r="B1317" s="1">
        <v>41970</v>
      </c>
      <c r="C1317">
        <v>28</v>
      </c>
      <c r="D1317" t="str">
        <f>VLOOKUP(seguimiento[[#This Row],[idinstituciones]],instituciones[[idinstituciones]:[nombre]],2,)</f>
        <v>Hospital Victor J Vilela</v>
      </c>
      <c r="E1317" s="2" t="s">
        <v>64</v>
      </c>
      <c r="F1317" s="2" t="s">
        <v>58</v>
      </c>
      <c r="G1317" s="2" t="s">
        <v>67</v>
      </c>
      <c r="H1317" s="2" t="s">
        <v>36</v>
      </c>
      <c r="I1317" s="2" t="s">
        <v>45</v>
      </c>
      <c r="J1317" s="2" t="s">
        <v>35</v>
      </c>
      <c r="K1317" s="2" t="s">
        <v>61</v>
      </c>
      <c r="L1317" s="2" t="s">
        <v>39</v>
      </c>
      <c r="M1317" s="2"/>
      <c r="N1317" s="2"/>
      <c r="O1317" s="2" t="s">
        <v>36</v>
      </c>
      <c r="P1317" s="2" t="s">
        <v>36</v>
      </c>
      <c r="Q1317" s="2" t="s">
        <v>34</v>
      </c>
      <c r="R1317" s="2" t="s">
        <v>40</v>
      </c>
      <c r="S1317" s="2" t="s">
        <v>46</v>
      </c>
      <c r="T1317" s="2" t="s">
        <v>60</v>
      </c>
      <c r="U1317" s="2" t="s">
        <v>48</v>
      </c>
      <c r="V1317" s="2" t="s">
        <v>49</v>
      </c>
      <c r="W1317" s="2" t="s">
        <v>73</v>
      </c>
      <c r="X1317" s="2" t="s">
        <v>43</v>
      </c>
      <c r="Y1317" s="2" t="s">
        <v>36</v>
      </c>
      <c r="Z1317" s="2" t="s">
        <v>281</v>
      </c>
      <c r="AA1317" s="2" t="s">
        <v>35</v>
      </c>
      <c r="AB1317" s="2" t="s">
        <v>36</v>
      </c>
      <c r="AC1317" s="2"/>
      <c r="AD1317" s="2"/>
      <c r="AE1317">
        <v>1631</v>
      </c>
      <c r="AF1317" s="2" t="s">
        <v>36</v>
      </c>
      <c r="AG1317" s="2" t="s">
        <v>36</v>
      </c>
      <c r="AH1317" s="2"/>
      <c r="AI1317" s="2"/>
      <c r="AJ1317" s="2" t="s">
        <v>36</v>
      </c>
      <c r="AK1317" s="2" t="s">
        <v>36</v>
      </c>
    </row>
    <row r="1318" spans="1:37" x14ac:dyDescent="0.3">
      <c r="A1318">
        <v>592</v>
      </c>
      <c r="B1318" s="1">
        <v>42430</v>
      </c>
      <c r="C1318">
        <v>28</v>
      </c>
      <c r="D1318" t="str">
        <f>VLOOKUP(seguimiento[[#This Row],[idinstituciones]],instituciones[[idinstituciones]:[nombre]],2,)</f>
        <v>Hospital Victor J Vilela</v>
      </c>
      <c r="E1318" s="2" t="s">
        <v>64</v>
      </c>
      <c r="F1318" s="2" t="s">
        <v>116</v>
      </c>
      <c r="G1318" s="2" t="s">
        <v>67</v>
      </c>
      <c r="H1318" s="2" t="s">
        <v>86</v>
      </c>
      <c r="I1318" s="2" t="s">
        <v>45</v>
      </c>
      <c r="J1318" s="2" t="s">
        <v>35</v>
      </c>
      <c r="K1318" s="2"/>
      <c r="L1318" s="2" t="s">
        <v>39</v>
      </c>
      <c r="M1318" s="2"/>
      <c r="N1318" s="2" t="s">
        <v>35</v>
      </c>
      <c r="O1318" s="2" t="s">
        <v>36</v>
      </c>
      <c r="P1318" s="2" t="s">
        <v>36</v>
      </c>
      <c r="Q1318" s="2"/>
      <c r="R1318" s="2" t="s">
        <v>118</v>
      </c>
      <c r="S1318" s="2" t="s">
        <v>46</v>
      </c>
      <c r="T1318" s="2" t="s">
        <v>37</v>
      </c>
      <c r="U1318" s="2" t="s">
        <v>45</v>
      </c>
      <c r="V1318" s="2" t="s">
        <v>37</v>
      </c>
      <c r="W1318" s="2" t="s">
        <v>37</v>
      </c>
      <c r="X1318" s="2" t="s">
        <v>43</v>
      </c>
      <c r="Y1318" s="2" t="s">
        <v>44</v>
      </c>
      <c r="Z1318" s="2" t="s">
        <v>281</v>
      </c>
      <c r="AA1318" s="2" t="s">
        <v>71</v>
      </c>
      <c r="AB1318" s="2" t="s">
        <v>197</v>
      </c>
      <c r="AC1318" s="2">
        <v>1</v>
      </c>
      <c r="AD1318" s="2" t="str">
        <f>VLOOKUP(seguimiento[[#This Row],[causafallecimiento]],causafallecimiento[[id]:[valor]],2,)</f>
        <v>Respiratorios</v>
      </c>
      <c r="AE1318">
        <v>2488</v>
      </c>
      <c r="AF1318" s="2" t="s">
        <v>35</v>
      </c>
      <c r="AG1318" s="2" t="s">
        <v>37</v>
      </c>
      <c r="AH1318" s="2">
        <v>3</v>
      </c>
      <c r="AI1318" s="2" t="str">
        <f>VLOOKUP(seguimiento[[#This Row],[vitamiad]],vitaminad[[id]:[valor]],2,)</f>
        <v>Bajo</v>
      </c>
      <c r="AJ1318" s="2" t="s">
        <v>46</v>
      </c>
      <c r="AK1318" s="2" t="s">
        <v>45</v>
      </c>
    </row>
    <row r="1319" spans="1:37" x14ac:dyDescent="0.3">
      <c r="A1319">
        <v>593</v>
      </c>
      <c r="B1319" s="1">
        <v>40837</v>
      </c>
      <c r="C1319">
        <v>28</v>
      </c>
      <c r="D1319" t="str">
        <f>VLOOKUP(seguimiento[[#This Row],[idinstituciones]],instituciones[[idinstituciones]:[nombre]],2,)</f>
        <v>Hospital Victor J Vilela</v>
      </c>
      <c r="E1319" s="2" t="s">
        <v>33</v>
      </c>
      <c r="F1319" s="2" t="s">
        <v>36</v>
      </c>
      <c r="G1319" s="2" t="s">
        <v>36</v>
      </c>
      <c r="H1319" s="2" t="s">
        <v>36</v>
      </c>
      <c r="I1319" s="2" t="s">
        <v>37</v>
      </c>
      <c r="J1319" s="2" t="s">
        <v>35</v>
      </c>
      <c r="K1319" s="2" t="s">
        <v>61</v>
      </c>
      <c r="L1319" s="2" t="s">
        <v>39</v>
      </c>
      <c r="M1319" s="2" t="s">
        <v>70</v>
      </c>
      <c r="N1319" s="2" t="s">
        <v>35</v>
      </c>
      <c r="O1319" s="2" t="s">
        <v>36</v>
      </c>
      <c r="P1319" s="2" t="s">
        <v>36</v>
      </c>
      <c r="Q1319" s="2" t="s">
        <v>34</v>
      </c>
      <c r="R1319" s="2" t="s">
        <v>40</v>
      </c>
      <c r="S1319" s="2" t="s">
        <v>45</v>
      </c>
      <c r="T1319" s="2" t="s">
        <v>37</v>
      </c>
      <c r="U1319" s="2" t="s">
        <v>42</v>
      </c>
      <c r="V1319" s="2" t="s">
        <v>36</v>
      </c>
      <c r="W1319" s="2" t="s">
        <v>37</v>
      </c>
      <c r="X1319" s="2" t="s">
        <v>65</v>
      </c>
      <c r="Y1319" s="2" t="s">
        <v>47</v>
      </c>
      <c r="Z1319" s="2" t="s">
        <v>281</v>
      </c>
      <c r="AA1319" s="2" t="s">
        <v>35</v>
      </c>
      <c r="AB1319" s="2" t="s">
        <v>36</v>
      </c>
      <c r="AC1319" s="2"/>
      <c r="AD1319" s="2"/>
      <c r="AE1319">
        <v>1716</v>
      </c>
      <c r="AF1319" s="2" t="s">
        <v>36</v>
      </c>
      <c r="AG1319" s="2" t="s">
        <v>36</v>
      </c>
      <c r="AH1319" s="2"/>
      <c r="AI1319" s="2"/>
      <c r="AJ1319" s="2" t="s">
        <v>36</v>
      </c>
      <c r="AK1319" s="2" t="s">
        <v>36</v>
      </c>
    </row>
    <row r="1320" spans="1:37" x14ac:dyDescent="0.3">
      <c r="A1320">
        <v>593</v>
      </c>
      <c r="B1320" s="1">
        <v>41145</v>
      </c>
      <c r="C1320">
        <v>28</v>
      </c>
      <c r="D1320" t="str">
        <f>VLOOKUP(seguimiento[[#This Row],[idinstituciones]],instituciones[[idinstituciones]:[nombre]],2,)</f>
        <v>Hospital Victor J Vilela</v>
      </c>
      <c r="E1320" s="2" t="s">
        <v>33</v>
      </c>
      <c r="F1320" s="2" t="s">
        <v>58</v>
      </c>
      <c r="G1320" s="2" t="s">
        <v>51</v>
      </c>
      <c r="H1320" s="2" t="s">
        <v>36</v>
      </c>
      <c r="I1320" s="2" t="s">
        <v>37</v>
      </c>
      <c r="J1320" s="2" t="s">
        <v>35</v>
      </c>
      <c r="K1320" s="2" t="s">
        <v>63</v>
      </c>
      <c r="L1320" s="2" t="s">
        <v>39</v>
      </c>
      <c r="M1320" s="2"/>
      <c r="N1320" s="2" t="s">
        <v>35</v>
      </c>
      <c r="O1320" s="2" t="s">
        <v>36</v>
      </c>
      <c r="P1320" s="2" t="s">
        <v>36</v>
      </c>
      <c r="Q1320" s="2" t="s">
        <v>34</v>
      </c>
      <c r="R1320" s="2" t="s">
        <v>40</v>
      </c>
      <c r="S1320" s="2" t="s">
        <v>45</v>
      </c>
      <c r="T1320" s="2" t="s">
        <v>66</v>
      </c>
      <c r="U1320" s="2" t="s">
        <v>45</v>
      </c>
      <c r="V1320" s="2" t="s">
        <v>45</v>
      </c>
      <c r="W1320" s="2" t="s">
        <v>49</v>
      </c>
      <c r="X1320" s="2" t="s">
        <v>43</v>
      </c>
      <c r="Y1320" s="2" t="s">
        <v>54</v>
      </c>
      <c r="Z1320" s="2" t="s">
        <v>281</v>
      </c>
      <c r="AA1320" s="2" t="s">
        <v>35</v>
      </c>
      <c r="AB1320" s="2" t="s">
        <v>36</v>
      </c>
      <c r="AC1320" s="2"/>
      <c r="AD1320" s="2"/>
      <c r="AE1320">
        <v>248</v>
      </c>
      <c r="AF1320" s="2" t="s">
        <v>36</v>
      </c>
      <c r="AG1320" s="2" t="s">
        <v>36</v>
      </c>
      <c r="AH1320" s="2"/>
      <c r="AI1320" s="2"/>
      <c r="AJ1320" s="2" t="s">
        <v>36</v>
      </c>
      <c r="AK1320" s="2" t="s">
        <v>36</v>
      </c>
    </row>
    <row r="1321" spans="1:37" x14ac:dyDescent="0.3">
      <c r="A1321">
        <v>593</v>
      </c>
      <c r="B1321" s="1">
        <v>41624</v>
      </c>
      <c r="C1321">
        <v>28</v>
      </c>
      <c r="D1321" t="str">
        <f>VLOOKUP(seguimiento[[#This Row],[idinstituciones]],instituciones[[idinstituciones]:[nombre]],2,)</f>
        <v>Hospital Victor J Vilela</v>
      </c>
      <c r="E1321" s="2" t="s">
        <v>33</v>
      </c>
      <c r="F1321" s="2" t="s">
        <v>34</v>
      </c>
      <c r="G1321" s="2" t="s">
        <v>51</v>
      </c>
      <c r="H1321" s="2" t="s">
        <v>36</v>
      </c>
      <c r="I1321" s="2" t="s">
        <v>46</v>
      </c>
      <c r="J1321" s="2" t="s">
        <v>35</v>
      </c>
      <c r="K1321" s="2" t="s">
        <v>61</v>
      </c>
      <c r="L1321" s="2" t="s">
        <v>39</v>
      </c>
      <c r="M1321" s="2" t="s">
        <v>70</v>
      </c>
      <c r="N1321" s="2"/>
      <c r="O1321" s="2" t="s">
        <v>36</v>
      </c>
      <c r="P1321" s="2" t="s">
        <v>36</v>
      </c>
      <c r="Q1321" s="2" t="s">
        <v>34</v>
      </c>
      <c r="R1321" s="2" t="s">
        <v>40</v>
      </c>
      <c r="S1321" s="2" t="s">
        <v>45</v>
      </c>
      <c r="T1321" s="2" t="s">
        <v>74</v>
      </c>
      <c r="U1321" s="2" t="s">
        <v>45</v>
      </c>
      <c r="V1321" s="2" t="s">
        <v>45</v>
      </c>
      <c r="W1321" s="2" t="s">
        <v>41</v>
      </c>
      <c r="X1321" s="2" t="s">
        <v>43</v>
      </c>
      <c r="Y1321" s="2" t="s">
        <v>54</v>
      </c>
      <c r="Z1321" s="2" t="s">
        <v>281</v>
      </c>
      <c r="AA1321" s="2" t="s">
        <v>35</v>
      </c>
      <c r="AB1321" s="2" t="s">
        <v>36</v>
      </c>
      <c r="AC1321" s="2"/>
      <c r="AD1321" s="2"/>
      <c r="AE1321">
        <v>514</v>
      </c>
      <c r="AF1321" s="2" t="s">
        <v>36</v>
      </c>
      <c r="AG1321" s="2" t="s">
        <v>36</v>
      </c>
      <c r="AH1321" s="2"/>
      <c r="AI1321" s="2"/>
      <c r="AJ1321" s="2" t="s">
        <v>36</v>
      </c>
      <c r="AK1321" s="2" t="s">
        <v>36</v>
      </c>
    </row>
    <row r="1322" spans="1:37" x14ac:dyDescent="0.3">
      <c r="A1322">
        <v>593</v>
      </c>
      <c r="B1322" s="1">
        <v>41999</v>
      </c>
      <c r="C1322">
        <v>28</v>
      </c>
      <c r="D1322" t="str">
        <f>VLOOKUP(seguimiento[[#This Row],[idinstituciones]],instituciones[[idinstituciones]:[nombre]],2,)</f>
        <v>Hospital Victor J Vilela</v>
      </c>
      <c r="E1322" s="2" t="s">
        <v>33</v>
      </c>
      <c r="F1322" s="2" t="s">
        <v>34</v>
      </c>
      <c r="G1322" s="2" t="s">
        <v>51</v>
      </c>
      <c r="H1322" s="2" t="s">
        <v>36</v>
      </c>
      <c r="I1322" s="2" t="s">
        <v>46</v>
      </c>
      <c r="J1322" s="2" t="s">
        <v>35</v>
      </c>
      <c r="K1322" s="2" t="s">
        <v>61</v>
      </c>
      <c r="L1322" s="2" t="s">
        <v>39</v>
      </c>
      <c r="M1322" s="2" t="s">
        <v>76</v>
      </c>
      <c r="N1322" s="2"/>
      <c r="O1322" s="2" t="s">
        <v>36</v>
      </c>
      <c r="P1322" s="2" t="s">
        <v>36</v>
      </c>
      <c r="Q1322" s="2" t="s">
        <v>34</v>
      </c>
      <c r="R1322" s="2" t="s">
        <v>40</v>
      </c>
      <c r="S1322" s="2" t="s">
        <v>45</v>
      </c>
      <c r="T1322" s="2" t="s">
        <v>74</v>
      </c>
      <c r="U1322" s="2" t="s">
        <v>37</v>
      </c>
      <c r="V1322" s="2" t="s">
        <v>37</v>
      </c>
      <c r="W1322" s="2" t="s">
        <v>48</v>
      </c>
      <c r="X1322" s="2" t="s">
        <v>65</v>
      </c>
      <c r="Y1322" s="2" t="s">
        <v>54</v>
      </c>
      <c r="Z1322" s="2" t="s">
        <v>281</v>
      </c>
      <c r="AA1322" s="2" t="s">
        <v>35</v>
      </c>
      <c r="AB1322" s="2" t="s">
        <v>36</v>
      </c>
      <c r="AC1322" s="2"/>
      <c r="AD1322" s="2"/>
      <c r="AE1322">
        <v>35</v>
      </c>
      <c r="AF1322" s="2" t="s">
        <v>36</v>
      </c>
      <c r="AG1322" s="2" t="s">
        <v>36</v>
      </c>
      <c r="AH1322" s="2"/>
      <c r="AI1322" s="2"/>
      <c r="AJ1322" s="2" t="s">
        <v>36</v>
      </c>
      <c r="AK1322" s="2" t="s">
        <v>36</v>
      </c>
    </row>
    <row r="1323" spans="1:37" x14ac:dyDescent="0.3">
      <c r="A1323">
        <v>594</v>
      </c>
      <c r="B1323" s="1">
        <v>41299</v>
      </c>
      <c r="C1323">
        <v>5</v>
      </c>
      <c r="D1323" t="str">
        <f>VLOOKUP(seguimiento[[#This Row],[idinstituciones]],instituciones[[idinstituciones]:[nombre]],2,)</f>
        <v>Hospital "Dr. Antonio A. Cetrángolo"</v>
      </c>
      <c r="E1323" s="2" t="s">
        <v>36</v>
      </c>
      <c r="F1323" s="2" t="s">
        <v>36</v>
      </c>
      <c r="G1323" s="2" t="s">
        <v>51</v>
      </c>
      <c r="H1323" s="2" t="s">
        <v>36</v>
      </c>
      <c r="I1323" s="2" t="s">
        <v>45</v>
      </c>
      <c r="J1323" s="2" t="s">
        <v>35</v>
      </c>
      <c r="K1323" s="2" t="s">
        <v>38</v>
      </c>
      <c r="L1323" s="2" t="s">
        <v>36</v>
      </c>
      <c r="M1323" s="2"/>
      <c r="N1323" s="2" t="s">
        <v>35</v>
      </c>
      <c r="O1323" s="2" t="s">
        <v>36</v>
      </c>
      <c r="P1323" s="2" t="s">
        <v>36</v>
      </c>
      <c r="Q1323" s="2"/>
      <c r="R1323" s="2"/>
      <c r="S1323" s="2" t="s">
        <v>36</v>
      </c>
      <c r="T1323" s="2" t="s">
        <v>81</v>
      </c>
      <c r="U1323" s="2" t="s">
        <v>36</v>
      </c>
      <c r="V1323" s="2" t="s">
        <v>36</v>
      </c>
      <c r="W1323" s="2" t="s">
        <v>36</v>
      </c>
      <c r="X1323" s="2" t="s">
        <v>36</v>
      </c>
      <c r="Y1323" s="2" t="s">
        <v>36</v>
      </c>
      <c r="Z1323" s="2" t="s">
        <v>281</v>
      </c>
      <c r="AA1323" s="2" t="s">
        <v>35</v>
      </c>
      <c r="AB1323" s="2" t="s">
        <v>36</v>
      </c>
      <c r="AC1323" s="2"/>
      <c r="AD1323" s="2"/>
      <c r="AE1323">
        <v>238</v>
      </c>
      <c r="AF1323" s="2" t="s">
        <v>36</v>
      </c>
      <c r="AG1323" s="2" t="s">
        <v>36</v>
      </c>
      <c r="AH1323" s="2"/>
      <c r="AI1323" s="2"/>
      <c r="AJ1323" s="2" t="s">
        <v>36</v>
      </c>
      <c r="AK1323" s="2" t="s">
        <v>36</v>
      </c>
    </row>
    <row r="1324" spans="1:37" x14ac:dyDescent="0.3">
      <c r="A1324">
        <v>595</v>
      </c>
      <c r="B1324" s="1">
        <v>40318</v>
      </c>
      <c r="C1324">
        <v>28</v>
      </c>
      <c r="D1324" t="str">
        <f>VLOOKUP(seguimiento[[#This Row],[idinstituciones]],instituciones[[idinstituciones]:[nombre]],2,)</f>
        <v>Hospital Victor J Vilela</v>
      </c>
      <c r="E1324" s="2" t="s">
        <v>33</v>
      </c>
      <c r="F1324" s="2" t="s">
        <v>34</v>
      </c>
      <c r="G1324" s="2" t="s">
        <v>35</v>
      </c>
      <c r="H1324" s="2" t="s">
        <v>36</v>
      </c>
      <c r="I1324" s="2" t="s">
        <v>36</v>
      </c>
      <c r="J1324" s="2" t="s">
        <v>36</v>
      </c>
      <c r="K1324" s="2"/>
      <c r="L1324" s="2" t="s">
        <v>36</v>
      </c>
      <c r="M1324" s="2"/>
      <c r="N1324" s="2"/>
      <c r="O1324" s="2" t="s">
        <v>36</v>
      </c>
      <c r="P1324" s="2" t="s">
        <v>36</v>
      </c>
      <c r="Q1324" s="2"/>
      <c r="R1324" s="2"/>
      <c r="S1324" s="2" t="s">
        <v>36</v>
      </c>
      <c r="T1324" s="2" t="s">
        <v>36</v>
      </c>
      <c r="U1324" s="2" t="s">
        <v>36</v>
      </c>
      <c r="V1324" s="2" t="s">
        <v>36</v>
      </c>
      <c r="W1324" s="2" t="s">
        <v>36</v>
      </c>
      <c r="X1324" s="2" t="s">
        <v>36</v>
      </c>
      <c r="Y1324" s="2" t="s">
        <v>36</v>
      </c>
      <c r="Z1324" s="2"/>
      <c r="AA1324" s="2" t="s">
        <v>35</v>
      </c>
      <c r="AB1324" s="2" t="s">
        <v>36</v>
      </c>
      <c r="AC1324" s="2"/>
      <c r="AD1324" s="2"/>
      <c r="AE1324">
        <v>2842</v>
      </c>
      <c r="AF1324" s="2" t="s">
        <v>35</v>
      </c>
      <c r="AG1324" s="2" t="s">
        <v>49</v>
      </c>
      <c r="AH1324" s="2"/>
      <c r="AI1324" s="2"/>
      <c r="AJ1324" s="2" t="s">
        <v>37</v>
      </c>
      <c r="AK1324" s="2" t="s">
        <v>36</v>
      </c>
    </row>
    <row r="1325" spans="1:37" x14ac:dyDescent="0.3">
      <c r="A1325">
        <v>595</v>
      </c>
      <c r="B1325" s="1">
        <v>40693</v>
      </c>
      <c r="C1325">
        <v>28</v>
      </c>
      <c r="D1325" t="str">
        <f>VLOOKUP(seguimiento[[#This Row],[idinstituciones]],instituciones[[idinstituciones]:[nombre]],2,)</f>
        <v>Hospital Victor J Vilela</v>
      </c>
      <c r="E1325" s="2" t="s">
        <v>33</v>
      </c>
      <c r="F1325" s="2" t="s">
        <v>34</v>
      </c>
      <c r="G1325" s="2" t="s">
        <v>35</v>
      </c>
      <c r="H1325" s="2" t="s">
        <v>36</v>
      </c>
      <c r="I1325" s="2" t="s">
        <v>45</v>
      </c>
      <c r="J1325" s="2" t="s">
        <v>35</v>
      </c>
      <c r="K1325" s="2" t="s">
        <v>38</v>
      </c>
      <c r="L1325" s="2" t="s">
        <v>39</v>
      </c>
      <c r="M1325" s="2"/>
      <c r="N1325" s="2" t="s">
        <v>35</v>
      </c>
      <c r="O1325" s="2" t="s">
        <v>36</v>
      </c>
      <c r="P1325" s="2" t="s">
        <v>42</v>
      </c>
      <c r="Q1325" s="2"/>
      <c r="R1325" s="2" t="s">
        <v>84</v>
      </c>
      <c r="S1325" s="2" t="s">
        <v>45</v>
      </c>
      <c r="T1325" s="2" t="s">
        <v>49</v>
      </c>
      <c r="U1325" s="2" t="s">
        <v>42</v>
      </c>
      <c r="V1325" s="2" t="s">
        <v>36</v>
      </c>
      <c r="W1325" s="2" t="s">
        <v>48</v>
      </c>
      <c r="X1325" s="2" t="s">
        <v>43</v>
      </c>
      <c r="Y1325" s="2" t="s">
        <v>54</v>
      </c>
      <c r="Z1325" s="2" t="s">
        <v>35</v>
      </c>
      <c r="AA1325" s="2" t="s">
        <v>35</v>
      </c>
      <c r="AB1325" s="2" t="s">
        <v>36</v>
      </c>
      <c r="AC1325" s="2"/>
      <c r="AD1325" s="2"/>
      <c r="AE1325">
        <v>180</v>
      </c>
      <c r="AF1325" s="2" t="s">
        <v>36</v>
      </c>
      <c r="AG1325" s="2" t="s">
        <v>36</v>
      </c>
      <c r="AH1325" s="2"/>
      <c r="AI1325" s="2"/>
      <c r="AJ1325" s="2" t="s">
        <v>36</v>
      </c>
      <c r="AK1325" s="2" t="s">
        <v>36</v>
      </c>
    </row>
    <row r="1326" spans="1:37" x14ac:dyDescent="0.3">
      <c r="A1326">
        <v>595</v>
      </c>
      <c r="B1326" s="1">
        <v>41123</v>
      </c>
      <c r="C1326">
        <v>28</v>
      </c>
      <c r="D1326" t="str">
        <f>VLOOKUP(seguimiento[[#This Row],[idinstituciones]],instituciones[[idinstituciones]:[nombre]],2,)</f>
        <v>Hospital Victor J Vilela</v>
      </c>
      <c r="E1326" s="2" t="s">
        <v>33</v>
      </c>
      <c r="F1326" s="2" t="s">
        <v>34</v>
      </c>
      <c r="G1326" s="2" t="s">
        <v>35</v>
      </c>
      <c r="H1326" s="2" t="s">
        <v>36</v>
      </c>
      <c r="I1326" s="2" t="s">
        <v>36</v>
      </c>
      <c r="J1326" s="2" t="s">
        <v>36</v>
      </c>
      <c r="K1326" s="2"/>
      <c r="L1326" s="2" t="s">
        <v>36</v>
      </c>
      <c r="M1326" s="2"/>
      <c r="N1326" s="2"/>
      <c r="O1326" s="2" t="s">
        <v>36</v>
      </c>
      <c r="P1326" s="2" t="s">
        <v>36</v>
      </c>
      <c r="Q1326" s="2"/>
      <c r="R1326" s="2"/>
      <c r="S1326" s="2" t="s">
        <v>36</v>
      </c>
      <c r="T1326" s="2" t="s">
        <v>41</v>
      </c>
      <c r="U1326" s="2" t="s">
        <v>42</v>
      </c>
      <c r="V1326" s="2" t="s">
        <v>42</v>
      </c>
      <c r="W1326" s="2" t="s">
        <v>46</v>
      </c>
      <c r="X1326" s="2" t="s">
        <v>43</v>
      </c>
      <c r="Y1326" s="2" t="s">
        <v>36</v>
      </c>
      <c r="Z1326" s="2"/>
      <c r="AA1326" s="2" t="s">
        <v>35</v>
      </c>
      <c r="AB1326" s="2" t="s">
        <v>36</v>
      </c>
      <c r="AC1326" s="2"/>
      <c r="AD1326" s="2"/>
      <c r="AE1326">
        <v>2843</v>
      </c>
      <c r="AF1326" s="2" t="s">
        <v>35</v>
      </c>
      <c r="AG1326" s="2" t="s">
        <v>49</v>
      </c>
      <c r="AH1326" s="2"/>
      <c r="AI1326" s="2"/>
      <c r="AJ1326" s="2" t="s">
        <v>37</v>
      </c>
      <c r="AK1326" s="2" t="s">
        <v>36</v>
      </c>
    </row>
    <row r="1327" spans="1:37" x14ac:dyDescent="0.3">
      <c r="A1327">
        <v>595</v>
      </c>
      <c r="B1327" s="1">
        <v>41319</v>
      </c>
      <c r="C1327">
        <v>28</v>
      </c>
      <c r="D1327" t="str">
        <f>VLOOKUP(seguimiento[[#This Row],[idinstituciones]],instituciones[[idinstituciones]:[nombre]],2,)</f>
        <v>Hospital Victor J Vilela</v>
      </c>
      <c r="E1327" s="2" t="s">
        <v>33</v>
      </c>
      <c r="F1327" s="2" t="s">
        <v>34</v>
      </c>
      <c r="G1327" s="2" t="s">
        <v>35</v>
      </c>
      <c r="H1327" s="2" t="s">
        <v>99</v>
      </c>
      <c r="I1327" s="2" t="s">
        <v>45</v>
      </c>
      <c r="J1327" s="2" t="s">
        <v>35</v>
      </c>
      <c r="K1327" s="2" t="s">
        <v>38</v>
      </c>
      <c r="L1327" s="2" t="s">
        <v>39</v>
      </c>
      <c r="M1327" s="2"/>
      <c r="N1327" s="2" t="s">
        <v>35</v>
      </c>
      <c r="O1327" s="2" t="s">
        <v>36</v>
      </c>
      <c r="P1327" s="2" t="s">
        <v>42</v>
      </c>
      <c r="Q1327" s="2"/>
      <c r="R1327" s="2" t="s">
        <v>84</v>
      </c>
      <c r="S1327" s="2" t="s">
        <v>45</v>
      </c>
      <c r="T1327" s="2" t="s">
        <v>49</v>
      </c>
      <c r="U1327" s="2" t="s">
        <v>42</v>
      </c>
      <c r="V1327" s="2" t="s">
        <v>36</v>
      </c>
      <c r="W1327" s="2" t="s">
        <v>36</v>
      </c>
      <c r="X1327" s="2" t="s">
        <v>43</v>
      </c>
      <c r="Y1327" s="2" t="s">
        <v>54</v>
      </c>
      <c r="Z1327" s="2" t="s">
        <v>35</v>
      </c>
      <c r="AA1327" s="2" t="s">
        <v>35</v>
      </c>
      <c r="AB1327" s="2" t="s">
        <v>36</v>
      </c>
      <c r="AC1327" s="2"/>
      <c r="AD1327" s="2"/>
      <c r="AE1327">
        <v>1539</v>
      </c>
      <c r="AF1327" s="2" t="s">
        <v>36</v>
      </c>
      <c r="AG1327" s="2" t="s">
        <v>36</v>
      </c>
      <c r="AH1327" s="2"/>
      <c r="AI1327" s="2"/>
      <c r="AJ1327" s="2" t="s">
        <v>36</v>
      </c>
      <c r="AK1327" s="2" t="s">
        <v>36</v>
      </c>
    </row>
    <row r="1328" spans="1:37" x14ac:dyDescent="0.3">
      <c r="A1328">
        <v>595</v>
      </c>
      <c r="B1328" s="1">
        <v>41879</v>
      </c>
      <c r="C1328">
        <v>28</v>
      </c>
      <c r="D1328" t="str">
        <f>VLOOKUP(seguimiento[[#This Row],[idinstituciones]],instituciones[[idinstituciones]:[nombre]],2,)</f>
        <v>Hospital Victor J Vilela</v>
      </c>
      <c r="E1328" s="2" t="s">
        <v>33</v>
      </c>
      <c r="F1328" s="2" t="s">
        <v>34</v>
      </c>
      <c r="G1328" s="2" t="s">
        <v>35</v>
      </c>
      <c r="H1328" s="2" t="s">
        <v>36</v>
      </c>
      <c r="I1328" s="2" t="s">
        <v>45</v>
      </c>
      <c r="J1328" s="2" t="s">
        <v>35</v>
      </c>
      <c r="K1328" s="2" t="s">
        <v>38</v>
      </c>
      <c r="L1328" s="2" t="s">
        <v>39</v>
      </c>
      <c r="M1328" s="2"/>
      <c r="N1328" s="2"/>
      <c r="O1328" s="2" t="s">
        <v>36</v>
      </c>
      <c r="P1328" s="2" t="s">
        <v>36</v>
      </c>
      <c r="Q1328" s="2"/>
      <c r="R1328" s="2" t="s">
        <v>89</v>
      </c>
      <c r="S1328" s="2" t="s">
        <v>45</v>
      </c>
      <c r="T1328" s="2" t="s">
        <v>46</v>
      </c>
      <c r="U1328" s="2" t="s">
        <v>42</v>
      </c>
      <c r="V1328" s="2" t="s">
        <v>36</v>
      </c>
      <c r="W1328" s="2" t="s">
        <v>49</v>
      </c>
      <c r="X1328" s="2" t="s">
        <v>43</v>
      </c>
      <c r="Y1328" s="2" t="s">
        <v>44</v>
      </c>
      <c r="Z1328" s="2" t="s">
        <v>35</v>
      </c>
      <c r="AA1328" s="2" t="s">
        <v>35</v>
      </c>
      <c r="AB1328" s="2" t="s">
        <v>36</v>
      </c>
      <c r="AC1328" s="2"/>
      <c r="AD1328" s="2"/>
      <c r="AE1328">
        <v>327</v>
      </c>
      <c r="AF1328" s="2" t="s">
        <v>36</v>
      </c>
      <c r="AG1328" s="2" t="s">
        <v>36</v>
      </c>
      <c r="AH1328" s="2"/>
      <c r="AI1328" s="2"/>
      <c r="AJ1328" s="2" t="s">
        <v>36</v>
      </c>
      <c r="AK1328" s="2" t="s">
        <v>36</v>
      </c>
    </row>
    <row r="1329" spans="1:37" x14ac:dyDescent="0.3">
      <c r="A1329">
        <v>595</v>
      </c>
      <c r="B1329" s="1">
        <v>42278</v>
      </c>
      <c r="C1329">
        <v>28</v>
      </c>
      <c r="D1329" t="str">
        <f>VLOOKUP(seguimiento[[#This Row],[idinstituciones]],instituciones[[idinstituciones]:[nombre]],2,)</f>
        <v>Hospital Victor J Vilela</v>
      </c>
      <c r="E1329" s="2" t="s">
        <v>64</v>
      </c>
      <c r="F1329" s="2" t="s">
        <v>34</v>
      </c>
      <c r="G1329" s="2" t="s">
        <v>35</v>
      </c>
      <c r="H1329" s="2" t="s">
        <v>36</v>
      </c>
      <c r="I1329" s="2" t="s">
        <v>36</v>
      </c>
      <c r="J1329" s="2" t="s">
        <v>36</v>
      </c>
      <c r="K1329" s="2"/>
      <c r="L1329" s="2" t="s">
        <v>36</v>
      </c>
      <c r="M1329" s="2"/>
      <c r="N1329" s="2"/>
      <c r="O1329" s="2" t="s">
        <v>36</v>
      </c>
      <c r="P1329" s="2" t="s">
        <v>36</v>
      </c>
      <c r="Q1329" s="2"/>
      <c r="R1329" s="2"/>
      <c r="S1329" s="2" t="s">
        <v>36</v>
      </c>
      <c r="T1329" s="2" t="s">
        <v>45</v>
      </c>
      <c r="U1329" s="2" t="s">
        <v>45</v>
      </c>
      <c r="V1329" s="2" t="s">
        <v>42</v>
      </c>
      <c r="W1329" s="2" t="s">
        <v>45</v>
      </c>
      <c r="X1329" s="2" t="s">
        <v>43</v>
      </c>
      <c r="Y1329" s="2" t="s">
        <v>36</v>
      </c>
      <c r="Z1329" s="2"/>
      <c r="AA1329" s="2" t="s">
        <v>35</v>
      </c>
      <c r="AB1329" s="2" t="s">
        <v>36</v>
      </c>
      <c r="AC1329" s="2"/>
      <c r="AD1329" s="2"/>
      <c r="AE1329">
        <v>2844</v>
      </c>
      <c r="AF1329" s="2" t="s">
        <v>35</v>
      </c>
      <c r="AG1329" s="2" t="s">
        <v>49</v>
      </c>
      <c r="AH1329" s="2"/>
      <c r="AI1329" s="2"/>
      <c r="AJ1329" s="2" t="s">
        <v>46</v>
      </c>
      <c r="AK1329" s="2" t="s">
        <v>36</v>
      </c>
    </row>
    <row r="1330" spans="1:37" x14ac:dyDescent="0.3">
      <c r="A1330">
        <v>596</v>
      </c>
      <c r="B1330" s="1">
        <v>41319</v>
      </c>
      <c r="C1330">
        <v>28</v>
      </c>
      <c r="D1330" t="str">
        <f>VLOOKUP(seguimiento[[#This Row],[idinstituciones]],instituciones[[idinstituciones]:[nombre]],2,)</f>
        <v>Hospital Victor J Vilela</v>
      </c>
      <c r="E1330" s="2" t="s">
        <v>33</v>
      </c>
      <c r="F1330" s="2" t="s">
        <v>34</v>
      </c>
      <c r="G1330" s="2" t="s">
        <v>35</v>
      </c>
      <c r="H1330" s="2" t="s">
        <v>36</v>
      </c>
      <c r="I1330" s="2" t="s">
        <v>45</v>
      </c>
      <c r="J1330" s="2" t="s">
        <v>35</v>
      </c>
      <c r="K1330" s="2"/>
      <c r="L1330" s="2" t="s">
        <v>39</v>
      </c>
      <c r="M1330" s="2"/>
      <c r="N1330" s="2" t="s">
        <v>35</v>
      </c>
      <c r="O1330" s="2" t="s">
        <v>36</v>
      </c>
      <c r="P1330" s="2" t="s">
        <v>36</v>
      </c>
      <c r="Q1330" s="2"/>
      <c r="R1330" s="2"/>
      <c r="S1330" s="2" t="s">
        <v>45</v>
      </c>
      <c r="T1330" s="2" t="s">
        <v>45</v>
      </c>
      <c r="U1330" s="2" t="s">
        <v>45</v>
      </c>
      <c r="V1330" s="2" t="s">
        <v>45</v>
      </c>
      <c r="W1330" s="2" t="s">
        <v>37</v>
      </c>
      <c r="X1330" s="2" t="s">
        <v>44</v>
      </c>
      <c r="Y1330" s="2" t="s">
        <v>44</v>
      </c>
      <c r="Z1330" s="2" t="s">
        <v>35</v>
      </c>
      <c r="AA1330" s="2" t="s">
        <v>35</v>
      </c>
      <c r="AB1330" s="2" t="s">
        <v>36</v>
      </c>
      <c r="AC1330" s="2"/>
      <c r="AD1330" s="2"/>
      <c r="AE1330">
        <v>230</v>
      </c>
      <c r="AF1330" s="2" t="s">
        <v>36</v>
      </c>
      <c r="AG1330" s="2" t="s">
        <v>36</v>
      </c>
      <c r="AH1330" s="2"/>
      <c r="AI1330" s="2"/>
      <c r="AJ1330" s="2" t="s">
        <v>36</v>
      </c>
      <c r="AK1330" s="2" t="s">
        <v>36</v>
      </c>
    </row>
    <row r="1331" spans="1:37" x14ac:dyDescent="0.3">
      <c r="A1331">
        <v>596</v>
      </c>
      <c r="B1331" s="1">
        <v>41816</v>
      </c>
      <c r="C1331">
        <v>28</v>
      </c>
      <c r="D1331" t="str">
        <f>VLOOKUP(seguimiento[[#This Row],[idinstituciones]],instituciones[[idinstituciones]:[nombre]],2,)</f>
        <v>Hospital Victor J Vilela</v>
      </c>
      <c r="E1331" s="2" t="s">
        <v>33</v>
      </c>
      <c r="F1331" s="2" t="s">
        <v>34</v>
      </c>
      <c r="G1331" s="2" t="s">
        <v>35</v>
      </c>
      <c r="H1331" s="2" t="s">
        <v>36</v>
      </c>
      <c r="I1331" s="2" t="s">
        <v>45</v>
      </c>
      <c r="J1331" s="2" t="s">
        <v>35</v>
      </c>
      <c r="K1331" s="2"/>
      <c r="L1331" s="2" t="s">
        <v>39</v>
      </c>
      <c r="M1331" s="2"/>
      <c r="N1331" s="2"/>
      <c r="O1331" s="2" t="s">
        <v>36</v>
      </c>
      <c r="P1331" s="2" t="s">
        <v>36</v>
      </c>
      <c r="Q1331" s="2"/>
      <c r="R1331" s="2"/>
      <c r="S1331" s="2" t="s">
        <v>45</v>
      </c>
      <c r="T1331" s="2" t="s">
        <v>37</v>
      </c>
      <c r="U1331" s="2" t="s">
        <v>42</v>
      </c>
      <c r="V1331" s="2" t="s">
        <v>36</v>
      </c>
      <c r="W1331" s="2" t="s">
        <v>46</v>
      </c>
      <c r="X1331" s="2" t="s">
        <v>43</v>
      </c>
      <c r="Y1331" s="2" t="s">
        <v>44</v>
      </c>
      <c r="Z1331" s="2" t="s">
        <v>35</v>
      </c>
      <c r="AA1331" s="2" t="s">
        <v>35</v>
      </c>
      <c r="AB1331" s="2" t="s">
        <v>36</v>
      </c>
      <c r="AC1331" s="2"/>
      <c r="AD1331" s="2"/>
      <c r="AE1331">
        <v>1200</v>
      </c>
      <c r="AF1331" s="2" t="s">
        <v>36</v>
      </c>
      <c r="AG1331" s="2" t="s">
        <v>36</v>
      </c>
      <c r="AH1331" s="2"/>
      <c r="AI1331" s="2"/>
      <c r="AJ1331" s="2" t="s">
        <v>36</v>
      </c>
      <c r="AK1331" s="2" t="s">
        <v>36</v>
      </c>
    </row>
    <row r="1332" spans="1:37" x14ac:dyDescent="0.3">
      <c r="A1332">
        <v>596</v>
      </c>
      <c r="B1332" s="1">
        <v>41816</v>
      </c>
      <c r="C1332">
        <v>28</v>
      </c>
      <c r="D1332" t="str">
        <f>VLOOKUP(seguimiento[[#This Row],[idinstituciones]],instituciones[[idinstituciones]:[nombre]],2,)</f>
        <v>Hospital Victor J Vilela</v>
      </c>
      <c r="E1332" s="2" t="s">
        <v>33</v>
      </c>
      <c r="F1332" s="2" t="s">
        <v>34</v>
      </c>
      <c r="G1332" s="2" t="s">
        <v>35</v>
      </c>
      <c r="H1332" s="2" t="s">
        <v>36</v>
      </c>
      <c r="I1332" s="2" t="s">
        <v>45</v>
      </c>
      <c r="J1332" s="2" t="s">
        <v>35</v>
      </c>
      <c r="K1332" s="2"/>
      <c r="L1332" s="2" t="s">
        <v>39</v>
      </c>
      <c r="M1332" s="2"/>
      <c r="N1332" s="2"/>
      <c r="O1332" s="2" t="s">
        <v>36</v>
      </c>
      <c r="P1332" s="2" t="s">
        <v>36</v>
      </c>
      <c r="Q1332" s="2"/>
      <c r="R1332" s="2"/>
      <c r="S1332" s="2" t="s">
        <v>45</v>
      </c>
      <c r="T1332" s="2" t="s">
        <v>37</v>
      </c>
      <c r="U1332" s="2" t="s">
        <v>42</v>
      </c>
      <c r="V1332" s="2" t="s">
        <v>36</v>
      </c>
      <c r="W1332" s="2" t="s">
        <v>46</v>
      </c>
      <c r="X1332" s="2" t="s">
        <v>43</v>
      </c>
      <c r="Y1332" s="2" t="s">
        <v>44</v>
      </c>
      <c r="Z1332" s="2" t="s">
        <v>35</v>
      </c>
      <c r="AA1332" s="2" t="s">
        <v>35</v>
      </c>
      <c r="AB1332" s="2" t="s">
        <v>36</v>
      </c>
      <c r="AC1332" s="2"/>
      <c r="AD1332" s="2"/>
      <c r="AE1332">
        <v>1538</v>
      </c>
      <c r="AF1332" s="2" t="s">
        <v>36</v>
      </c>
      <c r="AG1332" s="2" t="s">
        <v>36</v>
      </c>
      <c r="AH1332" s="2"/>
      <c r="AI1332" s="2"/>
      <c r="AJ1332" s="2" t="s">
        <v>36</v>
      </c>
      <c r="AK1332" s="2" t="s">
        <v>36</v>
      </c>
    </row>
    <row r="1333" spans="1:37" x14ac:dyDescent="0.3">
      <c r="A1333">
        <v>597</v>
      </c>
      <c r="B1333" s="1">
        <v>41220</v>
      </c>
      <c r="C1333">
        <v>21</v>
      </c>
      <c r="D1333" t="str">
        <f>VLOOKUP(seguimiento[[#This Row],[idinstituciones]],instituciones[[idinstituciones]:[nombre]],2,)</f>
        <v>Hospital Infantil Municipal</v>
      </c>
      <c r="E1333" s="2" t="s">
        <v>33</v>
      </c>
      <c r="F1333" s="2" t="s">
        <v>36</v>
      </c>
      <c r="G1333" s="2" t="s">
        <v>36</v>
      </c>
      <c r="H1333" s="2" t="s">
        <v>36</v>
      </c>
      <c r="I1333" s="2" t="s">
        <v>45</v>
      </c>
      <c r="J1333" s="2" t="s">
        <v>35</v>
      </c>
      <c r="K1333" s="2" t="s">
        <v>57</v>
      </c>
      <c r="L1333" s="2" t="s">
        <v>39</v>
      </c>
      <c r="M1333" s="2"/>
      <c r="N1333" s="2" t="s">
        <v>35</v>
      </c>
      <c r="O1333" s="2" t="s">
        <v>36</v>
      </c>
      <c r="P1333" s="2" t="s">
        <v>36</v>
      </c>
      <c r="Q1333" s="2"/>
      <c r="R1333" s="2"/>
      <c r="S1333" s="2" t="s">
        <v>45</v>
      </c>
      <c r="T1333" s="2" t="s">
        <v>81</v>
      </c>
      <c r="U1333" s="2" t="s">
        <v>45</v>
      </c>
      <c r="V1333" s="2" t="s">
        <v>45</v>
      </c>
      <c r="W1333" s="2" t="s">
        <v>81</v>
      </c>
      <c r="X1333" s="2" t="s">
        <v>43</v>
      </c>
      <c r="Y1333" s="2" t="s">
        <v>36</v>
      </c>
      <c r="Z1333" s="2" t="s">
        <v>281</v>
      </c>
      <c r="AA1333" s="2" t="s">
        <v>35</v>
      </c>
      <c r="AB1333" s="2" t="s">
        <v>36</v>
      </c>
      <c r="AC1333" s="2"/>
      <c r="AD1333" s="2"/>
      <c r="AE1333">
        <v>1115</v>
      </c>
      <c r="AF1333" s="2" t="s">
        <v>36</v>
      </c>
      <c r="AG1333" s="2" t="s">
        <v>36</v>
      </c>
      <c r="AH1333" s="2"/>
      <c r="AI1333" s="2"/>
      <c r="AJ1333" s="2" t="s">
        <v>36</v>
      </c>
      <c r="AK1333" s="2" t="s">
        <v>36</v>
      </c>
    </row>
    <row r="1334" spans="1:37" x14ac:dyDescent="0.3">
      <c r="A1334">
        <v>597</v>
      </c>
      <c r="B1334" s="1">
        <v>41353</v>
      </c>
      <c r="C1334">
        <v>21</v>
      </c>
      <c r="D1334" t="str">
        <f>VLOOKUP(seguimiento[[#This Row],[idinstituciones]],instituciones[[idinstituciones]:[nombre]],2,)</f>
        <v>Hospital Infantil Municipal</v>
      </c>
      <c r="E1334" s="2" t="s">
        <v>33</v>
      </c>
      <c r="F1334" s="2" t="s">
        <v>34</v>
      </c>
      <c r="G1334" s="2" t="s">
        <v>35</v>
      </c>
      <c r="H1334" s="2" t="s">
        <v>36</v>
      </c>
      <c r="I1334" s="2" t="s">
        <v>45</v>
      </c>
      <c r="J1334" s="2" t="s">
        <v>71</v>
      </c>
      <c r="K1334" s="2" t="s">
        <v>57</v>
      </c>
      <c r="L1334" s="2" t="s">
        <v>39</v>
      </c>
      <c r="M1334" s="2"/>
      <c r="N1334" s="2" t="s">
        <v>35</v>
      </c>
      <c r="O1334" s="2" t="s">
        <v>36</v>
      </c>
      <c r="P1334" s="2" t="s">
        <v>36</v>
      </c>
      <c r="Q1334" s="2"/>
      <c r="R1334" s="2"/>
      <c r="S1334" s="2" t="s">
        <v>45</v>
      </c>
      <c r="T1334" s="2" t="s">
        <v>66</v>
      </c>
      <c r="U1334" s="2" t="s">
        <v>42</v>
      </c>
      <c r="V1334" s="2" t="s">
        <v>36</v>
      </c>
      <c r="W1334" s="2" t="s">
        <v>66</v>
      </c>
      <c r="X1334" s="2" t="s">
        <v>65</v>
      </c>
      <c r="Y1334" s="2" t="s">
        <v>47</v>
      </c>
      <c r="Z1334" s="2" t="s">
        <v>281</v>
      </c>
      <c r="AA1334" s="2" t="s">
        <v>35</v>
      </c>
      <c r="AB1334" s="2" t="s">
        <v>36</v>
      </c>
      <c r="AC1334" s="2"/>
      <c r="AD1334" s="2"/>
      <c r="AE1334">
        <v>784</v>
      </c>
      <c r="AF1334" s="2" t="s">
        <v>36</v>
      </c>
      <c r="AG1334" s="2" t="s">
        <v>36</v>
      </c>
      <c r="AH1334" s="2"/>
      <c r="AI1334" s="2"/>
      <c r="AJ1334" s="2" t="s">
        <v>36</v>
      </c>
      <c r="AK1334" s="2" t="s">
        <v>36</v>
      </c>
    </row>
    <row r="1335" spans="1:37" x14ac:dyDescent="0.3">
      <c r="A1335">
        <v>598</v>
      </c>
      <c r="B1335" s="1">
        <v>40765</v>
      </c>
      <c r="C1335">
        <v>21</v>
      </c>
      <c r="D1335" t="str">
        <f>VLOOKUP(seguimiento[[#This Row],[idinstituciones]],instituciones[[idinstituciones]:[nombre]],2,)</f>
        <v>Hospital Infantil Municipal</v>
      </c>
      <c r="E1335" s="2" t="s">
        <v>35</v>
      </c>
      <c r="F1335" s="2" t="s">
        <v>34</v>
      </c>
      <c r="G1335" s="2" t="s">
        <v>35</v>
      </c>
      <c r="H1335" s="2" t="s">
        <v>36</v>
      </c>
      <c r="I1335" s="2" t="s">
        <v>45</v>
      </c>
      <c r="J1335" s="2" t="s">
        <v>35</v>
      </c>
      <c r="K1335" s="2" t="s">
        <v>38</v>
      </c>
      <c r="L1335" s="2" t="s">
        <v>39</v>
      </c>
      <c r="M1335" s="2"/>
      <c r="N1335" s="2" t="s">
        <v>35</v>
      </c>
      <c r="O1335" s="2" t="s">
        <v>36</v>
      </c>
      <c r="P1335" s="2" t="s">
        <v>36</v>
      </c>
      <c r="Q1335" s="2"/>
      <c r="R1335" s="2"/>
      <c r="S1335" s="2" t="s">
        <v>45</v>
      </c>
      <c r="T1335" s="2" t="s">
        <v>81</v>
      </c>
      <c r="U1335" s="2" t="s">
        <v>42</v>
      </c>
      <c r="V1335" s="2" t="s">
        <v>36</v>
      </c>
      <c r="W1335" s="2" t="s">
        <v>36</v>
      </c>
      <c r="X1335" s="2" t="s">
        <v>65</v>
      </c>
      <c r="Y1335" s="2" t="s">
        <v>54</v>
      </c>
      <c r="Z1335" s="2" t="s">
        <v>281</v>
      </c>
      <c r="AA1335" s="2" t="s">
        <v>35</v>
      </c>
      <c r="AB1335" s="2" t="s">
        <v>36</v>
      </c>
      <c r="AC1335" s="2"/>
      <c r="AD1335" s="2"/>
      <c r="AE1335">
        <v>39</v>
      </c>
      <c r="AF1335" s="2" t="s">
        <v>36</v>
      </c>
      <c r="AG1335" s="2" t="s">
        <v>36</v>
      </c>
      <c r="AH1335" s="2"/>
      <c r="AI1335" s="2"/>
      <c r="AJ1335" s="2" t="s">
        <v>36</v>
      </c>
      <c r="AK1335" s="2" t="s">
        <v>36</v>
      </c>
    </row>
    <row r="1336" spans="1:37" x14ac:dyDescent="0.3">
      <c r="A1336">
        <v>598</v>
      </c>
      <c r="B1336" s="1">
        <v>41171</v>
      </c>
      <c r="C1336">
        <v>21</v>
      </c>
      <c r="D1336" t="str">
        <f>VLOOKUP(seguimiento[[#This Row],[idinstituciones]],instituciones[[idinstituciones]:[nombre]],2,)</f>
        <v>Hospital Infantil Municipal</v>
      </c>
      <c r="E1336" s="2" t="s">
        <v>33</v>
      </c>
      <c r="F1336" s="2" t="s">
        <v>34</v>
      </c>
      <c r="G1336" s="2" t="s">
        <v>35</v>
      </c>
      <c r="H1336" s="2" t="s">
        <v>36</v>
      </c>
      <c r="I1336" s="2" t="s">
        <v>45</v>
      </c>
      <c r="J1336" s="2" t="s">
        <v>35</v>
      </c>
      <c r="K1336" s="2" t="s">
        <v>61</v>
      </c>
      <c r="L1336" s="2" t="s">
        <v>39</v>
      </c>
      <c r="M1336" s="2"/>
      <c r="N1336" s="2" t="s">
        <v>35</v>
      </c>
      <c r="O1336" s="2" t="s">
        <v>36</v>
      </c>
      <c r="P1336" s="2" t="s">
        <v>36</v>
      </c>
      <c r="Q1336" s="2"/>
      <c r="R1336" s="2"/>
      <c r="S1336" s="2" t="s">
        <v>45</v>
      </c>
      <c r="T1336" s="2" t="s">
        <v>81</v>
      </c>
      <c r="U1336" s="2" t="s">
        <v>45</v>
      </c>
      <c r="V1336" s="2" t="s">
        <v>45</v>
      </c>
      <c r="W1336" s="2" t="s">
        <v>36</v>
      </c>
      <c r="X1336" s="2" t="s">
        <v>43</v>
      </c>
      <c r="Y1336" s="2" t="s">
        <v>47</v>
      </c>
      <c r="Z1336" s="2" t="s">
        <v>281</v>
      </c>
      <c r="AA1336" s="2" t="s">
        <v>35</v>
      </c>
      <c r="AB1336" s="2" t="s">
        <v>36</v>
      </c>
      <c r="AC1336" s="2"/>
      <c r="AD1336" s="2"/>
      <c r="AE1336">
        <v>1379</v>
      </c>
      <c r="AF1336" s="2" t="s">
        <v>36</v>
      </c>
      <c r="AG1336" s="2" t="s">
        <v>36</v>
      </c>
      <c r="AH1336" s="2"/>
      <c r="AI1336" s="2"/>
      <c r="AJ1336" s="2" t="s">
        <v>36</v>
      </c>
      <c r="AK1336" s="2" t="s">
        <v>36</v>
      </c>
    </row>
    <row r="1337" spans="1:37" x14ac:dyDescent="0.3">
      <c r="A1337">
        <v>598</v>
      </c>
      <c r="B1337" s="1">
        <v>41528</v>
      </c>
      <c r="C1337">
        <v>21</v>
      </c>
      <c r="D1337" t="str">
        <f>VLOOKUP(seguimiento[[#This Row],[idinstituciones]],instituciones[[idinstituciones]:[nombre]],2,)</f>
        <v>Hospital Infantil Municipal</v>
      </c>
      <c r="E1337" s="2" t="s">
        <v>35</v>
      </c>
      <c r="F1337" s="2" t="s">
        <v>34</v>
      </c>
      <c r="G1337" s="2" t="s">
        <v>55</v>
      </c>
      <c r="H1337" s="2" t="s">
        <v>36</v>
      </c>
      <c r="I1337" s="2" t="s">
        <v>45</v>
      </c>
      <c r="J1337" s="2" t="s">
        <v>35</v>
      </c>
      <c r="K1337" s="2" t="s">
        <v>38</v>
      </c>
      <c r="L1337" s="2" t="s">
        <v>39</v>
      </c>
      <c r="M1337" s="2"/>
      <c r="N1337" s="2" t="s">
        <v>35</v>
      </c>
      <c r="O1337" s="2" t="s">
        <v>36</v>
      </c>
      <c r="P1337" s="2" t="s">
        <v>36</v>
      </c>
      <c r="Q1337" s="2" t="s">
        <v>34</v>
      </c>
      <c r="R1337" s="2"/>
      <c r="S1337" s="2" t="s">
        <v>45</v>
      </c>
      <c r="T1337" s="2" t="s">
        <v>66</v>
      </c>
      <c r="U1337" s="2" t="s">
        <v>42</v>
      </c>
      <c r="V1337" s="2" t="s">
        <v>36</v>
      </c>
      <c r="W1337" s="2" t="s">
        <v>36</v>
      </c>
      <c r="X1337" s="2" t="s">
        <v>43</v>
      </c>
      <c r="Y1337" s="2" t="s">
        <v>47</v>
      </c>
      <c r="Z1337" s="2" t="s">
        <v>281</v>
      </c>
      <c r="AA1337" s="2" t="s">
        <v>35</v>
      </c>
      <c r="AB1337" s="2" t="s">
        <v>36</v>
      </c>
      <c r="AC1337" s="2"/>
      <c r="AD1337" s="2"/>
      <c r="AE1337">
        <v>720</v>
      </c>
      <c r="AF1337" s="2" t="s">
        <v>36</v>
      </c>
      <c r="AG1337" s="2" t="s">
        <v>36</v>
      </c>
      <c r="AH1337" s="2"/>
      <c r="AI1337" s="2"/>
      <c r="AJ1337" s="2" t="s">
        <v>36</v>
      </c>
      <c r="AK1337" s="2" t="s">
        <v>36</v>
      </c>
    </row>
    <row r="1338" spans="1:37" x14ac:dyDescent="0.3">
      <c r="A1338">
        <v>599</v>
      </c>
      <c r="B1338" s="1">
        <v>41326</v>
      </c>
      <c r="C1338">
        <v>12</v>
      </c>
      <c r="D1338" t="str">
        <f>VLOOKUP(seguimiento[[#This Row],[idinstituciones]],instituciones[[idinstituciones]:[nombre]],2,)</f>
        <v>Hospital de Niños Dr Orlando Alassia</v>
      </c>
      <c r="E1338" s="2" t="s">
        <v>35</v>
      </c>
      <c r="F1338" s="2" t="s">
        <v>34</v>
      </c>
      <c r="G1338" s="2" t="s">
        <v>35</v>
      </c>
      <c r="H1338" s="2" t="s">
        <v>36</v>
      </c>
      <c r="I1338" s="2" t="s">
        <v>45</v>
      </c>
      <c r="J1338" s="2" t="s">
        <v>71</v>
      </c>
      <c r="K1338" s="2" t="s">
        <v>38</v>
      </c>
      <c r="L1338" s="2" t="s">
        <v>39</v>
      </c>
      <c r="M1338" s="2"/>
      <c r="N1338" s="2"/>
      <c r="O1338" s="2" t="s">
        <v>36</v>
      </c>
      <c r="P1338" s="2" t="s">
        <v>36</v>
      </c>
      <c r="Q1338" s="2" t="s">
        <v>34</v>
      </c>
      <c r="R1338" s="2"/>
      <c r="S1338" s="2" t="s">
        <v>45</v>
      </c>
      <c r="T1338" s="2" t="s">
        <v>46</v>
      </c>
      <c r="U1338" s="2" t="s">
        <v>42</v>
      </c>
      <c r="V1338" s="2" t="s">
        <v>42</v>
      </c>
      <c r="W1338" s="2" t="s">
        <v>46</v>
      </c>
      <c r="X1338" s="2" t="s">
        <v>43</v>
      </c>
      <c r="Y1338" s="2" t="s">
        <v>47</v>
      </c>
      <c r="Z1338" s="2" t="s">
        <v>281</v>
      </c>
      <c r="AA1338" s="2" t="s">
        <v>35</v>
      </c>
      <c r="AB1338" s="2" t="s">
        <v>36</v>
      </c>
      <c r="AC1338" s="2"/>
      <c r="AD1338" s="2"/>
      <c r="AE1338">
        <v>1697</v>
      </c>
      <c r="AF1338" s="2" t="s">
        <v>36</v>
      </c>
      <c r="AG1338" s="2" t="s">
        <v>36</v>
      </c>
      <c r="AH1338" s="2"/>
      <c r="AI1338" s="2"/>
      <c r="AJ1338" s="2" t="s">
        <v>36</v>
      </c>
      <c r="AK1338" s="2" t="s">
        <v>36</v>
      </c>
    </row>
    <row r="1339" spans="1:37" x14ac:dyDescent="0.3">
      <c r="A1339">
        <v>599</v>
      </c>
      <c r="B1339" s="1">
        <v>41480</v>
      </c>
      <c r="C1339">
        <v>12</v>
      </c>
      <c r="D1339" t="str">
        <f>VLOOKUP(seguimiento[[#This Row],[idinstituciones]],instituciones[[idinstituciones]:[nombre]],2,)</f>
        <v>Hospital de Niños Dr Orlando Alassia</v>
      </c>
      <c r="E1339" s="2" t="s">
        <v>35</v>
      </c>
      <c r="F1339" s="2" t="s">
        <v>34</v>
      </c>
      <c r="G1339" s="2" t="s">
        <v>35</v>
      </c>
      <c r="H1339" s="2" t="s">
        <v>36</v>
      </c>
      <c r="I1339" s="2" t="s">
        <v>36</v>
      </c>
      <c r="J1339" s="2" t="s">
        <v>35</v>
      </c>
      <c r="K1339" s="2" t="s">
        <v>38</v>
      </c>
      <c r="L1339" s="2" t="s">
        <v>39</v>
      </c>
      <c r="M1339" s="2"/>
      <c r="N1339" s="2" t="s">
        <v>35</v>
      </c>
      <c r="O1339" s="2" t="s">
        <v>36</v>
      </c>
      <c r="P1339" s="2" t="s">
        <v>36</v>
      </c>
      <c r="Q1339" s="2"/>
      <c r="R1339" s="2"/>
      <c r="S1339" s="2" t="s">
        <v>36</v>
      </c>
      <c r="T1339" s="2" t="s">
        <v>36</v>
      </c>
      <c r="U1339" s="2" t="s">
        <v>36</v>
      </c>
      <c r="V1339" s="2" t="s">
        <v>36</v>
      </c>
      <c r="W1339" s="2" t="s">
        <v>37</v>
      </c>
      <c r="X1339" s="2" t="s">
        <v>43</v>
      </c>
      <c r="Y1339" s="2" t="s">
        <v>54</v>
      </c>
      <c r="Z1339" s="2" t="s">
        <v>35</v>
      </c>
      <c r="AA1339" s="2" t="s">
        <v>35</v>
      </c>
      <c r="AB1339" s="2" t="s">
        <v>36</v>
      </c>
      <c r="AC1339" s="2"/>
      <c r="AD1339" s="2"/>
      <c r="AE1339">
        <v>1371</v>
      </c>
      <c r="AF1339" s="2" t="s">
        <v>36</v>
      </c>
      <c r="AG1339" s="2" t="s">
        <v>36</v>
      </c>
      <c r="AH1339" s="2"/>
      <c r="AI1339" s="2"/>
      <c r="AJ1339" s="2" t="s">
        <v>36</v>
      </c>
      <c r="AK1339" s="2" t="s">
        <v>36</v>
      </c>
    </row>
    <row r="1340" spans="1:37" x14ac:dyDescent="0.3">
      <c r="A1340">
        <v>599</v>
      </c>
      <c r="B1340" s="1">
        <v>41858</v>
      </c>
      <c r="C1340">
        <v>12</v>
      </c>
      <c r="D1340" t="str">
        <f>VLOOKUP(seguimiento[[#This Row],[idinstituciones]],instituciones[[idinstituciones]:[nombre]],2,)</f>
        <v>Hospital de Niños Dr Orlando Alassia</v>
      </c>
      <c r="E1340" s="2" t="s">
        <v>35</v>
      </c>
      <c r="F1340" s="2" t="s">
        <v>34</v>
      </c>
      <c r="G1340" s="2" t="s">
        <v>35</v>
      </c>
      <c r="H1340" s="2" t="s">
        <v>36</v>
      </c>
      <c r="I1340" s="2" t="s">
        <v>36</v>
      </c>
      <c r="J1340" s="2" t="s">
        <v>36</v>
      </c>
      <c r="K1340" s="2"/>
      <c r="L1340" s="2" t="s">
        <v>82</v>
      </c>
      <c r="M1340" s="2"/>
      <c r="N1340" s="2"/>
      <c r="O1340" s="2" t="s">
        <v>36</v>
      </c>
      <c r="P1340" s="2" t="s">
        <v>36</v>
      </c>
      <c r="Q1340" s="2"/>
      <c r="R1340" s="2"/>
      <c r="S1340" s="2" t="s">
        <v>36</v>
      </c>
      <c r="T1340" s="2" t="s">
        <v>36</v>
      </c>
      <c r="U1340" s="2" t="s">
        <v>36</v>
      </c>
      <c r="V1340" s="2" t="s">
        <v>36</v>
      </c>
      <c r="W1340" s="2" t="s">
        <v>36</v>
      </c>
      <c r="X1340" s="2" t="s">
        <v>43</v>
      </c>
      <c r="Y1340" s="2" t="s">
        <v>47</v>
      </c>
      <c r="Z1340" s="2"/>
      <c r="AA1340" s="2" t="s">
        <v>35</v>
      </c>
      <c r="AB1340" s="2" t="s">
        <v>36</v>
      </c>
      <c r="AC1340" s="2"/>
      <c r="AD1340" s="2"/>
      <c r="AE1340">
        <v>1300</v>
      </c>
      <c r="AF1340" s="2" t="s">
        <v>36</v>
      </c>
      <c r="AG1340" s="2" t="s">
        <v>36</v>
      </c>
      <c r="AH1340" s="2"/>
      <c r="AI1340" s="2"/>
      <c r="AJ1340" s="2" t="s">
        <v>36</v>
      </c>
      <c r="AK1340" s="2" t="s">
        <v>36</v>
      </c>
    </row>
    <row r="1341" spans="1:37" x14ac:dyDescent="0.3">
      <c r="A1341">
        <v>599</v>
      </c>
      <c r="B1341" s="1">
        <v>42107</v>
      </c>
      <c r="C1341">
        <v>12</v>
      </c>
      <c r="D1341" t="str">
        <f>VLOOKUP(seguimiento[[#This Row],[idinstituciones]],instituciones[[idinstituciones]:[nombre]],2,)</f>
        <v>Hospital de Niños Dr Orlando Alassia</v>
      </c>
      <c r="E1341" s="2" t="s">
        <v>35</v>
      </c>
      <c r="F1341" s="2" t="s">
        <v>34</v>
      </c>
      <c r="G1341" s="2" t="s">
        <v>35</v>
      </c>
      <c r="H1341" s="2" t="s">
        <v>36</v>
      </c>
      <c r="I1341" s="2" t="s">
        <v>45</v>
      </c>
      <c r="J1341" s="2" t="s">
        <v>35</v>
      </c>
      <c r="K1341" s="2"/>
      <c r="L1341" s="2" t="s">
        <v>39</v>
      </c>
      <c r="M1341" s="2"/>
      <c r="N1341" s="2" t="s">
        <v>35</v>
      </c>
      <c r="O1341" s="2" t="s">
        <v>36</v>
      </c>
      <c r="P1341" s="2" t="s">
        <v>36</v>
      </c>
      <c r="Q1341" s="2"/>
      <c r="R1341" s="2"/>
      <c r="S1341" s="2" t="s">
        <v>36</v>
      </c>
      <c r="T1341" s="2" t="s">
        <v>49</v>
      </c>
      <c r="U1341" s="2" t="s">
        <v>42</v>
      </c>
      <c r="V1341" s="2" t="s">
        <v>42</v>
      </c>
      <c r="W1341" s="2" t="s">
        <v>46</v>
      </c>
      <c r="X1341" s="2" t="s">
        <v>43</v>
      </c>
      <c r="Y1341" s="2" t="s">
        <v>54</v>
      </c>
      <c r="Z1341" s="2" t="s">
        <v>35</v>
      </c>
      <c r="AA1341" s="2" t="s">
        <v>35</v>
      </c>
      <c r="AB1341" s="2" t="s">
        <v>36</v>
      </c>
      <c r="AC1341" s="2"/>
      <c r="AD1341" s="2"/>
      <c r="AE1341">
        <v>2781</v>
      </c>
      <c r="AF1341" s="2" t="s">
        <v>35</v>
      </c>
      <c r="AG1341" s="2" t="s">
        <v>49</v>
      </c>
      <c r="AH1341" s="2"/>
      <c r="AI1341" s="2"/>
      <c r="AJ1341" s="2" t="s">
        <v>45</v>
      </c>
      <c r="AK1341" s="2" t="s">
        <v>36</v>
      </c>
    </row>
    <row r="1342" spans="1:37" x14ac:dyDescent="0.3">
      <c r="A1342">
        <v>600</v>
      </c>
      <c r="B1342" s="1">
        <v>41331</v>
      </c>
      <c r="C1342">
        <v>18</v>
      </c>
      <c r="D1342" t="str">
        <f>VLOOKUP(seguimiento[[#This Row],[idinstituciones]],instituciones[[idinstituciones]:[nombre]],2,)</f>
        <v>Hospital Pediátrico Juan Pablo II</v>
      </c>
      <c r="E1342" s="2" t="s">
        <v>33</v>
      </c>
      <c r="F1342" s="2" t="s">
        <v>34</v>
      </c>
      <c r="G1342" s="2" t="s">
        <v>35</v>
      </c>
      <c r="H1342" s="2" t="s">
        <v>36</v>
      </c>
      <c r="I1342" s="2" t="s">
        <v>45</v>
      </c>
      <c r="J1342" s="2" t="s">
        <v>71</v>
      </c>
      <c r="K1342" s="2"/>
      <c r="L1342" s="2" t="s">
        <v>39</v>
      </c>
      <c r="M1342" s="2"/>
      <c r="N1342" s="2"/>
      <c r="O1342" s="2" t="s">
        <v>36</v>
      </c>
      <c r="P1342" s="2" t="s">
        <v>36</v>
      </c>
      <c r="Q1342" s="2"/>
      <c r="R1342" s="2"/>
      <c r="S1342" s="2" t="s">
        <v>45</v>
      </c>
      <c r="T1342" s="2" t="s">
        <v>46</v>
      </c>
      <c r="U1342" s="2" t="s">
        <v>45</v>
      </c>
      <c r="V1342" s="2" t="s">
        <v>45</v>
      </c>
      <c r="W1342" s="2" t="s">
        <v>37</v>
      </c>
      <c r="X1342" s="2" t="s">
        <v>43</v>
      </c>
      <c r="Y1342" s="2" t="s">
        <v>47</v>
      </c>
      <c r="Z1342" s="2" t="s">
        <v>281</v>
      </c>
      <c r="AA1342" s="2" t="s">
        <v>35</v>
      </c>
      <c r="AB1342" s="2" t="s">
        <v>36</v>
      </c>
      <c r="AC1342" s="2"/>
      <c r="AD1342" s="2"/>
      <c r="AE1342">
        <v>1339</v>
      </c>
      <c r="AF1342" s="2" t="s">
        <v>36</v>
      </c>
      <c r="AG1342" s="2" t="s">
        <v>36</v>
      </c>
      <c r="AH1342" s="2"/>
      <c r="AI1342" s="2"/>
      <c r="AJ1342" s="2" t="s">
        <v>36</v>
      </c>
      <c r="AK1342" s="2" t="s">
        <v>36</v>
      </c>
    </row>
    <row r="1343" spans="1:37" x14ac:dyDescent="0.3">
      <c r="A1343">
        <v>600</v>
      </c>
      <c r="B1343" s="1">
        <v>41861</v>
      </c>
      <c r="C1343">
        <v>18</v>
      </c>
      <c r="D1343" t="str">
        <f>VLOOKUP(seguimiento[[#This Row],[idinstituciones]],instituciones[[idinstituciones]:[nombre]],2,)</f>
        <v>Hospital Pediátrico Juan Pablo II</v>
      </c>
      <c r="E1343" s="2" t="s">
        <v>64</v>
      </c>
      <c r="F1343" s="2" t="s">
        <v>58</v>
      </c>
      <c r="G1343" s="2" t="s">
        <v>59</v>
      </c>
      <c r="H1343" s="2" t="s">
        <v>36</v>
      </c>
      <c r="I1343" s="2" t="s">
        <v>45</v>
      </c>
      <c r="J1343" s="2" t="s">
        <v>35</v>
      </c>
      <c r="K1343" s="2"/>
      <c r="L1343" s="2" t="s">
        <v>39</v>
      </c>
      <c r="M1343" s="2"/>
      <c r="N1343" s="2"/>
      <c r="O1343" s="2" t="s">
        <v>36</v>
      </c>
      <c r="P1343" s="2" t="s">
        <v>36</v>
      </c>
      <c r="Q1343" s="2"/>
      <c r="R1343" s="2"/>
      <c r="S1343" s="2" t="s">
        <v>45</v>
      </c>
      <c r="T1343" s="2" t="s">
        <v>49</v>
      </c>
      <c r="U1343" s="2" t="s">
        <v>37</v>
      </c>
      <c r="V1343" s="2" t="s">
        <v>37</v>
      </c>
      <c r="W1343" s="2" t="s">
        <v>36</v>
      </c>
      <c r="X1343" s="2" t="s">
        <v>43</v>
      </c>
      <c r="Y1343" s="2" t="s">
        <v>47</v>
      </c>
      <c r="Z1343" s="2" t="s">
        <v>281</v>
      </c>
      <c r="AA1343" s="2" t="s">
        <v>35</v>
      </c>
      <c r="AB1343" s="2" t="s">
        <v>36</v>
      </c>
      <c r="AC1343" s="2"/>
      <c r="AD1343" s="2"/>
      <c r="AE1343">
        <v>874</v>
      </c>
      <c r="AF1343" s="2" t="s">
        <v>36</v>
      </c>
      <c r="AG1343" s="2" t="s">
        <v>36</v>
      </c>
      <c r="AH1343" s="2"/>
      <c r="AI1343" s="2"/>
      <c r="AJ1343" s="2" t="s">
        <v>36</v>
      </c>
      <c r="AK1343" s="2" t="s">
        <v>36</v>
      </c>
    </row>
    <row r="1344" spans="1:37" x14ac:dyDescent="0.3">
      <c r="A1344">
        <v>600</v>
      </c>
      <c r="B1344" s="1">
        <v>43080</v>
      </c>
      <c r="C1344">
        <v>18</v>
      </c>
      <c r="D1344" t="str">
        <f>VLOOKUP(seguimiento[[#This Row],[idinstituciones]],instituciones[[idinstituciones]:[nombre]],2,)</f>
        <v>Hospital Pediátrico Juan Pablo II</v>
      </c>
      <c r="E1344" s="2" t="s">
        <v>64</v>
      </c>
      <c r="F1344" s="2" t="s">
        <v>34</v>
      </c>
      <c r="G1344" s="2" t="s">
        <v>55</v>
      </c>
      <c r="H1344" s="2" t="s">
        <v>36</v>
      </c>
      <c r="I1344" s="2" t="s">
        <v>45</v>
      </c>
      <c r="J1344" s="2" t="s">
        <v>35</v>
      </c>
      <c r="K1344" s="2"/>
      <c r="L1344" s="2" t="s">
        <v>39</v>
      </c>
      <c r="M1344" s="2"/>
      <c r="N1344" s="2" t="s">
        <v>35</v>
      </c>
      <c r="O1344" s="2" t="s">
        <v>36</v>
      </c>
      <c r="P1344" s="2" t="s">
        <v>36</v>
      </c>
      <c r="Q1344" s="2"/>
      <c r="R1344" s="2" t="s">
        <v>118</v>
      </c>
      <c r="S1344" s="2" t="s">
        <v>45</v>
      </c>
      <c r="T1344" s="2" t="s">
        <v>37</v>
      </c>
      <c r="U1344" s="2" t="s">
        <v>45</v>
      </c>
      <c r="V1344" s="2" t="s">
        <v>45</v>
      </c>
      <c r="W1344" s="2" t="s">
        <v>37</v>
      </c>
      <c r="X1344" s="2" t="s">
        <v>65</v>
      </c>
      <c r="Y1344" s="2" t="s">
        <v>56</v>
      </c>
      <c r="Z1344" s="2" t="s">
        <v>35</v>
      </c>
      <c r="AA1344" s="2" t="s">
        <v>35</v>
      </c>
      <c r="AB1344" s="2" t="s">
        <v>36</v>
      </c>
      <c r="AC1344" s="2"/>
      <c r="AD1344" s="2"/>
      <c r="AE1344">
        <v>2590</v>
      </c>
      <c r="AF1344" s="2" t="s">
        <v>35</v>
      </c>
      <c r="AG1344" s="2" t="s">
        <v>49</v>
      </c>
      <c r="AH1344" s="2">
        <v>1</v>
      </c>
      <c r="AI1344" s="2" t="str">
        <f>VLOOKUP(seguimiento[[#This Row],[vitamiad]],vitaminad[[id]:[valor]],2,)</f>
        <v>No realizado</v>
      </c>
      <c r="AJ1344" s="2" t="s">
        <v>37</v>
      </c>
      <c r="AK1344" s="2" t="s">
        <v>45</v>
      </c>
    </row>
    <row r="1345" spans="1:37" x14ac:dyDescent="0.3">
      <c r="A1345">
        <v>600</v>
      </c>
      <c r="B1345" s="1">
        <v>43080</v>
      </c>
      <c r="C1345">
        <v>18</v>
      </c>
      <c r="D1345" t="str">
        <f>VLOOKUP(seguimiento[[#This Row],[idinstituciones]],instituciones[[idinstituciones]:[nombre]],2,)</f>
        <v>Hospital Pediátrico Juan Pablo II</v>
      </c>
      <c r="E1345" s="2" t="s">
        <v>33</v>
      </c>
      <c r="F1345" s="2" t="s">
        <v>34</v>
      </c>
      <c r="G1345" s="2" t="s">
        <v>55</v>
      </c>
      <c r="H1345" s="2" t="s">
        <v>36</v>
      </c>
      <c r="I1345" s="2" t="s">
        <v>45</v>
      </c>
      <c r="J1345" s="2" t="s">
        <v>35</v>
      </c>
      <c r="K1345" s="2"/>
      <c r="L1345" s="2" t="s">
        <v>39</v>
      </c>
      <c r="M1345" s="2"/>
      <c r="N1345" s="2" t="s">
        <v>35</v>
      </c>
      <c r="O1345" s="2" t="s">
        <v>36</v>
      </c>
      <c r="P1345" s="2" t="s">
        <v>36</v>
      </c>
      <c r="Q1345" s="2"/>
      <c r="R1345" s="2" t="s">
        <v>118</v>
      </c>
      <c r="S1345" s="2" t="s">
        <v>45</v>
      </c>
      <c r="T1345" s="2" t="s">
        <v>37</v>
      </c>
      <c r="U1345" s="2" t="s">
        <v>45</v>
      </c>
      <c r="V1345" s="2" t="s">
        <v>45</v>
      </c>
      <c r="W1345" s="2" t="s">
        <v>37</v>
      </c>
      <c r="X1345" s="2" t="s">
        <v>43</v>
      </c>
      <c r="Y1345" s="2" t="s">
        <v>56</v>
      </c>
      <c r="Z1345" s="2" t="s">
        <v>281</v>
      </c>
      <c r="AA1345" s="2" t="s">
        <v>35</v>
      </c>
      <c r="AB1345" s="2" t="s">
        <v>36</v>
      </c>
      <c r="AC1345" s="2"/>
      <c r="AD1345" s="2"/>
      <c r="AE1345">
        <v>2591</v>
      </c>
      <c r="AF1345" s="2" t="s">
        <v>35</v>
      </c>
      <c r="AG1345" s="2" t="s">
        <v>49</v>
      </c>
      <c r="AH1345" s="2">
        <v>1</v>
      </c>
      <c r="AI1345" s="2" t="str">
        <f>VLOOKUP(seguimiento[[#This Row],[vitamiad]],vitaminad[[id]:[valor]],2,)</f>
        <v>No realizado</v>
      </c>
      <c r="AJ1345" s="2" t="s">
        <v>37</v>
      </c>
      <c r="AK1345" s="2" t="s">
        <v>45</v>
      </c>
    </row>
    <row r="1346" spans="1:37" x14ac:dyDescent="0.3">
      <c r="A1346">
        <v>601</v>
      </c>
      <c r="B1346" s="1">
        <v>41410</v>
      </c>
      <c r="C1346">
        <v>12</v>
      </c>
      <c r="D1346" t="str">
        <f>VLOOKUP(seguimiento[[#This Row],[idinstituciones]],instituciones[[idinstituciones]:[nombre]],2,)</f>
        <v>Hospital de Niños Dr Orlando Alassia</v>
      </c>
      <c r="E1346" s="2" t="s">
        <v>33</v>
      </c>
      <c r="F1346" s="2" t="s">
        <v>34</v>
      </c>
      <c r="G1346" s="2" t="s">
        <v>35</v>
      </c>
      <c r="H1346" s="2" t="s">
        <v>36</v>
      </c>
      <c r="I1346" s="2" t="s">
        <v>45</v>
      </c>
      <c r="J1346" s="2" t="s">
        <v>35</v>
      </c>
      <c r="K1346" s="2" t="s">
        <v>38</v>
      </c>
      <c r="L1346" s="2" t="s">
        <v>39</v>
      </c>
      <c r="M1346" s="2"/>
      <c r="N1346" s="2"/>
      <c r="O1346" s="2" t="s">
        <v>36</v>
      </c>
      <c r="P1346" s="2" t="s">
        <v>36</v>
      </c>
      <c r="Q1346" s="2"/>
      <c r="R1346" s="2"/>
      <c r="S1346" s="2" t="s">
        <v>45</v>
      </c>
      <c r="T1346" s="2" t="s">
        <v>41</v>
      </c>
      <c r="U1346" s="2" t="s">
        <v>42</v>
      </c>
      <c r="V1346" s="2" t="s">
        <v>42</v>
      </c>
      <c r="W1346" s="2" t="s">
        <v>46</v>
      </c>
      <c r="X1346" s="2" t="s">
        <v>65</v>
      </c>
      <c r="Y1346" s="2" t="s">
        <v>47</v>
      </c>
      <c r="Z1346" s="2" t="s">
        <v>35</v>
      </c>
      <c r="AA1346" s="2" t="s">
        <v>35</v>
      </c>
      <c r="AB1346" s="2" t="s">
        <v>36</v>
      </c>
      <c r="AC1346" s="2"/>
      <c r="AD1346" s="2"/>
      <c r="AE1346">
        <v>1000</v>
      </c>
      <c r="AF1346" s="2" t="s">
        <v>36</v>
      </c>
      <c r="AG1346" s="2" t="s">
        <v>36</v>
      </c>
      <c r="AH1346" s="2"/>
      <c r="AI1346" s="2"/>
      <c r="AJ1346" s="2" t="s">
        <v>36</v>
      </c>
      <c r="AK1346" s="2" t="s">
        <v>36</v>
      </c>
    </row>
    <row r="1347" spans="1:37" x14ac:dyDescent="0.3">
      <c r="A1347">
        <v>601</v>
      </c>
      <c r="B1347" s="1">
        <v>41655</v>
      </c>
      <c r="C1347">
        <v>12</v>
      </c>
      <c r="D1347" t="str">
        <f>VLOOKUP(seguimiento[[#This Row],[idinstituciones]],instituciones[[idinstituciones]:[nombre]],2,)</f>
        <v>Hospital de Niños Dr Orlando Alassia</v>
      </c>
      <c r="E1347" s="2" t="s">
        <v>35</v>
      </c>
      <c r="F1347" s="2" t="s">
        <v>34</v>
      </c>
      <c r="G1347" s="2" t="s">
        <v>35</v>
      </c>
      <c r="H1347" s="2" t="s">
        <v>36</v>
      </c>
      <c r="I1347" s="2" t="s">
        <v>36</v>
      </c>
      <c r="J1347" s="2" t="s">
        <v>36</v>
      </c>
      <c r="K1347" s="2"/>
      <c r="L1347" s="2" t="s">
        <v>36</v>
      </c>
      <c r="M1347" s="2"/>
      <c r="N1347" s="2"/>
      <c r="O1347" s="2" t="s">
        <v>36</v>
      </c>
      <c r="P1347" s="2" t="s">
        <v>36</v>
      </c>
      <c r="Q1347" s="2"/>
      <c r="R1347" s="2"/>
      <c r="S1347" s="2" t="s">
        <v>36</v>
      </c>
      <c r="T1347" s="2" t="s">
        <v>36</v>
      </c>
      <c r="U1347" s="2" t="s">
        <v>36</v>
      </c>
      <c r="V1347" s="2" t="s">
        <v>36</v>
      </c>
      <c r="W1347" s="2" t="s">
        <v>36</v>
      </c>
      <c r="X1347" s="2" t="s">
        <v>43</v>
      </c>
      <c r="Y1347" s="2" t="s">
        <v>47</v>
      </c>
      <c r="Z1347" s="2" t="s">
        <v>35</v>
      </c>
      <c r="AA1347" s="2" t="s">
        <v>35</v>
      </c>
      <c r="AB1347" s="2" t="s">
        <v>36</v>
      </c>
      <c r="AC1347" s="2"/>
      <c r="AD1347" s="2"/>
      <c r="AE1347">
        <v>473</v>
      </c>
      <c r="AF1347" s="2" t="s">
        <v>36</v>
      </c>
      <c r="AG1347" s="2" t="s">
        <v>36</v>
      </c>
      <c r="AH1347" s="2"/>
      <c r="AI1347" s="2"/>
      <c r="AJ1347" s="2" t="s">
        <v>36</v>
      </c>
      <c r="AK1347" s="2" t="s">
        <v>36</v>
      </c>
    </row>
    <row r="1348" spans="1:37" x14ac:dyDescent="0.3">
      <c r="A1348">
        <v>601</v>
      </c>
      <c r="B1348" s="1">
        <v>41788</v>
      </c>
      <c r="C1348">
        <v>12</v>
      </c>
      <c r="D1348" t="str">
        <f>VLOOKUP(seguimiento[[#This Row],[idinstituciones]],instituciones[[idinstituciones]:[nombre]],2,)</f>
        <v>Hospital de Niños Dr Orlando Alassia</v>
      </c>
      <c r="E1348" s="2" t="s">
        <v>33</v>
      </c>
      <c r="F1348" s="2" t="s">
        <v>34</v>
      </c>
      <c r="G1348" s="2" t="s">
        <v>59</v>
      </c>
      <c r="H1348" s="2" t="s">
        <v>36</v>
      </c>
      <c r="I1348" s="2" t="s">
        <v>36</v>
      </c>
      <c r="J1348" s="2" t="s">
        <v>36</v>
      </c>
      <c r="K1348" s="2"/>
      <c r="L1348" s="2" t="s">
        <v>36</v>
      </c>
      <c r="M1348" s="2"/>
      <c r="N1348" s="2"/>
      <c r="O1348" s="2" t="s">
        <v>36</v>
      </c>
      <c r="P1348" s="2" t="s">
        <v>36</v>
      </c>
      <c r="Q1348" s="2"/>
      <c r="R1348" s="2"/>
      <c r="S1348" s="2" t="s">
        <v>36</v>
      </c>
      <c r="T1348" s="2" t="s">
        <v>36</v>
      </c>
      <c r="U1348" s="2" t="s">
        <v>36</v>
      </c>
      <c r="V1348" s="2" t="s">
        <v>36</v>
      </c>
      <c r="W1348" s="2" t="s">
        <v>36</v>
      </c>
      <c r="X1348" s="2" t="s">
        <v>43</v>
      </c>
      <c r="Y1348" s="2" t="s">
        <v>47</v>
      </c>
      <c r="Z1348" s="2" t="s">
        <v>35</v>
      </c>
      <c r="AA1348" s="2" t="s">
        <v>35</v>
      </c>
      <c r="AB1348" s="2" t="s">
        <v>36</v>
      </c>
      <c r="AC1348" s="2"/>
      <c r="AD1348" s="2"/>
      <c r="AE1348">
        <v>1530</v>
      </c>
      <c r="AF1348" s="2" t="s">
        <v>36</v>
      </c>
      <c r="AG1348" s="2" t="s">
        <v>36</v>
      </c>
      <c r="AH1348" s="2"/>
      <c r="AI1348" s="2"/>
      <c r="AJ1348" s="2" t="s">
        <v>36</v>
      </c>
      <c r="AK1348" s="2" t="s">
        <v>36</v>
      </c>
    </row>
    <row r="1349" spans="1:37" x14ac:dyDescent="0.3">
      <c r="A1349">
        <v>602</v>
      </c>
      <c r="B1349" s="1">
        <v>41408</v>
      </c>
      <c r="C1349">
        <v>23</v>
      </c>
      <c r="D1349" t="str">
        <f>VLOOKUP(seguimiento[[#This Row],[idinstituciones]],instituciones[[idinstituciones]:[nombre]],2,)</f>
        <v>Consultorio FQ - Dr. Macri</v>
      </c>
      <c r="E1349" s="2" t="s">
        <v>35</v>
      </c>
      <c r="F1349" s="2" t="s">
        <v>34</v>
      </c>
      <c r="G1349" s="2" t="s">
        <v>35</v>
      </c>
      <c r="H1349" s="2" t="s">
        <v>36</v>
      </c>
      <c r="I1349" s="2" t="s">
        <v>37</v>
      </c>
      <c r="J1349" s="2" t="s">
        <v>44</v>
      </c>
      <c r="K1349" s="2" t="s">
        <v>38</v>
      </c>
      <c r="L1349" s="2" t="s">
        <v>44</v>
      </c>
      <c r="M1349" s="2"/>
      <c r="N1349" s="2"/>
      <c r="O1349" s="2" t="s">
        <v>36</v>
      </c>
      <c r="P1349" s="2" t="s">
        <v>36</v>
      </c>
      <c r="Q1349" s="2"/>
      <c r="R1349" s="2"/>
      <c r="S1349" s="2" t="s">
        <v>45</v>
      </c>
      <c r="T1349" s="2" t="s">
        <v>37</v>
      </c>
      <c r="U1349" s="2" t="s">
        <v>42</v>
      </c>
      <c r="V1349" s="2" t="s">
        <v>42</v>
      </c>
      <c r="W1349" s="2" t="s">
        <v>49</v>
      </c>
      <c r="X1349" s="2" t="s">
        <v>43</v>
      </c>
      <c r="Y1349" s="2" t="s">
        <v>79</v>
      </c>
      <c r="Z1349" s="2" t="s">
        <v>281</v>
      </c>
      <c r="AA1349" s="2" t="s">
        <v>35</v>
      </c>
      <c r="AB1349" s="2" t="s">
        <v>36</v>
      </c>
      <c r="AC1349" s="2"/>
      <c r="AD1349" s="2"/>
      <c r="AE1349">
        <v>283</v>
      </c>
      <c r="AF1349" s="2" t="s">
        <v>36</v>
      </c>
      <c r="AG1349" s="2" t="s">
        <v>36</v>
      </c>
      <c r="AH1349" s="2"/>
      <c r="AI1349" s="2"/>
      <c r="AJ1349" s="2" t="s">
        <v>36</v>
      </c>
      <c r="AK1349" s="2" t="s">
        <v>36</v>
      </c>
    </row>
    <row r="1350" spans="1:37" x14ac:dyDescent="0.3">
      <c r="A1350">
        <v>603</v>
      </c>
      <c r="B1350" s="1">
        <v>41354</v>
      </c>
      <c r="C1350">
        <v>12</v>
      </c>
      <c r="D1350" t="str">
        <f>VLOOKUP(seguimiento[[#This Row],[idinstituciones]],instituciones[[idinstituciones]:[nombre]],2,)</f>
        <v>Hospital de Niños Dr Orlando Alassia</v>
      </c>
      <c r="E1350" s="2" t="s">
        <v>64</v>
      </c>
      <c r="F1350" s="2" t="s">
        <v>34</v>
      </c>
      <c r="G1350" s="2" t="s">
        <v>35</v>
      </c>
      <c r="H1350" s="2" t="s">
        <v>36</v>
      </c>
      <c r="I1350" s="2" t="s">
        <v>36</v>
      </c>
      <c r="J1350" s="2" t="s">
        <v>36</v>
      </c>
      <c r="K1350" s="2"/>
      <c r="L1350" s="2" t="s">
        <v>39</v>
      </c>
      <c r="M1350" s="2"/>
      <c r="N1350" s="2"/>
      <c r="O1350" s="2" t="s">
        <v>36</v>
      </c>
      <c r="P1350" s="2" t="s">
        <v>36</v>
      </c>
      <c r="Q1350" s="2"/>
      <c r="R1350" s="2"/>
      <c r="S1350" s="2" t="s">
        <v>36</v>
      </c>
      <c r="T1350" s="2" t="s">
        <v>36</v>
      </c>
      <c r="U1350" s="2" t="s">
        <v>42</v>
      </c>
      <c r="V1350" s="2" t="s">
        <v>42</v>
      </c>
      <c r="W1350" s="2" t="s">
        <v>36</v>
      </c>
      <c r="X1350" s="2" t="s">
        <v>43</v>
      </c>
      <c r="Y1350" s="2" t="s">
        <v>36</v>
      </c>
      <c r="Z1350" s="2" t="s">
        <v>35</v>
      </c>
      <c r="AA1350" s="2" t="s">
        <v>35</v>
      </c>
      <c r="AB1350" s="2" t="s">
        <v>36</v>
      </c>
      <c r="AC1350" s="2"/>
      <c r="AD1350" s="2"/>
      <c r="AE1350">
        <v>193</v>
      </c>
      <c r="AF1350" s="2" t="s">
        <v>36</v>
      </c>
      <c r="AG1350" s="2" t="s">
        <v>36</v>
      </c>
      <c r="AH1350" s="2"/>
      <c r="AI1350" s="2"/>
      <c r="AJ1350" s="2" t="s">
        <v>36</v>
      </c>
      <c r="AK1350" s="2" t="s">
        <v>36</v>
      </c>
    </row>
    <row r="1351" spans="1:37" x14ac:dyDescent="0.3">
      <c r="A1351">
        <v>603</v>
      </c>
      <c r="B1351" s="1">
        <v>41487</v>
      </c>
      <c r="C1351">
        <v>12</v>
      </c>
      <c r="D1351" t="str">
        <f>VLOOKUP(seguimiento[[#This Row],[idinstituciones]],instituciones[[idinstituciones]:[nombre]],2,)</f>
        <v>Hospital de Niños Dr Orlando Alassia</v>
      </c>
      <c r="E1351" s="2" t="s">
        <v>33</v>
      </c>
      <c r="F1351" s="2" t="s">
        <v>34</v>
      </c>
      <c r="G1351" s="2" t="s">
        <v>36</v>
      </c>
      <c r="H1351" s="2" t="s">
        <v>36</v>
      </c>
      <c r="I1351" s="2" t="s">
        <v>36</v>
      </c>
      <c r="J1351" s="2" t="s">
        <v>36</v>
      </c>
      <c r="K1351" s="2"/>
      <c r="L1351" s="2" t="s">
        <v>36</v>
      </c>
      <c r="M1351" s="2"/>
      <c r="N1351" s="2"/>
      <c r="O1351" s="2" t="s">
        <v>36</v>
      </c>
      <c r="P1351" s="2" t="s">
        <v>36</v>
      </c>
      <c r="Q1351" s="2"/>
      <c r="R1351" s="2"/>
      <c r="S1351" s="2" t="s">
        <v>36</v>
      </c>
      <c r="T1351" s="2" t="s">
        <v>36</v>
      </c>
      <c r="U1351" s="2" t="s">
        <v>36</v>
      </c>
      <c r="V1351" s="2" t="s">
        <v>36</v>
      </c>
      <c r="W1351" s="2" t="s">
        <v>36</v>
      </c>
      <c r="X1351" s="2" t="s">
        <v>36</v>
      </c>
      <c r="Y1351" s="2" t="s">
        <v>36</v>
      </c>
      <c r="Z1351" s="2"/>
      <c r="AA1351" s="2" t="s">
        <v>35</v>
      </c>
      <c r="AB1351" s="2" t="s">
        <v>36</v>
      </c>
      <c r="AC1351" s="2"/>
      <c r="AD1351" s="2"/>
      <c r="AE1351">
        <v>854</v>
      </c>
      <c r="AF1351" s="2" t="s">
        <v>36</v>
      </c>
      <c r="AG1351" s="2" t="s">
        <v>36</v>
      </c>
      <c r="AH1351" s="2"/>
      <c r="AI1351" s="2"/>
      <c r="AJ1351" s="2" t="s">
        <v>36</v>
      </c>
      <c r="AK1351" s="2" t="s">
        <v>36</v>
      </c>
    </row>
    <row r="1352" spans="1:37" x14ac:dyDescent="0.3">
      <c r="A1352">
        <v>603</v>
      </c>
      <c r="B1352" s="1">
        <v>41620</v>
      </c>
      <c r="C1352">
        <v>12</v>
      </c>
      <c r="D1352" t="str">
        <f>VLOOKUP(seguimiento[[#This Row],[idinstituciones]],instituciones[[idinstituciones]:[nombre]],2,)</f>
        <v>Hospital de Niños Dr Orlando Alassia</v>
      </c>
      <c r="E1352" s="2" t="s">
        <v>33</v>
      </c>
      <c r="F1352" s="2" t="s">
        <v>34</v>
      </c>
      <c r="G1352" s="2" t="s">
        <v>35</v>
      </c>
      <c r="H1352" s="2" t="s">
        <v>36</v>
      </c>
      <c r="I1352" s="2" t="s">
        <v>37</v>
      </c>
      <c r="J1352" s="2" t="s">
        <v>36</v>
      </c>
      <c r="K1352" s="2"/>
      <c r="L1352" s="2" t="s">
        <v>39</v>
      </c>
      <c r="M1352" s="2"/>
      <c r="N1352" s="2"/>
      <c r="O1352" s="2" t="s">
        <v>36</v>
      </c>
      <c r="P1352" s="2" t="s">
        <v>36</v>
      </c>
      <c r="Q1352" s="2"/>
      <c r="R1352" s="2"/>
      <c r="S1352" s="2" t="s">
        <v>36</v>
      </c>
      <c r="T1352" s="2" t="s">
        <v>36</v>
      </c>
      <c r="U1352" s="2" t="s">
        <v>37</v>
      </c>
      <c r="V1352" s="2" t="s">
        <v>36</v>
      </c>
      <c r="W1352" s="2" t="s">
        <v>36</v>
      </c>
      <c r="X1352" s="2" t="s">
        <v>43</v>
      </c>
      <c r="Y1352" s="2" t="s">
        <v>47</v>
      </c>
      <c r="Z1352" s="2" t="s">
        <v>281</v>
      </c>
      <c r="AA1352" s="2" t="s">
        <v>35</v>
      </c>
      <c r="AB1352" s="2" t="s">
        <v>36</v>
      </c>
      <c r="AC1352" s="2"/>
      <c r="AD1352" s="2"/>
      <c r="AE1352">
        <v>298</v>
      </c>
      <c r="AF1352" s="2" t="s">
        <v>36</v>
      </c>
      <c r="AG1352" s="2" t="s">
        <v>36</v>
      </c>
      <c r="AH1352" s="2"/>
      <c r="AI1352" s="2"/>
      <c r="AJ1352" s="2" t="s">
        <v>36</v>
      </c>
      <c r="AK1352" s="2" t="s">
        <v>36</v>
      </c>
    </row>
    <row r="1353" spans="1:37" x14ac:dyDescent="0.3">
      <c r="A1353">
        <v>603</v>
      </c>
      <c r="B1353" s="1">
        <v>42264</v>
      </c>
      <c r="C1353">
        <v>12</v>
      </c>
      <c r="D1353" t="str">
        <f>VLOOKUP(seguimiento[[#This Row],[idinstituciones]],instituciones[[idinstituciones]:[nombre]],2,)</f>
        <v>Hospital de Niños Dr Orlando Alassia</v>
      </c>
      <c r="E1353" s="2" t="s">
        <v>36</v>
      </c>
      <c r="F1353" s="2" t="s">
        <v>34</v>
      </c>
      <c r="G1353" s="2" t="s">
        <v>35</v>
      </c>
      <c r="H1353" s="2" t="s">
        <v>36</v>
      </c>
      <c r="I1353" s="2" t="s">
        <v>45</v>
      </c>
      <c r="J1353" s="2" t="s">
        <v>36</v>
      </c>
      <c r="K1353" s="2"/>
      <c r="L1353" s="2" t="s">
        <v>39</v>
      </c>
      <c r="M1353" s="2"/>
      <c r="N1353" s="2"/>
      <c r="O1353" s="2" t="s">
        <v>36</v>
      </c>
      <c r="P1353" s="2" t="s">
        <v>36</v>
      </c>
      <c r="Q1353" s="2"/>
      <c r="R1353" s="2"/>
      <c r="S1353" s="2" t="s">
        <v>36</v>
      </c>
      <c r="T1353" s="2" t="s">
        <v>41</v>
      </c>
      <c r="U1353" s="2" t="s">
        <v>42</v>
      </c>
      <c r="V1353" s="2" t="s">
        <v>42</v>
      </c>
      <c r="W1353" s="2" t="s">
        <v>48</v>
      </c>
      <c r="X1353" s="2" t="s">
        <v>65</v>
      </c>
      <c r="Y1353" s="2" t="s">
        <v>47</v>
      </c>
      <c r="Z1353" s="2" t="s">
        <v>281</v>
      </c>
      <c r="AA1353" s="2" t="s">
        <v>35</v>
      </c>
      <c r="AB1353" s="2" t="s">
        <v>36</v>
      </c>
      <c r="AC1353" s="2"/>
      <c r="AD1353" s="2"/>
      <c r="AE1353">
        <v>1846</v>
      </c>
      <c r="AF1353" s="2" t="s">
        <v>35</v>
      </c>
      <c r="AG1353" s="2" t="s">
        <v>49</v>
      </c>
      <c r="AH1353" s="2"/>
      <c r="AI1353" s="2"/>
      <c r="AJ1353" s="2" t="s">
        <v>36</v>
      </c>
      <c r="AK1353" s="2" t="s">
        <v>36</v>
      </c>
    </row>
    <row r="1354" spans="1:37" x14ac:dyDescent="0.3">
      <c r="A1354">
        <v>604</v>
      </c>
      <c r="B1354" s="1">
        <v>41353</v>
      </c>
      <c r="C1354">
        <v>17</v>
      </c>
      <c r="D1354" t="str">
        <f>VLOOKUP(seguimiento[[#This Row],[idinstituciones]],instituciones[[idinstituciones]:[nombre]],2,)</f>
        <v>Hospital Pediátrico Dr. Avelino Castelan</v>
      </c>
      <c r="E1354" s="2" t="s">
        <v>33</v>
      </c>
      <c r="F1354" s="2" t="s">
        <v>34</v>
      </c>
      <c r="G1354" s="2" t="s">
        <v>35</v>
      </c>
      <c r="H1354" s="2" t="s">
        <v>92</v>
      </c>
      <c r="I1354" s="2" t="s">
        <v>45</v>
      </c>
      <c r="J1354" s="2" t="s">
        <v>35</v>
      </c>
      <c r="K1354" s="2" t="s">
        <v>38</v>
      </c>
      <c r="L1354" s="2" t="s">
        <v>39</v>
      </c>
      <c r="M1354" s="2"/>
      <c r="N1354" s="2" t="s">
        <v>35</v>
      </c>
      <c r="O1354" s="2" t="s">
        <v>36</v>
      </c>
      <c r="P1354" s="2" t="s">
        <v>36</v>
      </c>
      <c r="Q1354" s="2" t="s">
        <v>34</v>
      </c>
      <c r="R1354" s="2" t="s">
        <v>40</v>
      </c>
      <c r="S1354" s="2" t="s">
        <v>45</v>
      </c>
      <c r="T1354" s="2" t="s">
        <v>81</v>
      </c>
      <c r="U1354" s="2" t="s">
        <v>45</v>
      </c>
      <c r="V1354" s="2" t="s">
        <v>36</v>
      </c>
      <c r="W1354" s="2" t="s">
        <v>49</v>
      </c>
      <c r="X1354" s="2" t="s">
        <v>43</v>
      </c>
      <c r="Y1354" s="2" t="s">
        <v>47</v>
      </c>
      <c r="Z1354" s="2" t="s">
        <v>35</v>
      </c>
      <c r="AA1354" s="2" t="s">
        <v>35</v>
      </c>
      <c r="AB1354" s="2" t="s">
        <v>36</v>
      </c>
      <c r="AC1354" s="2"/>
      <c r="AD1354" s="2"/>
      <c r="AE1354">
        <v>949</v>
      </c>
      <c r="AF1354" s="2" t="s">
        <v>36</v>
      </c>
      <c r="AG1354" s="2" t="s">
        <v>36</v>
      </c>
      <c r="AH1354" s="2"/>
      <c r="AI1354" s="2"/>
      <c r="AJ1354" s="2" t="s">
        <v>36</v>
      </c>
      <c r="AK1354" s="2" t="s">
        <v>36</v>
      </c>
    </row>
    <row r="1355" spans="1:37" x14ac:dyDescent="0.3">
      <c r="A1355">
        <v>604</v>
      </c>
      <c r="B1355" s="1">
        <v>42312</v>
      </c>
      <c r="C1355">
        <v>43</v>
      </c>
      <c r="D1355" t="str">
        <f>VLOOKUP(seguimiento[[#This Row],[idinstituciones]],instituciones[[idinstituciones]:[nombre]],2,)</f>
        <v>Hospital Pediatrico Dr. A. Castelan</v>
      </c>
      <c r="E1355" s="2" t="s">
        <v>35</v>
      </c>
      <c r="F1355" s="2" t="s">
        <v>34</v>
      </c>
      <c r="G1355" s="2" t="s">
        <v>35</v>
      </c>
      <c r="H1355" s="2" t="s">
        <v>92</v>
      </c>
      <c r="I1355" s="2" t="s">
        <v>45</v>
      </c>
      <c r="J1355" s="2" t="s">
        <v>35</v>
      </c>
      <c r="K1355" s="2"/>
      <c r="L1355" s="2" t="s">
        <v>39</v>
      </c>
      <c r="M1355" s="2"/>
      <c r="N1355" s="2"/>
      <c r="O1355" s="2" t="s">
        <v>36</v>
      </c>
      <c r="P1355" s="2" t="s">
        <v>36</v>
      </c>
      <c r="Q1355" s="2" t="s">
        <v>34</v>
      </c>
      <c r="R1355" s="2" t="s">
        <v>34</v>
      </c>
      <c r="S1355" s="2" t="s">
        <v>45</v>
      </c>
      <c r="T1355" s="2" t="s">
        <v>49</v>
      </c>
      <c r="U1355" s="2" t="s">
        <v>42</v>
      </c>
      <c r="V1355" s="2" t="s">
        <v>42</v>
      </c>
      <c r="W1355" s="2" t="s">
        <v>37</v>
      </c>
      <c r="X1355" s="2" t="s">
        <v>43</v>
      </c>
      <c r="Y1355" s="2" t="s">
        <v>56</v>
      </c>
      <c r="Z1355" s="2" t="s">
        <v>35</v>
      </c>
      <c r="AA1355" s="2" t="s">
        <v>35</v>
      </c>
      <c r="AB1355" s="2" t="s">
        <v>36</v>
      </c>
      <c r="AC1355" s="2"/>
      <c r="AD1355" s="2"/>
      <c r="AE1355">
        <v>2324</v>
      </c>
      <c r="AF1355" s="2" t="s">
        <v>35</v>
      </c>
      <c r="AG1355" s="2" t="s">
        <v>49</v>
      </c>
      <c r="AH1355" s="2">
        <v>2</v>
      </c>
      <c r="AI1355" s="2" t="str">
        <f>VLOOKUP(seguimiento[[#This Row],[vitamiad]],vitaminad[[id]:[valor]],2,)</f>
        <v>Normal</v>
      </c>
      <c r="AJ1355" s="2" t="s">
        <v>45</v>
      </c>
      <c r="AK1355" s="2" t="s">
        <v>36</v>
      </c>
    </row>
    <row r="1356" spans="1:37" x14ac:dyDescent="0.3">
      <c r="A1356">
        <v>605</v>
      </c>
      <c r="B1356" s="1">
        <v>41360</v>
      </c>
      <c r="C1356">
        <v>17</v>
      </c>
      <c r="D1356" t="str">
        <f>VLOOKUP(seguimiento[[#This Row],[idinstituciones]],instituciones[[idinstituciones]:[nombre]],2,)</f>
        <v>Hospital Pediátrico Dr. Avelino Castelan</v>
      </c>
      <c r="E1356" s="2" t="s">
        <v>33</v>
      </c>
      <c r="F1356" s="2" t="s">
        <v>34</v>
      </c>
      <c r="G1356" s="2" t="s">
        <v>35</v>
      </c>
      <c r="H1356" s="2" t="s">
        <v>100</v>
      </c>
      <c r="I1356" s="2" t="s">
        <v>45</v>
      </c>
      <c r="J1356" s="2" t="s">
        <v>35</v>
      </c>
      <c r="K1356" s="2" t="s">
        <v>57</v>
      </c>
      <c r="L1356" s="2" t="s">
        <v>39</v>
      </c>
      <c r="M1356" s="2"/>
      <c r="N1356" s="2" t="s">
        <v>35</v>
      </c>
      <c r="O1356" s="2" t="s">
        <v>36</v>
      </c>
      <c r="P1356" s="2" t="s">
        <v>36</v>
      </c>
      <c r="Q1356" s="2" t="s">
        <v>34</v>
      </c>
      <c r="R1356" s="2" t="s">
        <v>40</v>
      </c>
      <c r="S1356" s="2" t="s">
        <v>45</v>
      </c>
      <c r="T1356" s="2" t="s">
        <v>81</v>
      </c>
      <c r="U1356" s="2" t="s">
        <v>37</v>
      </c>
      <c r="V1356" s="2" t="s">
        <v>45</v>
      </c>
      <c r="W1356" s="2" t="s">
        <v>41</v>
      </c>
      <c r="X1356" s="2" t="s">
        <v>43</v>
      </c>
      <c r="Y1356" s="2" t="s">
        <v>47</v>
      </c>
      <c r="Z1356" s="2" t="s">
        <v>35</v>
      </c>
      <c r="AA1356" s="2" t="s">
        <v>35</v>
      </c>
      <c r="AB1356" s="2" t="s">
        <v>36</v>
      </c>
      <c r="AC1356" s="2"/>
      <c r="AD1356" s="2"/>
      <c r="AE1356">
        <v>252</v>
      </c>
      <c r="AF1356" s="2" t="s">
        <v>36</v>
      </c>
      <c r="AG1356" s="2" t="s">
        <v>36</v>
      </c>
      <c r="AH1356" s="2"/>
      <c r="AI1356" s="2"/>
      <c r="AJ1356" s="2" t="s">
        <v>36</v>
      </c>
      <c r="AK1356" s="2" t="s">
        <v>36</v>
      </c>
    </row>
    <row r="1357" spans="1:37" x14ac:dyDescent="0.3">
      <c r="A1357">
        <v>605</v>
      </c>
      <c r="B1357" s="1">
        <v>41948</v>
      </c>
      <c r="C1357">
        <v>43</v>
      </c>
      <c r="D1357" t="str">
        <f>VLOOKUP(seguimiento[[#This Row],[idinstituciones]],instituciones[[idinstituciones]:[nombre]],2,)</f>
        <v>Hospital Pediatrico Dr. A. Castelan</v>
      </c>
      <c r="E1357" s="2" t="s">
        <v>33</v>
      </c>
      <c r="F1357" s="2" t="s">
        <v>58</v>
      </c>
      <c r="G1357" s="2" t="s">
        <v>55</v>
      </c>
      <c r="H1357" s="2" t="s">
        <v>100</v>
      </c>
      <c r="I1357" s="2" t="s">
        <v>45</v>
      </c>
      <c r="J1357" s="2" t="s">
        <v>35</v>
      </c>
      <c r="K1357" s="2"/>
      <c r="L1357" s="2" t="s">
        <v>39</v>
      </c>
      <c r="M1357" s="2"/>
      <c r="N1357" s="2"/>
      <c r="O1357" s="2" t="s">
        <v>36</v>
      </c>
      <c r="P1357" s="2" t="s">
        <v>36</v>
      </c>
      <c r="Q1357" s="2"/>
      <c r="R1357" s="2" t="s">
        <v>34</v>
      </c>
      <c r="S1357" s="2" t="s">
        <v>45</v>
      </c>
      <c r="T1357" s="2" t="s">
        <v>81</v>
      </c>
      <c r="U1357" s="2" t="s">
        <v>37</v>
      </c>
      <c r="V1357" s="2" t="s">
        <v>45</v>
      </c>
      <c r="W1357" s="2" t="s">
        <v>49</v>
      </c>
      <c r="X1357" s="2" t="s">
        <v>43</v>
      </c>
      <c r="Y1357" s="2" t="s">
        <v>54</v>
      </c>
      <c r="Z1357" s="2" t="s">
        <v>35</v>
      </c>
      <c r="AA1357" s="2" t="s">
        <v>35</v>
      </c>
      <c r="AB1357" s="2" t="s">
        <v>36</v>
      </c>
      <c r="AC1357" s="2"/>
      <c r="AD1357" s="2"/>
      <c r="AE1357">
        <v>2290</v>
      </c>
      <c r="AF1357" s="2" t="s">
        <v>35</v>
      </c>
      <c r="AG1357" s="2" t="s">
        <v>49</v>
      </c>
      <c r="AH1357" s="2">
        <v>1</v>
      </c>
      <c r="AI1357" s="2" t="str">
        <f>VLOOKUP(seguimiento[[#This Row],[vitamiad]],vitaminad[[id]:[valor]],2,)</f>
        <v>No realizado</v>
      </c>
      <c r="AJ1357" s="2" t="s">
        <v>37</v>
      </c>
      <c r="AK1357" s="2" t="s">
        <v>45</v>
      </c>
    </row>
    <row r="1358" spans="1:37" x14ac:dyDescent="0.3">
      <c r="A1358">
        <v>605</v>
      </c>
      <c r="B1358" s="1">
        <v>42298</v>
      </c>
      <c r="C1358">
        <v>43</v>
      </c>
      <c r="D1358" t="str">
        <f>VLOOKUP(seguimiento[[#This Row],[idinstituciones]],instituciones[[idinstituciones]:[nombre]],2,)</f>
        <v>Hospital Pediatrico Dr. A. Castelan</v>
      </c>
      <c r="E1358" s="2" t="s">
        <v>33</v>
      </c>
      <c r="F1358" s="2" t="s">
        <v>34</v>
      </c>
      <c r="G1358" s="2" t="s">
        <v>35</v>
      </c>
      <c r="H1358" s="2" t="s">
        <v>36</v>
      </c>
      <c r="I1358" s="2" t="s">
        <v>36</v>
      </c>
      <c r="J1358" s="2" t="s">
        <v>36</v>
      </c>
      <c r="K1358" s="2"/>
      <c r="L1358" s="2" t="s">
        <v>36</v>
      </c>
      <c r="M1358" s="2"/>
      <c r="N1358" s="2"/>
      <c r="O1358" s="2" t="s">
        <v>36</v>
      </c>
      <c r="P1358" s="2" t="s">
        <v>36</v>
      </c>
      <c r="Q1358" s="2"/>
      <c r="R1358" s="2"/>
      <c r="S1358" s="2" t="s">
        <v>36</v>
      </c>
      <c r="T1358" s="2" t="s">
        <v>36</v>
      </c>
      <c r="U1358" s="2" t="s">
        <v>36</v>
      </c>
      <c r="V1358" s="2" t="s">
        <v>36</v>
      </c>
      <c r="W1358" s="2" t="s">
        <v>36</v>
      </c>
      <c r="X1358" s="2" t="s">
        <v>36</v>
      </c>
      <c r="Y1358" s="2" t="s">
        <v>36</v>
      </c>
      <c r="Z1358" s="2"/>
      <c r="AA1358" s="2" t="s">
        <v>35</v>
      </c>
      <c r="AB1358" s="2" t="s">
        <v>36</v>
      </c>
      <c r="AC1358" s="2"/>
      <c r="AD1358" s="2"/>
      <c r="AE1358">
        <v>2791</v>
      </c>
      <c r="AF1358" s="2" t="s">
        <v>35</v>
      </c>
      <c r="AG1358" s="2" t="s">
        <v>49</v>
      </c>
      <c r="AH1358" s="2"/>
      <c r="AI1358" s="2"/>
      <c r="AJ1358" s="2" t="s">
        <v>37</v>
      </c>
      <c r="AK1358" s="2" t="s">
        <v>36</v>
      </c>
    </row>
    <row r="1359" spans="1:37" x14ac:dyDescent="0.3">
      <c r="A1359">
        <v>605</v>
      </c>
      <c r="B1359" s="1">
        <v>42717</v>
      </c>
      <c r="C1359">
        <v>43</v>
      </c>
      <c r="D1359" t="str">
        <f>VLOOKUP(seguimiento[[#This Row],[idinstituciones]],instituciones[[idinstituciones]:[nombre]],2,)</f>
        <v>Hospital Pediatrico Dr. A. Castelan</v>
      </c>
      <c r="E1359" s="2" t="s">
        <v>33</v>
      </c>
      <c r="F1359" s="2" t="s">
        <v>34</v>
      </c>
      <c r="G1359" s="2" t="s">
        <v>55</v>
      </c>
      <c r="H1359" s="2" t="s">
        <v>36</v>
      </c>
      <c r="I1359" s="2" t="s">
        <v>36</v>
      </c>
      <c r="J1359" s="2" t="s">
        <v>36</v>
      </c>
      <c r="K1359" s="2"/>
      <c r="L1359" s="2" t="s">
        <v>36</v>
      </c>
      <c r="M1359" s="2"/>
      <c r="N1359" s="2"/>
      <c r="O1359" s="2" t="s">
        <v>36</v>
      </c>
      <c r="P1359" s="2" t="s">
        <v>36</v>
      </c>
      <c r="Q1359" s="2"/>
      <c r="R1359" s="2"/>
      <c r="S1359" s="2" t="s">
        <v>36</v>
      </c>
      <c r="T1359" s="2" t="s">
        <v>36</v>
      </c>
      <c r="U1359" s="2" t="s">
        <v>36</v>
      </c>
      <c r="V1359" s="2" t="s">
        <v>36</v>
      </c>
      <c r="W1359" s="2" t="s">
        <v>36</v>
      </c>
      <c r="X1359" s="2" t="s">
        <v>36</v>
      </c>
      <c r="Y1359" s="2" t="s">
        <v>36</v>
      </c>
      <c r="Z1359" s="2"/>
      <c r="AA1359" s="2" t="s">
        <v>35</v>
      </c>
      <c r="AB1359" s="2" t="s">
        <v>36</v>
      </c>
      <c r="AC1359" s="2"/>
      <c r="AD1359" s="2"/>
      <c r="AE1359">
        <v>2792</v>
      </c>
      <c r="AF1359" s="2" t="s">
        <v>35</v>
      </c>
      <c r="AG1359" s="2" t="s">
        <v>49</v>
      </c>
      <c r="AH1359" s="2"/>
      <c r="AI1359" s="2"/>
      <c r="AJ1359" s="2" t="s">
        <v>37</v>
      </c>
      <c r="AK1359" s="2" t="s">
        <v>36</v>
      </c>
    </row>
    <row r="1360" spans="1:37" x14ac:dyDescent="0.3">
      <c r="A1360">
        <v>605</v>
      </c>
      <c r="B1360" s="1">
        <v>43068</v>
      </c>
      <c r="C1360">
        <v>43</v>
      </c>
      <c r="D1360" t="str">
        <f>VLOOKUP(seguimiento[[#This Row],[idinstituciones]],instituciones[[idinstituciones]:[nombre]],2,)</f>
        <v>Hospital Pediatrico Dr. A. Castelan</v>
      </c>
      <c r="E1360" s="2" t="s">
        <v>64</v>
      </c>
      <c r="F1360" s="2" t="s">
        <v>50</v>
      </c>
      <c r="G1360" s="2" t="s">
        <v>55</v>
      </c>
      <c r="H1360" s="2" t="s">
        <v>102</v>
      </c>
      <c r="I1360" s="2" t="s">
        <v>45</v>
      </c>
      <c r="J1360" s="2" t="s">
        <v>35</v>
      </c>
      <c r="K1360" s="2"/>
      <c r="L1360" s="2" t="s">
        <v>39</v>
      </c>
      <c r="M1360" s="2"/>
      <c r="N1360" s="2"/>
      <c r="O1360" s="2" t="s">
        <v>36</v>
      </c>
      <c r="P1360" s="2" t="s">
        <v>36</v>
      </c>
      <c r="Q1360" s="2"/>
      <c r="R1360" s="2" t="s">
        <v>34</v>
      </c>
      <c r="S1360" s="2" t="s">
        <v>45</v>
      </c>
      <c r="T1360" s="2" t="s">
        <v>81</v>
      </c>
      <c r="U1360" s="2" t="s">
        <v>42</v>
      </c>
      <c r="V1360" s="2" t="s">
        <v>37</v>
      </c>
      <c r="W1360" s="2" t="s">
        <v>49</v>
      </c>
      <c r="X1360" s="2" t="s">
        <v>43</v>
      </c>
      <c r="Y1360" s="2" t="s">
        <v>56</v>
      </c>
      <c r="Z1360" s="2" t="s">
        <v>35</v>
      </c>
      <c r="AA1360" s="2" t="s">
        <v>35</v>
      </c>
      <c r="AB1360" s="2" t="s">
        <v>36</v>
      </c>
      <c r="AC1360" s="2"/>
      <c r="AD1360" s="2"/>
      <c r="AE1360">
        <v>2794</v>
      </c>
      <c r="AF1360" s="2" t="s">
        <v>35</v>
      </c>
      <c r="AG1360" s="2" t="s">
        <v>36</v>
      </c>
      <c r="AH1360" s="2">
        <v>2</v>
      </c>
      <c r="AI1360" s="2" t="str">
        <f>VLOOKUP(seguimiento[[#This Row],[vitamiad]],vitaminad[[id]:[valor]],2,)</f>
        <v>Normal</v>
      </c>
      <c r="AJ1360" s="2" t="s">
        <v>36</v>
      </c>
      <c r="AK1360" s="2" t="s">
        <v>45</v>
      </c>
    </row>
    <row r="1361" spans="1:37" x14ac:dyDescent="0.3">
      <c r="A1361">
        <v>605</v>
      </c>
      <c r="B1361" s="1">
        <v>43453</v>
      </c>
      <c r="C1361">
        <v>43</v>
      </c>
      <c r="D1361" t="str">
        <f>VLOOKUP(seguimiento[[#This Row],[idinstituciones]],instituciones[[idinstituciones]:[nombre]],2,)</f>
        <v>Hospital Pediatrico Dr. A. Castelan</v>
      </c>
      <c r="E1361" s="2" t="s">
        <v>64</v>
      </c>
      <c r="F1361" s="2" t="s">
        <v>50</v>
      </c>
      <c r="G1361" s="2" t="s">
        <v>55</v>
      </c>
      <c r="H1361" s="2" t="s">
        <v>36</v>
      </c>
      <c r="I1361" s="2" t="s">
        <v>36</v>
      </c>
      <c r="J1361" s="2" t="s">
        <v>36</v>
      </c>
      <c r="K1361" s="2"/>
      <c r="L1361" s="2" t="s">
        <v>36</v>
      </c>
      <c r="M1361" s="2"/>
      <c r="N1361" s="2"/>
      <c r="O1361" s="2" t="s">
        <v>36</v>
      </c>
      <c r="P1361" s="2" t="s">
        <v>36</v>
      </c>
      <c r="Q1361" s="2"/>
      <c r="R1361" s="2"/>
      <c r="S1361" s="2" t="s">
        <v>36</v>
      </c>
      <c r="T1361" s="2" t="s">
        <v>36</v>
      </c>
      <c r="U1361" s="2" t="s">
        <v>36</v>
      </c>
      <c r="V1361" s="2" t="s">
        <v>36</v>
      </c>
      <c r="W1361" s="2" t="s">
        <v>36</v>
      </c>
      <c r="X1361" s="2" t="s">
        <v>36</v>
      </c>
      <c r="Y1361" s="2" t="s">
        <v>36</v>
      </c>
      <c r="Z1361" s="2"/>
      <c r="AA1361" s="2" t="s">
        <v>35</v>
      </c>
      <c r="AB1361" s="2" t="s">
        <v>36</v>
      </c>
      <c r="AC1361" s="2"/>
      <c r="AD1361" s="2"/>
      <c r="AE1361">
        <v>2793</v>
      </c>
      <c r="AF1361" s="2" t="s">
        <v>35</v>
      </c>
      <c r="AG1361" s="2" t="s">
        <v>49</v>
      </c>
      <c r="AH1361" s="2"/>
      <c r="AI1361" s="2"/>
      <c r="AJ1361" s="2" t="s">
        <v>37</v>
      </c>
      <c r="AK1361" s="2" t="s">
        <v>36</v>
      </c>
    </row>
    <row r="1362" spans="1:37" x14ac:dyDescent="0.3">
      <c r="A1362">
        <v>606</v>
      </c>
      <c r="B1362" s="1">
        <v>41339</v>
      </c>
      <c r="C1362">
        <v>17</v>
      </c>
      <c r="D1362" t="str">
        <f>VLOOKUP(seguimiento[[#This Row],[idinstituciones]],instituciones[[idinstituciones]:[nombre]],2,)</f>
        <v>Hospital Pediátrico Dr. Avelino Castelan</v>
      </c>
      <c r="E1362" s="2" t="s">
        <v>33</v>
      </c>
      <c r="F1362" s="2" t="s">
        <v>58</v>
      </c>
      <c r="G1362" s="2" t="s">
        <v>55</v>
      </c>
      <c r="H1362" s="2" t="s">
        <v>105</v>
      </c>
      <c r="I1362" s="2" t="s">
        <v>45</v>
      </c>
      <c r="J1362" s="2" t="s">
        <v>35</v>
      </c>
      <c r="K1362" s="2"/>
      <c r="L1362" s="2" t="s">
        <v>39</v>
      </c>
      <c r="M1362" s="2"/>
      <c r="N1362" s="2" t="s">
        <v>35</v>
      </c>
      <c r="O1362" s="2" t="s">
        <v>36</v>
      </c>
      <c r="P1362" s="2" t="s">
        <v>36</v>
      </c>
      <c r="Q1362" s="2" t="s">
        <v>34</v>
      </c>
      <c r="R1362" s="2" t="s">
        <v>40</v>
      </c>
      <c r="S1362" s="2" t="s">
        <v>37</v>
      </c>
      <c r="T1362" s="2" t="s">
        <v>81</v>
      </c>
      <c r="U1362" s="2" t="s">
        <v>36</v>
      </c>
      <c r="V1362" s="2" t="s">
        <v>45</v>
      </c>
      <c r="W1362" s="2" t="s">
        <v>49</v>
      </c>
      <c r="X1362" s="2" t="s">
        <v>43</v>
      </c>
      <c r="Y1362" s="2" t="s">
        <v>47</v>
      </c>
      <c r="Z1362" s="2" t="s">
        <v>281</v>
      </c>
      <c r="AA1362" s="2" t="s">
        <v>35</v>
      </c>
      <c r="AB1362" s="2" t="s">
        <v>36</v>
      </c>
      <c r="AC1362" s="2"/>
      <c r="AD1362" s="2"/>
      <c r="AE1362">
        <v>1205</v>
      </c>
      <c r="AF1362" s="2" t="s">
        <v>36</v>
      </c>
      <c r="AG1362" s="2" t="s">
        <v>36</v>
      </c>
      <c r="AH1362" s="2"/>
      <c r="AI1362" s="2"/>
      <c r="AJ1362" s="2" t="s">
        <v>36</v>
      </c>
      <c r="AK1362" s="2" t="s">
        <v>36</v>
      </c>
    </row>
    <row r="1363" spans="1:37" x14ac:dyDescent="0.3">
      <c r="A1363">
        <v>606</v>
      </c>
      <c r="B1363" s="1">
        <v>41983</v>
      </c>
      <c r="C1363">
        <v>43</v>
      </c>
      <c r="D1363" t="str">
        <f>VLOOKUP(seguimiento[[#This Row],[idinstituciones]],instituciones[[idinstituciones]:[nombre]],2,)</f>
        <v>Hospital Pediatrico Dr. A. Castelan</v>
      </c>
      <c r="E1363" s="2" t="s">
        <v>33</v>
      </c>
      <c r="F1363" s="2" t="s">
        <v>58</v>
      </c>
      <c r="G1363" s="2" t="s">
        <v>55</v>
      </c>
      <c r="H1363" s="2" t="s">
        <v>125</v>
      </c>
      <c r="I1363" s="2" t="s">
        <v>45</v>
      </c>
      <c r="J1363" s="2" t="s">
        <v>35</v>
      </c>
      <c r="K1363" s="2"/>
      <c r="L1363" s="2" t="s">
        <v>39</v>
      </c>
      <c r="M1363" s="2"/>
      <c r="N1363" s="2"/>
      <c r="O1363" s="2" t="s">
        <v>36</v>
      </c>
      <c r="P1363" s="2" t="s">
        <v>36</v>
      </c>
      <c r="Q1363" s="2"/>
      <c r="R1363" s="2" t="s">
        <v>40</v>
      </c>
      <c r="S1363" s="2" t="s">
        <v>45</v>
      </c>
      <c r="T1363" s="2" t="s">
        <v>66</v>
      </c>
      <c r="U1363" s="2" t="s">
        <v>42</v>
      </c>
      <c r="V1363" s="2" t="s">
        <v>42</v>
      </c>
      <c r="W1363" s="2" t="s">
        <v>49</v>
      </c>
      <c r="X1363" s="2" t="s">
        <v>43</v>
      </c>
      <c r="Y1363" s="2" t="s">
        <v>47</v>
      </c>
      <c r="Z1363" s="2" t="s">
        <v>35</v>
      </c>
      <c r="AA1363" s="2" t="s">
        <v>35</v>
      </c>
      <c r="AB1363" s="2" t="s">
        <v>36</v>
      </c>
      <c r="AC1363" s="2"/>
      <c r="AD1363" s="2"/>
      <c r="AE1363">
        <v>2287</v>
      </c>
      <c r="AF1363" s="2" t="s">
        <v>35</v>
      </c>
      <c r="AG1363" s="2" t="s">
        <v>49</v>
      </c>
      <c r="AH1363" s="2">
        <v>2</v>
      </c>
      <c r="AI1363" s="2" t="str">
        <f>VLOOKUP(seguimiento[[#This Row],[vitamiad]],vitaminad[[id]:[valor]],2,)</f>
        <v>Normal</v>
      </c>
      <c r="AJ1363" s="2" t="s">
        <v>37</v>
      </c>
      <c r="AK1363" s="2" t="s">
        <v>45</v>
      </c>
    </row>
    <row r="1364" spans="1:37" x14ac:dyDescent="0.3">
      <c r="A1364">
        <v>606</v>
      </c>
      <c r="B1364" s="1">
        <v>42319</v>
      </c>
      <c r="C1364">
        <v>43</v>
      </c>
      <c r="D1364" t="str">
        <f>VLOOKUP(seguimiento[[#This Row],[idinstituciones]],instituciones[[idinstituciones]:[nombre]],2,)</f>
        <v>Hospital Pediatrico Dr. A. Castelan</v>
      </c>
      <c r="E1364" s="2" t="s">
        <v>33</v>
      </c>
      <c r="F1364" s="2" t="s">
        <v>34</v>
      </c>
      <c r="G1364" s="2" t="s">
        <v>55</v>
      </c>
      <c r="H1364" s="2" t="s">
        <v>179</v>
      </c>
      <c r="I1364" s="2" t="s">
        <v>45</v>
      </c>
      <c r="J1364" s="2" t="s">
        <v>35</v>
      </c>
      <c r="K1364" s="2"/>
      <c r="L1364" s="2" t="s">
        <v>39</v>
      </c>
      <c r="M1364" s="2"/>
      <c r="N1364" s="2"/>
      <c r="O1364" s="2" t="s">
        <v>36</v>
      </c>
      <c r="P1364" s="2" t="s">
        <v>36</v>
      </c>
      <c r="Q1364" s="2" t="s">
        <v>34</v>
      </c>
      <c r="R1364" s="2" t="s">
        <v>34</v>
      </c>
      <c r="S1364" s="2" t="s">
        <v>45</v>
      </c>
      <c r="T1364" s="2" t="s">
        <v>41</v>
      </c>
      <c r="U1364" s="2" t="s">
        <v>42</v>
      </c>
      <c r="V1364" s="2" t="s">
        <v>37</v>
      </c>
      <c r="W1364" s="2" t="s">
        <v>49</v>
      </c>
      <c r="X1364" s="2" t="s">
        <v>43</v>
      </c>
      <c r="Y1364" s="2" t="s">
        <v>47</v>
      </c>
      <c r="Z1364" s="2" t="s">
        <v>35</v>
      </c>
      <c r="AA1364" s="2" t="s">
        <v>35</v>
      </c>
      <c r="AB1364" s="2" t="s">
        <v>36</v>
      </c>
      <c r="AC1364" s="2"/>
      <c r="AD1364" s="2"/>
      <c r="AE1364">
        <v>2289</v>
      </c>
      <c r="AF1364" s="2" t="s">
        <v>35</v>
      </c>
      <c r="AG1364" s="2" t="s">
        <v>49</v>
      </c>
      <c r="AH1364" s="2">
        <v>2</v>
      </c>
      <c r="AI1364" s="2" t="str">
        <f>VLOOKUP(seguimiento[[#This Row],[vitamiad]],vitaminad[[id]:[valor]],2,)</f>
        <v>Normal</v>
      </c>
      <c r="AJ1364" s="2" t="s">
        <v>37</v>
      </c>
      <c r="AK1364" s="2" t="s">
        <v>45</v>
      </c>
    </row>
    <row r="1365" spans="1:37" x14ac:dyDescent="0.3">
      <c r="A1365">
        <v>606</v>
      </c>
      <c r="B1365" s="1">
        <v>42704</v>
      </c>
      <c r="C1365">
        <v>17</v>
      </c>
      <c r="D1365" t="str">
        <f>VLOOKUP(seguimiento[[#This Row],[idinstituciones]],instituciones[[idinstituciones]:[nombre]],2,)</f>
        <v>Hospital Pediátrico Dr. Avelino Castelan</v>
      </c>
      <c r="E1365" s="2" t="s">
        <v>33</v>
      </c>
      <c r="F1365" s="2" t="s">
        <v>34</v>
      </c>
      <c r="G1365" s="2" t="s">
        <v>35</v>
      </c>
      <c r="H1365" s="2" t="s">
        <v>114</v>
      </c>
      <c r="I1365" s="2" t="s">
        <v>45</v>
      </c>
      <c r="J1365" s="2" t="s">
        <v>35</v>
      </c>
      <c r="K1365" s="2"/>
      <c r="L1365" s="2" t="s">
        <v>39</v>
      </c>
      <c r="M1365" s="2"/>
      <c r="N1365" s="2"/>
      <c r="O1365" s="2" t="s">
        <v>36</v>
      </c>
      <c r="P1365" s="2" t="s">
        <v>36</v>
      </c>
      <c r="Q1365" s="2"/>
      <c r="R1365" s="2" t="s">
        <v>118</v>
      </c>
      <c r="S1365" s="2" t="s">
        <v>45</v>
      </c>
      <c r="T1365" s="2" t="s">
        <v>41</v>
      </c>
      <c r="U1365" s="2" t="s">
        <v>42</v>
      </c>
      <c r="V1365" s="2" t="s">
        <v>37</v>
      </c>
      <c r="W1365" s="2" t="s">
        <v>49</v>
      </c>
      <c r="X1365" s="2" t="s">
        <v>43</v>
      </c>
      <c r="Y1365" s="2" t="s">
        <v>79</v>
      </c>
      <c r="Z1365" s="2" t="s">
        <v>35</v>
      </c>
      <c r="AA1365" s="2" t="s">
        <v>35</v>
      </c>
      <c r="AB1365" s="2" t="s">
        <v>36</v>
      </c>
      <c r="AC1365" s="2"/>
      <c r="AD1365" s="2"/>
      <c r="AE1365">
        <v>2999</v>
      </c>
      <c r="AF1365" s="2" t="s">
        <v>35</v>
      </c>
      <c r="AG1365" s="2" t="s">
        <v>49</v>
      </c>
      <c r="AH1365" s="2">
        <v>2</v>
      </c>
      <c r="AI1365" s="2" t="str">
        <f>VLOOKUP(seguimiento[[#This Row],[vitamiad]],vitaminad[[id]:[valor]],2,)</f>
        <v>Normal</v>
      </c>
      <c r="AJ1365" s="2" t="s">
        <v>37</v>
      </c>
      <c r="AK1365" s="2" t="s">
        <v>45</v>
      </c>
    </row>
    <row r="1366" spans="1:37" x14ac:dyDescent="0.3">
      <c r="A1366">
        <v>606</v>
      </c>
      <c r="B1366" s="1">
        <v>43061</v>
      </c>
      <c r="C1366">
        <v>17</v>
      </c>
      <c r="D1366" t="str">
        <f>VLOOKUP(seguimiento[[#This Row],[idinstituciones]],instituciones[[idinstituciones]:[nombre]],2,)</f>
        <v>Hospital Pediátrico Dr. Avelino Castelan</v>
      </c>
      <c r="E1366" s="2" t="s">
        <v>33</v>
      </c>
      <c r="F1366" s="2" t="s">
        <v>34</v>
      </c>
      <c r="G1366" s="2" t="s">
        <v>35</v>
      </c>
      <c r="H1366" s="2" t="s">
        <v>36</v>
      </c>
      <c r="I1366" s="2" t="s">
        <v>45</v>
      </c>
      <c r="J1366" s="2" t="s">
        <v>35</v>
      </c>
      <c r="K1366" s="2"/>
      <c r="L1366" s="2" t="s">
        <v>39</v>
      </c>
      <c r="M1366" s="2"/>
      <c r="N1366" s="2"/>
      <c r="O1366" s="2" t="s">
        <v>36</v>
      </c>
      <c r="P1366" s="2" t="s">
        <v>36</v>
      </c>
      <c r="Q1366" s="2"/>
      <c r="R1366" s="2"/>
      <c r="S1366" s="2" t="s">
        <v>36</v>
      </c>
      <c r="T1366" s="2" t="s">
        <v>41</v>
      </c>
      <c r="U1366" s="2" t="s">
        <v>42</v>
      </c>
      <c r="V1366" s="2" t="s">
        <v>45</v>
      </c>
      <c r="W1366" s="2" t="s">
        <v>36</v>
      </c>
      <c r="X1366" s="2" t="s">
        <v>43</v>
      </c>
      <c r="Y1366" s="2" t="s">
        <v>79</v>
      </c>
      <c r="Z1366" s="2" t="s">
        <v>35</v>
      </c>
      <c r="AA1366" s="2" t="s">
        <v>35</v>
      </c>
      <c r="AB1366" s="2" t="s">
        <v>36</v>
      </c>
      <c r="AC1366" s="2"/>
      <c r="AD1366" s="2"/>
      <c r="AE1366">
        <v>3000</v>
      </c>
      <c r="AF1366" s="2" t="s">
        <v>35</v>
      </c>
      <c r="AG1366" s="2" t="s">
        <v>49</v>
      </c>
      <c r="AH1366" s="2"/>
      <c r="AI1366" s="2"/>
      <c r="AJ1366" s="2" t="s">
        <v>37</v>
      </c>
      <c r="AK1366" s="2" t="s">
        <v>36</v>
      </c>
    </row>
    <row r="1367" spans="1:37" x14ac:dyDescent="0.3">
      <c r="A1367">
        <v>606</v>
      </c>
      <c r="B1367" s="1">
        <v>43431</v>
      </c>
      <c r="C1367">
        <v>17</v>
      </c>
      <c r="D1367" t="str">
        <f>VLOOKUP(seguimiento[[#This Row],[idinstituciones]],instituciones[[idinstituciones]:[nombre]],2,)</f>
        <v>Hospital Pediátrico Dr. Avelino Castelan</v>
      </c>
      <c r="E1367" s="2" t="s">
        <v>33</v>
      </c>
      <c r="F1367" s="2" t="s">
        <v>58</v>
      </c>
      <c r="G1367" s="2" t="s">
        <v>55</v>
      </c>
      <c r="H1367" s="2" t="s">
        <v>62</v>
      </c>
      <c r="I1367" s="2" t="s">
        <v>36</v>
      </c>
      <c r="J1367" s="2" t="s">
        <v>36</v>
      </c>
      <c r="K1367" s="2"/>
      <c r="L1367" s="2" t="s">
        <v>36</v>
      </c>
      <c r="M1367" s="2"/>
      <c r="N1367" s="2"/>
      <c r="O1367" s="2" t="s">
        <v>36</v>
      </c>
      <c r="P1367" s="2" t="s">
        <v>36</v>
      </c>
      <c r="Q1367" s="2" t="s">
        <v>34</v>
      </c>
      <c r="R1367" s="2" t="s">
        <v>34</v>
      </c>
      <c r="S1367" s="2" t="s">
        <v>36</v>
      </c>
      <c r="T1367" s="2" t="s">
        <v>74</v>
      </c>
      <c r="U1367" s="2" t="s">
        <v>42</v>
      </c>
      <c r="V1367" s="2" t="s">
        <v>45</v>
      </c>
      <c r="W1367" s="2" t="s">
        <v>49</v>
      </c>
      <c r="X1367" s="2" t="s">
        <v>43</v>
      </c>
      <c r="Y1367" s="2" t="s">
        <v>36</v>
      </c>
      <c r="Z1367" s="2"/>
      <c r="AA1367" s="2" t="s">
        <v>35</v>
      </c>
      <c r="AB1367" s="2" t="s">
        <v>36</v>
      </c>
      <c r="AC1367" s="2"/>
      <c r="AD1367" s="2"/>
      <c r="AE1367">
        <v>3001</v>
      </c>
      <c r="AF1367" s="2" t="s">
        <v>35</v>
      </c>
      <c r="AG1367" s="2" t="s">
        <v>49</v>
      </c>
      <c r="AH1367" s="2">
        <v>2</v>
      </c>
      <c r="AI1367" s="2" t="str">
        <f>VLOOKUP(seguimiento[[#This Row],[vitamiad]],vitaminad[[id]:[valor]],2,)</f>
        <v>Normal</v>
      </c>
      <c r="AJ1367" s="2" t="s">
        <v>37</v>
      </c>
      <c r="AK1367" s="2" t="s">
        <v>45</v>
      </c>
    </row>
    <row r="1368" spans="1:37" x14ac:dyDescent="0.3">
      <c r="A1368">
        <v>607</v>
      </c>
      <c r="B1368" s="1">
        <v>41332</v>
      </c>
      <c r="C1368">
        <v>17</v>
      </c>
      <c r="D1368" t="str">
        <f>VLOOKUP(seguimiento[[#This Row],[idinstituciones]],instituciones[[idinstituciones]:[nombre]],2,)</f>
        <v>Hospital Pediátrico Dr. Avelino Castelan</v>
      </c>
      <c r="E1368" s="2" t="s">
        <v>33</v>
      </c>
      <c r="F1368" s="2" t="s">
        <v>58</v>
      </c>
      <c r="G1368" s="2" t="s">
        <v>55</v>
      </c>
      <c r="H1368" s="2" t="s">
        <v>115</v>
      </c>
      <c r="I1368" s="2" t="s">
        <v>45</v>
      </c>
      <c r="J1368" s="2" t="s">
        <v>35</v>
      </c>
      <c r="K1368" s="2" t="s">
        <v>38</v>
      </c>
      <c r="L1368" s="2" t="s">
        <v>39</v>
      </c>
      <c r="M1368" s="2"/>
      <c r="N1368" s="2" t="s">
        <v>35</v>
      </c>
      <c r="O1368" s="2" t="s">
        <v>36</v>
      </c>
      <c r="P1368" s="2" t="s">
        <v>36</v>
      </c>
      <c r="Q1368" s="2" t="s">
        <v>34</v>
      </c>
      <c r="R1368" s="2" t="s">
        <v>40</v>
      </c>
      <c r="S1368" s="2" t="s">
        <v>37</v>
      </c>
      <c r="T1368" s="2" t="s">
        <v>66</v>
      </c>
      <c r="U1368" s="2" t="s">
        <v>36</v>
      </c>
      <c r="V1368" s="2" t="s">
        <v>36</v>
      </c>
      <c r="W1368" s="2" t="s">
        <v>49</v>
      </c>
      <c r="X1368" s="2" t="s">
        <v>43</v>
      </c>
      <c r="Y1368" s="2" t="s">
        <v>47</v>
      </c>
      <c r="Z1368" s="2" t="s">
        <v>35</v>
      </c>
      <c r="AA1368" s="2" t="s">
        <v>35</v>
      </c>
      <c r="AB1368" s="2" t="s">
        <v>36</v>
      </c>
      <c r="AC1368" s="2"/>
      <c r="AD1368" s="2"/>
      <c r="AE1368">
        <v>1137</v>
      </c>
      <c r="AF1368" s="2" t="s">
        <v>36</v>
      </c>
      <c r="AG1368" s="2" t="s">
        <v>36</v>
      </c>
      <c r="AH1368" s="2"/>
      <c r="AI1368" s="2"/>
      <c r="AJ1368" s="2" t="s">
        <v>36</v>
      </c>
      <c r="AK1368" s="2" t="s">
        <v>36</v>
      </c>
    </row>
    <row r="1369" spans="1:37" x14ac:dyDescent="0.3">
      <c r="A1369">
        <v>607</v>
      </c>
      <c r="B1369" s="1">
        <v>41934</v>
      </c>
      <c r="C1369">
        <v>43</v>
      </c>
      <c r="D1369" t="str">
        <f>VLOOKUP(seguimiento[[#This Row],[idinstituciones]],instituciones[[idinstituciones]:[nombre]],2,)</f>
        <v>Hospital Pediatrico Dr. A. Castelan</v>
      </c>
      <c r="E1369" s="2" t="s">
        <v>33</v>
      </c>
      <c r="F1369" s="2" t="s">
        <v>34</v>
      </c>
      <c r="G1369" s="2" t="s">
        <v>55</v>
      </c>
      <c r="H1369" s="2" t="s">
        <v>100</v>
      </c>
      <c r="I1369" s="2" t="s">
        <v>45</v>
      </c>
      <c r="J1369" s="2" t="s">
        <v>35</v>
      </c>
      <c r="K1369" s="2"/>
      <c r="L1369" s="2" t="s">
        <v>39</v>
      </c>
      <c r="M1369" s="2"/>
      <c r="N1369" s="2"/>
      <c r="O1369" s="2" t="s">
        <v>36</v>
      </c>
      <c r="P1369" s="2" t="s">
        <v>36</v>
      </c>
      <c r="Q1369" s="2" t="s">
        <v>34</v>
      </c>
      <c r="R1369" s="2" t="s">
        <v>34</v>
      </c>
      <c r="S1369" s="2" t="s">
        <v>45</v>
      </c>
      <c r="T1369" s="2" t="s">
        <v>74</v>
      </c>
      <c r="U1369" s="2" t="s">
        <v>42</v>
      </c>
      <c r="V1369" s="2" t="s">
        <v>42</v>
      </c>
      <c r="W1369" s="2" t="s">
        <v>49</v>
      </c>
      <c r="X1369" s="2" t="s">
        <v>43</v>
      </c>
      <c r="Y1369" s="2" t="s">
        <v>56</v>
      </c>
      <c r="Z1369" s="2" t="s">
        <v>35</v>
      </c>
      <c r="AA1369" s="2" t="s">
        <v>35</v>
      </c>
      <c r="AB1369" s="2" t="s">
        <v>36</v>
      </c>
      <c r="AC1369" s="2"/>
      <c r="AD1369" s="2"/>
      <c r="AE1369">
        <v>2325</v>
      </c>
      <c r="AF1369" s="2" t="s">
        <v>35</v>
      </c>
      <c r="AG1369" s="2" t="s">
        <v>49</v>
      </c>
      <c r="AH1369" s="2">
        <v>2</v>
      </c>
      <c r="AI1369" s="2" t="str">
        <f>VLOOKUP(seguimiento[[#This Row],[vitamiad]],vitaminad[[id]:[valor]],2,)</f>
        <v>Normal</v>
      </c>
      <c r="AJ1369" s="2" t="s">
        <v>37</v>
      </c>
      <c r="AK1369" s="2" t="s">
        <v>45</v>
      </c>
    </row>
    <row r="1370" spans="1:37" x14ac:dyDescent="0.3">
      <c r="A1370">
        <v>607</v>
      </c>
      <c r="B1370" s="1">
        <v>42347</v>
      </c>
      <c r="C1370">
        <v>43</v>
      </c>
      <c r="D1370" t="str">
        <f>VLOOKUP(seguimiento[[#This Row],[idinstituciones]],instituciones[[idinstituciones]:[nombre]],2,)</f>
        <v>Hospital Pediatrico Dr. A. Castelan</v>
      </c>
      <c r="E1370" s="2" t="s">
        <v>33</v>
      </c>
      <c r="F1370" s="2" t="s">
        <v>34</v>
      </c>
      <c r="G1370" s="2" t="s">
        <v>55</v>
      </c>
      <c r="H1370" s="2" t="s">
        <v>100</v>
      </c>
      <c r="I1370" s="2" t="s">
        <v>36</v>
      </c>
      <c r="J1370" s="2" t="s">
        <v>36</v>
      </c>
      <c r="K1370" s="2"/>
      <c r="L1370" s="2" t="s">
        <v>36</v>
      </c>
      <c r="M1370" s="2"/>
      <c r="N1370" s="2"/>
      <c r="O1370" s="2" t="s">
        <v>36</v>
      </c>
      <c r="P1370" s="2" t="s">
        <v>36</v>
      </c>
      <c r="Q1370" s="2" t="s">
        <v>34</v>
      </c>
      <c r="R1370" s="2" t="s">
        <v>34</v>
      </c>
      <c r="S1370" s="2" t="s">
        <v>45</v>
      </c>
      <c r="T1370" s="2" t="s">
        <v>41</v>
      </c>
      <c r="U1370" s="2" t="s">
        <v>42</v>
      </c>
      <c r="V1370" s="2" t="s">
        <v>42</v>
      </c>
      <c r="W1370" s="2" t="s">
        <v>49</v>
      </c>
      <c r="X1370" s="2" t="s">
        <v>43</v>
      </c>
      <c r="Y1370" s="2" t="s">
        <v>36</v>
      </c>
      <c r="Z1370" s="2"/>
      <c r="AA1370" s="2" t="s">
        <v>35</v>
      </c>
      <c r="AB1370" s="2" t="s">
        <v>36</v>
      </c>
      <c r="AC1370" s="2"/>
      <c r="AD1370" s="2"/>
      <c r="AE1370">
        <v>2326</v>
      </c>
      <c r="AF1370" s="2" t="s">
        <v>35</v>
      </c>
      <c r="AG1370" s="2" t="s">
        <v>49</v>
      </c>
      <c r="AH1370" s="2">
        <v>2</v>
      </c>
      <c r="AI1370" s="2" t="str">
        <f>VLOOKUP(seguimiento[[#This Row],[vitamiad]],vitaminad[[id]:[valor]],2,)</f>
        <v>Normal</v>
      </c>
      <c r="AJ1370" s="2" t="s">
        <v>37</v>
      </c>
      <c r="AK1370" s="2" t="s">
        <v>45</v>
      </c>
    </row>
    <row r="1371" spans="1:37" x14ac:dyDescent="0.3">
      <c r="A1371">
        <v>607</v>
      </c>
      <c r="B1371" s="1">
        <v>42536</v>
      </c>
      <c r="C1371">
        <v>17</v>
      </c>
      <c r="D1371" t="str">
        <f>VLOOKUP(seguimiento[[#This Row],[idinstituciones]],instituciones[[idinstituciones]:[nombre]],2,)</f>
        <v>Hospital Pediátrico Dr. Avelino Castelan</v>
      </c>
      <c r="E1371" s="2" t="s">
        <v>33</v>
      </c>
      <c r="F1371" s="2" t="s">
        <v>58</v>
      </c>
      <c r="G1371" s="2" t="s">
        <v>59</v>
      </c>
      <c r="H1371" s="2" t="s">
        <v>122</v>
      </c>
      <c r="I1371" s="2" t="s">
        <v>45</v>
      </c>
      <c r="J1371" s="2" t="s">
        <v>35</v>
      </c>
      <c r="K1371" s="2"/>
      <c r="L1371" s="2" t="s">
        <v>39</v>
      </c>
      <c r="M1371" s="2"/>
      <c r="N1371" s="2"/>
      <c r="O1371" s="2" t="s">
        <v>36</v>
      </c>
      <c r="P1371" s="2" t="s">
        <v>36</v>
      </c>
      <c r="Q1371" s="2" t="s">
        <v>34</v>
      </c>
      <c r="R1371" s="2" t="s">
        <v>34</v>
      </c>
      <c r="S1371" s="2" t="s">
        <v>45</v>
      </c>
      <c r="T1371" s="2" t="s">
        <v>41</v>
      </c>
      <c r="U1371" s="2" t="s">
        <v>42</v>
      </c>
      <c r="V1371" s="2" t="s">
        <v>42</v>
      </c>
      <c r="W1371" s="2" t="s">
        <v>46</v>
      </c>
      <c r="X1371" s="2" t="s">
        <v>43</v>
      </c>
      <c r="Y1371" s="2" t="s">
        <v>54</v>
      </c>
      <c r="Z1371" s="2" t="s">
        <v>281</v>
      </c>
      <c r="AA1371" s="2" t="s">
        <v>35</v>
      </c>
      <c r="AB1371" s="2" t="s">
        <v>36</v>
      </c>
      <c r="AC1371" s="2"/>
      <c r="AD1371" s="2"/>
      <c r="AE1371">
        <v>3019</v>
      </c>
      <c r="AF1371" s="2" t="s">
        <v>35</v>
      </c>
      <c r="AG1371" s="2" t="s">
        <v>49</v>
      </c>
      <c r="AH1371" s="2">
        <v>2</v>
      </c>
      <c r="AI1371" s="2" t="str">
        <f>VLOOKUP(seguimiento[[#This Row],[vitamiad]],vitaminad[[id]:[valor]],2,)</f>
        <v>Normal</v>
      </c>
      <c r="AJ1371" s="2" t="s">
        <v>37</v>
      </c>
      <c r="AK1371" s="2" t="s">
        <v>45</v>
      </c>
    </row>
    <row r="1372" spans="1:37" x14ac:dyDescent="0.3">
      <c r="A1372">
        <v>607</v>
      </c>
      <c r="B1372" s="1">
        <v>42991</v>
      </c>
      <c r="C1372">
        <v>17</v>
      </c>
      <c r="D1372" t="str">
        <f>VLOOKUP(seguimiento[[#This Row],[idinstituciones]],instituciones[[idinstituciones]:[nombre]],2,)</f>
        <v>Hospital Pediátrico Dr. Avelino Castelan</v>
      </c>
      <c r="E1372" s="2" t="s">
        <v>33</v>
      </c>
      <c r="F1372" s="2" t="s">
        <v>58</v>
      </c>
      <c r="G1372" s="2" t="s">
        <v>59</v>
      </c>
      <c r="H1372" s="2" t="s">
        <v>92</v>
      </c>
      <c r="I1372" s="2" t="s">
        <v>45</v>
      </c>
      <c r="J1372" s="2" t="s">
        <v>35</v>
      </c>
      <c r="K1372" s="2"/>
      <c r="L1372" s="2" t="s">
        <v>39</v>
      </c>
      <c r="M1372" s="2"/>
      <c r="N1372" s="2"/>
      <c r="O1372" s="2" t="s">
        <v>36</v>
      </c>
      <c r="P1372" s="2" t="s">
        <v>36</v>
      </c>
      <c r="Q1372" s="2" t="s">
        <v>34</v>
      </c>
      <c r="R1372" s="2"/>
      <c r="S1372" s="2" t="s">
        <v>45</v>
      </c>
      <c r="T1372" s="2" t="s">
        <v>74</v>
      </c>
      <c r="U1372" s="2" t="s">
        <v>42</v>
      </c>
      <c r="V1372" s="2" t="s">
        <v>45</v>
      </c>
      <c r="W1372" s="2" t="s">
        <v>41</v>
      </c>
      <c r="X1372" s="2" t="s">
        <v>43</v>
      </c>
      <c r="Y1372" s="2" t="s">
        <v>54</v>
      </c>
      <c r="Z1372" s="2" t="s">
        <v>281</v>
      </c>
      <c r="AA1372" s="2" t="s">
        <v>35</v>
      </c>
      <c r="AB1372" s="2" t="s">
        <v>36</v>
      </c>
      <c r="AC1372" s="2"/>
      <c r="AD1372" s="2"/>
      <c r="AE1372">
        <v>3020</v>
      </c>
      <c r="AF1372" s="2" t="s">
        <v>35</v>
      </c>
      <c r="AG1372" s="2" t="s">
        <v>49</v>
      </c>
      <c r="AH1372" s="2">
        <v>2</v>
      </c>
      <c r="AI1372" s="2" t="str">
        <f>VLOOKUP(seguimiento[[#This Row],[vitamiad]],vitaminad[[id]:[valor]],2,)</f>
        <v>Normal</v>
      </c>
      <c r="AJ1372" s="2" t="s">
        <v>37</v>
      </c>
      <c r="AK1372" s="2" t="s">
        <v>45</v>
      </c>
    </row>
    <row r="1373" spans="1:37" x14ac:dyDescent="0.3">
      <c r="A1373">
        <v>607</v>
      </c>
      <c r="B1373" s="1">
        <v>43348</v>
      </c>
      <c r="C1373">
        <v>17</v>
      </c>
      <c r="D1373" t="str">
        <f>VLOOKUP(seguimiento[[#This Row],[idinstituciones]],instituciones[[idinstituciones]:[nombre]],2,)</f>
        <v>Hospital Pediátrico Dr. Avelino Castelan</v>
      </c>
      <c r="E1373" s="2" t="s">
        <v>33</v>
      </c>
      <c r="F1373" s="2" t="s">
        <v>58</v>
      </c>
      <c r="G1373" s="2" t="s">
        <v>59</v>
      </c>
      <c r="H1373" s="2" t="s">
        <v>92</v>
      </c>
      <c r="I1373" s="2" t="s">
        <v>37</v>
      </c>
      <c r="J1373" s="2" t="s">
        <v>35</v>
      </c>
      <c r="K1373" s="2"/>
      <c r="L1373" s="2" t="s">
        <v>39</v>
      </c>
      <c r="M1373" s="2"/>
      <c r="N1373" s="2"/>
      <c r="O1373" s="2" t="s">
        <v>36</v>
      </c>
      <c r="P1373" s="2" t="s">
        <v>36</v>
      </c>
      <c r="Q1373" s="2" t="s">
        <v>80</v>
      </c>
      <c r="R1373" s="2"/>
      <c r="S1373" s="2" t="s">
        <v>45</v>
      </c>
      <c r="T1373" s="2" t="s">
        <v>66</v>
      </c>
      <c r="U1373" s="2" t="s">
        <v>42</v>
      </c>
      <c r="V1373" s="2" t="s">
        <v>42</v>
      </c>
      <c r="W1373" s="2" t="s">
        <v>41</v>
      </c>
      <c r="X1373" s="2" t="s">
        <v>65</v>
      </c>
      <c r="Y1373" s="2" t="s">
        <v>54</v>
      </c>
      <c r="Z1373" s="2" t="s">
        <v>281</v>
      </c>
      <c r="AA1373" s="2" t="s">
        <v>35</v>
      </c>
      <c r="AB1373" s="2" t="s">
        <v>36</v>
      </c>
      <c r="AC1373" s="2"/>
      <c r="AD1373" s="2"/>
      <c r="AE1373">
        <v>3021</v>
      </c>
      <c r="AF1373" s="2" t="s">
        <v>35</v>
      </c>
      <c r="AG1373" s="2" t="s">
        <v>49</v>
      </c>
      <c r="AH1373" s="2">
        <v>2</v>
      </c>
      <c r="AI1373" s="2" t="str">
        <f>VLOOKUP(seguimiento[[#This Row],[vitamiad]],vitaminad[[id]:[valor]],2,)</f>
        <v>Normal</v>
      </c>
      <c r="AJ1373" s="2" t="s">
        <v>37</v>
      </c>
      <c r="AK1373" s="2" t="s">
        <v>45</v>
      </c>
    </row>
    <row r="1374" spans="1:37" x14ac:dyDescent="0.3">
      <c r="A1374">
        <v>608</v>
      </c>
      <c r="B1374" s="1">
        <v>42100</v>
      </c>
      <c r="C1374">
        <v>26</v>
      </c>
      <c r="D1374" t="str">
        <f>VLOOKUP(seguimiento[[#This Row],[idinstituciones]],instituciones[[idinstituciones]:[nombre]],2,)</f>
        <v>HOSPITAL LUCIO MOLAS</v>
      </c>
      <c r="E1374" s="2" t="s">
        <v>33</v>
      </c>
      <c r="F1374" s="2" t="s">
        <v>34</v>
      </c>
      <c r="G1374" s="2" t="s">
        <v>35</v>
      </c>
      <c r="H1374" s="2" t="s">
        <v>36</v>
      </c>
      <c r="I1374" s="2" t="s">
        <v>45</v>
      </c>
      <c r="J1374" s="2" t="s">
        <v>35</v>
      </c>
      <c r="K1374" s="2"/>
      <c r="L1374" s="2" t="s">
        <v>39</v>
      </c>
      <c r="M1374" s="2"/>
      <c r="N1374" s="2" t="s">
        <v>35</v>
      </c>
      <c r="O1374" s="2" t="s">
        <v>36</v>
      </c>
      <c r="P1374" s="2" t="s">
        <v>36</v>
      </c>
      <c r="Q1374" s="2"/>
      <c r="R1374" s="2" t="s">
        <v>40</v>
      </c>
      <c r="S1374" s="2" t="s">
        <v>45</v>
      </c>
      <c r="T1374" s="2" t="s">
        <v>74</v>
      </c>
      <c r="U1374" s="2" t="s">
        <v>45</v>
      </c>
      <c r="V1374" s="2" t="s">
        <v>45</v>
      </c>
      <c r="W1374" s="2" t="s">
        <v>36</v>
      </c>
      <c r="X1374" s="2" t="s">
        <v>43</v>
      </c>
      <c r="Y1374" s="2" t="s">
        <v>44</v>
      </c>
      <c r="Z1374" s="2" t="s">
        <v>35</v>
      </c>
      <c r="AA1374" s="2" t="s">
        <v>35</v>
      </c>
      <c r="AB1374" s="2" t="s">
        <v>36</v>
      </c>
      <c r="AC1374" s="2"/>
      <c r="AD1374" s="2"/>
      <c r="AE1374">
        <v>56</v>
      </c>
      <c r="AF1374" s="2" t="s">
        <v>36</v>
      </c>
      <c r="AG1374" s="2" t="s">
        <v>36</v>
      </c>
      <c r="AH1374" s="2"/>
      <c r="AI1374" s="2"/>
      <c r="AJ1374" s="2" t="s">
        <v>36</v>
      </c>
      <c r="AK1374" s="2" t="s">
        <v>36</v>
      </c>
    </row>
    <row r="1375" spans="1:37" x14ac:dyDescent="0.3">
      <c r="A1375">
        <v>609</v>
      </c>
      <c r="B1375" s="1">
        <v>42096</v>
      </c>
      <c r="C1375">
        <v>26</v>
      </c>
      <c r="D1375" t="str">
        <f>VLOOKUP(seguimiento[[#This Row],[idinstituciones]],instituciones[[idinstituciones]:[nombre]],2,)</f>
        <v>HOSPITAL LUCIO MOLAS</v>
      </c>
      <c r="E1375" s="2" t="s">
        <v>33</v>
      </c>
      <c r="F1375" s="2" t="s">
        <v>58</v>
      </c>
      <c r="G1375" s="2" t="s">
        <v>59</v>
      </c>
      <c r="H1375" s="2" t="s">
        <v>36</v>
      </c>
      <c r="I1375" s="2" t="s">
        <v>36</v>
      </c>
      <c r="J1375" s="2" t="s">
        <v>35</v>
      </c>
      <c r="K1375" s="2"/>
      <c r="L1375" s="2" t="s">
        <v>39</v>
      </c>
      <c r="M1375" s="2"/>
      <c r="N1375" s="2" t="s">
        <v>35</v>
      </c>
      <c r="O1375" s="2" t="s">
        <v>36</v>
      </c>
      <c r="P1375" s="2" t="s">
        <v>36</v>
      </c>
      <c r="Q1375" s="2" t="s">
        <v>77</v>
      </c>
      <c r="R1375" s="2" t="s">
        <v>40</v>
      </c>
      <c r="S1375" s="2" t="s">
        <v>45</v>
      </c>
      <c r="T1375" s="2" t="s">
        <v>48</v>
      </c>
      <c r="U1375" s="2" t="s">
        <v>46</v>
      </c>
      <c r="V1375" s="2" t="s">
        <v>46</v>
      </c>
      <c r="W1375" s="2" t="s">
        <v>49</v>
      </c>
      <c r="X1375" s="2" t="s">
        <v>43</v>
      </c>
      <c r="Y1375" s="2" t="s">
        <v>47</v>
      </c>
      <c r="Z1375" s="2" t="s">
        <v>281</v>
      </c>
      <c r="AA1375" s="2" t="s">
        <v>35</v>
      </c>
      <c r="AB1375" s="2" t="s">
        <v>36</v>
      </c>
      <c r="AC1375" s="2"/>
      <c r="AD1375" s="2"/>
      <c r="AE1375">
        <v>112</v>
      </c>
      <c r="AF1375" s="2" t="s">
        <v>36</v>
      </c>
      <c r="AG1375" s="2" t="s">
        <v>36</v>
      </c>
      <c r="AH1375" s="2"/>
      <c r="AI1375" s="2"/>
      <c r="AJ1375" s="2" t="s">
        <v>36</v>
      </c>
      <c r="AK1375" s="2" t="s">
        <v>36</v>
      </c>
    </row>
    <row r="1376" spans="1:37" x14ac:dyDescent="0.3">
      <c r="A1376">
        <v>610</v>
      </c>
      <c r="B1376" s="1">
        <v>41346</v>
      </c>
      <c r="C1376">
        <v>17</v>
      </c>
      <c r="D1376" t="str">
        <f>VLOOKUP(seguimiento[[#This Row],[idinstituciones]],instituciones[[idinstituciones]:[nombre]],2,)</f>
        <v>Hospital Pediátrico Dr. Avelino Castelan</v>
      </c>
      <c r="E1376" s="2" t="s">
        <v>33</v>
      </c>
      <c r="F1376" s="2" t="s">
        <v>58</v>
      </c>
      <c r="G1376" s="2" t="s">
        <v>55</v>
      </c>
      <c r="H1376" s="2" t="s">
        <v>105</v>
      </c>
      <c r="I1376" s="2" t="s">
        <v>37</v>
      </c>
      <c r="J1376" s="2" t="s">
        <v>35</v>
      </c>
      <c r="K1376" s="2" t="s">
        <v>38</v>
      </c>
      <c r="L1376" s="2" t="s">
        <v>39</v>
      </c>
      <c r="M1376" s="2"/>
      <c r="N1376" s="2" t="s">
        <v>35</v>
      </c>
      <c r="O1376" s="2" t="s">
        <v>36</v>
      </c>
      <c r="P1376" s="2" t="s">
        <v>36</v>
      </c>
      <c r="Q1376" s="2" t="s">
        <v>34</v>
      </c>
      <c r="R1376" s="2" t="s">
        <v>40</v>
      </c>
      <c r="S1376" s="2" t="s">
        <v>45</v>
      </c>
      <c r="T1376" s="2" t="s">
        <v>81</v>
      </c>
      <c r="U1376" s="2" t="s">
        <v>36</v>
      </c>
      <c r="V1376" s="2" t="s">
        <v>45</v>
      </c>
      <c r="W1376" s="2" t="s">
        <v>41</v>
      </c>
      <c r="X1376" s="2" t="s">
        <v>43</v>
      </c>
      <c r="Y1376" s="2" t="s">
        <v>36</v>
      </c>
      <c r="Z1376" s="2" t="s">
        <v>281</v>
      </c>
      <c r="AA1376" s="2" t="s">
        <v>35</v>
      </c>
      <c r="AB1376" s="2" t="s">
        <v>36</v>
      </c>
      <c r="AC1376" s="2"/>
      <c r="AD1376" s="2"/>
      <c r="AE1376">
        <v>891</v>
      </c>
      <c r="AF1376" s="2" t="s">
        <v>36</v>
      </c>
      <c r="AG1376" s="2" t="s">
        <v>36</v>
      </c>
      <c r="AH1376" s="2"/>
      <c r="AI1376" s="2"/>
      <c r="AJ1376" s="2" t="s">
        <v>36</v>
      </c>
      <c r="AK1376" s="2" t="s">
        <v>36</v>
      </c>
    </row>
    <row r="1377" spans="1:37" x14ac:dyDescent="0.3">
      <c r="A1377">
        <v>610</v>
      </c>
      <c r="B1377" s="1">
        <v>41941</v>
      </c>
      <c r="C1377">
        <v>43</v>
      </c>
      <c r="D1377" t="str">
        <f>VLOOKUP(seguimiento[[#This Row],[idinstituciones]],instituciones[[idinstituciones]:[nombre]],2,)</f>
        <v>Hospital Pediatrico Dr. A. Castelan</v>
      </c>
      <c r="E1377" s="2" t="s">
        <v>33</v>
      </c>
      <c r="F1377" s="2" t="s">
        <v>58</v>
      </c>
      <c r="G1377" s="2" t="s">
        <v>59</v>
      </c>
      <c r="H1377" s="2" t="s">
        <v>195</v>
      </c>
      <c r="I1377" s="2" t="s">
        <v>45</v>
      </c>
      <c r="J1377" s="2" t="s">
        <v>35</v>
      </c>
      <c r="K1377" s="2"/>
      <c r="L1377" s="2" t="s">
        <v>39</v>
      </c>
      <c r="M1377" s="2"/>
      <c r="N1377" s="2"/>
      <c r="O1377" s="2" t="s">
        <v>36</v>
      </c>
      <c r="P1377" s="2" t="s">
        <v>36</v>
      </c>
      <c r="Q1377" s="2" t="s">
        <v>34</v>
      </c>
      <c r="R1377" s="2" t="s">
        <v>34</v>
      </c>
      <c r="S1377" s="2" t="s">
        <v>45</v>
      </c>
      <c r="T1377" s="2" t="s">
        <v>81</v>
      </c>
      <c r="U1377" s="2" t="s">
        <v>37</v>
      </c>
      <c r="V1377" s="2" t="s">
        <v>37</v>
      </c>
      <c r="W1377" s="2" t="s">
        <v>41</v>
      </c>
      <c r="X1377" s="2" t="s">
        <v>43</v>
      </c>
      <c r="Y1377" s="2" t="s">
        <v>54</v>
      </c>
      <c r="Z1377" s="2" t="s">
        <v>281</v>
      </c>
      <c r="AA1377" s="2" t="s">
        <v>35</v>
      </c>
      <c r="AB1377" s="2" t="s">
        <v>36</v>
      </c>
      <c r="AC1377" s="2"/>
      <c r="AD1377" s="2"/>
      <c r="AE1377">
        <v>2322</v>
      </c>
      <c r="AF1377" s="2" t="s">
        <v>35</v>
      </c>
      <c r="AG1377" s="2" t="s">
        <v>49</v>
      </c>
      <c r="AH1377" s="2">
        <v>2</v>
      </c>
      <c r="AI1377" s="2" t="str">
        <f>VLOOKUP(seguimiento[[#This Row],[vitamiad]],vitaminad[[id]:[valor]],2,)</f>
        <v>Normal</v>
      </c>
      <c r="AJ1377" s="2" t="s">
        <v>37</v>
      </c>
      <c r="AK1377" s="2" t="s">
        <v>45</v>
      </c>
    </row>
    <row r="1378" spans="1:37" x14ac:dyDescent="0.3">
      <c r="A1378">
        <v>610</v>
      </c>
      <c r="B1378" s="1">
        <v>42312</v>
      </c>
      <c r="C1378">
        <v>43</v>
      </c>
      <c r="D1378" t="str">
        <f>VLOOKUP(seguimiento[[#This Row],[idinstituciones]],instituciones[[idinstituciones]:[nombre]],2,)</f>
        <v>Hospital Pediatrico Dr. A. Castelan</v>
      </c>
      <c r="E1378" s="2" t="s">
        <v>33</v>
      </c>
      <c r="F1378" s="2" t="s">
        <v>50</v>
      </c>
      <c r="G1378" s="2" t="s">
        <v>59</v>
      </c>
      <c r="H1378" s="2" t="s">
        <v>68</v>
      </c>
      <c r="I1378" s="2" t="s">
        <v>36</v>
      </c>
      <c r="J1378" s="2" t="s">
        <v>36</v>
      </c>
      <c r="K1378" s="2"/>
      <c r="L1378" s="2" t="s">
        <v>36</v>
      </c>
      <c r="M1378" s="2"/>
      <c r="N1378" s="2"/>
      <c r="O1378" s="2" t="s">
        <v>36</v>
      </c>
      <c r="P1378" s="2" t="s">
        <v>36</v>
      </c>
      <c r="Q1378" s="2" t="s">
        <v>34</v>
      </c>
      <c r="R1378" s="2" t="s">
        <v>34</v>
      </c>
      <c r="S1378" s="2" t="s">
        <v>45</v>
      </c>
      <c r="T1378" s="2" t="s">
        <v>66</v>
      </c>
      <c r="U1378" s="2" t="s">
        <v>45</v>
      </c>
      <c r="V1378" s="2" t="s">
        <v>37</v>
      </c>
      <c r="W1378" s="2" t="s">
        <v>41</v>
      </c>
      <c r="X1378" s="2" t="s">
        <v>43</v>
      </c>
      <c r="Y1378" s="2" t="s">
        <v>36</v>
      </c>
      <c r="Z1378" s="2"/>
      <c r="AA1378" s="2" t="s">
        <v>35</v>
      </c>
      <c r="AB1378" s="2" t="s">
        <v>36</v>
      </c>
      <c r="AC1378" s="2"/>
      <c r="AD1378" s="2"/>
      <c r="AE1378">
        <v>2323</v>
      </c>
      <c r="AF1378" s="2" t="s">
        <v>35</v>
      </c>
      <c r="AG1378" s="2" t="s">
        <v>49</v>
      </c>
      <c r="AH1378" s="2">
        <v>2</v>
      </c>
      <c r="AI1378" s="2" t="str">
        <f>VLOOKUP(seguimiento[[#This Row],[vitamiad]],vitaminad[[id]:[valor]],2,)</f>
        <v>Normal</v>
      </c>
      <c r="AJ1378" s="2" t="s">
        <v>37</v>
      </c>
      <c r="AK1378" s="2" t="s">
        <v>45</v>
      </c>
    </row>
    <row r="1379" spans="1:37" x14ac:dyDescent="0.3">
      <c r="A1379">
        <v>611</v>
      </c>
      <c r="B1379" s="1">
        <v>41346</v>
      </c>
      <c r="C1379">
        <v>17</v>
      </c>
      <c r="D1379" t="str">
        <f>VLOOKUP(seguimiento[[#This Row],[idinstituciones]],instituciones[[idinstituciones]:[nombre]],2,)</f>
        <v>Hospital Pediátrico Dr. Avelino Castelan</v>
      </c>
      <c r="E1379" s="2" t="s">
        <v>33</v>
      </c>
      <c r="F1379" s="2" t="s">
        <v>58</v>
      </c>
      <c r="G1379" s="2" t="s">
        <v>55</v>
      </c>
      <c r="H1379" s="2" t="s">
        <v>91</v>
      </c>
      <c r="I1379" s="2" t="s">
        <v>37</v>
      </c>
      <c r="J1379" s="2" t="s">
        <v>35</v>
      </c>
      <c r="K1379" s="2" t="s">
        <v>38</v>
      </c>
      <c r="L1379" s="2" t="s">
        <v>39</v>
      </c>
      <c r="M1379" s="2"/>
      <c r="N1379" s="2" t="s">
        <v>35</v>
      </c>
      <c r="O1379" s="2" t="s">
        <v>36</v>
      </c>
      <c r="P1379" s="2" t="s">
        <v>36</v>
      </c>
      <c r="Q1379" s="2" t="s">
        <v>34</v>
      </c>
      <c r="R1379" s="2" t="s">
        <v>40</v>
      </c>
      <c r="S1379" s="2" t="s">
        <v>45</v>
      </c>
      <c r="T1379" s="2" t="s">
        <v>74</v>
      </c>
      <c r="U1379" s="2" t="s">
        <v>36</v>
      </c>
      <c r="V1379" s="2" t="s">
        <v>36</v>
      </c>
      <c r="W1379" s="2" t="s">
        <v>36</v>
      </c>
      <c r="X1379" s="2" t="s">
        <v>43</v>
      </c>
      <c r="Y1379" s="2" t="s">
        <v>47</v>
      </c>
      <c r="Z1379" s="2" t="s">
        <v>35</v>
      </c>
      <c r="AA1379" s="2" t="s">
        <v>35</v>
      </c>
      <c r="AB1379" s="2" t="s">
        <v>36</v>
      </c>
      <c r="AC1379" s="2"/>
      <c r="AD1379" s="2"/>
      <c r="AE1379">
        <v>118</v>
      </c>
      <c r="AF1379" s="2" t="s">
        <v>36</v>
      </c>
      <c r="AG1379" s="2" t="s">
        <v>36</v>
      </c>
      <c r="AH1379" s="2"/>
      <c r="AI1379" s="2"/>
      <c r="AJ1379" s="2" t="s">
        <v>36</v>
      </c>
      <c r="AK1379" s="2" t="s">
        <v>36</v>
      </c>
    </row>
    <row r="1380" spans="1:37" x14ac:dyDescent="0.3">
      <c r="A1380">
        <v>611</v>
      </c>
      <c r="B1380" s="1">
        <v>41346</v>
      </c>
      <c r="C1380">
        <v>17</v>
      </c>
      <c r="D1380" t="str">
        <f>VLOOKUP(seguimiento[[#This Row],[idinstituciones]],instituciones[[idinstituciones]:[nombre]],2,)</f>
        <v>Hospital Pediátrico Dr. Avelino Castelan</v>
      </c>
      <c r="E1380" s="2" t="s">
        <v>36</v>
      </c>
      <c r="F1380" s="2" t="s">
        <v>36</v>
      </c>
      <c r="G1380" s="2" t="s">
        <v>36</v>
      </c>
      <c r="H1380" s="2" t="s">
        <v>36</v>
      </c>
      <c r="I1380" s="2" t="s">
        <v>36</v>
      </c>
      <c r="J1380" s="2" t="s">
        <v>36</v>
      </c>
      <c r="K1380" s="2"/>
      <c r="L1380" s="2" t="s">
        <v>36</v>
      </c>
      <c r="M1380" s="2"/>
      <c r="N1380" s="2"/>
      <c r="O1380" s="2" t="s">
        <v>36</v>
      </c>
      <c r="P1380" s="2" t="s">
        <v>36</v>
      </c>
      <c r="Q1380" s="2"/>
      <c r="R1380" s="2"/>
      <c r="S1380" s="2" t="s">
        <v>36</v>
      </c>
      <c r="T1380" s="2" t="s">
        <v>36</v>
      </c>
      <c r="U1380" s="2" t="s">
        <v>36</v>
      </c>
      <c r="V1380" s="2" t="s">
        <v>36</v>
      </c>
      <c r="W1380" s="2" t="s">
        <v>36</v>
      </c>
      <c r="X1380" s="2" t="s">
        <v>36</v>
      </c>
      <c r="Y1380" s="2" t="s">
        <v>36</v>
      </c>
      <c r="Z1380" s="2"/>
      <c r="AA1380" s="2" t="s">
        <v>35</v>
      </c>
      <c r="AB1380" s="2" t="s">
        <v>36</v>
      </c>
      <c r="AC1380" s="2"/>
      <c r="AD1380" s="2"/>
      <c r="AE1380">
        <v>915</v>
      </c>
      <c r="AF1380" s="2" t="s">
        <v>36</v>
      </c>
      <c r="AG1380" s="2" t="s">
        <v>36</v>
      </c>
      <c r="AH1380" s="2"/>
      <c r="AI1380" s="2"/>
      <c r="AJ1380" s="2" t="s">
        <v>36</v>
      </c>
      <c r="AK1380" s="2" t="s">
        <v>36</v>
      </c>
    </row>
    <row r="1381" spans="1:37" x14ac:dyDescent="0.3">
      <c r="A1381">
        <v>611</v>
      </c>
      <c r="B1381" s="1">
        <v>41968</v>
      </c>
      <c r="C1381">
        <v>17</v>
      </c>
      <c r="D1381" t="str">
        <f>VLOOKUP(seguimiento[[#This Row],[idinstituciones]],instituciones[[idinstituciones]:[nombre]],2,)</f>
        <v>Hospital Pediátrico Dr. Avelino Castelan</v>
      </c>
      <c r="E1381" s="2" t="s">
        <v>33</v>
      </c>
      <c r="F1381" s="2" t="s">
        <v>50</v>
      </c>
      <c r="G1381" s="2" t="s">
        <v>59</v>
      </c>
      <c r="H1381" s="2" t="s">
        <v>105</v>
      </c>
      <c r="I1381" s="2" t="s">
        <v>37</v>
      </c>
      <c r="J1381" s="2" t="s">
        <v>35</v>
      </c>
      <c r="K1381" s="2"/>
      <c r="L1381" s="2" t="s">
        <v>39</v>
      </c>
      <c r="M1381" s="2"/>
      <c r="N1381" s="2"/>
      <c r="O1381" s="2" t="s">
        <v>36</v>
      </c>
      <c r="P1381" s="2" t="s">
        <v>36</v>
      </c>
      <c r="Q1381" s="2" t="s">
        <v>34</v>
      </c>
      <c r="R1381" s="2" t="s">
        <v>40</v>
      </c>
      <c r="S1381" s="2" t="s">
        <v>45</v>
      </c>
      <c r="T1381" s="2" t="s">
        <v>41</v>
      </c>
      <c r="U1381" s="2" t="s">
        <v>42</v>
      </c>
      <c r="V1381" s="2" t="s">
        <v>45</v>
      </c>
      <c r="W1381" s="2" t="s">
        <v>49</v>
      </c>
      <c r="X1381" s="2" t="s">
        <v>43</v>
      </c>
      <c r="Y1381" s="2" t="s">
        <v>54</v>
      </c>
      <c r="Z1381" s="2" t="s">
        <v>35</v>
      </c>
      <c r="AA1381" s="2" t="s">
        <v>35</v>
      </c>
      <c r="AB1381" s="2" t="s">
        <v>36</v>
      </c>
      <c r="AC1381" s="2"/>
      <c r="AD1381" s="2"/>
      <c r="AE1381">
        <v>2256</v>
      </c>
      <c r="AF1381" s="2" t="s">
        <v>35</v>
      </c>
      <c r="AG1381" s="2" t="s">
        <v>49</v>
      </c>
      <c r="AH1381" s="2">
        <v>2</v>
      </c>
      <c r="AI1381" s="2" t="str">
        <f>VLOOKUP(seguimiento[[#This Row],[vitamiad]],vitaminad[[id]:[valor]],2,)</f>
        <v>Normal</v>
      </c>
      <c r="AJ1381" s="2" t="s">
        <v>37</v>
      </c>
      <c r="AK1381" s="2" t="s">
        <v>45</v>
      </c>
    </row>
    <row r="1382" spans="1:37" x14ac:dyDescent="0.3">
      <c r="A1382">
        <v>612</v>
      </c>
      <c r="B1382" s="1">
        <v>41360</v>
      </c>
      <c r="C1382">
        <v>17</v>
      </c>
      <c r="D1382" t="str">
        <f>VLOOKUP(seguimiento[[#This Row],[idinstituciones]],instituciones[[idinstituciones]:[nombre]],2,)</f>
        <v>Hospital Pediátrico Dr. Avelino Castelan</v>
      </c>
      <c r="E1382" s="2" t="s">
        <v>33</v>
      </c>
      <c r="F1382" s="2" t="s">
        <v>58</v>
      </c>
      <c r="G1382" s="2" t="s">
        <v>35</v>
      </c>
      <c r="H1382" s="2" t="s">
        <v>115</v>
      </c>
      <c r="I1382" s="2" t="s">
        <v>45</v>
      </c>
      <c r="J1382" s="2" t="s">
        <v>35</v>
      </c>
      <c r="K1382" s="2" t="s">
        <v>57</v>
      </c>
      <c r="L1382" s="2" t="s">
        <v>39</v>
      </c>
      <c r="M1382" s="2"/>
      <c r="N1382" s="2" t="s">
        <v>35</v>
      </c>
      <c r="O1382" s="2" t="s">
        <v>36</v>
      </c>
      <c r="P1382" s="2" t="s">
        <v>36</v>
      </c>
      <c r="Q1382" s="2" t="s">
        <v>34</v>
      </c>
      <c r="R1382" s="2" t="s">
        <v>40</v>
      </c>
      <c r="S1382" s="2" t="s">
        <v>45</v>
      </c>
      <c r="T1382" s="2" t="s">
        <v>81</v>
      </c>
      <c r="U1382" s="2" t="s">
        <v>46</v>
      </c>
      <c r="V1382" s="2" t="s">
        <v>37</v>
      </c>
      <c r="W1382" s="2" t="s">
        <v>41</v>
      </c>
      <c r="X1382" s="2" t="s">
        <v>43</v>
      </c>
      <c r="Y1382" s="2" t="s">
        <v>36</v>
      </c>
      <c r="Z1382" s="2" t="s">
        <v>35</v>
      </c>
      <c r="AA1382" s="2" t="s">
        <v>35</v>
      </c>
      <c r="AB1382" s="2" t="s">
        <v>36</v>
      </c>
      <c r="AC1382" s="2"/>
      <c r="AD1382" s="2"/>
      <c r="AE1382">
        <v>588</v>
      </c>
      <c r="AF1382" s="2" t="s">
        <v>36</v>
      </c>
      <c r="AG1382" s="2" t="s">
        <v>36</v>
      </c>
      <c r="AH1382" s="2"/>
      <c r="AI1382" s="2"/>
      <c r="AJ1382" s="2" t="s">
        <v>36</v>
      </c>
      <c r="AK1382" s="2" t="s">
        <v>36</v>
      </c>
    </row>
    <row r="1383" spans="1:37" x14ac:dyDescent="0.3">
      <c r="A1383">
        <v>613</v>
      </c>
      <c r="B1383" s="1">
        <v>41353</v>
      </c>
      <c r="C1383">
        <v>17</v>
      </c>
      <c r="D1383" t="str">
        <f>VLOOKUP(seguimiento[[#This Row],[idinstituciones]],instituciones[[idinstituciones]:[nombre]],2,)</f>
        <v>Hospital Pediátrico Dr. Avelino Castelan</v>
      </c>
      <c r="E1383" s="2" t="s">
        <v>35</v>
      </c>
      <c r="F1383" s="2" t="s">
        <v>34</v>
      </c>
      <c r="G1383" s="2" t="s">
        <v>35</v>
      </c>
      <c r="H1383" s="2" t="s">
        <v>100</v>
      </c>
      <c r="I1383" s="2" t="s">
        <v>45</v>
      </c>
      <c r="J1383" s="2" t="s">
        <v>35</v>
      </c>
      <c r="K1383" s="2" t="s">
        <v>78</v>
      </c>
      <c r="L1383" s="2" t="s">
        <v>39</v>
      </c>
      <c r="M1383" s="2"/>
      <c r="N1383" s="2" t="s">
        <v>35</v>
      </c>
      <c r="O1383" s="2" t="s">
        <v>36</v>
      </c>
      <c r="P1383" s="2" t="s">
        <v>36</v>
      </c>
      <c r="Q1383" s="2"/>
      <c r="R1383" s="2"/>
      <c r="S1383" s="2" t="s">
        <v>36</v>
      </c>
      <c r="T1383" s="2" t="s">
        <v>41</v>
      </c>
      <c r="U1383" s="2" t="s">
        <v>36</v>
      </c>
      <c r="V1383" s="2" t="s">
        <v>36</v>
      </c>
      <c r="W1383" s="2" t="s">
        <v>49</v>
      </c>
      <c r="X1383" s="2" t="s">
        <v>43</v>
      </c>
      <c r="Y1383" s="2" t="s">
        <v>47</v>
      </c>
      <c r="Z1383" s="2" t="s">
        <v>281</v>
      </c>
      <c r="AA1383" s="2" t="s">
        <v>35</v>
      </c>
      <c r="AB1383" s="2" t="s">
        <v>36</v>
      </c>
      <c r="AC1383" s="2"/>
      <c r="AD1383" s="2"/>
      <c r="AE1383">
        <v>955</v>
      </c>
      <c r="AF1383" s="2" t="s">
        <v>36</v>
      </c>
      <c r="AG1383" s="2" t="s">
        <v>36</v>
      </c>
      <c r="AH1383" s="2"/>
      <c r="AI1383" s="2"/>
      <c r="AJ1383" s="2" t="s">
        <v>36</v>
      </c>
      <c r="AK1383" s="2" t="s">
        <v>36</v>
      </c>
    </row>
    <row r="1384" spans="1:37" x14ac:dyDescent="0.3">
      <c r="A1384">
        <v>613</v>
      </c>
      <c r="B1384" s="1">
        <v>42298</v>
      </c>
      <c r="C1384">
        <v>43</v>
      </c>
      <c r="D1384" t="str">
        <f>VLOOKUP(seguimiento[[#This Row],[idinstituciones]],instituciones[[idinstituciones]:[nombre]],2,)</f>
        <v>Hospital Pediatrico Dr. A. Castelan</v>
      </c>
      <c r="E1384" s="2" t="s">
        <v>33</v>
      </c>
      <c r="F1384" s="2" t="s">
        <v>34</v>
      </c>
      <c r="G1384" s="2" t="s">
        <v>59</v>
      </c>
      <c r="H1384" s="2" t="s">
        <v>105</v>
      </c>
      <c r="I1384" s="2" t="s">
        <v>45</v>
      </c>
      <c r="J1384" s="2" t="s">
        <v>35</v>
      </c>
      <c r="K1384" s="2"/>
      <c r="L1384" s="2" t="s">
        <v>39</v>
      </c>
      <c r="M1384" s="2" t="s">
        <v>70</v>
      </c>
      <c r="N1384" s="2" t="s">
        <v>35</v>
      </c>
      <c r="O1384" s="2" t="s">
        <v>36</v>
      </c>
      <c r="P1384" s="2" t="s">
        <v>36</v>
      </c>
      <c r="Q1384" s="2" t="s">
        <v>34</v>
      </c>
      <c r="R1384" s="2" t="s">
        <v>34</v>
      </c>
      <c r="S1384" s="2" t="s">
        <v>45</v>
      </c>
      <c r="T1384" s="2" t="s">
        <v>49</v>
      </c>
      <c r="U1384" s="2" t="s">
        <v>42</v>
      </c>
      <c r="V1384" s="2" t="s">
        <v>42</v>
      </c>
      <c r="W1384" s="2" t="s">
        <v>49</v>
      </c>
      <c r="X1384" s="2" t="s">
        <v>43</v>
      </c>
      <c r="Y1384" s="2" t="s">
        <v>56</v>
      </c>
      <c r="Z1384" s="2" t="s">
        <v>35</v>
      </c>
      <c r="AA1384" s="2" t="s">
        <v>35</v>
      </c>
      <c r="AB1384" s="2" t="s">
        <v>36</v>
      </c>
      <c r="AC1384" s="2"/>
      <c r="AD1384" s="2"/>
      <c r="AE1384">
        <v>2327</v>
      </c>
      <c r="AF1384" s="2" t="s">
        <v>71</v>
      </c>
      <c r="AG1384" s="2" t="s">
        <v>49</v>
      </c>
      <c r="AH1384" s="2">
        <v>2</v>
      </c>
      <c r="AI1384" s="2" t="str">
        <f>VLOOKUP(seguimiento[[#This Row],[vitamiad]],vitaminad[[id]:[valor]],2,)</f>
        <v>Normal</v>
      </c>
      <c r="AJ1384" s="2" t="s">
        <v>37</v>
      </c>
      <c r="AK1384" s="2" t="s">
        <v>45</v>
      </c>
    </row>
    <row r="1385" spans="1:37" x14ac:dyDescent="0.3">
      <c r="A1385">
        <v>614</v>
      </c>
      <c r="B1385" s="1">
        <v>42132</v>
      </c>
      <c r="C1385">
        <v>26</v>
      </c>
      <c r="D1385" t="str">
        <f>VLOOKUP(seguimiento[[#This Row],[idinstituciones]],instituciones[[idinstituciones]:[nombre]],2,)</f>
        <v>HOSPITAL LUCIO MOLAS</v>
      </c>
      <c r="E1385" s="2" t="s">
        <v>35</v>
      </c>
      <c r="F1385" s="2" t="s">
        <v>34</v>
      </c>
      <c r="G1385" s="2" t="s">
        <v>35</v>
      </c>
      <c r="H1385" s="2" t="s">
        <v>36</v>
      </c>
      <c r="I1385" s="2" t="s">
        <v>36</v>
      </c>
      <c r="J1385" s="2" t="s">
        <v>35</v>
      </c>
      <c r="K1385" s="2" t="s">
        <v>61</v>
      </c>
      <c r="L1385" s="2" t="s">
        <v>39</v>
      </c>
      <c r="M1385" s="2"/>
      <c r="N1385" s="2"/>
      <c r="O1385" s="2" t="s">
        <v>36</v>
      </c>
      <c r="P1385" s="2" t="s">
        <v>36</v>
      </c>
      <c r="Q1385" s="2" t="s">
        <v>34</v>
      </c>
      <c r="R1385" s="2" t="s">
        <v>40</v>
      </c>
      <c r="S1385" s="2" t="s">
        <v>45</v>
      </c>
      <c r="T1385" s="2" t="s">
        <v>74</v>
      </c>
      <c r="U1385" s="2" t="s">
        <v>36</v>
      </c>
      <c r="V1385" s="2" t="s">
        <v>37</v>
      </c>
      <c r="W1385" s="2" t="s">
        <v>41</v>
      </c>
      <c r="X1385" s="2" t="s">
        <v>43</v>
      </c>
      <c r="Y1385" s="2" t="s">
        <v>47</v>
      </c>
      <c r="Z1385" s="2" t="s">
        <v>281</v>
      </c>
      <c r="AA1385" s="2" t="s">
        <v>35</v>
      </c>
      <c r="AB1385" s="2" t="s">
        <v>36</v>
      </c>
      <c r="AC1385" s="2"/>
      <c r="AD1385" s="2"/>
      <c r="AE1385">
        <v>41</v>
      </c>
      <c r="AF1385" s="2" t="s">
        <v>36</v>
      </c>
      <c r="AG1385" s="2" t="s">
        <v>36</v>
      </c>
      <c r="AH1385" s="2"/>
      <c r="AI1385" s="2"/>
      <c r="AJ1385" s="2" t="s">
        <v>36</v>
      </c>
      <c r="AK1385" s="2" t="s">
        <v>36</v>
      </c>
    </row>
    <row r="1386" spans="1:37" x14ac:dyDescent="0.3">
      <c r="A1386">
        <v>615</v>
      </c>
      <c r="B1386" s="1">
        <v>42132</v>
      </c>
      <c r="C1386">
        <v>26</v>
      </c>
      <c r="D1386" t="str">
        <f>VLOOKUP(seguimiento[[#This Row],[idinstituciones]],instituciones[[idinstituciones]:[nombre]],2,)</f>
        <v>HOSPITAL LUCIO MOLAS</v>
      </c>
      <c r="E1386" s="2" t="s">
        <v>33</v>
      </c>
      <c r="F1386" s="2" t="s">
        <v>58</v>
      </c>
      <c r="G1386" s="2" t="s">
        <v>59</v>
      </c>
      <c r="H1386" s="2" t="s">
        <v>36</v>
      </c>
      <c r="I1386" s="2" t="s">
        <v>36</v>
      </c>
      <c r="J1386" s="2" t="s">
        <v>35</v>
      </c>
      <c r="K1386" s="2" t="s">
        <v>38</v>
      </c>
      <c r="L1386" s="2" t="s">
        <v>39</v>
      </c>
      <c r="M1386" s="2"/>
      <c r="N1386" s="2"/>
      <c r="O1386" s="2" t="s">
        <v>36</v>
      </c>
      <c r="P1386" s="2" t="s">
        <v>36</v>
      </c>
      <c r="Q1386" s="2"/>
      <c r="R1386" s="2" t="s">
        <v>40</v>
      </c>
      <c r="S1386" s="2" t="s">
        <v>46</v>
      </c>
      <c r="T1386" s="2" t="s">
        <v>60</v>
      </c>
      <c r="U1386" s="2" t="s">
        <v>36</v>
      </c>
      <c r="V1386" s="2" t="s">
        <v>37</v>
      </c>
      <c r="W1386" s="2" t="s">
        <v>36</v>
      </c>
      <c r="X1386" s="2" t="s">
        <v>43</v>
      </c>
      <c r="Y1386" s="2" t="s">
        <v>54</v>
      </c>
      <c r="Z1386" s="2" t="s">
        <v>281</v>
      </c>
      <c r="AA1386" s="2" t="s">
        <v>35</v>
      </c>
      <c r="AB1386" s="2" t="s">
        <v>36</v>
      </c>
      <c r="AC1386" s="2"/>
      <c r="AD1386" s="2"/>
      <c r="AE1386">
        <v>9</v>
      </c>
      <c r="AF1386" s="2" t="s">
        <v>36</v>
      </c>
      <c r="AG1386" s="2" t="s">
        <v>36</v>
      </c>
      <c r="AH1386" s="2"/>
      <c r="AI1386" s="2"/>
      <c r="AJ1386" s="2" t="s">
        <v>36</v>
      </c>
      <c r="AK1386" s="2" t="s">
        <v>36</v>
      </c>
    </row>
    <row r="1387" spans="1:37" x14ac:dyDescent="0.3">
      <c r="A1387">
        <v>616</v>
      </c>
      <c r="B1387" s="1">
        <v>42065</v>
      </c>
      <c r="C1387">
        <v>26</v>
      </c>
      <c r="D1387" t="str">
        <f>VLOOKUP(seguimiento[[#This Row],[idinstituciones]],instituciones[[idinstituciones]:[nombre]],2,)</f>
        <v>HOSPITAL LUCIO MOLAS</v>
      </c>
      <c r="E1387" s="2" t="s">
        <v>33</v>
      </c>
      <c r="F1387" s="2" t="s">
        <v>36</v>
      </c>
      <c r="G1387" s="2" t="s">
        <v>36</v>
      </c>
      <c r="H1387" s="2" t="s">
        <v>36</v>
      </c>
      <c r="I1387" s="2" t="s">
        <v>45</v>
      </c>
      <c r="J1387" s="2" t="s">
        <v>71</v>
      </c>
      <c r="K1387" s="2"/>
      <c r="L1387" s="2" t="s">
        <v>39</v>
      </c>
      <c r="M1387" s="2"/>
      <c r="N1387" s="2"/>
      <c r="O1387" s="2" t="s">
        <v>36</v>
      </c>
      <c r="P1387" s="2" t="s">
        <v>36</v>
      </c>
      <c r="Q1387" s="2" t="s">
        <v>34</v>
      </c>
      <c r="R1387" s="2" t="s">
        <v>40</v>
      </c>
      <c r="S1387" s="2" t="s">
        <v>45</v>
      </c>
      <c r="T1387" s="2" t="s">
        <v>49</v>
      </c>
      <c r="U1387" s="2" t="s">
        <v>37</v>
      </c>
      <c r="V1387" s="2" t="s">
        <v>46</v>
      </c>
      <c r="W1387" s="2" t="s">
        <v>49</v>
      </c>
      <c r="X1387" s="2" t="s">
        <v>65</v>
      </c>
      <c r="Y1387" s="2" t="s">
        <v>47</v>
      </c>
      <c r="Z1387" s="2" t="s">
        <v>281</v>
      </c>
      <c r="AA1387" s="2" t="s">
        <v>71</v>
      </c>
      <c r="AB1387" s="2" t="s">
        <v>83</v>
      </c>
      <c r="AC1387" s="2">
        <v>5</v>
      </c>
      <c r="AD1387" s="2" t="str">
        <f>VLOOKUP(seguimiento[[#This Row],[causafallecimiento]],causafallecimiento[[id]:[valor]],2,)</f>
        <v>Otras</v>
      </c>
      <c r="AE1387">
        <v>44</v>
      </c>
      <c r="AF1387" s="2" t="s">
        <v>36</v>
      </c>
      <c r="AG1387" s="2" t="s">
        <v>36</v>
      </c>
      <c r="AH1387" s="2"/>
      <c r="AI1387" s="2"/>
      <c r="AJ1387" s="2" t="s">
        <v>36</v>
      </c>
      <c r="AK1387" s="2" t="s">
        <v>36</v>
      </c>
    </row>
    <row r="1388" spans="1:37" x14ac:dyDescent="0.3">
      <c r="A1388">
        <v>617</v>
      </c>
      <c r="B1388" s="1">
        <v>41382</v>
      </c>
      <c r="C1388">
        <v>12</v>
      </c>
      <c r="D1388" t="str">
        <f>VLOOKUP(seguimiento[[#This Row],[idinstituciones]],instituciones[[idinstituciones]:[nombre]],2,)</f>
        <v>Hospital de Niños Dr Orlando Alassia</v>
      </c>
      <c r="E1388" s="2" t="s">
        <v>35</v>
      </c>
      <c r="F1388" s="2" t="s">
        <v>34</v>
      </c>
      <c r="G1388" s="2" t="s">
        <v>35</v>
      </c>
      <c r="H1388" s="2" t="s">
        <v>36</v>
      </c>
      <c r="I1388" s="2" t="s">
        <v>36</v>
      </c>
      <c r="J1388" s="2" t="s">
        <v>36</v>
      </c>
      <c r="K1388" s="2"/>
      <c r="L1388" s="2" t="s">
        <v>36</v>
      </c>
      <c r="M1388" s="2"/>
      <c r="N1388" s="2"/>
      <c r="O1388" s="2" t="s">
        <v>36</v>
      </c>
      <c r="P1388" s="2" t="s">
        <v>36</v>
      </c>
      <c r="Q1388" s="2"/>
      <c r="R1388" s="2"/>
      <c r="S1388" s="2" t="s">
        <v>36</v>
      </c>
      <c r="T1388" s="2" t="s">
        <v>36</v>
      </c>
      <c r="U1388" s="2" t="s">
        <v>36</v>
      </c>
      <c r="V1388" s="2" t="s">
        <v>36</v>
      </c>
      <c r="W1388" s="2" t="s">
        <v>36</v>
      </c>
      <c r="X1388" s="2" t="s">
        <v>43</v>
      </c>
      <c r="Y1388" s="2" t="s">
        <v>47</v>
      </c>
      <c r="Z1388" s="2"/>
      <c r="AA1388" s="2" t="s">
        <v>35</v>
      </c>
      <c r="AB1388" s="2" t="s">
        <v>36</v>
      </c>
      <c r="AC1388" s="2"/>
      <c r="AD1388" s="2"/>
      <c r="AE1388">
        <v>1685</v>
      </c>
      <c r="AF1388" s="2" t="s">
        <v>36</v>
      </c>
      <c r="AG1388" s="2" t="s">
        <v>36</v>
      </c>
      <c r="AH1388" s="2"/>
      <c r="AI1388" s="2"/>
      <c r="AJ1388" s="2" t="s">
        <v>36</v>
      </c>
      <c r="AK1388" s="2" t="s">
        <v>36</v>
      </c>
    </row>
    <row r="1389" spans="1:37" x14ac:dyDescent="0.3">
      <c r="A1389">
        <v>617</v>
      </c>
      <c r="B1389" s="1">
        <v>41473</v>
      </c>
      <c r="C1389">
        <v>12</v>
      </c>
      <c r="D1389" t="str">
        <f>VLOOKUP(seguimiento[[#This Row],[idinstituciones]],instituciones[[idinstituciones]:[nombre]],2,)</f>
        <v>Hospital de Niños Dr Orlando Alassia</v>
      </c>
      <c r="E1389" s="2" t="s">
        <v>33</v>
      </c>
      <c r="F1389" s="2" t="s">
        <v>34</v>
      </c>
      <c r="G1389" s="2" t="s">
        <v>36</v>
      </c>
      <c r="H1389" s="2" t="s">
        <v>36</v>
      </c>
      <c r="I1389" s="2" t="s">
        <v>36</v>
      </c>
      <c r="J1389" s="2" t="s">
        <v>36</v>
      </c>
      <c r="K1389" s="2"/>
      <c r="L1389" s="2" t="s">
        <v>36</v>
      </c>
      <c r="M1389" s="2"/>
      <c r="N1389" s="2"/>
      <c r="O1389" s="2" t="s">
        <v>36</v>
      </c>
      <c r="P1389" s="2" t="s">
        <v>36</v>
      </c>
      <c r="Q1389" s="2"/>
      <c r="R1389" s="2"/>
      <c r="S1389" s="2" t="s">
        <v>36</v>
      </c>
      <c r="T1389" s="2" t="s">
        <v>36</v>
      </c>
      <c r="U1389" s="2" t="s">
        <v>36</v>
      </c>
      <c r="V1389" s="2" t="s">
        <v>36</v>
      </c>
      <c r="W1389" s="2" t="s">
        <v>36</v>
      </c>
      <c r="X1389" s="2" t="s">
        <v>43</v>
      </c>
      <c r="Y1389" s="2" t="s">
        <v>36</v>
      </c>
      <c r="Z1389" s="2"/>
      <c r="AA1389" s="2" t="s">
        <v>35</v>
      </c>
      <c r="AB1389" s="2" t="s">
        <v>36</v>
      </c>
      <c r="AC1389" s="2"/>
      <c r="AD1389" s="2"/>
      <c r="AE1389">
        <v>1470</v>
      </c>
      <c r="AF1389" s="2" t="s">
        <v>36</v>
      </c>
      <c r="AG1389" s="2" t="s">
        <v>36</v>
      </c>
      <c r="AH1389" s="2"/>
      <c r="AI1389" s="2"/>
      <c r="AJ1389" s="2" t="s">
        <v>36</v>
      </c>
      <c r="AK1389" s="2" t="s">
        <v>36</v>
      </c>
    </row>
    <row r="1390" spans="1:37" x14ac:dyDescent="0.3">
      <c r="A1390">
        <v>617</v>
      </c>
      <c r="B1390" s="1">
        <v>41585</v>
      </c>
      <c r="C1390">
        <v>12</v>
      </c>
      <c r="D1390" t="str">
        <f>VLOOKUP(seguimiento[[#This Row],[idinstituciones]],instituciones[[idinstituciones]:[nombre]],2,)</f>
        <v>Hospital de Niños Dr Orlando Alassia</v>
      </c>
      <c r="E1390" s="2" t="s">
        <v>33</v>
      </c>
      <c r="F1390" s="2" t="s">
        <v>34</v>
      </c>
      <c r="G1390" s="2" t="s">
        <v>35</v>
      </c>
      <c r="H1390" s="2" t="s">
        <v>36</v>
      </c>
      <c r="I1390" s="2" t="s">
        <v>36</v>
      </c>
      <c r="J1390" s="2" t="s">
        <v>36</v>
      </c>
      <c r="K1390" s="2"/>
      <c r="L1390" s="2" t="s">
        <v>39</v>
      </c>
      <c r="M1390" s="2"/>
      <c r="N1390" s="2"/>
      <c r="O1390" s="2" t="s">
        <v>36</v>
      </c>
      <c r="P1390" s="2" t="s">
        <v>36</v>
      </c>
      <c r="Q1390" s="2"/>
      <c r="R1390" s="2"/>
      <c r="S1390" s="2" t="s">
        <v>36</v>
      </c>
      <c r="T1390" s="2" t="s">
        <v>36</v>
      </c>
      <c r="U1390" s="2" t="s">
        <v>36</v>
      </c>
      <c r="V1390" s="2" t="s">
        <v>36</v>
      </c>
      <c r="W1390" s="2" t="s">
        <v>36</v>
      </c>
      <c r="X1390" s="2" t="s">
        <v>43</v>
      </c>
      <c r="Y1390" s="2" t="s">
        <v>47</v>
      </c>
      <c r="Z1390" s="2"/>
      <c r="AA1390" s="2" t="s">
        <v>35</v>
      </c>
      <c r="AB1390" s="2" t="s">
        <v>36</v>
      </c>
      <c r="AC1390" s="2"/>
      <c r="AD1390" s="2"/>
      <c r="AE1390">
        <v>1783</v>
      </c>
      <c r="AF1390" s="2" t="s">
        <v>36</v>
      </c>
      <c r="AG1390" s="2" t="s">
        <v>36</v>
      </c>
      <c r="AH1390" s="2"/>
      <c r="AI1390" s="2"/>
      <c r="AJ1390" s="2" t="s">
        <v>36</v>
      </c>
      <c r="AK1390" s="2" t="s">
        <v>36</v>
      </c>
    </row>
    <row r="1391" spans="1:37" x14ac:dyDescent="0.3">
      <c r="A1391">
        <v>618</v>
      </c>
      <c r="B1391" s="1">
        <v>41171</v>
      </c>
      <c r="C1391">
        <v>16</v>
      </c>
      <c r="D1391" t="str">
        <f>VLOOKUP(seguimiento[[#This Row],[idinstituciones]],instituciones[[idinstituciones]:[nombre]],2,)</f>
        <v>HOSPITAL de PEDIATRÍA "Juan P. Garrahan"</v>
      </c>
      <c r="E1391" s="2" t="s">
        <v>33</v>
      </c>
      <c r="F1391" s="2" t="s">
        <v>34</v>
      </c>
      <c r="G1391" s="2" t="s">
        <v>35</v>
      </c>
      <c r="H1391" s="2" t="s">
        <v>36</v>
      </c>
      <c r="I1391" s="2" t="s">
        <v>37</v>
      </c>
      <c r="J1391" s="2" t="s">
        <v>44</v>
      </c>
      <c r="K1391" s="2"/>
      <c r="L1391" s="2" t="s">
        <v>39</v>
      </c>
      <c r="M1391" s="2"/>
      <c r="N1391" s="2" t="s">
        <v>35</v>
      </c>
      <c r="O1391" s="2" t="s">
        <v>36</v>
      </c>
      <c r="P1391" s="2" t="s">
        <v>36</v>
      </c>
      <c r="Q1391" s="2" t="s">
        <v>34</v>
      </c>
      <c r="R1391" s="2"/>
      <c r="S1391" s="2" t="s">
        <v>45</v>
      </c>
      <c r="T1391" s="2" t="s">
        <v>37</v>
      </c>
      <c r="U1391" s="2" t="s">
        <v>42</v>
      </c>
      <c r="V1391" s="2" t="s">
        <v>36</v>
      </c>
      <c r="W1391" s="2" t="s">
        <v>36</v>
      </c>
      <c r="X1391" s="2" t="s">
        <v>43</v>
      </c>
      <c r="Y1391" s="2" t="s">
        <v>36</v>
      </c>
      <c r="Z1391" s="2" t="s">
        <v>281</v>
      </c>
      <c r="AA1391" s="2" t="s">
        <v>35</v>
      </c>
      <c r="AB1391" s="2" t="s">
        <v>36</v>
      </c>
      <c r="AC1391" s="2"/>
      <c r="AD1391" s="2"/>
      <c r="AE1391">
        <v>1145</v>
      </c>
      <c r="AF1391" s="2" t="s">
        <v>36</v>
      </c>
      <c r="AG1391" s="2" t="s">
        <v>36</v>
      </c>
      <c r="AH1391" s="2"/>
      <c r="AI1391" s="2"/>
      <c r="AJ1391" s="2" t="s">
        <v>36</v>
      </c>
      <c r="AK1391" s="2" t="s">
        <v>36</v>
      </c>
    </row>
    <row r="1392" spans="1:37" x14ac:dyDescent="0.3">
      <c r="A1392">
        <v>619</v>
      </c>
      <c r="B1392" s="1">
        <v>41263</v>
      </c>
      <c r="C1392">
        <v>16</v>
      </c>
      <c r="D1392" t="str">
        <f>VLOOKUP(seguimiento[[#This Row],[idinstituciones]],instituciones[[idinstituciones]:[nombre]],2,)</f>
        <v>HOSPITAL de PEDIATRÍA "Juan P. Garrahan"</v>
      </c>
      <c r="E1392" s="2" t="s">
        <v>33</v>
      </c>
      <c r="F1392" s="2" t="s">
        <v>58</v>
      </c>
      <c r="G1392" s="2" t="s">
        <v>55</v>
      </c>
      <c r="H1392" s="2" t="s">
        <v>36</v>
      </c>
      <c r="I1392" s="2" t="s">
        <v>37</v>
      </c>
      <c r="J1392" s="2" t="s">
        <v>35</v>
      </c>
      <c r="K1392" s="2" t="s">
        <v>61</v>
      </c>
      <c r="L1392" s="2" t="s">
        <v>39</v>
      </c>
      <c r="M1392" s="2" t="s">
        <v>70</v>
      </c>
      <c r="N1392" s="2" t="s">
        <v>35</v>
      </c>
      <c r="O1392" s="2" t="s">
        <v>36</v>
      </c>
      <c r="P1392" s="2" t="s">
        <v>36</v>
      </c>
      <c r="Q1392" s="2" t="s">
        <v>34</v>
      </c>
      <c r="R1392" s="2" t="s">
        <v>40</v>
      </c>
      <c r="S1392" s="2" t="s">
        <v>45</v>
      </c>
      <c r="T1392" s="2" t="s">
        <v>41</v>
      </c>
      <c r="U1392" s="2" t="s">
        <v>42</v>
      </c>
      <c r="V1392" s="2" t="s">
        <v>36</v>
      </c>
      <c r="W1392" s="2" t="s">
        <v>49</v>
      </c>
      <c r="X1392" s="2" t="s">
        <v>36</v>
      </c>
      <c r="Y1392" s="2" t="s">
        <v>36</v>
      </c>
      <c r="Z1392" s="2" t="s">
        <v>281</v>
      </c>
      <c r="AA1392" s="2" t="s">
        <v>35</v>
      </c>
      <c r="AB1392" s="2" t="s">
        <v>36</v>
      </c>
      <c r="AC1392" s="2"/>
      <c r="AD1392" s="2"/>
      <c r="AE1392">
        <v>702</v>
      </c>
      <c r="AF1392" s="2" t="s">
        <v>36</v>
      </c>
      <c r="AG1392" s="2" t="s">
        <v>36</v>
      </c>
      <c r="AH1392" s="2"/>
      <c r="AI1392" s="2"/>
      <c r="AJ1392" s="2" t="s">
        <v>36</v>
      </c>
      <c r="AK1392" s="2" t="s">
        <v>36</v>
      </c>
    </row>
    <row r="1393" spans="1:37" x14ac:dyDescent="0.3">
      <c r="A1393">
        <v>619</v>
      </c>
      <c r="B1393" s="1">
        <v>41586</v>
      </c>
      <c r="C1393">
        <v>16</v>
      </c>
      <c r="D1393" t="str">
        <f>VLOOKUP(seguimiento[[#This Row],[idinstituciones]],instituciones[[idinstituciones]:[nombre]],2,)</f>
        <v>HOSPITAL de PEDIATRÍA "Juan P. Garrahan"</v>
      </c>
      <c r="E1393" s="2" t="s">
        <v>33</v>
      </c>
      <c r="F1393" s="2" t="s">
        <v>34</v>
      </c>
      <c r="G1393" s="2" t="s">
        <v>35</v>
      </c>
      <c r="H1393" s="2" t="s">
        <v>36</v>
      </c>
      <c r="I1393" s="2" t="s">
        <v>37</v>
      </c>
      <c r="J1393" s="2" t="s">
        <v>35</v>
      </c>
      <c r="K1393" s="2" t="s">
        <v>61</v>
      </c>
      <c r="L1393" s="2" t="s">
        <v>39</v>
      </c>
      <c r="M1393" s="2"/>
      <c r="N1393" s="2" t="s">
        <v>35</v>
      </c>
      <c r="O1393" s="2" t="s">
        <v>36</v>
      </c>
      <c r="P1393" s="2" t="s">
        <v>36</v>
      </c>
      <c r="Q1393" s="2" t="s">
        <v>34</v>
      </c>
      <c r="R1393" s="2"/>
      <c r="S1393" s="2" t="s">
        <v>45</v>
      </c>
      <c r="T1393" s="2" t="s">
        <v>48</v>
      </c>
      <c r="U1393" s="2" t="s">
        <v>45</v>
      </c>
      <c r="V1393" s="2" t="s">
        <v>45</v>
      </c>
      <c r="W1393" s="2" t="s">
        <v>49</v>
      </c>
      <c r="X1393" s="2" t="s">
        <v>65</v>
      </c>
      <c r="Y1393" s="2" t="s">
        <v>47</v>
      </c>
      <c r="Z1393" s="2" t="s">
        <v>281</v>
      </c>
      <c r="AA1393" s="2" t="s">
        <v>35</v>
      </c>
      <c r="AB1393" s="2" t="s">
        <v>36</v>
      </c>
      <c r="AC1393" s="2"/>
      <c r="AD1393" s="2"/>
      <c r="AE1393">
        <v>1575</v>
      </c>
      <c r="AF1393" s="2" t="s">
        <v>36</v>
      </c>
      <c r="AG1393" s="2" t="s">
        <v>36</v>
      </c>
      <c r="AH1393" s="2"/>
      <c r="AI1393" s="2"/>
      <c r="AJ1393" s="2" t="s">
        <v>36</v>
      </c>
      <c r="AK1393" s="2" t="s">
        <v>36</v>
      </c>
    </row>
    <row r="1394" spans="1:37" x14ac:dyDescent="0.3">
      <c r="A1394">
        <v>619</v>
      </c>
      <c r="B1394" s="1">
        <v>41586</v>
      </c>
      <c r="C1394">
        <v>16</v>
      </c>
      <c r="D1394" t="str">
        <f>VLOOKUP(seguimiento[[#This Row],[idinstituciones]],instituciones[[idinstituciones]:[nombre]],2,)</f>
        <v>HOSPITAL de PEDIATRÍA "Juan P. Garrahan"</v>
      </c>
      <c r="E1394" s="2" t="s">
        <v>33</v>
      </c>
      <c r="F1394" s="2" t="s">
        <v>34</v>
      </c>
      <c r="G1394" s="2" t="s">
        <v>35</v>
      </c>
      <c r="H1394" s="2" t="s">
        <v>36</v>
      </c>
      <c r="I1394" s="2" t="s">
        <v>37</v>
      </c>
      <c r="J1394" s="2" t="s">
        <v>35</v>
      </c>
      <c r="K1394" s="2" t="s">
        <v>61</v>
      </c>
      <c r="L1394" s="2" t="s">
        <v>39</v>
      </c>
      <c r="M1394" s="2"/>
      <c r="N1394" s="2" t="s">
        <v>35</v>
      </c>
      <c r="O1394" s="2" t="s">
        <v>36</v>
      </c>
      <c r="P1394" s="2" t="s">
        <v>36</v>
      </c>
      <c r="Q1394" s="2" t="s">
        <v>34</v>
      </c>
      <c r="R1394" s="2"/>
      <c r="S1394" s="2" t="s">
        <v>45</v>
      </c>
      <c r="T1394" s="2" t="s">
        <v>48</v>
      </c>
      <c r="U1394" s="2" t="s">
        <v>45</v>
      </c>
      <c r="V1394" s="2" t="s">
        <v>45</v>
      </c>
      <c r="W1394" s="2" t="s">
        <v>49</v>
      </c>
      <c r="X1394" s="2" t="s">
        <v>65</v>
      </c>
      <c r="Y1394" s="2" t="s">
        <v>47</v>
      </c>
      <c r="Z1394" s="2" t="s">
        <v>281</v>
      </c>
      <c r="AA1394" s="2" t="s">
        <v>35</v>
      </c>
      <c r="AB1394" s="2" t="s">
        <v>36</v>
      </c>
      <c r="AC1394" s="2"/>
      <c r="AD1394" s="2"/>
      <c r="AE1394">
        <v>1625</v>
      </c>
      <c r="AF1394" s="2" t="s">
        <v>36</v>
      </c>
      <c r="AG1394" s="2" t="s">
        <v>36</v>
      </c>
      <c r="AH1394" s="2"/>
      <c r="AI1394" s="2"/>
      <c r="AJ1394" s="2" t="s">
        <v>36</v>
      </c>
      <c r="AK1394" s="2" t="s">
        <v>36</v>
      </c>
    </row>
    <row r="1395" spans="1:37" x14ac:dyDescent="0.3">
      <c r="A1395">
        <v>620</v>
      </c>
      <c r="B1395" s="1">
        <v>41571</v>
      </c>
      <c r="C1395">
        <v>12</v>
      </c>
      <c r="D1395" t="str">
        <f>VLOOKUP(seguimiento[[#This Row],[idinstituciones]],instituciones[[idinstituciones]:[nombre]],2,)</f>
        <v>Hospital de Niños Dr Orlando Alassia</v>
      </c>
      <c r="E1395" s="2" t="s">
        <v>35</v>
      </c>
      <c r="F1395" s="2" t="s">
        <v>34</v>
      </c>
      <c r="G1395" s="2" t="s">
        <v>35</v>
      </c>
      <c r="H1395" s="2" t="s">
        <v>36</v>
      </c>
      <c r="I1395" s="2" t="s">
        <v>36</v>
      </c>
      <c r="J1395" s="2" t="s">
        <v>36</v>
      </c>
      <c r="K1395" s="2"/>
      <c r="L1395" s="2" t="s">
        <v>36</v>
      </c>
      <c r="M1395" s="2"/>
      <c r="N1395" s="2"/>
      <c r="O1395" s="2" t="s">
        <v>36</v>
      </c>
      <c r="P1395" s="2" t="s">
        <v>36</v>
      </c>
      <c r="Q1395" s="2"/>
      <c r="R1395" s="2"/>
      <c r="S1395" s="2" t="s">
        <v>36</v>
      </c>
      <c r="T1395" s="2" t="s">
        <v>36</v>
      </c>
      <c r="U1395" s="2" t="s">
        <v>36</v>
      </c>
      <c r="V1395" s="2" t="s">
        <v>36</v>
      </c>
      <c r="W1395" s="2" t="s">
        <v>36</v>
      </c>
      <c r="X1395" s="2" t="s">
        <v>43</v>
      </c>
      <c r="Y1395" s="2" t="s">
        <v>36</v>
      </c>
      <c r="Z1395" s="2"/>
      <c r="AA1395" s="2" t="s">
        <v>35</v>
      </c>
      <c r="AB1395" s="2" t="s">
        <v>36</v>
      </c>
      <c r="AC1395" s="2"/>
      <c r="AD1395" s="2"/>
      <c r="AE1395">
        <v>1317</v>
      </c>
      <c r="AF1395" s="2" t="s">
        <v>36</v>
      </c>
      <c r="AG1395" s="2" t="s">
        <v>36</v>
      </c>
      <c r="AH1395" s="2"/>
      <c r="AI1395" s="2"/>
      <c r="AJ1395" s="2" t="s">
        <v>36</v>
      </c>
      <c r="AK1395" s="2" t="s">
        <v>36</v>
      </c>
    </row>
    <row r="1396" spans="1:37" x14ac:dyDescent="0.3">
      <c r="A1396">
        <v>620</v>
      </c>
      <c r="B1396" s="1">
        <v>41627</v>
      </c>
      <c r="C1396">
        <v>12</v>
      </c>
      <c r="D1396" t="str">
        <f>VLOOKUP(seguimiento[[#This Row],[idinstituciones]],instituciones[[idinstituciones]:[nombre]],2,)</f>
        <v>Hospital de Niños Dr Orlando Alassia</v>
      </c>
      <c r="E1396" s="2" t="s">
        <v>35</v>
      </c>
      <c r="F1396" s="2" t="s">
        <v>34</v>
      </c>
      <c r="G1396" s="2" t="s">
        <v>35</v>
      </c>
      <c r="H1396" s="2" t="s">
        <v>36</v>
      </c>
      <c r="I1396" s="2" t="s">
        <v>36</v>
      </c>
      <c r="J1396" s="2" t="s">
        <v>36</v>
      </c>
      <c r="K1396" s="2"/>
      <c r="L1396" s="2" t="s">
        <v>36</v>
      </c>
      <c r="M1396" s="2"/>
      <c r="N1396" s="2"/>
      <c r="O1396" s="2" t="s">
        <v>36</v>
      </c>
      <c r="P1396" s="2" t="s">
        <v>36</v>
      </c>
      <c r="Q1396" s="2"/>
      <c r="R1396" s="2"/>
      <c r="S1396" s="2" t="s">
        <v>36</v>
      </c>
      <c r="T1396" s="2" t="s">
        <v>36</v>
      </c>
      <c r="U1396" s="2" t="s">
        <v>36</v>
      </c>
      <c r="V1396" s="2" t="s">
        <v>36</v>
      </c>
      <c r="W1396" s="2" t="s">
        <v>36</v>
      </c>
      <c r="X1396" s="2" t="s">
        <v>43</v>
      </c>
      <c r="Y1396" s="2" t="s">
        <v>36</v>
      </c>
      <c r="Z1396" s="2"/>
      <c r="AA1396" s="2" t="s">
        <v>35</v>
      </c>
      <c r="AB1396" s="2" t="s">
        <v>36</v>
      </c>
      <c r="AC1396" s="2"/>
      <c r="AD1396" s="2"/>
      <c r="AE1396">
        <v>507</v>
      </c>
      <c r="AF1396" s="2" t="s">
        <v>36</v>
      </c>
      <c r="AG1396" s="2" t="s">
        <v>36</v>
      </c>
      <c r="AH1396" s="2"/>
      <c r="AI1396" s="2"/>
      <c r="AJ1396" s="2" t="s">
        <v>36</v>
      </c>
      <c r="AK1396" s="2" t="s">
        <v>36</v>
      </c>
    </row>
    <row r="1397" spans="1:37" x14ac:dyDescent="0.3">
      <c r="A1397">
        <v>620</v>
      </c>
      <c r="B1397" s="1">
        <v>41627</v>
      </c>
      <c r="C1397">
        <v>12</v>
      </c>
      <c r="D1397" t="str">
        <f>VLOOKUP(seguimiento[[#This Row],[idinstituciones]],instituciones[[idinstituciones]:[nombre]],2,)</f>
        <v>Hospital de Niños Dr Orlando Alassia</v>
      </c>
      <c r="E1397" s="2" t="s">
        <v>35</v>
      </c>
      <c r="F1397" s="2" t="s">
        <v>34</v>
      </c>
      <c r="G1397" s="2" t="s">
        <v>35</v>
      </c>
      <c r="H1397" s="2" t="s">
        <v>36</v>
      </c>
      <c r="I1397" s="2" t="s">
        <v>36</v>
      </c>
      <c r="J1397" s="2" t="s">
        <v>36</v>
      </c>
      <c r="K1397" s="2"/>
      <c r="L1397" s="2" t="s">
        <v>36</v>
      </c>
      <c r="M1397" s="2"/>
      <c r="N1397" s="2"/>
      <c r="O1397" s="2" t="s">
        <v>36</v>
      </c>
      <c r="P1397" s="2" t="s">
        <v>36</v>
      </c>
      <c r="Q1397" s="2"/>
      <c r="R1397" s="2"/>
      <c r="S1397" s="2" t="s">
        <v>36</v>
      </c>
      <c r="T1397" s="2" t="s">
        <v>36</v>
      </c>
      <c r="U1397" s="2" t="s">
        <v>36</v>
      </c>
      <c r="V1397" s="2" t="s">
        <v>36</v>
      </c>
      <c r="W1397" s="2" t="s">
        <v>36</v>
      </c>
      <c r="X1397" s="2" t="s">
        <v>43</v>
      </c>
      <c r="Y1397" s="2" t="s">
        <v>36</v>
      </c>
      <c r="Z1397" s="2"/>
      <c r="AA1397" s="2" t="s">
        <v>35</v>
      </c>
      <c r="AB1397" s="2" t="s">
        <v>36</v>
      </c>
      <c r="AC1397" s="2"/>
      <c r="AD1397" s="2"/>
      <c r="AE1397">
        <v>539</v>
      </c>
      <c r="AF1397" s="2" t="s">
        <v>36</v>
      </c>
      <c r="AG1397" s="2" t="s">
        <v>36</v>
      </c>
      <c r="AH1397" s="2"/>
      <c r="AI1397" s="2"/>
      <c r="AJ1397" s="2" t="s">
        <v>36</v>
      </c>
      <c r="AK1397" s="2" t="s">
        <v>36</v>
      </c>
    </row>
    <row r="1398" spans="1:37" x14ac:dyDescent="0.3">
      <c r="A1398">
        <v>620</v>
      </c>
      <c r="B1398" s="1">
        <v>41655</v>
      </c>
      <c r="C1398">
        <v>12</v>
      </c>
      <c r="D1398" t="str">
        <f>VLOOKUP(seguimiento[[#This Row],[idinstituciones]],instituciones[[idinstituciones]:[nombre]],2,)</f>
        <v>Hospital de Niños Dr Orlando Alassia</v>
      </c>
      <c r="E1398" s="2" t="s">
        <v>35</v>
      </c>
      <c r="F1398" s="2" t="s">
        <v>34</v>
      </c>
      <c r="G1398" s="2" t="s">
        <v>35</v>
      </c>
      <c r="H1398" s="2" t="s">
        <v>36</v>
      </c>
      <c r="I1398" s="2" t="s">
        <v>45</v>
      </c>
      <c r="J1398" s="2" t="s">
        <v>35</v>
      </c>
      <c r="K1398" s="2"/>
      <c r="L1398" s="2" t="s">
        <v>39</v>
      </c>
      <c r="M1398" s="2"/>
      <c r="N1398" s="2"/>
      <c r="O1398" s="2" t="s">
        <v>36</v>
      </c>
      <c r="P1398" s="2" t="s">
        <v>36</v>
      </c>
      <c r="Q1398" s="2"/>
      <c r="R1398" s="2"/>
      <c r="S1398" s="2" t="s">
        <v>36</v>
      </c>
      <c r="T1398" s="2" t="s">
        <v>36</v>
      </c>
      <c r="U1398" s="2" t="s">
        <v>36</v>
      </c>
      <c r="V1398" s="2" t="s">
        <v>36</v>
      </c>
      <c r="W1398" s="2" t="s">
        <v>36</v>
      </c>
      <c r="X1398" s="2" t="s">
        <v>43</v>
      </c>
      <c r="Y1398" s="2" t="s">
        <v>36</v>
      </c>
      <c r="Z1398" s="2" t="s">
        <v>35</v>
      </c>
      <c r="AA1398" s="2" t="s">
        <v>35</v>
      </c>
      <c r="AB1398" s="2" t="s">
        <v>36</v>
      </c>
      <c r="AC1398" s="2"/>
      <c r="AD1398" s="2"/>
      <c r="AE1398">
        <v>1288</v>
      </c>
      <c r="AF1398" s="2" t="s">
        <v>36</v>
      </c>
      <c r="AG1398" s="2" t="s">
        <v>36</v>
      </c>
      <c r="AH1398" s="2"/>
      <c r="AI1398" s="2"/>
      <c r="AJ1398" s="2" t="s">
        <v>36</v>
      </c>
      <c r="AK1398" s="2" t="s">
        <v>36</v>
      </c>
    </row>
    <row r="1399" spans="1:37" x14ac:dyDescent="0.3">
      <c r="A1399">
        <v>620</v>
      </c>
      <c r="B1399" s="1">
        <v>41781</v>
      </c>
      <c r="C1399">
        <v>12</v>
      </c>
      <c r="D1399" t="str">
        <f>VLOOKUP(seguimiento[[#This Row],[idinstituciones]],instituciones[[idinstituciones]:[nombre]],2,)</f>
        <v>Hospital de Niños Dr Orlando Alassia</v>
      </c>
      <c r="E1399" s="2" t="s">
        <v>35</v>
      </c>
      <c r="F1399" s="2" t="s">
        <v>34</v>
      </c>
      <c r="G1399" s="2" t="s">
        <v>35</v>
      </c>
      <c r="H1399" s="2" t="s">
        <v>36</v>
      </c>
      <c r="I1399" s="2" t="s">
        <v>45</v>
      </c>
      <c r="J1399" s="2" t="s">
        <v>35</v>
      </c>
      <c r="K1399" s="2"/>
      <c r="L1399" s="2" t="s">
        <v>39</v>
      </c>
      <c r="M1399" s="2"/>
      <c r="N1399" s="2"/>
      <c r="O1399" s="2" t="s">
        <v>36</v>
      </c>
      <c r="P1399" s="2" t="s">
        <v>36</v>
      </c>
      <c r="Q1399" s="2"/>
      <c r="R1399" s="2"/>
      <c r="S1399" s="2" t="s">
        <v>45</v>
      </c>
      <c r="T1399" s="2" t="s">
        <v>36</v>
      </c>
      <c r="U1399" s="2" t="s">
        <v>36</v>
      </c>
      <c r="V1399" s="2" t="s">
        <v>36</v>
      </c>
      <c r="W1399" s="2" t="s">
        <v>36</v>
      </c>
      <c r="X1399" s="2" t="s">
        <v>43</v>
      </c>
      <c r="Y1399" s="2" t="s">
        <v>47</v>
      </c>
      <c r="Z1399" s="2" t="s">
        <v>35</v>
      </c>
      <c r="AA1399" s="2" t="s">
        <v>35</v>
      </c>
      <c r="AB1399" s="2" t="s">
        <v>36</v>
      </c>
      <c r="AC1399" s="2"/>
      <c r="AD1399" s="2"/>
      <c r="AE1399">
        <v>1172</v>
      </c>
      <c r="AF1399" s="2" t="s">
        <v>36</v>
      </c>
      <c r="AG1399" s="2" t="s">
        <v>36</v>
      </c>
      <c r="AH1399" s="2"/>
      <c r="AI1399" s="2"/>
      <c r="AJ1399" s="2" t="s">
        <v>36</v>
      </c>
      <c r="AK1399" s="2" t="s">
        <v>36</v>
      </c>
    </row>
    <row r="1400" spans="1:37" x14ac:dyDescent="0.3">
      <c r="A1400">
        <v>620</v>
      </c>
      <c r="B1400" s="1">
        <v>41816</v>
      </c>
      <c r="C1400">
        <v>12</v>
      </c>
      <c r="D1400" t="str">
        <f>VLOOKUP(seguimiento[[#This Row],[idinstituciones]],instituciones[[idinstituciones]:[nombre]],2,)</f>
        <v>Hospital de Niños Dr Orlando Alassia</v>
      </c>
      <c r="E1400" s="2" t="s">
        <v>35</v>
      </c>
      <c r="F1400" s="2" t="s">
        <v>34</v>
      </c>
      <c r="G1400" s="2" t="s">
        <v>35</v>
      </c>
      <c r="H1400" s="2" t="s">
        <v>36</v>
      </c>
      <c r="I1400" s="2" t="s">
        <v>36</v>
      </c>
      <c r="J1400" s="2" t="s">
        <v>36</v>
      </c>
      <c r="K1400" s="2"/>
      <c r="L1400" s="2" t="s">
        <v>36</v>
      </c>
      <c r="M1400" s="2"/>
      <c r="N1400" s="2"/>
      <c r="O1400" s="2" t="s">
        <v>36</v>
      </c>
      <c r="P1400" s="2" t="s">
        <v>36</v>
      </c>
      <c r="Q1400" s="2"/>
      <c r="R1400" s="2"/>
      <c r="S1400" s="2" t="s">
        <v>36</v>
      </c>
      <c r="T1400" s="2" t="s">
        <v>36</v>
      </c>
      <c r="U1400" s="2" t="s">
        <v>36</v>
      </c>
      <c r="V1400" s="2" t="s">
        <v>36</v>
      </c>
      <c r="W1400" s="2" t="s">
        <v>36</v>
      </c>
      <c r="X1400" s="2" t="s">
        <v>43</v>
      </c>
      <c r="Y1400" s="2" t="s">
        <v>47</v>
      </c>
      <c r="Z1400" s="2"/>
      <c r="AA1400" s="2" t="s">
        <v>35</v>
      </c>
      <c r="AB1400" s="2" t="s">
        <v>36</v>
      </c>
      <c r="AC1400" s="2"/>
      <c r="AD1400" s="2"/>
      <c r="AE1400">
        <v>1364</v>
      </c>
      <c r="AF1400" s="2" t="s">
        <v>36</v>
      </c>
      <c r="AG1400" s="2" t="s">
        <v>36</v>
      </c>
      <c r="AH1400" s="2"/>
      <c r="AI1400" s="2"/>
      <c r="AJ1400" s="2" t="s">
        <v>36</v>
      </c>
      <c r="AK1400" s="2" t="s">
        <v>36</v>
      </c>
    </row>
    <row r="1401" spans="1:37" x14ac:dyDescent="0.3">
      <c r="A1401">
        <v>620</v>
      </c>
      <c r="B1401" s="1">
        <v>41851</v>
      </c>
      <c r="C1401">
        <v>12</v>
      </c>
      <c r="D1401" t="str">
        <f>VLOOKUP(seguimiento[[#This Row],[idinstituciones]],instituciones[[idinstituciones]:[nombre]],2,)</f>
        <v>Hospital de Niños Dr Orlando Alassia</v>
      </c>
      <c r="E1401" s="2" t="s">
        <v>35</v>
      </c>
      <c r="F1401" s="2" t="s">
        <v>34</v>
      </c>
      <c r="G1401" s="2" t="s">
        <v>35</v>
      </c>
      <c r="H1401" s="2" t="s">
        <v>36</v>
      </c>
      <c r="I1401" s="2" t="s">
        <v>45</v>
      </c>
      <c r="J1401" s="2" t="s">
        <v>71</v>
      </c>
      <c r="K1401" s="2"/>
      <c r="L1401" s="2" t="s">
        <v>36</v>
      </c>
      <c r="M1401" s="2"/>
      <c r="N1401" s="2"/>
      <c r="O1401" s="2" t="s">
        <v>36</v>
      </c>
      <c r="P1401" s="2" t="s">
        <v>36</v>
      </c>
      <c r="Q1401" s="2"/>
      <c r="R1401" s="2"/>
      <c r="S1401" s="2" t="s">
        <v>36</v>
      </c>
      <c r="T1401" s="2" t="s">
        <v>36</v>
      </c>
      <c r="U1401" s="2" t="s">
        <v>36</v>
      </c>
      <c r="V1401" s="2" t="s">
        <v>36</v>
      </c>
      <c r="W1401" s="2" t="s">
        <v>36</v>
      </c>
      <c r="X1401" s="2" t="s">
        <v>43</v>
      </c>
      <c r="Y1401" s="2" t="s">
        <v>47</v>
      </c>
      <c r="Z1401" s="2" t="s">
        <v>281</v>
      </c>
      <c r="AA1401" s="2" t="s">
        <v>35</v>
      </c>
      <c r="AB1401" s="2" t="s">
        <v>36</v>
      </c>
      <c r="AC1401" s="2"/>
      <c r="AD1401" s="2"/>
      <c r="AE1401">
        <v>718</v>
      </c>
      <c r="AF1401" s="2" t="s">
        <v>36</v>
      </c>
      <c r="AG1401" s="2" t="s">
        <v>36</v>
      </c>
      <c r="AH1401" s="2"/>
      <c r="AI1401" s="2"/>
      <c r="AJ1401" s="2" t="s">
        <v>36</v>
      </c>
      <c r="AK1401" s="2" t="s">
        <v>36</v>
      </c>
    </row>
    <row r="1402" spans="1:37" x14ac:dyDescent="0.3">
      <c r="A1402">
        <v>620</v>
      </c>
      <c r="B1402" s="1">
        <v>41851</v>
      </c>
      <c r="C1402">
        <v>12</v>
      </c>
      <c r="D1402" t="str">
        <f>VLOOKUP(seguimiento[[#This Row],[idinstituciones]],instituciones[[idinstituciones]:[nombre]],2,)</f>
        <v>Hospital de Niños Dr Orlando Alassia</v>
      </c>
      <c r="E1402" s="2" t="s">
        <v>35</v>
      </c>
      <c r="F1402" s="2" t="s">
        <v>34</v>
      </c>
      <c r="G1402" s="2" t="s">
        <v>35</v>
      </c>
      <c r="H1402" s="2" t="s">
        <v>36</v>
      </c>
      <c r="I1402" s="2" t="s">
        <v>45</v>
      </c>
      <c r="J1402" s="2" t="s">
        <v>71</v>
      </c>
      <c r="K1402" s="2"/>
      <c r="L1402" s="2" t="s">
        <v>36</v>
      </c>
      <c r="M1402" s="2"/>
      <c r="N1402" s="2"/>
      <c r="O1402" s="2" t="s">
        <v>36</v>
      </c>
      <c r="P1402" s="2" t="s">
        <v>36</v>
      </c>
      <c r="Q1402" s="2"/>
      <c r="R1402" s="2"/>
      <c r="S1402" s="2" t="s">
        <v>36</v>
      </c>
      <c r="T1402" s="2" t="s">
        <v>36</v>
      </c>
      <c r="U1402" s="2" t="s">
        <v>36</v>
      </c>
      <c r="V1402" s="2" t="s">
        <v>36</v>
      </c>
      <c r="W1402" s="2" t="s">
        <v>36</v>
      </c>
      <c r="X1402" s="2" t="s">
        <v>43</v>
      </c>
      <c r="Y1402" s="2" t="s">
        <v>47</v>
      </c>
      <c r="Z1402" s="2" t="s">
        <v>281</v>
      </c>
      <c r="AA1402" s="2" t="s">
        <v>35</v>
      </c>
      <c r="AB1402" s="2" t="s">
        <v>36</v>
      </c>
      <c r="AC1402" s="2"/>
      <c r="AD1402" s="2"/>
      <c r="AE1402">
        <v>1688</v>
      </c>
      <c r="AF1402" s="2" t="s">
        <v>36</v>
      </c>
      <c r="AG1402" s="2" t="s">
        <v>36</v>
      </c>
      <c r="AH1402" s="2"/>
      <c r="AI1402" s="2"/>
      <c r="AJ1402" s="2" t="s">
        <v>36</v>
      </c>
      <c r="AK1402" s="2" t="s">
        <v>36</v>
      </c>
    </row>
    <row r="1403" spans="1:37" x14ac:dyDescent="0.3">
      <c r="A1403">
        <v>620</v>
      </c>
      <c r="B1403" s="1">
        <v>41886</v>
      </c>
      <c r="C1403">
        <v>12</v>
      </c>
      <c r="D1403" t="str">
        <f>VLOOKUP(seguimiento[[#This Row],[idinstituciones]],instituciones[[idinstituciones]:[nombre]],2,)</f>
        <v>Hospital de Niños Dr Orlando Alassia</v>
      </c>
      <c r="E1403" s="2" t="s">
        <v>35</v>
      </c>
      <c r="F1403" s="2" t="s">
        <v>34</v>
      </c>
      <c r="G1403" s="2" t="s">
        <v>36</v>
      </c>
      <c r="H1403" s="2" t="s">
        <v>36</v>
      </c>
      <c r="I1403" s="2" t="s">
        <v>36</v>
      </c>
      <c r="J1403" s="2" t="s">
        <v>71</v>
      </c>
      <c r="K1403" s="2"/>
      <c r="L1403" s="2" t="s">
        <v>39</v>
      </c>
      <c r="M1403" s="2"/>
      <c r="N1403" s="2"/>
      <c r="O1403" s="2" t="s">
        <v>36</v>
      </c>
      <c r="P1403" s="2" t="s">
        <v>36</v>
      </c>
      <c r="Q1403" s="2"/>
      <c r="R1403" s="2"/>
      <c r="S1403" s="2" t="s">
        <v>36</v>
      </c>
      <c r="T1403" s="2" t="s">
        <v>36</v>
      </c>
      <c r="U1403" s="2" t="s">
        <v>36</v>
      </c>
      <c r="V1403" s="2" t="s">
        <v>36</v>
      </c>
      <c r="W1403" s="2" t="s">
        <v>36</v>
      </c>
      <c r="X1403" s="2" t="s">
        <v>43</v>
      </c>
      <c r="Y1403" s="2" t="s">
        <v>36</v>
      </c>
      <c r="Z1403" s="2"/>
      <c r="AA1403" s="2" t="s">
        <v>35</v>
      </c>
      <c r="AB1403" s="2" t="s">
        <v>36</v>
      </c>
      <c r="AC1403" s="2"/>
      <c r="AD1403" s="2"/>
      <c r="AE1403">
        <v>1743</v>
      </c>
      <c r="AF1403" s="2" t="s">
        <v>36</v>
      </c>
      <c r="AG1403" s="2" t="s">
        <v>36</v>
      </c>
      <c r="AH1403" s="2"/>
      <c r="AI1403" s="2"/>
      <c r="AJ1403" s="2" t="s">
        <v>36</v>
      </c>
      <c r="AK1403" s="2" t="s">
        <v>36</v>
      </c>
    </row>
    <row r="1404" spans="1:37" x14ac:dyDescent="0.3">
      <c r="A1404">
        <v>621</v>
      </c>
      <c r="B1404" s="1">
        <v>41389</v>
      </c>
      <c r="C1404">
        <v>12</v>
      </c>
      <c r="D1404" t="str">
        <f>VLOOKUP(seguimiento[[#This Row],[idinstituciones]],instituciones[[idinstituciones]:[nombre]],2,)</f>
        <v>Hospital de Niños Dr Orlando Alassia</v>
      </c>
      <c r="E1404" s="2" t="s">
        <v>35</v>
      </c>
      <c r="F1404" s="2" t="s">
        <v>34</v>
      </c>
      <c r="G1404" s="2" t="s">
        <v>35</v>
      </c>
      <c r="H1404" s="2" t="s">
        <v>36</v>
      </c>
      <c r="I1404" s="2" t="s">
        <v>45</v>
      </c>
      <c r="J1404" s="2" t="s">
        <v>35</v>
      </c>
      <c r="K1404" s="2"/>
      <c r="L1404" s="2" t="s">
        <v>36</v>
      </c>
      <c r="M1404" s="2"/>
      <c r="N1404" s="2" t="s">
        <v>35</v>
      </c>
      <c r="O1404" s="2" t="s">
        <v>36</v>
      </c>
      <c r="P1404" s="2" t="s">
        <v>36</v>
      </c>
      <c r="Q1404" s="2"/>
      <c r="R1404" s="2"/>
      <c r="S1404" s="2" t="s">
        <v>45</v>
      </c>
      <c r="T1404" s="2" t="s">
        <v>36</v>
      </c>
      <c r="U1404" s="2" t="s">
        <v>45</v>
      </c>
      <c r="V1404" s="2" t="s">
        <v>45</v>
      </c>
      <c r="W1404" s="2" t="s">
        <v>36</v>
      </c>
      <c r="X1404" s="2" t="s">
        <v>43</v>
      </c>
      <c r="Y1404" s="2" t="s">
        <v>36</v>
      </c>
      <c r="Z1404" s="2" t="s">
        <v>35</v>
      </c>
      <c r="AA1404" s="2" t="s">
        <v>35</v>
      </c>
      <c r="AB1404" s="2" t="s">
        <v>36</v>
      </c>
      <c r="AC1404" s="2"/>
      <c r="AD1404" s="2"/>
      <c r="AE1404">
        <v>446</v>
      </c>
      <c r="AF1404" s="2" t="s">
        <v>36</v>
      </c>
      <c r="AG1404" s="2" t="s">
        <v>36</v>
      </c>
      <c r="AH1404" s="2"/>
      <c r="AI1404" s="2"/>
      <c r="AJ1404" s="2" t="s">
        <v>36</v>
      </c>
      <c r="AK1404" s="2" t="s">
        <v>36</v>
      </c>
    </row>
    <row r="1405" spans="1:37" x14ac:dyDescent="0.3">
      <c r="A1405">
        <v>621</v>
      </c>
      <c r="B1405" s="1">
        <v>41389</v>
      </c>
      <c r="C1405">
        <v>12</v>
      </c>
      <c r="D1405" t="str">
        <f>VLOOKUP(seguimiento[[#This Row],[idinstituciones]],instituciones[[idinstituciones]:[nombre]],2,)</f>
        <v>Hospital de Niños Dr Orlando Alassia</v>
      </c>
      <c r="E1405" s="2" t="s">
        <v>35</v>
      </c>
      <c r="F1405" s="2" t="s">
        <v>34</v>
      </c>
      <c r="G1405" s="2" t="s">
        <v>35</v>
      </c>
      <c r="H1405" s="2" t="s">
        <v>36</v>
      </c>
      <c r="I1405" s="2" t="s">
        <v>45</v>
      </c>
      <c r="J1405" s="2" t="s">
        <v>35</v>
      </c>
      <c r="K1405" s="2"/>
      <c r="L1405" s="2" t="s">
        <v>36</v>
      </c>
      <c r="M1405" s="2"/>
      <c r="N1405" s="2" t="s">
        <v>35</v>
      </c>
      <c r="O1405" s="2" t="s">
        <v>36</v>
      </c>
      <c r="P1405" s="2" t="s">
        <v>36</v>
      </c>
      <c r="Q1405" s="2"/>
      <c r="R1405" s="2"/>
      <c r="S1405" s="2" t="s">
        <v>45</v>
      </c>
      <c r="T1405" s="2" t="s">
        <v>36</v>
      </c>
      <c r="U1405" s="2" t="s">
        <v>45</v>
      </c>
      <c r="V1405" s="2" t="s">
        <v>45</v>
      </c>
      <c r="W1405" s="2" t="s">
        <v>36</v>
      </c>
      <c r="X1405" s="2" t="s">
        <v>43</v>
      </c>
      <c r="Y1405" s="2" t="s">
        <v>36</v>
      </c>
      <c r="Z1405" s="2" t="s">
        <v>35</v>
      </c>
      <c r="AA1405" s="2" t="s">
        <v>35</v>
      </c>
      <c r="AB1405" s="2" t="s">
        <v>36</v>
      </c>
      <c r="AC1405" s="2"/>
      <c r="AD1405" s="2"/>
      <c r="AE1405">
        <v>654</v>
      </c>
      <c r="AF1405" s="2" t="s">
        <v>36</v>
      </c>
      <c r="AG1405" s="2" t="s">
        <v>36</v>
      </c>
      <c r="AH1405" s="2"/>
      <c r="AI1405" s="2"/>
      <c r="AJ1405" s="2" t="s">
        <v>36</v>
      </c>
      <c r="AK1405" s="2" t="s">
        <v>36</v>
      </c>
    </row>
    <row r="1406" spans="1:37" x14ac:dyDescent="0.3">
      <c r="A1406">
        <v>621</v>
      </c>
      <c r="B1406" s="1">
        <v>41417</v>
      </c>
      <c r="C1406">
        <v>12</v>
      </c>
      <c r="D1406" t="str">
        <f>VLOOKUP(seguimiento[[#This Row],[idinstituciones]],instituciones[[idinstituciones]:[nombre]],2,)</f>
        <v>Hospital de Niños Dr Orlando Alassia</v>
      </c>
      <c r="E1406" s="2" t="s">
        <v>36</v>
      </c>
      <c r="F1406" s="2" t="s">
        <v>36</v>
      </c>
      <c r="G1406" s="2" t="s">
        <v>36</v>
      </c>
      <c r="H1406" s="2" t="s">
        <v>36</v>
      </c>
      <c r="I1406" s="2" t="s">
        <v>36</v>
      </c>
      <c r="J1406" s="2" t="s">
        <v>36</v>
      </c>
      <c r="K1406" s="2"/>
      <c r="L1406" s="2" t="s">
        <v>36</v>
      </c>
      <c r="M1406" s="2"/>
      <c r="N1406" s="2"/>
      <c r="O1406" s="2" t="s">
        <v>36</v>
      </c>
      <c r="P1406" s="2" t="s">
        <v>36</v>
      </c>
      <c r="Q1406" s="2"/>
      <c r="R1406" s="2"/>
      <c r="S1406" s="2" t="s">
        <v>36</v>
      </c>
      <c r="T1406" s="2" t="s">
        <v>36</v>
      </c>
      <c r="U1406" s="2" t="s">
        <v>36</v>
      </c>
      <c r="V1406" s="2" t="s">
        <v>36</v>
      </c>
      <c r="W1406" s="2" t="s">
        <v>36</v>
      </c>
      <c r="X1406" s="2" t="s">
        <v>36</v>
      </c>
      <c r="Y1406" s="2" t="s">
        <v>36</v>
      </c>
      <c r="Z1406" s="2"/>
      <c r="AA1406" s="2" t="s">
        <v>35</v>
      </c>
      <c r="AB1406" s="2" t="s">
        <v>36</v>
      </c>
      <c r="AC1406" s="2"/>
      <c r="AD1406" s="2"/>
      <c r="AE1406">
        <v>1784</v>
      </c>
      <c r="AF1406" s="2" t="s">
        <v>36</v>
      </c>
      <c r="AG1406" s="2" t="s">
        <v>36</v>
      </c>
      <c r="AH1406" s="2"/>
      <c r="AI1406" s="2"/>
      <c r="AJ1406" s="2" t="s">
        <v>36</v>
      </c>
      <c r="AK1406" s="2" t="s">
        <v>36</v>
      </c>
    </row>
    <row r="1407" spans="1:37" x14ac:dyDescent="0.3">
      <c r="A1407">
        <v>621</v>
      </c>
      <c r="B1407" s="1">
        <v>41578</v>
      </c>
      <c r="C1407">
        <v>12</v>
      </c>
      <c r="D1407" t="str">
        <f>VLOOKUP(seguimiento[[#This Row],[idinstituciones]],instituciones[[idinstituciones]:[nombre]],2,)</f>
        <v>Hospital de Niños Dr Orlando Alassia</v>
      </c>
      <c r="E1407" s="2" t="s">
        <v>35</v>
      </c>
      <c r="F1407" s="2" t="s">
        <v>34</v>
      </c>
      <c r="G1407" s="2" t="s">
        <v>35</v>
      </c>
      <c r="H1407" s="2" t="s">
        <v>36</v>
      </c>
      <c r="I1407" s="2" t="s">
        <v>36</v>
      </c>
      <c r="J1407" s="2" t="s">
        <v>36</v>
      </c>
      <c r="K1407" s="2"/>
      <c r="L1407" s="2" t="s">
        <v>36</v>
      </c>
      <c r="M1407" s="2"/>
      <c r="N1407" s="2"/>
      <c r="O1407" s="2" t="s">
        <v>36</v>
      </c>
      <c r="P1407" s="2" t="s">
        <v>36</v>
      </c>
      <c r="Q1407" s="2"/>
      <c r="R1407" s="2"/>
      <c r="S1407" s="2" t="s">
        <v>36</v>
      </c>
      <c r="T1407" s="2" t="s">
        <v>36</v>
      </c>
      <c r="U1407" s="2" t="s">
        <v>36</v>
      </c>
      <c r="V1407" s="2" t="s">
        <v>36</v>
      </c>
      <c r="W1407" s="2" t="s">
        <v>36</v>
      </c>
      <c r="X1407" s="2" t="s">
        <v>43</v>
      </c>
      <c r="Y1407" s="2" t="s">
        <v>36</v>
      </c>
      <c r="Z1407" s="2"/>
      <c r="AA1407" s="2" t="s">
        <v>35</v>
      </c>
      <c r="AB1407" s="2" t="s">
        <v>36</v>
      </c>
      <c r="AC1407" s="2"/>
      <c r="AD1407" s="2"/>
      <c r="AE1407">
        <v>1169</v>
      </c>
      <c r="AF1407" s="2" t="s">
        <v>36</v>
      </c>
      <c r="AG1407" s="2" t="s">
        <v>36</v>
      </c>
      <c r="AH1407" s="2"/>
      <c r="AI1407" s="2"/>
      <c r="AJ1407" s="2" t="s">
        <v>36</v>
      </c>
      <c r="AK1407" s="2" t="s">
        <v>36</v>
      </c>
    </row>
    <row r="1408" spans="1:37" x14ac:dyDescent="0.3">
      <c r="A1408">
        <v>621</v>
      </c>
      <c r="B1408" s="1">
        <v>41767</v>
      </c>
      <c r="C1408">
        <v>12</v>
      </c>
      <c r="D1408" t="str">
        <f>VLOOKUP(seguimiento[[#This Row],[idinstituciones]],instituciones[[idinstituciones]:[nombre]],2,)</f>
        <v>Hospital de Niños Dr Orlando Alassia</v>
      </c>
      <c r="E1408" s="2" t="s">
        <v>35</v>
      </c>
      <c r="F1408" s="2" t="s">
        <v>34</v>
      </c>
      <c r="G1408" s="2" t="s">
        <v>35</v>
      </c>
      <c r="H1408" s="2" t="s">
        <v>36</v>
      </c>
      <c r="I1408" s="2" t="s">
        <v>36</v>
      </c>
      <c r="J1408" s="2" t="s">
        <v>36</v>
      </c>
      <c r="K1408" s="2"/>
      <c r="L1408" s="2" t="s">
        <v>36</v>
      </c>
      <c r="M1408" s="2"/>
      <c r="N1408" s="2"/>
      <c r="O1408" s="2" t="s">
        <v>36</v>
      </c>
      <c r="P1408" s="2" t="s">
        <v>36</v>
      </c>
      <c r="Q1408" s="2"/>
      <c r="R1408" s="2"/>
      <c r="S1408" s="2" t="s">
        <v>36</v>
      </c>
      <c r="T1408" s="2" t="s">
        <v>36</v>
      </c>
      <c r="U1408" s="2" t="s">
        <v>36</v>
      </c>
      <c r="V1408" s="2" t="s">
        <v>36</v>
      </c>
      <c r="W1408" s="2" t="s">
        <v>36</v>
      </c>
      <c r="X1408" s="2" t="s">
        <v>43</v>
      </c>
      <c r="Y1408" s="2" t="s">
        <v>47</v>
      </c>
      <c r="Z1408" s="2"/>
      <c r="AA1408" s="2" t="s">
        <v>35</v>
      </c>
      <c r="AB1408" s="2" t="s">
        <v>36</v>
      </c>
      <c r="AC1408" s="2"/>
      <c r="AD1408" s="2"/>
      <c r="AE1408">
        <v>1184</v>
      </c>
      <c r="AF1408" s="2" t="s">
        <v>36</v>
      </c>
      <c r="AG1408" s="2" t="s">
        <v>36</v>
      </c>
      <c r="AH1408" s="2"/>
      <c r="AI1408" s="2"/>
      <c r="AJ1408" s="2" t="s">
        <v>36</v>
      </c>
      <c r="AK1408" s="2" t="s">
        <v>36</v>
      </c>
    </row>
    <row r="1409" spans="1:37" x14ac:dyDescent="0.3">
      <c r="A1409">
        <v>621</v>
      </c>
      <c r="B1409" s="1">
        <v>41844</v>
      </c>
      <c r="C1409">
        <v>12</v>
      </c>
      <c r="D1409" t="str">
        <f>VLOOKUP(seguimiento[[#This Row],[idinstituciones]],instituciones[[idinstituciones]:[nombre]],2,)</f>
        <v>Hospital de Niños Dr Orlando Alassia</v>
      </c>
      <c r="E1409" s="2" t="s">
        <v>35</v>
      </c>
      <c r="F1409" s="2" t="s">
        <v>34</v>
      </c>
      <c r="G1409" s="2" t="s">
        <v>35</v>
      </c>
      <c r="H1409" s="2" t="s">
        <v>36</v>
      </c>
      <c r="I1409" s="2" t="s">
        <v>36</v>
      </c>
      <c r="J1409" s="2" t="s">
        <v>35</v>
      </c>
      <c r="K1409" s="2"/>
      <c r="L1409" s="2" t="s">
        <v>39</v>
      </c>
      <c r="M1409" s="2"/>
      <c r="N1409" s="2"/>
      <c r="O1409" s="2" t="s">
        <v>36</v>
      </c>
      <c r="P1409" s="2" t="s">
        <v>36</v>
      </c>
      <c r="Q1409" s="2"/>
      <c r="R1409" s="2"/>
      <c r="S1409" s="2" t="s">
        <v>36</v>
      </c>
      <c r="T1409" s="2" t="s">
        <v>36</v>
      </c>
      <c r="U1409" s="2" t="s">
        <v>36</v>
      </c>
      <c r="V1409" s="2" t="s">
        <v>36</v>
      </c>
      <c r="W1409" s="2" t="s">
        <v>36</v>
      </c>
      <c r="X1409" s="2" t="s">
        <v>43</v>
      </c>
      <c r="Y1409" s="2" t="s">
        <v>47</v>
      </c>
      <c r="Z1409" s="2" t="s">
        <v>281</v>
      </c>
      <c r="AA1409" s="2" t="s">
        <v>35</v>
      </c>
      <c r="AB1409" s="2" t="s">
        <v>36</v>
      </c>
      <c r="AC1409" s="2"/>
      <c r="AD1409" s="2"/>
      <c r="AE1409">
        <v>1535</v>
      </c>
      <c r="AF1409" s="2" t="s">
        <v>36</v>
      </c>
      <c r="AG1409" s="2" t="s">
        <v>36</v>
      </c>
      <c r="AH1409" s="2"/>
      <c r="AI1409" s="2"/>
      <c r="AJ1409" s="2" t="s">
        <v>36</v>
      </c>
      <c r="AK1409" s="2" t="s">
        <v>36</v>
      </c>
    </row>
    <row r="1410" spans="1:37" x14ac:dyDescent="0.3">
      <c r="A1410">
        <v>622</v>
      </c>
      <c r="B1410" s="1">
        <v>41354</v>
      </c>
      <c r="C1410">
        <v>9</v>
      </c>
      <c r="D1410" t="str">
        <f>VLOOKUP(seguimiento[[#This Row],[idinstituciones]],instituciones[[idinstituciones]:[nombre]],2,)</f>
        <v>HOSPITAL PROVINCIAL de ROSARIO</v>
      </c>
      <c r="E1410" s="2" t="s">
        <v>33</v>
      </c>
      <c r="F1410" s="2" t="s">
        <v>34</v>
      </c>
      <c r="G1410" s="2" t="s">
        <v>35</v>
      </c>
      <c r="H1410" s="2" t="s">
        <v>36</v>
      </c>
      <c r="I1410" s="2" t="s">
        <v>45</v>
      </c>
      <c r="J1410" s="2" t="s">
        <v>35</v>
      </c>
      <c r="K1410" s="2"/>
      <c r="L1410" s="2" t="s">
        <v>39</v>
      </c>
      <c r="M1410" s="2"/>
      <c r="N1410" s="2" t="s">
        <v>35</v>
      </c>
      <c r="O1410" s="2" t="s">
        <v>36</v>
      </c>
      <c r="P1410" s="2" t="s">
        <v>42</v>
      </c>
      <c r="Q1410" s="2"/>
      <c r="R1410" s="2" t="s">
        <v>40</v>
      </c>
      <c r="S1410" s="2" t="s">
        <v>45</v>
      </c>
      <c r="T1410" s="2" t="s">
        <v>41</v>
      </c>
      <c r="U1410" s="2" t="s">
        <v>42</v>
      </c>
      <c r="V1410" s="2" t="s">
        <v>42</v>
      </c>
      <c r="W1410" s="2" t="s">
        <v>49</v>
      </c>
      <c r="X1410" s="2" t="s">
        <v>43</v>
      </c>
      <c r="Y1410" s="2" t="s">
        <v>54</v>
      </c>
      <c r="Z1410" s="2" t="s">
        <v>281</v>
      </c>
      <c r="AA1410" s="2" t="s">
        <v>35</v>
      </c>
      <c r="AB1410" s="2" t="s">
        <v>36</v>
      </c>
      <c r="AC1410" s="2"/>
      <c r="AD1410" s="2"/>
      <c r="AE1410">
        <v>108</v>
      </c>
      <c r="AF1410" s="2" t="s">
        <v>36</v>
      </c>
      <c r="AG1410" s="2" t="s">
        <v>36</v>
      </c>
      <c r="AH1410" s="2"/>
      <c r="AI1410" s="2"/>
      <c r="AJ1410" s="2" t="s">
        <v>36</v>
      </c>
      <c r="AK1410" s="2" t="s">
        <v>36</v>
      </c>
    </row>
    <row r="1411" spans="1:37" x14ac:dyDescent="0.3">
      <c r="A1411">
        <v>622</v>
      </c>
      <c r="B1411" s="1">
        <v>41674</v>
      </c>
      <c r="C1411">
        <v>9</v>
      </c>
      <c r="D1411" t="str">
        <f>VLOOKUP(seguimiento[[#This Row],[idinstituciones]],instituciones[[idinstituciones]:[nombre]],2,)</f>
        <v>HOSPITAL PROVINCIAL de ROSARIO</v>
      </c>
      <c r="E1411" s="2" t="s">
        <v>35</v>
      </c>
      <c r="F1411" s="2" t="s">
        <v>34</v>
      </c>
      <c r="G1411" s="2" t="s">
        <v>35</v>
      </c>
      <c r="H1411" s="2" t="s">
        <v>36</v>
      </c>
      <c r="I1411" s="2" t="s">
        <v>45</v>
      </c>
      <c r="J1411" s="2" t="s">
        <v>35</v>
      </c>
      <c r="K1411" s="2"/>
      <c r="L1411" s="2" t="s">
        <v>39</v>
      </c>
      <c r="M1411" s="2"/>
      <c r="N1411" s="2" t="s">
        <v>35</v>
      </c>
      <c r="O1411" s="2" t="s">
        <v>36</v>
      </c>
      <c r="P1411" s="2" t="s">
        <v>42</v>
      </c>
      <c r="Q1411" s="2"/>
      <c r="R1411" s="2" t="s">
        <v>40</v>
      </c>
      <c r="S1411" s="2" t="s">
        <v>45</v>
      </c>
      <c r="T1411" s="2" t="s">
        <v>49</v>
      </c>
      <c r="U1411" s="2" t="s">
        <v>42</v>
      </c>
      <c r="V1411" s="2" t="s">
        <v>42</v>
      </c>
      <c r="W1411" s="2" t="s">
        <v>48</v>
      </c>
      <c r="X1411" s="2" t="s">
        <v>43</v>
      </c>
      <c r="Y1411" s="2" t="s">
        <v>47</v>
      </c>
      <c r="Z1411" s="2" t="s">
        <v>281</v>
      </c>
      <c r="AA1411" s="2" t="s">
        <v>35</v>
      </c>
      <c r="AB1411" s="2" t="s">
        <v>36</v>
      </c>
      <c r="AC1411" s="2"/>
      <c r="AD1411" s="2"/>
      <c r="AE1411">
        <v>408</v>
      </c>
      <c r="AF1411" s="2" t="s">
        <v>36</v>
      </c>
      <c r="AG1411" s="2" t="s">
        <v>36</v>
      </c>
      <c r="AH1411" s="2"/>
      <c r="AI1411" s="2"/>
      <c r="AJ1411" s="2" t="s">
        <v>36</v>
      </c>
      <c r="AK1411" s="2" t="s">
        <v>36</v>
      </c>
    </row>
    <row r="1412" spans="1:37" x14ac:dyDescent="0.3">
      <c r="A1412">
        <v>622</v>
      </c>
      <c r="B1412" s="1">
        <v>42061</v>
      </c>
      <c r="C1412">
        <v>9</v>
      </c>
      <c r="D1412" t="str">
        <f>VLOOKUP(seguimiento[[#This Row],[idinstituciones]],instituciones[[idinstituciones]:[nombre]],2,)</f>
        <v>HOSPITAL PROVINCIAL de ROSARIO</v>
      </c>
      <c r="E1412" s="2" t="s">
        <v>35</v>
      </c>
      <c r="F1412" s="2" t="s">
        <v>34</v>
      </c>
      <c r="G1412" s="2" t="s">
        <v>35</v>
      </c>
      <c r="H1412" s="2" t="s">
        <v>36</v>
      </c>
      <c r="I1412" s="2" t="s">
        <v>45</v>
      </c>
      <c r="J1412" s="2" t="s">
        <v>35</v>
      </c>
      <c r="K1412" s="2"/>
      <c r="L1412" s="2" t="s">
        <v>39</v>
      </c>
      <c r="M1412" s="2"/>
      <c r="N1412" s="2" t="s">
        <v>35</v>
      </c>
      <c r="O1412" s="2" t="s">
        <v>36</v>
      </c>
      <c r="P1412" s="2" t="s">
        <v>42</v>
      </c>
      <c r="Q1412" s="2"/>
      <c r="R1412" s="2" t="s">
        <v>40</v>
      </c>
      <c r="S1412" s="2" t="s">
        <v>45</v>
      </c>
      <c r="T1412" s="2" t="s">
        <v>49</v>
      </c>
      <c r="U1412" s="2" t="s">
        <v>42</v>
      </c>
      <c r="V1412" s="2" t="s">
        <v>42</v>
      </c>
      <c r="W1412" s="2" t="s">
        <v>49</v>
      </c>
      <c r="X1412" s="2" t="s">
        <v>43</v>
      </c>
      <c r="Y1412" s="2" t="s">
        <v>47</v>
      </c>
      <c r="Z1412" s="2" t="s">
        <v>281</v>
      </c>
      <c r="AA1412" s="2" t="s">
        <v>35</v>
      </c>
      <c r="AB1412" s="2" t="s">
        <v>36</v>
      </c>
      <c r="AC1412" s="2"/>
      <c r="AD1412" s="2"/>
      <c r="AE1412">
        <v>159</v>
      </c>
      <c r="AF1412" s="2" t="s">
        <v>36</v>
      </c>
      <c r="AG1412" s="2" t="s">
        <v>36</v>
      </c>
      <c r="AH1412" s="2"/>
      <c r="AI1412" s="2"/>
      <c r="AJ1412" s="2" t="s">
        <v>36</v>
      </c>
      <c r="AK1412" s="2" t="s">
        <v>36</v>
      </c>
    </row>
    <row r="1413" spans="1:37" x14ac:dyDescent="0.3">
      <c r="A1413">
        <v>622</v>
      </c>
      <c r="B1413" s="1">
        <v>42551</v>
      </c>
      <c r="C1413">
        <v>9</v>
      </c>
      <c r="D1413" t="str">
        <f>VLOOKUP(seguimiento[[#This Row],[idinstituciones]],instituciones[[idinstituciones]:[nombre]],2,)</f>
        <v>HOSPITAL PROVINCIAL de ROSARIO</v>
      </c>
      <c r="E1413" s="2" t="s">
        <v>33</v>
      </c>
      <c r="F1413" s="2" t="s">
        <v>34</v>
      </c>
      <c r="G1413" s="2" t="s">
        <v>35</v>
      </c>
      <c r="H1413" s="2" t="s">
        <v>36</v>
      </c>
      <c r="I1413" s="2" t="s">
        <v>37</v>
      </c>
      <c r="J1413" s="2" t="s">
        <v>35</v>
      </c>
      <c r="K1413" s="2"/>
      <c r="L1413" s="2" t="s">
        <v>39</v>
      </c>
      <c r="M1413" s="2"/>
      <c r="N1413" s="2" t="s">
        <v>35</v>
      </c>
      <c r="O1413" s="2" t="s">
        <v>36</v>
      </c>
      <c r="P1413" s="2" t="s">
        <v>36</v>
      </c>
      <c r="Q1413" s="2" t="s">
        <v>34</v>
      </c>
      <c r="R1413" s="2" t="s">
        <v>40</v>
      </c>
      <c r="S1413" s="2" t="s">
        <v>37</v>
      </c>
      <c r="T1413" s="2" t="s">
        <v>41</v>
      </c>
      <c r="U1413" s="2" t="s">
        <v>42</v>
      </c>
      <c r="V1413" s="2" t="s">
        <v>42</v>
      </c>
      <c r="W1413" s="2" t="s">
        <v>48</v>
      </c>
      <c r="X1413" s="2" t="s">
        <v>43</v>
      </c>
      <c r="Y1413" s="2" t="s">
        <v>47</v>
      </c>
      <c r="Z1413" s="2" t="s">
        <v>281</v>
      </c>
      <c r="AA1413" s="2" t="s">
        <v>35</v>
      </c>
      <c r="AB1413" s="2" t="s">
        <v>36</v>
      </c>
      <c r="AC1413" s="2"/>
      <c r="AD1413" s="2"/>
      <c r="AE1413">
        <v>2226</v>
      </c>
      <c r="AF1413" s="2" t="s">
        <v>35</v>
      </c>
      <c r="AG1413" s="2" t="s">
        <v>45</v>
      </c>
      <c r="AH1413" s="2">
        <v>2</v>
      </c>
      <c r="AI1413" s="2" t="str">
        <f>VLOOKUP(seguimiento[[#This Row],[vitamiad]],vitaminad[[id]:[valor]],2,)</f>
        <v>Normal</v>
      </c>
      <c r="AJ1413" s="2" t="s">
        <v>37</v>
      </c>
      <c r="AK1413" s="2" t="s">
        <v>45</v>
      </c>
    </row>
    <row r="1414" spans="1:37" x14ac:dyDescent="0.3">
      <c r="A1414">
        <v>622</v>
      </c>
      <c r="B1414" s="1">
        <v>43080</v>
      </c>
      <c r="C1414">
        <v>9</v>
      </c>
      <c r="D1414" t="str">
        <f>VLOOKUP(seguimiento[[#This Row],[idinstituciones]],instituciones[[idinstituciones]:[nombre]],2,)</f>
        <v>HOSPITAL PROVINCIAL de ROSARIO</v>
      </c>
      <c r="E1414" s="2" t="s">
        <v>35</v>
      </c>
      <c r="F1414" s="2" t="s">
        <v>34</v>
      </c>
      <c r="G1414" s="2" t="s">
        <v>35</v>
      </c>
      <c r="H1414" s="2" t="s">
        <v>36</v>
      </c>
      <c r="I1414" s="2" t="s">
        <v>45</v>
      </c>
      <c r="J1414" s="2" t="s">
        <v>35</v>
      </c>
      <c r="K1414" s="2"/>
      <c r="L1414" s="2" t="s">
        <v>39</v>
      </c>
      <c r="M1414" s="2"/>
      <c r="N1414" s="2" t="s">
        <v>35</v>
      </c>
      <c r="O1414" s="2" t="s">
        <v>36</v>
      </c>
      <c r="P1414" s="2" t="s">
        <v>36</v>
      </c>
      <c r="Q1414" s="2" t="s">
        <v>34</v>
      </c>
      <c r="R1414" s="2" t="s">
        <v>40</v>
      </c>
      <c r="S1414" s="2" t="s">
        <v>45</v>
      </c>
      <c r="T1414" s="2" t="s">
        <v>49</v>
      </c>
      <c r="U1414" s="2" t="s">
        <v>42</v>
      </c>
      <c r="V1414" s="2" t="s">
        <v>42</v>
      </c>
      <c r="W1414" s="2" t="s">
        <v>48</v>
      </c>
      <c r="X1414" s="2" t="s">
        <v>43</v>
      </c>
      <c r="Y1414" s="2" t="s">
        <v>47</v>
      </c>
      <c r="Z1414" s="2" t="s">
        <v>281</v>
      </c>
      <c r="AA1414" s="2" t="s">
        <v>35</v>
      </c>
      <c r="AB1414" s="2" t="s">
        <v>36</v>
      </c>
      <c r="AC1414" s="2"/>
      <c r="AD1414" s="2"/>
      <c r="AE1414">
        <v>3174</v>
      </c>
      <c r="AF1414" s="2" t="s">
        <v>35</v>
      </c>
      <c r="AG1414" s="2" t="s">
        <v>45</v>
      </c>
      <c r="AH1414" s="2">
        <v>2</v>
      </c>
      <c r="AI1414" s="2" t="str">
        <f>VLOOKUP(seguimiento[[#This Row],[vitamiad]],vitaminad[[id]:[valor]],2,)</f>
        <v>Normal</v>
      </c>
      <c r="AJ1414" s="2" t="s">
        <v>45</v>
      </c>
      <c r="AK1414" s="2" t="s">
        <v>45</v>
      </c>
    </row>
    <row r="1415" spans="1:37" x14ac:dyDescent="0.3">
      <c r="A1415">
        <v>622</v>
      </c>
      <c r="B1415" s="1">
        <v>43207</v>
      </c>
      <c r="C1415">
        <v>9</v>
      </c>
      <c r="D1415" t="str">
        <f>VLOOKUP(seguimiento[[#This Row],[idinstituciones]],instituciones[[idinstituciones]:[nombre]],2,)</f>
        <v>HOSPITAL PROVINCIAL de ROSARIO</v>
      </c>
      <c r="E1415" s="2" t="s">
        <v>35</v>
      </c>
      <c r="F1415" s="2" t="s">
        <v>34</v>
      </c>
      <c r="G1415" s="2" t="s">
        <v>35</v>
      </c>
      <c r="H1415" s="2" t="s">
        <v>36</v>
      </c>
      <c r="I1415" s="2" t="s">
        <v>45</v>
      </c>
      <c r="J1415" s="2" t="s">
        <v>35</v>
      </c>
      <c r="K1415" s="2"/>
      <c r="L1415" s="2" t="s">
        <v>39</v>
      </c>
      <c r="M1415" s="2"/>
      <c r="N1415" s="2" t="s">
        <v>35</v>
      </c>
      <c r="O1415" s="2" t="s">
        <v>36</v>
      </c>
      <c r="P1415" s="2" t="s">
        <v>36</v>
      </c>
      <c r="Q1415" s="2" t="s">
        <v>34</v>
      </c>
      <c r="R1415" s="2" t="s">
        <v>40</v>
      </c>
      <c r="S1415" s="2" t="s">
        <v>45</v>
      </c>
      <c r="T1415" s="2" t="s">
        <v>49</v>
      </c>
      <c r="U1415" s="2" t="s">
        <v>42</v>
      </c>
      <c r="V1415" s="2" t="s">
        <v>42</v>
      </c>
      <c r="W1415" s="2" t="s">
        <v>49</v>
      </c>
      <c r="X1415" s="2" t="s">
        <v>43</v>
      </c>
      <c r="Y1415" s="2" t="s">
        <v>47</v>
      </c>
      <c r="Z1415" s="2" t="s">
        <v>281</v>
      </c>
      <c r="AA1415" s="2" t="s">
        <v>35</v>
      </c>
      <c r="AB1415" s="2" t="s">
        <v>36</v>
      </c>
      <c r="AC1415" s="2"/>
      <c r="AD1415" s="2"/>
      <c r="AE1415">
        <v>3175</v>
      </c>
      <c r="AF1415" s="2" t="s">
        <v>35</v>
      </c>
      <c r="AG1415" s="2" t="s">
        <v>49</v>
      </c>
      <c r="AH1415" s="2">
        <v>2</v>
      </c>
      <c r="AI1415" s="2" t="str">
        <f>VLOOKUP(seguimiento[[#This Row],[vitamiad]],vitaminad[[id]:[valor]],2,)</f>
        <v>Normal</v>
      </c>
      <c r="AJ1415" s="2" t="s">
        <v>45</v>
      </c>
      <c r="AK1415" s="2" t="s">
        <v>45</v>
      </c>
    </row>
    <row r="1416" spans="1:37" x14ac:dyDescent="0.3">
      <c r="A1416">
        <v>622</v>
      </c>
      <c r="B1416" s="1">
        <v>43497</v>
      </c>
      <c r="C1416">
        <v>9</v>
      </c>
      <c r="D1416" t="str">
        <f>VLOOKUP(seguimiento[[#This Row],[idinstituciones]],instituciones[[idinstituciones]:[nombre]],2,)</f>
        <v>HOSPITAL PROVINCIAL de ROSARIO</v>
      </c>
      <c r="E1416" s="2" t="s">
        <v>35</v>
      </c>
      <c r="F1416" s="2" t="s">
        <v>34</v>
      </c>
      <c r="G1416" s="2" t="s">
        <v>35</v>
      </c>
      <c r="H1416" s="2" t="s">
        <v>36</v>
      </c>
      <c r="I1416" s="2" t="s">
        <v>45</v>
      </c>
      <c r="J1416" s="2" t="s">
        <v>35</v>
      </c>
      <c r="K1416" s="2"/>
      <c r="L1416" s="2" t="s">
        <v>39</v>
      </c>
      <c r="M1416" s="2"/>
      <c r="N1416" s="2" t="s">
        <v>35</v>
      </c>
      <c r="O1416" s="2" t="s">
        <v>36</v>
      </c>
      <c r="P1416" s="2" t="s">
        <v>36</v>
      </c>
      <c r="Q1416" s="2" t="s">
        <v>34</v>
      </c>
      <c r="R1416" s="2" t="s">
        <v>40</v>
      </c>
      <c r="S1416" s="2" t="s">
        <v>45</v>
      </c>
      <c r="T1416" s="2" t="s">
        <v>37</v>
      </c>
      <c r="U1416" s="2" t="s">
        <v>42</v>
      </c>
      <c r="V1416" s="2" t="s">
        <v>42</v>
      </c>
      <c r="W1416" s="2" t="s">
        <v>37</v>
      </c>
      <c r="X1416" s="2" t="s">
        <v>43</v>
      </c>
      <c r="Y1416" s="2" t="s">
        <v>47</v>
      </c>
      <c r="Z1416" s="2" t="s">
        <v>281</v>
      </c>
      <c r="AA1416" s="2" t="s">
        <v>35</v>
      </c>
      <c r="AB1416" s="2" t="s">
        <v>36</v>
      </c>
      <c r="AC1416" s="2"/>
      <c r="AD1416" s="2"/>
      <c r="AE1416">
        <v>3176</v>
      </c>
      <c r="AF1416" s="2" t="s">
        <v>35</v>
      </c>
      <c r="AG1416" s="2" t="s">
        <v>49</v>
      </c>
      <c r="AH1416" s="2">
        <v>2</v>
      </c>
      <c r="AI1416" s="2" t="str">
        <f>VLOOKUP(seguimiento[[#This Row],[vitamiad]],vitaminad[[id]:[valor]],2,)</f>
        <v>Normal</v>
      </c>
      <c r="AJ1416" s="2" t="s">
        <v>45</v>
      </c>
      <c r="AK1416" s="2" t="s">
        <v>45</v>
      </c>
    </row>
    <row r="1417" spans="1:37" x14ac:dyDescent="0.3">
      <c r="A1417">
        <v>623</v>
      </c>
      <c r="B1417" s="1">
        <v>41361</v>
      </c>
      <c r="C1417">
        <v>9</v>
      </c>
      <c r="D1417" t="str">
        <f>VLOOKUP(seguimiento[[#This Row],[idinstituciones]],instituciones[[idinstituciones]:[nombre]],2,)</f>
        <v>HOSPITAL PROVINCIAL de ROSARIO</v>
      </c>
      <c r="E1417" s="2" t="s">
        <v>33</v>
      </c>
      <c r="F1417" s="2" t="s">
        <v>34</v>
      </c>
      <c r="G1417" s="2" t="s">
        <v>35</v>
      </c>
      <c r="H1417" s="2" t="s">
        <v>36</v>
      </c>
      <c r="I1417" s="2" t="s">
        <v>45</v>
      </c>
      <c r="J1417" s="2" t="s">
        <v>35</v>
      </c>
      <c r="K1417" s="2" t="s">
        <v>38</v>
      </c>
      <c r="L1417" s="2" t="s">
        <v>39</v>
      </c>
      <c r="M1417" s="2"/>
      <c r="N1417" s="2" t="s">
        <v>35</v>
      </c>
      <c r="O1417" s="2" t="s">
        <v>36</v>
      </c>
      <c r="P1417" s="2" t="s">
        <v>42</v>
      </c>
      <c r="Q1417" s="2"/>
      <c r="R1417" s="2" t="s">
        <v>40</v>
      </c>
      <c r="S1417" s="2" t="s">
        <v>45</v>
      </c>
      <c r="T1417" s="2" t="s">
        <v>48</v>
      </c>
      <c r="U1417" s="2" t="s">
        <v>42</v>
      </c>
      <c r="V1417" s="2" t="s">
        <v>42</v>
      </c>
      <c r="W1417" s="2" t="s">
        <v>48</v>
      </c>
      <c r="X1417" s="2" t="s">
        <v>43</v>
      </c>
      <c r="Y1417" s="2" t="s">
        <v>36</v>
      </c>
      <c r="Z1417" s="2" t="s">
        <v>281</v>
      </c>
      <c r="AA1417" s="2" t="s">
        <v>35</v>
      </c>
      <c r="AB1417" s="2" t="s">
        <v>36</v>
      </c>
      <c r="AC1417" s="2"/>
      <c r="AD1417" s="2"/>
      <c r="AE1417">
        <v>939</v>
      </c>
      <c r="AF1417" s="2" t="s">
        <v>36</v>
      </c>
      <c r="AG1417" s="2" t="s">
        <v>36</v>
      </c>
      <c r="AH1417" s="2"/>
      <c r="AI1417" s="2"/>
      <c r="AJ1417" s="2" t="s">
        <v>36</v>
      </c>
      <c r="AK1417" s="2" t="s">
        <v>36</v>
      </c>
    </row>
    <row r="1418" spans="1:37" x14ac:dyDescent="0.3">
      <c r="A1418">
        <v>623</v>
      </c>
      <c r="B1418" s="1">
        <v>41694</v>
      </c>
      <c r="C1418">
        <v>9</v>
      </c>
      <c r="D1418" t="str">
        <f>VLOOKUP(seguimiento[[#This Row],[idinstituciones]],instituciones[[idinstituciones]:[nombre]],2,)</f>
        <v>HOSPITAL PROVINCIAL de ROSARIO</v>
      </c>
      <c r="E1418" s="2" t="s">
        <v>35</v>
      </c>
      <c r="F1418" s="2" t="s">
        <v>34</v>
      </c>
      <c r="G1418" s="2" t="s">
        <v>55</v>
      </c>
      <c r="H1418" s="2" t="s">
        <v>36</v>
      </c>
      <c r="I1418" s="2" t="s">
        <v>37</v>
      </c>
      <c r="J1418" s="2" t="s">
        <v>35</v>
      </c>
      <c r="K1418" s="2" t="s">
        <v>38</v>
      </c>
      <c r="L1418" s="2" t="s">
        <v>39</v>
      </c>
      <c r="M1418" s="2"/>
      <c r="N1418" s="2" t="s">
        <v>35</v>
      </c>
      <c r="O1418" s="2" t="s">
        <v>36</v>
      </c>
      <c r="P1418" s="2" t="s">
        <v>42</v>
      </c>
      <c r="Q1418" s="2"/>
      <c r="R1418" s="2" t="s">
        <v>40</v>
      </c>
      <c r="S1418" s="2" t="s">
        <v>45</v>
      </c>
      <c r="T1418" s="2" t="s">
        <v>45</v>
      </c>
      <c r="U1418" s="2" t="s">
        <v>42</v>
      </c>
      <c r="V1418" s="2" t="s">
        <v>42</v>
      </c>
      <c r="W1418" s="2" t="s">
        <v>49</v>
      </c>
      <c r="X1418" s="2" t="s">
        <v>43</v>
      </c>
      <c r="Y1418" s="2" t="s">
        <v>47</v>
      </c>
      <c r="Z1418" s="2" t="s">
        <v>281</v>
      </c>
      <c r="AA1418" s="2" t="s">
        <v>35</v>
      </c>
      <c r="AB1418" s="2" t="s">
        <v>36</v>
      </c>
      <c r="AC1418" s="2"/>
      <c r="AD1418" s="2"/>
      <c r="AE1418">
        <v>470</v>
      </c>
      <c r="AF1418" s="2" t="s">
        <v>36</v>
      </c>
      <c r="AG1418" s="2" t="s">
        <v>36</v>
      </c>
      <c r="AH1418" s="2"/>
      <c r="AI1418" s="2"/>
      <c r="AJ1418" s="2" t="s">
        <v>36</v>
      </c>
      <c r="AK1418" s="2" t="s">
        <v>36</v>
      </c>
    </row>
    <row r="1419" spans="1:37" x14ac:dyDescent="0.3">
      <c r="A1419">
        <v>623</v>
      </c>
      <c r="B1419" s="1">
        <v>42040</v>
      </c>
      <c r="C1419">
        <v>9</v>
      </c>
      <c r="D1419" t="str">
        <f>VLOOKUP(seguimiento[[#This Row],[idinstituciones]],instituciones[[idinstituciones]:[nombre]],2,)</f>
        <v>HOSPITAL PROVINCIAL de ROSARIO</v>
      </c>
      <c r="E1419" s="2" t="s">
        <v>33</v>
      </c>
      <c r="F1419" s="2" t="s">
        <v>34</v>
      </c>
      <c r="G1419" s="2" t="s">
        <v>55</v>
      </c>
      <c r="H1419" s="2" t="s">
        <v>36</v>
      </c>
      <c r="I1419" s="2" t="s">
        <v>37</v>
      </c>
      <c r="J1419" s="2" t="s">
        <v>35</v>
      </c>
      <c r="K1419" s="2" t="s">
        <v>38</v>
      </c>
      <c r="L1419" s="2" t="s">
        <v>39</v>
      </c>
      <c r="M1419" s="2"/>
      <c r="N1419" s="2" t="s">
        <v>35</v>
      </c>
      <c r="O1419" s="2" t="s">
        <v>36</v>
      </c>
      <c r="P1419" s="2" t="s">
        <v>42</v>
      </c>
      <c r="Q1419" s="2"/>
      <c r="R1419" s="2" t="s">
        <v>40</v>
      </c>
      <c r="S1419" s="2" t="s">
        <v>45</v>
      </c>
      <c r="T1419" s="2" t="s">
        <v>37</v>
      </c>
      <c r="U1419" s="2" t="s">
        <v>42</v>
      </c>
      <c r="V1419" s="2" t="s">
        <v>42</v>
      </c>
      <c r="W1419" s="2" t="s">
        <v>46</v>
      </c>
      <c r="X1419" s="2" t="s">
        <v>43</v>
      </c>
      <c r="Y1419" s="2" t="s">
        <v>47</v>
      </c>
      <c r="Z1419" s="2" t="s">
        <v>281</v>
      </c>
      <c r="AA1419" s="2" t="s">
        <v>35</v>
      </c>
      <c r="AB1419" s="2" t="s">
        <v>36</v>
      </c>
      <c r="AC1419" s="2"/>
      <c r="AD1419" s="2"/>
      <c r="AE1419">
        <v>825</v>
      </c>
      <c r="AF1419" s="2" t="s">
        <v>36</v>
      </c>
      <c r="AG1419" s="2" t="s">
        <v>36</v>
      </c>
      <c r="AH1419" s="2"/>
      <c r="AI1419" s="2"/>
      <c r="AJ1419" s="2" t="s">
        <v>36</v>
      </c>
      <c r="AK1419" s="2" t="s">
        <v>36</v>
      </c>
    </row>
    <row r="1420" spans="1:37" x14ac:dyDescent="0.3">
      <c r="A1420">
        <v>623</v>
      </c>
      <c r="B1420" s="1">
        <v>42513</v>
      </c>
      <c r="C1420">
        <v>9</v>
      </c>
      <c r="D1420" t="str">
        <f>VLOOKUP(seguimiento[[#This Row],[idinstituciones]],instituciones[[idinstituciones]:[nombre]],2,)</f>
        <v>HOSPITAL PROVINCIAL de ROSARIO</v>
      </c>
      <c r="E1420" s="2" t="s">
        <v>33</v>
      </c>
      <c r="F1420" s="2" t="s">
        <v>34</v>
      </c>
      <c r="G1420" s="2" t="s">
        <v>35</v>
      </c>
      <c r="H1420" s="2" t="s">
        <v>36</v>
      </c>
      <c r="I1420" s="2" t="s">
        <v>37</v>
      </c>
      <c r="J1420" s="2" t="s">
        <v>35</v>
      </c>
      <c r="K1420" s="2"/>
      <c r="L1420" s="2" t="s">
        <v>39</v>
      </c>
      <c r="M1420" s="2"/>
      <c r="N1420" s="2" t="s">
        <v>35</v>
      </c>
      <c r="O1420" s="2" t="s">
        <v>36</v>
      </c>
      <c r="P1420" s="2" t="s">
        <v>36</v>
      </c>
      <c r="Q1420" s="2" t="s">
        <v>34</v>
      </c>
      <c r="R1420" s="2" t="s">
        <v>40</v>
      </c>
      <c r="S1420" s="2" t="s">
        <v>45</v>
      </c>
      <c r="T1420" s="2" t="s">
        <v>48</v>
      </c>
      <c r="U1420" s="2" t="s">
        <v>45</v>
      </c>
      <c r="V1420" s="2" t="s">
        <v>42</v>
      </c>
      <c r="W1420" s="2" t="s">
        <v>48</v>
      </c>
      <c r="X1420" s="2" t="s">
        <v>43</v>
      </c>
      <c r="Y1420" s="2" t="s">
        <v>47</v>
      </c>
      <c r="Z1420" s="2" t="s">
        <v>281</v>
      </c>
      <c r="AA1420" s="2" t="s">
        <v>35</v>
      </c>
      <c r="AB1420" s="2" t="s">
        <v>36</v>
      </c>
      <c r="AC1420" s="2"/>
      <c r="AD1420" s="2"/>
      <c r="AE1420">
        <v>2227</v>
      </c>
      <c r="AF1420" s="2" t="s">
        <v>35</v>
      </c>
      <c r="AG1420" s="2" t="s">
        <v>49</v>
      </c>
      <c r="AH1420" s="2">
        <v>2</v>
      </c>
      <c r="AI1420" s="2" t="str">
        <f>VLOOKUP(seguimiento[[#This Row],[vitamiad]],vitaminad[[id]:[valor]],2,)</f>
        <v>Normal</v>
      </c>
      <c r="AJ1420" s="2" t="s">
        <v>37</v>
      </c>
      <c r="AK1420" s="2" t="s">
        <v>49</v>
      </c>
    </row>
    <row r="1421" spans="1:37" x14ac:dyDescent="0.3">
      <c r="A1421">
        <v>624</v>
      </c>
      <c r="B1421" s="1">
        <v>41387</v>
      </c>
      <c r="C1421">
        <v>9</v>
      </c>
      <c r="D1421" t="str">
        <f>VLOOKUP(seguimiento[[#This Row],[idinstituciones]],instituciones[[idinstituciones]:[nombre]],2,)</f>
        <v>HOSPITAL PROVINCIAL de ROSARIO</v>
      </c>
      <c r="E1421" s="2" t="s">
        <v>64</v>
      </c>
      <c r="F1421" s="2" t="s">
        <v>34</v>
      </c>
      <c r="G1421" s="2" t="s">
        <v>55</v>
      </c>
      <c r="H1421" s="2" t="s">
        <v>36</v>
      </c>
      <c r="I1421" s="2" t="s">
        <v>37</v>
      </c>
      <c r="J1421" s="2" t="s">
        <v>35</v>
      </c>
      <c r="K1421" s="2" t="s">
        <v>38</v>
      </c>
      <c r="L1421" s="2" t="s">
        <v>39</v>
      </c>
      <c r="M1421" s="2"/>
      <c r="N1421" s="2" t="s">
        <v>35</v>
      </c>
      <c r="O1421" s="2" t="s">
        <v>36</v>
      </c>
      <c r="P1421" s="2" t="s">
        <v>42</v>
      </c>
      <c r="Q1421" s="2"/>
      <c r="R1421" s="2" t="s">
        <v>40</v>
      </c>
      <c r="S1421" s="2" t="s">
        <v>45</v>
      </c>
      <c r="T1421" s="2" t="s">
        <v>49</v>
      </c>
      <c r="U1421" s="2" t="s">
        <v>42</v>
      </c>
      <c r="V1421" s="2" t="s">
        <v>42</v>
      </c>
      <c r="W1421" s="2" t="s">
        <v>41</v>
      </c>
      <c r="X1421" s="2" t="s">
        <v>65</v>
      </c>
      <c r="Y1421" s="2" t="s">
        <v>47</v>
      </c>
      <c r="Z1421" s="2" t="s">
        <v>281</v>
      </c>
      <c r="AA1421" s="2" t="s">
        <v>35</v>
      </c>
      <c r="AB1421" s="2" t="s">
        <v>36</v>
      </c>
      <c r="AC1421" s="2"/>
      <c r="AD1421" s="2"/>
      <c r="AE1421">
        <v>1550</v>
      </c>
      <c r="AF1421" s="2" t="s">
        <v>36</v>
      </c>
      <c r="AG1421" s="2" t="s">
        <v>36</v>
      </c>
      <c r="AH1421" s="2"/>
      <c r="AI1421" s="2"/>
      <c r="AJ1421" s="2" t="s">
        <v>36</v>
      </c>
      <c r="AK1421" s="2" t="s">
        <v>36</v>
      </c>
    </row>
    <row r="1422" spans="1:37" x14ac:dyDescent="0.3">
      <c r="A1422">
        <v>624</v>
      </c>
      <c r="B1422" s="1">
        <v>41669</v>
      </c>
      <c r="C1422">
        <v>9</v>
      </c>
      <c r="D1422" t="str">
        <f>VLOOKUP(seguimiento[[#This Row],[idinstituciones]],instituciones[[idinstituciones]:[nombre]],2,)</f>
        <v>HOSPITAL PROVINCIAL de ROSARIO</v>
      </c>
      <c r="E1422" s="2" t="s">
        <v>33</v>
      </c>
      <c r="F1422" s="2" t="s">
        <v>34</v>
      </c>
      <c r="G1422" s="2" t="s">
        <v>55</v>
      </c>
      <c r="H1422" s="2" t="s">
        <v>36</v>
      </c>
      <c r="I1422" s="2" t="s">
        <v>37</v>
      </c>
      <c r="J1422" s="2" t="s">
        <v>35</v>
      </c>
      <c r="K1422" s="2" t="s">
        <v>38</v>
      </c>
      <c r="L1422" s="2" t="s">
        <v>39</v>
      </c>
      <c r="M1422" s="2"/>
      <c r="N1422" s="2" t="s">
        <v>35</v>
      </c>
      <c r="O1422" s="2" t="s">
        <v>36</v>
      </c>
      <c r="P1422" s="2" t="s">
        <v>42</v>
      </c>
      <c r="Q1422" s="2"/>
      <c r="R1422" s="2" t="s">
        <v>40</v>
      </c>
      <c r="S1422" s="2" t="s">
        <v>45</v>
      </c>
      <c r="T1422" s="2" t="s">
        <v>49</v>
      </c>
      <c r="U1422" s="2" t="s">
        <v>42</v>
      </c>
      <c r="V1422" s="2" t="s">
        <v>42</v>
      </c>
      <c r="W1422" s="2" t="s">
        <v>49</v>
      </c>
      <c r="X1422" s="2" t="s">
        <v>65</v>
      </c>
      <c r="Y1422" s="2" t="s">
        <v>47</v>
      </c>
      <c r="Z1422" s="2" t="s">
        <v>281</v>
      </c>
      <c r="AA1422" s="2" t="s">
        <v>35</v>
      </c>
      <c r="AB1422" s="2" t="s">
        <v>36</v>
      </c>
      <c r="AC1422" s="2"/>
      <c r="AD1422" s="2"/>
      <c r="AE1422">
        <v>459</v>
      </c>
      <c r="AF1422" s="2" t="s">
        <v>36</v>
      </c>
      <c r="AG1422" s="2" t="s">
        <v>36</v>
      </c>
      <c r="AH1422" s="2"/>
      <c r="AI1422" s="2"/>
      <c r="AJ1422" s="2" t="s">
        <v>36</v>
      </c>
      <c r="AK1422" s="2" t="s">
        <v>36</v>
      </c>
    </row>
    <row r="1423" spans="1:37" x14ac:dyDescent="0.3">
      <c r="A1423">
        <v>625</v>
      </c>
      <c r="B1423" s="1">
        <v>41345</v>
      </c>
      <c r="C1423">
        <v>9</v>
      </c>
      <c r="D1423" t="str">
        <f>VLOOKUP(seguimiento[[#This Row],[idinstituciones]],instituciones[[idinstituciones]:[nombre]],2,)</f>
        <v>HOSPITAL PROVINCIAL de ROSARIO</v>
      </c>
      <c r="E1423" s="2" t="s">
        <v>33</v>
      </c>
      <c r="F1423" s="2" t="s">
        <v>34</v>
      </c>
      <c r="G1423" s="2" t="s">
        <v>35</v>
      </c>
      <c r="H1423" s="2" t="s">
        <v>36</v>
      </c>
      <c r="I1423" s="2" t="s">
        <v>37</v>
      </c>
      <c r="J1423" s="2" t="s">
        <v>35</v>
      </c>
      <c r="K1423" s="2" t="s">
        <v>61</v>
      </c>
      <c r="L1423" s="2" t="s">
        <v>39</v>
      </c>
      <c r="M1423" s="2"/>
      <c r="N1423" s="2" t="s">
        <v>35</v>
      </c>
      <c r="O1423" s="2" t="s">
        <v>36</v>
      </c>
      <c r="P1423" s="2" t="s">
        <v>42</v>
      </c>
      <c r="Q1423" s="2"/>
      <c r="R1423" s="2" t="s">
        <v>40</v>
      </c>
      <c r="S1423" s="2" t="s">
        <v>45</v>
      </c>
      <c r="T1423" s="2" t="s">
        <v>74</v>
      </c>
      <c r="U1423" s="2" t="s">
        <v>45</v>
      </c>
      <c r="V1423" s="2" t="s">
        <v>45</v>
      </c>
      <c r="W1423" s="2" t="s">
        <v>74</v>
      </c>
      <c r="X1423" s="2" t="s">
        <v>43</v>
      </c>
      <c r="Y1423" s="2" t="s">
        <v>79</v>
      </c>
      <c r="Z1423" s="2" t="s">
        <v>281</v>
      </c>
      <c r="AA1423" s="2" t="s">
        <v>35</v>
      </c>
      <c r="AB1423" s="2" t="s">
        <v>36</v>
      </c>
      <c r="AC1423" s="2"/>
      <c r="AD1423" s="2"/>
      <c r="AE1423">
        <v>156</v>
      </c>
      <c r="AF1423" s="2" t="s">
        <v>36</v>
      </c>
      <c r="AG1423" s="2" t="s">
        <v>36</v>
      </c>
      <c r="AH1423" s="2"/>
      <c r="AI1423" s="2"/>
      <c r="AJ1423" s="2" t="s">
        <v>36</v>
      </c>
      <c r="AK1423" s="2" t="s">
        <v>36</v>
      </c>
    </row>
    <row r="1424" spans="1:37" x14ac:dyDescent="0.3">
      <c r="A1424">
        <v>625</v>
      </c>
      <c r="B1424" s="1">
        <v>41697</v>
      </c>
      <c r="C1424">
        <v>9</v>
      </c>
      <c r="D1424" t="str">
        <f>VLOOKUP(seguimiento[[#This Row],[idinstituciones]],instituciones[[idinstituciones]:[nombre]],2,)</f>
        <v>HOSPITAL PROVINCIAL de ROSARIO</v>
      </c>
      <c r="E1424" s="2" t="s">
        <v>33</v>
      </c>
      <c r="F1424" s="2" t="s">
        <v>34</v>
      </c>
      <c r="G1424" s="2" t="s">
        <v>55</v>
      </c>
      <c r="H1424" s="2" t="s">
        <v>36</v>
      </c>
      <c r="I1424" s="2" t="s">
        <v>37</v>
      </c>
      <c r="J1424" s="2" t="s">
        <v>35</v>
      </c>
      <c r="K1424" s="2" t="s">
        <v>61</v>
      </c>
      <c r="L1424" s="2" t="s">
        <v>39</v>
      </c>
      <c r="M1424" s="2" t="s">
        <v>70</v>
      </c>
      <c r="N1424" s="2" t="s">
        <v>35</v>
      </c>
      <c r="O1424" s="2" t="s">
        <v>36</v>
      </c>
      <c r="P1424" s="2" t="s">
        <v>42</v>
      </c>
      <c r="Q1424" s="2" t="s">
        <v>34</v>
      </c>
      <c r="R1424" s="2" t="s">
        <v>40</v>
      </c>
      <c r="S1424" s="2" t="s">
        <v>45</v>
      </c>
      <c r="T1424" s="2" t="s">
        <v>73</v>
      </c>
      <c r="U1424" s="2" t="s">
        <v>42</v>
      </c>
      <c r="V1424" s="2" t="s">
        <v>42</v>
      </c>
      <c r="W1424" s="2" t="s">
        <v>73</v>
      </c>
      <c r="X1424" s="2" t="s">
        <v>43</v>
      </c>
      <c r="Y1424" s="2" t="s">
        <v>79</v>
      </c>
      <c r="Z1424" s="2" t="s">
        <v>281</v>
      </c>
      <c r="AA1424" s="2" t="s">
        <v>35</v>
      </c>
      <c r="AB1424" s="2" t="s">
        <v>36</v>
      </c>
      <c r="AC1424" s="2"/>
      <c r="AD1424" s="2"/>
      <c r="AE1424">
        <v>447</v>
      </c>
      <c r="AF1424" s="2" t="s">
        <v>36</v>
      </c>
      <c r="AG1424" s="2" t="s">
        <v>36</v>
      </c>
      <c r="AH1424" s="2"/>
      <c r="AI1424" s="2"/>
      <c r="AJ1424" s="2" t="s">
        <v>36</v>
      </c>
      <c r="AK1424" s="2" t="s">
        <v>36</v>
      </c>
    </row>
    <row r="1425" spans="1:37" x14ac:dyDescent="0.3">
      <c r="A1425">
        <v>625</v>
      </c>
      <c r="B1425" s="1">
        <v>42093</v>
      </c>
      <c r="C1425">
        <v>9</v>
      </c>
      <c r="D1425" t="str">
        <f>VLOOKUP(seguimiento[[#This Row],[idinstituciones]],instituciones[[idinstituciones]:[nombre]],2,)</f>
        <v>HOSPITAL PROVINCIAL de ROSARIO</v>
      </c>
      <c r="E1425" s="2" t="s">
        <v>33</v>
      </c>
      <c r="F1425" s="2" t="s">
        <v>34</v>
      </c>
      <c r="G1425" s="2" t="s">
        <v>55</v>
      </c>
      <c r="H1425" s="2" t="s">
        <v>36</v>
      </c>
      <c r="I1425" s="2" t="s">
        <v>37</v>
      </c>
      <c r="J1425" s="2" t="s">
        <v>35</v>
      </c>
      <c r="K1425" s="2" t="s">
        <v>61</v>
      </c>
      <c r="L1425" s="2" t="s">
        <v>39</v>
      </c>
      <c r="M1425" s="2" t="s">
        <v>70</v>
      </c>
      <c r="N1425" s="2" t="s">
        <v>35</v>
      </c>
      <c r="O1425" s="2" t="s">
        <v>36</v>
      </c>
      <c r="P1425" s="2" t="s">
        <v>42</v>
      </c>
      <c r="Q1425" s="2" t="s">
        <v>34</v>
      </c>
      <c r="R1425" s="2" t="s">
        <v>40</v>
      </c>
      <c r="S1425" s="2" t="s">
        <v>45</v>
      </c>
      <c r="T1425" s="2" t="s">
        <v>73</v>
      </c>
      <c r="U1425" s="2" t="s">
        <v>42</v>
      </c>
      <c r="V1425" s="2" t="s">
        <v>42</v>
      </c>
      <c r="W1425" s="2" t="s">
        <v>41</v>
      </c>
      <c r="X1425" s="2" t="s">
        <v>43</v>
      </c>
      <c r="Y1425" s="2" t="s">
        <v>79</v>
      </c>
      <c r="Z1425" s="2" t="s">
        <v>281</v>
      </c>
      <c r="AA1425" s="2" t="s">
        <v>35</v>
      </c>
      <c r="AB1425" s="2" t="s">
        <v>36</v>
      </c>
      <c r="AC1425" s="2"/>
      <c r="AD1425" s="2"/>
      <c r="AE1425">
        <v>368</v>
      </c>
      <c r="AF1425" s="2" t="s">
        <v>36</v>
      </c>
      <c r="AG1425" s="2" t="s">
        <v>36</v>
      </c>
      <c r="AH1425" s="2"/>
      <c r="AI1425" s="2"/>
      <c r="AJ1425" s="2" t="s">
        <v>36</v>
      </c>
      <c r="AK1425" s="2" t="s">
        <v>36</v>
      </c>
    </row>
    <row r="1426" spans="1:37" x14ac:dyDescent="0.3">
      <c r="A1426">
        <v>625</v>
      </c>
      <c r="B1426" s="1">
        <v>42516</v>
      </c>
      <c r="C1426">
        <v>9</v>
      </c>
      <c r="D1426" t="str">
        <f>VLOOKUP(seguimiento[[#This Row],[idinstituciones]],instituciones[[idinstituciones]:[nombre]],2,)</f>
        <v>HOSPITAL PROVINCIAL de ROSARIO</v>
      </c>
      <c r="E1426" s="2" t="s">
        <v>33</v>
      </c>
      <c r="F1426" s="2" t="s">
        <v>34</v>
      </c>
      <c r="G1426" s="2" t="s">
        <v>35</v>
      </c>
      <c r="H1426" s="2" t="s">
        <v>36</v>
      </c>
      <c r="I1426" s="2" t="s">
        <v>37</v>
      </c>
      <c r="J1426" s="2" t="s">
        <v>35</v>
      </c>
      <c r="K1426" s="2"/>
      <c r="L1426" s="2" t="s">
        <v>39</v>
      </c>
      <c r="M1426" s="2" t="s">
        <v>70</v>
      </c>
      <c r="N1426" s="2" t="s">
        <v>35</v>
      </c>
      <c r="O1426" s="2" t="s">
        <v>36</v>
      </c>
      <c r="P1426" s="2" t="s">
        <v>36</v>
      </c>
      <c r="Q1426" s="2" t="s">
        <v>34</v>
      </c>
      <c r="R1426" s="2" t="s">
        <v>40</v>
      </c>
      <c r="S1426" s="2" t="s">
        <v>45</v>
      </c>
      <c r="T1426" s="2" t="s">
        <v>74</v>
      </c>
      <c r="U1426" s="2" t="s">
        <v>45</v>
      </c>
      <c r="V1426" s="2" t="s">
        <v>42</v>
      </c>
      <c r="W1426" s="2" t="s">
        <v>74</v>
      </c>
      <c r="X1426" s="2" t="s">
        <v>43</v>
      </c>
      <c r="Y1426" s="2" t="s">
        <v>79</v>
      </c>
      <c r="Z1426" s="2" t="s">
        <v>281</v>
      </c>
      <c r="AA1426" s="2" t="s">
        <v>35</v>
      </c>
      <c r="AB1426" s="2" t="s">
        <v>36</v>
      </c>
      <c r="AC1426" s="2"/>
      <c r="AD1426" s="2"/>
      <c r="AE1426">
        <v>2229</v>
      </c>
      <c r="AF1426" s="2" t="s">
        <v>35</v>
      </c>
      <c r="AG1426" s="2" t="s">
        <v>49</v>
      </c>
      <c r="AH1426" s="2">
        <v>2</v>
      </c>
      <c r="AI1426" s="2" t="str">
        <f>VLOOKUP(seguimiento[[#This Row],[vitamiad]],vitaminad[[id]:[valor]],2,)</f>
        <v>Normal</v>
      </c>
      <c r="AJ1426" s="2" t="s">
        <v>46</v>
      </c>
      <c r="AK1426" s="2" t="s">
        <v>45</v>
      </c>
    </row>
    <row r="1427" spans="1:37" x14ac:dyDescent="0.3">
      <c r="A1427">
        <v>625</v>
      </c>
      <c r="B1427" s="1">
        <v>42833</v>
      </c>
      <c r="C1427">
        <v>9</v>
      </c>
      <c r="D1427" t="str">
        <f>VLOOKUP(seguimiento[[#This Row],[idinstituciones]],instituciones[[idinstituciones]:[nombre]],2,)</f>
        <v>HOSPITAL PROVINCIAL de ROSARIO</v>
      </c>
      <c r="E1427" s="2" t="s">
        <v>33</v>
      </c>
      <c r="F1427" s="2" t="s">
        <v>34</v>
      </c>
      <c r="G1427" s="2" t="s">
        <v>35</v>
      </c>
      <c r="H1427" s="2" t="s">
        <v>36</v>
      </c>
      <c r="I1427" s="2" t="s">
        <v>37</v>
      </c>
      <c r="J1427" s="2" t="s">
        <v>35</v>
      </c>
      <c r="K1427" s="2"/>
      <c r="L1427" s="2" t="s">
        <v>39</v>
      </c>
      <c r="M1427" s="2" t="s">
        <v>70</v>
      </c>
      <c r="N1427" s="2" t="s">
        <v>35</v>
      </c>
      <c r="O1427" s="2" t="s">
        <v>36</v>
      </c>
      <c r="P1427" s="2" t="s">
        <v>36</v>
      </c>
      <c r="Q1427" s="2" t="s">
        <v>34</v>
      </c>
      <c r="R1427" s="2" t="s">
        <v>40</v>
      </c>
      <c r="S1427" s="2" t="s">
        <v>45</v>
      </c>
      <c r="T1427" s="2" t="s">
        <v>48</v>
      </c>
      <c r="U1427" s="2" t="s">
        <v>42</v>
      </c>
      <c r="V1427" s="2" t="s">
        <v>42</v>
      </c>
      <c r="W1427" s="2" t="s">
        <v>48</v>
      </c>
      <c r="X1427" s="2" t="s">
        <v>43</v>
      </c>
      <c r="Y1427" s="2" t="s">
        <v>79</v>
      </c>
      <c r="Z1427" s="2" t="s">
        <v>281</v>
      </c>
      <c r="AA1427" s="2" t="s">
        <v>35</v>
      </c>
      <c r="AB1427" s="2" t="s">
        <v>36</v>
      </c>
      <c r="AC1427" s="2"/>
      <c r="AD1427" s="2"/>
      <c r="AE1427">
        <v>3177</v>
      </c>
      <c r="AF1427" s="2" t="s">
        <v>71</v>
      </c>
      <c r="AG1427" s="2" t="s">
        <v>49</v>
      </c>
      <c r="AH1427" s="2">
        <v>2</v>
      </c>
      <c r="AI1427" s="2" t="str">
        <f>VLOOKUP(seguimiento[[#This Row],[vitamiad]],vitaminad[[id]:[valor]],2,)</f>
        <v>Normal</v>
      </c>
      <c r="AJ1427" s="2" t="s">
        <v>45</v>
      </c>
      <c r="AK1427" s="2" t="s">
        <v>45</v>
      </c>
    </row>
    <row r="1428" spans="1:37" x14ac:dyDescent="0.3">
      <c r="A1428">
        <v>625</v>
      </c>
      <c r="B1428" s="1">
        <v>43254</v>
      </c>
      <c r="C1428">
        <v>9</v>
      </c>
      <c r="D1428" t="str">
        <f>VLOOKUP(seguimiento[[#This Row],[idinstituciones]],instituciones[[idinstituciones]:[nombre]],2,)</f>
        <v>HOSPITAL PROVINCIAL de ROSARIO</v>
      </c>
      <c r="E1428" s="2" t="s">
        <v>35</v>
      </c>
      <c r="F1428" s="2" t="s">
        <v>34</v>
      </c>
      <c r="G1428" s="2" t="s">
        <v>35</v>
      </c>
      <c r="H1428" s="2" t="s">
        <v>36</v>
      </c>
      <c r="I1428" s="2" t="s">
        <v>37</v>
      </c>
      <c r="J1428" s="2" t="s">
        <v>35</v>
      </c>
      <c r="K1428" s="2"/>
      <c r="L1428" s="2" t="s">
        <v>39</v>
      </c>
      <c r="M1428" s="2" t="s">
        <v>70</v>
      </c>
      <c r="N1428" s="2" t="s">
        <v>35</v>
      </c>
      <c r="O1428" s="2" t="s">
        <v>36</v>
      </c>
      <c r="P1428" s="2" t="s">
        <v>36</v>
      </c>
      <c r="Q1428" s="2" t="s">
        <v>34</v>
      </c>
      <c r="R1428" s="2" t="s">
        <v>40</v>
      </c>
      <c r="S1428" s="2" t="s">
        <v>45</v>
      </c>
      <c r="T1428" s="2" t="s">
        <v>49</v>
      </c>
      <c r="U1428" s="2" t="s">
        <v>42</v>
      </c>
      <c r="V1428" s="2" t="s">
        <v>42</v>
      </c>
      <c r="W1428" s="2" t="s">
        <v>48</v>
      </c>
      <c r="X1428" s="2" t="s">
        <v>43</v>
      </c>
      <c r="Y1428" s="2" t="s">
        <v>79</v>
      </c>
      <c r="Z1428" s="2" t="s">
        <v>281</v>
      </c>
      <c r="AA1428" s="2" t="s">
        <v>35</v>
      </c>
      <c r="AB1428" s="2" t="s">
        <v>36</v>
      </c>
      <c r="AC1428" s="2"/>
      <c r="AD1428" s="2"/>
      <c r="AE1428">
        <v>3178</v>
      </c>
      <c r="AF1428" s="2" t="s">
        <v>71</v>
      </c>
      <c r="AG1428" s="2" t="s">
        <v>45</v>
      </c>
      <c r="AH1428" s="2">
        <v>2</v>
      </c>
      <c r="AI1428" s="2" t="str">
        <f>VLOOKUP(seguimiento[[#This Row],[vitamiad]],vitaminad[[id]:[valor]],2,)</f>
        <v>Normal</v>
      </c>
      <c r="AJ1428" s="2" t="s">
        <v>45</v>
      </c>
      <c r="AK1428" s="2" t="s">
        <v>45</v>
      </c>
    </row>
    <row r="1429" spans="1:37" x14ac:dyDescent="0.3">
      <c r="A1429">
        <v>625</v>
      </c>
      <c r="B1429" s="1">
        <v>43502</v>
      </c>
      <c r="C1429">
        <v>9</v>
      </c>
      <c r="D1429" t="str">
        <f>VLOOKUP(seguimiento[[#This Row],[idinstituciones]],instituciones[[idinstituciones]:[nombre]],2,)</f>
        <v>HOSPITAL PROVINCIAL de ROSARIO</v>
      </c>
      <c r="E1429" s="2" t="s">
        <v>35</v>
      </c>
      <c r="F1429" s="2" t="s">
        <v>34</v>
      </c>
      <c r="G1429" s="2" t="s">
        <v>35</v>
      </c>
      <c r="H1429" s="2" t="s">
        <v>36</v>
      </c>
      <c r="I1429" s="2" t="s">
        <v>37</v>
      </c>
      <c r="J1429" s="2" t="s">
        <v>35</v>
      </c>
      <c r="K1429" s="2"/>
      <c r="L1429" s="2" t="s">
        <v>39</v>
      </c>
      <c r="M1429" s="2" t="s">
        <v>70</v>
      </c>
      <c r="N1429" s="2" t="s">
        <v>35</v>
      </c>
      <c r="O1429" s="2" t="s">
        <v>36</v>
      </c>
      <c r="P1429" s="2" t="s">
        <v>36</v>
      </c>
      <c r="Q1429" s="2" t="s">
        <v>34</v>
      </c>
      <c r="R1429" s="2" t="s">
        <v>40</v>
      </c>
      <c r="S1429" s="2" t="s">
        <v>45</v>
      </c>
      <c r="T1429" s="2" t="s">
        <v>37</v>
      </c>
      <c r="U1429" s="2" t="s">
        <v>42</v>
      </c>
      <c r="V1429" s="2" t="s">
        <v>42</v>
      </c>
      <c r="W1429" s="2" t="s">
        <v>37</v>
      </c>
      <c r="X1429" s="2" t="s">
        <v>43</v>
      </c>
      <c r="Y1429" s="2" t="s">
        <v>79</v>
      </c>
      <c r="Z1429" s="2" t="s">
        <v>281</v>
      </c>
      <c r="AA1429" s="2" t="s">
        <v>35</v>
      </c>
      <c r="AB1429" s="2" t="s">
        <v>36</v>
      </c>
      <c r="AC1429" s="2"/>
      <c r="AD1429" s="2"/>
      <c r="AE1429">
        <v>3179</v>
      </c>
      <c r="AF1429" s="2" t="s">
        <v>71</v>
      </c>
      <c r="AG1429" s="2" t="s">
        <v>45</v>
      </c>
      <c r="AH1429" s="2">
        <v>2</v>
      </c>
      <c r="AI1429" s="2" t="str">
        <f>VLOOKUP(seguimiento[[#This Row],[vitamiad]],vitaminad[[id]:[valor]],2,)</f>
        <v>Normal</v>
      </c>
      <c r="AJ1429" s="2" t="s">
        <v>45</v>
      </c>
      <c r="AK1429" s="2" t="s">
        <v>45</v>
      </c>
    </row>
    <row r="1430" spans="1:37" x14ac:dyDescent="0.3">
      <c r="A1430">
        <v>626</v>
      </c>
      <c r="B1430" s="1">
        <v>41352</v>
      </c>
      <c r="C1430">
        <v>9</v>
      </c>
      <c r="D1430" t="str">
        <f>VLOOKUP(seguimiento[[#This Row],[idinstituciones]],instituciones[[idinstituciones]:[nombre]],2,)</f>
        <v>HOSPITAL PROVINCIAL de ROSARIO</v>
      </c>
      <c r="E1430" s="2" t="s">
        <v>64</v>
      </c>
      <c r="F1430" s="2" t="s">
        <v>58</v>
      </c>
      <c r="G1430" s="2" t="s">
        <v>67</v>
      </c>
      <c r="H1430" s="2" t="s">
        <v>105</v>
      </c>
      <c r="I1430" s="2" t="s">
        <v>37</v>
      </c>
      <c r="J1430" s="2" t="s">
        <v>35</v>
      </c>
      <c r="K1430" s="2" t="s">
        <v>69</v>
      </c>
      <c r="L1430" s="2" t="s">
        <v>39</v>
      </c>
      <c r="M1430" s="2" t="s">
        <v>53</v>
      </c>
      <c r="N1430" s="2" t="s">
        <v>35</v>
      </c>
      <c r="O1430" s="2" t="s">
        <v>36</v>
      </c>
      <c r="P1430" s="2" t="s">
        <v>42</v>
      </c>
      <c r="Q1430" s="2" t="s">
        <v>34</v>
      </c>
      <c r="R1430" s="2" t="s">
        <v>40</v>
      </c>
      <c r="S1430" s="2" t="s">
        <v>45</v>
      </c>
      <c r="T1430" s="2" t="s">
        <v>41</v>
      </c>
      <c r="U1430" s="2" t="s">
        <v>37</v>
      </c>
      <c r="V1430" s="2" t="s">
        <v>37</v>
      </c>
      <c r="W1430" s="2" t="s">
        <v>49</v>
      </c>
      <c r="X1430" s="2" t="s">
        <v>65</v>
      </c>
      <c r="Y1430" s="2" t="s">
        <v>54</v>
      </c>
      <c r="Z1430" s="2" t="s">
        <v>281</v>
      </c>
      <c r="AA1430" s="2" t="s">
        <v>35</v>
      </c>
      <c r="AB1430" s="2" t="s">
        <v>36</v>
      </c>
      <c r="AC1430" s="2"/>
      <c r="AD1430" s="2"/>
      <c r="AE1430">
        <v>352</v>
      </c>
      <c r="AF1430" s="2" t="s">
        <v>36</v>
      </c>
      <c r="AG1430" s="2" t="s">
        <v>36</v>
      </c>
      <c r="AH1430" s="2"/>
      <c r="AI1430" s="2"/>
      <c r="AJ1430" s="2" t="s">
        <v>36</v>
      </c>
      <c r="AK1430" s="2" t="s">
        <v>36</v>
      </c>
    </row>
    <row r="1431" spans="1:37" x14ac:dyDescent="0.3">
      <c r="A1431">
        <v>626</v>
      </c>
      <c r="B1431" s="1">
        <v>41415</v>
      </c>
      <c r="C1431">
        <v>9</v>
      </c>
      <c r="D1431" t="str">
        <f>VLOOKUP(seguimiento[[#This Row],[idinstituciones]],instituciones[[idinstituciones]:[nombre]],2,)</f>
        <v>HOSPITAL PROVINCIAL de ROSARIO</v>
      </c>
      <c r="E1431" s="2" t="s">
        <v>33</v>
      </c>
      <c r="F1431" s="2" t="s">
        <v>50</v>
      </c>
      <c r="G1431" s="2" t="s">
        <v>67</v>
      </c>
      <c r="H1431" s="2" t="s">
        <v>109</v>
      </c>
      <c r="I1431" s="2" t="s">
        <v>37</v>
      </c>
      <c r="J1431" s="2" t="s">
        <v>35</v>
      </c>
      <c r="K1431" s="2" t="s">
        <v>52</v>
      </c>
      <c r="L1431" s="2" t="s">
        <v>39</v>
      </c>
      <c r="M1431" s="2" t="s">
        <v>53</v>
      </c>
      <c r="N1431" s="2" t="s">
        <v>35</v>
      </c>
      <c r="O1431" s="2" t="s">
        <v>36</v>
      </c>
      <c r="P1431" s="2" t="s">
        <v>42</v>
      </c>
      <c r="Q1431" s="2" t="s">
        <v>34</v>
      </c>
      <c r="R1431" s="2" t="s">
        <v>40</v>
      </c>
      <c r="S1431" s="2" t="s">
        <v>45</v>
      </c>
      <c r="T1431" s="2" t="s">
        <v>49</v>
      </c>
      <c r="U1431" s="2" t="s">
        <v>37</v>
      </c>
      <c r="V1431" s="2" t="s">
        <v>37</v>
      </c>
      <c r="W1431" s="2" t="s">
        <v>48</v>
      </c>
      <c r="X1431" s="2" t="s">
        <v>65</v>
      </c>
      <c r="Y1431" s="2" t="s">
        <v>54</v>
      </c>
      <c r="Z1431" s="2" t="s">
        <v>281</v>
      </c>
      <c r="AA1431" s="2" t="s">
        <v>71</v>
      </c>
      <c r="AB1431" s="2" t="s">
        <v>110</v>
      </c>
      <c r="AC1431" s="2">
        <v>1</v>
      </c>
      <c r="AD1431" s="2" t="str">
        <f>VLOOKUP(seguimiento[[#This Row],[causafallecimiento]],causafallecimiento[[id]:[valor]],2,)</f>
        <v>Respiratorios</v>
      </c>
      <c r="AE1431">
        <v>480</v>
      </c>
      <c r="AF1431" s="2" t="s">
        <v>36</v>
      </c>
      <c r="AG1431" s="2" t="s">
        <v>36</v>
      </c>
      <c r="AH1431" s="2"/>
      <c r="AI1431" s="2"/>
      <c r="AJ1431" s="2" t="s">
        <v>36</v>
      </c>
      <c r="AK1431" s="2" t="s">
        <v>36</v>
      </c>
    </row>
    <row r="1432" spans="1:37" x14ac:dyDescent="0.3">
      <c r="A1432">
        <v>627</v>
      </c>
      <c r="B1432" s="1">
        <v>41344</v>
      </c>
      <c r="C1432">
        <v>9</v>
      </c>
      <c r="D1432" t="str">
        <f>VLOOKUP(seguimiento[[#This Row],[idinstituciones]],instituciones[[idinstituciones]:[nombre]],2,)</f>
        <v>HOSPITAL PROVINCIAL de ROSARIO</v>
      </c>
      <c r="E1432" s="2" t="s">
        <v>33</v>
      </c>
      <c r="F1432" s="2" t="s">
        <v>34</v>
      </c>
      <c r="G1432" s="2" t="s">
        <v>35</v>
      </c>
      <c r="H1432" s="2" t="s">
        <v>36</v>
      </c>
      <c r="I1432" s="2" t="s">
        <v>45</v>
      </c>
      <c r="J1432" s="2" t="s">
        <v>35</v>
      </c>
      <c r="K1432" s="2" t="s">
        <v>38</v>
      </c>
      <c r="L1432" s="2" t="s">
        <v>39</v>
      </c>
      <c r="M1432" s="2"/>
      <c r="N1432" s="2" t="s">
        <v>35</v>
      </c>
      <c r="O1432" s="2" t="s">
        <v>36</v>
      </c>
      <c r="P1432" s="2" t="s">
        <v>42</v>
      </c>
      <c r="Q1432" s="2"/>
      <c r="R1432" s="2" t="s">
        <v>40</v>
      </c>
      <c r="S1432" s="2" t="s">
        <v>45</v>
      </c>
      <c r="T1432" s="2" t="s">
        <v>73</v>
      </c>
      <c r="U1432" s="2" t="s">
        <v>42</v>
      </c>
      <c r="V1432" s="2" t="s">
        <v>42</v>
      </c>
      <c r="W1432" s="2" t="s">
        <v>48</v>
      </c>
      <c r="X1432" s="2" t="s">
        <v>43</v>
      </c>
      <c r="Y1432" s="2" t="s">
        <v>47</v>
      </c>
      <c r="Z1432" s="2" t="s">
        <v>281</v>
      </c>
      <c r="AA1432" s="2" t="s">
        <v>35</v>
      </c>
      <c r="AB1432" s="2" t="s">
        <v>36</v>
      </c>
      <c r="AC1432" s="2"/>
      <c r="AD1432" s="2"/>
      <c r="AE1432">
        <v>688</v>
      </c>
      <c r="AF1432" s="2" t="s">
        <v>36</v>
      </c>
      <c r="AG1432" s="2" t="s">
        <v>36</v>
      </c>
      <c r="AH1432" s="2"/>
      <c r="AI1432" s="2"/>
      <c r="AJ1432" s="2" t="s">
        <v>36</v>
      </c>
      <c r="AK1432" s="2" t="s">
        <v>36</v>
      </c>
    </row>
    <row r="1433" spans="1:37" x14ac:dyDescent="0.3">
      <c r="A1433">
        <v>627</v>
      </c>
      <c r="B1433" s="1">
        <v>41750</v>
      </c>
      <c r="C1433">
        <v>9</v>
      </c>
      <c r="D1433" t="str">
        <f>VLOOKUP(seguimiento[[#This Row],[idinstituciones]],instituciones[[idinstituciones]:[nombre]],2,)</f>
        <v>HOSPITAL PROVINCIAL de ROSARIO</v>
      </c>
      <c r="E1433" s="2" t="s">
        <v>33</v>
      </c>
      <c r="F1433" s="2" t="s">
        <v>34</v>
      </c>
      <c r="G1433" s="2" t="s">
        <v>35</v>
      </c>
      <c r="H1433" s="2" t="s">
        <v>36</v>
      </c>
      <c r="I1433" s="2" t="s">
        <v>37</v>
      </c>
      <c r="J1433" s="2" t="s">
        <v>35</v>
      </c>
      <c r="K1433" s="2" t="s">
        <v>38</v>
      </c>
      <c r="L1433" s="2" t="s">
        <v>39</v>
      </c>
      <c r="M1433" s="2"/>
      <c r="N1433" s="2" t="s">
        <v>35</v>
      </c>
      <c r="O1433" s="2" t="s">
        <v>36</v>
      </c>
      <c r="P1433" s="2" t="s">
        <v>42</v>
      </c>
      <c r="Q1433" s="2"/>
      <c r="R1433" s="2" t="s">
        <v>40</v>
      </c>
      <c r="S1433" s="2" t="s">
        <v>45</v>
      </c>
      <c r="T1433" s="2" t="s">
        <v>49</v>
      </c>
      <c r="U1433" s="2" t="s">
        <v>42</v>
      </c>
      <c r="V1433" s="2" t="s">
        <v>42</v>
      </c>
      <c r="W1433" s="2" t="s">
        <v>48</v>
      </c>
      <c r="X1433" s="2" t="s">
        <v>43</v>
      </c>
      <c r="Y1433" s="2" t="s">
        <v>47</v>
      </c>
      <c r="Z1433" s="2" t="s">
        <v>281</v>
      </c>
      <c r="AA1433" s="2" t="s">
        <v>35</v>
      </c>
      <c r="AB1433" s="2" t="s">
        <v>36</v>
      </c>
      <c r="AC1433" s="2"/>
      <c r="AD1433" s="2"/>
      <c r="AE1433">
        <v>341</v>
      </c>
      <c r="AF1433" s="2" t="s">
        <v>36</v>
      </c>
      <c r="AG1433" s="2" t="s">
        <v>36</v>
      </c>
      <c r="AH1433" s="2"/>
      <c r="AI1433" s="2"/>
      <c r="AJ1433" s="2" t="s">
        <v>36</v>
      </c>
      <c r="AK1433" s="2" t="s">
        <v>36</v>
      </c>
    </row>
    <row r="1434" spans="1:37" x14ac:dyDescent="0.3">
      <c r="A1434">
        <v>627</v>
      </c>
      <c r="B1434" s="1">
        <v>42082</v>
      </c>
      <c r="C1434">
        <v>9</v>
      </c>
      <c r="D1434" t="str">
        <f>VLOOKUP(seguimiento[[#This Row],[idinstituciones]],instituciones[[idinstituciones]:[nombre]],2,)</f>
        <v>HOSPITAL PROVINCIAL de ROSARIO</v>
      </c>
      <c r="E1434" s="2" t="s">
        <v>35</v>
      </c>
      <c r="F1434" s="2" t="s">
        <v>34</v>
      </c>
      <c r="G1434" s="2" t="s">
        <v>55</v>
      </c>
      <c r="H1434" s="2" t="s">
        <v>36</v>
      </c>
      <c r="I1434" s="2" t="s">
        <v>37</v>
      </c>
      <c r="J1434" s="2" t="s">
        <v>35</v>
      </c>
      <c r="K1434" s="2" t="s">
        <v>38</v>
      </c>
      <c r="L1434" s="2" t="s">
        <v>39</v>
      </c>
      <c r="M1434" s="2"/>
      <c r="N1434" s="2" t="s">
        <v>35</v>
      </c>
      <c r="O1434" s="2" t="s">
        <v>36</v>
      </c>
      <c r="P1434" s="2" t="s">
        <v>42</v>
      </c>
      <c r="Q1434" s="2"/>
      <c r="R1434" s="2" t="s">
        <v>40</v>
      </c>
      <c r="S1434" s="2" t="s">
        <v>45</v>
      </c>
      <c r="T1434" s="2" t="s">
        <v>41</v>
      </c>
      <c r="U1434" s="2" t="s">
        <v>42</v>
      </c>
      <c r="V1434" s="2" t="s">
        <v>42</v>
      </c>
      <c r="W1434" s="2" t="s">
        <v>48</v>
      </c>
      <c r="X1434" s="2" t="s">
        <v>43</v>
      </c>
      <c r="Y1434" s="2" t="s">
        <v>47</v>
      </c>
      <c r="Z1434" s="2" t="s">
        <v>281</v>
      </c>
      <c r="AA1434" s="2" t="s">
        <v>35</v>
      </c>
      <c r="AB1434" s="2" t="s">
        <v>36</v>
      </c>
      <c r="AC1434" s="2"/>
      <c r="AD1434" s="2"/>
      <c r="AE1434">
        <v>1369</v>
      </c>
      <c r="AF1434" s="2" t="s">
        <v>36</v>
      </c>
      <c r="AG1434" s="2" t="s">
        <v>36</v>
      </c>
      <c r="AH1434" s="2"/>
      <c r="AI1434" s="2"/>
      <c r="AJ1434" s="2" t="s">
        <v>36</v>
      </c>
      <c r="AK1434" s="2" t="s">
        <v>36</v>
      </c>
    </row>
    <row r="1435" spans="1:37" x14ac:dyDescent="0.3">
      <c r="A1435">
        <v>627</v>
      </c>
      <c r="B1435" s="1">
        <v>42366</v>
      </c>
      <c r="C1435">
        <v>9</v>
      </c>
      <c r="D1435" t="str">
        <f>VLOOKUP(seguimiento[[#This Row],[idinstituciones]],instituciones[[idinstituciones]:[nombre]],2,)</f>
        <v>HOSPITAL PROVINCIAL de ROSARIO</v>
      </c>
      <c r="E1435" s="2" t="s">
        <v>33</v>
      </c>
      <c r="F1435" s="2" t="s">
        <v>34</v>
      </c>
      <c r="G1435" s="2" t="s">
        <v>35</v>
      </c>
      <c r="H1435" s="2" t="s">
        <v>36</v>
      </c>
      <c r="I1435" s="2" t="s">
        <v>45</v>
      </c>
      <c r="J1435" s="2" t="s">
        <v>35</v>
      </c>
      <c r="K1435" s="2"/>
      <c r="L1435" s="2" t="s">
        <v>39</v>
      </c>
      <c r="M1435" s="2"/>
      <c r="N1435" s="2" t="s">
        <v>35</v>
      </c>
      <c r="O1435" s="2" t="s">
        <v>36</v>
      </c>
      <c r="P1435" s="2" t="s">
        <v>36</v>
      </c>
      <c r="Q1435" s="2"/>
      <c r="R1435" s="2" t="s">
        <v>40</v>
      </c>
      <c r="S1435" s="2" t="s">
        <v>45</v>
      </c>
      <c r="T1435" s="2" t="s">
        <v>41</v>
      </c>
      <c r="U1435" s="2" t="s">
        <v>42</v>
      </c>
      <c r="V1435" s="2" t="s">
        <v>42</v>
      </c>
      <c r="W1435" s="2" t="s">
        <v>48</v>
      </c>
      <c r="X1435" s="2" t="s">
        <v>43</v>
      </c>
      <c r="Y1435" s="2" t="s">
        <v>79</v>
      </c>
      <c r="Z1435" s="2" t="s">
        <v>281</v>
      </c>
      <c r="AA1435" s="2" t="s">
        <v>35</v>
      </c>
      <c r="AB1435" s="2" t="s">
        <v>36</v>
      </c>
      <c r="AC1435" s="2"/>
      <c r="AD1435" s="2"/>
      <c r="AE1435">
        <v>2231</v>
      </c>
      <c r="AF1435" s="2" t="s">
        <v>35</v>
      </c>
      <c r="AG1435" s="2" t="s">
        <v>49</v>
      </c>
      <c r="AH1435" s="2">
        <v>2</v>
      </c>
      <c r="AI1435" s="2" t="str">
        <f>VLOOKUP(seguimiento[[#This Row],[vitamiad]],vitaminad[[id]:[valor]],2,)</f>
        <v>Normal</v>
      </c>
      <c r="AJ1435" s="2" t="s">
        <v>46</v>
      </c>
      <c r="AK1435" s="2" t="s">
        <v>45</v>
      </c>
    </row>
    <row r="1436" spans="1:37" x14ac:dyDescent="0.3">
      <c r="A1436">
        <v>628</v>
      </c>
      <c r="B1436" s="1">
        <v>41359</v>
      </c>
      <c r="C1436">
        <v>9</v>
      </c>
      <c r="D1436" t="str">
        <f>VLOOKUP(seguimiento[[#This Row],[idinstituciones]],instituciones[[idinstituciones]:[nombre]],2,)</f>
        <v>HOSPITAL PROVINCIAL de ROSARIO</v>
      </c>
      <c r="E1436" s="2" t="s">
        <v>33</v>
      </c>
      <c r="F1436" s="2" t="s">
        <v>34</v>
      </c>
      <c r="G1436" s="2" t="s">
        <v>35</v>
      </c>
      <c r="H1436" s="2" t="s">
        <v>36</v>
      </c>
      <c r="I1436" s="2" t="s">
        <v>45</v>
      </c>
      <c r="J1436" s="2" t="s">
        <v>35</v>
      </c>
      <c r="K1436" s="2" t="s">
        <v>38</v>
      </c>
      <c r="L1436" s="2" t="s">
        <v>39</v>
      </c>
      <c r="M1436" s="2"/>
      <c r="N1436" s="2" t="s">
        <v>35</v>
      </c>
      <c r="O1436" s="2" t="s">
        <v>36</v>
      </c>
      <c r="P1436" s="2" t="s">
        <v>42</v>
      </c>
      <c r="Q1436" s="2"/>
      <c r="R1436" s="2" t="s">
        <v>40</v>
      </c>
      <c r="S1436" s="2" t="s">
        <v>36</v>
      </c>
      <c r="T1436" s="2" t="s">
        <v>49</v>
      </c>
      <c r="U1436" s="2" t="s">
        <v>42</v>
      </c>
      <c r="V1436" s="2" t="s">
        <v>42</v>
      </c>
      <c r="W1436" s="2" t="s">
        <v>48</v>
      </c>
      <c r="X1436" s="2" t="s">
        <v>43</v>
      </c>
      <c r="Y1436" s="2" t="s">
        <v>47</v>
      </c>
      <c r="Z1436" s="2" t="s">
        <v>281</v>
      </c>
      <c r="AA1436" s="2" t="s">
        <v>35</v>
      </c>
      <c r="AB1436" s="2" t="s">
        <v>36</v>
      </c>
      <c r="AC1436" s="2"/>
      <c r="AD1436" s="2"/>
      <c r="AE1436">
        <v>837</v>
      </c>
      <c r="AF1436" s="2" t="s">
        <v>36</v>
      </c>
      <c r="AG1436" s="2" t="s">
        <v>36</v>
      </c>
      <c r="AH1436" s="2"/>
      <c r="AI1436" s="2"/>
      <c r="AJ1436" s="2" t="s">
        <v>36</v>
      </c>
      <c r="AK1436" s="2" t="s">
        <v>36</v>
      </c>
    </row>
    <row r="1437" spans="1:37" x14ac:dyDescent="0.3">
      <c r="A1437">
        <v>628</v>
      </c>
      <c r="B1437" s="1">
        <v>41778</v>
      </c>
      <c r="C1437">
        <v>9</v>
      </c>
      <c r="D1437" t="str">
        <f>VLOOKUP(seguimiento[[#This Row],[idinstituciones]],instituciones[[idinstituciones]:[nombre]],2,)</f>
        <v>HOSPITAL PROVINCIAL de ROSARIO</v>
      </c>
      <c r="E1437" s="2" t="s">
        <v>33</v>
      </c>
      <c r="F1437" s="2" t="s">
        <v>34</v>
      </c>
      <c r="G1437" s="2" t="s">
        <v>55</v>
      </c>
      <c r="H1437" s="2" t="s">
        <v>36</v>
      </c>
      <c r="I1437" s="2" t="s">
        <v>37</v>
      </c>
      <c r="J1437" s="2" t="s">
        <v>35</v>
      </c>
      <c r="K1437" s="2" t="s">
        <v>38</v>
      </c>
      <c r="L1437" s="2" t="s">
        <v>39</v>
      </c>
      <c r="M1437" s="2"/>
      <c r="N1437" s="2" t="s">
        <v>35</v>
      </c>
      <c r="O1437" s="2" t="s">
        <v>36</v>
      </c>
      <c r="P1437" s="2" t="s">
        <v>42</v>
      </c>
      <c r="Q1437" s="2" t="s">
        <v>34</v>
      </c>
      <c r="R1437" s="2" t="s">
        <v>40</v>
      </c>
      <c r="S1437" s="2" t="s">
        <v>45</v>
      </c>
      <c r="T1437" s="2" t="s">
        <v>49</v>
      </c>
      <c r="U1437" s="2" t="s">
        <v>42</v>
      </c>
      <c r="V1437" s="2" t="s">
        <v>36</v>
      </c>
      <c r="W1437" s="2" t="s">
        <v>49</v>
      </c>
      <c r="X1437" s="2" t="s">
        <v>43</v>
      </c>
      <c r="Y1437" s="2" t="s">
        <v>36</v>
      </c>
      <c r="Z1437" s="2" t="s">
        <v>281</v>
      </c>
      <c r="AA1437" s="2" t="s">
        <v>35</v>
      </c>
      <c r="AB1437" s="2" t="s">
        <v>36</v>
      </c>
      <c r="AC1437" s="2"/>
      <c r="AD1437" s="2"/>
      <c r="AE1437">
        <v>491</v>
      </c>
      <c r="AF1437" s="2" t="s">
        <v>36</v>
      </c>
      <c r="AG1437" s="2" t="s">
        <v>36</v>
      </c>
      <c r="AH1437" s="2"/>
      <c r="AI1437" s="2"/>
      <c r="AJ1437" s="2" t="s">
        <v>36</v>
      </c>
      <c r="AK1437" s="2" t="s">
        <v>36</v>
      </c>
    </row>
    <row r="1438" spans="1:37" x14ac:dyDescent="0.3">
      <c r="A1438">
        <v>628</v>
      </c>
      <c r="B1438" s="1">
        <v>42075</v>
      </c>
      <c r="C1438">
        <v>9</v>
      </c>
      <c r="D1438" t="str">
        <f>VLOOKUP(seguimiento[[#This Row],[idinstituciones]],instituciones[[idinstituciones]:[nombre]],2,)</f>
        <v>HOSPITAL PROVINCIAL de ROSARIO</v>
      </c>
      <c r="E1438" s="2" t="s">
        <v>33</v>
      </c>
      <c r="F1438" s="2" t="s">
        <v>34</v>
      </c>
      <c r="G1438" s="2" t="s">
        <v>55</v>
      </c>
      <c r="H1438" s="2" t="s">
        <v>36</v>
      </c>
      <c r="I1438" s="2" t="s">
        <v>37</v>
      </c>
      <c r="J1438" s="2" t="s">
        <v>35</v>
      </c>
      <c r="K1438" s="2" t="s">
        <v>38</v>
      </c>
      <c r="L1438" s="2" t="s">
        <v>39</v>
      </c>
      <c r="M1438" s="2"/>
      <c r="N1438" s="2" t="s">
        <v>35</v>
      </c>
      <c r="O1438" s="2" t="s">
        <v>36</v>
      </c>
      <c r="P1438" s="2" t="s">
        <v>42</v>
      </c>
      <c r="Q1438" s="2"/>
      <c r="R1438" s="2" t="s">
        <v>40</v>
      </c>
      <c r="S1438" s="2" t="s">
        <v>45</v>
      </c>
      <c r="T1438" s="2" t="s">
        <v>46</v>
      </c>
      <c r="U1438" s="2" t="s">
        <v>42</v>
      </c>
      <c r="V1438" s="2" t="s">
        <v>42</v>
      </c>
      <c r="W1438" s="2" t="s">
        <v>49</v>
      </c>
      <c r="X1438" s="2" t="s">
        <v>43</v>
      </c>
      <c r="Y1438" s="2" t="s">
        <v>47</v>
      </c>
      <c r="Z1438" s="2" t="s">
        <v>281</v>
      </c>
      <c r="AA1438" s="2" t="s">
        <v>35</v>
      </c>
      <c r="AB1438" s="2" t="s">
        <v>36</v>
      </c>
      <c r="AC1438" s="2"/>
      <c r="AD1438" s="2"/>
      <c r="AE1438">
        <v>361</v>
      </c>
      <c r="AF1438" s="2" t="s">
        <v>36</v>
      </c>
      <c r="AG1438" s="2" t="s">
        <v>36</v>
      </c>
      <c r="AH1438" s="2"/>
      <c r="AI1438" s="2"/>
      <c r="AJ1438" s="2" t="s">
        <v>36</v>
      </c>
      <c r="AK1438" s="2" t="s">
        <v>36</v>
      </c>
    </row>
    <row r="1439" spans="1:37" x14ac:dyDescent="0.3">
      <c r="A1439">
        <v>628</v>
      </c>
      <c r="B1439" s="1">
        <v>42474</v>
      </c>
      <c r="C1439">
        <v>9</v>
      </c>
      <c r="D1439" t="str">
        <f>VLOOKUP(seguimiento[[#This Row],[idinstituciones]],instituciones[[idinstituciones]:[nombre]],2,)</f>
        <v>HOSPITAL PROVINCIAL de ROSARIO</v>
      </c>
      <c r="E1439" s="2" t="s">
        <v>33</v>
      </c>
      <c r="F1439" s="2" t="s">
        <v>34</v>
      </c>
      <c r="G1439" s="2" t="s">
        <v>36</v>
      </c>
      <c r="H1439" s="2" t="s">
        <v>36</v>
      </c>
      <c r="I1439" s="2" t="s">
        <v>45</v>
      </c>
      <c r="J1439" s="2" t="s">
        <v>35</v>
      </c>
      <c r="K1439" s="2"/>
      <c r="L1439" s="2" t="s">
        <v>39</v>
      </c>
      <c r="M1439" s="2"/>
      <c r="N1439" s="2" t="s">
        <v>35</v>
      </c>
      <c r="O1439" s="2" t="s">
        <v>36</v>
      </c>
      <c r="P1439" s="2" t="s">
        <v>36</v>
      </c>
      <c r="Q1439" s="2"/>
      <c r="R1439" s="2" t="s">
        <v>40</v>
      </c>
      <c r="S1439" s="2" t="s">
        <v>45</v>
      </c>
      <c r="T1439" s="2" t="s">
        <v>41</v>
      </c>
      <c r="U1439" s="2" t="s">
        <v>42</v>
      </c>
      <c r="V1439" s="2" t="s">
        <v>42</v>
      </c>
      <c r="W1439" s="2" t="s">
        <v>48</v>
      </c>
      <c r="X1439" s="2" t="s">
        <v>43</v>
      </c>
      <c r="Y1439" s="2" t="s">
        <v>47</v>
      </c>
      <c r="Z1439" s="2" t="s">
        <v>281</v>
      </c>
      <c r="AA1439" s="2" t="s">
        <v>35</v>
      </c>
      <c r="AB1439" s="2" t="s">
        <v>36</v>
      </c>
      <c r="AC1439" s="2"/>
      <c r="AD1439" s="2"/>
      <c r="AE1439">
        <v>2232</v>
      </c>
      <c r="AF1439" s="2" t="s">
        <v>35</v>
      </c>
      <c r="AG1439" s="2" t="s">
        <v>49</v>
      </c>
      <c r="AH1439" s="2">
        <v>1</v>
      </c>
      <c r="AI1439" s="2" t="str">
        <f>VLOOKUP(seguimiento[[#This Row],[vitamiad]],vitaminad[[id]:[valor]],2,)</f>
        <v>No realizado</v>
      </c>
      <c r="AJ1439" s="2" t="s">
        <v>46</v>
      </c>
      <c r="AK1439" s="2" t="s">
        <v>45</v>
      </c>
    </row>
    <row r="1440" spans="1:37" x14ac:dyDescent="0.3">
      <c r="A1440">
        <v>629</v>
      </c>
      <c r="B1440" s="1">
        <v>41389</v>
      </c>
      <c r="C1440">
        <v>9</v>
      </c>
      <c r="D1440" t="str">
        <f>VLOOKUP(seguimiento[[#This Row],[idinstituciones]],instituciones[[idinstituciones]:[nombre]],2,)</f>
        <v>HOSPITAL PROVINCIAL de ROSARIO</v>
      </c>
      <c r="E1440" s="2" t="s">
        <v>64</v>
      </c>
      <c r="F1440" s="2" t="s">
        <v>34</v>
      </c>
      <c r="G1440" s="2" t="s">
        <v>55</v>
      </c>
      <c r="H1440" s="2" t="s">
        <v>36</v>
      </c>
      <c r="I1440" s="2" t="s">
        <v>37</v>
      </c>
      <c r="J1440" s="2" t="s">
        <v>35</v>
      </c>
      <c r="K1440" s="2" t="s">
        <v>63</v>
      </c>
      <c r="L1440" s="2" t="s">
        <v>39</v>
      </c>
      <c r="M1440" s="2" t="s">
        <v>53</v>
      </c>
      <c r="N1440" s="2" t="s">
        <v>35</v>
      </c>
      <c r="O1440" s="2" t="s">
        <v>36</v>
      </c>
      <c r="P1440" s="2" t="s">
        <v>42</v>
      </c>
      <c r="Q1440" s="2" t="s">
        <v>34</v>
      </c>
      <c r="R1440" s="2" t="s">
        <v>40</v>
      </c>
      <c r="S1440" s="2" t="s">
        <v>37</v>
      </c>
      <c r="T1440" s="2" t="s">
        <v>45</v>
      </c>
      <c r="U1440" s="2" t="s">
        <v>45</v>
      </c>
      <c r="V1440" s="2" t="s">
        <v>45</v>
      </c>
      <c r="W1440" s="2" t="s">
        <v>37</v>
      </c>
      <c r="X1440" s="2" t="s">
        <v>65</v>
      </c>
      <c r="Y1440" s="2" t="s">
        <v>36</v>
      </c>
      <c r="Z1440" s="2" t="s">
        <v>281</v>
      </c>
      <c r="AA1440" s="2" t="s">
        <v>35</v>
      </c>
      <c r="AB1440" s="2" t="s">
        <v>36</v>
      </c>
      <c r="AC1440" s="2"/>
      <c r="AD1440" s="2"/>
      <c r="AE1440">
        <v>1144</v>
      </c>
      <c r="AF1440" s="2" t="s">
        <v>36</v>
      </c>
      <c r="AG1440" s="2" t="s">
        <v>36</v>
      </c>
      <c r="AH1440" s="2"/>
      <c r="AI1440" s="2"/>
      <c r="AJ1440" s="2" t="s">
        <v>36</v>
      </c>
      <c r="AK1440" s="2" t="s">
        <v>36</v>
      </c>
    </row>
    <row r="1441" spans="1:37" x14ac:dyDescent="0.3">
      <c r="A1441">
        <v>629</v>
      </c>
      <c r="B1441" s="1">
        <v>41730</v>
      </c>
      <c r="C1441">
        <v>9</v>
      </c>
      <c r="D1441" t="str">
        <f>VLOOKUP(seguimiento[[#This Row],[idinstituciones]],instituciones[[idinstituciones]:[nombre]],2,)</f>
        <v>HOSPITAL PROVINCIAL de ROSARIO</v>
      </c>
      <c r="E1441" s="2" t="s">
        <v>33</v>
      </c>
      <c r="F1441" s="2" t="s">
        <v>34</v>
      </c>
      <c r="G1441" s="2" t="s">
        <v>55</v>
      </c>
      <c r="H1441" s="2" t="s">
        <v>36</v>
      </c>
      <c r="I1441" s="2" t="s">
        <v>37</v>
      </c>
      <c r="J1441" s="2" t="s">
        <v>35</v>
      </c>
      <c r="K1441" s="2" t="s">
        <v>52</v>
      </c>
      <c r="L1441" s="2" t="s">
        <v>39</v>
      </c>
      <c r="M1441" s="2" t="s">
        <v>53</v>
      </c>
      <c r="N1441" s="2" t="s">
        <v>35</v>
      </c>
      <c r="O1441" s="2" t="s">
        <v>36</v>
      </c>
      <c r="P1441" s="2" t="s">
        <v>42</v>
      </c>
      <c r="Q1441" s="2" t="s">
        <v>34</v>
      </c>
      <c r="R1441" s="2" t="s">
        <v>40</v>
      </c>
      <c r="S1441" s="2" t="s">
        <v>45</v>
      </c>
      <c r="T1441" s="2" t="s">
        <v>46</v>
      </c>
      <c r="U1441" s="2" t="s">
        <v>42</v>
      </c>
      <c r="V1441" s="2" t="s">
        <v>42</v>
      </c>
      <c r="W1441" s="2" t="s">
        <v>46</v>
      </c>
      <c r="X1441" s="2" t="s">
        <v>65</v>
      </c>
      <c r="Y1441" s="2" t="s">
        <v>79</v>
      </c>
      <c r="Z1441" s="2" t="s">
        <v>281</v>
      </c>
      <c r="AA1441" s="2" t="s">
        <v>35</v>
      </c>
      <c r="AB1441" s="2" t="s">
        <v>36</v>
      </c>
      <c r="AC1441" s="2"/>
      <c r="AD1441" s="2"/>
      <c r="AE1441">
        <v>763</v>
      </c>
      <c r="AF1441" s="2" t="s">
        <v>36</v>
      </c>
      <c r="AG1441" s="2" t="s">
        <v>36</v>
      </c>
      <c r="AH1441" s="2"/>
      <c r="AI1441" s="2"/>
      <c r="AJ1441" s="2" t="s">
        <v>36</v>
      </c>
      <c r="AK1441" s="2" t="s">
        <v>36</v>
      </c>
    </row>
    <row r="1442" spans="1:37" x14ac:dyDescent="0.3">
      <c r="A1442">
        <v>629</v>
      </c>
      <c r="B1442" s="1">
        <v>42068</v>
      </c>
      <c r="C1442">
        <v>9</v>
      </c>
      <c r="D1442" t="str">
        <f>VLOOKUP(seguimiento[[#This Row],[idinstituciones]],instituciones[[idinstituciones]:[nombre]],2,)</f>
        <v>HOSPITAL PROVINCIAL de ROSARIO</v>
      </c>
      <c r="E1442" s="2" t="s">
        <v>33</v>
      </c>
      <c r="F1442" s="2" t="s">
        <v>34</v>
      </c>
      <c r="G1442" s="2" t="s">
        <v>55</v>
      </c>
      <c r="H1442" s="2" t="s">
        <v>36</v>
      </c>
      <c r="I1442" s="2" t="s">
        <v>37</v>
      </c>
      <c r="J1442" s="2" t="s">
        <v>35</v>
      </c>
      <c r="K1442" s="2" t="s">
        <v>52</v>
      </c>
      <c r="L1442" s="2" t="s">
        <v>39</v>
      </c>
      <c r="M1442" s="2" t="s">
        <v>53</v>
      </c>
      <c r="N1442" s="2" t="s">
        <v>35</v>
      </c>
      <c r="O1442" s="2" t="s">
        <v>36</v>
      </c>
      <c r="P1442" s="2" t="s">
        <v>42</v>
      </c>
      <c r="Q1442" s="2" t="s">
        <v>34</v>
      </c>
      <c r="R1442" s="2" t="s">
        <v>40</v>
      </c>
      <c r="S1442" s="2" t="s">
        <v>45</v>
      </c>
      <c r="T1442" s="2" t="s">
        <v>37</v>
      </c>
      <c r="U1442" s="2" t="s">
        <v>42</v>
      </c>
      <c r="V1442" s="2" t="s">
        <v>42</v>
      </c>
      <c r="W1442" s="2" t="s">
        <v>46</v>
      </c>
      <c r="X1442" s="2" t="s">
        <v>65</v>
      </c>
      <c r="Y1442" s="2" t="s">
        <v>79</v>
      </c>
      <c r="Z1442" s="2" t="s">
        <v>281</v>
      </c>
      <c r="AA1442" s="2" t="s">
        <v>35</v>
      </c>
      <c r="AB1442" s="2" t="s">
        <v>36</v>
      </c>
      <c r="AC1442" s="2"/>
      <c r="AD1442" s="2"/>
      <c r="AE1442">
        <v>1220</v>
      </c>
      <c r="AF1442" s="2" t="s">
        <v>36</v>
      </c>
      <c r="AG1442" s="2" t="s">
        <v>36</v>
      </c>
      <c r="AH1442" s="2"/>
      <c r="AI1442" s="2"/>
      <c r="AJ1442" s="2" t="s">
        <v>36</v>
      </c>
      <c r="AK1442" s="2" t="s">
        <v>36</v>
      </c>
    </row>
    <row r="1443" spans="1:37" x14ac:dyDescent="0.3">
      <c r="A1443">
        <v>629</v>
      </c>
      <c r="B1443" s="1">
        <v>42373</v>
      </c>
      <c r="C1443">
        <v>9</v>
      </c>
      <c r="D1443" t="str">
        <f>VLOOKUP(seguimiento[[#This Row],[idinstituciones]],instituciones[[idinstituciones]:[nombre]],2,)</f>
        <v>HOSPITAL PROVINCIAL de ROSARIO</v>
      </c>
      <c r="E1443" s="2" t="s">
        <v>33</v>
      </c>
      <c r="F1443" s="2" t="s">
        <v>34</v>
      </c>
      <c r="G1443" s="2" t="s">
        <v>55</v>
      </c>
      <c r="H1443" s="2" t="s">
        <v>122</v>
      </c>
      <c r="I1443" s="2" t="s">
        <v>37</v>
      </c>
      <c r="J1443" s="2" t="s">
        <v>35</v>
      </c>
      <c r="K1443" s="2"/>
      <c r="L1443" s="2" t="s">
        <v>39</v>
      </c>
      <c r="M1443" s="2" t="s">
        <v>53</v>
      </c>
      <c r="N1443" s="2" t="s">
        <v>35</v>
      </c>
      <c r="O1443" s="2" t="s">
        <v>36</v>
      </c>
      <c r="P1443" s="2" t="s">
        <v>36</v>
      </c>
      <c r="Q1443" s="2" t="s">
        <v>34</v>
      </c>
      <c r="R1443" s="2" t="s">
        <v>40</v>
      </c>
      <c r="S1443" s="2" t="s">
        <v>45</v>
      </c>
      <c r="T1443" s="2" t="s">
        <v>49</v>
      </c>
      <c r="U1443" s="2" t="s">
        <v>42</v>
      </c>
      <c r="V1443" s="2" t="s">
        <v>42</v>
      </c>
      <c r="W1443" s="2" t="s">
        <v>49</v>
      </c>
      <c r="X1443" s="2" t="s">
        <v>65</v>
      </c>
      <c r="Y1443" s="2" t="s">
        <v>47</v>
      </c>
      <c r="Z1443" s="2" t="s">
        <v>281</v>
      </c>
      <c r="AA1443" s="2" t="s">
        <v>35</v>
      </c>
      <c r="AB1443" s="2" t="s">
        <v>36</v>
      </c>
      <c r="AC1443" s="2"/>
      <c r="AD1443" s="2"/>
      <c r="AE1443">
        <v>2233</v>
      </c>
      <c r="AF1443" s="2" t="s">
        <v>71</v>
      </c>
      <c r="AG1443" s="2" t="s">
        <v>49</v>
      </c>
      <c r="AH1443" s="2">
        <v>2</v>
      </c>
      <c r="AI1443" s="2" t="str">
        <f>VLOOKUP(seguimiento[[#This Row],[vitamiad]],vitaminad[[id]:[valor]],2,)</f>
        <v>Normal</v>
      </c>
      <c r="AJ1443" s="2" t="s">
        <v>46</v>
      </c>
      <c r="AK1443" s="2" t="s">
        <v>45</v>
      </c>
    </row>
    <row r="1444" spans="1:37" x14ac:dyDescent="0.3">
      <c r="A1444">
        <v>629</v>
      </c>
      <c r="B1444" s="1">
        <v>42857</v>
      </c>
      <c r="C1444">
        <v>9</v>
      </c>
      <c r="D1444" t="str">
        <f>VLOOKUP(seguimiento[[#This Row],[idinstituciones]],instituciones[[idinstituciones]:[nombre]],2,)</f>
        <v>HOSPITAL PROVINCIAL de ROSARIO</v>
      </c>
      <c r="E1444" s="2" t="s">
        <v>64</v>
      </c>
      <c r="F1444" s="2" t="s">
        <v>58</v>
      </c>
      <c r="G1444" s="2" t="s">
        <v>59</v>
      </c>
      <c r="H1444" s="2" t="s">
        <v>36</v>
      </c>
      <c r="I1444" s="2" t="s">
        <v>37</v>
      </c>
      <c r="J1444" s="2" t="s">
        <v>35</v>
      </c>
      <c r="K1444" s="2"/>
      <c r="L1444" s="2" t="s">
        <v>39</v>
      </c>
      <c r="M1444" s="2" t="s">
        <v>53</v>
      </c>
      <c r="N1444" s="2" t="s">
        <v>35</v>
      </c>
      <c r="O1444" s="2" t="s">
        <v>36</v>
      </c>
      <c r="P1444" s="2" t="s">
        <v>36</v>
      </c>
      <c r="Q1444" s="2" t="s">
        <v>34</v>
      </c>
      <c r="R1444" s="2" t="s">
        <v>40</v>
      </c>
      <c r="S1444" s="2" t="s">
        <v>45</v>
      </c>
      <c r="T1444" s="2" t="s">
        <v>37</v>
      </c>
      <c r="U1444" s="2" t="s">
        <v>42</v>
      </c>
      <c r="V1444" s="2" t="s">
        <v>42</v>
      </c>
      <c r="W1444" s="2" t="s">
        <v>37</v>
      </c>
      <c r="X1444" s="2" t="s">
        <v>65</v>
      </c>
      <c r="Y1444" s="2" t="s">
        <v>47</v>
      </c>
      <c r="Z1444" s="2" t="s">
        <v>281</v>
      </c>
      <c r="AA1444" s="2" t="s">
        <v>35</v>
      </c>
      <c r="AB1444" s="2" t="s">
        <v>36</v>
      </c>
      <c r="AC1444" s="2"/>
      <c r="AD1444" s="2"/>
      <c r="AE1444">
        <v>3159</v>
      </c>
      <c r="AF1444" s="2" t="s">
        <v>71</v>
      </c>
      <c r="AG1444" s="2" t="s">
        <v>49</v>
      </c>
      <c r="AH1444" s="2">
        <v>2</v>
      </c>
      <c r="AI1444" s="2" t="str">
        <f>VLOOKUP(seguimiento[[#This Row],[vitamiad]],vitaminad[[id]:[valor]],2,)</f>
        <v>Normal</v>
      </c>
      <c r="AJ1444" s="2" t="s">
        <v>46</v>
      </c>
      <c r="AK1444" s="2" t="s">
        <v>45</v>
      </c>
    </row>
    <row r="1445" spans="1:37" x14ac:dyDescent="0.3">
      <c r="A1445">
        <v>630</v>
      </c>
      <c r="B1445" s="1">
        <v>41365</v>
      </c>
      <c r="C1445">
        <v>9</v>
      </c>
      <c r="D1445" t="str">
        <f>VLOOKUP(seguimiento[[#This Row],[idinstituciones]],instituciones[[idinstituciones]:[nombre]],2,)</f>
        <v>HOSPITAL PROVINCIAL de ROSARIO</v>
      </c>
      <c r="E1445" s="2" t="s">
        <v>64</v>
      </c>
      <c r="F1445" s="2" t="s">
        <v>58</v>
      </c>
      <c r="G1445" s="2" t="s">
        <v>59</v>
      </c>
      <c r="H1445" s="2" t="s">
        <v>126</v>
      </c>
      <c r="I1445" s="2" t="s">
        <v>37</v>
      </c>
      <c r="J1445" s="2" t="s">
        <v>35</v>
      </c>
      <c r="K1445" s="2" t="s">
        <v>61</v>
      </c>
      <c r="L1445" s="2" t="s">
        <v>39</v>
      </c>
      <c r="M1445" s="2" t="s">
        <v>70</v>
      </c>
      <c r="N1445" s="2" t="s">
        <v>35</v>
      </c>
      <c r="O1445" s="2" t="s">
        <v>36</v>
      </c>
      <c r="P1445" s="2" t="s">
        <v>42</v>
      </c>
      <c r="Q1445" s="2" t="s">
        <v>77</v>
      </c>
      <c r="R1445" s="2" t="s">
        <v>40</v>
      </c>
      <c r="S1445" s="2" t="s">
        <v>45</v>
      </c>
      <c r="T1445" s="2" t="s">
        <v>74</v>
      </c>
      <c r="U1445" s="2" t="s">
        <v>48</v>
      </c>
      <c r="V1445" s="2" t="s">
        <v>48</v>
      </c>
      <c r="W1445" s="2" t="s">
        <v>66</v>
      </c>
      <c r="X1445" s="2" t="s">
        <v>43</v>
      </c>
      <c r="Y1445" s="2" t="s">
        <v>54</v>
      </c>
      <c r="Z1445" s="2" t="s">
        <v>281</v>
      </c>
      <c r="AA1445" s="2" t="s">
        <v>35</v>
      </c>
      <c r="AB1445" s="2" t="s">
        <v>36</v>
      </c>
      <c r="AC1445" s="2"/>
      <c r="AD1445" s="2"/>
      <c r="AE1445">
        <v>928</v>
      </c>
      <c r="AF1445" s="2" t="s">
        <v>36</v>
      </c>
      <c r="AG1445" s="2" t="s">
        <v>36</v>
      </c>
      <c r="AH1445" s="2"/>
      <c r="AI1445" s="2"/>
      <c r="AJ1445" s="2" t="s">
        <v>36</v>
      </c>
      <c r="AK1445" s="2" t="s">
        <v>36</v>
      </c>
    </row>
    <row r="1446" spans="1:37" x14ac:dyDescent="0.3">
      <c r="A1446">
        <v>630</v>
      </c>
      <c r="B1446" s="1">
        <v>41512</v>
      </c>
      <c r="C1446">
        <v>9</v>
      </c>
      <c r="D1446" t="str">
        <f>VLOOKUP(seguimiento[[#This Row],[idinstituciones]],instituciones[[idinstituciones]:[nombre]],2,)</f>
        <v>HOSPITAL PROVINCIAL de ROSARIO</v>
      </c>
      <c r="E1446" s="2" t="s">
        <v>64</v>
      </c>
      <c r="F1446" s="2" t="s">
        <v>58</v>
      </c>
      <c r="G1446" s="2" t="s">
        <v>51</v>
      </c>
      <c r="H1446" s="2" t="s">
        <v>36</v>
      </c>
      <c r="I1446" s="2" t="s">
        <v>37</v>
      </c>
      <c r="J1446" s="2" t="s">
        <v>35</v>
      </c>
      <c r="K1446" s="2" t="s">
        <v>61</v>
      </c>
      <c r="L1446" s="2" t="s">
        <v>39</v>
      </c>
      <c r="M1446" s="2"/>
      <c r="N1446" s="2" t="s">
        <v>35</v>
      </c>
      <c r="O1446" s="2" t="s">
        <v>36</v>
      </c>
      <c r="P1446" s="2" t="s">
        <v>42</v>
      </c>
      <c r="Q1446" s="2" t="s">
        <v>77</v>
      </c>
      <c r="R1446" s="2" t="s">
        <v>40</v>
      </c>
      <c r="S1446" s="2" t="s">
        <v>45</v>
      </c>
      <c r="T1446" s="2" t="s">
        <v>46</v>
      </c>
      <c r="U1446" s="2" t="s">
        <v>37</v>
      </c>
      <c r="V1446" s="2" t="s">
        <v>37</v>
      </c>
      <c r="W1446" s="2" t="s">
        <v>41</v>
      </c>
      <c r="X1446" s="2" t="s">
        <v>43</v>
      </c>
      <c r="Y1446" s="2" t="s">
        <v>54</v>
      </c>
      <c r="Z1446" s="2" t="s">
        <v>281</v>
      </c>
      <c r="AA1446" s="2" t="s">
        <v>71</v>
      </c>
      <c r="AB1446" s="2" t="s">
        <v>117</v>
      </c>
      <c r="AC1446" s="2">
        <v>1</v>
      </c>
      <c r="AD1446" s="2" t="str">
        <f>VLOOKUP(seguimiento[[#This Row],[causafallecimiento]],causafallecimiento[[id]:[valor]],2,)</f>
        <v>Respiratorios</v>
      </c>
      <c r="AE1446">
        <v>596</v>
      </c>
      <c r="AF1446" s="2" t="s">
        <v>36</v>
      </c>
      <c r="AG1446" s="2" t="s">
        <v>36</v>
      </c>
      <c r="AH1446" s="2"/>
      <c r="AI1446" s="2"/>
      <c r="AJ1446" s="2" t="s">
        <v>36</v>
      </c>
      <c r="AK1446" s="2" t="s">
        <v>36</v>
      </c>
    </row>
    <row r="1447" spans="1:37" x14ac:dyDescent="0.3">
      <c r="A1447">
        <v>631</v>
      </c>
      <c r="B1447" s="1">
        <v>41366</v>
      </c>
      <c r="C1447">
        <v>9</v>
      </c>
      <c r="D1447" t="str">
        <f>VLOOKUP(seguimiento[[#This Row],[idinstituciones]],instituciones[[idinstituciones]:[nombre]],2,)</f>
        <v>HOSPITAL PROVINCIAL de ROSARIO</v>
      </c>
      <c r="E1447" s="2" t="s">
        <v>64</v>
      </c>
      <c r="F1447" s="2" t="s">
        <v>34</v>
      </c>
      <c r="G1447" s="2" t="s">
        <v>55</v>
      </c>
      <c r="H1447" s="2" t="s">
        <v>36</v>
      </c>
      <c r="I1447" s="2" t="s">
        <v>37</v>
      </c>
      <c r="J1447" s="2" t="s">
        <v>35</v>
      </c>
      <c r="K1447" s="2" t="s">
        <v>63</v>
      </c>
      <c r="L1447" s="2" t="s">
        <v>39</v>
      </c>
      <c r="M1447" s="2" t="s">
        <v>53</v>
      </c>
      <c r="N1447" s="2" t="s">
        <v>35</v>
      </c>
      <c r="O1447" s="2" t="s">
        <v>36</v>
      </c>
      <c r="P1447" s="2" t="s">
        <v>42</v>
      </c>
      <c r="Q1447" s="2"/>
      <c r="R1447" s="2" t="s">
        <v>40</v>
      </c>
      <c r="S1447" s="2" t="s">
        <v>45</v>
      </c>
      <c r="T1447" s="2" t="s">
        <v>73</v>
      </c>
      <c r="U1447" s="2" t="s">
        <v>45</v>
      </c>
      <c r="V1447" s="2" t="s">
        <v>45</v>
      </c>
      <c r="W1447" s="2" t="s">
        <v>41</v>
      </c>
      <c r="X1447" s="2" t="s">
        <v>43</v>
      </c>
      <c r="Y1447" s="2" t="s">
        <v>54</v>
      </c>
      <c r="Z1447" s="2" t="s">
        <v>281</v>
      </c>
      <c r="AA1447" s="2" t="s">
        <v>35</v>
      </c>
      <c r="AB1447" s="2" t="s">
        <v>36</v>
      </c>
      <c r="AC1447" s="2"/>
      <c r="AD1447" s="2"/>
      <c r="AE1447">
        <v>400</v>
      </c>
      <c r="AF1447" s="2" t="s">
        <v>36</v>
      </c>
      <c r="AG1447" s="2" t="s">
        <v>36</v>
      </c>
      <c r="AH1447" s="2"/>
      <c r="AI1447" s="2"/>
      <c r="AJ1447" s="2" t="s">
        <v>36</v>
      </c>
      <c r="AK1447" s="2" t="s">
        <v>36</v>
      </c>
    </row>
    <row r="1448" spans="1:37" x14ac:dyDescent="0.3">
      <c r="A1448">
        <v>631</v>
      </c>
      <c r="B1448" s="1">
        <v>41732</v>
      </c>
      <c r="C1448">
        <v>9</v>
      </c>
      <c r="D1448" t="str">
        <f>VLOOKUP(seguimiento[[#This Row],[idinstituciones]],instituciones[[idinstituciones]:[nombre]],2,)</f>
        <v>HOSPITAL PROVINCIAL de ROSARIO</v>
      </c>
      <c r="E1448" s="2" t="s">
        <v>33</v>
      </c>
      <c r="F1448" s="2" t="s">
        <v>34</v>
      </c>
      <c r="G1448" s="2" t="s">
        <v>59</v>
      </c>
      <c r="H1448" s="2" t="s">
        <v>36</v>
      </c>
      <c r="I1448" s="2" t="s">
        <v>37</v>
      </c>
      <c r="J1448" s="2" t="s">
        <v>35</v>
      </c>
      <c r="K1448" s="2" t="s">
        <v>52</v>
      </c>
      <c r="L1448" s="2" t="s">
        <v>39</v>
      </c>
      <c r="M1448" s="2" t="s">
        <v>53</v>
      </c>
      <c r="N1448" s="2" t="s">
        <v>35</v>
      </c>
      <c r="O1448" s="2" t="s">
        <v>36</v>
      </c>
      <c r="P1448" s="2" t="s">
        <v>42</v>
      </c>
      <c r="Q1448" s="2" t="s">
        <v>34</v>
      </c>
      <c r="R1448" s="2" t="s">
        <v>40</v>
      </c>
      <c r="S1448" s="2" t="s">
        <v>45</v>
      </c>
      <c r="T1448" s="2" t="s">
        <v>48</v>
      </c>
      <c r="U1448" s="2" t="s">
        <v>42</v>
      </c>
      <c r="V1448" s="2" t="s">
        <v>42</v>
      </c>
      <c r="W1448" s="2" t="s">
        <v>48</v>
      </c>
      <c r="X1448" s="2" t="s">
        <v>43</v>
      </c>
      <c r="Y1448" s="2" t="s">
        <v>47</v>
      </c>
      <c r="Z1448" s="2" t="s">
        <v>281</v>
      </c>
      <c r="AA1448" s="2" t="s">
        <v>35</v>
      </c>
      <c r="AB1448" s="2" t="s">
        <v>36</v>
      </c>
      <c r="AC1448" s="2"/>
      <c r="AD1448" s="2"/>
      <c r="AE1448">
        <v>1235</v>
      </c>
      <c r="AF1448" s="2" t="s">
        <v>36</v>
      </c>
      <c r="AG1448" s="2" t="s">
        <v>36</v>
      </c>
      <c r="AH1448" s="2"/>
      <c r="AI1448" s="2"/>
      <c r="AJ1448" s="2" t="s">
        <v>36</v>
      </c>
      <c r="AK1448" s="2" t="s">
        <v>36</v>
      </c>
    </row>
    <row r="1449" spans="1:37" x14ac:dyDescent="0.3">
      <c r="A1449">
        <v>631</v>
      </c>
      <c r="B1449" s="1">
        <v>42072</v>
      </c>
      <c r="C1449">
        <v>9</v>
      </c>
      <c r="D1449" t="str">
        <f>VLOOKUP(seguimiento[[#This Row],[idinstituciones]],instituciones[[idinstituciones]:[nombre]],2,)</f>
        <v>HOSPITAL PROVINCIAL de ROSARIO</v>
      </c>
      <c r="E1449" s="2" t="s">
        <v>33</v>
      </c>
      <c r="F1449" s="2" t="s">
        <v>34</v>
      </c>
      <c r="G1449" s="2" t="s">
        <v>59</v>
      </c>
      <c r="H1449" s="2" t="s">
        <v>36</v>
      </c>
      <c r="I1449" s="2" t="s">
        <v>37</v>
      </c>
      <c r="J1449" s="2" t="s">
        <v>35</v>
      </c>
      <c r="K1449" s="2" t="s">
        <v>52</v>
      </c>
      <c r="L1449" s="2" t="s">
        <v>39</v>
      </c>
      <c r="M1449" s="2" t="s">
        <v>53</v>
      </c>
      <c r="N1449" s="2" t="s">
        <v>35</v>
      </c>
      <c r="O1449" s="2" t="s">
        <v>36</v>
      </c>
      <c r="P1449" s="2" t="s">
        <v>42</v>
      </c>
      <c r="Q1449" s="2" t="s">
        <v>34</v>
      </c>
      <c r="R1449" s="2" t="s">
        <v>40</v>
      </c>
      <c r="S1449" s="2" t="s">
        <v>45</v>
      </c>
      <c r="T1449" s="2" t="s">
        <v>49</v>
      </c>
      <c r="U1449" s="2" t="s">
        <v>42</v>
      </c>
      <c r="V1449" s="2" t="s">
        <v>42</v>
      </c>
      <c r="W1449" s="2" t="s">
        <v>48</v>
      </c>
      <c r="X1449" s="2" t="s">
        <v>43</v>
      </c>
      <c r="Y1449" s="2" t="s">
        <v>47</v>
      </c>
      <c r="Z1449" s="2" t="s">
        <v>281</v>
      </c>
      <c r="AA1449" s="2" t="s">
        <v>35</v>
      </c>
      <c r="AB1449" s="2" t="s">
        <v>36</v>
      </c>
      <c r="AC1449" s="2"/>
      <c r="AD1449" s="2"/>
      <c r="AE1449">
        <v>546</v>
      </c>
      <c r="AF1449" s="2" t="s">
        <v>36</v>
      </c>
      <c r="AG1449" s="2" t="s">
        <v>36</v>
      </c>
      <c r="AH1449" s="2"/>
      <c r="AI1449" s="2"/>
      <c r="AJ1449" s="2" t="s">
        <v>36</v>
      </c>
      <c r="AK1449" s="2" t="s">
        <v>36</v>
      </c>
    </row>
    <row r="1450" spans="1:37" x14ac:dyDescent="0.3">
      <c r="A1450">
        <v>631</v>
      </c>
      <c r="B1450" s="1">
        <v>42502</v>
      </c>
      <c r="C1450">
        <v>9</v>
      </c>
      <c r="D1450" t="str">
        <f>VLOOKUP(seguimiento[[#This Row],[idinstituciones]],instituciones[[idinstituciones]:[nombre]],2,)</f>
        <v>HOSPITAL PROVINCIAL de ROSARIO</v>
      </c>
      <c r="E1450" s="2" t="s">
        <v>64</v>
      </c>
      <c r="F1450" s="2" t="s">
        <v>58</v>
      </c>
      <c r="G1450" s="2" t="s">
        <v>59</v>
      </c>
      <c r="H1450" s="2" t="s">
        <v>181</v>
      </c>
      <c r="I1450" s="2" t="s">
        <v>37</v>
      </c>
      <c r="J1450" s="2" t="s">
        <v>35</v>
      </c>
      <c r="K1450" s="2"/>
      <c r="L1450" s="2" t="s">
        <v>39</v>
      </c>
      <c r="M1450" s="2" t="s">
        <v>53</v>
      </c>
      <c r="N1450" s="2" t="s">
        <v>35</v>
      </c>
      <c r="O1450" s="2" t="s">
        <v>36</v>
      </c>
      <c r="P1450" s="2" t="s">
        <v>36</v>
      </c>
      <c r="Q1450" s="2" t="s">
        <v>34</v>
      </c>
      <c r="R1450" s="2" t="s">
        <v>40</v>
      </c>
      <c r="S1450" s="2" t="s">
        <v>45</v>
      </c>
      <c r="T1450" s="2" t="s">
        <v>41</v>
      </c>
      <c r="U1450" s="2" t="s">
        <v>45</v>
      </c>
      <c r="V1450" s="2" t="s">
        <v>45</v>
      </c>
      <c r="W1450" s="2" t="s">
        <v>73</v>
      </c>
      <c r="X1450" s="2" t="s">
        <v>43</v>
      </c>
      <c r="Y1450" s="2" t="s">
        <v>47</v>
      </c>
      <c r="Z1450" s="2" t="s">
        <v>281</v>
      </c>
      <c r="AA1450" s="2" t="s">
        <v>35</v>
      </c>
      <c r="AB1450" s="2" t="s">
        <v>36</v>
      </c>
      <c r="AC1450" s="2"/>
      <c r="AD1450" s="2"/>
      <c r="AE1450">
        <v>2234</v>
      </c>
      <c r="AF1450" s="2" t="s">
        <v>71</v>
      </c>
      <c r="AG1450" s="2" t="s">
        <v>49</v>
      </c>
      <c r="AH1450" s="2">
        <v>2</v>
      </c>
      <c r="AI1450" s="2" t="str">
        <f>VLOOKUP(seguimiento[[#This Row],[vitamiad]],vitaminad[[id]:[valor]],2,)</f>
        <v>Normal</v>
      </c>
      <c r="AJ1450" s="2" t="s">
        <v>46</v>
      </c>
      <c r="AK1450" s="2" t="s">
        <v>45</v>
      </c>
    </row>
    <row r="1451" spans="1:37" x14ac:dyDescent="0.3">
      <c r="A1451">
        <v>631</v>
      </c>
      <c r="B1451" s="1">
        <v>42817</v>
      </c>
      <c r="C1451">
        <v>9</v>
      </c>
      <c r="D1451" t="str">
        <f>VLOOKUP(seguimiento[[#This Row],[idinstituciones]],instituciones[[idinstituciones]:[nombre]],2,)</f>
        <v>HOSPITAL PROVINCIAL de ROSARIO</v>
      </c>
      <c r="E1451" s="2" t="s">
        <v>64</v>
      </c>
      <c r="F1451" s="2" t="s">
        <v>50</v>
      </c>
      <c r="G1451" s="2" t="s">
        <v>59</v>
      </c>
      <c r="H1451" s="2" t="s">
        <v>36</v>
      </c>
      <c r="I1451" s="2" t="s">
        <v>37</v>
      </c>
      <c r="J1451" s="2" t="s">
        <v>35</v>
      </c>
      <c r="K1451" s="2"/>
      <c r="L1451" s="2" t="s">
        <v>39</v>
      </c>
      <c r="M1451" s="2" t="s">
        <v>53</v>
      </c>
      <c r="N1451" s="2" t="s">
        <v>35</v>
      </c>
      <c r="O1451" s="2" t="s">
        <v>36</v>
      </c>
      <c r="P1451" s="2" t="s">
        <v>36</v>
      </c>
      <c r="Q1451" s="2" t="s">
        <v>34</v>
      </c>
      <c r="R1451" s="2" t="s">
        <v>84</v>
      </c>
      <c r="S1451" s="2" t="s">
        <v>45</v>
      </c>
      <c r="T1451" s="2" t="s">
        <v>49</v>
      </c>
      <c r="U1451" s="2" t="s">
        <v>42</v>
      </c>
      <c r="V1451" s="2" t="s">
        <v>42</v>
      </c>
      <c r="W1451" s="2" t="s">
        <v>49</v>
      </c>
      <c r="X1451" s="2" t="s">
        <v>43</v>
      </c>
      <c r="Y1451" s="2" t="s">
        <v>47</v>
      </c>
      <c r="Z1451" s="2" t="s">
        <v>281</v>
      </c>
      <c r="AA1451" s="2" t="s">
        <v>35</v>
      </c>
      <c r="AB1451" s="2" t="s">
        <v>36</v>
      </c>
      <c r="AC1451" s="2"/>
      <c r="AD1451" s="2"/>
      <c r="AE1451">
        <v>3171</v>
      </c>
      <c r="AF1451" s="2" t="s">
        <v>71</v>
      </c>
      <c r="AG1451" s="2" t="s">
        <v>49</v>
      </c>
      <c r="AH1451" s="2">
        <v>2</v>
      </c>
      <c r="AI1451" s="2" t="str">
        <f>VLOOKUP(seguimiento[[#This Row],[vitamiad]],vitaminad[[id]:[valor]],2,)</f>
        <v>Normal</v>
      </c>
      <c r="AJ1451" s="2" t="s">
        <v>46</v>
      </c>
      <c r="AK1451" s="2" t="s">
        <v>45</v>
      </c>
    </row>
    <row r="1452" spans="1:37" x14ac:dyDescent="0.3">
      <c r="A1452">
        <v>631</v>
      </c>
      <c r="B1452" s="1">
        <v>43339</v>
      </c>
      <c r="C1452">
        <v>9</v>
      </c>
      <c r="D1452" t="str">
        <f>VLOOKUP(seguimiento[[#This Row],[idinstituciones]],instituciones[[idinstituciones]:[nombre]],2,)</f>
        <v>HOSPITAL PROVINCIAL de ROSARIO</v>
      </c>
      <c r="E1452" s="2" t="s">
        <v>64</v>
      </c>
      <c r="F1452" s="2" t="s">
        <v>50</v>
      </c>
      <c r="G1452" s="2" t="s">
        <v>59</v>
      </c>
      <c r="H1452" s="2" t="s">
        <v>36</v>
      </c>
      <c r="I1452" s="2" t="s">
        <v>37</v>
      </c>
      <c r="J1452" s="2" t="s">
        <v>35</v>
      </c>
      <c r="K1452" s="2"/>
      <c r="L1452" s="2" t="s">
        <v>39</v>
      </c>
      <c r="M1452" s="2" t="s">
        <v>53</v>
      </c>
      <c r="N1452" s="2" t="s">
        <v>35</v>
      </c>
      <c r="O1452" s="2" t="s">
        <v>36</v>
      </c>
      <c r="P1452" s="2" t="s">
        <v>36</v>
      </c>
      <c r="Q1452" s="2" t="s">
        <v>34</v>
      </c>
      <c r="R1452" s="2" t="s">
        <v>84</v>
      </c>
      <c r="S1452" s="2" t="s">
        <v>45</v>
      </c>
      <c r="T1452" s="2" t="s">
        <v>48</v>
      </c>
      <c r="U1452" s="2" t="s">
        <v>42</v>
      </c>
      <c r="V1452" s="2" t="s">
        <v>42</v>
      </c>
      <c r="W1452" s="2" t="s">
        <v>41</v>
      </c>
      <c r="X1452" s="2" t="s">
        <v>43</v>
      </c>
      <c r="Y1452" s="2" t="s">
        <v>47</v>
      </c>
      <c r="Z1452" s="2" t="s">
        <v>281</v>
      </c>
      <c r="AA1452" s="2" t="s">
        <v>35</v>
      </c>
      <c r="AB1452" s="2" t="s">
        <v>36</v>
      </c>
      <c r="AC1452" s="2"/>
      <c r="AD1452" s="2"/>
      <c r="AE1452">
        <v>3172</v>
      </c>
      <c r="AF1452" s="2" t="s">
        <v>71</v>
      </c>
      <c r="AG1452" s="2" t="s">
        <v>49</v>
      </c>
      <c r="AH1452" s="2">
        <v>2</v>
      </c>
      <c r="AI1452" s="2" t="str">
        <f>VLOOKUP(seguimiento[[#This Row],[vitamiad]],vitaminad[[id]:[valor]],2,)</f>
        <v>Normal</v>
      </c>
      <c r="AJ1452" s="2" t="s">
        <v>46</v>
      </c>
      <c r="AK1452" s="2" t="s">
        <v>45</v>
      </c>
    </row>
    <row r="1453" spans="1:37" x14ac:dyDescent="0.3">
      <c r="A1453">
        <v>631</v>
      </c>
      <c r="B1453" s="1">
        <v>43549</v>
      </c>
      <c r="C1453">
        <v>9</v>
      </c>
      <c r="D1453" t="str">
        <f>VLOOKUP(seguimiento[[#This Row],[idinstituciones]],instituciones[[idinstituciones]:[nombre]],2,)</f>
        <v>HOSPITAL PROVINCIAL de ROSARIO</v>
      </c>
      <c r="E1453" s="2" t="s">
        <v>33</v>
      </c>
      <c r="F1453" s="2" t="s">
        <v>50</v>
      </c>
      <c r="G1453" s="2" t="s">
        <v>59</v>
      </c>
      <c r="H1453" s="2" t="s">
        <v>36</v>
      </c>
      <c r="I1453" s="2" t="s">
        <v>37</v>
      </c>
      <c r="J1453" s="2" t="s">
        <v>35</v>
      </c>
      <c r="K1453" s="2"/>
      <c r="L1453" s="2" t="s">
        <v>39</v>
      </c>
      <c r="M1453" s="2" t="s">
        <v>53</v>
      </c>
      <c r="N1453" s="2" t="s">
        <v>35</v>
      </c>
      <c r="O1453" s="2" t="s">
        <v>36</v>
      </c>
      <c r="P1453" s="2" t="s">
        <v>36</v>
      </c>
      <c r="Q1453" s="2" t="s">
        <v>34</v>
      </c>
      <c r="R1453" s="2" t="s">
        <v>84</v>
      </c>
      <c r="S1453" s="2" t="s">
        <v>45</v>
      </c>
      <c r="T1453" s="2" t="s">
        <v>37</v>
      </c>
      <c r="U1453" s="2" t="s">
        <v>42</v>
      </c>
      <c r="V1453" s="2" t="s">
        <v>42</v>
      </c>
      <c r="W1453" s="2" t="s">
        <v>37</v>
      </c>
      <c r="X1453" s="2" t="s">
        <v>43</v>
      </c>
      <c r="Y1453" s="2" t="s">
        <v>47</v>
      </c>
      <c r="Z1453" s="2" t="s">
        <v>281</v>
      </c>
      <c r="AA1453" s="2" t="s">
        <v>35</v>
      </c>
      <c r="AB1453" s="2" t="s">
        <v>36</v>
      </c>
      <c r="AC1453" s="2"/>
      <c r="AD1453" s="2"/>
      <c r="AE1453">
        <v>3173</v>
      </c>
      <c r="AF1453" s="2" t="s">
        <v>71</v>
      </c>
      <c r="AG1453" s="2" t="s">
        <v>49</v>
      </c>
      <c r="AH1453" s="2">
        <v>2</v>
      </c>
      <c r="AI1453" s="2" t="str">
        <f>VLOOKUP(seguimiento[[#This Row],[vitamiad]],vitaminad[[id]:[valor]],2,)</f>
        <v>Normal</v>
      </c>
      <c r="AJ1453" s="2" t="s">
        <v>46</v>
      </c>
      <c r="AK1453" s="2" t="s">
        <v>45</v>
      </c>
    </row>
    <row r="1454" spans="1:37" x14ac:dyDescent="0.3">
      <c r="A1454">
        <v>632</v>
      </c>
      <c r="B1454" s="1">
        <v>40112</v>
      </c>
      <c r="C1454">
        <v>14</v>
      </c>
      <c r="D1454" t="str">
        <f>VLOOKUP(seguimiento[[#This Row],[idinstituciones]],instituciones[[idinstituciones]:[nombre]],2,)</f>
        <v>Sanatorio Nuestra Señora del Rosario</v>
      </c>
      <c r="E1454" s="2" t="s">
        <v>36</v>
      </c>
      <c r="F1454" s="2" t="s">
        <v>36</v>
      </c>
      <c r="G1454" s="2" t="s">
        <v>36</v>
      </c>
      <c r="H1454" s="2" t="s">
        <v>36</v>
      </c>
      <c r="I1454" s="2" t="s">
        <v>46</v>
      </c>
      <c r="J1454" s="2" t="s">
        <v>71</v>
      </c>
      <c r="K1454" s="2" t="s">
        <v>69</v>
      </c>
      <c r="L1454" s="2" t="s">
        <v>39</v>
      </c>
      <c r="M1454" s="2" t="s">
        <v>70</v>
      </c>
      <c r="N1454" s="2" t="s">
        <v>35</v>
      </c>
      <c r="O1454" s="2" t="s">
        <v>36</v>
      </c>
      <c r="P1454" s="2" t="s">
        <v>42</v>
      </c>
      <c r="Q1454" s="2"/>
      <c r="R1454" s="2"/>
      <c r="S1454" s="2" t="s">
        <v>36</v>
      </c>
      <c r="T1454" s="2" t="s">
        <v>66</v>
      </c>
      <c r="U1454" s="2" t="s">
        <v>46</v>
      </c>
      <c r="V1454" s="2" t="s">
        <v>36</v>
      </c>
      <c r="W1454" s="2" t="s">
        <v>36</v>
      </c>
      <c r="X1454" s="2" t="s">
        <v>36</v>
      </c>
      <c r="Y1454" s="2" t="s">
        <v>36</v>
      </c>
      <c r="Z1454" s="2" t="s">
        <v>281</v>
      </c>
      <c r="AA1454" s="2" t="s">
        <v>35</v>
      </c>
      <c r="AB1454" s="2" t="s">
        <v>36</v>
      </c>
      <c r="AC1454" s="2"/>
      <c r="AD1454" s="2"/>
      <c r="AE1454">
        <v>1512</v>
      </c>
      <c r="AF1454" s="2" t="s">
        <v>36</v>
      </c>
      <c r="AG1454" s="2" t="s">
        <v>36</v>
      </c>
      <c r="AH1454" s="2"/>
      <c r="AI1454" s="2"/>
      <c r="AJ1454" s="2" t="s">
        <v>36</v>
      </c>
      <c r="AK1454" s="2" t="s">
        <v>36</v>
      </c>
    </row>
    <row r="1455" spans="1:37" x14ac:dyDescent="0.3">
      <c r="A1455">
        <v>637</v>
      </c>
      <c r="B1455" s="1">
        <v>41204</v>
      </c>
      <c r="C1455">
        <v>16</v>
      </c>
      <c r="D1455" t="str">
        <f>VLOOKUP(seguimiento[[#This Row],[idinstituciones]],instituciones[[idinstituciones]:[nombre]],2,)</f>
        <v>HOSPITAL de PEDIATRÍA "Juan P. Garrahan"</v>
      </c>
      <c r="E1455" s="2" t="s">
        <v>35</v>
      </c>
      <c r="F1455" s="2" t="s">
        <v>34</v>
      </c>
      <c r="G1455" s="2" t="s">
        <v>35</v>
      </c>
      <c r="H1455" s="2" t="s">
        <v>36</v>
      </c>
      <c r="I1455" s="2" t="s">
        <v>45</v>
      </c>
      <c r="J1455" s="2" t="s">
        <v>44</v>
      </c>
      <c r="K1455" s="2"/>
      <c r="L1455" s="2" t="s">
        <v>39</v>
      </c>
      <c r="M1455" s="2"/>
      <c r="N1455" s="2" t="s">
        <v>35</v>
      </c>
      <c r="O1455" s="2" t="s">
        <v>36</v>
      </c>
      <c r="P1455" s="2" t="s">
        <v>36</v>
      </c>
      <c r="Q1455" s="2" t="s">
        <v>34</v>
      </c>
      <c r="R1455" s="2"/>
      <c r="S1455" s="2" t="s">
        <v>45</v>
      </c>
      <c r="T1455" s="2" t="s">
        <v>49</v>
      </c>
      <c r="U1455" s="2" t="s">
        <v>42</v>
      </c>
      <c r="V1455" s="2" t="s">
        <v>36</v>
      </c>
      <c r="W1455" s="2" t="s">
        <v>49</v>
      </c>
      <c r="X1455" s="2" t="s">
        <v>43</v>
      </c>
      <c r="Y1455" s="2" t="s">
        <v>36</v>
      </c>
      <c r="Z1455" s="2" t="s">
        <v>281</v>
      </c>
      <c r="AA1455" s="2" t="s">
        <v>35</v>
      </c>
      <c r="AB1455" s="2" t="s">
        <v>36</v>
      </c>
      <c r="AC1455" s="2"/>
      <c r="AD1455" s="2"/>
      <c r="AE1455">
        <v>1044</v>
      </c>
      <c r="AF1455" s="2" t="s">
        <v>36</v>
      </c>
      <c r="AG1455" s="2" t="s">
        <v>36</v>
      </c>
      <c r="AH1455" s="2"/>
      <c r="AI1455" s="2"/>
      <c r="AJ1455" s="2" t="s">
        <v>36</v>
      </c>
      <c r="AK1455" s="2" t="s">
        <v>36</v>
      </c>
    </row>
    <row r="1456" spans="1:37" x14ac:dyDescent="0.3">
      <c r="A1456">
        <v>637</v>
      </c>
      <c r="B1456" s="1">
        <v>41610</v>
      </c>
      <c r="C1456">
        <v>16</v>
      </c>
      <c r="D1456" t="str">
        <f>VLOOKUP(seguimiento[[#This Row],[idinstituciones]],instituciones[[idinstituciones]:[nombre]],2,)</f>
        <v>HOSPITAL de PEDIATRÍA "Juan P. Garrahan"</v>
      </c>
      <c r="E1456" s="2" t="s">
        <v>35</v>
      </c>
      <c r="F1456" s="2" t="s">
        <v>34</v>
      </c>
      <c r="G1456" s="2" t="s">
        <v>35</v>
      </c>
      <c r="H1456" s="2" t="s">
        <v>36</v>
      </c>
      <c r="I1456" s="2" t="s">
        <v>45</v>
      </c>
      <c r="J1456" s="2" t="s">
        <v>35</v>
      </c>
      <c r="K1456" s="2"/>
      <c r="L1456" s="2" t="s">
        <v>39</v>
      </c>
      <c r="M1456" s="2"/>
      <c r="N1456" s="2" t="s">
        <v>35</v>
      </c>
      <c r="O1456" s="2" t="s">
        <v>36</v>
      </c>
      <c r="P1456" s="2" t="s">
        <v>36</v>
      </c>
      <c r="Q1456" s="2" t="s">
        <v>34</v>
      </c>
      <c r="R1456" s="2" t="s">
        <v>40</v>
      </c>
      <c r="S1456" s="2" t="s">
        <v>45</v>
      </c>
      <c r="T1456" s="2" t="s">
        <v>48</v>
      </c>
      <c r="U1456" s="2" t="s">
        <v>42</v>
      </c>
      <c r="V1456" s="2" t="s">
        <v>42</v>
      </c>
      <c r="W1456" s="2" t="s">
        <v>48</v>
      </c>
      <c r="X1456" s="2" t="s">
        <v>43</v>
      </c>
      <c r="Y1456" s="2" t="s">
        <v>56</v>
      </c>
      <c r="Z1456" s="2" t="s">
        <v>281</v>
      </c>
      <c r="AA1456" s="2" t="s">
        <v>35</v>
      </c>
      <c r="AB1456" s="2" t="s">
        <v>36</v>
      </c>
      <c r="AC1456" s="2"/>
      <c r="AD1456" s="2"/>
      <c r="AE1456">
        <v>2303</v>
      </c>
      <c r="AF1456" s="2" t="s">
        <v>35</v>
      </c>
      <c r="AG1456" s="2" t="s">
        <v>36</v>
      </c>
      <c r="AH1456" s="2">
        <v>4</v>
      </c>
      <c r="AI1456" s="2"/>
      <c r="AJ1456" s="2" t="s">
        <v>45</v>
      </c>
      <c r="AK1456" s="2" t="s">
        <v>45</v>
      </c>
    </row>
    <row r="1457" spans="1:37" x14ac:dyDescent="0.3">
      <c r="A1457">
        <v>637</v>
      </c>
      <c r="B1457" s="1">
        <v>41988</v>
      </c>
      <c r="C1457">
        <v>16</v>
      </c>
      <c r="D1457" t="str">
        <f>VLOOKUP(seguimiento[[#This Row],[idinstituciones]],instituciones[[idinstituciones]:[nombre]],2,)</f>
        <v>HOSPITAL de PEDIATRÍA "Juan P. Garrahan"</v>
      </c>
      <c r="E1457" s="2" t="s">
        <v>35</v>
      </c>
      <c r="F1457" s="2" t="s">
        <v>34</v>
      </c>
      <c r="G1457" s="2" t="s">
        <v>35</v>
      </c>
      <c r="H1457" s="2" t="s">
        <v>36</v>
      </c>
      <c r="I1457" s="2" t="s">
        <v>45</v>
      </c>
      <c r="J1457" s="2" t="s">
        <v>35</v>
      </c>
      <c r="K1457" s="2"/>
      <c r="L1457" s="2" t="s">
        <v>39</v>
      </c>
      <c r="M1457" s="2"/>
      <c r="N1457" s="2" t="s">
        <v>35</v>
      </c>
      <c r="O1457" s="2" t="s">
        <v>36</v>
      </c>
      <c r="P1457" s="2" t="s">
        <v>36</v>
      </c>
      <c r="Q1457" s="2" t="s">
        <v>34</v>
      </c>
      <c r="R1457" s="2" t="s">
        <v>40</v>
      </c>
      <c r="S1457" s="2" t="s">
        <v>45</v>
      </c>
      <c r="T1457" s="2" t="s">
        <v>49</v>
      </c>
      <c r="U1457" s="2" t="s">
        <v>42</v>
      </c>
      <c r="V1457" s="2" t="s">
        <v>42</v>
      </c>
      <c r="W1457" s="2" t="s">
        <v>49</v>
      </c>
      <c r="X1457" s="2" t="s">
        <v>43</v>
      </c>
      <c r="Y1457" s="2" t="s">
        <v>56</v>
      </c>
      <c r="Z1457" s="2" t="s">
        <v>281</v>
      </c>
      <c r="AA1457" s="2" t="s">
        <v>35</v>
      </c>
      <c r="AB1457" s="2" t="s">
        <v>36</v>
      </c>
      <c r="AC1457" s="2"/>
      <c r="AD1457" s="2"/>
      <c r="AE1457">
        <v>2304</v>
      </c>
      <c r="AF1457" s="2" t="s">
        <v>35</v>
      </c>
      <c r="AG1457" s="2" t="s">
        <v>36</v>
      </c>
      <c r="AH1457" s="2">
        <v>2</v>
      </c>
      <c r="AI1457" s="2" t="str">
        <f>VLOOKUP(seguimiento[[#This Row],[vitamiad]],vitaminad[[id]:[valor]],2,)</f>
        <v>Normal</v>
      </c>
      <c r="AJ1457" s="2" t="s">
        <v>45</v>
      </c>
      <c r="AK1457" s="2" t="s">
        <v>45</v>
      </c>
    </row>
    <row r="1458" spans="1:37" x14ac:dyDescent="0.3">
      <c r="A1458">
        <v>637</v>
      </c>
      <c r="B1458" s="1">
        <v>42282</v>
      </c>
      <c r="C1458">
        <v>16</v>
      </c>
      <c r="D1458" t="str">
        <f>VLOOKUP(seguimiento[[#This Row],[idinstituciones]],instituciones[[idinstituciones]:[nombre]],2,)</f>
        <v>HOSPITAL de PEDIATRÍA "Juan P. Garrahan"</v>
      </c>
      <c r="E1458" s="2" t="s">
        <v>35</v>
      </c>
      <c r="F1458" s="2" t="s">
        <v>34</v>
      </c>
      <c r="G1458" s="2" t="s">
        <v>35</v>
      </c>
      <c r="H1458" s="2" t="s">
        <v>36</v>
      </c>
      <c r="I1458" s="2" t="s">
        <v>45</v>
      </c>
      <c r="J1458" s="2" t="s">
        <v>35</v>
      </c>
      <c r="K1458" s="2"/>
      <c r="L1458" s="2" t="s">
        <v>39</v>
      </c>
      <c r="M1458" s="2"/>
      <c r="N1458" s="2" t="s">
        <v>35</v>
      </c>
      <c r="O1458" s="2" t="s">
        <v>36</v>
      </c>
      <c r="P1458" s="2" t="s">
        <v>36</v>
      </c>
      <c r="Q1458" s="2" t="s">
        <v>34</v>
      </c>
      <c r="R1458" s="2" t="s">
        <v>40</v>
      </c>
      <c r="S1458" s="2" t="s">
        <v>45</v>
      </c>
      <c r="T1458" s="2" t="s">
        <v>46</v>
      </c>
      <c r="U1458" s="2" t="s">
        <v>42</v>
      </c>
      <c r="V1458" s="2" t="s">
        <v>42</v>
      </c>
      <c r="W1458" s="2" t="s">
        <v>46</v>
      </c>
      <c r="X1458" s="2" t="s">
        <v>43</v>
      </c>
      <c r="Y1458" s="2" t="s">
        <v>56</v>
      </c>
      <c r="Z1458" s="2" t="s">
        <v>281</v>
      </c>
      <c r="AA1458" s="2" t="s">
        <v>35</v>
      </c>
      <c r="AB1458" s="2" t="s">
        <v>36</v>
      </c>
      <c r="AC1458" s="2"/>
      <c r="AD1458" s="2"/>
      <c r="AE1458">
        <v>2305</v>
      </c>
      <c r="AF1458" s="2" t="s">
        <v>35</v>
      </c>
      <c r="AG1458" s="2" t="s">
        <v>45</v>
      </c>
      <c r="AH1458" s="2">
        <v>2</v>
      </c>
      <c r="AI1458" s="2" t="str">
        <f>VLOOKUP(seguimiento[[#This Row],[vitamiad]],vitaminad[[id]:[valor]],2,)</f>
        <v>Normal</v>
      </c>
      <c r="AJ1458" s="2" t="s">
        <v>45</v>
      </c>
      <c r="AK1458" s="2" t="s">
        <v>45</v>
      </c>
    </row>
    <row r="1459" spans="1:37" x14ac:dyDescent="0.3">
      <c r="A1459">
        <v>637</v>
      </c>
      <c r="B1459" s="1">
        <v>42478</v>
      </c>
      <c r="C1459">
        <v>16</v>
      </c>
      <c r="D1459" t="str">
        <f>VLOOKUP(seguimiento[[#This Row],[idinstituciones]],instituciones[[idinstituciones]:[nombre]],2,)</f>
        <v>HOSPITAL de PEDIATRÍA "Juan P. Garrahan"</v>
      </c>
      <c r="E1459" s="2" t="s">
        <v>35</v>
      </c>
      <c r="F1459" s="2" t="s">
        <v>34</v>
      </c>
      <c r="G1459" s="2" t="s">
        <v>35</v>
      </c>
      <c r="H1459" s="2" t="s">
        <v>36</v>
      </c>
      <c r="I1459" s="2" t="s">
        <v>37</v>
      </c>
      <c r="J1459" s="2" t="s">
        <v>35</v>
      </c>
      <c r="K1459" s="2"/>
      <c r="L1459" s="2" t="s">
        <v>39</v>
      </c>
      <c r="M1459" s="2"/>
      <c r="N1459" s="2" t="s">
        <v>35</v>
      </c>
      <c r="O1459" s="2" t="s">
        <v>36</v>
      </c>
      <c r="P1459" s="2" t="s">
        <v>36</v>
      </c>
      <c r="Q1459" s="2" t="s">
        <v>34</v>
      </c>
      <c r="R1459" s="2" t="s">
        <v>40</v>
      </c>
      <c r="S1459" s="2" t="s">
        <v>45</v>
      </c>
      <c r="T1459" s="2" t="s">
        <v>37</v>
      </c>
      <c r="U1459" s="2" t="s">
        <v>42</v>
      </c>
      <c r="V1459" s="2" t="s">
        <v>42</v>
      </c>
      <c r="W1459" s="2" t="s">
        <v>37</v>
      </c>
      <c r="X1459" s="2" t="s">
        <v>36</v>
      </c>
      <c r="Y1459" s="2" t="s">
        <v>47</v>
      </c>
      <c r="Z1459" s="2" t="s">
        <v>281</v>
      </c>
      <c r="AA1459" s="2" t="s">
        <v>35</v>
      </c>
      <c r="AB1459" s="2" t="s">
        <v>36</v>
      </c>
      <c r="AC1459" s="2"/>
      <c r="AD1459" s="2"/>
      <c r="AE1459">
        <v>2485</v>
      </c>
      <c r="AF1459" s="2" t="s">
        <v>35</v>
      </c>
      <c r="AG1459" s="2" t="s">
        <v>36</v>
      </c>
      <c r="AH1459" s="2">
        <v>1</v>
      </c>
      <c r="AI1459" s="2" t="str">
        <f>VLOOKUP(seguimiento[[#This Row],[vitamiad]],vitaminad[[id]:[valor]],2,)</f>
        <v>No realizado</v>
      </c>
      <c r="AJ1459" s="2" t="s">
        <v>45</v>
      </c>
      <c r="AK1459" s="2" t="s">
        <v>49</v>
      </c>
    </row>
    <row r="1460" spans="1:37" x14ac:dyDescent="0.3">
      <c r="A1460">
        <v>638</v>
      </c>
      <c r="B1460" s="1">
        <v>41338</v>
      </c>
      <c r="C1460">
        <v>30</v>
      </c>
      <c r="D1460" t="str">
        <f>VLOOKUP(seguimiento[[#This Row],[idinstituciones]],instituciones[[idinstituciones]:[nombre]],2,)</f>
        <v>Hospital de Niños Ricardo Gutiérrez</v>
      </c>
      <c r="E1460" s="2" t="s">
        <v>33</v>
      </c>
      <c r="F1460" s="2" t="s">
        <v>34</v>
      </c>
      <c r="G1460" s="2" t="s">
        <v>35</v>
      </c>
      <c r="H1460" s="2" t="s">
        <v>36</v>
      </c>
      <c r="I1460" s="2" t="s">
        <v>45</v>
      </c>
      <c r="J1460" s="2" t="s">
        <v>35</v>
      </c>
      <c r="K1460" s="2" t="s">
        <v>57</v>
      </c>
      <c r="L1460" s="2" t="s">
        <v>39</v>
      </c>
      <c r="M1460" s="2"/>
      <c r="N1460" s="2" t="s">
        <v>35</v>
      </c>
      <c r="O1460" s="2" t="s">
        <v>36</v>
      </c>
      <c r="P1460" s="2" t="s">
        <v>36</v>
      </c>
      <c r="Q1460" s="2"/>
      <c r="R1460" s="2" t="s">
        <v>40</v>
      </c>
      <c r="S1460" s="2" t="s">
        <v>45</v>
      </c>
      <c r="T1460" s="2" t="s">
        <v>49</v>
      </c>
      <c r="U1460" s="2" t="s">
        <v>45</v>
      </c>
      <c r="V1460" s="2" t="s">
        <v>45</v>
      </c>
      <c r="W1460" s="2" t="s">
        <v>49</v>
      </c>
      <c r="X1460" s="2" t="s">
        <v>43</v>
      </c>
      <c r="Y1460" s="2" t="s">
        <v>47</v>
      </c>
      <c r="Z1460" s="2" t="s">
        <v>281</v>
      </c>
      <c r="AA1460" s="2" t="s">
        <v>35</v>
      </c>
      <c r="AB1460" s="2" t="s">
        <v>36</v>
      </c>
      <c r="AC1460" s="2"/>
      <c r="AD1460" s="2"/>
      <c r="AE1460">
        <v>591</v>
      </c>
      <c r="AF1460" s="2" t="s">
        <v>36</v>
      </c>
      <c r="AG1460" s="2" t="s">
        <v>36</v>
      </c>
      <c r="AH1460" s="2"/>
      <c r="AI1460" s="2"/>
      <c r="AJ1460" s="2" t="s">
        <v>36</v>
      </c>
      <c r="AK1460" s="2" t="s">
        <v>36</v>
      </c>
    </row>
    <row r="1461" spans="1:37" x14ac:dyDescent="0.3">
      <c r="A1461">
        <v>638</v>
      </c>
      <c r="B1461" s="1">
        <v>42107</v>
      </c>
      <c r="C1461">
        <v>30</v>
      </c>
      <c r="D1461" t="str">
        <f>VLOOKUP(seguimiento[[#This Row],[idinstituciones]],instituciones[[idinstituciones]:[nombre]],2,)</f>
        <v>Hospital de Niños Ricardo Gutiérrez</v>
      </c>
      <c r="E1461" s="2" t="s">
        <v>33</v>
      </c>
      <c r="F1461" s="2" t="s">
        <v>34</v>
      </c>
      <c r="G1461" s="2" t="s">
        <v>35</v>
      </c>
      <c r="H1461" s="2" t="s">
        <v>129</v>
      </c>
      <c r="I1461" s="2" t="s">
        <v>45</v>
      </c>
      <c r="J1461" s="2" t="s">
        <v>35</v>
      </c>
      <c r="K1461" s="2"/>
      <c r="L1461" s="2" t="s">
        <v>39</v>
      </c>
      <c r="M1461" s="2"/>
      <c r="N1461" s="2" t="s">
        <v>35</v>
      </c>
      <c r="O1461" s="2" t="s">
        <v>36</v>
      </c>
      <c r="P1461" s="2" t="s">
        <v>36</v>
      </c>
      <c r="Q1461" s="2"/>
      <c r="R1461" s="2" t="s">
        <v>40</v>
      </c>
      <c r="S1461" s="2" t="s">
        <v>45</v>
      </c>
      <c r="T1461" s="2" t="s">
        <v>49</v>
      </c>
      <c r="U1461" s="2" t="s">
        <v>42</v>
      </c>
      <c r="V1461" s="2" t="s">
        <v>42</v>
      </c>
      <c r="W1461" s="2" t="s">
        <v>49</v>
      </c>
      <c r="X1461" s="2" t="s">
        <v>43</v>
      </c>
      <c r="Y1461" s="2" t="s">
        <v>47</v>
      </c>
      <c r="Z1461" s="2" t="s">
        <v>281</v>
      </c>
      <c r="AA1461" s="2" t="s">
        <v>35</v>
      </c>
      <c r="AB1461" s="2" t="s">
        <v>36</v>
      </c>
      <c r="AC1461" s="2"/>
      <c r="AD1461" s="2"/>
      <c r="AE1461">
        <v>2188</v>
      </c>
      <c r="AF1461" s="2" t="s">
        <v>35</v>
      </c>
      <c r="AG1461" s="2" t="s">
        <v>49</v>
      </c>
      <c r="AH1461" s="2">
        <v>3</v>
      </c>
      <c r="AI1461" s="2" t="str">
        <f>VLOOKUP(seguimiento[[#This Row],[vitamiad]],vitaminad[[id]:[valor]],2,)</f>
        <v>Bajo</v>
      </c>
      <c r="AJ1461" s="2" t="s">
        <v>45</v>
      </c>
      <c r="AK1461" s="2" t="s">
        <v>45</v>
      </c>
    </row>
    <row r="1462" spans="1:37" x14ac:dyDescent="0.3">
      <c r="A1462">
        <v>638</v>
      </c>
      <c r="B1462" s="1">
        <v>42661</v>
      </c>
      <c r="C1462">
        <v>30</v>
      </c>
      <c r="D1462" t="str">
        <f>VLOOKUP(seguimiento[[#This Row],[idinstituciones]],instituciones[[idinstituciones]:[nombre]],2,)</f>
        <v>Hospital de Niños Ricardo Gutiérrez</v>
      </c>
      <c r="E1462" s="2" t="s">
        <v>33</v>
      </c>
      <c r="F1462" s="2" t="s">
        <v>34</v>
      </c>
      <c r="G1462" s="2" t="s">
        <v>35</v>
      </c>
      <c r="H1462" s="2" t="s">
        <v>36</v>
      </c>
      <c r="I1462" s="2" t="s">
        <v>45</v>
      </c>
      <c r="J1462" s="2" t="s">
        <v>35</v>
      </c>
      <c r="K1462" s="2"/>
      <c r="L1462" s="2" t="s">
        <v>39</v>
      </c>
      <c r="M1462" s="2"/>
      <c r="N1462" s="2" t="s">
        <v>35</v>
      </c>
      <c r="O1462" s="2" t="s">
        <v>36</v>
      </c>
      <c r="P1462" s="2" t="s">
        <v>36</v>
      </c>
      <c r="Q1462" s="2"/>
      <c r="R1462" s="2" t="s">
        <v>40</v>
      </c>
      <c r="S1462" s="2" t="s">
        <v>45</v>
      </c>
      <c r="T1462" s="2" t="s">
        <v>49</v>
      </c>
      <c r="U1462" s="2" t="s">
        <v>42</v>
      </c>
      <c r="V1462" s="2" t="s">
        <v>42</v>
      </c>
      <c r="W1462" s="2" t="s">
        <v>49</v>
      </c>
      <c r="X1462" s="2" t="s">
        <v>43</v>
      </c>
      <c r="Y1462" s="2" t="s">
        <v>47</v>
      </c>
      <c r="Z1462" s="2" t="s">
        <v>281</v>
      </c>
      <c r="AA1462" s="2" t="s">
        <v>35</v>
      </c>
      <c r="AB1462" s="2" t="s">
        <v>36</v>
      </c>
      <c r="AC1462" s="2"/>
      <c r="AD1462" s="2"/>
      <c r="AE1462">
        <v>2189</v>
      </c>
      <c r="AF1462" s="2" t="s">
        <v>35</v>
      </c>
      <c r="AG1462" s="2" t="s">
        <v>49</v>
      </c>
      <c r="AH1462" s="2">
        <v>1</v>
      </c>
      <c r="AI1462" s="2" t="str">
        <f>VLOOKUP(seguimiento[[#This Row],[vitamiad]],vitaminad[[id]:[valor]],2,)</f>
        <v>No realizado</v>
      </c>
      <c r="AJ1462" s="2" t="s">
        <v>45</v>
      </c>
      <c r="AK1462" s="2" t="s">
        <v>45</v>
      </c>
    </row>
    <row r="1463" spans="1:37" x14ac:dyDescent="0.3">
      <c r="A1463">
        <v>639</v>
      </c>
      <c r="B1463" s="1">
        <v>41338</v>
      </c>
      <c r="C1463">
        <v>30</v>
      </c>
      <c r="D1463" t="str">
        <f>VLOOKUP(seguimiento[[#This Row],[idinstituciones]],instituciones[[idinstituciones]:[nombre]],2,)</f>
        <v>Hospital de Niños Ricardo Gutiérrez</v>
      </c>
      <c r="E1463" s="2" t="s">
        <v>33</v>
      </c>
      <c r="F1463" s="2" t="s">
        <v>34</v>
      </c>
      <c r="G1463" s="2" t="s">
        <v>35</v>
      </c>
      <c r="H1463" s="2" t="s">
        <v>36</v>
      </c>
      <c r="I1463" s="2" t="s">
        <v>45</v>
      </c>
      <c r="J1463" s="2" t="s">
        <v>35</v>
      </c>
      <c r="K1463" s="2" t="s">
        <v>57</v>
      </c>
      <c r="L1463" s="2" t="s">
        <v>39</v>
      </c>
      <c r="M1463" s="2"/>
      <c r="N1463" s="2" t="s">
        <v>35</v>
      </c>
      <c r="O1463" s="2" t="s">
        <v>36</v>
      </c>
      <c r="P1463" s="2" t="s">
        <v>36</v>
      </c>
      <c r="Q1463" s="2"/>
      <c r="R1463" s="2"/>
      <c r="S1463" s="2" t="s">
        <v>45</v>
      </c>
      <c r="T1463" s="2" t="s">
        <v>41</v>
      </c>
      <c r="U1463" s="2" t="s">
        <v>42</v>
      </c>
      <c r="V1463" s="2" t="s">
        <v>42</v>
      </c>
      <c r="W1463" s="2" t="s">
        <v>41</v>
      </c>
      <c r="X1463" s="2" t="s">
        <v>43</v>
      </c>
      <c r="Y1463" s="2" t="s">
        <v>47</v>
      </c>
      <c r="Z1463" s="2" t="s">
        <v>281</v>
      </c>
      <c r="AA1463" s="2" t="s">
        <v>35</v>
      </c>
      <c r="AB1463" s="2" t="s">
        <v>36</v>
      </c>
      <c r="AC1463" s="2"/>
      <c r="AD1463" s="2"/>
      <c r="AE1463">
        <v>1790</v>
      </c>
      <c r="AF1463" s="2" t="s">
        <v>36</v>
      </c>
      <c r="AG1463" s="2" t="s">
        <v>36</v>
      </c>
      <c r="AH1463" s="2"/>
      <c r="AI1463" s="2"/>
      <c r="AJ1463" s="2" t="s">
        <v>36</v>
      </c>
      <c r="AK1463" s="2" t="s">
        <v>36</v>
      </c>
    </row>
    <row r="1464" spans="1:37" x14ac:dyDescent="0.3">
      <c r="A1464">
        <v>640</v>
      </c>
      <c r="B1464" s="1">
        <v>41255</v>
      </c>
      <c r="C1464">
        <v>13</v>
      </c>
      <c r="D1464" t="str">
        <f>VLOOKUP(seguimiento[[#This Row],[idinstituciones]],instituciones[[idinstituciones]:[nombre]],2,)</f>
        <v>Clínica y Maternidad del Sol</v>
      </c>
      <c r="E1464" s="2" t="s">
        <v>35</v>
      </c>
      <c r="F1464" s="2" t="s">
        <v>34</v>
      </c>
      <c r="G1464" s="2" t="s">
        <v>35</v>
      </c>
      <c r="H1464" s="2" t="s">
        <v>36</v>
      </c>
      <c r="I1464" s="2" t="s">
        <v>45</v>
      </c>
      <c r="J1464" s="2" t="s">
        <v>35</v>
      </c>
      <c r="K1464" s="2"/>
      <c r="L1464" s="2" t="s">
        <v>39</v>
      </c>
      <c r="M1464" s="2"/>
      <c r="N1464" s="2" t="s">
        <v>35</v>
      </c>
      <c r="O1464" s="2" t="s">
        <v>36</v>
      </c>
      <c r="P1464" s="2" t="s">
        <v>36</v>
      </c>
      <c r="Q1464" s="2"/>
      <c r="R1464" s="2"/>
      <c r="S1464" s="2" t="s">
        <v>45</v>
      </c>
      <c r="T1464" s="2" t="s">
        <v>41</v>
      </c>
      <c r="U1464" s="2" t="s">
        <v>42</v>
      </c>
      <c r="V1464" s="2" t="s">
        <v>42</v>
      </c>
      <c r="W1464" s="2" t="s">
        <v>36</v>
      </c>
      <c r="X1464" s="2" t="s">
        <v>43</v>
      </c>
      <c r="Y1464" s="2" t="s">
        <v>36</v>
      </c>
      <c r="Z1464" s="2" t="s">
        <v>281</v>
      </c>
      <c r="AA1464" s="2" t="s">
        <v>35</v>
      </c>
      <c r="AB1464" s="2" t="s">
        <v>36</v>
      </c>
      <c r="AC1464" s="2"/>
      <c r="AD1464" s="2"/>
      <c r="AE1464">
        <v>1802</v>
      </c>
      <c r="AF1464" s="2" t="s">
        <v>36</v>
      </c>
      <c r="AG1464" s="2" t="s">
        <v>36</v>
      </c>
      <c r="AH1464" s="2"/>
      <c r="AI1464" s="2"/>
      <c r="AJ1464" s="2" t="s">
        <v>36</v>
      </c>
      <c r="AK1464" s="2" t="s">
        <v>36</v>
      </c>
    </row>
    <row r="1465" spans="1:37" x14ac:dyDescent="0.3">
      <c r="A1465">
        <v>640</v>
      </c>
      <c r="B1465" s="1">
        <v>41577</v>
      </c>
      <c r="C1465">
        <v>13</v>
      </c>
      <c r="D1465" t="str">
        <f>VLOOKUP(seguimiento[[#This Row],[idinstituciones]],instituciones[[idinstituciones]:[nombre]],2,)</f>
        <v>Clínica y Maternidad del Sol</v>
      </c>
      <c r="E1465" s="2" t="s">
        <v>33</v>
      </c>
      <c r="F1465" s="2" t="s">
        <v>34</v>
      </c>
      <c r="G1465" s="2" t="s">
        <v>35</v>
      </c>
      <c r="H1465" s="2" t="s">
        <v>36</v>
      </c>
      <c r="I1465" s="2" t="s">
        <v>45</v>
      </c>
      <c r="J1465" s="2" t="s">
        <v>35</v>
      </c>
      <c r="K1465" s="2"/>
      <c r="L1465" s="2" t="s">
        <v>39</v>
      </c>
      <c r="M1465" s="2"/>
      <c r="N1465" s="2" t="s">
        <v>35</v>
      </c>
      <c r="O1465" s="2" t="s">
        <v>36</v>
      </c>
      <c r="P1465" s="2" t="s">
        <v>36</v>
      </c>
      <c r="Q1465" s="2" t="s">
        <v>34</v>
      </c>
      <c r="R1465" s="2"/>
      <c r="S1465" s="2" t="s">
        <v>45</v>
      </c>
      <c r="T1465" s="2" t="s">
        <v>41</v>
      </c>
      <c r="U1465" s="2" t="s">
        <v>45</v>
      </c>
      <c r="V1465" s="2" t="s">
        <v>45</v>
      </c>
      <c r="W1465" s="2" t="s">
        <v>37</v>
      </c>
      <c r="X1465" s="2" t="s">
        <v>43</v>
      </c>
      <c r="Y1465" s="2" t="s">
        <v>54</v>
      </c>
      <c r="Z1465" s="2" t="s">
        <v>281</v>
      </c>
      <c r="AA1465" s="2" t="s">
        <v>35</v>
      </c>
      <c r="AB1465" s="2" t="s">
        <v>36</v>
      </c>
      <c r="AC1465" s="2"/>
      <c r="AD1465" s="2"/>
      <c r="AE1465">
        <v>410</v>
      </c>
      <c r="AF1465" s="2" t="s">
        <v>36</v>
      </c>
      <c r="AG1465" s="2" t="s">
        <v>36</v>
      </c>
      <c r="AH1465" s="2"/>
      <c r="AI1465" s="2"/>
      <c r="AJ1465" s="2" t="s">
        <v>36</v>
      </c>
      <c r="AK1465" s="2" t="s">
        <v>36</v>
      </c>
    </row>
    <row r="1466" spans="1:37" x14ac:dyDescent="0.3">
      <c r="A1466">
        <v>640</v>
      </c>
      <c r="B1466" s="1">
        <v>41885</v>
      </c>
      <c r="C1466">
        <v>13</v>
      </c>
      <c r="D1466" t="str">
        <f>VLOOKUP(seguimiento[[#This Row],[idinstituciones]],instituciones[[idinstituciones]:[nombre]],2,)</f>
        <v>Clínica y Maternidad del Sol</v>
      </c>
      <c r="E1466" s="2" t="s">
        <v>35</v>
      </c>
      <c r="F1466" s="2" t="s">
        <v>34</v>
      </c>
      <c r="G1466" s="2" t="s">
        <v>35</v>
      </c>
      <c r="H1466" s="2" t="s">
        <v>36</v>
      </c>
      <c r="I1466" s="2" t="s">
        <v>45</v>
      </c>
      <c r="J1466" s="2" t="s">
        <v>35</v>
      </c>
      <c r="K1466" s="2"/>
      <c r="L1466" s="2" t="s">
        <v>39</v>
      </c>
      <c r="M1466" s="2"/>
      <c r="N1466" s="2" t="s">
        <v>35</v>
      </c>
      <c r="O1466" s="2" t="s">
        <v>36</v>
      </c>
      <c r="P1466" s="2" t="s">
        <v>42</v>
      </c>
      <c r="Q1466" s="2"/>
      <c r="R1466" s="2"/>
      <c r="S1466" s="2" t="s">
        <v>45</v>
      </c>
      <c r="T1466" s="2" t="s">
        <v>37</v>
      </c>
      <c r="U1466" s="2" t="s">
        <v>42</v>
      </c>
      <c r="V1466" s="2" t="s">
        <v>42</v>
      </c>
      <c r="W1466" s="2" t="s">
        <v>36</v>
      </c>
      <c r="X1466" s="2" t="s">
        <v>43</v>
      </c>
      <c r="Y1466" s="2" t="s">
        <v>44</v>
      </c>
      <c r="Z1466" s="2" t="s">
        <v>281</v>
      </c>
      <c r="AA1466" s="2" t="s">
        <v>35</v>
      </c>
      <c r="AB1466" s="2" t="s">
        <v>36</v>
      </c>
      <c r="AC1466" s="2"/>
      <c r="AD1466" s="2"/>
      <c r="AE1466">
        <v>1592</v>
      </c>
      <c r="AF1466" s="2" t="s">
        <v>36</v>
      </c>
      <c r="AG1466" s="2" t="s">
        <v>36</v>
      </c>
      <c r="AH1466" s="2">
        <v>1</v>
      </c>
      <c r="AI1466" s="2" t="str">
        <f>VLOOKUP(seguimiento[[#This Row],[vitamiad]],vitaminad[[id]:[valor]],2,)</f>
        <v>No realizado</v>
      </c>
      <c r="AJ1466" s="2" t="s">
        <v>36</v>
      </c>
      <c r="AK1466" s="2" t="s">
        <v>45</v>
      </c>
    </row>
    <row r="1467" spans="1:37" x14ac:dyDescent="0.3">
      <c r="A1467">
        <v>640</v>
      </c>
      <c r="B1467" s="1">
        <v>42319</v>
      </c>
      <c r="C1467">
        <v>13</v>
      </c>
      <c r="D1467" t="str">
        <f>VLOOKUP(seguimiento[[#This Row],[idinstituciones]],instituciones[[idinstituciones]:[nombre]],2,)</f>
        <v>Clínica y Maternidad del Sol</v>
      </c>
      <c r="E1467" s="2" t="s">
        <v>33</v>
      </c>
      <c r="F1467" s="2" t="s">
        <v>34</v>
      </c>
      <c r="G1467" s="2" t="s">
        <v>35</v>
      </c>
      <c r="H1467" s="2" t="s">
        <v>36</v>
      </c>
      <c r="I1467" s="2" t="s">
        <v>45</v>
      </c>
      <c r="J1467" s="2" t="s">
        <v>71</v>
      </c>
      <c r="K1467" s="2"/>
      <c r="L1467" s="2" t="s">
        <v>39</v>
      </c>
      <c r="M1467" s="2"/>
      <c r="N1467" s="2" t="s">
        <v>35</v>
      </c>
      <c r="O1467" s="2" t="s">
        <v>36</v>
      </c>
      <c r="P1467" s="2" t="s">
        <v>36</v>
      </c>
      <c r="Q1467" s="2"/>
      <c r="R1467" s="2" t="s">
        <v>118</v>
      </c>
      <c r="S1467" s="2" t="s">
        <v>45</v>
      </c>
      <c r="T1467" s="2" t="s">
        <v>48</v>
      </c>
      <c r="U1467" s="2" t="s">
        <v>42</v>
      </c>
      <c r="V1467" s="2" t="s">
        <v>42</v>
      </c>
      <c r="W1467" s="2" t="s">
        <v>46</v>
      </c>
      <c r="X1467" s="2" t="s">
        <v>43</v>
      </c>
      <c r="Y1467" s="2" t="s">
        <v>54</v>
      </c>
      <c r="Z1467" s="2" t="s">
        <v>281</v>
      </c>
      <c r="AA1467" s="2" t="s">
        <v>35</v>
      </c>
      <c r="AB1467" s="2" t="s">
        <v>36</v>
      </c>
      <c r="AC1467" s="2"/>
      <c r="AD1467" s="2"/>
      <c r="AE1467">
        <v>1948</v>
      </c>
      <c r="AF1467" s="2" t="s">
        <v>35</v>
      </c>
      <c r="AG1467" s="2" t="s">
        <v>49</v>
      </c>
      <c r="AH1467" s="2">
        <v>1</v>
      </c>
      <c r="AI1467" s="2" t="str">
        <f>VLOOKUP(seguimiento[[#This Row],[vitamiad]],vitaminad[[id]:[valor]],2,)</f>
        <v>No realizado</v>
      </c>
      <c r="AJ1467" s="2" t="s">
        <v>45</v>
      </c>
      <c r="AK1467" s="2" t="s">
        <v>45</v>
      </c>
    </row>
    <row r="1468" spans="1:37" x14ac:dyDescent="0.3">
      <c r="A1468">
        <v>640</v>
      </c>
      <c r="B1468" s="1">
        <v>42648</v>
      </c>
      <c r="C1468">
        <v>13</v>
      </c>
      <c r="D1468" t="str">
        <f>VLOOKUP(seguimiento[[#This Row],[idinstituciones]],instituciones[[idinstituciones]:[nombre]],2,)</f>
        <v>Clínica y Maternidad del Sol</v>
      </c>
      <c r="E1468" s="2" t="s">
        <v>33</v>
      </c>
      <c r="F1468" s="2" t="s">
        <v>34</v>
      </c>
      <c r="G1468" s="2" t="s">
        <v>59</v>
      </c>
      <c r="H1468" s="2" t="s">
        <v>36</v>
      </c>
      <c r="I1468" s="2" t="s">
        <v>37</v>
      </c>
      <c r="J1468" s="2" t="s">
        <v>71</v>
      </c>
      <c r="K1468" s="2"/>
      <c r="L1468" s="2" t="s">
        <v>39</v>
      </c>
      <c r="M1468" s="2"/>
      <c r="N1468" s="2" t="s">
        <v>35</v>
      </c>
      <c r="O1468" s="2" t="s">
        <v>36</v>
      </c>
      <c r="P1468" s="2" t="s">
        <v>36</v>
      </c>
      <c r="Q1468" s="2"/>
      <c r="R1468" s="2"/>
      <c r="S1468" s="2" t="s">
        <v>45</v>
      </c>
      <c r="T1468" s="2" t="s">
        <v>49</v>
      </c>
      <c r="U1468" s="2" t="s">
        <v>42</v>
      </c>
      <c r="V1468" s="2" t="s">
        <v>42</v>
      </c>
      <c r="W1468" s="2" t="s">
        <v>37</v>
      </c>
      <c r="X1468" s="2" t="s">
        <v>43</v>
      </c>
      <c r="Y1468" s="2" t="s">
        <v>54</v>
      </c>
      <c r="Z1468" s="2" t="s">
        <v>281</v>
      </c>
      <c r="AA1468" s="2" t="s">
        <v>35</v>
      </c>
      <c r="AB1468" s="2" t="s">
        <v>36</v>
      </c>
      <c r="AC1468" s="2"/>
      <c r="AD1468" s="2"/>
      <c r="AE1468">
        <v>2394</v>
      </c>
      <c r="AF1468" s="2" t="s">
        <v>35</v>
      </c>
      <c r="AG1468" s="2" t="s">
        <v>36</v>
      </c>
      <c r="AH1468" s="2">
        <v>3</v>
      </c>
      <c r="AI1468" s="2" t="str">
        <f>VLOOKUP(seguimiento[[#This Row],[vitamiad]],vitaminad[[id]:[valor]],2,)</f>
        <v>Bajo</v>
      </c>
      <c r="AJ1468" s="2" t="s">
        <v>37</v>
      </c>
      <c r="AK1468" s="2" t="s">
        <v>45</v>
      </c>
    </row>
    <row r="1469" spans="1:37" x14ac:dyDescent="0.3">
      <c r="A1469">
        <v>641</v>
      </c>
      <c r="B1469" s="1">
        <v>41396</v>
      </c>
      <c r="C1469">
        <v>23</v>
      </c>
      <c r="D1469" t="str">
        <f>VLOOKUP(seguimiento[[#This Row],[idinstituciones]],instituciones[[idinstituciones]:[nombre]],2,)</f>
        <v>Consultorio FQ - Dr. Macri</v>
      </c>
      <c r="E1469" s="2" t="s">
        <v>33</v>
      </c>
      <c r="F1469" s="2" t="s">
        <v>34</v>
      </c>
      <c r="G1469" s="2" t="s">
        <v>36</v>
      </c>
      <c r="H1469" s="2" t="s">
        <v>36</v>
      </c>
      <c r="I1469" s="2" t="s">
        <v>36</v>
      </c>
      <c r="J1469" s="2" t="s">
        <v>35</v>
      </c>
      <c r="K1469" s="2" t="s">
        <v>88</v>
      </c>
      <c r="L1469" s="2" t="s">
        <v>82</v>
      </c>
      <c r="M1469" s="2" t="s">
        <v>76</v>
      </c>
      <c r="N1469" s="2"/>
      <c r="O1469" s="2" t="s">
        <v>36</v>
      </c>
      <c r="P1469" s="2" t="s">
        <v>42</v>
      </c>
      <c r="Q1469" s="2"/>
      <c r="R1469" s="2"/>
      <c r="S1469" s="2" t="s">
        <v>36</v>
      </c>
      <c r="T1469" s="2" t="s">
        <v>45</v>
      </c>
      <c r="U1469" s="2" t="s">
        <v>42</v>
      </c>
      <c r="V1469" s="2" t="s">
        <v>36</v>
      </c>
      <c r="W1469" s="2" t="s">
        <v>36</v>
      </c>
      <c r="X1469" s="2" t="s">
        <v>36</v>
      </c>
      <c r="Y1469" s="2" t="s">
        <v>36</v>
      </c>
      <c r="Z1469" s="2" t="s">
        <v>281</v>
      </c>
      <c r="AA1469" s="2" t="s">
        <v>35</v>
      </c>
      <c r="AB1469" s="2" t="s">
        <v>36</v>
      </c>
      <c r="AC1469" s="2"/>
      <c r="AD1469" s="2"/>
      <c r="AE1469">
        <v>257</v>
      </c>
      <c r="AF1469" s="2" t="s">
        <v>36</v>
      </c>
      <c r="AG1469" s="2" t="s">
        <v>36</v>
      </c>
      <c r="AH1469" s="2"/>
      <c r="AI1469" s="2"/>
      <c r="AJ1469" s="2" t="s">
        <v>36</v>
      </c>
      <c r="AK1469" s="2" t="s">
        <v>36</v>
      </c>
    </row>
    <row r="1470" spans="1:37" x14ac:dyDescent="0.3">
      <c r="A1470">
        <v>641</v>
      </c>
      <c r="B1470" s="1">
        <v>41396</v>
      </c>
      <c r="C1470">
        <v>23</v>
      </c>
      <c r="D1470" t="str">
        <f>VLOOKUP(seguimiento[[#This Row],[idinstituciones]],instituciones[[idinstituciones]:[nombre]],2,)</f>
        <v>Consultorio FQ - Dr. Macri</v>
      </c>
      <c r="E1470" s="2" t="s">
        <v>33</v>
      </c>
      <c r="F1470" s="2" t="s">
        <v>34</v>
      </c>
      <c r="G1470" s="2" t="s">
        <v>36</v>
      </c>
      <c r="H1470" s="2" t="s">
        <v>36</v>
      </c>
      <c r="I1470" s="2" t="s">
        <v>36</v>
      </c>
      <c r="J1470" s="2" t="s">
        <v>35</v>
      </c>
      <c r="K1470" s="2" t="s">
        <v>88</v>
      </c>
      <c r="L1470" s="2" t="s">
        <v>82</v>
      </c>
      <c r="M1470" s="2" t="s">
        <v>76</v>
      </c>
      <c r="N1470" s="2"/>
      <c r="O1470" s="2" t="s">
        <v>36</v>
      </c>
      <c r="P1470" s="2" t="s">
        <v>42</v>
      </c>
      <c r="Q1470" s="2"/>
      <c r="R1470" s="2"/>
      <c r="S1470" s="2" t="s">
        <v>36</v>
      </c>
      <c r="T1470" s="2" t="s">
        <v>45</v>
      </c>
      <c r="U1470" s="2" t="s">
        <v>42</v>
      </c>
      <c r="V1470" s="2" t="s">
        <v>36</v>
      </c>
      <c r="W1470" s="2" t="s">
        <v>36</v>
      </c>
      <c r="X1470" s="2" t="s">
        <v>36</v>
      </c>
      <c r="Y1470" s="2" t="s">
        <v>36</v>
      </c>
      <c r="Z1470" s="2" t="s">
        <v>281</v>
      </c>
      <c r="AA1470" s="2" t="s">
        <v>35</v>
      </c>
      <c r="AB1470" s="2" t="s">
        <v>36</v>
      </c>
      <c r="AC1470" s="2"/>
      <c r="AD1470" s="2"/>
      <c r="AE1470">
        <v>1467</v>
      </c>
      <c r="AF1470" s="2" t="s">
        <v>36</v>
      </c>
      <c r="AG1470" s="2" t="s">
        <v>36</v>
      </c>
      <c r="AH1470" s="2"/>
      <c r="AI1470" s="2"/>
      <c r="AJ1470" s="2" t="s">
        <v>36</v>
      </c>
      <c r="AK1470" s="2" t="s">
        <v>36</v>
      </c>
    </row>
    <row r="1471" spans="1:37" x14ac:dyDescent="0.3">
      <c r="A1471">
        <v>642</v>
      </c>
      <c r="B1471" s="1">
        <v>41250</v>
      </c>
      <c r="C1471">
        <v>1</v>
      </c>
      <c r="D1471" t="str">
        <f>VLOOKUP(seguimiento[[#This Row],[idinstituciones]],instituciones[[idinstituciones]:[nombre]],2,)</f>
        <v>Hospital DR Alejandro Posadas</v>
      </c>
      <c r="E1471" s="2" t="s">
        <v>33</v>
      </c>
      <c r="F1471" s="2" t="s">
        <v>34</v>
      </c>
      <c r="G1471" s="2" t="s">
        <v>55</v>
      </c>
      <c r="H1471" s="2" t="s">
        <v>92</v>
      </c>
      <c r="I1471" s="2" t="s">
        <v>45</v>
      </c>
      <c r="J1471" s="2" t="s">
        <v>35</v>
      </c>
      <c r="K1471" s="2"/>
      <c r="L1471" s="2" t="s">
        <v>39</v>
      </c>
      <c r="M1471" s="2"/>
      <c r="N1471" s="2" t="s">
        <v>35</v>
      </c>
      <c r="O1471" s="2" t="s">
        <v>36</v>
      </c>
      <c r="P1471" s="2" t="s">
        <v>36</v>
      </c>
      <c r="Q1471" s="2" t="s">
        <v>34</v>
      </c>
      <c r="R1471" s="2" t="s">
        <v>40</v>
      </c>
      <c r="S1471" s="2" t="s">
        <v>45</v>
      </c>
      <c r="T1471" s="2" t="s">
        <v>74</v>
      </c>
      <c r="U1471" s="2" t="s">
        <v>46</v>
      </c>
      <c r="V1471" s="2" t="s">
        <v>46</v>
      </c>
      <c r="W1471" s="2" t="s">
        <v>74</v>
      </c>
      <c r="X1471" s="2" t="s">
        <v>43</v>
      </c>
      <c r="Y1471" s="2" t="s">
        <v>36</v>
      </c>
      <c r="Z1471" s="2" t="s">
        <v>35</v>
      </c>
      <c r="AA1471" s="2" t="s">
        <v>35</v>
      </c>
      <c r="AB1471" s="2" t="s">
        <v>36</v>
      </c>
      <c r="AC1471" s="2"/>
      <c r="AD1471" s="2"/>
      <c r="AE1471">
        <v>744</v>
      </c>
      <c r="AF1471" s="2" t="s">
        <v>36</v>
      </c>
      <c r="AG1471" s="2" t="s">
        <v>36</v>
      </c>
      <c r="AH1471" s="2"/>
      <c r="AI1471" s="2"/>
      <c r="AJ1471" s="2" t="s">
        <v>36</v>
      </c>
      <c r="AK1471" s="2" t="s">
        <v>36</v>
      </c>
    </row>
    <row r="1472" spans="1:37" x14ac:dyDescent="0.3">
      <c r="A1472">
        <v>642</v>
      </c>
      <c r="B1472" s="1">
        <v>41250</v>
      </c>
      <c r="C1472">
        <v>1</v>
      </c>
      <c r="D1472" t="str">
        <f>VLOOKUP(seguimiento[[#This Row],[idinstituciones]],instituciones[[idinstituciones]:[nombre]],2,)</f>
        <v>Hospital DR Alejandro Posadas</v>
      </c>
      <c r="E1472" s="2" t="s">
        <v>36</v>
      </c>
      <c r="F1472" s="2" t="s">
        <v>34</v>
      </c>
      <c r="G1472" s="2" t="s">
        <v>55</v>
      </c>
      <c r="H1472" s="2" t="s">
        <v>36</v>
      </c>
      <c r="I1472" s="2" t="s">
        <v>36</v>
      </c>
      <c r="J1472" s="2" t="s">
        <v>35</v>
      </c>
      <c r="K1472" s="2"/>
      <c r="L1472" s="2" t="s">
        <v>39</v>
      </c>
      <c r="M1472" s="2"/>
      <c r="N1472" s="2"/>
      <c r="O1472" s="2" t="s">
        <v>36</v>
      </c>
      <c r="P1472" s="2" t="s">
        <v>36</v>
      </c>
      <c r="Q1472" s="2"/>
      <c r="R1472" s="2"/>
      <c r="S1472" s="2" t="s">
        <v>36</v>
      </c>
      <c r="T1472" s="2" t="s">
        <v>74</v>
      </c>
      <c r="U1472" s="2" t="s">
        <v>46</v>
      </c>
      <c r="V1472" s="2" t="s">
        <v>36</v>
      </c>
      <c r="W1472" s="2" t="s">
        <v>36</v>
      </c>
      <c r="X1472" s="2" t="s">
        <v>36</v>
      </c>
      <c r="Y1472" s="2" t="s">
        <v>36</v>
      </c>
      <c r="Z1472" s="2" t="s">
        <v>35</v>
      </c>
      <c r="AA1472" s="2" t="s">
        <v>35</v>
      </c>
      <c r="AB1472" s="2" t="s">
        <v>36</v>
      </c>
      <c r="AC1472" s="2"/>
      <c r="AD1472" s="2"/>
      <c r="AE1472">
        <v>1715</v>
      </c>
      <c r="AF1472" s="2" t="s">
        <v>36</v>
      </c>
      <c r="AG1472" s="2" t="s">
        <v>36</v>
      </c>
      <c r="AH1472" s="2"/>
      <c r="AI1472" s="2"/>
      <c r="AJ1472" s="2" t="s">
        <v>36</v>
      </c>
      <c r="AK1472" s="2" t="s">
        <v>36</v>
      </c>
    </row>
    <row r="1473" spans="1:37" x14ac:dyDescent="0.3">
      <c r="A1473">
        <v>642</v>
      </c>
      <c r="B1473" s="1">
        <v>41255</v>
      </c>
      <c r="C1473">
        <v>1</v>
      </c>
      <c r="D1473" t="str">
        <f>VLOOKUP(seguimiento[[#This Row],[idinstituciones]],instituciones[[idinstituciones]:[nombre]],2,)</f>
        <v>Hospital DR Alejandro Posadas</v>
      </c>
      <c r="E1473" s="2" t="s">
        <v>64</v>
      </c>
      <c r="F1473" s="2" t="s">
        <v>34</v>
      </c>
      <c r="G1473" s="2" t="s">
        <v>55</v>
      </c>
      <c r="H1473" s="2" t="s">
        <v>36</v>
      </c>
      <c r="I1473" s="2" t="s">
        <v>36</v>
      </c>
      <c r="J1473" s="2" t="s">
        <v>35</v>
      </c>
      <c r="K1473" s="2"/>
      <c r="L1473" s="2" t="s">
        <v>39</v>
      </c>
      <c r="M1473" s="2"/>
      <c r="N1473" s="2"/>
      <c r="O1473" s="2" t="s">
        <v>36</v>
      </c>
      <c r="P1473" s="2" t="s">
        <v>36</v>
      </c>
      <c r="Q1473" s="2"/>
      <c r="R1473" s="2" t="s">
        <v>40</v>
      </c>
      <c r="S1473" s="2" t="s">
        <v>36</v>
      </c>
      <c r="T1473" s="2" t="s">
        <v>87</v>
      </c>
      <c r="U1473" s="2" t="s">
        <v>46</v>
      </c>
      <c r="V1473" s="2" t="s">
        <v>36</v>
      </c>
      <c r="W1473" s="2" t="s">
        <v>36</v>
      </c>
      <c r="X1473" s="2" t="s">
        <v>36</v>
      </c>
      <c r="Y1473" s="2" t="s">
        <v>36</v>
      </c>
      <c r="Z1473" s="2" t="s">
        <v>35</v>
      </c>
      <c r="AA1473" s="2" t="s">
        <v>35</v>
      </c>
      <c r="AB1473" s="2" t="s">
        <v>36</v>
      </c>
      <c r="AC1473" s="2"/>
      <c r="AD1473" s="2"/>
      <c r="AE1473">
        <v>462</v>
      </c>
      <c r="AF1473" s="2" t="s">
        <v>36</v>
      </c>
      <c r="AG1473" s="2" t="s">
        <v>36</v>
      </c>
      <c r="AH1473" s="2"/>
      <c r="AI1473" s="2"/>
      <c r="AJ1473" s="2" t="s">
        <v>36</v>
      </c>
      <c r="AK1473" s="2" t="s">
        <v>36</v>
      </c>
    </row>
    <row r="1474" spans="1:37" x14ac:dyDescent="0.3">
      <c r="A1474">
        <v>642</v>
      </c>
      <c r="B1474" s="1">
        <v>41255</v>
      </c>
      <c r="C1474">
        <v>1</v>
      </c>
      <c r="D1474" t="str">
        <f>VLOOKUP(seguimiento[[#This Row],[idinstituciones]],instituciones[[idinstituciones]:[nombre]],2,)</f>
        <v>Hospital DR Alejandro Posadas</v>
      </c>
      <c r="E1474" s="2" t="s">
        <v>33</v>
      </c>
      <c r="F1474" s="2" t="s">
        <v>36</v>
      </c>
      <c r="G1474" s="2" t="s">
        <v>36</v>
      </c>
      <c r="H1474" s="2" t="s">
        <v>36</v>
      </c>
      <c r="I1474" s="2" t="s">
        <v>36</v>
      </c>
      <c r="J1474" s="2" t="s">
        <v>36</v>
      </c>
      <c r="K1474" s="2"/>
      <c r="L1474" s="2" t="s">
        <v>36</v>
      </c>
      <c r="M1474" s="2"/>
      <c r="N1474" s="2"/>
      <c r="O1474" s="2" t="s">
        <v>36</v>
      </c>
      <c r="P1474" s="2" t="s">
        <v>36</v>
      </c>
      <c r="Q1474" s="2"/>
      <c r="R1474" s="2"/>
      <c r="S1474" s="2" t="s">
        <v>36</v>
      </c>
      <c r="T1474" s="2" t="s">
        <v>36</v>
      </c>
      <c r="U1474" s="2" t="s">
        <v>36</v>
      </c>
      <c r="V1474" s="2" t="s">
        <v>46</v>
      </c>
      <c r="W1474" s="2" t="s">
        <v>36</v>
      </c>
      <c r="X1474" s="2" t="s">
        <v>43</v>
      </c>
      <c r="Y1474" s="2" t="s">
        <v>36</v>
      </c>
      <c r="Z1474" s="2"/>
      <c r="AA1474" s="2" t="s">
        <v>35</v>
      </c>
      <c r="AB1474" s="2" t="s">
        <v>36</v>
      </c>
      <c r="AC1474" s="2"/>
      <c r="AD1474" s="2"/>
      <c r="AE1474">
        <v>1388</v>
      </c>
      <c r="AF1474" s="2" t="s">
        <v>36</v>
      </c>
      <c r="AG1474" s="2" t="s">
        <v>36</v>
      </c>
      <c r="AH1474" s="2"/>
      <c r="AI1474" s="2"/>
      <c r="AJ1474" s="2" t="s">
        <v>36</v>
      </c>
      <c r="AK1474" s="2" t="s">
        <v>36</v>
      </c>
    </row>
    <row r="1475" spans="1:37" x14ac:dyDescent="0.3">
      <c r="A1475">
        <v>642</v>
      </c>
      <c r="B1475" s="1">
        <v>41281</v>
      </c>
      <c r="C1475">
        <v>1</v>
      </c>
      <c r="D1475" t="str">
        <f>VLOOKUP(seguimiento[[#This Row],[idinstituciones]],instituciones[[idinstituciones]:[nombre]],2,)</f>
        <v>Hospital DR Alejandro Posadas</v>
      </c>
      <c r="E1475" s="2" t="s">
        <v>33</v>
      </c>
      <c r="F1475" s="2" t="s">
        <v>36</v>
      </c>
      <c r="G1475" s="2" t="s">
        <v>36</v>
      </c>
      <c r="H1475" s="2" t="s">
        <v>36</v>
      </c>
      <c r="I1475" s="2" t="s">
        <v>37</v>
      </c>
      <c r="J1475" s="2" t="s">
        <v>35</v>
      </c>
      <c r="K1475" s="2"/>
      <c r="L1475" s="2" t="s">
        <v>39</v>
      </c>
      <c r="M1475" s="2"/>
      <c r="N1475" s="2" t="s">
        <v>35</v>
      </c>
      <c r="O1475" s="2" t="s">
        <v>36</v>
      </c>
      <c r="P1475" s="2" t="s">
        <v>36</v>
      </c>
      <c r="Q1475" s="2"/>
      <c r="R1475" s="2"/>
      <c r="S1475" s="2" t="s">
        <v>36</v>
      </c>
      <c r="T1475" s="2" t="s">
        <v>87</v>
      </c>
      <c r="U1475" s="2" t="s">
        <v>46</v>
      </c>
      <c r="V1475" s="2" t="s">
        <v>36</v>
      </c>
      <c r="W1475" s="2" t="s">
        <v>36</v>
      </c>
      <c r="X1475" s="2" t="s">
        <v>36</v>
      </c>
      <c r="Y1475" s="2" t="s">
        <v>36</v>
      </c>
      <c r="Z1475" s="2" t="s">
        <v>35</v>
      </c>
      <c r="AA1475" s="2" t="s">
        <v>35</v>
      </c>
      <c r="AB1475" s="2" t="s">
        <v>36</v>
      </c>
      <c r="AC1475" s="2"/>
      <c r="AD1475" s="2"/>
      <c r="AE1475">
        <v>985</v>
      </c>
      <c r="AF1475" s="2" t="s">
        <v>36</v>
      </c>
      <c r="AG1475" s="2" t="s">
        <v>36</v>
      </c>
      <c r="AH1475" s="2"/>
      <c r="AI1475" s="2"/>
      <c r="AJ1475" s="2" t="s">
        <v>36</v>
      </c>
      <c r="AK1475" s="2" t="s">
        <v>36</v>
      </c>
    </row>
    <row r="1476" spans="1:37" x14ac:dyDescent="0.3">
      <c r="A1476">
        <v>642</v>
      </c>
      <c r="B1476" s="1">
        <v>41638</v>
      </c>
      <c r="C1476">
        <v>1</v>
      </c>
      <c r="D1476" t="str">
        <f>VLOOKUP(seguimiento[[#This Row],[idinstituciones]],instituciones[[idinstituciones]:[nombre]],2,)</f>
        <v>Hospital DR Alejandro Posadas</v>
      </c>
      <c r="E1476" s="2" t="s">
        <v>64</v>
      </c>
      <c r="F1476" s="2" t="s">
        <v>34</v>
      </c>
      <c r="G1476" s="2" t="s">
        <v>59</v>
      </c>
      <c r="H1476" s="2" t="s">
        <v>36</v>
      </c>
      <c r="I1476" s="2" t="s">
        <v>45</v>
      </c>
      <c r="J1476" s="2" t="s">
        <v>35</v>
      </c>
      <c r="K1476" s="2"/>
      <c r="L1476" s="2" t="s">
        <v>39</v>
      </c>
      <c r="M1476" s="2"/>
      <c r="N1476" s="2"/>
      <c r="O1476" s="2" t="s">
        <v>36</v>
      </c>
      <c r="P1476" s="2" t="s">
        <v>36</v>
      </c>
      <c r="Q1476" s="2"/>
      <c r="R1476" s="2" t="s">
        <v>40</v>
      </c>
      <c r="S1476" s="2" t="s">
        <v>37</v>
      </c>
      <c r="T1476" s="2" t="s">
        <v>60</v>
      </c>
      <c r="U1476" s="2" t="s">
        <v>37</v>
      </c>
      <c r="V1476" s="2" t="s">
        <v>37</v>
      </c>
      <c r="W1476" s="2" t="s">
        <v>74</v>
      </c>
      <c r="X1476" s="2" t="s">
        <v>43</v>
      </c>
      <c r="Y1476" s="2" t="s">
        <v>36</v>
      </c>
      <c r="Z1476" s="2" t="s">
        <v>35</v>
      </c>
      <c r="AA1476" s="2" t="s">
        <v>35</v>
      </c>
      <c r="AB1476" s="2" t="s">
        <v>36</v>
      </c>
      <c r="AC1476" s="2"/>
      <c r="AD1476" s="2"/>
      <c r="AE1476">
        <v>1690</v>
      </c>
      <c r="AF1476" s="2" t="s">
        <v>36</v>
      </c>
      <c r="AG1476" s="2" t="s">
        <v>36</v>
      </c>
      <c r="AH1476" s="2"/>
      <c r="AI1476" s="2"/>
      <c r="AJ1476" s="2" t="s">
        <v>36</v>
      </c>
      <c r="AK1476" s="2" t="s">
        <v>36</v>
      </c>
    </row>
    <row r="1477" spans="1:37" x14ac:dyDescent="0.3">
      <c r="A1477">
        <v>642</v>
      </c>
      <c r="B1477" s="1">
        <v>42003</v>
      </c>
      <c r="C1477">
        <v>1</v>
      </c>
      <c r="D1477" t="str">
        <f>VLOOKUP(seguimiento[[#This Row],[idinstituciones]],instituciones[[idinstituciones]:[nombre]],2,)</f>
        <v>Hospital DR Alejandro Posadas</v>
      </c>
      <c r="E1477" s="2" t="s">
        <v>33</v>
      </c>
      <c r="F1477" s="2" t="s">
        <v>58</v>
      </c>
      <c r="G1477" s="2" t="s">
        <v>59</v>
      </c>
      <c r="H1477" s="2" t="s">
        <v>36</v>
      </c>
      <c r="I1477" s="2" t="s">
        <v>36</v>
      </c>
      <c r="J1477" s="2" t="s">
        <v>35</v>
      </c>
      <c r="K1477" s="2"/>
      <c r="L1477" s="2" t="s">
        <v>36</v>
      </c>
      <c r="M1477" s="2"/>
      <c r="N1477" s="2"/>
      <c r="O1477" s="2" t="s">
        <v>36</v>
      </c>
      <c r="P1477" s="2" t="s">
        <v>36</v>
      </c>
      <c r="Q1477" s="2" t="s">
        <v>34</v>
      </c>
      <c r="R1477" s="2" t="s">
        <v>89</v>
      </c>
      <c r="S1477" s="2" t="s">
        <v>45</v>
      </c>
      <c r="T1477" s="2" t="s">
        <v>41</v>
      </c>
      <c r="U1477" s="2" t="s">
        <v>37</v>
      </c>
      <c r="V1477" s="2" t="s">
        <v>37</v>
      </c>
      <c r="W1477" s="2" t="s">
        <v>41</v>
      </c>
      <c r="X1477" s="2" t="s">
        <v>36</v>
      </c>
      <c r="Y1477" s="2" t="s">
        <v>36</v>
      </c>
      <c r="Z1477" s="2" t="s">
        <v>35</v>
      </c>
      <c r="AA1477" s="2" t="s">
        <v>35</v>
      </c>
      <c r="AB1477" s="2" t="s">
        <v>36</v>
      </c>
      <c r="AC1477" s="2"/>
      <c r="AD1477" s="2"/>
      <c r="AE1477">
        <v>840</v>
      </c>
      <c r="AF1477" s="2" t="s">
        <v>36</v>
      </c>
      <c r="AG1477" s="2" t="s">
        <v>36</v>
      </c>
      <c r="AH1477" s="2"/>
      <c r="AI1477" s="2"/>
      <c r="AJ1477" s="2" t="s">
        <v>36</v>
      </c>
      <c r="AK1477" s="2" t="s">
        <v>36</v>
      </c>
    </row>
    <row r="1478" spans="1:37" x14ac:dyDescent="0.3">
      <c r="A1478">
        <v>642</v>
      </c>
      <c r="B1478" s="1">
        <v>42003</v>
      </c>
      <c r="C1478">
        <v>1</v>
      </c>
      <c r="D1478" t="str">
        <f>VLOOKUP(seguimiento[[#This Row],[idinstituciones]],instituciones[[idinstituciones]:[nombre]],2,)</f>
        <v>Hospital DR Alejandro Posadas</v>
      </c>
      <c r="E1478" s="2" t="s">
        <v>64</v>
      </c>
      <c r="F1478" s="2" t="s">
        <v>58</v>
      </c>
      <c r="G1478" s="2" t="s">
        <v>36</v>
      </c>
      <c r="H1478" s="2" t="s">
        <v>36</v>
      </c>
      <c r="I1478" s="2" t="s">
        <v>36</v>
      </c>
      <c r="J1478" s="2" t="s">
        <v>36</v>
      </c>
      <c r="K1478" s="2"/>
      <c r="L1478" s="2" t="s">
        <v>36</v>
      </c>
      <c r="M1478" s="2"/>
      <c r="N1478" s="2"/>
      <c r="O1478" s="2" t="s">
        <v>36</v>
      </c>
      <c r="P1478" s="2" t="s">
        <v>36</v>
      </c>
      <c r="Q1478" s="2"/>
      <c r="R1478" s="2" t="s">
        <v>89</v>
      </c>
      <c r="S1478" s="2" t="s">
        <v>45</v>
      </c>
      <c r="T1478" s="2" t="s">
        <v>60</v>
      </c>
      <c r="U1478" s="2" t="s">
        <v>37</v>
      </c>
      <c r="V1478" s="2" t="s">
        <v>37</v>
      </c>
      <c r="W1478" s="2" t="s">
        <v>41</v>
      </c>
      <c r="X1478" s="2" t="s">
        <v>43</v>
      </c>
      <c r="Y1478" s="2" t="s">
        <v>36</v>
      </c>
      <c r="Z1478" s="2"/>
      <c r="AA1478" s="2" t="s">
        <v>35</v>
      </c>
      <c r="AB1478" s="2" t="s">
        <v>36</v>
      </c>
      <c r="AC1478" s="2"/>
      <c r="AD1478" s="2"/>
      <c r="AE1478">
        <v>1793</v>
      </c>
      <c r="AF1478" s="2" t="s">
        <v>36</v>
      </c>
      <c r="AG1478" s="2" t="s">
        <v>36</v>
      </c>
      <c r="AH1478" s="2"/>
      <c r="AI1478" s="2"/>
      <c r="AJ1478" s="2" t="s">
        <v>36</v>
      </c>
      <c r="AK1478" s="2" t="s">
        <v>36</v>
      </c>
    </row>
    <row r="1479" spans="1:37" x14ac:dyDescent="0.3">
      <c r="A1479">
        <v>642</v>
      </c>
      <c r="B1479" s="1">
        <v>42368</v>
      </c>
      <c r="C1479">
        <v>1</v>
      </c>
      <c r="D1479" t="str">
        <f>VLOOKUP(seguimiento[[#This Row],[idinstituciones]],instituciones[[idinstituciones]:[nombre]],2,)</f>
        <v>Hospital DR Alejandro Posadas</v>
      </c>
      <c r="E1479" s="2" t="s">
        <v>64</v>
      </c>
      <c r="F1479" s="2" t="s">
        <v>58</v>
      </c>
      <c r="G1479" s="2" t="s">
        <v>59</v>
      </c>
      <c r="H1479" s="2" t="s">
        <v>114</v>
      </c>
      <c r="I1479" s="2" t="s">
        <v>45</v>
      </c>
      <c r="J1479" s="2" t="s">
        <v>35</v>
      </c>
      <c r="K1479" s="2"/>
      <c r="L1479" s="2" t="s">
        <v>39</v>
      </c>
      <c r="M1479" s="2"/>
      <c r="N1479" s="2"/>
      <c r="O1479" s="2" t="s">
        <v>36</v>
      </c>
      <c r="P1479" s="2" t="s">
        <v>36</v>
      </c>
      <c r="Q1479" s="2"/>
      <c r="R1479" s="2" t="s">
        <v>40</v>
      </c>
      <c r="S1479" s="2" t="s">
        <v>45</v>
      </c>
      <c r="T1479" s="2" t="s">
        <v>41</v>
      </c>
      <c r="U1479" s="2" t="s">
        <v>37</v>
      </c>
      <c r="V1479" s="2" t="s">
        <v>37</v>
      </c>
      <c r="W1479" s="2" t="s">
        <v>41</v>
      </c>
      <c r="X1479" s="2" t="s">
        <v>43</v>
      </c>
      <c r="Y1479" s="2" t="s">
        <v>47</v>
      </c>
      <c r="Z1479" s="2" t="s">
        <v>35</v>
      </c>
      <c r="AA1479" s="2" t="s">
        <v>35</v>
      </c>
      <c r="AB1479" s="2" t="s">
        <v>36</v>
      </c>
      <c r="AC1479" s="2"/>
      <c r="AD1479" s="2"/>
      <c r="AE1479">
        <v>2052</v>
      </c>
      <c r="AF1479" s="2" t="s">
        <v>35</v>
      </c>
      <c r="AG1479" s="2" t="s">
        <v>49</v>
      </c>
      <c r="AH1479" s="2">
        <v>4</v>
      </c>
      <c r="AI1479" s="2"/>
      <c r="AJ1479" s="2" t="s">
        <v>46</v>
      </c>
      <c r="AK1479" s="2" t="s">
        <v>45</v>
      </c>
    </row>
    <row r="1480" spans="1:37" x14ac:dyDescent="0.3">
      <c r="A1480">
        <v>643</v>
      </c>
      <c r="B1480" s="1">
        <v>41170</v>
      </c>
      <c r="C1480">
        <v>30</v>
      </c>
      <c r="D1480" t="str">
        <f>VLOOKUP(seguimiento[[#This Row],[idinstituciones]],instituciones[[idinstituciones]:[nombre]],2,)</f>
        <v>Hospital de Niños Ricardo Gutiérrez</v>
      </c>
      <c r="E1480" s="2" t="s">
        <v>33</v>
      </c>
      <c r="F1480" s="2" t="s">
        <v>34</v>
      </c>
      <c r="G1480" s="2" t="s">
        <v>59</v>
      </c>
      <c r="H1480" s="2" t="s">
        <v>92</v>
      </c>
      <c r="I1480" s="2" t="s">
        <v>45</v>
      </c>
      <c r="J1480" s="2" t="s">
        <v>35</v>
      </c>
      <c r="K1480" s="2" t="s">
        <v>38</v>
      </c>
      <c r="L1480" s="2" t="s">
        <v>39</v>
      </c>
      <c r="M1480" s="2"/>
      <c r="N1480" s="2" t="s">
        <v>35</v>
      </c>
      <c r="O1480" s="2" t="s">
        <v>36</v>
      </c>
      <c r="P1480" s="2" t="s">
        <v>36</v>
      </c>
      <c r="Q1480" s="2" t="s">
        <v>34</v>
      </c>
      <c r="R1480" s="2"/>
      <c r="S1480" s="2" t="s">
        <v>45</v>
      </c>
      <c r="T1480" s="2" t="s">
        <v>48</v>
      </c>
      <c r="U1480" s="2" t="s">
        <v>45</v>
      </c>
      <c r="V1480" s="2" t="s">
        <v>45</v>
      </c>
      <c r="W1480" s="2" t="s">
        <v>48</v>
      </c>
      <c r="X1480" s="2" t="s">
        <v>43</v>
      </c>
      <c r="Y1480" s="2" t="s">
        <v>79</v>
      </c>
      <c r="Z1480" s="2" t="s">
        <v>281</v>
      </c>
      <c r="AA1480" s="2" t="s">
        <v>35</v>
      </c>
      <c r="AB1480" s="2" t="s">
        <v>36</v>
      </c>
      <c r="AC1480" s="2"/>
      <c r="AD1480" s="2"/>
      <c r="AE1480">
        <v>687</v>
      </c>
      <c r="AF1480" s="2" t="s">
        <v>36</v>
      </c>
      <c r="AG1480" s="2" t="s">
        <v>36</v>
      </c>
      <c r="AH1480" s="2"/>
      <c r="AI1480" s="2"/>
      <c r="AJ1480" s="2" t="s">
        <v>36</v>
      </c>
      <c r="AK1480" s="2" t="s">
        <v>36</v>
      </c>
    </row>
    <row r="1481" spans="1:37" x14ac:dyDescent="0.3">
      <c r="A1481">
        <v>644</v>
      </c>
      <c r="B1481" s="1">
        <v>41282</v>
      </c>
      <c r="C1481">
        <v>30</v>
      </c>
      <c r="D1481" t="str">
        <f>VLOOKUP(seguimiento[[#This Row],[idinstituciones]],instituciones[[idinstituciones]:[nombre]],2,)</f>
        <v>Hospital de Niños Ricardo Gutiérrez</v>
      </c>
      <c r="E1481" s="2" t="s">
        <v>35</v>
      </c>
      <c r="F1481" s="2" t="s">
        <v>34</v>
      </c>
      <c r="G1481" s="2" t="s">
        <v>35</v>
      </c>
      <c r="H1481" s="2" t="s">
        <v>36</v>
      </c>
      <c r="I1481" s="2" t="s">
        <v>45</v>
      </c>
      <c r="J1481" s="2" t="s">
        <v>35</v>
      </c>
      <c r="K1481" s="2" t="s">
        <v>78</v>
      </c>
      <c r="L1481" s="2" t="s">
        <v>39</v>
      </c>
      <c r="M1481" s="2"/>
      <c r="N1481" s="2" t="s">
        <v>35</v>
      </c>
      <c r="O1481" s="2" t="s">
        <v>36</v>
      </c>
      <c r="P1481" s="2" t="s">
        <v>42</v>
      </c>
      <c r="Q1481" s="2" t="s">
        <v>34</v>
      </c>
      <c r="R1481" s="2"/>
      <c r="S1481" s="2" t="s">
        <v>45</v>
      </c>
      <c r="T1481" s="2" t="s">
        <v>46</v>
      </c>
      <c r="U1481" s="2" t="s">
        <v>42</v>
      </c>
      <c r="V1481" s="2" t="s">
        <v>42</v>
      </c>
      <c r="W1481" s="2" t="s">
        <v>46</v>
      </c>
      <c r="X1481" s="2" t="s">
        <v>43</v>
      </c>
      <c r="Y1481" s="2" t="s">
        <v>79</v>
      </c>
      <c r="Z1481" s="2" t="s">
        <v>281</v>
      </c>
      <c r="AA1481" s="2" t="s">
        <v>35</v>
      </c>
      <c r="AB1481" s="2" t="s">
        <v>36</v>
      </c>
      <c r="AC1481" s="2"/>
      <c r="AD1481" s="2"/>
      <c r="AE1481">
        <v>822</v>
      </c>
      <c r="AF1481" s="2" t="s">
        <v>36</v>
      </c>
      <c r="AG1481" s="2" t="s">
        <v>36</v>
      </c>
      <c r="AH1481" s="2"/>
      <c r="AI1481" s="2"/>
      <c r="AJ1481" s="2" t="s">
        <v>36</v>
      </c>
      <c r="AK1481" s="2" t="s">
        <v>36</v>
      </c>
    </row>
    <row r="1482" spans="1:37" x14ac:dyDescent="0.3">
      <c r="A1482">
        <v>645</v>
      </c>
      <c r="B1482" s="1">
        <v>41086</v>
      </c>
      <c r="C1482">
        <v>30</v>
      </c>
      <c r="D1482" t="str">
        <f>VLOOKUP(seguimiento[[#This Row],[idinstituciones]],instituciones[[idinstituciones]:[nombre]],2,)</f>
        <v>Hospital de Niños Ricardo Gutiérrez</v>
      </c>
      <c r="E1482" s="2" t="s">
        <v>35</v>
      </c>
      <c r="F1482" s="2" t="s">
        <v>34</v>
      </c>
      <c r="G1482" s="2" t="s">
        <v>35</v>
      </c>
      <c r="H1482" s="2" t="s">
        <v>36</v>
      </c>
      <c r="I1482" s="2" t="s">
        <v>45</v>
      </c>
      <c r="J1482" s="2" t="s">
        <v>35</v>
      </c>
      <c r="K1482" s="2" t="s">
        <v>61</v>
      </c>
      <c r="L1482" s="2" t="s">
        <v>39</v>
      </c>
      <c r="M1482" s="2"/>
      <c r="N1482" s="2" t="s">
        <v>35</v>
      </c>
      <c r="O1482" s="2" t="s">
        <v>36</v>
      </c>
      <c r="P1482" s="2" t="s">
        <v>42</v>
      </c>
      <c r="Q1482" s="2" t="s">
        <v>34</v>
      </c>
      <c r="R1482" s="2"/>
      <c r="S1482" s="2" t="s">
        <v>45</v>
      </c>
      <c r="T1482" s="2" t="s">
        <v>49</v>
      </c>
      <c r="U1482" s="2" t="s">
        <v>42</v>
      </c>
      <c r="V1482" s="2" t="s">
        <v>42</v>
      </c>
      <c r="W1482" s="2" t="s">
        <v>49</v>
      </c>
      <c r="X1482" s="2" t="s">
        <v>43</v>
      </c>
      <c r="Y1482" s="2" t="s">
        <v>79</v>
      </c>
      <c r="Z1482" s="2" t="s">
        <v>281</v>
      </c>
      <c r="AA1482" s="2" t="s">
        <v>35</v>
      </c>
      <c r="AB1482" s="2" t="s">
        <v>36</v>
      </c>
      <c r="AC1482" s="2"/>
      <c r="AD1482" s="2"/>
      <c r="AE1482">
        <v>923</v>
      </c>
      <c r="AF1482" s="2" t="s">
        <v>36</v>
      </c>
      <c r="AG1482" s="2" t="s">
        <v>36</v>
      </c>
      <c r="AH1482" s="2"/>
      <c r="AI1482" s="2"/>
      <c r="AJ1482" s="2" t="s">
        <v>36</v>
      </c>
      <c r="AK1482" s="2" t="s">
        <v>36</v>
      </c>
    </row>
    <row r="1483" spans="1:37" x14ac:dyDescent="0.3">
      <c r="A1483">
        <v>646</v>
      </c>
      <c r="B1483" s="1">
        <v>41296</v>
      </c>
      <c r="C1483">
        <v>30</v>
      </c>
      <c r="D1483" t="str">
        <f>VLOOKUP(seguimiento[[#This Row],[idinstituciones]],instituciones[[idinstituciones]:[nombre]],2,)</f>
        <v>Hospital de Niños Ricardo Gutiérrez</v>
      </c>
      <c r="E1483" s="2" t="s">
        <v>33</v>
      </c>
      <c r="F1483" s="2" t="s">
        <v>34</v>
      </c>
      <c r="G1483" s="2" t="s">
        <v>59</v>
      </c>
      <c r="H1483" s="2" t="s">
        <v>36</v>
      </c>
      <c r="I1483" s="2" t="s">
        <v>45</v>
      </c>
      <c r="J1483" s="2" t="s">
        <v>44</v>
      </c>
      <c r="K1483" s="2" t="s">
        <v>38</v>
      </c>
      <c r="L1483" s="2" t="s">
        <v>39</v>
      </c>
      <c r="M1483" s="2"/>
      <c r="N1483" s="2" t="s">
        <v>35</v>
      </c>
      <c r="O1483" s="2" t="s">
        <v>36</v>
      </c>
      <c r="P1483" s="2" t="s">
        <v>36</v>
      </c>
      <c r="Q1483" s="2"/>
      <c r="R1483" s="2"/>
      <c r="S1483" s="2" t="s">
        <v>45</v>
      </c>
      <c r="T1483" s="2" t="s">
        <v>41</v>
      </c>
      <c r="U1483" s="2" t="s">
        <v>37</v>
      </c>
      <c r="V1483" s="2" t="s">
        <v>37</v>
      </c>
      <c r="W1483" s="2" t="s">
        <v>73</v>
      </c>
      <c r="X1483" s="2" t="s">
        <v>43</v>
      </c>
      <c r="Y1483" s="2" t="s">
        <v>36</v>
      </c>
      <c r="Z1483" s="2" t="s">
        <v>281</v>
      </c>
      <c r="AA1483" s="2" t="s">
        <v>35</v>
      </c>
      <c r="AB1483" s="2" t="s">
        <v>36</v>
      </c>
      <c r="AC1483" s="2"/>
      <c r="AD1483" s="2"/>
      <c r="AE1483">
        <v>1528</v>
      </c>
      <c r="AF1483" s="2" t="s">
        <v>36</v>
      </c>
      <c r="AG1483" s="2" t="s">
        <v>36</v>
      </c>
      <c r="AH1483" s="2"/>
      <c r="AI1483" s="2"/>
      <c r="AJ1483" s="2" t="s">
        <v>36</v>
      </c>
      <c r="AK1483" s="2" t="s">
        <v>36</v>
      </c>
    </row>
    <row r="1484" spans="1:37" x14ac:dyDescent="0.3">
      <c r="A1484">
        <v>647</v>
      </c>
      <c r="B1484" s="1">
        <v>41376</v>
      </c>
      <c r="C1484">
        <v>30</v>
      </c>
      <c r="D1484" t="str">
        <f>VLOOKUP(seguimiento[[#This Row],[idinstituciones]],instituciones[[idinstituciones]:[nombre]],2,)</f>
        <v>Hospital de Niños Ricardo Gutiérrez</v>
      </c>
      <c r="E1484" s="2" t="s">
        <v>33</v>
      </c>
      <c r="F1484" s="2" t="s">
        <v>34</v>
      </c>
      <c r="G1484" s="2" t="s">
        <v>35</v>
      </c>
      <c r="H1484" s="2" t="s">
        <v>36</v>
      </c>
      <c r="I1484" s="2" t="s">
        <v>45</v>
      </c>
      <c r="J1484" s="2" t="s">
        <v>44</v>
      </c>
      <c r="K1484" s="2"/>
      <c r="L1484" s="2" t="s">
        <v>39</v>
      </c>
      <c r="M1484" s="2"/>
      <c r="N1484" s="2" t="s">
        <v>35</v>
      </c>
      <c r="O1484" s="2" t="s">
        <v>36</v>
      </c>
      <c r="P1484" s="2" t="s">
        <v>36</v>
      </c>
      <c r="Q1484" s="2"/>
      <c r="R1484" s="2"/>
      <c r="S1484" s="2" t="s">
        <v>45</v>
      </c>
      <c r="T1484" s="2" t="s">
        <v>45</v>
      </c>
      <c r="U1484" s="2" t="s">
        <v>36</v>
      </c>
      <c r="V1484" s="2" t="s">
        <v>36</v>
      </c>
      <c r="W1484" s="2" t="s">
        <v>45</v>
      </c>
      <c r="X1484" s="2" t="s">
        <v>65</v>
      </c>
      <c r="Y1484" s="2" t="s">
        <v>47</v>
      </c>
      <c r="Z1484" s="2" t="s">
        <v>35</v>
      </c>
      <c r="AA1484" s="2" t="s">
        <v>35</v>
      </c>
      <c r="AB1484" s="2" t="s">
        <v>36</v>
      </c>
      <c r="AC1484" s="2"/>
      <c r="AD1484" s="2"/>
      <c r="AE1484">
        <v>433</v>
      </c>
      <c r="AF1484" s="2" t="s">
        <v>36</v>
      </c>
      <c r="AG1484" s="2" t="s">
        <v>36</v>
      </c>
      <c r="AH1484" s="2"/>
      <c r="AI1484" s="2"/>
      <c r="AJ1484" s="2" t="s">
        <v>36</v>
      </c>
      <c r="AK1484" s="2" t="s">
        <v>36</v>
      </c>
    </row>
    <row r="1485" spans="1:37" x14ac:dyDescent="0.3">
      <c r="A1485">
        <v>648</v>
      </c>
      <c r="B1485" s="1">
        <v>41376</v>
      </c>
      <c r="C1485">
        <v>30</v>
      </c>
      <c r="D1485" t="str">
        <f>VLOOKUP(seguimiento[[#This Row],[idinstituciones]],instituciones[[idinstituciones]:[nombre]],2,)</f>
        <v>Hospital de Niños Ricardo Gutiérrez</v>
      </c>
      <c r="E1485" s="2" t="s">
        <v>33</v>
      </c>
      <c r="F1485" s="2" t="s">
        <v>34</v>
      </c>
      <c r="G1485" s="2" t="s">
        <v>55</v>
      </c>
      <c r="H1485" s="2" t="s">
        <v>36</v>
      </c>
      <c r="I1485" s="2" t="s">
        <v>45</v>
      </c>
      <c r="J1485" s="2" t="s">
        <v>44</v>
      </c>
      <c r="K1485" s="2"/>
      <c r="L1485" s="2" t="s">
        <v>39</v>
      </c>
      <c r="M1485" s="2"/>
      <c r="N1485" s="2" t="s">
        <v>35</v>
      </c>
      <c r="O1485" s="2" t="s">
        <v>36</v>
      </c>
      <c r="P1485" s="2" t="s">
        <v>36</v>
      </c>
      <c r="Q1485" s="2"/>
      <c r="R1485" s="2"/>
      <c r="S1485" s="2" t="s">
        <v>45</v>
      </c>
      <c r="T1485" s="2" t="s">
        <v>45</v>
      </c>
      <c r="U1485" s="2" t="s">
        <v>36</v>
      </c>
      <c r="V1485" s="2" t="s">
        <v>36</v>
      </c>
      <c r="W1485" s="2" t="s">
        <v>45</v>
      </c>
      <c r="X1485" s="2" t="s">
        <v>65</v>
      </c>
      <c r="Y1485" s="2" t="s">
        <v>47</v>
      </c>
      <c r="Z1485" s="2" t="s">
        <v>35</v>
      </c>
      <c r="AA1485" s="2" t="s">
        <v>35</v>
      </c>
      <c r="AB1485" s="2" t="s">
        <v>36</v>
      </c>
      <c r="AC1485" s="2"/>
      <c r="AD1485" s="2"/>
      <c r="AE1485">
        <v>189</v>
      </c>
      <c r="AF1485" s="2" t="s">
        <v>36</v>
      </c>
      <c r="AG1485" s="2" t="s">
        <v>36</v>
      </c>
      <c r="AH1485" s="2"/>
      <c r="AI1485" s="2"/>
      <c r="AJ1485" s="2" t="s">
        <v>36</v>
      </c>
      <c r="AK1485" s="2" t="s">
        <v>36</v>
      </c>
    </row>
    <row r="1486" spans="1:37" x14ac:dyDescent="0.3">
      <c r="A1486">
        <v>649</v>
      </c>
      <c r="B1486" s="1">
        <v>41179</v>
      </c>
      <c r="C1486">
        <v>30</v>
      </c>
      <c r="D1486" t="str">
        <f>VLOOKUP(seguimiento[[#This Row],[idinstituciones]],instituciones[[idinstituciones]:[nombre]],2,)</f>
        <v>Hospital de Niños Ricardo Gutiérrez</v>
      </c>
      <c r="E1486" s="2" t="s">
        <v>35</v>
      </c>
      <c r="F1486" s="2" t="s">
        <v>34</v>
      </c>
      <c r="G1486" s="2" t="s">
        <v>35</v>
      </c>
      <c r="H1486" s="2" t="s">
        <v>36</v>
      </c>
      <c r="I1486" s="2" t="s">
        <v>45</v>
      </c>
      <c r="J1486" s="2" t="s">
        <v>35</v>
      </c>
      <c r="K1486" s="2" t="s">
        <v>38</v>
      </c>
      <c r="L1486" s="2" t="s">
        <v>39</v>
      </c>
      <c r="M1486" s="2"/>
      <c r="N1486" s="2" t="s">
        <v>35</v>
      </c>
      <c r="O1486" s="2" t="s">
        <v>36</v>
      </c>
      <c r="P1486" s="2" t="s">
        <v>36</v>
      </c>
      <c r="Q1486" s="2"/>
      <c r="R1486" s="2"/>
      <c r="S1486" s="2" t="s">
        <v>45</v>
      </c>
      <c r="T1486" s="2" t="s">
        <v>48</v>
      </c>
      <c r="U1486" s="2" t="s">
        <v>42</v>
      </c>
      <c r="V1486" s="2" t="s">
        <v>42</v>
      </c>
      <c r="W1486" s="2" t="s">
        <v>48</v>
      </c>
      <c r="X1486" s="2" t="s">
        <v>43</v>
      </c>
      <c r="Y1486" s="2" t="s">
        <v>47</v>
      </c>
      <c r="Z1486" s="2" t="s">
        <v>281</v>
      </c>
      <c r="AA1486" s="2" t="s">
        <v>35</v>
      </c>
      <c r="AB1486" s="2" t="s">
        <v>36</v>
      </c>
      <c r="AC1486" s="2"/>
      <c r="AD1486" s="2"/>
      <c r="AE1486">
        <v>1796</v>
      </c>
      <c r="AF1486" s="2" t="s">
        <v>36</v>
      </c>
      <c r="AG1486" s="2" t="s">
        <v>36</v>
      </c>
      <c r="AH1486" s="2"/>
      <c r="AI1486" s="2"/>
      <c r="AJ1486" s="2" t="s">
        <v>36</v>
      </c>
      <c r="AK1486" s="2" t="s">
        <v>36</v>
      </c>
    </row>
    <row r="1487" spans="1:37" x14ac:dyDescent="0.3">
      <c r="A1487">
        <v>651</v>
      </c>
      <c r="B1487" s="1">
        <v>41039</v>
      </c>
      <c r="C1487">
        <v>4</v>
      </c>
      <c r="D1487" t="str">
        <f>VLOOKUP(seguimiento[[#This Row],[idinstituciones]],instituciones[[idinstituciones]:[nombre]],2,)</f>
        <v>HOSP. DE Niños DE LA SMA.TRINIDAD</v>
      </c>
      <c r="E1487" s="2" t="s">
        <v>33</v>
      </c>
      <c r="F1487" s="2" t="s">
        <v>34</v>
      </c>
      <c r="G1487" s="2" t="s">
        <v>55</v>
      </c>
      <c r="H1487" s="2" t="s">
        <v>36</v>
      </c>
      <c r="I1487" s="2" t="s">
        <v>37</v>
      </c>
      <c r="J1487" s="2" t="s">
        <v>35</v>
      </c>
      <c r="K1487" s="2" t="s">
        <v>38</v>
      </c>
      <c r="L1487" s="2" t="s">
        <v>39</v>
      </c>
      <c r="M1487" s="2" t="s">
        <v>70</v>
      </c>
      <c r="N1487" s="2" t="s">
        <v>35</v>
      </c>
      <c r="O1487" s="2" t="s">
        <v>36</v>
      </c>
      <c r="P1487" s="2" t="s">
        <v>36</v>
      </c>
      <c r="Q1487" s="2"/>
      <c r="R1487" s="2" t="s">
        <v>84</v>
      </c>
      <c r="S1487" s="2" t="s">
        <v>45</v>
      </c>
      <c r="T1487" s="2" t="s">
        <v>49</v>
      </c>
      <c r="U1487" s="2" t="s">
        <v>45</v>
      </c>
      <c r="V1487" s="2" t="s">
        <v>45</v>
      </c>
      <c r="W1487" s="2" t="s">
        <v>36</v>
      </c>
      <c r="X1487" s="2" t="s">
        <v>43</v>
      </c>
      <c r="Y1487" s="2" t="s">
        <v>47</v>
      </c>
      <c r="Z1487" s="2" t="s">
        <v>281</v>
      </c>
      <c r="AA1487" s="2" t="s">
        <v>35</v>
      </c>
      <c r="AB1487" s="2" t="s">
        <v>36</v>
      </c>
      <c r="AC1487" s="2"/>
      <c r="AD1487" s="2"/>
      <c r="AE1487">
        <v>621</v>
      </c>
      <c r="AF1487" s="2" t="s">
        <v>36</v>
      </c>
      <c r="AG1487" s="2" t="s">
        <v>36</v>
      </c>
      <c r="AH1487" s="2"/>
      <c r="AI1487" s="2"/>
      <c r="AJ1487" s="2" t="s">
        <v>36</v>
      </c>
      <c r="AK1487" s="2" t="s">
        <v>36</v>
      </c>
    </row>
    <row r="1488" spans="1:37" x14ac:dyDescent="0.3">
      <c r="A1488">
        <v>652</v>
      </c>
      <c r="B1488" s="1">
        <v>41359</v>
      </c>
      <c r="C1488">
        <v>4</v>
      </c>
      <c r="D1488" t="str">
        <f>VLOOKUP(seguimiento[[#This Row],[idinstituciones]],instituciones[[idinstituciones]:[nombre]],2,)</f>
        <v>HOSP. DE Niños DE LA SMA.TRINIDAD</v>
      </c>
      <c r="E1488" s="2" t="s">
        <v>33</v>
      </c>
      <c r="F1488" s="2" t="s">
        <v>34</v>
      </c>
      <c r="G1488" s="2" t="s">
        <v>35</v>
      </c>
      <c r="H1488" s="2" t="s">
        <v>36</v>
      </c>
      <c r="I1488" s="2" t="s">
        <v>45</v>
      </c>
      <c r="J1488" s="2" t="s">
        <v>35</v>
      </c>
      <c r="K1488" s="2"/>
      <c r="L1488" s="2" t="s">
        <v>39</v>
      </c>
      <c r="M1488" s="2"/>
      <c r="N1488" s="2"/>
      <c r="O1488" s="2" t="s">
        <v>36</v>
      </c>
      <c r="P1488" s="2" t="s">
        <v>36</v>
      </c>
      <c r="Q1488" s="2"/>
      <c r="R1488" s="2" t="s">
        <v>118</v>
      </c>
      <c r="S1488" s="2" t="s">
        <v>45</v>
      </c>
      <c r="T1488" s="2" t="s">
        <v>46</v>
      </c>
      <c r="U1488" s="2" t="s">
        <v>37</v>
      </c>
      <c r="V1488" s="2" t="s">
        <v>42</v>
      </c>
      <c r="W1488" s="2" t="s">
        <v>37</v>
      </c>
      <c r="X1488" s="2" t="s">
        <v>43</v>
      </c>
      <c r="Y1488" s="2" t="s">
        <v>44</v>
      </c>
      <c r="Z1488" s="2" t="s">
        <v>35</v>
      </c>
      <c r="AA1488" s="2" t="s">
        <v>35</v>
      </c>
      <c r="AB1488" s="2" t="s">
        <v>36</v>
      </c>
      <c r="AC1488" s="2"/>
      <c r="AD1488" s="2"/>
      <c r="AE1488">
        <v>644</v>
      </c>
      <c r="AF1488" s="2" t="s">
        <v>35</v>
      </c>
      <c r="AG1488" s="2" t="s">
        <v>49</v>
      </c>
      <c r="AH1488" s="2">
        <v>4</v>
      </c>
      <c r="AI1488" s="2"/>
      <c r="AJ1488" s="2" t="s">
        <v>37</v>
      </c>
      <c r="AK1488" s="2" t="s">
        <v>45</v>
      </c>
    </row>
    <row r="1489" spans="1:37" x14ac:dyDescent="0.3">
      <c r="A1489">
        <v>652</v>
      </c>
      <c r="B1489" s="1">
        <v>41709</v>
      </c>
      <c r="C1489">
        <v>4</v>
      </c>
      <c r="D1489" t="str">
        <f>VLOOKUP(seguimiento[[#This Row],[idinstituciones]],instituciones[[idinstituciones]:[nombre]],2,)</f>
        <v>HOSP. DE Niños DE LA SMA.TRINIDAD</v>
      </c>
      <c r="E1489" s="2" t="s">
        <v>33</v>
      </c>
      <c r="F1489" s="2" t="s">
        <v>34</v>
      </c>
      <c r="G1489" s="2" t="s">
        <v>35</v>
      </c>
      <c r="H1489" s="2" t="s">
        <v>36</v>
      </c>
      <c r="I1489" s="2" t="s">
        <v>45</v>
      </c>
      <c r="J1489" s="2" t="s">
        <v>35</v>
      </c>
      <c r="K1489" s="2"/>
      <c r="L1489" s="2" t="s">
        <v>39</v>
      </c>
      <c r="M1489" s="2"/>
      <c r="N1489" s="2"/>
      <c r="O1489" s="2" t="s">
        <v>36</v>
      </c>
      <c r="P1489" s="2" t="s">
        <v>36</v>
      </c>
      <c r="Q1489" s="2"/>
      <c r="R1489" s="2" t="s">
        <v>118</v>
      </c>
      <c r="S1489" s="2" t="s">
        <v>45</v>
      </c>
      <c r="T1489" s="2" t="s">
        <v>46</v>
      </c>
      <c r="U1489" s="2" t="s">
        <v>45</v>
      </c>
      <c r="V1489" s="2" t="s">
        <v>45</v>
      </c>
      <c r="W1489" s="2" t="s">
        <v>36</v>
      </c>
      <c r="X1489" s="2" t="s">
        <v>36</v>
      </c>
      <c r="Y1489" s="2" t="s">
        <v>44</v>
      </c>
      <c r="Z1489" s="2" t="s">
        <v>35</v>
      </c>
      <c r="AA1489" s="2" t="s">
        <v>35</v>
      </c>
      <c r="AB1489" s="2" t="s">
        <v>36</v>
      </c>
      <c r="AC1489" s="2"/>
      <c r="AD1489" s="2"/>
      <c r="AE1489">
        <v>2914</v>
      </c>
      <c r="AF1489" s="2" t="s">
        <v>35</v>
      </c>
      <c r="AG1489" s="2" t="s">
        <v>49</v>
      </c>
      <c r="AH1489" s="2">
        <v>1</v>
      </c>
      <c r="AI1489" s="2" t="str">
        <f>VLOOKUP(seguimiento[[#This Row],[vitamiad]],vitaminad[[id]:[valor]],2,)</f>
        <v>No realizado</v>
      </c>
      <c r="AJ1489" s="2" t="s">
        <v>37</v>
      </c>
      <c r="AK1489" s="2" t="s">
        <v>45</v>
      </c>
    </row>
    <row r="1490" spans="1:37" x14ac:dyDescent="0.3">
      <c r="A1490">
        <v>652</v>
      </c>
      <c r="B1490" s="1">
        <v>42038</v>
      </c>
      <c r="C1490">
        <v>4</v>
      </c>
      <c r="D1490" t="str">
        <f>VLOOKUP(seguimiento[[#This Row],[idinstituciones]],instituciones[[idinstituciones]:[nombre]],2,)</f>
        <v>HOSP. DE Niños DE LA SMA.TRINIDAD</v>
      </c>
      <c r="E1490" s="2" t="s">
        <v>33</v>
      </c>
      <c r="F1490" s="2" t="s">
        <v>34</v>
      </c>
      <c r="G1490" s="2" t="s">
        <v>55</v>
      </c>
      <c r="H1490" s="2" t="s">
        <v>36</v>
      </c>
      <c r="I1490" s="2" t="s">
        <v>45</v>
      </c>
      <c r="J1490" s="2" t="s">
        <v>35</v>
      </c>
      <c r="K1490" s="2"/>
      <c r="L1490" s="2" t="s">
        <v>39</v>
      </c>
      <c r="M1490" s="2"/>
      <c r="N1490" s="2"/>
      <c r="O1490" s="2" t="s">
        <v>36</v>
      </c>
      <c r="P1490" s="2" t="s">
        <v>36</v>
      </c>
      <c r="Q1490" s="2"/>
      <c r="R1490" s="2"/>
      <c r="S1490" s="2" t="s">
        <v>36</v>
      </c>
      <c r="T1490" s="2" t="s">
        <v>49</v>
      </c>
      <c r="U1490" s="2" t="s">
        <v>42</v>
      </c>
      <c r="V1490" s="2" t="s">
        <v>42</v>
      </c>
      <c r="W1490" s="2" t="s">
        <v>36</v>
      </c>
      <c r="X1490" s="2" t="s">
        <v>43</v>
      </c>
      <c r="Y1490" s="2" t="s">
        <v>44</v>
      </c>
      <c r="Z1490" s="2" t="s">
        <v>35</v>
      </c>
      <c r="AA1490" s="2" t="s">
        <v>35</v>
      </c>
      <c r="AB1490" s="2" t="s">
        <v>36</v>
      </c>
      <c r="AC1490" s="2"/>
      <c r="AD1490" s="2"/>
      <c r="AE1490">
        <v>2915</v>
      </c>
      <c r="AF1490" s="2" t="s">
        <v>35</v>
      </c>
      <c r="AG1490" s="2" t="s">
        <v>49</v>
      </c>
      <c r="AH1490" s="2"/>
      <c r="AI1490" s="2"/>
      <c r="AJ1490" s="2" t="s">
        <v>37</v>
      </c>
      <c r="AK1490" s="2" t="s">
        <v>36</v>
      </c>
    </row>
    <row r="1491" spans="1:37" x14ac:dyDescent="0.3">
      <c r="A1491">
        <v>652</v>
      </c>
      <c r="B1491" s="1">
        <v>42591</v>
      </c>
      <c r="C1491">
        <v>4</v>
      </c>
      <c r="D1491" t="str">
        <f>VLOOKUP(seguimiento[[#This Row],[idinstituciones]],instituciones[[idinstituciones]:[nombre]],2,)</f>
        <v>HOSP. DE Niños DE LA SMA.TRINIDAD</v>
      </c>
      <c r="E1491" s="2" t="s">
        <v>33</v>
      </c>
      <c r="F1491" s="2" t="s">
        <v>34</v>
      </c>
      <c r="G1491" s="2" t="s">
        <v>55</v>
      </c>
      <c r="H1491" s="2" t="s">
        <v>36</v>
      </c>
      <c r="I1491" s="2" t="s">
        <v>45</v>
      </c>
      <c r="J1491" s="2" t="s">
        <v>35</v>
      </c>
      <c r="K1491" s="2"/>
      <c r="L1491" s="2" t="s">
        <v>39</v>
      </c>
      <c r="M1491" s="2"/>
      <c r="N1491" s="2"/>
      <c r="O1491" s="2" t="s">
        <v>36</v>
      </c>
      <c r="P1491" s="2" t="s">
        <v>36</v>
      </c>
      <c r="Q1491" s="2"/>
      <c r="R1491" s="2" t="s">
        <v>118</v>
      </c>
      <c r="S1491" s="2" t="s">
        <v>45</v>
      </c>
      <c r="T1491" s="2" t="s">
        <v>36</v>
      </c>
      <c r="U1491" s="2" t="s">
        <v>36</v>
      </c>
      <c r="V1491" s="2" t="s">
        <v>36</v>
      </c>
      <c r="W1491" s="2" t="s">
        <v>36</v>
      </c>
      <c r="X1491" s="2" t="s">
        <v>36</v>
      </c>
      <c r="Y1491" s="2" t="s">
        <v>56</v>
      </c>
      <c r="Z1491" s="2" t="s">
        <v>35</v>
      </c>
      <c r="AA1491" s="2" t="s">
        <v>35</v>
      </c>
      <c r="AB1491" s="2" t="s">
        <v>36</v>
      </c>
      <c r="AC1491" s="2"/>
      <c r="AD1491" s="2"/>
      <c r="AE1491">
        <v>2916</v>
      </c>
      <c r="AF1491" s="2" t="s">
        <v>35</v>
      </c>
      <c r="AG1491" s="2" t="s">
        <v>49</v>
      </c>
      <c r="AH1491" s="2">
        <v>1</v>
      </c>
      <c r="AI1491" s="2" t="str">
        <f>VLOOKUP(seguimiento[[#This Row],[vitamiad]],vitaminad[[id]:[valor]],2,)</f>
        <v>No realizado</v>
      </c>
      <c r="AJ1491" s="2" t="s">
        <v>37</v>
      </c>
      <c r="AK1491" s="2" t="s">
        <v>45</v>
      </c>
    </row>
    <row r="1492" spans="1:37" x14ac:dyDescent="0.3">
      <c r="A1492">
        <v>652</v>
      </c>
      <c r="B1492" s="1">
        <v>43172</v>
      </c>
      <c r="C1492">
        <v>4</v>
      </c>
      <c r="D1492" t="str">
        <f>VLOOKUP(seguimiento[[#This Row],[idinstituciones]],instituciones[[idinstituciones]:[nombre]],2,)</f>
        <v>HOSP. DE Niños DE LA SMA.TRINIDAD</v>
      </c>
      <c r="E1492" s="2" t="s">
        <v>33</v>
      </c>
      <c r="F1492" s="2" t="s">
        <v>34</v>
      </c>
      <c r="G1492" s="2" t="s">
        <v>55</v>
      </c>
      <c r="H1492" s="2" t="s">
        <v>195</v>
      </c>
      <c r="I1492" s="2" t="s">
        <v>45</v>
      </c>
      <c r="J1492" s="2" t="s">
        <v>35</v>
      </c>
      <c r="K1492" s="2"/>
      <c r="L1492" s="2" t="s">
        <v>39</v>
      </c>
      <c r="M1492" s="2"/>
      <c r="N1492" s="2"/>
      <c r="O1492" s="2" t="s">
        <v>36</v>
      </c>
      <c r="P1492" s="2" t="s">
        <v>36</v>
      </c>
      <c r="Q1492" s="2"/>
      <c r="R1492" s="2" t="s">
        <v>118</v>
      </c>
      <c r="S1492" s="2" t="s">
        <v>45</v>
      </c>
      <c r="T1492" s="2" t="s">
        <v>46</v>
      </c>
      <c r="U1492" s="2" t="s">
        <v>42</v>
      </c>
      <c r="V1492" s="2" t="s">
        <v>42</v>
      </c>
      <c r="W1492" s="2" t="s">
        <v>37</v>
      </c>
      <c r="X1492" s="2" t="s">
        <v>43</v>
      </c>
      <c r="Y1492" s="2" t="s">
        <v>56</v>
      </c>
      <c r="Z1492" s="2" t="s">
        <v>35</v>
      </c>
      <c r="AA1492" s="2" t="s">
        <v>35</v>
      </c>
      <c r="AB1492" s="2" t="s">
        <v>36</v>
      </c>
      <c r="AC1492" s="2"/>
      <c r="AD1492" s="2"/>
      <c r="AE1492">
        <v>2917</v>
      </c>
      <c r="AF1492" s="2" t="s">
        <v>35</v>
      </c>
      <c r="AG1492" s="2" t="s">
        <v>49</v>
      </c>
      <c r="AH1492" s="2">
        <v>3</v>
      </c>
      <c r="AI1492" s="2" t="str">
        <f>VLOOKUP(seguimiento[[#This Row],[vitamiad]],vitaminad[[id]:[valor]],2,)</f>
        <v>Bajo</v>
      </c>
      <c r="AJ1492" s="2" t="s">
        <v>37</v>
      </c>
      <c r="AK1492" s="2" t="s">
        <v>45</v>
      </c>
    </row>
    <row r="1493" spans="1:37" x14ac:dyDescent="0.3">
      <c r="A1493">
        <v>654</v>
      </c>
      <c r="B1493" s="1">
        <v>39399</v>
      </c>
      <c r="C1493">
        <v>4</v>
      </c>
      <c r="D1493" t="str">
        <f>VLOOKUP(seguimiento[[#This Row],[idinstituciones]],instituciones[[idinstituciones]:[nombre]],2,)</f>
        <v>HOSP. DE Niños DE LA SMA.TRINIDAD</v>
      </c>
      <c r="E1493" s="2" t="s">
        <v>33</v>
      </c>
      <c r="F1493" s="2" t="s">
        <v>34</v>
      </c>
      <c r="G1493" s="2" t="s">
        <v>35</v>
      </c>
      <c r="H1493" s="2" t="s">
        <v>36</v>
      </c>
      <c r="I1493" s="2" t="s">
        <v>45</v>
      </c>
      <c r="J1493" s="2" t="s">
        <v>35</v>
      </c>
      <c r="K1493" s="2"/>
      <c r="L1493" s="2" t="s">
        <v>39</v>
      </c>
      <c r="M1493" s="2"/>
      <c r="N1493" s="2"/>
      <c r="O1493" s="2" t="s">
        <v>36</v>
      </c>
      <c r="P1493" s="2" t="s">
        <v>36</v>
      </c>
      <c r="Q1493" s="2"/>
      <c r="R1493" s="2"/>
      <c r="S1493" s="2" t="s">
        <v>36</v>
      </c>
      <c r="T1493" s="2" t="s">
        <v>49</v>
      </c>
      <c r="U1493" s="2" t="s">
        <v>45</v>
      </c>
      <c r="V1493" s="2" t="s">
        <v>42</v>
      </c>
      <c r="W1493" s="2" t="s">
        <v>45</v>
      </c>
      <c r="X1493" s="2" t="s">
        <v>43</v>
      </c>
      <c r="Y1493" s="2" t="s">
        <v>44</v>
      </c>
      <c r="Z1493" s="2" t="s">
        <v>35</v>
      </c>
      <c r="AA1493" s="2" t="s">
        <v>35</v>
      </c>
      <c r="AB1493" s="2" t="s">
        <v>36</v>
      </c>
      <c r="AC1493" s="2"/>
      <c r="AD1493" s="2"/>
      <c r="AE1493">
        <v>3013</v>
      </c>
      <c r="AF1493" s="2" t="s">
        <v>35</v>
      </c>
      <c r="AG1493" s="2" t="s">
        <v>49</v>
      </c>
      <c r="AH1493" s="2"/>
      <c r="AI1493" s="2"/>
      <c r="AJ1493" s="2" t="s">
        <v>37</v>
      </c>
      <c r="AK1493" s="2" t="s">
        <v>36</v>
      </c>
    </row>
    <row r="1494" spans="1:37" x14ac:dyDescent="0.3">
      <c r="A1494">
        <v>654</v>
      </c>
      <c r="B1494" s="1">
        <v>39766</v>
      </c>
      <c r="C1494">
        <v>4</v>
      </c>
      <c r="D1494" t="str">
        <f>VLOOKUP(seguimiento[[#This Row],[idinstituciones]],instituciones[[idinstituciones]:[nombre]],2,)</f>
        <v>HOSP. DE Niños DE LA SMA.TRINIDAD</v>
      </c>
      <c r="E1494" s="2" t="s">
        <v>33</v>
      </c>
      <c r="F1494" s="2" t="s">
        <v>34</v>
      </c>
      <c r="G1494" s="2" t="s">
        <v>35</v>
      </c>
      <c r="H1494" s="2" t="s">
        <v>36</v>
      </c>
      <c r="I1494" s="2" t="s">
        <v>45</v>
      </c>
      <c r="J1494" s="2" t="s">
        <v>35</v>
      </c>
      <c r="K1494" s="2"/>
      <c r="L1494" s="2" t="s">
        <v>39</v>
      </c>
      <c r="M1494" s="2"/>
      <c r="N1494" s="2"/>
      <c r="O1494" s="2" t="s">
        <v>36</v>
      </c>
      <c r="P1494" s="2" t="s">
        <v>36</v>
      </c>
      <c r="Q1494" s="2"/>
      <c r="R1494" s="2"/>
      <c r="S1494" s="2" t="s">
        <v>45</v>
      </c>
      <c r="T1494" s="2" t="s">
        <v>49</v>
      </c>
      <c r="U1494" s="2" t="s">
        <v>45</v>
      </c>
      <c r="V1494" s="2" t="s">
        <v>42</v>
      </c>
      <c r="W1494" s="2" t="s">
        <v>45</v>
      </c>
      <c r="X1494" s="2" t="s">
        <v>43</v>
      </c>
      <c r="Y1494" s="2" t="s">
        <v>44</v>
      </c>
      <c r="Z1494" s="2" t="s">
        <v>35</v>
      </c>
      <c r="AA1494" s="2" t="s">
        <v>35</v>
      </c>
      <c r="AB1494" s="2" t="s">
        <v>36</v>
      </c>
      <c r="AC1494" s="2"/>
      <c r="AD1494" s="2"/>
      <c r="AE1494">
        <v>3014</v>
      </c>
      <c r="AF1494" s="2" t="s">
        <v>35</v>
      </c>
      <c r="AG1494" s="2" t="s">
        <v>49</v>
      </c>
      <c r="AH1494" s="2"/>
      <c r="AI1494" s="2"/>
      <c r="AJ1494" s="2" t="s">
        <v>37</v>
      </c>
      <c r="AK1494" s="2" t="s">
        <v>45</v>
      </c>
    </row>
    <row r="1495" spans="1:37" x14ac:dyDescent="0.3">
      <c r="A1495">
        <v>654</v>
      </c>
      <c r="B1495" s="1">
        <v>39818</v>
      </c>
      <c r="C1495">
        <v>4</v>
      </c>
      <c r="D1495" t="str">
        <f>VLOOKUP(seguimiento[[#This Row],[idinstituciones]],instituciones[[idinstituciones]:[nombre]],2,)</f>
        <v>HOSP. DE Niños DE LA SMA.TRINIDAD</v>
      </c>
      <c r="E1495" s="2" t="s">
        <v>33</v>
      </c>
      <c r="F1495" s="2" t="s">
        <v>34</v>
      </c>
      <c r="G1495" s="2" t="s">
        <v>35</v>
      </c>
      <c r="H1495" s="2" t="s">
        <v>36</v>
      </c>
      <c r="I1495" s="2" t="s">
        <v>45</v>
      </c>
      <c r="J1495" s="2" t="s">
        <v>35</v>
      </c>
      <c r="K1495" s="2"/>
      <c r="L1495" s="2" t="s">
        <v>82</v>
      </c>
      <c r="M1495" s="2"/>
      <c r="N1495" s="2"/>
      <c r="O1495" s="2" t="s">
        <v>36</v>
      </c>
      <c r="P1495" s="2" t="s">
        <v>36</v>
      </c>
      <c r="Q1495" s="2"/>
      <c r="R1495" s="2"/>
      <c r="S1495" s="2" t="s">
        <v>45</v>
      </c>
      <c r="T1495" s="2" t="s">
        <v>49</v>
      </c>
      <c r="U1495" s="2" t="s">
        <v>42</v>
      </c>
      <c r="V1495" s="2" t="s">
        <v>42</v>
      </c>
      <c r="W1495" s="2" t="s">
        <v>45</v>
      </c>
      <c r="X1495" s="2" t="s">
        <v>43</v>
      </c>
      <c r="Y1495" s="2" t="s">
        <v>44</v>
      </c>
      <c r="Z1495" s="2" t="s">
        <v>35</v>
      </c>
      <c r="AA1495" s="2" t="s">
        <v>35</v>
      </c>
      <c r="AB1495" s="2" t="s">
        <v>36</v>
      </c>
      <c r="AC1495" s="2"/>
      <c r="AD1495" s="2"/>
      <c r="AE1495">
        <v>3015</v>
      </c>
      <c r="AF1495" s="2" t="s">
        <v>35</v>
      </c>
      <c r="AG1495" s="2" t="s">
        <v>45</v>
      </c>
      <c r="AH1495" s="2"/>
      <c r="AI1495" s="2"/>
      <c r="AJ1495" s="2" t="s">
        <v>37</v>
      </c>
      <c r="AK1495" s="2" t="s">
        <v>45</v>
      </c>
    </row>
    <row r="1496" spans="1:37" x14ac:dyDescent="0.3">
      <c r="A1496">
        <v>654</v>
      </c>
      <c r="B1496" s="1">
        <v>41990</v>
      </c>
      <c r="C1496">
        <v>4</v>
      </c>
      <c r="D1496" t="str">
        <f>VLOOKUP(seguimiento[[#This Row],[idinstituciones]],instituciones[[idinstituciones]:[nombre]],2,)</f>
        <v>HOSP. DE Niños DE LA SMA.TRINIDAD</v>
      </c>
      <c r="E1496" s="2" t="s">
        <v>33</v>
      </c>
      <c r="F1496" s="2" t="s">
        <v>34</v>
      </c>
      <c r="G1496" s="2" t="s">
        <v>35</v>
      </c>
      <c r="H1496" s="2" t="s">
        <v>36</v>
      </c>
      <c r="I1496" s="2" t="s">
        <v>45</v>
      </c>
      <c r="J1496" s="2" t="s">
        <v>35</v>
      </c>
      <c r="K1496" s="2"/>
      <c r="L1496" s="2" t="s">
        <v>39</v>
      </c>
      <c r="M1496" s="2"/>
      <c r="N1496" s="2"/>
      <c r="O1496" s="2" t="s">
        <v>36</v>
      </c>
      <c r="P1496" s="2" t="s">
        <v>36</v>
      </c>
      <c r="Q1496" s="2"/>
      <c r="R1496" s="2" t="s">
        <v>34</v>
      </c>
      <c r="S1496" s="2" t="s">
        <v>45</v>
      </c>
      <c r="T1496" s="2" t="s">
        <v>49</v>
      </c>
      <c r="U1496" s="2" t="s">
        <v>42</v>
      </c>
      <c r="V1496" s="2" t="s">
        <v>42</v>
      </c>
      <c r="W1496" s="2" t="s">
        <v>45</v>
      </c>
      <c r="X1496" s="2" t="s">
        <v>43</v>
      </c>
      <c r="Y1496" s="2" t="s">
        <v>44</v>
      </c>
      <c r="Z1496" s="2" t="s">
        <v>35</v>
      </c>
      <c r="AA1496" s="2" t="s">
        <v>35</v>
      </c>
      <c r="AB1496" s="2" t="s">
        <v>36</v>
      </c>
      <c r="AC1496" s="2"/>
      <c r="AD1496" s="2"/>
      <c r="AE1496">
        <v>3016</v>
      </c>
      <c r="AF1496" s="2" t="s">
        <v>35</v>
      </c>
      <c r="AG1496" s="2" t="s">
        <v>49</v>
      </c>
      <c r="AH1496" s="2"/>
      <c r="AI1496" s="2"/>
      <c r="AJ1496" s="2" t="s">
        <v>37</v>
      </c>
      <c r="AK1496" s="2" t="s">
        <v>45</v>
      </c>
    </row>
    <row r="1497" spans="1:37" x14ac:dyDescent="0.3">
      <c r="A1497">
        <v>654</v>
      </c>
      <c r="B1497" s="1">
        <v>43453</v>
      </c>
      <c r="C1497">
        <v>4</v>
      </c>
      <c r="D1497" t="str">
        <f>VLOOKUP(seguimiento[[#This Row],[idinstituciones]],instituciones[[idinstituciones]:[nombre]],2,)</f>
        <v>HOSP. DE Niños DE LA SMA.TRINIDAD</v>
      </c>
      <c r="E1497" s="2" t="s">
        <v>33</v>
      </c>
      <c r="F1497" s="2" t="s">
        <v>50</v>
      </c>
      <c r="G1497" s="2" t="s">
        <v>59</v>
      </c>
      <c r="H1497" s="2" t="s">
        <v>36</v>
      </c>
      <c r="I1497" s="2" t="s">
        <v>45</v>
      </c>
      <c r="J1497" s="2" t="s">
        <v>35</v>
      </c>
      <c r="K1497" s="2"/>
      <c r="L1497" s="2" t="s">
        <v>39</v>
      </c>
      <c r="M1497" s="2" t="s">
        <v>70</v>
      </c>
      <c r="N1497" s="2"/>
      <c r="O1497" s="2" t="s">
        <v>36</v>
      </c>
      <c r="P1497" s="2" t="s">
        <v>36</v>
      </c>
      <c r="Q1497" s="2"/>
      <c r="R1497" s="2" t="s">
        <v>34</v>
      </c>
      <c r="S1497" s="2" t="s">
        <v>45</v>
      </c>
      <c r="T1497" s="2" t="s">
        <v>49</v>
      </c>
      <c r="U1497" s="2" t="s">
        <v>42</v>
      </c>
      <c r="V1497" s="2" t="s">
        <v>42</v>
      </c>
      <c r="W1497" s="2" t="s">
        <v>37</v>
      </c>
      <c r="X1497" s="2" t="s">
        <v>43</v>
      </c>
      <c r="Y1497" s="2" t="s">
        <v>56</v>
      </c>
      <c r="Z1497" s="2" t="s">
        <v>35</v>
      </c>
      <c r="AA1497" s="2" t="s">
        <v>35</v>
      </c>
      <c r="AB1497" s="2" t="s">
        <v>36</v>
      </c>
      <c r="AC1497" s="2"/>
      <c r="AD1497" s="2"/>
      <c r="AE1497">
        <v>3017</v>
      </c>
      <c r="AF1497" s="2" t="s">
        <v>35</v>
      </c>
      <c r="AG1497" s="2" t="s">
        <v>49</v>
      </c>
      <c r="AH1497" s="2">
        <v>3</v>
      </c>
      <c r="AI1497" s="2" t="str">
        <f>VLOOKUP(seguimiento[[#This Row],[vitamiad]],vitaminad[[id]:[valor]],2,)</f>
        <v>Bajo</v>
      </c>
      <c r="AJ1497" s="2" t="s">
        <v>37</v>
      </c>
      <c r="AK1497" s="2" t="s">
        <v>45</v>
      </c>
    </row>
    <row r="1498" spans="1:37" x14ac:dyDescent="0.3">
      <c r="A1498">
        <v>655</v>
      </c>
      <c r="B1498" s="1">
        <v>42653</v>
      </c>
      <c r="C1498">
        <v>4</v>
      </c>
      <c r="D1498" t="str">
        <f>VLOOKUP(seguimiento[[#This Row],[idinstituciones]],instituciones[[idinstituciones]:[nombre]],2,)</f>
        <v>HOSP. DE Niños DE LA SMA.TRINIDAD</v>
      </c>
      <c r="E1498" s="2" t="s">
        <v>33</v>
      </c>
      <c r="F1498" s="2" t="s">
        <v>58</v>
      </c>
      <c r="G1498" s="2" t="s">
        <v>55</v>
      </c>
      <c r="H1498" s="2" t="s">
        <v>179</v>
      </c>
      <c r="I1498" s="2" t="s">
        <v>37</v>
      </c>
      <c r="J1498" s="2" t="s">
        <v>35</v>
      </c>
      <c r="K1498" s="2"/>
      <c r="L1498" s="2" t="s">
        <v>39</v>
      </c>
      <c r="M1498" s="2" t="s">
        <v>76</v>
      </c>
      <c r="N1498" s="2"/>
      <c r="O1498" s="2" t="s">
        <v>36</v>
      </c>
      <c r="P1498" s="2" t="s">
        <v>36</v>
      </c>
      <c r="Q1498" s="2" t="s">
        <v>77</v>
      </c>
      <c r="R1498" s="2" t="s">
        <v>84</v>
      </c>
      <c r="S1498" s="2" t="s">
        <v>37</v>
      </c>
      <c r="T1498" s="2" t="s">
        <v>41</v>
      </c>
      <c r="U1498" s="2" t="s">
        <v>42</v>
      </c>
      <c r="V1498" s="2" t="s">
        <v>42</v>
      </c>
      <c r="W1498" s="2" t="s">
        <v>49</v>
      </c>
      <c r="X1498" s="2" t="s">
        <v>43</v>
      </c>
      <c r="Y1498" s="2" t="s">
        <v>47</v>
      </c>
      <c r="Z1498" s="2" t="s">
        <v>35</v>
      </c>
      <c r="AA1498" s="2" t="s">
        <v>35</v>
      </c>
      <c r="AB1498" s="2" t="s">
        <v>36</v>
      </c>
      <c r="AC1498" s="2"/>
      <c r="AD1498" s="2"/>
      <c r="AE1498">
        <v>2246</v>
      </c>
      <c r="AF1498" s="2" t="s">
        <v>71</v>
      </c>
      <c r="AG1498" s="2" t="s">
        <v>49</v>
      </c>
      <c r="AH1498" s="2">
        <v>1</v>
      </c>
      <c r="AI1498" s="2" t="str">
        <f>VLOOKUP(seguimiento[[#This Row],[vitamiad]],vitaminad[[id]:[valor]],2,)</f>
        <v>No realizado</v>
      </c>
      <c r="AJ1498" s="2" t="s">
        <v>37</v>
      </c>
      <c r="AK1498" s="2" t="s">
        <v>45</v>
      </c>
    </row>
    <row r="1499" spans="1:37" x14ac:dyDescent="0.3">
      <c r="A1499">
        <v>656</v>
      </c>
      <c r="B1499" s="1">
        <v>42590</v>
      </c>
      <c r="C1499">
        <v>4</v>
      </c>
      <c r="D1499" t="str">
        <f>VLOOKUP(seguimiento[[#This Row],[idinstituciones]],instituciones[[idinstituciones]:[nombre]],2,)</f>
        <v>HOSP. DE Niños DE LA SMA.TRINIDAD</v>
      </c>
      <c r="E1499" s="2" t="s">
        <v>33</v>
      </c>
      <c r="F1499" s="2" t="s">
        <v>34</v>
      </c>
      <c r="G1499" s="2" t="s">
        <v>35</v>
      </c>
      <c r="H1499" s="2" t="s">
        <v>125</v>
      </c>
      <c r="I1499" s="2" t="s">
        <v>37</v>
      </c>
      <c r="J1499" s="2" t="s">
        <v>35</v>
      </c>
      <c r="K1499" s="2"/>
      <c r="L1499" s="2" t="s">
        <v>39</v>
      </c>
      <c r="M1499" s="2" t="s">
        <v>53</v>
      </c>
      <c r="N1499" s="2"/>
      <c r="O1499" s="2" t="s">
        <v>36</v>
      </c>
      <c r="P1499" s="2" t="s">
        <v>36</v>
      </c>
      <c r="Q1499" s="2" t="s">
        <v>34</v>
      </c>
      <c r="R1499" s="2" t="s">
        <v>40</v>
      </c>
      <c r="S1499" s="2" t="s">
        <v>45</v>
      </c>
      <c r="T1499" s="2" t="s">
        <v>37</v>
      </c>
      <c r="U1499" s="2" t="s">
        <v>42</v>
      </c>
      <c r="V1499" s="2" t="s">
        <v>42</v>
      </c>
      <c r="W1499" s="2" t="s">
        <v>46</v>
      </c>
      <c r="X1499" s="2" t="s">
        <v>43</v>
      </c>
      <c r="Y1499" s="2" t="s">
        <v>79</v>
      </c>
      <c r="Z1499" s="2" t="s">
        <v>35</v>
      </c>
      <c r="AA1499" s="2" t="s">
        <v>35</v>
      </c>
      <c r="AB1499" s="2" t="s">
        <v>36</v>
      </c>
      <c r="AC1499" s="2"/>
      <c r="AD1499" s="2"/>
      <c r="AE1499">
        <v>2247</v>
      </c>
      <c r="AF1499" s="2" t="s">
        <v>35</v>
      </c>
      <c r="AG1499" s="2" t="s">
        <v>49</v>
      </c>
      <c r="AH1499" s="2">
        <v>1</v>
      </c>
      <c r="AI1499" s="2" t="str">
        <f>VLOOKUP(seguimiento[[#This Row],[vitamiad]],vitaminad[[id]:[valor]],2,)</f>
        <v>No realizado</v>
      </c>
      <c r="AJ1499" s="2" t="s">
        <v>37</v>
      </c>
      <c r="AK1499" s="2" t="s">
        <v>45</v>
      </c>
    </row>
    <row r="1500" spans="1:37" x14ac:dyDescent="0.3">
      <c r="A1500">
        <v>658</v>
      </c>
      <c r="B1500" s="1">
        <v>43054</v>
      </c>
      <c r="C1500">
        <v>4</v>
      </c>
      <c r="D1500" t="str">
        <f>VLOOKUP(seguimiento[[#This Row],[idinstituciones]],instituciones[[idinstituciones]:[nombre]],2,)</f>
        <v>HOSP. DE Niños DE LA SMA.TRINIDAD</v>
      </c>
      <c r="E1500" s="2" t="s">
        <v>64</v>
      </c>
      <c r="F1500" s="2" t="s">
        <v>58</v>
      </c>
      <c r="G1500" s="2" t="s">
        <v>51</v>
      </c>
      <c r="H1500" s="2" t="s">
        <v>36</v>
      </c>
      <c r="I1500" s="2" t="s">
        <v>36</v>
      </c>
      <c r="J1500" s="2" t="s">
        <v>36</v>
      </c>
      <c r="K1500" s="2"/>
      <c r="L1500" s="2" t="s">
        <v>36</v>
      </c>
      <c r="M1500" s="2"/>
      <c r="N1500" s="2"/>
      <c r="O1500" s="2" t="s">
        <v>36</v>
      </c>
      <c r="P1500" s="2" t="s">
        <v>36</v>
      </c>
      <c r="Q1500" s="2"/>
      <c r="R1500" s="2"/>
      <c r="S1500" s="2" t="s">
        <v>36</v>
      </c>
      <c r="T1500" s="2" t="s">
        <v>36</v>
      </c>
      <c r="U1500" s="2" t="s">
        <v>36</v>
      </c>
      <c r="V1500" s="2" t="s">
        <v>36</v>
      </c>
      <c r="W1500" s="2" t="s">
        <v>36</v>
      </c>
      <c r="X1500" s="2" t="s">
        <v>36</v>
      </c>
      <c r="Y1500" s="2" t="s">
        <v>36</v>
      </c>
      <c r="Z1500" s="2"/>
      <c r="AA1500" s="2" t="s">
        <v>71</v>
      </c>
      <c r="AB1500" s="2" t="s">
        <v>205</v>
      </c>
      <c r="AC1500" s="2">
        <v>1</v>
      </c>
      <c r="AD1500" s="2" t="str">
        <f>VLOOKUP(seguimiento[[#This Row],[causafallecimiento]],causafallecimiento[[id]:[valor]],2,)</f>
        <v>Respiratorios</v>
      </c>
      <c r="AE1500">
        <v>2630</v>
      </c>
      <c r="AF1500" s="2" t="s">
        <v>35</v>
      </c>
      <c r="AG1500" s="2" t="s">
        <v>49</v>
      </c>
      <c r="AH1500" s="2"/>
      <c r="AI1500" s="2"/>
      <c r="AJ1500" s="2" t="s">
        <v>46</v>
      </c>
      <c r="AK1500" s="2" t="s">
        <v>36</v>
      </c>
    </row>
    <row r="1501" spans="1:37" x14ac:dyDescent="0.3">
      <c r="A1501">
        <v>659</v>
      </c>
      <c r="B1501" s="1">
        <v>42486</v>
      </c>
      <c r="C1501">
        <v>4</v>
      </c>
      <c r="D1501" t="str">
        <f>VLOOKUP(seguimiento[[#This Row],[idinstituciones]],instituciones[[idinstituciones]:[nombre]],2,)</f>
        <v>HOSP. DE Niños DE LA SMA.TRINIDAD</v>
      </c>
      <c r="E1501" s="2" t="s">
        <v>64</v>
      </c>
      <c r="F1501" s="2" t="s">
        <v>50</v>
      </c>
      <c r="G1501" s="2" t="s">
        <v>59</v>
      </c>
      <c r="H1501" s="2" t="s">
        <v>102</v>
      </c>
      <c r="I1501" s="2" t="s">
        <v>36</v>
      </c>
      <c r="J1501" s="2" t="s">
        <v>71</v>
      </c>
      <c r="K1501" s="2"/>
      <c r="L1501" s="2" t="s">
        <v>39</v>
      </c>
      <c r="M1501" s="2"/>
      <c r="N1501" s="2"/>
      <c r="O1501" s="2" t="s">
        <v>36</v>
      </c>
      <c r="P1501" s="2" t="s">
        <v>36</v>
      </c>
      <c r="Q1501" s="2" t="s">
        <v>34</v>
      </c>
      <c r="R1501" s="2" t="s">
        <v>84</v>
      </c>
      <c r="S1501" s="2" t="s">
        <v>37</v>
      </c>
      <c r="T1501" s="2" t="s">
        <v>81</v>
      </c>
      <c r="U1501" s="2" t="s">
        <v>49</v>
      </c>
      <c r="V1501" s="2" t="s">
        <v>46</v>
      </c>
      <c r="W1501" s="2" t="s">
        <v>49</v>
      </c>
      <c r="X1501" s="2" t="s">
        <v>65</v>
      </c>
      <c r="Y1501" s="2" t="s">
        <v>47</v>
      </c>
      <c r="Z1501" s="2" t="s">
        <v>281</v>
      </c>
      <c r="AA1501" s="2" t="s">
        <v>71</v>
      </c>
      <c r="AB1501" s="2" t="s">
        <v>182</v>
      </c>
      <c r="AC1501" s="2">
        <v>1</v>
      </c>
      <c r="AD1501" s="2" t="str">
        <f>VLOOKUP(seguimiento[[#This Row],[causafallecimiento]],causafallecimiento[[id]:[valor]],2,)</f>
        <v>Respiratorios</v>
      </c>
      <c r="AE1501">
        <v>2244</v>
      </c>
      <c r="AF1501" s="2" t="s">
        <v>35</v>
      </c>
      <c r="AG1501" s="2" t="s">
        <v>49</v>
      </c>
      <c r="AH1501" s="2">
        <v>1</v>
      </c>
      <c r="AI1501" s="2" t="str">
        <f>VLOOKUP(seguimiento[[#This Row],[vitamiad]],vitaminad[[id]:[valor]],2,)</f>
        <v>No realizado</v>
      </c>
      <c r="AJ1501" s="2" t="s">
        <v>46</v>
      </c>
      <c r="AK1501" s="2" t="s">
        <v>45</v>
      </c>
    </row>
    <row r="1502" spans="1:37" x14ac:dyDescent="0.3">
      <c r="A1502">
        <v>661</v>
      </c>
      <c r="B1502" s="1">
        <v>39799</v>
      </c>
      <c r="C1502">
        <v>4</v>
      </c>
      <c r="D1502" t="str">
        <f>VLOOKUP(seguimiento[[#This Row],[idinstituciones]],instituciones[[idinstituciones]:[nombre]],2,)</f>
        <v>HOSP. DE Niños DE LA SMA.TRINIDAD</v>
      </c>
      <c r="E1502" s="2" t="s">
        <v>33</v>
      </c>
      <c r="F1502" s="2" t="s">
        <v>34</v>
      </c>
      <c r="G1502" s="2" t="s">
        <v>35</v>
      </c>
      <c r="H1502" s="2" t="s">
        <v>95</v>
      </c>
      <c r="I1502" s="2" t="s">
        <v>45</v>
      </c>
      <c r="J1502" s="2" t="s">
        <v>35</v>
      </c>
      <c r="K1502" s="2"/>
      <c r="L1502" s="2" t="s">
        <v>39</v>
      </c>
      <c r="M1502" s="2"/>
      <c r="N1502" s="2"/>
      <c r="O1502" s="2" t="s">
        <v>36</v>
      </c>
      <c r="P1502" s="2" t="s">
        <v>36</v>
      </c>
      <c r="Q1502" s="2"/>
      <c r="R1502" s="2" t="s">
        <v>118</v>
      </c>
      <c r="S1502" s="2" t="s">
        <v>45</v>
      </c>
      <c r="T1502" s="2" t="s">
        <v>49</v>
      </c>
      <c r="U1502" s="2" t="s">
        <v>45</v>
      </c>
      <c r="V1502" s="2" t="s">
        <v>42</v>
      </c>
      <c r="W1502" s="2" t="s">
        <v>45</v>
      </c>
      <c r="X1502" s="2" t="s">
        <v>43</v>
      </c>
      <c r="Y1502" s="2" t="s">
        <v>44</v>
      </c>
      <c r="Z1502" s="2" t="s">
        <v>35</v>
      </c>
      <c r="AA1502" s="2" t="s">
        <v>35</v>
      </c>
      <c r="AB1502" s="2" t="s">
        <v>36</v>
      </c>
      <c r="AC1502" s="2"/>
      <c r="AD1502" s="2"/>
      <c r="AE1502">
        <v>3047</v>
      </c>
      <c r="AF1502" s="2" t="s">
        <v>35</v>
      </c>
      <c r="AG1502" s="2" t="s">
        <v>49</v>
      </c>
      <c r="AH1502" s="2">
        <v>1</v>
      </c>
      <c r="AI1502" s="2" t="str">
        <f>VLOOKUP(seguimiento[[#This Row],[vitamiad]],vitaminad[[id]:[valor]],2,)</f>
        <v>No realizado</v>
      </c>
      <c r="AJ1502" s="2" t="s">
        <v>37</v>
      </c>
      <c r="AK1502" s="2" t="s">
        <v>36</v>
      </c>
    </row>
    <row r="1503" spans="1:37" x14ac:dyDescent="0.3">
      <c r="A1503">
        <v>661</v>
      </c>
      <c r="B1503" s="1">
        <v>40168</v>
      </c>
      <c r="C1503">
        <v>4</v>
      </c>
      <c r="D1503" t="str">
        <f>VLOOKUP(seguimiento[[#This Row],[idinstituciones]],instituciones[[idinstituciones]:[nombre]],2,)</f>
        <v>HOSP. DE Niños DE LA SMA.TRINIDAD</v>
      </c>
      <c r="E1503" s="2" t="s">
        <v>33</v>
      </c>
      <c r="F1503" s="2" t="s">
        <v>34</v>
      </c>
      <c r="G1503" s="2" t="s">
        <v>35</v>
      </c>
      <c r="H1503" s="2" t="s">
        <v>36</v>
      </c>
      <c r="I1503" s="2" t="s">
        <v>45</v>
      </c>
      <c r="J1503" s="2" t="s">
        <v>35</v>
      </c>
      <c r="K1503" s="2"/>
      <c r="L1503" s="2" t="s">
        <v>39</v>
      </c>
      <c r="M1503" s="2"/>
      <c r="N1503" s="2"/>
      <c r="O1503" s="2" t="s">
        <v>36</v>
      </c>
      <c r="P1503" s="2" t="s">
        <v>36</v>
      </c>
      <c r="Q1503" s="2"/>
      <c r="R1503" s="2" t="s">
        <v>34</v>
      </c>
      <c r="S1503" s="2" t="s">
        <v>45</v>
      </c>
      <c r="T1503" s="2" t="s">
        <v>49</v>
      </c>
      <c r="U1503" s="2" t="s">
        <v>45</v>
      </c>
      <c r="V1503" s="2" t="s">
        <v>45</v>
      </c>
      <c r="W1503" s="2" t="s">
        <v>45</v>
      </c>
      <c r="X1503" s="2" t="s">
        <v>43</v>
      </c>
      <c r="Y1503" s="2" t="s">
        <v>56</v>
      </c>
      <c r="Z1503" s="2" t="s">
        <v>35</v>
      </c>
      <c r="AA1503" s="2" t="s">
        <v>35</v>
      </c>
      <c r="AB1503" s="2" t="s">
        <v>36</v>
      </c>
      <c r="AC1503" s="2"/>
      <c r="AD1503" s="2"/>
      <c r="AE1503">
        <v>3048</v>
      </c>
      <c r="AF1503" s="2" t="s">
        <v>35</v>
      </c>
      <c r="AG1503" s="2" t="s">
        <v>49</v>
      </c>
      <c r="AH1503" s="2">
        <v>1</v>
      </c>
      <c r="AI1503" s="2" t="str">
        <f>VLOOKUP(seguimiento[[#This Row],[vitamiad]],vitaminad[[id]:[valor]],2,)</f>
        <v>No realizado</v>
      </c>
      <c r="AJ1503" s="2" t="s">
        <v>37</v>
      </c>
      <c r="AK1503" s="2" t="s">
        <v>45</v>
      </c>
    </row>
    <row r="1504" spans="1:37" x14ac:dyDescent="0.3">
      <c r="A1504">
        <v>661</v>
      </c>
      <c r="B1504" s="1">
        <v>41263</v>
      </c>
      <c r="C1504">
        <v>4</v>
      </c>
      <c r="D1504" t="str">
        <f>VLOOKUP(seguimiento[[#This Row],[idinstituciones]],instituciones[[idinstituciones]:[nombre]],2,)</f>
        <v>HOSP. DE Niños DE LA SMA.TRINIDAD</v>
      </c>
      <c r="E1504" s="2" t="s">
        <v>33</v>
      </c>
      <c r="F1504" s="2" t="s">
        <v>34</v>
      </c>
      <c r="G1504" s="2" t="s">
        <v>55</v>
      </c>
      <c r="H1504" s="2" t="s">
        <v>36</v>
      </c>
      <c r="I1504" s="2" t="s">
        <v>45</v>
      </c>
      <c r="J1504" s="2" t="s">
        <v>35</v>
      </c>
      <c r="K1504" s="2"/>
      <c r="L1504" s="2" t="s">
        <v>39</v>
      </c>
      <c r="M1504" s="2"/>
      <c r="N1504" s="2"/>
      <c r="O1504" s="2" t="s">
        <v>36</v>
      </c>
      <c r="P1504" s="2" t="s">
        <v>36</v>
      </c>
      <c r="Q1504" s="2"/>
      <c r="R1504" s="2" t="s">
        <v>40</v>
      </c>
      <c r="S1504" s="2" t="s">
        <v>45</v>
      </c>
      <c r="T1504" s="2" t="s">
        <v>49</v>
      </c>
      <c r="U1504" s="2" t="s">
        <v>37</v>
      </c>
      <c r="V1504" s="2" t="s">
        <v>42</v>
      </c>
      <c r="W1504" s="2" t="s">
        <v>45</v>
      </c>
      <c r="X1504" s="2" t="s">
        <v>43</v>
      </c>
      <c r="Y1504" s="2" t="s">
        <v>44</v>
      </c>
      <c r="Z1504" s="2" t="s">
        <v>35</v>
      </c>
      <c r="AA1504" s="2" t="s">
        <v>35</v>
      </c>
      <c r="AB1504" s="2" t="s">
        <v>36</v>
      </c>
      <c r="AC1504" s="2"/>
      <c r="AD1504" s="2"/>
      <c r="AE1504">
        <v>3049</v>
      </c>
      <c r="AF1504" s="2" t="s">
        <v>35</v>
      </c>
      <c r="AG1504" s="2" t="s">
        <v>49</v>
      </c>
      <c r="AH1504" s="2">
        <v>1</v>
      </c>
      <c r="AI1504" s="2" t="str">
        <f>VLOOKUP(seguimiento[[#This Row],[vitamiad]],vitaminad[[id]:[valor]],2,)</f>
        <v>No realizado</v>
      </c>
      <c r="AJ1504" s="2" t="s">
        <v>37</v>
      </c>
      <c r="AK1504" s="2" t="s">
        <v>45</v>
      </c>
    </row>
    <row r="1505" spans="1:37" x14ac:dyDescent="0.3">
      <c r="A1505">
        <v>661</v>
      </c>
      <c r="B1505" s="1">
        <v>41948</v>
      </c>
      <c r="C1505">
        <v>4</v>
      </c>
      <c r="D1505" t="str">
        <f>VLOOKUP(seguimiento[[#This Row],[idinstituciones]],instituciones[[idinstituciones]:[nombre]],2,)</f>
        <v>HOSP. DE Niños DE LA SMA.TRINIDAD</v>
      </c>
      <c r="E1505" s="2" t="s">
        <v>33</v>
      </c>
      <c r="F1505" s="2" t="s">
        <v>34</v>
      </c>
      <c r="G1505" s="2" t="s">
        <v>59</v>
      </c>
      <c r="H1505" s="2" t="s">
        <v>36</v>
      </c>
      <c r="I1505" s="2" t="s">
        <v>45</v>
      </c>
      <c r="J1505" s="2" t="s">
        <v>35</v>
      </c>
      <c r="K1505" s="2"/>
      <c r="L1505" s="2" t="s">
        <v>39</v>
      </c>
      <c r="M1505" s="2"/>
      <c r="N1505" s="2"/>
      <c r="O1505" s="2" t="s">
        <v>36</v>
      </c>
      <c r="P1505" s="2" t="s">
        <v>36</v>
      </c>
      <c r="Q1505" s="2"/>
      <c r="R1505" s="2" t="s">
        <v>118</v>
      </c>
      <c r="S1505" s="2" t="s">
        <v>45</v>
      </c>
      <c r="T1505" s="2" t="s">
        <v>49</v>
      </c>
      <c r="U1505" s="2" t="s">
        <v>45</v>
      </c>
      <c r="V1505" s="2" t="s">
        <v>42</v>
      </c>
      <c r="W1505" s="2" t="s">
        <v>37</v>
      </c>
      <c r="X1505" s="2" t="s">
        <v>43</v>
      </c>
      <c r="Y1505" s="2" t="s">
        <v>44</v>
      </c>
      <c r="Z1505" s="2" t="s">
        <v>35</v>
      </c>
      <c r="AA1505" s="2" t="s">
        <v>35</v>
      </c>
      <c r="AB1505" s="2" t="s">
        <v>36</v>
      </c>
      <c r="AC1505" s="2"/>
      <c r="AD1505" s="2"/>
      <c r="AE1505">
        <v>3050</v>
      </c>
      <c r="AF1505" s="2" t="s">
        <v>35</v>
      </c>
      <c r="AG1505" s="2" t="s">
        <v>49</v>
      </c>
      <c r="AH1505" s="2">
        <v>1</v>
      </c>
      <c r="AI1505" s="2" t="str">
        <f>VLOOKUP(seguimiento[[#This Row],[vitamiad]],vitaminad[[id]:[valor]],2,)</f>
        <v>No realizado</v>
      </c>
      <c r="AJ1505" s="2" t="s">
        <v>37</v>
      </c>
      <c r="AK1505" s="2" t="s">
        <v>45</v>
      </c>
    </row>
    <row r="1506" spans="1:37" x14ac:dyDescent="0.3">
      <c r="A1506">
        <v>661</v>
      </c>
      <c r="B1506" s="1">
        <v>42347</v>
      </c>
      <c r="C1506">
        <v>4</v>
      </c>
      <c r="D1506" t="str">
        <f>VLOOKUP(seguimiento[[#This Row],[idinstituciones]],instituciones[[idinstituciones]:[nombre]],2,)</f>
        <v>HOSP. DE Niños DE LA SMA.TRINIDAD</v>
      </c>
      <c r="E1506" s="2" t="s">
        <v>33</v>
      </c>
      <c r="F1506" s="2" t="s">
        <v>50</v>
      </c>
      <c r="G1506" s="2" t="s">
        <v>59</v>
      </c>
      <c r="H1506" s="2" t="s">
        <v>36</v>
      </c>
      <c r="I1506" s="2" t="s">
        <v>36</v>
      </c>
      <c r="J1506" s="2" t="s">
        <v>36</v>
      </c>
      <c r="K1506" s="2"/>
      <c r="L1506" s="2" t="s">
        <v>36</v>
      </c>
      <c r="M1506" s="2"/>
      <c r="N1506" s="2"/>
      <c r="O1506" s="2" t="s">
        <v>36</v>
      </c>
      <c r="P1506" s="2" t="s">
        <v>36</v>
      </c>
      <c r="Q1506" s="2"/>
      <c r="R1506" s="2" t="s">
        <v>118</v>
      </c>
      <c r="S1506" s="2" t="s">
        <v>45</v>
      </c>
      <c r="T1506" s="2" t="s">
        <v>49</v>
      </c>
      <c r="U1506" s="2" t="s">
        <v>45</v>
      </c>
      <c r="V1506" s="2" t="s">
        <v>42</v>
      </c>
      <c r="W1506" s="2" t="s">
        <v>37</v>
      </c>
      <c r="X1506" s="2" t="s">
        <v>43</v>
      </c>
      <c r="Y1506" s="2" t="s">
        <v>36</v>
      </c>
      <c r="Z1506" s="2"/>
      <c r="AA1506" s="2" t="s">
        <v>35</v>
      </c>
      <c r="AB1506" s="2" t="s">
        <v>36</v>
      </c>
      <c r="AC1506" s="2"/>
      <c r="AD1506" s="2"/>
      <c r="AE1506">
        <v>3051</v>
      </c>
      <c r="AF1506" s="2" t="s">
        <v>35</v>
      </c>
      <c r="AG1506" s="2" t="s">
        <v>49</v>
      </c>
      <c r="AH1506" s="2">
        <v>1</v>
      </c>
      <c r="AI1506" s="2" t="str">
        <f>VLOOKUP(seguimiento[[#This Row],[vitamiad]],vitaminad[[id]:[valor]],2,)</f>
        <v>No realizado</v>
      </c>
      <c r="AJ1506" s="2" t="s">
        <v>37</v>
      </c>
      <c r="AK1506" s="2" t="s">
        <v>45</v>
      </c>
    </row>
    <row r="1507" spans="1:37" x14ac:dyDescent="0.3">
      <c r="A1507">
        <v>661</v>
      </c>
      <c r="B1507" s="1">
        <v>42718</v>
      </c>
      <c r="C1507">
        <v>4</v>
      </c>
      <c r="D1507" t="str">
        <f>VLOOKUP(seguimiento[[#This Row],[idinstituciones]],instituciones[[idinstituciones]:[nombre]],2,)</f>
        <v>HOSP. DE Niños DE LA SMA.TRINIDAD</v>
      </c>
      <c r="E1507" s="2" t="s">
        <v>33</v>
      </c>
      <c r="F1507" s="2" t="s">
        <v>50</v>
      </c>
      <c r="G1507" s="2" t="s">
        <v>59</v>
      </c>
      <c r="H1507" s="2" t="s">
        <v>36</v>
      </c>
      <c r="I1507" s="2" t="s">
        <v>45</v>
      </c>
      <c r="J1507" s="2" t="s">
        <v>35</v>
      </c>
      <c r="K1507" s="2"/>
      <c r="L1507" s="2" t="s">
        <v>39</v>
      </c>
      <c r="M1507" s="2"/>
      <c r="N1507" s="2"/>
      <c r="O1507" s="2" t="s">
        <v>36</v>
      </c>
      <c r="P1507" s="2" t="s">
        <v>36</v>
      </c>
      <c r="Q1507" s="2"/>
      <c r="R1507" s="2" t="s">
        <v>118</v>
      </c>
      <c r="S1507" s="2" t="s">
        <v>36</v>
      </c>
      <c r="T1507" s="2" t="s">
        <v>49</v>
      </c>
      <c r="U1507" s="2" t="s">
        <v>45</v>
      </c>
      <c r="V1507" s="2" t="s">
        <v>42</v>
      </c>
      <c r="W1507" s="2" t="s">
        <v>37</v>
      </c>
      <c r="X1507" s="2" t="s">
        <v>43</v>
      </c>
      <c r="Y1507" s="2" t="s">
        <v>56</v>
      </c>
      <c r="Z1507" s="2" t="s">
        <v>35</v>
      </c>
      <c r="AA1507" s="2" t="s">
        <v>35</v>
      </c>
      <c r="AB1507" s="2" t="s">
        <v>36</v>
      </c>
      <c r="AC1507" s="2"/>
      <c r="AD1507" s="2"/>
      <c r="AE1507">
        <v>3052</v>
      </c>
      <c r="AF1507" s="2" t="s">
        <v>35</v>
      </c>
      <c r="AG1507" s="2" t="s">
        <v>49</v>
      </c>
      <c r="AH1507" s="2">
        <v>1</v>
      </c>
      <c r="AI1507" s="2" t="str">
        <f>VLOOKUP(seguimiento[[#This Row],[vitamiad]],vitaminad[[id]:[valor]],2,)</f>
        <v>No realizado</v>
      </c>
      <c r="AJ1507" s="2" t="s">
        <v>37</v>
      </c>
      <c r="AK1507" s="2" t="s">
        <v>45</v>
      </c>
    </row>
    <row r="1508" spans="1:37" x14ac:dyDescent="0.3">
      <c r="A1508">
        <v>661</v>
      </c>
      <c r="B1508" s="1">
        <v>43439</v>
      </c>
      <c r="C1508">
        <v>4</v>
      </c>
      <c r="D1508" t="str">
        <f>VLOOKUP(seguimiento[[#This Row],[idinstituciones]],instituciones[[idinstituciones]:[nombre]],2,)</f>
        <v>HOSP. DE Niños DE LA SMA.TRINIDAD</v>
      </c>
      <c r="E1508" s="2" t="s">
        <v>33</v>
      </c>
      <c r="F1508" s="2" t="s">
        <v>50</v>
      </c>
      <c r="G1508" s="2" t="s">
        <v>59</v>
      </c>
      <c r="H1508" s="2" t="s">
        <v>36</v>
      </c>
      <c r="I1508" s="2" t="s">
        <v>45</v>
      </c>
      <c r="J1508" s="2" t="s">
        <v>35</v>
      </c>
      <c r="K1508" s="2"/>
      <c r="L1508" s="2" t="s">
        <v>39</v>
      </c>
      <c r="M1508" s="2"/>
      <c r="N1508" s="2"/>
      <c r="O1508" s="2" t="s">
        <v>36</v>
      </c>
      <c r="P1508" s="2" t="s">
        <v>36</v>
      </c>
      <c r="Q1508" s="2" t="s">
        <v>34</v>
      </c>
      <c r="R1508" s="2" t="s">
        <v>40</v>
      </c>
      <c r="S1508" s="2" t="s">
        <v>45</v>
      </c>
      <c r="T1508" s="2" t="s">
        <v>49</v>
      </c>
      <c r="U1508" s="2" t="s">
        <v>42</v>
      </c>
      <c r="V1508" s="2" t="s">
        <v>42</v>
      </c>
      <c r="W1508" s="2" t="s">
        <v>37</v>
      </c>
      <c r="X1508" s="2" t="s">
        <v>43</v>
      </c>
      <c r="Y1508" s="2" t="s">
        <v>56</v>
      </c>
      <c r="Z1508" s="2" t="s">
        <v>281</v>
      </c>
      <c r="AA1508" s="2" t="s">
        <v>35</v>
      </c>
      <c r="AB1508" s="2" t="s">
        <v>36</v>
      </c>
      <c r="AC1508" s="2"/>
      <c r="AD1508" s="2"/>
      <c r="AE1508">
        <v>3053</v>
      </c>
      <c r="AF1508" s="2" t="s">
        <v>35</v>
      </c>
      <c r="AG1508" s="2" t="s">
        <v>49</v>
      </c>
      <c r="AH1508" s="2">
        <v>3</v>
      </c>
      <c r="AI1508" s="2" t="str">
        <f>VLOOKUP(seguimiento[[#This Row],[vitamiad]],vitaminad[[id]:[valor]],2,)</f>
        <v>Bajo</v>
      </c>
      <c r="AJ1508" s="2" t="s">
        <v>37</v>
      </c>
      <c r="AK1508" s="2" t="s">
        <v>45</v>
      </c>
    </row>
    <row r="1509" spans="1:37" x14ac:dyDescent="0.3">
      <c r="A1509">
        <v>662</v>
      </c>
      <c r="B1509" s="1">
        <v>42065</v>
      </c>
      <c r="C1509">
        <v>4</v>
      </c>
      <c r="D1509" t="str">
        <f>VLOOKUP(seguimiento[[#This Row],[idinstituciones]],instituciones[[idinstituciones]:[nombre]],2,)</f>
        <v>HOSP. DE Niños DE LA SMA.TRINIDAD</v>
      </c>
      <c r="E1509" s="2" t="s">
        <v>35</v>
      </c>
      <c r="F1509" s="2" t="s">
        <v>34</v>
      </c>
      <c r="G1509" s="2" t="s">
        <v>35</v>
      </c>
      <c r="H1509" s="2" t="s">
        <v>36</v>
      </c>
      <c r="I1509" s="2" t="s">
        <v>45</v>
      </c>
      <c r="J1509" s="2" t="s">
        <v>35</v>
      </c>
      <c r="K1509" s="2"/>
      <c r="L1509" s="2" t="s">
        <v>39</v>
      </c>
      <c r="M1509" s="2"/>
      <c r="N1509" s="2"/>
      <c r="O1509" s="2" t="s">
        <v>36</v>
      </c>
      <c r="P1509" s="2" t="s">
        <v>36</v>
      </c>
      <c r="Q1509" s="2"/>
      <c r="R1509" s="2"/>
      <c r="S1509" s="2" t="s">
        <v>36</v>
      </c>
      <c r="T1509" s="2" t="s">
        <v>36</v>
      </c>
      <c r="U1509" s="2" t="s">
        <v>36</v>
      </c>
      <c r="V1509" s="2" t="s">
        <v>36</v>
      </c>
      <c r="W1509" s="2" t="s">
        <v>36</v>
      </c>
      <c r="X1509" s="2" t="s">
        <v>36</v>
      </c>
      <c r="Y1509" s="2" t="s">
        <v>44</v>
      </c>
      <c r="Z1509" s="2"/>
      <c r="AA1509" s="2" t="s">
        <v>35</v>
      </c>
      <c r="AB1509" s="2" t="s">
        <v>36</v>
      </c>
      <c r="AC1509" s="2"/>
      <c r="AD1509" s="2"/>
      <c r="AE1509">
        <v>2883</v>
      </c>
      <c r="AF1509" s="2" t="s">
        <v>35</v>
      </c>
      <c r="AG1509" s="2" t="s">
        <v>49</v>
      </c>
      <c r="AH1509" s="2"/>
      <c r="AI1509" s="2"/>
      <c r="AJ1509" s="2" t="s">
        <v>37</v>
      </c>
      <c r="AK1509" s="2" t="s">
        <v>36</v>
      </c>
    </row>
    <row r="1510" spans="1:37" x14ac:dyDescent="0.3">
      <c r="A1510">
        <v>662</v>
      </c>
      <c r="B1510" s="1">
        <v>42549</v>
      </c>
      <c r="C1510">
        <v>4</v>
      </c>
      <c r="D1510" t="str">
        <f>VLOOKUP(seguimiento[[#This Row],[idinstituciones]],instituciones[[idinstituciones]:[nombre]],2,)</f>
        <v>HOSP. DE Niños DE LA SMA.TRINIDAD</v>
      </c>
      <c r="E1510" s="2" t="s">
        <v>33</v>
      </c>
      <c r="F1510" s="2" t="s">
        <v>34</v>
      </c>
      <c r="G1510" s="2" t="s">
        <v>55</v>
      </c>
      <c r="H1510" s="2" t="s">
        <v>36</v>
      </c>
      <c r="I1510" s="2" t="s">
        <v>45</v>
      </c>
      <c r="J1510" s="2" t="s">
        <v>35</v>
      </c>
      <c r="K1510" s="2"/>
      <c r="L1510" s="2" t="s">
        <v>39</v>
      </c>
      <c r="M1510" s="2"/>
      <c r="N1510" s="2"/>
      <c r="O1510" s="2" t="s">
        <v>36</v>
      </c>
      <c r="P1510" s="2" t="s">
        <v>36</v>
      </c>
      <c r="Q1510" s="2"/>
      <c r="R1510" s="2" t="s">
        <v>84</v>
      </c>
      <c r="S1510" s="2" t="s">
        <v>36</v>
      </c>
      <c r="T1510" s="2" t="s">
        <v>73</v>
      </c>
      <c r="U1510" s="2" t="s">
        <v>42</v>
      </c>
      <c r="V1510" s="2" t="s">
        <v>42</v>
      </c>
      <c r="W1510" s="2" t="s">
        <v>37</v>
      </c>
      <c r="X1510" s="2" t="s">
        <v>43</v>
      </c>
      <c r="Y1510" s="2" t="s">
        <v>36</v>
      </c>
      <c r="Z1510" s="2"/>
      <c r="AA1510" s="2" t="s">
        <v>35</v>
      </c>
      <c r="AB1510" s="2" t="s">
        <v>36</v>
      </c>
      <c r="AC1510" s="2"/>
      <c r="AD1510" s="2"/>
      <c r="AE1510">
        <v>2884</v>
      </c>
      <c r="AF1510" s="2" t="s">
        <v>35</v>
      </c>
      <c r="AG1510" s="2" t="s">
        <v>49</v>
      </c>
      <c r="AH1510" s="2"/>
      <c r="AI1510" s="2"/>
      <c r="AJ1510" s="2" t="s">
        <v>37</v>
      </c>
      <c r="AK1510" s="2" t="s">
        <v>36</v>
      </c>
    </row>
    <row r="1511" spans="1:37" x14ac:dyDescent="0.3">
      <c r="A1511">
        <v>662</v>
      </c>
      <c r="B1511" s="1">
        <v>42578</v>
      </c>
      <c r="C1511">
        <v>4</v>
      </c>
      <c r="D1511" t="str">
        <f>VLOOKUP(seguimiento[[#This Row],[idinstituciones]],instituciones[[idinstituciones]:[nombre]],2,)</f>
        <v>HOSP. DE Niños DE LA SMA.TRINIDAD</v>
      </c>
      <c r="E1511" s="2" t="s">
        <v>33</v>
      </c>
      <c r="F1511" s="2" t="s">
        <v>34</v>
      </c>
      <c r="G1511" s="2" t="s">
        <v>35</v>
      </c>
      <c r="H1511" s="2" t="s">
        <v>36</v>
      </c>
      <c r="I1511" s="2" t="s">
        <v>45</v>
      </c>
      <c r="J1511" s="2" t="s">
        <v>35</v>
      </c>
      <c r="K1511" s="2"/>
      <c r="L1511" s="2" t="s">
        <v>39</v>
      </c>
      <c r="M1511" s="2"/>
      <c r="N1511" s="2" t="s">
        <v>35</v>
      </c>
      <c r="O1511" s="2" t="s">
        <v>36</v>
      </c>
      <c r="P1511" s="2" t="s">
        <v>36</v>
      </c>
      <c r="Q1511" s="2"/>
      <c r="R1511" s="2"/>
      <c r="S1511" s="2" t="s">
        <v>36</v>
      </c>
      <c r="T1511" s="2" t="s">
        <v>48</v>
      </c>
      <c r="U1511" s="2" t="s">
        <v>45</v>
      </c>
      <c r="V1511" s="2" t="s">
        <v>42</v>
      </c>
      <c r="W1511" s="2" t="s">
        <v>37</v>
      </c>
      <c r="X1511" s="2" t="s">
        <v>43</v>
      </c>
      <c r="Y1511" s="2" t="s">
        <v>56</v>
      </c>
      <c r="Z1511" s="2" t="s">
        <v>281</v>
      </c>
      <c r="AA1511" s="2" t="s">
        <v>35</v>
      </c>
      <c r="AB1511" s="2" t="s">
        <v>36</v>
      </c>
      <c r="AC1511" s="2"/>
      <c r="AD1511" s="2"/>
      <c r="AE1511">
        <v>2632</v>
      </c>
      <c r="AF1511" s="2" t="s">
        <v>35</v>
      </c>
      <c r="AG1511" s="2" t="s">
        <v>49</v>
      </c>
      <c r="AH1511" s="2"/>
      <c r="AI1511" s="2"/>
      <c r="AJ1511" s="2" t="s">
        <v>37</v>
      </c>
      <c r="AK1511" s="2" t="s">
        <v>36</v>
      </c>
    </row>
    <row r="1512" spans="1:37" x14ac:dyDescent="0.3">
      <c r="A1512">
        <v>662</v>
      </c>
      <c r="B1512" s="1">
        <v>43067</v>
      </c>
      <c r="C1512">
        <v>4</v>
      </c>
      <c r="D1512" t="str">
        <f>VLOOKUP(seguimiento[[#This Row],[idinstituciones]],instituciones[[idinstituciones]:[nombre]],2,)</f>
        <v>HOSP. DE Niños DE LA SMA.TRINIDAD</v>
      </c>
      <c r="E1512" s="2" t="s">
        <v>33</v>
      </c>
      <c r="F1512" s="2" t="s">
        <v>34</v>
      </c>
      <c r="G1512" s="2" t="s">
        <v>35</v>
      </c>
      <c r="H1512" s="2" t="s">
        <v>36</v>
      </c>
      <c r="I1512" s="2" t="s">
        <v>45</v>
      </c>
      <c r="J1512" s="2" t="s">
        <v>35</v>
      </c>
      <c r="K1512" s="2"/>
      <c r="L1512" s="2" t="s">
        <v>39</v>
      </c>
      <c r="M1512" s="2"/>
      <c r="N1512" s="2"/>
      <c r="O1512" s="2" t="s">
        <v>36</v>
      </c>
      <c r="P1512" s="2" t="s">
        <v>36</v>
      </c>
      <c r="Q1512" s="2"/>
      <c r="R1512" s="2" t="s">
        <v>84</v>
      </c>
      <c r="S1512" s="2" t="s">
        <v>36</v>
      </c>
      <c r="T1512" s="2" t="s">
        <v>41</v>
      </c>
      <c r="U1512" s="2" t="s">
        <v>45</v>
      </c>
      <c r="V1512" s="2" t="s">
        <v>42</v>
      </c>
      <c r="W1512" s="2" t="s">
        <v>46</v>
      </c>
      <c r="X1512" s="2" t="s">
        <v>43</v>
      </c>
      <c r="Y1512" s="2" t="s">
        <v>56</v>
      </c>
      <c r="Z1512" s="2" t="s">
        <v>281</v>
      </c>
      <c r="AA1512" s="2" t="s">
        <v>35</v>
      </c>
      <c r="AB1512" s="2" t="s">
        <v>36</v>
      </c>
      <c r="AC1512" s="2"/>
      <c r="AD1512" s="2"/>
      <c r="AE1512">
        <v>2633</v>
      </c>
      <c r="AF1512" s="2" t="s">
        <v>35</v>
      </c>
      <c r="AG1512" s="2" t="s">
        <v>49</v>
      </c>
      <c r="AH1512" s="2"/>
      <c r="AI1512" s="2"/>
      <c r="AJ1512" s="2" t="s">
        <v>37</v>
      </c>
      <c r="AK1512" s="2" t="s">
        <v>36</v>
      </c>
    </row>
    <row r="1513" spans="1:37" x14ac:dyDescent="0.3">
      <c r="A1513">
        <v>662</v>
      </c>
      <c r="B1513" s="1">
        <v>43438</v>
      </c>
      <c r="C1513">
        <v>4</v>
      </c>
      <c r="D1513" t="str">
        <f>VLOOKUP(seguimiento[[#This Row],[idinstituciones]],instituciones[[idinstituciones]:[nombre]],2,)</f>
        <v>HOSP. DE Niños DE LA SMA.TRINIDAD</v>
      </c>
      <c r="E1513" s="2" t="s">
        <v>33</v>
      </c>
      <c r="F1513" s="2" t="s">
        <v>34</v>
      </c>
      <c r="G1513" s="2" t="s">
        <v>59</v>
      </c>
      <c r="H1513" s="2" t="s">
        <v>36</v>
      </c>
      <c r="I1513" s="2" t="s">
        <v>45</v>
      </c>
      <c r="J1513" s="2" t="s">
        <v>35</v>
      </c>
      <c r="K1513" s="2"/>
      <c r="L1513" s="2" t="s">
        <v>39</v>
      </c>
      <c r="M1513" s="2"/>
      <c r="N1513" s="2"/>
      <c r="O1513" s="2" t="s">
        <v>36</v>
      </c>
      <c r="P1513" s="2" t="s">
        <v>36</v>
      </c>
      <c r="Q1513" s="2"/>
      <c r="R1513" s="2" t="s">
        <v>84</v>
      </c>
      <c r="S1513" s="2" t="s">
        <v>45</v>
      </c>
      <c r="T1513" s="2" t="s">
        <v>74</v>
      </c>
      <c r="U1513" s="2" t="s">
        <v>42</v>
      </c>
      <c r="V1513" s="2" t="s">
        <v>42</v>
      </c>
      <c r="W1513" s="2" t="s">
        <v>46</v>
      </c>
      <c r="X1513" s="2" t="s">
        <v>43</v>
      </c>
      <c r="Y1513" s="2" t="s">
        <v>56</v>
      </c>
      <c r="Z1513" s="2"/>
      <c r="AA1513" s="2" t="s">
        <v>35</v>
      </c>
      <c r="AB1513" s="2" t="s">
        <v>36</v>
      </c>
      <c r="AC1513" s="2"/>
      <c r="AD1513" s="2"/>
      <c r="AE1513">
        <v>2885</v>
      </c>
      <c r="AF1513" s="2" t="s">
        <v>35</v>
      </c>
      <c r="AG1513" s="2" t="s">
        <v>49</v>
      </c>
      <c r="AH1513" s="2">
        <v>3</v>
      </c>
      <c r="AI1513" s="2" t="str">
        <f>VLOOKUP(seguimiento[[#This Row],[vitamiad]],vitaminad[[id]:[valor]],2,)</f>
        <v>Bajo</v>
      </c>
      <c r="AJ1513" s="2" t="s">
        <v>37</v>
      </c>
      <c r="AK1513" s="2" t="s">
        <v>45</v>
      </c>
    </row>
    <row r="1514" spans="1:37" x14ac:dyDescent="0.3">
      <c r="A1514">
        <v>663</v>
      </c>
      <c r="B1514" s="1">
        <v>40575</v>
      </c>
      <c r="C1514">
        <v>4</v>
      </c>
      <c r="D1514" t="str">
        <f>VLOOKUP(seguimiento[[#This Row],[idinstituciones]],instituciones[[idinstituciones]:[nombre]],2,)</f>
        <v>HOSP. DE Niños DE LA SMA.TRINIDAD</v>
      </c>
      <c r="E1514" s="2" t="s">
        <v>35</v>
      </c>
      <c r="F1514" s="2" t="s">
        <v>34</v>
      </c>
      <c r="G1514" s="2" t="s">
        <v>35</v>
      </c>
      <c r="H1514" s="2" t="s">
        <v>36</v>
      </c>
      <c r="I1514" s="2" t="s">
        <v>45</v>
      </c>
      <c r="J1514" s="2" t="s">
        <v>35</v>
      </c>
      <c r="K1514" s="2"/>
      <c r="L1514" s="2" t="s">
        <v>39</v>
      </c>
      <c r="M1514" s="2"/>
      <c r="N1514" s="2"/>
      <c r="O1514" s="2" t="s">
        <v>36</v>
      </c>
      <c r="P1514" s="2" t="s">
        <v>36</v>
      </c>
      <c r="Q1514" s="2"/>
      <c r="R1514" s="2" t="s">
        <v>118</v>
      </c>
      <c r="S1514" s="2" t="s">
        <v>45</v>
      </c>
      <c r="T1514" s="2" t="s">
        <v>74</v>
      </c>
      <c r="U1514" s="2" t="s">
        <v>37</v>
      </c>
      <c r="V1514" s="2" t="s">
        <v>45</v>
      </c>
      <c r="W1514" s="2" t="s">
        <v>37</v>
      </c>
      <c r="X1514" s="2" t="s">
        <v>43</v>
      </c>
      <c r="Y1514" s="2" t="s">
        <v>44</v>
      </c>
      <c r="Z1514" s="2" t="s">
        <v>35</v>
      </c>
      <c r="AA1514" s="2" t="s">
        <v>35</v>
      </c>
      <c r="AB1514" s="2" t="s">
        <v>36</v>
      </c>
      <c r="AC1514" s="2"/>
      <c r="AD1514" s="2"/>
      <c r="AE1514">
        <v>2944</v>
      </c>
      <c r="AF1514" s="2" t="s">
        <v>35</v>
      </c>
      <c r="AG1514" s="2" t="s">
        <v>49</v>
      </c>
      <c r="AH1514" s="2">
        <v>1</v>
      </c>
      <c r="AI1514" s="2" t="str">
        <f>VLOOKUP(seguimiento[[#This Row],[vitamiad]],vitaminad[[id]:[valor]],2,)</f>
        <v>No realizado</v>
      </c>
      <c r="AJ1514" s="2" t="s">
        <v>45</v>
      </c>
      <c r="AK1514" s="2" t="s">
        <v>45</v>
      </c>
    </row>
    <row r="1515" spans="1:37" x14ac:dyDescent="0.3">
      <c r="A1515">
        <v>663</v>
      </c>
      <c r="B1515" s="1">
        <v>41163</v>
      </c>
      <c r="C1515">
        <v>4</v>
      </c>
      <c r="D1515" t="str">
        <f>VLOOKUP(seguimiento[[#This Row],[idinstituciones]],instituciones[[idinstituciones]:[nombre]],2,)</f>
        <v>HOSP. DE Niños DE LA SMA.TRINIDAD</v>
      </c>
      <c r="E1515" s="2" t="s">
        <v>35</v>
      </c>
      <c r="F1515" s="2" t="s">
        <v>34</v>
      </c>
      <c r="G1515" s="2" t="s">
        <v>35</v>
      </c>
      <c r="H1515" s="2" t="s">
        <v>36</v>
      </c>
      <c r="I1515" s="2" t="s">
        <v>45</v>
      </c>
      <c r="J1515" s="2" t="s">
        <v>35</v>
      </c>
      <c r="K1515" s="2"/>
      <c r="L1515" s="2" t="s">
        <v>39</v>
      </c>
      <c r="M1515" s="2"/>
      <c r="N1515" s="2"/>
      <c r="O1515" s="2" t="s">
        <v>36</v>
      </c>
      <c r="P1515" s="2" t="s">
        <v>36</v>
      </c>
      <c r="Q1515" s="2"/>
      <c r="R1515" s="2" t="s">
        <v>118</v>
      </c>
      <c r="S1515" s="2" t="s">
        <v>45</v>
      </c>
      <c r="T1515" s="2" t="s">
        <v>48</v>
      </c>
      <c r="U1515" s="2" t="s">
        <v>42</v>
      </c>
      <c r="V1515" s="2" t="s">
        <v>42</v>
      </c>
      <c r="W1515" s="2" t="s">
        <v>46</v>
      </c>
      <c r="X1515" s="2" t="s">
        <v>43</v>
      </c>
      <c r="Y1515" s="2" t="s">
        <v>44</v>
      </c>
      <c r="Z1515" s="2" t="s">
        <v>281</v>
      </c>
      <c r="AA1515" s="2" t="s">
        <v>35</v>
      </c>
      <c r="AB1515" s="2" t="s">
        <v>36</v>
      </c>
      <c r="AC1515" s="2"/>
      <c r="AD1515" s="2"/>
      <c r="AE1515">
        <v>2945</v>
      </c>
      <c r="AF1515" s="2" t="s">
        <v>35</v>
      </c>
      <c r="AG1515" s="2" t="s">
        <v>45</v>
      </c>
      <c r="AH1515" s="2">
        <v>1</v>
      </c>
      <c r="AI1515" s="2" t="str">
        <f>VLOOKUP(seguimiento[[#This Row],[vitamiad]],vitaminad[[id]:[valor]],2,)</f>
        <v>No realizado</v>
      </c>
      <c r="AJ1515" s="2" t="s">
        <v>45</v>
      </c>
      <c r="AK1515" s="2" t="s">
        <v>49</v>
      </c>
    </row>
    <row r="1516" spans="1:37" x14ac:dyDescent="0.3">
      <c r="A1516">
        <v>663</v>
      </c>
      <c r="B1516" s="1">
        <v>41674</v>
      </c>
      <c r="C1516">
        <v>4</v>
      </c>
      <c r="D1516" t="str">
        <f>VLOOKUP(seguimiento[[#This Row],[idinstituciones]],instituciones[[idinstituciones]:[nombre]],2,)</f>
        <v>HOSP. DE Niños DE LA SMA.TRINIDAD</v>
      </c>
      <c r="E1516" s="2" t="s">
        <v>33</v>
      </c>
      <c r="F1516" s="2" t="s">
        <v>34</v>
      </c>
      <c r="G1516" s="2" t="s">
        <v>35</v>
      </c>
      <c r="H1516" s="2" t="s">
        <v>36</v>
      </c>
      <c r="I1516" s="2" t="s">
        <v>45</v>
      </c>
      <c r="J1516" s="2" t="s">
        <v>35</v>
      </c>
      <c r="K1516" s="2"/>
      <c r="L1516" s="2" t="s">
        <v>39</v>
      </c>
      <c r="M1516" s="2"/>
      <c r="N1516" s="2"/>
      <c r="O1516" s="2" t="s">
        <v>36</v>
      </c>
      <c r="P1516" s="2" t="s">
        <v>36</v>
      </c>
      <c r="Q1516" s="2"/>
      <c r="R1516" s="2" t="s">
        <v>118</v>
      </c>
      <c r="S1516" s="2" t="s">
        <v>45</v>
      </c>
      <c r="T1516" s="2" t="s">
        <v>48</v>
      </c>
      <c r="U1516" s="2" t="s">
        <v>45</v>
      </c>
      <c r="V1516" s="2" t="s">
        <v>42</v>
      </c>
      <c r="W1516" s="2" t="s">
        <v>45</v>
      </c>
      <c r="X1516" s="2" t="s">
        <v>43</v>
      </c>
      <c r="Y1516" s="2" t="s">
        <v>44</v>
      </c>
      <c r="Z1516" s="2" t="s">
        <v>35</v>
      </c>
      <c r="AA1516" s="2" t="s">
        <v>35</v>
      </c>
      <c r="AB1516" s="2" t="s">
        <v>36</v>
      </c>
      <c r="AC1516" s="2"/>
      <c r="AD1516" s="2"/>
      <c r="AE1516">
        <v>2946</v>
      </c>
      <c r="AF1516" s="2" t="s">
        <v>35</v>
      </c>
      <c r="AG1516" s="2" t="s">
        <v>49</v>
      </c>
      <c r="AH1516" s="2">
        <v>1</v>
      </c>
      <c r="AI1516" s="2" t="str">
        <f>VLOOKUP(seguimiento[[#This Row],[vitamiad]],vitaminad[[id]:[valor]],2,)</f>
        <v>No realizado</v>
      </c>
      <c r="AJ1516" s="2" t="s">
        <v>37</v>
      </c>
      <c r="AK1516" s="2" t="s">
        <v>45</v>
      </c>
    </row>
    <row r="1517" spans="1:37" x14ac:dyDescent="0.3">
      <c r="A1517">
        <v>663</v>
      </c>
      <c r="B1517" s="1">
        <v>42619</v>
      </c>
      <c r="C1517">
        <v>4</v>
      </c>
      <c r="D1517" t="str">
        <f>VLOOKUP(seguimiento[[#This Row],[idinstituciones]],instituciones[[idinstituciones]:[nombre]],2,)</f>
        <v>HOSP. DE Niños DE LA SMA.TRINIDAD</v>
      </c>
      <c r="E1517" s="2" t="s">
        <v>33</v>
      </c>
      <c r="F1517" s="2" t="s">
        <v>34</v>
      </c>
      <c r="G1517" s="2" t="s">
        <v>55</v>
      </c>
      <c r="H1517" s="2" t="s">
        <v>36</v>
      </c>
      <c r="I1517" s="2" t="s">
        <v>45</v>
      </c>
      <c r="J1517" s="2" t="s">
        <v>35</v>
      </c>
      <c r="K1517" s="2"/>
      <c r="L1517" s="2" t="s">
        <v>39</v>
      </c>
      <c r="M1517" s="2"/>
      <c r="N1517" s="2" t="s">
        <v>35</v>
      </c>
      <c r="O1517" s="2" t="s">
        <v>36</v>
      </c>
      <c r="P1517" s="2" t="s">
        <v>36</v>
      </c>
      <c r="Q1517" s="2"/>
      <c r="R1517" s="2" t="s">
        <v>40</v>
      </c>
      <c r="S1517" s="2" t="s">
        <v>45</v>
      </c>
      <c r="T1517" s="2" t="s">
        <v>46</v>
      </c>
      <c r="U1517" s="2" t="s">
        <v>42</v>
      </c>
      <c r="V1517" s="2" t="s">
        <v>42</v>
      </c>
      <c r="W1517" s="2" t="s">
        <v>46</v>
      </c>
      <c r="X1517" s="2" t="s">
        <v>43</v>
      </c>
      <c r="Y1517" s="2" t="s">
        <v>56</v>
      </c>
      <c r="Z1517" s="2" t="s">
        <v>281</v>
      </c>
      <c r="AA1517" s="2" t="s">
        <v>35</v>
      </c>
      <c r="AB1517" s="2" t="s">
        <v>36</v>
      </c>
      <c r="AC1517" s="2"/>
      <c r="AD1517" s="2"/>
      <c r="AE1517">
        <v>2645</v>
      </c>
      <c r="AF1517" s="2" t="s">
        <v>35</v>
      </c>
      <c r="AG1517" s="2" t="s">
        <v>49</v>
      </c>
      <c r="AH1517" s="2">
        <v>3</v>
      </c>
      <c r="AI1517" s="2" t="str">
        <f>VLOOKUP(seguimiento[[#This Row],[vitamiad]],vitaminad[[id]:[valor]],2,)</f>
        <v>Bajo</v>
      </c>
      <c r="AJ1517" s="2" t="s">
        <v>37</v>
      </c>
      <c r="AK1517" s="2" t="s">
        <v>45</v>
      </c>
    </row>
    <row r="1518" spans="1:37" x14ac:dyDescent="0.3">
      <c r="A1518">
        <v>663</v>
      </c>
      <c r="B1518" s="1">
        <v>42908</v>
      </c>
      <c r="C1518">
        <v>4</v>
      </c>
      <c r="D1518" t="str">
        <f>VLOOKUP(seguimiento[[#This Row],[idinstituciones]],instituciones[[idinstituciones]:[nombre]],2,)</f>
        <v>HOSP. DE Niños DE LA SMA.TRINIDAD</v>
      </c>
      <c r="E1518" s="2" t="s">
        <v>35</v>
      </c>
      <c r="F1518" s="2" t="s">
        <v>34</v>
      </c>
      <c r="G1518" s="2" t="s">
        <v>55</v>
      </c>
      <c r="H1518" s="2" t="s">
        <v>36</v>
      </c>
      <c r="I1518" s="2" t="s">
        <v>36</v>
      </c>
      <c r="J1518" s="2" t="s">
        <v>36</v>
      </c>
      <c r="K1518" s="2"/>
      <c r="L1518" s="2" t="s">
        <v>36</v>
      </c>
      <c r="M1518" s="2"/>
      <c r="N1518" s="2" t="s">
        <v>35</v>
      </c>
      <c r="O1518" s="2" t="s">
        <v>36</v>
      </c>
      <c r="P1518" s="2" t="s">
        <v>36</v>
      </c>
      <c r="Q1518" s="2"/>
      <c r="R1518" s="2"/>
      <c r="S1518" s="2" t="s">
        <v>45</v>
      </c>
      <c r="T1518" s="2" t="s">
        <v>48</v>
      </c>
      <c r="U1518" s="2" t="s">
        <v>42</v>
      </c>
      <c r="V1518" s="2" t="s">
        <v>42</v>
      </c>
      <c r="W1518" s="2" t="s">
        <v>46</v>
      </c>
      <c r="X1518" s="2" t="s">
        <v>43</v>
      </c>
      <c r="Y1518" s="2" t="s">
        <v>56</v>
      </c>
      <c r="Z1518" s="2"/>
      <c r="AA1518" s="2" t="s">
        <v>35</v>
      </c>
      <c r="AB1518" s="2" t="s">
        <v>36</v>
      </c>
      <c r="AC1518" s="2"/>
      <c r="AD1518" s="2"/>
      <c r="AE1518">
        <v>2646</v>
      </c>
      <c r="AF1518" s="2" t="s">
        <v>36</v>
      </c>
      <c r="AG1518" s="2" t="s">
        <v>49</v>
      </c>
      <c r="AH1518" s="2"/>
      <c r="AI1518" s="2"/>
      <c r="AJ1518" s="2" t="s">
        <v>45</v>
      </c>
      <c r="AK1518" s="2" t="s">
        <v>36</v>
      </c>
    </row>
    <row r="1519" spans="1:37" x14ac:dyDescent="0.3">
      <c r="A1519">
        <v>663</v>
      </c>
      <c r="B1519" s="1">
        <v>43312</v>
      </c>
      <c r="C1519">
        <v>4</v>
      </c>
      <c r="D1519" t="str">
        <f>VLOOKUP(seguimiento[[#This Row],[idinstituciones]],instituciones[[idinstituciones]:[nombre]],2,)</f>
        <v>HOSP. DE Niños DE LA SMA.TRINIDAD</v>
      </c>
      <c r="E1519" s="2" t="s">
        <v>33</v>
      </c>
      <c r="F1519" s="2" t="s">
        <v>50</v>
      </c>
      <c r="G1519" s="2" t="s">
        <v>51</v>
      </c>
      <c r="H1519" s="2" t="s">
        <v>36</v>
      </c>
      <c r="I1519" s="2" t="s">
        <v>45</v>
      </c>
      <c r="J1519" s="2" t="s">
        <v>35</v>
      </c>
      <c r="K1519" s="2"/>
      <c r="L1519" s="2" t="s">
        <v>39</v>
      </c>
      <c r="M1519" s="2"/>
      <c r="N1519" s="2"/>
      <c r="O1519" s="2" t="s">
        <v>36</v>
      </c>
      <c r="P1519" s="2" t="s">
        <v>36</v>
      </c>
      <c r="Q1519" s="2"/>
      <c r="R1519" s="2" t="s">
        <v>40</v>
      </c>
      <c r="S1519" s="2" t="s">
        <v>45</v>
      </c>
      <c r="T1519" s="2" t="s">
        <v>49</v>
      </c>
      <c r="U1519" s="2" t="s">
        <v>42</v>
      </c>
      <c r="V1519" s="2" t="s">
        <v>42</v>
      </c>
      <c r="W1519" s="2" t="s">
        <v>37</v>
      </c>
      <c r="X1519" s="2" t="s">
        <v>43</v>
      </c>
      <c r="Y1519" s="2" t="s">
        <v>56</v>
      </c>
      <c r="Z1519" s="2" t="s">
        <v>281</v>
      </c>
      <c r="AA1519" s="2" t="s">
        <v>35</v>
      </c>
      <c r="AB1519" s="2" t="s">
        <v>36</v>
      </c>
      <c r="AC1519" s="2"/>
      <c r="AD1519" s="2"/>
      <c r="AE1519">
        <v>2947</v>
      </c>
      <c r="AF1519" s="2" t="s">
        <v>35</v>
      </c>
      <c r="AG1519" s="2" t="s">
        <v>49</v>
      </c>
      <c r="AH1519" s="2">
        <v>1</v>
      </c>
      <c r="AI1519" s="2" t="str">
        <f>VLOOKUP(seguimiento[[#This Row],[vitamiad]],vitaminad[[id]:[valor]],2,)</f>
        <v>No realizado</v>
      </c>
      <c r="AJ1519" s="2" t="s">
        <v>37</v>
      </c>
      <c r="AK1519" s="2" t="s">
        <v>45</v>
      </c>
    </row>
    <row r="1520" spans="1:37" x14ac:dyDescent="0.3">
      <c r="A1520">
        <v>664</v>
      </c>
      <c r="B1520" s="1">
        <v>40554</v>
      </c>
      <c r="C1520">
        <v>4</v>
      </c>
      <c r="D1520" t="str">
        <f>VLOOKUP(seguimiento[[#This Row],[idinstituciones]],instituciones[[idinstituciones]:[nombre]],2,)</f>
        <v>HOSP. DE Niños DE LA SMA.TRINIDAD</v>
      </c>
      <c r="E1520" s="2" t="s">
        <v>33</v>
      </c>
      <c r="F1520" s="2" t="s">
        <v>50</v>
      </c>
      <c r="G1520" s="2" t="s">
        <v>55</v>
      </c>
      <c r="H1520" s="2" t="s">
        <v>36</v>
      </c>
      <c r="I1520" s="2" t="s">
        <v>37</v>
      </c>
      <c r="J1520" s="2" t="s">
        <v>35</v>
      </c>
      <c r="K1520" s="2" t="s">
        <v>61</v>
      </c>
      <c r="L1520" s="2" t="s">
        <v>39</v>
      </c>
      <c r="M1520" s="2" t="s">
        <v>70</v>
      </c>
      <c r="N1520" s="2" t="s">
        <v>35</v>
      </c>
      <c r="O1520" s="2" t="s">
        <v>36</v>
      </c>
      <c r="P1520" s="2" t="s">
        <v>36</v>
      </c>
      <c r="Q1520" s="2"/>
      <c r="R1520" s="2" t="s">
        <v>40</v>
      </c>
      <c r="S1520" s="2" t="s">
        <v>45</v>
      </c>
      <c r="T1520" s="2" t="s">
        <v>49</v>
      </c>
      <c r="U1520" s="2" t="s">
        <v>45</v>
      </c>
      <c r="V1520" s="2" t="s">
        <v>45</v>
      </c>
      <c r="W1520" s="2" t="s">
        <v>37</v>
      </c>
      <c r="X1520" s="2" t="s">
        <v>43</v>
      </c>
      <c r="Y1520" s="2" t="s">
        <v>47</v>
      </c>
      <c r="Z1520" s="2" t="s">
        <v>281</v>
      </c>
      <c r="AA1520" s="2" t="s">
        <v>35</v>
      </c>
      <c r="AB1520" s="2" t="s">
        <v>36</v>
      </c>
      <c r="AC1520" s="2"/>
      <c r="AD1520" s="2"/>
      <c r="AE1520">
        <v>691</v>
      </c>
      <c r="AF1520" s="2" t="s">
        <v>36</v>
      </c>
      <c r="AG1520" s="2" t="s">
        <v>36</v>
      </c>
      <c r="AH1520" s="2"/>
      <c r="AI1520" s="2"/>
      <c r="AJ1520" s="2" t="s">
        <v>36</v>
      </c>
      <c r="AK1520" s="2" t="s">
        <v>36</v>
      </c>
    </row>
    <row r="1521" spans="1:37" x14ac:dyDescent="0.3">
      <c r="A1521">
        <v>664</v>
      </c>
      <c r="B1521" s="1">
        <v>41142</v>
      </c>
      <c r="C1521">
        <v>4</v>
      </c>
      <c r="D1521" t="str">
        <f>VLOOKUP(seguimiento[[#This Row],[idinstituciones]],instituciones[[idinstituciones]:[nombre]],2,)</f>
        <v>HOSP. DE Niños DE LA SMA.TRINIDAD</v>
      </c>
      <c r="E1521" s="2" t="s">
        <v>33</v>
      </c>
      <c r="F1521" s="2" t="s">
        <v>50</v>
      </c>
      <c r="G1521" s="2" t="s">
        <v>55</v>
      </c>
      <c r="H1521" s="2" t="s">
        <v>36</v>
      </c>
      <c r="I1521" s="2" t="s">
        <v>37</v>
      </c>
      <c r="J1521" s="2" t="s">
        <v>35</v>
      </c>
      <c r="K1521" s="2"/>
      <c r="L1521" s="2" t="s">
        <v>39</v>
      </c>
      <c r="M1521" s="2"/>
      <c r="N1521" s="2" t="s">
        <v>71</v>
      </c>
      <c r="O1521" s="2" t="s">
        <v>48</v>
      </c>
      <c r="P1521" s="2" t="s">
        <v>45</v>
      </c>
      <c r="Q1521" s="2"/>
      <c r="R1521" s="2" t="s">
        <v>84</v>
      </c>
      <c r="S1521" s="2" t="s">
        <v>37</v>
      </c>
      <c r="T1521" s="2" t="s">
        <v>49</v>
      </c>
      <c r="U1521" s="2" t="s">
        <v>45</v>
      </c>
      <c r="V1521" s="2" t="s">
        <v>45</v>
      </c>
      <c r="W1521" s="2" t="s">
        <v>46</v>
      </c>
      <c r="X1521" s="2" t="s">
        <v>65</v>
      </c>
      <c r="Y1521" s="2" t="s">
        <v>47</v>
      </c>
      <c r="Z1521" s="2" t="s">
        <v>281</v>
      </c>
      <c r="AA1521" s="2" t="s">
        <v>35</v>
      </c>
      <c r="AB1521" s="2" t="s">
        <v>36</v>
      </c>
      <c r="AC1521" s="2"/>
      <c r="AD1521" s="2"/>
      <c r="AE1521">
        <v>1146</v>
      </c>
      <c r="AF1521" s="2" t="s">
        <v>71</v>
      </c>
      <c r="AG1521" s="2" t="s">
        <v>36</v>
      </c>
      <c r="AH1521" s="2"/>
      <c r="AI1521" s="2"/>
      <c r="AJ1521" s="2" t="s">
        <v>36</v>
      </c>
      <c r="AK1521" s="2" t="s">
        <v>36</v>
      </c>
    </row>
    <row r="1522" spans="1:37" x14ac:dyDescent="0.3">
      <c r="A1522">
        <v>667</v>
      </c>
      <c r="B1522" s="1">
        <v>41403</v>
      </c>
      <c r="C1522">
        <v>12</v>
      </c>
      <c r="D1522" t="str">
        <f>VLOOKUP(seguimiento[[#This Row],[idinstituciones]],instituciones[[idinstituciones]:[nombre]],2,)</f>
        <v>Hospital de Niños Dr Orlando Alassia</v>
      </c>
      <c r="E1522" s="2" t="s">
        <v>33</v>
      </c>
      <c r="F1522" s="2" t="s">
        <v>34</v>
      </c>
      <c r="G1522" s="2" t="s">
        <v>35</v>
      </c>
      <c r="H1522" s="2" t="s">
        <v>36</v>
      </c>
      <c r="I1522" s="2" t="s">
        <v>45</v>
      </c>
      <c r="J1522" s="2" t="s">
        <v>35</v>
      </c>
      <c r="K1522" s="2" t="s">
        <v>38</v>
      </c>
      <c r="L1522" s="2" t="s">
        <v>39</v>
      </c>
      <c r="M1522" s="2"/>
      <c r="N1522" s="2" t="s">
        <v>35</v>
      </c>
      <c r="O1522" s="2" t="s">
        <v>36</v>
      </c>
      <c r="P1522" s="2" t="s">
        <v>42</v>
      </c>
      <c r="Q1522" s="2"/>
      <c r="R1522" s="2"/>
      <c r="S1522" s="2" t="s">
        <v>36</v>
      </c>
      <c r="T1522" s="2" t="s">
        <v>46</v>
      </c>
      <c r="U1522" s="2" t="s">
        <v>42</v>
      </c>
      <c r="V1522" s="2" t="s">
        <v>42</v>
      </c>
      <c r="W1522" s="2" t="s">
        <v>36</v>
      </c>
      <c r="X1522" s="2" t="s">
        <v>43</v>
      </c>
      <c r="Y1522" s="2" t="s">
        <v>47</v>
      </c>
      <c r="Z1522" s="2" t="s">
        <v>35</v>
      </c>
      <c r="AA1522" s="2" t="s">
        <v>35</v>
      </c>
      <c r="AB1522" s="2" t="s">
        <v>36</v>
      </c>
      <c r="AC1522" s="2"/>
      <c r="AD1522" s="2"/>
      <c r="AE1522">
        <v>1212</v>
      </c>
      <c r="AF1522" s="2" t="s">
        <v>36</v>
      </c>
      <c r="AG1522" s="2" t="s">
        <v>36</v>
      </c>
      <c r="AH1522" s="2"/>
      <c r="AI1522" s="2"/>
      <c r="AJ1522" s="2" t="s">
        <v>36</v>
      </c>
      <c r="AK1522" s="2" t="s">
        <v>36</v>
      </c>
    </row>
    <row r="1523" spans="1:37" x14ac:dyDescent="0.3">
      <c r="A1523">
        <v>667</v>
      </c>
      <c r="B1523" s="1">
        <v>41690</v>
      </c>
      <c r="C1523">
        <v>12</v>
      </c>
      <c r="D1523" t="str">
        <f>VLOOKUP(seguimiento[[#This Row],[idinstituciones]],instituciones[[idinstituciones]:[nombre]],2,)</f>
        <v>Hospital de Niños Dr Orlando Alassia</v>
      </c>
      <c r="E1523" s="2" t="s">
        <v>35</v>
      </c>
      <c r="F1523" s="2" t="s">
        <v>34</v>
      </c>
      <c r="G1523" s="2" t="s">
        <v>35</v>
      </c>
      <c r="H1523" s="2" t="s">
        <v>36</v>
      </c>
      <c r="I1523" s="2" t="s">
        <v>45</v>
      </c>
      <c r="J1523" s="2" t="s">
        <v>35</v>
      </c>
      <c r="K1523" s="2" t="s">
        <v>38</v>
      </c>
      <c r="L1523" s="2" t="s">
        <v>39</v>
      </c>
      <c r="M1523" s="2"/>
      <c r="N1523" s="2" t="s">
        <v>35</v>
      </c>
      <c r="O1523" s="2" t="s">
        <v>36</v>
      </c>
      <c r="P1523" s="2" t="s">
        <v>36</v>
      </c>
      <c r="Q1523" s="2"/>
      <c r="R1523" s="2"/>
      <c r="S1523" s="2" t="s">
        <v>36</v>
      </c>
      <c r="T1523" s="2" t="s">
        <v>36</v>
      </c>
      <c r="U1523" s="2" t="s">
        <v>36</v>
      </c>
      <c r="V1523" s="2" t="s">
        <v>36</v>
      </c>
      <c r="W1523" s="2" t="s">
        <v>36</v>
      </c>
      <c r="X1523" s="2" t="s">
        <v>43</v>
      </c>
      <c r="Y1523" s="2" t="s">
        <v>47</v>
      </c>
      <c r="Z1523" s="2" t="s">
        <v>35</v>
      </c>
      <c r="AA1523" s="2" t="s">
        <v>35</v>
      </c>
      <c r="AB1523" s="2" t="s">
        <v>36</v>
      </c>
      <c r="AC1523" s="2"/>
      <c r="AD1523" s="2"/>
      <c r="AE1523">
        <v>1412</v>
      </c>
      <c r="AF1523" s="2" t="s">
        <v>36</v>
      </c>
      <c r="AG1523" s="2" t="s">
        <v>36</v>
      </c>
      <c r="AH1523" s="2"/>
      <c r="AI1523" s="2"/>
      <c r="AJ1523" s="2" t="s">
        <v>36</v>
      </c>
      <c r="AK1523" s="2" t="s">
        <v>36</v>
      </c>
    </row>
    <row r="1524" spans="1:37" x14ac:dyDescent="0.3">
      <c r="A1524">
        <v>668</v>
      </c>
      <c r="B1524" s="1">
        <v>40731</v>
      </c>
      <c r="C1524">
        <v>28</v>
      </c>
      <c r="D1524" t="str">
        <f>VLOOKUP(seguimiento[[#This Row],[idinstituciones]],instituciones[[idinstituciones]:[nombre]],2,)</f>
        <v>Hospital Victor J Vilela</v>
      </c>
      <c r="E1524" s="2" t="s">
        <v>33</v>
      </c>
      <c r="F1524" s="2" t="s">
        <v>34</v>
      </c>
      <c r="G1524" s="2" t="s">
        <v>35</v>
      </c>
      <c r="H1524" s="2" t="s">
        <v>36</v>
      </c>
      <c r="I1524" s="2" t="s">
        <v>37</v>
      </c>
      <c r="J1524" s="2" t="s">
        <v>35</v>
      </c>
      <c r="K1524" s="2" t="s">
        <v>61</v>
      </c>
      <c r="L1524" s="2" t="s">
        <v>39</v>
      </c>
      <c r="M1524" s="2" t="s">
        <v>70</v>
      </c>
      <c r="N1524" s="2" t="s">
        <v>35</v>
      </c>
      <c r="O1524" s="2" t="s">
        <v>36</v>
      </c>
      <c r="P1524" s="2" t="s">
        <v>42</v>
      </c>
      <c r="Q1524" s="2" t="s">
        <v>34</v>
      </c>
      <c r="R1524" s="2" t="s">
        <v>89</v>
      </c>
      <c r="S1524" s="2" t="s">
        <v>45</v>
      </c>
      <c r="T1524" s="2" t="s">
        <v>37</v>
      </c>
      <c r="U1524" s="2" t="s">
        <v>42</v>
      </c>
      <c r="V1524" s="2" t="s">
        <v>42</v>
      </c>
      <c r="W1524" s="2" t="s">
        <v>45</v>
      </c>
      <c r="X1524" s="2" t="s">
        <v>65</v>
      </c>
      <c r="Y1524" s="2" t="s">
        <v>54</v>
      </c>
      <c r="Z1524" s="2" t="s">
        <v>35</v>
      </c>
      <c r="AA1524" s="2" t="s">
        <v>35</v>
      </c>
      <c r="AB1524" s="2" t="s">
        <v>36</v>
      </c>
      <c r="AC1524" s="2"/>
      <c r="AD1524" s="2"/>
      <c r="AE1524">
        <v>99</v>
      </c>
      <c r="AF1524" s="2" t="s">
        <v>36</v>
      </c>
      <c r="AG1524" s="2" t="s">
        <v>36</v>
      </c>
      <c r="AH1524" s="2"/>
      <c r="AI1524" s="2"/>
      <c r="AJ1524" s="2" t="s">
        <v>36</v>
      </c>
      <c r="AK1524" s="2" t="s">
        <v>36</v>
      </c>
    </row>
    <row r="1525" spans="1:37" x14ac:dyDescent="0.3">
      <c r="A1525">
        <v>668</v>
      </c>
      <c r="B1525" s="1">
        <v>41018</v>
      </c>
      <c r="C1525">
        <v>28</v>
      </c>
      <c r="D1525" t="str">
        <f>VLOOKUP(seguimiento[[#This Row],[idinstituciones]],instituciones[[idinstituciones]:[nombre]],2,)</f>
        <v>Hospital Victor J Vilela</v>
      </c>
      <c r="E1525" s="2" t="s">
        <v>33</v>
      </c>
      <c r="F1525" s="2" t="s">
        <v>34</v>
      </c>
      <c r="G1525" s="2" t="s">
        <v>35</v>
      </c>
      <c r="H1525" s="2" t="s">
        <v>36</v>
      </c>
      <c r="I1525" s="2" t="s">
        <v>37</v>
      </c>
      <c r="J1525" s="2" t="s">
        <v>35</v>
      </c>
      <c r="K1525" s="2" t="s">
        <v>61</v>
      </c>
      <c r="L1525" s="2" t="s">
        <v>39</v>
      </c>
      <c r="M1525" s="2" t="s">
        <v>70</v>
      </c>
      <c r="N1525" s="2" t="s">
        <v>35</v>
      </c>
      <c r="O1525" s="2" t="s">
        <v>36</v>
      </c>
      <c r="P1525" s="2" t="s">
        <v>36</v>
      </c>
      <c r="Q1525" s="2" t="s">
        <v>34</v>
      </c>
      <c r="R1525" s="2" t="s">
        <v>89</v>
      </c>
      <c r="S1525" s="2" t="s">
        <v>45</v>
      </c>
      <c r="T1525" s="2" t="s">
        <v>37</v>
      </c>
      <c r="U1525" s="2" t="s">
        <v>42</v>
      </c>
      <c r="V1525" s="2" t="s">
        <v>42</v>
      </c>
      <c r="W1525" s="2" t="s">
        <v>37</v>
      </c>
      <c r="X1525" s="2" t="s">
        <v>65</v>
      </c>
      <c r="Y1525" s="2" t="s">
        <v>36</v>
      </c>
      <c r="Z1525" s="2" t="s">
        <v>35</v>
      </c>
      <c r="AA1525" s="2" t="s">
        <v>35</v>
      </c>
      <c r="AB1525" s="2" t="s">
        <v>36</v>
      </c>
      <c r="AC1525" s="2"/>
      <c r="AD1525" s="2"/>
      <c r="AE1525">
        <v>440</v>
      </c>
      <c r="AF1525" s="2" t="s">
        <v>36</v>
      </c>
      <c r="AG1525" s="2" t="s">
        <v>36</v>
      </c>
      <c r="AH1525" s="2"/>
      <c r="AI1525" s="2"/>
      <c r="AJ1525" s="2" t="s">
        <v>36</v>
      </c>
      <c r="AK1525" s="2" t="s">
        <v>36</v>
      </c>
    </row>
    <row r="1526" spans="1:37" x14ac:dyDescent="0.3">
      <c r="A1526">
        <v>668</v>
      </c>
      <c r="B1526" s="1">
        <v>41522</v>
      </c>
      <c r="C1526">
        <v>28</v>
      </c>
      <c r="D1526" t="str">
        <f>VLOOKUP(seguimiento[[#This Row],[idinstituciones]],instituciones[[idinstituciones]:[nombre]],2,)</f>
        <v>Hospital Victor J Vilela</v>
      </c>
      <c r="E1526" s="2" t="s">
        <v>35</v>
      </c>
      <c r="F1526" s="2" t="s">
        <v>36</v>
      </c>
      <c r="G1526" s="2" t="s">
        <v>36</v>
      </c>
      <c r="H1526" s="2" t="s">
        <v>36</v>
      </c>
      <c r="I1526" s="2" t="s">
        <v>37</v>
      </c>
      <c r="J1526" s="2" t="s">
        <v>35</v>
      </c>
      <c r="K1526" s="2" t="s">
        <v>61</v>
      </c>
      <c r="L1526" s="2" t="s">
        <v>36</v>
      </c>
      <c r="M1526" s="2" t="s">
        <v>70</v>
      </c>
      <c r="N1526" s="2" t="s">
        <v>71</v>
      </c>
      <c r="O1526" s="2" t="s">
        <v>45</v>
      </c>
      <c r="P1526" s="2" t="s">
        <v>36</v>
      </c>
      <c r="Q1526" s="2"/>
      <c r="R1526" s="2" t="s">
        <v>40</v>
      </c>
      <c r="S1526" s="2" t="s">
        <v>45</v>
      </c>
      <c r="T1526" s="2" t="s">
        <v>46</v>
      </c>
      <c r="U1526" s="2" t="s">
        <v>42</v>
      </c>
      <c r="V1526" s="2" t="s">
        <v>36</v>
      </c>
      <c r="W1526" s="2" t="s">
        <v>37</v>
      </c>
      <c r="X1526" s="2" t="s">
        <v>43</v>
      </c>
      <c r="Y1526" s="2" t="s">
        <v>36</v>
      </c>
      <c r="Z1526" s="2" t="s">
        <v>281</v>
      </c>
      <c r="AA1526" s="2" t="s">
        <v>35</v>
      </c>
      <c r="AB1526" s="2" t="s">
        <v>36</v>
      </c>
      <c r="AC1526" s="2"/>
      <c r="AD1526" s="2"/>
      <c r="AE1526">
        <v>1341</v>
      </c>
      <c r="AF1526" s="2" t="s">
        <v>36</v>
      </c>
      <c r="AG1526" s="2" t="s">
        <v>36</v>
      </c>
      <c r="AH1526" s="2"/>
      <c r="AI1526" s="2"/>
      <c r="AJ1526" s="2" t="s">
        <v>36</v>
      </c>
      <c r="AK1526" s="2" t="s">
        <v>36</v>
      </c>
    </row>
    <row r="1527" spans="1:37" x14ac:dyDescent="0.3">
      <c r="A1527">
        <v>668</v>
      </c>
      <c r="B1527" s="1">
        <v>41942</v>
      </c>
      <c r="C1527">
        <v>28</v>
      </c>
      <c r="D1527" t="str">
        <f>VLOOKUP(seguimiento[[#This Row],[idinstituciones]],instituciones[[idinstituciones]:[nombre]],2,)</f>
        <v>Hospital Victor J Vilela</v>
      </c>
      <c r="E1527" s="2" t="s">
        <v>35</v>
      </c>
      <c r="F1527" s="2" t="s">
        <v>34</v>
      </c>
      <c r="G1527" s="2" t="s">
        <v>35</v>
      </c>
      <c r="H1527" s="2" t="s">
        <v>36</v>
      </c>
      <c r="I1527" s="2" t="s">
        <v>37</v>
      </c>
      <c r="J1527" s="2" t="s">
        <v>35</v>
      </c>
      <c r="K1527" s="2"/>
      <c r="L1527" s="2" t="s">
        <v>44</v>
      </c>
      <c r="M1527" s="2" t="s">
        <v>70</v>
      </c>
      <c r="N1527" s="2" t="s">
        <v>35</v>
      </c>
      <c r="O1527" s="2" t="s">
        <v>36</v>
      </c>
      <c r="P1527" s="2" t="s">
        <v>45</v>
      </c>
      <c r="Q1527" s="2" t="s">
        <v>34</v>
      </c>
      <c r="R1527" s="2" t="s">
        <v>40</v>
      </c>
      <c r="S1527" s="2" t="s">
        <v>45</v>
      </c>
      <c r="T1527" s="2" t="s">
        <v>37</v>
      </c>
      <c r="U1527" s="2" t="s">
        <v>42</v>
      </c>
      <c r="V1527" s="2" t="s">
        <v>36</v>
      </c>
      <c r="W1527" s="2" t="s">
        <v>46</v>
      </c>
      <c r="X1527" s="2" t="s">
        <v>43</v>
      </c>
      <c r="Y1527" s="2" t="s">
        <v>36</v>
      </c>
      <c r="Z1527" s="2" t="s">
        <v>35</v>
      </c>
      <c r="AA1527" s="2" t="s">
        <v>35</v>
      </c>
      <c r="AB1527" s="2" t="s">
        <v>36</v>
      </c>
      <c r="AC1527" s="2"/>
      <c r="AD1527" s="2"/>
      <c r="AE1527">
        <v>1455</v>
      </c>
      <c r="AF1527" s="2" t="s">
        <v>36</v>
      </c>
      <c r="AG1527" s="2" t="s">
        <v>36</v>
      </c>
      <c r="AH1527" s="2"/>
      <c r="AI1527" s="2"/>
      <c r="AJ1527" s="2" t="s">
        <v>36</v>
      </c>
      <c r="AK1527" s="2" t="s">
        <v>36</v>
      </c>
    </row>
    <row r="1528" spans="1:37" x14ac:dyDescent="0.3">
      <c r="A1528">
        <v>669</v>
      </c>
      <c r="B1528" s="1">
        <v>41264</v>
      </c>
      <c r="C1528">
        <v>4</v>
      </c>
      <c r="D1528" t="str">
        <f>VLOOKUP(seguimiento[[#This Row],[idinstituciones]],instituciones[[idinstituciones]:[nombre]],2,)</f>
        <v>HOSP. DE Niños DE LA SMA.TRINIDAD</v>
      </c>
      <c r="E1528" s="2" t="s">
        <v>35</v>
      </c>
      <c r="F1528" s="2" t="s">
        <v>34</v>
      </c>
      <c r="G1528" s="2" t="s">
        <v>35</v>
      </c>
      <c r="H1528" s="2" t="s">
        <v>36</v>
      </c>
      <c r="I1528" s="2" t="s">
        <v>45</v>
      </c>
      <c r="J1528" s="2" t="s">
        <v>35</v>
      </c>
      <c r="K1528" s="2"/>
      <c r="L1528" s="2" t="s">
        <v>39</v>
      </c>
      <c r="M1528" s="2"/>
      <c r="N1528" s="2"/>
      <c r="O1528" s="2" t="s">
        <v>36</v>
      </c>
      <c r="P1528" s="2" t="s">
        <v>36</v>
      </c>
      <c r="Q1528" s="2"/>
      <c r="R1528" s="2" t="s">
        <v>118</v>
      </c>
      <c r="S1528" s="2" t="s">
        <v>45</v>
      </c>
      <c r="T1528" s="2" t="s">
        <v>49</v>
      </c>
      <c r="U1528" s="2" t="s">
        <v>45</v>
      </c>
      <c r="V1528" s="2" t="s">
        <v>42</v>
      </c>
      <c r="W1528" s="2" t="s">
        <v>45</v>
      </c>
      <c r="X1528" s="2" t="s">
        <v>43</v>
      </c>
      <c r="Y1528" s="2" t="s">
        <v>44</v>
      </c>
      <c r="Z1528" s="2" t="s">
        <v>35</v>
      </c>
      <c r="AA1528" s="2" t="s">
        <v>35</v>
      </c>
      <c r="AB1528" s="2" t="s">
        <v>36</v>
      </c>
      <c r="AC1528" s="2"/>
      <c r="AD1528" s="2"/>
      <c r="AE1528">
        <v>2989</v>
      </c>
      <c r="AF1528" s="2" t="s">
        <v>35</v>
      </c>
      <c r="AG1528" s="2" t="s">
        <v>49</v>
      </c>
      <c r="AH1528" s="2">
        <v>4</v>
      </c>
      <c r="AI1528" s="2"/>
      <c r="AJ1528" s="2" t="s">
        <v>37</v>
      </c>
      <c r="AK1528" s="2" t="s">
        <v>45</v>
      </c>
    </row>
    <row r="1529" spans="1:37" x14ac:dyDescent="0.3">
      <c r="A1529">
        <v>669</v>
      </c>
      <c r="B1529" s="1">
        <v>41542</v>
      </c>
      <c r="C1529">
        <v>4</v>
      </c>
      <c r="D1529" t="str">
        <f>VLOOKUP(seguimiento[[#This Row],[idinstituciones]],instituciones[[idinstituciones]:[nombre]],2,)</f>
        <v>HOSP. DE Niños DE LA SMA.TRINIDAD</v>
      </c>
      <c r="E1529" s="2" t="s">
        <v>33</v>
      </c>
      <c r="F1529" s="2" t="s">
        <v>34</v>
      </c>
      <c r="G1529" s="2" t="s">
        <v>35</v>
      </c>
      <c r="H1529" s="2" t="s">
        <v>36</v>
      </c>
      <c r="I1529" s="2" t="s">
        <v>45</v>
      </c>
      <c r="J1529" s="2" t="s">
        <v>35</v>
      </c>
      <c r="K1529" s="2"/>
      <c r="L1529" s="2" t="s">
        <v>39</v>
      </c>
      <c r="M1529" s="2"/>
      <c r="N1529" s="2"/>
      <c r="O1529" s="2" t="s">
        <v>36</v>
      </c>
      <c r="P1529" s="2" t="s">
        <v>36</v>
      </c>
      <c r="Q1529" s="2"/>
      <c r="R1529" s="2" t="s">
        <v>118</v>
      </c>
      <c r="S1529" s="2" t="s">
        <v>45</v>
      </c>
      <c r="T1529" s="2" t="s">
        <v>49</v>
      </c>
      <c r="U1529" s="2" t="s">
        <v>46</v>
      </c>
      <c r="V1529" s="2" t="s">
        <v>42</v>
      </c>
      <c r="W1529" s="2" t="s">
        <v>45</v>
      </c>
      <c r="X1529" s="2" t="s">
        <v>43</v>
      </c>
      <c r="Y1529" s="2" t="s">
        <v>44</v>
      </c>
      <c r="Z1529" s="2" t="s">
        <v>35</v>
      </c>
      <c r="AA1529" s="2" t="s">
        <v>35</v>
      </c>
      <c r="AB1529" s="2" t="s">
        <v>36</v>
      </c>
      <c r="AC1529" s="2"/>
      <c r="AD1529" s="2"/>
      <c r="AE1529">
        <v>2990</v>
      </c>
      <c r="AF1529" s="2" t="s">
        <v>35</v>
      </c>
      <c r="AG1529" s="2" t="s">
        <v>49</v>
      </c>
      <c r="AH1529" s="2">
        <v>1</v>
      </c>
      <c r="AI1529" s="2" t="str">
        <f>VLOOKUP(seguimiento[[#This Row],[vitamiad]],vitaminad[[id]:[valor]],2,)</f>
        <v>No realizado</v>
      </c>
      <c r="AJ1529" s="2" t="s">
        <v>37</v>
      </c>
      <c r="AK1529" s="2" t="s">
        <v>49</v>
      </c>
    </row>
    <row r="1530" spans="1:37" x14ac:dyDescent="0.3">
      <c r="A1530">
        <v>669</v>
      </c>
      <c r="B1530" s="1">
        <v>41990</v>
      </c>
      <c r="C1530">
        <v>4</v>
      </c>
      <c r="D1530" t="str">
        <f>VLOOKUP(seguimiento[[#This Row],[idinstituciones]],instituciones[[idinstituciones]:[nombre]],2,)</f>
        <v>HOSP. DE Niños DE LA SMA.TRINIDAD</v>
      </c>
      <c r="E1530" s="2" t="s">
        <v>33</v>
      </c>
      <c r="F1530" s="2" t="s">
        <v>34</v>
      </c>
      <c r="G1530" s="2" t="s">
        <v>35</v>
      </c>
      <c r="H1530" s="2" t="s">
        <v>122</v>
      </c>
      <c r="I1530" s="2" t="s">
        <v>45</v>
      </c>
      <c r="J1530" s="2" t="s">
        <v>35</v>
      </c>
      <c r="K1530" s="2"/>
      <c r="L1530" s="2" t="s">
        <v>44</v>
      </c>
      <c r="M1530" s="2"/>
      <c r="N1530" s="2"/>
      <c r="O1530" s="2" t="s">
        <v>36</v>
      </c>
      <c r="P1530" s="2" t="s">
        <v>36</v>
      </c>
      <c r="Q1530" s="2"/>
      <c r="R1530" s="2" t="s">
        <v>118</v>
      </c>
      <c r="S1530" s="2" t="s">
        <v>45</v>
      </c>
      <c r="T1530" s="2" t="s">
        <v>49</v>
      </c>
      <c r="U1530" s="2" t="s">
        <v>45</v>
      </c>
      <c r="V1530" s="2" t="s">
        <v>42</v>
      </c>
      <c r="W1530" s="2" t="s">
        <v>45</v>
      </c>
      <c r="X1530" s="2" t="s">
        <v>43</v>
      </c>
      <c r="Y1530" s="2" t="s">
        <v>44</v>
      </c>
      <c r="Z1530" s="2" t="s">
        <v>35</v>
      </c>
      <c r="AA1530" s="2" t="s">
        <v>35</v>
      </c>
      <c r="AB1530" s="2" t="s">
        <v>36</v>
      </c>
      <c r="AC1530" s="2"/>
      <c r="AD1530" s="2"/>
      <c r="AE1530">
        <v>2991</v>
      </c>
      <c r="AF1530" s="2" t="s">
        <v>35</v>
      </c>
      <c r="AG1530" s="2" t="s">
        <v>49</v>
      </c>
      <c r="AH1530" s="2">
        <v>1</v>
      </c>
      <c r="AI1530" s="2" t="str">
        <f>VLOOKUP(seguimiento[[#This Row],[vitamiad]],vitaminad[[id]:[valor]],2,)</f>
        <v>No realizado</v>
      </c>
      <c r="AJ1530" s="2" t="s">
        <v>37</v>
      </c>
      <c r="AK1530" s="2" t="s">
        <v>49</v>
      </c>
    </row>
    <row r="1531" spans="1:37" x14ac:dyDescent="0.3">
      <c r="A1531">
        <v>669</v>
      </c>
      <c r="B1531" s="1">
        <v>42682</v>
      </c>
      <c r="C1531">
        <v>4</v>
      </c>
      <c r="D1531" t="str">
        <f>VLOOKUP(seguimiento[[#This Row],[idinstituciones]],instituciones[[idinstituciones]:[nombre]],2,)</f>
        <v>HOSP. DE Niños DE LA SMA.TRINIDAD</v>
      </c>
      <c r="E1531" s="2" t="s">
        <v>33</v>
      </c>
      <c r="F1531" s="2" t="s">
        <v>34</v>
      </c>
      <c r="G1531" s="2" t="s">
        <v>35</v>
      </c>
      <c r="H1531" s="2" t="s">
        <v>194</v>
      </c>
      <c r="I1531" s="2" t="s">
        <v>45</v>
      </c>
      <c r="J1531" s="2" t="s">
        <v>35</v>
      </c>
      <c r="K1531" s="2"/>
      <c r="L1531" s="2" t="s">
        <v>39</v>
      </c>
      <c r="M1531" s="2"/>
      <c r="N1531" s="2" t="s">
        <v>35</v>
      </c>
      <c r="O1531" s="2" t="s">
        <v>36</v>
      </c>
      <c r="P1531" s="2" t="s">
        <v>36</v>
      </c>
      <c r="Q1531" s="2"/>
      <c r="R1531" s="2"/>
      <c r="S1531" s="2" t="s">
        <v>36</v>
      </c>
      <c r="T1531" s="2" t="s">
        <v>48</v>
      </c>
      <c r="U1531" s="2" t="s">
        <v>45</v>
      </c>
      <c r="V1531" s="2" t="s">
        <v>42</v>
      </c>
      <c r="W1531" s="2" t="s">
        <v>46</v>
      </c>
      <c r="X1531" s="2" t="s">
        <v>36</v>
      </c>
      <c r="Y1531" s="2" t="s">
        <v>56</v>
      </c>
      <c r="Z1531" s="2" t="s">
        <v>35</v>
      </c>
      <c r="AA1531" s="2" t="s">
        <v>35</v>
      </c>
      <c r="AB1531" s="2" t="s">
        <v>36</v>
      </c>
      <c r="AC1531" s="2"/>
      <c r="AD1531" s="2"/>
      <c r="AE1531">
        <v>2714</v>
      </c>
      <c r="AF1531" s="2" t="s">
        <v>35</v>
      </c>
      <c r="AG1531" s="2" t="s">
        <v>49</v>
      </c>
      <c r="AH1531" s="2"/>
      <c r="AI1531" s="2"/>
      <c r="AJ1531" s="2" t="s">
        <v>37</v>
      </c>
      <c r="AK1531" s="2" t="s">
        <v>45</v>
      </c>
    </row>
    <row r="1532" spans="1:37" x14ac:dyDescent="0.3">
      <c r="A1532">
        <v>669</v>
      </c>
      <c r="B1532" s="1">
        <v>43063</v>
      </c>
      <c r="C1532">
        <v>4</v>
      </c>
      <c r="D1532" t="str">
        <f>VLOOKUP(seguimiento[[#This Row],[idinstituciones]],instituciones[[idinstituciones]:[nombre]],2,)</f>
        <v>HOSP. DE Niños DE LA SMA.TRINIDAD</v>
      </c>
      <c r="E1532" s="2" t="s">
        <v>36</v>
      </c>
      <c r="F1532" s="2" t="s">
        <v>34</v>
      </c>
      <c r="G1532" s="2" t="s">
        <v>55</v>
      </c>
      <c r="H1532" s="2" t="s">
        <v>36</v>
      </c>
      <c r="I1532" s="2" t="s">
        <v>45</v>
      </c>
      <c r="J1532" s="2" t="s">
        <v>35</v>
      </c>
      <c r="K1532" s="2"/>
      <c r="L1532" s="2" t="s">
        <v>39</v>
      </c>
      <c r="M1532" s="2"/>
      <c r="N1532" s="2" t="s">
        <v>35</v>
      </c>
      <c r="O1532" s="2" t="s">
        <v>36</v>
      </c>
      <c r="P1532" s="2" t="s">
        <v>36</v>
      </c>
      <c r="Q1532" s="2"/>
      <c r="R1532" s="2"/>
      <c r="S1532" s="2" t="s">
        <v>36</v>
      </c>
      <c r="T1532" s="2" t="s">
        <v>41</v>
      </c>
      <c r="U1532" s="2" t="s">
        <v>42</v>
      </c>
      <c r="V1532" s="2" t="s">
        <v>42</v>
      </c>
      <c r="W1532" s="2" t="s">
        <v>37</v>
      </c>
      <c r="X1532" s="2" t="s">
        <v>43</v>
      </c>
      <c r="Y1532" s="2" t="s">
        <v>56</v>
      </c>
      <c r="Z1532" s="2" t="s">
        <v>35</v>
      </c>
      <c r="AA1532" s="2" t="s">
        <v>35</v>
      </c>
      <c r="AB1532" s="2" t="s">
        <v>36</v>
      </c>
      <c r="AC1532" s="2"/>
      <c r="AD1532" s="2"/>
      <c r="AE1532">
        <v>2715</v>
      </c>
      <c r="AF1532" s="2" t="s">
        <v>35</v>
      </c>
      <c r="AG1532" s="2" t="s">
        <v>49</v>
      </c>
      <c r="AH1532" s="2"/>
      <c r="AI1532" s="2"/>
      <c r="AJ1532" s="2" t="s">
        <v>37</v>
      </c>
      <c r="AK1532" s="2" t="s">
        <v>36</v>
      </c>
    </row>
    <row r="1533" spans="1:37" x14ac:dyDescent="0.3">
      <c r="A1533">
        <v>669</v>
      </c>
      <c r="B1533" s="1">
        <v>43452</v>
      </c>
      <c r="C1533">
        <v>4</v>
      </c>
      <c r="D1533" t="str">
        <f>VLOOKUP(seguimiento[[#This Row],[idinstituciones]],instituciones[[idinstituciones]:[nombre]],2,)</f>
        <v>HOSP. DE Niños DE LA SMA.TRINIDAD</v>
      </c>
      <c r="E1533" s="2" t="s">
        <v>33</v>
      </c>
      <c r="F1533" s="2" t="s">
        <v>50</v>
      </c>
      <c r="G1533" s="2" t="s">
        <v>59</v>
      </c>
      <c r="H1533" s="2" t="s">
        <v>36</v>
      </c>
      <c r="I1533" s="2" t="s">
        <v>45</v>
      </c>
      <c r="J1533" s="2" t="s">
        <v>35</v>
      </c>
      <c r="K1533" s="2"/>
      <c r="L1533" s="2" t="s">
        <v>39</v>
      </c>
      <c r="M1533" s="2"/>
      <c r="N1533" s="2"/>
      <c r="O1533" s="2" t="s">
        <v>36</v>
      </c>
      <c r="P1533" s="2" t="s">
        <v>36</v>
      </c>
      <c r="Q1533" s="2"/>
      <c r="R1533" s="2" t="s">
        <v>118</v>
      </c>
      <c r="S1533" s="2" t="s">
        <v>36</v>
      </c>
      <c r="T1533" s="2" t="s">
        <v>66</v>
      </c>
      <c r="U1533" s="2" t="s">
        <v>45</v>
      </c>
      <c r="V1533" s="2" t="s">
        <v>42</v>
      </c>
      <c r="W1533" s="2" t="s">
        <v>41</v>
      </c>
      <c r="X1533" s="2" t="s">
        <v>43</v>
      </c>
      <c r="Y1533" s="2" t="s">
        <v>56</v>
      </c>
      <c r="Z1533" s="2" t="s">
        <v>35</v>
      </c>
      <c r="AA1533" s="2" t="s">
        <v>35</v>
      </c>
      <c r="AB1533" s="2" t="s">
        <v>36</v>
      </c>
      <c r="AC1533" s="2"/>
      <c r="AD1533" s="2"/>
      <c r="AE1533">
        <v>2992</v>
      </c>
      <c r="AF1533" s="2" t="s">
        <v>35</v>
      </c>
      <c r="AG1533" s="2" t="s">
        <v>49</v>
      </c>
      <c r="AH1533" s="2">
        <v>1</v>
      </c>
      <c r="AI1533" s="2" t="str">
        <f>VLOOKUP(seguimiento[[#This Row],[vitamiad]],vitaminad[[id]:[valor]],2,)</f>
        <v>No realizado</v>
      </c>
      <c r="AJ1533" s="2" t="s">
        <v>37</v>
      </c>
      <c r="AK1533" s="2" t="s">
        <v>45</v>
      </c>
    </row>
    <row r="1534" spans="1:37" x14ac:dyDescent="0.3">
      <c r="A1534">
        <v>670</v>
      </c>
      <c r="B1534" s="1">
        <v>39764</v>
      </c>
      <c r="C1534">
        <v>4</v>
      </c>
      <c r="D1534" t="str">
        <f>VLOOKUP(seguimiento[[#This Row],[idinstituciones]],instituciones[[idinstituciones]:[nombre]],2,)</f>
        <v>HOSP. DE Niños DE LA SMA.TRINIDAD</v>
      </c>
      <c r="E1534" s="2" t="s">
        <v>36</v>
      </c>
      <c r="F1534" s="2" t="s">
        <v>36</v>
      </c>
      <c r="G1534" s="2" t="s">
        <v>36</v>
      </c>
      <c r="H1534" s="2" t="s">
        <v>100</v>
      </c>
      <c r="I1534" s="2" t="s">
        <v>36</v>
      </c>
      <c r="J1534" s="2" t="s">
        <v>36</v>
      </c>
      <c r="K1534" s="2"/>
      <c r="L1534" s="2" t="s">
        <v>36</v>
      </c>
      <c r="M1534" s="2"/>
      <c r="N1534" s="2"/>
      <c r="O1534" s="2" t="s">
        <v>36</v>
      </c>
      <c r="P1534" s="2" t="s">
        <v>36</v>
      </c>
      <c r="Q1534" s="2"/>
      <c r="R1534" s="2"/>
      <c r="S1534" s="2" t="s">
        <v>36</v>
      </c>
      <c r="T1534" s="2" t="s">
        <v>36</v>
      </c>
      <c r="U1534" s="2" t="s">
        <v>46</v>
      </c>
      <c r="V1534" s="2" t="s">
        <v>42</v>
      </c>
      <c r="W1534" s="2" t="s">
        <v>36</v>
      </c>
      <c r="X1534" s="2" t="s">
        <v>36</v>
      </c>
      <c r="Y1534" s="2" t="s">
        <v>36</v>
      </c>
      <c r="Z1534" s="2"/>
      <c r="AA1534" s="2" t="s">
        <v>35</v>
      </c>
      <c r="AB1534" s="2" t="s">
        <v>36</v>
      </c>
      <c r="AC1534" s="2"/>
      <c r="AD1534" s="2"/>
      <c r="AE1534">
        <v>3122</v>
      </c>
      <c r="AF1534" s="2" t="s">
        <v>36</v>
      </c>
      <c r="AG1534" s="2" t="s">
        <v>36</v>
      </c>
      <c r="AH1534" s="2"/>
      <c r="AI1534" s="2"/>
      <c r="AJ1534" s="2" t="s">
        <v>36</v>
      </c>
      <c r="AK1534" s="2" t="s">
        <v>36</v>
      </c>
    </row>
    <row r="1535" spans="1:37" x14ac:dyDescent="0.3">
      <c r="A1535">
        <v>670</v>
      </c>
      <c r="B1535" s="1">
        <v>40521</v>
      </c>
      <c r="C1535">
        <v>4</v>
      </c>
      <c r="D1535" t="str">
        <f>VLOOKUP(seguimiento[[#This Row],[idinstituciones]],instituciones[[idinstituciones]:[nombre]],2,)</f>
        <v>HOSP. DE Niños DE LA SMA.TRINIDAD</v>
      </c>
      <c r="E1535" s="2" t="s">
        <v>36</v>
      </c>
      <c r="F1535" s="2" t="s">
        <v>36</v>
      </c>
      <c r="G1535" s="2" t="s">
        <v>36</v>
      </c>
      <c r="H1535" s="2" t="s">
        <v>36</v>
      </c>
      <c r="I1535" s="2" t="s">
        <v>36</v>
      </c>
      <c r="J1535" s="2" t="s">
        <v>36</v>
      </c>
      <c r="K1535" s="2"/>
      <c r="L1535" s="2" t="s">
        <v>36</v>
      </c>
      <c r="M1535" s="2"/>
      <c r="N1535" s="2"/>
      <c r="O1535" s="2" t="s">
        <v>36</v>
      </c>
      <c r="P1535" s="2" t="s">
        <v>36</v>
      </c>
      <c r="Q1535" s="2"/>
      <c r="R1535" s="2"/>
      <c r="S1535" s="2" t="s">
        <v>36</v>
      </c>
      <c r="T1535" s="2" t="s">
        <v>36</v>
      </c>
      <c r="U1535" s="2" t="s">
        <v>45</v>
      </c>
      <c r="V1535" s="2" t="s">
        <v>45</v>
      </c>
      <c r="W1535" s="2" t="s">
        <v>36</v>
      </c>
      <c r="X1535" s="2" t="s">
        <v>36</v>
      </c>
      <c r="Y1535" s="2" t="s">
        <v>36</v>
      </c>
      <c r="Z1535" s="2"/>
      <c r="AA1535" s="2" t="s">
        <v>35</v>
      </c>
      <c r="AB1535" s="2" t="s">
        <v>36</v>
      </c>
      <c r="AC1535" s="2"/>
      <c r="AD1535" s="2"/>
      <c r="AE1535">
        <v>3123</v>
      </c>
      <c r="AF1535" s="2" t="s">
        <v>36</v>
      </c>
      <c r="AG1535" s="2" t="s">
        <v>36</v>
      </c>
      <c r="AH1535" s="2"/>
      <c r="AI1535" s="2"/>
      <c r="AJ1535" s="2" t="s">
        <v>36</v>
      </c>
      <c r="AK1535" s="2" t="s">
        <v>36</v>
      </c>
    </row>
    <row r="1536" spans="1:37" x14ac:dyDescent="0.3">
      <c r="A1536">
        <v>670</v>
      </c>
      <c r="B1536" s="1">
        <v>41255</v>
      </c>
      <c r="C1536">
        <v>4</v>
      </c>
      <c r="D1536" t="str">
        <f>VLOOKUP(seguimiento[[#This Row],[idinstituciones]],instituciones[[idinstituciones]:[nombre]],2,)</f>
        <v>HOSP. DE Niños DE LA SMA.TRINIDAD</v>
      </c>
      <c r="E1536" s="2" t="s">
        <v>36</v>
      </c>
      <c r="F1536" s="2" t="s">
        <v>36</v>
      </c>
      <c r="G1536" s="2" t="s">
        <v>36</v>
      </c>
      <c r="H1536" s="2" t="s">
        <v>36</v>
      </c>
      <c r="I1536" s="2" t="s">
        <v>36</v>
      </c>
      <c r="J1536" s="2" t="s">
        <v>36</v>
      </c>
      <c r="K1536" s="2"/>
      <c r="L1536" s="2" t="s">
        <v>36</v>
      </c>
      <c r="M1536" s="2"/>
      <c r="N1536" s="2"/>
      <c r="O1536" s="2" t="s">
        <v>36</v>
      </c>
      <c r="P1536" s="2" t="s">
        <v>36</v>
      </c>
      <c r="Q1536" s="2"/>
      <c r="R1536" s="2"/>
      <c r="S1536" s="2" t="s">
        <v>36</v>
      </c>
      <c r="T1536" s="2" t="s">
        <v>36</v>
      </c>
      <c r="U1536" s="2" t="s">
        <v>45</v>
      </c>
      <c r="V1536" s="2" t="s">
        <v>42</v>
      </c>
      <c r="W1536" s="2" t="s">
        <v>36</v>
      </c>
      <c r="X1536" s="2" t="s">
        <v>36</v>
      </c>
      <c r="Y1536" s="2" t="s">
        <v>36</v>
      </c>
      <c r="Z1536" s="2"/>
      <c r="AA1536" s="2" t="s">
        <v>35</v>
      </c>
      <c r="AB1536" s="2" t="s">
        <v>36</v>
      </c>
      <c r="AC1536" s="2"/>
      <c r="AD1536" s="2"/>
      <c r="AE1536">
        <v>3124</v>
      </c>
      <c r="AF1536" s="2" t="s">
        <v>36</v>
      </c>
      <c r="AG1536" s="2" t="s">
        <v>36</v>
      </c>
      <c r="AH1536" s="2"/>
      <c r="AI1536" s="2"/>
      <c r="AJ1536" s="2" t="s">
        <v>36</v>
      </c>
      <c r="AK1536" s="2" t="s">
        <v>36</v>
      </c>
    </row>
    <row r="1537" spans="1:37" x14ac:dyDescent="0.3">
      <c r="A1537">
        <v>670</v>
      </c>
      <c r="B1537" s="1">
        <v>41347</v>
      </c>
      <c r="C1537">
        <v>4</v>
      </c>
      <c r="D1537" t="str">
        <f>VLOOKUP(seguimiento[[#This Row],[idinstituciones]],instituciones[[idinstituciones]:[nombre]],2,)</f>
        <v>HOSP. DE Niños DE LA SMA.TRINIDAD</v>
      </c>
      <c r="E1537" s="2" t="s">
        <v>36</v>
      </c>
      <c r="F1537" s="2" t="s">
        <v>36</v>
      </c>
      <c r="G1537" s="2" t="s">
        <v>36</v>
      </c>
      <c r="H1537" s="2" t="s">
        <v>36</v>
      </c>
      <c r="I1537" s="2" t="s">
        <v>36</v>
      </c>
      <c r="J1537" s="2" t="s">
        <v>36</v>
      </c>
      <c r="K1537" s="2"/>
      <c r="L1537" s="2" t="s">
        <v>36</v>
      </c>
      <c r="M1537" s="2"/>
      <c r="N1537" s="2"/>
      <c r="O1537" s="2" t="s">
        <v>36</v>
      </c>
      <c r="P1537" s="2" t="s">
        <v>36</v>
      </c>
      <c r="Q1537" s="2"/>
      <c r="R1537" s="2" t="s">
        <v>40</v>
      </c>
      <c r="S1537" s="2" t="s">
        <v>45</v>
      </c>
      <c r="T1537" s="2" t="s">
        <v>36</v>
      </c>
      <c r="U1537" s="2" t="s">
        <v>36</v>
      </c>
      <c r="V1537" s="2" t="s">
        <v>36</v>
      </c>
      <c r="W1537" s="2" t="s">
        <v>36</v>
      </c>
      <c r="X1537" s="2" t="s">
        <v>36</v>
      </c>
      <c r="Y1537" s="2" t="s">
        <v>36</v>
      </c>
      <c r="Z1537" s="2"/>
      <c r="AA1537" s="2" t="s">
        <v>35</v>
      </c>
      <c r="AB1537" s="2" t="s">
        <v>36</v>
      </c>
      <c r="AC1537" s="2"/>
      <c r="AD1537" s="2"/>
      <c r="AE1537">
        <v>3125</v>
      </c>
      <c r="AF1537" s="2" t="s">
        <v>36</v>
      </c>
      <c r="AG1537" s="2" t="s">
        <v>36</v>
      </c>
      <c r="AH1537" s="2">
        <v>1</v>
      </c>
      <c r="AI1537" s="2" t="str">
        <f>VLOOKUP(seguimiento[[#This Row],[vitamiad]],vitaminad[[id]:[valor]],2,)</f>
        <v>No realizado</v>
      </c>
      <c r="AJ1537" s="2" t="s">
        <v>36</v>
      </c>
      <c r="AK1537" s="2" t="s">
        <v>45</v>
      </c>
    </row>
    <row r="1538" spans="1:37" x14ac:dyDescent="0.3">
      <c r="A1538">
        <v>670</v>
      </c>
      <c r="B1538" s="1">
        <v>41984</v>
      </c>
      <c r="C1538">
        <v>4</v>
      </c>
      <c r="D1538" t="str">
        <f>VLOOKUP(seguimiento[[#This Row],[idinstituciones]],instituciones[[idinstituciones]:[nombre]],2,)</f>
        <v>HOSP. DE Niños DE LA SMA.TRINIDAD</v>
      </c>
      <c r="E1538" s="2" t="s">
        <v>36</v>
      </c>
      <c r="F1538" s="2" t="s">
        <v>36</v>
      </c>
      <c r="G1538" s="2" t="s">
        <v>36</v>
      </c>
      <c r="H1538" s="2" t="s">
        <v>125</v>
      </c>
      <c r="I1538" s="2" t="s">
        <v>36</v>
      </c>
      <c r="J1538" s="2" t="s">
        <v>36</v>
      </c>
      <c r="K1538" s="2"/>
      <c r="L1538" s="2" t="s">
        <v>36</v>
      </c>
      <c r="M1538" s="2"/>
      <c r="N1538" s="2"/>
      <c r="O1538" s="2" t="s">
        <v>36</v>
      </c>
      <c r="P1538" s="2" t="s">
        <v>36</v>
      </c>
      <c r="Q1538" s="2"/>
      <c r="R1538" s="2"/>
      <c r="S1538" s="2" t="s">
        <v>45</v>
      </c>
      <c r="T1538" s="2" t="s">
        <v>36</v>
      </c>
      <c r="U1538" s="2" t="s">
        <v>45</v>
      </c>
      <c r="V1538" s="2" t="s">
        <v>42</v>
      </c>
      <c r="W1538" s="2" t="s">
        <v>36</v>
      </c>
      <c r="X1538" s="2" t="s">
        <v>36</v>
      </c>
      <c r="Y1538" s="2" t="s">
        <v>36</v>
      </c>
      <c r="Z1538" s="2"/>
      <c r="AA1538" s="2" t="s">
        <v>35</v>
      </c>
      <c r="AB1538" s="2" t="s">
        <v>36</v>
      </c>
      <c r="AC1538" s="2"/>
      <c r="AD1538" s="2"/>
      <c r="AE1538">
        <v>3126</v>
      </c>
      <c r="AF1538" s="2" t="s">
        <v>36</v>
      </c>
      <c r="AG1538" s="2" t="s">
        <v>36</v>
      </c>
      <c r="AH1538" s="2"/>
      <c r="AI1538" s="2"/>
      <c r="AJ1538" s="2" t="s">
        <v>36</v>
      </c>
      <c r="AK1538" s="2" t="s">
        <v>45</v>
      </c>
    </row>
    <row r="1539" spans="1:37" x14ac:dyDescent="0.3">
      <c r="A1539">
        <v>670</v>
      </c>
      <c r="B1539" s="1">
        <v>42716</v>
      </c>
      <c r="C1539">
        <v>4</v>
      </c>
      <c r="D1539" t="str">
        <f>VLOOKUP(seguimiento[[#This Row],[idinstituciones]],instituciones[[idinstituciones]:[nombre]],2,)</f>
        <v>HOSP. DE Niños DE LA SMA.TRINIDAD</v>
      </c>
      <c r="E1539" s="2" t="s">
        <v>36</v>
      </c>
      <c r="F1539" s="2" t="s">
        <v>36</v>
      </c>
      <c r="G1539" s="2" t="s">
        <v>36</v>
      </c>
      <c r="H1539" s="2" t="s">
        <v>36</v>
      </c>
      <c r="I1539" s="2" t="s">
        <v>36</v>
      </c>
      <c r="J1539" s="2" t="s">
        <v>36</v>
      </c>
      <c r="K1539" s="2"/>
      <c r="L1539" s="2" t="s">
        <v>36</v>
      </c>
      <c r="M1539" s="2"/>
      <c r="N1539" s="2"/>
      <c r="O1539" s="2" t="s">
        <v>36</v>
      </c>
      <c r="P1539" s="2" t="s">
        <v>36</v>
      </c>
      <c r="Q1539" s="2" t="s">
        <v>34</v>
      </c>
      <c r="R1539" s="2"/>
      <c r="S1539" s="2" t="s">
        <v>45</v>
      </c>
      <c r="T1539" s="2" t="s">
        <v>36</v>
      </c>
      <c r="U1539" s="2" t="s">
        <v>36</v>
      </c>
      <c r="V1539" s="2" t="s">
        <v>36</v>
      </c>
      <c r="W1539" s="2" t="s">
        <v>36</v>
      </c>
      <c r="X1539" s="2" t="s">
        <v>36</v>
      </c>
      <c r="Y1539" s="2" t="s">
        <v>36</v>
      </c>
      <c r="Z1539" s="2"/>
      <c r="AA1539" s="2" t="s">
        <v>35</v>
      </c>
      <c r="AB1539" s="2" t="s">
        <v>36</v>
      </c>
      <c r="AC1539" s="2"/>
      <c r="AD1539" s="2"/>
      <c r="AE1539">
        <v>3127</v>
      </c>
      <c r="AF1539" s="2" t="s">
        <v>36</v>
      </c>
      <c r="AG1539" s="2" t="s">
        <v>36</v>
      </c>
      <c r="AH1539" s="2"/>
      <c r="AI1539" s="2"/>
      <c r="AJ1539" s="2" t="s">
        <v>36</v>
      </c>
      <c r="AK1539" s="2" t="s">
        <v>45</v>
      </c>
    </row>
    <row r="1540" spans="1:37" x14ac:dyDescent="0.3">
      <c r="A1540">
        <v>671</v>
      </c>
      <c r="B1540" s="1">
        <v>42625</v>
      </c>
      <c r="C1540">
        <v>4</v>
      </c>
      <c r="D1540" t="str">
        <f>VLOOKUP(seguimiento[[#This Row],[idinstituciones]],instituciones[[idinstituciones]:[nombre]],2,)</f>
        <v>HOSP. DE Niños DE LA SMA.TRINIDAD</v>
      </c>
      <c r="E1540" s="2" t="s">
        <v>33</v>
      </c>
      <c r="F1540" s="2" t="s">
        <v>34</v>
      </c>
      <c r="G1540" s="2" t="s">
        <v>35</v>
      </c>
      <c r="H1540" s="2" t="s">
        <v>125</v>
      </c>
      <c r="I1540" s="2" t="s">
        <v>37</v>
      </c>
      <c r="J1540" s="2" t="s">
        <v>35</v>
      </c>
      <c r="K1540" s="2"/>
      <c r="L1540" s="2" t="s">
        <v>39</v>
      </c>
      <c r="M1540" s="2" t="s">
        <v>53</v>
      </c>
      <c r="N1540" s="2" t="s">
        <v>71</v>
      </c>
      <c r="O1540" s="2" t="s">
        <v>41</v>
      </c>
      <c r="P1540" s="2" t="s">
        <v>37</v>
      </c>
      <c r="Q1540" s="2" t="s">
        <v>34</v>
      </c>
      <c r="R1540" s="2" t="s">
        <v>84</v>
      </c>
      <c r="S1540" s="2" t="s">
        <v>45</v>
      </c>
      <c r="T1540" s="2" t="s">
        <v>49</v>
      </c>
      <c r="U1540" s="2" t="s">
        <v>42</v>
      </c>
      <c r="V1540" s="2" t="s">
        <v>42</v>
      </c>
      <c r="W1540" s="2" t="s">
        <v>49</v>
      </c>
      <c r="X1540" s="2" t="s">
        <v>43</v>
      </c>
      <c r="Y1540" s="2" t="s">
        <v>47</v>
      </c>
      <c r="Z1540" s="2" t="s">
        <v>35</v>
      </c>
      <c r="AA1540" s="2" t="s">
        <v>35</v>
      </c>
      <c r="AB1540" s="2" t="s">
        <v>36</v>
      </c>
      <c r="AC1540" s="2"/>
      <c r="AD1540" s="2"/>
      <c r="AE1540">
        <v>2245</v>
      </c>
      <c r="AF1540" s="2" t="s">
        <v>35</v>
      </c>
      <c r="AG1540" s="2" t="s">
        <v>49</v>
      </c>
      <c r="AH1540" s="2">
        <v>1</v>
      </c>
      <c r="AI1540" s="2" t="str">
        <f>VLOOKUP(seguimiento[[#This Row],[vitamiad]],vitaminad[[id]:[valor]],2,)</f>
        <v>No realizado</v>
      </c>
      <c r="AJ1540" s="2" t="s">
        <v>37</v>
      </c>
      <c r="AK1540" s="2" t="s">
        <v>45</v>
      </c>
    </row>
    <row r="1541" spans="1:37" x14ac:dyDescent="0.3">
      <c r="A1541">
        <v>672</v>
      </c>
      <c r="B1541" s="1">
        <v>41156</v>
      </c>
      <c r="C1541">
        <v>4</v>
      </c>
      <c r="D1541" t="str">
        <f>VLOOKUP(seguimiento[[#This Row],[idinstituciones]],instituciones[[idinstituciones]:[nombre]],2,)</f>
        <v>HOSP. DE Niños DE LA SMA.TRINIDAD</v>
      </c>
      <c r="E1541" s="2" t="s">
        <v>33</v>
      </c>
      <c r="F1541" s="2" t="s">
        <v>34</v>
      </c>
      <c r="G1541" s="2" t="s">
        <v>35</v>
      </c>
      <c r="H1541" s="2" t="s">
        <v>36</v>
      </c>
      <c r="I1541" s="2" t="s">
        <v>37</v>
      </c>
      <c r="J1541" s="2" t="s">
        <v>44</v>
      </c>
      <c r="K1541" s="2"/>
      <c r="L1541" s="2" t="s">
        <v>39</v>
      </c>
      <c r="M1541" s="2"/>
      <c r="N1541" s="2" t="s">
        <v>35</v>
      </c>
      <c r="O1541" s="2" t="s">
        <v>36</v>
      </c>
      <c r="P1541" s="2" t="s">
        <v>36</v>
      </c>
      <c r="Q1541" s="2"/>
      <c r="R1541" s="2"/>
      <c r="S1541" s="2" t="s">
        <v>36</v>
      </c>
      <c r="T1541" s="2" t="s">
        <v>36</v>
      </c>
      <c r="U1541" s="2" t="s">
        <v>36</v>
      </c>
      <c r="V1541" s="2" t="s">
        <v>42</v>
      </c>
      <c r="W1541" s="2" t="s">
        <v>36</v>
      </c>
      <c r="X1541" s="2" t="s">
        <v>36</v>
      </c>
      <c r="Y1541" s="2" t="s">
        <v>44</v>
      </c>
      <c r="Z1541" s="2" t="s">
        <v>281</v>
      </c>
      <c r="AA1541" s="2" t="s">
        <v>35</v>
      </c>
      <c r="AB1541" s="2" t="s">
        <v>36</v>
      </c>
      <c r="AC1541" s="2"/>
      <c r="AD1541" s="2"/>
      <c r="AE1541">
        <v>3011</v>
      </c>
      <c r="AF1541" s="2" t="s">
        <v>71</v>
      </c>
      <c r="AG1541" s="2" t="s">
        <v>49</v>
      </c>
      <c r="AH1541" s="2"/>
      <c r="AI1541" s="2"/>
      <c r="AJ1541" s="2" t="s">
        <v>37</v>
      </c>
      <c r="AK1541" s="2" t="s">
        <v>36</v>
      </c>
    </row>
    <row r="1542" spans="1:37" x14ac:dyDescent="0.3">
      <c r="A1542">
        <v>673</v>
      </c>
      <c r="B1542" s="1">
        <v>39063</v>
      </c>
      <c r="C1542">
        <v>4</v>
      </c>
      <c r="D1542" t="str">
        <f>VLOOKUP(seguimiento[[#This Row],[idinstituciones]],instituciones[[idinstituciones]:[nombre]],2,)</f>
        <v>HOSP. DE Niños DE LA SMA.TRINIDAD</v>
      </c>
      <c r="E1542" s="2" t="s">
        <v>33</v>
      </c>
      <c r="F1542" s="2" t="s">
        <v>34</v>
      </c>
      <c r="G1542" s="2" t="s">
        <v>35</v>
      </c>
      <c r="H1542" s="2" t="s">
        <v>36</v>
      </c>
      <c r="I1542" s="2" t="s">
        <v>45</v>
      </c>
      <c r="J1542" s="2" t="s">
        <v>35</v>
      </c>
      <c r="K1542" s="2"/>
      <c r="L1542" s="2" t="s">
        <v>39</v>
      </c>
      <c r="M1542" s="2"/>
      <c r="N1542" s="2"/>
      <c r="O1542" s="2" t="s">
        <v>36</v>
      </c>
      <c r="P1542" s="2" t="s">
        <v>36</v>
      </c>
      <c r="Q1542" s="2"/>
      <c r="R1542" s="2" t="s">
        <v>118</v>
      </c>
      <c r="S1542" s="2" t="s">
        <v>45</v>
      </c>
      <c r="T1542" s="2" t="s">
        <v>48</v>
      </c>
      <c r="U1542" s="2" t="s">
        <v>46</v>
      </c>
      <c r="V1542" s="2" t="s">
        <v>45</v>
      </c>
      <c r="W1542" s="2" t="s">
        <v>45</v>
      </c>
      <c r="X1542" s="2" t="s">
        <v>43</v>
      </c>
      <c r="Y1542" s="2" t="s">
        <v>44</v>
      </c>
      <c r="Z1542" s="2" t="s">
        <v>35</v>
      </c>
      <c r="AA1542" s="2" t="s">
        <v>35</v>
      </c>
      <c r="AB1542" s="2" t="s">
        <v>36</v>
      </c>
      <c r="AC1542" s="2"/>
      <c r="AD1542" s="2"/>
      <c r="AE1542">
        <v>3044</v>
      </c>
      <c r="AF1542" s="2" t="s">
        <v>35</v>
      </c>
      <c r="AG1542" s="2" t="s">
        <v>49</v>
      </c>
      <c r="AH1542" s="2">
        <v>1</v>
      </c>
      <c r="AI1542" s="2" t="str">
        <f>VLOOKUP(seguimiento[[#This Row],[vitamiad]],vitaminad[[id]:[valor]],2,)</f>
        <v>No realizado</v>
      </c>
      <c r="AJ1542" s="2" t="s">
        <v>37</v>
      </c>
      <c r="AK1542" s="2" t="s">
        <v>45</v>
      </c>
    </row>
    <row r="1543" spans="1:37" x14ac:dyDescent="0.3">
      <c r="A1543">
        <v>673</v>
      </c>
      <c r="B1543" s="1">
        <v>40526</v>
      </c>
      <c r="C1543">
        <v>4</v>
      </c>
      <c r="D1543" t="str">
        <f>VLOOKUP(seguimiento[[#This Row],[idinstituciones]],instituciones[[idinstituciones]:[nombre]],2,)</f>
        <v>HOSP. DE Niños DE LA SMA.TRINIDAD</v>
      </c>
      <c r="E1543" s="2" t="s">
        <v>33</v>
      </c>
      <c r="F1543" s="2" t="s">
        <v>34</v>
      </c>
      <c r="G1543" s="2" t="s">
        <v>55</v>
      </c>
      <c r="H1543" s="2" t="s">
        <v>36</v>
      </c>
      <c r="I1543" s="2" t="s">
        <v>45</v>
      </c>
      <c r="J1543" s="2" t="s">
        <v>35</v>
      </c>
      <c r="K1543" s="2"/>
      <c r="L1543" s="2" t="s">
        <v>39</v>
      </c>
      <c r="M1543" s="2"/>
      <c r="N1543" s="2"/>
      <c r="O1543" s="2" t="s">
        <v>36</v>
      </c>
      <c r="P1543" s="2" t="s">
        <v>36</v>
      </c>
      <c r="Q1543" s="2"/>
      <c r="R1543" s="2" t="s">
        <v>118</v>
      </c>
      <c r="S1543" s="2" t="s">
        <v>45</v>
      </c>
      <c r="T1543" s="2" t="s">
        <v>49</v>
      </c>
      <c r="U1543" s="2" t="s">
        <v>45</v>
      </c>
      <c r="V1543" s="2" t="s">
        <v>45</v>
      </c>
      <c r="W1543" s="2" t="s">
        <v>45</v>
      </c>
      <c r="X1543" s="2" t="s">
        <v>36</v>
      </c>
      <c r="Y1543" s="2" t="s">
        <v>44</v>
      </c>
      <c r="Z1543" s="2" t="s">
        <v>35</v>
      </c>
      <c r="AA1543" s="2" t="s">
        <v>35</v>
      </c>
      <c r="AB1543" s="2" t="s">
        <v>36</v>
      </c>
      <c r="AC1543" s="2"/>
      <c r="AD1543" s="2"/>
      <c r="AE1543">
        <v>3045</v>
      </c>
      <c r="AF1543" s="2" t="s">
        <v>35</v>
      </c>
      <c r="AG1543" s="2" t="s">
        <v>37</v>
      </c>
      <c r="AH1543" s="2">
        <v>1</v>
      </c>
      <c r="AI1543" s="2" t="str">
        <f>VLOOKUP(seguimiento[[#This Row],[vitamiad]],vitaminad[[id]:[valor]],2,)</f>
        <v>No realizado</v>
      </c>
      <c r="AJ1543" s="2" t="s">
        <v>37</v>
      </c>
      <c r="AK1543" s="2" t="s">
        <v>36</v>
      </c>
    </row>
    <row r="1544" spans="1:37" x14ac:dyDescent="0.3">
      <c r="A1544">
        <v>673</v>
      </c>
      <c r="B1544" s="1">
        <v>41332</v>
      </c>
      <c r="C1544">
        <v>4</v>
      </c>
      <c r="D1544" t="str">
        <f>VLOOKUP(seguimiento[[#This Row],[idinstituciones]],instituciones[[idinstituciones]:[nombre]],2,)</f>
        <v>HOSP. DE Niños DE LA SMA.TRINIDAD</v>
      </c>
      <c r="E1544" s="2" t="s">
        <v>33</v>
      </c>
      <c r="F1544" s="2" t="s">
        <v>50</v>
      </c>
      <c r="G1544" s="2" t="s">
        <v>59</v>
      </c>
      <c r="H1544" s="2" t="s">
        <v>36</v>
      </c>
      <c r="I1544" s="2" t="s">
        <v>45</v>
      </c>
      <c r="J1544" s="2" t="s">
        <v>35</v>
      </c>
      <c r="K1544" s="2"/>
      <c r="L1544" s="2" t="s">
        <v>39</v>
      </c>
      <c r="M1544" s="2"/>
      <c r="N1544" s="2"/>
      <c r="O1544" s="2" t="s">
        <v>36</v>
      </c>
      <c r="P1544" s="2" t="s">
        <v>36</v>
      </c>
      <c r="Q1544" s="2"/>
      <c r="R1544" s="2" t="s">
        <v>40</v>
      </c>
      <c r="S1544" s="2" t="s">
        <v>45</v>
      </c>
      <c r="T1544" s="2" t="s">
        <v>49</v>
      </c>
      <c r="U1544" s="2" t="s">
        <v>42</v>
      </c>
      <c r="V1544" s="2" t="s">
        <v>42</v>
      </c>
      <c r="W1544" s="2" t="s">
        <v>37</v>
      </c>
      <c r="X1544" s="2" t="s">
        <v>43</v>
      </c>
      <c r="Y1544" s="2" t="s">
        <v>56</v>
      </c>
      <c r="Z1544" s="2" t="s">
        <v>35</v>
      </c>
      <c r="AA1544" s="2" t="s">
        <v>35</v>
      </c>
      <c r="AB1544" s="2" t="s">
        <v>36</v>
      </c>
      <c r="AC1544" s="2"/>
      <c r="AD1544" s="2"/>
      <c r="AE1544">
        <v>3046</v>
      </c>
      <c r="AF1544" s="2" t="s">
        <v>35</v>
      </c>
      <c r="AG1544" s="2" t="s">
        <v>49</v>
      </c>
      <c r="AH1544" s="2">
        <v>1</v>
      </c>
      <c r="AI1544" s="2" t="str">
        <f>VLOOKUP(seguimiento[[#This Row],[vitamiad]],vitaminad[[id]:[valor]],2,)</f>
        <v>No realizado</v>
      </c>
      <c r="AJ1544" s="2" t="s">
        <v>37</v>
      </c>
      <c r="AK1544" s="2" t="s">
        <v>45</v>
      </c>
    </row>
    <row r="1545" spans="1:37" x14ac:dyDescent="0.3">
      <c r="A1545">
        <v>674</v>
      </c>
      <c r="B1545" s="1">
        <v>41351</v>
      </c>
      <c r="C1545">
        <v>30</v>
      </c>
      <c r="D1545" t="str">
        <f>VLOOKUP(seguimiento[[#This Row],[idinstituciones]],instituciones[[idinstituciones]:[nombre]],2,)</f>
        <v>Hospital de Niños Ricardo Gutiérrez</v>
      </c>
      <c r="E1545" s="2" t="s">
        <v>35</v>
      </c>
      <c r="F1545" s="2" t="s">
        <v>34</v>
      </c>
      <c r="G1545" s="2" t="s">
        <v>35</v>
      </c>
      <c r="H1545" s="2" t="s">
        <v>36</v>
      </c>
      <c r="I1545" s="2" t="s">
        <v>45</v>
      </c>
      <c r="J1545" s="2" t="s">
        <v>44</v>
      </c>
      <c r="K1545" s="2"/>
      <c r="L1545" s="2" t="s">
        <v>39</v>
      </c>
      <c r="M1545" s="2"/>
      <c r="N1545" s="2" t="s">
        <v>35</v>
      </c>
      <c r="O1545" s="2" t="s">
        <v>36</v>
      </c>
      <c r="P1545" s="2" t="s">
        <v>42</v>
      </c>
      <c r="Q1545" s="2"/>
      <c r="R1545" s="2"/>
      <c r="S1545" s="2" t="s">
        <v>45</v>
      </c>
      <c r="T1545" s="2" t="s">
        <v>66</v>
      </c>
      <c r="U1545" s="2" t="s">
        <v>42</v>
      </c>
      <c r="V1545" s="2" t="s">
        <v>42</v>
      </c>
      <c r="W1545" s="2" t="s">
        <v>74</v>
      </c>
      <c r="X1545" s="2" t="s">
        <v>43</v>
      </c>
      <c r="Y1545" s="2" t="s">
        <v>47</v>
      </c>
      <c r="Z1545" s="2" t="s">
        <v>281</v>
      </c>
      <c r="AA1545" s="2" t="s">
        <v>35</v>
      </c>
      <c r="AB1545" s="2" t="s">
        <v>36</v>
      </c>
      <c r="AC1545" s="2"/>
      <c r="AD1545" s="2"/>
      <c r="AE1545">
        <v>1482</v>
      </c>
      <c r="AF1545" s="2" t="s">
        <v>36</v>
      </c>
      <c r="AG1545" s="2" t="s">
        <v>36</v>
      </c>
      <c r="AH1545" s="2"/>
      <c r="AI1545" s="2"/>
      <c r="AJ1545" s="2" t="s">
        <v>36</v>
      </c>
      <c r="AK1545" s="2" t="s">
        <v>36</v>
      </c>
    </row>
    <row r="1546" spans="1:37" x14ac:dyDescent="0.3">
      <c r="A1546">
        <v>675</v>
      </c>
      <c r="B1546" s="1">
        <v>41019</v>
      </c>
      <c r="C1546">
        <v>30</v>
      </c>
      <c r="D1546" t="str">
        <f>VLOOKUP(seguimiento[[#This Row],[idinstituciones]],instituciones[[idinstituciones]:[nombre]],2,)</f>
        <v>Hospital de Niños Ricardo Gutiérrez</v>
      </c>
      <c r="E1546" s="2" t="s">
        <v>33</v>
      </c>
      <c r="F1546" s="2" t="s">
        <v>34</v>
      </c>
      <c r="G1546" s="2" t="s">
        <v>59</v>
      </c>
      <c r="H1546" s="2" t="s">
        <v>36</v>
      </c>
      <c r="I1546" s="2" t="s">
        <v>37</v>
      </c>
      <c r="J1546" s="2" t="s">
        <v>44</v>
      </c>
      <c r="K1546" s="2" t="s">
        <v>63</v>
      </c>
      <c r="L1546" s="2" t="s">
        <v>39</v>
      </c>
      <c r="M1546" s="2" t="s">
        <v>70</v>
      </c>
      <c r="N1546" s="2" t="s">
        <v>35</v>
      </c>
      <c r="O1546" s="2" t="s">
        <v>36</v>
      </c>
      <c r="P1546" s="2" t="s">
        <v>42</v>
      </c>
      <c r="Q1546" s="2"/>
      <c r="R1546" s="2"/>
      <c r="S1546" s="2" t="s">
        <v>37</v>
      </c>
      <c r="T1546" s="2" t="s">
        <v>41</v>
      </c>
      <c r="U1546" s="2" t="s">
        <v>37</v>
      </c>
      <c r="V1546" s="2" t="s">
        <v>37</v>
      </c>
      <c r="W1546" s="2" t="s">
        <v>49</v>
      </c>
      <c r="X1546" s="2" t="s">
        <v>43</v>
      </c>
      <c r="Y1546" s="2" t="s">
        <v>47</v>
      </c>
      <c r="Z1546" s="2" t="s">
        <v>281</v>
      </c>
      <c r="AA1546" s="2" t="s">
        <v>35</v>
      </c>
      <c r="AB1546" s="2" t="s">
        <v>36</v>
      </c>
      <c r="AC1546" s="2"/>
      <c r="AD1546" s="2"/>
      <c r="AE1546">
        <v>173</v>
      </c>
      <c r="AF1546" s="2" t="s">
        <v>36</v>
      </c>
      <c r="AG1546" s="2" t="s">
        <v>36</v>
      </c>
      <c r="AH1546" s="2"/>
      <c r="AI1546" s="2"/>
      <c r="AJ1546" s="2" t="s">
        <v>36</v>
      </c>
      <c r="AK1546" s="2" t="s">
        <v>36</v>
      </c>
    </row>
    <row r="1547" spans="1:37" x14ac:dyDescent="0.3">
      <c r="A1547">
        <v>676</v>
      </c>
      <c r="B1547" s="1">
        <v>41382</v>
      </c>
      <c r="C1547">
        <v>30</v>
      </c>
      <c r="D1547" t="str">
        <f>VLOOKUP(seguimiento[[#This Row],[idinstituciones]],instituciones[[idinstituciones]:[nombre]],2,)</f>
        <v>Hospital de Niños Ricardo Gutiérrez</v>
      </c>
      <c r="E1547" s="2" t="s">
        <v>33</v>
      </c>
      <c r="F1547" s="2" t="s">
        <v>34</v>
      </c>
      <c r="G1547" s="2" t="s">
        <v>35</v>
      </c>
      <c r="H1547" s="2" t="s">
        <v>36</v>
      </c>
      <c r="I1547" s="2" t="s">
        <v>45</v>
      </c>
      <c r="J1547" s="2" t="s">
        <v>44</v>
      </c>
      <c r="K1547" s="2"/>
      <c r="L1547" s="2" t="s">
        <v>39</v>
      </c>
      <c r="M1547" s="2"/>
      <c r="N1547" s="2" t="s">
        <v>35</v>
      </c>
      <c r="O1547" s="2" t="s">
        <v>36</v>
      </c>
      <c r="P1547" s="2" t="s">
        <v>42</v>
      </c>
      <c r="Q1547" s="2"/>
      <c r="R1547" s="2"/>
      <c r="S1547" s="2" t="s">
        <v>37</v>
      </c>
      <c r="T1547" s="2" t="s">
        <v>66</v>
      </c>
      <c r="U1547" s="2" t="s">
        <v>42</v>
      </c>
      <c r="V1547" s="2" t="s">
        <v>42</v>
      </c>
      <c r="W1547" s="2" t="s">
        <v>36</v>
      </c>
      <c r="X1547" s="2" t="s">
        <v>43</v>
      </c>
      <c r="Y1547" s="2" t="s">
        <v>47</v>
      </c>
      <c r="Z1547" s="2" t="s">
        <v>281</v>
      </c>
      <c r="AA1547" s="2" t="s">
        <v>35</v>
      </c>
      <c r="AB1547" s="2" t="s">
        <v>36</v>
      </c>
      <c r="AC1547" s="2"/>
      <c r="AD1547" s="2"/>
      <c r="AE1547">
        <v>1274</v>
      </c>
      <c r="AF1547" s="2" t="s">
        <v>36</v>
      </c>
      <c r="AG1547" s="2" t="s">
        <v>36</v>
      </c>
      <c r="AH1547" s="2"/>
      <c r="AI1547" s="2"/>
      <c r="AJ1547" s="2" t="s">
        <v>36</v>
      </c>
      <c r="AK1547" s="2" t="s">
        <v>36</v>
      </c>
    </row>
    <row r="1548" spans="1:37" x14ac:dyDescent="0.3">
      <c r="A1548">
        <v>678</v>
      </c>
      <c r="B1548" s="1">
        <v>41197</v>
      </c>
      <c r="C1548">
        <v>30</v>
      </c>
      <c r="D1548" t="str">
        <f>VLOOKUP(seguimiento[[#This Row],[idinstituciones]],instituciones[[idinstituciones]:[nombre]],2,)</f>
        <v>Hospital de Niños Ricardo Gutiérrez</v>
      </c>
      <c r="E1548" s="2" t="s">
        <v>33</v>
      </c>
      <c r="F1548" s="2" t="s">
        <v>58</v>
      </c>
      <c r="G1548" s="2" t="s">
        <v>59</v>
      </c>
      <c r="H1548" s="2" t="s">
        <v>36</v>
      </c>
      <c r="I1548" s="2" t="s">
        <v>45</v>
      </c>
      <c r="J1548" s="2" t="s">
        <v>35</v>
      </c>
      <c r="K1548" s="2" t="s">
        <v>38</v>
      </c>
      <c r="L1548" s="2" t="s">
        <v>39</v>
      </c>
      <c r="M1548" s="2"/>
      <c r="N1548" s="2" t="s">
        <v>35</v>
      </c>
      <c r="O1548" s="2" t="s">
        <v>36</v>
      </c>
      <c r="P1548" s="2" t="s">
        <v>42</v>
      </c>
      <c r="Q1548" s="2"/>
      <c r="R1548" s="2"/>
      <c r="S1548" s="2" t="s">
        <v>37</v>
      </c>
      <c r="T1548" s="2" t="s">
        <v>48</v>
      </c>
      <c r="U1548" s="2" t="s">
        <v>37</v>
      </c>
      <c r="V1548" s="2" t="s">
        <v>37</v>
      </c>
      <c r="W1548" s="2" t="s">
        <v>49</v>
      </c>
      <c r="X1548" s="2" t="s">
        <v>65</v>
      </c>
      <c r="Y1548" s="2" t="s">
        <v>47</v>
      </c>
      <c r="Z1548" s="2" t="s">
        <v>35</v>
      </c>
      <c r="AA1548" s="2" t="s">
        <v>35</v>
      </c>
      <c r="AB1548" s="2" t="s">
        <v>36</v>
      </c>
      <c r="AC1548" s="2"/>
      <c r="AD1548" s="2"/>
      <c r="AE1548">
        <v>1753</v>
      </c>
      <c r="AF1548" s="2" t="s">
        <v>36</v>
      </c>
      <c r="AG1548" s="2" t="s">
        <v>36</v>
      </c>
      <c r="AH1548" s="2"/>
      <c r="AI1548" s="2"/>
      <c r="AJ1548" s="2" t="s">
        <v>36</v>
      </c>
      <c r="AK1548" s="2" t="s">
        <v>36</v>
      </c>
    </row>
    <row r="1549" spans="1:37" x14ac:dyDescent="0.3">
      <c r="A1549">
        <v>679</v>
      </c>
      <c r="B1549" s="1">
        <v>41340</v>
      </c>
      <c r="C1549">
        <v>30</v>
      </c>
      <c r="D1549" t="str">
        <f>VLOOKUP(seguimiento[[#This Row],[idinstituciones]],instituciones[[idinstituciones]:[nombre]],2,)</f>
        <v>Hospital de Niños Ricardo Gutiérrez</v>
      </c>
      <c r="E1549" s="2" t="s">
        <v>64</v>
      </c>
      <c r="F1549" s="2" t="s">
        <v>58</v>
      </c>
      <c r="G1549" s="2" t="s">
        <v>59</v>
      </c>
      <c r="H1549" s="2" t="s">
        <v>36</v>
      </c>
      <c r="I1549" s="2" t="s">
        <v>37</v>
      </c>
      <c r="J1549" s="2" t="s">
        <v>44</v>
      </c>
      <c r="K1549" s="2" t="s">
        <v>61</v>
      </c>
      <c r="L1549" s="2" t="s">
        <v>39</v>
      </c>
      <c r="M1549" s="2"/>
      <c r="N1549" s="2" t="s">
        <v>35</v>
      </c>
      <c r="O1549" s="2" t="s">
        <v>36</v>
      </c>
      <c r="P1549" s="2" t="s">
        <v>42</v>
      </c>
      <c r="Q1549" s="2"/>
      <c r="R1549" s="2" t="s">
        <v>89</v>
      </c>
      <c r="S1549" s="2" t="s">
        <v>45</v>
      </c>
      <c r="T1549" s="2" t="s">
        <v>45</v>
      </c>
      <c r="U1549" s="2" t="s">
        <v>49</v>
      </c>
      <c r="V1549" s="2" t="s">
        <v>49</v>
      </c>
      <c r="W1549" s="2" t="s">
        <v>46</v>
      </c>
      <c r="X1549" s="2" t="s">
        <v>65</v>
      </c>
      <c r="Y1549" s="2" t="s">
        <v>44</v>
      </c>
      <c r="Z1549" s="2" t="s">
        <v>281</v>
      </c>
      <c r="AA1549" s="2" t="s">
        <v>35</v>
      </c>
      <c r="AB1549" s="2" t="s">
        <v>36</v>
      </c>
      <c r="AC1549" s="2"/>
      <c r="AD1549" s="2"/>
      <c r="AE1549">
        <v>1479</v>
      </c>
      <c r="AF1549" s="2" t="s">
        <v>36</v>
      </c>
      <c r="AG1549" s="2" t="s">
        <v>36</v>
      </c>
      <c r="AH1549" s="2"/>
      <c r="AI1549" s="2"/>
      <c r="AJ1549" s="2" t="s">
        <v>36</v>
      </c>
      <c r="AK1549" s="2" t="s">
        <v>36</v>
      </c>
    </row>
    <row r="1550" spans="1:37" x14ac:dyDescent="0.3">
      <c r="A1550">
        <v>680</v>
      </c>
      <c r="B1550" s="1">
        <v>41408</v>
      </c>
      <c r="C1550">
        <v>30</v>
      </c>
      <c r="D1550" t="str">
        <f>VLOOKUP(seguimiento[[#This Row],[idinstituciones]],instituciones[[idinstituciones]:[nombre]],2,)</f>
        <v>Hospital de Niños Ricardo Gutiérrez</v>
      </c>
      <c r="E1550" s="2" t="s">
        <v>33</v>
      </c>
      <c r="F1550" s="2" t="s">
        <v>34</v>
      </c>
      <c r="G1550" s="2" t="s">
        <v>55</v>
      </c>
      <c r="H1550" s="2" t="s">
        <v>36</v>
      </c>
      <c r="I1550" s="2" t="s">
        <v>45</v>
      </c>
      <c r="J1550" s="2" t="s">
        <v>35</v>
      </c>
      <c r="K1550" s="2"/>
      <c r="L1550" s="2" t="s">
        <v>39</v>
      </c>
      <c r="M1550" s="2"/>
      <c r="N1550" s="2" t="s">
        <v>35</v>
      </c>
      <c r="O1550" s="2" t="s">
        <v>36</v>
      </c>
      <c r="P1550" s="2" t="s">
        <v>42</v>
      </c>
      <c r="Q1550" s="2"/>
      <c r="R1550" s="2"/>
      <c r="S1550" s="2" t="s">
        <v>45</v>
      </c>
      <c r="T1550" s="2" t="s">
        <v>48</v>
      </c>
      <c r="U1550" s="2" t="s">
        <v>42</v>
      </c>
      <c r="V1550" s="2" t="s">
        <v>36</v>
      </c>
      <c r="W1550" s="2" t="s">
        <v>46</v>
      </c>
      <c r="X1550" s="2" t="s">
        <v>43</v>
      </c>
      <c r="Y1550" s="2" t="s">
        <v>47</v>
      </c>
      <c r="Z1550" s="2" t="s">
        <v>281</v>
      </c>
      <c r="AA1550" s="2" t="s">
        <v>35</v>
      </c>
      <c r="AB1550" s="2" t="s">
        <v>36</v>
      </c>
      <c r="AC1550" s="2"/>
      <c r="AD1550" s="2"/>
      <c r="AE1550">
        <v>1164</v>
      </c>
      <c r="AF1550" s="2" t="s">
        <v>36</v>
      </c>
      <c r="AG1550" s="2" t="s">
        <v>36</v>
      </c>
      <c r="AH1550" s="2"/>
      <c r="AI1550" s="2"/>
      <c r="AJ1550" s="2" t="s">
        <v>36</v>
      </c>
      <c r="AK1550" s="2" t="s">
        <v>36</v>
      </c>
    </row>
    <row r="1551" spans="1:37" x14ac:dyDescent="0.3">
      <c r="A1551">
        <v>680</v>
      </c>
      <c r="B1551" s="1">
        <v>42506</v>
      </c>
      <c r="C1551">
        <v>30</v>
      </c>
      <c r="D1551" t="str">
        <f>VLOOKUP(seguimiento[[#This Row],[idinstituciones]],instituciones[[idinstituciones]:[nombre]],2,)</f>
        <v>Hospital de Niños Ricardo Gutiérrez</v>
      </c>
      <c r="E1551" s="2" t="s">
        <v>35</v>
      </c>
      <c r="F1551" s="2" t="s">
        <v>34</v>
      </c>
      <c r="G1551" s="2" t="s">
        <v>35</v>
      </c>
      <c r="H1551" s="2" t="s">
        <v>36</v>
      </c>
      <c r="I1551" s="2" t="s">
        <v>45</v>
      </c>
      <c r="J1551" s="2" t="s">
        <v>35</v>
      </c>
      <c r="K1551" s="2"/>
      <c r="L1551" s="2" t="s">
        <v>39</v>
      </c>
      <c r="M1551" s="2"/>
      <c r="N1551" s="2" t="s">
        <v>35</v>
      </c>
      <c r="O1551" s="2" t="s">
        <v>36</v>
      </c>
      <c r="P1551" s="2" t="s">
        <v>36</v>
      </c>
      <c r="Q1551" s="2"/>
      <c r="R1551" s="2" t="s">
        <v>84</v>
      </c>
      <c r="S1551" s="2" t="s">
        <v>45</v>
      </c>
      <c r="T1551" s="2" t="s">
        <v>46</v>
      </c>
      <c r="U1551" s="2" t="s">
        <v>42</v>
      </c>
      <c r="V1551" s="2" t="s">
        <v>42</v>
      </c>
      <c r="W1551" s="2" t="s">
        <v>46</v>
      </c>
      <c r="X1551" s="2" t="s">
        <v>65</v>
      </c>
      <c r="Y1551" s="2" t="s">
        <v>56</v>
      </c>
      <c r="Z1551" s="2" t="s">
        <v>35</v>
      </c>
      <c r="AA1551" s="2" t="s">
        <v>35</v>
      </c>
      <c r="AB1551" s="2" t="s">
        <v>36</v>
      </c>
      <c r="AC1551" s="2"/>
      <c r="AD1551" s="2"/>
      <c r="AE1551">
        <v>2187</v>
      </c>
      <c r="AF1551" s="2" t="s">
        <v>35</v>
      </c>
      <c r="AG1551" s="2" t="s">
        <v>49</v>
      </c>
      <c r="AH1551" s="2">
        <v>1</v>
      </c>
      <c r="AI1551" s="2" t="str">
        <f>VLOOKUP(seguimiento[[#This Row],[vitamiad]],vitaminad[[id]:[valor]],2,)</f>
        <v>No realizado</v>
      </c>
      <c r="AJ1551" s="2" t="s">
        <v>37</v>
      </c>
      <c r="AK1551" s="2" t="s">
        <v>45</v>
      </c>
    </row>
    <row r="1552" spans="1:37" x14ac:dyDescent="0.3">
      <c r="A1552">
        <v>681</v>
      </c>
      <c r="B1552" s="1">
        <v>41197</v>
      </c>
      <c r="C1552">
        <v>30</v>
      </c>
      <c r="D1552" t="str">
        <f>VLOOKUP(seguimiento[[#This Row],[idinstituciones]],instituciones[[idinstituciones]:[nombre]],2,)</f>
        <v>Hospital de Niños Ricardo Gutiérrez</v>
      </c>
      <c r="E1552" s="2" t="s">
        <v>33</v>
      </c>
      <c r="F1552" s="2" t="s">
        <v>34</v>
      </c>
      <c r="G1552" s="2" t="s">
        <v>35</v>
      </c>
      <c r="H1552" s="2" t="s">
        <v>36</v>
      </c>
      <c r="I1552" s="2" t="s">
        <v>45</v>
      </c>
      <c r="J1552" s="2" t="s">
        <v>35</v>
      </c>
      <c r="K1552" s="2" t="s">
        <v>57</v>
      </c>
      <c r="L1552" s="2" t="s">
        <v>39</v>
      </c>
      <c r="M1552" s="2"/>
      <c r="N1552" s="2" t="s">
        <v>35</v>
      </c>
      <c r="O1552" s="2" t="s">
        <v>36</v>
      </c>
      <c r="P1552" s="2" t="s">
        <v>42</v>
      </c>
      <c r="Q1552" s="2"/>
      <c r="R1552" s="2"/>
      <c r="S1552" s="2" t="s">
        <v>37</v>
      </c>
      <c r="T1552" s="2" t="s">
        <v>49</v>
      </c>
      <c r="U1552" s="2" t="s">
        <v>42</v>
      </c>
      <c r="V1552" s="2" t="s">
        <v>42</v>
      </c>
      <c r="W1552" s="2" t="s">
        <v>49</v>
      </c>
      <c r="X1552" s="2" t="s">
        <v>43</v>
      </c>
      <c r="Y1552" s="2" t="s">
        <v>47</v>
      </c>
      <c r="Z1552" s="2" t="s">
        <v>281</v>
      </c>
      <c r="AA1552" s="2" t="s">
        <v>35</v>
      </c>
      <c r="AB1552" s="2" t="s">
        <v>36</v>
      </c>
      <c r="AC1552" s="2"/>
      <c r="AD1552" s="2"/>
      <c r="AE1552">
        <v>707</v>
      </c>
      <c r="AF1552" s="2" t="s">
        <v>36</v>
      </c>
      <c r="AG1552" s="2" t="s">
        <v>36</v>
      </c>
      <c r="AH1552" s="2"/>
      <c r="AI1552" s="2"/>
      <c r="AJ1552" s="2" t="s">
        <v>36</v>
      </c>
      <c r="AK1552" s="2" t="s">
        <v>36</v>
      </c>
    </row>
    <row r="1553" spans="1:37" x14ac:dyDescent="0.3">
      <c r="A1553">
        <v>682</v>
      </c>
      <c r="B1553" s="1">
        <v>41258</v>
      </c>
      <c r="C1553">
        <v>24</v>
      </c>
      <c r="D1553" t="str">
        <f>VLOOKUP(seguimiento[[#This Row],[idinstituciones]],instituciones[[idinstituciones]:[nombre]],2,)</f>
        <v>Hospital Sor Maria Ludovica de La Plata</v>
      </c>
      <c r="E1553" s="2" t="s">
        <v>33</v>
      </c>
      <c r="F1553" s="2" t="s">
        <v>34</v>
      </c>
      <c r="G1553" s="2" t="s">
        <v>35</v>
      </c>
      <c r="H1553" s="2" t="s">
        <v>36</v>
      </c>
      <c r="I1553" s="2" t="s">
        <v>45</v>
      </c>
      <c r="J1553" s="2" t="s">
        <v>35</v>
      </c>
      <c r="K1553" s="2" t="s">
        <v>38</v>
      </c>
      <c r="L1553" s="2" t="s">
        <v>39</v>
      </c>
      <c r="M1553" s="2"/>
      <c r="N1553" s="2" t="s">
        <v>35</v>
      </c>
      <c r="O1553" s="2" t="s">
        <v>36</v>
      </c>
      <c r="P1553" s="2" t="s">
        <v>42</v>
      </c>
      <c r="Q1553" s="2"/>
      <c r="R1553" s="2" t="s">
        <v>40</v>
      </c>
      <c r="S1553" s="2" t="s">
        <v>45</v>
      </c>
      <c r="T1553" s="2" t="s">
        <v>48</v>
      </c>
      <c r="U1553" s="2" t="s">
        <v>42</v>
      </c>
      <c r="V1553" s="2" t="s">
        <v>42</v>
      </c>
      <c r="W1553" s="2" t="s">
        <v>48</v>
      </c>
      <c r="X1553" s="2" t="s">
        <v>43</v>
      </c>
      <c r="Y1553" s="2" t="s">
        <v>47</v>
      </c>
      <c r="Z1553" s="2" t="s">
        <v>281</v>
      </c>
      <c r="AA1553" s="2" t="s">
        <v>35</v>
      </c>
      <c r="AB1553" s="2" t="s">
        <v>36</v>
      </c>
      <c r="AC1553" s="2"/>
      <c r="AD1553" s="2"/>
      <c r="AE1553">
        <v>830</v>
      </c>
      <c r="AF1553" s="2" t="s">
        <v>36</v>
      </c>
      <c r="AG1553" s="2" t="s">
        <v>36</v>
      </c>
      <c r="AH1553" s="2"/>
      <c r="AI1553" s="2"/>
      <c r="AJ1553" s="2" t="s">
        <v>36</v>
      </c>
      <c r="AK1553" s="2" t="s">
        <v>36</v>
      </c>
    </row>
    <row r="1554" spans="1:37" x14ac:dyDescent="0.3">
      <c r="A1554">
        <v>682</v>
      </c>
      <c r="B1554" s="1">
        <v>41580</v>
      </c>
      <c r="C1554">
        <v>24</v>
      </c>
      <c r="D1554" t="str">
        <f>VLOOKUP(seguimiento[[#This Row],[idinstituciones]],instituciones[[idinstituciones]:[nombre]],2,)</f>
        <v>Hospital Sor Maria Ludovica de La Plata</v>
      </c>
      <c r="E1554" s="2" t="s">
        <v>33</v>
      </c>
      <c r="F1554" s="2" t="s">
        <v>34</v>
      </c>
      <c r="G1554" s="2" t="s">
        <v>35</v>
      </c>
      <c r="H1554" s="2" t="s">
        <v>36</v>
      </c>
      <c r="I1554" s="2" t="s">
        <v>45</v>
      </c>
      <c r="J1554" s="2" t="s">
        <v>35</v>
      </c>
      <c r="K1554" s="2"/>
      <c r="L1554" s="2" t="s">
        <v>39</v>
      </c>
      <c r="M1554" s="2"/>
      <c r="N1554" s="2" t="s">
        <v>35</v>
      </c>
      <c r="O1554" s="2" t="s">
        <v>36</v>
      </c>
      <c r="P1554" s="2" t="s">
        <v>36</v>
      </c>
      <c r="Q1554" s="2"/>
      <c r="R1554" s="2" t="s">
        <v>40</v>
      </c>
      <c r="S1554" s="2" t="s">
        <v>45</v>
      </c>
      <c r="T1554" s="2" t="s">
        <v>49</v>
      </c>
      <c r="U1554" s="2" t="s">
        <v>42</v>
      </c>
      <c r="V1554" s="2" t="s">
        <v>42</v>
      </c>
      <c r="W1554" s="2" t="s">
        <v>49</v>
      </c>
      <c r="X1554" s="2" t="s">
        <v>43</v>
      </c>
      <c r="Y1554" s="2" t="s">
        <v>47</v>
      </c>
      <c r="Z1554" s="2" t="s">
        <v>281</v>
      </c>
      <c r="AA1554" s="2" t="s">
        <v>35</v>
      </c>
      <c r="AB1554" s="2" t="s">
        <v>36</v>
      </c>
      <c r="AC1554" s="2"/>
      <c r="AD1554" s="2"/>
      <c r="AE1554">
        <v>1764</v>
      </c>
      <c r="AF1554" s="2" t="s">
        <v>36</v>
      </c>
      <c r="AG1554" s="2" t="s">
        <v>36</v>
      </c>
      <c r="AH1554" s="2"/>
      <c r="AI1554" s="2"/>
      <c r="AJ1554" s="2" t="s">
        <v>36</v>
      </c>
      <c r="AK1554" s="2" t="s">
        <v>36</v>
      </c>
    </row>
    <row r="1555" spans="1:37" x14ac:dyDescent="0.3">
      <c r="A1555">
        <v>682</v>
      </c>
      <c r="B1555" s="1">
        <v>41984</v>
      </c>
      <c r="C1555">
        <v>24</v>
      </c>
      <c r="D1555" t="str">
        <f>VLOOKUP(seguimiento[[#This Row],[idinstituciones]],instituciones[[idinstituciones]:[nombre]],2,)</f>
        <v>Hospital Sor Maria Ludovica de La Plata</v>
      </c>
      <c r="E1555" s="2" t="s">
        <v>33</v>
      </c>
      <c r="F1555" s="2" t="s">
        <v>34</v>
      </c>
      <c r="G1555" s="2" t="s">
        <v>35</v>
      </c>
      <c r="H1555" s="2" t="s">
        <v>36</v>
      </c>
      <c r="I1555" s="2" t="s">
        <v>45</v>
      </c>
      <c r="J1555" s="2" t="s">
        <v>35</v>
      </c>
      <c r="K1555" s="2"/>
      <c r="L1555" s="2" t="s">
        <v>39</v>
      </c>
      <c r="M1555" s="2"/>
      <c r="N1555" s="2" t="s">
        <v>35</v>
      </c>
      <c r="O1555" s="2" t="s">
        <v>36</v>
      </c>
      <c r="P1555" s="2" t="s">
        <v>36</v>
      </c>
      <c r="Q1555" s="2"/>
      <c r="R1555" s="2" t="s">
        <v>40</v>
      </c>
      <c r="S1555" s="2" t="s">
        <v>45</v>
      </c>
      <c r="T1555" s="2" t="s">
        <v>49</v>
      </c>
      <c r="U1555" s="2" t="s">
        <v>42</v>
      </c>
      <c r="V1555" s="2" t="s">
        <v>42</v>
      </c>
      <c r="W1555" s="2" t="s">
        <v>49</v>
      </c>
      <c r="X1555" s="2" t="s">
        <v>43</v>
      </c>
      <c r="Y1555" s="2" t="s">
        <v>47</v>
      </c>
      <c r="Z1555" s="2" t="s">
        <v>281</v>
      </c>
      <c r="AA1555" s="2" t="s">
        <v>35</v>
      </c>
      <c r="AB1555" s="2" t="s">
        <v>36</v>
      </c>
      <c r="AC1555" s="2"/>
      <c r="AD1555" s="2"/>
      <c r="AE1555">
        <v>1135</v>
      </c>
      <c r="AF1555" s="2" t="s">
        <v>36</v>
      </c>
      <c r="AG1555" s="2" t="s">
        <v>36</v>
      </c>
      <c r="AH1555" s="2"/>
      <c r="AI1555" s="2"/>
      <c r="AJ1555" s="2" t="s">
        <v>36</v>
      </c>
      <c r="AK1555" s="2" t="s">
        <v>36</v>
      </c>
    </row>
    <row r="1556" spans="1:37" x14ac:dyDescent="0.3">
      <c r="A1556">
        <v>682</v>
      </c>
      <c r="B1556" s="1">
        <v>42239</v>
      </c>
      <c r="C1556">
        <v>24</v>
      </c>
      <c r="D1556" t="str">
        <f>VLOOKUP(seguimiento[[#This Row],[idinstituciones]],instituciones[[idinstituciones]:[nombre]],2,)</f>
        <v>Hospital Sor Maria Ludovica de La Plata</v>
      </c>
      <c r="E1556" s="2" t="s">
        <v>33</v>
      </c>
      <c r="F1556" s="2" t="s">
        <v>34</v>
      </c>
      <c r="G1556" s="2" t="s">
        <v>55</v>
      </c>
      <c r="H1556" s="2" t="s">
        <v>36</v>
      </c>
      <c r="I1556" s="2" t="s">
        <v>45</v>
      </c>
      <c r="J1556" s="2" t="s">
        <v>35</v>
      </c>
      <c r="K1556" s="2"/>
      <c r="L1556" s="2" t="s">
        <v>39</v>
      </c>
      <c r="M1556" s="2"/>
      <c r="N1556" s="2" t="s">
        <v>35</v>
      </c>
      <c r="O1556" s="2" t="s">
        <v>36</v>
      </c>
      <c r="P1556" s="2" t="s">
        <v>36</v>
      </c>
      <c r="Q1556" s="2"/>
      <c r="R1556" s="2" t="s">
        <v>40</v>
      </c>
      <c r="S1556" s="2" t="s">
        <v>45</v>
      </c>
      <c r="T1556" s="2" t="s">
        <v>46</v>
      </c>
      <c r="U1556" s="2" t="s">
        <v>42</v>
      </c>
      <c r="V1556" s="2" t="s">
        <v>42</v>
      </c>
      <c r="W1556" s="2" t="s">
        <v>46</v>
      </c>
      <c r="X1556" s="2" t="s">
        <v>43</v>
      </c>
      <c r="Y1556" s="2" t="s">
        <v>47</v>
      </c>
      <c r="Z1556" s="2" t="s">
        <v>281</v>
      </c>
      <c r="AA1556" s="2" t="s">
        <v>35</v>
      </c>
      <c r="AB1556" s="2" t="s">
        <v>36</v>
      </c>
      <c r="AC1556" s="2"/>
      <c r="AD1556" s="2"/>
      <c r="AE1556">
        <v>2006</v>
      </c>
      <c r="AF1556" s="2" t="s">
        <v>35</v>
      </c>
      <c r="AG1556" s="2" t="s">
        <v>49</v>
      </c>
      <c r="AH1556" s="2">
        <v>1</v>
      </c>
      <c r="AI1556" s="2" t="str">
        <f>VLOOKUP(seguimiento[[#This Row],[vitamiad]],vitaminad[[id]:[valor]],2,)</f>
        <v>No realizado</v>
      </c>
      <c r="AJ1556" s="2" t="s">
        <v>37</v>
      </c>
      <c r="AK1556" s="2" t="s">
        <v>45</v>
      </c>
    </row>
    <row r="1557" spans="1:37" x14ac:dyDescent="0.3">
      <c r="A1557">
        <v>682</v>
      </c>
      <c r="B1557" s="1">
        <v>42731</v>
      </c>
      <c r="C1557">
        <v>24</v>
      </c>
      <c r="D1557" t="str">
        <f>VLOOKUP(seguimiento[[#This Row],[idinstituciones]],instituciones[[idinstituciones]:[nombre]],2,)</f>
        <v>Hospital Sor Maria Ludovica de La Plata</v>
      </c>
      <c r="E1557" s="2" t="s">
        <v>33</v>
      </c>
      <c r="F1557" s="2" t="s">
        <v>34</v>
      </c>
      <c r="G1557" s="2" t="s">
        <v>55</v>
      </c>
      <c r="H1557" s="2" t="s">
        <v>36</v>
      </c>
      <c r="I1557" s="2" t="s">
        <v>45</v>
      </c>
      <c r="J1557" s="2" t="s">
        <v>35</v>
      </c>
      <c r="K1557" s="2"/>
      <c r="L1557" s="2" t="s">
        <v>39</v>
      </c>
      <c r="M1557" s="2"/>
      <c r="N1557" s="2"/>
      <c r="O1557" s="2" t="s">
        <v>36</v>
      </c>
      <c r="P1557" s="2" t="s">
        <v>36</v>
      </c>
      <c r="Q1557" s="2"/>
      <c r="R1557" s="2" t="s">
        <v>118</v>
      </c>
      <c r="S1557" s="2" t="s">
        <v>45</v>
      </c>
      <c r="T1557" s="2" t="s">
        <v>49</v>
      </c>
      <c r="U1557" s="2" t="s">
        <v>42</v>
      </c>
      <c r="V1557" s="2" t="s">
        <v>42</v>
      </c>
      <c r="W1557" s="2" t="s">
        <v>49</v>
      </c>
      <c r="X1557" s="2" t="s">
        <v>43</v>
      </c>
      <c r="Y1557" s="2" t="s">
        <v>47</v>
      </c>
      <c r="Z1557" s="2" t="s">
        <v>281</v>
      </c>
      <c r="AA1557" s="2" t="s">
        <v>35</v>
      </c>
      <c r="AB1557" s="2" t="s">
        <v>36</v>
      </c>
      <c r="AC1557" s="2"/>
      <c r="AD1557" s="2"/>
      <c r="AE1557">
        <v>2420</v>
      </c>
      <c r="AF1557" s="2" t="s">
        <v>35</v>
      </c>
      <c r="AG1557" s="2" t="s">
        <v>49</v>
      </c>
      <c r="AH1557" s="2">
        <v>1</v>
      </c>
      <c r="AI1557" s="2" t="str">
        <f>VLOOKUP(seguimiento[[#This Row],[vitamiad]],vitaminad[[id]:[valor]],2,)</f>
        <v>No realizado</v>
      </c>
      <c r="AJ1557" s="2" t="s">
        <v>37</v>
      </c>
      <c r="AK1557" s="2" t="s">
        <v>45</v>
      </c>
    </row>
    <row r="1558" spans="1:37" x14ac:dyDescent="0.3">
      <c r="A1558">
        <v>682</v>
      </c>
      <c r="B1558" s="1">
        <v>43083</v>
      </c>
      <c r="C1558">
        <v>24</v>
      </c>
      <c r="D1558" t="str">
        <f>VLOOKUP(seguimiento[[#This Row],[idinstituciones]],instituciones[[idinstituciones]:[nombre]],2,)</f>
        <v>Hospital Sor Maria Ludovica de La Plata</v>
      </c>
      <c r="E1558" s="2" t="s">
        <v>33</v>
      </c>
      <c r="F1558" s="2" t="s">
        <v>34</v>
      </c>
      <c r="G1558" s="2" t="s">
        <v>55</v>
      </c>
      <c r="H1558" s="2" t="s">
        <v>36</v>
      </c>
      <c r="I1558" s="2" t="s">
        <v>45</v>
      </c>
      <c r="J1558" s="2" t="s">
        <v>35</v>
      </c>
      <c r="K1558" s="2"/>
      <c r="L1558" s="2" t="s">
        <v>39</v>
      </c>
      <c r="M1558" s="2"/>
      <c r="N1558" s="2" t="s">
        <v>35</v>
      </c>
      <c r="O1558" s="2" t="s">
        <v>36</v>
      </c>
      <c r="P1558" s="2" t="s">
        <v>36</v>
      </c>
      <c r="Q1558" s="2"/>
      <c r="R1558" s="2" t="s">
        <v>40</v>
      </c>
      <c r="S1558" s="2" t="s">
        <v>37</v>
      </c>
      <c r="T1558" s="2" t="s">
        <v>46</v>
      </c>
      <c r="U1558" s="2" t="s">
        <v>42</v>
      </c>
      <c r="V1558" s="2" t="s">
        <v>42</v>
      </c>
      <c r="W1558" s="2" t="s">
        <v>46</v>
      </c>
      <c r="X1558" s="2" t="s">
        <v>43</v>
      </c>
      <c r="Y1558" s="2" t="s">
        <v>79</v>
      </c>
      <c r="Z1558" s="2" t="s">
        <v>281</v>
      </c>
      <c r="AA1558" s="2" t="s">
        <v>35</v>
      </c>
      <c r="AB1558" s="2" t="s">
        <v>36</v>
      </c>
      <c r="AC1558" s="2"/>
      <c r="AD1558" s="2"/>
      <c r="AE1558">
        <v>2666</v>
      </c>
      <c r="AF1558" s="2" t="s">
        <v>35</v>
      </c>
      <c r="AG1558" s="2" t="s">
        <v>49</v>
      </c>
      <c r="AH1558" s="2">
        <v>2</v>
      </c>
      <c r="AI1558" s="2" t="str">
        <f>VLOOKUP(seguimiento[[#This Row],[vitamiad]],vitaminad[[id]:[valor]],2,)</f>
        <v>Normal</v>
      </c>
      <c r="AJ1558" s="2" t="s">
        <v>37</v>
      </c>
      <c r="AK1558" s="2" t="s">
        <v>45</v>
      </c>
    </row>
    <row r="1559" spans="1:37" x14ac:dyDescent="0.3">
      <c r="A1559">
        <v>682</v>
      </c>
      <c r="B1559" s="1">
        <v>43250</v>
      </c>
      <c r="C1559">
        <v>24</v>
      </c>
      <c r="D1559" t="str">
        <f>VLOOKUP(seguimiento[[#This Row],[idinstituciones]],instituciones[[idinstituciones]:[nombre]],2,)</f>
        <v>Hospital Sor Maria Ludovica de La Plata</v>
      </c>
      <c r="E1559" s="2" t="s">
        <v>33</v>
      </c>
      <c r="F1559" s="2" t="s">
        <v>34</v>
      </c>
      <c r="G1559" s="2" t="s">
        <v>55</v>
      </c>
      <c r="H1559" s="2" t="s">
        <v>36</v>
      </c>
      <c r="I1559" s="2" t="s">
        <v>45</v>
      </c>
      <c r="J1559" s="2" t="s">
        <v>35</v>
      </c>
      <c r="K1559" s="2"/>
      <c r="L1559" s="2" t="s">
        <v>39</v>
      </c>
      <c r="M1559" s="2"/>
      <c r="N1559" s="2" t="s">
        <v>35</v>
      </c>
      <c r="O1559" s="2" t="s">
        <v>36</v>
      </c>
      <c r="P1559" s="2" t="s">
        <v>36</v>
      </c>
      <c r="Q1559" s="2"/>
      <c r="R1559" s="2" t="s">
        <v>40</v>
      </c>
      <c r="S1559" s="2" t="s">
        <v>45</v>
      </c>
      <c r="T1559" s="2" t="s">
        <v>37</v>
      </c>
      <c r="U1559" s="2" t="s">
        <v>42</v>
      </c>
      <c r="V1559" s="2" t="s">
        <v>42</v>
      </c>
      <c r="W1559" s="2" t="s">
        <v>37</v>
      </c>
      <c r="X1559" s="2" t="s">
        <v>43</v>
      </c>
      <c r="Y1559" s="2" t="s">
        <v>47</v>
      </c>
      <c r="Z1559" s="2" t="s">
        <v>281</v>
      </c>
      <c r="AA1559" s="2" t="s">
        <v>35</v>
      </c>
      <c r="AB1559" s="2" t="s">
        <v>36</v>
      </c>
      <c r="AC1559" s="2"/>
      <c r="AD1559" s="2"/>
      <c r="AE1559">
        <v>3235</v>
      </c>
      <c r="AF1559" s="2" t="s">
        <v>35</v>
      </c>
      <c r="AG1559" s="2" t="s">
        <v>45</v>
      </c>
      <c r="AH1559" s="2">
        <v>3</v>
      </c>
      <c r="AI1559" s="2" t="str">
        <f>VLOOKUP(seguimiento[[#This Row],[vitamiad]],vitaminad[[id]:[valor]],2,)</f>
        <v>Bajo</v>
      </c>
      <c r="AJ1559" s="2" t="s">
        <v>37</v>
      </c>
      <c r="AK1559" s="2" t="s">
        <v>45</v>
      </c>
    </row>
    <row r="1560" spans="1:37" x14ac:dyDescent="0.3">
      <c r="A1560">
        <v>682</v>
      </c>
      <c r="B1560" s="1">
        <v>43815</v>
      </c>
      <c r="C1560">
        <v>24</v>
      </c>
      <c r="D1560" t="str">
        <f>VLOOKUP(seguimiento[[#This Row],[idinstituciones]],instituciones[[idinstituciones]:[nombre]],2,)</f>
        <v>Hospital Sor Maria Ludovica de La Plata</v>
      </c>
      <c r="E1560" s="2" t="s">
        <v>33</v>
      </c>
      <c r="F1560" s="2" t="s">
        <v>34</v>
      </c>
      <c r="G1560" s="2" t="s">
        <v>55</v>
      </c>
      <c r="H1560" s="2" t="s">
        <v>36</v>
      </c>
      <c r="I1560" s="2" t="s">
        <v>45</v>
      </c>
      <c r="J1560" s="2" t="s">
        <v>35</v>
      </c>
      <c r="K1560" s="2"/>
      <c r="L1560" s="2" t="s">
        <v>39</v>
      </c>
      <c r="M1560" s="2"/>
      <c r="N1560" s="2" t="s">
        <v>35</v>
      </c>
      <c r="O1560" s="2" t="s">
        <v>36</v>
      </c>
      <c r="P1560" s="2" t="s">
        <v>36</v>
      </c>
      <c r="Q1560" s="2"/>
      <c r="R1560" s="2" t="s">
        <v>118</v>
      </c>
      <c r="S1560" s="2" t="s">
        <v>45</v>
      </c>
      <c r="T1560" s="2" t="s">
        <v>46</v>
      </c>
      <c r="U1560" s="2" t="s">
        <v>42</v>
      </c>
      <c r="V1560" s="2" t="s">
        <v>42</v>
      </c>
      <c r="W1560" s="2" t="s">
        <v>37</v>
      </c>
      <c r="X1560" s="2" t="s">
        <v>43</v>
      </c>
      <c r="Y1560" s="2" t="s">
        <v>79</v>
      </c>
      <c r="Z1560" s="2" t="s">
        <v>281</v>
      </c>
      <c r="AA1560" s="2" t="s">
        <v>35</v>
      </c>
      <c r="AB1560" s="2" t="s">
        <v>36</v>
      </c>
      <c r="AC1560" s="2"/>
      <c r="AD1560" s="2"/>
      <c r="AE1560">
        <v>3205</v>
      </c>
      <c r="AF1560" s="2" t="s">
        <v>35</v>
      </c>
      <c r="AG1560" s="2" t="s">
        <v>45</v>
      </c>
      <c r="AH1560" s="2">
        <v>1</v>
      </c>
      <c r="AI1560" s="2" t="str">
        <f>VLOOKUP(seguimiento[[#This Row],[vitamiad]],vitaminad[[id]:[valor]],2,)</f>
        <v>No realizado</v>
      </c>
      <c r="AJ1560" s="2" t="s">
        <v>37</v>
      </c>
      <c r="AK1560" s="2" t="s">
        <v>45</v>
      </c>
    </row>
    <row r="1561" spans="1:37" x14ac:dyDescent="0.3">
      <c r="A1561">
        <v>683</v>
      </c>
      <c r="B1561" s="1">
        <v>41222</v>
      </c>
      <c r="C1561">
        <v>30</v>
      </c>
      <c r="D1561" t="str">
        <f>VLOOKUP(seguimiento[[#This Row],[idinstituciones]],instituciones[[idinstituciones]:[nombre]],2,)</f>
        <v>Hospital de Niños Ricardo Gutiérrez</v>
      </c>
      <c r="E1561" s="2" t="s">
        <v>33</v>
      </c>
      <c r="F1561" s="2" t="s">
        <v>34</v>
      </c>
      <c r="G1561" s="2" t="s">
        <v>59</v>
      </c>
      <c r="H1561" s="2" t="s">
        <v>36</v>
      </c>
      <c r="I1561" s="2" t="s">
        <v>45</v>
      </c>
      <c r="J1561" s="2" t="s">
        <v>35</v>
      </c>
      <c r="K1561" s="2" t="s">
        <v>78</v>
      </c>
      <c r="L1561" s="2" t="s">
        <v>39</v>
      </c>
      <c r="M1561" s="2"/>
      <c r="N1561" s="2" t="s">
        <v>35</v>
      </c>
      <c r="O1561" s="2" t="s">
        <v>36</v>
      </c>
      <c r="P1561" s="2" t="s">
        <v>36</v>
      </c>
      <c r="Q1561" s="2" t="s">
        <v>34</v>
      </c>
      <c r="R1561" s="2" t="s">
        <v>40</v>
      </c>
      <c r="S1561" s="2" t="s">
        <v>37</v>
      </c>
      <c r="T1561" s="2" t="s">
        <v>48</v>
      </c>
      <c r="U1561" s="2" t="s">
        <v>42</v>
      </c>
      <c r="V1561" s="2" t="s">
        <v>42</v>
      </c>
      <c r="W1561" s="2" t="s">
        <v>48</v>
      </c>
      <c r="X1561" s="2" t="s">
        <v>43</v>
      </c>
      <c r="Y1561" s="2" t="s">
        <v>47</v>
      </c>
      <c r="Z1561" s="2" t="s">
        <v>281</v>
      </c>
      <c r="AA1561" s="2" t="s">
        <v>35</v>
      </c>
      <c r="AB1561" s="2" t="s">
        <v>36</v>
      </c>
      <c r="AC1561" s="2"/>
      <c r="AD1561" s="2"/>
      <c r="AE1561">
        <v>843</v>
      </c>
      <c r="AF1561" s="2" t="s">
        <v>36</v>
      </c>
      <c r="AG1561" s="2" t="s">
        <v>36</v>
      </c>
      <c r="AH1561" s="2"/>
      <c r="AI1561" s="2"/>
      <c r="AJ1561" s="2" t="s">
        <v>36</v>
      </c>
      <c r="AK1561" s="2" t="s">
        <v>36</v>
      </c>
    </row>
    <row r="1562" spans="1:37" x14ac:dyDescent="0.3">
      <c r="A1562">
        <v>684</v>
      </c>
      <c r="B1562" s="1">
        <v>41258</v>
      </c>
      <c r="C1562">
        <v>24</v>
      </c>
      <c r="D1562" t="str">
        <f>VLOOKUP(seguimiento[[#This Row],[idinstituciones]],instituciones[[idinstituciones]:[nombre]],2,)</f>
        <v>Hospital Sor Maria Ludovica de La Plata</v>
      </c>
      <c r="E1562" s="2" t="s">
        <v>33</v>
      </c>
      <c r="F1562" s="2" t="s">
        <v>34</v>
      </c>
      <c r="G1562" s="2" t="s">
        <v>35</v>
      </c>
      <c r="H1562" s="2" t="s">
        <v>36</v>
      </c>
      <c r="I1562" s="2" t="s">
        <v>45</v>
      </c>
      <c r="J1562" s="2" t="s">
        <v>35</v>
      </c>
      <c r="K1562" s="2" t="s">
        <v>38</v>
      </c>
      <c r="L1562" s="2" t="s">
        <v>39</v>
      </c>
      <c r="M1562" s="2"/>
      <c r="N1562" s="2" t="s">
        <v>35</v>
      </c>
      <c r="O1562" s="2" t="s">
        <v>36</v>
      </c>
      <c r="P1562" s="2" t="s">
        <v>42</v>
      </c>
      <c r="Q1562" s="2"/>
      <c r="R1562" s="2" t="s">
        <v>40</v>
      </c>
      <c r="S1562" s="2" t="s">
        <v>45</v>
      </c>
      <c r="T1562" s="2" t="s">
        <v>73</v>
      </c>
      <c r="U1562" s="2" t="s">
        <v>46</v>
      </c>
      <c r="V1562" s="2" t="s">
        <v>46</v>
      </c>
      <c r="W1562" s="2" t="s">
        <v>73</v>
      </c>
      <c r="X1562" s="2" t="s">
        <v>43</v>
      </c>
      <c r="Y1562" s="2" t="s">
        <v>54</v>
      </c>
      <c r="Z1562" s="2" t="s">
        <v>281</v>
      </c>
      <c r="AA1562" s="2" t="s">
        <v>35</v>
      </c>
      <c r="AB1562" s="2" t="s">
        <v>36</v>
      </c>
      <c r="AC1562" s="2"/>
      <c r="AD1562" s="2"/>
      <c r="AE1562">
        <v>1072</v>
      </c>
      <c r="AF1562" s="2" t="s">
        <v>36</v>
      </c>
      <c r="AG1562" s="2" t="s">
        <v>36</v>
      </c>
      <c r="AH1562" s="2"/>
      <c r="AI1562" s="2"/>
      <c r="AJ1562" s="2" t="s">
        <v>36</v>
      </c>
      <c r="AK1562" s="2" t="s">
        <v>36</v>
      </c>
    </row>
    <row r="1563" spans="1:37" x14ac:dyDescent="0.3">
      <c r="A1563">
        <v>684</v>
      </c>
      <c r="B1563" s="1">
        <v>41588</v>
      </c>
      <c r="C1563">
        <v>24</v>
      </c>
      <c r="D1563" t="str">
        <f>VLOOKUP(seguimiento[[#This Row],[idinstituciones]],instituciones[[idinstituciones]:[nombre]],2,)</f>
        <v>Hospital Sor Maria Ludovica de La Plata</v>
      </c>
      <c r="E1563" s="2" t="s">
        <v>64</v>
      </c>
      <c r="F1563" s="2" t="s">
        <v>34</v>
      </c>
      <c r="G1563" s="2" t="s">
        <v>35</v>
      </c>
      <c r="H1563" s="2" t="s">
        <v>36</v>
      </c>
      <c r="I1563" s="2" t="s">
        <v>45</v>
      </c>
      <c r="J1563" s="2" t="s">
        <v>44</v>
      </c>
      <c r="K1563" s="2"/>
      <c r="L1563" s="2" t="s">
        <v>39</v>
      </c>
      <c r="M1563" s="2"/>
      <c r="N1563" s="2" t="s">
        <v>35</v>
      </c>
      <c r="O1563" s="2" t="s">
        <v>36</v>
      </c>
      <c r="P1563" s="2" t="s">
        <v>36</v>
      </c>
      <c r="Q1563" s="2"/>
      <c r="R1563" s="2" t="s">
        <v>40</v>
      </c>
      <c r="S1563" s="2" t="s">
        <v>45</v>
      </c>
      <c r="T1563" s="2" t="s">
        <v>74</v>
      </c>
      <c r="U1563" s="2" t="s">
        <v>42</v>
      </c>
      <c r="V1563" s="2" t="s">
        <v>36</v>
      </c>
      <c r="W1563" s="2" t="s">
        <v>74</v>
      </c>
      <c r="X1563" s="2" t="s">
        <v>65</v>
      </c>
      <c r="Y1563" s="2" t="s">
        <v>54</v>
      </c>
      <c r="Z1563" s="2" t="s">
        <v>281</v>
      </c>
      <c r="AA1563" s="2" t="s">
        <v>35</v>
      </c>
      <c r="AB1563" s="2" t="s">
        <v>36</v>
      </c>
      <c r="AC1563" s="2"/>
      <c r="AD1563" s="2"/>
      <c r="AE1563">
        <v>782</v>
      </c>
      <c r="AF1563" s="2" t="s">
        <v>36</v>
      </c>
      <c r="AG1563" s="2" t="s">
        <v>36</v>
      </c>
      <c r="AH1563" s="2"/>
      <c r="AI1563" s="2"/>
      <c r="AJ1563" s="2" t="s">
        <v>36</v>
      </c>
      <c r="AK1563" s="2" t="s">
        <v>36</v>
      </c>
    </row>
    <row r="1564" spans="1:37" x14ac:dyDescent="0.3">
      <c r="A1564">
        <v>684</v>
      </c>
      <c r="B1564" s="1">
        <v>41983</v>
      </c>
      <c r="C1564">
        <v>24</v>
      </c>
      <c r="D1564" t="str">
        <f>VLOOKUP(seguimiento[[#This Row],[idinstituciones]],instituciones[[idinstituciones]:[nombre]],2,)</f>
        <v>Hospital Sor Maria Ludovica de La Plata</v>
      </c>
      <c r="E1564" s="2" t="s">
        <v>64</v>
      </c>
      <c r="F1564" s="2" t="s">
        <v>34</v>
      </c>
      <c r="G1564" s="2" t="s">
        <v>35</v>
      </c>
      <c r="H1564" s="2" t="s">
        <v>36</v>
      </c>
      <c r="I1564" s="2" t="s">
        <v>45</v>
      </c>
      <c r="J1564" s="2" t="s">
        <v>44</v>
      </c>
      <c r="K1564" s="2"/>
      <c r="L1564" s="2" t="s">
        <v>39</v>
      </c>
      <c r="M1564" s="2"/>
      <c r="N1564" s="2" t="s">
        <v>35</v>
      </c>
      <c r="O1564" s="2" t="s">
        <v>36</v>
      </c>
      <c r="P1564" s="2" t="s">
        <v>36</v>
      </c>
      <c r="Q1564" s="2"/>
      <c r="R1564" s="2"/>
      <c r="S1564" s="2" t="s">
        <v>45</v>
      </c>
      <c r="T1564" s="2" t="s">
        <v>46</v>
      </c>
      <c r="U1564" s="2" t="s">
        <v>42</v>
      </c>
      <c r="V1564" s="2" t="s">
        <v>36</v>
      </c>
      <c r="W1564" s="2" t="s">
        <v>46</v>
      </c>
      <c r="X1564" s="2" t="s">
        <v>65</v>
      </c>
      <c r="Y1564" s="2" t="s">
        <v>54</v>
      </c>
      <c r="Z1564" s="2" t="s">
        <v>281</v>
      </c>
      <c r="AA1564" s="2" t="s">
        <v>35</v>
      </c>
      <c r="AB1564" s="2" t="s">
        <v>36</v>
      </c>
      <c r="AC1564" s="2"/>
      <c r="AD1564" s="2"/>
      <c r="AE1564">
        <v>513</v>
      </c>
      <c r="AF1564" s="2" t="s">
        <v>36</v>
      </c>
      <c r="AG1564" s="2" t="s">
        <v>36</v>
      </c>
      <c r="AH1564" s="2"/>
      <c r="AI1564" s="2"/>
      <c r="AJ1564" s="2" t="s">
        <v>36</v>
      </c>
      <c r="AK1564" s="2" t="s">
        <v>36</v>
      </c>
    </row>
    <row r="1565" spans="1:37" x14ac:dyDescent="0.3">
      <c r="A1565">
        <v>684</v>
      </c>
      <c r="B1565" s="1">
        <v>42239</v>
      </c>
      <c r="C1565">
        <v>24</v>
      </c>
      <c r="D1565" t="str">
        <f>VLOOKUP(seguimiento[[#This Row],[idinstituciones]],instituciones[[idinstituciones]:[nombre]],2,)</f>
        <v>Hospital Sor Maria Ludovica de La Plata</v>
      </c>
      <c r="E1565" s="2" t="s">
        <v>33</v>
      </c>
      <c r="F1565" s="2" t="s">
        <v>34</v>
      </c>
      <c r="G1565" s="2" t="s">
        <v>35</v>
      </c>
      <c r="H1565" s="2" t="s">
        <v>36</v>
      </c>
      <c r="I1565" s="2" t="s">
        <v>45</v>
      </c>
      <c r="J1565" s="2" t="s">
        <v>35</v>
      </c>
      <c r="K1565" s="2"/>
      <c r="L1565" s="2" t="s">
        <v>39</v>
      </c>
      <c r="M1565" s="2"/>
      <c r="N1565" s="2" t="s">
        <v>35</v>
      </c>
      <c r="O1565" s="2" t="s">
        <v>36</v>
      </c>
      <c r="P1565" s="2" t="s">
        <v>36</v>
      </c>
      <c r="Q1565" s="2"/>
      <c r="R1565" s="2" t="s">
        <v>118</v>
      </c>
      <c r="S1565" s="2" t="s">
        <v>45</v>
      </c>
      <c r="T1565" s="2" t="s">
        <v>49</v>
      </c>
      <c r="U1565" s="2" t="s">
        <v>45</v>
      </c>
      <c r="V1565" s="2" t="s">
        <v>45</v>
      </c>
      <c r="W1565" s="2" t="s">
        <v>49</v>
      </c>
      <c r="X1565" s="2" t="s">
        <v>43</v>
      </c>
      <c r="Y1565" s="2" t="s">
        <v>44</v>
      </c>
      <c r="Z1565" s="2" t="s">
        <v>281</v>
      </c>
      <c r="AA1565" s="2" t="s">
        <v>35</v>
      </c>
      <c r="AB1565" s="2" t="s">
        <v>36</v>
      </c>
      <c r="AC1565" s="2"/>
      <c r="AD1565" s="2"/>
      <c r="AE1565">
        <v>2004</v>
      </c>
      <c r="AF1565" s="2" t="s">
        <v>35</v>
      </c>
      <c r="AG1565" s="2" t="s">
        <v>49</v>
      </c>
      <c r="AH1565" s="2">
        <v>1</v>
      </c>
      <c r="AI1565" s="2" t="str">
        <f>VLOOKUP(seguimiento[[#This Row],[vitamiad]],vitaminad[[id]:[valor]],2,)</f>
        <v>No realizado</v>
      </c>
      <c r="AJ1565" s="2" t="s">
        <v>37</v>
      </c>
      <c r="AK1565" s="2" t="s">
        <v>45</v>
      </c>
    </row>
    <row r="1566" spans="1:37" x14ac:dyDescent="0.3">
      <c r="A1566">
        <v>684</v>
      </c>
      <c r="B1566" s="1">
        <v>42440</v>
      </c>
      <c r="C1566">
        <v>24</v>
      </c>
      <c r="D1566" t="str">
        <f>VLOOKUP(seguimiento[[#This Row],[idinstituciones]],instituciones[[idinstituciones]:[nombre]],2,)</f>
        <v>Hospital Sor Maria Ludovica de La Plata</v>
      </c>
      <c r="E1566" s="2" t="s">
        <v>64</v>
      </c>
      <c r="F1566" s="2" t="s">
        <v>34</v>
      </c>
      <c r="G1566" s="2" t="s">
        <v>35</v>
      </c>
      <c r="H1566" s="2" t="s">
        <v>36</v>
      </c>
      <c r="I1566" s="2" t="s">
        <v>45</v>
      </c>
      <c r="J1566" s="2" t="s">
        <v>35</v>
      </c>
      <c r="K1566" s="2"/>
      <c r="L1566" s="2" t="s">
        <v>39</v>
      </c>
      <c r="M1566" s="2"/>
      <c r="N1566" s="2"/>
      <c r="O1566" s="2" t="s">
        <v>36</v>
      </c>
      <c r="P1566" s="2" t="s">
        <v>36</v>
      </c>
      <c r="Q1566" s="2"/>
      <c r="R1566" s="2" t="s">
        <v>118</v>
      </c>
      <c r="S1566" s="2" t="s">
        <v>45</v>
      </c>
      <c r="T1566" s="2" t="s">
        <v>45</v>
      </c>
      <c r="U1566" s="2" t="s">
        <v>42</v>
      </c>
      <c r="V1566" s="2" t="s">
        <v>42</v>
      </c>
      <c r="W1566" s="2" t="s">
        <v>45</v>
      </c>
      <c r="X1566" s="2" t="s">
        <v>65</v>
      </c>
      <c r="Y1566" s="2" t="s">
        <v>54</v>
      </c>
      <c r="Z1566" s="2" t="s">
        <v>281</v>
      </c>
      <c r="AA1566" s="2" t="s">
        <v>35</v>
      </c>
      <c r="AB1566" s="2" t="s">
        <v>36</v>
      </c>
      <c r="AC1566" s="2"/>
      <c r="AD1566" s="2"/>
      <c r="AE1566">
        <v>2433</v>
      </c>
      <c r="AF1566" s="2" t="s">
        <v>35</v>
      </c>
      <c r="AG1566" s="2" t="s">
        <v>49</v>
      </c>
      <c r="AH1566" s="2">
        <v>1</v>
      </c>
      <c r="AI1566" s="2" t="str">
        <f>VLOOKUP(seguimiento[[#This Row],[vitamiad]],vitaminad[[id]:[valor]],2,)</f>
        <v>No realizado</v>
      </c>
      <c r="AJ1566" s="2" t="s">
        <v>46</v>
      </c>
      <c r="AK1566" s="2" t="s">
        <v>49</v>
      </c>
    </row>
    <row r="1567" spans="1:37" x14ac:dyDescent="0.3">
      <c r="A1567">
        <v>684</v>
      </c>
      <c r="B1567" s="1">
        <v>43084</v>
      </c>
      <c r="C1567">
        <v>24</v>
      </c>
      <c r="D1567" t="str">
        <f>VLOOKUP(seguimiento[[#This Row],[idinstituciones]],instituciones[[idinstituciones]:[nombre]],2,)</f>
        <v>Hospital Sor Maria Ludovica de La Plata</v>
      </c>
      <c r="E1567" s="2" t="s">
        <v>64</v>
      </c>
      <c r="F1567" s="2" t="s">
        <v>34</v>
      </c>
      <c r="G1567" s="2" t="s">
        <v>35</v>
      </c>
      <c r="H1567" s="2" t="s">
        <v>36</v>
      </c>
      <c r="I1567" s="2" t="s">
        <v>45</v>
      </c>
      <c r="J1567" s="2" t="s">
        <v>35</v>
      </c>
      <c r="K1567" s="2"/>
      <c r="L1567" s="2" t="s">
        <v>39</v>
      </c>
      <c r="M1567" s="2"/>
      <c r="N1567" s="2" t="s">
        <v>35</v>
      </c>
      <c r="O1567" s="2" t="s">
        <v>36</v>
      </c>
      <c r="P1567" s="2" t="s">
        <v>36</v>
      </c>
      <c r="Q1567" s="2"/>
      <c r="R1567" s="2" t="s">
        <v>40</v>
      </c>
      <c r="S1567" s="2" t="s">
        <v>37</v>
      </c>
      <c r="T1567" s="2" t="s">
        <v>49</v>
      </c>
      <c r="U1567" s="2" t="s">
        <v>49</v>
      </c>
      <c r="V1567" s="2" t="s">
        <v>49</v>
      </c>
      <c r="W1567" s="2" t="s">
        <v>41</v>
      </c>
      <c r="X1567" s="2" t="s">
        <v>65</v>
      </c>
      <c r="Y1567" s="2" t="s">
        <v>54</v>
      </c>
      <c r="Z1567" s="2" t="s">
        <v>281</v>
      </c>
      <c r="AA1567" s="2" t="s">
        <v>35</v>
      </c>
      <c r="AB1567" s="2" t="s">
        <v>36</v>
      </c>
      <c r="AC1567" s="2"/>
      <c r="AD1567" s="2"/>
      <c r="AE1567">
        <v>2679</v>
      </c>
      <c r="AF1567" s="2" t="s">
        <v>35</v>
      </c>
      <c r="AG1567" s="2" t="s">
        <v>49</v>
      </c>
      <c r="AH1567" s="2">
        <v>1</v>
      </c>
      <c r="AI1567" s="2" t="str">
        <f>VLOOKUP(seguimiento[[#This Row],[vitamiad]],vitaminad[[id]:[valor]],2,)</f>
        <v>No realizado</v>
      </c>
      <c r="AJ1567" s="2" t="s">
        <v>46</v>
      </c>
      <c r="AK1567" s="2" t="s">
        <v>45</v>
      </c>
    </row>
    <row r="1568" spans="1:37" x14ac:dyDescent="0.3">
      <c r="A1568">
        <v>684</v>
      </c>
      <c r="B1568" s="1">
        <v>43251</v>
      </c>
      <c r="C1568">
        <v>24</v>
      </c>
      <c r="D1568" t="str">
        <f>VLOOKUP(seguimiento[[#This Row],[idinstituciones]],instituciones[[idinstituciones]:[nombre]],2,)</f>
        <v>Hospital Sor Maria Ludovica de La Plata</v>
      </c>
      <c r="E1568" s="2" t="s">
        <v>64</v>
      </c>
      <c r="F1568" s="2" t="s">
        <v>50</v>
      </c>
      <c r="G1568" s="2" t="s">
        <v>55</v>
      </c>
      <c r="H1568" s="2" t="s">
        <v>36</v>
      </c>
      <c r="I1568" s="2" t="s">
        <v>45</v>
      </c>
      <c r="J1568" s="2" t="s">
        <v>35</v>
      </c>
      <c r="K1568" s="2"/>
      <c r="L1568" s="2" t="s">
        <v>39</v>
      </c>
      <c r="M1568" s="2"/>
      <c r="N1568" s="2" t="s">
        <v>35</v>
      </c>
      <c r="O1568" s="2" t="s">
        <v>36</v>
      </c>
      <c r="P1568" s="2" t="s">
        <v>36</v>
      </c>
      <c r="Q1568" s="2"/>
      <c r="R1568" s="2" t="s">
        <v>118</v>
      </c>
      <c r="S1568" s="2" t="s">
        <v>45</v>
      </c>
      <c r="T1568" s="2" t="s">
        <v>46</v>
      </c>
      <c r="U1568" s="2" t="s">
        <v>45</v>
      </c>
      <c r="V1568" s="2" t="s">
        <v>42</v>
      </c>
      <c r="W1568" s="2" t="s">
        <v>45</v>
      </c>
      <c r="X1568" s="2" t="s">
        <v>65</v>
      </c>
      <c r="Y1568" s="2" t="s">
        <v>47</v>
      </c>
      <c r="Z1568" s="2" t="s">
        <v>281</v>
      </c>
      <c r="AA1568" s="2" t="s">
        <v>35</v>
      </c>
      <c r="AB1568" s="2" t="s">
        <v>36</v>
      </c>
      <c r="AC1568" s="2"/>
      <c r="AD1568" s="2"/>
      <c r="AE1568">
        <v>3245</v>
      </c>
      <c r="AF1568" s="2" t="s">
        <v>35</v>
      </c>
      <c r="AG1568" s="2" t="s">
        <v>45</v>
      </c>
      <c r="AH1568" s="2">
        <v>1</v>
      </c>
      <c r="AI1568" s="2" t="str">
        <f>VLOOKUP(seguimiento[[#This Row],[vitamiad]],vitaminad[[id]:[valor]],2,)</f>
        <v>No realizado</v>
      </c>
      <c r="AJ1568" s="2" t="s">
        <v>46</v>
      </c>
      <c r="AK1568" s="2" t="s">
        <v>45</v>
      </c>
    </row>
    <row r="1569" spans="1:37" x14ac:dyDescent="0.3">
      <c r="A1569">
        <v>684</v>
      </c>
      <c r="B1569" s="1">
        <v>43815</v>
      </c>
      <c r="C1569">
        <v>24</v>
      </c>
      <c r="D1569" t="str">
        <f>VLOOKUP(seguimiento[[#This Row],[idinstituciones]],instituciones[[idinstituciones]:[nombre]],2,)</f>
        <v>Hospital Sor Maria Ludovica de La Plata</v>
      </c>
      <c r="E1569" s="2" t="s">
        <v>64</v>
      </c>
      <c r="F1569" s="2" t="s">
        <v>58</v>
      </c>
      <c r="G1569" s="2" t="s">
        <v>55</v>
      </c>
      <c r="H1569" s="2" t="s">
        <v>36</v>
      </c>
      <c r="I1569" s="2" t="s">
        <v>45</v>
      </c>
      <c r="J1569" s="2" t="s">
        <v>35</v>
      </c>
      <c r="K1569" s="2"/>
      <c r="L1569" s="2" t="s">
        <v>39</v>
      </c>
      <c r="M1569" s="2"/>
      <c r="N1569" s="2" t="s">
        <v>35</v>
      </c>
      <c r="O1569" s="2" t="s">
        <v>36</v>
      </c>
      <c r="P1569" s="2" t="s">
        <v>36</v>
      </c>
      <c r="Q1569" s="2"/>
      <c r="R1569" s="2" t="s">
        <v>40</v>
      </c>
      <c r="S1569" s="2" t="s">
        <v>45</v>
      </c>
      <c r="T1569" s="2" t="s">
        <v>48</v>
      </c>
      <c r="U1569" s="2" t="s">
        <v>37</v>
      </c>
      <c r="V1569" s="2" t="s">
        <v>37</v>
      </c>
      <c r="W1569" s="2" t="s">
        <v>41</v>
      </c>
      <c r="X1569" s="2" t="s">
        <v>65</v>
      </c>
      <c r="Y1569" s="2" t="s">
        <v>54</v>
      </c>
      <c r="Z1569" s="2" t="s">
        <v>281</v>
      </c>
      <c r="AA1569" s="2" t="s">
        <v>35</v>
      </c>
      <c r="AB1569" s="2" t="s">
        <v>36</v>
      </c>
      <c r="AC1569" s="2"/>
      <c r="AD1569" s="2"/>
      <c r="AE1569">
        <v>3204</v>
      </c>
      <c r="AF1569" s="2" t="s">
        <v>35</v>
      </c>
      <c r="AG1569" s="2" t="s">
        <v>45</v>
      </c>
      <c r="AH1569" s="2">
        <v>3</v>
      </c>
      <c r="AI1569" s="2" t="str">
        <f>VLOOKUP(seguimiento[[#This Row],[vitamiad]],vitaminad[[id]:[valor]],2,)</f>
        <v>Bajo</v>
      </c>
      <c r="AJ1569" s="2" t="s">
        <v>46</v>
      </c>
      <c r="AK1569" s="2" t="s">
        <v>45</v>
      </c>
    </row>
    <row r="1570" spans="1:37" x14ac:dyDescent="0.3">
      <c r="A1570">
        <v>684</v>
      </c>
      <c r="B1570" s="1">
        <v>43867</v>
      </c>
      <c r="C1570">
        <v>24</v>
      </c>
      <c r="D1570" t="str">
        <f>VLOOKUP(seguimiento[[#This Row],[idinstituciones]],instituciones[[idinstituciones]:[nombre]],2,)</f>
        <v>Hospital Sor Maria Ludovica de La Plata</v>
      </c>
      <c r="E1570" s="2" t="s">
        <v>36</v>
      </c>
      <c r="F1570" s="2" t="s">
        <v>36</v>
      </c>
      <c r="G1570" s="2" t="s">
        <v>36</v>
      </c>
      <c r="H1570" s="2" t="s">
        <v>36</v>
      </c>
      <c r="I1570" s="2" t="s">
        <v>36</v>
      </c>
      <c r="J1570" s="2" t="s">
        <v>36</v>
      </c>
      <c r="K1570" s="2"/>
      <c r="L1570" s="2" t="s">
        <v>36</v>
      </c>
      <c r="M1570" s="2"/>
      <c r="N1570" s="2"/>
      <c r="O1570" s="2" t="s">
        <v>36</v>
      </c>
      <c r="P1570" s="2" t="s">
        <v>36</v>
      </c>
      <c r="Q1570" s="2"/>
      <c r="R1570" s="2"/>
      <c r="S1570" s="2" t="s">
        <v>36</v>
      </c>
      <c r="T1570" s="2" t="s">
        <v>36</v>
      </c>
      <c r="U1570" s="2" t="s">
        <v>36</v>
      </c>
      <c r="V1570" s="2" t="s">
        <v>36</v>
      </c>
      <c r="W1570" s="2" t="s">
        <v>36</v>
      </c>
      <c r="X1570" s="2" t="s">
        <v>36</v>
      </c>
      <c r="Y1570" s="2" t="s">
        <v>36</v>
      </c>
      <c r="Z1570" s="2"/>
      <c r="AA1570" s="2" t="s">
        <v>71</v>
      </c>
      <c r="AB1570" s="2" t="s">
        <v>220</v>
      </c>
      <c r="AC1570" s="2">
        <v>1</v>
      </c>
      <c r="AD1570" s="2" t="str">
        <f>VLOOKUP(seguimiento[[#This Row],[causafallecimiento]],causafallecimiento[[id]:[valor]],2,)</f>
        <v>Respiratorios</v>
      </c>
      <c r="AE1570">
        <v>3248</v>
      </c>
      <c r="AF1570" s="2" t="s">
        <v>36</v>
      </c>
      <c r="AG1570" s="2" t="s">
        <v>36</v>
      </c>
      <c r="AH1570" s="2"/>
      <c r="AI1570" s="2"/>
      <c r="AJ1570" s="2" t="s">
        <v>36</v>
      </c>
      <c r="AK1570" s="2" t="s">
        <v>36</v>
      </c>
    </row>
    <row r="1571" spans="1:37" x14ac:dyDescent="0.3">
      <c r="A1571">
        <v>685</v>
      </c>
      <c r="B1571" s="1">
        <v>41258</v>
      </c>
      <c r="C1571">
        <v>24</v>
      </c>
      <c r="D1571" t="str">
        <f>VLOOKUP(seguimiento[[#This Row],[idinstituciones]],instituciones[[idinstituciones]:[nombre]],2,)</f>
        <v>Hospital Sor Maria Ludovica de La Plata</v>
      </c>
      <c r="E1571" s="2" t="s">
        <v>33</v>
      </c>
      <c r="F1571" s="2" t="s">
        <v>34</v>
      </c>
      <c r="G1571" s="2" t="s">
        <v>35</v>
      </c>
      <c r="H1571" s="2" t="s">
        <v>36</v>
      </c>
      <c r="I1571" s="2" t="s">
        <v>45</v>
      </c>
      <c r="J1571" s="2" t="s">
        <v>35</v>
      </c>
      <c r="K1571" s="2" t="s">
        <v>38</v>
      </c>
      <c r="L1571" s="2" t="s">
        <v>39</v>
      </c>
      <c r="M1571" s="2"/>
      <c r="N1571" s="2" t="s">
        <v>35</v>
      </c>
      <c r="O1571" s="2" t="s">
        <v>36</v>
      </c>
      <c r="P1571" s="2" t="s">
        <v>42</v>
      </c>
      <c r="Q1571" s="2"/>
      <c r="R1571" s="2" t="s">
        <v>40</v>
      </c>
      <c r="S1571" s="2" t="s">
        <v>45</v>
      </c>
      <c r="T1571" s="2" t="s">
        <v>49</v>
      </c>
      <c r="U1571" s="2" t="s">
        <v>37</v>
      </c>
      <c r="V1571" s="2" t="s">
        <v>37</v>
      </c>
      <c r="W1571" s="2" t="s">
        <v>48</v>
      </c>
      <c r="X1571" s="2" t="s">
        <v>43</v>
      </c>
      <c r="Y1571" s="2" t="s">
        <v>54</v>
      </c>
      <c r="Z1571" s="2" t="s">
        <v>281</v>
      </c>
      <c r="AA1571" s="2" t="s">
        <v>35</v>
      </c>
      <c r="AB1571" s="2" t="s">
        <v>36</v>
      </c>
      <c r="AC1571" s="2"/>
      <c r="AD1571" s="2"/>
      <c r="AE1571">
        <v>1543</v>
      </c>
      <c r="AF1571" s="2" t="s">
        <v>36</v>
      </c>
      <c r="AG1571" s="2" t="s">
        <v>36</v>
      </c>
      <c r="AH1571" s="2"/>
      <c r="AI1571" s="2"/>
      <c r="AJ1571" s="2" t="s">
        <v>36</v>
      </c>
      <c r="AK1571" s="2" t="s">
        <v>36</v>
      </c>
    </row>
    <row r="1572" spans="1:37" x14ac:dyDescent="0.3">
      <c r="A1572">
        <v>685</v>
      </c>
      <c r="B1572" s="1">
        <v>41619</v>
      </c>
      <c r="C1572">
        <v>24</v>
      </c>
      <c r="D1572" t="str">
        <f>VLOOKUP(seguimiento[[#This Row],[idinstituciones]],instituciones[[idinstituciones]:[nombre]],2,)</f>
        <v>Hospital Sor Maria Ludovica de La Plata</v>
      </c>
      <c r="E1572" s="2" t="s">
        <v>33</v>
      </c>
      <c r="F1572" s="2" t="s">
        <v>34</v>
      </c>
      <c r="G1572" s="2" t="s">
        <v>35</v>
      </c>
      <c r="H1572" s="2" t="s">
        <v>36</v>
      </c>
      <c r="I1572" s="2" t="s">
        <v>45</v>
      </c>
      <c r="J1572" s="2" t="s">
        <v>35</v>
      </c>
      <c r="K1572" s="2"/>
      <c r="L1572" s="2" t="s">
        <v>39</v>
      </c>
      <c r="M1572" s="2"/>
      <c r="N1572" s="2" t="s">
        <v>35</v>
      </c>
      <c r="O1572" s="2" t="s">
        <v>36</v>
      </c>
      <c r="P1572" s="2" t="s">
        <v>36</v>
      </c>
      <c r="Q1572" s="2"/>
      <c r="R1572" s="2" t="s">
        <v>40</v>
      </c>
      <c r="S1572" s="2" t="s">
        <v>37</v>
      </c>
      <c r="T1572" s="2" t="s">
        <v>41</v>
      </c>
      <c r="U1572" s="2" t="s">
        <v>42</v>
      </c>
      <c r="V1572" s="2" t="s">
        <v>42</v>
      </c>
      <c r="W1572" s="2" t="s">
        <v>48</v>
      </c>
      <c r="X1572" s="2" t="s">
        <v>43</v>
      </c>
      <c r="Y1572" s="2" t="s">
        <v>54</v>
      </c>
      <c r="Z1572" s="2" t="s">
        <v>281</v>
      </c>
      <c r="AA1572" s="2" t="s">
        <v>35</v>
      </c>
      <c r="AB1572" s="2" t="s">
        <v>36</v>
      </c>
      <c r="AC1572" s="2"/>
      <c r="AD1572" s="2"/>
      <c r="AE1572">
        <v>496</v>
      </c>
      <c r="AF1572" s="2" t="s">
        <v>36</v>
      </c>
      <c r="AG1572" s="2" t="s">
        <v>36</v>
      </c>
      <c r="AH1572" s="2"/>
      <c r="AI1572" s="2"/>
      <c r="AJ1572" s="2" t="s">
        <v>36</v>
      </c>
      <c r="AK1572" s="2" t="s">
        <v>36</v>
      </c>
    </row>
    <row r="1573" spans="1:37" x14ac:dyDescent="0.3">
      <c r="A1573">
        <v>685</v>
      </c>
      <c r="B1573" s="1">
        <v>41974</v>
      </c>
      <c r="C1573">
        <v>24</v>
      </c>
      <c r="D1573" t="str">
        <f>VLOOKUP(seguimiento[[#This Row],[idinstituciones]],instituciones[[idinstituciones]:[nombre]],2,)</f>
        <v>Hospital Sor Maria Ludovica de La Plata</v>
      </c>
      <c r="E1573" s="2" t="s">
        <v>33</v>
      </c>
      <c r="F1573" s="2" t="s">
        <v>34</v>
      </c>
      <c r="G1573" s="2" t="s">
        <v>35</v>
      </c>
      <c r="H1573" s="2" t="s">
        <v>36</v>
      </c>
      <c r="I1573" s="2" t="s">
        <v>45</v>
      </c>
      <c r="J1573" s="2" t="s">
        <v>35</v>
      </c>
      <c r="K1573" s="2"/>
      <c r="L1573" s="2" t="s">
        <v>39</v>
      </c>
      <c r="M1573" s="2"/>
      <c r="N1573" s="2" t="s">
        <v>35</v>
      </c>
      <c r="O1573" s="2" t="s">
        <v>36</v>
      </c>
      <c r="P1573" s="2" t="s">
        <v>36</v>
      </c>
      <c r="Q1573" s="2"/>
      <c r="R1573" s="2" t="s">
        <v>40</v>
      </c>
      <c r="S1573" s="2" t="s">
        <v>37</v>
      </c>
      <c r="T1573" s="2" t="s">
        <v>49</v>
      </c>
      <c r="U1573" s="2" t="s">
        <v>42</v>
      </c>
      <c r="V1573" s="2" t="s">
        <v>42</v>
      </c>
      <c r="W1573" s="2" t="s">
        <v>49</v>
      </c>
      <c r="X1573" s="2" t="s">
        <v>43</v>
      </c>
      <c r="Y1573" s="2" t="s">
        <v>54</v>
      </c>
      <c r="Z1573" s="2" t="s">
        <v>281</v>
      </c>
      <c r="AA1573" s="2" t="s">
        <v>35</v>
      </c>
      <c r="AB1573" s="2" t="s">
        <v>36</v>
      </c>
      <c r="AC1573" s="2"/>
      <c r="AD1573" s="2"/>
      <c r="AE1573">
        <v>1080</v>
      </c>
      <c r="AF1573" s="2" t="s">
        <v>36</v>
      </c>
      <c r="AG1573" s="2" t="s">
        <v>36</v>
      </c>
      <c r="AH1573" s="2"/>
      <c r="AI1573" s="2"/>
      <c r="AJ1573" s="2" t="s">
        <v>36</v>
      </c>
      <c r="AK1573" s="2" t="s">
        <v>36</v>
      </c>
    </row>
    <row r="1574" spans="1:37" x14ac:dyDescent="0.3">
      <c r="A1574">
        <v>685</v>
      </c>
      <c r="B1574" s="1">
        <v>42239</v>
      </c>
      <c r="C1574">
        <v>24</v>
      </c>
      <c r="D1574" t="str">
        <f>VLOOKUP(seguimiento[[#This Row],[idinstituciones]],instituciones[[idinstituciones]:[nombre]],2,)</f>
        <v>Hospital Sor Maria Ludovica de La Plata</v>
      </c>
      <c r="E1574" s="2" t="s">
        <v>33</v>
      </c>
      <c r="F1574" s="2" t="s">
        <v>34</v>
      </c>
      <c r="G1574" s="2" t="s">
        <v>35</v>
      </c>
      <c r="H1574" s="2" t="s">
        <v>36</v>
      </c>
      <c r="I1574" s="2" t="s">
        <v>45</v>
      </c>
      <c r="J1574" s="2" t="s">
        <v>35</v>
      </c>
      <c r="K1574" s="2"/>
      <c r="L1574" s="2" t="s">
        <v>39</v>
      </c>
      <c r="M1574" s="2"/>
      <c r="N1574" s="2" t="s">
        <v>35</v>
      </c>
      <c r="O1574" s="2" t="s">
        <v>36</v>
      </c>
      <c r="P1574" s="2" t="s">
        <v>36</v>
      </c>
      <c r="Q1574" s="2"/>
      <c r="R1574" s="2" t="s">
        <v>89</v>
      </c>
      <c r="S1574" s="2" t="s">
        <v>45</v>
      </c>
      <c r="T1574" s="2" t="s">
        <v>49</v>
      </c>
      <c r="U1574" s="2" t="s">
        <v>42</v>
      </c>
      <c r="V1574" s="2" t="s">
        <v>42</v>
      </c>
      <c r="W1574" s="2" t="s">
        <v>46</v>
      </c>
      <c r="X1574" s="2" t="s">
        <v>43</v>
      </c>
      <c r="Y1574" s="2" t="s">
        <v>47</v>
      </c>
      <c r="Z1574" s="2" t="s">
        <v>281</v>
      </c>
      <c r="AA1574" s="2" t="s">
        <v>35</v>
      </c>
      <c r="AB1574" s="2" t="s">
        <v>36</v>
      </c>
      <c r="AC1574" s="2"/>
      <c r="AD1574" s="2"/>
      <c r="AE1574">
        <v>2003</v>
      </c>
      <c r="AF1574" s="2" t="s">
        <v>35</v>
      </c>
      <c r="AG1574" s="2" t="s">
        <v>49</v>
      </c>
      <c r="AH1574" s="2">
        <v>1</v>
      </c>
      <c r="AI1574" s="2" t="str">
        <f>VLOOKUP(seguimiento[[#This Row],[vitamiad]],vitaminad[[id]:[valor]],2,)</f>
        <v>No realizado</v>
      </c>
      <c r="AJ1574" s="2" t="s">
        <v>37</v>
      </c>
      <c r="AK1574" s="2" t="s">
        <v>45</v>
      </c>
    </row>
    <row r="1575" spans="1:37" x14ac:dyDescent="0.3">
      <c r="A1575">
        <v>685</v>
      </c>
      <c r="B1575" s="1">
        <v>42698</v>
      </c>
      <c r="C1575">
        <v>24</v>
      </c>
      <c r="D1575" t="str">
        <f>VLOOKUP(seguimiento[[#This Row],[idinstituciones]],instituciones[[idinstituciones]:[nombre]],2,)</f>
        <v>Hospital Sor Maria Ludovica de La Plata</v>
      </c>
      <c r="E1575" s="2" t="s">
        <v>33</v>
      </c>
      <c r="F1575" s="2" t="s">
        <v>34</v>
      </c>
      <c r="G1575" s="2" t="s">
        <v>55</v>
      </c>
      <c r="H1575" s="2" t="s">
        <v>36</v>
      </c>
      <c r="I1575" s="2" t="s">
        <v>45</v>
      </c>
      <c r="J1575" s="2" t="s">
        <v>35</v>
      </c>
      <c r="K1575" s="2"/>
      <c r="L1575" s="2" t="s">
        <v>39</v>
      </c>
      <c r="M1575" s="2"/>
      <c r="N1575" s="2"/>
      <c r="O1575" s="2" t="s">
        <v>36</v>
      </c>
      <c r="P1575" s="2" t="s">
        <v>36</v>
      </c>
      <c r="Q1575" s="2"/>
      <c r="R1575" s="2" t="s">
        <v>118</v>
      </c>
      <c r="S1575" s="2" t="s">
        <v>45</v>
      </c>
      <c r="T1575" s="2" t="s">
        <v>46</v>
      </c>
      <c r="U1575" s="2" t="s">
        <v>42</v>
      </c>
      <c r="V1575" s="2" t="s">
        <v>42</v>
      </c>
      <c r="W1575" s="2" t="s">
        <v>37</v>
      </c>
      <c r="X1575" s="2" t="s">
        <v>43</v>
      </c>
      <c r="Y1575" s="2" t="s">
        <v>47</v>
      </c>
      <c r="Z1575" s="2" t="s">
        <v>281</v>
      </c>
      <c r="AA1575" s="2" t="s">
        <v>35</v>
      </c>
      <c r="AB1575" s="2" t="s">
        <v>36</v>
      </c>
      <c r="AC1575" s="2"/>
      <c r="AD1575" s="2"/>
      <c r="AE1575">
        <v>2422</v>
      </c>
      <c r="AF1575" s="2" t="s">
        <v>35</v>
      </c>
      <c r="AG1575" s="2" t="s">
        <v>49</v>
      </c>
      <c r="AH1575" s="2">
        <v>2</v>
      </c>
      <c r="AI1575" s="2" t="str">
        <f>VLOOKUP(seguimiento[[#This Row],[vitamiad]],vitaminad[[id]:[valor]],2,)</f>
        <v>Normal</v>
      </c>
      <c r="AJ1575" s="2" t="s">
        <v>37</v>
      </c>
      <c r="AK1575" s="2" t="s">
        <v>45</v>
      </c>
    </row>
    <row r="1576" spans="1:37" x14ac:dyDescent="0.3">
      <c r="A1576">
        <v>685</v>
      </c>
      <c r="B1576" s="1">
        <v>43083</v>
      </c>
      <c r="C1576">
        <v>24</v>
      </c>
      <c r="D1576" t="str">
        <f>VLOOKUP(seguimiento[[#This Row],[idinstituciones]],instituciones[[idinstituciones]:[nombre]],2,)</f>
        <v>Hospital Sor Maria Ludovica de La Plata</v>
      </c>
      <c r="E1576" s="2" t="s">
        <v>33</v>
      </c>
      <c r="F1576" s="2" t="s">
        <v>34</v>
      </c>
      <c r="G1576" s="2" t="s">
        <v>55</v>
      </c>
      <c r="H1576" s="2" t="s">
        <v>36</v>
      </c>
      <c r="I1576" s="2" t="s">
        <v>37</v>
      </c>
      <c r="J1576" s="2" t="s">
        <v>35</v>
      </c>
      <c r="K1576" s="2"/>
      <c r="L1576" s="2" t="s">
        <v>39</v>
      </c>
      <c r="M1576" s="2"/>
      <c r="N1576" s="2" t="s">
        <v>35</v>
      </c>
      <c r="O1576" s="2" t="s">
        <v>36</v>
      </c>
      <c r="P1576" s="2" t="s">
        <v>36</v>
      </c>
      <c r="Q1576" s="2"/>
      <c r="R1576" s="2" t="s">
        <v>89</v>
      </c>
      <c r="S1576" s="2" t="s">
        <v>37</v>
      </c>
      <c r="T1576" s="2" t="s">
        <v>49</v>
      </c>
      <c r="U1576" s="2" t="s">
        <v>42</v>
      </c>
      <c r="V1576" s="2" t="s">
        <v>42</v>
      </c>
      <c r="W1576" s="2" t="s">
        <v>74</v>
      </c>
      <c r="X1576" s="2" t="s">
        <v>43</v>
      </c>
      <c r="Y1576" s="2" t="s">
        <v>56</v>
      </c>
      <c r="Z1576" s="2" t="s">
        <v>281</v>
      </c>
      <c r="AA1576" s="2" t="s">
        <v>35</v>
      </c>
      <c r="AB1576" s="2" t="s">
        <v>36</v>
      </c>
      <c r="AC1576" s="2"/>
      <c r="AD1576" s="2"/>
      <c r="AE1576">
        <v>2668</v>
      </c>
      <c r="AF1576" s="2" t="s">
        <v>35</v>
      </c>
      <c r="AG1576" s="2" t="s">
        <v>49</v>
      </c>
      <c r="AH1576" s="2">
        <v>3</v>
      </c>
      <c r="AI1576" s="2" t="str">
        <f>VLOOKUP(seguimiento[[#This Row],[vitamiad]],vitaminad[[id]:[valor]],2,)</f>
        <v>Bajo</v>
      </c>
      <c r="AJ1576" s="2" t="s">
        <v>37</v>
      </c>
      <c r="AK1576" s="2" t="s">
        <v>45</v>
      </c>
    </row>
    <row r="1577" spans="1:37" x14ac:dyDescent="0.3">
      <c r="A1577">
        <v>685</v>
      </c>
      <c r="B1577" s="1">
        <v>43250</v>
      </c>
      <c r="C1577">
        <v>24</v>
      </c>
      <c r="D1577" t="str">
        <f>VLOOKUP(seguimiento[[#This Row],[idinstituciones]],instituciones[[idinstituciones]:[nombre]],2,)</f>
        <v>Hospital Sor Maria Ludovica de La Plata</v>
      </c>
      <c r="E1577" s="2" t="s">
        <v>33</v>
      </c>
      <c r="F1577" s="2" t="s">
        <v>34</v>
      </c>
      <c r="G1577" s="2" t="s">
        <v>55</v>
      </c>
      <c r="H1577" s="2" t="s">
        <v>36</v>
      </c>
      <c r="I1577" s="2" t="s">
        <v>45</v>
      </c>
      <c r="J1577" s="2" t="s">
        <v>35</v>
      </c>
      <c r="K1577" s="2"/>
      <c r="L1577" s="2" t="s">
        <v>39</v>
      </c>
      <c r="M1577" s="2"/>
      <c r="N1577" s="2"/>
      <c r="O1577" s="2" t="s">
        <v>36</v>
      </c>
      <c r="P1577" s="2" t="s">
        <v>36</v>
      </c>
      <c r="Q1577" s="2"/>
      <c r="R1577" s="2" t="s">
        <v>118</v>
      </c>
      <c r="S1577" s="2" t="s">
        <v>45</v>
      </c>
      <c r="T1577" s="2" t="s">
        <v>46</v>
      </c>
      <c r="U1577" s="2" t="s">
        <v>42</v>
      </c>
      <c r="V1577" s="2" t="s">
        <v>42</v>
      </c>
      <c r="W1577" s="2" t="s">
        <v>41</v>
      </c>
      <c r="X1577" s="2" t="s">
        <v>43</v>
      </c>
      <c r="Y1577" s="2" t="s">
        <v>47</v>
      </c>
      <c r="Z1577" s="2" t="s">
        <v>281</v>
      </c>
      <c r="AA1577" s="2" t="s">
        <v>35</v>
      </c>
      <c r="AB1577" s="2" t="s">
        <v>36</v>
      </c>
      <c r="AC1577" s="2"/>
      <c r="AD1577" s="2"/>
      <c r="AE1577">
        <v>3234</v>
      </c>
      <c r="AF1577" s="2" t="s">
        <v>35</v>
      </c>
      <c r="AG1577" s="2" t="s">
        <v>45</v>
      </c>
      <c r="AH1577" s="2">
        <v>2</v>
      </c>
      <c r="AI1577" s="2" t="str">
        <f>VLOOKUP(seguimiento[[#This Row],[vitamiad]],vitaminad[[id]:[valor]],2,)</f>
        <v>Normal</v>
      </c>
      <c r="AJ1577" s="2" t="s">
        <v>37</v>
      </c>
      <c r="AK1577" s="2" t="s">
        <v>45</v>
      </c>
    </row>
    <row r="1578" spans="1:37" x14ac:dyDescent="0.3">
      <c r="A1578">
        <v>685</v>
      </c>
      <c r="B1578" s="1">
        <v>43815</v>
      </c>
      <c r="C1578">
        <v>24</v>
      </c>
      <c r="D1578" t="str">
        <f>VLOOKUP(seguimiento[[#This Row],[idinstituciones]],instituciones[[idinstituciones]:[nombre]],2,)</f>
        <v>Hospital Sor Maria Ludovica de La Plata</v>
      </c>
      <c r="E1578" s="2" t="s">
        <v>33</v>
      </c>
      <c r="F1578" s="2" t="s">
        <v>34</v>
      </c>
      <c r="G1578" s="2" t="s">
        <v>55</v>
      </c>
      <c r="H1578" s="2" t="s">
        <v>36</v>
      </c>
      <c r="I1578" s="2" t="s">
        <v>45</v>
      </c>
      <c r="J1578" s="2" t="s">
        <v>35</v>
      </c>
      <c r="K1578" s="2"/>
      <c r="L1578" s="2" t="s">
        <v>39</v>
      </c>
      <c r="M1578" s="2"/>
      <c r="N1578" s="2" t="s">
        <v>35</v>
      </c>
      <c r="O1578" s="2" t="s">
        <v>36</v>
      </c>
      <c r="P1578" s="2" t="s">
        <v>36</v>
      </c>
      <c r="Q1578" s="2"/>
      <c r="R1578" s="2" t="s">
        <v>118</v>
      </c>
      <c r="S1578" s="2" t="s">
        <v>45</v>
      </c>
      <c r="T1578" s="2" t="s">
        <v>37</v>
      </c>
      <c r="U1578" s="2" t="s">
        <v>42</v>
      </c>
      <c r="V1578" s="2" t="s">
        <v>42</v>
      </c>
      <c r="W1578" s="2" t="s">
        <v>41</v>
      </c>
      <c r="X1578" s="2" t="s">
        <v>43</v>
      </c>
      <c r="Y1578" s="2" t="s">
        <v>79</v>
      </c>
      <c r="Z1578" s="2" t="s">
        <v>281</v>
      </c>
      <c r="AA1578" s="2" t="s">
        <v>35</v>
      </c>
      <c r="AB1578" s="2" t="s">
        <v>36</v>
      </c>
      <c r="AC1578" s="2"/>
      <c r="AD1578" s="2"/>
      <c r="AE1578">
        <v>3203</v>
      </c>
      <c r="AF1578" s="2" t="s">
        <v>35</v>
      </c>
      <c r="AG1578" s="2" t="s">
        <v>45</v>
      </c>
      <c r="AH1578" s="2">
        <v>1</v>
      </c>
      <c r="AI1578" s="2" t="str">
        <f>VLOOKUP(seguimiento[[#This Row],[vitamiad]],vitaminad[[id]:[valor]],2,)</f>
        <v>No realizado</v>
      </c>
      <c r="AJ1578" s="2" t="s">
        <v>37</v>
      </c>
      <c r="AK1578" s="2" t="s">
        <v>45</v>
      </c>
    </row>
    <row r="1579" spans="1:37" x14ac:dyDescent="0.3">
      <c r="A1579">
        <v>686</v>
      </c>
      <c r="B1579" s="1">
        <v>41258</v>
      </c>
      <c r="C1579">
        <v>24</v>
      </c>
      <c r="D1579" t="str">
        <f>VLOOKUP(seguimiento[[#This Row],[idinstituciones]],instituciones[[idinstituciones]:[nombre]],2,)</f>
        <v>Hospital Sor Maria Ludovica de La Plata</v>
      </c>
      <c r="E1579" s="2" t="s">
        <v>33</v>
      </c>
      <c r="F1579" s="2" t="s">
        <v>34</v>
      </c>
      <c r="G1579" s="2" t="s">
        <v>55</v>
      </c>
      <c r="H1579" s="2" t="s">
        <v>36</v>
      </c>
      <c r="I1579" s="2" t="s">
        <v>45</v>
      </c>
      <c r="J1579" s="2" t="s">
        <v>35</v>
      </c>
      <c r="K1579" s="2" t="s">
        <v>38</v>
      </c>
      <c r="L1579" s="2" t="s">
        <v>39</v>
      </c>
      <c r="M1579" s="2"/>
      <c r="N1579" s="2" t="s">
        <v>35</v>
      </c>
      <c r="O1579" s="2" t="s">
        <v>36</v>
      </c>
      <c r="P1579" s="2" t="s">
        <v>42</v>
      </c>
      <c r="Q1579" s="2"/>
      <c r="R1579" s="2" t="s">
        <v>40</v>
      </c>
      <c r="S1579" s="2" t="s">
        <v>45</v>
      </c>
      <c r="T1579" s="2" t="s">
        <v>46</v>
      </c>
      <c r="U1579" s="2" t="s">
        <v>42</v>
      </c>
      <c r="V1579" s="2" t="s">
        <v>42</v>
      </c>
      <c r="W1579" s="2" t="s">
        <v>49</v>
      </c>
      <c r="X1579" s="2" t="s">
        <v>43</v>
      </c>
      <c r="Y1579" s="2" t="s">
        <v>47</v>
      </c>
      <c r="Z1579" s="2" t="s">
        <v>281</v>
      </c>
      <c r="AA1579" s="2" t="s">
        <v>35</v>
      </c>
      <c r="AB1579" s="2" t="s">
        <v>36</v>
      </c>
      <c r="AC1579" s="2"/>
      <c r="AD1579" s="2"/>
      <c r="AE1579">
        <v>1070</v>
      </c>
      <c r="AF1579" s="2" t="s">
        <v>36</v>
      </c>
      <c r="AG1579" s="2" t="s">
        <v>36</v>
      </c>
      <c r="AH1579" s="2"/>
      <c r="AI1579" s="2"/>
      <c r="AJ1579" s="2" t="s">
        <v>36</v>
      </c>
      <c r="AK1579" s="2" t="s">
        <v>36</v>
      </c>
    </row>
    <row r="1580" spans="1:37" x14ac:dyDescent="0.3">
      <c r="A1580">
        <v>686</v>
      </c>
      <c r="B1580" s="1">
        <v>41619</v>
      </c>
      <c r="C1580">
        <v>24</v>
      </c>
      <c r="D1580" t="str">
        <f>VLOOKUP(seguimiento[[#This Row],[idinstituciones]],instituciones[[idinstituciones]:[nombre]],2,)</f>
        <v>Hospital Sor Maria Ludovica de La Plata</v>
      </c>
      <c r="E1580" s="2" t="s">
        <v>33</v>
      </c>
      <c r="F1580" s="2" t="s">
        <v>34</v>
      </c>
      <c r="G1580" s="2" t="s">
        <v>35</v>
      </c>
      <c r="H1580" s="2" t="s">
        <v>36</v>
      </c>
      <c r="I1580" s="2" t="s">
        <v>45</v>
      </c>
      <c r="J1580" s="2" t="s">
        <v>35</v>
      </c>
      <c r="K1580" s="2" t="s">
        <v>61</v>
      </c>
      <c r="L1580" s="2" t="s">
        <v>39</v>
      </c>
      <c r="M1580" s="2"/>
      <c r="N1580" s="2" t="s">
        <v>35</v>
      </c>
      <c r="O1580" s="2" t="s">
        <v>36</v>
      </c>
      <c r="P1580" s="2" t="s">
        <v>36</v>
      </c>
      <c r="Q1580" s="2"/>
      <c r="R1580" s="2" t="s">
        <v>40</v>
      </c>
      <c r="S1580" s="2" t="s">
        <v>45</v>
      </c>
      <c r="T1580" s="2" t="s">
        <v>45</v>
      </c>
      <c r="U1580" s="2" t="s">
        <v>42</v>
      </c>
      <c r="V1580" s="2" t="s">
        <v>42</v>
      </c>
      <c r="W1580" s="2" t="s">
        <v>45</v>
      </c>
      <c r="X1580" s="2" t="s">
        <v>65</v>
      </c>
      <c r="Y1580" s="2" t="s">
        <v>36</v>
      </c>
      <c r="Z1580" s="2" t="s">
        <v>281</v>
      </c>
      <c r="AA1580" s="2" t="s">
        <v>35</v>
      </c>
      <c r="AB1580" s="2" t="s">
        <v>36</v>
      </c>
      <c r="AC1580" s="2"/>
      <c r="AD1580" s="2"/>
      <c r="AE1580">
        <v>1232</v>
      </c>
      <c r="AF1580" s="2" t="s">
        <v>36</v>
      </c>
      <c r="AG1580" s="2" t="s">
        <v>36</v>
      </c>
      <c r="AH1580" s="2"/>
      <c r="AI1580" s="2"/>
      <c r="AJ1580" s="2" t="s">
        <v>36</v>
      </c>
      <c r="AK1580" s="2" t="s">
        <v>36</v>
      </c>
    </row>
    <row r="1581" spans="1:37" x14ac:dyDescent="0.3">
      <c r="A1581">
        <v>686</v>
      </c>
      <c r="B1581" s="1">
        <v>41953</v>
      </c>
      <c r="C1581">
        <v>24</v>
      </c>
      <c r="D1581" t="str">
        <f>VLOOKUP(seguimiento[[#This Row],[idinstituciones]],instituciones[[idinstituciones]:[nombre]],2,)</f>
        <v>Hospital Sor Maria Ludovica de La Plata</v>
      </c>
      <c r="E1581" s="2" t="s">
        <v>33</v>
      </c>
      <c r="F1581" s="2" t="s">
        <v>34</v>
      </c>
      <c r="G1581" s="2" t="s">
        <v>55</v>
      </c>
      <c r="H1581" s="2" t="s">
        <v>36</v>
      </c>
      <c r="I1581" s="2" t="s">
        <v>45</v>
      </c>
      <c r="J1581" s="2" t="s">
        <v>35</v>
      </c>
      <c r="K1581" s="2" t="s">
        <v>38</v>
      </c>
      <c r="L1581" s="2" t="s">
        <v>39</v>
      </c>
      <c r="M1581" s="2"/>
      <c r="N1581" s="2" t="s">
        <v>35</v>
      </c>
      <c r="O1581" s="2" t="s">
        <v>36</v>
      </c>
      <c r="P1581" s="2" t="s">
        <v>36</v>
      </c>
      <c r="Q1581" s="2"/>
      <c r="R1581" s="2" t="s">
        <v>40</v>
      </c>
      <c r="S1581" s="2" t="s">
        <v>45</v>
      </c>
      <c r="T1581" s="2" t="s">
        <v>46</v>
      </c>
      <c r="U1581" s="2" t="s">
        <v>42</v>
      </c>
      <c r="V1581" s="2" t="s">
        <v>42</v>
      </c>
      <c r="W1581" s="2" t="s">
        <v>41</v>
      </c>
      <c r="X1581" s="2" t="s">
        <v>43</v>
      </c>
      <c r="Y1581" s="2" t="s">
        <v>47</v>
      </c>
      <c r="Z1581" s="2" t="s">
        <v>281</v>
      </c>
      <c r="AA1581" s="2" t="s">
        <v>35</v>
      </c>
      <c r="AB1581" s="2" t="s">
        <v>36</v>
      </c>
      <c r="AC1581" s="2"/>
      <c r="AD1581" s="2"/>
      <c r="AE1581">
        <v>1449</v>
      </c>
      <c r="AF1581" s="2" t="s">
        <v>36</v>
      </c>
      <c r="AG1581" s="2" t="s">
        <v>36</v>
      </c>
      <c r="AH1581" s="2"/>
      <c r="AI1581" s="2"/>
      <c r="AJ1581" s="2" t="s">
        <v>36</v>
      </c>
      <c r="AK1581" s="2" t="s">
        <v>36</v>
      </c>
    </row>
    <row r="1582" spans="1:37" x14ac:dyDescent="0.3">
      <c r="A1582">
        <v>686</v>
      </c>
      <c r="B1582" s="1">
        <v>42239</v>
      </c>
      <c r="C1582">
        <v>24</v>
      </c>
      <c r="D1582" t="str">
        <f>VLOOKUP(seguimiento[[#This Row],[idinstituciones]],instituciones[[idinstituciones]:[nombre]],2,)</f>
        <v>Hospital Sor Maria Ludovica de La Plata</v>
      </c>
      <c r="E1582" s="2" t="s">
        <v>33</v>
      </c>
      <c r="F1582" s="2" t="s">
        <v>34</v>
      </c>
      <c r="G1582" s="2" t="s">
        <v>59</v>
      </c>
      <c r="H1582" s="2" t="s">
        <v>36</v>
      </c>
      <c r="I1582" s="2" t="s">
        <v>37</v>
      </c>
      <c r="J1582" s="2" t="s">
        <v>35</v>
      </c>
      <c r="K1582" s="2"/>
      <c r="L1582" s="2" t="s">
        <v>39</v>
      </c>
      <c r="M1582" s="2"/>
      <c r="N1582" s="2" t="s">
        <v>35</v>
      </c>
      <c r="O1582" s="2" t="s">
        <v>36</v>
      </c>
      <c r="P1582" s="2" t="s">
        <v>36</v>
      </c>
      <c r="Q1582" s="2"/>
      <c r="R1582" s="2" t="s">
        <v>40</v>
      </c>
      <c r="S1582" s="2" t="s">
        <v>45</v>
      </c>
      <c r="T1582" s="2" t="s">
        <v>48</v>
      </c>
      <c r="U1582" s="2" t="s">
        <v>42</v>
      </c>
      <c r="V1582" s="2" t="s">
        <v>42</v>
      </c>
      <c r="W1582" s="2" t="s">
        <v>41</v>
      </c>
      <c r="X1582" s="2" t="s">
        <v>43</v>
      </c>
      <c r="Y1582" s="2" t="s">
        <v>47</v>
      </c>
      <c r="Z1582" s="2" t="s">
        <v>281</v>
      </c>
      <c r="AA1582" s="2" t="s">
        <v>35</v>
      </c>
      <c r="AB1582" s="2" t="s">
        <v>36</v>
      </c>
      <c r="AC1582" s="2"/>
      <c r="AD1582" s="2"/>
      <c r="AE1582">
        <v>2002</v>
      </c>
      <c r="AF1582" s="2" t="s">
        <v>35</v>
      </c>
      <c r="AG1582" s="2" t="s">
        <v>49</v>
      </c>
      <c r="AH1582" s="2">
        <v>1</v>
      </c>
      <c r="AI1582" s="2" t="str">
        <f>VLOOKUP(seguimiento[[#This Row],[vitamiad]],vitaminad[[id]:[valor]],2,)</f>
        <v>No realizado</v>
      </c>
      <c r="AJ1582" s="2" t="s">
        <v>37</v>
      </c>
      <c r="AK1582" s="2" t="s">
        <v>45</v>
      </c>
    </row>
    <row r="1583" spans="1:37" x14ac:dyDescent="0.3">
      <c r="A1583">
        <v>686</v>
      </c>
      <c r="B1583" s="1">
        <v>42698</v>
      </c>
      <c r="C1583">
        <v>24</v>
      </c>
      <c r="D1583" t="str">
        <f>VLOOKUP(seguimiento[[#This Row],[idinstituciones]],instituciones[[idinstituciones]:[nombre]],2,)</f>
        <v>Hospital Sor Maria Ludovica de La Plata</v>
      </c>
      <c r="E1583" s="2" t="s">
        <v>33</v>
      </c>
      <c r="F1583" s="2" t="s">
        <v>34</v>
      </c>
      <c r="G1583" s="2" t="s">
        <v>59</v>
      </c>
      <c r="H1583" s="2" t="s">
        <v>36</v>
      </c>
      <c r="I1583" s="2" t="s">
        <v>37</v>
      </c>
      <c r="J1583" s="2" t="s">
        <v>35</v>
      </c>
      <c r="K1583" s="2"/>
      <c r="L1583" s="2" t="s">
        <v>39</v>
      </c>
      <c r="M1583" s="2" t="s">
        <v>70</v>
      </c>
      <c r="N1583" s="2" t="s">
        <v>35</v>
      </c>
      <c r="O1583" s="2" t="s">
        <v>36</v>
      </c>
      <c r="P1583" s="2" t="s">
        <v>36</v>
      </c>
      <c r="Q1583" s="2" t="s">
        <v>77</v>
      </c>
      <c r="R1583" s="2"/>
      <c r="S1583" s="2" t="s">
        <v>45</v>
      </c>
      <c r="T1583" s="2" t="s">
        <v>49</v>
      </c>
      <c r="U1583" s="2" t="s">
        <v>45</v>
      </c>
      <c r="V1583" s="2" t="s">
        <v>45</v>
      </c>
      <c r="W1583" s="2" t="s">
        <v>41</v>
      </c>
      <c r="X1583" s="2" t="s">
        <v>43</v>
      </c>
      <c r="Y1583" s="2" t="s">
        <v>47</v>
      </c>
      <c r="Z1583" s="2" t="s">
        <v>281</v>
      </c>
      <c r="AA1583" s="2" t="s">
        <v>35</v>
      </c>
      <c r="AB1583" s="2" t="s">
        <v>36</v>
      </c>
      <c r="AC1583" s="2"/>
      <c r="AD1583" s="2"/>
      <c r="AE1583">
        <v>2413</v>
      </c>
      <c r="AF1583" s="2" t="s">
        <v>35</v>
      </c>
      <c r="AG1583" s="2" t="s">
        <v>49</v>
      </c>
      <c r="AH1583" s="2">
        <v>3</v>
      </c>
      <c r="AI1583" s="2" t="str">
        <f>VLOOKUP(seguimiento[[#This Row],[vitamiad]],vitaminad[[id]:[valor]],2,)</f>
        <v>Bajo</v>
      </c>
      <c r="AJ1583" s="2" t="s">
        <v>37</v>
      </c>
      <c r="AK1583" s="2" t="s">
        <v>45</v>
      </c>
    </row>
    <row r="1584" spans="1:37" x14ac:dyDescent="0.3">
      <c r="A1584">
        <v>686</v>
      </c>
      <c r="B1584" s="1">
        <v>43084</v>
      </c>
      <c r="C1584">
        <v>24</v>
      </c>
      <c r="D1584" t="str">
        <f>VLOOKUP(seguimiento[[#This Row],[idinstituciones]],instituciones[[idinstituciones]:[nombre]],2,)</f>
        <v>Hospital Sor Maria Ludovica de La Plata</v>
      </c>
      <c r="E1584" s="2" t="s">
        <v>64</v>
      </c>
      <c r="F1584" s="2" t="s">
        <v>50</v>
      </c>
      <c r="G1584" s="2" t="s">
        <v>59</v>
      </c>
      <c r="H1584" s="2" t="s">
        <v>36</v>
      </c>
      <c r="I1584" s="2" t="s">
        <v>37</v>
      </c>
      <c r="J1584" s="2" t="s">
        <v>35</v>
      </c>
      <c r="K1584" s="2"/>
      <c r="L1584" s="2" t="s">
        <v>39</v>
      </c>
      <c r="M1584" s="2" t="s">
        <v>70</v>
      </c>
      <c r="N1584" s="2" t="s">
        <v>35</v>
      </c>
      <c r="O1584" s="2" t="s">
        <v>36</v>
      </c>
      <c r="P1584" s="2" t="s">
        <v>36</v>
      </c>
      <c r="Q1584" s="2"/>
      <c r="R1584" s="2" t="s">
        <v>40</v>
      </c>
      <c r="S1584" s="2" t="s">
        <v>37</v>
      </c>
      <c r="T1584" s="2" t="s">
        <v>46</v>
      </c>
      <c r="U1584" s="2" t="s">
        <v>42</v>
      </c>
      <c r="V1584" s="2" t="s">
        <v>42</v>
      </c>
      <c r="W1584" s="2" t="s">
        <v>46</v>
      </c>
      <c r="X1584" s="2" t="s">
        <v>43</v>
      </c>
      <c r="Y1584" s="2" t="s">
        <v>56</v>
      </c>
      <c r="Z1584" s="2" t="s">
        <v>281</v>
      </c>
      <c r="AA1584" s="2" t="s">
        <v>35</v>
      </c>
      <c r="AB1584" s="2" t="s">
        <v>36</v>
      </c>
      <c r="AC1584" s="2"/>
      <c r="AD1584" s="2"/>
      <c r="AE1584">
        <v>2655</v>
      </c>
      <c r="AF1584" s="2" t="s">
        <v>35</v>
      </c>
      <c r="AG1584" s="2" t="s">
        <v>49</v>
      </c>
      <c r="AH1584" s="2">
        <v>3</v>
      </c>
      <c r="AI1584" s="2" t="str">
        <f>VLOOKUP(seguimiento[[#This Row],[vitamiad]],vitaminad[[id]:[valor]],2,)</f>
        <v>Bajo</v>
      </c>
      <c r="AJ1584" s="2" t="s">
        <v>37</v>
      </c>
      <c r="AK1584" s="2" t="s">
        <v>45</v>
      </c>
    </row>
    <row r="1585" spans="1:37" x14ac:dyDescent="0.3">
      <c r="A1585">
        <v>686</v>
      </c>
      <c r="B1585" s="1">
        <v>43250</v>
      </c>
      <c r="C1585">
        <v>24</v>
      </c>
      <c r="D1585" t="str">
        <f>VLOOKUP(seguimiento[[#This Row],[idinstituciones]],instituciones[[idinstituciones]:[nombre]],2,)</f>
        <v>Hospital Sor Maria Ludovica de La Plata</v>
      </c>
      <c r="E1585" s="2" t="s">
        <v>64</v>
      </c>
      <c r="F1585" s="2" t="s">
        <v>34</v>
      </c>
      <c r="G1585" s="2" t="s">
        <v>51</v>
      </c>
      <c r="H1585" s="2" t="s">
        <v>36</v>
      </c>
      <c r="I1585" s="2" t="s">
        <v>37</v>
      </c>
      <c r="J1585" s="2" t="s">
        <v>35</v>
      </c>
      <c r="K1585" s="2"/>
      <c r="L1585" s="2" t="s">
        <v>39</v>
      </c>
      <c r="M1585" s="2"/>
      <c r="N1585" s="2" t="s">
        <v>35</v>
      </c>
      <c r="O1585" s="2" t="s">
        <v>36</v>
      </c>
      <c r="P1585" s="2" t="s">
        <v>36</v>
      </c>
      <c r="Q1585" s="2" t="s">
        <v>176</v>
      </c>
      <c r="R1585" s="2" t="s">
        <v>118</v>
      </c>
      <c r="S1585" s="2" t="s">
        <v>45</v>
      </c>
      <c r="T1585" s="2" t="s">
        <v>49</v>
      </c>
      <c r="U1585" s="2" t="s">
        <v>45</v>
      </c>
      <c r="V1585" s="2" t="s">
        <v>45</v>
      </c>
      <c r="W1585" s="2" t="s">
        <v>73</v>
      </c>
      <c r="X1585" s="2" t="s">
        <v>65</v>
      </c>
      <c r="Y1585" s="2" t="s">
        <v>47</v>
      </c>
      <c r="Z1585" s="2" t="s">
        <v>281</v>
      </c>
      <c r="AA1585" s="2" t="s">
        <v>35</v>
      </c>
      <c r="AB1585" s="2" t="s">
        <v>36</v>
      </c>
      <c r="AC1585" s="2"/>
      <c r="AD1585" s="2"/>
      <c r="AE1585">
        <v>3229</v>
      </c>
      <c r="AF1585" s="2" t="s">
        <v>71</v>
      </c>
      <c r="AG1585" s="2" t="s">
        <v>45</v>
      </c>
      <c r="AH1585" s="2">
        <v>3</v>
      </c>
      <c r="AI1585" s="2" t="str">
        <f>VLOOKUP(seguimiento[[#This Row],[vitamiad]],vitaminad[[id]:[valor]],2,)</f>
        <v>Bajo</v>
      </c>
      <c r="AJ1585" s="2" t="s">
        <v>46</v>
      </c>
      <c r="AK1585" s="2" t="s">
        <v>45</v>
      </c>
    </row>
    <row r="1586" spans="1:37" x14ac:dyDescent="0.3">
      <c r="A1586">
        <v>686</v>
      </c>
      <c r="B1586" s="1">
        <v>43815</v>
      </c>
      <c r="C1586">
        <v>24</v>
      </c>
      <c r="D1586" t="str">
        <f>VLOOKUP(seguimiento[[#This Row],[idinstituciones]],instituciones[[idinstituciones]:[nombre]],2,)</f>
        <v>Hospital Sor Maria Ludovica de La Plata</v>
      </c>
      <c r="E1586" s="2" t="s">
        <v>64</v>
      </c>
      <c r="F1586" s="2" t="s">
        <v>34</v>
      </c>
      <c r="G1586" s="2" t="s">
        <v>51</v>
      </c>
      <c r="H1586" s="2" t="s">
        <v>36</v>
      </c>
      <c r="I1586" s="2" t="s">
        <v>37</v>
      </c>
      <c r="J1586" s="2" t="s">
        <v>35</v>
      </c>
      <c r="K1586" s="2"/>
      <c r="L1586" s="2" t="s">
        <v>39</v>
      </c>
      <c r="M1586" s="2"/>
      <c r="N1586" s="2" t="s">
        <v>35</v>
      </c>
      <c r="O1586" s="2" t="s">
        <v>36</v>
      </c>
      <c r="P1586" s="2" t="s">
        <v>36</v>
      </c>
      <c r="Q1586" s="2"/>
      <c r="R1586" s="2" t="s">
        <v>40</v>
      </c>
      <c r="S1586" s="2" t="s">
        <v>45</v>
      </c>
      <c r="T1586" s="2" t="s">
        <v>49</v>
      </c>
      <c r="U1586" s="2" t="s">
        <v>42</v>
      </c>
      <c r="V1586" s="2" t="s">
        <v>42</v>
      </c>
      <c r="W1586" s="2" t="s">
        <v>37</v>
      </c>
      <c r="X1586" s="2" t="s">
        <v>65</v>
      </c>
      <c r="Y1586" s="2" t="s">
        <v>47</v>
      </c>
      <c r="Z1586" s="2" t="s">
        <v>281</v>
      </c>
      <c r="AA1586" s="2" t="s">
        <v>35</v>
      </c>
      <c r="AB1586" s="2" t="s">
        <v>36</v>
      </c>
      <c r="AC1586" s="2"/>
      <c r="AD1586" s="2"/>
      <c r="AE1586">
        <v>3202</v>
      </c>
      <c r="AF1586" s="2" t="s">
        <v>71</v>
      </c>
      <c r="AG1586" s="2" t="s">
        <v>45</v>
      </c>
      <c r="AH1586" s="2">
        <v>4</v>
      </c>
      <c r="AI1586" s="2"/>
      <c r="AJ1586" s="2" t="s">
        <v>46</v>
      </c>
      <c r="AK1586" s="2" t="s">
        <v>45</v>
      </c>
    </row>
    <row r="1587" spans="1:37" x14ac:dyDescent="0.3">
      <c r="A1587">
        <v>687</v>
      </c>
      <c r="B1587" s="1">
        <v>41258</v>
      </c>
      <c r="C1587">
        <v>24</v>
      </c>
      <c r="D1587" t="str">
        <f>VLOOKUP(seguimiento[[#This Row],[idinstituciones]],instituciones[[idinstituciones]:[nombre]],2,)</f>
        <v>Hospital Sor Maria Ludovica de La Plata</v>
      </c>
      <c r="E1587" s="2" t="s">
        <v>33</v>
      </c>
      <c r="F1587" s="2" t="s">
        <v>34</v>
      </c>
      <c r="G1587" s="2" t="s">
        <v>35</v>
      </c>
      <c r="H1587" s="2" t="s">
        <v>36</v>
      </c>
      <c r="I1587" s="2" t="s">
        <v>45</v>
      </c>
      <c r="J1587" s="2" t="s">
        <v>35</v>
      </c>
      <c r="K1587" s="2" t="s">
        <v>38</v>
      </c>
      <c r="L1587" s="2" t="s">
        <v>39</v>
      </c>
      <c r="M1587" s="2"/>
      <c r="N1587" s="2" t="s">
        <v>35</v>
      </c>
      <c r="O1587" s="2" t="s">
        <v>36</v>
      </c>
      <c r="P1587" s="2" t="s">
        <v>42</v>
      </c>
      <c r="Q1587" s="2"/>
      <c r="R1587" s="2" t="s">
        <v>40</v>
      </c>
      <c r="S1587" s="2" t="s">
        <v>45</v>
      </c>
      <c r="T1587" s="2" t="s">
        <v>37</v>
      </c>
      <c r="U1587" s="2" t="s">
        <v>42</v>
      </c>
      <c r="V1587" s="2" t="s">
        <v>42</v>
      </c>
      <c r="W1587" s="2" t="s">
        <v>46</v>
      </c>
      <c r="X1587" s="2" t="s">
        <v>43</v>
      </c>
      <c r="Y1587" s="2" t="s">
        <v>54</v>
      </c>
      <c r="Z1587" s="2" t="s">
        <v>281</v>
      </c>
      <c r="AA1587" s="2" t="s">
        <v>35</v>
      </c>
      <c r="AB1587" s="2" t="s">
        <v>36</v>
      </c>
      <c r="AC1587" s="2"/>
      <c r="AD1587" s="2"/>
      <c r="AE1587">
        <v>653</v>
      </c>
      <c r="AF1587" s="2" t="s">
        <v>36</v>
      </c>
      <c r="AG1587" s="2" t="s">
        <v>36</v>
      </c>
      <c r="AH1587" s="2"/>
      <c r="AI1587" s="2"/>
      <c r="AJ1587" s="2" t="s">
        <v>36</v>
      </c>
      <c r="AK1587" s="2" t="s">
        <v>36</v>
      </c>
    </row>
    <row r="1588" spans="1:37" x14ac:dyDescent="0.3">
      <c r="A1588">
        <v>687</v>
      </c>
      <c r="B1588" s="1">
        <v>41619</v>
      </c>
      <c r="C1588">
        <v>24</v>
      </c>
      <c r="D1588" t="str">
        <f>VLOOKUP(seguimiento[[#This Row],[idinstituciones]],instituciones[[idinstituciones]:[nombre]],2,)</f>
        <v>Hospital Sor Maria Ludovica de La Plata</v>
      </c>
      <c r="E1588" s="2" t="s">
        <v>33</v>
      </c>
      <c r="F1588" s="2" t="s">
        <v>34</v>
      </c>
      <c r="G1588" s="2" t="s">
        <v>35</v>
      </c>
      <c r="H1588" s="2" t="s">
        <v>36</v>
      </c>
      <c r="I1588" s="2" t="s">
        <v>45</v>
      </c>
      <c r="J1588" s="2" t="s">
        <v>35</v>
      </c>
      <c r="K1588" s="2"/>
      <c r="L1588" s="2" t="s">
        <v>39</v>
      </c>
      <c r="M1588" s="2"/>
      <c r="N1588" s="2" t="s">
        <v>35</v>
      </c>
      <c r="O1588" s="2" t="s">
        <v>36</v>
      </c>
      <c r="P1588" s="2" t="s">
        <v>36</v>
      </c>
      <c r="Q1588" s="2"/>
      <c r="R1588" s="2" t="s">
        <v>40</v>
      </c>
      <c r="S1588" s="2" t="s">
        <v>37</v>
      </c>
      <c r="T1588" s="2" t="s">
        <v>37</v>
      </c>
      <c r="U1588" s="2" t="s">
        <v>42</v>
      </c>
      <c r="V1588" s="2" t="s">
        <v>42</v>
      </c>
      <c r="W1588" s="2" t="s">
        <v>37</v>
      </c>
      <c r="X1588" s="2" t="s">
        <v>65</v>
      </c>
      <c r="Y1588" s="2" t="s">
        <v>47</v>
      </c>
      <c r="Z1588" s="2" t="s">
        <v>281</v>
      </c>
      <c r="AA1588" s="2" t="s">
        <v>35</v>
      </c>
      <c r="AB1588" s="2" t="s">
        <v>36</v>
      </c>
      <c r="AC1588" s="2"/>
      <c r="AD1588" s="2"/>
      <c r="AE1588">
        <v>1280</v>
      </c>
      <c r="AF1588" s="2" t="s">
        <v>36</v>
      </c>
      <c r="AG1588" s="2" t="s">
        <v>36</v>
      </c>
      <c r="AH1588" s="2"/>
      <c r="AI1588" s="2"/>
      <c r="AJ1588" s="2" t="s">
        <v>36</v>
      </c>
      <c r="AK1588" s="2" t="s">
        <v>36</v>
      </c>
    </row>
    <row r="1589" spans="1:37" x14ac:dyDescent="0.3">
      <c r="A1589">
        <v>687</v>
      </c>
      <c r="B1589" s="1">
        <v>41975</v>
      </c>
      <c r="C1589">
        <v>24</v>
      </c>
      <c r="D1589" t="str">
        <f>VLOOKUP(seguimiento[[#This Row],[idinstituciones]],instituciones[[idinstituciones]:[nombre]],2,)</f>
        <v>Hospital Sor Maria Ludovica de La Plata</v>
      </c>
      <c r="E1589" s="2" t="s">
        <v>33</v>
      </c>
      <c r="F1589" s="2" t="s">
        <v>34</v>
      </c>
      <c r="G1589" s="2" t="s">
        <v>35</v>
      </c>
      <c r="H1589" s="2" t="s">
        <v>36</v>
      </c>
      <c r="I1589" s="2" t="s">
        <v>45</v>
      </c>
      <c r="J1589" s="2" t="s">
        <v>35</v>
      </c>
      <c r="K1589" s="2"/>
      <c r="L1589" s="2" t="s">
        <v>39</v>
      </c>
      <c r="M1589" s="2"/>
      <c r="N1589" s="2" t="s">
        <v>35</v>
      </c>
      <c r="O1589" s="2" t="s">
        <v>36</v>
      </c>
      <c r="P1589" s="2" t="s">
        <v>36</v>
      </c>
      <c r="Q1589" s="2"/>
      <c r="R1589" s="2" t="s">
        <v>40</v>
      </c>
      <c r="S1589" s="2" t="s">
        <v>37</v>
      </c>
      <c r="T1589" s="2" t="s">
        <v>37</v>
      </c>
      <c r="U1589" s="2" t="s">
        <v>42</v>
      </c>
      <c r="V1589" s="2" t="s">
        <v>42</v>
      </c>
      <c r="W1589" s="2" t="s">
        <v>37</v>
      </c>
      <c r="X1589" s="2" t="s">
        <v>43</v>
      </c>
      <c r="Y1589" s="2" t="s">
        <v>47</v>
      </c>
      <c r="Z1589" s="2" t="s">
        <v>281</v>
      </c>
      <c r="AA1589" s="2" t="s">
        <v>35</v>
      </c>
      <c r="AB1589" s="2" t="s">
        <v>36</v>
      </c>
      <c r="AC1589" s="2"/>
      <c r="AD1589" s="2"/>
      <c r="AE1589">
        <v>1472</v>
      </c>
      <c r="AF1589" s="2" t="s">
        <v>36</v>
      </c>
      <c r="AG1589" s="2" t="s">
        <v>36</v>
      </c>
      <c r="AH1589" s="2"/>
      <c r="AI1589" s="2"/>
      <c r="AJ1589" s="2" t="s">
        <v>36</v>
      </c>
      <c r="AK1589" s="2" t="s">
        <v>36</v>
      </c>
    </row>
    <row r="1590" spans="1:37" x14ac:dyDescent="0.3">
      <c r="A1590">
        <v>687</v>
      </c>
      <c r="B1590" s="1">
        <v>42239</v>
      </c>
      <c r="C1590">
        <v>24</v>
      </c>
      <c r="D1590" t="str">
        <f>VLOOKUP(seguimiento[[#This Row],[idinstituciones]],instituciones[[idinstituciones]:[nombre]],2,)</f>
        <v>Hospital Sor Maria Ludovica de La Plata</v>
      </c>
      <c r="E1590" s="2" t="s">
        <v>33</v>
      </c>
      <c r="F1590" s="2" t="s">
        <v>34</v>
      </c>
      <c r="G1590" s="2" t="s">
        <v>35</v>
      </c>
      <c r="H1590" s="2" t="s">
        <v>36</v>
      </c>
      <c r="I1590" s="2" t="s">
        <v>37</v>
      </c>
      <c r="J1590" s="2" t="s">
        <v>35</v>
      </c>
      <c r="K1590" s="2"/>
      <c r="L1590" s="2" t="s">
        <v>39</v>
      </c>
      <c r="M1590" s="2"/>
      <c r="N1590" s="2" t="s">
        <v>35</v>
      </c>
      <c r="O1590" s="2" t="s">
        <v>36</v>
      </c>
      <c r="P1590" s="2" t="s">
        <v>36</v>
      </c>
      <c r="Q1590" s="2"/>
      <c r="R1590" s="2" t="s">
        <v>40</v>
      </c>
      <c r="S1590" s="2" t="s">
        <v>45</v>
      </c>
      <c r="T1590" s="2" t="s">
        <v>37</v>
      </c>
      <c r="U1590" s="2" t="s">
        <v>42</v>
      </c>
      <c r="V1590" s="2" t="s">
        <v>42</v>
      </c>
      <c r="W1590" s="2" t="s">
        <v>45</v>
      </c>
      <c r="X1590" s="2" t="s">
        <v>65</v>
      </c>
      <c r="Y1590" s="2" t="s">
        <v>47</v>
      </c>
      <c r="Z1590" s="2" t="s">
        <v>281</v>
      </c>
      <c r="AA1590" s="2" t="s">
        <v>35</v>
      </c>
      <c r="AB1590" s="2" t="s">
        <v>36</v>
      </c>
      <c r="AC1590" s="2"/>
      <c r="AD1590" s="2"/>
      <c r="AE1590">
        <v>2001</v>
      </c>
      <c r="AF1590" s="2" t="s">
        <v>35</v>
      </c>
      <c r="AG1590" s="2" t="s">
        <v>49</v>
      </c>
      <c r="AH1590" s="2">
        <v>1</v>
      </c>
      <c r="AI1590" s="2" t="str">
        <f>VLOOKUP(seguimiento[[#This Row],[vitamiad]],vitaminad[[id]:[valor]],2,)</f>
        <v>No realizado</v>
      </c>
      <c r="AJ1590" s="2" t="s">
        <v>37</v>
      </c>
      <c r="AK1590" s="2" t="s">
        <v>45</v>
      </c>
    </row>
    <row r="1591" spans="1:37" x14ac:dyDescent="0.3">
      <c r="A1591">
        <v>687</v>
      </c>
      <c r="B1591" s="1">
        <v>42562</v>
      </c>
      <c r="C1591">
        <v>24</v>
      </c>
      <c r="D1591" t="str">
        <f>VLOOKUP(seguimiento[[#This Row],[idinstituciones]],instituciones[[idinstituciones]:[nombre]],2,)</f>
        <v>Hospital Sor Maria Ludovica de La Plata</v>
      </c>
      <c r="E1591" s="2" t="s">
        <v>33</v>
      </c>
      <c r="F1591" s="2" t="s">
        <v>34</v>
      </c>
      <c r="G1591" s="2" t="s">
        <v>35</v>
      </c>
      <c r="H1591" s="2" t="s">
        <v>36</v>
      </c>
      <c r="I1591" s="2" t="s">
        <v>37</v>
      </c>
      <c r="J1591" s="2" t="s">
        <v>35</v>
      </c>
      <c r="K1591" s="2"/>
      <c r="L1591" s="2" t="s">
        <v>39</v>
      </c>
      <c r="M1591" s="2" t="s">
        <v>70</v>
      </c>
      <c r="N1591" s="2"/>
      <c r="O1591" s="2" t="s">
        <v>36</v>
      </c>
      <c r="P1591" s="2" t="s">
        <v>36</v>
      </c>
      <c r="Q1591" s="2"/>
      <c r="R1591" s="2" t="s">
        <v>118</v>
      </c>
      <c r="S1591" s="2" t="s">
        <v>45</v>
      </c>
      <c r="T1591" s="2" t="s">
        <v>45</v>
      </c>
      <c r="U1591" s="2" t="s">
        <v>42</v>
      </c>
      <c r="V1591" s="2" t="s">
        <v>42</v>
      </c>
      <c r="W1591" s="2" t="s">
        <v>42</v>
      </c>
      <c r="X1591" s="2" t="s">
        <v>65</v>
      </c>
      <c r="Y1591" s="2" t="s">
        <v>47</v>
      </c>
      <c r="Z1591" s="2" t="s">
        <v>281</v>
      </c>
      <c r="AA1591" s="2" t="s">
        <v>35</v>
      </c>
      <c r="AB1591" s="2" t="s">
        <v>36</v>
      </c>
      <c r="AC1591" s="2"/>
      <c r="AD1591" s="2"/>
      <c r="AE1591">
        <v>2419</v>
      </c>
      <c r="AF1591" s="2" t="s">
        <v>35</v>
      </c>
      <c r="AG1591" s="2" t="s">
        <v>49</v>
      </c>
      <c r="AH1591" s="2">
        <v>1</v>
      </c>
      <c r="AI1591" s="2" t="str">
        <f>VLOOKUP(seguimiento[[#This Row],[vitamiad]],vitaminad[[id]:[valor]],2,)</f>
        <v>No realizado</v>
      </c>
      <c r="AJ1591" s="2" t="s">
        <v>37</v>
      </c>
      <c r="AK1591" s="2" t="s">
        <v>45</v>
      </c>
    </row>
    <row r="1592" spans="1:37" x14ac:dyDescent="0.3">
      <c r="A1592">
        <v>687</v>
      </c>
      <c r="B1592" s="1">
        <v>43083</v>
      </c>
      <c r="C1592">
        <v>24</v>
      </c>
      <c r="D1592" t="str">
        <f>VLOOKUP(seguimiento[[#This Row],[idinstituciones]],instituciones[[idinstituciones]:[nombre]],2,)</f>
        <v>Hospital Sor Maria Ludovica de La Plata</v>
      </c>
      <c r="E1592" s="2" t="s">
        <v>33</v>
      </c>
      <c r="F1592" s="2" t="s">
        <v>34</v>
      </c>
      <c r="G1592" s="2" t="s">
        <v>55</v>
      </c>
      <c r="H1592" s="2" t="s">
        <v>36</v>
      </c>
      <c r="I1592" s="2" t="s">
        <v>45</v>
      </c>
      <c r="J1592" s="2" t="s">
        <v>35</v>
      </c>
      <c r="K1592" s="2"/>
      <c r="L1592" s="2" t="s">
        <v>39</v>
      </c>
      <c r="M1592" s="2"/>
      <c r="N1592" s="2" t="s">
        <v>35</v>
      </c>
      <c r="O1592" s="2" t="s">
        <v>36</v>
      </c>
      <c r="P1592" s="2" t="s">
        <v>36</v>
      </c>
      <c r="Q1592" s="2"/>
      <c r="R1592" s="2" t="s">
        <v>118</v>
      </c>
      <c r="S1592" s="2" t="s">
        <v>49</v>
      </c>
      <c r="T1592" s="2" t="s">
        <v>45</v>
      </c>
      <c r="U1592" s="2" t="s">
        <v>42</v>
      </c>
      <c r="V1592" s="2" t="s">
        <v>42</v>
      </c>
      <c r="W1592" s="2" t="s">
        <v>45</v>
      </c>
      <c r="X1592" s="2" t="s">
        <v>65</v>
      </c>
      <c r="Y1592" s="2" t="s">
        <v>56</v>
      </c>
      <c r="Z1592" s="2" t="s">
        <v>281</v>
      </c>
      <c r="AA1592" s="2" t="s">
        <v>35</v>
      </c>
      <c r="AB1592" s="2" t="s">
        <v>36</v>
      </c>
      <c r="AC1592" s="2"/>
      <c r="AD1592" s="2"/>
      <c r="AE1592">
        <v>2665</v>
      </c>
      <c r="AF1592" s="2" t="s">
        <v>35</v>
      </c>
      <c r="AG1592" s="2" t="s">
        <v>49</v>
      </c>
      <c r="AH1592" s="2">
        <v>1</v>
      </c>
      <c r="AI1592" s="2" t="str">
        <f>VLOOKUP(seguimiento[[#This Row],[vitamiad]],vitaminad[[id]:[valor]],2,)</f>
        <v>No realizado</v>
      </c>
      <c r="AJ1592" s="2" t="s">
        <v>37</v>
      </c>
      <c r="AK1592" s="2" t="s">
        <v>49</v>
      </c>
    </row>
    <row r="1593" spans="1:37" x14ac:dyDescent="0.3">
      <c r="A1593">
        <v>687</v>
      </c>
      <c r="B1593" s="1">
        <v>43250</v>
      </c>
      <c r="C1593">
        <v>24</v>
      </c>
      <c r="D1593" t="str">
        <f>VLOOKUP(seguimiento[[#This Row],[idinstituciones]],instituciones[[idinstituciones]:[nombre]],2,)</f>
        <v>Hospital Sor Maria Ludovica de La Plata</v>
      </c>
      <c r="E1593" s="2" t="s">
        <v>33</v>
      </c>
      <c r="F1593" s="2" t="s">
        <v>34</v>
      </c>
      <c r="G1593" s="2" t="s">
        <v>55</v>
      </c>
      <c r="H1593" s="2" t="s">
        <v>36</v>
      </c>
      <c r="I1593" s="2" t="s">
        <v>45</v>
      </c>
      <c r="J1593" s="2" t="s">
        <v>35</v>
      </c>
      <c r="K1593" s="2"/>
      <c r="L1593" s="2" t="s">
        <v>39</v>
      </c>
      <c r="M1593" s="2"/>
      <c r="N1593" s="2"/>
      <c r="O1593" s="2" t="s">
        <v>36</v>
      </c>
      <c r="P1593" s="2" t="s">
        <v>36</v>
      </c>
      <c r="Q1593" s="2"/>
      <c r="R1593" s="2" t="s">
        <v>118</v>
      </c>
      <c r="S1593" s="2" t="s">
        <v>45</v>
      </c>
      <c r="T1593" s="2" t="s">
        <v>45</v>
      </c>
      <c r="U1593" s="2" t="s">
        <v>42</v>
      </c>
      <c r="V1593" s="2" t="s">
        <v>42</v>
      </c>
      <c r="W1593" s="2" t="s">
        <v>37</v>
      </c>
      <c r="X1593" s="2" t="s">
        <v>65</v>
      </c>
      <c r="Y1593" s="2" t="s">
        <v>47</v>
      </c>
      <c r="Z1593" s="2" t="s">
        <v>281</v>
      </c>
      <c r="AA1593" s="2" t="s">
        <v>35</v>
      </c>
      <c r="AB1593" s="2" t="s">
        <v>36</v>
      </c>
      <c r="AC1593" s="2"/>
      <c r="AD1593" s="2"/>
      <c r="AE1593">
        <v>3233</v>
      </c>
      <c r="AF1593" s="2" t="s">
        <v>35</v>
      </c>
      <c r="AG1593" s="2" t="s">
        <v>45</v>
      </c>
      <c r="AH1593" s="2">
        <v>1</v>
      </c>
      <c r="AI1593" s="2" t="str">
        <f>VLOOKUP(seguimiento[[#This Row],[vitamiad]],vitaminad[[id]:[valor]],2,)</f>
        <v>No realizado</v>
      </c>
      <c r="AJ1593" s="2" t="s">
        <v>37</v>
      </c>
      <c r="AK1593" s="2" t="s">
        <v>45</v>
      </c>
    </row>
    <row r="1594" spans="1:37" x14ac:dyDescent="0.3">
      <c r="A1594">
        <v>688</v>
      </c>
      <c r="B1594" s="1">
        <v>41258</v>
      </c>
      <c r="C1594">
        <v>24</v>
      </c>
      <c r="D1594" t="str">
        <f>VLOOKUP(seguimiento[[#This Row],[idinstituciones]],instituciones[[idinstituciones]:[nombre]],2,)</f>
        <v>Hospital Sor Maria Ludovica de La Plata</v>
      </c>
      <c r="E1594" s="2" t="s">
        <v>33</v>
      </c>
      <c r="F1594" s="2" t="s">
        <v>34</v>
      </c>
      <c r="G1594" s="2" t="s">
        <v>35</v>
      </c>
      <c r="H1594" s="2" t="s">
        <v>36</v>
      </c>
      <c r="I1594" s="2" t="s">
        <v>37</v>
      </c>
      <c r="J1594" s="2" t="s">
        <v>35</v>
      </c>
      <c r="K1594" s="2" t="s">
        <v>61</v>
      </c>
      <c r="L1594" s="2" t="s">
        <v>39</v>
      </c>
      <c r="M1594" s="2" t="s">
        <v>70</v>
      </c>
      <c r="N1594" s="2" t="s">
        <v>35</v>
      </c>
      <c r="O1594" s="2" t="s">
        <v>36</v>
      </c>
      <c r="P1594" s="2" t="s">
        <v>42</v>
      </c>
      <c r="Q1594" s="2"/>
      <c r="R1594" s="2" t="s">
        <v>40</v>
      </c>
      <c r="S1594" s="2" t="s">
        <v>45</v>
      </c>
      <c r="T1594" s="2" t="s">
        <v>45</v>
      </c>
      <c r="U1594" s="2" t="s">
        <v>42</v>
      </c>
      <c r="V1594" s="2" t="s">
        <v>42</v>
      </c>
      <c r="W1594" s="2" t="s">
        <v>45</v>
      </c>
      <c r="X1594" s="2" t="s">
        <v>65</v>
      </c>
      <c r="Y1594" s="2" t="s">
        <v>47</v>
      </c>
      <c r="Z1594" s="2" t="s">
        <v>281</v>
      </c>
      <c r="AA1594" s="2" t="s">
        <v>35</v>
      </c>
      <c r="AB1594" s="2" t="s">
        <v>36</v>
      </c>
      <c r="AC1594" s="2"/>
      <c r="AD1594" s="2"/>
      <c r="AE1594">
        <v>622</v>
      </c>
      <c r="AF1594" s="2" t="s">
        <v>36</v>
      </c>
      <c r="AG1594" s="2" t="s">
        <v>36</v>
      </c>
      <c r="AH1594" s="2"/>
      <c r="AI1594" s="2"/>
      <c r="AJ1594" s="2" t="s">
        <v>36</v>
      </c>
      <c r="AK1594" s="2" t="s">
        <v>36</v>
      </c>
    </row>
    <row r="1595" spans="1:37" x14ac:dyDescent="0.3">
      <c r="A1595">
        <v>689</v>
      </c>
      <c r="B1595" s="1">
        <v>41197</v>
      </c>
      <c r="C1595">
        <v>24</v>
      </c>
      <c r="D1595" t="str">
        <f>VLOOKUP(seguimiento[[#This Row],[idinstituciones]],instituciones[[idinstituciones]:[nombre]],2,)</f>
        <v>Hospital Sor Maria Ludovica de La Plata</v>
      </c>
      <c r="E1595" s="2" t="s">
        <v>35</v>
      </c>
      <c r="F1595" s="2" t="s">
        <v>34</v>
      </c>
      <c r="G1595" s="2" t="s">
        <v>35</v>
      </c>
      <c r="H1595" s="2" t="s">
        <v>36</v>
      </c>
      <c r="I1595" s="2" t="s">
        <v>45</v>
      </c>
      <c r="J1595" s="2" t="s">
        <v>35</v>
      </c>
      <c r="K1595" s="2" t="s">
        <v>78</v>
      </c>
      <c r="L1595" s="2" t="s">
        <v>39</v>
      </c>
      <c r="M1595" s="2"/>
      <c r="N1595" s="2" t="s">
        <v>35</v>
      </c>
      <c r="O1595" s="2" t="s">
        <v>36</v>
      </c>
      <c r="P1595" s="2" t="s">
        <v>42</v>
      </c>
      <c r="Q1595" s="2"/>
      <c r="R1595" s="2" t="s">
        <v>40</v>
      </c>
      <c r="S1595" s="2" t="s">
        <v>45</v>
      </c>
      <c r="T1595" s="2" t="s">
        <v>37</v>
      </c>
      <c r="U1595" s="2" t="s">
        <v>42</v>
      </c>
      <c r="V1595" s="2" t="s">
        <v>42</v>
      </c>
      <c r="W1595" s="2" t="s">
        <v>37</v>
      </c>
      <c r="X1595" s="2" t="s">
        <v>43</v>
      </c>
      <c r="Y1595" s="2" t="s">
        <v>47</v>
      </c>
      <c r="Z1595" s="2" t="s">
        <v>281</v>
      </c>
      <c r="AA1595" s="2" t="s">
        <v>35</v>
      </c>
      <c r="AB1595" s="2" t="s">
        <v>36</v>
      </c>
      <c r="AC1595" s="2"/>
      <c r="AD1595" s="2"/>
      <c r="AE1595">
        <v>1626</v>
      </c>
      <c r="AF1595" s="2" t="s">
        <v>36</v>
      </c>
      <c r="AG1595" s="2" t="s">
        <v>36</v>
      </c>
      <c r="AH1595" s="2"/>
      <c r="AI1595" s="2"/>
      <c r="AJ1595" s="2" t="s">
        <v>36</v>
      </c>
      <c r="AK1595" s="2" t="s">
        <v>36</v>
      </c>
    </row>
    <row r="1596" spans="1:37" x14ac:dyDescent="0.3">
      <c r="A1596">
        <v>689</v>
      </c>
      <c r="B1596" s="1">
        <v>41589</v>
      </c>
      <c r="C1596">
        <v>24</v>
      </c>
      <c r="D1596" t="str">
        <f>VLOOKUP(seguimiento[[#This Row],[idinstituciones]],instituciones[[idinstituciones]:[nombre]],2,)</f>
        <v>Hospital Sor Maria Ludovica de La Plata</v>
      </c>
      <c r="E1596" s="2" t="s">
        <v>33</v>
      </c>
      <c r="F1596" s="2" t="s">
        <v>34</v>
      </c>
      <c r="G1596" s="2" t="s">
        <v>35</v>
      </c>
      <c r="H1596" s="2" t="s">
        <v>36</v>
      </c>
      <c r="I1596" s="2" t="s">
        <v>37</v>
      </c>
      <c r="J1596" s="2" t="s">
        <v>35</v>
      </c>
      <c r="K1596" s="2"/>
      <c r="L1596" s="2" t="s">
        <v>39</v>
      </c>
      <c r="M1596" s="2" t="s">
        <v>70</v>
      </c>
      <c r="N1596" s="2" t="s">
        <v>35</v>
      </c>
      <c r="O1596" s="2" t="s">
        <v>36</v>
      </c>
      <c r="P1596" s="2" t="s">
        <v>36</v>
      </c>
      <c r="Q1596" s="2"/>
      <c r="R1596" s="2" t="s">
        <v>40</v>
      </c>
      <c r="S1596" s="2" t="s">
        <v>45</v>
      </c>
      <c r="T1596" s="2" t="s">
        <v>45</v>
      </c>
      <c r="U1596" s="2" t="s">
        <v>42</v>
      </c>
      <c r="V1596" s="2" t="s">
        <v>42</v>
      </c>
      <c r="W1596" s="2" t="s">
        <v>45</v>
      </c>
      <c r="X1596" s="2" t="s">
        <v>43</v>
      </c>
      <c r="Y1596" s="2" t="s">
        <v>79</v>
      </c>
      <c r="Z1596" s="2" t="s">
        <v>281</v>
      </c>
      <c r="AA1596" s="2" t="s">
        <v>35</v>
      </c>
      <c r="AB1596" s="2" t="s">
        <v>36</v>
      </c>
      <c r="AC1596" s="2"/>
      <c r="AD1596" s="2"/>
      <c r="AE1596">
        <v>1541</v>
      </c>
      <c r="AF1596" s="2" t="s">
        <v>36</v>
      </c>
      <c r="AG1596" s="2" t="s">
        <v>36</v>
      </c>
      <c r="AH1596" s="2"/>
      <c r="AI1596" s="2"/>
      <c r="AJ1596" s="2" t="s">
        <v>36</v>
      </c>
      <c r="AK1596" s="2" t="s">
        <v>36</v>
      </c>
    </row>
    <row r="1597" spans="1:37" x14ac:dyDescent="0.3">
      <c r="A1597">
        <v>689</v>
      </c>
      <c r="B1597" s="1">
        <v>42239</v>
      </c>
      <c r="C1597">
        <v>24</v>
      </c>
      <c r="D1597" t="str">
        <f>VLOOKUP(seguimiento[[#This Row],[idinstituciones]],instituciones[[idinstituciones]:[nombre]],2,)</f>
        <v>Hospital Sor Maria Ludovica de La Plata</v>
      </c>
      <c r="E1597" s="2" t="s">
        <v>35</v>
      </c>
      <c r="F1597" s="2" t="s">
        <v>34</v>
      </c>
      <c r="G1597" s="2" t="s">
        <v>35</v>
      </c>
      <c r="H1597" s="2" t="s">
        <v>36</v>
      </c>
      <c r="I1597" s="2" t="s">
        <v>37</v>
      </c>
      <c r="J1597" s="2" t="s">
        <v>35</v>
      </c>
      <c r="K1597" s="2"/>
      <c r="L1597" s="2" t="s">
        <v>39</v>
      </c>
      <c r="M1597" s="2"/>
      <c r="N1597" s="2" t="s">
        <v>35</v>
      </c>
      <c r="O1597" s="2" t="s">
        <v>36</v>
      </c>
      <c r="P1597" s="2" t="s">
        <v>36</v>
      </c>
      <c r="Q1597" s="2"/>
      <c r="R1597" s="2" t="s">
        <v>40</v>
      </c>
      <c r="S1597" s="2" t="s">
        <v>45</v>
      </c>
      <c r="T1597" s="2" t="s">
        <v>45</v>
      </c>
      <c r="U1597" s="2" t="s">
        <v>42</v>
      </c>
      <c r="V1597" s="2" t="s">
        <v>42</v>
      </c>
      <c r="W1597" s="2" t="s">
        <v>45</v>
      </c>
      <c r="X1597" s="2" t="s">
        <v>43</v>
      </c>
      <c r="Y1597" s="2" t="s">
        <v>54</v>
      </c>
      <c r="Z1597" s="2" t="s">
        <v>281</v>
      </c>
      <c r="AA1597" s="2" t="s">
        <v>35</v>
      </c>
      <c r="AB1597" s="2" t="s">
        <v>36</v>
      </c>
      <c r="AC1597" s="2"/>
      <c r="AD1597" s="2"/>
      <c r="AE1597">
        <v>2000</v>
      </c>
      <c r="AF1597" s="2" t="s">
        <v>35</v>
      </c>
      <c r="AG1597" s="2" t="s">
        <v>49</v>
      </c>
      <c r="AH1597" s="2">
        <v>1</v>
      </c>
      <c r="AI1597" s="2" t="str">
        <f>VLOOKUP(seguimiento[[#This Row],[vitamiad]],vitaminad[[id]:[valor]],2,)</f>
        <v>No realizado</v>
      </c>
      <c r="AJ1597" s="2" t="s">
        <v>45</v>
      </c>
      <c r="AK1597" s="2" t="s">
        <v>45</v>
      </c>
    </row>
    <row r="1598" spans="1:37" x14ac:dyDescent="0.3">
      <c r="A1598">
        <v>689</v>
      </c>
      <c r="B1598" s="1">
        <v>42435</v>
      </c>
      <c r="C1598">
        <v>24</v>
      </c>
      <c r="D1598" t="str">
        <f>VLOOKUP(seguimiento[[#This Row],[idinstituciones]],instituciones[[idinstituciones]:[nombre]],2,)</f>
        <v>Hospital Sor Maria Ludovica de La Plata</v>
      </c>
      <c r="E1598" s="2" t="s">
        <v>35</v>
      </c>
      <c r="F1598" s="2" t="s">
        <v>34</v>
      </c>
      <c r="G1598" s="2" t="s">
        <v>35</v>
      </c>
      <c r="H1598" s="2" t="s">
        <v>36</v>
      </c>
      <c r="I1598" s="2" t="s">
        <v>37</v>
      </c>
      <c r="J1598" s="2" t="s">
        <v>35</v>
      </c>
      <c r="K1598" s="2"/>
      <c r="L1598" s="2" t="s">
        <v>39</v>
      </c>
      <c r="M1598" s="2" t="s">
        <v>70</v>
      </c>
      <c r="N1598" s="2" t="s">
        <v>35</v>
      </c>
      <c r="O1598" s="2" t="s">
        <v>36</v>
      </c>
      <c r="P1598" s="2" t="s">
        <v>36</v>
      </c>
      <c r="Q1598" s="2"/>
      <c r="R1598" s="2" t="s">
        <v>118</v>
      </c>
      <c r="S1598" s="2" t="s">
        <v>45</v>
      </c>
      <c r="T1598" s="2" t="s">
        <v>45</v>
      </c>
      <c r="U1598" s="2" t="s">
        <v>42</v>
      </c>
      <c r="V1598" s="2" t="s">
        <v>42</v>
      </c>
      <c r="W1598" s="2" t="s">
        <v>45</v>
      </c>
      <c r="X1598" s="2" t="s">
        <v>43</v>
      </c>
      <c r="Y1598" s="2" t="s">
        <v>54</v>
      </c>
      <c r="Z1598" s="2" t="s">
        <v>281</v>
      </c>
      <c r="AA1598" s="2" t="s">
        <v>35</v>
      </c>
      <c r="AB1598" s="2" t="s">
        <v>36</v>
      </c>
      <c r="AC1598" s="2"/>
      <c r="AD1598" s="2"/>
      <c r="AE1598">
        <v>2428</v>
      </c>
      <c r="AF1598" s="2" t="s">
        <v>35</v>
      </c>
      <c r="AG1598" s="2" t="s">
        <v>49</v>
      </c>
      <c r="AH1598" s="2">
        <v>1</v>
      </c>
      <c r="AI1598" s="2" t="str">
        <f>VLOOKUP(seguimiento[[#This Row],[vitamiad]],vitaminad[[id]:[valor]],2,)</f>
        <v>No realizado</v>
      </c>
      <c r="AJ1598" s="2" t="s">
        <v>45</v>
      </c>
      <c r="AK1598" s="2" t="s">
        <v>49</v>
      </c>
    </row>
    <row r="1599" spans="1:37" x14ac:dyDescent="0.3">
      <c r="A1599">
        <v>689</v>
      </c>
      <c r="B1599" s="1">
        <v>43084</v>
      </c>
      <c r="C1599">
        <v>24</v>
      </c>
      <c r="D1599" t="str">
        <f>VLOOKUP(seguimiento[[#This Row],[idinstituciones]],instituciones[[idinstituciones]:[nombre]],2,)</f>
        <v>Hospital Sor Maria Ludovica de La Plata</v>
      </c>
      <c r="E1599" s="2" t="s">
        <v>35</v>
      </c>
      <c r="F1599" s="2" t="s">
        <v>34</v>
      </c>
      <c r="G1599" s="2" t="s">
        <v>35</v>
      </c>
      <c r="H1599" s="2" t="s">
        <v>36</v>
      </c>
      <c r="I1599" s="2" t="s">
        <v>37</v>
      </c>
      <c r="J1599" s="2" t="s">
        <v>35</v>
      </c>
      <c r="K1599" s="2"/>
      <c r="L1599" s="2" t="s">
        <v>39</v>
      </c>
      <c r="M1599" s="2"/>
      <c r="N1599" s="2" t="s">
        <v>35</v>
      </c>
      <c r="O1599" s="2" t="s">
        <v>36</v>
      </c>
      <c r="P1599" s="2" t="s">
        <v>36</v>
      </c>
      <c r="Q1599" s="2" t="s">
        <v>34</v>
      </c>
      <c r="R1599" s="2" t="s">
        <v>118</v>
      </c>
      <c r="S1599" s="2" t="s">
        <v>45</v>
      </c>
      <c r="T1599" s="2" t="s">
        <v>37</v>
      </c>
      <c r="U1599" s="2" t="s">
        <v>42</v>
      </c>
      <c r="V1599" s="2" t="s">
        <v>42</v>
      </c>
      <c r="W1599" s="2" t="s">
        <v>37</v>
      </c>
      <c r="X1599" s="2" t="s">
        <v>43</v>
      </c>
      <c r="Y1599" s="2" t="s">
        <v>54</v>
      </c>
      <c r="Z1599" s="2" t="s">
        <v>281</v>
      </c>
      <c r="AA1599" s="2" t="s">
        <v>35</v>
      </c>
      <c r="AB1599" s="2" t="s">
        <v>36</v>
      </c>
      <c r="AC1599" s="2"/>
      <c r="AD1599" s="2"/>
      <c r="AE1599">
        <v>2674</v>
      </c>
      <c r="AF1599" s="2" t="s">
        <v>35</v>
      </c>
      <c r="AG1599" s="2" t="s">
        <v>49</v>
      </c>
      <c r="AH1599" s="2">
        <v>2</v>
      </c>
      <c r="AI1599" s="2" t="str">
        <f>VLOOKUP(seguimiento[[#This Row],[vitamiad]],vitaminad[[id]:[valor]],2,)</f>
        <v>Normal</v>
      </c>
      <c r="AJ1599" s="2" t="s">
        <v>45</v>
      </c>
      <c r="AK1599" s="2" t="s">
        <v>45</v>
      </c>
    </row>
    <row r="1600" spans="1:37" x14ac:dyDescent="0.3">
      <c r="A1600">
        <v>689</v>
      </c>
      <c r="B1600" s="1">
        <v>43251</v>
      </c>
      <c r="C1600">
        <v>24</v>
      </c>
      <c r="D1600" t="str">
        <f>VLOOKUP(seguimiento[[#This Row],[idinstituciones]],instituciones[[idinstituciones]:[nombre]],2,)</f>
        <v>Hospital Sor Maria Ludovica de La Plata</v>
      </c>
      <c r="E1600" s="2" t="s">
        <v>33</v>
      </c>
      <c r="F1600" s="2" t="s">
        <v>34</v>
      </c>
      <c r="G1600" s="2" t="s">
        <v>35</v>
      </c>
      <c r="H1600" s="2" t="s">
        <v>36</v>
      </c>
      <c r="I1600" s="2" t="s">
        <v>37</v>
      </c>
      <c r="J1600" s="2" t="s">
        <v>35</v>
      </c>
      <c r="K1600" s="2"/>
      <c r="L1600" s="2" t="s">
        <v>39</v>
      </c>
      <c r="M1600" s="2"/>
      <c r="N1600" s="2" t="s">
        <v>35</v>
      </c>
      <c r="O1600" s="2" t="s">
        <v>36</v>
      </c>
      <c r="P1600" s="2" t="s">
        <v>36</v>
      </c>
      <c r="Q1600" s="2"/>
      <c r="R1600" s="2" t="s">
        <v>118</v>
      </c>
      <c r="S1600" s="2" t="s">
        <v>45</v>
      </c>
      <c r="T1600" s="2" t="s">
        <v>45</v>
      </c>
      <c r="U1600" s="2" t="s">
        <v>42</v>
      </c>
      <c r="V1600" s="2" t="s">
        <v>42</v>
      </c>
      <c r="W1600" s="2" t="s">
        <v>42</v>
      </c>
      <c r="X1600" s="2" t="s">
        <v>65</v>
      </c>
      <c r="Y1600" s="2" t="s">
        <v>54</v>
      </c>
      <c r="Z1600" s="2" t="s">
        <v>281</v>
      </c>
      <c r="AA1600" s="2" t="s">
        <v>35</v>
      </c>
      <c r="AB1600" s="2" t="s">
        <v>36</v>
      </c>
      <c r="AC1600" s="2"/>
      <c r="AD1600" s="2"/>
      <c r="AE1600">
        <v>3240</v>
      </c>
      <c r="AF1600" s="2" t="s">
        <v>71</v>
      </c>
      <c r="AG1600" s="2" t="s">
        <v>45</v>
      </c>
      <c r="AH1600" s="2">
        <v>1</v>
      </c>
      <c r="AI1600" s="2" t="str">
        <f>VLOOKUP(seguimiento[[#This Row],[vitamiad]],vitaminad[[id]:[valor]],2,)</f>
        <v>No realizado</v>
      </c>
      <c r="AJ1600" s="2" t="s">
        <v>37</v>
      </c>
      <c r="AK1600" s="2" t="s">
        <v>49</v>
      </c>
    </row>
    <row r="1601" spans="1:37" x14ac:dyDescent="0.3">
      <c r="A1601">
        <v>689</v>
      </c>
      <c r="B1601" s="1">
        <v>43559</v>
      </c>
      <c r="C1601">
        <v>24</v>
      </c>
      <c r="D1601" t="str">
        <f>VLOOKUP(seguimiento[[#This Row],[idinstituciones]],instituciones[[idinstituciones]:[nombre]],2,)</f>
        <v>Hospital Sor Maria Ludovica de La Plata</v>
      </c>
      <c r="E1601" s="2" t="s">
        <v>33</v>
      </c>
      <c r="F1601" s="2" t="s">
        <v>34</v>
      </c>
      <c r="G1601" s="2" t="s">
        <v>35</v>
      </c>
      <c r="H1601" s="2" t="s">
        <v>36</v>
      </c>
      <c r="I1601" s="2" t="s">
        <v>37</v>
      </c>
      <c r="J1601" s="2" t="s">
        <v>35</v>
      </c>
      <c r="K1601" s="2"/>
      <c r="L1601" s="2" t="s">
        <v>39</v>
      </c>
      <c r="M1601" s="2"/>
      <c r="N1601" s="2" t="s">
        <v>35</v>
      </c>
      <c r="O1601" s="2" t="s">
        <v>36</v>
      </c>
      <c r="P1601" s="2" t="s">
        <v>36</v>
      </c>
      <c r="Q1601" s="2"/>
      <c r="R1601" s="2" t="s">
        <v>118</v>
      </c>
      <c r="S1601" s="2" t="s">
        <v>45</v>
      </c>
      <c r="T1601" s="2" t="s">
        <v>45</v>
      </c>
      <c r="U1601" s="2" t="s">
        <v>42</v>
      </c>
      <c r="V1601" s="2" t="s">
        <v>42</v>
      </c>
      <c r="W1601" s="2" t="s">
        <v>45</v>
      </c>
      <c r="X1601" s="2" t="s">
        <v>43</v>
      </c>
      <c r="Y1601" s="2" t="s">
        <v>79</v>
      </c>
      <c r="Z1601" s="2" t="s">
        <v>281</v>
      </c>
      <c r="AA1601" s="2" t="s">
        <v>35</v>
      </c>
      <c r="AB1601" s="2" t="s">
        <v>36</v>
      </c>
      <c r="AC1601" s="2"/>
      <c r="AD1601" s="2"/>
      <c r="AE1601">
        <v>3201</v>
      </c>
      <c r="AF1601" s="2" t="s">
        <v>71</v>
      </c>
      <c r="AG1601" s="2" t="s">
        <v>45</v>
      </c>
      <c r="AH1601" s="2">
        <v>1</v>
      </c>
      <c r="AI1601" s="2" t="str">
        <f>VLOOKUP(seguimiento[[#This Row],[vitamiad]],vitaminad[[id]:[valor]],2,)</f>
        <v>No realizado</v>
      </c>
      <c r="AJ1601" s="2" t="s">
        <v>37</v>
      </c>
      <c r="AK1601" s="2" t="s">
        <v>49</v>
      </c>
    </row>
    <row r="1602" spans="1:37" x14ac:dyDescent="0.3">
      <c r="A1602">
        <v>690</v>
      </c>
      <c r="B1602" s="1">
        <v>41229</v>
      </c>
      <c r="C1602">
        <v>24</v>
      </c>
      <c r="D1602" t="str">
        <f>VLOOKUP(seguimiento[[#This Row],[idinstituciones]],instituciones[[idinstituciones]:[nombre]],2,)</f>
        <v>Hospital Sor Maria Ludovica de La Plata</v>
      </c>
      <c r="E1602" s="2" t="s">
        <v>64</v>
      </c>
      <c r="F1602" s="2" t="s">
        <v>34</v>
      </c>
      <c r="G1602" s="2" t="s">
        <v>51</v>
      </c>
      <c r="H1602" s="2" t="s">
        <v>36</v>
      </c>
      <c r="I1602" s="2" t="s">
        <v>45</v>
      </c>
      <c r="J1602" s="2" t="s">
        <v>35</v>
      </c>
      <c r="K1602" s="2" t="s">
        <v>38</v>
      </c>
      <c r="L1602" s="2" t="s">
        <v>39</v>
      </c>
      <c r="M1602" s="2"/>
      <c r="N1602" s="2" t="s">
        <v>35</v>
      </c>
      <c r="O1602" s="2" t="s">
        <v>36</v>
      </c>
      <c r="P1602" s="2" t="s">
        <v>42</v>
      </c>
      <c r="Q1602" s="2"/>
      <c r="R1602" s="2" t="s">
        <v>40</v>
      </c>
      <c r="S1602" s="2" t="s">
        <v>45</v>
      </c>
      <c r="T1602" s="2" t="s">
        <v>46</v>
      </c>
      <c r="U1602" s="2" t="s">
        <v>42</v>
      </c>
      <c r="V1602" s="2" t="s">
        <v>42</v>
      </c>
      <c r="W1602" s="2" t="s">
        <v>37</v>
      </c>
      <c r="X1602" s="2" t="s">
        <v>43</v>
      </c>
      <c r="Y1602" s="2" t="s">
        <v>47</v>
      </c>
      <c r="Z1602" s="2" t="s">
        <v>281</v>
      </c>
      <c r="AA1602" s="2" t="s">
        <v>35</v>
      </c>
      <c r="AB1602" s="2" t="s">
        <v>36</v>
      </c>
      <c r="AC1602" s="2"/>
      <c r="AD1602" s="2"/>
      <c r="AE1602">
        <v>1410</v>
      </c>
      <c r="AF1602" s="2" t="s">
        <v>36</v>
      </c>
      <c r="AG1602" s="2" t="s">
        <v>36</v>
      </c>
      <c r="AH1602" s="2"/>
      <c r="AI1602" s="2"/>
      <c r="AJ1602" s="2" t="s">
        <v>36</v>
      </c>
      <c r="AK1602" s="2" t="s">
        <v>36</v>
      </c>
    </row>
    <row r="1603" spans="1:37" x14ac:dyDescent="0.3">
      <c r="A1603">
        <v>690</v>
      </c>
      <c r="B1603" s="1">
        <v>41619</v>
      </c>
      <c r="C1603">
        <v>24</v>
      </c>
      <c r="D1603" t="str">
        <f>VLOOKUP(seguimiento[[#This Row],[idinstituciones]],instituciones[[idinstituciones]:[nombre]],2,)</f>
        <v>Hospital Sor Maria Ludovica de La Plata</v>
      </c>
      <c r="E1603" s="2" t="s">
        <v>64</v>
      </c>
      <c r="F1603" s="2" t="s">
        <v>34</v>
      </c>
      <c r="G1603" s="2" t="s">
        <v>51</v>
      </c>
      <c r="H1603" s="2" t="s">
        <v>36</v>
      </c>
      <c r="I1603" s="2" t="s">
        <v>45</v>
      </c>
      <c r="J1603" s="2" t="s">
        <v>35</v>
      </c>
      <c r="K1603" s="2" t="s">
        <v>38</v>
      </c>
      <c r="L1603" s="2" t="s">
        <v>39</v>
      </c>
      <c r="M1603" s="2"/>
      <c r="N1603" s="2" t="s">
        <v>35</v>
      </c>
      <c r="O1603" s="2" t="s">
        <v>36</v>
      </c>
      <c r="P1603" s="2" t="s">
        <v>36</v>
      </c>
      <c r="Q1603" s="2" t="s">
        <v>77</v>
      </c>
      <c r="R1603" s="2" t="s">
        <v>40</v>
      </c>
      <c r="S1603" s="2" t="s">
        <v>45</v>
      </c>
      <c r="T1603" s="2" t="s">
        <v>37</v>
      </c>
      <c r="U1603" s="2" t="s">
        <v>42</v>
      </c>
      <c r="V1603" s="2" t="s">
        <v>42</v>
      </c>
      <c r="W1603" s="2" t="s">
        <v>37</v>
      </c>
      <c r="X1603" s="2" t="s">
        <v>43</v>
      </c>
      <c r="Y1603" s="2" t="s">
        <v>79</v>
      </c>
      <c r="Z1603" s="2" t="s">
        <v>281</v>
      </c>
      <c r="AA1603" s="2" t="s">
        <v>35</v>
      </c>
      <c r="AB1603" s="2" t="s">
        <v>36</v>
      </c>
      <c r="AC1603" s="2"/>
      <c r="AD1603" s="2"/>
      <c r="AE1603">
        <v>751</v>
      </c>
      <c r="AF1603" s="2" t="s">
        <v>36</v>
      </c>
      <c r="AG1603" s="2" t="s">
        <v>36</v>
      </c>
      <c r="AH1603" s="2"/>
      <c r="AI1603" s="2"/>
      <c r="AJ1603" s="2" t="s">
        <v>36</v>
      </c>
      <c r="AK1603" s="2" t="s">
        <v>36</v>
      </c>
    </row>
    <row r="1604" spans="1:37" x14ac:dyDescent="0.3">
      <c r="A1604">
        <v>690</v>
      </c>
      <c r="B1604" s="1">
        <v>41985</v>
      </c>
      <c r="C1604">
        <v>24</v>
      </c>
      <c r="D1604" t="str">
        <f>VLOOKUP(seguimiento[[#This Row],[idinstituciones]],instituciones[[idinstituciones]:[nombre]],2,)</f>
        <v>Hospital Sor Maria Ludovica de La Plata</v>
      </c>
      <c r="E1604" s="2" t="s">
        <v>64</v>
      </c>
      <c r="F1604" s="2" t="s">
        <v>34</v>
      </c>
      <c r="G1604" s="2" t="s">
        <v>51</v>
      </c>
      <c r="H1604" s="2" t="s">
        <v>36</v>
      </c>
      <c r="I1604" s="2" t="s">
        <v>45</v>
      </c>
      <c r="J1604" s="2" t="s">
        <v>35</v>
      </c>
      <c r="K1604" s="2"/>
      <c r="L1604" s="2" t="s">
        <v>39</v>
      </c>
      <c r="M1604" s="2"/>
      <c r="N1604" s="2" t="s">
        <v>35</v>
      </c>
      <c r="O1604" s="2" t="s">
        <v>36</v>
      </c>
      <c r="P1604" s="2" t="s">
        <v>36</v>
      </c>
      <c r="Q1604" s="2" t="s">
        <v>77</v>
      </c>
      <c r="R1604" s="2" t="s">
        <v>40</v>
      </c>
      <c r="S1604" s="2" t="s">
        <v>45</v>
      </c>
      <c r="T1604" s="2" t="s">
        <v>37</v>
      </c>
      <c r="U1604" s="2" t="s">
        <v>42</v>
      </c>
      <c r="V1604" s="2" t="s">
        <v>42</v>
      </c>
      <c r="W1604" s="2" t="s">
        <v>37</v>
      </c>
      <c r="X1604" s="2" t="s">
        <v>43</v>
      </c>
      <c r="Y1604" s="2" t="s">
        <v>79</v>
      </c>
      <c r="Z1604" s="2" t="s">
        <v>281</v>
      </c>
      <c r="AA1604" s="2" t="s">
        <v>35</v>
      </c>
      <c r="AB1604" s="2" t="s">
        <v>36</v>
      </c>
      <c r="AC1604" s="2"/>
      <c r="AD1604" s="2"/>
      <c r="AE1604">
        <v>918</v>
      </c>
      <c r="AF1604" s="2" t="s">
        <v>36</v>
      </c>
      <c r="AG1604" s="2" t="s">
        <v>36</v>
      </c>
      <c r="AH1604" s="2"/>
      <c r="AI1604" s="2"/>
      <c r="AJ1604" s="2" t="s">
        <v>36</v>
      </c>
      <c r="AK1604" s="2" t="s">
        <v>36</v>
      </c>
    </row>
    <row r="1605" spans="1:37" x14ac:dyDescent="0.3">
      <c r="A1605">
        <v>691</v>
      </c>
      <c r="B1605" s="1">
        <v>41142</v>
      </c>
      <c r="C1605">
        <v>24</v>
      </c>
      <c r="D1605" t="str">
        <f>VLOOKUP(seguimiento[[#This Row],[idinstituciones]],instituciones[[idinstituciones]:[nombre]],2,)</f>
        <v>Hospital Sor Maria Ludovica de La Plata</v>
      </c>
      <c r="E1605" s="2" t="s">
        <v>64</v>
      </c>
      <c r="F1605" s="2" t="s">
        <v>34</v>
      </c>
      <c r="G1605" s="2" t="s">
        <v>51</v>
      </c>
      <c r="H1605" s="2" t="s">
        <v>137</v>
      </c>
      <c r="I1605" s="2" t="s">
        <v>37</v>
      </c>
      <c r="J1605" s="2" t="s">
        <v>35</v>
      </c>
      <c r="K1605" s="2" t="s">
        <v>63</v>
      </c>
      <c r="L1605" s="2" t="s">
        <v>39</v>
      </c>
      <c r="M1605" s="2" t="s">
        <v>70</v>
      </c>
      <c r="N1605" s="2" t="s">
        <v>35</v>
      </c>
      <c r="O1605" s="2" t="s">
        <v>36</v>
      </c>
      <c r="P1605" s="2" t="s">
        <v>42</v>
      </c>
      <c r="Q1605" s="2" t="s">
        <v>80</v>
      </c>
      <c r="R1605" s="2" t="s">
        <v>40</v>
      </c>
      <c r="S1605" s="2" t="s">
        <v>45</v>
      </c>
      <c r="T1605" s="2" t="s">
        <v>37</v>
      </c>
      <c r="U1605" s="2" t="s">
        <v>45</v>
      </c>
      <c r="V1605" s="2" t="s">
        <v>42</v>
      </c>
      <c r="W1605" s="2" t="s">
        <v>37</v>
      </c>
      <c r="X1605" s="2" t="s">
        <v>43</v>
      </c>
      <c r="Y1605" s="2" t="s">
        <v>36</v>
      </c>
      <c r="Z1605" s="2" t="s">
        <v>281</v>
      </c>
      <c r="AA1605" s="2" t="s">
        <v>35</v>
      </c>
      <c r="AB1605" s="2" t="s">
        <v>36</v>
      </c>
      <c r="AC1605" s="2"/>
      <c r="AD1605" s="2"/>
      <c r="AE1605">
        <v>1250</v>
      </c>
      <c r="AF1605" s="2" t="s">
        <v>36</v>
      </c>
      <c r="AG1605" s="2" t="s">
        <v>36</v>
      </c>
      <c r="AH1605" s="2"/>
      <c r="AI1605" s="2"/>
      <c r="AJ1605" s="2" t="s">
        <v>36</v>
      </c>
      <c r="AK1605" s="2" t="s">
        <v>36</v>
      </c>
    </row>
    <row r="1606" spans="1:37" x14ac:dyDescent="0.3">
      <c r="A1606">
        <v>691</v>
      </c>
      <c r="B1606" s="1">
        <v>41356</v>
      </c>
      <c r="C1606">
        <v>24</v>
      </c>
      <c r="D1606" t="str">
        <f>VLOOKUP(seguimiento[[#This Row],[idinstituciones]],instituciones[[idinstituciones]:[nombre]],2,)</f>
        <v>Hospital Sor Maria Ludovica de La Plata</v>
      </c>
      <c r="E1606" s="2" t="s">
        <v>36</v>
      </c>
      <c r="F1606" s="2" t="s">
        <v>36</v>
      </c>
      <c r="G1606" s="2" t="s">
        <v>36</v>
      </c>
      <c r="H1606" s="2" t="s">
        <v>36</v>
      </c>
      <c r="I1606" s="2" t="s">
        <v>36</v>
      </c>
      <c r="J1606" s="2" t="s">
        <v>36</v>
      </c>
      <c r="K1606" s="2"/>
      <c r="L1606" s="2" t="s">
        <v>36</v>
      </c>
      <c r="M1606" s="2"/>
      <c r="N1606" s="2"/>
      <c r="O1606" s="2" t="s">
        <v>36</v>
      </c>
      <c r="P1606" s="2" t="s">
        <v>36</v>
      </c>
      <c r="Q1606" s="2"/>
      <c r="R1606" s="2"/>
      <c r="S1606" s="2" t="s">
        <v>36</v>
      </c>
      <c r="T1606" s="2" t="s">
        <v>36</v>
      </c>
      <c r="U1606" s="2" t="s">
        <v>36</v>
      </c>
      <c r="V1606" s="2" t="s">
        <v>36</v>
      </c>
      <c r="W1606" s="2" t="s">
        <v>36</v>
      </c>
      <c r="X1606" s="2" t="s">
        <v>36</v>
      </c>
      <c r="Y1606" s="2" t="s">
        <v>36</v>
      </c>
      <c r="Z1606" s="2"/>
      <c r="AA1606" s="2" t="s">
        <v>35</v>
      </c>
      <c r="AB1606" s="2" t="s">
        <v>36</v>
      </c>
      <c r="AC1606" s="2"/>
      <c r="AD1606" s="2"/>
      <c r="AE1606">
        <v>1999</v>
      </c>
      <c r="AF1606" s="2" t="s">
        <v>36</v>
      </c>
      <c r="AG1606" s="2" t="s">
        <v>36</v>
      </c>
      <c r="AH1606" s="2"/>
      <c r="AI1606" s="2"/>
      <c r="AJ1606" s="2" t="s">
        <v>36</v>
      </c>
      <c r="AK1606" s="2" t="s">
        <v>36</v>
      </c>
    </row>
    <row r="1607" spans="1:37" x14ac:dyDescent="0.3">
      <c r="A1607">
        <v>693</v>
      </c>
      <c r="B1607" s="1">
        <v>41186</v>
      </c>
      <c r="C1607">
        <v>30</v>
      </c>
      <c r="D1607" t="str">
        <f>VLOOKUP(seguimiento[[#This Row],[idinstituciones]],instituciones[[idinstituciones]:[nombre]],2,)</f>
        <v>Hospital de Niños Ricardo Gutiérrez</v>
      </c>
      <c r="E1607" s="2" t="s">
        <v>33</v>
      </c>
      <c r="F1607" s="2" t="s">
        <v>34</v>
      </c>
      <c r="G1607" s="2" t="s">
        <v>35</v>
      </c>
      <c r="H1607" s="2" t="s">
        <v>36</v>
      </c>
      <c r="I1607" s="2" t="s">
        <v>45</v>
      </c>
      <c r="J1607" s="2" t="s">
        <v>35</v>
      </c>
      <c r="K1607" s="2"/>
      <c r="L1607" s="2" t="s">
        <v>39</v>
      </c>
      <c r="M1607" s="2"/>
      <c r="N1607" s="2" t="s">
        <v>35</v>
      </c>
      <c r="O1607" s="2" t="s">
        <v>36</v>
      </c>
      <c r="P1607" s="2" t="s">
        <v>36</v>
      </c>
      <c r="Q1607" s="2"/>
      <c r="R1607" s="2"/>
      <c r="S1607" s="2" t="s">
        <v>37</v>
      </c>
      <c r="T1607" s="2" t="s">
        <v>60</v>
      </c>
      <c r="U1607" s="2" t="s">
        <v>37</v>
      </c>
      <c r="V1607" s="2" t="s">
        <v>37</v>
      </c>
      <c r="W1607" s="2" t="s">
        <v>73</v>
      </c>
      <c r="X1607" s="2" t="s">
        <v>43</v>
      </c>
      <c r="Y1607" s="2" t="s">
        <v>47</v>
      </c>
      <c r="Z1607" s="2" t="s">
        <v>281</v>
      </c>
      <c r="AA1607" s="2" t="s">
        <v>35</v>
      </c>
      <c r="AB1607" s="2" t="s">
        <v>36</v>
      </c>
      <c r="AC1607" s="2"/>
      <c r="AD1607" s="2"/>
      <c r="AE1607">
        <v>647</v>
      </c>
      <c r="AF1607" s="2" t="s">
        <v>36</v>
      </c>
      <c r="AG1607" s="2" t="s">
        <v>36</v>
      </c>
      <c r="AH1607" s="2"/>
      <c r="AI1607" s="2"/>
      <c r="AJ1607" s="2" t="s">
        <v>36</v>
      </c>
      <c r="AK1607" s="2" t="s">
        <v>36</v>
      </c>
    </row>
    <row r="1608" spans="1:37" x14ac:dyDescent="0.3">
      <c r="A1608">
        <v>693</v>
      </c>
      <c r="B1608" s="1">
        <v>41638</v>
      </c>
      <c r="C1608">
        <v>30</v>
      </c>
      <c r="D1608" t="str">
        <f>VLOOKUP(seguimiento[[#This Row],[idinstituciones]],instituciones[[idinstituciones]:[nombre]],2,)</f>
        <v>Hospital de Niños Ricardo Gutiérrez</v>
      </c>
      <c r="E1608" s="2" t="s">
        <v>33</v>
      </c>
      <c r="F1608" s="2" t="s">
        <v>34</v>
      </c>
      <c r="G1608" s="2" t="s">
        <v>35</v>
      </c>
      <c r="H1608" s="2" t="s">
        <v>36</v>
      </c>
      <c r="I1608" s="2" t="s">
        <v>45</v>
      </c>
      <c r="J1608" s="2" t="s">
        <v>35</v>
      </c>
      <c r="K1608" s="2" t="s">
        <v>61</v>
      </c>
      <c r="L1608" s="2" t="s">
        <v>39</v>
      </c>
      <c r="M1608" s="2"/>
      <c r="N1608" s="2" t="s">
        <v>35</v>
      </c>
      <c r="O1608" s="2" t="s">
        <v>36</v>
      </c>
      <c r="P1608" s="2" t="s">
        <v>42</v>
      </c>
      <c r="Q1608" s="2"/>
      <c r="R1608" s="2" t="s">
        <v>40</v>
      </c>
      <c r="S1608" s="2" t="s">
        <v>45</v>
      </c>
      <c r="T1608" s="2" t="s">
        <v>41</v>
      </c>
      <c r="U1608" s="2" t="s">
        <v>42</v>
      </c>
      <c r="V1608" s="2" t="s">
        <v>42</v>
      </c>
      <c r="W1608" s="2" t="s">
        <v>41</v>
      </c>
      <c r="X1608" s="2" t="s">
        <v>43</v>
      </c>
      <c r="Y1608" s="2" t="s">
        <v>44</v>
      </c>
      <c r="Z1608" s="2" t="s">
        <v>281</v>
      </c>
      <c r="AA1608" s="2" t="s">
        <v>35</v>
      </c>
      <c r="AB1608" s="2" t="s">
        <v>36</v>
      </c>
      <c r="AC1608" s="2"/>
      <c r="AD1608" s="2"/>
      <c r="AE1608">
        <v>21</v>
      </c>
      <c r="AF1608" s="2" t="s">
        <v>36</v>
      </c>
      <c r="AG1608" s="2" t="s">
        <v>36</v>
      </c>
      <c r="AH1608" s="2"/>
      <c r="AI1608" s="2"/>
      <c r="AJ1608" s="2" t="s">
        <v>36</v>
      </c>
      <c r="AK1608" s="2" t="s">
        <v>36</v>
      </c>
    </row>
    <row r="1609" spans="1:37" x14ac:dyDescent="0.3">
      <c r="A1609">
        <v>693</v>
      </c>
      <c r="B1609" s="1">
        <v>41638</v>
      </c>
      <c r="C1609">
        <v>30</v>
      </c>
      <c r="D1609" t="str">
        <f>VLOOKUP(seguimiento[[#This Row],[idinstituciones]],instituciones[[idinstituciones]:[nombre]],2,)</f>
        <v>Hospital de Niños Ricardo Gutiérrez</v>
      </c>
      <c r="E1609" s="2" t="s">
        <v>33</v>
      </c>
      <c r="F1609" s="2" t="s">
        <v>34</v>
      </c>
      <c r="G1609" s="2" t="s">
        <v>35</v>
      </c>
      <c r="H1609" s="2" t="s">
        <v>36</v>
      </c>
      <c r="I1609" s="2" t="s">
        <v>45</v>
      </c>
      <c r="J1609" s="2" t="s">
        <v>35</v>
      </c>
      <c r="K1609" s="2" t="s">
        <v>61</v>
      </c>
      <c r="L1609" s="2" t="s">
        <v>39</v>
      </c>
      <c r="M1609" s="2"/>
      <c r="N1609" s="2" t="s">
        <v>35</v>
      </c>
      <c r="O1609" s="2" t="s">
        <v>36</v>
      </c>
      <c r="P1609" s="2" t="s">
        <v>42</v>
      </c>
      <c r="Q1609" s="2"/>
      <c r="R1609" s="2" t="s">
        <v>40</v>
      </c>
      <c r="S1609" s="2" t="s">
        <v>45</v>
      </c>
      <c r="T1609" s="2" t="s">
        <v>41</v>
      </c>
      <c r="U1609" s="2" t="s">
        <v>42</v>
      </c>
      <c r="V1609" s="2" t="s">
        <v>42</v>
      </c>
      <c r="W1609" s="2" t="s">
        <v>41</v>
      </c>
      <c r="X1609" s="2" t="s">
        <v>43</v>
      </c>
      <c r="Y1609" s="2" t="s">
        <v>44</v>
      </c>
      <c r="Z1609" s="2" t="s">
        <v>281</v>
      </c>
      <c r="AA1609" s="2" t="s">
        <v>35</v>
      </c>
      <c r="AB1609" s="2" t="s">
        <v>36</v>
      </c>
      <c r="AC1609" s="2"/>
      <c r="AD1609" s="2"/>
      <c r="AE1609">
        <v>75</v>
      </c>
      <c r="AF1609" s="2" t="s">
        <v>36</v>
      </c>
      <c r="AG1609" s="2" t="s">
        <v>36</v>
      </c>
      <c r="AH1609" s="2"/>
      <c r="AI1609" s="2"/>
      <c r="AJ1609" s="2" t="s">
        <v>36</v>
      </c>
      <c r="AK1609" s="2" t="s">
        <v>36</v>
      </c>
    </row>
    <row r="1610" spans="1:37" x14ac:dyDescent="0.3">
      <c r="A1610">
        <v>695</v>
      </c>
      <c r="B1610" s="1">
        <v>41220</v>
      </c>
      <c r="C1610">
        <v>30</v>
      </c>
      <c r="D1610" t="str">
        <f>VLOOKUP(seguimiento[[#This Row],[idinstituciones]],instituciones[[idinstituciones]:[nombre]],2,)</f>
        <v>Hospital de Niños Ricardo Gutiérrez</v>
      </c>
      <c r="E1610" s="2" t="s">
        <v>35</v>
      </c>
      <c r="F1610" s="2" t="s">
        <v>34</v>
      </c>
      <c r="G1610" s="2" t="s">
        <v>55</v>
      </c>
      <c r="H1610" s="2" t="s">
        <v>36</v>
      </c>
      <c r="I1610" s="2" t="s">
        <v>45</v>
      </c>
      <c r="J1610" s="2" t="s">
        <v>44</v>
      </c>
      <c r="K1610" s="2" t="s">
        <v>61</v>
      </c>
      <c r="L1610" s="2" t="s">
        <v>39</v>
      </c>
      <c r="M1610" s="2"/>
      <c r="N1610" s="2" t="s">
        <v>35</v>
      </c>
      <c r="O1610" s="2" t="s">
        <v>36</v>
      </c>
      <c r="P1610" s="2" t="s">
        <v>36</v>
      </c>
      <c r="Q1610" s="2" t="s">
        <v>77</v>
      </c>
      <c r="R1610" s="2" t="s">
        <v>40</v>
      </c>
      <c r="S1610" s="2" t="s">
        <v>45</v>
      </c>
      <c r="T1610" s="2" t="s">
        <v>81</v>
      </c>
      <c r="U1610" s="2" t="s">
        <v>49</v>
      </c>
      <c r="V1610" s="2" t="s">
        <v>49</v>
      </c>
      <c r="W1610" s="2" t="s">
        <v>41</v>
      </c>
      <c r="X1610" s="2" t="s">
        <v>65</v>
      </c>
      <c r="Y1610" s="2" t="s">
        <v>47</v>
      </c>
      <c r="Z1610" s="2" t="s">
        <v>281</v>
      </c>
      <c r="AA1610" s="2" t="s">
        <v>35</v>
      </c>
      <c r="AB1610" s="2" t="s">
        <v>36</v>
      </c>
      <c r="AC1610" s="2"/>
      <c r="AD1610" s="2"/>
      <c r="AE1610">
        <v>1049</v>
      </c>
      <c r="AF1610" s="2" t="s">
        <v>36</v>
      </c>
      <c r="AG1610" s="2" t="s">
        <v>36</v>
      </c>
      <c r="AH1610" s="2"/>
      <c r="AI1610" s="2"/>
      <c r="AJ1610" s="2" t="s">
        <v>36</v>
      </c>
      <c r="AK1610" s="2" t="s">
        <v>36</v>
      </c>
    </row>
    <row r="1611" spans="1:37" x14ac:dyDescent="0.3">
      <c r="A1611">
        <v>697</v>
      </c>
      <c r="B1611" s="1">
        <v>40954</v>
      </c>
      <c r="C1611">
        <v>30</v>
      </c>
      <c r="D1611" t="str">
        <f>VLOOKUP(seguimiento[[#This Row],[idinstituciones]],instituciones[[idinstituciones]:[nombre]],2,)</f>
        <v>Hospital de Niños Ricardo Gutiérrez</v>
      </c>
      <c r="E1611" s="2" t="s">
        <v>35</v>
      </c>
      <c r="F1611" s="2" t="s">
        <v>34</v>
      </c>
      <c r="G1611" s="2" t="s">
        <v>35</v>
      </c>
      <c r="H1611" s="2" t="s">
        <v>36</v>
      </c>
      <c r="I1611" s="2" t="s">
        <v>45</v>
      </c>
      <c r="J1611" s="2" t="s">
        <v>44</v>
      </c>
      <c r="K1611" s="2"/>
      <c r="L1611" s="2" t="s">
        <v>39</v>
      </c>
      <c r="M1611" s="2"/>
      <c r="N1611" s="2" t="s">
        <v>35</v>
      </c>
      <c r="O1611" s="2" t="s">
        <v>36</v>
      </c>
      <c r="P1611" s="2" t="s">
        <v>36</v>
      </c>
      <c r="Q1611" s="2"/>
      <c r="R1611" s="2"/>
      <c r="S1611" s="2" t="s">
        <v>37</v>
      </c>
      <c r="T1611" s="2" t="s">
        <v>60</v>
      </c>
      <c r="U1611" s="2" t="s">
        <v>37</v>
      </c>
      <c r="V1611" s="2" t="s">
        <v>37</v>
      </c>
      <c r="W1611" s="2" t="s">
        <v>73</v>
      </c>
      <c r="X1611" s="2" t="s">
        <v>43</v>
      </c>
      <c r="Y1611" s="2" t="s">
        <v>47</v>
      </c>
      <c r="Z1611" s="2" t="s">
        <v>281</v>
      </c>
      <c r="AA1611" s="2" t="s">
        <v>35</v>
      </c>
      <c r="AB1611" s="2" t="s">
        <v>36</v>
      </c>
      <c r="AC1611" s="2"/>
      <c r="AD1611" s="2"/>
      <c r="AE1611">
        <v>533</v>
      </c>
      <c r="AF1611" s="2" t="s">
        <v>36</v>
      </c>
      <c r="AG1611" s="2" t="s">
        <v>36</v>
      </c>
      <c r="AH1611" s="2"/>
      <c r="AI1611" s="2"/>
      <c r="AJ1611" s="2" t="s">
        <v>36</v>
      </c>
      <c r="AK1611" s="2" t="s">
        <v>36</v>
      </c>
    </row>
    <row r="1612" spans="1:37" x14ac:dyDescent="0.3">
      <c r="A1612">
        <v>698</v>
      </c>
      <c r="B1612" s="1">
        <v>40995</v>
      </c>
      <c r="C1612">
        <v>30</v>
      </c>
      <c r="D1612" t="str">
        <f>VLOOKUP(seguimiento[[#This Row],[idinstituciones]],instituciones[[idinstituciones]:[nombre]],2,)</f>
        <v>Hospital de Niños Ricardo Gutiérrez</v>
      </c>
      <c r="E1612" s="2" t="s">
        <v>35</v>
      </c>
      <c r="F1612" s="2" t="s">
        <v>34</v>
      </c>
      <c r="G1612" s="2" t="s">
        <v>35</v>
      </c>
      <c r="H1612" s="2" t="s">
        <v>36</v>
      </c>
      <c r="I1612" s="2" t="s">
        <v>45</v>
      </c>
      <c r="J1612" s="2" t="s">
        <v>44</v>
      </c>
      <c r="K1612" s="2"/>
      <c r="L1612" s="2" t="s">
        <v>39</v>
      </c>
      <c r="M1612" s="2"/>
      <c r="N1612" s="2" t="s">
        <v>35</v>
      </c>
      <c r="O1612" s="2" t="s">
        <v>36</v>
      </c>
      <c r="P1612" s="2" t="s">
        <v>36</v>
      </c>
      <c r="Q1612" s="2"/>
      <c r="R1612" s="2"/>
      <c r="S1612" s="2" t="s">
        <v>45</v>
      </c>
      <c r="T1612" s="2" t="s">
        <v>37</v>
      </c>
      <c r="U1612" s="2" t="s">
        <v>42</v>
      </c>
      <c r="V1612" s="2" t="s">
        <v>36</v>
      </c>
      <c r="W1612" s="2" t="s">
        <v>49</v>
      </c>
      <c r="X1612" s="2" t="s">
        <v>43</v>
      </c>
      <c r="Y1612" s="2" t="s">
        <v>47</v>
      </c>
      <c r="Z1612" s="2" t="s">
        <v>281</v>
      </c>
      <c r="AA1612" s="2" t="s">
        <v>35</v>
      </c>
      <c r="AB1612" s="2" t="s">
        <v>36</v>
      </c>
      <c r="AC1612" s="2"/>
      <c r="AD1612" s="2"/>
      <c r="AE1612">
        <v>279</v>
      </c>
      <c r="AF1612" s="2" t="s">
        <v>36</v>
      </c>
      <c r="AG1612" s="2" t="s">
        <v>36</v>
      </c>
      <c r="AH1612" s="2"/>
      <c r="AI1612" s="2"/>
      <c r="AJ1612" s="2" t="s">
        <v>36</v>
      </c>
      <c r="AK1612" s="2" t="s">
        <v>36</v>
      </c>
    </row>
    <row r="1613" spans="1:37" x14ac:dyDescent="0.3">
      <c r="A1613">
        <v>699</v>
      </c>
      <c r="B1613" s="1">
        <v>40954</v>
      </c>
      <c r="C1613">
        <v>30</v>
      </c>
      <c r="D1613" t="str">
        <f>VLOOKUP(seguimiento[[#This Row],[idinstituciones]],instituciones[[idinstituciones]:[nombre]],2,)</f>
        <v>Hospital de Niños Ricardo Gutiérrez</v>
      </c>
      <c r="E1613" s="2" t="s">
        <v>33</v>
      </c>
      <c r="F1613" s="2" t="s">
        <v>34</v>
      </c>
      <c r="G1613" s="2" t="s">
        <v>55</v>
      </c>
      <c r="H1613" s="2" t="s">
        <v>36</v>
      </c>
      <c r="I1613" s="2" t="s">
        <v>45</v>
      </c>
      <c r="J1613" s="2" t="s">
        <v>44</v>
      </c>
      <c r="K1613" s="2" t="s">
        <v>38</v>
      </c>
      <c r="L1613" s="2" t="s">
        <v>39</v>
      </c>
      <c r="M1613" s="2"/>
      <c r="N1613" s="2" t="s">
        <v>35</v>
      </c>
      <c r="O1613" s="2" t="s">
        <v>36</v>
      </c>
      <c r="P1613" s="2" t="s">
        <v>36</v>
      </c>
      <c r="Q1613" s="2"/>
      <c r="R1613" s="2"/>
      <c r="S1613" s="2" t="s">
        <v>45</v>
      </c>
      <c r="T1613" s="2" t="s">
        <v>49</v>
      </c>
      <c r="U1613" s="2" t="s">
        <v>42</v>
      </c>
      <c r="V1613" s="2" t="s">
        <v>36</v>
      </c>
      <c r="W1613" s="2" t="s">
        <v>46</v>
      </c>
      <c r="X1613" s="2" t="s">
        <v>43</v>
      </c>
      <c r="Y1613" s="2" t="s">
        <v>79</v>
      </c>
      <c r="Z1613" s="2" t="s">
        <v>281</v>
      </c>
      <c r="AA1613" s="2" t="s">
        <v>35</v>
      </c>
      <c r="AB1613" s="2" t="s">
        <v>36</v>
      </c>
      <c r="AC1613" s="2"/>
      <c r="AD1613" s="2"/>
      <c r="AE1613">
        <v>194</v>
      </c>
      <c r="AF1613" s="2" t="s">
        <v>36</v>
      </c>
      <c r="AG1613" s="2" t="s">
        <v>36</v>
      </c>
      <c r="AH1613" s="2"/>
      <c r="AI1613" s="2"/>
      <c r="AJ1613" s="2" t="s">
        <v>36</v>
      </c>
      <c r="AK1613" s="2" t="s">
        <v>36</v>
      </c>
    </row>
    <row r="1614" spans="1:37" x14ac:dyDescent="0.3">
      <c r="A1614">
        <v>700</v>
      </c>
      <c r="B1614" s="1">
        <v>40696</v>
      </c>
      <c r="C1614">
        <v>28</v>
      </c>
      <c r="D1614" t="str">
        <f>VLOOKUP(seguimiento[[#This Row],[idinstituciones]],instituciones[[idinstituciones]:[nombre]],2,)</f>
        <v>Hospital Victor J Vilela</v>
      </c>
      <c r="E1614" s="2" t="s">
        <v>33</v>
      </c>
      <c r="F1614" s="2" t="s">
        <v>34</v>
      </c>
      <c r="G1614" s="2" t="s">
        <v>67</v>
      </c>
      <c r="H1614" s="2" t="s">
        <v>36</v>
      </c>
      <c r="I1614" s="2" t="s">
        <v>37</v>
      </c>
      <c r="J1614" s="2" t="s">
        <v>35</v>
      </c>
      <c r="K1614" s="2" t="s">
        <v>61</v>
      </c>
      <c r="L1614" s="2" t="s">
        <v>39</v>
      </c>
      <c r="M1614" s="2" t="s">
        <v>53</v>
      </c>
      <c r="N1614" s="2" t="s">
        <v>35</v>
      </c>
      <c r="O1614" s="2" t="s">
        <v>36</v>
      </c>
      <c r="P1614" s="2" t="s">
        <v>36</v>
      </c>
      <c r="Q1614" s="2" t="s">
        <v>34</v>
      </c>
      <c r="R1614" s="2" t="s">
        <v>40</v>
      </c>
      <c r="S1614" s="2" t="s">
        <v>45</v>
      </c>
      <c r="T1614" s="2" t="s">
        <v>49</v>
      </c>
      <c r="U1614" s="2" t="s">
        <v>42</v>
      </c>
      <c r="V1614" s="2" t="s">
        <v>42</v>
      </c>
      <c r="W1614" s="2" t="s">
        <v>46</v>
      </c>
      <c r="X1614" s="2" t="s">
        <v>65</v>
      </c>
      <c r="Y1614" s="2" t="s">
        <v>44</v>
      </c>
      <c r="Z1614" s="2" t="s">
        <v>281</v>
      </c>
      <c r="AA1614" s="2" t="s">
        <v>35</v>
      </c>
      <c r="AB1614" s="2" t="s">
        <v>36</v>
      </c>
      <c r="AC1614" s="2"/>
      <c r="AD1614" s="2"/>
      <c r="AE1614">
        <v>211</v>
      </c>
      <c r="AF1614" s="2" t="s">
        <v>36</v>
      </c>
      <c r="AG1614" s="2" t="s">
        <v>36</v>
      </c>
      <c r="AH1614" s="2"/>
      <c r="AI1614" s="2"/>
      <c r="AJ1614" s="2" t="s">
        <v>36</v>
      </c>
      <c r="AK1614" s="2" t="s">
        <v>36</v>
      </c>
    </row>
    <row r="1615" spans="1:37" x14ac:dyDescent="0.3">
      <c r="A1615">
        <v>700</v>
      </c>
      <c r="B1615" s="1">
        <v>41417</v>
      </c>
      <c r="C1615">
        <v>28</v>
      </c>
      <c r="D1615" t="str">
        <f>VLOOKUP(seguimiento[[#This Row],[idinstituciones]],instituciones[[idinstituciones]:[nombre]],2,)</f>
        <v>Hospital Victor J Vilela</v>
      </c>
      <c r="E1615" s="2" t="s">
        <v>64</v>
      </c>
      <c r="F1615" s="2" t="s">
        <v>36</v>
      </c>
      <c r="G1615" s="2" t="s">
        <v>36</v>
      </c>
      <c r="H1615" s="2" t="s">
        <v>36</v>
      </c>
      <c r="I1615" s="2" t="s">
        <v>37</v>
      </c>
      <c r="J1615" s="2" t="s">
        <v>35</v>
      </c>
      <c r="K1615" s="2" t="s">
        <v>61</v>
      </c>
      <c r="L1615" s="2" t="s">
        <v>36</v>
      </c>
      <c r="M1615" s="2" t="s">
        <v>53</v>
      </c>
      <c r="N1615" s="2" t="s">
        <v>35</v>
      </c>
      <c r="O1615" s="2" t="s">
        <v>36</v>
      </c>
      <c r="P1615" s="2" t="s">
        <v>36</v>
      </c>
      <c r="Q1615" s="2"/>
      <c r="R1615" s="2" t="s">
        <v>40</v>
      </c>
      <c r="S1615" s="2" t="s">
        <v>45</v>
      </c>
      <c r="T1615" s="2" t="s">
        <v>45</v>
      </c>
      <c r="U1615" s="2" t="s">
        <v>42</v>
      </c>
      <c r="V1615" s="2" t="s">
        <v>36</v>
      </c>
      <c r="W1615" s="2" t="s">
        <v>45</v>
      </c>
      <c r="X1615" s="2" t="s">
        <v>65</v>
      </c>
      <c r="Y1615" s="2" t="s">
        <v>54</v>
      </c>
      <c r="Z1615" s="2" t="s">
        <v>281</v>
      </c>
      <c r="AA1615" s="2" t="s">
        <v>35</v>
      </c>
      <c r="AB1615" s="2" t="s">
        <v>36</v>
      </c>
      <c r="AC1615" s="2"/>
      <c r="AD1615" s="2"/>
      <c r="AE1615">
        <v>1005</v>
      </c>
      <c r="AF1615" s="2" t="s">
        <v>36</v>
      </c>
      <c r="AG1615" s="2" t="s">
        <v>36</v>
      </c>
      <c r="AH1615" s="2"/>
      <c r="AI1615" s="2"/>
      <c r="AJ1615" s="2" t="s">
        <v>36</v>
      </c>
      <c r="AK1615" s="2" t="s">
        <v>36</v>
      </c>
    </row>
    <row r="1616" spans="1:37" x14ac:dyDescent="0.3">
      <c r="A1616">
        <v>701</v>
      </c>
      <c r="B1616" s="1">
        <v>40773</v>
      </c>
      <c r="C1616">
        <v>28</v>
      </c>
      <c r="D1616" t="str">
        <f>VLOOKUP(seguimiento[[#This Row],[idinstituciones]],instituciones[[idinstituciones]:[nombre]],2,)</f>
        <v>Hospital Victor J Vilela</v>
      </c>
      <c r="E1616" s="2" t="s">
        <v>33</v>
      </c>
      <c r="F1616" s="2" t="s">
        <v>34</v>
      </c>
      <c r="G1616" s="2" t="s">
        <v>67</v>
      </c>
      <c r="H1616" s="2" t="s">
        <v>36</v>
      </c>
      <c r="I1616" s="2" t="s">
        <v>37</v>
      </c>
      <c r="J1616" s="2" t="s">
        <v>35</v>
      </c>
      <c r="K1616" s="2" t="s">
        <v>61</v>
      </c>
      <c r="L1616" s="2" t="s">
        <v>39</v>
      </c>
      <c r="M1616" s="2" t="s">
        <v>53</v>
      </c>
      <c r="N1616" s="2" t="s">
        <v>35</v>
      </c>
      <c r="O1616" s="2" t="s">
        <v>36</v>
      </c>
      <c r="P1616" s="2" t="s">
        <v>36</v>
      </c>
      <c r="Q1616" s="2" t="s">
        <v>34</v>
      </c>
      <c r="R1616" s="2" t="s">
        <v>40</v>
      </c>
      <c r="S1616" s="2" t="s">
        <v>45</v>
      </c>
      <c r="T1616" s="2" t="s">
        <v>46</v>
      </c>
      <c r="U1616" s="2" t="s">
        <v>42</v>
      </c>
      <c r="V1616" s="2" t="s">
        <v>36</v>
      </c>
      <c r="W1616" s="2" t="s">
        <v>46</v>
      </c>
      <c r="X1616" s="2" t="s">
        <v>65</v>
      </c>
      <c r="Y1616" s="2" t="s">
        <v>54</v>
      </c>
      <c r="Z1616" s="2" t="s">
        <v>281</v>
      </c>
      <c r="AA1616" s="2" t="s">
        <v>35</v>
      </c>
      <c r="AB1616" s="2" t="s">
        <v>36</v>
      </c>
      <c r="AC1616" s="2"/>
      <c r="AD1616" s="2"/>
      <c r="AE1616">
        <v>1590</v>
      </c>
      <c r="AF1616" s="2" t="s">
        <v>36</v>
      </c>
      <c r="AG1616" s="2" t="s">
        <v>36</v>
      </c>
      <c r="AH1616" s="2"/>
      <c r="AI1616" s="2"/>
      <c r="AJ1616" s="2" t="s">
        <v>36</v>
      </c>
      <c r="AK1616" s="2" t="s">
        <v>36</v>
      </c>
    </row>
    <row r="1617" spans="1:37" x14ac:dyDescent="0.3">
      <c r="A1617">
        <v>701</v>
      </c>
      <c r="B1617" s="1">
        <v>41417</v>
      </c>
      <c r="C1617">
        <v>28</v>
      </c>
      <c r="D1617" t="str">
        <f>VLOOKUP(seguimiento[[#This Row],[idinstituciones]],instituciones[[idinstituciones]:[nombre]],2,)</f>
        <v>Hospital Victor J Vilela</v>
      </c>
      <c r="E1617" s="2" t="s">
        <v>64</v>
      </c>
      <c r="F1617" s="2" t="s">
        <v>50</v>
      </c>
      <c r="G1617" s="2" t="s">
        <v>67</v>
      </c>
      <c r="H1617" s="2" t="s">
        <v>36</v>
      </c>
      <c r="I1617" s="2" t="s">
        <v>37</v>
      </c>
      <c r="J1617" s="2" t="s">
        <v>35</v>
      </c>
      <c r="K1617" s="2" t="s">
        <v>61</v>
      </c>
      <c r="L1617" s="2" t="s">
        <v>39</v>
      </c>
      <c r="M1617" s="2" t="s">
        <v>53</v>
      </c>
      <c r="N1617" s="2" t="s">
        <v>35</v>
      </c>
      <c r="O1617" s="2" t="s">
        <v>36</v>
      </c>
      <c r="P1617" s="2" t="s">
        <v>36</v>
      </c>
      <c r="Q1617" s="2"/>
      <c r="R1617" s="2" t="s">
        <v>40</v>
      </c>
      <c r="S1617" s="2" t="s">
        <v>37</v>
      </c>
      <c r="T1617" s="2" t="s">
        <v>45</v>
      </c>
      <c r="U1617" s="2" t="s">
        <v>42</v>
      </c>
      <c r="V1617" s="2" t="s">
        <v>42</v>
      </c>
      <c r="W1617" s="2" t="s">
        <v>45</v>
      </c>
      <c r="X1617" s="2" t="s">
        <v>65</v>
      </c>
      <c r="Y1617" s="2" t="s">
        <v>47</v>
      </c>
      <c r="Z1617" s="2" t="s">
        <v>281</v>
      </c>
      <c r="AA1617" s="2" t="s">
        <v>35</v>
      </c>
      <c r="AB1617" s="2" t="s">
        <v>36</v>
      </c>
      <c r="AC1617" s="2"/>
      <c r="AD1617" s="2"/>
      <c r="AE1617">
        <v>241</v>
      </c>
      <c r="AF1617" s="2" t="s">
        <v>36</v>
      </c>
      <c r="AG1617" s="2" t="s">
        <v>36</v>
      </c>
      <c r="AH1617" s="2"/>
      <c r="AI1617" s="2"/>
      <c r="AJ1617" s="2" t="s">
        <v>36</v>
      </c>
      <c r="AK1617" s="2" t="s">
        <v>36</v>
      </c>
    </row>
    <row r="1618" spans="1:37" x14ac:dyDescent="0.3">
      <c r="A1618">
        <v>702</v>
      </c>
      <c r="B1618" s="1">
        <v>40987</v>
      </c>
      <c r="C1618">
        <v>30</v>
      </c>
      <c r="D1618" t="str">
        <f>VLOOKUP(seguimiento[[#This Row],[idinstituciones]],instituciones[[idinstituciones]:[nombre]],2,)</f>
        <v>Hospital de Niños Ricardo Gutiérrez</v>
      </c>
      <c r="E1618" s="2" t="s">
        <v>33</v>
      </c>
      <c r="F1618" s="2" t="s">
        <v>34</v>
      </c>
      <c r="G1618" s="2" t="s">
        <v>55</v>
      </c>
      <c r="H1618" s="2" t="s">
        <v>36</v>
      </c>
      <c r="I1618" s="2" t="s">
        <v>45</v>
      </c>
      <c r="J1618" s="2" t="s">
        <v>71</v>
      </c>
      <c r="K1618" s="2"/>
      <c r="L1618" s="2" t="s">
        <v>39</v>
      </c>
      <c r="M1618" s="2"/>
      <c r="N1618" s="2" t="s">
        <v>35</v>
      </c>
      <c r="O1618" s="2" t="s">
        <v>36</v>
      </c>
      <c r="P1618" s="2" t="s">
        <v>36</v>
      </c>
      <c r="Q1618" s="2"/>
      <c r="R1618" s="2"/>
      <c r="S1618" s="2" t="s">
        <v>37</v>
      </c>
      <c r="T1618" s="2" t="s">
        <v>73</v>
      </c>
      <c r="U1618" s="2" t="s">
        <v>37</v>
      </c>
      <c r="V1618" s="2" t="s">
        <v>45</v>
      </c>
      <c r="W1618" s="2" t="s">
        <v>73</v>
      </c>
      <c r="X1618" s="2" t="s">
        <v>65</v>
      </c>
      <c r="Y1618" s="2" t="s">
        <v>47</v>
      </c>
      <c r="Z1618" s="2" t="s">
        <v>281</v>
      </c>
      <c r="AA1618" s="2" t="s">
        <v>35</v>
      </c>
      <c r="AB1618" s="2" t="s">
        <v>36</v>
      </c>
      <c r="AC1618" s="2"/>
      <c r="AD1618" s="2"/>
      <c r="AE1618">
        <v>932</v>
      </c>
      <c r="AF1618" s="2" t="s">
        <v>36</v>
      </c>
      <c r="AG1618" s="2" t="s">
        <v>36</v>
      </c>
      <c r="AH1618" s="2"/>
      <c r="AI1618" s="2"/>
      <c r="AJ1618" s="2" t="s">
        <v>36</v>
      </c>
      <c r="AK1618" s="2" t="s">
        <v>36</v>
      </c>
    </row>
    <row r="1619" spans="1:37" x14ac:dyDescent="0.3">
      <c r="A1619">
        <v>703</v>
      </c>
      <c r="B1619" s="1">
        <v>40935</v>
      </c>
      <c r="C1619">
        <v>30</v>
      </c>
      <c r="D1619" t="str">
        <f>VLOOKUP(seguimiento[[#This Row],[idinstituciones]],instituciones[[idinstituciones]:[nombre]],2,)</f>
        <v>Hospital de Niños Ricardo Gutiérrez</v>
      </c>
      <c r="E1619" s="2" t="s">
        <v>35</v>
      </c>
      <c r="F1619" s="2" t="s">
        <v>34</v>
      </c>
      <c r="G1619" s="2" t="s">
        <v>35</v>
      </c>
      <c r="H1619" s="2" t="s">
        <v>36</v>
      </c>
      <c r="I1619" s="2" t="s">
        <v>45</v>
      </c>
      <c r="J1619" s="2" t="s">
        <v>44</v>
      </c>
      <c r="K1619" s="2"/>
      <c r="L1619" s="2" t="s">
        <v>39</v>
      </c>
      <c r="M1619" s="2"/>
      <c r="N1619" s="2" t="s">
        <v>35</v>
      </c>
      <c r="O1619" s="2" t="s">
        <v>36</v>
      </c>
      <c r="P1619" s="2" t="s">
        <v>36</v>
      </c>
      <c r="Q1619" s="2"/>
      <c r="R1619" s="2"/>
      <c r="S1619" s="2" t="s">
        <v>37</v>
      </c>
      <c r="T1619" s="2" t="s">
        <v>93</v>
      </c>
      <c r="U1619" s="2" t="s">
        <v>46</v>
      </c>
      <c r="V1619" s="2" t="s">
        <v>46</v>
      </c>
      <c r="W1619" s="2" t="s">
        <v>73</v>
      </c>
      <c r="X1619" s="2" t="s">
        <v>65</v>
      </c>
      <c r="Y1619" s="2" t="s">
        <v>47</v>
      </c>
      <c r="Z1619" s="2" t="s">
        <v>281</v>
      </c>
      <c r="AA1619" s="2" t="s">
        <v>35</v>
      </c>
      <c r="AB1619" s="2" t="s">
        <v>36</v>
      </c>
      <c r="AC1619" s="2"/>
      <c r="AD1619" s="2"/>
      <c r="AE1619">
        <v>147</v>
      </c>
      <c r="AF1619" s="2" t="s">
        <v>36</v>
      </c>
      <c r="AG1619" s="2" t="s">
        <v>36</v>
      </c>
      <c r="AH1619" s="2"/>
      <c r="AI1619" s="2"/>
      <c r="AJ1619" s="2" t="s">
        <v>36</v>
      </c>
      <c r="AK1619" s="2" t="s">
        <v>36</v>
      </c>
    </row>
    <row r="1620" spans="1:37" x14ac:dyDescent="0.3">
      <c r="A1620">
        <v>704</v>
      </c>
      <c r="B1620" s="1">
        <v>41393</v>
      </c>
      <c r="C1620">
        <v>5</v>
      </c>
      <c r="D1620" t="str">
        <f>VLOOKUP(seguimiento[[#This Row],[idinstituciones]],instituciones[[idinstituciones]:[nombre]],2,)</f>
        <v>Hospital "Dr. Antonio A. Cetrángolo"</v>
      </c>
      <c r="E1620" s="2" t="s">
        <v>33</v>
      </c>
      <c r="F1620" s="2" t="s">
        <v>36</v>
      </c>
      <c r="G1620" s="2" t="s">
        <v>55</v>
      </c>
      <c r="H1620" s="2" t="s">
        <v>36</v>
      </c>
      <c r="I1620" s="2" t="s">
        <v>45</v>
      </c>
      <c r="J1620" s="2" t="s">
        <v>35</v>
      </c>
      <c r="K1620" s="2" t="s">
        <v>78</v>
      </c>
      <c r="L1620" s="2" t="s">
        <v>39</v>
      </c>
      <c r="M1620" s="2"/>
      <c r="N1620" s="2" t="s">
        <v>35</v>
      </c>
      <c r="O1620" s="2" t="s">
        <v>36</v>
      </c>
      <c r="P1620" s="2" t="s">
        <v>36</v>
      </c>
      <c r="Q1620" s="2" t="s">
        <v>34</v>
      </c>
      <c r="R1620" s="2"/>
      <c r="S1620" s="2" t="s">
        <v>36</v>
      </c>
      <c r="T1620" s="2" t="s">
        <v>46</v>
      </c>
      <c r="U1620" s="2" t="s">
        <v>36</v>
      </c>
      <c r="V1620" s="2" t="s">
        <v>36</v>
      </c>
      <c r="W1620" s="2" t="s">
        <v>41</v>
      </c>
      <c r="X1620" s="2" t="s">
        <v>43</v>
      </c>
      <c r="Y1620" s="2" t="s">
        <v>79</v>
      </c>
      <c r="Z1620" s="2" t="s">
        <v>281</v>
      </c>
      <c r="AA1620" s="2" t="s">
        <v>35</v>
      </c>
      <c r="AB1620" s="2" t="s">
        <v>36</v>
      </c>
      <c r="AC1620" s="2"/>
      <c r="AD1620" s="2"/>
      <c r="AE1620">
        <v>773</v>
      </c>
      <c r="AF1620" s="2" t="s">
        <v>36</v>
      </c>
      <c r="AG1620" s="2" t="s">
        <v>36</v>
      </c>
      <c r="AH1620" s="2"/>
      <c r="AI1620" s="2"/>
      <c r="AJ1620" s="2" t="s">
        <v>36</v>
      </c>
      <c r="AK1620" s="2" t="s">
        <v>36</v>
      </c>
    </row>
    <row r="1621" spans="1:37" x14ac:dyDescent="0.3">
      <c r="A1621">
        <v>704</v>
      </c>
      <c r="B1621" s="1">
        <v>41988</v>
      </c>
      <c r="C1621">
        <v>5</v>
      </c>
      <c r="D1621" t="str">
        <f>VLOOKUP(seguimiento[[#This Row],[idinstituciones]],instituciones[[idinstituciones]:[nombre]],2,)</f>
        <v>Hospital "Dr. Antonio A. Cetrángolo"</v>
      </c>
      <c r="E1621" s="2" t="s">
        <v>64</v>
      </c>
      <c r="F1621" s="2" t="s">
        <v>36</v>
      </c>
      <c r="G1621" s="2" t="s">
        <v>36</v>
      </c>
      <c r="H1621" s="2" t="s">
        <v>36</v>
      </c>
      <c r="I1621" s="2" t="s">
        <v>45</v>
      </c>
      <c r="J1621" s="2" t="s">
        <v>35</v>
      </c>
      <c r="K1621" s="2"/>
      <c r="L1621" s="2" t="s">
        <v>39</v>
      </c>
      <c r="M1621" s="2"/>
      <c r="N1621" s="2"/>
      <c r="O1621" s="2" t="s">
        <v>36</v>
      </c>
      <c r="P1621" s="2" t="s">
        <v>36</v>
      </c>
      <c r="Q1621" s="2"/>
      <c r="R1621" s="2" t="s">
        <v>40</v>
      </c>
      <c r="S1621" s="2" t="s">
        <v>45</v>
      </c>
      <c r="T1621" s="2" t="s">
        <v>60</v>
      </c>
      <c r="U1621" s="2" t="s">
        <v>45</v>
      </c>
      <c r="V1621" s="2" t="s">
        <v>45</v>
      </c>
      <c r="W1621" s="2" t="s">
        <v>74</v>
      </c>
      <c r="X1621" s="2" t="s">
        <v>65</v>
      </c>
      <c r="Y1621" s="2" t="s">
        <v>79</v>
      </c>
      <c r="Z1621" s="2" t="s">
        <v>281</v>
      </c>
      <c r="AA1621" s="2" t="s">
        <v>35</v>
      </c>
      <c r="AB1621" s="2" t="s">
        <v>36</v>
      </c>
      <c r="AC1621" s="2"/>
      <c r="AD1621" s="2"/>
      <c r="AE1621">
        <v>1891</v>
      </c>
      <c r="AF1621" s="2" t="s">
        <v>35</v>
      </c>
      <c r="AG1621" s="2" t="s">
        <v>36</v>
      </c>
      <c r="AH1621" s="2">
        <v>1</v>
      </c>
      <c r="AI1621" s="2" t="str">
        <f>VLOOKUP(seguimiento[[#This Row],[vitamiad]],vitaminad[[id]:[valor]],2,)</f>
        <v>No realizado</v>
      </c>
      <c r="AJ1621" s="2" t="s">
        <v>46</v>
      </c>
      <c r="AK1621" s="2" t="s">
        <v>45</v>
      </c>
    </row>
    <row r="1622" spans="1:37" x14ac:dyDescent="0.3">
      <c r="A1622">
        <v>705</v>
      </c>
      <c r="B1622" s="1">
        <v>41348</v>
      </c>
      <c r="C1622">
        <v>5</v>
      </c>
      <c r="D1622" t="str">
        <f>VLOOKUP(seguimiento[[#This Row],[idinstituciones]],instituciones[[idinstituciones]:[nombre]],2,)</f>
        <v>Hospital "Dr. Antonio A. Cetrángolo"</v>
      </c>
      <c r="E1622" s="2" t="s">
        <v>33</v>
      </c>
      <c r="F1622" s="2" t="s">
        <v>44</v>
      </c>
      <c r="G1622" s="2" t="s">
        <v>36</v>
      </c>
      <c r="H1622" s="2" t="s">
        <v>36</v>
      </c>
      <c r="I1622" s="2" t="s">
        <v>45</v>
      </c>
      <c r="J1622" s="2" t="s">
        <v>35</v>
      </c>
      <c r="K1622" s="2" t="s">
        <v>61</v>
      </c>
      <c r="L1622" s="2" t="s">
        <v>39</v>
      </c>
      <c r="M1622" s="2"/>
      <c r="N1622" s="2" t="s">
        <v>35</v>
      </c>
      <c r="O1622" s="2" t="s">
        <v>36</v>
      </c>
      <c r="P1622" s="2" t="s">
        <v>36</v>
      </c>
      <c r="Q1622" s="2"/>
      <c r="R1622" s="2"/>
      <c r="S1622" s="2" t="s">
        <v>45</v>
      </c>
      <c r="T1622" s="2" t="s">
        <v>37</v>
      </c>
      <c r="U1622" s="2" t="s">
        <v>37</v>
      </c>
      <c r="V1622" s="2" t="s">
        <v>37</v>
      </c>
      <c r="W1622" s="2" t="s">
        <v>36</v>
      </c>
      <c r="X1622" s="2" t="s">
        <v>43</v>
      </c>
      <c r="Y1622" s="2" t="s">
        <v>79</v>
      </c>
      <c r="Z1622" s="2" t="s">
        <v>281</v>
      </c>
      <c r="AA1622" s="2" t="s">
        <v>35</v>
      </c>
      <c r="AB1622" s="2" t="s">
        <v>36</v>
      </c>
      <c r="AC1622" s="2"/>
      <c r="AD1622" s="2"/>
      <c r="AE1622">
        <v>1495</v>
      </c>
      <c r="AF1622" s="2" t="s">
        <v>36</v>
      </c>
      <c r="AG1622" s="2" t="s">
        <v>36</v>
      </c>
      <c r="AH1622" s="2"/>
      <c r="AI1622" s="2"/>
      <c r="AJ1622" s="2" t="s">
        <v>36</v>
      </c>
      <c r="AK1622" s="2" t="s">
        <v>36</v>
      </c>
    </row>
    <row r="1623" spans="1:37" x14ac:dyDescent="0.3">
      <c r="A1623">
        <v>705</v>
      </c>
      <c r="B1623" s="1">
        <v>41927</v>
      </c>
      <c r="C1623">
        <v>5</v>
      </c>
      <c r="D1623" t="str">
        <f>VLOOKUP(seguimiento[[#This Row],[idinstituciones]],instituciones[[idinstituciones]:[nombre]],2,)</f>
        <v>Hospital "Dr. Antonio A. Cetrángolo"</v>
      </c>
      <c r="E1623" s="2" t="s">
        <v>33</v>
      </c>
      <c r="F1623" s="2" t="s">
        <v>36</v>
      </c>
      <c r="G1623" s="2" t="s">
        <v>51</v>
      </c>
      <c r="H1623" s="2" t="s">
        <v>36</v>
      </c>
      <c r="I1623" s="2" t="s">
        <v>45</v>
      </c>
      <c r="J1623" s="2" t="s">
        <v>35</v>
      </c>
      <c r="K1623" s="2"/>
      <c r="L1623" s="2" t="s">
        <v>39</v>
      </c>
      <c r="M1623" s="2"/>
      <c r="N1623" s="2"/>
      <c r="O1623" s="2" t="s">
        <v>36</v>
      </c>
      <c r="P1623" s="2" t="s">
        <v>36</v>
      </c>
      <c r="Q1623" s="2"/>
      <c r="R1623" s="2" t="s">
        <v>118</v>
      </c>
      <c r="S1623" s="2" t="s">
        <v>45</v>
      </c>
      <c r="T1623" s="2" t="s">
        <v>49</v>
      </c>
      <c r="U1623" s="2" t="s">
        <v>45</v>
      </c>
      <c r="V1623" s="2" t="s">
        <v>45</v>
      </c>
      <c r="W1623" s="2" t="s">
        <v>46</v>
      </c>
      <c r="X1623" s="2" t="s">
        <v>43</v>
      </c>
      <c r="Y1623" s="2" t="s">
        <v>79</v>
      </c>
      <c r="Z1623" s="2" t="s">
        <v>281</v>
      </c>
      <c r="AA1623" s="2" t="s">
        <v>35</v>
      </c>
      <c r="AB1623" s="2" t="s">
        <v>36</v>
      </c>
      <c r="AC1623" s="2"/>
      <c r="AD1623" s="2"/>
      <c r="AE1623">
        <v>1890</v>
      </c>
      <c r="AF1623" s="2" t="s">
        <v>35</v>
      </c>
      <c r="AG1623" s="2" t="s">
        <v>36</v>
      </c>
      <c r="AH1623" s="2">
        <v>1</v>
      </c>
      <c r="AI1623" s="2" t="str">
        <f>VLOOKUP(seguimiento[[#This Row],[vitamiad]],vitaminad[[id]:[valor]],2,)</f>
        <v>No realizado</v>
      </c>
      <c r="AJ1623" s="2" t="s">
        <v>46</v>
      </c>
      <c r="AK1623" s="2" t="s">
        <v>45</v>
      </c>
    </row>
    <row r="1624" spans="1:37" x14ac:dyDescent="0.3">
      <c r="A1624">
        <v>706</v>
      </c>
      <c r="B1624" s="1">
        <v>41248</v>
      </c>
      <c r="C1624">
        <v>5</v>
      </c>
      <c r="D1624" t="str">
        <f>VLOOKUP(seguimiento[[#This Row],[idinstituciones]],instituciones[[idinstituciones]:[nombre]],2,)</f>
        <v>Hospital "Dr. Antonio A. Cetrángolo"</v>
      </c>
      <c r="E1624" s="2" t="s">
        <v>36</v>
      </c>
      <c r="F1624" s="2" t="s">
        <v>36</v>
      </c>
      <c r="G1624" s="2" t="s">
        <v>59</v>
      </c>
      <c r="H1624" s="2" t="s">
        <v>36</v>
      </c>
      <c r="I1624" s="2" t="s">
        <v>45</v>
      </c>
      <c r="J1624" s="2" t="s">
        <v>35</v>
      </c>
      <c r="K1624" s="2" t="s">
        <v>61</v>
      </c>
      <c r="L1624" s="2" t="s">
        <v>39</v>
      </c>
      <c r="M1624" s="2"/>
      <c r="N1624" s="2" t="s">
        <v>35</v>
      </c>
      <c r="O1624" s="2" t="s">
        <v>36</v>
      </c>
      <c r="P1624" s="2" t="s">
        <v>36</v>
      </c>
      <c r="Q1624" s="2" t="s">
        <v>34</v>
      </c>
      <c r="R1624" s="2"/>
      <c r="S1624" s="2" t="s">
        <v>36</v>
      </c>
      <c r="T1624" s="2" t="s">
        <v>46</v>
      </c>
      <c r="U1624" s="2" t="s">
        <v>45</v>
      </c>
      <c r="V1624" s="2" t="s">
        <v>45</v>
      </c>
      <c r="W1624" s="2" t="s">
        <v>36</v>
      </c>
      <c r="X1624" s="2" t="s">
        <v>65</v>
      </c>
      <c r="Y1624" s="2" t="s">
        <v>47</v>
      </c>
      <c r="Z1624" s="2" t="s">
        <v>281</v>
      </c>
      <c r="AA1624" s="2" t="s">
        <v>35</v>
      </c>
      <c r="AB1624" s="2" t="s">
        <v>36</v>
      </c>
      <c r="AC1624" s="2"/>
      <c r="AD1624" s="2"/>
      <c r="AE1624">
        <v>865</v>
      </c>
      <c r="AF1624" s="2" t="s">
        <v>36</v>
      </c>
      <c r="AG1624" s="2" t="s">
        <v>36</v>
      </c>
      <c r="AH1624" s="2"/>
      <c r="AI1624" s="2"/>
      <c r="AJ1624" s="2" t="s">
        <v>36</v>
      </c>
      <c r="AK1624" s="2" t="s">
        <v>36</v>
      </c>
    </row>
    <row r="1625" spans="1:37" x14ac:dyDescent="0.3">
      <c r="A1625">
        <v>706</v>
      </c>
      <c r="B1625" s="1">
        <v>41946</v>
      </c>
      <c r="C1625">
        <v>5</v>
      </c>
      <c r="D1625" t="str">
        <f>VLOOKUP(seguimiento[[#This Row],[idinstituciones]],instituciones[[idinstituciones]:[nombre]],2,)</f>
        <v>Hospital "Dr. Antonio A. Cetrángolo"</v>
      </c>
      <c r="E1625" s="2" t="s">
        <v>33</v>
      </c>
      <c r="F1625" s="2" t="s">
        <v>36</v>
      </c>
      <c r="G1625" s="2" t="s">
        <v>55</v>
      </c>
      <c r="H1625" s="2" t="s">
        <v>36</v>
      </c>
      <c r="I1625" s="2" t="s">
        <v>45</v>
      </c>
      <c r="J1625" s="2" t="s">
        <v>35</v>
      </c>
      <c r="K1625" s="2"/>
      <c r="L1625" s="2" t="s">
        <v>39</v>
      </c>
      <c r="M1625" s="2"/>
      <c r="N1625" s="2"/>
      <c r="O1625" s="2" t="s">
        <v>36</v>
      </c>
      <c r="P1625" s="2" t="s">
        <v>36</v>
      </c>
      <c r="Q1625" s="2" t="s">
        <v>34</v>
      </c>
      <c r="R1625" s="2" t="s">
        <v>118</v>
      </c>
      <c r="S1625" s="2" t="s">
        <v>45</v>
      </c>
      <c r="T1625" s="2" t="s">
        <v>46</v>
      </c>
      <c r="U1625" s="2" t="s">
        <v>37</v>
      </c>
      <c r="V1625" s="2" t="s">
        <v>37</v>
      </c>
      <c r="W1625" s="2" t="s">
        <v>37</v>
      </c>
      <c r="X1625" s="2" t="s">
        <v>43</v>
      </c>
      <c r="Y1625" s="2" t="s">
        <v>47</v>
      </c>
      <c r="Z1625" s="2" t="s">
        <v>281</v>
      </c>
      <c r="AA1625" s="2" t="s">
        <v>35</v>
      </c>
      <c r="AB1625" s="2" t="s">
        <v>36</v>
      </c>
      <c r="AC1625" s="2"/>
      <c r="AD1625" s="2"/>
      <c r="AE1625">
        <v>1892</v>
      </c>
      <c r="AF1625" s="2" t="s">
        <v>35</v>
      </c>
      <c r="AG1625" s="2" t="s">
        <v>36</v>
      </c>
      <c r="AH1625" s="2">
        <v>1</v>
      </c>
      <c r="AI1625" s="2" t="str">
        <f>VLOOKUP(seguimiento[[#This Row],[vitamiad]],vitaminad[[id]:[valor]],2,)</f>
        <v>No realizado</v>
      </c>
      <c r="AJ1625" s="2" t="s">
        <v>37</v>
      </c>
      <c r="AK1625" s="2" t="s">
        <v>45</v>
      </c>
    </row>
    <row r="1626" spans="1:37" x14ac:dyDescent="0.3">
      <c r="A1626">
        <v>707</v>
      </c>
      <c r="B1626" s="1">
        <v>41421</v>
      </c>
      <c r="C1626">
        <v>23</v>
      </c>
      <c r="D1626" t="str">
        <f>VLOOKUP(seguimiento[[#This Row],[idinstituciones]],instituciones[[idinstituciones]:[nombre]],2,)</f>
        <v>Consultorio FQ - Dr. Macri</v>
      </c>
      <c r="E1626" s="2" t="s">
        <v>33</v>
      </c>
      <c r="F1626" s="2" t="s">
        <v>34</v>
      </c>
      <c r="G1626" s="2" t="s">
        <v>36</v>
      </c>
      <c r="H1626" s="2" t="s">
        <v>36</v>
      </c>
      <c r="I1626" s="2" t="s">
        <v>73</v>
      </c>
      <c r="J1626" s="2" t="s">
        <v>44</v>
      </c>
      <c r="K1626" s="2" t="s">
        <v>75</v>
      </c>
      <c r="L1626" s="2" t="s">
        <v>82</v>
      </c>
      <c r="M1626" s="2"/>
      <c r="N1626" s="2" t="s">
        <v>35</v>
      </c>
      <c r="O1626" s="2" t="s">
        <v>36</v>
      </c>
      <c r="P1626" s="2" t="s">
        <v>42</v>
      </c>
      <c r="Q1626" s="2" t="s">
        <v>34</v>
      </c>
      <c r="R1626" s="2" t="s">
        <v>40</v>
      </c>
      <c r="S1626" s="2" t="s">
        <v>45</v>
      </c>
      <c r="T1626" s="2" t="s">
        <v>45</v>
      </c>
      <c r="U1626" s="2" t="s">
        <v>42</v>
      </c>
      <c r="V1626" s="2" t="s">
        <v>42</v>
      </c>
      <c r="W1626" s="2" t="s">
        <v>45</v>
      </c>
      <c r="X1626" s="2" t="s">
        <v>65</v>
      </c>
      <c r="Y1626" s="2" t="s">
        <v>54</v>
      </c>
      <c r="Z1626" s="2" t="s">
        <v>281</v>
      </c>
      <c r="AA1626" s="2" t="s">
        <v>35</v>
      </c>
      <c r="AB1626" s="2" t="s">
        <v>36</v>
      </c>
      <c r="AC1626" s="2"/>
      <c r="AD1626" s="2"/>
      <c r="AE1626">
        <v>402</v>
      </c>
      <c r="AF1626" s="2" t="s">
        <v>36</v>
      </c>
      <c r="AG1626" s="2" t="s">
        <v>36</v>
      </c>
      <c r="AH1626" s="2"/>
      <c r="AI1626" s="2"/>
      <c r="AJ1626" s="2" t="s">
        <v>36</v>
      </c>
      <c r="AK1626" s="2" t="s">
        <v>36</v>
      </c>
    </row>
    <row r="1627" spans="1:37" x14ac:dyDescent="0.3">
      <c r="A1627">
        <v>708</v>
      </c>
      <c r="B1627" s="1">
        <v>41442</v>
      </c>
      <c r="C1627">
        <v>5</v>
      </c>
      <c r="D1627" t="str">
        <f>VLOOKUP(seguimiento[[#This Row],[idinstituciones]],instituciones[[idinstituciones]:[nombre]],2,)</f>
        <v>Hospital "Dr. Antonio A. Cetrángolo"</v>
      </c>
      <c r="E1627" s="2" t="s">
        <v>35</v>
      </c>
      <c r="F1627" s="2" t="s">
        <v>36</v>
      </c>
      <c r="G1627" s="2" t="s">
        <v>55</v>
      </c>
      <c r="H1627" s="2" t="s">
        <v>36</v>
      </c>
      <c r="I1627" s="2" t="s">
        <v>45</v>
      </c>
      <c r="J1627" s="2" t="s">
        <v>35</v>
      </c>
      <c r="K1627" s="2" t="s">
        <v>38</v>
      </c>
      <c r="L1627" s="2" t="s">
        <v>39</v>
      </c>
      <c r="M1627" s="2"/>
      <c r="N1627" s="2" t="s">
        <v>35</v>
      </c>
      <c r="O1627" s="2" t="s">
        <v>36</v>
      </c>
      <c r="P1627" s="2" t="s">
        <v>36</v>
      </c>
      <c r="Q1627" s="2"/>
      <c r="R1627" s="2" t="s">
        <v>40</v>
      </c>
      <c r="S1627" s="2" t="s">
        <v>36</v>
      </c>
      <c r="T1627" s="2" t="s">
        <v>37</v>
      </c>
      <c r="U1627" s="2" t="s">
        <v>45</v>
      </c>
      <c r="V1627" s="2" t="s">
        <v>45</v>
      </c>
      <c r="W1627" s="2" t="s">
        <v>36</v>
      </c>
      <c r="X1627" s="2" t="s">
        <v>43</v>
      </c>
      <c r="Y1627" s="2" t="s">
        <v>79</v>
      </c>
      <c r="Z1627" s="2" t="s">
        <v>281</v>
      </c>
      <c r="AA1627" s="2" t="s">
        <v>35</v>
      </c>
      <c r="AB1627" s="2" t="s">
        <v>36</v>
      </c>
      <c r="AC1627" s="2"/>
      <c r="AD1627" s="2"/>
      <c r="AE1627">
        <v>271</v>
      </c>
      <c r="AF1627" s="2" t="s">
        <v>36</v>
      </c>
      <c r="AG1627" s="2" t="s">
        <v>36</v>
      </c>
      <c r="AH1627" s="2"/>
      <c r="AI1627" s="2"/>
      <c r="AJ1627" s="2" t="s">
        <v>36</v>
      </c>
      <c r="AK1627" s="2" t="s">
        <v>36</v>
      </c>
    </row>
    <row r="1628" spans="1:37" x14ac:dyDescent="0.3">
      <c r="A1628">
        <v>708</v>
      </c>
      <c r="B1628" s="1">
        <v>41990</v>
      </c>
      <c r="C1628">
        <v>5</v>
      </c>
      <c r="D1628" t="str">
        <f>VLOOKUP(seguimiento[[#This Row],[idinstituciones]],instituciones[[idinstituciones]:[nombre]],2,)</f>
        <v>Hospital "Dr. Antonio A. Cetrángolo"</v>
      </c>
      <c r="E1628" s="2" t="s">
        <v>33</v>
      </c>
      <c r="F1628" s="2" t="s">
        <v>36</v>
      </c>
      <c r="G1628" s="2" t="s">
        <v>36</v>
      </c>
      <c r="H1628" s="2" t="s">
        <v>36</v>
      </c>
      <c r="I1628" s="2" t="s">
        <v>45</v>
      </c>
      <c r="J1628" s="2" t="s">
        <v>35</v>
      </c>
      <c r="K1628" s="2"/>
      <c r="L1628" s="2" t="s">
        <v>39</v>
      </c>
      <c r="M1628" s="2"/>
      <c r="N1628" s="2"/>
      <c r="O1628" s="2" t="s">
        <v>36</v>
      </c>
      <c r="P1628" s="2" t="s">
        <v>36</v>
      </c>
      <c r="Q1628" s="2"/>
      <c r="R1628" s="2" t="s">
        <v>118</v>
      </c>
      <c r="S1628" s="2" t="s">
        <v>45</v>
      </c>
      <c r="T1628" s="2" t="s">
        <v>41</v>
      </c>
      <c r="U1628" s="2" t="s">
        <v>45</v>
      </c>
      <c r="V1628" s="2" t="s">
        <v>45</v>
      </c>
      <c r="W1628" s="2" t="s">
        <v>49</v>
      </c>
      <c r="X1628" s="2" t="s">
        <v>43</v>
      </c>
      <c r="Y1628" s="2" t="s">
        <v>79</v>
      </c>
      <c r="Z1628" s="2" t="s">
        <v>281</v>
      </c>
      <c r="AA1628" s="2" t="s">
        <v>35</v>
      </c>
      <c r="AB1628" s="2" t="s">
        <v>36</v>
      </c>
      <c r="AC1628" s="2"/>
      <c r="AD1628" s="2"/>
      <c r="AE1628">
        <v>1895</v>
      </c>
      <c r="AF1628" s="2" t="s">
        <v>35</v>
      </c>
      <c r="AG1628" s="2" t="s">
        <v>36</v>
      </c>
      <c r="AH1628" s="2">
        <v>1</v>
      </c>
      <c r="AI1628" s="2" t="str">
        <f>VLOOKUP(seguimiento[[#This Row],[vitamiad]],vitaminad[[id]:[valor]],2,)</f>
        <v>No realizado</v>
      </c>
      <c r="AJ1628" s="2" t="s">
        <v>37</v>
      </c>
      <c r="AK1628" s="2" t="s">
        <v>45</v>
      </c>
    </row>
    <row r="1629" spans="1:37" x14ac:dyDescent="0.3">
      <c r="A1629">
        <v>709</v>
      </c>
      <c r="B1629" s="1">
        <v>41255</v>
      </c>
      <c r="C1629">
        <v>1</v>
      </c>
      <c r="D1629" t="str">
        <f>VLOOKUP(seguimiento[[#This Row],[idinstituciones]],instituciones[[idinstituciones]:[nombre]],2,)</f>
        <v>Hospital DR Alejandro Posadas</v>
      </c>
      <c r="E1629" s="2" t="s">
        <v>33</v>
      </c>
      <c r="F1629" s="2" t="s">
        <v>34</v>
      </c>
      <c r="G1629" s="2" t="s">
        <v>35</v>
      </c>
      <c r="H1629" s="2" t="s">
        <v>36</v>
      </c>
      <c r="I1629" s="2" t="s">
        <v>45</v>
      </c>
      <c r="J1629" s="2" t="s">
        <v>35</v>
      </c>
      <c r="K1629" s="2" t="s">
        <v>38</v>
      </c>
      <c r="L1629" s="2" t="s">
        <v>39</v>
      </c>
      <c r="M1629" s="2"/>
      <c r="N1629" s="2"/>
      <c r="O1629" s="2" t="s">
        <v>36</v>
      </c>
      <c r="P1629" s="2" t="s">
        <v>36</v>
      </c>
      <c r="Q1629" s="2" t="s">
        <v>34</v>
      </c>
      <c r="R1629" s="2" t="s">
        <v>40</v>
      </c>
      <c r="S1629" s="2" t="s">
        <v>45</v>
      </c>
      <c r="T1629" s="2" t="s">
        <v>74</v>
      </c>
      <c r="U1629" s="2" t="s">
        <v>45</v>
      </c>
      <c r="V1629" s="2" t="s">
        <v>45</v>
      </c>
      <c r="W1629" s="2" t="s">
        <v>36</v>
      </c>
      <c r="X1629" s="2" t="s">
        <v>43</v>
      </c>
      <c r="Y1629" s="2" t="s">
        <v>36</v>
      </c>
      <c r="Z1629" s="2" t="s">
        <v>281</v>
      </c>
      <c r="AA1629" s="2" t="s">
        <v>35</v>
      </c>
      <c r="AB1629" s="2" t="s">
        <v>36</v>
      </c>
      <c r="AC1629" s="2"/>
      <c r="AD1629" s="2"/>
      <c r="AE1629">
        <v>456</v>
      </c>
      <c r="AF1629" s="2" t="s">
        <v>36</v>
      </c>
      <c r="AG1629" s="2" t="s">
        <v>36</v>
      </c>
      <c r="AH1629" s="2"/>
      <c r="AI1629" s="2"/>
      <c r="AJ1629" s="2" t="s">
        <v>36</v>
      </c>
      <c r="AK1629" s="2" t="s">
        <v>36</v>
      </c>
    </row>
    <row r="1630" spans="1:37" x14ac:dyDescent="0.3">
      <c r="A1630">
        <v>709</v>
      </c>
      <c r="B1630" s="1">
        <v>41638</v>
      </c>
      <c r="C1630">
        <v>1</v>
      </c>
      <c r="D1630" t="str">
        <f>VLOOKUP(seguimiento[[#This Row],[idinstituciones]],instituciones[[idinstituciones]:[nombre]],2,)</f>
        <v>Hospital DR Alejandro Posadas</v>
      </c>
      <c r="E1630" s="2" t="s">
        <v>33</v>
      </c>
      <c r="F1630" s="2" t="s">
        <v>34</v>
      </c>
      <c r="G1630" s="2" t="s">
        <v>55</v>
      </c>
      <c r="H1630" s="2" t="s">
        <v>36</v>
      </c>
      <c r="I1630" s="2" t="s">
        <v>45</v>
      </c>
      <c r="J1630" s="2" t="s">
        <v>35</v>
      </c>
      <c r="K1630" s="2" t="s">
        <v>38</v>
      </c>
      <c r="L1630" s="2" t="s">
        <v>39</v>
      </c>
      <c r="M1630" s="2"/>
      <c r="N1630" s="2"/>
      <c r="O1630" s="2" t="s">
        <v>36</v>
      </c>
      <c r="P1630" s="2" t="s">
        <v>36</v>
      </c>
      <c r="Q1630" s="2"/>
      <c r="R1630" s="2"/>
      <c r="S1630" s="2" t="s">
        <v>36</v>
      </c>
      <c r="T1630" s="2" t="s">
        <v>41</v>
      </c>
      <c r="U1630" s="2" t="s">
        <v>45</v>
      </c>
      <c r="V1630" s="2" t="s">
        <v>45</v>
      </c>
      <c r="W1630" s="2" t="s">
        <v>41</v>
      </c>
      <c r="X1630" s="2" t="s">
        <v>43</v>
      </c>
      <c r="Y1630" s="2" t="s">
        <v>36</v>
      </c>
      <c r="Z1630" s="2" t="s">
        <v>281</v>
      </c>
      <c r="AA1630" s="2" t="s">
        <v>35</v>
      </c>
      <c r="AB1630" s="2" t="s">
        <v>36</v>
      </c>
      <c r="AC1630" s="2"/>
      <c r="AD1630" s="2"/>
      <c r="AE1630">
        <v>1458</v>
      </c>
      <c r="AF1630" s="2" t="s">
        <v>36</v>
      </c>
      <c r="AG1630" s="2" t="s">
        <v>36</v>
      </c>
      <c r="AH1630" s="2"/>
      <c r="AI1630" s="2"/>
      <c r="AJ1630" s="2" t="s">
        <v>36</v>
      </c>
      <c r="AK1630" s="2" t="s">
        <v>36</v>
      </c>
    </row>
    <row r="1631" spans="1:37" x14ac:dyDescent="0.3">
      <c r="A1631">
        <v>709</v>
      </c>
      <c r="B1631" s="1">
        <v>42003</v>
      </c>
      <c r="C1631">
        <v>1</v>
      </c>
      <c r="D1631" t="str">
        <f>VLOOKUP(seguimiento[[#This Row],[idinstituciones]],instituciones[[idinstituciones]:[nombre]],2,)</f>
        <v>Hospital DR Alejandro Posadas</v>
      </c>
      <c r="E1631" s="2" t="s">
        <v>33</v>
      </c>
      <c r="F1631" s="2" t="s">
        <v>34</v>
      </c>
      <c r="G1631" s="2" t="s">
        <v>36</v>
      </c>
      <c r="H1631" s="2" t="s">
        <v>36</v>
      </c>
      <c r="I1631" s="2" t="s">
        <v>45</v>
      </c>
      <c r="J1631" s="2" t="s">
        <v>35</v>
      </c>
      <c r="K1631" s="2" t="s">
        <v>38</v>
      </c>
      <c r="L1631" s="2" t="s">
        <v>39</v>
      </c>
      <c r="M1631" s="2"/>
      <c r="N1631" s="2"/>
      <c r="O1631" s="2" t="s">
        <v>36</v>
      </c>
      <c r="P1631" s="2" t="s">
        <v>36</v>
      </c>
      <c r="Q1631" s="2"/>
      <c r="R1631" s="2"/>
      <c r="S1631" s="2" t="s">
        <v>36</v>
      </c>
      <c r="T1631" s="2" t="s">
        <v>49</v>
      </c>
      <c r="U1631" s="2" t="s">
        <v>42</v>
      </c>
      <c r="V1631" s="2" t="s">
        <v>36</v>
      </c>
      <c r="W1631" s="2" t="s">
        <v>36</v>
      </c>
      <c r="X1631" s="2" t="s">
        <v>43</v>
      </c>
      <c r="Y1631" s="2" t="s">
        <v>54</v>
      </c>
      <c r="Z1631" s="2" t="s">
        <v>281</v>
      </c>
      <c r="AA1631" s="2" t="s">
        <v>35</v>
      </c>
      <c r="AB1631" s="2" t="s">
        <v>36</v>
      </c>
      <c r="AC1631" s="2"/>
      <c r="AD1631" s="2"/>
      <c r="AE1631">
        <v>125</v>
      </c>
      <c r="AF1631" s="2" t="s">
        <v>36</v>
      </c>
      <c r="AG1631" s="2" t="s">
        <v>36</v>
      </c>
      <c r="AH1631" s="2"/>
      <c r="AI1631" s="2"/>
      <c r="AJ1631" s="2" t="s">
        <v>36</v>
      </c>
      <c r="AK1631" s="2" t="s">
        <v>36</v>
      </c>
    </row>
    <row r="1632" spans="1:37" x14ac:dyDescent="0.3">
      <c r="A1632">
        <v>709</v>
      </c>
      <c r="B1632" s="1">
        <v>42368</v>
      </c>
      <c r="C1632">
        <v>1</v>
      </c>
      <c r="D1632" t="str">
        <f>VLOOKUP(seguimiento[[#This Row],[idinstituciones]],instituciones[[idinstituciones]:[nombre]],2,)</f>
        <v>Hospital DR Alejandro Posadas</v>
      </c>
      <c r="E1632" s="2" t="s">
        <v>33</v>
      </c>
      <c r="F1632" s="2" t="s">
        <v>34</v>
      </c>
      <c r="G1632" s="2" t="s">
        <v>55</v>
      </c>
      <c r="H1632" s="2" t="s">
        <v>36</v>
      </c>
      <c r="I1632" s="2" t="s">
        <v>37</v>
      </c>
      <c r="J1632" s="2" t="s">
        <v>35</v>
      </c>
      <c r="K1632" s="2"/>
      <c r="L1632" s="2" t="s">
        <v>39</v>
      </c>
      <c r="M1632" s="2"/>
      <c r="N1632" s="2"/>
      <c r="O1632" s="2" t="s">
        <v>36</v>
      </c>
      <c r="P1632" s="2" t="s">
        <v>36</v>
      </c>
      <c r="Q1632" s="2"/>
      <c r="R1632" s="2" t="s">
        <v>40</v>
      </c>
      <c r="S1632" s="2" t="s">
        <v>45</v>
      </c>
      <c r="T1632" s="2" t="s">
        <v>41</v>
      </c>
      <c r="U1632" s="2" t="s">
        <v>42</v>
      </c>
      <c r="V1632" s="2" t="s">
        <v>42</v>
      </c>
      <c r="W1632" s="2" t="s">
        <v>45</v>
      </c>
      <c r="X1632" s="2" t="s">
        <v>43</v>
      </c>
      <c r="Y1632" s="2" t="s">
        <v>47</v>
      </c>
      <c r="Z1632" s="2" t="s">
        <v>281</v>
      </c>
      <c r="AA1632" s="2" t="s">
        <v>35</v>
      </c>
      <c r="AB1632" s="2" t="s">
        <v>36</v>
      </c>
      <c r="AC1632" s="2"/>
      <c r="AD1632" s="2"/>
      <c r="AE1632">
        <v>1906</v>
      </c>
      <c r="AF1632" s="2" t="s">
        <v>35</v>
      </c>
      <c r="AG1632" s="2" t="s">
        <v>45</v>
      </c>
      <c r="AH1632" s="2">
        <v>1</v>
      </c>
      <c r="AI1632" s="2" t="str">
        <f>VLOOKUP(seguimiento[[#This Row],[vitamiad]],vitaminad[[id]:[valor]],2,)</f>
        <v>No realizado</v>
      </c>
      <c r="AJ1632" s="2" t="s">
        <v>37</v>
      </c>
      <c r="AK1632" s="2" t="s">
        <v>45</v>
      </c>
    </row>
    <row r="1633" spans="1:37" x14ac:dyDescent="0.3">
      <c r="A1633">
        <v>710</v>
      </c>
      <c r="B1633" s="1">
        <v>41255</v>
      </c>
      <c r="C1633">
        <v>1</v>
      </c>
      <c r="D1633" t="str">
        <f>VLOOKUP(seguimiento[[#This Row],[idinstituciones]],instituciones[[idinstituciones]:[nombre]],2,)</f>
        <v>Hospital DR Alejandro Posadas</v>
      </c>
      <c r="E1633" s="2" t="s">
        <v>64</v>
      </c>
      <c r="F1633" s="2" t="s">
        <v>58</v>
      </c>
      <c r="G1633" s="2" t="s">
        <v>67</v>
      </c>
      <c r="H1633" s="2" t="s">
        <v>122</v>
      </c>
      <c r="I1633" s="2" t="s">
        <v>36</v>
      </c>
      <c r="J1633" s="2" t="s">
        <v>71</v>
      </c>
      <c r="K1633" s="2" t="s">
        <v>38</v>
      </c>
      <c r="L1633" s="2" t="s">
        <v>39</v>
      </c>
      <c r="M1633" s="2"/>
      <c r="N1633" s="2"/>
      <c r="O1633" s="2" t="s">
        <v>36</v>
      </c>
      <c r="P1633" s="2" t="s">
        <v>36</v>
      </c>
      <c r="Q1633" s="2" t="s">
        <v>80</v>
      </c>
      <c r="R1633" s="2" t="s">
        <v>84</v>
      </c>
      <c r="S1633" s="2" t="s">
        <v>45</v>
      </c>
      <c r="T1633" s="2" t="s">
        <v>41</v>
      </c>
      <c r="U1633" s="2" t="s">
        <v>46</v>
      </c>
      <c r="V1633" s="2" t="s">
        <v>46</v>
      </c>
      <c r="W1633" s="2" t="s">
        <v>36</v>
      </c>
      <c r="X1633" s="2" t="s">
        <v>43</v>
      </c>
      <c r="Y1633" s="2" t="s">
        <v>36</v>
      </c>
      <c r="Z1633" s="2" t="s">
        <v>281</v>
      </c>
      <c r="AA1633" s="2" t="s">
        <v>35</v>
      </c>
      <c r="AB1633" s="2" t="s">
        <v>36</v>
      </c>
      <c r="AC1633" s="2"/>
      <c r="AD1633" s="2"/>
      <c r="AE1633">
        <v>1293</v>
      </c>
      <c r="AF1633" s="2" t="s">
        <v>36</v>
      </c>
      <c r="AG1633" s="2" t="s">
        <v>36</v>
      </c>
      <c r="AH1633" s="2"/>
      <c r="AI1633" s="2"/>
      <c r="AJ1633" s="2" t="s">
        <v>36</v>
      </c>
      <c r="AK1633" s="2" t="s">
        <v>36</v>
      </c>
    </row>
    <row r="1634" spans="1:37" x14ac:dyDescent="0.3">
      <c r="A1634">
        <v>710</v>
      </c>
      <c r="B1634" s="1">
        <v>41638</v>
      </c>
      <c r="C1634">
        <v>1</v>
      </c>
      <c r="D1634" t="str">
        <f>VLOOKUP(seguimiento[[#This Row],[idinstituciones]],instituciones[[idinstituciones]:[nombre]],2,)</f>
        <v>Hospital DR Alejandro Posadas</v>
      </c>
      <c r="E1634" s="2" t="s">
        <v>64</v>
      </c>
      <c r="F1634" s="2" t="s">
        <v>58</v>
      </c>
      <c r="G1634" s="2" t="s">
        <v>67</v>
      </c>
      <c r="H1634" s="2" t="s">
        <v>36</v>
      </c>
      <c r="I1634" s="2" t="s">
        <v>37</v>
      </c>
      <c r="J1634" s="2" t="s">
        <v>71</v>
      </c>
      <c r="K1634" s="2" t="s">
        <v>38</v>
      </c>
      <c r="L1634" s="2" t="s">
        <v>39</v>
      </c>
      <c r="M1634" s="2"/>
      <c r="N1634" s="2" t="s">
        <v>35</v>
      </c>
      <c r="O1634" s="2" t="s">
        <v>36</v>
      </c>
      <c r="P1634" s="2" t="s">
        <v>36</v>
      </c>
      <c r="Q1634" s="2" t="s">
        <v>80</v>
      </c>
      <c r="R1634" s="2" t="s">
        <v>40</v>
      </c>
      <c r="S1634" s="2" t="s">
        <v>37</v>
      </c>
      <c r="T1634" s="2" t="s">
        <v>41</v>
      </c>
      <c r="U1634" s="2" t="s">
        <v>46</v>
      </c>
      <c r="V1634" s="2" t="s">
        <v>46</v>
      </c>
      <c r="W1634" s="2" t="s">
        <v>41</v>
      </c>
      <c r="X1634" s="2" t="s">
        <v>43</v>
      </c>
      <c r="Y1634" s="2" t="s">
        <v>47</v>
      </c>
      <c r="Z1634" s="2" t="s">
        <v>281</v>
      </c>
      <c r="AA1634" s="2" t="s">
        <v>35</v>
      </c>
      <c r="AB1634" s="2" t="s">
        <v>36</v>
      </c>
      <c r="AC1634" s="2"/>
      <c r="AD1634" s="2"/>
      <c r="AE1634">
        <v>165</v>
      </c>
      <c r="AF1634" s="2" t="s">
        <v>36</v>
      </c>
      <c r="AG1634" s="2" t="s">
        <v>36</v>
      </c>
      <c r="AH1634" s="2"/>
      <c r="AI1634" s="2"/>
      <c r="AJ1634" s="2" t="s">
        <v>36</v>
      </c>
      <c r="AK1634" s="2" t="s">
        <v>36</v>
      </c>
    </row>
    <row r="1635" spans="1:37" x14ac:dyDescent="0.3">
      <c r="A1635">
        <v>710</v>
      </c>
      <c r="B1635" s="1">
        <v>41936</v>
      </c>
      <c r="C1635">
        <v>1</v>
      </c>
      <c r="D1635" t="str">
        <f>VLOOKUP(seguimiento[[#This Row],[idinstituciones]],instituciones[[idinstituciones]:[nombre]],2,)</f>
        <v>Hospital DR Alejandro Posadas</v>
      </c>
      <c r="E1635" s="2" t="s">
        <v>64</v>
      </c>
      <c r="F1635" s="2" t="s">
        <v>58</v>
      </c>
      <c r="G1635" s="2" t="s">
        <v>67</v>
      </c>
      <c r="H1635" s="2" t="s">
        <v>106</v>
      </c>
      <c r="I1635" s="2" t="s">
        <v>45</v>
      </c>
      <c r="J1635" s="2" t="s">
        <v>71</v>
      </c>
      <c r="K1635" s="2" t="s">
        <v>38</v>
      </c>
      <c r="L1635" s="2" t="s">
        <v>39</v>
      </c>
      <c r="M1635" s="2"/>
      <c r="N1635" s="2"/>
      <c r="O1635" s="2" t="s">
        <v>36</v>
      </c>
      <c r="P1635" s="2" t="s">
        <v>36</v>
      </c>
      <c r="Q1635" s="2" t="s">
        <v>80</v>
      </c>
      <c r="R1635" s="2" t="s">
        <v>40</v>
      </c>
      <c r="S1635" s="2" t="s">
        <v>36</v>
      </c>
      <c r="T1635" s="2" t="s">
        <v>41</v>
      </c>
      <c r="U1635" s="2" t="s">
        <v>45</v>
      </c>
      <c r="V1635" s="2" t="s">
        <v>45</v>
      </c>
      <c r="W1635" s="2" t="s">
        <v>48</v>
      </c>
      <c r="X1635" s="2" t="s">
        <v>43</v>
      </c>
      <c r="Y1635" s="2" t="s">
        <v>47</v>
      </c>
      <c r="Z1635" s="2" t="s">
        <v>281</v>
      </c>
      <c r="AA1635" s="2" t="s">
        <v>35</v>
      </c>
      <c r="AB1635" s="2" t="s">
        <v>36</v>
      </c>
      <c r="AC1635" s="2"/>
      <c r="AD1635" s="2"/>
      <c r="AE1635">
        <v>385</v>
      </c>
      <c r="AF1635" s="2" t="s">
        <v>36</v>
      </c>
      <c r="AG1635" s="2" t="s">
        <v>36</v>
      </c>
      <c r="AH1635" s="2"/>
      <c r="AI1635" s="2"/>
      <c r="AJ1635" s="2" t="s">
        <v>36</v>
      </c>
      <c r="AK1635" s="2" t="s">
        <v>36</v>
      </c>
    </row>
    <row r="1636" spans="1:37" x14ac:dyDescent="0.3">
      <c r="A1636">
        <v>710</v>
      </c>
      <c r="B1636" s="1">
        <v>42368</v>
      </c>
      <c r="C1636">
        <v>1</v>
      </c>
      <c r="D1636" t="str">
        <f>VLOOKUP(seguimiento[[#This Row],[idinstituciones]],instituciones[[idinstituciones]:[nombre]],2,)</f>
        <v>Hospital DR Alejandro Posadas</v>
      </c>
      <c r="E1636" s="2" t="s">
        <v>64</v>
      </c>
      <c r="F1636" s="2" t="s">
        <v>34</v>
      </c>
      <c r="G1636" s="2" t="s">
        <v>67</v>
      </c>
      <c r="H1636" s="2" t="s">
        <v>36</v>
      </c>
      <c r="I1636" s="2" t="s">
        <v>36</v>
      </c>
      <c r="J1636" s="2" t="s">
        <v>36</v>
      </c>
      <c r="K1636" s="2"/>
      <c r="L1636" s="2" t="s">
        <v>36</v>
      </c>
      <c r="M1636" s="2"/>
      <c r="N1636" s="2" t="s">
        <v>35</v>
      </c>
      <c r="O1636" s="2" t="s">
        <v>36</v>
      </c>
      <c r="P1636" s="2" t="s">
        <v>36</v>
      </c>
      <c r="Q1636" s="2" t="s">
        <v>80</v>
      </c>
      <c r="R1636" s="2" t="s">
        <v>118</v>
      </c>
      <c r="S1636" s="2" t="s">
        <v>36</v>
      </c>
      <c r="T1636" s="2" t="s">
        <v>74</v>
      </c>
      <c r="U1636" s="2" t="s">
        <v>36</v>
      </c>
      <c r="V1636" s="2" t="s">
        <v>45</v>
      </c>
      <c r="W1636" s="2" t="s">
        <v>41</v>
      </c>
      <c r="X1636" s="2" t="s">
        <v>43</v>
      </c>
      <c r="Y1636" s="2" t="s">
        <v>36</v>
      </c>
      <c r="Z1636" s="2"/>
      <c r="AA1636" s="2" t="s">
        <v>35</v>
      </c>
      <c r="AB1636" s="2" t="s">
        <v>36</v>
      </c>
      <c r="AC1636" s="2"/>
      <c r="AD1636" s="2"/>
      <c r="AE1636">
        <v>2212</v>
      </c>
      <c r="AF1636" s="2" t="s">
        <v>71</v>
      </c>
      <c r="AG1636" s="2" t="s">
        <v>49</v>
      </c>
      <c r="AH1636" s="2">
        <v>3</v>
      </c>
      <c r="AI1636" s="2" t="str">
        <f>VLOOKUP(seguimiento[[#This Row],[vitamiad]],vitaminad[[id]:[valor]],2,)</f>
        <v>Bajo</v>
      </c>
      <c r="AJ1636" s="2" t="s">
        <v>46</v>
      </c>
      <c r="AK1636" s="2" t="s">
        <v>45</v>
      </c>
    </row>
    <row r="1637" spans="1:37" x14ac:dyDescent="0.3">
      <c r="A1637">
        <v>711</v>
      </c>
      <c r="B1637" s="1">
        <v>41192</v>
      </c>
      <c r="C1637">
        <v>1</v>
      </c>
      <c r="D1637" t="str">
        <f>VLOOKUP(seguimiento[[#This Row],[idinstituciones]],instituciones[[idinstituciones]:[nombre]],2,)</f>
        <v>Hospital DR Alejandro Posadas</v>
      </c>
      <c r="E1637" s="2" t="s">
        <v>33</v>
      </c>
      <c r="F1637" s="2" t="s">
        <v>34</v>
      </c>
      <c r="G1637" s="2" t="s">
        <v>35</v>
      </c>
      <c r="H1637" s="2" t="s">
        <v>85</v>
      </c>
      <c r="I1637" s="2" t="s">
        <v>45</v>
      </c>
      <c r="J1637" s="2" t="s">
        <v>35</v>
      </c>
      <c r="K1637" s="2"/>
      <c r="L1637" s="2" t="s">
        <v>39</v>
      </c>
      <c r="M1637" s="2"/>
      <c r="N1637" s="2"/>
      <c r="O1637" s="2" t="s">
        <v>36</v>
      </c>
      <c r="P1637" s="2" t="s">
        <v>36</v>
      </c>
      <c r="Q1637" s="2" t="s">
        <v>34</v>
      </c>
      <c r="R1637" s="2" t="s">
        <v>40</v>
      </c>
      <c r="S1637" s="2" t="s">
        <v>45</v>
      </c>
      <c r="T1637" s="2" t="s">
        <v>73</v>
      </c>
      <c r="U1637" s="2" t="s">
        <v>45</v>
      </c>
      <c r="V1637" s="2" t="s">
        <v>45</v>
      </c>
      <c r="W1637" s="2" t="s">
        <v>41</v>
      </c>
      <c r="X1637" s="2" t="s">
        <v>43</v>
      </c>
      <c r="Y1637" s="2" t="s">
        <v>36</v>
      </c>
      <c r="Z1637" s="2" t="s">
        <v>281</v>
      </c>
      <c r="AA1637" s="2" t="s">
        <v>35</v>
      </c>
      <c r="AB1637" s="2" t="s">
        <v>36</v>
      </c>
      <c r="AC1637" s="2"/>
      <c r="AD1637" s="2"/>
      <c r="AE1637">
        <v>320</v>
      </c>
      <c r="AF1637" s="2" t="s">
        <v>36</v>
      </c>
      <c r="AG1637" s="2" t="s">
        <v>36</v>
      </c>
      <c r="AH1637" s="2"/>
      <c r="AI1637" s="2"/>
      <c r="AJ1637" s="2" t="s">
        <v>36</v>
      </c>
      <c r="AK1637" s="2" t="s">
        <v>36</v>
      </c>
    </row>
    <row r="1638" spans="1:37" x14ac:dyDescent="0.3">
      <c r="A1638">
        <v>711</v>
      </c>
      <c r="B1638" s="1">
        <v>41638</v>
      </c>
      <c r="C1638">
        <v>1</v>
      </c>
      <c r="D1638" t="str">
        <f>VLOOKUP(seguimiento[[#This Row],[idinstituciones]],instituciones[[idinstituciones]:[nombre]],2,)</f>
        <v>Hospital DR Alejandro Posadas</v>
      </c>
      <c r="E1638" s="2" t="s">
        <v>35</v>
      </c>
      <c r="F1638" s="2" t="s">
        <v>36</v>
      </c>
      <c r="G1638" s="2" t="s">
        <v>36</v>
      </c>
      <c r="H1638" s="2" t="s">
        <v>36</v>
      </c>
      <c r="I1638" s="2" t="s">
        <v>45</v>
      </c>
      <c r="J1638" s="2" t="s">
        <v>35</v>
      </c>
      <c r="K1638" s="2"/>
      <c r="L1638" s="2" t="s">
        <v>39</v>
      </c>
      <c r="M1638" s="2"/>
      <c r="N1638" s="2"/>
      <c r="O1638" s="2" t="s">
        <v>36</v>
      </c>
      <c r="P1638" s="2" t="s">
        <v>36</v>
      </c>
      <c r="Q1638" s="2"/>
      <c r="R1638" s="2"/>
      <c r="S1638" s="2" t="s">
        <v>36</v>
      </c>
      <c r="T1638" s="2" t="s">
        <v>49</v>
      </c>
      <c r="U1638" s="2" t="s">
        <v>42</v>
      </c>
      <c r="V1638" s="2" t="s">
        <v>42</v>
      </c>
      <c r="W1638" s="2" t="s">
        <v>36</v>
      </c>
      <c r="X1638" s="2" t="s">
        <v>43</v>
      </c>
      <c r="Y1638" s="2" t="s">
        <v>36</v>
      </c>
      <c r="Z1638" s="2" t="s">
        <v>281</v>
      </c>
      <c r="AA1638" s="2" t="s">
        <v>35</v>
      </c>
      <c r="AB1638" s="2" t="s">
        <v>36</v>
      </c>
      <c r="AC1638" s="2"/>
      <c r="AD1638" s="2"/>
      <c r="AE1638">
        <v>727</v>
      </c>
      <c r="AF1638" s="2" t="s">
        <v>36</v>
      </c>
      <c r="AG1638" s="2" t="s">
        <v>36</v>
      </c>
      <c r="AH1638" s="2"/>
      <c r="AI1638" s="2"/>
      <c r="AJ1638" s="2" t="s">
        <v>36</v>
      </c>
      <c r="AK1638" s="2" t="s">
        <v>36</v>
      </c>
    </row>
    <row r="1639" spans="1:37" x14ac:dyDescent="0.3">
      <c r="A1639">
        <v>711</v>
      </c>
      <c r="B1639" s="1">
        <v>41638</v>
      </c>
      <c r="C1639">
        <v>1</v>
      </c>
      <c r="D1639" t="str">
        <f>VLOOKUP(seguimiento[[#This Row],[idinstituciones]],instituciones[[idinstituciones]:[nombre]],2,)</f>
        <v>Hospital DR Alejandro Posadas</v>
      </c>
      <c r="E1639" s="2" t="s">
        <v>35</v>
      </c>
      <c r="F1639" s="2" t="s">
        <v>34</v>
      </c>
      <c r="G1639" s="2" t="s">
        <v>36</v>
      </c>
      <c r="H1639" s="2" t="s">
        <v>36</v>
      </c>
      <c r="I1639" s="2" t="s">
        <v>45</v>
      </c>
      <c r="J1639" s="2" t="s">
        <v>35</v>
      </c>
      <c r="K1639" s="2"/>
      <c r="L1639" s="2" t="s">
        <v>39</v>
      </c>
      <c r="M1639" s="2"/>
      <c r="N1639" s="2"/>
      <c r="O1639" s="2" t="s">
        <v>36</v>
      </c>
      <c r="P1639" s="2" t="s">
        <v>36</v>
      </c>
      <c r="Q1639" s="2" t="s">
        <v>34</v>
      </c>
      <c r="R1639" s="2"/>
      <c r="S1639" s="2" t="s">
        <v>45</v>
      </c>
      <c r="T1639" s="2" t="s">
        <v>49</v>
      </c>
      <c r="U1639" s="2" t="s">
        <v>42</v>
      </c>
      <c r="V1639" s="2" t="s">
        <v>42</v>
      </c>
      <c r="W1639" s="2" t="s">
        <v>46</v>
      </c>
      <c r="X1639" s="2" t="s">
        <v>43</v>
      </c>
      <c r="Y1639" s="2" t="s">
        <v>47</v>
      </c>
      <c r="Z1639" s="2" t="s">
        <v>281</v>
      </c>
      <c r="AA1639" s="2" t="s">
        <v>35</v>
      </c>
      <c r="AB1639" s="2" t="s">
        <v>36</v>
      </c>
      <c r="AC1639" s="2"/>
      <c r="AD1639" s="2"/>
      <c r="AE1639">
        <v>1118</v>
      </c>
      <c r="AF1639" s="2" t="s">
        <v>36</v>
      </c>
      <c r="AG1639" s="2" t="s">
        <v>36</v>
      </c>
      <c r="AH1639" s="2"/>
      <c r="AI1639" s="2"/>
      <c r="AJ1639" s="2" t="s">
        <v>36</v>
      </c>
      <c r="AK1639" s="2" t="s">
        <v>36</v>
      </c>
    </row>
    <row r="1640" spans="1:37" x14ac:dyDescent="0.3">
      <c r="A1640">
        <v>711</v>
      </c>
      <c r="B1640" s="1">
        <v>42003</v>
      </c>
      <c r="C1640">
        <v>1</v>
      </c>
      <c r="D1640" t="str">
        <f>VLOOKUP(seguimiento[[#This Row],[idinstituciones]],instituciones[[idinstituciones]:[nombre]],2,)</f>
        <v>Hospital DR Alejandro Posadas</v>
      </c>
      <c r="E1640" s="2" t="s">
        <v>35</v>
      </c>
      <c r="F1640" s="2" t="s">
        <v>34</v>
      </c>
      <c r="G1640" s="2" t="s">
        <v>55</v>
      </c>
      <c r="H1640" s="2" t="s">
        <v>36</v>
      </c>
      <c r="I1640" s="2" t="s">
        <v>45</v>
      </c>
      <c r="J1640" s="2" t="s">
        <v>35</v>
      </c>
      <c r="K1640" s="2"/>
      <c r="L1640" s="2" t="s">
        <v>39</v>
      </c>
      <c r="M1640" s="2"/>
      <c r="N1640" s="2"/>
      <c r="O1640" s="2" t="s">
        <v>36</v>
      </c>
      <c r="P1640" s="2" t="s">
        <v>36</v>
      </c>
      <c r="Q1640" s="2" t="s">
        <v>34</v>
      </c>
      <c r="R1640" s="2"/>
      <c r="S1640" s="2" t="s">
        <v>45</v>
      </c>
      <c r="T1640" s="2" t="s">
        <v>48</v>
      </c>
      <c r="U1640" s="2" t="s">
        <v>42</v>
      </c>
      <c r="V1640" s="2" t="s">
        <v>42</v>
      </c>
      <c r="W1640" s="2" t="s">
        <v>49</v>
      </c>
      <c r="X1640" s="2" t="s">
        <v>43</v>
      </c>
      <c r="Y1640" s="2" t="s">
        <v>36</v>
      </c>
      <c r="Z1640" s="2" t="s">
        <v>281</v>
      </c>
      <c r="AA1640" s="2" t="s">
        <v>35</v>
      </c>
      <c r="AB1640" s="2" t="s">
        <v>36</v>
      </c>
      <c r="AC1640" s="2"/>
      <c r="AD1640" s="2"/>
      <c r="AE1640">
        <v>987</v>
      </c>
      <c r="AF1640" s="2" t="s">
        <v>36</v>
      </c>
      <c r="AG1640" s="2" t="s">
        <v>36</v>
      </c>
      <c r="AH1640" s="2"/>
      <c r="AI1640" s="2"/>
      <c r="AJ1640" s="2" t="s">
        <v>36</v>
      </c>
      <c r="AK1640" s="2" t="s">
        <v>36</v>
      </c>
    </row>
    <row r="1641" spans="1:37" x14ac:dyDescent="0.3">
      <c r="A1641">
        <v>711</v>
      </c>
      <c r="B1641" s="1">
        <v>42003</v>
      </c>
      <c r="C1641">
        <v>1</v>
      </c>
      <c r="D1641" t="str">
        <f>VLOOKUP(seguimiento[[#This Row],[idinstituciones]],instituciones[[idinstituciones]:[nombre]],2,)</f>
        <v>Hospital DR Alejandro Posadas</v>
      </c>
      <c r="E1641" s="2" t="s">
        <v>36</v>
      </c>
      <c r="F1641" s="2" t="s">
        <v>36</v>
      </c>
      <c r="G1641" s="2" t="s">
        <v>36</v>
      </c>
      <c r="H1641" s="2" t="s">
        <v>36</v>
      </c>
      <c r="I1641" s="2" t="s">
        <v>45</v>
      </c>
      <c r="J1641" s="2" t="s">
        <v>35</v>
      </c>
      <c r="K1641" s="2"/>
      <c r="L1641" s="2" t="s">
        <v>39</v>
      </c>
      <c r="M1641" s="2"/>
      <c r="N1641" s="2"/>
      <c r="O1641" s="2" t="s">
        <v>36</v>
      </c>
      <c r="P1641" s="2" t="s">
        <v>36</v>
      </c>
      <c r="Q1641" s="2"/>
      <c r="R1641" s="2"/>
      <c r="S1641" s="2" t="s">
        <v>36</v>
      </c>
      <c r="T1641" s="2" t="s">
        <v>48</v>
      </c>
      <c r="U1641" s="2" t="s">
        <v>42</v>
      </c>
      <c r="V1641" s="2" t="s">
        <v>36</v>
      </c>
      <c r="W1641" s="2" t="s">
        <v>36</v>
      </c>
      <c r="X1641" s="2" t="s">
        <v>36</v>
      </c>
      <c r="Y1641" s="2" t="s">
        <v>36</v>
      </c>
      <c r="Z1641" s="2" t="s">
        <v>281</v>
      </c>
      <c r="AA1641" s="2" t="s">
        <v>35</v>
      </c>
      <c r="AB1641" s="2" t="s">
        <v>36</v>
      </c>
      <c r="AC1641" s="2"/>
      <c r="AD1641" s="2"/>
      <c r="AE1641">
        <v>1424</v>
      </c>
      <c r="AF1641" s="2" t="s">
        <v>36</v>
      </c>
      <c r="AG1641" s="2" t="s">
        <v>36</v>
      </c>
      <c r="AH1641" s="2"/>
      <c r="AI1641" s="2"/>
      <c r="AJ1641" s="2" t="s">
        <v>36</v>
      </c>
      <c r="AK1641" s="2" t="s">
        <v>36</v>
      </c>
    </row>
    <row r="1642" spans="1:37" x14ac:dyDescent="0.3">
      <c r="A1642">
        <v>711</v>
      </c>
      <c r="B1642" s="1">
        <v>42368</v>
      </c>
      <c r="C1642">
        <v>1</v>
      </c>
      <c r="D1642" t="str">
        <f>VLOOKUP(seguimiento[[#This Row],[idinstituciones]],instituciones[[idinstituciones]:[nombre]],2,)</f>
        <v>Hospital DR Alejandro Posadas</v>
      </c>
      <c r="E1642" s="2" t="s">
        <v>33</v>
      </c>
      <c r="F1642" s="2" t="s">
        <v>34</v>
      </c>
      <c r="G1642" s="2" t="s">
        <v>36</v>
      </c>
      <c r="H1642" s="2" t="s">
        <v>36</v>
      </c>
      <c r="I1642" s="2" t="s">
        <v>45</v>
      </c>
      <c r="J1642" s="2" t="s">
        <v>35</v>
      </c>
      <c r="K1642" s="2"/>
      <c r="L1642" s="2" t="s">
        <v>39</v>
      </c>
      <c r="M1642" s="2"/>
      <c r="N1642" s="2"/>
      <c r="O1642" s="2" t="s">
        <v>36</v>
      </c>
      <c r="P1642" s="2" t="s">
        <v>36</v>
      </c>
      <c r="Q1642" s="2"/>
      <c r="R1642" s="2" t="s">
        <v>34</v>
      </c>
      <c r="S1642" s="2" t="s">
        <v>36</v>
      </c>
      <c r="T1642" s="2" t="s">
        <v>48</v>
      </c>
      <c r="U1642" s="2" t="s">
        <v>42</v>
      </c>
      <c r="V1642" s="2" t="s">
        <v>42</v>
      </c>
      <c r="W1642" s="2" t="s">
        <v>49</v>
      </c>
      <c r="X1642" s="2" t="s">
        <v>43</v>
      </c>
      <c r="Y1642" s="2" t="s">
        <v>79</v>
      </c>
      <c r="Z1642" s="2" t="s">
        <v>281</v>
      </c>
      <c r="AA1642" s="2" t="s">
        <v>35</v>
      </c>
      <c r="AB1642" s="2" t="s">
        <v>36</v>
      </c>
      <c r="AC1642" s="2"/>
      <c r="AD1642" s="2"/>
      <c r="AE1642">
        <v>2211</v>
      </c>
      <c r="AF1642" s="2" t="s">
        <v>35</v>
      </c>
      <c r="AG1642" s="2" t="s">
        <v>49</v>
      </c>
      <c r="AH1642" s="2">
        <v>1</v>
      </c>
      <c r="AI1642" s="2" t="str">
        <f>VLOOKUP(seguimiento[[#This Row],[vitamiad]],vitaminad[[id]:[valor]],2,)</f>
        <v>No realizado</v>
      </c>
      <c r="AJ1642" s="2" t="s">
        <v>37</v>
      </c>
      <c r="AK1642" s="2" t="s">
        <v>45</v>
      </c>
    </row>
    <row r="1643" spans="1:37" x14ac:dyDescent="0.3">
      <c r="A1643">
        <v>712</v>
      </c>
      <c r="B1643" s="1">
        <v>41345</v>
      </c>
      <c r="C1643">
        <v>1</v>
      </c>
      <c r="D1643" t="str">
        <f>VLOOKUP(seguimiento[[#This Row],[idinstituciones]],instituciones[[idinstituciones]:[nombre]],2,)</f>
        <v>Hospital DR Alejandro Posadas</v>
      </c>
      <c r="E1643" s="2" t="s">
        <v>35</v>
      </c>
      <c r="F1643" s="2" t="s">
        <v>34</v>
      </c>
      <c r="G1643" s="2" t="s">
        <v>35</v>
      </c>
      <c r="H1643" s="2" t="s">
        <v>36</v>
      </c>
      <c r="I1643" s="2" t="s">
        <v>36</v>
      </c>
      <c r="J1643" s="2" t="s">
        <v>35</v>
      </c>
      <c r="K1643" s="2"/>
      <c r="L1643" s="2" t="s">
        <v>36</v>
      </c>
      <c r="M1643" s="2"/>
      <c r="N1643" s="2"/>
      <c r="O1643" s="2" t="s">
        <v>36</v>
      </c>
      <c r="P1643" s="2" t="s">
        <v>36</v>
      </c>
      <c r="Q1643" s="2" t="s">
        <v>34</v>
      </c>
      <c r="R1643" s="2"/>
      <c r="S1643" s="2" t="s">
        <v>45</v>
      </c>
      <c r="T1643" s="2" t="s">
        <v>46</v>
      </c>
      <c r="U1643" s="2" t="s">
        <v>45</v>
      </c>
      <c r="V1643" s="2" t="s">
        <v>45</v>
      </c>
      <c r="W1643" s="2" t="s">
        <v>36</v>
      </c>
      <c r="X1643" s="2" t="s">
        <v>43</v>
      </c>
      <c r="Y1643" s="2" t="s">
        <v>36</v>
      </c>
      <c r="Z1643" s="2" t="s">
        <v>35</v>
      </c>
      <c r="AA1643" s="2" t="s">
        <v>35</v>
      </c>
      <c r="AB1643" s="2" t="s">
        <v>36</v>
      </c>
      <c r="AC1643" s="2"/>
      <c r="AD1643" s="2"/>
      <c r="AE1643">
        <v>1636</v>
      </c>
      <c r="AF1643" s="2" t="s">
        <v>36</v>
      </c>
      <c r="AG1643" s="2" t="s">
        <v>36</v>
      </c>
      <c r="AH1643" s="2"/>
      <c r="AI1643" s="2"/>
      <c r="AJ1643" s="2" t="s">
        <v>36</v>
      </c>
      <c r="AK1643" s="2" t="s">
        <v>36</v>
      </c>
    </row>
    <row r="1644" spans="1:37" x14ac:dyDescent="0.3">
      <c r="A1644">
        <v>712</v>
      </c>
      <c r="B1644" s="1">
        <v>41631</v>
      </c>
      <c r="C1644">
        <v>1</v>
      </c>
      <c r="D1644" t="str">
        <f>VLOOKUP(seguimiento[[#This Row],[idinstituciones]],instituciones[[idinstituciones]:[nombre]],2,)</f>
        <v>Hospital DR Alejandro Posadas</v>
      </c>
      <c r="E1644" s="2" t="s">
        <v>36</v>
      </c>
      <c r="F1644" s="2" t="s">
        <v>34</v>
      </c>
      <c r="G1644" s="2" t="s">
        <v>36</v>
      </c>
      <c r="H1644" s="2" t="s">
        <v>36</v>
      </c>
      <c r="I1644" s="2" t="s">
        <v>45</v>
      </c>
      <c r="J1644" s="2" t="s">
        <v>35</v>
      </c>
      <c r="K1644" s="2"/>
      <c r="L1644" s="2" t="s">
        <v>39</v>
      </c>
      <c r="M1644" s="2"/>
      <c r="N1644" s="2" t="s">
        <v>35</v>
      </c>
      <c r="O1644" s="2" t="s">
        <v>36</v>
      </c>
      <c r="P1644" s="2" t="s">
        <v>36</v>
      </c>
      <c r="Q1644" s="2"/>
      <c r="R1644" s="2" t="s">
        <v>40</v>
      </c>
      <c r="S1644" s="2" t="s">
        <v>45</v>
      </c>
      <c r="T1644" s="2" t="s">
        <v>66</v>
      </c>
      <c r="U1644" s="2" t="s">
        <v>37</v>
      </c>
      <c r="V1644" s="2" t="s">
        <v>37</v>
      </c>
      <c r="W1644" s="2" t="s">
        <v>66</v>
      </c>
      <c r="X1644" s="2" t="s">
        <v>43</v>
      </c>
      <c r="Y1644" s="2" t="s">
        <v>36</v>
      </c>
      <c r="Z1644" s="2" t="s">
        <v>281</v>
      </c>
      <c r="AA1644" s="2" t="s">
        <v>35</v>
      </c>
      <c r="AB1644" s="2" t="s">
        <v>36</v>
      </c>
      <c r="AC1644" s="2"/>
      <c r="AD1644" s="2"/>
      <c r="AE1644">
        <v>234</v>
      </c>
      <c r="AF1644" s="2" t="s">
        <v>36</v>
      </c>
      <c r="AG1644" s="2" t="s">
        <v>36</v>
      </c>
      <c r="AH1644" s="2"/>
      <c r="AI1644" s="2"/>
      <c r="AJ1644" s="2" t="s">
        <v>36</v>
      </c>
      <c r="AK1644" s="2" t="s">
        <v>36</v>
      </c>
    </row>
    <row r="1645" spans="1:37" x14ac:dyDescent="0.3">
      <c r="A1645">
        <v>712</v>
      </c>
      <c r="B1645" s="1">
        <v>42003</v>
      </c>
      <c r="C1645">
        <v>1</v>
      </c>
      <c r="D1645" t="str">
        <f>VLOOKUP(seguimiento[[#This Row],[idinstituciones]],instituciones[[idinstituciones]:[nombre]],2,)</f>
        <v>Hospital DR Alejandro Posadas</v>
      </c>
      <c r="E1645" s="2" t="s">
        <v>33</v>
      </c>
      <c r="F1645" s="2" t="s">
        <v>58</v>
      </c>
      <c r="G1645" s="2" t="s">
        <v>55</v>
      </c>
      <c r="H1645" s="2" t="s">
        <v>36</v>
      </c>
      <c r="I1645" s="2" t="s">
        <v>36</v>
      </c>
      <c r="J1645" s="2" t="s">
        <v>35</v>
      </c>
      <c r="K1645" s="2"/>
      <c r="L1645" s="2" t="s">
        <v>39</v>
      </c>
      <c r="M1645" s="2"/>
      <c r="N1645" s="2" t="s">
        <v>35</v>
      </c>
      <c r="O1645" s="2" t="s">
        <v>36</v>
      </c>
      <c r="P1645" s="2" t="s">
        <v>36</v>
      </c>
      <c r="Q1645" s="2"/>
      <c r="R1645" s="2" t="s">
        <v>40</v>
      </c>
      <c r="S1645" s="2" t="s">
        <v>45</v>
      </c>
      <c r="T1645" s="2" t="s">
        <v>81</v>
      </c>
      <c r="U1645" s="2" t="s">
        <v>42</v>
      </c>
      <c r="V1645" s="2" t="s">
        <v>42</v>
      </c>
      <c r="W1645" s="2" t="s">
        <v>41</v>
      </c>
      <c r="X1645" s="2" t="s">
        <v>43</v>
      </c>
      <c r="Y1645" s="2" t="s">
        <v>36</v>
      </c>
      <c r="Z1645" s="2" t="s">
        <v>35</v>
      </c>
      <c r="AA1645" s="2" t="s">
        <v>35</v>
      </c>
      <c r="AB1645" s="2" t="s">
        <v>36</v>
      </c>
      <c r="AC1645" s="2"/>
      <c r="AD1645" s="2"/>
      <c r="AE1645">
        <v>1713</v>
      </c>
      <c r="AF1645" s="2" t="s">
        <v>36</v>
      </c>
      <c r="AG1645" s="2" t="s">
        <v>36</v>
      </c>
      <c r="AH1645" s="2"/>
      <c r="AI1645" s="2"/>
      <c r="AJ1645" s="2" t="s">
        <v>36</v>
      </c>
      <c r="AK1645" s="2" t="s">
        <v>36</v>
      </c>
    </row>
    <row r="1646" spans="1:37" x14ac:dyDescent="0.3">
      <c r="A1646">
        <v>712</v>
      </c>
      <c r="B1646" s="1">
        <v>42340</v>
      </c>
      <c r="C1646">
        <v>1</v>
      </c>
      <c r="D1646" t="str">
        <f>VLOOKUP(seguimiento[[#This Row],[idinstituciones]],instituciones[[idinstituciones]:[nombre]],2,)</f>
        <v>Hospital DR Alejandro Posadas</v>
      </c>
      <c r="E1646" s="2" t="s">
        <v>35</v>
      </c>
      <c r="F1646" s="2" t="s">
        <v>34</v>
      </c>
      <c r="G1646" s="2" t="s">
        <v>59</v>
      </c>
      <c r="H1646" s="2" t="s">
        <v>36</v>
      </c>
      <c r="I1646" s="2" t="s">
        <v>45</v>
      </c>
      <c r="J1646" s="2" t="s">
        <v>35</v>
      </c>
      <c r="K1646" s="2"/>
      <c r="L1646" s="2" t="s">
        <v>39</v>
      </c>
      <c r="M1646" s="2"/>
      <c r="N1646" s="2"/>
      <c r="O1646" s="2" t="s">
        <v>36</v>
      </c>
      <c r="P1646" s="2" t="s">
        <v>36</v>
      </c>
      <c r="Q1646" s="2"/>
      <c r="R1646" s="2" t="s">
        <v>34</v>
      </c>
      <c r="S1646" s="2" t="s">
        <v>45</v>
      </c>
      <c r="T1646" s="2" t="s">
        <v>74</v>
      </c>
      <c r="U1646" s="2" t="s">
        <v>45</v>
      </c>
      <c r="V1646" s="2" t="s">
        <v>45</v>
      </c>
      <c r="W1646" s="2" t="s">
        <v>48</v>
      </c>
      <c r="X1646" s="2" t="s">
        <v>43</v>
      </c>
      <c r="Y1646" s="2" t="s">
        <v>56</v>
      </c>
      <c r="Z1646" s="2" t="s">
        <v>281</v>
      </c>
      <c r="AA1646" s="2" t="s">
        <v>35</v>
      </c>
      <c r="AB1646" s="2" t="s">
        <v>36</v>
      </c>
      <c r="AC1646" s="2"/>
      <c r="AD1646" s="2"/>
      <c r="AE1646">
        <v>2069</v>
      </c>
      <c r="AF1646" s="2" t="s">
        <v>35</v>
      </c>
      <c r="AG1646" s="2" t="s">
        <v>49</v>
      </c>
      <c r="AH1646" s="2">
        <v>3</v>
      </c>
      <c r="AI1646" s="2" t="str">
        <f>VLOOKUP(seguimiento[[#This Row],[vitamiad]],vitaminad[[id]:[valor]],2,)</f>
        <v>Bajo</v>
      </c>
      <c r="AJ1646" s="2" t="s">
        <v>37</v>
      </c>
      <c r="AK1646" s="2" t="s">
        <v>45</v>
      </c>
    </row>
    <row r="1647" spans="1:37" x14ac:dyDescent="0.3">
      <c r="A1647">
        <v>713</v>
      </c>
      <c r="B1647" s="1">
        <v>41339</v>
      </c>
      <c r="C1647">
        <v>1</v>
      </c>
      <c r="D1647" t="str">
        <f>VLOOKUP(seguimiento[[#This Row],[idinstituciones]],instituciones[[idinstituciones]:[nombre]],2,)</f>
        <v>Hospital DR Alejandro Posadas</v>
      </c>
      <c r="E1647" s="2" t="s">
        <v>64</v>
      </c>
      <c r="F1647" s="2" t="s">
        <v>34</v>
      </c>
      <c r="G1647" s="2" t="s">
        <v>35</v>
      </c>
      <c r="H1647" s="2" t="s">
        <v>62</v>
      </c>
      <c r="I1647" s="2" t="s">
        <v>36</v>
      </c>
      <c r="J1647" s="2" t="s">
        <v>35</v>
      </c>
      <c r="K1647" s="2"/>
      <c r="L1647" s="2" t="s">
        <v>39</v>
      </c>
      <c r="M1647" s="2"/>
      <c r="N1647" s="2"/>
      <c r="O1647" s="2" t="s">
        <v>36</v>
      </c>
      <c r="P1647" s="2" t="s">
        <v>36</v>
      </c>
      <c r="Q1647" s="2"/>
      <c r="R1647" s="2" t="s">
        <v>40</v>
      </c>
      <c r="S1647" s="2" t="s">
        <v>45</v>
      </c>
      <c r="T1647" s="2" t="s">
        <v>74</v>
      </c>
      <c r="U1647" s="2" t="s">
        <v>46</v>
      </c>
      <c r="V1647" s="2" t="s">
        <v>46</v>
      </c>
      <c r="W1647" s="2" t="s">
        <v>74</v>
      </c>
      <c r="X1647" s="2" t="s">
        <v>65</v>
      </c>
      <c r="Y1647" s="2" t="s">
        <v>36</v>
      </c>
      <c r="Z1647" s="2" t="s">
        <v>35</v>
      </c>
      <c r="AA1647" s="2" t="s">
        <v>35</v>
      </c>
      <c r="AB1647" s="2" t="s">
        <v>36</v>
      </c>
      <c r="AC1647" s="2"/>
      <c r="AD1647" s="2"/>
      <c r="AE1647">
        <v>862</v>
      </c>
      <c r="AF1647" s="2" t="s">
        <v>36</v>
      </c>
      <c r="AG1647" s="2" t="s">
        <v>36</v>
      </c>
      <c r="AH1647" s="2"/>
      <c r="AI1647" s="2"/>
      <c r="AJ1647" s="2" t="s">
        <v>36</v>
      </c>
      <c r="AK1647" s="2" t="s">
        <v>36</v>
      </c>
    </row>
    <row r="1648" spans="1:37" x14ac:dyDescent="0.3">
      <c r="A1648">
        <v>713</v>
      </c>
      <c r="B1648" s="1">
        <v>41583</v>
      </c>
      <c r="C1648">
        <v>1</v>
      </c>
      <c r="D1648" t="str">
        <f>VLOOKUP(seguimiento[[#This Row],[idinstituciones]],instituciones[[idinstituciones]:[nombre]],2,)</f>
        <v>Hospital DR Alejandro Posadas</v>
      </c>
      <c r="E1648" s="2" t="s">
        <v>33</v>
      </c>
      <c r="F1648" s="2" t="s">
        <v>34</v>
      </c>
      <c r="G1648" s="2" t="s">
        <v>36</v>
      </c>
      <c r="H1648" s="2" t="s">
        <v>36</v>
      </c>
      <c r="I1648" s="2" t="s">
        <v>45</v>
      </c>
      <c r="J1648" s="2" t="s">
        <v>35</v>
      </c>
      <c r="K1648" s="2"/>
      <c r="L1648" s="2" t="s">
        <v>39</v>
      </c>
      <c r="M1648" s="2"/>
      <c r="N1648" s="2"/>
      <c r="O1648" s="2" t="s">
        <v>36</v>
      </c>
      <c r="P1648" s="2" t="s">
        <v>36</v>
      </c>
      <c r="Q1648" s="2"/>
      <c r="R1648" s="2"/>
      <c r="S1648" s="2" t="s">
        <v>36</v>
      </c>
      <c r="T1648" s="2" t="s">
        <v>113</v>
      </c>
      <c r="U1648" s="2" t="s">
        <v>46</v>
      </c>
      <c r="V1648" s="2" t="s">
        <v>46</v>
      </c>
      <c r="W1648" s="2" t="s">
        <v>41</v>
      </c>
      <c r="X1648" s="2" t="s">
        <v>65</v>
      </c>
      <c r="Y1648" s="2" t="s">
        <v>36</v>
      </c>
      <c r="Z1648" s="2" t="s">
        <v>35</v>
      </c>
      <c r="AA1648" s="2" t="s">
        <v>35</v>
      </c>
      <c r="AB1648" s="2" t="s">
        <v>36</v>
      </c>
      <c r="AC1648" s="2"/>
      <c r="AD1648" s="2"/>
      <c r="AE1648">
        <v>1021</v>
      </c>
      <c r="AF1648" s="2" t="s">
        <v>36</v>
      </c>
      <c r="AG1648" s="2" t="s">
        <v>36</v>
      </c>
      <c r="AH1648" s="2"/>
      <c r="AI1648" s="2"/>
      <c r="AJ1648" s="2" t="s">
        <v>36</v>
      </c>
      <c r="AK1648" s="2" t="s">
        <v>36</v>
      </c>
    </row>
    <row r="1649" spans="1:37" x14ac:dyDescent="0.3">
      <c r="A1649">
        <v>714</v>
      </c>
      <c r="B1649" s="1">
        <v>41255</v>
      </c>
      <c r="C1649">
        <v>1</v>
      </c>
      <c r="D1649" t="str">
        <f>VLOOKUP(seguimiento[[#This Row],[idinstituciones]],instituciones[[idinstituciones]:[nombre]],2,)</f>
        <v>Hospital DR Alejandro Posadas</v>
      </c>
      <c r="E1649" s="2" t="s">
        <v>33</v>
      </c>
      <c r="F1649" s="2" t="s">
        <v>34</v>
      </c>
      <c r="G1649" s="2" t="s">
        <v>55</v>
      </c>
      <c r="H1649" s="2" t="s">
        <v>122</v>
      </c>
      <c r="I1649" s="2" t="s">
        <v>45</v>
      </c>
      <c r="J1649" s="2" t="s">
        <v>35</v>
      </c>
      <c r="K1649" s="2"/>
      <c r="L1649" s="2" t="s">
        <v>39</v>
      </c>
      <c r="M1649" s="2"/>
      <c r="N1649" s="2"/>
      <c r="O1649" s="2" t="s">
        <v>36</v>
      </c>
      <c r="P1649" s="2" t="s">
        <v>36</v>
      </c>
      <c r="Q1649" s="2"/>
      <c r="R1649" s="2"/>
      <c r="S1649" s="2" t="s">
        <v>36</v>
      </c>
      <c r="T1649" s="2" t="s">
        <v>41</v>
      </c>
      <c r="U1649" s="2" t="s">
        <v>45</v>
      </c>
      <c r="V1649" s="2" t="s">
        <v>45</v>
      </c>
      <c r="W1649" s="2" t="s">
        <v>74</v>
      </c>
      <c r="X1649" s="2" t="s">
        <v>65</v>
      </c>
      <c r="Y1649" s="2" t="s">
        <v>36</v>
      </c>
      <c r="Z1649" s="2" t="s">
        <v>281</v>
      </c>
      <c r="AA1649" s="2" t="s">
        <v>35</v>
      </c>
      <c r="AB1649" s="2" t="s">
        <v>36</v>
      </c>
      <c r="AC1649" s="2"/>
      <c r="AD1649" s="2"/>
      <c r="AE1649">
        <v>724</v>
      </c>
      <c r="AF1649" s="2" t="s">
        <v>36</v>
      </c>
      <c r="AG1649" s="2" t="s">
        <v>36</v>
      </c>
      <c r="AH1649" s="2"/>
      <c r="AI1649" s="2"/>
      <c r="AJ1649" s="2" t="s">
        <v>36</v>
      </c>
      <c r="AK1649" s="2" t="s">
        <v>36</v>
      </c>
    </row>
    <row r="1650" spans="1:37" x14ac:dyDescent="0.3">
      <c r="A1650">
        <v>714</v>
      </c>
      <c r="B1650" s="1">
        <v>41628</v>
      </c>
      <c r="C1650">
        <v>1</v>
      </c>
      <c r="D1650" t="str">
        <f>VLOOKUP(seguimiento[[#This Row],[idinstituciones]],instituciones[[idinstituciones]:[nombre]],2,)</f>
        <v>Hospital DR Alejandro Posadas</v>
      </c>
      <c r="E1650" s="2" t="s">
        <v>33</v>
      </c>
      <c r="F1650" s="2" t="s">
        <v>34</v>
      </c>
      <c r="G1650" s="2" t="s">
        <v>36</v>
      </c>
      <c r="H1650" s="2" t="s">
        <v>85</v>
      </c>
      <c r="I1650" s="2" t="s">
        <v>45</v>
      </c>
      <c r="J1650" s="2" t="s">
        <v>35</v>
      </c>
      <c r="K1650" s="2" t="s">
        <v>38</v>
      </c>
      <c r="L1650" s="2" t="s">
        <v>39</v>
      </c>
      <c r="M1650" s="2"/>
      <c r="N1650" s="2"/>
      <c r="O1650" s="2" t="s">
        <v>36</v>
      </c>
      <c r="P1650" s="2" t="s">
        <v>36</v>
      </c>
      <c r="Q1650" s="2"/>
      <c r="R1650" s="2" t="s">
        <v>40</v>
      </c>
      <c r="S1650" s="2" t="s">
        <v>45</v>
      </c>
      <c r="T1650" s="2" t="s">
        <v>60</v>
      </c>
      <c r="U1650" s="2" t="s">
        <v>42</v>
      </c>
      <c r="V1650" s="2" t="s">
        <v>42</v>
      </c>
      <c r="W1650" s="2" t="s">
        <v>41</v>
      </c>
      <c r="X1650" s="2" t="s">
        <v>43</v>
      </c>
      <c r="Y1650" s="2" t="s">
        <v>47</v>
      </c>
      <c r="Z1650" s="2" t="s">
        <v>281</v>
      </c>
      <c r="AA1650" s="2" t="s">
        <v>35</v>
      </c>
      <c r="AB1650" s="2" t="s">
        <v>36</v>
      </c>
      <c r="AC1650" s="2"/>
      <c r="AD1650" s="2"/>
      <c r="AE1650">
        <v>1214</v>
      </c>
      <c r="AF1650" s="2" t="s">
        <v>36</v>
      </c>
      <c r="AG1650" s="2" t="s">
        <v>36</v>
      </c>
      <c r="AH1650" s="2"/>
      <c r="AI1650" s="2"/>
      <c r="AJ1650" s="2" t="s">
        <v>36</v>
      </c>
      <c r="AK1650" s="2" t="s">
        <v>36</v>
      </c>
    </row>
    <row r="1651" spans="1:37" x14ac:dyDescent="0.3">
      <c r="A1651">
        <v>714</v>
      </c>
      <c r="B1651" s="1">
        <v>42003</v>
      </c>
      <c r="C1651">
        <v>1</v>
      </c>
      <c r="D1651" t="str">
        <f>VLOOKUP(seguimiento[[#This Row],[idinstituciones]],instituciones[[idinstituciones]:[nombre]],2,)</f>
        <v>Hospital DR Alejandro Posadas</v>
      </c>
      <c r="E1651" s="2" t="s">
        <v>33</v>
      </c>
      <c r="F1651" s="2" t="s">
        <v>34</v>
      </c>
      <c r="G1651" s="2" t="s">
        <v>36</v>
      </c>
      <c r="H1651" s="2" t="s">
        <v>106</v>
      </c>
      <c r="I1651" s="2" t="s">
        <v>36</v>
      </c>
      <c r="J1651" s="2" t="s">
        <v>35</v>
      </c>
      <c r="K1651" s="2"/>
      <c r="L1651" s="2" t="s">
        <v>39</v>
      </c>
      <c r="M1651" s="2"/>
      <c r="N1651" s="2"/>
      <c r="O1651" s="2" t="s">
        <v>36</v>
      </c>
      <c r="P1651" s="2" t="s">
        <v>36</v>
      </c>
      <c r="Q1651" s="2"/>
      <c r="R1651" s="2" t="s">
        <v>40</v>
      </c>
      <c r="S1651" s="2" t="s">
        <v>36</v>
      </c>
      <c r="T1651" s="2" t="s">
        <v>74</v>
      </c>
      <c r="U1651" s="2" t="s">
        <v>42</v>
      </c>
      <c r="V1651" s="2" t="s">
        <v>42</v>
      </c>
      <c r="W1651" s="2" t="s">
        <v>41</v>
      </c>
      <c r="X1651" s="2" t="s">
        <v>43</v>
      </c>
      <c r="Y1651" s="2" t="s">
        <v>36</v>
      </c>
      <c r="Z1651" s="2" t="s">
        <v>281</v>
      </c>
      <c r="AA1651" s="2" t="s">
        <v>35</v>
      </c>
      <c r="AB1651" s="2" t="s">
        <v>36</v>
      </c>
      <c r="AC1651" s="2"/>
      <c r="AD1651" s="2"/>
      <c r="AE1651">
        <v>1105</v>
      </c>
      <c r="AF1651" s="2" t="s">
        <v>36</v>
      </c>
      <c r="AG1651" s="2" t="s">
        <v>36</v>
      </c>
      <c r="AH1651" s="2"/>
      <c r="AI1651" s="2"/>
      <c r="AJ1651" s="2" t="s">
        <v>36</v>
      </c>
      <c r="AK1651" s="2" t="s">
        <v>36</v>
      </c>
    </row>
    <row r="1652" spans="1:37" x14ac:dyDescent="0.3">
      <c r="A1652">
        <v>714</v>
      </c>
      <c r="B1652" s="1">
        <v>42003</v>
      </c>
      <c r="C1652">
        <v>1</v>
      </c>
      <c r="D1652" t="str">
        <f>VLOOKUP(seguimiento[[#This Row],[idinstituciones]],instituciones[[idinstituciones]:[nombre]],2,)</f>
        <v>Hospital DR Alejandro Posadas</v>
      </c>
      <c r="E1652" s="2" t="s">
        <v>36</v>
      </c>
      <c r="F1652" s="2" t="s">
        <v>36</v>
      </c>
      <c r="G1652" s="2" t="s">
        <v>36</v>
      </c>
      <c r="H1652" s="2" t="s">
        <v>36</v>
      </c>
      <c r="I1652" s="2" t="s">
        <v>36</v>
      </c>
      <c r="J1652" s="2" t="s">
        <v>35</v>
      </c>
      <c r="K1652" s="2"/>
      <c r="L1652" s="2" t="s">
        <v>39</v>
      </c>
      <c r="M1652" s="2"/>
      <c r="N1652" s="2"/>
      <c r="O1652" s="2" t="s">
        <v>36</v>
      </c>
      <c r="P1652" s="2" t="s">
        <v>36</v>
      </c>
      <c r="Q1652" s="2"/>
      <c r="R1652" s="2"/>
      <c r="S1652" s="2" t="s">
        <v>36</v>
      </c>
      <c r="T1652" s="2" t="s">
        <v>74</v>
      </c>
      <c r="U1652" s="2" t="s">
        <v>42</v>
      </c>
      <c r="V1652" s="2" t="s">
        <v>36</v>
      </c>
      <c r="W1652" s="2" t="s">
        <v>36</v>
      </c>
      <c r="X1652" s="2" t="s">
        <v>36</v>
      </c>
      <c r="Y1652" s="2" t="s">
        <v>36</v>
      </c>
      <c r="Z1652" s="2" t="s">
        <v>281</v>
      </c>
      <c r="AA1652" s="2" t="s">
        <v>35</v>
      </c>
      <c r="AB1652" s="2" t="s">
        <v>36</v>
      </c>
      <c r="AC1652" s="2"/>
      <c r="AD1652" s="2"/>
      <c r="AE1652">
        <v>1342</v>
      </c>
      <c r="AF1652" s="2" t="s">
        <v>36</v>
      </c>
      <c r="AG1652" s="2" t="s">
        <v>36</v>
      </c>
      <c r="AH1652" s="2"/>
      <c r="AI1652" s="2"/>
      <c r="AJ1652" s="2" t="s">
        <v>36</v>
      </c>
      <c r="AK1652" s="2" t="s">
        <v>36</v>
      </c>
    </row>
    <row r="1653" spans="1:37" x14ac:dyDescent="0.3">
      <c r="A1653">
        <v>714</v>
      </c>
      <c r="B1653" s="1">
        <v>42368</v>
      </c>
      <c r="C1653">
        <v>1</v>
      </c>
      <c r="D1653" t="str">
        <f>VLOOKUP(seguimiento[[#This Row],[idinstituciones]],instituciones[[idinstituciones]:[nombre]],2,)</f>
        <v>Hospital DR Alejandro Posadas</v>
      </c>
      <c r="E1653" s="2" t="s">
        <v>33</v>
      </c>
      <c r="F1653" s="2" t="s">
        <v>34</v>
      </c>
      <c r="G1653" s="2" t="s">
        <v>59</v>
      </c>
      <c r="H1653" s="2" t="s">
        <v>36</v>
      </c>
      <c r="I1653" s="2" t="s">
        <v>45</v>
      </c>
      <c r="J1653" s="2" t="s">
        <v>35</v>
      </c>
      <c r="K1653" s="2"/>
      <c r="L1653" s="2" t="s">
        <v>39</v>
      </c>
      <c r="M1653" s="2"/>
      <c r="N1653" s="2"/>
      <c r="O1653" s="2" t="s">
        <v>36</v>
      </c>
      <c r="P1653" s="2" t="s">
        <v>36</v>
      </c>
      <c r="Q1653" s="2"/>
      <c r="R1653" s="2" t="s">
        <v>84</v>
      </c>
      <c r="S1653" s="2" t="s">
        <v>45</v>
      </c>
      <c r="T1653" s="2" t="s">
        <v>41</v>
      </c>
      <c r="U1653" s="2" t="s">
        <v>42</v>
      </c>
      <c r="V1653" s="2" t="s">
        <v>42</v>
      </c>
      <c r="W1653" s="2" t="s">
        <v>41</v>
      </c>
      <c r="X1653" s="2" t="s">
        <v>43</v>
      </c>
      <c r="Y1653" s="2" t="s">
        <v>47</v>
      </c>
      <c r="Z1653" s="2" t="s">
        <v>281</v>
      </c>
      <c r="AA1653" s="2" t="s">
        <v>35</v>
      </c>
      <c r="AB1653" s="2" t="s">
        <v>36</v>
      </c>
      <c r="AC1653" s="2"/>
      <c r="AD1653" s="2"/>
      <c r="AE1653">
        <v>2210</v>
      </c>
      <c r="AF1653" s="2" t="s">
        <v>35</v>
      </c>
      <c r="AG1653" s="2" t="s">
        <v>49</v>
      </c>
      <c r="AH1653" s="2">
        <v>3</v>
      </c>
      <c r="AI1653" s="2" t="str">
        <f>VLOOKUP(seguimiento[[#This Row],[vitamiad]],vitaminad[[id]:[valor]],2,)</f>
        <v>Bajo</v>
      </c>
      <c r="AJ1653" s="2" t="s">
        <v>37</v>
      </c>
      <c r="AK1653" s="2" t="s">
        <v>45</v>
      </c>
    </row>
    <row r="1654" spans="1:37" x14ac:dyDescent="0.3">
      <c r="A1654">
        <v>714</v>
      </c>
      <c r="B1654" s="1">
        <v>42402</v>
      </c>
      <c r="C1654">
        <v>1</v>
      </c>
      <c r="D1654" t="str">
        <f>VLOOKUP(seguimiento[[#This Row],[idinstituciones]],instituciones[[idinstituciones]:[nombre]],2,)</f>
        <v>Hospital DR Alejandro Posadas</v>
      </c>
      <c r="E1654" s="2" t="s">
        <v>33</v>
      </c>
      <c r="F1654" s="2" t="s">
        <v>34</v>
      </c>
      <c r="G1654" s="2" t="s">
        <v>59</v>
      </c>
      <c r="H1654" s="2" t="s">
        <v>36</v>
      </c>
      <c r="I1654" s="2" t="s">
        <v>45</v>
      </c>
      <c r="J1654" s="2" t="s">
        <v>35</v>
      </c>
      <c r="K1654" s="2"/>
      <c r="L1654" s="2" t="s">
        <v>39</v>
      </c>
      <c r="M1654" s="2"/>
      <c r="N1654" s="2"/>
      <c r="O1654" s="2" t="s">
        <v>36</v>
      </c>
      <c r="P1654" s="2" t="s">
        <v>36</v>
      </c>
      <c r="Q1654" s="2"/>
      <c r="R1654" s="2" t="s">
        <v>84</v>
      </c>
      <c r="S1654" s="2" t="s">
        <v>37</v>
      </c>
      <c r="T1654" s="2" t="s">
        <v>66</v>
      </c>
      <c r="U1654" s="2" t="s">
        <v>45</v>
      </c>
      <c r="V1654" s="2" t="s">
        <v>45</v>
      </c>
      <c r="W1654" s="2" t="s">
        <v>41</v>
      </c>
      <c r="X1654" s="2" t="s">
        <v>43</v>
      </c>
      <c r="Y1654" s="2" t="s">
        <v>47</v>
      </c>
      <c r="Z1654" s="2" t="s">
        <v>35</v>
      </c>
      <c r="AA1654" s="2" t="s">
        <v>35</v>
      </c>
      <c r="AB1654" s="2" t="s">
        <v>36</v>
      </c>
      <c r="AC1654" s="2"/>
      <c r="AD1654" s="2"/>
      <c r="AE1654">
        <v>2479</v>
      </c>
      <c r="AF1654" s="2" t="s">
        <v>35</v>
      </c>
      <c r="AG1654" s="2" t="s">
        <v>45</v>
      </c>
      <c r="AH1654" s="2">
        <v>3</v>
      </c>
      <c r="AI1654" s="2" t="str">
        <f>VLOOKUP(seguimiento[[#This Row],[vitamiad]],vitaminad[[id]:[valor]],2,)</f>
        <v>Bajo</v>
      </c>
      <c r="AJ1654" s="2" t="s">
        <v>37</v>
      </c>
      <c r="AK1654" s="2" t="s">
        <v>45</v>
      </c>
    </row>
    <row r="1655" spans="1:37" x14ac:dyDescent="0.3">
      <c r="A1655">
        <v>715</v>
      </c>
      <c r="B1655" s="1">
        <v>41255</v>
      </c>
      <c r="C1655">
        <v>1</v>
      </c>
      <c r="D1655" t="str">
        <f>VLOOKUP(seguimiento[[#This Row],[idinstituciones]],instituciones[[idinstituciones]:[nombre]],2,)</f>
        <v>Hospital DR Alejandro Posadas</v>
      </c>
      <c r="E1655" s="2" t="s">
        <v>33</v>
      </c>
      <c r="F1655" s="2" t="s">
        <v>58</v>
      </c>
      <c r="G1655" s="2" t="s">
        <v>51</v>
      </c>
      <c r="H1655" s="2" t="s">
        <v>36</v>
      </c>
      <c r="I1655" s="2" t="s">
        <v>45</v>
      </c>
      <c r="J1655" s="2" t="s">
        <v>35</v>
      </c>
      <c r="K1655" s="2" t="s">
        <v>38</v>
      </c>
      <c r="L1655" s="2" t="s">
        <v>39</v>
      </c>
      <c r="M1655" s="2"/>
      <c r="N1655" s="2"/>
      <c r="O1655" s="2" t="s">
        <v>36</v>
      </c>
      <c r="P1655" s="2" t="s">
        <v>36</v>
      </c>
      <c r="Q1655" s="2"/>
      <c r="R1655" s="2" t="s">
        <v>40</v>
      </c>
      <c r="S1655" s="2" t="s">
        <v>37</v>
      </c>
      <c r="T1655" s="2" t="s">
        <v>48</v>
      </c>
      <c r="U1655" s="2" t="s">
        <v>45</v>
      </c>
      <c r="V1655" s="2" t="s">
        <v>45</v>
      </c>
      <c r="W1655" s="2" t="s">
        <v>36</v>
      </c>
      <c r="X1655" s="2" t="s">
        <v>65</v>
      </c>
      <c r="Y1655" s="2" t="s">
        <v>47</v>
      </c>
      <c r="Z1655" s="2" t="s">
        <v>35</v>
      </c>
      <c r="AA1655" s="2" t="s">
        <v>35</v>
      </c>
      <c r="AB1655" s="2" t="s">
        <v>36</v>
      </c>
      <c r="AC1655" s="2"/>
      <c r="AD1655" s="2"/>
      <c r="AE1655">
        <v>1788</v>
      </c>
      <c r="AF1655" s="2" t="s">
        <v>36</v>
      </c>
      <c r="AG1655" s="2" t="s">
        <v>36</v>
      </c>
      <c r="AH1655" s="2"/>
      <c r="AI1655" s="2"/>
      <c r="AJ1655" s="2" t="s">
        <v>36</v>
      </c>
      <c r="AK1655" s="2" t="s">
        <v>36</v>
      </c>
    </row>
    <row r="1656" spans="1:37" x14ac:dyDescent="0.3">
      <c r="A1656">
        <v>715</v>
      </c>
      <c r="B1656" s="1">
        <v>41627</v>
      </c>
      <c r="C1656">
        <v>1</v>
      </c>
      <c r="D1656" t="str">
        <f>VLOOKUP(seguimiento[[#This Row],[idinstituciones]],instituciones[[idinstituciones]:[nombre]],2,)</f>
        <v>Hospital DR Alejandro Posadas</v>
      </c>
      <c r="E1656" s="2" t="s">
        <v>64</v>
      </c>
      <c r="F1656" s="2" t="s">
        <v>58</v>
      </c>
      <c r="G1656" s="2" t="s">
        <v>36</v>
      </c>
      <c r="H1656" s="2" t="s">
        <v>36</v>
      </c>
      <c r="I1656" s="2" t="s">
        <v>45</v>
      </c>
      <c r="J1656" s="2" t="s">
        <v>35</v>
      </c>
      <c r="K1656" s="2" t="s">
        <v>38</v>
      </c>
      <c r="L1656" s="2" t="s">
        <v>39</v>
      </c>
      <c r="M1656" s="2"/>
      <c r="N1656" s="2"/>
      <c r="O1656" s="2" t="s">
        <v>36</v>
      </c>
      <c r="P1656" s="2" t="s">
        <v>36</v>
      </c>
      <c r="Q1656" s="2" t="s">
        <v>77</v>
      </c>
      <c r="R1656" s="2" t="s">
        <v>40</v>
      </c>
      <c r="S1656" s="2" t="s">
        <v>37</v>
      </c>
      <c r="T1656" s="2" t="s">
        <v>74</v>
      </c>
      <c r="U1656" s="2" t="s">
        <v>45</v>
      </c>
      <c r="V1656" s="2" t="s">
        <v>45</v>
      </c>
      <c r="W1656" s="2" t="s">
        <v>48</v>
      </c>
      <c r="X1656" s="2" t="s">
        <v>65</v>
      </c>
      <c r="Y1656" s="2" t="s">
        <v>36</v>
      </c>
      <c r="Z1656" s="2" t="s">
        <v>281</v>
      </c>
      <c r="AA1656" s="2" t="s">
        <v>35</v>
      </c>
      <c r="AB1656" s="2" t="s">
        <v>36</v>
      </c>
      <c r="AC1656" s="2"/>
      <c r="AD1656" s="2"/>
      <c r="AE1656">
        <v>326</v>
      </c>
      <c r="AF1656" s="2" t="s">
        <v>36</v>
      </c>
      <c r="AG1656" s="2" t="s">
        <v>36</v>
      </c>
      <c r="AH1656" s="2"/>
      <c r="AI1656" s="2"/>
      <c r="AJ1656" s="2" t="s">
        <v>36</v>
      </c>
      <c r="AK1656" s="2" t="s">
        <v>36</v>
      </c>
    </row>
    <row r="1657" spans="1:37" x14ac:dyDescent="0.3">
      <c r="A1657">
        <v>715</v>
      </c>
      <c r="B1657" s="1">
        <v>42003</v>
      </c>
      <c r="C1657">
        <v>1</v>
      </c>
      <c r="D1657" t="str">
        <f>VLOOKUP(seguimiento[[#This Row],[idinstituciones]],instituciones[[idinstituciones]:[nombre]],2,)</f>
        <v>Hospital DR Alejandro Posadas</v>
      </c>
      <c r="E1657" s="2" t="s">
        <v>64</v>
      </c>
      <c r="F1657" s="2" t="s">
        <v>58</v>
      </c>
      <c r="G1657" s="2" t="s">
        <v>67</v>
      </c>
      <c r="H1657" s="2" t="s">
        <v>36</v>
      </c>
      <c r="I1657" s="2" t="s">
        <v>45</v>
      </c>
      <c r="J1657" s="2" t="s">
        <v>35</v>
      </c>
      <c r="K1657" s="2" t="s">
        <v>38</v>
      </c>
      <c r="L1657" s="2" t="s">
        <v>39</v>
      </c>
      <c r="M1657" s="2"/>
      <c r="N1657" s="2"/>
      <c r="O1657" s="2" t="s">
        <v>36</v>
      </c>
      <c r="P1657" s="2" t="s">
        <v>36</v>
      </c>
      <c r="Q1657" s="2" t="s">
        <v>77</v>
      </c>
      <c r="R1657" s="2" t="s">
        <v>40</v>
      </c>
      <c r="S1657" s="2" t="s">
        <v>37</v>
      </c>
      <c r="T1657" s="2" t="s">
        <v>41</v>
      </c>
      <c r="U1657" s="2" t="s">
        <v>42</v>
      </c>
      <c r="V1657" s="2" t="s">
        <v>36</v>
      </c>
      <c r="W1657" s="2" t="s">
        <v>49</v>
      </c>
      <c r="X1657" s="2" t="s">
        <v>65</v>
      </c>
      <c r="Y1657" s="2" t="s">
        <v>36</v>
      </c>
      <c r="Z1657" s="2" t="s">
        <v>281</v>
      </c>
      <c r="AA1657" s="2" t="s">
        <v>35</v>
      </c>
      <c r="AB1657" s="2" t="s">
        <v>36</v>
      </c>
      <c r="AC1657" s="2"/>
      <c r="AD1657" s="2"/>
      <c r="AE1657">
        <v>1042</v>
      </c>
      <c r="AF1657" s="2" t="s">
        <v>36</v>
      </c>
      <c r="AG1657" s="2" t="s">
        <v>36</v>
      </c>
      <c r="AH1657" s="2"/>
      <c r="AI1657" s="2"/>
      <c r="AJ1657" s="2" t="s">
        <v>36</v>
      </c>
      <c r="AK1657" s="2" t="s">
        <v>36</v>
      </c>
    </row>
    <row r="1658" spans="1:37" x14ac:dyDescent="0.3">
      <c r="A1658">
        <v>715</v>
      </c>
      <c r="B1658" s="1">
        <v>42368</v>
      </c>
      <c r="C1658">
        <v>1</v>
      </c>
      <c r="D1658" t="str">
        <f>VLOOKUP(seguimiento[[#This Row],[idinstituciones]],instituciones[[idinstituciones]:[nombre]],2,)</f>
        <v>Hospital DR Alejandro Posadas</v>
      </c>
      <c r="E1658" s="2" t="s">
        <v>64</v>
      </c>
      <c r="F1658" s="2" t="s">
        <v>58</v>
      </c>
      <c r="G1658" s="2" t="s">
        <v>67</v>
      </c>
      <c r="H1658" s="2" t="s">
        <v>36</v>
      </c>
      <c r="I1658" s="2" t="s">
        <v>45</v>
      </c>
      <c r="J1658" s="2" t="s">
        <v>35</v>
      </c>
      <c r="K1658" s="2"/>
      <c r="L1658" s="2" t="s">
        <v>39</v>
      </c>
      <c r="M1658" s="2"/>
      <c r="N1658" s="2"/>
      <c r="O1658" s="2" t="s">
        <v>36</v>
      </c>
      <c r="P1658" s="2" t="s">
        <v>36</v>
      </c>
      <c r="Q1658" s="2" t="s">
        <v>77</v>
      </c>
      <c r="R1658" s="2" t="s">
        <v>118</v>
      </c>
      <c r="S1658" s="2" t="s">
        <v>36</v>
      </c>
      <c r="T1658" s="2" t="s">
        <v>41</v>
      </c>
      <c r="U1658" s="2" t="s">
        <v>42</v>
      </c>
      <c r="V1658" s="2" t="s">
        <v>42</v>
      </c>
      <c r="W1658" s="2" t="s">
        <v>48</v>
      </c>
      <c r="X1658" s="2" t="s">
        <v>65</v>
      </c>
      <c r="Y1658" s="2" t="s">
        <v>47</v>
      </c>
      <c r="Z1658" s="2" t="s">
        <v>281</v>
      </c>
      <c r="AA1658" s="2" t="s">
        <v>35</v>
      </c>
      <c r="AB1658" s="2" t="s">
        <v>36</v>
      </c>
      <c r="AC1658" s="2"/>
      <c r="AD1658" s="2"/>
      <c r="AE1658">
        <v>2209</v>
      </c>
      <c r="AF1658" s="2" t="s">
        <v>35</v>
      </c>
      <c r="AG1658" s="2" t="s">
        <v>49</v>
      </c>
      <c r="AH1658" s="2">
        <v>1</v>
      </c>
      <c r="AI1658" s="2" t="str">
        <f>VLOOKUP(seguimiento[[#This Row],[vitamiad]],vitaminad[[id]:[valor]],2,)</f>
        <v>No realizado</v>
      </c>
      <c r="AJ1658" s="2" t="s">
        <v>46</v>
      </c>
      <c r="AK1658" s="2" t="s">
        <v>45</v>
      </c>
    </row>
    <row r="1659" spans="1:37" x14ac:dyDescent="0.3">
      <c r="A1659">
        <v>716</v>
      </c>
      <c r="B1659" s="1">
        <v>41452</v>
      </c>
      <c r="C1659">
        <v>28</v>
      </c>
      <c r="D1659" t="str">
        <f>VLOOKUP(seguimiento[[#This Row],[idinstituciones]],instituciones[[idinstituciones]:[nombre]],2,)</f>
        <v>Hospital Victor J Vilela</v>
      </c>
      <c r="E1659" s="2" t="s">
        <v>33</v>
      </c>
      <c r="F1659" s="2" t="s">
        <v>34</v>
      </c>
      <c r="G1659" s="2" t="s">
        <v>35</v>
      </c>
      <c r="H1659" s="2" t="s">
        <v>36</v>
      </c>
      <c r="I1659" s="2" t="s">
        <v>37</v>
      </c>
      <c r="J1659" s="2" t="s">
        <v>35</v>
      </c>
      <c r="K1659" s="2"/>
      <c r="L1659" s="2" t="s">
        <v>39</v>
      </c>
      <c r="M1659" s="2" t="s">
        <v>70</v>
      </c>
      <c r="N1659" s="2"/>
      <c r="O1659" s="2" t="s">
        <v>36</v>
      </c>
      <c r="P1659" s="2" t="s">
        <v>42</v>
      </c>
      <c r="Q1659" s="2"/>
      <c r="R1659" s="2" t="s">
        <v>40</v>
      </c>
      <c r="S1659" s="2" t="s">
        <v>45</v>
      </c>
      <c r="T1659" s="2" t="s">
        <v>46</v>
      </c>
      <c r="U1659" s="2" t="s">
        <v>45</v>
      </c>
      <c r="V1659" s="2" t="s">
        <v>45</v>
      </c>
      <c r="W1659" s="2" t="s">
        <v>46</v>
      </c>
      <c r="X1659" s="2" t="s">
        <v>43</v>
      </c>
      <c r="Y1659" s="2" t="s">
        <v>36</v>
      </c>
      <c r="Z1659" s="2" t="s">
        <v>35</v>
      </c>
      <c r="AA1659" s="2" t="s">
        <v>35</v>
      </c>
      <c r="AB1659" s="2" t="s">
        <v>36</v>
      </c>
      <c r="AC1659" s="2"/>
      <c r="AD1659" s="2"/>
      <c r="AE1659">
        <v>1114</v>
      </c>
      <c r="AF1659" s="2" t="s">
        <v>36</v>
      </c>
      <c r="AG1659" s="2" t="s">
        <v>36</v>
      </c>
      <c r="AH1659" s="2"/>
      <c r="AI1659" s="2"/>
      <c r="AJ1659" s="2" t="s">
        <v>36</v>
      </c>
      <c r="AK1659" s="2" t="s">
        <v>36</v>
      </c>
    </row>
    <row r="1660" spans="1:37" x14ac:dyDescent="0.3">
      <c r="A1660">
        <v>716</v>
      </c>
      <c r="B1660" s="1">
        <v>41837</v>
      </c>
      <c r="C1660">
        <v>28</v>
      </c>
      <c r="D1660" t="str">
        <f>VLOOKUP(seguimiento[[#This Row],[idinstituciones]],instituciones[[idinstituciones]:[nombre]],2,)</f>
        <v>Hospital Victor J Vilela</v>
      </c>
      <c r="E1660" s="2" t="s">
        <v>33</v>
      </c>
      <c r="F1660" s="2" t="s">
        <v>34</v>
      </c>
      <c r="G1660" s="2" t="s">
        <v>35</v>
      </c>
      <c r="H1660" s="2" t="s">
        <v>36</v>
      </c>
      <c r="I1660" s="2" t="s">
        <v>45</v>
      </c>
      <c r="J1660" s="2" t="s">
        <v>35</v>
      </c>
      <c r="K1660" s="2"/>
      <c r="L1660" s="2" t="s">
        <v>39</v>
      </c>
      <c r="M1660" s="2"/>
      <c r="N1660" s="2" t="s">
        <v>35</v>
      </c>
      <c r="O1660" s="2" t="s">
        <v>36</v>
      </c>
      <c r="P1660" s="2" t="s">
        <v>36</v>
      </c>
      <c r="Q1660" s="2"/>
      <c r="R1660" s="2" t="s">
        <v>40</v>
      </c>
      <c r="S1660" s="2" t="s">
        <v>45</v>
      </c>
      <c r="T1660" s="2" t="s">
        <v>46</v>
      </c>
      <c r="U1660" s="2" t="s">
        <v>42</v>
      </c>
      <c r="V1660" s="2" t="s">
        <v>36</v>
      </c>
      <c r="W1660" s="2" t="s">
        <v>46</v>
      </c>
      <c r="X1660" s="2" t="s">
        <v>43</v>
      </c>
      <c r="Y1660" s="2" t="s">
        <v>44</v>
      </c>
      <c r="Z1660" s="2" t="s">
        <v>35</v>
      </c>
      <c r="AA1660" s="2" t="s">
        <v>35</v>
      </c>
      <c r="AB1660" s="2" t="s">
        <v>36</v>
      </c>
      <c r="AC1660" s="2"/>
      <c r="AD1660" s="2"/>
      <c r="AE1660">
        <v>852</v>
      </c>
      <c r="AF1660" s="2" t="s">
        <v>36</v>
      </c>
      <c r="AG1660" s="2" t="s">
        <v>36</v>
      </c>
      <c r="AH1660" s="2"/>
      <c r="AI1660" s="2"/>
      <c r="AJ1660" s="2" t="s">
        <v>36</v>
      </c>
      <c r="AK1660" s="2" t="s">
        <v>36</v>
      </c>
    </row>
    <row r="1661" spans="1:37" x14ac:dyDescent="0.3">
      <c r="A1661">
        <v>716</v>
      </c>
      <c r="B1661" s="1">
        <v>42181</v>
      </c>
      <c r="C1661">
        <v>28</v>
      </c>
      <c r="D1661" t="str">
        <f>VLOOKUP(seguimiento[[#This Row],[idinstituciones]],instituciones[[idinstituciones]:[nombre]],2,)</f>
        <v>Hospital Victor J Vilela</v>
      </c>
      <c r="E1661" s="2" t="s">
        <v>33</v>
      </c>
      <c r="F1661" s="2" t="s">
        <v>34</v>
      </c>
      <c r="G1661" s="2" t="s">
        <v>55</v>
      </c>
      <c r="H1661" s="2" t="s">
        <v>36</v>
      </c>
      <c r="I1661" s="2" t="s">
        <v>36</v>
      </c>
      <c r="J1661" s="2" t="s">
        <v>36</v>
      </c>
      <c r="K1661" s="2"/>
      <c r="L1661" s="2" t="s">
        <v>36</v>
      </c>
      <c r="M1661" s="2"/>
      <c r="N1661" s="2"/>
      <c r="O1661" s="2" t="s">
        <v>36</v>
      </c>
      <c r="P1661" s="2" t="s">
        <v>36</v>
      </c>
      <c r="Q1661" s="2"/>
      <c r="R1661" s="2"/>
      <c r="S1661" s="2" t="s">
        <v>36</v>
      </c>
      <c r="T1661" s="2" t="s">
        <v>41</v>
      </c>
      <c r="U1661" s="2" t="s">
        <v>42</v>
      </c>
      <c r="V1661" s="2" t="s">
        <v>42</v>
      </c>
      <c r="W1661" s="2" t="s">
        <v>74</v>
      </c>
      <c r="X1661" s="2" t="s">
        <v>43</v>
      </c>
      <c r="Y1661" s="2" t="s">
        <v>36</v>
      </c>
      <c r="Z1661" s="2"/>
      <c r="AA1661" s="2" t="s">
        <v>35</v>
      </c>
      <c r="AB1661" s="2" t="s">
        <v>36</v>
      </c>
      <c r="AC1661" s="2"/>
      <c r="AD1661" s="2"/>
      <c r="AE1661">
        <v>2853</v>
      </c>
      <c r="AF1661" s="2" t="s">
        <v>35</v>
      </c>
      <c r="AG1661" s="2" t="s">
        <v>36</v>
      </c>
      <c r="AH1661" s="2"/>
      <c r="AI1661" s="2"/>
      <c r="AJ1661" s="2" t="s">
        <v>37</v>
      </c>
      <c r="AK1661" s="2" t="s">
        <v>36</v>
      </c>
    </row>
    <row r="1662" spans="1:37" x14ac:dyDescent="0.3">
      <c r="A1662">
        <v>716</v>
      </c>
      <c r="B1662" s="1">
        <v>42547</v>
      </c>
      <c r="C1662">
        <v>28</v>
      </c>
      <c r="D1662" t="str">
        <f>VLOOKUP(seguimiento[[#This Row],[idinstituciones]],instituciones[[idinstituciones]:[nombre]],2,)</f>
        <v>Hospital Victor J Vilela</v>
      </c>
      <c r="E1662" s="2" t="s">
        <v>33</v>
      </c>
      <c r="F1662" s="2" t="s">
        <v>34</v>
      </c>
      <c r="G1662" s="2" t="s">
        <v>55</v>
      </c>
      <c r="H1662" s="2" t="s">
        <v>36</v>
      </c>
      <c r="I1662" s="2" t="s">
        <v>36</v>
      </c>
      <c r="J1662" s="2" t="s">
        <v>36</v>
      </c>
      <c r="K1662" s="2"/>
      <c r="L1662" s="2" t="s">
        <v>36</v>
      </c>
      <c r="M1662" s="2"/>
      <c r="N1662" s="2"/>
      <c r="O1662" s="2" t="s">
        <v>36</v>
      </c>
      <c r="P1662" s="2" t="s">
        <v>36</v>
      </c>
      <c r="Q1662" s="2"/>
      <c r="R1662" s="2"/>
      <c r="S1662" s="2" t="s">
        <v>36</v>
      </c>
      <c r="T1662" s="2" t="s">
        <v>48</v>
      </c>
      <c r="U1662" s="2" t="s">
        <v>42</v>
      </c>
      <c r="V1662" s="2" t="s">
        <v>42</v>
      </c>
      <c r="W1662" s="2" t="s">
        <v>41</v>
      </c>
      <c r="X1662" s="2" t="s">
        <v>43</v>
      </c>
      <c r="Y1662" s="2" t="s">
        <v>36</v>
      </c>
      <c r="Z1662" s="2"/>
      <c r="AA1662" s="2" t="s">
        <v>35</v>
      </c>
      <c r="AB1662" s="2" t="s">
        <v>36</v>
      </c>
      <c r="AC1662" s="2"/>
      <c r="AD1662" s="2"/>
      <c r="AE1662">
        <v>2852</v>
      </c>
      <c r="AF1662" s="2" t="s">
        <v>35</v>
      </c>
      <c r="AG1662" s="2" t="s">
        <v>36</v>
      </c>
      <c r="AH1662" s="2"/>
      <c r="AI1662" s="2"/>
      <c r="AJ1662" s="2" t="s">
        <v>37</v>
      </c>
      <c r="AK1662" s="2" t="s">
        <v>36</v>
      </c>
    </row>
    <row r="1663" spans="1:37" x14ac:dyDescent="0.3">
      <c r="A1663">
        <v>716</v>
      </c>
      <c r="B1663" s="1">
        <v>42887</v>
      </c>
      <c r="C1663">
        <v>28</v>
      </c>
      <c r="D1663" t="str">
        <f>VLOOKUP(seguimiento[[#This Row],[idinstituciones]],instituciones[[idinstituciones]:[nombre]],2,)</f>
        <v>Hospital Victor J Vilela</v>
      </c>
      <c r="E1663" s="2" t="s">
        <v>33</v>
      </c>
      <c r="F1663" s="2" t="s">
        <v>34</v>
      </c>
      <c r="G1663" s="2" t="s">
        <v>55</v>
      </c>
      <c r="H1663" s="2" t="s">
        <v>36</v>
      </c>
      <c r="I1663" s="2" t="s">
        <v>36</v>
      </c>
      <c r="J1663" s="2" t="s">
        <v>36</v>
      </c>
      <c r="K1663" s="2"/>
      <c r="L1663" s="2" t="s">
        <v>36</v>
      </c>
      <c r="M1663" s="2"/>
      <c r="N1663" s="2"/>
      <c r="O1663" s="2" t="s">
        <v>36</v>
      </c>
      <c r="P1663" s="2" t="s">
        <v>36</v>
      </c>
      <c r="Q1663" s="2"/>
      <c r="R1663" s="2"/>
      <c r="S1663" s="2" t="s">
        <v>36</v>
      </c>
      <c r="T1663" s="2" t="s">
        <v>46</v>
      </c>
      <c r="U1663" s="2" t="s">
        <v>45</v>
      </c>
      <c r="V1663" s="2" t="s">
        <v>42</v>
      </c>
      <c r="W1663" s="2" t="s">
        <v>37</v>
      </c>
      <c r="X1663" s="2" t="s">
        <v>43</v>
      </c>
      <c r="Y1663" s="2" t="s">
        <v>36</v>
      </c>
      <c r="Z1663" s="2"/>
      <c r="AA1663" s="2" t="s">
        <v>35</v>
      </c>
      <c r="AB1663" s="2" t="s">
        <v>36</v>
      </c>
      <c r="AC1663" s="2"/>
      <c r="AD1663" s="2"/>
      <c r="AE1663">
        <v>2854</v>
      </c>
      <c r="AF1663" s="2" t="s">
        <v>35</v>
      </c>
      <c r="AG1663" s="2" t="s">
        <v>49</v>
      </c>
      <c r="AH1663" s="2"/>
      <c r="AI1663" s="2"/>
      <c r="AJ1663" s="2" t="s">
        <v>37</v>
      </c>
      <c r="AK1663" s="2" t="s">
        <v>36</v>
      </c>
    </row>
    <row r="1664" spans="1:37" x14ac:dyDescent="0.3">
      <c r="A1664">
        <v>716</v>
      </c>
      <c r="B1664" s="1">
        <v>43279</v>
      </c>
      <c r="C1664">
        <v>28</v>
      </c>
      <c r="D1664" t="str">
        <f>VLOOKUP(seguimiento[[#This Row],[idinstituciones]],instituciones[[idinstituciones]:[nombre]],2,)</f>
        <v>Hospital Victor J Vilela</v>
      </c>
      <c r="E1664" s="2" t="s">
        <v>33</v>
      </c>
      <c r="F1664" s="2" t="s">
        <v>34</v>
      </c>
      <c r="G1664" s="2" t="s">
        <v>55</v>
      </c>
      <c r="H1664" s="2" t="s">
        <v>36</v>
      </c>
      <c r="I1664" s="2" t="s">
        <v>36</v>
      </c>
      <c r="J1664" s="2" t="s">
        <v>36</v>
      </c>
      <c r="K1664" s="2"/>
      <c r="L1664" s="2" t="s">
        <v>36</v>
      </c>
      <c r="M1664" s="2"/>
      <c r="N1664" s="2"/>
      <c r="O1664" s="2" t="s">
        <v>36</v>
      </c>
      <c r="P1664" s="2" t="s">
        <v>36</v>
      </c>
      <c r="Q1664" s="2"/>
      <c r="R1664" s="2"/>
      <c r="S1664" s="2" t="s">
        <v>36</v>
      </c>
      <c r="T1664" s="2" t="s">
        <v>36</v>
      </c>
      <c r="U1664" s="2" t="s">
        <v>36</v>
      </c>
      <c r="V1664" s="2" t="s">
        <v>36</v>
      </c>
      <c r="W1664" s="2" t="s">
        <v>36</v>
      </c>
      <c r="X1664" s="2" t="s">
        <v>36</v>
      </c>
      <c r="Y1664" s="2" t="s">
        <v>36</v>
      </c>
      <c r="Z1664" s="2"/>
      <c r="AA1664" s="2" t="s">
        <v>35</v>
      </c>
      <c r="AB1664" s="2" t="s">
        <v>36</v>
      </c>
      <c r="AC1664" s="2"/>
      <c r="AD1664" s="2"/>
      <c r="AE1664">
        <v>2855</v>
      </c>
      <c r="AF1664" s="2" t="s">
        <v>35</v>
      </c>
      <c r="AG1664" s="2" t="s">
        <v>49</v>
      </c>
      <c r="AH1664" s="2"/>
      <c r="AI1664" s="2"/>
      <c r="AJ1664" s="2" t="s">
        <v>37</v>
      </c>
      <c r="AK1664" s="2" t="s">
        <v>36</v>
      </c>
    </row>
    <row r="1665" spans="1:37" x14ac:dyDescent="0.3">
      <c r="A1665">
        <v>717</v>
      </c>
      <c r="B1665" s="1">
        <v>41501</v>
      </c>
      <c r="C1665">
        <v>28</v>
      </c>
      <c r="D1665" t="str">
        <f>VLOOKUP(seguimiento[[#This Row],[idinstituciones]],instituciones[[idinstituciones]:[nombre]],2,)</f>
        <v>Hospital Victor J Vilela</v>
      </c>
      <c r="E1665" s="2" t="s">
        <v>33</v>
      </c>
      <c r="F1665" s="2" t="s">
        <v>34</v>
      </c>
      <c r="G1665" s="2" t="s">
        <v>35</v>
      </c>
      <c r="H1665" s="2" t="s">
        <v>36</v>
      </c>
      <c r="I1665" s="2" t="s">
        <v>37</v>
      </c>
      <c r="J1665" s="2" t="s">
        <v>35</v>
      </c>
      <c r="K1665" s="2"/>
      <c r="L1665" s="2" t="s">
        <v>36</v>
      </c>
      <c r="M1665" s="2" t="s">
        <v>70</v>
      </c>
      <c r="N1665" s="2" t="s">
        <v>35</v>
      </c>
      <c r="O1665" s="2" t="s">
        <v>36</v>
      </c>
      <c r="P1665" s="2" t="s">
        <v>36</v>
      </c>
      <c r="Q1665" s="2"/>
      <c r="R1665" s="2" t="s">
        <v>40</v>
      </c>
      <c r="S1665" s="2" t="s">
        <v>45</v>
      </c>
      <c r="T1665" s="2" t="s">
        <v>49</v>
      </c>
      <c r="U1665" s="2" t="s">
        <v>37</v>
      </c>
      <c r="V1665" s="2" t="s">
        <v>36</v>
      </c>
      <c r="W1665" s="2" t="s">
        <v>46</v>
      </c>
      <c r="X1665" s="2" t="s">
        <v>43</v>
      </c>
      <c r="Y1665" s="2" t="s">
        <v>36</v>
      </c>
      <c r="Z1665" s="2" t="s">
        <v>35</v>
      </c>
      <c r="AA1665" s="2" t="s">
        <v>35</v>
      </c>
      <c r="AB1665" s="2" t="s">
        <v>36</v>
      </c>
      <c r="AC1665" s="2"/>
      <c r="AD1665" s="2"/>
      <c r="AE1665">
        <v>1757</v>
      </c>
      <c r="AF1665" s="2" t="s">
        <v>36</v>
      </c>
      <c r="AG1665" s="2" t="s">
        <v>36</v>
      </c>
      <c r="AH1665" s="2"/>
      <c r="AI1665" s="2"/>
      <c r="AJ1665" s="2" t="s">
        <v>36</v>
      </c>
      <c r="AK1665" s="2" t="s">
        <v>36</v>
      </c>
    </row>
    <row r="1666" spans="1:37" x14ac:dyDescent="0.3">
      <c r="A1666">
        <v>717</v>
      </c>
      <c r="B1666" s="1">
        <v>41641</v>
      </c>
      <c r="C1666">
        <v>28</v>
      </c>
      <c r="D1666" t="str">
        <f>VLOOKUP(seguimiento[[#This Row],[idinstituciones]],instituciones[[idinstituciones]:[nombre]],2,)</f>
        <v>Hospital Victor J Vilela</v>
      </c>
      <c r="E1666" s="2" t="s">
        <v>33</v>
      </c>
      <c r="F1666" s="2" t="s">
        <v>34</v>
      </c>
      <c r="G1666" s="2" t="s">
        <v>35</v>
      </c>
      <c r="H1666" s="2" t="s">
        <v>36</v>
      </c>
      <c r="I1666" s="2" t="s">
        <v>45</v>
      </c>
      <c r="J1666" s="2" t="s">
        <v>35</v>
      </c>
      <c r="K1666" s="2"/>
      <c r="L1666" s="2" t="s">
        <v>44</v>
      </c>
      <c r="M1666" s="2"/>
      <c r="N1666" s="2"/>
      <c r="O1666" s="2" t="s">
        <v>36</v>
      </c>
      <c r="P1666" s="2" t="s">
        <v>36</v>
      </c>
      <c r="Q1666" s="2"/>
      <c r="R1666" s="2" t="s">
        <v>40</v>
      </c>
      <c r="S1666" s="2" t="s">
        <v>45</v>
      </c>
      <c r="T1666" s="2" t="s">
        <v>45</v>
      </c>
      <c r="U1666" s="2" t="s">
        <v>45</v>
      </c>
      <c r="V1666" s="2" t="s">
        <v>45</v>
      </c>
      <c r="W1666" s="2" t="s">
        <v>45</v>
      </c>
      <c r="X1666" s="2" t="s">
        <v>65</v>
      </c>
      <c r="Y1666" s="2" t="s">
        <v>36</v>
      </c>
      <c r="Z1666" s="2" t="s">
        <v>35</v>
      </c>
      <c r="AA1666" s="2" t="s">
        <v>71</v>
      </c>
      <c r="AB1666" s="2" t="s">
        <v>36</v>
      </c>
      <c r="AC1666" s="2">
        <v>1</v>
      </c>
      <c r="AD1666" s="2" t="str">
        <f>VLOOKUP(seguimiento[[#This Row],[causafallecimiento]],causafallecimiento[[id]:[valor]],2,)</f>
        <v>Respiratorios</v>
      </c>
      <c r="AE1666">
        <v>1133</v>
      </c>
      <c r="AF1666" s="2" t="s">
        <v>36</v>
      </c>
      <c r="AG1666" s="2" t="s">
        <v>36</v>
      </c>
      <c r="AH1666" s="2"/>
      <c r="AI1666" s="2"/>
      <c r="AJ1666" s="2" t="s">
        <v>36</v>
      </c>
      <c r="AK1666" s="2" t="s">
        <v>36</v>
      </c>
    </row>
    <row r="1667" spans="1:37" x14ac:dyDescent="0.3">
      <c r="A1667">
        <v>718</v>
      </c>
      <c r="B1667" s="1">
        <v>41137</v>
      </c>
      <c r="C1667">
        <v>28</v>
      </c>
      <c r="D1667" t="str">
        <f>VLOOKUP(seguimiento[[#This Row],[idinstituciones]],instituciones[[idinstituciones]:[nombre]],2,)</f>
        <v>Hospital Victor J Vilela</v>
      </c>
      <c r="E1667" s="2" t="s">
        <v>33</v>
      </c>
      <c r="F1667" s="2" t="s">
        <v>34</v>
      </c>
      <c r="G1667" s="2" t="s">
        <v>67</v>
      </c>
      <c r="H1667" s="2" t="s">
        <v>36</v>
      </c>
      <c r="I1667" s="2" t="s">
        <v>37</v>
      </c>
      <c r="J1667" s="2" t="s">
        <v>35</v>
      </c>
      <c r="K1667" s="2" t="s">
        <v>61</v>
      </c>
      <c r="L1667" s="2" t="s">
        <v>39</v>
      </c>
      <c r="M1667" s="2" t="s">
        <v>53</v>
      </c>
      <c r="N1667" s="2" t="s">
        <v>35</v>
      </c>
      <c r="O1667" s="2" t="s">
        <v>36</v>
      </c>
      <c r="P1667" s="2" t="s">
        <v>42</v>
      </c>
      <c r="Q1667" s="2"/>
      <c r="R1667" s="2" t="s">
        <v>40</v>
      </c>
      <c r="S1667" s="2" t="s">
        <v>45</v>
      </c>
      <c r="T1667" s="2" t="s">
        <v>45</v>
      </c>
      <c r="U1667" s="2" t="s">
        <v>45</v>
      </c>
      <c r="V1667" s="2" t="s">
        <v>36</v>
      </c>
      <c r="W1667" s="2" t="s">
        <v>37</v>
      </c>
      <c r="X1667" s="2" t="s">
        <v>65</v>
      </c>
      <c r="Y1667" s="2" t="s">
        <v>36</v>
      </c>
      <c r="Z1667" s="2" t="s">
        <v>281</v>
      </c>
      <c r="AA1667" s="2" t="s">
        <v>35</v>
      </c>
      <c r="AB1667" s="2" t="s">
        <v>36</v>
      </c>
      <c r="AC1667" s="2"/>
      <c r="AD1667" s="2"/>
      <c r="AE1667">
        <v>920</v>
      </c>
      <c r="AF1667" s="2" t="s">
        <v>36</v>
      </c>
      <c r="AG1667" s="2" t="s">
        <v>36</v>
      </c>
      <c r="AH1667" s="2"/>
      <c r="AI1667" s="2"/>
      <c r="AJ1667" s="2" t="s">
        <v>36</v>
      </c>
      <c r="AK1667" s="2" t="s">
        <v>36</v>
      </c>
    </row>
    <row r="1668" spans="1:37" x14ac:dyDescent="0.3">
      <c r="A1668">
        <v>718</v>
      </c>
      <c r="B1668" s="1">
        <v>41662</v>
      </c>
      <c r="C1668">
        <v>28</v>
      </c>
      <c r="D1668" t="str">
        <f>VLOOKUP(seguimiento[[#This Row],[idinstituciones]],instituciones[[idinstituciones]:[nombre]],2,)</f>
        <v>Hospital Victor J Vilela</v>
      </c>
      <c r="E1668" s="2" t="s">
        <v>33</v>
      </c>
      <c r="F1668" s="2" t="s">
        <v>34</v>
      </c>
      <c r="G1668" s="2" t="s">
        <v>67</v>
      </c>
      <c r="H1668" s="2" t="s">
        <v>36</v>
      </c>
      <c r="I1668" s="2" t="s">
        <v>37</v>
      </c>
      <c r="J1668" s="2" t="s">
        <v>44</v>
      </c>
      <c r="K1668" s="2" t="s">
        <v>63</v>
      </c>
      <c r="L1668" s="2" t="s">
        <v>39</v>
      </c>
      <c r="M1668" s="2"/>
      <c r="N1668" s="2" t="s">
        <v>35</v>
      </c>
      <c r="O1668" s="2" t="s">
        <v>36</v>
      </c>
      <c r="P1668" s="2" t="s">
        <v>36</v>
      </c>
      <c r="Q1668" s="2" t="s">
        <v>80</v>
      </c>
      <c r="R1668" s="2" t="s">
        <v>40</v>
      </c>
      <c r="S1668" s="2" t="s">
        <v>45</v>
      </c>
      <c r="T1668" s="2" t="s">
        <v>45</v>
      </c>
      <c r="U1668" s="2" t="s">
        <v>42</v>
      </c>
      <c r="V1668" s="2" t="s">
        <v>36</v>
      </c>
      <c r="W1668" s="2" t="s">
        <v>36</v>
      </c>
      <c r="X1668" s="2" t="s">
        <v>65</v>
      </c>
      <c r="Y1668" s="2" t="s">
        <v>44</v>
      </c>
      <c r="Z1668" s="2" t="s">
        <v>281</v>
      </c>
      <c r="AA1668" s="2" t="s">
        <v>35</v>
      </c>
      <c r="AB1668" s="2" t="s">
        <v>36</v>
      </c>
      <c r="AC1668" s="2"/>
      <c r="AD1668" s="2"/>
      <c r="AE1668">
        <v>849</v>
      </c>
      <c r="AF1668" s="2" t="s">
        <v>36</v>
      </c>
      <c r="AG1668" s="2" t="s">
        <v>36</v>
      </c>
      <c r="AH1668" s="2"/>
      <c r="AI1668" s="2"/>
      <c r="AJ1668" s="2" t="s">
        <v>36</v>
      </c>
      <c r="AK1668" s="2" t="s">
        <v>36</v>
      </c>
    </row>
    <row r="1669" spans="1:37" x14ac:dyDescent="0.3">
      <c r="A1669">
        <v>719</v>
      </c>
      <c r="B1669" s="1">
        <v>41327</v>
      </c>
      <c r="C1669">
        <v>1</v>
      </c>
      <c r="D1669" t="str">
        <f>VLOOKUP(seguimiento[[#This Row],[idinstituciones]],instituciones[[idinstituciones]:[nombre]],2,)</f>
        <v>Hospital DR Alejandro Posadas</v>
      </c>
      <c r="E1669" s="2" t="s">
        <v>33</v>
      </c>
      <c r="F1669" s="2" t="s">
        <v>58</v>
      </c>
      <c r="G1669" s="2" t="s">
        <v>59</v>
      </c>
      <c r="H1669" s="2" t="s">
        <v>36</v>
      </c>
      <c r="I1669" s="2" t="s">
        <v>45</v>
      </c>
      <c r="J1669" s="2" t="s">
        <v>35</v>
      </c>
      <c r="K1669" s="2" t="s">
        <v>38</v>
      </c>
      <c r="L1669" s="2" t="s">
        <v>36</v>
      </c>
      <c r="M1669" s="2"/>
      <c r="N1669" s="2"/>
      <c r="O1669" s="2" t="s">
        <v>36</v>
      </c>
      <c r="P1669" s="2" t="s">
        <v>36</v>
      </c>
      <c r="Q1669" s="2"/>
      <c r="R1669" s="2" t="s">
        <v>40</v>
      </c>
      <c r="S1669" s="2" t="s">
        <v>45</v>
      </c>
      <c r="T1669" s="2" t="s">
        <v>41</v>
      </c>
      <c r="U1669" s="2" t="s">
        <v>37</v>
      </c>
      <c r="V1669" s="2" t="s">
        <v>37</v>
      </c>
      <c r="W1669" s="2" t="s">
        <v>73</v>
      </c>
      <c r="X1669" s="2" t="s">
        <v>65</v>
      </c>
      <c r="Y1669" s="2" t="s">
        <v>47</v>
      </c>
      <c r="Z1669" s="2" t="s">
        <v>281</v>
      </c>
      <c r="AA1669" s="2" t="s">
        <v>35</v>
      </c>
      <c r="AB1669" s="2" t="s">
        <v>36</v>
      </c>
      <c r="AC1669" s="2"/>
      <c r="AD1669" s="2"/>
      <c r="AE1669">
        <v>950</v>
      </c>
      <c r="AF1669" s="2" t="s">
        <v>36</v>
      </c>
      <c r="AG1669" s="2" t="s">
        <v>36</v>
      </c>
      <c r="AH1669" s="2"/>
      <c r="AI1669" s="2"/>
      <c r="AJ1669" s="2" t="s">
        <v>36</v>
      </c>
      <c r="AK1669" s="2" t="s">
        <v>36</v>
      </c>
    </row>
    <row r="1670" spans="1:37" x14ac:dyDescent="0.3">
      <c r="A1670">
        <v>719</v>
      </c>
      <c r="B1670" s="1">
        <v>41638</v>
      </c>
      <c r="C1670">
        <v>1</v>
      </c>
      <c r="D1670" t="str">
        <f>VLOOKUP(seguimiento[[#This Row],[idinstituciones]],instituciones[[idinstituciones]:[nombre]],2,)</f>
        <v>Hospital DR Alejandro Posadas</v>
      </c>
      <c r="E1670" s="2" t="s">
        <v>64</v>
      </c>
      <c r="F1670" s="2" t="s">
        <v>58</v>
      </c>
      <c r="G1670" s="2" t="s">
        <v>36</v>
      </c>
      <c r="H1670" s="2" t="s">
        <v>36</v>
      </c>
      <c r="I1670" s="2" t="s">
        <v>36</v>
      </c>
      <c r="J1670" s="2" t="s">
        <v>35</v>
      </c>
      <c r="K1670" s="2" t="s">
        <v>38</v>
      </c>
      <c r="L1670" s="2" t="s">
        <v>39</v>
      </c>
      <c r="M1670" s="2"/>
      <c r="N1670" s="2"/>
      <c r="O1670" s="2" t="s">
        <v>36</v>
      </c>
      <c r="P1670" s="2" t="s">
        <v>36</v>
      </c>
      <c r="Q1670" s="2" t="s">
        <v>34</v>
      </c>
      <c r="R1670" s="2" t="s">
        <v>40</v>
      </c>
      <c r="S1670" s="2" t="s">
        <v>45</v>
      </c>
      <c r="T1670" s="2" t="s">
        <v>60</v>
      </c>
      <c r="U1670" s="2" t="s">
        <v>49</v>
      </c>
      <c r="V1670" s="2" t="s">
        <v>49</v>
      </c>
      <c r="W1670" s="2" t="s">
        <v>73</v>
      </c>
      <c r="X1670" s="2" t="s">
        <v>65</v>
      </c>
      <c r="Y1670" s="2" t="s">
        <v>54</v>
      </c>
      <c r="Z1670" s="2" t="s">
        <v>281</v>
      </c>
      <c r="AA1670" s="2" t="s">
        <v>35</v>
      </c>
      <c r="AB1670" s="2" t="s">
        <v>36</v>
      </c>
      <c r="AC1670" s="2"/>
      <c r="AD1670" s="2"/>
      <c r="AE1670">
        <v>1621</v>
      </c>
      <c r="AF1670" s="2" t="s">
        <v>36</v>
      </c>
      <c r="AG1670" s="2" t="s">
        <v>36</v>
      </c>
      <c r="AH1670" s="2"/>
      <c r="AI1670" s="2"/>
      <c r="AJ1670" s="2" t="s">
        <v>36</v>
      </c>
      <c r="AK1670" s="2" t="s">
        <v>36</v>
      </c>
    </row>
    <row r="1671" spans="1:37" x14ac:dyDescent="0.3">
      <c r="A1671">
        <v>719</v>
      </c>
      <c r="B1671" s="1">
        <v>42003</v>
      </c>
      <c r="C1671">
        <v>1</v>
      </c>
      <c r="D1671" t="str">
        <f>VLOOKUP(seguimiento[[#This Row],[idinstituciones]],instituciones[[idinstituciones]:[nombre]],2,)</f>
        <v>Hospital DR Alejandro Posadas</v>
      </c>
      <c r="E1671" s="2" t="s">
        <v>64</v>
      </c>
      <c r="F1671" s="2" t="s">
        <v>58</v>
      </c>
      <c r="G1671" s="2" t="s">
        <v>36</v>
      </c>
      <c r="H1671" s="2" t="s">
        <v>36</v>
      </c>
      <c r="I1671" s="2" t="s">
        <v>36</v>
      </c>
      <c r="J1671" s="2" t="s">
        <v>71</v>
      </c>
      <c r="K1671" s="2" t="s">
        <v>38</v>
      </c>
      <c r="L1671" s="2" t="s">
        <v>36</v>
      </c>
      <c r="M1671" s="2"/>
      <c r="N1671" s="2" t="s">
        <v>35</v>
      </c>
      <c r="O1671" s="2" t="s">
        <v>36</v>
      </c>
      <c r="P1671" s="2" t="s">
        <v>36</v>
      </c>
      <c r="Q1671" s="2"/>
      <c r="R1671" s="2"/>
      <c r="S1671" s="2" t="s">
        <v>36</v>
      </c>
      <c r="T1671" s="2" t="s">
        <v>66</v>
      </c>
      <c r="U1671" s="2" t="s">
        <v>37</v>
      </c>
      <c r="V1671" s="2" t="s">
        <v>37</v>
      </c>
      <c r="W1671" s="2" t="s">
        <v>41</v>
      </c>
      <c r="X1671" s="2" t="s">
        <v>65</v>
      </c>
      <c r="Y1671" s="2" t="s">
        <v>36</v>
      </c>
      <c r="Z1671" s="2" t="s">
        <v>281</v>
      </c>
      <c r="AA1671" s="2" t="s">
        <v>35</v>
      </c>
      <c r="AB1671" s="2" t="s">
        <v>36</v>
      </c>
      <c r="AC1671" s="2"/>
      <c r="AD1671" s="2"/>
      <c r="AE1671">
        <v>307</v>
      </c>
      <c r="AF1671" s="2" t="s">
        <v>36</v>
      </c>
      <c r="AG1671" s="2" t="s">
        <v>36</v>
      </c>
      <c r="AH1671" s="2"/>
      <c r="AI1671" s="2"/>
      <c r="AJ1671" s="2" t="s">
        <v>36</v>
      </c>
      <c r="AK1671" s="2" t="s">
        <v>36</v>
      </c>
    </row>
    <row r="1672" spans="1:37" x14ac:dyDescent="0.3">
      <c r="A1672">
        <v>719</v>
      </c>
      <c r="B1672" s="1">
        <v>42368</v>
      </c>
      <c r="C1672">
        <v>1</v>
      </c>
      <c r="D1672" t="str">
        <f>VLOOKUP(seguimiento[[#This Row],[idinstituciones]],instituciones[[idinstituciones]:[nombre]],2,)</f>
        <v>Hospital DR Alejandro Posadas</v>
      </c>
      <c r="E1672" s="2" t="s">
        <v>64</v>
      </c>
      <c r="F1672" s="2" t="s">
        <v>58</v>
      </c>
      <c r="G1672" s="2" t="s">
        <v>67</v>
      </c>
      <c r="H1672" s="2" t="s">
        <v>36</v>
      </c>
      <c r="I1672" s="2" t="s">
        <v>45</v>
      </c>
      <c r="J1672" s="2" t="s">
        <v>71</v>
      </c>
      <c r="K1672" s="2"/>
      <c r="L1672" s="2" t="s">
        <v>39</v>
      </c>
      <c r="M1672" s="2"/>
      <c r="N1672" s="2"/>
      <c r="O1672" s="2" t="s">
        <v>36</v>
      </c>
      <c r="P1672" s="2" t="s">
        <v>36</v>
      </c>
      <c r="Q1672" s="2" t="s">
        <v>34</v>
      </c>
      <c r="R1672" s="2" t="s">
        <v>34</v>
      </c>
      <c r="S1672" s="2" t="s">
        <v>45</v>
      </c>
      <c r="T1672" s="2" t="s">
        <v>41</v>
      </c>
      <c r="U1672" s="2" t="s">
        <v>45</v>
      </c>
      <c r="V1672" s="2" t="s">
        <v>45</v>
      </c>
      <c r="W1672" s="2" t="s">
        <v>48</v>
      </c>
      <c r="X1672" s="2" t="s">
        <v>65</v>
      </c>
      <c r="Y1672" s="2" t="s">
        <v>56</v>
      </c>
      <c r="Z1672" s="2" t="s">
        <v>281</v>
      </c>
      <c r="AA1672" s="2" t="s">
        <v>35</v>
      </c>
      <c r="AB1672" s="2" t="s">
        <v>36</v>
      </c>
      <c r="AC1672" s="2"/>
      <c r="AD1672" s="2"/>
      <c r="AE1672">
        <v>2053</v>
      </c>
      <c r="AF1672" s="2" t="s">
        <v>35</v>
      </c>
      <c r="AG1672" s="2" t="s">
        <v>49</v>
      </c>
      <c r="AH1672" s="2">
        <v>1</v>
      </c>
      <c r="AI1672" s="2" t="str">
        <f>VLOOKUP(seguimiento[[#This Row],[vitamiad]],vitaminad[[id]:[valor]],2,)</f>
        <v>No realizado</v>
      </c>
      <c r="AJ1672" s="2" t="s">
        <v>46</v>
      </c>
      <c r="AK1672" s="2" t="s">
        <v>45</v>
      </c>
    </row>
    <row r="1673" spans="1:37" x14ac:dyDescent="0.3">
      <c r="A1673">
        <v>719</v>
      </c>
      <c r="B1673" s="1">
        <v>42453</v>
      </c>
      <c r="C1673">
        <v>1</v>
      </c>
      <c r="D1673" t="str">
        <f>VLOOKUP(seguimiento[[#This Row],[idinstituciones]],instituciones[[idinstituciones]:[nombre]],2,)</f>
        <v>Hospital DR Alejandro Posadas</v>
      </c>
      <c r="E1673" s="2" t="s">
        <v>64</v>
      </c>
      <c r="F1673" s="2" t="s">
        <v>58</v>
      </c>
      <c r="G1673" s="2" t="s">
        <v>67</v>
      </c>
      <c r="H1673" s="2" t="s">
        <v>36</v>
      </c>
      <c r="I1673" s="2" t="s">
        <v>37</v>
      </c>
      <c r="J1673" s="2" t="s">
        <v>71</v>
      </c>
      <c r="K1673" s="2"/>
      <c r="L1673" s="2" t="s">
        <v>39</v>
      </c>
      <c r="M1673" s="2"/>
      <c r="N1673" s="2"/>
      <c r="O1673" s="2" t="s">
        <v>36</v>
      </c>
      <c r="P1673" s="2" t="s">
        <v>36</v>
      </c>
      <c r="Q1673" s="2"/>
      <c r="R1673" s="2" t="s">
        <v>34</v>
      </c>
      <c r="S1673" s="2" t="s">
        <v>45</v>
      </c>
      <c r="T1673" s="2" t="s">
        <v>74</v>
      </c>
      <c r="U1673" s="2" t="s">
        <v>37</v>
      </c>
      <c r="V1673" s="2" t="s">
        <v>37</v>
      </c>
      <c r="W1673" s="2" t="s">
        <v>41</v>
      </c>
      <c r="X1673" s="2" t="s">
        <v>65</v>
      </c>
      <c r="Y1673" s="2" t="s">
        <v>56</v>
      </c>
      <c r="Z1673" s="2" t="s">
        <v>281</v>
      </c>
      <c r="AA1673" s="2" t="s">
        <v>35</v>
      </c>
      <c r="AB1673" s="2" t="s">
        <v>36</v>
      </c>
      <c r="AC1673" s="2"/>
      <c r="AD1673" s="2"/>
      <c r="AE1673">
        <v>2455</v>
      </c>
      <c r="AF1673" s="2" t="s">
        <v>35</v>
      </c>
      <c r="AG1673" s="2" t="s">
        <v>49</v>
      </c>
      <c r="AH1673" s="2">
        <v>2</v>
      </c>
      <c r="AI1673" s="2" t="str">
        <f>VLOOKUP(seguimiento[[#This Row],[vitamiad]],vitaminad[[id]:[valor]],2,)</f>
        <v>Normal</v>
      </c>
      <c r="AJ1673" s="2" t="s">
        <v>46</v>
      </c>
      <c r="AK1673" s="2" t="s">
        <v>45</v>
      </c>
    </row>
    <row r="1674" spans="1:37" x14ac:dyDescent="0.3">
      <c r="A1674">
        <v>720</v>
      </c>
      <c r="B1674" s="1">
        <v>41255</v>
      </c>
      <c r="C1674">
        <v>1</v>
      </c>
      <c r="D1674" t="str">
        <f>VLOOKUP(seguimiento[[#This Row],[idinstituciones]],instituciones[[idinstituciones]:[nombre]],2,)</f>
        <v>Hospital DR Alejandro Posadas</v>
      </c>
      <c r="E1674" s="2" t="s">
        <v>33</v>
      </c>
      <c r="F1674" s="2" t="s">
        <v>34</v>
      </c>
      <c r="G1674" s="2" t="s">
        <v>55</v>
      </c>
      <c r="H1674" s="2" t="s">
        <v>36</v>
      </c>
      <c r="I1674" s="2" t="s">
        <v>45</v>
      </c>
      <c r="J1674" s="2" t="s">
        <v>35</v>
      </c>
      <c r="K1674" s="2"/>
      <c r="L1674" s="2" t="s">
        <v>36</v>
      </c>
      <c r="M1674" s="2"/>
      <c r="N1674" s="2"/>
      <c r="O1674" s="2" t="s">
        <v>36</v>
      </c>
      <c r="P1674" s="2" t="s">
        <v>36</v>
      </c>
      <c r="Q1674" s="2"/>
      <c r="R1674" s="2" t="s">
        <v>40</v>
      </c>
      <c r="S1674" s="2" t="s">
        <v>45</v>
      </c>
      <c r="T1674" s="2" t="s">
        <v>74</v>
      </c>
      <c r="U1674" s="2" t="s">
        <v>42</v>
      </c>
      <c r="V1674" s="2" t="s">
        <v>42</v>
      </c>
      <c r="W1674" s="2" t="s">
        <v>73</v>
      </c>
      <c r="X1674" s="2" t="s">
        <v>43</v>
      </c>
      <c r="Y1674" s="2" t="s">
        <v>47</v>
      </c>
      <c r="Z1674" s="2" t="s">
        <v>281</v>
      </c>
      <c r="AA1674" s="2" t="s">
        <v>35</v>
      </c>
      <c r="AB1674" s="2" t="s">
        <v>36</v>
      </c>
      <c r="AC1674" s="2"/>
      <c r="AD1674" s="2"/>
      <c r="AE1674">
        <v>1677</v>
      </c>
      <c r="AF1674" s="2" t="s">
        <v>36</v>
      </c>
      <c r="AG1674" s="2" t="s">
        <v>36</v>
      </c>
      <c r="AH1674" s="2"/>
      <c r="AI1674" s="2"/>
      <c r="AJ1674" s="2" t="s">
        <v>36</v>
      </c>
      <c r="AK1674" s="2" t="s">
        <v>36</v>
      </c>
    </row>
    <row r="1675" spans="1:37" x14ac:dyDescent="0.3">
      <c r="A1675">
        <v>720</v>
      </c>
      <c r="B1675" s="1">
        <v>41638</v>
      </c>
      <c r="C1675">
        <v>1</v>
      </c>
      <c r="D1675" t="str">
        <f>VLOOKUP(seguimiento[[#This Row],[idinstituciones]],instituciones[[idinstituciones]:[nombre]],2,)</f>
        <v>Hospital DR Alejandro Posadas</v>
      </c>
      <c r="E1675" s="2" t="s">
        <v>64</v>
      </c>
      <c r="F1675" s="2" t="s">
        <v>34</v>
      </c>
      <c r="G1675" s="2" t="s">
        <v>36</v>
      </c>
      <c r="H1675" s="2" t="s">
        <v>36</v>
      </c>
      <c r="I1675" s="2" t="s">
        <v>37</v>
      </c>
      <c r="J1675" s="2" t="s">
        <v>35</v>
      </c>
      <c r="K1675" s="2"/>
      <c r="L1675" s="2" t="s">
        <v>39</v>
      </c>
      <c r="M1675" s="2"/>
      <c r="N1675" s="2"/>
      <c r="O1675" s="2" t="s">
        <v>36</v>
      </c>
      <c r="P1675" s="2" t="s">
        <v>36</v>
      </c>
      <c r="Q1675" s="2"/>
      <c r="R1675" s="2" t="s">
        <v>89</v>
      </c>
      <c r="S1675" s="2" t="s">
        <v>45</v>
      </c>
      <c r="T1675" s="2" t="s">
        <v>41</v>
      </c>
      <c r="U1675" s="2" t="s">
        <v>42</v>
      </c>
      <c r="V1675" s="2" t="s">
        <v>42</v>
      </c>
      <c r="W1675" s="2" t="s">
        <v>48</v>
      </c>
      <c r="X1675" s="2" t="s">
        <v>43</v>
      </c>
      <c r="Y1675" s="2" t="s">
        <v>36</v>
      </c>
      <c r="Z1675" s="2" t="s">
        <v>281</v>
      </c>
      <c r="AA1675" s="2" t="s">
        <v>35</v>
      </c>
      <c r="AB1675" s="2" t="s">
        <v>36</v>
      </c>
      <c r="AC1675" s="2"/>
      <c r="AD1675" s="2"/>
      <c r="AE1675">
        <v>497</v>
      </c>
      <c r="AF1675" s="2" t="s">
        <v>36</v>
      </c>
      <c r="AG1675" s="2" t="s">
        <v>36</v>
      </c>
      <c r="AH1675" s="2"/>
      <c r="AI1675" s="2"/>
      <c r="AJ1675" s="2" t="s">
        <v>36</v>
      </c>
      <c r="AK1675" s="2" t="s">
        <v>36</v>
      </c>
    </row>
    <row r="1676" spans="1:37" x14ac:dyDescent="0.3">
      <c r="A1676">
        <v>720</v>
      </c>
      <c r="B1676" s="1">
        <v>41638</v>
      </c>
      <c r="C1676">
        <v>1</v>
      </c>
      <c r="D1676" t="str">
        <f>VLOOKUP(seguimiento[[#This Row],[idinstituciones]],instituciones[[idinstituciones]:[nombre]],2,)</f>
        <v>Hospital DR Alejandro Posadas</v>
      </c>
      <c r="E1676" s="2" t="s">
        <v>36</v>
      </c>
      <c r="F1676" s="2" t="s">
        <v>36</v>
      </c>
      <c r="G1676" s="2" t="s">
        <v>36</v>
      </c>
      <c r="H1676" s="2" t="s">
        <v>36</v>
      </c>
      <c r="I1676" s="2" t="s">
        <v>36</v>
      </c>
      <c r="J1676" s="2" t="s">
        <v>36</v>
      </c>
      <c r="K1676" s="2"/>
      <c r="L1676" s="2" t="s">
        <v>36</v>
      </c>
      <c r="M1676" s="2"/>
      <c r="N1676" s="2"/>
      <c r="O1676" s="2" t="s">
        <v>36</v>
      </c>
      <c r="P1676" s="2" t="s">
        <v>36</v>
      </c>
      <c r="Q1676" s="2"/>
      <c r="R1676" s="2"/>
      <c r="S1676" s="2" t="s">
        <v>36</v>
      </c>
      <c r="T1676" s="2" t="s">
        <v>36</v>
      </c>
      <c r="U1676" s="2" t="s">
        <v>36</v>
      </c>
      <c r="V1676" s="2" t="s">
        <v>36</v>
      </c>
      <c r="W1676" s="2" t="s">
        <v>36</v>
      </c>
      <c r="X1676" s="2" t="s">
        <v>36</v>
      </c>
      <c r="Y1676" s="2" t="s">
        <v>36</v>
      </c>
      <c r="Z1676" s="2"/>
      <c r="AA1676" s="2" t="s">
        <v>35</v>
      </c>
      <c r="AB1676" s="2" t="s">
        <v>36</v>
      </c>
      <c r="AC1676" s="2"/>
      <c r="AD1676" s="2"/>
      <c r="AE1676">
        <v>1297</v>
      </c>
      <c r="AF1676" s="2" t="s">
        <v>36</v>
      </c>
      <c r="AG1676" s="2" t="s">
        <v>36</v>
      </c>
      <c r="AH1676" s="2"/>
      <c r="AI1676" s="2"/>
      <c r="AJ1676" s="2" t="s">
        <v>36</v>
      </c>
      <c r="AK1676" s="2" t="s">
        <v>36</v>
      </c>
    </row>
    <row r="1677" spans="1:37" x14ac:dyDescent="0.3">
      <c r="A1677">
        <v>720</v>
      </c>
      <c r="B1677" s="1">
        <v>42003</v>
      </c>
      <c r="C1677">
        <v>1</v>
      </c>
      <c r="D1677" t="str">
        <f>VLOOKUP(seguimiento[[#This Row],[idinstituciones]],instituciones[[idinstituciones]:[nombre]],2,)</f>
        <v>Hospital DR Alejandro Posadas</v>
      </c>
      <c r="E1677" s="2" t="s">
        <v>64</v>
      </c>
      <c r="F1677" s="2" t="s">
        <v>58</v>
      </c>
      <c r="G1677" s="2" t="s">
        <v>59</v>
      </c>
      <c r="H1677" s="2" t="s">
        <v>36</v>
      </c>
      <c r="I1677" s="2" t="s">
        <v>45</v>
      </c>
      <c r="J1677" s="2" t="s">
        <v>35</v>
      </c>
      <c r="K1677" s="2"/>
      <c r="L1677" s="2" t="s">
        <v>39</v>
      </c>
      <c r="M1677" s="2"/>
      <c r="N1677" s="2"/>
      <c r="O1677" s="2" t="s">
        <v>36</v>
      </c>
      <c r="P1677" s="2" t="s">
        <v>36</v>
      </c>
      <c r="Q1677" s="2"/>
      <c r="R1677" s="2"/>
      <c r="S1677" s="2" t="s">
        <v>36</v>
      </c>
      <c r="T1677" s="2" t="s">
        <v>74</v>
      </c>
      <c r="U1677" s="2" t="s">
        <v>45</v>
      </c>
      <c r="V1677" s="2" t="s">
        <v>45</v>
      </c>
      <c r="W1677" s="2" t="s">
        <v>41</v>
      </c>
      <c r="X1677" s="2" t="s">
        <v>43</v>
      </c>
      <c r="Y1677" s="2" t="s">
        <v>36</v>
      </c>
      <c r="Z1677" s="2" t="s">
        <v>281</v>
      </c>
      <c r="AA1677" s="2" t="s">
        <v>35</v>
      </c>
      <c r="AB1677" s="2" t="s">
        <v>36</v>
      </c>
      <c r="AC1677" s="2"/>
      <c r="AD1677" s="2"/>
      <c r="AE1677">
        <v>797</v>
      </c>
      <c r="AF1677" s="2" t="s">
        <v>36</v>
      </c>
      <c r="AG1677" s="2" t="s">
        <v>36</v>
      </c>
      <c r="AH1677" s="2"/>
      <c r="AI1677" s="2"/>
      <c r="AJ1677" s="2" t="s">
        <v>36</v>
      </c>
      <c r="AK1677" s="2" t="s">
        <v>36</v>
      </c>
    </row>
    <row r="1678" spans="1:37" x14ac:dyDescent="0.3">
      <c r="A1678">
        <v>720</v>
      </c>
      <c r="B1678" s="1">
        <v>42003</v>
      </c>
      <c r="C1678">
        <v>1</v>
      </c>
      <c r="D1678" t="str">
        <f>VLOOKUP(seguimiento[[#This Row],[idinstituciones]],instituciones[[idinstituciones]:[nombre]],2,)</f>
        <v>Hospital DR Alejandro Posadas</v>
      </c>
      <c r="E1678" s="2" t="s">
        <v>64</v>
      </c>
      <c r="F1678" s="2" t="s">
        <v>58</v>
      </c>
      <c r="G1678" s="2" t="s">
        <v>59</v>
      </c>
      <c r="H1678" s="2" t="s">
        <v>36</v>
      </c>
      <c r="I1678" s="2" t="s">
        <v>45</v>
      </c>
      <c r="J1678" s="2" t="s">
        <v>35</v>
      </c>
      <c r="K1678" s="2"/>
      <c r="L1678" s="2" t="s">
        <v>39</v>
      </c>
      <c r="M1678" s="2"/>
      <c r="N1678" s="2"/>
      <c r="O1678" s="2" t="s">
        <v>36</v>
      </c>
      <c r="P1678" s="2" t="s">
        <v>36</v>
      </c>
      <c r="Q1678" s="2"/>
      <c r="R1678" s="2"/>
      <c r="S1678" s="2" t="s">
        <v>36</v>
      </c>
      <c r="T1678" s="2" t="s">
        <v>74</v>
      </c>
      <c r="U1678" s="2" t="s">
        <v>45</v>
      </c>
      <c r="V1678" s="2" t="s">
        <v>45</v>
      </c>
      <c r="W1678" s="2" t="s">
        <v>41</v>
      </c>
      <c r="X1678" s="2" t="s">
        <v>43</v>
      </c>
      <c r="Y1678" s="2" t="s">
        <v>36</v>
      </c>
      <c r="Z1678" s="2" t="s">
        <v>281</v>
      </c>
      <c r="AA1678" s="2" t="s">
        <v>35</v>
      </c>
      <c r="AB1678" s="2" t="s">
        <v>36</v>
      </c>
      <c r="AC1678" s="2"/>
      <c r="AD1678" s="2"/>
      <c r="AE1678">
        <v>1699</v>
      </c>
      <c r="AF1678" s="2" t="s">
        <v>36</v>
      </c>
      <c r="AG1678" s="2" t="s">
        <v>36</v>
      </c>
      <c r="AH1678" s="2"/>
      <c r="AI1678" s="2"/>
      <c r="AJ1678" s="2" t="s">
        <v>36</v>
      </c>
      <c r="AK1678" s="2" t="s">
        <v>36</v>
      </c>
    </row>
    <row r="1679" spans="1:37" x14ac:dyDescent="0.3">
      <c r="A1679">
        <v>720</v>
      </c>
      <c r="B1679" s="1">
        <v>42368</v>
      </c>
      <c r="C1679">
        <v>1</v>
      </c>
      <c r="D1679" t="str">
        <f>VLOOKUP(seguimiento[[#This Row],[idinstituciones]],instituciones[[idinstituciones]:[nombre]],2,)</f>
        <v>Hospital DR Alejandro Posadas</v>
      </c>
      <c r="E1679" s="2" t="s">
        <v>33</v>
      </c>
      <c r="F1679" s="2" t="s">
        <v>34</v>
      </c>
      <c r="G1679" s="2" t="s">
        <v>59</v>
      </c>
      <c r="H1679" s="2" t="s">
        <v>36</v>
      </c>
      <c r="I1679" s="2" t="s">
        <v>45</v>
      </c>
      <c r="J1679" s="2" t="s">
        <v>35</v>
      </c>
      <c r="K1679" s="2"/>
      <c r="L1679" s="2" t="s">
        <v>39</v>
      </c>
      <c r="M1679" s="2"/>
      <c r="N1679" s="2"/>
      <c r="O1679" s="2" t="s">
        <v>36</v>
      </c>
      <c r="P1679" s="2" t="s">
        <v>36</v>
      </c>
      <c r="Q1679" s="2"/>
      <c r="R1679" s="2"/>
      <c r="S1679" s="2" t="s">
        <v>36</v>
      </c>
      <c r="T1679" s="2" t="s">
        <v>74</v>
      </c>
      <c r="U1679" s="2" t="s">
        <v>45</v>
      </c>
      <c r="V1679" s="2" t="s">
        <v>45</v>
      </c>
      <c r="W1679" s="2" t="s">
        <v>73</v>
      </c>
      <c r="X1679" s="2" t="s">
        <v>43</v>
      </c>
      <c r="Y1679" s="2" t="s">
        <v>47</v>
      </c>
      <c r="Z1679" s="2" t="s">
        <v>281</v>
      </c>
      <c r="AA1679" s="2" t="s">
        <v>35</v>
      </c>
      <c r="AB1679" s="2" t="s">
        <v>36</v>
      </c>
      <c r="AC1679" s="2"/>
      <c r="AD1679" s="2"/>
      <c r="AE1679">
        <v>2208</v>
      </c>
      <c r="AF1679" s="2" t="s">
        <v>35</v>
      </c>
      <c r="AG1679" s="2" t="s">
        <v>49</v>
      </c>
      <c r="AH1679" s="2">
        <v>3</v>
      </c>
      <c r="AI1679" s="2" t="str">
        <f>VLOOKUP(seguimiento[[#This Row],[vitamiad]],vitaminad[[id]:[valor]],2,)</f>
        <v>Bajo</v>
      </c>
      <c r="AJ1679" s="2" t="s">
        <v>37</v>
      </c>
      <c r="AK1679" s="2" t="s">
        <v>45</v>
      </c>
    </row>
    <row r="1680" spans="1:37" x14ac:dyDescent="0.3">
      <c r="A1680">
        <v>721</v>
      </c>
      <c r="B1680" s="1">
        <v>41255</v>
      </c>
      <c r="C1680">
        <v>1</v>
      </c>
      <c r="D1680" t="str">
        <f>VLOOKUP(seguimiento[[#This Row],[idinstituciones]],instituciones[[idinstituciones]:[nombre]],2,)</f>
        <v>Hospital DR Alejandro Posadas</v>
      </c>
      <c r="E1680" s="2" t="s">
        <v>33</v>
      </c>
      <c r="F1680" s="2" t="s">
        <v>34</v>
      </c>
      <c r="G1680" s="2" t="s">
        <v>35</v>
      </c>
      <c r="H1680" s="2" t="s">
        <v>36</v>
      </c>
      <c r="I1680" s="2" t="s">
        <v>45</v>
      </c>
      <c r="J1680" s="2" t="s">
        <v>35</v>
      </c>
      <c r="K1680" s="2"/>
      <c r="L1680" s="2" t="s">
        <v>39</v>
      </c>
      <c r="M1680" s="2"/>
      <c r="N1680" s="2"/>
      <c r="O1680" s="2" t="s">
        <v>36</v>
      </c>
      <c r="P1680" s="2" t="s">
        <v>36</v>
      </c>
      <c r="Q1680" s="2"/>
      <c r="R1680" s="2" t="s">
        <v>40</v>
      </c>
      <c r="S1680" s="2" t="s">
        <v>45</v>
      </c>
      <c r="T1680" s="2" t="s">
        <v>113</v>
      </c>
      <c r="U1680" s="2" t="s">
        <v>49</v>
      </c>
      <c r="V1680" s="2" t="s">
        <v>46</v>
      </c>
      <c r="W1680" s="2" t="s">
        <v>73</v>
      </c>
      <c r="X1680" s="2" t="s">
        <v>43</v>
      </c>
      <c r="Y1680" s="2" t="s">
        <v>47</v>
      </c>
      <c r="Z1680" s="2" t="s">
        <v>35</v>
      </c>
      <c r="AA1680" s="2" t="s">
        <v>35</v>
      </c>
      <c r="AB1680" s="2" t="s">
        <v>36</v>
      </c>
      <c r="AC1680" s="2"/>
      <c r="AD1680" s="2"/>
      <c r="AE1680">
        <v>554</v>
      </c>
      <c r="AF1680" s="2" t="s">
        <v>36</v>
      </c>
      <c r="AG1680" s="2" t="s">
        <v>36</v>
      </c>
      <c r="AH1680" s="2"/>
      <c r="AI1680" s="2"/>
      <c r="AJ1680" s="2" t="s">
        <v>36</v>
      </c>
      <c r="AK1680" s="2" t="s">
        <v>36</v>
      </c>
    </row>
    <row r="1681" spans="1:37" x14ac:dyDescent="0.3">
      <c r="A1681">
        <v>721</v>
      </c>
      <c r="B1681" s="1">
        <v>41638</v>
      </c>
      <c r="C1681">
        <v>1</v>
      </c>
      <c r="D1681" t="str">
        <f>VLOOKUP(seguimiento[[#This Row],[idinstituciones]],instituciones[[idinstituciones]:[nombre]],2,)</f>
        <v>Hospital DR Alejandro Posadas</v>
      </c>
      <c r="E1681" s="2" t="s">
        <v>33</v>
      </c>
      <c r="F1681" s="2" t="s">
        <v>34</v>
      </c>
      <c r="G1681" s="2" t="s">
        <v>36</v>
      </c>
      <c r="H1681" s="2" t="s">
        <v>36</v>
      </c>
      <c r="I1681" s="2" t="s">
        <v>45</v>
      </c>
      <c r="J1681" s="2" t="s">
        <v>35</v>
      </c>
      <c r="K1681" s="2"/>
      <c r="L1681" s="2" t="s">
        <v>39</v>
      </c>
      <c r="M1681" s="2"/>
      <c r="N1681" s="2"/>
      <c r="O1681" s="2" t="s">
        <v>36</v>
      </c>
      <c r="P1681" s="2" t="s">
        <v>36</v>
      </c>
      <c r="Q1681" s="2"/>
      <c r="R1681" s="2" t="s">
        <v>40</v>
      </c>
      <c r="S1681" s="2" t="s">
        <v>45</v>
      </c>
      <c r="T1681" s="2" t="s">
        <v>74</v>
      </c>
      <c r="U1681" s="2" t="s">
        <v>45</v>
      </c>
      <c r="V1681" s="2" t="s">
        <v>42</v>
      </c>
      <c r="W1681" s="2" t="s">
        <v>73</v>
      </c>
      <c r="X1681" s="2" t="s">
        <v>65</v>
      </c>
      <c r="Y1681" s="2" t="s">
        <v>44</v>
      </c>
      <c r="Z1681" s="2" t="s">
        <v>35</v>
      </c>
      <c r="AA1681" s="2" t="s">
        <v>35</v>
      </c>
      <c r="AB1681" s="2" t="s">
        <v>36</v>
      </c>
      <c r="AC1681" s="2"/>
      <c r="AD1681" s="2"/>
      <c r="AE1681">
        <v>344</v>
      </c>
      <c r="AF1681" s="2" t="s">
        <v>36</v>
      </c>
      <c r="AG1681" s="2" t="s">
        <v>36</v>
      </c>
      <c r="AH1681" s="2"/>
      <c r="AI1681" s="2"/>
      <c r="AJ1681" s="2" t="s">
        <v>36</v>
      </c>
      <c r="AK1681" s="2" t="s">
        <v>36</v>
      </c>
    </row>
    <row r="1682" spans="1:37" x14ac:dyDescent="0.3">
      <c r="A1682">
        <v>721</v>
      </c>
      <c r="B1682" s="1">
        <v>42003</v>
      </c>
      <c r="C1682">
        <v>1</v>
      </c>
      <c r="D1682" t="str">
        <f>VLOOKUP(seguimiento[[#This Row],[idinstituciones]],instituciones[[idinstituciones]:[nombre]],2,)</f>
        <v>Hospital DR Alejandro Posadas</v>
      </c>
      <c r="E1682" s="2" t="s">
        <v>33</v>
      </c>
      <c r="F1682" s="2" t="s">
        <v>34</v>
      </c>
      <c r="G1682" s="2" t="s">
        <v>55</v>
      </c>
      <c r="H1682" s="2" t="s">
        <v>36</v>
      </c>
      <c r="I1682" s="2" t="s">
        <v>36</v>
      </c>
      <c r="J1682" s="2" t="s">
        <v>35</v>
      </c>
      <c r="K1682" s="2"/>
      <c r="L1682" s="2" t="s">
        <v>39</v>
      </c>
      <c r="M1682" s="2"/>
      <c r="N1682" s="2"/>
      <c r="O1682" s="2" t="s">
        <v>36</v>
      </c>
      <c r="P1682" s="2" t="s">
        <v>36</v>
      </c>
      <c r="Q1682" s="2"/>
      <c r="R1682" s="2"/>
      <c r="S1682" s="2" t="s">
        <v>36</v>
      </c>
      <c r="T1682" s="2" t="s">
        <v>41</v>
      </c>
      <c r="U1682" s="2" t="s">
        <v>36</v>
      </c>
      <c r="V1682" s="2" t="s">
        <v>42</v>
      </c>
      <c r="W1682" s="2" t="s">
        <v>49</v>
      </c>
      <c r="X1682" s="2" t="s">
        <v>43</v>
      </c>
      <c r="Y1682" s="2" t="s">
        <v>47</v>
      </c>
      <c r="Z1682" s="2" t="s">
        <v>35</v>
      </c>
      <c r="AA1682" s="2" t="s">
        <v>35</v>
      </c>
      <c r="AB1682" s="2" t="s">
        <v>36</v>
      </c>
      <c r="AC1682" s="2"/>
      <c r="AD1682" s="2"/>
      <c r="AE1682">
        <v>1087</v>
      </c>
      <c r="AF1682" s="2" t="s">
        <v>36</v>
      </c>
      <c r="AG1682" s="2" t="s">
        <v>36</v>
      </c>
      <c r="AH1682" s="2"/>
      <c r="AI1682" s="2"/>
      <c r="AJ1682" s="2" t="s">
        <v>36</v>
      </c>
      <c r="AK1682" s="2" t="s">
        <v>36</v>
      </c>
    </row>
    <row r="1683" spans="1:37" x14ac:dyDescent="0.3">
      <c r="A1683">
        <v>721</v>
      </c>
      <c r="B1683" s="1">
        <v>42368</v>
      </c>
      <c r="C1683">
        <v>1</v>
      </c>
      <c r="D1683" t="str">
        <f>VLOOKUP(seguimiento[[#This Row],[idinstituciones]],instituciones[[idinstituciones]:[nombre]],2,)</f>
        <v>Hospital DR Alejandro Posadas</v>
      </c>
      <c r="E1683" s="2" t="s">
        <v>33</v>
      </c>
      <c r="F1683" s="2" t="s">
        <v>34</v>
      </c>
      <c r="G1683" s="2" t="s">
        <v>59</v>
      </c>
      <c r="H1683" s="2" t="s">
        <v>36</v>
      </c>
      <c r="I1683" s="2" t="s">
        <v>45</v>
      </c>
      <c r="J1683" s="2" t="s">
        <v>35</v>
      </c>
      <c r="K1683" s="2"/>
      <c r="L1683" s="2" t="s">
        <v>39</v>
      </c>
      <c r="M1683" s="2"/>
      <c r="N1683" s="2"/>
      <c r="O1683" s="2" t="s">
        <v>36</v>
      </c>
      <c r="P1683" s="2" t="s">
        <v>36</v>
      </c>
      <c r="Q1683" s="2"/>
      <c r="R1683" s="2" t="s">
        <v>40</v>
      </c>
      <c r="S1683" s="2" t="s">
        <v>45</v>
      </c>
      <c r="T1683" s="2" t="s">
        <v>73</v>
      </c>
      <c r="U1683" s="2" t="s">
        <v>45</v>
      </c>
      <c r="V1683" s="2" t="s">
        <v>45</v>
      </c>
      <c r="W1683" s="2" t="s">
        <v>73</v>
      </c>
      <c r="X1683" s="2" t="s">
        <v>43</v>
      </c>
      <c r="Y1683" s="2" t="s">
        <v>47</v>
      </c>
      <c r="Z1683" s="2" t="s">
        <v>281</v>
      </c>
      <c r="AA1683" s="2" t="s">
        <v>35</v>
      </c>
      <c r="AB1683" s="2" t="s">
        <v>36</v>
      </c>
      <c r="AC1683" s="2"/>
      <c r="AD1683" s="2"/>
      <c r="AE1683">
        <v>2207</v>
      </c>
      <c r="AF1683" s="2" t="s">
        <v>35</v>
      </c>
      <c r="AG1683" s="2" t="s">
        <v>49</v>
      </c>
      <c r="AH1683" s="2">
        <v>2</v>
      </c>
      <c r="AI1683" s="2" t="str">
        <f>VLOOKUP(seguimiento[[#This Row],[vitamiad]],vitaminad[[id]:[valor]],2,)</f>
        <v>Normal</v>
      </c>
      <c r="AJ1683" s="2" t="s">
        <v>37</v>
      </c>
      <c r="AK1683" s="2" t="s">
        <v>45</v>
      </c>
    </row>
    <row r="1684" spans="1:37" x14ac:dyDescent="0.3">
      <c r="A1684">
        <v>722</v>
      </c>
      <c r="B1684" s="1">
        <v>41255</v>
      </c>
      <c r="C1684">
        <v>1</v>
      </c>
      <c r="D1684" t="str">
        <f>VLOOKUP(seguimiento[[#This Row],[idinstituciones]],instituciones[[idinstituciones]:[nombre]],2,)</f>
        <v>Hospital DR Alejandro Posadas</v>
      </c>
      <c r="E1684" s="2" t="s">
        <v>35</v>
      </c>
      <c r="F1684" s="2" t="s">
        <v>34</v>
      </c>
      <c r="G1684" s="2" t="s">
        <v>36</v>
      </c>
      <c r="H1684" s="2" t="s">
        <v>36</v>
      </c>
      <c r="I1684" s="2" t="s">
        <v>45</v>
      </c>
      <c r="J1684" s="2" t="s">
        <v>35</v>
      </c>
      <c r="K1684" s="2"/>
      <c r="L1684" s="2" t="s">
        <v>39</v>
      </c>
      <c r="M1684" s="2"/>
      <c r="N1684" s="2"/>
      <c r="O1684" s="2" t="s">
        <v>36</v>
      </c>
      <c r="P1684" s="2" t="s">
        <v>36</v>
      </c>
      <c r="Q1684" s="2"/>
      <c r="R1684" s="2" t="s">
        <v>40</v>
      </c>
      <c r="S1684" s="2" t="s">
        <v>45</v>
      </c>
      <c r="T1684" s="2" t="s">
        <v>41</v>
      </c>
      <c r="U1684" s="2" t="s">
        <v>42</v>
      </c>
      <c r="V1684" s="2" t="s">
        <v>42</v>
      </c>
      <c r="W1684" s="2" t="s">
        <v>36</v>
      </c>
      <c r="X1684" s="2" t="s">
        <v>43</v>
      </c>
      <c r="Y1684" s="2" t="s">
        <v>47</v>
      </c>
      <c r="Z1684" s="2" t="s">
        <v>35</v>
      </c>
      <c r="AA1684" s="2" t="s">
        <v>35</v>
      </c>
      <c r="AB1684" s="2" t="s">
        <v>36</v>
      </c>
      <c r="AC1684" s="2"/>
      <c r="AD1684" s="2"/>
      <c r="AE1684">
        <v>1570</v>
      </c>
      <c r="AF1684" s="2" t="s">
        <v>36</v>
      </c>
      <c r="AG1684" s="2" t="s">
        <v>36</v>
      </c>
      <c r="AH1684" s="2"/>
      <c r="AI1684" s="2"/>
      <c r="AJ1684" s="2" t="s">
        <v>36</v>
      </c>
      <c r="AK1684" s="2" t="s">
        <v>36</v>
      </c>
    </row>
    <row r="1685" spans="1:37" x14ac:dyDescent="0.3">
      <c r="A1685">
        <v>722</v>
      </c>
      <c r="B1685" s="1">
        <v>41618</v>
      </c>
      <c r="C1685">
        <v>1</v>
      </c>
      <c r="D1685" t="str">
        <f>VLOOKUP(seguimiento[[#This Row],[idinstituciones]],instituciones[[idinstituciones]:[nombre]],2,)</f>
        <v>Hospital DR Alejandro Posadas</v>
      </c>
      <c r="E1685" s="2" t="s">
        <v>33</v>
      </c>
      <c r="F1685" s="2" t="s">
        <v>34</v>
      </c>
      <c r="G1685" s="2" t="s">
        <v>55</v>
      </c>
      <c r="H1685" s="2" t="s">
        <v>36</v>
      </c>
      <c r="I1685" s="2" t="s">
        <v>45</v>
      </c>
      <c r="J1685" s="2" t="s">
        <v>35</v>
      </c>
      <c r="K1685" s="2"/>
      <c r="L1685" s="2" t="s">
        <v>39</v>
      </c>
      <c r="M1685" s="2"/>
      <c r="N1685" s="2"/>
      <c r="O1685" s="2" t="s">
        <v>36</v>
      </c>
      <c r="P1685" s="2" t="s">
        <v>36</v>
      </c>
      <c r="Q1685" s="2"/>
      <c r="R1685" s="2" t="s">
        <v>40</v>
      </c>
      <c r="S1685" s="2" t="s">
        <v>45</v>
      </c>
      <c r="T1685" s="2" t="s">
        <v>74</v>
      </c>
      <c r="U1685" s="2" t="s">
        <v>42</v>
      </c>
      <c r="V1685" s="2" t="s">
        <v>42</v>
      </c>
      <c r="W1685" s="2" t="s">
        <v>60</v>
      </c>
      <c r="X1685" s="2" t="s">
        <v>43</v>
      </c>
      <c r="Y1685" s="2" t="s">
        <v>36</v>
      </c>
      <c r="Z1685" s="2" t="s">
        <v>35</v>
      </c>
      <c r="AA1685" s="2" t="s">
        <v>35</v>
      </c>
      <c r="AB1685" s="2" t="s">
        <v>36</v>
      </c>
      <c r="AC1685" s="2"/>
      <c r="AD1685" s="2"/>
      <c r="AE1685">
        <v>1773</v>
      </c>
      <c r="AF1685" s="2" t="s">
        <v>36</v>
      </c>
      <c r="AG1685" s="2" t="s">
        <v>36</v>
      </c>
      <c r="AH1685" s="2"/>
      <c r="AI1685" s="2"/>
      <c r="AJ1685" s="2" t="s">
        <v>36</v>
      </c>
      <c r="AK1685" s="2" t="s">
        <v>36</v>
      </c>
    </row>
    <row r="1686" spans="1:37" x14ac:dyDescent="0.3">
      <c r="A1686">
        <v>722</v>
      </c>
      <c r="B1686" s="1">
        <v>42003</v>
      </c>
      <c r="C1686">
        <v>1</v>
      </c>
      <c r="D1686" t="str">
        <f>VLOOKUP(seguimiento[[#This Row],[idinstituciones]],instituciones[[idinstituciones]:[nombre]],2,)</f>
        <v>Hospital DR Alejandro Posadas</v>
      </c>
      <c r="E1686" s="2" t="s">
        <v>35</v>
      </c>
      <c r="F1686" s="2" t="s">
        <v>36</v>
      </c>
      <c r="G1686" s="2" t="s">
        <v>55</v>
      </c>
      <c r="H1686" s="2" t="s">
        <v>36</v>
      </c>
      <c r="I1686" s="2" t="s">
        <v>45</v>
      </c>
      <c r="J1686" s="2" t="s">
        <v>35</v>
      </c>
      <c r="K1686" s="2"/>
      <c r="L1686" s="2" t="s">
        <v>39</v>
      </c>
      <c r="M1686" s="2"/>
      <c r="N1686" s="2"/>
      <c r="O1686" s="2" t="s">
        <v>36</v>
      </c>
      <c r="P1686" s="2" t="s">
        <v>36</v>
      </c>
      <c r="Q1686" s="2" t="s">
        <v>34</v>
      </c>
      <c r="R1686" s="2" t="s">
        <v>40</v>
      </c>
      <c r="S1686" s="2" t="s">
        <v>45</v>
      </c>
      <c r="T1686" s="2" t="s">
        <v>66</v>
      </c>
      <c r="U1686" s="2" t="s">
        <v>45</v>
      </c>
      <c r="V1686" s="2" t="s">
        <v>45</v>
      </c>
      <c r="W1686" s="2" t="s">
        <v>41</v>
      </c>
      <c r="X1686" s="2" t="s">
        <v>43</v>
      </c>
      <c r="Y1686" s="2" t="s">
        <v>47</v>
      </c>
      <c r="Z1686" s="2" t="s">
        <v>281</v>
      </c>
      <c r="AA1686" s="2" t="s">
        <v>35</v>
      </c>
      <c r="AB1686" s="2" t="s">
        <v>36</v>
      </c>
      <c r="AC1686" s="2"/>
      <c r="AD1686" s="2"/>
      <c r="AE1686">
        <v>1236</v>
      </c>
      <c r="AF1686" s="2" t="s">
        <v>36</v>
      </c>
      <c r="AG1686" s="2" t="s">
        <v>36</v>
      </c>
      <c r="AH1686" s="2"/>
      <c r="AI1686" s="2"/>
      <c r="AJ1686" s="2" t="s">
        <v>36</v>
      </c>
      <c r="AK1686" s="2" t="s">
        <v>36</v>
      </c>
    </row>
    <row r="1687" spans="1:37" x14ac:dyDescent="0.3">
      <c r="A1687">
        <v>722</v>
      </c>
      <c r="B1687" s="1">
        <v>42366</v>
      </c>
      <c r="C1687">
        <v>1</v>
      </c>
      <c r="D1687" t="str">
        <f>VLOOKUP(seguimiento[[#This Row],[idinstituciones]],instituciones[[idinstituciones]:[nombre]],2,)</f>
        <v>Hospital DR Alejandro Posadas</v>
      </c>
      <c r="E1687" s="2" t="s">
        <v>33</v>
      </c>
      <c r="F1687" s="2" t="s">
        <v>34</v>
      </c>
      <c r="G1687" s="2" t="s">
        <v>59</v>
      </c>
      <c r="H1687" s="2" t="s">
        <v>36</v>
      </c>
      <c r="I1687" s="2" t="s">
        <v>45</v>
      </c>
      <c r="J1687" s="2" t="s">
        <v>71</v>
      </c>
      <c r="K1687" s="2"/>
      <c r="L1687" s="2" t="s">
        <v>39</v>
      </c>
      <c r="M1687" s="2"/>
      <c r="N1687" s="2"/>
      <c r="O1687" s="2" t="s">
        <v>36</v>
      </c>
      <c r="P1687" s="2" t="s">
        <v>36</v>
      </c>
      <c r="Q1687" s="2"/>
      <c r="R1687" s="2" t="s">
        <v>40</v>
      </c>
      <c r="S1687" s="2" t="s">
        <v>45</v>
      </c>
      <c r="T1687" s="2" t="s">
        <v>41</v>
      </c>
      <c r="U1687" s="2" t="s">
        <v>42</v>
      </c>
      <c r="V1687" s="2" t="s">
        <v>42</v>
      </c>
      <c r="W1687" s="2" t="s">
        <v>41</v>
      </c>
      <c r="X1687" s="2" t="s">
        <v>43</v>
      </c>
      <c r="Y1687" s="2" t="s">
        <v>47</v>
      </c>
      <c r="Z1687" s="2" t="s">
        <v>281</v>
      </c>
      <c r="AA1687" s="2" t="s">
        <v>35</v>
      </c>
      <c r="AB1687" s="2" t="s">
        <v>36</v>
      </c>
      <c r="AC1687" s="2"/>
      <c r="AD1687" s="2"/>
      <c r="AE1687">
        <v>2054</v>
      </c>
      <c r="AF1687" s="2" t="s">
        <v>35</v>
      </c>
      <c r="AG1687" s="2" t="s">
        <v>49</v>
      </c>
      <c r="AH1687" s="2">
        <v>1</v>
      </c>
      <c r="AI1687" s="2" t="str">
        <f>VLOOKUP(seguimiento[[#This Row],[vitamiad]],vitaminad[[id]:[valor]],2,)</f>
        <v>No realizado</v>
      </c>
      <c r="AJ1687" s="2" t="s">
        <v>37</v>
      </c>
      <c r="AK1687" s="2" t="s">
        <v>45</v>
      </c>
    </row>
    <row r="1688" spans="1:37" x14ac:dyDescent="0.3">
      <c r="A1688">
        <v>723</v>
      </c>
      <c r="B1688" s="1">
        <v>41272</v>
      </c>
      <c r="C1688">
        <v>1</v>
      </c>
      <c r="D1688" t="str">
        <f>VLOOKUP(seguimiento[[#This Row],[idinstituciones]],instituciones[[idinstituciones]:[nombre]],2,)</f>
        <v>Hospital DR Alejandro Posadas</v>
      </c>
      <c r="E1688" s="2" t="s">
        <v>64</v>
      </c>
      <c r="F1688" s="2" t="s">
        <v>34</v>
      </c>
      <c r="G1688" s="2" t="s">
        <v>59</v>
      </c>
      <c r="H1688" s="2" t="s">
        <v>36</v>
      </c>
      <c r="I1688" s="2" t="s">
        <v>45</v>
      </c>
      <c r="J1688" s="2" t="s">
        <v>35</v>
      </c>
      <c r="K1688" s="2" t="s">
        <v>61</v>
      </c>
      <c r="L1688" s="2" t="s">
        <v>39</v>
      </c>
      <c r="M1688" s="2"/>
      <c r="N1688" s="2"/>
      <c r="O1688" s="2" t="s">
        <v>36</v>
      </c>
      <c r="P1688" s="2" t="s">
        <v>36</v>
      </c>
      <c r="Q1688" s="2" t="s">
        <v>34</v>
      </c>
      <c r="R1688" s="2" t="s">
        <v>84</v>
      </c>
      <c r="S1688" s="2" t="s">
        <v>45</v>
      </c>
      <c r="T1688" s="2" t="s">
        <v>41</v>
      </c>
      <c r="U1688" s="2" t="s">
        <v>45</v>
      </c>
      <c r="V1688" s="2" t="s">
        <v>45</v>
      </c>
      <c r="W1688" s="2" t="s">
        <v>48</v>
      </c>
      <c r="X1688" s="2" t="s">
        <v>43</v>
      </c>
      <c r="Y1688" s="2" t="s">
        <v>47</v>
      </c>
      <c r="Z1688" s="2" t="s">
        <v>281</v>
      </c>
      <c r="AA1688" s="2" t="s">
        <v>35</v>
      </c>
      <c r="AB1688" s="2" t="s">
        <v>36</v>
      </c>
      <c r="AC1688" s="2"/>
      <c r="AD1688" s="2"/>
      <c r="AE1688">
        <v>1041</v>
      </c>
      <c r="AF1688" s="2" t="s">
        <v>36</v>
      </c>
      <c r="AG1688" s="2" t="s">
        <v>36</v>
      </c>
      <c r="AH1688" s="2"/>
      <c r="AI1688" s="2"/>
      <c r="AJ1688" s="2" t="s">
        <v>36</v>
      </c>
      <c r="AK1688" s="2" t="s">
        <v>36</v>
      </c>
    </row>
    <row r="1689" spans="1:37" x14ac:dyDescent="0.3">
      <c r="A1689">
        <v>723</v>
      </c>
      <c r="B1689" s="1">
        <v>41638</v>
      </c>
      <c r="C1689">
        <v>1</v>
      </c>
      <c r="D1689" t="str">
        <f>VLOOKUP(seguimiento[[#This Row],[idinstituciones]],instituciones[[idinstituciones]:[nombre]],2,)</f>
        <v>Hospital DR Alejandro Posadas</v>
      </c>
      <c r="E1689" s="2" t="s">
        <v>64</v>
      </c>
      <c r="F1689" s="2" t="s">
        <v>34</v>
      </c>
      <c r="G1689" s="2" t="s">
        <v>51</v>
      </c>
      <c r="H1689" s="2" t="s">
        <v>152</v>
      </c>
      <c r="I1689" s="2" t="s">
        <v>45</v>
      </c>
      <c r="J1689" s="2" t="s">
        <v>35</v>
      </c>
      <c r="K1689" s="2" t="s">
        <v>61</v>
      </c>
      <c r="L1689" s="2" t="s">
        <v>39</v>
      </c>
      <c r="M1689" s="2"/>
      <c r="N1689" s="2" t="s">
        <v>35</v>
      </c>
      <c r="O1689" s="2" t="s">
        <v>36</v>
      </c>
      <c r="P1689" s="2" t="s">
        <v>36</v>
      </c>
      <c r="Q1689" s="2" t="s">
        <v>34</v>
      </c>
      <c r="R1689" s="2" t="s">
        <v>40</v>
      </c>
      <c r="S1689" s="2" t="s">
        <v>45</v>
      </c>
      <c r="T1689" s="2" t="s">
        <v>73</v>
      </c>
      <c r="U1689" s="2" t="s">
        <v>45</v>
      </c>
      <c r="V1689" s="2" t="s">
        <v>45</v>
      </c>
      <c r="W1689" s="2" t="s">
        <v>41</v>
      </c>
      <c r="X1689" s="2" t="s">
        <v>43</v>
      </c>
      <c r="Y1689" s="2" t="s">
        <v>47</v>
      </c>
      <c r="Z1689" s="2" t="s">
        <v>281</v>
      </c>
      <c r="AA1689" s="2" t="s">
        <v>35</v>
      </c>
      <c r="AB1689" s="2" t="s">
        <v>36</v>
      </c>
      <c r="AC1689" s="2"/>
      <c r="AD1689" s="2"/>
      <c r="AE1689">
        <v>1798</v>
      </c>
      <c r="AF1689" s="2" t="s">
        <v>36</v>
      </c>
      <c r="AG1689" s="2" t="s">
        <v>36</v>
      </c>
      <c r="AH1689" s="2"/>
      <c r="AI1689" s="2"/>
      <c r="AJ1689" s="2" t="s">
        <v>36</v>
      </c>
      <c r="AK1689" s="2" t="s">
        <v>36</v>
      </c>
    </row>
    <row r="1690" spans="1:37" x14ac:dyDescent="0.3">
      <c r="A1690">
        <v>723</v>
      </c>
      <c r="B1690" s="1">
        <v>42003</v>
      </c>
      <c r="C1690">
        <v>1</v>
      </c>
      <c r="D1690" t="str">
        <f>VLOOKUP(seguimiento[[#This Row],[idinstituciones]],instituciones[[idinstituciones]:[nombre]],2,)</f>
        <v>Hospital DR Alejandro Posadas</v>
      </c>
      <c r="E1690" s="2" t="s">
        <v>64</v>
      </c>
      <c r="F1690" s="2" t="s">
        <v>34</v>
      </c>
      <c r="G1690" s="2" t="s">
        <v>36</v>
      </c>
      <c r="H1690" s="2" t="s">
        <v>98</v>
      </c>
      <c r="I1690" s="2" t="s">
        <v>45</v>
      </c>
      <c r="J1690" s="2" t="s">
        <v>35</v>
      </c>
      <c r="K1690" s="2" t="s">
        <v>61</v>
      </c>
      <c r="L1690" s="2" t="s">
        <v>39</v>
      </c>
      <c r="M1690" s="2"/>
      <c r="N1690" s="2" t="s">
        <v>35</v>
      </c>
      <c r="O1690" s="2" t="s">
        <v>36</v>
      </c>
      <c r="P1690" s="2" t="s">
        <v>36</v>
      </c>
      <c r="Q1690" s="2"/>
      <c r="R1690" s="2" t="s">
        <v>40</v>
      </c>
      <c r="S1690" s="2" t="s">
        <v>45</v>
      </c>
      <c r="T1690" s="2" t="s">
        <v>41</v>
      </c>
      <c r="U1690" s="2" t="s">
        <v>45</v>
      </c>
      <c r="V1690" s="2" t="s">
        <v>42</v>
      </c>
      <c r="W1690" s="2" t="s">
        <v>46</v>
      </c>
      <c r="X1690" s="2" t="s">
        <v>43</v>
      </c>
      <c r="Y1690" s="2" t="s">
        <v>36</v>
      </c>
      <c r="Z1690" s="2" t="s">
        <v>281</v>
      </c>
      <c r="AA1690" s="2" t="s">
        <v>35</v>
      </c>
      <c r="AB1690" s="2" t="s">
        <v>36</v>
      </c>
      <c r="AC1690" s="2"/>
      <c r="AD1690" s="2"/>
      <c r="AE1690">
        <v>369</v>
      </c>
      <c r="AF1690" s="2" t="s">
        <v>36</v>
      </c>
      <c r="AG1690" s="2" t="s">
        <v>36</v>
      </c>
      <c r="AH1690" s="2"/>
      <c r="AI1690" s="2"/>
      <c r="AJ1690" s="2" t="s">
        <v>36</v>
      </c>
      <c r="AK1690" s="2" t="s">
        <v>36</v>
      </c>
    </row>
    <row r="1691" spans="1:37" x14ac:dyDescent="0.3">
      <c r="A1691">
        <v>723</v>
      </c>
      <c r="B1691" s="1">
        <v>42368</v>
      </c>
      <c r="C1691">
        <v>1</v>
      </c>
      <c r="D1691" t="str">
        <f>VLOOKUP(seguimiento[[#This Row],[idinstituciones]],instituciones[[idinstituciones]:[nombre]],2,)</f>
        <v>Hospital DR Alejandro Posadas</v>
      </c>
      <c r="E1691" s="2" t="s">
        <v>64</v>
      </c>
      <c r="F1691" s="2" t="s">
        <v>58</v>
      </c>
      <c r="G1691" s="2" t="s">
        <v>51</v>
      </c>
      <c r="H1691" s="2" t="s">
        <v>36</v>
      </c>
      <c r="I1691" s="2" t="s">
        <v>37</v>
      </c>
      <c r="J1691" s="2" t="s">
        <v>35</v>
      </c>
      <c r="K1691" s="2"/>
      <c r="L1691" s="2" t="s">
        <v>39</v>
      </c>
      <c r="M1691" s="2"/>
      <c r="N1691" s="2" t="s">
        <v>35</v>
      </c>
      <c r="O1691" s="2" t="s">
        <v>36</v>
      </c>
      <c r="P1691" s="2" t="s">
        <v>36</v>
      </c>
      <c r="Q1691" s="2" t="s">
        <v>34</v>
      </c>
      <c r="R1691" s="2" t="s">
        <v>89</v>
      </c>
      <c r="S1691" s="2" t="s">
        <v>45</v>
      </c>
      <c r="T1691" s="2" t="s">
        <v>41</v>
      </c>
      <c r="U1691" s="2" t="s">
        <v>45</v>
      </c>
      <c r="V1691" s="2" t="s">
        <v>45</v>
      </c>
      <c r="W1691" s="2" t="s">
        <v>48</v>
      </c>
      <c r="X1691" s="2" t="s">
        <v>43</v>
      </c>
      <c r="Y1691" s="2" t="s">
        <v>47</v>
      </c>
      <c r="Z1691" s="2" t="s">
        <v>281</v>
      </c>
      <c r="AA1691" s="2" t="s">
        <v>35</v>
      </c>
      <c r="AB1691" s="2" t="s">
        <v>36</v>
      </c>
      <c r="AC1691" s="2"/>
      <c r="AD1691" s="2"/>
      <c r="AE1691">
        <v>2205</v>
      </c>
      <c r="AF1691" s="2" t="s">
        <v>71</v>
      </c>
      <c r="AG1691" s="2" t="s">
        <v>36</v>
      </c>
      <c r="AH1691" s="2">
        <v>3</v>
      </c>
      <c r="AI1691" s="2" t="str">
        <f>VLOOKUP(seguimiento[[#This Row],[vitamiad]],vitaminad[[id]:[valor]],2,)</f>
        <v>Bajo</v>
      </c>
      <c r="AJ1691" s="2" t="s">
        <v>46</v>
      </c>
      <c r="AK1691" s="2" t="s">
        <v>45</v>
      </c>
    </row>
    <row r="1692" spans="1:37" x14ac:dyDescent="0.3">
      <c r="A1692">
        <v>724</v>
      </c>
      <c r="B1692" s="1">
        <v>41255</v>
      </c>
      <c r="C1692">
        <v>1</v>
      </c>
      <c r="D1692" t="str">
        <f>VLOOKUP(seguimiento[[#This Row],[idinstituciones]],instituciones[[idinstituciones]:[nombre]],2,)</f>
        <v>Hospital DR Alejandro Posadas</v>
      </c>
      <c r="E1692" s="2" t="s">
        <v>64</v>
      </c>
      <c r="F1692" s="2" t="s">
        <v>58</v>
      </c>
      <c r="G1692" s="2" t="s">
        <v>51</v>
      </c>
      <c r="H1692" s="2" t="s">
        <v>36</v>
      </c>
      <c r="I1692" s="2" t="s">
        <v>45</v>
      </c>
      <c r="J1692" s="2" t="s">
        <v>35</v>
      </c>
      <c r="K1692" s="2" t="s">
        <v>38</v>
      </c>
      <c r="L1692" s="2" t="s">
        <v>39</v>
      </c>
      <c r="M1692" s="2"/>
      <c r="N1692" s="2"/>
      <c r="O1692" s="2" t="s">
        <v>36</v>
      </c>
      <c r="P1692" s="2" t="s">
        <v>36</v>
      </c>
      <c r="Q1692" s="2" t="s">
        <v>80</v>
      </c>
      <c r="R1692" s="2" t="s">
        <v>40</v>
      </c>
      <c r="S1692" s="2" t="s">
        <v>45</v>
      </c>
      <c r="T1692" s="2" t="s">
        <v>66</v>
      </c>
      <c r="U1692" s="2" t="s">
        <v>49</v>
      </c>
      <c r="V1692" s="2" t="s">
        <v>49</v>
      </c>
      <c r="W1692" s="2" t="s">
        <v>36</v>
      </c>
      <c r="X1692" s="2" t="s">
        <v>65</v>
      </c>
      <c r="Y1692" s="2" t="s">
        <v>54</v>
      </c>
      <c r="Z1692" s="2" t="s">
        <v>281</v>
      </c>
      <c r="AA1692" s="2" t="s">
        <v>35</v>
      </c>
      <c r="AB1692" s="2" t="s">
        <v>36</v>
      </c>
      <c r="AC1692" s="2"/>
      <c r="AD1692" s="2"/>
      <c r="AE1692">
        <v>203</v>
      </c>
      <c r="AF1692" s="2" t="s">
        <v>36</v>
      </c>
      <c r="AG1692" s="2" t="s">
        <v>36</v>
      </c>
      <c r="AH1692" s="2"/>
      <c r="AI1692" s="2"/>
      <c r="AJ1692" s="2" t="s">
        <v>36</v>
      </c>
      <c r="AK1692" s="2" t="s">
        <v>36</v>
      </c>
    </row>
    <row r="1693" spans="1:37" x14ac:dyDescent="0.3">
      <c r="A1693">
        <v>724</v>
      </c>
      <c r="B1693" s="1">
        <v>41617</v>
      </c>
      <c r="C1693">
        <v>1</v>
      </c>
      <c r="D1693" t="str">
        <f>VLOOKUP(seguimiento[[#This Row],[idinstituciones]],instituciones[[idinstituciones]:[nombre]],2,)</f>
        <v>Hospital DR Alejandro Posadas</v>
      </c>
      <c r="E1693" s="2" t="s">
        <v>64</v>
      </c>
      <c r="F1693" s="2" t="s">
        <v>58</v>
      </c>
      <c r="G1693" s="2" t="s">
        <v>36</v>
      </c>
      <c r="H1693" s="2" t="s">
        <v>62</v>
      </c>
      <c r="I1693" s="2" t="s">
        <v>36</v>
      </c>
      <c r="J1693" s="2" t="s">
        <v>35</v>
      </c>
      <c r="K1693" s="2"/>
      <c r="L1693" s="2" t="s">
        <v>36</v>
      </c>
      <c r="M1693" s="2"/>
      <c r="N1693" s="2"/>
      <c r="O1693" s="2" t="s">
        <v>36</v>
      </c>
      <c r="P1693" s="2" t="s">
        <v>36</v>
      </c>
      <c r="Q1693" s="2" t="s">
        <v>80</v>
      </c>
      <c r="R1693" s="2" t="s">
        <v>40</v>
      </c>
      <c r="S1693" s="2" t="s">
        <v>45</v>
      </c>
      <c r="T1693" s="2" t="s">
        <v>97</v>
      </c>
      <c r="U1693" s="2" t="s">
        <v>46</v>
      </c>
      <c r="V1693" s="2" t="s">
        <v>46</v>
      </c>
      <c r="W1693" s="2" t="s">
        <v>66</v>
      </c>
      <c r="X1693" s="2" t="s">
        <v>43</v>
      </c>
      <c r="Y1693" s="2" t="s">
        <v>54</v>
      </c>
      <c r="Z1693" s="2" t="s">
        <v>281</v>
      </c>
      <c r="AA1693" s="2" t="s">
        <v>35</v>
      </c>
      <c r="AB1693" s="2" t="s">
        <v>36</v>
      </c>
      <c r="AC1693" s="2"/>
      <c r="AD1693" s="2"/>
      <c r="AE1693">
        <v>1741</v>
      </c>
      <c r="AF1693" s="2" t="s">
        <v>36</v>
      </c>
      <c r="AG1693" s="2" t="s">
        <v>36</v>
      </c>
      <c r="AH1693" s="2"/>
      <c r="AI1693" s="2"/>
      <c r="AJ1693" s="2" t="s">
        <v>36</v>
      </c>
      <c r="AK1693" s="2" t="s">
        <v>36</v>
      </c>
    </row>
    <row r="1694" spans="1:37" x14ac:dyDescent="0.3">
      <c r="A1694">
        <v>724</v>
      </c>
      <c r="B1694" s="1">
        <v>41992</v>
      </c>
      <c r="C1694">
        <v>1</v>
      </c>
      <c r="D1694" t="str">
        <f>VLOOKUP(seguimiento[[#This Row],[idinstituciones]],instituciones[[idinstituciones]:[nombre]],2,)</f>
        <v>Hospital DR Alejandro Posadas</v>
      </c>
      <c r="E1694" s="2" t="s">
        <v>64</v>
      </c>
      <c r="F1694" s="2" t="s">
        <v>58</v>
      </c>
      <c r="G1694" s="2" t="s">
        <v>51</v>
      </c>
      <c r="H1694" s="2" t="s">
        <v>99</v>
      </c>
      <c r="I1694" s="2" t="s">
        <v>45</v>
      </c>
      <c r="J1694" s="2" t="s">
        <v>35</v>
      </c>
      <c r="K1694" s="2" t="s">
        <v>61</v>
      </c>
      <c r="L1694" s="2" t="s">
        <v>39</v>
      </c>
      <c r="M1694" s="2"/>
      <c r="N1694" s="2"/>
      <c r="O1694" s="2" t="s">
        <v>36</v>
      </c>
      <c r="P1694" s="2" t="s">
        <v>36</v>
      </c>
      <c r="Q1694" s="2" t="s">
        <v>80</v>
      </c>
      <c r="R1694" s="2" t="s">
        <v>40</v>
      </c>
      <c r="S1694" s="2" t="s">
        <v>45</v>
      </c>
      <c r="T1694" s="2" t="s">
        <v>108</v>
      </c>
      <c r="U1694" s="2" t="s">
        <v>46</v>
      </c>
      <c r="V1694" s="2" t="s">
        <v>46</v>
      </c>
      <c r="W1694" s="2" t="s">
        <v>41</v>
      </c>
      <c r="X1694" s="2" t="s">
        <v>43</v>
      </c>
      <c r="Y1694" s="2" t="s">
        <v>54</v>
      </c>
      <c r="Z1694" s="2" t="s">
        <v>281</v>
      </c>
      <c r="AA1694" s="2" t="s">
        <v>35</v>
      </c>
      <c r="AB1694" s="2" t="s">
        <v>36</v>
      </c>
      <c r="AC1694" s="2"/>
      <c r="AD1694" s="2"/>
      <c r="AE1694">
        <v>442</v>
      </c>
      <c r="AF1694" s="2" t="s">
        <v>36</v>
      </c>
      <c r="AG1694" s="2" t="s">
        <v>36</v>
      </c>
      <c r="AH1694" s="2"/>
      <c r="AI1694" s="2"/>
      <c r="AJ1694" s="2" t="s">
        <v>36</v>
      </c>
      <c r="AK1694" s="2" t="s">
        <v>36</v>
      </c>
    </row>
    <row r="1695" spans="1:37" x14ac:dyDescent="0.3">
      <c r="A1695">
        <v>724</v>
      </c>
      <c r="B1695" s="1">
        <v>42368</v>
      </c>
      <c r="C1695">
        <v>1</v>
      </c>
      <c r="D1695" t="str">
        <f>VLOOKUP(seguimiento[[#This Row],[idinstituciones]],instituciones[[idinstituciones]:[nombre]],2,)</f>
        <v>Hospital DR Alejandro Posadas</v>
      </c>
      <c r="E1695" s="2" t="s">
        <v>64</v>
      </c>
      <c r="F1695" s="2" t="s">
        <v>58</v>
      </c>
      <c r="G1695" s="2" t="s">
        <v>67</v>
      </c>
      <c r="H1695" s="2" t="s">
        <v>36</v>
      </c>
      <c r="I1695" s="2" t="s">
        <v>37</v>
      </c>
      <c r="J1695" s="2" t="s">
        <v>35</v>
      </c>
      <c r="K1695" s="2"/>
      <c r="L1695" s="2" t="s">
        <v>39</v>
      </c>
      <c r="M1695" s="2"/>
      <c r="N1695" s="2" t="s">
        <v>35</v>
      </c>
      <c r="O1695" s="2" t="s">
        <v>36</v>
      </c>
      <c r="P1695" s="2" t="s">
        <v>36</v>
      </c>
      <c r="Q1695" s="2"/>
      <c r="R1695" s="2" t="s">
        <v>118</v>
      </c>
      <c r="S1695" s="2" t="s">
        <v>45</v>
      </c>
      <c r="T1695" s="2" t="s">
        <v>66</v>
      </c>
      <c r="U1695" s="2" t="s">
        <v>37</v>
      </c>
      <c r="V1695" s="2" t="s">
        <v>37</v>
      </c>
      <c r="W1695" s="2" t="s">
        <v>41</v>
      </c>
      <c r="X1695" s="2" t="s">
        <v>65</v>
      </c>
      <c r="Y1695" s="2" t="s">
        <v>56</v>
      </c>
      <c r="Z1695" s="2" t="s">
        <v>281</v>
      </c>
      <c r="AA1695" s="2" t="s">
        <v>35</v>
      </c>
      <c r="AB1695" s="2" t="s">
        <v>36</v>
      </c>
      <c r="AC1695" s="2"/>
      <c r="AD1695" s="2"/>
      <c r="AE1695">
        <v>2204</v>
      </c>
      <c r="AF1695" s="2" t="s">
        <v>71</v>
      </c>
      <c r="AG1695" s="2" t="s">
        <v>36</v>
      </c>
      <c r="AH1695" s="2">
        <v>1</v>
      </c>
      <c r="AI1695" s="2" t="str">
        <f>VLOOKUP(seguimiento[[#This Row],[vitamiad]],vitaminad[[id]:[valor]],2,)</f>
        <v>No realizado</v>
      </c>
      <c r="AJ1695" s="2" t="s">
        <v>46</v>
      </c>
      <c r="AK1695" s="2" t="s">
        <v>45</v>
      </c>
    </row>
    <row r="1696" spans="1:37" x14ac:dyDescent="0.3">
      <c r="A1696">
        <v>725</v>
      </c>
      <c r="B1696" s="1">
        <v>41255</v>
      </c>
      <c r="C1696">
        <v>1</v>
      </c>
      <c r="D1696" t="str">
        <f>VLOOKUP(seguimiento[[#This Row],[idinstituciones]],instituciones[[idinstituciones]:[nombre]],2,)</f>
        <v>Hospital DR Alejandro Posadas</v>
      </c>
      <c r="E1696" s="2" t="s">
        <v>35</v>
      </c>
      <c r="F1696" s="2" t="s">
        <v>34</v>
      </c>
      <c r="G1696" s="2" t="s">
        <v>55</v>
      </c>
      <c r="H1696" s="2" t="s">
        <v>36</v>
      </c>
      <c r="I1696" s="2" t="s">
        <v>45</v>
      </c>
      <c r="J1696" s="2" t="s">
        <v>35</v>
      </c>
      <c r="K1696" s="2"/>
      <c r="L1696" s="2" t="s">
        <v>39</v>
      </c>
      <c r="M1696" s="2"/>
      <c r="N1696" s="2"/>
      <c r="O1696" s="2" t="s">
        <v>36</v>
      </c>
      <c r="P1696" s="2" t="s">
        <v>36</v>
      </c>
      <c r="Q1696" s="2"/>
      <c r="R1696" s="2"/>
      <c r="S1696" s="2" t="s">
        <v>36</v>
      </c>
      <c r="T1696" s="2" t="s">
        <v>46</v>
      </c>
      <c r="U1696" s="2" t="s">
        <v>42</v>
      </c>
      <c r="V1696" s="2" t="s">
        <v>42</v>
      </c>
      <c r="W1696" s="2" t="s">
        <v>49</v>
      </c>
      <c r="X1696" s="2" t="s">
        <v>43</v>
      </c>
      <c r="Y1696" s="2" t="s">
        <v>36</v>
      </c>
      <c r="Z1696" s="2" t="s">
        <v>281</v>
      </c>
      <c r="AA1696" s="2" t="s">
        <v>35</v>
      </c>
      <c r="AB1696" s="2" t="s">
        <v>36</v>
      </c>
      <c r="AC1696" s="2"/>
      <c r="AD1696" s="2"/>
      <c r="AE1696">
        <v>1520</v>
      </c>
      <c r="AF1696" s="2" t="s">
        <v>36</v>
      </c>
      <c r="AG1696" s="2" t="s">
        <v>36</v>
      </c>
      <c r="AH1696" s="2"/>
      <c r="AI1696" s="2"/>
      <c r="AJ1696" s="2" t="s">
        <v>36</v>
      </c>
      <c r="AK1696" s="2" t="s">
        <v>36</v>
      </c>
    </row>
    <row r="1697" spans="1:37" x14ac:dyDescent="0.3">
      <c r="A1697">
        <v>725</v>
      </c>
      <c r="B1697" s="1">
        <v>41638</v>
      </c>
      <c r="C1697">
        <v>1</v>
      </c>
      <c r="D1697" t="str">
        <f>VLOOKUP(seguimiento[[#This Row],[idinstituciones]],instituciones[[idinstituciones]:[nombre]],2,)</f>
        <v>Hospital DR Alejandro Posadas</v>
      </c>
      <c r="E1697" s="2" t="s">
        <v>33</v>
      </c>
      <c r="F1697" s="2" t="s">
        <v>34</v>
      </c>
      <c r="G1697" s="2" t="s">
        <v>55</v>
      </c>
      <c r="H1697" s="2" t="s">
        <v>36</v>
      </c>
      <c r="I1697" s="2" t="s">
        <v>45</v>
      </c>
      <c r="J1697" s="2" t="s">
        <v>35</v>
      </c>
      <c r="K1697" s="2"/>
      <c r="L1697" s="2" t="s">
        <v>39</v>
      </c>
      <c r="M1697" s="2"/>
      <c r="N1697" s="2"/>
      <c r="O1697" s="2" t="s">
        <v>36</v>
      </c>
      <c r="P1697" s="2" t="s">
        <v>36</v>
      </c>
      <c r="Q1697" s="2"/>
      <c r="R1697" s="2" t="s">
        <v>40</v>
      </c>
      <c r="S1697" s="2" t="s">
        <v>45</v>
      </c>
      <c r="T1697" s="2" t="s">
        <v>46</v>
      </c>
      <c r="U1697" s="2" t="s">
        <v>42</v>
      </c>
      <c r="V1697" s="2" t="s">
        <v>42</v>
      </c>
      <c r="W1697" s="2" t="s">
        <v>46</v>
      </c>
      <c r="X1697" s="2" t="s">
        <v>43</v>
      </c>
      <c r="Y1697" s="2" t="s">
        <v>36</v>
      </c>
      <c r="Z1697" s="2" t="s">
        <v>35</v>
      </c>
      <c r="AA1697" s="2" t="s">
        <v>35</v>
      </c>
      <c r="AB1697" s="2" t="s">
        <v>36</v>
      </c>
      <c r="AC1697" s="2"/>
      <c r="AD1697" s="2"/>
      <c r="AE1697">
        <v>1717</v>
      </c>
      <c r="AF1697" s="2" t="s">
        <v>36</v>
      </c>
      <c r="AG1697" s="2" t="s">
        <v>36</v>
      </c>
      <c r="AH1697" s="2"/>
      <c r="AI1697" s="2"/>
      <c r="AJ1697" s="2" t="s">
        <v>36</v>
      </c>
      <c r="AK1697" s="2" t="s">
        <v>36</v>
      </c>
    </row>
    <row r="1698" spans="1:37" x14ac:dyDescent="0.3">
      <c r="A1698">
        <v>725</v>
      </c>
      <c r="B1698" s="1">
        <v>42003</v>
      </c>
      <c r="C1698">
        <v>1</v>
      </c>
      <c r="D1698" t="str">
        <f>VLOOKUP(seguimiento[[#This Row],[idinstituciones]],instituciones[[idinstituciones]:[nombre]],2,)</f>
        <v>Hospital DR Alejandro Posadas</v>
      </c>
      <c r="E1698" s="2" t="s">
        <v>33</v>
      </c>
      <c r="F1698" s="2" t="s">
        <v>34</v>
      </c>
      <c r="G1698" s="2" t="s">
        <v>36</v>
      </c>
      <c r="H1698" s="2" t="s">
        <v>36</v>
      </c>
      <c r="I1698" s="2" t="s">
        <v>37</v>
      </c>
      <c r="J1698" s="2" t="s">
        <v>35</v>
      </c>
      <c r="K1698" s="2"/>
      <c r="L1698" s="2" t="s">
        <v>39</v>
      </c>
      <c r="M1698" s="2"/>
      <c r="N1698" s="2"/>
      <c r="O1698" s="2" t="s">
        <v>36</v>
      </c>
      <c r="P1698" s="2" t="s">
        <v>36</v>
      </c>
      <c r="Q1698" s="2"/>
      <c r="R1698" s="2"/>
      <c r="S1698" s="2" t="s">
        <v>36</v>
      </c>
      <c r="T1698" s="2" t="s">
        <v>49</v>
      </c>
      <c r="U1698" s="2" t="s">
        <v>42</v>
      </c>
      <c r="V1698" s="2" t="s">
        <v>36</v>
      </c>
      <c r="W1698" s="2" t="s">
        <v>46</v>
      </c>
      <c r="X1698" s="2" t="s">
        <v>43</v>
      </c>
      <c r="Y1698" s="2" t="s">
        <v>47</v>
      </c>
      <c r="Z1698" s="2" t="s">
        <v>281</v>
      </c>
      <c r="AA1698" s="2" t="s">
        <v>35</v>
      </c>
      <c r="AB1698" s="2" t="s">
        <v>36</v>
      </c>
      <c r="AC1698" s="2"/>
      <c r="AD1698" s="2"/>
      <c r="AE1698">
        <v>224</v>
      </c>
      <c r="AF1698" s="2" t="s">
        <v>36</v>
      </c>
      <c r="AG1698" s="2" t="s">
        <v>36</v>
      </c>
      <c r="AH1698" s="2"/>
      <c r="AI1698" s="2"/>
      <c r="AJ1698" s="2" t="s">
        <v>36</v>
      </c>
      <c r="AK1698" s="2" t="s">
        <v>36</v>
      </c>
    </row>
    <row r="1699" spans="1:37" x14ac:dyDescent="0.3">
      <c r="A1699">
        <v>725</v>
      </c>
      <c r="B1699" s="1">
        <v>42368</v>
      </c>
      <c r="C1699">
        <v>1</v>
      </c>
      <c r="D1699" t="str">
        <f>VLOOKUP(seguimiento[[#This Row],[idinstituciones]],instituciones[[idinstituciones]:[nombre]],2,)</f>
        <v>Hospital DR Alejandro Posadas</v>
      </c>
      <c r="E1699" s="2" t="s">
        <v>33</v>
      </c>
      <c r="F1699" s="2" t="s">
        <v>34</v>
      </c>
      <c r="G1699" s="2" t="s">
        <v>55</v>
      </c>
      <c r="H1699" s="2" t="s">
        <v>36</v>
      </c>
      <c r="I1699" s="2" t="s">
        <v>36</v>
      </c>
      <c r="J1699" s="2" t="s">
        <v>35</v>
      </c>
      <c r="K1699" s="2"/>
      <c r="L1699" s="2" t="s">
        <v>44</v>
      </c>
      <c r="M1699" s="2"/>
      <c r="N1699" s="2"/>
      <c r="O1699" s="2" t="s">
        <v>36</v>
      </c>
      <c r="P1699" s="2" t="s">
        <v>36</v>
      </c>
      <c r="Q1699" s="2"/>
      <c r="R1699" s="2" t="s">
        <v>34</v>
      </c>
      <c r="S1699" s="2" t="s">
        <v>45</v>
      </c>
      <c r="T1699" s="2" t="s">
        <v>49</v>
      </c>
      <c r="U1699" s="2" t="s">
        <v>42</v>
      </c>
      <c r="V1699" s="2" t="s">
        <v>42</v>
      </c>
      <c r="W1699" s="2" t="s">
        <v>41</v>
      </c>
      <c r="X1699" s="2" t="s">
        <v>43</v>
      </c>
      <c r="Y1699" s="2" t="s">
        <v>44</v>
      </c>
      <c r="Z1699" s="2" t="s">
        <v>281</v>
      </c>
      <c r="AA1699" s="2" t="s">
        <v>35</v>
      </c>
      <c r="AB1699" s="2" t="s">
        <v>36</v>
      </c>
      <c r="AC1699" s="2"/>
      <c r="AD1699" s="2"/>
      <c r="AE1699">
        <v>2203</v>
      </c>
      <c r="AF1699" s="2" t="s">
        <v>35</v>
      </c>
      <c r="AG1699" s="2" t="s">
        <v>36</v>
      </c>
      <c r="AH1699" s="2"/>
      <c r="AI1699" s="2"/>
      <c r="AJ1699" s="2" t="s">
        <v>37</v>
      </c>
      <c r="AK1699" s="2" t="s">
        <v>45</v>
      </c>
    </row>
    <row r="1700" spans="1:37" x14ac:dyDescent="0.3">
      <c r="A1700">
        <v>726</v>
      </c>
      <c r="B1700" s="1">
        <v>41255</v>
      </c>
      <c r="C1700">
        <v>1</v>
      </c>
      <c r="D1700" t="str">
        <f>VLOOKUP(seguimiento[[#This Row],[idinstituciones]],instituciones[[idinstituciones]:[nombre]],2,)</f>
        <v>Hospital DR Alejandro Posadas</v>
      </c>
      <c r="E1700" s="2" t="s">
        <v>33</v>
      </c>
      <c r="F1700" s="2" t="s">
        <v>34</v>
      </c>
      <c r="G1700" s="2" t="s">
        <v>35</v>
      </c>
      <c r="H1700" s="2" t="s">
        <v>36</v>
      </c>
      <c r="I1700" s="2" t="s">
        <v>45</v>
      </c>
      <c r="J1700" s="2" t="s">
        <v>35</v>
      </c>
      <c r="K1700" s="2"/>
      <c r="L1700" s="2" t="s">
        <v>39</v>
      </c>
      <c r="M1700" s="2"/>
      <c r="N1700" s="2"/>
      <c r="O1700" s="2" t="s">
        <v>36</v>
      </c>
      <c r="P1700" s="2" t="s">
        <v>36</v>
      </c>
      <c r="Q1700" s="2"/>
      <c r="R1700" s="2" t="s">
        <v>40</v>
      </c>
      <c r="S1700" s="2" t="s">
        <v>45</v>
      </c>
      <c r="T1700" s="2" t="s">
        <v>74</v>
      </c>
      <c r="U1700" s="2" t="s">
        <v>37</v>
      </c>
      <c r="V1700" s="2" t="s">
        <v>42</v>
      </c>
      <c r="W1700" s="2" t="s">
        <v>74</v>
      </c>
      <c r="X1700" s="2" t="s">
        <v>43</v>
      </c>
      <c r="Y1700" s="2" t="s">
        <v>36</v>
      </c>
      <c r="Z1700" s="2" t="s">
        <v>35</v>
      </c>
      <c r="AA1700" s="2" t="s">
        <v>35</v>
      </c>
      <c r="AB1700" s="2" t="s">
        <v>36</v>
      </c>
      <c r="AC1700" s="2"/>
      <c r="AD1700" s="2"/>
      <c r="AE1700">
        <v>1494</v>
      </c>
      <c r="AF1700" s="2" t="s">
        <v>36</v>
      </c>
      <c r="AG1700" s="2" t="s">
        <v>36</v>
      </c>
      <c r="AH1700" s="2"/>
      <c r="AI1700" s="2"/>
      <c r="AJ1700" s="2" t="s">
        <v>36</v>
      </c>
      <c r="AK1700" s="2" t="s">
        <v>36</v>
      </c>
    </row>
    <row r="1701" spans="1:37" x14ac:dyDescent="0.3">
      <c r="A1701">
        <v>726</v>
      </c>
      <c r="B1701" s="1">
        <v>41610</v>
      </c>
      <c r="C1701">
        <v>1</v>
      </c>
      <c r="D1701" t="str">
        <f>VLOOKUP(seguimiento[[#This Row],[idinstituciones]],instituciones[[idinstituciones]:[nombre]],2,)</f>
        <v>Hospital DR Alejandro Posadas</v>
      </c>
      <c r="E1701" s="2" t="s">
        <v>33</v>
      </c>
      <c r="F1701" s="2" t="s">
        <v>34</v>
      </c>
      <c r="G1701" s="2" t="s">
        <v>36</v>
      </c>
      <c r="H1701" s="2" t="s">
        <v>36</v>
      </c>
      <c r="I1701" s="2" t="s">
        <v>37</v>
      </c>
      <c r="J1701" s="2" t="s">
        <v>35</v>
      </c>
      <c r="K1701" s="2"/>
      <c r="L1701" s="2" t="s">
        <v>39</v>
      </c>
      <c r="M1701" s="2"/>
      <c r="N1701" s="2"/>
      <c r="O1701" s="2" t="s">
        <v>36</v>
      </c>
      <c r="P1701" s="2" t="s">
        <v>36</v>
      </c>
      <c r="Q1701" s="2"/>
      <c r="R1701" s="2" t="s">
        <v>40</v>
      </c>
      <c r="S1701" s="2" t="s">
        <v>45</v>
      </c>
      <c r="T1701" s="2" t="s">
        <v>41</v>
      </c>
      <c r="U1701" s="2" t="s">
        <v>42</v>
      </c>
      <c r="V1701" s="2" t="s">
        <v>42</v>
      </c>
      <c r="W1701" s="2" t="s">
        <v>48</v>
      </c>
      <c r="X1701" s="2" t="s">
        <v>43</v>
      </c>
      <c r="Y1701" s="2" t="s">
        <v>47</v>
      </c>
      <c r="Z1701" s="2" t="s">
        <v>35</v>
      </c>
      <c r="AA1701" s="2" t="s">
        <v>35</v>
      </c>
      <c r="AB1701" s="2" t="s">
        <v>36</v>
      </c>
      <c r="AC1701" s="2"/>
      <c r="AD1701" s="2"/>
      <c r="AE1701">
        <v>1165</v>
      </c>
      <c r="AF1701" s="2" t="s">
        <v>36</v>
      </c>
      <c r="AG1701" s="2" t="s">
        <v>36</v>
      </c>
      <c r="AH1701" s="2"/>
      <c r="AI1701" s="2"/>
      <c r="AJ1701" s="2" t="s">
        <v>36</v>
      </c>
      <c r="AK1701" s="2" t="s">
        <v>36</v>
      </c>
    </row>
    <row r="1702" spans="1:37" x14ac:dyDescent="0.3">
      <c r="A1702">
        <v>726</v>
      </c>
      <c r="B1702" s="1">
        <v>42368</v>
      </c>
      <c r="C1702">
        <v>1</v>
      </c>
      <c r="D1702" t="str">
        <f>VLOOKUP(seguimiento[[#This Row],[idinstituciones]],instituciones[[idinstituciones]:[nombre]],2,)</f>
        <v>Hospital DR Alejandro Posadas</v>
      </c>
      <c r="E1702" s="2" t="s">
        <v>35</v>
      </c>
      <c r="F1702" s="2" t="s">
        <v>34</v>
      </c>
      <c r="G1702" s="2" t="s">
        <v>59</v>
      </c>
      <c r="H1702" s="2" t="s">
        <v>36</v>
      </c>
      <c r="I1702" s="2" t="s">
        <v>45</v>
      </c>
      <c r="J1702" s="2" t="s">
        <v>35</v>
      </c>
      <c r="K1702" s="2"/>
      <c r="L1702" s="2" t="s">
        <v>39</v>
      </c>
      <c r="M1702" s="2"/>
      <c r="N1702" s="2"/>
      <c r="O1702" s="2" t="s">
        <v>36</v>
      </c>
      <c r="P1702" s="2" t="s">
        <v>36</v>
      </c>
      <c r="Q1702" s="2"/>
      <c r="R1702" s="2" t="s">
        <v>34</v>
      </c>
      <c r="S1702" s="2" t="s">
        <v>36</v>
      </c>
      <c r="T1702" s="2" t="s">
        <v>49</v>
      </c>
      <c r="U1702" s="2" t="s">
        <v>42</v>
      </c>
      <c r="V1702" s="2" t="s">
        <v>42</v>
      </c>
      <c r="W1702" s="2" t="s">
        <v>37</v>
      </c>
      <c r="X1702" s="2" t="s">
        <v>65</v>
      </c>
      <c r="Y1702" s="2" t="s">
        <v>47</v>
      </c>
      <c r="Z1702" s="2" t="s">
        <v>281</v>
      </c>
      <c r="AA1702" s="2" t="s">
        <v>35</v>
      </c>
      <c r="AB1702" s="2" t="s">
        <v>36</v>
      </c>
      <c r="AC1702" s="2"/>
      <c r="AD1702" s="2"/>
      <c r="AE1702">
        <v>2206</v>
      </c>
      <c r="AF1702" s="2" t="s">
        <v>35</v>
      </c>
      <c r="AG1702" s="2" t="s">
        <v>49</v>
      </c>
      <c r="AH1702" s="2">
        <v>2</v>
      </c>
      <c r="AI1702" s="2" t="str">
        <f>VLOOKUP(seguimiento[[#This Row],[vitamiad]],vitaminad[[id]:[valor]],2,)</f>
        <v>Normal</v>
      </c>
      <c r="AJ1702" s="2" t="s">
        <v>45</v>
      </c>
      <c r="AK1702" s="2" t="s">
        <v>45</v>
      </c>
    </row>
    <row r="1703" spans="1:37" x14ac:dyDescent="0.3">
      <c r="A1703">
        <v>727</v>
      </c>
      <c r="B1703" s="1">
        <v>41255</v>
      </c>
      <c r="C1703">
        <v>1</v>
      </c>
      <c r="D1703" t="str">
        <f>VLOOKUP(seguimiento[[#This Row],[idinstituciones]],instituciones[[idinstituciones]:[nombre]],2,)</f>
        <v>Hospital DR Alejandro Posadas</v>
      </c>
      <c r="E1703" s="2" t="s">
        <v>33</v>
      </c>
      <c r="F1703" s="2" t="s">
        <v>34</v>
      </c>
      <c r="G1703" s="2" t="s">
        <v>35</v>
      </c>
      <c r="H1703" s="2" t="s">
        <v>36</v>
      </c>
      <c r="I1703" s="2" t="s">
        <v>45</v>
      </c>
      <c r="J1703" s="2" t="s">
        <v>35</v>
      </c>
      <c r="K1703" s="2"/>
      <c r="L1703" s="2" t="s">
        <v>39</v>
      </c>
      <c r="M1703" s="2"/>
      <c r="N1703" s="2"/>
      <c r="O1703" s="2" t="s">
        <v>36</v>
      </c>
      <c r="P1703" s="2" t="s">
        <v>36</v>
      </c>
      <c r="Q1703" s="2"/>
      <c r="R1703" s="2"/>
      <c r="S1703" s="2" t="s">
        <v>36</v>
      </c>
      <c r="T1703" s="2" t="s">
        <v>49</v>
      </c>
      <c r="U1703" s="2" t="s">
        <v>45</v>
      </c>
      <c r="V1703" s="2" t="s">
        <v>45</v>
      </c>
      <c r="W1703" s="2" t="s">
        <v>49</v>
      </c>
      <c r="X1703" s="2" t="s">
        <v>65</v>
      </c>
      <c r="Y1703" s="2" t="s">
        <v>47</v>
      </c>
      <c r="Z1703" s="2" t="s">
        <v>281</v>
      </c>
      <c r="AA1703" s="2" t="s">
        <v>35</v>
      </c>
      <c r="AB1703" s="2" t="s">
        <v>36</v>
      </c>
      <c r="AC1703" s="2"/>
      <c r="AD1703" s="2"/>
      <c r="AE1703">
        <v>1639</v>
      </c>
      <c r="AF1703" s="2" t="s">
        <v>36</v>
      </c>
      <c r="AG1703" s="2" t="s">
        <v>36</v>
      </c>
      <c r="AH1703" s="2"/>
      <c r="AI1703" s="2"/>
      <c r="AJ1703" s="2" t="s">
        <v>36</v>
      </c>
      <c r="AK1703" s="2" t="s">
        <v>36</v>
      </c>
    </row>
    <row r="1704" spans="1:37" x14ac:dyDescent="0.3">
      <c r="A1704">
        <v>728</v>
      </c>
      <c r="B1704" s="1">
        <v>41336</v>
      </c>
      <c r="C1704">
        <v>1</v>
      </c>
      <c r="D1704" t="str">
        <f>VLOOKUP(seguimiento[[#This Row],[idinstituciones]],instituciones[[idinstituciones]:[nombre]],2,)</f>
        <v>Hospital DR Alejandro Posadas</v>
      </c>
      <c r="E1704" s="2" t="s">
        <v>33</v>
      </c>
      <c r="F1704" s="2" t="s">
        <v>34</v>
      </c>
      <c r="G1704" s="2" t="s">
        <v>59</v>
      </c>
      <c r="H1704" s="2" t="s">
        <v>36</v>
      </c>
      <c r="I1704" s="2" t="s">
        <v>45</v>
      </c>
      <c r="J1704" s="2" t="s">
        <v>35</v>
      </c>
      <c r="K1704" s="2" t="s">
        <v>38</v>
      </c>
      <c r="L1704" s="2" t="s">
        <v>36</v>
      </c>
      <c r="M1704" s="2"/>
      <c r="N1704" s="2"/>
      <c r="O1704" s="2" t="s">
        <v>36</v>
      </c>
      <c r="P1704" s="2" t="s">
        <v>36</v>
      </c>
      <c r="Q1704" s="2"/>
      <c r="R1704" s="2" t="s">
        <v>84</v>
      </c>
      <c r="S1704" s="2" t="s">
        <v>45</v>
      </c>
      <c r="T1704" s="2" t="s">
        <v>37</v>
      </c>
      <c r="U1704" s="2" t="s">
        <v>42</v>
      </c>
      <c r="V1704" s="2" t="s">
        <v>42</v>
      </c>
      <c r="W1704" s="2" t="s">
        <v>37</v>
      </c>
      <c r="X1704" s="2" t="s">
        <v>43</v>
      </c>
      <c r="Y1704" s="2" t="s">
        <v>47</v>
      </c>
      <c r="Z1704" s="2" t="s">
        <v>281</v>
      </c>
      <c r="AA1704" s="2" t="s">
        <v>35</v>
      </c>
      <c r="AB1704" s="2" t="s">
        <v>36</v>
      </c>
      <c r="AC1704" s="2"/>
      <c r="AD1704" s="2"/>
      <c r="AE1704">
        <v>71</v>
      </c>
      <c r="AF1704" s="2" t="s">
        <v>36</v>
      </c>
      <c r="AG1704" s="2" t="s">
        <v>36</v>
      </c>
      <c r="AH1704" s="2"/>
      <c r="AI1704" s="2"/>
      <c r="AJ1704" s="2" t="s">
        <v>36</v>
      </c>
      <c r="AK1704" s="2" t="s">
        <v>36</v>
      </c>
    </row>
    <row r="1705" spans="1:37" x14ac:dyDescent="0.3">
      <c r="A1705">
        <v>728</v>
      </c>
      <c r="B1705" s="1">
        <v>41618</v>
      </c>
      <c r="C1705">
        <v>1</v>
      </c>
      <c r="D1705" t="str">
        <f>VLOOKUP(seguimiento[[#This Row],[idinstituciones]],instituciones[[idinstituciones]:[nombre]],2,)</f>
        <v>Hospital DR Alejandro Posadas</v>
      </c>
      <c r="E1705" s="2" t="s">
        <v>33</v>
      </c>
      <c r="F1705" s="2" t="s">
        <v>34</v>
      </c>
      <c r="G1705" s="2" t="s">
        <v>59</v>
      </c>
      <c r="H1705" s="2" t="s">
        <v>36</v>
      </c>
      <c r="I1705" s="2" t="s">
        <v>36</v>
      </c>
      <c r="J1705" s="2" t="s">
        <v>36</v>
      </c>
      <c r="K1705" s="2"/>
      <c r="L1705" s="2" t="s">
        <v>36</v>
      </c>
      <c r="M1705" s="2"/>
      <c r="N1705" s="2"/>
      <c r="O1705" s="2" t="s">
        <v>36</v>
      </c>
      <c r="P1705" s="2" t="s">
        <v>36</v>
      </c>
      <c r="Q1705" s="2"/>
      <c r="R1705" s="2"/>
      <c r="S1705" s="2" t="s">
        <v>45</v>
      </c>
      <c r="T1705" s="2" t="s">
        <v>36</v>
      </c>
      <c r="U1705" s="2" t="s">
        <v>36</v>
      </c>
      <c r="V1705" s="2" t="s">
        <v>42</v>
      </c>
      <c r="W1705" s="2" t="s">
        <v>48</v>
      </c>
      <c r="X1705" s="2" t="s">
        <v>43</v>
      </c>
      <c r="Y1705" s="2" t="s">
        <v>47</v>
      </c>
      <c r="Z1705" s="2"/>
      <c r="AA1705" s="2" t="s">
        <v>35</v>
      </c>
      <c r="AB1705" s="2" t="s">
        <v>36</v>
      </c>
      <c r="AC1705" s="2"/>
      <c r="AD1705" s="2"/>
      <c r="AE1705">
        <v>1667</v>
      </c>
      <c r="AF1705" s="2" t="s">
        <v>36</v>
      </c>
      <c r="AG1705" s="2" t="s">
        <v>36</v>
      </c>
      <c r="AH1705" s="2"/>
      <c r="AI1705" s="2"/>
      <c r="AJ1705" s="2" t="s">
        <v>36</v>
      </c>
      <c r="AK1705" s="2" t="s">
        <v>36</v>
      </c>
    </row>
    <row r="1706" spans="1:37" x14ac:dyDescent="0.3">
      <c r="A1706">
        <v>728</v>
      </c>
      <c r="B1706" s="1">
        <v>42368</v>
      </c>
      <c r="C1706">
        <v>1</v>
      </c>
      <c r="D1706" t="str">
        <f>VLOOKUP(seguimiento[[#This Row],[idinstituciones]],instituciones[[idinstituciones]:[nombre]],2,)</f>
        <v>Hospital DR Alejandro Posadas</v>
      </c>
      <c r="E1706" s="2" t="s">
        <v>33</v>
      </c>
      <c r="F1706" s="2" t="s">
        <v>34</v>
      </c>
      <c r="G1706" s="2" t="s">
        <v>59</v>
      </c>
      <c r="H1706" s="2" t="s">
        <v>36</v>
      </c>
      <c r="I1706" s="2" t="s">
        <v>36</v>
      </c>
      <c r="J1706" s="2" t="s">
        <v>35</v>
      </c>
      <c r="K1706" s="2"/>
      <c r="L1706" s="2" t="s">
        <v>39</v>
      </c>
      <c r="M1706" s="2"/>
      <c r="N1706" s="2"/>
      <c r="O1706" s="2" t="s">
        <v>36</v>
      </c>
      <c r="P1706" s="2" t="s">
        <v>36</v>
      </c>
      <c r="Q1706" s="2"/>
      <c r="R1706" s="2"/>
      <c r="S1706" s="2" t="s">
        <v>45</v>
      </c>
      <c r="T1706" s="2" t="s">
        <v>41</v>
      </c>
      <c r="U1706" s="2" t="s">
        <v>42</v>
      </c>
      <c r="V1706" s="2" t="s">
        <v>42</v>
      </c>
      <c r="W1706" s="2" t="s">
        <v>41</v>
      </c>
      <c r="X1706" s="2" t="s">
        <v>43</v>
      </c>
      <c r="Y1706" s="2" t="s">
        <v>47</v>
      </c>
      <c r="Z1706" s="2" t="s">
        <v>281</v>
      </c>
      <c r="AA1706" s="2" t="s">
        <v>35</v>
      </c>
      <c r="AB1706" s="2" t="s">
        <v>36</v>
      </c>
      <c r="AC1706" s="2"/>
      <c r="AD1706" s="2"/>
      <c r="AE1706">
        <v>2215</v>
      </c>
      <c r="AF1706" s="2" t="s">
        <v>35</v>
      </c>
      <c r="AG1706" s="2" t="s">
        <v>49</v>
      </c>
      <c r="AH1706" s="2">
        <v>1</v>
      </c>
      <c r="AI1706" s="2" t="str">
        <f>VLOOKUP(seguimiento[[#This Row],[vitamiad]],vitaminad[[id]:[valor]],2,)</f>
        <v>No realizado</v>
      </c>
      <c r="AJ1706" s="2" t="s">
        <v>37</v>
      </c>
      <c r="AK1706" s="2" t="s">
        <v>45</v>
      </c>
    </row>
    <row r="1707" spans="1:37" x14ac:dyDescent="0.3">
      <c r="A1707">
        <v>729</v>
      </c>
      <c r="B1707" s="1">
        <v>41414</v>
      </c>
      <c r="C1707">
        <v>1</v>
      </c>
      <c r="D1707" t="str">
        <f>VLOOKUP(seguimiento[[#This Row],[idinstituciones]],instituciones[[idinstituciones]:[nombre]],2,)</f>
        <v>Hospital DR Alejandro Posadas</v>
      </c>
      <c r="E1707" s="2" t="s">
        <v>33</v>
      </c>
      <c r="F1707" s="2" t="s">
        <v>34</v>
      </c>
      <c r="G1707" s="2" t="s">
        <v>36</v>
      </c>
      <c r="H1707" s="2" t="s">
        <v>36</v>
      </c>
      <c r="I1707" s="2" t="s">
        <v>45</v>
      </c>
      <c r="J1707" s="2" t="s">
        <v>35</v>
      </c>
      <c r="K1707" s="2"/>
      <c r="L1707" s="2" t="s">
        <v>39</v>
      </c>
      <c r="M1707" s="2"/>
      <c r="N1707" s="2"/>
      <c r="O1707" s="2" t="s">
        <v>36</v>
      </c>
      <c r="P1707" s="2" t="s">
        <v>36</v>
      </c>
      <c r="Q1707" s="2" t="s">
        <v>34</v>
      </c>
      <c r="R1707" s="2"/>
      <c r="S1707" s="2" t="s">
        <v>45</v>
      </c>
      <c r="T1707" s="2" t="s">
        <v>37</v>
      </c>
      <c r="U1707" s="2" t="s">
        <v>42</v>
      </c>
      <c r="V1707" s="2" t="s">
        <v>45</v>
      </c>
      <c r="W1707" s="2" t="s">
        <v>37</v>
      </c>
      <c r="X1707" s="2" t="s">
        <v>65</v>
      </c>
      <c r="Y1707" s="2" t="s">
        <v>54</v>
      </c>
      <c r="Z1707" s="2" t="s">
        <v>281</v>
      </c>
      <c r="AA1707" s="2" t="s">
        <v>35</v>
      </c>
      <c r="AB1707" s="2" t="s">
        <v>36</v>
      </c>
      <c r="AC1707" s="2"/>
      <c r="AD1707" s="2"/>
      <c r="AE1707">
        <v>521</v>
      </c>
      <c r="AF1707" s="2" t="s">
        <v>36</v>
      </c>
      <c r="AG1707" s="2" t="s">
        <v>36</v>
      </c>
      <c r="AH1707" s="2"/>
      <c r="AI1707" s="2"/>
      <c r="AJ1707" s="2" t="s">
        <v>36</v>
      </c>
      <c r="AK1707" s="2" t="s">
        <v>36</v>
      </c>
    </row>
    <row r="1708" spans="1:37" x14ac:dyDescent="0.3">
      <c r="A1708">
        <v>729</v>
      </c>
      <c r="B1708" s="1">
        <v>41611</v>
      </c>
      <c r="C1708">
        <v>1</v>
      </c>
      <c r="D1708" t="str">
        <f>VLOOKUP(seguimiento[[#This Row],[idinstituciones]],instituciones[[idinstituciones]:[nombre]],2,)</f>
        <v>Hospital DR Alejandro Posadas</v>
      </c>
      <c r="E1708" s="2" t="s">
        <v>33</v>
      </c>
      <c r="F1708" s="2" t="s">
        <v>34</v>
      </c>
      <c r="G1708" s="2" t="s">
        <v>35</v>
      </c>
      <c r="H1708" s="2" t="s">
        <v>36</v>
      </c>
      <c r="I1708" s="2" t="s">
        <v>45</v>
      </c>
      <c r="J1708" s="2" t="s">
        <v>35</v>
      </c>
      <c r="K1708" s="2"/>
      <c r="L1708" s="2" t="s">
        <v>39</v>
      </c>
      <c r="M1708" s="2"/>
      <c r="N1708" s="2"/>
      <c r="O1708" s="2" t="s">
        <v>36</v>
      </c>
      <c r="P1708" s="2" t="s">
        <v>36</v>
      </c>
      <c r="Q1708" s="2"/>
      <c r="R1708" s="2" t="s">
        <v>40</v>
      </c>
      <c r="S1708" s="2" t="s">
        <v>45</v>
      </c>
      <c r="T1708" s="2" t="s">
        <v>60</v>
      </c>
      <c r="U1708" s="2" t="s">
        <v>42</v>
      </c>
      <c r="V1708" s="2" t="s">
        <v>36</v>
      </c>
      <c r="W1708" s="2" t="s">
        <v>41</v>
      </c>
      <c r="X1708" s="2" t="s">
        <v>43</v>
      </c>
      <c r="Y1708" s="2" t="s">
        <v>36</v>
      </c>
      <c r="Z1708" s="2" t="s">
        <v>281</v>
      </c>
      <c r="AA1708" s="2" t="s">
        <v>35</v>
      </c>
      <c r="AB1708" s="2" t="s">
        <v>36</v>
      </c>
      <c r="AC1708" s="2"/>
      <c r="AD1708" s="2"/>
      <c r="AE1708">
        <v>151</v>
      </c>
      <c r="AF1708" s="2" t="s">
        <v>36</v>
      </c>
      <c r="AG1708" s="2" t="s">
        <v>36</v>
      </c>
      <c r="AH1708" s="2"/>
      <c r="AI1708" s="2"/>
      <c r="AJ1708" s="2" t="s">
        <v>36</v>
      </c>
      <c r="AK1708" s="2" t="s">
        <v>36</v>
      </c>
    </row>
    <row r="1709" spans="1:37" x14ac:dyDescent="0.3">
      <c r="A1709">
        <v>729</v>
      </c>
      <c r="B1709" s="1">
        <v>42368</v>
      </c>
      <c r="C1709">
        <v>1</v>
      </c>
      <c r="D1709" t="str">
        <f>VLOOKUP(seguimiento[[#This Row],[idinstituciones]],instituciones[[idinstituciones]:[nombre]],2,)</f>
        <v>Hospital DR Alejandro Posadas</v>
      </c>
      <c r="E1709" s="2" t="s">
        <v>33</v>
      </c>
      <c r="F1709" s="2" t="s">
        <v>34</v>
      </c>
      <c r="G1709" s="2" t="s">
        <v>55</v>
      </c>
      <c r="H1709" s="2" t="s">
        <v>36</v>
      </c>
      <c r="I1709" s="2" t="s">
        <v>45</v>
      </c>
      <c r="J1709" s="2" t="s">
        <v>35</v>
      </c>
      <c r="K1709" s="2"/>
      <c r="L1709" s="2" t="s">
        <v>39</v>
      </c>
      <c r="M1709" s="2"/>
      <c r="N1709" s="2"/>
      <c r="O1709" s="2" t="s">
        <v>36</v>
      </c>
      <c r="P1709" s="2" t="s">
        <v>36</v>
      </c>
      <c r="Q1709" s="2"/>
      <c r="R1709" s="2" t="s">
        <v>34</v>
      </c>
      <c r="S1709" s="2" t="s">
        <v>45</v>
      </c>
      <c r="T1709" s="2" t="s">
        <v>41</v>
      </c>
      <c r="U1709" s="2" t="s">
        <v>42</v>
      </c>
      <c r="V1709" s="2" t="s">
        <v>42</v>
      </c>
      <c r="W1709" s="2" t="s">
        <v>41</v>
      </c>
      <c r="X1709" s="2" t="s">
        <v>43</v>
      </c>
      <c r="Y1709" s="2" t="s">
        <v>44</v>
      </c>
      <c r="Z1709" s="2" t="s">
        <v>281</v>
      </c>
      <c r="AA1709" s="2" t="s">
        <v>35</v>
      </c>
      <c r="AB1709" s="2" t="s">
        <v>36</v>
      </c>
      <c r="AC1709" s="2"/>
      <c r="AD1709" s="2"/>
      <c r="AE1709">
        <v>2202</v>
      </c>
      <c r="AF1709" s="2" t="s">
        <v>35</v>
      </c>
      <c r="AG1709" s="2" t="s">
        <v>36</v>
      </c>
      <c r="AH1709" s="2">
        <v>1</v>
      </c>
      <c r="AI1709" s="2" t="str">
        <f>VLOOKUP(seguimiento[[#This Row],[vitamiad]],vitaminad[[id]:[valor]],2,)</f>
        <v>No realizado</v>
      </c>
      <c r="AJ1709" s="2" t="s">
        <v>37</v>
      </c>
      <c r="AK1709" s="2" t="s">
        <v>45</v>
      </c>
    </row>
    <row r="1710" spans="1:37" x14ac:dyDescent="0.3">
      <c r="A1710">
        <v>730</v>
      </c>
      <c r="B1710" s="1">
        <v>41400</v>
      </c>
      <c r="C1710">
        <v>1</v>
      </c>
      <c r="D1710" t="str">
        <f>VLOOKUP(seguimiento[[#This Row],[idinstituciones]],instituciones[[idinstituciones]:[nombre]],2,)</f>
        <v>Hospital DR Alejandro Posadas</v>
      </c>
      <c r="E1710" s="2" t="s">
        <v>33</v>
      </c>
      <c r="F1710" s="2" t="s">
        <v>34</v>
      </c>
      <c r="G1710" s="2" t="s">
        <v>35</v>
      </c>
      <c r="H1710" s="2" t="s">
        <v>36</v>
      </c>
      <c r="I1710" s="2" t="s">
        <v>45</v>
      </c>
      <c r="J1710" s="2" t="s">
        <v>35</v>
      </c>
      <c r="K1710" s="2"/>
      <c r="L1710" s="2" t="s">
        <v>39</v>
      </c>
      <c r="M1710" s="2"/>
      <c r="N1710" s="2"/>
      <c r="O1710" s="2" t="s">
        <v>36</v>
      </c>
      <c r="P1710" s="2" t="s">
        <v>36</v>
      </c>
      <c r="Q1710" s="2"/>
      <c r="R1710" s="2" t="s">
        <v>40</v>
      </c>
      <c r="S1710" s="2" t="s">
        <v>45</v>
      </c>
      <c r="T1710" s="2" t="s">
        <v>37</v>
      </c>
      <c r="U1710" s="2" t="s">
        <v>42</v>
      </c>
      <c r="V1710" s="2" t="s">
        <v>42</v>
      </c>
      <c r="W1710" s="2" t="s">
        <v>37</v>
      </c>
      <c r="X1710" s="2" t="s">
        <v>43</v>
      </c>
      <c r="Y1710" s="2" t="s">
        <v>47</v>
      </c>
      <c r="Z1710" s="2" t="s">
        <v>35</v>
      </c>
      <c r="AA1710" s="2" t="s">
        <v>35</v>
      </c>
      <c r="AB1710" s="2" t="s">
        <v>36</v>
      </c>
      <c r="AC1710" s="2"/>
      <c r="AD1710" s="2"/>
      <c r="AE1710">
        <v>1215</v>
      </c>
      <c r="AF1710" s="2" t="s">
        <v>36</v>
      </c>
      <c r="AG1710" s="2" t="s">
        <v>36</v>
      </c>
      <c r="AH1710" s="2"/>
      <c r="AI1710" s="2"/>
      <c r="AJ1710" s="2" t="s">
        <v>36</v>
      </c>
      <c r="AK1710" s="2" t="s">
        <v>36</v>
      </c>
    </row>
    <row r="1711" spans="1:37" x14ac:dyDescent="0.3">
      <c r="A1711">
        <v>731</v>
      </c>
      <c r="B1711" s="1">
        <v>41255</v>
      </c>
      <c r="C1711">
        <v>1</v>
      </c>
      <c r="D1711" t="str">
        <f>VLOOKUP(seguimiento[[#This Row],[idinstituciones]],instituciones[[idinstituciones]:[nombre]],2,)</f>
        <v>Hospital DR Alejandro Posadas</v>
      </c>
      <c r="E1711" s="2" t="s">
        <v>64</v>
      </c>
      <c r="F1711" s="2" t="s">
        <v>36</v>
      </c>
      <c r="G1711" s="2" t="s">
        <v>35</v>
      </c>
      <c r="H1711" s="2" t="s">
        <v>36</v>
      </c>
      <c r="I1711" s="2" t="s">
        <v>45</v>
      </c>
      <c r="J1711" s="2" t="s">
        <v>71</v>
      </c>
      <c r="K1711" s="2"/>
      <c r="L1711" s="2" t="s">
        <v>39</v>
      </c>
      <c r="M1711" s="2"/>
      <c r="N1711" s="2"/>
      <c r="O1711" s="2" t="s">
        <v>36</v>
      </c>
      <c r="P1711" s="2" t="s">
        <v>36</v>
      </c>
      <c r="Q1711" s="2"/>
      <c r="R1711" s="2"/>
      <c r="S1711" s="2" t="s">
        <v>36</v>
      </c>
      <c r="T1711" s="2" t="s">
        <v>74</v>
      </c>
      <c r="U1711" s="2" t="s">
        <v>49</v>
      </c>
      <c r="V1711" s="2" t="s">
        <v>37</v>
      </c>
      <c r="W1711" s="2" t="s">
        <v>49</v>
      </c>
      <c r="X1711" s="2" t="s">
        <v>43</v>
      </c>
      <c r="Y1711" s="2" t="s">
        <v>36</v>
      </c>
      <c r="Z1711" s="2" t="s">
        <v>35</v>
      </c>
      <c r="AA1711" s="2" t="s">
        <v>35</v>
      </c>
      <c r="AB1711" s="2" t="s">
        <v>36</v>
      </c>
      <c r="AC1711" s="2"/>
      <c r="AD1711" s="2"/>
      <c r="AE1711">
        <v>761</v>
      </c>
      <c r="AF1711" s="2" t="s">
        <v>36</v>
      </c>
      <c r="AG1711" s="2" t="s">
        <v>36</v>
      </c>
      <c r="AH1711" s="2"/>
      <c r="AI1711" s="2"/>
      <c r="AJ1711" s="2" t="s">
        <v>36</v>
      </c>
      <c r="AK1711" s="2" t="s">
        <v>36</v>
      </c>
    </row>
    <row r="1712" spans="1:37" x14ac:dyDescent="0.3">
      <c r="A1712">
        <v>732</v>
      </c>
      <c r="B1712" s="1">
        <v>40683</v>
      </c>
      <c r="C1712">
        <v>28</v>
      </c>
      <c r="D1712" t="str">
        <f>VLOOKUP(seguimiento[[#This Row],[idinstituciones]],instituciones[[idinstituciones]:[nombre]],2,)</f>
        <v>Hospital Victor J Vilela</v>
      </c>
      <c r="E1712" s="2" t="s">
        <v>33</v>
      </c>
      <c r="F1712" s="2" t="s">
        <v>34</v>
      </c>
      <c r="G1712" s="2" t="s">
        <v>67</v>
      </c>
      <c r="H1712" s="2" t="s">
        <v>36</v>
      </c>
      <c r="I1712" s="2" t="s">
        <v>37</v>
      </c>
      <c r="J1712" s="2" t="s">
        <v>35</v>
      </c>
      <c r="K1712" s="2" t="s">
        <v>38</v>
      </c>
      <c r="L1712" s="2" t="s">
        <v>39</v>
      </c>
      <c r="M1712" s="2" t="s">
        <v>70</v>
      </c>
      <c r="N1712" s="2" t="s">
        <v>35</v>
      </c>
      <c r="O1712" s="2" t="s">
        <v>36</v>
      </c>
      <c r="P1712" s="2" t="s">
        <v>36</v>
      </c>
      <c r="Q1712" s="2" t="s">
        <v>34</v>
      </c>
      <c r="R1712" s="2" t="s">
        <v>40</v>
      </c>
      <c r="S1712" s="2" t="s">
        <v>45</v>
      </c>
      <c r="T1712" s="2" t="s">
        <v>49</v>
      </c>
      <c r="U1712" s="2" t="s">
        <v>42</v>
      </c>
      <c r="V1712" s="2" t="s">
        <v>36</v>
      </c>
      <c r="W1712" s="2" t="s">
        <v>49</v>
      </c>
      <c r="X1712" s="2" t="s">
        <v>43</v>
      </c>
      <c r="Y1712" s="2" t="s">
        <v>36</v>
      </c>
      <c r="Z1712" s="2" t="s">
        <v>281</v>
      </c>
      <c r="AA1712" s="2" t="s">
        <v>35</v>
      </c>
      <c r="AB1712" s="2" t="s">
        <v>36</v>
      </c>
      <c r="AC1712" s="2"/>
      <c r="AD1712" s="2"/>
      <c r="AE1712">
        <v>1141</v>
      </c>
      <c r="AF1712" s="2" t="s">
        <v>36</v>
      </c>
      <c r="AG1712" s="2" t="s">
        <v>36</v>
      </c>
      <c r="AH1712" s="2"/>
      <c r="AI1712" s="2"/>
      <c r="AJ1712" s="2" t="s">
        <v>36</v>
      </c>
      <c r="AK1712" s="2" t="s">
        <v>36</v>
      </c>
    </row>
    <row r="1713" spans="1:37" x14ac:dyDescent="0.3">
      <c r="A1713">
        <v>732</v>
      </c>
      <c r="B1713" s="1">
        <v>40683</v>
      </c>
      <c r="C1713">
        <v>28</v>
      </c>
      <c r="D1713" t="str">
        <f>VLOOKUP(seguimiento[[#This Row],[idinstituciones]],instituciones[[idinstituciones]:[nombre]],2,)</f>
        <v>Hospital Victor J Vilela</v>
      </c>
      <c r="E1713" s="2" t="s">
        <v>33</v>
      </c>
      <c r="F1713" s="2" t="s">
        <v>34</v>
      </c>
      <c r="G1713" s="2" t="s">
        <v>67</v>
      </c>
      <c r="H1713" s="2" t="s">
        <v>36</v>
      </c>
      <c r="I1713" s="2" t="s">
        <v>37</v>
      </c>
      <c r="J1713" s="2" t="s">
        <v>35</v>
      </c>
      <c r="K1713" s="2" t="s">
        <v>38</v>
      </c>
      <c r="L1713" s="2" t="s">
        <v>39</v>
      </c>
      <c r="M1713" s="2" t="s">
        <v>70</v>
      </c>
      <c r="N1713" s="2" t="s">
        <v>35</v>
      </c>
      <c r="O1713" s="2" t="s">
        <v>36</v>
      </c>
      <c r="P1713" s="2" t="s">
        <v>36</v>
      </c>
      <c r="Q1713" s="2" t="s">
        <v>34</v>
      </c>
      <c r="R1713" s="2" t="s">
        <v>40</v>
      </c>
      <c r="S1713" s="2" t="s">
        <v>45</v>
      </c>
      <c r="T1713" s="2" t="s">
        <v>49</v>
      </c>
      <c r="U1713" s="2" t="s">
        <v>42</v>
      </c>
      <c r="V1713" s="2" t="s">
        <v>36</v>
      </c>
      <c r="W1713" s="2" t="s">
        <v>49</v>
      </c>
      <c r="X1713" s="2" t="s">
        <v>43</v>
      </c>
      <c r="Y1713" s="2" t="s">
        <v>36</v>
      </c>
      <c r="Z1713" s="2" t="s">
        <v>281</v>
      </c>
      <c r="AA1713" s="2" t="s">
        <v>35</v>
      </c>
      <c r="AB1713" s="2" t="s">
        <v>36</v>
      </c>
      <c r="AC1713" s="2"/>
      <c r="AD1713" s="2"/>
      <c r="AE1713">
        <v>1435</v>
      </c>
      <c r="AF1713" s="2" t="s">
        <v>36</v>
      </c>
      <c r="AG1713" s="2" t="s">
        <v>36</v>
      </c>
      <c r="AH1713" s="2"/>
      <c r="AI1713" s="2"/>
      <c r="AJ1713" s="2" t="s">
        <v>36</v>
      </c>
      <c r="AK1713" s="2" t="s">
        <v>36</v>
      </c>
    </row>
    <row r="1714" spans="1:37" x14ac:dyDescent="0.3">
      <c r="A1714">
        <v>732</v>
      </c>
      <c r="B1714" s="1">
        <v>41039</v>
      </c>
      <c r="C1714">
        <v>28</v>
      </c>
      <c r="D1714" t="str">
        <f>VLOOKUP(seguimiento[[#This Row],[idinstituciones]],instituciones[[idinstituciones]:[nombre]],2,)</f>
        <v>Hospital Victor J Vilela</v>
      </c>
      <c r="E1714" s="2" t="s">
        <v>33</v>
      </c>
      <c r="F1714" s="2" t="s">
        <v>34</v>
      </c>
      <c r="G1714" s="2" t="s">
        <v>67</v>
      </c>
      <c r="H1714" s="2" t="s">
        <v>36</v>
      </c>
      <c r="I1714" s="2" t="s">
        <v>37</v>
      </c>
      <c r="J1714" s="2" t="s">
        <v>35</v>
      </c>
      <c r="K1714" s="2" t="s">
        <v>38</v>
      </c>
      <c r="L1714" s="2" t="s">
        <v>39</v>
      </c>
      <c r="M1714" s="2" t="s">
        <v>53</v>
      </c>
      <c r="N1714" s="2" t="s">
        <v>35</v>
      </c>
      <c r="O1714" s="2" t="s">
        <v>36</v>
      </c>
      <c r="P1714" s="2" t="s">
        <v>36</v>
      </c>
      <c r="Q1714" s="2" t="s">
        <v>77</v>
      </c>
      <c r="R1714" s="2" t="s">
        <v>40</v>
      </c>
      <c r="S1714" s="2" t="s">
        <v>45</v>
      </c>
      <c r="T1714" s="2" t="s">
        <v>37</v>
      </c>
      <c r="U1714" s="2" t="s">
        <v>45</v>
      </c>
      <c r="V1714" s="2" t="s">
        <v>45</v>
      </c>
      <c r="W1714" s="2" t="s">
        <v>37</v>
      </c>
      <c r="X1714" s="2" t="s">
        <v>65</v>
      </c>
      <c r="Y1714" s="2" t="s">
        <v>36</v>
      </c>
      <c r="Z1714" s="2" t="s">
        <v>281</v>
      </c>
      <c r="AA1714" s="2" t="s">
        <v>35</v>
      </c>
      <c r="AB1714" s="2" t="s">
        <v>36</v>
      </c>
      <c r="AC1714" s="2"/>
      <c r="AD1714" s="2"/>
      <c r="AE1714">
        <v>1740</v>
      </c>
      <c r="AF1714" s="2" t="s">
        <v>36</v>
      </c>
      <c r="AG1714" s="2" t="s">
        <v>36</v>
      </c>
      <c r="AH1714" s="2"/>
      <c r="AI1714" s="2"/>
      <c r="AJ1714" s="2" t="s">
        <v>36</v>
      </c>
      <c r="AK1714" s="2" t="s">
        <v>36</v>
      </c>
    </row>
    <row r="1715" spans="1:37" x14ac:dyDescent="0.3">
      <c r="A1715">
        <v>732</v>
      </c>
      <c r="B1715" s="1">
        <v>41403</v>
      </c>
      <c r="C1715">
        <v>28</v>
      </c>
      <c r="D1715" t="str">
        <f>VLOOKUP(seguimiento[[#This Row],[idinstituciones]],instituciones[[idinstituciones]:[nombre]],2,)</f>
        <v>Hospital Victor J Vilela</v>
      </c>
      <c r="E1715" s="2" t="s">
        <v>33</v>
      </c>
      <c r="F1715" s="2" t="s">
        <v>58</v>
      </c>
      <c r="G1715" s="2" t="s">
        <v>67</v>
      </c>
      <c r="H1715" s="2" t="s">
        <v>36</v>
      </c>
      <c r="I1715" s="2" t="s">
        <v>37</v>
      </c>
      <c r="J1715" s="2" t="s">
        <v>35</v>
      </c>
      <c r="K1715" s="2" t="s">
        <v>61</v>
      </c>
      <c r="L1715" s="2" t="s">
        <v>39</v>
      </c>
      <c r="M1715" s="2" t="s">
        <v>70</v>
      </c>
      <c r="N1715" s="2" t="s">
        <v>35</v>
      </c>
      <c r="O1715" s="2" t="s">
        <v>36</v>
      </c>
      <c r="P1715" s="2" t="s">
        <v>36</v>
      </c>
      <c r="Q1715" s="2" t="s">
        <v>77</v>
      </c>
      <c r="R1715" s="2" t="s">
        <v>40</v>
      </c>
      <c r="S1715" s="2" t="s">
        <v>45</v>
      </c>
      <c r="T1715" s="2" t="s">
        <v>45</v>
      </c>
      <c r="U1715" s="2" t="s">
        <v>45</v>
      </c>
      <c r="V1715" s="2" t="s">
        <v>45</v>
      </c>
      <c r="W1715" s="2" t="s">
        <v>45</v>
      </c>
      <c r="X1715" s="2" t="s">
        <v>65</v>
      </c>
      <c r="Y1715" s="2" t="s">
        <v>36</v>
      </c>
      <c r="Z1715" s="2" t="s">
        <v>281</v>
      </c>
      <c r="AA1715" s="2" t="s">
        <v>35</v>
      </c>
      <c r="AB1715" s="2" t="s">
        <v>36</v>
      </c>
      <c r="AC1715" s="2"/>
      <c r="AD1715" s="2"/>
      <c r="AE1715">
        <v>1348</v>
      </c>
      <c r="AF1715" s="2" t="s">
        <v>36</v>
      </c>
      <c r="AG1715" s="2" t="s">
        <v>36</v>
      </c>
      <c r="AH1715" s="2"/>
      <c r="AI1715" s="2"/>
      <c r="AJ1715" s="2" t="s">
        <v>36</v>
      </c>
      <c r="AK1715" s="2" t="s">
        <v>36</v>
      </c>
    </row>
    <row r="1716" spans="1:37" x14ac:dyDescent="0.3">
      <c r="A1716">
        <v>734</v>
      </c>
      <c r="B1716" s="1">
        <v>41415</v>
      </c>
      <c r="C1716">
        <v>5</v>
      </c>
      <c r="D1716" t="str">
        <f>VLOOKUP(seguimiento[[#This Row],[idinstituciones]],instituciones[[idinstituciones]:[nombre]],2,)</f>
        <v>Hospital "Dr. Antonio A. Cetrángolo"</v>
      </c>
      <c r="E1716" s="2" t="s">
        <v>33</v>
      </c>
      <c r="F1716" s="2" t="s">
        <v>36</v>
      </c>
      <c r="G1716" s="2" t="s">
        <v>35</v>
      </c>
      <c r="H1716" s="2" t="s">
        <v>36</v>
      </c>
      <c r="I1716" s="2" t="s">
        <v>37</v>
      </c>
      <c r="J1716" s="2" t="s">
        <v>44</v>
      </c>
      <c r="K1716" s="2" t="s">
        <v>61</v>
      </c>
      <c r="L1716" s="2" t="s">
        <v>44</v>
      </c>
      <c r="M1716" s="2"/>
      <c r="N1716" s="2" t="s">
        <v>35</v>
      </c>
      <c r="O1716" s="2" t="s">
        <v>36</v>
      </c>
      <c r="P1716" s="2" t="s">
        <v>36</v>
      </c>
      <c r="Q1716" s="2"/>
      <c r="R1716" s="2"/>
      <c r="S1716" s="2" t="s">
        <v>36</v>
      </c>
      <c r="T1716" s="2" t="s">
        <v>37</v>
      </c>
      <c r="U1716" s="2" t="s">
        <v>36</v>
      </c>
      <c r="V1716" s="2" t="s">
        <v>36</v>
      </c>
      <c r="W1716" s="2" t="s">
        <v>45</v>
      </c>
      <c r="X1716" s="2" t="s">
        <v>36</v>
      </c>
      <c r="Y1716" s="2" t="s">
        <v>36</v>
      </c>
      <c r="Z1716" s="2" t="s">
        <v>35</v>
      </c>
      <c r="AA1716" s="2" t="s">
        <v>35</v>
      </c>
      <c r="AB1716" s="2" t="s">
        <v>36</v>
      </c>
      <c r="AC1716" s="2"/>
      <c r="AD1716" s="2"/>
      <c r="AE1716">
        <v>1485</v>
      </c>
      <c r="AF1716" s="2" t="s">
        <v>36</v>
      </c>
      <c r="AG1716" s="2" t="s">
        <v>36</v>
      </c>
      <c r="AH1716" s="2"/>
      <c r="AI1716" s="2"/>
      <c r="AJ1716" s="2" t="s">
        <v>36</v>
      </c>
      <c r="AK1716" s="2" t="s">
        <v>36</v>
      </c>
    </row>
    <row r="1717" spans="1:37" x14ac:dyDescent="0.3">
      <c r="A1717">
        <v>735</v>
      </c>
      <c r="B1717" s="1">
        <v>41353</v>
      </c>
      <c r="C1717">
        <v>5</v>
      </c>
      <c r="D1717" t="str">
        <f>VLOOKUP(seguimiento[[#This Row],[idinstituciones]],instituciones[[idinstituciones]:[nombre]],2,)</f>
        <v>Hospital "Dr. Antonio A. Cetrángolo"</v>
      </c>
      <c r="E1717" s="2" t="s">
        <v>35</v>
      </c>
      <c r="F1717" s="2" t="s">
        <v>44</v>
      </c>
      <c r="G1717" s="2" t="s">
        <v>35</v>
      </c>
      <c r="H1717" s="2" t="s">
        <v>36</v>
      </c>
      <c r="I1717" s="2" t="s">
        <v>45</v>
      </c>
      <c r="J1717" s="2" t="s">
        <v>35</v>
      </c>
      <c r="K1717" s="2"/>
      <c r="L1717" s="2" t="s">
        <v>39</v>
      </c>
      <c r="M1717" s="2"/>
      <c r="N1717" s="2" t="s">
        <v>35</v>
      </c>
      <c r="O1717" s="2" t="s">
        <v>36</v>
      </c>
      <c r="P1717" s="2" t="s">
        <v>36</v>
      </c>
      <c r="Q1717" s="2"/>
      <c r="R1717" s="2"/>
      <c r="S1717" s="2" t="s">
        <v>45</v>
      </c>
      <c r="T1717" s="2" t="s">
        <v>74</v>
      </c>
      <c r="U1717" s="2" t="s">
        <v>36</v>
      </c>
      <c r="V1717" s="2" t="s">
        <v>36</v>
      </c>
      <c r="W1717" s="2" t="s">
        <v>41</v>
      </c>
      <c r="X1717" s="2" t="s">
        <v>43</v>
      </c>
      <c r="Y1717" s="2" t="s">
        <v>36</v>
      </c>
      <c r="Z1717" s="2" t="s">
        <v>281</v>
      </c>
      <c r="AA1717" s="2" t="s">
        <v>35</v>
      </c>
      <c r="AB1717" s="2" t="s">
        <v>36</v>
      </c>
      <c r="AC1717" s="2"/>
      <c r="AD1717" s="2"/>
      <c r="AE1717">
        <v>481</v>
      </c>
      <c r="AF1717" s="2" t="s">
        <v>36</v>
      </c>
      <c r="AG1717" s="2" t="s">
        <v>36</v>
      </c>
      <c r="AH1717" s="2"/>
      <c r="AI1717" s="2"/>
      <c r="AJ1717" s="2" t="s">
        <v>36</v>
      </c>
      <c r="AK1717" s="2" t="s">
        <v>36</v>
      </c>
    </row>
    <row r="1718" spans="1:37" x14ac:dyDescent="0.3">
      <c r="A1718">
        <v>735</v>
      </c>
      <c r="B1718" s="1">
        <v>42727</v>
      </c>
      <c r="C1718">
        <v>5</v>
      </c>
      <c r="D1718" t="str">
        <f>VLOOKUP(seguimiento[[#This Row],[idinstituciones]],instituciones[[idinstituciones]:[nombre]],2,)</f>
        <v>Hospital "Dr. Antonio A. Cetrángolo"</v>
      </c>
      <c r="E1718" s="2" t="s">
        <v>35</v>
      </c>
      <c r="F1718" s="2" t="s">
        <v>34</v>
      </c>
      <c r="G1718" s="2" t="s">
        <v>55</v>
      </c>
      <c r="H1718" s="2" t="s">
        <v>36</v>
      </c>
      <c r="I1718" s="2" t="s">
        <v>37</v>
      </c>
      <c r="J1718" s="2" t="s">
        <v>35</v>
      </c>
      <c r="K1718" s="2"/>
      <c r="L1718" s="2" t="s">
        <v>39</v>
      </c>
      <c r="M1718" s="2"/>
      <c r="N1718" s="2"/>
      <c r="O1718" s="2" t="s">
        <v>36</v>
      </c>
      <c r="P1718" s="2" t="s">
        <v>36</v>
      </c>
      <c r="Q1718" s="2"/>
      <c r="R1718" s="2"/>
      <c r="S1718" s="2" t="s">
        <v>36</v>
      </c>
      <c r="T1718" s="2" t="s">
        <v>36</v>
      </c>
      <c r="U1718" s="2" t="s">
        <v>73</v>
      </c>
      <c r="V1718" s="2" t="s">
        <v>42</v>
      </c>
      <c r="W1718" s="2" t="s">
        <v>49</v>
      </c>
      <c r="X1718" s="2" t="s">
        <v>43</v>
      </c>
      <c r="Y1718" s="2" t="s">
        <v>47</v>
      </c>
      <c r="Z1718" s="2" t="s">
        <v>281</v>
      </c>
      <c r="AA1718" s="2" t="s">
        <v>35</v>
      </c>
      <c r="AB1718" s="2" t="s">
        <v>36</v>
      </c>
      <c r="AC1718" s="2"/>
      <c r="AD1718" s="2"/>
      <c r="AE1718">
        <v>2500</v>
      </c>
      <c r="AF1718" s="2" t="s">
        <v>35</v>
      </c>
      <c r="AG1718" s="2" t="s">
        <v>36</v>
      </c>
      <c r="AH1718" s="2"/>
      <c r="AI1718" s="2"/>
      <c r="AJ1718" s="2" t="s">
        <v>37</v>
      </c>
      <c r="AK1718" s="2" t="s">
        <v>36</v>
      </c>
    </row>
    <row r="1719" spans="1:37" x14ac:dyDescent="0.3">
      <c r="A1719">
        <v>736</v>
      </c>
      <c r="B1719" s="1">
        <v>41414</v>
      </c>
      <c r="C1719">
        <v>5</v>
      </c>
      <c r="D1719" t="str">
        <f>VLOOKUP(seguimiento[[#This Row],[idinstituciones]],instituciones[[idinstituciones]:[nombre]],2,)</f>
        <v>Hospital "Dr. Antonio A. Cetrángolo"</v>
      </c>
      <c r="E1719" s="2" t="s">
        <v>64</v>
      </c>
      <c r="F1719" s="2" t="s">
        <v>36</v>
      </c>
      <c r="G1719" s="2" t="s">
        <v>51</v>
      </c>
      <c r="H1719" s="2" t="s">
        <v>36</v>
      </c>
      <c r="I1719" s="2" t="s">
        <v>37</v>
      </c>
      <c r="J1719" s="2" t="s">
        <v>35</v>
      </c>
      <c r="K1719" s="2" t="s">
        <v>61</v>
      </c>
      <c r="L1719" s="2" t="s">
        <v>39</v>
      </c>
      <c r="M1719" s="2"/>
      <c r="N1719" s="2" t="s">
        <v>35</v>
      </c>
      <c r="O1719" s="2" t="s">
        <v>36</v>
      </c>
      <c r="P1719" s="2" t="s">
        <v>36</v>
      </c>
      <c r="Q1719" s="2" t="s">
        <v>34</v>
      </c>
      <c r="R1719" s="2"/>
      <c r="S1719" s="2" t="s">
        <v>36</v>
      </c>
      <c r="T1719" s="2" t="s">
        <v>48</v>
      </c>
      <c r="U1719" s="2" t="s">
        <v>45</v>
      </c>
      <c r="V1719" s="2" t="s">
        <v>45</v>
      </c>
      <c r="W1719" s="2" t="s">
        <v>36</v>
      </c>
      <c r="X1719" s="2" t="s">
        <v>65</v>
      </c>
      <c r="Y1719" s="2" t="s">
        <v>36</v>
      </c>
      <c r="Z1719" s="2" t="s">
        <v>281</v>
      </c>
      <c r="AA1719" s="2" t="s">
        <v>35</v>
      </c>
      <c r="AB1719" s="2" t="s">
        <v>36</v>
      </c>
      <c r="AC1719" s="2"/>
      <c r="AD1719" s="2"/>
      <c r="AE1719">
        <v>777</v>
      </c>
      <c r="AF1719" s="2" t="s">
        <v>36</v>
      </c>
      <c r="AG1719" s="2" t="s">
        <v>36</v>
      </c>
      <c r="AH1719" s="2"/>
      <c r="AI1719" s="2"/>
      <c r="AJ1719" s="2" t="s">
        <v>36</v>
      </c>
      <c r="AK1719" s="2" t="s">
        <v>36</v>
      </c>
    </row>
    <row r="1720" spans="1:37" x14ac:dyDescent="0.3">
      <c r="A1720">
        <v>737</v>
      </c>
      <c r="B1720" s="1">
        <v>41406</v>
      </c>
      <c r="C1720">
        <v>1</v>
      </c>
      <c r="D1720" t="str">
        <f>VLOOKUP(seguimiento[[#This Row],[idinstituciones]],instituciones[[idinstituciones]:[nombre]],2,)</f>
        <v>Hospital DR Alejandro Posadas</v>
      </c>
      <c r="E1720" s="2" t="s">
        <v>64</v>
      </c>
      <c r="F1720" s="2" t="s">
        <v>36</v>
      </c>
      <c r="G1720" s="2" t="s">
        <v>36</v>
      </c>
      <c r="H1720" s="2" t="s">
        <v>36</v>
      </c>
      <c r="I1720" s="2" t="s">
        <v>45</v>
      </c>
      <c r="J1720" s="2" t="s">
        <v>35</v>
      </c>
      <c r="K1720" s="2"/>
      <c r="L1720" s="2" t="s">
        <v>36</v>
      </c>
      <c r="M1720" s="2"/>
      <c r="N1720" s="2"/>
      <c r="O1720" s="2" t="s">
        <v>36</v>
      </c>
      <c r="P1720" s="2" t="s">
        <v>36</v>
      </c>
      <c r="Q1720" s="2"/>
      <c r="R1720" s="2"/>
      <c r="S1720" s="2" t="s">
        <v>36</v>
      </c>
      <c r="T1720" s="2" t="s">
        <v>37</v>
      </c>
      <c r="U1720" s="2" t="s">
        <v>45</v>
      </c>
      <c r="V1720" s="2" t="s">
        <v>45</v>
      </c>
      <c r="W1720" s="2" t="s">
        <v>36</v>
      </c>
      <c r="X1720" s="2" t="s">
        <v>43</v>
      </c>
      <c r="Y1720" s="2" t="s">
        <v>36</v>
      </c>
      <c r="Z1720" s="2" t="s">
        <v>35</v>
      </c>
      <c r="AA1720" s="2" t="s">
        <v>35</v>
      </c>
      <c r="AB1720" s="2" t="s">
        <v>36</v>
      </c>
      <c r="AC1720" s="2"/>
      <c r="AD1720" s="2"/>
      <c r="AE1720">
        <v>1521</v>
      </c>
      <c r="AF1720" s="2" t="s">
        <v>36</v>
      </c>
      <c r="AG1720" s="2" t="s">
        <v>36</v>
      </c>
      <c r="AH1720" s="2"/>
      <c r="AI1720" s="2"/>
      <c r="AJ1720" s="2" t="s">
        <v>36</v>
      </c>
      <c r="AK1720" s="2" t="s">
        <v>36</v>
      </c>
    </row>
    <row r="1721" spans="1:37" x14ac:dyDescent="0.3">
      <c r="A1721">
        <v>737</v>
      </c>
      <c r="B1721" s="1">
        <v>41638</v>
      </c>
      <c r="C1721">
        <v>1</v>
      </c>
      <c r="D1721" t="str">
        <f>VLOOKUP(seguimiento[[#This Row],[idinstituciones]],instituciones[[idinstituciones]:[nombre]],2,)</f>
        <v>Hospital DR Alejandro Posadas</v>
      </c>
      <c r="E1721" s="2" t="s">
        <v>33</v>
      </c>
      <c r="F1721" s="2" t="s">
        <v>34</v>
      </c>
      <c r="G1721" s="2" t="s">
        <v>36</v>
      </c>
      <c r="H1721" s="2" t="s">
        <v>36</v>
      </c>
      <c r="I1721" s="2" t="s">
        <v>45</v>
      </c>
      <c r="J1721" s="2" t="s">
        <v>35</v>
      </c>
      <c r="K1721" s="2"/>
      <c r="L1721" s="2" t="s">
        <v>39</v>
      </c>
      <c r="M1721" s="2"/>
      <c r="N1721" s="2"/>
      <c r="O1721" s="2" t="s">
        <v>36</v>
      </c>
      <c r="P1721" s="2" t="s">
        <v>36</v>
      </c>
      <c r="Q1721" s="2"/>
      <c r="R1721" s="2"/>
      <c r="S1721" s="2" t="s">
        <v>36</v>
      </c>
      <c r="T1721" s="2" t="s">
        <v>48</v>
      </c>
      <c r="U1721" s="2" t="s">
        <v>45</v>
      </c>
      <c r="V1721" s="2" t="s">
        <v>37</v>
      </c>
      <c r="W1721" s="2" t="s">
        <v>49</v>
      </c>
      <c r="X1721" s="2" t="s">
        <v>65</v>
      </c>
      <c r="Y1721" s="2" t="s">
        <v>36</v>
      </c>
      <c r="Z1721" s="2" t="s">
        <v>35</v>
      </c>
      <c r="AA1721" s="2" t="s">
        <v>35</v>
      </c>
      <c r="AB1721" s="2" t="s">
        <v>36</v>
      </c>
      <c r="AC1721" s="2"/>
      <c r="AD1721" s="2"/>
      <c r="AE1721">
        <v>959</v>
      </c>
      <c r="AF1721" s="2" t="s">
        <v>36</v>
      </c>
      <c r="AG1721" s="2" t="s">
        <v>36</v>
      </c>
      <c r="AH1721" s="2"/>
      <c r="AI1721" s="2"/>
      <c r="AJ1721" s="2" t="s">
        <v>36</v>
      </c>
      <c r="AK1721" s="2" t="s">
        <v>36</v>
      </c>
    </row>
    <row r="1722" spans="1:37" x14ac:dyDescent="0.3">
      <c r="A1722">
        <v>737</v>
      </c>
      <c r="B1722" s="1">
        <v>42003</v>
      </c>
      <c r="C1722">
        <v>1</v>
      </c>
      <c r="D1722" t="str">
        <f>VLOOKUP(seguimiento[[#This Row],[idinstituciones]],instituciones[[idinstituciones]:[nombre]],2,)</f>
        <v>Hospital DR Alejandro Posadas</v>
      </c>
      <c r="E1722" s="2" t="s">
        <v>44</v>
      </c>
      <c r="F1722" s="2" t="s">
        <v>34</v>
      </c>
      <c r="G1722" s="2" t="s">
        <v>36</v>
      </c>
      <c r="H1722" s="2" t="s">
        <v>36</v>
      </c>
      <c r="I1722" s="2" t="s">
        <v>45</v>
      </c>
      <c r="J1722" s="2" t="s">
        <v>44</v>
      </c>
      <c r="K1722" s="2"/>
      <c r="L1722" s="2" t="s">
        <v>36</v>
      </c>
      <c r="M1722" s="2"/>
      <c r="N1722" s="2"/>
      <c r="O1722" s="2" t="s">
        <v>36</v>
      </c>
      <c r="P1722" s="2" t="s">
        <v>36</v>
      </c>
      <c r="Q1722" s="2"/>
      <c r="R1722" s="2"/>
      <c r="S1722" s="2" t="s">
        <v>45</v>
      </c>
      <c r="T1722" s="2" t="s">
        <v>46</v>
      </c>
      <c r="U1722" s="2" t="s">
        <v>37</v>
      </c>
      <c r="V1722" s="2" t="s">
        <v>37</v>
      </c>
      <c r="W1722" s="2" t="s">
        <v>46</v>
      </c>
      <c r="X1722" s="2" t="s">
        <v>43</v>
      </c>
      <c r="Y1722" s="2" t="s">
        <v>54</v>
      </c>
      <c r="Z1722" s="2" t="s">
        <v>35</v>
      </c>
      <c r="AA1722" s="2" t="s">
        <v>35</v>
      </c>
      <c r="AB1722" s="2" t="s">
        <v>36</v>
      </c>
      <c r="AC1722" s="2"/>
      <c r="AD1722" s="2"/>
      <c r="AE1722">
        <v>20</v>
      </c>
      <c r="AF1722" s="2" t="s">
        <v>36</v>
      </c>
      <c r="AG1722" s="2" t="s">
        <v>36</v>
      </c>
      <c r="AH1722" s="2"/>
      <c r="AI1722" s="2"/>
      <c r="AJ1722" s="2" t="s">
        <v>36</v>
      </c>
      <c r="AK1722" s="2" t="s">
        <v>36</v>
      </c>
    </row>
    <row r="1723" spans="1:37" x14ac:dyDescent="0.3">
      <c r="A1723">
        <v>738</v>
      </c>
      <c r="B1723" s="1">
        <v>41240</v>
      </c>
      <c r="C1723">
        <v>13</v>
      </c>
      <c r="D1723" t="str">
        <f>VLOOKUP(seguimiento[[#This Row],[idinstituciones]],instituciones[[idinstituciones]:[nombre]],2,)</f>
        <v>Clínica y Maternidad del Sol</v>
      </c>
      <c r="E1723" s="2" t="s">
        <v>33</v>
      </c>
      <c r="F1723" s="2" t="s">
        <v>34</v>
      </c>
      <c r="G1723" s="2" t="s">
        <v>35</v>
      </c>
      <c r="H1723" s="2" t="s">
        <v>36</v>
      </c>
      <c r="I1723" s="2" t="s">
        <v>37</v>
      </c>
      <c r="J1723" s="2" t="s">
        <v>35</v>
      </c>
      <c r="K1723" s="2" t="s">
        <v>69</v>
      </c>
      <c r="L1723" s="2" t="s">
        <v>39</v>
      </c>
      <c r="M1723" s="2" t="s">
        <v>70</v>
      </c>
      <c r="N1723" s="2" t="s">
        <v>35</v>
      </c>
      <c r="O1723" s="2" t="s">
        <v>36</v>
      </c>
      <c r="P1723" s="2" t="s">
        <v>36</v>
      </c>
      <c r="Q1723" s="2"/>
      <c r="R1723" s="2"/>
      <c r="S1723" s="2" t="s">
        <v>45</v>
      </c>
      <c r="T1723" s="2" t="s">
        <v>45</v>
      </c>
      <c r="U1723" s="2" t="s">
        <v>42</v>
      </c>
      <c r="V1723" s="2" t="s">
        <v>36</v>
      </c>
      <c r="W1723" s="2" t="s">
        <v>37</v>
      </c>
      <c r="X1723" s="2" t="s">
        <v>43</v>
      </c>
      <c r="Y1723" s="2" t="s">
        <v>47</v>
      </c>
      <c r="Z1723" s="2" t="s">
        <v>281</v>
      </c>
      <c r="AA1723" s="2" t="s">
        <v>35</v>
      </c>
      <c r="AB1723" s="2" t="s">
        <v>36</v>
      </c>
      <c r="AC1723" s="2"/>
      <c r="AD1723" s="2"/>
      <c r="AE1723">
        <v>155</v>
      </c>
      <c r="AF1723" s="2" t="s">
        <v>36</v>
      </c>
      <c r="AG1723" s="2" t="s">
        <v>36</v>
      </c>
      <c r="AH1723" s="2"/>
      <c r="AI1723" s="2"/>
      <c r="AJ1723" s="2" t="s">
        <v>36</v>
      </c>
      <c r="AK1723" s="2" t="s">
        <v>36</v>
      </c>
    </row>
    <row r="1724" spans="1:37" x14ac:dyDescent="0.3">
      <c r="A1724">
        <v>738</v>
      </c>
      <c r="B1724" s="1">
        <v>41620</v>
      </c>
      <c r="C1724">
        <v>13</v>
      </c>
      <c r="D1724" t="str">
        <f>VLOOKUP(seguimiento[[#This Row],[idinstituciones]],instituciones[[idinstituciones]:[nombre]],2,)</f>
        <v>Clínica y Maternidad del Sol</v>
      </c>
      <c r="E1724" s="2" t="s">
        <v>33</v>
      </c>
      <c r="F1724" s="2" t="s">
        <v>34</v>
      </c>
      <c r="G1724" s="2" t="s">
        <v>55</v>
      </c>
      <c r="H1724" s="2" t="s">
        <v>36</v>
      </c>
      <c r="I1724" s="2" t="s">
        <v>37</v>
      </c>
      <c r="J1724" s="2" t="s">
        <v>35</v>
      </c>
      <c r="K1724" s="2" t="s">
        <v>69</v>
      </c>
      <c r="L1724" s="2" t="s">
        <v>39</v>
      </c>
      <c r="M1724" s="2" t="s">
        <v>70</v>
      </c>
      <c r="N1724" s="2" t="s">
        <v>35</v>
      </c>
      <c r="O1724" s="2" t="s">
        <v>36</v>
      </c>
      <c r="P1724" s="2" t="s">
        <v>36</v>
      </c>
      <c r="Q1724" s="2" t="s">
        <v>34</v>
      </c>
      <c r="R1724" s="2" t="s">
        <v>40</v>
      </c>
      <c r="S1724" s="2" t="s">
        <v>45</v>
      </c>
      <c r="T1724" s="2" t="s">
        <v>37</v>
      </c>
      <c r="U1724" s="2" t="s">
        <v>42</v>
      </c>
      <c r="V1724" s="2" t="s">
        <v>36</v>
      </c>
      <c r="W1724" s="2" t="s">
        <v>37</v>
      </c>
      <c r="X1724" s="2" t="s">
        <v>43</v>
      </c>
      <c r="Y1724" s="2" t="s">
        <v>47</v>
      </c>
      <c r="Z1724" s="2" t="s">
        <v>281</v>
      </c>
      <c r="AA1724" s="2" t="s">
        <v>35</v>
      </c>
      <c r="AB1724" s="2" t="s">
        <v>36</v>
      </c>
      <c r="AC1724" s="2"/>
      <c r="AD1724" s="2"/>
      <c r="AE1724">
        <v>956</v>
      </c>
      <c r="AF1724" s="2" t="s">
        <v>36</v>
      </c>
      <c r="AG1724" s="2" t="s">
        <v>36</v>
      </c>
      <c r="AH1724" s="2"/>
      <c r="AI1724" s="2"/>
      <c r="AJ1724" s="2" t="s">
        <v>36</v>
      </c>
      <c r="AK1724" s="2" t="s">
        <v>36</v>
      </c>
    </row>
    <row r="1725" spans="1:37" x14ac:dyDescent="0.3">
      <c r="A1725">
        <v>738</v>
      </c>
      <c r="B1725" s="1">
        <v>41970</v>
      </c>
      <c r="C1725">
        <v>13</v>
      </c>
      <c r="D1725" t="str">
        <f>VLOOKUP(seguimiento[[#This Row],[idinstituciones]],instituciones[[idinstituciones]:[nombre]],2,)</f>
        <v>Clínica y Maternidad del Sol</v>
      </c>
      <c r="E1725" s="2" t="s">
        <v>33</v>
      </c>
      <c r="F1725" s="2" t="s">
        <v>34</v>
      </c>
      <c r="G1725" s="2" t="s">
        <v>55</v>
      </c>
      <c r="H1725" s="2" t="s">
        <v>36</v>
      </c>
      <c r="I1725" s="2" t="s">
        <v>37</v>
      </c>
      <c r="J1725" s="2" t="s">
        <v>35</v>
      </c>
      <c r="K1725" s="2" t="s">
        <v>69</v>
      </c>
      <c r="L1725" s="2" t="s">
        <v>39</v>
      </c>
      <c r="M1725" s="2"/>
      <c r="N1725" s="2" t="s">
        <v>35</v>
      </c>
      <c r="O1725" s="2" t="s">
        <v>36</v>
      </c>
      <c r="P1725" s="2" t="s">
        <v>36</v>
      </c>
      <c r="Q1725" s="2" t="s">
        <v>34</v>
      </c>
      <c r="R1725" s="2"/>
      <c r="S1725" s="2" t="s">
        <v>36</v>
      </c>
      <c r="T1725" s="2" t="s">
        <v>37</v>
      </c>
      <c r="U1725" s="2" t="s">
        <v>42</v>
      </c>
      <c r="V1725" s="2" t="s">
        <v>36</v>
      </c>
      <c r="W1725" s="2" t="s">
        <v>37</v>
      </c>
      <c r="X1725" s="2" t="s">
        <v>43</v>
      </c>
      <c r="Y1725" s="2" t="s">
        <v>54</v>
      </c>
      <c r="Z1725" s="2" t="s">
        <v>281</v>
      </c>
      <c r="AA1725" s="2" t="s">
        <v>35</v>
      </c>
      <c r="AB1725" s="2" t="s">
        <v>36</v>
      </c>
      <c r="AC1725" s="2"/>
      <c r="AD1725" s="2"/>
      <c r="AE1725">
        <v>1185</v>
      </c>
      <c r="AF1725" s="2" t="s">
        <v>36</v>
      </c>
      <c r="AG1725" s="2" t="s">
        <v>36</v>
      </c>
      <c r="AH1725" s="2"/>
      <c r="AI1725" s="2"/>
      <c r="AJ1725" s="2" t="s">
        <v>36</v>
      </c>
      <c r="AK1725" s="2" t="s">
        <v>36</v>
      </c>
    </row>
    <row r="1726" spans="1:37" x14ac:dyDescent="0.3">
      <c r="A1726">
        <v>739</v>
      </c>
      <c r="B1726" s="1">
        <v>41178</v>
      </c>
      <c r="C1726">
        <v>5</v>
      </c>
      <c r="D1726" t="str">
        <f>VLOOKUP(seguimiento[[#This Row],[idinstituciones]],instituciones[[idinstituciones]:[nombre]],2,)</f>
        <v>Hospital "Dr. Antonio A. Cetrángolo"</v>
      </c>
      <c r="E1726" s="2" t="s">
        <v>33</v>
      </c>
      <c r="F1726" s="2" t="s">
        <v>36</v>
      </c>
      <c r="G1726" s="2" t="s">
        <v>44</v>
      </c>
      <c r="H1726" s="2" t="s">
        <v>36</v>
      </c>
      <c r="I1726" s="2" t="s">
        <v>45</v>
      </c>
      <c r="J1726" s="2" t="s">
        <v>35</v>
      </c>
      <c r="K1726" s="2" t="s">
        <v>38</v>
      </c>
      <c r="L1726" s="2" t="s">
        <v>36</v>
      </c>
      <c r="M1726" s="2"/>
      <c r="N1726" s="2" t="s">
        <v>35</v>
      </c>
      <c r="O1726" s="2" t="s">
        <v>36</v>
      </c>
      <c r="P1726" s="2" t="s">
        <v>36</v>
      </c>
      <c r="Q1726" s="2"/>
      <c r="R1726" s="2"/>
      <c r="S1726" s="2" t="s">
        <v>45</v>
      </c>
      <c r="T1726" s="2" t="s">
        <v>37</v>
      </c>
      <c r="U1726" s="2" t="s">
        <v>36</v>
      </c>
      <c r="V1726" s="2" t="s">
        <v>36</v>
      </c>
      <c r="W1726" s="2" t="s">
        <v>36</v>
      </c>
      <c r="X1726" s="2" t="s">
        <v>36</v>
      </c>
      <c r="Y1726" s="2" t="s">
        <v>47</v>
      </c>
      <c r="Z1726" s="2"/>
      <c r="AA1726" s="2" t="s">
        <v>35</v>
      </c>
      <c r="AB1726" s="2" t="s">
        <v>36</v>
      </c>
      <c r="AC1726" s="2"/>
      <c r="AD1726" s="2"/>
      <c r="AE1726">
        <v>1134</v>
      </c>
      <c r="AF1726" s="2" t="s">
        <v>36</v>
      </c>
      <c r="AG1726" s="2" t="s">
        <v>36</v>
      </c>
      <c r="AH1726" s="2"/>
      <c r="AI1726" s="2"/>
      <c r="AJ1726" s="2" t="s">
        <v>36</v>
      </c>
      <c r="AK1726" s="2" t="s">
        <v>36</v>
      </c>
    </row>
    <row r="1727" spans="1:37" x14ac:dyDescent="0.3">
      <c r="A1727">
        <v>740</v>
      </c>
      <c r="B1727" s="1">
        <v>42009</v>
      </c>
      <c r="C1727">
        <v>39</v>
      </c>
      <c r="D1727" t="str">
        <f>VLOOKUP(seguimiento[[#This Row],[idinstituciones]],instituciones[[idinstituciones]:[nombre]],2,)</f>
        <v>hospital del Niño Jesús</v>
      </c>
      <c r="E1727" s="2" t="s">
        <v>33</v>
      </c>
      <c r="F1727" s="2" t="s">
        <v>34</v>
      </c>
      <c r="G1727" s="2" t="s">
        <v>55</v>
      </c>
      <c r="H1727" s="2" t="s">
        <v>36</v>
      </c>
      <c r="I1727" s="2" t="s">
        <v>45</v>
      </c>
      <c r="J1727" s="2" t="s">
        <v>35</v>
      </c>
      <c r="K1727" s="2" t="s">
        <v>38</v>
      </c>
      <c r="L1727" s="2" t="s">
        <v>39</v>
      </c>
      <c r="M1727" s="2"/>
      <c r="N1727" s="2" t="s">
        <v>35</v>
      </c>
      <c r="O1727" s="2" t="s">
        <v>36</v>
      </c>
      <c r="P1727" s="2" t="s">
        <v>42</v>
      </c>
      <c r="Q1727" s="2" t="s">
        <v>34</v>
      </c>
      <c r="R1727" s="2" t="s">
        <v>40</v>
      </c>
      <c r="S1727" s="2" t="s">
        <v>45</v>
      </c>
      <c r="T1727" s="2" t="s">
        <v>81</v>
      </c>
      <c r="U1727" s="2" t="s">
        <v>42</v>
      </c>
      <c r="V1727" s="2" t="s">
        <v>42</v>
      </c>
      <c r="W1727" s="2" t="s">
        <v>41</v>
      </c>
      <c r="X1727" s="2" t="s">
        <v>43</v>
      </c>
      <c r="Y1727" s="2" t="s">
        <v>47</v>
      </c>
      <c r="Z1727" s="2" t="s">
        <v>281</v>
      </c>
      <c r="AA1727" s="2" t="s">
        <v>35</v>
      </c>
      <c r="AB1727" s="2" t="s">
        <v>36</v>
      </c>
      <c r="AC1727" s="2"/>
      <c r="AD1727" s="2"/>
      <c r="AE1727">
        <v>1095</v>
      </c>
      <c r="AF1727" s="2" t="s">
        <v>36</v>
      </c>
      <c r="AG1727" s="2" t="s">
        <v>36</v>
      </c>
      <c r="AH1727" s="2"/>
      <c r="AI1727" s="2"/>
      <c r="AJ1727" s="2" t="s">
        <v>36</v>
      </c>
      <c r="AK1727" s="2" t="s">
        <v>36</v>
      </c>
    </row>
    <row r="1728" spans="1:37" x14ac:dyDescent="0.3">
      <c r="A1728">
        <v>741</v>
      </c>
      <c r="B1728" s="1">
        <v>42009</v>
      </c>
      <c r="C1728">
        <v>39</v>
      </c>
      <c r="D1728" t="str">
        <f>VLOOKUP(seguimiento[[#This Row],[idinstituciones]],instituciones[[idinstituciones]:[nombre]],2,)</f>
        <v>hospital del Niño Jesús</v>
      </c>
      <c r="E1728" s="2" t="s">
        <v>35</v>
      </c>
      <c r="F1728" s="2" t="s">
        <v>34</v>
      </c>
      <c r="G1728" s="2" t="s">
        <v>35</v>
      </c>
      <c r="H1728" s="2" t="s">
        <v>36</v>
      </c>
      <c r="I1728" s="2" t="s">
        <v>37</v>
      </c>
      <c r="J1728" s="2" t="s">
        <v>35</v>
      </c>
      <c r="K1728" s="2" t="s">
        <v>63</v>
      </c>
      <c r="L1728" s="2" t="s">
        <v>39</v>
      </c>
      <c r="M1728" s="2" t="s">
        <v>70</v>
      </c>
      <c r="N1728" s="2" t="s">
        <v>35</v>
      </c>
      <c r="O1728" s="2" t="s">
        <v>36</v>
      </c>
      <c r="P1728" s="2" t="s">
        <v>36</v>
      </c>
      <c r="Q1728" s="2" t="s">
        <v>77</v>
      </c>
      <c r="R1728" s="2" t="s">
        <v>40</v>
      </c>
      <c r="S1728" s="2" t="s">
        <v>45</v>
      </c>
      <c r="T1728" s="2" t="s">
        <v>74</v>
      </c>
      <c r="U1728" s="2" t="s">
        <v>42</v>
      </c>
      <c r="V1728" s="2" t="s">
        <v>36</v>
      </c>
      <c r="W1728" s="2" t="s">
        <v>49</v>
      </c>
      <c r="X1728" s="2" t="s">
        <v>43</v>
      </c>
      <c r="Y1728" s="2" t="s">
        <v>47</v>
      </c>
      <c r="Z1728" s="2" t="s">
        <v>281</v>
      </c>
      <c r="AA1728" s="2" t="s">
        <v>35</v>
      </c>
      <c r="AB1728" s="2" t="s">
        <v>36</v>
      </c>
      <c r="AC1728" s="2"/>
      <c r="AD1728" s="2"/>
      <c r="AE1728">
        <v>812</v>
      </c>
      <c r="AF1728" s="2" t="s">
        <v>36</v>
      </c>
      <c r="AG1728" s="2" t="s">
        <v>36</v>
      </c>
      <c r="AH1728" s="2"/>
      <c r="AI1728" s="2"/>
      <c r="AJ1728" s="2" t="s">
        <v>36</v>
      </c>
      <c r="AK1728" s="2" t="s">
        <v>36</v>
      </c>
    </row>
    <row r="1729" spans="1:37" x14ac:dyDescent="0.3">
      <c r="A1729">
        <v>742</v>
      </c>
      <c r="B1729" s="1">
        <v>42016</v>
      </c>
      <c r="C1729">
        <v>39</v>
      </c>
      <c r="D1729" t="str">
        <f>VLOOKUP(seguimiento[[#This Row],[idinstituciones]],instituciones[[idinstituciones]:[nombre]],2,)</f>
        <v>hospital del Niño Jesús</v>
      </c>
      <c r="E1729" s="2" t="s">
        <v>64</v>
      </c>
      <c r="F1729" s="2" t="s">
        <v>58</v>
      </c>
      <c r="G1729" s="2" t="s">
        <v>67</v>
      </c>
      <c r="H1729" s="2" t="s">
        <v>36</v>
      </c>
      <c r="I1729" s="2" t="s">
        <v>37</v>
      </c>
      <c r="J1729" s="2" t="s">
        <v>35</v>
      </c>
      <c r="K1729" s="2" t="s">
        <v>63</v>
      </c>
      <c r="L1729" s="2" t="s">
        <v>39</v>
      </c>
      <c r="M1729" s="2" t="s">
        <v>70</v>
      </c>
      <c r="N1729" s="2" t="s">
        <v>35</v>
      </c>
      <c r="O1729" s="2" t="s">
        <v>36</v>
      </c>
      <c r="P1729" s="2" t="s">
        <v>36</v>
      </c>
      <c r="Q1729" s="2" t="s">
        <v>77</v>
      </c>
      <c r="R1729" s="2" t="s">
        <v>40</v>
      </c>
      <c r="S1729" s="2" t="s">
        <v>46</v>
      </c>
      <c r="T1729" s="2" t="s">
        <v>81</v>
      </c>
      <c r="U1729" s="2" t="s">
        <v>46</v>
      </c>
      <c r="V1729" s="2" t="s">
        <v>46</v>
      </c>
      <c r="W1729" s="2" t="s">
        <v>41</v>
      </c>
      <c r="X1729" s="2" t="s">
        <v>43</v>
      </c>
      <c r="Y1729" s="2" t="s">
        <v>36</v>
      </c>
      <c r="Z1729" s="2" t="s">
        <v>281</v>
      </c>
      <c r="AA1729" s="2" t="s">
        <v>35</v>
      </c>
      <c r="AB1729" s="2" t="s">
        <v>36</v>
      </c>
      <c r="AC1729" s="2"/>
      <c r="AD1729" s="2"/>
      <c r="AE1729">
        <v>678</v>
      </c>
      <c r="AF1729" s="2" t="s">
        <v>36</v>
      </c>
      <c r="AG1729" s="2" t="s">
        <v>36</v>
      </c>
      <c r="AH1729" s="2"/>
      <c r="AI1729" s="2"/>
      <c r="AJ1729" s="2" t="s">
        <v>36</v>
      </c>
      <c r="AK1729" s="2" t="s">
        <v>36</v>
      </c>
    </row>
    <row r="1730" spans="1:37" x14ac:dyDescent="0.3">
      <c r="A1730">
        <v>742</v>
      </c>
      <c r="B1730" s="1">
        <v>42016</v>
      </c>
      <c r="C1730">
        <v>39</v>
      </c>
      <c r="D1730" t="str">
        <f>VLOOKUP(seguimiento[[#This Row],[idinstituciones]],instituciones[[idinstituciones]:[nombre]],2,)</f>
        <v>hospital del Niño Jesús</v>
      </c>
      <c r="E1730" s="2" t="s">
        <v>64</v>
      </c>
      <c r="F1730" s="2" t="s">
        <v>58</v>
      </c>
      <c r="G1730" s="2" t="s">
        <v>67</v>
      </c>
      <c r="H1730" s="2" t="s">
        <v>36</v>
      </c>
      <c r="I1730" s="2" t="s">
        <v>36</v>
      </c>
      <c r="J1730" s="2" t="s">
        <v>36</v>
      </c>
      <c r="K1730" s="2"/>
      <c r="L1730" s="2" t="s">
        <v>36</v>
      </c>
      <c r="M1730" s="2"/>
      <c r="N1730" s="2"/>
      <c r="O1730" s="2" t="s">
        <v>36</v>
      </c>
      <c r="P1730" s="2" t="s">
        <v>36</v>
      </c>
      <c r="Q1730" s="2" t="s">
        <v>77</v>
      </c>
      <c r="R1730" s="2" t="s">
        <v>40</v>
      </c>
      <c r="S1730" s="2" t="s">
        <v>46</v>
      </c>
      <c r="T1730" s="2" t="s">
        <v>36</v>
      </c>
      <c r="U1730" s="2" t="s">
        <v>36</v>
      </c>
      <c r="V1730" s="2" t="s">
        <v>36</v>
      </c>
      <c r="W1730" s="2" t="s">
        <v>36</v>
      </c>
      <c r="X1730" s="2" t="s">
        <v>36</v>
      </c>
      <c r="Y1730" s="2" t="s">
        <v>36</v>
      </c>
      <c r="Z1730" s="2"/>
      <c r="AA1730" s="2" t="s">
        <v>35</v>
      </c>
      <c r="AB1730" s="2" t="s">
        <v>36</v>
      </c>
      <c r="AC1730" s="2"/>
      <c r="AD1730" s="2"/>
      <c r="AE1730">
        <v>1365</v>
      </c>
      <c r="AF1730" s="2" t="s">
        <v>36</v>
      </c>
      <c r="AG1730" s="2" t="s">
        <v>36</v>
      </c>
      <c r="AH1730" s="2"/>
      <c r="AI1730" s="2"/>
      <c r="AJ1730" s="2" t="s">
        <v>36</v>
      </c>
      <c r="AK1730" s="2" t="s">
        <v>36</v>
      </c>
    </row>
    <row r="1731" spans="1:37" x14ac:dyDescent="0.3">
      <c r="A1731">
        <v>742</v>
      </c>
      <c r="B1731" s="1">
        <v>42040</v>
      </c>
      <c r="C1731">
        <v>39</v>
      </c>
      <c r="D1731" t="str">
        <f>VLOOKUP(seguimiento[[#This Row],[idinstituciones]],instituciones[[idinstituciones]:[nombre]],2,)</f>
        <v>hospital del Niño Jesús</v>
      </c>
      <c r="E1731" s="2" t="s">
        <v>64</v>
      </c>
      <c r="F1731" s="2" t="s">
        <v>58</v>
      </c>
      <c r="G1731" s="2" t="s">
        <v>67</v>
      </c>
      <c r="H1731" s="2" t="s">
        <v>36</v>
      </c>
      <c r="I1731" s="2" t="s">
        <v>36</v>
      </c>
      <c r="J1731" s="2" t="s">
        <v>36</v>
      </c>
      <c r="K1731" s="2"/>
      <c r="L1731" s="2" t="s">
        <v>36</v>
      </c>
      <c r="M1731" s="2"/>
      <c r="N1731" s="2"/>
      <c r="O1731" s="2" t="s">
        <v>36</v>
      </c>
      <c r="P1731" s="2" t="s">
        <v>36</v>
      </c>
      <c r="Q1731" s="2"/>
      <c r="R1731" s="2"/>
      <c r="S1731" s="2" t="s">
        <v>36</v>
      </c>
      <c r="T1731" s="2" t="s">
        <v>36</v>
      </c>
      <c r="U1731" s="2" t="s">
        <v>36</v>
      </c>
      <c r="V1731" s="2" t="s">
        <v>36</v>
      </c>
      <c r="W1731" s="2" t="s">
        <v>36</v>
      </c>
      <c r="X1731" s="2" t="s">
        <v>36</v>
      </c>
      <c r="Y1731" s="2" t="s">
        <v>36</v>
      </c>
      <c r="Z1731" s="2"/>
      <c r="AA1731" s="2" t="s">
        <v>71</v>
      </c>
      <c r="AB1731" s="2" t="s">
        <v>202</v>
      </c>
      <c r="AC1731" s="2">
        <v>3</v>
      </c>
      <c r="AD1731" s="2" t="str">
        <f>VLOOKUP(seguimiento[[#This Row],[causafallecimiento]],causafallecimiento[[id]:[valor]],2,)</f>
        <v>Gastrointestinales o nutricionales</v>
      </c>
      <c r="AE1731">
        <v>2601</v>
      </c>
      <c r="AF1731" s="2" t="s">
        <v>35</v>
      </c>
      <c r="AG1731" s="2" t="s">
        <v>49</v>
      </c>
      <c r="AH1731" s="2"/>
      <c r="AI1731" s="2"/>
      <c r="AJ1731" s="2" t="s">
        <v>46</v>
      </c>
      <c r="AK1731" s="2" t="s">
        <v>36</v>
      </c>
    </row>
    <row r="1732" spans="1:37" x14ac:dyDescent="0.3">
      <c r="A1732">
        <v>743</v>
      </c>
      <c r="B1732" s="1">
        <v>42012</v>
      </c>
      <c r="C1732">
        <v>39</v>
      </c>
      <c r="D1732" t="str">
        <f>VLOOKUP(seguimiento[[#This Row],[idinstituciones]],instituciones[[idinstituciones]:[nombre]],2,)</f>
        <v>hospital del Niño Jesús</v>
      </c>
      <c r="E1732" s="2" t="s">
        <v>64</v>
      </c>
      <c r="F1732" s="2" t="s">
        <v>58</v>
      </c>
      <c r="G1732" s="2" t="s">
        <v>51</v>
      </c>
      <c r="H1732" s="2" t="s">
        <v>125</v>
      </c>
      <c r="I1732" s="2" t="s">
        <v>37</v>
      </c>
      <c r="J1732" s="2" t="s">
        <v>35</v>
      </c>
      <c r="K1732" s="2" t="s">
        <v>61</v>
      </c>
      <c r="L1732" s="2" t="s">
        <v>39</v>
      </c>
      <c r="M1732" s="2"/>
      <c r="N1732" s="2" t="s">
        <v>35</v>
      </c>
      <c r="O1732" s="2" t="s">
        <v>36</v>
      </c>
      <c r="P1732" s="2" t="s">
        <v>36</v>
      </c>
      <c r="Q1732" s="2" t="s">
        <v>34</v>
      </c>
      <c r="R1732" s="2" t="s">
        <v>40</v>
      </c>
      <c r="S1732" s="2" t="s">
        <v>45</v>
      </c>
      <c r="T1732" s="2" t="s">
        <v>81</v>
      </c>
      <c r="U1732" s="2" t="s">
        <v>41</v>
      </c>
      <c r="V1732" s="2" t="s">
        <v>41</v>
      </c>
      <c r="W1732" s="2" t="s">
        <v>41</v>
      </c>
      <c r="X1732" s="2" t="s">
        <v>43</v>
      </c>
      <c r="Y1732" s="2" t="s">
        <v>47</v>
      </c>
      <c r="Z1732" s="2" t="s">
        <v>281</v>
      </c>
      <c r="AA1732" s="2" t="s">
        <v>35</v>
      </c>
      <c r="AB1732" s="2" t="s">
        <v>36</v>
      </c>
      <c r="AC1732" s="2"/>
      <c r="AD1732" s="2"/>
      <c r="AE1732">
        <v>883</v>
      </c>
      <c r="AF1732" s="2" t="s">
        <v>36</v>
      </c>
      <c r="AG1732" s="2" t="s">
        <v>36</v>
      </c>
      <c r="AH1732" s="2"/>
      <c r="AI1732" s="2"/>
      <c r="AJ1732" s="2" t="s">
        <v>36</v>
      </c>
      <c r="AK1732" s="2" t="s">
        <v>36</v>
      </c>
    </row>
    <row r="1733" spans="1:37" x14ac:dyDescent="0.3">
      <c r="A1733">
        <v>743</v>
      </c>
      <c r="B1733" s="1">
        <v>43107</v>
      </c>
      <c r="C1733">
        <v>39</v>
      </c>
      <c r="D1733" t="str">
        <f>VLOOKUP(seguimiento[[#This Row],[idinstituciones]],instituciones[[idinstituciones]:[nombre]],2,)</f>
        <v>hospital del Niño Jesús</v>
      </c>
      <c r="E1733" s="2" t="s">
        <v>64</v>
      </c>
      <c r="F1733" s="2" t="s">
        <v>58</v>
      </c>
      <c r="G1733" s="2" t="s">
        <v>51</v>
      </c>
      <c r="H1733" s="2" t="s">
        <v>36</v>
      </c>
      <c r="I1733" s="2" t="s">
        <v>37</v>
      </c>
      <c r="J1733" s="2" t="s">
        <v>35</v>
      </c>
      <c r="K1733" s="2"/>
      <c r="L1733" s="2" t="s">
        <v>39</v>
      </c>
      <c r="M1733" s="2" t="s">
        <v>70</v>
      </c>
      <c r="N1733" s="2"/>
      <c r="O1733" s="2" t="s">
        <v>36</v>
      </c>
      <c r="P1733" s="2" t="s">
        <v>36</v>
      </c>
      <c r="Q1733" s="2"/>
      <c r="R1733" s="2"/>
      <c r="S1733" s="2" t="s">
        <v>36</v>
      </c>
      <c r="T1733" s="2" t="s">
        <v>36</v>
      </c>
      <c r="U1733" s="2" t="s">
        <v>36</v>
      </c>
      <c r="V1733" s="2" t="s">
        <v>36</v>
      </c>
      <c r="W1733" s="2" t="s">
        <v>36</v>
      </c>
      <c r="X1733" s="2" t="s">
        <v>36</v>
      </c>
      <c r="Y1733" s="2" t="s">
        <v>47</v>
      </c>
      <c r="Z1733" s="2" t="s">
        <v>281</v>
      </c>
      <c r="AA1733" s="2" t="s">
        <v>35</v>
      </c>
      <c r="AB1733" s="2" t="s">
        <v>36</v>
      </c>
      <c r="AC1733" s="2"/>
      <c r="AD1733" s="2"/>
      <c r="AE1733">
        <v>2603</v>
      </c>
      <c r="AF1733" s="2" t="s">
        <v>35</v>
      </c>
      <c r="AG1733" s="2" t="s">
        <v>49</v>
      </c>
      <c r="AH1733" s="2"/>
      <c r="AI1733" s="2"/>
      <c r="AJ1733" s="2" t="s">
        <v>46</v>
      </c>
      <c r="AK1733" s="2" t="s">
        <v>36</v>
      </c>
    </row>
    <row r="1734" spans="1:37" x14ac:dyDescent="0.3">
      <c r="A1734">
        <v>744</v>
      </c>
      <c r="B1734" s="1">
        <v>41415</v>
      </c>
      <c r="C1734">
        <v>30</v>
      </c>
      <c r="D1734" t="str">
        <f>VLOOKUP(seguimiento[[#This Row],[idinstituciones]],instituciones[[idinstituciones]:[nombre]],2,)</f>
        <v>Hospital de Niños Ricardo Gutiérrez</v>
      </c>
      <c r="E1734" s="2" t="s">
        <v>33</v>
      </c>
      <c r="F1734" s="2" t="s">
        <v>34</v>
      </c>
      <c r="G1734" s="2" t="s">
        <v>35</v>
      </c>
      <c r="H1734" s="2" t="s">
        <v>36</v>
      </c>
      <c r="I1734" s="2" t="s">
        <v>45</v>
      </c>
      <c r="J1734" s="2" t="s">
        <v>35</v>
      </c>
      <c r="K1734" s="2"/>
      <c r="L1734" s="2" t="s">
        <v>39</v>
      </c>
      <c r="M1734" s="2"/>
      <c r="N1734" s="2" t="s">
        <v>35</v>
      </c>
      <c r="O1734" s="2" t="s">
        <v>36</v>
      </c>
      <c r="P1734" s="2" t="s">
        <v>36</v>
      </c>
      <c r="Q1734" s="2"/>
      <c r="R1734" s="2"/>
      <c r="S1734" s="2" t="s">
        <v>45</v>
      </c>
      <c r="T1734" s="2" t="s">
        <v>74</v>
      </c>
      <c r="U1734" s="2" t="s">
        <v>73</v>
      </c>
      <c r="V1734" s="2" t="s">
        <v>37</v>
      </c>
      <c r="W1734" s="2" t="s">
        <v>48</v>
      </c>
      <c r="X1734" s="2" t="s">
        <v>65</v>
      </c>
      <c r="Y1734" s="2" t="s">
        <v>47</v>
      </c>
      <c r="Z1734" s="2" t="s">
        <v>281</v>
      </c>
      <c r="AA1734" s="2" t="s">
        <v>35</v>
      </c>
      <c r="AB1734" s="2" t="s">
        <v>36</v>
      </c>
      <c r="AC1734" s="2"/>
      <c r="AD1734" s="2"/>
      <c r="AE1734">
        <v>1510</v>
      </c>
      <c r="AF1734" s="2" t="s">
        <v>36</v>
      </c>
      <c r="AG1734" s="2" t="s">
        <v>36</v>
      </c>
      <c r="AH1734" s="2"/>
      <c r="AI1734" s="2"/>
      <c r="AJ1734" s="2" t="s">
        <v>36</v>
      </c>
      <c r="AK1734" s="2" t="s">
        <v>36</v>
      </c>
    </row>
    <row r="1735" spans="1:37" x14ac:dyDescent="0.3">
      <c r="A1735">
        <v>745</v>
      </c>
      <c r="B1735" s="1">
        <v>40984</v>
      </c>
      <c r="C1735">
        <v>30</v>
      </c>
      <c r="D1735" t="str">
        <f>VLOOKUP(seguimiento[[#This Row],[idinstituciones]],instituciones[[idinstituciones]:[nombre]],2,)</f>
        <v>Hospital de Niños Ricardo Gutiérrez</v>
      </c>
      <c r="E1735" s="2" t="s">
        <v>35</v>
      </c>
      <c r="F1735" s="2" t="s">
        <v>34</v>
      </c>
      <c r="G1735" s="2" t="s">
        <v>55</v>
      </c>
      <c r="H1735" s="2" t="s">
        <v>36</v>
      </c>
      <c r="I1735" s="2" t="s">
        <v>45</v>
      </c>
      <c r="J1735" s="2" t="s">
        <v>44</v>
      </c>
      <c r="K1735" s="2"/>
      <c r="L1735" s="2" t="s">
        <v>39</v>
      </c>
      <c r="M1735" s="2"/>
      <c r="N1735" s="2" t="s">
        <v>35</v>
      </c>
      <c r="O1735" s="2" t="s">
        <v>36</v>
      </c>
      <c r="P1735" s="2" t="s">
        <v>36</v>
      </c>
      <c r="Q1735" s="2"/>
      <c r="R1735" s="2"/>
      <c r="S1735" s="2" t="s">
        <v>45</v>
      </c>
      <c r="T1735" s="2" t="s">
        <v>48</v>
      </c>
      <c r="U1735" s="2" t="s">
        <v>42</v>
      </c>
      <c r="V1735" s="2" t="s">
        <v>42</v>
      </c>
      <c r="W1735" s="2" t="s">
        <v>48</v>
      </c>
      <c r="X1735" s="2" t="s">
        <v>43</v>
      </c>
      <c r="Y1735" s="2" t="s">
        <v>47</v>
      </c>
      <c r="Z1735" s="2" t="s">
        <v>281</v>
      </c>
      <c r="AA1735" s="2" t="s">
        <v>35</v>
      </c>
      <c r="AB1735" s="2" t="s">
        <v>36</v>
      </c>
      <c r="AC1735" s="2"/>
      <c r="AD1735" s="2"/>
      <c r="AE1735">
        <v>107</v>
      </c>
      <c r="AF1735" s="2" t="s">
        <v>36</v>
      </c>
      <c r="AG1735" s="2" t="s">
        <v>36</v>
      </c>
      <c r="AH1735" s="2"/>
      <c r="AI1735" s="2"/>
      <c r="AJ1735" s="2" t="s">
        <v>36</v>
      </c>
      <c r="AK1735" s="2" t="s">
        <v>36</v>
      </c>
    </row>
    <row r="1736" spans="1:37" x14ac:dyDescent="0.3">
      <c r="A1736">
        <v>745</v>
      </c>
      <c r="B1736" s="1">
        <v>41604</v>
      </c>
      <c r="C1736">
        <v>30</v>
      </c>
      <c r="D1736" t="str">
        <f>VLOOKUP(seguimiento[[#This Row],[idinstituciones]],instituciones[[idinstituciones]:[nombre]],2,)</f>
        <v>Hospital de Niños Ricardo Gutiérrez</v>
      </c>
      <c r="E1736" s="2" t="s">
        <v>35</v>
      </c>
      <c r="F1736" s="2" t="s">
        <v>34</v>
      </c>
      <c r="G1736" s="2" t="s">
        <v>35</v>
      </c>
      <c r="H1736" s="2" t="s">
        <v>36</v>
      </c>
      <c r="I1736" s="2" t="s">
        <v>36</v>
      </c>
      <c r="J1736" s="2" t="s">
        <v>36</v>
      </c>
      <c r="K1736" s="2"/>
      <c r="L1736" s="2" t="s">
        <v>36</v>
      </c>
      <c r="M1736" s="2"/>
      <c r="N1736" s="2"/>
      <c r="O1736" s="2" t="s">
        <v>36</v>
      </c>
      <c r="P1736" s="2" t="s">
        <v>36</v>
      </c>
      <c r="Q1736" s="2"/>
      <c r="R1736" s="2"/>
      <c r="S1736" s="2" t="s">
        <v>36</v>
      </c>
      <c r="T1736" s="2" t="s">
        <v>36</v>
      </c>
      <c r="U1736" s="2" t="s">
        <v>36</v>
      </c>
      <c r="V1736" s="2" t="s">
        <v>36</v>
      </c>
      <c r="W1736" s="2" t="s">
        <v>36</v>
      </c>
      <c r="X1736" s="2" t="s">
        <v>36</v>
      </c>
      <c r="Y1736" s="2" t="s">
        <v>36</v>
      </c>
      <c r="Z1736" s="2"/>
      <c r="AA1736" s="2" t="s">
        <v>35</v>
      </c>
      <c r="AB1736" s="2" t="s">
        <v>36</v>
      </c>
      <c r="AC1736" s="2"/>
      <c r="AD1736" s="2"/>
      <c r="AE1736">
        <v>2537</v>
      </c>
      <c r="AF1736" s="2" t="s">
        <v>35</v>
      </c>
      <c r="AG1736" s="2" t="s">
        <v>49</v>
      </c>
      <c r="AH1736" s="2"/>
      <c r="AI1736" s="2"/>
      <c r="AJ1736" s="2" t="s">
        <v>45</v>
      </c>
      <c r="AK1736" s="2" t="s">
        <v>36</v>
      </c>
    </row>
    <row r="1737" spans="1:37" x14ac:dyDescent="0.3">
      <c r="A1737">
        <v>745</v>
      </c>
      <c r="B1737" s="1">
        <v>41856</v>
      </c>
      <c r="C1737">
        <v>30</v>
      </c>
      <c r="D1737" t="str">
        <f>VLOOKUP(seguimiento[[#This Row],[idinstituciones]],instituciones[[idinstituciones]:[nombre]],2,)</f>
        <v>Hospital de Niños Ricardo Gutiérrez</v>
      </c>
      <c r="E1737" s="2" t="s">
        <v>35</v>
      </c>
      <c r="F1737" s="2" t="s">
        <v>34</v>
      </c>
      <c r="G1737" s="2" t="s">
        <v>35</v>
      </c>
      <c r="H1737" s="2" t="s">
        <v>36</v>
      </c>
      <c r="I1737" s="2" t="s">
        <v>36</v>
      </c>
      <c r="J1737" s="2" t="s">
        <v>36</v>
      </c>
      <c r="K1737" s="2"/>
      <c r="L1737" s="2" t="s">
        <v>36</v>
      </c>
      <c r="M1737" s="2"/>
      <c r="N1737" s="2"/>
      <c r="O1737" s="2" t="s">
        <v>36</v>
      </c>
      <c r="P1737" s="2" t="s">
        <v>36</v>
      </c>
      <c r="Q1737" s="2"/>
      <c r="R1737" s="2"/>
      <c r="S1737" s="2" t="s">
        <v>36</v>
      </c>
      <c r="T1737" s="2" t="s">
        <v>36</v>
      </c>
      <c r="U1737" s="2" t="s">
        <v>36</v>
      </c>
      <c r="V1737" s="2" t="s">
        <v>36</v>
      </c>
      <c r="W1737" s="2" t="s">
        <v>36</v>
      </c>
      <c r="X1737" s="2" t="s">
        <v>36</v>
      </c>
      <c r="Y1737" s="2" t="s">
        <v>36</v>
      </c>
      <c r="Z1737" s="2"/>
      <c r="AA1737" s="2" t="s">
        <v>35</v>
      </c>
      <c r="AB1737" s="2" t="s">
        <v>36</v>
      </c>
      <c r="AC1737" s="2"/>
      <c r="AD1737" s="2"/>
      <c r="AE1737">
        <v>2538</v>
      </c>
      <c r="AF1737" s="2" t="s">
        <v>35</v>
      </c>
      <c r="AG1737" s="2" t="s">
        <v>49</v>
      </c>
      <c r="AH1737" s="2"/>
      <c r="AI1737" s="2"/>
      <c r="AJ1737" s="2" t="s">
        <v>45</v>
      </c>
      <c r="AK1737" s="2" t="s">
        <v>36</v>
      </c>
    </row>
    <row r="1738" spans="1:37" x14ac:dyDescent="0.3">
      <c r="A1738">
        <v>745</v>
      </c>
      <c r="B1738" s="1">
        <v>42308</v>
      </c>
      <c r="C1738">
        <v>30</v>
      </c>
      <c r="D1738" t="str">
        <f>VLOOKUP(seguimiento[[#This Row],[idinstituciones]],instituciones[[idinstituciones]:[nombre]],2,)</f>
        <v>Hospital de Niños Ricardo Gutiérrez</v>
      </c>
      <c r="E1738" s="2" t="s">
        <v>35</v>
      </c>
      <c r="F1738" s="2" t="s">
        <v>34</v>
      </c>
      <c r="G1738" s="2" t="s">
        <v>35</v>
      </c>
      <c r="H1738" s="2" t="s">
        <v>36</v>
      </c>
      <c r="I1738" s="2" t="s">
        <v>36</v>
      </c>
      <c r="J1738" s="2" t="s">
        <v>36</v>
      </c>
      <c r="K1738" s="2"/>
      <c r="L1738" s="2" t="s">
        <v>36</v>
      </c>
      <c r="M1738" s="2"/>
      <c r="N1738" s="2"/>
      <c r="O1738" s="2" t="s">
        <v>36</v>
      </c>
      <c r="P1738" s="2" t="s">
        <v>36</v>
      </c>
      <c r="Q1738" s="2"/>
      <c r="R1738" s="2"/>
      <c r="S1738" s="2" t="s">
        <v>36</v>
      </c>
      <c r="T1738" s="2" t="s">
        <v>36</v>
      </c>
      <c r="U1738" s="2" t="s">
        <v>36</v>
      </c>
      <c r="V1738" s="2" t="s">
        <v>36</v>
      </c>
      <c r="W1738" s="2" t="s">
        <v>36</v>
      </c>
      <c r="X1738" s="2" t="s">
        <v>36</v>
      </c>
      <c r="Y1738" s="2" t="s">
        <v>36</v>
      </c>
      <c r="Z1738" s="2"/>
      <c r="AA1738" s="2" t="s">
        <v>35</v>
      </c>
      <c r="AB1738" s="2" t="s">
        <v>36</v>
      </c>
      <c r="AC1738" s="2"/>
      <c r="AD1738" s="2"/>
      <c r="AE1738">
        <v>2539</v>
      </c>
      <c r="AF1738" s="2" t="s">
        <v>35</v>
      </c>
      <c r="AG1738" s="2" t="s">
        <v>49</v>
      </c>
      <c r="AH1738" s="2"/>
      <c r="AI1738" s="2"/>
      <c r="AJ1738" s="2" t="s">
        <v>45</v>
      </c>
      <c r="AK1738" s="2" t="s">
        <v>36</v>
      </c>
    </row>
    <row r="1739" spans="1:37" x14ac:dyDescent="0.3">
      <c r="A1739">
        <v>745</v>
      </c>
      <c r="B1739" s="1">
        <v>42646</v>
      </c>
      <c r="C1739">
        <v>30</v>
      </c>
      <c r="D1739" t="str">
        <f>VLOOKUP(seguimiento[[#This Row],[idinstituciones]],instituciones[[idinstituciones]:[nombre]],2,)</f>
        <v>Hospital de Niños Ricardo Gutiérrez</v>
      </c>
      <c r="E1739" s="2" t="s">
        <v>33</v>
      </c>
      <c r="F1739" s="2" t="s">
        <v>34</v>
      </c>
      <c r="G1739" s="2" t="s">
        <v>35</v>
      </c>
      <c r="H1739" s="2" t="s">
        <v>36</v>
      </c>
      <c r="I1739" s="2" t="s">
        <v>36</v>
      </c>
      <c r="J1739" s="2" t="s">
        <v>36</v>
      </c>
      <c r="K1739" s="2"/>
      <c r="L1739" s="2" t="s">
        <v>36</v>
      </c>
      <c r="M1739" s="2"/>
      <c r="N1739" s="2"/>
      <c r="O1739" s="2" t="s">
        <v>36</v>
      </c>
      <c r="P1739" s="2" t="s">
        <v>36</v>
      </c>
      <c r="Q1739" s="2"/>
      <c r="R1739" s="2"/>
      <c r="S1739" s="2" t="s">
        <v>36</v>
      </c>
      <c r="T1739" s="2" t="s">
        <v>36</v>
      </c>
      <c r="U1739" s="2" t="s">
        <v>36</v>
      </c>
      <c r="V1739" s="2" t="s">
        <v>36</v>
      </c>
      <c r="W1739" s="2" t="s">
        <v>36</v>
      </c>
      <c r="X1739" s="2" t="s">
        <v>36</v>
      </c>
      <c r="Y1739" s="2" t="s">
        <v>36</v>
      </c>
      <c r="Z1739" s="2"/>
      <c r="AA1739" s="2" t="s">
        <v>35</v>
      </c>
      <c r="AB1739" s="2" t="s">
        <v>36</v>
      </c>
      <c r="AC1739" s="2"/>
      <c r="AD1739" s="2"/>
      <c r="AE1739">
        <v>2540</v>
      </c>
      <c r="AF1739" s="2" t="s">
        <v>35</v>
      </c>
      <c r="AG1739" s="2" t="s">
        <v>49</v>
      </c>
      <c r="AH1739" s="2"/>
      <c r="AI1739" s="2"/>
      <c r="AJ1739" s="2" t="s">
        <v>37</v>
      </c>
      <c r="AK1739" s="2" t="s">
        <v>36</v>
      </c>
    </row>
    <row r="1740" spans="1:37" x14ac:dyDescent="0.3">
      <c r="A1740">
        <v>745</v>
      </c>
      <c r="B1740" s="1">
        <v>43034</v>
      </c>
      <c r="C1740">
        <v>30</v>
      </c>
      <c r="D1740" t="str">
        <f>VLOOKUP(seguimiento[[#This Row],[idinstituciones]],instituciones[[idinstituciones]:[nombre]],2,)</f>
        <v>Hospital de Niños Ricardo Gutiérrez</v>
      </c>
      <c r="E1740" s="2" t="s">
        <v>33</v>
      </c>
      <c r="F1740" s="2" t="s">
        <v>34</v>
      </c>
      <c r="G1740" s="2" t="s">
        <v>55</v>
      </c>
      <c r="H1740" s="2" t="s">
        <v>36</v>
      </c>
      <c r="I1740" s="2" t="s">
        <v>36</v>
      </c>
      <c r="J1740" s="2" t="s">
        <v>36</v>
      </c>
      <c r="K1740" s="2"/>
      <c r="L1740" s="2" t="s">
        <v>36</v>
      </c>
      <c r="M1740" s="2"/>
      <c r="N1740" s="2"/>
      <c r="O1740" s="2" t="s">
        <v>36</v>
      </c>
      <c r="P1740" s="2" t="s">
        <v>36</v>
      </c>
      <c r="Q1740" s="2"/>
      <c r="R1740" s="2"/>
      <c r="S1740" s="2" t="s">
        <v>36</v>
      </c>
      <c r="T1740" s="2" t="s">
        <v>36</v>
      </c>
      <c r="U1740" s="2" t="s">
        <v>36</v>
      </c>
      <c r="V1740" s="2" t="s">
        <v>36</v>
      </c>
      <c r="W1740" s="2" t="s">
        <v>36</v>
      </c>
      <c r="X1740" s="2" t="s">
        <v>36</v>
      </c>
      <c r="Y1740" s="2" t="s">
        <v>36</v>
      </c>
      <c r="Z1740" s="2"/>
      <c r="AA1740" s="2" t="s">
        <v>35</v>
      </c>
      <c r="AB1740" s="2" t="s">
        <v>36</v>
      </c>
      <c r="AC1740" s="2"/>
      <c r="AD1740" s="2"/>
      <c r="AE1740">
        <v>2541</v>
      </c>
      <c r="AF1740" s="2" t="s">
        <v>35</v>
      </c>
      <c r="AG1740" s="2" t="s">
        <v>49</v>
      </c>
      <c r="AH1740" s="2"/>
      <c r="AI1740" s="2"/>
      <c r="AJ1740" s="2" t="s">
        <v>37</v>
      </c>
      <c r="AK1740" s="2" t="s">
        <v>36</v>
      </c>
    </row>
    <row r="1741" spans="1:37" x14ac:dyDescent="0.3">
      <c r="A1741">
        <v>746</v>
      </c>
      <c r="B1741" s="1">
        <v>41374</v>
      </c>
      <c r="C1741">
        <v>5</v>
      </c>
      <c r="D1741" t="str">
        <f>VLOOKUP(seguimiento[[#This Row],[idinstituciones]],instituciones[[idinstituciones]:[nombre]],2,)</f>
        <v>Hospital "Dr. Antonio A. Cetrángolo"</v>
      </c>
      <c r="E1741" s="2" t="s">
        <v>33</v>
      </c>
      <c r="F1741" s="2" t="s">
        <v>44</v>
      </c>
      <c r="G1741" s="2" t="s">
        <v>35</v>
      </c>
      <c r="H1741" s="2" t="s">
        <v>36</v>
      </c>
      <c r="I1741" s="2" t="s">
        <v>37</v>
      </c>
      <c r="J1741" s="2" t="s">
        <v>35</v>
      </c>
      <c r="K1741" s="2" t="s">
        <v>61</v>
      </c>
      <c r="L1741" s="2" t="s">
        <v>39</v>
      </c>
      <c r="M1741" s="2"/>
      <c r="N1741" s="2" t="s">
        <v>35</v>
      </c>
      <c r="O1741" s="2" t="s">
        <v>36</v>
      </c>
      <c r="P1741" s="2" t="s">
        <v>36</v>
      </c>
      <c r="Q1741" s="2"/>
      <c r="R1741" s="2"/>
      <c r="S1741" s="2" t="s">
        <v>36</v>
      </c>
      <c r="T1741" s="2" t="s">
        <v>37</v>
      </c>
      <c r="U1741" s="2" t="s">
        <v>36</v>
      </c>
      <c r="V1741" s="2" t="s">
        <v>37</v>
      </c>
      <c r="W1741" s="2" t="s">
        <v>37</v>
      </c>
      <c r="X1741" s="2" t="s">
        <v>43</v>
      </c>
      <c r="Y1741" s="2" t="s">
        <v>47</v>
      </c>
      <c r="Z1741" s="2" t="s">
        <v>281</v>
      </c>
      <c r="AA1741" s="2" t="s">
        <v>35</v>
      </c>
      <c r="AB1741" s="2" t="s">
        <v>36</v>
      </c>
      <c r="AC1741" s="2"/>
      <c r="AD1741" s="2"/>
      <c r="AE1741">
        <v>1525</v>
      </c>
      <c r="AF1741" s="2" t="s">
        <v>36</v>
      </c>
      <c r="AG1741" s="2" t="s">
        <v>36</v>
      </c>
      <c r="AH1741" s="2"/>
      <c r="AI1741" s="2"/>
      <c r="AJ1741" s="2" t="s">
        <v>36</v>
      </c>
      <c r="AK1741" s="2" t="s">
        <v>36</v>
      </c>
    </row>
    <row r="1742" spans="1:37" x14ac:dyDescent="0.3">
      <c r="A1742">
        <v>747</v>
      </c>
      <c r="B1742" s="1">
        <v>41422</v>
      </c>
      <c r="C1742">
        <v>5</v>
      </c>
      <c r="D1742" t="str">
        <f>VLOOKUP(seguimiento[[#This Row],[idinstituciones]],instituciones[[idinstituciones]:[nombre]],2,)</f>
        <v>Hospital "Dr. Antonio A. Cetrángolo"</v>
      </c>
      <c r="E1742" s="2" t="s">
        <v>33</v>
      </c>
      <c r="F1742" s="2" t="s">
        <v>34</v>
      </c>
      <c r="G1742" s="2" t="s">
        <v>36</v>
      </c>
      <c r="H1742" s="2" t="s">
        <v>36</v>
      </c>
      <c r="I1742" s="2" t="s">
        <v>45</v>
      </c>
      <c r="J1742" s="2" t="s">
        <v>35</v>
      </c>
      <c r="K1742" s="2" t="s">
        <v>61</v>
      </c>
      <c r="L1742" s="2" t="s">
        <v>39</v>
      </c>
      <c r="M1742" s="2"/>
      <c r="N1742" s="2" t="s">
        <v>35</v>
      </c>
      <c r="O1742" s="2" t="s">
        <v>36</v>
      </c>
      <c r="P1742" s="2" t="s">
        <v>36</v>
      </c>
      <c r="Q1742" s="2"/>
      <c r="R1742" s="2"/>
      <c r="S1742" s="2" t="s">
        <v>36</v>
      </c>
      <c r="T1742" s="2" t="s">
        <v>37</v>
      </c>
      <c r="U1742" s="2" t="s">
        <v>45</v>
      </c>
      <c r="V1742" s="2" t="s">
        <v>45</v>
      </c>
      <c r="W1742" s="2" t="s">
        <v>36</v>
      </c>
      <c r="X1742" s="2" t="s">
        <v>65</v>
      </c>
      <c r="Y1742" s="2" t="s">
        <v>54</v>
      </c>
      <c r="Z1742" s="2" t="s">
        <v>281</v>
      </c>
      <c r="AA1742" s="2" t="s">
        <v>35</v>
      </c>
      <c r="AB1742" s="2" t="s">
        <v>36</v>
      </c>
      <c r="AC1742" s="2"/>
      <c r="AD1742" s="2"/>
      <c r="AE1742">
        <v>1111</v>
      </c>
      <c r="AF1742" s="2" t="s">
        <v>36</v>
      </c>
      <c r="AG1742" s="2" t="s">
        <v>36</v>
      </c>
      <c r="AH1742" s="2"/>
      <c r="AI1742" s="2"/>
      <c r="AJ1742" s="2" t="s">
        <v>36</v>
      </c>
      <c r="AK1742" s="2" t="s">
        <v>36</v>
      </c>
    </row>
    <row r="1743" spans="1:37" x14ac:dyDescent="0.3">
      <c r="A1743">
        <v>747</v>
      </c>
      <c r="B1743" s="1">
        <v>42205</v>
      </c>
      <c r="C1743">
        <v>5</v>
      </c>
      <c r="D1743" t="str">
        <f>VLOOKUP(seguimiento[[#This Row],[idinstituciones]],instituciones[[idinstituciones]:[nombre]],2,)</f>
        <v>Hospital "Dr. Antonio A. Cetrángolo"</v>
      </c>
      <c r="E1743" s="2" t="s">
        <v>36</v>
      </c>
      <c r="F1743" s="2" t="s">
        <v>36</v>
      </c>
      <c r="G1743" s="2" t="s">
        <v>36</v>
      </c>
      <c r="H1743" s="2" t="s">
        <v>36</v>
      </c>
      <c r="I1743" s="2" t="s">
        <v>36</v>
      </c>
      <c r="J1743" s="2" t="s">
        <v>36</v>
      </c>
      <c r="K1743" s="2"/>
      <c r="L1743" s="2" t="s">
        <v>36</v>
      </c>
      <c r="M1743" s="2"/>
      <c r="N1743" s="2"/>
      <c r="O1743" s="2" t="s">
        <v>36</v>
      </c>
      <c r="P1743" s="2" t="s">
        <v>36</v>
      </c>
      <c r="Q1743" s="2"/>
      <c r="R1743" s="2"/>
      <c r="S1743" s="2" t="s">
        <v>36</v>
      </c>
      <c r="T1743" s="2" t="s">
        <v>36</v>
      </c>
      <c r="U1743" s="2" t="s">
        <v>36</v>
      </c>
      <c r="V1743" s="2" t="s">
        <v>36</v>
      </c>
      <c r="W1743" s="2" t="s">
        <v>36</v>
      </c>
      <c r="X1743" s="2" t="s">
        <v>36</v>
      </c>
      <c r="Y1743" s="2" t="s">
        <v>36</v>
      </c>
      <c r="Z1743" s="2"/>
      <c r="AA1743" s="2" t="s">
        <v>71</v>
      </c>
      <c r="AB1743" s="2" t="s">
        <v>154</v>
      </c>
      <c r="AC1743" s="2">
        <v>1</v>
      </c>
      <c r="AD1743" s="2" t="str">
        <f>VLOOKUP(seguimiento[[#This Row],[causafallecimiento]],causafallecimiento[[id]:[valor]],2,)</f>
        <v>Respiratorios</v>
      </c>
      <c r="AE1743">
        <v>1822</v>
      </c>
      <c r="AF1743" s="2" t="s">
        <v>36</v>
      </c>
      <c r="AG1743" s="2" t="s">
        <v>36</v>
      </c>
      <c r="AH1743" s="2"/>
      <c r="AI1743" s="2"/>
      <c r="AJ1743" s="2" t="s">
        <v>36</v>
      </c>
      <c r="AK1743" s="2" t="s">
        <v>36</v>
      </c>
    </row>
    <row r="1744" spans="1:37" x14ac:dyDescent="0.3">
      <c r="A1744">
        <v>748</v>
      </c>
      <c r="B1744" s="1">
        <v>41095</v>
      </c>
      <c r="C1744">
        <v>30</v>
      </c>
      <c r="D1744" t="str">
        <f>VLOOKUP(seguimiento[[#This Row],[idinstituciones]],instituciones[[idinstituciones]:[nombre]],2,)</f>
        <v>Hospital de Niños Ricardo Gutiérrez</v>
      </c>
      <c r="E1744" s="2" t="s">
        <v>33</v>
      </c>
      <c r="F1744" s="2" t="s">
        <v>34</v>
      </c>
      <c r="G1744" s="2" t="s">
        <v>36</v>
      </c>
      <c r="H1744" s="2" t="s">
        <v>36</v>
      </c>
      <c r="I1744" s="2" t="s">
        <v>37</v>
      </c>
      <c r="J1744" s="2" t="s">
        <v>44</v>
      </c>
      <c r="K1744" s="2" t="s">
        <v>61</v>
      </c>
      <c r="L1744" s="2" t="s">
        <v>39</v>
      </c>
      <c r="M1744" s="2" t="s">
        <v>70</v>
      </c>
      <c r="N1744" s="2" t="s">
        <v>35</v>
      </c>
      <c r="O1744" s="2" t="s">
        <v>36</v>
      </c>
      <c r="P1744" s="2" t="s">
        <v>42</v>
      </c>
      <c r="Q1744" s="2" t="s">
        <v>34</v>
      </c>
      <c r="R1744" s="2"/>
      <c r="S1744" s="2" t="s">
        <v>45</v>
      </c>
      <c r="T1744" s="2" t="s">
        <v>41</v>
      </c>
      <c r="U1744" s="2" t="s">
        <v>45</v>
      </c>
      <c r="V1744" s="2" t="s">
        <v>45</v>
      </c>
      <c r="W1744" s="2" t="s">
        <v>49</v>
      </c>
      <c r="X1744" s="2" t="s">
        <v>43</v>
      </c>
      <c r="Y1744" s="2" t="s">
        <v>79</v>
      </c>
      <c r="Z1744" s="2" t="s">
        <v>281</v>
      </c>
      <c r="AA1744" s="2" t="s">
        <v>35</v>
      </c>
      <c r="AB1744" s="2" t="s">
        <v>36</v>
      </c>
      <c r="AC1744" s="2"/>
      <c r="AD1744" s="2"/>
      <c r="AE1744">
        <v>1174</v>
      </c>
      <c r="AF1744" s="2" t="s">
        <v>36</v>
      </c>
      <c r="AG1744" s="2" t="s">
        <v>36</v>
      </c>
      <c r="AH1744" s="2"/>
      <c r="AI1744" s="2"/>
      <c r="AJ1744" s="2" t="s">
        <v>36</v>
      </c>
      <c r="AK1744" s="2" t="s">
        <v>36</v>
      </c>
    </row>
    <row r="1745" spans="1:37" x14ac:dyDescent="0.3">
      <c r="A1745">
        <v>748</v>
      </c>
      <c r="B1745" s="1">
        <v>41400</v>
      </c>
      <c r="C1745">
        <v>30</v>
      </c>
      <c r="D1745" t="str">
        <f>VLOOKUP(seguimiento[[#This Row],[idinstituciones]],instituciones[[idinstituciones]:[nombre]],2,)</f>
        <v>Hospital de Niños Ricardo Gutiérrez</v>
      </c>
      <c r="E1745" s="2" t="s">
        <v>64</v>
      </c>
      <c r="F1745" s="2" t="s">
        <v>58</v>
      </c>
      <c r="G1745" s="2" t="s">
        <v>67</v>
      </c>
      <c r="H1745" s="2" t="s">
        <v>36</v>
      </c>
      <c r="I1745" s="2" t="s">
        <v>45</v>
      </c>
      <c r="J1745" s="2" t="s">
        <v>35</v>
      </c>
      <c r="K1745" s="2"/>
      <c r="L1745" s="2" t="s">
        <v>39</v>
      </c>
      <c r="M1745" s="2"/>
      <c r="N1745" s="2" t="s">
        <v>35</v>
      </c>
      <c r="O1745" s="2" t="s">
        <v>36</v>
      </c>
      <c r="P1745" s="2" t="s">
        <v>36</v>
      </c>
      <c r="Q1745" s="2" t="s">
        <v>77</v>
      </c>
      <c r="R1745" s="2" t="s">
        <v>40</v>
      </c>
      <c r="S1745" s="2" t="s">
        <v>45</v>
      </c>
      <c r="T1745" s="2" t="s">
        <v>46</v>
      </c>
      <c r="U1745" s="2" t="s">
        <v>37</v>
      </c>
      <c r="V1745" s="2" t="s">
        <v>37</v>
      </c>
      <c r="W1745" s="2" t="s">
        <v>46</v>
      </c>
      <c r="X1745" s="2" t="s">
        <v>65</v>
      </c>
      <c r="Y1745" s="2" t="s">
        <v>54</v>
      </c>
      <c r="Z1745" s="2" t="s">
        <v>281</v>
      </c>
      <c r="AA1745" s="2" t="s">
        <v>71</v>
      </c>
      <c r="AB1745" s="2" t="s">
        <v>150</v>
      </c>
      <c r="AC1745" s="2">
        <v>1</v>
      </c>
      <c r="AD1745" s="2" t="str">
        <f>VLOOKUP(seguimiento[[#This Row],[causafallecimiento]],causafallecimiento[[id]:[valor]],2,)</f>
        <v>Respiratorios</v>
      </c>
      <c r="AE1745">
        <v>1866</v>
      </c>
      <c r="AF1745" s="2" t="s">
        <v>35</v>
      </c>
      <c r="AG1745" s="2" t="s">
        <v>49</v>
      </c>
      <c r="AH1745" s="2">
        <v>3</v>
      </c>
      <c r="AI1745" s="2" t="str">
        <f>VLOOKUP(seguimiento[[#This Row],[vitamiad]],vitaminad[[id]:[valor]],2,)</f>
        <v>Bajo</v>
      </c>
      <c r="AJ1745" s="2" t="s">
        <v>46</v>
      </c>
      <c r="AK1745" s="2" t="s">
        <v>45</v>
      </c>
    </row>
    <row r="1746" spans="1:37" x14ac:dyDescent="0.3">
      <c r="A1746">
        <v>750</v>
      </c>
      <c r="B1746" s="1">
        <v>41451</v>
      </c>
      <c r="C1746">
        <v>17</v>
      </c>
      <c r="D1746" t="str">
        <f>VLOOKUP(seguimiento[[#This Row],[idinstituciones]],instituciones[[idinstituciones]:[nombre]],2,)</f>
        <v>Hospital Pediátrico Dr. Avelino Castelan</v>
      </c>
      <c r="E1746" s="2" t="s">
        <v>33</v>
      </c>
      <c r="F1746" s="2" t="s">
        <v>58</v>
      </c>
      <c r="G1746" s="2" t="s">
        <v>35</v>
      </c>
      <c r="H1746" s="2" t="s">
        <v>36</v>
      </c>
      <c r="I1746" s="2" t="s">
        <v>36</v>
      </c>
      <c r="J1746" s="2" t="s">
        <v>35</v>
      </c>
      <c r="K1746" s="2" t="s">
        <v>57</v>
      </c>
      <c r="L1746" s="2" t="s">
        <v>39</v>
      </c>
      <c r="M1746" s="2"/>
      <c r="N1746" s="2"/>
      <c r="O1746" s="2" t="s">
        <v>36</v>
      </c>
      <c r="P1746" s="2" t="s">
        <v>36</v>
      </c>
      <c r="Q1746" s="2" t="s">
        <v>34</v>
      </c>
      <c r="R1746" s="2" t="s">
        <v>40</v>
      </c>
      <c r="S1746" s="2" t="s">
        <v>45</v>
      </c>
      <c r="T1746" s="2" t="s">
        <v>81</v>
      </c>
      <c r="U1746" s="2" t="s">
        <v>37</v>
      </c>
      <c r="V1746" s="2" t="s">
        <v>45</v>
      </c>
      <c r="W1746" s="2" t="s">
        <v>49</v>
      </c>
      <c r="X1746" s="2" t="s">
        <v>43</v>
      </c>
      <c r="Y1746" s="2" t="s">
        <v>47</v>
      </c>
      <c r="Z1746" s="2" t="s">
        <v>35</v>
      </c>
      <c r="AA1746" s="2" t="s">
        <v>35</v>
      </c>
      <c r="AB1746" s="2" t="s">
        <v>36</v>
      </c>
      <c r="AC1746" s="2"/>
      <c r="AD1746" s="2"/>
      <c r="AE1746">
        <v>778</v>
      </c>
      <c r="AF1746" s="2" t="s">
        <v>36</v>
      </c>
      <c r="AG1746" s="2" t="s">
        <v>36</v>
      </c>
      <c r="AH1746" s="2"/>
      <c r="AI1746" s="2"/>
      <c r="AJ1746" s="2" t="s">
        <v>36</v>
      </c>
      <c r="AK1746" s="2" t="s">
        <v>36</v>
      </c>
    </row>
    <row r="1747" spans="1:37" x14ac:dyDescent="0.3">
      <c r="A1747">
        <v>750</v>
      </c>
      <c r="B1747" s="1">
        <v>41983</v>
      </c>
      <c r="C1747">
        <v>43</v>
      </c>
      <c r="D1747" t="str">
        <f>VLOOKUP(seguimiento[[#This Row],[idinstituciones]],instituciones[[idinstituciones]:[nombre]],2,)</f>
        <v>Hospital Pediatrico Dr. A. Castelan</v>
      </c>
      <c r="E1747" s="2" t="s">
        <v>33</v>
      </c>
      <c r="F1747" s="2" t="s">
        <v>58</v>
      </c>
      <c r="G1747" s="2" t="s">
        <v>59</v>
      </c>
      <c r="H1747" s="2" t="s">
        <v>100</v>
      </c>
      <c r="I1747" s="2" t="s">
        <v>45</v>
      </c>
      <c r="J1747" s="2" t="s">
        <v>35</v>
      </c>
      <c r="K1747" s="2"/>
      <c r="L1747" s="2" t="s">
        <v>39</v>
      </c>
      <c r="M1747" s="2"/>
      <c r="N1747" s="2"/>
      <c r="O1747" s="2" t="s">
        <v>36</v>
      </c>
      <c r="P1747" s="2" t="s">
        <v>36</v>
      </c>
      <c r="Q1747" s="2"/>
      <c r="R1747" s="2" t="s">
        <v>40</v>
      </c>
      <c r="S1747" s="2" t="s">
        <v>45</v>
      </c>
      <c r="T1747" s="2" t="s">
        <v>81</v>
      </c>
      <c r="U1747" s="2" t="s">
        <v>46</v>
      </c>
      <c r="V1747" s="2" t="s">
        <v>46</v>
      </c>
      <c r="W1747" s="2" t="s">
        <v>41</v>
      </c>
      <c r="X1747" s="2" t="s">
        <v>43</v>
      </c>
      <c r="Y1747" s="2" t="s">
        <v>54</v>
      </c>
      <c r="Z1747" s="2" t="s">
        <v>35</v>
      </c>
      <c r="AA1747" s="2" t="s">
        <v>35</v>
      </c>
      <c r="AB1747" s="2" t="s">
        <v>36</v>
      </c>
      <c r="AC1747" s="2"/>
      <c r="AD1747" s="2"/>
      <c r="AE1747">
        <v>2300</v>
      </c>
      <c r="AF1747" s="2" t="s">
        <v>35</v>
      </c>
      <c r="AG1747" s="2" t="s">
        <v>49</v>
      </c>
      <c r="AH1747" s="2">
        <v>1</v>
      </c>
      <c r="AI1747" s="2" t="str">
        <f>VLOOKUP(seguimiento[[#This Row],[vitamiad]],vitaminad[[id]:[valor]],2,)</f>
        <v>No realizado</v>
      </c>
      <c r="AJ1747" s="2" t="s">
        <v>37</v>
      </c>
      <c r="AK1747" s="2" t="s">
        <v>45</v>
      </c>
    </row>
    <row r="1748" spans="1:37" x14ac:dyDescent="0.3">
      <c r="A1748">
        <v>750</v>
      </c>
      <c r="B1748" s="1">
        <v>42332</v>
      </c>
      <c r="C1748">
        <v>43</v>
      </c>
      <c r="D1748" t="str">
        <f>VLOOKUP(seguimiento[[#This Row],[idinstituciones]],instituciones[[idinstituciones]:[nombre]],2,)</f>
        <v>Hospital Pediatrico Dr. A. Castelan</v>
      </c>
      <c r="E1748" s="2" t="s">
        <v>64</v>
      </c>
      <c r="F1748" s="2" t="s">
        <v>58</v>
      </c>
      <c r="G1748" s="2" t="s">
        <v>51</v>
      </c>
      <c r="H1748" s="2" t="s">
        <v>105</v>
      </c>
      <c r="I1748" s="2" t="s">
        <v>36</v>
      </c>
      <c r="J1748" s="2" t="s">
        <v>36</v>
      </c>
      <c r="K1748" s="2"/>
      <c r="L1748" s="2" t="s">
        <v>36</v>
      </c>
      <c r="M1748" s="2"/>
      <c r="N1748" s="2"/>
      <c r="O1748" s="2" t="s">
        <v>36</v>
      </c>
      <c r="P1748" s="2" t="s">
        <v>36</v>
      </c>
      <c r="Q1748" s="2"/>
      <c r="R1748" s="2" t="s">
        <v>34</v>
      </c>
      <c r="S1748" s="2" t="s">
        <v>45</v>
      </c>
      <c r="T1748" s="2" t="s">
        <v>66</v>
      </c>
      <c r="U1748" s="2" t="s">
        <v>37</v>
      </c>
      <c r="V1748" s="2" t="s">
        <v>37</v>
      </c>
      <c r="W1748" s="2" t="s">
        <v>49</v>
      </c>
      <c r="X1748" s="2" t="s">
        <v>43</v>
      </c>
      <c r="Y1748" s="2" t="s">
        <v>36</v>
      </c>
      <c r="Z1748" s="2"/>
      <c r="AA1748" s="2" t="s">
        <v>35</v>
      </c>
      <c r="AB1748" s="2" t="s">
        <v>36</v>
      </c>
      <c r="AC1748" s="2"/>
      <c r="AD1748" s="2"/>
      <c r="AE1748">
        <v>2301</v>
      </c>
      <c r="AF1748" s="2" t="s">
        <v>35</v>
      </c>
      <c r="AG1748" s="2" t="s">
        <v>49</v>
      </c>
      <c r="AH1748" s="2">
        <v>2</v>
      </c>
      <c r="AI1748" s="2" t="str">
        <f>VLOOKUP(seguimiento[[#This Row],[vitamiad]],vitaminad[[id]:[valor]],2,)</f>
        <v>Normal</v>
      </c>
      <c r="AJ1748" s="2" t="s">
        <v>46</v>
      </c>
      <c r="AK1748" s="2" t="s">
        <v>45</v>
      </c>
    </row>
    <row r="1749" spans="1:37" x14ac:dyDescent="0.3">
      <c r="A1749">
        <v>750</v>
      </c>
      <c r="B1749" s="1">
        <v>42704</v>
      </c>
      <c r="C1749">
        <v>17</v>
      </c>
      <c r="D1749" t="str">
        <f>VLOOKUP(seguimiento[[#This Row],[idinstituciones]],instituciones[[idinstituciones]:[nombre]],2,)</f>
        <v>Hospital Pediátrico Dr. Avelino Castelan</v>
      </c>
      <c r="E1749" s="2" t="s">
        <v>64</v>
      </c>
      <c r="F1749" s="2" t="s">
        <v>58</v>
      </c>
      <c r="G1749" s="2" t="s">
        <v>55</v>
      </c>
      <c r="H1749" s="2" t="s">
        <v>148</v>
      </c>
      <c r="I1749" s="2" t="s">
        <v>45</v>
      </c>
      <c r="J1749" s="2" t="s">
        <v>35</v>
      </c>
      <c r="K1749" s="2"/>
      <c r="L1749" s="2" t="s">
        <v>39</v>
      </c>
      <c r="M1749" s="2"/>
      <c r="N1749" s="2"/>
      <c r="O1749" s="2" t="s">
        <v>36</v>
      </c>
      <c r="P1749" s="2" t="s">
        <v>36</v>
      </c>
      <c r="Q1749" s="2" t="s">
        <v>34</v>
      </c>
      <c r="R1749" s="2" t="s">
        <v>34</v>
      </c>
      <c r="S1749" s="2" t="s">
        <v>45</v>
      </c>
      <c r="T1749" s="2" t="s">
        <v>66</v>
      </c>
      <c r="U1749" s="2" t="s">
        <v>45</v>
      </c>
      <c r="V1749" s="2" t="s">
        <v>37</v>
      </c>
      <c r="W1749" s="2" t="s">
        <v>41</v>
      </c>
      <c r="X1749" s="2" t="s">
        <v>43</v>
      </c>
      <c r="Y1749" s="2" t="s">
        <v>54</v>
      </c>
      <c r="Z1749" s="2" t="s">
        <v>281</v>
      </c>
      <c r="AA1749" s="2" t="s">
        <v>35</v>
      </c>
      <c r="AB1749" s="2" t="s">
        <v>36</v>
      </c>
      <c r="AC1749" s="2"/>
      <c r="AD1749" s="2"/>
      <c r="AE1749">
        <v>3168</v>
      </c>
      <c r="AF1749" s="2" t="s">
        <v>35</v>
      </c>
      <c r="AG1749" s="2" t="s">
        <v>49</v>
      </c>
      <c r="AH1749" s="2">
        <v>2</v>
      </c>
      <c r="AI1749" s="2" t="str">
        <f>VLOOKUP(seguimiento[[#This Row],[vitamiad]],vitaminad[[id]:[valor]],2,)</f>
        <v>Normal</v>
      </c>
      <c r="AJ1749" s="2" t="s">
        <v>46</v>
      </c>
      <c r="AK1749" s="2" t="s">
        <v>45</v>
      </c>
    </row>
    <row r="1750" spans="1:37" x14ac:dyDescent="0.3">
      <c r="A1750">
        <v>750</v>
      </c>
      <c r="B1750" s="1">
        <v>43096</v>
      </c>
      <c r="C1750">
        <v>17</v>
      </c>
      <c r="D1750" t="str">
        <f>VLOOKUP(seguimiento[[#This Row],[idinstituciones]],instituciones[[idinstituciones]:[nombre]],2,)</f>
        <v>Hospital Pediátrico Dr. Avelino Castelan</v>
      </c>
      <c r="E1750" s="2" t="s">
        <v>64</v>
      </c>
      <c r="F1750" s="2" t="s">
        <v>116</v>
      </c>
      <c r="G1750" s="2" t="s">
        <v>55</v>
      </c>
      <c r="H1750" s="2" t="s">
        <v>62</v>
      </c>
      <c r="I1750" s="2" t="s">
        <v>45</v>
      </c>
      <c r="J1750" s="2" t="s">
        <v>35</v>
      </c>
      <c r="K1750" s="2"/>
      <c r="L1750" s="2" t="s">
        <v>39</v>
      </c>
      <c r="M1750" s="2"/>
      <c r="N1750" s="2"/>
      <c r="O1750" s="2" t="s">
        <v>36</v>
      </c>
      <c r="P1750" s="2" t="s">
        <v>36</v>
      </c>
      <c r="Q1750" s="2"/>
      <c r="R1750" s="2" t="s">
        <v>34</v>
      </c>
      <c r="S1750" s="2" t="s">
        <v>45</v>
      </c>
      <c r="T1750" s="2" t="s">
        <v>81</v>
      </c>
      <c r="U1750" s="2" t="s">
        <v>45</v>
      </c>
      <c r="V1750" s="2" t="s">
        <v>37</v>
      </c>
      <c r="W1750" s="2" t="s">
        <v>41</v>
      </c>
      <c r="X1750" s="2" t="s">
        <v>43</v>
      </c>
      <c r="Y1750" s="2" t="s">
        <v>54</v>
      </c>
      <c r="Z1750" s="2" t="s">
        <v>281</v>
      </c>
      <c r="AA1750" s="2" t="s">
        <v>35</v>
      </c>
      <c r="AB1750" s="2" t="s">
        <v>36</v>
      </c>
      <c r="AC1750" s="2"/>
      <c r="AD1750" s="2"/>
      <c r="AE1750">
        <v>3169</v>
      </c>
      <c r="AF1750" s="2" t="s">
        <v>35</v>
      </c>
      <c r="AG1750" s="2" t="s">
        <v>49</v>
      </c>
      <c r="AH1750" s="2">
        <v>2</v>
      </c>
      <c r="AI1750" s="2" t="str">
        <f>VLOOKUP(seguimiento[[#This Row],[vitamiad]],vitaminad[[id]:[valor]],2,)</f>
        <v>Normal</v>
      </c>
      <c r="AJ1750" s="2" t="s">
        <v>46</v>
      </c>
      <c r="AK1750" s="2" t="s">
        <v>45</v>
      </c>
    </row>
    <row r="1751" spans="1:37" x14ac:dyDescent="0.3">
      <c r="A1751">
        <v>750</v>
      </c>
      <c r="B1751" s="1">
        <v>43460</v>
      </c>
      <c r="C1751">
        <v>17</v>
      </c>
      <c r="D1751" t="str">
        <f>VLOOKUP(seguimiento[[#This Row],[idinstituciones]],instituciones[[idinstituciones]:[nombre]],2,)</f>
        <v>Hospital Pediátrico Dr. Avelino Castelan</v>
      </c>
      <c r="E1751" s="2" t="s">
        <v>64</v>
      </c>
      <c r="F1751" s="2" t="s">
        <v>116</v>
      </c>
      <c r="G1751" s="2" t="s">
        <v>55</v>
      </c>
      <c r="H1751" s="2" t="s">
        <v>114</v>
      </c>
      <c r="I1751" s="2" t="s">
        <v>45</v>
      </c>
      <c r="J1751" s="2" t="s">
        <v>35</v>
      </c>
      <c r="K1751" s="2"/>
      <c r="L1751" s="2" t="s">
        <v>39</v>
      </c>
      <c r="M1751" s="2"/>
      <c r="N1751" s="2"/>
      <c r="O1751" s="2" t="s">
        <v>36</v>
      </c>
      <c r="P1751" s="2" t="s">
        <v>36</v>
      </c>
      <c r="Q1751" s="2" t="s">
        <v>34</v>
      </c>
      <c r="R1751" s="2" t="s">
        <v>34</v>
      </c>
      <c r="S1751" s="2" t="s">
        <v>45</v>
      </c>
      <c r="T1751" s="2" t="s">
        <v>81</v>
      </c>
      <c r="U1751" s="2" t="s">
        <v>45</v>
      </c>
      <c r="V1751" s="2" t="s">
        <v>46</v>
      </c>
      <c r="W1751" s="2" t="s">
        <v>41</v>
      </c>
      <c r="X1751" s="2" t="s">
        <v>43</v>
      </c>
      <c r="Y1751" s="2" t="s">
        <v>54</v>
      </c>
      <c r="Z1751" s="2" t="s">
        <v>281</v>
      </c>
      <c r="AA1751" s="2" t="s">
        <v>35</v>
      </c>
      <c r="AB1751" s="2" t="s">
        <v>36</v>
      </c>
      <c r="AC1751" s="2"/>
      <c r="AD1751" s="2"/>
      <c r="AE1751">
        <v>3170</v>
      </c>
      <c r="AF1751" s="2" t="s">
        <v>35</v>
      </c>
      <c r="AG1751" s="2" t="s">
        <v>49</v>
      </c>
      <c r="AH1751" s="2">
        <v>3</v>
      </c>
      <c r="AI1751" s="2" t="str">
        <f>VLOOKUP(seguimiento[[#This Row],[vitamiad]],vitaminad[[id]:[valor]],2,)</f>
        <v>Bajo</v>
      </c>
      <c r="AJ1751" s="2" t="s">
        <v>46</v>
      </c>
      <c r="AK1751" s="2" t="s">
        <v>45</v>
      </c>
    </row>
    <row r="1752" spans="1:37" x14ac:dyDescent="0.3">
      <c r="A1752">
        <v>751</v>
      </c>
      <c r="B1752" s="1">
        <v>41402</v>
      </c>
      <c r="C1752">
        <v>17</v>
      </c>
      <c r="D1752" t="str">
        <f>VLOOKUP(seguimiento[[#This Row],[idinstituciones]],instituciones[[idinstituciones]:[nombre]],2,)</f>
        <v>Hospital Pediátrico Dr. Avelino Castelan</v>
      </c>
      <c r="E1752" s="2" t="s">
        <v>35</v>
      </c>
      <c r="F1752" s="2" t="s">
        <v>34</v>
      </c>
      <c r="G1752" s="2" t="s">
        <v>35</v>
      </c>
      <c r="H1752" s="2" t="s">
        <v>36</v>
      </c>
      <c r="I1752" s="2" t="s">
        <v>45</v>
      </c>
      <c r="J1752" s="2" t="s">
        <v>35</v>
      </c>
      <c r="K1752" s="2" t="s">
        <v>57</v>
      </c>
      <c r="L1752" s="2" t="s">
        <v>39</v>
      </c>
      <c r="M1752" s="2"/>
      <c r="N1752" s="2" t="s">
        <v>35</v>
      </c>
      <c r="O1752" s="2" t="s">
        <v>36</v>
      </c>
      <c r="P1752" s="2" t="s">
        <v>36</v>
      </c>
      <c r="Q1752" s="2" t="s">
        <v>34</v>
      </c>
      <c r="R1752" s="2" t="s">
        <v>40</v>
      </c>
      <c r="S1752" s="2" t="s">
        <v>45</v>
      </c>
      <c r="T1752" s="2" t="s">
        <v>81</v>
      </c>
      <c r="U1752" s="2" t="s">
        <v>42</v>
      </c>
      <c r="V1752" s="2" t="s">
        <v>36</v>
      </c>
      <c r="W1752" s="2" t="s">
        <v>49</v>
      </c>
      <c r="X1752" s="2" t="s">
        <v>43</v>
      </c>
      <c r="Y1752" s="2" t="s">
        <v>47</v>
      </c>
      <c r="Z1752" s="2" t="s">
        <v>35</v>
      </c>
      <c r="AA1752" s="2" t="s">
        <v>35</v>
      </c>
      <c r="AB1752" s="2" t="s">
        <v>36</v>
      </c>
      <c r="AC1752" s="2"/>
      <c r="AD1752" s="2"/>
      <c r="AE1752">
        <v>806</v>
      </c>
      <c r="AF1752" s="2" t="s">
        <v>36</v>
      </c>
      <c r="AG1752" s="2" t="s">
        <v>36</v>
      </c>
      <c r="AH1752" s="2"/>
      <c r="AI1752" s="2"/>
      <c r="AJ1752" s="2" t="s">
        <v>36</v>
      </c>
      <c r="AK1752" s="2" t="s">
        <v>36</v>
      </c>
    </row>
    <row r="1753" spans="1:37" x14ac:dyDescent="0.3">
      <c r="A1753">
        <v>752</v>
      </c>
      <c r="B1753" s="1">
        <v>41429</v>
      </c>
      <c r="C1753">
        <v>1</v>
      </c>
      <c r="D1753" t="str">
        <f>VLOOKUP(seguimiento[[#This Row],[idinstituciones]],instituciones[[idinstituciones]:[nombre]],2,)</f>
        <v>Hospital DR Alejandro Posadas</v>
      </c>
      <c r="E1753" s="2" t="s">
        <v>33</v>
      </c>
      <c r="F1753" s="2" t="s">
        <v>34</v>
      </c>
      <c r="G1753" s="2" t="s">
        <v>35</v>
      </c>
      <c r="H1753" s="2" t="s">
        <v>36</v>
      </c>
      <c r="I1753" s="2" t="s">
        <v>45</v>
      </c>
      <c r="J1753" s="2" t="s">
        <v>35</v>
      </c>
      <c r="K1753" s="2"/>
      <c r="L1753" s="2" t="s">
        <v>39</v>
      </c>
      <c r="M1753" s="2"/>
      <c r="N1753" s="2"/>
      <c r="O1753" s="2" t="s">
        <v>36</v>
      </c>
      <c r="P1753" s="2" t="s">
        <v>36</v>
      </c>
      <c r="Q1753" s="2" t="s">
        <v>34</v>
      </c>
      <c r="R1753" s="2"/>
      <c r="S1753" s="2" t="s">
        <v>45</v>
      </c>
      <c r="T1753" s="2" t="s">
        <v>49</v>
      </c>
      <c r="U1753" s="2" t="s">
        <v>45</v>
      </c>
      <c r="V1753" s="2" t="s">
        <v>45</v>
      </c>
      <c r="W1753" s="2" t="s">
        <v>36</v>
      </c>
      <c r="X1753" s="2" t="s">
        <v>43</v>
      </c>
      <c r="Y1753" s="2" t="s">
        <v>36</v>
      </c>
      <c r="Z1753" s="2" t="s">
        <v>35</v>
      </c>
      <c r="AA1753" s="2" t="s">
        <v>35</v>
      </c>
      <c r="AB1753" s="2" t="s">
        <v>36</v>
      </c>
      <c r="AC1753" s="2"/>
      <c r="AD1753" s="2"/>
      <c r="AE1753">
        <v>1331</v>
      </c>
      <c r="AF1753" s="2" t="s">
        <v>36</v>
      </c>
      <c r="AG1753" s="2" t="s">
        <v>36</v>
      </c>
      <c r="AH1753" s="2"/>
      <c r="AI1753" s="2"/>
      <c r="AJ1753" s="2" t="s">
        <v>36</v>
      </c>
      <c r="AK1753" s="2" t="s">
        <v>36</v>
      </c>
    </row>
    <row r="1754" spans="1:37" x14ac:dyDescent="0.3">
      <c r="A1754">
        <v>752</v>
      </c>
      <c r="B1754" s="1">
        <v>41635</v>
      </c>
      <c r="C1754">
        <v>1</v>
      </c>
      <c r="D1754" t="str">
        <f>VLOOKUP(seguimiento[[#This Row],[idinstituciones]],instituciones[[idinstituciones]:[nombre]],2,)</f>
        <v>Hospital DR Alejandro Posadas</v>
      </c>
      <c r="E1754" s="2" t="s">
        <v>64</v>
      </c>
      <c r="F1754" s="2" t="s">
        <v>36</v>
      </c>
      <c r="G1754" s="2" t="s">
        <v>36</v>
      </c>
      <c r="H1754" s="2" t="s">
        <v>129</v>
      </c>
      <c r="I1754" s="2" t="s">
        <v>45</v>
      </c>
      <c r="J1754" s="2" t="s">
        <v>35</v>
      </c>
      <c r="K1754" s="2"/>
      <c r="L1754" s="2" t="s">
        <v>39</v>
      </c>
      <c r="M1754" s="2"/>
      <c r="N1754" s="2"/>
      <c r="O1754" s="2" t="s">
        <v>36</v>
      </c>
      <c r="P1754" s="2" t="s">
        <v>36</v>
      </c>
      <c r="Q1754" s="2"/>
      <c r="R1754" s="2"/>
      <c r="S1754" s="2" t="s">
        <v>36</v>
      </c>
      <c r="T1754" s="2" t="s">
        <v>81</v>
      </c>
      <c r="U1754" s="2" t="s">
        <v>48</v>
      </c>
      <c r="V1754" s="2" t="s">
        <v>49</v>
      </c>
      <c r="W1754" s="2" t="s">
        <v>73</v>
      </c>
      <c r="X1754" s="2" t="s">
        <v>65</v>
      </c>
      <c r="Y1754" s="2" t="s">
        <v>36</v>
      </c>
      <c r="Z1754" s="2" t="s">
        <v>35</v>
      </c>
      <c r="AA1754" s="2" t="s">
        <v>35</v>
      </c>
      <c r="AB1754" s="2" t="s">
        <v>36</v>
      </c>
      <c r="AC1754" s="2"/>
      <c r="AD1754" s="2"/>
      <c r="AE1754">
        <v>1327</v>
      </c>
      <c r="AF1754" s="2" t="s">
        <v>36</v>
      </c>
      <c r="AG1754" s="2" t="s">
        <v>36</v>
      </c>
      <c r="AH1754" s="2"/>
      <c r="AI1754" s="2"/>
      <c r="AJ1754" s="2" t="s">
        <v>36</v>
      </c>
      <c r="AK1754" s="2" t="s">
        <v>36</v>
      </c>
    </row>
    <row r="1755" spans="1:37" x14ac:dyDescent="0.3">
      <c r="A1755">
        <v>752</v>
      </c>
      <c r="B1755" s="1">
        <v>41925</v>
      </c>
      <c r="C1755">
        <v>1</v>
      </c>
      <c r="D1755" t="str">
        <f>VLOOKUP(seguimiento[[#This Row],[idinstituciones]],instituciones[[idinstituciones]:[nombre]],2,)</f>
        <v>Hospital DR Alejandro Posadas</v>
      </c>
      <c r="E1755" s="2" t="s">
        <v>64</v>
      </c>
      <c r="F1755" s="2" t="s">
        <v>58</v>
      </c>
      <c r="G1755" s="2" t="s">
        <v>36</v>
      </c>
      <c r="H1755" s="2" t="s">
        <v>126</v>
      </c>
      <c r="I1755" s="2" t="s">
        <v>45</v>
      </c>
      <c r="J1755" s="2" t="s">
        <v>35</v>
      </c>
      <c r="K1755" s="2"/>
      <c r="L1755" s="2" t="s">
        <v>39</v>
      </c>
      <c r="M1755" s="2"/>
      <c r="N1755" s="2"/>
      <c r="O1755" s="2" t="s">
        <v>36</v>
      </c>
      <c r="P1755" s="2" t="s">
        <v>36</v>
      </c>
      <c r="Q1755" s="2"/>
      <c r="R1755" s="2"/>
      <c r="S1755" s="2" t="s">
        <v>36</v>
      </c>
      <c r="T1755" s="2" t="s">
        <v>73</v>
      </c>
      <c r="U1755" s="2" t="s">
        <v>48</v>
      </c>
      <c r="V1755" s="2" t="s">
        <v>48</v>
      </c>
      <c r="W1755" s="2" t="s">
        <v>41</v>
      </c>
      <c r="X1755" s="2" t="s">
        <v>65</v>
      </c>
      <c r="Y1755" s="2" t="s">
        <v>36</v>
      </c>
      <c r="Z1755" s="2" t="s">
        <v>281</v>
      </c>
      <c r="AA1755" s="2" t="s">
        <v>71</v>
      </c>
      <c r="AB1755" s="2" t="s">
        <v>131</v>
      </c>
      <c r="AC1755" s="2">
        <v>1</v>
      </c>
      <c r="AD1755" s="2" t="str">
        <f>VLOOKUP(seguimiento[[#This Row],[causafallecimiento]],causafallecimiento[[id]:[valor]],2,)</f>
        <v>Respiratorios</v>
      </c>
      <c r="AE1755">
        <v>1053</v>
      </c>
      <c r="AF1755" s="2" t="s">
        <v>36</v>
      </c>
      <c r="AG1755" s="2" t="s">
        <v>36</v>
      </c>
      <c r="AH1755" s="2"/>
      <c r="AI1755" s="2"/>
      <c r="AJ1755" s="2" t="s">
        <v>36</v>
      </c>
      <c r="AK1755" s="2" t="s">
        <v>36</v>
      </c>
    </row>
    <row r="1756" spans="1:37" x14ac:dyDescent="0.3">
      <c r="A1756">
        <v>753</v>
      </c>
      <c r="B1756" s="1">
        <v>41431</v>
      </c>
      <c r="C1756">
        <v>1</v>
      </c>
      <c r="D1756" t="str">
        <f>VLOOKUP(seguimiento[[#This Row],[idinstituciones]],instituciones[[idinstituciones]:[nombre]],2,)</f>
        <v>Hospital DR Alejandro Posadas</v>
      </c>
      <c r="E1756" s="2" t="s">
        <v>64</v>
      </c>
      <c r="F1756" s="2" t="s">
        <v>34</v>
      </c>
      <c r="G1756" s="2" t="s">
        <v>36</v>
      </c>
      <c r="H1756" s="2" t="s">
        <v>36</v>
      </c>
      <c r="I1756" s="2" t="s">
        <v>45</v>
      </c>
      <c r="J1756" s="2" t="s">
        <v>35</v>
      </c>
      <c r="K1756" s="2"/>
      <c r="L1756" s="2" t="s">
        <v>39</v>
      </c>
      <c r="M1756" s="2"/>
      <c r="N1756" s="2"/>
      <c r="O1756" s="2" t="s">
        <v>36</v>
      </c>
      <c r="P1756" s="2" t="s">
        <v>36</v>
      </c>
      <c r="Q1756" s="2" t="s">
        <v>34</v>
      </c>
      <c r="R1756" s="2"/>
      <c r="S1756" s="2" t="s">
        <v>45</v>
      </c>
      <c r="T1756" s="2" t="s">
        <v>46</v>
      </c>
      <c r="U1756" s="2" t="s">
        <v>37</v>
      </c>
      <c r="V1756" s="2" t="s">
        <v>45</v>
      </c>
      <c r="W1756" s="2" t="s">
        <v>37</v>
      </c>
      <c r="X1756" s="2" t="s">
        <v>43</v>
      </c>
      <c r="Y1756" s="2" t="s">
        <v>36</v>
      </c>
      <c r="Z1756" s="2" t="s">
        <v>35</v>
      </c>
      <c r="AA1756" s="2" t="s">
        <v>35</v>
      </c>
      <c r="AB1756" s="2" t="s">
        <v>36</v>
      </c>
      <c r="AC1756" s="2"/>
      <c r="AD1756" s="2"/>
      <c r="AE1756">
        <v>1772</v>
      </c>
      <c r="AF1756" s="2" t="s">
        <v>36</v>
      </c>
      <c r="AG1756" s="2" t="s">
        <v>36</v>
      </c>
      <c r="AH1756" s="2"/>
      <c r="AI1756" s="2"/>
      <c r="AJ1756" s="2" t="s">
        <v>36</v>
      </c>
      <c r="AK1756" s="2" t="s">
        <v>36</v>
      </c>
    </row>
    <row r="1757" spans="1:37" x14ac:dyDescent="0.3">
      <c r="A1757">
        <v>753</v>
      </c>
      <c r="B1757" s="1">
        <v>41635</v>
      </c>
      <c r="C1757">
        <v>1</v>
      </c>
      <c r="D1757" t="str">
        <f>VLOOKUP(seguimiento[[#This Row],[idinstituciones]],instituciones[[idinstituciones]:[nombre]],2,)</f>
        <v>Hospital DR Alejandro Posadas</v>
      </c>
      <c r="E1757" s="2" t="s">
        <v>36</v>
      </c>
      <c r="F1757" s="2" t="s">
        <v>36</v>
      </c>
      <c r="G1757" s="2" t="s">
        <v>36</v>
      </c>
      <c r="H1757" s="2" t="s">
        <v>36</v>
      </c>
      <c r="I1757" s="2" t="s">
        <v>36</v>
      </c>
      <c r="J1757" s="2" t="s">
        <v>35</v>
      </c>
      <c r="K1757" s="2"/>
      <c r="L1757" s="2" t="s">
        <v>36</v>
      </c>
      <c r="M1757" s="2"/>
      <c r="N1757" s="2"/>
      <c r="O1757" s="2" t="s">
        <v>36</v>
      </c>
      <c r="P1757" s="2" t="s">
        <v>36</v>
      </c>
      <c r="Q1757" s="2"/>
      <c r="R1757" s="2"/>
      <c r="S1757" s="2" t="s">
        <v>36</v>
      </c>
      <c r="T1757" s="2" t="s">
        <v>41</v>
      </c>
      <c r="U1757" s="2" t="s">
        <v>49</v>
      </c>
      <c r="V1757" s="2" t="s">
        <v>49</v>
      </c>
      <c r="W1757" s="2" t="s">
        <v>97</v>
      </c>
      <c r="X1757" s="2" t="s">
        <v>65</v>
      </c>
      <c r="Y1757" s="2" t="s">
        <v>36</v>
      </c>
      <c r="Z1757" s="2" t="s">
        <v>281</v>
      </c>
      <c r="AA1757" s="2" t="s">
        <v>35</v>
      </c>
      <c r="AB1757" s="2" t="s">
        <v>36</v>
      </c>
      <c r="AC1757" s="2"/>
      <c r="AD1757" s="2"/>
      <c r="AE1757">
        <v>178</v>
      </c>
      <c r="AF1757" s="2" t="s">
        <v>36</v>
      </c>
      <c r="AG1757" s="2" t="s">
        <v>36</v>
      </c>
      <c r="AH1757" s="2"/>
      <c r="AI1757" s="2"/>
      <c r="AJ1757" s="2" t="s">
        <v>36</v>
      </c>
      <c r="AK1757" s="2" t="s">
        <v>36</v>
      </c>
    </row>
    <row r="1758" spans="1:37" x14ac:dyDescent="0.3">
      <c r="A1758">
        <v>753</v>
      </c>
      <c r="B1758" s="1">
        <v>41693</v>
      </c>
      <c r="C1758">
        <v>1</v>
      </c>
      <c r="D1758" t="str">
        <f>VLOOKUP(seguimiento[[#This Row],[idinstituciones]],instituciones[[idinstituciones]:[nombre]],2,)</f>
        <v>Hospital DR Alejandro Posadas</v>
      </c>
      <c r="E1758" s="2" t="s">
        <v>64</v>
      </c>
      <c r="F1758" s="2" t="s">
        <v>34</v>
      </c>
      <c r="G1758" s="2" t="s">
        <v>59</v>
      </c>
      <c r="H1758" s="2" t="s">
        <v>36</v>
      </c>
      <c r="I1758" s="2" t="s">
        <v>36</v>
      </c>
      <c r="J1758" s="2" t="s">
        <v>36</v>
      </c>
      <c r="K1758" s="2"/>
      <c r="L1758" s="2" t="s">
        <v>36</v>
      </c>
      <c r="M1758" s="2"/>
      <c r="N1758" s="2"/>
      <c r="O1758" s="2" t="s">
        <v>36</v>
      </c>
      <c r="P1758" s="2" t="s">
        <v>36</v>
      </c>
      <c r="Q1758" s="2"/>
      <c r="R1758" s="2" t="s">
        <v>40</v>
      </c>
      <c r="S1758" s="2" t="s">
        <v>45</v>
      </c>
      <c r="T1758" s="2" t="s">
        <v>41</v>
      </c>
      <c r="U1758" s="2" t="s">
        <v>45</v>
      </c>
      <c r="V1758" s="2" t="s">
        <v>48</v>
      </c>
      <c r="W1758" s="2" t="s">
        <v>66</v>
      </c>
      <c r="X1758" s="2" t="s">
        <v>65</v>
      </c>
      <c r="Y1758" s="2" t="s">
        <v>36</v>
      </c>
      <c r="Z1758" s="2"/>
      <c r="AA1758" s="2" t="s">
        <v>35</v>
      </c>
      <c r="AB1758" s="2" t="s">
        <v>36</v>
      </c>
      <c r="AC1758" s="2"/>
      <c r="AD1758" s="2"/>
      <c r="AE1758">
        <v>990</v>
      </c>
      <c r="AF1758" s="2" t="s">
        <v>36</v>
      </c>
      <c r="AG1758" s="2" t="s">
        <v>36</v>
      </c>
      <c r="AH1758" s="2"/>
      <c r="AI1758" s="2"/>
      <c r="AJ1758" s="2" t="s">
        <v>36</v>
      </c>
      <c r="AK1758" s="2" t="s">
        <v>36</v>
      </c>
    </row>
    <row r="1759" spans="1:37" x14ac:dyDescent="0.3">
      <c r="A1759">
        <v>753</v>
      </c>
      <c r="B1759" s="1">
        <v>42338</v>
      </c>
      <c r="C1759">
        <v>1</v>
      </c>
      <c r="D1759" t="str">
        <f>VLOOKUP(seguimiento[[#This Row],[idinstituciones]],instituciones[[idinstituciones]:[nombre]],2,)</f>
        <v>Hospital DR Alejandro Posadas</v>
      </c>
      <c r="E1759" s="2" t="s">
        <v>33</v>
      </c>
      <c r="F1759" s="2" t="s">
        <v>34</v>
      </c>
      <c r="G1759" s="2" t="s">
        <v>59</v>
      </c>
      <c r="H1759" s="2" t="s">
        <v>36</v>
      </c>
      <c r="I1759" s="2" t="s">
        <v>36</v>
      </c>
      <c r="J1759" s="2" t="s">
        <v>36</v>
      </c>
      <c r="K1759" s="2"/>
      <c r="L1759" s="2" t="s">
        <v>36</v>
      </c>
      <c r="M1759" s="2"/>
      <c r="N1759" s="2"/>
      <c r="O1759" s="2" t="s">
        <v>36</v>
      </c>
      <c r="P1759" s="2" t="s">
        <v>36</v>
      </c>
      <c r="Q1759" s="2"/>
      <c r="R1759" s="2" t="s">
        <v>40</v>
      </c>
      <c r="S1759" s="2" t="s">
        <v>45</v>
      </c>
      <c r="T1759" s="2" t="s">
        <v>41</v>
      </c>
      <c r="U1759" s="2" t="s">
        <v>42</v>
      </c>
      <c r="V1759" s="2" t="s">
        <v>42</v>
      </c>
      <c r="W1759" s="2" t="s">
        <v>41</v>
      </c>
      <c r="X1759" s="2" t="s">
        <v>43</v>
      </c>
      <c r="Y1759" s="2" t="s">
        <v>36</v>
      </c>
      <c r="Z1759" s="2"/>
      <c r="AA1759" s="2" t="s">
        <v>35</v>
      </c>
      <c r="AB1759" s="2" t="s">
        <v>36</v>
      </c>
      <c r="AC1759" s="2"/>
      <c r="AD1759" s="2"/>
      <c r="AE1759">
        <v>2200</v>
      </c>
      <c r="AF1759" s="2" t="s">
        <v>35</v>
      </c>
      <c r="AG1759" s="2" t="s">
        <v>36</v>
      </c>
      <c r="AH1759" s="2">
        <v>1</v>
      </c>
      <c r="AI1759" s="2" t="str">
        <f>VLOOKUP(seguimiento[[#This Row],[vitamiad]],vitaminad[[id]:[valor]],2,)</f>
        <v>No realizado</v>
      </c>
      <c r="AJ1759" s="2" t="s">
        <v>36</v>
      </c>
      <c r="AK1759" s="2" t="s">
        <v>45</v>
      </c>
    </row>
    <row r="1760" spans="1:37" x14ac:dyDescent="0.3">
      <c r="A1760">
        <v>754</v>
      </c>
      <c r="B1760" s="1">
        <v>41339</v>
      </c>
      <c r="C1760">
        <v>17</v>
      </c>
      <c r="D1760" t="str">
        <f>VLOOKUP(seguimiento[[#This Row],[idinstituciones]],instituciones[[idinstituciones]:[nombre]],2,)</f>
        <v>Hospital Pediátrico Dr. Avelino Castelan</v>
      </c>
      <c r="E1760" s="2" t="s">
        <v>33</v>
      </c>
      <c r="F1760" s="2" t="s">
        <v>58</v>
      </c>
      <c r="G1760" s="2" t="s">
        <v>55</v>
      </c>
      <c r="H1760" s="2" t="s">
        <v>36</v>
      </c>
      <c r="I1760" s="2" t="s">
        <v>45</v>
      </c>
      <c r="J1760" s="2" t="s">
        <v>35</v>
      </c>
      <c r="K1760" s="2" t="s">
        <v>38</v>
      </c>
      <c r="L1760" s="2" t="s">
        <v>39</v>
      </c>
      <c r="M1760" s="2"/>
      <c r="N1760" s="2" t="s">
        <v>35</v>
      </c>
      <c r="O1760" s="2" t="s">
        <v>36</v>
      </c>
      <c r="P1760" s="2" t="s">
        <v>36</v>
      </c>
      <c r="Q1760" s="2" t="s">
        <v>34</v>
      </c>
      <c r="R1760" s="2" t="s">
        <v>40</v>
      </c>
      <c r="S1760" s="2" t="s">
        <v>45</v>
      </c>
      <c r="T1760" s="2" t="s">
        <v>41</v>
      </c>
      <c r="U1760" s="2" t="s">
        <v>42</v>
      </c>
      <c r="V1760" s="2" t="s">
        <v>42</v>
      </c>
      <c r="W1760" s="2" t="s">
        <v>49</v>
      </c>
      <c r="X1760" s="2" t="s">
        <v>43</v>
      </c>
      <c r="Y1760" s="2" t="s">
        <v>47</v>
      </c>
      <c r="Z1760" s="2" t="s">
        <v>35</v>
      </c>
      <c r="AA1760" s="2" t="s">
        <v>35</v>
      </c>
      <c r="AB1760" s="2" t="s">
        <v>36</v>
      </c>
      <c r="AC1760" s="2"/>
      <c r="AD1760" s="2"/>
      <c r="AE1760">
        <v>132</v>
      </c>
      <c r="AF1760" s="2" t="s">
        <v>36</v>
      </c>
      <c r="AG1760" s="2" t="s">
        <v>36</v>
      </c>
      <c r="AH1760" s="2"/>
      <c r="AI1760" s="2"/>
      <c r="AJ1760" s="2" t="s">
        <v>36</v>
      </c>
      <c r="AK1760" s="2" t="s">
        <v>36</v>
      </c>
    </row>
    <row r="1761" spans="1:37" x14ac:dyDescent="0.3">
      <c r="A1761">
        <v>754</v>
      </c>
      <c r="B1761" s="1">
        <v>41983</v>
      </c>
      <c r="C1761">
        <v>43</v>
      </c>
      <c r="D1761" t="str">
        <f>VLOOKUP(seguimiento[[#This Row],[idinstituciones]],instituciones[[idinstituciones]:[nombre]],2,)</f>
        <v>Hospital Pediatrico Dr. A. Castelan</v>
      </c>
      <c r="E1761" s="2" t="s">
        <v>33</v>
      </c>
      <c r="F1761" s="2" t="s">
        <v>34</v>
      </c>
      <c r="G1761" s="2" t="s">
        <v>35</v>
      </c>
      <c r="H1761" s="2" t="s">
        <v>125</v>
      </c>
      <c r="I1761" s="2" t="s">
        <v>45</v>
      </c>
      <c r="J1761" s="2" t="s">
        <v>35</v>
      </c>
      <c r="K1761" s="2"/>
      <c r="L1761" s="2" t="s">
        <v>39</v>
      </c>
      <c r="M1761" s="2"/>
      <c r="N1761" s="2"/>
      <c r="O1761" s="2" t="s">
        <v>36</v>
      </c>
      <c r="P1761" s="2" t="s">
        <v>36</v>
      </c>
      <c r="Q1761" s="2"/>
      <c r="R1761" s="2" t="s">
        <v>40</v>
      </c>
      <c r="S1761" s="2" t="s">
        <v>45</v>
      </c>
      <c r="T1761" s="2" t="s">
        <v>41</v>
      </c>
      <c r="U1761" s="2" t="s">
        <v>42</v>
      </c>
      <c r="V1761" s="2" t="s">
        <v>42</v>
      </c>
      <c r="W1761" s="2" t="s">
        <v>49</v>
      </c>
      <c r="X1761" s="2" t="s">
        <v>43</v>
      </c>
      <c r="Y1761" s="2" t="s">
        <v>79</v>
      </c>
      <c r="Z1761" s="2" t="s">
        <v>35</v>
      </c>
      <c r="AA1761" s="2" t="s">
        <v>35</v>
      </c>
      <c r="AB1761" s="2" t="s">
        <v>36</v>
      </c>
      <c r="AC1761" s="2"/>
      <c r="AD1761" s="2"/>
      <c r="AE1761">
        <v>2298</v>
      </c>
      <c r="AF1761" s="2" t="s">
        <v>35</v>
      </c>
      <c r="AG1761" s="2" t="s">
        <v>49</v>
      </c>
      <c r="AH1761" s="2">
        <v>1</v>
      </c>
      <c r="AI1761" s="2" t="str">
        <f>VLOOKUP(seguimiento[[#This Row],[vitamiad]],vitaminad[[id]:[valor]],2,)</f>
        <v>No realizado</v>
      </c>
      <c r="AJ1761" s="2" t="s">
        <v>37</v>
      </c>
      <c r="AK1761" s="2" t="s">
        <v>45</v>
      </c>
    </row>
    <row r="1762" spans="1:37" x14ac:dyDescent="0.3">
      <c r="A1762">
        <v>754</v>
      </c>
      <c r="B1762" s="1">
        <v>42333</v>
      </c>
      <c r="C1762">
        <v>43</v>
      </c>
      <c r="D1762" t="str">
        <f>VLOOKUP(seguimiento[[#This Row],[idinstituciones]],instituciones[[idinstituciones]:[nombre]],2,)</f>
        <v>Hospital Pediatrico Dr. A. Castelan</v>
      </c>
      <c r="E1762" s="2" t="s">
        <v>33</v>
      </c>
      <c r="F1762" s="2" t="s">
        <v>193</v>
      </c>
      <c r="G1762" s="2" t="s">
        <v>55</v>
      </c>
      <c r="H1762" s="2" t="s">
        <v>92</v>
      </c>
      <c r="I1762" s="2" t="s">
        <v>36</v>
      </c>
      <c r="J1762" s="2" t="s">
        <v>36</v>
      </c>
      <c r="K1762" s="2"/>
      <c r="L1762" s="2" t="s">
        <v>36</v>
      </c>
      <c r="M1762" s="2"/>
      <c r="N1762" s="2"/>
      <c r="O1762" s="2" t="s">
        <v>36</v>
      </c>
      <c r="P1762" s="2" t="s">
        <v>36</v>
      </c>
      <c r="Q1762" s="2" t="s">
        <v>34</v>
      </c>
      <c r="R1762" s="2" t="s">
        <v>40</v>
      </c>
      <c r="S1762" s="2" t="s">
        <v>45</v>
      </c>
      <c r="T1762" s="2" t="s">
        <v>49</v>
      </c>
      <c r="U1762" s="2" t="s">
        <v>42</v>
      </c>
      <c r="V1762" s="2" t="s">
        <v>42</v>
      </c>
      <c r="W1762" s="2" t="s">
        <v>46</v>
      </c>
      <c r="X1762" s="2" t="s">
        <v>65</v>
      </c>
      <c r="Y1762" s="2" t="s">
        <v>36</v>
      </c>
      <c r="Z1762" s="2"/>
      <c r="AA1762" s="2" t="s">
        <v>35</v>
      </c>
      <c r="AB1762" s="2" t="s">
        <v>36</v>
      </c>
      <c r="AC1762" s="2"/>
      <c r="AD1762" s="2"/>
      <c r="AE1762">
        <v>2299</v>
      </c>
      <c r="AF1762" s="2" t="s">
        <v>35</v>
      </c>
      <c r="AG1762" s="2" t="s">
        <v>49</v>
      </c>
      <c r="AH1762" s="2">
        <v>2</v>
      </c>
      <c r="AI1762" s="2" t="str">
        <f>VLOOKUP(seguimiento[[#This Row],[vitamiad]],vitaminad[[id]:[valor]],2,)</f>
        <v>Normal</v>
      </c>
      <c r="AJ1762" s="2" t="s">
        <v>36</v>
      </c>
      <c r="AK1762" s="2" t="s">
        <v>45</v>
      </c>
    </row>
    <row r="1763" spans="1:37" x14ac:dyDescent="0.3">
      <c r="A1763">
        <v>754</v>
      </c>
      <c r="B1763" s="1">
        <v>42732</v>
      </c>
      <c r="C1763">
        <v>17</v>
      </c>
      <c r="D1763" t="str">
        <f>VLOOKUP(seguimiento[[#This Row],[idinstituciones]],instituciones[[idinstituciones]:[nombre]],2,)</f>
        <v>Hospital Pediátrico Dr. Avelino Castelan</v>
      </c>
      <c r="E1763" s="2" t="s">
        <v>33</v>
      </c>
      <c r="F1763" s="2" t="s">
        <v>116</v>
      </c>
      <c r="G1763" s="2" t="s">
        <v>55</v>
      </c>
      <c r="H1763" s="2" t="s">
        <v>181</v>
      </c>
      <c r="I1763" s="2" t="s">
        <v>45</v>
      </c>
      <c r="J1763" s="2" t="s">
        <v>35</v>
      </c>
      <c r="K1763" s="2"/>
      <c r="L1763" s="2" t="s">
        <v>39</v>
      </c>
      <c r="M1763" s="2"/>
      <c r="N1763" s="2"/>
      <c r="O1763" s="2" t="s">
        <v>36</v>
      </c>
      <c r="P1763" s="2" t="s">
        <v>36</v>
      </c>
      <c r="Q1763" s="2" t="s">
        <v>34</v>
      </c>
      <c r="R1763" s="2" t="s">
        <v>34</v>
      </c>
      <c r="S1763" s="2" t="s">
        <v>45</v>
      </c>
      <c r="T1763" s="2" t="s">
        <v>41</v>
      </c>
      <c r="U1763" s="2" t="s">
        <v>42</v>
      </c>
      <c r="V1763" s="2" t="s">
        <v>42</v>
      </c>
      <c r="W1763" s="2" t="s">
        <v>46</v>
      </c>
      <c r="X1763" s="2" t="s">
        <v>43</v>
      </c>
      <c r="Y1763" s="2" t="s">
        <v>47</v>
      </c>
      <c r="Z1763" s="2" t="s">
        <v>281</v>
      </c>
      <c r="AA1763" s="2" t="s">
        <v>35</v>
      </c>
      <c r="AB1763" s="2" t="s">
        <v>36</v>
      </c>
      <c r="AC1763" s="2"/>
      <c r="AD1763" s="2"/>
      <c r="AE1763">
        <v>3129</v>
      </c>
      <c r="AF1763" s="2" t="s">
        <v>35</v>
      </c>
      <c r="AG1763" s="2" t="s">
        <v>49</v>
      </c>
      <c r="AH1763" s="2">
        <v>2</v>
      </c>
      <c r="AI1763" s="2" t="str">
        <f>VLOOKUP(seguimiento[[#This Row],[vitamiad]],vitaminad[[id]:[valor]],2,)</f>
        <v>Normal</v>
      </c>
      <c r="AJ1763" s="2" t="s">
        <v>37</v>
      </c>
      <c r="AK1763" s="2" t="s">
        <v>45</v>
      </c>
    </row>
    <row r="1764" spans="1:37" x14ac:dyDescent="0.3">
      <c r="A1764">
        <v>754</v>
      </c>
      <c r="B1764" s="1">
        <v>43073</v>
      </c>
      <c r="C1764">
        <v>17</v>
      </c>
      <c r="D1764" t="str">
        <f>VLOOKUP(seguimiento[[#This Row],[idinstituciones]],instituciones[[idinstituciones]:[nombre]],2,)</f>
        <v>Hospital Pediátrico Dr. Avelino Castelan</v>
      </c>
      <c r="E1764" s="2" t="s">
        <v>33</v>
      </c>
      <c r="F1764" s="2" t="s">
        <v>50</v>
      </c>
      <c r="G1764" s="2" t="s">
        <v>55</v>
      </c>
      <c r="H1764" s="2" t="s">
        <v>62</v>
      </c>
      <c r="I1764" s="2" t="s">
        <v>45</v>
      </c>
      <c r="J1764" s="2" t="s">
        <v>35</v>
      </c>
      <c r="K1764" s="2"/>
      <c r="L1764" s="2" t="s">
        <v>39</v>
      </c>
      <c r="M1764" s="2"/>
      <c r="N1764" s="2"/>
      <c r="O1764" s="2" t="s">
        <v>36</v>
      </c>
      <c r="P1764" s="2" t="s">
        <v>36</v>
      </c>
      <c r="Q1764" s="2" t="s">
        <v>34</v>
      </c>
      <c r="R1764" s="2" t="s">
        <v>34</v>
      </c>
      <c r="S1764" s="2" t="s">
        <v>37</v>
      </c>
      <c r="T1764" s="2" t="s">
        <v>48</v>
      </c>
      <c r="U1764" s="2" t="s">
        <v>42</v>
      </c>
      <c r="V1764" s="2" t="s">
        <v>42</v>
      </c>
      <c r="W1764" s="2" t="s">
        <v>49</v>
      </c>
      <c r="X1764" s="2" t="s">
        <v>43</v>
      </c>
      <c r="Y1764" s="2" t="s">
        <v>47</v>
      </c>
      <c r="Z1764" s="2" t="s">
        <v>281</v>
      </c>
      <c r="AA1764" s="2" t="s">
        <v>35</v>
      </c>
      <c r="AB1764" s="2" t="s">
        <v>36</v>
      </c>
      <c r="AC1764" s="2"/>
      <c r="AD1764" s="2"/>
      <c r="AE1764">
        <v>3130</v>
      </c>
      <c r="AF1764" s="2" t="s">
        <v>35</v>
      </c>
      <c r="AG1764" s="2" t="s">
        <v>49</v>
      </c>
      <c r="AH1764" s="2">
        <v>2</v>
      </c>
      <c r="AI1764" s="2" t="str">
        <f>VLOOKUP(seguimiento[[#This Row],[vitamiad]],vitaminad[[id]:[valor]],2,)</f>
        <v>Normal</v>
      </c>
      <c r="AJ1764" s="2" t="s">
        <v>37</v>
      </c>
      <c r="AK1764" s="2" t="s">
        <v>45</v>
      </c>
    </row>
    <row r="1765" spans="1:37" x14ac:dyDescent="0.3">
      <c r="A1765">
        <v>754</v>
      </c>
      <c r="B1765" s="1">
        <v>43432</v>
      </c>
      <c r="C1765">
        <v>17</v>
      </c>
      <c r="D1765" t="str">
        <f>VLOOKUP(seguimiento[[#This Row],[idinstituciones]],instituciones[[idinstituciones]:[nombre]],2,)</f>
        <v>Hospital Pediátrico Dr. Avelino Castelan</v>
      </c>
      <c r="E1765" s="2" t="s">
        <v>33</v>
      </c>
      <c r="F1765" s="2" t="s">
        <v>50</v>
      </c>
      <c r="G1765" s="2" t="s">
        <v>55</v>
      </c>
      <c r="H1765" s="2" t="s">
        <v>122</v>
      </c>
      <c r="I1765" s="2" t="s">
        <v>45</v>
      </c>
      <c r="J1765" s="2" t="s">
        <v>35</v>
      </c>
      <c r="K1765" s="2"/>
      <c r="L1765" s="2" t="s">
        <v>39</v>
      </c>
      <c r="M1765" s="2"/>
      <c r="N1765" s="2"/>
      <c r="O1765" s="2" t="s">
        <v>36</v>
      </c>
      <c r="P1765" s="2" t="s">
        <v>36</v>
      </c>
      <c r="Q1765" s="2" t="s">
        <v>34</v>
      </c>
      <c r="R1765" s="2" t="s">
        <v>34</v>
      </c>
      <c r="S1765" s="2" t="s">
        <v>37</v>
      </c>
      <c r="T1765" s="2" t="s">
        <v>49</v>
      </c>
      <c r="U1765" s="2" t="s">
        <v>42</v>
      </c>
      <c r="V1765" s="2" t="s">
        <v>45</v>
      </c>
      <c r="W1765" s="2" t="s">
        <v>49</v>
      </c>
      <c r="X1765" s="2" t="s">
        <v>43</v>
      </c>
      <c r="Y1765" s="2" t="s">
        <v>79</v>
      </c>
      <c r="Z1765" s="2" t="s">
        <v>281</v>
      </c>
      <c r="AA1765" s="2" t="s">
        <v>35</v>
      </c>
      <c r="AB1765" s="2" t="s">
        <v>36</v>
      </c>
      <c r="AC1765" s="2"/>
      <c r="AD1765" s="2"/>
      <c r="AE1765">
        <v>3131</v>
      </c>
      <c r="AF1765" s="2" t="s">
        <v>35</v>
      </c>
      <c r="AG1765" s="2" t="s">
        <v>36</v>
      </c>
      <c r="AH1765" s="2">
        <v>2</v>
      </c>
      <c r="AI1765" s="2" t="str">
        <f>VLOOKUP(seguimiento[[#This Row],[vitamiad]],vitaminad[[id]:[valor]],2,)</f>
        <v>Normal</v>
      </c>
      <c r="AJ1765" s="2" t="s">
        <v>37</v>
      </c>
      <c r="AK1765" s="2" t="s">
        <v>45</v>
      </c>
    </row>
    <row r="1766" spans="1:37" x14ac:dyDescent="0.3">
      <c r="A1766">
        <v>755</v>
      </c>
      <c r="B1766" s="1">
        <v>41265</v>
      </c>
      <c r="C1766">
        <v>24</v>
      </c>
      <c r="D1766" t="str">
        <f>VLOOKUP(seguimiento[[#This Row],[idinstituciones]],instituciones[[idinstituciones]:[nombre]],2,)</f>
        <v>Hospital Sor Maria Ludovica de La Plata</v>
      </c>
      <c r="E1766" s="2" t="s">
        <v>35</v>
      </c>
      <c r="F1766" s="2" t="s">
        <v>34</v>
      </c>
      <c r="G1766" s="2" t="s">
        <v>35</v>
      </c>
      <c r="H1766" s="2" t="s">
        <v>36</v>
      </c>
      <c r="I1766" s="2" t="s">
        <v>36</v>
      </c>
      <c r="J1766" s="2" t="s">
        <v>35</v>
      </c>
      <c r="K1766" s="2"/>
      <c r="L1766" s="2" t="s">
        <v>39</v>
      </c>
      <c r="M1766" s="2"/>
      <c r="N1766" s="2"/>
      <c r="O1766" s="2" t="s">
        <v>36</v>
      </c>
      <c r="P1766" s="2" t="s">
        <v>36</v>
      </c>
      <c r="Q1766" s="2"/>
      <c r="R1766" s="2"/>
      <c r="S1766" s="2" t="s">
        <v>45</v>
      </c>
      <c r="T1766" s="2" t="s">
        <v>48</v>
      </c>
      <c r="U1766" s="2" t="s">
        <v>42</v>
      </c>
      <c r="V1766" s="2" t="s">
        <v>36</v>
      </c>
      <c r="W1766" s="2" t="s">
        <v>73</v>
      </c>
      <c r="X1766" s="2" t="s">
        <v>43</v>
      </c>
      <c r="Y1766" s="2" t="s">
        <v>36</v>
      </c>
      <c r="Z1766" s="2" t="s">
        <v>281</v>
      </c>
      <c r="AA1766" s="2" t="s">
        <v>35</v>
      </c>
      <c r="AB1766" s="2" t="s">
        <v>36</v>
      </c>
      <c r="AC1766" s="2"/>
      <c r="AD1766" s="2"/>
      <c r="AE1766">
        <v>1779</v>
      </c>
      <c r="AF1766" s="2" t="s">
        <v>36</v>
      </c>
      <c r="AG1766" s="2" t="s">
        <v>36</v>
      </c>
      <c r="AH1766" s="2"/>
      <c r="AI1766" s="2"/>
      <c r="AJ1766" s="2" t="s">
        <v>36</v>
      </c>
      <c r="AK1766" s="2" t="s">
        <v>36</v>
      </c>
    </row>
    <row r="1767" spans="1:37" x14ac:dyDescent="0.3">
      <c r="A1767">
        <v>755</v>
      </c>
      <c r="B1767" s="1">
        <v>41625</v>
      </c>
      <c r="C1767">
        <v>24</v>
      </c>
      <c r="D1767" t="str">
        <f>VLOOKUP(seguimiento[[#This Row],[idinstituciones]],instituciones[[idinstituciones]:[nombre]],2,)</f>
        <v>Hospital Sor Maria Ludovica de La Plata</v>
      </c>
      <c r="E1767" s="2" t="s">
        <v>35</v>
      </c>
      <c r="F1767" s="2" t="s">
        <v>34</v>
      </c>
      <c r="G1767" s="2" t="s">
        <v>35</v>
      </c>
      <c r="H1767" s="2" t="s">
        <v>36</v>
      </c>
      <c r="I1767" s="2" t="s">
        <v>36</v>
      </c>
      <c r="J1767" s="2" t="s">
        <v>35</v>
      </c>
      <c r="K1767" s="2"/>
      <c r="L1767" s="2" t="s">
        <v>36</v>
      </c>
      <c r="M1767" s="2"/>
      <c r="N1767" s="2"/>
      <c r="O1767" s="2" t="s">
        <v>36</v>
      </c>
      <c r="P1767" s="2" t="s">
        <v>36</v>
      </c>
      <c r="Q1767" s="2"/>
      <c r="R1767" s="2"/>
      <c r="S1767" s="2" t="s">
        <v>45</v>
      </c>
      <c r="T1767" s="2" t="s">
        <v>41</v>
      </c>
      <c r="U1767" s="2" t="s">
        <v>42</v>
      </c>
      <c r="V1767" s="2" t="s">
        <v>36</v>
      </c>
      <c r="W1767" s="2" t="s">
        <v>41</v>
      </c>
      <c r="X1767" s="2" t="s">
        <v>43</v>
      </c>
      <c r="Y1767" s="2" t="s">
        <v>36</v>
      </c>
      <c r="Z1767" s="2" t="s">
        <v>281</v>
      </c>
      <c r="AA1767" s="2" t="s">
        <v>35</v>
      </c>
      <c r="AB1767" s="2" t="s">
        <v>36</v>
      </c>
      <c r="AC1767" s="2"/>
      <c r="AD1767" s="2"/>
      <c r="AE1767">
        <v>968</v>
      </c>
      <c r="AF1767" s="2" t="s">
        <v>36</v>
      </c>
      <c r="AG1767" s="2" t="s">
        <v>36</v>
      </c>
      <c r="AH1767" s="2"/>
      <c r="AI1767" s="2"/>
      <c r="AJ1767" s="2" t="s">
        <v>36</v>
      </c>
      <c r="AK1767" s="2" t="s">
        <v>36</v>
      </c>
    </row>
    <row r="1768" spans="1:37" x14ac:dyDescent="0.3">
      <c r="A1768">
        <v>755</v>
      </c>
      <c r="B1768" s="1">
        <v>42281</v>
      </c>
      <c r="C1768">
        <v>24</v>
      </c>
      <c r="D1768" t="str">
        <f>VLOOKUP(seguimiento[[#This Row],[idinstituciones]],instituciones[[idinstituciones]:[nombre]],2,)</f>
        <v>Hospital Sor Maria Ludovica de La Plata</v>
      </c>
      <c r="E1768" s="2" t="s">
        <v>33</v>
      </c>
      <c r="F1768" s="2" t="s">
        <v>34</v>
      </c>
      <c r="G1768" s="2" t="s">
        <v>35</v>
      </c>
      <c r="H1768" s="2" t="s">
        <v>36</v>
      </c>
      <c r="I1768" s="2" t="s">
        <v>45</v>
      </c>
      <c r="J1768" s="2" t="s">
        <v>35</v>
      </c>
      <c r="K1768" s="2"/>
      <c r="L1768" s="2" t="s">
        <v>39</v>
      </c>
      <c r="M1768" s="2"/>
      <c r="N1768" s="2" t="s">
        <v>35</v>
      </c>
      <c r="O1768" s="2" t="s">
        <v>36</v>
      </c>
      <c r="P1768" s="2" t="s">
        <v>36</v>
      </c>
      <c r="Q1768" s="2"/>
      <c r="R1768" s="2" t="s">
        <v>118</v>
      </c>
      <c r="S1768" s="2" t="s">
        <v>45</v>
      </c>
      <c r="T1768" s="2" t="s">
        <v>41</v>
      </c>
      <c r="U1768" s="2" t="s">
        <v>45</v>
      </c>
      <c r="V1768" s="2" t="s">
        <v>45</v>
      </c>
      <c r="W1768" s="2" t="s">
        <v>41</v>
      </c>
      <c r="X1768" s="2" t="s">
        <v>43</v>
      </c>
      <c r="Y1768" s="2" t="s">
        <v>47</v>
      </c>
      <c r="Z1768" s="2" t="s">
        <v>281</v>
      </c>
      <c r="AA1768" s="2" t="s">
        <v>35</v>
      </c>
      <c r="AB1768" s="2" t="s">
        <v>36</v>
      </c>
      <c r="AC1768" s="2"/>
      <c r="AD1768" s="2"/>
      <c r="AE1768">
        <v>2149</v>
      </c>
      <c r="AF1768" s="2" t="s">
        <v>35</v>
      </c>
      <c r="AG1768" s="2" t="s">
        <v>49</v>
      </c>
      <c r="AH1768" s="2">
        <v>2</v>
      </c>
      <c r="AI1768" s="2" t="str">
        <f>VLOOKUP(seguimiento[[#This Row],[vitamiad]],vitaminad[[id]:[valor]],2,)</f>
        <v>Normal</v>
      </c>
      <c r="AJ1768" s="2" t="s">
        <v>45</v>
      </c>
      <c r="AK1768" s="2" t="s">
        <v>45</v>
      </c>
    </row>
    <row r="1769" spans="1:37" x14ac:dyDescent="0.3">
      <c r="A1769">
        <v>755</v>
      </c>
      <c r="B1769" s="1">
        <v>42557</v>
      </c>
      <c r="C1769">
        <v>24</v>
      </c>
      <c r="D1769" t="str">
        <f>VLOOKUP(seguimiento[[#This Row],[idinstituciones]],instituciones[[idinstituciones]:[nombre]],2,)</f>
        <v>Hospital Sor Maria Ludovica de La Plata</v>
      </c>
      <c r="E1769" s="2" t="s">
        <v>33</v>
      </c>
      <c r="F1769" s="2" t="s">
        <v>34</v>
      </c>
      <c r="G1769" s="2" t="s">
        <v>35</v>
      </c>
      <c r="H1769" s="2" t="s">
        <v>36</v>
      </c>
      <c r="I1769" s="2" t="s">
        <v>37</v>
      </c>
      <c r="J1769" s="2" t="s">
        <v>35</v>
      </c>
      <c r="K1769" s="2"/>
      <c r="L1769" s="2" t="s">
        <v>39</v>
      </c>
      <c r="M1769" s="2"/>
      <c r="N1769" s="2"/>
      <c r="O1769" s="2" t="s">
        <v>36</v>
      </c>
      <c r="P1769" s="2" t="s">
        <v>36</v>
      </c>
      <c r="Q1769" s="2"/>
      <c r="R1769" s="2"/>
      <c r="S1769" s="2" t="s">
        <v>45</v>
      </c>
      <c r="T1769" s="2" t="s">
        <v>48</v>
      </c>
      <c r="U1769" s="2" t="s">
        <v>42</v>
      </c>
      <c r="V1769" s="2" t="s">
        <v>42</v>
      </c>
      <c r="W1769" s="2" t="s">
        <v>48</v>
      </c>
      <c r="X1769" s="2" t="s">
        <v>43</v>
      </c>
      <c r="Y1769" s="2" t="s">
        <v>44</v>
      </c>
      <c r="Z1769" s="2" t="s">
        <v>281</v>
      </c>
      <c r="AA1769" s="2" t="s">
        <v>35</v>
      </c>
      <c r="AB1769" s="2" t="s">
        <v>36</v>
      </c>
      <c r="AC1769" s="2"/>
      <c r="AD1769" s="2"/>
      <c r="AE1769">
        <v>2467</v>
      </c>
      <c r="AF1769" s="2" t="s">
        <v>35</v>
      </c>
      <c r="AG1769" s="2" t="s">
        <v>45</v>
      </c>
      <c r="AH1769" s="2">
        <v>1</v>
      </c>
      <c r="AI1769" s="2" t="str">
        <f>VLOOKUP(seguimiento[[#This Row],[vitamiad]],vitaminad[[id]:[valor]],2,)</f>
        <v>No realizado</v>
      </c>
      <c r="AJ1769" s="2" t="s">
        <v>45</v>
      </c>
      <c r="AK1769" s="2" t="s">
        <v>45</v>
      </c>
    </row>
    <row r="1770" spans="1:37" x14ac:dyDescent="0.3">
      <c r="A1770">
        <v>756</v>
      </c>
      <c r="B1770" s="1">
        <v>41236</v>
      </c>
      <c r="C1770">
        <v>24</v>
      </c>
      <c r="D1770" t="str">
        <f>VLOOKUP(seguimiento[[#This Row],[idinstituciones]],instituciones[[idinstituciones]:[nombre]],2,)</f>
        <v>Hospital Sor Maria Ludovica de La Plata</v>
      </c>
      <c r="E1770" s="2" t="s">
        <v>33</v>
      </c>
      <c r="F1770" s="2" t="s">
        <v>34</v>
      </c>
      <c r="G1770" s="2" t="s">
        <v>59</v>
      </c>
      <c r="H1770" s="2" t="s">
        <v>36</v>
      </c>
      <c r="I1770" s="2" t="s">
        <v>45</v>
      </c>
      <c r="J1770" s="2" t="s">
        <v>36</v>
      </c>
      <c r="K1770" s="2"/>
      <c r="L1770" s="2" t="s">
        <v>44</v>
      </c>
      <c r="M1770" s="2"/>
      <c r="N1770" s="2"/>
      <c r="O1770" s="2" t="s">
        <v>36</v>
      </c>
      <c r="P1770" s="2" t="s">
        <v>36</v>
      </c>
      <c r="Q1770" s="2"/>
      <c r="R1770" s="2" t="s">
        <v>40</v>
      </c>
      <c r="S1770" s="2" t="s">
        <v>45</v>
      </c>
      <c r="T1770" s="2" t="s">
        <v>41</v>
      </c>
      <c r="U1770" s="2" t="s">
        <v>42</v>
      </c>
      <c r="V1770" s="2" t="s">
        <v>36</v>
      </c>
      <c r="W1770" s="2" t="s">
        <v>74</v>
      </c>
      <c r="X1770" s="2" t="s">
        <v>65</v>
      </c>
      <c r="Y1770" s="2" t="s">
        <v>54</v>
      </c>
      <c r="Z1770" s="2" t="s">
        <v>281</v>
      </c>
      <c r="AA1770" s="2" t="s">
        <v>35</v>
      </c>
      <c r="AB1770" s="2" t="s">
        <v>36</v>
      </c>
      <c r="AC1770" s="2"/>
      <c r="AD1770" s="2"/>
      <c r="AE1770">
        <v>733</v>
      </c>
      <c r="AF1770" s="2" t="s">
        <v>36</v>
      </c>
      <c r="AG1770" s="2" t="s">
        <v>36</v>
      </c>
      <c r="AH1770" s="2"/>
      <c r="AI1770" s="2"/>
      <c r="AJ1770" s="2" t="s">
        <v>36</v>
      </c>
      <c r="AK1770" s="2" t="s">
        <v>36</v>
      </c>
    </row>
    <row r="1771" spans="1:37" x14ac:dyDescent="0.3">
      <c r="A1771">
        <v>756</v>
      </c>
      <c r="B1771" s="1">
        <v>41639</v>
      </c>
      <c r="C1771">
        <v>24</v>
      </c>
      <c r="D1771" t="str">
        <f>VLOOKUP(seguimiento[[#This Row],[idinstituciones]],instituciones[[idinstituciones]:[nombre]],2,)</f>
        <v>Hospital Sor Maria Ludovica de La Plata</v>
      </c>
      <c r="E1771" s="2" t="s">
        <v>33</v>
      </c>
      <c r="F1771" s="2" t="s">
        <v>36</v>
      </c>
      <c r="G1771" s="2" t="s">
        <v>59</v>
      </c>
      <c r="H1771" s="2" t="s">
        <v>36</v>
      </c>
      <c r="I1771" s="2" t="s">
        <v>45</v>
      </c>
      <c r="J1771" s="2" t="s">
        <v>71</v>
      </c>
      <c r="K1771" s="2" t="s">
        <v>38</v>
      </c>
      <c r="L1771" s="2" t="s">
        <v>39</v>
      </c>
      <c r="M1771" s="2"/>
      <c r="N1771" s="2"/>
      <c r="O1771" s="2" t="s">
        <v>36</v>
      </c>
      <c r="P1771" s="2" t="s">
        <v>42</v>
      </c>
      <c r="Q1771" s="2"/>
      <c r="R1771" s="2" t="s">
        <v>40</v>
      </c>
      <c r="S1771" s="2" t="s">
        <v>45</v>
      </c>
      <c r="T1771" s="2" t="s">
        <v>48</v>
      </c>
      <c r="U1771" s="2" t="s">
        <v>45</v>
      </c>
      <c r="V1771" s="2" t="s">
        <v>45</v>
      </c>
      <c r="W1771" s="2" t="s">
        <v>36</v>
      </c>
      <c r="X1771" s="2" t="s">
        <v>65</v>
      </c>
      <c r="Y1771" s="2" t="s">
        <v>54</v>
      </c>
      <c r="Z1771" s="2" t="s">
        <v>281</v>
      </c>
      <c r="AA1771" s="2" t="s">
        <v>35</v>
      </c>
      <c r="AB1771" s="2" t="s">
        <v>36</v>
      </c>
      <c r="AC1771" s="2"/>
      <c r="AD1771" s="2"/>
      <c r="AE1771">
        <v>627</v>
      </c>
      <c r="AF1771" s="2" t="s">
        <v>36</v>
      </c>
      <c r="AG1771" s="2" t="s">
        <v>36</v>
      </c>
      <c r="AH1771" s="2"/>
      <c r="AI1771" s="2"/>
      <c r="AJ1771" s="2" t="s">
        <v>36</v>
      </c>
      <c r="AK1771" s="2" t="s">
        <v>36</v>
      </c>
    </row>
    <row r="1772" spans="1:37" x14ac:dyDescent="0.3">
      <c r="A1772">
        <v>756</v>
      </c>
      <c r="B1772" s="1">
        <v>42004</v>
      </c>
      <c r="C1772">
        <v>24</v>
      </c>
      <c r="D1772" t="str">
        <f>VLOOKUP(seguimiento[[#This Row],[idinstituciones]],instituciones[[idinstituciones]:[nombre]],2,)</f>
        <v>Hospital Sor Maria Ludovica de La Plata</v>
      </c>
      <c r="E1772" s="2" t="s">
        <v>35</v>
      </c>
      <c r="F1772" s="2" t="s">
        <v>34</v>
      </c>
      <c r="G1772" s="2" t="s">
        <v>59</v>
      </c>
      <c r="H1772" s="2" t="s">
        <v>36</v>
      </c>
      <c r="I1772" s="2" t="s">
        <v>45</v>
      </c>
      <c r="J1772" s="2" t="s">
        <v>71</v>
      </c>
      <c r="K1772" s="2" t="s">
        <v>38</v>
      </c>
      <c r="L1772" s="2" t="s">
        <v>39</v>
      </c>
      <c r="M1772" s="2"/>
      <c r="N1772" s="2"/>
      <c r="O1772" s="2" t="s">
        <v>36</v>
      </c>
      <c r="P1772" s="2" t="s">
        <v>42</v>
      </c>
      <c r="Q1772" s="2" t="s">
        <v>34</v>
      </c>
      <c r="R1772" s="2" t="s">
        <v>40</v>
      </c>
      <c r="S1772" s="2" t="s">
        <v>45</v>
      </c>
      <c r="T1772" s="2" t="s">
        <v>66</v>
      </c>
      <c r="U1772" s="2" t="s">
        <v>42</v>
      </c>
      <c r="V1772" s="2" t="s">
        <v>36</v>
      </c>
      <c r="W1772" s="2" t="s">
        <v>66</v>
      </c>
      <c r="X1772" s="2" t="s">
        <v>65</v>
      </c>
      <c r="Y1772" s="2" t="s">
        <v>36</v>
      </c>
      <c r="Z1772" s="2" t="s">
        <v>281</v>
      </c>
      <c r="AA1772" s="2" t="s">
        <v>35</v>
      </c>
      <c r="AB1772" s="2" t="s">
        <v>36</v>
      </c>
      <c r="AC1772" s="2"/>
      <c r="AD1772" s="2"/>
      <c r="AE1772">
        <v>468</v>
      </c>
      <c r="AF1772" s="2" t="s">
        <v>36</v>
      </c>
      <c r="AG1772" s="2" t="s">
        <v>36</v>
      </c>
      <c r="AH1772" s="2"/>
      <c r="AI1772" s="2"/>
      <c r="AJ1772" s="2" t="s">
        <v>36</v>
      </c>
      <c r="AK1772" s="2" t="s">
        <v>36</v>
      </c>
    </row>
    <row r="1773" spans="1:37" x14ac:dyDescent="0.3">
      <c r="A1773">
        <v>756</v>
      </c>
      <c r="B1773" s="1">
        <v>42367</v>
      </c>
      <c r="C1773">
        <v>24</v>
      </c>
      <c r="D1773" t="str">
        <f>VLOOKUP(seguimiento[[#This Row],[idinstituciones]],instituciones[[idinstituciones]:[nombre]],2,)</f>
        <v>Hospital Sor Maria Ludovica de La Plata</v>
      </c>
      <c r="E1773" s="2" t="s">
        <v>33</v>
      </c>
      <c r="F1773" s="2" t="s">
        <v>58</v>
      </c>
      <c r="G1773" s="2" t="s">
        <v>59</v>
      </c>
      <c r="H1773" s="2" t="s">
        <v>36</v>
      </c>
      <c r="I1773" s="2" t="s">
        <v>36</v>
      </c>
      <c r="J1773" s="2" t="s">
        <v>36</v>
      </c>
      <c r="K1773" s="2"/>
      <c r="L1773" s="2" t="s">
        <v>36</v>
      </c>
      <c r="M1773" s="2"/>
      <c r="N1773" s="2"/>
      <c r="O1773" s="2" t="s">
        <v>36</v>
      </c>
      <c r="P1773" s="2" t="s">
        <v>36</v>
      </c>
      <c r="Q1773" s="2"/>
      <c r="R1773" s="2"/>
      <c r="S1773" s="2" t="s">
        <v>36</v>
      </c>
      <c r="T1773" s="2" t="s">
        <v>36</v>
      </c>
      <c r="U1773" s="2" t="s">
        <v>36</v>
      </c>
      <c r="V1773" s="2" t="s">
        <v>36</v>
      </c>
      <c r="W1773" s="2" t="s">
        <v>36</v>
      </c>
      <c r="X1773" s="2" t="s">
        <v>36</v>
      </c>
      <c r="Y1773" s="2" t="s">
        <v>36</v>
      </c>
      <c r="Z1773" s="2"/>
      <c r="AA1773" s="2" t="s">
        <v>35</v>
      </c>
      <c r="AB1773" s="2" t="s">
        <v>36</v>
      </c>
      <c r="AC1773" s="2"/>
      <c r="AD1773" s="2"/>
      <c r="AE1773">
        <v>2117</v>
      </c>
      <c r="AF1773" s="2" t="s">
        <v>35</v>
      </c>
      <c r="AG1773" s="2" t="s">
        <v>49</v>
      </c>
      <c r="AH1773" s="2"/>
      <c r="AI1773" s="2"/>
      <c r="AJ1773" s="2" t="s">
        <v>46</v>
      </c>
      <c r="AK1773" s="2" t="s">
        <v>36</v>
      </c>
    </row>
    <row r="1774" spans="1:37" x14ac:dyDescent="0.3">
      <c r="A1774">
        <v>757</v>
      </c>
      <c r="B1774" s="1">
        <v>41233</v>
      </c>
      <c r="C1774">
        <v>24</v>
      </c>
      <c r="D1774" t="str">
        <f>VLOOKUP(seguimiento[[#This Row],[idinstituciones]],instituciones[[idinstituciones]:[nombre]],2,)</f>
        <v>Hospital Sor Maria Ludovica de La Plata</v>
      </c>
      <c r="E1774" s="2" t="s">
        <v>35</v>
      </c>
      <c r="F1774" s="2" t="s">
        <v>34</v>
      </c>
      <c r="G1774" s="2" t="s">
        <v>35</v>
      </c>
      <c r="H1774" s="2" t="s">
        <v>36</v>
      </c>
      <c r="I1774" s="2" t="s">
        <v>36</v>
      </c>
      <c r="J1774" s="2" t="s">
        <v>35</v>
      </c>
      <c r="K1774" s="2"/>
      <c r="L1774" s="2" t="s">
        <v>36</v>
      </c>
      <c r="M1774" s="2"/>
      <c r="N1774" s="2"/>
      <c r="O1774" s="2" t="s">
        <v>36</v>
      </c>
      <c r="P1774" s="2" t="s">
        <v>36</v>
      </c>
      <c r="Q1774" s="2"/>
      <c r="R1774" s="2"/>
      <c r="S1774" s="2" t="s">
        <v>36</v>
      </c>
      <c r="T1774" s="2" t="s">
        <v>48</v>
      </c>
      <c r="U1774" s="2" t="s">
        <v>45</v>
      </c>
      <c r="V1774" s="2" t="s">
        <v>36</v>
      </c>
      <c r="W1774" s="2" t="s">
        <v>49</v>
      </c>
      <c r="X1774" s="2" t="s">
        <v>43</v>
      </c>
      <c r="Y1774" s="2" t="s">
        <v>44</v>
      </c>
      <c r="Z1774" s="2" t="s">
        <v>281</v>
      </c>
      <c r="AA1774" s="2" t="s">
        <v>35</v>
      </c>
      <c r="AB1774" s="2" t="s">
        <v>36</v>
      </c>
      <c r="AC1774" s="2"/>
      <c r="AD1774" s="2"/>
      <c r="AE1774">
        <v>1385</v>
      </c>
      <c r="AF1774" s="2" t="s">
        <v>36</v>
      </c>
      <c r="AG1774" s="2" t="s">
        <v>36</v>
      </c>
      <c r="AH1774" s="2"/>
      <c r="AI1774" s="2"/>
      <c r="AJ1774" s="2" t="s">
        <v>36</v>
      </c>
      <c r="AK1774" s="2" t="s">
        <v>36</v>
      </c>
    </row>
    <row r="1775" spans="1:37" x14ac:dyDescent="0.3">
      <c r="A1775">
        <v>757</v>
      </c>
      <c r="B1775" s="1">
        <v>41623</v>
      </c>
      <c r="C1775">
        <v>24</v>
      </c>
      <c r="D1775" t="str">
        <f>VLOOKUP(seguimiento[[#This Row],[idinstituciones]],instituciones[[idinstituciones]:[nombre]],2,)</f>
        <v>Hospital Sor Maria Ludovica de La Plata</v>
      </c>
      <c r="E1775" s="2" t="s">
        <v>35</v>
      </c>
      <c r="F1775" s="2" t="s">
        <v>34</v>
      </c>
      <c r="G1775" s="2" t="s">
        <v>35</v>
      </c>
      <c r="H1775" s="2" t="s">
        <v>36</v>
      </c>
      <c r="I1775" s="2" t="s">
        <v>36</v>
      </c>
      <c r="J1775" s="2" t="s">
        <v>35</v>
      </c>
      <c r="K1775" s="2"/>
      <c r="L1775" s="2" t="s">
        <v>39</v>
      </c>
      <c r="M1775" s="2"/>
      <c r="N1775" s="2"/>
      <c r="O1775" s="2" t="s">
        <v>36</v>
      </c>
      <c r="P1775" s="2" t="s">
        <v>36</v>
      </c>
      <c r="Q1775" s="2"/>
      <c r="R1775" s="2"/>
      <c r="S1775" s="2" t="s">
        <v>45</v>
      </c>
      <c r="T1775" s="2" t="s">
        <v>49</v>
      </c>
      <c r="U1775" s="2" t="s">
        <v>42</v>
      </c>
      <c r="V1775" s="2" t="s">
        <v>36</v>
      </c>
      <c r="W1775" s="2" t="s">
        <v>49</v>
      </c>
      <c r="X1775" s="2" t="s">
        <v>43</v>
      </c>
      <c r="Y1775" s="2" t="s">
        <v>44</v>
      </c>
      <c r="Z1775" s="2" t="s">
        <v>281</v>
      </c>
      <c r="AA1775" s="2" t="s">
        <v>35</v>
      </c>
      <c r="AB1775" s="2" t="s">
        <v>36</v>
      </c>
      <c r="AC1775" s="2"/>
      <c r="AD1775" s="2"/>
      <c r="AE1775">
        <v>157</v>
      </c>
      <c r="AF1775" s="2" t="s">
        <v>36</v>
      </c>
      <c r="AG1775" s="2" t="s">
        <v>36</v>
      </c>
      <c r="AH1775" s="2"/>
      <c r="AI1775" s="2"/>
      <c r="AJ1775" s="2" t="s">
        <v>36</v>
      </c>
      <c r="AK1775" s="2" t="s">
        <v>36</v>
      </c>
    </row>
    <row r="1776" spans="1:37" x14ac:dyDescent="0.3">
      <c r="A1776">
        <v>757</v>
      </c>
      <c r="B1776" s="1">
        <v>41969</v>
      </c>
      <c r="C1776">
        <v>24</v>
      </c>
      <c r="D1776" t="str">
        <f>VLOOKUP(seguimiento[[#This Row],[idinstituciones]],instituciones[[idinstituciones]:[nombre]],2,)</f>
        <v>Hospital Sor Maria Ludovica de La Plata</v>
      </c>
      <c r="E1776" s="2" t="s">
        <v>35</v>
      </c>
      <c r="F1776" s="2" t="s">
        <v>34</v>
      </c>
      <c r="G1776" s="2" t="s">
        <v>35</v>
      </c>
      <c r="H1776" s="2" t="s">
        <v>36</v>
      </c>
      <c r="I1776" s="2" t="s">
        <v>36</v>
      </c>
      <c r="J1776" s="2" t="s">
        <v>35</v>
      </c>
      <c r="K1776" s="2"/>
      <c r="L1776" s="2" t="s">
        <v>39</v>
      </c>
      <c r="M1776" s="2"/>
      <c r="N1776" s="2"/>
      <c r="O1776" s="2" t="s">
        <v>36</v>
      </c>
      <c r="P1776" s="2" t="s">
        <v>36</v>
      </c>
      <c r="Q1776" s="2"/>
      <c r="R1776" s="2"/>
      <c r="S1776" s="2" t="s">
        <v>45</v>
      </c>
      <c r="T1776" s="2" t="s">
        <v>49</v>
      </c>
      <c r="U1776" s="2" t="s">
        <v>42</v>
      </c>
      <c r="V1776" s="2" t="s">
        <v>36</v>
      </c>
      <c r="W1776" s="2" t="s">
        <v>49</v>
      </c>
      <c r="X1776" s="2" t="s">
        <v>43</v>
      </c>
      <c r="Y1776" s="2" t="s">
        <v>36</v>
      </c>
      <c r="Z1776" s="2" t="s">
        <v>281</v>
      </c>
      <c r="AA1776" s="2" t="s">
        <v>35</v>
      </c>
      <c r="AB1776" s="2" t="s">
        <v>36</v>
      </c>
      <c r="AC1776" s="2"/>
      <c r="AD1776" s="2"/>
      <c r="AE1776">
        <v>1291</v>
      </c>
      <c r="AF1776" s="2" t="s">
        <v>36</v>
      </c>
      <c r="AG1776" s="2" t="s">
        <v>36</v>
      </c>
      <c r="AH1776" s="2"/>
      <c r="AI1776" s="2"/>
      <c r="AJ1776" s="2" t="s">
        <v>36</v>
      </c>
      <c r="AK1776" s="2" t="s">
        <v>36</v>
      </c>
    </row>
    <row r="1777" spans="1:37" x14ac:dyDescent="0.3">
      <c r="A1777">
        <v>757</v>
      </c>
      <c r="B1777" s="1">
        <v>42054</v>
      </c>
      <c r="C1777">
        <v>24</v>
      </c>
      <c r="D1777" t="str">
        <f>VLOOKUP(seguimiento[[#This Row],[idinstituciones]],instituciones[[idinstituciones]:[nombre]],2,)</f>
        <v>Hospital Sor Maria Ludovica de La Plata</v>
      </c>
      <c r="E1777" s="2" t="s">
        <v>35</v>
      </c>
      <c r="F1777" s="2" t="s">
        <v>34</v>
      </c>
      <c r="G1777" s="2" t="s">
        <v>35</v>
      </c>
      <c r="H1777" s="2" t="s">
        <v>36</v>
      </c>
      <c r="I1777" s="2" t="s">
        <v>45</v>
      </c>
      <c r="J1777" s="2" t="s">
        <v>35</v>
      </c>
      <c r="K1777" s="2"/>
      <c r="L1777" s="2" t="s">
        <v>39</v>
      </c>
      <c r="M1777" s="2"/>
      <c r="N1777" s="2"/>
      <c r="O1777" s="2" t="s">
        <v>36</v>
      </c>
      <c r="P1777" s="2" t="s">
        <v>36</v>
      </c>
      <c r="Q1777" s="2"/>
      <c r="R1777" s="2" t="s">
        <v>34</v>
      </c>
      <c r="S1777" s="2" t="s">
        <v>45</v>
      </c>
      <c r="T1777" s="2" t="s">
        <v>37</v>
      </c>
      <c r="U1777" s="2" t="s">
        <v>42</v>
      </c>
      <c r="V1777" s="2" t="s">
        <v>42</v>
      </c>
      <c r="W1777" s="2" t="s">
        <v>37</v>
      </c>
      <c r="X1777" s="2" t="s">
        <v>43</v>
      </c>
      <c r="Y1777" s="2" t="s">
        <v>47</v>
      </c>
      <c r="Z1777" s="2" t="s">
        <v>281</v>
      </c>
      <c r="AA1777" s="2" t="s">
        <v>35</v>
      </c>
      <c r="AB1777" s="2" t="s">
        <v>36</v>
      </c>
      <c r="AC1777" s="2"/>
      <c r="AD1777" s="2"/>
      <c r="AE1777">
        <v>2168</v>
      </c>
      <c r="AF1777" s="2" t="s">
        <v>35</v>
      </c>
      <c r="AG1777" s="2" t="s">
        <v>49</v>
      </c>
      <c r="AH1777" s="2">
        <v>2</v>
      </c>
      <c r="AI1777" s="2" t="str">
        <f>VLOOKUP(seguimiento[[#This Row],[vitamiad]],vitaminad[[id]:[valor]],2,)</f>
        <v>Normal</v>
      </c>
      <c r="AJ1777" s="2" t="s">
        <v>45</v>
      </c>
      <c r="AK1777" s="2" t="s">
        <v>36</v>
      </c>
    </row>
    <row r="1778" spans="1:37" x14ac:dyDescent="0.3">
      <c r="A1778">
        <v>757</v>
      </c>
      <c r="B1778" s="1">
        <v>42716</v>
      </c>
      <c r="C1778">
        <v>24</v>
      </c>
      <c r="D1778" t="str">
        <f>VLOOKUP(seguimiento[[#This Row],[idinstituciones]],instituciones[[idinstituciones]:[nombre]],2,)</f>
        <v>Hospital Sor Maria Ludovica de La Plata</v>
      </c>
      <c r="E1778" s="2" t="s">
        <v>35</v>
      </c>
      <c r="F1778" s="2" t="s">
        <v>34</v>
      </c>
      <c r="G1778" s="2" t="s">
        <v>35</v>
      </c>
      <c r="H1778" s="2" t="s">
        <v>36</v>
      </c>
      <c r="I1778" s="2" t="s">
        <v>45</v>
      </c>
      <c r="J1778" s="2" t="s">
        <v>35</v>
      </c>
      <c r="K1778" s="2"/>
      <c r="L1778" s="2" t="s">
        <v>39</v>
      </c>
      <c r="M1778" s="2"/>
      <c r="N1778" s="2"/>
      <c r="O1778" s="2" t="s">
        <v>36</v>
      </c>
      <c r="P1778" s="2" t="s">
        <v>36</v>
      </c>
      <c r="Q1778" s="2"/>
      <c r="R1778" s="2"/>
      <c r="S1778" s="2" t="s">
        <v>36</v>
      </c>
      <c r="T1778" s="2" t="s">
        <v>49</v>
      </c>
      <c r="U1778" s="2" t="s">
        <v>42</v>
      </c>
      <c r="V1778" s="2" t="s">
        <v>42</v>
      </c>
      <c r="W1778" s="2" t="s">
        <v>49</v>
      </c>
      <c r="X1778" s="2" t="s">
        <v>43</v>
      </c>
      <c r="Y1778" s="2" t="s">
        <v>56</v>
      </c>
      <c r="Z1778" s="2" t="s">
        <v>281</v>
      </c>
      <c r="AA1778" s="2" t="s">
        <v>35</v>
      </c>
      <c r="AB1778" s="2" t="s">
        <v>36</v>
      </c>
      <c r="AC1778" s="2"/>
      <c r="AD1778" s="2"/>
      <c r="AE1778">
        <v>2473</v>
      </c>
      <c r="AF1778" s="2" t="s">
        <v>35</v>
      </c>
      <c r="AG1778" s="2" t="s">
        <v>45</v>
      </c>
      <c r="AH1778" s="2"/>
      <c r="AI1778" s="2"/>
      <c r="AJ1778" s="2" t="s">
        <v>45</v>
      </c>
      <c r="AK1778" s="2" t="s">
        <v>45</v>
      </c>
    </row>
    <row r="1779" spans="1:37" x14ac:dyDescent="0.3">
      <c r="A1779">
        <v>758</v>
      </c>
      <c r="B1779" s="1">
        <v>41192</v>
      </c>
      <c r="C1779">
        <v>24</v>
      </c>
      <c r="D1779" t="str">
        <f>VLOOKUP(seguimiento[[#This Row],[idinstituciones]],instituciones[[idinstituciones]:[nombre]],2,)</f>
        <v>Hospital Sor Maria Ludovica de La Plata</v>
      </c>
      <c r="E1779" s="2" t="s">
        <v>64</v>
      </c>
      <c r="F1779" s="2" t="s">
        <v>34</v>
      </c>
      <c r="G1779" s="2" t="s">
        <v>55</v>
      </c>
      <c r="H1779" s="2" t="s">
        <v>36</v>
      </c>
      <c r="I1779" s="2" t="s">
        <v>36</v>
      </c>
      <c r="J1779" s="2" t="s">
        <v>35</v>
      </c>
      <c r="K1779" s="2"/>
      <c r="L1779" s="2" t="s">
        <v>36</v>
      </c>
      <c r="M1779" s="2"/>
      <c r="N1779" s="2"/>
      <c r="O1779" s="2" t="s">
        <v>36</v>
      </c>
      <c r="P1779" s="2" t="s">
        <v>36</v>
      </c>
      <c r="Q1779" s="2"/>
      <c r="R1779" s="2" t="s">
        <v>40</v>
      </c>
      <c r="S1779" s="2" t="s">
        <v>45</v>
      </c>
      <c r="T1779" s="2" t="s">
        <v>49</v>
      </c>
      <c r="U1779" s="2" t="s">
        <v>45</v>
      </c>
      <c r="V1779" s="2" t="s">
        <v>45</v>
      </c>
      <c r="W1779" s="2" t="s">
        <v>48</v>
      </c>
      <c r="X1779" s="2" t="s">
        <v>43</v>
      </c>
      <c r="Y1779" s="2" t="s">
        <v>54</v>
      </c>
      <c r="Z1779" s="2" t="s">
        <v>281</v>
      </c>
      <c r="AA1779" s="2" t="s">
        <v>35</v>
      </c>
      <c r="AB1779" s="2" t="s">
        <v>36</v>
      </c>
      <c r="AC1779" s="2"/>
      <c r="AD1779" s="2"/>
      <c r="AE1779">
        <v>916</v>
      </c>
      <c r="AF1779" s="2" t="s">
        <v>36</v>
      </c>
      <c r="AG1779" s="2" t="s">
        <v>36</v>
      </c>
      <c r="AH1779" s="2"/>
      <c r="AI1779" s="2"/>
      <c r="AJ1779" s="2" t="s">
        <v>36</v>
      </c>
      <c r="AK1779" s="2" t="s">
        <v>36</v>
      </c>
    </row>
    <row r="1780" spans="1:37" x14ac:dyDescent="0.3">
      <c r="A1780">
        <v>758</v>
      </c>
      <c r="B1780" s="1">
        <v>42281</v>
      </c>
      <c r="C1780">
        <v>24</v>
      </c>
      <c r="D1780" t="str">
        <f>VLOOKUP(seguimiento[[#This Row],[idinstituciones]],instituciones[[idinstituciones]:[nombre]],2,)</f>
        <v>Hospital Sor Maria Ludovica de La Plata</v>
      </c>
      <c r="E1780" s="2" t="s">
        <v>64</v>
      </c>
      <c r="F1780" s="2" t="s">
        <v>34</v>
      </c>
      <c r="G1780" s="2" t="s">
        <v>55</v>
      </c>
      <c r="H1780" s="2" t="s">
        <v>36</v>
      </c>
      <c r="I1780" s="2" t="s">
        <v>45</v>
      </c>
      <c r="J1780" s="2" t="s">
        <v>35</v>
      </c>
      <c r="K1780" s="2"/>
      <c r="L1780" s="2" t="s">
        <v>39</v>
      </c>
      <c r="M1780" s="2"/>
      <c r="N1780" s="2"/>
      <c r="O1780" s="2" t="s">
        <v>36</v>
      </c>
      <c r="P1780" s="2" t="s">
        <v>36</v>
      </c>
      <c r="Q1780" s="2" t="s">
        <v>34</v>
      </c>
      <c r="R1780" s="2" t="s">
        <v>40</v>
      </c>
      <c r="S1780" s="2" t="s">
        <v>45</v>
      </c>
      <c r="T1780" s="2" t="s">
        <v>46</v>
      </c>
      <c r="U1780" s="2" t="s">
        <v>42</v>
      </c>
      <c r="V1780" s="2" t="s">
        <v>42</v>
      </c>
      <c r="W1780" s="2" t="s">
        <v>46</v>
      </c>
      <c r="X1780" s="2" t="s">
        <v>43</v>
      </c>
      <c r="Y1780" s="2" t="s">
        <v>47</v>
      </c>
      <c r="Z1780" s="2" t="s">
        <v>281</v>
      </c>
      <c r="AA1780" s="2" t="s">
        <v>35</v>
      </c>
      <c r="AB1780" s="2" t="s">
        <v>36</v>
      </c>
      <c r="AC1780" s="2"/>
      <c r="AD1780" s="2"/>
      <c r="AE1780">
        <v>2167</v>
      </c>
      <c r="AF1780" s="2" t="s">
        <v>35</v>
      </c>
      <c r="AG1780" s="2" t="s">
        <v>49</v>
      </c>
      <c r="AH1780" s="2">
        <v>2</v>
      </c>
      <c r="AI1780" s="2" t="str">
        <f>VLOOKUP(seguimiento[[#This Row],[vitamiad]],vitaminad[[id]:[valor]],2,)</f>
        <v>Normal</v>
      </c>
      <c r="AJ1780" s="2" t="s">
        <v>46</v>
      </c>
      <c r="AK1780" s="2" t="s">
        <v>45</v>
      </c>
    </row>
    <row r="1781" spans="1:37" x14ac:dyDescent="0.3">
      <c r="A1781">
        <v>758</v>
      </c>
      <c r="B1781" s="1">
        <v>42625</v>
      </c>
      <c r="C1781">
        <v>24</v>
      </c>
      <c r="D1781" t="str">
        <f>VLOOKUP(seguimiento[[#This Row],[idinstituciones]],instituciones[[idinstituciones]:[nombre]],2,)</f>
        <v>Hospital Sor Maria Ludovica de La Plata</v>
      </c>
      <c r="E1781" s="2" t="s">
        <v>64</v>
      </c>
      <c r="F1781" s="2" t="s">
        <v>34</v>
      </c>
      <c r="G1781" s="2" t="s">
        <v>55</v>
      </c>
      <c r="H1781" s="2" t="s">
        <v>36</v>
      </c>
      <c r="I1781" s="2" t="s">
        <v>45</v>
      </c>
      <c r="J1781" s="2" t="s">
        <v>35</v>
      </c>
      <c r="K1781" s="2"/>
      <c r="L1781" s="2" t="s">
        <v>39</v>
      </c>
      <c r="M1781" s="2"/>
      <c r="N1781" s="2" t="s">
        <v>35</v>
      </c>
      <c r="O1781" s="2" t="s">
        <v>36</v>
      </c>
      <c r="P1781" s="2" t="s">
        <v>36</v>
      </c>
      <c r="Q1781" s="2" t="s">
        <v>34</v>
      </c>
      <c r="R1781" s="2" t="s">
        <v>84</v>
      </c>
      <c r="S1781" s="2" t="s">
        <v>45</v>
      </c>
      <c r="T1781" s="2" t="s">
        <v>49</v>
      </c>
      <c r="U1781" s="2" t="s">
        <v>45</v>
      </c>
      <c r="V1781" s="2" t="s">
        <v>45</v>
      </c>
      <c r="W1781" s="2" t="s">
        <v>49</v>
      </c>
      <c r="X1781" s="2" t="s">
        <v>43</v>
      </c>
      <c r="Y1781" s="2" t="s">
        <v>56</v>
      </c>
      <c r="Z1781" s="2" t="s">
        <v>281</v>
      </c>
      <c r="AA1781" s="2" t="s">
        <v>35</v>
      </c>
      <c r="AB1781" s="2" t="s">
        <v>36</v>
      </c>
      <c r="AC1781" s="2"/>
      <c r="AD1781" s="2"/>
      <c r="AE1781">
        <v>2505</v>
      </c>
      <c r="AF1781" s="2" t="s">
        <v>35</v>
      </c>
      <c r="AG1781" s="2" t="s">
        <v>49</v>
      </c>
      <c r="AH1781" s="2"/>
      <c r="AI1781" s="2"/>
      <c r="AJ1781" s="2" t="s">
        <v>37</v>
      </c>
      <c r="AK1781" s="2" t="s">
        <v>45</v>
      </c>
    </row>
    <row r="1782" spans="1:37" x14ac:dyDescent="0.3">
      <c r="A1782">
        <v>758</v>
      </c>
      <c r="B1782" s="1">
        <v>43024</v>
      </c>
      <c r="C1782">
        <v>24</v>
      </c>
      <c r="D1782" t="str">
        <f>VLOOKUP(seguimiento[[#This Row],[idinstituciones]],instituciones[[idinstituciones]:[nombre]],2,)</f>
        <v>Hospital Sor Maria Ludovica de La Plata</v>
      </c>
      <c r="E1782" s="2" t="s">
        <v>64</v>
      </c>
      <c r="F1782" s="2" t="s">
        <v>34</v>
      </c>
      <c r="G1782" s="2" t="s">
        <v>55</v>
      </c>
      <c r="H1782" s="2" t="s">
        <v>36</v>
      </c>
      <c r="I1782" s="2" t="s">
        <v>36</v>
      </c>
      <c r="J1782" s="2" t="s">
        <v>35</v>
      </c>
      <c r="K1782" s="2"/>
      <c r="L1782" s="2" t="s">
        <v>39</v>
      </c>
      <c r="M1782" s="2"/>
      <c r="N1782" s="2"/>
      <c r="O1782" s="2" t="s">
        <v>36</v>
      </c>
      <c r="P1782" s="2" t="s">
        <v>36</v>
      </c>
      <c r="Q1782" s="2" t="s">
        <v>34</v>
      </c>
      <c r="R1782" s="2" t="s">
        <v>40</v>
      </c>
      <c r="S1782" s="2" t="s">
        <v>45</v>
      </c>
      <c r="T1782" s="2" t="s">
        <v>49</v>
      </c>
      <c r="U1782" s="2" t="s">
        <v>45</v>
      </c>
      <c r="V1782" s="2" t="s">
        <v>45</v>
      </c>
      <c r="W1782" s="2" t="s">
        <v>46</v>
      </c>
      <c r="X1782" s="2" t="s">
        <v>43</v>
      </c>
      <c r="Y1782" s="2" t="s">
        <v>56</v>
      </c>
      <c r="Z1782" s="2" t="s">
        <v>281</v>
      </c>
      <c r="AA1782" s="2" t="s">
        <v>35</v>
      </c>
      <c r="AB1782" s="2" t="s">
        <v>36</v>
      </c>
      <c r="AC1782" s="2"/>
      <c r="AD1782" s="2"/>
      <c r="AE1782">
        <v>2704</v>
      </c>
      <c r="AF1782" s="2" t="s">
        <v>71</v>
      </c>
      <c r="AG1782" s="2" t="s">
        <v>49</v>
      </c>
      <c r="AH1782" s="2"/>
      <c r="AI1782" s="2"/>
      <c r="AJ1782" s="2" t="s">
        <v>46</v>
      </c>
      <c r="AK1782" s="2" t="s">
        <v>45</v>
      </c>
    </row>
    <row r="1783" spans="1:37" x14ac:dyDescent="0.3">
      <c r="A1783">
        <v>759</v>
      </c>
      <c r="B1783" s="1">
        <v>41255</v>
      </c>
      <c r="C1783">
        <v>24</v>
      </c>
      <c r="D1783" t="str">
        <f>VLOOKUP(seguimiento[[#This Row],[idinstituciones]],instituciones[[idinstituciones]:[nombre]],2,)</f>
        <v>Hospital Sor Maria Ludovica de La Plata</v>
      </c>
      <c r="E1783" s="2" t="s">
        <v>33</v>
      </c>
      <c r="F1783" s="2" t="s">
        <v>34</v>
      </c>
      <c r="G1783" s="2" t="s">
        <v>55</v>
      </c>
      <c r="H1783" s="2" t="s">
        <v>36</v>
      </c>
      <c r="I1783" s="2" t="s">
        <v>36</v>
      </c>
      <c r="J1783" s="2" t="s">
        <v>36</v>
      </c>
      <c r="K1783" s="2"/>
      <c r="L1783" s="2" t="s">
        <v>36</v>
      </c>
      <c r="M1783" s="2"/>
      <c r="N1783" s="2"/>
      <c r="O1783" s="2" t="s">
        <v>36</v>
      </c>
      <c r="P1783" s="2" t="s">
        <v>36</v>
      </c>
      <c r="Q1783" s="2" t="s">
        <v>34</v>
      </c>
      <c r="R1783" s="2"/>
      <c r="S1783" s="2" t="s">
        <v>45</v>
      </c>
      <c r="T1783" s="2" t="s">
        <v>74</v>
      </c>
      <c r="U1783" s="2" t="s">
        <v>37</v>
      </c>
      <c r="V1783" s="2" t="s">
        <v>37</v>
      </c>
      <c r="W1783" s="2" t="s">
        <v>74</v>
      </c>
      <c r="X1783" s="2" t="s">
        <v>43</v>
      </c>
      <c r="Y1783" s="2" t="s">
        <v>47</v>
      </c>
      <c r="Z1783" s="2" t="s">
        <v>281</v>
      </c>
      <c r="AA1783" s="2" t="s">
        <v>35</v>
      </c>
      <c r="AB1783" s="2" t="s">
        <v>36</v>
      </c>
      <c r="AC1783" s="2"/>
      <c r="AD1783" s="2"/>
      <c r="AE1783">
        <v>682</v>
      </c>
      <c r="AF1783" s="2" t="s">
        <v>36</v>
      </c>
      <c r="AG1783" s="2" t="s">
        <v>36</v>
      </c>
      <c r="AH1783" s="2"/>
      <c r="AI1783" s="2"/>
      <c r="AJ1783" s="2" t="s">
        <v>36</v>
      </c>
      <c r="AK1783" s="2" t="s">
        <v>36</v>
      </c>
    </row>
    <row r="1784" spans="1:37" x14ac:dyDescent="0.3">
      <c r="A1784">
        <v>759</v>
      </c>
      <c r="B1784" s="1">
        <v>41639</v>
      </c>
      <c r="C1784">
        <v>24</v>
      </c>
      <c r="D1784" t="str">
        <f>VLOOKUP(seguimiento[[#This Row],[idinstituciones]],instituciones[[idinstituciones]:[nombre]],2,)</f>
        <v>Hospital Sor Maria Ludovica de La Plata</v>
      </c>
      <c r="E1784" s="2" t="s">
        <v>64</v>
      </c>
      <c r="F1784" s="2" t="s">
        <v>34</v>
      </c>
      <c r="G1784" s="2" t="s">
        <v>59</v>
      </c>
      <c r="H1784" s="2" t="s">
        <v>36</v>
      </c>
      <c r="I1784" s="2" t="s">
        <v>37</v>
      </c>
      <c r="J1784" s="2" t="s">
        <v>35</v>
      </c>
      <c r="K1784" s="2" t="s">
        <v>61</v>
      </c>
      <c r="L1784" s="2" t="s">
        <v>39</v>
      </c>
      <c r="M1784" s="2" t="s">
        <v>70</v>
      </c>
      <c r="N1784" s="2" t="s">
        <v>35</v>
      </c>
      <c r="O1784" s="2" t="s">
        <v>36</v>
      </c>
      <c r="P1784" s="2" t="s">
        <v>42</v>
      </c>
      <c r="Q1784" s="2" t="s">
        <v>34</v>
      </c>
      <c r="R1784" s="2" t="s">
        <v>40</v>
      </c>
      <c r="S1784" s="2" t="s">
        <v>45</v>
      </c>
      <c r="T1784" s="2" t="s">
        <v>73</v>
      </c>
      <c r="U1784" s="2" t="s">
        <v>46</v>
      </c>
      <c r="V1784" s="2" t="s">
        <v>46</v>
      </c>
      <c r="W1784" s="2" t="s">
        <v>74</v>
      </c>
      <c r="X1784" s="2" t="s">
        <v>43</v>
      </c>
      <c r="Y1784" s="2" t="s">
        <v>54</v>
      </c>
      <c r="Z1784" s="2" t="s">
        <v>281</v>
      </c>
      <c r="AA1784" s="2" t="s">
        <v>35</v>
      </c>
      <c r="AB1784" s="2" t="s">
        <v>36</v>
      </c>
      <c r="AC1784" s="2"/>
      <c r="AD1784" s="2"/>
      <c r="AE1784">
        <v>552</v>
      </c>
      <c r="AF1784" s="2" t="s">
        <v>36</v>
      </c>
      <c r="AG1784" s="2" t="s">
        <v>36</v>
      </c>
      <c r="AH1784" s="2"/>
      <c r="AI1784" s="2"/>
      <c r="AJ1784" s="2" t="s">
        <v>36</v>
      </c>
      <c r="AK1784" s="2" t="s">
        <v>36</v>
      </c>
    </row>
    <row r="1785" spans="1:37" x14ac:dyDescent="0.3">
      <c r="A1785">
        <v>759</v>
      </c>
      <c r="B1785" s="1">
        <v>42369</v>
      </c>
      <c r="C1785">
        <v>24</v>
      </c>
      <c r="D1785" t="str">
        <f>VLOOKUP(seguimiento[[#This Row],[idinstituciones]],instituciones[[idinstituciones]:[nombre]],2,)</f>
        <v>Hospital Sor Maria Ludovica de La Plata</v>
      </c>
      <c r="E1785" s="2" t="s">
        <v>64</v>
      </c>
      <c r="F1785" s="2" t="s">
        <v>58</v>
      </c>
      <c r="G1785" s="2" t="s">
        <v>51</v>
      </c>
      <c r="H1785" s="2" t="s">
        <v>129</v>
      </c>
      <c r="I1785" s="2" t="s">
        <v>37</v>
      </c>
      <c r="J1785" s="2" t="s">
        <v>35</v>
      </c>
      <c r="K1785" s="2"/>
      <c r="L1785" s="2" t="s">
        <v>39</v>
      </c>
      <c r="M1785" s="2"/>
      <c r="N1785" s="2" t="s">
        <v>35</v>
      </c>
      <c r="O1785" s="2" t="s">
        <v>36</v>
      </c>
      <c r="P1785" s="2" t="s">
        <v>36</v>
      </c>
      <c r="Q1785" s="2" t="s">
        <v>34</v>
      </c>
      <c r="R1785" s="2" t="s">
        <v>89</v>
      </c>
      <c r="S1785" s="2" t="s">
        <v>45</v>
      </c>
      <c r="T1785" s="2" t="s">
        <v>73</v>
      </c>
      <c r="U1785" s="2" t="s">
        <v>49</v>
      </c>
      <c r="V1785" s="2" t="s">
        <v>49</v>
      </c>
      <c r="W1785" s="2" t="s">
        <v>74</v>
      </c>
      <c r="X1785" s="2" t="s">
        <v>43</v>
      </c>
      <c r="Y1785" s="2" t="s">
        <v>56</v>
      </c>
      <c r="Z1785" s="2" t="s">
        <v>281</v>
      </c>
      <c r="AA1785" s="2" t="s">
        <v>35</v>
      </c>
      <c r="AB1785" s="2" t="s">
        <v>36</v>
      </c>
      <c r="AC1785" s="2"/>
      <c r="AD1785" s="2"/>
      <c r="AE1785">
        <v>2351</v>
      </c>
      <c r="AF1785" s="2" t="s">
        <v>71</v>
      </c>
      <c r="AG1785" s="2" t="s">
        <v>49</v>
      </c>
      <c r="AH1785" s="2">
        <v>1</v>
      </c>
      <c r="AI1785" s="2" t="str">
        <f>VLOOKUP(seguimiento[[#This Row],[vitamiad]],vitaminad[[id]:[valor]],2,)</f>
        <v>No realizado</v>
      </c>
      <c r="AJ1785" s="2" t="s">
        <v>46</v>
      </c>
      <c r="AK1785" s="2" t="s">
        <v>45</v>
      </c>
    </row>
    <row r="1786" spans="1:37" x14ac:dyDescent="0.3">
      <c r="A1786">
        <v>760</v>
      </c>
      <c r="B1786" s="1">
        <v>41271</v>
      </c>
      <c r="C1786">
        <v>24</v>
      </c>
      <c r="D1786" t="str">
        <f>VLOOKUP(seguimiento[[#This Row],[idinstituciones]],instituciones[[idinstituciones]:[nombre]],2,)</f>
        <v>Hospital Sor Maria Ludovica de La Plata</v>
      </c>
      <c r="E1786" s="2" t="s">
        <v>64</v>
      </c>
      <c r="F1786" s="2" t="s">
        <v>34</v>
      </c>
      <c r="G1786" s="2" t="s">
        <v>55</v>
      </c>
      <c r="H1786" s="2" t="s">
        <v>36</v>
      </c>
      <c r="I1786" s="2" t="s">
        <v>36</v>
      </c>
      <c r="J1786" s="2" t="s">
        <v>36</v>
      </c>
      <c r="K1786" s="2"/>
      <c r="L1786" s="2" t="s">
        <v>36</v>
      </c>
      <c r="M1786" s="2"/>
      <c r="N1786" s="2"/>
      <c r="O1786" s="2" t="s">
        <v>36</v>
      </c>
      <c r="P1786" s="2" t="s">
        <v>36</v>
      </c>
      <c r="Q1786" s="2"/>
      <c r="R1786" s="2"/>
      <c r="S1786" s="2" t="s">
        <v>45</v>
      </c>
      <c r="T1786" s="2" t="s">
        <v>45</v>
      </c>
      <c r="U1786" s="2" t="s">
        <v>45</v>
      </c>
      <c r="V1786" s="2" t="s">
        <v>45</v>
      </c>
      <c r="W1786" s="2" t="s">
        <v>45</v>
      </c>
      <c r="X1786" s="2" t="s">
        <v>65</v>
      </c>
      <c r="Y1786" s="2" t="s">
        <v>54</v>
      </c>
      <c r="Z1786" s="2" t="s">
        <v>281</v>
      </c>
      <c r="AA1786" s="2" t="s">
        <v>35</v>
      </c>
      <c r="AB1786" s="2" t="s">
        <v>36</v>
      </c>
      <c r="AC1786" s="2"/>
      <c r="AD1786" s="2"/>
      <c r="AE1786">
        <v>722</v>
      </c>
      <c r="AF1786" s="2" t="s">
        <v>36</v>
      </c>
      <c r="AG1786" s="2" t="s">
        <v>36</v>
      </c>
      <c r="AH1786" s="2"/>
      <c r="AI1786" s="2"/>
      <c r="AJ1786" s="2" t="s">
        <v>36</v>
      </c>
      <c r="AK1786" s="2" t="s">
        <v>36</v>
      </c>
    </row>
    <row r="1787" spans="1:37" x14ac:dyDescent="0.3">
      <c r="A1787">
        <v>760</v>
      </c>
      <c r="B1787" s="1">
        <v>41617</v>
      </c>
      <c r="C1787">
        <v>24</v>
      </c>
      <c r="D1787" t="str">
        <f>VLOOKUP(seguimiento[[#This Row],[idinstituciones]],instituciones[[idinstituciones]:[nombre]],2,)</f>
        <v>Hospital Sor Maria Ludovica de La Plata</v>
      </c>
      <c r="E1787" s="2" t="s">
        <v>64</v>
      </c>
      <c r="F1787" s="2" t="s">
        <v>34</v>
      </c>
      <c r="G1787" s="2" t="s">
        <v>59</v>
      </c>
      <c r="H1787" s="2" t="s">
        <v>36</v>
      </c>
      <c r="I1787" s="2" t="s">
        <v>36</v>
      </c>
      <c r="J1787" s="2" t="s">
        <v>35</v>
      </c>
      <c r="K1787" s="2"/>
      <c r="L1787" s="2" t="s">
        <v>39</v>
      </c>
      <c r="M1787" s="2"/>
      <c r="N1787" s="2"/>
      <c r="O1787" s="2" t="s">
        <v>36</v>
      </c>
      <c r="P1787" s="2" t="s">
        <v>36</v>
      </c>
      <c r="Q1787" s="2" t="s">
        <v>80</v>
      </c>
      <c r="R1787" s="2"/>
      <c r="S1787" s="2" t="s">
        <v>45</v>
      </c>
      <c r="T1787" s="2" t="s">
        <v>46</v>
      </c>
      <c r="U1787" s="2" t="s">
        <v>45</v>
      </c>
      <c r="V1787" s="2" t="s">
        <v>45</v>
      </c>
      <c r="W1787" s="2" t="s">
        <v>46</v>
      </c>
      <c r="X1787" s="2" t="s">
        <v>65</v>
      </c>
      <c r="Y1787" s="2" t="s">
        <v>47</v>
      </c>
      <c r="Z1787" s="2" t="s">
        <v>281</v>
      </c>
      <c r="AA1787" s="2" t="s">
        <v>35</v>
      </c>
      <c r="AB1787" s="2" t="s">
        <v>36</v>
      </c>
      <c r="AC1787" s="2"/>
      <c r="AD1787" s="2"/>
      <c r="AE1787">
        <v>477</v>
      </c>
      <c r="AF1787" s="2" t="s">
        <v>36</v>
      </c>
      <c r="AG1787" s="2" t="s">
        <v>36</v>
      </c>
      <c r="AH1787" s="2"/>
      <c r="AI1787" s="2"/>
      <c r="AJ1787" s="2" t="s">
        <v>36</v>
      </c>
      <c r="AK1787" s="2" t="s">
        <v>36</v>
      </c>
    </row>
    <row r="1788" spans="1:37" x14ac:dyDescent="0.3">
      <c r="A1788">
        <v>760</v>
      </c>
      <c r="B1788" s="1">
        <v>42653</v>
      </c>
      <c r="C1788">
        <v>24</v>
      </c>
      <c r="D1788" t="str">
        <f>VLOOKUP(seguimiento[[#This Row],[idinstituciones]],instituciones[[idinstituciones]:[nombre]],2,)</f>
        <v>Hospital Sor Maria Ludovica de La Plata</v>
      </c>
      <c r="E1788" s="2" t="s">
        <v>64</v>
      </c>
      <c r="F1788" s="2" t="s">
        <v>50</v>
      </c>
      <c r="G1788" s="2" t="s">
        <v>59</v>
      </c>
      <c r="H1788" s="2" t="s">
        <v>36</v>
      </c>
      <c r="I1788" s="2" t="s">
        <v>36</v>
      </c>
      <c r="J1788" s="2" t="s">
        <v>35</v>
      </c>
      <c r="K1788" s="2"/>
      <c r="L1788" s="2" t="s">
        <v>39</v>
      </c>
      <c r="M1788" s="2"/>
      <c r="N1788" s="2"/>
      <c r="O1788" s="2" t="s">
        <v>36</v>
      </c>
      <c r="P1788" s="2" t="s">
        <v>36</v>
      </c>
      <c r="Q1788" s="2" t="s">
        <v>176</v>
      </c>
      <c r="R1788" s="2" t="s">
        <v>40</v>
      </c>
      <c r="S1788" s="2" t="s">
        <v>45</v>
      </c>
      <c r="T1788" s="2" t="s">
        <v>37</v>
      </c>
      <c r="U1788" s="2" t="s">
        <v>45</v>
      </c>
      <c r="V1788" s="2" t="s">
        <v>45</v>
      </c>
      <c r="W1788" s="2" t="s">
        <v>37</v>
      </c>
      <c r="X1788" s="2" t="s">
        <v>65</v>
      </c>
      <c r="Y1788" s="2" t="s">
        <v>54</v>
      </c>
      <c r="Z1788" s="2" t="s">
        <v>281</v>
      </c>
      <c r="AA1788" s="2" t="s">
        <v>35</v>
      </c>
      <c r="AB1788" s="2" t="s">
        <v>36</v>
      </c>
      <c r="AC1788" s="2"/>
      <c r="AD1788" s="2"/>
      <c r="AE1788">
        <v>2507</v>
      </c>
      <c r="AF1788" s="2" t="s">
        <v>35</v>
      </c>
      <c r="AG1788" s="2" t="s">
        <v>49</v>
      </c>
      <c r="AH1788" s="2"/>
      <c r="AI1788" s="2"/>
      <c r="AJ1788" s="2" t="s">
        <v>46</v>
      </c>
      <c r="AK1788" s="2" t="s">
        <v>45</v>
      </c>
    </row>
    <row r="1789" spans="1:37" x14ac:dyDescent="0.3">
      <c r="A1789">
        <v>760</v>
      </c>
      <c r="B1789" s="1">
        <v>43019</v>
      </c>
      <c r="C1789">
        <v>24</v>
      </c>
      <c r="D1789" t="str">
        <f>VLOOKUP(seguimiento[[#This Row],[idinstituciones]],instituciones[[idinstituciones]:[nombre]],2,)</f>
        <v>Hospital Sor Maria Ludovica de La Plata</v>
      </c>
      <c r="E1789" s="2" t="s">
        <v>64</v>
      </c>
      <c r="F1789" s="2" t="s">
        <v>58</v>
      </c>
      <c r="G1789" s="2" t="s">
        <v>51</v>
      </c>
      <c r="H1789" s="2" t="s">
        <v>36</v>
      </c>
      <c r="I1789" s="2" t="s">
        <v>36</v>
      </c>
      <c r="J1789" s="2" t="s">
        <v>35</v>
      </c>
      <c r="K1789" s="2"/>
      <c r="L1789" s="2" t="s">
        <v>39</v>
      </c>
      <c r="M1789" s="2"/>
      <c r="N1789" s="2"/>
      <c r="O1789" s="2" t="s">
        <v>36</v>
      </c>
      <c r="P1789" s="2" t="s">
        <v>36</v>
      </c>
      <c r="Q1789" s="2" t="s">
        <v>80</v>
      </c>
      <c r="R1789" s="2" t="s">
        <v>40</v>
      </c>
      <c r="S1789" s="2" t="s">
        <v>45</v>
      </c>
      <c r="T1789" s="2" t="s">
        <v>46</v>
      </c>
      <c r="U1789" s="2" t="s">
        <v>45</v>
      </c>
      <c r="V1789" s="2" t="s">
        <v>45</v>
      </c>
      <c r="W1789" s="2" t="s">
        <v>46</v>
      </c>
      <c r="X1789" s="2" t="s">
        <v>65</v>
      </c>
      <c r="Y1789" s="2" t="s">
        <v>54</v>
      </c>
      <c r="Z1789" s="2" t="s">
        <v>281</v>
      </c>
      <c r="AA1789" s="2" t="s">
        <v>35</v>
      </c>
      <c r="AB1789" s="2" t="s">
        <v>36</v>
      </c>
      <c r="AC1789" s="2"/>
      <c r="AD1789" s="2"/>
      <c r="AE1789">
        <v>2708</v>
      </c>
      <c r="AF1789" s="2" t="s">
        <v>35</v>
      </c>
      <c r="AG1789" s="2" t="s">
        <v>49</v>
      </c>
      <c r="AH1789" s="2">
        <v>4</v>
      </c>
      <c r="AI1789" s="2"/>
      <c r="AJ1789" s="2" t="s">
        <v>46</v>
      </c>
      <c r="AK1789" s="2" t="s">
        <v>45</v>
      </c>
    </row>
    <row r="1790" spans="1:37" x14ac:dyDescent="0.3">
      <c r="A1790">
        <v>761</v>
      </c>
      <c r="B1790" s="1">
        <v>41224</v>
      </c>
      <c r="C1790">
        <v>24</v>
      </c>
      <c r="D1790" t="str">
        <f>VLOOKUP(seguimiento[[#This Row],[idinstituciones]],instituciones[[idinstituciones]:[nombre]],2,)</f>
        <v>Hospital Sor Maria Ludovica de La Plata</v>
      </c>
      <c r="E1790" s="2" t="s">
        <v>33</v>
      </c>
      <c r="F1790" s="2" t="s">
        <v>34</v>
      </c>
      <c r="G1790" s="2" t="s">
        <v>51</v>
      </c>
      <c r="H1790" s="2" t="s">
        <v>36</v>
      </c>
      <c r="I1790" s="2" t="s">
        <v>36</v>
      </c>
      <c r="J1790" s="2" t="s">
        <v>36</v>
      </c>
      <c r="K1790" s="2"/>
      <c r="L1790" s="2" t="s">
        <v>39</v>
      </c>
      <c r="M1790" s="2"/>
      <c r="N1790" s="2"/>
      <c r="O1790" s="2" t="s">
        <v>36</v>
      </c>
      <c r="P1790" s="2" t="s">
        <v>36</v>
      </c>
      <c r="Q1790" s="2"/>
      <c r="R1790" s="2"/>
      <c r="S1790" s="2" t="s">
        <v>36</v>
      </c>
      <c r="T1790" s="2" t="s">
        <v>37</v>
      </c>
      <c r="U1790" s="2" t="s">
        <v>37</v>
      </c>
      <c r="V1790" s="2" t="s">
        <v>37</v>
      </c>
      <c r="W1790" s="2" t="s">
        <v>37</v>
      </c>
      <c r="X1790" s="2" t="s">
        <v>43</v>
      </c>
      <c r="Y1790" s="2" t="s">
        <v>47</v>
      </c>
      <c r="Z1790" s="2" t="s">
        <v>281</v>
      </c>
      <c r="AA1790" s="2" t="s">
        <v>35</v>
      </c>
      <c r="AB1790" s="2" t="s">
        <v>36</v>
      </c>
      <c r="AC1790" s="2"/>
      <c r="AD1790" s="2"/>
      <c r="AE1790">
        <v>1117</v>
      </c>
      <c r="AF1790" s="2" t="s">
        <v>36</v>
      </c>
      <c r="AG1790" s="2" t="s">
        <v>36</v>
      </c>
      <c r="AH1790" s="2"/>
      <c r="AI1790" s="2"/>
      <c r="AJ1790" s="2" t="s">
        <v>36</v>
      </c>
      <c r="AK1790" s="2" t="s">
        <v>36</v>
      </c>
    </row>
    <row r="1791" spans="1:37" x14ac:dyDescent="0.3">
      <c r="A1791">
        <v>761</v>
      </c>
      <c r="B1791" s="1">
        <v>41639</v>
      </c>
      <c r="C1791">
        <v>24</v>
      </c>
      <c r="D1791" t="str">
        <f>VLOOKUP(seguimiento[[#This Row],[idinstituciones]],instituciones[[idinstituciones]:[nombre]],2,)</f>
        <v>Hospital Sor Maria Ludovica de La Plata</v>
      </c>
      <c r="E1791" s="2" t="s">
        <v>64</v>
      </c>
      <c r="F1791" s="2" t="s">
        <v>58</v>
      </c>
      <c r="G1791" s="2" t="s">
        <v>67</v>
      </c>
      <c r="H1791" s="2" t="s">
        <v>101</v>
      </c>
      <c r="I1791" s="2" t="s">
        <v>37</v>
      </c>
      <c r="J1791" s="2" t="s">
        <v>71</v>
      </c>
      <c r="K1791" s="2" t="s">
        <v>61</v>
      </c>
      <c r="L1791" s="2" t="s">
        <v>82</v>
      </c>
      <c r="M1791" s="2"/>
      <c r="N1791" s="2"/>
      <c r="O1791" s="2" t="s">
        <v>36</v>
      </c>
      <c r="P1791" s="2" t="s">
        <v>36</v>
      </c>
      <c r="Q1791" s="2" t="s">
        <v>34</v>
      </c>
      <c r="R1791" s="2" t="s">
        <v>40</v>
      </c>
      <c r="S1791" s="2" t="s">
        <v>45</v>
      </c>
      <c r="T1791" s="2" t="s">
        <v>49</v>
      </c>
      <c r="U1791" s="2" t="s">
        <v>45</v>
      </c>
      <c r="V1791" s="2" t="s">
        <v>45</v>
      </c>
      <c r="W1791" s="2" t="s">
        <v>49</v>
      </c>
      <c r="X1791" s="2" t="s">
        <v>65</v>
      </c>
      <c r="Y1791" s="2" t="s">
        <v>47</v>
      </c>
      <c r="Z1791" s="2" t="s">
        <v>281</v>
      </c>
      <c r="AA1791" s="2" t="s">
        <v>35</v>
      </c>
      <c r="AB1791" s="2" t="s">
        <v>36</v>
      </c>
      <c r="AC1791" s="2"/>
      <c r="AD1791" s="2"/>
      <c r="AE1791">
        <v>288</v>
      </c>
      <c r="AF1791" s="2" t="s">
        <v>36</v>
      </c>
      <c r="AG1791" s="2" t="s">
        <v>36</v>
      </c>
      <c r="AH1791" s="2"/>
      <c r="AI1791" s="2"/>
      <c r="AJ1791" s="2" t="s">
        <v>36</v>
      </c>
      <c r="AK1791" s="2" t="s">
        <v>36</v>
      </c>
    </row>
    <row r="1792" spans="1:37" x14ac:dyDescent="0.3">
      <c r="A1792">
        <v>761</v>
      </c>
      <c r="B1792" s="1">
        <v>42027</v>
      </c>
      <c r="C1792">
        <v>24</v>
      </c>
      <c r="D1792" t="str">
        <f>VLOOKUP(seguimiento[[#This Row],[idinstituciones]],instituciones[[idinstituciones]:[nombre]],2,)</f>
        <v>Hospital Sor Maria Ludovica de La Plata</v>
      </c>
      <c r="E1792" s="2" t="s">
        <v>64</v>
      </c>
      <c r="F1792" s="2" t="s">
        <v>58</v>
      </c>
      <c r="G1792" s="2" t="s">
        <v>67</v>
      </c>
      <c r="H1792" s="2" t="s">
        <v>184</v>
      </c>
      <c r="I1792" s="2" t="s">
        <v>37</v>
      </c>
      <c r="J1792" s="2" t="s">
        <v>71</v>
      </c>
      <c r="K1792" s="2"/>
      <c r="L1792" s="2" t="s">
        <v>82</v>
      </c>
      <c r="M1792" s="2"/>
      <c r="N1792" s="2"/>
      <c r="O1792" s="2" t="s">
        <v>36</v>
      </c>
      <c r="P1792" s="2" t="s">
        <v>36</v>
      </c>
      <c r="Q1792" s="2"/>
      <c r="R1792" s="2" t="s">
        <v>40</v>
      </c>
      <c r="S1792" s="2" t="s">
        <v>45</v>
      </c>
      <c r="T1792" s="2" t="s">
        <v>45</v>
      </c>
      <c r="U1792" s="2" t="s">
        <v>42</v>
      </c>
      <c r="V1792" s="2" t="s">
        <v>42</v>
      </c>
      <c r="W1792" s="2" t="s">
        <v>45</v>
      </c>
      <c r="X1792" s="2" t="s">
        <v>65</v>
      </c>
      <c r="Y1792" s="2" t="s">
        <v>79</v>
      </c>
      <c r="Z1792" s="2" t="s">
        <v>281</v>
      </c>
      <c r="AA1792" s="2"/>
      <c r="AB1792" s="2" t="s">
        <v>36</v>
      </c>
      <c r="AC1792" s="2"/>
      <c r="AD1792" s="2"/>
      <c r="AE1792">
        <v>2355</v>
      </c>
      <c r="AF1792" s="2" t="s">
        <v>35</v>
      </c>
      <c r="AG1792" s="2" t="s">
        <v>49</v>
      </c>
      <c r="AH1792" s="2">
        <v>4</v>
      </c>
      <c r="AI1792" s="2"/>
      <c r="AJ1792" s="2" t="s">
        <v>46</v>
      </c>
      <c r="AK1792" s="2" t="s">
        <v>45</v>
      </c>
    </row>
    <row r="1793" spans="1:37" x14ac:dyDescent="0.3">
      <c r="A1793">
        <v>762</v>
      </c>
      <c r="B1793" s="1">
        <v>40931</v>
      </c>
      <c r="C1793">
        <v>30</v>
      </c>
      <c r="D1793" t="str">
        <f>VLOOKUP(seguimiento[[#This Row],[idinstituciones]],instituciones[[idinstituciones]:[nombre]],2,)</f>
        <v>Hospital de Niños Ricardo Gutiérrez</v>
      </c>
      <c r="E1793" s="2" t="s">
        <v>33</v>
      </c>
      <c r="F1793" s="2" t="s">
        <v>34</v>
      </c>
      <c r="G1793" s="2" t="s">
        <v>55</v>
      </c>
      <c r="H1793" s="2" t="s">
        <v>36</v>
      </c>
      <c r="I1793" s="2" t="s">
        <v>37</v>
      </c>
      <c r="J1793" s="2" t="s">
        <v>44</v>
      </c>
      <c r="K1793" s="2" t="s">
        <v>61</v>
      </c>
      <c r="L1793" s="2" t="s">
        <v>36</v>
      </c>
      <c r="M1793" s="2" t="s">
        <v>70</v>
      </c>
      <c r="N1793" s="2" t="s">
        <v>35</v>
      </c>
      <c r="O1793" s="2" t="s">
        <v>36</v>
      </c>
      <c r="P1793" s="2" t="s">
        <v>42</v>
      </c>
      <c r="Q1793" s="2" t="s">
        <v>77</v>
      </c>
      <c r="R1793" s="2"/>
      <c r="S1793" s="2" t="s">
        <v>46</v>
      </c>
      <c r="T1793" s="2" t="s">
        <v>45</v>
      </c>
      <c r="U1793" s="2" t="s">
        <v>42</v>
      </c>
      <c r="V1793" s="2" t="s">
        <v>42</v>
      </c>
      <c r="W1793" s="2" t="s">
        <v>45</v>
      </c>
      <c r="X1793" s="2" t="s">
        <v>43</v>
      </c>
      <c r="Y1793" s="2" t="s">
        <v>47</v>
      </c>
      <c r="Z1793" s="2" t="s">
        <v>281</v>
      </c>
      <c r="AA1793" s="2" t="s">
        <v>35</v>
      </c>
      <c r="AB1793" s="2" t="s">
        <v>36</v>
      </c>
      <c r="AC1793" s="2"/>
      <c r="AD1793" s="2"/>
      <c r="AE1793">
        <v>1046</v>
      </c>
      <c r="AF1793" s="2" t="s">
        <v>36</v>
      </c>
      <c r="AG1793" s="2" t="s">
        <v>36</v>
      </c>
      <c r="AH1793" s="2"/>
      <c r="AI1793" s="2"/>
      <c r="AJ1793" s="2" t="s">
        <v>36</v>
      </c>
      <c r="AK1793" s="2" t="s">
        <v>36</v>
      </c>
    </row>
    <row r="1794" spans="1:37" x14ac:dyDescent="0.3">
      <c r="A1794">
        <v>763</v>
      </c>
      <c r="B1794" s="1">
        <v>41281</v>
      </c>
      <c r="C1794">
        <v>23</v>
      </c>
      <c r="D1794" t="str">
        <f>VLOOKUP(seguimiento[[#This Row],[idinstituciones]],instituciones[[idinstituciones]:[nombre]],2,)</f>
        <v>Consultorio FQ - Dr. Macri</v>
      </c>
      <c r="E1794" s="2" t="s">
        <v>33</v>
      </c>
      <c r="F1794" s="2" t="s">
        <v>34</v>
      </c>
      <c r="G1794" s="2" t="s">
        <v>36</v>
      </c>
      <c r="H1794" s="2" t="s">
        <v>36</v>
      </c>
      <c r="I1794" s="2" t="s">
        <v>45</v>
      </c>
      <c r="J1794" s="2" t="s">
        <v>35</v>
      </c>
      <c r="K1794" s="2" t="s">
        <v>38</v>
      </c>
      <c r="L1794" s="2" t="s">
        <v>39</v>
      </c>
      <c r="M1794" s="2"/>
      <c r="N1794" s="2"/>
      <c r="O1794" s="2" t="s">
        <v>36</v>
      </c>
      <c r="P1794" s="2" t="s">
        <v>36</v>
      </c>
      <c r="Q1794" s="2"/>
      <c r="R1794" s="2"/>
      <c r="S1794" s="2" t="s">
        <v>45</v>
      </c>
      <c r="T1794" s="2" t="s">
        <v>46</v>
      </c>
      <c r="U1794" s="2" t="s">
        <v>42</v>
      </c>
      <c r="V1794" s="2" t="s">
        <v>36</v>
      </c>
      <c r="W1794" s="2" t="s">
        <v>36</v>
      </c>
      <c r="X1794" s="2" t="s">
        <v>43</v>
      </c>
      <c r="Y1794" s="2" t="s">
        <v>47</v>
      </c>
      <c r="Z1794" s="2" t="s">
        <v>281</v>
      </c>
      <c r="AA1794" s="2" t="s">
        <v>35</v>
      </c>
      <c r="AB1794" s="2" t="s">
        <v>36</v>
      </c>
      <c r="AC1794" s="2"/>
      <c r="AD1794" s="2"/>
      <c r="AE1794">
        <v>1594</v>
      </c>
      <c r="AF1794" s="2" t="s">
        <v>36</v>
      </c>
      <c r="AG1794" s="2" t="s">
        <v>36</v>
      </c>
      <c r="AH1794" s="2"/>
      <c r="AI1794" s="2"/>
      <c r="AJ1794" s="2" t="s">
        <v>36</v>
      </c>
      <c r="AK1794" s="2" t="s">
        <v>36</v>
      </c>
    </row>
    <row r="1795" spans="1:37" x14ac:dyDescent="0.3">
      <c r="A1795">
        <v>764</v>
      </c>
      <c r="B1795" s="1">
        <v>41043</v>
      </c>
      <c r="C1795">
        <v>30</v>
      </c>
      <c r="D1795" t="str">
        <f>VLOOKUP(seguimiento[[#This Row],[idinstituciones]],instituciones[[idinstituciones]:[nombre]],2,)</f>
        <v>Hospital de Niños Ricardo Gutiérrez</v>
      </c>
      <c r="E1795" s="2" t="s">
        <v>33</v>
      </c>
      <c r="F1795" s="2" t="s">
        <v>34</v>
      </c>
      <c r="G1795" s="2" t="s">
        <v>35</v>
      </c>
      <c r="H1795" s="2" t="s">
        <v>36</v>
      </c>
      <c r="I1795" s="2" t="s">
        <v>45</v>
      </c>
      <c r="J1795" s="2" t="s">
        <v>44</v>
      </c>
      <c r="K1795" s="2"/>
      <c r="L1795" s="2" t="s">
        <v>39</v>
      </c>
      <c r="M1795" s="2"/>
      <c r="N1795" s="2" t="s">
        <v>35</v>
      </c>
      <c r="O1795" s="2" t="s">
        <v>36</v>
      </c>
      <c r="P1795" s="2" t="s">
        <v>42</v>
      </c>
      <c r="Q1795" s="2"/>
      <c r="R1795" s="2"/>
      <c r="S1795" s="2" t="s">
        <v>45</v>
      </c>
      <c r="T1795" s="2" t="s">
        <v>48</v>
      </c>
      <c r="U1795" s="2" t="s">
        <v>42</v>
      </c>
      <c r="V1795" s="2" t="s">
        <v>42</v>
      </c>
      <c r="W1795" s="2" t="s">
        <v>48</v>
      </c>
      <c r="X1795" s="2" t="s">
        <v>43</v>
      </c>
      <c r="Y1795" s="2" t="s">
        <v>47</v>
      </c>
      <c r="Z1795" s="2" t="s">
        <v>281</v>
      </c>
      <c r="AA1795" s="2" t="s">
        <v>35</v>
      </c>
      <c r="AB1795" s="2" t="s">
        <v>36</v>
      </c>
      <c r="AC1795" s="2"/>
      <c r="AD1795" s="2"/>
      <c r="AE1795">
        <v>535</v>
      </c>
      <c r="AF1795" s="2" t="s">
        <v>36</v>
      </c>
      <c r="AG1795" s="2" t="s">
        <v>36</v>
      </c>
      <c r="AH1795" s="2"/>
      <c r="AI1795" s="2"/>
      <c r="AJ1795" s="2" t="s">
        <v>36</v>
      </c>
      <c r="AK1795" s="2" t="s">
        <v>36</v>
      </c>
    </row>
    <row r="1796" spans="1:37" x14ac:dyDescent="0.3">
      <c r="A1796">
        <v>765</v>
      </c>
      <c r="B1796" s="1">
        <v>41199</v>
      </c>
      <c r="C1796">
        <v>24</v>
      </c>
      <c r="D1796" t="str">
        <f>VLOOKUP(seguimiento[[#This Row],[idinstituciones]],instituciones[[idinstituciones]:[nombre]],2,)</f>
        <v>Hospital Sor Maria Ludovica de La Plata</v>
      </c>
      <c r="E1796" s="2" t="s">
        <v>35</v>
      </c>
      <c r="F1796" s="2" t="s">
        <v>34</v>
      </c>
      <c r="G1796" s="2" t="s">
        <v>35</v>
      </c>
      <c r="H1796" s="2" t="s">
        <v>36</v>
      </c>
      <c r="I1796" s="2" t="s">
        <v>36</v>
      </c>
      <c r="J1796" s="2" t="s">
        <v>35</v>
      </c>
      <c r="K1796" s="2"/>
      <c r="L1796" s="2" t="s">
        <v>39</v>
      </c>
      <c r="M1796" s="2"/>
      <c r="N1796" s="2"/>
      <c r="O1796" s="2" t="s">
        <v>36</v>
      </c>
      <c r="P1796" s="2" t="s">
        <v>36</v>
      </c>
      <c r="Q1796" s="2"/>
      <c r="R1796" s="2"/>
      <c r="S1796" s="2" t="s">
        <v>45</v>
      </c>
      <c r="T1796" s="2" t="s">
        <v>73</v>
      </c>
      <c r="U1796" s="2" t="s">
        <v>45</v>
      </c>
      <c r="V1796" s="2" t="s">
        <v>45</v>
      </c>
      <c r="W1796" s="2" t="s">
        <v>73</v>
      </c>
      <c r="X1796" s="2" t="s">
        <v>43</v>
      </c>
      <c r="Y1796" s="2" t="s">
        <v>54</v>
      </c>
      <c r="Z1796" s="2" t="s">
        <v>281</v>
      </c>
      <c r="AA1796" s="2" t="s">
        <v>35</v>
      </c>
      <c r="AB1796" s="2" t="s">
        <v>36</v>
      </c>
      <c r="AC1796" s="2"/>
      <c r="AD1796" s="2"/>
      <c r="AE1796">
        <v>1536</v>
      </c>
      <c r="AF1796" s="2" t="s">
        <v>36</v>
      </c>
      <c r="AG1796" s="2" t="s">
        <v>36</v>
      </c>
      <c r="AH1796" s="2"/>
      <c r="AI1796" s="2"/>
      <c r="AJ1796" s="2" t="s">
        <v>36</v>
      </c>
      <c r="AK1796" s="2" t="s">
        <v>36</v>
      </c>
    </row>
    <row r="1797" spans="1:37" x14ac:dyDescent="0.3">
      <c r="A1797">
        <v>765</v>
      </c>
      <c r="B1797" s="1">
        <v>41603</v>
      </c>
      <c r="C1797">
        <v>24</v>
      </c>
      <c r="D1797" t="str">
        <f>VLOOKUP(seguimiento[[#This Row],[idinstituciones]],instituciones[[idinstituciones]:[nombre]],2,)</f>
        <v>Hospital Sor Maria Ludovica de La Plata</v>
      </c>
      <c r="E1797" s="2" t="s">
        <v>35</v>
      </c>
      <c r="F1797" s="2" t="s">
        <v>34</v>
      </c>
      <c r="G1797" s="2" t="s">
        <v>35</v>
      </c>
      <c r="H1797" s="2" t="s">
        <v>36</v>
      </c>
      <c r="I1797" s="2" t="s">
        <v>36</v>
      </c>
      <c r="J1797" s="2" t="s">
        <v>36</v>
      </c>
      <c r="K1797" s="2"/>
      <c r="L1797" s="2" t="s">
        <v>39</v>
      </c>
      <c r="M1797" s="2"/>
      <c r="N1797" s="2"/>
      <c r="O1797" s="2" t="s">
        <v>36</v>
      </c>
      <c r="P1797" s="2" t="s">
        <v>36</v>
      </c>
      <c r="Q1797" s="2"/>
      <c r="R1797" s="2"/>
      <c r="S1797" s="2" t="s">
        <v>36</v>
      </c>
      <c r="T1797" s="2" t="s">
        <v>74</v>
      </c>
      <c r="U1797" s="2" t="s">
        <v>42</v>
      </c>
      <c r="V1797" s="2" t="s">
        <v>36</v>
      </c>
      <c r="W1797" s="2" t="s">
        <v>41</v>
      </c>
      <c r="X1797" s="2" t="s">
        <v>43</v>
      </c>
      <c r="Y1797" s="2" t="s">
        <v>44</v>
      </c>
      <c r="Z1797" s="2" t="s">
        <v>281</v>
      </c>
      <c r="AA1797" s="2" t="s">
        <v>35</v>
      </c>
      <c r="AB1797" s="2" t="s">
        <v>36</v>
      </c>
      <c r="AC1797" s="2"/>
      <c r="AD1797" s="2"/>
      <c r="AE1797">
        <v>1179</v>
      </c>
      <c r="AF1797" s="2" t="s">
        <v>36</v>
      </c>
      <c r="AG1797" s="2" t="s">
        <v>36</v>
      </c>
      <c r="AH1797" s="2"/>
      <c r="AI1797" s="2"/>
      <c r="AJ1797" s="2" t="s">
        <v>36</v>
      </c>
      <c r="AK1797" s="2" t="s">
        <v>36</v>
      </c>
    </row>
    <row r="1798" spans="1:37" x14ac:dyDescent="0.3">
      <c r="A1798">
        <v>765</v>
      </c>
      <c r="B1798" s="1">
        <v>42282</v>
      </c>
      <c r="C1798">
        <v>24</v>
      </c>
      <c r="D1798" t="str">
        <f>VLOOKUP(seguimiento[[#This Row],[idinstituciones]],instituciones[[idinstituciones]:[nombre]],2,)</f>
        <v>Hospital Sor Maria Ludovica de La Plata</v>
      </c>
      <c r="E1798" s="2" t="s">
        <v>33</v>
      </c>
      <c r="F1798" s="2" t="s">
        <v>34</v>
      </c>
      <c r="G1798" s="2" t="s">
        <v>35</v>
      </c>
      <c r="H1798" s="2" t="s">
        <v>36</v>
      </c>
      <c r="I1798" s="2" t="s">
        <v>37</v>
      </c>
      <c r="J1798" s="2" t="s">
        <v>35</v>
      </c>
      <c r="K1798" s="2"/>
      <c r="L1798" s="2" t="s">
        <v>39</v>
      </c>
      <c r="M1798" s="2"/>
      <c r="N1798" s="2" t="s">
        <v>35</v>
      </c>
      <c r="O1798" s="2" t="s">
        <v>36</v>
      </c>
      <c r="P1798" s="2" t="s">
        <v>36</v>
      </c>
      <c r="Q1798" s="2"/>
      <c r="R1798" s="2" t="s">
        <v>118</v>
      </c>
      <c r="S1798" s="2" t="s">
        <v>45</v>
      </c>
      <c r="T1798" s="2" t="s">
        <v>49</v>
      </c>
      <c r="U1798" s="2" t="s">
        <v>42</v>
      </c>
      <c r="V1798" s="2" t="s">
        <v>42</v>
      </c>
      <c r="W1798" s="2" t="s">
        <v>49</v>
      </c>
      <c r="X1798" s="2" t="s">
        <v>43</v>
      </c>
      <c r="Y1798" s="2" t="s">
        <v>44</v>
      </c>
      <c r="Z1798" s="2" t="s">
        <v>281</v>
      </c>
      <c r="AA1798" s="2" t="s">
        <v>35</v>
      </c>
      <c r="AB1798" s="2" t="s">
        <v>36</v>
      </c>
      <c r="AC1798" s="2"/>
      <c r="AD1798" s="2"/>
      <c r="AE1798">
        <v>2154</v>
      </c>
      <c r="AF1798" s="2" t="s">
        <v>35</v>
      </c>
      <c r="AG1798" s="2" t="s">
        <v>49</v>
      </c>
      <c r="AH1798" s="2">
        <v>2</v>
      </c>
      <c r="AI1798" s="2" t="str">
        <f>VLOOKUP(seguimiento[[#This Row],[vitamiad]],vitaminad[[id]:[valor]],2,)</f>
        <v>Normal</v>
      </c>
      <c r="AJ1798" s="2" t="s">
        <v>45</v>
      </c>
      <c r="AK1798" s="2" t="s">
        <v>45</v>
      </c>
    </row>
    <row r="1799" spans="1:37" x14ac:dyDescent="0.3">
      <c r="A1799">
        <v>765</v>
      </c>
      <c r="B1799" s="1">
        <v>42647</v>
      </c>
      <c r="C1799">
        <v>24</v>
      </c>
      <c r="D1799" t="str">
        <f>VLOOKUP(seguimiento[[#This Row],[idinstituciones]],instituciones[[idinstituciones]:[nombre]],2,)</f>
        <v>Hospital Sor Maria Ludovica de La Plata</v>
      </c>
      <c r="E1799" s="2" t="s">
        <v>35</v>
      </c>
      <c r="F1799" s="2" t="s">
        <v>34</v>
      </c>
      <c r="G1799" s="2" t="s">
        <v>35</v>
      </c>
      <c r="H1799" s="2" t="s">
        <v>36</v>
      </c>
      <c r="I1799" s="2" t="s">
        <v>36</v>
      </c>
      <c r="J1799" s="2" t="s">
        <v>36</v>
      </c>
      <c r="K1799" s="2"/>
      <c r="L1799" s="2" t="s">
        <v>36</v>
      </c>
      <c r="M1799" s="2"/>
      <c r="N1799" s="2"/>
      <c r="O1799" s="2" t="s">
        <v>36</v>
      </c>
      <c r="P1799" s="2" t="s">
        <v>36</v>
      </c>
      <c r="Q1799" s="2"/>
      <c r="R1799" s="2"/>
      <c r="S1799" s="2" t="s">
        <v>36</v>
      </c>
      <c r="T1799" s="2" t="s">
        <v>36</v>
      </c>
      <c r="U1799" s="2" t="s">
        <v>36</v>
      </c>
      <c r="V1799" s="2" t="s">
        <v>36</v>
      </c>
      <c r="W1799" s="2" t="s">
        <v>36</v>
      </c>
      <c r="X1799" s="2" t="s">
        <v>36</v>
      </c>
      <c r="Y1799" s="2" t="s">
        <v>36</v>
      </c>
      <c r="Z1799" s="2"/>
      <c r="AA1799" s="2" t="s">
        <v>35</v>
      </c>
      <c r="AB1799" s="2" t="s">
        <v>36</v>
      </c>
      <c r="AC1799" s="2"/>
      <c r="AD1799" s="2"/>
      <c r="AE1799">
        <v>2464</v>
      </c>
      <c r="AF1799" s="2" t="s">
        <v>35</v>
      </c>
      <c r="AG1799" s="2" t="s">
        <v>45</v>
      </c>
      <c r="AH1799" s="2"/>
      <c r="AI1799" s="2"/>
      <c r="AJ1799" s="2" t="s">
        <v>45</v>
      </c>
      <c r="AK1799" s="2" t="s">
        <v>36</v>
      </c>
    </row>
    <row r="1800" spans="1:37" x14ac:dyDescent="0.3">
      <c r="A1800">
        <v>765</v>
      </c>
      <c r="B1800" s="1">
        <v>43052</v>
      </c>
      <c r="C1800">
        <v>24</v>
      </c>
      <c r="D1800" t="str">
        <f>VLOOKUP(seguimiento[[#This Row],[idinstituciones]],instituciones[[idinstituciones]:[nombre]],2,)</f>
        <v>Hospital Sor Maria Ludovica de La Plata</v>
      </c>
      <c r="E1800" s="2" t="s">
        <v>35</v>
      </c>
      <c r="F1800" s="2" t="s">
        <v>34</v>
      </c>
      <c r="G1800" s="2" t="s">
        <v>35</v>
      </c>
      <c r="H1800" s="2" t="s">
        <v>36</v>
      </c>
      <c r="I1800" s="2" t="s">
        <v>36</v>
      </c>
      <c r="J1800" s="2" t="s">
        <v>35</v>
      </c>
      <c r="K1800" s="2"/>
      <c r="L1800" s="2" t="s">
        <v>39</v>
      </c>
      <c r="M1800" s="2"/>
      <c r="N1800" s="2"/>
      <c r="O1800" s="2" t="s">
        <v>36</v>
      </c>
      <c r="P1800" s="2" t="s">
        <v>36</v>
      </c>
      <c r="Q1800" s="2"/>
      <c r="R1800" s="2"/>
      <c r="S1800" s="2" t="s">
        <v>45</v>
      </c>
      <c r="T1800" s="2" t="s">
        <v>46</v>
      </c>
      <c r="U1800" s="2" t="s">
        <v>42</v>
      </c>
      <c r="V1800" s="2" t="s">
        <v>42</v>
      </c>
      <c r="W1800" s="2" t="s">
        <v>46</v>
      </c>
      <c r="X1800" s="2" t="s">
        <v>43</v>
      </c>
      <c r="Y1800" s="2" t="s">
        <v>54</v>
      </c>
      <c r="Z1800" s="2" t="s">
        <v>281</v>
      </c>
      <c r="AA1800" s="2" t="s">
        <v>35</v>
      </c>
      <c r="AB1800" s="2" t="s">
        <v>36</v>
      </c>
      <c r="AC1800" s="2"/>
      <c r="AD1800" s="2"/>
      <c r="AE1800">
        <v>2600</v>
      </c>
      <c r="AF1800" s="2" t="s">
        <v>35</v>
      </c>
      <c r="AG1800" s="2" t="s">
        <v>49</v>
      </c>
      <c r="AH1800" s="2">
        <v>1</v>
      </c>
      <c r="AI1800" s="2" t="str">
        <f>VLOOKUP(seguimiento[[#This Row],[vitamiad]],vitaminad[[id]:[valor]],2,)</f>
        <v>No realizado</v>
      </c>
      <c r="AJ1800" s="2" t="s">
        <v>45</v>
      </c>
      <c r="AK1800" s="2" t="s">
        <v>45</v>
      </c>
    </row>
    <row r="1801" spans="1:37" x14ac:dyDescent="0.3">
      <c r="A1801">
        <v>766</v>
      </c>
      <c r="B1801" s="1">
        <v>41185</v>
      </c>
      <c r="C1801">
        <v>24</v>
      </c>
      <c r="D1801" t="str">
        <f>VLOOKUP(seguimiento[[#This Row],[idinstituciones]],instituciones[[idinstituciones]:[nombre]],2,)</f>
        <v>Hospital Sor Maria Ludovica de La Plata</v>
      </c>
      <c r="E1801" s="2" t="s">
        <v>64</v>
      </c>
      <c r="F1801" s="2" t="s">
        <v>34</v>
      </c>
      <c r="G1801" s="2" t="s">
        <v>55</v>
      </c>
      <c r="H1801" s="2" t="s">
        <v>36</v>
      </c>
      <c r="I1801" s="2" t="s">
        <v>36</v>
      </c>
      <c r="J1801" s="2" t="s">
        <v>35</v>
      </c>
      <c r="K1801" s="2"/>
      <c r="L1801" s="2" t="s">
        <v>39</v>
      </c>
      <c r="M1801" s="2"/>
      <c r="N1801" s="2"/>
      <c r="O1801" s="2" t="s">
        <v>36</v>
      </c>
      <c r="P1801" s="2" t="s">
        <v>36</v>
      </c>
      <c r="Q1801" s="2"/>
      <c r="R1801" s="2"/>
      <c r="S1801" s="2" t="s">
        <v>45</v>
      </c>
      <c r="T1801" s="2" t="s">
        <v>48</v>
      </c>
      <c r="U1801" s="2" t="s">
        <v>45</v>
      </c>
      <c r="V1801" s="2" t="s">
        <v>45</v>
      </c>
      <c r="W1801" s="2" t="s">
        <v>49</v>
      </c>
      <c r="X1801" s="2" t="s">
        <v>65</v>
      </c>
      <c r="Y1801" s="2" t="s">
        <v>47</v>
      </c>
      <c r="Z1801" s="2" t="s">
        <v>281</v>
      </c>
      <c r="AA1801" s="2" t="s">
        <v>35</v>
      </c>
      <c r="AB1801" s="2" t="s">
        <v>36</v>
      </c>
      <c r="AC1801" s="2"/>
      <c r="AD1801" s="2"/>
      <c r="AE1801">
        <v>1501</v>
      </c>
      <c r="AF1801" s="2" t="s">
        <v>36</v>
      </c>
      <c r="AG1801" s="2" t="s">
        <v>36</v>
      </c>
      <c r="AH1801" s="2"/>
      <c r="AI1801" s="2"/>
      <c r="AJ1801" s="2" t="s">
        <v>36</v>
      </c>
      <c r="AK1801" s="2" t="s">
        <v>36</v>
      </c>
    </row>
    <row r="1802" spans="1:37" x14ac:dyDescent="0.3">
      <c r="A1802">
        <v>766</v>
      </c>
      <c r="B1802" s="1">
        <v>41620</v>
      </c>
      <c r="C1802">
        <v>24</v>
      </c>
      <c r="D1802" t="str">
        <f>VLOOKUP(seguimiento[[#This Row],[idinstituciones]],instituciones[[idinstituciones]:[nombre]],2,)</f>
        <v>Hospital Sor Maria Ludovica de La Plata</v>
      </c>
      <c r="E1802" s="2" t="s">
        <v>64</v>
      </c>
      <c r="F1802" s="2" t="s">
        <v>34</v>
      </c>
      <c r="G1802" s="2" t="s">
        <v>55</v>
      </c>
      <c r="H1802" s="2" t="s">
        <v>36</v>
      </c>
      <c r="I1802" s="2" t="s">
        <v>36</v>
      </c>
      <c r="J1802" s="2" t="s">
        <v>36</v>
      </c>
      <c r="K1802" s="2"/>
      <c r="L1802" s="2" t="s">
        <v>39</v>
      </c>
      <c r="M1802" s="2"/>
      <c r="N1802" s="2"/>
      <c r="O1802" s="2" t="s">
        <v>36</v>
      </c>
      <c r="P1802" s="2" t="s">
        <v>36</v>
      </c>
      <c r="Q1802" s="2"/>
      <c r="R1802" s="2"/>
      <c r="S1802" s="2" t="s">
        <v>36</v>
      </c>
      <c r="T1802" s="2" t="s">
        <v>49</v>
      </c>
      <c r="U1802" s="2" t="s">
        <v>45</v>
      </c>
      <c r="V1802" s="2" t="s">
        <v>36</v>
      </c>
      <c r="W1802" s="2" t="s">
        <v>37</v>
      </c>
      <c r="X1802" s="2" t="s">
        <v>65</v>
      </c>
      <c r="Y1802" s="2" t="s">
        <v>47</v>
      </c>
      <c r="Z1802" s="2" t="s">
        <v>281</v>
      </c>
      <c r="AA1802" s="2" t="s">
        <v>35</v>
      </c>
      <c r="AB1802" s="2" t="s">
        <v>36</v>
      </c>
      <c r="AC1802" s="2"/>
      <c r="AD1802" s="2"/>
      <c r="AE1802">
        <v>841</v>
      </c>
      <c r="AF1802" s="2" t="s">
        <v>36</v>
      </c>
      <c r="AG1802" s="2" t="s">
        <v>36</v>
      </c>
      <c r="AH1802" s="2"/>
      <c r="AI1802" s="2"/>
      <c r="AJ1802" s="2" t="s">
        <v>36</v>
      </c>
      <c r="AK1802" s="2" t="s">
        <v>36</v>
      </c>
    </row>
    <row r="1803" spans="1:37" x14ac:dyDescent="0.3">
      <c r="A1803">
        <v>766</v>
      </c>
      <c r="B1803" s="1">
        <v>41985</v>
      </c>
      <c r="C1803">
        <v>24</v>
      </c>
      <c r="D1803" t="str">
        <f>VLOOKUP(seguimiento[[#This Row],[idinstituciones]],instituciones[[idinstituciones]:[nombre]],2,)</f>
        <v>Hospital Sor Maria Ludovica de La Plata</v>
      </c>
      <c r="E1803" s="2" t="s">
        <v>36</v>
      </c>
      <c r="F1803" s="2" t="s">
        <v>36</v>
      </c>
      <c r="G1803" s="2" t="s">
        <v>36</v>
      </c>
      <c r="H1803" s="2" t="s">
        <v>36</v>
      </c>
      <c r="I1803" s="2" t="s">
        <v>36</v>
      </c>
      <c r="J1803" s="2" t="s">
        <v>36</v>
      </c>
      <c r="K1803" s="2"/>
      <c r="L1803" s="2" t="s">
        <v>36</v>
      </c>
      <c r="M1803" s="2"/>
      <c r="N1803" s="2"/>
      <c r="O1803" s="2" t="s">
        <v>36</v>
      </c>
      <c r="P1803" s="2" t="s">
        <v>36</v>
      </c>
      <c r="Q1803" s="2"/>
      <c r="R1803" s="2"/>
      <c r="S1803" s="2" t="s">
        <v>36</v>
      </c>
      <c r="T1803" s="2" t="s">
        <v>36</v>
      </c>
      <c r="U1803" s="2" t="s">
        <v>36</v>
      </c>
      <c r="V1803" s="2" t="s">
        <v>36</v>
      </c>
      <c r="W1803" s="2" t="s">
        <v>36</v>
      </c>
      <c r="X1803" s="2" t="s">
        <v>36</v>
      </c>
      <c r="Y1803" s="2" t="s">
        <v>36</v>
      </c>
      <c r="Z1803" s="2"/>
      <c r="AA1803" s="2" t="s">
        <v>71</v>
      </c>
      <c r="AB1803" s="2" t="s">
        <v>172</v>
      </c>
      <c r="AC1803" s="2">
        <v>1</v>
      </c>
      <c r="AD1803" s="2" t="str">
        <f>VLOOKUP(seguimiento[[#This Row],[causafallecimiento]],causafallecimiento[[id]:[valor]],2,)</f>
        <v>Respiratorios</v>
      </c>
      <c r="AE1803">
        <v>2138</v>
      </c>
      <c r="AF1803" s="2" t="s">
        <v>36</v>
      </c>
      <c r="AG1803" s="2" t="s">
        <v>36</v>
      </c>
      <c r="AH1803" s="2"/>
      <c r="AI1803" s="2"/>
      <c r="AJ1803" s="2" t="s">
        <v>36</v>
      </c>
      <c r="AK1803" s="2" t="s">
        <v>36</v>
      </c>
    </row>
    <row r="1804" spans="1:37" x14ac:dyDescent="0.3">
      <c r="A1804">
        <v>766</v>
      </c>
      <c r="B1804" s="1">
        <v>42072</v>
      </c>
      <c r="C1804">
        <v>24</v>
      </c>
      <c r="D1804" t="str">
        <f>VLOOKUP(seguimiento[[#This Row],[idinstituciones]],instituciones[[idinstituciones]:[nombre]],2,)</f>
        <v>Hospital Sor Maria Ludovica de La Plata</v>
      </c>
      <c r="E1804" s="2" t="s">
        <v>64</v>
      </c>
      <c r="F1804" s="2" t="s">
        <v>34</v>
      </c>
      <c r="G1804" s="2" t="s">
        <v>55</v>
      </c>
      <c r="H1804" s="2" t="s">
        <v>36</v>
      </c>
      <c r="I1804" s="2" t="s">
        <v>36</v>
      </c>
      <c r="J1804" s="2" t="s">
        <v>36</v>
      </c>
      <c r="K1804" s="2"/>
      <c r="L1804" s="2" t="s">
        <v>36</v>
      </c>
      <c r="M1804" s="2"/>
      <c r="N1804" s="2"/>
      <c r="O1804" s="2" t="s">
        <v>36</v>
      </c>
      <c r="P1804" s="2" t="s">
        <v>36</v>
      </c>
      <c r="Q1804" s="2"/>
      <c r="R1804" s="2"/>
      <c r="S1804" s="2" t="s">
        <v>36</v>
      </c>
      <c r="T1804" s="2" t="s">
        <v>36</v>
      </c>
      <c r="U1804" s="2" t="s">
        <v>36</v>
      </c>
      <c r="V1804" s="2" t="s">
        <v>36</v>
      </c>
      <c r="W1804" s="2" t="s">
        <v>36</v>
      </c>
      <c r="X1804" s="2" t="s">
        <v>36</v>
      </c>
      <c r="Y1804" s="2" t="s">
        <v>36</v>
      </c>
      <c r="Z1804" s="2"/>
      <c r="AA1804" s="2" t="s">
        <v>71</v>
      </c>
      <c r="AB1804" s="2" t="s">
        <v>174</v>
      </c>
      <c r="AC1804" s="2">
        <v>1</v>
      </c>
      <c r="AD1804" s="2" t="str">
        <f>VLOOKUP(seguimiento[[#This Row],[causafallecimiento]],causafallecimiento[[id]:[valor]],2,)</f>
        <v>Respiratorios</v>
      </c>
      <c r="AE1804">
        <v>2153</v>
      </c>
      <c r="AF1804" s="2" t="s">
        <v>35</v>
      </c>
      <c r="AG1804" s="2" t="s">
        <v>49</v>
      </c>
      <c r="AH1804" s="2"/>
      <c r="AI1804" s="2"/>
      <c r="AJ1804" s="2" t="s">
        <v>46</v>
      </c>
      <c r="AK1804" s="2" t="s">
        <v>36</v>
      </c>
    </row>
    <row r="1805" spans="1:37" x14ac:dyDescent="0.3">
      <c r="A1805">
        <v>769</v>
      </c>
      <c r="B1805" s="1">
        <v>41220</v>
      </c>
      <c r="C1805">
        <v>24</v>
      </c>
      <c r="D1805" t="str">
        <f>VLOOKUP(seguimiento[[#This Row],[idinstituciones]],instituciones[[idinstituciones]:[nombre]],2,)</f>
        <v>Hospital Sor Maria Ludovica de La Plata</v>
      </c>
      <c r="E1805" s="2" t="s">
        <v>35</v>
      </c>
      <c r="F1805" s="2" t="s">
        <v>34</v>
      </c>
      <c r="G1805" s="2" t="s">
        <v>35</v>
      </c>
      <c r="H1805" s="2" t="s">
        <v>36</v>
      </c>
      <c r="I1805" s="2" t="s">
        <v>36</v>
      </c>
      <c r="J1805" s="2" t="s">
        <v>35</v>
      </c>
      <c r="K1805" s="2"/>
      <c r="L1805" s="2" t="s">
        <v>39</v>
      </c>
      <c r="M1805" s="2"/>
      <c r="N1805" s="2"/>
      <c r="O1805" s="2" t="s">
        <v>36</v>
      </c>
      <c r="P1805" s="2" t="s">
        <v>36</v>
      </c>
      <c r="Q1805" s="2"/>
      <c r="R1805" s="2"/>
      <c r="S1805" s="2" t="s">
        <v>45</v>
      </c>
      <c r="T1805" s="2" t="s">
        <v>73</v>
      </c>
      <c r="U1805" s="2" t="s">
        <v>45</v>
      </c>
      <c r="V1805" s="2" t="s">
        <v>36</v>
      </c>
      <c r="W1805" s="2" t="s">
        <v>41</v>
      </c>
      <c r="X1805" s="2" t="s">
        <v>43</v>
      </c>
      <c r="Y1805" s="2" t="s">
        <v>44</v>
      </c>
      <c r="Z1805" s="2" t="s">
        <v>281</v>
      </c>
      <c r="AA1805" s="2" t="s">
        <v>35</v>
      </c>
      <c r="AB1805" s="2" t="s">
        <v>36</v>
      </c>
      <c r="AC1805" s="2"/>
      <c r="AD1805" s="2"/>
      <c r="AE1805">
        <v>657</v>
      </c>
      <c r="AF1805" s="2" t="s">
        <v>36</v>
      </c>
      <c r="AG1805" s="2" t="s">
        <v>36</v>
      </c>
      <c r="AH1805" s="2"/>
      <c r="AI1805" s="2"/>
      <c r="AJ1805" s="2" t="s">
        <v>36</v>
      </c>
      <c r="AK1805" s="2" t="s">
        <v>36</v>
      </c>
    </row>
    <row r="1806" spans="1:37" x14ac:dyDescent="0.3">
      <c r="A1806">
        <v>769</v>
      </c>
      <c r="B1806" s="1">
        <v>41593</v>
      </c>
      <c r="C1806">
        <v>24</v>
      </c>
      <c r="D1806" t="str">
        <f>VLOOKUP(seguimiento[[#This Row],[idinstituciones]],instituciones[[idinstituciones]:[nombre]],2,)</f>
        <v>Hospital Sor Maria Ludovica de La Plata</v>
      </c>
      <c r="E1806" s="2" t="s">
        <v>35</v>
      </c>
      <c r="F1806" s="2" t="s">
        <v>34</v>
      </c>
      <c r="G1806" s="2" t="s">
        <v>35</v>
      </c>
      <c r="H1806" s="2" t="s">
        <v>36</v>
      </c>
      <c r="I1806" s="2" t="s">
        <v>36</v>
      </c>
      <c r="J1806" s="2" t="s">
        <v>36</v>
      </c>
      <c r="K1806" s="2"/>
      <c r="L1806" s="2" t="s">
        <v>39</v>
      </c>
      <c r="M1806" s="2"/>
      <c r="N1806" s="2"/>
      <c r="O1806" s="2" t="s">
        <v>36</v>
      </c>
      <c r="P1806" s="2" t="s">
        <v>36</v>
      </c>
      <c r="Q1806" s="2"/>
      <c r="R1806" s="2"/>
      <c r="S1806" s="2" t="s">
        <v>36</v>
      </c>
      <c r="T1806" s="2" t="s">
        <v>46</v>
      </c>
      <c r="U1806" s="2" t="s">
        <v>42</v>
      </c>
      <c r="V1806" s="2" t="s">
        <v>36</v>
      </c>
      <c r="W1806" s="2" t="s">
        <v>46</v>
      </c>
      <c r="X1806" s="2" t="s">
        <v>43</v>
      </c>
      <c r="Y1806" s="2" t="s">
        <v>36</v>
      </c>
      <c r="Z1806" s="2" t="s">
        <v>281</v>
      </c>
      <c r="AA1806" s="2" t="s">
        <v>35</v>
      </c>
      <c r="AB1806" s="2" t="s">
        <v>36</v>
      </c>
      <c r="AC1806" s="2"/>
      <c r="AD1806" s="2"/>
      <c r="AE1806">
        <v>1324</v>
      </c>
      <c r="AF1806" s="2" t="s">
        <v>36</v>
      </c>
      <c r="AG1806" s="2" t="s">
        <v>36</v>
      </c>
      <c r="AH1806" s="2"/>
      <c r="AI1806" s="2"/>
      <c r="AJ1806" s="2" t="s">
        <v>36</v>
      </c>
      <c r="AK1806" s="2" t="s">
        <v>36</v>
      </c>
    </row>
    <row r="1807" spans="1:37" x14ac:dyDescent="0.3">
      <c r="A1807">
        <v>769</v>
      </c>
      <c r="B1807" s="1">
        <v>41988</v>
      </c>
      <c r="C1807">
        <v>24</v>
      </c>
      <c r="D1807" t="str">
        <f>VLOOKUP(seguimiento[[#This Row],[idinstituciones]],instituciones[[idinstituciones]:[nombre]],2,)</f>
        <v>Hospital Sor Maria Ludovica de La Plata</v>
      </c>
      <c r="E1807" s="2" t="s">
        <v>35</v>
      </c>
      <c r="F1807" s="2" t="s">
        <v>34</v>
      </c>
      <c r="G1807" s="2" t="s">
        <v>35</v>
      </c>
      <c r="H1807" s="2" t="s">
        <v>36</v>
      </c>
      <c r="I1807" s="2" t="s">
        <v>36</v>
      </c>
      <c r="J1807" s="2" t="s">
        <v>35</v>
      </c>
      <c r="K1807" s="2"/>
      <c r="L1807" s="2" t="s">
        <v>39</v>
      </c>
      <c r="M1807" s="2"/>
      <c r="N1807" s="2"/>
      <c r="O1807" s="2" t="s">
        <v>36</v>
      </c>
      <c r="P1807" s="2" t="s">
        <v>36</v>
      </c>
      <c r="Q1807" s="2"/>
      <c r="R1807" s="2"/>
      <c r="S1807" s="2" t="s">
        <v>45</v>
      </c>
      <c r="T1807" s="2" t="s">
        <v>46</v>
      </c>
      <c r="U1807" s="2" t="s">
        <v>42</v>
      </c>
      <c r="V1807" s="2" t="s">
        <v>36</v>
      </c>
      <c r="W1807" s="2" t="s">
        <v>46</v>
      </c>
      <c r="X1807" s="2" t="s">
        <v>43</v>
      </c>
      <c r="Y1807" s="2" t="s">
        <v>44</v>
      </c>
      <c r="Z1807" s="2" t="s">
        <v>281</v>
      </c>
      <c r="AA1807" s="2" t="s">
        <v>35</v>
      </c>
      <c r="AB1807" s="2" t="s">
        <v>36</v>
      </c>
      <c r="AC1807" s="2"/>
      <c r="AD1807" s="2"/>
      <c r="AE1807">
        <v>779</v>
      </c>
      <c r="AF1807" s="2" t="s">
        <v>36</v>
      </c>
      <c r="AG1807" s="2" t="s">
        <v>36</v>
      </c>
      <c r="AH1807" s="2"/>
      <c r="AI1807" s="2"/>
      <c r="AJ1807" s="2" t="s">
        <v>36</v>
      </c>
      <c r="AK1807" s="2" t="s">
        <v>36</v>
      </c>
    </row>
    <row r="1808" spans="1:37" x14ac:dyDescent="0.3">
      <c r="A1808">
        <v>769</v>
      </c>
      <c r="B1808" s="1">
        <v>42073</v>
      </c>
      <c r="C1808">
        <v>24</v>
      </c>
      <c r="D1808" t="str">
        <f>VLOOKUP(seguimiento[[#This Row],[idinstituciones]],instituciones[[idinstituciones]:[nombre]],2,)</f>
        <v>Hospital Sor Maria Ludovica de La Plata</v>
      </c>
      <c r="E1808" s="2" t="s">
        <v>35</v>
      </c>
      <c r="F1808" s="2" t="s">
        <v>34</v>
      </c>
      <c r="G1808" s="2" t="s">
        <v>35</v>
      </c>
      <c r="H1808" s="2" t="s">
        <v>36</v>
      </c>
      <c r="I1808" s="2" t="s">
        <v>45</v>
      </c>
      <c r="J1808" s="2" t="s">
        <v>35</v>
      </c>
      <c r="K1808" s="2"/>
      <c r="L1808" s="2" t="s">
        <v>39</v>
      </c>
      <c r="M1808" s="2"/>
      <c r="N1808" s="2"/>
      <c r="O1808" s="2" t="s">
        <v>36</v>
      </c>
      <c r="P1808" s="2" t="s">
        <v>36</v>
      </c>
      <c r="Q1808" s="2"/>
      <c r="R1808" s="2" t="s">
        <v>118</v>
      </c>
      <c r="S1808" s="2" t="s">
        <v>45</v>
      </c>
      <c r="T1808" s="2" t="s">
        <v>37</v>
      </c>
      <c r="U1808" s="2" t="s">
        <v>42</v>
      </c>
      <c r="V1808" s="2" t="s">
        <v>42</v>
      </c>
      <c r="W1808" s="2" t="s">
        <v>37</v>
      </c>
      <c r="X1808" s="2" t="s">
        <v>43</v>
      </c>
      <c r="Y1808" s="2" t="s">
        <v>44</v>
      </c>
      <c r="Z1808" s="2" t="s">
        <v>281</v>
      </c>
      <c r="AA1808" s="2" t="s">
        <v>35</v>
      </c>
      <c r="AB1808" s="2" t="s">
        <v>36</v>
      </c>
      <c r="AC1808" s="2"/>
      <c r="AD1808" s="2"/>
      <c r="AE1808">
        <v>2166</v>
      </c>
      <c r="AF1808" s="2" t="s">
        <v>35</v>
      </c>
      <c r="AG1808" s="2" t="s">
        <v>45</v>
      </c>
      <c r="AH1808" s="2">
        <v>2</v>
      </c>
      <c r="AI1808" s="2" t="str">
        <f>VLOOKUP(seguimiento[[#This Row],[vitamiad]],vitaminad[[id]:[valor]],2,)</f>
        <v>Normal</v>
      </c>
      <c r="AJ1808" s="2" t="s">
        <v>45</v>
      </c>
      <c r="AK1808" s="2" t="s">
        <v>45</v>
      </c>
    </row>
    <row r="1809" spans="1:37" x14ac:dyDescent="0.3">
      <c r="A1809">
        <v>769</v>
      </c>
      <c r="B1809" s="1">
        <v>42683</v>
      </c>
      <c r="C1809">
        <v>24</v>
      </c>
      <c r="D1809" t="str">
        <f>VLOOKUP(seguimiento[[#This Row],[idinstituciones]],instituciones[[idinstituciones]:[nombre]],2,)</f>
        <v>Hospital Sor Maria Ludovica de La Plata</v>
      </c>
      <c r="E1809" s="2" t="s">
        <v>33</v>
      </c>
      <c r="F1809" s="2" t="s">
        <v>34</v>
      </c>
      <c r="G1809" s="2" t="s">
        <v>36</v>
      </c>
      <c r="H1809" s="2" t="s">
        <v>36</v>
      </c>
      <c r="I1809" s="2" t="s">
        <v>36</v>
      </c>
      <c r="J1809" s="2" t="s">
        <v>36</v>
      </c>
      <c r="K1809" s="2"/>
      <c r="L1809" s="2" t="s">
        <v>36</v>
      </c>
      <c r="M1809" s="2"/>
      <c r="N1809" s="2"/>
      <c r="O1809" s="2" t="s">
        <v>36</v>
      </c>
      <c r="P1809" s="2" t="s">
        <v>36</v>
      </c>
      <c r="Q1809" s="2"/>
      <c r="R1809" s="2"/>
      <c r="S1809" s="2" t="s">
        <v>36</v>
      </c>
      <c r="T1809" s="2" t="s">
        <v>36</v>
      </c>
      <c r="U1809" s="2" t="s">
        <v>36</v>
      </c>
      <c r="V1809" s="2" t="s">
        <v>36</v>
      </c>
      <c r="W1809" s="2" t="s">
        <v>36</v>
      </c>
      <c r="X1809" s="2" t="s">
        <v>36</v>
      </c>
      <c r="Y1809" s="2" t="s">
        <v>36</v>
      </c>
      <c r="Z1809" s="2"/>
      <c r="AA1809" s="2" t="s">
        <v>35</v>
      </c>
      <c r="AB1809" s="2" t="s">
        <v>36</v>
      </c>
      <c r="AC1809" s="2"/>
      <c r="AD1809" s="2"/>
      <c r="AE1809">
        <v>2466</v>
      </c>
      <c r="AF1809" s="2" t="s">
        <v>35</v>
      </c>
      <c r="AG1809" s="2" t="s">
        <v>45</v>
      </c>
      <c r="AH1809" s="2"/>
      <c r="AI1809" s="2"/>
      <c r="AJ1809" s="2" t="s">
        <v>37</v>
      </c>
      <c r="AK1809" s="2" t="s">
        <v>36</v>
      </c>
    </row>
    <row r="1810" spans="1:37" x14ac:dyDescent="0.3">
      <c r="A1810">
        <v>770</v>
      </c>
      <c r="B1810" s="1">
        <v>41388</v>
      </c>
      <c r="C1810">
        <v>17</v>
      </c>
      <c r="D1810" t="str">
        <f>VLOOKUP(seguimiento[[#This Row],[idinstituciones]],instituciones[[idinstituciones]:[nombre]],2,)</f>
        <v>Hospital Pediátrico Dr. Avelino Castelan</v>
      </c>
      <c r="E1810" s="2" t="s">
        <v>33</v>
      </c>
      <c r="F1810" s="2" t="s">
        <v>34</v>
      </c>
      <c r="G1810" s="2" t="s">
        <v>35</v>
      </c>
      <c r="H1810" s="2" t="s">
        <v>36</v>
      </c>
      <c r="I1810" s="2" t="s">
        <v>45</v>
      </c>
      <c r="J1810" s="2" t="s">
        <v>35</v>
      </c>
      <c r="K1810" s="2" t="s">
        <v>38</v>
      </c>
      <c r="L1810" s="2" t="s">
        <v>39</v>
      </c>
      <c r="M1810" s="2"/>
      <c r="N1810" s="2" t="s">
        <v>35</v>
      </c>
      <c r="O1810" s="2" t="s">
        <v>36</v>
      </c>
      <c r="P1810" s="2" t="s">
        <v>36</v>
      </c>
      <c r="Q1810" s="2" t="s">
        <v>34</v>
      </c>
      <c r="R1810" s="2" t="s">
        <v>40</v>
      </c>
      <c r="S1810" s="2" t="s">
        <v>45</v>
      </c>
      <c r="T1810" s="2" t="s">
        <v>49</v>
      </c>
      <c r="U1810" s="2" t="s">
        <v>42</v>
      </c>
      <c r="V1810" s="2" t="s">
        <v>36</v>
      </c>
      <c r="W1810" s="2" t="s">
        <v>49</v>
      </c>
      <c r="X1810" s="2" t="s">
        <v>43</v>
      </c>
      <c r="Y1810" s="2" t="s">
        <v>47</v>
      </c>
      <c r="Z1810" s="2" t="s">
        <v>35</v>
      </c>
      <c r="AA1810" s="2" t="s">
        <v>35</v>
      </c>
      <c r="AB1810" s="2" t="s">
        <v>36</v>
      </c>
      <c r="AC1810" s="2"/>
      <c r="AD1810" s="2"/>
      <c r="AE1810">
        <v>1078</v>
      </c>
      <c r="AF1810" s="2" t="s">
        <v>36</v>
      </c>
      <c r="AG1810" s="2" t="s">
        <v>36</v>
      </c>
      <c r="AH1810" s="2"/>
      <c r="AI1810" s="2"/>
      <c r="AJ1810" s="2" t="s">
        <v>36</v>
      </c>
      <c r="AK1810" s="2" t="s">
        <v>36</v>
      </c>
    </row>
    <row r="1811" spans="1:37" x14ac:dyDescent="0.3">
      <c r="A1811">
        <v>771</v>
      </c>
      <c r="B1811" s="1">
        <v>41409</v>
      </c>
      <c r="C1811">
        <v>17</v>
      </c>
      <c r="D1811" t="str">
        <f>VLOOKUP(seguimiento[[#This Row],[idinstituciones]],instituciones[[idinstituciones]:[nombre]],2,)</f>
        <v>Hospital Pediátrico Dr. Avelino Castelan</v>
      </c>
      <c r="E1811" s="2" t="s">
        <v>33</v>
      </c>
      <c r="F1811" s="2" t="s">
        <v>34</v>
      </c>
      <c r="G1811" s="2" t="s">
        <v>35</v>
      </c>
      <c r="H1811" s="2" t="s">
        <v>36</v>
      </c>
      <c r="I1811" s="2" t="s">
        <v>45</v>
      </c>
      <c r="J1811" s="2" t="s">
        <v>35</v>
      </c>
      <c r="K1811" s="2" t="s">
        <v>38</v>
      </c>
      <c r="L1811" s="2" t="s">
        <v>39</v>
      </c>
      <c r="M1811" s="2"/>
      <c r="N1811" s="2" t="s">
        <v>35</v>
      </c>
      <c r="O1811" s="2" t="s">
        <v>36</v>
      </c>
      <c r="P1811" s="2" t="s">
        <v>36</v>
      </c>
      <c r="Q1811" s="2" t="s">
        <v>34</v>
      </c>
      <c r="R1811" s="2" t="s">
        <v>40</v>
      </c>
      <c r="S1811" s="2" t="s">
        <v>45</v>
      </c>
      <c r="T1811" s="2" t="s">
        <v>41</v>
      </c>
      <c r="U1811" s="2" t="s">
        <v>42</v>
      </c>
      <c r="V1811" s="2" t="s">
        <v>42</v>
      </c>
      <c r="W1811" s="2" t="s">
        <v>49</v>
      </c>
      <c r="X1811" s="2" t="s">
        <v>43</v>
      </c>
      <c r="Y1811" s="2" t="s">
        <v>47</v>
      </c>
      <c r="Z1811" s="2" t="s">
        <v>35</v>
      </c>
      <c r="AA1811" s="2" t="s">
        <v>35</v>
      </c>
      <c r="AB1811" s="2" t="s">
        <v>36</v>
      </c>
      <c r="AC1811" s="2"/>
      <c r="AD1811" s="2"/>
      <c r="AE1811">
        <v>725</v>
      </c>
      <c r="AF1811" s="2" t="s">
        <v>36</v>
      </c>
      <c r="AG1811" s="2" t="s">
        <v>36</v>
      </c>
      <c r="AH1811" s="2"/>
      <c r="AI1811" s="2"/>
      <c r="AJ1811" s="2" t="s">
        <v>36</v>
      </c>
      <c r="AK1811" s="2" t="s">
        <v>36</v>
      </c>
    </row>
    <row r="1812" spans="1:37" x14ac:dyDescent="0.3">
      <c r="A1812">
        <v>771</v>
      </c>
      <c r="B1812" s="1">
        <v>42597</v>
      </c>
      <c r="C1812">
        <v>43</v>
      </c>
      <c r="D1812" t="str">
        <f>VLOOKUP(seguimiento[[#This Row],[idinstituciones]],instituciones[[idinstituciones]:[nombre]],2,)</f>
        <v>Hospital Pediatrico Dr. A. Castelan</v>
      </c>
      <c r="E1812" s="2" t="s">
        <v>35</v>
      </c>
      <c r="F1812" s="2" t="s">
        <v>34</v>
      </c>
      <c r="G1812" s="2" t="s">
        <v>35</v>
      </c>
      <c r="H1812" s="2" t="s">
        <v>179</v>
      </c>
      <c r="I1812" s="2" t="s">
        <v>36</v>
      </c>
      <c r="J1812" s="2" t="s">
        <v>36</v>
      </c>
      <c r="K1812" s="2"/>
      <c r="L1812" s="2" t="s">
        <v>36</v>
      </c>
      <c r="M1812" s="2"/>
      <c r="N1812" s="2"/>
      <c r="O1812" s="2" t="s">
        <v>36</v>
      </c>
      <c r="P1812" s="2" t="s">
        <v>36</v>
      </c>
      <c r="Q1812" s="2" t="s">
        <v>34</v>
      </c>
      <c r="R1812" s="2" t="s">
        <v>118</v>
      </c>
      <c r="S1812" s="2" t="s">
        <v>45</v>
      </c>
      <c r="T1812" s="2" t="s">
        <v>37</v>
      </c>
      <c r="U1812" s="2" t="s">
        <v>42</v>
      </c>
      <c r="V1812" s="2" t="s">
        <v>42</v>
      </c>
      <c r="W1812" s="2" t="s">
        <v>37</v>
      </c>
      <c r="X1812" s="2" t="s">
        <v>65</v>
      </c>
      <c r="Y1812" s="2" t="s">
        <v>36</v>
      </c>
      <c r="Z1812" s="2"/>
      <c r="AA1812" s="2" t="s">
        <v>35</v>
      </c>
      <c r="AB1812" s="2" t="s">
        <v>36</v>
      </c>
      <c r="AC1812" s="2"/>
      <c r="AD1812" s="2"/>
      <c r="AE1812">
        <v>2335</v>
      </c>
      <c r="AF1812" s="2" t="s">
        <v>35</v>
      </c>
      <c r="AG1812" s="2" t="s">
        <v>49</v>
      </c>
      <c r="AH1812" s="2">
        <v>2</v>
      </c>
      <c r="AI1812" s="2" t="str">
        <f>VLOOKUP(seguimiento[[#This Row],[vitamiad]],vitaminad[[id]:[valor]],2,)</f>
        <v>Normal</v>
      </c>
      <c r="AJ1812" s="2" t="s">
        <v>45</v>
      </c>
      <c r="AK1812" s="2" t="s">
        <v>45</v>
      </c>
    </row>
    <row r="1813" spans="1:37" x14ac:dyDescent="0.3">
      <c r="A1813">
        <v>772</v>
      </c>
      <c r="B1813" s="1">
        <v>41416</v>
      </c>
      <c r="C1813">
        <v>17</v>
      </c>
      <c r="D1813" t="str">
        <f>VLOOKUP(seguimiento[[#This Row],[idinstituciones]],instituciones[[idinstituciones]:[nombre]],2,)</f>
        <v>Hospital Pediátrico Dr. Avelino Castelan</v>
      </c>
      <c r="E1813" s="2" t="s">
        <v>64</v>
      </c>
      <c r="F1813" s="2" t="s">
        <v>58</v>
      </c>
      <c r="G1813" s="2" t="s">
        <v>51</v>
      </c>
      <c r="H1813" s="2" t="s">
        <v>36</v>
      </c>
      <c r="I1813" s="2" t="s">
        <v>37</v>
      </c>
      <c r="J1813" s="2" t="s">
        <v>35</v>
      </c>
      <c r="K1813" s="2" t="s">
        <v>78</v>
      </c>
      <c r="L1813" s="2" t="s">
        <v>39</v>
      </c>
      <c r="M1813" s="2" t="s">
        <v>70</v>
      </c>
      <c r="N1813" s="2" t="s">
        <v>35</v>
      </c>
      <c r="O1813" s="2" t="s">
        <v>36</v>
      </c>
      <c r="P1813" s="2" t="s">
        <v>42</v>
      </c>
      <c r="Q1813" s="2"/>
      <c r="R1813" s="2"/>
      <c r="S1813" s="2" t="s">
        <v>36</v>
      </c>
      <c r="T1813" s="2" t="s">
        <v>74</v>
      </c>
      <c r="U1813" s="2" t="s">
        <v>42</v>
      </c>
      <c r="V1813" s="2" t="s">
        <v>42</v>
      </c>
      <c r="W1813" s="2" t="s">
        <v>49</v>
      </c>
      <c r="X1813" s="2" t="s">
        <v>43</v>
      </c>
      <c r="Y1813" s="2" t="s">
        <v>54</v>
      </c>
      <c r="Z1813" s="2" t="s">
        <v>35</v>
      </c>
      <c r="AA1813" s="2" t="s">
        <v>35</v>
      </c>
      <c r="AB1813" s="2" t="s">
        <v>36</v>
      </c>
      <c r="AC1813" s="2"/>
      <c r="AD1813" s="2"/>
      <c r="AE1813">
        <v>487</v>
      </c>
      <c r="AF1813" s="2" t="s">
        <v>36</v>
      </c>
      <c r="AG1813" s="2" t="s">
        <v>36</v>
      </c>
      <c r="AH1813" s="2"/>
      <c r="AI1813" s="2"/>
      <c r="AJ1813" s="2" t="s">
        <v>36</v>
      </c>
      <c r="AK1813" s="2" t="s">
        <v>36</v>
      </c>
    </row>
    <row r="1814" spans="1:37" x14ac:dyDescent="0.3">
      <c r="A1814">
        <v>772</v>
      </c>
      <c r="B1814" s="1">
        <v>41941</v>
      </c>
      <c r="C1814">
        <v>43</v>
      </c>
      <c r="D1814" t="str">
        <f>VLOOKUP(seguimiento[[#This Row],[idinstituciones]],instituciones[[idinstituciones]:[nombre]],2,)</f>
        <v>Hospital Pediatrico Dr. A. Castelan</v>
      </c>
      <c r="E1814" s="2" t="s">
        <v>33</v>
      </c>
      <c r="F1814" s="2" t="s">
        <v>50</v>
      </c>
      <c r="G1814" s="2" t="s">
        <v>51</v>
      </c>
      <c r="H1814" s="2" t="s">
        <v>91</v>
      </c>
      <c r="I1814" s="2" t="s">
        <v>37</v>
      </c>
      <c r="J1814" s="2" t="s">
        <v>35</v>
      </c>
      <c r="K1814" s="2"/>
      <c r="L1814" s="2" t="s">
        <v>39</v>
      </c>
      <c r="M1814" s="2" t="s">
        <v>70</v>
      </c>
      <c r="N1814" s="2" t="s">
        <v>35</v>
      </c>
      <c r="O1814" s="2" t="s">
        <v>36</v>
      </c>
      <c r="P1814" s="2" t="s">
        <v>36</v>
      </c>
      <c r="Q1814" s="2" t="s">
        <v>34</v>
      </c>
      <c r="R1814" s="2" t="s">
        <v>40</v>
      </c>
      <c r="S1814" s="2" t="s">
        <v>45</v>
      </c>
      <c r="T1814" s="2" t="s">
        <v>49</v>
      </c>
      <c r="U1814" s="2" t="s">
        <v>42</v>
      </c>
      <c r="V1814" s="2" t="s">
        <v>42</v>
      </c>
      <c r="W1814" s="2" t="s">
        <v>46</v>
      </c>
      <c r="X1814" s="2" t="s">
        <v>43</v>
      </c>
      <c r="Y1814" s="2" t="s">
        <v>54</v>
      </c>
      <c r="Z1814" s="2" t="s">
        <v>35</v>
      </c>
      <c r="AA1814" s="2" t="s">
        <v>35</v>
      </c>
      <c r="AB1814" s="2" t="s">
        <v>36</v>
      </c>
      <c r="AC1814" s="2"/>
      <c r="AD1814" s="2"/>
      <c r="AE1814">
        <v>2328</v>
      </c>
      <c r="AF1814" s="2" t="s">
        <v>71</v>
      </c>
      <c r="AG1814" s="2" t="s">
        <v>49</v>
      </c>
      <c r="AH1814" s="2">
        <v>2</v>
      </c>
      <c r="AI1814" s="2" t="str">
        <f>VLOOKUP(seguimiento[[#This Row],[vitamiad]],vitaminad[[id]:[valor]],2,)</f>
        <v>Normal</v>
      </c>
      <c r="AJ1814" s="2" t="s">
        <v>37</v>
      </c>
      <c r="AK1814" s="2" t="s">
        <v>45</v>
      </c>
    </row>
    <row r="1815" spans="1:37" x14ac:dyDescent="0.3">
      <c r="A1815">
        <v>772</v>
      </c>
      <c r="B1815" s="1">
        <v>42312</v>
      </c>
      <c r="C1815">
        <v>43</v>
      </c>
      <c r="D1815" t="str">
        <f>VLOOKUP(seguimiento[[#This Row],[idinstituciones]],instituciones[[idinstituciones]:[nombre]],2,)</f>
        <v>Hospital Pediatrico Dr. A. Castelan</v>
      </c>
      <c r="E1815" s="2" t="s">
        <v>33</v>
      </c>
      <c r="F1815" s="2" t="s">
        <v>50</v>
      </c>
      <c r="G1815" s="2" t="s">
        <v>36</v>
      </c>
      <c r="H1815" s="2" t="s">
        <v>91</v>
      </c>
      <c r="I1815" s="2" t="s">
        <v>36</v>
      </c>
      <c r="J1815" s="2" t="s">
        <v>36</v>
      </c>
      <c r="K1815" s="2"/>
      <c r="L1815" s="2" t="s">
        <v>36</v>
      </c>
      <c r="M1815" s="2"/>
      <c r="N1815" s="2"/>
      <c r="O1815" s="2" t="s">
        <v>36</v>
      </c>
      <c r="P1815" s="2" t="s">
        <v>36</v>
      </c>
      <c r="Q1815" s="2" t="s">
        <v>34</v>
      </c>
      <c r="R1815" s="2" t="s">
        <v>40</v>
      </c>
      <c r="S1815" s="2" t="s">
        <v>45</v>
      </c>
      <c r="T1815" s="2" t="s">
        <v>49</v>
      </c>
      <c r="U1815" s="2" t="s">
        <v>42</v>
      </c>
      <c r="V1815" s="2" t="s">
        <v>42</v>
      </c>
      <c r="W1815" s="2" t="s">
        <v>46</v>
      </c>
      <c r="X1815" s="2" t="s">
        <v>43</v>
      </c>
      <c r="Y1815" s="2" t="s">
        <v>36</v>
      </c>
      <c r="Z1815" s="2"/>
      <c r="AA1815" s="2" t="s">
        <v>35</v>
      </c>
      <c r="AB1815" s="2" t="s">
        <v>36</v>
      </c>
      <c r="AC1815" s="2"/>
      <c r="AD1815" s="2"/>
      <c r="AE1815">
        <v>2329</v>
      </c>
      <c r="AF1815" s="2" t="s">
        <v>71</v>
      </c>
      <c r="AG1815" s="2" t="s">
        <v>49</v>
      </c>
      <c r="AH1815" s="2">
        <v>2</v>
      </c>
      <c r="AI1815" s="2" t="str">
        <f>VLOOKUP(seguimiento[[#This Row],[vitamiad]],vitaminad[[id]:[valor]],2,)</f>
        <v>Normal</v>
      </c>
      <c r="AJ1815" s="2" t="s">
        <v>37</v>
      </c>
      <c r="AK1815" s="2" t="s">
        <v>45</v>
      </c>
    </row>
    <row r="1816" spans="1:37" x14ac:dyDescent="0.3">
      <c r="A1816">
        <v>773</v>
      </c>
      <c r="B1816" s="1">
        <v>41437</v>
      </c>
      <c r="C1816">
        <v>17</v>
      </c>
      <c r="D1816" t="str">
        <f>VLOOKUP(seguimiento[[#This Row],[idinstituciones]],instituciones[[idinstituciones]:[nombre]],2,)</f>
        <v>Hospital Pediátrico Dr. Avelino Castelan</v>
      </c>
      <c r="E1816" s="2" t="s">
        <v>33</v>
      </c>
      <c r="F1816" s="2" t="s">
        <v>50</v>
      </c>
      <c r="G1816" s="2" t="s">
        <v>59</v>
      </c>
      <c r="H1816" s="2" t="s">
        <v>36</v>
      </c>
      <c r="I1816" s="2" t="s">
        <v>37</v>
      </c>
      <c r="J1816" s="2" t="s">
        <v>71</v>
      </c>
      <c r="K1816" s="2" t="s">
        <v>38</v>
      </c>
      <c r="L1816" s="2" t="s">
        <v>39</v>
      </c>
      <c r="M1816" s="2"/>
      <c r="N1816" s="2" t="s">
        <v>35</v>
      </c>
      <c r="O1816" s="2" t="s">
        <v>36</v>
      </c>
      <c r="P1816" s="2" t="s">
        <v>36</v>
      </c>
      <c r="Q1816" s="2" t="s">
        <v>34</v>
      </c>
      <c r="R1816" s="2" t="s">
        <v>84</v>
      </c>
      <c r="S1816" s="2" t="s">
        <v>45</v>
      </c>
      <c r="T1816" s="2" t="s">
        <v>46</v>
      </c>
      <c r="U1816" s="2" t="s">
        <v>45</v>
      </c>
      <c r="V1816" s="2" t="s">
        <v>37</v>
      </c>
      <c r="W1816" s="2" t="s">
        <v>46</v>
      </c>
      <c r="X1816" s="2" t="s">
        <v>65</v>
      </c>
      <c r="Y1816" s="2" t="s">
        <v>54</v>
      </c>
      <c r="Z1816" s="2" t="s">
        <v>35</v>
      </c>
      <c r="AA1816" s="2" t="s">
        <v>35</v>
      </c>
      <c r="AB1816" s="2" t="s">
        <v>36</v>
      </c>
      <c r="AC1816" s="2"/>
      <c r="AD1816" s="2"/>
      <c r="AE1816">
        <v>798</v>
      </c>
      <c r="AF1816" s="2" t="s">
        <v>36</v>
      </c>
      <c r="AG1816" s="2" t="s">
        <v>36</v>
      </c>
      <c r="AH1816" s="2"/>
      <c r="AI1816" s="2"/>
      <c r="AJ1816" s="2" t="s">
        <v>36</v>
      </c>
      <c r="AK1816" s="2" t="s">
        <v>36</v>
      </c>
    </row>
    <row r="1817" spans="1:37" x14ac:dyDescent="0.3">
      <c r="A1817">
        <v>773</v>
      </c>
      <c r="B1817" s="1">
        <v>41954</v>
      </c>
      <c r="C1817">
        <v>43</v>
      </c>
      <c r="D1817" t="str">
        <f>VLOOKUP(seguimiento[[#This Row],[idinstituciones]],instituciones[[idinstituciones]:[nombre]],2,)</f>
        <v>Hospital Pediatrico Dr. A. Castelan</v>
      </c>
      <c r="E1817" s="2" t="s">
        <v>33</v>
      </c>
      <c r="F1817" s="2" t="s">
        <v>116</v>
      </c>
      <c r="G1817" s="2" t="s">
        <v>59</v>
      </c>
      <c r="H1817" s="2" t="s">
        <v>36</v>
      </c>
      <c r="I1817" s="2" t="s">
        <v>45</v>
      </c>
      <c r="J1817" s="2" t="s">
        <v>71</v>
      </c>
      <c r="K1817" s="2"/>
      <c r="L1817" s="2" t="s">
        <v>39</v>
      </c>
      <c r="M1817" s="2"/>
      <c r="N1817" s="2"/>
      <c r="O1817" s="2" t="s">
        <v>36</v>
      </c>
      <c r="P1817" s="2" t="s">
        <v>36</v>
      </c>
      <c r="Q1817" s="2" t="s">
        <v>34</v>
      </c>
      <c r="R1817" s="2" t="s">
        <v>40</v>
      </c>
      <c r="S1817" s="2" t="s">
        <v>45</v>
      </c>
      <c r="T1817" s="2" t="s">
        <v>49</v>
      </c>
      <c r="U1817" s="2" t="s">
        <v>37</v>
      </c>
      <c r="V1817" s="2" t="s">
        <v>37</v>
      </c>
      <c r="W1817" s="2" t="s">
        <v>49</v>
      </c>
      <c r="X1817" s="2" t="s">
        <v>65</v>
      </c>
      <c r="Y1817" s="2" t="s">
        <v>54</v>
      </c>
      <c r="Z1817" s="2" t="s">
        <v>35</v>
      </c>
      <c r="AA1817" s="2" t="s">
        <v>35</v>
      </c>
      <c r="AB1817" s="2" t="s">
        <v>36</v>
      </c>
      <c r="AC1817" s="2"/>
      <c r="AD1817" s="2"/>
      <c r="AE1817">
        <v>2292</v>
      </c>
      <c r="AF1817" s="2" t="s">
        <v>35</v>
      </c>
      <c r="AG1817" s="2" t="s">
        <v>49</v>
      </c>
      <c r="AH1817" s="2">
        <v>2</v>
      </c>
      <c r="AI1817" s="2" t="str">
        <f>VLOOKUP(seguimiento[[#This Row],[vitamiad]],vitaminad[[id]:[valor]],2,)</f>
        <v>Normal</v>
      </c>
      <c r="AJ1817" s="2" t="s">
        <v>37</v>
      </c>
      <c r="AK1817" s="2" t="s">
        <v>45</v>
      </c>
    </row>
    <row r="1818" spans="1:37" x14ac:dyDescent="0.3">
      <c r="A1818">
        <v>773</v>
      </c>
      <c r="B1818" s="1">
        <v>42340</v>
      </c>
      <c r="C1818">
        <v>43</v>
      </c>
      <c r="D1818" t="str">
        <f>VLOOKUP(seguimiento[[#This Row],[idinstituciones]],instituciones[[idinstituciones]:[nombre]],2,)</f>
        <v>Hospital Pediatrico Dr. A. Castelan</v>
      </c>
      <c r="E1818" s="2" t="s">
        <v>64</v>
      </c>
      <c r="F1818" s="2" t="s">
        <v>50</v>
      </c>
      <c r="G1818" s="2" t="s">
        <v>51</v>
      </c>
      <c r="H1818" s="2" t="s">
        <v>192</v>
      </c>
      <c r="I1818" s="2" t="s">
        <v>37</v>
      </c>
      <c r="J1818" s="2" t="s">
        <v>71</v>
      </c>
      <c r="K1818" s="2"/>
      <c r="L1818" s="2" t="s">
        <v>39</v>
      </c>
      <c r="M1818" s="2"/>
      <c r="N1818" s="2"/>
      <c r="O1818" s="2" t="s">
        <v>36</v>
      </c>
      <c r="P1818" s="2" t="s">
        <v>36</v>
      </c>
      <c r="Q1818" s="2" t="s">
        <v>34</v>
      </c>
      <c r="R1818" s="2" t="s">
        <v>40</v>
      </c>
      <c r="S1818" s="2" t="s">
        <v>45</v>
      </c>
      <c r="T1818" s="2" t="s">
        <v>41</v>
      </c>
      <c r="U1818" s="2" t="s">
        <v>49</v>
      </c>
      <c r="V1818" s="2" t="s">
        <v>49</v>
      </c>
      <c r="W1818" s="2" t="s">
        <v>41</v>
      </c>
      <c r="X1818" s="2" t="s">
        <v>65</v>
      </c>
      <c r="Y1818" s="2" t="s">
        <v>54</v>
      </c>
      <c r="Z1818" s="2" t="s">
        <v>35</v>
      </c>
      <c r="AA1818" s="2" t="s">
        <v>35</v>
      </c>
      <c r="AB1818" s="2" t="s">
        <v>36</v>
      </c>
      <c r="AC1818" s="2"/>
      <c r="AD1818" s="2"/>
      <c r="AE1818">
        <v>2294</v>
      </c>
      <c r="AF1818" s="2" t="s">
        <v>35</v>
      </c>
      <c r="AG1818" s="2" t="s">
        <v>49</v>
      </c>
      <c r="AH1818" s="2">
        <v>3</v>
      </c>
      <c r="AI1818" s="2" t="str">
        <f>VLOOKUP(seguimiento[[#This Row],[vitamiad]],vitaminad[[id]:[valor]],2,)</f>
        <v>Bajo</v>
      </c>
      <c r="AJ1818" s="2" t="s">
        <v>46</v>
      </c>
      <c r="AK1818" s="2" t="s">
        <v>45</v>
      </c>
    </row>
    <row r="1819" spans="1:37" x14ac:dyDescent="0.3">
      <c r="A1819">
        <v>773</v>
      </c>
      <c r="B1819" s="1">
        <v>42613</v>
      </c>
      <c r="C1819">
        <v>43</v>
      </c>
      <c r="D1819" t="str">
        <f>VLOOKUP(seguimiento[[#This Row],[idinstituciones]],instituciones[[idinstituciones]:[nombre]],2,)</f>
        <v>Hospital Pediatrico Dr. A. Castelan</v>
      </c>
      <c r="E1819" s="2" t="s">
        <v>64</v>
      </c>
      <c r="F1819" s="2" t="s">
        <v>50</v>
      </c>
      <c r="G1819" s="2" t="s">
        <v>51</v>
      </c>
      <c r="H1819" s="2" t="s">
        <v>188</v>
      </c>
      <c r="I1819" s="2" t="s">
        <v>37</v>
      </c>
      <c r="J1819" s="2" t="s">
        <v>35</v>
      </c>
      <c r="K1819" s="2"/>
      <c r="L1819" s="2" t="s">
        <v>39</v>
      </c>
      <c r="M1819" s="2"/>
      <c r="N1819" s="2"/>
      <c r="O1819" s="2" t="s">
        <v>36</v>
      </c>
      <c r="P1819" s="2" t="s">
        <v>36</v>
      </c>
      <c r="Q1819" s="2" t="s">
        <v>34</v>
      </c>
      <c r="R1819" s="2" t="s">
        <v>40</v>
      </c>
      <c r="S1819" s="2" t="s">
        <v>37</v>
      </c>
      <c r="T1819" s="2" t="s">
        <v>81</v>
      </c>
      <c r="U1819" s="2" t="s">
        <v>37</v>
      </c>
      <c r="V1819" s="2" t="s">
        <v>45</v>
      </c>
      <c r="W1819" s="2" t="s">
        <v>49</v>
      </c>
      <c r="X1819" s="2" t="s">
        <v>65</v>
      </c>
      <c r="Y1819" s="2" t="s">
        <v>54</v>
      </c>
      <c r="Z1819" s="2" t="s">
        <v>35</v>
      </c>
      <c r="AA1819" s="2" t="s">
        <v>35</v>
      </c>
      <c r="AB1819" s="2" t="s">
        <v>36</v>
      </c>
      <c r="AC1819" s="2">
        <v>1</v>
      </c>
      <c r="AD1819" s="2" t="str">
        <f>VLOOKUP(seguimiento[[#This Row],[causafallecimiento]],causafallecimiento[[id]:[valor]],2,)</f>
        <v>Respiratorios</v>
      </c>
      <c r="AE1819">
        <v>2795</v>
      </c>
      <c r="AF1819" s="2" t="s">
        <v>71</v>
      </c>
      <c r="AG1819" s="2" t="s">
        <v>49</v>
      </c>
      <c r="AH1819" s="2">
        <v>2</v>
      </c>
      <c r="AI1819" s="2" t="str">
        <f>VLOOKUP(seguimiento[[#This Row],[vitamiad]],vitaminad[[id]:[valor]],2,)</f>
        <v>Normal</v>
      </c>
      <c r="AJ1819" s="2" t="s">
        <v>46</v>
      </c>
      <c r="AK1819" s="2" t="s">
        <v>45</v>
      </c>
    </row>
    <row r="1820" spans="1:37" x14ac:dyDescent="0.3">
      <c r="A1820">
        <v>773</v>
      </c>
      <c r="B1820" s="1">
        <v>43075</v>
      </c>
      <c r="C1820">
        <v>43</v>
      </c>
      <c r="D1820" t="str">
        <f>VLOOKUP(seguimiento[[#This Row],[idinstituciones]],instituciones[[idinstituciones]:[nombre]],2,)</f>
        <v>Hospital Pediatrico Dr. A. Castelan</v>
      </c>
      <c r="E1820" s="2" t="s">
        <v>64</v>
      </c>
      <c r="F1820" s="2" t="s">
        <v>50</v>
      </c>
      <c r="G1820" s="2" t="s">
        <v>51</v>
      </c>
      <c r="H1820" s="2" t="s">
        <v>188</v>
      </c>
      <c r="I1820" s="2" t="s">
        <v>37</v>
      </c>
      <c r="J1820" s="2" t="s">
        <v>71</v>
      </c>
      <c r="K1820" s="2"/>
      <c r="L1820" s="2" t="s">
        <v>39</v>
      </c>
      <c r="M1820" s="2"/>
      <c r="N1820" s="2"/>
      <c r="O1820" s="2" t="s">
        <v>36</v>
      </c>
      <c r="P1820" s="2" t="s">
        <v>36</v>
      </c>
      <c r="Q1820" s="2" t="s">
        <v>34</v>
      </c>
      <c r="R1820" s="2" t="s">
        <v>40</v>
      </c>
      <c r="S1820" s="2" t="s">
        <v>37</v>
      </c>
      <c r="T1820" s="2" t="s">
        <v>66</v>
      </c>
      <c r="U1820" s="2" t="s">
        <v>37</v>
      </c>
      <c r="V1820" s="2" t="s">
        <v>37</v>
      </c>
      <c r="W1820" s="2" t="s">
        <v>49</v>
      </c>
      <c r="X1820" s="2" t="s">
        <v>65</v>
      </c>
      <c r="Y1820" s="2" t="s">
        <v>54</v>
      </c>
      <c r="Z1820" s="2" t="s">
        <v>35</v>
      </c>
      <c r="AA1820" s="2" t="s">
        <v>35</v>
      </c>
      <c r="AB1820" s="2" t="s">
        <v>36</v>
      </c>
      <c r="AC1820" s="2"/>
      <c r="AD1820" s="2"/>
      <c r="AE1820">
        <v>2796</v>
      </c>
      <c r="AF1820" s="2" t="s">
        <v>71</v>
      </c>
      <c r="AG1820" s="2" t="s">
        <v>49</v>
      </c>
      <c r="AH1820" s="2">
        <v>2</v>
      </c>
      <c r="AI1820" s="2" t="str">
        <f>VLOOKUP(seguimiento[[#This Row],[vitamiad]],vitaminad[[id]:[valor]],2,)</f>
        <v>Normal</v>
      </c>
      <c r="AJ1820" s="2" t="s">
        <v>46</v>
      </c>
      <c r="AK1820" s="2" t="s">
        <v>45</v>
      </c>
    </row>
    <row r="1821" spans="1:37" x14ac:dyDescent="0.3">
      <c r="A1821">
        <v>773</v>
      </c>
      <c r="B1821" s="1">
        <v>43266</v>
      </c>
      <c r="C1821">
        <v>43</v>
      </c>
      <c r="D1821" t="str">
        <f>VLOOKUP(seguimiento[[#This Row],[idinstituciones]],instituciones[[idinstituciones]:[nombre]],2,)</f>
        <v>Hospital Pediatrico Dr. A. Castelan</v>
      </c>
      <c r="E1821" s="2" t="s">
        <v>64</v>
      </c>
      <c r="F1821" s="2" t="s">
        <v>50</v>
      </c>
      <c r="G1821" s="2" t="s">
        <v>67</v>
      </c>
      <c r="H1821" s="2" t="s">
        <v>36</v>
      </c>
      <c r="I1821" s="2" t="s">
        <v>36</v>
      </c>
      <c r="J1821" s="2" t="s">
        <v>36</v>
      </c>
      <c r="K1821" s="2"/>
      <c r="L1821" s="2" t="s">
        <v>36</v>
      </c>
      <c r="M1821" s="2"/>
      <c r="N1821" s="2"/>
      <c r="O1821" s="2" t="s">
        <v>36</v>
      </c>
      <c r="P1821" s="2" t="s">
        <v>36</v>
      </c>
      <c r="Q1821" s="2"/>
      <c r="R1821" s="2"/>
      <c r="S1821" s="2" t="s">
        <v>36</v>
      </c>
      <c r="T1821" s="2" t="s">
        <v>36</v>
      </c>
      <c r="U1821" s="2" t="s">
        <v>36</v>
      </c>
      <c r="V1821" s="2" t="s">
        <v>36</v>
      </c>
      <c r="W1821" s="2" t="s">
        <v>36</v>
      </c>
      <c r="X1821" s="2" t="s">
        <v>36</v>
      </c>
      <c r="Y1821" s="2" t="s">
        <v>36</v>
      </c>
      <c r="Z1821" s="2"/>
      <c r="AA1821" s="2" t="s">
        <v>71</v>
      </c>
      <c r="AB1821" s="2" t="s">
        <v>211</v>
      </c>
      <c r="AC1821" s="2">
        <v>1</v>
      </c>
      <c r="AD1821" s="2" t="str">
        <f>VLOOKUP(seguimiento[[#This Row],[causafallecimiento]],causafallecimiento[[id]:[valor]],2,)</f>
        <v>Respiratorios</v>
      </c>
      <c r="AE1821">
        <v>2797</v>
      </c>
      <c r="AF1821" s="2" t="s">
        <v>71</v>
      </c>
      <c r="AG1821" s="2" t="s">
        <v>49</v>
      </c>
      <c r="AH1821" s="2"/>
      <c r="AI1821" s="2"/>
      <c r="AJ1821" s="2" t="s">
        <v>46</v>
      </c>
      <c r="AK1821" s="2" t="s">
        <v>36</v>
      </c>
    </row>
    <row r="1822" spans="1:37" x14ac:dyDescent="0.3">
      <c r="A1822">
        <v>775</v>
      </c>
      <c r="B1822" s="1">
        <v>40905</v>
      </c>
      <c r="C1822">
        <v>28</v>
      </c>
      <c r="D1822" t="str">
        <f>VLOOKUP(seguimiento[[#This Row],[idinstituciones]],instituciones[[idinstituciones]:[nombre]],2,)</f>
        <v>Hospital Victor J Vilela</v>
      </c>
      <c r="E1822" s="2" t="s">
        <v>64</v>
      </c>
      <c r="F1822" s="2" t="s">
        <v>50</v>
      </c>
      <c r="G1822" s="2" t="s">
        <v>67</v>
      </c>
      <c r="H1822" s="2" t="s">
        <v>36</v>
      </c>
      <c r="I1822" s="2" t="s">
        <v>45</v>
      </c>
      <c r="J1822" s="2" t="s">
        <v>35</v>
      </c>
      <c r="K1822" s="2" t="s">
        <v>61</v>
      </c>
      <c r="L1822" s="2" t="s">
        <v>39</v>
      </c>
      <c r="M1822" s="2"/>
      <c r="N1822" s="2" t="s">
        <v>35</v>
      </c>
      <c r="O1822" s="2" t="s">
        <v>36</v>
      </c>
      <c r="P1822" s="2" t="s">
        <v>36</v>
      </c>
      <c r="Q1822" s="2" t="s">
        <v>34</v>
      </c>
      <c r="R1822" s="2" t="s">
        <v>40</v>
      </c>
      <c r="S1822" s="2" t="s">
        <v>37</v>
      </c>
      <c r="T1822" s="2" t="s">
        <v>73</v>
      </c>
      <c r="U1822" s="2" t="s">
        <v>46</v>
      </c>
      <c r="V1822" s="2" t="s">
        <v>46</v>
      </c>
      <c r="W1822" s="2" t="s">
        <v>73</v>
      </c>
      <c r="X1822" s="2" t="s">
        <v>43</v>
      </c>
      <c r="Y1822" s="2" t="s">
        <v>54</v>
      </c>
      <c r="Z1822" s="2" t="s">
        <v>281</v>
      </c>
      <c r="AA1822" s="2" t="s">
        <v>35</v>
      </c>
      <c r="AB1822" s="2" t="s">
        <v>36</v>
      </c>
      <c r="AC1822" s="2"/>
      <c r="AD1822" s="2"/>
      <c r="AE1822">
        <v>342</v>
      </c>
      <c r="AF1822" s="2" t="s">
        <v>36</v>
      </c>
      <c r="AG1822" s="2" t="s">
        <v>36</v>
      </c>
      <c r="AH1822" s="2"/>
      <c r="AI1822" s="2"/>
      <c r="AJ1822" s="2" t="s">
        <v>36</v>
      </c>
      <c r="AK1822" s="2" t="s">
        <v>36</v>
      </c>
    </row>
    <row r="1823" spans="1:37" x14ac:dyDescent="0.3">
      <c r="A1823">
        <v>775</v>
      </c>
      <c r="B1823" s="1">
        <v>40963</v>
      </c>
      <c r="C1823">
        <v>28</v>
      </c>
      <c r="D1823" t="str">
        <f>VLOOKUP(seguimiento[[#This Row],[idinstituciones]],instituciones[[idinstituciones]:[nombre]],2,)</f>
        <v>Hospital Victor J Vilela</v>
      </c>
      <c r="E1823" s="2" t="s">
        <v>64</v>
      </c>
      <c r="F1823" s="2" t="s">
        <v>58</v>
      </c>
      <c r="G1823" s="2" t="s">
        <v>67</v>
      </c>
      <c r="H1823" s="2" t="s">
        <v>135</v>
      </c>
      <c r="I1823" s="2" t="s">
        <v>45</v>
      </c>
      <c r="J1823" s="2" t="s">
        <v>36</v>
      </c>
      <c r="K1823" s="2" t="s">
        <v>61</v>
      </c>
      <c r="L1823" s="2" t="s">
        <v>39</v>
      </c>
      <c r="M1823" s="2"/>
      <c r="N1823" s="2" t="s">
        <v>35</v>
      </c>
      <c r="O1823" s="2" t="s">
        <v>36</v>
      </c>
      <c r="P1823" s="2" t="s">
        <v>36</v>
      </c>
      <c r="Q1823" s="2" t="s">
        <v>34</v>
      </c>
      <c r="R1823" s="2" t="s">
        <v>40</v>
      </c>
      <c r="S1823" s="2" t="s">
        <v>37</v>
      </c>
      <c r="T1823" s="2" t="s">
        <v>45</v>
      </c>
      <c r="U1823" s="2" t="s">
        <v>36</v>
      </c>
      <c r="V1823" s="2" t="s">
        <v>36</v>
      </c>
      <c r="W1823" s="2" t="s">
        <v>37</v>
      </c>
      <c r="X1823" s="2" t="s">
        <v>43</v>
      </c>
      <c r="Y1823" s="2" t="s">
        <v>54</v>
      </c>
      <c r="Z1823" s="2" t="s">
        <v>281</v>
      </c>
      <c r="AA1823" s="2" t="s">
        <v>71</v>
      </c>
      <c r="AB1823" s="2" t="s">
        <v>136</v>
      </c>
      <c r="AC1823" s="2">
        <v>1</v>
      </c>
      <c r="AD1823" s="2" t="str">
        <f>VLOOKUP(seguimiento[[#This Row],[causafallecimiento]],causafallecimiento[[id]:[valor]],2,)</f>
        <v>Respiratorios</v>
      </c>
      <c r="AE1823">
        <v>1244</v>
      </c>
      <c r="AF1823" s="2" t="s">
        <v>36</v>
      </c>
      <c r="AG1823" s="2" t="s">
        <v>36</v>
      </c>
      <c r="AH1823" s="2"/>
      <c r="AI1823" s="2"/>
      <c r="AJ1823" s="2" t="s">
        <v>36</v>
      </c>
      <c r="AK1823" s="2" t="s">
        <v>36</v>
      </c>
    </row>
    <row r="1824" spans="1:37" x14ac:dyDescent="0.3">
      <c r="A1824">
        <v>776</v>
      </c>
      <c r="B1824" s="1">
        <v>41437</v>
      </c>
      <c r="C1824">
        <v>16</v>
      </c>
      <c r="D1824" t="str">
        <f>VLOOKUP(seguimiento[[#This Row],[idinstituciones]],instituciones[[idinstituciones]:[nombre]],2,)</f>
        <v>HOSPITAL de PEDIATRÍA "Juan P. Garrahan"</v>
      </c>
      <c r="E1824" s="2" t="s">
        <v>35</v>
      </c>
      <c r="F1824" s="2" t="s">
        <v>34</v>
      </c>
      <c r="G1824" s="2" t="s">
        <v>35</v>
      </c>
      <c r="H1824" s="2" t="s">
        <v>36</v>
      </c>
      <c r="I1824" s="2" t="s">
        <v>36</v>
      </c>
      <c r="J1824" s="2" t="s">
        <v>36</v>
      </c>
      <c r="K1824" s="2"/>
      <c r="L1824" s="2" t="s">
        <v>36</v>
      </c>
      <c r="M1824" s="2"/>
      <c r="N1824" s="2" t="s">
        <v>35</v>
      </c>
      <c r="O1824" s="2" t="s">
        <v>36</v>
      </c>
      <c r="P1824" s="2" t="s">
        <v>36</v>
      </c>
      <c r="Q1824" s="2" t="s">
        <v>34</v>
      </c>
      <c r="R1824" s="2"/>
      <c r="S1824" s="2" t="s">
        <v>45</v>
      </c>
      <c r="T1824" s="2" t="s">
        <v>36</v>
      </c>
      <c r="U1824" s="2" t="s">
        <v>36</v>
      </c>
      <c r="V1824" s="2" t="s">
        <v>36</v>
      </c>
      <c r="W1824" s="2" t="s">
        <v>45</v>
      </c>
      <c r="X1824" s="2" t="s">
        <v>65</v>
      </c>
      <c r="Y1824" s="2" t="s">
        <v>36</v>
      </c>
      <c r="Z1824" s="2"/>
      <c r="AA1824" s="2" t="s">
        <v>35</v>
      </c>
      <c r="AB1824" s="2" t="s">
        <v>36</v>
      </c>
      <c r="AC1824" s="2"/>
      <c r="AD1824" s="2"/>
      <c r="AE1824">
        <v>226</v>
      </c>
      <c r="AF1824" s="2" t="s">
        <v>36</v>
      </c>
      <c r="AG1824" s="2" t="s">
        <v>36</v>
      </c>
      <c r="AH1824" s="2"/>
      <c r="AI1824" s="2"/>
      <c r="AJ1824" s="2" t="s">
        <v>36</v>
      </c>
      <c r="AK1824" s="2" t="s">
        <v>36</v>
      </c>
    </row>
    <row r="1825" spans="1:37" x14ac:dyDescent="0.3">
      <c r="A1825">
        <v>777</v>
      </c>
      <c r="B1825" s="1">
        <v>40836</v>
      </c>
      <c r="C1825">
        <v>28</v>
      </c>
      <c r="D1825" t="str">
        <f>VLOOKUP(seguimiento[[#This Row],[idinstituciones]],instituciones[[idinstituciones]:[nombre]],2,)</f>
        <v>Hospital Victor J Vilela</v>
      </c>
      <c r="E1825" s="2" t="s">
        <v>33</v>
      </c>
      <c r="F1825" s="2" t="s">
        <v>34</v>
      </c>
      <c r="G1825" s="2" t="s">
        <v>35</v>
      </c>
      <c r="H1825" s="2" t="s">
        <v>36</v>
      </c>
      <c r="I1825" s="2" t="s">
        <v>45</v>
      </c>
      <c r="J1825" s="2" t="s">
        <v>35</v>
      </c>
      <c r="K1825" s="2"/>
      <c r="L1825" s="2" t="s">
        <v>39</v>
      </c>
      <c r="M1825" s="2"/>
      <c r="N1825" s="2" t="s">
        <v>35</v>
      </c>
      <c r="O1825" s="2" t="s">
        <v>36</v>
      </c>
      <c r="P1825" s="2" t="s">
        <v>36</v>
      </c>
      <c r="Q1825" s="2" t="s">
        <v>34</v>
      </c>
      <c r="R1825" s="2" t="s">
        <v>40</v>
      </c>
      <c r="S1825" s="2" t="s">
        <v>45</v>
      </c>
      <c r="T1825" s="2" t="s">
        <v>48</v>
      </c>
      <c r="U1825" s="2" t="s">
        <v>42</v>
      </c>
      <c r="V1825" s="2" t="s">
        <v>36</v>
      </c>
      <c r="W1825" s="2" t="s">
        <v>41</v>
      </c>
      <c r="X1825" s="2" t="s">
        <v>43</v>
      </c>
      <c r="Y1825" s="2" t="s">
        <v>54</v>
      </c>
      <c r="Z1825" s="2" t="s">
        <v>35</v>
      </c>
      <c r="AA1825" s="2" t="s">
        <v>35</v>
      </c>
      <c r="AB1825" s="2" t="s">
        <v>36</v>
      </c>
      <c r="AC1825" s="2"/>
      <c r="AD1825" s="2"/>
      <c r="AE1825">
        <v>1009</v>
      </c>
      <c r="AF1825" s="2" t="s">
        <v>36</v>
      </c>
      <c r="AG1825" s="2" t="s">
        <v>36</v>
      </c>
      <c r="AH1825" s="2"/>
      <c r="AI1825" s="2"/>
      <c r="AJ1825" s="2" t="s">
        <v>36</v>
      </c>
      <c r="AK1825" s="2" t="s">
        <v>36</v>
      </c>
    </row>
    <row r="1826" spans="1:37" x14ac:dyDescent="0.3">
      <c r="A1826">
        <v>777</v>
      </c>
      <c r="B1826" s="1">
        <v>41144</v>
      </c>
      <c r="C1826">
        <v>28</v>
      </c>
      <c r="D1826" t="str">
        <f>VLOOKUP(seguimiento[[#This Row],[idinstituciones]],instituciones[[idinstituciones]:[nombre]],2,)</f>
        <v>Hospital Victor J Vilela</v>
      </c>
      <c r="E1826" s="2" t="s">
        <v>33</v>
      </c>
      <c r="F1826" s="2" t="s">
        <v>34</v>
      </c>
      <c r="G1826" s="2" t="s">
        <v>55</v>
      </c>
      <c r="H1826" s="2" t="s">
        <v>36</v>
      </c>
      <c r="I1826" s="2" t="s">
        <v>45</v>
      </c>
      <c r="J1826" s="2" t="s">
        <v>35</v>
      </c>
      <c r="K1826" s="2" t="s">
        <v>38</v>
      </c>
      <c r="L1826" s="2" t="s">
        <v>39</v>
      </c>
      <c r="M1826" s="2"/>
      <c r="N1826" s="2"/>
      <c r="O1826" s="2" t="s">
        <v>36</v>
      </c>
      <c r="P1826" s="2" t="s">
        <v>36</v>
      </c>
      <c r="Q1826" s="2" t="s">
        <v>34</v>
      </c>
      <c r="R1826" s="2" t="s">
        <v>40</v>
      </c>
      <c r="S1826" s="2" t="s">
        <v>45</v>
      </c>
      <c r="T1826" s="2" t="s">
        <v>37</v>
      </c>
      <c r="U1826" s="2" t="s">
        <v>42</v>
      </c>
      <c r="V1826" s="2" t="s">
        <v>36</v>
      </c>
      <c r="W1826" s="2" t="s">
        <v>37</v>
      </c>
      <c r="X1826" s="2" t="s">
        <v>43</v>
      </c>
      <c r="Y1826" s="2" t="s">
        <v>47</v>
      </c>
      <c r="Z1826" s="2" t="s">
        <v>35</v>
      </c>
      <c r="AA1826" s="2" t="s">
        <v>35</v>
      </c>
      <c r="AB1826" s="2" t="s">
        <v>36</v>
      </c>
      <c r="AC1826" s="2"/>
      <c r="AD1826" s="2"/>
      <c r="AE1826">
        <v>655</v>
      </c>
      <c r="AF1826" s="2" t="s">
        <v>36</v>
      </c>
      <c r="AG1826" s="2" t="s">
        <v>36</v>
      </c>
      <c r="AH1826" s="2"/>
      <c r="AI1826" s="2"/>
      <c r="AJ1826" s="2" t="s">
        <v>36</v>
      </c>
      <c r="AK1826" s="2" t="s">
        <v>36</v>
      </c>
    </row>
    <row r="1827" spans="1:37" x14ac:dyDescent="0.3">
      <c r="A1827">
        <v>777</v>
      </c>
      <c r="B1827" s="1">
        <v>41410</v>
      </c>
      <c r="C1827">
        <v>28</v>
      </c>
      <c r="D1827" t="str">
        <f>VLOOKUP(seguimiento[[#This Row],[idinstituciones]],instituciones[[idinstituciones]:[nombre]],2,)</f>
        <v>Hospital Victor J Vilela</v>
      </c>
      <c r="E1827" s="2" t="s">
        <v>33</v>
      </c>
      <c r="F1827" s="2" t="s">
        <v>34</v>
      </c>
      <c r="G1827" s="2" t="s">
        <v>55</v>
      </c>
      <c r="H1827" s="2" t="s">
        <v>36</v>
      </c>
      <c r="I1827" s="2" t="s">
        <v>45</v>
      </c>
      <c r="J1827" s="2" t="s">
        <v>35</v>
      </c>
      <c r="K1827" s="2" t="s">
        <v>38</v>
      </c>
      <c r="L1827" s="2" t="s">
        <v>39</v>
      </c>
      <c r="M1827" s="2"/>
      <c r="N1827" s="2"/>
      <c r="O1827" s="2" t="s">
        <v>36</v>
      </c>
      <c r="P1827" s="2" t="s">
        <v>36</v>
      </c>
      <c r="Q1827" s="2"/>
      <c r="R1827" s="2" t="s">
        <v>40</v>
      </c>
      <c r="S1827" s="2" t="s">
        <v>45</v>
      </c>
      <c r="T1827" s="2" t="s">
        <v>45</v>
      </c>
      <c r="U1827" s="2" t="s">
        <v>42</v>
      </c>
      <c r="V1827" s="2" t="s">
        <v>36</v>
      </c>
      <c r="W1827" s="2" t="s">
        <v>45</v>
      </c>
      <c r="X1827" s="2" t="s">
        <v>43</v>
      </c>
      <c r="Y1827" s="2" t="s">
        <v>36</v>
      </c>
      <c r="Z1827" s="2" t="s">
        <v>35</v>
      </c>
      <c r="AA1827" s="2" t="s">
        <v>35</v>
      </c>
      <c r="AB1827" s="2" t="s">
        <v>36</v>
      </c>
      <c r="AC1827" s="2"/>
      <c r="AD1827" s="2"/>
      <c r="AE1827">
        <v>759</v>
      </c>
      <c r="AF1827" s="2" t="s">
        <v>36</v>
      </c>
      <c r="AG1827" s="2" t="s">
        <v>36</v>
      </c>
      <c r="AH1827" s="2"/>
      <c r="AI1827" s="2"/>
      <c r="AJ1827" s="2" t="s">
        <v>36</v>
      </c>
      <c r="AK1827" s="2" t="s">
        <v>36</v>
      </c>
    </row>
    <row r="1828" spans="1:37" x14ac:dyDescent="0.3">
      <c r="A1828">
        <v>777</v>
      </c>
      <c r="B1828" s="1">
        <v>41984</v>
      </c>
      <c r="C1828">
        <v>28</v>
      </c>
      <c r="D1828" t="str">
        <f>VLOOKUP(seguimiento[[#This Row],[idinstituciones]],instituciones[[idinstituciones]:[nombre]],2,)</f>
        <v>Hospital Victor J Vilela</v>
      </c>
      <c r="E1828" s="2" t="s">
        <v>33</v>
      </c>
      <c r="F1828" s="2" t="s">
        <v>50</v>
      </c>
      <c r="G1828" s="2" t="s">
        <v>35</v>
      </c>
      <c r="H1828" s="2" t="s">
        <v>36</v>
      </c>
      <c r="I1828" s="2" t="s">
        <v>45</v>
      </c>
      <c r="J1828" s="2" t="s">
        <v>35</v>
      </c>
      <c r="K1828" s="2" t="s">
        <v>63</v>
      </c>
      <c r="L1828" s="2" t="s">
        <v>39</v>
      </c>
      <c r="M1828" s="2"/>
      <c r="N1828" s="2"/>
      <c r="O1828" s="2" t="s">
        <v>36</v>
      </c>
      <c r="P1828" s="2" t="s">
        <v>36</v>
      </c>
      <c r="Q1828" s="2" t="s">
        <v>34</v>
      </c>
      <c r="R1828" s="2"/>
      <c r="S1828" s="2" t="s">
        <v>36</v>
      </c>
      <c r="T1828" s="2" t="s">
        <v>46</v>
      </c>
      <c r="U1828" s="2" t="s">
        <v>42</v>
      </c>
      <c r="V1828" s="2" t="s">
        <v>36</v>
      </c>
      <c r="W1828" s="2" t="s">
        <v>46</v>
      </c>
      <c r="X1828" s="2" t="s">
        <v>43</v>
      </c>
      <c r="Y1828" s="2" t="s">
        <v>54</v>
      </c>
      <c r="Z1828" s="2" t="s">
        <v>281</v>
      </c>
      <c r="AA1828" s="2" t="s">
        <v>35</v>
      </c>
      <c r="AB1828" s="2" t="s">
        <v>36</v>
      </c>
      <c r="AC1828" s="2"/>
      <c r="AD1828" s="2"/>
      <c r="AE1828">
        <v>494</v>
      </c>
      <c r="AF1828" s="2" t="s">
        <v>36</v>
      </c>
      <c r="AG1828" s="2" t="s">
        <v>36</v>
      </c>
      <c r="AH1828" s="2"/>
      <c r="AI1828" s="2"/>
      <c r="AJ1828" s="2" t="s">
        <v>36</v>
      </c>
      <c r="AK1828" s="2" t="s">
        <v>36</v>
      </c>
    </row>
    <row r="1829" spans="1:37" x14ac:dyDescent="0.3">
      <c r="A1829">
        <v>777</v>
      </c>
      <c r="B1829" s="1">
        <v>41984</v>
      </c>
      <c r="C1829">
        <v>28</v>
      </c>
      <c r="D1829" t="str">
        <f>VLOOKUP(seguimiento[[#This Row],[idinstituciones]],instituciones[[idinstituciones]:[nombre]],2,)</f>
        <v>Hospital Victor J Vilela</v>
      </c>
      <c r="E1829" s="2" t="s">
        <v>33</v>
      </c>
      <c r="F1829" s="2" t="s">
        <v>50</v>
      </c>
      <c r="G1829" s="2" t="s">
        <v>59</v>
      </c>
      <c r="H1829" s="2" t="s">
        <v>36</v>
      </c>
      <c r="I1829" s="2" t="s">
        <v>45</v>
      </c>
      <c r="J1829" s="2" t="s">
        <v>35</v>
      </c>
      <c r="K1829" s="2" t="s">
        <v>63</v>
      </c>
      <c r="L1829" s="2" t="s">
        <v>39</v>
      </c>
      <c r="M1829" s="2"/>
      <c r="N1829" s="2"/>
      <c r="O1829" s="2" t="s">
        <v>36</v>
      </c>
      <c r="P1829" s="2" t="s">
        <v>36</v>
      </c>
      <c r="Q1829" s="2" t="s">
        <v>34</v>
      </c>
      <c r="R1829" s="2"/>
      <c r="S1829" s="2" t="s">
        <v>36</v>
      </c>
      <c r="T1829" s="2" t="s">
        <v>46</v>
      </c>
      <c r="U1829" s="2" t="s">
        <v>42</v>
      </c>
      <c r="V1829" s="2" t="s">
        <v>36</v>
      </c>
      <c r="W1829" s="2" t="s">
        <v>46</v>
      </c>
      <c r="X1829" s="2" t="s">
        <v>43</v>
      </c>
      <c r="Y1829" s="2" t="s">
        <v>54</v>
      </c>
      <c r="Z1829" s="2" t="s">
        <v>281</v>
      </c>
      <c r="AA1829" s="2" t="s">
        <v>35</v>
      </c>
      <c r="AB1829" s="2" t="s">
        <v>36</v>
      </c>
      <c r="AC1829" s="2"/>
      <c r="AD1829" s="2"/>
      <c r="AE1829">
        <v>1154</v>
      </c>
      <c r="AF1829" s="2" t="s">
        <v>36</v>
      </c>
      <c r="AG1829" s="2" t="s">
        <v>36</v>
      </c>
      <c r="AH1829" s="2"/>
      <c r="AI1829" s="2"/>
      <c r="AJ1829" s="2" t="s">
        <v>36</v>
      </c>
      <c r="AK1829" s="2" t="s">
        <v>36</v>
      </c>
    </row>
    <row r="1830" spans="1:37" x14ac:dyDescent="0.3">
      <c r="A1830">
        <v>777</v>
      </c>
      <c r="B1830" s="1">
        <v>41984</v>
      </c>
      <c r="C1830">
        <v>28</v>
      </c>
      <c r="D1830" t="str">
        <f>VLOOKUP(seguimiento[[#This Row],[idinstituciones]],instituciones[[idinstituciones]:[nombre]],2,)</f>
        <v>Hospital Victor J Vilela</v>
      </c>
      <c r="E1830" s="2" t="s">
        <v>33</v>
      </c>
      <c r="F1830" s="2" t="s">
        <v>34</v>
      </c>
      <c r="G1830" s="2" t="s">
        <v>35</v>
      </c>
      <c r="H1830" s="2" t="s">
        <v>36</v>
      </c>
      <c r="I1830" s="2" t="s">
        <v>45</v>
      </c>
      <c r="J1830" s="2" t="s">
        <v>35</v>
      </c>
      <c r="K1830" s="2" t="s">
        <v>63</v>
      </c>
      <c r="L1830" s="2" t="s">
        <v>39</v>
      </c>
      <c r="M1830" s="2"/>
      <c r="N1830" s="2"/>
      <c r="O1830" s="2" t="s">
        <v>36</v>
      </c>
      <c r="P1830" s="2" t="s">
        <v>36</v>
      </c>
      <c r="Q1830" s="2" t="s">
        <v>34</v>
      </c>
      <c r="R1830" s="2"/>
      <c r="S1830" s="2" t="s">
        <v>36</v>
      </c>
      <c r="T1830" s="2" t="s">
        <v>46</v>
      </c>
      <c r="U1830" s="2" t="s">
        <v>42</v>
      </c>
      <c r="V1830" s="2" t="s">
        <v>36</v>
      </c>
      <c r="W1830" s="2" t="s">
        <v>46</v>
      </c>
      <c r="X1830" s="2" t="s">
        <v>43</v>
      </c>
      <c r="Y1830" s="2" t="s">
        <v>54</v>
      </c>
      <c r="Z1830" s="2" t="s">
        <v>281</v>
      </c>
      <c r="AA1830" s="2" t="s">
        <v>35</v>
      </c>
      <c r="AB1830" s="2" t="s">
        <v>36</v>
      </c>
      <c r="AC1830" s="2"/>
      <c r="AD1830" s="2"/>
      <c r="AE1830">
        <v>1283</v>
      </c>
      <c r="AF1830" s="2" t="s">
        <v>36</v>
      </c>
      <c r="AG1830" s="2" t="s">
        <v>36</v>
      </c>
      <c r="AH1830" s="2"/>
      <c r="AI1830" s="2"/>
      <c r="AJ1830" s="2" t="s">
        <v>36</v>
      </c>
      <c r="AK1830" s="2" t="s">
        <v>36</v>
      </c>
    </row>
    <row r="1831" spans="1:37" x14ac:dyDescent="0.3">
      <c r="A1831">
        <v>777</v>
      </c>
      <c r="B1831" s="1">
        <v>42355</v>
      </c>
      <c r="C1831">
        <v>28</v>
      </c>
      <c r="D1831" t="str">
        <f>VLOOKUP(seguimiento[[#This Row],[idinstituciones]],instituciones[[idinstituciones]:[nombre]],2,)</f>
        <v>Hospital Victor J Vilela</v>
      </c>
      <c r="E1831" s="2" t="s">
        <v>33</v>
      </c>
      <c r="F1831" s="2" t="s">
        <v>34</v>
      </c>
      <c r="G1831" s="2" t="s">
        <v>59</v>
      </c>
      <c r="H1831" s="2" t="s">
        <v>36</v>
      </c>
      <c r="I1831" s="2" t="s">
        <v>37</v>
      </c>
      <c r="J1831" s="2" t="s">
        <v>35</v>
      </c>
      <c r="K1831" s="2"/>
      <c r="L1831" s="2" t="s">
        <v>39</v>
      </c>
      <c r="M1831" s="2"/>
      <c r="N1831" s="2" t="s">
        <v>35</v>
      </c>
      <c r="O1831" s="2" t="s">
        <v>36</v>
      </c>
      <c r="P1831" s="2" t="s">
        <v>36</v>
      </c>
      <c r="Q1831" s="2" t="s">
        <v>34</v>
      </c>
      <c r="R1831" s="2" t="s">
        <v>40</v>
      </c>
      <c r="S1831" s="2" t="s">
        <v>45</v>
      </c>
      <c r="T1831" s="2" t="s">
        <v>46</v>
      </c>
      <c r="U1831" s="2" t="s">
        <v>42</v>
      </c>
      <c r="V1831" s="2" t="s">
        <v>42</v>
      </c>
      <c r="W1831" s="2" t="s">
        <v>46</v>
      </c>
      <c r="X1831" s="2" t="s">
        <v>65</v>
      </c>
      <c r="Y1831" s="2" t="s">
        <v>47</v>
      </c>
      <c r="Z1831" s="2" t="s">
        <v>35</v>
      </c>
      <c r="AA1831" s="2" t="s">
        <v>35</v>
      </c>
      <c r="AB1831" s="2" t="s">
        <v>36</v>
      </c>
      <c r="AC1831" s="2"/>
      <c r="AD1831" s="2"/>
      <c r="AE1831">
        <v>2453</v>
      </c>
      <c r="AF1831" s="2" t="s">
        <v>35</v>
      </c>
      <c r="AG1831" s="2" t="s">
        <v>36</v>
      </c>
      <c r="AH1831" s="2">
        <v>3</v>
      </c>
      <c r="AI1831" s="2" t="str">
        <f>VLOOKUP(seguimiento[[#This Row],[vitamiad]],vitaminad[[id]:[valor]],2,)</f>
        <v>Bajo</v>
      </c>
      <c r="AJ1831" s="2" t="s">
        <v>37</v>
      </c>
      <c r="AK1831" s="2" t="s">
        <v>45</v>
      </c>
    </row>
    <row r="1832" spans="1:37" x14ac:dyDescent="0.3">
      <c r="A1832">
        <v>777</v>
      </c>
      <c r="B1832" s="1">
        <v>42578</v>
      </c>
      <c r="C1832">
        <v>28</v>
      </c>
      <c r="D1832" t="str">
        <f>VLOOKUP(seguimiento[[#This Row],[idinstituciones]],instituciones[[idinstituciones]:[nombre]],2,)</f>
        <v>Hospital Victor J Vilela</v>
      </c>
      <c r="E1832" s="2" t="s">
        <v>36</v>
      </c>
      <c r="F1832" s="2" t="s">
        <v>34</v>
      </c>
      <c r="G1832" s="2" t="s">
        <v>59</v>
      </c>
      <c r="H1832" s="2" t="s">
        <v>36</v>
      </c>
      <c r="I1832" s="2" t="s">
        <v>45</v>
      </c>
      <c r="J1832" s="2" t="s">
        <v>35</v>
      </c>
      <c r="K1832" s="2"/>
      <c r="L1832" s="2" t="s">
        <v>39</v>
      </c>
      <c r="M1832" s="2"/>
      <c r="N1832" s="2"/>
      <c r="O1832" s="2" t="s">
        <v>36</v>
      </c>
      <c r="P1832" s="2" t="s">
        <v>36</v>
      </c>
      <c r="Q1832" s="2" t="s">
        <v>34</v>
      </c>
      <c r="R1832" s="2" t="s">
        <v>40</v>
      </c>
      <c r="S1832" s="2" t="s">
        <v>36</v>
      </c>
      <c r="T1832" s="2" t="s">
        <v>46</v>
      </c>
      <c r="U1832" s="2" t="s">
        <v>42</v>
      </c>
      <c r="V1832" s="2" t="s">
        <v>42</v>
      </c>
      <c r="W1832" s="2" t="s">
        <v>46</v>
      </c>
      <c r="X1832" s="2" t="s">
        <v>65</v>
      </c>
      <c r="Y1832" s="2" t="s">
        <v>79</v>
      </c>
      <c r="Z1832" s="2" t="s">
        <v>281</v>
      </c>
      <c r="AA1832" s="2" t="s">
        <v>35</v>
      </c>
      <c r="AB1832" s="2" t="s">
        <v>36</v>
      </c>
      <c r="AC1832" s="2"/>
      <c r="AD1832" s="2"/>
      <c r="AE1832">
        <v>2454</v>
      </c>
      <c r="AF1832" s="2" t="s">
        <v>35</v>
      </c>
      <c r="AG1832" s="2" t="s">
        <v>49</v>
      </c>
      <c r="AH1832" s="2">
        <v>3</v>
      </c>
      <c r="AI1832" s="2" t="str">
        <f>VLOOKUP(seguimiento[[#This Row],[vitamiad]],vitaminad[[id]:[valor]],2,)</f>
        <v>Bajo</v>
      </c>
      <c r="AJ1832" s="2" t="s">
        <v>36</v>
      </c>
      <c r="AK1832" s="2" t="s">
        <v>45</v>
      </c>
    </row>
    <row r="1833" spans="1:37" x14ac:dyDescent="0.3">
      <c r="A1833">
        <v>777</v>
      </c>
      <c r="B1833" s="1">
        <v>42943</v>
      </c>
      <c r="C1833">
        <v>28</v>
      </c>
      <c r="D1833" t="str">
        <f>VLOOKUP(seguimiento[[#This Row],[idinstituciones]],instituciones[[idinstituciones]:[nombre]],2,)</f>
        <v>Hospital Victor J Vilela</v>
      </c>
      <c r="E1833" s="2" t="s">
        <v>64</v>
      </c>
      <c r="F1833" s="2" t="s">
        <v>34</v>
      </c>
      <c r="G1833" s="2" t="s">
        <v>59</v>
      </c>
      <c r="H1833" s="2" t="s">
        <v>36</v>
      </c>
      <c r="I1833" s="2" t="s">
        <v>45</v>
      </c>
      <c r="J1833" s="2" t="s">
        <v>35</v>
      </c>
      <c r="K1833" s="2"/>
      <c r="L1833" s="2" t="s">
        <v>44</v>
      </c>
      <c r="M1833" s="2"/>
      <c r="N1833" s="2"/>
      <c r="O1833" s="2" t="s">
        <v>36</v>
      </c>
      <c r="P1833" s="2" t="s">
        <v>36</v>
      </c>
      <c r="Q1833" s="2"/>
      <c r="R1833" s="2" t="s">
        <v>118</v>
      </c>
      <c r="S1833" s="2" t="s">
        <v>45</v>
      </c>
      <c r="T1833" s="2" t="s">
        <v>46</v>
      </c>
      <c r="U1833" s="2" t="s">
        <v>42</v>
      </c>
      <c r="V1833" s="2" t="s">
        <v>42</v>
      </c>
      <c r="W1833" s="2" t="s">
        <v>37</v>
      </c>
      <c r="X1833" s="2" t="s">
        <v>65</v>
      </c>
      <c r="Y1833" s="2" t="s">
        <v>79</v>
      </c>
      <c r="Z1833" s="2" t="s">
        <v>281</v>
      </c>
      <c r="AA1833" s="2" t="s">
        <v>35</v>
      </c>
      <c r="AB1833" s="2" t="s">
        <v>36</v>
      </c>
      <c r="AC1833" s="2"/>
      <c r="AD1833" s="2"/>
      <c r="AE1833">
        <v>2452</v>
      </c>
      <c r="AF1833" s="2" t="s">
        <v>35</v>
      </c>
      <c r="AG1833" s="2" t="s">
        <v>49</v>
      </c>
      <c r="AH1833" s="2">
        <v>1</v>
      </c>
      <c r="AI1833" s="2" t="str">
        <f>VLOOKUP(seguimiento[[#This Row],[vitamiad]],vitaminad[[id]:[valor]],2,)</f>
        <v>No realizado</v>
      </c>
      <c r="AJ1833" s="2" t="s">
        <v>37</v>
      </c>
      <c r="AK1833" s="2" t="s">
        <v>49</v>
      </c>
    </row>
    <row r="1834" spans="1:37" x14ac:dyDescent="0.3">
      <c r="A1834">
        <v>778</v>
      </c>
      <c r="B1834" s="1">
        <v>41437</v>
      </c>
      <c r="C1834">
        <v>16</v>
      </c>
      <c r="D1834" t="str">
        <f>VLOOKUP(seguimiento[[#This Row],[idinstituciones]],instituciones[[idinstituciones]:[nombre]],2,)</f>
        <v>HOSPITAL de PEDIATRÍA "Juan P. Garrahan"</v>
      </c>
      <c r="E1834" s="2" t="s">
        <v>35</v>
      </c>
      <c r="F1834" s="2" t="s">
        <v>34</v>
      </c>
      <c r="G1834" s="2" t="s">
        <v>35</v>
      </c>
      <c r="H1834" s="2" t="s">
        <v>36</v>
      </c>
      <c r="I1834" s="2" t="s">
        <v>36</v>
      </c>
      <c r="J1834" s="2" t="s">
        <v>36</v>
      </c>
      <c r="K1834" s="2"/>
      <c r="L1834" s="2" t="s">
        <v>36</v>
      </c>
      <c r="M1834" s="2"/>
      <c r="N1834" s="2" t="s">
        <v>35</v>
      </c>
      <c r="O1834" s="2" t="s">
        <v>36</v>
      </c>
      <c r="P1834" s="2" t="s">
        <v>36</v>
      </c>
      <c r="Q1834" s="2" t="s">
        <v>34</v>
      </c>
      <c r="R1834" s="2"/>
      <c r="S1834" s="2" t="s">
        <v>45</v>
      </c>
      <c r="T1834" s="2" t="s">
        <v>36</v>
      </c>
      <c r="U1834" s="2" t="s">
        <v>36</v>
      </c>
      <c r="V1834" s="2" t="s">
        <v>36</v>
      </c>
      <c r="W1834" s="2" t="s">
        <v>36</v>
      </c>
      <c r="X1834" s="2" t="s">
        <v>65</v>
      </c>
      <c r="Y1834" s="2" t="s">
        <v>47</v>
      </c>
      <c r="Z1834" s="2"/>
      <c r="AA1834" s="2" t="s">
        <v>35</v>
      </c>
      <c r="AB1834" s="2" t="s">
        <v>36</v>
      </c>
      <c r="AC1834" s="2"/>
      <c r="AD1834" s="2"/>
      <c r="AE1834">
        <v>767</v>
      </c>
      <c r="AF1834" s="2" t="s">
        <v>36</v>
      </c>
      <c r="AG1834" s="2" t="s">
        <v>36</v>
      </c>
      <c r="AH1834" s="2"/>
      <c r="AI1834" s="2"/>
      <c r="AJ1834" s="2" t="s">
        <v>36</v>
      </c>
      <c r="AK1834" s="2" t="s">
        <v>36</v>
      </c>
    </row>
    <row r="1835" spans="1:37" x14ac:dyDescent="0.3">
      <c r="A1835">
        <v>779</v>
      </c>
      <c r="B1835" s="1">
        <v>41127</v>
      </c>
      <c r="C1835">
        <v>16</v>
      </c>
      <c r="D1835" t="str">
        <f>VLOOKUP(seguimiento[[#This Row],[idinstituciones]],instituciones[[idinstituciones]:[nombre]],2,)</f>
        <v>HOSPITAL de PEDIATRÍA "Juan P. Garrahan"</v>
      </c>
      <c r="E1835" s="2" t="s">
        <v>35</v>
      </c>
      <c r="F1835" s="2" t="s">
        <v>34</v>
      </c>
      <c r="G1835" s="2" t="s">
        <v>55</v>
      </c>
      <c r="H1835" s="2" t="s">
        <v>36</v>
      </c>
      <c r="I1835" s="2" t="s">
        <v>45</v>
      </c>
      <c r="J1835" s="2" t="s">
        <v>35</v>
      </c>
      <c r="K1835" s="2" t="s">
        <v>78</v>
      </c>
      <c r="L1835" s="2" t="s">
        <v>39</v>
      </c>
      <c r="M1835" s="2"/>
      <c r="N1835" s="2" t="s">
        <v>35</v>
      </c>
      <c r="O1835" s="2" t="s">
        <v>36</v>
      </c>
      <c r="P1835" s="2" t="s">
        <v>36</v>
      </c>
      <c r="Q1835" s="2" t="s">
        <v>34</v>
      </c>
      <c r="R1835" s="2"/>
      <c r="S1835" s="2" t="s">
        <v>45</v>
      </c>
      <c r="T1835" s="2" t="s">
        <v>48</v>
      </c>
      <c r="U1835" s="2" t="s">
        <v>42</v>
      </c>
      <c r="V1835" s="2" t="s">
        <v>36</v>
      </c>
      <c r="W1835" s="2" t="s">
        <v>49</v>
      </c>
      <c r="X1835" s="2" t="s">
        <v>43</v>
      </c>
      <c r="Y1835" s="2" t="s">
        <v>47</v>
      </c>
      <c r="Z1835" s="2" t="s">
        <v>281</v>
      </c>
      <c r="AA1835" s="2" t="s">
        <v>35</v>
      </c>
      <c r="AB1835" s="2" t="s">
        <v>36</v>
      </c>
      <c r="AC1835" s="2"/>
      <c r="AD1835" s="2"/>
      <c r="AE1835">
        <v>1050</v>
      </c>
      <c r="AF1835" s="2" t="s">
        <v>36</v>
      </c>
      <c r="AG1835" s="2" t="s">
        <v>36</v>
      </c>
      <c r="AH1835" s="2"/>
      <c r="AI1835" s="2"/>
      <c r="AJ1835" s="2" t="s">
        <v>36</v>
      </c>
      <c r="AK1835" s="2" t="s">
        <v>36</v>
      </c>
    </row>
    <row r="1836" spans="1:37" x14ac:dyDescent="0.3">
      <c r="A1836">
        <v>779</v>
      </c>
      <c r="B1836" s="1">
        <v>41430</v>
      </c>
      <c r="C1836">
        <v>16</v>
      </c>
      <c r="D1836" t="str">
        <f>VLOOKUP(seguimiento[[#This Row],[idinstituciones]],instituciones[[idinstituciones]:[nombre]],2,)</f>
        <v>HOSPITAL de PEDIATRÍA "Juan P. Garrahan"</v>
      </c>
      <c r="E1836" s="2" t="s">
        <v>35</v>
      </c>
      <c r="F1836" s="2" t="s">
        <v>34</v>
      </c>
      <c r="G1836" s="2" t="s">
        <v>35</v>
      </c>
      <c r="H1836" s="2" t="s">
        <v>36</v>
      </c>
      <c r="I1836" s="2" t="s">
        <v>37</v>
      </c>
      <c r="J1836" s="2" t="s">
        <v>44</v>
      </c>
      <c r="K1836" s="2" t="s">
        <v>38</v>
      </c>
      <c r="L1836" s="2" t="s">
        <v>39</v>
      </c>
      <c r="M1836" s="2"/>
      <c r="N1836" s="2" t="s">
        <v>35</v>
      </c>
      <c r="O1836" s="2" t="s">
        <v>36</v>
      </c>
      <c r="P1836" s="2" t="s">
        <v>36</v>
      </c>
      <c r="Q1836" s="2" t="s">
        <v>34</v>
      </c>
      <c r="R1836" s="2" t="s">
        <v>40</v>
      </c>
      <c r="S1836" s="2" t="s">
        <v>45</v>
      </c>
      <c r="T1836" s="2" t="s">
        <v>49</v>
      </c>
      <c r="U1836" s="2" t="s">
        <v>42</v>
      </c>
      <c r="V1836" s="2" t="s">
        <v>42</v>
      </c>
      <c r="W1836" s="2" t="s">
        <v>36</v>
      </c>
      <c r="X1836" s="2" t="s">
        <v>43</v>
      </c>
      <c r="Y1836" s="2" t="s">
        <v>36</v>
      </c>
      <c r="Z1836" s="2" t="s">
        <v>281</v>
      </c>
      <c r="AA1836" s="2" t="s">
        <v>35</v>
      </c>
      <c r="AB1836" s="2" t="s">
        <v>36</v>
      </c>
      <c r="AC1836" s="2"/>
      <c r="AD1836" s="2"/>
      <c r="AE1836">
        <v>200</v>
      </c>
      <c r="AF1836" s="2" t="s">
        <v>36</v>
      </c>
      <c r="AG1836" s="2" t="s">
        <v>36</v>
      </c>
      <c r="AH1836" s="2"/>
      <c r="AI1836" s="2"/>
      <c r="AJ1836" s="2" t="s">
        <v>36</v>
      </c>
      <c r="AK1836" s="2" t="s">
        <v>36</v>
      </c>
    </row>
    <row r="1837" spans="1:37" x14ac:dyDescent="0.3">
      <c r="A1837">
        <v>779</v>
      </c>
      <c r="B1837" s="1">
        <v>41680</v>
      </c>
      <c r="C1837">
        <v>16</v>
      </c>
      <c r="D1837" t="str">
        <f>VLOOKUP(seguimiento[[#This Row],[idinstituciones]],instituciones[[idinstituciones]:[nombre]],2,)</f>
        <v>HOSPITAL de PEDIATRÍA "Juan P. Garrahan"</v>
      </c>
      <c r="E1837" s="2" t="s">
        <v>35</v>
      </c>
      <c r="F1837" s="2" t="s">
        <v>34</v>
      </c>
      <c r="G1837" s="2" t="s">
        <v>35</v>
      </c>
      <c r="H1837" s="2" t="s">
        <v>36</v>
      </c>
      <c r="I1837" s="2" t="s">
        <v>37</v>
      </c>
      <c r="J1837" s="2" t="s">
        <v>35</v>
      </c>
      <c r="K1837" s="2"/>
      <c r="L1837" s="2" t="s">
        <v>39</v>
      </c>
      <c r="M1837" s="2" t="s">
        <v>70</v>
      </c>
      <c r="N1837" s="2" t="s">
        <v>35</v>
      </c>
      <c r="O1837" s="2" t="s">
        <v>36</v>
      </c>
      <c r="P1837" s="2" t="s">
        <v>36</v>
      </c>
      <c r="Q1837" s="2" t="s">
        <v>34</v>
      </c>
      <c r="R1837" s="2" t="s">
        <v>34</v>
      </c>
      <c r="S1837" s="2" t="s">
        <v>45</v>
      </c>
      <c r="T1837" s="2" t="s">
        <v>48</v>
      </c>
      <c r="U1837" s="2" t="s">
        <v>42</v>
      </c>
      <c r="V1837" s="2" t="s">
        <v>42</v>
      </c>
      <c r="W1837" s="2" t="s">
        <v>48</v>
      </c>
      <c r="X1837" s="2" t="s">
        <v>43</v>
      </c>
      <c r="Y1837" s="2" t="s">
        <v>56</v>
      </c>
      <c r="Z1837" s="2" t="s">
        <v>281</v>
      </c>
      <c r="AA1837" s="2" t="s">
        <v>35</v>
      </c>
      <c r="AB1837" s="2" t="s">
        <v>36</v>
      </c>
      <c r="AC1837" s="2"/>
      <c r="AD1837" s="2"/>
      <c r="AE1837">
        <v>1829</v>
      </c>
      <c r="AF1837" s="2" t="s">
        <v>35</v>
      </c>
      <c r="AG1837" s="2" t="s">
        <v>49</v>
      </c>
      <c r="AH1837" s="2">
        <v>4</v>
      </c>
      <c r="AI1837" s="2"/>
      <c r="AJ1837" s="2" t="s">
        <v>45</v>
      </c>
      <c r="AK1837" s="2" t="s">
        <v>45</v>
      </c>
    </row>
    <row r="1838" spans="1:37" x14ac:dyDescent="0.3">
      <c r="A1838">
        <v>780</v>
      </c>
      <c r="B1838" s="1">
        <v>41072</v>
      </c>
      <c r="C1838">
        <v>16</v>
      </c>
      <c r="D1838" t="str">
        <f>VLOOKUP(seguimiento[[#This Row],[idinstituciones]],instituciones[[idinstituciones]:[nombre]],2,)</f>
        <v>HOSPITAL de PEDIATRÍA "Juan P. Garrahan"</v>
      </c>
      <c r="E1838" s="2" t="s">
        <v>33</v>
      </c>
      <c r="F1838" s="2" t="s">
        <v>58</v>
      </c>
      <c r="G1838" s="2" t="s">
        <v>59</v>
      </c>
      <c r="H1838" s="2" t="s">
        <v>36</v>
      </c>
      <c r="I1838" s="2" t="s">
        <v>45</v>
      </c>
      <c r="J1838" s="2" t="s">
        <v>44</v>
      </c>
      <c r="K1838" s="2" t="s">
        <v>38</v>
      </c>
      <c r="L1838" s="2" t="s">
        <v>39</v>
      </c>
      <c r="M1838" s="2"/>
      <c r="N1838" s="2" t="s">
        <v>35</v>
      </c>
      <c r="O1838" s="2" t="s">
        <v>36</v>
      </c>
      <c r="P1838" s="2" t="s">
        <v>36</v>
      </c>
      <c r="Q1838" s="2" t="s">
        <v>34</v>
      </c>
      <c r="R1838" s="2" t="s">
        <v>40</v>
      </c>
      <c r="S1838" s="2" t="s">
        <v>45</v>
      </c>
      <c r="T1838" s="2" t="s">
        <v>46</v>
      </c>
      <c r="U1838" s="2" t="s">
        <v>45</v>
      </c>
      <c r="V1838" s="2" t="s">
        <v>45</v>
      </c>
      <c r="W1838" s="2" t="s">
        <v>49</v>
      </c>
      <c r="X1838" s="2" t="s">
        <v>43</v>
      </c>
      <c r="Y1838" s="2" t="s">
        <v>47</v>
      </c>
      <c r="Z1838" s="2" t="s">
        <v>281</v>
      </c>
      <c r="AA1838" s="2" t="s">
        <v>35</v>
      </c>
      <c r="AB1838" s="2" t="s">
        <v>36</v>
      </c>
      <c r="AC1838" s="2"/>
      <c r="AD1838" s="2"/>
      <c r="AE1838">
        <v>1226</v>
      </c>
      <c r="AF1838" s="2" t="s">
        <v>36</v>
      </c>
      <c r="AG1838" s="2" t="s">
        <v>36</v>
      </c>
      <c r="AH1838" s="2"/>
      <c r="AI1838" s="2"/>
      <c r="AJ1838" s="2" t="s">
        <v>36</v>
      </c>
      <c r="AK1838" s="2" t="s">
        <v>36</v>
      </c>
    </row>
    <row r="1839" spans="1:37" x14ac:dyDescent="0.3">
      <c r="A1839">
        <v>781</v>
      </c>
      <c r="B1839" s="1">
        <v>40942</v>
      </c>
      <c r="C1839">
        <v>16</v>
      </c>
      <c r="D1839" t="str">
        <f>VLOOKUP(seguimiento[[#This Row],[idinstituciones]],instituciones[[idinstituciones]:[nombre]],2,)</f>
        <v>HOSPITAL de PEDIATRÍA "Juan P. Garrahan"</v>
      </c>
      <c r="E1839" s="2" t="s">
        <v>33</v>
      </c>
      <c r="F1839" s="2" t="s">
        <v>58</v>
      </c>
      <c r="G1839" s="2" t="s">
        <v>55</v>
      </c>
      <c r="H1839" s="2" t="s">
        <v>36</v>
      </c>
      <c r="I1839" s="2" t="s">
        <v>45</v>
      </c>
      <c r="J1839" s="2" t="s">
        <v>35</v>
      </c>
      <c r="K1839" s="2" t="s">
        <v>78</v>
      </c>
      <c r="L1839" s="2" t="s">
        <v>39</v>
      </c>
      <c r="M1839" s="2"/>
      <c r="N1839" s="2" t="s">
        <v>35</v>
      </c>
      <c r="O1839" s="2" t="s">
        <v>36</v>
      </c>
      <c r="P1839" s="2" t="s">
        <v>36</v>
      </c>
      <c r="Q1839" s="2" t="s">
        <v>34</v>
      </c>
      <c r="R1839" s="2" t="s">
        <v>40</v>
      </c>
      <c r="S1839" s="2" t="s">
        <v>45</v>
      </c>
      <c r="T1839" s="2" t="s">
        <v>48</v>
      </c>
      <c r="U1839" s="2" t="s">
        <v>45</v>
      </c>
      <c r="V1839" s="2" t="s">
        <v>45</v>
      </c>
      <c r="W1839" s="2" t="s">
        <v>49</v>
      </c>
      <c r="X1839" s="2" t="s">
        <v>36</v>
      </c>
      <c r="Y1839" s="2" t="s">
        <v>36</v>
      </c>
      <c r="Z1839" s="2" t="s">
        <v>281</v>
      </c>
      <c r="AA1839" s="2" t="s">
        <v>35</v>
      </c>
      <c r="AB1839" s="2" t="s">
        <v>36</v>
      </c>
      <c r="AC1839" s="2"/>
      <c r="AD1839" s="2"/>
      <c r="AE1839">
        <v>384</v>
      </c>
      <c r="AF1839" s="2" t="s">
        <v>36</v>
      </c>
      <c r="AG1839" s="2" t="s">
        <v>36</v>
      </c>
      <c r="AH1839" s="2"/>
      <c r="AI1839" s="2"/>
      <c r="AJ1839" s="2" t="s">
        <v>36</v>
      </c>
      <c r="AK1839" s="2" t="s">
        <v>36</v>
      </c>
    </row>
    <row r="1840" spans="1:37" x14ac:dyDescent="0.3">
      <c r="A1840">
        <v>782</v>
      </c>
      <c r="B1840" s="1">
        <v>41254</v>
      </c>
      <c r="C1840">
        <v>24</v>
      </c>
      <c r="D1840" t="str">
        <f>VLOOKUP(seguimiento[[#This Row],[idinstituciones]],instituciones[[idinstituciones]:[nombre]],2,)</f>
        <v>Hospital Sor Maria Ludovica de La Plata</v>
      </c>
      <c r="E1840" s="2" t="s">
        <v>33</v>
      </c>
      <c r="F1840" s="2" t="s">
        <v>34</v>
      </c>
      <c r="G1840" s="2" t="s">
        <v>35</v>
      </c>
      <c r="H1840" s="2" t="s">
        <v>36</v>
      </c>
      <c r="I1840" s="2" t="s">
        <v>36</v>
      </c>
      <c r="J1840" s="2" t="s">
        <v>35</v>
      </c>
      <c r="K1840" s="2"/>
      <c r="L1840" s="2" t="s">
        <v>39</v>
      </c>
      <c r="M1840" s="2"/>
      <c r="N1840" s="2"/>
      <c r="O1840" s="2" t="s">
        <v>36</v>
      </c>
      <c r="P1840" s="2" t="s">
        <v>36</v>
      </c>
      <c r="Q1840" s="2" t="s">
        <v>34</v>
      </c>
      <c r="R1840" s="2" t="s">
        <v>84</v>
      </c>
      <c r="S1840" s="2" t="s">
        <v>45</v>
      </c>
      <c r="T1840" s="2" t="s">
        <v>49</v>
      </c>
      <c r="U1840" s="2" t="s">
        <v>42</v>
      </c>
      <c r="V1840" s="2" t="s">
        <v>36</v>
      </c>
      <c r="W1840" s="2" t="s">
        <v>60</v>
      </c>
      <c r="X1840" s="2" t="s">
        <v>43</v>
      </c>
      <c r="Y1840" s="2" t="s">
        <v>47</v>
      </c>
      <c r="Z1840" s="2" t="s">
        <v>281</v>
      </c>
      <c r="AA1840" s="2" t="s">
        <v>35</v>
      </c>
      <c r="AB1840" s="2" t="s">
        <v>36</v>
      </c>
      <c r="AC1840" s="2"/>
      <c r="AD1840" s="2"/>
      <c r="AE1840">
        <v>579</v>
      </c>
      <c r="AF1840" s="2" t="s">
        <v>36</v>
      </c>
      <c r="AG1840" s="2" t="s">
        <v>36</v>
      </c>
      <c r="AH1840" s="2"/>
      <c r="AI1840" s="2"/>
      <c r="AJ1840" s="2" t="s">
        <v>36</v>
      </c>
      <c r="AK1840" s="2" t="s">
        <v>36</v>
      </c>
    </row>
    <row r="1841" spans="1:37" x14ac:dyDescent="0.3">
      <c r="A1841">
        <v>782</v>
      </c>
      <c r="B1841" s="1">
        <v>41618</v>
      </c>
      <c r="C1841">
        <v>24</v>
      </c>
      <c r="D1841" t="str">
        <f>VLOOKUP(seguimiento[[#This Row],[idinstituciones]],instituciones[[idinstituciones]:[nombre]],2,)</f>
        <v>Hospital Sor Maria Ludovica de La Plata</v>
      </c>
      <c r="E1841" s="2" t="s">
        <v>33</v>
      </c>
      <c r="F1841" s="2" t="s">
        <v>34</v>
      </c>
      <c r="G1841" s="2" t="s">
        <v>55</v>
      </c>
      <c r="H1841" s="2" t="s">
        <v>36</v>
      </c>
      <c r="I1841" s="2" t="s">
        <v>36</v>
      </c>
      <c r="J1841" s="2" t="s">
        <v>36</v>
      </c>
      <c r="K1841" s="2"/>
      <c r="L1841" s="2" t="s">
        <v>39</v>
      </c>
      <c r="M1841" s="2"/>
      <c r="N1841" s="2"/>
      <c r="O1841" s="2" t="s">
        <v>36</v>
      </c>
      <c r="P1841" s="2" t="s">
        <v>36</v>
      </c>
      <c r="Q1841" s="2" t="s">
        <v>34</v>
      </c>
      <c r="R1841" s="2" t="s">
        <v>89</v>
      </c>
      <c r="S1841" s="2" t="s">
        <v>45</v>
      </c>
      <c r="T1841" s="2" t="s">
        <v>49</v>
      </c>
      <c r="U1841" s="2" t="s">
        <v>42</v>
      </c>
      <c r="V1841" s="2" t="s">
        <v>36</v>
      </c>
      <c r="W1841" s="2" t="s">
        <v>73</v>
      </c>
      <c r="X1841" s="2" t="s">
        <v>43</v>
      </c>
      <c r="Y1841" s="2" t="s">
        <v>79</v>
      </c>
      <c r="Z1841" s="2" t="s">
        <v>281</v>
      </c>
      <c r="AA1841" s="2" t="s">
        <v>35</v>
      </c>
      <c r="AB1841" s="2" t="s">
        <v>36</v>
      </c>
      <c r="AC1841" s="2"/>
      <c r="AD1841" s="2"/>
      <c r="AE1841">
        <v>1643</v>
      </c>
      <c r="AF1841" s="2" t="s">
        <v>36</v>
      </c>
      <c r="AG1841" s="2" t="s">
        <v>36</v>
      </c>
      <c r="AH1841" s="2"/>
      <c r="AI1841" s="2"/>
      <c r="AJ1841" s="2" t="s">
        <v>36</v>
      </c>
      <c r="AK1841" s="2" t="s">
        <v>36</v>
      </c>
    </row>
    <row r="1842" spans="1:37" x14ac:dyDescent="0.3">
      <c r="A1842">
        <v>783</v>
      </c>
      <c r="B1842" s="1">
        <v>41513</v>
      </c>
      <c r="C1842">
        <v>39</v>
      </c>
      <c r="D1842" t="str">
        <f>VLOOKUP(seguimiento[[#This Row],[idinstituciones]],instituciones[[idinstituciones]:[nombre]],2,)</f>
        <v>hospital del Niño Jesús</v>
      </c>
      <c r="E1842" s="2" t="s">
        <v>33</v>
      </c>
      <c r="F1842" s="2" t="s">
        <v>34</v>
      </c>
      <c r="G1842" s="2" t="s">
        <v>35</v>
      </c>
      <c r="H1842" s="2" t="s">
        <v>36</v>
      </c>
      <c r="I1842" s="2" t="s">
        <v>45</v>
      </c>
      <c r="J1842" s="2" t="s">
        <v>35</v>
      </c>
      <c r="K1842" s="2"/>
      <c r="L1842" s="2" t="s">
        <v>39</v>
      </c>
      <c r="M1842" s="2"/>
      <c r="N1842" s="2" t="s">
        <v>35</v>
      </c>
      <c r="O1842" s="2" t="s">
        <v>36</v>
      </c>
      <c r="P1842" s="2" t="s">
        <v>36</v>
      </c>
      <c r="Q1842" s="2"/>
      <c r="R1842" s="2"/>
      <c r="S1842" s="2" t="s">
        <v>36</v>
      </c>
      <c r="T1842" s="2" t="s">
        <v>49</v>
      </c>
      <c r="U1842" s="2" t="s">
        <v>42</v>
      </c>
      <c r="V1842" s="2" t="s">
        <v>36</v>
      </c>
      <c r="W1842" s="2" t="s">
        <v>46</v>
      </c>
      <c r="X1842" s="2" t="s">
        <v>43</v>
      </c>
      <c r="Y1842" s="2" t="s">
        <v>36</v>
      </c>
      <c r="Z1842" s="2" t="s">
        <v>35</v>
      </c>
      <c r="AA1842" s="2" t="s">
        <v>35</v>
      </c>
      <c r="AB1842" s="2" t="s">
        <v>36</v>
      </c>
      <c r="AC1842" s="2"/>
      <c r="AD1842" s="2"/>
      <c r="AE1842">
        <v>1708</v>
      </c>
      <c r="AF1842" s="2" t="s">
        <v>36</v>
      </c>
      <c r="AG1842" s="2" t="s">
        <v>36</v>
      </c>
      <c r="AH1842" s="2"/>
      <c r="AI1842" s="2"/>
      <c r="AJ1842" s="2" t="s">
        <v>36</v>
      </c>
      <c r="AK1842" s="2" t="s">
        <v>36</v>
      </c>
    </row>
    <row r="1843" spans="1:37" x14ac:dyDescent="0.3">
      <c r="A1843">
        <v>783</v>
      </c>
      <c r="B1843" s="1">
        <v>41971</v>
      </c>
      <c r="C1843">
        <v>39</v>
      </c>
      <c r="D1843" t="str">
        <f>VLOOKUP(seguimiento[[#This Row],[idinstituciones]],instituciones[[idinstituciones]:[nombre]],2,)</f>
        <v>hospital del Niño Jesús</v>
      </c>
      <c r="E1843" s="2" t="s">
        <v>33</v>
      </c>
      <c r="F1843" s="2" t="s">
        <v>34</v>
      </c>
      <c r="G1843" s="2" t="s">
        <v>35</v>
      </c>
      <c r="H1843" s="2" t="s">
        <v>36</v>
      </c>
      <c r="I1843" s="2" t="s">
        <v>37</v>
      </c>
      <c r="J1843" s="2" t="s">
        <v>35</v>
      </c>
      <c r="K1843" s="2"/>
      <c r="L1843" s="2" t="s">
        <v>39</v>
      </c>
      <c r="M1843" s="2"/>
      <c r="N1843" s="2" t="s">
        <v>35</v>
      </c>
      <c r="O1843" s="2" t="s">
        <v>36</v>
      </c>
      <c r="P1843" s="2" t="s">
        <v>36</v>
      </c>
      <c r="Q1843" s="2"/>
      <c r="R1843" s="2" t="s">
        <v>40</v>
      </c>
      <c r="S1843" s="2" t="s">
        <v>45</v>
      </c>
      <c r="T1843" s="2" t="s">
        <v>41</v>
      </c>
      <c r="U1843" s="2" t="s">
        <v>42</v>
      </c>
      <c r="V1843" s="2" t="s">
        <v>42</v>
      </c>
      <c r="W1843" s="2" t="s">
        <v>41</v>
      </c>
      <c r="X1843" s="2" t="s">
        <v>43</v>
      </c>
      <c r="Y1843" s="2" t="s">
        <v>47</v>
      </c>
      <c r="Z1843" s="2" t="s">
        <v>281</v>
      </c>
      <c r="AA1843" s="2" t="s">
        <v>35</v>
      </c>
      <c r="AB1843" s="2" t="s">
        <v>36</v>
      </c>
      <c r="AC1843" s="2"/>
      <c r="AD1843" s="2"/>
      <c r="AE1843">
        <v>709</v>
      </c>
      <c r="AF1843" s="2" t="s">
        <v>36</v>
      </c>
      <c r="AG1843" s="2" t="s">
        <v>36</v>
      </c>
      <c r="AH1843" s="2"/>
      <c r="AI1843" s="2"/>
      <c r="AJ1843" s="2" t="s">
        <v>36</v>
      </c>
      <c r="AK1843" s="2" t="s">
        <v>36</v>
      </c>
    </row>
    <row r="1844" spans="1:37" x14ac:dyDescent="0.3">
      <c r="A1844">
        <v>783</v>
      </c>
      <c r="B1844" s="1">
        <v>42332</v>
      </c>
      <c r="C1844">
        <v>39</v>
      </c>
      <c r="D1844" t="str">
        <f>VLOOKUP(seguimiento[[#This Row],[idinstituciones]],instituciones[[idinstituciones]:[nombre]],2,)</f>
        <v>hospital del Niño Jesús</v>
      </c>
      <c r="E1844" s="2" t="s">
        <v>64</v>
      </c>
      <c r="F1844" s="2" t="s">
        <v>58</v>
      </c>
      <c r="G1844" s="2" t="s">
        <v>59</v>
      </c>
      <c r="H1844" s="2" t="s">
        <v>36</v>
      </c>
      <c r="I1844" s="2" t="s">
        <v>37</v>
      </c>
      <c r="J1844" s="2" t="s">
        <v>35</v>
      </c>
      <c r="K1844" s="2"/>
      <c r="L1844" s="2" t="s">
        <v>39</v>
      </c>
      <c r="M1844" s="2" t="s">
        <v>70</v>
      </c>
      <c r="N1844" s="2"/>
      <c r="O1844" s="2" t="s">
        <v>36</v>
      </c>
      <c r="P1844" s="2" t="s">
        <v>36</v>
      </c>
      <c r="Q1844" s="2"/>
      <c r="R1844" s="2"/>
      <c r="S1844" s="2" t="s">
        <v>36</v>
      </c>
      <c r="T1844" s="2" t="s">
        <v>36</v>
      </c>
      <c r="U1844" s="2" t="s">
        <v>36</v>
      </c>
      <c r="V1844" s="2" t="s">
        <v>36</v>
      </c>
      <c r="W1844" s="2" t="s">
        <v>36</v>
      </c>
      <c r="X1844" s="2" t="s">
        <v>36</v>
      </c>
      <c r="Y1844" s="2" t="s">
        <v>47</v>
      </c>
      <c r="Z1844" s="2" t="s">
        <v>281</v>
      </c>
      <c r="AA1844" s="2" t="s">
        <v>35</v>
      </c>
      <c r="AB1844" s="2" t="s">
        <v>36</v>
      </c>
      <c r="AC1844" s="2"/>
      <c r="AD1844" s="2"/>
      <c r="AE1844">
        <v>2321</v>
      </c>
      <c r="AF1844" s="2" t="s">
        <v>35</v>
      </c>
      <c r="AG1844" s="2" t="s">
        <v>49</v>
      </c>
      <c r="AH1844" s="2"/>
      <c r="AI1844" s="2"/>
      <c r="AJ1844" s="2" t="s">
        <v>46</v>
      </c>
      <c r="AK1844" s="2" t="s">
        <v>36</v>
      </c>
    </row>
    <row r="1845" spans="1:37" x14ac:dyDescent="0.3">
      <c r="A1845">
        <v>783</v>
      </c>
      <c r="B1845" s="1">
        <v>43062</v>
      </c>
      <c r="C1845">
        <v>39</v>
      </c>
      <c r="D1845" t="str">
        <f>VLOOKUP(seguimiento[[#This Row],[idinstituciones]],instituciones[[idinstituciones]:[nombre]],2,)</f>
        <v>hospital del Niño Jesús</v>
      </c>
      <c r="E1845" s="2" t="s">
        <v>33</v>
      </c>
      <c r="F1845" s="2" t="s">
        <v>58</v>
      </c>
      <c r="G1845" s="2" t="s">
        <v>59</v>
      </c>
      <c r="H1845" s="2" t="s">
        <v>36</v>
      </c>
      <c r="I1845" s="2" t="s">
        <v>45</v>
      </c>
      <c r="J1845" s="2" t="s">
        <v>35</v>
      </c>
      <c r="K1845" s="2"/>
      <c r="L1845" s="2" t="s">
        <v>39</v>
      </c>
      <c r="M1845" s="2"/>
      <c r="N1845" s="2" t="s">
        <v>35</v>
      </c>
      <c r="O1845" s="2" t="s">
        <v>36</v>
      </c>
      <c r="P1845" s="2" t="s">
        <v>36</v>
      </c>
      <c r="Q1845" s="2"/>
      <c r="R1845" s="2" t="s">
        <v>40</v>
      </c>
      <c r="S1845" s="2" t="s">
        <v>45</v>
      </c>
      <c r="T1845" s="2" t="s">
        <v>48</v>
      </c>
      <c r="U1845" s="2" t="s">
        <v>37</v>
      </c>
      <c r="V1845" s="2" t="s">
        <v>37</v>
      </c>
      <c r="W1845" s="2" t="s">
        <v>48</v>
      </c>
      <c r="X1845" s="2" t="s">
        <v>43</v>
      </c>
      <c r="Y1845" s="2" t="s">
        <v>47</v>
      </c>
      <c r="Z1845" s="2" t="s">
        <v>281</v>
      </c>
      <c r="AA1845" s="2" t="s">
        <v>35</v>
      </c>
      <c r="AB1845" s="2" t="s">
        <v>36</v>
      </c>
      <c r="AC1845" s="2"/>
      <c r="AD1845" s="2"/>
      <c r="AE1845">
        <v>2602</v>
      </c>
      <c r="AF1845" s="2" t="s">
        <v>35</v>
      </c>
      <c r="AG1845" s="2" t="s">
        <v>49</v>
      </c>
      <c r="AH1845" s="2">
        <v>3</v>
      </c>
      <c r="AI1845" s="2" t="str">
        <f>VLOOKUP(seguimiento[[#This Row],[vitamiad]],vitaminad[[id]:[valor]],2,)</f>
        <v>Bajo</v>
      </c>
      <c r="AJ1845" s="2" t="s">
        <v>37</v>
      </c>
      <c r="AK1845" s="2" t="s">
        <v>45</v>
      </c>
    </row>
    <row r="1846" spans="1:37" x14ac:dyDescent="0.3">
      <c r="A1846">
        <v>783</v>
      </c>
      <c r="B1846" s="1">
        <v>43167</v>
      </c>
      <c r="C1846">
        <v>39</v>
      </c>
      <c r="D1846" t="str">
        <f>VLOOKUP(seguimiento[[#This Row],[idinstituciones]],instituciones[[idinstituciones]:[nombre]],2,)</f>
        <v>hospital del Niño Jesús</v>
      </c>
      <c r="E1846" s="2" t="s">
        <v>64</v>
      </c>
      <c r="F1846" s="2" t="s">
        <v>34</v>
      </c>
      <c r="G1846" s="2" t="s">
        <v>59</v>
      </c>
      <c r="H1846" s="2" t="s">
        <v>92</v>
      </c>
      <c r="I1846" s="2" t="s">
        <v>45</v>
      </c>
      <c r="J1846" s="2" t="s">
        <v>35</v>
      </c>
      <c r="K1846" s="2"/>
      <c r="L1846" s="2" t="s">
        <v>39</v>
      </c>
      <c r="M1846" s="2"/>
      <c r="N1846" s="2"/>
      <c r="O1846" s="2" t="s">
        <v>36</v>
      </c>
      <c r="P1846" s="2" t="s">
        <v>36</v>
      </c>
      <c r="Q1846" s="2" t="s">
        <v>34</v>
      </c>
      <c r="R1846" s="2" t="s">
        <v>34</v>
      </c>
      <c r="S1846" s="2" t="s">
        <v>45</v>
      </c>
      <c r="T1846" s="2" t="s">
        <v>41</v>
      </c>
      <c r="U1846" s="2" t="s">
        <v>37</v>
      </c>
      <c r="V1846" s="2" t="s">
        <v>36</v>
      </c>
      <c r="W1846" s="2" t="s">
        <v>41</v>
      </c>
      <c r="X1846" s="2" t="s">
        <v>43</v>
      </c>
      <c r="Y1846" s="2" t="s">
        <v>47</v>
      </c>
      <c r="Z1846" s="2" t="s">
        <v>281</v>
      </c>
      <c r="AA1846" s="2" t="s">
        <v>35</v>
      </c>
      <c r="AB1846" s="2" t="s">
        <v>36</v>
      </c>
      <c r="AC1846" s="2"/>
      <c r="AD1846" s="2"/>
      <c r="AE1846">
        <v>2930</v>
      </c>
      <c r="AF1846" s="2" t="s">
        <v>35</v>
      </c>
      <c r="AG1846" s="2" t="s">
        <v>49</v>
      </c>
      <c r="AH1846" s="2">
        <v>2</v>
      </c>
      <c r="AI1846" s="2" t="str">
        <f>VLOOKUP(seguimiento[[#This Row],[vitamiad]],vitaminad[[id]:[valor]],2,)</f>
        <v>Normal</v>
      </c>
      <c r="AJ1846" s="2" t="s">
        <v>46</v>
      </c>
      <c r="AK1846" s="2" t="s">
        <v>45</v>
      </c>
    </row>
    <row r="1847" spans="1:37" x14ac:dyDescent="0.3">
      <c r="A1847">
        <v>784</v>
      </c>
      <c r="B1847" s="1">
        <v>41401</v>
      </c>
      <c r="C1847">
        <v>16</v>
      </c>
      <c r="D1847" t="str">
        <f>VLOOKUP(seguimiento[[#This Row],[idinstituciones]],instituciones[[idinstituciones]:[nombre]],2,)</f>
        <v>HOSPITAL de PEDIATRÍA "Juan P. Garrahan"</v>
      </c>
      <c r="E1847" s="2" t="s">
        <v>33</v>
      </c>
      <c r="F1847" s="2" t="s">
        <v>34</v>
      </c>
      <c r="G1847" s="2" t="s">
        <v>35</v>
      </c>
      <c r="H1847" s="2" t="s">
        <v>36</v>
      </c>
      <c r="I1847" s="2" t="s">
        <v>45</v>
      </c>
      <c r="J1847" s="2" t="s">
        <v>44</v>
      </c>
      <c r="K1847" s="2" t="s">
        <v>38</v>
      </c>
      <c r="L1847" s="2" t="s">
        <v>39</v>
      </c>
      <c r="M1847" s="2"/>
      <c r="N1847" s="2" t="s">
        <v>35</v>
      </c>
      <c r="O1847" s="2" t="s">
        <v>36</v>
      </c>
      <c r="P1847" s="2" t="s">
        <v>36</v>
      </c>
      <c r="Q1847" s="2" t="s">
        <v>34</v>
      </c>
      <c r="R1847" s="2" t="s">
        <v>40</v>
      </c>
      <c r="S1847" s="2" t="s">
        <v>45</v>
      </c>
      <c r="T1847" s="2" t="s">
        <v>48</v>
      </c>
      <c r="U1847" s="2" t="s">
        <v>45</v>
      </c>
      <c r="V1847" s="2" t="s">
        <v>45</v>
      </c>
      <c r="W1847" s="2" t="s">
        <v>48</v>
      </c>
      <c r="X1847" s="2" t="s">
        <v>44</v>
      </c>
      <c r="Y1847" s="2" t="s">
        <v>36</v>
      </c>
      <c r="Z1847" s="2" t="s">
        <v>35</v>
      </c>
      <c r="AA1847" s="2" t="s">
        <v>35</v>
      </c>
      <c r="AB1847" s="2" t="s">
        <v>36</v>
      </c>
      <c r="AC1847" s="2"/>
      <c r="AD1847" s="2"/>
      <c r="AE1847">
        <v>150</v>
      </c>
      <c r="AF1847" s="2" t="s">
        <v>36</v>
      </c>
      <c r="AG1847" s="2" t="s">
        <v>36</v>
      </c>
      <c r="AH1847" s="2"/>
      <c r="AI1847" s="2"/>
      <c r="AJ1847" s="2" t="s">
        <v>36</v>
      </c>
      <c r="AK1847" s="2" t="s">
        <v>36</v>
      </c>
    </row>
    <row r="1848" spans="1:37" x14ac:dyDescent="0.3">
      <c r="A1848">
        <v>785</v>
      </c>
      <c r="B1848" s="1">
        <v>41262</v>
      </c>
      <c r="C1848">
        <v>24</v>
      </c>
      <c r="D1848" t="str">
        <f>VLOOKUP(seguimiento[[#This Row],[idinstituciones]],instituciones[[idinstituciones]:[nombre]],2,)</f>
        <v>Hospital Sor Maria Ludovica de La Plata</v>
      </c>
      <c r="E1848" s="2" t="s">
        <v>33</v>
      </c>
      <c r="F1848" s="2" t="s">
        <v>36</v>
      </c>
      <c r="G1848" s="2" t="s">
        <v>35</v>
      </c>
      <c r="H1848" s="2" t="s">
        <v>36</v>
      </c>
      <c r="I1848" s="2" t="s">
        <v>36</v>
      </c>
      <c r="J1848" s="2" t="s">
        <v>35</v>
      </c>
      <c r="K1848" s="2"/>
      <c r="L1848" s="2" t="s">
        <v>39</v>
      </c>
      <c r="M1848" s="2"/>
      <c r="N1848" s="2"/>
      <c r="O1848" s="2" t="s">
        <v>36</v>
      </c>
      <c r="P1848" s="2" t="s">
        <v>36</v>
      </c>
      <c r="Q1848" s="2"/>
      <c r="R1848" s="2" t="s">
        <v>40</v>
      </c>
      <c r="S1848" s="2" t="s">
        <v>45</v>
      </c>
      <c r="T1848" s="2" t="s">
        <v>49</v>
      </c>
      <c r="U1848" s="2" t="s">
        <v>42</v>
      </c>
      <c r="V1848" s="2" t="s">
        <v>36</v>
      </c>
      <c r="W1848" s="2" t="s">
        <v>46</v>
      </c>
      <c r="X1848" s="2" t="s">
        <v>43</v>
      </c>
      <c r="Y1848" s="2" t="s">
        <v>47</v>
      </c>
      <c r="Z1848" s="2" t="s">
        <v>35</v>
      </c>
      <c r="AA1848" s="2" t="s">
        <v>35</v>
      </c>
      <c r="AB1848" s="2" t="s">
        <v>36</v>
      </c>
      <c r="AC1848" s="2"/>
      <c r="AD1848" s="2"/>
      <c r="AE1848">
        <v>1471</v>
      </c>
      <c r="AF1848" s="2" t="s">
        <v>36</v>
      </c>
      <c r="AG1848" s="2" t="s">
        <v>36</v>
      </c>
      <c r="AH1848" s="2"/>
      <c r="AI1848" s="2"/>
      <c r="AJ1848" s="2" t="s">
        <v>36</v>
      </c>
      <c r="AK1848" s="2" t="s">
        <v>36</v>
      </c>
    </row>
    <row r="1849" spans="1:37" x14ac:dyDescent="0.3">
      <c r="A1849">
        <v>785</v>
      </c>
      <c r="B1849" s="1">
        <v>41623</v>
      </c>
      <c r="C1849">
        <v>24</v>
      </c>
      <c r="D1849" t="str">
        <f>VLOOKUP(seguimiento[[#This Row],[idinstituciones]],instituciones[[idinstituciones]:[nombre]],2,)</f>
        <v>Hospital Sor Maria Ludovica de La Plata</v>
      </c>
      <c r="E1849" s="2" t="s">
        <v>33</v>
      </c>
      <c r="F1849" s="2" t="s">
        <v>34</v>
      </c>
      <c r="G1849" s="2" t="s">
        <v>35</v>
      </c>
      <c r="H1849" s="2" t="s">
        <v>36</v>
      </c>
      <c r="I1849" s="2" t="s">
        <v>36</v>
      </c>
      <c r="J1849" s="2" t="s">
        <v>35</v>
      </c>
      <c r="K1849" s="2"/>
      <c r="L1849" s="2" t="s">
        <v>36</v>
      </c>
      <c r="M1849" s="2"/>
      <c r="N1849" s="2"/>
      <c r="O1849" s="2" t="s">
        <v>36</v>
      </c>
      <c r="P1849" s="2" t="s">
        <v>36</v>
      </c>
      <c r="Q1849" s="2"/>
      <c r="R1849" s="2" t="s">
        <v>40</v>
      </c>
      <c r="S1849" s="2" t="s">
        <v>36</v>
      </c>
      <c r="T1849" s="2" t="s">
        <v>46</v>
      </c>
      <c r="U1849" s="2" t="s">
        <v>42</v>
      </c>
      <c r="V1849" s="2" t="s">
        <v>36</v>
      </c>
      <c r="W1849" s="2" t="s">
        <v>46</v>
      </c>
      <c r="X1849" s="2" t="s">
        <v>43</v>
      </c>
      <c r="Y1849" s="2" t="s">
        <v>47</v>
      </c>
      <c r="Z1849" s="2" t="s">
        <v>35</v>
      </c>
      <c r="AA1849" s="2" t="s">
        <v>35</v>
      </c>
      <c r="AB1849" s="2" t="s">
        <v>36</v>
      </c>
      <c r="AC1849" s="2"/>
      <c r="AD1849" s="2"/>
      <c r="AE1849">
        <v>1430</v>
      </c>
      <c r="AF1849" s="2" t="s">
        <v>36</v>
      </c>
      <c r="AG1849" s="2" t="s">
        <v>36</v>
      </c>
      <c r="AH1849" s="2"/>
      <c r="AI1849" s="2"/>
      <c r="AJ1849" s="2" t="s">
        <v>36</v>
      </c>
      <c r="AK1849" s="2" t="s">
        <v>36</v>
      </c>
    </row>
    <row r="1850" spans="1:37" x14ac:dyDescent="0.3">
      <c r="A1850">
        <v>785</v>
      </c>
      <c r="B1850" s="1">
        <v>42282</v>
      </c>
      <c r="C1850">
        <v>24</v>
      </c>
      <c r="D1850" t="str">
        <f>VLOOKUP(seguimiento[[#This Row],[idinstituciones]],instituciones[[idinstituciones]:[nombre]],2,)</f>
        <v>Hospital Sor Maria Ludovica de La Plata</v>
      </c>
      <c r="E1850" s="2" t="s">
        <v>35</v>
      </c>
      <c r="F1850" s="2" t="s">
        <v>34</v>
      </c>
      <c r="G1850" s="2" t="s">
        <v>35</v>
      </c>
      <c r="H1850" s="2" t="s">
        <v>36</v>
      </c>
      <c r="I1850" s="2" t="s">
        <v>45</v>
      </c>
      <c r="J1850" s="2" t="s">
        <v>35</v>
      </c>
      <c r="K1850" s="2"/>
      <c r="L1850" s="2" t="s">
        <v>39</v>
      </c>
      <c r="M1850" s="2"/>
      <c r="N1850" s="2" t="s">
        <v>35</v>
      </c>
      <c r="O1850" s="2" t="s">
        <v>36</v>
      </c>
      <c r="P1850" s="2" t="s">
        <v>36</v>
      </c>
      <c r="Q1850" s="2"/>
      <c r="R1850" s="2" t="s">
        <v>40</v>
      </c>
      <c r="S1850" s="2" t="s">
        <v>45</v>
      </c>
      <c r="T1850" s="2" t="s">
        <v>37</v>
      </c>
      <c r="U1850" s="2" t="s">
        <v>42</v>
      </c>
      <c r="V1850" s="2" t="s">
        <v>42</v>
      </c>
      <c r="W1850" s="2" t="s">
        <v>37</v>
      </c>
      <c r="X1850" s="2" t="s">
        <v>43</v>
      </c>
      <c r="Y1850" s="2" t="s">
        <v>54</v>
      </c>
      <c r="Z1850" s="2" t="s">
        <v>35</v>
      </c>
      <c r="AA1850" s="2" t="s">
        <v>35</v>
      </c>
      <c r="AB1850" s="2" t="s">
        <v>36</v>
      </c>
      <c r="AC1850" s="2"/>
      <c r="AD1850" s="2"/>
      <c r="AE1850">
        <v>2152</v>
      </c>
      <c r="AF1850" s="2" t="s">
        <v>35</v>
      </c>
      <c r="AG1850" s="2" t="s">
        <v>49</v>
      </c>
      <c r="AH1850" s="2">
        <v>4</v>
      </c>
      <c r="AI1850" s="2"/>
      <c r="AJ1850" s="2" t="s">
        <v>45</v>
      </c>
      <c r="AK1850" s="2" t="s">
        <v>45</v>
      </c>
    </row>
    <row r="1851" spans="1:37" x14ac:dyDescent="0.3">
      <c r="A1851">
        <v>785</v>
      </c>
      <c r="B1851" s="1">
        <v>42621</v>
      </c>
      <c r="C1851">
        <v>24</v>
      </c>
      <c r="D1851" t="str">
        <f>VLOOKUP(seguimiento[[#This Row],[idinstituciones]],instituciones[[idinstituciones]:[nombre]],2,)</f>
        <v>Hospital Sor Maria Ludovica de La Plata</v>
      </c>
      <c r="E1851" s="2" t="s">
        <v>35</v>
      </c>
      <c r="F1851" s="2" t="s">
        <v>34</v>
      </c>
      <c r="G1851" s="2" t="s">
        <v>35</v>
      </c>
      <c r="H1851" s="2" t="s">
        <v>36</v>
      </c>
      <c r="I1851" s="2" t="s">
        <v>36</v>
      </c>
      <c r="J1851" s="2" t="s">
        <v>36</v>
      </c>
      <c r="K1851" s="2"/>
      <c r="L1851" s="2" t="s">
        <v>36</v>
      </c>
      <c r="M1851" s="2"/>
      <c r="N1851" s="2"/>
      <c r="O1851" s="2" t="s">
        <v>36</v>
      </c>
      <c r="P1851" s="2" t="s">
        <v>36</v>
      </c>
      <c r="Q1851" s="2"/>
      <c r="R1851" s="2"/>
      <c r="S1851" s="2" t="s">
        <v>36</v>
      </c>
      <c r="T1851" s="2" t="s">
        <v>36</v>
      </c>
      <c r="U1851" s="2" t="s">
        <v>36</v>
      </c>
      <c r="V1851" s="2" t="s">
        <v>36</v>
      </c>
      <c r="W1851" s="2" t="s">
        <v>36</v>
      </c>
      <c r="X1851" s="2" t="s">
        <v>36</v>
      </c>
      <c r="Y1851" s="2" t="s">
        <v>36</v>
      </c>
      <c r="Z1851" s="2"/>
      <c r="AA1851" s="2" t="s">
        <v>35</v>
      </c>
      <c r="AB1851" s="2" t="s">
        <v>36</v>
      </c>
      <c r="AC1851" s="2"/>
      <c r="AD1851" s="2"/>
      <c r="AE1851">
        <v>2465</v>
      </c>
      <c r="AF1851" s="2" t="s">
        <v>35</v>
      </c>
      <c r="AG1851" s="2" t="s">
        <v>45</v>
      </c>
      <c r="AH1851" s="2"/>
      <c r="AI1851" s="2"/>
      <c r="AJ1851" s="2" t="s">
        <v>45</v>
      </c>
      <c r="AK1851" s="2" t="s">
        <v>36</v>
      </c>
    </row>
    <row r="1852" spans="1:37" x14ac:dyDescent="0.3">
      <c r="A1852">
        <v>786</v>
      </c>
      <c r="B1852" s="1">
        <v>41452</v>
      </c>
      <c r="C1852">
        <v>16</v>
      </c>
      <c r="D1852" t="str">
        <f>VLOOKUP(seguimiento[[#This Row],[idinstituciones]],instituciones[[idinstituciones]:[nombre]],2,)</f>
        <v>HOSPITAL de PEDIATRÍA "Juan P. Garrahan"</v>
      </c>
      <c r="E1852" s="2" t="s">
        <v>35</v>
      </c>
      <c r="F1852" s="2" t="s">
        <v>58</v>
      </c>
      <c r="G1852" s="2" t="s">
        <v>55</v>
      </c>
      <c r="H1852" s="2" t="s">
        <v>36</v>
      </c>
      <c r="I1852" s="2" t="s">
        <v>37</v>
      </c>
      <c r="J1852" s="2" t="s">
        <v>44</v>
      </c>
      <c r="K1852" s="2" t="s">
        <v>69</v>
      </c>
      <c r="L1852" s="2" t="s">
        <v>39</v>
      </c>
      <c r="M1852" s="2" t="s">
        <v>70</v>
      </c>
      <c r="N1852" s="2" t="s">
        <v>35</v>
      </c>
      <c r="O1852" s="2" t="s">
        <v>36</v>
      </c>
      <c r="P1852" s="2" t="s">
        <v>36</v>
      </c>
      <c r="Q1852" s="2" t="s">
        <v>77</v>
      </c>
      <c r="R1852" s="2" t="s">
        <v>40</v>
      </c>
      <c r="S1852" s="2" t="s">
        <v>45</v>
      </c>
      <c r="T1852" s="2" t="s">
        <v>73</v>
      </c>
      <c r="U1852" s="2" t="s">
        <v>42</v>
      </c>
      <c r="V1852" s="2" t="s">
        <v>36</v>
      </c>
      <c r="W1852" s="2" t="s">
        <v>36</v>
      </c>
      <c r="X1852" s="2" t="s">
        <v>43</v>
      </c>
      <c r="Y1852" s="2" t="s">
        <v>36</v>
      </c>
      <c r="Z1852" s="2" t="s">
        <v>281</v>
      </c>
      <c r="AA1852" s="2" t="s">
        <v>35</v>
      </c>
      <c r="AB1852" s="2" t="s">
        <v>36</v>
      </c>
      <c r="AC1852" s="2"/>
      <c r="AD1852" s="2"/>
      <c r="AE1852">
        <v>927</v>
      </c>
      <c r="AF1852" s="2" t="s">
        <v>36</v>
      </c>
      <c r="AG1852" s="2" t="s">
        <v>36</v>
      </c>
      <c r="AH1852" s="2"/>
      <c r="AI1852" s="2"/>
      <c r="AJ1852" s="2" t="s">
        <v>36</v>
      </c>
      <c r="AK1852" s="2" t="s">
        <v>36</v>
      </c>
    </row>
    <row r="1853" spans="1:37" x14ac:dyDescent="0.3">
      <c r="A1853">
        <v>787</v>
      </c>
      <c r="B1853" s="1">
        <v>41185</v>
      </c>
      <c r="C1853">
        <v>24</v>
      </c>
      <c r="D1853" t="str">
        <f>VLOOKUP(seguimiento[[#This Row],[idinstituciones]],instituciones[[idinstituciones]:[nombre]],2,)</f>
        <v>Hospital Sor Maria Ludovica de La Plata</v>
      </c>
      <c r="E1853" s="2" t="s">
        <v>33</v>
      </c>
      <c r="F1853" s="2" t="s">
        <v>34</v>
      </c>
      <c r="G1853" s="2" t="s">
        <v>35</v>
      </c>
      <c r="H1853" s="2" t="s">
        <v>36</v>
      </c>
      <c r="I1853" s="2" t="s">
        <v>36</v>
      </c>
      <c r="J1853" s="2" t="s">
        <v>71</v>
      </c>
      <c r="K1853" s="2"/>
      <c r="L1853" s="2" t="s">
        <v>39</v>
      </c>
      <c r="M1853" s="2"/>
      <c r="N1853" s="2"/>
      <c r="O1853" s="2" t="s">
        <v>36</v>
      </c>
      <c r="P1853" s="2" t="s">
        <v>36</v>
      </c>
      <c r="Q1853" s="2"/>
      <c r="R1853" s="2"/>
      <c r="S1853" s="2" t="s">
        <v>45</v>
      </c>
      <c r="T1853" s="2" t="s">
        <v>48</v>
      </c>
      <c r="U1853" s="2" t="s">
        <v>42</v>
      </c>
      <c r="V1853" s="2" t="s">
        <v>36</v>
      </c>
      <c r="W1853" s="2" t="s">
        <v>48</v>
      </c>
      <c r="X1853" s="2" t="s">
        <v>43</v>
      </c>
      <c r="Y1853" s="2" t="s">
        <v>44</v>
      </c>
      <c r="Z1853" s="2" t="s">
        <v>35</v>
      </c>
      <c r="AA1853" s="2" t="s">
        <v>35</v>
      </c>
      <c r="AB1853" s="2" t="s">
        <v>36</v>
      </c>
      <c r="AC1853" s="2"/>
      <c r="AD1853" s="2"/>
      <c r="AE1853">
        <v>1404</v>
      </c>
      <c r="AF1853" s="2" t="s">
        <v>36</v>
      </c>
      <c r="AG1853" s="2" t="s">
        <v>36</v>
      </c>
      <c r="AH1853" s="2"/>
      <c r="AI1853" s="2"/>
      <c r="AJ1853" s="2" t="s">
        <v>36</v>
      </c>
      <c r="AK1853" s="2" t="s">
        <v>36</v>
      </c>
    </row>
    <row r="1854" spans="1:37" x14ac:dyDescent="0.3">
      <c r="A1854">
        <v>787</v>
      </c>
      <c r="B1854" s="1">
        <v>42291</v>
      </c>
      <c r="C1854">
        <v>24</v>
      </c>
      <c r="D1854" t="str">
        <f>VLOOKUP(seguimiento[[#This Row],[idinstituciones]],instituciones[[idinstituciones]:[nombre]],2,)</f>
        <v>Hospital Sor Maria Ludovica de La Plata</v>
      </c>
      <c r="E1854" s="2" t="s">
        <v>33</v>
      </c>
      <c r="F1854" s="2" t="s">
        <v>34</v>
      </c>
      <c r="G1854" s="2" t="s">
        <v>35</v>
      </c>
      <c r="H1854" s="2" t="s">
        <v>36</v>
      </c>
      <c r="I1854" s="2" t="s">
        <v>45</v>
      </c>
      <c r="J1854" s="2" t="s">
        <v>71</v>
      </c>
      <c r="K1854" s="2"/>
      <c r="L1854" s="2" t="s">
        <v>39</v>
      </c>
      <c r="M1854" s="2"/>
      <c r="N1854" s="2" t="s">
        <v>35</v>
      </c>
      <c r="O1854" s="2" t="s">
        <v>36</v>
      </c>
      <c r="P1854" s="2" t="s">
        <v>36</v>
      </c>
      <c r="Q1854" s="2"/>
      <c r="R1854" s="2" t="s">
        <v>118</v>
      </c>
      <c r="S1854" s="2" t="s">
        <v>45</v>
      </c>
      <c r="T1854" s="2" t="s">
        <v>49</v>
      </c>
      <c r="U1854" s="2" t="s">
        <v>42</v>
      </c>
      <c r="V1854" s="2" t="s">
        <v>42</v>
      </c>
      <c r="W1854" s="2" t="s">
        <v>49</v>
      </c>
      <c r="X1854" s="2" t="s">
        <v>43</v>
      </c>
      <c r="Y1854" s="2" t="s">
        <v>44</v>
      </c>
      <c r="Z1854" s="2" t="s">
        <v>281</v>
      </c>
      <c r="AA1854" s="2" t="s">
        <v>35</v>
      </c>
      <c r="AB1854" s="2" t="s">
        <v>36</v>
      </c>
      <c r="AC1854" s="2"/>
      <c r="AD1854" s="2"/>
      <c r="AE1854">
        <v>2160</v>
      </c>
      <c r="AF1854" s="2" t="s">
        <v>35</v>
      </c>
      <c r="AG1854" s="2" t="s">
        <v>49</v>
      </c>
      <c r="AH1854" s="2">
        <v>4</v>
      </c>
      <c r="AI1854" s="2"/>
      <c r="AJ1854" s="2" t="s">
        <v>37</v>
      </c>
      <c r="AK1854" s="2" t="s">
        <v>45</v>
      </c>
    </row>
    <row r="1855" spans="1:37" x14ac:dyDescent="0.3">
      <c r="A1855">
        <v>787</v>
      </c>
      <c r="B1855" s="1">
        <v>42688</v>
      </c>
      <c r="C1855">
        <v>24</v>
      </c>
      <c r="D1855" t="str">
        <f>VLOOKUP(seguimiento[[#This Row],[idinstituciones]],instituciones[[idinstituciones]:[nombre]],2,)</f>
        <v>Hospital Sor Maria Ludovica de La Plata</v>
      </c>
      <c r="E1855" s="2" t="s">
        <v>33</v>
      </c>
      <c r="F1855" s="2" t="s">
        <v>34</v>
      </c>
      <c r="G1855" s="2" t="s">
        <v>55</v>
      </c>
      <c r="H1855" s="2" t="s">
        <v>36</v>
      </c>
      <c r="I1855" s="2" t="s">
        <v>37</v>
      </c>
      <c r="J1855" s="2" t="s">
        <v>44</v>
      </c>
      <c r="K1855" s="2"/>
      <c r="L1855" s="2" t="s">
        <v>39</v>
      </c>
      <c r="M1855" s="2"/>
      <c r="N1855" s="2"/>
      <c r="O1855" s="2" t="s">
        <v>36</v>
      </c>
      <c r="P1855" s="2" t="s">
        <v>36</v>
      </c>
      <c r="Q1855" s="2"/>
      <c r="R1855" s="2"/>
      <c r="S1855" s="2" t="s">
        <v>45</v>
      </c>
      <c r="T1855" s="2" t="s">
        <v>49</v>
      </c>
      <c r="U1855" s="2" t="s">
        <v>42</v>
      </c>
      <c r="V1855" s="2" t="s">
        <v>42</v>
      </c>
      <c r="W1855" s="2" t="s">
        <v>49</v>
      </c>
      <c r="X1855" s="2" t="s">
        <v>43</v>
      </c>
      <c r="Y1855" s="2" t="s">
        <v>56</v>
      </c>
      <c r="Z1855" s="2" t="s">
        <v>281</v>
      </c>
      <c r="AA1855" s="2" t="s">
        <v>35</v>
      </c>
      <c r="AB1855" s="2" t="s">
        <v>36</v>
      </c>
      <c r="AC1855" s="2"/>
      <c r="AD1855" s="2"/>
      <c r="AE1855">
        <v>2469</v>
      </c>
      <c r="AF1855" s="2" t="s">
        <v>35</v>
      </c>
      <c r="AG1855" s="2" t="s">
        <v>45</v>
      </c>
      <c r="AH1855" s="2"/>
      <c r="AI1855" s="2"/>
      <c r="AJ1855" s="2" t="s">
        <v>37</v>
      </c>
      <c r="AK1855" s="2" t="s">
        <v>45</v>
      </c>
    </row>
    <row r="1856" spans="1:37" x14ac:dyDescent="0.3">
      <c r="A1856">
        <v>787</v>
      </c>
      <c r="B1856" s="1">
        <v>43053</v>
      </c>
      <c r="C1856">
        <v>24</v>
      </c>
      <c r="D1856" t="str">
        <f>VLOOKUP(seguimiento[[#This Row],[idinstituciones]],instituciones[[idinstituciones]:[nombre]],2,)</f>
        <v>Hospital Sor Maria Ludovica de La Plata</v>
      </c>
      <c r="E1856" s="2" t="s">
        <v>33</v>
      </c>
      <c r="F1856" s="2" t="s">
        <v>34</v>
      </c>
      <c r="G1856" s="2" t="s">
        <v>55</v>
      </c>
      <c r="H1856" s="2" t="s">
        <v>36</v>
      </c>
      <c r="I1856" s="2" t="s">
        <v>36</v>
      </c>
      <c r="J1856" s="2" t="s">
        <v>36</v>
      </c>
      <c r="K1856" s="2"/>
      <c r="L1856" s="2" t="s">
        <v>39</v>
      </c>
      <c r="M1856" s="2"/>
      <c r="N1856" s="2"/>
      <c r="O1856" s="2" t="s">
        <v>36</v>
      </c>
      <c r="P1856" s="2" t="s">
        <v>36</v>
      </c>
      <c r="Q1856" s="2"/>
      <c r="R1856" s="2" t="s">
        <v>40</v>
      </c>
      <c r="S1856" s="2" t="s">
        <v>45</v>
      </c>
      <c r="T1856" s="2" t="s">
        <v>46</v>
      </c>
      <c r="U1856" s="2" t="s">
        <v>42</v>
      </c>
      <c r="V1856" s="2" t="s">
        <v>42</v>
      </c>
      <c r="W1856" s="2" t="s">
        <v>46</v>
      </c>
      <c r="X1856" s="2" t="s">
        <v>43</v>
      </c>
      <c r="Y1856" s="2" t="s">
        <v>47</v>
      </c>
      <c r="Z1856" s="2" t="s">
        <v>35</v>
      </c>
      <c r="AA1856" s="2" t="s">
        <v>35</v>
      </c>
      <c r="AB1856" s="2" t="s">
        <v>36</v>
      </c>
      <c r="AC1856" s="2"/>
      <c r="AD1856" s="2"/>
      <c r="AE1856">
        <v>2593</v>
      </c>
      <c r="AF1856" s="2" t="s">
        <v>35</v>
      </c>
      <c r="AG1856" s="2" t="s">
        <v>49</v>
      </c>
      <c r="AH1856" s="2">
        <v>2</v>
      </c>
      <c r="AI1856" s="2" t="str">
        <f>VLOOKUP(seguimiento[[#This Row],[vitamiad]],vitaminad[[id]:[valor]],2,)</f>
        <v>Normal</v>
      </c>
      <c r="AJ1856" s="2" t="s">
        <v>45</v>
      </c>
      <c r="AK1856" s="2" t="s">
        <v>45</v>
      </c>
    </row>
    <row r="1857" spans="1:37" x14ac:dyDescent="0.3">
      <c r="A1857">
        <v>788</v>
      </c>
      <c r="B1857" s="1">
        <v>40996</v>
      </c>
      <c r="C1857">
        <v>16</v>
      </c>
      <c r="D1857" t="str">
        <f>VLOOKUP(seguimiento[[#This Row],[idinstituciones]],instituciones[[idinstituciones]:[nombre]],2,)</f>
        <v>HOSPITAL de PEDIATRÍA "Juan P. Garrahan"</v>
      </c>
      <c r="E1857" s="2" t="s">
        <v>35</v>
      </c>
      <c r="F1857" s="2" t="s">
        <v>34</v>
      </c>
      <c r="G1857" s="2" t="s">
        <v>35</v>
      </c>
      <c r="H1857" s="2" t="s">
        <v>36</v>
      </c>
      <c r="I1857" s="2" t="s">
        <v>45</v>
      </c>
      <c r="J1857" s="2" t="s">
        <v>44</v>
      </c>
      <c r="K1857" s="2" t="s">
        <v>78</v>
      </c>
      <c r="L1857" s="2" t="s">
        <v>39</v>
      </c>
      <c r="M1857" s="2"/>
      <c r="N1857" s="2" t="s">
        <v>35</v>
      </c>
      <c r="O1857" s="2" t="s">
        <v>36</v>
      </c>
      <c r="P1857" s="2" t="s">
        <v>36</v>
      </c>
      <c r="Q1857" s="2" t="s">
        <v>34</v>
      </c>
      <c r="R1857" s="2" t="s">
        <v>40</v>
      </c>
      <c r="S1857" s="2" t="s">
        <v>45</v>
      </c>
      <c r="T1857" s="2" t="s">
        <v>49</v>
      </c>
      <c r="U1857" s="2" t="s">
        <v>45</v>
      </c>
      <c r="V1857" s="2" t="s">
        <v>36</v>
      </c>
      <c r="W1857" s="2" t="s">
        <v>49</v>
      </c>
      <c r="X1857" s="2" t="s">
        <v>65</v>
      </c>
      <c r="Y1857" s="2" t="s">
        <v>36</v>
      </c>
      <c r="Z1857" s="2" t="s">
        <v>281</v>
      </c>
      <c r="AA1857" s="2" t="s">
        <v>35</v>
      </c>
      <c r="AB1857" s="2" t="s">
        <v>36</v>
      </c>
      <c r="AC1857" s="2"/>
      <c r="AD1857" s="2"/>
      <c r="AE1857">
        <v>167</v>
      </c>
      <c r="AF1857" s="2" t="s">
        <v>36</v>
      </c>
      <c r="AG1857" s="2" t="s">
        <v>36</v>
      </c>
      <c r="AH1857" s="2"/>
      <c r="AI1857" s="2"/>
      <c r="AJ1857" s="2" t="s">
        <v>36</v>
      </c>
      <c r="AK1857" s="2" t="s">
        <v>36</v>
      </c>
    </row>
    <row r="1858" spans="1:37" x14ac:dyDescent="0.3">
      <c r="A1858">
        <v>789</v>
      </c>
      <c r="B1858" s="1">
        <v>41388</v>
      </c>
      <c r="C1858">
        <v>16</v>
      </c>
      <c r="D1858" t="str">
        <f>VLOOKUP(seguimiento[[#This Row],[idinstituciones]],instituciones[[idinstituciones]:[nombre]],2,)</f>
        <v>HOSPITAL de PEDIATRÍA "Juan P. Garrahan"</v>
      </c>
      <c r="E1858" s="2" t="s">
        <v>33</v>
      </c>
      <c r="F1858" s="2" t="s">
        <v>34</v>
      </c>
      <c r="G1858" s="2" t="s">
        <v>35</v>
      </c>
      <c r="H1858" s="2" t="s">
        <v>36</v>
      </c>
      <c r="I1858" s="2" t="s">
        <v>45</v>
      </c>
      <c r="J1858" s="2" t="s">
        <v>35</v>
      </c>
      <c r="K1858" s="2" t="s">
        <v>57</v>
      </c>
      <c r="L1858" s="2" t="s">
        <v>39</v>
      </c>
      <c r="M1858" s="2"/>
      <c r="N1858" s="2" t="s">
        <v>35</v>
      </c>
      <c r="O1858" s="2" t="s">
        <v>36</v>
      </c>
      <c r="P1858" s="2" t="s">
        <v>36</v>
      </c>
      <c r="Q1858" s="2" t="s">
        <v>34</v>
      </c>
      <c r="R1858" s="2"/>
      <c r="S1858" s="2" t="s">
        <v>37</v>
      </c>
      <c r="T1858" s="2" t="s">
        <v>48</v>
      </c>
      <c r="U1858" s="2" t="s">
        <v>46</v>
      </c>
      <c r="V1858" s="2" t="s">
        <v>37</v>
      </c>
      <c r="W1858" s="2" t="s">
        <v>46</v>
      </c>
      <c r="X1858" s="2" t="s">
        <v>65</v>
      </c>
      <c r="Y1858" s="2" t="s">
        <v>44</v>
      </c>
      <c r="Z1858" s="2" t="s">
        <v>35</v>
      </c>
      <c r="AA1858" s="2" t="s">
        <v>35</v>
      </c>
      <c r="AB1858" s="2" t="s">
        <v>36</v>
      </c>
      <c r="AC1858" s="2"/>
      <c r="AD1858" s="2"/>
      <c r="AE1858">
        <v>1732</v>
      </c>
      <c r="AF1858" s="2" t="s">
        <v>36</v>
      </c>
      <c r="AG1858" s="2" t="s">
        <v>36</v>
      </c>
      <c r="AH1858" s="2"/>
      <c r="AI1858" s="2"/>
      <c r="AJ1858" s="2" t="s">
        <v>36</v>
      </c>
      <c r="AK1858" s="2" t="s">
        <v>36</v>
      </c>
    </row>
    <row r="1859" spans="1:37" x14ac:dyDescent="0.3">
      <c r="A1859">
        <v>789</v>
      </c>
      <c r="B1859" s="1">
        <v>41710</v>
      </c>
      <c r="C1859">
        <v>16</v>
      </c>
      <c r="D1859" t="str">
        <f>VLOOKUP(seguimiento[[#This Row],[idinstituciones]],instituciones[[idinstituciones]:[nombre]],2,)</f>
        <v>HOSPITAL de PEDIATRÍA "Juan P. Garrahan"</v>
      </c>
      <c r="E1859" s="2" t="s">
        <v>33</v>
      </c>
      <c r="F1859" s="2" t="s">
        <v>34</v>
      </c>
      <c r="G1859" s="2" t="s">
        <v>35</v>
      </c>
      <c r="H1859" s="2" t="s">
        <v>36</v>
      </c>
      <c r="I1859" s="2" t="s">
        <v>45</v>
      </c>
      <c r="J1859" s="2" t="s">
        <v>35</v>
      </c>
      <c r="K1859" s="2"/>
      <c r="L1859" s="2" t="s">
        <v>39</v>
      </c>
      <c r="M1859" s="2"/>
      <c r="N1859" s="2" t="s">
        <v>35</v>
      </c>
      <c r="O1859" s="2" t="s">
        <v>36</v>
      </c>
      <c r="P1859" s="2" t="s">
        <v>36</v>
      </c>
      <c r="Q1859" s="2" t="s">
        <v>34</v>
      </c>
      <c r="R1859" s="2" t="s">
        <v>40</v>
      </c>
      <c r="S1859" s="2" t="s">
        <v>45</v>
      </c>
      <c r="T1859" s="2" t="s">
        <v>48</v>
      </c>
      <c r="U1859" s="2" t="s">
        <v>45</v>
      </c>
      <c r="V1859" s="2" t="s">
        <v>45</v>
      </c>
      <c r="W1859" s="2" t="s">
        <v>49</v>
      </c>
      <c r="X1859" s="2" t="s">
        <v>65</v>
      </c>
      <c r="Y1859" s="2" t="s">
        <v>44</v>
      </c>
      <c r="Z1859" s="2" t="s">
        <v>35</v>
      </c>
      <c r="AA1859" s="2" t="s">
        <v>35</v>
      </c>
      <c r="AB1859" s="2" t="s">
        <v>36</v>
      </c>
      <c r="AC1859" s="2"/>
      <c r="AD1859" s="2"/>
      <c r="AE1859">
        <v>2274</v>
      </c>
      <c r="AF1859" s="2" t="s">
        <v>35</v>
      </c>
      <c r="AG1859" s="2" t="s">
        <v>36</v>
      </c>
      <c r="AH1859" s="2">
        <v>4</v>
      </c>
      <c r="AI1859" s="2"/>
      <c r="AJ1859" s="2" t="s">
        <v>37</v>
      </c>
      <c r="AK1859" s="2" t="s">
        <v>45</v>
      </c>
    </row>
    <row r="1860" spans="1:37" x14ac:dyDescent="0.3">
      <c r="A1860">
        <v>789</v>
      </c>
      <c r="B1860" s="1">
        <v>42040</v>
      </c>
      <c r="C1860">
        <v>16</v>
      </c>
      <c r="D1860" t="str">
        <f>VLOOKUP(seguimiento[[#This Row],[idinstituciones]],instituciones[[idinstituciones]:[nombre]],2,)</f>
        <v>HOSPITAL de PEDIATRÍA "Juan P. Garrahan"</v>
      </c>
      <c r="E1860" s="2" t="s">
        <v>33</v>
      </c>
      <c r="F1860" s="2" t="s">
        <v>34</v>
      </c>
      <c r="G1860" s="2" t="s">
        <v>35</v>
      </c>
      <c r="H1860" s="2" t="s">
        <v>36</v>
      </c>
      <c r="I1860" s="2" t="s">
        <v>45</v>
      </c>
      <c r="J1860" s="2" t="s">
        <v>35</v>
      </c>
      <c r="K1860" s="2"/>
      <c r="L1860" s="2" t="s">
        <v>39</v>
      </c>
      <c r="M1860" s="2"/>
      <c r="N1860" s="2" t="s">
        <v>35</v>
      </c>
      <c r="O1860" s="2" t="s">
        <v>36</v>
      </c>
      <c r="P1860" s="2" t="s">
        <v>36</v>
      </c>
      <c r="Q1860" s="2" t="s">
        <v>34</v>
      </c>
      <c r="R1860" s="2" t="s">
        <v>40</v>
      </c>
      <c r="S1860" s="2" t="s">
        <v>45</v>
      </c>
      <c r="T1860" s="2" t="s">
        <v>46</v>
      </c>
      <c r="U1860" s="2" t="s">
        <v>46</v>
      </c>
      <c r="V1860" s="2" t="s">
        <v>46</v>
      </c>
      <c r="W1860" s="2" t="s">
        <v>46</v>
      </c>
      <c r="X1860" s="2" t="s">
        <v>65</v>
      </c>
      <c r="Y1860" s="2" t="s">
        <v>44</v>
      </c>
      <c r="Z1860" s="2" t="s">
        <v>35</v>
      </c>
      <c r="AA1860" s="2" t="s">
        <v>35</v>
      </c>
      <c r="AB1860" s="2" t="s">
        <v>36</v>
      </c>
      <c r="AC1860" s="2"/>
      <c r="AD1860" s="2"/>
      <c r="AE1860">
        <v>2275</v>
      </c>
      <c r="AF1860" s="2" t="s">
        <v>35</v>
      </c>
      <c r="AG1860" s="2" t="s">
        <v>36</v>
      </c>
      <c r="AH1860" s="2">
        <v>4</v>
      </c>
      <c r="AI1860" s="2"/>
      <c r="AJ1860" s="2" t="s">
        <v>45</v>
      </c>
      <c r="AK1860" s="2" t="s">
        <v>45</v>
      </c>
    </row>
    <row r="1861" spans="1:37" x14ac:dyDescent="0.3">
      <c r="A1861">
        <v>790</v>
      </c>
      <c r="B1861" s="1">
        <v>40892</v>
      </c>
      <c r="C1861">
        <v>28</v>
      </c>
      <c r="D1861" t="str">
        <f>VLOOKUP(seguimiento[[#This Row],[idinstituciones]],instituciones[[idinstituciones]:[nombre]],2,)</f>
        <v>Hospital Victor J Vilela</v>
      </c>
      <c r="E1861" s="2" t="s">
        <v>64</v>
      </c>
      <c r="F1861" s="2" t="s">
        <v>34</v>
      </c>
      <c r="G1861" s="2" t="s">
        <v>35</v>
      </c>
      <c r="H1861" s="2" t="s">
        <v>36</v>
      </c>
      <c r="I1861" s="2" t="s">
        <v>45</v>
      </c>
      <c r="J1861" s="2" t="s">
        <v>35</v>
      </c>
      <c r="K1861" s="2" t="s">
        <v>61</v>
      </c>
      <c r="L1861" s="2" t="s">
        <v>39</v>
      </c>
      <c r="M1861" s="2"/>
      <c r="N1861" s="2"/>
      <c r="O1861" s="2" t="s">
        <v>36</v>
      </c>
      <c r="P1861" s="2" t="s">
        <v>36</v>
      </c>
      <c r="Q1861" s="2"/>
      <c r="R1861" s="2" t="s">
        <v>40</v>
      </c>
      <c r="S1861" s="2" t="s">
        <v>45</v>
      </c>
      <c r="T1861" s="2" t="s">
        <v>41</v>
      </c>
      <c r="U1861" s="2" t="s">
        <v>46</v>
      </c>
      <c r="V1861" s="2" t="s">
        <v>36</v>
      </c>
      <c r="W1861" s="2" t="s">
        <v>48</v>
      </c>
      <c r="X1861" s="2" t="s">
        <v>43</v>
      </c>
      <c r="Y1861" s="2" t="s">
        <v>44</v>
      </c>
      <c r="Z1861" s="2" t="s">
        <v>281</v>
      </c>
      <c r="AA1861" s="2" t="s">
        <v>35</v>
      </c>
      <c r="AB1861" s="2" t="s">
        <v>36</v>
      </c>
      <c r="AC1861" s="2"/>
      <c r="AD1861" s="2"/>
      <c r="AE1861">
        <v>450</v>
      </c>
      <c r="AF1861" s="2" t="s">
        <v>36</v>
      </c>
      <c r="AG1861" s="2" t="s">
        <v>36</v>
      </c>
      <c r="AH1861" s="2"/>
      <c r="AI1861" s="2"/>
      <c r="AJ1861" s="2" t="s">
        <v>36</v>
      </c>
      <c r="AK1861" s="2" t="s">
        <v>36</v>
      </c>
    </row>
    <row r="1862" spans="1:37" x14ac:dyDescent="0.3">
      <c r="A1862">
        <v>790</v>
      </c>
      <c r="B1862" s="1">
        <v>41165</v>
      </c>
      <c r="C1862">
        <v>28</v>
      </c>
      <c r="D1862" t="str">
        <f>VLOOKUP(seguimiento[[#This Row],[idinstituciones]],instituciones[[idinstituciones]:[nombre]],2,)</f>
        <v>Hospital Victor J Vilela</v>
      </c>
      <c r="E1862" s="2" t="s">
        <v>33</v>
      </c>
      <c r="F1862" s="2" t="s">
        <v>34</v>
      </c>
      <c r="G1862" s="2" t="s">
        <v>35</v>
      </c>
      <c r="H1862" s="2" t="s">
        <v>36</v>
      </c>
      <c r="I1862" s="2" t="s">
        <v>45</v>
      </c>
      <c r="J1862" s="2" t="s">
        <v>35</v>
      </c>
      <c r="K1862" s="2" t="s">
        <v>63</v>
      </c>
      <c r="L1862" s="2" t="s">
        <v>39</v>
      </c>
      <c r="M1862" s="2"/>
      <c r="N1862" s="2" t="s">
        <v>35</v>
      </c>
      <c r="O1862" s="2" t="s">
        <v>36</v>
      </c>
      <c r="P1862" s="2" t="s">
        <v>36</v>
      </c>
      <c r="Q1862" s="2"/>
      <c r="R1862" s="2" t="s">
        <v>40</v>
      </c>
      <c r="S1862" s="2" t="s">
        <v>45</v>
      </c>
      <c r="T1862" s="2" t="s">
        <v>48</v>
      </c>
      <c r="U1862" s="2" t="s">
        <v>45</v>
      </c>
      <c r="V1862" s="2" t="s">
        <v>45</v>
      </c>
      <c r="W1862" s="2" t="s">
        <v>48</v>
      </c>
      <c r="X1862" s="2" t="s">
        <v>43</v>
      </c>
      <c r="Y1862" s="2" t="s">
        <v>36</v>
      </c>
      <c r="Z1862" s="2" t="s">
        <v>281</v>
      </c>
      <c r="AA1862" s="2" t="s">
        <v>35</v>
      </c>
      <c r="AB1862" s="2" t="s">
        <v>36</v>
      </c>
      <c r="AC1862" s="2"/>
      <c r="AD1862" s="2"/>
      <c r="AE1862">
        <v>124</v>
      </c>
      <c r="AF1862" s="2" t="s">
        <v>36</v>
      </c>
      <c r="AG1862" s="2" t="s">
        <v>36</v>
      </c>
      <c r="AH1862" s="2"/>
      <c r="AI1862" s="2"/>
      <c r="AJ1862" s="2" t="s">
        <v>36</v>
      </c>
      <c r="AK1862" s="2" t="s">
        <v>36</v>
      </c>
    </row>
    <row r="1863" spans="1:37" x14ac:dyDescent="0.3">
      <c r="A1863">
        <v>790</v>
      </c>
      <c r="B1863" s="1">
        <v>41410</v>
      </c>
      <c r="C1863">
        <v>28</v>
      </c>
      <c r="D1863" t="str">
        <f>VLOOKUP(seguimiento[[#This Row],[idinstituciones]],instituciones[[idinstituciones]:[nombre]],2,)</f>
        <v>Hospital Victor J Vilela</v>
      </c>
      <c r="E1863" s="2" t="s">
        <v>33</v>
      </c>
      <c r="F1863" s="2" t="s">
        <v>34</v>
      </c>
      <c r="G1863" s="2" t="s">
        <v>35</v>
      </c>
      <c r="H1863" s="2" t="s">
        <v>36</v>
      </c>
      <c r="I1863" s="2" t="s">
        <v>45</v>
      </c>
      <c r="J1863" s="2" t="s">
        <v>35</v>
      </c>
      <c r="K1863" s="2" t="s">
        <v>63</v>
      </c>
      <c r="L1863" s="2" t="s">
        <v>39</v>
      </c>
      <c r="M1863" s="2"/>
      <c r="N1863" s="2" t="s">
        <v>35</v>
      </c>
      <c r="O1863" s="2" t="s">
        <v>36</v>
      </c>
      <c r="P1863" s="2" t="s">
        <v>36</v>
      </c>
      <c r="Q1863" s="2"/>
      <c r="R1863" s="2" t="s">
        <v>40</v>
      </c>
      <c r="S1863" s="2" t="s">
        <v>45</v>
      </c>
      <c r="T1863" s="2" t="s">
        <v>46</v>
      </c>
      <c r="U1863" s="2" t="s">
        <v>42</v>
      </c>
      <c r="V1863" s="2" t="s">
        <v>42</v>
      </c>
      <c r="W1863" s="2" t="s">
        <v>46</v>
      </c>
      <c r="X1863" s="2" t="s">
        <v>43</v>
      </c>
      <c r="Y1863" s="2" t="s">
        <v>36</v>
      </c>
      <c r="Z1863" s="2" t="s">
        <v>281</v>
      </c>
      <c r="AA1863" s="2" t="s">
        <v>35</v>
      </c>
      <c r="AB1863" s="2" t="s">
        <v>36</v>
      </c>
      <c r="AC1863" s="2"/>
      <c r="AD1863" s="2"/>
      <c r="AE1863">
        <v>358</v>
      </c>
      <c r="AF1863" s="2" t="s">
        <v>36</v>
      </c>
      <c r="AG1863" s="2" t="s">
        <v>36</v>
      </c>
      <c r="AH1863" s="2"/>
      <c r="AI1863" s="2"/>
      <c r="AJ1863" s="2" t="s">
        <v>36</v>
      </c>
      <c r="AK1863" s="2" t="s">
        <v>36</v>
      </c>
    </row>
    <row r="1864" spans="1:37" x14ac:dyDescent="0.3">
      <c r="A1864">
        <v>790</v>
      </c>
      <c r="B1864" s="1">
        <v>41956</v>
      </c>
      <c r="C1864">
        <v>28</v>
      </c>
      <c r="D1864" t="str">
        <f>VLOOKUP(seguimiento[[#This Row],[idinstituciones]],instituciones[[idinstituciones]:[nombre]],2,)</f>
        <v>Hospital Victor J Vilela</v>
      </c>
      <c r="E1864" s="2" t="s">
        <v>33</v>
      </c>
      <c r="F1864" s="2" t="s">
        <v>34</v>
      </c>
      <c r="G1864" s="2" t="s">
        <v>35</v>
      </c>
      <c r="H1864" s="2" t="s">
        <v>36</v>
      </c>
      <c r="I1864" s="2" t="s">
        <v>45</v>
      </c>
      <c r="J1864" s="2" t="s">
        <v>35</v>
      </c>
      <c r="K1864" s="2"/>
      <c r="L1864" s="2" t="s">
        <v>39</v>
      </c>
      <c r="M1864" s="2"/>
      <c r="N1864" s="2"/>
      <c r="O1864" s="2" t="s">
        <v>36</v>
      </c>
      <c r="P1864" s="2" t="s">
        <v>36</v>
      </c>
      <c r="Q1864" s="2"/>
      <c r="R1864" s="2"/>
      <c r="S1864" s="2" t="s">
        <v>45</v>
      </c>
      <c r="T1864" s="2" t="s">
        <v>73</v>
      </c>
      <c r="U1864" s="2" t="s">
        <v>45</v>
      </c>
      <c r="V1864" s="2" t="s">
        <v>42</v>
      </c>
      <c r="W1864" s="2" t="s">
        <v>73</v>
      </c>
      <c r="X1864" s="2" t="s">
        <v>43</v>
      </c>
      <c r="Y1864" s="2" t="s">
        <v>36</v>
      </c>
      <c r="Z1864" s="2" t="s">
        <v>281</v>
      </c>
      <c r="AA1864" s="2" t="s">
        <v>35</v>
      </c>
      <c r="AB1864" s="2" t="s">
        <v>36</v>
      </c>
      <c r="AC1864" s="2"/>
      <c r="AD1864" s="2"/>
      <c r="AE1864">
        <v>1193</v>
      </c>
      <c r="AF1864" s="2" t="s">
        <v>36</v>
      </c>
      <c r="AG1864" s="2" t="s">
        <v>36</v>
      </c>
      <c r="AH1864" s="2"/>
      <c r="AI1864" s="2"/>
      <c r="AJ1864" s="2" t="s">
        <v>36</v>
      </c>
      <c r="AK1864" s="2" t="s">
        <v>36</v>
      </c>
    </row>
    <row r="1865" spans="1:37" x14ac:dyDescent="0.3">
      <c r="A1865">
        <v>790</v>
      </c>
      <c r="B1865" s="1">
        <v>41956</v>
      </c>
      <c r="C1865">
        <v>28</v>
      </c>
      <c r="D1865" t="str">
        <f>VLOOKUP(seguimiento[[#This Row],[idinstituciones]],instituciones[[idinstituciones]:[nombre]],2,)</f>
        <v>Hospital Victor J Vilela</v>
      </c>
      <c r="E1865" s="2" t="s">
        <v>33</v>
      </c>
      <c r="F1865" s="2" t="s">
        <v>34</v>
      </c>
      <c r="G1865" s="2" t="s">
        <v>35</v>
      </c>
      <c r="H1865" s="2" t="s">
        <v>36</v>
      </c>
      <c r="I1865" s="2" t="s">
        <v>45</v>
      </c>
      <c r="J1865" s="2" t="s">
        <v>35</v>
      </c>
      <c r="K1865" s="2"/>
      <c r="L1865" s="2" t="s">
        <v>39</v>
      </c>
      <c r="M1865" s="2"/>
      <c r="N1865" s="2" t="s">
        <v>35</v>
      </c>
      <c r="O1865" s="2" t="s">
        <v>36</v>
      </c>
      <c r="P1865" s="2" t="s">
        <v>36</v>
      </c>
      <c r="Q1865" s="2"/>
      <c r="R1865" s="2"/>
      <c r="S1865" s="2" t="s">
        <v>45</v>
      </c>
      <c r="T1865" s="2" t="s">
        <v>73</v>
      </c>
      <c r="U1865" s="2" t="s">
        <v>45</v>
      </c>
      <c r="V1865" s="2" t="s">
        <v>42</v>
      </c>
      <c r="W1865" s="2" t="s">
        <v>73</v>
      </c>
      <c r="X1865" s="2" t="s">
        <v>43</v>
      </c>
      <c r="Y1865" s="2" t="s">
        <v>36</v>
      </c>
      <c r="Z1865" s="2" t="s">
        <v>281</v>
      </c>
      <c r="AA1865" s="2" t="s">
        <v>35</v>
      </c>
      <c r="AB1865" s="2" t="s">
        <v>36</v>
      </c>
      <c r="AC1865" s="2"/>
      <c r="AD1865" s="2"/>
      <c r="AE1865">
        <v>1606</v>
      </c>
      <c r="AF1865" s="2" t="s">
        <v>35</v>
      </c>
      <c r="AG1865" s="2" t="s">
        <v>49</v>
      </c>
      <c r="AH1865" s="2"/>
      <c r="AI1865" s="2"/>
      <c r="AJ1865" s="2" t="s">
        <v>37</v>
      </c>
      <c r="AK1865" s="2" t="s">
        <v>36</v>
      </c>
    </row>
    <row r="1866" spans="1:37" x14ac:dyDescent="0.3">
      <c r="A1866">
        <v>790</v>
      </c>
      <c r="B1866" s="1">
        <v>42187</v>
      </c>
      <c r="C1866">
        <v>28</v>
      </c>
      <c r="D1866" t="str">
        <f>VLOOKUP(seguimiento[[#This Row],[idinstituciones]],instituciones[[idinstituciones]:[nombre]],2,)</f>
        <v>Hospital Victor J Vilela</v>
      </c>
      <c r="E1866" s="2" t="s">
        <v>64</v>
      </c>
      <c r="F1866" s="2" t="s">
        <v>34</v>
      </c>
      <c r="G1866" s="2" t="s">
        <v>55</v>
      </c>
      <c r="H1866" s="2" t="s">
        <v>36</v>
      </c>
      <c r="I1866" s="2" t="s">
        <v>45</v>
      </c>
      <c r="J1866" s="2" t="s">
        <v>35</v>
      </c>
      <c r="K1866" s="2"/>
      <c r="L1866" s="2" t="s">
        <v>39</v>
      </c>
      <c r="M1866" s="2"/>
      <c r="N1866" s="2" t="s">
        <v>35</v>
      </c>
      <c r="O1866" s="2" t="s">
        <v>36</v>
      </c>
      <c r="P1866" s="2" t="s">
        <v>36</v>
      </c>
      <c r="Q1866" s="2"/>
      <c r="R1866" s="2" t="s">
        <v>40</v>
      </c>
      <c r="S1866" s="2" t="s">
        <v>45</v>
      </c>
      <c r="T1866" s="2" t="s">
        <v>73</v>
      </c>
      <c r="U1866" s="2" t="s">
        <v>45</v>
      </c>
      <c r="V1866" s="2" t="s">
        <v>45</v>
      </c>
      <c r="W1866" s="2" t="s">
        <v>73</v>
      </c>
      <c r="X1866" s="2" t="s">
        <v>43</v>
      </c>
      <c r="Y1866" s="2" t="s">
        <v>47</v>
      </c>
      <c r="Z1866" s="2" t="s">
        <v>281</v>
      </c>
      <c r="AA1866" s="2" t="s">
        <v>35</v>
      </c>
      <c r="AB1866" s="2" t="s">
        <v>36</v>
      </c>
      <c r="AC1866" s="2"/>
      <c r="AD1866" s="2"/>
      <c r="AE1866">
        <v>266</v>
      </c>
      <c r="AF1866" s="2" t="s">
        <v>35</v>
      </c>
      <c r="AG1866" s="2" t="s">
        <v>49</v>
      </c>
      <c r="AH1866" s="2">
        <v>3</v>
      </c>
      <c r="AI1866" s="2" t="str">
        <f>VLOOKUP(seguimiento[[#This Row],[vitamiad]],vitaminad[[id]:[valor]],2,)</f>
        <v>Bajo</v>
      </c>
      <c r="AJ1866" s="2" t="s">
        <v>46</v>
      </c>
      <c r="AK1866" s="2" t="s">
        <v>45</v>
      </c>
    </row>
    <row r="1867" spans="1:37" x14ac:dyDescent="0.3">
      <c r="A1867">
        <v>790</v>
      </c>
      <c r="B1867" s="1">
        <v>42488</v>
      </c>
      <c r="C1867">
        <v>28</v>
      </c>
      <c r="D1867" t="str">
        <f>VLOOKUP(seguimiento[[#This Row],[idinstituciones]],instituciones[[idinstituciones]:[nombre]],2,)</f>
        <v>Hospital Victor J Vilela</v>
      </c>
      <c r="E1867" s="2" t="s">
        <v>64</v>
      </c>
      <c r="F1867" s="2" t="s">
        <v>34</v>
      </c>
      <c r="G1867" s="2" t="s">
        <v>51</v>
      </c>
      <c r="H1867" s="2" t="s">
        <v>36</v>
      </c>
      <c r="I1867" s="2" t="s">
        <v>45</v>
      </c>
      <c r="J1867" s="2" t="s">
        <v>35</v>
      </c>
      <c r="K1867" s="2"/>
      <c r="L1867" s="2" t="s">
        <v>39</v>
      </c>
      <c r="M1867" s="2"/>
      <c r="N1867" s="2" t="s">
        <v>35</v>
      </c>
      <c r="O1867" s="2" t="s">
        <v>36</v>
      </c>
      <c r="P1867" s="2" t="s">
        <v>36</v>
      </c>
      <c r="Q1867" s="2"/>
      <c r="R1867" s="2" t="s">
        <v>40</v>
      </c>
      <c r="S1867" s="2" t="s">
        <v>45</v>
      </c>
      <c r="T1867" s="2" t="s">
        <v>73</v>
      </c>
      <c r="U1867" s="2" t="s">
        <v>42</v>
      </c>
      <c r="V1867" s="2" t="s">
        <v>42</v>
      </c>
      <c r="W1867" s="2" t="s">
        <v>49</v>
      </c>
      <c r="X1867" s="2" t="s">
        <v>43</v>
      </c>
      <c r="Y1867" s="2" t="s">
        <v>47</v>
      </c>
      <c r="Z1867" s="2" t="s">
        <v>281</v>
      </c>
      <c r="AA1867" s="2" t="s">
        <v>35</v>
      </c>
      <c r="AB1867" s="2" t="s">
        <v>36</v>
      </c>
      <c r="AC1867" s="2"/>
      <c r="AD1867" s="2"/>
      <c r="AE1867">
        <v>2877</v>
      </c>
      <c r="AF1867" s="2" t="s">
        <v>35</v>
      </c>
      <c r="AG1867" s="2" t="s">
        <v>49</v>
      </c>
      <c r="AH1867" s="2">
        <v>2</v>
      </c>
      <c r="AI1867" s="2" t="str">
        <f>VLOOKUP(seguimiento[[#This Row],[vitamiad]],vitaminad[[id]:[valor]],2,)</f>
        <v>Normal</v>
      </c>
      <c r="AJ1867" s="2" t="s">
        <v>46</v>
      </c>
      <c r="AK1867" s="2" t="s">
        <v>45</v>
      </c>
    </row>
    <row r="1868" spans="1:37" x14ac:dyDescent="0.3">
      <c r="A1868">
        <v>790</v>
      </c>
      <c r="B1868" s="1">
        <v>42922</v>
      </c>
      <c r="C1868">
        <v>28</v>
      </c>
      <c r="D1868" t="str">
        <f>VLOOKUP(seguimiento[[#This Row],[idinstituciones]],instituciones[[idinstituciones]:[nombre]],2,)</f>
        <v>Hospital Victor J Vilela</v>
      </c>
      <c r="E1868" s="2" t="s">
        <v>64</v>
      </c>
      <c r="F1868" s="2" t="s">
        <v>34</v>
      </c>
      <c r="G1868" s="2" t="s">
        <v>51</v>
      </c>
      <c r="H1868" s="2" t="s">
        <v>36</v>
      </c>
      <c r="I1868" s="2" t="s">
        <v>45</v>
      </c>
      <c r="J1868" s="2" t="s">
        <v>35</v>
      </c>
      <c r="K1868" s="2"/>
      <c r="L1868" s="2" t="s">
        <v>39</v>
      </c>
      <c r="M1868" s="2"/>
      <c r="N1868" s="2" t="s">
        <v>35</v>
      </c>
      <c r="O1868" s="2" t="s">
        <v>36</v>
      </c>
      <c r="P1868" s="2" t="s">
        <v>36</v>
      </c>
      <c r="Q1868" s="2"/>
      <c r="R1868" s="2"/>
      <c r="S1868" s="2" t="s">
        <v>45</v>
      </c>
      <c r="T1868" s="2" t="s">
        <v>87</v>
      </c>
      <c r="U1868" s="2" t="s">
        <v>46</v>
      </c>
      <c r="V1868" s="2" t="s">
        <v>37</v>
      </c>
      <c r="W1868" s="2" t="s">
        <v>66</v>
      </c>
      <c r="X1868" s="2" t="s">
        <v>43</v>
      </c>
      <c r="Y1868" s="2" t="s">
        <v>47</v>
      </c>
      <c r="Z1868" s="2" t="s">
        <v>281</v>
      </c>
      <c r="AA1868" s="2" t="s">
        <v>35</v>
      </c>
      <c r="AB1868" s="2" t="s">
        <v>36</v>
      </c>
      <c r="AC1868" s="2"/>
      <c r="AD1868" s="2"/>
      <c r="AE1868">
        <v>2442</v>
      </c>
      <c r="AF1868" s="2" t="s">
        <v>35</v>
      </c>
      <c r="AG1868" s="2" t="s">
        <v>36</v>
      </c>
      <c r="AH1868" s="2">
        <v>3</v>
      </c>
      <c r="AI1868" s="2" t="str">
        <f>VLOOKUP(seguimiento[[#This Row],[vitamiad]],vitaminad[[id]:[valor]],2,)</f>
        <v>Bajo</v>
      </c>
      <c r="AJ1868" s="2" t="s">
        <v>46</v>
      </c>
      <c r="AK1868" s="2" t="s">
        <v>45</v>
      </c>
    </row>
    <row r="1869" spans="1:37" x14ac:dyDescent="0.3">
      <c r="A1869">
        <v>790</v>
      </c>
      <c r="B1869" s="1">
        <v>43398</v>
      </c>
      <c r="C1869">
        <v>28</v>
      </c>
      <c r="D1869" t="str">
        <f>VLOOKUP(seguimiento[[#This Row],[idinstituciones]],instituciones[[idinstituciones]:[nombre]],2,)</f>
        <v>Hospital Victor J Vilela</v>
      </c>
      <c r="E1869" s="2" t="s">
        <v>64</v>
      </c>
      <c r="F1869" s="2" t="s">
        <v>34</v>
      </c>
      <c r="G1869" s="2" t="s">
        <v>51</v>
      </c>
      <c r="H1869" s="2" t="s">
        <v>36</v>
      </c>
      <c r="I1869" s="2" t="s">
        <v>45</v>
      </c>
      <c r="J1869" s="2" t="s">
        <v>35</v>
      </c>
      <c r="K1869" s="2"/>
      <c r="L1869" s="2" t="s">
        <v>39</v>
      </c>
      <c r="M1869" s="2"/>
      <c r="N1869" s="2" t="s">
        <v>35</v>
      </c>
      <c r="O1869" s="2" t="s">
        <v>36</v>
      </c>
      <c r="P1869" s="2" t="s">
        <v>36</v>
      </c>
      <c r="Q1869" s="2"/>
      <c r="R1869" s="2" t="s">
        <v>40</v>
      </c>
      <c r="S1869" s="2" t="s">
        <v>46</v>
      </c>
      <c r="T1869" s="2" t="s">
        <v>73</v>
      </c>
      <c r="U1869" s="2" t="s">
        <v>45</v>
      </c>
      <c r="V1869" s="2" t="s">
        <v>45</v>
      </c>
      <c r="W1869" s="2" t="s">
        <v>49</v>
      </c>
      <c r="X1869" s="2" t="s">
        <v>43</v>
      </c>
      <c r="Y1869" s="2" t="s">
        <v>47</v>
      </c>
      <c r="Z1869" s="2" t="s">
        <v>281</v>
      </c>
      <c r="AA1869" s="2" t="s">
        <v>35</v>
      </c>
      <c r="AB1869" s="2" t="s">
        <v>36</v>
      </c>
      <c r="AC1869" s="2"/>
      <c r="AD1869" s="2"/>
      <c r="AE1869">
        <v>2878</v>
      </c>
      <c r="AF1869" s="2" t="s">
        <v>35</v>
      </c>
      <c r="AG1869" s="2" t="s">
        <v>49</v>
      </c>
      <c r="AH1869" s="2">
        <v>2</v>
      </c>
      <c r="AI1869" s="2" t="str">
        <f>VLOOKUP(seguimiento[[#This Row],[vitamiad]],vitaminad[[id]:[valor]],2,)</f>
        <v>Normal</v>
      </c>
      <c r="AJ1869" s="2" t="s">
        <v>46</v>
      </c>
      <c r="AK1869" s="2" t="s">
        <v>45</v>
      </c>
    </row>
    <row r="1870" spans="1:37" x14ac:dyDescent="0.3">
      <c r="A1870">
        <v>791</v>
      </c>
      <c r="B1870" s="1">
        <v>40661</v>
      </c>
      <c r="C1870">
        <v>28</v>
      </c>
      <c r="D1870" t="str">
        <f>VLOOKUP(seguimiento[[#This Row],[idinstituciones]],instituciones[[idinstituciones]:[nombre]],2,)</f>
        <v>Hospital Victor J Vilela</v>
      </c>
      <c r="E1870" s="2" t="s">
        <v>35</v>
      </c>
      <c r="F1870" s="2" t="s">
        <v>34</v>
      </c>
      <c r="G1870" s="2" t="s">
        <v>51</v>
      </c>
      <c r="H1870" s="2" t="s">
        <v>36</v>
      </c>
      <c r="I1870" s="2" t="s">
        <v>37</v>
      </c>
      <c r="J1870" s="2" t="s">
        <v>44</v>
      </c>
      <c r="K1870" s="2" t="s">
        <v>61</v>
      </c>
      <c r="L1870" s="2" t="s">
        <v>39</v>
      </c>
      <c r="M1870" s="2"/>
      <c r="N1870" s="2" t="s">
        <v>35</v>
      </c>
      <c r="O1870" s="2" t="s">
        <v>36</v>
      </c>
      <c r="P1870" s="2" t="s">
        <v>36</v>
      </c>
      <c r="Q1870" s="2"/>
      <c r="R1870" s="2" t="s">
        <v>40</v>
      </c>
      <c r="S1870" s="2" t="s">
        <v>45</v>
      </c>
      <c r="T1870" s="2" t="s">
        <v>45</v>
      </c>
      <c r="U1870" s="2" t="s">
        <v>42</v>
      </c>
      <c r="V1870" s="2" t="s">
        <v>42</v>
      </c>
      <c r="W1870" s="2" t="s">
        <v>36</v>
      </c>
      <c r="X1870" s="2" t="s">
        <v>43</v>
      </c>
      <c r="Y1870" s="2" t="s">
        <v>36</v>
      </c>
      <c r="Z1870" s="2" t="s">
        <v>281</v>
      </c>
      <c r="AA1870" s="2" t="s">
        <v>35</v>
      </c>
      <c r="AB1870" s="2" t="s">
        <v>36</v>
      </c>
      <c r="AC1870" s="2"/>
      <c r="AD1870" s="2"/>
      <c r="AE1870">
        <v>457</v>
      </c>
      <c r="AF1870" s="2" t="s">
        <v>36</v>
      </c>
      <c r="AG1870" s="2" t="s">
        <v>36</v>
      </c>
      <c r="AH1870" s="2"/>
      <c r="AI1870" s="2"/>
      <c r="AJ1870" s="2" t="s">
        <v>36</v>
      </c>
      <c r="AK1870" s="2" t="s">
        <v>36</v>
      </c>
    </row>
    <row r="1871" spans="1:37" x14ac:dyDescent="0.3">
      <c r="A1871">
        <v>791</v>
      </c>
      <c r="B1871" s="1">
        <v>40941</v>
      </c>
      <c r="C1871">
        <v>28</v>
      </c>
      <c r="D1871" t="str">
        <f>VLOOKUP(seguimiento[[#This Row],[idinstituciones]],instituciones[[idinstituciones]:[nombre]],2,)</f>
        <v>Hospital Victor J Vilela</v>
      </c>
      <c r="E1871" s="2" t="s">
        <v>33</v>
      </c>
      <c r="F1871" s="2" t="s">
        <v>34</v>
      </c>
      <c r="G1871" s="2" t="s">
        <v>51</v>
      </c>
      <c r="H1871" s="2" t="s">
        <v>36</v>
      </c>
      <c r="I1871" s="2" t="s">
        <v>37</v>
      </c>
      <c r="J1871" s="2" t="s">
        <v>35</v>
      </c>
      <c r="K1871" s="2" t="s">
        <v>61</v>
      </c>
      <c r="L1871" s="2" t="s">
        <v>39</v>
      </c>
      <c r="M1871" s="2" t="s">
        <v>70</v>
      </c>
      <c r="N1871" s="2" t="s">
        <v>35</v>
      </c>
      <c r="O1871" s="2" t="s">
        <v>36</v>
      </c>
      <c r="P1871" s="2" t="s">
        <v>36</v>
      </c>
      <c r="Q1871" s="2"/>
      <c r="R1871" s="2" t="s">
        <v>40</v>
      </c>
      <c r="S1871" s="2" t="s">
        <v>45</v>
      </c>
      <c r="T1871" s="2" t="s">
        <v>45</v>
      </c>
      <c r="U1871" s="2" t="s">
        <v>42</v>
      </c>
      <c r="V1871" s="2" t="s">
        <v>36</v>
      </c>
      <c r="W1871" s="2" t="s">
        <v>45</v>
      </c>
      <c r="X1871" s="2" t="s">
        <v>43</v>
      </c>
      <c r="Y1871" s="2" t="s">
        <v>54</v>
      </c>
      <c r="Z1871" s="2" t="s">
        <v>281</v>
      </c>
      <c r="AA1871" s="2" t="s">
        <v>35</v>
      </c>
      <c r="AB1871" s="2" t="s">
        <v>36</v>
      </c>
      <c r="AC1871" s="2"/>
      <c r="AD1871" s="2"/>
      <c r="AE1871">
        <v>1082</v>
      </c>
      <c r="AF1871" s="2" t="s">
        <v>36</v>
      </c>
      <c r="AG1871" s="2" t="s">
        <v>36</v>
      </c>
      <c r="AH1871" s="2"/>
      <c r="AI1871" s="2"/>
      <c r="AJ1871" s="2" t="s">
        <v>36</v>
      </c>
      <c r="AK1871" s="2" t="s">
        <v>36</v>
      </c>
    </row>
    <row r="1872" spans="1:37" x14ac:dyDescent="0.3">
      <c r="A1872">
        <v>791</v>
      </c>
      <c r="B1872" s="1">
        <v>41459</v>
      </c>
      <c r="C1872">
        <v>28</v>
      </c>
      <c r="D1872" t="str">
        <f>VLOOKUP(seguimiento[[#This Row],[idinstituciones]],instituciones[[idinstituciones]:[nombre]],2,)</f>
        <v>Hospital Victor J Vilela</v>
      </c>
      <c r="E1872" s="2" t="s">
        <v>33</v>
      </c>
      <c r="F1872" s="2" t="s">
        <v>34</v>
      </c>
      <c r="G1872" s="2" t="s">
        <v>51</v>
      </c>
      <c r="H1872" s="2" t="s">
        <v>36</v>
      </c>
      <c r="I1872" s="2" t="s">
        <v>37</v>
      </c>
      <c r="J1872" s="2" t="s">
        <v>35</v>
      </c>
      <c r="K1872" s="2" t="s">
        <v>63</v>
      </c>
      <c r="L1872" s="2" t="s">
        <v>39</v>
      </c>
      <c r="M1872" s="2" t="s">
        <v>70</v>
      </c>
      <c r="N1872" s="2" t="s">
        <v>35</v>
      </c>
      <c r="O1872" s="2" t="s">
        <v>36</v>
      </c>
      <c r="P1872" s="2" t="s">
        <v>36</v>
      </c>
      <c r="Q1872" s="2"/>
      <c r="R1872" s="2" t="s">
        <v>40</v>
      </c>
      <c r="S1872" s="2" t="s">
        <v>45</v>
      </c>
      <c r="T1872" s="2" t="s">
        <v>45</v>
      </c>
      <c r="U1872" s="2" t="s">
        <v>42</v>
      </c>
      <c r="V1872" s="2" t="s">
        <v>42</v>
      </c>
      <c r="W1872" s="2" t="s">
        <v>36</v>
      </c>
      <c r="X1872" s="2" t="s">
        <v>65</v>
      </c>
      <c r="Y1872" s="2" t="s">
        <v>36</v>
      </c>
      <c r="Z1872" s="2" t="s">
        <v>281</v>
      </c>
      <c r="AA1872" s="2" t="s">
        <v>35</v>
      </c>
      <c r="AB1872" s="2" t="s">
        <v>36</v>
      </c>
      <c r="AC1872" s="2"/>
      <c r="AD1872" s="2"/>
      <c r="AE1872">
        <v>632</v>
      </c>
      <c r="AF1872" s="2" t="s">
        <v>36</v>
      </c>
      <c r="AG1872" s="2" t="s">
        <v>36</v>
      </c>
      <c r="AH1872" s="2"/>
      <c r="AI1872" s="2"/>
      <c r="AJ1872" s="2" t="s">
        <v>36</v>
      </c>
      <c r="AK1872" s="2" t="s">
        <v>36</v>
      </c>
    </row>
    <row r="1873" spans="1:37" x14ac:dyDescent="0.3">
      <c r="A1873">
        <v>791</v>
      </c>
      <c r="B1873" s="1">
        <v>41767</v>
      </c>
      <c r="C1873">
        <v>28</v>
      </c>
      <c r="D1873" t="str">
        <f>VLOOKUP(seguimiento[[#This Row],[idinstituciones]],instituciones[[idinstituciones]:[nombre]],2,)</f>
        <v>Hospital Victor J Vilela</v>
      </c>
      <c r="E1873" s="2" t="s">
        <v>33</v>
      </c>
      <c r="F1873" s="2" t="s">
        <v>34</v>
      </c>
      <c r="G1873" s="2" t="s">
        <v>67</v>
      </c>
      <c r="H1873" s="2" t="s">
        <v>36</v>
      </c>
      <c r="I1873" s="2" t="s">
        <v>37</v>
      </c>
      <c r="J1873" s="2" t="s">
        <v>35</v>
      </c>
      <c r="K1873" s="2" t="s">
        <v>63</v>
      </c>
      <c r="L1873" s="2" t="s">
        <v>39</v>
      </c>
      <c r="M1873" s="2"/>
      <c r="N1873" s="2" t="s">
        <v>35</v>
      </c>
      <c r="O1873" s="2" t="s">
        <v>36</v>
      </c>
      <c r="P1873" s="2" t="s">
        <v>36</v>
      </c>
      <c r="Q1873" s="2" t="s">
        <v>34</v>
      </c>
      <c r="R1873" s="2" t="s">
        <v>40</v>
      </c>
      <c r="S1873" s="2" t="s">
        <v>45</v>
      </c>
      <c r="T1873" s="2" t="s">
        <v>45</v>
      </c>
      <c r="U1873" s="2" t="s">
        <v>42</v>
      </c>
      <c r="V1873" s="2" t="s">
        <v>36</v>
      </c>
      <c r="W1873" s="2" t="s">
        <v>37</v>
      </c>
      <c r="X1873" s="2" t="s">
        <v>43</v>
      </c>
      <c r="Y1873" s="2" t="s">
        <v>54</v>
      </c>
      <c r="Z1873" s="2" t="s">
        <v>281</v>
      </c>
      <c r="AA1873" s="2" t="s">
        <v>35</v>
      </c>
      <c r="AB1873" s="2" t="s">
        <v>36</v>
      </c>
      <c r="AC1873" s="2"/>
      <c r="AD1873" s="2"/>
      <c r="AE1873">
        <v>15</v>
      </c>
      <c r="AF1873" s="2" t="s">
        <v>36</v>
      </c>
      <c r="AG1873" s="2" t="s">
        <v>36</v>
      </c>
      <c r="AH1873" s="2"/>
      <c r="AI1873" s="2"/>
      <c r="AJ1873" s="2" t="s">
        <v>36</v>
      </c>
      <c r="AK1873" s="2" t="s">
        <v>36</v>
      </c>
    </row>
    <row r="1874" spans="1:37" x14ac:dyDescent="0.3">
      <c r="A1874">
        <v>791</v>
      </c>
      <c r="B1874" s="1">
        <v>41767</v>
      </c>
      <c r="C1874">
        <v>28</v>
      </c>
      <c r="D1874" t="str">
        <f>VLOOKUP(seguimiento[[#This Row],[idinstituciones]],instituciones[[idinstituciones]:[nombre]],2,)</f>
        <v>Hospital Victor J Vilela</v>
      </c>
      <c r="E1874" s="2" t="s">
        <v>33</v>
      </c>
      <c r="F1874" s="2" t="s">
        <v>34</v>
      </c>
      <c r="G1874" s="2" t="s">
        <v>67</v>
      </c>
      <c r="H1874" s="2" t="s">
        <v>36</v>
      </c>
      <c r="I1874" s="2" t="s">
        <v>37</v>
      </c>
      <c r="J1874" s="2" t="s">
        <v>35</v>
      </c>
      <c r="K1874" s="2" t="s">
        <v>63</v>
      </c>
      <c r="L1874" s="2" t="s">
        <v>39</v>
      </c>
      <c r="M1874" s="2"/>
      <c r="N1874" s="2" t="s">
        <v>35</v>
      </c>
      <c r="O1874" s="2" t="s">
        <v>36</v>
      </c>
      <c r="P1874" s="2" t="s">
        <v>36</v>
      </c>
      <c r="Q1874" s="2" t="s">
        <v>34</v>
      </c>
      <c r="R1874" s="2" t="s">
        <v>40</v>
      </c>
      <c r="S1874" s="2" t="s">
        <v>45</v>
      </c>
      <c r="T1874" s="2" t="s">
        <v>45</v>
      </c>
      <c r="U1874" s="2" t="s">
        <v>42</v>
      </c>
      <c r="V1874" s="2" t="s">
        <v>36</v>
      </c>
      <c r="W1874" s="2" t="s">
        <v>37</v>
      </c>
      <c r="X1874" s="2" t="s">
        <v>43</v>
      </c>
      <c r="Y1874" s="2" t="s">
        <v>54</v>
      </c>
      <c r="Z1874" s="2" t="s">
        <v>281</v>
      </c>
      <c r="AA1874" s="2" t="s">
        <v>35</v>
      </c>
      <c r="AB1874" s="2" t="s">
        <v>36</v>
      </c>
      <c r="AC1874" s="2"/>
      <c r="AD1874" s="2"/>
      <c r="AE1874">
        <v>772</v>
      </c>
      <c r="AF1874" s="2" t="s">
        <v>36</v>
      </c>
      <c r="AG1874" s="2" t="s">
        <v>36</v>
      </c>
      <c r="AH1874" s="2"/>
      <c r="AI1874" s="2"/>
      <c r="AJ1874" s="2" t="s">
        <v>36</v>
      </c>
      <c r="AK1874" s="2" t="s">
        <v>36</v>
      </c>
    </row>
    <row r="1875" spans="1:37" x14ac:dyDescent="0.3">
      <c r="A1875">
        <v>792</v>
      </c>
      <c r="B1875" s="1">
        <v>41424</v>
      </c>
      <c r="C1875">
        <v>39</v>
      </c>
      <c r="D1875" t="str">
        <f>VLOOKUP(seguimiento[[#This Row],[idinstituciones]],instituciones[[idinstituciones]:[nombre]],2,)</f>
        <v>hospital del Niño Jesús</v>
      </c>
      <c r="E1875" s="2" t="s">
        <v>33</v>
      </c>
      <c r="F1875" s="2" t="s">
        <v>34</v>
      </c>
      <c r="G1875" s="2" t="s">
        <v>55</v>
      </c>
      <c r="H1875" s="2" t="s">
        <v>36</v>
      </c>
      <c r="I1875" s="2" t="s">
        <v>37</v>
      </c>
      <c r="J1875" s="2" t="s">
        <v>35</v>
      </c>
      <c r="K1875" s="2" t="s">
        <v>61</v>
      </c>
      <c r="L1875" s="2" t="s">
        <v>39</v>
      </c>
      <c r="M1875" s="2" t="s">
        <v>70</v>
      </c>
      <c r="N1875" s="2" t="s">
        <v>35</v>
      </c>
      <c r="O1875" s="2" t="s">
        <v>36</v>
      </c>
      <c r="P1875" s="2" t="s">
        <v>36</v>
      </c>
      <c r="Q1875" s="2" t="s">
        <v>34</v>
      </c>
      <c r="R1875" s="2" t="s">
        <v>40</v>
      </c>
      <c r="S1875" s="2" t="s">
        <v>45</v>
      </c>
      <c r="T1875" s="2" t="s">
        <v>49</v>
      </c>
      <c r="U1875" s="2" t="s">
        <v>36</v>
      </c>
      <c r="V1875" s="2" t="s">
        <v>36</v>
      </c>
      <c r="W1875" s="2" t="s">
        <v>49</v>
      </c>
      <c r="X1875" s="2" t="s">
        <v>43</v>
      </c>
      <c r="Y1875" s="2" t="s">
        <v>79</v>
      </c>
      <c r="Z1875" s="2" t="s">
        <v>281</v>
      </c>
      <c r="AA1875" s="2" t="s">
        <v>35</v>
      </c>
      <c r="AB1875" s="2" t="s">
        <v>36</v>
      </c>
      <c r="AC1875" s="2"/>
      <c r="AD1875" s="2"/>
      <c r="AE1875">
        <v>122</v>
      </c>
      <c r="AF1875" s="2" t="s">
        <v>36</v>
      </c>
      <c r="AG1875" s="2" t="s">
        <v>36</v>
      </c>
      <c r="AH1875" s="2"/>
      <c r="AI1875" s="2"/>
      <c r="AJ1875" s="2" t="s">
        <v>36</v>
      </c>
      <c r="AK1875" s="2" t="s">
        <v>36</v>
      </c>
    </row>
    <row r="1876" spans="1:37" x14ac:dyDescent="0.3">
      <c r="A1876">
        <v>792</v>
      </c>
      <c r="B1876" s="1">
        <v>42013</v>
      </c>
      <c r="C1876">
        <v>39</v>
      </c>
      <c r="D1876" t="str">
        <f>VLOOKUP(seguimiento[[#This Row],[idinstituciones]],instituciones[[idinstituciones]:[nombre]],2,)</f>
        <v>hospital del Niño Jesús</v>
      </c>
      <c r="E1876" s="2" t="s">
        <v>33</v>
      </c>
      <c r="F1876" s="2" t="s">
        <v>34</v>
      </c>
      <c r="G1876" s="2" t="s">
        <v>59</v>
      </c>
      <c r="H1876" s="2" t="s">
        <v>36</v>
      </c>
      <c r="I1876" s="2" t="s">
        <v>37</v>
      </c>
      <c r="J1876" s="2" t="s">
        <v>35</v>
      </c>
      <c r="K1876" s="2" t="s">
        <v>61</v>
      </c>
      <c r="L1876" s="2" t="s">
        <v>39</v>
      </c>
      <c r="M1876" s="2" t="s">
        <v>70</v>
      </c>
      <c r="N1876" s="2" t="s">
        <v>35</v>
      </c>
      <c r="O1876" s="2" t="s">
        <v>36</v>
      </c>
      <c r="P1876" s="2" t="s">
        <v>36</v>
      </c>
      <c r="Q1876" s="2"/>
      <c r="R1876" s="2" t="s">
        <v>40</v>
      </c>
      <c r="S1876" s="2" t="s">
        <v>45</v>
      </c>
      <c r="T1876" s="2" t="s">
        <v>41</v>
      </c>
      <c r="U1876" s="2" t="s">
        <v>42</v>
      </c>
      <c r="V1876" s="2" t="s">
        <v>42</v>
      </c>
      <c r="W1876" s="2" t="s">
        <v>36</v>
      </c>
      <c r="X1876" s="2" t="s">
        <v>43</v>
      </c>
      <c r="Y1876" s="2" t="s">
        <v>79</v>
      </c>
      <c r="Z1876" s="2" t="s">
        <v>281</v>
      </c>
      <c r="AA1876" s="2" t="s">
        <v>35</v>
      </c>
      <c r="AB1876" s="2" t="s">
        <v>36</v>
      </c>
      <c r="AC1876" s="2"/>
      <c r="AD1876" s="2"/>
      <c r="AE1876">
        <v>1155</v>
      </c>
      <c r="AF1876" s="2" t="s">
        <v>36</v>
      </c>
      <c r="AG1876" s="2" t="s">
        <v>36</v>
      </c>
      <c r="AH1876" s="2"/>
      <c r="AI1876" s="2"/>
      <c r="AJ1876" s="2" t="s">
        <v>36</v>
      </c>
      <c r="AK1876" s="2" t="s">
        <v>36</v>
      </c>
    </row>
    <row r="1877" spans="1:37" x14ac:dyDescent="0.3">
      <c r="A1877">
        <v>792</v>
      </c>
      <c r="B1877" s="1">
        <v>42061</v>
      </c>
      <c r="C1877">
        <v>39</v>
      </c>
      <c r="D1877" t="str">
        <f>VLOOKUP(seguimiento[[#This Row],[idinstituciones]],instituciones[[idinstituciones]:[nombre]],2,)</f>
        <v>hospital del Niño Jesús</v>
      </c>
      <c r="E1877" s="2" t="s">
        <v>35</v>
      </c>
      <c r="F1877" s="2" t="s">
        <v>58</v>
      </c>
      <c r="G1877" s="2" t="s">
        <v>59</v>
      </c>
      <c r="H1877" s="2" t="s">
        <v>36</v>
      </c>
      <c r="I1877" s="2" t="s">
        <v>37</v>
      </c>
      <c r="J1877" s="2" t="s">
        <v>35</v>
      </c>
      <c r="K1877" s="2"/>
      <c r="L1877" s="2" t="s">
        <v>39</v>
      </c>
      <c r="M1877" s="2" t="s">
        <v>70</v>
      </c>
      <c r="N1877" s="2" t="s">
        <v>35</v>
      </c>
      <c r="O1877" s="2" t="s">
        <v>36</v>
      </c>
      <c r="P1877" s="2" t="s">
        <v>36</v>
      </c>
      <c r="Q1877" s="2" t="s">
        <v>34</v>
      </c>
      <c r="R1877" s="2" t="s">
        <v>40</v>
      </c>
      <c r="S1877" s="2" t="s">
        <v>45</v>
      </c>
      <c r="T1877" s="2" t="s">
        <v>46</v>
      </c>
      <c r="U1877" s="2" t="s">
        <v>42</v>
      </c>
      <c r="V1877" s="2" t="s">
        <v>42</v>
      </c>
      <c r="W1877" s="2" t="s">
        <v>49</v>
      </c>
      <c r="X1877" s="2" t="s">
        <v>43</v>
      </c>
      <c r="Y1877" s="2" t="s">
        <v>79</v>
      </c>
      <c r="Z1877" s="2" t="s">
        <v>281</v>
      </c>
      <c r="AA1877" s="2" t="s">
        <v>35</v>
      </c>
      <c r="AB1877" s="2" t="s">
        <v>36</v>
      </c>
      <c r="AC1877" s="2"/>
      <c r="AD1877" s="2"/>
      <c r="AE1877">
        <v>2349</v>
      </c>
      <c r="AF1877" s="2" t="s">
        <v>35</v>
      </c>
      <c r="AG1877" s="2" t="s">
        <v>49</v>
      </c>
      <c r="AH1877" s="2">
        <v>1</v>
      </c>
      <c r="AI1877" s="2" t="str">
        <f>VLOOKUP(seguimiento[[#This Row],[vitamiad]],vitaminad[[id]:[valor]],2,)</f>
        <v>No realizado</v>
      </c>
      <c r="AJ1877" s="2" t="s">
        <v>37</v>
      </c>
      <c r="AK1877" s="2" t="s">
        <v>45</v>
      </c>
    </row>
    <row r="1878" spans="1:37" x14ac:dyDescent="0.3">
      <c r="A1878">
        <v>792</v>
      </c>
      <c r="B1878" s="1">
        <v>42579</v>
      </c>
      <c r="C1878">
        <v>39</v>
      </c>
      <c r="D1878" t="str">
        <f>VLOOKUP(seguimiento[[#This Row],[idinstituciones]],instituciones[[idinstituciones]:[nombre]],2,)</f>
        <v>hospital del Niño Jesús</v>
      </c>
      <c r="E1878" s="2" t="s">
        <v>33</v>
      </c>
      <c r="F1878" s="2" t="s">
        <v>34</v>
      </c>
      <c r="G1878" s="2" t="s">
        <v>51</v>
      </c>
      <c r="H1878" s="2" t="s">
        <v>36</v>
      </c>
      <c r="I1878" s="2" t="s">
        <v>37</v>
      </c>
      <c r="J1878" s="2" t="s">
        <v>35</v>
      </c>
      <c r="K1878" s="2"/>
      <c r="L1878" s="2" t="s">
        <v>39</v>
      </c>
      <c r="M1878" s="2" t="s">
        <v>70</v>
      </c>
      <c r="N1878" s="2"/>
      <c r="O1878" s="2" t="s">
        <v>36</v>
      </c>
      <c r="P1878" s="2" t="s">
        <v>36</v>
      </c>
      <c r="Q1878" s="2" t="s">
        <v>34</v>
      </c>
      <c r="R1878" s="2" t="s">
        <v>40</v>
      </c>
      <c r="S1878" s="2" t="s">
        <v>45</v>
      </c>
      <c r="T1878" s="2" t="s">
        <v>37</v>
      </c>
      <c r="U1878" s="2" t="s">
        <v>42</v>
      </c>
      <c r="V1878" s="2" t="s">
        <v>42</v>
      </c>
      <c r="W1878" s="2" t="s">
        <v>46</v>
      </c>
      <c r="X1878" s="2" t="s">
        <v>43</v>
      </c>
      <c r="Y1878" s="2" t="s">
        <v>79</v>
      </c>
      <c r="Z1878" s="2" t="s">
        <v>281</v>
      </c>
      <c r="AA1878" s="2" t="s">
        <v>35</v>
      </c>
      <c r="AB1878" s="2" t="s">
        <v>36</v>
      </c>
      <c r="AC1878" s="2"/>
      <c r="AD1878" s="2"/>
      <c r="AE1878">
        <v>2976</v>
      </c>
      <c r="AF1878" s="2" t="s">
        <v>35</v>
      </c>
      <c r="AG1878" s="2" t="s">
        <v>49</v>
      </c>
      <c r="AH1878" s="2">
        <v>1</v>
      </c>
      <c r="AI1878" s="2" t="str">
        <f>VLOOKUP(seguimiento[[#This Row],[vitamiad]],vitaminad[[id]:[valor]],2,)</f>
        <v>No realizado</v>
      </c>
      <c r="AJ1878" s="2" t="s">
        <v>37</v>
      </c>
      <c r="AK1878" s="2" t="s">
        <v>45</v>
      </c>
    </row>
    <row r="1879" spans="1:37" x14ac:dyDescent="0.3">
      <c r="A1879">
        <v>792</v>
      </c>
      <c r="B1879" s="1">
        <v>42843</v>
      </c>
      <c r="C1879">
        <v>39</v>
      </c>
      <c r="D1879" t="str">
        <f>VLOOKUP(seguimiento[[#This Row],[idinstituciones]],instituciones[[idinstituciones]:[nombre]],2,)</f>
        <v>hospital del Niño Jesús</v>
      </c>
      <c r="E1879" s="2" t="s">
        <v>64</v>
      </c>
      <c r="F1879" s="2" t="s">
        <v>58</v>
      </c>
      <c r="G1879" s="2" t="s">
        <v>51</v>
      </c>
      <c r="H1879" s="2" t="s">
        <v>36</v>
      </c>
      <c r="I1879" s="2" t="s">
        <v>36</v>
      </c>
      <c r="J1879" s="2" t="s">
        <v>36</v>
      </c>
      <c r="K1879" s="2"/>
      <c r="L1879" s="2" t="s">
        <v>36</v>
      </c>
      <c r="M1879" s="2"/>
      <c r="N1879" s="2"/>
      <c r="O1879" s="2" t="s">
        <v>36</v>
      </c>
      <c r="P1879" s="2" t="s">
        <v>36</v>
      </c>
      <c r="Q1879" s="2"/>
      <c r="R1879" s="2"/>
      <c r="S1879" s="2" t="s">
        <v>36</v>
      </c>
      <c r="T1879" s="2" t="s">
        <v>36</v>
      </c>
      <c r="U1879" s="2" t="s">
        <v>36</v>
      </c>
      <c r="V1879" s="2" t="s">
        <v>36</v>
      </c>
      <c r="W1879" s="2" t="s">
        <v>36</v>
      </c>
      <c r="X1879" s="2" t="s">
        <v>36</v>
      </c>
      <c r="Y1879" s="2" t="s">
        <v>36</v>
      </c>
      <c r="Z1879" s="2"/>
      <c r="AA1879" s="2" t="s">
        <v>35</v>
      </c>
      <c r="AB1879" s="2" t="s">
        <v>36</v>
      </c>
      <c r="AC1879" s="2"/>
      <c r="AD1879" s="2"/>
      <c r="AE1879">
        <v>2977</v>
      </c>
      <c r="AF1879" s="2" t="s">
        <v>44</v>
      </c>
      <c r="AG1879" s="2" t="s">
        <v>49</v>
      </c>
      <c r="AH1879" s="2"/>
      <c r="AI1879" s="2"/>
      <c r="AJ1879" s="2" t="s">
        <v>46</v>
      </c>
      <c r="AK1879" s="2" t="s">
        <v>36</v>
      </c>
    </row>
    <row r="1880" spans="1:37" x14ac:dyDescent="0.3">
      <c r="A1880">
        <v>792</v>
      </c>
      <c r="B1880" s="1">
        <v>43152</v>
      </c>
      <c r="C1880">
        <v>39</v>
      </c>
      <c r="D1880" t="str">
        <f>VLOOKUP(seguimiento[[#This Row],[idinstituciones]],instituciones[[idinstituciones]:[nombre]],2,)</f>
        <v>hospital del Niño Jesús</v>
      </c>
      <c r="E1880" s="2" t="s">
        <v>35</v>
      </c>
      <c r="F1880" s="2" t="s">
        <v>58</v>
      </c>
      <c r="G1880" s="2" t="s">
        <v>51</v>
      </c>
      <c r="H1880" s="2" t="s">
        <v>36</v>
      </c>
      <c r="I1880" s="2" t="s">
        <v>36</v>
      </c>
      <c r="J1880" s="2" t="s">
        <v>36</v>
      </c>
      <c r="K1880" s="2"/>
      <c r="L1880" s="2" t="s">
        <v>36</v>
      </c>
      <c r="M1880" s="2"/>
      <c r="N1880" s="2"/>
      <c r="O1880" s="2" t="s">
        <v>36</v>
      </c>
      <c r="P1880" s="2" t="s">
        <v>36</v>
      </c>
      <c r="Q1880" s="2"/>
      <c r="R1880" s="2"/>
      <c r="S1880" s="2" t="s">
        <v>36</v>
      </c>
      <c r="T1880" s="2" t="s">
        <v>36</v>
      </c>
      <c r="U1880" s="2" t="s">
        <v>36</v>
      </c>
      <c r="V1880" s="2" t="s">
        <v>36</v>
      </c>
      <c r="W1880" s="2" t="s">
        <v>36</v>
      </c>
      <c r="X1880" s="2" t="s">
        <v>36</v>
      </c>
      <c r="Y1880" s="2" t="s">
        <v>36</v>
      </c>
      <c r="Z1880" s="2"/>
      <c r="AA1880" s="2" t="s">
        <v>35</v>
      </c>
      <c r="AB1880" s="2" t="s">
        <v>36</v>
      </c>
      <c r="AC1880" s="2"/>
      <c r="AD1880" s="2"/>
      <c r="AE1880">
        <v>2979</v>
      </c>
      <c r="AF1880" s="2" t="s">
        <v>35</v>
      </c>
      <c r="AG1880" s="2" t="s">
        <v>49</v>
      </c>
      <c r="AH1880" s="2"/>
      <c r="AI1880" s="2"/>
      <c r="AJ1880" s="2" t="s">
        <v>37</v>
      </c>
      <c r="AK1880" s="2" t="s">
        <v>36</v>
      </c>
    </row>
    <row r="1881" spans="1:37" x14ac:dyDescent="0.3">
      <c r="A1881">
        <v>793</v>
      </c>
      <c r="B1881" s="1">
        <v>40668</v>
      </c>
      <c r="C1881">
        <v>28</v>
      </c>
      <c r="D1881" t="str">
        <f>VLOOKUP(seguimiento[[#This Row],[idinstituciones]],instituciones[[idinstituciones]:[nombre]],2,)</f>
        <v>Hospital Victor J Vilela</v>
      </c>
      <c r="E1881" s="2" t="s">
        <v>33</v>
      </c>
      <c r="F1881" s="2" t="s">
        <v>34</v>
      </c>
      <c r="G1881" s="2" t="s">
        <v>35</v>
      </c>
      <c r="H1881" s="2" t="s">
        <v>36</v>
      </c>
      <c r="I1881" s="2" t="s">
        <v>45</v>
      </c>
      <c r="J1881" s="2" t="s">
        <v>35</v>
      </c>
      <c r="K1881" s="2"/>
      <c r="L1881" s="2" t="s">
        <v>39</v>
      </c>
      <c r="M1881" s="2"/>
      <c r="N1881" s="2" t="s">
        <v>35</v>
      </c>
      <c r="O1881" s="2" t="s">
        <v>36</v>
      </c>
      <c r="P1881" s="2" t="s">
        <v>36</v>
      </c>
      <c r="Q1881" s="2"/>
      <c r="R1881" s="2" t="s">
        <v>40</v>
      </c>
      <c r="S1881" s="2" t="s">
        <v>45</v>
      </c>
      <c r="T1881" s="2" t="s">
        <v>49</v>
      </c>
      <c r="U1881" s="2" t="s">
        <v>42</v>
      </c>
      <c r="V1881" s="2" t="s">
        <v>36</v>
      </c>
      <c r="W1881" s="2" t="s">
        <v>49</v>
      </c>
      <c r="X1881" s="2" t="s">
        <v>43</v>
      </c>
      <c r="Y1881" s="2" t="s">
        <v>36</v>
      </c>
      <c r="Z1881" s="2" t="s">
        <v>35</v>
      </c>
      <c r="AA1881" s="2" t="s">
        <v>35</v>
      </c>
      <c r="AB1881" s="2" t="s">
        <v>36</v>
      </c>
      <c r="AC1881" s="2"/>
      <c r="AD1881" s="2"/>
      <c r="AE1881">
        <v>510</v>
      </c>
      <c r="AF1881" s="2" t="s">
        <v>36</v>
      </c>
      <c r="AG1881" s="2" t="s">
        <v>36</v>
      </c>
      <c r="AH1881" s="2"/>
      <c r="AI1881" s="2"/>
      <c r="AJ1881" s="2" t="s">
        <v>36</v>
      </c>
      <c r="AK1881" s="2" t="s">
        <v>36</v>
      </c>
    </row>
    <row r="1882" spans="1:37" x14ac:dyDescent="0.3">
      <c r="A1882">
        <v>793</v>
      </c>
      <c r="B1882" s="1">
        <v>41067</v>
      </c>
      <c r="C1882">
        <v>28</v>
      </c>
      <c r="D1882" t="str">
        <f>VLOOKUP(seguimiento[[#This Row],[idinstituciones]],instituciones[[idinstituciones]:[nombre]],2,)</f>
        <v>Hospital Victor J Vilela</v>
      </c>
      <c r="E1882" s="2" t="s">
        <v>33</v>
      </c>
      <c r="F1882" s="2" t="s">
        <v>34</v>
      </c>
      <c r="G1882" s="2" t="s">
        <v>35</v>
      </c>
      <c r="H1882" s="2" t="s">
        <v>36</v>
      </c>
      <c r="I1882" s="2" t="s">
        <v>45</v>
      </c>
      <c r="J1882" s="2" t="s">
        <v>35</v>
      </c>
      <c r="K1882" s="2" t="s">
        <v>38</v>
      </c>
      <c r="L1882" s="2" t="s">
        <v>39</v>
      </c>
      <c r="M1882" s="2"/>
      <c r="N1882" s="2"/>
      <c r="O1882" s="2" t="s">
        <v>36</v>
      </c>
      <c r="P1882" s="2" t="s">
        <v>36</v>
      </c>
      <c r="Q1882" s="2"/>
      <c r="R1882" s="2" t="s">
        <v>40</v>
      </c>
      <c r="S1882" s="2" t="s">
        <v>45</v>
      </c>
      <c r="T1882" s="2" t="s">
        <v>37</v>
      </c>
      <c r="U1882" s="2" t="s">
        <v>42</v>
      </c>
      <c r="V1882" s="2" t="s">
        <v>36</v>
      </c>
      <c r="W1882" s="2" t="s">
        <v>46</v>
      </c>
      <c r="X1882" s="2" t="s">
        <v>43</v>
      </c>
      <c r="Y1882" s="2" t="s">
        <v>36</v>
      </c>
      <c r="Z1882" s="2" t="s">
        <v>35</v>
      </c>
      <c r="AA1882" s="2" t="s">
        <v>35</v>
      </c>
      <c r="AB1882" s="2" t="s">
        <v>36</v>
      </c>
      <c r="AC1882" s="2"/>
      <c r="AD1882" s="2"/>
      <c r="AE1882">
        <v>286</v>
      </c>
      <c r="AF1882" s="2" t="s">
        <v>36</v>
      </c>
      <c r="AG1882" s="2" t="s">
        <v>36</v>
      </c>
      <c r="AH1882" s="2"/>
      <c r="AI1882" s="2"/>
      <c r="AJ1882" s="2" t="s">
        <v>36</v>
      </c>
      <c r="AK1882" s="2" t="s">
        <v>36</v>
      </c>
    </row>
    <row r="1883" spans="1:37" x14ac:dyDescent="0.3">
      <c r="A1883">
        <v>793</v>
      </c>
      <c r="B1883" s="1">
        <v>41354</v>
      </c>
      <c r="C1883">
        <v>28</v>
      </c>
      <c r="D1883" t="str">
        <f>VLOOKUP(seguimiento[[#This Row],[idinstituciones]],instituciones[[idinstituciones]:[nombre]],2,)</f>
        <v>Hospital Victor J Vilela</v>
      </c>
      <c r="E1883" s="2" t="s">
        <v>33</v>
      </c>
      <c r="F1883" s="2" t="s">
        <v>34</v>
      </c>
      <c r="G1883" s="2" t="s">
        <v>35</v>
      </c>
      <c r="H1883" s="2" t="s">
        <v>36</v>
      </c>
      <c r="I1883" s="2" t="s">
        <v>45</v>
      </c>
      <c r="J1883" s="2" t="s">
        <v>35</v>
      </c>
      <c r="K1883" s="2" t="s">
        <v>38</v>
      </c>
      <c r="L1883" s="2" t="s">
        <v>39</v>
      </c>
      <c r="M1883" s="2"/>
      <c r="N1883" s="2"/>
      <c r="O1883" s="2" t="s">
        <v>36</v>
      </c>
      <c r="P1883" s="2" t="s">
        <v>36</v>
      </c>
      <c r="Q1883" s="2"/>
      <c r="R1883" s="2" t="s">
        <v>40</v>
      </c>
      <c r="S1883" s="2" t="s">
        <v>45</v>
      </c>
      <c r="T1883" s="2" t="s">
        <v>37</v>
      </c>
      <c r="U1883" s="2" t="s">
        <v>42</v>
      </c>
      <c r="V1883" s="2" t="s">
        <v>42</v>
      </c>
      <c r="W1883" s="2" t="s">
        <v>36</v>
      </c>
      <c r="X1883" s="2" t="s">
        <v>43</v>
      </c>
      <c r="Y1883" s="2" t="s">
        <v>36</v>
      </c>
      <c r="Z1883" s="2" t="s">
        <v>35</v>
      </c>
      <c r="AA1883" s="2" t="s">
        <v>35</v>
      </c>
      <c r="AB1883" s="2" t="s">
        <v>36</v>
      </c>
      <c r="AC1883" s="2"/>
      <c r="AD1883" s="2"/>
      <c r="AE1883">
        <v>1242</v>
      </c>
      <c r="AF1883" s="2" t="s">
        <v>36</v>
      </c>
      <c r="AG1883" s="2" t="s">
        <v>36</v>
      </c>
      <c r="AH1883" s="2"/>
      <c r="AI1883" s="2"/>
      <c r="AJ1883" s="2" t="s">
        <v>36</v>
      </c>
      <c r="AK1883" s="2" t="s">
        <v>36</v>
      </c>
    </row>
    <row r="1884" spans="1:37" x14ac:dyDescent="0.3">
      <c r="A1884">
        <v>793</v>
      </c>
      <c r="B1884" s="1">
        <v>41879</v>
      </c>
      <c r="C1884">
        <v>28</v>
      </c>
      <c r="D1884" t="str">
        <f>VLOOKUP(seguimiento[[#This Row],[idinstituciones]],instituciones[[idinstituciones]:[nombre]],2,)</f>
        <v>Hospital Victor J Vilela</v>
      </c>
      <c r="E1884" s="2" t="s">
        <v>33</v>
      </c>
      <c r="F1884" s="2" t="s">
        <v>34</v>
      </c>
      <c r="G1884" s="2" t="s">
        <v>35</v>
      </c>
      <c r="H1884" s="2" t="s">
        <v>36</v>
      </c>
      <c r="I1884" s="2" t="s">
        <v>45</v>
      </c>
      <c r="J1884" s="2" t="s">
        <v>35</v>
      </c>
      <c r="K1884" s="2" t="s">
        <v>38</v>
      </c>
      <c r="L1884" s="2" t="s">
        <v>39</v>
      </c>
      <c r="M1884" s="2"/>
      <c r="N1884" s="2" t="s">
        <v>35</v>
      </c>
      <c r="O1884" s="2" t="s">
        <v>36</v>
      </c>
      <c r="P1884" s="2" t="s">
        <v>36</v>
      </c>
      <c r="Q1884" s="2"/>
      <c r="R1884" s="2" t="s">
        <v>40</v>
      </c>
      <c r="S1884" s="2" t="s">
        <v>45</v>
      </c>
      <c r="T1884" s="2" t="s">
        <v>46</v>
      </c>
      <c r="U1884" s="2" t="s">
        <v>42</v>
      </c>
      <c r="V1884" s="2" t="s">
        <v>36</v>
      </c>
      <c r="W1884" s="2" t="s">
        <v>36</v>
      </c>
      <c r="X1884" s="2" t="s">
        <v>43</v>
      </c>
      <c r="Y1884" s="2" t="s">
        <v>54</v>
      </c>
      <c r="Z1884" s="2" t="s">
        <v>35</v>
      </c>
      <c r="AA1884" s="2" t="s">
        <v>35</v>
      </c>
      <c r="AB1884" s="2" t="s">
        <v>36</v>
      </c>
      <c r="AC1884" s="2"/>
      <c r="AD1884" s="2"/>
      <c r="AE1884">
        <v>153</v>
      </c>
      <c r="AF1884" s="2" t="s">
        <v>36</v>
      </c>
      <c r="AG1884" s="2" t="s">
        <v>36</v>
      </c>
      <c r="AH1884" s="2"/>
      <c r="AI1884" s="2"/>
      <c r="AJ1884" s="2" t="s">
        <v>36</v>
      </c>
      <c r="AK1884" s="2" t="s">
        <v>36</v>
      </c>
    </row>
    <row r="1885" spans="1:37" x14ac:dyDescent="0.3">
      <c r="A1885">
        <v>793</v>
      </c>
      <c r="B1885" s="1">
        <v>41879</v>
      </c>
      <c r="C1885">
        <v>28</v>
      </c>
      <c r="D1885" t="str">
        <f>VLOOKUP(seguimiento[[#This Row],[idinstituciones]],instituciones[[idinstituciones]:[nombre]],2,)</f>
        <v>Hospital Victor J Vilela</v>
      </c>
      <c r="E1885" s="2" t="s">
        <v>33</v>
      </c>
      <c r="F1885" s="2" t="s">
        <v>34</v>
      </c>
      <c r="G1885" s="2" t="s">
        <v>35</v>
      </c>
      <c r="H1885" s="2" t="s">
        <v>36</v>
      </c>
      <c r="I1885" s="2" t="s">
        <v>45</v>
      </c>
      <c r="J1885" s="2" t="s">
        <v>35</v>
      </c>
      <c r="K1885" s="2" t="s">
        <v>38</v>
      </c>
      <c r="L1885" s="2" t="s">
        <v>39</v>
      </c>
      <c r="M1885" s="2"/>
      <c r="N1885" s="2" t="s">
        <v>35</v>
      </c>
      <c r="O1885" s="2" t="s">
        <v>36</v>
      </c>
      <c r="P1885" s="2" t="s">
        <v>36</v>
      </c>
      <c r="Q1885" s="2"/>
      <c r="R1885" s="2" t="s">
        <v>40</v>
      </c>
      <c r="S1885" s="2" t="s">
        <v>45</v>
      </c>
      <c r="T1885" s="2" t="s">
        <v>46</v>
      </c>
      <c r="U1885" s="2" t="s">
        <v>42</v>
      </c>
      <c r="V1885" s="2" t="s">
        <v>36</v>
      </c>
      <c r="W1885" s="2" t="s">
        <v>36</v>
      </c>
      <c r="X1885" s="2" t="s">
        <v>43</v>
      </c>
      <c r="Y1885" s="2" t="s">
        <v>54</v>
      </c>
      <c r="Z1885" s="2" t="s">
        <v>35</v>
      </c>
      <c r="AA1885" s="2" t="s">
        <v>35</v>
      </c>
      <c r="AB1885" s="2" t="s">
        <v>36</v>
      </c>
      <c r="AC1885" s="2"/>
      <c r="AD1885" s="2"/>
      <c r="AE1885">
        <v>1128</v>
      </c>
      <c r="AF1885" s="2" t="s">
        <v>36</v>
      </c>
      <c r="AG1885" s="2" t="s">
        <v>36</v>
      </c>
      <c r="AH1885" s="2"/>
      <c r="AI1885" s="2"/>
      <c r="AJ1885" s="2" t="s">
        <v>36</v>
      </c>
      <c r="AK1885" s="2" t="s">
        <v>36</v>
      </c>
    </row>
    <row r="1886" spans="1:37" x14ac:dyDescent="0.3">
      <c r="A1886">
        <v>793</v>
      </c>
      <c r="B1886" s="1">
        <v>42200</v>
      </c>
      <c r="C1886">
        <v>28</v>
      </c>
      <c r="D1886" t="str">
        <f>VLOOKUP(seguimiento[[#This Row],[idinstituciones]],instituciones[[idinstituciones]:[nombre]],2,)</f>
        <v>Hospital Victor J Vilela</v>
      </c>
      <c r="E1886" s="2" t="s">
        <v>33</v>
      </c>
      <c r="F1886" s="2" t="s">
        <v>34</v>
      </c>
      <c r="G1886" s="2" t="s">
        <v>35</v>
      </c>
      <c r="H1886" s="2" t="s">
        <v>36</v>
      </c>
      <c r="I1886" s="2" t="s">
        <v>45</v>
      </c>
      <c r="J1886" s="2" t="s">
        <v>71</v>
      </c>
      <c r="K1886" s="2"/>
      <c r="L1886" s="2" t="s">
        <v>39</v>
      </c>
      <c r="M1886" s="2"/>
      <c r="N1886" s="2" t="s">
        <v>35</v>
      </c>
      <c r="O1886" s="2" t="s">
        <v>36</v>
      </c>
      <c r="P1886" s="2" t="s">
        <v>36</v>
      </c>
      <c r="Q1886" s="2"/>
      <c r="R1886" s="2" t="s">
        <v>118</v>
      </c>
      <c r="S1886" s="2" t="s">
        <v>45</v>
      </c>
      <c r="T1886" s="2" t="s">
        <v>49</v>
      </c>
      <c r="U1886" s="2" t="s">
        <v>42</v>
      </c>
      <c r="V1886" s="2" t="s">
        <v>42</v>
      </c>
      <c r="W1886" s="2" t="s">
        <v>49</v>
      </c>
      <c r="X1886" s="2" t="s">
        <v>65</v>
      </c>
      <c r="Y1886" s="2" t="s">
        <v>56</v>
      </c>
      <c r="Z1886" s="2" t="s">
        <v>35</v>
      </c>
      <c r="AA1886" s="2" t="s">
        <v>35</v>
      </c>
      <c r="AB1886" s="2" t="s">
        <v>36</v>
      </c>
      <c r="AC1886" s="2"/>
      <c r="AD1886" s="2"/>
      <c r="AE1886">
        <v>2461</v>
      </c>
      <c r="AF1886" s="2" t="s">
        <v>35</v>
      </c>
      <c r="AG1886" s="2" t="s">
        <v>36</v>
      </c>
      <c r="AH1886" s="2">
        <v>2</v>
      </c>
      <c r="AI1886" s="2" t="str">
        <f>VLOOKUP(seguimiento[[#This Row],[vitamiad]],vitaminad[[id]:[valor]],2,)</f>
        <v>Normal</v>
      </c>
      <c r="AJ1886" s="2" t="s">
        <v>45</v>
      </c>
      <c r="AK1886" s="2" t="s">
        <v>45</v>
      </c>
    </row>
    <row r="1887" spans="1:37" x14ac:dyDescent="0.3">
      <c r="A1887">
        <v>793</v>
      </c>
      <c r="B1887" s="1">
        <v>42473</v>
      </c>
      <c r="C1887">
        <v>28</v>
      </c>
      <c r="D1887" t="str">
        <f>VLOOKUP(seguimiento[[#This Row],[idinstituciones]],instituciones[[idinstituciones]:[nombre]],2,)</f>
        <v>Hospital Victor J Vilela</v>
      </c>
      <c r="E1887" s="2" t="s">
        <v>33</v>
      </c>
      <c r="F1887" s="2" t="s">
        <v>34</v>
      </c>
      <c r="G1887" s="2" t="s">
        <v>59</v>
      </c>
      <c r="H1887" s="2" t="s">
        <v>36</v>
      </c>
      <c r="I1887" s="2" t="s">
        <v>45</v>
      </c>
      <c r="J1887" s="2" t="s">
        <v>71</v>
      </c>
      <c r="K1887" s="2"/>
      <c r="L1887" s="2" t="s">
        <v>39</v>
      </c>
      <c r="M1887" s="2"/>
      <c r="N1887" s="2" t="s">
        <v>35</v>
      </c>
      <c r="O1887" s="2" t="s">
        <v>36</v>
      </c>
      <c r="P1887" s="2" t="s">
        <v>36</v>
      </c>
      <c r="Q1887" s="2" t="s">
        <v>34</v>
      </c>
      <c r="R1887" s="2" t="s">
        <v>118</v>
      </c>
      <c r="S1887" s="2" t="s">
        <v>36</v>
      </c>
      <c r="T1887" s="2" t="s">
        <v>37</v>
      </c>
      <c r="U1887" s="2" t="s">
        <v>42</v>
      </c>
      <c r="V1887" s="2" t="s">
        <v>42</v>
      </c>
      <c r="W1887" s="2" t="s">
        <v>49</v>
      </c>
      <c r="X1887" s="2" t="s">
        <v>65</v>
      </c>
      <c r="Y1887" s="2" t="s">
        <v>56</v>
      </c>
      <c r="Z1887" s="2" t="s">
        <v>35</v>
      </c>
      <c r="AA1887" s="2" t="s">
        <v>35</v>
      </c>
      <c r="AB1887" s="2" t="s">
        <v>36</v>
      </c>
      <c r="AC1887" s="2"/>
      <c r="AD1887" s="2"/>
      <c r="AE1887">
        <v>2462</v>
      </c>
      <c r="AF1887" s="2" t="s">
        <v>35</v>
      </c>
      <c r="AG1887" s="2" t="s">
        <v>49</v>
      </c>
      <c r="AH1887" s="2">
        <v>1</v>
      </c>
      <c r="AI1887" s="2" t="str">
        <f>VLOOKUP(seguimiento[[#This Row],[vitamiad]],vitaminad[[id]:[valor]],2,)</f>
        <v>No realizado</v>
      </c>
      <c r="AJ1887" s="2" t="s">
        <v>45</v>
      </c>
      <c r="AK1887" s="2" t="s">
        <v>49</v>
      </c>
    </row>
    <row r="1888" spans="1:37" x14ac:dyDescent="0.3">
      <c r="A1888">
        <v>793</v>
      </c>
      <c r="B1888" s="1">
        <v>42950</v>
      </c>
      <c r="C1888">
        <v>28</v>
      </c>
      <c r="D1888" t="str">
        <f>VLOOKUP(seguimiento[[#This Row],[idinstituciones]],instituciones[[idinstituciones]:[nombre]],2,)</f>
        <v>Hospital Victor J Vilela</v>
      </c>
      <c r="E1888" s="2" t="s">
        <v>33</v>
      </c>
      <c r="F1888" s="2" t="s">
        <v>34</v>
      </c>
      <c r="G1888" s="2" t="s">
        <v>59</v>
      </c>
      <c r="H1888" s="2" t="s">
        <v>36</v>
      </c>
      <c r="I1888" s="2" t="s">
        <v>45</v>
      </c>
      <c r="J1888" s="2" t="s">
        <v>71</v>
      </c>
      <c r="K1888" s="2"/>
      <c r="L1888" s="2" t="s">
        <v>39</v>
      </c>
      <c r="M1888" s="2"/>
      <c r="N1888" s="2" t="s">
        <v>35</v>
      </c>
      <c r="O1888" s="2" t="s">
        <v>36</v>
      </c>
      <c r="P1888" s="2" t="s">
        <v>36</v>
      </c>
      <c r="Q1888" s="2"/>
      <c r="R1888" s="2"/>
      <c r="S1888" s="2" t="s">
        <v>36</v>
      </c>
      <c r="T1888" s="2" t="s">
        <v>36</v>
      </c>
      <c r="U1888" s="2" t="s">
        <v>36</v>
      </c>
      <c r="V1888" s="2" t="s">
        <v>36</v>
      </c>
      <c r="W1888" s="2" t="s">
        <v>36</v>
      </c>
      <c r="X1888" s="2" t="s">
        <v>36</v>
      </c>
      <c r="Y1888" s="2" t="s">
        <v>56</v>
      </c>
      <c r="Z1888" s="2" t="s">
        <v>35</v>
      </c>
      <c r="AA1888" s="2" t="s">
        <v>35</v>
      </c>
      <c r="AB1888" s="2" t="s">
        <v>36</v>
      </c>
      <c r="AC1888" s="2"/>
      <c r="AD1888" s="2"/>
      <c r="AE1888">
        <v>2463</v>
      </c>
      <c r="AF1888" s="2" t="s">
        <v>35</v>
      </c>
      <c r="AG1888" s="2" t="s">
        <v>36</v>
      </c>
      <c r="AH1888" s="2"/>
      <c r="AI1888" s="2"/>
      <c r="AJ1888" s="2" t="s">
        <v>45</v>
      </c>
      <c r="AK1888" s="2" t="s">
        <v>36</v>
      </c>
    </row>
    <row r="1889" spans="1:37" x14ac:dyDescent="0.3">
      <c r="A1889">
        <v>794</v>
      </c>
      <c r="B1889" s="1">
        <v>41430</v>
      </c>
      <c r="C1889">
        <v>17</v>
      </c>
      <c r="D1889" t="str">
        <f>VLOOKUP(seguimiento[[#This Row],[idinstituciones]],instituciones[[idinstituciones]:[nombre]],2,)</f>
        <v>Hospital Pediátrico Dr. Avelino Castelan</v>
      </c>
      <c r="E1889" s="2" t="s">
        <v>33</v>
      </c>
      <c r="F1889" s="2" t="s">
        <v>50</v>
      </c>
      <c r="G1889" s="2" t="s">
        <v>51</v>
      </c>
      <c r="H1889" s="2" t="s">
        <v>36</v>
      </c>
      <c r="I1889" s="2" t="s">
        <v>37</v>
      </c>
      <c r="J1889" s="2" t="s">
        <v>35</v>
      </c>
      <c r="K1889" s="2" t="s">
        <v>61</v>
      </c>
      <c r="L1889" s="2" t="s">
        <v>39</v>
      </c>
      <c r="M1889" s="2"/>
      <c r="N1889" s="2" t="s">
        <v>35</v>
      </c>
      <c r="O1889" s="2" t="s">
        <v>36</v>
      </c>
      <c r="P1889" s="2" t="s">
        <v>36</v>
      </c>
      <c r="Q1889" s="2" t="s">
        <v>34</v>
      </c>
      <c r="R1889" s="2" t="s">
        <v>84</v>
      </c>
      <c r="S1889" s="2" t="s">
        <v>45</v>
      </c>
      <c r="T1889" s="2" t="s">
        <v>81</v>
      </c>
      <c r="U1889" s="2" t="s">
        <v>45</v>
      </c>
      <c r="V1889" s="2" t="s">
        <v>37</v>
      </c>
      <c r="W1889" s="2" t="s">
        <v>41</v>
      </c>
      <c r="X1889" s="2" t="s">
        <v>65</v>
      </c>
      <c r="Y1889" s="2" t="s">
        <v>54</v>
      </c>
      <c r="Z1889" s="2" t="s">
        <v>281</v>
      </c>
      <c r="AA1889" s="2" t="s">
        <v>35</v>
      </c>
      <c r="AB1889" s="2" t="s">
        <v>36</v>
      </c>
      <c r="AC1889" s="2"/>
      <c r="AD1889" s="2"/>
      <c r="AE1889">
        <v>790</v>
      </c>
      <c r="AF1889" s="2" t="s">
        <v>36</v>
      </c>
      <c r="AG1889" s="2" t="s">
        <v>36</v>
      </c>
      <c r="AH1889" s="2"/>
      <c r="AI1889" s="2"/>
      <c r="AJ1889" s="2" t="s">
        <v>36</v>
      </c>
      <c r="AK1889" s="2" t="s">
        <v>36</v>
      </c>
    </row>
    <row r="1890" spans="1:37" x14ac:dyDescent="0.3">
      <c r="A1890">
        <v>794</v>
      </c>
      <c r="B1890" s="1">
        <v>41963</v>
      </c>
      <c r="C1890">
        <v>17</v>
      </c>
      <c r="D1890" t="str">
        <f>VLOOKUP(seguimiento[[#This Row],[idinstituciones]],instituciones[[idinstituciones]:[nombre]],2,)</f>
        <v>Hospital Pediátrico Dr. Avelino Castelan</v>
      </c>
      <c r="E1890" s="2" t="s">
        <v>64</v>
      </c>
      <c r="F1890" s="2" t="s">
        <v>50</v>
      </c>
      <c r="G1890" s="2" t="s">
        <v>67</v>
      </c>
      <c r="H1890" s="2" t="s">
        <v>36</v>
      </c>
      <c r="I1890" s="2" t="s">
        <v>36</v>
      </c>
      <c r="J1890" s="2" t="s">
        <v>36</v>
      </c>
      <c r="K1890" s="2"/>
      <c r="L1890" s="2" t="s">
        <v>36</v>
      </c>
      <c r="M1890" s="2"/>
      <c r="N1890" s="2"/>
      <c r="O1890" s="2" t="s">
        <v>36</v>
      </c>
      <c r="P1890" s="2" t="s">
        <v>36</v>
      </c>
      <c r="Q1890" s="2"/>
      <c r="R1890" s="2"/>
      <c r="S1890" s="2" t="s">
        <v>36</v>
      </c>
      <c r="T1890" s="2" t="s">
        <v>81</v>
      </c>
      <c r="U1890" s="2" t="s">
        <v>37</v>
      </c>
      <c r="V1890" s="2" t="s">
        <v>49</v>
      </c>
      <c r="W1890" s="2" t="s">
        <v>41</v>
      </c>
      <c r="X1890" s="2" t="s">
        <v>65</v>
      </c>
      <c r="Y1890" s="2" t="s">
        <v>36</v>
      </c>
      <c r="Z1890" s="2"/>
      <c r="AA1890" s="2" t="s">
        <v>35</v>
      </c>
      <c r="AB1890" s="2" t="s">
        <v>36</v>
      </c>
      <c r="AC1890" s="2"/>
      <c r="AD1890" s="2"/>
      <c r="AE1890">
        <v>2280</v>
      </c>
      <c r="AF1890" s="2" t="s">
        <v>35</v>
      </c>
      <c r="AG1890" s="2" t="s">
        <v>45</v>
      </c>
      <c r="AH1890" s="2"/>
      <c r="AI1890" s="2"/>
      <c r="AJ1890" s="2" t="s">
        <v>46</v>
      </c>
      <c r="AK1890" s="2" t="s">
        <v>36</v>
      </c>
    </row>
    <row r="1891" spans="1:37" x14ac:dyDescent="0.3">
      <c r="A1891">
        <v>794</v>
      </c>
      <c r="B1891" s="1">
        <v>41963</v>
      </c>
      <c r="C1891">
        <v>17</v>
      </c>
      <c r="D1891" t="str">
        <f>VLOOKUP(seguimiento[[#This Row],[idinstituciones]],instituciones[[idinstituciones]:[nombre]],2,)</f>
        <v>Hospital Pediátrico Dr. Avelino Castelan</v>
      </c>
      <c r="E1891" s="2" t="s">
        <v>36</v>
      </c>
      <c r="F1891" s="2" t="s">
        <v>36</v>
      </c>
      <c r="G1891" s="2" t="s">
        <v>36</v>
      </c>
      <c r="H1891" s="2" t="s">
        <v>188</v>
      </c>
      <c r="I1891" s="2" t="s">
        <v>36</v>
      </c>
      <c r="J1891" s="2" t="s">
        <v>36</v>
      </c>
      <c r="K1891" s="2"/>
      <c r="L1891" s="2" t="s">
        <v>36</v>
      </c>
      <c r="M1891" s="2"/>
      <c r="N1891" s="2"/>
      <c r="O1891" s="2" t="s">
        <v>36</v>
      </c>
      <c r="P1891" s="2" t="s">
        <v>36</v>
      </c>
      <c r="Q1891" s="2" t="s">
        <v>34</v>
      </c>
      <c r="R1891" s="2" t="s">
        <v>40</v>
      </c>
      <c r="S1891" s="2" t="s">
        <v>45</v>
      </c>
      <c r="T1891" s="2" t="s">
        <v>36</v>
      </c>
      <c r="U1891" s="2" t="s">
        <v>36</v>
      </c>
      <c r="V1891" s="2" t="s">
        <v>36</v>
      </c>
      <c r="W1891" s="2" t="s">
        <v>36</v>
      </c>
      <c r="X1891" s="2" t="s">
        <v>36</v>
      </c>
      <c r="Y1891" s="2" t="s">
        <v>36</v>
      </c>
      <c r="Z1891" s="2"/>
      <c r="AA1891" s="2" t="s">
        <v>35</v>
      </c>
      <c r="AB1891" s="2" t="s">
        <v>36</v>
      </c>
      <c r="AC1891" s="2"/>
      <c r="AD1891" s="2"/>
      <c r="AE1891">
        <v>2281</v>
      </c>
      <c r="AF1891" s="2" t="s">
        <v>36</v>
      </c>
      <c r="AG1891" s="2" t="s">
        <v>36</v>
      </c>
      <c r="AH1891" s="2">
        <v>3</v>
      </c>
      <c r="AI1891" s="2" t="str">
        <f>VLOOKUP(seguimiento[[#This Row],[vitamiad]],vitaminad[[id]:[valor]],2,)</f>
        <v>Bajo</v>
      </c>
      <c r="AJ1891" s="2" t="s">
        <v>36</v>
      </c>
      <c r="AK1891" s="2" t="s">
        <v>45</v>
      </c>
    </row>
    <row r="1892" spans="1:37" x14ac:dyDescent="0.3">
      <c r="A1892">
        <v>794</v>
      </c>
      <c r="B1892" s="1">
        <v>42129</v>
      </c>
      <c r="C1892">
        <v>17</v>
      </c>
      <c r="D1892" t="str">
        <f>VLOOKUP(seguimiento[[#This Row],[idinstituciones]],instituciones[[idinstituciones]:[nombre]],2,)</f>
        <v>Hospital Pediátrico Dr. Avelino Castelan</v>
      </c>
      <c r="E1892" s="2" t="s">
        <v>36</v>
      </c>
      <c r="F1892" s="2" t="s">
        <v>36</v>
      </c>
      <c r="G1892" s="2" t="s">
        <v>36</v>
      </c>
      <c r="H1892" s="2" t="s">
        <v>36</v>
      </c>
      <c r="I1892" s="2" t="s">
        <v>36</v>
      </c>
      <c r="J1892" s="2" t="s">
        <v>36</v>
      </c>
      <c r="K1892" s="2"/>
      <c r="L1892" s="2" t="s">
        <v>36</v>
      </c>
      <c r="M1892" s="2"/>
      <c r="N1892" s="2"/>
      <c r="O1892" s="2" t="s">
        <v>36</v>
      </c>
      <c r="P1892" s="2" t="s">
        <v>36</v>
      </c>
      <c r="Q1892" s="2"/>
      <c r="R1892" s="2"/>
      <c r="S1892" s="2" t="s">
        <v>36</v>
      </c>
      <c r="T1892" s="2" t="s">
        <v>36</v>
      </c>
      <c r="U1892" s="2" t="s">
        <v>36</v>
      </c>
      <c r="V1892" s="2" t="s">
        <v>36</v>
      </c>
      <c r="W1892" s="2" t="s">
        <v>36</v>
      </c>
      <c r="X1892" s="2" t="s">
        <v>36</v>
      </c>
      <c r="Y1892" s="2" t="s">
        <v>36</v>
      </c>
      <c r="Z1892" s="2"/>
      <c r="AA1892" s="2" t="s">
        <v>71</v>
      </c>
      <c r="AB1892" s="2" t="s">
        <v>189</v>
      </c>
      <c r="AC1892" s="2">
        <v>1</v>
      </c>
      <c r="AD1892" s="2" t="str">
        <f>VLOOKUP(seguimiento[[#This Row],[causafallecimiento]],causafallecimiento[[id]:[valor]],2,)</f>
        <v>Respiratorios</v>
      </c>
      <c r="AE1892">
        <v>2282</v>
      </c>
      <c r="AF1892" s="2" t="s">
        <v>36</v>
      </c>
      <c r="AG1892" s="2" t="s">
        <v>36</v>
      </c>
      <c r="AH1892" s="2"/>
      <c r="AI1892" s="2"/>
      <c r="AJ1892" s="2" t="s">
        <v>36</v>
      </c>
      <c r="AK1892" s="2" t="s">
        <v>36</v>
      </c>
    </row>
    <row r="1893" spans="1:37" x14ac:dyDescent="0.3">
      <c r="A1893">
        <v>795</v>
      </c>
      <c r="B1893" s="1">
        <v>41383</v>
      </c>
      <c r="C1893">
        <v>17</v>
      </c>
      <c r="D1893" t="str">
        <f>VLOOKUP(seguimiento[[#This Row],[idinstituciones]],instituciones[[idinstituciones]:[nombre]],2,)</f>
        <v>Hospital Pediátrico Dr. Avelino Castelan</v>
      </c>
      <c r="E1893" s="2" t="s">
        <v>33</v>
      </c>
      <c r="F1893" s="2" t="s">
        <v>34</v>
      </c>
      <c r="G1893" s="2" t="s">
        <v>35</v>
      </c>
      <c r="H1893" s="2" t="s">
        <v>36</v>
      </c>
      <c r="I1893" s="2" t="s">
        <v>37</v>
      </c>
      <c r="J1893" s="2" t="s">
        <v>35</v>
      </c>
      <c r="K1893" s="2" t="s">
        <v>61</v>
      </c>
      <c r="L1893" s="2" t="s">
        <v>39</v>
      </c>
      <c r="M1893" s="2"/>
      <c r="N1893" s="2" t="s">
        <v>35</v>
      </c>
      <c r="O1893" s="2" t="s">
        <v>36</v>
      </c>
      <c r="P1893" s="2" t="s">
        <v>36</v>
      </c>
      <c r="Q1893" s="2" t="s">
        <v>34</v>
      </c>
      <c r="R1893" s="2" t="s">
        <v>40</v>
      </c>
      <c r="S1893" s="2" t="s">
        <v>45</v>
      </c>
      <c r="T1893" s="2" t="s">
        <v>74</v>
      </c>
      <c r="U1893" s="2" t="s">
        <v>42</v>
      </c>
      <c r="V1893" s="2" t="s">
        <v>42</v>
      </c>
      <c r="W1893" s="2" t="s">
        <v>49</v>
      </c>
      <c r="X1893" s="2" t="s">
        <v>43</v>
      </c>
      <c r="Y1893" s="2" t="s">
        <v>79</v>
      </c>
      <c r="Z1893" s="2" t="s">
        <v>281</v>
      </c>
      <c r="AA1893" s="2" t="s">
        <v>35</v>
      </c>
      <c r="AB1893" s="2" t="s">
        <v>36</v>
      </c>
      <c r="AC1893" s="2"/>
      <c r="AD1893" s="2"/>
      <c r="AE1893">
        <v>754</v>
      </c>
      <c r="AF1893" s="2" t="s">
        <v>36</v>
      </c>
      <c r="AG1893" s="2" t="s">
        <v>36</v>
      </c>
      <c r="AH1893" s="2"/>
      <c r="AI1893" s="2"/>
      <c r="AJ1893" s="2" t="s">
        <v>36</v>
      </c>
      <c r="AK1893" s="2" t="s">
        <v>36</v>
      </c>
    </row>
    <row r="1894" spans="1:37" x14ac:dyDescent="0.3">
      <c r="A1894">
        <v>795</v>
      </c>
      <c r="B1894" s="1">
        <v>41963</v>
      </c>
      <c r="C1894">
        <v>43</v>
      </c>
      <c r="D1894" t="str">
        <f>VLOOKUP(seguimiento[[#This Row],[idinstituciones]],instituciones[[idinstituciones]:[nombre]],2,)</f>
        <v>Hospital Pediatrico Dr. A. Castelan</v>
      </c>
      <c r="E1894" s="2" t="s">
        <v>33</v>
      </c>
      <c r="F1894" s="2" t="s">
        <v>50</v>
      </c>
      <c r="G1894" s="2" t="s">
        <v>59</v>
      </c>
      <c r="H1894" s="2" t="s">
        <v>194</v>
      </c>
      <c r="I1894" s="2" t="s">
        <v>37</v>
      </c>
      <c r="J1894" s="2" t="s">
        <v>35</v>
      </c>
      <c r="K1894" s="2"/>
      <c r="L1894" s="2" t="s">
        <v>39</v>
      </c>
      <c r="M1894" s="2" t="s">
        <v>70</v>
      </c>
      <c r="N1894" s="2" t="s">
        <v>35</v>
      </c>
      <c r="O1894" s="2" t="s">
        <v>36</v>
      </c>
      <c r="P1894" s="2" t="s">
        <v>36</v>
      </c>
      <c r="Q1894" s="2" t="s">
        <v>34</v>
      </c>
      <c r="R1894" s="2" t="s">
        <v>40</v>
      </c>
      <c r="S1894" s="2" t="s">
        <v>45</v>
      </c>
      <c r="T1894" s="2" t="s">
        <v>49</v>
      </c>
      <c r="U1894" s="2" t="s">
        <v>42</v>
      </c>
      <c r="V1894" s="2" t="s">
        <v>45</v>
      </c>
      <c r="W1894" s="2" t="s">
        <v>49</v>
      </c>
      <c r="X1894" s="2" t="s">
        <v>43</v>
      </c>
      <c r="Y1894" s="2" t="s">
        <v>54</v>
      </c>
      <c r="Z1894" s="2" t="s">
        <v>281</v>
      </c>
      <c r="AA1894" s="2" t="s">
        <v>35</v>
      </c>
      <c r="AB1894" s="2" t="s">
        <v>36</v>
      </c>
      <c r="AC1894" s="2"/>
      <c r="AD1894" s="2"/>
      <c r="AE1894">
        <v>2312</v>
      </c>
      <c r="AF1894" s="2" t="s">
        <v>71</v>
      </c>
      <c r="AG1894" s="2" t="s">
        <v>49</v>
      </c>
      <c r="AH1894" s="2">
        <v>3</v>
      </c>
      <c r="AI1894" s="2" t="str">
        <f>VLOOKUP(seguimiento[[#This Row],[vitamiad]],vitaminad[[id]:[valor]],2,)</f>
        <v>Bajo</v>
      </c>
      <c r="AJ1894" s="2" t="s">
        <v>37</v>
      </c>
      <c r="AK1894" s="2" t="s">
        <v>45</v>
      </c>
    </row>
    <row r="1895" spans="1:37" x14ac:dyDescent="0.3">
      <c r="A1895">
        <v>795</v>
      </c>
      <c r="B1895" s="1">
        <v>42354</v>
      </c>
      <c r="C1895">
        <v>43</v>
      </c>
      <c r="D1895" t="str">
        <f>VLOOKUP(seguimiento[[#This Row],[idinstituciones]],instituciones[[idinstituciones]:[nombre]],2,)</f>
        <v>Hospital Pediatrico Dr. A. Castelan</v>
      </c>
      <c r="E1895" s="2" t="s">
        <v>33</v>
      </c>
      <c r="F1895" s="2" t="s">
        <v>50</v>
      </c>
      <c r="G1895" s="2" t="s">
        <v>59</v>
      </c>
      <c r="H1895" s="2" t="s">
        <v>91</v>
      </c>
      <c r="I1895" s="2" t="s">
        <v>37</v>
      </c>
      <c r="J1895" s="2" t="s">
        <v>35</v>
      </c>
      <c r="K1895" s="2"/>
      <c r="L1895" s="2" t="s">
        <v>39</v>
      </c>
      <c r="M1895" s="2" t="s">
        <v>70</v>
      </c>
      <c r="N1895" s="2"/>
      <c r="O1895" s="2" t="s">
        <v>36</v>
      </c>
      <c r="P1895" s="2" t="s">
        <v>36</v>
      </c>
      <c r="Q1895" s="2" t="s">
        <v>34</v>
      </c>
      <c r="R1895" s="2" t="s">
        <v>34</v>
      </c>
      <c r="S1895" s="2" t="s">
        <v>45</v>
      </c>
      <c r="T1895" s="2" t="s">
        <v>41</v>
      </c>
      <c r="U1895" s="2" t="s">
        <v>42</v>
      </c>
      <c r="V1895" s="2" t="s">
        <v>45</v>
      </c>
      <c r="W1895" s="2" t="s">
        <v>41</v>
      </c>
      <c r="X1895" s="2" t="s">
        <v>43</v>
      </c>
      <c r="Y1895" s="2" t="s">
        <v>54</v>
      </c>
      <c r="Z1895" s="2" t="s">
        <v>281</v>
      </c>
      <c r="AA1895" s="2" t="s">
        <v>35</v>
      </c>
      <c r="AB1895" s="2" t="s">
        <v>36</v>
      </c>
      <c r="AC1895" s="2"/>
      <c r="AD1895" s="2"/>
      <c r="AE1895">
        <v>2313</v>
      </c>
      <c r="AF1895" s="2" t="s">
        <v>71</v>
      </c>
      <c r="AG1895" s="2" t="s">
        <v>45</v>
      </c>
      <c r="AH1895" s="2">
        <v>2</v>
      </c>
      <c r="AI1895" s="2" t="str">
        <f>VLOOKUP(seguimiento[[#This Row],[vitamiad]],vitaminad[[id]:[valor]],2,)</f>
        <v>Normal</v>
      </c>
      <c r="AJ1895" s="2" t="s">
        <v>37</v>
      </c>
      <c r="AK1895" s="2" t="s">
        <v>45</v>
      </c>
    </row>
    <row r="1896" spans="1:37" x14ac:dyDescent="0.3">
      <c r="A1896">
        <v>796</v>
      </c>
      <c r="B1896" s="1">
        <v>41425</v>
      </c>
      <c r="C1896">
        <v>17</v>
      </c>
      <c r="D1896" t="str">
        <f>VLOOKUP(seguimiento[[#This Row],[idinstituciones]],instituciones[[idinstituciones]:[nombre]],2,)</f>
        <v>Hospital Pediátrico Dr. Avelino Castelan</v>
      </c>
      <c r="E1896" s="2" t="s">
        <v>35</v>
      </c>
      <c r="F1896" s="2" t="s">
        <v>34</v>
      </c>
      <c r="G1896" s="2" t="s">
        <v>35</v>
      </c>
      <c r="H1896" s="2" t="s">
        <v>36</v>
      </c>
      <c r="I1896" s="2" t="s">
        <v>45</v>
      </c>
      <c r="J1896" s="2" t="s">
        <v>35</v>
      </c>
      <c r="K1896" s="2" t="s">
        <v>38</v>
      </c>
      <c r="L1896" s="2" t="s">
        <v>39</v>
      </c>
      <c r="M1896" s="2"/>
      <c r="N1896" s="2" t="s">
        <v>35</v>
      </c>
      <c r="O1896" s="2" t="s">
        <v>36</v>
      </c>
      <c r="P1896" s="2" t="s">
        <v>36</v>
      </c>
      <c r="Q1896" s="2" t="s">
        <v>34</v>
      </c>
      <c r="R1896" s="2" t="s">
        <v>84</v>
      </c>
      <c r="S1896" s="2" t="s">
        <v>45</v>
      </c>
      <c r="T1896" s="2" t="s">
        <v>74</v>
      </c>
      <c r="U1896" s="2" t="s">
        <v>42</v>
      </c>
      <c r="V1896" s="2" t="s">
        <v>36</v>
      </c>
      <c r="W1896" s="2" t="s">
        <v>49</v>
      </c>
      <c r="X1896" s="2" t="s">
        <v>43</v>
      </c>
      <c r="Y1896" s="2" t="s">
        <v>47</v>
      </c>
      <c r="Z1896" s="2" t="s">
        <v>281</v>
      </c>
      <c r="AA1896" s="2" t="s">
        <v>35</v>
      </c>
      <c r="AB1896" s="2" t="s">
        <v>36</v>
      </c>
      <c r="AC1896" s="2"/>
      <c r="AD1896" s="2"/>
      <c r="AE1896">
        <v>1064</v>
      </c>
      <c r="AF1896" s="2" t="s">
        <v>36</v>
      </c>
      <c r="AG1896" s="2" t="s">
        <v>36</v>
      </c>
      <c r="AH1896" s="2"/>
      <c r="AI1896" s="2"/>
      <c r="AJ1896" s="2" t="s">
        <v>36</v>
      </c>
      <c r="AK1896" s="2" t="s">
        <v>36</v>
      </c>
    </row>
    <row r="1897" spans="1:37" x14ac:dyDescent="0.3">
      <c r="A1897">
        <v>797</v>
      </c>
      <c r="B1897" s="1">
        <v>41451</v>
      </c>
      <c r="C1897">
        <v>17</v>
      </c>
      <c r="D1897" t="str">
        <f>VLOOKUP(seguimiento[[#This Row],[idinstituciones]],instituciones[[idinstituciones]:[nombre]],2,)</f>
        <v>Hospital Pediátrico Dr. Avelino Castelan</v>
      </c>
      <c r="E1897" s="2" t="s">
        <v>33</v>
      </c>
      <c r="F1897" s="2" t="s">
        <v>58</v>
      </c>
      <c r="G1897" s="2" t="s">
        <v>55</v>
      </c>
      <c r="H1897" s="2" t="s">
        <v>36</v>
      </c>
      <c r="I1897" s="2" t="s">
        <v>41</v>
      </c>
      <c r="J1897" s="2" t="s">
        <v>35</v>
      </c>
      <c r="K1897" s="2" t="s">
        <v>61</v>
      </c>
      <c r="L1897" s="2" t="s">
        <v>39</v>
      </c>
      <c r="M1897" s="2" t="s">
        <v>70</v>
      </c>
      <c r="N1897" s="2" t="s">
        <v>35</v>
      </c>
      <c r="O1897" s="2" t="s">
        <v>36</v>
      </c>
      <c r="P1897" s="2" t="s">
        <v>36</v>
      </c>
      <c r="Q1897" s="2" t="s">
        <v>34</v>
      </c>
      <c r="R1897" s="2" t="s">
        <v>84</v>
      </c>
      <c r="S1897" s="2" t="s">
        <v>45</v>
      </c>
      <c r="T1897" s="2" t="s">
        <v>41</v>
      </c>
      <c r="U1897" s="2" t="s">
        <v>45</v>
      </c>
      <c r="V1897" s="2" t="s">
        <v>36</v>
      </c>
      <c r="W1897" s="2" t="s">
        <v>49</v>
      </c>
      <c r="X1897" s="2" t="s">
        <v>65</v>
      </c>
      <c r="Y1897" s="2" t="s">
        <v>36</v>
      </c>
      <c r="Z1897" s="2" t="s">
        <v>281</v>
      </c>
      <c r="AA1897" s="2" t="s">
        <v>35</v>
      </c>
      <c r="AB1897" s="2" t="s">
        <v>36</v>
      </c>
      <c r="AC1897" s="2"/>
      <c r="AD1897" s="2"/>
      <c r="AE1897">
        <v>716</v>
      </c>
      <c r="AF1897" s="2" t="s">
        <v>36</v>
      </c>
      <c r="AG1897" s="2" t="s">
        <v>36</v>
      </c>
      <c r="AH1897" s="2"/>
      <c r="AI1897" s="2"/>
      <c r="AJ1897" s="2" t="s">
        <v>36</v>
      </c>
      <c r="AK1897" s="2" t="s">
        <v>36</v>
      </c>
    </row>
    <row r="1898" spans="1:37" x14ac:dyDescent="0.3">
      <c r="A1898">
        <v>797</v>
      </c>
      <c r="B1898" s="1">
        <v>41936</v>
      </c>
      <c r="C1898">
        <v>43</v>
      </c>
      <c r="D1898" t="str">
        <f>VLOOKUP(seguimiento[[#This Row],[idinstituciones]],instituciones[[idinstituciones]:[nombre]],2,)</f>
        <v>Hospital Pediatrico Dr. A. Castelan</v>
      </c>
      <c r="E1898" s="2" t="s">
        <v>33</v>
      </c>
      <c r="F1898" s="2" t="s">
        <v>58</v>
      </c>
      <c r="G1898" s="2" t="s">
        <v>59</v>
      </c>
      <c r="H1898" s="2" t="s">
        <v>195</v>
      </c>
      <c r="I1898" s="2" t="s">
        <v>37</v>
      </c>
      <c r="J1898" s="2" t="s">
        <v>35</v>
      </c>
      <c r="K1898" s="2"/>
      <c r="L1898" s="2" t="s">
        <v>39</v>
      </c>
      <c r="M1898" s="2"/>
      <c r="N1898" s="2"/>
      <c r="O1898" s="2" t="s">
        <v>36</v>
      </c>
      <c r="P1898" s="2" t="s">
        <v>36</v>
      </c>
      <c r="Q1898" s="2" t="s">
        <v>34</v>
      </c>
      <c r="R1898" s="2" t="s">
        <v>34</v>
      </c>
      <c r="S1898" s="2" t="s">
        <v>45</v>
      </c>
      <c r="T1898" s="2" t="s">
        <v>49</v>
      </c>
      <c r="U1898" s="2" t="s">
        <v>45</v>
      </c>
      <c r="V1898" s="2" t="s">
        <v>45</v>
      </c>
      <c r="W1898" s="2" t="s">
        <v>37</v>
      </c>
      <c r="X1898" s="2" t="s">
        <v>65</v>
      </c>
      <c r="Y1898" s="2" t="s">
        <v>56</v>
      </c>
      <c r="Z1898" s="2" t="s">
        <v>281</v>
      </c>
      <c r="AA1898" s="2" t="s">
        <v>35</v>
      </c>
      <c r="AB1898" s="2" t="s">
        <v>36</v>
      </c>
      <c r="AC1898" s="2"/>
      <c r="AD1898" s="2"/>
      <c r="AE1898">
        <v>2314</v>
      </c>
      <c r="AF1898" s="2" t="s">
        <v>71</v>
      </c>
      <c r="AG1898" s="2" t="s">
        <v>49</v>
      </c>
      <c r="AH1898" s="2">
        <v>2</v>
      </c>
      <c r="AI1898" s="2" t="str">
        <f>VLOOKUP(seguimiento[[#This Row],[vitamiad]],vitaminad[[id]:[valor]],2,)</f>
        <v>Normal</v>
      </c>
      <c r="AJ1898" s="2" t="s">
        <v>37</v>
      </c>
      <c r="AK1898" s="2" t="s">
        <v>45</v>
      </c>
    </row>
    <row r="1899" spans="1:37" x14ac:dyDescent="0.3">
      <c r="A1899">
        <v>797</v>
      </c>
      <c r="B1899" s="1">
        <v>42313</v>
      </c>
      <c r="C1899">
        <v>43</v>
      </c>
      <c r="D1899" t="str">
        <f>VLOOKUP(seguimiento[[#This Row],[idinstituciones]],instituciones[[idinstituciones]:[nombre]],2,)</f>
        <v>Hospital Pediatrico Dr. A. Castelan</v>
      </c>
      <c r="E1899" s="2" t="s">
        <v>33</v>
      </c>
      <c r="F1899" s="2" t="s">
        <v>58</v>
      </c>
      <c r="G1899" s="2" t="s">
        <v>51</v>
      </c>
      <c r="H1899" s="2" t="s">
        <v>195</v>
      </c>
      <c r="I1899" s="2" t="s">
        <v>41</v>
      </c>
      <c r="J1899" s="2" t="s">
        <v>71</v>
      </c>
      <c r="K1899" s="2"/>
      <c r="L1899" s="2" t="s">
        <v>39</v>
      </c>
      <c r="M1899" s="2"/>
      <c r="N1899" s="2"/>
      <c r="O1899" s="2" t="s">
        <v>36</v>
      </c>
      <c r="P1899" s="2" t="s">
        <v>36</v>
      </c>
      <c r="Q1899" s="2" t="s">
        <v>34</v>
      </c>
      <c r="R1899" s="2" t="s">
        <v>34</v>
      </c>
      <c r="S1899" s="2" t="s">
        <v>37</v>
      </c>
      <c r="T1899" s="2" t="s">
        <v>49</v>
      </c>
      <c r="U1899" s="2" t="s">
        <v>45</v>
      </c>
      <c r="V1899" s="2" t="s">
        <v>45</v>
      </c>
      <c r="W1899" s="2" t="s">
        <v>37</v>
      </c>
      <c r="X1899" s="2" t="s">
        <v>65</v>
      </c>
      <c r="Y1899" s="2" t="s">
        <v>56</v>
      </c>
      <c r="Z1899" s="2" t="s">
        <v>281</v>
      </c>
      <c r="AA1899" s="2" t="s">
        <v>35</v>
      </c>
      <c r="AB1899" s="2" t="s">
        <v>36</v>
      </c>
      <c r="AC1899" s="2"/>
      <c r="AD1899" s="2"/>
      <c r="AE1899">
        <v>2315</v>
      </c>
      <c r="AF1899" s="2" t="s">
        <v>71</v>
      </c>
      <c r="AG1899" s="2" t="s">
        <v>49</v>
      </c>
      <c r="AH1899" s="2">
        <v>3</v>
      </c>
      <c r="AI1899" s="2" t="str">
        <f>VLOOKUP(seguimiento[[#This Row],[vitamiad]],vitaminad[[id]:[valor]],2,)</f>
        <v>Bajo</v>
      </c>
      <c r="AJ1899" s="2" t="s">
        <v>37</v>
      </c>
      <c r="AK1899" s="2" t="s">
        <v>45</v>
      </c>
    </row>
    <row r="1900" spans="1:37" x14ac:dyDescent="0.3">
      <c r="A1900">
        <v>798</v>
      </c>
      <c r="B1900" s="1">
        <v>41423</v>
      </c>
      <c r="C1900">
        <v>17</v>
      </c>
      <c r="D1900" t="str">
        <f>VLOOKUP(seguimiento[[#This Row],[idinstituciones]],instituciones[[idinstituciones]:[nombre]],2,)</f>
        <v>Hospital Pediátrico Dr. Avelino Castelan</v>
      </c>
      <c r="E1900" s="2" t="s">
        <v>33</v>
      </c>
      <c r="F1900" s="2" t="s">
        <v>34</v>
      </c>
      <c r="G1900" s="2" t="s">
        <v>35</v>
      </c>
      <c r="H1900" s="2" t="s">
        <v>36</v>
      </c>
      <c r="I1900" s="2" t="s">
        <v>45</v>
      </c>
      <c r="J1900" s="2" t="s">
        <v>35</v>
      </c>
      <c r="K1900" s="2" t="s">
        <v>38</v>
      </c>
      <c r="L1900" s="2" t="s">
        <v>39</v>
      </c>
      <c r="M1900" s="2"/>
      <c r="N1900" s="2" t="s">
        <v>35</v>
      </c>
      <c r="O1900" s="2" t="s">
        <v>36</v>
      </c>
      <c r="P1900" s="2" t="s">
        <v>36</v>
      </c>
      <c r="Q1900" s="2" t="s">
        <v>34</v>
      </c>
      <c r="R1900" s="2" t="s">
        <v>84</v>
      </c>
      <c r="S1900" s="2" t="s">
        <v>45</v>
      </c>
      <c r="T1900" s="2" t="s">
        <v>81</v>
      </c>
      <c r="U1900" s="2" t="s">
        <v>42</v>
      </c>
      <c r="V1900" s="2" t="s">
        <v>36</v>
      </c>
      <c r="W1900" s="2" t="s">
        <v>41</v>
      </c>
      <c r="X1900" s="2" t="s">
        <v>43</v>
      </c>
      <c r="Y1900" s="2" t="s">
        <v>47</v>
      </c>
      <c r="Z1900" s="2" t="s">
        <v>281</v>
      </c>
      <c r="AA1900" s="2" t="s">
        <v>35</v>
      </c>
      <c r="AB1900" s="2" t="s">
        <v>36</v>
      </c>
      <c r="AC1900" s="2"/>
      <c r="AD1900" s="2"/>
      <c r="AE1900">
        <v>1127</v>
      </c>
      <c r="AF1900" s="2" t="s">
        <v>36</v>
      </c>
      <c r="AG1900" s="2" t="s">
        <v>36</v>
      </c>
      <c r="AH1900" s="2"/>
      <c r="AI1900" s="2"/>
      <c r="AJ1900" s="2" t="s">
        <v>36</v>
      </c>
      <c r="AK1900" s="2" t="s">
        <v>36</v>
      </c>
    </row>
    <row r="1901" spans="1:37" x14ac:dyDescent="0.3">
      <c r="A1901">
        <v>798</v>
      </c>
      <c r="B1901" s="1">
        <v>41978</v>
      </c>
      <c r="C1901">
        <v>43</v>
      </c>
      <c r="D1901" t="str">
        <f>VLOOKUP(seguimiento[[#This Row],[idinstituciones]],instituciones[[idinstituciones]:[nombre]],2,)</f>
        <v>Hospital Pediatrico Dr. A. Castelan</v>
      </c>
      <c r="E1901" s="2" t="s">
        <v>33</v>
      </c>
      <c r="F1901" s="2" t="s">
        <v>34</v>
      </c>
      <c r="G1901" s="2" t="s">
        <v>35</v>
      </c>
      <c r="H1901" s="2" t="s">
        <v>125</v>
      </c>
      <c r="I1901" s="2" t="s">
        <v>45</v>
      </c>
      <c r="J1901" s="2" t="s">
        <v>35</v>
      </c>
      <c r="K1901" s="2"/>
      <c r="L1901" s="2" t="s">
        <v>39</v>
      </c>
      <c r="M1901" s="2"/>
      <c r="N1901" s="2"/>
      <c r="O1901" s="2" t="s">
        <v>36</v>
      </c>
      <c r="P1901" s="2" t="s">
        <v>36</v>
      </c>
      <c r="Q1901" s="2" t="s">
        <v>34</v>
      </c>
      <c r="R1901" s="2" t="s">
        <v>34</v>
      </c>
      <c r="S1901" s="2" t="s">
        <v>45</v>
      </c>
      <c r="T1901" s="2" t="s">
        <v>74</v>
      </c>
      <c r="U1901" s="2" t="s">
        <v>42</v>
      </c>
      <c r="V1901" s="2" t="s">
        <v>42</v>
      </c>
      <c r="W1901" s="2" t="s">
        <v>49</v>
      </c>
      <c r="X1901" s="2" t="s">
        <v>43</v>
      </c>
      <c r="Y1901" s="2" t="s">
        <v>56</v>
      </c>
      <c r="Z1901" s="2" t="s">
        <v>281</v>
      </c>
      <c r="AA1901" s="2" t="s">
        <v>35</v>
      </c>
      <c r="AB1901" s="2" t="s">
        <v>36</v>
      </c>
      <c r="AC1901" s="2"/>
      <c r="AD1901" s="2"/>
      <c r="AE1901">
        <v>2316</v>
      </c>
      <c r="AF1901" s="2" t="s">
        <v>35</v>
      </c>
      <c r="AG1901" s="2" t="s">
        <v>49</v>
      </c>
      <c r="AH1901" s="2">
        <v>2</v>
      </c>
      <c r="AI1901" s="2" t="str">
        <f>VLOOKUP(seguimiento[[#This Row],[vitamiad]],vitaminad[[id]:[valor]],2,)</f>
        <v>Normal</v>
      </c>
      <c r="AJ1901" s="2" t="s">
        <v>37</v>
      </c>
      <c r="AK1901" s="2" t="s">
        <v>45</v>
      </c>
    </row>
    <row r="1902" spans="1:37" x14ac:dyDescent="0.3">
      <c r="A1902">
        <v>798</v>
      </c>
      <c r="B1902" s="1">
        <v>42314</v>
      </c>
      <c r="C1902">
        <v>43</v>
      </c>
      <c r="D1902" t="str">
        <f>VLOOKUP(seguimiento[[#This Row],[idinstituciones]],instituciones[[idinstituciones]:[nombre]],2,)</f>
        <v>Hospital Pediatrico Dr. A. Castelan</v>
      </c>
      <c r="E1902" s="2" t="s">
        <v>33</v>
      </c>
      <c r="F1902" s="2" t="s">
        <v>34</v>
      </c>
      <c r="G1902" s="2" t="s">
        <v>35</v>
      </c>
      <c r="H1902" s="2" t="s">
        <v>105</v>
      </c>
      <c r="I1902" s="2" t="s">
        <v>36</v>
      </c>
      <c r="J1902" s="2" t="s">
        <v>36</v>
      </c>
      <c r="K1902" s="2"/>
      <c r="L1902" s="2" t="s">
        <v>36</v>
      </c>
      <c r="M1902" s="2"/>
      <c r="N1902" s="2"/>
      <c r="O1902" s="2" t="s">
        <v>36</v>
      </c>
      <c r="P1902" s="2" t="s">
        <v>36</v>
      </c>
      <c r="Q1902" s="2" t="s">
        <v>34</v>
      </c>
      <c r="R1902" s="2" t="s">
        <v>34</v>
      </c>
      <c r="S1902" s="2" t="s">
        <v>45</v>
      </c>
      <c r="T1902" s="2" t="s">
        <v>66</v>
      </c>
      <c r="U1902" s="2" t="s">
        <v>42</v>
      </c>
      <c r="V1902" s="2" t="s">
        <v>42</v>
      </c>
      <c r="W1902" s="2" t="s">
        <v>49</v>
      </c>
      <c r="X1902" s="2" t="s">
        <v>43</v>
      </c>
      <c r="Y1902" s="2" t="s">
        <v>36</v>
      </c>
      <c r="Z1902" s="2"/>
      <c r="AA1902" s="2" t="s">
        <v>35</v>
      </c>
      <c r="AB1902" s="2" t="s">
        <v>36</v>
      </c>
      <c r="AC1902" s="2"/>
      <c r="AD1902" s="2"/>
      <c r="AE1902">
        <v>2317</v>
      </c>
      <c r="AF1902" s="2" t="s">
        <v>35</v>
      </c>
      <c r="AG1902" s="2" t="s">
        <v>49</v>
      </c>
      <c r="AH1902" s="2">
        <v>2</v>
      </c>
      <c r="AI1902" s="2" t="str">
        <f>VLOOKUP(seguimiento[[#This Row],[vitamiad]],vitaminad[[id]:[valor]],2,)</f>
        <v>Normal</v>
      </c>
      <c r="AJ1902" s="2" t="s">
        <v>45</v>
      </c>
      <c r="AK1902" s="2" t="s">
        <v>45</v>
      </c>
    </row>
    <row r="1903" spans="1:37" x14ac:dyDescent="0.3">
      <c r="A1903">
        <v>799</v>
      </c>
      <c r="B1903" s="1">
        <v>41423</v>
      </c>
      <c r="C1903">
        <v>17</v>
      </c>
      <c r="D1903" t="str">
        <f>VLOOKUP(seguimiento[[#This Row],[idinstituciones]],instituciones[[idinstituciones]:[nombre]],2,)</f>
        <v>Hospital Pediátrico Dr. Avelino Castelan</v>
      </c>
      <c r="E1903" s="2" t="s">
        <v>33</v>
      </c>
      <c r="F1903" s="2" t="s">
        <v>50</v>
      </c>
      <c r="G1903" s="2" t="s">
        <v>51</v>
      </c>
      <c r="H1903" s="2" t="s">
        <v>36</v>
      </c>
      <c r="I1903" s="2" t="s">
        <v>37</v>
      </c>
      <c r="J1903" s="2" t="s">
        <v>35</v>
      </c>
      <c r="K1903" s="2" t="s">
        <v>61</v>
      </c>
      <c r="L1903" s="2" t="s">
        <v>39</v>
      </c>
      <c r="M1903" s="2"/>
      <c r="N1903" s="2" t="s">
        <v>35</v>
      </c>
      <c r="O1903" s="2" t="s">
        <v>36</v>
      </c>
      <c r="P1903" s="2" t="s">
        <v>36</v>
      </c>
      <c r="Q1903" s="2" t="s">
        <v>34</v>
      </c>
      <c r="R1903" s="2" t="s">
        <v>84</v>
      </c>
      <c r="S1903" s="2" t="s">
        <v>45</v>
      </c>
      <c r="T1903" s="2" t="s">
        <v>74</v>
      </c>
      <c r="U1903" s="2" t="s">
        <v>45</v>
      </c>
      <c r="V1903" s="2" t="s">
        <v>45</v>
      </c>
      <c r="W1903" s="2" t="s">
        <v>41</v>
      </c>
      <c r="X1903" s="2" t="s">
        <v>43</v>
      </c>
      <c r="Y1903" s="2" t="s">
        <v>54</v>
      </c>
      <c r="Z1903" s="2" t="s">
        <v>281</v>
      </c>
      <c r="AA1903" s="2" t="s">
        <v>35</v>
      </c>
      <c r="AB1903" s="2" t="s">
        <v>36</v>
      </c>
      <c r="AC1903" s="2"/>
      <c r="AD1903" s="2"/>
      <c r="AE1903">
        <v>1188</v>
      </c>
      <c r="AF1903" s="2" t="s">
        <v>36</v>
      </c>
      <c r="AG1903" s="2" t="s">
        <v>36</v>
      </c>
      <c r="AH1903" s="2"/>
      <c r="AI1903" s="2"/>
      <c r="AJ1903" s="2" t="s">
        <v>36</v>
      </c>
      <c r="AK1903" s="2" t="s">
        <v>36</v>
      </c>
    </row>
    <row r="1904" spans="1:37" x14ac:dyDescent="0.3">
      <c r="A1904">
        <v>799</v>
      </c>
      <c r="B1904" s="1">
        <v>42334</v>
      </c>
      <c r="C1904">
        <v>17</v>
      </c>
      <c r="D1904" t="str">
        <f>VLOOKUP(seguimiento[[#This Row],[idinstituciones]],instituciones[[idinstituciones]:[nombre]],2,)</f>
        <v>Hospital Pediátrico Dr. Avelino Castelan</v>
      </c>
      <c r="E1904" s="2" t="s">
        <v>64</v>
      </c>
      <c r="F1904" s="2" t="s">
        <v>58</v>
      </c>
      <c r="G1904" s="2" t="s">
        <v>67</v>
      </c>
      <c r="H1904" s="2" t="s">
        <v>36</v>
      </c>
      <c r="I1904" s="2" t="s">
        <v>37</v>
      </c>
      <c r="J1904" s="2" t="s">
        <v>35</v>
      </c>
      <c r="K1904" s="2"/>
      <c r="L1904" s="2" t="s">
        <v>39</v>
      </c>
      <c r="M1904" s="2"/>
      <c r="N1904" s="2"/>
      <c r="O1904" s="2" t="s">
        <v>36</v>
      </c>
      <c r="P1904" s="2" t="s">
        <v>36</v>
      </c>
      <c r="Q1904" s="2"/>
      <c r="R1904" s="2"/>
      <c r="S1904" s="2" t="s">
        <v>36</v>
      </c>
      <c r="T1904" s="2" t="s">
        <v>36</v>
      </c>
      <c r="U1904" s="2" t="s">
        <v>36</v>
      </c>
      <c r="V1904" s="2" t="s">
        <v>36</v>
      </c>
      <c r="W1904" s="2" t="s">
        <v>36</v>
      </c>
      <c r="X1904" s="2" t="s">
        <v>36</v>
      </c>
      <c r="Y1904" s="2" t="s">
        <v>54</v>
      </c>
      <c r="Z1904" s="2" t="s">
        <v>281</v>
      </c>
      <c r="AA1904" s="2" t="s">
        <v>71</v>
      </c>
      <c r="AB1904" s="2" t="s">
        <v>83</v>
      </c>
      <c r="AC1904" s="2">
        <v>1</v>
      </c>
      <c r="AD1904" s="2" t="str">
        <f>VLOOKUP(seguimiento[[#This Row],[causafallecimiento]],causafallecimiento[[id]:[valor]],2,)</f>
        <v>Respiratorios</v>
      </c>
      <c r="AE1904">
        <v>2279</v>
      </c>
      <c r="AF1904" s="2" t="s">
        <v>35</v>
      </c>
      <c r="AG1904" s="2" t="s">
        <v>49</v>
      </c>
      <c r="AH1904" s="2"/>
      <c r="AI1904" s="2"/>
      <c r="AJ1904" s="2" t="s">
        <v>46</v>
      </c>
      <c r="AK1904" s="2" t="s">
        <v>36</v>
      </c>
    </row>
    <row r="1905" spans="1:37" x14ac:dyDescent="0.3">
      <c r="A1905">
        <v>800</v>
      </c>
      <c r="B1905" s="1">
        <v>41339</v>
      </c>
      <c r="C1905">
        <v>17</v>
      </c>
      <c r="D1905" t="str">
        <f>VLOOKUP(seguimiento[[#This Row],[idinstituciones]],instituciones[[idinstituciones]:[nombre]],2,)</f>
        <v>Hospital Pediátrico Dr. Avelino Castelan</v>
      </c>
      <c r="E1905" s="2" t="s">
        <v>33</v>
      </c>
      <c r="F1905" s="2" t="s">
        <v>58</v>
      </c>
      <c r="G1905" s="2" t="s">
        <v>59</v>
      </c>
      <c r="H1905" s="2" t="s">
        <v>36</v>
      </c>
      <c r="I1905" s="2" t="s">
        <v>37</v>
      </c>
      <c r="J1905" s="2" t="s">
        <v>35</v>
      </c>
      <c r="K1905" s="2" t="s">
        <v>61</v>
      </c>
      <c r="L1905" s="2" t="s">
        <v>39</v>
      </c>
      <c r="M1905" s="2"/>
      <c r="N1905" s="2" t="s">
        <v>35</v>
      </c>
      <c r="O1905" s="2" t="s">
        <v>36</v>
      </c>
      <c r="P1905" s="2" t="s">
        <v>36</v>
      </c>
      <c r="Q1905" s="2" t="s">
        <v>34</v>
      </c>
      <c r="R1905" s="2" t="s">
        <v>84</v>
      </c>
      <c r="S1905" s="2" t="s">
        <v>45</v>
      </c>
      <c r="T1905" s="2" t="s">
        <v>41</v>
      </c>
      <c r="U1905" s="2" t="s">
        <v>42</v>
      </c>
      <c r="V1905" s="2" t="s">
        <v>36</v>
      </c>
      <c r="W1905" s="2" t="s">
        <v>49</v>
      </c>
      <c r="X1905" s="2" t="s">
        <v>43</v>
      </c>
      <c r="Y1905" s="2" t="s">
        <v>47</v>
      </c>
      <c r="Z1905" s="2" t="s">
        <v>35</v>
      </c>
      <c r="AA1905" s="2" t="s">
        <v>35</v>
      </c>
      <c r="AB1905" s="2" t="s">
        <v>36</v>
      </c>
      <c r="AC1905" s="2"/>
      <c r="AD1905" s="2"/>
      <c r="AE1905">
        <v>371</v>
      </c>
      <c r="AF1905" s="2" t="s">
        <v>36</v>
      </c>
      <c r="AG1905" s="2" t="s">
        <v>36</v>
      </c>
      <c r="AH1905" s="2"/>
      <c r="AI1905" s="2"/>
      <c r="AJ1905" s="2" t="s">
        <v>36</v>
      </c>
      <c r="AK1905" s="2" t="s">
        <v>36</v>
      </c>
    </row>
    <row r="1906" spans="1:37" x14ac:dyDescent="0.3">
      <c r="A1906">
        <v>800</v>
      </c>
      <c r="B1906" s="1">
        <v>41934</v>
      </c>
      <c r="C1906">
        <v>17</v>
      </c>
      <c r="D1906" t="str">
        <f>VLOOKUP(seguimiento[[#This Row],[idinstituciones]],instituciones[[idinstituciones]:[nombre]],2,)</f>
        <v>Hospital Pediátrico Dr. Avelino Castelan</v>
      </c>
      <c r="E1906" s="2" t="s">
        <v>33</v>
      </c>
      <c r="F1906" s="2" t="s">
        <v>50</v>
      </c>
      <c r="G1906" s="2" t="s">
        <v>51</v>
      </c>
      <c r="H1906" s="2" t="s">
        <v>36</v>
      </c>
      <c r="I1906" s="2" t="s">
        <v>36</v>
      </c>
      <c r="J1906" s="2" t="s">
        <v>36</v>
      </c>
      <c r="K1906" s="2"/>
      <c r="L1906" s="2" t="s">
        <v>36</v>
      </c>
      <c r="M1906" s="2"/>
      <c r="N1906" s="2"/>
      <c r="O1906" s="2" t="s">
        <v>36</v>
      </c>
      <c r="P1906" s="2" t="s">
        <v>36</v>
      </c>
      <c r="Q1906" s="2"/>
      <c r="R1906" s="2"/>
      <c r="S1906" s="2" t="s">
        <v>36</v>
      </c>
      <c r="T1906" s="2" t="s">
        <v>36</v>
      </c>
      <c r="U1906" s="2" t="s">
        <v>36</v>
      </c>
      <c r="V1906" s="2" t="s">
        <v>36</v>
      </c>
      <c r="W1906" s="2" t="s">
        <v>36</v>
      </c>
      <c r="X1906" s="2" t="s">
        <v>36</v>
      </c>
      <c r="Y1906" s="2" t="s">
        <v>36</v>
      </c>
      <c r="Z1906" s="2"/>
      <c r="AA1906" s="2" t="s">
        <v>35</v>
      </c>
      <c r="AB1906" s="2" t="s">
        <v>36</v>
      </c>
      <c r="AC1906" s="2"/>
      <c r="AD1906" s="2"/>
      <c r="AE1906">
        <v>2283</v>
      </c>
      <c r="AF1906" s="2" t="s">
        <v>71</v>
      </c>
      <c r="AG1906" s="2" t="s">
        <v>49</v>
      </c>
      <c r="AH1906" s="2"/>
      <c r="AI1906" s="2"/>
      <c r="AJ1906" s="2" t="s">
        <v>46</v>
      </c>
      <c r="AK1906" s="2" t="s">
        <v>36</v>
      </c>
    </row>
    <row r="1907" spans="1:37" x14ac:dyDescent="0.3">
      <c r="A1907">
        <v>800</v>
      </c>
      <c r="B1907" s="1">
        <v>42547</v>
      </c>
      <c r="C1907">
        <v>17</v>
      </c>
      <c r="D1907" t="str">
        <f>VLOOKUP(seguimiento[[#This Row],[idinstituciones]],instituciones[[idinstituciones]:[nombre]],2,)</f>
        <v>Hospital Pediátrico Dr. Avelino Castelan</v>
      </c>
      <c r="E1907" s="2" t="s">
        <v>64</v>
      </c>
      <c r="F1907" s="2" t="s">
        <v>50</v>
      </c>
      <c r="G1907" s="2" t="s">
        <v>67</v>
      </c>
      <c r="H1907" s="2" t="s">
        <v>36</v>
      </c>
      <c r="I1907" s="2" t="s">
        <v>36</v>
      </c>
      <c r="J1907" s="2" t="s">
        <v>36</v>
      </c>
      <c r="K1907" s="2"/>
      <c r="L1907" s="2" t="s">
        <v>36</v>
      </c>
      <c r="M1907" s="2"/>
      <c r="N1907" s="2"/>
      <c r="O1907" s="2" t="s">
        <v>36</v>
      </c>
      <c r="P1907" s="2" t="s">
        <v>36</v>
      </c>
      <c r="Q1907" s="2"/>
      <c r="R1907" s="2"/>
      <c r="S1907" s="2" t="s">
        <v>36</v>
      </c>
      <c r="T1907" s="2" t="s">
        <v>36</v>
      </c>
      <c r="U1907" s="2" t="s">
        <v>36</v>
      </c>
      <c r="V1907" s="2" t="s">
        <v>36</v>
      </c>
      <c r="W1907" s="2" t="s">
        <v>36</v>
      </c>
      <c r="X1907" s="2" t="s">
        <v>36</v>
      </c>
      <c r="Y1907" s="2" t="s">
        <v>36</v>
      </c>
      <c r="Z1907" s="2"/>
      <c r="AA1907" s="2" t="s">
        <v>71</v>
      </c>
      <c r="AB1907" s="2" t="s">
        <v>190</v>
      </c>
      <c r="AC1907" s="2">
        <v>1</v>
      </c>
      <c r="AD1907" s="2" t="str">
        <f>VLOOKUP(seguimiento[[#This Row],[causafallecimiento]],causafallecimiento[[id]:[valor]],2,)</f>
        <v>Respiratorios</v>
      </c>
      <c r="AE1907">
        <v>2284</v>
      </c>
      <c r="AF1907" s="2" t="s">
        <v>71</v>
      </c>
      <c r="AG1907" s="2" t="s">
        <v>49</v>
      </c>
      <c r="AH1907" s="2"/>
      <c r="AI1907" s="2"/>
      <c r="AJ1907" s="2" t="s">
        <v>46</v>
      </c>
      <c r="AK1907" s="2" t="s">
        <v>36</v>
      </c>
    </row>
    <row r="1908" spans="1:37" x14ac:dyDescent="0.3">
      <c r="A1908">
        <v>801</v>
      </c>
      <c r="B1908" s="1">
        <v>41263</v>
      </c>
      <c r="C1908">
        <v>24</v>
      </c>
      <c r="D1908" t="str">
        <f>VLOOKUP(seguimiento[[#This Row],[idinstituciones]],instituciones[[idinstituciones]:[nombre]],2,)</f>
        <v>Hospital Sor Maria Ludovica de La Plata</v>
      </c>
      <c r="E1908" s="2" t="s">
        <v>33</v>
      </c>
      <c r="F1908" s="2" t="s">
        <v>34</v>
      </c>
      <c r="G1908" s="2" t="s">
        <v>35</v>
      </c>
      <c r="H1908" s="2" t="s">
        <v>36</v>
      </c>
      <c r="I1908" s="2" t="s">
        <v>45</v>
      </c>
      <c r="J1908" s="2" t="s">
        <v>35</v>
      </c>
      <c r="K1908" s="2" t="s">
        <v>38</v>
      </c>
      <c r="L1908" s="2" t="s">
        <v>39</v>
      </c>
      <c r="M1908" s="2"/>
      <c r="N1908" s="2" t="s">
        <v>35</v>
      </c>
      <c r="O1908" s="2" t="s">
        <v>36</v>
      </c>
      <c r="P1908" s="2" t="s">
        <v>42</v>
      </c>
      <c r="Q1908" s="2"/>
      <c r="R1908" s="2" t="s">
        <v>40</v>
      </c>
      <c r="S1908" s="2" t="s">
        <v>45</v>
      </c>
      <c r="T1908" s="2" t="s">
        <v>45</v>
      </c>
      <c r="U1908" s="2" t="s">
        <v>45</v>
      </c>
      <c r="V1908" s="2" t="s">
        <v>45</v>
      </c>
      <c r="W1908" s="2" t="s">
        <v>46</v>
      </c>
      <c r="X1908" s="2" t="s">
        <v>43</v>
      </c>
      <c r="Y1908" s="2" t="s">
        <v>54</v>
      </c>
      <c r="Z1908" s="2" t="s">
        <v>281</v>
      </c>
      <c r="AA1908" s="2" t="s">
        <v>35</v>
      </c>
      <c r="AB1908" s="2" t="s">
        <v>36</v>
      </c>
      <c r="AC1908" s="2"/>
      <c r="AD1908" s="2"/>
      <c r="AE1908">
        <v>1094</v>
      </c>
      <c r="AF1908" s="2" t="s">
        <v>36</v>
      </c>
      <c r="AG1908" s="2" t="s">
        <v>36</v>
      </c>
      <c r="AH1908" s="2"/>
      <c r="AI1908" s="2"/>
      <c r="AJ1908" s="2" t="s">
        <v>36</v>
      </c>
      <c r="AK1908" s="2" t="s">
        <v>36</v>
      </c>
    </row>
    <row r="1909" spans="1:37" x14ac:dyDescent="0.3">
      <c r="A1909">
        <v>801</v>
      </c>
      <c r="B1909" s="1">
        <v>41509</v>
      </c>
      <c r="C1909">
        <v>24</v>
      </c>
      <c r="D1909" t="str">
        <f>VLOOKUP(seguimiento[[#This Row],[idinstituciones]],instituciones[[idinstituciones]:[nombre]],2,)</f>
        <v>Hospital Sor Maria Ludovica de La Plata</v>
      </c>
      <c r="E1909" s="2" t="s">
        <v>33</v>
      </c>
      <c r="F1909" s="2" t="s">
        <v>34</v>
      </c>
      <c r="G1909" s="2" t="s">
        <v>35</v>
      </c>
      <c r="H1909" s="2" t="s">
        <v>36</v>
      </c>
      <c r="I1909" s="2" t="s">
        <v>45</v>
      </c>
      <c r="J1909" s="2" t="s">
        <v>35</v>
      </c>
      <c r="K1909" s="2"/>
      <c r="L1909" s="2" t="s">
        <v>39</v>
      </c>
      <c r="M1909" s="2"/>
      <c r="N1909" s="2" t="s">
        <v>35</v>
      </c>
      <c r="O1909" s="2" t="s">
        <v>36</v>
      </c>
      <c r="P1909" s="2" t="s">
        <v>36</v>
      </c>
      <c r="Q1909" s="2"/>
      <c r="R1909" s="2" t="s">
        <v>118</v>
      </c>
      <c r="S1909" s="2" t="s">
        <v>45</v>
      </c>
      <c r="T1909" s="2" t="s">
        <v>37</v>
      </c>
      <c r="U1909" s="2" t="s">
        <v>42</v>
      </c>
      <c r="V1909" s="2" t="s">
        <v>42</v>
      </c>
      <c r="W1909" s="2" t="s">
        <v>46</v>
      </c>
      <c r="X1909" s="2" t="s">
        <v>43</v>
      </c>
      <c r="Y1909" s="2" t="s">
        <v>44</v>
      </c>
      <c r="Z1909" s="2" t="s">
        <v>281</v>
      </c>
      <c r="AA1909" s="2" t="s">
        <v>35</v>
      </c>
      <c r="AB1909" s="2" t="s">
        <v>36</v>
      </c>
      <c r="AC1909" s="2"/>
      <c r="AD1909" s="2"/>
      <c r="AE1909">
        <v>1997</v>
      </c>
      <c r="AF1909" s="2" t="s">
        <v>35</v>
      </c>
      <c r="AG1909" s="2" t="s">
        <v>49</v>
      </c>
      <c r="AH1909" s="2">
        <v>1</v>
      </c>
      <c r="AI1909" s="2" t="str">
        <f>VLOOKUP(seguimiento[[#This Row],[vitamiad]],vitaminad[[id]:[valor]],2,)</f>
        <v>No realizado</v>
      </c>
      <c r="AJ1909" s="2" t="s">
        <v>37</v>
      </c>
      <c r="AK1909" s="2" t="s">
        <v>45</v>
      </c>
    </row>
    <row r="1910" spans="1:37" x14ac:dyDescent="0.3">
      <c r="A1910">
        <v>801</v>
      </c>
      <c r="B1910" s="1">
        <v>41874</v>
      </c>
      <c r="C1910">
        <v>24</v>
      </c>
      <c r="D1910" t="str">
        <f>VLOOKUP(seguimiento[[#This Row],[idinstituciones]],instituciones[[idinstituciones]:[nombre]],2,)</f>
        <v>Hospital Sor Maria Ludovica de La Plata</v>
      </c>
      <c r="E1910" s="2" t="s">
        <v>33</v>
      </c>
      <c r="F1910" s="2" t="s">
        <v>34</v>
      </c>
      <c r="G1910" s="2" t="s">
        <v>55</v>
      </c>
      <c r="H1910" s="2" t="s">
        <v>36</v>
      </c>
      <c r="I1910" s="2" t="s">
        <v>45</v>
      </c>
      <c r="J1910" s="2" t="s">
        <v>35</v>
      </c>
      <c r="K1910" s="2"/>
      <c r="L1910" s="2" t="s">
        <v>39</v>
      </c>
      <c r="M1910" s="2"/>
      <c r="N1910" s="2" t="s">
        <v>35</v>
      </c>
      <c r="O1910" s="2" t="s">
        <v>36</v>
      </c>
      <c r="P1910" s="2" t="s">
        <v>36</v>
      </c>
      <c r="Q1910" s="2"/>
      <c r="R1910" s="2" t="s">
        <v>118</v>
      </c>
      <c r="S1910" s="2" t="s">
        <v>45</v>
      </c>
      <c r="T1910" s="2" t="s">
        <v>46</v>
      </c>
      <c r="U1910" s="2" t="s">
        <v>42</v>
      </c>
      <c r="V1910" s="2" t="s">
        <v>42</v>
      </c>
      <c r="W1910" s="2" t="s">
        <v>46</v>
      </c>
      <c r="X1910" s="2" t="s">
        <v>43</v>
      </c>
      <c r="Y1910" s="2" t="s">
        <v>47</v>
      </c>
      <c r="Z1910" s="2" t="s">
        <v>281</v>
      </c>
      <c r="AA1910" s="2" t="s">
        <v>35</v>
      </c>
      <c r="AB1910" s="2" t="s">
        <v>36</v>
      </c>
      <c r="AC1910" s="2"/>
      <c r="AD1910" s="2"/>
      <c r="AE1910">
        <v>1998</v>
      </c>
      <c r="AF1910" s="2" t="s">
        <v>35</v>
      </c>
      <c r="AG1910" s="2" t="s">
        <v>49</v>
      </c>
      <c r="AH1910" s="2">
        <v>1</v>
      </c>
      <c r="AI1910" s="2" t="str">
        <f>VLOOKUP(seguimiento[[#This Row],[vitamiad]],vitaminad[[id]:[valor]],2,)</f>
        <v>No realizado</v>
      </c>
      <c r="AJ1910" s="2" t="s">
        <v>37</v>
      </c>
      <c r="AK1910" s="2" t="s">
        <v>45</v>
      </c>
    </row>
    <row r="1911" spans="1:37" x14ac:dyDescent="0.3">
      <c r="A1911">
        <v>801</v>
      </c>
      <c r="B1911" s="1">
        <v>42239</v>
      </c>
      <c r="C1911">
        <v>24</v>
      </c>
      <c r="D1911" t="str">
        <f>VLOOKUP(seguimiento[[#This Row],[idinstituciones]],instituciones[[idinstituciones]:[nombre]],2,)</f>
        <v>Hospital Sor Maria Ludovica de La Plata</v>
      </c>
      <c r="E1911" s="2" t="s">
        <v>33</v>
      </c>
      <c r="F1911" s="2" t="s">
        <v>34</v>
      </c>
      <c r="G1911" s="2" t="s">
        <v>55</v>
      </c>
      <c r="H1911" s="2" t="s">
        <v>36</v>
      </c>
      <c r="I1911" s="2" t="s">
        <v>45</v>
      </c>
      <c r="J1911" s="2" t="s">
        <v>35</v>
      </c>
      <c r="K1911" s="2"/>
      <c r="L1911" s="2" t="s">
        <v>39</v>
      </c>
      <c r="M1911" s="2"/>
      <c r="N1911" s="2" t="s">
        <v>35</v>
      </c>
      <c r="O1911" s="2" t="s">
        <v>36</v>
      </c>
      <c r="P1911" s="2" t="s">
        <v>36</v>
      </c>
      <c r="Q1911" s="2"/>
      <c r="R1911" s="2" t="s">
        <v>40</v>
      </c>
      <c r="S1911" s="2" t="s">
        <v>45</v>
      </c>
      <c r="T1911" s="2" t="s">
        <v>46</v>
      </c>
      <c r="U1911" s="2" t="s">
        <v>42</v>
      </c>
      <c r="V1911" s="2" t="s">
        <v>42</v>
      </c>
      <c r="W1911" s="2" t="s">
        <v>46</v>
      </c>
      <c r="X1911" s="2" t="s">
        <v>43</v>
      </c>
      <c r="Y1911" s="2" t="s">
        <v>44</v>
      </c>
      <c r="Z1911" s="2" t="s">
        <v>281</v>
      </c>
      <c r="AA1911" s="2" t="s">
        <v>35</v>
      </c>
      <c r="AB1911" s="2" t="s">
        <v>36</v>
      </c>
      <c r="AC1911" s="2"/>
      <c r="AD1911" s="2"/>
      <c r="AE1911">
        <v>1996</v>
      </c>
      <c r="AF1911" s="2" t="s">
        <v>35</v>
      </c>
      <c r="AG1911" s="2" t="s">
        <v>49</v>
      </c>
      <c r="AH1911" s="2">
        <v>1</v>
      </c>
      <c r="AI1911" s="2" t="str">
        <f>VLOOKUP(seguimiento[[#This Row],[vitamiad]],vitaminad[[id]:[valor]],2,)</f>
        <v>No realizado</v>
      </c>
      <c r="AJ1911" s="2" t="s">
        <v>36</v>
      </c>
      <c r="AK1911" s="2" t="s">
        <v>45</v>
      </c>
    </row>
    <row r="1912" spans="1:37" x14ac:dyDescent="0.3">
      <c r="A1912">
        <v>801</v>
      </c>
      <c r="B1912" s="1">
        <v>42705</v>
      </c>
      <c r="C1912">
        <v>24</v>
      </c>
      <c r="D1912" t="str">
        <f>VLOOKUP(seguimiento[[#This Row],[idinstituciones]],instituciones[[idinstituciones]:[nombre]],2,)</f>
        <v>Hospital Sor Maria Ludovica de La Plata</v>
      </c>
      <c r="E1912" s="2" t="s">
        <v>64</v>
      </c>
      <c r="F1912" s="2" t="s">
        <v>58</v>
      </c>
      <c r="G1912" s="2" t="s">
        <v>55</v>
      </c>
      <c r="H1912" s="2" t="s">
        <v>36</v>
      </c>
      <c r="I1912" s="2" t="s">
        <v>45</v>
      </c>
      <c r="J1912" s="2" t="s">
        <v>35</v>
      </c>
      <c r="K1912" s="2"/>
      <c r="L1912" s="2" t="s">
        <v>39</v>
      </c>
      <c r="M1912" s="2" t="s">
        <v>70</v>
      </c>
      <c r="N1912" s="2" t="s">
        <v>35</v>
      </c>
      <c r="O1912" s="2" t="s">
        <v>36</v>
      </c>
      <c r="P1912" s="2" t="s">
        <v>36</v>
      </c>
      <c r="Q1912" s="2"/>
      <c r="R1912" s="2" t="s">
        <v>118</v>
      </c>
      <c r="S1912" s="2" t="s">
        <v>45</v>
      </c>
      <c r="T1912" s="2" t="s">
        <v>49</v>
      </c>
      <c r="U1912" s="2" t="s">
        <v>45</v>
      </c>
      <c r="V1912" s="2" t="s">
        <v>45</v>
      </c>
      <c r="W1912" s="2" t="s">
        <v>46</v>
      </c>
      <c r="X1912" s="2" t="s">
        <v>65</v>
      </c>
      <c r="Y1912" s="2" t="s">
        <v>54</v>
      </c>
      <c r="Z1912" s="2" t="s">
        <v>281</v>
      </c>
      <c r="AA1912" s="2" t="s">
        <v>35</v>
      </c>
      <c r="AB1912" s="2" t="s">
        <v>36</v>
      </c>
      <c r="AC1912" s="2"/>
      <c r="AD1912" s="2"/>
      <c r="AE1912">
        <v>2414</v>
      </c>
      <c r="AF1912" s="2" t="s">
        <v>35</v>
      </c>
      <c r="AG1912" s="2" t="s">
        <v>49</v>
      </c>
      <c r="AH1912" s="2">
        <v>2</v>
      </c>
      <c r="AI1912" s="2" t="str">
        <f>VLOOKUP(seguimiento[[#This Row],[vitamiad]],vitaminad[[id]:[valor]],2,)</f>
        <v>Normal</v>
      </c>
      <c r="AJ1912" s="2" t="s">
        <v>46</v>
      </c>
      <c r="AK1912" s="2" t="s">
        <v>45</v>
      </c>
    </row>
    <row r="1913" spans="1:37" x14ac:dyDescent="0.3">
      <c r="A1913">
        <v>801</v>
      </c>
      <c r="B1913" s="1">
        <v>43083</v>
      </c>
      <c r="C1913">
        <v>24</v>
      </c>
      <c r="D1913" t="str">
        <f>VLOOKUP(seguimiento[[#This Row],[idinstituciones]],instituciones[[idinstituciones]:[nombre]],2,)</f>
        <v>Hospital Sor Maria Ludovica de La Plata</v>
      </c>
      <c r="E1913" s="2" t="s">
        <v>33</v>
      </c>
      <c r="F1913" s="2" t="s">
        <v>34</v>
      </c>
      <c r="G1913" s="2" t="s">
        <v>55</v>
      </c>
      <c r="H1913" s="2" t="s">
        <v>36</v>
      </c>
      <c r="I1913" s="2" t="s">
        <v>45</v>
      </c>
      <c r="J1913" s="2" t="s">
        <v>35</v>
      </c>
      <c r="K1913" s="2"/>
      <c r="L1913" s="2" t="s">
        <v>39</v>
      </c>
      <c r="M1913" s="2"/>
      <c r="N1913" s="2" t="s">
        <v>35</v>
      </c>
      <c r="O1913" s="2" t="s">
        <v>36</v>
      </c>
      <c r="P1913" s="2" t="s">
        <v>36</v>
      </c>
      <c r="Q1913" s="2"/>
      <c r="R1913" s="2" t="s">
        <v>118</v>
      </c>
      <c r="S1913" s="2" t="s">
        <v>37</v>
      </c>
      <c r="T1913" s="2" t="s">
        <v>49</v>
      </c>
      <c r="U1913" s="2" t="s">
        <v>42</v>
      </c>
      <c r="V1913" s="2" t="s">
        <v>42</v>
      </c>
      <c r="W1913" s="2" t="s">
        <v>46</v>
      </c>
      <c r="X1913" s="2" t="s">
        <v>43</v>
      </c>
      <c r="Y1913" s="2" t="s">
        <v>56</v>
      </c>
      <c r="Z1913" s="2" t="s">
        <v>281</v>
      </c>
      <c r="AA1913" s="2" t="s">
        <v>35</v>
      </c>
      <c r="AB1913" s="2" t="s">
        <v>36</v>
      </c>
      <c r="AC1913" s="2"/>
      <c r="AD1913" s="2"/>
      <c r="AE1913">
        <v>2660</v>
      </c>
      <c r="AF1913" s="2" t="s">
        <v>35</v>
      </c>
      <c r="AG1913" s="2" t="s">
        <v>49</v>
      </c>
      <c r="AH1913" s="2">
        <v>4</v>
      </c>
      <c r="AI1913" s="2"/>
      <c r="AJ1913" s="2" t="s">
        <v>37</v>
      </c>
      <c r="AK1913" s="2" t="s">
        <v>49</v>
      </c>
    </row>
    <row r="1914" spans="1:37" x14ac:dyDescent="0.3">
      <c r="A1914">
        <v>801</v>
      </c>
      <c r="B1914" s="1">
        <v>43250</v>
      </c>
      <c r="C1914">
        <v>24</v>
      </c>
      <c r="D1914" t="str">
        <f>VLOOKUP(seguimiento[[#This Row],[idinstituciones]],instituciones[[idinstituciones]:[nombre]],2,)</f>
        <v>Hospital Sor Maria Ludovica de La Plata</v>
      </c>
      <c r="E1914" s="2" t="s">
        <v>64</v>
      </c>
      <c r="F1914" s="2" t="s">
        <v>58</v>
      </c>
      <c r="G1914" s="2" t="s">
        <v>55</v>
      </c>
      <c r="H1914" s="2" t="s">
        <v>36</v>
      </c>
      <c r="I1914" s="2" t="s">
        <v>45</v>
      </c>
      <c r="J1914" s="2" t="s">
        <v>35</v>
      </c>
      <c r="K1914" s="2"/>
      <c r="L1914" s="2" t="s">
        <v>39</v>
      </c>
      <c r="M1914" s="2"/>
      <c r="N1914" s="2"/>
      <c r="O1914" s="2" t="s">
        <v>36</v>
      </c>
      <c r="P1914" s="2" t="s">
        <v>36</v>
      </c>
      <c r="Q1914" s="2"/>
      <c r="R1914" s="2" t="s">
        <v>40</v>
      </c>
      <c r="S1914" s="2" t="s">
        <v>45</v>
      </c>
      <c r="T1914" s="2" t="s">
        <v>45</v>
      </c>
      <c r="U1914" s="2" t="s">
        <v>42</v>
      </c>
      <c r="V1914" s="2" t="s">
        <v>42</v>
      </c>
      <c r="W1914" s="2" t="s">
        <v>45</v>
      </c>
      <c r="X1914" s="2" t="s">
        <v>65</v>
      </c>
      <c r="Y1914" s="2" t="s">
        <v>47</v>
      </c>
      <c r="Z1914" s="2" t="s">
        <v>281</v>
      </c>
      <c r="AA1914" s="2" t="s">
        <v>35</v>
      </c>
      <c r="AB1914" s="2" t="s">
        <v>36</v>
      </c>
      <c r="AC1914" s="2"/>
      <c r="AD1914" s="2"/>
      <c r="AE1914">
        <v>3231</v>
      </c>
      <c r="AF1914" s="2" t="s">
        <v>35</v>
      </c>
      <c r="AG1914" s="2" t="s">
        <v>45</v>
      </c>
      <c r="AH1914" s="2">
        <v>3</v>
      </c>
      <c r="AI1914" s="2" t="str">
        <f>VLOOKUP(seguimiento[[#This Row],[vitamiad]],vitaminad[[id]:[valor]],2,)</f>
        <v>Bajo</v>
      </c>
      <c r="AJ1914" s="2" t="s">
        <v>46</v>
      </c>
      <c r="AK1914" s="2" t="s">
        <v>45</v>
      </c>
    </row>
    <row r="1915" spans="1:37" x14ac:dyDescent="0.3">
      <c r="A1915">
        <v>801</v>
      </c>
      <c r="B1915" s="1">
        <v>43789</v>
      </c>
      <c r="C1915">
        <v>24</v>
      </c>
      <c r="D1915" t="str">
        <f>VLOOKUP(seguimiento[[#This Row],[idinstituciones]],instituciones[[idinstituciones]:[nombre]],2,)</f>
        <v>Hospital Sor Maria Ludovica de La Plata</v>
      </c>
      <c r="E1915" s="2" t="s">
        <v>64</v>
      </c>
      <c r="F1915" s="2" t="s">
        <v>58</v>
      </c>
      <c r="G1915" s="2" t="s">
        <v>59</v>
      </c>
      <c r="H1915" s="2" t="s">
        <v>36</v>
      </c>
      <c r="I1915" s="2" t="s">
        <v>45</v>
      </c>
      <c r="J1915" s="2" t="s">
        <v>35</v>
      </c>
      <c r="K1915" s="2"/>
      <c r="L1915" s="2" t="s">
        <v>39</v>
      </c>
      <c r="M1915" s="2"/>
      <c r="N1915" s="2" t="s">
        <v>35</v>
      </c>
      <c r="O1915" s="2" t="s">
        <v>36</v>
      </c>
      <c r="P1915" s="2" t="s">
        <v>36</v>
      </c>
      <c r="Q1915" s="2" t="s">
        <v>34</v>
      </c>
      <c r="R1915" s="2" t="s">
        <v>118</v>
      </c>
      <c r="S1915" s="2" t="s">
        <v>45</v>
      </c>
      <c r="T1915" s="2" t="s">
        <v>36</v>
      </c>
      <c r="U1915" s="2" t="s">
        <v>36</v>
      </c>
      <c r="V1915" s="2" t="s">
        <v>36</v>
      </c>
      <c r="W1915" s="2" t="s">
        <v>36</v>
      </c>
      <c r="X1915" s="2" t="s">
        <v>36</v>
      </c>
      <c r="Y1915" s="2" t="s">
        <v>47</v>
      </c>
      <c r="Z1915" s="2" t="s">
        <v>281</v>
      </c>
      <c r="AA1915" s="2" t="s">
        <v>35</v>
      </c>
      <c r="AB1915" s="2" t="s">
        <v>36</v>
      </c>
      <c r="AC1915" s="2"/>
      <c r="AD1915" s="2"/>
      <c r="AE1915">
        <v>3200</v>
      </c>
      <c r="AF1915" s="2" t="s">
        <v>35</v>
      </c>
      <c r="AG1915" s="2" t="s">
        <v>45</v>
      </c>
      <c r="AH1915" s="2">
        <v>3</v>
      </c>
      <c r="AI1915" s="2" t="str">
        <f>VLOOKUP(seguimiento[[#This Row],[vitamiad]],vitaminad[[id]:[valor]],2,)</f>
        <v>Bajo</v>
      </c>
      <c r="AJ1915" s="2" t="s">
        <v>46</v>
      </c>
      <c r="AK1915" s="2" t="s">
        <v>45</v>
      </c>
    </row>
    <row r="1916" spans="1:37" x14ac:dyDescent="0.3">
      <c r="A1916">
        <v>802</v>
      </c>
      <c r="B1916" s="1">
        <v>41191</v>
      </c>
      <c r="C1916">
        <v>24</v>
      </c>
      <c r="D1916" t="str">
        <f>VLOOKUP(seguimiento[[#This Row],[idinstituciones]],instituciones[[idinstituciones]:[nombre]],2,)</f>
        <v>Hospital Sor Maria Ludovica de La Plata</v>
      </c>
      <c r="E1916" s="2" t="s">
        <v>33</v>
      </c>
      <c r="F1916" s="2" t="s">
        <v>34</v>
      </c>
      <c r="G1916" s="2" t="s">
        <v>35</v>
      </c>
      <c r="H1916" s="2" t="s">
        <v>36</v>
      </c>
      <c r="I1916" s="2" t="s">
        <v>45</v>
      </c>
      <c r="J1916" s="2" t="s">
        <v>35</v>
      </c>
      <c r="K1916" s="2" t="s">
        <v>38</v>
      </c>
      <c r="L1916" s="2" t="s">
        <v>39</v>
      </c>
      <c r="M1916" s="2"/>
      <c r="N1916" s="2" t="s">
        <v>35</v>
      </c>
      <c r="O1916" s="2" t="s">
        <v>36</v>
      </c>
      <c r="P1916" s="2" t="s">
        <v>42</v>
      </c>
      <c r="Q1916" s="2"/>
      <c r="R1916" s="2" t="s">
        <v>40</v>
      </c>
      <c r="S1916" s="2" t="s">
        <v>45</v>
      </c>
      <c r="T1916" s="2" t="s">
        <v>60</v>
      </c>
      <c r="U1916" s="2" t="s">
        <v>45</v>
      </c>
      <c r="V1916" s="2" t="s">
        <v>45</v>
      </c>
      <c r="W1916" s="2" t="s">
        <v>60</v>
      </c>
      <c r="X1916" s="2" t="s">
        <v>43</v>
      </c>
      <c r="Y1916" s="2" t="s">
        <v>54</v>
      </c>
      <c r="Z1916" s="2" t="s">
        <v>281</v>
      </c>
      <c r="AA1916" s="2" t="s">
        <v>35</v>
      </c>
      <c r="AB1916" s="2" t="s">
        <v>36</v>
      </c>
      <c r="AC1916" s="2"/>
      <c r="AD1916" s="2"/>
      <c r="AE1916">
        <v>1266</v>
      </c>
      <c r="AF1916" s="2" t="s">
        <v>36</v>
      </c>
      <c r="AG1916" s="2" t="s">
        <v>36</v>
      </c>
      <c r="AH1916" s="2"/>
      <c r="AI1916" s="2"/>
      <c r="AJ1916" s="2" t="s">
        <v>36</v>
      </c>
      <c r="AK1916" s="2" t="s">
        <v>36</v>
      </c>
    </row>
    <row r="1917" spans="1:37" x14ac:dyDescent="0.3">
      <c r="A1917">
        <v>802</v>
      </c>
      <c r="B1917" s="1">
        <v>42241</v>
      </c>
      <c r="C1917">
        <v>24</v>
      </c>
      <c r="D1917" t="str">
        <f>VLOOKUP(seguimiento[[#This Row],[idinstituciones]],instituciones[[idinstituciones]:[nombre]],2,)</f>
        <v>Hospital Sor Maria Ludovica de La Plata</v>
      </c>
      <c r="E1917" s="2" t="s">
        <v>33</v>
      </c>
      <c r="F1917" s="2" t="s">
        <v>34</v>
      </c>
      <c r="G1917" s="2" t="s">
        <v>35</v>
      </c>
      <c r="H1917" s="2" t="s">
        <v>36</v>
      </c>
      <c r="I1917" s="2" t="s">
        <v>45</v>
      </c>
      <c r="J1917" s="2" t="s">
        <v>35</v>
      </c>
      <c r="K1917" s="2"/>
      <c r="L1917" s="2" t="s">
        <v>39</v>
      </c>
      <c r="M1917" s="2"/>
      <c r="N1917" s="2"/>
      <c r="O1917" s="2" t="s">
        <v>36</v>
      </c>
      <c r="P1917" s="2" t="s">
        <v>36</v>
      </c>
      <c r="Q1917" s="2"/>
      <c r="R1917" s="2" t="s">
        <v>118</v>
      </c>
      <c r="S1917" s="2" t="s">
        <v>45</v>
      </c>
      <c r="T1917" s="2" t="s">
        <v>37</v>
      </c>
      <c r="U1917" s="2" t="s">
        <v>36</v>
      </c>
      <c r="V1917" s="2" t="s">
        <v>36</v>
      </c>
      <c r="W1917" s="2" t="s">
        <v>37</v>
      </c>
      <c r="X1917" s="2" t="s">
        <v>65</v>
      </c>
      <c r="Y1917" s="2" t="s">
        <v>54</v>
      </c>
      <c r="Z1917" s="2" t="s">
        <v>281</v>
      </c>
      <c r="AA1917" s="2" t="s">
        <v>35</v>
      </c>
      <c r="AB1917" s="2" t="s">
        <v>36</v>
      </c>
      <c r="AC1917" s="2"/>
      <c r="AD1917" s="2"/>
      <c r="AE1917">
        <v>2041</v>
      </c>
      <c r="AF1917" s="2" t="s">
        <v>35</v>
      </c>
      <c r="AG1917" s="2" t="s">
        <v>49</v>
      </c>
      <c r="AH1917" s="2">
        <v>1</v>
      </c>
      <c r="AI1917" s="2" t="str">
        <f>VLOOKUP(seguimiento[[#This Row],[vitamiad]],vitaminad[[id]:[valor]],2,)</f>
        <v>No realizado</v>
      </c>
      <c r="AJ1917" s="2" t="s">
        <v>37</v>
      </c>
      <c r="AK1917" s="2" t="s">
        <v>49</v>
      </c>
    </row>
    <row r="1918" spans="1:37" x14ac:dyDescent="0.3">
      <c r="A1918">
        <v>802</v>
      </c>
      <c r="B1918" s="1">
        <v>42901</v>
      </c>
      <c r="C1918">
        <v>49</v>
      </c>
      <c r="D1918" t="str">
        <f>VLOOKUP(seguimiento[[#This Row],[idinstituciones]],instituciones[[idinstituciones]:[nombre]],2,)</f>
        <v>CEMIC</v>
      </c>
      <c r="E1918" s="2" t="s">
        <v>33</v>
      </c>
      <c r="F1918" s="2" t="s">
        <v>34</v>
      </c>
      <c r="G1918" s="2" t="s">
        <v>36</v>
      </c>
      <c r="H1918" s="2" t="s">
        <v>36</v>
      </c>
      <c r="I1918" s="2" t="s">
        <v>36</v>
      </c>
      <c r="J1918" s="2" t="s">
        <v>35</v>
      </c>
      <c r="K1918" s="2"/>
      <c r="L1918" s="2" t="s">
        <v>39</v>
      </c>
      <c r="M1918" s="2"/>
      <c r="N1918" s="2"/>
      <c r="O1918" s="2" t="s">
        <v>36</v>
      </c>
      <c r="P1918" s="2" t="s">
        <v>36</v>
      </c>
      <c r="Q1918" s="2"/>
      <c r="R1918" s="2"/>
      <c r="S1918" s="2" t="s">
        <v>36</v>
      </c>
      <c r="T1918" s="2" t="s">
        <v>36</v>
      </c>
      <c r="U1918" s="2" t="s">
        <v>36</v>
      </c>
      <c r="V1918" s="2" t="s">
        <v>36</v>
      </c>
      <c r="W1918" s="2" t="s">
        <v>36</v>
      </c>
      <c r="X1918" s="2" t="s">
        <v>36</v>
      </c>
      <c r="Y1918" s="2" t="s">
        <v>47</v>
      </c>
      <c r="Z1918" s="2" t="s">
        <v>281</v>
      </c>
      <c r="AA1918" s="2" t="s">
        <v>35</v>
      </c>
      <c r="AB1918" s="2" t="s">
        <v>36</v>
      </c>
      <c r="AC1918" s="2"/>
      <c r="AD1918" s="2"/>
      <c r="AE1918">
        <v>2738</v>
      </c>
      <c r="AF1918" s="2" t="s">
        <v>35</v>
      </c>
      <c r="AG1918" s="2" t="s">
        <v>36</v>
      </c>
      <c r="AH1918" s="2"/>
      <c r="AI1918" s="2"/>
      <c r="AJ1918" s="2" t="s">
        <v>37</v>
      </c>
      <c r="AK1918" s="2" t="s">
        <v>36</v>
      </c>
    </row>
    <row r="1919" spans="1:37" x14ac:dyDescent="0.3">
      <c r="A1919">
        <v>802</v>
      </c>
      <c r="B1919" s="1">
        <v>43104</v>
      </c>
      <c r="C1919">
        <v>49</v>
      </c>
      <c r="D1919" t="str">
        <f>VLOOKUP(seguimiento[[#This Row],[idinstituciones]],instituciones[[idinstituciones]:[nombre]],2,)</f>
        <v>CEMIC</v>
      </c>
      <c r="E1919" s="2" t="s">
        <v>33</v>
      </c>
      <c r="F1919" s="2" t="s">
        <v>34</v>
      </c>
      <c r="G1919" s="2" t="s">
        <v>35</v>
      </c>
      <c r="H1919" s="2" t="s">
        <v>36</v>
      </c>
      <c r="I1919" s="2" t="s">
        <v>36</v>
      </c>
      <c r="J1919" s="2" t="s">
        <v>35</v>
      </c>
      <c r="K1919" s="2"/>
      <c r="L1919" s="2" t="s">
        <v>39</v>
      </c>
      <c r="M1919" s="2"/>
      <c r="N1919" s="2"/>
      <c r="O1919" s="2" t="s">
        <v>36</v>
      </c>
      <c r="P1919" s="2" t="s">
        <v>36</v>
      </c>
      <c r="Q1919" s="2" t="s">
        <v>34</v>
      </c>
      <c r="R1919" s="2" t="s">
        <v>34</v>
      </c>
      <c r="S1919" s="2" t="s">
        <v>45</v>
      </c>
      <c r="T1919" s="2" t="s">
        <v>46</v>
      </c>
      <c r="U1919" s="2" t="s">
        <v>42</v>
      </c>
      <c r="V1919" s="2" t="s">
        <v>42</v>
      </c>
      <c r="W1919" s="2" t="s">
        <v>37</v>
      </c>
      <c r="X1919" s="2" t="s">
        <v>43</v>
      </c>
      <c r="Y1919" s="2" t="s">
        <v>36</v>
      </c>
      <c r="Z1919" s="2" t="s">
        <v>281</v>
      </c>
      <c r="AA1919" s="2" t="s">
        <v>35</v>
      </c>
      <c r="AB1919" s="2" t="s">
        <v>36</v>
      </c>
      <c r="AC1919" s="2"/>
      <c r="AD1919" s="2"/>
      <c r="AE1919">
        <v>2739</v>
      </c>
      <c r="AF1919" s="2" t="s">
        <v>35</v>
      </c>
      <c r="AG1919" s="2" t="s">
        <v>36</v>
      </c>
      <c r="AH1919" s="2">
        <v>2</v>
      </c>
      <c r="AI1919" s="2" t="str">
        <f>VLOOKUP(seguimiento[[#This Row],[vitamiad]],vitaminad[[id]:[valor]],2,)</f>
        <v>Normal</v>
      </c>
      <c r="AJ1919" s="2" t="s">
        <v>37</v>
      </c>
      <c r="AK1919" s="2" t="s">
        <v>45</v>
      </c>
    </row>
    <row r="1920" spans="1:37" x14ac:dyDescent="0.3">
      <c r="A1920">
        <v>803</v>
      </c>
      <c r="B1920" s="1">
        <v>41254</v>
      </c>
      <c r="C1920">
        <v>24</v>
      </c>
      <c r="D1920" t="str">
        <f>VLOOKUP(seguimiento[[#This Row],[idinstituciones]],instituciones[[idinstituciones]:[nombre]],2,)</f>
        <v>Hospital Sor Maria Ludovica de La Plata</v>
      </c>
      <c r="E1920" s="2" t="s">
        <v>33</v>
      </c>
      <c r="F1920" s="2" t="s">
        <v>34</v>
      </c>
      <c r="G1920" s="2" t="s">
        <v>35</v>
      </c>
      <c r="H1920" s="2" t="s">
        <v>36</v>
      </c>
      <c r="I1920" s="2" t="s">
        <v>45</v>
      </c>
      <c r="J1920" s="2" t="s">
        <v>35</v>
      </c>
      <c r="K1920" s="2" t="s">
        <v>61</v>
      </c>
      <c r="L1920" s="2" t="s">
        <v>39</v>
      </c>
      <c r="M1920" s="2"/>
      <c r="N1920" s="2" t="s">
        <v>35</v>
      </c>
      <c r="O1920" s="2" t="s">
        <v>36</v>
      </c>
      <c r="P1920" s="2" t="s">
        <v>42</v>
      </c>
      <c r="Q1920" s="2"/>
      <c r="R1920" s="2" t="s">
        <v>40</v>
      </c>
      <c r="S1920" s="2" t="s">
        <v>45</v>
      </c>
      <c r="T1920" s="2" t="s">
        <v>45</v>
      </c>
      <c r="U1920" s="2" t="s">
        <v>42</v>
      </c>
      <c r="V1920" s="2" t="s">
        <v>42</v>
      </c>
      <c r="W1920" s="2" t="s">
        <v>45</v>
      </c>
      <c r="X1920" s="2" t="s">
        <v>43</v>
      </c>
      <c r="Y1920" s="2" t="s">
        <v>54</v>
      </c>
      <c r="Z1920" s="2" t="s">
        <v>281</v>
      </c>
      <c r="AA1920" s="2" t="s">
        <v>35</v>
      </c>
      <c r="AB1920" s="2" t="s">
        <v>36</v>
      </c>
      <c r="AC1920" s="2"/>
      <c r="AD1920" s="2"/>
      <c r="AE1920">
        <v>629</v>
      </c>
      <c r="AF1920" s="2" t="s">
        <v>36</v>
      </c>
      <c r="AG1920" s="2" t="s">
        <v>36</v>
      </c>
      <c r="AH1920" s="2"/>
      <c r="AI1920" s="2"/>
      <c r="AJ1920" s="2" t="s">
        <v>36</v>
      </c>
      <c r="AK1920" s="2" t="s">
        <v>36</v>
      </c>
    </row>
    <row r="1921" spans="1:37" x14ac:dyDescent="0.3">
      <c r="A1921">
        <v>804</v>
      </c>
      <c r="B1921" s="1">
        <v>41193</v>
      </c>
      <c r="C1921">
        <v>24</v>
      </c>
      <c r="D1921" t="str">
        <f>VLOOKUP(seguimiento[[#This Row],[idinstituciones]],instituciones[[idinstituciones]:[nombre]],2,)</f>
        <v>Hospital Sor Maria Ludovica de La Plata</v>
      </c>
      <c r="E1921" s="2" t="s">
        <v>64</v>
      </c>
      <c r="F1921" s="2" t="s">
        <v>58</v>
      </c>
      <c r="G1921" s="2" t="s">
        <v>51</v>
      </c>
      <c r="H1921" s="2" t="s">
        <v>36</v>
      </c>
      <c r="I1921" s="2" t="s">
        <v>37</v>
      </c>
      <c r="J1921" s="2" t="s">
        <v>35</v>
      </c>
      <c r="K1921" s="2" t="s">
        <v>78</v>
      </c>
      <c r="L1921" s="2" t="s">
        <v>39</v>
      </c>
      <c r="M1921" s="2"/>
      <c r="N1921" s="2" t="s">
        <v>35</v>
      </c>
      <c r="O1921" s="2" t="s">
        <v>36</v>
      </c>
      <c r="P1921" s="2" t="s">
        <v>42</v>
      </c>
      <c r="Q1921" s="2"/>
      <c r="R1921" s="2" t="s">
        <v>40</v>
      </c>
      <c r="S1921" s="2" t="s">
        <v>45</v>
      </c>
      <c r="T1921" s="2" t="s">
        <v>37</v>
      </c>
      <c r="U1921" s="2" t="s">
        <v>45</v>
      </c>
      <c r="V1921" s="2" t="s">
        <v>45</v>
      </c>
      <c r="W1921" s="2" t="s">
        <v>37</v>
      </c>
      <c r="X1921" s="2" t="s">
        <v>65</v>
      </c>
      <c r="Y1921" s="2" t="s">
        <v>54</v>
      </c>
      <c r="Z1921" s="2" t="s">
        <v>281</v>
      </c>
      <c r="AA1921" s="2" t="s">
        <v>35</v>
      </c>
      <c r="AB1921" s="2" t="s">
        <v>36</v>
      </c>
      <c r="AC1921" s="2"/>
      <c r="AD1921" s="2"/>
      <c r="AE1921">
        <v>1258</v>
      </c>
      <c r="AF1921" s="2" t="s">
        <v>36</v>
      </c>
      <c r="AG1921" s="2" t="s">
        <v>36</v>
      </c>
      <c r="AH1921" s="2"/>
      <c r="AI1921" s="2"/>
      <c r="AJ1921" s="2" t="s">
        <v>36</v>
      </c>
      <c r="AK1921" s="2" t="s">
        <v>36</v>
      </c>
    </row>
    <row r="1922" spans="1:37" x14ac:dyDescent="0.3">
      <c r="A1922">
        <v>804</v>
      </c>
      <c r="B1922" s="1">
        <v>41555</v>
      </c>
      <c r="C1922">
        <v>24</v>
      </c>
      <c r="D1922" t="str">
        <f>VLOOKUP(seguimiento[[#This Row],[idinstituciones]],instituciones[[idinstituciones]:[nombre]],2,)</f>
        <v>Hospital Sor Maria Ludovica de La Plata</v>
      </c>
      <c r="E1922" s="2" t="s">
        <v>64</v>
      </c>
      <c r="F1922" s="2" t="s">
        <v>58</v>
      </c>
      <c r="G1922" s="2" t="s">
        <v>51</v>
      </c>
      <c r="H1922" s="2" t="s">
        <v>36</v>
      </c>
      <c r="I1922" s="2" t="s">
        <v>37</v>
      </c>
      <c r="J1922" s="2" t="s">
        <v>35</v>
      </c>
      <c r="K1922" s="2"/>
      <c r="L1922" s="2" t="s">
        <v>39</v>
      </c>
      <c r="M1922" s="2"/>
      <c r="N1922" s="2" t="s">
        <v>35</v>
      </c>
      <c r="O1922" s="2" t="s">
        <v>36</v>
      </c>
      <c r="P1922" s="2" t="s">
        <v>36</v>
      </c>
      <c r="Q1922" s="2"/>
      <c r="R1922" s="2" t="s">
        <v>118</v>
      </c>
      <c r="S1922" s="2" t="s">
        <v>45</v>
      </c>
      <c r="T1922" s="2" t="s">
        <v>46</v>
      </c>
      <c r="U1922" s="2" t="s">
        <v>45</v>
      </c>
      <c r="V1922" s="2" t="s">
        <v>45</v>
      </c>
      <c r="W1922" s="2" t="s">
        <v>46</v>
      </c>
      <c r="X1922" s="2" t="s">
        <v>43</v>
      </c>
      <c r="Y1922" s="2" t="s">
        <v>54</v>
      </c>
      <c r="Z1922" s="2" t="s">
        <v>281</v>
      </c>
      <c r="AA1922" s="2" t="s">
        <v>35</v>
      </c>
      <c r="AB1922" s="2" t="s">
        <v>36</v>
      </c>
      <c r="AC1922" s="2"/>
      <c r="AD1922" s="2"/>
      <c r="AE1922">
        <v>2759</v>
      </c>
      <c r="AF1922" s="2" t="s">
        <v>35</v>
      </c>
      <c r="AG1922" s="2" t="s">
        <v>49</v>
      </c>
      <c r="AH1922" s="2">
        <v>1</v>
      </c>
      <c r="AI1922" s="2" t="str">
        <f>VLOOKUP(seguimiento[[#This Row],[vitamiad]],vitaminad[[id]:[valor]],2,)</f>
        <v>No realizado</v>
      </c>
      <c r="AJ1922" s="2" t="s">
        <v>46</v>
      </c>
      <c r="AK1922" s="2" t="s">
        <v>45</v>
      </c>
    </row>
    <row r="1923" spans="1:37" x14ac:dyDescent="0.3">
      <c r="A1923">
        <v>804</v>
      </c>
      <c r="B1923" s="1">
        <v>41997</v>
      </c>
      <c r="C1923">
        <v>24</v>
      </c>
      <c r="D1923" t="str">
        <f>VLOOKUP(seguimiento[[#This Row],[idinstituciones]],instituciones[[idinstituciones]:[nombre]],2,)</f>
        <v>Hospital Sor Maria Ludovica de La Plata</v>
      </c>
      <c r="E1923" s="2" t="s">
        <v>64</v>
      </c>
      <c r="F1923" s="2" t="s">
        <v>58</v>
      </c>
      <c r="G1923" s="2" t="s">
        <v>51</v>
      </c>
      <c r="H1923" s="2" t="s">
        <v>36</v>
      </c>
      <c r="I1923" s="2" t="s">
        <v>37</v>
      </c>
      <c r="J1923" s="2" t="s">
        <v>35</v>
      </c>
      <c r="K1923" s="2"/>
      <c r="L1923" s="2" t="s">
        <v>39</v>
      </c>
      <c r="M1923" s="2" t="s">
        <v>70</v>
      </c>
      <c r="N1923" s="2" t="s">
        <v>35</v>
      </c>
      <c r="O1923" s="2" t="s">
        <v>36</v>
      </c>
      <c r="P1923" s="2" t="s">
        <v>36</v>
      </c>
      <c r="Q1923" s="2"/>
      <c r="R1923" s="2" t="s">
        <v>118</v>
      </c>
      <c r="S1923" s="2" t="s">
        <v>45</v>
      </c>
      <c r="T1923" s="2" t="s">
        <v>45</v>
      </c>
      <c r="U1923" s="2" t="s">
        <v>46</v>
      </c>
      <c r="V1923" s="2" t="s">
        <v>46</v>
      </c>
      <c r="W1923" s="2" t="s">
        <v>46</v>
      </c>
      <c r="X1923" s="2" t="s">
        <v>43</v>
      </c>
      <c r="Y1923" s="2" t="s">
        <v>54</v>
      </c>
      <c r="Z1923" s="2" t="s">
        <v>281</v>
      </c>
      <c r="AA1923" s="2" t="s">
        <v>71</v>
      </c>
      <c r="AB1923" s="2" t="s">
        <v>209</v>
      </c>
      <c r="AC1923" s="2">
        <v>1</v>
      </c>
      <c r="AD1923" s="2" t="str">
        <f>VLOOKUP(seguimiento[[#This Row],[causafallecimiento]],causafallecimiento[[id]:[valor]],2,)</f>
        <v>Respiratorios</v>
      </c>
      <c r="AE1923">
        <v>2760</v>
      </c>
      <c r="AF1923" s="2" t="s">
        <v>35</v>
      </c>
      <c r="AG1923" s="2" t="s">
        <v>49</v>
      </c>
      <c r="AH1923" s="2">
        <v>1</v>
      </c>
      <c r="AI1923" s="2" t="str">
        <f>VLOOKUP(seguimiento[[#This Row],[vitamiad]],vitaminad[[id]:[valor]],2,)</f>
        <v>No realizado</v>
      </c>
      <c r="AJ1923" s="2" t="s">
        <v>46</v>
      </c>
      <c r="AK1923" s="2" t="s">
        <v>45</v>
      </c>
    </row>
    <row r="1924" spans="1:37" x14ac:dyDescent="0.3">
      <c r="A1924">
        <v>805</v>
      </c>
      <c r="B1924" s="1">
        <v>41193</v>
      </c>
      <c r="C1924">
        <v>24</v>
      </c>
      <c r="D1924" t="str">
        <f>VLOOKUP(seguimiento[[#This Row],[idinstituciones]],instituciones[[idinstituciones]:[nombre]],2,)</f>
        <v>Hospital Sor Maria Ludovica de La Plata</v>
      </c>
      <c r="E1924" s="2" t="s">
        <v>33</v>
      </c>
      <c r="F1924" s="2" t="s">
        <v>34</v>
      </c>
      <c r="G1924" s="2" t="s">
        <v>35</v>
      </c>
      <c r="H1924" s="2" t="s">
        <v>36</v>
      </c>
      <c r="I1924" s="2" t="s">
        <v>45</v>
      </c>
      <c r="J1924" s="2" t="s">
        <v>35</v>
      </c>
      <c r="K1924" s="2" t="s">
        <v>38</v>
      </c>
      <c r="L1924" s="2" t="s">
        <v>39</v>
      </c>
      <c r="M1924" s="2"/>
      <c r="N1924" s="2" t="s">
        <v>35</v>
      </c>
      <c r="O1924" s="2" t="s">
        <v>36</v>
      </c>
      <c r="P1924" s="2" t="s">
        <v>42</v>
      </c>
      <c r="Q1924" s="2"/>
      <c r="R1924" s="2" t="s">
        <v>40</v>
      </c>
      <c r="S1924" s="2" t="s">
        <v>45</v>
      </c>
      <c r="T1924" s="2" t="s">
        <v>49</v>
      </c>
      <c r="U1924" s="2" t="s">
        <v>42</v>
      </c>
      <c r="V1924" s="2" t="s">
        <v>42</v>
      </c>
      <c r="W1924" s="2" t="s">
        <v>46</v>
      </c>
      <c r="X1924" s="2" t="s">
        <v>43</v>
      </c>
      <c r="Y1924" s="2" t="s">
        <v>54</v>
      </c>
      <c r="Z1924" s="2" t="s">
        <v>35</v>
      </c>
      <c r="AA1924" s="2" t="s">
        <v>35</v>
      </c>
      <c r="AB1924" s="2" t="s">
        <v>36</v>
      </c>
      <c r="AC1924" s="2"/>
      <c r="AD1924" s="2"/>
      <c r="AE1924">
        <v>1620</v>
      </c>
      <c r="AF1924" s="2" t="s">
        <v>36</v>
      </c>
      <c r="AG1924" s="2" t="s">
        <v>36</v>
      </c>
      <c r="AH1924" s="2"/>
      <c r="AI1924" s="2"/>
      <c r="AJ1924" s="2" t="s">
        <v>36</v>
      </c>
      <c r="AK1924" s="2" t="s">
        <v>36</v>
      </c>
    </row>
    <row r="1925" spans="1:37" x14ac:dyDescent="0.3">
      <c r="A1925">
        <v>805</v>
      </c>
      <c r="B1925" s="1">
        <v>41620</v>
      </c>
      <c r="C1925">
        <v>24</v>
      </c>
      <c r="D1925" t="str">
        <f>VLOOKUP(seguimiento[[#This Row],[idinstituciones]],instituciones[[idinstituciones]:[nombre]],2,)</f>
        <v>Hospital Sor Maria Ludovica de La Plata</v>
      </c>
      <c r="E1925" s="2" t="s">
        <v>35</v>
      </c>
      <c r="F1925" s="2" t="s">
        <v>34</v>
      </c>
      <c r="G1925" s="2" t="s">
        <v>35</v>
      </c>
      <c r="H1925" s="2" t="s">
        <v>36</v>
      </c>
      <c r="I1925" s="2" t="s">
        <v>45</v>
      </c>
      <c r="J1925" s="2" t="s">
        <v>35</v>
      </c>
      <c r="K1925" s="2"/>
      <c r="L1925" s="2" t="s">
        <v>39</v>
      </c>
      <c r="M1925" s="2"/>
      <c r="N1925" s="2" t="s">
        <v>35</v>
      </c>
      <c r="O1925" s="2" t="s">
        <v>36</v>
      </c>
      <c r="P1925" s="2" t="s">
        <v>36</v>
      </c>
      <c r="Q1925" s="2"/>
      <c r="R1925" s="2" t="s">
        <v>118</v>
      </c>
      <c r="S1925" s="2" t="s">
        <v>45</v>
      </c>
      <c r="T1925" s="2" t="s">
        <v>46</v>
      </c>
      <c r="U1925" s="2" t="s">
        <v>42</v>
      </c>
      <c r="V1925" s="2" t="s">
        <v>42</v>
      </c>
      <c r="W1925" s="2" t="s">
        <v>37</v>
      </c>
      <c r="X1925" s="2" t="s">
        <v>43</v>
      </c>
      <c r="Y1925" s="2" t="s">
        <v>44</v>
      </c>
      <c r="Z1925" s="2" t="s">
        <v>281</v>
      </c>
      <c r="AA1925" s="2" t="s">
        <v>35</v>
      </c>
      <c r="AB1925" s="2" t="s">
        <v>36</v>
      </c>
      <c r="AC1925" s="2"/>
      <c r="AD1925" s="2"/>
      <c r="AE1925">
        <v>2755</v>
      </c>
      <c r="AF1925" s="2" t="s">
        <v>35</v>
      </c>
      <c r="AG1925" s="2" t="s">
        <v>49</v>
      </c>
      <c r="AH1925" s="2">
        <v>4</v>
      </c>
      <c r="AI1925" s="2"/>
      <c r="AJ1925" s="2" t="s">
        <v>45</v>
      </c>
      <c r="AK1925" s="2" t="s">
        <v>49</v>
      </c>
    </row>
    <row r="1926" spans="1:37" x14ac:dyDescent="0.3">
      <c r="A1926">
        <v>805</v>
      </c>
      <c r="B1926" s="1">
        <v>41733</v>
      </c>
      <c r="C1926">
        <v>24</v>
      </c>
      <c r="D1926" t="str">
        <f>VLOOKUP(seguimiento[[#This Row],[idinstituciones]],instituciones[[idinstituciones]:[nombre]],2,)</f>
        <v>Hospital Sor Maria Ludovica de La Plata</v>
      </c>
      <c r="E1926" s="2" t="s">
        <v>33</v>
      </c>
      <c r="F1926" s="2" t="s">
        <v>34</v>
      </c>
      <c r="G1926" s="2" t="s">
        <v>35</v>
      </c>
      <c r="H1926" s="2" t="s">
        <v>36</v>
      </c>
      <c r="I1926" s="2" t="s">
        <v>45</v>
      </c>
      <c r="J1926" s="2" t="s">
        <v>35</v>
      </c>
      <c r="K1926" s="2"/>
      <c r="L1926" s="2" t="s">
        <v>39</v>
      </c>
      <c r="M1926" s="2"/>
      <c r="N1926" s="2" t="s">
        <v>35</v>
      </c>
      <c r="O1926" s="2" t="s">
        <v>36</v>
      </c>
      <c r="P1926" s="2" t="s">
        <v>36</v>
      </c>
      <c r="Q1926" s="2"/>
      <c r="R1926" s="2" t="s">
        <v>118</v>
      </c>
      <c r="S1926" s="2" t="s">
        <v>45</v>
      </c>
      <c r="T1926" s="2" t="s">
        <v>37</v>
      </c>
      <c r="U1926" s="2" t="s">
        <v>42</v>
      </c>
      <c r="V1926" s="2" t="s">
        <v>42</v>
      </c>
      <c r="W1926" s="2" t="s">
        <v>37</v>
      </c>
      <c r="X1926" s="2" t="s">
        <v>65</v>
      </c>
      <c r="Y1926" s="2" t="s">
        <v>44</v>
      </c>
      <c r="Z1926" s="2" t="s">
        <v>281</v>
      </c>
      <c r="AA1926" s="2" t="s">
        <v>35</v>
      </c>
      <c r="AB1926" s="2" t="s">
        <v>36</v>
      </c>
      <c r="AC1926" s="2"/>
      <c r="AD1926" s="2"/>
      <c r="AE1926">
        <v>2756</v>
      </c>
      <c r="AF1926" s="2" t="s">
        <v>35</v>
      </c>
      <c r="AG1926" s="2" t="s">
        <v>49</v>
      </c>
      <c r="AH1926" s="2">
        <v>1</v>
      </c>
      <c r="AI1926" s="2" t="str">
        <f>VLOOKUP(seguimiento[[#This Row],[vitamiad]],vitaminad[[id]:[valor]],2,)</f>
        <v>No realizado</v>
      </c>
      <c r="AJ1926" s="2" t="s">
        <v>37</v>
      </c>
      <c r="AK1926" s="2" t="s">
        <v>49</v>
      </c>
    </row>
    <row r="1927" spans="1:37" x14ac:dyDescent="0.3">
      <c r="A1927">
        <v>805</v>
      </c>
      <c r="B1927" s="1">
        <v>42682</v>
      </c>
      <c r="C1927">
        <v>24</v>
      </c>
      <c r="D1927" t="str">
        <f>VLOOKUP(seguimiento[[#This Row],[idinstituciones]],instituciones[[idinstituciones]:[nombre]],2,)</f>
        <v>Hospital Sor Maria Ludovica de La Plata</v>
      </c>
      <c r="E1927" s="2" t="s">
        <v>64</v>
      </c>
      <c r="F1927" s="2" t="s">
        <v>34</v>
      </c>
      <c r="G1927" s="2" t="s">
        <v>55</v>
      </c>
      <c r="H1927" s="2" t="s">
        <v>36</v>
      </c>
      <c r="I1927" s="2" t="s">
        <v>45</v>
      </c>
      <c r="J1927" s="2" t="s">
        <v>35</v>
      </c>
      <c r="K1927" s="2"/>
      <c r="L1927" s="2" t="s">
        <v>39</v>
      </c>
      <c r="M1927" s="2"/>
      <c r="N1927" s="2" t="s">
        <v>35</v>
      </c>
      <c r="O1927" s="2" t="s">
        <v>36</v>
      </c>
      <c r="P1927" s="2" t="s">
        <v>36</v>
      </c>
      <c r="Q1927" s="2"/>
      <c r="R1927" s="2" t="s">
        <v>40</v>
      </c>
      <c r="S1927" s="2" t="s">
        <v>45</v>
      </c>
      <c r="T1927" s="2" t="s">
        <v>48</v>
      </c>
      <c r="U1927" s="2" t="s">
        <v>42</v>
      </c>
      <c r="V1927" s="2" t="s">
        <v>42</v>
      </c>
      <c r="W1927" s="2" t="s">
        <v>49</v>
      </c>
      <c r="X1927" s="2" t="s">
        <v>65</v>
      </c>
      <c r="Y1927" s="2" t="s">
        <v>44</v>
      </c>
      <c r="Z1927" s="2" t="s">
        <v>281</v>
      </c>
      <c r="AA1927" s="2" t="s">
        <v>35</v>
      </c>
      <c r="AB1927" s="2" t="s">
        <v>36</v>
      </c>
      <c r="AC1927" s="2"/>
      <c r="AD1927" s="2"/>
      <c r="AE1927">
        <v>2757</v>
      </c>
      <c r="AF1927" s="2" t="s">
        <v>35</v>
      </c>
      <c r="AG1927" s="2" t="s">
        <v>49</v>
      </c>
      <c r="AH1927" s="2">
        <v>3</v>
      </c>
      <c r="AI1927" s="2" t="str">
        <f>VLOOKUP(seguimiento[[#This Row],[vitamiad]],vitaminad[[id]:[valor]],2,)</f>
        <v>Bajo</v>
      </c>
      <c r="AJ1927" s="2" t="s">
        <v>46</v>
      </c>
      <c r="AK1927" s="2" t="s">
        <v>45</v>
      </c>
    </row>
    <row r="1928" spans="1:37" x14ac:dyDescent="0.3">
      <c r="A1928">
        <v>805</v>
      </c>
      <c r="B1928" s="1">
        <v>42921</v>
      </c>
      <c r="C1928">
        <v>24</v>
      </c>
      <c r="D1928" t="str">
        <f>VLOOKUP(seguimiento[[#This Row],[idinstituciones]],instituciones[[idinstituciones]:[nombre]],2,)</f>
        <v>Hospital Sor Maria Ludovica de La Plata</v>
      </c>
      <c r="E1928" s="2" t="s">
        <v>64</v>
      </c>
      <c r="F1928" s="2" t="s">
        <v>34</v>
      </c>
      <c r="G1928" s="2" t="s">
        <v>55</v>
      </c>
      <c r="H1928" s="2" t="s">
        <v>36</v>
      </c>
      <c r="I1928" s="2" t="s">
        <v>45</v>
      </c>
      <c r="J1928" s="2" t="s">
        <v>35</v>
      </c>
      <c r="K1928" s="2"/>
      <c r="L1928" s="2" t="s">
        <v>39</v>
      </c>
      <c r="M1928" s="2"/>
      <c r="N1928" s="2" t="s">
        <v>35</v>
      </c>
      <c r="O1928" s="2" t="s">
        <v>36</v>
      </c>
      <c r="P1928" s="2" t="s">
        <v>36</v>
      </c>
      <c r="Q1928" s="2"/>
      <c r="R1928" s="2" t="s">
        <v>118</v>
      </c>
      <c r="S1928" s="2" t="s">
        <v>45</v>
      </c>
      <c r="T1928" s="2" t="s">
        <v>46</v>
      </c>
      <c r="U1928" s="2" t="s">
        <v>42</v>
      </c>
      <c r="V1928" s="2" t="s">
        <v>42</v>
      </c>
      <c r="W1928" s="2" t="s">
        <v>46</v>
      </c>
      <c r="X1928" s="2" t="s">
        <v>65</v>
      </c>
      <c r="Y1928" s="2" t="s">
        <v>44</v>
      </c>
      <c r="Z1928" s="2" t="s">
        <v>281</v>
      </c>
      <c r="AA1928" s="2" t="s">
        <v>35</v>
      </c>
      <c r="AB1928" s="2" t="s">
        <v>36</v>
      </c>
      <c r="AC1928" s="2"/>
      <c r="AD1928" s="2"/>
      <c r="AE1928">
        <v>2758</v>
      </c>
      <c r="AF1928" s="2" t="s">
        <v>35</v>
      </c>
      <c r="AG1928" s="2" t="s">
        <v>49</v>
      </c>
      <c r="AH1928" s="2">
        <v>1</v>
      </c>
      <c r="AI1928" s="2" t="str">
        <f>VLOOKUP(seguimiento[[#This Row],[vitamiad]],vitaminad[[id]:[valor]],2,)</f>
        <v>No realizado</v>
      </c>
      <c r="AJ1928" s="2" t="s">
        <v>46</v>
      </c>
      <c r="AK1928" s="2" t="s">
        <v>49</v>
      </c>
    </row>
    <row r="1929" spans="1:37" x14ac:dyDescent="0.3">
      <c r="A1929">
        <v>806</v>
      </c>
      <c r="B1929" s="1">
        <v>41254</v>
      </c>
      <c r="C1929">
        <v>24</v>
      </c>
      <c r="D1929" t="str">
        <f>VLOOKUP(seguimiento[[#This Row],[idinstituciones]],instituciones[[idinstituciones]:[nombre]],2,)</f>
        <v>Hospital Sor Maria Ludovica de La Plata</v>
      </c>
      <c r="E1929" s="2" t="s">
        <v>33</v>
      </c>
      <c r="F1929" s="2" t="s">
        <v>34</v>
      </c>
      <c r="G1929" s="2" t="s">
        <v>35</v>
      </c>
      <c r="H1929" s="2" t="s">
        <v>36</v>
      </c>
      <c r="I1929" s="2" t="s">
        <v>45</v>
      </c>
      <c r="J1929" s="2" t="s">
        <v>35</v>
      </c>
      <c r="K1929" s="2" t="s">
        <v>38</v>
      </c>
      <c r="L1929" s="2" t="s">
        <v>39</v>
      </c>
      <c r="M1929" s="2"/>
      <c r="N1929" s="2" t="s">
        <v>35</v>
      </c>
      <c r="O1929" s="2" t="s">
        <v>36</v>
      </c>
      <c r="P1929" s="2" t="s">
        <v>42</v>
      </c>
      <c r="Q1929" s="2"/>
      <c r="R1929" s="2" t="s">
        <v>89</v>
      </c>
      <c r="S1929" s="2" t="s">
        <v>37</v>
      </c>
      <c r="T1929" s="2" t="s">
        <v>46</v>
      </c>
      <c r="U1929" s="2" t="s">
        <v>42</v>
      </c>
      <c r="V1929" s="2" t="s">
        <v>42</v>
      </c>
      <c r="W1929" s="2" t="s">
        <v>46</v>
      </c>
      <c r="X1929" s="2" t="s">
        <v>43</v>
      </c>
      <c r="Y1929" s="2" t="s">
        <v>54</v>
      </c>
      <c r="Z1929" s="2" t="s">
        <v>281</v>
      </c>
      <c r="AA1929" s="2" t="s">
        <v>35</v>
      </c>
      <c r="AB1929" s="2" t="s">
        <v>36</v>
      </c>
      <c r="AC1929" s="2"/>
      <c r="AD1929" s="2"/>
      <c r="AE1929">
        <v>741</v>
      </c>
      <c r="AF1929" s="2" t="s">
        <v>36</v>
      </c>
      <c r="AG1929" s="2" t="s">
        <v>36</v>
      </c>
      <c r="AH1929" s="2"/>
      <c r="AI1929" s="2"/>
      <c r="AJ1929" s="2" t="s">
        <v>36</v>
      </c>
      <c r="AK1929" s="2" t="s">
        <v>36</v>
      </c>
    </row>
    <row r="1930" spans="1:37" x14ac:dyDescent="0.3">
      <c r="A1930">
        <v>806</v>
      </c>
      <c r="B1930" s="1">
        <v>42241</v>
      </c>
      <c r="C1930">
        <v>24</v>
      </c>
      <c r="D1930" t="str">
        <f>VLOOKUP(seguimiento[[#This Row],[idinstituciones]],instituciones[[idinstituciones]:[nombre]],2,)</f>
        <v>Hospital Sor Maria Ludovica de La Plata</v>
      </c>
      <c r="E1930" s="2" t="s">
        <v>64</v>
      </c>
      <c r="F1930" s="2" t="s">
        <v>34</v>
      </c>
      <c r="G1930" s="2" t="s">
        <v>55</v>
      </c>
      <c r="H1930" s="2" t="s">
        <v>36</v>
      </c>
      <c r="I1930" s="2" t="s">
        <v>37</v>
      </c>
      <c r="J1930" s="2" t="s">
        <v>35</v>
      </c>
      <c r="K1930" s="2"/>
      <c r="L1930" s="2" t="s">
        <v>39</v>
      </c>
      <c r="M1930" s="2"/>
      <c r="N1930" s="2"/>
      <c r="O1930" s="2" t="s">
        <v>36</v>
      </c>
      <c r="P1930" s="2" t="s">
        <v>36</v>
      </c>
      <c r="Q1930" s="2"/>
      <c r="R1930" s="2" t="s">
        <v>118</v>
      </c>
      <c r="S1930" s="2" t="s">
        <v>49</v>
      </c>
      <c r="T1930" s="2" t="s">
        <v>45</v>
      </c>
      <c r="U1930" s="2" t="s">
        <v>45</v>
      </c>
      <c r="V1930" s="2" t="s">
        <v>45</v>
      </c>
      <c r="W1930" s="2" t="s">
        <v>45</v>
      </c>
      <c r="X1930" s="2" t="s">
        <v>43</v>
      </c>
      <c r="Y1930" s="2" t="s">
        <v>54</v>
      </c>
      <c r="Z1930" s="2" t="s">
        <v>281</v>
      </c>
      <c r="AA1930" s="2" t="s">
        <v>35</v>
      </c>
      <c r="AB1930" s="2" t="s">
        <v>36</v>
      </c>
      <c r="AC1930" s="2"/>
      <c r="AD1930" s="2"/>
      <c r="AE1930">
        <v>2043</v>
      </c>
      <c r="AF1930" s="2" t="s">
        <v>35</v>
      </c>
      <c r="AG1930" s="2" t="s">
        <v>49</v>
      </c>
      <c r="AH1930" s="2">
        <v>4</v>
      </c>
      <c r="AI1930" s="2"/>
      <c r="AJ1930" s="2" t="s">
        <v>37</v>
      </c>
      <c r="AK1930" s="2" t="s">
        <v>49</v>
      </c>
    </row>
    <row r="1931" spans="1:37" x14ac:dyDescent="0.3">
      <c r="A1931">
        <v>808</v>
      </c>
      <c r="B1931" s="1">
        <v>40562</v>
      </c>
      <c r="C1931">
        <v>29</v>
      </c>
      <c r="D1931" t="str">
        <f>VLOOKUP(seguimiento[[#This Row],[idinstituciones]],instituciones[[idinstituciones]:[nombre]],2,)</f>
        <v>H.I.G.A Prof.R. Rossi</v>
      </c>
      <c r="E1931" s="2" t="s">
        <v>36</v>
      </c>
      <c r="F1931" s="2" t="s">
        <v>36</v>
      </c>
      <c r="G1931" s="2" t="s">
        <v>36</v>
      </c>
      <c r="H1931" s="2" t="s">
        <v>36</v>
      </c>
      <c r="I1931" s="2" t="s">
        <v>36</v>
      </c>
      <c r="J1931" s="2" t="s">
        <v>35</v>
      </c>
      <c r="K1931" s="2"/>
      <c r="L1931" s="2" t="s">
        <v>36</v>
      </c>
      <c r="M1931" s="2"/>
      <c r="N1931" s="2" t="s">
        <v>35</v>
      </c>
      <c r="O1931" s="2" t="s">
        <v>36</v>
      </c>
      <c r="P1931" s="2" t="s">
        <v>42</v>
      </c>
      <c r="Q1931" s="2"/>
      <c r="R1931" s="2"/>
      <c r="S1931" s="2" t="s">
        <v>36</v>
      </c>
      <c r="T1931" s="2" t="s">
        <v>48</v>
      </c>
      <c r="U1931" s="2" t="s">
        <v>45</v>
      </c>
      <c r="V1931" s="2" t="s">
        <v>36</v>
      </c>
      <c r="W1931" s="2" t="s">
        <v>36</v>
      </c>
      <c r="X1931" s="2" t="s">
        <v>36</v>
      </c>
      <c r="Y1931" s="2" t="s">
        <v>36</v>
      </c>
      <c r="Z1931" s="2"/>
      <c r="AA1931" s="2" t="s">
        <v>35</v>
      </c>
      <c r="AB1931" s="2" t="s">
        <v>36</v>
      </c>
      <c r="AC1931" s="2"/>
      <c r="AD1931" s="2"/>
      <c r="AE1931">
        <v>284</v>
      </c>
      <c r="AF1931" s="2" t="s">
        <v>36</v>
      </c>
      <c r="AG1931" s="2" t="s">
        <v>36</v>
      </c>
      <c r="AH1931" s="2"/>
      <c r="AI1931" s="2"/>
      <c r="AJ1931" s="2" t="s">
        <v>36</v>
      </c>
      <c r="AK1931" s="2" t="s">
        <v>36</v>
      </c>
    </row>
    <row r="1932" spans="1:37" x14ac:dyDescent="0.3">
      <c r="A1932">
        <v>808</v>
      </c>
      <c r="B1932" s="1">
        <v>40562</v>
      </c>
      <c r="C1932">
        <v>29</v>
      </c>
      <c r="D1932" t="str">
        <f>VLOOKUP(seguimiento[[#This Row],[idinstituciones]],instituciones[[idinstituciones]:[nombre]],2,)</f>
        <v>H.I.G.A Prof.R. Rossi</v>
      </c>
      <c r="E1932" s="2" t="s">
        <v>64</v>
      </c>
      <c r="F1932" s="2" t="s">
        <v>34</v>
      </c>
      <c r="G1932" s="2" t="s">
        <v>59</v>
      </c>
      <c r="H1932" s="2" t="s">
        <v>36</v>
      </c>
      <c r="I1932" s="2" t="s">
        <v>37</v>
      </c>
      <c r="J1932" s="2" t="s">
        <v>35</v>
      </c>
      <c r="K1932" s="2" t="s">
        <v>52</v>
      </c>
      <c r="L1932" s="2" t="s">
        <v>39</v>
      </c>
      <c r="M1932" s="2" t="s">
        <v>53</v>
      </c>
      <c r="N1932" s="2" t="s">
        <v>35</v>
      </c>
      <c r="O1932" s="2" t="s">
        <v>36</v>
      </c>
      <c r="P1932" s="2" t="s">
        <v>42</v>
      </c>
      <c r="Q1932" s="2" t="s">
        <v>34</v>
      </c>
      <c r="R1932" s="2"/>
      <c r="S1932" s="2" t="s">
        <v>45</v>
      </c>
      <c r="T1932" s="2" t="s">
        <v>48</v>
      </c>
      <c r="U1932" s="2" t="s">
        <v>45</v>
      </c>
      <c r="V1932" s="2" t="s">
        <v>36</v>
      </c>
      <c r="W1932" s="2" t="s">
        <v>48</v>
      </c>
      <c r="X1932" s="2" t="s">
        <v>43</v>
      </c>
      <c r="Y1932" s="2" t="s">
        <v>54</v>
      </c>
      <c r="Z1932" s="2" t="s">
        <v>281</v>
      </c>
      <c r="AA1932" s="2" t="s">
        <v>35</v>
      </c>
      <c r="AB1932" s="2" t="s">
        <v>36</v>
      </c>
      <c r="AC1932" s="2"/>
      <c r="AD1932" s="2"/>
      <c r="AE1932">
        <v>571</v>
      </c>
      <c r="AF1932" s="2" t="s">
        <v>36</v>
      </c>
      <c r="AG1932" s="2" t="s">
        <v>36</v>
      </c>
      <c r="AH1932" s="2"/>
      <c r="AI1932" s="2"/>
      <c r="AJ1932" s="2" t="s">
        <v>36</v>
      </c>
      <c r="AK1932" s="2" t="s">
        <v>36</v>
      </c>
    </row>
    <row r="1933" spans="1:37" x14ac:dyDescent="0.3">
      <c r="A1933">
        <v>809</v>
      </c>
      <c r="B1933" s="1">
        <v>41470</v>
      </c>
      <c r="C1933">
        <v>23</v>
      </c>
      <c r="D1933" t="str">
        <f>VLOOKUP(seguimiento[[#This Row],[idinstituciones]],instituciones[[idinstituciones]:[nombre]],2,)</f>
        <v>Consultorio FQ - Dr. Macri</v>
      </c>
      <c r="E1933" s="2" t="s">
        <v>33</v>
      </c>
      <c r="F1933" s="2" t="s">
        <v>34</v>
      </c>
      <c r="G1933" s="2" t="s">
        <v>36</v>
      </c>
      <c r="H1933" s="2" t="s">
        <v>36</v>
      </c>
      <c r="I1933" s="2" t="s">
        <v>49</v>
      </c>
      <c r="J1933" s="2" t="s">
        <v>35</v>
      </c>
      <c r="K1933" s="2" t="s">
        <v>61</v>
      </c>
      <c r="L1933" s="2" t="s">
        <v>44</v>
      </c>
      <c r="M1933" s="2" t="s">
        <v>53</v>
      </c>
      <c r="N1933" s="2" t="s">
        <v>35</v>
      </c>
      <c r="O1933" s="2" t="s">
        <v>36</v>
      </c>
      <c r="P1933" s="2" t="s">
        <v>36</v>
      </c>
      <c r="Q1933" s="2"/>
      <c r="R1933" s="2"/>
      <c r="S1933" s="2" t="s">
        <v>45</v>
      </c>
      <c r="T1933" s="2" t="s">
        <v>45</v>
      </c>
      <c r="U1933" s="2" t="s">
        <v>42</v>
      </c>
      <c r="V1933" s="2" t="s">
        <v>36</v>
      </c>
      <c r="W1933" s="2" t="s">
        <v>45</v>
      </c>
      <c r="X1933" s="2" t="s">
        <v>65</v>
      </c>
      <c r="Y1933" s="2" t="s">
        <v>36</v>
      </c>
      <c r="Z1933" s="2" t="s">
        <v>281</v>
      </c>
      <c r="AA1933" s="2" t="s">
        <v>35</v>
      </c>
      <c r="AB1933" s="2" t="s">
        <v>36</v>
      </c>
      <c r="AC1933" s="2"/>
      <c r="AD1933" s="2"/>
      <c r="AE1933">
        <v>364</v>
      </c>
      <c r="AF1933" s="2" t="s">
        <v>36</v>
      </c>
      <c r="AG1933" s="2" t="s">
        <v>36</v>
      </c>
      <c r="AH1933" s="2"/>
      <c r="AI1933" s="2"/>
      <c r="AJ1933" s="2" t="s">
        <v>36</v>
      </c>
      <c r="AK1933" s="2" t="s">
        <v>36</v>
      </c>
    </row>
    <row r="1934" spans="1:37" x14ac:dyDescent="0.3">
      <c r="A1934">
        <v>810</v>
      </c>
      <c r="B1934" s="1">
        <v>41463</v>
      </c>
      <c r="C1934">
        <v>16</v>
      </c>
      <c r="D1934" t="str">
        <f>VLOOKUP(seguimiento[[#This Row],[idinstituciones]],instituciones[[idinstituciones]:[nombre]],2,)</f>
        <v>HOSPITAL de PEDIATRÍA "Juan P. Garrahan"</v>
      </c>
      <c r="E1934" s="2" t="s">
        <v>35</v>
      </c>
      <c r="F1934" s="2" t="s">
        <v>34</v>
      </c>
      <c r="G1934" s="2" t="s">
        <v>55</v>
      </c>
      <c r="H1934" s="2" t="s">
        <v>36</v>
      </c>
      <c r="I1934" s="2" t="s">
        <v>45</v>
      </c>
      <c r="J1934" s="2" t="s">
        <v>44</v>
      </c>
      <c r="K1934" s="2"/>
      <c r="L1934" s="2" t="s">
        <v>39</v>
      </c>
      <c r="M1934" s="2"/>
      <c r="N1934" s="2" t="s">
        <v>35</v>
      </c>
      <c r="O1934" s="2" t="s">
        <v>36</v>
      </c>
      <c r="P1934" s="2" t="s">
        <v>36</v>
      </c>
      <c r="Q1934" s="2" t="s">
        <v>34</v>
      </c>
      <c r="R1934" s="2"/>
      <c r="S1934" s="2" t="s">
        <v>45</v>
      </c>
      <c r="T1934" s="2" t="s">
        <v>49</v>
      </c>
      <c r="U1934" s="2" t="s">
        <v>42</v>
      </c>
      <c r="V1934" s="2" t="s">
        <v>42</v>
      </c>
      <c r="W1934" s="2" t="s">
        <v>49</v>
      </c>
      <c r="X1934" s="2" t="s">
        <v>65</v>
      </c>
      <c r="Y1934" s="2" t="s">
        <v>44</v>
      </c>
      <c r="Z1934" s="2" t="s">
        <v>35</v>
      </c>
      <c r="AA1934" s="2" t="s">
        <v>35</v>
      </c>
      <c r="AB1934" s="2" t="s">
        <v>36</v>
      </c>
      <c r="AC1934" s="2"/>
      <c r="AD1934" s="2"/>
      <c r="AE1934">
        <v>445</v>
      </c>
      <c r="AF1934" s="2" t="s">
        <v>36</v>
      </c>
      <c r="AG1934" s="2" t="s">
        <v>36</v>
      </c>
      <c r="AH1934" s="2"/>
      <c r="AI1934" s="2"/>
      <c r="AJ1934" s="2" t="s">
        <v>36</v>
      </c>
      <c r="AK1934" s="2" t="s">
        <v>36</v>
      </c>
    </row>
    <row r="1935" spans="1:37" x14ac:dyDescent="0.3">
      <c r="A1935">
        <v>810</v>
      </c>
      <c r="B1935" s="1">
        <v>41799</v>
      </c>
      <c r="C1935">
        <v>16</v>
      </c>
      <c r="D1935" t="str">
        <f>VLOOKUP(seguimiento[[#This Row],[idinstituciones]],instituciones[[idinstituciones]:[nombre]],2,)</f>
        <v>HOSPITAL de PEDIATRÍA "Juan P. Garrahan"</v>
      </c>
      <c r="E1935" s="2" t="s">
        <v>33</v>
      </c>
      <c r="F1935" s="2" t="s">
        <v>34</v>
      </c>
      <c r="G1935" s="2" t="s">
        <v>35</v>
      </c>
      <c r="H1935" s="2" t="s">
        <v>36</v>
      </c>
      <c r="I1935" s="2" t="s">
        <v>37</v>
      </c>
      <c r="J1935" s="2" t="s">
        <v>35</v>
      </c>
      <c r="K1935" s="2"/>
      <c r="L1935" s="2" t="s">
        <v>39</v>
      </c>
      <c r="M1935" s="2"/>
      <c r="N1935" s="2" t="s">
        <v>35</v>
      </c>
      <c r="O1935" s="2" t="s">
        <v>36</v>
      </c>
      <c r="P1935" s="2" t="s">
        <v>36</v>
      </c>
      <c r="Q1935" s="2" t="s">
        <v>34</v>
      </c>
      <c r="R1935" s="2" t="s">
        <v>40</v>
      </c>
      <c r="S1935" s="2" t="s">
        <v>45</v>
      </c>
      <c r="T1935" s="2" t="s">
        <v>49</v>
      </c>
      <c r="U1935" s="2" t="s">
        <v>42</v>
      </c>
      <c r="V1935" s="2" t="s">
        <v>42</v>
      </c>
      <c r="W1935" s="2" t="s">
        <v>48</v>
      </c>
      <c r="X1935" s="2" t="s">
        <v>43</v>
      </c>
      <c r="Y1935" s="2" t="s">
        <v>44</v>
      </c>
      <c r="Z1935" s="2" t="s">
        <v>35</v>
      </c>
      <c r="AA1935" s="2" t="s">
        <v>35</v>
      </c>
      <c r="AB1935" s="2" t="s">
        <v>36</v>
      </c>
      <c r="AC1935" s="2"/>
      <c r="AD1935" s="2"/>
      <c r="AE1935">
        <v>1969</v>
      </c>
      <c r="AF1935" s="2" t="s">
        <v>35</v>
      </c>
      <c r="AG1935" s="2" t="s">
        <v>36</v>
      </c>
      <c r="AH1935" s="2">
        <v>2</v>
      </c>
      <c r="AI1935" s="2" t="str">
        <f>VLOOKUP(seguimiento[[#This Row],[vitamiad]],vitaminad[[id]:[valor]],2,)</f>
        <v>Normal</v>
      </c>
      <c r="AJ1935" s="2" t="s">
        <v>37</v>
      </c>
      <c r="AK1935" s="2" t="s">
        <v>45</v>
      </c>
    </row>
    <row r="1936" spans="1:37" x14ac:dyDescent="0.3">
      <c r="A1936">
        <v>810</v>
      </c>
      <c r="B1936" s="1">
        <v>42184</v>
      </c>
      <c r="C1936">
        <v>16</v>
      </c>
      <c r="D1936" t="str">
        <f>VLOOKUP(seguimiento[[#This Row],[idinstituciones]],instituciones[[idinstituciones]:[nombre]],2,)</f>
        <v>HOSPITAL de PEDIATRÍA "Juan P. Garrahan"</v>
      </c>
      <c r="E1936" s="2" t="s">
        <v>33</v>
      </c>
      <c r="F1936" s="2" t="s">
        <v>34</v>
      </c>
      <c r="G1936" s="2" t="s">
        <v>35</v>
      </c>
      <c r="H1936" s="2" t="s">
        <v>36</v>
      </c>
      <c r="I1936" s="2" t="s">
        <v>37</v>
      </c>
      <c r="J1936" s="2" t="s">
        <v>35</v>
      </c>
      <c r="K1936" s="2"/>
      <c r="L1936" s="2" t="s">
        <v>39</v>
      </c>
      <c r="M1936" s="2"/>
      <c r="N1936" s="2" t="s">
        <v>35</v>
      </c>
      <c r="O1936" s="2" t="s">
        <v>36</v>
      </c>
      <c r="P1936" s="2" t="s">
        <v>36</v>
      </c>
      <c r="Q1936" s="2" t="s">
        <v>34</v>
      </c>
      <c r="R1936" s="2" t="s">
        <v>40</v>
      </c>
      <c r="S1936" s="2" t="s">
        <v>45</v>
      </c>
      <c r="T1936" s="2" t="s">
        <v>48</v>
      </c>
      <c r="U1936" s="2" t="s">
        <v>36</v>
      </c>
      <c r="V1936" s="2" t="s">
        <v>36</v>
      </c>
      <c r="W1936" s="2" t="s">
        <v>48</v>
      </c>
      <c r="X1936" s="2" t="s">
        <v>43</v>
      </c>
      <c r="Y1936" s="2" t="s">
        <v>44</v>
      </c>
      <c r="Z1936" s="2" t="s">
        <v>35</v>
      </c>
      <c r="AA1936" s="2" t="s">
        <v>35</v>
      </c>
      <c r="AB1936" s="2" t="s">
        <v>36</v>
      </c>
      <c r="AC1936" s="2"/>
      <c r="AD1936" s="2"/>
      <c r="AE1936">
        <v>1970</v>
      </c>
      <c r="AF1936" s="2" t="s">
        <v>71</v>
      </c>
      <c r="AG1936" s="2" t="s">
        <v>36</v>
      </c>
      <c r="AH1936" s="2">
        <v>1</v>
      </c>
      <c r="AI1936" s="2" t="str">
        <f>VLOOKUP(seguimiento[[#This Row],[vitamiad]],vitaminad[[id]:[valor]],2,)</f>
        <v>No realizado</v>
      </c>
      <c r="AJ1936" s="2" t="s">
        <v>37</v>
      </c>
      <c r="AK1936" s="2" t="s">
        <v>45</v>
      </c>
    </row>
    <row r="1937" spans="1:37" x14ac:dyDescent="0.3">
      <c r="A1937">
        <v>811</v>
      </c>
      <c r="B1937" s="1">
        <v>41473</v>
      </c>
      <c r="C1937">
        <v>12</v>
      </c>
      <c r="D1937" t="str">
        <f>VLOOKUP(seguimiento[[#This Row],[idinstituciones]],instituciones[[idinstituciones]:[nombre]],2,)</f>
        <v>Hospital de Niños Dr Orlando Alassia</v>
      </c>
      <c r="E1937" s="2" t="s">
        <v>64</v>
      </c>
      <c r="F1937" s="2" t="s">
        <v>34</v>
      </c>
      <c r="G1937" s="2" t="s">
        <v>59</v>
      </c>
      <c r="H1937" s="2" t="s">
        <v>36</v>
      </c>
      <c r="I1937" s="2" t="s">
        <v>36</v>
      </c>
      <c r="J1937" s="2" t="s">
        <v>35</v>
      </c>
      <c r="K1937" s="2"/>
      <c r="L1937" s="2" t="s">
        <v>39</v>
      </c>
      <c r="M1937" s="2"/>
      <c r="N1937" s="2" t="s">
        <v>35</v>
      </c>
      <c r="O1937" s="2" t="s">
        <v>36</v>
      </c>
      <c r="P1937" s="2" t="s">
        <v>36</v>
      </c>
      <c r="Q1937" s="2"/>
      <c r="R1937" s="2"/>
      <c r="S1937" s="2" t="s">
        <v>36</v>
      </c>
      <c r="T1937" s="2" t="s">
        <v>36</v>
      </c>
      <c r="U1937" s="2" t="s">
        <v>37</v>
      </c>
      <c r="V1937" s="2" t="s">
        <v>37</v>
      </c>
      <c r="W1937" s="2" t="s">
        <v>36</v>
      </c>
      <c r="X1937" s="2" t="s">
        <v>43</v>
      </c>
      <c r="Y1937" s="2" t="s">
        <v>47</v>
      </c>
      <c r="Z1937" s="2" t="s">
        <v>281</v>
      </c>
      <c r="AA1937" s="2" t="s">
        <v>35</v>
      </c>
      <c r="AB1937" s="2" t="s">
        <v>36</v>
      </c>
      <c r="AC1937" s="2"/>
      <c r="AD1937" s="2"/>
      <c r="AE1937">
        <v>998</v>
      </c>
      <c r="AF1937" s="2" t="s">
        <v>36</v>
      </c>
      <c r="AG1937" s="2" t="s">
        <v>36</v>
      </c>
      <c r="AH1937" s="2"/>
      <c r="AI1937" s="2"/>
      <c r="AJ1937" s="2" t="s">
        <v>36</v>
      </c>
      <c r="AK1937" s="2" t="s">
        <v>36</v>
      </c>
    </row>
    <row r="1938" spans="1:37" x14ac:dyDescent="0.3">
      <c r="A1938">
        <v>811</v>
      </c>
      <c r="B1938" s="1">
        <v>41536</v>
      </c>
      <c r="C1938">
        <v>12</v>
      </c>
      <c r="D1938" t="str">
        <f>VLOOKUP(seguimiento[[#This Row],[idinstituciones]],instituciones[[idinstituciones]:[nombre]],2,)</f>
        <v>Hospital de Niños Dr Orlando Alassia</v>
      </c>
      <c r="E1938" s="2" t="s">
        <v>33</v>
      </c>
      <c r="F1938" s="2" t="s">
        <v>34</v>
      </c>
      <c r="G1938" s="2" t="s">
        <v>59</v>
      </c>
      <c r="H1938" s="2" t="s">
        <v>36</v>
      </c>
      <c r="I1938" s="2" t="s">
        <v>37</v>
      </c>
      <c r="J1938" s="2" t="s">
        <v>35</v>
      </c>
      <c r="K1938" s="2"/>
      <c r="L1938" s="2" t="s">
        <v>39</v>
      </c>
      <c r="M1938" s="2"/>
      <c r="N1938" s="2" t="s">
        <v>35</v>
      </c>
      <c r="O1938" s="2" t="s">
        <v>36</v>
      </c>
      <c r="P1938" s="2" t="s">
        <v>36</v>
      </c>
      <c r="Q1938" s="2"/>
      <c r="R1938" s="2"/>
      <c r="S1938" s="2" t="s">
        <v>36</v>
      </c>
      <c r="T1938" s="2" t="s">
        <v>36</v>
      </c>
      <c r="U1938" s="2" t="s">
        <v>36</v>
      </c>
      <c r="V1938" s="2" t="s">
        <v>36</v>
      </c>
      <c r="W1938" s="2" t="s">
        <v>36</v>
      </c>
      <c r="X1938" s="2" t="s">
        <v>43</v>
      </c>
      <c r="Y1938" s="2" t="s">
        <v>36</v>
      </c>
      <c r="Z1938" s="2" t="s">
        <v>281</v>
      </c>
      <c r="AA1938" s="2" t="s">
        <v>35</v>
      </c>
      <c r="AB1938" s="2" t="s">
        <v>36</v>
      </c>
      <c r="AC1938" s="2"/>
      <c r="AD1938" s="2"/>
      <c r="AE1938">
        <v>803</v>
      </c>
      <c r="AF1938" s="2" t="s">
        <v>36</v>
      </c>
      <c r="AG1938" s="2" t="s">
        <v>36</v>
      </c>
      <c r="AH1938" s="2"/>
      <c r="AI1938" s="2"/>
      <c r="AJ1938" s="2" t="s">
        <v>36</v>
      </c>
      <c r="AK1938" s="2" t="s">
        <v>36</v>
      </c>
    </row>
    <row r="1939" spans="1:37" x14ac:dyDescent="0.3">
      <c r="A1939">
        <v>811</v>
      </c>
      <c r="B1939" s="1">
        <v>41655</v>
      </c>
      <c r="C1939">
        <v>12</v>
      </c>
      <c r="D1939" t="str">
        <f>VLOOKUP(seguimiento[[#This Row],[idinstituciones]],instituciones[[idinstituciones]:[nombre]],2,)</f>
        <v>Hospital de Niños Dr Orlando Alassia</v>
      </c>
      <c r="E1939" s="2" t="s">
        <v>33</v>
      </c>
      <c r="F1939" s="2" t="s">
        <v>34</v>
      </c>
      <c r="G1939" s="2" t="s">
        <v>59</v>
      </c>
      <c r="H1939" s="2" t="s">
        <v>36</v>
      </c>
      <c r="I1939" s="2" t="s">
        <v>37</v>
      </c>
      <c r="J1939" s="2" t="s">
        <v>35</v>
      </c>
      <c r="K1939" s="2"/>
      <c r="L1939" s="2" t="s">
        <v>39</v>
      </c>
      <c r="M1939" s="2"/>
      <c r="N1939" s="2"/>
      <c r="O1939" s="2" t="s">
        <v>36</v>
      </c>
      <c r="P1939" s="2" t="s">
        <v>36</v>
      </c>
      <c r="Q1939" s="2"/>
      <c r="R1939" s="2"/>
      <c r="S1939" s="2" t="s">
        <v>36</v>
      </c>
      <c r="T1939" s="2" t="s">
        <v>36</v>
      </c>
      <c r="U1939" s="2" t="s">
        <v>49</v>
      </c>
      <c r="V1939" s="2" t="s">
        <v>45</v>
      </c>
      <c r="W1939" s="2" t="s">
        <v>36</v>
      </c>
      <c r="X1939" s="2" t="s">
        <v>43</v>
      </c>
      <c r="Y1939" s="2" t="s">
        <v>47</v>
      </c>
      <c r="Z1939" s="2"/>
      <c r="AA1939" s="2" t="s">
        <v>35</v>
      </c>
      <c r="AB1939" s="2" t="s">
        <v>36</v>
      </c>
      <c r="AC1939" s="2"/>
      <c r="AD1939" s="2"/>
      <c r="AE1939">
        <v>1803</v>
      </c>
      <c r="AF1939" s="2" t="s">
        <v>36</v>
      </c>
      <c r="AG1939" s="2" t="s">
        <v>36</v>
      </c>
      <c r="AH1939" s="2"/>
      <c r="AI1939" s="2"/>
      <c r="AJ1939" s="2" t="s">
        <v>36</v>
      </c>
      <c r="AK1939" s="2" t="s">
        <v>36</v>
      </c>
    </row>
    <row r="1940" spans="1:37" x14ac:dyDescent="0.3">
      <c r="A1940">
        <v>811</v>
      </c>
      <c r="B1940" s="1">
        <v>41795</v>
      </c>
      <c r="C1940">
        <v>12</v>
      </c>
      <c r="D1940" t="str">
        <f>VLOOKUP(seguimiento[[#This Row],[idinstituciones]],instituciones[[idinstituciones]:[nombre]],2,)</f>
        <v>Hospital de Niños Dr Orlando Alassia</v>
      </c>
      <c r="E1940" s="2" t="s">
        <v>64</v>
      </c>
      <c r="F1940" s="2" t="s">
        <v>34</v>
      </c>
      <c r="G1940" s="2" t="s">
        <v>59</v>
      </c>
      <c r="H1940" s="2" t="s">
        <v>36</v>
      </c>
      <c r="I1940" s="2" t="s">
        <v>36</v>
      </c>
      <c r="J1940" s="2" t="s">
        <v>36</v>
      </c>
      <c r="K1940" s="2"/>
      <c r="L1940" s="2" t="s">
        <v>36</v>
      </c>
      <c r="M1940" s="2"/>
      <c r="N1940" s="2"/>
      <c r="O1940" s="2" t="s">
        <v>36</v>
      </c>
      <c r="P1940" s="2" t="s">
        <v>36</v>
      </c>
      <c r="Q1940" s="2"/>
      <c r="R1940" s="2"/>
      <c r="S1940" s="2" t="s">
        <v>36</v>
      </c>
      <c r="T1940" s="2" t="s">
        <v>36</v>
      </c>
      <c r="U1940" s="2" t="s">
        <v>36</v>
      </c>
      <c r="V1940" s="2" t="s">
        <v>36</v>
      </c>
      <c r="W1940" s="2" t="s">
        <v>36</v>
      </c>
      <c r="X1940" s="2" t="s">
        <v>43</v>
      </c>
      <c r="Y1940" s="2" t="s">
        <v>36</v>
      </c>
      <c r="Z1940" s="2"/>
      <c r="AA1940" s="2" t="s">
        <v>35</v>
      </c>
      <c r="AB1940" s="2" t="s">
        <v>36</v>
      </c>
      <c r="AC1940" s="2"/>
      <c r="AD1940" s="2"/>
      <c r="AE1940">
        <v>1353</v>
      </c>
      <c r="AF1940" s="2" t="s">
        <v>36</v>
      </c>
      <c r="AG1940" s="2" t="s">
        <v>36</v>
      </c>
      <c r="AH1940" s="2"/>
      <c r="AI1940" s="2"/>
      <c r="AJ1940" s="2" t="s">
        <v>36</v>
      </c>
      <c r="AK1940" s="2" t="s">
        <v>36</v>
      </c>
    </row>
    <row r="1941" spans="1:37" x14ac:dyDescent="0.3">
      <c r="A1941">
        <v>811</v>
      </c>
      <c r="B1941" s="1">
        <v>41844</v>
      </c>
      <c r="C1941">
        <v>12</v>
      </c>
      <c r="D1941" t="str">
        <f>VLOOKUP(seguimiento[[#This Row],[idinstituciones]],instituciones[[idinstituciones]:[nombre]],2,)</f>
        <v>Hospital de Niños Dr Orlando Alassia</v>
      </c>
      <c r="E1941" s="2" t="s">
        <v>33</v>
      </c>
      <c r="F1941" s="2" t="s">
        <v>36</v>
      </c>
      <c r="G1941" s="2" t="s">
        <v>51</v>
      </c>
      <c r="H1941" s="2" t="s">
        <v>36</v>
      </c>
      <c r="I1941" s="2" t="s">
        <v>36</v>
      </c>
      <c r="J1941" s="2" t="s">
        <v>36</v>
      </c>
      <c r="K1941" s="2"/>
      <c r="L1941" s="2" t="s">
        <v>39</v>
      </c>
      <c r="M1941" s="2"/>
      <c r="N1941" s="2"/>
      <c r="O1941" s="2" t="s">
        <v>36</v>
      </c>
      <c r="P1941" s="2" t="s">
        <v>36</v>
      </c>
      <c r="Q1941" s="2"/>
      <c r="R1941" s="2"/>
      <c r="S1941" s="2" t="s">
        <v>36</v>
      </c>
      <c r="T1941" s="2" t="s">
        <v>36</v>
      </c>
      <c r="U1941" s="2" t="s">
        <v>36</v>
      </c>
      <c r="V1941" s="2" t="s">
        <v>36</v>
      </c>
      <c r="W1941" s="2" t="s">
        <v>36</v>
      </c>
      <c r="X1941" s="2" t="s">
        <v>43</v>
      </c>
      <c r="Y1941" s="2" t="s">
        <v>47</v>
      </c>
      <c r="Z1941" s="2" t="s">
        <v>281</v>
      </c>
      <c r="AA1941" s="2" t="s">
        <v>35</v>
      </c>
      <c r="AB1941" s="2" t="s">
        <v>36</v>
      </c>
      <c r="AC1941" s="2"/>
      <c r="AD1941" s="2"/>
      <c r="AE1941">
        <v>293</v>
      </c>
      <c r="AF1941" s="2" t="s">
        <v>36</v>
      </c>
      <c r="AG1941" s="2" t="s">
        <v>36</v>
      </c>
      <c r="AH1941" s="2"/>
      <c r="AI1941" s="2"/>
      <c r="AJ1941" s="2" t="s">
        <v>36</v>
      </c>
      <c r="AK1941" s="2" t="s">
        <v>36</v>
      </c>
    </row>
    <row r="1942" spans="1:37" x14ac:dyDescent="0.3">
      <c r="A1942">
        <v>812</v>
      </c>
      <c r="B1942" s="1">
        <v>41200</v>
      </c>
      <c r="C1942">
        <v>24</v>
      </c>
      <c r="D1942" t="str">
        <f>VLOOKUP(seguimiento[[#This Row],[idinstituciones]],instituciones[[idinstituciones]:[nombre]],2,)</f>
        <v>Hospital Sor Maria Ludovica de La Plata</v>
      </c>
      <c r="E1942" s="2" t="s">
        <v>33</v>
      </c>
      <c r="F1942" s="2" t="s">
        <v>34</v>
      </c>
      <c r="G1942" s="2" t="s">
        <v>35</v>
      </c>
      <c r="H1942" s="2" t="s">
        <v>36</v>
      </c>
      <c r="I1942" s="2" t="s">
        <v>37</v>
      </c>
      <c r="J1942" s="2" t="s">
        <v>35</v>
      </c>
      <c r="K1942" s="2" t="s">
        <v>38</v>
      </c>
      <c r="L1942" s="2" t="s">
        <v>39</v>
      </c>
      <c r="M1942" s="2"/>
      <c r="N1942" s="2" t="s">
        <v>35</v>
      </c>
      <c r="O1942" s="2" t="s">
        <v>36</v>
      </c>
      <c r="P1942" s="2" t="s">
        <v>42</v>
      </c>
      <c r="Q1942" s="2"/>
      <c r="R1942" s="2" t="s">
        <v>40</v>
      </c>
      <c r="S1942" s="2" t="s">
        <v>45</v>
      </c>
      <c r="T1942" s="2" t="s">
        <v>45</v>
      </c>
      <c r="U1942" s="2" t="s">
        <v>42</v>
      </c>
      <c r="V1942" s="2" t="s">
        <v>42</v>
      </c>
      <c r="W1942" s="2" t="s">
        <v>36</v>
      </c>
      <c r="X1942" s="2" t="s">
        <v>65</v>
      </c>
      <c r="Y1942" s="2" t="s">
        <v>36</v>
      </c>
      <c r="Z1942" s="2" t="s">
        <v>281</v>
      </c>
      <c r="AA1942" s="2" t="s">
        <v>35</v>
      </c>
      <c r="AB1942" s="2" t="s">
        <v>36</v>
      </c>
      <c r="AC1942" s="2"/>
      <c r="AD1942" s="2"/>
      <c r="AE1942">
        <v>217</v>
      </c>
      <c r="AF1942" s="2" t="s">
        <v>36</v>
      </c>
      <c r="AG1942" s="2" t="s">
        <v>36</v>
      </c>
      <c r="AH1942" s="2"/>
      <c r="AI1942" s="2"/>
      <c r="AJ1942" s="2" t="s">
        <v>36</v>
      </c>
      <c r="AK1942" s="2" t="s">
        <v>36</v>
      </c>
    </row>
    <row r="1943" spans="1:37" x14ac:dyDescent="0.3">
      <c r="A1943">
        <v>812</v>
      </c>
      <c r="B1943" s="1">
        <v>42241</v>
      </c>
      <c r="C1943">
        <v>24</v>
      </c>
      <c r="D1943" t="str">
        <f>VLOOKUP(seguimiento[[#This Row],[idinstituciones]],instituciones[[idinstituciones]:[nombre]],2,)</f>
        <v>Hospital Sor Maria Ludovica de La Plata</v>
      </c>
      <c r="E1943" s="2" t="s">
        <v>33</v>
      </c>
      <c r="F1943" s="2" t="s">
        <v>34</v>
      </c>
      <c r="G1943" s="2" t="s">
        <v>55</v>
      </c>
      <c r="H1943" s="2" t="s">
        <v>36</v>
      </c>
      <c r="I1943" s="2" t="s">
        <v>37</v>
      </c>
      <c r="J1943" s="2" t="s">
        <v>35</v>
      </c>
      <c r="K1943" s="2"/>
      <c r="L1943" s="2" t="s">
        <v>39</v>
      </c>
      <c r="M1943" s="2"/>
      <c r="N1943" s="2"/>
      <c r="O1943" s="2" t="s">
        <v>36</v>
      </c>
      <c r="P1943" s="2" t="s">
        <v>36</v>
      </c>
      <c r="Q1943" s="2" t="s">
        <v>34</v>
      </c>
      <c r="R1943" s="2" t="s">
        <v>40</v>
      </c>
      <c r="S1943" s="2" t="s">
        <v>45</v>
      </c>
      <c r="T1943" s="2" t="s">
        <v>45</v>
      </c>
      <c r="U1943" s="2" t="s">
        <v>36</v>
      </c>
      <c r="V1943" s="2" t="s">
        <v>36</v>
      </c>
      <c r="W1943" s="2" t="s">
        <v>36</v>
      </c>
      <c r="X1943" s="2" t="s">
        <v>43</v>
      </c>
      <c r="Y1943" s="2" t="s">
        <v>47</v>
      </c>
      <c r="Z1943" s="2" t="s">
        <v>281</v>
      </c>
      <c r="AA1943" s="2" t="s">
        <v>35</v>
      </c>
      <c r="AB1943" s="2" t="s">
        <v>36</v>
      </c>
      <c r="AC1943" s="2"/>
      <c r="AD1943" s="2"/>
      <c r="AE1943">
        <v>2045</v>
      </c>
      <c r="AF1943" s="2" t="s">
        <v>35</v>
      </c>
      <c r="AG1943" s="2" t="s">
        <v>49</v>
      </c>
      <c r="AH1943" s="2">
        <v>3</v>
      </c>
      <c r="AI1943" s="2" t="str">
        <f>VLOOKUP(seguimiento[[#This Row],[vitamiad]],vitaminad[[id]:[valor]],2,)</f>
        <v>Bajo</v>
      </c>
      <c r="AJ1943" s="2" t="s">
        <v>37</v>
      </c>
      <c r="AK1943" s="2" t="s">
        <v>45</v>
      </c>
    </row>
    <row r="1944" spans="1:37" x14ac:dyDescent="0.3">
      <c r="A1944">
        <v>813</v>
      </c>
      <c r="B1944" s="1">
        <v>41231</v>
      </c>
      <c r="C1944">
        <v>24</v>
      </c>
      <c r="D1944" t="str">
        <f>VLOOKUP(seguimiento[[#This Row],[idinstituciones]],instituciones[[idinstituciones]:[nombre]],2,)</f>
        <v>Hospital Sor Maria Ludovica de La Plata</v>
      </c>
      <c r="E1944" s="2" t="s">
        <v>33</v>
      </c>
      <c r="F1944" s="2" t="s">
        <v>34</v>
      </c>
      <c r="G1944" s="2" t="s">
        <v>35</v>
      </c>
      <c r="H1944" s="2" t="s">
        <v>36</v>
      </c>
      <c r="I1944" s="2" t="s">
        <v>45</v>
      </c>
      <c r="J1944" s="2" t="s">
        <v>35</v>
      </c>
      <c r="K1944" s="2" t="s">
        <v>61</v>
      </c>
      <c r="L1944" s="2" t="s">
        <v>39</v>
      </c>
      <c r="M1944" s="2"/>
      <c r="N1944" s="2" t="s">
        <v>35</v>
      </c>
      <c r="O1944" s="2" t="s">
        <v>36</v>
      </c>
      <c r="P1944" s="2" t="s">
        <v>42</v>
      </c>
      <c r="Q1944" s="2"/>
      <c r="R1944" s="2" t="s">
        <v>40</v>
      </c>
      <c r="S1944" s="2" t="s">
        <v>45</v>
      </c>
      <c r="T1944" s="2" t="s">
        <v>49</v>
      </c>
      <c r="U1944" s="2" t="s">
        <v>42</v>
      </c>
      <c r="V1944" s="2" t="s">
        <v>42</v>
      </c>
      <c r="W1944" s="2" t="s">
        <v>49</v>
      </c>
      <c r="X1944" s="2" t="s">
        <v>65</v>
      </c>
      <c r="Y1944" s="2" t="s">
        <v>54</v>
      </c>
      <c r="Z1944" s="2" t="s">
        <v>281</v>
      </c>
      <c r="AA1944" s="2" t="s">
        <v>35</v>
      </c>
      <c r="AB1944" s="2" t="s">
        <v>36</v>
      </c>
      <c r="AC1944" s="2"/>
      <c r="AD1944" s="2"/>
      <c r="AE1944">
        <v>584</v>
      </c>
      <c r="AF1944" s="2" t="s">
        <v>36</v>
      </c>
      <c r="AG1944" s="2" t="s">
        <v>36</v>
      </c>
      <c r="AH1944" s="2"/>
      <c r="AI1944" s="2"/>
      <c r="AJ1944" s="2" t="s">
        <v>36</v>
      </c>
      <c r="AK1944" s="2" t="s">
        <v>36</v>
      </c>
    </row>
    <row r="1945" spans="1:37" x14ac:dyDescent="0.3">
      <c r="A1945">
        <v>813</v>
      </c>
      <c r="B1945" s="1">
        <v>42241</v>
      </c>
      <c r="C1945">
        <v>24</v>
      </c>
      <c r="D1945" t="str">
        <f>VLOOKUP(seguimiento[[#This Row],[idinstituciones]],instituciones[[idinstituciones]:[nombre]],2,)</f>
        <v>Hospital Sor Maria Ludovica de La Plata</v>
      </c>
      <c r="E1945" s="2" t="s">
        <v>33</v>
      </c>
      <c r="F1945" s="2" t="s">
        <v>34</v>
      </c>
      <c r="G1945" s="2" t="s">
        <v>35</v>
      </c>
      <c r="H1945" s="2" t="s">
        <v>36</v>
      </c>
      <c r="I1945" s="2" t="s">
        <v>37</v>
      </c>
      <c r="J1945" s="2" t="s">
        <v>35</v>
      </c>
      <c r="K1945" s="2"/>
      <c r="L1945" s="2" t="s">
        <v>39</v>
      </c>
      <c r="M1945" s="2" t="s">
        <v>70</v>
      </c>
      <c r="N1945" s="2"/>
      <c r="O1945" s="2" t="s">
        <v>36</v>
      </c>
      <c r="P1945" s="2" t="s">
        <v>36</v>
      </c>
      <c r="Q1945" s="2" t="s">
        <v>80</v>
      </c>
      <c r="R1945" s="2" t="s">
        <v>40</v>
      </c>
      <c r="S1945" s="2" t="s">
        <v>45</v>
      </c>
      <c r="T1945" s="2" t="s">
        <v>46</v>
      </c>
      <c r="U1945" s="2" t="s">
        <v>42</v>
      </c>
      <c r="V1945" s="2" t="s">
        <v>42</v>
      </c>
      <c r="W1945" s="2" t="s">
        <v>46</v>
      </c>
      <c r="X1945" s="2" t="s">
        <v>43</v>
      </c>
      <c r="Y1945" s="2" t="s">
        <v>47</v>
      </c>
      <c r="Z1945" s="2" t="s">
        <v>281</v>
      </c>
      <c r="AA1945" s="2" t="s">
        <v>35</v>
      </c>
      <c r="AB1945" s="2" t="s">
        <v>36</v>
      </c>
      <c r="AC1945" s="2"/>
      <c r="AD1945" s="2"/>
      <c r="AE1945">
        <v>2048</v>
      </c>
      <c r="AF1945" s="2" t="s">
        <v>35</v>
      </c>
      <c r="AG1945" s="2" t="s">
        <v>49</v>
      </c>
      <c r="AH1945" s="2">
        <v>3</v>
      </c>
      <c r="AI1945" s="2" t="str">
        <f>VLOOKUP(seguimiento[[#This Row],[vitamiad]],vitaminad[[id]:[valor]],2,)</f>
        <v>Bajo</v>
      </c>
      <c r="AJ1945" s="2" t="s">
        <v>37</v>
      </c>
      <c r="AK1945" s="2" t="s">
        <v>45</v>
      </c>
    </row>
    <row r="1946" spans="1:37" x14ac:dyDescent="0.3">
      <c r="A1946">
        <v>814</v>
      </c>
      <c r="B1946" s="1">
        <v>41170</v>
      </c>
      <c r="C1946">
        <v>24</v>
      </c>
      <c r="D1946" t="str">
        <f>VLOOKUP(seguimiento[[#This Row],[idinstituciones]],instituciones[[idinstituciones]:[nombre]],2,)</f>
        <v>Hospital Sor Maria Ludovica de La Plata</v>
      </c>
      <c r="E1946" s="2" t="s">
        <v>64</v>
      </c>
      <c r="F1946" s="2" t="s">
        <v>34</v>
      </c>
      <c r="G1946" s="2" t="s">
        <v>51</v>
      </c>
      <c r="H1946" s="2" t="s">
        <v>36</v>
      </c>
      <c r="I1946" s="2" t="s">
        <v>37</v>
      </c>
      <c r="J1946" s="2" t="s">
        <v>35</v>
      </c>
      <c r="K1946" s="2" t="s">
        <v>61</v>
      </c>
      <c r="L1946" s="2" t="s">
        <v>39</v>
      </c>
      <c r="M1946" s="2"/>
      <c r="N1946" s="2" t="s">
        <v>35</v>
      </c>
      <c r="O1946" s="2" t="s">
        <v>36</v>
      </c>
      <c r="P1946" s="2" t="s">
        <v>42</v>
      </c>
      <c r="Q1946" s="2" t="s">
        <v>34</v>
      </c>
      <c r="R1946" s="2" t="s">
        <v>40</v>
      </c>
      <c r="S1946" s="2" t="s">
        <v>45</v>
      </c>
      <c r="T1946" s="2" t="s">
        <v>41</v>
      </c>
      <c r="U1946" s="2" t="s">
        <v>45</v>
      </c>
      <c r="V1946" s="2" t="s">
        <v>45</v>
      </c>
      <c r="W1946" s="2" t="s">
        <v>49</v>
      </c>
      <c r="X1946" s="2" t="s">
        <v>43</v>
      </c>
      <c r="Y1946" s="2" t="s">
        <v>47</v>
      </c>
      <c r="Z1946" s="2" t="s">
        <v>281</v>
      </c>
      <c r="AA1946" s="2" t="s">
        <v>35</v>
      </c>
      <c r="AB1946" s="2" t="s">
        <v>36</v>
      </c>
      <c r="AC1946" s="2"/>
      <c r="AD1946" s="2"/>
      <c r="AE1946">
        <v>1031</v>
      </c>
      <c r="AF1946" s="2" t="s">
        <v>36</v>
      </c>
      <c r="AG1946" s="2" t="s">
        <v>36</v>
      </c>
      <c r="AH1946" s="2"/>
      <c r="AI1946" s="2"/>
      <c r="AJ1946" s="2" t="s">
        <v>36</v>
      </c>
      <c r="AK1946" s="2" t="s">
        <v>36</v>
      </c>
    </row>
    <row r="1947" spans="1:37" x14ac:dyDescent="0.3">
      <c r="A1947">
        <v>814</v>
      </c>
      <c r="B1947" s="1">
        <v>41638</v>
      </c>
      <c r="C1947">
        <v>24</v>
      </c>
      <c r="D1947" t="str">
        <f>VLOOKUP(seguimiento[[#This Row],[idinstituciones]],instituciones[[idinstituciones]:[nombre]],2,)</f>
        <v>Hospital Sor Maria Ludovica de La Plata</v>
      </c>
      <c r="E1947" s="2" t="s">
        <v>64</v>
      </c>
      <c r="F1947" s="2" t="s">
        <v>58</v>
      </c>
      <c r="G1947" s="2" t="s">
        <v>51</v>
      </c>
      <c r="H1947" s="2" t="s">
        <v>36</v>
      </c>
      <c r="I1947" s="2" t="s">
        <v>37</v>
      </c>
      <c r="J1947" s="2" t="s">
        <v>35</v>
      </c>
      <c r="K1947" s="2" t="s">
        <v>61</v>
      </c>
      <c r="L1947" s="2" t="s">
        <v>39</v>
      </c>
      <c r="M1947" s="2" t="s">
        <v>70</v>
      </c>
      <c r="N1947" s="2" t="s">
        <v>35</v>
      </c>
      <c r="O1947" s="2" t="s">
        <v>36</v>
      </c>
      <c r="P1947" s="2" t="s">
        <v>42</v>
      </c>
      <c r="Q1947" s="2" t="s">
        <v>34</v>
      </c>
      <c r="R1947" s="2" t="s">
        <v>40</v>
      </c>
      <c r="S1947" s="2" t="s">
        <v>45</v>
      </c>
      <c r="T1947" s="2" t="s">
        <v>49</v>
      </c>
      <c r="U1947" s="2" t="s">
        <v>45</v>
      </c>
      <c r="V1947" s="2" t="s">
        <v>45</v>
      </c>
      <c r="W1947" s="2" t="s">
        <v>48</v>
      </c>
      <c r="X1947" s="2" t="s">
        <v>43</v>
      </c>
      <c r="Y1947" s="2" t="s">
        <v>36</v>
      </c>
      <c r="Z1947" s="2" t="s">
        <v>281</v>
      </c>
      <c r="AA1947" s="2" t="s">
        <v>35</v>
      </c>
      <c r="AB1947" s="2" t="s">
        <v>36</v>
      </c>
      <c r="AC1947" s="2"/>
      <c r="AD1947" s="2"/>
      <c r="AE1947">
        <v>130</v>
      </c>
      <c r="AF1947" s="2" t="s">
        <v>36</v>
      </c>
      <c r="AG1947" s="2" t="s">
        <v>36</v>
      </c>
      <c r="AH1947" s="2"/>
      <c r="AI1947" s="2"/>
      <c r="AJ1947" s="2" t="s">
        <v>36</v>
      </c>
      <c r="AK1947" s="2" t="s">
        <v>36</v>
      </c>
    </row>
    <row r="1948" spans="1:37" x14ac:dyDescent="0.3">
      <c r="A1948">
        <v>814</v>
      </c>
      <c r="B1948" s="1">
        <v>42003</v>
      </c>
      <c r="C1948">
        <v>24</v>
      </c>
      <c r="D1948" t="str">
        <f>VLOOKUP(seguimiento[[#This Row],[idinstituciones]],instituciones[[idinstituciones]:[nombre]],2,)</f>
        <v>Hospital Sor Maria Ludovica de La Plata</v>
      </c>
      <c r="E1948" s="2" t="s">
        <v>33</v>
      </c>
      <c r="F1948" s="2" t="s">
        <v>58</v>
      </c>
      <c r="G1948" s="2" t="s">
        <v>51</v>
      </c>
      <c r="H1948" s="2" t="s">
        <v>36</v>
      </c>
      <c r="I1948" s="2" t="s">
        <v>37</v>
      </c>
      <c r="J1948" s="2" t="s">
        <v>35</v>
      </c>
      <c r="K1948" s="2" t="s">
        <v>61</v>
      </c>
      <c r="L1948" s="2" t="s">
        <v>39</v>
      </c>
      <c r="M1948" s="2" t="s">
        <v>70</v>
      </c>
      <c r="N1948" s="2" t="s">
        <v>35</v>
      </c>
      <c r="O1948" s="2" t="s">
        <v>36</v>
      </c>
      <c r="P1948" s="2" t="s">
        <v>42</v>
      </c>
      <c r="Q1948" s="2" t="s">
        <v>34</v>
      </c>
      <c r="R1948" s="2" t="s">
        <v>40</v>
      </c>
      <c r="S1948" s="2" t="s">
        <v>45</v>
      </c>
      <c r="T1948" s="2" t="s">
        <v>49</v>
      </c>
      <c r="U1948" s="2" t="s">
        <v>42</v>
      </c>
      <c r="V1948" s="2" t="s">
        <v>42</v>
      </c>
      <c r="W1948" s="2" t="s">
        <v>46</v>
      </c>
      <c r="X1948" s="2" t="s">
        <v>43</v>
      </c>
      <c r="Y1948" s="2" t="s">
        <v>36</v>
      </c>
      <c r="Z1948" s="2" t="s">
        <v>281</v>
      </c>
      <c r="AA1948" s="2" t="s">
        <v>35</v>
      </c>
      <c r="AB1948" s="2" t="s">
        <v>36</v>
      </c>
      <c r="AC1948" s="2"/>
      <c r="AD1948" s="2"/>
      <c r="AE1948">
        <v>1275</v>
      </c>
      <c r="AF1948" s="2" t="s">
        <v>36</v>
      </c>
      <c r="AG1948" s="2" t="s">
        <v>36</v>
      </c>
      <c r="AH1948" s="2"/>
      <c r="AI1948" s="2"/>
      <c r="AJ1948" s="2" t="s">
        <v>36</v>
      </c>
      <c r="AK1948" s="2" t="s">
        <v>36</v>
      </c>
    </row>
    <row r="1949" spans="1:37" x14ac:dyDescent="0.3">
      <c r="A1949">
        <v>815</v>
      </c>
      <c r="B1949" s="1">
        <v>41200</v>
      </c>
      <c r="C1949">
        <v>24</v>
      </c>
      <c r="D1949" t="str">
        <f>VLOOKUP(seguimiento[[#This Row],[idinstituciones]],instituciones[[idinstituciones]:[nombre]],2,)</f>
        <v>Hospital Sor Maria Ludovica de La Plata</v>
      </c>
      <c r="E1949" s="2" t="s">
        <v>64</v>
      </c>
      <c r="F1949" s="2" t="s">
        <v>34</v>
      </c>
      <c r="G1949" s="2" t="s">
        <v>51</v>
      </c>
      <c r="H1949" s="2" t="s">
        <v>36</v>
      </c>
      <c r="I1949" s="2" t="s">
        <v>37</v>
      </c>
      <c r="J1949" s="2" t="s">
        <v>35</v>
      </c>
      <c r="K1949" s="2" t="s">
        <v>61</v>
      </c>
      <c r="L1949" s="2" t="s">
        <v>39</v>
      </c>
      <c r="M1949" s="2"/>
      <c r="N1949" s="2" t="s">
        <v>35</v>
      </c>
      <c r="O1949" s="2" t="s">
        <v>36</v>
      </c>
      <c r="P1949" s="2" t="s">
        <v>42</v>
      </c>
      <c r="Q1949" s="2" t="s">
        <v>77</v>
      </c>
      <c r="R1949" s="2" t="s">
        <v>40</v>
      </c>
      <c r="S1949" s="2" t="s">
        <v>45</v>
      </c>
      <c r="T1949" s="2" t="s">
        <v>37</v>
      </c>
      <c r="U1949" s="2" t="s">
        <v>42</v>
      </c>
      <c r="V1949" s="2" t="s">
        <v>42</v>
      </c>
      <c r="W1949" s="2" t="s">
        <v>37</v>
      </c>
      <c r="X1949" s="2" t="s">
        <v>65</v>
      </c>
      <c r="Y1949" s="2" t="s">
        <v>54</v>
      </c>
      <c r="Z1949" s="2" t="s">
        <v>281</v>
      </c>
      <c r="AA1949" s="2" t="s">
        <v>35</v>
      </c>
      <c r="AB1949" s="2" t="s">
        <v>36</v>
      </c>
      <c r="AC1949" s="2"/>
      <c r="AD1949" s="2"/>
      <c r="AE1949">
        <v>441</v>
      </c>
      <c r="AF1949" s="2" t="s">
        <v>36</v>
      </c>
      <c r="AG1949" s="2" t="s">
        <v>36</v>
      </c>
      <c r="AH1949" s="2"/>
      <c r="AI1949" s="2"/>
      <c r="AJ1949" s="2" t="s">
        <v>36</v>
      </c>
      <c r="AK1949" s="2" t="s">
        <v>36</v>
      </c>
    </row>
    <row r="1950" spans="1:37" x14ac:dyDescent="0.3">
      <c r="A1950">
        <v>815</v>
      </c>
      <c r="B1950" s="1">
        <v>41531</v>
      </c>
      <c r="C1950">
        <v>24</v>
      </c>
      <c r="D1950" t="str">
        <f>VLOOKUP(seguimiento[[#This Row],[idinstituciones]],instituciones[[idinstituciones]:[nombre]],2,)</f>
        <v>Hospital Sor Maria Ludovica de La Plata</v>
      </c>
      <c r="E1950" s="2" t="s">
        <v>64</v>
      </c>
      <c r="F1950" s="2" t="s">
        <v>34</v>
      </c>
      <c r="G1950" s="2" t="s">
        <v>36</v>
      </c>
      <c r="H1950" s="2" t="s">
        <v>36</v>
      </c>
      <c r="I1950" s="2" t="s">
        <v>37</v>
      </c>
      <c r="J1950" s="2" t="s">
        <v>35</v>
      </c>
      <c r="K1950" s="2"/>
      <c r="L1950" s="2" t="s">
        <v>39</v>
      </c>
      <c r="M1950" s="2" t="s">
        <v>70</v>
      </c>
      <c r="N1950" s="2" t="s">
        <v>35</v>
      </c>
      <c r="O1950" s="2" t="s">
        <v>36</v>
      </c>
      <c r="P1950" s="2" t="s">
        <v>36</v>
      </c>
      <c r="Q1950" s="2"/>
      <c r="R1950" s="2" t="s">
        <v>118</v>
      </c>
      <c r="S1950" s="2" t="s">
        <v>45</v>
      </c>
      <c r="T1950" s="2" t="s">
        <v>45</v>
      </c>
      <c r="U1950" s="2" t="s">
        <v>42</v>
      </c>
      <c r="V1950" s="2" t="s">
        <v>42</v>
      </c>
      <c r="W1950" s="2" t="s">
        <v>45</v>
      </c>
      <c r="X1950" s="2" t="s">
        <v>65</v>
      </c>
      <c r="Y1950" s="2" t="s">
        <v>54</v>
      </c>
      <c r="Z1950" s="2" t="s">
        <v>281</v>
      </c>
      <c r="AA1950" s="2" t="s">
        <v>35</v>
      </c>
      <c r="AB1950" s="2" t="s">
        <v>36</v>
      </c>
      <c r="AC1950" s="2"/>
      <c r="AD1950" s="2"/>
      <c r="AE1950">
        <v>2775</v>
      </c>
      <c r="AF1950" s="2" t="s">
        <v>35</v>
      </c>
      <c r="AG1950" s="2" t="s">
        <v>49</v>
      </c>
      <c r="AH1950" s="2">
        <v>1</v>
      </c>
      <c r="AI1950" s="2" t="str">
        <f>VLOOKUP(seguimiento[[#This Row],[vitamiad]],vitaminad[[id]:[valor]],2,)</f>
        <v>No realizado</v>
      </c>
      <c r="AJ1950" s="2" t="s">
        <v>46</v>
      </c>
      <c r="AK1950" s="2" t="s">
        <v>49</v>
      </c>
    </row>
    <row r="1951" spans="1:37" x14ac:dyDescent="0.3">
      <c r="A1951">
        <v>815</v>
      </c>
      <c r="B1951" s="1">
        <v>41963</v>
      </c>
      <c r="C1951">
        <v>24</v>
      </c>
      <c r="D1951" t="str">
        <f>VLOOKUP(seguimiento[[#This Row],[idinstituciones]],instituciones[[idinstituciones]:[nombre]],2,)</f>
        <v>Hospital Sor Maria Ludovica de La Plata</v>
      </c>
      <c r="E1951" s="2" t="s">
        <v>64</v>
      </c>
      <c r="F1951" s="2" t="s">
        <v>34</v>
      </c>
      <c r="G1951" s="2" t="s">
        <v>44</v>
      </c>
      <c r="H1951" s="2" t="s">
        <v>36</v>
      </c>
      <c r="I1951" s="2" t="s">
        <v>37</v>
      </c>
      <c r="J1951" s="2" t="s">
        <v>35</v>
      </c>
      <c r="K1951" s="2"/>
      <c r="L1951" s="2" t="s">
        <v>39</v>
      </c>
      <c r="M1951" s="2" t="s">
        <v>70</v>
      </c>
      <c r="N1951" s="2" t="s">
        <v>35</v>
      </c>
      <c r="O1951" s="2" t="s">
        <v>36</v>
      </c>
      <c r="P1951" s="2" t="s">
        <v>36</v>
      </c>
      <c r="Q1951" s="2"/>
      <c r="R1951" s="2" t="s">
        <v>118</v>
      </c>
      <c r="S1951" s="2" t="s">
        <v>45</v>
      </c>
      <c r="T1951" s="2" t="s">
        <v>49</v>
      </c>
      <c r="U1951" s="2" t="s">
        <v>42</v>
      </c>
      <c r="V1951" s="2" t="s">
        <v>42</v>
      </c>
      <c r="W1951" s="2" t="s">
        <v>46</v>
      </c>
      <c r="X1951" s="2" t="s">
        <v>43</v>
      </c>
      <c r="Y1951" s="2" t="s">
        <v>54</v>
      </c>
      <c r="Z1951" s="2" t="s">
        <v>281</v>
      </c>
      <c r="AA1951" s="2" t="s">
        <v>35</v>
      </c>
      <c r="AB1951" s="2" t="s">
        <v>36</v>
      </c>
      <c r="AC1951" s="2"/>
      <c r="AD1951" s="2"/>
      <c r="AE1951">
        <v>2776</v>
      </c>
      <c r="AF1951" s="2" t="s">
        <v>71</v>
      </c>
      <c r="AG1951" s="2" t="s">
        <v>49</v>
      </c>
      <c r="AH1951" s="2">
        <v>1</v>
      </c>
      <c r="AI1951" s="2" t="str">
        <f>VLOOKUP(seguimiento[[#This Row],[vitamiad]],vitaminad[[id]:[valor]],2,)</f>
        <v>No realizado</v>
      </c>
      <c r="AJ1951" s="2" t="s">
        <v>46</v>
      </c>
      <c r="AK1951" s="2" t="s">
        <v>49</v>
      </c>
    </row>
    <row r="1952" spans="1:37" x14ac:dyDescent="0.3">
      <c r="A1952">
        <v>816</v>
      </c>
      <c r="B1952" s="1">
        <v>41231</v>
      </c>
      <c r="C1952">
        <v>24</v>
      </c>
      <c r="D1952" t="str">
        <f>VLOOKUP(seguimiento[[#This Row],[idinstituciones]],instituciones[[idinstituciones]:[nombre]],2,)</f>
        <v>Hospital Sor Maria Ludovica de La Plata</v>
      </c>
      <c r="E1952" s="2" t="s">
        <v>33</v>
      </c>
      <c r="F1952" s="2" t="s">
        <v>34</v>
      </c>
      <c r="G1952" s="2" t="s">
        <v>35</v>
      </c>
      <c r="H1952" s="2" t="s">
        <v>36</v>
      </c>
      <c r="I1952" s="2" t="s">
        <v>37</v>
      </c>
      <c r="J1952" s="2" t="s">
        <v>35</v>
      </c>
      <c r="K1952" s="2" t="s">
        <v>38</v>
      </c>
      <c r="L1952" s="2" t="s">
        <v>39</v>
      </c>
      <c r="M1952" s="2"/>
      <c r="N1952" s="2" t="s">
        <v>35</v>
      </c>
      <c r="O1952" s="2" t="s">
        <v>36</v>
      </c>
      <c r="P1952" s="2" t="s">
        <v>42</v>
      </c>
      <c r="Q1952" s="2"/>
      <c r="R1952" s="2" t="s">
        <v>40</v>
      </c>
      <c r="S1952" s="2" t="s">
        <v>45</v>
      </c>
      <c r="T1952" s="2" t="s">
        <v>48</v>
      </c>
      <c r="U1952" s="2" t="s">
        <v>42</v>
      </c>
      <c r="V1952" s="2" t="s">
        <v>42</v>
      </c>
      <c r="W1952" s="2" t="s">
        <v>49</v>
      </c>
      <c r="X1952" s="2" t="s">
        <v>43</v>
      </c>
      <c r="Y1952" s="2" t="s">
        <v>54</v>
      </c>
      <c r="Z1952" s="2" t="s">
        <v>281</v>
      </c>
      <c r="AA1952" s="2" t="s">
        <v>35</v>
      </c>
      <c r="AB1952" s="2" t="s">
        <v>36</v>
      </c>
      <c r="AC1952" s="2"/>
      <c r="AD1952" s="2"/>
      <c r="AE1952">
        <v>1034</v>
      </c>
      <c r="AF1952" s="2" t="s">
        <v>36</v>
      </c>
      <c r="AG1952" s="2" t="s">
        <v>36</v>
      </c>
      <c r="AH1952" s="2"/>
      <c r="AI1952" s="2"/>
      <c r="AJ1952" s="2" t="s">
        <v>36</v>
      </c>
      <c r="AK1952" s="2" t="s">
        <v>36</v>
      </c>
    </row>
    <row r="1953" spans="1:37" x14ac:dyDescent="0.3">
      <c r="A1953">
        <v>816</v>
      </c>
      <c r="B1953" s="1">
        <v>42248</v>
      </c>
      <c r="C1953">
        <v>24</v>
      </c>
      <c r="D1953" t="str">
        <f>VLOOKUP(seguimiento[[#This Row],[idinstituciones]],instituciones[[idinstituciones]:[nombre]],2,)</f>
        <v>Hospital Sor Maria Ludovica de La Plata</v>
      </c>
      <c r="E1953" s="2" t="s">
        <v>64</v>
      </c>
      <c r="F1953" s="2" t="s">
        <v>34</v>
      </c>
      <c r="G1953" s="2" t="s">
        <v>35</v>
      </c>
      <c r="H1953" s="2" t="s">
        <v>36</v>
      </c>
      <c r="I1953" s="2" t="s">
        <v>45</v>
      </c>
      <c r="J1953" s="2" t="s">
        <v>35</v>
      </c>
      <c r="K1953" s="2"/>
      <c r="L1953" s="2" t="s">
        <v>39</v>
      </c>
      <c r="M1953" s="2"/>
      <c r="N1953" s="2" t="s">
        <v>35</v>
      </c>
      <c r="O1953" s="2" t="s">
        <v>36</v>
      </c>
      <c r="P1953" s="2" t="s">
        <v>36</v>
      </c>
      <c r="Q1953" s="2"/>
      <c r="R1953" s="2" t="s">
        <v>118</v>
      </c>
      <c r="S1953" s="2" t="s">
        <v>45</v>
      </c>
      <c r="T1953" s="2" t="s">
        <v>48</v>
      </c>
      <c r="U1953" s="2" t="s">
        <v>42</v>
      </c>
      <c r="V1953" s="2" t="s">
        <v>42</v>
      </c>
      <c r="W1953" s="2" t="s">
        <v>49</v>
      </c>
      <c r="X1953" s="2" t="s">
        <v>65</v>
      </c>
      <c r="Y1953" s="2" t="s">
        <v>54</v>
      </c>
      <c r="Z1953" s="2" t="s">
        <v>281</v>
      </c>
      <c r="AA1953" s="2" t="s">
        <v>35</v>
      </c>
      <c r="AB1953" s="2" t="s">
        <v>36</v>
      </c>
      <c r="AC1953" s="2"/>
      <c r="AD1953" s="2"/>
      <c r="AE1953">
        <v>2062</v>
      </c>
      <c r="AF1953" s="2" t="s">
        <v>35</v>
      </c>
      <c r="AG1953" s="2" t="s">
        <v>49</v>
      </c>
      <c r="AH1953" s="2">
        <v>1</v>
      </c>
      <c r="AI1953" s="2" t="str">
        <f>VLOOKUP(seguimiento[[#This Row],[vitamiad]],vitaminad[[id]:[valor]],2,)</f>
        <v>No realizado</v>
      </c>
      <c r="AJ1953" s="2" t="s">
        <v>46</v>
      </c>
      <c r="AK1953" s="2" t="s">
        <v>45</v>
      </c>
    </row>
    <row r="1954" spans="1:37" x14ac:dyDescent="0.3">
      <c r="A1954">
        <v>817</v>
      </c>
      <c r="B1954" s="1">
        <v>38700</v>
      </c>
      <c r="C1954">
        <v>40</v>
      </c>
      <c r="D1954" t="str">
        <f>VLOOKUP(seguimiento[[#This Row],[idinstituciones]],instituciones[[idinstituciones]:[nombre]],2,)</f>
        <v>Hospital Pedro de Elizalde</v>
      </c>
      <c r="E1954" s="2" t="s">
        <v>36</v>
      </c>
      <c r="F1954" s="2" t="s">
        <v>36</v>
      </c>
      <c r="G1954" s="2" t="s">
        <v>36</v>
      </c>
      <c r="H1954" s="2" t="s">
        <v>36</v>
      </c>
      <c r="I1954" s="2" t="s">
        <v>37</v>
      </c>
      <c r="J1954" s="2" t="s">
        <v>35</v>
      </c>
      <c r="K1954" s="2" t="s">
        <v>38</v>
      </c>
      <c r="L1954" s="2" t="s">
        <v>39</v>
      </c>
      <c r="M1954" s="2"/>
      <c r="N1954" s="2" t="s">
        <v>35</v>
      </c>
      <c r="O1954" s="2" t="s">
        <v>36</v>
      </c>
      <c r="P1954" s="2" t="s">
        <v>42</v>
      </c>
      <c r="Q1954" s="2"/>
      <c r="R1954" s="2"/>
      <c r="S1954" s="2" t="s">
        <v>36</v>
      </c>
      <c r="T1954" s="2" t="s">
        <v>49</v>
      </c>
      <c r="U1954" s="2" t="s">
        <v>48</v>
      </c>
      <c r="V1954" s="2" t="s">
        <v>36</v>
      </c>
      <c r="W1954" s="2" t="s">
        <v>36</v>
      </c>
      <c r="X1954" s="2" t="s">
        <v>36</v>
      </c>
      <c r="Y1954" s="2" t="s">
        <v>36</v>
      </c>
      <c r="Z1954" s="2" t="s">
        <v>281</v>
      </c>
      <c r="AA1954" s="2" t="s">
        <v>35</v>
      </c>
      <c r="AB1954" s="2" t="s">
        <v>36</v>
      </c>
      <c r="AC1954" s="2"/>
      <c r="AD1954" s="2"/>
      <c r="AE1954">
        <v>1210</v>
      </c>
      <c r="AF1954" s="2" t="s">
        <v>36</v>
      </c>
      <c r="AG1954" s="2" t="s">
        <v>36</v>
      </c>
      <c r="AH1954" s="2"/>
      <c r="AI1954" s="2"/>
      <c r="AJ1954" s="2" t="s">
        <v>36</v>
      </c>
      <c r="AK1954" s="2" t="s">
        <v>36</v>
      </c>
    </row>
    <row r="1955" spans="1:37" x14ac:dyDescent="0.3">
      <c r="A1955">
        <v>817</v>
      </c>
      <c r="B1955" s="1">
        <v>41257</v>
      </c>
      <c r="C1955">
        <v>40</v>
      </c>
      <c r="D1955" t="str">
        <f>VLOOKUP(seguimiento[[#This Row],[idinstituciones]],instituciones[[idinstituciones]:[nombre]],2,)</f>
        <v>Hospital Pedro de Elizalde</v>
      </c>
      <c r="E1955" s="2" t="s">
        <v>64</v>
      </c>
      <c r="F1955" s="2" t="s">
        <v>34</v>
      </c>
      <c r="G1955" s="2" t="s">
        <v>55</v>
      </c>
      <c r="H1955" s="2" t="s">
        <v>36</v>
      </c>
      <c r="I1955" s="2" t="s">
        <v>36</v>
      </c>
      <c r="J1955" s="2" t="s">
        <v>36</v>
      </c>
      <c r="K1955" s="2"/>
      <c r="L1955" s="2" t="s">
        <v>36</v>
      </c>
      <c r="M1955" s="2"/>
      <c r="N1955" s="2"/>
      <c r="O1955" s="2" t="s">
        <v>36</v>
      </c>
      <c r="P1955" s="2" t="s">
        <v>36</v>
      </c>
      <c r="Q1955" s="2"/>
      <c r="R1955" s="2"/>
      <c r="S1955" s="2" t="s">
        <v>36</v>
      </c>
      <c r="T1955" s="2" t="s">
        <v>36</v>
      </c>
      <c r="U1955" s="2" t="s">
        <v>36</v>
      </c>
      <c r="V1955" s="2" t="s">
        <v>36</v>
      </c>
      <c r="W1955" s="2" t="s">
        <v>36</v>
      </c>
      <c r="X1955" s="2" t="s">
        <v>36</v>
      </c>
      <c r="Y1955" s="2" t="s">
        <v>36</v>
      </c>
      <c r="Z1955" s="2"/>
      <c r="AA1955" s="2" t="s">
        <v>35</v>
      </c>
      <c r="AB1955" s="2" t="s">
        <v>36</v>
      </c>
      <c r="AC1955" s="2"/>
      <c r="AD1955" s="2"/>
      <c r="AE1955">
        <v>1401</v>
      </c>
      <c r="AF1955" s="2" t="s">
        <v>36</v>
      </c>
      <c r="AG1955" s="2" t="s">
        <v>36</v>
      </c>
      <c r="AH1955" s="2"/>
      <c r="AI1955" s="2"/>
      <c r="AJ1955" s="2" t="s">
        <v>36</v>
      </c>
      <c r="AK1955" s="2" t="s">
        <v>36</v>
      </c>
    </row>
    <row r="1956" spans="1:37" x14ac:dyDescent="0.3">
      <c r="A1956">
        <v>818</v>
      </c>
      <c r="B1956" s="1">
        <v>38679</v>
      </c>
      <c r="C1956">
        <v>40</v>
      </c>
      <c r="D1956" t="str">
        <f>VLOOKUP(seguimiento[[#This Row],[idinstituciones]],instituciones[[idinstituciones]:[nombre]],2,)</f>
        <v>Hospital Pedro de Elizalde</v>
      </c>
      <c r="E1956" s="2" t="s">
        <v>36</v>
      </c>
      <c r="F1956" s="2" t="s">
        <v>36</v>
      </c>
      <c r="G1956" s="2" t="s">
        <v>36</v>
      </c>
      <c r="H1956" s="2" t="s">
        <v>36</v>
      </c>
      <c r="I1956" s="2" t="s">
        <v>37</v>
      </c>
      <c r="J1956" s="2" t="s">
        <v>35</v>
      </c>
      <c r="K1956" s="2" t="s">
        <v>38</v>
      </c>
      <c r="L1956" s="2" t="s">
        <v>39</v>
      </c>
      <c r="M1956" s="2"/>
      <c r="N1956" s="2" t="s">
        <v>35</v>
      </c>
      <c r="O1956" s="2" t="s">
        <v>36</v>
      </c>
      <c r="P1956" s="2" t="s">
        <v>42</v>
      </c>
      <c r="Q1956" s="2"/>
      <c r="R1956" s="2"/>
      <c r="S1956" s="2" t="s">
        <v>36</v>
      </c>
      <c r="T1956" s="2" t="s">
        <v>41</v>
      </c>
      <c r="U1956" s="2" t="s">
        <v>73</v>
      </c>
      <c r="V1956" s="2" t="s">
        <v>36</v>
      </c>
      <c r="W1956" s="2" t="s">
        <v>36</v>
      </c>
      <c r="X1956" s="2" t="s">
        <v>36</v>
      </c>
      <c r="Y1956" s="2" t="s">
        <v>36</v>
      </c>
      <c r="Z1956" s="2" t="s">
        <v>281</v>
      </c>
      <c r="AA1956" s="2" t="s">
        <v>35</v>
      </c>
      <c r="AB1956" s="2" t="s">
        <v>36</v>
      </c>
      <c r="AC1956" s="2"/>
      <c r="AD1956" s="2"/>
      <c r="AE1956">
        <v>1428</v>
      </c>
      <c r="AF1956" s="2" t="s">
        <v>36</v>
      </c>
      <c r="AG1956" s="2" t="s">
        <v>36</v>
      </c>
      <c r="AH1956" s="2"/>
      <c r="AI1956" s="2"/>
      <c r="AJ1956" s="2" t="s">
        <v>36</v>
      </c>
      <c r="AK1956" s="2" t="s">
        <v>36</v>
      </c>
    </row>
    <row r="1957" spans="1:37" x14ac:dyDescent="0.3">
      <c r="A1957">
        <v>819</v>
      </c>
      <c r="B1957" s="1">
        <v>41431</v>
      </c>
      <c r="C1957">
        <v>40</v>
      </c>
      <c r="D1957" t="str">
        <f>VLOOKUP(seguimiento[[#This Row],[idinstituciones]],instituciones[[idinstituciones]:[nombre]],2,)</f>
        <v>Hospital Pedro de Elizalde</v>
      </c>
      <c r="E1957" s="2" t="s">
        <v>64</v>
      </c>
      <c r="F1957" s="2" t="s">
        <v>34</v>
      </c>
      <c r="G1957" s="2" t="s">
        <v>59</v>
      </c>
      <c r="H1957" s="2" t="s">
        <v>36</v>
      </c>
      <c r="I1957" s="2" t="s">
        <v>36</v>
      </c>
      <c r="J1957" s="2" t="s">
        <v>36</v>
      </c>
      <c r="K1957" s="2"/>
      <c r="L1957" s="2" t="s">
        <v>36</v>
      </c>
      <c r="M1957" s="2"/>
      <c r="N1957" s="2"/>
      <c r="O1957" s="2" t="s">
        <v>36</v>
      </c>
      <c r="P1957" s="2" t="s">
        <v>36</v>
      </c>
      <c r="Q1957" s="2" t="s">
        <v>34</v>
      </c>
      <c r="R1957" s="2" t="s">
        <v>40</v>
      </c>
      <c r="S1957" s="2" t="s">
        <v>36</v>
      </c>
      <c r="T1957" s="2" t="s">
        <v>36</v>
      </c>
      <c r="U1957" s="2" t="s">
        <v>36</v>
      </c>
      <c r="V1957" s="2" t="s">
        <v>42</v>
      </c>
      <c r="W1957" s="2" t="s">
        <v>41</v>
      </c>
      <c r="X1957" s="2" t="s">
        <v>43</v>
      </c>
      <c r="Y1957" s="2" t="s">
        <v>36</v>
      </c>
      <c r="Z1957" s="2"/>
      <c r="AA1957" s="2" t="s">
        <v>35</v>
      </c>
      <c r="AB1957" s="2" t="s">
        <v>36</v>
      </c>
      <c r="AC1957" s="2"/>
      <c r="AD1957" s="2"/>
      <c r="AE1957">
        <v>388</v>
      </c>
      <c r="AF1957" s="2" t="s">
        <v>36</v>
      </c>
      <c r="AG1957" s="2" t="s">
        <v>36</v>
      </c>
      <c r="AH1957" s="2"/>
      <c r="AI1957" s="2"/>
      <c r="AJ1957" s="2" t="s">
        <v>36</v>
      </c>
      <c r="AK1957" s="2" t="s">
        <v>36</v>
      </c>
    </row>
    <row r="1958" spans="1:37" x14ac:dyDescent="0.3">
      <c r="A1958">
        <v>820</v>
      </c>
      <c r="B1958" s="1">
        <v>41451</v>
      </c>
      <c r="C1958">
        <v>40</v>
      </c>
      <c r="D1958" t="str">
        <f>VLOOKUP(seguimiento[[#This Row],[idinstituciones]],instituciones[[idinstituciones]:[nombre]],2,)</f>
        <v>Hospital Pedro de Elizalde</v>
      </c>
      <c r="E1958" s="2" t="s">
        <v>33</v>
      </c>
      <c r="F1958" s="2" t="s">
        <v>34</v>
      </c>
      <c r="G1958" s="2" t="s">
        <v>35</v>
      </c>
      <c r="H1958" s="2" t="s">
        <v>36</v>
      </c>
      <c r="I1958" s="2" t="s">
        <v>36</v>
      </c>
      <c r="J1958" s="2" t="s">
        <v>36</v>
      </c>
      <c r="K1958" s="2"/>
      <c r="L1958" s="2" t="s">
        <v>36</v>
      </c>
      <c r="M1958" s="2"/>
      <c r="N1958" s="2"/>
      <c r="O1958" s="2" t="s">
        <v>36</v>
      </c>
      <c r="P1958" s="2" t="s">
        <v>36</v>
      </c>
      <c r="Q1958" s="2" t="s">
        <v>34</v>
      </c>
      <c r="R1958" s="2" t="s">
        <v>40</v>
      </c>
      <c r="S1958" s="2" t="s">
        <v>36</v>
      </c>
      <c r="T1958" s="2" t="s">
        <v>36</v>
      </c>
      <c r="U1958" s="2" t="s">
        <v>36</v>
      </c>
      <c r="V1958" s="2" t="s">
        <v>36</v>
      </c>
      <c r="W1958" s="2" t="s">
        <v>36</v>
      </c>
      <c r="X1958" s="2" t="s">
        <v>36</v>
      </c>
      <c r="Y1958" s="2" t="s">
        <v>36</v>
      </c>
      <c r="Z1958" s="2"/>
      <c r="AA1958" s="2" t="s">
        <v>35</v>
      </c>
      <c r="AB1958" s="2" t="s">
        <v>36</v>
      </c>
      <c r="AC1958" s="2"/>
      <c r="AD1958" s="2"/>
      <c r="AE1958">
        <v>1335</v>
      </c>
      <c r="AF1958" s="2" t="s">
        <v>36</v>
      </c>
      <c r="AG1958" s="2" t="s">
        <v>36</v>
      </c>
      <c r="AH1958" s="2"/>
      <c r="AI1958" s="2"/>
      <c r="AJ1958" s="2" t="s">
        <v>36</v>
      </c>
      <c r="AK1958" s="2" t="s">
        <v>36</v>
      </c>
    </row>
    <row r="1959" spans="1:37" x14ac:dyDescent="0.3">
      <c r="A1959">
        <v>825</v>
      </c>
      <c r="B1959" s="1">
        <v>41199</v>
      </c>
      <c r="C1959">
        <v>21</v>
      </c>
      <c r="D1959" t="str">
        <f>VLOOKUP(seguimiento[[#This Row],[idinstituciones]],instituciones[[idinstituciones]:[nombre]],2,)</f>
        <v>Hospital Infantil Municipal</v>
      </c>
      <c r="E1959" s="2" t="s">
        <v>33</v>
      </c>
      <c r="F1959" s="2" t="s">
        <v>34</v>
      </c>
      <c r="G1959" s="2" t="s">
        <v>35</v>
      </c>
      <c r="H1959" s="2" t="s">
        <v>36</v>
      </c>
      <c r="I1959" s="2" t="s">
        <v>45</v>
      </c>
      <c r="J1959" s="2" t="s">
        <v>44</v>
      </c>
      <c r="K1959" s="2"/>
      <c r="L1959" s="2" t="s">
        <v>39</v>
      </c>
      <c r="M1959" s="2"/>
      <c r="N1959" s="2" t="s">
        <v>35</v>
      </c>
      <c r="O1959" s="2" t="s">
        <v>36</v>
      </c>
      <c r="P1959" s="2" t="s">
        <v>36</v>
      </c>
      <c r="Q1959" s="2"/>
      <c r="R1959" s="2"/>
      <c r="S1959" s="2" t="s">
        <v>45</v>
      </c>
      <c r="T1959" s="2" t="s">
        <v>66</v>
      </c>
      <c r="U1959" s="2" t="s">
        <v>42</v>
      </c>
      <c r="V1959" s="2" t="s">
        <v>42</v>
      </c>
      <c r="W1959" s="2" t="s">
        <v>66</v>
      </c>
      <c r="X1959" s="2" t="s">
        <v>43</v>
      </c>
      <c r="Y1959" s="2" t="s">
        <v>44</v>
      </c>
      <c r="Z1959" s="2" t="s">
        <v>281</v>
      </c>
      <c r="AA1959" s="2" t="s">
        <v>35</v>
      </c>
      <c r="AB1959" s="2" t="s">
        <v>36</v>
      </c>
      <c r="AC1959" s="2"/>
      <c r="AD1959" s="2"/>
      <c r="AE1959">
        <v>1084</v>
      </c>
      <c r="AF1959" s="2" t="s">
        <v>36</v>
      </c>
      <c r="AG1959" s="2" t="s">
        <v>36</v>
      </c>
      <c r="AH1959" s="2"/>
      <c r="AI1959" s="2"/>
      <c r="AJ1959" s="2" t="s">
        <v>36</v>
      </c>
      <c r="AK1959" s="2" t="s">
        <v>36</v>
      </c>
    </row>
    <row r="1960" spans="1:37" x14ac:dyDescent="0.3">
      <c r="A1960">
        <v>825</v>
      </c>
      <c r="B1960" s="1">
        <v>41353</v>
      </c>
      <c r="C1960">
        <v>21</v>
      </c>
      <c r="D1960" t="str">
        <f>VLOOKUP(seguimiento[[#This Row],[idinstituciones]],instituciones[[idinstituciones]:[nombre]],2,)</f>
        <v>Hospital Infantil Municipal</v>
      </c>
      <c r="E1960" s="2" t="s">
        <v>64</v>
      </c>
      <c r="F1960" s="2" t="s">
        <v>34</v>
      </c>
      <c r="G1960" s="2" t="s">
        <v>35</v>
      </c>
      <c r="H1960" s="2" t="s">
        <v>36</v>
      </c>
      <c r="I1960" s="2" t="s">
        <v>45</v>
      </c>
      <c r="J1960" s="2" t="s">
        <v>35</v>
      </c>
      <c r="K1960" s="2" t="s">
        <v>57</v>
      </c>
      <c r="L1960" s="2" t="s">
        <v>39</v>
      </c>
      <c r="M1960" s="2"/>
      <c r="N1960" s="2" t="s">
        <v>35</v>
      </c>
      <c r="O1960" s="2" t="s">
        <v>36</v>
      </c>
      <c r="P1960" s="2" t="s">
        <v>36</v>
      </c>
      <c r="Q1960" s="2"/>
      <c r="R1960" s="2"/>
      <c r="S1960" s="2" t="s">
        <v>45</v>
      </c>
      <c r="T1960" s="2" t="s">
        <v>66</v>
      </c>
      <c r="U1960" s="2" t="s">
        <v>42</v>
      </c>
      <c r="V1960" s="2" t="s">
        <v>42</v>
      </c>
      <c r="W1960" s="2" t="s">
        <v>66</v>
      </c>
      <c r="X1960" s="2" t="s">
        <v>43</v>
      </c>
      <c r="Y1960" s="2" t="s">
        <v>47</v>
      </c>
      <c r="Z1960" s="2" t="s">
        <v>281</v>
      </c>
      <c r="AA1960" s="2" t="s">
        <v>35</v>
      </c>
      <c r="AB1960" s="2" t="s">
        <v>36</v>
      </c>
      <c r="AC1960" s="2"/>
      <c r="AD1960" s="2"/>
      <c r="AE1960">
        <v>1489</v>
      </c>
      <c r="AF1960" s="2" t="s">
        <v>36</v>
      </c>
      <c r="AG1960" s="2" t="s">
        <v>36</v>
      </c>
      <c r="AH1960" s="2"/>
      <c r="AI1960" s="2"/>
      <c r="AJ1960" s="2" t="s">
        <v>36</v>
      </c>
      <c r="AK1960" s="2" t="s">
        <v>36</v>
      </c>
    </row>
    <row r="1961" spans="1:37" x14ac:dyDescent="0.3">
      <c r="A1961">
        <v>827</v>
      </c>
      <c r="B1961" s="1">
        <v>40737</v>
      </c>
      <c r="C1961">
        <v>21</v>
      </c>
      <c r="D1961" t="str">
        <f>VLOOKUP(seguimiento[[#This Row],[idinstituciones]],instituciones[[idinstituciones]:[nombre]],2,)</f>
        <v>Hospital Infantil Municipal</v>
      </c>
      <c r="E1961" s="2" t="s">
        <v>33</v>
      </c>
      <c r="F1961" s="2" t="s">
        <v>58</v>
      </c>
      <c r="G1961" s="2" t="s">
        <v>59</v>
      </c>
      <c r="H1961" s="2" t="s">
        <v>36</v>
      </c>
      <c r="I1961" s="2" t="s">
        <v>37</v>
      </c>
      <c r="J1961" s="2" t="s">
        <v>35</v>
      </c>
      <c r="K1961" s="2" t="s">
        <v>61</v>
      </c>
      <c r="L1961" s="2" t="s">
        <v>39</v>
      </c>
      <c r="M1961" s="2"/>
      <c r="N1961" s="2" t="s">
        <v>35</v>
      </c>
      <c r="O1961" s="2" t="s">
        <v>36</v>
      </c>
      <c r="P1961" s="2" t="s">
        <v>36</v>
      </c>
      <c r="Q1961" s="2"/>
      <c r="R1961" s="2"/>
      <c r="S1961" s="2" t="s">
        <v>45</v>
      </c>
      <c r="T1961" s="2" t="s">
        <v>66</v>
      </c>
      <c r="U1961" s="2" t="s">
        <v>45</v>
      </c>
      <c r="V1961" s="2" t="s">
        <v>36</v>
      </c>
      <c r="W1961" s="2" t="s">
        <v>36</v>
      </c>
      <c r="X1961" s="2" t="s">
        <v>65</v>
      </c>
      <c r="Y1961" s="2" t="s">
        <v>79</v>
      </c>
      <c r="Z1961" s="2" t="s">
        <v>281</v>
      </c>
      <c r="AA1961" s="2" t="s">
        <v>35</v>
      </c>
      <c r="AB1961" s="2" t="s">
        <v>36</v>
      </c>
      <c r="AC1961" s="2"/>
      <c r="AD1961" s="2"/>
      <c r="AE1961">
        <v>61</v>
      </c>
      <c r="AF1961" s="2" t="s">
        <v>36</v>
      </c>
      <c r="AG1961" s="2" t="s">
        <v>36</v>
      </c>
      <c r="AH1961" s="2"/>
      <c r="AI1961" s="2"/>
      <c r="AJ1961" s="2" t="s">
        <v>36</v>
      </c>
      <c r="AK1961" s="2" t="s">
        <v>36</v>
      </c>
    </row>
    <row r="1962" spans="1:37" x14ac:dyDescent="0.3">
      <c r="A1962">
        <v>827</v>
      </c>
      <c r="B1962" s="1">
        <v>41262</v>
      </c>
      <c r="C1962">
        <v>21</v>
      </c>
      <c r="D1962" t="str">
        <f>VLOOKUP(seguimiento[[#This Row],[idinstituciones]],instituciones[[idinstituciones]:[nombre]],2,)</f>
        <v>Hospital Infantil Municipal</v>
      </c>
      <c r="E1962" s="2" t="s">
        <v>33</v>
      </c>
      <c r="F1962" s="2" t="s">
        <v>34</v>
      </c>
      <c r="G1962" s="2" t="s">
        <v>59</v>
      </c>
      <c r="H1962" s="2" t="s">
        <v>36</v>
      </c>
      <c r="I1962" s="2" t="s">
        <v>37</v>
      </c>
      <c r="J1962" s="2" t="s">
        <v>35</v>
      </c>
      <c r="K1962" s="2" t="s">
        <v>61</v>
      </c>
      <c r="L1962" s="2" t="s">
        <v>39</v>
      </c>
      <c r="M1962" s="2"/>
      <c r="N1962" s="2" t="s">
        <v>35</v>
      </c>
      <c r="O1962" s="2" t="s">
        <v>36</v>
      </c>
      <c r="P1962" s="2" t="s">
        <v>36</v>
      </c>
      <c r="Q1962" s="2"/>
      <c r="R1962" s="2"/>
      <c r="S1962" s="2" t="s">
        <v>36</v>
      </c>
      <c r="T1962" s="2" t="s">
        <v>66</v>
      </c>
      <c r="U1962" s="2" t="s">
        <v>45</v>
      </c>
      <c r="V1962" s="2" t="s">
        <v>36</v>
      </c>
      <c r="W1962" s="2" t="s">
        <v>36</v>
      </c>
      <c r="X1962" s="2" t="s">
        <v>43</v>
      </c>
      <c r="Y1962" s="2" t="s">
        <v>79</v>
      </c>
      <c r="Z1962" s="2" t="s">
        <v>281</v>
      </c>
      <c r="AA1962" s="2" t="s">
        <v>35</v>
      </c>
      <c r="AB1962" s="2" t="s">
        <v>36</v>
      </c>
      <c r="AC1962" s="2"/>
      <c r="AD1962" s="2"/>
      <c r="AE1962">
        <v>1189</v>
      </c>
      <c r="AF1962" s="2" t="s">
        <v>36</v>
      </c>
      <c r="AG1962" s="2" t="s">
        <v>36</v>
      </c>
      <c r="AH1962" s="2"/>
      <c r="AI1962" s="2"/>
      <c r="AJ1962" s="2" t="s">
        <v>36</v>
      </c>
      <c r="AK1962" s="2" t="s">
        <v>36</v>
      </c>
    </row>
    <row r="1963" spans="1:37" x14ac:dyDescent="0.3">
      <c r="A1963">
        <v>827</v>
      </c>
      <c r="B1963" s="1">
        <v>41521</v>
      </c>
      <c r="C1963">
        <v>21</v>
      </c>
      <c r="D1963" t="str">
        <f>VLOOKUP(seguimiento[[#This Row],[idinstituciones]],instituciones[[idinstituciones]:[nombre]],2,)</f>
        <v>Hospital Infantil Municipal</v>
      </c>
      <c r="E1963" s="2" t="s">
        <v>33</v>
      </c>
      <c r="F1963" s="2" t="s">
        <v>58</v>
      </c>
      <c r="G1963" s="2" t="s">
        <v>51</v>
      </c>
      <c r="H1963" s="2" t="s">
        <v>36</v>
      </c>
      <c r="I1963" s="2" t="s">
        <v>45</v>
      </c>
      <c r="J1963" s="2" t="s">
        <v>35</v>
      </c>
      <c r="K1963" s="2" t="s">
        <v>61</v>
      </c>
      <c r="L1963" s="2" t="s">
        <v>39</v>
      </c>
      <c r="M1963" s="2"/>
      <c r="N1963" s="2"/>
      <c r="O1963" s="2" t="s">
        <v>36</v>
      </c>
      <c r="P1963" s="2" t="s">
        <v>36</v>
      </c>
      <c r="Q1963" s="2" t="s">
        <v>34</v>
      </c>
      <c r="R1963" s="2"/>
      <c r="S1963" s="2" t="s">
        <v>45</v>
      </c>
      <c r="T1963" s="2" t="s">
        <v>66</v>
      </c>
      <c r="U1963" s="2" t="s">
        <v>45</v>
      </c>
      <c r="V1963" s="2" t="s">
        <v>45</v>
      </c>
      <c r="W1963" s="2" t="s">
        <v>66</v>
      </c>
      <c r="X1963" s="2" t="s">
        <v>65</v>
      </c>
      <c r="Y1963" s="2" t="s">
        <v>36</v>
      </c>
      <c r="Z1963" s="2" t="s">
        <v>281</v>
      </c>
      <c r="AA1963" s="2" t="s">
        <v>35</v>
      </c>
      <c r="AB1963" s="2" t="s">
        <v>36</v>
      </c>
      <c r="AC1963" s="2"/>
      <c r="AD1963" s="2"/>
      <c r="AE1963">
        <v>976</v>
      </c>
      <c r="AF1963" s="2" t="s">
        <v>36</v>
      </c>
      <c r="AG1963" s="2" t="s">
        <v>36</v>
      </c>
      <c r="AH1963" s="2"/>
      <c r="AI1963" s="2"/>
      <c r="AJ1963" s="2" t="s">
        <v>36</v>
      </c>
      <c r="AK1963" s="2" t="s">
        <v>36</v>
      </c>
    </row>
    <row r="1964" spans="1:37" x14ac:dyDescent="0.3">
      <c r="A1964">
        <v>828</v>
      </c>
      <c r="B1964" s="1">
        <v>40856</v>
      </c>
      <c r="C1964">
        <v>21</v>
      </c>
      <c r="D1964" t="str">
        <f>VLOOKUP(seguimiento[[#This Row],[idinstituciones]],instituciones[[idinstituciones]:[nombre]],2,)</f>
        <v>Hospital Infantil Municipal</v>
      </c>
      <c r="E1964" s="2" t="s">
        <v>33</v>
      </c>
      <c r="F1964" s="2" t="s">
        <v>50</v>
      </c>
      <c r="G1964" s="2" t="s">
        <v>51</v>
      </c>
      <c r="H1964" s="2" t="s">
        <v>36</v>
      </c>
      <c r="I1964" s="2" t="s">
        <v>45</v>
      </c>
      <c r="J1964" s="2" t="s">
        <v>35</v>
      </c>
      <c r="K1964" s="2" t="s">
        <v>61</v>
      </c>
      <c r="L1964" s="2" t="s">
        <v>39</v>
      </c>
      <c r="M1964" s="2"/>
      <c r="N1964" s="2" t="s">
        <v>35</v>
      </c>
      <c r="O1964" s="2" t="s">
        <v>36</v>
      </c>
      <c r="P1964" s="2" t="s">
        <v>36</v>
      </c>
      <c r="Q1964" s="2" t="s">
        <v>80</v>
      </c>
      <c r="R1964" s="2"/>
      <c r="S1964" s="2" t="s">
        <v>46</v>
      </c>
      <c r="T1964" s="2" t="s">
        <v>66</v>
      </c>
      <c r="U1964" s="2" t="s">
        <v>46</v>
      </c>
      <c r="V1964" s="2" t="s">
        <v>36</v>
      </c>
      <c r="W1964" s="2" t="s">
        <v>48</v>
      </c>
      <c r="X1964" s="2" t="s">
        <v>65</v>
      </c>
      <c r="Y1964" s="2" t="s">
        <v>54</v>
      </c>
      <c r="Z1964" s="2" t="s">
        <v>281</v>
      </c>
      <c r="AA1964" s="2" t="s">
        <v>35</v>
      </c>
      <c r="AB1964" s="2" t="s">
        <v>36</v>
      </c>
      <c r="AC1964" s="2"/>
      <c r="AD1964" s="2"/>
      <c r="AE1964">
        <v>1400</v>
      </c>
      <c r="AF1964" s="2" t="s">
        <v>36</v>
      </c>
      <c r="AG1964" s="2" t="s">
        <v>36</v>
      </c>
      <c r="AH1964" s="2"/>
      <c r="AI1964" s="2"/>
      <c r="AJ1964" s="2" t="s">
        <v>36</v>
      </c>
      <c r="AK1964" s="2" t="s">
        <v>36</v>
      </c>
    </row>
    <row r="1965" spans="1:37" x14ac:dyDescent="0.3">
      <c r="A1965">
        <v>828</v>
      </c>
      <c r="B1965" s="1">
        <v>40975</v>
      </c>
      <c r="C1965">
        <v>21</v>
      </c>
      <c r="D1965" t="str">
        <f>VLOOKUP(seguimiento[[#This Row],[idinstituciones]],instituciones[[idinstituciones]:[nombre]],2,)</f>
        <v>Hospital Infantil Municipal</v>
      </c>
      <c r="E1965" s="2" t="s">
        <v>33</v>
      </c>
      <c r="F1965" s="2" t="s">
        <v>50</v>
      </c>
      <c r="G1965" s="2" t="s">
        <v>51</v>
      </c>
      <c r="H1965" s="2" t="s">
        <v>36</v>
      </c>
      <c r="I1965" s="2" t="s">
        <v>37</v>
      </c>
      <c r="J1965" s="2" t="s">
        <v>35</v>
      </c>
      <c r="K1965" s="2" t="s">
        <v>61</v>
      </c>
      <c r="L1965" s="2" t="s">
        <v>39</v>
      </c>
      <c r="M1965" s="2"/>
      <c r="N1965" s="2" t="s">
        <v>35</v>
      </c>
      <c r="O1965" s="2" t="s">
        <v>36</v>
      </c>
      <c r="P1965" s="2" t="s">
        <v>36</v>
      </c>
      <c r="Q1965" s="2" t="s">
        <v>80</v>
      </c>
      <c r="R1965" s="2"/>
      <c r="S1965" s="2" t="s">
        <v>46</v>
      </c>
      <c r="T1965" s="2" t="s">
        <v>66</v>
      </c>
      <c r="U1965" s="2" t="s">
        <v>37</v>
      </c>
      <c r="V1965" s="2" t="s">
        <v>36</v>
      </c>
      <c r="W1965" s="2" t="s">
        <v>48</v>
      </c>
      <c r="X1965" s="2" t="s">
        <v>65</v>
      </c>
      <c r="Y1965" s="2" t="s">
        <v>54</v>
      </c>
      <c r="Z1965" s="2" t="s">
        <v>281</v>
      </c>
      <c r="AA1965" s="2" t="s">
        <v>35</v>
      </c>
      <c r="AB1965" s="2" t="s">
        <v>36</v>
      </c>
      <c r="AC1965" s="2"/>
      <c r="AD1965" s="2"/>
      <c r="AE1965">
        <v>1213</v>
      </c>
      <c r="AF1965" s="2" t="s">
        <v>36</v>
      </c>
      <c r="AG1965" s="2" t="s">
        <v>36</v>
      </c>
      <c r="AH1965" s="2"/>
      <c r="AI1965" s="2"/>
      <c r="AJ1965" s="2" t="s">
        <v>36</v>
      </c>
      <c r="AK1965" s="2" t="s">
        <v>36</v>
      </c>
    </row>
    <row r="1966" spans="1:37" x14ac:dyDescent="0.3">
      <c r="A1966">
        <v>828</v>
      </c>
      <c r="B1966" s="1">
        <v>41388</v>
      </c>
      <c r="C1966">
        <v>21</v>
      </c>
      <c r="D1966" t="str">
        <f>VLOOKUP(seguimiento[[#This Row],[idinstituciones]],instituciones[[idinstituciones]:[nombre]],2,)</f>
        <v>Hospital Infantil Municipal</v>
      </c>
      <c r="E1966" s="2" t="s">
        <v>33</v>
      </c>
      <c r="F1966" s="2" t="s">
        <v>50</v>
      </c>
      <c r="G1966" s="2" t="s">
        <v>51</v>
      </c>
      <c r="H1966" s="2" t="s">
        <v>36</v>
      </c>
      <c r="I1966" s="2" t="s">
        <v>36</v>
      </c>
      <c r="J1966" s="2" t="s">
        <v>36</v>
      </c>
      <c r="K1966" s="2"/>
      <c r="L1966" s="2" t="s">
        <v>36</v>
      </c>
      <c r="M1966" s="2"/>
      <c r="N1966" s="2"/>
      <c r="O1966" s="2" t="s">
        <v>36</v>
      </c>
      <c r="P1966" s="2" t="s">
        <v>36</v>
      </c>
      <c r="Q1966" s="2" t="s">
        <v>77</v>
      </c>
      <c r="R1966" s="2"/>
      <c r="S1966" s="2" t="s">
        <v>46</v>
      </c>
      <c r="T1966" s="2" t="s">
        <v>36</v>
      </c>
      <c r="U1966" s="2" t="s">
        <v>36</v>
      </c>
      <c r="V1966" s="2" t="s">
        <v>36</v>
      </c>
      <c r="W1966" s="2" t="s">
        <v>73</v>
      </c>
      <c r="X1966" s="2" t="s">
        <v>43</v>
      </c>
      <c r="Y1966" s="2" t="s">
        <v>54</v>
      </c>
      <c r="Z1966" s="2"/>
      <c r="AA1966" s="2" t="s">
        <v>35</v>
      </c>
      <c r="AB1966" s="2" t="s">
        <v>36</v>
      </c>
      <c r="AC1966" s="2"/>
      <c r="AD1966" s="2"/>
      <c r="AE1966">
        <v>399</v>
      </c>
      <c r="AF1966" s="2" t="s">
        <v>36</v>
      </c>
      <c r="AG1966" s="2" t="s">
        <v>36</v>
      </c>
      <c r="AH1966" s="2"/>
      <c r="AI1966" s="2"/>
      <c r="AJ1966" s="2" t="s">
        <v>36</v>
      </c>
      <c r="AK1966" s="2" t="s">
        <v>36</v>
      </c>
    </row>
    <row r="1967" spans="1:37" x14ac:dyDescent="0.3">
      <c r="A1967">
        <v>829</v>
      </c>
      <c r="B1967" s="1">
        <v>40870</v>
      </c>
      <c r="C1967">
        <v>21</v>
      </c>
      <c r="D1967" t="str">
        <f>VLOOKUP(seguimiento[[#This Row],[idinstituciones]],instituciones[[idinstituciones]:[nombre]],2,)</f>
        <v>Hospital Infantil Municipal</v>
      </c>
      <c r="E1967" s="2" t="s">
        <v>33</v>
      </c>
      <c r="F1967" s="2" t="s">
        <v>58</v>
      </c>
      <c r="G1967" s="2" t="s">
        <v>51</v>
      </c>
      <c r="H1967" s="2" t="s">
        <v>36</v>
      </c>
      <c r="I1967" s="2" t="s">
        <v>45</v>
      </c>
      <c r="J1967" s="2" t="s">
        <v>35</v>
      </c>
      <c r="K1967" s="2" t="s">
        <v>38</v>
      </c>
      <c r="L1967" s="2" t="s">
        <v>39</v>
      </c>
      <c r="M1967" s="2"/>
      <c r="N1967" s="2" t="s">
        <v>35</v>
      </c>
      <c r="O1967" s="2" t="s">
        <v>36</v>
      </c>
      <c r="P1967" s="2" t="s">
        <v>36</v>
      </c>
      <c r="Q1967" s="2"/>
      <c r="R1967" s="2"/>
      <c r="S1967" s="2" t="s">
        <v>37</v>
      </c>
      <c r="T1967" s="2" t="s">
        <v>81</v>
      </c>
      <c r="U1967" s="2" t="s">
        <v>42</v>
      </c>
      <c r="V1967" s="2" t="s">
        <v>36</v>
      </c>
      <c r="W1967" s="2" t="s">
        <v>36</v>
      </c>
      <c r="X1967" s="2" t="s">
        <v>65</v>
      </c>
      <c r="Y1967" s="2" t="s">
        <v>47</v>
      </c>
      <c r="Z1967" s="2" t="s">
        <v>281</v>
      </c>
      <c r="AA1967" s="2" t="s">
        <v>35</v>
      </c>
      <c r="AB1967" s="2" t="s">
        <v>36</v>
      </c>
      <c r="AC1967" s="2"/>
      <c r="AD1967" s="2"/>
      <c r="AE1967">
        <v>263</v>
      </c>
      <c r="AF1967" s="2" t="s">
        <v>36</v>
      </c>
      <c r="AG1967" s="2" t="s">
        <v>36</v>
      </c>
      <c r="AH1967" s="2"/>
      <c r="AI1967" s="2"/>
      <c r="AJ1967" s="2" t="s">
        <v>36</v>
      </c>
      <c r="AK1967" s="2" t="s">
        <v>36</v>
      </c>
    </row>
    <row r="1968" spans="1:37" x14ac:dyDescent="0.3">
      <c r="A1968">
        <v>829</v>
      </c>
      <c r="B1968" s="1">
        <v>41108</v>
      </c>
      <c r="C1968">
        <v>21</v>
      </c>
      <c r="D1968" t="str">
        <f>VLOOKUP(seguimiento[[#This Row],[idinstituciones]],instituciones[[idinstituciones]:[nombre]],2,)</f>
        <v>Hospital Infantil Municipal</v>
      </c>
      <c r="E1968" s="2" t="s">
        <v>35</v>
      </c>
      <c r="F1968" s="2" t="s">
        <v>58</v>
      </c>
      <c r="G1968" s="2" t="s">
        <v>51</v>
      </c>
      <c r="H1968" s="2" t="s">
        <v>36</v>
      </c>
      <c r="I1968" s="2" t="s">
        <v>45</v>
      </c>
      <c r="J1968" s="2" t="s">
        <v>35</v>
      </c>
      <c r="K1968" s="2" t="s">
        <v>38</v>
      </c>
      <c r="L1968" s="2" t="s">
        <v>39</v>
      </c>
      <c r="M1968" s="2"/>
      <c r="N1968" s="2" t="s">
        <v>35</v>
      </c>
      <c r="O1968" s="2" t="s">
        <v>36</v>
      </c>
      <c r="P1968" s="2" t="s">
        <v>36</v>
      </c>
      <c r="Q1968" s="2"/>
      <c r="R1968" s="2"/>
      <c r="S1968" s="2" t="s">
        <v>37</v>
      </c>
      <c r="T1968" s="2" t="s">
        <v>81</v>
      </c>
      <c r="U1968" s="2" t="s">
        <v>42</v>
      </c>
      <c r="V1968" s="2" t="s">
        <v>42</v>
      </c>
      <c r="W1968" s="2" t="s">
        <v>36</v>
      </c>
      <c r="X1968" s="2" t="s">
        <v>43</v>
      </c>
      <c r="Y1968" s="2" t="s">
        <v>47</v>
      </c>
      <c r="Z1968" s="2" t="s">
        <v>281</v>
      </c>
      <c r="AA1968" s="2" t="s">
        <v>35</v>
      </c>
      <c r="AB1968" s="2" t="s">
        <v>36</v>
      </c>
      <c r="AC1968" s="2"/>
      <c r="AD1968" s="2"/>
      <c r="AE1968">
        <v>618</v>
      </c>
      <c r="AF1968" s="2" t="s">
        <v>36</v>
      </c>
      <c r="AG1968" s="2" t="s">
        <v>36</v>
      </c>
      <c r="AH1968" s="2"/>
      <c r="AI1968" s="2"/>
      <c r="AJ1968" s="2" t="s">
        <v>36</v>
      </c>
      <c r="AK1968" s="2" t="s">
        <v>36</v>
      </c>
    </row>
    <row r="1969" spans="1:37" x14ac:dyDescent="0.3">
      <c r="A1969">
        <v>829</v>
      </c>
      <c r="B1969" s="1">
        <v>41528</v>
      </c>
      <c r="C1969">
        <v>21</v>
      </c>
      <c r="D1969" t="str">
        <f>VLOOKUP(seguimiento[[#This Row],[idinstituciones]],instituciones[[idinstituciones]:[nombre]],2,)</f>
        <v>Hospital Infantil Municipal</v>
      </c>
      <c r="E1969" s="2" t="s">
        <v>33</v>
      </c>
      <c r="F1969" s="2" t="s">
        <v>50</v>
      </c>
      <c r="G1969" s="2" t="s">
        <v>59</v>
      </c>
      <c r="H1969" s="2" t="s">
        <v>36</v>
      </c>
      <c r="I1969" s="2" t="s">
        <v>45</v>
      </c>
      <c r="J1969" s="2" t="s">
        <v>35</v>
      </c>
      <c r="K1969" s="2" t="s">
        <v>38</v>
      </c>
      <c r="L1969" s="2" t="s">
        <v>44</v>
      </c>
      <c r="M1969" s="2"/>
      <c r="N1969" s="2" t="s">
        <v>35</v>
      </c>
      <c r="O1969" s="2" t="s">
        <v>36</v>
      </c>
      <c r="P1969" s="2" t="s">
        <v>36</v>
      </c>
      <c r="Q1969" s="2"/>
      <c r="R1969" s="2"/>
      <c r="S1969" s="2" t="s">
        <v>45</v>
      </c>
      <c r="T1969" s="2" t="s">
        <v>66</v>
      </c>
      <c r="U1969" s="2" t="s">
        <v>42</v>
      </c>
      <c r="V1969" s="2" t="s">
        <v>36</v>
      </c>
      <c r="W1969" s="2" t="s">
        <v>66</v>
      </c>
      <c r="X1969" s="2" t="s">
        <v>65</v>
      </c>
      <c r="Y1969" s="2" t="s">
        <v>36</v>
      </c>
      <c r="Z1969" s="2" t="s">
        <v>281</v>
      </c>
      <c r="AA1969" s="2" t="s">
        <v>35</v>
      </c>
      <c r="AB1969" s="2" t="s">
        <v>36</v>
      </c>
      <c r="AC1969" s="2"/>
      <c r="AD1969" s="2"/>
      <c r="AE1969">
        <v>1121</v>
      </c>
      <c r="AF1969" s="2" t="s">
        <v>36</v>
      </c>
      <c r="AG1969" s="2" t="s">
        <v>36</v>
      </c>
      <c r="AH1969" s="2"/>
      <c r="AI1969" s="2"/>
      <c r="AJ1969" s="2" t="s">
        <v>36</v>
      </c>
      <c r="AK1969" s="2" t="s">
        <v>36</v>
      </c>
    </row>
    <row r="1970" spans="1:37" x14ac:dyDescent="0.3">
      <c r="A1970">
        <v>830</v>
      </c>
      <c r="B1970" s="1">
        <v>41487</v>
      </c>
      <c r="C1970">
        <v>12</v>
      </c>
      <c r="D1970" t="str">
        <f>VLOOKUP(seguimiento[[#This Row],[idinstituciones]],instituciones[[idinstituciones]:[nombre]],2,)</f>
        <v>Hospital de Niños Dr Orlando Alassia</v>
      </c>
      <c r="E1970" s="2" t="s">
        <v>33</v>
      </c>
      <c r="F1970" s="2" t="s">
        <v>34</v>
      </c>
      <c r="G1970" s="2" t="s">
        <v>35</v>
      </c>
      <c r="H1970" s="2" t="s">
        <v>36</v>
      </c>
      <c r="I1970" s="2" t="s">
        <v>36</v>
      </c>
      <c r="J1970" s="2" t="s">
        <v>35</v>
      </c>
      <c r="K1970" s="2"/>
      <c r="L1970" s="2" t="s">
        <v>36</v>
      </c>
      <c r="M1970" s="2"/>
      <c r="N1970" s="2" t="s">
        <v>35</v>
      </c>
      <c r="O1970" s="2" t="s">
        <v>36</v>
      </c>
      <c r="P1970" s="2" t="s">
        <v>36</v>
      </c>
      <c r="Q1970" s="2"/>
      <c r="R1970" s="2"/>
      <c r="S1970" s="2" t="s">
        <v>36</v>
      </c>
      <c r="T1970" s="2" t="s">
        <v>36</v>
      </c>
      <c r="U1970" s="2" t="s">
        <v>36</v>
      </c>
      <c r="V1970" s="2" t="s">
        <v>36</v>
      </c>
      <c r="W1970" s="2" t="s">
        <v>36</v>
      </c>
      <c r="X1970" s="2" t="s">
        <v>43</v>
      </c>
      <c r="Y1970" s="2" t="s">
        <v>47</v>
      </c>
      <c r="Z1970" s="2"/>
      <c r="AA1970" s="2" t="s">
        <v>35</v>
      </c>
      <c r="AB1970" s="2" t="s">
        <v>36</v>
      </c>
      <c r="AC1970" s="2"/>
      <c r="AD1970" s="2"/>
      <c r="AE1970">
        <v>1201</v>
      </c>
      <c r="AF1970" s="2" t="s">
        <v>36</v>
      </c>
      <c r="AG1970" s="2" t="s">
        <v>36</v>
      </c>
      <c r="AH1970" s="2"/>
      <c r="AI1970" s="2"/>
      <c r="AJ1970" s="2" t="s">
        <v>36</v>
      </c>
      <c r="AK1970" s="2" t="s">
        <v>36</v>
      </c>
    </row>
    <row r="1971" spans="1:37" x14ac:dyDescent="0.3">
      <c r="A1971">
        <v>830</v>
      </c>
      <c r="B1971" s="1">
        <v>41487</v>
      </c>
      <c r="C1971">
        <v>12</v>
      </c>
      <c r="D1971" t="str">
        <f>VLOOKUP(seguimiento[[#This Row],[idinstituciones]],instituciones[[idinstituciones]:[nombre]],2,)</f>
        <v>Hospital de Niños Dr Orlando Alassia</v>
      </c>
      <c r="E1971" s="2" t="s">
        <v>33</v>
      </c>
      <c r="F1971" s="2" t="s">
        <v>34</v>
      </c>
      <c r="G1971" s="2" t="s">
        <v>35</v>
      </c>
      <c r="H1971" s="2" t="s">
        <v>36</v>
      </c>
      <c r="I1971" s="2" t="s">
        <v>36</v>
      </c>
      <c r="J1971" s="2" t="s">
        <v>35</v>
      </c>
      <c r="K1971" s="2"/>
      <c r="L1971" s="2" t="s">
        <v>36</v>
      </c>
      <c r="M1971" s="2"/>
      <c r="N1971" s="2" t="s">
        <v>35</v>
      </c>
      <c r="O1971" s="2" t="s">
        <v>36</v>
      </c>
      <c r="P1971" s="2" t="s">
        <v>36</v>
      </c>
      <c r="Q1971" s="2"/>
      <c r="R1971" s="2"/>
      <c r="S1971" s="2" t="s">
        <v>36</v>
      </c>
      <c r="T1971" s="2" t="s">
        <v>36</v>
      </c>
      <c r="U1971" s="2" t="s">
        <v>36</v>
      </c>
      <c r="V1971" s="2" t="s">
        <v>36</v>
      </c>
      <c r="W1971" s="2" t="s">
        <v>36</v>
      </c>
      <c r="X1971" s="2" t="s">
        <v>43</v>
      </c>
      <c r="Y1971" s="2" t="s">
        <v>47</v>
      </c>
      <c r="Z1971" s="2"/>
      <c r="AA1971" s="2" t="s">
        <v>35</v>
      </c>
      <c r="AB1971" s="2" t="s">
        <v>36</v>
      </c>
      <c r="AC1971" s="2"/>
      <c r="AD1971" s="2"/>
      <c r="AE1971">
        <v>1345</v>
      </c>
      <c r="AF1971" s="2" t="s">
        <v>36</v>
      </c>
      <c r="AG1971" s="2" t="s">
        <v>36</v>
      </c>
      <c r="AH1971" s="2"/>
      <c r="AI1971" s="2"/>
      <c r="AJ1971" s="2" t="s">
        <v>36</v>
      </c>
      <c r="AK1971" s="2" t="s">
        <v>36</v>
      </c>
    </row>
    <row r="1972" spans="1:37" x14ac:dyDescent="0.3">
      <c r="A1972">
        <v>830</v>
      </c>
      <c r="B1972" s="1">
        <v>41676</v>
      </c>
      <c r="C1972">
        <v>12</v>
      </c>
      <c r="D1972" t="str">
        <f>VLOOKUP(seguimiento[[#This Row],[idinstituciones]],instituciones[[idinstituciones]:[nombre]],2,)</f>
        <v>Hospital de Niños Dr Orlando Alassia</v>
      </c>
      <c r="E1972" s="2" t="s">
        <v>33</v>
      </c>
      <c r="F1972" s="2" t="s">
        <v>34</v>
      </c>
      <c r="G1972" s="2" t="s">
        <v>59</v>
      </c>
      <c r="H1972" s="2" t="s">
        <v>36</v>
      </c>
      <c r="I1972" s="2" t="s">
        <v>36</v>
      </c>
      <c r="J1972" s="2" t="s">
        <v>36</v>
      </c>
      <c r="K1972" s="2"/>
      <c r="L1972" s="2" t="s">
        <v>39</v>
      </c>
      <c r="M1972" s="2"/>
      <c r="N1972" s="2" t="s">
        <v>35</v>
      </c>
      <c r="O1972" s="2" t="s">
        <v>36</v>
      </c>
      <c r="P1972" s="2" t="s">
        <v>36</v>
      </c>
      <c r="Q1972" s="2"/>
      <c r="R1972" s="2"/>
      <c r="S1972" s="2" t="s">
        <v>36</v>
      </c>
      <c r="T1972" s="2" t="s">
        <v>36</v>
      </c>
      <c r="U1972" s="2" t="s">
        <v>36</v>
      </c>
      <c r="V1972" s="2" t="s">
        <v>45</v>
      </c>
      <c r="W1972" s="2" t="s">
        <v>36</v>
      </c>
      <c r="X1972" s="2" t="s">
        <v>43</v>
      </c>
      <c r="Y1972" s="2" t="s">
        <v>47</v>
      </c>
      <c r="Z1972" s="2"/>
      <c r="AA1972" s="2" t="s">
        <v>35</v>
      </c>
      <c r="AB1972" s="2" t="s">
        <v>36</v>
      </c>
      <c r="AC1972" s="2"/>
      <c r="AD1972" s="2"/>
      <c r="AE1972">
        <v>1786</v>
      </c>
      <c r="AF1972" s="2" t="s">
        <v>36</v>
      </c>
      <c r="AG1972" s="2" t="s">
        <v>36</v>
      </c>
      <c r="AH1972" s="2"/>
      <c r="AI1972" s="2"/>
      <c r="AJ1972" s="2" t="s">
        <v>36</v>
      </c>
      <c r="AK1972" s="2" t="s">
        <v>36</v>
      </c>
    </row>
    <row r="1973" spans="1:37" x14ac:dyDescent="0.3">
      <c r="A1973">
        <v>830</v>
      </c>
      <c r="B1973" s="1">
        <v>41732</v>
      </c>
      <c r="C1973">
        <v>12</v>
      </c>
      <c r="D1973" t="str">
        <f>VLOOKUP(seguimiento[[#This Row],[idinstituciones]],instituciones[[idinstituciones]:[nombre]],2,)</f>
        <v>Hospital de Niños Dr Orlando Alassia</v>
      </c>
      <c r="E1973" s="2" t="s">
        <v>33</v>
      </c>
      <c r="F1973" s="2" t="s">
        <v>34</v>
      </c>
      <c r="G1973" s="2" t="s">
        <v>36</v>
      </c>
      <c r="H1973" s="2" t="s">
        <v>36</v>
      </c>
      <c r="I1973" s="2" t="s">
        <v>45</v>
      </c>
      <c r="J1973" s="2" t="s">
        <v>35</v>
      </c>
      <c r="K1973" s="2"/>
      <c r="L1973" s="2" t="s">
        <v>82</v>
      </c>
      <c r="M1973" s="2"/>
      <c r="N1973" s="2" t="s">
        <v>35</v>
      </c>
      <c r="O1973" s="2" t="s">
        <v>36</v>
      </c>
      <c r="P1973" s="2" t="s">
        <v>36</v>
      </c>
      <c r="Q1973" s="2"/>
      <c r="R1973" s="2"/>
      <c r="S1973" s="2" t="s">
        <v>36</v>
      </c>
      <c r="T1973" s="2" t="s">
        <v>36</v>
      </c>
      <c r="U1973" s="2" t="s">
        <v>36</v>
      </c>
      <c r="V1973" s="2" t="s">
        <v>36</v>
      </c>
      <c r="W1973" s="2" t="s">
        <v>36</v>
      </c>
      <c r="X1973" s="2" t="s">
        <v>36</v>
      </c>
      <c r="Y1973" s="2" t="s">
        <v>36</v>
      </c>
      <c r="Z1973" s="2" t="s">
        <v>35</v>
      </c>
      <c r="AA1973" s="2" t="s">
        <v>35</v>
      </c>
      <c r="AB1973" s="2" t="s">
        <v>36</v>
      </c>
      <c r="AC1973" s="2"/>
      <c r="AD1973" s="2"/>
      <c r="AE1973">
        <v>617</v>
      </c>
      <c r="AF1973" s="2" t="s">
        <v>36</v>
      </c>
      <c r="AG1973" s="2" t="s">
        <v>36</v>
      </c>
      <c r="AH1973" s="2"/>
      <c r="AI1973" s="2"/>
      <c r="AJ1973" s="2" t="s">
        <v>36</v>
      </c>
      <c r="AK1973" s="2" t="s">
        <v>36</v>
      </c>
    </row>
    <row r="1974" spans="1:37" x14ac:dyDescent="0.3">
      <c r="A1974">
        <v>830</v>
      </c>
      <c r="B1974" s="1">
        <v>41732</v>
      </c>
      <c r="C1974">
        <v>12</v>
      </c>
      <c r="D1974" t="str">
        <f>VLOOKUP(seguimiento[[#This Row],[idinstituciones]],instituciones[[idinstituciones]:[nombre]],2,)</f>
        <v>Hospital de Niños Dr Orlando Alassia</v>
      </c>
      <c r="E1974" s="2" t="s">
        <v>33</v>
      </c>
      <c r="F1974" s="2" t="s">
        <v>34</v>
      </c>
      <c r="G1974" s="2" t="s">
        <v>36</v>
      </c>
      <c r="H1974" s="2" t="s">
        <v>36</v>
      </c>
      <c r="I1974" s="2" t="s">
        <v>45</v>
      </c>
      <c r="J1974" s="2" t="s">
        <v>35</v>
      </c>
      <c r="K1974" s="2"/>
      <c r="L1974" s="2" t="s">
        <v>82</v>
      </c>
      <c r="M1974" s="2"/>
      <c r="N1974" s="2" t="s">
        <v>35</v>
      </c>
      <c r="O1974" s="2" t="s">
        <v>36</v>
      </c>
      <c r="P1974" s="2" t="s">
        <v>36</v>
      </c>
      <c r="Q1974" s="2"/>
      <c r="R1974" s="2"/>
      <c r="S1974" s="2" t="s">
        <v>36</v>
      </c>
      <c r="T1974" s="2" t="s">
        <v>36</v>
      </c>
      <c r="U1974" s="2" t="s">
        <v>36</v>
      </c>
      <c r="V1974" s="2" t="s">
        <v>36</v>
      </c>
      <c r="W1974" s="2" t="s">
        <v>36</v>
      </c>
      <c r="X1974" s="2" t="s">
        <v>36</v>
      </c>
      <c r="Y1974" s="2" t="s">
        <v>36</v>
      </c>
      <c r="Z1974" s="2" t="s">
        <v>35</v>
      </c>
      <c r="AA1974" s="2" t="s">
        <v>35</v>
      </c>
      <c r="AB1974" s="2" t="s">
        <v>36</v>
      </c>
      <c r="AC1974" s="2"/>
      <c r="AD1974" s="2"/>
      <c r="AE1974">
        <v>1167</v>
      </c>
      <c r="AF1974" s="2" t="s">
        <v>36</v>
      </c>
      <c r="AG1974" s="2" t="s">
        <v>36</v>
      </c>
      <c r="AH1974" s="2"/>
      <c r="AI1974" s="2"/>
      <c r="AJ1974" s="2" t="s">
        <v>36</v>
      </c>
      <c r="AK1974" s="2" t="s">
        <v>36</v>
      </c>
    </row>
    <row r="1975" spans="1:37" x14ac:dyDescent="0.3">
      <c r="A1975">
        <v>830</v>
      </c>
      <c r="B1975" s="1">
        <v>43048</v>
      </c>
      <c r="C1975">
        <v>6</v>
      </c>
      <c r="D1975" t="str">
        <f>VLOOKUP(seguimiento[[#This Row],[idinstituciones]],instituciones[[idinstituciones]:[nombre]],2,)</f>
        <v>Consultorio  FQ - Dr. Meneguetti</v>
      </c>
      <c r="E1975" s="2" t="s">
        <v>33</v>
      </c>
      <c r="F1975" s="2" t="s">
        <v>58</v>
      </c>
      <c r="G1975" s="2" t="s">
        <v>67</v>
      </c>
      <c r="H1975" s="2" t="s">
        <v>36</v>
      </c>
      <c r="I1975" s="2" t="s">
        <v>37</v>
      </c>
      <c r="J1975" s="2" t="s">
        <v>35</v>
      </c>
      <c r="K1975" s="2"/>
      <c r="L1975" s="2" t="s">
        <v>39</v>
      </c>
      <c r="M1975" s="2"/>
      <c r="N1975" s="2"/>
      <c r="O1975" s="2" t="s">
        <v>36</v>
      </c>
      <c r="P1975" s="2" t="s">
        <v>36</v>
      </c>
      <c r="Q1975" s="2"/>
      <c r="R1975" s="2"/>
      <c r="S1975" s="2" t="s">
        <v>36</v>
      </c>
      <c r="T1975" s="2" t="s">
        <v>36</v>
      </c>
      <c r="U1975" s="2" t="s">
        <v>36</v>
      </c>
      <c r="V1975" s="2" t="s">
        <v>36</v>
      </c>
      <c r="W1975" s="2" t="s">
        <v>36</v>
      </c>
      <c r="X1975" s="2" t="s">
        <v>36</v>
      </c>
      <c r="Y1975" s="2" t="s">
        <v>47</v>
      </c>
      <c r="Z1975" s="2" t="s">
        <v>35</v>
      </c>
      <c r="AA1975" s="2" t="s">
        <v>35</v>
      </c>
      <c r="AB1975" s="2" t="s">
        <v>36</v>
      </c>
      <c r="AC1975" s="2"/>
      <c r="AD1975" s="2"/>
      <c r="AE1975">
        <v>2549</v>
      </c>
      <c r="AF1975" s="2" t="s">
        <v>35</v>
      </c>
      <c r="AG1975" s="2" t="s">
        <v>49</v>
      </c>
      <c r="AH1975" s="2"/>
      <c r="AI1975" s="2"/>
      <c r="AJ1975" s="2" t="s">
        <v>45</v>
      </c>
      <c r="AK1975" s="2" t="s">
        <v>36</v>
      </c>
    </row>
    <row r="1976" spans="1:37" x14ac:dyDescent="0.3">
      <c r="A1976">
        <v>831</v>
      </c>
      <c r="B1976" s="1">
        <v>41494</v>
      </c>
      <c r="C1976">
        <v>12</v>
      </c>
      <c r="D1976" t="str">
        <f>VLOOKUP(seguimiento[[#This Row],[idinstituciones]],instituciones[[idinstituciones]:[nombre]],2,)</f>
        <v>Hospital de Niños Dr Orlando Alassia</v>
      </c>
      <c r="E1976" s="2" t="s">
        <v>35</v>
      </c>
      <c r="F1976" s="2" t="s">
        <v>34</v>
      </c>
      <c r="G1976" s="2" t="s">
        <v>35</v>
      </c>
      <c r="H1976" s="2" t="s">
        <v>36</v>
      </c>
      <c r="I1976" s="2" t="s">
        <v>45</v>
      </c>
      <c r="J1976" s="2" t="s">
        <v>35</v>
      </c>
      <c r="K1976" s="2"/>
      <c r="L1976" s="2" t="s">
        <v>39</v>
      </c>
      <c r="M1976" s="2"/>
      <c r="N1976" s="2"/>
      <c r="O1976" s="2" t="s">
        <v>36</v>
      </c>
      <c r="P1976" s="2" t="s">
        <v>42</v>
      </c>
      <c r="Q1976" s="2"/>
      <c r="R1976" s="2"/>
      <c r="S1976" s="2" t="s">
        <v>36</v>
      </c>
      <c r="T1976" s="2" t="s">
        <v>36</v>
      </c>
      <c r="U1976" s="2" t="s">
        <v>42</v>
      </c>
      <c r="V1976" s="2" t="s">
        <v>42</v>
      </c>
      <c r="W1976" s="2" t="s">
        <v>36</v>
      </c>
      <c r="X1976" s="2" t="s">
        <v>44</v>
      </c>
      <c r="Y1976" s="2" t="s">
        <v>44</v>
      </c>
      <c r="Z1976" s="2" t="s">
        <v>35</v>
      </c>
      <c r="AA1976" s="2" t="s">
        <v>35</v>
      </c>
      <c r="AB1976" s="2" t="s">
        <v>36</v>
      </c>
      <c r="AC1976" s="2"/>
      <c r="AD1976" s="2"/>
      <c r="AE1976">
        <v>766</v>
      </c>
      <c r="AF1976" s="2" t="s">
        <v>36</v>
      </c>
      <c r="AG1976" s="2" t="s">
        <v>36</v>
      </c>
      <c r="AH1976" s="2"/>
      <c r="AI1976" s="2"/>
      <c r="AJ1976" s="2" t="s">
        <v>36</v>
      </c>
      <c r="AK1976" s="2" t="s">
        <v>36</v>
      </c>
    </row>
    <row r="1977" spans="1:37" x14ac:dyDescent="0.3">
      <c r="A1977">
        <v>831</v>
      </c>
      <c r="B1977" s="1">
        <v>41494</v>
      </c>
      <c r="C1977">
        <v>12</v>
      </c>
      <c r="D1977" t="str">
        <f>VLOOKUP(seguimiento[[#This Row],[idinstituciones]],instituciones[[idinstituciones]:[nombre]],2,)</f>
        <v>Hospital de Niños Dr Orlando Alassia</v>
      </c>
      <c r="E1977" s="2" t="s">
        <v>33</v>
      </c>
      <c r="F1977" s="2" t="s">
        <v>34</v>
      </c>
      <c r="G1977" s="2" t="s">
        <v>35</v>
      </c>
      <c r="H1977" s="2" t="s">
        <v>36</v>
      </c>
      <c r="I1977" s="2" t="s">
        <v>45</v>
      </c>
      <c r="J1977" s="2" t="s">
        <v>35</v>
      </c>
      <c r="K1977" s="2"/>
      <c r="L1977" s="2" t="s">
        <v>39</v>
      </c>
      <c r="M1977" s="2"/>
      <c r="N1977" s="2"/>
      <c r="O1977" s="2" t="s">
        <v>36</v>
      </c>
      <c r="P1977" s="2" t="s">
        <v>42</v>
      </c>
      <c r="Q1977" s="2"/>
      <c r="R1977" s="2"/>
      <c r="S1977" s="2" t="s">
        <v>36</v>
      </c>
      <c r="T1977" s="2" t="s">
        <v>36</v>
      </c>
      <c r="U1977" s="2" t="s">
        <v>42</v>
      </c>
      <c r="V1977" s="2" t="s">
        <v>42</v>
      </c>
      <c r="W1977" s="2" t="s">
        <v>36</v>
      </c>
      <c r="X1977" s="2" t="s">
        <v>44</v>
      </c>
      <c r="Y1977" s="2" t="s">
        <v>44</v>
      </c>
      <c r="Z1977" s="2" t="s">
        <v>35</v>
      </c>
      <c r="AA1977" s="2" t="s">
        <v>35</v>
      </c>
      <c r="AB1977" s="2" t="s">
        <v>36</v>
      </c>
      <c r="AC1977" s="2"/>
      <c r="AD1977" s="2"/>
      <c r="AE1977">
        <v>791</v>
      </c>
      <c r="AF1977" s="2" t="s">
        <v>36</v>
      </c>
      <c r="AG1977" s="2" t="s">
        <v>36</v>
      </c>
      <c r="AH1977" s="2"/>
      <c r="AI1977" s="2"/>
      <c r="AJ1977" s="2" t="s">
        <v>36</v>
      </c>
      <c r="AK1977" s="2" t="s">
        <v>36</v>
      </c>
    </row>
    <row r="1978" spans="1:37" x14ac:dyDescent="0.3">
      <c r="A1978">
        <v>831</v>
      </c>
      <c r="B1978" s="1">
        <v>41515</v>
      </c>
      <c r="C1978">
        <v>12</v>
      </c>
      <c r="D1978" t="str">
        <f>VLOOKUP(seguimiento[[#This Row],[idinstituciones]],instituciones[[idinstituciones]:[nombre]],2,)</f>
        <v>Hospital de Niños Dr Orlando Alassia</v>
      </c>
      <c r="E1978" s="2" t="s">
        <v>64</v>
      </c>
      <c r="F1978" s="2" t="s">
        <v>34</v>
      </c>
      <c r="G1978" s="2" t="s">
        <v>35</v>
      </c>
      <c r="H1978" s="2" t="s">
        <v>36</v>
      </c>
      <c r="I1978" s="2" t="s">
        <v>45</v>
      </c>
      <c r="J1978" s="2" t="s">
        <v>35</v>
      </c>
      <c r="K1978" s="2"/>
      <c r="L1978" s="2" t="s">
        <v>39</v>
      </c>
      <c r="M1978" s="2"/>
      <c r="N1978" s="2" t="s">
        <v>35</v>
      </c>
      <c r="O1978" s="2" t="s">
        <v>36</v>
      </c>
      <c r="P1978" s="2" t="s">
        <v>36</v>
      </c>
      <c r="Q1978" s="2"/>
      <c r="R1978" s="2"/>
      <c r="S1978" s="2" t="s">
        <v>36</v>
      </c>
      <c r="T1978" s="2" t="s">
        <v>36</v>
      </c>
      <c r="U1978" s="2" t="s">
        <v>36</v>
      </c>
      <c r="V1978" s="2" t="s">
        <v>36</v>
      </c>
      <c r="W1978" s="2" t="s">
        <v>36</v>
      </c>
      <c r="X1978" s="2" t="s">
        <v>43</v>
      </c>
      <c r="Y1978" s="2" t="s">
        <v>36</v>
      </c>
      <c r="Z1978" s="2" t="s">
        <v>35</v>
      </c>
      <c r="AA1978" s="2" t="s">
        <v>35</v>
      </c>
      <c r="AB1978" s="2" t="s">
        <v>36</v>
      </c>
      <c r="AC1978" s="2"/>
      <c r="AD1978" s="2"/>
      <c r="AE1978">
        <v>1466</v>
      </c>
      <c r="AF1978" s="2" t="s">
        <v>36</v>
      </c>
      <c r="AG1978" s="2" t="s">
        <v>36</v>
      </c>
      <c r="AH1978" s="2"/>
      <c r="AI1978" s="2"/>
      <c r="AJ1978" s="2" t="s">
        <v>36</v>
      </c>
      <c r="AK1978" s="2" t="s">
        <v>36</v>
      </c>
    </row>
    <row r="1979" spans="1:37" x14ac:dyDescent="0.3">
      <c r="A1979">
        <v>832</v>
      </c>
      <c r="B1979" s="1">
        <v>41613</v>
      </c>
      <c r="C1979">
        <v>12</v>
      </c>
      <c r="D1979" t="str">
        <f>VLOOKUP(seguimiento[[#This Row],[idinstituciones]],instituciones[[idinstituciones]:[nombre]],2,)</f>
        <v>Hospital de Niños Dr Orlando Alassia</v>
      </c>
      <c r="E1979" s="2" t="s">
        <v>33</v>
      </c>
      <c r="F1979" s="2" t="s">
        <v>34</v>
      </c>
      <c r="G1979" s="2" t="s">
        <v>36</v>
      </c>
      <c r="H1979" s="2" t="s">
        <v>36</v>
      </c>
      <c r="I1979" s="2" t="s">
        <v>36</v>
      </c>
      <c r="J1979" s="2" t="s">
        <v>36</v>
      </c>
      <c r="K1979" s="2"/>
      <c r="L1979" s="2" t="s">
        <v>36</v>
      </c>
      <c r="M1979" s="2"/>
      <c r="N1979" s="2"/>
      <c r="O1979" s="2" t="s">
        <v>36</v>
      </c>
      <c r="P1979" s="2" t="s">
        <v>36</v>
      </c>
      <c r="Q1979" s="2"/>
      <c r="R1979" s="2"/>
      <c r="S1979" s="2" t="s">
        <v>36</v>
      </c>
      <c r="T1979" s="2" t="s">
        <v>36</v>
      </c>
      <c r="U1979" s="2" t="s">
        <v>36</v>
      </c>
      <c r="V1979" s="2" t="s">
        <v>36</v>
      </c>
      <c r="W1979" s="2" t="s">
        <v>36</v>
      </c>
      <c r="X1979" s="2" t="s">
        <v>43</v>
      </c>
      <c r="Y1979" s="2" t="s">
        <v>47</v>
      </c>
      <c r="Z1979" s="2"/>
      <c r="AA1979" s="2" t="s">
        <v>35</v>
      </c>
      <c r="AB1979" s="2" t="s">
        <v>36</v>
      </c>
      <c r="AC1979" s="2"/>
      <c r="AD1979" s="2"/>
      <c r="AE1979">
        <v>419</v>
      </c>
      <c r="AF1979" s="2" t="s">
        <v>36</v>
      </c>
      <c r="AG1979" s="2" t="s">
        <v>36</v>
      </c>
      <c r="AH1979" s="2"/>
      <c r="AI1979" s="2"/>
      <c r="AJ1979" s="2" t="s">
        <v>36</v>
      </c>
      <c r="AK1979" s="2" t="s">
        <v>36</v>
      </c>
    </row>
    <row r="1980" spans="1:37" x14ac:dyDescent="0.3">
      <c r="A1980">
        <v>832</v>
      </c>
      <c r="B1980" s="1">
        <v>41613</v>
      </c>
      <c r="C1980">
        <v>12</v>
      </c>
      <c r="D1980" t="str">
        <f>VLOOKUP(seguimiento[[#This Row],[idinstituciones]],instituciones[[idinstituciones]:[nombre]],2,)</f>
        <v>Hospital de Niños Dr Orlando Alassia</v>
      </c>
      <c r="E1980" s="2" t="s">
        <v>33</v>
      </c>
      <c r="F1980" s="2" t="s">
        <v>34</v>
      </c>
      <c r="G1980" s="2" t="s">
        <v>36</v>
      </c>
      <c r="H1980" s="2" t="s">
        <v>36</v>
      </c>
      <c r="I1980" s="2" t="s">
        <v>36</v>
      </c>
      <c r="J1980" s="2" t="s">
        <v>36</v>
      </c>
      <c r="K1980" s="2"/>
      <c r="L1980" s="2" t="s">
        <v>36</v>
      </c>
      <c r="M1980" s="2"/>
      <c r="N1980" s="2"/>
      <c r="O1980" s="2" t="s">
        <v>36</v>
      </c>
      <c r="P1980" s="2" t="s">
        <v>36</v>
      </c>
      <c r="Q1980" s="2"/>
      <c r="R1980" s="2"/>
      <c r="S1980" s="2" t="s">
        <v>36</v>
      </c>
      <c r="T1980" s="2" t="s">
        <v>36</v>
      </c>
      <c r="U1980" s="2" t="s">
        <v>36</v>
      </c>
      <c r="V1980" s="2" t="s">
        <v>36</v>
      </c>
      <c r="W1980" s="2" t="s">
        <v>36</v>
      </c>
      <c r="X1980" s="2" t="s">
        <v>43</v>
      </c>
      <c r="Y1980" s="2" t="s">
        <v>47</v>
      </c>
      <c r="Z1980" s="2"/>
      <c r="AA1980" s="2" t="s">
        <v>35</v>
      </c>
      <c r="AB1980" s="2" t="s">
        <v>36</v>
      </c>
      <c r="AC1980" s="2"/>
      <c r="AD1980" s="2"/>
      <c r="AE1980">
        <v>1006</v>
      </c>
      <c r="AF1980" s="2" t="s">
        <v>36</v>
      </c>
      <c r="AG1980" s="2" t="s">
        <v>36</v>
      </c>
      <c r="AH1980" s="2"/>
      <c r="AI1980" s="2"/>
      <c r="AJ1980" s="2" t="s">
        <v>36</v>
      </c>
      <c r="AK1980" s="2" t="s">
        <v>36</v>
      </c>
    </row>
    <row r="1981" spans="1:37" x14ac:dyDescent="0.3">
      <c r="A1981">
        <v>832</v>
      </c>
      <c r="B1981" s="1">
        <v>42061</v>
      </c>
      <c r="C1981">
        <v>12</v>
      </c>
      <c r="D1981" t="str">
        <f>VLOOKUP(seguimiento[[#This Row],[idinstituciones]],instituciones[[idinstituciones]:[nombre]],2,)</f>
        <v>Hospital de Niños Dr Orlando Alassia</v>
      </c>
      <c r="E1981" s="2" t="s">
        <v>33</v>
      </c>
      <c r="F1981" s="2" t="s">
        <v>34</v>
      </c>
      <c r="G1981" s="2" t="s">
        <v>35</v>
      </c>
      <c r="H1981" s="2" t="s">
        <v>36</v>
      </c>
      <c r="I1981" s="2" t="s">
        <v>36</v>
      </c>
      <c r="J1981" s="2" t="s">
        <v>36</v>
      </c>
      <c r="K1981" s="2"/>
      <c r="L1981" s="2" t="s">
        <v>39</v>
      </c>
      <c r="M1981" s="2"/>
      <c r="N1981" s="2"/>
      <c r="O1981" s="2" t="s">
        <v>36</v>
      </c>
      <c r="P1981" s="2" t="s">
        <v>36</v>
      </c>
      <c r="Q1981" s="2"/>
      <c r="R1981" s="2"/>
      <c r="S1981" s="2" t="s">
        <v>36</v>
      </c>
      <c r="T1981" s="2" t="s">
        <v>36</v>
      </c>
      <c r="U1981" s="2" t="s">
        <v>36</v>
      </c>
      <c r="V1981" s="2" t="s">
        <v>36</v>
      </c>
      <c r="W1981" s="2" t="s">
        <v>36</v>
      </c>
      <c r="X1981" s="2" t="s">
        <v>43</v>
      </c>
      <c r="Y1981" s="2" t="s">
        <v>47</v>
      </c>
      <c r="Z1981" s="2" t="s">
        <v>35</v>
      </c>
      <c r="AA1981" s="2" t="s">
        <v>35</v>
      </c>
      <c r="AB1981" s="2" t="s">
        <v>36</v>
      </c>
      <c r="AC1981" s="2"/>
      <c r="AD1981" s="2"/>
      <c r="AE1981">
        <v>1607</v>
      </c>
      <c r="AF1981" s="2" t="s">
        <v>36</v>
      </c>
      <c r="AG1981" s="2" t="s">
        <v>36</v>
      </c>
      <c r="AH1981" s="2"/>
      <c r="AI1981" s="2"/>
      <c r="AJ1981" s="2" t="s">
        <v>36</v>
      </c>
      <c r="AK1981" s="2" t="s">
        <v>36</v>
      </c>
    </row>
    <row r="1982" spans="1:37" x14ac:dyDescent="0.3">
      <c r="A1982">
        <v>833</v>
      </c>
      <c r="B1982" s="1">
        <v>41229</v>
      </c>
      <c r="C1982">
        <v>29</v>
      </c>
      <c r="D1982" t="str">
        <f>VLOOKUP(seguimiento[[#This Row],[idinstituciones]],instituciones[[idinstituciones]:[nombre]],2,)</f>
        <v>H.I.G.A Prof.R. Rossi</v>
      </c>
      <c r="E1982" s="2" t="s">
        <v>33</v>
      </c>
      <c r="F1982" s="2" t="s">
        <v>34</v>
      </c>
      <c r="G1982" s="2" t="s">
        <v>55</v>
      </c>
      <c r="H1982" s="2" t="s">
        <v>36</v>
      </c>
      <c r="I1982" s="2" t="s">
        <v>37</v>
      </c>
      <c r="J1982" s="2" t="s">
        <v>35</v>
      </c>
      <c r="K1982" s="2" t="s">
        <v>52</v>
      </c>
      <c r="L1982" s="2" t="s">
        <v>39</v>
      </c>
      <c r="M1982" s="2" t="s">
        <v>76</v>
      </c>
      <c r="N1982" s="2" t="s">
        <v>35</v>
      </c>
      <c r="O1982" s="2" t="s">
        <v>36</v>
      </c>
      <c r="P1982" s="2" t="s">
        <v>42</v>
      </c>
      <c r="Q1982" s="2" t="s">
        <v>34</v>
      </c>
      <c r="R1982" s="2"/>
      <c r="S1982" s="2" t="s">
        <v>45</v>
      </c>
      <c r="T1982" s="2" t="s">
        <v>46</v>
      </c>
      <c r="U1982" s="2" t="s">
        <v>42</v>
      </c>
      <c r="V1982" s="2" t="s">
        <v>42</v>
      </c>
      <c r="W1982" s="2" t="s">
        <v>46</v>
      </c>
      <c r="X1982" s="2" t="s">
        <v>43</v>
      </c>
      <c r="Y1982" s="2" t="s">
        <v>54</v>
      </c>
      <c r="Z1982" s="2" t="s">
        <v>281</v>
      </c>
      <c r="AA1982" s="2" t="s">
        <v>35</v>
      </c>
      <c r="AB1982" s="2" t="s">
        <v>36</v>
      </c>
      <c r="AC1982" s="2"/>
      <c r="AD1982" s="2"/>
      <c r="AE1982">
        <v>1759</v>
      </c>
      <c r="AF1982" s="2" t="s">
        <v>36</v>
      </c>
      <c r="AG1982" s="2" t="s">
        <v>36</v>
      </c>
      <c r="AH1982" s="2"/>
      <c r="AI1982" s="2"/>
      <c r="AJ1982" s="2" t="s">
        <v>36</v>
      </c>
      <c r="AK1982" s="2" t="s">
        <v>36</v>
      </c>
    </row>
    <row r="1983" spans="1:37" x14ac:dyDescent="0.3">
      <c r="A1983">
        <v>833</v>
      </c>
      <c r="B1983" s="1">
        <v>41347</v>
      </c>
      <c r="C1983">
        <v>29</v>
      </c>
      <c r="D1983" t="str">
        <f>VLOOKUP(seguimiento[[#This Row],[idinstituciones]],instituciones[[idinstituciones]:[nombre]],2,)</f>
        <v>H.I.G.A Prof.R. Rossi</v>
      </c>
      <c r="E1983" s="2" t="s">
        <v>33</v>
      </c>
      <c r="F1983" s="2" t="s">
        <v>58</v>
      </c>
      <c r="G1983" s="2" t="s">
        <v>59</v>
      </c>
      <c r="H1983" s="2" t="s">
        <v>36</v>
      </c>
      <c r="I1983" s="2" t="s">
        <v>37</v>
      </c>
      <c r="J1983" s="2" t="s">
        <v>35</v>
      </c>
      <c r="K1983" s="2" t="s">
        <v>69</v>
      </c>
      <c r="L1983" s="2" t="s">
        <v>44</v>
      </c>
      <c r="M1983" s="2" t="s">
        <v>76</v>
      </c>
      <c r="N1983" s="2" t="s">
        <v>35</v>
      </c>
      <c r="O1983" s="2" t="s">
        <v>36</v>
      </c>
      <c r="P1983" s="2" t="s">
        <v>42</v>
      </c>
      <c r="Q1983" s="2"/>
      <c r="R1983" s="2"/>
      <c r="S1983" s="2" t="s">
        <v>45</v>
      </c>
      <c r="T1983" s="2" t="s">
        <v>37</v>
      </c>
      <c r="U1983" s="2" t="s">
        <v>45</v>
      </c>
      <c r="V1983" s="2" t="s">
        <v>42</v>
      </c>
      <c r="W1983" s="2" t="s">
        <v>37</v>
      </c>
      <c r="X1983" s="2" t="s">
        <v>43</v>
      </c>
      <c r="Y1983" s="2" t="s">
        <v>36</v>
      </c>
      <c r="Z1983" s="2" t="s">
        <v>281</v>
      </c>
      <c r="AA1983" s="2" t="s">
        <v>35</v>
      </c>
      <c r="AB1983" s="2" t="s">
        <v>36</v>
      </c>
      <c r="AC1983" s="2"/>
      <c r="AD1983" s="2"/>
      <c r="AE1983">
        <v>1616</v>
      </c>
      <c r="AF1983" s="2" t="s">
        <v>36</v>
      </c>
      <c r="AG1983" s="2" t="s">
        <v>36</v>
      </c>
      <c r="AH1983" s="2"/>
      <c r="AI1983" s="2"/>
      <c r="AJ1983" s="2" t="s">
        <v>36</v>
      </c>
      <c r="AK1983" s="2" t="s">
        <v>36</v>
      </c>
    </row>
    <row r="1984" spans="1:37" x14ac:dyDescent="0.3">
      <c r="A1984">
        <v>833</v>
      </c>
      <c r="B1984" s="1">
        <v>41668</v>
      </c>
      <c r="C1984">
        <v>29</v>
      </c>
      <c r="D1984" t="str">
        <f>VLOOKUP(seguimiento[[#This Row],[idinstituciones]],instituciones[[idinstituciones]:[nombre]],2,)</f>
        <v>H.I.G.A Prof.R. Rossi</v>
      </c>
      <c r="E1984" s="2" t="s">
        <v>64</v>
      </c>
      <c r="F1984" s="2" t="s">
        <v>58</v>
      </c>
      <c r="G1984" s="2" t="s">
        <v>51</v>
      </c>
      <c r="H1984" s="2" t="s">
        <v>36</v>
      </c>
      <c r="I1984" s="2" t="s">
        <v>37</v>
      </c>
      <c r="J1984" s="2" t="s">
        <v>35</v>
      </c>
      <c r="K1984" s="2" t="s">
        <v>52</v>
      </c>
      <c r="L1984" s="2" t="s">
        <v>39</v>
      </c>
      <c r="M1984" s="2" t="s">
        <v>76</v>
      </c>
      <c r="N1984" s="2" t="s">
        <v>35</v>
      </c>
      <c r="O1984" s="2" t="s">
        <v>36</v>
      </c>
      <c r="P1984" s="2" t="s">
        <v>42</v>
      </c>
      <c r="Q1984" s="2" t="s">
        <v>34</v>
      </c>
      <c r="R1984" s="2"/>
      <c r="S1984" s="2" t="s">
        <v>45</v>
      </c>
      <c r="T1984" s="2" t="s">
        <v>49</v>
      </c>
      <c r="U1984" s="2" t="s">
        <v>42</v>
      </c>
      <c r="V1984" s="2" t="s">
        <v>45</v>
      </c>
      <c r="W1984" s="2" t="s">
        <v>46</v>
      </c>
      <c r="X1984" s="2" t="s">
        <v>43</v>
      </c>
      <c r="Y1984" s="2" t="s">
        <v>54</v>
      </c>
      <c r="Z1984" s="2" t="s">
        <v>281</v>
      </c>
      <c r="AA1984" s="2" t="s">
        <v>35</v>
      </c>
      <c r="AB1984" s="2" t="s">
        <v>36</v>
      </c>
      <c r="AC1984" s="2"/>
      <c r="AD1984" s="2"/>
      <c r="AE1984">
        <v>102</v>
      </c>
      <c r="AF1984" s="2" t="s">
        <v>36</v>
      </c>
      <c r="AG1984" s="2" t="s">
        <v>36</v>
      </c>
      <c r="AH1984" s="2"/>
      <c r="AI1984" s="2"/>
      <c r="AJ1984" s="2" t="s">
        <v>36</v>
      </c>
      <c r="AK1984" s="2" t="s">
        <v>36</v>
      </c>
    </row>
    <row r="1985" spans="1:37" x14ac:dyDescent="0.3">
      <c r="A1985">
        <v>834</v>
      </c>
      <c r="B1985" s="1">
        <v>41208</v>
      </c>
      <c r="C1985">
        <v>29</v>
      </c>
      <c r="D1985" t="str">
        <f>VLOOKUP(seguimiento[[#This Row],[idinstituciones]],instituciones[[idinstituciones]:[nombre]],2,)</f>
        <v>H.I.G.A Prof.R. Rossi</v>
      </c>
      <c r="E1985" s="2" t="s">
        <v>33</v>
      </c>
      <c r="F1985" s="2" t="s">
        <v>34</v>
      </c>
      <c r="G1985" s="2" t="s">
        <v>51</v>
      </c>
      <c r="H1985" s="2" t="s">
        <v>36</v>
      </c>
      <c r="I1985" s="2" t="s">
        <v>37</v>
      </c>
      <c r="J1985" s="2" t="s">
        <v>44</v>
      </c>
      <c r="K1985" s="2" t="s">
        <v>52</v>
      </c>
      <c r="L1985" s="2" t="s">
        <v>39</v>
      </c>
      <c r="M1985" s="2" t="s">
        <v>70</v>
      </c>
      <c r="N1985" s="2" t="s">
        <v>35</v>
      </c>
      <c r="O1985" s="2" t="s">
        <v>36</v>
      </c>
      <c r="P1985" s="2" t="s">
        <v>36</v>
      </c>
      <c r="Q1985" s="2" t="s">
        <v>34</v>
      </c>
      <c r="R1985" s="2" t="s">
        <v>40</v>
      </c>
      <c r="S1985" s="2" t="s">
        <v>45</v>
      </c>
      <c r="T1985" s="2" t="s">
        <v>49</v>
      </c>
      <c r="U1985" s="2" t="s">
        <v>45</v>
      </c>
      <c r="V1985" s="2" t="s">
        <v>45</v>
      </c>
      <c r="W1985" s="2" t="s">
        <v>46</v>
      </c>
      <c r="X1985" s="2" t="s">
        <v>43</v>
      </c>
      <c r="Y1985" s="2" t="s">
        <v>54</v>
      </c>
      <c r="Z1985" s="2" t="s">
        <v>281</v>
      </c>
      <c r="AA1985" s="2" t="s">
        <v>35</v>
      </c>
      <c r="AB1985" s="2" t="s">
        <v>36</v>
      </c>
      <c r="AC1985" s="2"/>
      <c r="AD1985" s="2"/>
      <c r="AE1985">
        <v>575</v>
      </c>
      <c r="AF1985" s="2" t="s">
        <v>36</v>
      </c>
      <c r="AG1985" s="2" t="s">
        <v>36</v>
      </c>
      <c r="AH1985" s="2"/>
      <c r="AI1985" s="2"/>
      <c r="AJ1985" s="2" t="s">
        <v>36</v>
      </c>
      <c r="AK1985" s="2" t="s">
        <v>36</v>
      </c>
    </row>
    <row r="1986" spans="1:37" x14ac:dyDescent="0.3">
      <c r="A1986">
        <v>834</v>
      </c>
      <c r="B1986" s="1">
        <v>41466</v>
      </c>
      <c r="C1986">
        <v>29</v>
      </c>
      <c r="D1986" t="str">
        <f>VLOOKUP(seguimiento[[#This Row],[idinstituciones]],instituciones[[idinstituciones]:[nombre]],2,)</f>
        <v>H.I.G.A Prof.R. Rossi</v>
      </c>
      <c r="E1986" s="2" t="s">
        <v>33</v>
      </c>
      <c r="F1986" s="2" t="s">
        <v>50</v>
      </c>
      <c r="G1986" s="2" t="s">
        <v>51</v>
      </c>
      <c r="H1986" s="2" t="s">
        <v>36</v>
      </c>
      <c r="I1986" s="2" t="s">
        <v>37</v>
      </c>
      <c r="J1986" s="2" t="s">
        <v>44</v>
      </c>
      <c r="K1986" s="2" t="s">
        <v>52</v>
      </c>
      <c r="L1986" s="2" t="s">
        <v>44</v>
      </c>
      <c r="M1986" s="2" t="s">
        <v>53</v>
      </c>
      <c r="N1986" s="2" t="s">
        <v>35</v>
      </c>
      <c r="O1986" s="2" t="s">
        <v>36</v>
      </c>
      <c r="P1986" s="2" t="s">
        <v>42</v>
      </c>
      <c r="Q1986" s="2" t="s">
        <v>34</v>
      </c>
      <c r="R1986" s="2"/>
      <c r="S1986" s="2" t="s">
        <v>45</v>
      </c>
      <c r="T1986" s="2" t="s">
        <v>37</v>
      </c>
      <c r="U1986" s="2" t="s">
        <v>42</v>
      </c>
      <c r="V1986" s="2" t="s">
        <v>45</v>
      </c>
      <c r="W1986" s="2" t="s">
        <v>37</v>
      </c>
      <c r="X1986" s="2" t="s">
        <v>43</v>
      </c>
      <c r="Y1986" s="2" t="s">
        <v>54</v>
      </c>
      <c r="Z1986" s="2" t="s">
        <v>281</v>
      </c>
      <c r="AA1986" s="2" t="s">
        <v>35</v>
      </c>
      <c r="AB1986" s="2" t="s">
        <v>36</v>
      </c>
      <c r="AC1986" s="2"/>
      <c r="AD1986" s="2"/>
      <c r="AE1986">
        <v>6</v>
      </c>
      <c r="AF1986" s="2" t="s">
        <v>36</v>
      </c>
      <c r="AG1986" s="2" t="s">
        <v>36</v>
      </c>
      <c r="AH1986" s="2"/>
      <c r="AI1986" s="2"/>
      <c r="AJ1986" s="2" t="s">
        <v>36</v>
      </c>
      <c r="AK1986" s="2" t="s">
        <v>36</v>
      </c>
    </row>
    <row r="1987" spans="1:37" x14ac:dyDescent="0.3">
      <c r="A1987">
        <v>834</v>
      </c>
      <c r="B1987" s="1">
        <v>41827</v>
      </c>
      <c r="C1987">
        <v>29</v>
      </c>
      <c r="D1987" t="str">
        <f>VLOOKUP(seguimiento[[#This Row],[idinstituciones]],instituciones[[idinstituciones]:[nombre]],2,)</f>
        <v>H.I.G.A Prof.R. Rossi</v>
      </c>
      <c r="E1987" s="2" t="s">
        <v>36</v>
      </c>
      <c r="F1987" s="2" t="s">
        <v>50</v>
      </c>
      <c r="G1987" s="2" t="s">
        <v>51</v>
      </c>
      <c r="H1987" s="2" t="s">
        <v>36</v>
      </c>
      <c r="I1987" s="2" t="s">
        <v>37</v>
      </c>
      <c r="J1987" s="2" t="s">
        <v>44</v>
      </c>
      <c r="K1987" s="2" t="s">
        <v>69</v>
      </c>
      <c r="L1987" s="2" t="s">
        <v>39</v>
      </c>
      <c r="M1987" s="2" t="s">
        <v>53</v>
      </c>
      <c r="N1987" s="2" t="s">
        <v>35</v>
      </c>
      <c r="O1987" s="2" t="s">
        <v>36</v>
      </c>
      <c r="P1987" s="2" t="s">
        <v>42</v>
      </c>
      <c r="Q1987" s="2"/>
      <c r="R1987" s="2"/>
      <c r="S1987" s="2" t="s">
        <v>45</v>
      </c>
      <c r="T1987" s="2" t="s">
        <v>37</v>
      </c>
      <c r="U1987" s="2" t="s">
        <v>42</v>
      </c>
      <c r="V1987" s="2" t="s">
        <v>45</v>
      </c>
      <c r="W1987" s="2" t="s">
        <v>37</v>
      </c>
      <c r="X1987" s="2" t="s">
        <v>43</v>
      </c>
      <c r="Y1987" s="2" t="s">
        <v>54</v>
      </c>
      <c r="Z1987" s="2" t="s">
        <v>281</v>
      </c>
      <c r="AA1987" s="2" t="s">
        <v>35</v>
      </c>
      <c r="AB1987" s="2" t="s">
        <v>36</v>
      </c>
      <c r="AC1987" s="2"/>
      <c r="AD1987" s="2"/>
      <c r="AE1987">
        <v>46</v>
      </c>
      <c r="AF1987" s="2" t="s">
        <v>36</v>
      </c>
      <c r="AG1987" s="2" t="s">
        <v>36</v>
      </c>
      <c r="AH1987" s="2"/>
      <c r="AI1987" s="2"/>
      <c r="AJ1987" s="2" t="s">
        <v>36</v>
      </c>
      <c r="AK1987" s="2" t="s">
        <v>36</v>
      </c>
    </row>
    <row r="1988" spans="1:37" x14ac:dyDescent="0.3">
      <c r="A1988">
        <v>835</v>
      </c>
      <c r="B1988" s="1">
        <v>41059</v>
      </c>
      <c r="C1988">
        <v>29</v>
      </c>
      <c r="D1988" t="str">
        <f>VLOOKUP(seguimiento[[#This Row],[idinstituciones]],instituciones[[idinstituciones]:[nombre]],2,)</f>
        <v>H.I.G.A Prof.R. Rossi</v>
      </c>
      <c r="E1988" s="2" t="s">
        <v>64</v>
      </c>
      <c r="F1988" s="2" t="s">
        <v>34</v>
      </c>
      <c r="G1988" s="2" t="s">
        <v>51</v>
      </c>
      <c r="H1988" s="2" t="s">
        <v>36</v>
      </c>
      <c r="I1988" s="2" t="s">
        <v>37</v>
      </c>
      <c r="J1988" s="2" t="s">
        <v>35</v>
      </c>
      <c r="K1988" s="2" t="s">
        <v>69</v>
      </c>
      <c r="L1988" s="2" t="s">
        <v>39</v>
      </c>
      <c r="M1988" s="2" t="s">
        <v>70</v>
      </c>
      <c r="N1988" s="2" t="s">
        <v>35</v>
      </c>
      <c r="O1988" s="2" t="s">
        <v>36</v>
      </c>
      <c r="P1988" s="2" t="s">
        <v>42</v>
      </c>
      <c r="Q1988" s="2" t="s">
        <v>34</v>
      </c>
      <c r="R1988" s="2"/>
      <c r="S1988" s="2" t="s">
        <v>37</v>
      </c>
      <c r="T1988" s="2" t="s">
        <v>49</v>
      </c>
      <c r="U1988" s="2" t="s">
        <v>45</v>
      </c>
      <c r="V1988" s="2" t="s">
        <v>45</v>
      </c>
      <c r="W1988" s="2" t="s">
        <v>46</v>
      </c>
      <c r="X1988" s="2" t="s">
        <v>65</v>
      </c>
      <c r="Y1988" s="2" t="s">
        <v>36</v>
      </c>
      <c r="Z1988" s="2" t="s">
        <v>281</v>
      </c>
      <c r="AA1988" s="2" t="s">
        <v>35</v>
      </c>
      <c r="AB1988" s="2" t="s">
        <v>36</v>
      </c>
      <c r="AC1988" s="2"/>
      <c r="AD1988" s="2"/>
      <c r="AE1988">
        <v>599</v>
      </c>
      <c r="AF1988" s="2" t="s">
        <v>36</v>
      </c>
      <c r="AG1988" s="2" t="s">
        <v>36</v>
      </c>
      <c r="AH1988" s="2"/>
      <c r="AI1988" s="2"/>
      <c r="AJ1988" s="2" t="s">
        <v>36</v>
      </c>
      <c r="AK1988" s="2" t="s">
        <v>36</v>
      </c>
    </row>
    <row r="1989" spans="1:37" x14ac:dyDescent="0.3">
      <c r="A1989">
        <v>835</v>
      </c>
      <c r="B1989" s="1">
        <v>41619</v>
      </c>
      <c r="C1989">
        <v>29</v>
      </c>
      <c r="D1989" t="str">
        <f>VLOOKUP(seguimiento[[#This Row],[idinstituciones]],instituciones[[idinstituciones]:[nombre]],2,)</f>
        <v>H.I.G.A Prof.R. Rossi</v>
      </c>
      <c r="E1989" s="2" t="s">
        <v>64</v>
      </c>
      <c r="F1989" s="2" t="s">
        <v>34</v>
      </c>
      <c r="G1989" s="2" t="s">
        <v>67</v>
      </c>
      <c r="H1989" s="2" t="s">
        <v>36</v>
      </c>
      <c r="I1989" s="2" t="s">
        <v>37</v>
      </c>
      <c r="J1989" s="2" t="s">
        <v>35</v>
      </c>
      <c r="K1989" s="2" t="s">
        <v>69</v>
      </c>
      <c r="L1989" s="2" t="s">
        <v>82</v>
      </c>
      <c r="M1989" s="2" t="s">
        <v>70</v>
      </c>
      <c r="N1989" s="2" t="s">
        <v>35</v>
      </c>
      <c r="O1989" s="2" t="s">
        <v>36</v>
      </c>
      <c r="P1989" s="2" t="s">
        <v>42</v>
      </c>
      <c r="Q1989" s="2" t="s">
        <v>34</v>
      </c>
      <c r="R1989" s="2"/>
      <c r="S1989" s="2" t="s">
        <v>45</v>
      </c>
      <c r="T1989" s="2" t="s">
        <v>49</v>
      </c>
      <c r="U1989" s="2" t="s">
        <v>42</v>
      </c>
      <c r="V1989" s="2" t="s">
        <v>37</v>
      </c>
      <c r="W1989" s="2" t="s">
        <v>49</v>
      </c>
      <c r="X1989" s="2" t="s">
        <v>43</v>
      </c>
      <c r="Y1989" s="2" t="s">
        <v>54</v>
      </c>
      <c r="Z1989" s="2" t="s">
        <v>281</v>
      </c>
      <c r="AA1989" s="2" t="s">
        <v>35</v>
      </c>
      <c r="AB1989" s="2" t="s">
        <v>36</v>
      </c>
      <c r="AC1989" s="2"/>
      <c r="AD1989" s="2"/>
      <c r="AE1989">
        <v>97</v>
      </c>
      <c r="AF1989" s="2" t="s">
        <v>36</v>
      </c>
      <c r="AG1989" s="2" t="s">
        <v>36</v>
      </c>
      <c r="AH1989" s="2"/>
      <c r="AI1989" s="2"/>
      <c r="AJ1989" s="2" t="s">
        <v>36</v>
      </c>
      <c r="AK1989" s="2" t="s">
        <v>36</v>
      </c>
    </row>
    <row r="1990" spans="1:37" x14ac:dyDescent="0.3">
      <c r="A1990">
        <v>835</v>
      </c>
      <c r="B1990" s="1">
        <v>41850</v>
      </c>
      <c r="C1990">
        <v>29</v>
      </c>
      <c r="D1990" t="str">
        <f>VLOOKUP(seguimiento[[#This Row],[idinstituciones]],instituciones[[idinstituciones]:[nombre]],2,)</f>
        <v>H.I.G.A Prof.R. Rossi</v>
      </c>
      <c r="E1990" s="2" t="s">
        <v>33</v>
      </c>
      <c r="F1990" s="2" t="s">
        <v>34</v>
      </c>
      <c r="G1990" s="2" t="s">
        <v>51</v>
      </c>
      <c r="H1990" s="2" t="s">
        <v>36</v>
      </c>
      <c r="I1990" s="2" t="s">
        <v>37</v>
      </c>
      <c r="J1990" s="2" t="s">
        <v>35</v>
      </c>
      <c r="K1990" s="2" t="s">
        <v>69</v>
      </c>
      <c r="L1990" s="2" t="s">
        <v>39</v>
      </c>
      <c r="M1990" s="2" t="s">
        <v>70</v>
      </c>
      <c r="N1990" s="2" t="s">
        <v>35</v>
      </c>
      <c r="O1990" s="2" t="s">
        <v>36</v>
      </c>
      <c r="P1990" s="2" t="s">
        <v>42</v>
      </c>
      <c r="Q1990" s="2"/>
      <c r="R1990" s="2"/>
      <c r="S1990" s="2" t="s">
        <v>45</v>
      </c>
      <c r="T1990" s="2" t="s">
        <v>46</v>
      </c>
      <c r="U1990" s="2" t="s">
        <v>42</v>
      </c>
      <c r="V1990" s="2" t="s">
        <v>45</v>
      </c>
      <c r="W1990" s="2" t="s">
        <v>46</v>
      </c>
      <c r="X1990" s="2" t="s">
        <v>43</v>
      </c>
      <c r="Y1990" s="2" t="s">
        <v>54</v>
      </c>
      <c r="Z1990" s="2" t="s">
        <v>281</v>
      </c>
      <c r="AA1990" s="2" t="s">
        <v>35</v>
      </c>
      <c r="AB1990" s="2" t="s">
        <v>36</v>
      </c>
      <c r="AC1990" s="2"/>
      <c r="AD1990" s="2"/>
      <c r="AE1990">
        <v>47</v>
      </c>
      <c r="AF1990" s="2" t="s">
        <v>36</v>
      </c>
      <c r="AG1990" s="2" t="s">
        <v>36</v>
      </c>
      <c r="AH1990" s="2"/>
      <c r="AI1990" s="2"/>
      <c r="AJ1990" s="2" t="s">
        <v>36</v>
      </c>
      <c r="AK1990" s="2" t="s">
        <v>36</v>
      </c>
    </row>
    <row r="1991" spans="1:37" x14ac:dyDescent="0.3">
      <c r="A1991">
        <v>836</v>
      </c>
      <c r="B1991" s="1">
        <v>40829</v>
      </c>
      <c r="C1991">
        <v>28</v>
      </c>
      <c r="D1991" t="str">
        <f>VLOOKUP(seguimiento[[#This Row],[idinstituciones]],instituciones[[idinstituciones]:[nombre]],2,)</f>
        <v>Hospital Victor J Vilela</v>
      </c>
      <c r="E1991" s="2" t="s">
        <v>33</v>
      </c>
      <c r="F1991" s="2" t="s">
        <v>34</v>
      </c>
      <c r="G1991" s="2" t="s">
        <v>59</v>
      </c>
      <c r="H1991" s="2" t="s">
        <v>36</v>
      </c>
      <c r="I1991" s="2" t="s">
        <v>45</v>
      </c>
      <c r="J1991" s="2" t="s">
        <v>35</v>
      </c>
      <c r="K1991" s="2" t="s">
        <v>38</v>
      </c>
      <c r="L1991" s="2" t="s">
        <v>39</v>
      </c>
      <c r="M1991" s="2"/>
      <c r="N1991" s="2" t="s">
        <v>35</v>
      </c>
      <c r="O1991" s="2" t="s">
        <v>36</v>
      </c>
      <c r="P1991" s="2" t="s">
        <v>36</v>
      </c>
      <c r="Q1991" s="2" t="s">
        <v>34</v>
      </c>
      <c r="R1991" s="2" t="s">
        <v>40</v>
      </c>
      <c r="S1991" s="2" t="s">
        <v>45</v>
      </c>
      <c r="T1991" s="2" t="s">
        <v>46</v>
      </c>
      <c r="U1991" s="2" t="s">
        <v>42</v>
      </c>
      <c r="V1991" s="2" t="s">
        <v>36</v>
      </c>
      <c r="W1991" s="2" t="s">
        <v>46</v>
      </c>
      <c r="X1991" s="2" t="s">
        <v>43</v>
      </c>
      <c r="Y1991" s="2" t="s">
        <v>36</v>
      </c>
      <c r="Z1991" s="2" t="s">
        <v>35</v>
      </c>
      <c r="AA1991" s="2" t="s">
        <v>35</v>
      </c>
      <c r="AB1991" s="2" t="s">
        <v>36</v>
      </c>
      <c r="AC1991" s="2"/>
      <c r="AD1991" s="2"/>
      <c r="AE1991">
        <v>1163</v>
      </c>
      <c r="AF1991" s="2" t="s">
        <v>36</v>
      </c>
      <c r="AG1991" s="2" t="s">
        <v>36</v>
      </c>
      <c r="AH1991" s="2"/>
      <c r="AI1991" s="2"/>
      <c r="AJ1991" s="2" t="s">
        <v>36</v>
      </c>
      <c r="AK1991" s="2" t="s">
        <v>36</v>
      </c>
    </row>
    <row r="1992" spans="1:37" x14ac:dyDescent="0.3">
      <c r="A1992">
        <v>836</v>
      </c>
      <c r="B1992" s="1">
        <v>41067</v>
      </c>
      <c r="C1992">
        <v>28</v>
      </c>
      <c r="D1992" t="str">
        <f>VLOOKUP(seguimiento[[#This Row],[idinstituciones]],instituciones[[idinstituciones]:[nombre]],2,)</f>
        <v>Hospital Victor J Vilela</v>
      </c>
      <c r="E1992" s="2" t="s">
        <v>33</v>
      </c>
      <c r="F1992" s="2" t="s">
        <v>34</v>
      </c>
      <c r="G1992" s="2" t="s">
        <v>59</v>
      </c>
      <c r="H1992" s="2" t="s">
        <v>36</v>
      </c>
      <c r="I1992" s="2" t="s">
        <v>45</v>
      </c>
      <c r="J1992" s="2" t="s">
        <v>35</v>
      </c>
      <c r="K1992" s="2" t="s">
        <v>38</v>
      </c>
      <c r="L1992" s="2" t="s">
        <v>39</v>
      </c>
      <c r="M1992" s="2"/>
      <c r="N1992" s="2"/>
      <c r="O1992" s="2" t="s">
        <v>36</v>
      </c>
      <c r="P1992" s="2" t="s">
        <v>36</v>
      </c>
      <c r="Q1992" s="2"/>
      <c r="R1992" s="2" t="s">
        <v>40</v>
      </c>
      <c r="S1992" s="2" t="s">
        <v>45</v>
      </c>
      <c r="T1992" s="2" t="s">
        <v>46</v>
      </c>
      <c r="U1992" s="2" t="s">
        <v>42</v>
      </c>
      <c r="V1992" s="2" t="s">
        <v>36</v>
      </c>
      <c r="W1992" s="2" t="s">
        <v>46</v>
      </c>
      <c r="X1992" s="2" t="s">
        <v>43</v>
      </c>
      <c r="Y1992" s="2" t="s">
        <v>47</v>
      </c>
      <c r="Z1992" s="2" t="s">
        <v>35</v>
      </c>
      <c r="AA1992" s="2" t="s">
        <v>35</v>
      </c>
      <c r="AB1992" s="2" t="s">
        <v>36</v>
      </c>
      <c r="AC1992" s="2"/>
      <c r="AD1992" s="2"/>
      <c r="AE1992">
        <v>76</v>
      </c>
      <c r="AF1992" s="2" t="s">
        <v>36</v>
      </c>
      <c r="AG1992" s="2" t="s">
        <v>36</v>
      </c>
      <c r="AH1992" s="2"/>
      <c r="AI1992" s="2"/>
      <c r="AJ1992" s="2" t="s">
        <v>36</v>
      </c>
      <c r="AK1992" s="2" t="s">
        <v>36</v>
      </c>
    </row>
    <row r="1993" spans="1:37" x14ac:dyDescent="0.3">
      <c r="A1993">
        <v>836</v>
      </c>
      <c r="B1993" s="1">
        <v>41564</v>
      </c>
      <c r="C1993">
        <v>28</v>
      </c>
      <c r="D1993" t="str">
        <f>VLOOKUP(seguimiento[[#This Row],[idinstituciones]],instituciones[[idinstituciones]:[nombre]],2,)</f>
        <v>Hospital Victor J Vilela</v>
      </c>
      <c r="E1993" s="2" t="s">
        <v>33</v>
      </c>
      <c r="F1993" s="2" t="s">
        <v>34</v>
      </c>
      <c r="G1993" s="2" t="s">
        <v>59</v>
      </c>
      <c r="H1993" s="2" t="s">
        <v>36</v>
      </c>
      <c r="I1993" s="2" t="s">
        <v>37</v>
      </c>
      <c r="J1993" s="2" t="s">
        <v>35</v>
      </c>
      <c r="K1993" s="2" t="s">
        <v>38</v>
      </c>
      <c r="L1993" s="2" t="s">
        <v>39</v>
      </c>
      <c r="M1993" s="2"/>
      <c r="N1993" s="2"/>
      <c r="O1993" s="2" t="s">
        <v>36</v>
      </c>
      <c r="P1993" s="2" t="s">
        <v>36</v>
      </c>
      <c r="Q1993" s="2" t="s">
        <v>80</v>
      </c>
      <c r="R1993" s="2" t="s">
        <v>40</v>
      </c>
      <c r="S1993" s="2" t="s">
        <v>45</v>
      </c>
      <c r="T1993" s="2" t="s">
        <v>46</v>
      </c>
      <c r="U1993" s="2" t="s">
        <v>42</v>
      </c>
      <c r="V1993" s="2" t="s">
        <v>36</v>
      </c>
      <c r="W1993" s="2" t="s">
        <v>46</v>
      </c>
      <c r="X1993" s="2" t="s">
        <v>43</v>
      </c>
      <c r="Y1993" s="2" t="s">
        <v>54</v>
      </c>
      <c r="Z1993" s="2" t="s">
        <v>35</v>
      </c>
      <c r="AA1993" s="2" t="s">
        <v>35</v>
      </c>
      <c r="AB1993" s="2" t="s">
        <v>36</v>
      </c>
      <c r="AC1993" s="2"/>
      <c r="AD1993" s="2"/>
      <c r="AE1993">
        <v>810</v>
      </c>
      <c r="AF1993" s="2" t="s">
        <v>36</v>
      </c>
      <c r="AG1993" s="2" t="s">
        <v>36</v>
      </c>
      <c r="AH1993" s="2"/>
      <c r="AI1993" s="2"/>
      <c r="AJ1993" s="2" t="s">
        <v>36</v>
      </c>
      <c r="AK1993" s="2" t="s">
        <v>36</v>
      </c>
    </row>
    <row r="1994" spans="1:37" x14ac:dyDescent="0.3">
      <c r="A1994">
        <v>836</v>
      </c>
      <c r="B1994" s="1">
        <v>41935</v>
      </c>
      <c r="C1994">
        <v>28</v>
      </c>
      <c r="D1994" t="str">
        <f>VLOOKUP(seguimiento[[#This Row],[idinstituciones]],instituciones[[idinstituciones]:[nombre]],2,)</f>
        <v>Hospital Victor J Vilela</v>
      </c>
      <c r="E1994" s="2" t="s">
        <v>33</v>
      </c>
      <c r="F1994" s="2" t="s">
        <v>34</v>
      </c>
      <c r="G1994" s="2" t="s">
        <v>59</v>
      </c>
      <c r="H1994" s="2" t="s">
        <v>36</v>
      </c>
      <c r="I1994" s="2" t="s">
        <v>37</v>
      </c>
      <c r="J1994" s="2" t="s">
        <v>35</v>
      </c>
      <c r="K1994" s="2" t="s">
        <v>61</v>
      </c>
      <c r="L1994" s="2" t="s">
        <v>39</v>
      </c>
      <c r="M1994" s="2" t="s">
        <v>70</v>
      </c>
      <c r="N1994" s="2"/>
      <c r="O1994" s="2" t="s">
        <v>36</v>
      </c>
      <c r="P1994" s="2" t="s">
        <v>36</v>
      </c>
      <c r="Q1994" s="2" t="s">
        <v>80</v>
      </c>
      <c r="R1994" s="2" t="s">
        <v>40</v>
      </c>
      <c r="S1994" s="2" t="s">
        <v>45</v>
      </c>
      <c r="T1994" s="2" t="s">
        <v>46</v>
      </c>
      <c r="U1994" s="2" t="s">
        <v>42</v>
      </c>
      <c r="V1994" s="2" t="s">
        <v>36</v>
      </c>
      <c r="W1994" s="2" t="s">
        <v>46</v>
      </c>
      <c r="X1994" s="2" t="s">
        <v>43</v>
      </c>
      <c r="Y1994" s="2" t="s">
        <v>44</v>
      </c>
      <c r="Z1994" s="2" t="s">
        <v>281</v>
      </c>
      <c r="AA1994" s="2" t="s">
        <v>35</v>
      </c>
      <c r="AB1994" s="2" t="s">
        <v>36</v>
      </c>
      <c r="AC1994" s="2"/>
      <c r="AD1994" s="2"/>
      <c r="AE1994">
        <v>183</v>
      </c>
      <c r="AF1994" s="2" t="s">
        <v>36</v>
      </c>
      <c r="AG1994" s="2" t="s">
        <v>36</v>
      </c>
      <c r="AH1994" s="2"/>
      <c r="AI1994" s="2"/>
      <c r="AJ1994" s="2" t="s">
        <v>36</v>
      </c>
      <c r="AK1994" s="2" t="s">
        <v>36</v>
      </c>
    </row>
    <row r="1995" spans="1:37" x14ac:dyDescent="0.3">
      <c r="A1995">
        <v>836</v>
      </c>
      <c r="B1995" s="1">
        <v>41935</v>
      </c>
      <c r="C1995">
        <v>28</v>
      </c>
      <c r="D1995" t="str">
        <f>VLOOKUP(seguimiento[[#This Row],[idinstituciones]],instituciones[[idinstituciones]:[nombre]],2,)</f>
        <v>Hospital Victor J Vilela</v>
      </c>
      <c r="E1995" s="2" t="s">
        <v>33</v>
      </c>
      <c r="F1995" s="2" t="s">
        <v>34</v>
      </c>
      <c r="G1995" s="2" t="s">
        <v>59</v>
      </c>
      <c r="H1995" s="2" t="s">
        <v>36</v>
      </c>
      <c r="I1995" s="2" t="s">
        <v>37</v>
      </c>
      <c r="J1995" s="2" t="s">
        <v>35</v>
      </c>
      <c r="K1995" s="2" t="s">
        <v>61</v>
      </c>
      <c r="L1995" s="2" t="s">
        <v>39</v>
      </c>
      <c r="M1995" s="2" t="s">
        <v>70</v>
      </c>
      <c r="N1995" s="2"/>
      <c r="O1995" s="2" t="s">
        <v>36</v>
      </c>
      <c r="P1995" s="2" t="s">
        <v>36</v>
      </c>
      <c r="Q1995" s="2" t="s">
        <v>80</v>
      </c>
      <c r="R1995" s="2" t="s">
        <v>40</v>
      </c>
      <c r="S1995" s="2" t="s">
        <v>45</v>
      </c>
      <c r="T1995" s="2" t="s">
        <v>46</v>
      </c>
      <c r="U1995" s="2" t="s">
        <v>42</v>
      </c>
      <c r="V1995" s="2" t="s">
        <v>36</v>
      </c>
      <c r="W1995" s="2" t="s">
        <v>46</v>
      </c>
      <c r="X1995" s="2" t="s">
        <v>43</v>
      </c>
      <c r="Y1995" s="2" t="s">
        <v>44</v>
      </c>
      <c r="Z1995" s="2" t="s">
        <v>281</v>
      </c>
      <c r="AA1995" s="2" t="s">
        <v>35</v>
      </c>
      <c r="AB1995" s="2" t="s">
        <v>36</v>
      </c>
      <c r="AC1995" s="2"/>
      <c r="AD1995" s="2"/>
      <c r="AE1995">
        <v>1076</v>
      </c>
      <c r="AF1995" s="2" t="s">
        <v>36</v>
      </c>
      <c r="AG1995" s="2" t="s">
        <v>36</v>
      </c>
      <c r="AH1995" s="2"/>
      <c r="AI1995" s="2"/>
      <c r="AJ1995" s="2" t="s">
        <v>36</v>
      </c>
      <c r="AK1995" s="2" t="s">
        <v>36</v>
      </c>
    </row>
    <row r="1996" spans="1:37" x14ac:dyDescent="0.3">
      <c r="A1996">
        <v>837</v>
      </c>
      <c r="B1996" s="1">
        <v>41487</v>
      </c>
      <c r="C1996">
        <v>28</v>
      </c>
      <c r="D1996" t="str">
        <f>VLOOKUP(seguimiento[[#This Row],[idinstituciones]],instituciones[[idinstituciones]:[nombre]],2,)</f>
        <v>Hospital Victor J Vilela</v>
      </c>
      <c r="E1996" s="2" t="s">
        <v>64</v>
      </c>
      <c r="F1996" s="2" t="s">
        <v>58</v>
      </c>
      <c r="G1996" s="2" t="s">
        <v>55</v>
      </c>
      <c r="H1996" s="2" t="s">
        <v>36</v>
      </c>
      <c r="I1996" s="2" t="s">
        <v>45</v>
      </c>
      <c r="J1996" s="2" t="s">
        <v>35</v>
      </c>
      <c r="K1996" s="2"/>
      <c r="L1996" s="2" t="s">
        <v>82</v>
      </c>
      <c r="M1996" s="2"/>
      <c r="N1996" s="2"/>
      <c r="O1996" s="2" t="s">
        <v>36</v>
      </c>
      <c r="P1996" s="2" t="s">
        <v>36</v>
      </c>
      <c r="Q1996" s="2"/>
      <c r="R1996" s="2" t="s">
        <v>40</v>
      </c>
      <c r="S1996" s="2" t="s">
        <v>45</v>
      </c>
      <c r="T1996" s="2" t="s">
        <v>46</v>
      </c>
      <c r="U1996" s="2" t="s">
        <v>37</v>
      </c>
      <c r="V1996" s="2" t="s">
        <v>37</v>
      </c>
      <c r="W1996" s="2" t="s">
        <v>37</v>
      </c>
      <c r="X1996" s="2" t="s">
        <v>65</v>
      </c>
      <c r="Y1996" s="2" t="s">
        <v>36</v>
      </c>
      <c r="Z1996" s="2" t="s">
        <v>281</v>
      </c>
      <c r="AA1996" s="2" t="s">
        <v>35</v>
      </c>
      <c r="AB1996" s="2" t="s">
        <v>36</v>
      </c>
      <c r="AC1996" s="2"/>
      <c r="AD1996" s="2"/>
      <c r="AE1996">
        <v>711</v>
      </c>
      <c r="AF1996" s="2" t="s">
        <v>36</v>
      </c>
      <c r="AG1996" s="2" t="s">
        <v>36</v>
      </c>
      <c r="AH1996" s="2"/>
      <c r="AI1996" s="2"/>
      <c r="AJ1996" s="2" t="s">
        <v>36</v>
      </c>
      <c r="AK1996" s="2" t="s">
        <v>36</v>
      </c>
    </row>
    <row r="1997" spans="1:37" x14ac:dyDescent="0.3">
      <c r="A1997">
        <v>837</v>
      </c>
      <c r="B1997" s="1">
        <v>41963</v>
      </c>
      <c r="C1997">
        <v>28</v>
      </c>
      <c r="D1997" t="str">
        <f>VLOOKUP(seguimiento[[#This Row],[idinstituciones]],instituciones[[idinstituciones]:[nombre]],2,)</f>
        <v>Hospital Victor J Vilela</v>
      </c>
      <c r="E1997" s="2" t="s">
        <v>64</v>
      </c>
      <c r="F1997" s="2" t="s">
        <v>58</v>
      </c>
      <c r="G1997" s="2" t="s">
        <v>36</v>
      </c>
      <c r="H1997" s="2" t="s">
        <v>36</v>
      </c>
      <c r="I1997" s="2" t="s">
        <v>45</v>
      </c>
      <c r="J1997" s="2" t="s">
        <v>35</v>
      </c>
      <c r="K1997" s="2"/>
      <c r="L1997" s="2" t="s">
        <v>39</v>
      </c>
      <c r="M1997" s="2"/>
      <c r="N1997" s="2" t="s">
        <v>35</v>
      </c>
      <c r="O1997" s="2" t="s">
        <v>36</v>
      </c>
      <c r="P1997" s="2" t="s">
        <v>36</v>
      </c>
      <c r="Q1997" s="2"/>
      <c r="R1997" s="2" t="s">
        <v>40</v>
      </c>
      <c r="S1997" s="2" t="s">
        <v>36</v>
      </c>
      <c r="T1997" s="2" t="s">
        <v>48</v>
      </c>
      <c r="U1997" s="2" t="s">
        <v>45</v>
      </c>
      <c r="V1997" s="2" t="s">
        <v>45</v>
      </c>
      <c r="W1997" s="2" t="s">
        <v>46</v>
      </c>
      <c r="X1997" s="2" t="s">
        <v>65</v>
      </c>
      <c r="Y1997" s="2" t="s">
        <v>44</v>
      </c>
      <c r="Z1997" s="2" t="s">
        <v>281</v>
      </c>
      <c r="AA1997" s="2" t="s">
        <v>35</v>
      </c>
      <c r="AB1997" s="2" t="s">
        <v>36</v>
      </c>
      <c r="AC1997" s="2"/>
      <c r="AD1997" s="2"/>
      <c r="AE1997">
        <v>1024</v>
      </c>
      <c r="AF1997" s="2" t="s">
        <v>36</v>
      </c>
      <c r="AG1997" s="2" t="s">
        <v>36</v>
      </c>
      <c r="AH1997" s="2"/>
      <c r="AI1997" s="2"/>
      <c r="AJ1997" s="2" t="s">
        <v>36</v>
      </c>
      <c r="AK1997" s="2" t="s">
        <v>36</v>
      </c>
    </row>
    <row r="1998" spans="1:37" x14ac:dyDescent="0.3">
      <c r="A1998">
        <v>837</v>
      </c>
      <c r="B1998" s="1">
        <v>42145</v>
      </c>
      <c r="C1998">
        <v>28</v>
      </c>
      <c r="D1998" t="str">
        <f>VLOOKUP(seguimiento[[#This Row],[idinstituciones]],instituciones[[idinstituciones]:[nombre]],2,)</f>
        <v>Hospital Victor J Vilela</v>
      </c>
      <c r="E1998" s="2" t="s">
        <v>64</v>
      </c>
      <c r="F1998" s="2" t="s">
        <v>58</v>
      </c>
      <c r="G1998" s="2" t="s">
        <v>55</v>
      </c>
      <c r="H1998" s="2" t="s">
        <v>36</v>
      </c>
      <c r="I1998" s="2" t="s">
        <v>36</v>
      </c>
      <c r="J1998" s="2" t="s">
        <v>36</v>
      </c>
      <c r="K1998" s="2"/>
      <c r="L1998" s="2" t="s">
        <v>36</v>
      </c>
      <c r="M1998" s="2"/>
      <c r="N1998" s="2"/>
      <c r="O1998" s="2" t="s">
        <v>36</v>
      </c>
      <c r="P1998" s="2" t="s">
        <v>36</v>
      </c>
      <c r="Q1998" s="2"/>
      <c r="R1998" s="2"/>
      <c r="S1998" s="2" t="s">
        <v>36</v>
      </c>
      <c r="T1998" s="2" t="s">
        <v>37</v>
      </c>
      <c r="U1998" s="2" t="s">
        <v>45</v>
      </c>
      <c r="V1998" s="2" t="s">
        <v>45</v>
      </c>
      <c r="W1998" s="2" t="s">
        <v>46</v>
      </c>
      <c r="X1998" s="2" t="s">
        <v>43</v>
      </c>
      <c r="Y1998" s="2" t="s">
        <v>36</v>
      </c>
      <c r="Z1998" s="2"/>
      <c r="AA1998" s="2" t="s">
        <v>35</v>
      </c>
      <c r="AB1998" s="2" t="s">
        <v>36</v>
      </c>
      <c r="AC1998" s="2"/>
      <c r="AD1998" s="2"/>
      <c r="AE1998">
        <v>2871</v>
      </c>
      <c r="AF1998" s="2" t="s">
        <v>35</v>
      </c>
      <c r="AG1998" s="2" t="s">
        <v>49</v>
      </c>
      <c r="AH1998" s="2"/>
      <c r="AI1998" s="2"/>
      <c r="AJ1998" s="2" t="s">
        <v>37</v>
      </c>
      <c r="AK1998" s="2" t="s">
        <v>36</v>
      </c>
    </row>
    <row r="1999" spans="1:37" x14ac:dyDescent="0.3">
      <c r="A1999">
        <v>837</v>
      </c>
      <c r="B1999" s="1">
        <v>42481</v>
      </c>
      <c r="C1999">
        <v>28</v>
      </c>
      <c r="D1999" t="str">
        <f>VLOOKUP(seguimiento[[#This Row],[idinstituciones]],instituciones[[idinstituciones]:[nombre]],2,)</f>
        <v>Hospital Victor J Vilela</v>
      </c>
      <c r="E1999" s="2" t="s">
        <v>64</v>
      </c>
      <c r="F1999" s="2" t="s">
        <v>58</v>
      </c>
      <c r="G1999" s="2" t="s">
        <v>55</v>
      </c>
      <c r="H1999" s="2" t="s">
        <v>36</v>
      </c>
      <c r="I1999" s="2" t="s">
        <v>36</v>
      </c>
      <c r="J1999" s="2" t="s">
        <v>36</v>
      </c>
      <c r="K1999" s="2"/>
      <c r="L1999" s="2" t="s">
        <v>36</v>
      </c>
      <c r="M1999" s="2"/>
      <c r="N1999" s="2"/>
      <c r="O1999" s="2" t="s">
        <v>36</v>
      </c>
      <c r="P1999" s="2" t="s">
        <v>36</v>
      </c>
      <c r="Q1999" s="2"/>
      <c r="R1999" s="2"/>
      <c r="S1999" s="2" t="s">
        <v>36</v>
      </c>
      <c r="T1999" s="2" t="s">
        <v>49</v>
      </c>
      <c r="U1999" s="2" t="s">
        <v>42</v>
      </c>
      <c r="V1999" s="2" t="s">
        <v>42</v>
      </c>
      <c r="W1999" s="2" t="s">
        <v>37</v>
      </c>
      <c r="X1999" s="2" t="s">
        <v>43</v>
      </c>
      <c r="Y1999" s="2" t="s">
        <v>36</v>
      </c>
      <c r="Z1999" s="2"/>
      <c r="AA1999" s="2" t="s">
        <v>35</v>
      </c>
      <c r="AB1999" s="2" t="s">
        <v>36</v>
      </c>
      <c r="AC1999" s="2"/>
      <c r="AD1999" s="2"/>
      <c r="AE1999">
        <v>2872</v>
      </c>
      <c r="AF1999" s="2" t="s">
        <v>35</v>
      </c>
      <c r="AG1999" s="2" t="s">
        <v>49</v>
      </c>
      <c r="AH1999" s="2"/>
      <c r="AI1999" s="2"/>
      <c r="AJ1999" s="2" t="s">
        <v>37</v>
      </c>
      <c r="AK1999" s="2" t="s">
        <v>36</v>
      </c>
    </row>
    <row r="2000" spans="1:37" x14ac:dyDescent="0.3">
      <c r="A2000">
        <v>837</v>
      </c>
      <c r="B2000" s="1">
        <v>42859</v>
      </c>
      <c r="C2000">
        <v>28</v>
      </c>
      <c r="D2000" t="str">
        <f>VLOOKUP(seguimiento[[#This Row],[idinstituciones]],instituciones[[idinstituciones]:[nombre]],2,)</f>
        <v>Hospital Victor J Vilela</v>
      </c>
      <c r="E2000" s="2" t="s">
        <v>64</v>
      </c>
      <c r="F2000" s="2" t="s">
        <v>58</v>
      </c>
      <c r="G2000" s="2" t="s">
        <v>51</v>
      </c>
      <c r="H2000" s="2" t="s">
        <v>36</v>
      </c>
      <c r="I2000" s="2" t="s">
        <v>36</v>
      </c>
      <c r="J2000" s="2" t="s">
        <v>36</v>
      </c>
      <c r="K2000" s="2"/>
      <c r="L2000" s="2" t="s">
        <v>36</v>
      </c>
      <c r="M2000" s="2"/>
      <c r="N2000" s="2"/>
      <c r="O2000" s="2" t="s">
        <v>36</v>
      </c>
      <c r="P2000" s="2" t="s">
        <v>36</v>
      </c>
      <c r="Q2000" s="2"/>
      <c r="R2000" s="2"/>
      <c r="S2000" s="2" t="s">
        <v>36</v>
      </c>
      <c r="T2000" s="2" t="s">
        <v>46</v>
      </c>
      <c r="U2000" s="2" t="s">
        <v>42</v>
      </c>
      <c r="V2000" s="2" t="s">
        <v>42</v>
      </c>
      <c r="W2000" s="2" t="s">
        <v>46</v>
      </c>
      <c r="X2000" s="2" t="s">
        <v>43</v>
      </c>
      <c r="Y2000" s="2" t="s">
        <v>36</v>
      </c>
      <c r="Z2000" s="2"/>
      <c r="AA2000" s="2" t="s">
        <v>35</v>
      </c>
      <c r="AB2000" s="2" t="s">
        <v>36</v>
      </c>
      <c r="AC2000" s="2"/>
      <c r="AD2000" s="2"/>
      <c r="AE2000">
        <v>2873</v>
      </c>
      <c r="AF2000" s="2" t="s">
        <v>35</v>
      </c>
      <c r="AG2000" s="2" t="s">
        <v>49</v>
      </c>
      <c r="AH2000" s="2"/>
      <c r="AI2000" s="2"/>
      <c r="AJ2000" s="2" t="s">
        <v>37</v>
      </c>
      <c r="AK2000" s="2" t="s">
        <v>36</v>
      </c>
    </row>
    <row r="2001" spans="1:37" x14ac:dyDescent="0.3">
      <c r="A2001">
        <v>837</v>
      </c>
      <c r="B2001" s="1">
        <v>43209</v>
      </c>
      <c r="C2001">
        <v>28</v>
      </c>
      <c r="D2001" t="str">
        <f>VLOOKUP(seguimiento[[#This Row],[idinstituciones]],instituciones[[idinstituciones]:[nombre]],2,)</f>
        <v>Hospital Victor J Vilela</v>
      </c>
      <c r="E2001" s="2" t="s">
        <v>64</v>
      </c>
      <c r="F2001" s="2" t="s">
        <v>58</v>
      </c>
      <c r="G2001" s="2" t="s">
        <v>51</v>
      </c>
      <c r="H2001" s="2" t="s">
        <v>36</v>
      </c>
      <c r="I2001" s="2" t="s">
        <v>45</v>
      </c>
      <c r="J2001" s="2" t="s">
        <v>35</v>
      </c>
      <c r="K2001" s="2"/>
      <c r="L2001" s="2" t="s">
        <v>39</v>
      </c>
      <c r="M2001" s="2"/>
      <c r="N2001" s="2"/>
      <c r="O2001" s="2" t="s">
        <v>36</v>
      </c>
      <c r="P2001" s="2" t="s">
        <v>36</v>
      </c>
      <c r="Q2001" s="2"/>
      <c r="R2001" s="2" t="s">
        <v>118</v>
      </c>
      <c r="S2001" s="2" t="s">
        <v>45</v>
      </c>
      <c r="T2001" s="2" t="s">
        <v>49</v>
      </c>
      <c r="U2001" s="2" t="s">
        <v>37</v>
      </c>
      <c r="V2001" s="2" t="s">
        <v>37</v>
      </c>
      <c r="W2001" s="2" t="s">
        <v>45</v>
      </c>
      <c r="X2001" s="2" t="s">
        <v>65</v>
      </c>
      <c r="Y2001" s="2" t="s">
        <v>47</v>
      </c>
      <c r="Z2001" s="2" t="s">
        <v>281</v>
      </c>
      <c r="AA2001" s="2" t="s">
        <v>35</v>
      </c>
      <c r="AB2001" s="2" t="s">
        <v>36</v>
      </c>
      <c r="AC2001" s="2"/>
      <c r="AD2001" s="2"/>
      <c r="AE2001">
        <v>2874</v>
      </c>
      <c r="AF2001" s="2" t="s">
        <v>35</v>
      </c>
      <c r="AG2001" s="2" t="s">
        <v>49</v>
      </c>
      <c r="AH2001" s="2">
        <v>3</v>
      </c>
      <c r="AI2001" s="2" t="str">
        <f>VLOOKUP(seguimiento[[#This Row],[vitamiad]],vitaminad[[id]:[valor]],2,)</f>
        <v>Bajo</v>
      </c>
      <c r="AJ2001" s="2" t="s">
        <v>46</v>
      </c>
      <c r="AK2001" s="2" t="s">
        <v>45</v>
      </c>
    </row>
    <row r="2002" spans="1:37" x14ac:dyDescent="0.3">
      <c r="A2002">
        <v>840</v>
      </c>
      <c r="B2002" s="1">
        <v>41047</v>
      </c>
      <c r="C2002">
        <v>29</v>
      </c>
      <c r="D2002" t="str">
        <f>VLOOKUP(seguimiento[[#This Row],[idinstituciones]],instituciones[[idinstituciones]:[nombre]],2,)</f>
        <v>H.I.G.A Prof.R. Rossi</v>
      </c>
      <c r="E2002" s="2" t="s">
        <v>33</v>
      </c>
      <c r="F2002" s="2" t="s">
        <v>34</v>
      </c>
      <c r="G2002" s="2" t="s">
        <v>35</v>
      </c>
      <c r="H2002" s="2" t="s">
        <v>36</v>
      </c>
      <c r="I2002" s="2" t="s">
        <v>37</v>
      </c>
      <c r="J2002" s="2" t="s">
        <v>35</v>
      </c>
      <c r="K2002" s="2" t="s">
        <v>63</v>
      </c>
      <c r="L2002" s="2" t="s">
        <v>82</v>
      </c>
      <c r="M2002" s="2" t="s">
        <v>53</v>
      </c>
      <c r="N2002" s="2" t="s">
        <v>35</v>
      </c>
      <c r="O2002" s="2" t="s">
        <v>36</v>
      </c>
      <c r="P2002" s="2" t="s">
        <v>42</v>
      </c>
      <c r="Q2002" s="2" t="s">
        <v>77</v>
      </c>
      <c r="R2002" s="2"/>
      <c r="S2002" s="2" t="s">
        <v>45</v>
      </c>
      <c r="T2002" s="2" t="s">
        <v>37</v>
      </c>
      <c r="U2002" s="2" t="s">
        <v>42</v>
      </c>
      <c r="V2002" s="2" t="s">
        <v>42</v>
      </c>
      <c r="W2002" s="2" t="s">
        <v>37</v>
      </c>
      <c r="X2002" s="2" t="s">
        <v>43</v>
      </c>
      <c r="Y2002" s="2" t="s">
        <v>54</v>
      </c>
      <c r="Z2002" s="2" t="s">
        <v>281</v>
      </c>
      <c r="AA2002" s="2" t="s">
        <v>35</v>
      </c>
      <c r="AB2002" s="2" t="s">
        <v>36</v>
      </c>
      <c r="AC2002" s="2"/>
      <c r="AD2002" s="2"/>
      <c r="AE2002">
        <v>1600</v>
      </c>
      <c r="AF2002" s="2" t="s">
        <v>36</v>
      </c>
      <c r="AG2002" s="2" t="s">
        <v>36</v>
      </c>
      <c r="AH2002" s="2"/>
      <c r="AI2002" s="2"/>
      <c r="AJ2002" s="2" t="s">
        <v>36</v>
      </c>
      <c r="AK2002" s="2" t="s">
        <v>36</v>
      </c>
    </row>
    <row r="2003" spans="1:37" x14ac:dyDescent="0.3">
      <c r="A2003">
        <v>840</v>
      </c>
      <c r="B2003" s="1">
        <v>41376</v>
      </c>
      <c r="C2003">
        <v>29</v>
      </c>
      <c r="D2003" t="str">
        <f>VLOOKUP(seguimiento[[#This Row],[idinstituciones]],instituciones[[idinstituciones]:[nombre]],2,)</f>
        <v>H.I.G.A Prof.R. Rossi</v>
      </c>
      <c r="E2003" s="2" t="s">
        <v>33</v>
      </c>
      <c r="F2003" s="2" t="s">
        <v>34</v>
      </c>
      <c r="G2003" s="2" t="s">
        <v>55</v>
      </c>
      <c r="H2003" s="2" t="s">
        <v>36</v>
      </c>
      <c r="I2003" s="2" t="s">
        <v>37</v>
      </c>
      <c r="J2003" s="2" t="s">
        <v>35</v>
      </c>
      <c r="K2003" s="2"/>
      <c r="L2003" s="2" t="s">
        <v>36</v>
      </c>
      <c r="M2003" s="2"/>
      <c r="N2003" s="2" t="s">
        <v>35</v>
      </c>
      <c r="O2003" s="2" t="s">
        <v>36</v>
      </c>
      <c r="P2003" s="2" t="s">
        <v>42</v>
      </c>
      <c r="Q2003" s="2" t="s">
        <v>77</v>
      </c>
      <c r="R2003" s="2"/>
      <c r="S2003" s="2" t="s">
        <v>37</v>
      </c>
      <c r="T2003" s="2" t="s">
        <v>48</v>
      </c>
      <c r="U2003" s="2" t="s">
        <v>45</v>
      </c>
      <c r="V2003" s="2" t="s">
        <v>45</v>
      </c>
      <c r="W2003" s="2" t="s">
        <v>46</v>
      </c>
      <c r="X2003" s="2" t="s">
        <v>43</v>
      </c>
      <c r="Y2003" s="2" t="s">
        <v>54</v>
      </c>
      <c r="Z2003" s="2" t="s">
        <v>281</v>
      </c>
      <c r="AA2003" s="2" t="s">
        <v>35</v>
      </c>
      <c r="AB2003" s="2" t="s">
        <v>36</v>
      </c>
      <c r="AC2003" s="2"/>
      <c r="AD2003" s="2"/>
      <c r="AE2003">
        <v>1056</v>
      </c>
      <c r="AF2003" s="2" t="s">
        <v>36</v>
      </c>
      <c r="AG2003" s="2" t="s">
        <v>36</v>
      </c>
      <c r="AH2003" s="2"/>
      <c r="AI2003" s="2"/>
      <c r="AJ2003" s="2" t="s">
        <v>36</v>
      </c>
      <c r="AK2003" s="2" t="s">
        <v>36</v>
      </c>
    </row>
    <row r="2004" spans="1:37" x14ac:dyDescent="0.3">
      <c r="A2004">
        <v>840</v>
      </c>
      <c r="B2004" s="1">
        <v>41873</v>
      </c>
      <c r="C2004">
        <v>29</v>
      </c>
      <c r="D2004" t="str">
        <f>VLOOKUP(seguimiento[[#This Row],[idinstituciones]],instituciones[[idinstituciones]:[nombre]],2,)</f>
        <v>H.I.G.A Prof.R. Rossi</v>
      </c>
      <c r="E2004" s="2" t="s">
        <v>33</v>
      </c>
      <c r="F2004" s="2" t="s">
        <v>50</v>
      </c>
      <c r="G2004" s="2" t="s">
        <v>51</v>
      </c>
      <c r="H2004" s="2" t="s">
        <v>36</v>
      </c>
      <c r="I2004" s="2" t="s">
        <v>37</v>
      </c>
      <c r="J2004" s="2" t="s">
        <v>44</v>
      </c>
      <c r="K2004" s="2" t="s">
        <v>63</v>
      </c>
      <c r="L2004" s="2" t="s">
        <v>82</v>
      </c>
      <c r="M2004" s="2" t="s">
        <v>53</v>
      </c>
      <c r="N2004" s="2" t="s">
        <v>35</v>
      </c>
      <c r="O2004" s="2" t="s">
        <v>36</v>
      </c>
      <c r="P2004" s="2" t="s">
        <v>42</v>
      </c>
      <c r="Q2004" s="2" t="s">
        <v>77</v>
      </c>
      <c r="R2004" s="2"/>
      <c r="S2004" s="2" t="s">
        <v>36</v>
      </c>
      <c r="T2004" s="2" t="s">
        <v>46</v>
      </c>
      <c r="U2004" s="2" t="s">
        <v>42</v>
      </c>
      <c r="V2004" s="2" t="s">
        <v>42</v>
      </c>
      <c r="W2004" s="2" t="s">
        <v>46</v>
      </c>
      <c r="X2004" s="2" t="s">
        <v>65</v>
      </c>
      <c r="Y2004" s="2" t="s">
        <v>47</v>
      </c>
      <c r="Z2004" s="2" t="s">
        <v>281</v>
      </c>
      <c r="AA2004" s="2" t="s">
        <v>35</v>
      </c>
      <c r="AB2004" s="2" t="s">
        <v>36</v>
      </c>
      <c r="AC2004" s="2"/>
      <c r="AD2004" s="2"/>
      <c r="AE2004">
        <v>106</v>
      </c>
      <c r="AF2004" s="2" t="s">
        <v>36</v>
      </c>
      <c r="AG2004" s="2" t="s">
        <v>36</v>
      </c>
      <c r="AH2004" s="2"/>
      <c r="AI2004" s="2"/>
      <c r="AJ2004" s="2" t="s">
        <v>36</v>
      </c>
      <c r="AK2004" s="2" t="s">
        <v>36</v>
      </c>
    </row>
    <row r="2005" spans="1:37" x14ac:dyDescent="0.3">
      <c r="A2005">
        <v>840</v>
      </c>
      <c r="B2005" s="1">
        <v>42111</v>
      </c>
      <c r="C2005">
        <v>29</v>
      </c>
      <c r="D2005" t="str">
        <f>VLOOKUP(seguimiento[[#This Row],[idinstituciones]],instituciones[[idinstituciones]:[nombre]],2,)</f>
        <v>H.I.G.A Prof.R. Rossi</v>
      </c>
      <c r="E2005" s="2" t="s">
        <v>33</v>
      </c>
      <c r="F2005" s="2" t="s">
        <v>34</v>
      </c>
      <c r="G2005" s="2" t="s">
        <v>59</v>
      </c>
      <c r="H2005" s="2" t="s">
        <v>36</v>
      </c>
      <c r="I2005" s="2" t="s">
        <v>37</v>
      </c>
      <c r="J2005" s="2" t="s">
        <v>44</v>
      </c>
      <c r="K2005" s="2"/>
      <c r="L2005" s="2" t="s">
        <v>44</v>
      </c>
      <c r="M2005" s="2" t="s">
        <v>53</v>
      </c>
      <c r="N2005" s="2"/>
      <c r="O2005" s="2" t="s">
        <v>36</v>
      </c>
      <c r="P2005" s="2" t="s">
        <v>36</v>
      </c>
      <c r="Q2005" s="2" t="s">
        <v>77</v>
      </c>
      <c r="R2005" s="2" t="s">
        <v>40</v>
      </c>
      <c r="S2005" s="2" t="s">
        <v>45</v>
      </c>
      <c r="T2005" s="2" t="s">
        <v>46</v>
      </c>
      <c r="U2005" s="2" t="s">
        <v>42</v>
      </c>
      <c r="V2005" s="2" t="s">
        <v>42</v>
      </c>
      <c r="W2005" s="2" t="s">
        <v>46</v>
      </c>
      <c r="X2005" s="2" t="s">
        <v>43</v>
      </c>
      <c r="Y2005" s="2" t="s">
        <v>54</v>
      </c>
      <c r="Z2005" s="2" t="s">
        <v>281</v>
      </c>
      <c r="AA2005" s="2" t="s">
        <v>35</v>
      </c>
      <c r="AB2005" s="2" t="s">
        <v>36</v>
      </c>
      <c r="AC2005" s="2"/>
      <c r="AD2005" s="2"/>
      <c r="AE2005">
        <v>1868</v>
      </c>
      <c r="AF2005" s="2" t="s">
        <v>35</v>
      </c>
      <c r="AG2005" s="2" t="s">
        <v>49</v>
      </c>
      <c r="AH2005" s="2">
        <v>4</v>
      </c>
      <c r="AI2005" s="2"/>
      <c r="AJ2005" s="2" t="s">
        <v>37</v>
      </c>
      <c r="AK2005" s="2" t="s">
        <v>45</v>
      </c>
    </row>
    <row r="2006" spans="1:37" x14ac:dyDescent="0.3">
      <c r="A2006">
        <v>840</v>
      </c>
      <c r="B2006" s="1">
        <v>42629</v>
      </c>
      <c r="C2006">
        <v>29</v>
      </c>
      <c r="D2006" t="str">
        <f>VLOOKUP(seguimiento[[#This Row],[idinstituciones]],instituciones[[idinstituciones]:[nombre]],2,)</f>
        <v>H.I.G.A Prof.R. Rossi</v>
      </c>
      <c r="E2006" s="2" t="s">
        <v>33</v>
      </c>
      <c r="F2006" s="2" t="s">
        <v>34</v>
      </c>
      <c r="G2006" s="2" t="s">
        <v>55</v>
      </c>
      <c r="H2006" s="2" t="s">
        <v>36</v>
      </c>
      <c r="I2006" s="2" t="s">
        <v>37</v>
      </c>
      <c r="J2006" s="2" t="s">
        <v>35</v>
      </c>
      <c r="K2006" s="2"/>
      <c r="L2006" s="2" t="s">
        <v>82</v>
      </c>
      <c r="M2006" s="2" t="s">
        <v>70</v>
      </c>
      <c r="N2006" s="2" t="s">
        <v>35</v>
      </c>
      <c r="O2006" s="2" t="s">
        <v>36</v>
      </c>
      <c r="P2006" s="2" t="s">
        <v>42</v>
      </c>
      <c r="Q2006" s="2"/>
      <c r="R2006" s="2"/>
      <c r="S2006" s="2" t="s">
        <v>36</v>
      </c>
      <c r="T2006" s="2" t="s">
        <v>37</v>
      </c>
      <c r="U2006" s="2" t="s">
        <v>42</v>
      </c>
      <c r="V2006" s="2" t="s">
        <v>42</v>
      </c>
      <c r="W2006" s="2" t="s">
        <v>37</v>
      </c>
      <c r="X2006" s="2" t="s">
        <v>65</v>
      </c>
      <c r="Y2006" s="2" t="s">
        <v>54</v>
      </c>
      <c r="Z2006" s="2" t="s">
        <v>281</v>
      </c>
      <c r="AA2006" s="2" t="s">
        <v>35</v>
      </c>
      <c r="AB2006" s="2" t="s">
        <v>36</v>
      </c>
      <c r="AC2006" s="2"/>
      <c r="AD2006" s="2"/>
      <c r="AE2006">
        <v>2357</v>
      </c>
      <c r="AF2006" s="2" t="s">
        <v>35</v>
      </c>
      <c r="AG2006" s="2" t="s">
        <v>49</v>
      </c>
      <c r="AH2006" s="2"/>
      <c r="AI2006" s="2"/>
      <c r="AJ2006" s="2" t="s">
        <v>37</v>
      </c>
      <c r="AK2006" s="2" t="s">
        <v>36</v>
      </c>
    </row>
    <row r="2007" spans="1:37" x14ac:dyDescent="0.3">
      <c r="A2007">
        <v>842</v>
      </c>
      <c r="B2007" s="1">
        <v>40959</v>
      </c>
      <c r="C2007">
        <v>29</v>
      </c>
      <c r="D2007" t="str">
        <f>VLOOKUP(seguimiento[[#This Row],[idinstituciones]],instituciones[[idinstituciones]:[nombre]],2,)</f>
        <v>H.I.G.A Prof.R. Rossi</v>
      </c>
      <c r="E2007" s="2" t="s">
        <v>64</v>
      </c>
      <c r="F2007" s="2" t="s">
        <v>34</v>
      </c>
      <c r="G2007" s="2" t="s">
        <v>51</v>
      </c>
      <c r="H2007" s="2" t="s">
        <v>36</v>
      </c>
      <c r="I2007" s="2" t="s">
        <v>37</v>
      </c>
      <c r="J2007" s="2" t="s">
        <v>44</v>
      </c>
      <c r="K2007" s="2" t="s">
        <v>63</v>
      </c>
      <c r="L2007" s="2" t="s">
        <v>82</v>
      </c>
      <c r="M2007" s="2" t="s">
        <v>53</v>
      </c>
      <c r="N2007" s="2" t="s">
        <v>35</v>
      </c>
      <c r="O2007" s="2" t="s">
        <v>36</v>
      </c>
      <c r="P2007" s="2" t="s">
        <v>42</v>
      </c>
      <c r="Q2007" s="2" t="s">
        <v>80</v>
      </c>
      <c r="R2007" s="2"/>
      <c r="S2007" s="2" t="s">
        <v>45</v>
      </c>
      <c r="T2007" s="2" t="s">
        <v>49</v>
      </c>
      <c r="U2007" s="2" t="s">
        <v>42</v>
      </c>
      <c r="V2007" s="2" t="s">
        <v>36</v>
      </c>
      <c r="W2007" s="2" t="s">
        <v>36</v>
      </c>
      <c r="X2007" s="2" t="s">
        <v>65</v>
      </c>
      <c r="Y2007" s="2" t="s">
        <v>54</v>
      </c>
      <c r="Z2007" s="2" t="s">
        <v>281</v>
      </c>
      <c r="AA2007" s="2" t="s">
        <v>35</v>
      </c>
      <c r="AB2007" s="2" t="s">
        <v>36</v>
      </c>
      <c r="AC2007" s="2"/>
      <c r="AD2007" s="2"/>
      <c r="AE2007">
        <v>611</v>
      </c>
      <c r="AF2007" s="2" t="s">
        <v>36</v>
      </c>
      <c r="AG2007" s="2" t="s">
        <v>36</v>
      </c>
      <c r="AH2007" s="2"/>
      <c r="AI2007" s="2"/>
      <c r="AJ2007" s="2" t="s">
        <v>36</v>
      </c>
      <c r="AK2007" s="2" t="s">
        <v>36</v>
      </c>
    </row>
    <row r="2008" spans="1:37" x14ac:dyDescent="0.3">
      <c r="A2008">
        <v>842</v>
      </c>
      <c r="B2008" s="1">
        <v>41411</v>
      </c>
      <c r="C2008">
        <v>29</v>
      </c>
      <c r="D2008" t="str">
        <f>VLOOKUP(seguimiento[[#This Row],[idinstituciones]],instituciones[[idinstituciones]:[nombre]],2,)</f>
        <v>H.I.G.A Prof.R. Rossi</v>
      </c>
      <c r="E2008" s="2" t="s">
        <v>33</v>
      </c>
      <c r="F2008" s="2" t="s">
        <v>34</v>
      </c>
      <c r="G2008" s="2" t="s">
        <v>51</v>
      </c>
      <c r="H2008" s="2" t="s">
        <v>36</v>
      </c>
      <c r="I2008" s="2" t="s">
        <v>37</v>
      </c>
      <c r="J2008" s="2" t="s">
        <v>44</v>
      </c>
      <c r="K2008" s="2" t="s">
        <v>63</v>
      </c>
      <c r="L2008" s="2" t="s">
        <v>44</v>
      </c>
      <c r="M2008" s="2" t="s">
        <v>76</v>
      </c>
      <c r="N2008" s="2" t="s">
        <v>35</v>
      </c>
      <c r="O2008" s="2" t="s">
        <v>36</v>
      </c>
      <c r="P2008" s="2" t="s">
        <v>42</v>
      </c>
      <c r="Q2008" s="2"/>
      <c r="R2008" s="2"/>
      <c r="S2008" s="2" t="s">
        <v>45</v>
      </c>
      <c r="T2008" s="2" t="s">
        <v>49</v>
      </c>
      <c r="U2008" s="2" t="s">
        <v>42</v>
      </c>
      <c r="V2008" s="2" t="s">
        <v>42</v>
      </c>
      <c r="W2008" s="2" t="s">
        <v>49</v>
      </c>
      <c r="X2008" s="2" t="s">
        <v>65</v>
      </c>
      <c r="Y2008" s="2" t="s">
        <v>54</v>
      </c>
      <c r="Z2008" s="2" t="s">
        <v>281</v>
      </c>
      <c r="AA2008" s="2" t="s">
        <v>35</v>
      </c>
      <c r="AB2008" s="2" t="s">
        <v>36</v>
      </c>
      <c r="AC2008" s="2"/>
      <c r="AD2008" s="2"/>
      <c r="AE2008">
        <v>1098</v>
      </c>
      <c r="AF2008" s="2" t="s">
        <v>36</v>
      </c>
      <c r="AG2008" s="2" t="s">
        <v>36</v>
      </c>
      <c r="AH2008" s="2"/>
      <c r="AI2008" s="2"/>
      <c r="AJ2008" s="2" t="s">
        <v>36</v>
      </c>
      <c r="AK2008" s="2" t="s">
        <v>36</v>
      </c>
    </row>
    <row r="2009" spans="1:37" x14ac:dyDescent="0.3">
      <c r="A2009">
        <v>842</v>
      </c>
      <c r="B2009" s="1">
        <v>41411</v>
      </c>
      <c r="C2009">
        <v>29</v>
      </c>
      <c r="D2009" t="str">
        <f>VLOOKUP(seguimiento[[#This Row],[idinstituciones]],instituciones[[idinstituciones]:[nombre]],2,)</f>
        <v>H.I.G.A Prof.R. Rossi</v>
      </c>
      <c r="E2009" s="2" t="s">
        <v>33</v>
      </c>
      <c r="F2009" s="2" t="s">
        <v>34</v>
      </c>
      <c r="G2009" s="2" t="s">
        <v>51</v>
      </c>
      <c r="H2009" s="2" t="s">
        <v>36</v>
      </c>
      <c r="I2009" s="2" t="s">
        <v>37</v>
      </c>
      <c r="J2009" s="2" t="s">
        <v>44</v>
      </c>
      <c r="K2009" s="2" t="s">
        <v>63</v>
      </c>
      <c r="L2009" s="2" t="s">
        <v>44</v>
      </c>
      <c r="M2009" s="2" t="s">
        <v>76</v>
      </c>
      <c r="N2009" s="2" t="s">
        <v>35</v>
      </c>
      <c r="O2009" s="2" t="s">
        <v>36</v>
      </c>
      <c r="P2009" s="2" t="s">
        <v>42</v>
      </c>
      <c r="Q2009" s="2"/>
      <c r="R2009" s="2"/>
      <c r="S2009" s="2" t="s">
        <v>45</v>
      </c>
      <c r="T2009" s="2" t="s">
        <v>49</v>
      </c>
      <c r="U2009" s="2" t="s">
        <v>42</v>
      </c>
      <c r="V2009" s="2" t="s">
        <v>42</v>
      </c>
      <c r="W2009" s="2" t="s">
        <v>49</v>
      </c>
      <c r="X2009" s="2" t="s">
        <v>65</v>
      </c>
      <c r="Y2009" s="2" t="s">
        <v>54</v>
      </c>
      <c r="Z2009" s="2" t="s">
        <v>281</v>
      </c>
      <c r="AA2009" s="2" t="s">
        <v>35</v>
      </c>
      <c r="AB2009" s="2" t="s">
        <v>36</v>
      </c>
      <c r="AC2009" s="2"/>
      <c r="AD2009" s="2"/>
      <c r="AE2009">
        <v>1632</v>
      </c>
      <c r="AF2009" s="2" t="s">
        <v>36</v>
      </c>
      <c r="AG2009" s="2" t="s">
        <v>36</v>
      </c>
      <c r="AH2009" s="2"/>
      <c r="AI2009" s="2"/>
      <c r="AJ2009" s="2" t="s">
        <v>36</v>
      </c>
      <c r="AK2009" s="2" t="s">
        <v>36</v>
      </c>
    </row>
    <row r="2010" spans="1:37" x14ac:dyDescent="0.3">
      <c r="A2010">
        <v>842</v>
      </c>
      <c r="B2010" s="1">
        <v>41705</v>
      </c>
      <c r="C2010">
        <v>29</v>
      </c>
      <c r="D2010" t="str">
        <f>VLOOKUP(seguimiento[[#This Row],[idinstituciones]],instituciones[[idinstituciones]:[nombre]],2,)</f>
        <v>H.I.G.A Prof.R. Rossi</v>
      </c>
      <c r="E2010" s="2" t="s">
        <v>64</v>
      </c>
      <c r="F2010" s="2" t="s">
        <v>34</v>
      </c>
      <c r="G2010" s="2" t="s">
        <v>51</v>
      </c>
      <c r="H2010" s="2" t="s">
        <v>36</v>
      </c>
      <c r="I2010" s="2" t="s">
        <v>37</v>
      </c>
      <c r="J2010" s="2" t="s">
        <v>44</v>
      </c>
      <c r="K2010" s="2" t="s">
        <v>63</v>
      </c>
      <c r="L2010" s="2" t="s">
        <v>44</v>
      </c>
      <c r="M2010" s="2" t="s">
        <v>53</v>
      </c>
      <c r="N2010" s="2" t="s">
        <v>35</v>
      </c>
      <c r="O2010" s="2" t="s">
        <v>36</v>
      </c>
      <c r="P2010" s="2" t="s">
        <v>42</v>
      </c>
      <c r="Q2010" s="2"/>
      <c r="R2010" s="2"/>
      <c r="S2010" s="2" t="s">
        <v>36</v>
      </c>
      <c r="T2010" s="2" t="s">
        <v>45</v>
      </c>
      <c r="U2010" s="2" t="s">
        <v>42</v>
      </c>
      <c r="V2010" s="2" t="s">
        <v>36</v>
      </c>
      <c r="W2010" s="2" t="s">
        <v>45</v>
      </c>
      <c r="X2010" s="2" t="s">
        <v>65</v>
      </c>
      <c r="Y2010" s="2" t="s">
        <v>36</v>
      </c>
      <c r="Z2010" s="2" t="s">
        <v>281</v>
      </c>
      <c r="AA2010" s="2" t="s">
        <v>35</v>
      </c>
      <c r="AB2010" s="2" t="s">
        <v>36</v>
      </c>
      <c r="AC2010" s="2"/>
      <c r="AD2010" s="2"/>
      <c r="AE2010">
        <v>92</v>
      </c>
      <c r="AF2010" s="2" t="s">
        <v>36</v>
      </c>
      <c r="AG2010" s="2" t="s">
        <v>36</v>
      </c>
      <c r="AH2010" s="2"/>
      <c r="AI2010" s="2"/>
      <c r="AJ2010" s="2" t="s">
        <v>36</v>
      </c>
      <c r="AK2010" s="2" t="s">
        <v>36</v>
      </c>
    </row>
    <row r="2011" spans="1:37" x14ac:dyDescent="0.3">
      <c r="A2011">
        <v>843</v>
      </c>
      <c r="B2011" s="1">
        <v>40947</v>
      </c>
      <c r="C2011">
        <v>29</v>
      </c>
      <c r="D2011" t="str">
        <f>VLOOKUP(seguimiento[[#This Row],[idinstituciones]],instituciones[[idinstituciones]:[nombre]],2,)</f>
        <v>H.I.G.A Prof.R. Rossi</v>
      </c>
      <c r="E2011" s="2" t="s">
        <v>64</v>
      </c>
      <c r="F2011" s="2" t="s">
        <v>50</v>
      </c>
      <c r="G2011" s="2" t="s">
        <v>59</v>
      </c>
      <c r="H2011" s="2" t="s">
        <v>36</v>
      </c>
      <c r="I2011" s="2" t="s">
        <v>37</v>
      </c>
      <c r="J2011" s="2" t="s">
        <v>35</v>
      </c>
      <c r="K2011" s="2"/>
      <c r="L2011" s="2" t="s">
        <v>82</v>
      </c>
      <c r="M2011" s="2" t="s">
        <v>70</v>
      </c>
      <c r="N2011" s="2" t="s">
        <v>35</v>
      </c>
      <c r="O2011" s="2" t="s">
        <v>36</v>
      </c>
      <c r="P2011" s="2" t="s">
        <v>42</v>
      </c>
      <c r="Q2011" s="2"/>
      <c r="R2011" s="2"/>
      <c r="S2011" s="2" t="s">
        <v>45</v>
      </c>
      <c r="T2011" s="2" t="s">
        <v>37</v>
      </c>
      <c r="U2011" s="2" t="s">
        <v>46</v>
      </c>
      <c r="V2011" s="2" t="s">
        <v>46</v>
      </c>
      <c r="W2011" s="2" t="s">
        <v>37</v>
      </c>
      <c r="X2011" s="2" t="s">
        <v>43</v>
      </c>
      <c r="Y2011" s="2" t="s">
        <v>54</v>
      </c>
      <c r="Z2011" s="2" t="s">
        <v>281</v>
      </c>
      <c r="AA2011" s="2" t="s">
        <v>71</v>
      </c>
      <c r="AB2011" s="2" t="s">
        <v>36</v>
      </c>
      <c r="AC2011" s="2">
        <v>1</v>
      </c>
      <c r="AD2011" s="2" t="str">
        <f>VLOOKUP(seguimiento[[#This Row],[causafallecimiento]],causafallecimiento[[id]:[valor]],2,)</f>
        <v>Respiratorios</v>
      </c>
      <c r="AE2011">
        <v>1338</v>
      </c>
      <c r="AF2011" s="2" t="s">
        <v>36</v>
      </c>
      <c r="AG2011" s="2" t="s">
        <v>36</v>
      </c>
      <c r="AH2011" s="2"/>
      <c r="AI2011" s="2"/>
      <c r="AJ2011" s="2" t="s">
        <v>36</v>
      </c>
      <c r="AK2011" s="2" t="s">
        <v>36</v>
      </c>
    </row>
    <row r="2012" spans="1:37" x14ac:dyDescent="0.3">
      <c r="A2012">
        <v>843</v>
      </c>
      <c r="B2012" s="1">
        <v>41379</v>
      </c>
      <c r="C2012">
        <v>29</v>
      </c>
      <c r="D2012" t="str">
        <f>VLOOKUP(seguimiento[[#This Row],[idinstituciones]],instituciones[[idinstituciones]:[nombre]],2,)</f>
        <v>H.I.G.A Prof.R. Rossi</v>
      </c>
      <c r="E2012" s="2" t="s">
        <v>36</v>
      </c>
      <c r="F2012" s="2" t="s">
        <v>36</v>
      </c>
      <c r="G2012" s="2" t="s">
        <v>36</v>
      </c>
      <c r="H2012" s="2" t="s">
        <v>36</v>
      </c>
      <c r="I2012" s="2" t="s">
        <v>36</v>
      </c>
      <c r="J2012" s="2" t="s">
        <v>36</v>
      </c>
      <c r="K2012" s="2"/>
      <c r="L2012" s="2" t="s">
        <v>36</v>
      </c>
      <c r="M2012" s="2"/>
      <c r="N2012" s="2"/>
      <c r="O2012" s="2" t="s">
        <v>36</v>
      </c>
      <c r="P2012" s="2" t="s">
        <v>36</v>
      </c>
      <c r="Q2012" s="2"/>
      <c r="R2012" s="2"/>
      <c r="S2012" s="2" t="s">
        <v>36</v>
      </c>
      <c r="T2012" s="2" t="s">
        <v>36</v>
      </c>
      <c r="U2012" s="2" t="s">
        <v>36</v>
      </c>
      <c r="V2012" s="2" t="s">
        <v>36</v>
      </c>
      <c r="W2012" s="2" t="s">
        <v>36</v>
      </c>
      <c r="X2012" s="2" t="s">
        <v>36</v>
      </c>
      <c r="Y2012" s="2" t="s">
        <v>36</v>
      </c>
      <c r="Z2012" s="2"/>
      <c r="AA2012" s="2" t="s">
        <v>71</v>
      </c>
      <c r="AB2012" s="2" t="s">
        <v>123</v>
      </c>
      <c r="AC2012" s="2">
        <v>1</v>
      </c>
      <c r="AD2012" s="2" t="str">
        <f>VLOOKUP(seguimiento[[#This Row],[causafallecimiento]],causafallecimiento[[id]:[valor]],2,)</f>
        <v>Respiratorios</v>
      </c>
      <c r="AE2012">
        <v>731</v>
      </c>
      <c r="AF2012" s="2" t="s">
        <v>36</v>
      </c>
      <c r="AG2012" s="2" t="s">
        <v>36</v>
      </c>
      <c r="AH2012" s="2"/>
      <c r="AI2012" s="2"/>
      <c r="AJ2012" s="2" t="s">
        <v>36</v>
      </c>
      <c r="AK2012" s="2" t="s">
        <v>36</v>
      </c>
    </row>
    <row r="2013" spans="1:37" x14ac:dyDescent="0.3">
      <c r="A2013">
        <v>844</v>
      </c>
      <c r="B2013" s="1">
        <v>40675</v>
      </c>
      <c r="C2013">
        <v>28</v>
      </c>
      <c r="D2013" t="str">
        <f>VLOOKUP(seguimiento[[#This Row],[idinstituciones]],instituciones[[idinstituciones]:[nombre]],2,)</f>
        <v>Hospital Victor J Vilela</v>
      </c>
      <c r="E2013" s="2" t="s">
        <v>33</v>
      </c>
      <c r="F2013" s="2" t="s">
        <v>58</v>
      </c>
      <c r="G2013" s="2" t="s">
        <v>59</v>
      </c>
      <c r="H2013" s="2" t="s">
        <v>36</v>
      </c>
      <c r="I2013" s="2" t="s">
        <v>45</v>
      </c>
      <c r="J2013" s="2" t="s">
        <v>35</v>
      </c>
      <c r="K2013" s="2" t="s">
        <v>38</v>
      </c>
      <c r="L2013" s="2" t="s">
        <v>39</v>
      </c>
      <c r="M2013" s="2"/>
      <c r="N2013" s="2"/>
      <c r="O2013" s="2" t="s">
        <v>36</v>
      </c>
      <c r="P2013" s="2" t="s">
        <v>36</v>
      </c>
      <c r="Q2013" s="2"/>
      <c r="R2013" s="2" t="s">
        <v>40</v>
      </c>
      <c r="S2013" s="2" t="s">
        <v>45</v>
      </c>
      <c r="T2013" s="2" t="s">
        <v>46</v>
      </c>
      <c r="U2013" s="2" t="s">
        <v>45</v>
      </c>
      <c r="V2013" s="2" t="s">
        <v>45</v>
      </c>
      <c r="W2013" s="2" t="s">
        <v>37</v>
      </c>
      <c r="X2013" s="2" t="s">
        <v>65</v>
      </c>
      <c r="Y2013" s="2" t="s">
        <v>54</v>
      </c>
      <c r="Z2013" s="2" t="s">
        <v>281</v>
      </c>
      <c r="AA2013" s="2" t="s">
        <v>35</v>
      </c>
      <c r="AB2013" s="2" t="s">
        <v>36</v>
      </c>
      <c r="AC2013" s="2"/>
      <c r="AD2013" s="2"/>
      <c r="AE2013">
        <v>585</v>
      </c>
      <c r="AF2013" s="2" t="s">
        <v>36</v>
      </c>
      <c r="AG2013" s="2" t="s">
        <v>36</v>
      </c>
      <c r="AH2013" s="2"/>
      <c r="AI2013" s="2"/>
      <c r="AJ2013" s="2" t="s">
        <v>36</v>
      </c>
      <c r="AK2013" s="2" t="s">
        <v>36</v>
      </c>
    </row>
    <row r="2014" spans="1:37" x14ac:dyDescent="0.3">
      <c r="A2014">
        <v>844</v>
      </c>
      <c r="B2014" s="1">
        <v>41158</v>
      </c>
      <c r="C2014">
        <v>28</v>
      </c>
      <c r="D2014" t="str">
        <f>VLOOKUP(seguimiento[[#This Row],[idinstituciones]],instituciones[[idinstituciones]:[nombre]],2,)</f>
        <v>Hospital Victor J Vilela</v>
      </c>
      <c r="E2014" s="2" t="s">
        <v>33</v>
      </c>
      <c r="F2014" s="2" t="s">
        <v>58</v>
      </c>
      <c r="G2014" s="2" t="s">
        <v>51</v>
      </c>
      <c r="H2014" s="2" t="s">
        <v>36</v>
      </c>
      <c r="I2014" s="2" t="s">
        <v>45</v>
      </c>
      <c r="J2014" s="2" t="s">
        <v>35</v>
      </c>
      <c r="K2014" s="2" t="s">
        <v>38</v>
      </c>
      <c r="L2014" s="2" t="s">
        <v>39</v>
      </c>
      <c r="M2014" s="2"/>
      <c r="N2014" s="2"/>
      <c r="O2014" s="2" t="s">
        <v>36</v>
      </c>
      <c r="P2014" s="2" t="s">
        <v>36</v>
      </c>
      <c r="Q2014" s="2" t="s">
        <v>34</v>
      </c>
      <c r="R2014" s="2" t="s">
        <v>40</v>
      </c>
      <c r="S2014" s="2" t="s">
        <v>45</v>
      </c>
      <c r="T2014" s="2" t="s">
        <v>46</v>
      </c>
      <c r="U2014" s="2" t="s">
        <v>45</v>
      </c>
      <c r="V2014" s="2" t="s">
        <v>45</v>
      </c>
      <c r="W2014" s="2" t="s">
        <v>37</v>
      </c>
      <c r="X2014" s="2" t="s">
        <v>65</v>
      </c>
      <c r="Y2014" s="2" t="s">
        <v>44</v>
      </c>
      <c r="Z2014" s="2" t="s">
        <v>281</v>
      </c>
      <c r="AA2014" s="2" t="s">
        <v>35</v>
      </c>
      <c r="AB2014" s="2" t="s">
        <v>36</v>
      </c>
      <c r="AC2014" s="2"/>
      <c r="AD2014" s="2"/>
      <c r="AE2014">
        <v>115</v>
      </c>
      <c r="AF2014" s="2" t="s">
        <v>36</v>
      </c>
      <c r="AG2014" s="2" t="s">
        <v>36</v>
      </c>
      <c r="AH2014" s="2"/>
      <c r="AI2014" s="2"/>
      <c r="AJ2014" s="2" t="s">
        <v>36</v>
      </c>
      <c r="AK2014" s="2" t="s">
        <v>36</v>
      </c>
    </row>
    <row r="2015" spans="1:37" x14ac:dyDescent="0.3">
      <c r="A2015">
        <v>844</v>
      </c>
      <c r="B2015" s="1">
        <v>41606</v>
      </c>
      <c r="C2015">
        <v>28</v>
      </c>
      <c r="D2015" t="str">
        <f>VLOOKUP(seguimiento[[#This Row],[idinstituciones]],instituciones[[idinstituciones]:[nombre]],2,)</f>
        <v>Hospital Victor J Vilela</v>
      </c>
      <c r="E2015" s="2" t="s">
        <v>33</v>
      </c>
      <c r="F2015" s="2" t="s">
        <v>58</v>
      </c>
      <c r="G2015" s="2" t="s">
        <v>51</v>
      </c>
      <c r="H2015" s="2" t="s">
        <v>36</v>
      </c>
      <c r="I2015" s="2" t="s">
        <v>45</v>
      </c>
      <c r="J2015" s="2" t="s">
        <v>35</v>
      </c>
      <c r="K2015" s="2" t="s">
        <v>78</v>
      </c>
      <c r="L2015" s="2" t="s">
        <v>39</v>
      </c>
      <c r="M2015" s="2"/>
      <c r="N2015" s="2" t="s">
        <v>35</v>
      </c>
      <c r="O2015" s="2" t="s">
        <v>36</v>
      </c>
      <c r="P2015" s="2" t="s">
        <v>36</v>
      </c>
      <c r="Q2015" s="2"/>
      <c r="R2015" s="2" t="s">
        <v>40</v>
      </c>
      <c r="S2015" s="2" t="s">
        <v>45</v>
      </c>
      <c r="T2015" s="2" t="s">
        <v>37</v>
      </c>
      <c r="U2015" s="2" t="s">
        <v>42</v>
      </c>
      <c r="V2015" s="2" t="s">
        <v>36</v>
      </c>
      <c r="W2015" s="2" t="s">
        <v>37</v>
      </c>
      <c r="X2015" s="2" t="s">
        <v>65</v>
      </c>
      <c r="Y2015" s="2" t="s">
        <v>36</v>
      </c>
      <c r="Z2015" s="2" t="s">
        <v>281</v>
      </c>
      <c r="AA2015" s="2" t="s">
        <v>35</v>
      </c>
      <c r="AB2015" s="2" t="s">
        <v>36</v>
      </c>
      <c r="AC2015" s="2"/>
      <c r="AD2015" s="2"/>
      <c r="AE2015">
        <v>367</v>
      </c>
      <c r="AF2015" s="2" t="s">
        <v>36</v>
      </c>
      <c r="AG2015" s="2" t="s">
        <v>36</v>
      </c>
      <c r="AH2015" s="2"/>
      <c r="AI2015" s="2"/>
      <c r="AJ2015" s="2" t="s">
        <v>36</v>
      </c>
      <c r="AK2015" s="2" t="s">
        <v>36</v>
      </c>
    </row>
    <row r="2016" spans="1:37" x14ac:dyDescent="0.3">
      <c r="A2016">
        <v>844</v>
      </c>
      <c r="B2016" s="1">
        <v>41963</v>
      </c>
      <c r="C2016">
        <v>28</v>
      </c>
      <c r="D2016" t="str">
        <f>VLOOKUP(seguimiento[[#This Row],[idinstituciones]],instituciones[[idinstituciones]:[nombre]],2,)</f>
        <v>Hospital Victor J Vilela</v>
      </c>
      <c r="E2016" s="2" t="s">
        <v>33</v>
      </c>
      <c r="F2016" s="2" t="s">
        <v>58</v>
      </c>
      <c r="G2016" s="2" t="s">
        <v>67</v>
      </c>
      <c r="H2016" s="2" t="s">
        <v>36</v>
      </c>
      <c r="I2016" s="2" t="s">
        <v>45</v>
      </c>
      <c r="J2016" s="2" t="s">
        <v>35</v>
      </c>
      <c r="K2016" s="2" t="s">
        <v>61</v>
      </c>
      <c r="L2016" s="2" t="s">
        <v>39</v>
      </c>
      <c r="M2016" s="2"/>
      <c r="N2016" s="2"/>
      <c r="O2016" s="2" t="s">
        <v>36</v>
      </c>
      <c r="P2016" s="2" t="s">
        <v>36</v>
      </c>
      <c r="Q2016" s="2" t="s">
        <v>34</v>
      </c>
      <c r="R2016" s="2"/>
      <c r="S2016" s="2" t="s">
        <v>45</v>
      </c>
      <c r="T2016" s="2" t="s">
        <v>48</v>
      </c>
      <c r="U2016" s="2" t="s">
        <v>45</v>
      </c>
      <c r="V2016" s="2" t="s">
        <v>45</v>
      </c>
      <c r="W2016" s="2" t="s">
        <v>41</v>
      </c>
      <c r="X2016" s="2" t="s">
        <v>43</v>
      </c>
      <c r="Y2016" s="2" t="s">
        <v>47</v>
      </c>
      <c r="Z2016" s="2" t="s">
        <v>35</v>
      </c>
      <c r="AA2016" s="2" t="s">
        <v>35</v>
      </c>
      <c r="AB2016" s="2" t="s">
        <v>36</v>
      </c>
      <c r="AC2016" s="2"/>
      <c r="AD2016" s="2"/>
      <c r="AE2016">
        <v>149</v>
      </c>
      <c r="AF2016" s="2" t="s">
        <v>36</v>
      </c>
      <c r="AG2016" s="2" t="s">
        <v>36</v>
      </c>
      <c r="AH2016" s="2"/>
      <c r="AI2016" s="2"/>
      <c r="AJ2016" s="2" t="s">
        <v>36</v>
      </c>
      <c r="AK2016" s="2" t="s">
        <v>36</v>
      </c>
    </row>
    <row r="2017" spans="1:37" x14ac:dyDescent="0.3">
      <c r="A2017">
        <v>844</v>
      </c>
      <c r="B2017" s="1">
        <v>41963</v>
      </c>
      <c r="C2017">
        <v>28</v>
      </c>
      <c r="D2017" t="str">
        <f>VLOOKUP(seguimiento[[#This Row],[idinstituciones]],instituciones[[idinstituciones]:[nombre]],2,)</f>
        <v>Hospital Victor J Vilela</v>
      </c>
      <c r="E2017" s="2" t="s">
        <v>33</v>
      </c>
      <c r="F2017" s="2" t="s">
        <v>58</v>
      </c>
      <c r="G2017" s="2" t="s">
        <v>67</v>
      </c>
      <c r="H2017" s="2" t="s">
        <v>36</v>
      </c>
      <c r="I2017" s="2" t="s">
        <v>45</v>
      </c>
      <c r="J2017" s="2" t="s">
        <v>35</v>
      </c>
      <c r="K2017" s="2" t="s">
        <v>61</v>
      </c>
      <c r="L2017" s="2" t="s">
        <v>39</v>
      </c>
      <c r="M2017" s="2"/>
      <c r="N2017" s="2"/>
      <c r="O2017" s="2" t="s">
        <v>36</v>
      </c>
      <c r="P2017" s="2" t="s">
        <v>36</v>
      </c>
      <c r="Q2017" s="2" t="s">
        <v>34</v>
      </c>
      <c r="R2017" s="2"/>
      <c r="S2017" s="2" t="s">
        <v>45</v>
      </c>
      <c r="T2017" s="2" t="s">
        <v>48</v>
      </c>
      <c r="U2017" s="2" t="s">
        <v>45</v>
      </c>
      <c r="V2017" s="2" t="s">
        <v>45</v>
      </c>
      <c r="W2017" s="2" t="s">
        <v>41</v>
      </c>
      <c r="X2017" s="2" t="s">
        <v>43</v>
      </c>
      <c r="Y2017" s="2" t="s">
        <v>47</v>
      </c>
      <c r="Z2017" s="2" t="s">
        <v>35</v>
      </c>
      <c r="AA2017" s="2" t="s">
        <v>35</v>
      </c>
      <c r="AB2017" s="2" t="s">
        <v>36</v>
      </c>
      <c r="AC2017" s="2"/>
      <c r="AD2017" s="2"/>
      <c r="AE2017">
        <v>449</v>
      </c>
      <c r="AF2017" s="2" t="s">
        <v>36</v>
      </c>
      <c r="AG2017" s="2" t="s">
        <v>36</v>
      </c>
      <c r="AH2017" s="2"/>
      <c r="AI2017" s="2"/>
      <c r="AJ2017" s="2" t="s">
        <v>36</v>
      </c>
      <c r="AK2017" s="2" t="s">
        <v>36</v>
      </c>
    </row>
    <row r="2018" spans="1:37" x14ac:dyDescent="0.3">
      <c r="A2018">
        <v>845</v>
      </c>
      <c r="B2018" s="1">
        <v>41164</v>
      </c>
      <c r="C2018">
        <v>29</v>
      </c>
      <c r="D2018" t="str">
        <f>VLOOKUP(seguimiento[[#This Row],[idinstituciones]],instituciones[[idinstituciones]:[nombre]],2,)</f>
        <v>H.I.G.A Prof.R. Rossi</v>
      </c>
      <c r="E2018" s="2" t="s">
        <v>33</v>
      </c>
      <c r="F2018" s="2" t="s">
        <v>58</v>
      </c>
      <c r="G2018" s="2" t="s">
        <v>59</v>
      </c>
      <c r="H2018" s="2" t="s">
        <v>36</v>
      </c>
      <c r="I2018" s="2" t="s">
        <v>37</v>
      </c>
      <c r="J2018" s="2" t="s">
        <v>35</v>
      </c>
      <c r="K2018" s="2" t="s">
        <v>78</v>
      </c>
      <c r="L2018" s="2" t="s">
        <v>82</v>
      </c>
      <c r="M2018" s="2" t="s">
        <v>53</v>
      </c>
      <c r="N2018" s="2" t="s">
        <v>35</v>
      </c>
      <c r="O2018" s="2" t="s">
        <v>36</v>
      </c>
      <c r="P2018" s="2" t="s">
        <v>42</v>
      </c>
      <c r="Q2018" s="2" t="s">
        <v>77</v>
      </c>
      <c r="R2018" s="2"/>
      <c r="S2018" s="2" t="s">
        <v>45</v>
      </c>
      <c r="T2018" s="2" t="s">
        <v>37</v>
      </c>
      <c r="U2018" s="2" t="s">
        <v>42</v>
      </c>
      <c r="V2018" s="2" t="s">
        <v>42</v>
      </c>
      <c r="W2018" s="2" t="s">
        <v>46</v>
      </c>
      <c r="X2018" s="2" t="s">
        <v>65</v>
      </c>
      <c r="Y2018" s="2" t="s">
        <v>36</v>
      </c>
      <c r="Z2018" s="2" t="s">
        <v>281</v>
      </c>
      <c r="AA2018" s="2" t="s">
        <v>35</v>
      </c>
      <c r="AB2018" s="2" t="s">
        <v>36</v>
      </c>
      <c r="AC2018" s="2"/>
      <c r="AD2018" s="2"/>
      <c r="AE2018">
        <v>967</v>
      </c>
      <c r="AF2018" s="2" t="s">
        <v>36</v>
      </c>
      <c r="AG2018" s="2" t="s">
        <v>36</v>
      </c>
      <c r="AH2018" s="2"/>
      <c r="AI2018" s="2"/>
      <c r="AJ2018" s="2" t="s">
        <v>36</v>
      </c>
      <c r="AK2018" s="2" t="s">
        <v>36</v>
      </c>
    </row>
    <row r="2019" spans="1:37" x14ac:dyDescent="0.3">
      <c r="A2019">
        <v>845</v>
      </c>
      <c r="B2019" s="1">
        <v>41537</v>
      </c>
      <c r="C2019">
        <v>29</v>
      </c>
      <c r="D2019" t="str">
        <f>VLOOKUP(seguimiento[[#This Row],[idinstituciones]],instituciones[[idinstituciones]:[nombre]],2,)</f>
        <v>H.I.G.A Prof.R. Rossi</v>
      </c>
      <c r="E2019" s="2" t="s">
        <v>33</v>
      </c>
      <c r="F2019" s="2" t="s">
        <v>34</v>
      </c>
      <c r="G2019" s="2" t="s">
        <v>51</v>
      </c>
      <c r="H2019" s="2" t="s">
        <v>36</v>
      </c>
      <c r="I2019" s="2" t="s">
        <v>37</v>
      </c>
      <c r="J2019" s="2" t="s">
        <v>35</v>
      </c>
      <c r="K2019" s="2"/>
      <c r="L2019" s="2" t="s">
        <v>44</v>
      </c>
      <c r="M2019" s="2" t="s">
        <v>70</v>
      </c>
      <c r="N2019" s="2" t="s">
        <v>35</v>
      </c>
      <c r="O2019" s="2" t="s">
        <v>36</v>
      </c>
      <c r="P2019" s="2" t="s">
        <v>42</v>
      </c>
      <c r="Q2019" s="2" t="s">
        <v>77</v>
      </c>
      <c r="R2019" s="2"/>
      <c r="S2019" s="2" t="s">
        <v>45</v>
      </c>
      <c r="T2019" s="2" t="s">
        <v>49</v>
      </c>
      <c r="U2019" s="2" t="s">
        <v>42</v>
      </c>
      <c r="V2019" s="2" t="s">
        <v>42</v>
      </c>
      <c r="W2019" s="2" t="s">
        <v>46</v>
      </c>
      <c r="X2019" s="2" t="s">
        <v>65</v>
      </c>
      <c r="Y2019" s="2" t="s">
        <v>54</v>
      </c>
      <c r="Z2019" s="2" t="s">
        <v>281</v>
      </c>
      <c r="AA2019" s="2" t="s">
        <v>35</v>
      </c>
      <c r="AB2019" s="2" t="s">
        <v>36</v>
      </c>
      <c r="AC2019" s="2"/>
      <c r="AD2019" s="2"/>
      <c r="AE2019">
        <v>1737</v>
      </c>
      <c r="AF2019" s="2" t="s">
        <v>36</v>
      </c>
      <c r="AG2019" s="2" t="s">
        <v>36</v>
      </c>
      <c r="AH2019" s="2"/>
      <c r="AI2019" s="2"/>
      <c r="AJ2019" s="2" t="s">
        <v>36</v>
      </c>
      <c r="AK2019" s="2" t="s">
        <v>36</v>
      </c>
    </row>
    <row r="2020" spans="1:37" x14ac:dyDescent="0.3">
      <c r="A2020">
        <v>845</v>
      </c>
      <c r="B2020" s="1">
        <v>41941</v>
      </c>
      <c r="C2020">
        <v>29</v>
      </c>
      <c r="D2020" t="str">
        <f>VLOOKUP(seguimiento[[#This Row],[idinstituciones]],instituciones[[idinstituciones]:[nombre]],2,)</f>
        <v>H.I.G.A Prof.R. Rossi</v>
      </c>
      <c r="E2020" s="2" t="s">
        <v>64</v>
      </c>
      <c r="F2020" s="2" t="s">
        <v>34</v>
      </c>
      <c r="G2020" s="2" t="s">
        <v>59</v>
      </c>
      <c r="H2020" s="2" t="s">
        <v>36</v>
      </c>
      <c r="I2020" s="2" t="s">
        <v>37</v>
      </c>
      <c r="J2020" s="2" t="s">
        <v>35</v>
      </c>
      <c r="K2020" s="2"/>
      <c r="L2020" s="2" t="s">
        <v>44</v>
      </c>
      <c r="M2020" s="2" t="s">
        <v>70</v>
      </c>
      <c r="N2020" s="2" t="s">
        <v>35</v>
      </c>
      <c r="O2020" s="2" t="s">
        <v>36</v>
      </c>
      <c r="P2020" s="2" t="s">
        <v>42</v>
      </c>
      <c r="Q2020" s="2" t="s">
        <v>77</v>
      </c>
      <c r="R2020" s="2"/>
      <c r="S2020" s="2" t="s">
        <v>45</v>
      </c>
      <c r="T2020" s="2" t="s">
        <v>49</v>
      </c>
      <c r="U2020" s="2" t="s">
        <v>42</v>
      </c>
      <c r="V2020" s="2" t="s">
        <v>45</v>
      </c>
      <c r="W2020" s="2" t="s">
        <v>49</v>
      </c>
      <c r="X2020" s="2" t="s">
        <v>65</v>
      </c>
      <c r="Y2020" s="2" t="s">
        <v>36</v>
      </c>
      <c r="Z2020" s="2" t="s">
        <v>281</v>
      </c>
      <c r="AA2020" s="2" t="s">
        <v>35</v>
      </c>
      <c r="AB2020" s="2" t="s">
        <v>36</v>
      </c>
      <c r="AC2020" s="2"/>
      <c r="AD2020" s="2"/>
      <c r="AE2020">
        <v>42</v>
      </c>
      <c r="AF2020" s="2" t="s">
        <v>36</v>
      </c>
      <c r="AG2020" s="2" t="s">
        <v>36</v>
      </c>
      <c r="AH2020" s="2"/>
      <c r="AI2020" s="2"/>
      <c r="AJ2020" s="2" t="s">
        <v>36</v>
      </c>
      <c r="AK2020" s="2" t="s">
        <v>36</v>
      </c>
    </row>
    <row r="2021" spans="1:37" x14ac:dyDescent="0.3">
      <c r="A2021">
        <v>846</v>
      </c>
      <c r="B2021" s="1">
        <v>41262</v>
      </c>
      <c r="C2021">
        <v>29</v>
      </c>
      <c r="D2021" t="str">
        <f>VLOOKUP(seguimiento[[#This Row],[idinstituciones]],instituciones[[idinstituciones]:[nombre]],2,)</f>
        <v>H.I.G.A Prof.R. Rossi</v>
      </c>
      <c r="E2021" s="2" t="s">
        <v>64</v>
      </c>
      <c r="F2021" s="2" t="s">
        <v>34</v>
      </c>
      <c r="G2021" s="2" t="s">
        <v>51</v>
      </c>
      <c r="H2021" s="2" t="s">
        <v>36</v>
      </c>
      <c r="I2021" s="2" t="s">
        <v>37</v>
      </c>
      <c r="J2021" s="2" t="s">
        <v>35</v>
      </c>
      <c r="K2021" s="2" t="s">
        <v>52</v>
      </c>
      <c r="L2021" s="2" t="s">
        <v>39</v>
      </c>
      <c r="M2021" s="2" t="s">
        <v>70</v>
      </c>
      <c r="N2021" s="2" t="s">
        <v>35</v>
      </c>
      <c r="O2021" s="2" t="s">
        <v>36</v>
      </c>
      <c r="P2021" s="2" t="s">
        <v>42</v>
      </c>
      <c r="Q2021" s="2" t="s">
        <v>77</v>
      </c>
      <c r="R2021" s="2"/>
      <c r="S2021" s="2" t="s">
        <v>45</v>
      </c>
      <c r="T2021" s="2" t="s">
        <v>73</v>
      </c>
      <c r="U2021" s="2" t="s">
        <v>37</v>
      </c>
      <c r="V2021" s="2" t="s">
        <v>37</v>
      </c>
      <c r="W2021" s="2" t="s">
        <v>73</v>
      </c>
      <c r="X2021" s="2" t="s">
        <v>43</v>
      </c>
      <c r="Y2021" s="2" t="s">
        <v>54</v>
      </c>
      <c r="Z2021" s="2" t="s">
        <v>281</v>
      </c>
      <c r="AA2021" s="2" t="s">
        <v>35</v>
      </c>
      <c r="AB2021" s="2" t="s">
        <v>36</v>
      </c>
      <c r="AC2021" s="2"/>
      <c r="AD2021" s="2"/>
      <c r="AE2021">
        <v>992</v>
      </c>
      <c r="AF2021" s="2" t="s">
        <v>36</v>
      </c>
      <c r="AG2021" s="2" t="s">
        <v>36</v>
      </c>
      <c r="AH2021" s="2"/>
      <c r="AI2021" s="2"/>
      <c r="AJ2021" s="2" t="s">
        <v>36</v>
      </c>
      <c r="AK2021" s="2" t="s">
        <v>36</v>
      </c>
    </row>
    <row r="2022" spans="1:37" x14ac:dyDescent="0.3">
      <c r="A2022">
        <v>846</v>
      </c>
      <c r="B2022" s="1">
        <v>41627</v>
      </c>
      <c r="C2022">
        <v>29</v>
      </c>
      <c r="D2022" t="str">
        <f>VLOOKUP(seguimiento[[#This Row],[idinstituciones]],instituciones[[idinstituciones]:[nombre]],2,)</f>
        <v>H.I.G.A Prof.R. Rossi</v>
      </c>
      <c r="E2022" s="2" t="s">
        <v>33</v>
      </c>
      <c r="F2022" s="2" t="s">
        <v>34</v>
      </c>
      <c r="G2022" s="2" t="s">
        <v>59</v>
      </c>
      <c r="H2022" s="2" t="s">
        <v>36</v>
      </c>
      <c r="I2022" s="2" t="s">
        <v>37</v>
      </c>
      <c r="J2022" s="2" t="s">
        <v>35</v>
      </c>
      <c r="K2022" s="2" t="s">
        <v>69</v>
      </c>
      <c r="L2022" s="2" t="s">
        <v>39</v>
      </c>
      <c r="M2022" s="2" t="s">
        <v>70</v>
      </c>
      <c r="N2022" s="2" t="s">
        <v>35</v>
      </c>
      <c r="O2022" s="2" t="s">
        <v>36</v>
      </c>
      <c r="P2022" s="2" t="s">
        <v>42</v>
      </c>
      <c r="Q2022" s="2" t="s">
        <v>77</v>
      </c>
      <c r="R2022" s="2"/>
      <c r="S2022" s="2" t="s">
        <v>45</v>
      </c>
      <c r="T2022" s="2" t="s">
        <v>41</v>
      </c>
      <c r="U2022" s="2" t="s">
        <v>45</v>
      </c>
      <c r="V2022" s="2" t="s">
        <v>45</v>
      </c>
      <c r="W2022" s="2" t="s">
        <v>41</v>
      </c>
      <c r="X2022" s="2" t="s">
        <v>43</v>
      </c>
      <c r="Y2022" s="2" t="s">
        <v>36</v>
      </c>
      <c r="Z2022" s="2" t="s">
        <v>281</v>
      </c>
      <c r="AA2022" s="2" t="s">
        <v>35</v>
      </c>
      <c r="AB2022" s="2" t="s">
        <v>36</v>
      </c>
      <c r="AC2022" s="2"/>
      <c r="AD2022" s="2"/>
      <c r="AE2022">
        <v>144</v>
      </c>
      <c r="AF2022" s="2" t="s">
        <v>36</v>
      </c>
      <c r="AG2022" s="2" t="s">
        <v>36</v>
      </c>
      <c r="AH2022" s="2"/>
      <c r="AI2022" s="2"/>
      <c r="AJ2022" s="2" t="s">
        <v>36</v>
      </c>
      <c r="AK2022" s="2" t="s">
        <v>36</v>
      </c>
    </row>
    <row r="2023" spans="1:37" x14ac:dyDescent="0.3">
      <c r="A2023">
        <v>846</v>
      </c>
      <c r="B2023" s="1">
        <v>41852</v>
      </c>
      <c r="C2023">
        <v>29</v>
      </c>
      <c r="D2023" t="str">
        <f>VLOOKUP(seguimiento[[#This Row],[idinstituciones]],instituciones[[idinstituciones]:[nombre]],2,)</f>
        <v>H.I.G.A Prof.R. Rossi</v>
      </c>
      <c r="E2023" s="2" t="s">
        <v>64</v>
      </c>
      <c r="F2023" s="2" t="s">
        <v>44</v>
      </c>
      <c r="G2023" s="2" t="s">
        <v>51</v>
      </c>
      <c r="H2023" s="2" t="s">
        <v>36</v>
      </c>
      <c r="I2023" s="2" t="s">
        <v>37</v>
      </c>
      <c r="J2023" s="2" t="s">
        <v>35</v>
      </c>
      <c r="K2023" s="2" t="s">
        <v>52</v>
      </c>
      <c r="L2023" s="2" t="s">
        <v>39</v>
      </c>
      <c r="M2023" s="2" t="s">
        <v>70</v>
      </c>
      <c r="N2023" s="2" t="s">
        <v>35</v>
      </c>
      <c r="O2023" s="2" t="s">
        <v>36</v>
      </c>
      <c r="P2023" s="2" t="s">
        <v>42</v>
      </c>
      <c r="Q2023" s="2" t="s">
        <v>77</v>
      </c>
      <c r="R2023" s="2"/>
      <c r="S2023" s="2" t="s">
        <v>45</v>
      </c>
      <c r="T2023" s="2" t="s">
        <v>49</v>
      </c>
      <c r="U2023" s="2" t="s">
        <v>42</v>
      </c>
      <c r="V2023" s="2" t="s">
        <v>45</v>
      </c>
      <c r="W2023" s="2" t="s">
        <v>46</v>
      </c>
      <c r="X2023" s="2" t="s">
        <v>43</v>
      </c>
      <c r="Y2023" s="2" t="s">
        <v>47</v>
      </c>
      <c r="Z2023" s="2" t="s">
        <v>281</v>
      </c>
      <c r="AA2023" s="2" t="s">
        <v>35</v>
      </c>
      <c r="AB2023" s="2" t="s">
        <v>36</v>
      </c>
      <c r="AC2023" s="2"/>
      <c r="AD2023" s="2"/>
      <c r="AE2023">
        <v>28</v>
      </c>
      <c r="AF2023" s="2" t="s">
        <v>36</v>
      </c>
      <c r="AG2023" s="2" t="s">
        <v>36</v>
      </c>
      <c r="AH2023" s="2"/>
      <c r="AI2023" s="2"/>
      <c r="AJ2023" s="2" t="s">
        <v>36</v>
      </c>
      <c r="AK2023" s="2" t="s">
        <v>36</v>
      </c>
    </row>
    <row r="2024" spans="1:37" x14ac:dyDescent="0.3">
      <c r="A2024">
        <v>846</v>
      </c>
      <c r="B2024" s="1">
        <v>42312</v>
      </c>
      <c r="C2024">
        <v>29</v>
      </c>
      <c r="D2024" t="str">
        <f>VLOOKUP(seguimiento[[#This Row],[idinstituciones]],instituciones[[idinstituciones]:[nombre]],2,)</f>
        <v>H.I.G.A Prof.R. Rossi</v>
      </c>
      <c r="E2024" s="2" t="s">
        <v>64</v>
      </c>
      <c r="F2024" s="2" t="s">
        <v>34</v>
      </c>
      <c r="G2024" s="2" t="s">
        <v>51</v>
      </c>
      <c r="H2024" s="2" t="s">
        <v>36</v>
      </c>
      <c r="I2024" s="2" t="s">
        <v>36</v>
      </c>
      <c r="J2024" s="2" t="s">
        <v>36</v>
      </c>
      <c r="K2024" s="2"/>
      <c r="L2024" s="2" t="s">
        <v>36</v>
      </c>
      <c r="M2024" s="2"/>
      <c r="N2024" s="2"/>
      <c r="O2024" s="2" t="s">
        <v>36</v>
      </c>
      <c r="P2024" s="2" t="s">
        <v>36</v>
      </c>
      <c r="Q2024" s="2"/>
      <c r="R2024" s="2"/>
      <c r="S2024" s="2" t="s">
        <v>36</v>
      </c>
      <c r="T2024" s="2" t="s">
        <v>36</v>
      </c>
      <c r="U2024" s="2" t="s">
        <v>36</v>
      </c>
      <c r="V2024" s="2" t="s">
        <v>36</v>
      </c>
      <c r="W2024" s="2" t="s">
        <v>36</v>
      </c>
      <c r="X2024" s="2" t="s">
        <v>36</v>
      </c>
      <c r="Y2024" s="2" t="s">
        <v>36</v>
      </c>
      <c r="Z2024" s="2"/>
      <c r="AA2024" s="2" t="s">
        <v>35</v>
      </c>
      <c r="AB2024" s="2" t="s">
        <v>36</v>
      </c>
      <c r="AC2024" s="2"/>
      <c r="AD2024" s="2"/>
      <c r="AE2024">
        <v>1865</v>
      </c>
      <c r="AF2024" s="2" t="s">
        <v>35</v>
      </c>
      <c r="AG2024" s="2" t="s">
        <v>49</v>
      </c>
      <c r="AH2024" s="2"/>
      <c r="AI2024" s="2"/>
      <c r="AJ2024" s="2" t="s">
        <v>46</v>
      </c>
      <c r="AK2024" s="2" t="s">
        <v>36</v>
      </c>
    </row>
    <row r="2025" spans="1:37" x14ac:dyDescent="0.3">
      <c r="A2025">
        <v>853</v>
      </c>
      <c r="B2025" s="1">
        <v>41101</v>
      </c>
      <c r="C2025">
        <v>29</v>
      </c>
      <c r="D2025" t="str">
        <f>VLOOKUP(seguimiento[[#This Row],[idinstituciones]],instituciones[[idinstituciones]:[nombre]],2,)</f>
        <v>H.I.G.A Prof.R. Rossi</v>
      </c>
      <c r="E2025" s="2" t="s">
        <v>33</v>
      </c>
      <c r="F2025" s="2" t="s">
        <v>34</v>
      </c>
      <c r="G2025" s="2" t="s">
        <v>35</v>
      </c>
      <c r="H2025" s="2" t="s">
        <v>36</v>
      </c>
      <c r="I2025" s="2" t="s">
        <v>37</v>
      </c>
      <c r="J2025" s="2" t="s">
        <v>44</v>
      </c>
      <c r="K2025" s="2" t="s">
        <v>38</v>
      </c>
      <c r="L2025" s="2" t="s">
        <v>39</v>
      </c>
      <c r="M2025" s="2" t="s">
        <v>53</v>
      </c>
      <c r="N2025" s="2" t="s">
        <v>35</v>
      </c>
      <c r="O2025" s="2" t="s">
        <v>36</v>
      </c>
      <c r="P2025" s="2" t="s">
        <v>42</v>
      </c>
      <c r="Q2025" s="2"/>
      <c r="R2025" s="2"/>
      <c r="S2025" s="2" t="s">
        <v>45</v>
      </c>
      <c r="T2025" s="2" t="s">
        <v>48</v>
      </c>
      <c r="U2025" s="2" t="s">
        <v>45</v>
      </c>
      <c r="V2025" s="2" t="s">
        <v>45</v>
      </c>
      <c r="W2025" s="2" t="s">
        <v>45</v>
      </c>
      <c r="X2025" s="2" t="s">
        <v>43</v>
      </c>
      <c r="Y2025" s="2" t="s">
        <v>47</v>
      </c>
      <c r="Z2025" s="2" t="s">
        <v>281</v>
      </c>
      <c r="AA2025" s="2" t="s">
        <v>35</v>
      </c>
      <c r="AB2025" s="2" t="s">
        <v>36</v>
      </c>
      <c r="AC2025" s="2"/>
      <c r="AD2025" s="2"/>
      <c r="AE2025">
        <v>1068</v>
      </c>
      <c r="AF2025" s="2" t="s">
        <v>36</v>
      </c>
      <c r="AG2025" s="2" t="s">
        <v>36</v>
      </c>
      <c r="AH2025" s="2"/>
      <c r="AI2025" s="2"/>
      <c r="AJ2025" s="2" t="s">
        <v>36</v>
      </c>
      <c r="AK2025" s="2" t="s">
        <v>36</v>
      </c>
    </row>
    <row r="2026" spans="1:37" x14ac:dyDescent="0.3">
      <c r="A2026">
        <v>853</v>
      </c>
      <c r="B2026" s="1">
        <v>41571</v>
      </c>
      <c r="C2026">
        <v>29</v>
      </c>
      <c r="D2026" t="str">
        <f>VLOOKUP(seguimiento[[#This Row],[idinstituciones]],instituciones[[idinstituciones]:[nombre]],2,)</f>
        <v>H.I.G.A Prof.R. Rossi</v>
      </c>
      <c r="E2026" s="2" t="s">
        <v>33</v>
      </c>
      <c r="F2026" s="2" t="s">
        <v>34</v>
      </c>
      <c r="G2026" s="2" t="s">
        <v>55</v>
      </c>
      <c r="H2026" s="2" t="s">
        <v>36</v>
      </c>
      <c r="I2026" s="2" t="s">
        <v>45</v>
      </c>
      <c r="J2026" s="2" t="s">
        <v>35</v>
      </c>
      <c r="K2026" s="2" t="s">
        <v>38</v>
      </c>
      <c r="L2026" s="2" t="s">
        <v>44</v>
      </c>
      <c r="M2026" s="2" t="s">
        <v>53</v>
      </c>
      <c r="N2026" s="2" t="s">
        <v>35</v>
      </c>
      <c r="O2026" s="2" t="s">
        <v>36</v>
      </c>
      <c r="P2026" s="2" t="s">
        <v>42</v>
      </c>
      <c r="Q2026" s="2"/>
      <c r="R2026" s="2"/>
      <c r="S2026" s="2" t="s">
        <v>45</v>
      </c>
      <c r="T2026" s="2" t="s">
        <v>46</v>
      </c>
      <c r="U2026" s="2" t="s">
        <v>42</v>
      </c>
      <c r="V2026" s="2" t="s">
        <v>42</v>
      </c>
      <c r="W2026" s="2" t="s">
        <v>46</v>
      </c>
      <c r="X2026" s="2" t="s">
        <v>43</v>
      </c>
      <c r="Y2026" s="2" t="s">
        <v>36</v>
      </c>
      <c r="Z2026" s="2" t="s">
        <v>281</v>
      </c>
      <c r="AA2026" s="2" t="s">
        <v>35</v>
      </c>
      <c r="AB2026" s="2" t="s">
        <v>36</v>
      </c>
      <c r="AC2026" s="2"/>
      <c r="AD2026" s="2"/>
      <c r="AE2026">
        <v>942</v>
      </c>
      <c r="AF2026" s="2" t="s">
        <v>36</v>
      </c>
      <c r="AG2026" s="2" t="s">
        <v>36</v>
      </c>
      <c r="AH2026" s="2"/>
      <c r="AI2026" s="2"/>
      <c r="AJ2026" s="2" t="s">
        <v>36</v>
      </c>
      <c r="AK2026" s="2" t="s">
        <v>36</v>
      </c>
    </row>
    <row r="2027" spans="1:37" x14ac:dyDescent="0.3">
      <c r="A2027">
        <v>853</v>
      </c>
      <c r="B2027" s="1">
        <v>41866</v>
      </c>
      <c r="C2027">
        <v>29</v>
      </c>
      <c r="D2027" t="str">
        <f>VLOOKUP(seguimiento[[#This Row],[idinstituciones]],instituciones[[idinstituciones]:[nombre]],2,)</f>
        <v>H.I.G.A Prof.R. Rossi</v>
      </c>
      <c r="E2027" s="2" t="s">
        <v>33</v>
      </c>
      <c r="F2027" s="2" t="s">
        <v>34</v>
      </c>
      <c r="G2027" s="2" t="s">
        <v>55</v>
      </c>
      <c r="H2027" s="2" t="s">
        <v>36</v>
      </c>
      <c r="I2027" s="2" t="s">
        <v>37</v>
      </c>
      <c r="J2027" s="2" t="s">
        <v>35</v>
      </c>
      <c r="K2027" s="2" t="s">
        <v>38</v>
      </c>
      <c r="L2027" s="2" t="s">
        <v>39</v>
      </c>
      <c r="M2027" s="2" t="s">
        <v>53</v>
      </c>
      <c r="N2027" s="2" t="s">
        <v>35</v>
      </c>
      <c r="O2027" s="2" t="s">
        <v>36</v>
      </c>
      <c r="P2027" s="2" t="s">
        <v>42</v>
      </c>
      <c r="Q2027" s="2" t="s">
        <v>34</v>
      </c>
      <c r="R2027" s="2" t="s">
        <v>40</v>
      </c>
      <c r="S2027" s="2" t="s">
        <v>45</v>
      </c>
      <c r="T2027" s="2" t="s">
        <v>49</v>
      </c>
      <c r="U2027" s="2" t="s">
        <v>42</v>
      </c>
      <c r="V2027" s="2" t="s">
        <v>42</v>
      </c>
      <c r="W2027" s="2" t="s">
        <v>49</v>
      </c>
      <c r="X2027" s="2" t="s">
        <v>43</v>
      </c>
      <c r="Y2027" s="2" t="s">
        <v>54</v>
      </c>
      <c r="Z2027" s="2" t="s">
        <v>281</v>
      </c>
      <c r="AA2027" s="2" t="s">
        <v>35</v>
      </c>
      <c r="AB2027" s="2" t="s">
        <v>36</v>
      </c>
      <c r="AC2027" s="2"/>
      <c r="AD2027" s="2"/>
      <c r="AE2027">
        <v>30</v>
      </c>
      <c r="AF2027" s="2" t="s">
        <v>36</v>
      </c>
      <c r="AG2027" s="2" t="s">
        <v>36</v>
      </c>
      <c r="AH2027" s="2"/>
      <c r="AI2027" s="2"/>
      <c r="AJ2027" s="2" t="s">
        <v>36</v>
      </c>
      <c r="AK2027" s="2" t="s">
        <v>36</v>
      </c>
    </row>
    <row r="2028" spans="1:37" x14ac:dyDescent="0.3">
      <c r="A2028">
        <v>854</v>
      </c>
      <c r="B2028" s="1">
        <v>41037</v>
      </c>
      <c r="C2028">
        <v>30</v>
      </c>
      <c r="D2028" t="str">
        <f>VLOOKUP(seguimiento[[#This Row],[idinstituciones]],instituciones[[idinstituciones]:[nombre]],2,)</f>
        <v>Hospital de Niños Ricardo Gutiérrez</v>
      </c>
      <c r="E2028" s="2" t="s">
        <v>33</v>
      </c>
      <c r="F2028" s="2" t="s">
        <v>34</v>
      </c>
      <c r="G2028" s="2" t="s">
        <v>51</v>
      </c>
      <c r="H2028" s="2" t="s">
        <v>36</v>
      </c>
      <c r="I2028" s="2" t="s">
        <v>45</v>
      </c>
      <c r="J2028" s="2" t="s">
        <v>35</v>
      </c>
      <c r="K2028" s="2" t="s">
        <v>78</v>
      </c>
      <c r="L2028" s="2" t="s">
        <v>39</v>
      </c>
      <c r="M2028" s="2"/>
      <c r="N2028" s="2" t="s">
        <v>35</v>
      </c>
      <c r="O2028" s="2" t="s">
        <v>36</v>
      </c>
      <c r="P2028" s="2" t="s">
        <v>36</v>
      </c>
      <c r="Q2028" s="2" t="s">
        <v>34</v>
      </c>
      <c r="R2028" s="2" t="s">
        <v>40</v>
      </c>
      <c r="S2028" s="2" t="s">
        <v>37</v>
      </c>
      <c r="T2028" s="2" t="s">
        <v>48</v>
      </c>
      <c r="U2028" s="2" t="s">
        <v>42</v>
      </c>
      <c r="V2028" s="2" t="s">
        <v>36</v>
      </c>
      <c r="W2028" s="2" t="s">
        <v>48</v>
      </c>
      <c r="X2028" s="2" t="s">
        <v>43</v>
      </c>
      <c r="Y2028" s="2" t="s">
        <v>36</v>
      </c>
      <c r="Z2028" s="2" t="s">
        <v>281</v>
      </c>
      <c r="AA2028" s="2" t="s">
        <v>35</v>
      </c>
      <c r="AB2028" s="2" t="s">
        <v>36</v>
      </c>
      <c r="AC2028" s="2"/>
      <c r="AD2028" s="2"/>
      <c r="AE2028">
        <v>789</v>
      </c>
      <c r="AF2028" s="2" t="s">
        <v>36</v>
      </c>
      <c r="AG2028" s="2" t="s">
        <v>36</v>
      </c>
      <c r="AH2028" s="2"/>
      <c r="AI2028" s="2"/>
      <c r="AJ2028" s="2" t="s">
        <v>36</v>
      </c>
      <c r="AK2028" s="2" t="s">
        <v>36</v>
      </c>
    </row>
    <row r="2029" spans="1:37" x14ac:dyDescent="0.3">
      <c r="A2029">
        <v>856</v>
      </c>
      <c r="B2029" s="1">
        <v>41031</v>
      </c>
      <c r="C2029">
        <v>29</v>
      </c>
      <c r="D2029" t="str">
        <f>VLOOKUP(seguimiento[[#This Row],[idinstituciones]],instituciones[[idinstituciones]:[nombre]],2,)</f>
        <v>H.I.G.A Prof.R. Rossi</v>
      </c>
      <c r="E2029" s="2" t="s">
        <v>64</v>
      </c>
      <c r="F2029" s="2" t="s">
        <v>34</v>
      </c>
      <c r="G2029" s="2" t="s">
        <v>55</v>
      </c>
      <c r="H2029" s="2" t="s">
        <v>36</v>
      </c>
      <c r="I2029" s="2" t="s">
        <v>37</v>
      </c>
      <c r="J2029" s="2" t="s">
        <v>71</v>
      </c>
      <c r="K2029" s="2" t="s">
        <v>61</v>
      </c>
      <c r="L2029" s="2" t="s">
        <v>82</v>
      </c>
      <c r="M2029" s="2" t="s">
        <v>53</v>
      </c>
      <c r="N2029" s="2" t="s">
        <v>35</v>
      </c>
      <c r="O2029" s="2" t="s">
        <v>36</v>
      </c>
      <c r="P2029" s="2" t="s">
        <v>42</v>
      </c>
      <c r="Q2029" s="2"/>
      <c r="R2029" s="2"/>
      <c r="S2029" s="2" t="s">
        <v>45</v>
      </c>
      <c r="T2029" s="2" t="s">
        <v>46</v>
      </c>
      <c r="U2029" s="2" t="s">
        <v>45</v>
      </c>
      <c r="V2029" s="2" t="s">
        <v>45</v>
      </c>
      <c r="W2029" s="2" t="s">
        <v>46</v>
      </c>
      <c r="X2029" s="2" t="s">
        <v>43</v>
      </c>
      <c r="Y2029" s="2" t="s">
        <v>36</v>
      </c>
      <c r="Z2029" s="2" t="s">
        <v>281</v>
      </c>
      <c r="AA2029" s="2" t="s">
        <v>35</v>
      </c>
      <c r="AB2029" s="2" t="s">
        <v>36</v>
      </c>
      <c r="AC2029" s="2"/>
      <c r="AD2029" s="2"/>
      <c r="AE2029">
        <v>1247</v>
      </c>
      <c r="AF2029" s="2" t="s">
        <v>36</v>
      </c>
      <c r="AG2029" s="2" t="s">
        <v>36</v>
      </c>
      <c r="AH2029" s="2"/>
      <c r="AI2029" s="2"/>
      <c r="AJ2029" s="2" t="s">
        <v>36</v>
      </c>
      <c r="AK2029" s="2" t="s">
        <v>36</v>
      </c>
    </row>
    <row r="2030" spans="1:37" x14ac:dyDescent="0.3">
      <c r="A2030">
        <v>856</v>
      </c>
      <c r="B2030" s="1">
        <v>41527</v>
      </c>
      <c r="C2030">
        <v>29</v>
      </c>
      <c r="D2030" t="str">
        <f>VLOOKUP(seguimiento[[#This Row],[idinstituciones]],instituciones[[idinstituciones]:[nombre]],2,)</f>
        <v>H.I.G.A Prof.R. Rossi</v>
      </c>
      <c r="E2030" s="2" t="s">
        <v>33</v>
      </c>
      <c r="F2030" s="2" t="s">
        <v>36</v>
      </c>
      <c r="G2030" s="2" t="s">
        <v>55</v>
      </c>
      <c r="H2030" s="2" t="s">
        <v>36</v>
      </c>
      <c r="I2030" s="2" t="s">
        <v>37</v>
      </c>
      <c r="J2030" s="2" t="s">
        <v>71</v>
      </c>
      <c r="K2030" s="2" t="s">
        <v>61</v>
      </c>
      <c r="L2030" s="2" t="s">
        <v>44</v>
      </c>
      <c r="M2030" s="2" t="s">
        <v>53</v>
      </c>
      <c r="N2030" s="2" t="s">
        <v>35</v>
      </c>
      <c r="O2030" s="2" t="s">
        <v>36</v>
      </c>
      <c r="P2030" s="2" t="s">
        <v>42</v>
      </c>
      <c r="Q2030" s="2" t="s">
        <v>80</v>
      </c>
      <c r="R2030" s="2"/>
      <c r="S2030" s="2" t="s">
        <v>45</v>
      </c>
      <c r="T2030" s="2" t="s">
        <v>46</v>
      </c>
      <c r="U2030" s="2" t="s">
        <v>45</v>
      </c>
      <c r="V2030" s="2" t="s">
        <v>45</v>
      </c>
      <c r="W2030" s="2" t="s">
        <v>36</v>
      </c>
      <c r="X2030" s="2" t="s">
        <v>65</v>
      </c>
      <c r="Y2030" s="2" t="s">
        <v>54</v>
      </c>
      <c r="Z2030" s="2" t="s">
        <v>281</v>
      </c>
      <c r="AA2030" s="2" t="s">
        <v>35</v>
      </c>
      <c r="AB2030" s="2" t="s">
        <v>36</v>
      </c>
      <c r="AC2030" s="2"/>
      <c r="AD2030" s="2"/>
      <c r="AE2030">
        <v>845</v>
      </c>
      <c r="AF2030" s="2" t="s">
        <v>36</v>
      </c>
      <c r="AG2030" s="2" t="s">
        <v>36</v>
      </c>
      <c r="AH2030" s="2"/>
      <c r="AI2030" s="2"/>
      <c r="AJ2030" s="2" t="s">
        <v>36</v>
      </c>
      <c r="AK2030" s="2" t="s">
        <v>36</v>
      </c>
    </row>
    <row r="2031" spans="1:37" x14ac:dyDescent="0.3">
      <c r="A2031">
        <v>856</v>
      </c>
      <c r="B2031" s="1">
        <v>41675</v>
      </c>
      <c r="C2031">
        <v>29</v>
      </c>
      <c r="D2031" t="str">
        <f>VLOOKUP(seguimiento[[#This Row],[idinstituciones]],instituciones[[idinstituciones]:[nombre]],2,)</f>
        <v>H.I.G.A Prof.R. Rossi</v>
      </c>
      <c r="E2031" s="2" t="s">
        <v>64</v>
      </c>
      <c r="F2031" s="2" t="s">
        <v>34</v>
      </c>
      <c r="G2031" s="2" t="s">
        <v>55</v>
      </c>
      <c r="H2031" s="2" t="s">
        <v>36</v>
      </c>
      <c r="I2031" s="2" t="s">
        <v>37</v>
      </c>
      <c r="J2031" s="2" t="s">
        <v>71</v>
      </c>
      <c r="K2031" s="2" t="s">
        <v>61</v>
      </c>
      <c r="L2031" s="2" t="s">
        <v>44</v>
      </c>
      <c r="M2031" s="2" t="s">
        <v>53</v>
      </c>
      <c r="N2031" s="2" t="s">
        <v>35</v>
      </c>
      <c r="O2031" s="2" t="s">
        <v>36</v>
      </c>
      <c r="P2031" s="2" t="s">
        <v>42</v>
      </c>
      <c r="Q2031" s="2" t="s">
        <v>77</v>
      </c>
      <c r="R2031" s="2"/>
      <c r="S2031" s="2" t="s">
        <v>45</v>
      </c>
      <c r="T2031" s="2" t="s">
        <v>46</v>
      </c>
      <c r="U2031" s="2" t="s">
        <v>45</v>
      </c>
      <c r="V2031" s="2" t="s">
        <v>45</v>
      </c>
      <c r="W2031" s="2" t="s">
        <v>46</v>
      </c>
      <c r="X2031" s="2" t="s">
        <v>43</v>
      </c>
      <c r="Y2031" s="2" t="s">
        <v>47</v>
      </c>
      <c r="Z2031" s="2" t="s">
        <v>281</v>
      </c>
      <c r="AA2031" s="2" t="s">
        <v>35</v>
      </c>
      <c r="AB2031" s="2" t="s">
        <v>36</v>
      </c>
      <c r="AC2031" s="2"/>
      <c r="AD2031" s="2"/>
      <c r="AE2031">
        <v>245</v>
      </c>
      <c r="AF2031" s="2" t="s">
        <v>36</v>
      </c>
      <c r="AG2031" s="2" t="s">
        <v>36</v>
      </c>
      <c r="AH2031" s="2"/>
      <c r="AI2031" s="2"/>
      <c r="AJ2031" s="2" t="s">
        <v>36</v>
      </c>
      <c r="AK2031" s="2" t="s">
        <v>36</v>
      </c>
    </row>
    <row r="2032" spans="1:37" x14ac:dyDescent="0.3">
      <c r="A2032">
        <v>856</v>
      </c>
      <c r="B2032" s="1">
        <v>42069</v>
      </c>
      <c r="C2032">
        <v>29</v>
      </c>
      <c r="D2032" t="str">
        <f>VLOOKUP(seguimiento[[#This Row],[idinstituciones]],instituciones[[idinstituciones]:[nombre]],2,)</f>
        <v>H.I.G.A Prof.R. Rossi</v>
      </c>
      <c r="E2032" s="2" t="s">
        <v>33</v>
      </c>
      <c r="F2032" s="2" t="s">
        <v>34</v>
      </c>
      <c r="G2032" s="2" t="s">
        <v>59</v>
      </c>
      <c r="H2032" s="2" t="s">
        <v>36</v>
      </c>
      <c r="I2032" s="2" t="s">
        <v>37</v>
      </c>
      <c r="J2032" s="2" t="s">
        <v>71</v>
      </c>
      <c r="K2032" s="2"/>
      <c r="L2032" s="2" t="s">
        <v>44</v>
      </c>
      <c r="M2032" s="2" t="s">
        <v>53</v>
      </c>
      <c r="N2032" s="2"/>
      <c r="O2032" s="2" t="s">
        <v>36</v>
      </c>
      <c r="P2032" s="2" t="s">
        <v>36</v>
      </c>
      <c r="Q2032" s="2" t="s">
        <v>77</v>
      </c>
      <c r="R2032" s="2" t="s">
        <v>118</v>
      </c>
      <c r="S2032" s="2" t="s">
        <v>45</v>
      </c>
      <c r="T2032" s="2" t="s">
        <v>37</v>
      </c>
      <c r="U2032" s="2" t="s">
        <v>42</v>
      </c>
      <c r="V2032" s="2" t="s">
        <v>42</v>
      </c>
      <c r="W2032" s="2" t="s">
        <v>37</v>
      </c>
      <c r="X2032" s="2" t="s">
        <v>43</v>
      </c>
      <c r="Y2032" s="2" t="s">
        <v>54</v>
      </c>
      <c r="Z2032" s="2" t="s">
        <v>281</v>
      </c>
      <c r="AA2032" s="2" t="s">
        <v>35</v>
      </c>
      <c r="AB2032" s="2" t="s">
        <v>36</v>
      </c>
      <c r="AC2032" s="2"/>
      <c r="AD2032" s="2"/>
      <c r="AE2032">
        <v>1863</v>
      </c>
      <c r="AF2032" s="2" t="s">
        <v>35</v>
      </c>
      <c r="AG2032" s="2" t="s">
        <v>49</v>
      </c>
      <c r="AH2032" s="2">
        <v>4</v>
      </c>
      <c r="AI2032" s="2"/>
      <c r="AJ2032" s="2" t="s">
        <v>37</v>
      </c>
      <c r="AK2032" s="2" t="s">
        <v>49</v>
      </c>
    </row>
    <row r="2033" spans="1:37" x14ac:dyDescent="0.3">
      <c r="A2033">
        <v>857</v>
      </c>
      <c r="B2033" s="1">
        <v>41234</v>
      </c>
      <c r="C2033">
        <v>29</v>
      </c>
      <c r="D2033" t="str">
        <f>VLOOKUP(seguimiento[[#This Row],[idinstituciones]],instituciones[[idinstituciones]:[nombre]],2,)</f>
        <v>H.I.G.A Prof.R. Rossi</v>
      </c>
      <c r="E2033" s="2" t="s">
        <v>64</v>
      </c>
      <c r="F2033" s="2" t="s">
        <v>34</v>
      </c>
      <c r="G2033" s="2" t="s">
        <v>51</v>
      </c>
      <c r="H2033" s="2" t="s">
        <v>36</v>
      </c>
      <c r="I2033" s="2" t="s">
        <v>37</v>
      </c>
      <c r="J2033" s="2" t="s">
        <v>35</v>
      </c>
      <c r="K2033" s="2" t="s">
        <v>61</v>
      </c>
      <c r="L2033" s="2" t="s">
        <v>44</v>
      </c>
      <c r="M2033" s="2" t="s">
        <v>70</v>
      </c>
      <c r="N2033" s="2" t="s">
        <v>35</v>
      </c>
      <c r="O2033" s="2" t="s">
        <v>36</v>
      </c>
      <c r="P2033" s="2" t="s">
        <v>42</v>
      </c>
      <c r="Q2033" s="2" t="s">
        <v>77</v>
      </c>
      <c r="R2033" s="2"/>
      <c r="S2033" s="2" t="s">
        <v>46</v>
      </c>
      <c r="T2033" s="2" t="s">
        <v>49</v>
      </c>
      <c r="U2033" s="2" t="s">
        <v>45</v>
      </c>
      <c r="V2033" s="2" t="s">
        <v>45</v>
      </c>
      <c r="W2033" s="2" t="s">
        <v>49</v>
      </c>
      <c r="X2033" s="2" t="s">
        <v>65</v>
      </c>
      <c r="Y2033" s="2" t="s">
        <v>36</v>
      </c>
      <c r="Z2033" s="2" t="s">
        <v>281</v>
      </c>
      <c r="AA2033" s="2" t="s">
        <v>35</v>
      </c>
      <c r="AB2033" s="2" t="s">
        <v>36</v>
      </c>
      <c r="AC2033" s="2"/>
      <c r="AD2033" s="2"/>
      <c r="AE2033">
        <v>1107</v>
      </c>
      <c r="AF2033" s="2" t="s">
        <v>36</v>
      </c>
      <c r="AG2033" s="2" t="s">
        <v>36</v>
      </c>
      <c r="AH2033" s="2"/>
      <c r="AI2033" s="2"/>
      <c r="AJ2033" s="2" t="s">
        <v>36</v>
      </c>
      <c r="AK2033" s="2" t="s">
        <v>36</v>
      </c>
    </row>
    <row r="2034" spans="1:37" x14ac:dyDescent="0.3">
      <c r="A2034">
        <v>857</v>
      </c>
      <c r="B2034" s="1">
        <v>41507</v>
      </c>
      <c r="C2034">
        <v>29</v>
      </c>
      <c r="D2034" t="str">
        <f>VLOOKUP(seguimiento[[#This Row],[idinstituciones]],instituciones[[idinstituciones]:[nombre]],2,)</f>
        <v>H.I.G.A Prof.R. Rossi</v>
      </c>
      <c r="E2034" s="2" t="s">
        <v>64</v>
      </c>
      <c r="F2034" s="2" t="s">
        <v>34</v>
      </c>
      <c r="G2034" s="2" t="s">
        <v>67</v>
      </c>
      <c r="H2034" s="2" t="s">
        <v>36</v>
      </c>
      <c r="I2034" s="2" t="s">
        <v>37</v>
      </c>
      <c r="J2034" s="2" t="s">
        <v>35</v>
      </c>
      <c r="K2034" s="2" t="s">
        <v>61</v>
      </c>
      <c r="L2034" s="2" t="s">
        <v>44</v>
      </c>
      <c r="M2034" s="2" t="s">
        <v>70</v>
      </c>
      <c r="N2034" s="2" t="s">
        <v>35</v>
      </c>
      <c r="O2034" s="2" t="s">
        <v>36</v>
      </c>
      <c r="P2034" s="2" t="s">
        <v>42</v>
      </c>
      <c r="Q2034" s="2" t="s">
        <v>77</v>
      </c>
      <c r="R2034" s="2"/>
      <c r="S2034" s="2" t="s">
        <v>46</v>
      </c>
      <c r="T2034" s="2" t="s">
        <v>48</v>
      </c>
      <c r="U2034" s="2" t="s">
        <v>45</v>
      </c>
      <c r="V2034" s="2" t="s">
        <v>45</v>
      </c>
      <c r="W2034" s="2" t="s">
        <v>49</v>
      </c>
      <c r="X2034" s="2" t="s">
        <v>65</v>
      </c>
      <c r="Y2034" s="2" t="s">
        <v>54</v>
      </c>
      <c r="Z2034" s="2" t="s">
        <v>281</v>
      </c>
      <c r="AA2034" s="2" t="s">
        <v>35</v>
      </c>
      <c r="AB2034" s="2" t="s">
        <v>36</v>
      </c>
      <c r="AC2034" s="2"/>
      <c r="AD2034" s="2"/>
      <c r="AE2034">
        <v>444</v>
      </c>
      <c r="AF2034" s="2" t="s">
        <v>36</v>
      </c>
      <c r="AG2034" s="2" t="s">
        <v>36</v>
      </c>
      <c r="AH2034" s="2"/>
      <c r="AI2034" s="2"/>
      <c r="AJ2034" s="2" t="s">
        <v>36</v>
      </c>
      <c r="AK2034" s="2" t="s">
        <v>36</v>
      </c>
    </row>
    <row r="2035" spans="1:37" x14ac:dyDescent="0.3">
      <c r="A2035">
        <v>857</v>
      </c>
      <c r="B2035" s="1">
        <v>41822</v>
      </c>
      <c r="C2035">
        <v>29</v>
      </c>
      <c r="D2035" t="str">
        <f>VLOOKUP(seguimiento[[#This Row],[idinstituciones]],instituciones[[idinstituciones]:[nombre]],2,)</f>
        <v>H.I.G.A Prof.R. Rossi</v>
      </c>
      <c r="E2035" s="2" t="s">
        <v>64</v>
      </c>
      <c r="F2035" s="2" t="s">
        <v>36</v>
      </c>
      <c r="G2035" s="2" t="s">
        <v>59</v>
      </c>
      <c r="H2035" s="2" t="s">
        <v>36</v>
      </c>
      <c r="I2035" s="2" t="s">
        <v>37</v>
      </c>
      <c r="J2035" s="2" t="s">
        <v>36</v>
      </c>
      <c r="K2035" s="2" t="s">
        <v>61</v>
      </c>
      <c r="L2035" s="2" t="s">
        <v>44</v>
      </c>
      <c r="M2035" s="2" t="s">
        <v>70</v>
      </c>
      <c r="N2035" s="2" t="s">
        <v>35</v>
      </c>
      <c r="O2035" s="2" t="s">
        <v>36</v>
      </c>
      <c r="P2035" s="2" t="s">
        <v>42</v>
      </c>
      <c r="Q2035" s="2" t="s">
        <v>77</v>
      </c>
      <c r="R2035" s="2"/>
      <c r="S2035" s="2" t="s">
        <v>37</v>
      </c>
      <c r="T2035" s="2" t="s">
        <v>49</v>
      </c>
      <c r="U2035" s="2" t="s">
        <v>45</v>
      </c>
      <c r="V2035" s="2" t="s">
        <v>45</v>
      </c>
      <c r="W2035" s="2" t="s">
        <v>49</v>
      </c>
      <c r="X2035" s="2" t="s">
        <v>65</v>
      </c>
      <c r="Y2035" s="2" t="s">
        <v>36</v>
      </c>
      <c r="Z2035" s="2" t="s">
        <v>281</v>
      </c>
      <c r="AA2035" s="2" t="s">
        <v>35</v>
      </c>
      <c r="AB2035" s="2" t="s">
        <v>36</v>
      </c>
      <c r="AC2035" s="2"/>
      <c r="AD2035" s="2"/>
      <c r="AE2035">
        <v>1704</v>
      </c>
      <c r="AF2035" s="2" t="s">
        <v>36</v>
      </c>
      <c r="AG2035" s="2" t="s">
        <v>36</v>
      </c>
      <c r="AH2035" s="2"/>
      <c r="AI2035" s="2"/>
      <c r="AJ2035" s="2" t="s">
        <v>36</v>
      </c>
      <c r="AK2035" s="2" t="s">
        <v>36</v>
      </c>
    </row>
    <row r="2036" spans="1:37" x14ac:dyDescent="0.3">
      <c r="A2036">
        <v>858</v>
      </c>
      <c r="B2036" s="1">
        <v>40935</v>
      </c>
      <c r="C2036">
        <v>29</v>
      </c>
      <c r="D2036" t="str">
        <f>VLOOKUP(seguimiento[[#This Row],[idinstituciones]],instituciones[[idinstituciones]:[nombre]],2,)</f>
        <v>H.I.G.A Prof.R. Rossi</v>
      </c>
      <c r="E2036" s="2" t="s">
        <v>33</v>
      </c>
      <c r="F2036" s="2" t="s">
        <v>34</v>
      </c>
      <c r="G2036" s="2" t="s">
        <v>35</v>
      </c>
      <c r="H2036" s="2" t="s">
        <v>36</v>
      </c>
      <c r="I2036" s="2" t="s">
        <v>37</v>
      </c>
      <c r="J2036" s="2" t="s">
        <v>35</v>
      </c>
      <c r="K2036" s="2" t="s">
        <v>69</v>
      </c>
      <c r="L2036" s="2" t="s">
        <v>39</v>
      </c>
      <c r="M2036" s="2" t="s">
        <v>70</v>
      </c>
      <c r="N2036" s="2" t="s">
        <v>35</v>
      </c>
      <c r="O2036" s="2" t="s">
        <v>36</v>
      </c>
      <c r="P2036" s="2" t="s">
        <v>42</v>
      </c>
      <c r="Q2036" s="2"/>
      <c r="R2036" s="2"/>
      <c r="S2036" s="2" t="s">
        <v>45</v>
      </c>
      <c r="T2036" s="2" t="s">
        <v>37</v>
      </c>
      <c r="U2036" s="2" t="s">
        <v>42</v>
      </c>
      <c r="V2036" s="2" t="s">
        <v>42</v>
      </c>
      <c r="W2036" s="2" t="s">
        <v>37</v>
      </c>
      <c r="X2036" s="2" t="s">
        <v>65</v>
      </c>
      <c r="Y2036" s="2" t="s">
        <v>54</v>
      </c>
      <c r="Z2036" s="2" t="s">
        <v>281</v>
      </c>
      <c r="AA2036" s="2" t="s">
        <v>35</v>
      </c>
      <c r="AB2036" s="2" t="s">
        <v>36</v>
      </c>
      <c r="AC2036" s="2"/>
      <c r="AD2036" s="2"/>
      <c r="AE2036">
        <v>537</v>
      </c>
      <c r="AF2036" s="2" t="s">
        <v>36</v>
      </c>
      <c r="AG2036" s="2" t="s">
        <v>36</v>
      </c>
      <c r="AH2036" s="2"/>
      <c r="AI2036" s="2"/>
      <c r="AJ2036" s="2" t="s">
        <v>36</v>
      </c>
      <c r="AK2036" s="2" t="s">
        <v>36</v>
      </c>
    </row>
    <row r="2037" spans="1:37" x14ac:dyDescent="0.3">
      <c r="A2037">
        <v>858</v>
      </c>
      <c r="B2037" s="1">
        <v>41452</v>
      </c>
      <c r="C2037">
        <v>29</v>
      </c>
      <c r="D2037" t="str">
        <f>VLOOKUP(seguimiento[[#This Row],[idinstituciones]],instituciones[[idinstituciones]:[nombre]],2,)</f>
        <v>H.I.G.A Prof.R. Rossi</v>
      </c>
      <c r="E2037" s="2" t="s">
        <v>33</v>
      </c>
      <c r="F2037" s="2" t="s">
        <v>34</v>
      </c>
      <c r="G2037" s="2" t="s">
        <v>55</v>
      </c>
      <c r="H2037" s="2" t="s">
        <v>36</v>
      </c>
      <c r="I2037" s="2" t="s">
        <v>37</v>
      </c>
      <c r="J2037" s="2" t="s">
        <v>35</v>
      </c>
      <c r="K2037" s="2" t="s">
        <v>69</v>
      </c>
      <c r="L2037" s="2" t="s">
        <v>44</v>
      </c>
      <c r="M2037" s="2" t="s">
        <v>70</v>
      </c>
      <c r="N2037" s="2" t="s">
        <v>35</v>
      </c>
      <c r="O2037" s="2" t="s">
        <v>36</v>
      </c>
      <c r="P2037" s="2" t="s">
        <v>42</v>
      </c>
      <c r="Q2037" s="2"/>
      <c r="R2037" s="2"/>
      <c r="S2037" s="2" t="s">
        <v>45</v>
      </c>
      <c r="T2037" s="2" t="s">
        <v>37</v>
      </c>
      <c r="U2037" s="2" t="s">
        <v>42</v>
      </c>
      <c r="V2037" s="2" t="s">
        <v>42</v>
      </c>
      <c r="W2037" s="2" t="s">
        <v>37</v>
      </c>
      <c r="X2037" s="2" t="s">
        <v>65</v>
      </c>
      <c r="Y2037" s="2" t="s">
        <v>36</v>
      </c>
      <c r="Z2037" s="2" t="s">
        <v>281</v>
      </c>
      <c r="AA2037" s="2" t="s">
        <v>35</v>
      </c>
      <c r="AB2037" s="2" t="s">
        <v>36</v>
      </c>
      <c r="AC2037" s="2"/>
      <c r="AD2037" s="2"/>
      <c r="AE2037">
        <v>486</v>
      </c>
      <c r="AF2037" s="2" t="s">
        <v>36</v>
      </c>
      <c r="AG2037" s="2" t="s">
        <v>36</v>
      </c>
      <c r="AH2037" s="2"/>
      <c r="AI2037" s="2"/>
      <c r="AJ2037" s="2" t="s">
        <v>36</v>
      </c>
      <c r="AK2037" s="2" t="s">
        <v>36</v>
      </c>
    </row>
    <row r="2038" spans="1:37" x14ac:dyDescent="0.3">
      <c r="A2038">
        <v>858</v>
      </c>
      <c r="B2038" s="1">
        <v>41838</v>
      </c>
      <c r="C2038">
        <v>29</v>
      </c>
      <c r="D2038" t="str">
        <f>VLOOKUP(seguimiento[[#This Row],[idinstituciones]],instituciones[[idinstituciones]:[nombre]],2,)</f>
        <v>H.I.G.A Prof.R. Rossi</v>
      </c>
      <c r="E2038" s="2" t="s">
        <v>33</v>
      </c>
      <c r="F2038" s="2" t="s">
        <v>34</v>
      </c>
      <c r="G2038" s="2" t="s">
        <v>35</v>
      </c>
      <c r="H2038" s="2" t="s">
        <v>36</v>
      </c>
      <c r="I2038" s="2" t="s">
        <v>37</v>
      </c>
      <c r="J2038" s="2" t="s">
        <v>35</v>
      </c>
      <c r="K2038" s="2" t="s">
        <v>69</v>
      </c>
      <c r="L2038" s="2" t="s">
        <v>44</v>
      </c>
      <c r="M2038" s="2" t="s">
        <v>70</v>
      </c>
      <c r="N2038" s="2" t="s">
        <v>35</v>
      </c>
      <c r="O2038" s="2" t="s">
        <v>36</v>
      </c>
      <c r="P2038" s="2" t="s">
        <v>42</v>
      </c>
      <c r="Q2038" s="2"/>
      <c r="R2038" s="2"/>
      <c r="S2038" s="2" t="s">
        <v>36</v>
      </c>
      <c r="T2038" s="2" t="s">
        <v>45</v>
      </c>
      <c r="U2038" s="2" t="s">
        <v>42</v>
      </c>
      <c r="V2038" s="2" t="s">
        <v>42</v>
      </c>
      <c r="W2038" s="2" t="s">
        <v>45</v>
      </c>
      <c r="X2038" s="2" t="s">
        <v>65</v>
      </c>
      <c r="Y2038" s="2" t="s">
        <v>54</v>
      </c>
      <c r="Z2038" s="2" t="s">
        <v>281</v>
      </c>
      <c r="AA2038" s="2" t="s">
        <v>35</v>
      </c>
      <c r="AB2038" s="2" t="s">
        <v>36</v>
      </c>
      <c r="AC2038" s="2"/>
      <c r="AD2038" s="2"/>
      <c r="AE2038">
        <v>935</v>
      </c>
      <c r="AF2038" s="2" t="s">
        <v>36</v>
      </c>
      <c r="AG2038" s="2" t="s">
        <v>36</v>
      </c>
      <c r="AH2038" s="2"/>
      <c r="AI2038" s="2"/>
      <c r="AJ2038" s="2" t="s">
        <v>36</v>
      </c>
      <c r="AK2038" s="2" t="s">
        <v>36</v>
      </c>
    </row>
    <row r="2039" spans="1:37" x14ac:dyDescent="0.3">
      <c r="A2039">
        <v>859</v>
      </c>
      <c r="B2039" s="1">
        <v>41166</v>
      </c>
      <c r="C2039">
        <v>29</v>
      </c>
      <c r="D2039" t="str">
        <f>VLOOKUP(seguimiento[[#This Row],[idinstituciones]],instituciones[[idinstituciones]:[nombre]],2,)</f>
        <v>H.I.G.A Prof.R. Rossi</v>
      </c>
      <c r="E2039" s="2" t="s">
        <v>33</v>
      </c>
      <c r="F2039" s="2" t="s">
        <v>34</v>
      </c>
      <c r="G2039" s="2" t="s">
        <v>35</v>
      </c>
      <c r="H2039" s="2" t="s">
        <v>36</v>
      </c>
      <c r="I2039" s="2" t="s">
        <v>37</v>
      </c>
      <c r="J2039" s="2" t="s">
        <v>44</v>
      </c>
      <c r="K2039" s="2"/>
      <c r="L2039" s="2" t="s">
        <v>36</v>
      </c>
      <c r="M2039" s="2" t="s">
        <v>76</v>
      </c>
      <c r="N2039" s="2" t="s">
        <v>35</v>
      </c>
      <c r="O2039" s="2" t="s">
        <v>36</v>
      </c>
      <c r="P2039" s="2" t="s">
        <v>42</v>
      </c>
      <c r="Q2039" s="2"/>
      <c r="R2039" s="2"/>
      <c r="S2039" s="2" t="s">
        <v>36</v>
      </c>
      <c r="T2039" s="2" t="s">
        <v>45</v>
      </c>
      <c r="U2039" s="2" t="s">
        <v>42</v>
      </c>
      <c r="V2039" s="2" t="s">
        <v>42</v>
      </c>
      <c r="W2039" s="2" t="s">
        <v>45</v>
      </c>
      <c r="X2039" s="2" t="s">
        <v>65</v>
      </c>
      <c r="Y2039" s="2" t="s">
        <v>54</v>
      </c>
      <c r="Z2039" s="2" t="s">
        <v>281</v>
      </c>
      <c r="AA2039" s="2" t="s">
        <v>35</v>
      </c>
      <c r="AB2039" s="2" t="s">
        <v>36</v>
      </c>
      <c r="AC2039" s="2"/>
      <c r="AD2039" s="2"/>
      <c r="AE2039">
        <v>1597</v>
      </c>
      <c r="AF2039" s="2" t="s">
        <v>36</v>
      </c>
      <c r="AG2039" s="2" t="s">
        <v>36</v>
      </c>
      <c r="AH2039" s="2"/>
      <c r="AI2039" s="2"/>
      <c r="AJ2039" s="2" t="s">
        <v>36</v>
      </c>
      <c r="AK2039" s="2" t="s">
        <v>36</v>
      </c>
    </row>
    <row r="2040" spans="1:37" x14ac:dyDescent="0.3">
      <c r="A2040">
        <v>861</v>
      </c>
      <c r="B2040" s="1">
        <v>41236</v>
      </c>
      <c r="C2040">
        <v>29</v>
      </c>
      <c r="D2040" t="str">
        <f>VLOOKUP(seguimiento[[#This Row],[idinstituciones]],instituciones[[idinstituciones]:[nombre]],2,)</f>
        <v>H.I.G.A Prof.R. Rossi</v>
      </c>
      <c r="E2040" s="2" t="s">
        <v>33</v>
      </c>
      <c r="F2040" s="2" t="s">
        <v>34</v>
      </c>
      <c r="G2040" s="2" t="s">
        <v>51</v>
      </c>
      <c r="H2040" s="2" t="s">
        <v>36</v>
      </c>
      <c r="I2040" s="2" t="s">
        <v>46</v>
      </c>
      <c r="J2040" s="2" t="s">
        <v>44</v>
      </c>
      <c r="K2040" s="2" t="s">
        <v>61</v>
      </c>
      <c r="L2040" s="2" t="s">
        <v>82</v>
      </c>
      <c r="M2040" s="2" t="s">
        <v>53</v>
      </c>
      <c r="N2040" s="2" t="s">
        <v>35</v>
      </c>
      <c r="O2040" s="2" t="s">
        <v>36</v>
      </c>
      <c r="P2040" s="2" t="s">
        <v>42</v>
      </c>
      <c r="Q2040" s="2"/>
      <c r="R2040" s="2"/>
      <c r="S2040" s="2" t="s">
        <v>45</v>
      </c>
      <c r="T2040" s="2" t="s">
        <v>46</v>
      </c>
      <c r="U2040" s="2" t="s">
        <v>45</v>
      </c>
      <c r="V2040" s="2" t="s">
        <v>45</v>
      </c>
      <c r="W2040" s="2" t="s">
        <v>46</v>
      </c>
      <c r="X2040" s="2" t="s">
        <v>43</v>
      </c>
      <c r="Y2040" s="2" t="s">
        <v>54</v>
      </c>
      <c r="Z2040" s="2" t="s">
        <v>281</v>
      </c>
      <c r="AA2040" s="2" t="s">
        <v>35</v>
      </c>
      <c r="AB2040" s="2" t="s">
        <v>36</v>
      </c>
      <c r="AC2040" s="2"/>
      <c r="AD2040" s="2"/>
      <c r="AE2040">
        <v>1290</v>
      </c>
      <c r="AF2040" s="2" t="s">
        <v>36</v>
      </c>
      <c r="AG2040" s="2" t="s">
        <v>36</v>
      </c>
      <c r="AH2040" s="2"/>
      <c r="AI2040" s="2"/>
      <c r="AJ2040" s="2" t="s">
        <v>36</v>
      </c>
      <c r="AK2040" s="2" t="s">
        <v>36</v>
      </c>
    </row>
    <row r="2041" spans="1:37" x14ac:dyDescent="0.3">
      <c r="A2041">
        <v>861</v>
      </c>
      <c r="B2041" s="1">
        <v>41417</v>
      </c>
      <c r="C2041">
        <v>29</v>
      </c>
      <c r="D2041" t="str">
        <f>VLOOKUP(seguimiento[[#This Row],[idinstituciones]],instituciones[[idinstituciones]:[nombre]],2,)</f>
        <v>H.I.G.A Prof.R. Rossi</v>
      </c>
      <c r="E2041" s="2" t="s">
        <v>64</v>
      </c>
      <c r="F2041" s="2" t="s">
        <v>34</v>
      </c>
      <c r="G2041" s="2" t="s">
        <v>59</v>
      </c>
      <c r="H2041" s="2" t="s">
        <v>36</v>
      </c>
      <c r="I2041" s="2" t="s">
        <v>37</v>
      </c>
      <c r="J2041" s="2" t="s">
        <v>35</v>
      </c>
      <c r="K2041" s="2" t="s">
        <v>61</v>
      </c>
      <c r="L2041" s="2" t="s">
        <v>44</v>
      </c>
      <c r="M2041" s="2" t="s">
        <v>70</v>
      </c>
      <c r="N2041" s="2" t="s">
        <v>35</v>
      </c>
      <c r="O2041" s="2" t="s">
        <v>36</v>
      </c>
      <c r="P2041" s="2" t="s">
        <v>42</v>
      </c>
      <c r="Q2041" s="2"/>
      <c r="R2041" s="2"/>
      <c r="S2041" s="2" t="s">
        <v>45</v>
      </c>
      <c r="T2041" s="2" t="s">
        <v>37</v>
      </c>
      <c r="U2041" s="2" t="s">
        <v>45</v>
      </c>
      <c r="V2041" s="2" t="s">
        <v>45</v>
      </c>
      <c r="W2041" s="2" t="s">
        <v>36</v>
      </c>
      <c r="X2041" s="2" t="s">
        <v>65</v>
      </c>
      <c r="Y2041" s="2" t="s">
        <v>54</v>
      </c>
      <c r="Z2041" s="2" t="s">
        <v>281</v>
      </c>
      <c r="AA2041" s="2" t="s">
        <v>35</v>
      </c>
      <c r="AB2041" s="2" t="s">
        <v>36</v>
      </c>
      <c r="AC2041" s="2"/>
      <c r="AD2041" s="2"/>
      <c r="AE2041">
        <v>1142</v>
      </c>
      <c r="AF2041" s="2" t="s">
        <v>36</v>
      </c>
      <c r="AG2041" s="2" t="s">
        <v>36</v>
      </c>
      <c r="AH2041" s="2"/>
      <c r="AI2041" s="2"/>
      <c r="AJ2041" s="2" t="s">
        <v>36</v>
      </c>
      <c r="AK2041" s="2" t="s">
        <v>36</v>
      </c>
    </row>
    <row r="2042" spans="1:37" x14ac:dyDescent="0.3">
      <c r="A2042">
        <v>861</v>
      </c>
      <c r="B2042" s="1">
        <v>41676</v>
      </c>
      <c r="C2042">
        <v>29</v>
      </c>
      <c r="D2042" t="str">
        <f>VLOOKUP(seguimiento[[#This Row],[idinstituciones]],instituciones[[idinstituciones]:[nombre]],2,)</f>
        <v>H.I.G.A Prof.R. Rossi</v>
      </c>
      <c r="E2042" s="2" t="s">
        <v>33</v>
      </c>
      <c r="F2042" s="2" t="s">
        <v>34</v>
      </c>
      <c r="G2042" s="2" t="s">
        <v>55</v>
      </c>
      <c r="H2042" s="2" t="s">
        <v>36</v>
      </c>
      <c r="I2042" s="2" t="s">
        <v>37</v>
      </c>
      <c r="J2042" s="2" t="s">
        <v>44</v>
      </c>
      <c r="K2042" s="2" t="s">
        <v>61</v>
      </c>
      <c r="L2042" s="2" t="s">
        <v>44</v>
      </c>
      <c r="M2042" s="2" t="s">
        <v>53</v>
      </c>
      <c r="N2042" s="2" t="s">
        <v>35</v>
      </c>
      <c r="O2042" s="2" t="s">
        <v>36</v>
      </c>
      <c r="P2042" s="2" t="s">
        <v>42</v>
      </c>
      <c r="Q2042" s="2"/>
      <c r="R2042" s="2"/>
      <c r="S2042" s="2" t="s">
        <v>36</v>
      </c>
      <c r="T2042" s="2" t="s">
        <v>46</v>
      </c>
      <c r="U2042" s="2" t="s">
        <v>45</v>
      </c>
      <c r="V2042" s="2" t="s">
        <v>45</v>
      </c>
      <c r="W2042" s="2" t="s">
        <v>46</v>
      </c>
      <c r="X2042" s="2" t="s">
        <v>65</v>
      </c>
      <c r="Y2042" s="2" t="s">
        <v>54</v>
      </c>
      <c r="Z2042" s="2" t="s">
        <v>281</v>
      </c>
      <c r="AA2042" s="2" t="s">
        <v>35</v>
      </c>
      <c r="AB2042" s="2" t="s">
        <v>36</v>
      </c>
      <c r="AC2042" s="2"/>
      <c r="AD2042" s="2"/>
      <c r="AE2042">
        <v>225</v>
      </c>
      <c r="AF2042" s="2" t="s">
        <v>36</v>
      </c>
      <c r="AG2042" s="2" t="s">
        <v>36</v>
      </c>
      <c r="AH2042" s="2"/>
      <c r="AI2042" s="2"/>
      <c r="AJ2042" s="2" t="s">
        <v>36</v>
      </c>
      <c r="AK2042" s="2" t="s">
        <v>36</v>
      </c>
    </row>
    <row r="2043" spans="1:37" x14ac:dyDescent="0.3">
      <c r="A2043">
        <v>861</v>
      </c>
      <c r="B2043" s="1">
        <v>42397</v>
      </c>
      <c r="C2043">
        <v>29</v>
      </c>
      <c r="D2043" t="str">
        <f>VLOOKUP(seguimiento[[#This Row],[idinstituciones]],instituciones[[idinstituciones]:[nombre]],2,)</f>
        <v>H.I.G.A Prof.R. Rossi</v>
      </c>
      <c r="E2043" s="2" t="s">
        <v>64</v>
      </c>
      <c r="F2043" s="2" t="s">
        <v>34</v>
      </c>
      <c r="G2043" s="2" t="s">
        <v>59</v>
      </c>
      <c r="H2043" s="2" t="s">
        <v>36</v>
      </c>
      <c r="I2043" s="2" t="s">
        <v>37</v>
      </c>
      <c r="J2043" s="2" t="s">
        <v>44</v>
      </c>
      <c r="K2043" s="2"/>
      <c r="L2043" s="2" t="s">
        <v>82</v>
      </c>
      <c r="M2043" s="2" t="s">
        <v>70</v>
      </c>
      <c r="N2043" s="2" t="s">
        <v>35</v>
      </c>
      <c r="O2043" s="2" t="s">
        <v>36</v>
      </c>
      <c r="P2043" s="2" t="s">
        <v>36</v>
      </c>
      <c r="Q2043" s="2"/>
      <c r="R2043" s="2" t="s">
        <v>118</v>
      </c>
      <c r="S2043" s="2" t="s">
        <v>45</v>
      </c>
      <c r="T2043" s="2" t="s">
        <v>36</v>
      </c>
      <c r="U2043" s="2" t="s">
        <v>36</v>
      </c>
      <c r="V2043" s="2" t="s">
        <v>36</v>
      </c>
      <c r="W2043" s="2" t="s">
        <v>36</v>
      </c>
      <c r="X2043" s="2" t="s">
        <v>65</v>
      </c>
      <c r="Y2043" s="2" t="s">
        <v>54</v>
      </c>
      <c r="Z2043" s="2" t="s">
        <v>281</v>
      </c>
      <c r="AA2043" s="2" t="s">
        <v>35</v>
      </c>
      <c r="AB2043" s="2" t="s">
        <v>36</v>
      </c>
      <c r="AC2043" s="2"/>
      <c r="AD2043" s="2"/>
      <c r="AE2043">
        <v>1920</v>
      </c>
      <c r="AF2043" s="2" t="s">
        <v>35</v>
      </c>
      <c r="AG2043" s="2" t="s">
        <v>49</v>
      </c>
      <c r="AH2043" s="2">
        <v>1</v>
      </c>
      <c r="AI2043" s="2" t="str">
        <f>VLOOKUP(seguimiento[[#This Row],[vitamiad]],vitaminad[[id]:[valor]],2,)</f>
        <v>No realizado</v>
      </c>
      <c r="AJ2043" s="2" t="s">
        <v>46</v>
      </c>
      <c r="AK2043" s="2" t="s">
        <v>37</v>
      </c>
    </row>
    <row r="2044" spans="1:37" x14ac:dyDescent="0.3">
      <c r="A2044">
        <v>862</v>
      </c>
      <c r="B2044" s="1">
        <v>41264</v>
      </c>
      <c r="C2044">
        <v>29</v>
      </c>
      <c r="D2044" t="str">
        <f>VLOOKUP(seguimiento[[#This Row],[idinstituciones]],instituciones[[idinstituciones]:[nombre]],2,)</f>
        <v>H.I.G.A Prof.R. Rossi</v>
      </c>
      <c r="E2044" s="2" t="s">
        <v>33</v>
      </c>
      <c r="F2044" s="2" t="s">
        <v>34</v>
      </c>
      <c r="G2044" s="2" t="s">
        <v>35</v>
      </c>
      <c r="H2044" s="2" t="s">
        <v>36</v>
      </c>
      <c r="I2044" s="2" t="s">
        <v>37</v>
      </c>
      <c r="J2044" s="2" t="s">
        <v>44</v>
      </c>
      <c r="K2044" s="2" t="s">
        <v>61</v>
      </c>
      <c r="L2044" s="2" t="s">
        <v>44</v>
      </c>
      <c r="M2044" s="2" t="s">
        <v>70</v>
      </c>
      <c r="N2044" s="2" t="s">
        <v>35</v>
      </c>
      <c r="O2044" s="2" t="s">
        <v>36</v>
      </c>
      <c r="P2044" s="2" t="s">
        <v>42</v>
      </c>
      <c r="Q2044" s="2"/>
      <c r="R2044" s="2" t="s">
        <v>40</v>
      </c>
      <c r="S2044" s="2" t="s">
        <v>45</v>
      </c>
      <c r="T2044" s="2" t="s">
        <v>37</v>
      </c>
      <c r="U2044" s="2" t="s">
        <v>42</v>
      </c>
      <c r="V2044" s="2" t="s">
        <v>42</v>
      </c>
      <c r="W2044" s="2" t="s">
        <v>45</v>
      </c>
      <c r="X2044" s="2" t="s">
        <v>65</v>
      </c>
      <c r="Y2044" s="2" t="s">
        <v>54</v>
      </c>
      <c r="Z2044" s="2" t="s">
        <v>281</v>
      </c>
      <c r="AA2044" s="2" t="s">
        <v>35</v>
      </c>
      <c r="AB2044" s="2" t="s">
        <v>36</v>
      </c>
      <c r="AC2044" s="2"/>
      <c r="AD2044" s="2"/>
      <c r="AE2044">
        <v>696</v>
      </c>
      <c r="AF2044" s="2" t="s">
        <v>36</v>
      </c>
      <c r="AG2044" s="2" t="s">
        <v>36</v>
      </c>
      <c r="AH2044" s="2"/>
      <c r="AI2044" s="2"/>
      <c r="AJ2044" s="2" t="s">
        <v>36</v>
      </c>
      <c r="AK2044" s="2" t="s">
        <v>36</v>
      </c>
    </row>
    <row r="2045" spans="1:37" x14ac:dyDescent="0.3">
      <c r="A2045">
        <v>862</v>
      </c>
      <c r="B2045" s="1">
        <v>41628</v>
      </c>
      <c r="C2045">
        <v>29</v>
      </c>
      <c r="D2045" t="str">
        <f>VLOOKUP(seguimiento[[#This Row],[idinstituciones]],instituciones[[idinstituciones]:[nombre]],2,)</f>
        <v>H.I.G.A Prof.R. Rossi</v>
      </c>
      <c r="E2045" s="2" t="s">
        <v>33</v>
      </c>
      <c r="F2045" s="2" t="s">
        <v>34</v>
      </c>
      <c r="G2045" s="2" t="s">
        <v>35</v>
      </c>
      <c r="H2045" s="2" t="s">
        <v>36</v>
      </c>
      <c r="I2045" s="2" t="s">
        <v>37</v>
      </c>
      <c r="J2045" s="2" t="s">
        <v>44</v>
      </c>
      <c r="K2045" s="2" t="s">
        <v>61</v>
      </c>
      <c r="L2045" s="2" t="s">
        <v>36</v>
      </c>
      <c r="M2045" s="2" t="s">
        <v>70</v>
      </c>
      <c r="N2045" s="2" t="s">
        <v>35</v>
      </c>
      <c r="O2045" s="2" t="s">
        <v>36</v>
      </c>
      <c r="P2045" s="2" t="s">
        <v>42</v>
      </c>
      <c r="Q2045" s="2"/>
      <c r="R2045" s="2"/>
      <c r="S2045" s="2" t="s">
        <v>45</v>
      </c>
      <c r="T2045" s="2" t="s">
        <v>37</v>
      </c>
      <c r="U2045" s="2" t="s">
        <v>42</v>
      </c>
      <c r="V2045" s="2" t="s">
        <v>42</v>
      </c>
      <c r="W2045" s="2" t="s">
        <v>37</v>
      </c>
      <c r="X2045" s="2" t="s">
        <v>43</v>
      </c>
      <c r="Y2045" s="2" t="s">
        <v>54</v>
      </c>
      <c r="Z2045" s="2" t="s">
        <v>281</v>
      </c>
      <c r="AA2045" s="2" t="s">
        <v>35</v>
      </c>
      <c r="AB2045" s="2" t="s">
        <v>36</v>
      </c>
      <c r="AC2045" s="2"/>
      <c r="AD2045" s="2"/>
      <c r="AE2045">
        <v>960</v>
      </c>
      <c r="AF2045" s="2" t="s">
        <v>36</v>
      </c>
      <c r="AG2045" s="2" t="s">
        <v>36</v>
      </c>
      <c r="AH2045" s="2"/>
      <c r="AI2045" s="2"/>
      <c r="AJ2045" s="2" t="s">
        <v>36</v>
      </c>
      <c r="AK2045" s="2" t="s">
        <v>36</v>
      </c>
    </row>
    <row r="2046" spans="1:37" x14ac:dyDescent="0.3">
      <c r="A2046">
        <v>862</v>
      </c>
      <c r="B2046" s="1">
        <v>42033</v>
      </c>
      <c r="C2046">
        <v>29</v>
      </c>
      <c r="D2046" t="str">
        <f>VLOOKUP(seguimiento[[#This Row],[idinstituciones]],instituciones[[idinstituciones]:[nombre]],2,)</f>
        <v>H.I.G.A Prof.R. Rossi</v>
      </c>
      <c r="E2046" s="2" t="s">
        <v>35</v>
      </c>
      <c r="F2046" s="2" t="s">
        <v>34</v>
      </c>
      <c r="G2046" s="2" t="s">
        <v>35</v>
      </c>
      <c r="H2046" s="2" t="s">
        <v>36</v>
      </c>
      <c r="I2046" s="2" t="s">
        <v>37</v>
      </c>
      <c r="J2046" s="2" t="s">
        <v>44</v>
      </c>
      <c r="K2046" s="2" t="s">
        <v>78</v>
      </c>
      <c r="L2046" s="2" t="s">
        <v>44</v>
      </c>
      <c r="M2046" s="2" t="s">
        <v>70</v>
      </c>
      <c r="N2046" s="2" t="s">
        <v>35</v>
      </c>
      <c r="O2046" s="2" t="s">
        <v>36</v>
      </c>
      <c r="P2046" s="2" t="s">
        <v>42</v>
      </c>
      <c r="Q2046" s="2"/>
      <c r="R2046" s="2"/>
      <c r="S2046" s="2" t="s">
        <v>45</v>
      </c>
      <c r="T2046" s="2" t="s">
        <v>45</v>
      </c>
      <c r="U2046" s="2" t="s">
        <v>42</v>
      </c>
      <c r="V2046" s="2" t="s">
        <v>42</v>
      </c>
      <c r="W2046" s="2" t="s">
        <v>36</v>
      </c>
      <c r="X2046" s="2" t="s">
        <v>65</v>
      </c>
      <c r="Y2046" s="2" t="s">
        <v>54</v>
      </c>
      <c r="Z2046" s="2" t="s">
        <v>281</v>
      </c>
      <c r="AA2046" s="2" t="s">
        <v>35</v>
      </c>
      <c r="AB2046" s="2" t="s">
        <v>36</v>
      </c>
      <c r="AC2046" s="2"/>
      <c r="AD2046" s="2"/>
      <c r="AE2046">
        <v>1340</v>
      </c>
      <c r="AF2046" s="2" t="s">
        <v>36</v>
      </c>
      <c r="AG2046" s="2" t="s">
        <v>36</v>
      </c>
      <c r="AH2046" s="2"/>
      <c r="AI2046" s="2"/>
      <c r="AJ2046" s="2" t="s">
        <v>36</v>
      </c>
      <c r="AK2046" s="2" t="s">
        <v>36</v>
      </c>
    </row>
    <row r="2047" spans="1:37" x14ac:dyDescent="0.3">
      <c r="A2047">
        <v>863</v>
      </c>
      <c r="B2047" s="1">
        <v>41210</v>
      </c>
      <c r="C2047">
        <v>29</v>
      </c>
      <c r="D2047" t="str">
        <f>VLOOKUP(seguimiento[[#This Row],[idinstituciones]],instituciones[[idinstituciones]:[nombre]],2,)</f>
        <v>H.I.G.A Prof.R. Rossi</v>
      </c>
      <c r="E2047" s="2" t="s">
        <v>33</v>
      </c>
      <c r="F2047" s="2" t="s">
        <v>34</v>
      </c>
      <c r="G2047" s="2" t="s">
        <v>44</v>
      </c>
      <c r="H2047" s="2" t="s">
        <v>36</v>
      </c>
      <c r="I2047" s="2" t="s">
        <v>37</v>
      </c>
      <c r="J2047" s="2" t="s">
        <v>44</v>
      </c>
      <c r="K2047" s="2"/>
      <c r="L2047" s="2" t="s">
        <v>44</v>
      </c>
      <c r="M2047" s="2"/>
      <c r="N2047" s="2" t="s">
        <v>35</v>
      </c>
      <c r="O2047" s="2" t="s">
        <v>36</v>
      </c>
      <c r="P2047" s="2" t="s">
        <v>42</v>
      </c>
      <c r="Q2047" s="2"/>
      <c r="R2047" s="2"/>
      <c r="S2047" s="2" t="s">
        <v>45</v>
      </c>
      <c r="T2047" s="2" t="s">
        <v>45</v>
      </c>
      <c r="U2047" s="2" t="s">
        <v>36</v>
      </c>
      <c r="V2047" s="2" t="s">
        <v>36</v>
      </c>
      <c r="W2047" s="2" t="s">
        <v>45</v>
      </c>
      <c r="X2047" s="2" t="s">
        <v>44</v>
      </c>
      <c r="Y2047" s="2" t="s">
        <v>54</v>
      </c>
      <c r="Z2047" s="2" t="s">
        <v>281</v>
      </c>
      <c r="AA2047" s="2" t="s">
        <v>35</v>
      </c>
      <c r="AB2047" s="2" t="s">
        <v>36</v>
      </c>
      <c r="AC2047" s="2"/>
      <c r="AD2047" s="2"/>
      <c r="AE2047">
        <v>700</v>
      </c>
      <c r="AF2047" s="2" t="s">
        <v>36</v>
      </c>
      <c r="AG2047" s="2" t="s">
        <v>36</v>
      </c>
      <c r="AH2047" s="2"/>
      <c r="AI2047" s="2"/>
      <c r="AJ2047" s="2" t="s">
        <v>36</v>
      </c>
      <c r="AK2047" s="2" t="s">
        <v>36</v>
      </c>
    </row>
    <row r="2048" spans="1:37" x14ac:dyDescent="0.3">
      <c r="A2048">
        <v>863</v>
      </c>
      <c r="B2048" s="1">
        <v>41614</v>
      </c>
      <c r="C2048">
        <v>29</v>
      </c>
      <c r="D2048" t="str">
        <f>VLOOKUP(seguimiento[[#This Row],[idinstituciones]],instituciones[[idinstituciones]:[nombre]],2,)</f>
        <v>H.I.G.A Prof.R. Rossi</v>
      </c>
      <c r="E2048" s="2" t="s">
        <v>33</v>
      </c>
      <c r="F2048" s="2" t="s">
        <v>34</v>
      </c>
      <c r="G2048" s="2" t="s">
        <v>55</v>
      </c>
      <c r="H2048" s="2" t="s">
        <v>36</v>
      </c>
      <c r="I2048" s="2" t="s">
        <v>37</v>
      </c>
      <c r="J2048" s="2" t="s">
        <v>44</v>
      </c>
      <c r="K2048" s="2" t="s">
        <v>63</v>
      </c>
      <c r="L2048" s="2" t="s">
        <v>44</v>
      </c>
      <c r="M2048" s="2" t="s">
        <v>70</v>
      </c>
      <c r="N2048" s="2" t="s">
        <v>35</v>
      </c>
      <c r="O2048" s="2" t="s">
        <v>36</v>
      </c>
      <c r="P2048" s="2" t="s">
        <v>42</v>
      </c>
      <c r="Q2048" s="2"/>
      <c r="R2048" s="2"/>
      <c r="S2048" s="2" t="s">
        <v>37</v>
      </c>
      <c r="T2048" s="2" t="s">
        <v>45</v>
      </c>
      <c r="U2048" s="2" t="s">
        <v>42</v>
      </c>
      <c r="V2048" s="2" t="s">
        <v>36</v>
      </c>
      <c r="W2048" s="2" t="s">
        <v>37</v>
      </c>
      <c r="X2048" s="2" t="s">
        <v>65</v>
      </c>
      <c r="Y2048" s="2" t="s">
        <v>36</v>
      </c>
      <c r="Z2048" s="2" t="s">
        <v>281</v>
      </c>
      <c r="AA2048" s="2" t="s">
        <v>35</v>
      </c>
      <c r="AB2048" s="2" t="s">
        <v>36</v>
      </c>
      <c r="AC2048" s="2"/>
      <c r="AD2048" s="2"/>
      <c r="AE2048">
        <v>1678</v>
      </c>
      <c r="AF2048" s="2" t="s">
        <v>36</v>
      </c>
      <c r="AG2048" s="2" t="s">
        <v>36</v>
      </c>
      <c r="AH2048" s="2"/>
      <c r="AI2048" s="2"/>
      <c r="AJ2048" s="2" t="s">
        <v>36</v>
      </c>
      <c r="AK2048" s="2" t="s">
        <v>36</v>
      </c>
    </row>
    <row r="2049" spans="1:37" x14ac:dyDescent="0.3">
      <c r="A2049">
        <v>864</v>
      </c>
      <c r="B2049" s="1">
        <v>41257</v>
      </c>
      <c r="C2049">
        <v>29</v>
      </c>
      <c r="D2049" t="str">
        <f>VLOOKUP(seguimiento[[#This Row],[idinstituciones]],instituciones[[idinstituciones]:[nombre]],2,)</f>
        <v>H.I.G.A Prof.R. Rossi</v>
      </c>
      <c r="E2049" s="2" t="s">
        <v>33</v>
      </c>
      <c r="F2049" s="2" t="s">
        <v>34</v>
      </c>
      <c r="G2049" s="2" t="s">
        <v>55</v>
      </c>
      <c r="H2049" s="2" t="s">
        <v>36</v>
      </c>
      <c r="I2049" s="2" t="s">
        <v>37</v>
      </c>
      <c r="J2049" s="2" t="s">
        <v>35</v>
      </c>
      <c r="K2049" s="2" t="s">
        <v>88</v>
      </c>
      <c r="L2049" s="2" t="s">
        <v>39</v>
      </c>
      <c r="M2049" s="2" t="s">
        <v>76</v>
      </c>
      <c r="N2049" s="2" t="s">
        <v>35</v>
      </c>
      <c r="O2049" s="2" t="s">
        <v>36</v>
      </c>
      <c r="P2049" s="2" t="s">
        <v>42</v>
      </c>
      <c r="Q2049" s="2"/>
      <c r="R2049" s="2"/>
      <c r="S2049" s="2" t="s">
        <v>45</v>
      </c>
      <c r="T2049" s="2" t="s">
        <v>49</v>
      </c>
      <c r="U2049" s="2" t="s">
        <v>42</v>
      </c>
      <c r="V2049" s="2" t="s">
        <v>42</v>
      </c>
      <c r="W2049" s="2" t="s">
        <v>46</v>
      </c>
      <c r="X2049" s="2" t="s">
        <v>43</v>
      </c>
      <c r="Y2049" s="2" t="s">
        <v>47</v>
      </c>
      <c r="Z2049" s="2" t="s">
        <v>281</v>
      </c>
      <c r="AA2049" s="2" t="s">
        <v>35</v>
      </c>
      <c r="AB2049" s="2" t="s">
        <v>36</v>
      </c>
      <c r="AC2049" s="2"/>
      <c r="AD2049" s="2"/>
      <c r="AE2049">
        <v>274</v>
      </c>
      <c r="AF2049" s="2" t="s">
        <v>36</v>
      </c>
      <c r="AG2049" s="2" t="s">
        <v>36</v>
      </c>
      <c r="AH2049" s="2"/>
      <c r="AI2049" s="2"/>
      <c r="AJ2049" s="2" t="s">
        <v>36</v>
      </c>
      <c r="AK2049" s="2" t="s">
        <v>36</v>
      </c>
    </row>
    <row r="2050" spans="1:37" x14ac:dyDescent="0.3">
      <c r="A2050">
        <v>864</v>
      </c>
      <c r="B2050" s="1">
        <v>41383</v>
      </c>
      <c r="C2050">
        <v>29</v>
      </c>
      <c r="D2050" t="str">
        <f>VLOOKUP(seguimiento[[#This Row],[idinstituciones]],instituciones[[idinstituciones]:[nombre]],2,)</f>
        <v>H.I.G.A Prof.R. Rossi</v>
      </c>
      <c r="E2050" s="2" t="s">
        <v>35</v>
      </c>
      <c r="F2050" s="2" t="s">
        <v>34</v>
      </c>
      <c r="G2050" s="2" t="s">
        <v>55</v>
      </c>
      <c r="H2050" s="2" t="s">
        <v>36</v>
      </c>
      <c r="I2050" s="2" t="s">
        <v>37</v>
      </c>
      <c r="J2050" s="2" t="s">
        <v>35</v>
      </c>
      <c r="K2050" s="2" t="s">
        <v>88</v>
      </c>
      <c r="L2050" s="2" t="s">
        <v>39</v>
      </c>
      <c r="M2050" s="2" t="s">
        <v>76</v>
      </c>
      <c r="N2050" s="2" t="s">
        <v>35</v>
      </c>
      <c r="O2050" s="2" t="s">
        <v>36</v>
      </c>
      <c r="P2050" s="2" t="s">
        <v>42</v>
      </c>
      <c r="Q2050" s="2" t="s">
        <v>34</v>
      </c>
      <c r="R2050" s="2"/>
      <c r="S2050" s="2" t="s">
        <v>45</v>
      </c>
      <c r="T2050" s="2" t="s">
        <v>46</v>
      </c>
      <c r="U2050" s="2" t="s">
        <v>42</v>
      </c>
      <c r="V2050" s="2" t="s">
        <v>42</v>
      </c>
      <c r="W2050" s="2" t="s">
        <v>46</v>
      </c>
      <c r="X2050" s="2" t="s">
        <v>43</v>
      </c>
      <c r="Y2050" s="2" t="s">
        <v>79</v>
      </c>
      <c r="Z2050" s="2" t="s">
        <v>281</v>
      </c>
      <c r="AA2050" s="2" t="s">
        <v>35</v>
      </c>
      <c r="AB2050" s="2" t="s">
        <v>36</v>
      </c>
      <c r="AC2050" s="2"/>
      <c r="AD2050" s="2"/>
      <c r="AE2050">
        <v>648</v>
      </c>
      <c r="AF2050" s="2" t="s">
        <v>36</v>
      </c>
      <c r="AG2050" s="2" t="s">
        <v>36</v>
      </c>
      <c r="AH2050" s="2"/>
      <c r="AI2050" s="2"/>
      <c r="AJ2050" s="2" t="s">
        <v>36</v>
      </c>
      <c r="AK2050" s="2" t="s">
        <v>36</v>
      </c>
    </row>
    <row r="2051" spans="1:37" x14ac:dyDescent="0.3">
      <c r="A2051">
        <v>864</v>
      </c>
      <c r="B2051" s="1">
        <v>41705</v>
      </c>
      <c r="C2051">
        <v>29</v>
      </c>
      <c r="D2051" t="str">
        <f>VLOOKUP(seguimiento[[#This Row],[idinstituciones]],instituciones[[idinstituciones]:[nombre]],2,)</f>
        <v>H.I.G.A Prof.R. Rossi</v>
      </c>
      <c r="E2051" s="2" t="s">
        <v>33</v>
      </c>
      <c r="F2051" s="2" t="s">
        <v>34</v>
      </c>
      <c r="G2051" s="2" t="s">
        <v>35</v>
      </c>
      <c r="H2051" s="2" t="s">
        <v>36</v>
      </c>
      <c r="I2051" s="2" t="s">
        <v>37</v>
      </c>
      <c r="J2051" s="2" t="s">
        <v>35</v>
      </c>
      <c r="K2051" s="2" t="s">
        <v>88</v>
      </c>
      <c r="L2051" s="2" t="s">
        <v>39</v>
      </c>
      <c r="M2051" s="2" t="s">
        <v>76</v>
      </c>
      <c r="N2051" s="2" t="s">
        <v>35</v>
      </c>
      <c r="O2051" s="2" t="s">
        <v>36</v>
      </c>
      <c r="P2051" s="2" t="s">
        <v>42</v>
      </c>
      <c r="Q2051" s="2" t="s">
        <v>34</v>
      </c>
      <c r="R2051" s="2"/>
      <c r="S2051" s="2" t="s">
        <v>45</v>
      </c>
      <c r="T2051" s="2" t="s">
        <v>46</v>
      </c>
      <c r="U2051" s="2" t="s">
        <v>42</v>
      </c>
      <c r="V2051" s="2" t="s">
        <v>42</v>
      </c>
      <c r="W2051" s="2" t="s">
        <v>46</v>
      </c>
      <c r="X2051" s="2" t="s">
        <v>43</v>
      </c>
      <c r="Y2051" s="2" t="s">
        <v>79</v>
      </c>
      <c r="Z2051" s="2" t="s">
        <v>281</v>
      </c>
      <c r="AA2051" s="2" t="s">
        <v>35</v>
      </c>
      <c r="AB2051" s="2" t="s">
        <v>36</v>
      </c>
      <c r="AC2051" s="2"/>
      <c r="AD2051" s="2"/>
      <c r="AE2051">
        <v>1524</v>
      </c>
      <c r="AF2051" s="2" t="s">
        <v>36</v>
      </c>
      <c r="AG2051" s="2" t="s">
        <v>36</v>
      </c>
      <c r="AH2051" s="2"/>
      <c r="AI2051" s="2"/>
      <c r="AJ2051" s="2" t="s">
        <v>36</v>
      </c>
      <c r="AK2051" s="2" t="s">
        <v>36</v>
      </c>
    </row>
    <row r="2052" spans="1:37" x14ac:dyDescent="0.3">
      <c r="A2052">
        <v>865</v>
      </c>
      <c r="B2052" s="1">
        <v>41206</v>
      </c>
      <c r="C2052">
        <v>29</v>
      </c>
      <c r="D2052" t="str">
        <f>VLOOKUP(seguimiento[[#This Row],[idinstituciones]],instituciones[[idinstituciones]:[nombre]],2,)</f>
        <v>H.I.G.A Prof.R. Rossi</v>
      </c>
      <c r="E2052" s="2" t="s">
        <v>64</v>
      </c>
      <c r="F2052" s="2" t="s">
        <v>34</v>
      </c>
      <c r="G2052" s="2" t="s">
        <v>51</v>
      </c>
      <c r="H2052" s="2" t="s">
        <v>148</v>
      </c>
      <c r="I2052" s="2" t="s">
        <v>37</v>
      </c>
      <c r="J2052" s="2" t="s">
        <v>44</v>
      </c>
      <c r="K2052" s="2" t="s">
        <v>63</v>
      </c>
      <c r="L2052" s="2" t="s">
        <v>44</v>
      </c>
      <c r="M2052" s="2" t="s">
        <v>70</v>
      </c>
      <c r="N2052" s="2" t="s">
        <v>35</v>
      </c>
      <c r="O2052" s="2" t="s">
        <v>36</v>
      </c>
      <c r="P2052" s="2" t="s">
        <v>42</v>
      </c>
      <c r="Q2052" s="2"/>
      <c r="R2052" s="2"/>
      <c r="S2052" s="2" t="s">
        <v>45</v>
      </c>
      <c r="T2052" s="2" t="s">
        <v>45</v>
      </c>
      <c r="U2052" s="2" t="s">
        <v>42</v>
      </c>
      <c r="V2052" s="2" t="s">
        <v>42</v>
      </c>
      <c r="W2052" s="2" t="s">
        <v>45</v>
      </c>
      <c r="X2052" s="2" t="s">
        <v>65</v>
      </c>
      <c r="Y2052" s="2" t="s">
        <v>54</v>
      </c>
      <c r="Z2052" s="2" t="s">
        <v>281</v>
      </c>
      <c r="AA2052" s="2" t="s">
        <v>35</v>
      </c>
      <c r="AB2052" s="2" t="s">
        <v>36</v>
      </c>
      <c r="AC2052" s="2"/>
      <c r="AD2052" s="2"/>
      <c r="AE2052">
        <v>1618</v>
      </c>
      <c r="AF2052" s="2" t="s">
        <v>36</v>
      </c>
      <c r="AG2052" s="2" t="s">
        <v>36</v>
      </c>
      <c r="AH2052" s="2"/>
      <c r="AI2052" s="2"/>
      <c r="AJ2052" s="2" t="s">
        <v>36</v>
      </c>
      <c r="AK2052" s="2" t="s">
        <v>36</v>
      </c>
    </row>
    <row r="2053" spans="1:37" x14ac:dyDescent="0.3">
      <c r="A2053">
        <v>865</v>
      </c>
      <c r="B2053" s="1">
        <v>41472</v>
      </c>
      <c r="C2053">
        <v>29</v>
      </c>
      <c r="D2053" t="str">
        <f>VLOOKUP(seguimiento[[#This Row],[idinstituciones]],instituciones[[idinstituciones]:[nombre]],2,)</f>
        <v>H.I.G.A Prof.R. Rossi</v>
      </c>
      <c r="E2053" s="2" t="s">
        <v>64</v>
      </c>
      <c r="F2053" s="2" t="s">
        <v>58</v>
      </c>
      <c r="G2053" s="2" t="s">
        <v>51</v>
      </c>
      <c r="H2053" s="2" t="s">
        <v>36</v>
      </c>
      <c r="I2053" s="2" t="s">
        <v>37</v>
      </c>
      <c r="J2053" s="2" t="s">
        <v>35</v>
      </c>
      <c r="K2053" s="2"/>
      <c r="L2053" s="2" t="s">
        <v>44</v>
      </c>
      <c r="M2053" s="2" t="s">
        <v>70</v>
      </c>
      <c r="N2053" s="2" t="s">
        <v>35</v>
      </c>
      <c r="O2053" s="2" t="s">
        <v>36</v>
      </c>
      <c r="P2053" s="2" t="s">
        <v>42</v>
      </c>
      <c r="Q2053" s="2"/>
      <c r="R2053" s="2"/>
      <c r="S2053" s="2" t="s">
        <v>36</v>
      </c>
      <c r="T2053" s="2" t="s">
        <v>45</v>
      </c>
      <c r="U2053" s="2" t="s">
        <v>42</v>
      </c>
      <c r="V2053" s="2" t="s">
        <v>42</v>
      </c>
      <c r="W2053" s="2" t="s">
        <v>36</v>
      </c>
      <c r="X2053" s="2" t="s">
        <v>65</v>
      </c>
      <c r="Y2053" s="2" t="s">
        <v>54</v>
      </c>
      <c r="Z2053" s="2" t="s">
        <v>281</v>
      </c>
      <c r="AA2053" s="2" t="s">
        <v>35</v>
      </c>
      <c r="AB2053" s="2" t="s">
        <v>36</v>
      </c>
      <c r="AC2053" s="2"/>
      <c r="AD2053" s="2"/>
      <c r="AE2053">
        <v>260</v>
      </c>
      <c r="AF2053" s="2" t="s">
        <v>36</v>
      </c>
      <c r="AG2053" s="2" t="s">
        <v>36</v>
      </c>
      <c r="AH2053" s="2"/>
      <c r="AI2053" s="2"/>
      <c r="AJ2053" s="2" t="s">
        <v>36</v>
      </c>
      <c r="AK2053" s="2" t="s">
        <v>36</v>
      </c>
    </row>
    <row r="2054" spans="1:37" x14ac:dyDescent="0.3">
      <c r="A2054">
        <v>866</v>
      </c>
      <c r="B2054" s="1">
        <v>40926</v>
      </c>
      <c r="C2054">
        <v>29</v>
      </c>
      <c r="D2054" t="str">
        <f>VLOOKUP(seguimiento[[#This Row],[idinstituciones]],instituciones[[idinstituciones]:[nombre]],2,)</f>
        <v>H.I.G.A Prof.R. Rossi</v>
      </c>
      <c r="E2054" s="2" t="s">
        <v>64</v>
      </c>
      <c r="F2054" s="2" t="s">
        <v>50</v>
      </c>
      <c r="G2054" s="2" t="s">
        <v>67</v>
      </c>
      <c r="H2054" s="2" t="s">
        <v>68</v>
      </c>
      <c r="I2054" s="2" t="s">
        <v>37</v>
      </c>
      <c r="J2054" s="2" t="s">
        <v>35</v>
      </c>
      <c r="K2054" s="2" t="s">
        <v>69</v>
      </c>
      <c r="L2054" s="2" t="s">
        <v>39</v>
      </c>
      <c r="M2054" s="2" t="s">
        <v>70</v>
      </c>
      <c r="N2054" s="2" t="s">
        <v>35</v>
      </c>
      <c r="O2054" s="2" t="s">
        <v>36</v>
      </c>
      <c r="P2054" s="2" t="s">
        <v>42</v>
      </c>
      <c r="Q2054" s="2"/>
      <c r="R2054" s="2"/>
      <c r="S2054" s="2" t="s">
        <v>45</v>
      </c>
      <c r="T2054" s="2" t="s">
        <v>37</v>
      </c>
      <c r="U2054" s="2" t="s">
        <v>37</v>
      </c>
      <c r="V2054" s="2" t="s">
        <v>45</v>
      </c>
      <c r="W2054" s="2" t="s">
        <v>37</v>
      </c>
      <c r="X2054" s="2" t="s">
        <v>43</v>
      </c>
      <c r="Y2054" s="2" t="s">
        <v>36</v>
      </c>
      <c r="Z2054" s="2" t="s">
        <v>281</v>
      </c>
      <c r="AA2054" s="2" t="s">
        <v>71</v>
      </c>
      <c r="AB2054" s="2" t="s">
        <v>72</v>
      </c>
      <c r="AC2054" s="2">
        <v>4</v>
      </c>
      <c r="AD2054" s="2" t="str">
        <f>VLOOKUP(seguimiento[[#This Row],[causafallecimiento]],causafallecimiento[[id]:[valor]],2,)</f>
        <v>Relacionados al transplante</v>
      </c>
      <c r="AE2054">
        <v>16</v>
      </c>
      <c r="AF2054" s="2" t="s">
        <v>36</v>
      </c>
      <c r="AG2054" s="2" t="s">
        <v>36</v>
      </c>
      <c r="AH2054" s="2"/>
      <c r="AI2054" s="2"/>
      <c r="AJ2054" s="2" t="s">
        <v>36</v>
      </c>
      <c r="AK2054" s="2" t="s">
        <v>36</v>
      </c>
    </row>
    <row r="2055" spans="1:37" x14ac:dyDescent="0.3">
      <c r="A2055">
        <v>867</v>
      </c>
      <c r="B2055" s="1">
        <v>41059</v>
      </c>
      <c r="C2055">
        <v>29</v>
      </c>
      <c r="D2055" t="str">
        <f>VLOOKUP(seguimiento[[#This Row],[idinstituciones]],instituciones[[idinstituciones]:[nombre]],2,)</f>
        <v>H.I.G.A Prof.R. Rossi</v>
      </c>
      <c r="E2055" s="2" t="s">
        <v>33</v>
      </c>
      <c r="F2055" s="2" t="s">
        <v>34</v>
      </c>
      <c r="G2055" s="2" t="s">
        <v>67</v>
      </c>
      <c r="H2055" s="2" t="s">
        <v>36</v>
      </c>
      <c r="I2055" s="2" t="s">
        <v>37</v>
      </c>
      <c r="J2055" s="2" t="s">
        <v>35</v>
      </c>
      <c r="K2055" s="2" t="s">
        <v>63</v>
      </c>
      <c r="L2055" s="2" t="s">
        <v>39</v>
      </c>
      <c r="M2055" s="2" t="s">
        <v>53</v>
      </c>
      <c r="N2055" s="2" t="s">
        <v>35</v>
      </c>
      <c r="O2055" s="2" t="s">
        <v>36</v>
      </c>
      <c r="P2055" s="2" t="s">
        <v>42</v>
      </c>
      <c r="Q2055" s="2" t="s">
        <v>34</v>
      </c>
      <c r="R2055" s="2" t="s">
        <v>40</v>
      </c>
      <c r="S2055" s="2" t="s">
        <v>45</v>
      </c>
      <c r="T2055" s="2" t="s">
        <v>49</v>
      </c>
      <c r="U2055" s="2" t="s">
        <v>45</v>
      </c>
      <c r="V2055" s="2" t="s">
        <v>45</v>
      </c>
      <c r="W2055" s="2" t="s">
        <v>49</v>
      </c>
      <c r="X2055" s="2" t="s">
        <v>43</v>
      </c>
      <c r="Y2055" s="2" t="s">
        <v>36</v>
      </c>
      <c r="Z2055" s="2" t="s">
        <v>281</v>
      </c>
      <c r="AA2055" s="2" t="s">
        <v>35</v>
      </c>
      <c r="AB2055" s="2" t="s">
        <v>36</v>
      </c>
      <c r="AC2055" s="2"/>
      <c r="AD2055" s="2"/>
      <c r="AE2055">
        <v>1583</v>
      </c>
      <c r="AF2055" s="2" t="s">
        <v>36</v>
      </c>
      <c r="AG2055" s="2" t="s">
        <v>36</v>
      </c>
      <c r="AH2055" s="2"/>
      <c r="AI2055" s="2"/>
      <c r="AJ2055" s="2" t="s">
        <v>36</v>
      </c>
      <c r="AK2055" s="2" t="s">
        <v>36</v>
      </c>
    </row>
    <row r="2056" spans="1:37" x14ac:dyDescent="0.3">
      <c r="A2056">
        <v>867</v>
      </c>
      <c r="B2056" s="1">
        <v>41381</v>
      </c>
      <c r="C2056">
        <v>29</v>
      </c>
      <c r="D2056" t="str">
        <f>VLOOKUP(seguimiento[[#This Row],[idinstituciones]],instituciones[[idinstituciones]:[nombre]],2,)</f>
        <v>H.I.G.A Prof.R. Rossi</v>
      </c>
      <c r="E2056" s="2" t="s">
        <v>64</v>
      </c>
      <c r="F2056" s="2" t="s">
        <v>58</v>
      </c>
      <c r="G2056" s="2" t="s">
        <v>67</v>
      </c>
      <c r="H2056" s="2" t="s">
        <v>36</v>
      </c>
      <c r="I2056" s="2" t="s">
        <v>37</v>
      </c>
      <c r="J2056" s="2" t="s">
        <v>35</v>
      </c>
      <c r="K2056" s="2" t="s">
        <v>63</v>
      </c>
      <c r="L2056" s="2" t="s">
        <v>39</v>
      </c>
      <c r="M2056" s="2" t="s">
        <v>76</v>
      </c>
      <c r="N2056" s="2" t="s">
        <v>35</v>
      </c>
      <c r="O2056" s="2" t="s">
        <v>36</v>
      </c>
      <c r="P2056" s="2" t="s">
        <v>42</v>
      </c>
      <c r="Q2056" s="2" t="s">
        <v>34</v>
      </c>
      <c r="R2056" s="2"/>
      <c r="S2056" s="2" t="s">
        <v>45</v>
      </c>
      <c r="T2056" s="2" t="s">
        <v>48</v>
      </c>
      <c r="U2056" s="2" t="s">
        <v>45</v>
      </c>
      <c r="V2056" s="2" t="s">
        <v>45</v>
      </c>
      <c r="W2056" s="2" t="s">
        <v>48</v>
      </c>
      <c r="X2056" s="2" t="s">
        <v>43</v>
      </c>
      <c r="Y2056" s="2" t="s">
        <v>36</v>
      </c>
      <c r="Z2056" s="2" t="s">
        <v>281</v>
      </c>
      <c r="AA2056" s="2" t="s">
        <v>35</v>
      </c>
      <c r="AB2056" s="2" t="s">
        <v>36</v>
      </c>
      <c r="AC2056" s="2"/>
      <c r="AD2056" s="2"/>
      <c r="AE2056">
        <v>1722</v>
      </c>
      <c r="AF2056" s="2" t="s">
        <v>36</v>
      </c>
      <c r="AG2056" s="2" t="s">
        <v>36</v>
      </c>
      <c r="AH2056" s="2"/>
      <c r="AI2056" s="2"/>
      <c r="AJ2056" s="2" t="s">
        <v>36</v>
      </c>
      <c r="AK2056" s="2" t="s">
        <v>36</v>
      </c>
    </row>
    <row r="2057" spans="1:37" x14ac:dyDescent="0.3">
      <c r="A2057">
        <v>867</v>
      </c>
      <c r="B2057" s="1">
        <v>41691</v>
      </c>
      <c r="C2057">
        <v>29</v>
      </c>
      <c r="D2057" t="str">
        <f>VLOOKUP(seguimiento[[#This Row],[idinstituciones]],instituciones[[idinstituciones]:[nombre]],2,)</f>
        <v>H.I.G.A Prof.R. Rossi</v>
      </c>
      <c r="E2057" s="2" t="s">
        <v>64</v>
      </c>
      <c r="F2057" s="2" t="s">
        <v>58</v>
      </c>
      <c r="G2057" s="2" t="s">
        <v>67</v>
      </c>
      <c r="H2057" s="2" t="s">
        <v>36</v>
      </c>
      <c r="I2057" s="2" t="s">
        <v>37</v>
      </c>
      <c r="J2057" s="2" t="s">
        <v>35</v>
      </c>
      <c r="K2057" s="2" t="s">
        <v>61</v>
      </c>
      <c r="L2057" s="2" t="s">
        <v>39</v>
      </c>
      <c r="M2057" s="2"/>
      <c r="N2057" s="2" t="s">
        <v>35</v>
      </c>
      <c r="O2057" s="2" t="s">
        <v>36</v>
      </c>
      <c r="P2057" s="2" t="s">
        <v>42</v>
      </c>
      <c r="Q2057" s="2" t="s">
        <v>77</v>
      </c>
      <c r="R2057" s="2" t="s">
        <v>40</v>
      </c>
      <c r="S2057" s="2" t="s">
        <v>45</v>
      </c>
      <c r="T2057" s="2" t="s">
        <v>46</v>
      </c>
      <c r="U2057" s="2" t="s">
        <v>42</v>
      </c>
      <c r="V2057" s="2" t="s">
        <v>42</v>
      </c>
      <c r="W2057" s="2" t="s">
        <v>46</v>
      </c>
      <c r="X2057" s="2" t="s">
        <v>43</v>
      </c>
      <c r="Y2057" s="2" t="s">
        <v>47</v>
      </c>
      <c r="Z2057" s="2" t="s">
        <v>281</v>
      </c>
      <c r="AA2057" s="2" t="s">
        <v>35</v>
      </c>
      <c r="AB2057" s="2" t="s">
        <v>36</v>
      </c>
      <c r="AC2057" s="2"/>
      <c r="AD2057" s="2"/>
      <c r="AE2057">
        <v>495</v>
      </c>
      <c r="AF2057" s="2" t="s">
        <v>36</v>
      </c>
      <c r="AG2057" s="2" t="s">
        <v>36</v>
      </c>
      <c r="AH2057" s="2"/>
      <c r="AI2057" s="2"/>
      <c r="AJ2057" s="2" t="s">
        <v>36</v>
      </c>
      <c r="AK2057" s="2" t="s">
        <v>36</v>
      </c>
    </row>
    <row r="2058" spans="1:37" x14ac:dyDescent="0.3">
      <c r="A2058">
        <v>867</v>
      </c>
      <c r="B2058" s="1">
        <v>42312</v>
      </c>
      <c r="C2058">
        <v>29</v>
      </c>
      <c r="D2058" t="str">
        <f>VLOOKUP(seguimiento[[#This Row],[idinstituciones]],instituciones[[idinstituciones]:[nombre]],2,)</f>
        <v>H.I.G.A Prof.R. Rossi</v>
      </c>
      <c r="E2058" s="2" t="s">
        <v>33</v>
      </c>
      <c r="F2058" s="2" t="s">
        <v>58</v>
      </c>
      <c r="G2058" s="2" t="s">
        <v>51</v>
      </c>
      <c r="H2058" s="2" t="s">
        <v>36</v>
      </c>
      <c r="I2058" s="2" t="s">
        <v>37</v>
      </c>
      <c r="J2058" s="2" t="s">
        <v>35</v>
      </c>
      <c r="K2058" s="2"/>
      <c r="L2058" s="2" t="s">
        <v>39</v>
      </c>
      <c r="M2058" s="2" t="s">
        <v>76</v>
      </c>
      <c r="N2058" s="2"/>
      <c r="O2058" s="2" t="s">
        <v>36</v>
      </c>
      <c r="P2058" s="2" t="s">
        <v>36</v>
      </c>
      <c r="Q2058" s="2" t="s">
        <v>77</v>
      </c>
      <c r="R2058" s="2" t="s">
        <v>40</v>
      </c>
      <c r="S2058" s="2" t="s">
        <v>36</v>
      </c>
      <c r="T2058" s="2" t="s">
        <v>49</v>
      </c>
      <c r="U2058" s="2" t="s">
        <v>45</v>
      </c>
      <c r="V2058" s="2" t="s">
        <v>45</v>
      </c>
      <c r="W2058" s="2" t="s">
        <v>49</v>
      </c>
      <c r="X2058" s="2" t="s">
        <v>43</v>
      </c>
      <c r="Y2058" s="2" t="s">
        <v>47</v>
      </c>
      <c r="Z2058" s="2" t="s">
        <v>281</v>
      </c>
      <c r="AA2058" s="2" t="s">
        <v>35</v>
      </c>
      <c r="AB2058" s="2" t="s">
        <v>36</v>
      </c>
      <c r="AC2058" s="2"/>
      <c r="AD2058" s="2"/>
      <c r="AE2058">
        <v>1864</v>
      </c>
      <c r="AF2058" s="2" t="s">
        <v>35</v>
      </c>
      <c r="AG2058" s="2" t="s">
        <v>49</v>
      </c>
      <c r="AH2058" s="2">
        <v>2</v>
      </c>
      <c r="AI2058" s="2" t="str">
        <f>VLOOKUP(seguimiento[[#This Row],[vitamiad]],vitaminad[[id]:[valor]],2,)</f>
        <v>Normal</v>
      </c>
      <c r="AJ2058" s="2" t="s">
        <v>37</v>
      </c>
      <c r="AK2058" s="2" t="s">
        <v>36</v>
      </c>
    </row>
    <row r="2059" spans="1:37" x14ac:dyDescent="0.3">
      <c r="A2059">
        <v>868</v>
      </c>
      <c r="B2059" s="1">
        <v>41094</v>
      </c>
      <c r="C2059">
        <v>29</v>
      </c>
      <c r="D2059" t="str">
        <f>VLOOKUP(seguimiento[[#This Row],[idinstituciones]],instituciones[[idinstituciones]:[nombre]],2,)</f>
        <v>H.I.G.A Prof.R. Rossi</v>
      </c>
      <c r="E2059" s="2" t="s">
        <v>33</v>
      </c>
      <c r="F2059" s="2" t="s">
        <v>34</v>
      </c>
      <c r="G2059" s="2" t="s">
        <v>55</v>
      </c>
      <c r="H2059" s="2" t="s">
        <v>36</v>
      </c>
      <c r="I2059" s="2" t="s">
        <v>37</v>
      </c>
      <c r="J2059" s="2" t="s">
        <v>44</v>
      </c>
      <c r="K2059" s="2" t="s">
        <v>63</v>
      </c>
      <c r="L2059" s="2" t="s">
        <v>39</v>
      </c>
      <c r="M2059" s="2" t="s">
        <v>70</v>
      </c>
      <c r="N2059" s="2" t="s">
        <v>35</v>
      </c>
      <c r="O2059" s="2" t="s">
        <v>36</v>
      </c>
      <c r="P2059" s="2" t="s">
        <v>42</v>
      </c>
      <c r="Q2059" s="2" t="s">
        <v>34</v>
      </c>
      <c r="R2059" s="2"/>
      <c r="S2059" s="2" t="s">
        <v>45</v>
      </c>
      <c r="T2059" s="2" t="s">
        <v>49</v>
      </c>
      <c r="U2059" s="2" t="s">
        <v>45</v>
      </c>
      <c r="V2059" s="2" t="s">
        <v>45</v>
      </c>
      <c r="W2059" s="2" t="s">
        <v>49</v>
      </c>
      <c r="X2059" s="2" t="s">
        <v>43</v>
      </c>
      <c r="Y2059" s="2" t="s">
        <v>54</v>
      </c>
      <c r="Z2059" s="2" t="s">
        <v>281</v>
      </c>
      <c r="AA2059" s="2" t="s">
        <v>35</v>
      </c>
      <c r="AB2059" s="2" t="s">
        <v>36</v>
      </c>
      <c r="AC2059" s="2"/>
      <c r="AD2059" s="2"/>
      <c r="AE2059">
        <v>577</v>
      </c>
      <c r="AF2059" s="2" t="s">
        <v>36</v>
      </c>
      <c r="AG2059" s="2" t="s">
        <v>36</v>
      </c>
      <c r="AH2059" s="2"/>
      <c r="AI2059" s="2"/>
      <c r="AJ2059" s="2" t="s">
        <v>36</v>
      </c>
      <c r="AK2059" s="2" t="s">
        <v>36</v>
      </c>
    </row>
    <row r="2060" spans="1:37" x14ac:dyDescent="0.3">
      <c r="A2060">
        <v>868</v>
      </c>
      <c r="B2060" s="1">
        <v>41592</v>
      </c>
      <c r="C2060">
        <v>29</v>
      </c>
      <c r="D2060" t="str">
        <f>VLOOKUP(seguimiento[[#This Row],[idinstituciones]],instituciones[[idinstituciones]:[nombre]],2,)</f>
        <v>H.I.G.A Prof.R. Rossi</v>
      </c>
      <c r="E2060" s="2" t="s">
        <v>33</v>
      </c>
      <c r="F2060" s="2" t="s">
        <v>34</v>
      </c>
      <c r="G2060" s="2" t="s">
        <v>35</v>
      </c>
      <c r="H2060" s="2" t="s">
        <v>36</v>
      </c>
      <c r="I2060" s="2" t="s">
        <v>37</v>
      </c>
      <c r="J2060" s="2" t="s">
        <v>35</v>
      </c>
      <c r="K2060" s="2" t="s">
        <v>63</v>
      </c>
      <c r="L2060" s="2" t="s">
        <v>39</v>
      </c>
      <c r="M2060" s="2" t="s">
        <v>53</v>
      </c>
      <c r="N2060" s="2" t="s">
        <v>35</v>
      </c>
      <c r="O2060" s="2" t="s">
        <v>36</v>
      </c>
      <c r="P2060" s="2" t="s">
        <v>42</v>
      </c>
      <c r="Q2060" s="2"/>
      <c r="R2060" s="2"/>
      <c r="S2060" s="2" t="s">
        <v>45</v>
      </c>
      <c r="T2060" s="2" t="s">
        <v>46</v>
      </c>
      <c r="U2060" s="2" t="s">
        <v>42</v>
      </c>
      <c r="V2060" s="2" t="s">
        <v>42</v>
      </c>
      <c r="W2060" s="2" t="s">
        <v>46</v>
      </c>
      <c r="X2060" s="2" t="s">
        <v>43</v>
      </c>
      <c r="Y2060" s="2" t="s">
        <v>54</v>
      </c>
      <c r="Z2060" s="2" t="s">
        <v>281</v>
      </c>
      <c r="AA2060" s="2" t="s">
        <v>35</v>
      </c>
      <c r="AB2060" s="2" t="s">
        <v>36</v>
      </c>
      <c r="AC2060" s="2"/>
      <c r="AD2060" s="2"/>
      <c r="AE2060">
        <v>819</v>
      </c>
      <c r="AF2060" s="2" t="s">
        <v>36</v>
      </c>
      <c r="AG2060" s="2" t="s">
        <v>36</v>
      </c>
      <c r="AH2060" s="2"/>
      <c r="AI2060" s="2"/>
      <c r="AJ2060" s="2" t="s">
        <v>36</v>
      </c>
      <c r="AK2060" s="2" t="s">
        <v>36</v>
      </c>
    </row>
    <row r="2061" spans="1:37" x14ac:dyDescent="0.3">
      <c r="A2061">
        <v>868</v>
      </c>
      <c r="B2061" s="1">
        <v>41866</v>
      </c>
      <c r="C2061">
        <v>29</v>
      </c>
      <c r="D2061" t="str">
        <f>VLOOKUP(seguimiento[[#This Row],[idinstituciones]],instituciones[[idinstituciones]:[nombre]],2,)</f>
        <v>H.I.G.A Prof.R. Rossi</v>
      </c>
      <c r="E2061" s="2" t="s">
        <v>33</v>
      </c>
      <c r="F2061" s="2" t="s">
        <v>34</v>
      </c>
      <c r="G2061" s="2" t="s">
        <v>55</v>
      </c>
      <c r="H2061" s="2" t="s">
        <v>36</v>
      </c>
      <c r="I2061" s="2" t="s">
        <v>37</v>
      </c>
      <c r="J2061" s="2" t="s">
        <v>35</v>
      </c>
      <c r="K2061" s="2" t="s">
        <v>63</v>
      </c>
      <c r="L2061" s="2" t="s">
        <v>39</v>
      </c>
      <c r="M2061" s="2" t="s">
        <v>53</v>
      </c>
      <c r="N2061" s="2"/>
      <c r="O2061" s="2" t="s">
        <v>36</v>
      </c>
      <c r="P2061" s="2" t="s">
        <v>42</v>
      </c>
      <c r="Q2061" s="2" t="s">
        <v>34</v>
      </c>
      <c r="R2061" s="2"/>
      <c r="S2061" s="2" t="s">
        <v>45</v>
      </c>
      <c r="T2061" s="2" t="s">
        <v>46</v>
      </c>
      <c r="U2061" s="2" t="s">
        <v>42</v>
      </c>
      <c r="V2061" s="2" t="s">
        <v>42</v>
      </c>
      <c r="W2061" s="2" t="s">
        <v>46</v>
      </c>
      <c r="X2061" s="2" t="s">
        <v>65</v>
      </c>
      <c r="Y2061" s="2" t="s">
        <v>54</v>
      </c>
      <c r="Z2061" s="2" t="s">
        <v>281</v>
      </c>
      <c r="AA2061" s="2" t="s">
        <v>35</v>
      </c>
      <c r="AB2061" s="2" t="s">
        <v>36</v>
      </c>
      <c r="AC2061" s="2"/>
      <c r="AD2061" s="2"/>
      <c r="AE2061">
        <v>386</v>
      </c>
      <c r="AF2061" s="2" t="s">
        <v>36</v>
      </c>
      <c r="AG2061" s="2" t="s">
        <v>36</v>
      </c>
      <c r="AH2061" s="2"/>
      <c r="AI2061" s="2"/>
      <c r="AJ2061" s="2" t="s">
        <v>36</v>
      </c>
      <c r="AK2061" s="2" t="s">
        <v>36</v>
      </c>
    </row>
    <row r="2062" spans="1:37" x14ac:dyDescent="0.3">
      <c r="A2062">
        <v>869</v>
      </c>
      <c r="B2062" s="1">
        <v>41082</v>
      </c>
      <c r="C2062">
        <v>29</v>
      </c>
      <c r="D2062" t="str">
        <f>VLOOKUP(seguimiento[[#This Row],[idinstituciones]],instituciones[[idinstituciones]:[nombre]],2,)</f>
        <v>H.I.G.A Prof.R. Rossi</v>
      </c>
      <c r="E2062" s="2" t="s">
        <v>64</v>
      </c>
      <c r="F2062" s="2" t="s">
        <v>58</v>
      </c>
      <c r="G2062" s="2" t="s">
        <v>67</v>
      </c>
      <c r="H2062" s="2" t="s">
        <v>36</v>
      </c>
      <c r="I2062" s="2" t="s">
        <v>37</v>
      </c>
      <c r="J2062" s="2" t="s">
        <v>35</v>
      </c>
      <c r="K2062" s="2" t="s">
        <v>63</v>
      </c>
      <c r="L2062" s="2" t="s">
        <v>39</v>
      </c>
      <c r="M2062" s="2" t="s">
        <v>70</v>
      </c>
      <c r="N2062" s="2" t="s">
        <v>35</v>
      </c>
      <c r="O2062" s="2" t="s">
        <v>36</v>
      </c>
      <c r="P2062" s="2" t="s">
        <v>42</v>
      </c>
      <c r="Q2062" s="2" t="s">
        <v>77</v>
      </c>
      <c r="R2062" s="2"/>
      <c r="S2062" s="2" t="s">
        <v>45</v>
      </c>
      <c r="T2062" s="2" t="s">
        <v>46</v>
      </c>
      <c r="U2062" s="2" t="s">
        <v>45</v>
      </c>
      <c r="V2062" s="2" t="s">
        <v>45</v>
      </c>
      <c r="W2062" s="2" t="s">
        <v>49</v>
      </c>
      <c r="X2062" s="2" t="s">
        <v>43</v>
      </c>
      <c r="Y2062" s="2" t="s">
        <v>47</v>
      </c>
      <c r="Z2062" s="2" t="s">
        <v>281</v>
      </c>
      <c r="AA2062" s="2" t="s">
        <v>35</v>
      </c>
      <c r="AB2062" s="2" t="s">
        <v>36</v>
      </c>
      <c r="AC2062" s="2"/>
      <c r="AD2062" s="2"/>
      <c r="AE2062">
        <v>893</v>
      </c>
      <c r="AF2062" s="2" t="s">
        <v>36</v>
      </c>
      <c r="AG2062" s="2" t="s">
        <v>36</v>
      </c>
      <c r="AH2062" s="2"/>
      <c r="AI2062" s="2"/>
      <c r="AJ2062" s="2" t="s">
        <v>36</v>
      </c>
      <c r="AK2062" s="2" t="s">
        <v>36</v>
      </c>
    </row>
    <row r="2063" spans="1:37" x14ac:dyDescent="0.3">
      <c r="A2063">
        <v>869</v>
      </c>
      <c r="B2063" s="1">
        <v>41523</v>
      </c>
      <c r="C2063">
        <v>29</v>
      </c>
      <c r="D2063" t="str">
        <f>VLOOKUP(seguimiento[[#This Row],[idinstituciones]],instituciones[[idinstituciones]:[nombre]],2,)</f>
        <v>H.I.G.A Prof.R. Rossi</v>
      </c>
      <c r="E2063" s="2" t="s">
        <v>33</v>
      </c>
      <c r="F2063" s="2" t="s">
        <v>50</v>
      </c>
      <c r="G2063" s="2" t="s">
        <v>67</v>
      </c>
      <c r="H2063" s="2" t="s">
        <v>103</v>
      </c>
      <c r="I2063" s="2" t="s">
        <v>37</v>
      </c>
      <c r="J2063" s="2" t="s">
        <v>35</v>
      </c>
      <c r="K2063" s="2" t="s">
        <v>63</v>
      </c>
      <c r="L2063" s="2" t="s">
        <v>39</v>
      </c>
      <c r="M2063" s="2" t="s">
        <v>53</v>
      </c>
      <c r="N2063" s="2" t="s">
        <v>35</v>
      </c>
      <c r="O2063" s="2" t="s">
        <v>36</v>
      </c>
      <c r="P2063" s="2" t="s">
        <v>42</v>
      </c>
      <c r="Q2063" s="2" t="s">
        <v>77</v>
      </c>
      <c r="R2063" s="2" t="s">
        <v>40</v>
      </c>
      <c r="S2063" s="2" t="s">
        <v>45</v>
      </c>
      <c r="T2063" s="2" t="s">
        <v>46</v>
      </c>
      <c r="U2063" s="2" t="s">
        <v>46</v>
      </c>
      <c r="V2063" s="2" t="s">
        <v>46</v>
      </c>
      <c r="W2063" s="2" t="s">
        <v>36</v>
      </c>
      <c r="X2063" s="2" t="s">
        <v>43</v>
      </c>
      <c r="Y2063" s="2" t="s">
        <v>36</v>
      </c>
      <c r="Z2063" s="2" t="s">
        <v>281</v>
      </c>
      <c r="AA2063" s="2" t="s">
        <v>35</v>
      </c>
      <c r="AB2063" s="2" t="s">
        <v>36</v>
      </c>
      <c r="AC2063" s="2"/>
      <c r="AD2063" s="2"/>
      <c r="AE2063">
        <v>321</v>
      </c>
      <c r="AF2063" s="2" t="s">
        <v>36</v>
      </c>
      <c r="AG2063" s="2" t="s">
        <v>36</v>
      </c>
      <c r="AH2063" s="2"/>
      <c r="AI2063" s="2"/>
      <c r="AJ2063" s="2" t="s">
        <v>36</v>
      </c>
      <c r="AK2063" s="2" t="s">
        <v>36</v>
      </c>
    </row>
    <row r="2064" spans="1:37" x14ac:dyDescent="0.3">
      <c r="A2064">
        <v>870</v>
      </c>
      <c r="B2064" s="1">
        <v>41073</v>
      </c>
      <c r="C2064">
        <v>29</v>
      </c>
      <c r="D2064" t="str">
        <f>VLOOKUP(seguimiento[[#This Row],[idinstituciones]],instituciones[[idinstituciones]:[nombre]],2,)</f>
        <v>H.I.G.A Prof.R. Rossi</v>
      </c>
      <c r="E2064" s="2" t="s">
        <v>33</v>
      </c>
      <c r="F2064" s="2" t="s">
        <v>34</v>
      </c>
      <c r="G2064" s="2" t="s">
        <v>51</v>
      </c>
      <c r="H2064" s="2" t="s">
        <v>36</v>
      </c>
      <c r="I2064" s="2" t="s">
        <v>37</v>
      </c>
      <c r="J2064" s="2" t="s">
        <v>35</v>
      </c>
      <c r="K2064" s="2" t="s">
        <v>63</v>
      </c>
      <c r="L2064" s="2" t="s">
        <v>39</v>
      </c>
      <c r="M2064" s="2" t="s">
        <v>53</v>
      </c>
      <c r="N2064" s="2" t="s">
        <v>35</v>
      </c>
      <c r="O2064" s="2" t="s">
        <v>36</v>
      </c>
      <c r="P2064" s="2" t="s">
        <v>42</v>
      </c>
      <c r="Q2064" s="2"/>
      <c r="R2064" s="2"/>
      <c r="S2064" s="2" t="s">
        <v>37</v>
      </c>
      <c r="T2064" s="2" t="s">
        <v>49</v>
      </c>
      <c r="U2064" s="2" t="s">
        <v>42</v>
      </c>
      <c r="V2064" s="2" t="s">
        <v>37</v>
      </c>
      <c r="W2064" s="2" t="s">
        <v>49</v>
      </c>
      <c r="X2064" s="2" t="s">
        <v>43</v>
      </c>
      <c r="Y2064" s="2" t="s">
        <v>36</v>
      </c>
      <c r="Z2064" s="2" t="s">
        <v>281</v>
      </c>
      <c r="AA2064" s="2" t="s">
        <v>35</v>
      </c>
      <c r="AB2064" s="2" t="s">
        <v>36</v>
      </c>
      <c r="AC2064" s="2"/>
      <c r="AD2064" s="2"/>
      <c r="AE2064">
        <v>1267</v>
      </c>
      <c r="AF2064" s="2" t="s">
        <v>36</v>
      </c>
      <c r="AG2064" s="2" t="s">
        <v>36</v>
      </c>
      <c r="AH2064" s="2"/>
      <c r="AI2064" s="2"/>
      <c r="AJ2064" s="2" t="s">
        <v>36</v>
      </c>
      <c r="AK2064" s="2" t="s">
        <v>36</v>
      </c>
    </row>
    <row r="2065" spans="1:37" x14ac:dyDescent="0.3">
      <c r="A2065">
        <v>870</v>
      </c>
      <c r="B2065" s="1">
        <v>41528</v>
      </c>
      <c r="C2065">
        <v>29</v>
      </c>
      <c r="D2065" t="str">
        <f>VLOOKUP(seguimiento[[#This Row],[idinstituciones]],instituciones[[idinstituciones]:[nombre]],2,)</f>
        <v>H.I.G.A Prof.R. Rossi</v>
      </c>
      <c r="E2065" s="2" t="s">
        <v>33</v>
      </c>
      <c r="F2065" s="2" t="s">
        <v>34</v>
      </c>
      <c r="G2065" s="2" t="s">
        <v>51</v>
      </c>
      <c r="H2065" s="2" t="s">
        <v>36</v>
      </c>
      <c r="I2065" s="2" t="s">
        <v>37</v>
      </c>
      <c r="J2065" s="2" t="s">
        <v>35</v>
      </c>
      <c r="K2065" s="2" t="s">
        <v>63</v>
      </c>
      <c r="L2065" s="2" t="s">
        <v>44</v>
      </c>
      <c r="M2065" s="2" t="s">
        <v>76</v>
      </c>
      <c r="N2065" s="2" t="s">
        <v>35</v>
      </c>
      <c r="O2065" s="2" t="s">
        <v>36</v>
      </c>
      <c r="P2065" s="2" t="s">
        <v>42</v>
      </c>
      <c r="Q2065" s="2" t="s">
        <v>34</v>
      </c>
      <c r="R2065" s="2" t="s">
        <v>40</v>
      </c>
      <c r="S2065" s="2" t="s">
        <v>37</v>
      </c>
      <c r="T2065" s="2" t="s">
        <v>46</v>
      </c>
      <c r="U2065" s="2" t="s">
        <v>42</v>
      </c>
      <c r="V2065" s="2" t="s">
        <v>42</v>
      </c>
      <c r="W2065" s="2" t="s">
        <v>36</v>
      </c>
      <c r="X2065" s="2" t="s">
        <v>43</v>
      </c>
      <c r="Y2065" s="2" t="s">
        <v>79</v>
      </c>
      <c r="Z2065" s="2" t="s">
        <v>281</v>
      </c>
      <c r="AA2065" s="2" t="s">
        <v>35</v>
      </c>
      <c r="AB2065" s="2" t="s">
        <v>36</v>
      </c>
      <c r="AC2065" s="2"/>
      <c r="AD2065" s="2"/>
      <c r="AE2065">
        <v>1645</v>
      </c>
      <c r="AF2065" s="2" t="s">
        <v>36</v>
      </c>
      <c r="AG2065" s="2" t="s">
        <v>36</v>
      </c>
      <c r="AH2065" s="2"/>
      <c r="AI2065" s="2"/>
      <c r="AJ2065" s="2" t="s">
        <v>36</v>
      </c>
      <c r="AK2065" s="2" t="s">
        <v>36</v>
      </c>
    </row>
    <row r="2066" spans="1:37" x14ac:dyDescent="0.3">
      <c r="A2066">
        <v>870</v>
      </c>
      <c r="B2066" s="1">
        <v>41920</v>
      </c>
      <c r="C2066">
        <v>29</v>
      </c>
      <c r="D2066" t="str">
        <f>VLOOKUP(seguimiento[[#This Row],[idinstituciones]],instituciones[[idinstituciones]:[nombre]],2,)</f>
        <v>H.I.G.A Prof.R. Rossi</v>
      </c>
      <c r="E2066" s="2" t="s">
        <v>33</v>
      </c>
      <c r="F2066" s="2" t="s">
        <v>34</v>
      </c>
      <c r="G2066" s="2" t="s">
        <v>55</v>
      </c>
      <c r="H2066" s="2" t="s">
        <v>36</v>
      </c>
      <c r="I2066" s="2" t="s">
        <v>37</v>
      </c>
      <c r="J2066" s="2" t="s">
        <v>35</v>
      </c>
      <c r="K2066" s="2" t="s">
        <v>63</v>
      </c>
      <c r="L2066" s="2" t="s">
        <v>39</v>
      </c>
      <c r="M2066" s="2" t="s">
        <v>76</v>
      </c>
      <c r="N2066" s="2" t="s">
        <v>35</v>
      </c>
      <c r="O2066" s="2" t="s">
        <v>36</v>
      </c>
      <c r="P2066" s="2" t="s">
        <v>42</v>
      </c>
      <c r="Q2066" s="2" t="s">
        <v>34</v>
      </c>
      <c r="R2066" s="2" t="s">
        <v>40</v>
      </c>
      <c r="S2066" s="2" t="s">
        <v>37</v>
      </c>
      <c r="T2066" s="2" t="s">
        <v>45</v>
      </c>
      <c r="U2066" s="2" t="s">
        <v>42</v>
      </c>
      <c r="V2066" s="2" t="s">
        <v>45</v>
      </c>
      <c r="W2066" s="2" t="s">
        <v>37</v>
      </c>
      <c r="X2066" s="2" t="s">
        <v>43</v>
      </c>
      <c r="Y2066" s="2" t="s">
        <v>47</v>
      </c>
      <c r="Z2066" s="2" t="s">
        <v>281</v>
      </c>
      <c r="AA2066" s="2" t="s">
        <v>35</v>
      </c>
      <c r="AB2066" s="2" t="s">
        <v>36</v>
      </c>
      <c r="AC2066" s="2"/>
      <c r="AD2066" s="2"/>
      <c r="AE2066">
        <v>1362</v>
      </c>
      <c r="AF2066" s="2" t="s">
        <v>36</v>
      </c>
      <c r="AG2066" s="2" t="s">
        <v>36</v>
      </c>
      <c r="AH2066" s="2"/>
      <c r="AI2066" s="2"/>
      <c r="AJ2066" s="2" t="s">
        <v>36</v>
      </c>
      <c r="AK2066" s="2" t="s">
        <v>36</v>
      </c>
    </row>
    <row r="2067" spans="1:37" x14ac:dyDescent="0.3">
      <c r="A2067">
        <v>871</v>
      </c>
      <c r="B2067" s="1">
        <v>41019</v>
      </c>
      <c r="C2067">
        <v>29</v>
      </c>
      <c r="D2067" t="str">
        <f>VLOOKUP(seguimiento[[#This Row],[idinstituciones]],instituciones[[idinstituciones]:[nombre]],2,)</f>
        <v>H.I.G.A Prof.R. Rossi</v>
      </c>
      <c r="E2067" s="2" t="s">
        <v>33</v>
      </c>
      <c r="F2067" s="2" t="s">
        <v>34</v>
      </c>
      <c r="G2067" s="2" t="s">
        <v>55</v>
      </c>
      <c r="H2067" s="2" t="s">
        <v>36</v>
      </c>
      <c r="I2067" s="2" t="s">
        <v>37</v>
      </c>
      <c r="J2067" s="2" t="s">
        <v>44</v>
      </c>
      <c r="K2067" s="2" t="s">
        <v>69</v>
      </c>
      <c r="L2067" s="2" t="s">
        <v>44</v>
      </c>
      <c r="M2067" s="2" t="s">
        <v>70</v>
      </c>
      <c r="N2067" s="2" t="s">
        <v>35</v>
      </c>
      <c r="O2067" s="2" t="s">
        <v>36</v>
      </c>
      <c r="P2067" s="2" t="s">
        <v>42</v>
      </c>
      <c r="Q2067" s="2"/>
      <c r="R2067" s="2"/>
      <c r="S2067" s="2" t="s">
        <v>45</v>
      </c>
      <c r="T2067" s="2" t="s">
        <v>45</v>
      </c>
      <c r="U2067" s="2" t="s">
        <v>42</v>
      </c>
      <c r="V2067" s="2" t="s">
        <v>42</v>
      </c>
      <c r="W2067" s="2" t="s">
        <v>45</v>
      </c>
      <c r="X2067" s="2" t="s">
        <v>43</v>
      </c>
      <c r="Y2067" s="2" t="s">
        <v>36</v>
      </c>
      <c r="Z2067" s="2" t="s">
        <v>281</v>
      </c>
      <c r="AA2067" s="2" t="s">
        <v>35</v>
      </c>
      <c r="AB2067" s="2" t="s">
        <v>36</v>
      </c>
      <c r="AC2067" s="2"/>
      <c r="AD2067" s="2"/>
      <c r="AE2067">
        <v>523</v>
      </c>
      <c r="AF2067" s="2" t="s">
        <v>36</v>
      </c>
      <c r="AG2067" s="2" t="s">
        <v>36</v>
      </c>
      <c r="AH2067" s="2"/>
      <c r="AI2067" s="2"/>
      <c r="AJ2067" s="2" t="s">
        <v>36</v>
      </c>
      <c r="AK2067" s="2" t="s">
        <v>36</v>
      </c>
    </row>
    <row r="2068" spans="1:37" x14ac:dyDescent="0.3">
      <c r="A2068">
        <v>871</v>
      </c>
      <c r="B2068" s="1">
        <v>41529</v>
      </c>
      <c r="C2068">
        <v>29</v>
      </c>
      <c r="D2068" t="str">
        <f>VLOOKUP(seguimiento[[#This Row],[idinstituciones]],instituciones[[idinstituciones]:[nombre]],2,)</f>
        <v>H.I.G.A Prof.R. Rossi</v>
      </c>
      <c r="E2068" s="2" t="s">
        <v>33</v>
      </c>
      <c r="F2068" s="2" t="s">
        <v>34</v>
      </c>
      <c r="G2068" s="2" t="s">
        <v>55</v>
      </c>
      <c r="H2068" s="2" t="s">
        <v>36</v>
      </c>
      <c r="I2068" s="2" t="s">
        <v>37</v>
      </c>
      <c r="J2068" s="2" t="s">
        <v>35</v>
      </c>
      <c r="K2068" s="2" t="s">
        <v>69</v>
      </c>
      <c r="L2068" s="2" t="s">
        <v>44</v>
      </c>
      <c r="M2068" s="2" t="s">
        <v>70</v>
      </c>
      <c r="N2068" s="2" t="s">
        <v>35</v>
      </c>
      <c r="O2068" s="2" t="s">
        <v>36</v>
      </c>
      <c r="P2068" s="2" t="s">
        <v>42</v>
      </c>
      <c r="Q2068" s="2" t="s">
        <v>34</v>
      </c>
      <c r="R2068" s="2"/>
      <c r="S2068" s="2" t="s">
        <v>45</v>
      </c>
      <c r="T2068" s="2" t="s">
        <v>37</v>
      </c>
      <c r="U2068" s="2" t="s">
        <v>42</v>
      </c>
      <c r="V2068" s="2" t="s">
        <v>42</v>
      </c>
      <c r="W2068" s="2" t="s">
        <v>36</v>
      </c>
      <c r="X2068" s="2" t="s">
        <v>43</v>
      </c>
      <c r="Y2068" s="2" t="s">
        <v>47</v>
      </c>
      <c r="Z2068" s="2" t="s">
        <v>281</v>
      </c>
      <c r="AA2068" s="2" t="s">
        <v>35</v>
      </c>
      <c r="AB2068" s="2" t="s">
        <v>36</v>
      </c>
      <c r="AC2068" s="2"/>
      <c r="AD2068" s="2"/>
      <c r="AE2068">
        <v>1296</v>
      </c>
      <c r="AF2068" s="2" t="s">
        <v>36</v>
      </c>
      <c r="AG2068" s="2" t="s">
        <v>36</v>
      </c>
      <c r="AH2068" s="2"/>
      <c r="AI2068" s="2"/>
      <c r="AJ2068" s="2" t="s">
        <v>36</v>
      </c>
      <c r="AK2068" s="2" t="s">
        <v>36</v>
      </c>
    </row>
    <row r="2069" spans="1:37" x14ac:dyDescent="0.3">
      <c r="A2069">
        <v>871</v>
      </c>
      <c r="B2069" s="1">
        <v>41712</v>
      </c>
      <c r="C2069">
        <v>29</v>
      </c>
      <c r="D2069" t="str">
        <f>VLOOKUP(seguimiento[[#This Row],[idinstituciones]],instituciones[[idinstituciones]:[nombre]],2,)</f>
        <v>H.I.G.A Prof.R. Rossi</v>
      </c>
      <c r="E2069" s="2" t="s">
        <v>33</v>
      </c>
      <c r="F2069" s="2" t="s">
        <v>34</v>
      </c>
      <c r="G2069" s="2" t="s">
        <v>55</v>
      </c>
      <c r="H2069" s="2" t="s">
        <v>36</v>
      </c>
      <c r="I2069" s="2" t="s">
        <v>37</v>
      </c>
      <c r="J2069" s="2" t="s">
        <v>35</v>
      </c>
      <c r="K2069" s="2" t="s">
        <v>69</v>
      </c>
      <c r="L2069" s="2" t="s">
        <v>39</v>
      </c>
      <c r="M2069" s="2" t="s">
        <v>70</v>
      </c>
      <c r="N2069" s="2" t="s">
        <v>35</v>
      </c>
      <c r="O2069" s="2" t="s">
        <v>36</v>
      </c>
      <c r="P2069" s="2" t="s">
        <v>42</v>
      </c>
      <c r="Q2069" s="2"/>
      <c r="R2069" s="2"/>
      <c r="S2069" s="2" t="s">
        <v>45</v>
      </c>
      <c r="T2069" s="2" t="s">
        <v>37</v>
      </c>
      <c r="U2069" s="2" t="s">
        <v>42</v>
      </c>
      <c r="V2069" s="2" t="s">
        <v>42</v>
      </c>
      <c r="W2069" s="2" t="s">
        <v>37</v>
      </c>
      <c r="X2069" s="2" t="s">
        <v>43</v>
      </c>
      <c r="Y2069" s="2" t="s">
        <v>54</v>
      </c>
      <c r="Z2069" s="2" t="s">
        <v>281</v>
      </c>
      <c r="AA2069" s="2" t="s">
        <v>35</v>
      </c>
      <c r="AB2069" s="2" t="s">
        <v>36</v>
      </c>
      <c r="AC2069" s="2"/>
      <c r="AD2069" s="2"/>
      <c r="AE2069">
        <v>475</v>
      </c>
      <c r="AF2069" s="2" t="s">
        <v>36</v>
      </c>
      <c r="AG2069" s="2" t="s">
        <v>36</v>
      </c>
      <c r="AH2069" s="2"/>
      <c r="AI2069" s="2"/>
      <c r="AJ2069" s="2" t="s">
        <v>36</v>
      </c>
      <c r="AK2069" s="2" t="s">
        <v>36</v>
      </c>
    </row>
    <row r="2070" spans="1:37" x14ac:dyDescent="0.3">
      <c r="A2070">
        <v>872</v>
      </c>
      <c r="B2070" s="1">
        <v>41171</v>
      </c>
      <c r="C2070">
        <v>29</v>
      </c>
      <c r="D2070" t="str">
        <f>VLOOKUP(seguimiento[[#This Row],[idinstituciones]],instituciones[[idinstituciones]:[nombre]],2,)</f>
        <v>H.I.G.A Prof.R. Rossi</v>
      </c>
      <c r="E2070" s="2" t="s">
        <v>64</v>
      </c>
      <c r="F2070" s="2" t="s">
        <v>34</v>
      </c>
      <c r="G2070" s="2" t="s">
        <v>59</v>
      </c>
      <c r="H2070" s="2" t="s">
        <v>36</v>
      </c>
      <c r="I2070" s="2" t="s">
        <v>37</v>
      </c>
      <c r="J2070" s="2" t="s">
        <v>71</v>
      </c>
      <c r="K2070" s="2" t="s">
        <v>69</v>
      </c>
      <c r="L2070" s="2" t="s">
        <v>39</v>
      </c>
      <c r="M2070" s="2" t="s">
        <v>53</v>
      </c>
      <c r="N2070" s="2" t="s">
        <v>35</v>
      </c>
      <c r="O2070" s="2" t="s">
        <v>36</v>
      </c>
      <c r="P2070" s="2" t="s">
        <v>42</v>
      </c>
      <c r="Q2070" s="2" t="s">
        <v>80</v>
      </c>
      <c r="R2070" s="2"/>
      <c r="S2070" s="2" t="s">
        <v>37</v>
      </c>
      <c r="T2070" s="2" t="s">
        <v>45</v>
      </c>
      <c r="U2070" s="2" t="s">
        <v>42</v>
      </c>
      <c r="V2070" s="2" t="s">
        <v>42</v>
      </c>
      <c r="W2070" s="2" t="s">
        <v>45</v>
      </c>
      <c r="X2070" s="2" t="s">
        <v>43</v>
      </c>
      <c r="Y2070" s="2" t="s">
        <v>54</v>
      </c>
      <c r="Z2070" s="2" t="s">
        <v>281</v>
      </c>
      <c r="AA2070" s="2" t="s">
        <v>35</v>
      </c>
      <c r="AB2070" s="2" t="s">
        <v>36</v>
      </c>
      <c r="AC2070" s="2"/>
      <c r="AD2070" s="2"/>
      <c r="AE2070">
        <v>616</v>
      </c>
      <c r="AF2070" s="2" t="s">
        <v>36</v>
      </c>
      <c r="AG2070" s="2" t="s">
        <v>36</v>
      </c>
      <c r="AH2070" s="2"/>
      <c r="AI2070" s="2"/>
      <c r="AJ2070" s="2" t="s">
        <v>36</v>
      </c>
      <c r="AK2070" s="2" t="s">
        <v>36</v>
      </c>
    </row>
    <row r="2071" spans="1:37" x14ac:dyDescent="0.3">
      <c r="A2071">
        <v>872</v>
      </c>
      <c r="B2071" s="1">
        <v>41600</v>
      </c>
      <c r="C2071">
        <v>29</v>
      </c>
      <c r="D2071" t="str">
        <f>VLOOKUP(seguimiento[[#This Row],[idinstituciones]],instituciones[[idinstituciones]:[nombre]],2,)</f>
        <v>H.I.G.A Prof.R. Rossi</v>
      </c>
      <c r="E2071" s="2" t="s">
        <v>33</v>
      </c>
      <c r="F2071" s="2" t="s">
        <v>34</v>
      </c>
      <c r="G2071" s="2" t="s">
        <v>59</v>
      </c>
      <c r="H2071" s="2" t="s">
        <v>36</v>
      </c>
      <c r="I2071" s="2" t="s">
        <v>37</v>
      </c>
      <c r="J2071" s="2" t="s">
        <v>35</v>
      </c>
      <c r="K2071" s="2" t="s">
        <v>69</v>
      </c>
      <c r="L2071" s="2" t="s">
        <v>39</v>
      </c>
      <c r="M2071" s="2" t="s">
        <v>53</v>
      </c>
      <c r="N2071" s="2" t="s">
        <v>35</v>
      </c>
      <c r="O2071" s="2" t="s">
        <v>36</v>
      </c>
      <c r="P2071" s="2" t="s">
        <v>42</v>
      </c>
      <c r="Q2071" s="2"/>
      <c r="R2071" s="2"/>
      <c r="S2071" s="2" t="s">
        <v>37</v>
      </c>
      <c r="T2071" s="2" t="s">
        <v>46</v>
      </c>
      <c r="U2071" s="2" t="s">
        <v>42</v>
      </c>
      <c r="V2071" s="2" t="s">
        <v>42</v>
      </c>
      <c r="W2071" s="2" t="s">
        <v>46</v>
      </c>
      <c r="X2071" s="2" t="s">
        <v>43</v>
      </c>
      <c r="Y2071" s="2" t="s">
        <v>54</v>
      </c>
      <c r="Z2071" s="2" t="s">
        <v>281</v>
      </c>
      <c r="AA2071" s="2" t="s">
        <v>35</v>
      </c>
      <c r="AB2071" s="2" t="s">
        <v>36</v>
      </c>
      <c r="AC2071" s="2"/>
      <c r="AD2071" s="2"/>
      <c r="AE2071">
        <v>600</v>
      </c>
      <c r="AF2071" s="2" t="s">
        <v>36</v>
      </c>
      <c r="AG2071" s="2" t="s">
        <v>36</v>
      </c>
      <c r="AH2071" s="2"/>
      <c r="AI2071" s="2"/>
      <c r="AJ2071" s="2" t="s">
        <v>36</v>
      </c>
      <c r="AK2071" s="2" t="s">
        <v>36</v>
      </c>
    </row>
    <row r="2072" spans="1:37" x14ac:dyDescent="0.3">
      <c r="A2072">
        <v>872</v>
      </c>
      <c r="B2072" s="1">
        <v>41947</v>
      </c>
      <c r="C2072">
        <v>5</v>
      </c>
      <c r="D2072" t="str">
        <f>VLOOKUP(seguimiento[[#This Row],[idinstituciones]],instituciones[[idinstituciones]:[nombre]],2,)</f>
        <v>Hospital "Dr. Antonio A. Cetrángolo"</v>
      </c>
      <c r="E2072" s="2" t="s">
        <v>64</v>
      </c>
      <c r="F2072" s="2" t="s">
        <v>36</v>
      </c>
      <c r="G2072" s="2" t="s">
        <v>44</v>
      </c>
      <c r="H2072" s="2" t="s">
        <v>36</v>
      </c>
      <c r="I2072" s="2" t="s">
        <v>37</v>
      </c>
      <c r="J2072" s="2" t="s">
        <v>44</v>
      </c>
      <c r="K2072" s="2" t="s">
        <v>69</v>
      </c>
      <c r="L2072" s="2" t="s">
        <v>39</v>
      </c>
      <c r="M2072" s="2"/>
      <c r="N2072" s="2" t="s">
        <v>35</v>
      </c>
      <c r="O2072" s="2" t="s">
        <v>36</v>
      </c>
      <c r="P2072" s="2" t="s">
        <v>36</v>
      </c>
      <c r="Q2072" s="2" t="s">
        <v>77</v>
      </c>
      <c r="R2072" s="2"/>
      <c r="S2072" s="2" t="s">
        <v>37</v>
      </c>
      <c r="T2072" s="2" t="s">
        <v>48</v>
      </c>
      <c r="U2072" s="2" t="s">
        <v>36</v>
      </c>
      <c r="V2072" s="2" t="s">
        <v>36</v>
      </c>
      <c r="W2072" s="2" t="s">
        <v>36</v>
      </c>
      <c r="X2072" s="2" t="s">
        <v>65</v>
      </c>
      <c r="Y2072" s="2" t="s">
        <v>36</v>
      </c>
      <c r="Z2072" s="2" t="s">
        <v>281</v>
      </c>
      <c r="AA2072" s="2" t="s">
        <v>35</v>
      </c>
      <c r="AB2072" s="2" t="s">
        <v>36</v>
      </c>
      <c r="AC2072" s="2"/>
      <c r="AD2072" s="2"/>
      <c r="AE2072">
        <v>1577</v>
      </c>
      <c r="AF2072" s="2" t="s">
        <v>36</v>
      </c>
      <c r="AG2072" s="2" t="s">
        <v>36</v>
      </c>
      <c r="AH2072" s="2"/>
      <c r="AI2072" s="2"/>
      <c r="AJ2072" s="2" t="s">
        <v>36</v>
      </c>
      <c r="AK2072" s="2" t="s">
        <v>36</v>
      </c>
    </row>
    <row r="2073" spans="1:37" x14ac:dyDescent="0.3">
      <c r="A2073">
        <v>873</v>
      </c>
      <c r="B2073" s="1">
        <v>40940</v>
      </c>
      <c r="C2073">
        <v>29</v>
      </c>
      <c r="D2073" t="str">
        <f>VLOOKUP(seguimiento[[#This Row],[idinstituciones]],instituciones[[idinstituciones]:[nombre]],2,)</f>
        <v>H.I.G.A Prof.R. Rossi</v>
      </c>
      <c r="E2073" s="2" t="s">
        <v>33</v>
      </c>
      <c r="F2073" s="2" t="s">
        <v>34</v>
      </c>
      <c r="G2073" s="2" t="s">
        <v>55</v>
      </c>
      <c r="H2073" s="2" t="s">
        <v>36</v>
      </c>
      <c r="I2073" s="2" t="s">
        <v>37</v>
      </c>
      <c r="J2073" s="2" t="s">
        <v>44</v>
      </c>
      <c r="K2073" s="2" t="s">
        <v>61</v>
      </c>
      <c r="L2073" s="2" t="s">
        <v>39</v>
      </c>
      <c r="M2073" s="2" t="s">
        <v>53</v>
      </c>
      <c r="N2073" s="2" t="s">
        <v>35</v>
      </c>
      <c r="O2073" s="2" t="s">
        <v>36</v>
      </c>
      <c r="P2073" s="2" t="s">
        <v>42</v>
      </c>
      <c r="Q2073" s="2"/>
      <c r="R2073" s="2" t="s">
        <v>40</v>
      </c>
      <c r="S2073" s="2" t="s">
        <v>37</v>
      </c>
      <c r="T2073" s="2" t="s">
        <v>49</v>
      </c>
      <c r="U2073" s="2" t="s">
        <v>45</v>
      </c>
      <c r="V2073" s="2" t="s">
        <v>45</v>
      </c>
      <c r="W2073" s="2" t="s">
        <v>49</v>
      </c>
      <c r="X2073" s="2" t="s">
        <v>43</v>
      </c>
      <c r="Y2073" s="2" t="s">
        <v>47</v>
      </c>
      <c r="Z2073" s="2" t="s">
        <v>281</v>
      </c>
      <c r="AA2073" s="2" t="s">
        <v>35</v>
      </c>
      <c r="AB2073" s="2" t="s">
        <v>36</v>
      </c>
      <c r="AC2073" s="2"/>
      <c r="AD2073" s="2"/>
      <c r="AE2073">
        <v>213</v>
      </c>
      <c r="AF2073" s="2" t="s">
        <v>36</v>
      </c>
      <c r="AG2073" s="2" t="s">
        <v>36</v>
      </c>
      <c r="AH2073" s="2"/>
      <c r="AI2073" s="2"/>
      <c r="AJ2073" s="2" t="s">
        <v>36</v>
      </c>
      <c r="AK2073" s="2" t="s">
        <v>36</v>
      </c>
    </row>
    <row r="2074" spans="1:37" x14ac:dyDescent="0.3">
      <c r="A2074">
        <v>873</v>
      </c>
      <c r="B2074" s="1">
        <v>41620</v>
      </c>
      <c r="C2074">
        <v>29</v>
      </c>
      <c r="D2074" t="str">
        <f>VLOOKUP(seguimiento[[#This Row],[idinstituciones]],instituciones[[idinstituciones]:[nombre]],2,)</f>
        <v>H.I.G.A Prof.R. Rossi</v>
      </c>
      <c r="E2074" s="2" t="s">
        <v>33</v>
      </c>
      <c r="F2074" s="2" t="s">
        <v>34</v>
      </c>
      <c r="G2074" s="2" t="s">
        <v>55</v>
      </c>
      <c r="H2074" s="2" t="s">
        <v>36</v>
      </c>
      <c r="I2074" s="2" t="s">
        <v>37</v>
      </c>
      <c r="J2074" s="2" t="s">
        <v>44</v>
      </c>
      <c r="K2074" s="2" t="s">
        <v>61</v>
      </c>
      <c r="L2074" s="2" t="s">
        <v>44</v>
      </c>
      <c r="M2074" s="2" t="s">
        <v>70</v>
      </c>
      <c r="N2074" s="2" t="s">
        <v>35</v>
      </c>
      <c r="O2074" s="2" t="s">
        <v>36</v>
      </c>
      <c r="P2074" s="2" t="s">
        <v>42</v>
      </c>
      <c r="Q2074" s="2"/>
      <c r="R2074" s="2"/>
      <c r="S2074" s="2" t="s">
        <v>37</v>
      </c>
      <c r="T2074" s="2" t="s">
        <v>46</v>
      </c>
      <c r="U2074" s="2" t="s">
        <v>42</v>
      </c>
      <c r="V2074" s="2" t="s">
        <v>42</v>
      </c>
      <c r="W2074" s="2" t="s">
        <v>36</v>
      </c>
      <c r="X2074" s="2" t="s">
        <v>43</v>
      </c>
      <c r="Y2074" s="2" t="s">
        <v>54</v>
      </c>
      <c r="Z2074" s="2" t="s">
        <v>281</v>
      </c>
      <c r="AA2074" s="2" t="s">
        <v>35</v>
      </c>
      <c r="AB2074" s="2" t="s">
        <v>36</v>
      </c>
      <c r="AC2074" s="2"/>
      <c r="AD2074" s="2"/>
      <c r="AE2074">
        <v>454</v>
      </c>
      <c r="AF2074" s="2" t="s">
        <v>36</v>
      </c>
      <c r="AG2074" s="2" t="s">
        <v>36</v>
      </c>
      <c r="AH2074" s="2"/>
      <c r="AI2074" s="2"/>
      <c r="AJ2074" s="2" t="s">
        <v>36</v>
      </c>
      <c r="AK2074" s="2" t="s">
        <v>36</v>
      </c>
    </row>
    <row r="2075" spans="1:37" x14ac:dyDescent="0.3">
      <c r="A2075">
        <v>873</v>
      </c>
      <c r="B2075" s="1">
        <v>41726</v>
      </c>
      <c r="C2075">
        <v>29</v>
      </c>
      <c r="D2075" t="str">
        <f>VLOOKUP(seguimiento[[#This Row],[idinstituciones]],instituciones[[idinstituciones]:[nombre]],2,)</f>
        <v>H.I.G.A Prof.R. Rossi</v>
      </c>
      <c r="E2075" s="2" t="s">
        <v>33</v>
      </c>
      <c r="F2075" s="2" t="s">
        <v>34</v>
      </c>
      <c r="G2075" s="2" t="s">
        <v>35</v>
      </c>
      <c r="H2075" s="2" t="s">
        <v>36</v>
      </c>
      <c r="I2075" s="2" t="s">
        <v>73</v>
      </c>
      <c r="J2075" s="2" t="s">
        <v>44</v>
      </c>
      <c r="K2075" s="2" t="s">
        <v>63</v>
      </c>
      <c r="L2075" s="2" t="s">
        <v>39</v>
      </c>
      <c r="M2075" s="2" t="s">
        <v>70</v>
      </c>
      <c r="N2075" s="2" t="s">
        <v>35</v>
      </c>
      <c r="O2075" s="2" t="s">
        <v>36</v>
      </c>
      <c r="P2075" s="2" t="s">
        <v>42</v>
      </c>
      <c r="Q2075" s="2" t="s">
        <v>34</v>
      </c>
      <c r="R2075" s="2"/>
      <c r="S2075" s="2" t="s">
        <v>45</v>
      </c>
      <c r="T2075" s="2" t="s">
        <v>46</v>
      </c>
      <c r="U2075" s="2" t="s">
        <v>45</v>
      </c>
      <c r="V2075" s="2" t="s">
        <v>45</v>
      </c>
      <c r="W2075" s="2" t="s">
        <v>46</v>
      </c>
      <c r="X2075" s="2" t="s">
        <v>43</v>
      </c>
      <c r="Y2075" s="2" t="s">
        <v>54</v>
      </c>
      <c r="Z2075" s="2" t="s">
        <v>281</v>
      </c>
      <c r="AA2075" s="2" t="s">
        <v>35</v>
      </c>
      <c r="AB2075" s="2" t="s">
        <v>36</v>
      </c>
      <c r="AC2075" s="2"/>
      <c r="AD2075" s="2"/>
      <c r="AE2075">
        <v>1703</v>
      </c>
      <c r="AF2075" s="2" t="s">
        <v>36</v>
      </c>
      <c r="AG2075" s="2" t="s">
        <v>36</v>
      </c>
      <c r="AH2075" s="2"/>
      <c r="AI2075" s="2"/>
      <c r="AJ2075" s="2" t="s">
        <v>36</v>
      </c>
      <c r="AK2075" s="2" t="s">
        <v>36</v>
      </c>
    </row>
    <row r="2076" spans="1:37" x14ac:dyDescent="0.3">
      <c r="A2076">
        <v>874</v>
      </c>
      <c r="B2076" s="1">
        <v>41073</v>
      </c>
      <c r="C2076">
        <v>29</v>
      </c>
      <c r="D2076" t="str">
        <f>VLOOKUP(seguimiento[[#This Row],[idinstituciones]],instituciones[[idinstituciones]:[nombre]],2,)</f>
        <v>H.I.G.A Prof.R. Rossi</v>
      </c>
      <c r="E2076" s="2" t="s">
        <v>33</v>
      </c>
      <c r="F2076" s="2" t="s">
        <v>34</v>
      </c>
      <c r="G2076" s="2" t="s">
        <v>55</v>
      </c>
      <c r="H2076" s="2" t="s">
        <v>36</v>
      </c>
      <c r="I2076" s="2" t="s">
        <v>46</v>
      </c>
      <c r="J2076" s="2" t="s">
        <v>35</v>
      </c>
      <c r="K2076" s="2" t="s">
        <v>63</v>
      </c>
      <c r="L2076" s="2" t="s">
        <v>82</v>
      </c>
      <c r="M2076" s="2" t="s">
        <v>76</v>
      </c>
      <c r="N2076" s="2" t="s">
        <v>35</v>
      </c>
      <c r="O2076" s="2" t="s">
        <v>36</v>
      </c>
      <c r="P2076" s="2" t="s">
        <v>45</v>
      </c>
      <c r="Q2076" s="2" t="s">
        <v>34</v>
      </c>
      <c r="R2076" s="2"/>
      <c r="S2076" s="2" t="s">
        <v>45</v>
      </c>
      <c r="T2076" s="2" t="s">
        <v>45</v>
      </c>
      <c r="U2076" s="2" t="s">
        <v>42</v>
      </c>
      <c r="V2076" s="2" t="s">
        <v>42</v>
      </c>
      <c r="W2076" s="2" t="s">
        <v>37</v>
      </c>
      <c r="X2076" s="2" t="s">
        <v>65</v>
      </c>
      <c r="Y2076" s="2" t="s">
        <v>47</v>
      </c>
      <c r="Z2076" s="2" t="s">
        <v>281</v>
      </c>
      <c r="AA2076" s="2" t="s">
        <v>35</v>
      </c>
      <c r="AB2076" s="2" t="s">
        <v>36</v>
      </c>
      <c r="AC2076" s="2"/>
      <c r="AD2076" s="2"/>
      <c r="AE2076">
        <v>290</v>
      </c>
      <c r="AF2076" s="2" t="s">
        <v>36</v>
      </c>
      <c r="AG2076" s="2" t="s">
        <v>36</v>
      </c>
      <c r="AH2076" s="2"/>
      <c r="AI2076" s="2"/>
      <c r="AJ2076" s="2" t="s">
        <v>36</v>
      </c>
      <c r="AK2076" s="2" t="s">
        <v>36</v>
      </c>
    </row>
    <row r="2077" spans="1:37" x14ac:dyDescent="0.3">
      <c r="A2077">
        <v>874</v>
      </c>
      <c r="B2077" s="1">
        <v>41463</v>
      </c>
      <c r="C2077">
        <v>29</v>
      </c>
      <c r="D2077" t="str">
        <f>VLOOKUP(seguimiento[[#This Row],[idinstituciones]],instituciones[[idinstituciones]:[nombre]],2,)</f>
        <v>H.I.G.A Prof.R. Rossi</v>
      </c>
      <c r="E2077" s="2" t="s">
        <v>33</v>
      </c>
      <c r="F2077" s="2" t="s">
        <v>34</v>
      </c>
      <c r="G2077" s="2" t="s">
        <v>59</v>
      </c>
      <c r="H2077" s="2" t="s">
        <v>36</v>
      </c>
      <c r="I2077" s="2" t="s">
        <v>73</v>
      </c>
      <c r="J2077" s="2" t="s">
        <v>35</v>
      </c>
      <c r="K2077" s="2" t="s">
        <v>63</v>
      </c>
      <c r="L2077" s="2" t="s">
        <v>44</v>
      </c>
      <c r="M2077" s="2" t="s">
        <v>76</v>
      </c>
      <c r="N2077" s="2" t="s">
        <v>35</v>
      </c>
      <c r="O2077" s="2" t="s">
        <v>36</v>
      </c>
      <c r="P2077" s="2" t="s">
        <v>45</v>
      </c>
      <c r="Q2077" s="2" t="s">
        <v>34</v>
      </c>
      <c r="R2077" s="2"/>
      <c r="S2077" s="2" t="s">
        <v>45</v>
      </c>
      <c r="T2077" s="2" t="s">
        <v>49</v>
      </c>
      <c r="U2077" s="2" t="s">
        <v>42</v>
      </c>
      <c r="V2077" s="2" t="s">
        <v>42</v>
      </c>
      <c r="W2077" s="2" t="s">
        <v>46</v>
      </c>
      <c r="X2077" s="2" t="s">
        <v>65</v>
      </c>
      <c r="Y2077" s="2" t="s">
        <v>36</v>
      </c>
      <c r="Z2077" s="2" t="s">
        <v>281</v>
      </c>
      <c r="AA2077" s="2" t="s">
        <v>35</v>
      </c>
      <c r="AB2077" s="2" t="s">
        <v>36</v>
      </c>
      <c r="AC2077" s="2"/>
      <c r="AD2077" s="2"/>
      <c r="AE2077">
        <v>582</v>
      </c>
      <c r="AF2077" s="2" t="s">
        <v>36</v>
      </c>
      <c r="AG2077" s="2" t="s">
        <v>36</v>
      </c>
      <c r="AH2077" s="2"/>
      <c r="AI2077" s="2"/>
      <c r="AJ2077" s="2" t="s">
        <v>36</v>
      </c>
      <c r="AK2077" s="2" t="s">
        <v>36</v>
      </c>
    </row>
    <row r="2078" spans="1:37" x14ac:dyDescent="0.3">
      <c r="A2078">
        <v>874</v>
      </c>
      <c r="B2078" s="1">
        <v>41907</v>
      </c>
      <c r="C2078">
        <v>29</v>
      </c>
      <c r="D2078" t="str">
        <f>VLOOKUP(seguimiento[[#This Row],[idinstituciones]],instituciones[[idinstituciones]:[nombre]],2,)</f>
        <v>H.I.G.A Prof.R. Rossi</v>
      </c>
      <c r="E2078" s="2" t="s">
        <v>33</v>
      </c>
      <c r="F2078" s="2" t="s">
        <v>34</v>
      </c>
      <c r="G2078" s="2" t="s">
        <v>59</v>
      </c>
      <c r="H2078" s="2" t="s">
        <v>36</v>
      </c>
      <c r="I2078" s="2" t="s">
        <v>37</v>
      </c>
      <c r="J2078" s="2" t="s">
        <v>35</v>
      </c>
      <c r="K2078" s="2" t="s">
        <v>63</v>
      </c>
      <c r="L2078" s="2" t="s">
        <v>39</v>
      </c>
      <c r="M2078" s="2" t="s">
        <v>70</v>
      </c>
      <c r="N2078" s="2" t="s">
        <v>35</v>
      </c>
      <c r="O2078" s="2" t="s">
        <v>36</v>
      </c>
      <c r="P2078" s="2" t="s">
        <v>42</v>
      </c>
      <c r="Q2078" s="2" t="s">
        <v>34</v>
      </c>
      <c r="R2078" s="2"/>
      <c r="S2078" s="2" t="s">
        <v>45</v>
      </c>
      <c r="T2078" s="2" t="s">
        <v>37</v>
      </c>
      <c r="U2078" s="2" t="s">
        <v>42</v>
      </c>
      <c r="V2078" s="2" t="s">
        <v>42</v>
      </c>
      <c r="W2078" s="2" t="s">
        <v>37</v>
      </c>
      <c r="X2078" s="2" t="s">
        <v>65</v>
      </c>
      <c r="Y2078" s="2" t="s">
        <v>54</v>
      </c>
      <c r="Z2078" s="2" t="s">
        <v>281</v>
      </c>
      <c r="AA2078" s="2" t="s">
        <v>35</v>
      </c>
      <c r="AB2078" s="2" t="s">
        <v>36</v>
      </c>
      <c r="AC2078" s="2"/>
      <c r="AD2078" s="2"/>
      <c r="AE2078">
        <v>451</v>
      </c>
      <c r="AF2078" s="2" t="s">
        <v>36</v>
      </c>
      <c r="AG2078" s="2" t="s">
        <v>36</v>
      </c>
      <c r="AH2078" s="2"/>
      <c r="AI2078" s="2"/>
      <c r="AJ2078" s="2" t="s">
        <v>36</v>
      </c>
      <c r="AK2078" s="2" t="s">
        <v>36</v>
      </c>
    </row>
    <row r="2079" spans="1:37" x14ac:dyDescent="0.3">
      <c r="A2079">
        <v>875</v>
      </c>
      <c r="B2079" s="1">
        <v>41173</v>
      </c>
      <c r="C2079">
        <v>29</v>
      </c>
      <c r="D2079" t="str">
        <f>VLOOKUP(seguimiento[[#This Row],[idinstituciones]],instituciones[[idinstituciones]:[nombre]],2,)</f>
        <v>H.I.G.A Prof.R. Rossi</v>
      </c>
      <c r="E2079" s="2" t="s">
        <v>64</v>
      </c>
      <c r="F2079" s="2" t="s">
        <v>34</v>
      </c>
      <c r="G2079" s="2" t="s">
        <v>59</v>
      </c>
      <c r="H2079" s="2" t="s">
        <v>36</v>
      </c>
      <c r="I2079" s="2" t="s">
        <v>37</v>
      </c>
      <c r="J2079" s="2" t="s">
        <v>44</v>
      </c>
      <c r="K2079" s="2" t="s">
        <v>69</v>
      </c>
      <c r="L2079" s="2" t="s">
        <v>82</v>
      </c>
      <c r="M2079" s="2" t="s">
        <v>76</v>
      </c>
      <c r="N2079" s="2" t="s">
        <v>35</v>
      </c>
      <c r="O2079" s="2" t="s">
        <v>36</v>
      </c>
      <c r="P2079" s="2" t="s">
        <v>42</v>
      </c>
      <c r="Q2079" s="2" t="s">
        <v>34</v>
      </c>
      <c r="R2079" s="2"/>
      <c r="S2079" s="2" t="s">
        <v>37</v>
      </c>
      <c r="T2079" s="2" t="s">
        <v>46</v>
      </c>
      <c r="U2079" s="2" t="s">
        <v>42</v>
      </c>
      <c r="V2079" s="2" t="s">
        <v>42</v>
      </c>
      <c r="W2079" s="2" t="s">
        <v>36</v>
      </c>
      <c r="X2079" s="2" t="s">
        <v>65</v>
      </c>
      <c r="Y2079" s="2" t="s">
        <v>36</v>
      </c>
      <c r="Z2079" s="2" t="s">
        <v>281</v>
      </c>
      <c r="AA2079" s="2" t="s">
        <v>35</v>
      </c>
      <c r="AB2079" s="2" t="s">
        <v>36</v>
      </c>
      <c r="AC2079" s="2"/>
      <c r="AD2079" s="2"/>
      <c r="AE2079">
        <v>383</v>
      </c>
      <c r="AF2079" s="2" t="s">
        <v>36</v>
      </c>
      <c r="AG2079" s="2" t="s">
        <v>36</v>
      </c>
      <c r="AH2079" s="2"/>
      <c r="AI2079" s="2"/>
      <c r="AJ2079" s="2" t="s">
        <v>36</v>
      </c>
      <c r="AK2079" s="2" t="s">
        <v>36</v>
      </c>
    </row>
    <row r="2080" spans="1:37" x14ac:dyDescent="0.3">
      <c r="A2080">
        <v>875</v>
      </c>
      <c r="B2080" s="1">
        <v>41425</v>
      </c>
      <c r="C2080">
        <v>29</v>
      </c>
      <c r="D2080" t="str">
        <f>VLOOKUP(seguimiento[[#This Row],[idinstituciones]],instituciones[[idinstituciones]:[nombre]],2,)</f>
        <v>H.I.G.A Prof.R. Rossi</v>
      </c>
      <c r="E2080" s="2" t="s">
        <v>33</v>
      </c>
      <c r="F2080" s="2" t="s">
        <v>34</v>
      </c>
      <c r="G2080" s="2" t="s">
        <v>59</v>
      </c>
      <c r="H2080" s="2" t="s">
        <v>36</v>
      </c>
      <c r="I2080" s="2" t="s">
        <v>37</v>
      </c>
      <c r="J2080" s="2" t="s">
        <v>44</v>
      </c>
      <c r="K2080" s="2" t="s">
        <v>69</v>
      </c>
      <c r="L2080" s="2" t="s">
        <v>82</v>
      </c>
      <c r="M2080" s="2" t="s">
        <v>76</v>
      </c>
      <c r="N2080" s="2" t="s">
        <v>35</v>
      </c>
      <c r="O2080" s="2" t="s">
        <v>36</v>
      </c>
      <c r="P2080" s="2" t="s">
        <v>42</v>
      </c>
      <c r="Q2080" s="2"/>
      <c r="R2080" s="2"/>
      <c r="S2080" s="2" t="s">
        <v>37</v>
      </c>
      <c r="T2080" s="2" t="s">
        <v>46</v>
      </c>
      <c r="U2080" s="2" t="s">
        <v>42</v>
      </c>
      <c r="V2080" s="2" t="s">
        <v>42</v>
      </c>
      <c r="W2080" s="2" t="s">
        <v>46</v>
      </c>
      <c r="X2080" s="2" t="s">
        <v>65</v>
      </c>
      <c r="Y2080" s="2" t="s">
        <v>47</v>
      </c>
      <c r="Z2080" s="2" t="s">
        <v>281</v>
      </c>
      <c r="AA2080" s="2" t="s">
        <v>35</v>
      </c>
      <c r="AB2080" s="2" t="s">
        <v>36</v>
      </c>
      <c r="AC2080" s="2"/>
      <c r="AD2080" s="2"/>
      <c r="AE2080">
        <v>1008</v>
      </c>
      <c r="AF2080" s="2" t="s">
        <v>36</v>
      </c>
      <c r="AG2080" s="2" t="s">
        <v>36</v>
      </c>
      <c r="AH2080" s="2"/>
      <c r="AI2080" s="2"/>
      <c r="AJ2080" s="2" t="s">
        <v>36</v>
      </c>
      <c r="AK2080" s="2" t="s">
        <v>36</v>
      </c>
    </row>
    <row r="2081" spans="1:37" x14ac:dyDescent="0.3">
      <c r="A2081">
        <v>875</v>
      </c>
      <c r="B2081" s="1">
        <v>41768</v>
      </c>
      <c r="C2081">
        <v>29</v>
      </c>
      <c r="D2081" t="str">
        <f>VLOOKUP(seguimiento[[#This Row],[idinstituciones]],instituciones[[idinstituciones]:[nombre]],2,)</f>
        <v>H.I.G.A Prof.R. Rossi</v>
      </c>
      <c r="E2081" s="2" t="s">
        <v>33</v>
      </c>
      <c r="F2081" s="2" t="s">
        <v>34</v>
      </c>
      <c r="G2081" s="2" t="s">
        <v>55</v>
      </c>
      <c r="H2081" s="2" t="s">
        <v>36</v>
      </c>
      <c r="I2081" s="2" t="s">
        <v>37</v>
      </c>
      <c r="J2081" s="2" t="s">
        <v>35</v>
      </c>
      <c r="K2081" s="2" t="s">
        <v>69</v>
      </c>
      <c r="L2081" s="2" t="s">
        <v>44</v>
      </c>
      <c r="M2081" s="2" t="s">
        <v>76</v>
      </c>
      <c r="N2081" s="2" t="s">
        <v>35</v>
      </c>
      <c r="O2081" s="2" t="s">
        <v>36</v>
      </c>
      <c r="P2081" s="2" t="s">
        <v>42</v>
      </c>
      <c r="Q2081" s="2"/>
      <c r="R2081" s="2"/>
      <c r="S2081" s="2" t="s">
        <v>36</v>
      </c>
      <c r="T2081" s="2" t="s">
        <v>45</v>
      </c>
      <c r="U2081" s="2" t="s">
        <v>42</v>
      </c>
      <c r="V2081" s="2" t="s">
        <v>42</v>
      </c>
      <c r="W2081" s="2" t="s">
        <v>45</v>
      </c>
      <c r="X2081" s="2" t="s">
        <v>65</v>
      </c>
      <c r="Y2081" s="2" t="s">
        <v>47</v>
      </c>
      <c r="Z2081" s="2" t="s">
        <v>281</v>
      </c>
      <c r="AA2081" s="2" t="s">
        <v>35</v>
      </c>
      <c r="AB2081" s="2" t="s">
        <v>36</v>
      </c>
      <c r="AC2081" s="2"/>
      <c r="AD2081" s="2"/>
      <c r="AE2081">
        <v>1004</v>
      </c>
      <c r="AF2081" s="2" t="s">
        <v>36</v>
      </c>
      <c r="AG2081" s="2" t="s">
        <v>36</v>
      </c>
      <c r="AH2081" s="2"/>
      <c r="AI2081" s="2"/>
      <c r="AJ2081" s="2" t="s">
        <v>36</v>
      </c>
      <c r="AK2081" s="2" t="s">
        <v>36</v>
      </c>
    </row>
    <row r="2082" spans="1:37" x14ac:dyDescent="0.3">
      <c r="A2082">
        <v>876</v>
      </c>
      <c r="B2082" s="1">
        <v>41103</v>
      </c>
      <c r="C2082">
        <v>29</v>
      </c>
      <c r="D2082" t="str">
        <f>VLOOKUP(seguimiento[[#This Row],[idinstituciones]],instituciones[[idinstituciones]:[nombre]],2,)</f>
        <v>H.I.G.A Prof.R. Rossi</v>
      </c>
      <c r="E2082" s="2" t="s">
        <v>33</v>
      </c>
      <c r="F2082" s="2" t="s">
        <v>34</v>
      </c>
      <c r="G2082" s="2" t="s">
        <v>55</v>
      </c>
      <c r="H2082" s="2" t="s">
        <v>36</v>
      </c>
      <c r="I2082" s="2" t="s">
        <v>37</v>
      </c>
      <c r="J2082" s="2" t="s">
        <v>35</v>
      </c>
      <c r="K2082" s="2"/>
      <c r="L2082" s="2" t="s">
        <v>39</v>
      </c>
      <c r="M2082" s="2" t="s">
        <v>70</v>
      </c>
      <c r="N2082" s="2" t="s">
        <v>35</v>
      </c>
      <c r="O2082" s="2" t="s">
        <v>36</v>
      </c>
      <c r="P2082" s="2" t="s">
        <v>42</v>
      </c>
      <c r="Q2082" s="2" t="s">
        <v>34</v>
      </c>
      <c r="R2082" s="2"/>
      <c r="S2082" s="2" t="s">
        <v>45</v>
      </c>
      <c r="T2082" s="2" t="s">
        <v>49</v>
      </c>
      <c r="U2082" s="2" t="s">
        <v>42</v>
      </c>
      <c r="V2082" s="2" t="s">
        <v>42</v>
      </c>
      <c r="W2082" s="2" t="s">
        <v>46</v>
      </c>
      <c r="X2082" s="2" t="s">
        <v>43</v>
      </c>
      <c r="Y2082" s="2" t="s">
        <v>54</v>
      </c>
      <c r="Z2082" s="2" t="s">
        <v>281</v>
      </c>
      <c r="AA2082" s="2" t="s">
        <v>35</v>
      </c>
      <c r="AB2082" s="2" t="s">
        <v>36</v>
      </c>
      <c r="AC2082" s="2"/>
      <c r="AD2082" s="2"/>
      <c r="AE2082">
        <v>917</v>
      </c>
      <c r="AF2082" s="2" t="s">
        <v>36</v>
      </c>
      <c r="AG2082" s="2" t="s">
        <v>36</v>
      </c>
      <c r="AH2082" s="2"/>
      <c r="AI2082" s="2"/>
      <c r="AJ2082" s="2" t="s">
        <v>36</v>
      </c>
      <c r="AK2082" s="2" t="s">
        <v>36</v>
      </c>
    </row>
    <row r="2083" spans="1:37" x14ac:dyDescent="0.3">
      <c r="A2083">
        <v>876</v>
      </c>
      <c r="B2083" s="1">
        <v>41591</v>
      </c>
      <c r="C2083">
        <v>29</v>
      </c>
      <c r="D2083" t="str">
        <f>VLOOKUP(seguimiento[[#This Row],[idinstituciones]],instituciones[[idinstituciones]:[nombre]],2,)</f>
        <v>H.I.G.A Prof.R. Rossi</v>
      </c>
      <c r="E2083" s="2" t="s">
        <v>64</v>
      </c>
      <c r="F2083" s="2" t="s">
        <v>34</v>
      </c>
      <c r="G2083" s="2" t="s">
        <v>55</v>
      </c>
      <c r="H2083" s="2" t="s">
        <v>36</v>
      </c>
      <c r="I2083" s="2" t="s">
        <v>37</v>
      </c>
      <c r="J2083" s="2" t="s">
        <v>35</v>
      </c>
      <c r="K2083" s="2" t="s">
        <v>78</v>
      </c>
      <c r="L2083" s="2" t="s">
        <v>39</v>
      </c>
      <c r="M2083" s="2" t="s">
        <v>70</v>
      </c>
      <c r="N2083" s="2" t="s">
        <v>35</v>
      </c>
      <c r="O2083" s="2" t="s">
        <v>36</v>
      </c>
      <c r="P2083" s="2" t="s">
        <v>42</v>
      </c>
      <c r="Q2083" s="2" t="s">
        <v>34</v>
      </c>
      <c r="R2083" s="2" t="s">
        <v>40</v>
      </c>
      <c r="S2083" s="2" t="s">
        <v>45</v>
      </c>
      <c r="T2083" s="2" t="s">
        <v>49</v>
      </c>
      <c r="U2083" s="2" t="s">
        <v>42</v>
      </c>
      <c r="V2083" s="2" t="s">
        <v>42</v>
      </c>
      <c r="W2083" s="2" t="s">
        <v>48</v>
      </c>
      <c r="X2083" s="2" t="s">
        <v>43</v>
      </c>
      <c r="Y2083" s="2" t="s">
        <v>54</v>
      </c>
      <c r="Z2083" s="2" t="s">
        <v>281</v>
      </c>
      <c r="AA2083" s="2" t="s">
        <v>35</v>
      </c>
      <c r="AB2083" s="2" t="s">
        <v>36</v>
      </c>
      <c r="AC2083" s="2"/>
      <c r="AD2083" s="2"/>
      <c r="AE2083">
        <v>1063</v>
      </c>
      <c r="AF2083" s="2" t="s">
        <v>36</v>
      </c>
      <c r="AG2083" s="2" t="s">
        <v>36</v>
      </c>
      <c r="AH2083" s="2"/>
      <c r="AI2083" s="2"/>
      <c r="AJ2083" s="2" t="s">
        <v>36</v>
      </c>
      <c r="AK2083" s="2" t="s">
        <v>36</v>
      </c>
    </row>
    <row r="2084" spans="1:37" x14ac:dyDescent="0.3">
      <c r="A2084">
        <v>876</v>
      </c>
      <c r="B2084" s="1">
        <v>41712</v>
      </c>
      <c r="C2084">
        <v>29</v>
      </c>
      <c r="D2084" t="str">
        <f>VLOOKUP(seguimiento[[#This Row],[idinstituciones]],instituciones[[idinstituciones]:[nombre]],2,)</f>
        <v>H.I.G.A Prof.R. Rossi</v>
      </c>
      <c r="E2084" s="2" t="s">
        <v>64</v>
      </c>
      <c r="F2084" s="2" t="s">
        <v>58</v>
      </c>
      <c r="G2084" s="2" t="s">
        <v>55</v>
      </c>
      <c r="H2084" s="2" t="s">
        <v>36</v>
      </c>
      <c r="I2084" s="2" t="s">
        <v>37</v>
      </c>
      <c r="J2084" s="2" t="s">
        <v>35</v>
      </c>
      <c r="K2084" s="2" t="s">
        <v>78</v>
      </c>
      <c r="L2084" s="2" t="s">
        <v>39</v>
      </c>
      <c r="M2084" s="2" t="s">
        <v>70</v>
      </c>
      <c r="N2084" s="2" t="s">
        <v>35</v>
      </c>
      <c r="O2084" s="2" t="s">
        <v>36</v>
      </c>
      <c r="P2084" s="2" t="s">
        <v>42</v>
      </c>
      <c r="Q2084" s="2"/>
      <c r="R2084" s="2"/>
      <c r="S2084" s="2" t="s">
        <v>45</v>
      </c>
      <c r="T2084" s="2" t="s">
        <v>46</v>
      </c>
      <c r="U2084" s="2" t="s">
        <v>45</v>
      </c>
      <c r="V2084" s="2" t="s">
        <v>45</v>
      </c>
      <c r="W2084" s="2" t="s">
        <v>46</v>
      </c>
      <c r="X2084" s="2" t="s">
        <v>43</v>
      </c>
      <c r="Y2084" s="2" t="s">
        <v>36</v>
      </c>
      <c r="Z2084" s="2" t="s">
        <v>281</v>
      </c>
      <c r="AA2084" s="2" t="s">
        <v>35</v>
      </c>
      <c r="AB2084" s="2" t="s">
        <v>36</v>
      </c>
      <c r="AC2084" s="2"/>
      <c r="AD2084" s="2"/>
      <c r="AE2084">
        <v>201</v>
      </c>
      <c r="AF2084" s="2" t="s">
        <v>36</v>
      </c>
      <c r="AG2084" s="2" t="s">
        <v>36</v>
      </c>
      <c r="AH2084" s="2"/>
      <c r="AI2084" s="2"/>
      <c r="AJ2084" s="2" t="s">
        <v>36</v>
      </c>
      <c r="AK2084" s="2" t="s">
        <v>36</v>
      </c>
    </row>
    <row r="2085" spans="1:37" x14ac:dyDescent="0.3">
      <c r="A2085">
        <v>877</v>
      </c>
      <c r="B2085" s="1">
        <v>41101</v>
      </c>
      <c r="C2085">
        <v>29</v>
      </c>
      <c r="D2085" t="str">
        <f>VLOOKUP(seguimiento[[#This Row],[idinstituciones]],instituciones[[idinstituciones]:[nombre]],2,)</f>
        <v>H.I.G.A Prof.R. Rossi</v>
      </c>
      <c r="E2085" s="2" t="s">
        <v>33</v>
      </c>
      <c r="F2085" s="2" t="s">
        <v>34</v>
      </c>
      <c r="G2085" s="2" t="s">
        <v>35</v>
      </c>
      <c r="H2085" s="2" t="s">
        <v>36</v>
      </c>
      <c r="I2085" s="2" t="s">
        <v>37</v>
      </c>
      <c r="J2085" s="2" t="s">
        <v>35</v>
      </c>
      <c r="K2085" s="2" t="s">
        <v>69</v>
      </c>
      <c r="L2085" s="2" t="s">
        <v>39</v>
      </c>
      <c r="M2085" s="2" t="s">
        <v>76</v>
      </c>
      <c r="N2085" s="2" t="s">
        <v>35</v>
      </c>
      <c r="O2085" s="2" t="s">
        <v>36</v>
      </c>
      <c r="P2085" s="2" t="s">
        <v>42</v>
      </c>
      <c r="Q2085" s="2" t="s">
        <v>34</v>
      </c>
      <c r="R2085" s="2"/>
      <c r="S2085" s="2" t="s">
        <v>45</v>
      </c>
      <c r="T2085" s="2" t="s">
        <v>46</v>
      </c>
      <c r="U2085" s="2" t="s">
        <v>42</v>
      </c>
      <c r="V2085" s="2" t="s">
        <v>42</v>
      </c>
      <c r="W2085" s="2" t="s">
        <v>49</v>
      </c>
      <c r="X2085" s="2" t="s">
        <v>43</v>
      </c>
      <c r="Y2085" s="2" t="s">
        <v>47</v>
      </c>
      <c r="Z2085" s="2" t="s">
        <v>281</v>
      </c>
      <c r="AA2085" s="2" t="s">
        <v>35</v>
      </c>
      <c r="AB2085" s="2" t="s">
        <v>36</v>
      </c>
      <c r="AC2085" s="2"/>
      <c r="AD2085" s="2"/>
      <c r="AE2085">
        <v>1096</v>
      </c>
      <c r="AF2085" s="2" t="s">
        <v>36</v>
      </c>
      <c r="AG2085" s="2" t="s">
        <v>36</v>
      </c>
      <c r="AH2085" s="2"/>
      <c r="AI2085" s="2"/>
      <c r="AJ2085" s="2" t="s">
        <v>36</v>
      </c>
      <c r="AK2085" s="2" t="s">
        <v>36</v>
      </c>
    </row>
    <row r="2086" spans="1:37" x14ac:dyDescent="0.3">
      <c r="A2086">
        <v>877</v>
      </c>
      <c r="B2086" s="1">
        <v>41290</v>
      </c>
      <c r="C2086">
        <v>29</v>
      </c>
      <c r="D2086" t="str">
        <f>VLOOKUP(seguimiento[[#This Row],[idinstituciones]],instituciones[[idinstituciones]:[nombre]],2,)</f>
        <v>H.I.G.A Prof.R. Rossi</v>
      </c>
      <c r="E2086" s="2" t="s">
        <v>33</v>
      </c>
      <c r="F2086" s="2" t="s">
        <v>34</v>
      </c>
      <c r="G2086" s="2" t="s">
        <v>35</v>
      </c>
      <c r="H2086" s="2" t="s">
        <v>36</v>
      </c>
      <c r="I2086" s="2" t="s">
        <v>37</v>
      </c>
      <c r="J2086" s="2" t="s">
        <v>35</v>
      </c>
      <c r="K2086" s="2" t="s">
        <v>63</v>
      </c>
      <c r="L2086" s="2" t="s">
        <v>44</v>
      </c>
      <c r="M2086" s="2"/>
      <c r="N2086" s="2" t="s">
        <v>35</v>
      </c>
      <c r="O2086" s="2" t="s">
        <v>36</v>
      </c>
      <c r="P2086" s="2" t="s">
        <v>42</v>
      </c>
      <c r="Q2086" s="2" t="s">
        <v>34</v>
      </c>
      <c r="R2086" s="2"/>
      <c r="S2086" s="2" t="s">
        <v>45</v>
      </c>
      <c r="T2086" s="2" t="s">
        <v>48</v>
      </c>
      <c r="U2086" s="2" t="s">
        <v>42</v>
      </c>
      <c r="V2086" s="2" t="s">
        <v>42</v>
      </c>
      <c r="W2086" s="2" t="s">
        <v>48</v>
      </c>
      <c r="X2086" s="2" t="s">
        <v>43</v>
      </c>
      <c r="Y2086" s="2" t="s">
        <v>47</v>
      </c>
      <c r="Z2086" s="2" t="s">
        <v>281</v>
      </c>
      <c r="AA2086" s="2" t="s">
        <v>35</v>
      </c>
      <c r="AB2086" s="2" t="s">
        <v>36</v>
      </c>
      <c r="AC2086" s="2"/>
      <c r="AD2086" s="2"/>
      <c r="AE2086">
        <v>1389</v>
      </c>
      <c r="AF2086" s="2" t="s">
        <v>36</v>
      </c>
      <c r="AG2086" s="2" t="s">
        <v>36</v>
      </c>
      <c r="AH2086" s="2"/>
      <c r="AI2086" s="2"/>
      <c r="AJ2086" s="2" t="s">
        <v>36</v>
      </c>
      <c r="AK2086" s="2" t="s">
        <v>36</v>
      </c>
    </row>
    <row r="2087" spans="1:37" x14ac:dyDescent="0.3">
      <c r="A2087">
        <v>877</v>
      </c>
      <c r="B2087" s="1">
        <v>41684</v>
      </c>
      <c r="C2087">
        <v>29</v>
      </c>
      <c r="D2087" t="str">
        <f>VLOOKUP(seguimiento[[#This Row],[idinstituciones]],instituciones[[idinstituciones]:[nombre]],2,)</f>
        <v>H.I.G.A Prof.R. Rossi</v>
      </c>
      <c r="E2087" s="2" t="s">
        <v>33</v>
      </c>
      <c r="F2087" s="2" t="s">
        <v>34</v>
      </c>
      <c r="G2087" s="2" t="s">
        <v>35</v>
      </c>
      <c r="H2087" s="2" t="s">
        <v>36</v>
      </c>
      <c r="I2087" s="2" t="s">
        <v>37</v>
      </c>
      <c r="J2087" s="2" t="s">
        <v>35</v>
      </c>
      <c r="K2087" s="2" t="s">
        <v>63</v>
      </c>
      <c r="L2087" s="2" t="s">
        <v>39</v>
      </c>
      <c r="M2087" s="2" t="s">
        <v>76</v>
      </c>
      <c r="N2087" s="2" t="s">
        <v>35</v>
      </c>
      <c r="O2087" s="2" t="s">
        <v>36</v>
      </c>
      <c r="P2087" s="2" t="s">
        <v>42</v>
      </c>
      <c r="Q2087" s="2" t="s">
        <v>34</v>
      </c>
      <c r="R2087" s="2"/>
      <c r="S2087" s="2" t="s">
        <v>45</v>
      </c>
      <c r="T2087" s="2" t="s">
        <v>37</v>
      </c>
      <c r="U2087" s="2" t="s">
        <v>42</v>
      </c>
      <c r="V2087" s="2" t="s">
        <v>42</v>
      </c>
      <c r="W2087" s="2" t="s">
        <v>37</v>
      </c>
      <c r="X2087" s="2" t="s">
        <v>43</v>
      </c>
      <c r="Y2087" s="2" t="s">
        <v>47</v>
      </c>
      <c r="Z2087" s="2" t="s">
        <v>281</v>
      </c>
      <c r="AA2087" s="2" t="s">
        <v>35</v>
      </c>
      <c r="AB2087" s="2" t="s">
        <v>36</v>
      </c>
      <c r="AC2087" s="2"/>
      <c r="AD2087" s="2"/>
      <c r="AE2087">
        <v>545</v>
      </c>
      <c r="AF2087" s="2" t="s">
        <v>36</v>
      </c>
      <c r="AG2087" s="2" t="s">
        <v>36</v>
      </c>
      <c r="AH2087" s="2"/>
      <c r="AI2087" s="2"/>
      <c r="AJ2087" s="2" t="s">
        <v>36</v>
      </c>
      <c r="AK2087" s="2" t="s">
        <v>36</v>
      </c>
    </row>
    <row r="2088" spans="1:37" x14ac:dyDescent="0.3">
      <c r="A2088">
        <v>878</v>
      </c>
      <c r="B2088" s="1">
        <v>41227</v>
      </c>
      <c r="C2088">
        <v>29</v>
      </c>
      <c r="D2088" t="str">
        <f>VLOOKUP(seguimiento[[#This Row],[idinstituciones]],instituciones[[idinstituciones]:[nombre]],2,)</f>
        <v>H.I.G.A Prof.R. Rossi</v>
      </c>
      <c r="E2088" s="2" t="s">
        <v>33</v>
      </c>
      <c r="F2088" s="2" t="s">
        <v>34</v>
      </c>
      <c r="G2088" s="2" t="s">
        <v>55</v>
      </c>
      <c r="H2088" s="2" t="s">
        <v>36</v>
      </c>
      <c r="I2088" s="2" t="s">
        <v>37</v>
      </c>
      <c r="J2088" s="2" t="s">
        <v>35</v>
      </c>
      <c r="K2088" s="2" t="s">
        <v>69</v>
      </c>
      <c r="L2088" s="2" t="s">
        <v>39</v>
      </c>
      <c r="M2088" s="2" t="s">
        <v>70</v>
      </c>
      <c r="N2088" s="2" t="s">
        <v>35</v>
      </c>
      <c r="O2088" s="2" t="s">
        <v>36</v>
      </c>
      <c r="P2088" s="2" t="s">
        <v>42</v>
      </c>
      <c r="Q2088" s="2" t="s">
        <v>34</v>
      </c>
      <c r="R2088" s="2"/>
      <c r="S2088" s="2" t="s">
        <v>37</v>
      </c>
      <c r="T2088" s="2" t="s">
        <v>46</v>
      </c>
      <c r="U2088" s="2" t="s">
        <v>45</v>
      </c>
      <c r="V2088" s="2" t="s">
        <v>45</v>
      </c>
      <c r="W2088" s="2" t="s">
        <v>46</v>
      </c>
      <c r="X2088" s="2" t="s">
        <v>43</v>
      </c>
      <c r="Y2088" s="2" t="s">
        <v>36</v>
      </c>
      <c r="Z2088" s="2" t="s">
        <v>281</v>
      </c>
      <c r="AA2088" s="2" t="s">
        <v>35</v>
      </c>
      <c r="AB2088" s="2" t="s">
        <v>36</v>
      </c>
      <c r="AC2088" s="2"/>
      <c r="AD2088" s="2"/>
      <c r="AE2088">
        <v>628</v>
      </c>
      <c r="AF2088" s="2" t="s">
        <v>36</v>
      </c>
      <c r="AG2088" s="2" t="s">
        <v>36</v>
      </c>
      <c r="AH2088" s="2"/>
      <c r="AI2088" s="2"/>
      <c r="AJ2088" s="2" t="s">
        <v>36</v>
      </c>
      <c r="AK2088" s="2" t="s">
        <v>36</v>
      </c>
    </row>
    <row r="2089" spans="1:37" x14ac:dyDescent="0.3">
      <c r="A2089">
        <v>878</v>
      </c>
      <c r="B2089" s="1">
        <v>41535</v>
      </c>
      <c r="C2089">
        <v>29</v>
      </c>
      <c r="D2089" t="str">
        <f>VLOOKUP(seguimiento[[#This Row],[idinstituciones]],instituciones[[idinstituciones]:[nombre]],2,)</f>
        <v>H.I.G.A Prof.R. Rossi</v>
      </c>
      <c r="E2089" s="2" t="s">
        <v>33</v>
      </c>
      <c r="F2089" s="2" t="s">
        <v>34</v>
      </c>
      <c r="G2089" s="2" t="s">
        <v>55</v>
      </c>
      <c r="H2089" s="2" t="s">
        <v>36</v>
      </c>
      <c r="I2089" s="2" t="s">
        <v>37</v>
      </c>
      <c r="J2089" s="2" t="s">
        <v>35</v>
      </c>
      <c r="K2089" s="2" t="s">
        <v>69</v>
      </c>
      <c r="L2089" s="2" t="s">
        <v>39</v>
      </c>
      <c r="M2089" s="2" t="s">
        <v>70</v>
      </c>
      <c r="N2089" s="2" t="s">
        <v>35</v>
      </c>
      <c r="O2089" s="2" t="s">
        <v>36</v>
      </c>
      <c r="P2089" s="2" t="s">
        <v>42</v>
      </c>
      <c r="Q2089" s="2"/>
      <c r="R2089" s="2"/>
      <c r="S2089" s="2" t="s">
        <v>37</v>
      </c>
      <c r="T2089" s="2" t="s">
        <v>37</v>
      </c>
      <c r="U2089" s="2" t="s">
        <v>42</v>
      </c>
      <c r="V2089" s="2" t="s">
        <v>42</v>
      </c>
      <c r="W2089" s="2" t="s">
        <v>37</v>
      </c>
      <c r="X2089" s="2" t="s">
        <v>43</v>
      </c>
      <c r="Y2089" s="2" t="s">
        <v>47</v>
      </c>
      <c r="Z2089" s="2" t="s">
        <v>281</v>
      </c>
      <c r="AA2089" s="2" t="s">
        <v>35</v>
      </c>
      <c r="AB2089" s="2" t="s">
        <v>36</v>
      </c>
      <c r="AC2089" s="2"/>
      <c r="AD2089" s="2"/>
      <c r="AE2089">
        <v>652</v>
      </c>
      <c r="AF2089" s="2" t="s">
        <v>36</v>
      </c>
      <c r="AG2089" s="2" t="s">
        <v>36</v>
      </c>
      <c r="AH2089" s="2"/>
      <c r="AI2089" s="2"/>
      <c r="AJ2089" s="2" t="s">
        <v>36</v>
      </c>
      <c r="AK2089" s="2" t="s">
        <v>36</v>
      </c>
    </row>
    <row r="2090" spans="1:37" x14ac:dyDescent="0.3">
      <c r="A2090">
        <v>878</v>
      </c>
      <c r="B2090" s="1">
        <v>41880</v>
      </c>
      <c r="C2090">
        <v>29</v>
      </c>
      <c r="D2090" t="str">
        <f>VLOOKUP(seguimiento[[#This Row],[idinstituciones]],instituciones[[idinstituciones]:[nombre]],2,)</f>
        <v>H.I.G.A Prof.R. Rossi</v>
      </c>
      <c r="E2090" s="2" t="s">
        <v>33</v>
      </c>
      <c r="F2090" s="2" t="s">
        <v>36</v>
      </c>
      <c r="G2090" s="2" t="s">
        <v>35</v>
      </c>
      <c r="H2090" s="2" t="s">
        <v>36</v>
      </c>
      <c r="I2090" s="2" t="s">
        <v>37</v>
      </c>
      <c r="J2090" s="2" t="s">
        <v>35</v>
      </c>
      <c r="K2090" s="2" t="s">
        <v>69</v>
      </c>
      <c r="L2090" s="2" t="s">
        <v>39</v>
      </c>
      <c r="M2090" s="2" t="s">
        <v>70</v>
      </c>
      <c r="N2090" s="2" t="s">
        <v>35</v>
      </c>
      <c r="O2090" s="2" t="s">
        <v>36</v>
      </c>
      <c r="P2090" s="2" t="s">
        <v>42</v>
      </c>
      <c r="Q2090" s="2" t="s">
        <v>34</v>
      </c>
      <c r="R2090" s="2"/>
      <c r="S2090" s="2" t="s">
        <v>45</v>
      </c>
      <c r="T2090" s="2" t="s">
        <v>49</v>
      </c>
      <c r="U2090" s="2" t="s">
        <v>45</v>
      </c>
      <c r="V2090" s="2" t="s">
        <v>45</v>
      </c>
      <c r="W2090" s="2" t="s">
        <v>49</v>
      </c>
      <c r="X2090" s="2" t="s">
        <v>43</v>
      </c>
      <c r="Y2090" s="2" t="s">
        <v>47</v>
      </c>
      <c r="Z2090" s="2" t="s">
        <v>281</v>
      </c>
      <c r="AA2090" s="2" t="s">
        <v>35</v>
      </c>
      <c r="AB2090" s="2" t="s">
        <v>36</v>
      </c>
      <c r="AC2090" s="2"/>
      <c r="AD2090" s="2"/>
      <c r="AE2090">
        <v>212</v>
      </c>
      <c r="AF2090" s="2" t="s">
        <v>36</v>
      </c>
      <c r="AG2090" s="2" t="s">
        <v>36</v>
      </c>
      <c r="AH2090" s="2"/>
      <c r="AI2090" s="2"/>
      <c r="AJ2090" s="2" t="s">
        <v>36</v>
      </c>
      <c r="AK2090" s="2" t="s">
        <v>36</v>
      </c>
    </row>
    <row r="2091" spans="1:37" x14ac:dyDescent="0.3">
      <c r="A2091">
        <v>878</v>
      </c>
      <c r="B2091" s="1">
        <v>42179</v>
      </c>
      <c r="C2091">
        <v>29</v>
      </c>
      <c r="D2091" t="str">
        <f>VLOOKUP(seguimiento[[#This Row],[idinstituciones]],instituciones[[idinstituciones]:[nombre]],2,)</f>
        <v>H.I.G.A Prof.R. Rossi</v>
      </c>
      <c r="E2091" s="2" t="s">
        <v>33</v>
      </c>
      <c r="F2091" s="2" t="s">
        <v>34</v>
      </c>
      <c r="G2091" s="2" t="s">
        <v>55</v>
      </c>
      <c r="H2091" s="2" t="s">
        <v>36</v>
      </c>
      <c r="I2091" s="2" t="s">
        <v>37</v>
      </c>
      <c r="J2091" s="2" t="s">
        <v>35</v>
      </c>
      <c r="K2091" s="2"/>
      <c r="L2091" s="2" t="s">
        <v>39</v>
      </c>
      <c r="M2091" s="2" t="s">
        <v>70</v>
      </c>
      <c r="N2091" s="2" t="s">
        <v>35</v>
      </c>
      <c r="O2091" s="2" t="s">
        <v>36</v>
      </c>
      <c r="P2091" s="2" t="s">
        <v>36</v>
      </c>
      <c r="Q2091" s="2"/>
      <c r="R2091" s="2" t="s">
        <v>40</v>
      </c>
      <c r="S2091" s="2" t="s">
        <v>45</v>
      </c>
      <c r="T2091" s="2" t="s">
        <v>46</v>
      </c>
      <c r="U2091" s="2" t="s">
        <v>42</v>
      </c>
      <c r="V2091" s="2" t="s">
        <v>45</v>
      </c>
      <c r="W2091" s="2" t="s">
        <v>46</v>
      </c>
      <c r="X2091" s="2" t="s">
        <v>43</v>
      </c>
      <c r="Y2091" s="2" t="s">
        <v>47</v>
      </c>
      <c r="Z2091" s="2" t="s">
        <v>281</v>
      </c>
      <c r="AA2091" s="2" t="s">
        <v>35</v>
      </c>
      <c r="AB2091" s="2" t="s">
        <v>36</v>
      </c>
      <c r="AC2091" s="2"/>
      <c r="AD2091" s="2"/>
      <c r="AE2091">
        <v>1921</v>
      </c>
      <c r="AF2091" s="2" t="s">
        <v>35</v>
      </c>
      <c r="AG2091" s="2" t="s">
        <v>49</v>
      </c>
      <c r="AH2091" s="2">
        <v>3</v>
      </c>
      <c r="AI2091" s="2" t="str">
        <f>VLOOKUP(seguimiento[[#This Row],[vitamiad]],vitaminad[[id]:[valor]],2,)</f>
        <v>Bajo</v>
      </c>
      <c r="AJ2091" s="2" t="s">
        <v>46</v>
      </c>
      <c r="AK2091" s="2" t="s">
        <v>49</v>
      </c>
    </row>
    <row r="2092" spans="1:37" x14ac:dyDescent="0.3">
      <c r="A2092">
        <v>880</v>
      </c>
      <c r="B2092" s="1">
        <v>40829</v>
      </c>
      <c r="C2092">
        <v>28</v>
      </c>
      <c r="D2092" t="str">
        <f>VLOOKUP(seguimiento[[#This Row],[idinstituciones]],instituciones[[idinstituciones]:[nombre]],2,)</f>
        <v>Hospital Victor J Vilela</v>
      </c>
      <c r="E2092" s="2" t="s">
        <v>33</v>
      </c>
      <c r="F2092" s="2" t="s">
        <v>34</v>
      </c>
      <c r="G2092" s="2" t="s">
        <v>35</v>
      </c>
      <c r="H2092" s="2" t="s">
        <v>36</v>
      </c>
      <c r="I2092" s="2" t="s">
        <v>37</v>
      </c>
      <c r="J2092" s="2" t="s">
        <v>35</v>
      </c>
      <c r="K2092" s="2" t="s">
        <v>61</v>
      </c>
      <c r="L2092" s="2" t="s">
        <v>39</v>
      </c>
      <c r="M2092" s="2"/>
      <c r="N2092" s="2" t="s">
        <v>35</v>
      </c>
      <c r="O2092" s="2" t="s">
        <v>36</v>
      </c>
      <c r="P2092" s="2" t="s">
        <v>36</v>
      </c>
      <c r="Q2092" s="2" t="s">
        <v>34</v>
      </c>
      <c r="R2092" s="2" t="s">
        <v>40</v>
      </c>
      <c r="S2092" s="2" t="s">
        <v>45</v>
      </c>
      <c r="T2092" s="2" t="s">
        <v>45</v>
      </c>
      <c r="U2092" s="2" t="s">
        <v>42</v>
      </c>
      <c r="V2092" s="2" t="s">
        <v>36</v>
      </c>
      <c r="W2092" s="2" t="s">
        <v>45</v>
      </c>
      <c r="X2092" s="2" t="s">
        <v>65</v>
      </c>
      <c r="Y2092" s="2" t="s">
        <v>36</v>
      </c>
      <c r="Z2092" s="2" t="s">
        <v>35</v>
      </c>
      <c r="AA2092" s="2" t="s">
        <v>35</v>
      </c>
      <c r="AB2092" s="2" t="s">
        <v>36</v>
      </c>
      <c r="AC2092" s="2"/>
      <c r="AD2092" s="2"/>
      <c r="AE2092">
        <v>143</v>
      </c>
      <c r="AF2092" s="2" t="s">
        <v>36</v>
      </c>
      <c r="AG2092" s="2" t="s">
        <v>36</v>
      </c>
      <c r="AH2092" s="2"/>
      <c r="AI2092" s="2"/>
      <c r="AJ2092" s="2" t="s">
        <v>36</v>
      </c>
      <c r="AK2092" s="2" t="s">
        <v>36</v>
      </c>
    </row>
    <row r="2093" spans="1:37" x14ac:dyDescent="0.3">
      <c r="A2093">
        <v>880</v>
      </c>
      <c r="B2093" s="1">
        <v>40829</v>
      </c>
      <c r="C2093">
        <v>28</v>
      </c>
      <c r="D2093" t="str">
        <f>VLOOKUP(seguimiento[[#This Row],[idinstituciones]],instituciones[[idinstituciones]:[nombre]],2,)</f>
        <v>Hospital Victor J Vilela</v>
      </c>
      <c r="E2093" s="2" t="s">
        <v>33</v>
      </c>
      <c r="F2093" s="2" t="s">
        <v>34</v>
      </c>
      <c r="G2093" s="2" t="s">
        <v>35</v>
      </c>
      <c r="H2093" s="2" t="s">
        <v>36</v>
      </c>
      <c r="I2093" s="2" t="s">
        <v>37</v>
      </c>
      <c r="J2093" s="2" t="s">
        <v>35</v>
      </c>
      <c r="K2093" s="2" t="s">
        <v>61</v>
      </c>
      <c r="L2093" s="2" t="s">
        <v>39</v>
      </c>
      <c r="M2093" s="2"/>
      <c r="N2093" s="2" t="s">
        <v>35</v>
      </c>
      <c r="O2093" s="2" t="s">
        <v>36</v>
      </c>
      <c r="P2093" s="2" t="s">
        <v>36</v>
      </c>
      <c r="Q2093" s="2" t="s">
        <v>34</v>
      </c>
      <c r="R2093" s="2" t="s">
        <v>40</v>
      </c>
      <c r="S2093" s="2" t="s">
        <v>45</v>
      </c>
      <c r="T2093" s="2" t="s">
        <v>45</v>
      </c>
      <c r="U2093" s="2" t="s">
        <v>42</v>
      </c>
      <c r="V2093" s="2" t="s">
        <v>36</v>
      </c>
      <c r="W2093" s="2" t="s">
        <v>45</v>
      </c>
      <c r="X2093" s="2" t="s">
        <v>65</v>
      </c>
      <c r="Y2093" s="2" t="s">
        <v>36</v>
      </c>
      <c r="Z2093" s="2" t="s">
        <v>35</v>
      </c>
      <c r="AA2093" s="2" t="s">
        <v>35</v>
      </c>
      <c r="AB2093" s="2" t="s">
        <v>36</v>
      </c>
      <c r="AC2093" s="2"/>
      <c r="AD2093" s="2"/>
      <c r="AE2093">
        <v>278</v>
      </c>
      <c r="AF2093" s="2" t="s">
        <v>36</v>
      </c>
      <c r="AG2093" s="2" t="s">
        <v>36</v>
      </c>
      <c r="AH2093" s="2"/>
      <c r="AI2093" s="2"/>
      <c r="AJ2093" s="2" t="s">
        <v>36</v>
      </c>
      <c r="AK2093" s="2" t="s">
        <v>36</v>
      </c>
    </row>
    <row r="2094" spans="1:37" x14ac:dyDescent="0.3">
      <c r="A2094">
        <v>880</v>
      </c>
      <c r="B2094" s="1">
        <v>41095</v>
      </c>
      <c r="C2094">
        <v>28</v>
      </c>
      <c r="D2094" t="str">
        <f>VLOOKUP(seguimiento[[#This Row],[idinstituciones]],instituciones[[idinstituciones]:[nombre]],2,)</f>
        <v>Hospital Victor J Vilela</v>
      </c>
      <c r="E2094" s="2" t="s">
        <v>35</v>
      </c>
      <c r="F2094" s="2" t="s">
        <v>34</v>
      </c>
      <c r="G2094" s="2" t="s">
        <v>35</v>
      </c>
      <c r="H2094" s="2" t="s">
        <v>36</v>
      </c>
      <c r="I2094" s="2" t="s">
        <v>37</v>
      </c>
      <c r="J2094" s="2" t="s">
        <v>44</v>
      </c>
      <c r="K2094" s="2"/>
      <c r="L2094" s="2" t="s">
        <v>39</v>
      </c>
      <c r="M2094" s="2" t="s">
        <v>70</v>
      </c>
      <c r="N2094" s="2" t="s">
        <v>35</v>
      </c>
      <c r="O2094" s="2" t="s">
        <v>36</v>
      </c>
      <c r="P2094" s="2" t="s">
        <v>36</v>
      </c>
      <c r="Q2094" s="2" t="s">
        <v>34</v>
      </c>
      <c r="R2094" s="2"/>
      <c r="S2094" s="2" t="s">
        <v>45</v>
      </c>
      <c r="T2094" s="2" t="s">
        <v>37</v>
      </c>
      <c r="U2094" s="2" t="s">
        <v>42</v>
      </c>
      <c r="V2094" s="2" t="s">
        <v>36</v>
      </c>
      <c r="W2094" s="2" t="s">
        <v>45</v>
      </c>
      <c r="X2094" s="2" t="s">
        <v>43</v>
      </c>
      <c r="Y2094" s="2" t="s">
        <v>54</v>
      </c>
      <c r="Z2094" s="2" t="s">
        <v>35</v>
      </c>
      <c r="AA2094" s="2" t="s">
        <v>35</v>
      </c>
      <c r="AB2094" s="2" t="s">
        <v>36</v>
      </c>
      <c r="AC2094" s="2"/>
      <c r="AD2094" s="2"/>
      <c r="AE2094">
        <v>1027</v>
      </c>
      <c r="AF2094" s="2" t="s">
        <v>36</v>
      </c>
      <c r="AG2094" s="2" t="s">
        <v>36</v>
      </c>
      <c r="AH2094" s="2"/>
      <c r="AI2094" s="2"/>
      <c r="AJ2094" s="2" t="s">
        <v>36</v>
      </c>
      <c r="AK2094" s="2" t="s">
        <v>36</v>
      </c>
    </row>
    <row r="2095" spans="1:37" x14ac:dyDescent="0.3">
      <c r="A2095">
        <v>880</v>
      </c>
      <c r="B2095" s="1">
        <v>41851</v>
      </c>
      <c r="C2095">
        <v>28</v>
      </c>
      <c r="D2095" t="str">
        <f>VLOOKUP(seguimiento[[#This Row],[idinstituciones]],instituciones[[idinstituciones]:[nombre]],2,)</f>
        <v>Hospital Victor J Vilela</v>
      </c>
      <c r="E2095" s="2" t="s">
        <v>33</v>
      </c>
      <c r="F2095" s="2" t="s">
        <v>34</v>
      </c>
      <c r="G2095" s="2" t="s">
        <v>35</v>
      </c>
      <c r="H2095" s="2" t="s">
        <v>36</v>
      </c>
      <c r="I2095" s="2" t="s">
        <v>37</v>
      </c>
      <c r="J2095" s="2" t="s">
        <v>44</v>
      </c>
      <c r="K2095" s="2"/>
      <c r="L2095" s="2" t="s">
        <v>39</v>
      </c>
      <c r="M2095" s="2" t="s">
        <v>70</v>
      </c>
      <c r="N2095" s="2" t="s">
        <v>71</v>
      </c>
      <c r="O2095" s="2" t="s">
        <v>45</v>
      </c>
      <c r="P2095" s="2" t="s">
        <v>36</v>
      </c>
      <c r="Q2095" s="2" t="s">
        <v>34</v>
      </c>
      <c r="R2095" s="2"/>
      <c r="S2095" s="2" t="s">
        <v>45</v>
      </c>
      <c r="T2095" s="2" t="s">
        <v>37</v>
      </c>
      <c r="U2095" s="2" t="s">
        <v>42</v>
      </c>
      <c r="V2095" s="2" t="s">
        <v>36</v>
      </c>
      <c r="W2095" s="2" t="s">
        <v>45</v>
      </c>
      <c r="X2095" s="2" t="s">
        <v>43</v>
      </c>
      <c r="Y2095" s="2" t="s">
        <v>36</v>
      </c>
      <c r="Z2095" s="2" t="s">
        <v>35</v>
      </c>
      <c r="AA2095" s="2" t="s">
        <v>35</v>
      </c>
      <c r="AB2095" s="2" t="s">
        <v>36</v>
      </c>
      <c r="AC2095" s="2"/>
      <c r="AD2095" s="2"/>
      <c r="AE2095">
        <v>390</v>
      </c>
      <c r="AF2095" s="2" t="s">
        <v>36</v>
      </c>
      <c r="AG2095" s="2" t="s">
        <v>36</v>
      </c>
      <c r="AH2095" s="2"/>
      <c r="AI2095" s="2"/>
      <c r="AJ2095" s="2" t="s">
        <v>36</v>
      </c>
      <c r="AK2095" s="2" t="s">
        <v>36</v>
      </c>
    </row>
    <row r="2096" spans="1:37" x14ac:dyDescent="0.3">
      <c r="A2096">
        <v>881</v>
      </c>
      <c r="B2096" s="1">
        <v>41290</v>
      </c>
      <c r="C2096">
        <v>21</v>
      </c>
      <c r="D2096" t="str">
        <f>VLOOKUP(seguimiento[[#This Row],[idinstituciones]],instituciones[[idinstituciones]:[nombre]],2,)</f>
        <v>Hospital Infantil Municipal</v>
      </c>
      <c r="E2096" s="2" t="s">
        <v>33</v>
      </c>
      <c r="F2096" s="2" t="s">
        <v>34</v>
      </c>
      <c r="G2096" s="2" t="s">
        <v>51</v>
      </c>
      <c r="H2096" s="2" t="s">
        <v>36</v>
      </c>
      <c r="I2096" s="2" t="s">
        <v>45</v>
      </c>
      <c r="J2096" s="2" t="s">
        <v>35</v>
      </c>
      <c r="K2096" s="2" t="s">
        <v>38</v>
      </c>
      <c r="L2096" s="2" t="s">
        <v>39</v>
      </c>
      <c r="M2096" s="2"/>
      <c r="N2096" s="2" t="s">
        <v>35</v>
      </c>
      <c r="O2096" s="2" t="s">
        <v>36</v>
      </c>
      <c r="P2096" s="2" t="s">
        <v>42</v>
      </c>
      <c r="Q2096" s="2"/>
      <c r="R2096" s="2"/>
      <c r="S2096" s="2" t="s">
        <v>45</v>
      </c>
      <c r="T2096" s="2" t="s">
        <v>66</v>
      </c>
      <c r="U2096" s="2" t="s">
        <v>42</v>
      </c>
      <c r="V2096" s="2" t="s">
        <v>36</v>
      </c>
      <c r="W2096" s="2" t="s">
        <v>74</v>
      </c>
      <c r="X2096" s="2" t="s">
        <v>43</v>
      </c>
      <c r="Y2096" s="2" t="s">
        <v>47</v>
      </c>
      <c r="Z2096" s="2" t="s">
        <v>281</v>
      </c>
      <c r="AA2096" s="2" t="s">
        <v>35</v>
      </c>
      <c r="AB2096" s="2" t="s">
        <v>36</v>
      </c>
      <c r="AC2096" s="2"/>
      <c r="AD2096" s="2"/>
      <c r="AE2096">
        <v>1630</v>
      </c>
      <c r="AF2096" s="2" t="s">
        <v>36</v>
      </c>
      <c r="AG2096" s="2" t="s">
        <v>36</v>
      </c>
      <c r="AH2096" s="2"/>
      <c r="AI2096" s="2"/>
      <c r="AJ2096" s="2" t="s">
        <v>36</v>
      </c>
      <c r="AK2096" s="2" t="s">
        <v>36</v>
      </c>
    </row>
    <row r="2097" spans="1:37" x14ac:dyDescent="0.3">
      <c r="A2097">
        <v>882</v>
      </c>
      <c r="B2097" s="1">
        <v>41360</v>
      </c>
      <c r="C2097">
        <v>21</v>
      </c>
      <c r="D2097" t="str">
        <f>VLOOKUP(seguimiento[[#This Row],[idinstituciones]],instituciones[[idinstituciones]:[nombre]],2,)</f>
        <v>Hospital Infantil Municipal</v>
      </c>
      <c r="E2097" s="2" t="s">
        <v>64</v>
      </c>
      <c r="F2097" s="2" t="s">
        <v>34</v>
      </c>
      <c r="G2097" s="2" t="s">
        <v>35</v>
      </c>
      <c r="H2097" s="2" t="s">
        <v>36</v>
      </c>
      <c r="I2097" s="2" t="s">
        <v>45</v>
      </c>
      <c r="J2097" s="2" t="s">
        <v>35</v>
      </c>
      <c r="K2097" s="2" t="s">
        <v>57</v>
      </c>
      <c r="L2097" s="2" t="s">
        <v>39</v>
      </c>
      <c r="M2097" s="2"/>
      <c r="N2097" s="2" t="s">
        <v>35</v>
      </c>
      <c r="O2097" s="2" t="s">
        <v>36</v>
      </c>
      <c r="P2097" s="2" t="s">
        <v>42</v>
      </c>
      <c r="Q2097" s="2"/>
      <c r="R2097" s="2"/>
      <c r="S2097" s="2" t="s">
        <v>45</v>
      </c>
      <c r="T2097" s="2" t="s">
        <v>66</v>
      </c>
      <c r="U2097" s="2" t="s">
        <v>42</v>
      </c>
      <c r="V2097" s="2" t="s">
        <v>36</v>
      </c>
      <c r="W2097" s="2" t="s">
        <v>66</v>
      </c>
      <c r="X2097" s="2" t="s">
        <v>43</v>
      </c>
      <c r="Y2097" s="2" t="s">
        <v>47</v>
      </c>
      <c r="Z2097" s="2" t="s">
        <v>281</v>
      </c>
      <c r="AA2097" s="2" t="s">
        <v>35</v>
      </c>
      <c r="AB2097" s="2" t="s">
        <v>36</v>
      </c>
      <c r="AC2097" s="2"/>
      <c r="AD2097" s="2"/>
      <c r="AE2097">
        <v>1138</v>
      </c>
      <c r="AF2097" s="2" t="s">
        <v>36</v>
      </c>
      <c r="AG2097" s="2" t="s">
        <v>36</v>
      </c>
      <c r="AH2097" s="2"/>
      <c r="AI2097" s="2"/>
      <c r="AJ2097" s="2" t="s">
        <v>36</v>
      </c>
      <c r="AK2097" s="2" t="s">
        <v>36</v>
      </c>
    </row>
    <row r="2098" spans="1:37" x14ac:dyDescent="0.3">
      <c r="A2098">
        <v>883</v>
      </c>
      <c r="B2098" s="1">
        <v>41180</v>
      </c>
      <c r="C2098">
        <v>29</v>
      </c>
      <c r="D2098" t="str">
        <f>VLOOKUP(seguimiento[[#This Row],[idinstituciones]],instituciones[[idinstituciones]:[nombre]],2,)</f>
        <v>H.I.G.A Prof.R. Rossi</v>
      </c>
      <c r="E2098" s="2" t="s">
        <v>33</v>
      </c>
      <c r="F2098" s="2" t="s">
        <v>34</v>
      </c>
      <c r="G2098" s="2" t="s">
        <v>35</v>
      </c>
      <c r="H2098" s="2" t="s">
        <v>36</v>
      </c>
      <c r="I2098" s="2" t="s">
        <v>46</v>
      </c>
      <c r="J2098" s="2" t="s">
        <v>44</v>
      </c>
      <c r="K2098" s="2" t="s">
        <v>61</v>
      </c>
      <c r="L2098" s="2" t="s">
        <v>44</v>
      </c>
      <c r="M2098" s="2" t="s">
        <v>70</v>
      </c>
      <c r="N2098" s="2" t="s">
        <v>35</v>
      </c>
      <c r="O2098" s="2" t="s">
        <v>36</v>
      </c>
      <c r="P2098" s="2" t="s">
        <v>42</v>
      </c>
      <c r="Q2098" s="2"/>
      <c r="R2098" s="2"/>
      <c r="S2098" s="2" t="s">
        <v>45</v>
      </c>
      <c r="T2098" s="2" t="s">
        <v>45</v>
      </c>
      <c r="U2098" s="2" t="s">
        <v>42</v>
      </c>
      <c r="V2098" s="2" t="s">
        <v>42</v>
      </c>
      <c r="W2098" s="2" t="s">
        <v>45</v>
      </c>
      <c r="X2098" s="2" t="s">
        <v>65</v>
      </c>
      <c r="Y2098" s="2" t="s">
        <v>36</v>
      </c>
      <c r="Z2098" s="2" t="s">
        <v>35</v>
      </c>
      <c r="AA2098" s="2" t="s">
        <v>35</v>
      </c>
      <c r="AB2098" s="2" t="s">
        <v>36</v>
      </c>
      <c r="AC2098" s="2"/>
      <c r="AD2098" s="2"/>
      <c r="AE2098">
        <v>1399</v>
      </c>
      <c r="AF2098" s="2" t="s">
        <v>36</v>
      </c>
      <c r="AG2098" s="2" t="s">
        <v>36</v>
      </c>
      <c r="AH2098" s="2"/>
      <c r="AI2098" s="2"/>
      <c r="AJ2098" s="2" t="s">
        <v>36</v>
      </c>
      <c r="AK2098" s="2" t="s">
        <v>36</v>
      </c>
    </row>
    <row r="2099" spans="1:37" x14ac:dyDescent="0.3">
      <c r="A2099">
        <v>884</v>
      </c>
      <c r="B2099" s="1">
        <v>41249</v>
      </c>
      <c r="C2099">
        <v>29</v>
      </c>
      <c r="D2099" t="str">
        <f>VLOOKUP(seguimiento[[#This Row],[idinstituciones]],instituciones[[idinstituciones]:[nombre]],2,)</f>
        <v>H.I.G.A Prof.R. Rossi</v>
      </c>
      <c r="E2099" s="2" t="s">
        <v>64</v>
      </c>
      <c r="F2099" s="2" t="s">
        <v>34</v>
      </c>
      <c r="G2099" s="2" t="s">
        <v>67</v>
      </c>
      <c r="H2099" s="2" t="s">
        <v>36</v>
      </c>
      <c r="I2099" s="2" t="s">
        <v>37</v>
      </c>
      <c r="J2099" s="2" t="s">
        <v>44</v>
      </c>
      <c r="K2099" s="2" t="s">
        <v>61</v>
      </c>
      <c r="L2099" s="2" t="s">
        <v>44</v>
      </c>
      <c r="M2099" s="2" t="s">
        <v>70</v>
      </c>
      <c r="N2099" s="2" t="s">
        <v>35</v>
      </c>
      <c r="O2099" s="2" t="s">
        <v>36</v>
      </c>
      <c r="P2099" s="2" t="s">
        <v>42</v>
      </c>
      <c r="Q2099" s="2"/>
      <c r="R2099" s="2"/>
      <c r="S2099" s="2" t="s">
        <v>45</v>
      </c>
      <c r="T2099" s="2" t="s">
        <v>45</v>
      </c>
      <c r="U2099" s="2" t="s">
        <v>45</v>
      </c>
      <c r="V2099" s="2" t="s">
        <v>45</v>
      </c>
      <c r="W2099" s="2" t="s">
        <v>45</v>
      </c>
      <c r="X2099" s="2" t="s">
        <v>65</v>
      </c>
      <c r="Y2099" s="2" t="s">
        <v>54</v>
      </c>
      <c r="Z2099" s="2" t="s">
        <v>281</v>
      </c>
      <c r="AA2099" s="2" t="s">
        <v>35</v>
      </c>
      <c r="AB2099" s="2" t="s">
        <v>36</v>
      </c>
      <c r="AC2099" s="2"/>
      <c r="AD2099" s="2"/>
      <c r="AE2099">
        <v>1108</v>
      </c>
      <c r="AF2099" s="2" t="s">
        <v>36</v>
      </c>
      <c r="AG2099" s="2" t="s">
        <v>36</v>
      </c>
      <c r="AH2099" s="2"/>
      <c r="AI2099" s="2"/>
      <c r="AJ2099" s="2" t="s">
        <v>36</v>
      </c>
      <c r="AK2099" s="2" t="s">
        <v>36</v>
      </c>
    </row>
    <row r="2100" spans="1:37" x14ac:dyDescent="0.3">
      <c r="A2100">
        <v>884</v>
      </c>
      <c r="B2100" s="1">
        <v>41346</v>
      </c>
      <c r="C2100">
        <v>29</v>
      </c>
      <c r="D2100" t="str">
        <f>VLOOKUP(seguimiento[[#This Row],[idinstituciones]],instituciones[[idinstituciones]:[nombre]],2,)</f>
        <v>H.I.G.A Prof.R. Rossi</v>
      </c>
      <c r="E2100" s="2" t="s">
        <v>64</v>
      </c>
      <c r="F2100" s="2" t="s">
        <v>34</v>
      </c>
      <c r="G2100" s="2" t="s">
        <v>36</v>
      </c>
      <c r="H2100" s="2" t="s">
        <v>36</v>
      </c>
      <c r="I2100" s="2" t="s">
        <v>37</v>
      </c>
      <c r="J2100" s="2" t="s">
        <v>44</v>
      </c>
      <c r="K2100" s="2" t="s">
        <v>61</v>
      </c>
      <c r="L2100" s="2" t="s">
        <v>44</v>
      </c>
      <c r="M2100" s="2" t="s">
        <v>70</v>
      </c>
      <c r="N2100" s="2" t="s">
        <v>35</v>
      </c>
      <c r="O2100" s="2" t="s">
        <v>36</v>
      </c>
      <c r="P2100" s="2" t="s">
        <v>42</v>
      </c>
      <c r="Q2100" s="2"/>
      <c r="R2100" s="2"/>
      <c r="S2100" s="2" t="s">
        <v>45</v>
      </c>
      <c r="T2100" s="2" t="s">
        <v>45</v>
      </c>
      <c r="U2100" s="2" t="s">
        <v>45</v>
      </c>
      <c r="V2100" s="2" t="s">
        <v>45</v>
      </c>
      <c r="W2100" s="2" t="s">
        <v>45</v>
      </c>
      <c r="X2100" s="2" t="s">
        <v>65</v>
      </c>
      <c r="Y2100" s="2" t="s">
        <v>54</v>
      </c>
      <c r="Z2100" s="2" t="s">
        <v>281</v>
      </c>
      <c r="AA2100" s="2" t="s">
        <v>35</v>
      </c>
      <c r="AB2100" s="2" t="s">
        <v>36</v>
      </c>
      <c r="AC2100" s="2"/>
      <c r="AD2100" s="2"/>
      <c r="AE2100">
        <v>1180</v>
      </c>
      <c r="AF2100" s="2" t="s">
        <v>36</v>
      </c>
      <c r="AG2100" s="2" t="s">
        <v>36</v>
      </c>
      <c r="AH2100" s="2"/>
      <c r="AI2100" s="2"/>
      <c r="AJ2100" s="2" t="s">
        <v>36</v>
      </c>
      <c r="AK2100" s="2" t="s">
        <v>36</v>
      </c>
    </row>
    <row r="2101" spans="1:37" x14ac:dyDescent="0.3">
      <c r="A2101">
        <v>888</v>
      </c>
      <c r="B2101" s="1">
        <v>41460</v>
      </c>
      <c r="C2101">
        <v>29</v>
      </c>
      <c r="D2101" t="str">
        <f>VLOOKUP(seguimiento[[#This Row],[idinstituciones]],instituciones[[idinstituciones]:[nombre]],2,)</f>
        <v>H.I.G.A Prof.R. Rossi</v>
      </c>
      <c r="E2101" s="2" t="s">
        <v>36</v>
      </c>
      <c r="F2101" s="2" t="s">
        <v>36</v>
      </c>
      <c r="G2101" s="2" t="s">
        <v>36</v>
      </c>
      <c r="H2101" s="2" t="s">
        <v>36</v>
      </c>
      <c r="I2101" s="2" t="s">
        <v>36</v>
      </c>
      <c r="J2101" s="2" t="s">
        <v>36</v>
      </c>
      <c r="K2101" s="2"/>
      <c r="L2101" s="2" t="s">
        <v>36</v>
      </c>
      <c r="M2101" s="2"/>
      <c r="N2101" s="2"/>
      <c r="O2101" s="2" t="s">
        <v>36</v>
      </c>
      <c r="P2101" s="2" t="s">
        <v>36</v>
      </c>
      <c r="Q2101" s="2"/>
      <c r="R2101" s="2"/>
      <c r="S2101" s="2" t="s">
        <v>36</v>
      </c>
      <c r="T2101" s="2" t="s">
        <v>36</v>
      </c>
      <c r="U2101" s="2" t="s">
        <v>36</v>
      </c>
      <c r="V2101" s="2" t="s">
        <v>36</v>
      </c>
      <c r="W2101" s="2" t="s">
        <v>36</v>
      </c>
      <c r="X2101" s="2" t="s">
        <v>36</v>
      </c>
      <c r="Y2101" s="2" t="s">
        <v>36</v>
      </c>
      <c r="Z2101" s="2"/>
      <c r="AA2101" s="2" t="s">
        <v>35</v>
      </c>
      <c r="AB2101" s="2" t="s">
        <v>36</v>
      </c>
      <c r="AC2101" s="2"/>
      <c r="AD2101" s="2"/>
      <c r="AE2101">
        <v>1776</v>
      </c>
      <c r="AF2101" s="2" t="s">
        <v>36</v>
      </c>
      <c r="AG2101" s="2" t="s">
        <v>36</v>
      </c>
      <c r="AH2101" s="2"/>
      <c r="AI2101" s="2"/>
      <c r="AJ2101" s="2" t="s">
        <v>36</v>
      </c>
      <c r="AK2101" s="2" t="s">
        <v>36</v>
      </c>
    </row>
    <row r="2102" spans="1:37" x14ac:dyDescent="0.3">
      <c r="A2102">
        <v>888</v>
      </c>
      <c r="B2102" s="1">
        <v>41837</v>
      </c>
      <c r="C2102">
        <v>29</v>
      </c>
      <c r="D2102" t="str">
        <f>VLOOKUP(seguimiento[[#This Row],[idinstituciones]],instituciones[[idinstituciones]:[nombre]],2,)</f>
        <v>H.I.G.A Prof.R. Rossi</v>
      </c>
      <c r="E2102" s="2" t="s">
        <v>33</v>
      </c>
      <c r="F2102" s="2" t="s">
        <v>34</v>
      </c>
      <c r="G2102" s="2" t="s">
        <v>67</v>
      </c>
      <c r="H2102" s="2" t="s">
        <v>36</v>
      </c>
      <c r="I2102" s="2" t="s">
        <v>37</v>
      </c>
      <c r="J2102" s="2" t="s">
        <v>44</v>
      </c>
      <c r="K2102" s="2"/>
      <c r="L2102" s="2" t="s">
        <v>44</v>
      </c>
      <c r="M2102" s="2"/>
      <c r="N2102" s="2" t="s">
        <v>35</v>
      </c>
      <c r="O2102" s="2" t="s">
        <v>36</v>
      </c>
      <c r="P2102" s="2" t="s">
        <v>42</v>
      </c>
      <c r="Q2102" s="2" t="s">
        <v>34</v>
      </c>
      <c r="R2102" s="2"/>
      <c r="S2102" s="2" t="s">
        <v>45</v>
      </c>
      <c r="T2102" s="2" t="s">
        <v>46</v>
      </c>
      <c r="U2102" s="2" t="s">
        <v>45</v>
      </c>
      <c r="V2102" s="2" t="s">
        <v>45</v>
      </c>
      <c r="W2102" s="2" t="s">
        <v>36</v>
      </c>
      <c r="X2102" s="2" t="s">
        <v>43</v>
      </c>
      <c r="Y2102" s="2" t="s">
        <v>54</v>
      </c>
      <c r="Z2102" s="2" t="s">
        <v>281</v>
      </c>
      <c r="AA2102" s="2" t="s">
        <v>35</v>
      </c>
      <c r="AB2102" s="2" t="s">
        <v>36</v>
      </c>
      <c r="AC2102" s="2"/>
      <c r="AD2102" s="2"/>
      <c r="AE2102">
        <v>1091</v>
      </c>
      <c r="AF2102" s="2" t="s">
        <v>36</v>
      </c>
      <c r="AG2102" s="2" t="s">
        <v>36</v>
      </c>
      <c r="AH2102" s="2"/>
      <c r="AI2102" s="2"/>
      <c r="AJ2102" s="2" t="s">
        <v>36</v>
      </c>
      <c r="AK2102" s="2" t="s">
        <v>36</v>
      </c>
    </row>
    <row r="2103" spans="1:37" x14ac:dyDescent="0.3">
      <c r="A2103">
        <v>888</v>
      </c>
      <c r="B2103" s="1">
        <v>42088</v>
      </c>
      <c r="C2103">
        <v>29</v>
      </c>
      <c r="D2103" t="str">
        <f>VLOOKUP(seguimiento[[#This Row],[idinstituciones]],instituciones[[idinstituciones]:[nombre]],2,)</f>
        <v>H.I.G.A Prof.R. Rossi</v>
      </c>
      <c r="E2103" s="2" t="s">
        <v>64</v>
      </c>
      <c r="F2103" s="2" t="s">
        <v>36</v>
      </c>
      <c r="G2103" s="2" t="s">
        <v>67</v>
      </c>
      <c r="H2103" s="2" t="s">
        <v>36</v>
      </c>
      <c r="I2103" s="2" t="s">
        <v>37</v>
      </c>
      <c r="J2103" s="2" t="s">
        <v>36</v>
      </c>
      <c r="K2103" s="2"/>
      <c r="L2103" s="2" t="s">
        <v>39</v>
      </c>
      <c r="M2103" s="2" t="s">
        <v>53</v>
      </c>
      <c r="N2103" s="2" t="s">
        <v>35</v>
      </c>
      <c r="O2103" s="2" t="s">
        <v>36</v>
      </c>
      <c r="P2103" s="2" t="s">
        <v>42</v>
      </c>
      <c r="Q2103" s="2" t="s">
        <v>34</v>
      </c>
      <c r="R2103" s="2" t="s">
        <v>118</v>
      </c>
      <c r="S2103" s="2" t="s">
        <v>45</v>
      </c>
      <c r="T2103" s="2" t="s">
        <v>49</v>
      </c>
      <c r="U2103" s="2" t="s">
        <v>45</v>
      </c>
      <c r="V2103" s="2" t="s">
        <v>36</v>
      </c>
      <c r="W2103" s="2" t="s">
        <v>49</v>
      </c>
      <c r="X2103" s="2" t="s">
        <v>43</v>
      </c>
      <c r="Y2103" s="2" t="s">
        <v>54</v>
      </c>
      <c r="Z2103" s="2" t="s">
        <v>281</v>
      </c>
      <c r="AA2103" s="2" t="s">
        <v>35</v>
      </c>
      <c r="AB2103" s="2" t="s">
        <v>36</v>
      </c>
      <c r="AC2103" s="2"/>
      <c r="AD2103" s="2"/>
      <c r="AE2103">
        <v>1881</v>
      </c>
      <c r="AF2103" s="2" t="s">
        <v>35</v>
      </c>
      <c r="AG2103" s="2" t="s">
        <v>36</v>
      </c>
      <c r="AH2103" s="2">
        <v>4</v>
      </c>
      <c r="AI2103" s="2"/>
      <c r="AJ2103" s="2" t="s">
        <v>37</v>
      </c>
      <c r="AK2103" s="2" t="s">
        <v>45</v>
      </c>
    </row>
    <row r="2104" spans="1:37" x14ac:dyDescent="0.3">
      <c r="A2104">
        <v>891</v>
      </c>
      <c r="B2104" s="1">
        <v>40987</v>
      </c>
      <c r="C2104">
        <v>29</v>
      </c>
      <c r="D2104" t="str">
        <f>VLOOKUP(seguimiento[[#This Row],[idinstituciones]],instituciones[[idinstituciones]:[nombre]],2,)</f>
        <v>H.I.G.A Prof.R. Rossi</v>
      </c>
      <c r="E2104" s="2" t="s">
        <v>35</v>
      </c>
      <c r="F2104" s="2" t="s">
        <v>34</v>
      </c>
      <c r="G2104" s="2" t="s">
        <v>35</v>
      </c>
      <c r="H2104" s="2" t="s">
        <v>36</v>
      </c>
      <c r="I2104" s="2" t="s">
        <v>73</v>
      </c>
      <c r="J2104" s="2" t="s">
        <v>44</v>
      </c>
      <c r="K2104" s="2" t="s">
        <v>61</v>
      </c>
      <c r="L2104" s="2" t="s">
        <v>44</v>
      </c>
      <c r="M2104" s="2"/>
      <c r="N2104" s="2" t="s">
        <v>35</v>
      </c>
      <c r="O2104" s="2" t="s">
        <v>36</v>
      </c>
      <c r="P2104" s="2" t="s">
        <v>42</v>
      </c>
      <c r="Q2104" s="2" t="s">
        <v>34</v>
      </c>
      <c r="R2104" s="2"/>
      <c r="S2104" s="2" t="s">
        <v>45</v>
      </c>
      <c r="T2104" s="2" t="s">
        <v>45</v>
      </c>
      <c r="U2104" s="2" t="s">
        <v>42</v>
      </c>
      <c r="V2104" s="2" t="s">
        <v>42</v>
      </c>
      <c r="W2104" s="2" t="s">
        <v>45</v>
      </c>
      <c r="X2104" s="2" t="s">
        <v>65</v>
      </c>
      <c r="Y2104" s="2" t="s">
        <v>47</v>
      </c>
      <c r="Z2104" s="2" t="s">
        <v>281</v>
      </c>
      <c r="AA2104" s="2" t="s">
        <v>35</v>
      </c>
      <c r="AB2104" s="2" t="s">
        <v>36</v>
      </c>
      <c r="AC2104" s="2"/>
      <c r="AD2104" s="2"/>
      <c r="AE2104">
        <v>527</v>
      </c>
      <c r="AF2104" s="2" t="s">
        <v>36</v>
      </c>
      <c r="AG2104" s="2" t="s">
        <v>36</v>
      </c>
      <c r="AH2104" s="2"/>
      <c r="AI2104" s="2"/>
      <c r="AJ2104" s="2" t="s">
        <v>36</v>
      </c>
      <c r="AK2104" s="2" t="s">
        <v>36</v>
      </c>
    </row>
    <row r="2105" spans="1:37" x14ac:dyDescent="0.3">
      <c r="A2105">
        <v>891</v>
      </c>
      <c r="B2105" s="1">
        <v>41901</v>
      </c>
      <c r="C2105">
        <v>29</v>
      </c>
      <c r="D2105" t="str">
        <f>VLOOKUP(seguimiento[[#This Row],[idinstituciones]],instituciones[[idinstituciones]:[nombre]],2,)</f>
        <v>H.I.G.A Prof.R. Rossi</v>
      </c>
      <c r="E2105" s="2" t="s">
        <v>33</v>
      </c>
      <c r="F2105" s="2" t="s">
        <v>34</v>
      </c>
      <c r="G2105" s="2" t="s">
        <v>35</v>
      </c>
      <c r="H2105" s="2" t="s">
        <v>36</v>
      </c>
      <c r="I2105" s="2" t="s">
        <v>37</v>
      </c>
      <c r="J2105" s="2" t="s">
        <v>44</v>
      </c>
      <c r="K2105" s="2"/>
      <c r="L2105" s="2" t="s">
        <v>44</v>
      </c>
      <c r="M2105" s="2" t="s">
        <v>70</v>
      </c>
      <c r="N2105" s="2" t="s">
        <v>35</v>
      </c>
      <c r="O2105" s="2" t="s">
        <v>36</v>
      </c>
      <c r="P2105" s="2" t="s">
        <v>42</v>
      </c>
      <c r="Q2105" s="2"/>
      <c r="R2105" s="2" t="s">
        <v>40</v>
      </c>
      <c r="S2105" s="2" t="s">
        <v>45</v>
      </c>
      <c r="T2105" s="2" t="s">
        <v>37</v>
      </c>
      <c r="U2105" s="2" t="s">
        <v>42</v>
      </c>
      <c r="V2105" s="2" t="s">
        <v>42</v>
      </c>
      <c r="W2105" s="2" t="s">
        <v>37</v>
      </c>
      <c r="X2105" s="2" t="s">
        <v>65</v>
      </c>
      <c r="Y2105" s="2" t="s">
        <v>54</v>
      </c>
      <c r="Z2105" s="2" t="s">
        <v>281</v>
      </c>
      <c r="AA2105" s="2" t="s">
        <v>35</v>
      </c>
      <c r="AB2105" s="2" t="s">
        <v>36</v>
      </c>
      <c r="AC2105" s="2"/>
      <c r="AD2105" s="2"/>
      <c r="AE2105">
        <v>1002</v>
      </c>
      <c r="AF2105" s="2" t="s">
        <v>36</v>
      </c>
      <c r="AG2105" s="2" t="s">
        <v>36</v>
      </c>
      <c r="AH2105" s="2"/>
      <c r="AI2105" s="2"/>
      <c r="AJ2105" s="2" t="s">
        <v>36</v>
      </c>
      <c r="AK2105" s="2" t="s">
        <v>36</v>
      </c>
    </row>
    <row r="2106" spans="1:37" x14ac:dyDescent="0.3">
      <c r="A2106">
        <v>891</v>
      </c>
      <c r="B2106" s="1">
        <v>42216</v>
      </c>
      <c r="C2106">
        <v>29</v>
      </c>
      <c r="D2106" t="str">
        <f>VLOOKUP(seguimiento[[#This Row],[idinstituciones]],instituciones[[idinstituciones]:[nombre]],2,)</f>
        <v>H.I.G.A Prof.R. Rossi</v>
      </c>
      <c r="E2106" s="2" t="s">
        <v>35</v>
      </c>
      <c r="F2106" s="2" t="s">
        <v>34</v>
      </c>
      <c r="G2106" s="2" t="s">
        <v>55</v>
      </c>
      <c r="H2106" s="2" t="s">
        <v>36</v>
      </c>
      <c r="I2106" s="2" t="s">
        <v>73</v>
      </c>
      <c r="J2106" s="2" t="s">
        <v>44</v>
      </c>
      <c r="K2106" s="2"/>
      <c r="L2106" s="2" t="s">
        <v>44</v>
      </c>
      <c r="M2106" s="2" t="s">
        <v>70</v>
      </c>
      <c r="N2106" s="2" t="s">
        <v>35</v>
      </c>
      <c r="O2106" s="2" t="s">
        <v>36</v>
      </c>
      <c r="P2106" s="2" t="s">
        <v>42</v>
      </c>
      <c r="Q2106" s="2"/>
      <c r="R2106" s="2" t="s">
        <v>118</v>
      </c>
      <c r="S2106" s="2" t="s">
        <v>49</v>
      </c>
      <c r="T2106" s="2" t="s">
        <v>45</v>
      </c>
      <c r="U2106" s="2" t="s">
        <v>42</v>
      </c>
      <c r="V2106" s="2" t="s">
        <v>42</v>
      </c>
      <c r="W2106" s="2" t="s">
        <v>45</v>
      </c>
      <c r="X2106" s="2" t="s">
        <v>65</v>
      </c>
      <c r="Y2106" s="2" t="s">
        <v>54</v>
      </c>
      <c r="Z2106" s="2" t="s">
        <v>281</v>
      </c>
      <c r="AA2106" s="2" t="s">
        <v>35</v>
      </c>
      <c r="AB2106" s="2" t="s">
        <v>36</v>
      </c>
      <c r="AC2106" s="2"/>
      <c r="AD2106" s="2"/>
      <c r="AE2106">
        <v>2380</v>
      </c>
      <c r="AF2106" s="2" t="s">
        <v>35</v>
      </c>
      <c r="AG2106" s="2" t="s">
        <v>49</v>
      </c>
      <c r="AH2106" s="2">
        <v>4</v>
      </c>
      <c r="AI2106" s="2"/>
      <c r="AJ2106" s="2" t="s">
        <v>45</v>
      </c>
      <c r="AK2106" s="2" t="s">
        <v>49</v>
      </c>
    </row>
    <row r="2107" spans="1:37" x14ac:dyDescent="0.3">
      <c r="A2107">
        <v>893</v>
      </c>
      <c r="B2107" s="1">
        <v>41453</v>
      </c>
      <c r="C2107">
        <v>29</v>
      </c>
      <c r="D2107" t="str">
        <f>VLOOKUP(seguimiento[[#This Row],[idinstituciones]],instituciones[[idinstituciones]:[nombre]],2,)</f>
        <v>H.I.G.A Prof.R. Rossi</v>
      </c>
      <c r="E2107" s="2" t="s">
        <v>64</v>
      </c>
      <c r="F2107" s="2" t="s">
        <v>34</v>
      </c>
      <c r="G2107" s="2" t="s">
        <v>51</v>
      </c>
      <c r="H2107" s="2" t="s">
        <v>36</v>
      </c>
      <c r="I2107" s="2" t="s">
        <v>37</v>
      </c>
      <c r="J2107" s="2" t="s">
        <v>44</v>
      </c>
      <c r="K2107" s="2" t="s">
        <v>88</v>
      </c>
      <c r="L2107" s="2" t="s">
        <v>36</v>
      </c>
      <c r="M2107" s="2" t="s">
        <v>76</v>
      </c>
      <c r="N2107" s="2" t="s">
        <v>35</v>
      </c>
      <c r="O2107" s="2" t="s">
        <v>36</v>
      </c>
      <c r="P2107" s="2" t="s">
        <v>42</v>
      </c>
      <c r="Q2107" s="2"/>
      <c r="R2107" s="2"/>
      <c r="S2107" s="2" t="s">
        <v>45</v>
      </c>
      <c r="T2107" s="2" t="s">
        <v>37</v>
      </c>
      <c r="U2107" s="2" t="s">
        <v>45</v>
      </c>
      <c r="V2107" s="2" t="s">
        <v>45</v>
      </c>
      <c r="W2107" s="2" t="s">
        <v>37</v>
      </c>
      <c r="X2107" s="2" t="s">
        <v>43</v>
      </c>
      <c r="Y2107" s="2" t="s">
        <v>54</v>
      </c>
      <c r="Z2107" s="2" t="s">
        <v>281</v>
      </c>
      <c r="AA2107" s="2" t="s">
        <v>35</v>
      </c>
      <c r="AB2107" s="2" t="s">
        <v>36</v>
      </c>
      <c r="AC2107" s="2"/>
      <c r="AD2107" s="2"/>
      <c r="AE2107">
        <v>598</v>
      </c>
      <c r="AF2107" s="2" t="s">
        <v>36</v>
      </c>
      <c r="AG2107" s="2" t="s">
        <v>36</v>
      </c>
      <c r="AH2107" s="2"/>
      <c r="AI2107" s="2"/>
      <c r="AJ2107" s="2" t="s">
        <v>36</v>
      </c>
      <c r="AK2107" s="2" t="s">
        <v>36</v>
      </c>
    </row>
    <row r="2108" spans="1:37" x14ac:dyDescent="0.3">
      <c r="A2108">
        <v>894</v>
      </c>
      <c r="B2108" s="1">
        <v>41117</v>
      </c>
      <c r="C2108">
        <v>29</v>
      </c>
      <c r="D2108" t="str">
        <f>VLOOKUP(seguimiento[[#This Row],[idinstituciones]],instituciones[[idinstituciones]:[nombre]],2,)</f>
        <v>H.I.G.A Prof.R. Rossi</v>
      </c>
      <c r="E2108" s="2" t="s">
        <v>64</v>
      </c>
      <c r="F2108" s="2" t="s">
        <v>50</v>
      </c>
      <c r="G2108" s="2" t="s">
        <v>67</v>
      </c>
      <c r="H2108" s="2" t="s">
        <v>36</v>
      </c>
      <c r="I2108" s="2" t="s">
        <v>37</v>
      </c>
      <c r="J2108" s="2" t="s">
        <v>44</v>
      </c>
      <c r="K2108" s="2" t="s">
        <v>38</v>
      </c>
      <c r="L2108" s="2" t="s">
        <v>82</v>
      </c>
      <c r="M2108" s="2" t="s">
        <v>70</v>
      </c>
      <c r="N2108" s="2" t="s">
        <v>35</v>
      </c>
      <c r="O2108" s="2" t="s">
        <v>36</v>
      </c>
      <c r="P2108" s="2" t="s">
        <v>42</v>
      </c>
      <c r="Q2108" s="2" t="s">
        <v>77</v>
      </c>
      <c r="R2108" s="2"/>
      <c r="S2108" s="2" t="s">
        <v>45</v>
      </c>
      <c r="T2108" s="2" t="s">
        <v>46</v>
      </c>
      <c r="U2108" s="2" t="s">
        <v>45</v>
      </c>
      <c r="V2108" s="2" t="s">
        <v>45</v>
      </c>
      <c r="W2108" s="2" t="s">
        <v>49</v>
      </c>
      <c r="X2108" s="2" t="s">
        <v>65</v>
      </c>
      <c r="Y2108" s="2" t="s">
        <v>54</v>
      </c>
      <c r="Z2108" s="2" t="s">
        <v>281</v>
      </c>
      <c r="AA2108" s="2" t="s">
        <v>35</v>
      </c>
      <c r="AB2108" s="2" t="s">
        <v>36</v>
      </c>
      <c r="AC2108" s="2"/>
      <c r="AD2108" s="2"/>
      <c r="AE2108">
        <v>1515</v>
      </c>
      <c r="AF2108" s="2" t="s">
        <v>36</v>
      </c>
      <c r="AG2108" s="2" t="s">
        <v>36</v>
      </c>
      <c r="AH2108" s="2"/>
      <c r="AI2108" s="2"/>
      <c r="AJ2108" s="2" t="s">
        <v>36</v>
      </c>
      <c r="AK2108" s="2" t="s">
        <v>36</v>
      </c>
    </row>
    <row r="2109" spans="1:37" x14ac:dyDescent="0.3">
      <c r="A2109">
        <v>894</v>
      </c>
      <c r="B2109" s="1">
        <v>41593</v>
      </c>
      <c r="C2109">
        <v>29</v>
      </c>
      <c r="D2109" t="str">
        <f>VLOOKUP(seguimiento[[#This Row],[idinstituciones]],instituciones[[idinstituciones]:[nombre]],2,)</f>
        <v>H.I.G.A Prof.R. Rossi</v>
      </c>
      <c r="E2109" s="2" t="s">
        <v>64</v>
      </c>
      <c r="F2109" s="2" t="s">
        <v>34</v>
      </c>
      <c r="G2109" s="2" t="s">
        <v>51</v>
      </c>
      <c r="H2109" s="2" t="s">
        <v>36</v>
      </c>
      <c r="I2109" s="2" t="s">
        <v>37</v>
      </c>
      <c r="J2109" s="2" t="s">
        <v>44</v>
      </c>
      <c r="K2109" s="2" t="s">
        <v>38</v>
      </c>
      <c r="L2109" s="2" t="s">
        <v>44</v>
      </c>
      <c r="M2109" s="2" t="s">
        <v>70</v>
      </c>
      <c r="N2109" s="2" t="s">
        <v>35</v>
      </c>
      <c r="O2109" s="2" t="s">
        <v>36</v>
      </c>
      <c r="P2109" s="2" t="s">
        <v>42</v>
      </c>
      <c r="Q2109" s="2" t="s">
        <v>77</v>
      </c>
      <c r="R2109" s="2"/>
      <c r="S2109" s="2" t="s">
        <v>45</v>
      </c>
      <c r="T2109" s="2" t="s">
        <v>49</v>
      </c>
      <c r="U2109" s="2" t="s">
        <v>45</v>
      </c>
      <c r="V2109" s="2" t="s">
        <v>45</v>
      </c>
      <c r="W2109" s="2" t="s">
        <v>49</v>
      </c>
      <c r="X2109" s="2" t="s">
        <v>65</v>
      </c>
      <c r="Y2109" s="2" t="s">
        <v>54</v>
      </c>
      <c r="Z2109" s="2" t="s">
        <v>281</v>
      </c>
      <c r="AA2109" s="2" t="s">
        <v>35</v>
      </c>
      <c r="AB2109" s="2" t="s">
        <v>36</v>
      </c>
      <c r="AC2109" s="2"/>
      <c r="AD2109" s="2"/>
      <c r="AE2109">
        <v>853</v>
      </c>
      <c r="AF2109" s="2" t="s">
        <v>36</v>
      </c>
      <c r="AG2109" s="2" t="s">
        <v>36</v>
      </c>
      <c r="AH2109" s="2"/>
      <c r="AI2109" s="2"/>
      <c r="AJ2109" s="2" t="s">
        <v>36</v>
      </c>
      <c r="AK2109" s="2" t="s">
        <v>36</v>
      </c>
    </row>
    <row r="2110" spans="1:37" x14ac:dyDescent="0.3">
      <c r="A2110">
        <v>894</v>
      </c>
      <c r="B2110" s="1">
        <v>41834</v>
      </c>
      <c r="C2110">
        <v>29</v>
      </c>
      <c r="D2110" t="str">
        <f>VLOOKUP(seguimiento[[#This Row],[idinstituciones]],instituciones[[idinstituciones]:[nombre]],2,)</f>
        <v>H.I.G.A Prof.R. Rossi</v>
      </c>
      <c r="E2110" s="2" t="s">
        <v>64</v>
      </c>
      <c r="F2110" s="2" t="s">
        <v>34</v>
      </c>
      <c r="G2110" s="2" t="s">
        <v>51</v>
      </c>
      <c r="H2110" s="2" t="s">
        <v>36</v>
      </c>
      <c r="I2110" s="2" t="s">
        <v>37</v>
      </c>
      <c r="J2110" s="2" t="s">
        <v>44</v>
      </c>
      <c r="K2110" s="2" t="s">
        <v>38</v>
      </c>
      <c r="L2110" s="2" t="s">
        <v>44</v>
      </c>
      <c r="M2110" s="2" t="s">
        <v>70</v>
      </c>
      <c r="N2110" s="2" t="s">
        <v>35</v>
      </c>
      <c r="O2110" s="2" t="s">
        <v>36</v>
      </c>
      <c r="P2110" s="2" t="s">
        <v>42</v>
      </c>
      <c r="Q2110" s="2" t="s">
        <v>77</v>
      </c>
      <c r="R2110" s="2"/>
      <c r="S2110" s="2" t="s">
        <v>45</v>
      </c>
      <c r="T2110" s="2" t="s">
        <v>46</v>
      </c>
      <c r="U2110" s="2" t="s">
        <v>46</v>
      </c>
      <c r="V2110" s="2" t="s">
        <v>46</v>
      </c>
      <c r="W2110" s="2" t="s">
        <v>46</v>
      </c>
      <c r="X2110" s="2" t="s">
        <v>65</v>
      </c>
      <c r="Y2110" s="2" t="s">
        <v>54</v>
      </c>
      <c r="Z2110" s="2" t="s">
        <v>281</v>
      </c>
      <c r="AA2110" s="2" t="s">
        <v>35</v>
      </c>
      <c r="AB2110" s="2" t="s">
        <v>36</v>
      </c>
      <c r="AC2110" s="2"/>
      <c r="AD2110" s="2"/>
      <c r="AE2110">
        <v>265</v>
      </c>
      <c r="AF2110" s="2" t="s">
        <v>36</v>
      </c>
      <c r="AG2110" s="2" t="s">
        <v>36</v>
      </c>
      <c r="AH2110" s="2"/>
      <c r="AI2110" s="2"/>
      <c r="AJ2110" s="2" t="s">
        <v>36</v>
      </c>
      <c r="AK2110" s="2" t="s">
        <v>36</v>
      </c>
    </row>
    <row r="2111" spans="1:37" x14ac:dyDescent="0.3">
      <c r="A2111">
        <v>894</v>
      </c>
      <c r="B2111" s="1">
        <v>42300</v>
      </c>
      <c r="C2111">
        <v>29</v>
      </c>
      <c r="D2111" t="str">
        <f>VLOOKUP(seguimiento[[#This Row],[idinstituciones]],instituciones[[idinstituciones]:[nombre]],2,)</f>
        <v>H.I.G.A Prof.R. Rossi</v>
      </c>
      <c r="E2111" s="2" t="s">
        <v>64</v>
      </c>
      <c r="F2111" s="2" t="s">
        <v>34</v>
      </c>
      <c r="G2111" s="2" t="s">
        <v>67</v>
      </c>
      <c r="H2111" s="2" t="s">
        <v>36</v>
      </c>
      <c r="I2111" s="2" t="s">
        <v>37</v>
      </c>
      <c r="J2111" s="2" t="s">
        <v>44</v>
      </c>
      <c r="K2111" s="2"/>
      <c r="L2111" s="2" t="s">
        <v>44</v>
      </c>
      <c r="M2111" s="2" t="s">
        <v>70</v>
      </c>
      <c r="N2111" s="2" t="s">
        <v>35</v>
      </c>
      <c r="O2111" s="2" t="s">
        <v>36</v>
      </c>
      <c r="P2111" s="2" t="s">
        <v>42</v>
      </c>
      <c r="Q2111" s="2" t="s">
        <v>77</v>
      </c>
      <c r="R2111" s="2"/>
      <c r="S2111" s="2" t="s">
        <v>45</v>
      </c>
      <c r="T2111" s="2" t="s">
        <v>46</v>
      </c>
      <c r="U2111" s="2" t="s">
        <v>45</v>
      </c>
      <c r="V2111" s="2" t="s">
        <v>37</v>
      </c>
      <c r="W2111" s="2" t="s">
        <v>46</v>
      </c>
      <c r="X2111" s="2" t="s">
        <v>65</v>
      </c>
      <c r="Y2111" s="2" t="s">
        <v>54</v>
      </c>
      <c r="Z2111" s="2" t="s">
        <v>281</v>
      </c>
      <c r="AA2111" s="2" t="s">
        <v>35</v>
      </c>
      <c r="AB2111" s="2" t="s">
        <v>36</v>
      </c>
      <c r="AC2111" s="2"/>
      <c r="AD2111" s="2"/>
      <c r="AE2111">
        <v>2376</v>
      </c>
      <c r="AF2111" s="2" t="s">
        <v>35</v>
      </c>
      <c r="AG2111" s="2" t="s">
        <v>36</v>
      </c>
      <c r="AH2111" s="2"/>
      <c r="AI2111" s="2"/>
      <c r="AJ2111" s="2" t="s">
        <v>46</v>
      </c>
      <c r="AK2111" s="2" t="s">
        <v>36</v>
      </c>
    </row>
    <row r="2112" spans="1:37" x14ac:dyDescent="0.3">
      <c r="A2112">
        <v>894</v>
      </c>
      <c r="B2112" s="1">
        <v>42657</v>
      </c>
      <c r="C2112">
        <v>29</v>
      </c>
      <c r="D2112" t="str">
        <f>VLOOKUP(seguimiento[[#This Row],[idinstituciones]],instituciones[[idinstituciones]:[nombre]],2,)</f>
        <v>H.I.G.A Prof.R. Rossi</v>
      </c>
      <c r="E2112" s="2" t="s">
        <v>64</v>
      </c>
      <c r="F2112" s="2" t="s">
        <v>50</v>
      </c>
      <c r="G2112" s="2" t="s">
        <v>67</v>
      </c>
      <c r="H2112" s="2" t="s">
        <v>36</v>
      </c>
      <c r="I2112" s="2" t="s">
        <v>37</v>
      </c>
      <c r="J2112" s="2" t="s">
        <v>44</v>
      </c>
      <c r="K2112" s="2"/>
      <c r="L2112" s="2" t="s">
        <v>44</v>
      </c>
      <c r="M2112" s="2" t="s">
        <v>70</v>
      </c>
      <c r="N2112" s="2" t="s">
        <v>35</v>
      </c>
      <c r="O2112" s="2" t="s">
        <v>36</v>
      </c>
      <c r="P2112" s="2" t="s">
        <v>42</v>
      </c>
      <c r="Q2112" s="2" t="s">
        <v>77</v>
      </c>
      <c r="R2112" s="2" t="s">
        <v>118</v>
      </c>
      <c r="S2112" s="2" t="s">
        <v>45</v>
      </c>
      <c r="T2112" s="2" t="s">
        <v>46</v>
      </c>
      <c r="U2112" s="2" t="s">
        <v>37</v>
      </c>
      <c r="V2112" s="2" t="s">
        <v>37</v>
      </c>
      <c r="W2112" s="2" t="s">
        <v>46</v>
      </c>
      <c r="X2112" s="2" t="s">
        <v>65</v>
      </c>
      <c r="Y2112" s="2" t="s">
        <v>54</v>
      </c>
      <c r="Z2112" s="2" t="s">
        <v>281</v>
      </c>
      <c r="AA2112" s="2" t="s">
        <v>35</v>
      </c>
      <c r="AB2112" s="2" t="s">
        <v>36</v>
      </c>
      <c r="AC2112" s="2"/>
      <c r="AD2112" s="2"/>
      <c r="AE2112">
        <v>2377</v>
      </c>
      <c r="AF2112" s="2" t="s">
        <v>35</v>
      </c>
      <c r="AG2112" s="2" t="s">
        <v>49</v>
      </c>
      <c r="AH2112" s="2">
        <v>1</v>
      </c>
      <c r="AI2112" s="2" t="str">
        <f>VLOOKUP(seguimiento[[#This Row],[vitamiad]],vitaminad[[id]:[valor]],2,)</f>
        <v>No realizado</v>
      </c>
      <c r="AJ2112" s="2" t="s">
        <v>46</v>
      </c>
      <c r="AK2112" s="2" t="s">
        <v>45</v>
      </c>
    </row>
    <row r="2113" spans="1:37" x14ac:dyDescent="0.3">
      <c r="A2113">
        <v>895</v>
      </c>
      <c r="B2113" s="1">
        <v>40984</v>
      </c>
      <c r="C2113">
        <v>29</v>
      </c>
      <c r="D2113" t="str">
        <f>VLOOKUP(seguimiento[[#This Row],[idinstituciones]],instituciones[[idinstituciones]:[nombre]],2,)</f>
        <v>H.I.G.A Prof.R. Rossi</v>
      </c>
      <c r="E2113" s="2" t="s">
        <v>33</v>
      </c>
      <c r="F2113" s="2" t="s">
        <v>34</v>
      </c>
      <c r="G2113" s="2" t="s">
        <v>59</v>
      </c>
      <c r="H2113" s="2" t="s">
        <v>36</v>
      </c>
      <c r="I2113" s="2" t="s">
        <v>37</v>
      </c>
      <c r="J2113" s="2" t="s">
        <v>35</v>
      </c>
      <c r="K2113" s="2" t="s">
        <v>61</v>
      </c>
      <c r="L2113" s="2" t="s">
        <v>39</v>
      </c>
      <c r="M2113" s="2" t="s">
        <v>76</v>
      </c>
      <c r="N2113" s="2" t="s">
        <v>35</v>
      </c>
      <c r="O2113" s="2" t="s">
        <v>36</v>
      </c>
      <c r="P2113" s="2" t="s">
        <v>42</v>
      </c>
      <c r="Q2113" s="2" t="s">
        <v>34</v>
      </c>
      <c r="R2113" s="2"/>
      <c r="S2113" s="2" t="s">
        <v>45</v>
      </c>
      <c r="T2113" s="2" t="s">
        <v>49</v>
      </c>
      <c r="U2113" s="2" t="s">
        <v>45</v>
      </c>
      <c r="V2113" s="2" t="s">
        <v>45</v>
      </c>
      <c r="W2113" s="2" t="s">
        <v>48</v>
      </c>
      <c r="X2113" s="2" t="s">
        <v>43</v>
      </c>
      <c r="Y2113" s="2" t="s">
        <v>47</v>
      </c>
      <c r="Z2113" s="2" t="s">
        <v>281</v>
      </c>
      <c r="AA2113" s="2" t="s">
        <v>35</v>
      </c>
      <c r="AB2113" s="2" t="s">
        <v>36</v>
      </c>
      <c r="AC2113" s="2"/>
      <c r="AD2113" s="2"/>
      <c r="AE2113">
        <v>1440</v>
      </c>
      <c r="AF2113" s="2" t="s">
        <v>36</v>
      </c>
      <c r="AG2113" s="2" t="s">
        <v>36</v>
      </c>
      <c r="AH2113" s="2"/>
      <c r="AI2113" s="2"/>
      <c r="AJ2113" s="2" t="s">
        <v>36</v>
      </c>
      <c r="AK2113" s="2" t="s">
        <v>36</v>
      </c>
    </row>
    <row r="2114" spans="1:37" x14ac:dyDescent="0.3">
      <c r="A2114">
        <v>895</v>
      </c>
      <c r="B2114" s="1">
        <v>41383</v>
      </c>
      <c r="C2114">
        <v>29</v>
      </c>
      <c r="D2114" t="str">
        <f>VLOOKUP(seguimiento[[#This Row],[idinstituciones]],instituciones[[idinstituciones]:[nombre]],2,)</f>
        <v>H.I.G.A Prof.R. Rossi</v>
      </c>
      <c r="E2114" s="2" t="s">
        <v>64</v>
      </c>
      <c r="F2114" s="2" t="s">
        <v>34</v>
      </c>
      <c r="G2114" s="2" t="s">
        <v>59</v>
      </c>
      <c r="H2114" s="2" t="s">
        <v>36</v>
      </c>
      <c r="I2114" s="2" t="s">
        <v>37</v>
      </c>
      <c r="J2114" s="2" t="s">
        <v>35</v>
      </c>
      <c r="K2114" s="2"/>
      <c r="L2114" s="2" t="s">
        <v>44</v>
      </c>
      <c r="M2114" s="2" t="s">
        <v>76</v>
      </c>
      <c r="N2114" s="2" t="s">
        <v>35</v>
      </c>
      <c r="O2114" s="2" t="s">
        <v>36</v>
      </c>
      <c r="P2114" s="2" t="s">
        <v>42</v>
      </c>
      <c r="Q2114" s="2"/>
      <c r="R2114" s="2"/>
      <c r="S2114" s="2" t="s">
        <v>45</v>
      </c>
      <c r="T2114" s="2" t="s">
        <v>46</v>
      </c>
      <c r="U2114" s="2" t="s">
        <v>45</v>
      </c>
      <c r="V2114" s="2" t="s">
        <v>45</v>
      </c>
      <c r="W2114" s="2" t="s">
        <v>46</v>
      </c>
      <c r="X2114" s="2" t="s">
        <v>43</v>
      </c>
      <c r="Y2114" s="2" t="s">
        <v>47</v>
      </c>
      <c r="Z2114" s="2" t="s">
        <v>281</v>
      </c>
      <c r="AA2114" s="2" t="s">
        <v>35</v>
      </c>
      <c r="AB2114" s="2" t="s">
        <v>36</v>
      </c>
      <c r="AC2114" s="2"/>
      <c r="AD2114" s="2"/>
      <c r="AE2114">
        <v>1001</v>
      </c>
      <c r="AF2114" s="2" t="s">
        <v>36</v>
      </c>
      <c r="AG2114" s="2" t="s">
        <v>36</v>
      </c>
      <c r="AH2114" s="2"/>
      <c r="AI2114" s="2"/>
      <c r="AJ2114" s="2" t="s">
        <v>36</v>
      </c>
      <c r="AK2114" s="2" t="s">
        <v>36</v>
      </c>
    </row>
    <row r="2115" spans="1:37" x14ac:dyDescent="0.3">
      <c r="A2115">
        <v>895</v>
      </c>
      <c r="B2115" s="1">
        <v>41383</v>
      </c>
      <c r="C2115">
        <v>29</v>
      </c>
      <c r="D2115" t="str">
        <f>VLOOKUP(seguimiento[[#This Row],[idinstituciones]],instituciones[[idinstituciones]:[nombre]],2,)</f>
        <v>H.I.G.A Prof.R. Rossi</v>
      </c>
      <c r="E2115" s="2" t="s">
        <v>64</v>
      </c>
      <c r="F2115" s="2" t="s">
        <v>34</v>
      </c>
      <c r="G2115" s="2" t="s">
        <v>59</v>
      </c>
      <c r="H2115" s="2" t="s">
        <v>36</v>
      </c>
      <c r="I2115" s="2" t="s">
        <v>37</v>
      </c>
      <c r="J2115" s="2" t="s">
        <v>35</v>
      </c>
      <c r="K2115" s="2"/>
      <c r="L2115" s="2" t="s">
        <v>44</v>
      </c>
      <c r="M2115" s="2" t="s">
        <v>76</v>
      </c>
      <c r="N2115" s="2" t="s">
        <v>35</v>
      </c>
      <c r="O2115" s="2" t="s">
        <v>36</v>
      </c>
      <c r="P2115" s="2" t="s">
        <v>42</v>
      </c>
      <c r="Q2115" s="2"/>
      <c r="R2115" s="2"/>
      <c r="S2115" s="2" t="s">
        <v>45</v>
      </c>
      <c r="T2115" s="2" t="s">
        <v>46</v>
      </c>
      <c r="U2115" s="2" t="s">
        <v>45</v>
      </c>
      <c r="V2115" s="2" t="s">
        <v>45</v>
      </c>
      <c r="W2115" s="2" t="s">
        <v>46</v>
      </c>
      <c r="X2115" s="2" t="s">
        <v>43</v>
      </c>
      <c r="Y2115" s="2" t="s">
        <v>47</v>
      </c>
      <c r="Z2115" s="2" t="s">
        <v>281</v>
      </c>
      <c r="AA2115" s="2" t="s">
        <v>35</v>
      </c>
      <c r="AB2115" s="2" t="s">
        <v>36</v>
      </c>
      <c r="AC2115" s="2"/>
      <c r="AD2115" s="2"/>
      <c r="AE2115">
        <v>1012</v>
      </c>
      <c r="AF2115" s="2" t="s">
        <v>36</v>
      </c>
      <c r="AG2115" s="2" t="s">
        <v>36</v>
      </c>
      <c r="AH2115" s="2"/>
      <c r="AI2115" s="2"/>
      <c r="AJ2115" s="2" t="s">
        <v>36</v>
      </c>
      <c r="AK2115" s="2" t="s">
        <v>36</v>
      </c>
    </row>
    <row r="2116" spans="1:37" x14ac:dyDescent="0.3">
      <c r="A2116">
        <v>895</v>
      </c>
      <c r="B2116" s="1">
        <v>41656</v>
      </c>
      <c r="C2116">
        <v>29</v>
      </c>
      <c r="D2116" t="str">
        <f>VLOOKUP(seguimiento[[#This Row],[idinstituciones]],instituciones[[idinstituciones]:[nombre]],2,)</f>
        <v>H.I.G.A Prof.R. Rossi</v>
      </c>
      <c r="E2116" s="2" t="s">
        <v>33</v>
      </c>
      <c r="F2116" s="2" t="s">
        <v>34</v>
      </c>
      <c r="G2116" s="2" t="s">
        <v>51</v>
      </c>
      <c r="H2116" s="2" t="s">
        <v>36</v>
      </c>
      <c r="I2116" s="2" t="s">
        <v>37</v>
      </c>
      <c r="J2116" s="2" t="s">
        <v>35</v>
      </c>
      <c r="K2116" s="2"/>
      <c r="L2116" s="2" t="s">
        <v>39</v>
      </c>
      <c r="M2116" s="2"/>
      <c r="N2116" s="2" t="s">
        <v>35</v>
      </c>
      <c r="O2116" s="2" t="s">
        <v>36</v>
      </c>
      <c r="P2116" s="2" t="s">
        <v>42</v>
      </c>
      <c r="Q2116" s="2" t="s">
        <v>34</v>
      </c>
      <c r="R2116" s="2"/>
      <c r="S2116" s="2" t="s">
        <v>45</v>
      </c>
      <c r="T2116" s="2" t="s">
        <v>37</v>
      </c>
      <c r="U2116" s="2" t="s">
        <v>45</v>
      </c>
      <c r="V2116" s="2" t="s">
        <v>45</v>
      </c>
      <c r="W2116" s="2" t="s">
        <v>37</v>
      </c>
      <c r="X2116" s="2" t="s">
        <v>43</v>
      </c>
      <c r="Y2116" s="2" t="s">
        <v>47</v>
      </c>
      <c r="Z2116" s="2" t="s">
        <v>281</v>
      </c>
      <c r="AA2116" s="2" t="s">
        <v>35</v>
      </c>
      <c r="AB2116" s="2" t="s">
        <v>36</v>
      </c>
      <c r="AC2116" s="2"/>
      <c r="AD2116" s="2"/>
      <c r="AE2116">
        <v>643</v>
      </c>
      <c r="AF2116" s="2" t="s">
        <v>36</v>
      </c>
      <c r="AG2116" s="2" t="s">
        <v>36</v>
      </c>
      <c r="AH2116" s="2"/>
      <c r="AI2116" s="2"/>
      <c r="AJ2116" s="2" t="s">
        <v>36</v>
      </c>
      <c r="AK2116" s="2" t="s">
        <v>36</v>
      </c>
    </row>
    <row r="2117" spans="1:37" x14ac:dyDescent="0.3">
      <c r="A2117">
        <v>895</v>
      </c>
      <c r="B2117" s="1">
        <v>42209</v>
      </c>
      <c r="C2117">
        <v>29</v>
      </c>
      <c r="D2117" t="str">
        <f>VLOOKUP(seguimiento[[#This Row],[idinstituciones]],instituciones[[idinstituciones]:[nombre]],2,)</f>
        <v>H.I.G.A Prof.R. Rossi</v>
      </c>
      <c r="E2117" s="2" t="s">
        <v>64</v>
      </c>
      <c r="F2117" s="2" t="s">
        <v>34</v>
      </c>
      <c r="G2117" s="2" t="s">
        <v>59</v>
      </c>
      <c r="H2117" s="2" t="s">
        <v>36</v>
      </c>
      <c r="I2117" s="2" t="s">
        <v>37</v>
      </c>
      <c r="J2117" s="2" t="s">
        <v>35</v>
      </c>
      <c r="K2117" s="2"/>
      <c r="L2117" s="2" t="s">
        <v>39</v>
      </c>
      <c r="M2117" s="2" t="s">
        <v>76</v>
      </c>
      <c r="N2117" s="2" t="s">
        <v>35</v>
      </c>
      <c r="O2117" s="2" t="s">
        <v>36</v>
      </c>
      <c r="P2117" s="2" t="s">
        <v>36</v>
      </c>
      <c r="Q2117" s="2"/>
      <c r="R2117" s="2" t="s">
        <v>118</v>
      </c>
      <c r="S2117" s="2" t="s">
        <v>49</v>
      </c>
      <c r="T2117" s="2" t="s">
        <v>37</v>
      </c>
      <c r="U2117" s="2" t="s">
        <v>45</v>
      </c>
      <c r="V2117" s="2" t="s">
        <v>45</v>
      </c>
      <c r="W2117" s="2" t="s">
        <v>37</v>
      </c>
      <c r="X2117" s="2" t="s">
        <v>43</v>
      </c>
      <c r="Y2117" s="2" t="s">
        <v>47</v>
      </c>
      <c r="Z2117" s="2" t="s">
        <v>281</v>
      </c>
      <c r="AA2117" s="2" t="s">
        <v>35</v>
      </c>
      <c r="AB2117" s="2" t="s">
        <v>36</v>
      </c>
      <c r="AC2117" s="2"/>
      <c r="AD2117" s="2"/>
      <c r="AE2117">
        <v>1932</v>
      </c>
      <c r="AF2117" s="2" t="s">
        <v>35</v>
      </c>
      <c r="AG2117" s="2" t="s">
        <v>49</v>
      </c>
      <c r="AH2117" s="2">
        <v>4</v>
      </c>
      <c r="AI2117" s="2"/>
      <c r="AJ2117" s="2" t="s">
        <v>46</v>
      </c>
      <c r="AK2117" s="2" t="s">
        <v>49</v>
      </c>
    </row>
    <row r="2118" spans="1:37" x14ac:dyDescent="0.3">
      <c r="A2118">
        <v>895</v>
      </c>
      <c r="B2118" s="1">
        <v>42545</v>
      </c>
      <c r="C2118">
        <v>29</v>
      </c>
      <c r="D2118" t="str">
        <f>VLOOKUP(seguimiento[[#This Row],[idinstituciones]],instituciones[[idinstituciones]:[nombre]],2,)</f>
        <v>H.I.G.A Prof.R. Rossi</v>
      </c>
      <c r="E2118" s="2" t="s">
        <v>64</v>
      </c>
      <c r="F2118" s="2" t="s">
        <v>34</v>
      </c>
      <c r="G2118" s="2" t="s">
        <v>59</v>
      </c>
      <c r="H2118" s="2" t="s">
        <v>105</v>
      </c>
      <c r="I2118" s="2" t="s">
        <v>37</v>
      </c>
      <c r="J2118" s="2" t="s">
        <v>35</v>
      </c>
      <c r="K2118" s="2"/>
      <c r="L2118" s="2" t="s">
        <v>36</v>
      </c>
      <c r="M2118" s="2" t="s">
        <v>76</v>
      </c>
      <c r="N2118" s="2" t="s">
        <v>35</v>
      </c>
      <c r="O2118" s="2" t="s">
        <v>36</v>
      </c>
      <c r="P2118" s="2" t="s">
        <v>42</v>
      </c>
      <c r="Q2118" s="2" t="s">
        <v>34</v>
      </c>
      <c r="R2118" s="2"/>
      <c r="S2118" s="2" t="s">
        <v>45</v>
      </c>
      <c r="T2118" s="2" t="s">
        <v>46</v>
      </c>
      <c r="U2118" s="2" t="s">
        <v>37</v>
      </c>
      <c r="V2118" s="2" t="s">
        <v>37</v>
      </c>
      <c r="W2118" s="2" t="s">
        <v>46</v>
      </c>
      <c r="X2118" s="2" t="s">
        <v>43</v>
      </c>
      <c r="Y2118" s="2" t="s">
        <v>47</v>
      </c>
      <c r="Z2118" s="2" t="s">
        <v>281</v>
      </c>
      <c r="AA2118" s="2" t="s">
        <v>35</v>
      </c>
      <c r="AB2118" s="2" t="s">
        <v>36</v>
      </c>
      <c r="AC2118" s="2"/>
      <c r="AD2118" s="2"/>
      <c r="AE2118">
        <v>2375</v>
      </c>
      <c r="AF2118" s="2" t="s">
        <v>35</v>
      </c>
      <c r="AG2118" s="2" t="s">
        <v>36</v>
      </c>
      <c r="AH2118" s="2"/>
      <c r="AI2118" s="2"/>
      <c r="AJ2118" s="2" t="s">
        <v>46</v>
      </c>
      <c r="AK2118" s="2" t="s">
        <v>45</v>
      </c>
    </row>
    <row r="2119" spans="1:37" x14ac:dyDescent="0.3">
      <c r="A2119">
        <v>898</v>
      </c>
      <c r="B2119" s="1">
        <v>41194</v>
      </c>
      <c r="C2119">
        <v>29</v>
      </c>
      <c r="D2119" t="str">
        <f>VLOOKUP(seguimiento[[#This Row],[idinstituciones]],instituciones[[idinstituciones]:[nombre]],2,)</f>
        <v>H.I.G.A Prof.R. Rossi</v>
      </c>
      <c r="E2119" s="2" t="s">
        <v>33</v>
      </c>
      <c r="F2119" s="2" t="s">
        <v>34</v>
      </c>
      <c r="G2119" s="2" t="s">
        <v>55</v>
      </c>
      <c r="H2119" s="2" t="s">
        <v>36</v>
      </c>
      <c r="I2119" s="2" t="s">
        <v>37</v>
      </c>
      <c r="J2119" s="2" t="s">
        <v>35</v>
      </c>
      <c r="K2119" s="2" t="s">
        <v>69</v>
      </c>
      <c r="L2119" s="2" t="s">
        <v>44</v>
      </c>
      <c r="M2119" s="2" t="s">
        <v>53</v>
      </c>
      <c r="N2119" s="2" t="s">
        <v>35</v>
      </c>
      <c r="O2119" s="2" t="s">
        <v>36</v>
      </c>
      <c r="P2119" s="2" t="s">
        <v>42</v>
      </c>
      <c r="Q2119" s="2" t="s">
        <v>77</v>
      </c>
      <c r="R2119" s="2"/>
      <c r="S2119" s="2" t="s">
        <v>45</v>
      </c>
      <c r="T2119" s="2" t="s">
        <v>37</v>
      </c>
      <c r="U2119" s="2" t="s">
        <v>45</v>
      </c>
      <c r="V2119" s="2" t="s">
        <v>36</v>
      </c>
      <c r="W2119" s="2" t="s">
        <v>37</v>
      </c>
      <c r="X2119" s="2" t="s">
        <v>65</v>
      </c>
      <c r="Y2119" s="2" t="s">
        <v>36</v>
      </c>
      <c r="Z2119" s="2" t="s">
        <v>281</v>
      </c>
      <c r="AA2119" s="2" t="s">
        <v>35</v>
      </c>
      <c r="AB2119" s="2" t="s">
        <v>36</v>
      </c>
      <c r="AC2119" s="2"/>
      <c r="AD2119" s="2"/>
      <c r="AE2119">
        <v>704</v>
      </c>
      <c r="AF2119" s="2" t="s">
        <v>36</v>
      </c>
      <c r="AG2119" s="2" t="s">
        <v>36</v>
      </c>
      <c r="AH2119" s="2"/>
      <c r="AI2119" s="2"/>
      <c r="AJ2119" s="2" t="s">
        <v>36</v>
      </c>
      <c r="AK2119" s="2" t="s">
        <v>36</v>
      </c>
    </row>
    <row r="2120" spans="1:37" x14ac:dyDescent="0.3">
      <c r="A2120">
        <v>898</v>
      </c>
      <c r="B2120" s="1">
        <v>41586</v>
      </c>
      <c r="C2120">
        <v>29</v>
      </c>
      <c r="D2120" t="str">
        <f>VLOOKUP(seguimiento[[#This Row],[idinstituciones]],instituciones[[idinstituciones]:[nombre]],2,)</f>
        <v>H.I.G.A Prof.R. Rossi</v>
      </c>
      <c r="E2120" s="2" t="s">
        <v>33</v>
      </c>
      <c r="F2120" s="2" t="s">
        <v>34</v>
      </c>
      <c r="G2120" s="2" t="s">
        <v>55</v>
      </c>
      <c r="H2120" s="2" t="s">
        <v>36</v>
      </c>
      <c r="I2120" s="2" t="s">
        <v>37</v>
      </c>
      <c r="J2120" s="2" t="s">
        <v>44</v>
      </c>
      <c r="K2120" s="2" t="s">
        <v>69</v>
      </c>
      <c r="L2120" s="2" t="s">
        <v>44</v>
      </c>
      <c r="M2120" s="2" t="s">
        <v>53</v>
      </c>
      <c r="N2120" s="2" t="s">
        <v>35</v>
      </c>
      <c r="O2120" s="2" t="s">
        <v>36</v>
      </c>
      <c r="P2120" s="2" t="s">
        <v>42</v>
      </c>
      <c r="Q2120" s="2" t="s">
        <v>77</v>
      </c>
      <c r="R2120" s="2"/>
      <c r="S2120" s="2" t="s">
        <v>45</v>
      </c>
      <c r="T2120" s="2" t="s">
        <v>45</v>
      </c>
      <c r="U2120" s="2" t="s">
        <v>42</v>
      </c>
      <c r="V2120" s="2" t="s">
        <v>42</v>
      </c>
      <c r="W2120" s="2" t="s">
        <v>45</v>
      </c>
      <c r="X2120" s="2" t="s">
        <v>65</v>
      </c>
      <c r="Y2120" s="2" t="s">
        <v>47</v>
      </c>
      <c r="Z2120" s="2" t="s">
        <v>281</v>
      </c>
      <c r="AA2120" s="2" t="s">
        <v>35</v>
      </c>
      <c r="AB2120" s="2" t="s">
        <v>36</v>
      </c>
      <c r="AC2120" s="2"/>
      <c r="AD2120" s="2"/>
      <c r="AE2120">
        <v>809</v>
      </c>
      <c r="AF2120" s="2" t="s">
        <v>36</v>
      </c>
      <c r="AG2120" s="2" t="s">
        <v>36</v>
      </c>
      <c r="AH2120" s="2"/>
      <c r="AI2120" s="2"/>
      <c r="AJ2120" s="2" t="s">
        <v>36</v>
      </c>
      <c r="AK2120" s="2" t="s">
        <v>36</v>
      </c>
    </row>
    <row r="2121" spans="1:37" x14ac:dyDescent="0.3">
      <c r="A2121">
        <v>898</v>
      </c>
      <c r="B2121" s="1">
        <v>41948</v>
      </c>
      <c r="C2121">
        <v>29</v>
      </c>
      <c r="D2121" t="str">
        <f>VLOOKUP(seguimiento[[#This Row],[idinstituciones]],instituciones[[idinstituciones]:[nombre]],2,)</f>
        <v>H.I.G.A Prof.R. Rossi</v>
      </c>
      <c r="E2121" s="2" t="s">
        <v>33</v>
      </c>
      <c r="F2121" s="2" t="s">
        <v>34</v>
      </c>
      <c r="G2121" s="2" t="s">
        <v>55</v>
      </c>
      <c r="H2121" s="2" t="s">
        <v>36</v>
      </c>
      <c r="I2121" s="2" t="s">
        <v>37</v>
      </c>
      <c r="J2121" s="2" t="s">
        <v>44</v>
      </c>
      <c r="K2121" s="2" t="s">
        <v>69</v>
      </c>
      <c r="L2121" s="2" t="s">
        <v>44</v>
      </c>
      <c r="M2121" s="2" t="s">
        <v>76</v>
      </c>
      <c r="N2121" s="2" t="s">
        <v>35</v>
      </c>
      <c r="O2121" s="2" t="s">
        <v>36</v>
      </c>
      <c r="P2121" s="2" t="s">
        <v>42</v>
      </c>
      <c r="Q2121" s="2" t="s">
        <v>77</v>
      </c>
      <c r="R2121" s="2"/>
      <c r="S2121" s="2" t="s">
        <v>36</v>
      </c>
      <c r="T2121" s="2" t="s">
        <v>45</v>
      </c>
      <c r="U2121" s="2" t="s">
        <v>42</v>
      </c>
      <c r="V2121" s="2" t="s">
        <v>42</v>
      </c>
      <c r="W2121" s="2" t="s">
        <v>45</v>
      </c>
      <c r="X2121" s="2" t="s">
        <v>65</v>
      </c>
      <c r="Y2121" s="2" t="s">
        <v>54</v>
      </c>
      <c r="Z2121" s="2" t="s">
        <v>281</v>
      </c>
      <c r="AA2121" s="2" t="s">
        <v>35</v>
      </c>
      <c r="AB2121" s="2" t="s">
        <v>36</v>
      </c>
      <c r="AC2121" s="2"/>
      <c r="AD2121" s="2"/>
      <c r="AE2121">
        <v>1694</v>
      </c>
      <c r="AF2121" s="2" t="s">
        <v>36</v>
      </c>
      <c r="AG2121" s="2" t="s">
        <v>36</v>
      </c>
      <c r="AH2121" s="2"/>
      <c r="AI2121" s="2"/>
      <c r="AJ2121" s="2" t="s">
        <v>36</v>
      </c>
      <c r="AK2121" s="2" t="s">
        <v>36</v>
      </c>
    </row>
    <row r="2122" spans="1:37" x14ac:dyDescent="0.3">
      <c r="A2122">
        <v>900</v>
      </c>
      <c r="B2122" s="1">
        <v>40800</v>
      </c>
      <c r="C2122">
        <v>21</v>
      </c>
      <c r="D2122" t="str">
        <f>VLOOKUP(seguimiento[[#This Row],[idinstituciones]],instituciones[[idinstituciones]:[nombre]],2,)</f>
        <v>Hospital Infantil Municipal</v>
      </c>
      <c r="E2122" s="2" t="s">
        <v>33</v>
      </c>
      <c r="F2122" s="2" t="s">
        <v>34</v>
      </c>
      <c r="G2122" s="2" t="s">
        <v>35</v>
      </c>
      <c r="H2122" s="2" t="s">
        <v>36</v>
      </c>
      <c r="I2122" s="2" t="s">
        <v>45</v>
      </c>
      <c r="J2122" s="2" t="s">
        <v>35</v>
      </c>
      <c r="K2122" s="2" t="s">
        <v>57</v>
      </c>
      <c r="L2122" s="2" t="s">
        <v>39</v>
      </c>
      <c r="M2122" s="2"/>
      <c r="N2122" s="2" t="s">
        <v>35</v>
      </c>
      <c r="O2122" s="2" t="s">
        <v>36</v>
      </c>
      <c r="P2122" s="2" t="s">
        <v>42</v>
      </c>
      <c r="Q2122" s="2"/>
      <c r="R2122" s="2"/>
      <c r="S2122" s="2" t="s">
        <v>45</v>
      </c>
      <c r="T2122" s="2" t="s">
        <v>66</v>
      </c>
      <c r="U2122" s="2" t="s">
        <v>42</v>
      </c>
      <c r="V2122" s="2" t="s">
        <v>42</v>
      </c>
      <c r="W2122" s="2" t="s">
        <v>66</v>
      </c>
      <c r="X2122" s="2" t="s">
        <v>65</v>
      </c>
      <c r="Y2122" s="2" t="s">
        <v>36</v>
      </c>
      <c r="Z2122" s="2" t="s">
        <v>281</v>
      </c>
      <c r="AA2122" s="2" t="s">
        <v>35</v>
      </c>
      <c r="AB2122" s="2" t="s">
        <v>36</v>
      </c>
      <c r="AC2122" s="2"/>
      <c r="AD2122" s="2"/>
      <c r="AE2122">
        <v>1016</v>
      </c>
      <c r="AF2122" s="2" t="s">
        <v>36</v>
      </c>
      <c r="AG2122" s="2" t="s">
        <v>36</v>
      </c>
      <c r="AH2122" s="2"/>
      <c r="AI2122" s="2"/>
      <c r="AJ2122" s="2" t="s">
        <v>36</v>
      </c>
      <c r="AK2122" s="2" t="s">
        <v>36</v>
      </c>
    </row>
    <row r="2123" spans="1:37" x14ac:dyDescent="0.3">
      <c r="A2123">
        <v>900</v>
      </c>
      <c r="B2123" s="1">
        <v>41164</v>
      </c>
      <c r="C2123">
        <v>21</v>
      </c>
      <c r="D2123" t="str">
        <f>VLOOKUP(seguimiento[[#This Row],[idinstituciones]],instituciones[[idinstituciones]:[nombre]],2,)</f>
        <v>Hospital Infantil Municipal</v>
      </c>
      <c r="E2123" s="2" t="s">
        <v>33</v>
      </c>
      <c r="F2123" s="2" t="s">
        <v>58</v>
      </c>
      <c r="G2123" s="2" t="s">
        <v>59</v>
      </c>
      <c r="H2123" s="2" t="s">
        <v>36</v>
      </c>
      <c r="I2123" s="2" t="s">
        <v>45</v>
      </c>
      <c r="J2123" s="2" t="s">
        <v>35</v>
      </c>
      <c r="K2123" s="2" t="s">
        <v>57</v>
      </c>
      <c r="L2123" s="2" t="s">
        <v>39</v>
      </c>
      <c r="M2123" s="2"/>
      <c r="N2123" s="2" t="s">
        <v>35</v>
      </c>
      <c r="O2123" s="2" t="s">
        <v>36</v>
      </c>
      <c r="P2123" s="2" t="s">
        <v>36</v>
      </c>
      <c r="Q2123" s="2"/>
      <c r="R2123" s="2"/>
      <c r="S2123" s="2" t="s">
        <v>45</v>
      </c>
      <c r="T2123" s="2" t="s">
        <v>66</v>
      </c>
      <c r="U2123" s="2" t="s">
        <v>45</v>
      </c>
      <c r="V2123" s="2" t="s">
        <v>45</v>
      </c>
      <c r="W2123" s="2" t="s">
        <v>66</v>
      </c>
      <c r="X2123" s="2" t="s">
        <v>65</v>
      </c>
      <c r="Y2123" s="2" t="s">
        <v>47</v>
      </c>
      <c r="Z2123" s="2" t="s">
        <v>281</v>
      </c>
      <c r="AA2123" s="2" t="s">
        <v>35</v>
      </c>
      <c r="AB2123" s="2" t="s">
        <v>36</v>
      </c>
      <c r="AC2123" s="2"/>
      <c r="AD2123" s="2"/>
      <c r="AE2123">
        <v>127</v>
      </c>
      <c r="AF2123" s="2" t="s">
        <v>36</v>
      </c>
      <c r="AG2123" s="2" t="s">
        <v>36</v>
      </c>
      <c r="AH2123" s="2"/>
      <c r="AI2123" s="2"/>
      <c r="AJ2123" s="2" t="s">
        <v>36</v>
      </c>
      <c r="AK2123" s="2" t="s">
        <v>36</v>
      </c>
    </row>
    <row r="2124" spans="1:37" x14ac:dyDescent="0.3">
      <c r="A2124">
        <v>900</v>
      </c>
      <c r="B2124" s="1">
        <v>41493</v>
      </c>
      <c r="C2124">
        <v>21</v>
      </c>
      <c r="D2124" t="str">
        <f>VLOOKUP(seguimiento[[#This Row],[idinstituciones]],instituciones[[idinstituciones]:[nombre]],2,)</f>
        <v>Hospital Infantil Municipal</v>
      </c>
      <c r="E2124" s="2" t="s">
        <v>33</v>
      </c>
      <c r="F2124" s="2" t="s">
        <v>58</v>
      </c>
      <c r="G2124" s="2" t="s">
        <v>59</v>
      </c>
      <c r="H2124" s="2" t="s">
        <v>36</v>
      </c>
      <c r="I2124" s="2" t="s">
        <v>45</v>
      </c>
      <c r="J2124" s="2" t="s">
        <v>35</v>
      </c>
      <c r="K2124" s="2" t="s">
        <v>57</v>
      </c>
      <c r="L2124" s="2" t="s">
        <v>39</v>
      </c>
      <c r="M2124" s="2"/>
      <c r="N2124" s="2" t="s">
        <v>35</v>
      </c>
      <c r="O2124" s="2" t="s">
        <v>36</v>
      </c>
      <c r="P2124" s="2" t="s">
        <v>36</v>
      </c>
      <c r="Q2124" s="2"/>
      <c r="R2124" s="2"/>
      <c r="S2124" s="2" t="s">
        <v>45</v>
      </c>
      <c r="T2124" s="2" t="s">
        <v>66</v>
      </c>
      <c r="U2124" s="2" t="s">
        <v>42</v>
      </c>
      <c r="V2124" s="2" t="s">
        <v>36</v>
      </c>
      <c r="W2124" s="2" t="s">
        <v>66</v>
      </c>
      <c r="X2124" s="2" t="s">
        <v>65</v>
      </c>
      <c r="Y2124" s="2" t="s">
        <v>54</v>
      </c>
      <c r="Z2124" s="2" t="s">
        <v>281</v>
      </c>
      <c r="AA2124" s="2" t="s">
        <v>35</v>
      </c>
      <c r="AB2124" s="2" t="s">
        <v>36</v>
      </c>
      <c r="AC2124" s="2"/>
      <c r="AD2124" s="2"/>
      <c r="AE2124">
        <v>348</v>
      </c>
      <c r="AF2124" s="2" t="s">
        <v>36</v>
      </c>
      <c r="AG2124" s="2" t="s">
        <v>36</v>
      </c>
      <c r="AH2124" s="2"/>
      <c r="AI2124" s="2"/>
      <c r="AJ2124" s="2" t="s">
        <v>36</v>
      </c>
      <c r="AK2124" s="2" t="s">
        <v>36</v>
      </c>
    </row>
    <row r="2125" spans="1:37" x14ac:dyDescent="0.3">
      <c r="A2125">
        <v>901</v>
      </c>
      <c r="B2125" s="1">
        <v>41157</v>
      </c>
      <c r="C2125">
        <v>21</v>
      </c>
      <c r="D2125" t="str">
        <f>VLOOKUP(seguimiento[[#This Row],[idinstituciones]],instituciones[[idinstituciones]:[nombre]],2,)</f>
        <v>Hospital Infantil Municipal</v>
      </c>
      <c r="E2125" s="2" t="s">
        <v>35</v>
      </c>
      <c r="F2125" s="2" t="s">
        <v>34</v>
      </c>
      <c r="G2125" s="2" t="s">
        <v>35</v>
      </c>
      <c r="H2125" s="2" t="s">
        <v>36</v>
      </c>
      <c r="I2125" s="2" t="s">
        <v>45</v>
      </c>
      <c r="J2125" s="2" t="s">
        <v>35</v>
      </c>
      <c r="K2125" s="2" t="s">
        <v>38</v>
      </c>
      <c r="L2125" s="2" t="s">
        <v>39</v>
      </c>
      <c r="M2125" s="2"/>
      <c r="N2125" s="2" t="s">
        <v>35</v>
      </c>
      <c r="O2125" s="2" t="s">
        <v>36</v>
      </c>
      <c r="P2125" s="2" t="s">
        <v>36</v>
      </c>
      <c r="Q2125" s="2" t="s">
        <v>34</v>
      </c>
      <c r="R2125" s="2"/>
      <c r="S2125" s="2" t="s">
        <v>45</v>
      </c>
      <c r="T2125" s="2" t="s">
        <v>49</v>
      </c>
      <c r="U2125" s="2" t="s">
        <v>42</v>
      </c>
      <c r="V2125" s="2" t="s">
        <v>36</v>
      </c>
      <c r="W2125" s="2" t="s">
        <v>36</v>
      </c>
      <c r="X2125" s="2" t="s">
        <v>43</v>
      </c>
      <c r="Y2125" s="2" t="s">
        <v>47</v>
      </c>
      <c r="Z2125" s="2" t="s">
        <v>281</v>
      </c>
      <c r="AA2125" s="2" t="s">
        <v>35</v>
      </c>
      <c r="AB2125" s="2" t="s">
        <v>36</v>
      </c>
      <c r="AC2125" s="2"/>
      <c r="AD2125" s="2"/>
      <c r="AE2125">
        <v>1334</v>
      </c>
      <c r="AF2125" s="2" t="s">
        <v>36</v>
      </c>
      <c r="AG2125" s="2" t="s">
        <v>36</v>
      </c>
      <c r="AH2125" s="2"/>
      <c r="AI2125" s="2"/>
      <c r="AJ2125" s="2" t="s">
        <v>36</v>
      </c>
      <c r="AK2125" s="2" t="s">
        <v>36</v>
      </c>
    </row>
    <row r="2126" spans="1:37" x14ac:dyDescent="0.3">
      <c r="A2126">
        <v>901</v>
      </c>
      <c r="B2126" s="1">
        <v>41521</v>
      </c>
      <c r="C2126">
        <v>21</v>
      </c>
      <c r="D2126" t="str">
        <f>VLOOKUP(seguimiento[[#This Row],[idinstituciones]],instituciones[[idinstituciones]:[nombre]],2,)</f>
        <v>Hospital Infantil Municipal</v>
      </c>
      <c r="E2126" s="2" t="s">
        <v>35</v>
      </c>
      <c r="F2126" s="2" t="s">
        <v>34</v>
      </c>
      <c r="G2126" s="2" t="s">
        <v>36</v>
      </c>
      <c r="H2126" s="2" t="s">
        <v>36</v>
      </c>
      <c r="I2126" s="2" t="s">
        <v>45</v>
      </c>
      <c r="J2126" s="2" t="s">
        <v>35</v>
      </c>
      <c r="K2126" s="2" t="s">
        <v>38</v>
      </c>
      <c r="L2126" s="2" t="s">
        <v>39</v>
      </c>
      <c r="M2126" s="2"/>
      <c r="N2126" s="2" t="s">
        <v>35</v>
      </c>
      <c r="O2126" s="2" t="s">
        <v>36</v>
      </c>
      <c r="P2126" s="2" t="s">
        <v>36</v>
      </c>
      <c r="Q2126" s="2" t="s">
        <v>34</v>
      </c>
      <c r="R2126" s="2"/>
      <c r="S2126" s="2" t="s">
        <v>45</v>
      </c>
      <c r="T2126" s="2" t="s">
        <v>46</v>
      </c>
      <c r="U2126" s="2" t="s">
        <v>42</v>
      </c>
      <c r="V2126" s="2" t="s">
        <v>36</v>
      </c>
      <c r="W2126" s="2" t="s">
        <v>36</v>
      </c>
      <c r="X2126" s="2" t="s">
        <v>43</v>
      </c>
      <c r="Y2126" s="2" t="s">
        <v>47</v>
      </c>
      <c r="Z2126" s="2" t="s">
        <v>281</v>
      </c>
      <c r="AA2126" s="2" t="s">
        <v>35</v>
      </c>
      <c r="AB2126" s="2" t="s">
        <v>36</v>
      </c>
      <c r="AC2126" s="2"/>
      <c r="AD2126" s="2"/>
      <c r="AE2126">
        <v>301</v>
      </c>
      <c r="AF2126" s="2" t="s">
        <v>36</v>
      </c>
      <c r="AG2126" s="2" t="s">
        <v>36</v>
      </c>
      <c r="AH2126" s="2"/>
      <c r="AI2126" s="2"/>
      <c r="AJ2126" s="2" t="s">
        <v>36</v>
      </c>
      <c r="AK2126" s="2" t="s">
        <v>36</v>
      </c>
    </row>
    <row r="2127" spans="1:37" x14ac:dyDescent="0.3">
      <c r="A2127">
        <v>902</v>
      </c>
      <c r="B2127" s="1">
        <v>41166</v>
      </c>
      <c r="C2127">
        <v>29</v>
      </c>
      <c r="D2127" t="str">
        <f>VLOOKUP(seguimiento[[#This Row],[idinstituciones]],instituciones[[idinstituciones]:[nombre]],2,)</f>
        <v>H.I.G.A Prof.R. Rossi</v>
      </c>
      <c r="E2127" s="2" t="s">
        <v>64</v>
      </c>
      <c r="F2127" s="2" t="s">
        <v>34</v>
      </c>
      <c r="G2127" s="2" t="s">
        <v>59</v>
      </c>
      <c r="H2127" s="2" t="s">
        <v>36</v>
      </c>
      <c r="I2127" s="2" t="s">
        <v>37</v>
      </c>
      <c r="J2127" s="2" t="s">
        <v>35</v>
      </c>
      <c r="K2127" s="2" t="s">
        <v>52</v>
      </c>
      <c r="L2127" s="2" t="s">
        <v>39</v>
      </c>
      <c r="M2127" s="2" t="s">
        <v>70</v>
      </c>
      <c r="N2127" s="2" t="s">
        <v>35</v>
      </c>
      <c r="O2127" s="2" t="s">
        <v>36</v>
      </c>
      <c r="P2127" s="2" t="s">
        <v>42</v>
      </c>
      <c r="Q2127" s="2" t="s">
        <v>34</v>
      </c>
      <c r="R2127" s="2"/>
      <c r="S2127" s="2" t="s">
        <v>45</v>
      </c>
      <c r="T2127" s="2" t="s">
        <v>46</v>
      </c>
      <c r="U2127" s="2" t="s">
        <v>45</v>
      </c>
      <c r="V2127" s="2" t="s">
        <v>45</v>
      </c>
      <c r="W2127" s="2" t="s">
        <v>37</v>
      </c>
      <c r="X2127" s="2" t="s">
        <v>43</v>
      </c>
      <c r="Y2127" s="2" t="s">
        <v>54</v>
      </c>
      <c r="Z2127" s="2" t="s">
        <v>281</v>
      </c>
      <c r="AA2127" s="2" t="s">
        <v>35</v>
      </c>
      <c r="AB2127" s="2" t="s">
        <v>36</v>
      </c>
      <c r="AC2127" s="2"/>
      <c r="AD2127" s="2"/>
      <c r="AE2127">
        <v>799</v>
      </c>
      <c r="AF2127" s="2" t="s">
        <v>36</v>
      </c>
      <c r="AG2127" s="2" t="s">
        <v>36</v>
      </c>
      <c r="AH2127" s="2"/>
      <c r="AI2127" s="2"/>
      <c r="AJ2127" s="2" t="s">
        <v>36</v>
      </c>
      <c r="AK2127" s="2" t="s">
        <v>36</v>
      </c>
    </row>
    <row r="2128" spans="1:37" x14ac:dyDescent="0.3">
      <c r="A2128">
        <v>902</v>
      </c>
      <c r="B2128" s="1">
        <v>41546</v>
      </c>
      <c r="C2128">
        <v>29</v>
      </c>
      <c r="D2128" t="str">
        <f>VLOOKUP(seguimiento[[#This Row],[idinstituciones]],instituciones[[idinstituciones]:[nombre]],2,)</f>
        <v>H.I.G.A Prof.R. Rossi</v>
      </c>
      <c r="E2128" s="2" t="s">
        <v>64</v>
      </c>
      <c r="F2128" s="2" t="s">
        <v>34</v>
      </c>
      <c r="G2128" s="2" t="s">
        <v>59</v>
      </c>
      <c r="H2128" s="2" t="s">
        <v>36</v>
      </c>
      <c r="I2128" s="2" t="s">
        <v>37</v>
      </c>
      <c r="J2128" s="2" t="s">
        <v>35</v>
      </c>
      <c r="K2128" s="2" t="s">
        <v>52</v>
      </c>
      <c r="L2128" s="2" t="s">
        <v>39</v>
      </c>
      <c r="M2128" s="2" t="s">
        <v>70</v>
      </c>
      <c r="N2128" s="2" t="s">
        <v>35</v>
      </c>
      <c r="O2128" s="2" t="s">
        <v>36</v>
      </c>
      <c r="P2128" s="2" t="s">
        <v>42</v>
      </c>
      <c r="Q2128" s="2"/>
      <c r="R2128" s="2"/>
      <c r="S2128" s="2" t="s">
        <v>45</v>
      </c>
      <c r="T2128" s="2" t="s">
        <v>49</v>
      </c>
      <c r="U2128" s="2" t="s">
        <v>37</v>
      </c>
      <c r="V2128" s="2" t="s">
        <v>37</v>
      </c>
      <c r="W2128" s="2" t="s">
        <v>37</v>
      </c>
      <c r="X2128" s="2" t="s">
        <v>43</v>
      </c>
      <c r="Y2128" s="2" t="s">
        <v>36</v>
      </c>
      <c r="Z2128" s="2" t="s">
        <v>281</v>
      </c>
      <c r="AA2128" s="2" t="s">
        <v>35</v>
      </c>
      <c r="AB2128" s="2" t="s">
        <v>36</v>
      </c>
      <c r="AC2128" s="2"/>
      <c r="AD2128" s="2"/>
      <c r="AE2128">
        <v>1585</v>
      </c>
      <c r="AF2128" s="2" t="s">
        <v>36</v>
      </c>
      <c r="AG2128" s="2" t="s">
        <v>36</v>
      </c>
      <c r="AH2128" s="2"/>
      <c r="AI2128" s="2"/>
      <c r="AJ2128" s="2" t="s">
        <v>36</v>
      </c>
      <c r="AK2128" s="2" t="s">
        <v>36</v>
      </c>
    </row>
    <row r="2129" spans="1:37" x14ac:dyDescent="0.3">
      <c r="A2129">
        <v>902</v>
      </c>
      <c r="B2129" s="1">
        <v>41748</v>
      </c>
      <c r="C2129">
        <v>29</v>
      </c>
      <c r="D2129" t="str">
        <f>VLOOKUP(seguimiento[[#This Row],[idinstituciones]],instituciones[[idinstituciones]:[nombre]],2,)</f>
        <v>H.I.G.A Prof.R. Rossi</v>
      </c>
      <c r="E2129" s="2" t="s">
        <v>64</v>
      </c>
      <c r="F2129" s="2" t="s">
        <v>36</v>
      </c>
      <c r="G2129" s="2" t="s">
        <v>36</v>
      </c>
      <c r="H2129" s="2" t="s">
        <v>36</v>
      </c>
      <c r="I2129" s="2" t="s">
        <v>37</v>
      </c>
      <c r="J2129" s="2" t="s">
        <v>35</v>
      </c>
      <c r="K2129" s="2" t="s">
        <v>52</v>
      </c>
      <c r="L2129" s="2" t="s">
        <v>39</v>
      </c>
      <c r="M2129" s="2" t="s">
        <v>70</v>
      </c>
      <c r="N2129" s="2" t="s">
        <v>35</v>
      </c>
      <c r="O2129" s="2" t="s">
        <v>36</v>
      </c>
      <c r="P2129" s="2" t="s">
        <v>42</v>
      </c>
      <c r="Q2129" s="2"/>
      <c r="R2129" s="2"/>
      <c r="S2129" s="2" t="s">
        <v>36</v>
      </c>
      <c r="T2129" s="2" t="s">
        <v>36</v>
      </c>
      <c r="U2129" s="2" t="s">
        <v>45</v>
      </c>
      <c r="V2129" s="2" t="s">
        <v>36</v>
      </c>
      <c r="W2129" s="2" t="s">
        <v>36</v>
      </c>
      <c r="X2129" s="2" t="s">
        <v>43</v>
      </c>
      <c r="Y2129" s="2" t="s">
        <v>36</v>
      </c>
      <c r="Z2129" s="2" t="s">
        <v>281</v>
      </c>
      <c r="AA2129" s="2" t="s">
        <v>71</v>
      </c>
      <c r="AB2129" s="2" t="s">
        <v>140</v>
      </c>
      <c r="AC2129" s="2">
        <v>4</v>
      </c>
      <c r="AD2129" s="2" t="str">
        <f>VLOOKUP(seguimiento[[#This Row],[causafallecimiento]],causafallecimiento[[id]:[valor]],2,)</f>
        <v>Relacionados al transplante</v>
      </c>
      <c r="AE2129">
        <v>1330</v>
      </c>
      <c r="AF2129" s="2" t="s">
        <v>36</v>
      </c>
      <c r="AG2129" s="2" t="s">
        <v>36</v>
      </c>
      <c r="AH2129" s="2"/>
      <c r="AI2129" s="2"/>
      <c r="AJ2129" s="2" t="s">
        <v>36</v>
      </c>
      <c r="AK2129" s="2" t="s">
        <v>36</v>
      </c>
    </row>
    <row r="2130" spans="1:37" x14ac:dyDescent="0.3">
      <c r="A2130">
        <v>903</v>
      </c>
      <c r="B2130" s="1">
        <v>40948</v>
      </c>
      <c r="C2130">
        <v>29</v>
      </c>
      <c r="D2130" t="str">
        <f>VLOOKUP(seguimiento[[#This Row],[idinstituciones]],instituciones[[idinstituciones]:[nombre]],2,)</f>
        <v>H.I.G.A Prof.R. Rossi</v>
      </c>
      <c r="E2130" s="2" t="s">
        <v>33</v>
      </c>
      <c r="F2130" s="2" t="s">
        <v>34</v>
      </c>
      <c r="G2130" s="2" t="s">
        <v>36</v>
      </c>
      <c r="H2130" s="2" t="s">
        <v>36</v>
      </c>
      <c r="I2130" s="2" t="s">
        <v>37</v>
      </c>
      <c r="J2130" s="2" t="s">
        <v>44</v>
      </c>
      <c r="K2130" s="2"/>
      <c r="L2130" s="2" t="s">
        <v>44</v>
      </c>
      <c r="M2130" s="2"/>
      <c r="N2130" s="2" t="s">
        <v>35</v>
      </c>
      <c r="O2130" s="2" t="s">
        <v>36</v>
      </c>
      <c r="P2130" s="2" t="s">
        <v>37</v>
      </c>
      <c r="Q2130" s="2"/>
      <c r="R2130" s="2"/>
      <c r="S2130" s="2" t="s">
        <v>45</v>
      </c>
      <c r="T2130" s="2" t="s">
        <v>45</v>
      </c>
      <c r="U2130" s="2" t="s">
        <v>45</v>
      </c>
      <c r="V2130" s="2" t="s">
        <v>45</v>
      </c>
      <c r="W2130" s="2" t="s">
        <v>45</v>
      </c>
      <c r="X2130" s="2" t="s">
        <v>44</v>
      </c>
      <c r="Y2130" s="2" t="s">
        <v>47</v>
      </c>
      <c r="Z2130" s="2" t="s">
        <v>281</v>
      </c>
      <c r="AA2130" s="2" t="s">
        <v>35</v>
      </c>
      <c r="AB2130" s="2" t="s">
        <v>36</v>
      </c>
      <c r="AC2130" s="2"/>
      <c r="AD2130" s="2"/>
      <c r="AE2130">
        <v>295</v>
      </c>
      <c r="AF2130" s="2" t="s">
        <v>36</v>
      </c>
      <c r="AG2130" s="2" t="s">
        <v>36</v>
      </c>
      <c r="AH2130" s="2"/>
      <c r="AI2130" s="2"/>
      <c r="AJ2130" s="2" t="s">
        <v>36</v>
      </c>
      <c r="AK2130" s="2" t="s">
        <v>36</v>
      </c>
    </row>
    <row r="2131" spans="1:37" x14ac:dyDescent="0.3">
      <c r="A2131">
        <v>904</v>
      </c>
      <c r="B2131" s="1">
        <v>41297</v>
      </c>
      <c r="C2131">
        <v>29</v>
      </c>
      <c r="D2131" t="str">
        <f>VLOOKUP(seguimiento[[#This Row],[idinstituciones]],instituciones[[idinstituciones]:[nombre]],2,)</f>
        <v>H.I.G.A Prof.R. Rossi</v>
      </c>
      <c r="E2131" s="2" t="s">
        <v>44</v>
      </c>
      <c r="F2131" s="2" t="s">
        <v>34</v>
      </c>
      <c r="G2131" s="2" t="s">
        <v>51</v>
      </c>
      <c r="H2131" s="2" t="s">
        <v>120</v>
      </c>
      <c r="I2131" s="2" t="s">
        <v>45</v>
      </c>
      <c r="J2131" s="2" t="s">
        <v>35</v>
      </c>
      <c r="K2131" s="2"/>
      <c r="L2131" s="2" t="s">
        <v>44</v>
      </c>
      <c r="M2131" s="2" t="s">
        <v>70</v>
      </c>
      <c r="N2131" s="2" t="s">
        <v>35</v>
      </c>
      <c r="O2131" s="2" t="s">
        <v>36</v>
      </c>
      <c r="P2131" s="2" t="s">
        <v>42</v>
      </c>
      <c r="Q2131" s="2"/>
      <c r="R2131" s="2"/>
      <c r="S2131" s="2" t="s">
        <v>45</v>
      </c>
      <c r="T2131" s="2" t="s">
        <v>45</v>
      </c>
      <c r="U2131" s="2" t="s">
        <v>45</v>
      </c>
      <c r="V2131" s="2" t="s">
        <v>36</v>
      </c>
      <c r="W2131" s="2" t="s">
        <v>45</v>
      </c>
      <c r="X2131" s="2" t="s">
        <v>44</v>
      </c>
      <c r="Y2131" s="2" t="s">
        <v>36</v>
      </c>
      <c r="Z2131" s="2" t="s">
        <v>281</v>
      </c>
      <c r="AA2131" s="2" t="s">
        <v>71</v>
      </c>
      <c r="AB2131" s="2" t="s">
        <v>121</v>
      </c>
      <c r="AC2131" s="2">
        <v>6</v>
      </c>
      <c r="AD2131" s="2" t="str">
        <f>VLOOKUP(seguimiento[[#This Row],[causafallecimiento]],causafallecimiento[[id]:[valor]],2,)</f>
        <v>Desconocido</v>
      </c>
      <c r="AE2131">
        <v>683</v>
      </c>
      <c r="AF2131" s="2" t="s">
        <v>36</v>
      </c>
      <c r="AG2131" s="2" t="s">
        <v>36</v>
      </c>
      <c r="AH2131" s="2"/>
      <c r="AI2131" s="2"/>
      <c r="AJ2131" s="2" t="s">
        <v>36</v>
      </c>
      <c r="AK2131" s="2" t="s">
        <v>36</v>
      </c>
    </row>
    <row r="2132" spans="1:37" x14ac:dyDescent="0.3">
      <c r="A2132">
        <v>905</v>
      </c>
      <c r="B2132" s="1">
        <v>41241</v>
      </c>
      <c r="C2132">
        <v>28</v>
      </c>
      <c r="D2132" t="str">
        <f>VLOOKUP(seguimiento[[#This Row],[idinstituciones]],instituciones[[idinstituciones]:[nombre]],2,)</f>
        <v>Hospital Victor J Vilela</v>
      </c>
      <c r="E2132" s="2" t="s">
        <v>64</v>
      </c>
      <c r="F2132" s="2" t="s">
        <v>34</v>
      </c>
      <c r="G2132" s="2" t="s">
        <v>35</v>
      </c>
      <c r="H2132" s="2" t="s">
        <v>36</v>
      </c>
      <c r="I2132" s="2" t="s">
        <v>37</v>
      </c>
      <c r="J2132" s="2" t="s">
        <v>35</v>
      </c>
      <c r="K2132" s="2" t="s">
        <v>61</v>
      </c>
      <c r="L2132" s="2" t="s">
        <v>39</v>
      </c>
      <c r="M2132" s="2"/>
      <c r="N2132" s="2" t="s">
        <v>35</v>
      </c>
      <c r="O2132" s="2" t="s">
        <v>36</v>
      </c>
      <c r="P2132" s="2" t="s">
        <v>36</v>
      </c>
      <c r="Q2132" s="2" t="s">
        <v>34</v>
      </c>
      <c r="R2132" s="2" t="s">
        <v>40</v>
      </c>
      <c r="S2132" s="2" t="s">
        <v>45</v>
      </c>
      <c r="T2132" s="2" t="s">
        <v>37</v>
      </c>
      <c r="U2132" s="2" t="s">
        <v>42</v>
      </c>
      <c r="V2132" s="2" t="s">
        <v>36</v>
      </c>
      <c r="W2132" s="2" t="s">
        <v>37</v>
      </c>
      <c r="X2132" s="2" t="s">
        <v>43</v>
      </c>
      <c r="Y2132" s="2" t="s">
        <v>79</v>
      </c>
      <c r="Z2132" s="2" t="s">
        <v>281</v>
      </c>
      <c r="AA2132" s="2" t="s">
        <v>35</v>
      </c>
      <c r="AB2132" s="2" t="s">
        <v>36</v>
      </c>
      <c r="AC2132" s="2"/>
      <c r="AD2132" s="2"/>
      <c r="AE2132">
        <v>542</v>
      </c>
      <c r="AF2132" s="2" t="s">
        <v>36</v>
      </c>
      <c r="AG2132" s="2" t="s">
        <v>36</v>
      </c>
      <c r="AH2132" s="2"/>
      <c r="AI2132" s="2"/>
      <c r="AJ2132" s="2" t="s">
        <v>36</v>
      </c>
      <c r="AK2132" s="2" t="s">
        <v>36</v>
      </c>
    </row>
    <row r="2133" spans="1:37" x14ac:dyDescent="0.3">
      <c r="A2133">
        <v>905</v>
      </c>
      <c r="B2133" s="1">
        <v>41542</v>
      </c>
      <c r="C2133">
        <v>28</v>
      </c>
      <c r="D2133" t="str">
        <f>VLOOKUP(seguimiento[[#This Row],[idinstituciones]],instituciones[[idinstituciones]:[nombre]],2,)</f>
        <v>Hospital Victor J Vilela</v>
      </c>
      <c r="E2133" s="2" t="s">
        <v>33</v>
      </c>
      <c r="F2133" s="2" t="s">
        <v>34</v>
      </c>
      <c r="G2133" s="2" t="s">
        <v>35</v>
      </c>
      <c r="H2133" s="2" t="s">
        <v>36</v>
      </c>
      <c r="I2133" s="2" t="s">
        <v>37</v>
      </c>
      <c r="J2133" s="2" t="s">
        <v>35</v>
      </c>
      <c r="K2133" s="2" t="s">
        <v>61</v>
      </c>
      <c r="L2133" s="2" t="s">
        <v>36</v>
      </c>
      <c r="M2133" s="2"/>
      <c r="N2133" s="2" t="s">
        <v>35</v>
      </c>
      <c r="O2133" s="2" t="s">
        <v>36</v>
      </c>
      <c r="P2133" s="2" t="s">
        <v>36</v>
      </c>
      <c r="Q2133" s="2"/>
      <c r="R2133" s="2" t="s">
        <v>40</v>
      </c>
      <c r="S2133" s="2" t="s">
        <v>45</v>
      </c>
      <c r="T2133" s="2" t="s">
        <v>46</v>
      </c>
      <c r="U2133" s="2" t="s">
        <v>42</v>
      </c>
      <c r="V2133" s="2" t="s">
        <v>36</v>
      </c>
      <c r="W2133" s="2" t="s">
        <v>46</v>
      </c>
      <c r="X2133" s="2" t="s">
        <v>43</v>
      </c>
      <c r="Y2133" s="2" t="s">
        <v>79</v>
      </c>
      <c r="Z2133" s="2" t="s">
        <v>281</v>
      </c>
      <c r="AA2133" s="2" t="s">
        <v>35</v>
      </c>
      <c r="AB2133" s="2" t="s">
        <v>36</v>
      </c>
      <c r="AC2133" s="2"/>
      <c r="AD2133" s="2"/>
      <c r="AE2133">
        <v>1615</v>
      </c>
      <c r="AF2133" s="2" t="s">
        <v>36</v>
      </c>
      <c r="AG2133" s="2" t="s">
        <v>36</v>
      </c>
      <c r="AH2133" s="2"/>
      <c r="AI2133" s="2"/>
      <c r="AJ2133" s="2" t="s">
        <v>36</v>
      </c>
      <c r="AK2133" s="2" t="s">
        <v>36</v>
      </c>
    </row>
    <row r="2134" spans="1:37" x14ac:dyDescent="0.3">
      <c r="A2134">
        <v>905</v>
      </c>
      <c r="B2134" s="1">
        <v>41962</v>
      </c>
      <c r="C2134">
        <v>28</v>
      </c>
      <c r="D2134" t="str">
        <f>VLOOKUP(seguimiento[[#This Row],[idinstituciones]],instituciones[[idinstituciones]:[nombre]],2,)</f>
        <v>Hospital Victor J Vilela</v>
      </c>
      <c r="E2134" s="2" t="s">
        <v>33</v>
      </c>
      <c r="F2134" s="2" t="s">
        <v>34</v>
      </c>
      <c r="G2134" s="2" t="s">
        <v>35</v>
      </c>
      <c r="H2134" s="2" t="s">
        <v>36</v>
      </c>
      <c r="I2134" s="2" t="s">
        <v>45</v>
      </c>
      <c r="J2134" s="2" t="s">
        <v>35</v>
      </c>
      <c r="K2134" s="2" t="s">
        <v>61</v>
      </c>
      <c r="L2134" s="2" t="s">
        <v>39</v>
      </c>
      <c r="M2134" s="2"/>
      <c r="N2134" s="2" t="s">
        <v>35</v>
      </c>
      <c r="O2134" s="2" t="s">
        <v>36</v>
      </c>
      <c r="P2134" s="2" t="s">
        <v>36</v>
      </c>
      <c r="Q2134" s="2" t="s">
        <v>34</v>
      </c>
      <c r="R2134" s="2" t="s">
        <v>40</v>
      </c>
      <c r="S2134" s="2" t="s">
        <v>45</v>
      </c>
      <c r="T2134" s="2" t="s">
        <v>46</v>
      </c>
      <c r="U2134" s="2" t="s">
        <v>42</v>
      </c>
      <c r="V2134" s="2" t="s">
        <v>36</v>
      </c>
      <c r="W2134" s="2" t="s">
        <v>36</v>
      </c>
      <c r="X2134" s="2" t="s">
        <v>43</v>
      </c>
      <c r="Y2134" s="2" t="s">
        <v>47</v>
      </c>
      <c r="Z2134" s="2" t="s">
        <v>281</v>
      </c>
      <c r="AA2134" s="2" t="s">
        <v>35</v>
      </c>
      <c r="AB2134" s="2" t="s">
        <v>36</v>
      </c>
      <c r="AC2134" s="2"/>
      <c r="AD2134" s="2"/>
      <c r="AE2134">
        <v>10</v>
      </c>
      <c r="AF2134" s="2" t="s">
        <v>36</v>
      </c>
      <c r="AG2134" s="2" t="s">
        <v>36</v>
      </c>
      <c r="AH2134" s="2"/>
      <c r="AI2134" s="2"/>
      <c r="AJ2134" s="2" t="s">
        <v>36</v>
      </c>
      <c r="AK2134" s="2" t="s">
        <v>36</v>
      </c>
    </row>
    <row r="2135" spans="1:37" x14ac:dyDescent="0.3">
      <c r="A2135">
        <v>906</v>
      </c>
      <c r="B2135" s="1">
        <v>41465</v>
      </c>
      <c r="C2135">
        <v>5</v>
      </c>
      <c r="D2135" t="str">
        <f>VLOOKUP(seguimiento[[#This Row],[idinstituciones]],instituciones[[idinstituciones]:[nombre]],2,)</f>
        <v>Hospital "Dr. Antonio A. Cetrángolo"</v>
      </c>
      <c r="E2135" s="2" t="s">
        <v>33</v>
      </c>
      <c r="F2135" s="2" t="s">
        <v>50</v>
      </c>
      <c r="G2135" s="2" t="s">
        <v>51</v>
      </c>
      <c r="H2135" s="2" t="s">
        <v>36</v>
      </c>
      <c r="I2135" s="2" t="s">
        <v>37</v>
      </c>
      <c r="J2135" s="2" t="s">
        <v>35</v>
      </c>
      <c r="K2135" s="2" t="s">
        <v>61</v>
      </c>
      <c r="L2135" s="2" t="s">
        <v>39</v>
      </c>
      <c r="M2135" s="2" t="s">
        <v>70</v>
      </c>
      <c r="N2135" s="2" t="s">
        <v>35</v>
      </c>
      <c r="O2135" s="2" t="s">
        <v>36</v>
      </c>
      <c r="P2135" s="2" t="s">
        <v>36</v>
      </c>
      <c r="Q2135" s="2"/>
      <c r="R2135" s="2"/>
      <c r="S2135" s="2" t="s">
        <v>36</v>
      </c>
      <c r="T2135" s="2" t="s">
        <v>46</v>
      </c>
      <c r="U2135" s="2" t="s">
        <v>45</v>
      </c>
      <c r="V2135" s="2" t="s">
        <v>45</v>
      </c>
      <c r="W2135" s="2" t="s">
        <v>66</v>
      </c>
      <c r="X2135" s="2" t="s">
        <v>43</v>
      </c>
      <c r="Y2135" s="2" t="s">
        <v>47</v>
      </c>
      <c r="Z2135" s="2" t="s">
        <v>281</v>
      </c>
      <c r="AA2135" s="2" t="s">
        <v>35</v>
      </c>
      <c r="AB2135" s="2" t="s">
        <v>36</v>
      </c>
      <c r="AC2135" s="2"/>
      <c r="AD2135" s="2"/>
      <c r="AE2135">
        <v>757</v>
      </c>
      <c r="AF2135" s="2" t="s">
        <v>36</v>
      </c>
      <c r="AG2135" s="2" t="s">
        <v>36</v>
      </c>
      <c r="AH2135" s="2"/>
      <c r="AI2135" s="2"/>
      <c r="AJ2135" s="2" t="s">
        <v>36</v>
      </c>
      <c r="AK2135" s="2" t="s">
        <v>36</v>
      </c>
    </row>
    <row r="2136" spans="1:37" x14ac:dyDescent="0.3">
      <c r="A2136">
        <v>906</v>
      </c>
      <c r="B2136" s="1">
        <v>41984</v>
      </c>
      <c r="C2136">
        <v>5</v>
      </c>
      <c r="D2136" t="str">
        <f>VLOOKUP(seguimiento[[#This Row],[idinstituciones]],instituciones[[idinstituciones]:[nombre]],2,)</f>
        <v>Hospital "Dr. Antonio A. Cetrángolo"</v>
      </c>
      <c r="E2136" s="2" t="s">
        <v>36</v>
      </c>
      <c r="F2136" s="2" t="s">
        <v>36</v>
      </c>
      <c r="G2136" s="2" t="s">
        <v>36</v>
      </c>
      <c r="H2136" s="2" t="s">
        <v>36</v>
      </c>
      <c r="I2136" s="2" t="s">
        <v>36</v>
      </c>
      <c r="J2136" s="2" t="s">
        <v>36</v>
      </c>
      <c r="K2136" s="2"/>
      <c r="L2136" s="2" t="s">
        <v>36</v>
      </c>
      <c r="M2136" s="2"/>
      <c r="N2136" s="2"/>
      <c r="O2136" s="2" t="s">
        <v>36</v>
      </c>
      <c r="P2136" s="2" t="s">
        <v>36</v>
      </c>
      <c r="Q2136" s="2"/>
      <c r="R2136" s="2"/>
      <c r="S2136" s="2" t="s">
        <v>36</v>
      </c>
      <c r="T2136" s="2" t="s">
        <v>36</v>
      </c>
      <c r="U2136" s="2" t="s">
        <v>36</v>
      </c>
      <c r="V2136" s="2" t="s">
        <v>36</v>
      </c>
      <c r="W2136" s="2" t="s">
        <v>36</v>
      </c>
      <c r="X2136" s="2" t="s">
        <v>43</v>
      </c>
      <c r="Y2136" s="2" t="s">
        <v>36</v>
      </c>
      <c r="Z2136" s="2"/>
      <c r="AA2136" s="2" t="s">
        <v>35</v>
      </c>
      <c r="AB2136" s="2" t="s">
        <v>36</v>
      </c>
      <c r="AC2136" s="2"/>
      <c r="AD2136" s="2"/>
      <c r="AE2136">
        <v>1130</v>
      </c>
      <c r="AF2136" s="2" t="s">
        <v>36</v>
      </c>
      <c r="AG2136" s="2" t="s">
        <v>36</v>
      </c>
      <c r="AH2136" s="2"/>
      <c r="AI2136" s="2"/>
      <c r="AJ2136" s="2" t="s">
        <v>36</v>
      </c>
      <c r="AK2136" s="2" t="s">
        <v>36</v>
      </c>
    </row>
    <row r="2137" spans="1:37" x14ac:dyDescent="0.3">
      <c r="A2137">
        <v>906</v>
      </c>
      <c r="B2137" s="1">
        <v>42200</v>
      </c>
      <c r="C2137">
        <v>5</v>
      </c>
      <c r="D2137" t="str">
        <f>VLOOKUP(seguimiento[[#This Row],[idinstituciones]],instituciones[[idinstituciones]:[nombre]],2,)</f>
        <v>Hospital "Dr. Antonio A. Cetrángolo"</v>
      </c>
      <c r="E2137" s="2" t="s">
        <v>36</v>
      </c>
      <c r="F2137" s="2" t="s">
        <v>36</v>
      </c>
      <c r="G2137" s="2" t="s">
        <v>36</v>
      </c>
      <c r="H2137" s="2" t="s">
        <v>36</v>
      </c>
      <c r="I2137" s="2" t="s">
        <v>36</v>
      </c>
      <c r="J2137" s="2" t="s">
        <v>36</v>
      </c>
      <c r="K2137" s="2"/>
      <c r="L2137" s="2" t="s">
        <v>36</v>
      </c>
      <c r="M2137" s="2"/>
      <c r="N2137" s="2"/>
      <c r="O2137" s="2" t="s">
        <v>36</v>
      </c>
      <c r="P2137" s="2" t="s">
        <v>36</v>
      </c>
      <c r="Q2137" s="2"/>
      <c r="R2137" s="2"/>
      <c r="S2137" s="2" t="s">
        <v>36</v>
      </c>
      <c r="T2137" s="2" t="s">
        <v>36</v>
      </c>
      <c r="U2137" s="2" t="s">
        <v>36</v>
      </c>
      <c r="V2137" s="2" t="s">
        <v>36</v>
      </c>
      <c r="W2137" s="2" t="s">
        <v>36</v>
      </c>
      <c r="X2137" s="2" t="s">
        <v>36</v>
      </c>
      <c r="Y2137" s="2" t="s">
        <v>36</v>
      </c>
      <c r="Z2137" s="2"/>
      <c r="AA2137" s="2" t="s">
        <v>71</v>
      </c>
      <c r="AB2137" s="2" t="s">
        <v>153</v>
      </c>
      <c r="AC2137" s="2">
        <v>1</v>
      </c>
      <c r="AD2137" s="2" t="str">
        <f>VLOOKUP(seguimiento[[#This Row],[causafallecimiento]],causafallecimiento[[id]:[valor]],2,)</f>
        <v>Respiratorios</v>
      </c>
      <c r="AE2137">
        <v>1820</v>
      </c>
      <c r="AF2137" s="2" t="s">
        <v>36</v>
      </c>
      <c r="AG2137" s="2" t="s">
        <v>36</v>
      </c>
      <c r="AH2137" s="2"/>
      <c r="AI2137" s="2"/>
      <c r="AJ2137" s="2" t="s">
        <v>36</v>
      </c>
      <c r="AK2137" s="2" t="s">
        <v>36</v>
      </c>
    </row>
    <row r="2138" spans="1:37" x14ac:dyDescent="0.3">
      <c r="A2138">
        <v>907</v>
      </c>
      <c r="B2138" s="1">
        <v>41526</v>
      </c>
      <c r="C2138">
        <v>5</v>
      </c>
      <c r="D2138" t="str">
        <f>VLOOKUP(seguimiento[[#This Row],[idinstituciones]],instituciones[[idinstituciones]:[nombre]],2,)</f>
        <v>Hospital "Dr. Antonio A. Cetrángolo"</v>
      </c>
      <c r="E2138" s="2" t="s">
        <v>33</v>
      </c>
      <c r="F2138" s="2" t="s">
        <v>44</v>
      </c>
      <c r="G2138" s="2" t="s">
        <v>36</v>
      </c>
      <c r="H2138" s="2" t="s">
        <v>36</v>
      </c>
      <c r="I2138" s="2" t="s">
        <v>73</v>
      </c>
      <c r="J2138" s="2" t="s">
        <v>44</v>
      </c>
      <c r="K2138" s="2"/>
      <c r="L2138" s="2" t="s">
        <v>44</v>
      </c>
      <c r="M2138" s="2" t="s">
        <v>76</v>
      </c>
      <c r="N2138" s="2" t="s">
        <v>35</v>
      </c>
      <c r="O2138" s="2" t="s">
        <v>36</v>
      </c>
      <c r="P2138" s="2" t="s">
        <v>36</v>
      </c>
      <c r="Q2138" s="2"/>
      <c r="R2138" s="2"/>
      <c r="S2138" s="2" t="s">
        <v>36</v>
      </c>
      <c r="T2138" s="2" t="s">
        <v>46</v>
      </c>
      <c r="U2138" s="2" t="s">
        <v>36</v>
      </c>
      <c r="V2138" s="2" t="s">
        <v>36</v>
      </c>
      <c r="W2138" s="2" t="s">
        <v>36</v>
      </c>
      <c r="X2138" s="2" t="s">
        <v>43</v>
      </c>
      <c r="Y2138" s="2" t="s">
        <v>36</v>
      </c>
      <c r="Z2138" s="2" t="s">
        <v>281</v>
      </c>
      <c r="AA2138" s="2" t="s">
        <v>35</v>
      </c>
      <c r="AB2138" s="2" t="s">
        <v>36</v>
      </c>
      <c r="AC2138" s="2"/>
      <c r="AD2138" s="2"/>
      <c r="AE2138">
        <v>221</v>
      </c>
      <c r="AF2138" s="2" t="s">
        <v>36</v>
      </c>
      <c r="AG2138" s="2" t="s">
        <v>36</v>
      </c>
      <c r="AH2138" s="2"/>
      <c r="AI2138" s="2"/>
      <c r="AJ2138" s="2" t="s">
        <v>36</v>
      </c>
      <c r="AK2138" s="2" t="s">
        <v>36</v>
      </c>
    </row>
    <row r="2139" spans="1:37" x14ac:dyDescent="0.3">
      <c r="A2139">
        <v>907</v>
      </c>
      <c r="B2139" s="1">
        <v>42150</v>
      </c>
      <c r="C2139">
        <v>5</v>
      </c>
      <c r="D2139" t="str">
        <f>VLOOKUP(seguimiento[[#This Row],[idinstituciones]],instituciones[[idinstituciones]:[nombre]],2,)</f>
        <v>Hospital "Dr. Antonio A. Cetrángolo"</v>
      </c>
      <c r="E2139" s="2" t="s">
        <v>33</v>
      </c>
      <c r="F2139" s="2" t="s">
        <v>34</v>
      </c>
      <c r="G2139" s="2" t="s">
        <v>36</v>
      </c>
      <c r="H2139" s="2" t="s">
        <v>36</v>
      </c>
      <c r="I2139" s="2" t="s">
        <v>37</v>
      </c>
      <c r="J2139" s="2" t="s">
        <v>35</v>
      </c>
      <c r="K2139" s="2" t="s">
        <v>78</v>
      </c>
      <c r="L2139" s="2" t="s">
        <v>39</v>
      </c>
      <c r="M2139" s="2" t="s">
        <v>76</v>
      </c>
      <c r="N2139" s="2" t="s">
        <v>35</v>
      </c>
      <c r="O2139" s="2" t="s">
        <v>36</v>
      </c>
      <c r="P2139" s="2" t="s">
        <v>41</v>
      </c>
      <c r="Q2139" s="2"/>
      <c r="R2139" s="2" t="s">
        <v>40</v>
      </c>
      <c r="S2139" s="2" t="s">
        <v>45</v>
      </c>
      <c r="T2139" s="2" t="s">
        <v>36</v>
      </c>
      <c r="U2139" s="2" t="s">
        <v>45</v>
      </c>
      <c r="V2139" s="2" t="s">
        <v>45</v>
      </c>
      <c r="W2139" s="2" t="s">
        <v>36</v>
      </c>
      <c r="X2139" s="2" t="s">
        <v>43</v>
      </c>
      <c r="Y2139" s="2" t="s">
        <v>79</v>
      </c>
      <c r="Z2139" s="2" t="s">
        <v>281</v>
      </c>
      <c r="AA2139" s="2" t="s">
        <v>35</v>
      </c>
      <c r="AB2139" s="2" t="s">
        <v>36</v>
      </c>
      <c r="AC2139" s="2"/>
      <c r="AD2139" s="2"/>
      <c r="AE2139">
        <v>36</v>
      </c>
      <c r="AF2139" s="2" t="s">
        <v>36</v>
      </c>
      <c r="AG2139" s="2" t="s">
        <v>36</v>
      </c>
      <c r="AH2139" s="2"/>
      <c r="AI2139" s="2"/>
      <c r="AJ2139" s="2" t="s">
        <v>36</v>
      </c>
      <c r="AK2139" s="2" t="s">
        <v>36</v>
      </c>
    </row>
    <row r="2140" spans="1:37" x14ac:dyDescent="0.3">
      <c r="A2140">
        <v>908</v>
      </c>
      <c r="B2140" s="1">
        <v>41509</v>
      </c>
      <c r="C2140">
        <v>5</v>
      </c>
      <c r="D2140" t="str">
        <f>VLOOKUP(seguimiento[[#This Row],[idinstituciones]],instituciones[[idinstituciones]:[nombre]],2,)</f>
        <v>Hospital "Dr. Antonio A. Cetrángolo"</v>
      </c>
      <c r="E2140" s="2" t="s">
        <v>33</v>
      </c>
      <c r="F2140" s="2" t="s">
        <v>44</v>
      </c>
      <c r="G2140" s="2" t="s">
        <v>36</v>
      </c>
      <c r="H2140" s="2" t="s">
        <v>36</v>
      </c>
      <c r="I2140" s="2" t="s">
        <v>37</v>
      </c>
      <c r="J2140" s="2" t="s">
        <v>44</v>
      </c>
      <c r="K2140" s="2" t="s">
        <v>69</v>
      </c>
      <c r="L2140" s="2" t="s">
        <v>44</v>
      </c>
      <c r="M2140" s="2"/>
      <c r="N2140" s="2" t="s">
        <v>35</v>
      </c>
      <c r="O2140" s="2" t="s">
        <v>36</v>
      </c>
      <c r="P2140" s="2" t="s">
        <v>46</v>
      </c>
      <c r="Q2140" s="2"/>
      <c r="R2140" s="2"/>
      <c r="S2140" s="2" t="s">
        <v>36</v>
      </c>
      <c r="T2140" s="2" t="s">
        <v>37</v>
      </c>
      <c r="U2140" s="2" t="s">
        <v>45</v>
      </c>
      <c r="V2140" s="2" t="s">
        <v>45</v>
      </c>
      <c r="W2140" s="2" t="s">
        <v>36</v>
      </c>
      <c r="X2140" s="2" t="s">
        <v>43</v>
      </c>
      <c r="Y2140" s="2" t="s">
        <v>44</v>
      </c>
      <c r="Z2140" s="2" t="s">
        <v>281</v>
      </c>
      <c r="AA2140" s="2" t="s">
        <v>35</v>
      </c>
      <c r="AB2140" s="2" t="s">
        <v>36</v>
      </c>
      <c r="AC2140" s="2"/>
      <c r="AD2140" s="2"/>
      <c r="AE2140">
        <v>979</v>
      </c>
      <c r="AF2140" s="2" t="s">
        <v>36</v>
      </c>
      <c r="AG2140" s="2" t="s">
        <v>36</v>
      </c>
      <c r="AH2140" s="2"/>
      <c r="AI2140" s="2"/>
      <c r="AJ2140" s="2" t="s">
        <v>36</v>
      </c>
      <c r="AK2140" s="2" t="s">
        <v>36</v>
      </c>
    </row>
    <row r="2141" spans="1:37" x14ac:dyDescent="0.3">
      <c r="A2141">
        <v>909</v>
      </c>
      <c r="B2141" s="1">
        <v>41003</v>
      </c>
      <c r="C2141">
        <v>29</v>
      </c>
      <c r="D2141" t="str">
        <f>VLOOKUP(seguimiento[[#This Row],[idinstituciones]],instituciones[[idinstituciones]:[nombre]],2,)</f>
        <v>H.I.G.A Prof.R. Rossi</v>
      </c>
      <c r="E2141" s="2" t="s">
        <v>33</v>
      </c>
      <c r="F2141" s="2" t="s">
        <v>34</v>
      </c>
      <c r="G2141" s="2" t="s">
        <v>51</v>
      </c>
      <c r="H2141" s="2" t="s">
        <v>36</v>
      </c>
      <c r="I2141" s="2" t="s">
        <v>37</v>
      </c>
      <c r="J2141" s="2" t="s">
        <v>44</v>
      </c>
      <c r="K2141" s="2" t="s">
        <v>69</v>
      </c>
      <c r="L2141" s="2" t="s">
        <v>82</v>
      </c>
      <c r="M2141" s="2" t="s">
        <v>53</v>
      </c>
      <c r="N2141" s="2" t="s">
        <v>35</v>
      </c>
      <c r="O2141" s="2" t="s">
        <v>36</v>
      </c>
      <c r="P2141" s="2" t="s">
        <v>42</v>
      </c>
      <c r="Q2141" s="2"/>
      <c r="R2141" s="2"/>
      <c r="S2141" s="2" t="s">
        <v>45</v>
      </c>
      <c r="T2141" s="2" t="s">
        <v>37</v>
      </c>
      <c r="U2141" s="2" t="s">
        <v>42</v>
      </c>
      <c r="V2141" s="2" t="s">
        <v>42</v>
      </c>
      <c r="W2141" s="2" t="s">
        <v>37</v>
      </c>
      <c r="X2141" s="2" t="s">
        <v>43</v>
      </c>
      <c r="Y2141" s="2" t="s">
        <v>47</v>
      </c>
      <c r="Z2141" s="2" t="s">
        <v>281</v>
      </c>
      <c r="AA2141" s="2" t="s">
        <v>35</v>
      </c>
      <c r="AB2141" s="2" t="s">
        <v>36</v>
      </c>
      <c r="AC2141" s="2"/>
      <c r="AD2141" s="2"/>
      <c r="AE2141">
        <v>110</v>
      </c>
      <c r="AF2141" s="2" t="s">
        <v>36</v>
      </c>
      <c r="AG2141" s="2" t="s">
        <v>36</v>
      </c>
      <c r="AH2141" s="2"/>
      <c r="AI2141" s="2"/>
      <c r="AJ2141" s="2" t="s">
        <v>36</v>
      </c>
      <c r="AK2141" s="2" t="s">
        <v>36</v>
      </c>
    </row>
    <row r="2142" spans="1:37" x14ac:dyDescent="0.3">
      <c r="A2142">
        <v>909</v>
      </c>
      <c r="B2142" s="1">
        <v>41375</v>
      </c>
      <c r="C2142">
        <v>29</v>
      </c>
      <c r="D2142" t="str">
        <f>VLOOKUP(seguimiento[[#This Row],[idinstituciones]],instituciones[[idinstituciones]:[nombre]],2,)</f>
        <v>H.I.G.A Prof.R. Rossi</v>
      </c>
      <c r="E2142" s="2" t="s">
        <v>33</v>
      </c>
      <c r="F2142" s="2" t="s">
        <v>34</v>
      </c>
      <c r="G2142" s="2" t="s">
        <v>51</v>
      </c>
      <c r="H2142" s="2" t="s">
        <v>36</v>
      </c>
      <c r="I2142" s="2" t="s">
        <v>37</v>
      </c>
      <c r="J2142" s="2" t="s">
        <v>35</v>
      </c>
      <c r="K2142" s="2" t="s">
        <v>69</v>
      </c>
      <c r="L2142" s="2" t="s">
        <v>36</v>
      </c>
      <c r="M2142" s="2" t="s">
        <v>53</v>
      </c>
      <c r="N2142" s="2" t="s">
        <v>35</v>
      </c>
      <c r="O2142" s="2" t="s">
        <v>36</v>
      </c>
      <c r="P2142" s="2" t="s">
        <v>42</v>
      </c>
      <c r="Q2142" s="2"/>
      <c r="R2142" s="2"/>
      <c r="S2142" s="2" t="s">
        <v>36</v>
      </c>
      <c r="T2142" s="2" t="s">
        <v>37</v>
      </c>
      <c r="U2142" s="2" t="s">
        <v>42</v>
      </c>
      <c r="V2142" s="2" t="s">
        <v>42</v>
      </c>
      <c r="W2142" s="2" t="s">
        <v>45</v>
      </c>
      <c r="X2142" s="2" t="s">
        <v>43</v>
      </c>
      <c r="Y2142" s="2" t="s">
        <v>47</v>
      </c>
      <c r="Z2142" s="2" t="s">
        <v>281</v>
      </c>
      <c r="AA2142" s="2" t="s">
        <v>35</v>
      </c>
      <c r="AB2142" s="2" t="s">
        <v>36</v>
      </c>
      <c r="AC2142" s="2"/>
      <c r="AD2142" s="2"/>
      <c r="AE2142">
        <v>834</v>
      </c>
      <c r="AF2142" s="2" t="s">
        <v>36</v>
      </c>
      <c r="AG2142" s="2" t="s">
        <v>36</v>
      </c>
      <c r="AH2142" s="2"/>
      <c r="AI2142" s="2"/>
      <c r="AJ2142" s="2" t="s">
        <v>36</v>
      </c>
      <c r="AK2142" s="2" t="s">
        <v>36</v>
      </c>
    </row>
    <row r="2143" spans="1:37" x14ac:dyDescent="0.3">
      <c r="A2143">
        <v>909</v>
      </c>
      <c r="B2143" s="1">
        <v>41794</v>
      </c>
      <c r="C2143">
        <v>29</v>
      </c>
      <c r="D2143" t="str">
        <f>VLOOKUP(seguimiento[[#This Row],[idinstituciones]],instituciones[[idinstituciones]:[nombre]],2,)</f>
        <v>H.I.G.A Prof.R. Rossi</v>
      </c>
      <c r="E2143" s="2" t="s">
        <v>33</v>
      </c>
      <c r="F2143" s="2" t="s">
        <v>34</v>
      </c>
      <c r="G2143" s="2" t="s">
        <v>59</v>
      </c>
      <c r="H2143" s="2" t="s">
        <v>36</v>
      </c>
      <c r="I2143" s="2" t="s">
        <v>37</v>
      </c>
      <c r="J2143" s="2" t="s">
        <v>35</v>
      </c>
      <c r="K2143" s="2" t="s">
        <v>69</v>
      </c>
      <c r="L2143" s="2" t="s">
        <v>39</v>
      </c>
      <c r="M2143" s="2" t="s">
        <v>53</v>
      </c>
      <c r="N2143" s="2" t="s">
        <v>35</v>
      </c>
      <c r="O2143" s="2" t="s">
        <v>36</v>
      </c>
      <c r="P2143" s="2" t="s">
        <v>42</v>
      </c>
      <c r="Q2143" s="2" t="s">
        <v>34</v>
      </c>
      <c r="R2143" s="2"/>
      <c r="S2143" s="2" t="s">
        <v>45</v>
      </c>
      <c r="T2143" s="2" t="s">
        <v>37</v>
      </c>
      <c r="U2143" s="2" t="s">
        <v>42</v>
      </c>
      <c r="V2143" s="2" t="s">
        <v>42</v>
      </c>
      <c r="W2143" s="2" t="s">
        <v>37</v>
      </c>
      <c r="X2143" s="2" t="s">
        <v>43</v>
      </c>
      <c r="Y2143" s="2" t="s">
        <v>47</v>
      </c>
      <c r="Z2143" s="2" t="s">
        <v>35</v>
      </c>
      <c r="AA2143" s="2" t="s">
        <v>35</v>
      </c>
      <c r="AB2143" s="2" t="s">
        <v>36</v>
      </c>
      <c r="AC2143" s="2"/>
      <c r="AD2143" s="2"/>
      <c r="AE2143">
        <v>504</v>
      </c>
      <c r="AF2143" s="2" t="s">
        <v>36</v>
      </c>
      <c r="AG2143" s="2" t="s">
        <v>36</v>
      </c>
      <c r="AH2143" s="2"/>
      <c r="AI2143" s="2"/>
      <c r="AJ2143" s="2" t="s">
        <v>36</v>
      </c>
      <c r="AK2143" s="2" t="s">
        <v>36</v>
      </c>
    </row>
    <row r="2144" spans="1:37" x14ac:dyDescent="0.3">
      <c r="A2144">
        <v>909</v>
      </c>
      <c r="B2144" s="1">
        <v>42200</v>
      </c>
      <c r="C2144">
        <v>29</v>
      </c>
      <c r="D2144" t="str">
        <f>VLOOKUP(seguimiento[[#This Row],[idinstituciones]],instituciones[[idinstituciones]:[nombre]],2,)</f>
        <v>H.I.G.A Prof.R. Rossi</v>
      </c>
      <c r="E2144" s="2" t="s">
        <v>33</v>
      </c>
      <c r="F2144" s="2" t="s">
        <v>50</v>
      </c>
      <c r="G2144" s="2" t="s">
        <v>51</v>
      </c>
      <c r="H2144" s="2" t="s">
        <v>36</v>
      </c>
      <c r="I2144" s="2" t="s">
        <v>37</v>
      </c>
      <c r="J2144" s="2" t="s">
        <v>35</v>
      </c>
      <c r="K2144" s="2"/>
      <c r="L2144" s="2" t="s">
        <v>82</v>
      </c>
      <c r="M2144" s="2" t="s">
        <v>76</v>
      </c>
      <c r="N2144" s="2" t="s">
        <v>35</v>
      </c>
      <c r="O2144" s="2" t="s">
        <v>36</v>
      </c>
      <c r="P2144" s="2" t="s">
        <v>36</v>
      </c>
      <c r="Q2144" s="2"/>
      <c r="R2144" s="2" t="s">
        <v>118</v>
      </c>
      <c r="S2144" s="2" t="s">
        <v>49</v>
      </c>
      <c r="T2144" s="2" t="s">
        <v>37</v>
      </c>
      <c r="U2144" s="2" t="s">
        <v>42</v>
      </c>
      <c r="V2144" s="2" t="s">
        <v>42</v>
      </c>
      <c r="W2144" s="2" t="s">
        <v>37</v>
      </c>
      <c r="X2144" s="2" t="s">
        <v>43</v>
      </c>
      <c r="Y2144" s="2" t="s">
        <v>47</v>
      </c>
      <c r="Z2144" s="2" t="s">
        <v>281</v>
      </c>
      <c r="AA2144" s="2" t="s">
        <v>35</v>
      </c>
      <c r="AB2144" s="2" t="s">
        <v>36</v>
      </c>
      <c r="AC2144" s="2"/>
      <c r="AD2144" s="2"/>
      <c r="AE2144">
        <v>1931</v>
      </c>
      <c r="AF2144" s="2" t="s">
        <v>35</v>
      </c>
      <c r="AG2144" s="2" t="s">
        <v>49</v>
      </c>
      <c r="AH2144" s="2">
        <v>4</v>
      </c>
      <c r="AI2144" s="2"/>
      <c r="AJ2144" s="2" t="s">
        <v>37</v>
      </c>
      <c r="AK2144" s="2" t="s">
        <v>49</v>
      </c>
    </row>
    <row r="2145" spans="1:37" x14ac:dyDescent="0.3">
      <c r="A2145">
        <v>909</v>
      </c>
      <c r="B2145" s="1">
        <v>42691</v>
      </c>
      <c r="C2145">
        <v>29</v>
      </c>
      <c r="D2145" t="str">
        <f>VLOOKUP(seguimiento[[#This Row],[idinstituciones]],instituciones[[idinstituciones]:[nombre]],2,)</f>
        <v>H.I.G.A Prof.R. Rossi</v>
      </c>
      <c r="E2145" s="2" t="s">
        <v>33</v>
      </c>
      <c r="F2145" s="2" t="s">
        <v>34</v>
      </c>
      <c r="G2145" s="2" t="s">
        <v>59</v>
      </c>
      <c r="H2145" s="2" t="s">
        <v>36</v>
      </c>
      <c r="I2145" s="2" t="s">
        <v>37</v>
      </c>
      <c r="J2145" s="2" t="s">
        <v>35</v>
      </c>
      <c r="K2145" s="2"/>
      <c r="L2145" s="2" t="s">
        <v>39</v>
      </c>
      <c r="M2145" s="2" t="s">
        <v>76</v>
      </c>
      <c r="N2145" s="2" t="s">
        <v>35</v>
      </c>
      <c r="O2145" s="2" t="s">
        <v>36</v>
      </c>
      <c r="P2145" s="2" t="s">
        <v>36</v>
      </c>
      <c r="Q2145" s="2"/>
      <c r="R2145" s="2"/>
      <c r="S2145" s="2" t="s">
        <v>36</v>
      </c>
      <c r="T2145" s="2" t="s">
        <v>37</v>
      </c>
      <c r="U2145" s="2" t="s">
        <v>42</v>
      </c>
      <c r="V2145" s="2" t="s">
        <v>42</v>
      </c>
      <c r="W2145" s="2" t="s">
        <v>37</v>
      </c>
      <c r="X2145" s="2" t="s">
        <v>43</v>
      </c>
      <c r="Y2145" s="2" t="s">
        <v>47</v>
      </c>
      <c r="Z2145" s="2" t="s">
        <v>281</v>
      </c>
      <c r="AA2145" s="2" t="s">
        <v>35</v>
      </c>
      <c r="AB2145" s="2" t="s">
        <v>36</v>
      </c>
      <c r="AC2145" s="2"/>
      <c r="AD2145" s="2"/>
      <c r="AE2145">
        <v>2373</v>
      </c>
      <c r="AF2145" s="2" t="s">
        <v>35</v>
      </c>
      <c r="AG2145" s="2" t="s">
        <v>36</v>
      </c>
      <c r="AH2145" s="2"/>
      <c r="AI2145" s="2"/>
      <c r="AJ2145" s="2" t="s">
        <v>37</v>
      </c>
      <c r="AK2145" s="2" t="s">
        <v>36</v>
      </c>
    </row>
    <row r="2146" spans="1:37" x14ac:dyDescent="0.3">
      <c r="A2146">
        <v>910</v>
      </c>
      <c r="B2146" s="1">
        <v>41024</v>
      </c>
      <c r="C2146">
        <v>29</v>
      </c>
      <c r="D2146" t="str">
        <f>VLOOKUP(seguimiento[[#This Row],[idinstituciones]],instituciones[[idinstituciones]:[nombre]],2,)</f>
        <v>H.I.G.A Prof.R. Rossi</v>
      </c>
      <c r="E2146" s="2" t="s">
        <v>35</v>
      </c>
      <c r="F2146" s="2" t="s">
        <v>34</v>
      </c>
      <c r="G2146" s="2" t="s">
        <v>36</v>
      </c>
      <c r="H2146" s="2" t="s">
        <v>36</v>
      </c>
      <c r="I2146" s="2" t="s">
        <v>37</v>
      </c>
      <c r="J2146" s="2" t="s">
        <v>44</v>
      </c>
      <c r="K2146" s="2" t="s">
        <v>78</v>
      </c>
      <c r="L2146" s="2" t="s">
        <v>44</v>
      </c>
      <c r="M2146" s="2" t="s">
        <v>76</v>
      </c>
      <c r="N2146" s="2" t="s">
        <v>35</v>
      </c>
      <c r="O2146" s="2" t="s">
        <v>36</v>
      </c>
      <c r="P2146" s="2" t="s">
        <v>42</v>
      </c>
      <c r="Q2146" s="2"/>
      <c r="R2146" s="2"/>
      <c r="S2146" s="2" t="s">
        <v>45</v>
      </c>
      <c r="T2146" s="2" t="s">
        <v>45</v>
      </c>
      <c r="U2146" s="2" t="s">
        <v>42</v>
      </c>
      <c r="V2146" s="2" t="s">
        <v>42</v>
      </c>
      <c r="W2146" s="2" t="s">
        <v>36</v>
      </c>
      <c r="X2146" s="2" t="s">
        <v>44</v>
      </c>
      <c r="Y2146" s="2" t="s">
        <v>54</v>
      </c>
      <c r="Z2146" s="2" t="s">
        <v>281</v>
      </c>
      <c r="AA2146" s="2" t="s">
        <v>35</v>
      </c>
      <c r="AB2146" s="2" t="s">
        <v>36</v>
      </c>
      <c r="AC2146" s="2"/>
      <c r="AD2146" s="2"/>
      <c r="AE2146">
        <v>1299</v>
      </c>
      <c r="AF2146" s="2" t="s">
        <v>36</v>
      </c>
      <c r="AG2146" s="2" t="s">
        <v>36</v>
      </c>
      <c r="AH2146" s="2"/>
      <c r="AI2146" s="2"/>
      <c r="AJ2146" s="2" t="s">
        <v>36</v>
      </c>
      <c r="AK2146" s="2" t="s">
        <v>36</v>
      </c>
    </row>
    <row r="2147" spans="1:37" x14ac:dyDescent="0.3">
      <c r="A2147">
        <v>911</v>
      </c>
      <c r="B2147" s="1">
        <v>40850</v>
      </c>
      <c r="C2147">
        <v>4</v>
      </c>
      <c r="D2147" t="str">
        <f>VLOOKUP(seguimiento[[#This Row],[idinstituciones]],instituciones[[idinstituciones]:[nombre]],2,)</f>
        <v>HOSP. DE Niños DE LA SMA.TRINIDAD</v>
      </c>
      <c r="E2147" s="2" t="s">
        <v>64</v>
      </c>
      <c r="F2147" s="2" t="s">
        <v>50</v>
      </c>
      <c r="G2147" s="2" t="s">
        <v>59</v>
      </c>
      <c r="H2147" s="2" t="s">
        <v>36</v>
      </c>
      <c r="I2147" s="2" t="s">
        <v>37</v>
      </c>
      <c r="J2147" s="2" t="s">
        <v>71</v>
      </c>
      <c r="K2147" s="2" t="s">
        <v>78</v>
      </c>
      <c r="L2147" s="2" t="s">
        <v>39</v>
      </c>
      <c r="M2147" s="2" t="s">
        <v>53</v>
      </c>
      <c r="N2147" s="2" t="s">
        <v>35</v>
      </c>
      <c r="O2147" s="2" t="s">
        <v>36</v>
      </c>
      <c r="P2147" s="2" t="s">
        <v>36</v>
      </c>
      <c r="Q2147" s="2" t="s">
        <v>77</v>
      </c>
      <c r="R2147" s="2" t="s">
        <v>84</v>
      </c>
      <c r="S2147" s="2" t="s">
        <v>37</v>
      </c>
      <c r="T2147" s="2" t="s">
        <v>41</v>
      </c>
      <c r="U2147" s="2" t="s">
        <v>46</v>
      </c>
      <c r="V2147" s="2" t="s">
        <v>37</v>
      </c>
      <c r="W2147" s="2" t="s">
        <v>46</v>
      </c>
      <c r="X2147" s="2" t="s">
        <v>65</v>
      </c>
      <c r="Y2147" s="2" t="s">
        <v>47</v>
      </c>
      <c r="Z2147" s="2" t="s">
        <v>281</v>
      </c>
      <c r="AA2147" s="2" t="s">
        <v>35</v>
      </c>
      <c r="AB2147" s="2" t="s">
        <v>36</v>
      </c>
      <c r="AC2147" s="2"/>
      <c r="AD2147" s="2"/>
      <c r="AE2147">
        <v>162</v>
      </c>
      <c r="AF2147" s="2" t="s">
        <v>36</v>
      </c>
      <c r="AG2147" s="2" t="s">
        <v>36</v>
      </c>
      <c r="AH2147" s="2"/>
      <c r="AI2147" s="2"/>
      <c r="AJ2147" s="2" t="s">
        <v>36</v>
      </c>
      <c r="AK2147" s="2" t="s">
        <v>36</v>
      </c>
    </row>
    <row r="2148" spans="1:37" x14ac:dyDescent="0.3">
      <c r="A2148">
        <v>911</v>
      </c>
      <c r="B2148" s="1">
        <v>41102</v>
      </c>
      <c r="C2148">
        <v>4</v>
      </c>
      <c r="D2148" t="str">
        <f>VLOOKUP(seguimiento[[#This Row],[idinstituciones]],instituciones[[idinstituciones]:[nombre]],2,)</f>
        <v>HOSP. DE Niños DE LA SMA.TRINIDAD</v>
      </c>
      <c r="E2148" s="2" t="s">
        <v>33</v>
      </c>
      <c r="F2148" s="2" t="s">
        <v>50</v>
      </c>
      <c r="G2148" s="2" t="s">
        <v>51</v>
      </c>
      <c r="H2148" s="2" t="s">
        <v>36</v>
      </c>
      <c r="I2148" s="2" t="s">
        <v>36</v>
      </c>
      <c r="J2148" s="2" t="s">
        <v>36</v>
      </c>
      <c r="K2148" s="2"/>
      <c r="L2148" s="2" t="s">
        <v>36</v>
      </c>
      <c r="M2148" s="2"/>
      <c r="N2148" s="2"/>
      <c r="O2148" s="2" t="s">
        <v>36</v>
      </c>
      <c r="P2148" s="2" t="s">
        <v>36</v>
      </c>
      <c r="Q2148" s="2" t="s">
        <v>77</v>
      </c>
      <c r="R2148" s="2" t="s">
        <v>84</v>
      </c>
      <c r="S2148" s="2" t="s">
        <v>37</v>
      </c>
      <c r="T2148" s="2" t="s">
        <v>36</v>
      </c>
      <c r="U2148" s="2" t="s">
        <v>36</v>
      </c>
      <c r="V2148" s="2" t="s">
        <v>45</v>
      </c>
      <c r="W2148" s="2" t="s">
        <v>36</v>
      </c>
      <c r="X2148" s="2" t="s">
        <v>65</v>
      </c>
      <c r="Y2148" s="2" t="s">
        <v>47</v>
      </c>
      <c r="Z2148" s="2"/>
      <c r="AA2148" s="2" t="s">
        <v>35</v>
      </c>
      <c r="AB2148" s="2" t="s">
        <v>36</v>
      </c>
      <c r="AC2148" s="2"/>
      <c r="AD2148" s="2"/>
      <c r="AE2148">
        <v>1718</v>
      </c>
      <c r="AF2148" s="2" t="s">
        <v>36</v>
      </c>
      <c r="AG2148" s="2" t="s">
        <v>36</v>
      </c>
      <c r="AH2148" s="2"/>
      <c r="AI2148" s="2"/>
      <c r="AJ2148" s="2" t="s">
        <v>36</v>
      </c>
      <c r="AK2148" s="2" t="s">
        <v>36</v>
      </c>
    </row>
    <row r="2149" spans="1:37" x14ac:dyDescent="0.3">
      <c r="A2149">
        <v>912</v>
      </c>
      <c r="B2149" s="1">
        <v>41423</v>
      </c>
      <c r="C2149">
        <v>4</v>
      </c>
      <c r="D2149" t="str">
        <f>VLOOKUP(seguimiento[[#This Row],[idinstituciones]],instituciones[[idinstituciones]:[nombre]],2,)</f>
        <v>HOSP. DE Niños DE LA SMA.TRINIDAD</v>
      </c>
      <c r="E2149" s="2" t="s">
        <v>35</v>
      </c>
      <c r="F2149" s="2" t="s">
        <v>34</v>
      </c>
      <c r="G2149" s="2" t="s">
        <v>35</v>
      </c>
      <c r="H2149" s="2" t="s">
        <v>36</v>
      </c>
      <c r="I2149" s="2" t="s">
        <v>45</v>
      </c>
      <c r="J2149" s="2" t="s">
        <v>35</v>
      </c>
      <c r="K2149" s="2"/>
      <c r="L2149" s="2" t="s">
        <v>39</v>
      </c>
      <c r="M2149" s="2"/>
      <c r="N2149" s="2"/>
      <c r="O2149" s="2" t="s">
        <v>36</v>
      </c>
      <c r="P2149" s="2" t="s">
        <v>36</v>
      </c>
      <c r="Q2149" s="2"/>
      <c r="R2149" s="2"/>
      <c r="S2149" s="2" t="s">
        <v>36</v>
      </c>
      <c r="T2149" s="2" t="s">
        <v>36</v>
      </c>
      <c r="U2149" s="2" t="s">
        <v>36</v>
      </c>
      <c r="V2149" s="2" t="s">
        <v>36</v>
      </c>
      <c r="W2149" s="2" t="s">
        <v>36</v>
      </c>
      <c r="X2149" s="2" t="s">
        <v>36</v>
      </c>
      <c r="Y2149" s="2" t="s">
        <v>44</v>
      </c>
      <c r="Z2149" s="2"/>
      <c r="AA2149" s="2" t="s">
        <v>35</v>
      </c>
      <c r="AB2149" s="2" t="s">
        <v>36</v>
      </c>
      <c r="AC2149" s="2"/>
      <c r="AD2149" s="2"/>
      <c r="AE2149">
        <v>2880</v>
      </c>
      <c r="AF2149" s="2" t="s">
        <v>35</v>
      </c>
      <c r="AG2149" s="2" t="s">
        <v>49</v>
      </c>
      <c r="AH2149" s="2"/>
      <c r="AI2149" s="2"/>
      <c r="AJ2149" s="2" t="s">
        <v>37</v>
      </c>
      <c r="AK2149" s="2" t="s">
        <v>36</v>
      </c>
    </row>
    <row r="2150" spans="1:37" x14ac:dyDescent="0.3">
      <c r="A2150">
        <v>912</v>
      </c>
      <c r="B2150" s="1">
        <v>41703</v>
      </c>
      <c r="C2150">
        <v>4</v>
      </c>
      <c r="D2150" t="str">
        <f>VLOOKUP(seguimiento[[#This Row],[idinstituciones]],instituciones[[idinstituciones]:[nombre]],2,)</f>
        <v>HOSP. DE Niños DE LA SMA.TRINIDAD</v>
      </c>
      <c r="E2150" s="2" t="s">
        <v>33</v>
      </c>
      <c r="F2150" s="2" t="s">
        <v>34</v>
      </c>
      <c r="G2150" s="2" t="s">
        <v>55</v>
      </c>
      <c r="H2150" s="2" t="s">
        <v>36</v>
      </c>
      <c r="I2150" s="2" t="s">
        <v>36</v>
      </c>
      <c r="J2150" s="2" t="s">
        <v>35</v>
      </c>
      <c r="K2150" s="2"/>
      <c r="L2150" s="2" t="s">
        <v>39</v>
      </c>
      <c r="M2150" s="2"/>
      <c r="N2150" s="2"/>
      <c r="O2150" s="2" t="s">
        <v>36</v>
      </c>
      <c r="P2150" s="2" t="s">
        <v>36</v>
      </c>
      <c r="Q2150" s="2"/>
      <c r="R2150" s="2"/>
      <c r="S2150" s="2" t="s">
        <v>36</v>
      </c>
      <c r="T2150" s="2" t="s">
        <v>36</v>
      </c>
      <c r="U2150" s="2" t="s">
        <v>46</v>
      </c>
      <c r="V2150" s="2" t="s">
        <v>45</v>
      </c>
      <c r="W2150" s="2" t="s">
        <v>36</v>
      </c>
      <c r="X2150" s="2" t="s">
        <v>43</v>
      </c>
      <c r="Y2150" s="2" t="s">
        <v>44</v>
      </c>
      <c r="Z2150" s="2"/>
      <c r="AA2150" s="2" t="s">
        <v>35</v>
      </c>
      <c r="AB2150" s="2" t="s">
        <v>36</v>
      </c>
      <c r="AC2150" s="2"/>
      <c r="AD2150" s="2"/>
      <c r="AE2150">
        <v>2881</v>
      </c>
      <c r="AF2150" s="2" t="s">
        <v>35</v>
      </c>
      <c r="AG2150" s="2" t="s">
        <v>49</v>
      </c>
      <c r="AH2150" s="2"/>
      <c r="AI2150" s="2"/>
      <c r="AJ2150" s="2" t="s">
        <v>37</v>
      </c>
      <c r="AK2150" s="2" t="s">
        <v>36</v>
      </c>
    </row>
    <row r="2151" spans="1:37" x14ac:dyDescent="0.3">
      <c r="A2151">
        <v>912</v>
      </c>
      <c r="B2151" s="1">
        <v>42073</v>
      </c>
      <c r="C2151">
        <v>4</v>
      </c>
      <c r="D2151" t="str">
        <f>VLOOKUP(seguimiento[[#This Row],[idinstituciones]],instituciones[[idinstituciones]:[nombre]],2,)</f>
        <v>HOSP. DE Niños DE LA SMA.TRINIDAD</v>
      </c>
      <c r="E2151" s="2" t="s">
        <v>33</v>
      </c>
      <c r="F2151" s="2" t="s">
        <v>34</v>
      </c>
      <c r="G2151" s="2" t="s">
        <v>59</v>
      </c>
      <c r="H2151" s="2" t="s">
        <v>36</v>
      </c>
      <c r="I2151" s="2" t="s">
        <v>45</v>
      </c>
      <c r="J2151" s="2" t="s">
        <v>35</v>
      </c>
      <c r="K2151" s="2"/>
      <c r="L2151" s="2" t="s">
        <v>39</v>
      </c>
      <c r="M2151" s="2"/>
      <c r="N2151" s="2"/>
      <c r="O2151" s="2" t="s">
        <v>36</v>
      </c>
      <c r="P2151" s="2" t="s">
        <v>36</v>
      </c>
      <c r="Q2151" s="2"/>
      <c r="R2151" s="2" t="s">
        <v>34</v>
      </c>
      <c r="S2151" s="2" t="s">
        <v>36</v>
      </c>
      <c r="T2151" s="2" t="s">
        <v>36</v>
      </c>
      <c r="U2151" s="2" t="s">
        <v>45</v>
      </c>
      <c r="V2151" s="2" t="s">
        <v>36</v>
      </c>
      <c r="W2151" s="2" t="s">
        <v>45</v>
      </c>
      <c r="X2151" s="2" t="s">
        <v>43</v>
      </c>
      <c r="Y2151" s="2" t="s">
        <v>44</v>
      </c>
      <c r="Z2151" s="2"/>
      <c r="AA2151" s="2" t="s">
        <v>35</v>
      </c>
      <c r="AB2151" s="2" t="s">
        <v>36</v>
      </c>
      <c r="AC2151" s="2"/>
      <c r="AD2151" s="2"/>
      <c r="AE2151">
        <v>2882</v>
      </c>
      <c r="AF2151" s="2" t="s">
        <v>35</v>
      </c>
      <c r="AG2151" s="2" t="s">
        <v>49</v>
      </c>
      <c r="AH2151" s="2"/>
      <c r="AI2151" s="2"/>
      <c r="AJ2151" s="2" t="s">
        <v>37</v>
      </c>
      <c r="AK2151" s="2" t="s">
        <v>36</v>
      </c>
    </row>
    <row r="2152" spans="1:37" x14ac:dyDescent="0.3">
      <c r="A2152">
        <v>912</v>
      </c>
      <c r="B2152" s="1">
        <v>42465</v>
      </c>
      <c r="C2152">
        <v>4</v>
      </c>
      <c r="D2152" t="str">
        <f>VLOOKUP(seguimiento[[#This Row],[idinstituciones]],instituciones[[idinstituciones]:[nombre]],2,)</f>
        <v>HOSP. DE Niños DE LA SMA.TRINIDAD</v>
      </c>
      <c r="E2152" s="2" t="s">
        <v>35</v>
      </c>
      <c r="F2152" s="2" t="s">
        <v>34</v>
      </c>
      <c r="G2152" s="2" t="s">
        <v>36</v>
      </c>
      <c r="H2152" s="2" t="s">
        <v>36</v>
      </c>
      <c r="I2152" s="2" t="s">
        <v>36</v>
      </c>
      <c r="J2152" s="2" t="s">
        <v>36</v>
      </c>
      <c r="K2152" s="2"/>
      <c r="L2152" s="2" t="s">
        <v>36</v>
      </c>
      <c r="M2152" s="2"/>
      <c r="N2152" s="2" t="s">
        <v>35</v>
      </c>
      <c r="O2152" s="2" t="s">
        <v>36</v>
      </c>
      <c r="P2152" s="2" t="s">
        <v>36</v>
      </c>
      <c r="Q2152" s="2"/>
      <c r="R2152" s="2"/>
      <c r="S2152" s="2" t="s">
        <v>36</v>
      </c>
      <c r="T2152" s="2" t="s">
        <v>37</v>
      </c>
      <c r="U2152" s="2" t="s">
        <v>45</v>
      </c>
      <c r="V2152" s="2" t="s">
        <v>42</v>
      </c>
      <c r="W2152" s="2" t="s">
        <v>45</v>
      </c>
      <c r="X2152" s="2" t="s">
        <v>36</v>
      </c>
      <c r="Y2152" s="2" t="s">
        <v>56</v>
      </c>
      <c r="Z2152" s="2" t="s">
        <v>281</v>
      </c>
      <c r="AA2152" s="2" t="s">
        <v>35</v>
      </c>
      <c r="AB2152" s="2" t="s">
        <v>36</v>
      </c>
      <c r="AC2152" s="2"/>
      <c r="AD2152" s="2"/>
      <c r="AE2152">
        <v>2656</v>
      </c>
      <c r="AF2152" s="2" t="s">
        <v>35</v>
      </c>
      <c r="AG2152" s="2" t="s">
        <v>36</v>
      </c>
      <c r="AH2152" s="2"/>
      <c r="AI2152" s="2"/>
      <c r="AJ2152" s="2" t="s">
        <v>45</v>
      </c>
      <c r="AK2152" s="2" t="s">
        <v>36</v>
      </c>
    </row>
    <row r="2153" spans="1:37" x14ac:dyDescent="0.3">
      <c r="A2153">
        <v>912</v>
      </c>
      <c r="B2153" s="1">
        <v>43166</v>
      </c>
      <c r="C2153">
        <v>4</v>
      </c>
      <c r="D2153" t="str">
        <f>VLOOKUP(seguimiento[[#This Row],[idinstituciones]],instituciones[[idinstituciones]:[nombre]],2,)</f>
        <v>HOSP. DE Niños DE LA SMA.TRINIDAD</v>
      </c>
      <c r="E2153" s="2" t="s">
        <v>33</v>
      </c>
      <c r="F2153" s="2" t="s">
        <v>34</v>
      </c>
      <c r="G2153" s="2" t="s">
        <v>36</v>
      </c>
      <c r="H2153" s="2" t="s">
        <v>36</v>
      </c>
      <c r="I2153" s="2" t="s">
        <v>36</v>
      </c>
      <c r="J2153" s="2" t="s">
        <v>36</v>
      </c>
      <c r="K2153" s="2"/>
      <c r="L2153" s="2" t="s">
        <v>36</v>
      </c>
      <c r="M2153" s="2"/>
      <c r="N2153" s="2" t="s">
        <v>35</v>
      </c>
      <c r="O2153" s="2" t="s">
        <v>36</v>
      </c>
      <c r="P2153" s="2" t="s">
        <v>36</v>
      </c>
      <c r="Q2153" s="2"/>
      <c r="R2153" s="2"/>
      <c r="S2153" s="2" t="s">
        <v>36</v>
      </c>
      <c r="T2153" s="2" t="s">
        <v>46</v>
      </c>
      <c r="U2153" s="2" t="s">
        <v>42</v>
      </c>
      <c r="V2153" s="2" t="s">
        <v>42</v>
      </c>
      <c r="W2153" s="2" t="s">
        <v>45</v>
      </c>
      <c r="X2153" s="2" t="s">
        <v>36</v>
      </c>
      <c r="Y2153" s="2" t="s">
        <v>56</v>
      </c>
      <c r="Z2153" s="2" t="s">
        <v>281</v>
      </c>
      <c r="AA2153" s="2" t="s">
        <v>35</v>
      </c>
      <c r="AB2153" s="2" t="s">
        <v>36</v>
      </c>
      <c r="AC2153" s="2"/>
      <c r="AD2153" s="2"/>
      <c r="AE2153">
        <v>2657</v>
      </c>
      <c r="AF2153" s="2" t="s">
        <v>35</v>
      </c>
      <c r="AG2153" s="2" t="s">
        <v>36</v>
      </c>
      <c r="AH2153" s="2"/>
      <c r="AI2153" s="2"/>
      <c r="AJ2153" s="2" t="s">
        <v>36</v>
      </c>
      <c r="AK2153" s="2" t="s">
        <v>36</v>
      </c>
    </row>
    <row r="2154" spans="1:37" x14ac:dyDescent="0.3">
      <c r="A2154">
        <v>912</v>
      </c>
      <c r="B2154" s="1">
        <v>43438</v>
      </c>
      <c r="C2154">
        <v>4</v>
      </c>
      <c r="D2154" t="str">
        <f>VLOOKUP(seguimiento[[#This Row],[idinstituciones]],instituciones[[idinstituciones]:[nombre]],2,)</f>
        <v>HOSP. DE Niños DE LA SMA.TRINIDAD</v>
      </c>
      <c r="E2154" s="2" t="s">
        <v>33</v>
      </c>
      <c r="F2154" s="2" t="s">
        <v>34</v>
      </c>
      <c r="G2154" s="2" t="s">
        <v>59</v>
      </c>
      <c r="H2154" s="2" t="s">
        <v>36</v>
      </c>
      <c r="I2154" s="2" t="s">
        <v>37</v>
      </c>
      <c r="J2154" s="2" t="s">
        <v>44</v>
      </c>
      <c r="K2154" s="2"/>
      <c r="L2154" s="2" t="s">
        <v>39</v>
      </c>
      <c r="M2154" s="2"/>
      <c r="N2154" s="2"/>
      <c r="O2154" s="2" t="s">
        <v>36</v>
      </c>
      <c r="P2154" s="2" t="s">
        <v>36</v>
      </c>
      <c r="Q2154" s="2"/>
      <c r="R2154" s="2" t="s">
        <v>34</v>
      </c>
      <c r="S2154" s="2" t="s">
        <v>45</v>
      </c>
      <c r="T2154" s="2" t="s">
        <v>48</v>
      </c>
      <c r="U2154" s="2" t="s">
        <v>42</v>
      </c>
      <c r="V2154" s="2" t="s">
        <v>42</v>
      </c>
      <c r="W2154" s="2" t="s">
        <v>42</v>
      </c>
      <c r="X2154" s="2" t="s">
        <v>43</v>
      </c>
      <c r="Y2154" s="2" t="s">
        <v>56</v>
      </c>
      <c r="Z2154" s="2" t="s">
        <v>35</v>
      </c>
      <c r="AA2154" s="2" t="s">
        <v>35</v>
      </c>
      <c r="AB2154" s="2" t="s">
        <v>36</v>
      </c>
      <c r="AC2154" s="2"/>
      <c r="AD2154" s="2"/>
      <c r="AE2154">
        <v>2879</v>
      </c>
      <c r="AF2154" s="2" t="s">
        <v>35</v>
      </c>
      <c r="AG2154" s="2" t="s">
        <v>49</v>
      </c>
      <c r="AH2154" s="2"/>
      <c r="AI2154" s="2"/>
      <c r="AJ2154" s="2" t="s">
        <v>37</v>
      </c>
      <c r="AK2154" s="2" t="s">
        <v>45</v>
      </c>
    </row>
    <row r="2155" spans="1:37" x14ac:dyDescent="0.3">
      <c r="A2155">
        <v>914</v>
      </c>
      <c r="B2155" s="1">
        <v>42443</v>
      </c>
      <c r="C2155">
        <v>4</v>
      </c>
      <c r="D2155" t="str">
        <f>VLOOKUP(seguimiento[[#This Row],[idinstituciones]],instituciones[[idinstituciones]:[nombre]],2,)</f>
        <v>HOSP. DE Niños DE LA SMA.TRINIDAD</v>
      </c>
      <c r="E2155" s="2" t="s">
        <v>33</v>
      </c>
      <c r="F2155" s="2" t="s">
        <v>50</v>
      </c>
      <c r="G2155" s="2" t="s">
        <v>55</v>
      </c>
      <c r="H2155" s="2" t="s">
        <v>179</v>
      </c>
      <c r="I2155" s="2" t="s">
        <v>36</v>
      </c>
      <c r="J2155" s="2" t="s">
        <v>71</v>
      </c>
      <c r="K2155" s="2"/>
      <c r="L2155" s="2" t="s">
        <v>39</v>
      </c>
      <c r="M2155" s="2" t="s">
        <v>53</v>
      </c>
      <c r="N2155" s="2"/>
      <c r="O2155" s="2" t="s">
        <v>36</v>
      </c>
      <c r="P2155" s="2" t="s">
        <v>36</v>
      </c>
      <c r="Q2155" s="2" t="s">
        <v>34</v>
      </c>
      <c r="R2155" s="2" t="s">
        <v>84</v>
      </c>
      <c r="S2155" s="2" t="s">
        <v>45</v>
      </c>
      <c r="T2155" s="2" t="s">
        <v>49</v>
      </c>
      <c r="U2155" s="2" t="s">
        <v>45</v>
      </c>
      <c r="V2155" s="2" t="s">
        <v>45</v>
      </c>
      <c r="W2155" s="2" t="s">
        <v>49</v>
      </c>
      <c r="X2155" s="2" t="s">
        <v>43</v>
      </c>
      <c r="Y2155" s="2" t="s">
        <v>54</v>
      </c>
      <c r="Z2155" s="2" t="s">
        <v>281</v>
      </c>
      <c r="AA2155" s="2" t="s">
        <v>35</v>
      </c>
      <c r="AB2155" s="2" t="s">
        <v>36</v>
      </c>
      <c r="AC2155" s="2"/>
      <c r="AD2155" s="2"/>
      <c r="AE2155">
        <v>2248</v>
      </c>
      <c r="AF2155" s="2" t="s">
        <v>71</v>
      </c>
      <c r="AG2155" s="2" t="s">
        <v>49</v>
      </c>
      <c r="AH2155" s="2">
        <v>1</v>
      </c>
      <c r="AI2155" s="2" t="str">
        <f>VLOOKUP(seguimiento[[#This Row],[vitamiad]],vitaminad[[id]:[valor]],2,)</f>
        <v>No realizado</v>
      </c>
      <c r="AJ2155" s="2" t="s">
        <v>37</v>
      </c>
      <c r="AK2155" s="2" t="s">
        <v>45</v>
      </c>
    </row>
    <row r="2156" spans="1:37" x14ac:dyDescent="0.3">
      <c r="A2156">
        <v>916</v>
      </c>
      <c r="B2156" s="1">
        <v>40890</v>
      </c>
      <c r="C2156">
        <v>4</v>
      </c>
      <c r="D2156" t="str">
        <f>VLOOKUP(seguimiento[[#This Row],[idinstituciones]],instituciones[[idinstituciones]:[nombre]],2,)</f>
        <v>HOSP. DE Niños DE LA SMA.TRINIDAD</v>
      </c>
      <c r="E2156" s="2" t="s">
        <v>33</v>
      </c>
      <c r="F2156" s="2" t="s">
        <v>34</v>
      </c>
      <c r="G2156" s="2" t="s">
        <v>35</v>
      </c>
      <c r="H2156" s="2" t="s">
        <v>122</v>
      </c>
      <c r="I2156" s="2" t="s">
        <v>45</v>
      </c>
      <c r="J2156" s="2" t="s">
        <v>35</v>
      </c>
      <c r="K2156" s="2"/>
      <c r="L2156" s="2" t="s">
        <v>39</v>
      </c>
      <c r="M2156" s="2"/>
      <c r="N2156" s="2"/>
      <c r="O2156" s="2" t="s">
        <v>36</v>
      </c>
      <c r="P2156" s="2" t="s">
        <v>36</v>
      </c>
      <c r="Q2156" s="2"/>
      <c r="R2156" s="2" t="s">
        <v>118</v>
      </c>
      <c r="S2156" s="2" t="s">
        <v>45</v>
      </c>
      <c r="T2156" s="2" t="s">
        <v>48</v>
      </c>
      <c r="U2156" s="2" t="s">
        <v>49</v>
      </c>
      <c r="V2156" s="2" t="s">
        <v>37</v>
      </c>
      <c r="W2156" s="2" t="s">
        <v>49</v>
      </c>
      <c r="X2156" s="2" t="s">
        <v>43</v>
      </c>
      <c r="Y2156" s="2" t="s">
        <v>44</v>
      </c>
      <c r="Z2156" s="2" t="s">
        <v>35</v>
      </c>
      <c r="AA2156" s="2" t="s">
        <v>35</v>
      </c>
      <c r="AB2156" s="2" t="s">
        <v>36</v>
      </c>
      <c r="AC2156" s="2"/>
      <c r="AD2156" s="2"/>
      <c r="AE2156">
        <v>2993</v>
      </c>
      <c r="AF2156" s="2" t="s">
        <v>35</v>
      </c>
      <c r="AG2156" s="2" t="s">
        <v>49</v>
      </c>
      <c r="AH2156" s="2">
        <v>4</v>
      </c>
      <c r="AI2156" s="2"/>
      <c r="AJ2156" s="2" t="s">
        <v>37</v>
      </c>
      <c r="AK2156" s="2" t="s">
        <v>45</v>
      </c>
    </row>
    <row r="2157" spans="1:37" x14ac:dyDescent="0.3">
      <c r="A2157">
        <v>916</v>
      </c>
      <c r="B2157" s="1">
        <v>41626</v>
      </c>
      <c r="C2157">
        <v>4</v>
      </c>
      <c r="D2157" t="str">
        <f>VLOOKUP(seguimiento[[#This Row],[idinstituciones]],instituciones[[idinstituciones]:[nombre]],2,)</f>
        <v>HOSP. DE Niños DE LA SMA.TRINIDAD</v>
      </c>
      <c r="E2157" s="2" t="s">
        <v>33</v>
      </c>
      <c r="F2157" s="2" t="s">
        <v>34</v>
      </c>
      <c r="G2157" s="2" t="s">
        <v>55</v>
      </c>
      <c r="H2157" s="2" t="s">
        <v>36</v>
      </c>
      <c r="I2157" s="2" t="s">
        <v>45</v>
      </c>
      <c r="J2157" s="2" t="s">
        <v>35</v>
      </c>
      <c r="K2157" s="2"/>
      <c r="L2157" s="2" t="s">
        <v>39</v>
      </c>
      <c r="M2157" s="2"/>
      <c r="N2157" s="2"/>
      <c r="O2157" s="2" t="s">
        <v>36</v>
      </c>
      <c r="P2157" s="2" t="s">
        <v>36</v>
      </c>
      <c r="Q2157" s="2"/>
      <c r="R2157" s="2" t="s">
        <v>118</v>
      </c>
      <c r="S2157" s="2" t="s">
        <v>45</v>
      </c>
      <c r="T2157" s="2" t="s">
        <v>48</v>
      </c>
      <c r="U2157" s="2" t="s">
        <v>42</v>
      </c>
      <c r="V2157" s="2" t="s">
        <v>42</v>
      </c>
      <c r="W2157" s="2" t="s">
        <v>37</v>
      </c>
      <c r="X2157" s="2" t="s">
        <v>43</v>
      </c>
      <c r="Y2157" s="2" t="s">
        <v>44</v>
      </c>
      <c r="Z2157" s="2" t="s">
        <v>35</v>
      </c>
      <c r="AA2157" s="2" t="s">
        <v>35</v>
      </c>
      <c r="AB2157" s="2" t="s">
        <v>36</v>
      </c>
      <c r="AC2157" s="2"/>
      <c r="AD2157" s="2"/>
      <c r="AE2157">
        <v>2994</v>
      </c>
      <c r="AF2157" s="2" t="s">
        <v>35</v>
      </c>
      <c r="AG2157" s="2" t="s">
        <v>49</v>
      </c>
      <c r="AH2157" s="2">
        <v>4</v>
      </c>
      <c r="AI2157" s="2"/>
      <c r="AJ2157" s="2" t="s">
        <v>37</v>
      </c>
      <c r="AK2157" s="2" t="s">
        <v>45</v>
      </c>
    </row>
    <row r="2158" spans="1:37" x14ac:dyDescent="0.3">
      <c r="A2158">
        <v>916</v>
      </c>
      <c r="B2158" s="1">
        <v>42703</v>
      </c>
      <c r="C2158">
        <v>4</v>
      </c>
      <c r="D2158" t="str">
        <f>VLOOKUP(seguimiento[[#This Row],[idinstituciones]],instituciones[[idinstituciones]:[nombre]],2,)</f>
        <v>HOSP. DE Niños DE LA SMA.TRINIDAD</v>
      </c>
      <c r="E2158" s="2" t="s">
        <v>35</v>
      </c>
      <c r="F2158" s="2" t="s">
        <v>34</v>
      </c>
      <c r="G2158" s="2" t="s">
        <v>35</v>
      </c>
      <c r="H2158" s="2" t="s">
        <v>92</v>
      </c>
      <c r="I2158" s="2" t="s">
        <v>37</v>
      </c>
      <c r="J2158" s="2" t="s">
        <v>35</v>
      </c>
      <c r="K2158" s="2"/>
      <c r="L2158" s="2" t="s">
        <v>39</v>
      </c>
      <c r="M2158" s="2"/>
      <c r="N2158" s="2" t="s">
        <v>35</v>
      </c>
      <c r="O2158" s="2" t="s">
        <v>36</v>
      </c>
      <c r="P2158" s="2" t="s">
        <v>36</v>
      </c>
      <c r="Q2158" s="2"/>
      <c r="R2158" s="2" t="s">
        <v>34</v>
      </c>
      <c r="S2158" s="2" t="s">
        <v>45</v>
      </c>
      <c r="T2158" s="2" t="s">
        <v>48</v>
      </c>
      <c r="U2158" s="2" t="s">
        <v>42</v>
      </c>
      <c r="V2158" s="2" t="s">
        <v>42</v>
      </c>
      <c r="W2158" s="2" t="s">
        <v>49</v>
      </c>
      <c r="X2158" s="2" t="s">
        <v>43</v>
      </c>
      <c r="Y2158" s="2" t="s">
        <v>56</v>
      </c>
      <c r="Z2158" s="2" t="s">
        <v>35</v>
      </c>
      <c r="AA2158" s="2" t="s">
        <v>35</v>
      </c>
      <c r="AB2158" s="2" t="s">
        <v>36</v>
      </c>
      <c r="AC2158" s="2"/>
      <c r="AD2158" s="2"/>
      <c r="AE2158">
        <v>2817</v>
      </c>
      <c r="AF2158" s="2" t="s">
        <v>35</v>
      </c>
      <c r="AG2158" s="2" t="s">
        <v>49</v>
      </c>
      <c r="AH2158" s="2">
        <v>2</v>
      </c>
      <c r="AI2158" s="2" t="str">
        <f>VLOOKUP(seguimiento[[#This Row],[vitamiad]],vitaminad[[id]:[valor]],2,)</f>
        <v>Normal</v>
      </c>
      <c r="AJ2158" s="2" t="s">
        <v>37</v>
      </c>
      <c r="AK2158" s="2" t="s">
        <v>45</v>
      </c>
    </row>
    <row r="2159" spans="1:37" x14ac:dyDescent="0.3">
      <c r="A2159">
        <v>916</v>
      </c>
      <c r="B2159" s="1">
        <v>43053</v>
      </c>
      <c r="C2159">
        <v>4</v>
      </c>
      <c r="D2159" t="str">
        <f>VLOOKUP(seguimiento[[#This Row],[idinstituciones]],instituciones[[idinstituciones]:[nombre]],2,)</f>
        <v>HOSP. DE Niños DE LA SMA.TRINIDAD</v>
      </c>
      <c r="E2159" s="2" t="s">
        <v>35</v>
      </c>
      <c r="F2159" s="2" t="s">
        <v>34</v>
      </c>
      <c r="G2159" s="2" t="s">
        <v>35</v>
      </c>
      <c r="H2159" s="2" t="s">
        <v>104</v>
      </c>
      <c r="I2159" s="2" t="s">
        <v>37</v>
      </c>
      <c r="J2159" s="2" t="s">
        <v>35</v>
      </c>
      <c r="K2159" s="2"/>
      <c r="L2159" s="2" t="s">
        <v>39</v>
      </c>
      <c r="M2159" s="2"/>
      <c r="N2159" s="2" t="s">
        <v>35</v>
      </c>
      <c r="O2159" s="2" t="s">
        <v>36</v>
      </c>
      <c r="P2159" s="2" t="s">
        <v>36</v>
      </c>
      <c r="Q2159" s="2"/>
      <c r="R2159" s="2" t="s">
        <v>34</v>
      </c>
      <c r="S2159" s="2" t="s">
        <v>45</v>
      </c>
      <c r="T2159" s="2" t="s">
        <v>48</v>
      </c>
      <c r="U2159" s="2" t="s">
        <v>42</v>
      </c>
      <c r="V2159" s="2" t="s">
        <v>42</v>
      </c>
      <c r="W2159" s="2" t="s">
        <v>49</v>
      </c>
      <c r="X2159" s="2" t="s">
        <v>43</v>
      </c>
      <c r="Y2159" s="2" t="s">
        <v>56</v>
      </c>
      <c r="Z2159" s="2" t="s">
        <v>35</v>
      </c>
      <c r="AA2159" s="2" t="s">
        <v>35</v>
      </c>
      <c r="AB2159" s="2" t="s">
        <v>36</v>
      </c>
      <c r="AC2159" s="2"/>
      <c r="AD2159" s="2"/>
      <c r="AE2159">
        <v>2818</v>
      </c>
      <c r="AF2159" s="2" t="s">
        <v>35</v>
      </c>
      <c r="AG2159" s="2" t="s">
        <v>49</v>
      </c>
      <c r="AH2159" s="2">
        <v>2</v>
      </c>
      <c r="AI2159" s="2" t="str">
        <f>VLOOKUP(seguimiento[[#This Row],[vitamiad]],vitaminad[[id]:[valor]],2,)</f>
        <v>Normal</v>
      </c>
      <c r="AJ2159" s="2" t="s">
        <v>45</v>
      </c>
      <c r="AK2159" s="2" t="s">
        <v>45</v>
      </c>
    </row>
    <row r="2160" spans="1:37" x14ac:dyDescent="0.3">
      <c r="A2160">
        <v>916</v>
      </c>
      <c r="B2160" s="1">
        <v>43460</v>
      </c>
      <c r="C2160">
        <v>4</v>
      </c>
      <c r="D2160" t="str">
        <f>VLOOKUP(seguimiento[[#This Row],[idinstituciones]],instituciones[[idinstituciones]:[nombre]],2,)</f>
        <v>HOSP. DE Niños DE LA SMA.TRINIDAD</v>
      </c>
      <c r="E2160" s="2" t="s">
        <v>33</v>
      </c>
      <c r="F2160" s="2" t="s">
        <v>50</v>
      </c>
      <c r="G2160" s="2" t="s">
        <v>59</v>
      </c>
      <c r="H2160" s="2" t="s">
        <v>36</v>
      </c>
      <c r="I2160" s="2" t="s">
        <v>45</v>
      </c>
      <c r="J2160" s="2" t="s">
        <v>35</v>
      </c>
      <c r="K2160" s="2"/>
      <c r="L2160" s="2" t="s">
        <v>39</v>
      </c>
      <c r="M2160" s="2"/>
      <c r="N2160" s="2"/>
      <c r="O2160" s="2" t="s">
        <v>36</v>
      </c>
      <c r="P2160" s="2" t="s">
        <v>36</v>
      </c>
      <c r="Q2160" s="2"/>
      <c r="R2160" s="2" t="s">
        <v>118</v>
      </c>
      <c r="S2160" s="2" t="s">
        <v>45</v>
      </c>
      <c r="T2160" s="2" t="s">
        <v>41</v>
      </c>
      <c r="U2160" s="2" t="s">
        <v>42</v>
      </c>
      <c r="V2160" s="2" t="s">
        <v>42</v>
      </c>
      <c r="W2160" s="2" t="s">
        <v>37</v>
      </c>
      <c r="X2160" s="2" t="s">
        <v>43</v>
      </c>
      <c r="Y2160" s="2" t="s">
        <v>56</v>
      </c>
      <c r="Z2160" s="2" t="s">
        <v>35</v>
      </c>
      <c r="AA2160" s="2" t="s">
        <v>35</v>
      </c>
      <c r="AB2160" s="2" t="s">
        <v>36</v>
      </c>
      <c r="AC2160" s="2"/>
      <c r="AD2160" s="2"/>
      <c r="AE2160">
        <v>2995</v>
      </c>
      <c r="AF2160" s="2" t="s">
        <v>35</v>
      </c>
      <c r="AG2160" s="2" t="s">
        <v>49</v>
      </c>
      <c r="AH2160" s="2">
        <v>3</v>
      </c>
      <c r="AI2160" s="2" t="str">
        <f>VLOOKUP(seguimiento[[#This Row],[vitamiad]],vitaminad[[id]:[valor]],2,)</f>
        <v>Bajo</v>
      </c>
      <c r="AJ2160" s="2" t="s">
        <v>37</v>
      </c>
      <c r="AK2160" s="2" t="s">
        <v>45</v>
      </c>
    </row>
    <row r="2161" spans="1:37" x14ac:dyDescent="0.3">
      <c r="A2161">
        <v>917</v>
      </c>
      <c r="B2161" s="1">
        <v>41542</v>
      </c>
      <c r="C2161">
        <v>4</v>
      </c>
      <c r="D2161" t="str">
        <f>VLOOKUP(seguimiento[[#This Row],[idinstituciones]],instituciones[[idinstituciones]:[nombre]],2,)</f>
        <v>HOSP. DE Niños DE LA SMA.TRINIDAD</v>
      </c>
      <c r="E2161" s="2" t="s">
        <v>33</v>
      </c>
      <c r="F2161" s="2" t="s">
        <v>34</v>
      </c>
      <c r="G2161" s="2" t="s">
        <v>35</v>
      </c>
      <c r="H2161" s="2" t="s">
        <v>36</v>
      </c>
      <c r="I2161" s="2" t="s">
        <v>36</v>
      </c>
      <c r="J2161" s="2" t="s">
        <v>36</v>
      </c>
      <c r="K2161" s="2"/>
      <c r="L2161" s="2" t="s">
        <v>36</v>
      </c>
      <c r="M2161" s="2"/>
      <c r="N2161" s="2"/>
      <c r="O2161" s="2" t="s">
        <v>36</v>
      </c>
      <c r="P2161" s="2" t="s">
        <v>36</v>
      </c>
      <c r="Q2161" s="2" t="s">
        <v>34</v>
      </c>
      <c r="R2161" s="2" t="s">
        <v>89</v>
      </c>
      <c r="S2161" s="2" t="s">
        <v>45</v>
      </c>
      <c r="T2161" s="2" t="s">
        <v>36</v>
      </c>
      <c r="U2161" s="2" t="s">
        <v>36</v>
      </c>
      <c r="V2161" s="2" t="s">
        <v>36</v>
      </c>
      <c r="W2161" s="2" t="s">
        <v>36</v>
      </c>
      <c r="X2161" s="2" t="s">
        <v>43</v>
      </c>
      <c r="Y2161" s="2" t="s">
        <v>47</v>
      </c>
      <c r="Z2161" s="2"/>
      <c r="AA2161" s="2" t="s">
        <v>35</v>
      </c>
      <c r="AB2161" s="2" t="s">
        <v>36</v>
      </c>
      <c r="AC2161" s="2"/>
      <c r="AD2161" s="2"/>
      <c r="AE2161">
        <v>1660</v>
      </c>
      <c r="AF2161" s="2" t="s">
        <v>36</v>
      </c>
      <c r="AG2161" s="2" t="s">
        <v>36</v>
      </c>
      <c r="AH2161" s="2"/>
      <c r="AI2161" s="2"/>
      <c r="AJ2161" s="2" t="s">
        <v>36</v>
      </c>
      <c r="AK2161" s="2" t="s">
        <v>36</v>
      </c>
    </row>
    <row r="2162" spans="1:37" x14ac:dyDescent="0.3">
      <c r="A2162">
        <v>917</v>
      </c>
      <c r="B2162" s="1">
        <v>42339</v>
      </c>
      <c r="C2162">
        <v>4</v>
      </c>
      <c r="D2162" t="str">
        <f>VLOOKUP(seguimiento[[#This Row],[idinstituciones]],instituciones[[idinstituciones]:[nombre]],2,)</f>
        <v>HOSP. DE Niños DE LA SMA.TRINIDAD</v>
      </c>
      <c r="E2162" s="2" t="s">
        <v>36</v>
      </c>
      <c r="F2162" s="2" t="s">
        <v>36</v>
      </c>
      <c r="G2162" s="2" t="s">
        <v>36</v>
      </c>
      <c r="H2162" s="2" t="s">
        <v>36</v>
      </c>
      <c r="I2162" s="2" t="s">
        <v>36</v>
      </c>
      <c r="J2162" s="2" t="s">
        <v>36</v>
      </c>
      <c r="K2162" s="2"/>
      <c r="L2162" s="2" t="s">
        <v>36</v>
      </c>
      <c r="M2162" s="2"/>
      <c r="N2162" s="2"/>
      <c r="O2162" s="2" t="s">
        <v>36</v>
      </c>
      <c r="P2162" s="2" t="s">
        <v>36</v>
      </c>
      <c r="Q2162" s="2"/>
      <c r="R2162" s="2"/>
      <c r="S2162" s="2" t="s">
        <v>36</v>
      </c>
      <c r="T2162" s="2" t="s">
        <v>36</v>
      </c>
      <c r="U2162" s="2" t="s">
        <v>36</v>
      </c>
      <c r="V2162" s="2" t="s">
        <v>36</v>
      </c>
      <c r="W2162" s="2" t="s">
        <v>36</v>
      </c>
      <c r="X2162" s="2" t="s">
        <v>36</v>
      </c>
      <c r="Y2162" s="2" t="s">
        <v>36</v>
      </c>
      <c r="Z2162" s="2"/>
      <c r="AA2162" s="2" t="s">
        <v>35</v>
      </c>
      <c r="AB2162" s="2" t="s">
        <v>36</v>
      </c>
      <c r="AC2162" s="2"/>
      <c r="AD2162" s="2"/>
      <c r="AE2162">
        <v>3099</v>
      </c>
      <c r="AF2162" s="2" t="s">
        <v>71</v>
      </c>
      <c r="AG2162" s="2" t="s">
        <v>36</v>
      </c>
      <c r="AH2162" s="2"/>
      <c r="AI2162" s="2"/>
      <c r="AJ2162" s="2" t="s">
        <v>36</v>
      </c>
      <c r="AK2162" s="2" t="s">
        <v>36</v>
      </c>
    </row>
    <row r="2163" spans="1:37" x14ac:dyDescent="0.3">
      <c r="A2163">
        <v>924</v>
      </c>
      <c r="B2163" s="1">
        <v>38056</v>
      </c>
      <c r="C2163">
        <v>4</v>
      </c>
      <c r="D2163" t="str">
        <f>VLOOKUP(seguimiento[[#This Row],[idinstituciones]],instituciones[[idinstituciones]:[nombre]],2,)</f>
        <v>HOSP. DE Niños DE LA SMA.TRINIDAD</v>
      </c>
      <c r="E2163" s="2" t="s">
        <v>36</v>
      </c>
      <c r="F2163" s="2" t="s">
        <v>36</v>
      </c>
      <c r="G2163" s="2" t="s">
        <v>36</v>
      </c>
      <c r="H2163" s="2" t="s">
        <v>36</v>
      </c>
      <c r="I2163" s="2" t="s">
        <v>36</v>
      </c>
      <c r="J2163" s="2" t="s">
        <v>36</v>
      </c>
      <c r="K2163" s="2"/>
      <c r="L2163" s="2" t="s">
        <v>36</v>
      </c>
      <c r="M2163" s="2"/>
      <c r="N2163" s="2"/>
      <c r="O2163" s="2" t="s">
        <v>36</v>
      </c>
      <c r="P2163" s="2" t="s">
        <v>36</v>
      </c>
      <c r="Q2163" s="2"/>
      <c r="R2163" s="2"/>
      <c r="S2163" s="2" t="s">
        <v>36</v>
      </c>
      <c r="T2163" s="2" t="s">
        <v>41</v>
      </c>
      <c r="U2163" s="2" t="s">
        <v>46</v>
      </c>
      <c r="V2163" s="2" t="s">
        <v>45</v>
      </c>
      <c r="W2163" s="2" t="s">
        <v>46</v>
      </c>
      <c r="X2163" s="2" t="s">
        <v>43</v>
      </c>
      <c r="Y2163" s="2" t="s">
        <v>36</v>
      </c>
      <c r="Z2163" s="2"/>
      <c r="AA2163" s="2" t="s">
        <v>35</v>
      </c>
      <c r="AB2163" s="2" t="s">
        <v>36</v>
      </c>
      <c r="AC2163" s="2"/>
      <c r="AD2163" s="2"/>
      <c r="AE2163">
        <v>3115</v>
      </c>
      <c r="AF2163" s="2" t="s">
        <v>36</v>
      </c>
      <c r="AG2163" s="2" t="s">
        <v>36</v>
      </c>
      <c r="AH2163" s="2"/>
      <c r="AI2163" s="2"/>
      <c r="AJ2163" s="2" t="s">
        <v>36</v>
      </c>
      <c r="AK2163" s="2" t="s">
        <v>36</v>
      </c>
    </row>
    <row r="2164" spans="1:37" x14ac:dyDescent="0.3">
      <c r="A2164">
        <v>924</v>
      </c>
      <c r="B2164" s="1">
        <v>38420</v>
      </c>
      <c r="C2164">
        <v>4</v>
      </c>
      <c r="D2164" t="str">
        <f>VLOOKUP(seguimiento[[#This Row],[idinstituciones]],instituciones[[idinstituciones]:[nombre]],2,)</f>
        <v>HOSP. DE Niños DE LA SMA.TRINIDAD</v>
      </c>
      <c r="E2164" s="2" t="s">
        <v>36</v>
      </c>
      <c r="F2164" s="2" t="s">
        <v>36</v>
      </c>
      <c r="G2164" s="2" t="s">
        <v>36</v>
      </c>
      <c r="H2164" s="2" t="s">
        <v>36</v>
      </c>
      <c r="I2164" s="2" t="s">
        <v>36</v>
      </c>
      <c r="J2164" s="2" t="s">
        <v>36</v>
      </c>
      <c r="K2164" s="2"/>
      <c r="L2164" s="2" t="s">
        <v>36</v>
      </c>
      <c r="M2164" s="2"/>
      <c r="N2164" s="2"/>
      <c r="O2164" s="2" t="s">
        <v>36</v>
      </c>
      <c r="P2164" s="2" t="s">
        <v>36</v>
      </c>
      <c r="Q2164" s="2"/>
      <c r="R2164" s="2"/>
      <c r="S2164" s="2" t="s">
        <v>36</v>
      </c>
      <c r="T2164" s="2" t="s">
        <v>36</v>
      </c>
      <c r="U2164" s="2" t="s">
        <v>45</v>
      </c>
      <c r="V2164" s="2" t="s">
        <v>42</v>
      </c>
      <c r="W2164" s="2" t="s">
        <v>36</v>
      </c>
      <c r="X2164" s="2" t="s">
        <v>36</v>
      </c>
      <c r="Y2164" s="2" t="s">
        <v>36</v>
      </c>
      <c r="Z2164" s="2"/>
      <c r="AA2164" s="2" t="s">
        <v>35</v>
      </c>
      <c r="AB2164" s="2" t="s">
        <v>36</v>
      </c>
      <c r="AC2164" s="2"/>
      <c r="AD2164" s="2"/>
      <c r="AE2164">
        <v>3116</v>
      </c>
      <c r="AF2164" s="2" t="s">
        <v>36</v>
      </c>
      <c r="AG2164" s="2" t="s">
        <v>36</v>
      </c>
      <c r="AH2164" s="2"/>
      <c r="AI2164" s="2"/>
      <c r="AJ2164" s="2" t="s">
        <v>36</v>
      </c>
      <c r="AK2164" s="2" t="s">
        <v>36</v>
      </c>
    </row>
    <row r="2165" spans="1:37" x14ac:dyDescent="0.3">
      <c r="A2165">
        <v>924</v>
      </c>
      <c r="B2165" s="1">
        <v>39155</v>
      </c>
      <c r="C2165">
        <v>4</v>
      </c>
      <c r="D2165" t="str">
        <f>VLOOKUP(seguimiento[[#This Row],[idinstituciones]],instituciones[[idinstituciones]:[nombre]],2,)</f>
        <v>HOSP. DE Niños DE LA SMA.TRINIDAD</v>
      </c>
      <c r="E2165" s="2" t="s">
        <v>36</v>
      </c>
      <c r="F2165" s="2" t="s">
        <v>36</v>
      </c>
      <c r="G2165" s="2" t="s">
        <v>36</v>
      </c>
      <c r="H2165" s="2" t="s">
        <v>36</v>
      </c>
      <c r="I2165" s="2" t="s">
        <v>36</v>
      </c>
      <c r="J2165" s="2" t="s">
        <v>36</v>
      </c>
      <c r="K2165" s="2"/>
      <c r="L2165" s="2" t="s">
        <v>36</v>
      </c>
      <c r="M2165" s="2"/>
      <c r="N2165" s="2"/>
      <c r="O2165" s="2" t="s">
        <v>36</v>
      </c>
      <c r="P2165" s="2" t="s">
        <v>36</v>
      </c>
      <c r="Q2165" s="2"/>
      <c r="R2165" s="2"/>
      <c r="S2165" s="2" t="s">
        <v>36</v>
      </c>
      <c r="T2165" s="2" t="s">
        <v>36</v>
      </c>
      <c r="U2165" s="2" t="s">
        <v>45</v>
      </c>
      <c r="V2165" s="2" t="s">
        <v>42</v>
      </c>
      <c r="W2165" s="2" t="s">
        <v>36</v>
      </c>
      <c r="X2165" s="2" t="s">
        <v>36</v>
      </c>
      <c r="Y2165" s="2" t="s">
        <v>36</v>
      </c>
      <c r="Z2165" s="2"/>
      <c r="AA2165" s="2" t="s">
        <v>35</v>
      </c>
      <c r="AB2165" s="2" t="s">
        <v>36</v>
      </c>
      <c r="AC2165" s="2"/>
      <c r="AD2165" s="2"/>
      <c r="AE2165">
        <v>3117</v>
      </c>
      <c r="AF2165" s="2" t="s">
        <v>36</v>
      </c>
      <c r="AG2165" s="2" t="s">
        <v>36</v>
      </c>
      <c r="AH2165" s="2"/>
      <c r="AI2165" s="2"/>
      <c r="AJ2165" s="2" t="s">
        <v>36</v>
      </c>
      <c r="AK2165" s="2" t="s">
        <v>36</v>
      </c>
    </row>
    <row r="2166" spans="1:37" x14ac:dyDescent="0.3">
      <c r="A2166">
        <v>924</v>
      </c>
      <c r="B2166" s="1">
        <v>40673</v>
      </c>
      <c r="C2166">
        <v>4</v>
      </c>
      <c r="D2166" t="str">
        <f>VLOOKUP(seguimiento[[#This Row],[idinstituciones]],instituciones[[idinstituciones]:[nombre]],2,)</f>
        <v>HOSP. DE Niños DE LA SMA.TRINIDAD</v>
      </c>
      <c r="E2166" s="2" t="s">
        <v>36</v>
      </c>
      <c r="F2166" s="2" t="s">
        <v>36</v>
      </c>
      <c r="G2166" s="2" t="s">
        <v>36</v>
      </c>
      <c r="H2166" s="2" t="s">
        <v>36</v>
      </c>
      <c r="I2166" s="2" t="s">
        <v>36</v>
      </c>
      <c r="J2166" s="2" t="s">
        <v>36</v>
      </c>
      <c r="K2166" s="2"/>
      <c r="L2166" s="2" t="s">
        <v>36</v>
      </c>
      <c r="M2166" s="2"/>
      <c r="N2166" s="2"/>
      <c r="O2166" s="2" t="s">
        <v>36</v>
      </c>
      <c r="P2166" s="2" t="s">
        <v>36</v>
      </c>
      <c r="Q2166" s="2"/>
      <c r="R2166" s="2" t="s">
        <v>40</v>
      </c>
      <c r="S2166" s="2" t="s">
        <v>45</v>
      </c>
      <c r="T2166" s="2" t="s">
        <v>36</v>
      </c>
      <c r="U2166" s="2" t="s">
        <v>36</v>
      </c>
      <c r="V2166" s="2" t="s">
        <v>36</v>
      </c>
      <c r="W2166" s="2" t="s">
        <v>36</v>
      </c>
      <c r="X2166" s="2" t="s">
        <v>36</v>
      </c>
      <c r="Y2166" s="2" t="s">
        <v>36</v>
      </c>
      <c r="Z2166" s="2"/>
      <c r="AA2166" s="2" t="s">
        <v>35</v>
      </c>
      <c r="AB2166" s="2" t="s">
        <v>36</v>
      </c>
      <c r="AC2166" s="2"/>
      <c r="AD2166" s="2"/>
      <c r="AE2166">
        <v>3118</v>
      </c>
      <c r="AF2166" s="2" t="s">
        <v>36</v>
      </c>
      <c r="AG2166" s="2" t="s">
        <v>36</v>
      </c>
      <c r="AH2166" s="2"/>
      <c r="AI2166" s="2"/>
      <c r="AJ2166" s="2" t="s">
        <v>36</v>
      </c>
      <c r="AK2166" s="2" t="s">
        <v>45</v>
      </c>
    </row>
    <row r="2167" spans="1:37" x14ac:dyDescent="0.3">
      <c r="A2167">
        <v>924</v>
      </c>
      <c r="B2167" s="1">
        <v>40980</v>
      </c>
      <c r="C2167">
        <v>4</v>
      </c>
      <c r="D2167" t="str">
        <f>VLOOKUP(seguimiento[[#This Row],[idinstituciones]],instituciones[[idinstituciones]:[nombre]],2,)</f>
        <v>HOSP. DE Niños DE LA SMA.TRINIDAD</v>
      </c>
      <c r="E2167" s="2" t="s">
        <v>36</v>
      </c>
      <c r="F2167" s="2" t="s">
        <v>36</v>
      </c>
      <c r="G2167" s="2" t="s">
        <v>36</v>
      </c>
      <c r="H2167" s="2" t="s">
        <v>106</v>
      </c>
      <c r="I2167" s="2" t="s">
        <v>36</v>
      </c>
      <c r="J2167" s="2" t="s">
        <v>36</v>
      </c>
      <c r="K2167" s="2"/>
      <c r="L2167" s="2" t="s">
        <v>36</v>
      </c>
      <c r="M2167" s="2"/>
      <c r="N2167" s="2"/>
      <c r="O2167" s="2" t="s">
        <v>36</v>
      </c>
      <c r="P2167" s="2" t="s">
        <v>36</v>
      </c>
      <c r="Q2167" s="2"/>
      <c r="R2167" s="2"/>
      <c r="S2167" s="2" t="s">
        <v>36</v>
      </c>
      <c r="T2167" s="2" t="s">
        <v>36</v>
      </c>
      <c r="U2167" s="2" t="s">
        <v>37</v>
      </c>
      <c r="V2167" s="2" t="s">
        <v>37</v>
      </c>
      <c r="W2167" s="2" t="s">
        <v>36</v>
      </c>
      <c r="X2167" s="2" t="s">
        <v>36</v>
      </c>
      <c r="Y2167" s="2" t="s">
        <v>36</v>
      </c>
      <c r="Z2167" s="2"/>
      <c r="AA2167" s="2" t="s">
        <v>35</v>
      </c>
      <c r="AB2167" s="2" t="s">
        <v>36</v>
      </c>
      <c r="AC2167" s="2"/>
      <c r="AD2167" s="2"/>
      <c r="AE2167">
        <v>3119</v>
      </c>
      <c r="AF2167" s="2" t="s">
        <v>36</v>
      </c>
      <c r="AG2167" s="2" t="s">
        <v>36</v>
      </c>
      <c r="AH2167" s="2"/>
      <c r="AI2167" s="2"/>
      <c r="AJ2167" s="2" t="s">
        <v>36</v>
      </c>
      <c r="AK2167" s="2" t="s">
        <v>36</v>
      </c>
    </row>
    <row r="2168" spans="1:37" x14ac:dyDescent="0.3">
      <c r="A2168">
        <v>924</v>
      </c>
      <c r="B2168" s="1">
        <v>42803</v>
      </c>
      <c r="C2168">
        <v>4</v>
      </c>
      <c r="D2168" t="str">
        <f>VLOOKUP(seguimiento[[#This Row],[idinstituciones]],instituciones[[idinstituciones]:[nombre]],2,)</f>
        <v>HOSP. DE Niños DE LA SMA.TRINIDAD</v>
      </c>
      <c r="E2168" s="2" t="s">
        <v>36</v>
      </c>
      <c r="F2168" s="2" t="s">
        <v>36</v>
      </c>
      <c r="G2168" s="2" t="s">
        <v>36</v>
      </c>
      <c r="H2168" s="2" t="s">
        <v>36</v>
      </c>
      <c r="I2168" s="2" t="s">
        <v>36</v>
      </c>
      <c r="J2168" s="2" t="s">
        <v>36</v>
      </c>
      <c r="K2168" s="2"/>
      <c r="L2168" s="2" t="s">
        <v>36</v>
      </c>
      <c r="M2168" s="2"/>
      <c r="N2168" s="2"/>
      <c r="O2168" s="2" t="s">
        <v>36</v>
      </c>
      <c r="P2168" s="2" t="s">
        <v>36</v>
      </c>
      <c r="Q2168" s="2"/>
      <c r="R2168" s="2"/>
      <c r="S2168" s="2" t="s">
        <v>36</v>
      </c>
      <c r="T2168" s="2" t="s">
        <v>36</v>
      </c>
      <c r="U2168" s="2" t="s">
        <v>45</v>
      </c>
      <c r="V2168" s="2" t="s">
        <v>45</v>
      </c>
      <c r="W2168" s="2" t="s">
        <v>36</v>
      </c>
      <c r="X2168" s="2" t="s">
        <v>36</v>
      </c>
      <c r="Y2168" s="2" t="s">
        <v>36</v>
      </c>
      <c r="Z2168" s="2"/>
      <c r="AA2168" s="2" t="s">
        <v>35</v>
      </c>
      <c r="AB2168" s="2" t="s">
        <v>36</v>
      </c>
      <c r="AC2168" s="2"/>
      <c r="AD2168" s="2"/>
      <c r="AE2168">
        <v>3120</v>
      </c>
      <c r="AF2168" s="2" t="s">
        <v>36</v>
      </c>
      <c r="AG2168" s="2" t="s">
        <v>36</v>
      </c>
      <c r="AH2168" s="2"/>
      <c r="AI2168" s="2"/>
      <c r="AJ2168" s="2" t="s">
        <v>36</v>
      </c>
      <c r="AK2168" s="2" t="s">
        <v>36</v>
      </c>
    </row>
    <row r="2169" spans="1:37" x14ac:dyDescent="0.3">
      <c r="A2169">
        <v>924</v>
      </c>
      <c r="B2169" s="1">
        <v>43446</v>
      </c>
      <c r="C2169">
        <v>4</v>
      </c>
      <c r="D2169" t="str">
        <f>VLOOKUP(seguimiento[[#This Row],[idinstituciones]],instituciones[[idinstituciones]:[nombre]],2,)</f>
        <v>HOSP. DE Niños DE LA SMA.TRINIDAD</v>
      </c>
      <c r="E2169" s="2" t="s">
        <v>33</v>
      </c>
      <c r="F2169" s="2" t="s">
        <v>50</v>
      </c>
      <c r="G2169" s="2" t="s">
        <v>51</v>
      </c>
      <c r="H2169" s="2" t="s">
        <v>36</v>
      </c>
      <c r="I2169" s="2" t="s">
        <v>45</v>
      </c>
      <c r="J2169" s="2" t="s">
        <v>35</v>
      </c>
      <c r="K2169" s="2"/>
      <c r="L2169" s="2" t="s">
        <v>39</v>
      </c>
      <c r="M2169" s="2"/>
      <c r="N2169" s="2"/>
      <c r="O2169" s="2" t="s">
        <v>36</v>
      </c>
      <c r="P2169" s="2" t="s">
        <v>36</v>
      </c>
      <c r="Q2169" s="2" t="s">
        <v>77</v>
      </c>
      <c r="R2169" s="2" t="s">
        <v>118</v>
      </c>
      <c r="S2169" s="2" t="s">
        <v>45</v>
      </c>
      <c r="T2169" s="2" t="s">
        <v>49</v>
      </c>
      <c r="U2169" s="2" t="s">
        <v>45</v>
      </c>
      <c r="V2169" s="2" t="s">
        <v>45</v>
      </c>
      <c r="W2169" s="2" t="s">
        <v>37</v>
      </c>
      <c r="X2169" s="2" t="s">
        <v>43</v>
      </c>
      <c r="Y2169" s="2" t="s">
        <v>56</v>
      </c>
      <c r="Z2169" s="2" t="s">
        <v>35</v>
      </c>
      <c r="AA2169" s="2" t="s">
        <v>35</v>
      </c>
      <c r="AB2169" s="2" t="s">
        <v>36</v>
      </c>
      <c r="AC2169" s="2"/>
      <c r="AD2169" s="2"/>
      <c r="AE2169">
        <v>3121</v>
      </c>
      <c r="AF2169" s="2" t="s">
        <v>35</v>
      </c>
      <c r="AG2169" s="2" t="s">
        <v>49</v>
      </c>
      <c r="AH2169" s="2">
        <v>1</v>
      </c>
      <c r="AI2169" s="2" t="str">
        <f>VLOOKUP(seguimiento[[#This Row],[vitamiad]],vitaminad[[id]:[valor]],2,)</f>
        <v>No realizado</v>
      </c>
      <c r="AJ2169" s="2" t="s">
        <v>37</v>
      </c>
      <c r="AK2169" s="2" t="s">
        <v>45</v>
      </c>
    </row>
    <row r="2170" spans="1:37" x14ac:dyDescent="0.3">
      <c r="A2170">
        <v>925</v>
      </c>
      <c r="B2170" s="1">
        <v>42703</v>
      </c>
      <c r="C2170">
        <v>4</v>
      </c>
      <c r="D2170" t="str">
        <f>VLOOKUP(seguimiento[[#This Row],[idinstituciones]],instituciones[[idinstituciones]:[nombre]],2,)</f>
        <v>HOSP. DE Niños DE LA SMA.TRINIDAD</v>
      </c>
      <c r="E2170" s="2" t="s">
        <v>33</v>
      </c>
      <c r="F2170" s="2" t="s">
        <v>58</v>
      </c>
      <c r="G2170" s="2" t="s">
        <v>59</v>
      </c>
      <c r="H2170" s="2" t="s">
        <v>36</v>
      </c>
      <c r="I2170" s="2" t="s">
        <v>45</v>
      </c>
      <c r="J2170" s="2" t="s">
        <v>35</v>
      </c>
      <c r="K2170" s="2"/>
      <c r="L2170" s="2" t="s">
        <v>39</v>
      </c>
      <c r="M2170" s="2"/>
      <c r="N2170" s="2"/>
      <c r="O2170" s="2" t="s">
        <v>36</v>
      </c>
      <c r="P2170" s="2" t="s">
        <v>36</v>
      </c>
      <c r="Q2170" s="2"/>
      <c r="R2170" s="2" t="s">
        <v>40</v>
      </c>
      <c r="S2170" s="2" t="s">
        <v>45</v>
      </c>
      <c r="T2170" s="2" t="s">
        <v>46</v>
      </c>
      <c r="U2170" s="2" t="s">
        <v>42</v>
      </c>
      <c r="V2170" s="2" t="s">
        <v>42</v>
      </c>
      <c r="W2170" s="2" t="s">
        <v>37</v>
      </c>
      <c r="X2170" s="2" t="s">
        <v>43</v>
      </c>
      <c r="Y2170" s="2" t="s">
        <v>79</v>
      </c>
      <c r="Z2170" s="2" t="s">
        <v>281</v>
      </c>
      <c r="AA2170" s="2" t="s">
        <v>35</v>
      </c>
      <c r="AB2170" s="2" t="s">
        <v>36</v>
      </c>
      <c r="AC2170" s="2"/>
      <c r="AD2170" s="2"/>
      <c r="AE2170">
        <v>2478</v>
      </c>
      <c r="AF2170" s="2" t="s">
        <v>35</v>
      </c>
      <c r="AG2170" s="2" t="s">
        <v>49</v>
      </c>
      <c r="AH2170" s="2">
        <v>1</v>
      </c>
      <c r="AI2170" s="2" t="str">
        <f>VLOOKUP(seguimiento[[#This Row],[vitamiad]],vitaminad[[id]:[valor]],2,)</f>
        <v>No realizado</v>
      </c>
      <c r="AJ2170" s="2" t="s">
        <v>37</v>
      </c>
      <c r="AK2170" s="2" t="s">
        <v>45</v>
      </c>
    </row>
    <row r="2171" spans="1:37" x14ac:dyDescent="0.3">
      <c r="A2171">
        <v>925</v>
      </c>
      <c r="B2171" s="1">
        <v>43067</v>
      </c>
      <c r="C2171">
        <v>4</v>
      </c>
      <c r="D2171" t="str">
        <f>VLOOKUP(seguimiento[[#This Row],[idinstituciones]],instituciones[[idinstituciones]:[nombre]],2,)</f>
        <v>HOSP. DE Niños DE LA SMA.TRINIDAD</v>
      </c>
      <c r="E2171" s="2" t="s">
        <v>33</v>
      </c>
      <c r="F2171" s="2" t="s">
        <v>58</v>
      </c>
      <c r="G2171" s="2" t="s">
        <v>59</v>
      </c>
      <c r="H2171" s="2" t="s">
        <v>36</v>
      </c>
      <c r="I2171" s="2" t="s">
        <v>37</v>
      </c>
      <c r="J2171" s="2" t="s">
        <v>35</v>
      </c>
      <c r="K2171" s="2"/>
      <c r="L2171" s="2" t="s">
        <v>39</v>
      </c>
      <c r="M2171" s="2" t="s">
        <v>70</v>
      </c>
      <c r="N2171" s="2"/>
      <c r="O2171" s="2" t="s">
        <v>36</v>
      </c>
      <c r="P2171" s="2" t="s">
        <v>36</v>
      </c>
      <c r="Q2171" s="2"/>
      <c r="R2171" s="2"/>
      <c r="S2171" s="2" t="s">
        <v>36</v>
      </c>
      <c r="T2171" s="2" t="s">
        <v>37</v>
      </c>
      <c r="U2171" s="2" t="s">
        <v>42</v>
      </c>
      <c r="V2171" s="2" t="s">
        <v>42</v>
      </c>
      <c r="W2171" s="2" t="s">
        <v>45</v>
      </c>
      <c r="X2171" s="2" t="s">
        <v>43</v>
      </c>
      <c r="Y2171" s="2" t="s">
        <v>47</v>
      </c>
      <c r="Z2171" s="2" t="s">
        <v>281</v>
      </c>
      <c r="AA2171" s="2" t="s">
        <v>35</v>
      </c>
      <c r="AB2171" s="2" t="s">
        <v>36</v>
      </c>
      <c r="AC2171" s="2"/>
      <c r="AD2171" s="2"/>
      <c r="AE2171">
        <v>2628</v>
      </c>
      <c r="AF2171" s="2" t="s">
        <v>35</v>
      </c>
      <c r="AG2171" s="2" t="s">
        <v>49</v>
      </c>
      <c r="AH2171" s="2"/>
      <c r="AI2171" s="2"/>
      <c r="AJ2171" s="2" t="s">
        <v>37</v>
      </c>
      <c r="AK2171" s="2" t="s">
        <v>36</v>
      </c>
    </row>
    <row r="2172" spans="1:37" x14ac:dyDescent="0.3">
      <c r="A2172">
        <v>927</v>
      </c>
      <c r="B2172" s="1">
        <v>41518</v>
      </c>
      <c r="C2172">
        <v>23</v>
      </c>
      <c r="D2172" t="str">
        <f>VLOOKUP(seguimiento[[#This Row],[idinstituciones]],instituciones[[idinstituciones]:[nombre]],2,)</f>
        <v>Consultorio FQ - Dr. Macri</v>
      </c>
      <c r="E2172" s="2" t="s">
        <v>64</v>
      </c>
      <c r="F2172" s="2" t="s">
        <v>34</v>
      </c>
      <c r="G2172" s="2" t="s">
        <v>55</v>
      </c>
      <c r="H2172" s="2" t="s">
        <v>36</v>
      </c>
      <c r="I2172" s="2" t="s">
        <v>37</v>
      </c>
      <c r="J2172" s="2" t="s">
        <v>35</v>
      </c>
      <c r="K2172" s="2" t="s">
        <v>88</v>
      </c>
      <c r="L2172" s="2" t="s">
        <v>39</v>
      </c>
      <c r="M2172" s="2" t="s">
        <v>76</v>
      </c>
      <c r="N2172" s="2"/>
      <c r="O2172" s="2" t="s">
        <v>36</v>
      </c>
      <c r="P2172" s="2" t="s">
        <v>36</v>
      </c>
      <c r="Q2172" s="2"/>
      <c r="R2172" s="2"/>
      <c r="S2172" s="2" t="s">
        <v>45</v>
      </c>
      <c r="T2172" s="2" t="s">
        <v>46</v>
      </c>
      <c r="U2172" s="2" t="s">
        <v>42</v>
      </c>
      <c r="V2172" s="2" t="s">
        <v>36</v>
      </c>
      <c r="W2172" s="2" t="s">
        <v>36</v>
      </c>
      <c r="X2172" s="2" t="s">
        <v>65</v>
      </c>
      <c r="Y2172" s="2" t="s">
        <v>36</v>
      </c>
      <c r="Z2172" s="2" t="s">
        <v>281</v>
      </c>
      <c r="AA2172" s="2" t="s">
        <v>35</v>
      </c>
      <c r="AB2172" s="2" t="s">
        <v>36</v>
      </c>
      <c r="AC2172" s="2"/>
      <c r="AD2172" s="2"/>
      <c r="AE2172">
        <v>775</v>
      </c>
      <c r="AF2172" s="2" t="s">
        <v>36</v>
      </c>
      <c r="AG2172" s="2" t="s">
        <v>36</v>
      </c>
      <c r="AH2172" s="2"/>
      <c r="AI2172" s="2"/>
      <c r="AJ2172" s="2" t="s">
        <v>36</v>
      </c>
      <c r="AK2172" s="2" t="s">
        <v>36</v>
      </c>
    </row>
    <row r="2173" spans="1:37" x14ac:dyDescent="0.3">
      <c r="A2173">
        <v>928</v>
      </c>
      <c r="B2173" s="1">
        <v>41540</v>
      </c>
      <c r="C2173">
        <v>23</v>
      </c>
      <c r="D2173" t="str">
        <f>VLOOKUP(seguimiento[[#This Row],[idinstituciones]],instituciones[[idinstituciones]:[nombre]],2,)</f>
        <v>Consultorio FQ - Dr. Macri</v>
      </c>
      <c r="E2173" s="2" t="s">
        <v>35</v>
      </c>
      <c r="F2173" s="2" t="s">
        <v>34</v>
      </c>
      <c r="G2173" s="2" t="s">
        <v>51</v>
      </c>
      <c r="H2173" s="2" t="s">
        <v>36</v>
      </c>
      <c r="I2173" s="2" t="s">
        <v>37</v>
      </c>
      <c r="J2173" s="2" t="s">
        <v>35</v>
      </c>
      <c r="K2173" s="2" t="s">
        <v>63</v>
      </c>
      <c r="L2173" s="2" t="s">
        <v>44</v>
      </c>
      <c r="M2173" s="2" t="s">
        <v>70</v>
      </c>
      <c r="N2173" s="2"/>
      <c r="O2173" s="2" t="s">
        <v>36</v>
      </c>
      <c r="P2173" s="2" t="s">
        <v>36</v>
      </c>
      <c r="Q2173" s="2" t="s">
        <v>80</v>
      </c>
      <c r="R2173" s="2"/>
      <c r="S2173" s="2" t="s">
        <v>37</v>
      </c>
      <c r="T2173" s="2" t="s">
        <v>45</v>
      </c>
      <c r="U2173" s="2" t="s">
        <v>42</v>
      </c>
      <c r="V2173" s="2" t="s">
        <v>36</v>
      </c>
      <c r="W2173" s="2" t="s">
        <v>42</v>
      </c>
      <c r="X2173" s="2" t="s">
        <v>43</v>
      </c>
      <c r="Y2173" s="2" t="s">
        <v>54</v>
      </c>
      <c r="Z2173" s="2" t="s">
        <v>281</v>
      </c>
      <c r="AA2173" s="2" t="s">
        <v>35</v>
      </c>
      <c r="AB2173" s="2" t="s">
        <v>36</v>
      </c>
      <c r="AC2173" s="2"/>
      <c r="AD2173" s="2"/>
      <c r="AE2173">
        <v>188</v>
      </c>
      <c r="AF2173" s="2" t="s">
        <v>36</v>
      </c>
      <c r="AG2173" s="2" t="s">
        <v>36</v>
      </c>
      <c r="AH2173" s="2"/>
      <c r="AI2173" s="2"/>
      <c r="AJ2173" s="2" t="s">
        <v>36</v>
      </c>
      <c r="AK2173" s="2" t="s">
        <v>36</v>
      </c>
    </row>
    <row r="2174" spans="1:37" x14ac:dyDescent="0.3">
      <c r="A2174">
        <v>932</v>
      </c>
      <c r="B2174" s="1">
        <v>41564</v>
      </c>
      <c r="C2174">
        <v>12</v>
      </c>
      <c r="D2174" t="str">
        <f>VLOOKUP(seguimiento[[#This Row],[idinstituciones]],instituciones[[idinstituciones]:[nombre]],2,)</f>
        <v>Hospital de Niños Dr Orlando Alassia</v>
      </c>
      <c r="E2174" s="2" t="s">
        <v>35</v>
      </c>
      <c r="F2174" s="2" t="s">
        <v>34</v>
      </c>
      <c r="G2174" s="2" t="s">
        <v>35</v>
      </c>
      <c r="H2174" s="2" t="s">
        <v>36</v>
      </c>
      <c r="I2174" s="2" t="s">
        <v>36</v>
      </c>
      <c r="J2174" s="2" t="s">
        <v>36</v>
      </c>
      <c r="K2174" s="2"/>
      <c r="L2174" s="2" t="s">
        <v>36</v>
      </c>
      <c r="M2174" s="2"/>
      <c r="N2174" s="2"/>
      <c r="O2174" s="2" t="s">
        <v>36</v>
      </c>
      <c r="P2174" s="2" t="s">
        <v>36</v>
      </c>
      <c r="Q2174" s="2"/>
      <c r="R2174" s="2"/>
      <c r="S2174" s="2" t="s">
        <v>36</v>
      </c>
      <c r="T2174" s="2" t="s">
        <v>36</v>
      </c>
      <c r="U2174" s="2" t="s">
        <v>36</v>
      </c>
      <c r="V2174" s="2" t="s">
        <v>36</v>
      </c>
      <c r="W2174" s="2" t="s">
        <v>36</v>
      </c>
      <c r="X2174" s="2" t="s">
        <v>43</v>
      </c>
      <c r="Y2174" s="2" t="s">
        <v>36</v>
      </c>
      <c r="Z2174" s="2"/>
      <c r="AA2174" s="2" t="s">
        <v>35</v>
      </c>
      <c r="AB2174" s="2" t="s">
        <v>36</v>
      </c>
      <c r="AC2174" s="2"/>
      <c r="AD2174" s="2"/>
      <c r="AE2174">
        <v>360</v>
      </c>
      <c r="AF2174" s="2" t="s">
        <v>36</v>
      </c>
      <c r="AG2174" s="2" t="s">
        <v>36</v>
      </c>
      <c r="AH2174" s="2"/>
      <c r="AI2174" s="2"/>
      <c r="AJ2174" s="2" t="s">
        <v>36</v>
      </c>
      <c r="AK2174" s="2" t="s">
        <v>36</v>
      </c>
    </row>
    <row r="2175" spans="1:37" x14ac:dyDescent="0.3">
      <c r="A2175">
        <v>932</v>
      </c>
      <c r="B2175" s="1">
        <v>41564</v>
      </c>
      <c r="C2175">
        <v>12</v>
      </c>
      <c r="D2175" t="str">
        <f>VLOOKUP(seguimiento[[#This Row],[idinstituciones]],instituciones[[idinstituciones]:[nombre]],2,)</f>
        <v>Hospital de Niños Dr Orlando Alassia</v>
      </c>
      <c r="E2175" s="2" t="s">
        <v>36</v>
      </c>
      <c r="F2175" s="2" t="s">
        <v>36</v>
      </c>
      <c r="G2175" s="2" t="s">
        <v>36</v>
      </c>
      <c r="H2175" s="2" t="s">
        <v>36</v>
      </c>
      <c r="I2175" s="2" t="s">
        <v>36</v>
      </c>
      <c r="J2175" s="2" t="s">
        <v>36</v>
      </c>
      <c r="K2175" s="2"/>
      <c r="L2175" s="2" t="s">
        <v>36</v>
      </c>
      <c r="M2175" s="2"/>
      <c r="N2175" s="2"/>
      <c r="O2175" s="2" t="s">
        <v>36</v>
      </c>
      <c r="P2175" s="2" t="s">
        <v>36</v>
      </c>
      <c r="Q2175" s="2"/>
      <c r="R2175" s="2"/>
      <c r="S2175" s="2" t="s">
        <v>36</v>
      </c>
      <c r="T2175" s="2" t="s">
        <v>36</v>
      </c>
      <c r="U2175" s="2" t="s">
        <v>36</v>
      </c>
      <c r="V2175" s="2" t="s">
        <v>36</v>
      </c>
      <c r="W2175" s="2" t="s">
        <v>36</v>
      </c>
      <c r="X2175" s="2" t="s">
        <v>36</v>
      </c>
      <c r="Y2175" s="2" t="s">
        <v>36</v>
      </c>
      <c r="Z2175" s="2"/>
      <c r="AA2175" s="2" t="s">
        <v>35</v>
      </c>
      <c r="AB2175" s="2" t="s">
        <v>36</v>
      </c>
      <c r="AC2175" s="2"/>
      <c r="AD2175" s="2"/>
      <c r="AE2175">
        <v>1683</v>
      </c>
      <c r="AF2175" s="2" t="s">
        <v>36</v>
      </c>
      <c r="AG2175" s="2" t="s">
        <v>36</v>
      </c>
      <c r="AH2175" s="2"/>
      <c r="AI2175" s="2"/>
      <c r="AJ2175" s="2" t="s">
        <v>36</v>
      </c>
      <c r="AK2175" s="2" t="s">
        <v>36</v>
      </c>
    </row>
    <row r="2176" spans="1:37" x14ac:dyDescent="0.3">
      <c r="A2176">
        <v>932</v>
      </c>
      <c r="B2176" s="1">
        <v>41578</v>
      </c>
      <c r="C2176">
        <v>12</v>
      </c>
      <c r="D2176" t="str">
        <f>VLOOKUP(seguimiento[[#This Row],[idinstituciones]],instituciones[[idinstituciones]:[nombre]],2,)</f>
        <v>Hospital de Niños Dr Orlando Alassia</v>
      </c>
      <c r="E2176" s="2" t="s">
        <v>33</v>
      </c>
      <c r="F2176" s="2" t="s">
        <v>34</v>
      </c>
      <c r="G2176" s="2" t="s">
        <v>35</v>
      </c>
      <c r="H2176" s="2" t="s">
        <v>36</v>
      </c>
      <c r="I2176" s="2" t="s">
        <v>36</v>
      </c>
      <c r="J2176" s="2" t="s">
        <v>36</v>
      </c>
      <c r="K2176" s="2"/>
      <c r="L2176" s="2" t="s">
        <v>39</v>
      </c>
      <c r="M2176" s="2"/>
      <c r="N2176" s="2"/>
      <c r="O2176" s="2" t="s">
        <v>36</v>
      </c>
      <c r="P2176" s="2" t="s">
        <v>36</v>
      </c>
      <c r="Q2176" s="2"/>
      <c r="R2176" s="2"/>
      <c r="S2176" s="2" t="s">
        <v>36</v>
      </c>
      <c r="T2176" s="2" t="s">
        <v>36</v>
      </c>
      <c r="U2176" s="2" t="s">
        <v>36</v>
      </c>
      <c r="V2176" s="2" t="s">
        <v>36</v>
      </c>
      <c r="W2176" s="2" t="s">
        <v>36</v>
      </c>
      <c r="X2176" s="2" t="s">
        <v>43</v>
      </c>
      <c r="Y2176" s="2" t="s">
        <v>36</v>
      </c>
      <c r="Z2176" s="2"/>
      <c r="AA2176" s="2" t="s">
        <v>35</v>
      </c>
      <c r="AB2176" s="2" t="s">
        <v>36</v>
      </c>
      <c r="AC2176" s="2"/>
      <c r="AD2176" s="2"/>
      <c r="AE2176">
        <v>31</v>
      </c>
      <c r="AF2176" s="2" t="s">
        <v>36</v>
      </c>
      <c r="AG2176" s="2" t="s">
        <v>36</v>
      </c>
      <c r="AH2176" s="2"/>
      <c r="AI2176" s="2"/>
      <c r="AJ2176" s="2" t="s">
        <v>36</v>
      </c>
      <c r="AK2176" s="2" t="s">
        <v>36</v>
      </c>
    </row>
    <row r="2177" spans="1:37" x14ac:dyDescent="0.3">
      <c r="A2177">
        <v>932</v>
      </c>
      <c r="B2177" s="1">
        <v>41669</v>
      </c>
      <c r="C2177">
        <v>12</v>
      </c>
      <c r="D2177" t="str">
        <f>VLOOKUP(seguimiento[[#This Row],[idinstituciones]],instituciones[[idinstituciones]:[nombre]],2,)</f>
        <v>Hospital de Niños Dr Orlando Alassia</v>
      </c>
      <c r="E2177" s="2" t="s">
        <v>35</v>
      </c>
      <c r="F2177" s="2" t="s">
        <v>34</v>
      </c>
      <c r="G2177" s="2" t="s">
        <v>35</v>
      </c>
      <c r="H2177" s="2" t="s">
        <v>36</v>
      </c>
      <c r="I2177" s="2" t="s">
        <v>36</v>
      </c>
      <c r="J2177" s="2" t="s">
        <v>36</v>
      </c>
      <c r="K2177" s="2"/>
      <c r="L2177" s="2" t="s">
        <v>36</v>
      </c>
      <c r="M2177" s="2"/>
      <c r="N2177" s="2"/>
      <c r="O2177" s="2" t="s">
        <v>36</v>
      </c>
      <c r="P2177" s="2" t="s">
        <v>36</v>
      </c>
      <c r="Q2177" s="2"/>
      <c r="R2177" s="2"/>
      <c r="S2177" s="2" t="s">
        <v>36</v>
      </c>
      <c r="T2177" s="2" t="s">
        <v>36</v>
      </c>
      <c r="U2177" s="2" t="s">
        <v>37</v>
      </c>
      <c r="V2177" s="2" t="s">
        <v>36</v>
      </c>
      <c r="W2177" s="2" t="s">
        <v>36</v>
      </c>
      <c r="X2177" s="2" t="s">
        <v>43</v>
      </c>
      <c r="Y2177" s="2" t="s">
        <v>36</v>
      </c>
      <c r="Z2177" s="2" t="s">
        <v>35</v>
      </c>
      <c r="AA2177" s="2" t="s">
        <v>35</v>
      </c>
      <c r="AB2177" s="2" t="s">
        <v>36</v>
      </c>
      <c r="AC2177" s="2"/>
      <c r="AD2177" s="2"/>
      <c r="AE2177">
        <v>1183</v>
      </c>
      <c r="AF2177" s="2" t="s">
        <v>36</v>
      </c>
      <c r="AG2177" s="2" t="s">
        <v>36</v>
      </c>
      <c r="AH2177" s="2"/>
      <c r="AI2177" s="2"/>
      <c r="AJ2177" s="2" t="s">
        <v>36</v>
      </c>
      <c r="AK2177" s="2" t="s">
        <v>36</v>
      </c>
    </row>
    <row r="2178" spans="1:37" x14ac:dyDescent="0.3">
      <c r="A2178">
        <v>932</v>
      </c>
      <c r="B2178" s="1">
        <v>41711</v>
      </c>
      <c r="C2178">
        <v>12</v>
      </c>
      <c r="D2178" t="str">
        <f>VLOOKUP(seguimiento[[#This Row],[idinstituciones]],instituciones[[idinstituciones]:[nombre]],2,)</f>
        <v>Hospital de Niños Dr Orlando Alassia</v>
      </c>
      <c r="E2178" s="2" t="s">
        <v>35</v>
      </c>
      <c r="F2178" s="2" t="s">
        <v>34</v>
      </c>
      <c r="G2178" s="2" t="s">
        <v>35</v>
      </c>
      <c r="H2178" s="2" t="s">
        <v>36</v>
      </c>
      <c r="I2178" s="2" t="s">
        <v>36</v>
      </c>
      <c r="J2178" s="2" t="s">
        <v>36</v>
      </c>
      <c r="K2178" s="2"/>
      <c r="L2178" s="2" t="s">
        <v>36</v>
      </c>
      <c r="M2178" s="2"/>
      <c r="N2178" s="2" t="s">
        <v>35</v>
      </c>
      <c r="O2178" s="2" t="s">
        <v>36</v>
      </c>
      <c r="P2178" s="2" t="s">
        <v>36</v>
      </c>
      <c r="Q2178" s="2"/>
      <c r="R2178" s="2"/>
      <c r="S2178" s="2" t="s">
        <v>36</v>
      </c>
      <c r="T2178" s="2" t="s">
        <v>36</v>
      </c>
      <c r="U2178" s="2" t="s">
        <v>36</v>
      </c>
      <c r="V2178" s="2" t="s">
        <v>36</v>
      </c>
      <c r="W2178" s="2" t="s">
        <v>36</v>
      </c>
      <c r="X2178" s="2" t="s">
        <v>43</v>
      </c>
      <c r="Y2178" s="2" t="s">
        <v>47</v>
      </c>
      <c r="Z2178" s="2"/>
      <c r="AA2178" s="2" t="s">
        <v>35</v>
      </c>
      <c r="AB2178" s="2" t="s">
        <v>36</v>
      </c>
      <c r="AC2178" s="2"/>
      <c r="AD2178" s="2"/>
      <c r="AE2178">
        <v>595</v>
      </c>
      <c r="AF2178" s="2" t="s">
        <v>36</v>
      </c>
      <c r="AG2178" s="2" t="s">
        <v>36</v>
      </c>
      <c r="AH2178" s="2"/>
      <c r="AI2178" s="2"/>
      <c r="AJ2178" s="2" t="s">
        <v>36</v>
      </c>
      <c r="AK2178" s="2" t="s">
        <v>36</v>
      </c>
    </row>
    <row r="2179" spans="1:37" x14ac:dyDescent="0.3">
      <c r="A2179">
        <v>933</v>
      </c>
      <c r="B2179" s="1">
        <v>40890</v>
      </c>
      <c r="C2179">
        <v>21</v>
      </c>
      <c r="D2179" t="str">
        <f>VLOOKUP(seguimiento[[#This Row],[idinstituciones]],instituciones[[idinstituciones]:[nombre]],2,)</f>
        <v>Hospital Infantil Municipal</v>
      </c>
      <c r="E2179" s="2" t="s">
        <v>33</v>
      </c>
      <c r="F2179" s="2" t="s">
        <v>34</v>
      </c>
      <c r="G2179" s="2" t="s">
        <v>51</v>
      </c>
      <c r="H2179" s="2" t="s">
        <v>36</v>
      </c>
      <c r="I2179" s="2" t="s">
        <v>45</v>
      </c>
      <c r="J2179" s="2" t="s">
        <v>35</v>
      </c>
      <c r="K2179" s="2" t="s">
        <v>61</v>
      </c>
      <c r="L2179" s="2" t="s">
        <v>39</v>
      </c>
      <c r="M2179" s="2"/>
      <c r="N2179" s="2" t="s">
        <v>35</v>
      </c>
      <c r="O2179" s="2" t="s">
        <v>36</v>
      </c>
      <c r="P2179" s="2" t="s">
        <v>36</v>
      </c>
      <c r="Q2179" s="2"/>
      <c r="R2179" s="2"/>
      <c r="S2179" s="2" t="s">
        <v>37</v>
      </c>
      <c r="T2179" s="2" t="s">
        <v>66</v>
      </c>
      <c r="U2179" s="2" t="s">
        <v>42</v>
      </c>
      <c r="V2179" s="2" t="s">
        <v>36</v>
      </c>
      <c r="W2179" s="2" t="s">
        <v>36</v>
      </c>
      <c r="X2179" s="2" t="s">
        <v>43</v>
      </c>
      <c r="Y2179" s="2" t="s">
        <v>47</v>
      </c>
      <c r="Z2179" s="2" t="s">
        <v>281</v>
      </c>
      <c r="AA2179" s="2" t="s">
        <v>35</v>
      </c>
      <c r="AB2179" s="2" t="s">
        <v>36</v>
      </c>
      <c r="AC2179" s="2"/>
      <c r="AD2179" s="2"/>
      <c r="AE2179">
        <v>544</v>
      </c>
      <c r="AF2179" s="2" t="s">
        <v>36</v>
      </c>
      <c r="AG2179" s="2" t="s">
        <v>36</v>
      </c>
      <c r="AH2179" s="2"/>
      <c r="AI2179" s="2"/>
      <c r="AJ2179" s="2" t="s">
        <v>36</v>
      </c>
      <c r="AK2179" s="2" t="s">
        <v>36</v>
      </c>
    </row>
    <row r="2180" spans="1:37" x14ac:dyDescent="0.3">
      <c r="A2180">
        <v>933</v>
      </c>
      <c r="B2180" s="1">
        <v>41198</v>
      </c>
      <c r="C2180">
        <v>21</v>
      </c>
      <c r="D2180" t="str">
        <f>VLOOKUP(seguimiento[[#This Row],[idinstituciones]],instituciones[[idinstituciones]:[nombre]],2,)</f>
        <v>Hospital Infantil Municipal</v>
      </c>
      <c r="E2180" s="2" t="s">
        <v>33</v>
      </c>
      <c r="F2180" s="2" t="s">
        <v>34</v>
      </c>
      <c r="G2180" s="2" t="s">
        <v>51</v>
      </c>
      <c r="H2180" s="2" t="s">
        <v>36</v>
      </c>
      <c r="I2180" s="2" t="s">
        <v>45</v>
      </c>
      <c r="J2180" s="2" t="s">
        <v>71</v>
      </c>
      <c r="K2180" s="2" t="s">
        <v>61</v>
      </c>
      <c r="L2180" s="2" t="s">
        <v>39</v>
      </c>
      <c r="M2180" s="2"/>
      <c r="N2180" s="2" t="s">
        <v>35</v>
      </c>
      <c r="O2180" s="2" t="s">
        <v>36</v>
      </c>
      <c r="P2180" s="2" t="s">
        <v>36</v>
      </c>
      <c r="Q2180" s="2"/>
      <c r="R2180" s="2"/>
      <c r="S2180" s="2" t="s">
        <v>37</v>
      </c>
      <c r="T2180" s="2" t="s">
        <v>66</v>
      </c>
      <c r="U2180" s="2" t="s">
        <v>42</v>
      </c>
      <c r="V2180" s="2" t="s">
        <v>36</v>
      </c>
      <c r="W2180" s="2" t="s">
        <v>66</v>
      </c>
      <c r="X2180" s="2" t="s">
        <v>43</v>
      </c>
      <c r="Y2180" s="2" t="s">
        <v>47</v>
      </c>
      <c r="Z2180" s="2" t="s">
        <v>281</v>
      </c>
      <c r="AA2180" s="2" t="s">
        <v>35</v>
      </c>
      <c r="AB2180" s="2" t="s">
        <v>36</v>
      </c>
      <c r="AC2180" s="2"/>
      <c r="AD2180" s="2"/>
      <c r="AE2180">
        <v>929</v>
      </c>
      <c r="AF2180" s="2" t="s">
        <v>36</v>
      </c>
      <c r="AG2180" s="2" t="s">
        <v>36</v>
      </c>
      <c r="AH2180" s="2"/>
      <c r="AI2180" s="2"/>
      <c r="AJ2180" s="2" t="s">
        <v>36</v>
      </c>
      <c r="AK2180" s="2" t="s">
        <v>36</v>
      </c>
    </row>
    <row r="2181" spans="1:37" x14ac:dyDescent="0.3">
      <c r="A2181">
        <v>933</v>
      </c>
      <c r="B2181" s="1">
        <v>41339</v>
      </c>
      <c r="C2181">
        <v>21</v>
      </c>
      <c r="D2181" t="str">
        <f>VLOOKUP(seguimiento[[#This Row],[idinstituciones]],instituciones[[idinstituciones]:[nombre]],2,)</f>
        <v>Hospital Infantil Municipal</v>
      </c>
      <c r="E2181" s="2" t="s">
        <v>33</v>
      </c>
      <c r="F2181" s="2" t="s">
        <v>34</v>
      </c>
      <c r="G2181" s="2" t="s">
        <v>51</v>
      </c>
      <c r="H2181" s="2" t="s">
        <v>36</v>
      </c>
      <c r="I2181" s="2" t="s">
        <v>45</v>
      </c>
      <c r="J2181" s="2" t="s">
        <v>35</v>
      </c>
      <c r="K2181" s="2" t="s">
        <v>61</v>
      </c>
      <c r="L2181" s="2" t="s">
        <v>39</v>
      </c>
      <c r="M2181" s="2"/>
      <c r="N2181" s="2" t="s">
        <v>35</v>
      </c>
      <c r="O2181" s="2" t="s">
        <v>36</v>
      </c>
      <c r="P2181" s="2" t="s">
        <v>36</v>
      </c>
      <c r="Q2181" s="2" t="s">
        <v>34</v>
      </c>
      <c r="R2181" s="2"/>
      <c r="S2181" s="2" t="s">
        <v>37</v>
      </c>
      <c r="T2181" s="2" t="s">
        <v>66</v>
      </c>
      <c r="U2181" s="2" t="s">
        <v>42</v>
      </c>
      <c r="V2181" s="2" t="s">
        <v>36</v>
      </c>
      <c r="W2181" s="2" t="s">
        <v>66</v>
      </c>
      <c r="X2181" s="2" t="s">
        <v>43</v>
      </c>
      <c r="Y2181" s="2" t="s">
        <v>47</v>
      </c>
      <c r="Z2181" s="2" t="s">
        <v>281</v>
      </c>
      <c r="AA2181" s="2" t="s">
        <v>35</v>
      </c>
      <c r="AB2181" s="2" t="s">
        <v>36</v>
      </c>
      <c r="AC2181" s="2"/>
      <c r="AD2181" s="2"/>
      <c r="AE2181">
        <v>776</v>
      </c>
      <c r="AF2181" s="2" t="s">
        <v>36</v>
      </c>
      <c r="AG2181" s="2" t="s">
        <v>36</v>
      </c>
      <c r="AH2181" s="2"/>
      <c r="AI2181" s="2"/>
      <c r="AJ2181" s="2" t="s">
        <v>36</v>
      </c>
      <c r="AK2181" s="2" t="s">
        <v>36</v>
      </c>
    </row>
    <row r="2182" spans="1:37" x14ac:dyDescent="0.3">
      <c r="A2182">
        <v>934</v>
      </c>
      <c r="B2182" s="1">
        <v>41234</v>
      </c>
      <c r="C2182">
        <v>21</v>
      </c>
      <c r="D2182" t="str">
        <f>VLOOKUP(seguimiento[[#This Row],[idinstituciones]],instituciones[[idinstituciones]:[nombre]],2,)</f>
        <v>Hospital Infantil Municipal</v>
      </c>
      <c r="E2182" s="2" t="s">
        <v>33</v>
      </c>
      <c r="F2182" s="2" t="s">
        <v>34</v>
      </c>
      <c r="G2182" s="2" t="s">
        <v>51</v>
      </c>
      <c r="H2182" s="2" t="s">
        <v>36</v>
      </c>
      <c r="I2182" s="2" t="s">
        <v>45</v>
      </c>
      <c r="J2182" s="2" t="s">
        <v>35</v>
      </c>
      <c r="K2182" s="2" t="s">
        <v>61</v>
      </c>
      <c r="L2182" s="2" t="s">
        <v>39</v>
      </c>
      <c r="M2182" s="2"/>
      <c r="N2182" s="2" t="s">
        <v>35</v>
      </c>
      <c r="O2182" s="2" t="s">
        <v>36</v>
      </c>
      <c r="P2182" s="2" t="s">
        <v>42</v>
      </c>
      <c r="Q2182" s="2"/>
      <c r="R2182" s="2"/>
      <c r="S2182" s="2" t="s">
        <v>45</v>
      </c>
      <c r="T2182" s="2" t="s">
        <v>66</v>
      </c>
      <c r="U2182" s="2" t="s">
        <v>45</v>
      </c>
      <c r="V2182" s="2" t="s">
        <v>45</v>
      </c>
      <c r="W2182" s="2" t="s">
        <v>81</v>
      </c>
      <c r="X2182" s="2" t="s">
        <v>43</v>
      </c>
      <c r="Y2182" s="2" t="s">
        <v>79</v>
      </c>
      <c r="Z2182" s="2" t="s">
        <v>281</v>
      </c>
      <c r="AA2182" s="2" t="s">
        <v>35</v>
      </c>
      <c r="AB2182" s="2" t="s">
        <v>36</v>
      </c>
      <c r="AC2182" s="2"/>
      <c r="AD2182" s="2"/>
      <c r="AE2182">
        <v>376</v>
      </c>
      <c r="AF2182" s="2" t="s">
        <v>36</v>
      </c>
      <c r="AG2182" s="2" t="s">
        <v>36</v>
      </c>
      <c r="AH2182" s="2"/>
      <c r="AI2182" s="2"/>
      <c r="AJ2182" s="2" t="s">
        <v>36</v>
      </c>
      <c r="AK2182" s="2" t="s">
        <v>36</v>
      </c>
    </row>
    <row r="2183" spans="1:37" x14ac:dyDescent="0.3">
      <c r="A2183">
        <v>934</v>
      </c>
      <c r="B2183" s="1">
        <v>41339</v>
      </c>
      <c r="C2183">
        <v>21</v>
      </c>
      <c r="D2183" t="str">
        <f>VLOOKUP(seguimiento[[#This Row],[idinstituciones]],instituciones[[idinstituciones]:[nombre]],2,)</f>
        <v>Hospital Infantil Municipal</v>
      </c>
      <c r="E2183" s="2" t="s">
        <v>33</v>
      </c>
      <c r="F2183" s="2" t="s">
        <v>34</v>
      </c>
      <c r="G2183" s="2" t="s">
        <v>51</v>
      </c>
      <c r="H2183" s="2" t="s">
        <v>36</v>
      </c>
      <c r="I2183" s="2" t="s">
        <v>45</v>
      </c>
      <c r="J2183" s="2" t="s">
        <v>35</v>
      </c>
      <c r="K2183" s="2" t="s">
        <v>61</v>
      </c>
      <c r="L2183" s="2" t="s">
        <v>39</v>
      </c>
      <c r="M2183" s="2"/>
      <c r="N2183" s="2" t="s">
        <v>35</v>
      </c>
      <c r="O2183" s="2" t="s">
        <v>36</v>
      </c>
      <c r="P2183" s="2" t="s">
        <v>36</v>
      </c>
      <c r="Q2183" s="2"/>
      <c r="R2183" s="2"/>
      <c r="S2183" s="2" t="s">
        <v>45</v>
      </c>
      <c r="T2183" s="2" t="s">
        <v>66</v>
      </c>
      <c r="U2183" s="2" t="s">
        <v>37</v>
      </c>
      <c r="V2183" s="2" t="s">
        <v>45</v>
      </c>
      <c r="W2183" s="2" t="s">
        <v>66</v>
      </c>
      <c r="X2183" s="2" t="s">
        <v>43</v>
      </c>
      <c r="Y2183" s="2" t="s">
        <v>79</v>
      </c>
      <c r="Z2183" s="2" t="s">
        <v>281</v>
      </c>
      <c r="AA2183" s="2" t="s">
        <v>35</v>
      </c>
      <c r="AB2183" s="2" t="s">
        <v>36</v>
      </c>
      <c r="AC2183" s="2"/>
      <c r="AD2183" s="2"/>
      <c r="AE2183">
        <v>1319</v>
      </c>
      <c r="AF2183" s="2" t="s">
        <v>36</v>
      </c>
      <c r="AG2183" s="2" t="s">
        <v>36</v>
      </c>
      <c r="AH2183" s="2"/>
      <c r="AI2183" s="2"/>
      <c r="AJ2183" s="2" t="s">
        <v>36</v>
      </c>
      <c r="AK2183" s="2" t="s">
        <v>36</v>
      </c>
    </row>
    <row r="2184" spans="1:37" x14ac:dyDescent="0.3">
      <c r="A2184">
        <v>935</v>
      </c>
      <c r="B2184" s="1">
        <v>41528</v>
      </c>
      <c r="C2184">
        <v>21</v>
      </c>
      <c r="D2184" t="str">
        <f>VLOOKUP(seguimiento[[#This Row],[idinstituciones]],instituciones[[idinstituciones]:[nombre]],2,)</f>
        <v>Hospital Infantil Municipal</v>
      </c>
      <c r="E2184" s="2" t="s">
        <v>33</v>
      </c>
      <c r="F2184" s="2" t="s">
        <v>34</v>
      </c>
      <c r="G2184" s="2" t="s">
        <v>35</v>
      </c>
      <c r="H2184" s="2" t="s">
        <v>36</v>
      </c>
      <c r="I2184" s="2" t="s">
        <v>45</v>
      </c>
      <c r="J2184" s="2" t="s">
        <v>35</v>
      </c>
      <c r="K2184" s="2" t="s">
        <v>57</v>
      </c>
      <c r="L2184" s="2" t="s">
        <v>39</v>
      </c>
      <c r="M2184" s="2"/>
      <c r="N2184" s="2" t="s">
        <v>35</v>
      </c>
      <c r="O2184" s="2" t="s">
        <v>36</v>
      </c>
      <c r="P2184" s="2" t="s">
        <v>36</v>
      </c>
      <c r="Q2184" s="2"/>
      <c r="R2184" s="2"/>
      <c r="S2184" s="2" t="s">
        <v>37</v>
      </c>
      <c r="T2184" s="2" t="s">
        <v>66</v>
      </c>
      <c r="U2184" s="2" t="s">
        <v>37</v>
      </c>
      <c r="V2184" s="2" t="s">
        <v>36</v>
      </c>
      <c r="W2184" s="2" t="s">
        <v>66</v>
      </c>
      <c r="X2184" s="2" t="s">
        <v>43</v>
      </c>
      <c r="Y2184" s="2" t="s">
        <v>54</v>
      </c>
      <c r="Z2184" s="2" t="s">
        <v>281</v>
      </c>
      <c r="AA2184" s="2" t="s">
        <v>35</v>
      </c>
      <c r="AB2184" s="2" t="s">
        <v>36</v>
      </c>
      <c r="AC2184" s="2"/>
      <c r="AD2184" s="2"/>
      <c r="AE2184">
        <v>814</v>
      </c>
      <c r="AF2184" s="2" t="s">
        <v>36</v>
      </c>
      <c r="AG2184" s="2" t="s">
        <v>36</v>
      </c>
      <c r="AH2184" s="2"/>
      <c r="AI2184" s="2"/>
      <c r="AJ2184" s="2" t="s">
        <v>36</v>
      </c>
      <c r="AK2184" s="2" t="s">
        <v>36</v>
      </c>
    </row>
    <row r="2185" spans="1:37" x14ac:dyDescent="0.3">
      <c r="A2185">
        <v>936</v>
      </c>
      <c r="B2185" s="1">
        <v>40549</v>
      </c>
      <c r="C2185">
        <v>21</v>
      </c>
      <c r="D2185" t="str">
        <f>VLOOKUP(seguimiento[[#This Row],[idinstituciones]],instituciones[[idinstituciones]:[nombre]],2,)</f>
        <v>Hospital Infantil Municipal</v>
      </c>
      <c r="E2185" s="2" t="s">
        <v>33</v>
      </c>
      <c r="F2185" s="2" t="s">
        <v>34</v>
      </c>
      <c r="G2185" s="2" t="s">
        <v>55</v>
      </c>
      <c r="H2185" s="2" t="s">
        <v>36</v>
      </c>
      <c r="I2185" s="2" t="s">
        <v>45</v>
      </c>
      <c r="J2185" s="2" t="s">
        <v>35</v>
      </c>
      <c r="K2185" s="2"/>
      <c r="L2185" s="2" t="s">
        <v>39</v>
      </c>
      <c r="M2185" s="2"/>
      <c r="N2185" s="2" t="s">
        <v>35</v>
      </c>
      <c r="O2185" s="2" t="s">
        <v>36</v>
      </c>
      <c r="P2185" s="2" t="s">
        <v>42</v>
      </c>
      <c r="Q2185" s="2"/>
      <c r="R2185" s="2"/>
      <c r="S2185" s="2" t="s">
        <v>45</v>
      </c>
      <c r="T2185" s="2" t="s">
        <v>66</v>
      </c>
      <c r="U2185" s="2" t="s">
        <v>42</v>
      </c>
      <c r="V2185" s="2" t="s">
        <v>36</v>
      </c>
      <c r="W2185" s="2" t="s">
        <v>66</v>
      </c>
      <c r="X2185" s="2" t="s">
        <v>43</v>
      </c>
      <c r="Y2185" s="2" t="s">
        <v>47</v>
      </c>
      <c r="Z2185" s="2" t="s">
        <v>281</v>
      </c>
      <c r="AA2185" s="2" t="s">
        <v>35</v>
      </c>
      <c r="AB2185" s="2" t="s">
        <v>36</v>
      </c>
      <c r="AC2185" s="2"/>
      <c r="AD2185" s="2"/>
      <c r="AE2185">
        <v>1294</v>
      </c>
      <c r="AF2185" s="2" t="s">
        <v>36</v>
      </c>
      <c r="AG2185" s="2" t="s">
        <v>36</v>
      </c>
      <c r="AH2185" s="2"/>
      <c r="AI2185" s="2"/>
      <c r="AJ2185" s="2" t="s">
        <v>36</v>
      </c>
      <c r="AK2185" s="2" t="s">
        <v>36</v>
      </c>
    </row>
    <row r="2186" spans="1:37" x14ac:dyDescent="0.3">
      <c r="A2186">
        <v>936</v>
      </c>
      <c r="B2186" s="1">
        <v>41024</v>
      </c>
      <c r="C2186">
        <v>21</v>
      </c>
      <c r="D2186" t="str">
        <f>VLOOKUP(seguimiento[[#This Row],[idinstituciones]],instituciones[[idinstituciones]:[nombre]],2,)</f>
        <v>Hospital Infantil Municipal</v>
      </c>
      <c r="E2186" s="2" t="s">
        <v>33</v>
      </c>
      <c r="F2186" s="2" t="s">
        <v>34</v>
      </c>
      <c r="G2186" s="2" t="s">
        <v>59</v>
      </c>
      <c r="H2186" s="2" t="s">
        <v>36</v>
      </c>
      <c r="I2186" s="2" t="s">
        <v>45</v>
      </c>
      <c r="J2186" s="2" t="s">
        <v>35</v>
      </c>
      <c r="K2186" s="2"/>
      <c r="L2186" s="2" t="s">
        <v>39</v>
      </c>
      <c r="M2186" s="2"/>
      <c r="N2186" s="2" t="s">
        <v>35</v>
      </c>
      <c r="O2186" s="2" t="s">
        <v>36</v>
      </c>
      <c r="P2186" s="2" t="s">
        <v>36</v>
      </c>
      <c r="Q2186" s="2"/>
      <c r="R2186" s="2"/>
      <c r="S2186" s="2" t="s">
        <v>36</v>
      </c>
      <c r="T2186" s="2" t="s">
        <v>66</v>
      </c>
      <c r="U2186" s="2" t="s">
        <v>42</v>
      </c>
      <c r="V2186" s="2" t="s">
        <v>36</v>
      </c>
      <c r="W2186" s="2" t="s">
        <v>66</v>
      </c>
      <c r="X2186" s="2" t="s">
        <v>43</v>
      </c>
      <c r="Y2186" s="2" t="s">
        <v>36</v>
      </c>
      <c r="Z2186" s="2" t="s">
        <v>281</v>
      </c>
      <c r="AA2186" s="2" t="s">
        <v>35</v>
      </c>
      <c r="AB2186" s="2" t="s">
        <v>36</v>
      </c>
      <c r="AC2186" s="2"/>
      <c r="AD2186" s="2"/>
      <c r="AE2186">
        <v>1143</v>
      </c>
      <c r="AF2186" s="2" t="s">
        <v>36</v>
      </c>
      <c r="AG2186" s="2" t="s">
        <v>36</v>
      </c>
      <c r="AH2186" s="2"/>
      <c r="AI2186" s="2"/>
      <c r="AJ2186" s="2" t="s">
        <v>36</v>
      </c>
      <c r="AK2186" s="2" t="s">
        <v>36</v>
      </c>
    </row>
    <row r="2187" spans="1:37" x14ac:dyDescent="0.3">
      <c r="A2187">
        <v>936</v>
      </c>
      <c r="B2187" s="1">
        <v>41556</v>
      </c>
      <c r="C2187">
        <v>21</v>
      </c>
      <c r="D2187" t="str">
        <f>VLOOKUP(seguimiento[[#This Row],[idinstituciones]],instituciones[[idinstituciones]:[nombre]],2,)</f>
        <v>Hospital Infantil Municipal</v>
      </c>
      <c r="E2187" s="2" t="s">
        <v>33</v>
      </c>
      <c r="F2187" s="2" t="s">
        <v>34</v>
      </c>
      <c r="G2187" s="2" t="s">
        <v>51</v>
      </c>
      <c r="H2187" s="2" t="s">
        <v>36</v>
      </c>
      <c r="I2187" s="2" t="s">
        <v>45</v>
      </c>
      <c r="J2187" s="2" t="s">
        <v>35</v>
      </c>
      <c r="K2187" s="2"/>
      <c r="L2187" s="2" t="s">
        <v>39</v>
      </c>
      <c r="M2187" s="2"/>
      <c r="N2187" s="2" t="s">
        <v>35</v>
      </c>
      <c r="O2187" s="2" t="s">
        <v>36</v>
      </c>
      <c r="P2187" s="2" t="s">
        <v>42</v>
      </c>
      <c r="Q2187" s="2"/>
      <c r="R2187" s="2"/>
      <c r="S2187" s="2" t="s">
        <v>36</v>
      </c>
      <c r="T2187" s="2" t="s">
        <v>66</v>
      </c>
      <c r="U2187" s="2" t="s">
        <v>42</v>
      </c>
      <c r="V2187" s="2" t="s">
        <v>36</v>
      </c>
      <c r="W2187" s="2" t="s">
        <v>66</v>
      </c>
      <c r="X2187" s="2" t="s">
        <v>43</v>
      </c>
      <c r="Y2187" s="2" t="s">
        <v>36</v>
      </c>
      <c r="Z2187" s="2" t="s">
        <v>281</v>
      </c>
      <c r="AA2187" s="2" t="s">
        <v>35</v>
      </c>
      <c r="AB2187" s="2" t="s">
        <v>36</v>
      </c>
      <c r="AC2187" s="2"/>
      <c r="AD2187" s="2"/>
      <c r="AE2187">
        <v>1499</v>
      </c>
      <c r="AF2187" s="2" t="s">
        <v>36</v>
      </c>
      <c r="AG2187" s="2" t="s">
        <v>36</v>
      </c>
      <c r="AH2187" s="2"/>
      <c r="AI2187" s="2"/>
      <c r="AJ2187" s="2" t="s">
        <v>36</v>
      </c>
      <c r="AK2187" s="2" t="s">
        <v>36</v>
      </c>
    </row>
    <row r="2188" spans="1:37" x14ac:dyDescent="0.3">
      <c r="A2188">
        <v>937</v>
      </c>
      <c r="B2188" s="1">
        <v>41143</v>
      </c>
      <c r="C2188">
        <v>21</v>
      </c>
      <c r="D2188" t="str">
        <f>VLOOKUP(seguimiento[[#This Row],[idinstituciones]],instituciones[[idinstituciones]:[nombre]],2,)</f>
        <v>Hospital Infantil Municipal</v>
      </c>
      <c r="E2188" s="2" t="s">
        <v>33</v>
      </c>
      <c r="F2188" s="2" t="s">
        <v>34</v>
      </c>
      <c r="G2188" s="2" t="s">
        <v>59</v>
      </c>
      <c r="H2188" s="2" t="s">
        <v>36</v>
      </c>
      <c r="I2188" s="2" t="s">
        <v>45</v>
      </c>
      <c r="J2188" s="2" t="s">
        <v>35</v>
      </c>
      <c r="K2188" s="2"/>
      <c r="L2188" s="2" t="s">
        <v>39</v>
      </c>
      <c r="M2188" s="2"/>
      <c r="N2188" s="2" t="s">
        <v>35</v>
      </c>
      <c r="O2188" s="2" t="s">
        <v>36</v>
      </c>
      <c r="P2188" s="2" t="s">
        <v>42</v>
      </c>
      <c r="Q2188" s="2"/>
      <c r="R2188" s="2"/>
      <c r="S2188" s="2" t="s">
        <v>36</v>
      </c>
      <c r="T2188" s="2" t="s">
        <v>66</v>
      </c>
      <c r="U2188" s="2" t="s">
        <v>42</v>
      </c>
      <c r="V2188" s="2" t="s">
        <v>36</v>
      </c>
      <c r="W2188" s="2" t="s">
        <v>66</v>
      </c>
      <c r="X2188" s="2" t="s">
        <v>43</v>
      </c>
      <c r="Y2188" s="2" t="s">
        <v>47</v>
      </c>
      <c r="Z2188" s="2" t="s">
        <v>281</v>
      </c>
      <c r="AA2188" s="2" t="s">
        <v>35</v>
      </c>
      <c r="AB2188" s="2" t="s">
        <v>36</v>
      </c>
      <c r="AC2188" s="2"/>
      <c r="AD2188" s="2"/>
      <c r="AE2188">
        <v>1551</v>
      </c>
      <c r="AF2188" s="2" t="s">
        <v>36</v>
      </c>
      <c r="AG2188" s="2" t="s">
        <v>36</v>
      </c>
      <c r="AH2188" s="2"/>
      <c r="AI2188" s="2"/>
      <c r="AJ2188" s="2" t="s">
        <v>36</v>
      </c>
      <c r="AK2188" s="2" t="s">
        <v>36</v>
      </c>
    </row>
    <row r="2189" spans="1:37" x14ac:dyDescent="0.3">
      <c r="A2189">
        <v>937</v>
      </c>
      <c r="B2189" s="1">
        <v>41549</v>
      </c>
      <c r="C2189">
        <v>21</v>
      </c>
      <c r="D2189" t="str">
        <f>VLOOKUP(seguimiento[[#This Row],[idinstituciones]],instituciones[[idinstituciones]:[nombre]],2,)</f>
        <v>Hospital Infantil Municipal</v>
      </c>
      <c r="E2189" s="2" t="s">
        <v>33</v>
      </c>
      <c r="F2189" s="2" t="s">
        <v>34</v>
      </c>
      <c r="G2189" s="2" t="s">
        <v>59</v>
      </c>
      <c r="H2189" s="2" t="s">
        <v>36</v>
      </c>
      <c r="I2189" s="2" t="s">
        <v>45</v>
      </c>
      <c r="J2189" s="2" t="s">
        <v>35</v>
      </c>
      <c r="K2189" s="2" t="s">
        <v>38</v>
      </c>
      <c r="L2189" s="2" t="s">
        <v>39</v>
      </c>
      <c r="M2189" s="2"/>
      <c r="N2189" s="2" t="s">
        <v>35</v>
      </c>
      <c r="O2189" s="2" t="s">
        <v>36</v>
      </c>
      <c r="P2189" s="2" t="s">
        <v>42</v>
      </c>
      <c r="Q2189" s="2"/>
      <c r="R2189" s="2"/>
      <c r="S2189" s="2" t="s">
        <v>45</v>
      </c>
      <c r="T2189" s="2" t="s">
        <v>66</v>
      </c>
      <c r="U2189" s="2" t="s">
        <v>42</v>
      </c>
      <c r="V2189" s="2" t="s">
        <v>36</v>
      </c>
      <c r="W2189" s="2" t="s">
        <v>66</v>
      </c>
      <c r="X2189" s="2" t="s">
        <v>43</v>
      </c>
      <c r="Y2189" s="2" t="s">
        <v>47</v>
      </c>
      <c r="Z2189" s="2" t="s">
        <v>35</v>
      </c>
      <c r="AA2189" s="2" t="s">
        <v>35</v>
      </c>
      <c r="AB2189" s="2" t="s">
        <v>36</v>
      </c>
      <c r="AC2189" s="2"/>
      <c r="AD2189" s="2"/>
      <c r="AE2189">
        <v>483</v>
      </c>
      <c r="AF2189" s="2" t="s">
        <v>36</v>
      </c>
      <c r="AG2189" s="2" t="s">
        <v>36</v>
      </c>
      <c r="AH2189" s="2"/>
      <c r="AI2189" s="2"/>
      <c r="AJ2189" s="2" t="s">
        <v>36</v>
      </c>
      <c r="AK2189" s="2" t="s">
        <v>36</v>
      </c>
    </row>
    <row r="2190" spans="1:37" x14ac:dyDescent="0.3">
      <c r="A2190">
        <v>939</v>
      </c>
      <c r="B2190" s="1">
        <v>41585</v>
      </c>
      <c r="C2190">
        <v>12</v>
      </c>
      <c r="D2190" t="str">
        <f>VLOOKUP(seguimiento[[#This Row],[idinstituciones]],instituciones[[idinstituciones]:[nombre]],2,)</f>
        <v>Hospital de Niños Dr Orlando Alassia</v>
      </c>
      <c r="E2190" s="2" t="s">
        <v>35</v>
      </c>
      <c r="F2190" s="2" t="s">
        <v>34</v>
      </c>
      <c r="G2190" s="2" t="s">
        <v>35</v>
      </c>
      <c r="H2190" s="2" t="s">
        <v>36</v>
      </c>
      <c r="I2190" s="2" t="s">
        <v>36</v>
      </c>
      <c r="J2190" s="2" t="s">
        <v>35</v>
      </c>
      <c r="K2190" s="2"/>
      <c r="L2190" s="2" t="s">
        <v>39</v>
      </c>
      <c r="M2190" s="2"/>
      <c r="N2190" s="2"/>
      <c r="O2190" s="2" t="s">
        <v>73</v>
      </c>
      <c r="P2190" s="2" t="s">
        <v>36</v>
      </c>
      <c r="Q2190" s="2"/>
      <c r="R2190" s="2"/>
      <c r="S2190" s="2" t="s">
        <v>36</v>
      </c>
      <c r="T2190" s="2" t="s">
        <v>36</v>
      </c>
      <c r="U2190" s="2" t="s">
        <v>36</v>
      </c>
      <c r="V2190" s="2" t="s">
        <v>36</v>
      </c>
      <c r="W2190" s="2" t="s">
        <v>36</v>
      </c>
      <c r="X2190" s="2" t="s">
        <v>43</v>
      </c>
      <c r="Y2190" s="2" t="s">
        <v>36</v>
      </c>
      <c r="Z2190" s="2"/>
      <c r="AA2190" s="2" t="s">
        <v>35</v>
      </c>
      <c r="AB2190" s="2" t="s">
        <v>36</v>
      </c>
      <c r="AC2190" s="2"/>
      <c r="AD2190" s="2"/>
      <c r="AE2190">
        <v>1203</v>
      </c>
      <c r="AF2190" s="2" t="s">
        <v>36</v>
      </c>
      <c r="AG2190" s="2" t="s">
        <v>36</v>
      </c>
      <c r="AH2190" s="2"/>
      <c r="AI2190" s="2"/>
      <c r="AJ2190" s="2" t="s">
        <v>36</v>
      </c>
      <c r="AK2190" s="2" t="s">
        <v>36</v>
      </c>
    </row>
    <row r="2191" spans="1:37" x14ac:dyDescent="0.3">
      <c r="A2191">
        <v>939</v>
      </c>
      <c r="B2191" s="1">
        <v>41732</v>
      </c>
      <c r="C2191">
        <v>12</v>
      </c>
      <c r="D2191" t="str">
        <f>VLOOKUP(seguimiento[[#This Row],[idinstituciones]],instituciones[[idinstituciones]:[nombre]],2,)</f>
        <v>Hospital de Niños Dr Orlando Alassia</v>
      </c>
      <c r="E2191" s="2" t="s">
        <v>35</v>
      </c>
      <c r="F2191" s="2" t="s">
        <v>34</v>
      </c>
      <c r="G2191" s="2" t="s">
        <v>35</v>
      </c>
      <c r="H2191" s="2" t="s">
        <v>36</v>
      </c>
      <c r="I2191" s="2" t="s">
        <v>36</v>
      </c>
      <c r="J2191" s="2" t="s">
        <v>36</v>
      </c>
      <c r="K2191" s="2"/>
      <c r="L2191" s="2" t="s">
        <v>36</v>
      </c>
      <c r="M2191" s="2"/>
      <c r="N2191" s="2"/>
      <c r="O2191" s="2" t="s">
        <v>36</v>
      </c>
      <c r="P2191" s="2" t="s">
        <v>36</v>
      </c>
      <c r="Q2191" s="2"/>
      <c r="R2191" s="2"/>
      <c r="S2191" s="2" t="s">
        <v>36</v>
      </c>
      <c r="T2191" s="2" t="s">
        <v>36</v>
      </c>
      <c r="U2191" s="2" t="s">
        <v>36</v>
      </c>
      <c r="V2191" s="2" t="s">
        <v>36</v>
      </c>
      <c r="W2191" s="2" t="s">
        <v>36</v>
      </c>
      <c r="X2191" s="2" t="s">
        <v>43</v>
      </c>
      <c r="Y2191" s="2" t="s">
        <v>36</v>
      </c>
      <c r="Z2191" s="2"/>
      <c r="AA2191" s="2" t="s">
        <v>35</v>
      </c>
      <c r="AB2191" s="2" t="s">
        <v>36</v>
      </c>
      <c r="AC2191" s="2"/>
      <c r="AD2191" s="2"/>
      <c r="AE2191">
        <v>1756</v>
      </c>
      <c r="AF2191" s="2" t="s">
        <v>36</v>
      </c>
      <c r="AG2191" s="2" t="s">
        <v>36</v>
      </c>
      <c r="AH2191" s="2"/>
      <c r="AI2191" s="2"/>
      <c r="AJ2191" s="2" t="s">
        <v>36</v>
      </c>
      <c r="AK2191" s="2" t="s">
        <v>36</v>
      </c>
    </row>
    <row r="2192" spans="1:37" x14ac:dyDescent="0.3">
      <c r="A2192">
        <v>940</v>
      </c>
      <c r="B2192" s="1">
        <v>41256</v>
      </c>
      <c r="C2192">
        <v>34</v>
      </c>
      <c r="D2192" t="str">
        <f>VLOOKUP(seguimiento[[#This Row],[idinstituciones]],instituciones[[idinstituciones]:[nombre]],2,)</f>
        <v>Consultorio FQ Dra. Bertelegni</v>
      </c>
      <c r="E2192" s="2" t="s">
        <v>33</v>
      </c>
      <c r="F2192" s="2" t="s">
        <v>36</v>
      </c>
      <c r="G2192" s="2" t="s">
        <v>36</v>
      </c>
      <c r="H2192" s="2" t="s">
        <v>36</v>
      </c>
      <c r="I2192" s="2" t="s">
        <v>36</v>
      </c>
      <c r="J2192" s="2" t="s">
        <v>35</v>
      </c>
      <c r="K2192" s="2" t="s">
        <v>78</v>
      </c>
      <c r="L2192" s="2" t="s">
        <v>39</v>
      </c>
      <c r="M2192" s="2"/>
      <c r="N2192" s="2" t="s">
        <v>35</v>
      </c>
      <c r="O2192" s="2" t="s">
        <v>36</v>
      </c>
      <c r="P2192" s="2" t="s">
        <v>36</v>
      </c>
      <c r="Q2192" s="2"/>
      <c r="R2192" s="2"/>
      <c r="S2192" s="2" t="s">
        <v>36</v>
      </c>
      <c r="T2192" s="2" t="s">
        <v>73</v>
      </c>
      <c r="U2192" s="2" t="s">
        <v>45</v>
      </c>
      <c r="V2192" s="2" t="s">
        <v>36</v>
      </c>
      <c r="W2192" s="2" t="s">
        <v>36</v>
      </c>
      <c r="X2192" s="2" t="s">
        <v>36</v>
      </c>
      <c r="Y2192" s="2" t="s">
        <v>36</v>
      </c>
      <c r="Z2192" s="2" t="s">
        <v>281</v>
      </c>
      <c r="AA2192" s="2" t="s">
        <v>35</v>
      </c>
      <c r="AB2192" s="2" t="s">
        <v>36</v>
      </c>
      <c r="AC2192" s="2"/>
      <c r="AD2192" s="2"/>
      <c r="AE2192">
        <v>1513</v>
      </c>
      <c r="AF2192" s="2" t="s">
        <v>36</v>
      </c>
      <c r="AG2192" s="2" t="s">
        <v>36</v>
      </c>
      <c r="AH2192" s="2"/>
      <c r="AI2192" s="2"/>
      <c r="AJ2192" s="2" t="s">
        <v>36</v>
      </c>
      <c r="AK2192" s="2" t="s">
        <v>36</v>
      </c>
    </row>
    <row r="2193" spans="1:37" x14ac:dyDescent="0.3">
      <c r="A2193">
        <v>940</v>
      </c>
      <c r="B2193" s="1">
        <v>41634</v>
      </c>
      <c r="C2193">
        <v>34</v>
      </c>
      <c r="D2193" t="str">
        <f>VLOOKUP(seguimiento[[#This Row],[idinstituciones]],instituciones[[idinstituciones]:[nombre]],2,)</f>
        <v>Consultorio FQ Dra. Bertelegni</v>
      </c>
      <c r="E2193" s="2" t="s">
        <v>36</v>
      </c>
      <c r="F2193" s="2" t="s">
        <v>36</v>
      </c>
      <c r="G2193" s="2" t="s">
        <v>36</v>
      </c>
      <c r="H2193" s="2" t="s">
        <v>36</v>
      </c>
      <c r="I2193" s="2" t="s">
        <v>36</v>
      </c>
      <c r="J2193" s="2" t="s">
        <v>36</v>
      </c>
      <c r="K2193" s="2"/>
      <c r="L2193" s="2" t="s">
        <v>36</v>
      </c>
      <c r="M2193" s="2"/>
      <c r="N2193" s="2"/>
      <c r="O2193" s="2" t="s">
        <v>36</v>
      </c>
      <c r="P2193" s="2" t="s">
        <v>36</v>
      </c>
      <c r="Q2193" s="2"/>
      <c r="R2193" s="2"/>
      <c r="S2193" s="2" t="s">
        <v>36</v>
      </c>
      <c r="T2193" s="2" t="s">
        <v>36</v>
      </c>
      <c r="U2193" s="2" t="s">
        <v>36</v>
      </c>
      <c r="V2193" s="2" t="s">
        <v>36</v>
      </c>
      <c r="W2193" s="2" t="s">
        <v>36</v>
      </c>
      <c r="X2193" s="2" t="s">
        <v>36</v>
      </c>
      <c r="Y2193" s="2" t="s">
        <v>36</v>
      </c>
      <c r="Z2193" s="2"/>
      <c r="AA2193" s="2" t="s">
        <v>35</v>
      </c>
      <c r="AB2193" s="2" t="s">
        <v>36</v>
      </c>
      <c r="AC2193" s="2"/>
      <c r="AD2193" s="2"/>
      <c r="AE2193">
        <v>187</v>
      </c>
      <c r="AF2193" s="2" t="s">
        <v>36</v>
      </c>
      <c r="AG2193" s="2" t="s">
        <v>36</v>
      </c>
      <c r="AH2193" s="2"/>
      <c r="AI2193" s="2"/>
      <c r="AJ2193" s="2" t="s">
        <v>36</v>
      </c>
      <c r="AK2193" s="2" t="s">
        <v>36</v>
      </c>
    </row>
    <row r="2194" spans="1:37" x14ac:dyDescent="0.3">
      <c r="A2194">
        <v>940</v>
      </c>
      <c r="B2194" s="1">
        <v>41634</v>
      </c>
      <c r="C2194">
        <v>34</v>
      </c>
      <c r="D2194" t="str">
        <f>VLOOKUP(seguimiento[[#This Row],[idinstituciones]],instituciones[[idinstituciones]:[nombre]],2,)</f>
        <v>Consultorio FQ Dra. Bertelegni</v>
      </c>
      <c r="E2194" s="2" t="s">
        <v>36</v>
      </c>
      <c r="F2194" s="2" t="s">
        <v>36</v>
      </c>
      <c r="G2194" s="2" t="s">
        <v>36</v>
      </c>
      <c r="H2194" s="2" t="s">
        <v>36</v>
      </c>
      <c r="I2194" s="2" t="s">
        <v>36</v>
      </c>
      <c r="J2194" s="2" t="s">
        <v>36</v>
      </c>
      <c r="K2194" s="2"/>
      <c r="L2194" s="2" t="s">
        <v>36</v>
      </c>
      <c r="M2194" s="2"/>
      <c r="N2194" s="2"/>
      <c r="O2194" s="2" t="s">
        <v>36</v>
      </c>
      <c r="P2194" s="2" t="s">
        <v>36</v>
      </c>
      <c r="Q2194" s="2"/>
      <c r="R2194" s="2"/>
      <c r="S2194" s="2" t="s">
        <v>36</v>
      </c>
      <c r="T2194" s="2" t="s">
        <v>36</v>
      </c>
      <c r="U2194" s="2" t="s">
        <v>36</v>
      </c>
      <c r="V2194" s="2" t="s">
        <v>36</v>
      </c>
      <c r="W2194" s="2" t="s">
        <v>36</v>
      </c>
      <c r="X2194" s="2" t="s">
        <v>36</v>
      </c>
      <c r="Y2194" s="2" t="s">
        <v>36</v>
      </c>
      <c r="Z2194" s="2"/>
      <c r="AA2194" s="2" t="s">
        <v>35</v>
      </c>
      <c r="AB2194" s="2" t="s">
        <v>36</v>
      </c>
      <c r="AC2194" s="2"/>
      <c r="AD2194" s="2"/>
      <c r="AE2194">
        <v>982</v>
      </c>
      <c r="AF2194" s="2" t="s">
        <v>36</v>
      </c>
      <c r="AG2194" s="2" t="s">
        <v>36</v>
      </c>
      <c r="AH2194" s="2"/>
      <c r="AI2194" s="2"/>
      <c r="AJ2194" s="2" t="s">
        <v>36</v>
      </c>
      <c r="AK2194" s="2" t="s">
        <v>36</v>
      </c>
    </row>
    <row r="2195" spans="1:37" x14ac:dyDescent="0.3">
      <c r="A2195">
        <v>940</v>
      </c>
      <c r="B2195" s="1">
        <v>41995</v>
      </c>
      <c r="C2195">
        <v>34</v>
      </c>
      <c r="D2195" t="str">
        <f>VLOOKUP(seguimiento[[#This Row],[idinstituciones]],instituciones[[idinstituciones]:[nombre]],2,)</f>
        <v>Consultorio FQ Dra. Bertelegni</v>
      </c>
      <c r="E2195" s="2" t="s">
        <v>36</v>
      </c>
      <c r="F2195" s="2" t="s">
        <v>36</v>
      </c>
      <c r="G2195" s="2" t="s">
        <v>36</v>
      </c>
      <c r="H2195" s="2" t="s">
        <v>36</v>
      </c>
      <c r="I2195" s="2" t="s">
        <v>36</v>
      </c>
      <c r="J2195" s="2" t="s">
        <v>36</v>
      </c>
      <c r="K2195" s="2"/>
      <c r="L2195" s="2" t="s">
        <v>36</v>
      </c>
      <c r="M2195" s="2"/>
      <c r="N2195" s="2"/>
      <c r="O2195" s="2" t="s">
        <v>36</v>
      </c>
      <c r="P2195" s="2" t="s">
        <v>36</v>
      </c>
      <c r="Q2195" s="2"/>
      <c r="R2195" s="2"/>
      <c r="S2195" s="2" t="s">
        <v>36</v>
      </c>
      <c r="T2195" s="2" t="s">
        <v>36</v>
      </c>
      <c r="U2195" s="2" t="s">
        <v>36</v>
      </c>
      <c r="V2195" s="2" t="s">
        <v>36</v>
      </c>
      <c r="W2195" s="2" t="s">
        <v>36</v>
      </c>
      <c r="X2195" s="2" t="s">
        <v>36</v>
      </c>
      <c r="Y2195" s="2" t="s">
        <v>36</v>
      </c>
      <c r="Z2195" s="2"/>
      <c r="AA2195" s="2" t="s">
        <v>35</v>
      </c>
      <c r="AB2195" s="2" t="s">
        <v>36</v>
      </c>
      <c r="AC2195" s="2"/>
      <c r="AD2195" s="2"/>
      <c r="AE2195">
        <v>1103</v>
      </c>
      <c r="AF2195" s="2" t="s">
        <v>36</v>
      </c>
      <c r="AG2195" s="2" t="s">
        <v>36</v>
      </c>
      <c r="AH2195" s="2"/>
      <c r="AI2195" s="2"/>
      <c r="AJ2195" s="2" t="s">
        <v>36</v>
      </c>
      <c r="AK2195" s="2" t="s">
        <v>36</v>
      </c>
    </row>
    <row r="2196" spans="1:37" x14ac:dyDescent="0.3">
      <c r="A2196">
        <v>941</v>
      </c>
      <c r="B2196" s="1">
        <v>41463</v>
      </c>
      <c r="C2196">
        <v>49</v>
      </c>
      <c r="D2196" t="str">
        <f>VLOOKUP(seguimiento[[#This Row],[idinstituciones]],instituciones[[idinstituciones]:[nombre]],2,)</f>
        <v>CEMIC</v>
      </c>
      <c r="E2196" s="2" t="s">
        <v>36</v>
      </c>
      <c r="F2196" s="2" t="s">
        <v>36</v>
      </c>
      <c r="G2196" s="2" t="s">
        <v>36</v>
      </c>
      <c r="H2196" s="2" t="s">
        <v>36</v>
      </c>
      <c r="I2196" s="2" t="s">
        <v>37</v>
      </c>
      <c r="J2196" s="2" t="s">
        <v>35</v>
      </c>
      <c r="K2196" s="2" t="s">
        <v>69</v>
      </c>
      <c r="L2196" s="2" t="s">
        <v>39</v>
      </c>
      <c r="M2196" s="2" t="s">
        <v>70</v>
      </c>
      <c r="N2196" s="2" t="s">
        <v>35</v>
      </c>
      <c r="O2196" s="2" t="s">
        <v>36</v>
      </c>
      <c r="P2196" s="2" t="s">
        <v>42</v>
      </c>
      <c r="Q2196" s="2"/>
      <c r="R2196" s="2"/>
      <c r="S2196" s="2" t="s">
        <v>36</v>
      </c>
      <c r="T2196" s="2" t="s">
        <v>46</v>
      </c>
      <c r="U2196" s="2" t="s">
        <v>42</v>
      </c>
      <c r="V2196" s="2" t="s">
        <v>36</v>
      </c>
      <c r="W2196" s="2" t="s">
        <v>36</v>
      </c>
      <c r="X2196" s="2" t="s">
        <v>36</v>
      </c>
      <c r="Y2196" s="2" t="s">
        <v>36</v>
      </c>
      <c r="Z2196" s="2" t="s">
        <v>281</v>
      </c>
      <c r="AA2196" s="2" t="s">
        <v>35</v>
      </c>
      <c r="AB2196" s="2" t="s">
        <v>36</v>
      </c>
      <c r="AC2196" s="2"/>
      <c r="AD2196" s="2"/>
      <c r="AE2196">
        <v>463</v>
      </c>
      <c r="AF2196" s="2" t="s">
        <v>36</v>
      </c>
      <c r="AG2196" s="2" t="s">
        <v>36</v>
      </c>
      <c r="AH2196" s="2"/>
      <c r="AI2196" s="2"/>
      <c r="AJ2196" s="2" t="s">
        <v>36</v>
      </c>
      <c r="AK2196" s="2" t="s">
        <v>36</v>
      </c>
    </row>
    <row r="2197" spans="1:37" x14ac:dyDescent="0.3">
      <c r="A2197">
        <v>941</v>
      </c>
      <c r="B2197" s="1">
        <v>41463</v>
      </c>
      <c r="C2197">
        <v>49</v>
      </c>
      <c r="D2197" t="str">
        <f>VLOOKUP(seguimiento[[#This Row],[idinstituciones]],instituciones[[idinstituciones]:[nombre]],2,)</f>
        <v>CEMIC</v>
      </c>
      <c r="E2197" s="2" t="s">
        <v>64</v>
      </c>
      <c r="F2197" s="2" t="s">
        <v>34</v>
      </c>
      <c r="G2197" s="2" t="s">
        <v>59</v>
      </c>
      <c r="H2197" s="2" t="s">
        <v>36</v>
      </c>
      <c r="I2197" s="2" t="s">
        <v>37</v>
      </c>
      <c r="J2197" s="2" t="s">
        <v>35</v>
      </c>
      <c r="K2197" s="2" t="s">
        <v>69</v>
      </c>
      <c r="L2197" s="2" t="s">
        <v>39</v>
      </c>
      <c r="M2197" s="2" t="s">
        <v>70</v>
      </c>
      <c r="N2197" s="2" t="s">
        <v>35</v>
      </c>
      <c r="O2197" s="2" t="s">
        <v>36</v>
      </c>
      <c r="P2197" s="2" t="s">
        <v>42</v>
      </c>
      <c r="Q2197" s="2" t="s">
        <v>34</v>
      </c>
      <c r="R2197" s="2" t="s">
        <v>40</v>
      </c>
      <c r="S2197" s="2" t="s">
        <v>45</v>
      </c>
      <c r="T2197" s="2" t="s">
        <v>46</v>
      </c>
      <c r="U2197" s="2" t="s">
        <v>42</v>
      </c>
      <c r="V2197" s="2" t="s">
        <v>42</v>
      </c>
      <c r="W2197" s="2" t="s">
        <v>74</v>
      </c>
      <c r="X2197" s="2" t="s">
        <v>43</v>
      </c>
      <c r="Y2197" s="2" t="s">
        <v>47</v>
      </c>
      <c r="Z2197" s="2" t="s">
        <v>281</v>
      </c>
      <c r="AA2197" s="2" t="s">
        <v>35</v>
      </c>
      <c r="AB2197" s="2" t="s">
        <v>36</v>
      </c>
      <c r="AC2197" s="2"/>
      <c r="AD2197" s="2"/>
      <c r="AE2197">
        <v>1581</v>
      </c>
      <c r="AF2197" s="2" t="s">
        <v>36</v>
      </c>
      <c r="AG2197" s="2" t="s">
        <v>36</v>
      </c>
      <c r="AH2197" s="2"/>
      <c r="AI2197" s="2"/>
      <c r="AJ2197" s="2" t="s">
        <v>36</v>
      </c>
      <c r="AK2197" s="2" t="s">
        <v>36</v>
      </c>
    </row>
    <row r="2198" spans="1:37" x14ac:dyDescent="0.3">
      <c r="A2198">
        <v>941</v>
      </c>
      <c r="B2198" s="1">
        <v>42002</v>
      </c>
      <c r="C2198">
        <v>49</v>
      </c>
      <c r="D2198" t="str">
        <f>VLOOKUP(seguimiento[[#This Row],[idinstituciones]],instituciones[[idinstituciones]:[nombre]],2,)</f>
        <v>CEMIC</v>
      </c>
      <c r="E2198" s="2" t="s">
        <v>64</v>
      </c>
      <c r="F2198" s="2" t="s">
        <v>34</v>
      </c>
      <c r="G2198" s="2" t="s">
        <v>59</v>
      </c>
      <c r="H2198" s="2" t="s">
        <v>36</v>
      </c>
      <c r="I2198" s="2" t="s">
        <v>37</v>
      </c>
      <c r="J2198" s="2" t="s">
        <v>35</v>
      </c>
      <c r="K2198" s="2" t="s">
        <v>69</v>
      </c>
      <c r="L2198" s="2" t="s">
        <v>39</v>
      </c>
      <c r="M2198" s="2"/>
      <c r="N2198" s="2" t="s">
        <v>35</v>
      </c>
      <c r="O2198" s="2" t="s">
        <v>36</v>
      </c>
      <c r="P2198" s="2" t="s">
        <v>42</v>
      </c>
      <c r="Q2198" s="2" t="s">
        <v>34</v>
      </c>
      <c r="R2198" s="2" t="s">
        <v>40</v>
      </c>
      <c r="S2198" s="2" t="s">
        <v>45</v>
      </c>
      <c r="T2198" s="2" t="s">
        <v>49</v>
      </c>
      <c r="U2198" s="2" t="s">
        <v>42</v>
      </c>
      <c r="V2198" s="2" t="s">
        <v>42</v>
      </c>
      <c r="W2198" s="2" t="s">
        <v>73</v>
      </c>
      <c r="X2198" s="2" t="s">
        <v>43</v>
      </c>
      <c r="Y2198" s="2" t="s">
        <v>47</v>
      </c>
      <c r="Z2198" s="2" t="s">
        <v>281</v>
      </c>
      <c r="AA2198" s="2" t="s">
        <v>35</v>
      </c>
      <c r="AB2198" s="2" t="s">
        <v>36</v>
      </c>
      <c r="AC2198" s="2"/>
      <c r="AD2198" s="2"/>
      <c r="AE2198">
        <v>860</v>
      </c>
      <c r="AF2198" s="2" t="s">
        <v>36</v>
      </c>
      <c r="AG2198" s="2" t="s">
        <v>36</v>
      </c>
      <c r="AH2198" s="2"/>
      <c r="AI2198" s="2"/>
      <c r="AJ2198" s="2" t="s">
        <v>36</v>
      </c>
      <c r="AK2198" s="2" t="s">
        <v>36</v>
      </c>
    </row>
    <row r="2199" spans="1:37" x14ac:dyDescent="0.3">
      <c r="A2199">
        <v>941</v>
      </c>
      <c r="B2199" s="1">
        <v>42205</v>
      </c>
      <c r="C2199">
        <v>49</v>
      </c>
      <c r="D2199" t="str">
        <f>VLOOKUP(seguimiento[[#This Row],[idinstituciones]],instituciones[[idinstituciones]:[nombre]],2,)</f>
        <v>CEMIC</v>
      </c>
      <c r="E2199" s="2" t="s">
        <v>64</v>
      </c>
      <c r="F2199" s="2" t="s">
        <v>34</v>
      </c>
      <c r="G2199" s="2" t="s">
        <v>59</v>
      </c>
      <c r="H2199" s="2" t="s">
        <v>36</v>
      </c>
      <c r="I2199" s="2" t="s">
        <v>37</v>
      </c>
      <c r="J2199" s="2" t="s">
        <v>35</v>
      </c>
      <c r="K2199" s="2"/>
      <c r="L2199" s="2" t="s">
        <v>39</v>
      </c>
      <c r="M2199" s="2" t="s">
        <v>76</v>
      </c>
      <c r="N2199" s="2" t="s">
        <v>35</v>
      </c>
      <c r="O2199" s="2" t="s">
        <v>36</v>
      </c>
      <c r="P2199" s="2" t="s">
        <v>36</v>
      </c>
      <c r="Q2199" s="2" t="s">
        <v>34</v>
      </c>
      <c r="R2199" s="2" t="s">
        <v>40</v>
      </c>
      <c r="S2199" s="2" t="s">
        <v>45</v>
      </c>
      <c r="T2199" s="2" t="s">
        <v>49</v>
      </c>
      <c r="U2199" s="2" t="s">
        <v>42</v>
      </c>
      <c r="V2199" s="2" t="s">
        <v>42</v>
      </c>
      <c r="W2199" s="2" t="s">
        <v>48</v>
      </c>
      <c r="X2199" s="2" t="s">
        <v>43</v>
      </c>
      <c r="Y2199" s="2" t="s">
        <v>47</v>
      </c>
      <c r="Z2199" s="2" t="s">
        <v>281</v>
      </c>
      <c r="AA2199" s="2" t="s">
        <v>35</v>
      </c>
      <c r="AB2199" s="2" t="s">
        <v>36</v>
      </c>
      <c r="AC2199" s="2"/>
      <c r="AD2199" s="2"/>
      <c r="AE2199">
        <v>2126</v>
      </c>
      <c r="AF2199" s="2" t="s">
        <v>71</v>
      </c>
      <c r="AG2199" s="2" t="s">
        <v>36</v>
      </c>
      <c r="AH2199" s="2">
        <v>2</v>
      </c>
      <c r="AI2199" s="2" t="str">
        <f>VLOOKUP(seguimiento[[#This Row],[vitamiad]],vitaminad[[id]:[valor]],2,)</f>
        <v>Normal</v>
      </c>
      <c r="AJ2199" s="2" t="s">
        <v>46</v>
      </c>
      <c r="AK2199" s="2" t="s">
        <v>45</v>
      </c>
    </row>
    <row r="2200" spans="1:37" x14ac:dyDescent="0.3">
      <c r="A2200">
        <v>941</v>
      </c>
      <c r="B2200" s="1">
        <v>42555</v>
      </c>
      <c r="C2200">
        <v>49</v>
      </c>
      <c r="D2200" t="str">
        <f>VLOOKUP(seguimiento[[#This Row],[idinstituciones]],instituciones[[idinstituciones]:[nombre]],2,)</f>
        <v>CEMIC</v>
      </c>
      <c r="E2200" s="2" t="s">
        <v>33</v>
      </c>
      <c r="F2200" s="2" t="s">
        <v>34</v>
      </c>
      <c r="G2200" s="2" t="s">
        <v>59</v>
      </c>
      <c r="H2200" s="2" t="s">
        <v>36</v>
      </c>
      <c r="I2200" s="2" t="s">
        <v>37</v>
      </c>
      <c r="J2200" s="2" t="s">
        <v>35</v>
      </c>
      <c r="K2200" s="2"/>
      <c r="L2200" s="2" t="s">
        <v>39</v>
      </c>
      <c r="M2200" s="2" t="s">
        <v>76</v>
      </c>
      <c r="N2200" s="2" t="s">
        <v>35</v>
      </c>
      <c r="O2200" s="2" t="s">
        <v>36</v>
      </c>
      <c r="P2200" s="2" t="s">
        <v>36</v>
      </c>
      <c r="Q2200" s="2" t="s">
        <v>34</v>
      </c>
      <c r="R2200" s="2" t="s">
        <v>40</v>
      </c>
      <c r="S2200" s="2" t="s">
        <v>45</v>
      </c>
      <c r="T2200" s="2" t="s">
        <v>49</v>
      </c>
      <c r="U2200" s="2" t="s">
        <v>42</v>
      </c>
      <c r="V2200" s="2" t="s">
        <v>42</v>
      </c>
      <c r="W2200" s="2" t="s">
        <v>49</v>
      </c>
      <c r="X2200" s="2" t="s">
        <v>43</v>
      </c>
      <c r="Y2200" s="2" t="s">
        <v>47</v>
      </c>
      <c r="Z2200" s="2" t="s">
        <v>281</v>
      </c>
      <c r="AA2200" s="2" t="s">
        <v>35</v>
      </c>
      <c r="AB2200" s="2" t="s">
        <v>36</v>
      </c>
      <c r="AC2200" s="2"/>
      <c r="AD2200" s="2"/>
      <c r="AE2200">
        <v>2127</v>
      </c>
      <c r="AF2200" s="2" t="s">
        <v>71</v>
      </c>
      <c r="AG2200" s="2" t="s">
        <v>36</v>
      </c>
      <c r="AH2200" s="2">
        <v>2</v>
      </c>
      <c r="AI2200" s="2" t="str">
        <f>VLOOKUP(seguimiento[[#This Row],[vitamiad]],vitaminad[[id]:[valor]],2,)</f>
        <v>Normal</v>
      </c>
      <c r="AJ2200" s="2" t="s">
        <v>37</v>
      </c>
      <c r="AK2200" s="2" t="s">
        <v>45</v>
      </c>
    </row>
    <row r="2201" spans="1:37" x14ac:dyDescent="0.3">
      <c r="A2201">
        <v>941</v>
      </c>
      <c r="B2201" s="1">
        <v>43223</v>
      </c>
      <c r="C2201">
        <v>49</v>
      </c>
      <c r="D2201" t="str">
        <f>VLOOKUP(seguimiento[[#This Row],[idinstituciones]],instituciones[[idinstituciones]:[nombre]],2,)</f>
        <v>CEMIC</v>
      </c>
      <c r="E2201" s="2" t="s">
        <v>64</v>
      </c>
      <c r="F2201" s="2" t="s">
        <v>34</v>
      </c>
      <c r="G2201" s="2" t="s">
        <v>59</v>
      </c>
      <c r="H2201" s="2" t="s">
        <v>195</v>
      </c>
      <c r="I2201" s="2" t="s">
        <v>37</v>
      </c>
      <c r="J2201" s="2" t="s">
        <v>35</v>
      </c>
      <c r="K2201" s="2"/>
      <c r="L2201" s="2" t="s">
        <v>39</v>
      </c>
      <c r="M2201" s="2" t="s">
        <v>76</v>
      </c>
      <c r="N2201" s="2" t="s">
        <v>35</v>
      </c>
      <c r="O2201" s="2" t="s">
        <v>36</v>
      </c>
      <c r="P2201" s="2" t="s">
        <v>36</v>
      </c>
      <c r="Q2201" s="2" t="s">
        <v>34</v>
      </c>
      <c r="R2201" s="2" t="s">
        <v>40</v>
      </c>
      <c r="S2201" s="2" t="s">
        <v>45</v>
      </c>
      <c r="T2201" s="2" t="s">
        <v>46</v>
      </c>
      <c r="U2201" s="2" t="s">
        <v>42</v>
      </c>
      <c r="V2201" s="2" t="s">
        <v>42</v>
      </c>
      <c r="W2201" s="2" t="s">
        <v>48</v>
      </c>
      <c r="X2201" s="2" t="s">
        <v>43</v>
      </c>
      <c r="Y2201" s="2" t="s">
        <v>47</v>
      </c>
      <c r="Z2201" s="2" t="s">
        <v>281</v>
      </c>
      <c r="AA2201" s="2" t="s">
        <v>35</v>
      </c>
      <c r="AB2201" s="2" t="s">
        <v>36</v>
      </c>
      <c r="AC2201" s="2"/>
      <c r="AD2201" s="2"/>
      <c r="AE2201">
        <v>2740</v>
      </c>
      <c r="AF2201" s="2" t="s">
        <v>71</v>
      </c>
      <c r="AG2201" s="2" t="s">
        <v>36</v>
      </c>
      <c r="AH2201" s="2">
        <v>2</v>
      </c>
      <c r="AI2201" s="2" t="str">
        <f>VLOOKUP(seguimiento[[#This Row],[vitamiad]],vitaminad[[id]:[valor]],2,)</f>
        <v>Normal</v>
      </c>
      <c r="AJ2201" s="2" t="s">
        <v>46</v>
      </c>
      <c r="AK2201" s="2" t="s">
        <v>45</v>
      </c>
    </row>
    <row r="2202" spans="1:37" x14ac:dyDescent="0.3">
      <c r="A2202">
        <v>942</v>
      </c>
      <c r="B2202" s="1">
        <v>41449</v>
      </c>
      <c r="C2202">
        <v>30</v>
      </c>
      <c r="D2202" t="str">
        <f>VLOOKUP(seguimiento[[#This Row],[idinstituciones]],instituciones[[idinstituciones]:[nombre]],2,)</f>
        <v>Hospital de Niños Ricardo Gutiérrez</v>
      </c>
      <c r="E2202" s="2" t="s">
        <v>33</v>
      </c>
      <c r="F2202" s="2" t="s">
        <v>34</v>
      </c>
      <c r="G2202" s="2" t="s">
        <v>55</v>
      </c>
      <c r="H2202" s="2" t="s">
        <v>36</v>
      </c>
      <c r="I2202" s="2" t="s">
        <v>45</v>
      </c>
      <c r="J2202" s="2" t="s">
        <v>71</v>
      </c>
      <c r="K2202" s="2" t="s">
        <v>57</v>
      </c>
      <c r="L2202" s="2" t="s">
        <v>39</v>
      </c>
      <c r="M2202" s="2"/>
      <c r="N2202" s="2" t="s">
        <v>35</v>
      </c>
      <c r="O2202" s="2" t="s">
        <v>36</v>
      </c>
      <c r="P2202" s="2" t="s">
        <v>42</v>
      </c>
      <c r="Q2202" s="2"/>
      <c r="R2202" s="2"/>
      <c r="S2202" s="2" t="s">
        <v>45</v>
      </c>
      <c r="T2202" s="2" t="s">
        <v>48</v>
      </c>
      <c r="U2202" s="2" t="s">
        <v>42</v>
      </c>
      <c r="V2202" s="2" t="s">
        <v>42</v>
      </c>
      <c r="W2202" s="2" t="s">
        <v>49</v>
      </c>
      <c r="X2202" s="2" t="s">
        <v>43</v>
      </c>
      <c r="Y2202" s="2" t="s">
        <v>47</v>
      </c>
      <c r="Z2202" s="2" t="s">
        <v>281</v>
      </c>
      <c r="AA2202" s="2" t="s">
        <v>35</v>
      </c>
      <c r="AB2202" s="2" t="s">
        <v>36</v>
      </c>
      <c r="AC2202" s="2"/>
      <c r="AD2202" s="2"/>
      <c r="AE2202">
        <v>1548</v>
      </c>
      <c r="AF2202" s="2" t="s">
        <v>36</v>
      </c>
      <c r="AG2202" s="2" t="s">
        <v>36</v>
      </c>
      <c r="AH2202" s="2"/>
      <c r="AI2202" s="2"/>
      <c r="AJ2202" s="2" t="s">
        <v>36</v>
      </c>
      <c r="AK2202" s="2" t="s">
        <v>36</v>
      </c>
    </row>
    <row r="2203" spans="1:37" x14ac:dyDescent="0.3">
      <c r="A2203">
        <v>944</v>
      </c>
      <c r="B2203" s="1">
        <v>41570</v>
      </c>
      <c r="C2203">
        <v>5</v>
      </c>
      <c r="D2203" t="str">
        <f>VLOOKUP(seguimiento[[#This Row],[idinstituciones]],instituciones[[idinstituciones]:[nombre]],2,)</f>
        <v>Hospital "Dr. Antonio A. Cetrángolo"</v>
      </c>
      <c r="E2203" s="2" t="s">
        <v>33</v>
      </c>
      <c r="F2203" s="2" t="s">
        <v>44</v>
      </c>
      <c r="G2203" s="2" t="s">
        <v>35</v>
      </c>
      <c r="H2203" s="2" t="s">
        <v>36</v>
      </c>
      <c r="I2203" s="2" t="s">
        <v>37</v>
      </c>
      <c r="J2203" s="2" t="s">
        <v>44</v>
      </c>
      <c r="K2203" s="2" t="s">
        <v>63</v>
      </c>
      <c r="L2203" s="2" t="s">
        <v>44</v>
      </c>
      <c r="M2203" s="2" t="s">
        <v>70</v>
      </c>
      <c r="N2203" s="2" t="s">
        <v>35</v>
      </c>
      <c r="O2203" s="2" t="s">
        <v>36</v>
      </c>
      <c r="P2203" s="2" t="s">
        <v>36</v>
      </c>
      <c r="Q2203" s="2"/>
      <c r="R2203" s="2"/>
      <c r="S2203" s="2" t="s">
        <v>36</v>
      </c>
      <c r="T2203" s="2" t="s">
        <v>74</v>
      </c>
      <c r="U2203" s="2" t="s">
        <v>36</v>
      </c>
      <c r="V2203" s="2" t="s">
        <v>36</v>
      </c>
      <c r="W2203" s="2" t="s">
        <v>36</v>
      </c>
      <c r="X2203" s="2" t="s">
        <v>65</v>
      </c>
      <c r="Y2203" s="2" t="s">
        <v>54</v>
      </c>
      <c r="Z2203" s="2" t="s">
        <v>281</v>
      </c>
      <c r="AA2203" s="2" t="s">
        <v>35</v>
      </c>
      <c r="AB2203" s="2" t="s">
        <v>36</v>
      </c>
      <c r="AC2203" s="2"/>
      <c r="AD2203" s="2"/>
      <c r="AE2203">
        <v>138</v>
      </c>
      <c r="AF2203" s="2" t="s">
        <v>36</v>
      </c>
      <c r="AG2203" s="2" t="s">
        <v>36</v>
      </c>
      <c r="AH2203" s="2"/>
      <c r="AI2203" s="2"/>
      <c r="AJ2203" s="2" t="s">
        <v>36</v>
      </c>
      <c r="AK2203" s="2" t="s">
        <v>36</v>
      </c>
    </row>
    <row r="2204" spans="1:37" x14ac:dyDescent="0.3">
      <c r="A2204">
        <v>945</v>
      </c>
      <c r="B2204" s="1">
        <v>41618</v>
      </c>
      <c r="C2204">
        <v>5</v>
      </c>
      <c r="D2204" t="str">
        <f>VLOOKUP(seguimiento[[#This Row],[idinstituciones]],instituciones[[idinstituciones]:[nombre]],2,)</f>
        <v>Hospital "Dr. Antonio A. Cetrángolo"</v>
      </c>
      <c r="E2204" s="2" t="s">
        <v>33</v>
      </c>
      <c r="F2204" s="2" t="s">
        <v>44</v>
      </c>
      <c r="G2204" s="2" t="s">
        <v>36</v>
      </c>
      <c r="H2204" s="2" t="s">
        <v>36</v>
      </c>
      <c r="I2204" s="2" t="s">
        <v>45</v>
      </c>
      <c r="J2204" s="2" t="s">
        <v>44</v>
      </c>
      <c r="K2204" s="2" t="s">
        <v>38</v>
      </c>
      <c r="L2204" s="2" t="s">
        <v>39</v>
      </c>
      <c r="M2204" s="2"/>
      <c r="N2204" s="2" t="s">
        <v>35</v>
      </c>
      <c r="O2204" s="2" t="s">
        <v>36</v>
      </c>
      <c r="P2204" s="2" t="s">
        <v>36</v>
      </c>
      <c r="Q2204" s="2"/>
      <c r="R2204" s="2"/>
      <c r="S2204" s="2" t="s">
        <v>45</v>
      </c>
      <c r="T2204" s="2" t="s">
        <v>37</v>
      </c>
      <c r="U2204" s="2" t="s">
        <v>36</v>
      </c>
      <c r="V2204" s="2" t="s">
        <v>36</v>
      </c>
      <c r="W2204" s="2" t="s">
        <v>36</v>
      </c>
      <c r="X2204" s="2" t="s">
        <v>43</v>
      </c>
      <c r="Y2204" s="2" t="s">
        <v>47</v>
      </c>
      <c r="Z2204" s="2" t="s">
        <v>281</v>
      </c>
      <c r="AA2204" s="2" t="s">
        <v>35</v>
      </c>
      <c r="AB2204" s="2" t="s">
        <v>36</v>
      </c>
      <c r="AC2204" s="2"/>
      <c r="AD2204" s="2"/>
      <c r="AE2204">
        <v>195</v>
      </c>
      <c r="AF2204" s="2" t="s">
        <v>36</v>
      </c>
      <c r="AG2204" s="2" t="s">
        <v>36</v>
      </c>
      <c r="AH2204" s="2"/>
      <c r="AI2204" s="2"/>
      <c r="AJ2204" s="2" t="s">
        <v>36</v>
      </c>
      <c r="AK2204" s="2" t="s">
        <v>36</v>
      </c>
    </row>
    <row r="2205" spans="1:37" x14ac:dyDescent="0.3">
      <c r="A2205">
        <v>946</v>
      </c>
      <c r="B2205" s="1">
        <v>41600</v>
      </c>
      <c r="C2205">
        <v>5</v>
      </c>
      <c r="D2205" t="str">
        <f>VLOOKUP(seguimiento[[#This Row],[idinstituciones]],instituciones[[idinstituciones]:[nombre]],2,)</f>
        <v>Hospital "Dr. Antonio A. Cetrángolo"</v>
      </c>
      <c r="E2205" s="2" t="s">
        <v>33</v>
      </c>
      <c r="F2205" s="2" t="s">
        <v>44</v>
      </c>
      <c r="G2205" s="2" t="s">
        <v>35</v>
      </c>
      <c r="H2205" s="2" t="s">
        <v>36</v>
      </c>
      <c r="I2205" s="2" t="s">
        <v>45</v>
      </c>
      <c r="J2205" s="2" t="s">
        <v>35</v>
      </c>
      <c r="K2205" s="2"/>
      <c r="L2205" s="2" t="s">
        <v>39</v>
      </c>
      <c r="M2205" s="2"/>
      <c r="N2205" s="2" t="s">
        <v>35</v>
      </c>
      <c r="O2205" s="2" t="s">
        <v>36</v>
      </c>
      <c r="P2205" s="2" t="s">
        <v>36</v>
      </c>
      <c r="Q2205" s="2"/>
      <c r="R2205" s="2"/>
      <c r="S2205" s="2" t="s">
        <v>45</v>
      </c>
      <c r="T2205" s="2" t="s">
        <v>81</v>
      </c>
      <c r="U2205" s="2" t="s">
        <v>36</v>
      </c>
      <c r="V2205" s="2" t="s">
        <v>36</v>
      </c>
      <c r="W2205" s="2" t="s">
        <v>36</v>
      </c>
      <c r="X2205" s="2" t="s">
        <v>43</v>
      </c>
      <c r="Y2205" s="2" t="s">
        <v>36</v>
      </c>
      <c r="Z2205" s="2" t="s">
        <v>281</v>
      </c>
      <c r="AA2205" s="2" t="s">
        <v>35</v>
      </c>
      <c r="AB2205" s="2" t="s">
        <v>36</v>
      </c>
      <c r="AC2205" s="2"/>
      <c r="AD2205" s="2"/>
      <c r="AE2205">
        <v>721</v>
      </c>
      <c r="AF2205" s="2" t="s">
        <v>36</v>
      </c>
      <c r="AG2205" s="2" t="s">
        <v>36</v>
      </c>
      <c r="AH2205" s="2"/>
      <c r="AI2205" s="2"/>
      <c r="AJ2205" s="2" t="s">
        <v>36</v>
      </c>
      <c r="AK2205" s="2" t="s">
        <v>36</v>
      </c>
    </row>
    <row r="2206" spans="1:37" x14ac:dyDescent="0.3">
      <c r="A2206">
        <v>947</v>
      </c>
      <c r="B2206" s="1">
        <v>41548</v>
      </c>
      <c r="C2206">
        <v>5</v>
      </c>
      <c r="D2206" t="str">
        <f>VLOOKUP(seguimiento[[#This Row],[idinstituciones]],instituciones[[idinstituciones]:[nombre]],2,)</f>
        <v>Hospital "Dr. Antonio A. Cetrángolo"</v>
      </c>
      <c r="E2206" s="2" t="s">
        <v>33</v>
      </c>
      <c r="F2206" s="2" t="s">
        <v>44</v>
      </c>
      <c r="G2206" s="2" t="s">
        <v>36</v>
      </c>
      <c r="H2206" s="2" t="s">
        <v>36</v>
      </c>
      <c r="I2206" s="2" t="s">
        <v>45</v>
      </c>
      <c r="J2206" s="2" t="s">
        <v>35</v>
      </c>
      <c r="K2206" s="2"/>
      <c r="L2206" s="2" t="s">
        <v>39</v>
      </c>
      <c r="M2206" s="2"/>
      <c r="N2206" s="2" t="s">
        <v>35</v>
      </c>
      <c r="O2206" s="2" t="s">
        <v>36</v>
      </c>
      <c r="P2206" s="2" t="s">
        <v>36</v>
      </c>
      <c r="Q2206" s="2"/>
      <c r="R2206" s="2"/>
      <c r="S2206" s="2" t="s">
        <v>36</v>
      </c>
      <c r="T2206" s="2" t="s">
        <v>81</v>
      </c>
      <c r="U2206" s="2" t="s">
        <v>36</v>
      </c>
      <c r="V2206" s="2" t="s">
        <v>36</v>
      </c>
      <c r="W2206" s="2" t="s">
        <v>36</v>
      </c>
      <c r="X2206" s="2" t="s">
        <v>43</v>
      </c>
      <c r="Y2206" s="2" t="s">
        <v>36</v>
      </c>
      <c r="Z2206" s="2" t="s">
        <v>281</v>
      </c>
      <c r="AA2206" s="2" t="s">
        <v>35</v>
      </c>
      <c r="AB2206" s="2" t="s">
        <v>36</v>
      </c>
      <c r="AC2206" s="2"/>
      <c r="AD2206" s="2"/>
      <c r="AE2206">
        <v>415</v>
      </c>
      <c r="AF2206" s="2" t="s">
        <v>36</v>
      </c>
      <c r="AG2206" s="2" t="s">
        <v>36</v>
      </c>
      <c r="AH2206" s="2"/>
      <c r="AI2206" s="2"/>
      <c r="AJ2206" s="2" t="s">
        <v>36</v>
      </c>
      <c r="AK2206" s="2" t="s">
        <v>36</v>
      </c>
    </row>
    <row r="2207" spans="1:37" x14ac:dyDescent="0.3">
      <c r="A2207">
        <v>950</v>
      </c>
      <c r="B2207" s="1">
        <v>41606</v>
      </c>
      <c r="C2207">
        <v>51</v>
      </c>
      <c r="D2207" t="str">
        <f>VLOOKUP(seguimiento[[#This Row],[idinstituciones]],instituciones[[idinstituciones]:[nombre]],2,)</f>
        <v>Hospital SAMIC  Eldorado Misiones</v>
      </c>
      <c r="E2207" s="2" t="s">
        <v>64</v>
      </c>
      <c r="F2207" s="2" t="s">
        <v>58</v>
      </c>
      <c r="G2207" s="2" t="s">
        <v>59</v>
      </c>
      <c r="H2207" s="2" t="s">
        <v>36</v>
      </c>
      <c r="I2207" s="2" t="s">
        <v>37</v>
      </c>
      <c r="J2207" s="2" t="s">
        <v>35</v>
      </c>
      <c r="K2207" s="2" t="s">
        <v>38</v>
      </c>
      <c r="L2207" s="2" t="s">
        <v>39</v>
      </c>
      <c r="M2207" s="2"/>
      <c r="N2207" s="2" t="s">
        <v>35</v>
      </c>
      <c r="O2207" s="2" t="s">
        <v>36</v>
      </c>
      <c r="P2207" s="2" t="s">
        <v>36</v>
      </c>
      <c r="Q2207" s="2" t="s">
        <v>34</v>
      </c>
      <c r="R2207" s="2"/>
      <c r="S2207" s="2" t="s">
        <v>45</v>
      </c>
      <c r="T2207" s="2" t="s">
        <v>60</v>
      </c>
      <c r="U2207" s="2" t="s">
        <v>45</v>
      </c>
      <c r="V2207" s="2" t="s">
        <v>36</v>
      </c>
      <c r="W2207" s="2" t="s">
        <v>41</v>
      </c>
      <c r="X2207" s="2" t="s">
        <v>43</v>
      </c>
      <c r="Y2207" s="2" t="s">
        <v>47</v>
      </c>
      <c r="Z2207" s="2" t="s">
        <v>281</v>
      </c>
      <c r="AA2207" s="2" t="s">
        <v>35</v>
      </c>
      <c r="AB2207" s="2" t="s">
        <v>36</v>
      </c>
      <c r="AC2207" s="2"/>
      <c r="AD2207" s="2"/>
      <c r="AE2207">
        <v>613</v>
      </c>
      <c r="AF2207" s="2" t="s">
        <v>36</v>
      </c>
      <c r="AG2207" s="2" t="s">
        <v>36</v>
      </c>
      <c r="AH2207" s="2"/>
      <c r="AI2207" s="2"/>
      <c r="AJ2207" s="2" t="s">
        <v>36</v>
      </c>
      <c r="AK2207" s="2" t="s">
        <v>36</v>
      </c>
    </row>
    <row r="2208" spans="1:37" x14ac:dyDescent="0.3">
      <c r="A2208">
        <v>952</v>
      </c>
      <c r="B2208" s="1">
        <v>41052</v>
      </c>
      <c r="C2208">
        <v>16</v>
      </c>
      <c r="D2208" t="str">
        <f>VLOOKUP(seguimiento[[#This Row],[idinstituciones]],instituciones[[idinstituciones]:[nombre]],2,)</f>
        <v>HOSPITAL de PEDIATRÍA "Juan P. Garrahan"</v>
      </c>
      <c r="E2208" s="2" t="s">
        <v>33</v>
      </c>
      <c r="F2208" s="2" t="s">
        <v>34</v>
      </c>
      <c r="G2208" s="2" t="s">
        <v>35</v>
      </c>
      <c r="H2208" s="2" t="s">
        <v>36</v>
      </c>
      <c r="I2208" s="2" t="s">
        <v>37</v>
      </c>
      <c r="J2208" s="2" t="s">
        <v>44</v>
      </c>
      <c r="K2208" s="2" t="s">
        <v>61</v>
      </c>
      <c r="L2208" s="2" t="s">
        <v>39</v>
      </c>
      <c r="M2208" s="2"/>
      <c r="N2208" s="2" t="s">
        <v>35</v>
      </c>
      <c r="O2208" s="2" t="s">
        <v>36</v>
      </c>
      <c r="P2208" s="2" t="s">
        <v>36</v>
      </c>
      <c r="Q2208" s="2" t="s">
        <v>34</v>
      </c>
      <c r="R2208" s="2"/>
      <c r="S2208" s="2" t="s">
        <v>45</v>
      </c>
      <c r="T2208" s="2" t="s">
        <v>46</v>
      </c>
      <c r="U2208" s="2" t="s">
        <v>45</v>
      </c>
      <c r="V2208" s="2" t="s">
        <v>45</v>
      </c>
      <c r="W2208" s="2" t="s">
        <v>46</v>
      </c>
      <c r="X2208" s="2" t="s">
        <v>65</v>
      </c>
      <c r="Y2208" s="2" t="s">
        <v>54</v>
      </c>
      <c r="Z2208" s="2" t="s">
        <v>281</v>
      </c>
      <c r="AA2208" s="2" t="s">
        <v>35</v>
      </c>
      <c r="AB2208" s="2" t="s">
        <v>36</v>
      </c>
      <c r="AC2208" s="2"/>
      <c r="AD2208" s="2"/>
      <c r="AE2208">
        <v>910</v>
      </c>
      <c r="AF2208" s="2" t="s">
        <v>36</v>
      </c>
      <c r="AG2208" s="2" t="s">
        <v>36</v>
      </c>
      <c r="AH2208" s="2"/>
      <c r="AI2208" s="2"/>
      <c r="AJ2208" s="2" t="s">
        <v>36</v>
      </c>
      <c r="AK2208" s="2" t="s">
        <v>36</v>
      </c>
    </row>
    <row r="2209" spans="1:37" x14ac:dyDescent="0.3">
      <c r="A2209">
        <v>953</v>
      </c>
      <c r="B2209" s="1">
        <v>41613</v>
      </c>
      <c r="C2209">
        <v>16</v>
      </c>
      <c r="D2209" t="str">
        <f>VLOOKUP(seguimiento[[#This Row],[idinstituciones]],instituciones[[idinstituciones]:[nombre]],2,)</f>
        <v>HOSPITAL de PEDIATRÍA "Juan P. Garrahan"</v>
      </c>
      <c r="E2209" s="2" t="s">
        <v>33</v>
      </c>
      <c r="F2209" s="2" t="s">
        <v>34</v>
      </c>
      <c r="G2209" s="2" t="s">
        <v>35</v>
      </c>
      <c r="H2209" s="2" t="s">
        <v>36</v>
      </c>
      <c r="I2209" s="2" t="s">
        <v>45</v>
      </c>
      <c r="J2209" s="2" t="s">
        <v>35</v>
      </c>
      <c r="K2209" s="2"/>
      <c r="L2209" s="2" t="s">
        <v>39</v>
      </c>
      <c r="M2209" s="2"/>
      <c r="N2209" s="2" t="s">
        <v>35</v>
      </c>
      <c r="O2209" s="2" t="s">
        <v>36</v>
      </c>
      <c r="P2209" s="2" t="s">
        <v>36</v>
      </c>
      <c r="Q2209" s="2" t="s">
        <v>34</v>
      </c>
      <c r="R2209" s="2"/>
      <c r="S2209" s="2" t="s">
        <v>45</v>
      </c>
      <c r="T2209" s="2" t="s">
        <v>48</v>
      </c>
      <c r="U2209" s="2" t="s">
        <v>42</v>
      </c>
      <c r="V2209" s="2" t="s">
        <v>42</v>
      </c>
      <c r="W2209" s="2" t="s">
        <v>46</v>
      </c>
      <c r="X2209" s="2" t="s">
        <v>43</v>
      </c>
      <c r="Y2209" s="2" t="s">
        <v>36</v>
      </c>
      <c r="Z2209" s="2" t="s">
        <v>281</v>
      </c>
      <c r="AA2209" s="2" t="s">
        <v>35</v>
      </c>
      <c r="AB2209" s="2" t="s">
        <v>36</v>
      </c>
      <c r="AC2209" s="2"/>
      <c r="AD2209" s="2"/>
      <c r="AE2209">
        <v>1028</v>
      </c>
      <c r="AF2209" s="2" t="s">
        <v>36</v>
      </c>
      <c r="AG2209" s="2" t="s">
        <v>36</v>
      </c>
      <c r="AH2209" s="2"/>
      <c r="AI2209" s="2"/>
      <c r="AJ2209" s="2" t="s">
        <v>36</v>
      </c>
      <c r="AK2209" s="2" t="s">
        <v>36</v>
      </c>
    </row>
    <row r="2210" spans="1:37" x14ac:dyDescent="0.3">
      <c r="A2210">
        <v>954</v>
      </c>
      <c r="B2210" s="1">
        <v>41589</v>
      </c>
      <c r="C2210">
        <v>16</v>
      </c>
      <c r="D2210" t="str">
        <f>VLOOKUP(seguimiento[[#This Row],[idinstituciones]],instituciones[[idinstituciones]:[nombre]],2,)</f>
        <v>HOSPITAL de PEDIATRÍA "Juan P. Garrahan"</v>
      </c>
      <c r="E2210" s="2" t="s">
        <v>35</v>
      </c>
      <c r="F2210" s="2" t="s">
        <v>34</v>
      </c>
      <c r="G2210" s="2" t="s">
        <v>35</v>
      </c>
      <c r="H2210" s="2" t="s">
        <v>36</v>
      </c>
      <c r="I2210" s="2" t="s">
        <v>37</v>
      </c>
      <c r="J2210" s="2" t="s">
        <v>44</v>
      </c>
      <c r="K2210" s="2"/>
      <c r="L2210" s="2" t="s">
        <v>39</v>
      </c>
      <c r="M2210" s="2"/>
      <c r="N2210" s="2" t="s">
        <v>35</v>
      </c>
      <c r="O2210" s="2" t="s">
        <v>36</v>
      </c>
      <c r="P2210" s="2" t="s">
        <v>36</v>
      </c>
      <c r="Q2210" s="2" t="s">
        <v>34</v>
      </c>
      <c r="R2210" s="2"/>
      <c r="S2210" s="2" t="s">
        <v>45</v>
      </c>
      <c r="T2210" s="2" t="s">
        <v>49</v>
      </c>
      <c r="U2210" s="2" t="s">
        <v>45</v>
      </c>
      <c r="V2210" s="2" t="s">
        <v>45</v>
      </c>
      <c r="W2210" s="2" t="s">
        <v>46</v>
      </c>
      <c r="X2210" s="2" t="s">
        <v>43</v>
      </c>
      <c r="Y2210" s="2" t="s">
        <v>36</v>
      </c>
      <c r="Z2210" s="2" t="s">
        <v>281</v>
      </c>
      <c r="AA2210" s="2" t="s">
        <v>35</v>
      </c>
      <c r="AB2210" s="2" t="s">
        <v>36</v>
      </c>
      <c r="AC2210" s="2"/>
      <c r="AD2210" s="2"/>
      <c r="AE2210">
        <v>989</v>
      </c>
      <c r="AF2210" s="2" t="s">
        <v>36</v>
      </c>
      <c r="AG2210" s="2" t="s">
        <v>36</v>
      </c>
      <c r="AH2210" s="2"/>
      <c r="AI2210" s="2"/>
      <c r="AJ2210" s="2" t="s">
        <v>36</v>
      </c>
      <c r="AK2210" s="2" t="s">
        <v>36</v>
      </c>
    </row>
    <row r="2211" spans="1:37" x14ac:dyDescent="0.3">
      <c r="A2211">
        <v>955</v>
      </c>
      <c r="B2211" s="1">
        <v>40931</v>
      </c>
      <c r="C2211">
        <v>16</v>
      </c>
      <c r="D2211" t="str">
        <f>VLOOKUP(seguimiento[[#This Row],[idinstituciones]],instituciones[[idinstituciones]:[nombre]],2,)</f>
        <v>HOSPITAL de PEDIATRÍA "Juan P. Garrahan"</v>
      </c>
      <c r="E2211" s="2" t="s">
        <v>33</v>
      </c>
      <c r="F2211" s="2" t="s">
        <v>58</v>
      </c>
      <c r="G2211" s="2" t="s">
        <v>59</v>
      </c>
      <c r="H2211" s="2" t="s">
        <v>36</v>
      </c>
      <c r="I2211" s="2" t="s">
        <v>37</v>
      </c>
      <c r="J2211" s="2" t="s">
        <v>44</v>
      </c>
      <c r="K2211" s="2"/>
      <c r="L2211" s="2" t="s">
        <v>39</v>
      </c>
      <c r="M2211" s="2"/>
      <c r="N2211" s="2" t="s">
        <v>35</v>
      </c>
      <c r="O2211" s="2" t="s">
        <v>36</v>
      </c>
      <c r="P2211" s="2" t="s">
        <v>36</v>
      </c>
      <c r="Q2211" s="2" t="s">
        <v>34</v>
      </c>
      <c r="R2211" s="2"/>
      <c r="S2211" s="2" t="s">
        <v>45</v>
      </c>
      <c r="T2211" s="2" t="s">
        <v>49</v>
      </c>
      <c r="U2211" s="2" t="s">
        <v>37</v>
      </c>
      <c r="V2211" s="2" t="s">
        <v>37</v>
      </c>
      <c r="W2211" s="2" t="s">
        <v>36</v>
      </c>
      <c r="X2211" s="2" t="s">
        <v>36</v>
      </c>
      <c r="Y2211" s="2" t="s">
        <v>36</v>
      </c>
      <c r="Z2211" s="2" t="s">
        <v>35</v>
      </c>
      <c r="AA2211" s="2" t="s">
        <v>35</v>
      </c>
      <c r="AB2211" s="2" t="s">
        <v>36</v>
      </c>
      <c r="AC2211" s="2"/>
      <c r="AD2211" s="2"/>
      <c r="AE2211">
        <v>590</v>
      </c>
      <c r="AF2211" s="2" t="s">
        <v>36</v>
      </c>
      <c r="AG2211" s="2" t="s">
        <v>36</v>
      </c>
      <c r="AH2211" s="2"/>
      <c r="AI2211" s="2"/>
      <c r="AJ2211" s="2" t="s">
        <v>36</v>
      </c>
      <c r="AK2211" s="2" t="s">
        <v>36</v>
      </c>
    </row>
    <row r="2212" spans="1:37" x14ac:dyDescent="0.3">
      <c r="A2212">
        <v>956</v>
      </c>
      <c r="B2212" s="1">
        <v>41631</v>
      </c>
      <c r="C2212">
        <v>49</v>
      </c>
      <c r="D2212" t="str">
        <f>VLOOKUP(seguimiento[[#This Row],[idinstituciones]],instituciones[[idinstituciones]:[nombre]],2,)</f>
        <v>CEMIC</v>
      </c>
      <c r="E2212" s="2" t="s">
        <v>33</v>
      </c>
      <c r="F2212" s="2" t="s">
        <v>34</v>
      </c>
      <c r="G2212" s="2" t="s">
        <v>55</v>
      </c>
      <c r="H2212" s="2" t="s">
        <v>36</v>
      </c>
      <c r="I2212" s="2" t="s">
        <v>37</v>
      </c>
      <c r="J2212" s="2" t="s">
        <v>35</v>
      </c>
      <c r="K2212" s="2" t="s">
        <v>61</v>
      </c>
      <c r="L2212" s="2" t="s">
        <v>39</v>
      </c>
      <c r="M2212" s="2"/>
      <c r="N2212" s="2" t="s">
        <v>35</v>
      </c>
      <c r="O2212" s="2" t="s">
        <v>36</v>
      </c>
      <c r="P2212" s="2" t="s">
        <v>42</v>
      </c>
      <c r="Q2212" s="2" t="s">
        <v>34</v>
      </c>
      <c r="R2212" s="2" t="s">
        <v>40</v>
      </c>
      <c r="S2212" s="2" t="s">
        <v>45</v>
      </c>
      <c r="T2212" s="2" t="s">
        <v>49</v>
      </c>
      <c r="U2212" s="2" t="s">
        <v>42</v>
      </c>
      <c r="V2212" s="2" t="s">
        <v>36</v>
      </c>
      <c r="W2212" s="2" t="s">
        <v>48</v>
      </c>
      <c r="X2212" s="2" t="s">
        <v>43</v>
      </c>
      <c r="Y2212" s="2" t="s">
        <v>79</v>
      </c>
      <c r="Z2212" s="2" t="s">
        <v>281</v>
      </c>
      <c r="AA2212" s="2" t="s">
        <v>35</v>
      </c>
      <c r="AB2212" s="2" t="s">
        <v>36</v>
      </c>
      <c r="AC2212" s="2"/>
      <c r="AD2212" s="2"/>
      <c r="AE2212">
        <v>1249</v>
      </c>
      <c r="AF2212" s="2" t="s">
        <v>36</v>
      </c>
      <c r="AG2212" s="2" t="s">
        <v>36</v>
      </c>
      <c r="AH2212" s="2"/>
      <c r="AI2212" s="2"/>
      <c r="AJ2212" s="2" t="s">
        <v>36</v>
      </c>
      <c r="AK2212" s="2" t="s">
        <v>36</v>
      </c>
    </row>
    <row r="2213" spans="1:37" x14ac:dyDescent="0.3">
      <c r="A2213">
        <v>956</v>
      </c>
      <c r="B2213" s="1">
        <v>42471</v>
      </c>
      <c r="C2213">
        <v>49</v>
      </c>
      <c r="D2213" t="str">
        <f>VLOOKUP(seguimiento[[#This Row],[idinstituciones]],instituciones[[idinstituciones]:[nombre]],2,)</f>
        <v>CEMIC</v>
      </c>
      <c r="E2213" s="2" t="s">
        <v>35</v>
      </c>
      <c r="F2213" s="2" t="s">
        <v>34</v>
      </c>
      <c r="G2213" s="2" t="s">
        <v>36</v>
      </c>
      <c r="H2213" s="2" t="s">
        <v>36</v>
      </c>
      <c r="I2213" s="2" t="s">
        <v>36</v>
      </c>
      <c r="J2213" s="2" t="s">
        <v>35</v>
      </c>
      <c r="K2213" s="2"/>
      <c r="L2213" s="2" t="s">
        <v>39</v>
      </c>
      <c r="M2213" s="2"/>
      <c r="N2213" s="2"/>
      <c r="O2213" s="2" t="s">
        <v>36</v>
      </c>
      <c r="P2213" s="2" t="s">
        <v>36</v>
      </c>
      <c r="Q2213" s="2" t="s">
        <v>34</v>
      </c>
      <c r="R2213" s="2"/>
      <c r="S2213" s="2" t="s">
        <v>45</v>
      </c>
      <c r="T2213" s="2" t="s">
        <v>48</v>
      </c>
      <c r="U2213" s="2" t="s">
        <v>42</v>
      </c>
      <c r="V2213" s="2" t="s">
        <v>42</v>
      </c>
      <c r="W2213" s="2" t="s">
        <v>48</v>
      </c>
      <c r="X2213" s="2" t="s">
        <v>43</v>
      </c>
      <c r="Y2213" s="2" t="s">
        <v>47</v>
      </c>
      <c r="Z2213" s="2" t="s">
        <v>281</v>
      </c>
      <c r="AA2213" s="2" t="s">
        <v>35</v>
      </c>
      <c r="AB2213" s="2" t="s">
        <v>36</v>
      </c>
      <c r="AC2213" s="2"/>
      <c r="AD2213" s="2"/>
      <c r="AE2213">
        <v>2125</v>
      </c>
      <c r="AF2213" s="2" t="s">
        <v>35</v>
      </c>
      <c r="AG2213" s="2" t="s">
        <v>36</v>
      </c>
      <c r="AH2213" s="2">
        <v>2</v>
      </c>
      <c r="AI2213" s="2" t="str">
        <f>VLOOKUP(seguimiento[[#This Row],[vitamiad]],vitaminad[[id]:[valor]],2,)</f>
        <v>Normal</v>
      </c>
      <c r="AJ2213" s="2" t="s">
        <v>37</v>
      </c>
      <c r="AK2213" s="2" t="s">
        <v>45</v>
      </c>
    </row>
    <row r="2214" spans="1:37" x14ac:dyDescent="0.3">
      <c r="A2214">
        <v>957</v>
      </c>
      <c r="B2214" s="1">
        <v>41613</v>
      </c>
      <c r="C2214">
        <v>42</v>
      </c>
      <c r="D2214" t="str">
        <f>VLOOKUP(seguimiento[[#This Row],[idinstituciones]],instituciones[[idinstituciones]:[nombre]],2,)</f>
        <v>Hospital Cipolletti</v>
      </c>
      <c r="E2214" s="2" t="s">
        <v>35</v>
      </c>
      <c r="F2214" s="2" t="s">
        <v>34</v>
      </c>
      <c r="G2214" s="2" t="s">
        <v>35</v>
      </c>
      <c r="H2214" s="2" t="s">
        <v>36</v>
      </c>
      <c r="I2214" s="2" t="s">
        <v>45</v>
      </c>
      <c r="J2214" s="2" t="s">
        <v>35</v>
      </c>
      <c r="K2214" s="2" t="s">
        <v>57</v>
      </c>
      <c r="L2214" s="2" t="s">
        <v>39</v>
      </c>
      <c r="M2214" s="2"/>
      <c r="N2214" s="2" t="s">
        <v>35</v>
      </c>
      <c r="O2214" s="2" t="s">
        <v>36</v>
      </c>
      <c r="P2214" s="2" t="s">
        <v>36</v>
      </c>
      <c r="Q2214" s="2" t="s">
        <v>34</v>
      </c>
      <c r="R2214" s="2" t="s">
        <v>40</v>
      </c>
      <c r="S2214" s="2" t="s">
        <v>45</v>
      </c>
      <c r="T2214" s="2" t="s">
        <v>49</v>
      </c>
      <c r="U2214" s="2" t="s">
        <v>46</v>
      </c>
      <c r="V2214" s="2" t="s">
        <v>37</v>
      </c>
      <c r="W2214" s="2" t="s">
        <v>49</v>
      </c>
      <c r="X2214" s="2" t="s">
        <v>43</v>
      </c>
      <c r="Y2214" s="2" t="s">
        <v>54</v>
      </c>
      <c r="Z2214" s="2" t="s">
        <v>281</v>
      </c>
      <c r="AA2214" s="2" t="s">
        <v>35</v>
      </c>
      <c r="AB2214" s="2" t="s">
        <v>36</v>
      </c>
      <c r="AC2214" s="2"/>
      <c r="AD2214" s="2"/>
      <c r="AE2214">
        <v>1425</v>
      </c>
      <c r="AF2214" s="2" t="s">
        <v>36</v>
      </c>
      <c r="AG2214" s="2" t="s">
        <v>36</v>
      </c>
      <c r="AH2214" s="2"/>
      <c r="AI2214" s="2"/>
      <c r="AJ2214" s="2" t="s">
        <v>36</v>
      </c>
      <c r="AK2214" s="2" t="s">
        <v>36</v>
      </c>
    </row>
    <row r="2215" spans="1:37" x14ac:dyDescent="0.3">
      <c r="A2215">
        <v>957</v>
      </c>
      <c r="B2215" s="1">
        <v>42010</v>
      </c>
      <c r="C2215">
        <v>41</v>
      </c>
      <c r="D2215" t="str">
        <f>VLOOKUP(seguimiento[[#This Row],[idinstituciones]],instituciones[[idinstituciones]:[nombre]],2,)</f>
        <v>Clinica San Lucas</v>
      </c>
      <c r="E2215" s="2" t="s">
        <v>33</v>
      </c>
      <c r="F2215" s="2" t="s">
        <v>34</v>
      </c>
      <c r="G2215" s="2" t="s">
        <v>35</v>
      </c>
      <c r="H2215" s="2" t="s">
        <v>36</v>
      </c>
      <c r="I2215" s="2" t="s">
        <v>45</v>
      </c>
      <c r="J2215" s="2" t="s">
        <v>35</v>
      </c>
      <c r="K2215" s="2" t="s">
        <v>57</v>
      </c>
      <c r="L2215" s="2" t="s">
        <v>39</v>
      </c>
      <c r="M2215" s="2"/>
      <c r="N2215" s="2" t="s">
        <v>35</v>
      </c>
      <c r="O2215" s="2" t="s">
        <v>36</v>
      </c>
      <c r="P2215" s="2" t="s">
        <v>36</v>
      </c>
      <c r="Q2215" s="2"/>
      <c r="R2215" s="2" t="s">
        <v>40</v>
      </c>
      <c r="S2215" s="2" t="s">
        <v>45</v>
      </c>
      <c r="T2215" s="2" t="s">
        <v>41</v>
      </c>
      <c r="U2215" s="2" t="s">
        <v>42</v>
      </c>
      <c r="V2215" s="2" t="s">
        <v>42</v>
      </c>
      <c r="W2215" s="2" t="s">
        <v>41</v>
      </c>
      <c r="X2215" s="2" t="s">
        <v>43</v>
      </c>
      <c r="Y2215" s="2" t="s">
        <v>47</v>
      </c>
      <c r="Z2215" s="2" t="s">
        <v>281</v>
      </c>
      <c r="AA2215" s="2" t="s">
        <v>35</v>
      </c>
      <c r="AB2215" s="2" t="s">
        <v>36</v>
      </c>
      <c r="AC2215" s="2"/>
      <c r="AD2215" s="2"/>
      <c r="AE2215">
        <v>971</v>
      </c>
      <c r="AF2215" s="2" t="s">
        <v>36</v>
      </c>
      <c r="AG2215" s="2" t="s">
        <v>36</v>
      </c>
      <c r="AH2215" s="2"/>
      <c r="AI2215" s="2"/>
      <c r="AJ2215" s="2" t="s">
        <v>36</v>
      </c>
      <c r="AK2215" s="2" t="s">
        <v>36</v>
      </c>
    </row>
    <row r="2216" spans="1:37" x14ac:dyDescent="0.3">
      <c r="A2216">
        <v>957</v>
      </c>
      <c r="B2216" s="1">
        <v>42394</v>
      </c>
      <c r="C2216">
        <v>41</v>
      </c>
      <c r="D2216" t="str">
        <f>VLOOKUP(seguimiento[[#This Row],[idinstituciones]],instituciones[[idinstituciones]:[nombre]],2,)</f>
        <v>Clinica San Lucas</v>
      </c>
      <c r="E2216" s="2" t="s">
        <v>33</v>
      </c>
      <c r="F2216" s="2" t="s">
        <v>34</v>
      </c>
      <c r="G2216" s="2" t="s">
        <v>35</v>
      </c>
      <c r="H2216" s="2" t="s">
        <v>36</v>
      </c>
      <c r="I2216" s="2" t="s">
        <v>36</v>
      </c>
      <c r="J2216" s="2" t="s">
        <v>36</v>
      </c>
      <c r="K2216" s="2"/>
      <c r="L2216" s="2" t="s">
        <v>36</v>
      </c>
      <c r="M2216" s="2"/>
      <c r="N2216" s="2"/>
      <c r="O2216" s="2" t="s">
        <v>36</v>
      </c>
      <c r="P2216" s="2" t="s">
        <v>36</v>
      </c>
      <c r="Q2216" s="2"/>
      <c r="R2216" s="2"/>
      <c r="S2216" s="2" t="s">
        <v>36</v>
      </c>
      <c r="T2216" s="2" t="s">
        <v>36</v>
      </c>
      <c r="U2216" s="2" t="s">
        <v>36</v>
      </c>
      <c r="V2216" s="2" t="s">
        <v>36</v>
      </c>
      <c r="W2216" s="2" t="s">
        <v>36</v>
      </c>
      <c r="X2216" s="2" t="s">
        <v>36</v>
      </c>
      <c r="Y2216" s="2" t="s">
        <v>36</v>
      </c>
      <c r="Z2216" s="2"/>
      <c r="AA2216" s="2" t="s">
        <v>35</v>
      </c>
      <c r="AB2216" s="2" t="s">
        <v>36</v>
      </c>
      <c r="AC2216" s="2"/>
      <c r="AD2216" s="2"/>
      <c r="AE2216">
        <v>1914</v>
      </c>
      <c r="AF2216" s="2" t="s">
        <v>35</v>
      </c>
      <c r="AG2216" s="2" t="s">
        <v>49</v>
      </c>
      <c r="AH2216" s="2"/>
      <c r="AI2216" s="2"/>
      <c r="AJ2216" s="2" t="s">
        <v>37</v>
      </c>
      <c r="AK2216" s="2" t="s">
        <v>36</v>
      </c>
    </row>
    <row r="2217" spans="1:37" x14ac:dyDescent="0.3">
      <c r="A2217">
        <v>958</v>
      </c>
      <c r="B2217" s="1">
        <v>41619</v>
      </c>
      <c r="C2217">
        <v>28</v>
      </c>
      <c r="D2217" t="str">
        <f>VLOOKUP(seguimiento[[#This Row],[idinstituciones]],instituciones[[idinstituciones]:[nombre]],2,)</f>
        <v>Hospital Victor J Vilela</v>
      </c>
      <c r="E2217" s="2" t="s">
        <v>35</v>
      </c>
      <c r="F2217" s="2" t="s">
        <v>34</v>
      </c>
      <c r="G2217" s="2" t="s">
        <v>35</v>
      </c>
      <c r="H2217" s="2" t="s">
        <v>36</v>
      </c>
      <c r="I2217" s="2" t="s">
        <v>45</v>
      </c>
      <c r="J2217" s="2" t="s">
        <v>35</v>
      </c>
      <c r="K2217" s="2"/>
      <c r="L2217" s="2" t="s">
        <v>39</v>
      </c>
      <c r="M2217" s="2"/>
      <c r="N2217" s="2"/>
      <c r="O2217" s="2" t="s">
        <v>36</v>
      </c>
      <c r="P2217" s="2" t="s">
        <v>36</v>
      </c>
      <c r="Q2217" s="2"/>
      <c r="R2217" s="2" t="s">
        <v>40</v>
      </c>
      <c r="S2217" s="2" t="s">
        <v>45</v>
      </c>
      <c r="T2217" s="2" t="s">
        <v>46</v>
      </c>
      <c r="U2217" s="2" t="s">
        <v>45</v>
      </c>
      <c r="V2217" s="2" t="s">
        <v>36</v>
      </c>
      <c r="W2217" s="2" t="s">
        <v>37</v>
      </c>
      <c r="X2217" s="2" t="s">
        <v>43</v>
      </c>
      <c r="Y2217" s="2" t="s">
        <v>36</v>
      </c>
      <c r="Z2217" s="2" t="s">
        <v>35</v>
      </c>
      <c r="AA2217" s="2" t="s">
        <v>35</v>
      </c>
      <c r="AB2217" s="2" t="s">
        <v>36</v>
      </c>
      <c r="AC2217" s="2"/>
      <c r="AD2217" s="2"/>
      <c r="AE2217">
        <v>166</v>
      </c>
      <c r="AF2217" s="2" t="s">
        <v>36</v>
      </c>
      <c r="AG2217" s="2" t="s">
        <v>36</v>
      </c>
      <c r="AH2217" s="2"/>
      <c r="AI2217" s="2"/>
      <c r="AJ2217" s="2" t="s">
        <v>36</v>
      </c>
      <c r="AK2217" s="2" t="s">
        <v>36</v>
      </c>
    </row>
    <row r="2218" spans="1:37" x14ac:dyDescent="0.3">
      <c r="A2218">
        <v>958</v>
      </c>
      <c r="B2218" s="1">
        <v>41949</v>
      </c>
      <c r="C2218">
        <v>28</v>
      </c>
      <c r="D2218" t="str">
        <f>VLOOKUP(seguimiento[[#This Row],[idinstituciones]],instituciones[[idinstituciones]:[nombre]],2,)</f>
        <v>Hospital Victor J Vilela</v>
      </c>
      <c r="E2218" s="2" t="s">
        <v>33</v>
      </c>
      <c r="F2218" s="2" t="s">
        <v>34</v>
      </c>
      <c r="G2218" s="2" t="s">
        <v>35</v>
      </c>
      <c r="H2218" s="2" t="s">
        <v>36</v>
      </c>
      <c r="I2218" s="2" t="s">
        <v>45</v>
      </c>
      <c r="J2218" s="2" t="s">
        <v>35</v>
      </c>
      <c r="K2218" s="2"/>
      <c r="L2218" s="2" t="s">
        <v>39</v>
      </c>
      <c r="M2218" s="2"/>
      <c r="N2218" s="2"/>
      <c r="O2218" s="2" t="s">
        <v>36</v>
      </c>
      <c r="P2218" s="2" t="s">
        <v>36</v>
      </c>
      <c r="Q2218" s="2"/>
      <c r="R2218" s="2" t="s">
        <v>40</v>
      </c>
      <c r="S2218" s="2" t="s">
        <v>45</v>
      </c>
      <c r="T2218" s="2" t="s">
        <v>73</v>
      </c>
      <c r="U2218" s="2" t="s">
        <v>45</v>
      </c>
      <c r="V2218" s="2" t="s">
        <v>45</v>
      </c>
      <c r="W2218" s="2" t="s">
        <v>48</v>
      </c>
      <c r="X2218" s="2" t="s">
        <v>43</v>
      </c>
      <c r="Y2218" s="2" t="s">
        <v>36</v>
      </c>
      <c r="Z2218" s="2" t="s">
        <v>281</v>
      </c>
      <c r="AA2218" s="2" t="s">
        <v>35</v>
      </c>
      <c r="AB2218" s="2" t="s">
        <v>36</v>
      </c>
      <c r="AC2218" s="2"/>
      <c r="AD2218" s="2"/>
      <c r="AE2218">
        <v>508</v>
      </c>
      <c r="AF2218" s="2" t="s">
        <v>36</v>
      </c>
      <c r="AG2218" s="2" t="s">
        <v>36</v>
      </c>
      <c r="AH2218" s="2"/>
      <c r="AI2218" s="2"/>
      <c r="AJ2218" s="2" t="s">
        <v>36</v>
      </c>
      <c r="AK2218" s="2" t="s">
        <v>36</v>
      </c>
    </row>
    <row r="2219" spans="1:37" x14ac:dyDescent="0.3">
      <c r="A2219">
        <v>958</v>
      </c>
      <c r="B2219" s="1">
        <v>42677</v>
      </c>
      <c r="C2219">
        <v>28</v>
      </c>
      <c r="D2219" t="str">
        <f>VLOOKUP(seguimiento[[#This Row],[idinstituciones]],instituciones[[idinstituciones]:[nombre]],2,)</f>
        <v>Hospital Victor J Vilela</v>
      </c>
      <c r="E2219" s="2" t="s">
        <v>33</v>
      </c>
      <c r="F2219" s="2" t="s">
        <v>34</v>
      </c>
      <c r="G2219" s="2" t="s">
        <v>36</v>
      </c>
      <c r="H2219" s="2" t="s">
        <v>36</v>
      </c>
      <c r="I2219" s="2" t="s">
        <v>45</v>
      </c>
      <c r="J2219" s="2" t="s">
        <v>35</v>
      </c>
      <c r="K2219" s="2"/>
      <c r="L2219" s="2" t="s">
        <v>39</v>
      </c>
      <c r="M2219" s="2"/>
      <c r="N2219" s="2"/>
      <c r="O2219" s="2" t="s">
        <v>36</v>
      </c>
      <c r="P2219" s="2" t="s">
        <v>36</v>
      </c>
      <c r="Q2219" s="2"/>
      <c r="R2219" s="2" t="s">
        <v>118</v>
      </c>
      <c r="S2219" s="2" t="s">
        <v>45</v>
      </c>
      <c r="T2219" s="2" t="s">
        <v>36</v>
      </c>
      <c r="U2219" s="2" t="s">
        <v>36</v>
      </c>
      <c r="V2219" s="2" t="s">
        <v>36</v>
      </c>
      <c r="W2219" s="2" t="s">
        <v>36</v>
      </c>
      <c r="X2219" s="2" t="s">
        <v>36</v>
      </c>
      <c r="Y2219" s="2" t="s">
        <v>44</v>
      </c>
      <c r="Z2219" s="2" t="s">
        <v>281</v>
      </c>
      <c r="AA2219" s="2" t="s">
        <v>35</v>
      </c>
      <c r="AB2219" s="2" t="s">
        <v>36</v>
      </c>
      <c r="AC2219" s="2"/>
      <c r="AD2219" s="2"/>
      <c r="AE2219">
        <v>2441</v>
      </c>
      <c r="AF2219" s="2" t="s">
        <v>35</v>
      </c>
      <c r="AG2219" s="2" t="s">
        <v>49</v>
      </c>
      <c r="AH2219" s="2">
        <v>2</v>
      </c>
      <c r="AI2219" s="2" t="str">
        <f>VLOOKUP(seguimiento[[#This Row],[vitamiad]],vitaminad[[id]:[valor]],2,)</f>
        <v>Normal</v>
      </c>
      <c r="AJ2219" s="2" t="s">
        <v>37</v>
      </c>
      <c r="AK2219" s="2" t="s">
        <v>45</v>
      </c>
    </row>
    <row r="2220" spans="1:37" x14ac:dyDescent="0.3">
      <c r="A2220">
        <v>958</v>
      </c>
      <c r="B2220" s="1">
        <v>42922</v>
      </c>
      <c r="C2220">
        <v>28</v>
      </c>
      <c r="D2220" t="str">
        <f>VLOOKUP(seguimiento[[#This Row],[idinstituciones]],instituciones[[idinstituciones]:[nombre]],2,)</f>
        <v>Hospital Victor J Vilela</v>
      </c>
      <c r="E2220" s="2" t="s">
        <v>35</v>
      </c>
      <c r="F2220" s="2" t="s">
        <v>34</v>
      </c>
      <c r="G2220" s="2" t="s">
        <v>35</v>
      </c>
      <c r="H2220" s="2" t="s">
        <v>36</v>
      </c>
      <c r="I2220" s="2" t="s">
        <v>45</v>
      </c>
      <c r="J2220" s="2" t="s">
        <v>35</v>
      </c>
      <c r="K2220" s="2"/>
      <c r="L2220" s="2" t="s">
        <v>39</v>
      </c>
      <c r="M2220" s="2"/>
      <c r="N2220" s="2"/>
      <c r="O2220" s="2" t="s">
        <v>36</v>
      </c>
      <c r="P2220" s="2" t="s">
        <v>36</v>
      </c>
      <c r="Q2220" s="2"/>
      <c r="R2220" s="2" t="s">
        <v>118</v>
      </c>
      <c r="S2220" s="2" t="s">
        <v>45</v>
      </c>
      <c r="T2220" s="2" t="s">
        <v>49</v>
      </c>
      <c r="U2220" s="2" t="s">
        <v>42</v>
      </c>
      <c r="V2220" s="2" t="s">
        <v>42</v>
      </c>
      <c r="W2220" s="2" t="s">
        <v>46</v>
      </c>
      <c r="X2220" s="2" t="s">
        <v>43</v>
      </c>
      <c r="Y2220" s="2" t="s">
        <v>44</v>
      </c>
      <c r="Z2220" s="2" t="s">
        <v>281</v>
      </c>
      <c r="AA2220" s="2" t="s">
        <v>35</v>
      </c>
      <c r="AB2220" s="2" t="s">
        <v>36</v>
      </c>
      <c r="AC2220" s="2"/>
      <c r="AD2220" s="2"/>
      <c r="AE2220">
        <v>2440</v>
      </c>
      <c r="AF2220" s="2" t="s">
        <v>36</v>
      </c>
      <c r="AG2220" s="2" t="s">
        <v>49</v>
      </c>
      <c r="AH2220" s="2">
        <v>2</v>
      </c>
      <c r="AI2220" s="2" t="str">
        <f>VLOOKUP(seguimiento[[#This Row],[vitamiad]],vitaminad[[id]:[valor]],2,)</f>
        <v>Normal</v>
      </c>
      <c r="AJ2220" s="2" t="s">
        <v>37</v>
      </c>
      <c r="AK2220" s="2" t="s">
        <v>45</v>
      </c>
    </row>
    <row r="2221" spans="1:37" x14ac:dyDescent="0.3">
      <c r="A2221">
        <v>959</v>
      </c>
      <c r="B2221" s="1">
        <v>41646</v>
      </c>
      <c r="C2221">
        <v>41</v>
      </c>
      <c r="D2221" t="str">
        <f>VLOOKUP(seguimiento[[#This Row],[idinstituciones]],instituciones[[idinstituciones]:[nombre]],2,)</f>
        <v>Clinica San Lucas</v>
      </c>
      <c r="E2221" s="2" t="s">
        <v>33</v>
      </c>
      <c r="F2221" s="2" t="s">
        <v>34</v>
      </c>
      <c r="G2221" s="2" t="s">
        <v>35</v>
      </c>
      <c r="H2221" s="2" t="s">
        <v>36</v>
      </c>
      <c r="I2221" s="2" t="s">
        <v>37</v>
      </c>
      <c r="J2221" s="2" t="s">
        <v>35</v>
      </c>
      <c r="K2221" s="2" t="s">
        <v>78</v>
      </c>
      <c r="L2221" s="2" t="s">
        <v>39</v>
      </c>
      <c r="M2221" s="2" t="s">
        <v>70</v>
      </c>
      <c r="N2221" s="2" t="s">
        <v>71</v>
      </c>
      <c r="O2221" s="2" t="s">
        <v>45</v>
      </c>
      <c r="P2221" s="2" t="s">
        <v>45</v>
      </c>
      <c r="Q2221" s="2" t="s">
        <v>34</v>
      </c>
      <c r="R2221" s="2" t="s">
        <v>40</v>
      </c>
      <c r="S2221" s="2" t="s">
        <v>45</v>
      </c>
      <c r="T2221" s="2" t="s">
        <v>46</v>
      </c>
      <c r="U2221" s="2" t="s">
        <v>42</v>
      </c>
      <c r="V2221" s="2" t="s">
        <v>42</v>
      </c>
      <c r="W2221" s="2" t="s">
        <v>45</v>
      </c>
      <c r="X2221" s="2" t="s">
        <v>65</v>
      </c>
      <c r="Y2221" s="2" t="s">
        <v>54</v>
      </c>
      <c r="Z2221" s="2" t="s">
        <v>281</v>
      </c>
      <c r="AA2221" s="2" t="s">
        <v>35</v>
      </c>
      <c r="AB2221" s="2" t="s">
        <v>36</v>
      </c>
      <c r="AC2221" s="2"/>
      <c r="AD2221" s="2"/>
      <c r="AE2221">
        <v>129</v>
      </c>
      <c r="AF2221" s="2" t="s">
        <v>36</v>
      </c>
      <c r="AG2221" s="2" t="s">
        <v>36</v>
      </c>
      <c r="AH2221" s="2"/>
      <c r="AI2221" s="2"/>
      <c r="AJ2221" s="2" t="s">
        <v>36</v>
      </c>
      <c r="AK2221" s="2" t="s">
        <v>36</v>
      </c>
    </row>
    <row r="2222" spans="1:37" x14ac:dyDescent="0.3">
      <c r="A2222">
        <v>960</v>
      </c>
      <c r="B2222" s="1">
        <v>41638</v>
      </c>
      <c r="C2222">
        <v>49</v>
      </c>
      <c r="D2222" t="str">
        <f>VLOOKUP(seguimiento[[#This Row],[idinstituciones]],instituciones[[idinstituciones]:[nombre]],2,)</f>
        <v>CEMIC</v>
      </c>
      <c r="E2222" s="2" t="s">
        <v>33</v>
      </c>
      <c r="F2222" s="2" t="s">
        <v>34</v>
      </c>
      <c r="G2222" s="2" t="s">
        <v>55</v>
      </c>
      <c r="H2222" s="2" t="s">
        <v>36</v>
      </c>
      <c r="I2222" s="2" t="s">
        <v>45</v>
      </c>
      <c r="J2222" s="2" t="s">
        <v>35</v>
      </c>
      <c r="K2222" s="2"/>
      <c r="L2222" s="2" t="s">
        <v>39</v>
      </c>
      <c r="M2222" s="2"/>
      <c r="N2222" s="2" t="s">
        <v>35</v>
      </c>
      <c r="O2222" s="2" t="s">
        <v>36</v>
      </c>
      <c r="P2222" s="2" t="s">
        <v>36</v>
      </c>
      <c r="Q2222" s="2"/>
      <c r="R2222" s="2" t="s">
        <v>40</v>
      </c>
      <c r="S2222" s="2" t="s">
        <v>45</v>
      </c>
      <c r="T2222" s="2" t="s">
        <v>49</v>
      </c>
      <c r="U2222" s="2" t="s">
        <v>42</v>
      </c>
      <c r="V2222" s="2" t="s">
        <v>42</v>
      </c>
      <c r="W2222" s="2" t="s">
        <v>46</v>
      </c>
      <c r="X2222" s="2" t="s">
        <v>43</v>
      </c>
      <c r="Y2222" s="2" t="s">
        <v>47</v>
      </c>
      <c r="Z2222" s="2" t="s">
        <v>281</v>
      </c>
      <c r="AA2222" s="2" t="s">
        <v>35</v>
      </c>
      <c r="AB2222" s="2" t="s">
        <v>36</v>
      </c>
      <c r="AC2222" s="2"/>
      <c r="AD2222" s="2"/>
      <c r="AE2222">
        <v>875</v>
      </c>
      <c r="AF2222" s="2" t="s">
        <v>36</v>
      </c>
      <c r="AG2222" s="2" t="s">
        <v>36</v>
      </c>
      <c r="AH2222" s="2"/>
      <c r="AI2222" s="2"/>
      <c r="AJ2222" s="2" t="s">
        <v>36</v>
      </c>
      <c r="AK2222" s="2" t="s">
        <v>36</v>
      </c>
    </row>
    <row r="2223" spans="1:37" x14ac:dyDescent="0.3">
      <c r="A2223">
        <v>961</v>
      </c>
      <c r="B2223" s="1">
        <v>41271</v>
      </c>
      <c r="C2223">
        <v>16</v>
      </c>
      <c r="D2223" t="str">
        <f>VLOOKUP(seguimiento[[#This Row],[idinstituciones]],instituciones[[idinstituciones]:[nombre]],2,)</f>
        <v>HOSPITAL de PEDIATRÍA "Juan P. Garrahan"</v>
      </c>
      <c r="E2223" s="2" t="s">
        <v>33</v>
      </c>
      <c r="F2223" s="2" t="s">
        <v>34</v>
      </c>
      <c r="G2223" s="2" t="s">
        <v>35</v>
      </c>
      <c r="H2223" s="2" t="s">
        <v>36</v>
      </c>
      <c r="I2223" s="2" t="s">
        <v>45</v>
      </c>
      <c r="J2223" s="2" t="s">
        <v>35</v>
      </c>
      <c r="K2223" s="2"/>
      <c r="L2223" s="2" t="s">
        <v>39</v>
      </c>
      <c r="M2223" s="2"/>
      <c r="N2223" s="2" t="s">
        <v>35</v>
      </c>
      <c r="O2223" s="2" t="s">
        <v>36</v>
      </c>
      <c r="P2223" s="2" t="s">
        <v>36</v>
      </c>
      <c r="Q2223" s="2" t="s">
        <v>34</v>
      </c>
      <c r="R2223" s="2" t="s">
        <v>40</v>
      </c>
      <c r="S2223" s="2" t="s">
        <v>45</v>
      </c>
      <c r="T2223" s="2" t="s">
        <v>36</v>
      </c>
      <c r="U2223" s="2" t="s">
        <v>45</v>
      </c>
      <c r="V2223" s="2" t="s">
        <v>45</v>
      </c>
      <c r="W2223" s="2" t="s">
        <v>49</v>
      </c>
      <c r="X2223" s="2" t="s">
        <v>43</v>
      </c>
      <c r="Y2223" s="2" t="s">
        <v>36</v>
      </c>
      <c r="Z2223" s="2" t="s">
        <v>281</v>
      </c>
      <c r="AA2223" s="2" t="s">
        <v>35</v>
      </c>
      <c r="AB2223" s="2" t="s">
        <v>36</v>
      </c>
      <c r="AC2223" s="2"/>
      <c r="AD2223" s="2"/>
      <c r="AE2223">
        <v>139</v>
      </c>
      <c r="AF2223" s="2" t="s">
        <v>36</v>
      </c>
      <c r="AG2223" s="2" t="s">
        <v>36</v>
      </c>
      <c r="AH2223" s="2"/>
      <c r="AI2223" s="2"/>
      <c r="AJ2223" s="2" t="s">
        <v>36</v>
      </c>
      <c r="AK2223" s="2" t="s">
        <v>36</v>
      </c>
    </row>
    <row r="2224" spans="1:37" x14ac:dyDescent="0.3">
      <c r="A2224">
        <v>962</v>
      </c>
      <c r="B2224" s="1">
        <v>41197</v>
      </c>
      <c r="C2224">
        <v>16</v>
      </c>
      <c r="D2224" t="str">
        <f>VLOOKUP(seguimiento[[#This Row],[idinstituciones]],instituciones[[idinstituciones]:[nombre]],2,)</f>
        <v>HOSPITAL de PEDIATRÍA "Juan P. Garrahan"</v>
      </c>
      <c r="E2224" s="2" t="s">
        <v>33</v>
      </c>
      <c r="F2224" s="2" t="s">
        <v>34</v>
      </c>
      <c r="G2224" s="2" t="s">
        <v>35</v>
      </c>
      <c r="H2224" s="2" t="s">
        <v>36</v>
      </c>
      <c r="I2224" s="2" t="s">
        <v>45</v>
      </c>
      <c r="J2224" s="2" t="s">
        <v>44</v>
      </c>
      <c r="K2224" s="2"/>
      <c r="L2224" s="2" t="s">
        <v>36</v>
      </c>
      <c r="M2224" s="2"/>
      <c r="N2224" s="2" t="s">
        <v>35</v>
      </c>
      <c r="O2224" s="2" t="s">
        <v>36</v>
      </c>
      <c r="P2224" s="2" t="s">
        <v>36</v>
      </c>
      <c r="Q2224" s="2" t="s">
        <v>34</v>
      </c>
      <c r="R2224" s="2"/>
      <c r="S2224" s="2" t="s">
        <v>45</v>
      </c>
      <c r="T2224" s="2" t="s">
        <v>37</v>
      </c>
      <c r="U2224" s="2" t="s">
        <v>42</v>
      </c>
      <c r="V2224" s="2" t="s">
        <v>36</v>
      </c>
      <c r="W2224" s="2" t="s">
        <v>37</v>
      </c>
      <c r="X2224" s="2" t="s">
        <v>43</v>
      </c>
      <c r="Y2224" s="2" t="s">
        <v>36</v>
      </c>
      <c r="Z2224" s="2" t="s">
        <v>281</v>
      </c>
      <c r="AA2224" s="2" t="s">
        <v>35</v>
      </c>
      <c r="AB2224" s="2" t="s">
        <v>36</v>
      </c>
      <c r="AC2224" s="2"/>
      <c r="AD2224" s="2"/>
      <c r="AE2224">
        <v>785</v>
      </c>
      <c r="AF2224" s="2" t="s">
        <v>36</v>
      </c>
      <c r="AG2224" s="2" t="s">
        <v>36</v>
      </c>
      <c r="AH2224" s="2"/>
      <c r="AI2224" s="2"/>
      <c r="AJ2224" s="2" t="s">
        <v>36</v>
      </c>
      <c r="AK2224" s="2" t="s">
        <v>36</v>
      </c>
    </row>
    <row r="2225" spans="1:37" x14ac:dyDescent="0.3">
      <c r="A2225">
        <v>963</v>
      </c>
      <c r="B2225" s="1">
        <v>40910</v>
      </c>
      <c r="C2225">
        <v>16</v>
      </c>
      <c r="D2225" t="str">
        <f>VLOOKUP(seguimiento[[#This Row],[idinstituciones]],instituciones[[idinstituciones]:[nombre]],2,)</f>
        <v>HOSPITAL de PEDIATRÍA "Juan P. Garrahan"</v>
      </c>
      <c r="E2225" s="2" t="s">
        <v>35</v>
      </c>
      <c r="F2225" s="2" t="s">
        <v>34</v>
      </c>
      <c r="G2225" s="2" t="s">
        <v>35</v>
      </c>
      <c r="H2225" s="2" t="s">
        <v>36</v>
      </c>
      <c r="I2225" s="2" t="s">
        <v>37</v>
      </c>
      <c r="J2225" s="2" t="s">
        <v>44</v>
      </c>
      <c r="K2225" s="2" t="s">
        <v>61</v>
      </c>
      <c r="L2225" s="2" t="s">
        <v>39</v>
      </c>
      <c r="M2225" s="2"/>
      <c r="N2225" s="2" t="s">
        <v>35</v>
      </c>
      <c r="O2225" s="2" t="s">
        <v>36</v>
      </c>
      <c r="P2225" s="2" t="s">
        <v>36</v>
      </c>
      <c r="Q2225" s="2" t="s">
        <v>34</v>
      </c>
      <c r="R2225" s="2" t="s">
        <v>40</v>
      </c>
      <c r="S2225" s="2" t="s">
        <v>36</v>
      </c>
      <c r="T2225" s="2" t="s">
        <v>46</v>
      </c>
      <c r="U2225" s="2" t="s">
        <v>42</v>
      </c>
      <c r="V2225" s="2" t="s">
        <v>36</v>
      </c>
      <c r="W2225" s="2" t="s">
        <v>46</v>
      </c>
      <c r="X2225" s="2" t="s">
        <v>65</v>
      </c>
      <c r="Y2225" s="2" t="s">
        <v>36</v>
      </c>
      <c r="Z2225" s="2" t="s">
        <v>281</v>
      </c>
      <c r="AA2225" s="2" t="s">
        <v>35</v>
      </c>
      <c r="AB2225" s="2" t="s">
        <v>36</v>
      </c>
      <c r="AC2225" s="2"/>
      <c r="AD2225" s="2"/>
      <c r="AE2225">
        <v>517</v>
      </c>
      <c r="AF2225" s="2" t="s">
        <v>36</v>
      </c>
      <c r="AG2225" s="2" t="s">
        <v>36</v>
      </c>
      <c r="AH2225" s="2"/>
      <c r="AI2225" s="2"/>
      <c r="AJ2225" s="2" t="s">
        <v>36</v>
      </c>
      <c r="AK2225" s="2" t="s">
        <v>36</v>
      </c>
    </row>
    <row r="2226" spans="1:37" x14ac:dyDescent="0.3">
      <c r="A2226">
        <v>963</v>
      </c>
      <c r="B2226" s="1">
        <v>41547</v>
      </c>
      <c r="C2226">
        <v>16</v>
      </c>
      <c r="D2226" t="str">
        <f>VLOOKUP(seguimiento[[#This Row],[idinstituciones]],instituciones[[idinstituciones]:[nombre]],2,)</f>
        <v>HOSPITAL de PEDIATRÍA "Juan P. Garrahan"</v>
      </c>
      <c r="E2226" s="2" t="s">
        <v>33</v>
      </c>
      <c r="F2226" s="2" t="s">
        <v>34</v>
      </c>
      <c r="G2226" s="2" t="s">
        <v>35</v>
      </c>
      <c r="H2226" s="2" t="s">
        <v>36</v>
      </c>
      <c r="I2226" s="2" t="s">
        <v>37</v>
      </c>
      <c r="J2226" s="2" t="s">
        <v>44</v>
      </c>
      <c r="K2226" s="2"/>
      <c r="L2226" s="2" t="s">
        <v>39</v>
      </c>
      <c r="M2226" s="2"/>
      <c r="N2226" s="2" t="s">
        <v>35</v>
      </c>
      <c r="O2226" s="2" t="s">
        <v>36</v>
      </c>
      <c r="P2226" s="2" t="s">
        <v>36</v>
      </c>
      <c r="Q2226" s="2" t="s">
        <v>34</v>
      </c>
      <c r="R2226" s="2" t="s">
        <v>40</v>
      </c>
      <c r="S2226" s="2" t="s">
        <v>45</v>
      </c>
      <c r="T2226" s="2" t="s">
        <v>37</v>
      </c>
      <c r="U2226" s="2" t="s">
        <v>42</v>
      </c>
      <c r="V2226" s="2" t="s">
        <v>42</v>
      </c>
      <c r="W2226" s="2" t="s">
        <v>37</v>
      </c>
      <c r="X2226" s="2" t="s">
        <v>43</v>
      </c>
      <c r="Y2226" s="2" t="s">
        <v>47</v>
      </c>
      <c r="Z2226" s="2" t="s">
        <v>281</v>
      </c>
      <c r="AA2226" s="2" t="s">
        <v>35</v>
      </c>
      <c r="AB2226" s="2" t="s">
        <v>36</v>
      </c>
      <c r="AC2226" s="2"/>
      <c r="AD2226" s="2"/>
      <c r="AE2226">
        <v>2381</v>
      </c>
      <c r="AF2226" s="2" t="s">
        <v>35</v>
      </c>
      <c r="AG2226" s="2" t="s">
        <v>36</v>
      </c>
      <c r="AH2226" s="2">
        <v>4</v>
      </c>
      <c r="AI2226" s="2"/>
      <c r="AJ2226" s="2" t="s">
        <v>45</v>
      </c>
      <c r="AK2226" s="2" t="s">
        <v>45</v>
      </c>
    </row>
    <row r="2227" spans="1:37" x14ac:dyDescent="0.3">
      <c r="A2227">
        <v>963</v>
      </c>
      <c r="B2227" s="1">
        <v>41729</v>
      </c>
      <c r="C2227">
        <v>16</v>
      </c>
      <c r="D2227" t="str">
        <f>VLOOKUP(seguimiento[[#This Row],[idinstituciones]],instituciones[[idinstituciones]:[nombre]],2,)</f>
        <v>HOSPITAL de PEDIATRÍA "Juan P. Garrahan"</v>
      </c>
      <c r="E2227" s="2" t="s">
        <v>33</v>
      </c>
      <c r="F2227" s="2" t="s">
        <v>34</v>
      </c>
      <c r="G2227" s="2" t="s">
        <v>35</v>
      </c>
      <c r="H2227" s="2" t="s">
        <v>36</v>
      </c>
      <c r="I2227" s="2" t="s">
        <v>37</v>
      </c>
      <c r="J2227" s="2" t="s">
        <v>44</v>
      </c>
      <c r="K2227" s="2"/>
      <c r="L2227" s="2" t="s">
        <v>39</v>
      </c>
      <c r="M2227" s="2"/>
      <c r="N2227" s="2" t="s">
        <v>35</v>
      </c>
      <c r="O2227" s="2" t="s">
        <v>36</v>
      </c>
      <c r="P2227" s="2" t="s">
        <v>36</v>
      </c>
      <c r="Q2227" s="2" t="s">
        <v>34</v>
      </c>
      <c r="R2227" s="2" t="s">
        <v>40</v>
      </c>
      <c r="S2227" s="2" t="s">
        <v>45</v>
      </c>
      <c r="T2227" s="2" t="s">
        <v>37</v>
      </c>
      <c r="U2227" s="2" t="s">
        <v>42</v>
      </c>
      <c r="V2227" s="2" t="s">
        <v>42</v>
      </c>
      <c r="W2227" s="2" t="s">
        <v>37</v>
      </c>
      <c r="X2227" s="2" t="s">
        <v>43</v>
      </c>
      <c r="Y2227" s="2" t="s">
        <v>47</v>
      </c>
      <c r="Z2227" s="2" t="s">
        <v>281</v>
      </c>
      <c r="AA2227" s="2" t="s">
        <v>35</v>
      </c>
      <c r="AB2227" s="2" t="s">
        <v>36</v>
      </c>
      <c r="AC2227" s="2"/>
      <c r="AD2227" s="2"/>
      <c r="AE2227">
        <v>2382</v>
      </c>
      <c r="AF2227" s="2" t="s">
        <v>35</v>
      </c>
      <c r="AG2227" s="2" t="s">
        <v>36</v>
      </c>
      <c r="AH2227" s="2">
        <v>4</v>
      </c>
      <c r="AI2227" s="2"/>
      <c r="AJ2227" s="2" t="s">
        <v>45</v>
      </c>
      <c r="AK2227" s="2" t="s">
        <v>45</v>
      </c>
    </row>
    <row r="2228" spans="1:37" x14ac:dyDescent="0.3">
      <c r="A2228">
        <v>963</v>
      </c>
      <c r="B2228" s="1">
        <v>42247</v>
      </c>
      <c r="C2228">
        <v>16</v>
      </c>
      <c r="D2228" t="str">
        <f>VLOOKUP(seguimiento[[#This Row],[idinstituciones]],instituciones[[idinstituciones]:[nombre]],2,)</f>
        <v>HOSPITAL de PEDIATRÍA "Juan P. Garrahan"</v>
      </c>
      <c r="E2228" s="2" t="s">
        <v>35</v>
      </c>
      <c r="F2228" s="2" t="s">
        <v>34</v>
      </c>
      <c r="G2228" s="2" t="s">
        <v>35</v>
      </c>
      <c r="H2228" s="2" t="s">
        <v>36</v>
      </c>
      <c r="I2228" s="2" t="s">
        <v>37</v>
      </c>
      <c r="J2228" s="2" t="s">
        <v>44</v>
      </c>
      <c r="K2228" s="2"/>
      <c r="L2228" s="2" t="s">
        <v>39</v>
      </c>
      <c r="M2228" s="2"/>
      <c r="N2228" s="2" t="s">
        <v>35</v>
      </c>
      <c r="O2228" s="2" t="s">
        <v>36</v>
      </c>
      <c r="P2228" s="2" t="s">
        <v>36</v>
      </c>
      <c r="Q2228" s="2" t="s">
        <v>34</v>
      </c>
      <c r="R2228" s="2" t="s">
        <v>40</v>
      </c>
      <c r="S2228" s="2" t="s">
        <v>45</v>
      </c>
      <c r="T2228" s="2" t="s">
        <v>37</v>
      </c>
      <c r="U2228" s="2" t="s">
        <v>42</v>
      </c>
      <c r="V2228" s="2" t="s">
        <v>42</v>
      </c>
      <c r="W2228" s="2" t="s">
        <v>37</v>
      </c>
      <c r="X2228" s="2" t="s">
        <v>43</v>
      </c>
      <c r="Y2228" s="2" t="s">
        <v>47</v>
      </c>
      <c r="Z2228" s="2" t="s">
        <v>281</v>
      </c>
      <c r="AA2228" s="2" t="s">
        <v>35</v>
      </c>
      <c r="AB2228" s="2" t="s">
        <v>36</v>
      </c>
      <c r="AC2228" s="2"/>
      <c r="AD2228" s="2"/>
      <c r="AE2228">
        <v>2383</v>
      </c>
      <c r="AF2228" s="2" t="s">
        <v>35</v>
      </c>
      <c r="AG2228" s="2" t="s">
        <v>36</v>
      </c>
      <c r="AH2228" s="2">
        <v>2</v>
      </c>
      <c r="AI2228" s="2" t="str">
        <f>VLOOKUP(seguimiento[[#This Row],[vitamiad]],vitaminad[[id]:[valor]],2,)</f>
        <v>Normal</v>
      </c>
      <c r="AJ2228" s="2" t="s">
        <v>45</v>
      </c>
      <c r="AK2228" s="2" t="s">
        <v>45</v>
      </c>
    </row>
    <row r="2229" spans="1:37" x14ac:dyDescent="0.3">
      <c r="A2229">
        <v>964</v>
      </c>
      <c r="B2229" s="1">
        <v>41022</v>
      </c>
      <c r="C2229">
        <v>16</v>
      </c>
      <c r="D2229" t="str">
        <f>VLOOKUP(seguimiento[[#This Row],[idinstituciones]],instituciones[[idinstituciones]:[nombre]],2,)</f>
        <v>HOSPITAL de PEDIATRÍA "Juan P. Garrahan"</v>
      </c>
      <c r="E2229" s="2" t="s">
        <v>35</v>
      </c>
      <c r="F2229" s="2" t="s">
        <v>34</v>
      </c>
      <c r="G2229" s="2" t="s">
        <v>55</v>
      </c>
      <c r="H2229" s="2" t="s">
        <v>36</v>
      </c>
      <c r="I2229" s="2" t="s">
        <v>45</v>
      </c>
      <c r="J2229" s="2" t="s">
        <v>44</v>
      </c>
      <c r="K2229" s="2"/>
      <c r="L2229" s="2" t="s">
        <v>39</v>
      </c>
      <c r="M2229" s="2"/>
      <c r="N2229" s="2" t="s">
        <v>35</v>
      </c>
      <c r="O2229" s="2" t="s">
        <v>36</v>
      </c>
      <c r="P2229" s="2" t="s">
        <v>36</v>
      </c>
      <c r="Q2229" s="2" t="s">
        <v>34</v>
      </c>
      <c r="R2229" s="2" t="s">
        <v>40</v>
      </c>
      <c r="S2229" s="2" t="s">
        <v>45</v>
      </c>
      <c r="T2229" s="2" t="s">
        <v>46</v>
      </c>
      <c r="U2229" s="2" t="s">
        <v>45</v>
      </c>
      <c r="V2229" s="2" t="s">
        <v>45</v>
      </c>
      <c r="W2229" s="2" t="s">
        <v>36</v>
      </c>
      <c r="X2229" s="2" t="s">
        <v>36</v>
      </c>
      <c r="Y2229" s="2" t="s">
        <v>36</v>
      </c>
      <c r="Z2229" s="2" t="s">
        <v>281</v>
      </c>
      <c r="AA2229" s="2" t="s">
        <v>35</v>
      </c>
      <c r="AB2229" s="2" t="s">
        <v>36</v>
      </c>
      <c r="AC2229" s="2"/>
      <c r="AD2229" s="2"/>
      <c r="AE2229">
        <v>1775</v>
      </c>
      <c r="AF2229" s="2" t="s">
        <v>36</v>
      </c>
      <c r="AG2229" s="2" t="s">
        <v>36</v>
      </c>
      <c r="AH2229" s="2"/>
      <c r="AI2229" s="2"/>
      <c r="AJ2229" s="2" t="s">
        <v>36</v>
      </c>
      <c r="AK2229" s="2" t="s">
        <v>36</v>
      </c>
    </row>
    <row r="2230" spans="1:37" x14ac:dyDescent="0.3">
      <c r="A2230">
        <v>965</v>
      </c>
      <c r="B2230" s="1">
        <v>41101</v>
      </c>
      <c r="C2230">
        <v>16</v>
      </c>
      <c r="D2230" t="str">
        <f>VLOOKUP(seguimiento[[#This Row],[idinstituciones]],instituciones[[idinstituciones]:[nombre]],2,)</f>
        <v>HOSPITAL de PEDIATRÍA "Juan P. Garrahan"</v>
      </c>
      <c r="E2230" s="2" t="s">
        <v>35</v>
      </c>
      <c r="F2230" s="2" t="s">
        <v>34</v>
      </c>
      <c r="G2230" s="2" t="s">
        <v>36</v>
      </c>
      <c r="H2230" s="2" t="s">
        <v>36</v>
      </c>
      <c r="I2230" s="2" t="s">
        <v>45</v>
      </c>
      <c r="J2230" s="2" t="s">
        <v>44</v>
      </c>
      <c r="K2230" s="2" t="s">
        <v>61</v>
      </c>
      <c r="L2230" s="2" t="s">
        <v>39</v>
      </c>
      <c r="M2230" s="2"/>
      <c r="N2230" s="2" t="s">
        <v>35</v>
      </c>
      <c r="O2230" s="2" t="s">
        <v>36</v>
      </c>
      <c r="P2230" s="2" t="s">
        <v>36</v>
      </c>
      <c r="Q2230" s="2" t="s">
        <v>34</v>
      </c>
      <c r="R2230" s="2"/>
      <c r="S2230" s="2" t="s">
        <v>45</v>
      </c>
      <c r="T2230" s="2" t="s">
        <v>49</v>
      </c>
      <c r="U2230" s="2" t="s">
        <v>42</v>
      </c>
      <c r="V2230" s="2" t="s">
        <v>36</v>
      </c>
      <c r="W2230" s="2" t="s">
        <v>46</v>
      </c>
      <c r="X2230" s="2" t="s">
        <v>65</v>
      </c>
      <c r="Y2230" s="2" t="s">
        <v>36</v>
      </c>
      <c r="Z2230" s="2" t="s">
        <v>281</v>
      </c>
      <c r="AA2230" s="2" t="s">
        <v>35</v>
      </c>
      <c r="AB2230" s="2" t="s">
        <v>36</v>
      </c>
      <c r="AC2230" s="2"/>
      <c r="AD2230" s="2"/>
      <c r="AE2230">
        <v>356</v>
      </c>
      <c r="AF2230" s="2" t="s">
        <v>36</v>
      </c>
      <c r="AG2230" s="2" t="s">
        <v>36</v>
      </c>
      <c r="AH2230" s="2"/>
      <c r="AI2230" s="2"/>
      <c r="AJ2230" s="2" t="s">
        <v>36</v>
      </c>
      <c r="AK2230" s="2" t="s">
        <v>36</v>
      </c>
    </row>
    <row r="2231" spans="1:37" x14ac:dyDescent="0.3">
      <c r="A2231">
        <v>966</v>
      </c>
      <c r="B2231" s="1">
        <v>41134</v>
      </c>
      <c r="C2231">
        <v>16</v>
      </c>
      <c r="D2231" t="str">
        <f>VLOOKUP(seguimiento[[#This Row],[idinstituciones]],instituciones[[idinstituciones]:[nombre]],2,)</f>
        <v>HOSPITAL de PEDIATRÍA "Juan P. Garrahan"</v>
      </c>
      <c r="E2231" s="2" t="s">
        <v>33</v>
      </c>
      <c r="F2231" s="2" t="s">
        <v>58</v>
      </c>
      <c r="G2231" s="2" t="s">
        <v>51</v>
      </c>
      <c r="H2231" s="2" t="s">
        <v>36</v>
      </c>
      <c r="I2231" s="2" t="s">
        <v>37</v>
      </c>
      <c r="J2231" s="2" t="s">
        <v>35</v>
      </c>
      <c r="K2231" s="2" t="s">
        <v>78</v>
      </c>
      <c r="L2231" s="2" t="s">
        <v>39</v>
      </c>
      <c r="M2231" s="2"/>
      <c r="N2231" s="2" t="s">
        <v>35</v>
      </c>
      <c r="O2231" s="2" t="s">
        <v>36</v>
      </c>
      <c r="P2231" s="2" t="s">
        <v>36</v>
      </c>
      <c r="Q2231" s="2" t="s">
        <v>34</v>
      </c>
      <c r="R2231" s="2"/>
      <c r="S2231" s="2" t="s">
        <v>46</v>
      </c>
      <c r="T2231" s="2" t="s">
        <v>73</v>
      </c>
      <c r="U2231" s="2" t="s">
        <v>45</v>
      </c>
      <c r="V2231" s="2" t="s">
        <v>45</v>
      </c>
      <c r="W2231" s="2" t="s">
        <v>36</v>
      </c>
      <c r="X2231" s="2" t="s">
        <v>43</v>
      </c>
      <c r="Y2231" s="2" t="s">
        <v>36</v>
      </c>
      <c r="Z2231" s="2" t="s">
        <v>281</v>
      </c>
      <c r="AA2231" s="2" t="s">
        <v>35</v>
      </c>
      <c r="AB2231" s="2" t="s">
        <v>36</v>
      </c>
      <c r="AC2231" s="2"/>
      <c r="AD2231" s="2"/>
      <c r="AE2231">
        <v>1738</v>
      </c>
      <c r="AF2231" s="2" t="s">
        <v>36</v>
      </c>
      <c r="AG2231" s="2" t="s">
        <v>36</v>
      </c>
      <c r="AH2231" s="2"/>
      <c r="AI2231" s="2"/>
      <c r="AJ2231" s="2" t="s">
        <v>36</v>
      </c>
      <c r="AK2231" s="2" t="s">
        <v>36</v>
      </c>
    </row>
    <row r="2232" spans="1:37" x14ac:dyDescent="0.3">
      <c r="A2232">
        <v>967</v>
      </c>
      <c r="B2232" s="1">
        <v>41113</v>
      </c>
      <c r="C2232">
        <v>16</v>
      </c>
      <c r="D2232" t="str">
        <f>VLOOKUP(seguimiento[[#This Row],[idinstituciones]],instituciones[[idinstituciones]:[nombre]],2,)</f>
        <v>HOSPITAL de PEDIATRÍA "Juan P. Garrahan"</v>
      </c>
      <c r="E2232" s="2" t="s">
        <v>35</v>
      </c>
      <c r="F2232" s="2" t="s">
        <v>58</v>
      </c>
      <c r="G2232" s="2" t="s">
        <v>55</v>
      </c>
      <c r="H2232" s="2" t="s">
        <v>36</v>
      </c>
      <c r="I2232" s="2" t="s">
        <v>37</v>
      </c>
      <c r="J2232" s="2" t="s">
        <v>35</v>
      </c>
      <c r="K2232" s="2" t="s">
        <v>61</v>
      </c>
      <c r="L2232" s="2" t="s">
        <v>39</v>
      </c>
      <c r="M2232" s="2"/>
      <c r="N2232" s="2" t="s">
        <v>35</v>
      </c>
      <c r="O2232" s="2" t="s">
        <v>36</v>
      </c>
      <c r="P2232" s="2" t="s">
        <v>36</v>
      </c>
      <c r="Q2232" s="2" t="s">
        <v>34</v>
      </c>
      <c r="R2232" s="2"/>
      <c r="S2232" s="2" t="s">
        <v>45</v>
      </c>
      <c r="T2232" s="2" t="s">
        <v>49</v>
      </c>
      <c r="U2232" s="2" t="s">
        <v>42</v>
      </c>
      <c r="V2232" s="2" t="s">
        <v>36</v>
      </c>
      <c r="W2232" s="2" t="s">
        <v>46</v>
      </c>
      <c r="X2232" s="2" t="s">
        <v>65</v>
      </c>
      <c r="Y2232" s="2" t="s">
        <v>36</v>
      </c>
      <c r="Z2232" s="2" t="s">
        <v>281</v>
      </c>
      <c r="AA2232" s="2" t="s">
        <v>35</v>
      </c>
      <c r="AB2232" s="2" t="s">
        <v>36</v>
      </c>
      <c r="AC2232" s="2"/>
      <c r="AD2232" s="2"/>
      <c r="AE2232">
        <v>872</v>
      </c>
      <c r="AF2232" s="2" t="s">
        <v>36</v>
      </c>
      <c r="AG2232" s="2" t="s">
        <v>36</v>
      </c>
      <c r="AH2232" s="2"/>
      <c r="AI2232" s="2"/>
      <c r="AJ2232" s="2" t="s">
        <v>36</v>
      </c>
      <c r="AK2232" s="2" t="s">
        <v>36</v>
      </c>
    </row>
    <row r="2233" spans="1:37" x14ac:dyDescent="0.3">
      <c r="A2233">
        <v>967</v>
      </c>
      <c r="B2233" s="1">
        <v>43369</v>
      </c>
      <c r="C2233">
        <v>16</v>
      </c>
      <c r="D2233" t="str">
        <f>VLOOKUP(seguimiento[[#This Row],[idinstituciones]],instituciones[[idinstituciones]:[nombre]],2,)</f>
        <v>HOSPITAL de PEDIATRÍA "Juan P. Garrahan"</v>
      </c>
      <c r="E2233" s="2" t="s">
        <v>35</v>
      </c>
      <c r="F2233" s="2" t="s">
        <v>58</v>
      </c>
      <c r="G2233" s="2" t="s">
        <v>51</v>
      </c>
      <c r="H2233" s="2" t="s">
        <v>36</v>
      </c>
      <c r="I2233" s="2" t="s">
        <v>37</v>
      </c>
      <c r="J2233" s="2" t="s">
        <v>44</v>
      </c>
      <c r="K2233" s="2"/>
      <c r="L2233" s="2" t="s">
        <v>39</v>
      </c>
      <c r="M2233" s="2"/>
      <c r="N2233" s="2" t="s">
        <v>35</v>
      </c>
      <c r="O2233" s="2" t="s">
        <v>36</v>
      </c>
      <c r="P2233" s="2" t="s">
        <v>36</v>
      </c>
      <c r="Q2233" s="2"/>
      <c r="R2233" s="2" t="s">
        <v>40</v>
      </c>
      <c r="S2233" s="2" t="s">
        <v>45</v>
      </c>
      <c r="T2233" s="2" t="s">
        <v>73</v>
      </c>
      <c r="U2233" s="2" t="s">
        <v>42</v>
      </c>
      <c r="V2233" s="2" t="s">
        <v>42</v>
      </c>
      <c r="W2233" s="2" t="s">
        <v>73</v>
      </c>
      <c r="X2233" s="2" t="s">
        <v>65</v>
      </c>
      <c r="Y2233" s="2" t="s">
        <v>56</v>
      </c>
      <c r="Z2233" s="2" t="s">
        <v>281</v>
      </c>
      <c r="AA2233" s="2" t="s">
        <v>35</v>
      </c>
      <c r="AB2233" s="2" t="s">
        <v>36</v>
      </c>
      <c r="AC2233" s="2"/>
      <c r="AD2233" s="2"/>
      <c r="AE2233">
        <v>2863</v>
      </c>
      <c r="AF2233" s="2" t="s">
        <v>71</v>
      </c>
      <c r="AG2233" s="2" t="s">
        <v>49</v>
      </c>
      <c r="AH2233" s="2">
        <v>3</v>
      </c>
      <c r="AI2233" s="2" t="str">
        <f>VLOOKUP(seguimiento[[#This Row],[vitamiad]],vitaminad[[id]:[valor]],2,)</f>
        <v>Bajo</v>
      </c>
      <c r="AJ2233" s="2" t="s">
        <v>37</v>
      </c>
      <c r="AK2233" s="2" t="s">
        <v>45</v>
      </c>
    </row>
    <row r="2234" spans="1:37" x14ac:dyDescent="0.3">
      <c r="A2234">
        <v>968</v>
      </c>
      <c r="B2234" s="1">
        <v>41194</v>
      </c>
      <c r="C2234">
        <v>16</v>
      </c>
      <c r="D2234" t="str">
        <f>VLOOKUP(seguimiento[[#This Row],[idinstituciones]],instituciones[[idinstituciones]:[nombre]],2,)</f>
        <v>HOSPITAL de PEDIATRÍA "Juan P. Garrahan"</v>
      </c>
      <c r="E2234" s="2" t="s">
        <v>36</v>
      </c>
      <c r="F2234" s="2" t="s">
        <v>58</v>
      </c>
      <c r="G2234" s="2" t="s">
        <v>55</v>
      </c>
      <c r="H2234" s="2" t="s">
        <v>36</v>
      </c>
      <c r="I2234" s="2" t="s">
        <v>37</v>
      </c>
      <c r="J2234" s="2" t="s">
        <v>35</v>
      </c>
      <c r="K2234" s="2" t="s">
        <v>38</v>
      </c>
      <c r="L2234" s="2" t="s">
        <v>39</v>
      </c>
      <c r="M2234" s="2"/>
      <c r="N2234" s="2" t="s">
        <v>35</v>
      </c>
      <c r="O2234" s="2" t="s">
        <v>36</v>
      </c>
      <c r="P2234" s="2" t="s">
        <v>36</v>
      </c>
      <c r="Q2234" s="2" t="s">
        <v>34</v>
      </c>
      <c r="R2234" s="2"/>
      <c r="S2234" s="2" t="s">
        <v>45</v>
      </c>
      <c r="T2234" s="2" t="s">
        <v>41</v>
      </c>
      <c r="U2234" s="2" t="s">
        <v>42</v>
      </c>
      <c r="V2234" s="2" t="s">
        <v>36</v>
      </c>
      <c r="W2234" s="2" t="s">
        <v>41</v>
      </c>
      <c r="X2234" s="2" t="s">
        <v>65</v>
      </c>
      <c r="Y2234" s="2" t="s">
        <v>44</v>
      </c>
      <c r="Z2234" s="2" t="s">
        <v>281</v>
      </c>
      <c r="AA2234" s="2" t="s">
        <v>35</v>
      </c>
      <c r="AB2234" s="2" t="s">
        <v>36</v>
      </c>
      <c r="AC2234" s="2"/>
      <c r="AD2234" s="2"/>
      <c r="AE2234">
        <v>926</v>
      </c>
      <c r="AF2234" s="2" t="s">
        <v>36</v>
      </c>
      <c r="AG2234" s="2" t="s">
        <v>36</v>
      </c>
      <c r="AH2234" s="2"/>
      <c r="AI2234" s="2"/>
      <c r="AJ2234" s="2" t="s">
        <v>36</v>
      </c>
      <c r="AK2234" s="2" t="s">
        <v>36</v>
      </c>
    </row>
    <row r="2235" spans="1:37" x14ac:dyDescent="0.3">
      <c r="A2235">
        <v>968</v>
      </c>
      <c r="B2235" s="1">
        <v>41530</v>
      </c>
      <c r="C2235">
        <v>16</v>
      </c>
      <c r="D2235" t="str">
        <f>VLOOKUP(seguimiento[[#This Row],[idinstituciones]],instituciones[[idinstituciones]:[nombre]],2,)</f>
        <v>HOSPITAL de PEDIATRÍA "Juan P. Garrahan"</v>
      </c>
      <c r="E2235" s="2" t="s">
        <v>33</v>
      </c>
      <c r="F2235" s="2" t="s">
        <v>34</v>
      </c>
      <c r="G2235" s="2" t="s">
        <v>55</v>
      </c>
      <c r="H2235" s="2" t="s">
        <v>36</v>
      </c>
      <c r="I2235" s="2" t="s">
        <v>45</v>
      </c>
      <c r="J2235" s="2" t="s">
        <v>35</v>
      </c>
      <c r="K2235" s="2"/>
      <c r="L2235" s="2" t="s">
        <v>39</v>
      </c>
      <c r="M2235" s="2"/>
      <c r="N2235" s="2" t="s">
        <v>35</v>
      </c>
      <c r="O2235" s="2" t="s">
        <v>36</v>
      </c>
      <c r="P2235" s="2" t="s">
        <v>36</v>
      </c>
      <c r="Q2235" s="2" t="s">
        <v>34</v>
      </c>
      <c r="R2235" s="2" t="s">
        <v>40</v>
      </c>
      <c r="S2235" s="2" t="s">
        <v>45</v>
      </c>
      <c r="T2235" s="2" t="s">
        <v>73</v>
      </c>
      <c r="U2235" s="2" t="s">
        <v>42</v>
      </c>
      <c r="V2235" s="2" t="s">
        <v>42</v>
      </c>
      <c r="W2235" s="2" t="s">
        <v>73</v>
      </c>
      <c r="X2235" s="2" t="s">
        <v>36</v>
      </c>
      <c r="Y2235" s="2" t="s">
        <v>47</v>
      </c>
      <c r="Z2235" s="2" t="s">
        <v>281</v>
      </c>
      <c r="AA2235" s="2" t="s">
        <v>35</v>
      </c>
      <c r="AB2235" s="2" t="s">
        <v>36</v>
      </c>
      <c r="AC2235" s="2"/>
      <c r="AD2235" s="2"/>
      <c r="AE2235">
        <v>2338</v>
      </c>
      <c r="AF2235" s="2" t="s">
        <v>35</v>
      </c>
      <c r="AG2235" s="2" t="s">
        <v>36</v>
      </c>
      <c r="AH2235" s="2">
        <v>4</v>
      </c>
      <c r="AI2235" s="2"/>
      <c r="AJ2235" s="2" t="s">
        <v>45</v>
      </c>
      <c r="AK2235" s="2" t="s">
        <v>45</v>
      </c>
    </row>
    <row r="2236" spans="1:37" x14ac:dyDescent="0.3">
      <c r="A2236">
        <v>968</v>
      </c>
      <c r="B2236" s="1">
        <v>41943</v>
      </c>
      <c r="C2236">
        <v>16</v>
      </c>
      <c r="D2236" t="str">
        <f>VLOOKUP(seguimiento[[#This Row],[idinstituciones]],instituciones[[idinstituciones]:[nombre]],2,)</f>
        <v>HOSPITAL de PEDIATRÍA "Juan P. Garrahan"</v>
      </c>
      <c r="E2236" s="2" t="s">
        <v>33</v>
      </c>
      <c r="F2236" s="2" t="s">
        <v>58</v>
      </c>
      <c r="G2236" s="2" t="s">
        <v>55</v>
      </c>
      <c r="H2236" s="2" t="s">
        <v>36</v>
      </c>
      <c r="I2236" s="2" t="s">
        <v>45</v>
      </c>
      <c r="J2236" s="2" t="s">
        <v>44</v>
      </c>
      <c r="K2236" s="2"/>
      <c r="L2236" s="2" t="s">
        <v>39</v>
      </c>
      <c r="M2236" s="2"/>
      <c r="N2236" s="2" t="s">
        <v>35</v>
      </c>
      <c r="O2236" s="2" t="s">
        <v>36</v>
      </c>
      <c r="P2236" s="2" t="s">
        <v>36</v>
      </c>
      <c r="Q2236" s="2" t="s">
        <v>34</v>
      </c>
      <c r="R2236" s="2" t="s">
        <v>40</v>
      </c>
      <c r="S2236" s="2" t="s">
        <v>45</v>
      </c>
      <c r="T2236" s="2" t="s">
        <v>48</v>
      </c>
      <c r="U2236" s="2" t="s">
        <v>42</v>
      </c>
      <c r="V2236" s="2" t="s">
        <v>42</v>
      </c>
      <c r="W2236" s="2" t="s">
        <v>48</v>
      </c>
      <c r="X2236" s="2" t="s">
        <v>43</v>
      </c>
      <c r="Y2236" s="2" t="s">
        <v>47</v>
      </c>
      <c r="Z2236" s="2" t="s">
        <v>281</v>
      </c>
      <c r="AA2236" s="2" t="s">
        <v>35</v>
      </c>
      <c r="AB2236" s="2" t="s">
        <v>36</v>
      </c>
      <c r="AC2236" s="2"/>
      <c r="AD2236" s="2"/>
      <c r="AE2236">
        <v>2339</v>
      </c>
      <c r="AF2236" s="2" t="s">
        <v>35</v>
      </c>
      <c r="AG2236" s="2" t="s">
        <v>36</v>
      </c>
      <c r="AH2236" s="2">
        <v>1</v>
      </c>
      <c r="AI2236" s="2" t="str">
        <f>VLOOKUP(seguimiento[[#This Row],[vitamiad]],vitaminad[[id]:[valor]],2,)</f>
        <v>No realizado</v>
      </c>
      <c r="AJ2236" s="2" t="s">
        <v>37</v>
      </c>
      <c r="AK2236" s="2" t="s">
        <v>45</v>
      </c>
    </row>
    <row r="2237" spans="1:37" x14ac:dyDescent="0.3">
      <c r="A2237">
        <v>968</v>
      </c>
      <c r="B2237" s="1">
        <v>42269</v>
      </c>
      <c r="C2237">
        <v>16</v>
      </c>
      <c r="D2237" t="str">
        <f>VLOOKUP(seguimiento[[#This Row],[idinstituciones]],instituciones[[idinstituciones]:[nombre]],2,)</f>
        <v>HOSPITAL de PEDIATRÍA "Juan P. Garrahan"</v>
      </c>
      <c r="E2237" s="2" t="s">
        <v>33</v>
      </c>
      <c r="F2237" s="2" t="s">
        <v>58</v>
      </c>
      <c r="G2237" s="2" t="s">
        <v>55</v>
      </c>
      <c r="H2237" s="2" t="s">
        <v>36</v>
      </c>
      <c r="I2237" s="2" t="s">
        <v>45</v>
      </c>
      <c r="J2237" s="2" t="s">
        <v>35</v>
      </c>
      <c r="K2237" s="2"/>
      <c r="L2237" s="2" t="s">
        <v>39</v>
      </c>
      <c r="M2237" s="2"/>
      <c r="N2237" s="2" t="s">
        <v>35</v>
      </c>
      <c r="O2237" s="2" t="s">
        <v>36</v>
      </c>
      <c r="P2237" s="2" t="s">
        <v>36</v>
      </c>
      <c r="Q2237" s="2" t="s">
        <v>34</v>
      </c>
      <c r="R2237" s="2" t="s">
        <v>89</v>
      </c>
      <c r="S2237" s="2" t="s">
        <v>45</v>
      </c>
      <c r="T2237" s="2" t="s">
        <v>74</v>
      </c>
      <c r="U2237" s="2" t="s">
        <v>42</v>
      </c>
      <c r="V2237" s="2" t="s">
        <v>42</v>
      </c>
      <c r="W2237" s="2" t="s">
        <v>73</v>
      </c>
      <c r="X2237" s="2" t="s">
        <v>43</v>
      </c>
      <c r="Y2237" s="2" t="s">
        <v>47</v>
      </c>
      <c r="Z2237" s="2" t="s">
        <v>281</v>
      </c>
      <c r="AA2237" s="2" t="s">
        <v>35</v>
      </c>
      <c r="AB2237" s="2" t="s">
        <v>36</v>
      </c>
      <c r="AC2237" s="2"/>
      <c r="AD2237" s="2"/>
      <c r="AE2237">
        <v>2340</v>
      </c>
      <c r="AF2237" s="2" t="s">
        <v>35</v>
      </c>
      <c r="AG2237" s="2" t="s">
        <v>36</v>
      </c>
      <c r="AH2237" s="2">
        <v>3</v>
      </c>
      <c r="AI2237" s="2" t="str">
        <f>VLOOKUP(seguimiento[[#This Row],[vitamiad]],vitaminad[[id]:[valor]],2,)</f>
        <v>Bajo</v>
      </c>
      <c r="AJ2237" s="2" t="s">
        <v>37</v>
      </c>
      <c r="AK2237" s="2" t="s">
        <v>45</v>
      </c>
    </row>
    <row r="2238" spans="1:37" x14ac:dyDescent="0.3">
      <c r="A2238">
        <v>969</v>
      </c>
      <c r="B2238" s="1">
        <v>41396</v>
      </c>
      <c r="C2238">
        <v>41</v>
      </c>
      <c r="D2238" t="str">
        <f>VLOOKUP(seguimiento[[#This Row],[idinstituciones]],instituciones[[idinstituciones]:[nombre]],2,)</f>
        <v>Clinica San Lucas</v>
      </c>
      <c r="E2238" s="2" t="s">
        <v>35</v>
      </c>
      <c r="F2238" s="2" t="s">
        <v>34</v>
      </c>
      <c r="G2238" s="2" t="s">
        <v>35</v>
      </c>
      <c r="H2238" s="2" t="s">
        <v>36</v>
      </c>
      <c r="I2238" s="2" t="s">
        <v>45</v>
      </c>
      <c r="J2238" s="2" t="s">
        <v>35</v>
      </c>
      <c r="K2238" s="2" t="s">
        <v>38</v>
      </c>
      <c r="L2238" s="2" t="s">
        <v>39</v>
      </c>
      <c r="M2238" s="2"/>
      <c r="N2238" s="2" t="s">
        <v>35</v>
      </c>
      <c r="O2238" s="2" t="s">
        <v>36</v>
      </c>
      <c r="P2238" s="2" t="s">
        <v>36</v>
      </c>
      <c r="Q2238" s="2"/>
      <c r="R2238" s="2" t="s">
        <v>40</v>
      </c>
      <c r="S2238" s="2" t="s">
        <v>45</v>
      </c>
      <c r="T2238" s="2" t="s">
        <v>37</v>
      </c>
      <c r="U2238" s="2" t="s">
        <v>42</v>
      </c>
      <c r="V2238" s="2" t="s">
        <v>42</v>
      </c>
      <c r="W2238" s="2" t="s">
        <v>36</v>
      </c>
      <c r="X2238" s="2" t="s">
        <v>65</v>
      </c>
      <c r="Y2238" s="2" t="s">
        <v>54</v>
      </c>
      <c r="Z2238" s="2" t="s">
        <v>281</v>
      </c>
      <c r="AA2238" s="2" t="s">
        <v>35</v>
      </c>
      <c r="AB2238" s="2" t="s">
        <v>36</v>
      </c>
      <c r="AC2238" s="2"/>
      <c r="AD2238" s="2"/>
      <c r="AE2238">
        <v>1712</v>
      </c>
      <c r="AF2238" s="2" t="s">
        <v>36</v>
      </c>
      <c r="AG2238" s="2" t="s">
        <v>36</v>
      </c>
      <c r="AH2238" s="2"/>
      <c r="AI2238" s="2"/>
      <c r="AJ2238" s="2" t="s">
        <v>36</v>
      </c>
      <c r="AK2238" s="2" t="s">
        <v>36</v>
      </c>
    </row>
    <row r="2239" spans="1:37" x14ac:dyDescent="0.3">
      <c r="A2239">
        <v>971</v>
      </c>
      <c r="B2239" s="1">
        <v>41148</v>
      </c>
      <c r="C2239">
        <v>30</v>
      </c>
      <c r="D2239" t="str">
        <f>VLOOKUP(seguimiento[[#This Row],[idinstituciones]],instituciones[[idinstituciones]:[nombre]],2,)</f>
        <v>Hospital de Niños Ricardo Gutiérrez</v>
      </c>
      <c r="E2239" s="2" t="s">
        <v>35</v>
      </c>
      <c r="F2239" s="2" t="s">
        <v>34</v>
      </c>
      <c r="G2239" s="2" t="s">
        <v>59</v>
      </c>
      <c r="H2239" s="2" t="s">
        <v>36</v>
      </c>
      <c r="I2239" s="2" t="s">
        <v>45</v>
      </c>
      <c r="J2239" s="2" t="s">
        <v>71</v>
      </c>
      <c r="K2239" s="2" t="s">
        <v>57</v>
      </c>
      <c r="L2239" s="2" t="s">
        <v>82</v>
      </c>
      <c r="M2239" s="2"/>
      <c r="N2239" s="2" t="s">
        <v>35</v>
      </c>
      <c r="O2239" s="2" t="s">
        <v>36</v>
      </c>
      <c r="P2239" s="2" t="s">
        <v>42</v>
      </c>
      <c r="Q2239" s="2"/>
      <c r="R2239" s="2"/>
      <c r="S2239" s="2" t="s">
        <v>45</v>
      </c>
      <c r="T2239" s="2" t="s">
        <v>46</v>
      </c>
      <c r="U2239" s="2" t="s">
        <v>37</v>
      </c>
      <c r="V2239" s="2" t="s">
        <v>37</v>
      </c>
      <c r="W2239" s="2" t="s">
        <v>48</v>
      </c>
      <c r="X2239" s="2" t="s">
        <v>65</v>
      </c>
      <c r="Y2239" s="2" t="s">
        <v>44</v>
      </c>
      <c r="Z2239" s="2" t="s">
        <v>35</v>
      </c>
      <c r="AA2239" s="2" t="s">
        <v>35</v>
      </c>
      <c r="AB2239" s="2" t="s">
        <v>36</v>
      </c>
      <c r="AC2239" s="2"/>
      <c r="AD2239" s="2"/>
      <c r="AE2239">
        <v>1769</v>
      </c>
      <c r="AF2239" s="2" t="s">
        <v>36</v>
      </c>
      <c r="AG2239" s="2" t="s">
        <v>36</v>
      </c>
      <c r="AH2239" s="2"/>
      <c r="AI2239" s="2"/>
      <c r="AJ2239" s="2" t="s">
        <v>36</v>
      </c>
      <c r="AK2239" s="2" t="s">
        <v>36</v>
      </c>
    </row>
    <row r="2240" spans="1:37" x14ac:dyDescent="0.3">
      <c r="A2240">
        <v>971</v>
      </c>
      <c r="B2240" s="1">
        <v>42150</v>
      </c>
      <c r="C2240">
        <v>30</v>
      </c>
      <c r="D2240" t="str">
        <f>VLOOKUP(seguimiento[[#This Row],[idinstituciones]],instituciones[[idinstituciones]:[nombre]],2,)</f>
        <v>Hospital de Niños Ricardo Gutiérrez</v>
      </c>
      <c r="E2240" s="2" t="s">
        <v>64</v>
      </c>
      <c r="F2240" s="2" t="s">
        <v>58</v>
      </c>
      <c r="G2240" s="2" t="s">
        <v>51</v>
      </c>
      <c r="H2240" s="2" t="s">
        <v>91</v>
      </c>
      <c r="I2240" s="2" t="s">
        <v>45</v>
      </c>
      <c r="J2240" s="2" t="s">
        <v>71</v>
      </c>
      <c r="K2240" s="2"/>
      <c r="L2240" s="2" t="s">
        <v>39</v>
      </c>
      <c r="M2240" s="2"/>
      <c r="N2240" s="2" t="s">
        <v>35</v>
      </c>
      <c r="O2240" s="2" t="s">
        <v>36</v>
      </c>
      <c r="P2240" s="2" t="s">
        <v>36</v>
      </c>
      <c r="Q2240" s="2"/>
      <c r="R2240" s="2" t="s">
        <v>40</v>
      </c>
      <c r="S2240" s="2" t="s">
        <v>45</v>
      </c>
      <c r="T2240" s="2" t="s">
        <v>46</v>
      </c>
      <c r="U2240" s="2" t="s">
        <v>37</v>
      </c>
      <c r="V2240" s="2" t="s">
        <v>37</v>
      </c>
      <c r="W2240" s="2" t="s">
        <v>46</v>
      </c>
      <c r="X2240" s="2" t="s">
        <v>65</v>
      </c>
      <c r="Y2240" s="2" t="s">
        <v>54</v>
      </c>
      <c r="Z2240" s="2" t="s">
        <v>35</v>
      </c>
      <c r="AA2240" s="2" t="s">
        <v>71</v>
      </c>
      <c r="AB2240" s="2" t="s">
        <v>186</v>
      </c>
      <c r="AC2240" s="2">
        <v>1</v>
      </c>
      <c r="AD2240" s="2" t="str">
        <f>VLOOKUP(seguimiento[[#This Row],[causafallecimiento]],causafallecimiento[[id]:[valor]],2,)</f>
        <v>Respiratorios</v>
      </c>
      <c r="AE2240">
        <v>2263</v>
      </c>
      <c r="AF2240" s="2" t="s">
        <v>35</v>
      </c>
      <c r="AG2240" s="2" t="s">
        <v>49</v>
      </c>
      <c r="AH2240" s="2">
        <v>1</v>
      </c>
      <c r="AI2240" s="2" t="str">
        <f>VLOOKUP(seguimiento[[#This Row],[vitamiad]],vitaminad[[id]:[valor]],2,)</f>
        <v>No realizado</v>
      </c>
      <c r="AJ2240" s="2" t="s">
        <v>46</v>
      </c>
      <c r="AK2240" s="2" t="s">
        <v>45</v>
      </c>
    </row>
    <row r="2241" spans="1:37" x14ac:dyDescent="0.3">
      <c r="A2241">
        <v>972</v>
      </c>
      <c r="B2241" s="1">
        <v>41094</v>
      </c>
      <c r="C2241">
        <v>30</v>
      </c>
      <c r="D2241" t="str">
        <f>VLOOKUP(seguimiento[[#This Row],[idinstituciones]],instituciones[[idinstituciones]:[nombre]],2,)</f>
        <v>Hospital de Niños Ricardo Gutiérrez</v>
      </c>
      <c r="E2241" s="2" t="s">
        <v>33</v>
      </c>
      <c r="F2241" s="2" t="s">
        <v>34</v>
      </c>
      <c r="G2241" s="2" t="s">
        <v>67</v>
      </c>
      <c r="H2241" s="2" t="s">
        <v>36</v>
      </c>
      <c r="I2241" s="2" t="s">
        <v>37</v>
      </c>
      <c r="J2241" s="2" t="s">
        <v>71</v>
      </c>
      <c r="K2241" s="2" t="s">
        <v>61</v>
      </c>
      <c r="L2241" s="2" t="s">
        <v>39</v>
      </c>
      <c r="M2241" s="2"/>
      <c r="N2241" s="2" t="s">
        <v>35</v>
      </c>
      <c r="O2241" s="2" t="s">
        <v>36</v>
      </c>
      <c r="P2241" s="2" t="s">
        <v>42</v>
      </c>
      <c r="Q2241" s="2" t="s">
        <v>34</v>
      </c>
      <c r="R2241" s="2" t="s">
        <v>40</v>
      </c>
      <c r="S2241" s="2" t="s">
        <v>45</v>
      </c>
      <c r="T2241" s="2" t="s">
        <v>46</v>
      </c>
      <c r="U2241" s="2" t="s">
        <v>45</v>
      </c>
      <c r="V2241" s="2" t="s">
        <v>45</v>
      </c>
      <c r="W2241" s="2" t="s">
        <v>46</v>
      </c>
      <c r="X2241" s="2" t="s">
        <v>43</v>
      </c>
      <c r="Y2241" s="2" t="s">
        <v>47</v>
      </c>
      <c r="Z2241" s="2" t="s">
        <v>281</v>
      </c>
      <c r="AA2241" s="2" t="s">
        <v>35</v>
      </c>
      <c r="AB2241" s="2" t="s">
        <v>36</v>
      </c>
      <c r="AC2241" s="2"/>
      <c r="AD2241" s="2"/>
      <c r="AE2241">
        <v>50</v>
      </c>
      <c r="AF2241" s="2" t="s">
        <v>36</v>
      </c>
      <c r="AG2241" s="2" t="s">
        <v>36</v>
      </c>
      <c r="AH2241" s="2"/>
      <c r="AI2241" s="2"/>
      <c r="AJ2241" s="2" t="s">
        <v>36</v>
      </c>
      <c r="AK2241" s="2" t="s">
        <v>36</v>
      </c>
    </row>
    <row r="2242" spans="1:37" x14ac:dyDescent="0.3">
      <c r="A2242">
        <v>973</v>
      </c>
      <c r="B2242" s="1">
        <v>41667</v>
      </c>
      <c r="C2242">
        <v>5</v>
      </c>
      <c r="D2242" t="str">
        <f>VLOOKUP(seguimiento[[#This Row],[idinstituciones]],instituciones[[idinstituciones]:[nombre]],2,)</f>
        <v>Hospital "Dr. Antonio A. Cetrángolo"</v>
      </c>
      <c r="E2242" s="2" t="s">
        <v>33</v>
      </c>
      <c r="F2242" s="2" t="s">
        <v>34</v>
      </c>
      <c r="G2242" s="2" t="s">
        <v>55</v>
      </c>
      <c r="H2242" s="2" t="s">
        <v>36</v>
      </c>
      <c r="I2242" s="2" t="s">
        <v>37</v>
      </c>
      <c r="J2242" s="2" t="s">
        <v>44</v>
      </c>
      <c r="K2242" s="2" t="s">
        <v>63</v>
      </c>
      <c r="L2242" s="2" t="s">
        <v>39</v>
      </c>
      <c r="M2242" s="2" t="s">
        <v>70</v>
      </c>
      <c r="N2242" s="2" t="s">
        <v>35</v>
      </c>
      <c r="O2242" s="2" t="s">
        <v>36</v>
      </c>
      <c r="P2242" s="2" t="s">
        <v>36</v>
      </c>
      <c r="Q2242" s="2" t="s">
        <v>77</v>
      </c>
      <c r="R2242" s="2"/>
      <c r="S2242" s="2" t="s">
        <v>36</v>
      </c>
      <c r="T2242" s="2" t="s">
        <v>36</v>
      </c>
      <c r="U2242" s="2" t="s">
        <v>45</v>
      </c>
      <c r="V2242" s="2" t="s">
        <v>45</v>
      </c>
      <c r="W2242" s="2" t="s">
        <v>36</v>
      </c>
      <c r="X2242" s="2" t="s">
        <v>43</v>
      </c>
      <c r="Y2242" s="2" t="s">
        <v>79</v>
      </c>
      <c r="Z2242" s="2" t="s">
        <v>281</v>
      </c>
      <c r="AA2242" s="2" t="s">
        <v>35</v>
      </c>
      <c r="AB2242" s="2" t="s">
        <v>36</v>
      </c>
      <c r="AC2242" s="2"/>
      <c r="AD2242" s="2"/>
      <c r="AE2242">
        <v>1426</v>
      </c>
      <c r="AF2242" s="2" t="s">
        <v>36</v>
      </c>
      <c r="AG2242" s="2" t="s">
        <v>36</v>
      </c>
      <c r="AH2242" s="2"/>
      <c r="AI2242" s="2"/>
      <c r="AJ2242" s="2" t="s">
        <v>36</v>
      </c>
      <c r="AK2242" s="2" t="s">
        <v>36</v>
      </c>
    </row>
    <row r="2243" spans="1:37" x14ac:dyDescent="0.3">
      <c r="A2243">
        <v>974</v>
      </c>
      <c r="B2243" s="1">
        <v>41625</v>
      </c>
      <c r="C2243">
        <v>5</v>
      </c>
      <c r="D2243" t="str">
        <f>VLOOKUP(seguimiento[[#This Row],[idinstituciones]],instituciones[[idinstituciones]:[nombre]],2,)</f>
        <v>Hospital "Dr. Antonio A. Cetrángolo"</v>
      </c>
      <c r="E2243" s="2" t="s">
        <v>33</v>
      </c>
      <c r="F2243" s="2" t="s">
        <v>44</v>
      </c>
      <c r="G2243" s="2" t="s">
        <v>36</v>
      </c>
      <c r="H2243" s="2" t="s">
        <v>36</v>
      </c>
      <c r="I2243" s="2" t="s">
        <v>45</v>
      </c>
      <c r="J2243" s="2" t="s">
        <v>44</v>
      </c>
      <c r="K2243" s="2" t="s">
        <v>38</v>
      </c>
      <c r="L2243" s="2" t="s">
        <v>39</v>
      </c>
      <c r="M2243" s="2"/>
      <c r="N2243" s="2" t="s">
        <v>35</v>
      </c>
      <c r="O2243" s="2" t="s">
        <v>36</v>
      </c>
      <c r="P2243" s="2" t="s">
        <v>36</v>
      </c>
      <c r="Q2243" s="2"/>
      <c r="R2243" s="2"/>
      <c r="S2243" s="2" t="s">
        <v>36</v>
      </c>
      <c r="T2243" s="2" t="s">
        <v>48</v>
      </c>
      <c r="U2243" s="2" t="s">
        <v>36</v>
      </c>
      <c r="V2243" s="2" t="s">
        <v>36</v>
      </c>
      <c r="W2243" s="2" t="s">
        <v>36</v>
      </c>
      <c r="X2243" s="2" t="s">
        <v>43</v>
      </c>
      <c r="Y2243" s="2" t="s">
        <v>47</v>
      </c>
      <c r="Z2243" s="2" t="s">
        <v>35</v>
      </c>
      <c r="AA2243" s="2" t="s">
        <v>35</v>
      </c>
      <c r="AB2243" s="2" t="s">
        <v>36</v>
      </c>
      <c r="AC2243" s="2"/>
      <c r="AD2243" s="2"/>
      <c r="AE2243">
        <v>1093</v>
      </c>
      <c r="AF2243" s="2" t="s">
        <v>36</v>
      </c>
      <c r="AG2243" s="2" t="s">
        <v>36</v>
      </c>
      <c r="AH2243" s="2"/>
      <c r="AI2243" s="2"/>
      <c r="AJ2243" s="2" t="s">
        <v>36</v>
      </c>
      <c r="AK2243" s="2" t="s">
        <v>36</v>
      </c>
    </row>
    <row r="2244" spans="1:37" x14ac:dyDescent="0.3">
      <c r="A2244">
        <v>976</v>
      </c>
      <c r="B2244" s="1">
        <v>40961</v>
      </c>
      <c r="C2244">
        <v>16</v>
      </c>
      <c r="D2244" t="str">
        <f>VLOOKUP(seguimiento[[#This Row],[idinstituciones]],instituciones[[idinstituciones]:[nombre]],2,)</f>
        <v>HOSPITAL de PEDIATRÍA "Juan P. Garrahan"</v>
      </c>
      <c r="E2244" s="2" t="s">
        <v>33</v>
      </c>
      <c r="F2244" s="2" t="s">
        <v>34</v>
      </c>
      <c r="G2244" s="2" t="s">
        <v>35</v>
      </c>
      <c r="H2244" s="2" t="s">
        <v>36</v>
      </c>
      <c r="I2244" s="2" t="s">
        <v>45</v>
      </c>
      <c r="J2244" s="2" t="s">
        <v>35</v>
      </c>
      <c r="K2244" s="2" t="s">
        <v>38</v>
      </c>
      <c r="L2244" s="2" t="s">
        <v>39</v>
      </c>
      <c r="M2244" s="2"/>
      <c r="N2244" s="2" t="s">
        <v>35</v>
      </c>
      <c r="O2244" s="2" t="s">
        <v>36</v>
      </c>
      <c r="P2244" s="2" t="s">
        <v>36</v>
      </c>
      <c r="Q2244" s="2" t="s">
        <v>34</v>
      </c>
      <c r="R2244" s="2" t="s">
        <v>40</v>
      </c>
      <c r="S2244" s="2" t="s">
        <v>45</v>
      </c>
      <c r="T2244" s="2" t="s">
        <v>45</v>
      </c>
      <c r="U2244" s="2" t="s">
        <v>42</v>
      </c>
      <c r="V2244" s="2" t="s">
        <v>36</v>
      </c>
      <c r="W2244" s="2" t="s">
        <v>36</v>
      </c>
      <c r="X2244" s="2" t="s">
        <v>43</v>
      </c>
      <c r="Y2244" s="2" t="s">
        <v>79</v>
      </c>
      <c r="Z2244" s="2" t="s">
        <v>281</v>
      </c>
      <c r="AA2244" s="2" t="s">
        <v>35</v>
      </c>
      <c r="AB2244" s="2" t="s">
        <v>36</v>
      </c>
      <c r="AC2244" s="2"/>
      <c r="AD2244" s="2"/>
      <c r="AE2244">
        <v>1734</v>
      </c>
      <c r="AF2244" s="2" t="s">
        <v>36</v>
      </c>
      <c r="AG2244" s="2" t="s">
        <v>36</v>
      </c>
      <c r="AH2244" s="2"/>
      <c r="AI2244" s="2"/>
      <c r="AJ2244" s="2" t="s">
        <v>36</v>
      </c>
      <c r="AK2244" s="2" t="s">
        <v>36</v>
      </c>
    </row>
    <row r="2245" spans="1:37" x14ac:dyDescent="0.3">
      <c r="A2245">
        <v>976</v>
      </c>
      <c r="B2245" s="1">
        <v>41320</v>
      </c>
      <c r="C2245">
        <v>16</v>
      </c>
      <c r="D2245" t="str">
        <f>VLOOKUP(seguimiento[[#This Row],[idinstituciones]],instituciones[[idinstituciones]:[nombre]],2,)</f>
        <v>HOSPITAL de PEDIATRÍA "Juan P. Garrahan"</v>
      </c>
      <c r="E2245" s="2" t="s">
        <v>33</v>
      </c>
      <c r="F2245" s="2" t="s">
        <v>34</v>
      </c>
      <c r="G2245" s="2" t="s">
        <v>55</v>
      </c>
      <c r="H2245" s="2" t="s">
        <v>36</v>
      </c>
      <c r="I2245" s="2" t="s">
        <v>45</v>
      </c>
      <c r="J2245" s="2" t="s">
        <v>35</v>
      </c>
      <c r="K2245" s="2" t="s">
        <v>38</v>
      </c>
      <c r="L2245" s="2" t="s">
        <v>39</v>
      </c>
      <c r="M2245" s="2"/>
      <c r="N2245" s="2" t="s">
        <v>35</v>
      </c>
      <c r="O2245" s="2" t="s">
        <v>36</v>
      </c>
      <c r="P2245" s="2" t="s">
        <v>36</v>
      </c>
      <c r="Q2245" s="2" t="s">
        <v>34</v>
      </c>
      <c r="R2245" s="2" t="s">
        <v>40</v>
      </c>
      <c r="S2245" s="2" t="s">
        <v>45</v>
      </c>
      <c r="T2245" s="2" t="s">
        <v>45</v>
      </c>
      <c r="U2245" s="2" t="s">
        <v>42</v>
      </c>
      <c r="V2245" s="2" t="s">
        <v>36</v>
      </c>
      <c r="W2245" s="2" t="s">
        <v>49</v>
      </c>
      <c r="X2245" s="2" t="s">
        <v>43</v>
      </c>
      <c r="Y2245" s="2" t="s">
        <v>79</v>
      </c>
      <c r="Z2245" s="2" t="s">
        <v>281</v>
      </c>
      <c r="AA2245" s="2" t="s">
        <v>35</v>
      </c>
      <c r="AB2245" s="2" t="s">
        <v>36</v>
      </c>
      <c r="AC2245" s="2"/>
      <c r="AD2245" s="2"/>
      <c r="AE2245">
        <v>666</v>
      </c>
      <c r="AF2245" s="2" t="s">
        <v>36</v>
      </c>
      <c r="AG2245" s="2" t="s">
        <v>36</v>
      </c>
      <c r="AH2245" s="2"/>
      <c r="AI2245" s="2"/>
      <c r="AJ2245" s="2" t="s">
        <v>36</v>
      </c>
      <c r="AK2245" s="2" t="s">
        <v>36</v>
      </c>
    </row>
    <row r="2246" spans="1:37" x14ac:dyDescent="0.3">
      <c r="A2246">
        <v>976</v>
      </c>
      <c r="B2246" s="1">
        <v>41683</v>
      </c>
      <c r="C2246">
        <v>16</v>
      </c>
      <c r="D2246" t="str">
        <f>VLOOKUP(seguimiento[[#This Row],[idinstituciones]],instituciones[[idinstituciones]:[nombre]],2,)</f>
        <v>HOSPITAL de PEDIATRÍA "Juan P. Garrahan"</v>
      </c>
      <c r="E2246" s="2" t="s">
        <v>33</v>
      </c>
      <c r="F2246" s="2" t="s">
        <v>34</v>
      </c>
      <c r="G2246" s="2" t="s">
        <v>35</v>
      </c>
      <c r="H2246" s="2" t="s">
        <v>36</v>
      </c>
      <c r="I2246" s="2" t="s">
        <v>37</v>
      </c>
      <c r="J2246" s="2" t="s">
        <v>35</v>
      </c>
      <c r="K2246" s="2" t="s">
        <v>88</v>
      </c>
      <c r="L2246" s="2" t="s">
        <v>39</v>
      </c>
      <c r="M2246" s="2"/>
      <c r="N2246" s="2" t="s">
        <v>35</v>
      </c>
      <c r="O2246" s="2" t="s">
        <v>36</v>
      </c>
      <c r="P2246" s="2" t="s">
        <v>36</v>
      </c>
      <c r="Q2246" s="2" t="s">
        <v>34</v>
      </c>
      <c r="R2246" s="2" t="s">
        <v>40</v>
      </c>
      <c r="S2246" s="2" t="s">
        <v>45</v>
      </c>
      <c r="T2246" s="2" t="s">
        <v>37</v>
      </c>
      <c r="U2246" s="2" t="s">
        <v>42</v>
      </c>
      <c r="V2246" s="2" t="s">
        <v>42</v>
      </c>
      <c r="W2246" s="2" t="s">
        <v>49</v>
      </c>
      <c r="X2246" s="2" t="s">
        <v>43</v>
      </c>
      <c r="Y2246" s="2" t="s">
        <v>47</v>
      </c>
      <c r="Z2246" s="2" t="s">
        <v>281</v>
      </c>
      <c r="AA2246" s="2" t="s">
        <v>35</v>
      </c>
      <c r="AB2246" s="2" t="s">
        <v>36</v>
      </c>
      <c r="AC2246" s="2"/>
      <c r="AD2246" s="2"/>
      <c r="AE2246">
        <v>831</v>
      </c>
      <c r="AF2246" s="2" t="s">
        <v>36</v>
      </c>
      <c r="AG2246" s="2" t="s">
        <v>36</v>
      </c>
      <c r="AH2246" s="2"/>
      <c r="AI2246" s="2"/>
      <c r="AJ2246" s="2" t="s">
        <v>36</v>
      </c>
      <c r="AK2246" s="2" t="s">
        <v>36</v>
      </c>
    </row>
    <row r="2247" spans="1:37" x14ac:dyDescent="0.3">
      <c r="A2247">
        <v>977</v>
      </c>
      <c r="B2247" s="1">
        <v>41565</v>
      </c>
      <c r="C2247">
        <v>16</v>
      </c>
      <c r="D2247" t="str">
        <f>VLOOKUP(seguimiento[[#This Row],[idinstituciones]],instituciones[[idinstituciones]:[nombre]],2,)</f>
        <v>HOSPITAL de PEDIATRÍA "Juan P. Garrahan"</v>
      </c>
      <c r="E2247" s="2" t="s">
        <v>35</v>
      </c>
      <c r="F2247" s="2" t="s">
        <v>34</v>
      </c>
      <c r="G2247" s="2" t="s">
        <v>35</v>
      </c>
      <c r="H2247" s="2" t="s">
        <v>36</v>
      </c>
      <c r="I2247" s="2" t="s">
        <v>45</v>
      </c>
      <c r="J2247" s="2" t="s">
        <v>35</v>
      </c>
      <c r="K2247" s="2"/>
      <c r="L2247" s="2" t="s">
        <v>39</v>
      </c>
      <c r="M2247" s="2"/>
      <c r="N2247" s="2" t="s">
        <v>35</v>
      </c>
      <c r="O2247" s="2" t="s">
        <v>36</v>
      </c>
      <c r="P2247" s="2" t="s">
        <v>36</v>
      </c>
      <c r="Q2247" s="2" t="s">
        <v>34</v>
      </c>
      <c r="R2247" s="2"/>
      <c r="S2247" s="2" t="s">
        <v>45</v>
      </c>
      <c r="T2247" s="2" t="s">
        <v>48</v>
      </c>
      <c r="U2247" s="2" t="s">
        <v>42</v>
      </c>
      <c r="V2247" s="2" t="s">
        <v>36</v>
      </c>
      <c r="W2247" s="2" t="s">
        <v>48</v>
      </c>
      <c r="X2247" s="2" t="s">
        <v>43</v>
      </c>
      <c r="Y2247" s="2" t="s">
        <v>44</v>
      </c>
      <c r="Z2247" s="2" t="s">
        <v>281</v>
      </c>
      <c r="AA2247" s="2" t="s">
        <v>35</v>
      </c>
      <c r="AB2247" s="2" t="s">
        <v>36</v>
      </c>
      <c r="AC2247" s="2"/>
      <c r="AD2247" s="2"/>
      <c r="AE2247">
        <v>1463</v>
      </c>
      <c r="AF2247" s="2" t="s">
        <v>36</v>
      </c>
      <c r="AG2247" s="2" t="s">
        <v>36</v>
      </c>
      <c r="AH2247" s="2"/>
      <c r="AI2247" s="2"/>
      <c r="AJ2247" s="2" t="s">
        <v>36</v>
      </c>
      <c r="AK2247" s="2" t="s">
        <v>36</v>
      </c>
    </row>
    <row r="2248" spans="1:37" x14ac:dyDescent="0.3">
      <c r="A2248">
        <v>977</v>
      </c>
      <c r="B2248" s="1">
        <v>41824</v>
      </c>
      <c r="C2248">
        <v>16</v>
      </c>
      <c r="D2248" t="str">
        <f>VLOOKUP(seguimiento[[#This Row],[idinstituciones]],instituciones[[idinstituciones]:[nombre]],2,)</f>
        <v>HOSPITAL de PEDIATRÍA "Juan P. Garrahan"</v>
      </c>
      <c r="E2248" s="2" t="s">
        <v>35</v>
      </c>
      <c r="F2248" s="2" t="s">
        <v>34</v>
      </c>
      <c r="G2248" s="2" t="s">
        <v>35</v>
      </c>
      <c r="H2248" s="2" t="s">
        <v>36</v>
      </c>
      <c r="I2248" s="2" t="s">
        <v>45</v>
      </c>
      <c r="J2248" s="2" t="s">
        <v>35</v>
      </c>
      <c r="K2248" s="2"/>
      <c r="L2248" s="2" t="s">
        <v>39</v>
      </c>
      <c r="M2248" s="2"/>
      <c r="N2248" s="2" t="s">
        <v>35</v>
      </c>
      <c r="O2248" s="2" t="s">
        <v>36</v>
      </c>
      <c r="P2248" s="2" t="s">
        <v>36</v>
      </c>
      <c r="Q2248" s="2" t="s">
        <v>34</v>
      </c>
      <c r="R2248" s="2" t="s">
        <v>40</v>
      </c>
      <c r="S2248" s="2" t="s">
        <v>45</v>
      </c>
      <c r="T2248" s="2" t="s">
        <v>36</v>
      </c>
      <c r="U2248" s="2" t="s">
        <v>41</v>
      </c>
      <c r="V2248" s="2" t="s">
        <v>42</v>
      </c>
      <c r="W2248" s="2" t="s">
        <v>41</v>
      </c>
      <c r="X2248" s="2" t="s">
        <v>43</v>
      </c>
      <c r="Y2248" s="2" t="s">
        <v>44</v>
      </c>
      <c r="Z2248" s="2" t="s">
        <v>281</v>
      </c>
      <c r="AA2248" s="2" t="s">
        <v>35</v>
      </c>
      <c r="AB2248" s="2" t="s">
        <v>36</v>
      </c>
      <c r="AC2248" s="2"/>
      <c r="AD2248" s="2"/>
      <c r="AE2248">
        <v>2088</v>
      </c>
      <c r="AF2248" s="2" t="s">
        <v>35</v>
      </c>
      <c r="AG2248" s="2" t="s">
        <v>36</v>
      </c>
      <c r="AH2248" s="2">
        <v>1</v>
      </c>
      <c r="AI2248" s="2" t="str">
        <f>VLOOKUP(seguimiento[[#This Row],[vitamiad]],vitaminad[[id]:[valor]],2,)</f>
        <v>No realizado</v>
      </c>
      <c r="AJ2248" s="2" t="s">
        <v>37</v>
      </c>
      <c r="AK2248" s="2" t="s">
        <v>45</v>
      </c>
    </row>
    <row r="2249" spans="1:37" x14ac:dyDescent="0.3">
      <c r="A2249">
        <v>977</v>
      </c>
      <c r="B2249" s="1">
        <v>42055</v>
      </c>
      <c r="C2249">
        <v>16</v>
      </c>
      <c r="D2249" t="str">
        <f>VLOOKUP(seguimiento[[#This Row],[idinstituciones]],instituciones[[idinstituciones]:[nombre]],2,)</f>
        <v>HOSPITAL de PEDIATRÍA "Juan P. Garrahan"</v>
      </c>
      <c r="E2249" s="2" t="s">
        <v>35</v>
      </c>
      <c r="F2249" s="2" t="s">
        <v>34</v>
      </c>
      <c r="G2249" s="2" t="s">
        <v>35</v>
      </c>
      <c r="H2249" s="2" t="s">
        <v>36</v>
      </c>
      <c r="I2249" s="2" t="s">
        <v>45</v>
      </c>
      <c r="J2249" s="2" t="s">
        <v>35</v>
      </c>
      <c r="K2249" s="2"/>
      <c r="L2249" s="2" t="s">
        <v>39</v>
      </c>
      <c r="M2249" s="2"/>
      <c r="N2249" s="2" t="s">
        <v>35</v>
      </c>
      <c r="O2249" s="2" t="s">
        <v>36</v>
      </c>
      <c r="P2249" s="2" t="s">
        <v>36</v>
      </c>
      <c r="Q2249" s="2" t="s">
        <v>34</v>
      </c>
      <c r="R2249" s="2" t="s">
        <v>40</v>
      </c>
      <c r="S2249" s="2" t="s">
        <v>45</v>
      </c>
      <c r="T2249" s="2" t="s">
        <v>46</v>
      </c>
      <c r="U2249" s="2" t="s">
        <v>42</v>
      </c>
      <c r="V2249" s="2" t="s">
        <v>42</v>
      </c>
      <c r="W2249" s="2" t="s">
        <v>46</v>
      </c>
      <c r="X2249" s="2" t="s">
        <v>43</v>
      </c>
      <c r="Y2249" s="2" t="s">
        <v>47</v>
      </c>
      <c r="Z2249" s="2" t="s">
        <v>281</v>
      </c>
      <c r="AA2249" s="2" t="s">
        <v>35</v>
      </c>
      <c r="AB2249" s="2" t="s">
        <v>36</v>
      </c>
      <c r="AC2249" s="2"/>
      <c r="AD2249" s="2"/>
      <c r="AE2249">
        <v>2089</v>
      </c>
      <c r="AF2249" s="2" t="s">
        <v>35</v>
      </c>
      <c r="AG2249" s="2" t="s">
        <v>36</v>
      </c>
      <c r="AH2249" s="2">
        <v>2</v>
      </c>
      <c r="AI2249" s="2" t="str">
        <f>VLOOKUP(seguimiento[[#This Row],[vitamiad]],vitaminad[[id]:[valor]],2,)</f>
        <v>Normal</v>
      </c>
      <c r="AJ2249" s="2" t="s">
        <v>45</v>
      </c>
      <c r="AK2249" s="2" t="s">
        <v>45</v>
      </c>
    </row>
    <row r="2250" spans="1:37" x14ac:dyDescent="0.3">
      <c r="A2250">
        <v>978</v>
      </c>
      <c r="B2250" s="1">
        <v>41255</v>
      </c>
      <c r="C2250">
        <v>16</v>
      </c>
      <c r="D2250" t="str">
        <f>VLOOKUP(seguimiento[[#This Row],[idinstituciones]],instituciones[[idinstituciones]:[nombre]],2,)</f>
        <v>HOSPITAL de PEDIATRÍA "Juan P. Garrahan"</v>
      </c>
      <c r="E2250" s="2" t="s">
        <v>33</v>
      </c>
      <c r="F2250" s="2" t="s">
        <v>58</v>
      </c>
      <c r="G2250" s="2" t="s">
        <v>51</v>
      </c>
      <c r="H2250" s="2" t="s">
        <v>36</v>
      </c>
      <c r="I2250" s="2" t="s">
        <v>37</v>
      </c>
      <c r="J2250" s="2" t="s">
        <v>44</v>
      </c>
      <c r="K2250" s="2" t="s">
        <v>61</v>
      </c>
      <c r="L2250" s="2" t="s">
        <v>39</v>
      </c>
      <c r="M2250" s="2"/>
      <c r="N2250" s="2" t="s">
        <v>35</v>
      </c>
      <c r="O2250" s="2" t="s">
        <v>36</v>
      </c>
      <c r="P2250" s="2" t="s">
        <v>36</v>
      </c>
      <c r="Q2250" s="2" t="s">
        <v>34</v>
      </c>
      <c r="R2250" s="2"/>
      <c r="S2250" s="2" t="s">
        <v>45</v>
      </c>
      <c r="T2250" s="2" t="s">
        <v>49</v>
      </c>
      <c r="U2250" s="2" t="s">
        <v>37</v>
      </c>
      <c r="V2250" s="2" t="s">
        <v>36</v>
      </c>
      <c r="W2250" s="2" t="s">
        <v>49</v>
      </c>
      <c r="X2250" s="2" t="s">
        <v>36</v>
      </c>
      <c r="Y2250" s="2" t="s">
        <v>36</v>
      </c>
      <c r="Z2250" s="2" t="s">
        <v>281</v>
      </c>
      <c r="AA2250" s="2" t="s">
        <v>35</v>
      </c>
      <c r="AB2250" s="2" t="s">
        <v>36</v>
      </c>
      <c r="AC2250" s="2"/>
      <c r="AD2250" s="2"/>
      <c r="AE2250">
        <v>1709</v>
      </c>
      <c r="AF2250" s="2" t="s">
        <v>36</v>
      </c>
      <c r="AG2250" s="2" t="s">
        <v>36</v>
      </c>
      <c r="AH2250" s="2"/>
      <c r="AI2250" s="2"/>
      <c r="AJ2250" s="2" t="s">
        <v>36</v>
      </c>
      <c r="AK2250" s="2" t="s">
        <v>36</v>
      </c>
    </row>
    <row r="2251" spans="1:37" x14ac:dyDescent="0.3">
      <c r="A2251">
        <v>979</v>
      </c>
      <c r="B2251" s="1">
        <v>41618</v>
      </c>
      <c r="C2251">
        <v>1</v>
      </c>
      <c r="D2251" t="str">
        <f>VLOOKUP(seguimiento[[#This Row],[idinstituciones]],instituciones[[idinstituciones]:[nombre]],2,)</f>
        <v>Hospital DR Alejandro Posadas</v>
      </c>
      <c r="E2251" s="2" t="s">
        <v>33</v>
      </c>
      <c r="F2251" s="2" t="s">
        <v>34</v>
      </c>
      <c r="G2251" s="2" t="s">
        <v>55</v>
      </c>
      <c r="H2251" s="2" t="s">
        <v>36</v>
      </c>
      <c r="I2251" s="2" t="s">
        <v>36</v>
      </c>
      <c r="J2251" s="2" t="s">
        <v>35</v>
      </c>
      <c r="K2251" s="2"/>
      <c r="L2251" s="2" t="s">
        <v>39</v>
      </c>
      <c r="M2251" s="2"/>
      <c r="N2251" s="2"/>
      <c r="O2251" s="2" t="s">
        <v>36</v>
      </c>
      <c r="P2251" s="2" t="s">
        <v>36</v>
      </c>
      <c r="Q2251" s="2"/>
      <c r="R2251" s="2"/>
      <c r="S2251" s="2" t="s">
        <v>45</v>
      </c>
      <c r="T2251" s="2" t="s">
        <v>145</v>
      </c>
      <c r="U2251" s="2" t="s">
        <v>37</v>
      </c>
      <c r="V2251" s="2" t="s">
        <v>37</v>
      </c>
      <c r="W2251" s="2" t="s">
        <v>73</v>
      </c>
      <c r="X2251" s="2" t="s">
        <v>43</v>
      </c>
      <c r="Y2251" s="2" t="s">
        <v>36</v>
      </c>
      <c r="Z2251" s="2" t="s">
        <v>35</v>
      </c>
      <c r="AA2251" s="2" t="s">
        <v>35</v>
      </c>
      <c r="AB2251" s="2" t="s">
        <v>36</v>
      </c>
      <c r="AC2251" s="2"/>
      <c r="AD2251" s="2"/>
      <c r="AE2251">
        <v>1427</v>
      </c>
      <c r="AF2251" s="2" t="s">
        <v>36</v>
      </c>
      <c r="AG2251" s="2" t="s">
        <v>36</v>
      </c>
      <c r="AH2251" s="2"/>
      <c r="AI2251" s="2"/>
      <c r="AJ2251" s="2" t="s">
        <v>36</v>
      </c>
      <c r="AK2251" s="2" t="s">
        <v>36</v>
      </c>
    </row>
    <row r="2252" spans="1:37" x14ac:dyDescent="0.3">
      <c r="A2252">
        <v>979</v>
      </c>
      <c r="B2252" s="1">
        <v>41618</v>
      </c>
      <c r="C2252">
        <v>1</v>
      </c>
      <c r="D2252" t="str">
        <f>VLOOKUP(seguimiento[[#This Row],[idinstituciones]],instituciones[[idinstituciones]:[nombre]],2,)</f>
        <v>Hospital DR Alejandro Posadas</v>
      </c>
      <c r="E2252" s="2" t="s">
        <v>36</v>
      </c>
      <c r="F2252" s="2" t="s">
        <v>36</v>
      </c>
      <c r="G2252" s="2" t="s">
        <v>36</v>
      </c>
      <c r="H2252" s="2" t="s">
        <v>36</v>
      </c>
      <c r="I2252" s="2" t="s">
        <v>36</v>
      </c>
      <c r="J2252" s="2" t="s">
        <v>35</v>
      </c>
      <c r="K2252" s="2"/>
      <c r="L2252" s="2" t="s">
        <v>39</v>
      </c>
      <c r="M2252" s="2"/>
      <c r="N2252" s="2"/>
      <c r="O2252" s="2" t="s">
        <v>36</v>
      </c>
      <c r="P2252" s="2" t="s">
        <v>36</v>
      </c>
      <c r="Q2252" s="2"/>
      <c r="R2252" s="2"/>
      <c r="S2252" s="2" t="s">
        <v>36</v>
      </c>
      <c r="T2252" s="2" t="s">
        <v>145</v>
      </c>
      <c r="U2252" s="2" t="s">
        <v>46</v>
      </c>
      <c r="V2252" s="2" t="s">
        <v>36</v>
      </c>
      <c r="W2252" s="2" t="s">
        <v>36</v>
      </c>
      <c r="X2252" s="2" t="s">
        <v>36</v>
      </c>
      <c r="Y2252" s="2" t="s">
        <v>36</v>
      </c>
      <c r="Z2252" s="2" t="s">
        <v>35</v>
      </c>
      <c r="AA2252" s="2" t="s">
        <v>35</v>
      </c>
      <c r="AB2252" s="2" t="s">
        <v>36</v>
      </c>
      <c r="AC2252" s="2"/>
      <c r="AD2252" s="2"/>
      <c r="AE2252">
        <v>1700</v>
      </c>
      <c r="AF2252" s="2" t="s">
        <v>36</v>
      </c>
      <c r="AG2252" s="2" t="s">
        <v>36</v>
      </c>
      <c r="AH2252" s="2"/>
      <c r="AI2252" s="2"/>
      <c r="AJ2252" s="2" t="s">
        <v>36</v>
      </c>
      <c r="AK2252" s="2" t="s">
        <v>36</v>
      </c>
    </row>
    <row r="2253" spans="1:37" x14ac:dyDescent="0.3">
      <c r="A2253">
        <v>979</v>
      </c>
      <c r="B2253" s="1">
        <v>41933</v>
      </c>
      <c r="C2253">
        <v>1</v>
      </c>
      <c r="D2253" t="str">
        <f>VLOOKUP(seguimiento[[#This Row],[idinstituciones]],instituciones[[idinstituciones]:[nombre]],2,)</f>
        <v>Hospital DR Alejandro Posadas</v>
      </c>
      <c r="E2253" s="2" t="s">
        <v>35</v>
      </c>
      <c r="F2253" s="2" t="s">
        <v>34</v>
      </c>
      <c r="G2253" s="2" t="s">
        <v>36</v>
      </c>
      <c r="H2253" s="2" t="s">
        <v>36</v>
      </c>
      <c r="I2253" s="2" t="s">
        <v>37</v>
      </c>
      <c r="J2253" s="2" t="s">
        <v>35</v>
      </c>
      <c r="K2253" s="2"/>
      <c r="L2253" s="2" t="s">
        <v>39</v>
      </c>
      <c r="M2253" s="2"/>
      <c r="N2253" s="2"/>
      <c r="O2253" s="2" t="s">
        <v>36</v>
      </c>
      <c r="P2253" s="2" t="s">
        <v>36</v>
      </c>
      <c r="Q2253" s="2"/>
      <c r="R2253" s="2"/>
      <c r="S2253" s="2" t="s">
        <v>36</v>
      </c>
      <c r="T2253" s="2" t="s">
        <v>48</v>
      </c>
      <c r="U2253" s="2" t="s">
        <v>45</v>
      </c>
      <c r="V2253" s="2" t="s">
        <v>45</v>
      </c>
      <c r="W2253" s="2" t="s">
        <v>81</v>
      </c>
      <c r="X2253" s="2" t="s">
        <v>43</v>
      </c>
      <c r="Y2253" s="2" t="s">
        <v>36</v>
      </c>
      <c r="Z2253" s="2" t="s">
        <v>281</v>
      </c>
      <c r="AA2253" s="2" t="s">
        <v>35</v>
      </c>
      <c r="AB2253" s="2" t="s">
        <v>36</v>
      </c>
      <c r="AC2253" s="2"/>
      <c r="AD2253" s="2"/>
      <c r="AE2253">
        <v>1360</v>
      </c>
      <c r="AF2253" s="2" t="s">
        <v>36</v>
      </c>
      <c r="AG2253" s="2" t="s">
        <v>36</v>
      </c>
      <c r="AH2253" s="2"/>
      <c r="AI2253" s="2"/>
      <c r="AJ2253" s="2" t="s">
        <v>36</v>
      </c>
      <c r="AK2253" s="2" t="s">
        <v>36</v>
      </c>
    </row>
    <row r="2254" spans="1:37" x14ac:dyDescent="0.3">
      <c r="A2254">
        <v>979</v>
      </c>
      <c r="B2254" s="1">
        <v>42368</v>
      </c>
      <c r="C2254">
        <v>1</v>
      </c>
      <c r="D2254" t="str">
        <f>VLOOKUP(seguimiento[[#This Row],[idinstituciones]],instituciones[[idinstituciones]:[nombre]],2,)</f>
        <v>Hospital DR Alejandro Posadas</v>
      </c>
      <c r="E2254" s="2" t="s">
        <v>64</v>
      </c>
      <c r="F2254" s="2" t="s">
        <v>34</v>
      </c>
      <c r="G2254" s="2" t="s">
        <v>59</v>
      </c>
      <c r="H2254" s="2" t="s">
        <v>36</v>
      </c>
      <c r="I2254" s="2" t="s">
        <v>45</v>
      </c>
      <c r="J2254" s="2" t="s">
        <v>35</v>
      </c>
      <c r="K2254" s="2"/>
      <c r="L2254" s="2" t="s">
        <v>39</v>
      </c>
      <c r="M2254" s="2"/>
      <c r="N2254" s="2"/>
      <c r="O2254" s="2" t="s">
        <v>36</v>
      </c>
      <c r="P2254" s="2" t="s">
        <v>36</v>
      </c>
      <c r="Q2254" s="2"/>
      <c r="R2254" s="2"/>
      <c r="S2254" s="2" t="s">
        <v>37</v>
      </c>
      <c r="T2254" s="2" t="s">
        <v>46</v>
      </c>
      <c r="U2254" s="2" t="s">
        <v>37</v>
      </c>
      <c r="V2254" s="2" t="s">
        <v>37</v>
      </c>
      <c r="W2254" s="2" t="s">
        <v>46</v>
      </c>
      <c r="X2254" s="2" t="s">
        <v>65</v>
      </c>
      <c r="Y2254" s="2" t="s">
        <v>44</v>
      </c>
      <c r="Z2254" s="2" t="s">
        <v>35</v>
      </c>
      <c r="AA2254" s="2" t="s">
        <v>35</v>
      </c>
      <c r="AB2254" s="2" t="s">
        <v>36</v>
      </c>
      <c r="AC2254" s="2"/>
      <c r="AD2254" s="2"/>
      <c r="AE2254">
        <v>2201</v>
      </c>
      <c r="AF2254" s="2" t="s">
        <v>35</v>
      </c>
      <c r="AG2254" s="2" t="s">
        <v>36</v>
      </c>
      <c r="AH2254" s="2">
        <v>1</v>
      </c>
      <c r="AI2254" s="2" t="str">
        <f>VLOOKUP(seguimiento[[#This Row],[vitamiad]],vitaminad[[id]:[valor]],2,)</f>
        <v>No realizado</v>
      </c>
      <c r="AJ2254" s="2" t="s">
        <v>46</v>
      </c>
      <c r="AK2254" s="2" t="s">
        <v>45</v>
      </c>
    </row>
    <row r="2255" spans="1:37" x14ac:dyDescent="0.3">
      <c r="A2255">
        <v>980</v>
      </c>
      <c r="B2255" s="1">
        <v>41982</v>
      </c>
      <c r="C2255">
        <v>4</v>
      </c>
      <c r="D2255" t="str">
        <f>VLOOKUP(seguimiento[[#This Row],[idinstituciones]],instituciones[[idinstituciones]:[nombre]],2,)</f>
        <v>HOSP. DE Niños DE LA SMA.TRINIDAD</v>
      </c>
      <c r="E2255" s="2" t="s">
        <v>33</v>
      </c>
      <c r="F2255" s="2" t="s">
        <v>34</v>
      </c>
      <c r="G2255" s="2" t="s">
        <v>55</v>
      </c>
      <c r="H2255" s="2" t="s">
        <v>99</v>
      </c>
      <c r="I2255" s="2" t="s">
        <v>36</v>
      </c>
      <c r="J2255" s="2" t="s">
        <v>36</v>
      </c>
      <c r="K2255" s="2"/>
      <c r="L2255" s="2" t="s">
        <v>36</v>
      </c>
      <c r="M2255" s="2"/>
      <c r="N2255" s="2"/>
      <c r="O2255" s="2" t="s">
        <v>36</v>
      </c>
      <c r="P2255" s="2" t="s">
        <v>36</v>
      </c>
      <c r="Q2255" s="2"/>
      <c r="R2255" s="2"/>
      <c r="S2255" s="2" t="s">
        <v>37</v>
      </c>
      <c r="T2255" s="2" t="s">
        <v>41</v>
      </c>
      <c r="U2255" s="2" t="s">
        <v>49</v>
      </c>
      <c r="V2255" s="2" t="s">
        <v>46</v>
      </c>
      <c r="W2255" s="2" t="s">
        <v>48</v>
      </c>
      <c r="X2255" s="2" t="s">
        <v>43</v>
      </c>
      <c r="Y2255" s="2" t="s">
        <v>36</v>
      </c>
      <c r="Z2255" s="2"/>
      <c r="AA2255" s="2" t="s">
        <v>35</v>
      </c>
      <c r="AB2255" s="2" t="s">
        <v>36</v>
      </c>
      <c r="AC2255" s="2"/>
      <c r="AD2255" s="2"/>
      <c r="AE2255">
        <v>3113</v>
      </c>
      <c r="AF2255" s="2" t="s">
        <v>35</v>
      </c>
      <c r="AG2255" s="2" t="s">
        <v>49</v>
      </c>
      <c r="AH2255" s="2"/>
      <c r="AI2255" s="2"/>
      <c r="AJ2255" s="2" t="s">
        <v>37</v>
      </c>
      <c r="AK2255" s="2" t="s">
        <v>36</v>
      </c>
    </row>
    <row r="2256" spans="1:37" x14ac:dyDescent="0.3">
      <c r="A2256">
        <v>980</v>
      </c>
      <c r="B2256" s="1">
        <v>42570</v>
      </c>
      <c r="C2256">
        <v>4</v>
      </c>
      <c r="D2256" t="str">
        <f>VLOOKUP(seguimiento[[#This Row],[idinstituciones]],instituciones[[idinstituciones]:[nombre]],2,)</f>
        <v>HOSP. DE Niños DE LA SMA.TRINIDAD</v>
      </c>
      <c r="E2256" s="2" t="s">
        <v>33</v>
      </c>
      <c r="F2256" s="2" t="s">
        <v>34</v>
      </c>
      <c r="G2256" s="2" t="s">
        <v>35</v>
      </c>
      <c r="H2256" s="2" t="s">
        <v>36</v>
      </c>
      <c r="I2256" s="2" t="s">
        <v>45</v>
      </c>
      <c r="J2256" s="2" t="s">
        <v>35</v>
      </c>
      <c r="K2256" s="2"/>
      <c r="L2256" s="2" t="s">
        <v>39</v>
      </c>
      <c r="M2256" s="2"/>
      <c r="N2256" s="2" t="s">
        <v>35</v>
      </c>
      <c r="O2256" s="2" t="s">
        <v>36</v>
      </c>
      <c r="P2256" s="2" t="s">
        <v>36</v>
      </c>
      <c r="Q2256" s="2"/>
      <c r="R2256" s="2"/>
      <c r="S2256" s="2" t="s">
        <v>36</v>
      </c>
      <c r="T2256" s="2" t="s">
        <v>48</v>
      </c>
      <c r="U2256" s="2" t="s">
        <v>42</v>
      </c>
      <c r="V2256" s="2" t="s">
        <v>42</v>
      </c>
      <c r="W2256" s="2" t="s">
        <v>45</v>
      </c>
      <c r="X2256" s="2" t="s">
        <v>43</v>
      </c>
      <c r="Y2256" s="2" t="s">
        <v>56</v>
      </c>
      <c r="Z2256" s="2" t="s">
        <v>35</v>
      </c>
      <c r="AA2256" s="2" t="s">
        <v>35</v>
      </c>
      <c r="AB2256" s="2" t="s">
        <v>36</v>
      </c>
      <c r="AC2256" s="2"/>
      <c r="AD2256" s="2"/>
      <c r="AE2256">
        <v>2724</v>
      </c>
      <c r="AF2256" s="2" t="s">
        <v>35</v>
      </c>
      <c r="AG2256" s="2" t="s">
        <v>49</v>
      </c>
      <c r="AH2256" s="2"/>
      <c r="AI2256" s="2"/>
      <c r="AJ2256" s="2" t="s">
        <v>37</v>
      </c>
      <c r="AK2256" s="2" t="s">
        <v>36</v>
      </c>
    </row>
    <row r="2257" spans="1:37" x14ac:dyDescent="0.3">
      <c r="A2257">
        <v>980</v>
      </c>
      <c r="B2257" s="1">
        <v>43081</v>
      </c>
      <c r="C2257">
        <v>4</v>
      </c>
      <c r="D2257" t="str">
        <f>VLOOKUP(seguimiento[[#This Row],[idinstituciones]],instituciones[[idinstituciones]:[nombre]],2,)</f>
        <v>HOSP. DE Niños DE LA SMA.TRINIDAD</v>
      </c>
      <c r="E2257" s="2" t="s">
        <v>64</v>
      </c>
      <c r="F2257" s="2" t="s">
        <v>34</v>
      </c>
      <c r="G2257" s="2" t="s">
        <v>35</v>
      </c>
      <c r="H2257" s="2" t="s">
        <v>36</v>
      </c>
      <c r="I2257" s="2" t="s">
        <v>45</v>
      </c>
      <c r="J2257" s="2" t="s">
        <v>35</v>
      </c>
      <c r="K2257" s="2"/>
      <c r="L2257" s="2" t="s">
        <v>39</v>
      </c>
      <c r="M2257" s="2"/>
      <c r="N2257" s="2" t="s">
        <v>35</v>
      </c>
      <c r="O2257" s="2" t="s">
        <v>36</v>
      </c>
      <c r="P2257" s="2" t="s">
        <v>36</v>
      </c>
      <c r="Q2257" s="2"/>
      <c r="R2257" s="2"/>
      <c r="S2257" s="2" t="s">
        <v>36</v>
      </c>
      <c r="T2257" s="2" t="s">
        <v>41</v>
      </c>
      <c r="U2257" s="2" t="s">
        <v>42</v>
      </c>
      <c r="V2257" s="2" t="s">
        <v>42</v>
      </c>
      <c r="W2257" s="2" t="s">
        <v>46</v>
      </c>
      <c r="X2257" s="2" t="s">
        <v>43</v>
      </c>
      <c r="Y2257" s="2" t="s">
        <v>56</v>
      </c>
      <c r="Z2257" s="2" t="s">
        <v>35</v>
      </c>
      <c r="AA2257" s="2" t="s">
        <v>35</v>
      </c>
      <c r="AB2257" s="2" t="s">
        <v>36</v>
      </c>
      <c r="AC2257" s="2"/>
      <c r="AD2257" s="2"/>
      <c r="AE2257">
        <v>2725</v>
      </c>
      <c r="AF2257" s="2" t="s">
        <v>35</v>
      </c>
      <c r="AG2257" s="2" t="s">
        <v>49</v>
      </c>
      <c r="AH2257" s="2"/>
      <c r="AI2257" s="2"/>
      <c r="AJ2257" s="2" t="s">
        <v>46</v>
      </c>
      <c r="AK2257" s="2" t="s">
        <v>36</v>
      </c>
    </row>
    <row r="2258" spans="1:37" x14ac:dyDescent="0.3">
      <c r="A2258">
        <v>980</v>
      </c>
      <c r="B2258" s="1">
        <v>43452</v>
      </c>
      <c r="C2258">
        <v>4</v>
      </c>
      <c r="D2258" t="str">
        <f>VLOOKUP(seguimiento[[#This Row],[idinstituciones]],instituciones[[idinstituciones]:[nombre]],2,)</f>
        <v>HOSP. DE Niños DE LA SMA.TRINIDAD</v>
      </c>
      <c r="E2258" s="2" t="s">
        <v>33</v>
      </c>
      <c r="F2258" s="2" t="s">
        <v>50</v>
      </c>
      <c r="G2258" s="2" t="s">
        <v>59</v>
      </c>
      <c r="H2258" s="2" t="s">
        <v>36</v>
      </c>
      <c r="I2258" s="2" t="s">
        <v>36</v>
      </c>
      <c r="J2258" s="2" t="s">
        <v>36</v>
      </c>
      <c r="K2258" s="2"/>
      <c r="L2258" s="2" t="s">
        <v>36</v>
      </c>
      <c r="M2258" s="2"/>
      <c r="N2258" s="2"/>
      <c r="O2258" s="2" t="s">
        <v>36</v>
      </c>
      <c r="P2258" s="2" t="s">
        <v>36</v>
      </c>
      <c r="Q2258" s="2"/>
      <c r="R2258" s="2"/>
      <c r="S2258" s="2" t="s">
        <v>36</v>
      </c>
      <c r="T2258" s="2" t="s">
        <v>49</v>
      </c>
      <c r="U2258" s="2" t="s">
        <v>42</v>
      </c>
      <c r="V2258" s="2" t="s">
        <v>42</v>
      </c>
      <c r="W2258" s="2" t="s">
        <v>42</v>
      </c>
      <c r="X2258" s="2" t="s">
        <v>43</v>
      </c>
      <c r="Y2258" s="2" t="s">
        <v>36</v>
      </c>
      <c r="Z2258" s="2"/>
      <c r="AA2258" s="2" t="s">
        <v>35</v>
      </c>
      <c r="AB2258" s="2" t="s">
        <v>36</v>
      </c>
      <c r="AC2258" s="2"/>
      <c r="AD2258" s="2"/>
      <c r="AE2258">
        <v>3114</v>
      </c>
      <c r="AF2258" s="2" t="s">
        <v>35</v>
      </c>
      <c r="AG2258" s="2" t="s">
        <v>49</v>
      </c>
      <c r="AH2258" s="2"/>
      <c r="AI2258" s="2"/>
      <c r="AJ2258" s="2" t="s">
        <v>37</v>
      </c>
      <c r="AK2258" s="2" t="s">
        <v>36</v>
      </c>
    </row>
    <row r="2259" spans="1:37" x14ac:dyDescent="0.3">
      <c r="A2259">
        <v>982</v>
      </c>
      <c r="B2259" s="1">
        <v>40849</v>
      </c>
      <c r="C2259">
        <v>4</v>
      </c>
      <c r="D2259" t="str">
        <f>VLOOKUP(seguimiento[[#This Row],[idinstituciones]],instituciones[[idinstituciones]:[nombre]],2,)</f>
        <v>HOSP. DE Niños DE LA SMA.TRINIDAD</v>
      </c>
      <c r="E2259" s="2" t="s">
        <v>33</v>
      </c>
      <c r="F2259" s="2" t="s">
        <v>34</v>
      </c>
      <c r="G2259" s="2" t="s">
        <v>35</v>
      </c>
      <c r="H2259" s="2" t="s">
        <v>99</v>
      </c>
      <c r="I2259" s="2" t="s">
        <v>45</v>
      </c>
      <c r="J2259" s="2" t="s">
        <v>35</v>
      </c>
      <c r="K2259" s="2"/>
      <c r="L2259" s="2" t="s">
        <v>39</v>
      </c>
      <c r="M2259" s="2"/>
      <c r="N2259" s="2"/>
      <c r="O2259" s="2" t="s">
        <v>36</v>
      </c>
      <c r="P2259" s="2" t="s">
        <v>36</v>
      </c>
      <c r="Q2259" s="2"/>
      <c r="R2259" s="2" t="s">
        <v>118</v>
      </c>
      <c r="S2259" s="2" t="s">
        <v>45</v>
      </c>
      <c r="T2259" s="2" t="s">
        <v>41</v>
      </c>
      <c r="U2259" s="2" t="s">
        <v>46</v>
      </c>
      <c r="V2259" s="2" t="s">
        <v>37</v>
      </c>
      <c r="W2259" s="2" t="s">
        <v>37</v>
      </c>
      <c r="X2259" s="2" t="s">
        <v>43</v>
      </c>
      <c r="Y2259" s="2" t="s">
        <v>44</v>
      </c>
      <c r="Z2259" s="2" t="s">
        <v>35</v>
      </c>
      <c r="AA2259" s="2" t="s">
        <v>35</v>
      </c>
      <c r="AB2259" s="2" t="s">
        <v>36</v>
      </c>
      <c r="AC2259" s="2"/>
      <c r="AD2259" s="2"/>
      <c r="AE2259">
        <v>3033</v>
      </c>
      <c r="AF2259" s="2" t="s">
        <v>35</v>
      </c>
      <c r="AG2259" s="2" t="s">
        <v>49</v>
      </c>
      <c r="AH2259" s="2">
        <v>1</v>
      </c>
      <c r="AI2259" s="2" t="str">
        <f>VLOOKUP(seguimiento[[#This Row],[vitamiad]],vitaminad[[id]:[valor]],2,)</f>
        <v>No realizado</v>
      </c>
      <c r="AJ2259" s="2" t="s">
        <v>37</v>
      </c>
      <c r="AK2259" s="2" t="s">
        <v>45</v>
      </c>
    </row>
    <row r="2260" spans="1:37" x14ac:dyDescent="0.3">
      <c r="A2260">
        <v>982</v>
      </c>
      <c r="B2260" s="1">
        <v>41255</v>
      </c>
      <c r="C2260">
        <v>4</v>
      </c>
      <c r="D2260" t="str">
        <f>VLOOKUP(seguimiento[[#This Row],[idinstituciones]],instituciones[[idinstituciones]:[nombre]],2,)</f>
        <v>HOSP. DE Niños DE LA SMA.TRINIDAD</v>
      </c>
      <c r="E2260" s="2" t="s">
        <v>33</v>
      </c>
      <c r="F2260" s="2" t="s">
        <v>34</v>
      </c>
      <c r="G2260" s="2" t="s">
        <v>55</v>
      </c>
      <c r="H2260" s="2" t="s">
        <v>99</v>
      </c>
      <c r="I2260" s="2" t="s">
        <v>45</v>
      </c>
      <c r="J2260" s="2" t="s">
        <v>35</v>
      </c>
      <c r="K2260" s="2"/>
      <c r="L2260" s="2" t="s">
        <v>39</v>
      </c>
      <c r="M2260" s="2"/>
      <c r="N2260" s="2"/>
      <c r="O2260" s="2" t="s">
        <v>36</v>
      </c>
      <c r="P2260" s="2" t="s">
        <v>36</v>
      </c>
      <c r="Q2260" s="2"/>
      <c r="R2260" s="2" t="s">
        <v>118</v>
      </c>
      <c r="S2260" s="2" t="s">
        <v>45</v>
      </c>
      <c r="T2260" s="2" t="s">
        <v>41</v>
      </c>
      <c r="U2260" s="2" t="s">
        <v>45</v>
      </c>
      <c r="V2260" s="2" t="s">
        <v>45</v>
      </c>
      <c r="W2260" s="2" t="s">
        <v>37</v>
      </c>
      <c r="X2260" s="2" t="s">
        <v>43</v>
      </c>
      <c r="Y2260" s="2" t="s">
        <v>44</v>
      </c>
      <c r="Z2260" s="2" t="s">
        <v>35</v>
      </c>
      <c r="AA2260" s="2" t="s">
        <v>35</v>
      </c>
      <c r="AB2260" s="2" t="s">
        <v>36</v>
      </c>
      <c r="AC2260" s="2"/>
      <c r="AD2260" s="2"/>
      <c r="AE2260">
        <v>3034</v>
      </c>
      <c r="AF2260" s="2" t="s">
        <v>35</v>
      </c>
      <c r="AG2260" s="2" t="s">
        <v>49</v>
      </c>
      <c r="AH2260" s="2">
        <v>1</v>
      </c>
      <c r="AI2260" s="2" t="str">
        <f>VLOOKUP(seguimiento[[#This Row],[vitamiad]],vitaminad[[id]:[valor]],2,)</f>
        <v>No realizado</v>
      </c>
      <c r="AJ2260" s="2" t="s">
        <v>37</v>
      </c>
      <c r="AK2260" s="2" t="s">
        <v>45</v>
      </c>
    </row>
    <row r="2261" spans="1:37" x14ac:dyDescent="0.3">
      <c r="A2261">
        <v>982</v>
      </c>
      <c r="B2261" s="1">
        <v>41584</v>
      </c>
      <c r="C2261">
        <v>4</v>
      </c>
      <c r="D2261" t="str">
        <f>VLOOKUP(seguimiento[[#This Row],[idinstituciones]],instituciones[[idinstituciones]:[nombre]],2,)</f>
        <v>HOSP. DE Niños DE LA SMA.TRINIDAD</v>
      </c>
      <c r="E2261" s="2" t="s">
        <v>33</v>
      </c>
      <c r="F2261" s="2" t="s">
        <v>50</v>
      </c>
      <c r="G2261" s="2" t="s">
        <v>59</v>
      </c>
      <c r="H2261" s="2" t="s">
        <v>129</v>
      </c>
      <c r="I2261" s="2" t="s">
        <v>45</v>
      </c>
      <c r="J2261" s="2" t="s">
        <v>35</v>
      </c>
      <c r="K2261" s="2"/>
      <c r="L2261" s="2" t="s">
        <v>39</v>
      </c>
      <c r="M2261" s="2"/>
      <c r="N2261" s="2"/>
      <c r="O2261" s="2" t="s">
        <v>36</v>
      </c>
      <c r="P2261" s="2" t="s">
        <v>36</v>
      </c>
      <c r="Q2261" s="2"/>
      <c r="R2261" s="2" t="s">
        <v>118</v>
      </c>
      <c r="S2261" s="2" t="s">
        <v>45</v>
      </c>
      <c r="T2261" s="2" t="s">
        <v>49</v>
      </c>
      <c r="U2261" s="2" t="s">
        <v>37</v>
      </c>
      <c r="V2261" s="2" t="s">
        <v>37</v>
      </c>
      <c r="W2261" s="2" t="s">
        <v>37</v>
      </c>
      <c r="X2261" s="2" t="s">
        <v>65</v>
      </c>
      <c r="Y2261" s="2" t="s">
        <v>44</v>
      </c>
      <c r="Z2261" s="2" t="s">
        <v>35</v>
      </c>
      <c r="AA2261" s="2" t="s">
        <v>35</v>
      </c>
      <c r="AB2261" s="2" t="s">
        <v>36</v>
      </c>
      <c r="AC2261" s="2"/>
      <c r="AD2261" s="2"/>
      <c r="AE2261">
        <v>3035</v>
      </c>
      <c r="AF2261" s="2" t="s">
        <v>35</v>
      </c>
      <c r="AG2261" s="2" t="s">
        <v>49</v>
      </c>
      <c r="AH2261" s="2">
        <v>4</v>
      </c>
      <c r="AI2261" s="2"/>
      <c r="AJ2261" s="2" t="s">
        <v>37</v>
      </c>
      <c r="AK2261" s="2" t="s">
        <v>45</v>
      </c>
    </row>
    <row r="2262" spans="1:37" x14ac:dyDescent="0.3">
      <c r="A2262">
        <v>982</v>
      </c>
      <c r="B2262" s="1">
        <v>41976</v>
      </c>
      <c r="C2262">
        <v>4</v>
      </c>
      <c r="D2262" t="str">
        <f>VLOOKUP(seguimiento[[#This Row],[idinstituciones]],instituciones[[idinstituciones]:[nombre]],2,)</f>
        <v>HOSP. DE Niños DE LA SMA.TRINIDAD</v>
      </c>
      <c r="E2262" s="2" t="s">
        <v>33</v>
      </c>
      <c r="F2262" s="2" t="s">
        <v>50</v>
      </c>
      <c r="G2262" s="2" t="s">
        <v>59</v>
      </c>
      <c r="H2262" s="2" t="s">
        <v>85</v>
      </c>
      <c r="I2262" s="2" t="s">
        <v>45</v>
      </c>
      <c r="J2262" s="2" t="s">
        <v>35</v>
      </c>
      <c r="K2262" s="2"/>
      <c r="L2262" s="2" t="s">
        <v>39</v>
      </c>
      <c r="M2262" s="2"/>
      <c r="N2262" s="2"/>
      <c r="O2262" s="2" t="s">
        <v>36</v>
      </c>
      <c r="P2262" s="2" t="s">
        <v>36</v>
      </c>
      <c r="Q2262" s="2"/>
      <c r="R2262" s="2" t="s">
        <v>118</v>
      </c>
      <c r="S2262" s="2" t="s">
        <v>45</v>
      </c>
      <c r="T2262" s="2" t="s">
        <v>49</v>
      </c>
      <c r="U2262" s="2" t="s">
        <v>37</v>
      </c>
      <c r="V2262" s="2" t="s">
        <v>37</v>
      </c>
      <c r="W2262" s="2" t="s">
        <v>37</v>
      </c>
      <c r="X2262" s="2" t="s">
        <v>65</v>
      </c>
      <c r="Y2262" s="2" t="s">
        <v>44</v>
      </c>
      <c r="Z2262" s="2" t="s">
        <v>35</v>
      </c>
      <c r="AA2262" s="2" t="s">
        <v>35</v>
      </c>
      <c r="AB2262" s="2" t="s">
        <v>36</v>
      </c>
      <c r="AC2262" s="2"/>
      <c r="AD2262" s="2"/>
      <c r="AE2262">
        <v>3036</v>
      </c>
      <c r="AF2262" s="2" t="s">
        <v>35</v>
      </c>
      <c r="AG2262" s="2" t="s">
        <v>49</v>
      </c>
      <c r="AH2262" s="2">
        <v>1</v>
      </c>
      <c r="AI2262" s="2" t="str">
        <f>VLOOKUP(seguimiento[[#This Row],[vitamiad]],vitaminad[[id]:[valor]],2,)</f>
        <v>No realizado</v>
      </c>
      <c r="AJ2262" s="2" t="s">
        <v>37</v>
      </c>
      <c r="AK2262" s="2" t="s">
        <v>45</v>
      </c>
    </row>
    <row r="2263" spans="1:37" x14ac:dyDescent="0.3">
      <c r="A2263">
        <v>982</v>
      </c>
      <c r="B2263" s="1">
        <v>42354</v>
      </c>
      <c r="C2263">
        <v>4</v>
      </c>
      <c r="D2263" t="str">
        <f>VLOOKUP(seguimiento[[#This Row],[idinstituciones]],instituciones[[idinstituciones]:[nombre]],2,)</f>
        <v>HOSP. DE Niños DE LA SMA.TRINIDAD</v>
      </c>
      <c r="E2263" s="2" t="s">
        <v>33</v>
      </c>
      <c r="F2263" s="2" t="s">
        <v>50</v>
      </c>
      <c r="G2263" s="2" t="s">
        <v>59</v>
      </c>
      <c r="H2263" s="2" t="s">
        <v>36</v>
      </c>
      <c r="I2263" s="2" t="s">
        <v>45</v>
      </c>
      <c r="J2263" s="2" t="s">
        <v>35</v>
      </c>
      <c r="K2263" s="2"/>
      <c r="L2263" s="2" t="s">
        <v>39</v>
      </c>
      <c r="M2263" s="2"/>
      <c r="N2263" s="2"/>
      <c r="O2263" s="2" t="s">
        <v>36</v>
      </c>
      <c r="P2263" s="2" t="s">
        <v>36</v>
      </c>
      <c r="Q2263" s="2"/>
      <c r="R2263" s="2" t="s">
        <v>118</v>
      </c>
      <c r="S2263" s="2" t="s">
        <v>45</v>
      </c>
      <c r="T2263" s="2" t="s">
        <v>49</v>
      </c>
      <c r="U2263" s="2" t="s">
        <v>45</v>
      </c>
      <c r="V2263" s="2" t="s">
        <v>45</v>
      </c>
      <c r="W2263" s="2" t="s">
        <v>37</v>
      </c>
      <c r="X2263" s="2" t="s">
        <v>65</v>
      </c>
      <c r="Y2263" s="2" t="s">
        <v>44</v>
      </c>
      <c r="Z2263" s="2" t="s">
        <v>35</v>
      </c>
      <c r="AA2263" s="2" t="s">
        <v>35</v>
      </c>
      <c r="AB2263" s="2" t="s">
        <v>36</v>
      </c>
      <c r="AC2263" s="2"/>
      <c r="AD2263" s="2"/>
      <c r="AE2263">
        <v>3037</v>
      </c>
      <c r="AF2263" s="2" t="s">
        <v>35</v>
      </c>
      <c r="AG2263" s="2" t="s">
        <v>49</v>
      </c>
      <c r="AH2263" s="2">
        <v>1</v>
      </c>
      <c r="AI2263" s="2" t="str">
        <f>VLOOKUP(seguimiento[[#This Row],[vitamiad]],vitaminad[[id]:[valor]],2,)</f>
        <v>No realizado</v>
      </c>
      <c r="AJ2263" s="2" t="s">
        <v>37</v>
      </c>
      <c r="AK2263" s="2" t="s">
        <v>45</v>
      </c>
    </row>
    <row r="2264" spans="1:37" x14ac:dyDescent="0.3">
      <c r="A2264">
        <v>982</v>
      </c>
      <c r="B2264" s="1">
        <v>43082</v>
      </c>
      <c r="C2264">
        <v>4</v>
      </c>
      <c r="D2264" t="str">
        <f>VLOOKUP(seguimiento[[#This Row],[idinstituciones]],instituciones[[idinstituciones]:[nombre]],2,)</f>
        <v>HOSP. DE Niños DE LA SMA.TRINIDAD</v>
      </c>
      <c r="E2264" s="2" t="s">
        <v>33</v>
      </c>
      <c r="F2264" s="2" t="s">
        <v>50</v>
      </c>
      <c r="G2264" s="2" t="s">
        <v>51</v>
      </c>
      <c r="H2264" s="2" t="s">
        <v>36</v>
      </c>
      <c r="I2264" s="2" t="s">
        <v>45</v>
      </c>
      <c r="J2264" s="2" t="s">
        <v>35</v>
      </c>
      <c r="K2264" s="2"/>
      <c r="L2264" s="2" t="s">
        <v>39</v>
      </c>
      <c r="M2264" s="2"/>
      <c r="N2264" s="2"/>
      <c r="O2264" s="2" t="s">
        <v>36</v>
      </c>
      <c r="P2264" s="2" t="s">
        <v>36</v>
      </c>
      <c r="Q2264" s="2"/>
      <c r="R2264" s="2" t="s">
        <v>118</v>
      </c>
      <c r="S2264" s="2" t="s">
        <v>45</v>
      </c>
      <c r="T2264" s="2" t="s">
        <v>49</v>
      </c>
      <c r="U2264" s="2" t="s">
        <v>37</v>
      </c>
      <c r="V2264" s="2" t="s">
        <v>37</v>
      </c>
      <c r="W2264" s="2" t="s">
        <v>37</v>
      </c>
      <c r="X2264" s="2" t="s">
        <v>65</v>
      </c>
      <c r="Y2264" s="2" t="s">
        <v>56</v>
      </c>
      <c r="Z2264" s="2" t="s">
        <v>35</v>
      </c>
      <c r="AA2264" s="2" t="s">
        <v>35</v>
      </c>
      <c r="AB2264" s="2" t="s">
        <v>36</v>
      </c>
      <c r="AC2264" s="2"/>
      <c r="AD2264" s="2"/>
      <c r="AE2264">
        <v>3039</v>
      </c>
      <c r="AF2264" s="2" t="s">
        <v>35</v>
      </c>
      <c r="AG2264" s="2" t="s">
        <v>49</v>
      </c>
      <c r="AH2264" s="2">
        <v>4</v>
      </c>
      <c r="AI2264" s="2"/>
      <c r="AJ2264" s="2" t="s">
        <v>46</v>
      </c>
      <c r="AK2264" s="2" t="s">
        <v>36</v>
      </c>
    </row>
    <row r="2265" spans="1:37" x14ac:dyDescent="0.3">
      <c r="A2265">
        <v>982</v>
      </c>
      <c r="B2265" s="1">
        <v>43446</v>
      </c>
      <c r="C2265">
        <v>4</v>
      </c>
      <c r="D2265" t="str">
        <f>VLOOKUP(seguimiento[[#This Row],[idinstituciones]],instituciones[[idinstituciones]:[nombre]],2,)</f>
        <v>HOSP. DE Niños DE LA SMA.TRINIDAD</v>
      </c>
      <c r="E2265" s="2" t="s">
        <v>33</v>
      </c>
      <c r="F2265" s="2" t="s">
        <v>50</v>
      </c>
      <c r="G2265" s="2" t="s">
        <v>51</v>
      </c>
      <c r="H2265" s="2" t="s">
        <v>104</v>
      </c>
      <c r="I2265" s="2" t="s">
        <v>37</v>
      </c>
      <c r="J2265" s="2" t="s">
        <v>35</v>
      </c>
      <c r="K2265" s="2"/>
      <c r="L2265" s="2" t="s">
        <v>39</v>
      </c>
      <c r="M2265" s="2"/>
      <c r="N2265" s="2"/>
      <c r="O2265" s="2" t="s">
        <v>36</v>
      </c>
      <c r="P2265" s="2" t="s">
        <v>36</v>
      </c>
      <c r="Q2265" s="2" t="s">
        <v>80</v>
      </c>
      <c r="R2265" s="2" t="s">
        <v>118</v>
      </c>
      <c r="S2265" s="2" t="s">
        <v>45</v>
      </c>
      <c r="T2265" s="2" t="s">
        <v>41</v>
      </c>
      <c r="U2265" s="2" t="s">
        <v>45</v>
      </c>
      <c r="V2265" s="2" t="s">
        <v>45</v>
      </c>
      <c r="W2265" s="2" t="s">
        <v>37</v>
      </c>
      <c r="X2265" s="2" t="s">
        <v>43</v>
      </c>
      <c r="Y2265" s="2" t="s">
        <v>56</v>
      </c>
      <c r="Z2265" s="2" t="s">
        <v>35</v>
      </c>
      <c r="AA2265" s="2" t="s">
        <v>35</v>
      </c>
      <c r="AB2265" s="2" t="s">
        <v>36</v>
      </c>
      <c r="AC2265" s="2"/>
      <c r="AD2265" s="2"/>
      <c r="AE2265">
        <v>3038</v>
      </c>
      <c r="AF2265" s="2" t="s">
        <v>35</v>
      </c>
      <c r="AG2265" s="2" t="s">
        <v>49</v>
      </c>
      <c r="AH2265" s="2">
        <v>4</v>
      </c>
      <c r="AI2265" s="2"/>
      <c r="AJ2265" s="2" t="s">
        <v>37</v>
      </c>
      <c r="AK2265" s="2" t="s">
        <v>45</v>
      </c>
    </row>
    <row r="2266" spans="1:37" x14ac:dyDescent="0.3">
      <c r="A2266">
        <v>983</v>
      </c>
      <c r="B2266" s="1">
        <v>42920</v>
      </c>
      <c r="C2266">
        <v>4</v>
      </c>
      <c r="D2266" t="str">
        <f>VLOOKUP(seguimiento[[#This Row],[idinstituciones]],instituciones[[idinstituciones]:[nombre]],2,)</f>
        <v>HOSP. DE Niños DE LA SMA.TRINIDAD</v>
      </c>
      <c r="E2266" s="2" t="s">
        <v>36</v>
      </c>
      <c r="F2266" s="2" t="s">
        <v>36</v>
      </c>
      <c r="G2266" s="2" t="s">
        <v>36</v>
      </c>
      <c r="H2266" s="2" t="s">
        <v>36</v>
      </c>
      <c r="I2266" s="2" t="s">
        <v>36</v>
      </c>
      <c r="J2266" s="2" t="s">
        <v>36</v>
      </c>
      <c r="K2266" s="2"/>
      <c r="L2266" s="2" t="s">
        <v>36</v>
      </c>
      <c r="M2266" s="2"/>
      <c r="N2266" s="2"/>
      <c r="O2266" s="2" t="s">
        <v>36</v>
      </c>
      <c r="P2266" s="2" t="s">
        <v>36</v>
      </c>
      <c r="Q2266" s="2"/>
      <c r="R2266" s="2"/>
      <c r="S2266" s="2" t="s">
        <v>36</v>
      </c>
      <c r="T2266" s="2" t="s">
        <v>36</v>
      </c>
      <c r="U2266" s="2" t="s">
        <v>36</v>
      </c>
      <c r="V2266" s="2" t="s">
        <v>36</v>
      </c>
      <c r="W2266" s="2" t="s">
        <v>36</v>
      </c>
      <c r="X2266" s="2" t="s">
        <v>36</v>
      </c>
      <c r="Y2266" s="2" t="s">
        <v>36</v>
      </c>
      <c r="Z2266" s="2"/>
      <c r="AA2266" s="2" t="s">
        <v>35</v>
      </c>
      <c r="AB2266" s="2" t="s">
        <v>36</v>
      </c>
      <c r="AC2266" s="2"/>
      <c r="AD2266" s="2"/>
      <c r="AE2266">
        <v>3096</v>
      </c>
      <c r="AF2266" s="2" t="s">
        <v>71</v>
      </c>
      <c r="AG2266" s="2" t="s">
        <v>36</v>
      </c>
      <c r="AH2266" s="2"/>
      <c r="AI2266" s="2"/>
      <c r="AJ2266" s="2" t="s">
        <v>36</v>
      </c>
      <c r="AK2266" s="2" t="s">
        <v>36</v>
      </c>
    </row>
    <row r="2267" spans="1:37" x14ac:dyDescent="0.3">
      <c r="A2267">
        <v>988</v>
      </c>
      <c r="B2267" s="1">
        <v>41712</v>
      </c>
      <c r="C2267">
        <v>5</v>
      </c>
      <c r="D2267" t="str">
        <f>VLOOKUP(seguimiento[[#This Row],[idinstituciones]],instituciones[[idinstituciones]:[nombre]],2,)</f>
        <v>Hospital "Dr. Antonio A. Cetrángolo"</v>
      </c>
      <c r="E2267" s="2" t="s">
        <v>64</v>
      </c>
      <c r="F2267" s="2" t="s">
        <v>44</v>
      </c>
      <c r="G2267" s="2" t="s">
        <v>44</v>
      </c>
      <c r="H2267" s="2" t="s">
        <v>36</v>
      </c>
      <c r="I2267" s="2" t="s">
        <v>37</v>
      </c>
      <c r="J2267" s="2" t="s">
        <v>44</v>
      </c>
      <c r="K2267" s="2"/>
      <c r="L2267" s="2" t="s">
        <v>44</v>
      </c>
      <c r="M2267" s="2" t="s">
        <v>70</v>
      </c>
      <c r="N2267" s="2" t="s">
        <v>35</v>
      </c>
      <c r="O2267" s="2" t="s">
        <v>36</v>
      </c>
      <c r="P2267" s="2" t="s">
        <v>36</v>
      </c>
      <c r="Q2267" s="2"/>
      <c r="R2267" s="2"/>
      <c r="S2267" s="2" t="s">
        <v>36</v>
      </c>
      <c r="T2267" s="2" t="s">
        <v>81</v>
      </c>
      <c r="U2267" s="2" t="s">
        <v>45</v>
      </c>
      <c r="V2267" s="2" t="s">
        <v>45</v>
      </c>
      <c r="W2267" s="2" t="s">
        <v>81</v>
      </c>
      <c r="X2267" s="2" t="s">
        <v>43</v>
      </c>
      <c r="Y2267" s="2" t="s">
        <v>54</v>
      </c>
      <c r="Z2267" s="2" t="s">
        <v>281</v>
      </c>
      <c r="AA2267" s="2" t="s">
        <v>35</v>
      </c>
      <c r="AB2267" s="2" t="s">
        <v>36</v>
      </c>
      <c r="AC2267" s="2"/>
      <c r="AD2267" s="2"/>
      <c r="AE2267">
        <v>430</v>
      </c>
      <c r="AF2267" s="2" t="s">
        <v>36</v>
      </c>
      <c r="AG2267" s="2" t="s">
        <v>36</v>
      </c>
      <c r="AH2267" s="2"/>
      <c r="AI2267" s="2"/>
      <c r="AJ2267" s="2" t="s">
        <v>36</v>
      </c>
      <c r="AK2267" s="2" t="s">
        <v>36</v>
      </c>
    </row>
    <row r="2268" spans="1:37" x14ac:dyDescent="0.3">
      <c r="A2268">
        <v>989</v>
      </c>
      <c r="B2268" s="1">
        <v>41681</v>
      </c>
      <c r="C2268">
        <v>5</v>
      </c>
      <c r="D2268" t="str">
        <f>VLOOKUP(seguimiento[[#This Row],[idinstituciones]],instituciones[[idinstituciones]:[nombre]],2,)</f>
        <v>Hospital "Dr. Antonio A. Cetrángolo"</v>
      </c>
      <c r="E2268" s="2" t="s">
        <v>33</v>
      </c>
      <c r="F2268" s="2" t="s">
        <v>44</v>
      </c>
      <c r="G2268" s="2" t="s">
        <v>36</v>
      </c>
      <c r="H2268" s="2" t="s">
        <v>36</v>
      </c>
      <c r="I2268" s="2" t="s">
        <v>45</v>
      </c>
      <c r="J2268" s="2" t="s">
        <v>35</v>
      </c>
      <c r="K2268" s="2"/>
      <c r="L2268" s="2" t="s">
        <v>39</v>
      </c>
      <c r="M2268" s="2"/>
      <c r="N2268" s="2" t="s">
        <v>35</v>
      </c>
      <c r="O2268" s="2" t="s">
        <v>36</v>
      </c>
      <c r="P2268" s="2" t="s">
        <v>36</v>
      </c>
      <c r="Q2268" s="2"/>
      <c r="R2268" s="2"/>
      <c r="S2268" s="2" t="s">
        <v>36</v>
      </c>
      <c r="T2268" s="2" t="s">
        <v>81</v>
      </c>
      <c r="U2268" s="2" t="s">
        <v>36</v>
      </c>
      <c r="V2268" s="2" t="s">
        <v>36</v>
      </c>
      <c r="W2268" s="2" t="s">
        <v>36</v>
      </c>
      <c r="X2268" s="2" t="s">
        <v>43</v>
      </c>
      <c r="Y2268" s="2" t="s">
        <v>44</v>
      </c>
      <c r="Z2268" s="2" t="s">
        <v>281</v>
      </c>
      <c r="AA2268" s="2" t="s">
        <v>35</v>
      </c>
      <c r="AB2268" s="2" t="s">
        <v>36</v>
      </c>
      <c r="AC2268" s="2"/>
      <c r="AD2268" s="2"/>
      <c r="AE2268">
        <v>482</v>
      </c>
      <c r="AF2268" s="2" t="s">
        <v>36</v>
      </c>
      <c r="AG2268" s="2" t="s">
        <v>36</v>
      </c>
      <c r="AH2268" s="2"/>
      <c r="AI2268" s="2"/>
      <c r="AJ2268" s="2" t="s">
        <v>36</v>
      </c>
      <c r="AK2268" s="2" t="s">
        <v>36</v>
      </c>
    </row>
    <row r="2269" spans="1:37" x14ac:dyDescent="0.3">
      <c r="A2269">
        <v>992</v>
      </c>
      <c r="B2269" s="1">
        <v>42598</v>
      </c>
      <c r="C2269">
        <v>4</v>
      </c>
      <c r="D2269" t="str">
        <f>VLOOKUP(seguimiento[[#This Row],[idinstituciones]],instituciones[[idinstituciones]:[nombre]],2,)</f>
        <v>HOSP. DE Niños DE LA SMA.TRINIDAD</v>
      </c>
      <c r="E2269" s="2" t="s">
        <v>35</v>
      </c>
      <c r="F2269" s="2" t="s">
        <v>34</v>
      </c>
      <c r="G2269" s="2" t="s">
        <v>35</v>
      </c>
      <c r="H2269" s="2" t="s">
        <v>36</v>
      </c>
      <c r="I2269" s="2" t="s">
        <v>45</v>
      </c>
      <c r="J2269" s="2" t="s">
        <v>35</v>
      </c>
      <c r="K2269" s="2"/>
      <c r="L2269" s="2" t="s">
        <v>39</v>
      </c>
      <c r="M2269" s="2"/>
      <c r="N2269" s="2" t="s">
        <v>35</v>
      </c>
      <c r="O2269" s="2" t="s">
        <v>36</v>
      </c>
      <c r="P2269" s="2" t="s">
        <v>36</v>
      </c>
      <c r="Q2269" s="2"/>
      <c r="R2269" s="2" t="s">
        <v>34</v>
      </c>
      <c r="S2269" s="2" t="s">
        <v>45</v>
      </c>
      <c r="T2269" s="2" t="s">
        <v>36</v>
      </c>
      <c r="U2269" s="2" t="s">
        <v>36</v>
      </c>
      <c r="V2269" s="2" t="s">
        <v>36</v>
      </c>
      <c r="W2269" s="2" t="s">
        <v>36</v>
      </c>
      <c r="X2269" s="2" t="s">
        <v>36</v>
      </c>
      <c r="Y2269" s="2" t="s">
        <v>56</v>
      </c>
      <c r="Z2269" s="2" t="s">
        <v>281</v>
      </c>
      <c r="AA2269" s="2" t="s">
        <v>35</v>
      </c>
      <c r="AB2269" s="2" t="s">
        <v>36</v>
      </c>
      <c r="AC2269" s="2"/>
      <c r="AD2269" s="2"/>
      <c r="AE2269">
        <v>2459</v>
      </c>
      <c r="AF2269" s="2" t="s">
        <v>35</v>
      </c>
      <c r="AG2269" s="2" t="s">
        <v>49</v>
      </c>
      <c r="AH2269" s="2">
        <v>2</v>
      </c>
      <c r="AI2269" s="2" t="str">
        <f>VLOOKUP(seguimiento[[#This Row],[vitamiad]],vitaminad[[id]:[valor]],2,)</f>
        <v>Normal</v>
      </c>
      <c r="AJ2269" s="2" t="s">
        <v>45</v>
      </c>
      <c r="AK2269" s="2" t="s">
        <v>45</v>
      </c>
    </row>
    <row r="2270" spans="1:37" x14ac:dyDescent="0.3">
      <c r="A2270">
        <v>992</v>
      </c>
      <c r="B2270" s="1">
        <v>42598</v>
      </c>
      <c r="C2270">
        <v>4</v>
      </c>
      <c r="D2270" t="str">
        <f>VLOOKUP(seguimiento[[#This Row],[idinstituciones]],instituciones[[idinstituciones]:[nombre]],2,)</f>
        <v>HOSP. DE Niños DE LA SMA.TRINIDAD</v>
      </c>
      <c r="E2270" s="2" t="s">
        <v>35</v>
      </c>
      <c r="F2270" s="2" t="s">
        <v>34</v>
      </c>
      <c r="G2270" s="2" t="s">
        <v>35</v>
      </c>
      <c r="H2270" s="2" t="s">
        <v>36</v>
      </c>
      <c r="I2270" s="2" t="s">
        <v>45</v>
      </c>
      <c r="J2270" s="2" t="s">
        <v>35</v>
      </c>
      <c r="K2270" s="2"/>
      <c r="L2270" s="2" t="s">
        <v>39</v>
      </c>
      <c r="M2270" s="2"/>
      <c r="N2270" s="2" t="s">
        <v>35</v>
      </c>
      <c r="O2270" s="2" t="s">
        <v>36</v>
      </c>
      <c r="P2270" s="2" t="s">
        <v>36</v>
      </c>
      <c r="Q2270" s="2"/>
      <c r="R2270" s="2" t="s">
        <v>34</v>
      </c>
      <c r="S2270" s="2" t="s">
        <v>45</v>
      </c>
      <c r="T2270" s="2" t="s">
        <v>46</v>
      </c>
      <c r="U2270" s="2" t="s">
        <v>42</v>
      </c>
      <c r="V2270" s="2" t="s">
        <v>42</v>
      </c>
      <c r="W2270" s="2" t="s">
        <v>45</v>
      </c>
      <c r="X2270" s="2" t="s">
        <v>43</v>
      </c>
      <c r="Y2270" s="2" t="s">
        <v>56</v>
      </c>
      <c r="Z2270" s="2" t="s">
        <v>281</v>
      </c>
      <c r="AA2270" s="2" t="s">
        <v>35</v>
      </c>
      <c r="AB2270" s="2" t="s">
        <v>36</v>
      </c>
      <c r="AC2270" s="2"/>
      <c r="AD2270" s="2"/>
      <c r="AE2270">
        <v>2460</v>
      </c>
      <c r="AF2270" s="2" t="s">
        <v>35</v>
      </c>
      <c r="AG2270" s="2" t="s">
        <v>49</v>
      </c>
      <c r="AH2270" s="2">
        <v>1</v>
      </c>
      <c r="AI2270" s="2" t="str">
        <f>VLOOKUP(seguimiento[[#This Row],[vitamiad]],vitaminad[[id]:[valor]],2,)</f>
        <v>No realizado</v>
      </c>
      <c r="AJ2270" s="2" t="s">
        <v>45</v>
      </c>
      <c r="AK2270" s="2" t="s">
        <v>45</v>
      </c>
    </row>
    <row r="2271" spans="1:37" x14ac:dyDescent="0.3">
      <c r="A2271">
        <v>992</v>
      </c>
      <c r="B2271" s="1">
        <v>43067</v>
      </c>
      <c r="C2271">
        <v>4</v>
      </c>
      <c r="D2271" t="str">
        <f>VLOOKUP(seguimiento[[#This Row],[idinstituciones]],instituciones[[idinstituciones]:[nombre]],2,)</f>
        <v>HOSP. DE Niños DE LA SMA.TRINIDAD</v>
      </c>
      <c r="E2271" s="2" t="s">
        <v>33</v>
      </c>
      <c r="F2271" s="2" t="s">
        <v>34</v>
      </c>
      <c r="G2271" s="2" t="s">
        <v>35</v>
      </c>
      <c r="H2271" s="2" t="s">
        <v>36</v>
      </c>
      <c r="I2271" s="2" t="s">
        <v>45</v>
      </c>
      <c r="J2271" s="2" t="s">
        <v>35</v>
      </c>
      <c r="K2271" s="2"/>
      <c r="L2271" s="2" t="s">
        <v>39</v>
      </c>
      <c r="M2271" s="2"/>
      <c r="N2271" s="2" t="s">
        <v>35</v>
      </c>
      <c r="O2271" s="2" t="s">
        <v>36</v>
      </c>
      <c r="P2271" s="2" t="s">
        <v>36</v>
      </c>
      <c r="Q2271" s="2"/>
      <c r="R2271" s="2" t="s">
        <v>34</v>
      </c>
      <c r="S2271" s="2" t="s">
        <v>45</v>
      </c>
      <c r="T2271" s="2" t="s">
        <v>49</v>
      </c>
      <c r="U2271" s="2" t="s">
        <v>42</v>
      </c>
      <c r="V2271" s="2" t="s">
        <v>42</v>
      </c>
      <c r="W2271" s="2" t="s">
        <v>49</v>
      </c>
      <c r="X2271" s="2" t="s">
        <v>43</v>
      </c>
      <c r="Y2271" s="2" t="s">
        <v>56</v>
      </c>
      <c r="Z2271" s="2" t="s">
        <v>281</v>
      </c>
      <c r="AA2271" s="2" t="s">
        <v>35</v>
      </c>
      <c r="AB2271" s="2" t="s">
        <v>36</v>
      </c>
      <c r="AC2271" s="2"/>
      <c r="AD2271" s="2"/>
      <c r="AE2271">
        <v>2621</v>
      </c>
      <c r="AF2271" s="2" t="s">
        <v>35</v>
      </c>
      <c r="AG2271" s="2" t="s">
        <v>49</v>
      </c>
      <c r="AH2271" s="2">
        <v>1</v>
      </c>
      <c r="AI2271" s="2" t="str">
        <f>VLOOKUP(seguimiento[[#This Row],[vitamiad]],vitaminad[[id]:[valor]],2,)</f>
        <v>No realizado</v>
      </c>
      <c r="AJ2271" s="2" t="s">
        <v>37</v>
      </c>
      <c r="AK2271" s="2" t="s">
        <v>45</v>
      </c>
    </row>
    <row r="2272" spans="1:37" x14ac:dyDescent="0.3">
      <c r="A2272">
        <v>992</v>
      </c>
      <c r="B2272" s="1">
        <v>43123</v>
      </c>
      <c r="C2272">
        <v>4</v>
      </c>
      <c r="D2272" t="str">
        <f>VLOOKUP(seguimiento[[#This Row],[idinstituciones]],instituciones[[idinstituciones]:[nombre]],2,)</f>
        <v>HOSP. DE Niños DE LA SMA.TRINIDAD</v>
      </c>
      <c r="E2272" s="2" t="s">
        <v>35</v>
      </c>
      <c r="F2272" s="2" t="s">
        <v>34</v>
      </c>
      <c r="G2272" s="2" t="s">
        <v>55</v>
      </c>
      <c r="H2272" s="2" t="s">
        <v>129</v>
      </c>
      <c r="I2272" s="2" t="s">
        <v>45</v>
      </c>
      <c r="J2272" s="2" t="s">
        <v>35</v>
      </c>
      <c r="K2272" s="2"/>
      <c r="L2272" s="2" t="s">
        <v>39</v>
      </c>
      <c r="M2272" s="2"/>
      <c r="N2272" s="2"/>
      <c r="O2272" s="2" t="s">
        <v>36</v>
      </c>
      <c r="P2272" s="2" t="s">
        <v>36</v>
      </c>
      <c r="Q2272" s="2"/>
      <c r="R2272" s="2" t="s">
        <v>40</v>
      </c>
      <c r="S2272" s="2" t="s">
        <v>45</v>
      </c>
      <c r="T2272" s="2" t="s">
        <v>48</v>
      </c>
      <c r="U2272" s="2" t="s">
        <v>42</v>
      </c>
      <c r="V2272" s="2" t="s">
        <v>42</v>
      </c>
      <c r="W2272" s="2" t="s">
        <v>37</v>
      </c>
      <c r="X2272" s="2" t="s">
        <v>43</v>
      </c>
      <c r="Y2272" s="2" t="s">
        <v>56</v>
      </c>
      <c r="Z2272" s="2" t="s">
        <v>281</v>
      </c>
      <c r="AA2272" s="2" t="s">
        <v>35</v>
      </c>
      <c r="AB2272" s="2" t="s">
        <v>36</v>
      </c>
      <c r="AC2272" s="2"/>
      <c r="AD2272" s="2"/>
      <c r="AE2272">
        <v>2957</v>
      </c>
      <c r="AF2272" s="2" t="s">
        <v>35</v>
      </c>
      <c r="AG2272" s="2" t="s">
        <v>49</v>
      </c>
      <c r="AH2272" s="2">
        <v>3</v>
      </c>
      <c r="AI2272" s="2" t="str">
        <f>VLOOKUP(seguimiento[[#This Row],[vitamiad]],vitaminad[[id]:[valor]],2,)</f>
        <v>Bajo</v>
      </c>
      <c r="AJ2272" s="2" t="s">
        <v>37</v>
      </c>
      <c r="AK2272" s="2" t="s">
        <v>45</v>
      </c>
    </row>
    <row r="2273" spans="1:37" x14ac:dyDescent="0.3">
      <c r="A2273">
        <v>994</v>
      </c>
      <c r="B2273" s="1">
        <v>42311</v>
      </c>
      <c r="C2273">
        <v>4</v>
      </c>
      <c r="D2273" t="str">
        <f>VLOOKUP(seguimiento[[#This Row],[idinstituciones]],instituciones[[idinstituciones]:[nombre]],2,)</f>
        <v>HOSP. DE Niños DE LA SMA.TRINIDAD</v>
      </c>
      <c r="E2273" s="2" t="s">
        <v>35</v>
      </c>
      <c r="F2273" s="2" t="s">
        <v>34</v>
      </c>
      <c r="G2273" s="2" t="s">
        <v>35</v>
      </c>
      <c r="H2273" s="2" t="s">
        <v>36</v>
      </c>
      <c r="I2273" s="2" t="s">
        <v>45</v>
      </c>
      <c r="J2273" s="2" t="s">
        <v>35</v>
      </c>
      <c r="K2273" s="2"/>
      <c r="L2273" s="2" t="s">
        <v>36</v>
      </c>
      <c r="M2273" s="2"/>
      <c r="N2273" s="2"/>
      <c r="O2273" s="2" t="s">
        <v>36</v>
      </c>
      <c r="P2273" s="2" t="s">
        <v>36</v>
      </c>
      <c r="Q2273" s="2"/>
      <c r="R2273" s="2" t="s">
        <v>118</v>
      </c>
      <c r="S2273" s="2" t="s">
        <v>45</v>
      </c>
      <c r="T2273" s="2" t="s">
        <v>46</v>
      </c>
      <c r="U2273" s="2" t="s">
        <v>42</v>
      </c>
      <c r="V2273" s="2" t="s">
        <v>42</v>
      </c>
      <c r="W2273" s="2" t="s">
        <v>45</v>
      </c>
      <c r="X2273" s="2" t="s">
        <v>43</v>
      </c>
      <c r="Y2273" s="2" t="s">
        <v>44</v>
      </c>
      <c r="Z2273" s="2" t="s">
        <v>281</v>
      </c>
      <c r="AA2273" s="2" t="s">
        <v>35</v>
      </c>
      <c r="AB2273" s="2" t="s">
        <v>36</v>
      </c>
      <c r="AC2273" s="2"/>
      <c r="AD2273" s="2"/>
      <c r="AE2273">
        <v>2933</v>
      </c>
      <c r="AF2273" s="2" t="s">
        <v>35</v>
      </c>
      <c r="AG2273" s="2" t="s">
        <v>49</v>
      </c>
      <c r="AH2273" s="2">
        <v>1</v>
      </c>
      <c r="AI2273" s="2" t="str">
        <f>VLOOKUP(seguimiento[[#This Row],[vitamiad]],vitaminad[[id]:[valor]],2,)</f>
        <v>No realizado</v>
      </c>
      <c r="AJ2273" s="2" t="s">
        <v>45</v>
      </c>
      <c r="AK2273" s="2" t="s">
        <v>45</v>
      </c>
    </row>
    <row r="2274" spans="1:37" x14ac:dyDescent="0.3">
      <c r="A2274">
        <v>994</v>
      </c>
      <c r="B2274" s="1">
        <v>42675</v>
      </c>
      <c r="C2274">
        <v>4</v>
      </c>
      <c r="D2274" t="str">
        <f>VLOOKUP(seguimiento[[#This Row],[idinstituciones]],instituciones[[idinstituciones]:[nombre]],2,)</f>
        <v>HOSP. DE Niños DE LA SMA.TRINIDAD</v>
      </c>
      <c r="E2274" s="2" t="s">
        <v>33</v>
      </c>
      <c r="F2274" s="2" t="s">
        <v>34</v>
      </c>
      <c r="G2274" s="2" t="s">
        <v>35</v>
      </c>
      <c r="H2274" s="2" t="s">
        <v>36</v>
      </c>
      <c r="I2274" s="2" t="s">
        <v>45</v>
      </c>
      <c r="J2274" s="2" t="s">
        <v>35</v>
      </c>
      <c r="K2274" s="2"/>
      <c r="L2274" s="2" t="s">
        <v>39</v>
      </c>
      <c r="M2274" s="2"/>
      <c r="N2274" s="2"/>
      <c r="O2274" s="2" t="s">
        <v>36</v>
      </c>
      <c r="P2274" s="2" t="s">
        <v>36</v>
      </c>
      <c r="Q2274" s="2"/>
      <c r="R2274" s="2" t="s">
        <v>40</v>
      </c>
      <c r="S2274" s="2" t="s">
        <v>45</v>
      </c>
      <c r="T2274" s="2" t="s">
        <v>41</v>
      </c>
      <c r="U2274" s="2" t="s">
        <v>42</v>
      </c>
      <c r="V2274" s="2" t="s">
        <v>42</v>
      </c>
      <c r="W2274" s="2" t="s">
        <v>45</v>
      </c>
      <c r="X2274" s="2" t="s">
        <v>43</v>
      </c>
      <c r="Y2274" s="2" t="s">
        <v>44</v>
      </c>
      <c r="Z2274" s="2" t="s">
        <v>281</v>
      </c>
      <c r="AA2274" s="2" t="s">
        <v>35</v>
      </c>
      <c r="AB2274" s="2" t="s">
        <v>36</v>
      </c>
      <c r="AC2274" s="2"/>
      <c r="AD2274" s="2"/>
      <c r="AE2274">
        <v>2934</v>
      </c>
      <c r="AF2274" s="2" t="s">
        <v>35</v>
      </c>
      <c r="AG2274" s="2" t="s">
        <v>49</v>
      </c>
      <c r="AH2274" s="2">
        <v>1</v>
      </c>
      <c r="AI2274" s="2" t="str">
        <f>VLOOKUP(seguimiento[[#This Row],[vitamiad]],vitaminad[[id]:[valor]],2,)</f>
        <v>No realizado</v>
      </c>
      <c r="AJ2274" s="2" t="s">
        <v>37</v>
      </c>
      <c r="AK2274" s="2" t="s">
        <v>45</v>
      </c>
    </row>
    <row r="2275" spans="1:37" x14ac:dyDescent="0.3">
      <c r="A2275">
        <v>994</v>
      </c>
      <c r="B2275" s="1">
        <v>43046</v>
      </c>
      <c r="C2275">
        <v>4</v>
      </c>
      <c r="D2275" t="str">
        <f>VLOOKUP(seguimiento[[#This Row],[idinstituciones]],instituciones[[idinstituciones]:[nombre]],2,)</f>
        <v>HOSP. DE Niños DE LA SMA.TRINIDAD</v>
      </c>
      <c r="E2275" s="2" t="s">
        <v>33</v>
      </c>
      <c r="F2275" s="2" t="s">
        <v>34</v>
      </c>
      <c r="G2275" s="2" t="s">
        <v>35</v>
      </c>
      <c r="H2275" s="2" t="s">
        <v>36</v>
      </c>
      <c r="I2275" s="2" t="s">
        <v>45</v>
      </c>
      <c r="J2275" s="2" t="s">
        <v>35</v>
      </c>
      <c r="K2275" s="2"/>
      <c r="L2275" s="2" t="s">
        <v>39</v>
      </c>
      <c r="M2275" s="2"/>
      <c r="N2275" s="2"/>
      <c r="O2275" s="2" t="s">
        <v>36</v>
      </c>
      <c r="P2275" s="2" t="s">
        <v>36</v>
      </c>
      <c r="Q2275" s="2"/>
      <c r="R2275" s="2" t="s">
        <v>40</v>
      </c>
      <c r="S2275" s="2" t="s">
        <v>45</v>
      </c>
      <c r="T2275" s="2" t="s">
        <v>48</v>
      </c>
      <c r="U2275" s="2" t="s">
        <v>42</v>
      </c>
      <c r="V2275" s="2" t="s">
        <v>42</v>
      </c>
      <c r="W2275" s="2" t="s">
        <v>37</v>
      </c>
      <c r="X2275" s="2" t="s">
        <v>43</v>
      </c>
      <c r="Y2275" s="2" t="s">
        <v>44</v>
      </c>
      <c r="Z2275" s="2" t="s">
        <v>281</v>
      </c>
      <c r="AA2275" s="2" t="s">
        <v>35</v>
      </c>
      <c r="AB2275" s="2" t="s">
        <v>36</v>
      </c>
      <c r="AC2275" s="2"/>
      <c r="AD2275" s="2"/>
      <c r="AE2275">
        <v>2935</v>
      </c>
      <c r="AF2275" s="2" t="s">
        <v>35</v>
      </c>
      <c r="AG2275" s="2" t="s">
        <v>49</v>
      </c>
      <c r="AH2275" s="2">
        <v>3</v>
      </c>
      <c r="AI2275" s="2" t="str">
        <f>VLOOKUP(seguimiento[[#This Row],[vitamiad]],vitaminad[[id]:[valor]],2,)</f>
        <v>Bajo</v>
      </c>
      <c r="AJ2275" s="2" t="s">
        <v>37</v>
      </c>
      <c r="AK2275" s="2" t="s">
        <v>45</v>
      </c>
    </row>
    <row r="2276" spans="1:37" x14ac:dyDescent="0.3">
      <c r="A2276">
        <v>994</v>
      </c>
      <c r="B2276" s="1">
        <v>43410</v>
      </c>
      <c r="C2276">
        <v>4</v>
      </c>
      <c r="D2276" t="str">
        <f>VLOOKUP(seguimiento[[#This Row],[idinstituciones]],instituciones[[idinstituciones]:[nombre]],2,)</f>
        <v>HOSP. DE Niños DE LA SMA.TRINIDAD</v>
      </c>
      <c r="E2276" s="2" t="s">
        <v>33</v>
      </c>
      <c r="F2276" s="2" t="s">
        <v>34</v>
      </c>
      <c r="G2276" s="2" t="s">
        <v>35</v>
      </c>
      <c r="H2276" s="2" t="s">
        <v>36</v>
      </c>
      <c r="I2276" s="2" t="s">
        <v>37</v>
      </c>
      <c r="J2276" s="2" t="s">
        <v>35</v>
      </c>
      <c r="K2276" s="2"/>
      <c r="L2276" s="2" t="s">
        <v>39</v>
      </c>
      <c r="M2276" s="2"/>
      <c r="N2276" s="2"/>
      <c r="O2276" s="2" t="s">
        <v>36</v>
      </c>
      <c r="P2276" s="2" t="s">
        <v>36</v>
      </c>
      <c r="Q2276" s="2"/>
      <c r="R2276" s="2" t="s">
        <v>40</v>
      </c>
      <c r="S2276" s="2" t="s">
        <v>45</v>
      </c>
      <c r="T2276" s="2" t="s">
        <v>48</v>
      </c>
      <c r="U2276" s="2" t="s">
        <v>42</v>
      </c>
      <c r="V2276" s="2" t="s">
        <v>42</v>
      </c>
      <c r="W2276" s="2" t="s">
        <v>42</v>
      </c>
      <c r="X2276" s="2" t="s">
        <v>43</v>
      </c>
      <c r="Y2276" s="2" t="s">
        <v>56</v>
      </c>
      <c r="Z2276" s="2" t="s">
        <v>281</v>
      </c>
      <c r="AA2276" s="2" t="s">
        <v>35</v>
      </c>
      <c r="AB2276" s="2" t="s">
        <v>36</v>
      </c>
      <c r="AC2276" s="2"/>
      <c r="AD2276" s="2"/>
      <c r="AE2276">
        <v>2936</v>
      </c>
      <c r="AF2276" s="2" t="s">
        <v>35</v>
      </c>
      <c r="AG2276" s="2" t="s">
        <v>49</v>
      </c>
      <c r="AH2276" s="2">
        <v>3</v>
      </c>
      <c r="AI2276" s="2" t="str">
        <f>VLOOKUP(seguimiento[[#This Row],[vitamiad]],vitaminad[[id]:[valor]],2,)</f>
        <v>Bajo</v>
      </c>
      <c r="AJ2276" s="2" t="s">
        <v>37</v>
      </c>
      <c r="AK2276" s="2" t="s">
        <v>45</v>
      </c>
    </row>
    <row r="2277" spans="1:37" x14ac:dyDescent="0.3">
      <c r="A2277">
        <v>997</v>
      </c>
      <c r="B2277" s="1">
        <v>43165</v>
      </c>
      <c r="C2277">
        <v>4</v>
      </c>
      <c r="D2277" t="str">
        <f>VLOOKUP(seguimiento[[#This Row],[idinstituciones]],instituciones[[idinstituciones]:[nombre]],2,)</f>
        <v>HOSP. DE Niños DE LA SMA.TRINIDAD</v>
      </c>
      <c r="E2277" s="2" t="s">
        <v>64</v>
      </c>
      <c r="F2277" s="2" t="s">
        <v>36</v>
      </c>
      <c r="G2277" s="2" t="s">
        <v>36</v>
      </c>
      <c r="H2277" s="2" t="s">
        <v>36</v>
      </c>
      <c r="I2277" s="2" t="s">
        <v>37</v>
      </c>
      <c r="J2277" s="2" t="s">
        <v>35</v>
      </c>
      <c r="K2277" s="2"/>
      <c r="L2277" s="2" t="s">
        <v>39</v>
      </c>
      <c r="M2277" s="2"/>
      <c r="N2277" s="2" t="s">
        <v>35</v>
      </c>
      <c r="O2277" s="2" t="s">
        <v>36</v>
      </c>
      <c r="P2277" s="2" t="s">
        <v>36</v>
      </c>
      <c r="Q2277" s="2"/>
      <c r="R2277" s="2"/>
      <c r="S2277" s="2" t="s">
        <v>36</v>
      </c>
      <c r="T2277" s="2" t="s">
        <v>36</v>
      </c>
      <c r="U2277" s="2" t="s">
        <v>36</v>
      </c>
      <c r="V2277" s="2" t="s">
        <v>36</v>
      </c>
      <c r="W2277" s="2" t="s">
        <v>36</v>
      </c>
      <c r="X2277" s="2" t="s">
        <v>36</v>
      </c>
      <c r="Y2277" s="2" t="s">
        <v>54</v>
      </c>
      <c r="Z2277" s="2" t="s">
        <v>35</v>
      </c>
      <c r="AA2277" s="2" t="s">
        <v>71</v>
      </c>
      <c r="AB2277" s="2" t="s">
        <v>36</v>
      </c>
      <c r="AC2277" s="2">
        <v>1</v>
      </c>
      <c r="AD2277" s="2" t="str">
        <f>VLOOKUP(seguimiento[[#This Row],[causafallecimiento]],causafallecimiento[[id]:[valor]],2,)</f>
        <v>Respiratorios</v>
      </c>
      <c r="AE2277">
        <v>3095</v>
      </c>
      <c r="AF2277" s="2" t="s">
        <v>35</v>
      </c>
      <c r="AG2277" s="2" t="s">
        <v>49</v>
      </c>
      <c r="AH2277" s="2"/>
      <c r="AI2277" s="2"/>
      <c r="AJ2277" s="2" t="s">
        <v>46</v>
      </c>
      <c r="AK2277" s="2" t="s">
        <v>36</v>
      </c>
    </row>
    <row r="2278" spans="1:37" x14ac:dyDescent="0.3">
      <c r="A2278">
        <v>998</v>
      </c>
      <c r="B2278" s="1">
        <v>41621</v>
      </c>
      <c r="C2278">
        <v>1</v>
      </c>
      <c r="D2278" t="str">
        <f>VLOOKUP(seguimiento[[#This Row],[idinstituciones]],instituciones[[idinstituciones]:[nombre]],2,)</f>
        <v>Hospital DR Alejandro Posadas</v>
      </c>
      <c r="E2278" s="2" t="s">
        <v>35</v>
      </c>
      <c r="F2278" s="2" t="s">
        <v>34</v>
      </c>
      <c r="G2278" s="2" t="s">
        <v>51</v>
      </c>
      <c r="H2278" s="2" t="s">
        <v>36</v>
      </c>
      <c r="I2278" s="2" t="s">
        <v>45</v>
      </c>
      <c r="J2278" s="2" t="s">
        <v>35</v>
      </c>
      <c r="K2278" s="2" t="s">
        <v>38</v>
      </c>
      <c r="L2278" s="2" t="s">
        <v>39</v>
      </c>
      <c r="M2278" s="2"/>
      <c r="N2278" s="2" t="s">
        <v>35</v>
      </c>
      <c r="O2278" s="2" t="s">
        <v>36</v>
      </c>
      <c r="P2278" s="2" t="s">
        <v>36</v>
      </c>
      <c r="Q2278" s="2"/>
      <c r="R2278" s="2"/>
      <c r="S2278" s="2" t="s">
        <v>45</v>
      </c>
      <c r="T2278" s="2" t="s">
        <v>46</v>
      </c>
      <c r="U2278" s="2" t="s">
        <v>42</v>
      </c>
      <c r="V2278" s="2" t="s">
        <v>42</v>
      </c>
      <c r="W2278" s="2" t="s">
        <v>46</v>
      </c>
      <c r="X2278" s="2" t="s">
        <v>65</v>
      </c>
      <c r="Y2278" s="2" t="s">
        <v>44</v>
      </c>
      <c r="Z2278" s="2" t="s">
        <v>35</v>
      </c>
      <c r="AA2278" s="2" t="s">
        <v>35</v>
      </c>
      <c r="AB2278" s="2" t="s">
        <v>36</v>
      </c>
      <c r="AC2278" s="2"/>
      <c r="AD2278" s="2"/>
      <c r="AE2278">
        <v>1325</v>
      </c>
      <c r="AF2278" s="2" t="s">
        <v>36</v>
      </c>
      <c r="AG2278" s="2" t="s">
        <v>36</v>
      </c>
      <c r="AH2278" s="2"/>
      <c r="AI2278" s="2"/>
      <c r="AJ2278" s="2" t="s">
        <v>36</v>
      </c>
      <c r="AK2278" s="2" t="s">
        <v>36</v>
      </c>
    </row>
    <row r="2279" spans="1:37" x14ac:dyDescent="0.3">
      <c r="A2279">
        <v>998</v>
      </c>
      <c r="B2279" s="1">
        <v>42003</v>
      </c>
      <c r="C2279">
        <v>1</v>
      </c>
      <c r="D2279" t="str">
        <f>VLOOKUP(seguimiento[[#This Row],[idinstituciones]],instituciones[[idinstituciones]:[nombre]],2,)</f>
        <v>Hospital DR Alejandro Posadas</v>
      </c>
      <c r="E2279" s="2" t="s">
        <v>33</v>
      </c>
      <c r="F2279" s="2" t="s">
        <v>34</v>
      </c>
      <c r="G2279" s="2" t="s">
        <v>59</v>
      </c>
      <c r="H2279" s="2" t="s">
        <v>36</v>
      </c>
      <c r="I2279" s="2" t="s">
        <v>45</v>
      </c>
      <c r="J2279" s="2" t="s">
        <v>35</v>
      </c>
      <c r="K2279" s="2" t="s">
        <v>38</v>
      </c>
      <c r="L2279" s="2" t="s">
        <v>39</v>
      </c>
      <c r="M2279" s="2"/>
      <c r="N2279" s="2"/>
      <c r="O2279" s="2" t="s">
        <v>36</v>
      </c>
      <c r="P2279" s="2" t="s">
        <v>36</v>
      </c>
      <c r="Q2279" s="2"/>
      <c r="R2279" s="2"/>
      <c r="S2279" s="2" t="s">
        <v>36</v>
      </c>
      <c r="T2279" s="2" t="s">
        <v>49</v>
      </c>
      <c r="U2279" s="2" t="s">
        <v>42</v>
      </c>
      <c r="V2279" s="2" t="s">
        <v>36</v>
      </c>
      <c r="W2279" s="2" t="s">
        <v>46</v>
      </c>
      <c r="X2279" s="2" t="s">
        <v>65</v>
      </c>
      <c r="Y2279" s="2" t="s">
        <v>47</v>
      </c>
      <c r="Z2279" s="2" t="s">
        <v>35</v>
      </c>
      <c r="AA2279" s="2" t="s">
        <v>35</v>
      </c>
      <c r="AB2279" s="2" t="s">
        <v>36</v>
      </c>
      <c r="AC2279" s="2"/>
      <c r="AD2279" s="2"/>
      <c r="AE2279">
        <v>743</v>
      </c>
      <c r="AF2279" s="2" t="s">
        <v>36</v>
      </c>
      <c r="AG2279" s="2" t="s">
        <v>36</v>
      </c>
      <c r="AH2279" s="2"/>
      <c r="AI2279" s="2"/>
      <c r="AJ2279" s="2" t="s">
        <v>36</v>
      </c>
      <c r="AK2279" s="2" t="s">
        <v>36</v>
      </c>
    </row>
    <row r="2280" spans="1:37" x14ac:dyDescent="0.3">
      <c r="A2280">
        <v>998</v>
      </c>
      <c r="B2280" s="1">
        <v>42367</v>
      </c>
      <c r="C2280">
        <v>1</v>
      </c>
      <c r="D2280" t="str">
        <f>VLOOKUP(seguimiento[[#This Row],[idinstituciones]],instituciones[[idinstituciones]:[nombre]],2,)</f>
        <v>Hospital DR Alejandro Posadas</v>
      </c>
      <c r="E2280" s="2" t="s">
        <v>33</v>
      </c>
      <c r="F2280" s="2" t="s">
        <v>34</v>
      </c>
      <c r="G2280" s="2" t="s">
        <v>51</v>
      </c>
      <c r="H2280" s="2" t="s">
        <v>36</v>
      </c>
      <c r="I2280" s="2" t="s">
        <v>45</v>
      </c>
      <c r="J2280" s="2" t="s">
        <v>35</v>
      </c>
      <c r="K2280" s="2"/>
      <c r="L2280" s="2" t="s">
        <v>39</v>
      </c>
      <c r="M2280" s="2"/>
      <c r="N2280" s="2"/>
      <c r="O2280" s="2" t="s">
        <v>36</v>
      </c>
      <c r="P2280" s="2" t="s">
        <v>36</v>
      </c>
      <c r="Q2280" s="2" t="s">
        <v>34</v>
      </c>
      <c r="R2280" s="2" t="s">
        <v>118</v>
      </c>
      <c r="S2280" s="2" t="s">
        <v>45</v>
      </c>
      <c r="T2280" s="2" t="s">
        <v>41</v>
      </c>
      <c r="U2280" s="2" t="s">
        <v>45</v>
      </c>
      <c r="V2280" s="2" t="s">
        <v>45</v>
      </c>
      <c r="W2280" s="2" t="s">
        <v>49</v>
      </c>
      <c r="X2280" s="2" t="s">
        <v>65</v>
      </c>
      <c r="Y2280" s="2" t="s">
        <v>56</v>
      </c>
      <c r="Z2280" s="2" t="s">
        <v>35</v>
      </c>
      <c r="AA2280" s="2" t="s">
        <v>35</v>
      </c>
      <c r="AB2280" s="2" t="s">
        <v>36</v>
      </c>
      <c r="AC2280" s="2"/>
      <c r="AD2280" s="2"/>
      <c r="AE2280">
        <v>2051</v>
      </c>
      <c r="AF2280" s="2" t="s">
        <v>35</v>
      </c>
      <c r="AG2280" s="2" t="s">
        <v>49</v>
      </c>
      <c r="AH2280" s="2">
        <v>1</v>
      </c>
      <c r="AI2280" s="2" t="str">
        <f>VLOOKUP(seguimiento[[#This Row],[vitamiad]],vitaminad[[id]:[valor]],2,)</f>
        <v>No realizado</v>
      </c>
      <c r="AJ2280" s="2" t="s">
        <v>37</v>
      </c>
      <c r="AK2280" s="2" t="s">
        <v>45</v>
      </c>
    </row>
    <row r="2281" spans="1:37" x14ac:dyDescent="0.3">
      <c r="A2281">
        <v>999</v>
      </c>
      <c r="B2281" s="1">
        <v>40731</v>
      </c>
      <c r="C2281">
        <v>28</v>
      </c>
      <c r="D2281" t="str">
        <f>VLOOKUP(seguimiento[[#This Row],[idinstituciones]],instituciones[[idinstituciones]:[nombre]],2,)</f>
        <v>Hospital Victor J Vilela</v>
      </c>
      <c r="E2281" s="2" t="s">
        <v>33</v>
      </c>
      <c r="F2281" s="2" t="s">
        <v>34</v>
      </c>
      <c r="G2281" s="2" t="s">
        <v>59</v>
      </c>
      <c r="H2281" s="2" t="s">
        <v>36</v>
      </c>
      <c r="I2281" s="2" t="s">
        <v>37</v>
      </c>
      <c r="J2281" s="2" t="s">
        <v>35</v>
      </c>
      <c r="K2281" s="2" t="s">
        <v>52</v>
      </c>
      <c r="L2281" s="2" t="s">
        <v>39</v>
      </c>
      <c r="M2281" s="2" t="s">
        <v>53</v>
      </c>
      <c r="N2281" s="2" t="s">
        <v>35</v>
      </c>
      <c r="O2281" s="2" t="s">
        <v>36</v>
      </c>
      <c r="P2281" s="2" t="s">
        <v>36</v>
      </c>
      <c r="Q2281" s="2" t="s">
        <v>34</v>
      </c>
      <c r="R2281" s="2" t="s">
        <v>40</v>
      </c>
      <c r="S2281" s="2" t="s">
        <v>45</v>
      </c>
      <c r="T2281" s="2" t="s">
        <v>37</v>
      </c>
      <c r="U2281" s="2" t="s">
        <v>45</v>
      </c>
      <c r="V2281" s="2" t="s">
        <v>45</v>
      </c>
      <c r="W2281" s="2" t="s">
        <v>37</v>
      </c>
      <c r="X2281" s="2" t="s">
        <v>65</v>
      </c>
      <c r="Y2281" s="2" t="s">
        <v>47</v>
      </c>
      <c r="Z2281" s="2" t="s">
        <v>281</v>
      </c>
      <c r="AA2281" s="2" t="s">
        <v>35</v>
      </c>
      <c r="AB2281" s="2" t="s">
        <v>36</v>
      </c>
      <c r="AC2281" s="2"/>
      <c r="AD2281" s="2"/>
      <c r="AE2281">
        <v>710</v>
      </c>
      <c r="AF2281" s="2" t="s">
        <v>36</v>
      </c>
      <c r="AG2281" s="2" t="s">
        <v>36</v>
      </c>
      <c r="AH2281" s="2"/>
      <c r="AI2281" s="2"/>
      <c r="AJ2281" s="2" t="s">
        <v>36</v>
      </c>
      <c r="AK2281" s="2" t="s">
        <v>36</v>
      </c>
    </row>
    <row r="2282" spans="1:37" x14ac:dyDescent="0.3">
      <c r="A2282">
        <v>999</v>
      </c>
      <c r="B2282" s="1">
        <v>41179</v>
      </c>
      <c r="C2282">
        <v>28</v>
      </c>
      <c r="D2282" t="str">
        <f>VLOOKUP(seguimiento[[#This Row],[idinstituciones]],instituciones[[idinstituciones]:[nombre]],2,)</f>
        <v>Hospital Victor J Vilela</v>
      </c>
      <c r="E2282" s="2" t="s">
        <v>33</v>
      </c>
      <c r="F2282" s="2" t="s">
        <v>34</v>
      </c>
      <c r="G2282" s="2" t="s">
        <v>59</v>
      </c>
      <c r="H2282" s="2" t="s">
        <v>36</v>
      </c>
      <c r="I2282" s="2" t="s">
        <v>37</v>
      </c>
      <c r="J2282" s="2" t="s">
        <v>35</v>
      </c>
      <c r="K2282" s="2" t="s">
        <v>52</v>
      </c>
      <c r="L2282" s="2" t="s">
        <v>39</v>
      </c>
      <c r="M2282" s="2" t="s">
        <v>70</v>
      </c>
      <c r="N2282" s="2" t="s">
        <v>35</v>
      </c>
      <c r="O2282" s="2" t="s">
        <v>36</v>
      </c>
      <c r="P2282" s="2" t="s">
        <v>36</v>
      </c>
      <c r="Q2282" s="2" t="s">
        <v>34</v>
      </c>
      <c r="R2282" s="2" t="s">
        <v>40</v>
      </c>
      <c r="S2282" s="2" t="s">
        <v>45</v>
      </c>
      <c r="T2282" s="2" t="s">
        <v>46</v>
      </c>
      <c r="U2282" s="2" t="s">
        <v>42</v>
      </c>
      <c r="V2282" s="2" t="s">
        <v>36</v>
      </c>
      <c r="W2282" s="2" t="s">
        <v>45</v>
      </c>
      <c r="X2282" s="2" t="s">
        <v>65</v>
      </c>
      <c r="Y2282" s="2" t="s">
        <v>47</v>
      </c>
      <c r="Z2282" s="2" t="s">
        <v>281</v>
      </c>
      <c r="AA2282" s="2" t="s">
        <v>35</v>
      </c>
      <c r="AB2282" s="2" t="s">
        <v>36</v>
      </c>
      <c r="AC2282" s="2"/>
      <c r="AD2282" s="2"/>
      <c r="AE2282">
        <v>842</v>
      </c>
      <c r="AF2282" s="2" t="s">
        <v>36</v>
      </c>
      <c r="AG2282" s="2" t="s">
        <v>36</v>
      </c>
      <c r="AH2282" s="2"/>
      <c r="AI2282" s="2"/>
      <c r="AJ2282" s="2" t="s">
        <v>36</v>
      </c>
      <c r="AK2282" s="2" t="s">
        <v>36</v>
      </c>
    </row>
    <row r="2283" spans="1:37" x14ac:dyDescent="0.3">
      <c r="A2283">
        <v>999</v>
      </c>
      <c r="B2283" s="1">
        <v>41571</v>
      </c>
      <c r="C2283">
        <v>28</v>
      </c>
      <c r="D2283" t="str">
        <f>VLOOKUP(seguimiento[[#This Row],[idinstituciones]],instituciones[[idinstituciones]:[nombre]],2,)</f>
        <v>Hospital Victor J Vilela</v>
      </c>
      <c r="E2283" s="2" t="s">
        <v>64</v>
      </c>
      <c r="F2283" s="2" t="s">
        <v>34</v>
      </c>
      <c r="G2283" s="2" t="s">
        <v>59</v>
      </c>
      <c r="H2283" s="2" t="s">
        <v>36</v>
      </c>
      <c r="I2283" s="2" t="s">
        <v>37</v>
      </c>
      <c r="J2283" s="2" t="s">
        <v>35</v>
      </c>
      <c r="K2283" s="2" t="s">
        <v>52</v>
      </c>
      <c r="L2283" s="2" t="s">
        <v>39</v>
      </c>
      <c r="M2283" s="2" t="s">
        <v>70</v>
      </c>
      <c r="N2283" s="2" t="s">
        <v>35</v>
      </c>
      <c r="O2283" s="2" t="s">
        <v>36</v>
      </c>
      <c r="P2283" s="2" t="s">
        <v>36</v>
      </c>
      <c r="Q2283" s="2" t="s">
        <v>80</v>
      </c>
      <c r="R2283" s="2" t="s">
        <v>40</v>
      </c>
      <c r="S2283" s="2" t="s">
        <v>45</v>
      </c>
      <c r="T2283" s="2" t="s">
        <v>73</v>
      </c>
      <c r="U2283" s="2" t="s">
        <v>37</v>
      </c>
      <c r="V2283" s="2" t="s">
        <v>45</v>
      </c>
      <c r="W2283" s="2" t="s">
        <v>46</v>
      </c>
      <c r="X2283" s="2" t="s">
        <v>65</v>
      </c>
      <c r="Y2283" s="2" t="s">
        <v>54</v>
      </c>
      <c r="Z2283" s="2" t="s">
        <v>281</v>
      </c>
      <c r="AA2283" s="2" t="s">
        <v>35</v>
      </c>
      <c r="AB2283" s="2" t="s">
        <v>36</v>
      </c>
      <c r="AC2283" s="2"/>
      <c r="AD2283" s="2"/>
      <c r="AE2283">
        <v>1225</v>
      </c>
      <c r="AF2283" s="2" t="s">
        <v>36</v>
      </c>
      <c r="AG2283" s="2" t="s">
        <v>36</v>
      </c>
      <c r="AH2283" s="2"/>
      <c r="AI2283" s="2"/>
      <c r="AJ2283" s="2" t="s">
        <v>36</v>
      </c>
      <c r="AK2283" s="2" t="s">
        <v>36</v>
      </c>
    </row>
    <row r="2284" spans="1:37" x14ac:dyDescent="0.3">
      <c r="A2284">
        <v>999</v>
      </c>
      <c r="B2284" s="1">
        <v>41907</v>
      </c>
      <c r="C2284">
        <v>28</v>
      </c>
      <c r="D2284" t="str">
        <f>VLOOKUP(seguimiento[[#This Row],[idinstituciones]],instituciones[[idinstituciones]:[nombre]],2,)</f>
        <v>Hospital Victor J Vilela</v>
      </c>
      <c r="E2284" s="2" t="s">
        <v>64</v>
      </c>
      <c r="F2284" s="2" t="s">
        <v>58</v>
      </c>
      <c r="G2284" s="2" t="s">
        <v>67</v>
      </c>
      <c r="H2284" s="2" t="s">
        <v>36</v>
      </c>
      <c r="I2284" s="2" t="s">
        <v>45</v>
      </c>
      <c r="J2284" s="2" t="s">
        <v>35</v>
      </c>
      <c r="K2284" s="2" t="s">
        <v>52</v>
      </c>
      <c r="L2284" s="2" t="s">
        <v>39</v>
      </c>
      <c r="M2284" s="2" t="s">
        <v>53</v>
      </c>
      <c r="N2284" s="2"/>
      <c r="O2284" s="2" t="s">
        <v>36</v>
      </c>
      <c r="P2284" s="2" t="s">
        <v>36</v>
      </c>
      <c r="Q2284" s="2" t="s">
        <v>34</v>
      </c>
      <c r="R2284" s="2" t="s">
        <v>40</v>
      </c>
      <c r="S2284" s="2" t="s">
        <v>45</v>
      </c>
      <c r="T2284" s="2" t="s">
        <v>41</v>
      </c>
      <c r="U2284" s="2" t="s">
        <v>37</v>
      </c>
      <c r="V2284" s="2" t="s">
        <v>37</v>
      </c>
      <c r="W2284" s="2" t="s">
        <v>48</v>
      </c>
      <c r="X2284" s="2" t="s">
        <v>43</v>
      </c>
      <c r="Y2284" s="2" t="s">
        <v>47</v>
      </c>
      <c r="Z2284" s="2" t="s">
        <v>281</v>
      </c>
      <c r="AA2284" s="2" t="s">
        <v>35</v>
      </c>
      <c r="AB2284" s="2" t="s">
        <v>36</v>
      </c>
      <c r="AC2284" s="2"/>
      <c r="AD2284" s="2"/>
      <c r="AE2284">
        <v>287</v>
      </c>
      <c r="AF2284" s="2" t="s">
        <v>36</v>
      </c>
      <c r="AG2284" s="2" t="s">
        <v>36</v>
      </c>
      <c r="AH2284" s="2"/>
      <c r="AI2284" s="2"/>
      <c r="AJ2284" s="2" t="s">
        <v>36</v>
      </c>
      <c r="AK2284" s="2" t="s">
        <v>36</v>
      </c>
    </row>
    <row r="2285" spans="1:37" x14ac:dyDescent="0.3">
      <c r="A2285">
        <v>1000</v>
      </c>
      <c r="B2285" s="1">
        <v>40962</v>
      </c>
      <c r="C2285">
        <v>28</v>
      </c>
      <c r="D2285" t="str">
        <f>VLOOKUP(seguimiento[[#This Row],[idinstituciones]],instituciones[[idinstituciones]:[nombre]],2,)</f>
        <v>Hospital Victor J Vilela</v>
      </c>
      <c r="E2285" s="2" t="s">
        <v>33</v>
      </c>
      <c r="F2285" s="2" t="s">
        <v>58</v>
      </c>
      <c r="G2285" s="2" t="s">
        <v>59</v>
      </c>
      <c r="H2285" s="2" t="s">
        <v>36</v>
      </c>
      <c r="I2285" s="2" t="s">
        <v>45</v>
      </c>
      <c r="J2285" s="2" t="s">
        <v>35</v>
      </c>
      <c r="K2285" s="2" t="s">
        <v>38</v>
      </c>
      <c r="L2285" s="2" t="s">
        <v>39</v>
      </c>
      <c r="M2285" s="2"/>
      <c r="N2285" s="2" t="s">
        <v>35</v>
      </c>
      <c r="O2285" s="2" t="s">
        <v>36</v>
      </c>
      <c r="P2285" s="2" t="s">
        <v>36</v>
      </c>
      <c r="Q2285" s="2"/>
      <c r="R2285" s="2" t="s">
        <v>40</v>
      </c>
      <c r="S2285" s="2" t="s">
        <v>45</v>
      </c>
      <c r="T2285" s="2" t="s">
        <v>37</v>
      </c>
      <c r="U2285" s="2" t="s">
        <v>42</v>
      </c>
      <c r="V2285" s="2" t="s">
        <v>36</v>
      </c>
      <c r="W2285" s="2" t="s">
        <v>45</v>
      </c>
      <c r="X2285" s="2" t="s">
        <v>65</v>
      </c>
      <c r="Y2285" s="2" t="s">
        <v>54</v>
      </c>
      <c r="Z2285" s="2" t="s">
        <v>281</v>
      </c>
      <c r="AA2285" s="2" t="s">
        <v>35</v>
      </c>
      <c r="AB2285" s="2" t="s">
        <v>36</v>
      </c>
      <c r="AC2285" s="2"/>
      <c r="AD2285" s="2"/>
      <c r="AE2285">
        <v>887</v>
      </c>
      <c r="AF2285" s="2" t="s">
        <v>36</v>
      </c>
      <c r="AG2285" s="2" t="s">
        <v>36</v>
      </c>
      <c r="AH2285" s="2"/>
      <c r="AI2285" s="2"/>
      <c r="AJ2285" s="2" t="s">
        <v>36</v>
      </c>
      <c r="AK2285" s="2" t="s">
        <v>36</v>
      </c>
    </row>
    <row r="2286" spans="1:37" x14ac:dyDescent="0.3">
      <c r="A2286">
        <v>1000</v>
      </c>
      <c r="B2286" s="1">
        <v>40962</v>
      </c>
      <c r="C2286">
        <v>28</v>
      </c>
      <c r="D2286" t="str">
        <f>VLOOKUP(seguimiento[[#This Row],[idinstituciones]],instituciones[[idinstituciones]:[nombre]],2,)</f>
        <v>Hospital Victor J Vilela</v>
      </c>
      <c r="E2286" s="2" t="s">
        <v>33</v>
      </c>
      <c r="F2286" s="2" t="s">
        <v>58</v>
      </c>
      <c r="G2286" s="2" t="s">
        <v>59</v>
      </c>
      <c r="H2286" s="2" t="s">
        <v>36</v>
      </c>
      <c r="I2286" s="2" t="s">
        <v>45</v>
      </c>
      <c r="J2286" s="2" t="s">
        <v>35</v>
      </c>
      <c r="K2286" s="2" t="s">
        <v>38</v>
      </c>
      <c r="L2286" s="2" t="s">
        <v>39</v>
      </c>
      <c r="M2286" s="2"/>
      <c r="N2286" s="2" t="s">
        <v>35</v>
      </c>
      <c r="O2286" s="2" t="s">
        <v>36</v>
      </c>
      <c r="P2286" s="2" t="s">
        <v>36</v>
      </c>
      <c r="Q2286" s="2"/>
      <c r="R2286" s="2" t="s">
        <v>40</v>
      </c>
      <c r="S2286" s="2" t="s">
        <v>45</v>
      </c>
      <c r="T2286" s="2" t="s">
        <v>37</v>
      </c>
      <c r="U2286" s="2" t="s">
        <v>42</v>
      </c>
      <c r="V2286" s="2" t="s">
        <v>36</v>
      </c>
      <c r="W2286" s="2" t="s">
        <v>45</v>
      </c>
      <c r="X2286" s="2" t="s">
        <v>65</v>
      </c>
      <c r="Y2286" s="2" t="s">
        <v>54</v>
      </c>
      <c r="Z2286" s="2" t="s">
        <v>281</v>
      </c>
      <c r="AA2286" s="2" t="s">
        <v>35</v>
      </c>
      <c r="AB2286" s="2" t="s">
        <v>36</v>
      </c>
      <c r="AC2286" s="2"/>
      <c r="AD2286" s="2"/>
      <c r="AE2286">
        <v>1461</v>
      </c>
      <c r="AF2286" s="2" t="s">
        <v>36</v>
      </c>
      <c r="AG2286" s="2" t="s">
        <v>36</v>
      </c>
      <c r="AH2286" s="2"/>
      <c r="AI2286" s="2"/>
      <c r="AJ2286" s="2" t="s">
        <v>36</v>
      </c>
      <c r="AK2286" s="2" t="s">
        <v>36</v>
      </c>
    </row>
    <row r="2287" spans="1:37" x14ac:dyDescent="0.3">
      <c r="A2287">
        <v>1000</v>
      </c>
      <c r="B2287" s="1">
        <v>41480</v>
      </c>
      <c r="C2287">
        <v>28</v>
      </c>
      <c r="D2287" t="str">
        <f>VLOOKUP(seguimiento[[#This Row],[idinstituciones]],instituciones[[idinstituciones]:[nombre]],2,)</f>
        <v>Hospital Victor J Vilela</v>
      </c>
      <c r="E2287" s="2" t="s">
        <v>33</v>
      </c>
      <c r="F2287" s="2" t="s">
        <v>58</v>
      </c>
      <c r="G2287" s="2" t="s">
        <v>59</v>
      </c>
      <c r="H2287" s="2" t="s">
        <v>36</v>
      </c>
      <c r="I2287" s="2" t="s">
        <v>45</v>
      </c>
      <c r="J2287" s="2" t="s">
        <v>35</v>
      </c>
      <c r="K2287" s="2" t="s">
        <v>61</v>
      </c>
      <c r="L2287" s="2" t="s">
        <v>39</v>
      </c>
      <c r="M2287" s="2"/>
      <c r="N2287" s="2" t="s">
        <v>35</v>
      </c>
      <c r="O2287" s="2" t="s">
        <v>36</v>
      </c>
      <c r="P2287" s="2" t="s">
        <v>36</v>
      </c>
      <c r="Q2287" s="2"/>
      <c r="R2287" s="2" t="s">
        <v>40</v>
      </c>
      <c r="S2287" s="2" t="s">
        <v>45</v>
      </c>
      <c r="T2287" s="2" t="s">
        <v>48</v>
      </c>
      <c r="U2287" s="2" t="s">
        <v>45</v>
      </c>
      <c r="V2287" s="2" t="s">
        <v>45</v>
      </c>
      <c r="W2287" s="2" t="s">
        <v>46</v>
      </c>
      <c r="X2287" s="2" t="s">
        <v>65</v>
      </c>
      <c r="Y2287" s="2" t="s">
        <v>36</v>
      </c>
      <c r="Z2287" s="2" t="s">
        <v>281</v>
      </c>
      <c r="AA2287" s="2" t="s">
        <v>35</v>
      </c>
      <c r="AB2287" s="2" t="s">
        <v>36</v>
      </c>
      <c r="AC2287" s="2"/>
      <c r="AD2287" s="2"/>
      <c r="AE2287">
        <v>235</v>
      </c>
      <c r="AF2287" s="2" t="s">
        <v>36</v>
      </c>
      <c r="AG2287" s="2" t="s">
        <v>36</v>
      </c>
      <c r="AH2287" s="2"/>
      <c r="AI2287" s="2"/>
      <c r="AJ2287" s="2" t="s">
        <v>36</v>
      </c>
      <c r="AK2287" s="2" t="s">
        <v>36</v>
      </c>
    </row>
    <row r="2288" spans="1:37" x14ac:dyDescent="0.3">
      <c r="A2288">
        <v>1000</v>
      </c>
      <c r="B2288" s="1">
        <v>41480</v>
      </c>
      <c r="C2288">
        <v>28</v>
      </c>
      <c r="D2288" t="str">
        <f>VLOOKUP(seguimiento[[#This Row],[idinstituciones]],instituciones[[idinstituciones]:[nombre]],2,)</f>
        <v>Hospital Victor J Vilela</v>
      </c>
      <c r="E2288" s="2" t="s">
        <v>33</v>
      </c>
      <c r="F2288" s="2" t="s">
        <v>58</v>
      </c>
      <c r="G2288" s="2" t="s">
        <v>59</v>
      </c>
      <c r="H2288" s="2" t="s">
        <v>36</v>
      </c>
      <c r="I2288" s="2" t="s">
        <v>45</v>
      </c>
      <c r="J2288" s="2" t="s">
        <v>35</v>
      </c>
      <c r="K2288" s="2" t="s">
        <v>61</v>
      </c>
      <c r="L2288" s="2" t="s">
        <v>39</v>
      </c>
      <c r="M2288" s="2"/>
      <c r="N2288" s="2" t="s">
        <v>35</v>
      </c>
      <c r="O2288" s="2" t="s">
        <v>36</v>
      </c>
      <c r="P2288" s="2" t="s">
        <v>36</v>
      </c>
      <c r="Q2288" s="2"/>
      <c r="R2288" s="2" t="s">
        <v>40</v>
      </c>
      <c r="S2288" s="2" t="s">
        <v>45</v>
      </c>
      <c r="T2288" s="2" t="s">
        <v>48</v>
      </c>
      <c r="U2288" s="2" t="s">
        <v>45</v>
      </c>
      <c r="V2288" s="2" t="s">
        <v>45</v>
      </c>
      <c r="W2288" s="2" t="s">
        <v>46</v>
      </c>
      <c r="X2288" s="2" t="s">
        <v>65</v>
      </c>
      <c r="Y2288" s="2" t="s">
        <v>36</v>
      </c>
      <c r="Z2288" s="2" t="s">
        <v>281</v>
      </c>
      <c r="AA2288" s="2" t="s">
        <v>35</v>
      </c>
      <c r="AB2288" s="2" t="s">
        <v>36</v>
      </c>
      <c r="AC2288" s="2"/>
      <c r="AD2288" s="2"/>
      <c r="AE2288">
        <v>426</v>
      </c>
      <c r="AF2288" s="2" t="s">
        <v>36</v>
      </c>
      <c r="AG2288" s="2" t="s">
        <v>36</v>
      </c>
      <c r="AH2288" s="2"/>
      <c r="AI2288" s="2"/>
      <c r="AJ2288" s="2" t="s">
        <v>36</v>
      </c>
      <c r="AK2288" s="2" t="s">
        <v>36</v>
      </c>
    </row>
    <row r="2289" spans="1:37" x14ac:dyDescent="0.3">
      <c r="A2289">
        <v>1000</v>
      </c>
      <c r="B2289" s="1">
        <v>41830</v>
      </c>
      <c r="C2289">
        <v>28</v>
      </c>
      <c r="D2289" t="str">
        <f>VLOOKUP(seguimiento[[#This Row],[idinstituciones]],instituciones[[idinstituciones]:[nombre]],2,)</f>
        <v>Hospital Victor J Vilela</v>
      </c>
      <c r="E2289" s="2" t="s">
        <v>33</v>
      </c>
      <c r="F2289" s="2" t="s">
        <v>58</v>
      </c>
      <c r="G2289" s="2" t="s">
        <v>51</v>
      </c>
      <c r="H2289" s="2" t="s">
        <v>36</v>
      </c>
      <c r="I2289" s="2" t="s">
        <v>45</v>
      </c>
      <c r="J2289" s="2" t="s">
        <v>35</v>
      </c>
      <c r="K2289" s="2" t="s">
        <v>61</v>
      </c>
      <c r="L2289" s="2" t="s">
        <v>39</v>
      </c>
      <c r="M2289" s="2"/>
      <c r="N2289" s="2"/>
      <c r="O2289" s="2" t="s">
        <v>36</v>
      </c>
      <c r="P2289" s="2" t="s">
        <v>36</v>
      </c>
      <c r="Q2289" s="2"/>
      <c r="R2289" s="2" t="s">
        <v>40</v>
      </c>
      <c r="S2289" s="2" t="s">
        <v>37</v>
      </c>
      <c r="T2289" s="2" t="s">
        <v>45</v>
      </c>
      <c r="U2289" s="2" t="s">
        <v>42</v>
      </c>
      <c r="V2289" s="2" t="s">
        <v>36</v>
      </c>
      <c r="W2289" s="2" t="s">
        <v>45</v>
      </c>
      <c r="X2289" s="2" t="s">
        <v>65</v>
      </c>
      <c r="Y2289" s="2" t="s">
        <v>47</v>
      </c>
      <c r="Z2289" s="2" t="s">
        <v>281</v>
      </c>
      <c r="AA2289" s="2" t="s">
        <v>35</v>
      </c>
      <c r="AB2289" s="2" t="s">
        <v>36</v>
      </c>
      <c r="AC2289" s="2"/>
      <c r="AD2289" s="2"/>
      <c r="AE2289">
        <v>993</v>
      </c>
      <c r="AF2289" s="2" t="s">
        <v>36</v>
      </c>
      <c r="AG2289" s="2" t="s">
        <v>36</v>
      </c>
      <c r="AH2289" s="2"/>
      <c r="AI2289" s="2"/>
      <c r="AJ2289" s="2" t="s">
        <v>36</v>
      </c>
      <c r="AK2289" s="2" t="s">
        <v>36</v>
      </c>
    </row>
    <row r="2290" spans="1:37" x14ac:dyDescent="0.3">
      <c r="A2290">
        <v>1001</v>
      </c>
      <c r="B2290" s="1">
        <v>41745</v>
      </c>
      <c r="C2290">
        <v>41</v>
      </c>
      <c r="D2290" t="str">
        <f>VLOOKUP(seguimiento[[#This Row],[idinstituciones]],instituciones[[idinstituciones]:[nombre]],2,)</f>
        <v>Clinica San Lucas</v>
      </c>
      <c r="E2290" s="2" t="s">
        <v>33</v>
      </c>
      <c r="F2290" s="2" t="s">
        <v>34</v>
      </c>
      <c r="G2290" s="2" t="s">
        <v>35</v>
      </c>
      <c r="H2290" s="2" t="s">
        <v>36</v>
      </c>
      <c r="I2290" s="2" t="s">
        <v>45</v>
      </c>
      <c r="J2290" s="2" t="s">
        <v>35</v>
      </c>
      <c r="K2290" s="2" t="s">
        <v>57</v>
      </c>
      <c r="L2290" s="2" t="s">
        <v>39</v>
      </c>
      <c r="M2290" s="2"/>
      <c r="N2290" s="2" t="s">
        <v>35</v>
      </c>
      <c r="O2290" s="2" t="s">
        <v>36</v>
      </c>
      <c r="P2290" s="2" t="s">
        <v>36</v>
      </c>
      <c r="Q2290" s="2"/>
      <c r="R2290" s="2" t="s">
        <v>40</v>
      </c>
      <c r="S2290" s="2" t="s">
        <v>45</v>
      </c>
      <c r="T2290" s="2" t="s">
        <v>41</v>
      </c>
      <c r="U2290" s="2" t="s">
        <v>46</v>
      </c>
      <c r="V2290" s="2" t="s">
        <v>37</v>
      </c>
      <c r="W2290" s="2" t="s">
        <v>41</v>
      </c>
      <c r="X2290" s="2" t="s">
        <v>43</v>
      </c>
      <c r="Y2290" s="2" t="s">
        <v>54</v>
      </c>
      <c r="Z2290" s="2" t="s">
        <v>281</v>
      </c>
      <c r="AA2290" s="2" t="s">
        <v>35</v>
      </c>
      <c r="AB2290" s="2" t="s">
        <v>36</v>
      </c>
      <c r="AC2290" s="2"/>
      <c r="AD2290" s="2"/>
      <c r="AE2290">
        <v>181</v>
      </c>
      <c r="AF2290" s="2" t="s">
        <v>36</v>
      </c>
      <c r="AG2290" s="2" t="s">
        <v>36</v>
      </c>
      <c r="AH2290" s="2"/>
      <c r="AI2290" s="2"/>
      <c r="AJ2290" s="2" t="s">
        <v>36</v>
      </c>
      <c r="AK2290" s="2" t="s">
        <v>36</v>
      </c>
    </row>
    <row r="2291" spans="1:37" x14ac:dyDescent="0.3">
      <c r="A2291">
        <v>1001</v>
      </c>
      <c r="B2291" s="1">
        <v>41745</v>
      </c>
      <c r="C2291">
        <v>41</v>
      </c>
      <c r="D2291" t="str">
        <f>VLOOKUP(seguimiento[[#This Row],[idinstituciones]],instituciones[[idinstituciones]:[nombre]],2,)</f>
        <v>Clinica San Lucas</v>
      </c>
      <c r="E2291" s="2" t="s">
        <v>36</v>
      </c>
      <c r="F2291" s="2" t="s">
        <v>36</v>
      </c>
      <c r="G2291" s="2" t="s">
        <v>36</v>
      </c>
      <c r="H2291" s="2" t="s">
        <v>36</v>
      </c>
      <c r="I2291" s="2" t="s">
        <v>45</v>
      </c>
      <c r="J2291" s="2" t="s">
        <v>35</v>
      </c>
      <c r="K2291" s="2" t="s">
        <v>57</v>
      </c>
      <c r="L2291" s="2" t="s">
        <v>39</v>
      </c>
      <c r="M2291" s="2"/>
      <c r="N2291" s="2" t="s">
        <v>35</v>
      </c>
      <c r="O2291" s="2" t="s">
        <v>36</v>
      </c>
      <c r="P2291" s="2" t="s">
        <v>36</v>
      </c>
      <c r="Q2291" s="2"/>
      <c r="R2291" s="2"/>
      <c r="S2291" s="2" t="s">
        <v>36</v>
      </c>
      <c r="T2291" s="2" t="s">
        <v>41</v>
      </c>
      <c r="U2291" s="2" t="s">
        <v>46</v>
      </c>
      <c r="V2291" s="2" t="s">
        <v>36</v>
      </c>
      <c r="W2291" s="2" t="s">
        <v>36</v>
      </c>
      <c r="X2291" s="2" t="s">
        <v>36</v>
      </c>
      <c r="Y2291" s="2" t="s">
        <v>36</v>
      </c>
      <c r="Z2291" s="2" t="s">
        <v>281</v>
      </c>
      <c r="AA2291" s="2" t="s">
        <v>35</v>
      </c>
      <c r="AB2291" s="2" t="s">
        <v>36</v>
      </c>
      <c r="AC2291" s="2"/>
      <c r="AD2291" s="2"/>
      <c r="AE2291">
        <v>1253</v>
      </c>
      <c r="AF2291" s="2" t="s">
        <v>36</v>
      </c>
      <c r="AG2291" s="2" t="s">
        <v>36</v>
      </c>
      <c r="AH2291" s="2"/>
      <c r="AI2291" s="2"/>
      <c r="AJ2291" s="2" t="s">
        <v>36</v>
      </c>
      <c r="AK2291" s="2" t="s">
        <v>36</v>
      </c>
    </row>
    <row r="2292" spans="1:37" x14ac:dyDescent="0.3">
      <c r="A2292">
        <v>1001</v>
      </c>
      <c r="B2292" s="1">
        <v>42011</v>
      </c>
      <c r="C2292">
        <v>41</v>
      </c>
      <c r="D2292" t="str">
        <f>VLOOKUP(seguimiento[[#This Row],[idinstituciones]],instituciones[[idinstituciones]:[nombre]],2,)</f>
        <v>Clinica San Lucas</v>
      </c>
      <c r="E2292" s="2" t="s">
        <v>33</v>
      </c>
      <c r="F2292" s="2" t="s">
        <v>34</v>
      </c>
      <c r="G2292" s="2" t="s">
        <v>35</v>
      </c>
      <c r="H2292" s="2" t="s">
        <v>36</v>
      </c>
      <c r="I2292" s="2" t="s">
        <v>45</v>
      </c>
      <c r="J2292" s="2" t="s">
        <v>35</v>
      </c>
      <c r="K2292" s="2" t="s">
        <v>57</v>
      </c>
      <c r="L2292" s="2" t="s">
        <v>39</v>
      </c>
      <c r="M2292" s="2"/>
      <c r="N2292" s="2" t="s">
        <v>35</v>
      </c>
      <c r="O2292" s="2" t="s">
        <v>36</v>
      </c>
      <c r="P2292" s="2" t="s">
        <v>36</v>
      </c>
      <c r="Q2292" s="2"/>
      <c r="R2292" s="2" t="s">
        <v>40</v>
      </c>
      <c r="S2292" s="2" t="s">
        <v>45</v>
      </c>
      <c r="T2292" s="2" t="s">
        <v>41</v>
      </c>
      <c r="U2292" s="2" t="s">
        <v>46</v>
      </c>
      <c r="V2292" s="2" t="s">
        <v>46</v>
      </c>
      <c r="W2292" s="2" t="s">
        <v>41</v>
      </c>
      <c r="X2292" s="2" t="s">
        <v>43</v>
      </c>
      <c r="Y2292" s="2" t="s">
        <v>47</v>
      </c>
      <c r="Z2292" s="2" t="s">
        <v>281</v>
      </c>
      <c r="AA2292" s="2" t="s">
        <v>35</v>
      </c>
      <c r="AB2292" s="2" t="s">
        <v>36</v>
      </c>
      <c r="AC2292" s="2"/>
      <c r="AD2292" s="2"/>
      <c r="AE2292">
        <v>857</v>
      </c>
      <c r="AF2292" s="2" t="s">
        <v>36</v>
      </c>
      <c r="AG2292" s="2" t="s">
        <v>36</v>
      </c>
      <c r="AH2292" s="2"/>
      <c r="AI2292" s="2"/>
      <c r="AJ2292" s="2" t="s">
        <v>36</v>
      </c>
      <c r="AK2292" s="2" t="s">
        <v>36</v>
      </c>
    </row>
    <row r="2293" spans="1:37" x14ac:dyDescent="0.3">
      <c r="A2293">
        <v>1001</v>
      </c>
      <c r="B2293" s="1">
        <v>42376</v>
      </c>
      <c r="C2293">
        <v>41</v>
      </c>
      <c r="D2293" t="str">
        <f>VLOOKUP(seguimiento[[#This Row],[idinstituciones]],instituciones[[idinstituciones]:[nombre]],2,)</f>
        <v>Clinica San Lucas</v>
      </c>
      <c r="E2293" s="2" t="s">
        <v>35</v>
      </c>
      <c r="F2293" s="2" t="s">
        <v>34</v>
      </c>
      <c r="G2293" s="2" t="s">
        <v>35</v>
      </c>
      <c r="H2293" s="2" t="s">
        <v>36</v>
      </c>
      <c r="I2293" s="2" t="s">
        <v>36</v>
      </c>
      <c r="J2293" s="2" t="s">
        <v>36</v>
      </c>
      <c r="K2293" s="2"/>
      <c r="L2293" s="2" t="s">
        <v>36</v>
      </c>
      <c r="M2293" s="2"/>
      <c r="N2293" s="2"/>
      <c r="O2293" s="2" t="s">
        <v>36</v>
      </c>
      <c r="P2293" s="2" t="s">
        <v>36</v>
      </c>
      <c r="Q2293" s="2"/>
      <c r="R2293" s="2"/>
      <c r="S2293" s="2" t="s">
        <v>36</v>
      </c>
      <c r="T2293" s="2" t="s">
        <v>36</v>
      </c>
      <c r="U2293" s="2" t="s">
        <v>36</v>
      </c>
      <c r="V2293" s="2" t="s">
        <v>36</v>
      </c>
      <c r="W2293" s="2" t="s">
        <v>36</v>
      </c>
      <c r="X2293" s="2" t="s">
        <v>36</v>
      </c>
      <c r="Y2293" s="2" t="s">
        <v>36</v>
      </c>
      <c r="Z2293" s="2"/>
      <c r="AA2293" s="2" t="s">
        <v>35</v>
      </c>
      <c r="AB2293" s="2" t="s">
        <v>36</v>
      </c>
      <c r="AC2293" s="2"/>
      <c r="AD2293" s="2"/>
      <c r="AE2293">
        <v>1903</v>
      </c>
      <c r="AF2293" s="2" t="s">
        <v>35</v>
      </c>
      <c r="AG2293" s="2" t="s">
        <v>49</v>
      </c>
      <c r="AH2293" s="2"/>
      <c r="AI2293" s="2"/>
      <c r="AJ2293" s="2" t="s">
        <v>37</v>
      </c>
      <c r="AK2293" s="2" t="s">
        <v>36</v>
      </c>
    </row>
    <row r="2294" spans="1:37" x14ac:dyDescent="0.3">
      <c r="A2294">
        <v>1002</v>
      </c>
      <c r="B2294" s="1">
        <v>41117</v>
      </c>
      <c r="C2294">
        <v>16</v>
      </c>
      <c r="D2294" t="str">
        <f>VLOOKUP(seguimiento[[#This Row],[idinstituciones]],instituciones[[idinstituciones]:[nombre]],2,)</f>
        <v>HOSPITAL de PEDIATRÍA "Juan P. Garrahan"</v>
      </c>
      <c r="E2294" s="2" t="s">
        <v>33</v>
      </c>
      <c r="F2294" s="2" t="s">
        <v>34</v>
      </c>
      <c r="G2294" s="2" t="s">
        <v>35</v>
      </c>
      <c r="H2294" s="2" t="s">
        <v>36</v>
      </c>
      <c r="I2294" s="2" t="s">
        <v>37</v>
      </c>
      <c r="J2294" s="2" t="s">
        <v>44</v>
      </c>
      <c r="K2294" s="2" t="s">
        <v>61</v>
      </c>
      <c r="L2294" s="2" t="s">
        <v>39</v>
      </c>
      <c r="M2294" s="2"/>
      <c r="N2294" s="2" t="s">
        <v>35</v>
      </c>
      <c r="O2294" s="2" t="s">
        <v>36</v>
      </c>
      <c r="P2294" s="2" t="s">
        <v>36</v>
      </c>
      <c r="Q2294" s="2" t="s">
        <v>34</v>
      </c>
      <c r="R2294" s="2"/>
      <c r="S2294" s="2" t="s">
        <v>45</v>
      </c>
      <c r="T2294" s="2" t="s">
        <v>41</v>
      </c>
      <c r="U2294" s="2" t="s">
        <v>42</v>
      </c>
      <c r="V2294" s="2" t="s">
        <v>42</v>
      </c>
      <c r="W2294" s="2" t="s">
        <v>48</v>
      </c>
      <c r="X2294" s="2" t="s">
        <v>43</v>
      </c>
      <c r="Y2294" s="2" t="s">
        <v>36</v>
      </c>
      <c r="Z2294" s="2" t="s">
        <v>281</v>
      </c>
      <c r="AA2294" s="2" t="s">
        <v>35</v>
      </c>
      <c r="AB2294" s="2" t="s">
        <v>36</v>
      </c>
      <c r="AC2294" s="2"/>
      <c r="AD2294" s="2"/>
      <c r="AE2294">
        <v>936</v>
      </c>
      <c r="AF2294" s="2" t="s">
        <v>36</v>
      </c>
      <c r="AG2294" s="2" t="s">
        <v>36</v>
      </c>
      <c r="AH2294" s="2"/>
      <c r="AI2294" s="2"/>
      <c r="AJ2294" s="2" t="s">
        <v>36</v>
      </c>
      <c r="AK2294" s="2" t="s">
        <v>36</v>
      </c>
    </row>
    <row r="2295" spans="1:37" x14ac:dyDescent="0.3">
      <c r="A2295">
        <v>1002</v>
      </c>
      <c r="B2295" s="1">
        <v>41404</v>
      </c>
      <c r="C2295">
        <v>16</v>
      </c>
      <c r="D2295" t="str">
        <f>VLOOKUP(seguimiento[[#This Row],[idinstituciones]],instituciones[[idinstituciones]:[nombre]],2,)</f>
        <v>HOSPITAL de PEDIATRÍA "Juan P. Garrahan"</v>
      </c>
      <c r="E2295" s="2" t="s">
        <v>35</v>
      </c>
      <c r="F2295" s="2" t="s">
        <v>34</v>
      </c>
      <c r="G2295" s="2" t="s">
        <v>55</v>
      </c>
      <c r="H2295" s="2" t="s">
        <v>36</v>
      </c>
      <c r="I2295" s="2" t="s">
        <v>37</v>
      </c>
      <c r="J2295" s="2" t="s">
        <v>44</v>
      </c>
      <c r="K2295" s="2" t="s">
        <v>61</v>
      </c>
      <c r="L2295" s="2" t="s">
        <v>39</v>
      </c>
      <c r="M2295" s="2"/>
      <c r="N2295" s="2" t="s">
        <v>35</v>
      </c>
      <c r="O2295" s="2" t="s">
        <v>36</v>
      </c>
      <c r="P2295" s="2" t="s">
        <v>36</v>
      </c>
      <c r="Q2295" s="2" t="s">
        <v>34</v>
      </c>
      <c r="R2295" s="2"/>
      <c r="S2295" s="2" t="s">
        <v>45</v>
      </c>
      <c r="T2295" s="2" t="s">
        <v>41</v>
      </c>
      <c r="U2295" s="2" t="s">
        <v>42</v>
      </c>
      <c r="V2295" s="2" t="s">
        <v>36</v>
      </c>
      <c r="W2295" s="2" t="s">
        <v>48</v>
      </c>
      <c r="X2295" s="2" t="s">
        <v>43</v>
      </c>
      <c r="Y2295" s="2" t="s">
        <v>47</v>
      </c>
      <c r="Z2295" s="2" t="s">
        <v>281</v>
      </c>
      <c r="AA2295" s="2" t="s">
        <v>35</v>
      </c>
      <c r="AB2295" s="2" t="s">
        <v>36</v>
      </c>
      <c r="AC2295" s="2"/>
      <c r="AD2295" s="2"/>
      <c r="AE2295">
        <v>639</v>
      </c>
      <c r="AF2295" s="2" t="s">
        <v>36</v>
      </c>
      <c r="AG2295" s="2" t="s">
        <v>36</v>
      </c>
      <c r="AH2295" s="2"/>
      <c r="AI2295" s="2"/>
      <c r="AJ2295" s="2" t="s">
        <v>36</v>
      </c>
      <c r="AK2295" s="2" t="s">
        <v>36</v>
      </c>
    </row>
    <row r="2296" spans="1:37" x14ac:dyDescent="0.3">
      <c r="A2296">
        <v>1002</v>
      </c>
      <c r="B2296" s="1">
        <v>41768</v>
      </c>
      <c r="C2296">
        <v>16</v>
      </c>
      <c r="D2296" t="str">
        <f>VLOOKUP(seguimiento[[#This Row],[idinstituciones]],instituciones[[idinstituciones]:[nombre]],2,)</f>
        <v>HOSPITAL de PEDIATRÍA "Juan P. Garrahan"</v>
      </c>
      <c r="E2296" s="2" t="s">
        <v>33</v>
      </c>
      <c r="F2296" s="2" t="s">
        <v>34</v>
      </c>
      <c r="G2296" s="2" t="s">
        <v>59</v>
      </c>
      <c r="H2296" s="2" t="s">
        <v>36</v>
      </c>
      <c r="I2296" s="2" t="s">
        <v>37</v>
      </c>
      <c r="J2296" s="2" t="s">
        <v>71</v>
      </c>
      <c r="K2296" s="2"/>
      <c r="L2296" s="2" t="s">
        <v>39</v>
      </c>
      <c r="M2296" s="2"/>
      <c r="N2296" s="2" t="s">
        <v>35</v>
      </c>
      <c r="O2296" s="2" t="s">
        <v>36</v>
      </c>
      <c r="P2296" s="2" t="s">
        <v>36</v>
      </c>
      <c r="Q2296" s="2" t="s">
        <v>34</v>
      </c>
      <c r="R2296" s="2" t="s">
        <v>40</v>
      </c>
      <c r="S2296" s="2" t="s">
        <v>45</v>
      </c>
      <c r="T2296" s="2" t="s">
        <v>36</v>
      </c>
      <c r="U2296" s="2" t="s">
        <v>73</v>
      </c>
      <c r="V2296" s="2" t="s">
        <v>42</v>
      </c>
      <c r="W2296" s="2" t="s">
        <v>48</v>
      </c>
      <c r="X2296" s="2" t="s">
        <v>43</v>
      </c>
      <c r="Y2296" s="2" t="s">
        <v>79</v>
      </c>
      <c r="Z2296" s="2" t="s">
        <v>281</v>
      </c>
      <c r="AA2296" s="2" t="s">
        <v>35</v>
      </c>
      <c r="AB2296" s="2" t="s">
        <v>36</v>
      </c>
      <c r="AC2296" s="2"/>
      <c r="AD2296" s="2"/>
      <c r="AE2296">
        <v>2059</v>
      </c>
      <c r="AF2296" s="2" t="s">
        <v>35</v>
      </c>
      <c r="AG2296" s="2" t="s">
        <v>36</v>
      </c>
      <c r="AH2296" s="2">
        <v>1</v>
      </c>
      <c r="AI2296" s="2" t="str">
        <f>VLOOKUP(seguimiento[[#This Row],[vitamiad]],vitaminad[[id]:[valor]],2,)</f>
        <v>No realizado</v>
      </c>
      <c r="AJ2296" s="2" t="s">
        <v>37</v>
      </c>
      <c r="AK2296" s="2" t="s">
        <v>45</v>
      </c>
    </row>
    <row r="2297" spans="1:37" x14ac:dyDescent="0.3">
      <c r="A2297">
        <v>1002</v>
      </c>
      <c r="B2297" s="1">
        <v>42208</v>
      </c>
      <c r="C2297">
        <v>16</v>
      </c>
      <c r="D2297" t="str">
        <f>VLOOKUP(seguimiento[[#This Row],[idinstituciones]],instituciones[[idinstituciones]:[nombre]],2,)</f>
        <v>HOSPITAL de PEDIATRÍA "Juan P. Garrahan"</v>
      </c>
      <c r="E2297" s="2" t="s">
        <v>33</v>
      </c>
      <c r="F2297" s="2" t="s">
        <v>34</v>
      </c>
      <c r="G2297" s="2" t="s">
        <v>59</v>
      </c>
      <c r="H2297" s="2" t="s">
        <v>36</v>
      </c>
      <c r="I2297" s="2" t="s">
        <v>37</v>
      </c>
      <c r="J2297" s="2" t="s">
        <v>71</v>
      </c>
      <c r="K2297" s="2"/>
      <c r="L2297" s="2" t="s">
        <v>39</v>
      </c>
      <c r="M2297" s="2"/>
      <c r="N2297" s="2" t="s">
        <v>35</v>
      </c>
      <c r="O2297" s="2" t="s">
        <v>36</v>
      </c>
      <c r="P2297" s="2" t="s">
        <v>36</v>
      </c>
      <c r="Q2297" s="2" t="s">
        <v>80</v>
      </c>
      <c r="R2297" s="2" t="s">
        <v>40</v>
      </c>
      <c r="S2297" s="2" t="s">
        <v>45</v>
      </c>
      <c r="T2297" s="2" t="s">
        <v>41</v>
      </c>
      <c r="U2297" s="2" t="s">
        <v>42</v>
      </c>
      <c r="V2297" s="2" t="s">
        <v>42</v>
      </c>
      <c r="W2297" s="2" t="s">
        <v>48</v>
      </c>
      <c r="X2297" s="2" t="s">
        <v>43</v>
      </c>
      <c r="Y2297" s="2" t="s">
        <v>79</v>
      </c>
      <c r="Z2297" s="2" t="s">
        <v>281</v>
      </c>
      <c r="AA2297" s="2" t="s">
        <v>35</v>
      </c>
      <c r="AB2297" s="2" t="s">
        <v>36</v>
      </c>
      <c r="AC2297" s="2"/>
      <c r="AD2297" s="2"/>
      <c r="AE2297">
        <v>2060</v>
      </c>
      <c r="AF2297" s="2" t="s">
        <v>71</v>
      </c>
      <c r="AG2297" s="2" t="s">
        <v>36</v>
      </c>
      <c r="AH2297" s="2">
        <v>2</v>
      </c>
      <c r="AI2297" s="2" t="str">
        <f>VLOOKUP(seguimiento[[#This Row],[vitamiad]],vitaminad[[id]:[valor]],2,)</f>
        <v>Normal</v>
      </c>
      <c r="AJ2297" s="2" t="s">
        <v>37</v>
      </c>
      <c r="AK2297" s="2" t="s">
        <v>45</v>
      </c>
    </row>
    <row r="2298" spans="1:37" x14ac:dyDescent="0.3">
      <c r="A2298">
        <v>1003</v>
      </c>
      <c r="B2298" s="1">
        <v>41117</v>
      </c>
      <c r="C2298">
        <v>16</v>
      </c>
      <c r="D2298" t="str">
        <f>VLOOKUP(seguimiento[[#This Row],[idinstituciones]],instituciones[[idinstituciones]:[nombre]],2,)</f>
        <v>HOSPITAL de PEDIATRÍA "Juan P. Garrahan"</v>
      </c>
      <c r="E2298" s="2" t="s">
        <v>33</v>
      </c>
      <c r="F2298" s="2" t="s">
        <v>36</v>
      </c>
      <c r="G2298" s="2" t="s">
        <v>35</v>
      </c>
      <c r="H2298" s="2" t="s">
        <v>36</v>
      </c>
      <c r="I2298" s="2" t="s">
        <v>45</v>
      </c>
      <c r="J2298" s="2" t="s">
        <v>44</v>
      </c>
      <c r="K2298" s="2" t="s">
        <v>38</v>
      </c>
      <c r="L2298" s="2" t="s">
        <v>39</v>
      </c>
      <c r="M2298" s="2"/>
      <c r="N2298" s="2" t="s">
        <v>35</v>
      </c>
      <c r="O2298" s="2" t="s">
        <v>36</v>
      </c>
      <c r="P2298" s="2" t="s">
        <v>36</v>
      </c>
      <c r="Q2298" s="2" t="s">
        <v>34</v>
      </c>
      <c r="R2298" s="2"/>
      <c r="S2298" s="2" t="s">
        <v>45</v>
      </c>
      <c r="T2298" s="2" t="s">
        <v>73</v>
      </c>
      <c r="U2298" s="2" t="s">
        <v>49</v>
      </c>
      <c r="V2298" s="2" t="s">
        <v>49</v>
      </c>
      <c r="W2298" s="2" t="s">
        <v>41</v>
      </c>
      <c r="X2298" s="2" t="s">
        <v>65</v>
      </c>
      <c r="Y2298" s="2" t="s">
        <v>47</v>
      </c>
      <c r="Z2298" s="2" t="s">
        <v>281</v>
      </c>
      <c r="AA2298" s="2" t="s">
        <v>35</v>
      </c>
      <c r="AB2298" s="2" t="s">
        <v>36</v>
      </c>
      <c r="AC2298" s="2"/>
      <c r="AD2298" s="2"/>
      <c r="AE2298">
        <v>427</v>
      </c>
      <c r="AF2298" s="2" t="s">
        <v>36</v>
      </c>
      <c r="AG2298" s="2" t="s">
        <v>36</v>
      </c>
      <c r="AH2298" s="2"/>
      <c r="AI2298" s="2"/>
      <c r="AJ2298" s="2" t="s">
        <v>36</v>
      </c>
      <c r="AK2298" s="2" t="s">
        <v>36</v>
      </c>
    </row>
    <row r="2299" spans="1:37" x14ac:dyDescent="0.3">
      <c r="A2299">
        <v>1004</v>
      </c>
      <c r="B2299" s="1">
        <v>41264</v>
      </c>
      <c r="C2299">
        <v>16</v>
      </c>
      <c r="D2299" t="str">
        <f>VLOOKUP(seguimiento[[#This Row],[idinstituciones]],instituciones[[idinstituciones]:[nombre]],2,)</f>
        <v>HOSPITAL de PEDIATRÍA "Juan P. Garrahan"</v>
      </c>
      <c r="E2299" s="2" t="s">
        <v>35</v>
      </c>
      <c r="F2299" s="2" t="s">
        <v>34</v>
      </c>
      <c r="G2299" s="2" t="s">
        <v>35</v>
      </c>
      <c r="H2299" s="2" t="s">
        <v>36</v>
      </c>
      <c r="I2299" s="2" t="s">
        <v>45</v>
      </c>
      <c r="J2299" s="2" t="s">
        <v>44</v>
      </c>
      <c r="K2299" s="2"/>
      <c r="L2299" s="2" t="s">
        <v>82</v>
      </c>
      <c r="M2299" s="2"/>
      <c r="N2299" s="2" t="s">
        <v>35</v>
      </c>
      <c r="O2299" s="2" t="s">
        <v>36</v>
      </c>
      <c r="P2299" s="2" t="s">
        <v>36</v>
      </c>
      <c r="Q2299" s="2" t="s">
        <v>34</v>
      </c>
      <c r="R2299" s="2"/>
      <c r="S2299" s="2" t="s">
        <v>45</v>
      </c>
      <c r="T2299" s="2" t="s">
        <v>49</v>
      </c>
      <c r="U2299" s="2" t="s">
        <v>37</v>
      </c>
      <c r="V2299" s="2" t="s">
        <v>36</v>
      </c>
      <c r="W2299" s="2" t="s">
        <v>36</v>
      </c>
      <c r="X2299" s="2" t="s">
        <v>36</v>
      </c>
      <c r="Y2299" s="2" t="s">
        <v>36</v>
      </c>
      <c r="Z2299" s="2" t="s">
        <v>35</v>
      </c>
      <c r="AA2299" s="2" t="s">
        <v>35</v>
      </c>
      <c r="AB2299" s="2" t="s">
        <v>36</v>
      </c>
      <c r="AC2299" s="2"/>
      <c r="AD2299" s="2"/>
      <c r="AE2299">
        <v>1751</v>
      </c>
      <c r="AF2299" s="2" t="s">
        <v>36</v>
      </c>
      <c r="AG2299" s="2" t="s">
        <v>36</v>
      </c>
      <c r="AH2299" s="2"/>
      <c r="AI2299" s="2"/>
      <c r="AJ2299" s="2" t="s">
        <v>36</v>
      </c>
      <c r="AK2299" s="2" t="s">
        <v>36</v>
      </c>
    </row>
    <row r="2300" spans="1:37" x14ac:dyDescent="0.3">
      <c r="A2300">
        <v>1004</v>
      </c>
      <c r="B2300" s="1">
        <v>41626</v>
      </c>
      <c r="C2300">
        <v>16</v>
      </c>
      <c r="D2300" t="str">
        <f>VLOOKUP(seguimiento[[#This Row],[idinstituciones]],instituciones[[idinstituciones]:[nombre]],2,)</f>
        <v>HOSPITAL de PEDIATRÍA "Juan P. Garrahan"</v>
      </c>
      <c r="E2300" s="2" t="s">
        <v>35</v>
      </c>
      <c r="F2300" s="2" t="s">
        <v>34</v>
      </c>
      <c r="G2300" s="2" t="s">
        <v>35</v>
      </c>
      <c r="H2300" s="2" t="s">
        <v>36</v>
      </c>
      <c r="I2300" s="2" t="s">
        <v>45</v>
      </c>
      <c r="J2300" s="2" t="s">
        <v>44</v>
      </c>
      <c r="K2300" s="2"/>
      <c r="L2300" s="2" t="s">
        <v>39</v>
      </c>
      <c r="M2300" s="2"/>
      <c r="N2300" s="2" t="s">
        <v>35</v>
      </c>
      <c r="O2300" s="2" t="s">
        <v>36</v>
      </c>
      <c r="P2300" s="2" t="s">
        <v>36</v>
      </c>
      <c r="Q2300" s="2" t="s">
        <v>34</v>
      </c>
      <c r="R2300" s="2"/>
      <c r="S2300" s="2" t="s">
        <v>45</v>
      </c>
      <c r="T2300" s="2" t="s">
        <v>49</v>
      </c>
      <c r="U2300" s="2" t="s">
        <v>36</v>
      </c>
      <c r="V2300" s="2" t="s">
        <v>45</v>
      </c>
      <c r="W2300" s="2" t="s">
        <v>48</v>
      </c>
      <c r="X2300" s="2" t="s">
        <v>65</v>
      </c>
      <c r="Y2300" s="2" t="s">
        <v>44</v>
      </c>
      <c r="Z2300" s="2" t="s">
        <v>35</v>
      </c>
      <c r="AA2300" s="2" t="s">
        <v>35</v>
      </c>
      <c r="AB2300" s="2" t="s">
        <v>36</v>
      </c>
      <c r="AC2300" s="2"/>
      <c r="AD2300" s="2"/>
      <c r="AE2300">
        <v>1303</v>
      </c>
      <c r="AF2300" s="2" t="s">
        <v>36</v>
      </c>
      <c r="AG2300" s="2" t="s">
        <v>36</v>
      </c>
      <c r="AH2300" s="2"/>
      <c r="AI2300" s="2"/>
      <c r="AJ2300" s="2" t="s">
        <v>36</v>
      </c>
      <c r="AK2300" s="2" t="s">
        <v>36</v>
      </c>
    </row>
    <row r="2301" spans="1:37" x14ac:dyDescent="0.3">
      <c r="A2301">
        <v>1005</v>
      </c>
      <c r="B2301" s="1">
        <v>41717</v>
      </c>
      <c r="C2301">
        <v>40</v>
      </c>
      <c r="D2301" t="str">
        <f>VLOOKUP(seguimiento[[#This Row],[idinstituciones]],instituciones[[idinstituciones]:[nombre]],2,)</f>
        <v>Hospital Pedro de Elizalde</v>
      </c>
      <c r="E2301" s="2" t="s">
        <v>64</v>
      </c>
      <c r="F2301" s="2" t="s">
        <v>34</v>
      </c>
      <c r="G2301" s="2" t="s">
        <v>55</v>
      </c>
      <c r="H2301" s="2" t="s">
        <v>36</v>
      </c>
      <c r="I2301" s="2" t="s">
        <v>37</v>
      </c>
      <c r="J2301" s="2" t="s">
        <v>35</v>
      </c>
      <c r="K2301" s="2"/>
      <c r="L2301" s="2" t="s">
        <v>39</v>
      </c>
      <c r="M2301" s="2"/>
      <c r="N2301" s="2" t="s">
        <v>35</v>
      </c>
      <c r="O2301" s="2" t="s">
        <v>36</v>
      </c>
      <c r="P2301" s="2" t="s">
        <v>36</v>
      </c>
      <c r="Q2301" s="2" t="s">
        <v>34</v>
      </c>
      <c r="R2301" s="2"/>
      <c r="S2301" s="2" t="s">
        <v>45</v>
      </c>
      <c r="T2301" s="2" t="s">
        <v>48</v>
      </c>
      <c r="U2301" s="2" t="s">
        <v>46</v>
      </c>
      <c r="V2301" s="2" t="s">
        <v>36</v>
      </c>
      <c r="W2301" s="2" t="s">
        <v>45</v>
      </c>
      <c r="X2301" s="2" t="s">
        <v>65</v>
      </c>
      <c r="Y2301" s="2" t="s">
        <v>44</v>
      </c>
      <c r="Z2301" s="2" t="s">
        <v>281</v>
      </c>
      <c r="AA2301" s="2" t="s">
        <v>35</v>
      </c>
      <c r="AB2301" s="2" t="s">
        <v>36</v>
      </c>
      <c r="AC2301" s="2"/>
      <c r="AD2301" s="2"/>
      <c r="AE2301">
        <v>1481</v>
      </c>
      <c r="AF2301" s="2" t="s">
        <v>36</v>
      </c>
      <c r="AG2301" s="2" t="s">
        <v>36</v>
      </c>
      <c r="AH2301" s="2"/>
      <c r="AI2301" s="2"/>
      <c r="AJ2301" s="2" t="s">
        <v>36</v>
      </c>
      <c r="AK2301" s="2" t="s">
        <v>36</v>
      </c>
    </row>
    <row r="2302" spans="1:37" x14ac:dyDescent="0.3">
      <c r="A2302">
        <v>1006</v>
      </c>
      <c r="B2302" s="1">
        <v>41717</v>
      </c>
      <c r="C2302">
        <v>40</v>
      </c>
      <c r="D2302" t="str">
        <f>VLOOKUP(seguimiento[[#This Row],[idinstituciones]],instituciones[[idinstituciones]:[nombre]],2,)</f>
        <v>Hospital Pedro de Elizalde</v>
      </c>
      <c r="E2302" s="2" t="s">
        <v>33</v>
      </c>
      <c r="F2302" s="2" t="s">
        <v>34</v>
      </c>
      <c r="G2302" s="2" t="s">
        <v>59</v>
      </c>
      <c r="H2302" s="2" t="s">
        <v>36</v>
      </c>
      <c r="I2302" s="2" t="s">
        <v>37</v>
      </c>
      <c r="J2302" s="2" t="s">
        <v>35</v>
      </c>
      <c r="K2302" s="2" t="s">
        <v>61</v>
      </c>
      <c r="L2302" s="2" t="s">
        <v>39</v>
      </c>
      <c r="M2302" s="2" t="s">
        <v>70</v>
      </c>
      <c r="N2302" s="2" t="s">
        <v>35</v>
      </c>
      <c r="O2302" s="2" t="s">
        <v>36</v>
      </c>
      <c r="P2302" s="2" t="s">
        <v>36</v>
      </c>
      <c r="Q2302" s="2" t="s">
        <v>34</v>
      </c>
      <c r="R2302" s="2"/>
      <c r="S2302" s="2" t="s">
        <v>37</v>
      </c>
      <c r="T2302" s="2" t="s">
        <v>49</v>
      </c>
      <c r="U2302" s="2" t="s">
        <v>45</v>
      </c>
      <c r="V2302" s="2" t="s">
        <v>45</v>
      </c>
      <c r="W2302" s="2" t="s">
        <v>37</v>
      </c>
      <c r="X2302" s="2" t="s">
        <v>65</v>
      </c>
      <c r="Y2302" s="2" t="s">
        <v>36</v>
      </c>
      <c r="Z2302" s="2" t="s">
        <v>281</v>
      </c>
      <c r="AA2302" s="2" t="s">
        <v>35</v>
      </c>
      <c r="AB2302" s="2" t="s">
        <v>36</v>
      </c>
      <c r="AC2302" s="2"/>
      <c r="AD2302" s="2"/>
      <c r="AE2302">
        <v>303</v>
      </c>
      <c r="AF2302" s="2" t="s">
        <v>36</v>
      </c>
      <c r="AG2302" s="2" t="s">
        <v>36</v>
      </c>
      <c r="AH2302" s="2"/>
      <c r="AI2302" s="2"/>
      <c r="AJ2302" s="2" t="s">
        <v>36</v>
      </c>
      <c r="AK2302" s="2" t="s">
        <v>36</v>
      </c>
    </row>
    <row r="2303" spans="1:37" x14ac:dyDescent="0.3">
      <c r="A2303">
        <v>1008</v>
      </c>
      <c r="B2303" s="1">
        <v>41773</v>
      </c>
      <c r="C2303">
        <v>40</v>
      </c>
      <c r="D2303" t="str">
        <f>VLOOKUP(seguimiento[[#This Row],[idinstituciones]],instituciones[[idinstituciones]:[nombre]],2,)</f>
        <v>Hospital Pedro de Elizalde</v>
      </c>
      <c r="E2303" s="2" t="s">
        <v>35</v>
      </c>
      <c r="F2303" s="2" t="s">
        <v>34</v>
      </c>
      <c r="G2303" s="2" t="s">
        <v>35</v>
      </c>
      <c r="H2303" s="2" t="s">
        <v>36</v>
      </c>
      <c r="I2303" s="2" t="s">
        <v>37</v>
      </c>
      <c r="J2303" s="2" t="s">
        <v>35</v>
      </c>
      <c r="K2303" s="2"/>
      <c r="L2303" s="2" t="s">
        <v>39</v>
      </c>
      <c r="M2303" s="2"/>
      <c r="N2303" s="2" t="s">
        <v>35</v>
      </c>
      <c r="O2303" s="2" t="s">
        <v>36</v>
      </c>
      <c r="P2303" s="2" t="s">
        <v>36</v>
      </c>
      <c r="Q2303" s="2"/>
      <c r="R2303" s="2"/>
      <c r="S2303" s="2" t="s">
        <v>45</v>
      </c>
      <c r="T2303" s="2" t="s">
        <v>41</v>
      </c>
      <c r="U2303" s="2" t="s">
        <v>42</v>
      </c>
      <c r="V2303" s="2" t="s">
        <v>36</v>
      </c>
      <c r="W2303" s="2" t="s">
        <v>37</v>
      </c>
      <c r="X2303" s="2" t="s">
        <v>43</v>
      </c>
      <c r="Y2303" s="2" t="s">
        <v>44</v>
      </c>
      <c r="Z2303" s="2" t="s">
        <v>281</v>
      </c>
      <c r="AA2303" s="2" t="s">
        <v>35</v>
      </c>
      <c r="AB2303" s="2" t="s">
        <v>36</v>
      </c>
      <c r="AC2303" s="2"/>
      <c r="AD2303" s="2"/>
      <c r="AE2303">
        <v>802</v>
      </c>
      <c r="AF2303" s="2" t="s">
        <v>36</v>
      </c>
      <c r="AG2303" s="2" t="s">
        <v>36</v>
      </c>
      <c r="AH2303" s="2"/>
      <c r="AI2303" s="2"/>
      <c r="AJ2303" s="2" t="s">
        <v>36</v>
      </c>
      <c r="AK2303" s="2" t="s">
        <v>36</v>
      </c>
    </row>
    <row r="2304" spans="1:37" x14ac:dyDescent="0.3">
      <c r="A2304">
        <v>1009</v>
      </c>
      <c r="B2304" s="1">
        <v>41766</v>
      </c>
      <c r="C2304">
        <v>40</v>
      </c>
      <c r="D2304" t="str">
        <f>VLOOKUP(seguimiento[[#This Row],[idinstituciones]],instituciones[[idinstituciones]:[nombre]],2,)</f>
        <v>Hospital Pedro de Elizalde</v>
      </c>
      <c r="E2304" s="2" t="s">
        <v>35</v>
      </c>
      <c r="F2304" s="2" t="s">
        <v>34</v>
      </c>
      <c r="G2304" s="2" t="s">
        <v>55</v>
      </c>
      <c r="H2304" s="2" t="s">
        <v>36</v>
      </c>
      <c r="I2304" s="2" t="s">
        <v>37</v>
      </c>
      <c r="J2304" s="2" t="s">
        <v>35</v>
      </c>
      <c r="K2304" s="2"/>
      <c r="L2304" s="2" t="s">
        <v>39</v>
      </c>
      <c r="M2304" s="2"/>
      <c r="N2304" s="2" t="s">
        <v>35</v>
      </c>
      <c r="O2304" s="2" t="s">
        <v>36</v>
      </c>
      <c r="P2304" s="2" t="s">
        <v>36</v>
      </c>
      <c r="Q2304" s="2" t="s">
        <v>34</v>
      </c>
      <c r="R2304" s="2"/>
      <c r="S2304" s="2" t="s">
        <v>45</v>
      </c>
      <c r="T2304" s="2" t="s">
        <v>48</v>
      </c>
      <c r="U2304" s="2" t="s">
        <v>42</v>
      </c>
      <c r="V2304" s="2" t="s">
        <v>36</v>
      </c>
      <c r="W2304" s="2" t="s">
        <v>37</v>
      </c>
      <c r="X2304" s="2" t="s">
        <v>43</v>
      </c>
      <c r="Y2304" s="2" t="s">
        <v>44</v>
      </c>
      <c r="Z2304" s="2" t="s">
        <v>281</v>
      </c>
      <c r="AA2304" s="2" t="s">
        <v>35</v>
      </c>
      <c r="AB2304" s="2" t="s">
        <v>36</v>
      </c>
      <c r="AC2304" s="2"/>
      <c r="AD2304" s="2"/>
      <c r="AE2304">
        <v>1073</v>
      </c>
      <c r="AF2304" s="2" t="s">
        <v>36</v>
      </c>
      <c r="AG2304" s="2" t="s">
        <v>36</v>
      </c>
      <c r="AH2304" s="2"/>
      <c r="AI2304" s="2"/>
      <c r="AJ2304" s="2" t="s">
        <v>36</v>
      </c>
      <c r="AK2304" s="2" t="s">
        <v>36</v>
      </c>
    </row>
    <row r="2305" spans="1:37" x14ac:dyDescent="0.3">
      <c r="A2305">
        <v>1010</v>
      </c>
      <c r="B2305" s="1">
        <v>41703</v>
      </c>
      <c r="C2305">
        <v>5</v>
      </c>
      <c r="D2305" t="str">
        <f>VLOOKUP(seguimiento[[#This Row],[idinstituciones]],instituciones[[idinstituciones]:[nombre]],2,)</f>
        <v>Hospital "Dr. Antonio A. Cetrángolo"</v>
      </c>
      <c r="E2305" s="2" t="s">
        <v>44</v>
      </c>
      <c r="F2305" s="2" t="s">
        <v>34</v>
      </c>
      <c r="G2305" s="2" t="s">
        <v>35</v>
      </c>
      <c r="H2305" s="2" t="s">
        <v>36</v>
      </c>
      <c r="I2305" s="2" t="s">
        <v>45</v>
      </c>
      <c r="J2305" s="2" t="s">
        <v>35</v>
      </c>
      <c r="K2305" s="2"/>
      <c r="L2305" s="2" t="s">
        <v>39</v>
      </c>
      <c r="M2305" s="2"/>
      <c r="N2305" s="2" t="s">
        <v>35</v>
      </c>
      <c r="O2305" s="2" t="s">
        <v>36</v>
      </c>
      <c r="P2305" s="2" t="s">
        <v>36</v>
      </c>
      <c r="Q2305" s="2"/>
      <c r="R2305" s="2"/>
      <c r="S2305" s="2" t="s">
        <v>45</v>
      </c>
      <c r="T2305" s="2" t="s">
        <v>74</v>
      </c>
      <c r="U2305" s="2" t="s">
        <v>45</v>
      </c>
      <c r="V2305" s="2" t="s">
        <v>45</v>
      </c>
      <c r="W2305" s="2" t="s">
        <v>36</v>
      </c>
      <c r="X2305" s="2" t="s">
        <v>43</v>
      </c>
      <c r="Y2305" s="2" t="s">
        <v>36</v>
      </c>
      <c r="Z2305" s="2" t="s">
        <v>281</v>
      </c>
      <c r="AA2305" s="2" t="s">
        <v>35</v>
      </c>
      <c r="AB2305" s="2" t="s">
        <v>36</v>
      </c>
      <c r="AC2305" s="2"/>
      <c r="AD2305" s="2"/>
      <c r="AE2305">
        <v>1268</v>
      </c>
      <c r="AF2305" s="2" t="s">
        <v>36</v>
      </c>
      <c r="AG2305" s="2" t="s">
        <v>36</v>
      </c>
      <c r="AH2305" s="2"/>
      <c r="AI2305" s="2"/>
      <c r="AJ2305" s="2" t="s">
        <v>36</v>
      </c>
      <c r="AK2305" s="2" t="s">
        <v>36</v>
      </c>
    </row>
    <row r="2306" spans="1:37" x14ac:dyDescent="0.3">
      <c r="A2306">
        <v>1011</v>
      </c>
      <c r="B2306" s="1">
        <v>41778</v>
      </c>
      <c r="C2306">
        <v>5</v>
      </c>
      <c r="D2306" t="str">
        <f>VLOOKUP(seguimiento[[#This Row],[idinstituciones]],instituciones[[idinstituciones]:[nombre]],2,)</f>
        <v>Hospital "Dr. Antonio A. Cetrángolo"</v>
      </c>
      <c r="E2306" s="2" t="s">
        <v>33</v>
      </c>
      <c r="F2306" s="2" t="s">
        <v>44</v>
      </c>
      <c r="G2306" s="2" t="s">
        <v>35</v>
      </c>
      <c r="H2306" s="2" t="s">
        <v>36</v>
      </c>
      <c r="I2306" s="2" t="s">
        <v>45</v>
      </c>
      <c r="J2306" s="2" t="s">
        <v>35</v>
      </c>
      <c r="K2306" s="2" t="s">
        <v>38</v>
      </c>
      <c r="L2306" s="2" t="s">
        <v>39</v>
      </c>
      <c r="M2306" s="2"/>
      <c r="N2306" s="2" t="s">
        <v>35</v>
      </c>
      <c r="O2306" s="2" t="s">
        <v>36</v>
      </c>
      <c r="P2306" s="2" t="s">
        <v>36</v>
      </c>
      <c r="Q2306" s="2"/>
      <c r="R2306" s="2"/>
      <c r="S2306" s="2" t="s">
        <v>45</v>
      </c>
      <c r="T2306" s="2" t="s">
        <v>74</v>
      </c>
      <c r="U2306" s="2" t="s">
        <v>36</v>
      </c>
      <c r="V2306" s="2" t="s">
        <v>36</v>
      </c>
      <c r="W2306" s="2" t="s">
        <v>36</v>
      </c>
      <c r="X2306" s="2" t="s">
        <v>43</v>
      </c>
      <c r="Y2306" s="2" t="s">
        <v>47</v>
      </c>
      <c r="Z2306" s="2" t="s">
        <v>281</v>
      </c>
      <c r="AA2306" s="2" t="s">
        <v>35</v>
      </c>
      <c r="AB2306" s="2" t="s">
        <v>36</v>
      </c>
      <c r="AC2306" s="2"/>
      <c r="AD2306" s="2"/>
      <c r="AE2306">
        <v>413</v>
      </c>
      <c r="AF2306" s="2" t="s">
        <v>36</v>
      </c>
      <c r="AG2306" s="2" t="s">
        <v>36</v>
      </c>
      <c r="AH2306" s="2"/>
      <c r="AI2306" s="2"/>
      <c r="AJ2306" s="2" t="s">
        <v>36</v>
      </c>
      <c r="AK2306" s="2" t="s">
        <v>36</v>
      </c>
    </row>
    <row r="2307" spans="1:37" x14ac:dyDescent="0.3">
      <c r="A2307">
        <v>1012</v>
      </c>
      <c r="B2307" s="1">
        <v>41620</v>
      </c>
      <c r="C2307">
        <v>5</v>
      </c>
      <c r="D2307" t="str">
        <f>VLOOKUP(seguimiento[[#This Row],[idinstituciones]],instituciones[[idinstituciones]:[nombre]],2,)</f>
        <v>Hospital "Dr. Antonio A. Cetrángolo"</v>
      </c>
      <c r="E2307" s="2" t="s">
        <v>33</v>
      </c>
      <c r="F2307" s="2" t="s">
        <v>44</v>
      </c>
      <c r="G2307" s="2" t="s">
        <v>44</v>
      </c>
      <c r="H2307" s="2" t="s">
        <v>36</v>
      </c>
      <c r="I2307" s="2" t="s">
        <v>73</v>
      </c>
      <c r="J2307" s="2" t="s">
        <v>44</v>
      </c>
      <c r="K2307" s="2"/>
      <c r="L2307" s="2" t="s">
        <v>44</v>
      </c>
      <c r="M2307" s="2"/>
      <c r="N2307" s="2" t="s">
        <v>35</v>
      </c>
      <c r="O2307" s="2" t="s">
        <v>36</v>
      </c>
      <c r="P2307" s="2" t="s">
        <v>36</v>
      </c>
      <c r="Q2307" s="2"/>
      <c r="R2307" s="2"/>
      <c r="S2307" s="2" t="s">
        <v>45</v>
      </c>
      <c r="T2307" s="2" t="s">
        <v>41</v>
      </c>
      <c r="U2307" s="2" t="s">
        <v>36</v>
      </c>
      <c r="V2307" s="2" t="s">
        <v>36</v>
      </c>
      <c r="W2307" s="2" t="s">
        <v>36</v>
      </c>
      <c r="X2307" s="2" t="s">
        <v>65</v>
      </c>
      <c r="Y2307" s="2" t="s">
        <v>47</v>
      </c>
      <c r="Z2307" s="2" t="s">
        <v>35</v>
      </c>
      <c r="AA2307" s="2" t="s">
        <v>35</v>
      </c>
      <c r="AB2307" s="2" t="s">
        <v>36</v>
      </c>
      <c r="AC2307" s="2"/>
      <c r="AD2307" s="2"/>
      <c r="AE2307">
        <v>392</v>
      </c>
      <c r="AF2307" s="2" t="s">
        <v>36</v>
      </c>
      <c r="AG2307" s="2" t="s">
        <v>36</v>
      </c>
      <c r="AH2307" s="2"/>
      <c r="AI2307" s="2"/>
      <c r="AJ2307" s="2" t="s">
        <v>36</v>
      </c>
      <c r="AK2307" s="2" t="s">
        <v>36</v>
      </c>
    </row>
    <row r="2308" spans="1:37" x14ac:dyDescent="0.3">
      <c r="A2308">
        <v>1013</v>
      </c>
      <c r="B2308" s="1">
        <v>41753</v>
      </c>
      <c r="C2308">
        <v>5</v>
      </c>
      <c r="D2308" t="str">
        <f>VLOOKUP(seguimiento[[#This Row],[idinstituciones]],instituciones[[idinstituciones]:[nombre]],2,)</f>
        <v>Hospital "Dr. Antonio A. Cetrángolo"</v>
      </c>
      <c r="E2308" s="2" t="s">
        <v>33</v>
      </c>
      <c r="F2308" s="2" t="s">
        <v>44</v>
      </c>
      <c r="G2308" s="2" t="s">
        <v>51</v>
      </c>
      <c r="H2308" s="2" t="s">
        <v>36</v>
      </c>
      <c r="I2308" s="2" t="s">
        <v>37</v>
      </c>
      <c r="J2308" s="2" t="s">
        <v>44</v>
      </c>
      <c r="K2308" s="2" t="s">
        <v>61</v>
      </c>
      <c r="L2308" s="2" t="s">
        <v>82</v>
      </c>
      <c r="M2308" s="2"/>
      <c r="N2308" s="2" t="s">
        <v>35</v>
      </c>
      <c r="O2308" s="2" t="s">
        <v>36</v>
      </c>
      <c r="P2308" s="2" t="s">
        <v>36</v>
      </c>
      <c r="Q2308" s="2"/>
      <c r="R2308" s="2"/>
      <c r="S2308" s="2" t="s">
        <v>37</v>
      </c>
      <c r="T2308" s="2" t="s">
        <v>66</v>
      </c>
      <c r="U2308" s="2" t="s">
        <v>45</v>
      </c>
      <c r="V2308" s="2" t="s">
        <v>45</v>
      </c>
      <c r="W2308" s="2" t="s">
        <v>36</v>
      </c>
      <c r="X2308" s="2" t="s">
        <v>36</v>
      </c>
      <c r="Y2308" s="2" t="s">
        <v>54</v>
      </c>
      <c r="Z2308" s="2"/>
      <c r="AA2308" s="2" t="s">
        <v>35</v>
      </c>
      <c r="AB2308" s="2" t="s">
        <v>36</v>
      </c>
      <c r="AC2308" s="2"/>
      <c r="AD2308" s="2"/>
      <c r="AE2308">
        <v>1497</v>
      </c>
      <c r="AF2308" s="2" t="s">
        <v>36</v>
      </c>
      <c r="AG2308" s="2" t="s">
        <v>36</v>
      </c>
      <c r="AH2308" s="2"/>
      <c r="AI2308" s="2"/>
      <c r="AJ2308" s="2" t="s">
        <v>36</v>
      </c>
      <c r="AK2308" s="2" t="s">
        <v>36</v>
      </c>
    </row>
    <row r="2309" spans="1:37" x14ac:dyDescent="0.3">
      <c r="A2309">
        <v>1013</v>
      </c>
      <c r="B2309" s="1">
        <v>42074</v>
      </c>
      <c r="C2309">
        <v>5</v>
      </c>
      <c r="D2309" t="str">
        <f>VLOOKUP(seguimiento[[#This Row],[idinstituciones]],instituciones[[idinstituciones]:[nombre]],2,)</f>
        <v>Hospital "Dr. Antonio A. Cetrángolo"</v>
      </c>
      <c r="E2309" s="2" t="s">
        <v>36</v>
      </c>
      <c r="F2309" s="2" t="s">
        <v>36</v>
      </c>
      <c r="G2309" s="2" t="s">
        <v>36</v>
      </c>
      <c r="H2309" s="2" t="s">
        <v>36</v>
      </c>
      <c r="I2309" s="2" t="s">
        <v>36</v>
      </c>
      <c r="J2309" s="2" t="s">
        <v>36</v>
      </c>
      <c r="K2309" s="2"/>
      <c r="L2309" s="2" t="s">
        <v>36</v>
      </c>
      <c r="M2309" s="2"/>
      <c r="N2309" s="2"/>
      <c r="O2309" s="2" t="s">
        <v>36</v>
      </c>
      <c r="P2309" s="2" t="s">
        <v>36</v>
      </c>
      <c r="Q2309" s="2"/>
      <c r="R2309" s="2"/>
      <c r="S2309" s="2" t="s">
        <v>36</v>
      </c>
      <c r="T2309" s="2" t="s">
        <v>36</v>
      </c>
      <c r="U2309" s="2" t="s">
        <v>36</v>
      </c>
      <c r="V2309" s="2" t="s">
        <v>36</v>
      </c>
      <c r="W2309" s="2" t="s">
        <v>36</v>
      </c>
      <c r="X2309" s="2" t="s">
        <v>36</v>
      </c>
      <c r="Y2309" s="2" t="s">
        <v>36</v>
      </c>
      <c r="Z2309" s="2"/>
      <c r="AA2309" s="2" t="s">
        <v>71</v>
      </c>
      <c r="AB2309" s="2" t="s">
        <v>119</v>
      </c>
      <c r="AC2309" s="2">
        <v>1</v>
      </c>
      <c r="AD2309" s="2" t="str">
        <f>VLOOKUP(seguimiento[[#This Row],[causafallecimiento]],causafallecimiento[[id]:[valor]],2,)</f>
        <v>Respiratorios</v>
      </c>
      <c r="AE2309">
        <v>668</v>
      </c>
      <c r="AF2309" s="2" t="s">
        <v>36</v>
      </c>
      <c r="AG2309" s="2" t="s">
        <v>36</v>
      </c>
      <c r="AH2309" s="2"/>
      <c r="AI2309" s="2"/>
      <c r="AJ2309" s="2" t="s">
        <v>36</v>
      </c>
      <c r="AK2309" s="2" t="s">
        <v>36</v>
      </c>
    </row>
    <row r="2310" spans="1:37" x14ac:dyDescent="0.3">
      <c r="A2310">
        <v>1014</v>
      </c>
      <c r="B2310" s="1">
        <v>41738</v>
      </c>
      <c r="C2310">
        <v>40</v>
      </c>
      <c r="D2310" t="str">
        <f>VLOOKUP(seguimiento[[#This Row],[idinstituciones]],instituciones[[idinstituciones]:[nombre]],2,)</f>
        <v>Hospital Pedro de Elizalde</v>
      </c>
      <c r="E2310" s="2" t="s">
        <v>33</v>
      </c>
      <c r="F2310" s="2" t="s">
        <v>34</v>
      </c>
      <c r="G2310" s="2" t="s">
        <v>35</v>
      </c>
      <c r="H2310" s="2" t="s">
        <v>36</v>
      </c>
      <c r="I2310" s="2" t="s">
        <v>45</v>
      </c>
      <c r="J2310" s="2" t="s">
        <v>35</v>
      </c>
      <c r="K2310" s="2"/>
      <c r="L2310" s="2" t="s">
        <v>39</v>
      </c>
      <c r="M2310" s="2"/>
      <c r="N2310" s="2" t="s">
        <v>35</v>
      </c>
      <c r="O2310" s="2" t="s">
        <v>36</v>
      </c>
      <c r="P2310" s="2" t="s">
        <v>36</v>
      </c>
      <c r="Q2310" s="2"/>
      <c r="R2310" s="2"/>
      <c r="S2310" s="2" t="s">
        <v>45</v>
      </c>
      <c r="T2310" s="2" t="s">
        <v>48</v>
      </c>
      <c r="U2310" s="2" t="s">
        <v>42</v>
      </c>
      <c r="V2310" s="2" t="s">
        <v>36</v>
      </c>
      <c r="W2310" s="2" t="s">
        <v>37</v>
      </c>
      <c r="X2310" s="2" t="s">
        <v>65</v>
      </c>
      <c r="Y2310" s="2" t="s">
        <v>44</v>
      </c>
      <c r="Z2310" s="2" t="s">
        <v>281</v>
      </c>
      <c r="AA2310" s="2" t="s">
        <v>35</v>
      </c>
      <c r="AB2310" s="2" t="s">
        <v>36</v>
      </c>
      <c r="AC2310" s="2"/>
      <c r="AD2310" s="2"/>
      <c r="AE2310">
        <v>1057</v>
      </c>
      <c r="AF2310" s="2" t="s">
        <v>36</v>
      </c>
      <c r="AG2310" s="2" t="s">
        <v>36</v>
      </c>
      <c r="AH2310" s="2"/>
      <c r="AI2310" s="2"/>
      <c r="AJ2310" s="2" t="s">
        <v>36</v>
      </c>
      <c r="AK2310" s="2" t="s">
        <v>36</v>
      </c>
    </row>
    <row r="2311" spans="1:37" x14ac:dyDescent="0.3">
      <c r="A2311">
        <v>1015</v>
      </c>
      <c r="B2311" s="1">
        <v>41723</v>
      </c>
      <c r="C2311">
        <v>40</v>
      </c>
      <c r="D2311" t="str">
        <f>VLOOKUP(seguimiento[[#This Row],[idinstituciones]],instituciones[[idinstituciones]:[nombre]],2,)</f>
        <v>Hospital Pedro de Elizalde</v>
      </c>
      <c r="E2311" s="2" t="s">
        <v>64</v>
      </c>
      <c r="F2311" s="2" t="s">
        <v>34</v>
      </c>
      <c r="G2311" s="2" t="s">
        <v>35</v>
      </c>
      <c r="H2311" s="2" t="s">
        <v>36</v>
      </c>
      <c r="I2311" s="2" t="s">
        <v>45</v>
      </c>
      <c r="J2311" s="2" t="s">
        <v>35</v>
      </c>
      <c r="K2311" s="2" t="s">
        <v>61</v>
      </c>
      <c r="L2311" s="2" t="s">
        <v>39</v>
      </c>
      <c r="M2311" s="2"/>
      <c r="N2311" s="2" t="s">
        <v>35</v>
      </c>
      <c r="O2311" s="2" t="s">
        <v>36</v>
      </c>
      <c r="P2311" s="2" t="s">
        <v>36</v>
      </c>
      <c r="Q2311" s="2" t="s">
        <v>34</v>
      </c>
      <c r="R2311" s="2"/>
      <c r="S2311" s="2" t="s">
        <v>45</v>
      </c>
      <c r="T2311" s="2" t="s">
        <v>49</v>
      </c>
      <c r="U2311" s="2" t="s">
        <v>42</v>
      </c>
      <c r="V2311" s="2" t="s">
        <v>42</v>
      </c>
      <c r="W2311" s="2" t="s">
        <v>45</v>
      </c>
      <c r="X2311" s="2" t="s">
        <v>65</v>
      </c>
      <c r="Y2311" s="2" t="s">
        <v>79</v>
      </c>
      <c r="Z2311" s="2" t="s">
        <v>35</v>
      </c>
      <c r="AA2311" s="2" t="s">
        <v>35</v>
      </c>
      <c r="AB2311" s="2" t="s">
        <v>36</v>
      </c>
      <c r="AC2311" s="2"/>
      <c r="AD2311" s="2"/>
      <c r="AE2311">
        <v>323</v>
      </c>
      <c r="AF2311" s="2" t="s">
        <v>36</v>
      </c>
      <c r="AG2311" s="2" t="s">
        <v>36</v>
      </c>
      <c r="AH2311" s="2"/>
      <c r="AI2311" s="2"/>
      <c r="AJ2311" s="2" t="s">
        <v>36</v>
      </c>
      <c r="AK2311" s="2" t="s">
        <v>36</v>
      </c>
    </row>
    <row r="2312" spans="1:37" x14ac:dyDescent="0.3">
      <c r="A2312">
        <v>1016</v>
      </c>
      <c r="B2312" s="1">
        <v>41641</v>
      </c>
      <c r="C2312">
        <v>40</v>
      </c>
      <c r="D2312" t="str">
        <f>VLOOKUP(seguimiento[[#This Row],[idinstituciones]],instituciones[[idinstituciones]:[nombre]],2,)</f>
        <v>Hospital Pedro de Elizalde</v>
      </c>
      <c r="E2312" s="2" t="s">
        <v>33</v>
      </c>
      <c r="F2312" s="2" t="s">
        <v>34</v>
      </c>
      <c r="G2312" s="2" t="s">
        <v>35</v>
      </c>
      <c r="H2312" s="2" t="s">
        <v>36</v>
      </c>
      <c r="I2312" s="2" t="s">
        <v>45</v>
      </c>
      <c r="J2312" s="2" t="s">
        <v>35</v>
      </c>
      <c r="K2312" s="2" t="s">
        <v>38</v>
      </c>
      <c r="L2312" s="2" t="s">
        <v>36</v>
      </c>
      <c r="M2312" s="2"/>
      <c r="N2312" s="2" t="s">
        <v>35</v>
      </c>
      <c r="O2312" s="2" t="s">
        <v>36</v>
      </c>
      <c r="P2312" s="2" t="s">
        <v>36</v>
      </c>
      <c r="Q2312" s="2" t="s">
        <v>34</v>
      </c>
      <c r="R2312" s="2" t="s">
        <v>40</v>
      </c>
      <c r="S2312" s="2" t="s">
        <v>45</v>
      </c>
      <c r="T2312" s="2" t="s">
        <v>49</v>
      </c>
      <c r="U2312" s="2" t="s">
        <v>42</v>
      </c>
      <c r="V2312" s="2" t="s">
        <v>42</v>
      </c>
      <c r="W2312" s="2" t="s">
        <v>45</v>
      </c>
      <c r="X2312" s="2" t="s">
        <v>65</v>
      </c>
      <c r="Y2312" s="2" t="s">
        <v>36</v>
      </c>
      <c r="Z2312" s="2" t="s">
        <v>35</v>
      </c>
      <c r="AA2312" s="2" t="s">
        <v>35</v>
      </c>
      <c r="AB2312" s="2" t="s">
        <v>36</v>
      </c>
      <c r="AC2312" s="2"/>
      <c r="AD2312" s="2"/>
      <c r="AE2312">
        <v>1680</v>
      </c>
      <c r="AF2312" s="2" t="s">
        <v>36</v>
      </c>
      <c r="AG2312" s="2" t="s">
        <v>36</v>
      </c>
      <c r="AH2312" s="2"/>
      <c r="AI2312" s="2"/>
      <c r="AJ2312" s="2" t="s">
        <v>36</v>
      </c>
      <c r="AK2312" s="2" t="s">
        <v>36</v>
      </c>
    </row>
    <row r="2313" spans="1:37" x14ac:dyDescent="0.3">
      <c r="A2313">
        <v>1018</v>
      </c>
      <c r="B2313" s="1">
        <v>41782</v>
      </c>
      <c r="C2313">
        <v>5</v>
      </c>
      <c r="D2313" t="str">
        <f>VLOOKUP(seguimiento[[#This Row],[idinstituciones]],instituciones[[idinstituciones]:[nombre]],2,)</f>
        <v>Hospital "Dr. Antonio A. Cetrángolo"</v>
      </c>
      <c r="E2313" s="2" t="s">
        <v>33</v>
      </c>
      <c r="F2313" s="2" t="s">
        <v>44</v>
      </c>
      <c r="G2313" s="2" t="s">
        <v>36</v>
      </c>
      <c r="H2313" s="2" t="s">
        <v>36</v>
      </c>
      <c r="I2313" s="2" t="s">
        <v>45</v>
      </c>
      <c r="J2313" s="2" t="s">
        <v>44</v>
      </c>
      <c r="K2313" s="2"/>
      <c r="L2313" s="2" t="s">
        <v>39</v>
      </c>
      <c r="M2313" s="2"/>
      <c r="N2313" s="2" t="s">
        <v>35</v>
      </c>
      <c r="O2313" s="2" t="s">
        <v>36</v>
      </c>
      <c r="P2313" s="2" t="s">
        <v>36</v>
      </c>
      <c r="Q2313" s="2"/>
      <c r="R2313" s="2"/>
      <c r="S2313" s="2" t="s">
        <v>45</v>
      </c>
      <c r="T2313" s="2" t="s">
        <v>66</v>
      </c>
      <c r="U2313" s="2" t="s">
        <v>46</v>
      </c>
      <c r="V2313" s="2" t="s">
        <v>46</v>
      </c>
      <c r="W2313" s="2" t="s">
        <v>36</v>
      </c>
      <c r="X2313" s="2" t="s">
        <v>43</v>
      </c>
      <c r="Y2313" s="2" t="s">
        <v>47</v>
      </c>
      <c r="Z2313" s="2" t="s">
        <v>281</v>
      </c>
      <c r="AA2313" s="2" t="s">
        <v>35</v>
      </c>
      <c r="AB2313" s="2" t="s">
        <v>36</v>
      </c>
      <c r="AC2313" s="2"/>
      <c r="AD2313" s="2"/>
      <c r="AE2313">
        <v>1453</v>
      </c>
      <c r="AF2313" s="2" t="s">
        <v>36</v>
      </c>
      <c r="AG2313" s="2" t="s">
        <v>36</v>
      </c>
      <c r="AH2313" s="2"/>
      <c r="AI2313" s="2"/>
      <c r="AJ2313" s="2" t="s">
        <v>36</v>
      </c>
      <c r="AK2313" s="2" t="s">
        <v>36</v>
      </c>
    </row>
    <row r="2314" spans="1:37" x14ac:dyDescent="0.3">
      <c r="A2314">
        <v>1019</v>
      </c>
      <c r="B2314" s="1">
        <v>41750</v>
      </c>
      <c r="C2314">
        <v>5</v>
      </c>
      <c r="D2314" t="str">
        <f>VLOOKUP(seguimiento[[#This Row],[idinstituciones]],instituciones[[idinstituciones]:[nombre]],2,)</f>
        <v>Hospital "Dr. Antonio A. Cetrángolo"</v>
      </c>
      <c r="E2314" s="2" t="s">
        <v>33</v>
      </c>
      <c r="F2314" s="2" t="s">
        <v>44</v>
      </c>
      <c r="G2314" s="2" t="s">
        <v>36</v>
      </c>
      <c r="H2314" s="2" t="s">
        <v>36</v>
      </c>
      <c r="I2314" s="2" t="s">
        <v>45</v>
      </c>
      <c r="J2314" s="2" t="s">
        <v>44</v>
      </c>
      <c r="K2314" s="2" t="s">
        <v>38</v>
      </c>
      <c r="L2314" s="2" t="s">
        <v>39</v>
      </c>
      <c r="M2314" s="2"/>
      <c r="N2314" s="2" t="s">
        <v>35</v>
      </c>
      <c r="O2314" s="2" t="s">
        <v>36</v>
      </c>
      <c r="P2314" s="2" t="s">
        <v>36</v>
      </c>
      <c r="Q2314" s="2"/>
      <c r="R2314" s="2"/>
      <c r="S2314" s="2" t="s">
        <v>45</v>
      </c>
      <c r="T2314" s="2" t="s">
        <v>49</v>
      </c>
      <c r="U2314" s="2" t="s">
        <v>36</v>
      </c>
      <c r="V2314" s="2" t="s">
        <v>36</v>
      </c>
      <c r="W2314" s="2" t="s">
        <v>36</v>
      </c>
      <c r="X2314" s="2" t="s">
        <v>43</v>
      </c>
      <c r="Y2314" s="2" t="s">
        <v>47</v>
      </c>
      <c r="Z2314" s="2" t="s">
        <v>281</v>
      </c>
      <c r="AA2314" s="2" t="s">
        <v>35</v>
      </c>
      <c r="AB2314" s="2" t="s">
        <v>36</v>
      </c>
      <c r="AC2314" s="2"/>
      <c r="AD2314" s="2"/>
      <c r="AE2314">
        <v>332</v>
      </c>
      <c r="AF2314" s="2" t="s">
        <v>36</v>
      </c>
      <c r="AG2314" s="2" t="s">
        <v>36</v>
      </c>
      <c r="AH2314" s="2"/>
      <c r="AI2314" s="2"/>
      <c r="AJ2314" s="2" t="s">
        <v>36</v>
      </c>
      <c r="AK2314" s="2" t="s">
        <v>36</v>
      </c>
    </row>
    <row r="2315" spans="1:37" x14ac:dyDescent="0.3">
      <c r="A2315">
        <v>1020</v>
      </c>
      <c r="B2315" s="1">
        <v>41764</v>
      </c>
      <c r="C2315">
        <v>5</v>
      </c>
      <c r="D2315" t="str">
        <f>VLOOKUP(seguimiento[[#This Row],[idinstituciones]],instituciones[[idinstituciones]:[nombre]],2,)</f>
        <v>Hospital "Dr. Antonio A. Cetrángolo"</v>
      </c>
      <c r="E2315" s="2" t="s">
        <v>64</v>
      </c>
      <c r="F2315" s="2" t="s">
        <v>36</v>
      </c>
      <c r="G2315" s="2" t="s">
        <v>55</v>
      </c>
      <c r="H2315" s="2" t="s">
        <v>36</v>
      </c>
      <c r="I2315" s="2" t="s">
        <v>45</v>
      </c>
      <c r="J2315" s="2" t="s">
        <v>44</v>
      </c>
      <c r="K2315" s="2" t="s">
        <v>38</v>
      </c>
      <c r="L2315" s="2" t="s">
        <v>39</v>
      </c>
      <c r="M2315" s="2"/>
      <c r="N2315" s="2" t="s">
        <v>35</v>
      </c>
      <c r="O2315" s="2" t="s">
        <v>36</v>
      </c>
      <c r="P2315" s="2" t="s">
        <v>36</v>
      </c>
      <c r="Q2315" s="2"/>
      <c r="R2315" s="2"/>
      <c r="S2315" s="2" t="s">
        <v>45</v>
      </c>
      <c r="T2315" s="2" t="s">
        <v>36</v>
      </c>
      <c r="U2315" s="2" t="s">
        <v>45</v>
      </c>
      <c r="V2315" s="2" t="s">
        <v>45</v>
      </c>
      <c r="W2315" s="2" t="s">
        <v>36</v>
      </c>
      <c r="X2315" s="2" t="s">
        <v>43</v>
      </c>
      <c r="Y2315" s="2" t="s">
        <v>36</v>
      </c>
      <c r="Z2315" s="2" t="s">
        <v>281</v>
      </c>
      <c r="AA2315" s="2" t="s">
        <v>35</v>
      </c>
      <c r="AB2315" s="2" t="s">
        <v>36</v>
      </c>
      <c r="AC2315" s="2"/>
      <c r="AD2315" s="2"/>
      <c r="AE2315">
        <v>1326</v>
      </c>
      <c r="AF2315" s="2" t="s">
        <v>36</v>
      </c>
      <c r="AG2315" s="2" t="s">
        <v>36</v>
      </c>
      <c r="AH2315" s="2"/>
      <c r="AI2315" s="2"/>
      <c r="AJ2315" s="2" t="s">
        <v>36</v>
      </c>
      <c r="AK2315" s="2" t="s">
        <v>36</v>
      </c>
    </row>
    <row r="2316" spans="1:37" x14ac:dyDescent="0.3">
      <c r="A2316">
        <v>1023</v>
      </c>
      <c r="B2316" s="1">
        <v>41870</v>
      </c>
      <c r="C2316">
        <v>18</v>
      </c>
      <c r="D2316" t="str">
        <f>VLOOKUP(seguimiento[[#This Row],[idinstituciones]],instituciones[[idinstituciones]:[nombre]],2,)</f>
        <v>Hospital Pediátrico Juan Pablo II</v>
      </c>
      <c r="E2316" s="2" t="s">
        <v>33</v>
      </c>
      <c r="F2316" s="2" t="s">
        <v>34</v>
      </c>
      <c r="G2316" s="2" t="s">
        <v>35</v>
      </c>
      <c r="H2316" s="2" t="s">
        <v>36</v>
      </c>
      <c r="I2316" s="2" t="s">
        <v>45</v>
      </c>
      <c r="J2316" s="2" t="s">
        <v>35</v>
      </c>
      <c r="K2316" s="2"/>
      <c r="L2316" s="2" t="s">
        <v>39</v>
      </c>
      <c r="M2316" s="2"/>
      <c r="N2316" s="2"/>
      <c r="O2316" s="2" t="s">
        <v>36</v>
      </c>
      <c r="P2316" s="2" t="s">
        <v>36</v>
      </c>
      <c r="Q2316" s="2"/>
      <c r="R2316" s="2"/>
      <c r="S2316" s="2" t="s">
        <v>45</v>
      </c>
      <c r="T2316" s="2" t="s">
        <v>37</v>
      </c>
      <c r="U2316" s="2" t="s">
        <v>42</v>
      </c>
      <c r="V2316" s="2" t="s">
        <v>45</v>
      </c>
      <c r="W2316" s="2" t="s">
        <v>36</v>
      </c>
      <c r="X2316" s="2" t="s">
        <v>43</v>
      </c>
      <c r="Y2316" s="2" t="s">
        <v>36</v>
      </c>
      <c r="Z2316" s="2" t="s">
        <v>281</v>
      </c>
      <c r="AA2316" s="2" t="s">
        <v>35</v>
      </c>
      <c r="AB2316" s="2" t="s">
        <v>36</v>
      </c>
      <c r="AC2316" s="2"/>
      <c r="AD2316" s="2"/>
      <c r="AE2316">
        <v>1085</v>
      </c>
      <c r="AF2316" s="2" t="s">
        <v>36</v>
      </c>
      <c r="AG2316" s="2" t="s">
        <v>36</v>
      </c>
      <c r="AH2316" s="2"/>
      <c r="AI2316" s="2"/>
      <c r="AJ2316" s="2" t="s">
        <v>36</v>
      </c>
      <c r="AK2316" s="2" t="s">
        <v>36</v>
      </c>
    </row>
    <row r="2317" spans="1:37" x14ac:dyDescent="0.3">
      <c r="A2317">
        <v>1023</v>
      </c>
      <c r="B2317" s="1">
        <v>42598</v>
      </c>
      <c r="C2317">
        <v>18</v>
      </c>
      <c r="D2317" t="str">
        <f>VLOOKUP(seguimiento[[#This Row],[idinstituciones]],instituciones[[idinstituciones]:[nombre]],2,)</f>
        <v>Hospital Pediátrico Juan Pablo II</v>
      </c>
      <c r="E2317" s="2" t="s">
        <v>33</v>
      </c>
      <c r="F2317" s="2" t="s">
        <v>34</v>
      </c>
      <c r="G2317" s="2" t="s">
        <v>35</v>
      </c>
      <c r="H2317" s="2" t="s">
        <v>36</v>
      </c>
      <c r="I2317" s="2" t="s">
        <v>45</v>
      </c>
      <c r="J2317" s="2" t="s">
        <v>35</v>
      </c>
      <c r="K2317" s="2"/>
      <c r="L2317" s="2" t="s">
        <v>39</v>
      </c>
      <c r="M2317" s="2"/>
      <c r="N2317" s="2" t="s">
        <v>35</v>
      </c>
      <c r="O2317" s="2" t="s">
        <v>36</v>
      </c>
      <c r="P2317" s="2" t="s">
        <v>36</v>
      </c>
      <c r="Q2317" s="2"/>
      <c r="R2317" s="2"/>
      <c r="S2317" s="2" t="s">
        <v>45</v>
      </c>
      <c r="T2317" s="2" t="s">
        <v>46</v>
      </c>
      <c r="U2317" s="2" t="s">
        <v>45</v>
      </c>
      <c r="V2317" s="2" t="s">
        <v>45</v>
      </c>
      <c r="W2317" s="2" t="s">
        <v>46</v>
      </c>
      <c r="X2317" s="2" t="s">
        <v>43</v>
      </c>
      <c r="Y2317" s="2" t="s">
        <v>47</v>
      </c>
      <c r="Z2317" s="2" t="s">
        <v>281</v>
      </c>
      <c r="AA2317" s="2" t="s">
        <v>35</v>
      </c>
      <c r="AB2317" s="2" t="s">
        <v>36</v>
      </c>
      <c r="AC2317" s="2"/>
      <c r="AD2317" s="2"/>
      <c r="AE2317">
        <v>2159</v>
      </c>
      <c r="AF2317" s="2" t="s">
        <v>35</v>
      </c>
      <c r="AG2317" s="2" t="s">
        <v>49</v>
      </c>
      <c r="AH2317" s="2">
        <v>1</v>
      </c>
      <c r="AI2317" s="2" t="str">
        <f>VLOOKUP(seguimiento[[#This Row],[vitamiad]],vitaminad[[id]:[valor]],2,)</f>
        <v>No realizado</v>
      </c>
      <c r="AJ2317" s="2" t="s">
        <v>46</v>
      </c>
      <c r="AK2317" s="2" t="s">
        <v>45</v>
      </c>
    </row>
    <row r="2318" spans="1:37" x14ac:dyDescent="0.3">
      <c r="A2318">
        <v>1023</v>
      </c>
      <c r="B2318" s="1">
        <v>43710</v>
      </c>
      <c r="C2318">
        <v>18</v>
      </c>
      <c r="D2318" t="str">
        <f>VLOOKUP(seguimiento[[#This Row],[idinstituciones]],instituciones[[idinstituciones]:[nombre]],2,)</f>
        <v>Hospital Pediátrico Juan Pablo II</v>
      </c>
      <c r="E2318" s="2" t="s">
        <v>64</v>
      </c>
      <c r="F2318" s="2" t="s">
        <v>34</v>
      </c>
      <c r="G2318" s="2" t="s">
        <v>35</v>
      </c>
      <c r="H2318" s="2" t="s">
        <v>36</v>
      </c>
      <c r="I2318" s="2" t="s">
        <v>45</v>
      </c>
      <c r="J2318" s="2" t="s">
        <v>35</v>
      </c>
      <c r="K2318" s="2"/>
      <c r="L2318" s="2" t="s">
        <v>39</v>
      </c>
      <c r="M2318" s="2"/>
      <c r="N2318" s="2" t="s">
        <v>35</v>
      </c>
      <c r="O2318" s="2" t="s">
        <v>36</v>
      </c>
      <c r="P2318" s="2" t="s">
        <v>36</v>
      </c>
      <c r="Q2318" s="2"/>
      <c r="R2318" s="2" t="s">
        <v>118</v>
      </c>
      <c r="S2318" s="2" t="s">
        <v>45</v>
      </c>
      <c r="T2318" s="2" t="s">
        <v>46</v>
      </c>
      <c r="U2318" s="2" t="s">
        <v>45</v>
      </c>
      <c r="V2318" s="2" t="s">
        <v>45</v>
      </c>
      <c r="W2318" s="2" t="s">
        <v>37</v>
      </c>
      <c r="X2318" s="2" t="s">
        <v>43</v>
      </c>
      <c r="Y2318" s="2" t="s">
        <v>56</v>
      </c>
      <c r="Z2318" s="2" t="s">
        <v>281</v>
      </c>
      <c r="AA2318" s="2" t="s">
        <v>35</v>
      </c>
      <c r="AB2318" s="2" t="s">
        <v>36</v>
      </c>
      <c r="AC2318" s="2"/>
      <c r="AD2318" s="2"/>
      <c r="AE2318">
        <v>3192</v>
      </c>
      <c r="AF2318" s="2" t="s">
        <v>35</v>
      </c>
      <c r="AG2318" s="2" t="s">
        <v>49</v>
      </c>
      <c r="AH2318" s="2">
        <v>1</v>
      </c>
      <c r="AI2318" s="2" t="str">
        <f>VLOOKUP(seguimiento[[#This Row],[vitamiad]],vitaminad[[id]:[valor]],2,)</f>
        <v>No realizado</v>
      </c>
      <c r="AJ2318" s="2" t="s">
        <v>46</v>
      </c>
      <c r="AK2318" s="2" t="s">
        <v>45</v>
      </c>
    </row>
    <row r="2319" spans="1:37" x14ac:dyDescent="0.3">
      <c r="A2319">
        <v>1024</v>
      </c>
      <c r="B2319" s="1">
        <v>41738</v>
      </c>
      <c r="C2319">
        <v>18</v>
      </c>
      <c r="D2319" t="str">
        <f>VLOOKUP(seguimiento[[#This Row],[idinstituciones]],instituciones[[idinstituciones]:[nombre]],2,)</f>
        <v>Hospital Pediátrico Juan Pablo II</v>
      </c>
      <c r="E2319" s="2" t="s">
        <v>33</v>
      </c>
      <c r="F2319" s="2" t="s">
        <v>34</v>
      </c>
      <c r="G2319" s="2" t="s">
        <v>35</v>
      </c>
      <c r="H2319" s="2" t="s">
        <v>36</v>
      </c>
      <c r="I2319" s="2" t="s">
        <v>45</v>
      </c>
      <c r="J2319" s="2" t="s">
        <v>35</v>
      </c>
      <c r="K2319" s="2"/>
      <c r="L2319" s="2" t="s">
        <v>39</v>
      </c>
      <c r="M2319" s="2"/>
      <c r="N2319" s="2"/>
      <c r="O2319" s="2" t="s">
        <v>36</v>
      </c>
      <c r="P2319" s="2" t="s">
        <v>36</v>
      </c>
      <c r="Q2319" s="2"/>
      <c r="R2319" s="2"/>
      <c r="S2319" s="2" t="s">
        <v>45</v>
      </c>
      <c r="T2319" s="2" t="s">
        <v>46</v>
      </c>
      <c r="U2319" s="2" t="s">
        <v>37</v>
      </c>
      <c r="V2319" s="2" t="s">
        <v>37</v>
      </c>
      <c r="W2319" s="2" t="s">
        <v>36</v>
      </c>
      <c r="X2319" s="2" t="s">
        <v>43</v>
      </c>
      <c r="Y2319" s="2" t="s">
        <v>36</v>
      </c>
      <c r="Z2319" s="2" t="s">
        <v>281</v>
      </c>
      <c r="AA2319" s="2" t="s">
        <v>35</v>
      </c>
      <c r="AB2319" s="2" t="s">
        <v>36</v>
      </c>
      <c r="AC2319" s="2"/>
      <c r="AD2319" s="2"/>
      <c r="AE2319">
        <v>96</v>
      </c>
      <c r="AF2319" s="2" t="s">
        <v>36</v>
      </c>
      <c r="AG2319" s="2" t="s">
        <v>36</v>
      </c>
      <c r="AH2319" s="2"/>
      <c r="AI2319" s="2"/>
      <c r="AJ2319" s="2" t="s">
        <v>36</v>
      </c>
      <c r="AK2319" s="2" t="s">
        <v>36</v>
      </c>
    </row>
    <row r="2320" spans="1:37" x14ac:dyDescent="0.3">
      <c r="A2320">
        <v>1024</v>
      </c>
      <c r="B2320" s="1">
        <v>42507</v>
      </c>
      <c r="C2320">
        <v>18</v>
      </c>
      <c r="D2320" t="str">
        <f>VLOOKUP(seguimiento[[#This Row],[idinstituciones]],instituciones[[idinstituciones]:[nombre]],2,)</f>
        <v>Hospital Pediátrico Juan Pablo II</v>
      </c>
      <c r="E2320" s="2" t="s">
        <v>64</v>
      </c>
      <c r="F2320" s="2" t="s">
        <v>58</v>
      </c>
      <c r="G2320" s="2" t="s">
        <v>35</v>
      </c>
      <c r="H2320" s="2" t="s">
        <v>36</v>
      </c>
      <c r="I2320" s="2" t="s">
        <v>45</v>
      </c>
      <c r="J2320" s="2" t="s">
        <v>35</v>
      </c>
      <c r="K2320" s="2"/>
      <c r="L2320" s="2" t="s">
        <v>39</v>
      </c>
      <c r="M2320" s="2"/>
      <c r="N2320" s="2" t="s">
        <v>35</v>
      </c>
      <c r="O2320" s="2" t="s">
        <v>36</v>
      </c>
      <c r="P2320" s="2" t="s">
        <v>36</v>
      </c>
      <c r="Q2320" s="2"/>
      <c r="R2320" s="2" t="s">
        <v>118</v>
      </c>
      <c r="S2320" s="2" t="s">
        <v>45</v>
      </c>
      <c r="T2320" s="2" t="s">
        <v>46</v>
      </c>
      <c r="U2320" s="2" t="s">
        <v>37</v>
      </c>
      <c r="V2320" s="2" t="s">
        <v>37</v>
      </c>
      <c r="W2320" s="2" t="s">
        <v>46</v>
      </c>
      <c r="X2320" s="2" t="s">
        <v>43</v>
      </c>
      <c r="Y2320" s="2" t="s">
        <v>36</v>
      </c>
      <c r="Z2320" s="2" t="s">
        <v>281</v>
      </c>
      <c r="AA2320" s="2" t="s">
        <v>35</v>
      </c>
      <c r="AB2320" s="2" t="s">
        <v>36</v>
      </c>
      <c r="AC2320" s="2"/>
      <c r="AD2320" s="2"/>
      <c r="AE2320">
        <v>2158</v>
      </c>
      <c r="AF2320" s="2" t="s">
        <v>35</v>
      </c>
      <c r="AG2320" s="2" t="s">
        <v>36</v>
      </c>
      <c r="AH2320" s="2">
        <v>1</v>
      </c>
      <c r="AI2320" s="2" t="str">
        <f>VLOOKUP(seguimiento[[#This Row],[vitamiad]],vitaminad[[id]:[valor]],2,)</f>
        <v>No realizado</v>
      </c>
      <c r="AJ2320" s="2" t="s">
        <v>46</v>
      </c>
      <c r="AK2320" s="2" t="s">
        <v>45</v>
      </c>
    </row>
    <row r="2321" spans="1:37" x14ac:dyDescent="0.3">
      <c r="A2321">
        <v>1025</v>
      </c>
      <c r="B2321" s="1">
        <v>41737</v>
      </c>
      <c r="C2321">
        <v>18</v>
      </c>
      <c r="D2321" t="str">
        <f>VLOOKUP(seguimiento[[#This Row],[idinstituciones]],instituciones[[idinstituciones]:[nombre]],2,)</f>
        <v>Hospital Pediátrico Juan Pablo II</v>
      </c>
      <c r="E2321" s="2" t="s">
        <v>33</v>
      </c>
      <c r="F2321" s="2" t="s">
        <v>34</v>
      </c>
      <c r="G2321" s="2" t="s">
        <v>35</v>
      </c>
      <c r="H2321" s="2" t="s">
        <v>36</v>
      </c>
      <c r="I2321" s="2" t="s">
        <v>45</v>
      </c>
      <c r="J2321" s="2" t="s">
        <v>35</v>
      </c>
      <c r="K2321" s="2"/>
      <c r="L2321" s="2" t="s">
        <v>39</v>
      </c>
      <c r="M2321" s="2"/>
      <c r="N2321" s="2"/>
      <c r="O2321" s="2" t="s">
        <v>36</v>
      </c>
      <c r="P2321" s="2" t="s">
        <v>36</v>
      </c>
      <c r="Q2321" s="2"/>
      <c r="R2321" s="2"/>
      <c r="S2321" s="2" t="s">
        <v>45</v>
      </c>
      <c r="T2321" s="2" t="s">
        <v>46</v>
      </c>
      <c r="U2321" s="2" t="s">
        <v>45</v>
      </c>
      <c r="V2321" s="2" t="s">
        <v>45</v>
      </c>
      <c r="W2321" s="2" t="s">
        <v>36</v>
      </c>
      <c r="X2321" s="2" t="s">
        <v>43</v>
      </c>
      <c r="Y2321" s="2" t="s">
        <v>36</v>
      </c>
      <c r="Z2321" s="2" t="s">
        <v>281</v>
      </c>
      <c r="AA2321" s="2" t="s">
        <v>35</v>
      </c>
      <c r="AB2321" s="2" t="s">
        <v>36</v>
      </c>
      <c r="AC2321" s="2"/>
      <c r="AD2321" s="2"/>
      <c r="AE2321">
        <v>1591</v>
      </c>
      <c r="AF2321" s="2" t="s">
        <v>36</v>
      </c>
      <c r="AG2321" s="2" t="s">
        <v>36</v>
      </c>
      <c r="AH2321" s="2"/>
      <c r="AI2321" s="2"/>
      <c r="AJ2321" s="2" t="s">
        <v>36</v>
      </c>
      <c r="AK2321" s="2" t="s">
        <v>36</v>
      </c>
    </row>
    <row r="2322" spans="1:37" x14ac:dyDescent="0.3">
      <c r="A2322">
        <v>1025</v>
      </c>
      <c r="B2322" s="1">
        <v>42074</v>
      </c>
      <c r="C2322">
        <v>18</v>
      </c>
      <c r="D2322" t="str">
        <f>VLOOKUP(seguimiento[[#This Row],[idinstituciones]],instituciones[[idinstituciones]:[nombre]],2,)</f>
        <v>Hospital Pediátrico Juan Pablo II</v>
      </c>
      <c r="E2322" s="2" t="s">
        <v>33</v>
      </c>
      <c r="F2322" s="2" t="s">
        <v>34</v>
      </c>
      <c r="G2322" s="2" t="s">
        <v>35</v>
      </c>
      <c r="H2322" s="2" t="s">
        <v>36</v>
      </c>
      <c r="I2322" s="2" t="s">
        <v>45</v>
      </c>
      <c r="J2322" s="2" t="s">
        <v>35</v>
      </c>
      <c r="K2322" s="2"/>
      <c r="L2322" s="2" t="s">
        <v>39</v>
      </c>
      <c r="M2322" s="2"/>
      <c r="N2322" s="2" t="s">
        <v>35</v>
      </c>
      <c r="O2322" s="2" t="s">
        <v>36</v>
      </c>
      <c r="P2322" s="2" t="s">
        <v>36</v>
      </c>
      <c r="Q2322" s="2"/>
      <c r="R2322" s="2" t="s">
        <v>118</v>
      </c>
      <c r="S2322" s="2" t="s">
        <v>45</v>
      </c>
      <c r="T2322" s="2" t="s">
        <v>37</v>
      </c>
      <c r="U2322" s="2" t="s">
        <v>45</v>
      </c>
      <c r="V2322" s="2" t="s">
        <v>45</v>
      </c>
      <c r="W2322" s="2" t="s">
        <v>37</v>
      </c>
      <c r="X2322" s="2" t="s">
        <v>43</v>
      </c>
      <c r="Y2322" s="2" t="s">
        <v>47</v>
      </c>
      <c r="Z2322" s="2" t="s">
        <v>281</v>
      </c>
      <c r="AA2322" s="2" t="s">
        <v>71</v>
      </c>
      <c r="AB2322" s="2" t="s">
        <v>160</v>
      </c>
      <c r="AC2322" s="2">
        <v>1</v>
      </c>
      <c r="AD2322" s="2" t="str">
        <f>VLOOKUP(seguimiento[[#This Row],[causafallecimiento]],causafallecimiento[[id]:[valor]],2,)</f>
        <v>Respiratorios</v>
      </c>
      <c r="AE2322">
        <v>2157</v>
      </c>
      <c r="AF2322" s="2" t="s">
        <v>35</v>
      </c>
      <c r="AG2322" s="2" t="s">
        <v>36</v>
      </c>
      <c r="AH2322" s="2">
        <v>1</v>
      </c>
      <c r="AI2322" s="2" t="str">
        <f>VLOOKUP(seguimiento[[#This Row],[vitamiad]],vitaminad[[id]:[valor]],2,)</f>
        <v>No realizado</v>
      </c>
      <c r="AJ2322" s="2" t="s">
        <v>45</v>
      </c>
      <c r="AK2322" s="2" t="s">
        <v>45</v>
      </c>
    </row>
    <row r="2323" spans="1:37" x14ac:dyDescent="0.3">
      <c r="A2323">
        <v>1029</v>
      </c>
      <c r="B2323" s="1">
        <v>41207</v>
      </c>
      <c r="C2323">
        <v>28</v>
      </c>
      <c r="D2323" t="str">
        <f>VLOOKUP(seguimiento[[#This Row],[idinstituciones]],instituciones[[idinstituciones]:[nombre]],2,)</f>
        <v>Hospital Victor J Vilela</v>
      </c>
      <c r="E2323" s="2" t="s">
        <v>33</v>
      </c>
      <c r="F2323" s="2" t="s">
        <v>34</v>
      </c>
      <c r="G2323" s="2" t="s">
        <v>35</v>
      </c>
      <c r="H2323" s="2" t="s">
        <v>36</v>
      </c>
      <c r="I2323" s="2" t="s">
        <v>45</v>
      </c>
      <c r="J2323" s="2" t="s">
        <v>35</v>
      </c>
      <c r="K2323" s="2"/>
      <c r="L2323" s="2" t="s">
        <v>39</v>
      </c>
      <c r="M2323" s="2"/>
      <c r="N2323" s="2" t="s">
        <v>35</v>
      </c>
      <c r="O2323" s="2" t="s">
        <v>36</v>
      </c>
      <c r="P2323" s="2" t="s">
        <v>36</v>
      </c>
      <c r="Q2323" s="2"/>
      <c r="R2323" s="2" t="s">
        <v>40</v>
      </c>
      <c r="S2323" s="2" t="s">
        <v>45</v>
      </c>
      <c r="T2323" s="2" t="s">
        <v>49</v>
      </c>
      <c r="U2323" s="2" t="s">
        <v>42</v>
      </c>
      <c r="V2323" s="2" t="s">
        <v>36</v>
      </c>
      <c r="W2323" s="2" t="s">
        <v>46</v>
      </c>
      <c r="X2323" s="2" t="s">
        <v>43</v>
      </c>
      <c r="Y2323" s="2" t="s">
        <v>44</v>
      </c>
      <c r="Z2323" s="2" t="s">
        <v>281</v>
      </c>
      <c r="AA2323" s="2" t="s">
        <v>35</v>
      </c>
      <c r="AB2323" s="2" t="s">
        <v>36</v>
      </c>
      <c r="AC2323" s="2"/>
      <c r="AD2323" s="2"/>
      <c r="AE2323">
        <v>109</v>
      </c>
      <c r="AF2323" s="2" t="s">
        <v>36</v>
      </c>
      <c r="AG2323" s="2" t="s">
        <v>36</v>
      </c>
      <c r="AH2323" s="2"/>
      <c r="AI2323" s="2"/>
      <c r="AJ2323" s="2" t="s">
        <v>36</v>
      </c>
      <c r="AK2323" s="2" t="s">
        <v>36</v>
      </c>
    </row>
    <row r="2324" spans="1:37" x14ac:dyDescent="0.3">
      <c r="A2324">
        <v>1029</v>
      </c>
      <c r="B2324" s="1">
        <v>41207</v>
      </c>
      <c r="C2324">
        <v>28</v>
      </c>
      <c r="D2324" t="str">
        <f>VLOOKUP(seguimiento[[#This Row],[idinstituciones]],instituciones[[idinstituciones]:[nombre]],2,)</f>
        <v>Hospital Victor J Vilela</v>
      </c>
      <c r="E2324" s="2" t="s">
        <v>33</v>
      </c>
      <c r="F2324" s="2" t="s">
        <v>34</v>
      </c>
      <c r="G2324" s="2" t="s">
        <v>35</v>
      </c>
      <c r="H2324" s="2" t="s">
        <v>36</v>
      </c>
      <c r="I2324" s="2" t="s">
        <v>45</v>
      </c>
      <c r="J2324" s="2" t="s">
        <v>35</v>
      </c>
      <c r="K2324" s="2"/>
      <c r="L2324" s="2" t="s">
        <v>39</v>
      </c>
      <c r="M2324" s="2"/>
      <c r="N2324" s="2" t="s">
        <v>35</v>
      </c>
      <c r="O2324" s="2" t="s">
        <v>36</v>
      </c>
      <c r="P2324" s="2" t="s">
        <v>36</v>
      </c>
      <c r="Q2324" s="2"/>
      <c r="R2324" s="2" t="s">
        <v>40</v>
      </c>
      <c r="S2324" s="2" t="s">
        <v>45</v>
      </c>
      <c r="T2324" s="2" t="s">
        <v>49</v>
      </c>
      <c r="U2324" s="2" t="s">
        <v>42</v>
      </c>
      <c r="V2324" s="2" t="s">
        <v>36</v>
      </c>
      <c r="W2324" s="2" t="s">
        <v>46</v>
      </c>
      <c r="X2324" s="2" t="s">
        <v>43</v>
      </c>
      <c r="Y2324" s="2" t="s">
        <v>44</v>
      </c>
      <c r="Z2324" s="2" t="s">
        <v>281</v>
      </c>
      <c r="AA2324" s="2" t="s">
        <v>35</v>
      </c>
      <c r="AB2324" s="2" t="s">
        <v>36</v>
      </c>
      <c r="AC2324" s="2"/>
      <c r="AD2324" s="2"/>
      <c r="AE2324">
        <v>1035</v>
      </c>
      <c r="AF2324" s="2" t="s">
        <v>36</v>
      </c>
      <c r="AG2324" s="2" t="s">
        <v>36</v>
      </c>
      <c r="AH2324" s="2"/>
      <c r="AI2324" s="2"/>
      <c r="AJ2324" s="2" t="s">
        <v>36</v>
      </c>
      <c r="AK2324" s="2" t="s">
        <v>36</v>
      </c>
    </row>
    <row r="2325" spans="1:37" x14ac:dyDescent="0.3">
      <c r="A2325">
        <v>1029</v>
      </c>
      <c r="B2325" s="1">
        <v>41207</v>
      </c>
      <c r="C2325">
        <v>28</v>
      </c>
      <c r="D2325" t="str">
        <f>VLOOKUP(seguimiento[[#This Row],[idinstituciones]],instituciones[[idinstituciones]:[nombre]],2,)</f>
        <v>Hospital Victor J Vilela</v>
      </c>
      <c r="E2325" s="2" t="s">
        <v>33</v>
      </c>
      <c r="F2325" s="2" t="s">
        <v>34</v>
      </c>
      <c r="G2325" s="2" t="s">
        <v>35</v>
      </c>
      <c r="H2325" s="2" t="s">
        <v>36</v>
      </c>
      <c r="I2325" s="2" t="s">
        <v>45</v>
      </c>
      <c r="J2325" s="2" t="s">
        <v>35</v>
      </c>
      <c r="K2325" s="2"/>
      <c r="L2325" s="2" t="s">
        <v>39</v>
      </c>
      <c r="M2325" s="2"/>
      <c r="N2325" s="2" t="s">
        <v>35</v>
      </c>
      <c r="O2325" s="2" t="s">
        <v>36</v>
      </c>
      <c r="P2325" s="2" t="s">
        <v>36</v>
      </c>
      <c r="Q2325" s="2"/>
      <c r="R2325" s="2" t="s">
        <v>40</v>
      </c>
      <c r="S2325" s="2" t="s">
        <v>45</v>
      </c>
      <c r="T2325" s="2" t="s">
        <v>49</v>
      </c>
      <c r="U2325" s="2" t="s">
        <v>42</v>
      </c>
      <c r="V2325" s="2" t="s">
        <v>36</v>
      </c>
      <c r="W2325" s="2" t="s">
        <v>46</v>
      </c>
      <c r="X2325" s="2" t="s">
        <v>43</v>
      </c>
      <c r="Y2325" s="2" t="s">
        <v>44</v>
      </c>
      <c r="Z2325" s="2" t="s">
        <v>281</v>
      </c>
      <c r="AA2325" s="2" t="s">
        <v>35</v>
      </c>
      <c r="AB2325" s="2" t="s">
        <v>36</v>
      </c>
      <c r="AC2325" s="2"/>
      <c r="AD2325" s="2"/>
      <c r="AE2325">
        <v>1507</v>
      </c>
      <c r="AF2325" s="2" t="s">
        <v>36</v>
      </c>
      <c r="AG2325" s="2" t="s">
        <v>36</v>
      </c>
      <c r="AH2325" s="2"/>
      <c r="AI2325" s="2"/>
      <c r="AJ2325" s="2" t="s">
        <v>36</v>
      </c>
      <c r="AK2325" s="2" t="s">
        <v>36</v>
      </c>
    </row>
    <row r="2326" spans="1:37" x14ac:dyDescent="0.3">
      <c r="A2326">
        <v>1029</v>
      </c>
      <c r="B2326" s="1">
        <v>41809</v>
      </c>
      <c r="C2326">
        <v>28</v>
      </c>
      <c r="D2326" t="str">
        <f>VLOOKUP(seguimiento[[#This Row],[idinstituciones]],instituciones[[idinstituciones]:[nombre]],2,)</f>
        <v>Hospital Victor J Vilela</v>
      </c>
      <c r="E2326" s="2" t="s">
        <v>33</v>
      </c>
      <c r="F2326" s="2" t="s">
        <v>34</v>
      </c>
      <c r="G2326" s="2" t="s">
        <v>35</v>
      </c>
      <c r="H2326" s="2" t="s">
        <v>36</v>
      </c>
      <c r="I2326" s="2" t="s">
        <v>45</v>
      </c>
      <c r="J2326" s="2" t="s">
        <v>35</v>
      </c>
      <c r="K2326" s="2"/>
      <c r="L2326" s="2" t="s">
        <v>39</v>
      </c>
      <c r="M2326" s="2"/>
      <c r="N2326" s="2" t="s">
        <v>35</v>
      </c>
      <c r="O2326" s="2" t="s">
        <v>36</v>
      </c>
      <c r="P2326" s="2" t="s">
        <v>36</v>
      </c>
      <c r="Q2326" s="2"/>
      <c r="R2326" s="2" t="s">
        <v>40</v>
      </c>
      <c r="S2326" s="2" t="s">
        <v>45</v>
      </c>
      <c r="T2326" s="2" t="s">
        <v>46</v>
      </c>
      <c r="U2326" s="2" t="s">
        <v>45</v>
      </c>
      <c r="V2326" s="2" t="s">
        <v>45</v>
      </c>
      <c r="W2326" s="2" t="s">
        <v>45</v>
      </c>
      <c r="X2326" s="2" t="s">
        <v>65</v>
      </c>
      <c r="Y2326" s="2" t="s">
        <v>36</v>
      </c>
      <c r="Z2326" s="2" t="s">
        <v>35</v>
      </c>
      <c r="AA2326" s="2" t="s">
        <v>35</v>
      </c>
      <c r="AB2326" s="2" t="s">
        <v>36</v>
      </c>
      <c r="AC2326" s="2"/>
      <c r="AD2326" s="2"/>
      <c r="AE2326">
        <v>209</v>
      </c>
      <c r="AF2326" s="2" t="s">
        <v>36</v>
      </c>
      <c r="AG2326" s="2" t="s">
        <v>36</v>
      </c>
      <c r="AH2326" s="2"/>
      <c r="AI2326" s="2"/>
      <c r="AJ2326" s="2" t="s">
        <v>36</v>
      </c>
      <c r="AK2326" s="2" t="s">
        <v>36</v>
      </c>
    </row>
    <row r="2327" spans="1:37" x14ac:dyDescent="0.3">
      <c r="A2327">
        <v>1030</v>
      </c>
      <c r="B2327" s="1">
        <v>41969</v>
      </c>
      <c r="C2327">
        <v>16</v>
      </c>
      <c r="D2327" t="str">
        <f>VLOOKUP(seguimiento[[#This Row],[idinstituciones]],instituciones[[idinstituciones]:[nombre]],2,)</f>
        <v>HOSPITAL de PEDIATRÍA "Juan P. Garrahan"</v>
      </c>
      <c r="E2327" s="2" t="s">
        <v>35</v>
      </c>
      <c r="F2327" s="2" t="s">
        <v>34</v>
      </c>
      <c r="G2327" s="2" t="s">
        <v>35</v>
      </c>
      <c r="H2327" s="2" t="s">
        <v>36</v>
      </c>
      <c r="I2327" s="2" t="s">
        <v>45</v>
      </c>
      <c r="J2327" s="2" t="s">
        <v>35</v>
      </c>
      <c r="K2327" s="2"/>
      <c r="L2327" s="2" t="s">
        <v>39</v>
      </c>
      <c r="M2327" s="2"/>
      <c r="N2327" s="2" t="s">
        <v>35</v>
      </c>
      <c r="O2327" s="2" t="s">
        <v>36</v>
      </c>
      <c r="P2327" s="2" t="s">
        <v>36</v>
      </c>
      <c r="Q2327" s="2" t="s">
        <v>34</v>
      </c>
      <c r="R2327" s="2" t="s">
        <v>40</v>
      </c>
      <c r="S2327" s="2" t="s">
        <v>45</v>
      </c>
      <c r="T2327" s="2" t="s">
        <v>74</v>
      </c>
      <c r="U2327" s="2" t="s">
        <v>37</v>
      </c>
      <c r="V2327" s="2" t="s">
        <v>37</v>
      </c>
      <c r="W2327" s="2" t="s">
        <v>48</v>
      </c>
      <c r="X2327" s="2" t="s">
        <v>65</v>
      </c>
      <c r="Y2327" s="2" t="s">
        <v>44</v>
      </c>
      <c r="Z2327" s="2" t="s">
        <v>35</v>
      </c>
      <c r="AA2327" s="2" t="s">
        <v>35</v>
      </c>
      <c r="AB2327" s="2" t="s">
        <v>36</v>
      </c>
      <c r="AC2327" s="2"/>
      <c r="AD2327" s="2"/>
      <c r="AE2327">
        <v>2277</v>
      </c>
      <c r="AF2327" s="2" t="s">
        <v>35</v>
      </c>
      <c r="AG2327" s="2" t="s">
        <v>36</v>
      </c>
      <c r="AH2327" s="2">
        <v>4</v>
      </c>
      <c r="AI2327" s="2"/>
      <c r="AJ2327" s="2" t="s">
        <v>45</v>
      </c>
      <c r="AK2327" s="2" t="s">
        <v>45</v>
      </c>
    </row>
    <row r="2328" spans="1:37" x14ac:dyDescent="0.3">
      <c r="A2328">
        <v>1030</v>
      </c>
      <c r="B2328" s="1">
        <v>42340</v>
      </c>
      <c r="C2328">
        <v>9</v>
      </c>
      <c r="D2328" t="str">
        <f>VLOOKUP(seguimiento[[#This Row],[idinstituciones]],instituciones[[idinstituciones]:[nombre]],2,)</f>
        <v>HOSPITAL PROVINCIAL de ROSARIO</v>
      </c>
      <c r="E2328" s="2" t="s">
        <v>33</v>
      </c>
      <c r="F2328" s="2" t="s">
        <v>34</v>
      </c>
      <c r="G2328" s="2" t="s">
        <v>35</v>
      </c>
      <c r="H2328" s="2" t="s">
        <v>36</v>
      </c>
      <c r="I2328" s="2" t="s">
        <v>45</v>
      </c>
      <c r="J2328" s="2" t="s">
        <v>35</v>
      </c>
      <c r="K2328" s="2"/>
      <c r="L2328" s="2" t="s">
        <v>39</v>
      </c>
      <c r="M2328" s="2"/>
      <c r="N2328" s="2" t="s">
        <v>35</v>
      </c>
      <c r="O2328" s="2" t="s">
        <v>36</v>
      </c>
      <c r="P2328" s="2" t="s">
        <v>36</v>
      </c>
      <c r="Q2328" s="2" t="s">
        <v>34</v>
      </c>
      <c r="R2328" s="2" t="s">
        <v>40</v>
      </c>
      <c r="S2328" s="2" t="s">
        <v>45</v>
      </c>
      <c r="T2328" s="2" t="s">
        <v>60</v>
      </c>
      <c r="U2328" s="2" t="s">
        <v>45</v>
      </c>
      <c r="V2328" s="2" t="s">
        <v>45</v>
      </c>
      <c r="W2328" s="2" t="s">
        <v>48</v>
      </c>
      <c r="X2328" s="2" t="s">
        <v>65</v>
      </c>
      <c r="Y2328" s="2" t="s">
        <v>44</v>
      </c>
      <c r="Z2328" s="2" t="s">
        <v>35</v>
      </c>
      <c r="AA2328" s="2" t="s">
        <v>35</v>
      </c>
      <c r="AB2328" s="2" t="s">
        <v>36</v>
      </c>
      <c r="AC2328" s="2"/>
      <c r="AD2328" s="2"/>
      <c r="AE2328">
        <v>2278</v>
      </c>
      <c r="AF2328" s="2" t="s">
        <v>35</v>
      </c>
      <c r="AG2328" s="2" t="s">
        <v>36</v>
      </c>
      <c r="AH2328" s="2">
        <v>4</v>
      </c>
      <c r="AI2328" s="2"/>
      <c r="AJ2328" s="2" t="s">
        <v>37</v>
      </c>
      <c r="AK2328" s="2" t="s">
        <v>45</v>
      </c>
    </row>
    <row r="2329" spans="1:37" x14ac:dyDescent="0.3">
      <c r="A2329">
        <v>1037</v>
      </c>
      <c r="B2329" s="1">
        <v>41787</v>
      </c>
      <c r="C2329">
        <v>16</v>
      </c>
      <c r="D2329" t="str">
        <f>VLOOKUP(seguimiento[[#This Row],[idinstituciones]],instituciones[[idinstituciones]:[nombre]],2,)</f>
        <v>HOSPITAL de PEDIATRÍA "Juan P. Garrahan"</v>
      </c>
      <c r="E2329" s="2" t="s">
        <v>33</v>
      </c>
      <c r="F2329" s="2" t="s">
        <v>34</v>
      </c>
      <c r="G2329" s="2" t="s">
        <v>35</v>
      </c>
      <c r="H2329" s="2" t="s">
        <v>36</v>
      </c>
      <c r="I2329" s="2" t="s">
        <v>37</v>
      </c>
      <c r="J2329" s="2" t="s">
        <v>35</v>
      </c>
      <c r="K2329" s="2"/>
      <c r="L2329" s="2" t="s">
        <v>39</v>
      </c>
      <c r="M2329" s="2"/>
      <c r="N2329" s="2" t="s">
        <v>35</v>
      </c>
      <c r="O2329" s="2" t="s">
        <v>36</v>
      </c>
      <c r="P2329" s="2" t="s">
        <v>36</v>
      </c>
      <c r="Q2329" s="2"/>
      <c r="R2329" s="2" t="s">
        <v>40</v>
      </c>
      <c r="S2329" s="2" t="s">
        <v>45</v>
      </c>
      <c r="T2329" s="2" t="s">
        <v>46</v>
      </c>
      <c r="U2329" s="2" t="s">
        <v>45</v>
      </c>
      <c r="V2329" s="2" t="s">
        <v>36</v>
      </c>
      <c r="W2329" s="2" t="s">
        <v>49</v>
      </c>
      <c r="X2329" s="2" t="s">
        <v>43</v>
      </c>
      <c r="Y2329" s="2" t="s">
        <v>36</v>
      </c>
      <c r="Z2329" s="2" t="s">
        <v>35</v>
      </c>
      <c r="AA2329" s="2" t="s">
        <v>35</v>
      </c>
      <c r="AB2329" s="2" t="s">
        <v>36</v>
      </c>
      <c r="AC2329" s="2"/>
      <c r="AD2329" s="2"/>
      <c r="AE2329">
        <v>455</v>
      </c>
      <c r="AF2329" s="2" t="s">
        <v>36</v>
      </c>
      <c r="AG2329" s="2" t="s">
        <v>36</v>
      </c>
      <c r="AH2329" s="2"/>
      <c r="AI2329" s="2"/>
      <c r="AJ2329" s="2" t="s">
        <v>36</v>
      </c>
      <c r="AK2329" s="2" t="s">
        <v>36</v>
      </c>
    </row>
    <row r="2330" spans="1:37" x14ac:dyDescent="0.3">
      <c r="A2330">
        <v>1038</v>
      </c>
      <c r="B2330" s="1">
        <v>41423</v>
      </c>
      <c r="C2330">
        <v>16</v>
      </c>
      <c r="D2330" t="str">
        <f>VLOOKUP(seguimiento[[#This Row],[idinstituciones]],instituciones[[idinstituciones]:[nombre]],2,)</f>
        <v>HOSPITAL de PEDIATRÍA "Juan P. Garrahan"</v>
      </c>
      <c r="E2330" s="2" t="s">
        <v>35</v>
      </c>
      <c r="F2330" s="2" t="s">
        <v>58</v>
      </c>
      <c r="G2330" s="2" t="s">
        <v>59</v>
      </c>
      <c r="H2330" s="2" t="s">
        <v>36</v>
      </c>
      <c r="I2330" s="2" t="s">
        <v>37</v>
      </c>
      <c r="J2330" s="2" t="s">
        <v>44</v>
      </c>
      <c r="K2330" s="2"/>
      <c r="L2330" s="2" t="s">
        <v>39</v>
      </c>
      <c r="M2330" s="2"/>
      <c r="N2330" s="2" t="s">
        <v>35</v>
      </c>
      <c r="O2330" s="2" t="s">
        <v>36</v>
      </c>
      <c r="P2330" s="2" t="s">
        <v>36</v>
      </c>
      <c r="Q2330" s="2" t="s">
        <v>34</v>
      </c>
      <c r="R2330" s="2"/>
      <c r="S2330" s="2" t="s">
        <v>45</v>
      </c>
      <c r="T2330" s="2" t="s">
        <v>73</v>
      </c>
      <c r="U2330" s="2" t="s">
        <v>45</v>
      </c>
      <c r="V2330" s="2" t="s">
        <v>45</v>
      </c>
      <c r="W2330" s="2" t="s">
        <v>73</v>
      </c>
      <c r="X2330" s="2" t="s">
        <v>36</v>
      </c>
      <c r="Y2330" s="2" t="s">
        <v>36</v>
      </c>
      <c r="Z2330" s="2" t="s">
        <v>35</v>
      </c>
      <c r="AA2330" s="2" t="s">
        <v>35</v>
      </c>
      <c r="AB2330" s="2" t="s">
        <v>36</v>
      </c>
      <c r="AC2330" s="2"/>
      <c r="AD2330" s="2"/>
      <c r="AE2330">
        <v>1727</v>
      </c>
      <c r="AF2330" s="2" t="s">
        <v>36</v>
      </c>
      <c r="AG2330" s="2" t="s">
        <v>36</v>
      </c>
      <c r="AH2330" s="2"/>
      <c r="AI2330" s="2"/>
      <c r="AJ2330" s="2" t="s">
        <v>36</v>
      </c>
      <c r="AK2330" s="2" t="s">
        <v>36</v>
      </c>
    </row>
    <row r="2331" spans="1:37" x14ac:dyDescent="0.3">
      <c r="A2331">
        <v>1038</v>
      </c>
      <c r="B2331" s="1">
        <v>41822</v>
      </c>
      <c r="C2331">
        <v>16</v>
      </c>
      <c r="D2331" t="str">
        <f>VLOOKUP(seguimiento[[#This Row],[idinstituciones]],instituciones[[idinstituciones]:[nombre]],2,)</f>
        <v>HOSPITAL de PEDIATRÍA "Juan P. Garrahan"</v>
      </c>
      <c r="E2331" s="2" t="s">
        <v>64</v>
      </c>
      <c r="F2331" s="2" t="s">
        <v>58</v>
      </c>
      <c r="G2331" s="2" t="s">
        <v>59</v>
      </c>
      <c r="H2331" s="2" t="s">
        <v>36</v>
      </c>
      <c r="I2331" s="2" t="s">
        <v>45</v>
      </c>
      <c r="J2331" s="2" t="s">
        <v>44</v>
      </c>
      <c r="K2331" s="2"/>
      <c r="L2331" s="2" t="s">
        <v>39</v>
      </c>
      <c r="M2331" s="2"/>
      <c r="N2331" s="2" t="s">
        <v>35</v>
      </c>
      <c r="O2331" s="2" t="s">
        <v>36</v>
      </c>
      <c r="P2331" s="2" t="s">
        <v>36</v>
      </c>
      <c r="Q2331" s="2" t="s">
        <v>34</v>
      </c>
      <c r="R2331" s="2" t="s">
        <v>40</v>
      </c>
      <c r="S2331" s="2" t="s">
        <v>45</v>
      </c>
      <c r="T2331" s="2" t="s">
        <v>41</v>
      </c>
      <c r="U2331" s="2" t="s">
        <v>45</v>
      </c>
      <c r="V2331" s="2" t="s">
        <v>45</v>
      </c>
      <c r="W2331" s="2" t="s">
        <v>41</v>
      </c>
      <c r="X2331" s="2" t="s">
        <v>65</v>
      </c>
      <c r="Y2331" s="2" t="s">
        <v>44</v>
      </c>
      <c r="Z2331" s="2" t="s">
        <v>35</v>
      </c>
      <c r="AA2331" s="2" t="s">
        <v>35</v>
      </c>
      <c r="AB2331" s="2" t="s">
        <v>36</v>
      </c>
      <c r="AC2331" s="2"/>
      <c r="AD2331" s="2"/>
      <c r="AE2331">
        <v>2296</v>
      </c>
      <c r="AF2331" s="2" t="s">
        <v>35</v>
      </c>
      <c r="AG2331" s="2" t="s">
        <v>36</v>
      </c>
      <c r="AH2331" s="2">
        <v>4</v>
      </c>
      <c r="AI2331" s="2"/>
      <c r="AJ2331" s="2" t="s">
        <v>37</v>
      </c>
      <c r="AK2331" s="2" t="s">
        <v>45</v>
      </c>
    </row>
    <row r="2332" spans="1:37" x14ac:dyDescent="0.3">
      <c r="A2332">
        <v>1038</v>
      </c>
      <c r="B2332" s="1">
        <v>42221</v>
      </c>
      <c r="C2332">
        <v>16</v>
      </c>
      <c r="D2332" t="str">
        <f>VLOOKUP(seguimiento[[#This Row],[idinstituciones]],instituciones[[idinstituciones]:[nombre]],2,)</f>
        <v>HOSPITAL de PEDIATRÍA "Juan P. Garrahan"</v>
      </c>
      <c r="E2332" s="2" t="s">
        <v>64</v>
      </c>
      <c r="F2332" s="2" t="s">
        <v>58</v>
      </c>
      <c r="G2332" s="2" t="s">
        <v>59</v>
      </c>
      <c r="H2332" s="2" t="s">
        <v>36</v>
      </c>
      <c r="I2332" s="2" t="s">
        <v>45</v>
      </c>
      <c r="J2332" s="2" t="s">
        <v>44</v>
      </c>
      <c r="K2332" s="2"/>
      <c r="L2332" s="2" t="s">
        <v>39</v>
      </c>
      <c r="M2332" s="2"/>
      <c r="N2332" s="2" t="s">
        <v>35</v>
      </c>
      <c r="O2332" s="2" t="s">
        <v>36</v>
      </c>
      <c r="P2332" s="2" t="s">
        <v>36</v>
      </c>
      <c r="Q2332" s="2" t="s">
        <v>34</v>
      </c>
      <c r="R2332" s="2" t="s">
        <v>40</v>
      </c>
      <c r="S2332" s="2" t="s">
        <v>45</v>
      </c>
      <c r="T2332" s="2" t="s">
        <v>41</v>
      </c>
      <c r="U2332" s="2" t="s">
        <v>45</v>
      </c>
      <c r="V2332" s="2" t="s">
        <v>45</v>
      </c>
      <c r="W2332" s="2" t="s">
        <v>41</v>
      </c>
      <c r="X2332" s="2" t="s">
        <v>65</v>
      </c>
      <c r="Y2332" s="2" t="s">
        <v>44</v>
      </c>
      <c r="Z2332" s="2" t="s">
        <v>35</v>
      </c>
      <c r="AA2332" s="2" t="s">
        <v>35</v>
      </c>
      <c r="AB2332" s="2" t="s">
        <v>36</v>
      </c>
      <c r="AC2332" s="2"/>
      <c r="AD2332" s="2"/>
      <c r="AE2332">
        <v>2302</v>
      </c>
      <c r="AF2332" s="2" t="s">
        <v>35</v>
      </c>
      <c r="AG2332" s="2" t="s">
        <v>36</v>
      </c>
      <c r="AH2332" s="2">
        <v>4</v>
      </c>
      <c r="AI2332" s="2"/>
      <c r="AJ2332" s="2" t="s">
        <v>46</v>
      </c>
      <c r="AK2332" s="2" t="s">
        <v>45</v>
      </c>
    </row>
    <row r="2333" spans="1:37" x14ac:dyDescent="0.3">
      <c r="A2333">
        <v>1040</v>
      </c>
      <c r="B2333" s="1">
        <v>41473</v>
      </c>
      <c r="C2333">
        <v>28</v>
      </c>
      <c r="D2333" t="str">
        <f>VLOOKUP(seguimiento[[#This Row],[idinstituciones]],instituciones[[idinstituciones]:[nombre]],2,)</f>
        <v>Hospital Victor J Vilela</v>
      </c>
      <c r="E2333" s="2" t="s">
        <v>35</v>
      </c>
      <c r="F2333" s="2" t="s">
        <v>34</v>
      </c>
      <c r="G2333" s="2" t="s">
        <v>35</v>
      </c>
      <c r="H2333" s="2" t="s">
        <v>36</v>
      </c>
      <c r="I2333" s="2" t="s">
        <v>37</v>
      </c>
      <c r="J2333" s="2" t="s">
        <v>71</v>
      </c>
      <c r="K2333" s="2" t="s">
        <v>38</v>
      </c>
      <c r="L2333" s="2" t="s">
        <v>39</v>
      </c>
      <c r="M2333" s="2"/>
      <c r="N2333" s="2" t="s">
        <v>35</v>
      </c>
      <c r="O2333" s="2" t="s">
        <v>36</v>
      </c>
      <c r="P2333" s="2" t="s">
        <v>36</v>
      </c>
      <c r="Q2333" s="2"/>
      <c r="R2333" s="2" t="s">
        <v>84</v>
      </c>
      <c r="S2333" s="2" t="s">
        <v>45</v>
      </c>
      <c r="T2333" s="2" t="s">
        <v>37</v>
      </c>
      <c r="U2333" s="2" t="s">
        <v>42</v>
      </c>
      <c r="V2333" s="2" t="s">
        <v>36</v>
      </c>
      <c r="W2333" s="2" t="s">
        <v>37</v>
      </c>
      <c r="X2333" s="2" t="s">
        <v>65</v>
      </c>
      <c r="Y2333" s="2" t="s">
        <v>54</v>
      </c>
      <c r="Z2333" s="2" t="s">
        <v>35</v>
      </c>
      <c r="AA2333" s="2" t="s">
        <v>35</v>
      </c>
      <c r="AB2333" s="2" t="s">
        <v>36</v>
      </c>
      <c r="AC2333" s="2"/>
      <c r="AD2333" s="2"/>
      <c r="AE2333">
        <v>602</v>
      </c>
      <c r="AF2333" s="2" t="s">
        <v>36</v>
      </c>
      <c r="AG2333" s="2" t="s">
        <v>36</v>
      </c>
      <c r="AH2333" s="2"/>
      <c r="AI2333" s="2"/>
      <c r="AJ2333" s="2" t="s">
        <v>36</v>
      </c>
      <c r="AK2333" s="2" t="s">
        <v>36</v>
      </c>
    </row>
    <row r="2334" spans="1:37" x14ac:dyDescent="0.3">
      <c r="A2334">
        <v>1040</v>
      </c>
      <c r="B2334" s="1">
        <v>41858</v>
      </c>
      <c r="C2334">
        <v>28</v>
      </c>
      <c r="D2334" t="str">
        <f>VLOOKUP(seguimiento[[#This Row],[idinstituciones]],instituciones[[idinstituciones]:[nombre]],2,)</f>
        <v>Hospital Victor J Vilela</v>
      </c>
      <c r="E2334" s="2" t="s">
        <v>33</v>
      </c>
      <c r="F2334" s="2" t="s">
        <v>34</v>
      </c>
      <c r="G2334" s="2" t="s">
        <v>35</v>
      </c>
      <c r="H2334" s="2" t="s">
        <v>36</v>
      </c>
      <c r="I2334" s="2" t="s">
        <v>45</v>
      </c>
      <c r="J2334" s="2" t="s">
        <v>35</v>
      </c>
      <c r="K2334" s="2" t="s">
        <v>38</v>
      </c>
      <c r="L2334" s="2" t="s">
        <v>39</v>
      </c>
      <c r="M2334" s="2"/>
      <c r="N2334" s="2"/>
      <c r="O2334" s="2" t="s">
        <v>36</v>
      </c>
      <c r="P2334" s="2" t="s">
        <v>36</v>
      </c>
      <c r="Q2334" s="2"/>
      <c r="R2334" s="2" t="s">
        <v>84</v>
      </c>
      <c r="S2334" s="2" t="s">
        <v>45</v>
      </c>
      <c r="T2334" s="2" t="s">
        <v>37</v>
      </c>
      <c r="U2334" s="2" t="s">
        <v>42</v>
      </c>
      <c r="V2334" s="2" t="s">
        <v>42</v>
      </c>
      <c r="W2334" s="2" t="s">
        <v>37</v>
      </c>
      <c r="X2334" s="2" t="s">
        <v>65</v>
      </c>
      <c r="Y2334" s="2" t="s">
        <v>54</v>
      </c>
      <c r="Z2334" s="2" t="s">
        <v>35</v>
      </c>
      <c r="AA2334" s="2" t="s">
        <v>35</v>
      </c>
      <c r="AB2334" s="2" t="s">
        <v>36</v>
      </c>
      <c r="AC2334" s="2"/>
      <c r="AD2334" s="2"/>
      <c r="AE2334">
        <v>1490</v>
      </c>
      <c r="AF2334" s="2" t="s">
        <v>36</v>
      </c>
      <c r="AG2334" s="2" t="s">
        <v>36</v>
      </c>
      <c r="AH2334" s="2"/>
      <c r="AI2334" s="2"/>
      <c r="AJ2334" s="2" t="s">
        <v>36</v>
      </c>
      <c r="AK2334" s="2" t="s">
        <v>36</v>
      </c>
    </row>
    <row r="2335" spans="1:37" x14ac:dyDescent="0.3">
      <c r="A2335">
        <v>1041</v>
      </c>
      <c r="B2335" s="1">
        <v>41506</v>
      </c>
      <c r="C2335">
        <v>16</v>
      </c>
      <c r="D2335" t="str">
        <f>VLOOKUP(seguimiento[[#This Row],[idinstituciones]],instituciones[[idinstituciones]:[nombre]],2,)</f>
        <v>HOSPITAL de PEDIATRÍA "Juan P. Garrahan"</v>
      </c>
      <c r="E2335" s="2" t="s">
        <v>35</v>
      </c>
      <c r="F2335" s="2" t="s">
        <v>34</v>
      </c>
      <c r="G2335" s="2" t="s">
        <v>35</v>
      </c>
      <c r="H2335" s="2" t="s">
        <v>36</v>
      </c>
      <c r="I2335" s="2" t="s">
        <v>45</v>
      </c>
      <c r="J2335" s="2" t="s">
        <v>35</v>
      </c>
      <c r="K2335" s="2"/>
      <c r="L2335" s="2" t="s">
        <v>39</v>
      </c>
      <c r="M2335" s="2"/>
      <c r="N2335" s="2" t="s">
        <v>35</v>
      </c>
      <c r="O2335" s="2" t="s">
        <v>36</v>
      </c>
      <c r="P2335" s="2" t="s">
        <v>36</v>
      </c>
      <c r="Q2335" s="2" t="s">
        <v>34</v>
      </c>
      <c r="R2335" s="2"/>
      <c r="S2335" s="2" t="s">
        <v>45</v>
      </c>
      <c r="T2335" s="2" t="s">
        <v>37</v>
      </c>
      <c r="U2335" s="2" t="s">
        <v>42</v>
      </c>
      <c r="V2335" s="2" t="s">
        <v>36</v>
      </c>
      <c r="W2335" s="2" t="s">
        <v>37</v>
      </c>
      <c r="X2335" s="2" t="s">
        <v>65</v>
      </c>
      <c r="Y2335" s="2" t="s">
        <v>36</v>
      </c>
      <c r="Z2335" s="2" t="s">
        <v>281</v>
      </c>
      <c r="AA2335" s="2" t="s">
        <v>35</v>
      </c>
      <c r="AB2335" s="2" t="s">
        <v>36</v>
      </c>
      <c r="AC2335" s="2"/>
      <c r="AD2335" s="2"/>
      <c r="AE2335">
        <v>378</v>
      </c>
      <c r="AF2335" s="2" t="s">
        <v>36</v>
      </c>
      <c r="AG2335" s="2" t="s">
        <v>36</v>
      </c>
      <c r="AH2335" s="2"/>
      <c r="AI2335" s="2"/>
      <c r="AJ2335" s="2" t="s">
        <v>36</v>
      </c>
      <c r="AK2335" s="2" t="s">
        <v>36</v>
      </c>
    </row>
    <row r="2336" spans="1:37" x14ac:dyDescent="0.3">
      <c r="A2336">
        <v>1041</v>
      </c>
      <c r="B2336" s="1">
        <v>41855</v>
      </c>
      <c r="C2336">
        <v>16</v>
      </c>
      <c r="D2336" t="str">
        <f>VLOOKUP(seguimiento[[#This Row],[idinstituciones]],instituciones[[idinstituciones]:[nombre]],2,)</f>
        <v>HOSPITAL de PEDIATRÍA "Juan P. Garrahan"</v>
      </c>
      <c r="E2336" s="2" t="s">
        <v>35</v>
      </c>
      <c r="F2336" s="2" t="s">
        <v>34</v>
      </c>
      <c r="G2336" s="2" t="s">
        <v>35</v>
      </c>
      <c r="H2336" s="2" t="s">
        <v>36</v>
      </c>
      <c r="I2336" s="2" t="s">
        <v>45</v>
      </c>
      <c r="J2336" s="2" t="s">
        <v>35</v>
      </c>
      <c r="K2336" s="2"/>
      <c r="L2336" s="2" t="s">
        <v>39</v>
      </c>
      <c r="M2336" s="2"/>
      <c r="N2336" s="2" t="s">
        <v>35</v>
      </c>
      <c r="O2336" s="2" t="s">
        <v>36</v>
      </c>
      <c r="P2336" s="2" t="s">
        <v>36</v>
      </c>
      <c r="Q2336" s="2" t="s">
        <v>34</v>
      </c>
      <c r="R2336" s="2" t="s">
        <v>40</v>
      </c>
      <c r="S2336" s="2" t="s">
        <v>45</v>
      </c>
      <c r="T2336" s="2" t="s">
        <v>37</v>
      </c>
      <c r="U2336" s="2" t="s">
        <v>42</v>
      </c>
      <c r="V2336" s="2" t="s">
        <v>36</v>
      </c>
      <c r="W2336" s="2" t="s">
        <v>36</v>
      </c>
      <c r="X2336" s="2" t="s">
        <v>43</v>
      </c>
      <c r="Y2336" s="2" t="s">
        <v>79</v>
      </c>
      <c r="Z2336" s="2" t="s">
        <v>281</v>
      </c>
      <c r="AA2336" s="2" t="s">
        <v>35</v>
      </c>
      <c r="AB2336" s="2" t="s">
        <v>36</v>
      </c>
      <c r="AC2336" s="2"/>
      <c r="AD2336" s="2"/>
      <c r="AE2336">
        <v>692</v>
      </c>
      <c r="AF2336" s="2" t="s">
        <v>36</v>
      </c>
      <c r="AG2336" s="2" t="s">
        <v>36</v>
      </c>
      <c r="AH2336" s="2"/>
      <c r="AI2336" s="2"/>
      <c r="AJ2336" s="2" t="s">
        <v>36</v>
      </c>
      <c r="AK2336" s="2" t="s">
        <v>36</v>
      </c>
    </row>
    <row r="2337" spans="1:37" x14ac:dyDescent="0.3">
      <c r="A2337">
        <v>1041</v>
      </c>
      <c r="B2337" s="1">
        <v>42219</v>
      </c>
      <c r="C2337">
        <v>16</v>
      </c>
      <c r="D2337" t="str">
        <f>VLOOKUP(seguimiento[[#This Row],[idinstituciones]],instituciones[[idinstituciones]:[nombre]],2,)</f>
        <v>HOSPITAL de PEDIATRÍA "Juan P. Garrahan"</v>
      </c>
      <c r="E2337" s="2" t="s">
        <v>33</v>
      </c>
      <c r="F2337" s="2" t="s">
        <v>34</v>
      </c>
      <c r="G2337" s="2" t="s">
        <v>35</v>
      </c>
      <c r="H2337" s="2" t="s">
        <v>36</v>
      </c>
      <c r="I2337" s="2" t="s">
        <v>45</v>
      </c>
      <c r="J2337" s="2" t="s">
        <v>35</v>
      </c>
      <c r="K2337" s="2"/>
      <c r="L2337" s="2" t="s">
        <v>39</v>
      </c>
      <c r="M2337" s="2"/>
      <c r="N2337" s="2" t="s">
        <v>35</v>
      </c>
      <c r="O2337" s="2" t="s">
        <v>36</v>
      </c>
      <c r="P2337" s="2" t="s">
        <v>36</v>
      </c>
      <c r="Q2337" s="2" t="s">
        <v>34</v>
      </c>
      <c r="R2337" s="2" t="s">
        <v>40</v>
      </c>
      <c r="S2337" s="2" t="s">
        <v>45</v>
      </c>
      <c r="T2337" s="2" t="s">
        <v>37</v>
      </c>
      <c r="U2337" s="2" t="s">
        <v>42</v>
      </c>
      <c r="V2337" s="2" t="s">
        <v>42</v>
      </c>
      <c r="W2337" s="2" t="s">
        <v>37</v>
      </c>
      <c r="X2337" s="2" t="s">
        <v>36</v>
      </c>
      <c r="Y2337" s="2" t="s">
        <v>47</v>
      </c>
      <c r="Z2337" s="2" t="s">
        <v>281</v>
      </c>
      <c r="AA2337" s="2" t="s">
        <v>35</v>
      </c>
      <c r="AB2337" s="2" t="s">
        <v>36</v>
      </c>
      <c r="AC2337" s="2"/>
      <c r="AD2337" s="2"/>
      <c r="AE2337">
        <v>2337</v>
      </c>
      <c r="AF2337" s="2" t="s">
        <v>35</v>
      </c>
      <c r="AG2337" s="2" t="s">
        <v>36</v>
      </c>
      <c r="AH2337" s="2">
        <v>2</v>
      </c>
      <c r="AI2337" s="2" t="str">
        <f>VLOOKUP(seguimiento[[#This Row],[vitamiad]],vitaminad[[id]:[valor]],2,)</f>
        <v>Normal</v>
      </c>
      <c r="AJ2337" s="2" t="s">
        <v>45</v>
      </c>
      <c r="AK2337" s="2" t="s">
        <v>45</v>
      </c>
    </row>
    <row r="2338" spans="1:37" x14ac:dyDescent="0.3">
      <c r="A2338">
        <v>1042</v>
      </c>
      <c r="B2338" s="1">
        <v>41963</v>
      </c>
      <c r="C2338">
        <v>16</v>
      </c>
      <c r="D2338" t="str">
        <f>VLOOKUP(seguimiento[[#This Row],[idinstituciones]],instituciones[[idinstituciones]:[nombre]],2,)</f>
        <v>HOSPITAL de PEDIATRÍA "Juan P. Garrahan"</v>
      </c>
      <c r="E2338" s="2" t="s">
        <v>35</v>
      </c>
      <c r="F2338" s="2" t="s">
        <v>34</v>
      </c>
      <c r="G2338" s="2" t="s">
        <v>35</v>
      </c>
      <c r="H2338" s="2" t="s">
        <v>36</v>
      </c>
      <c r="I2338" s="2" t="s">
        <v>37</v>
      </c>
      <c r="J2338" s="2" t="s">
        <v>35</v>
      </c>
      <c r="K2338" s="2"/>
      <c r="L2338" s="2" t="s">
        <v>39</v>
      </c>
      <c r="M2338" s="2"/>
      <c r="N2338" s="2" t="s">
        <v>35</v>
      </c>
      <c r="O2338" s="2" t="s">
        <v>36</v>
      </c>
      <c r="P2338" s="2" t="s">
        <v>36</v>
      </c>
      <c r="Q2338" s="2" t="s">
        <v>34</v>
      </c>
      <c r="R2338" s="2" t="s">
        <v>40</v>
      </c>
      <c r="S2338" s="2" t="s">
        <v>45</v>
      </c>
      <c r="T2338" s="2" t="s">
        <v>66</v>
      </c>
      <c r="U2338" s="2" t="s">
        <v>42</v>
      </c>
      <c r="V2338" s="2" t="s">
        <v>36</v>
      </c>
      <c r="W2338" s="2" t="s">
        <v>36</v>
      </c>
      <c r="X2338" s="2" t="s">
        <v>43</v>
      </c>
      <c r="Y2338" s="2" t="s">
        <v>36</v>
      </c>
      <c r="Z2338" s="2" t="s">
        <v>281</v>
      </c>
      <c r="AA2338" s="2" t="s">
        <v>35</v>
      </c>
      <c r="AB2338" s="2" t="s">
        <v>36</v>
      </c>
      <c r="AC2338" s="2"/>
      <c r="AD2338" s="2"/>
      <c r="AE2338">
        <v>14</v>
      </c>
      <c r="AF2338" s="2" t="s">
        <v>36</v>
      </c>
      <c r="AG2338" s="2" t="s">
        <v>36</v>
      </c>
      <c r="AH2338" s="2"/>
      <c r="AI2338" s="2"/>
      <c r="AJ2338" s="2" t="s">
        <v>36</v>
      </c>
      <c r="AK2338" s="2" t="s">
        <v>36</v>
      </c>
    </row>
    <row r="2339" spans="1:37" x14ac:dyDescent="0.3">
      <c r="A2339">
        <v>1042</v>
      </c>
      <c r="B2339" s="1">
        <v>42341</v>
      </c>
      <c r="C2339">
        <v>16</v>
      </c>
      <c r="D2339" t="str">
        <f>VLOOKUP(seguimiento[[#This Row],[idinstituciones]],instituciones[[idinstituciones]:[nombre]],2,)</f>
        <v>HOSPITAL de PEDIATRÍA "Juan P. Garrahan"</v>
      </c>
      <c r="E2339" s="2" t="s">
        <v>35</v>
      </c>
      <c r="F2339" s="2" t="s">
        <v>34</v>
      </c>
      <c r="G2339" s="2" t="s">
        <v>35</v>
      </c>
      <c r="H2339" s="2" t="s">
        <v>36</v>
      </c>
      <c r="I2339" s="2" t="s">
        <v>37</v>
      </c>
      <c r="J2339" s="2" t="s">
        <v>35</v>
      </c>
      <c r="K2339" s="2"/>
      <c r="L2339" s="2" t="s">
        <v>39</v>
      </c>
      <c r="M2339" s="2"/>
      <c r="N2339" s="2" t="s">
        <v>35</v>
      </c>
      <c r="O2339" s="2" t="s">
        <v>36</v>
      </c>
      <c r="P2339" s="2" t="s">
        <v>36</v>
      </c>
      <c r="Q2339" s="2" t="s">
        <v>34</v>
      </c>
      <c r="R2339" s="2" t="s">
        <v>40</v>
      </c>
      <c r="S2339" s="2" t="s">
        <v>45</v>
      </c>
      <c r="T2339" s="2" t="s">
        <v>49</v>
      </c>
      <c r="U2339" s="2" t="s">
        <v>42</v>
      </c>
      <c r="V2339" s="2" t="s">
        <v>42</v>
      </c>
      <c r="W2339" s="2" t="s">
        <v>49</v>
      </c>
      <c r="X2339" s="2" t="s">
        <v>43</v>
      </c>
      <c r="Y2339" s="2" t="s">
        <v>44</v>
      </c>
      <c r="Z2339" s="2" t="s">
        <v>281</v>
      </c>
      <c r="AA2339" s="2" t="s">
        <v>35</v>
      </c>
      <c r="AB2339" s="2" t="s">
        <v>36</v>
      </c>
      <c r="AC2339" s="2"/>
      <c r="AD2339" s="2"/>
      <c r="AE2339">
        <v>1898</v>
      </c>
      <c r="AF2339" s="2" t="s">
        <v>35</v>
      </c>
      <c r="AG2339" s="2" t="s">
        <v>36</v>
      </c>
      <c r="AH2339" s="2">
        <v>3</v>
      </c>
      <c r="AI2339" s="2" t="str">
        <f>VLOOKUP(seguimiento[[#This Row],[vitamiad]],vitaminad[[id]:[valor]],2,)</f>
        <v>Bajo</v>
      </c>
      <c r="AJ2339" s="2" t="s">
        <v>45</v>
      </c>
      <c r="AK2339" s="2" t="s">
        <v>45</v>
      </c>
    </row>
    <row r="2340" spans="1:37" x14ac:dyDescent="0.3">
      <c r="A2340">
        <v>1043</v>
      </c>
      <c r="B2340" s="1">
        <v>41983</v>
      </c>
      <c r="C2340">
        <v>13</v>
      </c>
      <c r="D2340" t="str">
        <f>VLOOKUP(seguimiento[[#This Row],[idinstituciones]],instituciones[[idinstituciones]:[nombre]],2,)</f>
        <v>Clínica y Maternidad del Sol</v>
      </c>
      <c r="E2340" s="2" t="s">
        <v>33</v>
      </c>
      <c r="F2340" s="2" t="s">
        <v>34</v>
      </c>
      <c r="G2340" s="2" t="s">
        <v>35</v>
      </c>
      <c r="H2340" s="2" t="s">
        <v>36</v>
      </c>
      <c r="I2340" s="2" t="s">
        <v>45</v>
      </c>
      <c r="J2340" s="2" t="s">
        <v>35</v>
      </c>
      <c r="K2340" s="2"/>
      <c r="L2340" s="2" t="s">
        <v>39</v>
      </c>
      <c r="M2340" s="2"/>
      <c r="N2340" s="2" t="s">
        <v>35</v>
      </c>
      <c r="O2340" s="2" t="s">
        <v>36</v>
      </c>
      <c r="P2340" s="2" t="s">
        <v>36</v>
      </c>
      <c r="Q2340" s="2"/>
      <c r="R2340" s="2"/>
      <c r="S2340" s="2" t="s">
        <v>36</v>
      </c>
      <c r="T2340" s="2" t="s">
        <v>81</v>
      </c>
      <c r="U2340" s="2" t="s">
        <v>45</v>
      </c>
      <c r="V2340" s="2" t="s">
        <v>36</v>
      </c>
      <c r="W2340" s="2" t="s">
        <v>46</v>
      </c>
      <c r="X2340" s="2" t="s">
        <v>43</v>
      </c>
      <c r="Y2340" s="2" t="s">
        <v>36</v>
      </c>
      <c r="Z2340" s="2" t="s">
        <v>281</v>
      </c>
      <c r="AA2340" s="2" t="s">
        <v>35</v>
      </c>
      <c r="AB2340" s="2" t="s">
        <v>36</v>
      </c>
      <c r="AC2340" s="2"/>
      <c r="AD2340" s="2"/>
      <c r="AE2340">
        <v>848</v>
      </c>
      <c r="AF2340" s="2" t="s">
        <v>36</v>
      </c>
      <c r="AG2340" s="2" t="s">
        <v>36</v>
      </c>
      <c r="AH2340" s="2"/>
      <c r="AI2340" s="2"/>
      <c r="AJ2340" s="2" t="s">
        <v>36</v>
      </c>
      <c r="AK2340" s="2" t="s">
        <v>36</v>
      </c>
    </row>
    <row r="2341" spans="1:37" x14ac:dyDescent="0.3">
      <c r="A2341">
        <v>1043</v>
      </c>
      <c r="B2341" s="1">
        <v>42354</v>
      </c>
      <c r="C2341">
        <v>13</v>
      </c>
      <c r="D2341" t="str">
        <f>VLOOKUP(seguimiento[[#This Row],[idinstituciones]],instituciones[[idinstituciones]:[nombre]],2,)</f>
        <v>Clínica y Maternidad del Sol</v>
      </c>
      <c r="E2341" s="2" t="s">
        <v>35</v>
      </c>
      <c r="F2341" s="2" t="s">
        <v>34</v>
      </c>
      <c r="G2341" s="2" t="s">
        <v>35</v>
      </c>
      <c r="H2341" s="2" t="s">
        <v>36</v>
      </c>
      <c r="I2341" s="2" t="s">
        <v>45</v>
      </c>
      <c r="J2341" s="2" t="s">
        <v>35</v>
      </c>
      <c r="K2341" s="2"/>
      <c r="L2341" s="2" t="s">
        <v>39</v>
      </c>
      <c r="M2341" s="2"/>
      <c r="N2341" s="2" t="s">
        <v>35</v>
      </c>
      <c r="O2341" s="2" t="s">
        <v>36</v>
      </c>
      <c r="P2341" s="2" t="s">
        <v>36</v>
      </c>
      <c r="Q2341" s="2"/>
      <c r="R2341" s="2"/>
      <c r="S2341" s="2" t="s">
        <v>45</v>
      </c>
      <c r="T2341" s="2" t="s">
        <v>73</v>
      </c>
      <c r="U2341" s="2" t="s">
        <v>42</v>
      </c>
      <c r="V2341" s="2" t="s">
        <v>42</v>
      </c>
      <c r="W2341" s="2" t="s">
        <v>37</v>
      </c>
      <c r="X2341" s="2" t="s">
        <v>43</v>
      </c>
      <c r="Y2341" s="2" t="s">
        <v>54</v>
      </c>
      <c r="Z2341" s="2" t="s">
        <v>281</v>
      </c>
      <c r="AA2341" s="2" t="s">
        <v>35</v>
      </c>
      <c r="AB2341" s="2" t="s">
        <v>36</v>
      </c>
      <c r="AC2341" s="2"/>
      <c r="AD2341" s="2"/>
      <c r="AE2341">
        <v>2392</v>
      </c>
      <c r="AF2341" s="2" t="s">
        <v>36</v>
      </c>
      <c r="AG2341" s="2" t="s">
        <v>49</v>
      </c>
      <c r="AH2341" s="2">
        <v>1</v>
      </c>
      <c r="AI2341" s="2" t="str">
        <f>VLOOKUP(seguimiento[[#This Row],[vitamiad]],vitaminad[[id]:[valor]],2,)</f>
        <v>No realizado</v>
      </c>
      <c r="AJ2341" s="2" t="s">
        <v>45</v>
      </c>
      <c r="AK2341" s="2" t="s">
        <v>45</v>
      </c>
    </row>
    <row r="2342" spans="1:37" x14ac:dyDescent="0.3">
      <c r="A2342">
        <v>1043</v>
      </c>
      <c r="B2342" s="1">
        <v>42718</v>
      </c>
      <c r="C2342">
        <v>13</v>
      </c>
      <c r="D2342" t="str">
        <f>VLOOKUP(seguimiento[[#This Row],[idinstituciones]],instituciones[[idinstituciones]:[nombre]],2,)</f>
        <v>Clínica y Maternidad del Sol</v>
      </c>
      <c r="E2342" s="2" t="s">
        <v>35</v>
      </c>
      <c r="F2342" s="2" t="s">
        <v>34</v>
      </c>
      <c r="G2342" s="2" t="s">
        <v>36</v>
      </c>
      <c r="H2342" s="2" t="s">
        <v>36</v>
      </c>
      <c r="I2342" s="2" t="s">
        <v>45</v>
      </c>
      <c r="J2342" s="2" t="s">
        <v>35</v>
      </c>
      <c r="K2342" s="2"/>
      <c r="L2342" s="2" t="s">
        <v>39</v>
      </c>
      <c r="M2342" s="2"/>
      <c r="N2342" s="2" t="s">
        <v>35</v>
      </c>
      <c r="O2342" s="2" t="s">
        <v>36</v>
      </c>
      <c r="P2342" s="2" t="s">
        <v>36</v>
      </c>
      <c r="Q2342" s="2"/>
      <c r="R2342" s="2"/>
      <c r="S2342" s="2" t="s">
        <v>45</v>
      </c>
      <c r="T2342" s="2" t="s">
        <v>48</v>
      </c>
      <c r="U2342" s="2" t="s">
        <v>42</v>
      </c>
      <c r="V2342" s="2" t="s">
        <v>42</v>
      </c>
      <c r="W2342" s="2" t="s">
        <v>49</v>
      </c>
      <c r="X2342" s="2" t="s">
        <v>43</v>
      </c>
      <c r="Y2342" s="2" t="s">
        <v>54</v>
      </c>
      <c r="Z2342" s="2" t="s">
        <v>281</v>
      </c>
      <c r="AA2342" s="2" t="s">
        <v>35</v>
      </c>
      <c r="AB2342" s="2" t="s">
        <v>36</v>
      </c>
      <c r="AC2342" s="2"/>
      <c r="AD2342" s="2"/>
      <c r="AE2342">
        <v>2393</v>
      </c>
      <c r="AF2342" s="2" t="s">
        <v>35</v>
      </c>
      <c r="AG2342" s="2" t="s">
        <v>49</v>
      </c>
      <c r="AH2342" s="2">
        <v>1</v>
      </c>
      <c r="AI2342" s="2" t="str">
        <f>VLOOKUP(seguimiento[[#This Row],[vitamiad]],vitaminad[[id]:[valor]],2,)</f>
        <v>No realizado</v>
      </c>
      <c r="AJ2342" s="2" t="s">
        <v>45</v>
      </c>
      <c r="AK2342" s="2" t="s">
        <v>45</v>
      </c>
    </row>
    <row r="2343" spans="1:37" x14ac:dyDescent="0.3">
      <c r="A2343">
        <v>1043</v>
      </c>
      <c r="B2343" s="1">
        <v>43047</v>
      </c>
      <c r="C2343">
        <v>13</v>
      </c>
      <c r="D2343" t="str">
        <f>VLOOKUP(seguimiento[[#This Row],[idinstituciones]],instituciones[[idinstituciones]:[nombre]],2,)</f>
        <v>Clínica y Maternidad del Sol</v>
      </c>
      <c r="E2343" s="2" t="s">
        <v>35</v>
      </c>
      <c r="F2343" s="2" t="s">
        <v>34</v>
      </c>
      <c r="G2343" s="2" t="s">
        <v>36</v>
      </c>
      <c r="H2343" s="2" t="s">
        <v>36</v>
      </c>
      <c r="I2343" s="2" t="s">
        <v>45</v>
      </c>
      <c r="J2343" s="2" t="s">
        <v>35</v>
      </c>
      <c r="K2343" s="2"/>
      <c r="L2343" s="2" t="s">
        <v>39</v>
      </c>
      <c r="M2343" s="2"/>
      <c r="N2343" s="2" t="s">
        <v>35</v>
      </c>
      <c r="O2343" s="2" t="s">
        <v>36</v>
      </c>
      <c r="P2343" s="2" t="s">
        <v>36</v>
      </c>
      <c r="Q2343" s="2"/>
      <c r="R2343" s="2" t="s">
        <v>34</v>
      </c>
      <c r="S2343" s="2" t="s">
        <v>45</v>
      </c>
      <c r="T2343" s="2" t="s">
        <v>74</v>
      </c>
      <c r="U2343" s="2" t="s">
        <v>42</v>
      </c>
      <c r="V2343" s="2" t="s">
        <v>42</v>
      </c>
      <c r="W2343" s="2" t="s">
        <v>49</v>
      </c>
      <c r="X2343" s="2" t="s">
        <v>43</v>
      </c>
      <c r="Y2343" s="2" t="s">
        <v>47</v>
      </c>
      <c r="Z2343" s="2" t="s">
        <v>281</v>
      </c>
      <c r="AA2343" s="2" t="s">
        <v>35</v>
      </c>
      <c r="AB2343" s="2" t="s">
        <v>36</v>
      </c>
      <c r="AC2343" s="2"/>
      <c r="AD2343" s="2"/>
      <c r="AE2343">
        <v>2577</v>
      </c>
      <c r="AF2343" s="2" t="s">
        <v>35</v>
      </c>
      <c r="AG2343" s="2" t="s">
        <v>45</v>
      </c>
      <c r="AH2343" s="2"/>
      <c r="AI2343" s="2"/>
      <c r="AJ2343" s="2" t="s">
        <v>45</v>
      </c>
      <c r="AK2343" s="2" t="s">
        <v>45</v>
      </c>
    </row>
    <row r="2344" spans="1:37" x14ac:dyDescent="0.3">
      <c r="A2344">
        <v>1050</v>
      </c>
      <c r="B2344" s="1">
        <v>41865</v>
      </c>
      <c r="C2344">
        <v>5</v>
      </c>
      <c r="D2344" t="str">
        <f>VLOOKUP(seguimiento[[#This Row],[idinstituciones]],instituciones[[idinstituciones]:[nombre]],2,)</f>
        <v>Hospital "Dr. Antonio A. Cetrángolo"</v>
      </c>
      <c r="E2344" s="2" t="s">
        <v>33</v>
      </c>
      <c r="F2344" s="2" t="s">
        <v>34</v>
      </c>
      <c r="G2344" s="2" t="s">
        <v>35</v>
      </c>
      <c r="H2344" s="2" t="s">
        <v>36</v>
      </c>
      <c r="I2344" s="2" t="s">
        <v>45</v>
      </c>
      <c r="J2344" s="2" t="s">
        <v>35</v>
      </c>
      <c r="K2344" s="2"/>
      <c r="L2344" s="2" t="s">
        <v>39</v>
      </c>
      <c r="M2344" s="2"/>
      <c r="N2344" s="2" t="s">
        <v>35</v>
      </c>
      <c r="O2344" s="2" t="s">
        <v>36</v>
      </c>
      <c r="P2344" s="2" t="s">
        <v>36</v>
      </c>
      <c r="Q2344" s="2"/>
      <c r="R2344" s="2"/>
      <c r="S2344" s="2" t="s">
        <v>45</v>
      </c>
      <c r="T2344" s="2" t="s">
        <v>81</v>
      </c>
      <c r="U2344" s="2" t="s">
        <v>45</v>
      </c>
      <c r="V2344" s="2" t="s">
        <v>45</v>
      </c>
      <c r="W2344" s="2" t="s">
        <v>36</v>
      </c>
      <c r="X2344" s="2" t="s">
        <v>43</v>
      </c>
      <c r="Y2344" s="2" t="s">
        <v>36</v>
      </c>
      <c r="Z2344" s="2" t="s">
        <v>281</v>
      </c>
      <c r="AA2344" s="2" t="s">
        <v>35</v>
      </c>
      <c r="AB2344" s="2" t="s">
        <v>36</v>
      </c>
      <c r="AC2344" s="2"/>
      <c r="AD2344" s="2"/>
      <c r="AE2344">
        <v>587</v>
      </c>
      <c r="AF2344" s="2" t="s">
        <v>36</v>
      </c>
      <c r="AG2344" s="2" t="s">
        <v>36</v>
      </c>
      <c r="AH2344" s="2"/>
      <c r="AI2344" s="2"/>
      <c r="AJ2344" s="2" t="s">
        <v>36</v>
      </c>
      <c r="AK2344" s="2" t="s">
        <v>36</v>
      </c>
    </row>
    <row r="2345" spans="1:37" x14ac:dyDescent="0.3">
      <c r="A2345">
        <v>1052</v>
      </c>
      <c r="B2345" s="1">
        <v>41894</v>
      </c>
      <c r="C2345">
        <v>5</v>
      </c>
      <c r="D2345" t="str">
        <f>VLOOKUP(seguimiento[[#This Row],[idinstituciones]],instituciones[[idinstituciones]:[nombre]],2,)</f>
        <v>Hospital "Dr. Antonio A. Cetrángolo"</v>
      </c>
      <c r="E2345" s="2" t="s">
        <v>35</v>
      </c>
      <c r="F2345" s="2" t="s">
        <v>44</v>
      </c>
      <c r="G2345" s="2" t="s">
        <v>35</v>
      </c>
      <c r="H2345" s="2" t="s">
        <v>36</v>
      </c>
      <c r="I2345" s="2" t="s">
        <v>45</v>
      </c>
      <c r="J2345" s="2" t="s">
        <v>35</v>
      </c>
      <c r="K2345" s="2"/>
      <c r="L2345" s="2" t="s">
        <v>39</v>
      </c>
      <c r="M2345" s="2"/>
      <c r="N2345" s="2" t="s">
        <v>35</v>
      </c>
      <c r="O2345" s="2" t="s">
        <v>36</v>
      </c>
      <c r="P2345" s="2" t="s">
        <v>36</v>
      </c>
      <c r="Q2345" s="2"/>
      <c r="R2345" s="2"/>
      <c r="S2345" s="2" t="s">
        <v>36</v>
      </c>
      <c r="T2345" s="2" t="s">
        <v>36</v>
      </c>
      <c r="U2345" s="2" t="s">
        <v>45</v>
      </c>
      <c r="V2345" s="2" t="s">
        <v>45</v>
      </c>
      <c r="W2345" s="2" t="s">
        <v>36</v>
      </c>
      <c r="X2345" s="2" t="s">
        <v>43</v>
      </c>
      <c r="Y2345" s="2" t="s">
        <v>36</v>
      </c>
      <c r="Z2345" s="2" t="s">
        <v>281</v>
      </c>
      <c r="AA2345" s="2" t="s">
        <v>35</v>
      </c>
      <c r="AB2345" s="2" t="s">
        <v>36</v>
      </c>
      <c r="AC2345" s="2"/>
      <c r="AD2345" s="2"/>
      <c r="AE2345">
        <v>1675</v>
      </c>
      <c r="AF2345" s="2" t="s">
        <v>36</v>
      </c>
      <c r="AG2345" s="2" t="s">
        <v>36</v>
      </c>
      <c r="AH2345" s="2"/>
      <c r="AI2345" s="2"/>
      <c r="AJ2345" s="2" t="s">
        <v>36</v>
      </c>
      <c r="AK2345" s="2" t="s">
        <v>36</v>
      </c>
    </row>
    <row r="2346" spans="1:37" x14ac:dyDescent="0.3">
      <c r="A2346">
        <v>1053</v>
      </c>
      <c r="B2346" s="1">
        <v>41929</v>
      </c>
      <c r="C2346">
        <v>29</v>
      </c>
      <c r="D2346" t="str">
        <f>VLOOKUP(seguimiento[[#This Row],[idinstituciones]],instituciones[[idinstituciones]:[nombre]],2,)</f>
        <v>H.I.G.A Prof.R. Rossi</v>
      </c>
      <c r="E2346" s="2" t="s">
        <v>64</v>
      </c>
      <c r="F2346" s="2" t="s">
        <v>34</v>
      </c>
      <c r="G2346" s="2" t="s">
        <v>51</v>
      </c>
      <c r="H2346" s="2" t="s">
        <v>36</v>
      </c>
      <c r="I2346" s="2" t="s">
        <v>37</v>
      </c>
      <c r="J2346" s="2" t="s">
        <v>35</v>
      </c>
      <c r="K2346" s="2" t="s">
        <v>63</v>
      </c>
      <c r="L2346" s="2" t="s">
        <v>44</v>
      </c>
      <c r="M2346" s="2" t="s">
        <v>76</v>
      </c>
      <c r="N2346" s="2" t="s">
        <v>35</v>
      </c>
      <c r="O2346" s="2" t="s">
        <v>36</v>
      </c>
      <c r="P2346" s="2" t="s">
        <v>42</v>
      </c>
      <c r="Q2346" s="2" t="s">
        <v>34</v>
      </c>
      <c r="R2346" s="2"/>
      <c r="S2346" s="2" t="s">
        <v>45</v>
      </c>
      <c r="T2346" s="2" t="s">
        <v>45</v>
      </c>
      <c r="U2346" s="2" t="s">
        <v>45</v>
      </c>
      <c r="V2346" s="2" t="s">
        <v>45</v>
      </c>
      <c r="W2346" s="2" t="s">
        <v>36</v>
      </c>
      <c r="X2346" s="2" t="s">
        <v>65</v>
      </c>
      <c r="Y2346" s="2" t="s">
        <v>47</v>
      </c>
      <c r="Z2346" s="2" t="s">
        <v>281</v>
      </c>
      <c r="AA2346" s="2" t="s">
        <v>35</v>
      </c>
      <c r="AB2346" s="2" t="s">
        <v>36</v>
      </c>
      <c r="AC2346" s="2"/>
      <c r="AD2346" s="2"/>
      <c r="AE2346">
        <v>1633</v>
      </c>
      <c r="AF2346" s="2" t="s">
        <v>36</v>
      </c>
      <c r="AG2346" s="2" t="s">
        <v>36</v>
      </c>
      <c r="AH2346" s="2"/>
      <c r="AI2346" s="2"/>
      <c r="AJ2346" s="2" t="s">
        <v>36</v>
      </c>
      <c r="AK2346" s="2" t="s">
        <v>36</v>
      </c>
    </row>
    <row r="2347" spans="1:37" x14ac:dyDescent="0.3">
      <c r="A2347">
        <v>1053</v>
      </c>
      <c r="B2347" s="1">
        <v>42116</v>
      </c>
      <c r="C2347">
        <v>29</v>
      </c>
      <c r="D2347" t="str">
        <f>VLOOKUP(seguimiento[[#This Row],[idinstituciones]],instituciones[[idinstituciones]:[nombre]],2,)</f>
        <v>H.I.G.A Prof.R. Rossi</v>
      </c>
      <c r="E2347" s="2" t="s">
        <v>33</v>
      </c>
      <c r="F2347" s="2" t="s">
        <v>34</v>
      </c>
      <c r="G2347" s="2" t="s">
        <v>55</v>
      </c>
      <c r="H2347" s="2" t="s">
        <v>36</v>
      </c>
      <c r="I2347" s="2" t="s">
        <v>37</v>
      </c>
      <c r="J2347" s="2" t="s">
        <v>44</v>
      </c>
      <c r="K2347" s="2"/>
      <c r="L2347" s="2" t="s">
        <v>82</v>
      </c>
      <c r="M2347" s="2" t="s">
        <v>76</v>
      </c>
      <c r="N2347" s="2" t="s">
        <v>35</v>
      </c>
      <c r="O2347" s="2" t="s">
        <v>36</v>
      </c>
      <c r="P2347" s="2" t="s">
        <v>42</v>
      </c>
      <c r="Q2347" s="2"/>
      <c r="R2347" s="2"/>
      <c r="S2347" s="2" t="s">
        <v>36</v>
      </c>
      <c r="T2347" s="2" t="s">
        <v>49</v>
      </c>
      <c r="U2347" s="2" t="s">
        <v>45</v>
      </c>
      <c r="V2347" s="2" t="s">
        <v>45</v>
      </c>
      <c r="W2347" s="2" t="s">
        <v>49</v>
      </c>
      <c r="X2347" s="2" t="s">
        <v>43</v>
      </c>
      <c r="Y2347" s="2" t="s">
        <v>47</v>
      </c>
      <c r="Z2347" s="2" t="s">
        <v>281</v>
      </c>
      <c r="AA2347" s="2" t="s">
        <v>35</v>
      </c>
      <c r="AB2347" s="2" t="s">
        <v>36</v>
      </c>
      <c r="AC2347" s="2"/>
      <c r="AD2347" s="2"/>
      <c r="AE2347">
        <v>2364</v>
      </c>
      <c r="AF2347" s="2" t="s">
        <v>35</v>
      </c>
      <c r="AG2347" s="2" t="s">
        <v>49</v>
      </c>
      <c r="AH2347" s="2"/>
      <c r="AI2347" s="2"/>
      <c r="AJ2347" s="2" t="s">
        <v>37</v>
      </c>
      <c r="AK2347" s="2" t="s">
        <v>36</v>
      </c>
    </row>
    <row r="2348" spans="1:37" x14ac:dyDescent="0.3">
      <c r="A2348">
        <v>1053</v>
      </c>
      <c r="B2348" s="1">
        <v>42214</v>
      </c>
      <c r="C2348">
        <v>29</v>
      </c>
      <c r="D2348" t="str">
        <f>VLOOKUP(seguimiento[[#This Row],[idinstituciones]],instituciones[[idinstituciones]:[nombre]],2,)</f>
        <v>H.I.G.A Prof.R. Rossi</v>
      </c>
      <c r="E2348" s="2" t="s">
        <v>33</v>
      </c>
      <c r="F2348" s="2" t="s">
        <v>36</v>
      </c>
      <c r="G2348" s="2" t="s">
        <v>36</v>
      </c>
      <c r="H2348" s="2" t="s">
        <v>36</v>
      </c>
      <c r="I2348" s="2" t="s">
        <v>36</v>
      </c>
      <c r="J2348" s="2" t="s">
        <v>36</v>
      </c>
      <c r="K2348" s="2"/>
      <c r="L2348" s="2" t="s">
        <v>36</v>
      </c>
      <c r="M2348" s="2"/>
      <c r="N2348" s="2"/>
      <c r="O2348" s="2" t="s">
        <v>36</v>
      </c>
      <c r="P2348" s="2" t="s">
        <v>36</v>
      </c>
      <c r="Q2348" s="2" t="s">
        <v>77</v>
      </c>
      <c r="R2348" s="2" t="s">
        <v>118</v>
      </c>
      <c r="S2348" s="2" t="s">
        <v>45</v>
      </c>
      <c r="T2348" s="2" t="s">
        <v>36</v>
      </c>
      <c r="U2348" s="2" t="s">
        <v>36</v>
      </c>
      <c r="V2348" s="2" t="s">
        <v>36</v>
      </c>
      <c r="W2348" s="2" t="s">
        <v>36</v>
      </c>
      <c r="X2348" s="2" t="s">
        <v>36</v>
      </c>
      <c r="Y2348" s="2" t="s">
        <v>36</v>
      </c>
      <c r="Z2348" s="2"/>
      <c r="AA2348" s="2" t="s">
        <v>35</v>
      </c>
      <c r="AB2348" s="2" t="s">
        <v>36</v>
      </c>
      <c r="AC2348" s="2"/>
      <c r="AD2348" s="2"/>
      <c r="AE2348">
        <v>2365</v>
      </c>
      <c r="AF2348" s="2" t="s">
        <v>36</v>
      </c>
      <c r="AG2348" s="2" t="s">
        <v>36</v>
      </c>
      <c r="AH2348" s="2">
        <v>1</v>
      </c>
      <c r="AI2348" s="2" t="str">
        <f>VLOOKUP(seguimiento[[#This Row],[vitamiad]],vitaminad[[id]:[valor]],2,)</f>
        <v>No realizado</v>
      </c>
      <c r="AJ2348" s="2" t="s">
        <v>37</v>
      </c>
      <c r="AK2348" s="2" t="s">
        <v>45</v>
      </c>
    </row>
    <row r="2349" spans="1:37" x14ac:dyDescent="0.3">
      <c r="A2349">
        <v>1053</v>
      </c>
      <c r="B2349" s="1">
        <v>42558</v>
      </c>
      <c r="C2349">
        <v>29</v>
      </c>
      <c r="D2349" t="str">
        <f>VLOOKUP(seguimiento[[#This Row],[idinstituciones]],instituciones[[idinstituciones]:[nombre]],2,)</f>
        <v>H.I.G.A Prof.R. Rossi</v>
      </c>
      <c r="E2349" s="2" t="s">
        <v>33</v>
      </c>
      <c r="F2349" s="2" t="s">
        <v>34</v>
      </c>
      <c r="G2349" s="2" t="s">
        <v>55</v>
      </c>
      <c r="H2349" s="2" t="s">
        <v>36</v>
      </c>
      <c r="I2349" s="2" t="s">
        <v>36</v>
      </c>
      <c r="J2349" s="2" t="s">
        <v>36</v>
      </c>
      <c r="K2349" s="2"/>
      <c r="L2349" s="2" t="s">
        <v>36</v>
      </c>
      <c r="M2349" s="2"/>
      <c r="N2349" s="2" t="s">
        <v>35</v>
      </c>
      <c r="O2349" s="2" t="s">
        <v>36</v>
      </c>
      <c r="P2349" s="2" t="s">
        <v>42</v>
      </c>
      <c r="Q2349" s="2" t="s">
        <v>77</v>
      </c>
      <c r="R2349" s="2" t="s">
        <v>40</v>
      </c>
      <c r="S2349" s="2" t="s">
        <v>45</v>
      </c>
      <c r="T2349" s="2" t="s">
        <v>46</v>
      </c>
      <c r="U2349" s="2" t="s">
        <v>45</v>
      </c>
      <c r="V2349" s="2" t="s">
        <v>45</v>
      </c>
      <c r="W2349" s="2" t="s">
        <v>46</v>
      </c>
      <c r="X2349" s="2" t="s">
        <v>43</v>
      </c>
      <c r="Y2349" s="2" t="s">
        <v>36</v>
      </c>
      <c r="Z2349" s="2"/>
      <c r="AA2349" s="2" t="s">
        <v>35</v>
      </c>
      <c r="AB2349" s="2" t="s">
        <v>36</v>
      </c>
      <c r="AC2349" s="2"/>
      <c r="AD2349" s="2"/>
      <c r="AE2349">
        <v>2367</v>
      </c>
      <c r="AF2349" s="2" t="s">
        <v>35</v>
      </c>
      <c r="AG2349" s="2" t="s">
        <v>49</v>
      </c>
      <c r="AH2349" s="2">
        <v>1</v>
      </c>
      <c r="AI2349" s="2" t="str">
        <f>VLOOKUP(seguimiento[[#This Row],[vitamiad]],vitaminad[[id]:[valor]],2,)</f>
        <v>No realizado</v>
      </c>
      <c r="AJ2349" s="2" t="s">
        <v>37</v>
      </c>
      <c r="AK2349" s="2" t="s">
        <v>45</v>
      </c>
    </row>
    <row r="2350" spans="1:37" x14ac:dyDescent="0.3">
      <c r="A2350">
        <v>1055</v>
      </c>
      <c r="B2350" s="1">
        <v>41831</v>
      </c>
      <c r="C2350">
        <v>29</v>
      </c>
      <c r="D2350" t="str">
        <f>VLOOKUP(seguimiento[[#This Row],[idinstituciones]],instituciones[[idinstituciones]:[nombre]],2,)</f>
        <v>H.I.G.A Prof.R. Rossi</v>
      </c>
      <c r="E2350" s="2" t="s">
        <v>33</v>
      </c>
      <c r="F2350" s="2" t="s">
        <v>34</v>
      </c>
      <c r="G2350" s="2" t="s">
        <v>59</v>
      </c>
      <c r="H2350" s="2" t="s">
        <v>36</v>
      </c>
      <c r="I2350" s="2" t="s">
        <v>73</v>
      </c>
      <c r="J2350" s="2" t="s">
        <v>36</v>
      </c>
      <c r="K2350" s="2"/>
      <c r="L2350" s="2" t="s">
        <v>44</v>
      </c>
      <c r="M2350" s="2" t="s">
        <v>76</v>
      </c>
      <c r="N2350" s="2" t="s">
        <v>35</v>
      </c>
      <c r="O2350" s="2" t="s">
        <v>36</v>
      </c>
      <c r="P2350" s="2" t="s">
        <v>36</v>
      </c>
      <c r="Q2350" s="2"/>
      <c r="R2350" s="2"/>
      <c r="S2350" s="2" t="s">
        <v>36</v>
      </c>
      <c r="T2350" s="2" t="s">
        <v>45</v>
      </c>
      <c r="U2350" s="2" t="s">
        <v>36</v>
      </c>
      <c r="V2350" s="2" t="s">
        <v>36</v>
      </c>
      <c r="W2350" s="2" t="s">
        <v>36</v>
      </c>
      <c r="X2350" s="2" t="s">
        <v>44</v>
      </c>
      <c r="Y2350" s="2" t="s">
        <v>36</v>
      </c>
      <c r="Z2350" s="2" t="s">
        <v>281</v>
      </c>
      <c r="AA2350" s="2" t="s">
        <v>35</v>
      </c>
      <c r="AB2350" s="2" t="s">
        <v>36</v>
      </c>
      <c r="AC2350" s="2"/>
      <c r="AD2350" s="2"/>
      <c r="AE2350">
        <v>1617</v>
      </c>
      <c r="AF2350" s="2" t="s">
        <v>36</v>
      </c>
      <c r="AG2350" s="2" t="s">
        <v>36</v>
      </c>
      <c r="AH2350" s="2"/>
      <c r="AI2350" s="2"/>
      <c r="AJ2350" s="2" t="s">
        <v>36</v>
      </c>
      <c r="AK2350" s="2" t="s">
        <v>36</v>
      </c>
    </row>
    <row r="2351" spans="1:37" x14ac:dyDescent="0.3">
      <c r="A2351">
        <v>1055</v>
      </c>
      <c r="B2351" s="1">
        <v>42251</v>
      </c>
      <c r="C2351">
        <v>29</v>
      </c>
      <c r="D2351" t="str">
        <f>VLOOKUP(seguimiento[[#This Row],[idinstituciones]],instituciones[[idinstituciones]:[nombre]],2,)</f>
        <v>H.I.G.A Prof.R. Rossi</v>
      </c>
      <c r="E2351" s="2" t="s">
        <v>33</v>
      </c>
      <c r="F2351" s="2" t="s">
        <v>34</v>
      </c>
      <c r="G2351" s="2" t="s">
        <v>59</v>
      </c>
      <c r="H2351" s="2" t="s">
        <v>36</v>
      </c>
      <c r="I2351" s="2" t="s">
        <v>37</v>
      </c>
      <c r="J2351" s="2" t="s">
        <v>35</v>
      </c>
      <c r="K2351" s="2"/>
      <c r="L2351" s="2" t="s">
        <v>39</v>
      </c>
      <c r="M2351" s="2" t="s">
        <v>76</v>
      </c>
      <c r="N2351" s="2" t="s">
        <v>35</v>
      </c>
      <c r="O2351" s="2" t="s">
        <v>36</v>
      </c>
      <c r="P2351" s="2" t="s">
        <v>46</v>
      </c>
      <c r="Q2351" s="2" t="s">
        <v>34</v>
      </c>
      <c r="R2351" s="2"/>
      <c r="S2351" s="2" t="s">
        <v>36</v>
      </c>
      <c r="T2351" s="2" t="s">
        <v>46</v>
      </c>
      <c r="U2351" s="2" t="s">
        <v>45</v>
      </c>
      <c r="V2351" s="2" t="s">
        <v>45</v>
      </c>
      <c r="W2351" s="2" t="s">
        <v>46</v>
      </c>
      <c r="X2351" s="2" t="s">
        <v>43</v>
      </c>
      <c r="Y2351" s="2" t="s">
        <v>47</v>
      </c>
      <c r="Z2351" s="2" t="s">
        <v>281</v>
      </c>
      <c r="AA2351" s="2" t="s">
        <v>35</v>
      </c>
      <c r="AB2351" s="2" t="s">
        <v>36</v>
      </c>
      <c r="AC2351" s="2"/>
      <c r="AD2351" s="2"/>
      <c r="AE2351">
        <v>1930</v>
      </c>
      <c r="AF2351" s="2" t="s">
        <v>35</v>
      </c>
      <c r="AG2351" s="2" t="s">
        <v>49</v>
      </c>
      <c r="AH2351" s="2">
        <v>3</v>
      </c>
      <c r="AI2351" s="2" t="str">
        <f>VLOOKUP(seguimiento[[#This Row],[vitamiad]],vitaminad[[id]:[valor]],2,)</f>
        <v>Bajo</v>
      </c>
      <c r="AJ2351" s="2" t="s">
        <v>37</v>
      </c>
      <c r="AK2351" s="2" t="s">
        <v>49</v>
      </c>
    </row>
    <row r="2352" spans="1:37" x14ac:dyDescent="0.3">
      <c r="A2352">
        <v>1055</v>
      </c>
      <c r="B2352" s="1">
        <v>42566</v>
      </c>
      <c r="C2352">
        <v>29</v>
      </c>
      <c r="D2352" t="str">
        <f>VLOOKUP(seguimiento[[#This Row],[idinstituciones]],instituciones[[idinstituciones]:[nombre]],2,)</f>
        <v>H.I.G.A Prof.R. Rossi</v>
      </c>
      <c r="E2352" s="2" t="s">
        <v>64</v>
      </c>
      <c r="F2352" s="2" t="s">
        <v>34</v>
      </c>
      <c r="G2352" s="2" t="s">
        <v>51</v>
      </c>
      <c r="H2352" s="2" t="s">
        <v>36</v>
      </c>
      <c r="I2352" s="2" t="s">
        <v>36</v>
      </c>
      <c r="J2352" s="2" t="s">
        <v>36</v>
      </c>
      <c r="K2352" s="2"/>
      <c r="L2352" s="2" t="s">
        <v>36</v>
      </c>
      <c r="M2352" s="2"/>
      <c r="N2352" s="2"/>
      <c r="O2352" s="2" t="s">
        <v>36</v>
      </c>
      <c r="P2352" s="2" t="s">
        <v>36</v>
      </c>
      <c r="Q2352" s="2"/>
      <c r="R2352" s="2"/>
      <c r="S2352" s="2" t="s">
        <v>36</v>
      </c>
      <c r="T2352" s="2" t="s">
        <v>36</v>
      </c>
      <c r="U2352" s="2" t="s">
        <v>36</v>
      </c>
      <c r="V2352" s="2" t="s">
        <v>36</v>
      </c>
      <c r="W2352" s="2" t="s">
        <v>36</v>
      </c>
      <c r="X2352" s="2" t="s">
        <v>36</v>
      </c>
      <c r="Y2352" s="2" t="s">
        <v>36</v>
      </c>
      <c r="Z2352" s="2"/>
      <c r="AA2352" s="2" t="s">
        <v>35</v>
      </c>
      <c r="AB2352" s="2" t="s">
        <v>36</v>
      </c>
      <c r="AC2352" s="2"/>
      <c r="AD2352" s="2"/>
      <c r="AE2352">
        <v>1992</v>
      </c>
      <c r="AF2352" s="2" t="s">
        <v>35</v>
      </c>
      <c r="AG2352" s="2" t="s">
        <v>49</v>
      </c>
      <c r="AH2352" s="2"/>
      <c r="AI2352" s="2"/>
      <c r="AJ2352" s="2" t="s">
        <v>46</v>
      </c>
      <c r="AK2352" s="2" t="s">
        <v>36</v>
      </c>
    </row>
    <row r="2353" spans="1:37" x14ac:dyDescent="0.3">
      <c r="A2353">
        <v>1056</v>
      </c>
      <c r="B2353" s="1">
        <v>41704</v>
      </c>
      <c r="C2353">
        <v>29</v>
      </c>
      <c r="D2353" t="str">
        <f>VLOOKUP(seguimiento[[#This Row],[idinstituciones]],instituciones[[idinstituciones]:[nombre]],2,)</f>
        <v>H.I.G.A Prof.R. Rossi</v>
      </c>
      <c r="E2353" s="2" t="s">
        <v>33</v>
      </c>
      <c r="F2353" s="2" t="s">
        <v>34</v>
      </c>
      <c r="G2353" s="2" t="s">
        <v>59</v>
      </c>
      <c r="H2353" s="2" t="s">
        <v>36</v>
      </c>
      <c r="I2353" s="2" t="s">
        <v>73</v>
      </c>
      <c r="J2353" s="2" t="s">
        <v>35</v>
      </c>
      <c r="K2353" s="2"/>
      <c r="L2353" s="2" t="s">
        <v>44</v>
      </c>
      <c r="M2353" s="2"/>
      <c r="N2353" s="2" t="s">
        <v>35</v>
      </c>
      <c r="O2353" s="2" t="s">
        <v>36</v>
      </c>
      <c r="P2353" s="2" t="s">
        <v>42</v>
      </c>
      <c r="Q2353" s="2"/>
      <c r="R2353" s="2"/>
      <c r="S2353" s="2" t="s">
        <v>36</v>
      </c>
      <c r="T2353" s="2" t="s">
        <v>45</v>
      </c>
      <c r="U2353" s="2" t="s">
        <v>36</v>
      </c>
      <c r="V2353" s="2" t="s">
        <v>36</v>
      </c>
      <c r="W2353" s="2" t="s">
        <v>36</v>
      </c>
      <c r="X2353" s="2" t="s">
        <v>44</v>
      </c>
      <c r="Y2353" s="2" t="s">
        <v>54</v>
      </c>
      <c r="Z2353" s="2" t="s">
        <v>281</v>
      </c>
      <c r="AA2353" s="2" t="s">
        <v>35</v>
      </c>
      <c r="AB2353" s="2" t="s">
        <v>36</v>
      </c>
      <c r="AC2353" s="2"/>
      <c r="AD2353" s="2"/>
      <c r="AE2353">
        <v>1582</v>
      </c>
      <c r="AF2353" s="2" t="s">
        <v>36</v>
      </c>
      <c r="AG2353" s="2" t="s">
        <v>36</v>
      </c>
      <c r="AH2353" s="2"/>
      <c r="AI2353" s="2"/>
      <c r="AJ2353" s="2" t="s">
        <v>36</v>
      </c>
      <c r="AK2353" s="2" t="s">
        <v>36</v>
      </c>
    </row>
    <row r="2354" spans="1:37" x14ac:dyDescent="0.3">
      <c r="A2354">
        <v>1057</v>
      </c>
      <c r="B2354" s="1">
        <v>41935</v>
      </c>
      <c r="C2354">
        <v>30</v>
      </c>
      <c r="D2354" t="str">
        <f>VLOOKUP(seguimiento[[#This Row],[idinstituciones]],instituciones[[idinstituciones]:[nombre]],2,)</f>
        <v>Hospital de Niños Ricardo Gutiérrez</v>
      </c>
      <c r="E2354" s="2" t="s">
        <v>35</v>
      </c>
      <c r="F2354" s="2" t="s">
        <v>34</v>
      </c>
      <c r="G2354" s="2" t="s">
        <v>55</v>
      </c>
      <c r="H2354" s="2" t="s">
        <v>36</v>
      </c>
      <c r="I2354" s="2" t="s">
        <v>45</v>
      </c>
      <c r="J2354" s="2" t="s">
        <v>71</v>
      </c>
      <c r="K2354" s="2" t="s">
        <v>38</v>
      </c>
      <c r="L2354" s="2" t="s">
        <v>39</v>
      </c>
      <c r="M2354" s="2"/>
      <c r="N2354" s="2" t="s">
        <v>35</v>
      </c>
      <c r="O2354" s="2" t="s">
        <v>36</v>
      </c>
      <c r="P2354" s="2" t="s">
        <v>36</v>
      </c>
      <c r="Q2354" s="2"/>
      <c r="R2354" s="2"/>
      <c r="S2354" s="2" t="s">
        <v>45</v>
      </c>
      <c r="T2354" s="2" t="s">
        <v>49</v>
      </c>
      <c r="U2354" s="2" t="s">
        <v>42</v>
      </c>
      <c r="V2354" s="2" t="s">
        <v>42</v>
      </c>
      <c r="W2354" s="2" t="s">
        <v>49</v>
      </c>
      <c r="X2354" s="2" t="s">
        <v>43</v>
      </c>
      <c r="Y2354" s="2" t="s">
        <v>36</v>
      </c>
      <c r="Z2354" s="2" t="s">
        <v>281</v>
      </c>
      <c r="AA2354" s="2" t="s">
        <v>35</v>
      </c>
      <c r="AB2354" s="2" t="s">
        <v>36</v>
      </c>
      <c r="AC2354" s="2"/>
      <c r="AD2354" s="2"/>
      <c r="AE2354">
        <v>1750</v>
      </c>
      <c r="AF2354" s="2" t="s">
        <v>36</v>
      </c>
      <c r="AG2354" s="2" t="s">
        <v>36</v>
      </c>
      <c r="AH2354" s="2"/>
      <c r="AI2354" s="2"/>
      <c r="AJ2354" s="2" t="s">
        <v>36</v>
      </c>
      <c r="AK2354" s="2" t="s">
        <v>36</v>
      </c>
    </row>
    <row r="2355" spans="1:37" x14ac:dyDescent="0.3">
      <c r="A2355">
        <v>1058</v>
      </c>
      <c r="B2355" s="1">
        <v>41568</v>
      </c>
      <c r="C2355">
        <v>30</v>
      </c>
      <c r="D2355" t="str">
        <f>VLOOKUP(seguimiento[[#This Row],[idinstituciones]],instituciones[[idinstituciones]:[nombre]],2,)</f>
        <v>Hospital de Niños Ricardo Gutiérrez</v>
      </c>
      <c r="E2355" s="2" t="s">
        <v>33</v>
      </c>
      <c r="F2355" s="2" t="s">
        <v>34</v>
      </c>
      <c r="G2355" s="2" t="s">
        <v>35</v>
      </c>
      <c r="H2355" s="2" t="s">
        <v>36</v>
      </c>
      <c r="I2355" s="2" t="s">
        <v>45</v>
      </c>
      <c r="J2355" s="2" t="s">
        <v>35</v>
      </c>
      <c r="K2355" s="2" t="s">
        <v>57</v>
      </c>
      <c r="L2355" s="2" t="s">
        <v>39</v>
      </c>
      <c r="M2355" s="2"/>
      <c r="N2355" s="2" t="s">
        <v>35</v>
      </c>
      <c r="O2355" s="2" t="s">
        <v>36</v>
      </c>
      <c r="P2355" s="2" t="s">
        <v>42</v>
      </c>
      <c r="Q2355" s="2"/>
      <c r="R2355" s="2"/>
      <c r="S2355" s="2" t="s">
        <v>37</v>
      </c>
      <c r="T2355" s="2" t="s">
        <v>48</v>
      </c>
      <c r="U2355" s="2" t="s">
        <v>42</v>
      </c>
      <c r="V2355" s="2" t="s">
        <v>42</v>
      </c>
      <c r="W2355" s="2" t="s">
        <v>48</v>
      </c>
      <c r="X2355" s="2" t="s">
        <v>43</v>
      </c>
      <c r="Y2355" s="2" t="s">
        <v>47</v>
      </c>
      <c r="Z2355" s="2" t="s">
        <v>281</v>
      </c>
      <c r="AA2355" s="2" t="s">
        <v>35</v>
      </c>
      <c r="AB2355" s="2" t="s">
        <v>36</v>
      </c>
      <c r="AC2355" s="2"/>
      <c r="AD2355" s="2"/>
      <c r="AE2355">
        <v>134</v>
      </c>
      <c r="AF2355" s="2" t="s">
        <v>36</v>
      </c>
      <c r="AG2355" s="2" t="s">
        <v>36</v>
      </c>
      <c r="AH2355" s="2"/>
      <c r="AI2355" s="2"/>
      <c r="AJ2355" s="2" t="s">
        <v>36</v>
      </c>
      <c r="AK2355" s="2" t="s">
        <v>36</v>
      </c>
    </row>
    <row r="2356" spans="1:37" x14ac:dyDescent="0.3">
      <c r="A2356">
        <v>1060</v>
      </c>
      <c r="B2356" s="1">
        <v>41883</v>
      </c>
      <c r="C2356">
        <v>30</v>
      </c>
      <c r="D2356" t="str">
        <f>VLOOKUP(seguimiento[[#This Row],[idinstituciones]],instituciones[[idinstituciones]:[nombre]],2,)</f>
        <v>Hospital de Niños Ricardo Gutiérrez</v>
      </c>
      <c r="E2356" s="2" t="s">
        <v>35</v>
      </c>
      <c r="F2356" s="2" t="s">
        <v>34</v>
      </c>
      <c r="G2356" s="2" t="s">
        <v>35</v>
      </c>
      <c r="H2356" s="2" t="s">
        <v>36</v>
      </c>
      <c r="I2356" s="2" t="s">
        <v>45</v>
      </c>
      <c r="J2356" s="2" t="s">
        <v>35</v>
      </c>
      <c r="K2356" s="2" t="s">
        <v>57</v>
      </c>
      <c r="L2356" s="2" t="s">
        <v>39</v>
      </c>
      <c r="M2356" s="2"/>
      <c r="N2356" s="2" t="s">
        <v>35</v>
      </c>
      <c r="O2356" s="2" t="s">
        <v>36</v>
      </c>
      <c r="P2356" s="2" t="s">
        <v>42</v>
      </c>
      <c r="Q2356" s="2"/>
      <c r="R2356" s="2"/>
      <c r="S2356" s="2" t="s">
        <v>45</v>
      </c>
      <c r="T2356" s="2" t="s">
        <v>48</v>
      </c>
      <c r="U2356" s="2" t="s">
        <v>42</v>
      </c>
      <c r="V2356" s="2" t="s">
        <v>42</v>
      </c>
      <c r="W2356" s="2" t="s">
        <v>48</v>
      </c>
      <c r="X2356" s="2" t="s">
        <v>43</v>
      </c>
      <c r="Y2356" s="2" t="s">
        <v>44</v>
      </c>
      <c r="Z2356" s="2" t="s">
        <v>281</v>
      </c>
      <c r="AA2356" s="2" t="s">
        <v>35</v>
      </c>
      <c r="AB2356" s="2" t="s">
        <v>36</v>
      </c>
      <c r="AC2356" s="2"/>
      <c r="AD2356" s="2"/>
      <c r="AE2356">
        <v>570</v>
      </c>
      <c r="AF2356" s="2" t="s">
        <v>36</v>
      </c>
      <c r="AG2356" s="2" t="s">
        <v>36</v>
      </c>
      <c r="AH2356" s="2"/>
      <c r="AI2356" s="2"/>
      <c r="AJ2356" s="2" t="s">
        <v>36</v>
      </c>
      <c r="AK2356" s="2" t="s">
        <v>36</v>
      </c>
    </row>
    <row r="2357" spans="1:37" x14ac:dyDescent="0.3">
      <c r="A2357">
        <v>1061</v>
      </c>
      <c r="B2357" s="1">
        <v>41585</v>
      </c>
      <c r="C2357">
        <v>30</v>
      </c>
      <c r="D2357" t="str">
        <f>VLOOKUP(seguimiento[[#This Row],[idinstituciones]],instituciones[[idinstituciones]:[nombre]],2,)</f>
        <v>Hospital de Niños Ricardo Gutiérrez</v>
      </c>
      <c r="E2357" s="2" t="s">
        <v>36</v>
      </c>
      <c r="F2357" s="2" t="s">
        <v>34</v>
      </c>
      <c r="G2357" s="2" t="s">
        <v>35</v>
      </c>
      <c r="H2357" s="2" t="s">
        <v>36</v>
      </c>
      <c r="I2357" s="2" t="s">
        <v>45</v>
      </c>
      <c r="J2357" s="2" t="s">
        <v>35</v>
      </c>
      <c r="K2357" s="2" t="s">
        <v>38</v>
      </c>
      <c r="L2357" s="2" t="s">
        <v>39</v>
      </c>
      <c r="M2357" s="2"/>
      <c r="N2357" s="2" t="s">
        <v>35</v>
      </c>
      <c r="O2357" s="2" t="s">
        <v>36</v>
      </c>
      <c r="P2357" s="2" t="s">
        <v>42</v>
      </c>
      <c r="Q2357" s="2"/>
      <c r="R2357" s="2"/>
      <c r="S2357" s="2" t="s">
        <v>45</v>
      </c>
      <c r="T2357" s="2" t="s">
        <v>48</v>
      </c>
      <c r="U2357" s="2" t="s">
        <v>42</v>
      </c>
      <c r="V2357" s="2" t="s">
        <v>42</v>
      </c>
      <c r="W2357" s="2" t="s">
        <v>48</v>
      </c>
      <c r="X2357" s="2" t="s">
        <v>43</v>
      </c>
      <c r="Y2357" s="2" t="s">
        <v>36</v>
      </c>
      <c r="Z2357" s="2" t="s">
        <v>281</v>
      </c>
      <c r="AA2357" s="2" t="s">
        <v>35</v>
      </c>
      <c r="AB2357" s="2" t="s">
        <v>36</v>
      </c>
      <c r="AC2357" s="2"/>
      <c r="AD2357" s="2"/>
      <c r="AE2357">
        <v>474</v>
      </c>
      <c r="AF2357" s="2" t="s">
        <v>36</v>
      </c>
      <c r="AG2357" s="2" t="s">
        <v>36</v>
      </c>
      <c r="AH2357" s="2"/>
      <c r="AI2357" s="2"/>
      <c r="AJ2357" s="2" t="s">
        <v>36</v>
      </c>
      <c r="AK2357" s="2" t="s">
        <v>36</v>
      </c>
    </row>
    <row r="2358" spans="1:37" x14ac:dyDescent="0.3">
      <c r="A2358">
        <v>1063</v>
      </c>
      <c r="B2358" s="1">
        <v>41905</v>
      </c>
      <c r="C2358">
        <v>5</v>
      </c>
      <c r="D2358" t="str">
        <f>VLOOKUP(seguimiento[[#This Row],[idinstituciones]],instituciones[[idinstituciones]:[nombre]],2,)</f>
        <v>Hospital "Dr. Antonio A. Cetrángolo"</v>
      </c>
      <c r="E2358" s="2" t="s">
        <v>33</v>
      </c>
      <c r="F2358" s="2" t="s">
        <v>36</v>
      </c>
      <c r="G2358" s="2" t="s">
        <v>36</v>
      </c>
      <c r="H2358" s="2" t="s">
        <v>36</v>
      </c>
      <c r="I2358" s="2" t="s">
        <v>37</v>
      </c>
      <c r="J2358" s="2" t="s">
        <v>44</v>
      </c>
      <c r="K2358" s="2"/>
      <c r="L2358" s="2" t="s">
        <v>39</v>
      </c>
      <c r="M2358" s="2"/>
      <c r="N2358" s="2" t="s">
        <v>35</v>
      </c>
      <c r="O2358" s="2" t="s">
        <v>36</v>
      </c>
      <c r="P2358" s="2" t="s">
        <v>36</v>
      </c>
      <c r="Q2358" s="2"/>
      <c r="R2358" s="2"/>
      <c r="S2358" s="2" t="s">
        <v>36</v>
      </c>
      <c r="T2358" s="2" t="s">
        <v>36</v>
      </c>
      <c r="U2358" s="2" t="s">
        <v>45</v>
      </c>
      <c r="V2358" s="2" t="s">
        <v>36</v>
      </c>
      <c r="W2358" s="2" t="s">
        <v>36</v>
      </c>
      <c r="X2358" s="2" t="s">
        <v>44</v>
      </c>
      <c r="Y2358" s="2" t="s">
        <v>47</v>
      </c>
      <c r="Z2358" s="2" t="s">
        <v>281</v>
      </c>
      <c r="AA2358" s="2" t="s">
        <v>35</v>
      </c>
      <c r="AB2358" s="2" t="s">
        <v>36</v>
      </c>
      <c r="AC2358" s="2"/>
      <c r="AD2358" s="2"/>
      <c r="AE2358">
        <v>1720</v>
      </c>
      <c r="AF2358" s="2" t="s">
        <v>36</v>
      </c>
      <c r="AG2358" s="2" t="s">
        <v>36</v>
      </c>
      <c r="AH2358" s="2"/>
      <c r="AI2358" s="2"/>
      <c r="AJ2358" s="2" t="s">
        <v>36</v>
      </c>
      <c r="AK2358" s="2" t="s">
        <v>36</v>
      </c>
    </row>
    <row r="2359" spans="1:37" x14ac:dyDescent="0.3">
      <c r="A2359">
        <v>1065</v>
      </c>
      <c r="B2359" s="1">
        <v>42137</v>
      </c>
      <c r="C2359">
        <v>49</v>
      </c>
      <c r="D2359" t="str">
        <f>VLOOKUP(seguimiento[[#This Row],[idinstituciones]],instituciones[[idinstituciones]:[nombre]],2,)</f>
        <v>CEMIC</v>
      </c>
      <c r="E2359" s="2" t="s">
        <v>33</v>
      </c>
      <c r="F2359" s="2" t="s">
        <v>34</v>
      </c>
      <c r="G2359" s="2" t="s">
        <v>35</v>
      </c>
      <c r="H2359" s="2" t="s">
        <v>36</v>
      </c>
      <c r="I2359" s="2" t="s">
        <v>37</v>
      </c>
      <c r="J2359" s="2" t="s">
        <v>35</v>
      </c>
      <c r="K2359" s="2"/>
      <c r="L2359" s="2" t="s">
        <v>39</v>
      </c>
      <c r="M2359" s="2"/>
      <c r="N2359" s="2"/>
      <c r="O2359" s="2" t="s">
        <v>36</v>
      </c>
      <c r="P2359" s="2" t="s">
        <v>36</v>
      </c>
      <c r="Q2359" s="2" t="s">
        <v>34</v>
      </c>
      <c r="R2359" s="2"/>
      <c r="S2359" s="2" t="s">
        <v>45</v>
      </c>
      <c r="T2359" s="2" t="s">
        <v>36</v>
      </c>
      <c r="U2359" s="2" t="s">
        <v>36</v>
      </c>
      <c r="V2359" s="2" t="s">
        <v>36</v>
      </c>
      <c r="W2359" s="2" t="s">
        <v>36</v>
      </c>
      <c r="X2359" s="2" t="s">
        <v>36</v>
      </c>
      <c r="Y2359" s="2" t="s">
        <v>36</v>
      </c>
      <c r="Z2359" s="2" t="s">
        <v>281</v>
      </c>
      <c r="AA2359" s="2" t="s">
        <v>35</v>
      </c>
      <c r="AB2359" s="2" t="s">
        <v>36</v>
      </c>
      <c r="AC2359" s="2"/>
      <c r="AD2359" s="2"/>
      <c r="AE2359">
        <v>2106</v>
      </c>
      <c r="AF2359" s="2" t="s">
        <v>35</v>
      </c>
      <c r="AG2359" s="2" t="s">
        <v>36</v>
      </c>
      <c r="AH2359" s="2">
        <v>2</v>
      </c>
      <c r="AI2359" s="2" t="str">
        <f>VLOOKUP(seguimiento[[#This Row],[vitamiad]],vitaminad[[id]:[valor]],2,)</f>
        <v>Normal</v>
      </c>
      <c r="AJ2359" s="2" t="s">
        <v>36</v>
      </c>
      <c r="AK2359" s="2" t="s">
        <v>45</v>
      </c>
    </row>
    <row r="2360" spans="1:37" x14ac:dyDescent="0.3">
      <c r="A2360">
        <v>1065</v>
      </c>
      <c r="B2360" s="1">
        <v>42636</v>
      </c>
      <c r="C2360">
        <v>49</v>
      </c>
      <c r="D2360" t="str">
        <f>VLOOKUP(seguimiento[[#This Row],[idinstituciones]],instituciones[[idinstituciones]:[nombre]],2,)</f>
        <v>CEMIC</v>
      </c>
      <c r="E2360" s="2" t="s">
        <v>35</v>
      </c>
      <c r="F2360" s="2" t="s">
        <v>34</v>
      </c>
      <c r="G2360" s="2" t="s">
        <v>35</v>
      </c>
      <c r="H2360" s="2" t="s">
        <v>36</v>
      </c>
      <c r="I2360" s="2" t="s">
        <v>45</v>
      </c>
      <c r="J2360" s="2" t="s">
        <v>35</v>
      </c>
      <c r="K2360" s="2"/>
      <c r="L2360" s="2" t="s">
        <v>39</v>
      </c>
      <c r="M2360" s="2"/>
      <c r="N2360" s="2"/>
      <c r="O2360" s="2" t="s">
        <v>36</v>
      </c>
      <c r="P2360" s="2" t="s">
        <v>36</v>
      </c>
      <c r="Q2360" s="2" t="s">
        <v>34</v>
      </c>
      <c r="R2360" s="2"/>
      <c r="S2360" s="2" t="s">
        <v>45</v>
      </c>
      <c r="T2360" s="2" t="s">
        <v>41</v>
      </c>
      <c r="U2360" s="2" t="s">
        <v>42</v>
      </c>
      <c r="V2360" s="2" t="s">
        <v>42</v>
      </c>
      <c r="W2360" s="2" t="s">
        <v>41</v>
      </c>
      <c r="X2360" s="2" t="s">
        <v>43</v>
      </c>
      <c r="Y2360" s="2" t="s">
        <v>47</v>
      </c>
      <c r="Z2360" s="2" t="s">
        <v>281</v>
      </c>
      <c r="AA2360" s="2" t="s">
        <v>35</v>
      </c>
      <c r="AB2360" s="2" t="s">
        <v>36</v>
      </c>
      <c r="AC2360" s="2"/>
      <c r="AD2360" s="2"/>
      <c r="AE2360">
        <v>2105</v>
      </c>
      <c r="AF2360" s="2" t="s">
        <v>35</v>
      </c>
      <c r="AG2360" s="2" t="s">
        <v>49</v>
      </c>
      <c r="AH2360" s="2">
        <v>2</v>
      </c>
      <c r="AI2360" s="2" t="str">
        <f>VLOOKUP(seguimiento[[#This Row],[vitamiad]],vitaminad[[id]:[valor]],2,)</f>
        <v>Normal</v>
      </c>
      <c r="AJ2360" s="2" t="s">
        <v>45</v>
      </c>
      <c r="AK2360" s="2" t="s">
        <v>45</v>
      </c>
    </row>
    <row r="2361" spans="1:37" x14ac:dyDescent="0.3">
      <c r="A2361">
        <v>1065</v>
      </c>
      <c r="B2361" s="1">
        <v>42936</v>
      </c>
      <c r="C2361">
        <v>49</v>
      </c>
      <c r="D2361" t="str">
        <f>VLOOKUP(seguimiento[[#This Row],[idinstituciones]],instituciones[[idinstituciones]:[nombre]],2,)</f>
        <v>CEMIC</v>
      </c>
      <c r="E2361" s="2" t="s">
        <v>35</v>
      </c>
      <c r="F2361" s="2" t="s">
        <v>34</v>
      </c>
      <c r="G2361" s="2" t="s">
        <v>35</v>
      </c>
      <c r="H2361" s="2" t="s">
        <v>36</v>
      </c>
      <c r="I2361" s="2" t="s">
        <v>36</v>
      </c>
      <c r="J2361" s="2" t="s">
        <v>35</v>
      </c>
      <c r="K2361" s="2"/>
      <c r="L2361" s="2" t="s">
        <v>39</v>
      </c>
      <c r="M2361" s="2"/>
      <c r="N2361" s="2"/>
      <c r="O2361" s="2" t="s">
        <v>36</v>
      </c>
      <c r="P2361" s="2" t="s">
        <v>36</v>
      </c>
      <c r="Q2361" s="2"/>
      <c r="R2361" s="2"/>
      <c r="S2361" s="2" t="s">
        <v>36</v>
      </c>
      <c r="T2361" s="2" t="s">
        <v>49</v>
      </c>
      <c r="U2361" s="2" t="s">
        <v>42</v>
      </c>
      <c r="V2361" s="2" t="s">
        <v>42</v>
      </c>
      <c r="W2361" s="2" t="s">
        <v>49</v>
      </c>
      <c r="X2361" s="2" t="s">
        <v>43</v>
      </c>
      <c r="Y2361" s="2" t="s">
        <v>36</v>
      </c>
      <c r="Z2361" s="2" t="s">
        <v>281</v>
      </c>
      <c r="AA2361" s="2" t="s">
        <v>35</v>
      </c>
      <c r="AB2361" s="2" t="s">
        <v>36</v>
      </c>
      <c r="AC2361" s="2"/>
      <c r="AD2361" s="2"/>
      <c r="AE2361">
        <v>2750</v>
      </c>
      <c r="AF2361" s="2" t="s">
        <v>35</v>
      </c>
      <c r="AG2361" s="2" t="s">
        <v>36</v>
      </c>
      <c r="AH2361" s="2"/>
      <c r="AI2361" s="2"/>
      <c r="AJ2361" s="2" t="s">
        <v>45</v>
      </c>
      <c r="AK2361" s="2" t="s">
        <v>36</v>
      </c>
    </row>
    <row r="2362" spans="1:37" x14ac:dyDescent="0.3">
      <c r="A2362">
        <v>1065</v>
      </c>
      <c r="B2362" s="1">
        <v>43052</v>
      </c>
      <c r="C2362">
        <v>49</v>
      </c>
      <c r="D2362" t="str">
        <f>VLOOKUP(seguimiento[[#This Row],[idinstituciones]],instituciones[[idinstituciones]:[nombre]],2,)</f>
        <v>CEMIC</v>
      </c>
      <c r="E2362" s="2" t="s">
        <v>36</v>
      </c>
      <c r="F2362" s="2" t="s">
        <v>36</v>
      </c>
      <c r="G2362" s="2" t="s">
        <v>36</v>
      </c>
      <c r="H2362" s="2" t="s">
        <v>36</v>
      </c>
      <c r="I2362" s="2" t="s">
        <v>36</v>
      </c>
      <c r="J2362" s="2" t="s">
        <v>36</v>
      </c>
      <c r="K2362" s="2"/>
      <c r="L2362" s="2" t="s">
        <v>36</v>
      </c>
      <c r="M2362" s="2"/>
      <c r="N2362" s="2"/>
      <c r="O2362" s="2" t="s">
        <v>36</v>
      </c>
      <c r="P2362" s="2" t="s">
        <v>36</v>
      </c>
      <c r="Q2362" s="2"/>
      <c r="R2362" s="2"/>
      <c r="S2362" s="2" t="s">
        <v>36</v>
      </c>
      <c r="T2362" s="2" t="s">
        <v>36</v>
      </c>
      <c r="U2362" s="2" t="s">
        <v>36</v>
      </c>
      <c r="V2362" s="2" t="s">
        <v>36</v>
      </c>
      <c r="W2362" s="2" t="s">
        <v>36</v>
      </c>
      <c r="X2362" s="2" t="s">
        <v>36</v>
      </c>
      <c r="Y2362" s="2" t="s">
        <v>36</v>
      </c>
      <c r="Z2362" s="2"/>
      <c r="AA2362" s="2" t="s">
        <v>35</v>
      </c>
      <c r="AB2362" s="2" t="s">
        <v>36</v>
      </c>
      <c r="AC2362" s="2"/>
      <c r="AD2362" s="2"/>
      <c r="AE2362">
        <v>2751</v>
      </c>
      <c r="AF2362" s="2" t="s">
        <v>36</v>
      </c>
      <c r="AG2362" s="2" t="s">
        <v>36</v>
      </c>
      <c r="AH2362" s="2"/>
      <c r="AI2362" s="2"/>
      <c r="AJ2362" s="2" t="s">
        <v>36</v>
      </c>
      <c r="AK2362" s="2" t="s">
        <v>36</v>
      </c>
    </row>
    <row r="2363" spans="1:37" x14ac:dyDescent="0.3">
      <c r="A2363">
        <v>1065</v>
      </c>
      <c r="B2363" s="1">
        <v>43174</v>
      </c>
      <c r="C2363">
        <v>49</v>
      </c>
      <c r="D2363" t="str">
        <f>VLOOKUP(seguimiento[[#This Row],[idinstituciones]],instituciones[[idinstituciones]:[nombre]],2,)</f>
        <v>CEMIC</v>
      </c>
      <c r="E2363" s="2" t="s">
        <v>36</v>
      </c>
      <c r="F2363" s="2" t="s">
        <v>36</v>
      </c>
      <c r="G2363" s="2" t="s">
        <v>36</v>
      </c>
      <c r="H2363" s="2" t="s">
        <v>36</v>
      </c>
      <c r="I2363" s="2" t="s">
        <v>36</v>
      </c>
      <c r="J2363" s="2" t="s">
        <v>36</v>
      </c>
      <c r="K2363" s="2"/>
      <c r="L2363" s="2" t="s">
        <v>36</v>
      </c>
      <c r="M2363" s="2"/>
      <c r="N2363" s="2"/>
      <c r="O2363" s="2" t="s">
        <v>36</v>
      </c>
      <c r="P2363" s="2" t="s">
        <v>36</v>
      </c>
      <c r="Q2363" s="2"/>
      <c r="R2363" s="2"/>
      <c r="S2363" s="2" t="s">
        <v>36</v>
      </c>
      <c r="T2363" s="2" t="s">
        <v>36</v>
      </c>
      <c r="U2363" s="2" t="s">
        <v>36</v>
      </c>
      <c r="V2363" s="2" t="s">
        <v>36</v>
      </c>
      <c r="W2363" s="2" t="s">
        <v>36</v>
      </c>
      <c r="X2363" s="2" t="s">
        <v>36</v>
      </c>
      <c r="Y2363" s="2" t="s">
        <v>36</v>
      </c>
      <c r="Z2363" s="2"/>
      <c r="AA2363" s="2" t="s">
        <v>35</v>
      </c>
      <c r="AB2363" s="2" t="s">
        <v>36</v>
      </c>
      <c r="AC2363" s="2"/>
      <c r="AD2363" s="2"/>
      <c r="AE2363">
        <v>2752</v>
      </c>
      <c r="AF2363" s="2" t="s">
        <v>36</v>
      </c>
      <c r="AG2363" s="2" t="s">
        <v>36</v>
      </c>
      <c r="AH2363" s="2"/>
      <c r="AI2363" s="2"/>
      <c r="AJ2363" s="2" t="s">
        <v>36</v>
      </c>
      <c r="AK2363" s="2" t="s">
        <v>36</v>
      </c>
    </row>
    <row r="2364" spans="1:37" x14ac:dyDescent="0.3">
      <c r="A2364">
        <v>1066</v>
      </c>
      <c r="B2364" s="1">
        <v>41936</v>
      </c>
      <c r="C2364">
        <v>29</v>
      </c>
      <c r="D2364" t="str">
        <f>VLOOKUP(seguimiento[[#This Row],[idinstituciones]],instituciones[[idinstituciones]:[nombre]],2,)</f>
        <v>H.I.G.A Prof.R. Rossi</v>
      </c>
      <c r="E2364" s="2" t="s">
        <v>33</v>
      </c>
      <c r="F2364" s="2" t="s">
        <v>34</v>
      </c>
      <c r="G2364" s="2" t="s">
        <v>35</v>
      </c>
      <c r="H2364" s="2" t="s">
        <v>36</v>
      </c>
      <c r="I2364" s="2" t="s">
        <v>36</v>
      </c>
      <c r="J2364" s="2" t="s">
        <v>36</v>
      </c>
      <c r="K2364" s="2"/>
      <c r="L2364" s="2" t="s">
        <v>36</v>
      </c>
      <c r="M2364" s="2"/>
      <c r="N2364" s="2"/>
      <c r="O2364" s="2" t="s">
        <v>36</v>
      </c>
      <c r="P2364" s="2" t="s">
        <v>36</v>
      </c>
      <c r="Q2364" s="2"/>
      <c r="R2364" s="2"/>
      <c r="S2364" s="2" t="s">
        <v>36</v>
      </c>
      <c r="T2364" s="2" t="s">
        <v>36</v>
      </c>
      <c r="U2364" s="2" t="s">
        <v>36</v>
      </c>
      <c r="V2364" s="2" t="s">
        <v>36</v>
      </c>
      <c r="W2364" s="2" t="s">
        <v>45</v>
      </c>
      <c r="X2364" s="2" t="s">
        <v>36</v>
      </c>
      <c r="Y2364" s="2" t="s">
        <v>36</v>
      </c>
      <c r="Z2364" s="2"/>
      <c r="AA2364" s="2" t="s">
        <v>35</v>
      </c>
      <c r="AB2364" s="2" t="s">
        <v>36</v>
      </c>
      <c r="AC2364" s="2"/>
      <c r="AD2364" s="2"/>
      <c r="AE2364">
        <v>1287</v>
      </c>
      <c r="AF2364" s="2" t="s">
        <v>36</v>
      </c>
      <c r="AG2364" s="2" t="s">
        <v>36</v>
      </c>
      <c r="AH2364" s="2"/>
      <c r="AI2364" s="2"/>
      <c r="AJ2364" s="2" t="s">
        <v>36</v>
      </c>
      <c r="AK2364" s="2" t="s">
        <v>36</v>
      </c>
    </row>
    <row r="2365" spans="1:37" x14ac:dyDescent="0.3">
      <c r="A2365">
        <v>1066</v>
      </c>
      <c r="B2365" s="1">
        <v>42047</v>
      </c>
      <c r="C2365">
        <v>29</v>
      </c>
      <c r="D2365" t="str">
        <f>VLOOKUP(seguimiento[[#This Row],[idinstituciones]],instituciones[[idinstituciones]:[nombre]],2,)</f>
        <v>H.I.G.A Prof.R. Rossi</v>
      </c>
      <c r="E2365" s="2" t="s">
        <v>35</v>
      </c>
      <c r="F2365" s="2" t="s">
        <v>34</v>
      </c>
      <c r="G2365" s="2" t="s">
        <v>35</v>
      </c>
      <c r="H2365" s="2" t="s">
        <v>36</v>
      </c>
      <c r="I2365" s="2" t="s">
        <v>37</v>
      </c>
      <c r="J2365" s="2" t="s">
        <v>44</v>
      </c>
      <c r="K2365" s="2"/>
      <c r="L2365" s="2" t="s">
        <v>44</v>
      </c>
      <c r="M2365" s="2" t="s">
        <v>53</v>
      </c>
      <c r="N2365" s="2" t="s">
        <v>35</v>
      </c>
      <c r="O2365" s="2" t="s">
        <v>36</v>
      </c>
      <c r="P2365" s="2" t="s">
        <v>42</v>
      </c>
      <c r="Q2365" s="2"/>
      <c r="R2365" s="2"/>
      <c r="S2365" s="2" t="s">
        <v>36</v>
      </c>
      <c r="T2365" s="2" t="s">
        <v>46</v>
      </c>
      <c r="U2365" s="2" t="s">
        <v>42</v>
      </c>
      <c r="V2365" s="2" t="s">
        <v>42</v>
      </c>
      <c r="W2365" s="2" t="s">
        <v>46</v>
      </c>
      <c r="X2365" s="2" t="s">
        <v>43</v>
      </c>
      <c r="Y2365" s="2" t="s">
        <v>54</v>
      </c>
      <c r="Z2365" s="2" t="s">
        <v>281</v>
      </c>
      <c r="AA2365" s="2" t="s">
        <v>35</v>
      </c>
      <c r="AB2365" s="2" t="s">
        <v>36</v>
      </c>
      <c r="AC2365" s="2"/>
      <c r="AD2365" s="2"/>
      <c r="AE2365">
        <v>1929</v>
      </c>
      <c r="AF2365" s="2" t="s">
        <v>35</v>
      </c>
      <c r="AG2365" s="2" t="s">
        <v>49</v>
      </c>
      <c r="AH2365" s="2"/>
      <c r="AI2365" s="2"/>
      <c r="AJ2365" s="2" t="s">
        <v>45</v>
      </c>
      <c r="AK2365" s="2" t="s">
        <v>36</v>
      </c>
    </row>
    <row r="2366" spans="1:37" x14ac:dyDescent="0.3">
      <c r="A2366">
        <v>1066</v>
      </c>
      <c r="B2366" s="1">
        <v>42690</v>
      </c>
      <c r="C2366">
        <v>29</v>
      </c>
      <c r="D2366" t="str">
        <f>VLOOKUP(seguimiento[[#This Row],[idinstituciones]],instituciones[[idinstituciones]:[nombre]],2,)</f>
        <v>H.I.G.A Prof.R. Rossi</v>
      </c>
      <c r="E2366" s="2" t="s">
        <v>33</v>
      </c>
      <c r="F2366" s="2" t="s">
        <v>34</v>
      </c>
      <c r="G2366" s="2" t="s">
        <v>35</v>
      </c>
      <c r="H2366" s="2" t="s">
        <v>36</v>
      </c>
      <c r="I2366" s="2" t="s">
        <v>37</v>
      </c>
      <c r="J2366" s="2" t="s">
        <v>44</v>
      </c>
      <c r="K2366" s="2"/>
      <c r="L2366" s="2" t="s">
        <v>44</v>
      </c>
      <c r="M2366" s="2" t="s">
        <v>76</v>
      </c>
      <c r="N2366" s="2" t="s">
        <v>35</v>
      </c>
      <c r="O2366" s="2" t="s">
        <v>36</v>
      </c>
      <c r="P2366" s="2" t="s">
        <v>36</v>
      </c>
      <c r="Q2366" s="2"/>
      <c r="R2366" s="2" t="s">
        <v>118</v>
      </c>
      <c r="S2366" s="2" t="s">
        <v>49</v>
      </c>
      <c r="T2366" s="2" t="s">
        <v>37</v>
      </c>
      <c r="U2366" s="2" t="s">
        <v>42</v>
      </c>
      <c r="V2366" s="2" t="s">
        <v>42</v>
      </c>
      <c r="W2366" s="2" t="s">
        <v>37</v>
      </c>
      <c r="X2366" s="2" t="s">
        <v>65</v>
      </c>
      <c r="Y2366" s="2" t="s">
        <v>54</v>
      </c>
      <c r="Z2366" s="2" t="s">
        <v>281</v>
      </c>
      <c r="AA2366" s="2" t="s">
        <v>35</v>
      </c>
      <c r="AB2366" s="2" t="s">
        <v>36</v>
      </c>
      <c r="AC2366" s="2"/>
      <c r="AD2366" s="2"/>
      <c r="AE2366">
        <v>2360</v>
      </c>
      <c r="AF2366" s="2" t="s">
        <v>35</v>
      </c>
      <c r="AG2366" s="2" t="s">
        <v>49</v>
      </c>
      <c r="AH2366" s="2">
        <v>1</v>
      </c>
      <c r="AI2366" s="2" t="str">
        <f>VLOOKUP(seguimiento[[#This Row],[vitamiad]],vitaminad[[id]:[valor]],2,)</f>
        <v>No realizado</v>
      </c>
      <c r="AJ2366" s="2" t="s">
        <v>45</v>
      </c>
      <c r="AK2366" s="2" t="s">
        <v>49</v>
      </c>
    </row>
    <row r="2367" spans="1:37" x14ac:dyDescent="0.3">
      <c r="A2367">
        <v>1067</v>
      </c>
      <c r="B2367" s="1">
        <v>41957</v>
      </c>
      <c r="C2367">
        <v>29</v>
      </c>
      <c r="D2367" t="str">
        <f>VLOOKUP(seguimiento[[#This Row],[idinstituciones]],instituciones[[idinstituciones]:[nombre]],2,)</f>
        <v>H.I.G.A Prof.R. Rossi</v>
      </c>
      <c r="E2367" s="2" t="s">
        <v>33</v>
      </c>
      <c r="F2367" s="2" t="s">
        <v>34</v>
      </c>
      <c r="G2367" s="2" t="s">
        <v>55</v>
      </c>
      <c r="H2367" s="2" t="s">
        <v>36</v>
      </c>
      <c r="I2367" s="2" t="s">
        <v>37</v>
      </c>
      <c r="J2367" s="2" t="s">
        <v>44</v>
      </c>
      <c r="K2367" s="2" t="s">
        <v>63</v>
      </c>
      <c r="L2367" s="2" t="s">
        <v>44</v>
      </c>
      <c r="M2367" s="2" t="s">
        <v>70</v>
      </c>
      <c r="N2367" s="2" t="s">
        <v>35</v>
      </c>
      <c r="O2367" s="2" t="s">
        <v>36</v>
      </c>
      <c r="P2367" s="2" t="s">
        <v>42</v>
      </c>
      <c r="Q2367" s="2" t="s">
        <v>77</v>
      </c>
      <c r="R2367" s="2" t="s">
        <v>40</v>
      </c>
      <c r="S2367" s="2" t="s">
        <v>45</v>
      </c>
      <c r="T2367" s="2" t="s">
        <v>45</v>
      </c>
      <c r="U2367" s="2" t="s">
        <v>42</v>
      </c>
      <c r="V2367" s="2" t="s">
        <v>42</v>
      </c>
      <c r="W2367" s="2" t="s">
        <v>36</v>
      </c>
      <c r="X2367" s="2" t="s">
        <v>44</v>
      </c>
      <c r="Y2367" s="2" t="s">
        <v>36</v>
      </c>
      <c r="Z2367" s="2" t="s">
        <v>281</v>
      </c>
      <c r="AA2367" s="2" t="s">
        <v>35</v>
      </c>
      <c r="AB2367" s="2" t="s">
        <v>36</v>
      </c>
      <c r="AC2367" s="2"/>
      <c r="AD2367" s="2"/>
      <c r="AE2367">
        <v>1037</v>
      </c>
      <c r="AF2367" s="2" t="s">
        <v>36</v>
      </c>
      <c r="AG2367" s="2" t="s">
        <v>36</v>
      </c>
      <c r="AH2367" s="2"/>
      <c r="AI2367" s="2"/>
      <c r="AJ2367" s="2" t="s">
        <v>36</v>
      </c>
      <c r="AK2367" s="2" t="s">
        <v>36</v>
      </c>
    </row>
    <row r="2368" spans="1:37" x14ac:dyDescent="0.3">
      <c r="A2368">
        <v>1067</v>
      </c>
      <c r="B2368" s="1">
        <v>42293</v>
      </c>
      <c r="C2368">
        <v>29</v>
      </c>
      <c r="D2368" t="str">
        <f>VLOOKUP(seguimiento[[#This Row],[idinstituciones]],instituciones[[idinstituciones]:[nombre]],2,)</f>
        <v>H.I.G.A Prof.R. Rossi</v>
      </c>
      <c r="E2368" s="2" t="s">
        <v>64</v>
      </c>
      <c r="F2368" s="2" t="s">
        <v>44</v>
      </c>
      <c r="G2368" s="2" t="s">
        <v>51</v>
      </c>
      <c r="H2368" s="2" t="s">
        <v>36</v>
      </c>
      <c r="I2368" s="2" t="s">
        <v>73</v>
      </c>
      <c r="J2368" s="2" t="s">
        <v>44</v>
      </c>
      <c r="K2368" s="2"/>
      <c r="L2368" s="2" t="s">
        <v>44</v>
      </c>
      <c r="M2368" s="2" t="s">
        <v>70</v>
      </c>
      <c r="N2368" s="2" t="s">
        <v>35</v>
      </c>
      <c r="O2368" s="2" t="s">
        <v>36</v>
      </c>
      <c r="P2368" s="2" t="s">
        <v>42</v>
      </c>
      <c r="Q2368" s="2"/>
      <c r="R2368" s="2"/>
      <c r="S2368" s="2" t="s">
        <v>36</v>
      </c>
      <c r="T2368" s="2" t="s">
        <v>49</v>
      </c>
      <c r="U2368" s="2" t="s">
        <v>45</v>
      </c>
      <c r="V2368" s="2" t="s">
        <v>45</v>
      </c>
      <c r="W2368" s="2" t="s">
        <v>49</v>
      </c>
      <c r="X2368" s="2" t="s">
        <v>65</v>
      </c>
      <c r="Y2368" s="2" t="s">
        <v>47</v>
      </c>
      <c r="Z2368" s="2" t="s">
        <v>281</v>
      </c>
      <c r="AA2368" s="2" t="s">
        <v>35</v>
      </c>
      <c r="AB2368" s="2" t="s">
        <v>36</v>
      </c>
      <c r="AC2368" s="2"/>
      <c r="AD2368" s="2"/>
      <c r="AE2368">
        <v>1925</v>
      </c>
      <c r="AF2368" s="2" t="s">
        <v>35</v>
      </c>
      <c r="AG2368" s="2" t="s">
        <v>49</v>
      </c>
      <c r="AH2368" s="2"/>
      <c r="AI2368" s="2"/>
      <c r="AJ2368" s="2" t="s">
        <v>46</v>
      </c>
      <c r="AK2368" s="2" t="s">
        <v>36</v>
      </c>
    </row>
    <row r="2369" spans="1:37" x14ac:dyDescent="0.3">
      <c r="A2369">
        <v>1067</v>
      </c>
      <c r="B2369" s="1">
        <v>42377</v>
      </c>
      <c r="C2369">
        <v>29</v>
      </c>
      <c r="D2369" t="str">
        <f>VLOOKUP(seguimiento[[#This Row],[idinstituciones]],instituciones[[idinstituciones]:[nombre]],2,)</f>
        <v>H.I.G.A Prof.R. Rossi</v>
      </c>
      <c r="E2369" s="2" t="s">
        <v>33</v>
      </c>
      <c r="F2369" s="2" t="s">
        <v>36</v>
      </c>
      <c r="G2369" s="2" t="s">
        <v>51</v>
      </c>
      <c r="H2369" s="2" t="s">
        <v>36</v>
      </c>
      <c r="I2369" s="2" t="s">
        <v>37</v>
      </c>
      <c r="J2369" s="2" t="s">
        <v>44</v>
      </c>
      <c r="K2369" s="2"/>
      <c r="L2369" s="2" t="s">
        <v>44</v>
      </c>
      <c r="M2369" s="2" t="s">
        <v>70</v>
      </c>
      <c r="N2369" s="2" t="s">
        <v>35</v>
      </c>
      <c r="O2369" s="2" t="s">
        <v>36</v>
      </c>
      <c r="P2369" s="2" t="s">
        <v>42</v>
      </c>
      <c r="Q2369" s="2"/>
      <c r="R2369" s="2"/>
      <c r="S2369" s="2" t="s">
        <v>36</v>
      </c>
      <c r="T2369" s="2" t="s">
        <v>36</v>
      </c>
      <c r="U2369" s="2" t="s">
        <v>36</v>
      </c>
      <c r="V2369" s="2" t="s">
        <v>36</v>
      </c>
      <c r="W2369" s="2" t="s">
        <v>36</v>
      </c>
      <c r="X2369" s="2" t="s">
        <v>36</v>
      </c>
      <c r="Y2369" s="2" t="s">
        <v>47</v>
      </c>
      <c r="Z2369" s="2" t="s">
        <v>281</v>
      </c>
      <c r="AA2369" s="2" t="s">
        <v>35</v>
      </c>
      <c r="AB2369" s="2" t="s">
        <v>36</v>
      </c>
      <c r="AC2369" s="2"/>
      <c r="AD2369" s="2"/>
      <c r="AE2369">
        <v>1926</v>
      </c>
      <c r="AF2369" s="2" t="s">
        <v>35</v>
      </c>
      <c r="AG2369" s="2" t="s">
        <v>36</v>
      </c>
      <c r="AH2369" s="2"/>
      <c r="AI2369" s="2"/>
      <c r="AJ2369" s="2" t="s">
        <v>37</v>
      </c>
      <c r="AK2369" s="2" t="s">
        <v>36</v>
      </c>
    </row>
    <row r="2370" spans="1:37" x14ac:dyDescent="0.3">
      <c r="A2370">
        <v>1067</v>
      </c>
      <c r="B2370" s="1">
        <v>42377</v>
      </c>
      <c r="C2370">
        <v>29</v>
      </c>
      <c r="D2370" t="str">
        <f>VLOOKUP(seguimiento[[#This Row],[idinstituciones]],instituciones[[idinstituciones]:[nombre]],2,)</f>
        <v>H.I.G.A Prof.R. Rossi</v>
      </c>
      <c r="E2370" s="2" t="s">
        <v>33</v>
      </c>
      <c r="F2370" s="2" t="s">
        <v>44</v>
      </c>
      <c r="G2370" s="2" t="s">
        <v>51</v>
      </c>
      <c r="H2370" s="2" t="s">
        <v>36</v>
      </c>
      <c r="I2370" s="2" t="s">
        <v>36</v>
      </c>
      <c r="J2370" s="2" t="s">
        <v>36</v>
      </c>
      <c r="K2370" s="2"/>
      <c r="L2370" s="2" t="s">
        <v>36</v>
      </c>
      <c r="M2370" s="2"/>
      <c r="N2370" s="2"/>
      <c r="O2370" s="2" t="s">
        <v>36</v>
      </c>
      <c r="P2370" s="2" t="s">
        <v>36</v>
      </c>
      <c r="Q2370" s="2" t="s">
        <v>77</v>
      </c>
      <c r="R2370" s="2"/>
      <c r="S2370" s="2" t="s">
        <v>45</v>
      </c>
      <c r="T2370" s="2" t="s">
        <v>36</v>
      </c>
      <c r="U2370" s="2" t="s">
        <v>36</v>
      </c>
      <c r="V2370" s="2" t="s">
        <v>36</v>
      </c>
      <c r="W2370" s="2" t="s">
        <v>36</v>
      </c>
      <c r="X2370" s="2" t="s">
        <v>36</v>
      </c>
      <c r="Y2370" s="2" t="s">
        <v>36</v>
      </c>
      <c r="Z2370" s="2"/>
      <c r="AA2370" s="2" t="s">
        <v>35</v>
      </c>
      <c r="AB2370" s="2" t="s">
        <v>36</v>
      </c>
      <c r="AC2370" s="2"/>
      <c r="AD2370" s="2"/>
      <c r="AE2370">
        <v>1927</v>
      </c>
      <c r="AF2370" s="2" t="s">
        <v>35</v>
      </c>
      <c r="AG2370" s="2" t="s">
        <v>49</v>
      </c>
      <c r="AH2370" s="2"/>
      <c r="AI2370" s="2"/>
      <c r="AJ2370" s="2" t="s">
        <v>36</v>
      </c>
      <c r="AK2370" s="2" t="s">
        <v>36</v>
      </c>
    </row>
    <row r="2371" spans="1:37" x14ac:dyDescent="0.3">
      <c r="A2371">
        <v>1072</v>
      </c>
      <c r="B2371" s="1">
        <v>41964</v>
      </c>
      <c r="C2371">
        <v>5</v>
      </c>
      <c r="D2371" t="str">
        <f>VLOOKUP(seguimiento[[#This Row],[idinstituciones]],instituciones[[idinstituciones]:[nombre]],2,)</f>
        <v>Hospital "Dr. Antonio A. Cetrángolo"</v>
      </c>
      <c r="E2371" s="2" t="s">
        <v>44</v>
      </c>
      <c r="F2371" s="2" t="s">
        <v>44</v>
      </c>
      <c r="G2371" s="2" t="s">
        <v>36</v>
      </c>
      <c r="H2371" s="2" t="s">
        <v>36</v>
      </c>
      <c r="I2371" s="2" t="s">
        <v>45</v>
      </c>
      <c r="J2371" s="2" t="s">
        <v>35</v>
      </c>
      <c r="K2371" s="2"/>
      <c r="L2371" s="2" t="s">
        <v>44</v>
      </c>
      <c r="M2371" s="2"/>
      <c r="N2371" s="2" t="s">
        <v>35</v>
      </c>
      <c r="O2371" s="2" t="s">
        <v>36</v>
      </c>
      <c r="P2371" s="2" t="s">
        <v>36</v>
      </c>
      <c r="Q2371" s="2"/>
      <c r="R2371" s="2"/>
      <c r="S2371" s="2" t="s">
        <v>45</v>
      </c>
      <c r="T2371" s="2" t="s">
        <v>48</v>
      </c>
      <c r="U2371" s="2" t="s">
        <v>45</v>
      </c>
      <c r="V2371" s="2" t="s">
        <v>45</v>
      </c>
      <c r="W2371" s="2" t="s">
        <v>36</v>
      </c>
      <c r="X2371" s="2" t="s">
        <v>43</v>
      </c>
      <c r="Y2371" s="2" t="s">
        <v>44</v>
      </c>
      <c r="Z2371" s="2" t="s">
        <v>281</v>
      </c>
      <c r="AA2371" s="2" t="s">
        <v>35</v>
      </c>
      <c r="AB2371" s="2" t="s">
        <v>36</v>
      </c>
      <c r="AC2371" s="2"/>
      <c r="AD2371" s="2"/>
      <c r="AE2371">
        <v>330</v>
      </c>
      <c r="AF2371" s="2" t="s">
        <v>36</v>
      </c>
      <c r="AG2371" s="2" t="s">
        <v>36</v>
      </c>
      <c r="AH2371" s="2"/>
      <c r="AI2371" s="2"/>
      <c r="AJ2371" s="2" t="s">
        <v>36</v>
      </c>
      <c r="AK2371" s="2" t="s">
        <v>36</v>
      </c>
    </row>
    <row r="2372" spans="1:37" x14ac:dyDescent="0.3">
      <c r="A2372">
        <v>1073</v>
      </c>
      <c r="B2372" s="1">
        <v>41955</v>
      </c>
      <c r="C2372">
        <v>5</v>
      </c>
      <c r="D2372" t="str">
        <f>VLOOKUP(seguimiento[[#This Row],[idinstituciones]],instituciones[[idinstituciones]:[nombre]],2,)</f>
        <v>Hospital "Dr. Antonio A. Cetrángolo"</v>
      </c>
      <c r="E2372" s="2" t="s">
        <v>64</v>
      </c>
      <c r="F2372" s="2" t="s">
        <v>44</v>
      </c>
      <c r="G2372" s="2" t="s">
        <v>35</v>
      </c>
      <c r="H2372" s="2" t="s">
        <v>36</v>
      </c>
      <c r="I2372" s="2" t="s">
        <v>37</v>
      </c>
      <c r="J2372" s="2" t="s">
        <v>44</v>
      </c>
      <c r="K2372" s="2"/>
      <c r="L2372" s="2" t="s">
        <v>39</v>
      </c>
      <c r="M2372" s="2"/>
      <c r="N2372" s="2" t="s">
        <v>35</v>
      </c>
      <c r="O2372" s="2" t="s">
        <v>36</v>
      </c>
      <c r="P2372" s="2" t="s">
        <v>36</v>
      </c>
      <c r="Q2372" s="2"/>
      <c r="R2372" s="2"/>
      <c r="S2372" s="2" t="s">
        <v>45</v>
      </c>
      <c r="T2372" s="2" t="s">
        <v>37</v>
      </c>
      <c r="U2372" s="2" t="s">
        <v>36</v>
      </c>
      <c r="V2372" s="2" t="s">
        <v>36</v>
      </c>
      <c r="W2372" s="2" t="s">
        <v>36</v>
      </c>
      <c r="X2372" s="2" t="s">
        <v>43</v>
      </c>
      <c r="Y2372" s="2" t="s">
        <v>36</v>
      </c>
      <c r="Z2372" s="2"/>
      <c r="AA2372" s="2" t="s">
        <v>35</v>
      </c>
      <c r="AB2372" s="2" t="s">
        <v>36</v>
      </c>
      <c r="AC2372" s="2"/>
      <c r="AD2372" s="2"/>
      <c r="AE2372">
        <v>1328</v>
      </c>
      <c r="AF2372" s="2" t="s">
        <v>36</v>
      </c>
      <c r="AG2372" s="2" t="s">
        <v>36</v>
      </c>
      <c r="AH2372" s="2"/>
      <c r="AI2372" s="2"/>
      <c r="AJ2372" s="2" t="s">
        <v>36</v>
      </c>
      <c r="AK2372" s="2" t="s">
        <v>36</v>
      </c>
    </row>
    <row r="2373" spans="1:37" x14ac:dyDescent="0.3">
      <c r="A2373">
        <v>1075</v>
      </c>
      <c r="B2373" s="1">
        <v>41975</v>
      </c>
      <c r="C2373">
        <v>6</v>
      </c>
      <c r="D2373" t="str">
        <f>VLOOKUP(seguimiento[[#This Row],[idinstituciones]],instituciones[[idinstituciones]:[nombre]],2,)</f>
        <v>Consultorio  FQ - Dr. Meneguetti</v>
      </c>
      <c r="E2373" s="2" t="s">
        <v>33</v>
      </c>
      <c r="F2373" s="2" t="s">
        <v>34</v>
      </c>
      <c r="G2373" s="2" t="s">
        <v>55</v>
      </c>
      <c r="H2373" s="2" t="s">
        <v>36</v>
      </c>
      <c r="I2373" s="2" t="s">
        <v>45</v>
      </c>
      <c r="J2373" s="2" t="s">
        <v>35</v>
      </c>
      <c r="K2373" s="2" t="s">
        <v>38</v>
      </c>
      <c r="L2373" s="2" t="s">
        <v>39</v>
      </c>
      <c r="M2373" s="2"/>
      <c r="N2373" s="2" t="s">
        <v>35</v>
      </c>
      <c r="O2373" s="2" t="s">
        <v>36</v>
      </c>
      <c r="P2373" s="2" t="s">
        <v>36</v>
      </c>
      <c r="Q2373" s="2"/>
      <c r="R2373" s="2"/>
      <c r="S2373" s="2" t="s">
        <v>36</v>
      </c>
      <c r="T2373" s="2" t="s">
        <v>49</v>
      </c>
      <c r="U2373" s="2" t="s">
        <v>42</v>
      </c>
      <c r="V2373" s="2" t="s">
        <v>42</v>
      </c>
      <c r="W2373" s="2" t="s">
        <v>36</v>
      </c>
      <c r="X2373" s="2" t="s">
        <v>65</v>
      </c>
      <c r="Y2373" s="2" t="s">
        <v>54</v>
      </c>
      <c r="Z2373" s="2" t="s">
        <v>281</v>
      </c>
      <c r="AA2373" s="2" t="s">
        <v>35</v>
      </c>
      <c r="AB2373" s="2" t="s">
        <v>36</v>
      </c>
      <c r="AC2373" s="2"/>
      <c r="AD2373" s="2"/>
      <c r="AE2373">
        <v>636</v>
      </c>
      <c r="AF2373" s="2" t="s">
        <v>36</v>
      </c>
      <c r="AG2373" s="2" t="s">
        <v>36</v>
      </c>
      <c r="AH2373" s="2"/>
      <c r="AI2373" s="2"/>
      <c r="AJ2373" s="2" t="s">
        <v>36</v>
      </c>
      <c r="AK2373" s="2" t="s">
        <v>36</v>
      </c>
    </row>
    <row r="2374" spans="1:37" x14ac:dyDescent="0.3">
      <c r="A2374">
        <v>1076</v>
      </c>
      <c r="B2374" s="1">
        <v>41978</v>
      </c>
      <c r="C2374">
        <v>1</v>
      </c>
      <c r="D2374" t="str">
        <f>VLOOKUP(seguimiento[[#This Row],[idinstituciones]],instituciones[[idinstituciones]:[nombre]],2,)</f>
        <v>Hospital DR Alejandro Posadas</v>
      </c>
      <c r="E2374" s="2" t="s">
        <v>64</v>
      </c>
      <c r="F2374" s="2" t="s">
        <v>58</v>
      </c>
      <c r="G2374" s="2" t="s">
        <v>35</v>
      </c>
      <c r="H2374" s="2" t="s">
        <v>36</v>
      </c>
      <c r="I2374" s="2" t="s">
        <v>36</v>
      </c>
      <c r="J2374" s="2" t="s">
        <v>35</v>
      </c>
      <c r="K2374" s="2"/>
      <c r="L2374" s="2" t="s">
        <v>39</v>
      </c>
      <c r="M2374" s="2"/>
      <c r="N2374" s="2"/>
      <c r="O2374" s="2" t="s">
        <v>36</v>
      </c>
      <c r="P2374" s="2" t="s">
        <v>36</v>
      </c>
      <c r="Q2374" s="2"/>
      <c r="R2374" s="2"/>
      <c r="S2374" s="2" t="s">
        <v>36</v>
      </c>
      <c r="T2374" s="2" t="s">
        <v>48</v>
      </c>
      <c r="U2374" s="2" t="s">
        <v>46</v>
      </c>
      <c r="V2374" s="2" t="s">
        <v>46</v>
      </c>
      <c r="W2374" s="2" t="s">
        <v>41</v>
      </c>
      <c r="X2374" s="2" t="s">
        <v>65</v>
      </c>
      <c r="Y2374" s="2" t="s">
        <v>36</v>
      </c>
      <c r="Z2374" s="2" t="s">
        <v>35</v>
      </c>
      <c r="AA2374" s="2" t="s">
        <v>35</v>
      </c>
      <c r="AB2374" s="2" t="s">
        <v>36</v>
      </c>
      <c r="AC2374" s="2"/>
      <c r="AD2374" s="2"/>
      <c r="AE2374">
        <v>1799</v>
      </c>
      <c r="AF2374" s="2" t="s">
        <v>36</v>
      </c>
      <c r="AG2374" s="2" t="s">
        <v>36</v>
      </c>
      <c r="AH2374" s="2">
        <v>4</v>
      </c>
      <c r="AI2374" s="2"/>
      <c r="AJ2374" s="2" t="s">
        <v>36</v>
      </c>
      <c r="AK2374" s="2" t="s">
        <v>45</v>
      </c>
    </row>
    <row r="2375" spans="1:37" x14ac:dyDescent="0.3">
      <c r="A2375">
        <v>1076</v>
      </c>
      <c r="B2375" s="1">
        <v>42368</v>
      </c>
      <c r="C2375">
        <v>1</v>
      </c>
      <c r="D2375" t="str">
        <f>VLOOKUP(seguimiento[[#This Row],[idinstituciones]],instituciones[[idinstituciones]:[nombre]],2,)</f>
        <v>Hospital DR Alejandro Posadas</v>
      </c>
      <c r="E2375" s="2" t="s">
        <v>33</v>
      </c>
      <c r="F2375" s="2" t="s">
        <v>34</v>
      </c>
      <c r="G2375" s="2" t="s">
        <v>55</v>
      </c>
      <c r="H2375" s="2" t="s">
        <v>36</v>
      </c>
      <c r="I2375" s="2" t="s">
        <v>45</v>
      </c>
      <c r="J2375" s="2" t="s">
        <v>35</v>
      </c>
      <c r="K2375" s="2"/>
      <c r="L2375" s="2" t="s">
        <v>39</v>
      </c>
      <c r="M2375" s="2"/>
      <c r="N2375" s="2"/>
      <c r="O2375" s="2" t="s">
        <v>36</v>
      </c>
      <c r="P2375" s="2" t="s">
        <v>36</v>
      </c>
      <c r="Q2375" s="2"/>
      <c r="R2375" s="2" t="s">
        <v>118</v>
      </c>
      <c r="S2375" s="2" t="s">
        <v>45</v>
      </c>
      <c r="T2375" s="2" t="s">
        <v>41</v>
      </c>
      <c r="U2375" s="2" t="s">
        <v>37</v>
      </c>
      <c r="V2375" s="2" t="s">
        <v>37</v>
      </c>
      <c r="W2375" s="2" t="s">
        <v>41</v>
      </c>
      <c r="X2375" s="2" t="s">
        <v>43</v>
      </c>
      <c r="Y2375" s="2" t="s">
        <v>44</v>
      </c>
      <c r="Z2375" s="2" t="s">
        <v>35</v>
      </c>
      <c r="AA2375" s="2" t="s">
        <v>35</v>
      </c>
      <c r="AB2375" s="2" t="s">
        <v>36</v>
      </c>
      <c r="AC2375" s="2"/>
      <c r="AD2375" s="2"/>
      <c r="AE2375">
        <v>1907</v>
      </c>
      <c r="AF2375" s="2" t="s">
        <v>35</v>
      </c>
      <c r="AG2375" s="2" t="s">
        <v>45</v>
      </c>
      <c r="AH2375" s="2">
        <v>1</v>
      </c>
      <c r="AI2375" s="2" t="str">
        <f>VLOOKUP(seguimiento[[#This Row],[vitamiad]],vitaminad[[id]:[valor]],2,)</f>
        <v>No realizado</v>
      </c>
      <c r="AJ2375" s="2" t="s">
        <v>37</v>
      </c>
      <c r="AK2375" s="2" t="s">
        <v>45</v>
      </c>
    </row>
    <row r="2376" spans="1:37" x14ac:dyDescent="0.3">
      <c r="A2376">
        <v>1076</v>
      </c>
      <c r="B2376" s="1">
        <v>42734</v>
      </c>
      <c r="C2376">
        <v>1</v>
      </c>
      <c r="D2376" t="str">
        <f>VLOOKUP(seguimiento[[#This Row],[idinstituciones]],instituciones[[idinstituciones]:[nombre]],2,)</f>
        <v>Hospital DR Alejandro Posadas</v>
      </c>
      <c r="E2376" s="2" t="s">
        <v>33</v>
      </c>
      <c r="F2376" s="2" t="s">
        <v>178</v>
      </c>
      <c r="G2376" s="2" t="s">
        <v>59</v>
      </c>
      <c r="H2376" s="2" t="s">
        <v>36</v>
      </c>
      <c r="I2376" s="2" t="s">
        <v>37</v>
      </c>
      <c r="J2376" s="2" t="s">
        <v>35</v>
      </c>
      <c r="K2376" s="2"/>
      <c r="L2376" s="2" t="s">
        <v>39</v>
      </c>
      <c r="M2376" s="2"/>
      <c r="N2376" s="2"/>
      <c r="O2376" s="2" t="s">
        <v>36</v>
      </c>
      <c r="P2376" s="2" t="s">
        <v>36</v>
      </c>
      <c r="Q2376" s="2"/>
      <c r="R2376" s="2" t="s">
        <v>34</v>
      </c>
      <c r="S2376" s="2" t="s">
        <v>45</v>
      </c>
      <c r="T2376" s="2" t="s">
        <v>41</v>
      </c>
      <c r="U2376" s="2" t="s">
        <v>42</v>
      </c>
      <c r="V2376" s="2" t="s">
        <v>42</v>
      </c>
      <c r="W2376" s="2" t="s">
        <v>48</v>
      </c>
      <c r="X2376" s="2" t="s">
        <v>65</v>
      </c>
      <c r="Y2376" s="2" t="s">
        <v>44</v>
      </c>
      <c r="Z2376" s="2" t="s">
        <v>281</v>
      </c>
      <c r="AA2376" s="2" t="s">
        <v>35</v>
      </c>
      <c r="AB2376" s="2" t="s">
        <v>36</v>
      </c>
      <c r="AC2376" s="2"/>
      <c r="AD2376" s="2"/>
      <c r="AE2376">
        <v>2595</v>
      </c>
      <c r="AF2376" s="2" t="s">
        <v>35</v>
      </c>
      <c r="AG2376" s="2" t="s">
        <v>49</v>
      </c>
      <c r="AH2376" s="2">
        <v>2</v>
      </c>
      <c r="AI2376" s="2" t="str">
        <f>VLOOKUP(seguimiento[[#This Row],[vitamiad]],vitaminad[[id]:[valor]],2,)</f>
        <v>Normal</v>
      </c>
      <c r="AJ2376" s="2" t="s">
        <v>37</v>
      </c>
      <c r="AK2376" s="2" t="s">
        <v>45</v>
      </c>
    </row>
    <row r="2377" spans="1:37" x14ac:dyDescent="0.3">
      <c r="A2377">
        <v>1077</v>
      </c>
      <c r="B2377" s="1">
        <v>41999</v>
      </c>
      <c r="C2377">
        <v>1</v>
      </c>
      <c r="D2377" t="str">
        <f>VLOOKUP(seguimiento[[#This Row],[idinstituciones]],instituciones[[idinstituciones]:[nombre]],2,)</f>
        <v>Hospital DR Alejandro Posadas</v>
      </c>
      <c r="E2377" s="2" t="s">
        <v>64</v>
      </c>
      <c r="F2377" s="2" t="s">
        <v>36</v>
      </c>
      <c r="G2377" s="2" t="s">
        <v>36</v>
      </c>
      <c r="H2377" s="2" t="s">
        <v>36</v>
      </c>
      <c r="I2377" s="2" t="s">
        <v>45</v>
      </c>
      <c r="J2377" s="2" t="s">
        <v>35</v>
      </c>
      <c r="K2377" s="2"/>
      <c r="L2377" s="2" t="s">
        <v>39</v>
      </c>
      <c r="M2377" s="2"/>
      <c r="N2377" s="2"/>
      <c r="O2377" s="2" t="s">
        <v>36</v>
      </c>
      <c r="P2377" s="2" t="s">
        <v>36</v>
      </c>
      <c r="Q2377" s="2"/>
      <c r="R2377" s="2"/>
      <c r="S2377" s="2" t="s">
        <v>36</v>
      </c>
      <c r="T2377" s="2" t="s">
        <v>49</v>
      </c>
      <c r="U2377" s="2" t="s">
        <v>37</v>
      </c>
      <c r="V2377" s="2" t="s">
        <v>37</v>
      </c>
      <c r="W2377" s="2" t="s">
        <v>46</v>
      </c>
      <c r="X2377" s="2" t="s">
        <v>43</v>
      </c>
      <c r="Y2377" s="2" t="s">
        <v>36</v>
      </c>
      <c r="Z2377" s="2" t="s">
        <v>35</v>
      </c>
      <c r="AA2377" s="2" t="s">
        <v>35</v>
      </c>
      <c r="AB2377" s="2" t="s">
        <v>36</v>
      </c>
      <c r="AC2377" s="2"/>
      <c r="AD2377" s="2"/>
      <c r="AE2377">
        <v>969</v>
      </c>
      <c r="AF2377" s="2" t="s">
        <v>36</v>
      </c>
      <c r="AG2377" s="2" t="s">
        <v>36</v>
      </c>
      <c r="AH2377" s="2"/>
      <c r="AI2377" s="2"/>
      <c r="AJ2377" s="2" t="s">
        <v>36</v>
      </c>
      <c r="AK2377" s="2" t="s">
        <v>36</v>
      </c>
    </row>
    <row r="2378" spans="1:37" x14ac:dyDescent="0.3">
      <c r="A2378">
        <v>1077</v>
      </c>
      <c r="B2378" s="1">
        <v>42368</v>
      </c>
      <c r="C2378">
        <v>1</v>
      </c>
      <c r="D2378" t="str">
        <f>VLOOKUP(seguimiento[[#This Row],[idinstituciones]],instituciones[[idinstituciones]:[nombre]],2,)</f>
        <v>Hospital DR Alejandro Posadas</v>
      </c>
      <c r="E2378" s="2" t="s">
        <v>33</v>
      </c>
      <c r="F2378" s="2" t="s">
        <v>34</v>
      </c>
      <c r="G2378" s="2" t="s">
        <v>55</v>
      </c>
      <c r="H2378" s="2" t="s">
        <v>36</v>
      </c>
      <c r="I2378" s="2" t="s">
        <v>45</v>
      </c>
      <c r="J2378" s="2" t="s">
        <v>35</v>
      </c>
      <c r="K2378" s="2"/>
      <c r="L2378" s="2" t="s">
        <v>39</v>
      </c>
      <c r="M2378" s="2"/>
      <c r="N2378" s="2"/>
      <c r="O2378" s="2" t="s">
        <v>36</v>
      </c>
      <c r="P2378" s="2" t="s">
        <v>36</v>
      </c>
      <c r="Q2378" s="2"/>
      <c r="R2378" s="2" t="s">
        <v>34</v>
      </c>
      <c r="S2378" s="2" t="s">
        <v>45</v>
      </c>
      <c r="T2378" s="2" t="s">
        <v>73</v>
      </c>
      <c r="U2378" s="2" t="s">
        <v>45</v>
      </c>
      <c r="V2378" s="2" t="s">
        <v>45</v>
      </c>
      <c r="W2378" s="2" t="s">
        <v>49</v>
      </c>
      <c r="X2378" s="2" t="s">
        <v>43</v>
      </c>
      <c r="Y2378" s="2" t="s">
        <v>44</v>
      </c>
      <c r="Z2378" s="2" t="s">
        <v>35</v>
      </c>
      <c r="AA2378" s="2" t="s">
        <v>35</v>
      </c>
      <c r="AB2378" s="2" t="s">
        <v>36</v>
      </c>
      <c r="AC2378" s="2"/>
      <c r="AD2378" s="2"/>
      <c r="AE2378">
        <v>1902</v>
      </c>
      <c r="AF2378" s="2" t="s">
        <v>35</v>
      </c>
      <c r="AG2378" s="2" t="s">
        <v>49</v>
      </c>
      <c r="AH2378" s="2">
        <v>2</v>
      </c>
      <c r="AI2378" s="2" t="str">
        <f>VLOOKUP(seguimiento[[#This Row],[vitamiad]],vitaminad[[id]:[valor]],2,)</f>
        <v>Normal</v>
      </c>
      <c r="AJ2378" s="2" t="s">
        <v>36</v>
      </c>
      <c r="AK2378" s="2" t="s">
        <v>45</v>
      </c>
    </row>
    <row r="2379" spans="1:37" x14ac:dyDescent="0.3">
      <c r="A2379">
        <v>1077</v>
      </c>
      <c r="B2379" s="1">
        <v>42500</v>
      </c>
      <c r="C2379">
        <v>1</v>
      </c>
      <c r="D2379" t="str">
        <f>VLOOKUP(seguimiento[[#This Row],[idinstituciones]],instituciones[[idinstituciones]:[nombre]],2,)</f>
        <v>Hospital DR Alejandro Posadas</v>
      </c>
      <c r="E2379" s="2" t="s">
        <v>35</v>
      </c>
      <c r="F2379" s="2" t="s">
        <v>34</v>
      </c>
      <c r="G2379" s="2" t="s">
        <v>59</v>
      </c>
      <c r="H2379" s="2" t="s">
        <v>36</v>
      </c>
      <c r="I2379" s="2" t="s">
        <v>45</v>
      </c>
      <c r="J2379" s="2" t="s">
        <v>36</v>
      </c>
      <c r="K2379" s="2"/>
      <c r="L2379" s="2" t="s">
        <v>39</v>
      </c>
      <c r="M2379" s="2"/>
      <c r="N2379" s="2"/>
      <c r="O2379" s="2" t="s">
        <v>36</v>
      </c>
      <c r="P2379" s="2" t="s">
        <v>36</v>
      </c>
      <c r="Q2379" s="2" t="s">
        <v>34</v>
      </c>
      <c r="R2379" s="2" t="s">
        <v>34</v>
      </c>
      <c r="S2379" s="2" t="s">
        <v>45</v>
      </c>
      <c r="T2379" s="2" t="s">
        <v>74</v>
      </c>
      <c r="U2379" s="2" t="s">
        <v>45</v>
      </c>
      <c r="V2379" s="2" t="s">
        <v>45</v>
      </c>
      <c r="W2379" s="2" t="s">
        <v>48</v>
      </c>
      <c r="X2379" s="2" t="s">
        <v>43</v>
      </c>
      <c r="Y2379" s="2" t="s">
        <v>44</v>
      </c>
      <c r="Z2379" s="2" t="s">
        <v>35</v>
      </c>
      <c r="AA2379" s="2" t="s">
        <v>35</v>
      </c>
      <c r="AB2379" s="2" t="s">
        <v>36</v>
      </c>
      <c r="AC2379" s="2"/>
      <c r="AD2379" s="2"/>
      <c r="AE2379">
        <v>2450</v>
      </c>
      <c r="AF2379" s="2" t="s">
        <v>35</v>
      </c>
      <c r="AG2379" s="2" t="s">
        <v>49</v>
      </c>
      <c r="AH2379" s="2">
        <v>2</v>
      </c>
      <c r="AI2379" s="2" t="str">
        <f>VLOOKUP(seguimiento[[#This Row],[vitamiad]],vitaminad[[id]:[valor]],2,)</f>
        <v>Normal</v>
      </c>
      <c r="AJ2379" s="2" t="s">
        <v>37</v>
      </c>
      <c r="AK2379" s="2" t="s">
        <v>45</v>
      </c>
    </row>
    <row r="2380" spans="1:37" x14ac:dyDescent="0.3">
      <c r="A2380">
        <v>1078</v>
      </c>
      <c r="B2380" s="1">
        <v>42003</v>
      </c>
      <c r="C2380">
        <v>1</v>
      </c>
      <c r="D2380" t="str">
        <f>VLOOKUP(seguimiento[[#This Row],[idinstituciones]],instituciones[[idinstituciones]:[nombre]],2,)</f>
        <v>Hospital DR Alejandro Posadas</v>
      </c>
      <c r="E2380" s="2" t="s">
        <v>33</v>
      </c>
      <c r="F2380" s="2" t="s">
        <v>34</v>
      </c>
      <c r="G2380" s="2" t="s">
        <v>55</v>
      </c>
      <c r="H2380" s="2" t="s">
        <v>36</v>
      </c>
      <c r="I2380" s="2" t="s">
        <v>36</v>
      </c>
      <c r="J2380" s="2" t="s">
        <v>71</v>
      </c>
      <c r="K2380" s="2"/>
      <c r="L2380" s="2" t="s">
        <v>39</v>
      </c>
      <c r="M2380" s="2"/>
      <c r="N2380" s="2" t="s">
        <v>35</v>
      </c>
      <c r="O2380" s="2" t="s">
        <v>36</v>
      </c>
      <c r="P2380" s="2" t="s">
        <v>36</v>
      </c>
      <c r="Q2380" s="2" t="s">
        <v>34</v>
      </c>
      <c r="R2380" s="2"/>
      <c r="S2380" s="2" t="s">
        <v>45</v>
      </c>
      <c r="T2380" s="2" t="s">
        <v>48</v>
      </c>
      <c r="U2380" s="2" t="s">
        <v>45</v>
      </c>
      <c r="V2380" s="2" t="s">
        <v>42</v>
      </c>
      <c r="W2380" s="2" t="s">
        <v>48</v>
      </c>
      <c r="X2380" s="2" t="s">
        <v>43</v>
      </c>
      <c r="Y2380" s="2" t="s">
        <v>36</v>
      </c>
      <c r="Z2380" s="2" t="s">
        <v>281</v>
      </c>
      <c r="AA2380" s="2" t="s">
        <v>35</v>
      </c>
      <c r="AB2380" s="2" t="s">
        <v>36</v>
      </c>
      <c r="AC2380" s="2"/>
      <c r="AD2380" s="2"/>
      <c r="AE2380">
        <v>1259</v>
      </c>
      <c r="AF2380" s="2" t="s">
        <v>36</v>
      </c>
      <c r="AG2380" s="2" t="s">
        <v>36</v>
      </c>
      <c r="AH2380" s="2"/>
      <c r="AI2380" s="2"/>
      <c r="AJ2380" s="2" t="s">
        <v>36</v>
      </c>
      <c r="AK2380" s="2" t="s">
        <v>36</v>
      </c>
    </row>
    <row r="2381" spans="1:37" x14ac:dyDescent="0.3">
      <c r="A2381">
        <v>1078</v>
      </c>
      <c r="B2381" s="1">
        <v>42368</v>
      </c>
      <c r="C2381">
        <v>1</v>
      </c>
      <c r="D2381" t="str">
        <f>VLOOKUP(seguimiento[[#This Row],[idinstituciones]],instituciones[[idinstituciones]:[nombre]],2,)</f>
        <v>Hospital DR Alejandro Posadas</v>
      </c>
      <c r="E2381" s="2" t="s">
        <v>33</v>
      </c>
      <c r="F2381" s="2" t="s">
        <v>34</v>
      </c>
      <c r="G2381" s="2" t="s">
        <v>59</v>
      </c>
      <c r="H2381" s="2" t="s">
        <v>36</v>
      </c>
      <c r="I2381" s="2" t="s">
        <v>36</v>
      </c>
      <c r="J2381" s="2" t="s">
        <v>36</v>
      </c>
      <c r="K2381" s="2"/>
      <c r="L2381" s="2" t="s">
        <v>36</v>
      </c>
      <c r="M2381" s="2"/>
      <c r="N2381" s="2"/>
      <c r="O2381" s="2" t="s">
        <v>36</v>
      </c>
      <c r="P2381" s="2" t="s">
        <v>36</v>
      </c>
      <c r="Q2381" s="2"/>
      <c r="R2381" s="2" t="s">
        <v>34</v>
      </c>
      <c r="S2381" s="2" t="s">
        <v>45</v>
      </c>
      <c r="T2381" s="2" t="s">
        <v>41</v>
      </c>
      <c r="U2381" s="2" t="s">
        <v>42</v>
      </c>
      <c r="V2381" s="2" t="s">
        <v>42</v>
      </c>
      <c r="W2381" s="2" t="s">
        <v>46</v>
      </c>
      <c r="X2381" s="2" t="s">
        <v>43</v>
      </c>
      <c r="Y2381" s="2" t="s">
        <v>36</v>
      </c>
      <c r="Z2381" s="2"/>
      <c r="AA2381" s="2" t="s">
        <v>35</v>
      </c>
      <c r="AB2381" s="2" t="s">
        <v>36</v>
      </c>
      <c r="AC2381" s="2"/>
      <c r="AD2381" s="2"/>
      <c r="AE2381">
        <v>2198</v>
      </c>
      <c r="AF2381" s="2" t="s">
        <v>35</v>
      </c>
      <c r="AG2381" s="2" t="s">
        <v>36</v>
      </c>
      <c r="AH2381" s="2">
        <v>1</v>
      </c>
      <c r="AI2381" s="2" t="str">
        <f>VLOOKUP(seguimiento[[#This Row],[vitamiad]],vitaminad[[id]:[valor]],2,)</f>
        <v>No realizado</v>
      </c>
      <c r="AJ2381" s="2" t="s">
        <v>37</v>
      </c>
      <c r="AK2381" s="2" t="s">
        <v>45</v>
      </c>
    </row>
    <row r="2382" spans="1:37" x14ac:dyDescent="0.3">
      <c r="A2382">
        <v>1078</v>
      </c>
      <c r="B2382" s="1">
        <v>42704</v>
      </c>
      <c r="C2382">
        <v>1</v>
      </c>
      <c r="D2382" t="str">
        <f>VLOOKUP(seguimiento[[#This Row],[idinstituciones]],instituciones[[idinstituciones]:[nombre]],2,)</f>
        <v>Hospital DR Alejandro Posadas</v>
      </c>
      <c r="E2382" s="2" t="s">
        <v>33</v>
      </c>
      <c r="F2382" s="2" t="s">
        <v>36</v>
      </c>
      <c r="G2382" s="2" t="s">
        <v>55</v>
      </c>
      <c r="H2382" s="2" t="s">
        <v>36</v>
      </c>
      <c r="I2382" s="2" t="s">
        <v>46</v>
      </c>
      <c r="J2382" s="2" t="s">
        <v>71</v>
      </c>
      <c r="K2382" s="2"/>
      <c r="L2382" s="2" t="s">
        <v>39</v>
      </c>
      <c r="M2382" s="2"/>
      <c r="N2382" s="2"/>
      <c r="O2382" s="2" t="s">
        <v>36</v>
      </c>
      <c r="P2382" s="2" t="s">
        <v>36</v>
      </c>
      <c r="Q2382" s="2"/>
      <c r="R2382" s="2" t="s">
        <v>34</v>
      </c>
      <c r="S2382" s="2" t="s">
        <v>45</v>
      </c>
      <c r="T2382" s="2" t="s">
        <v>48</v>
      </c>
      <c r="U2382" s="2" t="s">
        <v>42</v>
      </c>
      <c r="V2382" s="2" t="s">
        <v>42</v>
      </c>
      <c r="W2382" s="2" t="s">
        <v>49</v>
      </c>
      <c r="X2382" s="2" t="s">
        <v>43</v>
      </c>
      <c r="Y2382" s="2" t="s">
        <v>44</v>
      </c>
      <c r="Z2382" s="2" t="s">
        <v>281</v>
      </c>
      <c r="AA2382" s="2" t="s">
        <v>35</v>
      </c>
      <c r="AB2382" s="2" t="s">
        <v>36</v>
      </c>
      <c r="AC2382" s="2"/>
      <c r="AD2382" s="2"/>
      <c r="AE2382">
        <v>2589</v>
      </c>
      <c r="AF2382" s="2" t="s">
        <v>35</v>
      </c>
      <c r="AG2382" s="2" t="s">
        <v>49</v>
      </c>
      <c r="AH2382" s="2">
        <v>3</v>
      </c>
      <c r="AI2382" s="2" t="str">
        <f>VLOOKUP(seguimiento[[#This Row],[vitamiad]],vitaminad[[id]:[valor]],2,)</f>
        <v>Bajo</v>
      </c>
      <c r="AJ2382" s="2" t="s">
        <v>37</v>
      </c>
      <c r="AK2382" s="2" t="s">
        <v>45</v>
      </c>
    </row>
    <row r="2383" spans="1:37" x14ac:dyDescent="0.3">
      <c r="A2383">
        <v>1079</v>
      </c>
      <c r="B2383" s="1">
        <v>42003</v>
      </c>
      <c r="C2383">
        <v>1</v>
      </c>
      <c r="D2383" t="str">
        <f>VLOOKUP(seguimiento[[#This Row],[idinstituciones]],instituciones[[idinstituciones]:[nombre]],2,)</f>
        <v>Hospital DR Alejandro Posadas</v>
      </c>
      <c r="E2383" s="2" t="s">
        <v>44</v>
      </c>
      <c r="F2383" s="2" t="s">
        <v>44</v>
      </c>
      <c r="G2383" s="2" t="s">
        <v>35</v>
      </c>
      <c r="H2383" s="2" t="s">
        <v>36</v>
      </c>
      <c r="I2383" s="2" t="s">
        <v>36</v>
      </c>
      <c r="J2383" s="2" t="s">
        <v>35</v>
      </c>
      <c r="K2383" s="2"/>
      <c r="L2383" s="2" t="s">
        <v>39</v>
      </c>
      <c r="M2383" s="2"/>
      <c r="N2383" s="2"/>
      <c r="O2383" s="2" t="s">
        <v>36</v>
      </c>
      <c r="P2383" s="2" t="s">
        <v>36</v>
      </c>
      <c r="Q2383" s="2"/>
      <c r="R2383" s="2"/>
      <c r="S2383" s="2" t="s">
        <v>36</v>
      </c>
      <c r="T2383" s="2" t="s">
        <v>48</v>
      </c>
      <c r="U2383" s="2" t="s">
        <v>42</v>
      </c>
      <c r="V2383" s="2" t="s">
        <v>36</v>
      </c>
      <c r="W2383" s="2" t="s">
        <v>49</v>
      </c>
      <c r="X2383" s="2" t="s">
        <v>44</v>
      </c>
      <c r="Y2383" s="2" t="s">
        <v>36</v>
      </c>
      <c r="Z2383" s="2" t="s">
        <v>281</v>
      </c>
      <c r="AA2383" s="2" t="s">
        <v>35</v>
      </c>
      <c r="AB2383" s="2" t="s">
        <v>36</v>
      </c>
      <c r="AC2383" s="2"/>
      <c r="AD2383" s="2"/>
      <c r="AE2383">
        <v>1177</v>
      </c>
      <c r="AF2383" s="2" t="s">
        <v>36</v>
      </c>
      <c r="AG2383" s="2" t="s">
        <v>36</v>
      </c>
      <c r="AH2383" s="2"/>
      <c r="AI2383" s="2"/>
      <c r="AJ2383" s="2" t="s">
        <v>36</v>
      </c>
      <c r="AK2383" s="2" t="s">
        <v>36</v>
      </c>
    </row>
    <row r="2384" spans="1:37" x14ac:dyDescent="0.3">
      <c r="A2384">
        <v>1079</v>
      </c>
      <c r="B2384" s="1">
        <v>42003</v>
      </c>
      <c r="C2384">
        <v>1</v>
      </c>
      <c r="D2384" t="str">
        <f>VLOOKUP(seguimiento[[#This Row],[idinstituciones]],instituciones[[idinstituciones]:[nombre]],2,)</f>
        <v>Hospital DR Alejandro Posadas</v>
      </c>
      <c r="E2384" s="2" t="s">
        <v>33</v>
      </c>
      <c r="F2384" s="2" t="s">
        <v>34</v>
      </c>
      <c r="G2384" s="2" t="s">
        <v>35</v>
      </c>
      <c r="H2384" s="2" t="s">
        <v>36</v>
      </c>
      <c r="I2384" s="2" t="s">
        <v>36</v>
      </c>
      <c r="J2384" s="2" t="s">
        <v>35</v>
      </c>
      <c r="K2384" s="2"/>
      <c r="L2384" s="2" t="s">
        <v>39</v>
      </c>
      <c r="M2384" s="2"/>
      <c r="N2384" s="2"/>
      <c r="O2384" s="2" t="s">
        <v>36</v>
      </c>
      <c r="P2384" s="2" t="s">
        <v>36</v>
      </c>
      <c r="Q2384" s="2" t="s">
        <v>34</v>
      </c>
      <c r="R2384" s="2" t="s">
        <v>40</v>
      </c>
      <c r="S2384" s="2" t="s">
        <v>45</v>
      </c>
      <c r="T2384" s="2" t="s">
        <v>48</v>
      </c>
      <c r="U2384" s="2" t="s">
        <v>42</v>
      </c>
      <c r="V2384" s="2" t="s">
        <v>36</v>
      </c>
      <c r="W2384" s="2" t="s">
        <v>49</v>
      </c>
      <c r="X2384" s="2" t="s">
        <v>43</v>
      </c>
      <c r="Y2384" s="2" t="s">
        <v>36</v>
      </c>
      <c r="Z2384" s="2" t="s">
        <v>281</v>
      </c>
      <c r="AA2384" s="2" t="s">
        <v>35</v>
      </c>
      <c r="AB2384" s="2" t="s">
        <v>36</v>
      </c>
      <c r="AC2384" s="2"/>
      <c r="AD2384" s="2"/>
      <c r="AE2384">
        <v>1650</v>
      </c>
      <c r="AF2384" s="2" t="s">
        <v>36</v>
      </c>
      <c r="AG2384" s="2" t="s">
        <v>36</v>
      </c>
      <c r="AH2384" s="2"/>
      <c r="AI2384" s="2"/>
      <c r="AJ2384" s="2" t="s">
        <v>36</v>
      </c>
      <c r="AK2384" s="2" t="s">
        <v>36</v>
      </c>
    </row>
    <row r="2385" spans="1:37" x14ac:dyDescent="0.3">
      <c r="A2385">
        <v>1079</v>
      </c>
      <c r="B2385" s="1">
        <v>42368</v>
      </c>
      <c r="C2385">
        <v>1</v>
      </c>
      <c r="D2385" t="str">
        <f>VLOOKUP(seguimiento[[#This Row],[idinstituciones]],instituciones[[idinstituciones]:[nombre]],2,)</f>
        <v>Hospital DR Alejandro Posadas</v>
      </c>
      <c r="E2385" s="2" t="s">
        <v>33</v>
      </c>
      <c r="F2385" s="2" t="s">
        <v>34</v>
      </c>
      <c r="G2385" s="2" t="s">
        <v>59</v>
      </c>
      <c r="H2385" s="2" t="s">
        <v>36</v>
      </c>
      <c r="I2385" s="2" t="s">
        <v>45</v>
      </c>
      <c r="J2385" s="2" t="s">
        <v>35</v>
      </c>
      <c r="K2385" s="2"/>
      <c r="L2385" s="2" t="s">
        <v>39</v>
      </c>
      <c r="M2385" s="2"/>
      <c r="N2385" s="2"/>
      <c r="O2385" s="2" t="s">
        <v>36</v>
      </c>
      <c r="P2385" s="2" t="s">
        <v>36</v>
      </c>
      <c r="Q2385" s="2"/>
      <c r="R2385" s="2" t="s">
        <v>34</v>
      </c>
      <c r="S2385" s="2" t="s">
        <v>45</v>
      </c>
      <c r="T2385" s="2" t="s">
        <v>73</v>
      </c>
      <c r="U2385" s="2" t="s">
        <v>42</v>
      </c>
      <c r="V2385" s="2" t="s">
        <v>42</v>
      </c>
      <c r="W2385" s="2" t="s">
        <v>48</v>
      </c>
      <c r="X2385" s="2" t="s">
        <v>43</v>
      </c>
      <c r="Y2385" s="2" t="s">
        <v>47</v>
      </c>
      <c r="Z2385" s="2" t="s">
        <v>281</v>
      </c>
      <c r="AA2385" s="2" t="s">
        <v>35</v>
      </c>
      <c r="AB2385" s="2" t="s">
        <v>36</v>
      </c>
      <c r="AC2385" s="2"/>
      <c r="AD2385" s="2"/>
      <c r="AE2385">
        <v>1908</v>
      </c>
      <c r="AF2385" s="2" t="s">
        <v>35</v>
      </c>
      <c r="AG2385" s="2" t="s">
        <v>49</v>
      </c>
      <c r="AH2385" s="2">
        <v>1</v>
      </c>
      <c r="AI2385" s="2" t="str">
        <f>VLOOKUP(seguimiento[[#This Row],[vitamiad]],vitaminad[[id]:[valor]],2,)</f>
        <v>No realizado</v>
      </c>
      <c r="AJ2385" s="2" t="s">
        <v>36</v>
      </c>
      <c r="AK2385" s="2" t="s">
        <v>45</v>
      </c>
    </row>
    <row r="2386" spans="1:37" x14ac:dyDescent="0.3">
      <c r="A2386">
        <v>1079</v>
      </c>
      <c r="B2386" s="1">
        <v>42735</v>
      </c>
      <c r="C2386">
        <v>1</v>
      </c>
      <c r="D2386" t="str">
        <f>VLOOKUP(seguimiento[[#This Row],[idinstituciones]],instituciones[[idinstituciones]:[nombre]],2,)</f>
        <v>Hospital DR Alejandro Posadas</v>
      </c>
      <c r="E2386" s="2" t="s">
        <v>35</v>
      </c>
      <c r="F2386" s="2" t="s">
        <v>34</v>
      </c>
      <c r="G2386" s="2" t="s">
        <v>55</v>
      </c>
      <c r="H2386" s="2" t="s">
        <v>36</v>
      </c>
      <c r="I2386" s="2" t="s">
        <v>36</v>
      </c>
      <c r="J2386" s="2" t="s">
        <v>36</v>
      </c>
      <c r="K2386" s="2"/>
      <c r="L2386" s="2" t="s">
        <v>36</v>
      </c>
      <c r="M2386" s="2"/>
      <c r="N2386" s="2" t="s">
        <v>35</v>
      </c>
      <c r="O2386" s="2" t="s">
        <v>36</v>
      </c>
      <c r="P2386" s="2" t="s">
        <v>36</v>
      </c>
      <c r="Q2386" s="2" t="s">
        <v>34</v>
      </c>
      <c r="R2386" s="2" t="s">
        <v>34</v>
      </c>
      <c r="S2386" s="2" t="s">
        <v>45</v>
      </c>
      <c r="T2386" s="2" t="s">
        <v>41</v>
      </c>
      <c r="U2386" s="2" t="s">
        <v>42</v>
      </c>
      <c r="V2386" s="2" t="s">
        <v>42</v>
      </c>
      <c r="W2386" s="2" t="s">
        <v>49</v>
      </c>
      <c r="X2386" s="2" t="s">
        <v>43</v>
      </c>
      <c r="Y2386" s="2" t="s">
        <v>36</v>
      </c>
      <c r="Z2386" s="2"/>
      <c r="AA2386" s="2" t="s">
        <v>35</v>
      </c>
      <c r="AB2386" s="2" t="s">
        <v>36</v>
      </c>
      <c r="AC2386" s="2"/>
      <c r="AD2386" s="2"/>
      <c r="AE2386">
        <v>2587</v>
      </c>
      <c r="AF2386" s="2" t="s">
        <v>35</v>
      </c>
      <c r="AG2386" s="2" t="s">
        <v>49</v>
      </c>
      <c r="AH2386" s="2">
        <v>2</v>
      </c>
      <c r="AI2386" s="2" t="str">
        <f>VLOOKUP(seguimiento[[#This Row],[vitamiad]],vitaminad[[id]:[valor]],2,)</f>
        <v>Normal</v>
      </c>
      <c r="AJ2386" s="2" t="s">
        <v>45</v>
      </c>
      <c r="AK2386" s="2" t="s">
        <v>45</v>
      </c>
    </row>
    <row r="2387" spans="1:37" x14ac:dyDescent="0.3">
      <c r="A2387">
        <v>1088</v>
      </c>
      <c r="B2387" s="1">
        <v>42115</v>
      </c>
      <c r="C2387">
        <v>39</v>
      </c>
      <c r="D2387" t="str">
        <f>VLOOKUP(seguimiento[[#This Row],[idinstituciones]],instituciones[[idinstituciones]:[nombre]],2,)</f>
        <v>hospital del Niño Jesús</v>
      </c>
      <c r="E2387" s="2" t="s">
        <v>33</v>
      </c>
      <c r="F2387" s="2" t="s">
        <v>34</v>
      </c>
      <c r="G2387" s="2" t="s">
        <v>35</v>
      </c>
      <c r="H2387" s="2" t="s">
        <v>36</v>
      </c>
      <c r="I2387" s="2" t="s">
        <v>37</v>
      </c>
      <c r="J2387" s="2" t="s">
        <v>35</v>
      </c>
      <c r="K2387" s="2"/>
      <c r="L2387" s="2" t="s">
        <v>39</v>
      </c>
      <c r="M2387" s="2" t="s">
        <v>70</v>
      </c>
      <c r="N2387" s="2"/>
      <c r="O2387" s="2" t="s">
        <v>36</v>
      </c>
      <c r="P2387" s="2" t="s">
        <v>36</v>
      </c>
      <c r="Q2387" s="2" t="s">
        <v>34</v>
      </c>
      <c r="R2387" s="2" t="s">
        <v>34</v>
      </c>
      <c r="S2387" s="2" t="s">
        <v>45</v>
      </c>
      <c r="T2387" s="2" t="s">
        <v>37</v>
      </c>
      <c r="U2387" s="2" t="s">
        <v>42</v>
      </c>
      <c r="V2387" s="2" t="s">
        <v>42</v>
      </c>
      <c r="W2387" s="2" t="s">
        <v>37</v>
      </c>
      <c r="X2387" s="2" t="s">
        <v>43</v>
      </c>
      <c r="Y2387" s="2" t="s">
        <v>47</v>
      </c>
      <c r="Z2387" s="2" t="s">
        <v>35</v>
      </c>
      <c r="AA2387" s="2" t="s">
        <v>35</v>
      </c>
      <c r="AB2387" s="2" t="s">
        <v>36</v>
      </c>
      <c r="AC2387" s="2"/>
      <c r="AD2387" s="2"/>
      <c r="AE2387">
        <v>2320</v>
      </c>
      <c r="AF2387" s="2" t="s">
        <v>44</v>
      </c>
      <c r="AG2387" s="2" t="s">
        <v>49</v>
      </c>
      <c r="AH2387" s="2">
        <v>1</v>
      </c>
      <c r="AI2387" s="2" t="str">
        <f>VLOOKUP(seguimiento[[#This Row],[vitamiad]],vitaminad[[id]:[valor]],2,)</f>
        <v>No realizado</v>
      </c>
      <c r="AJ2387" s="2" t="s">
        <v>37</v>
      </c>
      <c r="AK2387" s="2" t="s">
        <v>45</v>
      </c>
    </row>
    <row r="2388" spans="1:37" x14ac:dyDescent="0.3">
      <c r="A2388">
        <v>1089</v>
      </c>
      <c r="B2388" s="1">
        <v>41950</v>
      </c>
      <c r="C2388">
        <v>41</v>
      </c>
      <c r="D2388" t="str">
        <f>VLOOKUP(seguimiento[[#This Row],[idinstituciones]],instituciones[[idinstituciones]:[nombre]],2,)</f>
        <v>Clinica San Lucas</v>
      </c>
      <c r="E2388" s="2" t="s">
        <v>35</v>
      </c>
      <c r="F2388" s="2" t="s">
        <v>34</v>
      </c>
      <c r="G2388" s="2" t="s">
        <v>35</v>
      </c>
      <c r="H2388" s="2" t="s">
        <v>36</v>
      </c>
      <c r="I2388" s="2" t="s">
        <v>45</v>
      </c>
      <c r="J2388" s="2" t="s">
        <v>71</v>
      </c>
      <c r="K2388" s="2" t="s">
        <v>57</v>
      </c>
      <c r="L2388" s="2" t="s">
        <v>39</v>
      </c>
      <c r="M2388" s="2"/>
      <c r="N2388" s="2" t="s">
        <v>35</v>
      </c>
      <c r="O2388" s="2" t="s">
        <v>36</v>
      </c>
      <c r="P2388" s="2" t="s">
        <v>36</v>
      </c>
      <c r="Q2388" s="2"/>
      <c r="R2388" s="2" t="s">
        <v>40</v>
      </c>
      <c r="S2388" s="2" t="s">
        <v>37</v>
      </c>
      <c r="T2388" s="2" t="s">
        <v>41</v>
      </c>
      <c r="U2388" s="2" t="s">
        <v>37</v>
      </c>
      <c r="V2388" s="2" t="s">
        <v>45</v>
      </c>
      <c r="W2388" s="2" t="s">
        <v>49</v>
      </c>
      <c r="X2388" s="2" t="s">
        <v>43</v>
      </c>
      <c r="Y2388" s="2" t="s">
        <v>36</v>
      </c>
      <c r="Z2388" s="2" t="s">
        <v>281</v>
      </c>
      <c r="AA2388" s="2" t="s">
        <v>35</v>
      </c>
      <c r="AB2388" s="2" t="s">
        <v>36</v>
      </c>
      <c r="AC2388" s="2"/>
      <c r="AD2388" s="2"/>
      <c r="AE2388">
        <v>198</v>
      </c>
      <c r="AF2388" s="2" t="s">
        <v>36</v>
      </c>
      <c r="AG2388" s="2" t="s">
        <v>36</v>
      </c>
      <c r="AH2388" s="2"/>
      <c r="AI2388" s="2"/>
      <c r="AJ2388" s="2" t="s">
        <v>36</v>
      </c>
      <c r="AK2388" s="2" t="s">
        <v>36</v>
      </c>
    </row>
    <row r="2389" spans="1:37" x14ac:dyDescent="0.3">
      <c r="A2389">
        <v>1089</v>
      </c>
      <c r="B2389" s="1">
        <v>42374</v>
      </c>
      <c r="C2389">
        <v>41</v>
      </c>
      <c r="D2389" t="str">
        <f>VLOOKUP(seguimiento[[#This Row],[idinstituciones]],instituciones[[idinstituciones]:[nombre]],2,)</f>
        <v>Clinica San Lucas</v>
      </c>
      <c r="E2389" s="2" t="s">
        <v>33</v>
      </c>
      <c r="F2389" s="2" t="s">
        <v>34</v>
      </c>
      <c r="G2389" s="2" t="s">
        <v>35</v>
      </c>
      <c r="H2389" s="2" t="s">
        <v>36</v>
      </c>
      <c r="I2389" s="2" t="s">
        <v>36</v>
      </c>
      <c r="J2389" s="2" t="s">
        <v>36</v>
      </c>
      <c r="K2389" s="2"/>
      <c r="L2389" s="2" t="s">
        <v>36</v>
      </c>
      <c r="M2389" s="2"/>
      <c r="N2389" s="2"/>
      <c r="O2389" s="2" t="s">
        <v>36</v>
      </c>
      <c r="P2389" s="2" t="s">
        <v>36</v>
      </c>
      <c r="Q2389" s="2"/>
      <c r="R2389" s="2"/>
      <c r="S2389" s="2" t="s">
        <v>36</v>
      </c>
      <c r="T2389" s="2" t="s">
        <v>36</v>
      </c>
      <c r="U2389" s="2" t="s">
        <v>36</v>
      </c>
      <c r="V2389" s="2" t="s">
        <v>36</v>
      </c>
      <c r="W2389" s="2" t="s">
        <v>36</v>
      </c>
      <c r="X2389" s="2" t="s">
        <v>36</v>
      </c>
      <c r="Y2389" s="2" t="s">
        <v>36</v>
      </c>
      <c r="Z2389" s="2"/>
      <c r="AA2389" s="2" t="s">
        <v>35</v>
      </c>
      <c r="AB2389" s="2" t="s">
        <v>36</v>
      </c>
      <c r="AC2389" s="2"/>
      <c r="AD2389" s="2"/>
      <c r="AE2389">
        <v>1900</v>
      </c>
      <c r="AF2389" s="2" t="s">
        <v>35</v>
      </c>
      <c r="AG2389" s="2" t="s">
        <v>49</v>
      </c>
      <c r="AH2389" s="2"/>
      <c r="AI2389" s="2"/>
      <c r="AJ2389" s="2" t="s">
        <v>37</v>
      </c>
      <c r="AK2389" s="2" t="s">
        <v>36</v>
      </c>
    </row>
    <row r="2390" spans="1:37" x14ac:dyDescent="0.3">
      <c r="A2390">
        <v>1091</v>
      </c>
      <c r="B2390" s="1">
        <v>41766</v>
      </c>
      <c r="C2390">
        <v>28</v>
      </c>
      <c r="D2390" t="str">
        <f>VLOOKUP(seguimiento[[#This Row],[idinstituciones]],instituciones[[idinstituciones]:[nombre]],2,)</f>
        <v>Hospital Victor J Vilela</v>
      </c>
      <c r="E2390" s="2" t="s">
        <v>33</v>
      </c>
      <c r="F2390" s="2" t="s">
        <v>34</v>
      </c>
      <c r="G2390" s="2" t="s">
        <v>35</v>
      </c>
      <c r="H2390" s="2" t="s">
        <v>36</v>
      </c>
      <c r="I2390" s="2" t="s">
        <v>45</v>
      </c>
      <c r="J2390" s="2" t="s">
        <v>35</v>
      </c>
      <c r="K2390" s="2"/>
      <c r="L2390" s="2" t="s">
        <v>39</v>
      </c>
      <c r="M2390" s="2"/>
      <c r="N2390" s="2"/>
      <c r="O2390" s="2" t="s">
        <v>36</v>
      </c>
      <c r="P2390" s="2" t="s">
        <v>36</v>
      </c>
      <c r="Q2390" s="2"/>
      <c r="R2390" s="2" t="s">
        <v>40</v>
      </c>
      <c r="S2390" s="2" t="s">
        <v>45</v>
      </c>
      <c r="T2390" s="2" t="s">
        <v>46</v>
      </c>
      <c r="U2390" s="2" t="s">
        <v>42</v>
      </c>
      <c r="V2390" s="2" t="s">
        <v>42</v>
      </c>
      <c r="W2390" s="2" t="s">
        <v>49</v>
      </c>
      <c r="X2390" s="2" t="s">
        <v>65</v>
      </c>
      <c r="Y2390" s="2" t="s">
        <v>44</v>
      </c>
      <c r="Z2390" s="2" t="s">
        <v>35</v>
      </c>
      <c r="AA2390" s="2" t="s">
        <v>35</v>
      </c>
      <c r="AB2390" s="2" t="s">
        <v>36</v>
      </c>
      <c r="AC2390" s="2"/>
      <c r="AD2390" s="2"/>
      <c r="AE2390">
        <v>1039</v>
      </c>
      <c r="AF2390" s="2" t="s">
        <v>36</v>
      </c>
      <c r="AG2390" s="2" t="s">
        <v>36</v>
      </c>
      <c r="AH2390" s="2"/>
      <c r="AI2390" s="2"/>
      <c r="AJ2390" s="2" t="s">
        <v>36</v>
      </c>
      <c r="AK2390" s="2" t="s">
        <v>36</v>
      </c>
    </row>
    <row r="2391" spans="1:37" x14ac:dyDescent="0.3">
      <c r="A2391">
        <v>1092</v>
      </c>
      <c r="B2391" s="1">
        <v>41466</v>
      </c>
      <c r="C2391">
        <v>28</v>
      </c>
      <c r="D2391" t="str">
        <f>VLOOKUP(seguimiento[[#This Row],[idinstituciones]],instituciones[[idinstituciones]:[nombre]],2,)</f>
        <v>Hospital Victor J Vilela</v>
      </c>
      <c r="E2391" s="2" t="s">
        <v>35</v>
      </c>
      <c r="F2391" s="2" t="s">
        <v>34</v>
      </c>
      <c r="G2391" s="2" t="s">
        <v>35</v>
      </c>
      <c r="H2391" s="2" t="s">
        <v>36</v>
      </c>
      <c r="I2391" s="2" t="s">
        <v>45</v>
      </c>
      <c r="J2391" s="2" t="s">
        <v>35</v>
      </c>
      <c r="K2391" s="2" t="s">
        <v>38</v>
      </c>
      <c r="L2391" s="2" t="s">
        <v>39</v>
      </c>
      <c r="M2391" s="2"/>
      <c r="N2391" s="2"/>
      <c r="O2391" s="2" t="s">
        <v>36</v>
      </c>
      <c r="P2391" s="2" t="s">
        <v>36</v>
      </c>
      <c r="Q2391" s="2"/>
      <c r="R2391" s="2" t="s">
        <v>89</v>
      </c>
      <c r="S2391" s="2" t="s">
        <v>45</v>
      </c>
      <c r="T2391" s="2" t="s">
        <v>37</v>
      </c>
      <c r="U2391" s="2" t="s">
        <v>42</v>
      </c>
      <c r="V2391" s="2" t="s">
        <v>36</v>
      </c>
      <c r="W2391" s="2" t="s">
        <v>46</v>
      </c>
      <c r="X2391" s="2" t="s">
        <v>43</v>
      </c>
      <c r="Y2391" s="2" t="s">
        <v>54</v>
      </c>
      <c r="Z2391" s="2" t="s">
        <v>35</v>
      </c>
      <c r="AA2391" s="2" t="s">
        <v>35</v>
      </c>
      <c r="AB2391" s="2" t="s">
        <v>36</v>
      </c>
      <c r="AC2391" s="2"/>
      <c r="AD2391" s="2"/>
      <c r="AE2391">
        <v>619</v>
      </c>
      <c r="AF2391" s="2" t="s">
        <v>36</v>
      </c>
      <c r="AG2391" s="2" t="s">
        <v>36</v>
      </c>
      <c r="AH2391" s="2"/>
      <c r="AI2391" s="2"/>
      <c r="AJ2391" s="2" t="s">
        <v>36</v>
      </c>
      <c r="AK2391" s="2" t="s">
        <v>36</v>
      </c>
    </row>
    <row r="2392" spans="1:37" x14ac:dyDescent="0.3">
      <c r="A2392">
        <v>1092</v>
      </c>
      <c r="B2392" s="1">
        <v>41985</v>
      </c>
      <c r="C2392">
        <v>28</v>
      </c>
      <c r="D2392" t="str">
        <f>VLOOKUP(seguimiento[[#This Row],[idinstituciones]],instituciones[[idinstituciones]:[nombre]],2,)</f>
        <v>Hospital Victor J Vilela</v>
      </c>
      <c r="E2392" s="2" t="s">
        <v>33</v>
      </c>
      <c r="F2392" s="2" t="s">
        <v>34</v>
      </c>
      <c r="G2392" s="2" t="s">
        <v>35</v>
      </c>
      <c r="H2392" s="2" t="s">
        <v>36</v>
      </c>
      <c r="I2392" s="2" t="s">
        <v>45</v>
      </c>
      <c r="J2392" s="2" t="s">
        <v>35</v>
      </c>
      <c r="K2392" s="2" t="s">
        <v>38</v>
      </c>
      <c r="L2392" s="2" t="s">
        <v>39</v>
      </c>
      <c r="M2392" s="2"/>
      <c r="N2392" s="2" t="s">
        <v>35</v>
      </c>
      <c r="O2392" s="2" t="s">
        <v>36</v>
      </c>
      <c r="P2392" s="2" t="s">
        <v>36</v>
      </c>
      <c r="Q2392" s="2"/>
      <c r="R2392" s="2" t="s">
        <v>89</v>
      </c>
      <c r="S2392" s="2" t="s">
        <v>45</v>
      </c>
      <c r="T2392" s="2" t="s">
        <v>49</v>
      </c>
      <c r="U2392" s="2" t="s">
        <v>42</v>
      </c>
      <c r="V2392" s="2" t="s">
        <v>36</v>
      </c>
      <c r="W2392" s="2" t="s">
        <v>48</v>
      </c>
      <c r="X2392" s="2" t="s">
        <v>43</v>
      </c>
      <c r="Y2392" s="2" t="s">
        <v>54</v>
      </c>
      <c r="Z2392" s="2" t="s">
        <v>35</v>
      </c>
      <c r="AA2392" s="2" t="s">
        <v>35</v>
      </c>
      <c r="AB2392" s="2" t="s">
        <v>36</v>
      </c>
      <c r="AC2392" s="2"/>
      <c r="AD2392" s="2"/>
      <c r="AE2392">
        <v>1337</v>
      </c>
      <c r="AF2392" s="2" t="s">
        <v>36</v>
      </c>
      <c r="AG2392" s="2" t="s">
        <v>36</v>
      </c>
      <c r="AH2392" s="2"/>
      <c r="AI2392" s="2"/>
      <c r="AJ2392" s="2" t="s">
        <v>36</v>
      </c>
      <c r="AK2392" s="2" t="s">
        <v>36</v>
      </c>
    </row>
    <row r="2393" spans="1:37" x14ac:dyDescent="0.3">
      <c r="A2393">
        <v>1092</v>
      </c>
      <c r="B2393" s="1">
        <v>42040</v>
      </c>
      <c r="C2393">
        <v>28</v>
      </c>
      <c r="D2393" t="str">
        <f>VLOOKUP(seguimiento[[#This Row],[idinstituciones]],instituciones[[idinstituciones]:[nombre]],2,)</f>
        <v>Hospital Victor J Vilela</v>
      </c>
      <c r="E2393" s="2" t="s">
        <v>33</v>
      </c>
      <c r="F2393" s="2" t="s">
        <v>36</v>
      </c>
      <c r="G2393" s="2" t="s">
        <v>35</v>
      </c>
      <c r="H2393" s="2" t="s">
        <v>36</v>
      </c>
      <c r="I2393" s="2" t="s">
        <v>45</v>
      </c>
      <c r="J2393" s="2" t="s">
        <v>35</v>
      </c>
      <c r="K2393" s="2" t="s">
        <v>38</v>
      </c>
      <c r="L2393" s="2" t="s">
        <v>39</v>
      </c>
      <c r="M2393" s="2"/>
      <c r="N2393" s="2" t="s">
        <v>35</v>
      </c>
      <c r="O2393" s="2" t="s">
        <v>36</v>
      </c>
      <c r="P2393" s="2" t="s">
        <v>36</v>
      </c>
      <c r="Q2393" s="2"/>
      <c r="R2393" s="2" t="s">
        <v>89</v>
      </c>
      <c r="S2393" s="2" t="s">
        <v>45</v>
      </c>
      <c r="T2393" s="2" t="s">
        <v>37</v>
      </c>
      <c r="U2393" s="2" t="s">
        <v>42</v>
      </c>
      <c r="V2393" s="2" t="s">
        <v>36</v>
      </c>
      <c r="W2393" s="2" t="s">
        <v>37</v>
      </c>
      <c r="X2393" s="2" t="s">
        <v>43</v>
      </c>
      <c r="Y2393" s="2" t="s">
        <v>54</v>
      </c>
      <c r="Z2393" s="2" t="s">
        <v>35</v>
      </c>
      <c r="AA2393" s="2" t="s">
        <v>35</v>
      </c>
      <c r="AB2393" s="2" t="s">
        <v>36</v>
      </c>
      <c r="AC2393" s="2"/>
      <c r="AD2393" s="2"/>
      <c r="AE2393">
        <v>1778</v>
      </c>
      <c r="AF2393" s="2" t="s">
        <v>36</v>
      </c>
      <c r="AG2393" s="2" t="s">
        <v>36</v>
      </c>
      <c r="AH2393" s="2"/>
      <c r="AI2393" s="2"/>
      <c r="AJ2393" s="2" t="s">
        <v>36</v>
      </c>
      <c r="AK2393" s="2" t="s">
        <v>36</v>
      </c>
    </row>
    <row r="2394" spans="1:37" x14ac:dyDescent="0.3">
      <c r="A2394">
        <v>1092</v>
      </c>
      <c r="B2394" s="1">
        <v>42506</v>
      </c>
      <c r="C2394">
        <v>28</v>
      </c>
      <c r="D2394" t="str">
        <f>VLOOKUP(seguimiento[[#This Row],[idinstituciones]],instituciones[[idinstituciones]:[nombre]],2,)</f>
        <v>Hospital Victor J Vilela</v>
      </c>
      <c r="E2394" s="2" t="s">
        <v>35</v>
      </c>
      <c r="F2394" s="2" t="s">
        <v>34</v>
      </c>
      <c r="G2394" s="2" t="s">
        <v>36</v>
      </c>
      <c r="H2394" s="2" t="s">
        <v>36</v>
      </c>
      <c r="I2394" s="2" t="s">
        <v>45</v>
      </c>
      <c r="J2394" s="2" t="s">
        <v>35</v>
      </c>
      <c r="K2394" s="2"/>
      <c r="L2394" s="2" t="s">
        <v>39</v>
      </c>
      <c r="M2394" s="2"/>
      <c r="N2394" s="2" t="s">
        <v>35</v>
      </c>
      <c r="O2394" s="2" t="s">
        <v>36</v>
      </c>
      <c r="P2394" s="2" t="s">
        <v>36</v>
      </c>
      <c r="Q2394" s="2"/>
      <c r="R2394" s="2" t="s">
        <v>118</v>
      </c>
      <c r="S2394" s="2" t="s">
        <v>45</v>
      </c>
      <c r="T2394" s="2" t="s">
        <v>46</v>
      </c>
      <c r="U2394" s="2" t="s">
        <v>42</v>
      </c>
      <c r="V2394" s="2" t="s">
        <v>42</v>
      </c>
      <c r="W2394" s="2" t="s">
        <v>49</v>
      </c>
      <c r="X2394" s="2" t="s">
        <v>43</v>
      </c>
      <c r="Y2394" s="2" t="s">
        <v>79</v>
      </c>
      <c r="Z2394" s="2" t="s">
        <v>35</v>
      </c>
      <c r="AA2394" s="2" t="s">
        <v>35</v>
      </c>
      <c r="AB2394" s="2" t="s">
        <v>36</v>
      </c>
      <c r="AC2394" s="2"/>
      <c r="AD2394" s="2"/>
      <c r="AE2394">
        <v>2438</v>
      </c>
      <c r="AF2394" s="2" t="s">
        <v>35</v>
      </c>
      <c r="AG2394" s="2" t="s">
        <v>36</v>
      </c>
      <c r="AH2394" s="2">
        <v>1</v>
      </c>
      <c r="AI2394" s="2" t="str">
        <f>VLOOKUP(seguimiento[[#This Row],[vitamiad]],vitaminad[[id]:[valor]],2,)</f>
        <v>No realizado</v>
      </c>
      <c r="AJ2394" s="2" t="s">
        <v>45</v>
      </c>
      <c r="AK2394" s="2" t="s">
        <v>45</v>
      </c>
    </row>
    <row r="2395" spans="1:37" x14ac:dyDescent="0.3">
      <c r="A2395">
        <v>1093</v>
      </c>
      <c r="B2395" s="1">
        <v>41976</v>
      </c>
      <c r="C2395">
        <v>13</v>
      </c>
      <c r="D2395" t="str">
        <f>VLOOKUP(seguimiento[[#This Row],[idinstituciones]],instituciones[[idinstituciones]:[nombre]],2,)</f>
        <v>Clínica y Maternidad del Sol</v>
      </c>
      <c r="E2395" s="2" t="s">
        <v>35</v>
      </c>
      <c r="F2395" s="2" t="s">
        <v>34</v>
      </c>
      <c r="G2395" s="2" t="s">
        <v>35</v>
      </c>
      <c r="H2395" s="2" t="s">
        <v>36</v>
      </c>
      <c r="I2395" s="2" t="s">
        <v>45</v>
      </c>
      <c r="J2395" s="2" t="s">
        <v>35</v>
      </c>
      <c r="K2395" s="2"/>
      <c r="L2395" s="2" t="s">
        <v>39</v>
      </c>
      <c r="M2395" s="2"/>
      <c r="N2395" s="2" t="s">
        <v>35</v>
      </c>
      <c r="O2395" s="2" t="s">
        <v>36</v>
      </c>
      <c r="P2395" s="2" t="s">
        <v>36</v>
      </c>
      <c r="Q2395" s="2"/>
      <c r="R2395" s="2"/>
      <c r="S2395" s="2" t="s">
        <v>45</v>
      </c>
      <c r="T2395" s="2" t="s">
        <v>48</v>
      </c>
      <c r="U2395" s="2" t="s">
        <v>42</v>
      </c>
      <c r="V2395" s="2" t="s">
        <v>36</v>
      </c>
      <c r="W2395" s="2" t="s">
        <v>36</v>
      </c>
      <c r="X2395" s="2" t="s">
        <v>43</v>
      </c>
      <c r="Y2395" s="2" t="s">
        <v>44</v>
      </c>
      <c r="Z2395" s="2" t="s">
        <v>281</v>
      </c>
      <c r="AA2395" s="2" t="s">
        <v>35</v>
      </c>
      <c r="AB2395" s="2" t="s">
        <v>36</v>
      </c>
      <c r="AC2395" s="2"/>
      <c r="AD2395" s="2"/>
      <c r="AE2395">
        <v>1739</v>
      </c>
      <c r="AF2395" s="2" t="s">
        <v>36</v>
      </c>
      <c r="AG2395" s="2" t="s">
        <v>36</v>
      </c>
      <c r="AH2395" s="2"/>
      <c r="AI2395" s="2"/>
      <c r="AJ2395" s="2" t="s">
        <v>36</v>
      </c>
      <c r="AK2395" s="2" t="s">
        <v>36</v>
      </c>
    </row>
    <row r="2396" spans="1:37" x14ac:dyDescent="0.3">
      <c r="A2396">
        <v>1093</v>
      </c>
      <c r="B2396" s="1">
        <v>42312</v>
      </c>
      <c r="C2396">
        <v>13</v>
      </c>
      <c r="D2396" t="str">
        <f>VLOOKUP(seguimiento[[#This Row],[idinstituciones]],instituciones[[idinstituciones]:[nombre]],2,)</f>
        <v>Clínica y Maternidad del Sol</v>
      </c>
      <c r="E2396" s="2" t="s">
        <v>35</v>
      </c>
      <c r="F2396" s="2" t="s">
        <v>34</v>
      </c>
      <c r="G2396" s="2" t="s">
        <v>35</v>
      </c>
      <c r="H2396" s="2" t="s">
        <v>36</v>
      </c>
      <c r="I2396" s="2" t="s">
        <v>45</v>
      </c>
      <c r="J2396" s="2" t="s">
        <v>35</v>
      </c>
      <c r="K2396" s="2"/>
      <c r="L2396" s="2" t="s">
        <v>39</v>
      </c>
      <c r="M2396" s="2"/>
      <c r="N2396" s="2" t="s">
        <v>35</v>
      </c>
      <c r="O2396" s="2" t="s">
        <v>36</v>
      </c>
      <c r="P2396" s="2" t="s">
        <v>36</v>
      </c>
      <c r="Q2396" s="2"/>
      <c r="R2396" s="2"/>
      <c r="S2396" s="2" t="s">
        <v>37</v>
      </c>
      <c r="T2396" s="2" t="s">
        <v>74</v>
      </c>
      <c r="U2396" s="2" t="s">
        <v>42</v>
      </c>
      <c r="V2396" s="2" t="s">
        <v>42</v>
      </c>
      <c r="W2396" s="2" t="s">
        <v>37</v>
      </c>
      <c r="X2396" s="2" t="s">
        <v>43</v>
      </c>
      <c r="Y2396" s="2" t="s">
        <v>54</v>
      </c>
      <c r="Z2396" s="2" t="s">
        <v>281</v>
      </c>
      <c r="AA2396" s="2" t="s">
        <v>35</v>
      </c>
      <c r="AB2396" s="2" t="s">
        <v>36</v>
      </c>
      <c r="AC2396" s="2"/>
      <c r="AD2396" s="2"/>
      <c r="AE2396">
        <v>964</v>
      </c>
      <c r="AF2396" s="2" t="s">
        <v>35</v>
      </c>
      <c r="AG2396" s="2" t="s">
        <v>49</v>
      </c>
      <c r="AH2396" s="2"/>
      <c r="AI2396" s="2"/>
      <c r="AJ2396" s="2" t="s">
        <v>45</v>
      </c>
      <c r="AK2396" s="2" t="s">
        <v>45</v>
      </c>
    </row>
    <row r="2397" spans="1:37" x14ac:dyDescent="0.3">
      <c r="A2397">
        <v>1093</v>
      </c>
      <c r="B2397" s="1">
        <v>42732</v>
      </c>
      <c r="C2397">
        <v>13</v>
      </c>
      <c r="D2397" t="str">
        <f>VLOOKUP(seguimiento[[#This Row],[idinstituciones]],instituciones[[idinstituciones]:[nombre]],2,)</f>
        <v>Clínica y Maternidad del Sol</v>
      </c>
      <c r="E2397" s="2" t="s">
        <v>35</v>
      </c>
      <c r="F2397" s="2" t="s">
        <v>34</v>
      </c>
      <c r="G2397" s="2" t="s">
        <v>35</v>
      </c>
      <c r="H2397" s="2" t="s">
        <v>36</v>
      </c>
      <c r="I2397" s="2" t="s">
        <v>37</v>
      </c>
      <c r="J2397" s="2" t="s">
        <v>35</v>
      </c>
      <c r="K2397" s="2"/>
      <c r="L2397" s="2" t="s">
        <v>39</v>
      </c>
      <c r="M2397" s="2"/>
      <c r="N2397" s="2" t="s">
        <v>35</v>
      </c>
      <c r="O2397" s="2" t="s">
        <v>36</v>
      </c>
      <c r="P2397" s="2" t="s">
        <v>36</v>
      </c>
      <c r="Q2397" s="2"/>
      <c r="R2397" s="2"/>
      <c r="S2397" s="2" t="s">
        <v>45</v>
      </c>
      <c r="T2397" s="2" t="s">
        <v>41</v>
      </c>
      <c r="U2397" s="2" t="s">
        <v>42</v>
      </c>
      <c r="V2397" s="2" t="s">
        <v>42</v>
      </c>
      <c r="W2397" s="2" t="s">
        <v>46</v>
      </c>
      <c r="X2397" s="2" t="s">
        <v>43</v>
      </c>
      <c r="Y2397" s="2" t="s">
        <v>54</v>
      </c>
      <c r="Z2397" s="2" t="s">
        <v>281</v>
      </c>
      <c r="AA2397" s="2" t="s">
        <v>35</v>
      </c>
      <c r="AB2397" s="2" t="s">
        <v>36</v>
      </c>
      <c r="AC2397" s="2"/>
      <c r="AD2397" s="2"/>
      <c r="AE2397">
        <v>2391</v>
      </c>
      <c r="AF2397" s="2" t="s">
        <v>35</v>
      </c>
      <c r="AG2397" s="2" t="s">
        <v>36</v>
      </c>
      <c r="AH2397" s="2"/>
      <c r="AI2397" s="2"/>
      <c r="AJ2397" s="2" t="s">
        <v>45</v>
      </c>
      <c r="AK2397" s="2" t="s">
        <v>45</v>
      </c>
    </row>
    <row r="2398" spans="1:37" x14ac:dyDescent="0.3">
      <c r="A2398">
        <v>1093</v>
      </c>
      <c r="B2398" s="1">
        <v>43012</v>
      </c>
      <c r="C2398">
        <v>13</v>
      </c>
      <c r="D2398" t="str">
        <f>VLOOKUP(seguimiento[[#This Row],[idinstituciones]],instituciones[[idinstituciones]:[nombre]],2,)</f>
        <v>Clínica y Maternidad del Sol</v>
      </c>
      <c r="E2398" s="2" t="s">
        <v>35</v>
      </c>
      <c r="F2398" s="2" t="s">
        <v>34</v>
      </c>
      <c r="G2398" s="2" t="s">
        <v>35</v>
      </c>
      <c r="H2398" s="2" t="s">
        <v>36</v>
      </c>
      <c r="I2398" s="2" t="s">
        <v>45</v>
      </c>
      <c r="J2398" s="2" t="s">
        <v>35</v>
      </c>
      <c r="K2398" s="2"/>
      <c r="L2398" s="2" t="s">
        <v>39</v>
      </c>
      <c r="M2398" s="2"/>
      <c r="N2398" s="2" t="s">
        <v>35</v>
      </c>
      <c r="O2398" s="2" t="s">
        <v>36</v>
      </c>
      <c r="P2398" s="2" t="s">
        <v>36</v>
      </c>
      <c r="Q2398" s="2"/>
      <c r="R2398" s="2" t="s">
        <v>118</v>
      </c>
      <c r="S2398" s="2" t="s">
        <v>45</v>
      </c>
      <c r="T2398" s="2" t="s">
        <v>48</v>
      </c>
      <c r="U2398" s="2" t="s">
        <v>42</v>
      </c>
      <c r="V2398" s="2" t="s">
        <v>42</v>
      </c>
      <c r="W2398" s="2" t="s">
        <v>37</v>
      </c>
      <c r="X2398" s="2" t="s">
        <v>43</v>
      </c>
      <c r="Y2398" s="2" t="s">
        <v>47</v>
      </c>
      <c r="Z2398" s="2" t="s">
        <v>281</v>
      </c>
      <c r="AA2398" s="2" t="s">
        <v>35</v>
      </c>
      <c r="AB2398" s="2" t="s">
        <v>36</v>
      </c>
      <c r="AC2398" s="2"/>
      <c r="AD2398" s="2"/>
      <c r="AE2398">
        <v>2576</v>
      </c>
      <c r="AF2398" s="2" t="s">
        <v>35</v>
      </c>
      <c r="AG2398" s="2" t="s">
        <v>45</v>
      </c>
      <c r="AH2398" s="2">
        <v>1</v>
      </c>
      <c r="AI2398" s="2" t="str">
        <f>VLOOKUP(seguimiento[[#This Row],[vitamiad]],vitaminad[[id]:[valor]],2,)</f>
        <v>No realizado</v>
      </c>
      <c r="AJ2398" s="2" t="s">
        <v>45</v>
      </c>
      <c r="AK2398" s="2" t="s">
        <v>45</v>
      </c>
    </row>
    <row r="2399" spans="1:37" x14ac:dyDescent="0.3">
      <c r="A2399">
        <v>1093</v>
      </c>
      <c r="B2399" s="1">
        <v>43425</v>
      </c>
      <c r="C2399">
        <v>13</v>
      </c>
      <c r="D2399" t="str">
        <f>VLOOKUP(seguimiento[[#This Row],[idinstituciones]],instituciones[[idinstituciones]:[nombre]],2,)</f>
        <v>Clínica y Maternidad del Sol</v>
      </c>
      <c r="E2399" s="2" t="s">
        <v>35</v>
      </c>
      <c r="F2399" s="2" t="s">
        <v>34</v>
      </c>
      <c r="G2399" s="2" t="s">
        <v>35</v>
      </c>
      <c r="H2399" s="2" t="s">
        <v>36</v>
      </c>
      <c r="I2399" s="2" t="s">
        <v>36</v>
      </c>
      <c r="J2399" s="2" t="s">
        <v>36</v>
      </c>
      <c r="K2399" s="2"/>
      <c r="L2399" s="2" t="s">
        <v>39</v>
      </c>
      <c r="M2399" s="2"/>
      <c r="N2399" s="2"/>
      <c r="O2399" s="2" t="s">
        <v>36</v>
      </c>
      <c r="P2399" s="2" t="s">
        <v>36</v>
      </c>
      <c r="Q2399" s="2"/>
      <c r="R2399" s="2" t="s">
        <v>34</v>
      </c>
      <c r="S2399" s="2" t="s">
        <v>45</v>
      </c>
      <c r="T2399" s="2" t="s">
        <v>48</v>
      </c>
      <c r="U2399" s="2" t="s">
        <v>42</v>
      </c>
      <c r="V2399" s="2" t="s">
        <v>42</v>
      </c>
      <c r="W2399" s="2" t="s">
        <v>45</v>
      </c>
      <c r="X2399" s="2" t="s">
        <v>43</v>
      </c>
      <c r="Y2399" s="2" t="s">
        <v>36</v>
      </c>
      <c r="Z2399" s="2"/>
      <c r="AA2399" s="2" t="s">
        <v>35</v>
      </c>
      <c r="AB2399" s="2" t="s">
        <v>36</v>
      </c>
      <c r="AC2399" s="2"/>
      <c r="AD2399" s="2"/>
      <c r="AE2399">
        <v>3070</v>
      </c>
      <c r="AF2399" s="2" t="s">
        <v>35</v>
      </c>
      <c r="AG2399" s="2" t="s">
        <v>45</v>
      </c>
      <c r="AH2399" s="2">
        <v>2</v>
      </c>
      <c r="AI2399" s="2" t="str">
        <f>VLOOKUP(seguimiento[[#This Row],[vitamiad]],vitaminad[[id]:[valor]],2,)</f>
        <v>Normal</v>
      </c>
      <c r="AJ2399" s="2" t="s">
        <v>45</v>
      </c>
      <c r="AK2399" s="2" t="s">
        <v>45</v>
      </c>
    </row>
    <row r="2400" spans="1:37" x14ac:dyDescent="0.3">
      <c r="A2400">
        <v>1094</v>
      </c>
      <c r="B2400" s="1">
        <v>41976</v>
      </c>
      <c r="C2400">
        <v>13</v>
      </c>
      <c r="D2400" t="str">
        <f>VLOOKUP(seguimiento[[#This Row],[idinstituciones]],instituciones[[idinstituciones]:[nombre]],2,)</f>
        <v>Clínica y Maternidad del Sol</v>
      </c>
      <c r="E2400" s="2" t="s">
        <v>35</v>
      </c>
      <c r="F2400" s="2" t="s">
        <v>36</v>
      </c>
      <c r="G2400" s="2" t="s">
        <v>35</v>
      </c>
      <c r="H2400" s="2" t="s">
        <v>36</v>
      </c>
      <c r="I2400" s="2" t="s">
        <v>45</v>
      </c>
      <c r="J2400" s="2" t="s">
        <v>35</v>
      </c>
      <c r="K2400" s="2"/>
      <c r="L2400" s="2" t="s">
        <v>39</v>
      </c>
      <c r="M2400" s="2"/>
      <c r="N2400" s="2" t="s">
        <v>35</v>
      </c>
      <c r="O2400" s="2" t="s">
        <v>36</v>
      </c>
      <c r="P2400" s="2" t="s">
        <v>36</v>
      </c>
      <c r="Q2400" s="2"/>
      <c r="R2400" s="2"/>
      <c r="S2400" s="2" t="s">
        <v>45</v>
      </c>
      <c r="T2400" s="2" t="s">
        <v>48</v>
      </c>
      <c r="U2400" s="2" t="s">
        <v>46</v>
      </c>
      <c r="V2400" s="2" t="s">
        <v>36</v>
      </c>
      <c r="W2400" s="2" t="s">
        <v>36</v>
      </c>
      <c r="X2400" s="2" t="s">
        <v>43</v>
      </c>
      <c r="Y2400" s="2" t="s">
        <v>36</v>
      </c>
      <c r="Z2400" s="2" t="s">
        <v>281</v>
      </c>
      <c r="AA2400" s="2" t="s">
        <v>35</v>
      </c>
      <c r="AB2400" s="2" t="s">
        <v>36</v>
      </c>
      <c r="AC2400" s="2"/>
      <c r="AD2400" s="2"/>
      <c r="AE2400">
        <v>1403</v>
      </c>
      <c r="AF2400" s="2" t="s">
        <v>36</v>
      </c>
      <c r="AG2400" s="2" t="s">
        <v>36</v>
      </c>
      <c r="AH2400" s="2"/>
      <c r="AI2400" s="2"/>
      <c r="AJ2400" s="2" t="s">
        <v>36</v>
      </c>
      <c r="AK2400" s="2" t="s">
        <v>36</v>
      </c>
    </row>
    <row r="2401" spans="1:37" x14ac:dyDescent="0.3">
      <c r="A2401">
        <v>1095</v>
      </c>
      <c r="B2401" s="1">
        <v>41990</v>
      </c>
      <c r="C2401">
        <v>13</v>
      </c>
      <c r="D2401" t="str">
        <f>VLOOKUP(seguimiento[[#This Row],[idinstituciones]],instituciones[[idinstituciones]:[nombre]],2,)</f>
        <v>Clínica y Maternidad del Sol</v>
      </c>
      <c r="E2401" s="2" t="s">
        <v>35</v>
      </c>
      <c r="F2401" s="2" t="s">
        <v>34</v>
      </c>
      <c r="G2401" s="2" t="s">
        <v>35</v>
      </c>
      <c r="H2401" s="2" t="s">
        <v>36</v>
      </c>
      <c r="I2401" s="2" t="s">
        <v>45</v>
      </c>
      <c r="J2401" s="2" t="s">
        <v>35</v>
      </c>
      <c r="K2401" s="2"/>
      <c r="L2401" s="2" t="s">
        <v>39</v>
      </c>
      <c r="M2401" s="2"/>
      <c r="N2401" s="2" t="s">
        <v>35</v>
      </c>
      <c r="O2401" s="2" t="s">
        <v>36</v>
      </c>
      <c r="P2401" s="2" t="s">
        <v>36</v>
      </c>
      <c r="Q2401" s="2"/>
      <c r="R2401" s="2"/>
      <c r="S2401" s="2" t="s">
        <v>36</v>
      </c>
      <c r="T2401" s="2" t="s">
        <v>37</v>
      </c>
      <c r="U2401" s="2" t="s">
        <v>42</v>
      </c>
      <c r="V2401" s="2" t="s">
        <v>36</v>
      </c>
      <c r="W2401" s="2" t="s">
        <v>36</v>
      </c>
      <c r="X2401" s="2" t="s">
        <v>43</v>
      </c>
      <c r="Y2401" s="2" t="s">
        <v>36</v>
      </c>
      <c r="Z2401" s="2" t="s">
        <v>281</v>
      </c>
      <c r="AA2401" s="2" t="s">
        <v>35</v>
      </c>
      <c r="AB2401" s="2" t="s">
        <v>36</v>
      </c>
      <c r="AC2401" s="2"/>
      <c r="AD2401" s="2"/>
      <c r="AE2401">
        <v>1691</v>
      </c>
      <c r="AF2401" s="2" t="s">
        <v>36</v>
      </c>
      <c r="AG2401" s="2" t="s">
        <v>36</v>
      </c>
      <c r="AH2401" s="2"/>
      <c r="AI2401" s="2"/>
      <c r="AJ2401" s="2" t="s">
        <v>36</v>
      </c>
      <c r="AK2401" s="2" t="s">
        <v>36</v>
      </c>
    </row>
    <row r="2402" spans="1:37" x14ac:dyDescent="0.3">
      <c r="A2402">
        <v>1095</v>
      </c>
      <c r="B2402" s="1">
        <v>42291</v>
      </c>
      <c r="C2402">
        <v>13</v>
      </c>
      <c r="D2402" t="str">
        <f>VLOOKUP(seguimiento[[#This Row],[idinstituciones]],instituciones[[idinstituciones]:[nombre]],2,)</f>
        <v>Clínica y Maternidad del Sol</v>
      </c>
      <c r="E2402" s="2" t="s">
        <v>35</v>
      </c>
      <c r="F2402" s="2" t="s">
        <v>34</v>
      </c>
      <c r="G2402" s="2" t="s">
        <v>35</v>
      </c>
      <c r="H2402" s="2" t="s">
        <v>36</v>
      </c>
      <c r="I2402" s="2" t="s">
        <v>45</v>
      </c>
      <c r="J2402" s="2" t="s">
        <v>35</v>
      </c>
      <c r="K2402" s="2"/>
      <c r="L2402" s="2" t="s">
        <v>39</v>
      </c>
      <c r="M2402" s="2"/>
      <c r="N2402" s="2" t="s">
        <v>35</v>
      </c>
      <c r="O2402" s="2" t="s">
        <v>36</v>
      </c>
      <c r="P2402" s="2" t="s">
        <v>36</v>
      </c>
      <c r="Q2402" s="2"/>
      <c r="R2402" s="2" t="s">
        <v>118</v>
      </c>
      <c r="S2402" s="2" t="s">
        <v>45</v>
      </c>
      <c r="T2402" s="2" t="s">
        <v>60</v>
      </c>
      <c r="U2402" s="2" t="s">
        <v>42</v>
      </c>
      <c r="V2402" s="2" t="s">
        <v>42</v>
      </c>
      <c r="W2402" s="2" t="s">
        <v>46</v>
      </c>
      <c r="X2402" s="2" t="s">
        <v>43</v>
      </c>
      <c r="Y2402" s="2" t="s">
        <v>54</v>
      </c>
      <c r="Z2402" s="2" t="s">
        <v>281</v>
      </c>
      <c r="AA2402" s="2" t="s">
        <v>35</v>
      </c>
      <c r="AB2402" s="2" t="s">
        <v>36</v>
      </c>
      <c r="AC2402" s="2"/>
      <c r="AD2402" s="2"/>
      <c r="AE2402">
        <v>2389</v>
      </c>
      <c r="AF2402" s="2" t="s">
        <v>35</v>
      </c>
      <c r="AG2402" s="2" t="s">
        <v>36</v>
      </c>
      <c r="AH2402" s="2">
        <v>1</v>
      </c>
      <c r="AI2402" s="2" t="str">
        <f>VLOOKUP(seguimiento[[#This Row],[vitamiad]],vitaminad[[id]:[valor]],2,)</f>
        <v>No realizado</v>
      </c>
      <c r="AJ2402" s="2" t="s">
        <v>45</v>
      </c>
      <c r="AK2402" s="2" t="s">
        <v>45</v>
      </c>
    </row>
    <row r="2403" spans="1:37" x14ac:dyDescent="0.3">
      <c r="A2403">
        <v>1095</v>
      </c>
      <c r="B2403" s="1">
        <v>42676</v>
      </c>
      <c r="C2403">
        <v>13</v>
      </c>
      <c r="D2403" t="str">
        <f>VLOOKUP(seguimiento[[#This Row],[idinstituciones]],instituciones[[idinstituciones]:[nombre]],2,)</f>
        <v>Clínica y Maternidad del Sol</v>
      </c>
      <c r="E2403" s="2" t="s">
        <v>35</v>
      </c>
      <c r="F2403" s="2" t="s">
        <v>34</v>
      </c>
      <c r="G2403" s="2" t="s">
        <v>36</v>
      </c>
      <c r="H2403" s="2" t="s">
        <v>36</v>
      </c>
      <c r="I2403" s="2" t="s">
        <v>45</v>
      </c>
      <c r="J2403" s="2" t="s">
        <v>35</v>
      </c>
      <c r="K2403" s="2"/>
      <c r="L2403" s="2" t="s">
        <v>39</v>
      </c>
      <c r="M2403" s="2"/>
      <c r="N2403" s="2" t="s">
        <v>35</v>
      </c>
      <c r="O2403" s="2" t="s">
        <v>36</v>
      </c>
      <c r="P2403" s="2" t="s">
        <v>36</v>
      </c>
      <c r="Q2403" s="2"/>
      <c r="R2403" s="2"/>
      <c r="S2403" s="2" t="s">
        <v>45</v>
      </c>
      <c r="T2403" s="2" t="s">
        <v>74</v>
      </c>
      <c r="U2403" s="2" t="s">
        <v>42</v>
      </c>
      <c r="V2403" s="2" t="s">
        <v>42</v>
      </c>
      <c r="W2403" s="2" t="s">
        <v>49</v>
      </c>
      <c r="X2403" s="2" t="s">
        <v>43</v>
      </c>
      <c r="Y2403" s="2" t="s">
        <v>54</v>
      </c>
      <c r="Z2403" s="2" t="s">
        <v>281</v>
      </c>
      <c r="AA2403" s="2" t="s">
        <v>35</v>
      </c>
      <c r="AB2403" s="2" t="s">
        <v>36</v>
      </c>
      <c r="AC2403" s="2"/>
      <c r="AD2403" s="2"/>
      <c r="AE2403">
        <v>2390</v>
      </c>
      <c r="AF2403" s="2" t="s">
        <v>35</v>
      </c>
      <c r="AG2403" s="2" t="s">
        <v>36</v>
      </c>
      <c r="AH2403" s="2"/>
      <c r="AI2403" s="2"/>
      <c r="AJ2403" s="2" t="s">
        <v>45</v>
      </c>
      <c r="AK2403" s="2" t="s">
        <v>45</v>
      </c>
    </row>
    <row r="2404" spans="1:37" x14ac:dyDescent="0.3">
      <c r="A2404">
        <v>1095</v>
      </c>
      <c r="B2404" s="1">
        <v>43012</v>
      </c>
      <c r="C2404">
        <v>13</v>
      </c>
      <c r="D2404" t="str">
        <f>VLOOKUP(seguimiento[[#This Row],[idinstituciones]],instituciones[[idinstituciones]:[nombre]],2,)</f>
        <v>Clínica y Maternidad del Sol</v>
      </c>
      <c r="E2404" s="2" t="s">
        <v>35</v>
      </c>
      <c r="F2404" s="2" t="s">
        <v>34</v>
      </c>
      <c r="G2404" s="2" t="s">
        <v>35</v>
      </c>
      <c r="H2404" s="2" t="s">
        <v>36</v>
      </c>
      <c r="I2404" s="2" t="s">
        <v>45</v>
      </c>
      <c r="J2404" s="2" t="s">
        <v>35</v>
      </c>
      <c r="K2404" s="2"/>
      <c r="L2404" s="2" t="s">
        <v>39</v>
      </c>
      <c r="M2404" s="2"/>
      <c r="N2404" s="2" t="s">
        <v>35</v>
      </c>
      <c r="O2404" s="2" t="s">
        <v>36</v>
      </c>
      <c r="P2404" s="2" t="s">
        <v>36</v>
      </c>
      <c r="Q2404" s="2"/>
      <c r="R2404" s="2" t="s">
        <v>118</v>
      </c>
      <c r="S2404" s="2" t="s">
        <v>45</v>
      </c>
      <c r="T2404" s="2" t="s">
        <v>60</v>
      </c>
      <c r="U2404" s="2" t="s">
        <v>42</v>
      </c>
      <c r="V2404" s="2" t="s">
        <v>42</v>
      </c>
      <c r="W2404" s="2" t="s">
        <v>45</v>
      </c>
      <c r="X2404" s="2" t="s">
        <v>43</v>
      </c>
      <c r="Y2404" s="2" t="s">
        <v>47</v>
      </c>
      <c r="Z2404" s="2" t="s">
        <v>281</v>
      </c>
      <c r="AA2404" s="2" t="s">
        <v>35</v>
      </c>
      <c r="AB2404" s="2" t="s">
        <v>36</v>
      </c>
      <c r="AC2404" s="2"/>
      <c r="AD2404" s="2"/>
      <c r="AE2404">
        <v>2574</v>
      </c>
      <c r="AF2404" s="2" t="s">
        <v>35</v>
      </c>
      <c r="AG2404" s="2" t="s">
        <v>45</v>
      </c>
      <c r="AH2404" s="2">
        <v>1</v>
      </c>
      <c r="AI2404" s="2" t="str">
        <f>VLOOKUP(seguimiento[[#This Row],[vitamiad]],vitaminad[[id]:[valor]],2,)</f>
        <v>No realizado</v>
      </c>
      <c r="AJ2404" s="2" t="s">
        <v>45</v>
      </c>
      <c r="AK2404" s="2" t="s">
        <v>45</v>
      </c>
    </row>
    <row r="2405" spans="1:37" x14ac:dyDescent="0.3">
      <c r="A2405">
        <v>1095</v>
      </c>
      <c r="B2405" s="1">
        <v>43432</v>
      </c>
      <c r="C2405">
        <v>13</v>
      </c>
      <c r="D2405" t="str">
        <f>VLOOKUP(seguimiento[[#This Row],[idinstituciones]],instituciones[[idinstituciones]:[nombre]],2,)</f>
        <v>Clínica y Maternidad del Sol</v>
      </c>
      <c r="E2405" s="2" t="s">
        <v>35</v>
      </c>
      <c r="F2405" s="2" t="s">
        <v>34</v>
      </c>
      <c r="G2405" s="2" t="s">
        <v>55</v>
      </c>
      <c r="H2405" s="2" t="s">
        <v>36</v>
      </c>
      <c r="I2405" s="2" t="s">
        <v>36</v>
      </c>
      <c r="J2405" s="2" t="s">
        <v>36</v>
      </c>
      <c r="K2405" s="2"/>
      <c r="L2405" s="2" t="s">
        <v>39</v>
      </c>
      <c r="M2405" s="2"/>
      <c r="N2405" s="2"/>
      <c r="O2405" s="2" t="s">
        <v>36</v>
      </c>
      <c r="P2405" s="2" t="s">
        <v>36</v>
      </c>
      <c r="Q2405" s="2"/>
      <c r="R2405" s="2" t="s">
        <v>34</v>
      </c>
      <c r="S2405" s="2" t="s">
        <v>45</v>
      </c>
      <c r="T2405" s="2" t="s">
        <v>81</v>
      </c>
      <c r="U2405" s="2" t="s">
        <v>42</v>
      </c>
      <c r="V2405" s="2" t="s">
        <v>42</v>
      </c>
      <c r="W2405" s="2" t="s">
        <v>37</v>
      </c>
      <c r="X2405" s="2" t="s">
        <v>43</v>
      </c>
      <c r="Y2405" s="2" t="s">
        <v>36</v>
      </c>
      <c r="Z2405" s="2" t="s">
        <v>281</v>
      </c>
      <c r="AA2405" s="2" t="s">
        <v>35</v>
      </c>
      <c r="AB2405" s="2" t="s">
        <v>36</v>
      </c>
      <c r="AC2405" s="2"/>
      <c r="AD2405" s="2"/>
      <c r="AE2405">
        <v>3069</v>
      </c>
      <c r="AF2405" s="2" t="s">
        <v>35</v>
      </c>
      <c r="AG2405" s="2" t="s">
        <v>36</v>
      </c>
      <c r="AH2405" s="2">
        <v>2</v>
      </c>
      <c r="AI2405" s="2" t="str">
        <f>VLOOKUP(seguimiento[[#This Row],[vitamiad]],vitaminad[[id]:[valor]],2,)</f>
        <v>Normal</v>
      </c>
      <c r="AJ2405" s="2" t="s">
        <v>45</v>
      </c>
      <c r="AK2405" s="2" t="s">
        <v>45</v>
      </c>
    </row>
    <row r="2406" spans="1:37" x14ac:dyDescent="0.3">
      <c r="A2406">
        <v>1096</v>
      </c>
      <c r="B2406" s="1">
        <v>41906</v>
      </c>
      <c r="C2406">
        <v>13</v>
      </c>
      <c r="D2406" t="str">
        <f>VLOOKUP(seguimiento[[#This Row],[idinstituciones]],instituciones[[idinstituciones]:[nombre]],2,)</f>
        <v>Clínica y Maternidad del Sol</v>
      </c>
      <c r="E2406" s="2" t="s">
        <v>33</v>
      </c>
      <c r="F2406" s="2" t="s">
        <v>34</v>
      </c>
      <c r="G2406" s="2" t="s">
        <v>35</v>
      </c>
      <c r="H2406" s="2" t="s">
        <v>36</v>
      </c>
      <c r="I2406" s="2" t="s">
        <v>37</v>
      </c>
      <c r="J2406" s="2" t="s">
        <v>35</v>
      </c>
      <c r="K2406" s="2"/>
      <c r="L2406" s="2" t="s">
        <v>39</v>
      </c>
      <c r="M2406" s="2" t="s">
        <v>70</v>
      </c>
      <c r="N2406" s="2"/>
      <c r="O2406" s="2" t="s">
        <v>36</v>
      </c>
      <c r="P2406" s="2" t="s">
        <v>36</v>
      </c>
      <c r="Q2406" s="2"/>
      <c r="R2406" s="2"/>
      <c r="S2406" s="2" t="s">
        <v>36</v>
      </c>
      <c r="T2406" s="2" t="s">
        <v>37</v>
      </c>
      <c r="U2406" s="2" t="s">
        <v>42</v>
      </c>
      <c r="V2406" s="2" t="s">
        <v>36</v>
      </c>
      <c r="W2406" s="2" t="s">
        <v>36</v>
      </c>
      <c r="X2406" s="2" t="s">
        <v>43</v>
      </c>
      <c r="Y2406" s="2" t="s">
        <v>36</v>
      </c>
      <c r="Z2406" s="2" t="s">
        <v>281</v>
      </c>
      <c r="AA2406" s="2" t="s">
        <v>35</v>
      </c>
      <c r="AB2406" s="2" t="s">
        <v>36</v>
      </c>
      <c r="AC2406" s="2"/>
      <c r="AD2406" s="2"/>
      <c r="AE2406">
        <v>937</v>
      </c>
      <c r="AF2406" s="2" t="s">
        <v>36</v>
      </c>
      <c r="AG2406" s="2" t="s">
        <v>36</v>
      </c>
      <c r="AH2406" s="2"/>
      <c r="AI2406" s="2"/>
      <c r="AJ2406" s="2" t="s">
        <v>36</v>
      </c>
      <c r="AK2406" s="2" t="s">
        <v>36</v>
      </c>
    </row>
    <row r="2407" spans="1:37" x14ac:dyDescent="0.3">
      <c r="A2407">
        <v>1096</v>
      </c>
      <c r="B2407" s="1">
        <v>42095</v>
      </c>
      <c r="C2407">
        <v>13</v>
      </c>
      <c r="D2407" t="str">
        <f>VLOOKUP(seguimiento[[#This Row],[idinstituciones]],instituciones[[idinstituciones]:[nombre]],2,)</f>
        <v>Clínica y Maternidad del Sol</v>
      </c>
      <c r="E2407" s="2" t="s">
        <v>35</v>
      </c>
      <c r="F2407" s="2" t="s">
        <v>34</v>
      </c>
      <c r="G2407" s="2" t="s">
        <v>35</v>
      </c>
      <c r="H2407" s="2" t="s">
        <v>36</v>
      </c>
      <c r="I2407" s="2" t="s">
        <v>37</v>
      </c>
      <c r="J2407" s="2" t="s">
        <v>35</v>
      </c>
      <c r="K2407" s="2"/>
      <c r="L2407" s="2" t="s">
        <v>39</v>
      </c>
      <c r="M2407" s="2"/>
      <c r="N2407" s="2" t="s">
        <v>35</v>
      </c>
      <c r="O2407" s="2" t="s">
        <v>36</v>
      </c>
      <c r="P2407" s="2" t="s">
        <v>36</v>
      </c>
      <c r="Q2407" s="2"/>
      <c r="R2407" s="2"/>
      <c r="S2407" s="2" t="s">
        <v>36</v>
      </c>
      <c r="T2407" s="2" t="s">
        <v>45</v>
      </c>
      <c r="U2407" s="2" t="s">
        <v>42</v>
      </c>
      <c r="V2407" s="2" t="s">
        <v>42</v>
      </c>
      <c r="W2407" s="2" t="s">
        <v>45</v>
      </c>
      <c r="X2407" s="2" t="s">
        <v>43</v>
      </c>
      <c r="Y2407" s="2" t="s">
        <v>54</v>
      </c>
      <c r="Z2407" s="2" t="s">
        <v>281</v>
      </c>
      <c r="AA2407" s="2" t="s">
        <v>35</v>
      </c>
      <c r="AB2407" s="2" t="s">
        <v>36</v>
      </c>
      <c r="AC2407" s="2"/>
      <c r="AD2407" s="2"/>
      <c r="AE2407">
        <v>2388</v>
      </c>
      <c r="AF2407" s="2" t="s">
        <v>71</v>
      </c>
      <c r="AG2407" s="2" t="s">
        <v>49</v>
      </c>
      <c r="AH2407" s="2"/>
      <c r="AI2407" s="2"/>
      <c r="AJ2407" s="2" t="s">
        <v>45</v>
      </c>
      <c r="AK2407" s="2" t="s">
        <v>36</v>
      </c>
    </row>
    <row r="2408" spans="1:37" x14ac:dyDescent="0.3">
      <c r="A2408">
        <v>1101</v>
      </c>
      <c r="B2408" s="1">
        <v>41618</v>
      </c>
      <c r="C2408">
        <v>24</v>
      </c>
      <c r="D2408" t="str">
        <f>VLOOKUP(seguimiento[[#This Row],[idinstituciones]],instituciones[[idinstituciones]:[nombre]],2,)</f>
        <v>Hospital Sor Maria Ludovica de La Plata</v>
      </c>
      <c r="E2408" s="2" t="s">
        <v>33</v>
      </c>
      <c r="F2408" s="2" t="s">
        <v>34</v>
      </c>
      <c r="G2408" s="2" t="s">
        <v>35</v>
      </c>
      <c r="H2408" s="2" t="s">
        <v>36</v>
      </c>
      <c r="I2408" s="2" t="s">
        <v>45</v>
      </c>
      <c r="J2408" s="2" t="s">
        <v>35</v>
      </c>
      <c r="K2408" s="2"/>
      <c r="L2408" s="2" t="s">
        <v>39</v>
      </c>
      <c r="M2408" s="2"/>
      <c r="N2408" s="2" t="s">
        <v>35</v>
      </c>
      <c r="O2408" s="2" t="s">
        <v>36</v>
      </c>
      <c r="P2408" s="2" t="s">
        <v>36</v>
      </c>
      <c r="Q2408" s="2"/>
      <c r="R2408" s="2" t="s">
        <v>40</v>
      </c>
      <c r="S2408" s="2" t="s">
        <v>45</v>
      </c>
      <c r="T2408" s="2" t="s">
        <v>46</v>
      </c>
      <c r="U2408" s="2" t="s">
        <v>42</v>
      </c>
      <c r="V2408" s="2" t="s">
        <v>42</v>
      </c>
      <c r="W2408" s="2" t="s">
        <v>37</v>
      </c>
      <c r="X2408" s="2" t="s">
        <v>65</v>
      </c>
      <c r="Y2408" s="2" t="s">
        <v>54</v>
      </c>
      <c r="Z2408" s="2" t="s">
        <v>281</v>
      </c>
      <c r="AA2408" s="2" t="s">
        <v>35</v>
      </c>
      <c r="AB2408" s="2" t="s">
        <v>36</v>
      </c>
      <c r="AC2408" s="2"/>
      <c r="AD2408" s="2"/>
      <c r="AE2408">
        <v>1780</v>
      </c>
      <c r="AF2408" s="2" t="s">
        <v>36</v>
      </c>
      <c r="AG2408" s="2" t="s">
        <v>36</v>
      </c>
      <c r="AH2408" s="2"/>
      <c r="AI2408" s="2"/>
      <c r="AJ2408" s="2" t="s">
        <v>36</v>
      </c>
      <c r="AK2408" s="2" t="s">
        <v>36</v>
      </c>
    </row>
    <row r="2409" spans="1:37" x14ac:dyDescent="0.3">
      <c r="A2409">
        <v>1101</v>
      </c>
      <c r="B2409" s="1">
        <v>41983</v>
      </c>
      <c r="C2409">
        <v>24</v>
      </c>
      <c r="D2409" t="str">
        <f>VLOOKUP(seguimiento[[#This Row],[idinstituciones]],instituciones[[idinstituciones]:[nombre]],2,)</f>
        <v>Hospital Sor Maria Ludovica de La Plata</v>
      </c>
      <c r="E2409" s="2" t="s">
        <v>33</v>
      </c>
      <c r="F2409" s="2" t="s">
        <v>34</v>
      </c>
      <c r="G2409" s="2" t="s">
        <v>35</v>
      </c>
      <c r="H2409" s="2" t="s">
        <v>36</v>
      </c>
      <c r="I2409" s="2" t="s">
        <v>45</v>
      </c>
      <c r="J2409" s="2" t="s">
        <v>35</v>
      </c>
      <c r="K2409" s="2"/>
      <c r="L2409" s="2" t="s">
        <v>39</v>
      </c>
      <c r="M2409" s="2"/>
      <c r="N2409" s="2" t="s">
        <v>35</v>
      </c>
      <c r="O2409" s="2" t="s">
        <v>36</v>
      </c>
      <c r="P2409" s="2" t="s">
        <v>36</v>
      </c>
      <c r="Q2409" s="2"/>
      <c r="R2409" s="2" t="s">
        <v>40</v>
      </c>
      <c r="S2409" s="2" t="s">
        <v>37</v>
      </c>
      <c r="T2409" s="2" t="s">
        <v>73</v>
      </c>
      <c r="U2409" s="2" t="s">
        <v>42</v>
      </c>
      <c r="V2409" s="2" t="s">
        <v>42</v>
      </c>
      <c r="W2409" s="2" t="s">
        <v>49</v>
      </c>
      <c r="X2409" s="2" t="s">
        <v>65</v>
      </c>
      <c r="Y2409" s="2" t="s">
        <v>54</v>
      </c>
      <c r="Z2409" s="2" t="s">
        <v>281</v>
      </c>
      <c r="AA2409" s="2" t="s">
        <v>35</v>
      </c>
      <c r="AB2409" s="2" t="s">
        <v>36</v>
      </c>
      <c r="AC2409" s="2"/>
      <c r="AD2409" s="2"/>
      <c r="AE2409">
        <v>553</v>
      </c>
      <c r="AF2409" s="2" t="s">
        <v>36</v>
      </c>
      <c r="AG2409" s="2" t="s">
        <v>36</v>
      </c>
      <c r="AH2409" s="2"/>
      <c r="AI2409" s="2"/>
      <c r="AJ2409" s="2" t="s">
        <v>36</v>
      </c>
      <c r="AK2409" s="2" t="s">
        <v>36</v>
      </c>
    </row>
    <row r="2410" spans="1:37" x14ac:dyDescent="0.3">
      <c r="A2410">
        <v>1101</v>
      </c>
      <c r="B2410" s="1">
        <v>42341</v>
      </c>
      <c r="C2410">
        <v>24</v>
      </c>
      <c r="D2410" t="str">
        <f>VLOOKUP(seguimiento[[#This Row],[idinstituciones]],instituciones[[idinstituciones]:[nombre]],2,)</f>
        <v>Hospital Sor Maria Ludovica de La Plata</v>
      </c>
      <c r="E2410" s="2" t="s">
        <v>33</v>
      </c>
      <c r="F2410" s="2" t="s">
        <v>34</v>
      </c>
      <c r="G2410" s="2" t="s">
        <v>35</v>
      </c>
      <c r="H2410" s="2" t="s">
        <v>36</v>
      </c>
      <c r="I2410" s="2" t="s">
        <v>45</v>
      </c>
      <c r="J2410" s="2" t="s">
        <v>35</v>
      </c>
      <c r="K2410" s="2"/>
      <c r="L2410" s="2" t="s">
        <v>39</v>
      </c>
      <c r="M2410" s="2"/>
      <c r="N2410" s="2" t="s">
        <v>35</v>
      </c>
      <c r="O2410" s="2" t="s">
        <v>36</v>
      </c>
      <c r="P2410" s="2" t="s">
        <v>36</v>
      </c>
      <c r="Q2410" s="2"/>
      <c r="R2410" s="2" t="s">
        <v>118</v>
      </c>
      <c r="S2410" s="2" t="s">
        <v>45</v>
      </c>
      <c r="T2410" s="2" t="s">
        <v>46</v>
      </c>
      <c r="U2410" s="2" t="s">
        <v>42</v>
      </c>
      <c r="V2410" s="2" t="s">
        <v>42</v>
      </c>
      <c r="W2410" s="2" t="s">
        <v>37</v>
      </c>
      <c r="X2410" s="2" t="s">
        <v>65</v>
      </c>
      <c r="Y2410" s="2" t="s">
        <v>56</v>
      </c>
      <c r="Z2410" s="2" t="s">
        <v>281</v>
      </c>
      <c r="AA2410" s="2" t="s">
        <v>35</v>
      </c>
      <c r="AB2410" s="2" t="s">
        <v>36</v>
      </c>
      <c r="AC2410" s="2"/>
      <c r="AD2410" s="2"/>
      <c r="AE2410">
        <v>1894</v>
      </c>
      <c r="AF2410" s="2" t="s">
        <v>35</v>
      </c>
      <c r="AG2410" s="2" t="s">
        <v>49</v>
      </c>
      <c r="AH2410" s="2">
        <v>2</v>
      </c>
      <c r="AI2410" s="2" t="str">
        <f>VLOOKUP(seguimiento[[#This Row],[vitamiad]],vitaminad[[id]:[valor]],2,)</f>
        <v>Normal</v>
      </c>
      <c r="AJ2410" s="2" t="s">
        <v>37</v>
      </c>
      <c r="AK2410" s="2" t="s">
        <v>45</v>
      </c>
    </row>
    <row r="2411" spans="1:37" x14ac:dyDescent="0.3">
      <c r="A2411">
        <v>1101</v>
      </c>
      <c r="B2411" s="1">
        <v>42642</v>
      </c>
      <c r="C2411">
        <v>24</v>
      </c>
      <c r="D2411" t="str">
        <f>VLOOKUP(seguimiento[[#This Row],[idinstituciones]],instituciones[[idinstituciones]:[nombre]],2,)</f>
        <v>Hospital Sor Maria Ludovica de La Plata</v>
      </c>
      <c r="E2411" s="2" t="s">
        <v>33</v>
      </c>
      <c r="F2411" s="2" t="s">
        <v>34</v>
      </c>
      <c r="G2411" s="2" t="s">
        <v>35</v>
      </c>
      <c r="H2411" s="2" t="s">
        <v>36</v>
      </c>
      <c r="I2411" s="2" t="s">
        <v>45</v>
      </c>
      <c r="J2411" s="2" t="s">
        <v>35</v>
      </c>
      <c r="K2411" s="2"/>
      <c r="L2411" s="2" t="s">
        <v>39</v>
      </c>
      <c r="M2411" s="2"/>
      <c r="N2411" s="2" t="s">
        <v>35</v>
      </c>
      <c r="O2411" s="2" t="s">
        <v>36</v>
      </c>
      <c r="P2411" s="2" t="s">
        <v>36</v>
      </c>
      <c r="Q2411" s="2"/>
      <c r="R2411" s="2" t="s">
        <v>118</v>
      </c>
      <c r="S2411" s="2" t="s">
        <v>45</v>
      </c>
      <c r="T2411" s="2" t="s">
        <v>37</v>
      </c>
      <c r="U2411" s="2" t="s">
        <v>42</v>
      </c>
      <c r="V2411" s="2" t="s">
        <v>42</v>
      </c>
      <c r="W2411" s="2" t="s">
        <v>45</v>
      </c>
      <c r="X2411" s="2" t="s">
        <v>65</v>
      </c>
      <c r="Y2411" s="2" t="s">
        <v>54</v>
      </c>
      <c r="Z2411" s="2" t="s">
        <v>281</v>
      </c>
      <c r="AA2411" s="2" t="s">
        <v>35</v>
      </c>
      <c r="AB2411" s="2" t="s">
        <v>36</v>
      </c>
      <c r="AC2411" s="2"/>
      <c r="AD2411" s="2"/>
      <c r="AE2411">
        <v>2407</v>
      </c>
      <c r="AF2411" s="2" t="s">
        <v>35</v>
      </c>
      <c r="AG2411" s="2" t="s">
        <v>49</v>
      </c>
      <c r="AH2411" s="2">
        <v>2</v>
      </c>
      <c r="AI2411" s="2" t="str">
        <f>VLOOKUP(seguimiento[[#This Row],[vitamiad]],vitaminad[[id]:[valor]],2,)</f>
        <v>Normal</v>
      </c>
      <c r="AJ2411" s="2" t="s">
        <v>37</v>
      </c>
      <c r="AK2411" s="2" t="s">
        <v>45</v>
      </c>
    </row>
    <row r="2412" spans="1:37" x14ac:dyDescent="0.3">
      <c r="A2412">
        <v>1101</v>
      </c>
      <c r="B2412" s="1">
        <v>43070</v>
      </c>
      <c r="C2412">
        <v>24</v>
      </c>
      <c r="D2412" t="str">
        <f>VLOOKUP(seguimiento[[#This Row],[idinstituciones]],instituciones[[idinstituciones]:[nombre]],2,)</f>
        <v>Hospital Sor Maria Ludovica de La Plata</v>
      </c>
      <c r="E2412" s="2" t="s">
        <v>33</v>
      </c>
      <c r="F2412" s="2" t="s">
        <v>34</v>
      </c>
      <c r="G2412" s="2" t="s">
        <v>35</v>
      </c>
      <c r="H2412" s="2" t="s">
        <v>36</v>
      </c>
      <c r="I2412" s="2" t="s">
        <v>45</v>
      </c>
      <c r="J2412" s="2" t="s">
        <v>35</v>
      </c>
      <c r="K2412" s="2"/>
      <c r="L2412" s="2" t="s">
        <v>39</v>
      </c>
      <c r="M2412" s="2"/>
      <c r="N2412" s="2" t="s">
        <v>35</v>
      </c>
      <c r="O2412" s="2" t="s">
        <v>36</v>
      </c>
      <c r="P2412" s="2" t="s">
        <v>36</v>
      </c>
      <c r="Q2412" s="2"/>
      <c r="R2412" s="2" t="s">
        <v>118</v>
      </c>
      <c r="S2412" s="2" t="s">
        <v>45</v>
      </c>
      <c r="T2412" s="2" t="s">
        <v>45</v>
      </c>
      <c r="U2412" s="2" t="s">
        <v>42</v>
      </c>
      <c r="V2412" s="2" t="s">
        <v>42</v>
      </c>
      <c r="W2412" s="2" t="s">
        <v>45</v>
      </c>
      <c r="X2412" s="2" t="s">
        <v>43</v>
      </c>
      <c r="Y2412" s="2" t="s">
        <v>56</v>
      </c>
      <c r="Z2412" s="2" t="s">
        <v>281</v>
      </c>
      <c r="AA2412" s="2" t="s">
        <v>35</v>
      </c>
      <c r="AB2412" s="2" t="s">
        <v>36</v>
      </c>
      <c r="AC2412" s="2"/>
      <c r="AD2412" s="2"/>
      <c r="AE2412">
        <v>2649</v>
      </c>
      <c r="AF2412" s="2" t="s">
        <v>35</v>
      </c>
      <c r="AG2412" s="2" t="s">
        <v>49</v>
      </c>
      <c r="AH2412" s="2">
        <v>1</v>
      </c>
      <c r="AI2412" s="2" t="str">
        <f>VLOOKUP(seguimiento[[#This Row],[vitamiad]],vitaminad[[id]:[valor]],2,)</f>
        <v>No realizado</v>
      </c>
      <c r="AJ2412" s="2" t="s">
        <v>45</v>
      </c>
      <c r="AK2412" s="2" t="s">
        <v>49</v>
      </c>
    </row>
    <row r="2413" spans="1:37" x14ac:dyDescent="0.3">
      <c r="A2413">
        <v>1101</v>
      </c>
      <c r="B2413" s="1">
        <v>43424</v>
      </c>
      <c r="C2413">
        <v>24</v>
      </c>
      <c r="D2413" t="str">
        <f>VLOOKUP(seguimiento[[#This Row],[idinstituciones]],instituciones[[idinstituciones]:[nombre]],2,)</f>
        <v>Hospital Sor Maria Ludovica de La Plata</v>
      </c>
      <c r="E2413" s="2" t="s">
        <v>33</v>
      </c>
      <c r="F2413" s="2" t="s">
        <v>34</v>
      </c>
      <c r="G2413" s="2" t="s">
        <v>35</v>
      </c>
      <c r="H2413" s="2" t="s">
        <v>36</v>
      </c>
      <c r="I2413" s="2" t="s">
        <v>36</v>
      </c>
      <c r="J2413" s="2" t="s">
        <v>36</v>
      </c>
      <c r="K2413" s="2"/>
      <c r="L2413" s="2" t="s">
        <v>36</v>
      </c>
      <c r="M2413" s="2"/>
      <c r="N2413" s="2"/>
      <c r="O2413" s="2" t="s">
        <v>36</v>
      </c>
      <c r="P2413" s="2" t="s">
        <v>36</v>
      </c>
      <c r="Q2413" s="2"/>
      <c r="R2413" s="2"/>
      <c r="S2413" s="2" t="s">
        <v>36</v>
      </c>
      <c r="T2413" s="2" t="s">
        <v>45</v>
      </c>
      <c r="U2413" s="2" t="s">
        <v>42</v>
      </c>
      <c r="V2413" s="2" t="s">
        <v>42</v>
      </c>
      <c r="W2413" s="2" t="s">
        <v>42</v>
      </c>
      <c r="X2413" s="2" t="s">
        <v>65</v>
      </c>
      <c r="Y2413" s="2" t="s">
        <v>36</v>
      </c>
      <c r="Z2413" s="2"/>
      <c r="AA2413" s="2" t="s">
        <v>35</v>
      </c>
      <c r="AB2413" s="2" t="s">
        <v>36</v>
      </c>
      <c r="AC2413" s="2"/>
      <c r="AD2413" s="2"/>
      <c r="AE2413">
        <v>3199</v>
      </c>
      <c r="AF2413" s="2" t="s">
        <v>35</v>
      </c>
      <c r="AG2413" s="2" t="s">
        <v>45</v>
      </c>
      <c r="AH2413" s="2"/>
      <c r="AI2413" s="2"/>
      <c r="AJ2413" s="2" t="s">
        <v>37</v>
      </c>
      <c r="AK2413" s="2" t="s">
        <v>36</v>
      </c>
    </row>
    <row r="2414" spans="1:37" x14ac:dyDescent="0.3">
      <c r="A2414">
        <v>1101</v>
      </c>
      <c r="B2414" s="1">
        <v>43485</v>
      </c>
      <c r="C2414">
        <v>24</v>
      </c>
      <c r="D2414" t="str">
        <f>VLOOKUP(seguimiento[[#This Row],[idinstituciones]],instituciones[[idinstituciones]:[nombre]],2,)</f>
        <v>Hospital Sor Maria Ludovica de La Plata</v>
      </c>
      <c r="E2414" s="2" t="s">
        <v>33</v>
      </c>
      <c r="F2414" s="2" t="s">
        <v>34</v>
      </c>
      <c r="G2414" s="2" t="s">
        <v>35</v>
      </c>
      <c r="H2414" s="2" t="s">
        <v>36</v>
      </c>
      <c r="I2414" s="2" t="s">
        <v>45</v>
      </c>
      <c r="J2414" s="2" t="s">
        <v>35</v>
      </c>
      <c r="K2414" s="2"/>
      <c r="L2414" s="2" t="s">
        <v>39</v>
      </c>
      <c r="M2414" s="2"/>
      <c r="N2414" s="2" t="s">
        <v>35</v>
      </c>
      <c r="O2414" s="2" t="s">
        <v>36</v>
      </c>
      <c r="P2414" s="2" t="s">
        <v>36</v>
      </c>
      <c r="Q2414" s="2"/>
      <c r="R2414" s="2" t="s">
        <v>89</v>
      </c>
      <c r="S2414" s="2" t="s">
        <v>45</v>
      </c>
      <c r="T2414" s="2" t="s">
        <v>37</v>
      </c>
      <c r="U2414" s="2" t="s">
        <v>42</v>
      </c>
      <c r="V2414" s="2" t="s">
        <v>42</v>
      </c>
      <c r="W2414" s="2" t="s">
        <v>42</v>
      </c>
      <c r="X2414" s="2" t="s">
        <v>65</v>
      </c>
      <c r="Y2414" s="2" t="s">
        <v>47</v>
      </c>
      <c r="Z2414" s="2" t="s">
        <v>281</v>
      </c>
      <c r="AA2414" s="2" t="s">
        <v>35</v>
      </c>
      <c r="AB2414" s="2" t="s">
        <v>36</v>
      </c>
      <c r="AC2414" s="2"/>
      <c r="AD2414" s="2"/>
      <c r="AE2414">
        <v>3196</v>
      </c>
      <c r="AF2414" s="2" t="s">
        <v>35</v>
      </c>
      <c r="AG2414" s="2" t="s">
        <v>45</v>
      </c>
      <c r="AH2414" s="2">
        <v>3</v>
      </c>
      <c r="AI2414" s="2" t="str">
        <f>VLOOKUP(seguimiento[[#This Row],[vitamiad]],vitaminad[[id]:[valor]],2,)</f>
        <v>Bajo</v>
      </c>
      <c r="AJ2414" s="2" t="s">
        <v>37</v>
      </c>
      <c r="AK2414" s="2" t="s">
        <v>45</v>
      </c>
    </row>
    <row r="2415" spans="1:37" x14ac:dyDescent="0.3">
      <c r="A2415">
        <v>1102</v>
      </c>
      <c r="B2415" s="1">
        <v>41985</v>
      </c>
      <c r="C2415">
        <v>24</v>
      </c>
      <c r="D2415" t="str">
        <f>VLOOKUP(seguimiento[[#This Row],[idinstituciones]],instituciones[[idinstituciones]:[nombre]],2,)</f>
        <v>Hospital Sor Maria Ludovica de La Plata</v>
      </c>
      <c r="E2415" s="2" t="s">
        <v>33</v>
      </c>
      <c r="F2415" s="2" t="s">
        <v>34</v>
      </c>
      <c r="G2415" s="2" t="s">
        <v>35</v>
      </c>
      <c r="H2415" s="2" t="s">
        <v>36</v>
      </c>
      <c r="I2415" s="2" t="s">
        <v>45</v>
      </c>
      <c r="J2415" s="2" t="s">
        <v>35</v>
      </c>
      <c r="K2415" s="2"/>
      <c r="L2415" s="2" t="s">
        <v>39</v>
      </c>
      <c r="M2415" s="2"/>
      <c r="N2415" s="2" t="s">
        <v>35</v>
      </c>
      <c r="O2415" s="2" t="s">
        <v>36</v>
      </c>
      <c r="P2415" s="2" t="s">
        <v>36</v>
      </c>
      <c r="Q2415" s="2"/>
      <c r="R2415" s="2" t="s">
        <v>40</v>
      </c>
      <c r="S2415" s="2" t="s">
        <v>45</v>
      </c>
      <c r="T2415" s="2" t="s">
        <v>73</v>
      </c>
      <c r="U2415" s="2" t="s">
        <v>42</v>
      </c>
      <c r="V2415" s="2" t="s">
        <v>42</v>
      </c>
      <c r="W2415" s="2" t="s">
        <v>41</v>
      </c>
      <c r="X2415" s="2" t="s">
        <v>43</v>
      </c>
      <c r="Y2415" s="2" t="s">
        <v>54</v>
      </c>
      <c r="Z2415" s="2" t="s">
        <v>281</v>
      </c>
      <c r="AA2415" s="2" t="s">
        <v>35</v>
      </c>
      <c r="AB2415" s="2" t="s">
        <v>36</v>
      </c>
      <c r="AC2415" s="2"/>
      <c r="AD2415" s="2"/>
      <c r="AE2415">
        <v>1562</v>
      </c>
      <c r="AF2415" s="2" t="s">
        <v>36</v>
      </c>
      <c r="AG2415" s="2" t="s">
        <v>36</v>
      </c>
      <c r="AH2415" s="2"/>
      <c r="AI2415" s="2"/>
      <c r="AJ2415" s="2" t="s">
        <v>36</v>
      </c>
      <c r="AK2415" s="2" t="s">
        <v>36</v>
      </c>
    </row>
    <row r="2416" spans="1:37" x14ac:dyDescent="0.3">
      <c r="A2416">
        <v>1102</v>
      </c>
      <c r="B2416" s="1">
        <v>42341</v>
      </c>
      <c r="C2416">
        <v>24</v>
      </c>
      <c r="D2416" t="str">
        <f>VLOOKUP(seguimiento[[#This Row],[idinstituciones]],instituciones[[idinstituciones]:[nombre]],2,)</f>
        <v>Hospital Sor Maria Ludovica de La Plata</v>
      </c>
      <c r="E2416" s="2" t="s">
        <v>33</v>
      </c>
      <c r="F2416" s="2" t="s">
        <v>34</v>
      </c>
      <c r="G2416" s="2" t="s">
        <v>35</v>
      </c>
      <c r="H2416" s="2" t="s">
        <v>36</v>
      </c>
      <c r="I2416" s="2" t="s">
        <v>45</v>
      </c>
      <c r="J2416" s="2" t="s">
        <v>35</v>
      </c>
      <c r="K2416" s="2"/>
      <c r="L2416" s="2" t="s">
        <v>39</v>
      </c>
      <c r="M2416" s="2"/>
      <c r="N2416" s="2"/>
      <c r="O2416" s="2" t="s">
        <v>36</v>
      </c>
      <c r="P2416" s="2" t="s">
        <v>36</v>
      </c>
      <c r="Q2416" s="2"/>
      <c r="R2416" s="2" t="s">
        <v>118</v>
      </c>
      <c r="S2416" s="2" t="s">
        <v>45</v>
      </c>
      <c r="T2416" s="2" t="s">
        <v>48</v>
      </c>
      <c r="U2416" s="2" t="s">
        <v>42</v>
      </c>
      <c r="V2416" s="2" t="s">
        <v>42</v>
      </c>
      <c r="W2416" s="2" t="s">
        <v>48</v>
      </c>
      <c r="X2416" s="2" t="s">
        <v>43</v>
      </c>
      <c r="Y2416" s="2" t="s">
        <v>44</v>
      </c>
      <c r="Z2416" s="2" t="s">
        <v>281</v>
      </c>
      <c r="AA2416" s="2" t="s">
        <v>35</v>
      </c>
      <c r="AB2416" s="2" t="s">
        <v>36</v>
      </c>
      <c r="AC2416" s="2"/>
      <c r="AD2416" s="2"/>
      <c r="AE2416">
        <v>1893</v>
      </c>
      <c r="AF2416" s="2" t="s">
        <v>35</v>
      </c>
      <c r="AG2416" s="2" t="s">
        <v>49</v>
      </c>
      <c r="AH2416" s="2">
        <v>1</v>
      </c>
      <c r="AI2416" s="2" t="str">
        <f>VLOOKUP(seguimiento[[#This Row],[vitamiad]],vitaminad[[id]:[valor]],2,)</f>
        <v>No realizado</v>
      </c>
      <c r="AJ2416" s="2" t="s">
        <v>37</v>
      </c>
      <c r="AK2416" s="2" t="s">
        <v>45</v>
      </c>
    </row>
    <row r="2417" spans="1:37" x14ac:dyDescent="0.3">
      <c r="A2417">
        <v>1102</v>
      </c>
      <c r="B2417" s="1">
        <v>42730</v>
      </c>
      <c r="C2417">
        <v>24</v>
      </c>
      <c r="D2417" t="str">
        <f>VLOOKUP(seguimiento[[#This Row],[idinstituciones]],instituciones[[idinstituciones]:[nombre]],2,)</f>
        <v>Hospital Sor Maria Ludovica de La Plata</v>
      </c>
      <c r="E2417" s="2" t="s">
        <v>33</v>
      </c>
      <c r="F2417" s="2" t="s">
        <v>34</v>
      </c>
      <c r="G2417" s="2" t="s">
        <v>35</v>
      </c>
      <c r="H2417" s="2" t="s">
        <v>36</v>
      </c>
      <c r="I2417" s="2" t="s">
        <v>45</v>
      </c>
      <c r="J2417" s="2" t="s">
        <v>35</v>
      </c>
      <c r="K2417" s="2"/>
      <c r="L2417" s="2" t="s">
        <v>39</v>
      </c>
      <c r="M2417" s="2"/>
      <c r="N2417" s="2" t="s">
        <v>35</v>
      </c>
      <c r="O2417" s="2" t="s">
        <v>36</v>
      </c>
      <c r="P2417" s="2" t="s">
        <v>36</v>
      </c>
      <c r="Q2417" s="2"/>
      <c r="R2417" s="2" t="s">
        <v>40</v>
      </c>
      <c r="S2417" s="2" t="s">
        <v>45</v>
      </c>
      <c r="T2417" s="2" t="s">
        <v>48</v>
      </c>
      <c r="U2417" s="2" t="s">
        <v>42</v>
      </c>
      <c r="V2417" s="2" t="s">
        <v>42</v>
      </c>
      <c r="W2417" s="2" t="s">
        <v>49</v>
      </c>
      <c r="X2417" s="2" t="s">
        <v>43</v>
      </c>
      <c r="Y2417" s="2" t="s">
        <v>54</v>
      </c>
      <c r="Z2417" s="2" t="s">
        <v>281</v>
      </c>
      <c r="AA2417" s="2" t="s">
        <v>35</v>
      </c>
      <c r="AB2417" s="2" t="s">
        <v>36</v>
      </c>
      <c r="AC2417" s="2"/>
      <c r="AD2417" s="2"/>
      <c r="AE2417">
        <v>2418</v>
      </c>
      <c r="AF2417" s="2" t="s">
        <v>35</v>
      </c>
      <c r="AG2417" s="2" t="s">
        <v>49</v>
      </c>
      <c r="AH2417" s="2">
        <v>1</v>
      </c>
      <c r="AI2417" s="2" t="str">
        <f>VLOOKUP(seguimiento[[#This Row],[vitamiad]],vitaminad[[id]:[valor]],2,)</f>
        <v>No realizado</v>
      </c>
      <c r="AJ2417" s="2" t="s">
        <v>37</v>
      </c>
      <c r="AK2417" s="2" t="s">
        <v>45</v>
      </c>
    </row>
    <row r="2418" spans="1:37" x14ac:dyDescent="0.3">
      <c r="A2418">
        <v>1102</v>
      </c>
      <c r="B2418" s="1">
        <v>43083</v>
      </c>
      <c r="C2418">
        <v>24</v>
      </c>
      <c r="D2418" t="str">
        <f>VLOOKUP(seguimiento[[#This Row],[idinstituciones]],instituciones[[idinstituciones]:[nombre]],2,)</f>
        <v>Hospital Sor Maria Ludovica de La Plata</v>
      </c>
      <c r="E2418" s="2" t="s">
        <v>33</v>
      </c>
      <c r="F2418" s="2" t="s">
        <v>34</v>
      </c>
      <c r="G2418" s="2" t="s">
        <v>55</v>
      </c>
      <c r="H2418" s="2" t="s">
        <v>36</v>
      </c>
      <c r="I2418" s="2" t="s">
        <v>45</v>
      </c>
      <c r="J2418" s="2" t="s">
        <v>35</v>
      </c>
      <c r="K2418" s="2"/>
      <c r="L2418" s="2" t="s">
        <v>39</v>
      </c>
      <c r="M2418" s="2"/>
      <c r="N2418" s="2" t="s">
        <v>35</v>
      </c>
      <c r="O2418" s="2" t="s">
        <v>36</v>
      </c>
      <c r="P2418" s="2" t="s">
        <v>36</v>
      </c>
      <c r="Q2418" s="2"/>
      <c r="R2418" s="2" t="s">
        <v>40</v>
      </c>
      <c r="S2418" s="2" t="s">
        <v>37</v>
      </c>
      <c r="T2418" s="2" t="s">
        <v>49</v>
      </c>
      <c r="U2418" s="2" t="s">
        <v>42</v>
      </c>
      <c r="V2418" s="2" t="s">
        <v>42</v>
      </c>
      <c r="W2418" s="2" t="s">
        <v>49</v>
      </c>
      <c r="X2418" s="2" t="s">
        <v>43</v>
      </c>
      <c r="Y2418" s="2" t="s">
        <v>56</v>
      </c>
      <c r="Z2418" s="2" t="s">
        <v>281</v>
      </c>
      <c r="AA2418" s="2" t="s">
        <v>35</v>
      </c>
      <c r="AB2418" s="2" t="s">
        <v>36</v>
      </c>
      <c r="AC2418" s="2"/>
      <c r="AD2418" s="2"/>
      <c r="AE2418">
        <v>2663</v>
      </c>
      <c r="AF2418" s="2" t="s">
        <v>35</v>
      </c>
      <c r="AG2418" s="2" t="s">
        <v>49</v>
      </c>
      <c r="AH2418" s="2">
        <v>2</v>
      </c>
      <c r="AI2418" s="2" t="str">
        <f>VLOOKUP(seguimiento[[#This Row],[vitamiad]],vitaminad[[id]:[valor]],2,)</f>
        <v>Normal</v>
      </c>
      <c r="AJ2418" s="2" t="s">
        <v>37</v>
      </c>
      <c r="AK2418" s="2" t="s">
        <v>45</v>
      </c>
    </row>
    <row r="2419" spans="1:37" x14ac:dyDescent="0.3">
      <c r="A2419">
        <v>1102</v>
      </c>
      <c r="B2419" s="1">
        <v>43465</v>
      </c>
      <c r="C2419">
        <v>24</v>
      </c>
      <c r="D2419" t="str">
        <f>VLOOKUP(seguimiento[[#This Row],[idinstituciones]],instituciones[[idinstituciones]:[nombre]],2,)</f>
        <v>Hospital Sor Maria Ludovica de La Plata</v>
      </c>
      <c r="E2419" s="2" t="s">
        <v>33</v>
      </c>
      <c r="F2419" s="2" t="s">
        <v>34</v>
      </c>
      <c r="G2419" s="2" t="s">
        <v>35</v>
      </c>
      <c r="H2419" s="2" t="s">
        <v>36</v>
      </c>
      <c r="I2419" s="2" t="s">
        <v>45</v>
      </c>
      <c r="J2419" s="2" t="s">
        <v>35</v>
      </c>
      <c r="K2419" s="2"/>
      <c r="L2419" s="2" t="s">
        <v>39</v>
      </c>
      <c r="M2419" s="2"/>
      <c r="N2419" s="2" t="s">
        <v>35</v>
      </c>
      <c r="O2419" s="2" t="s">
        <v>36</v>
      </c>
      <c r="P2419" s="2" t="s">
        <v>36</v>
      </c>
      <c r="Q2419" s="2"/>
      <c r="R2419" s="2" t="s">
        <v>40</v>
      </c>
      <c r="S2419" s="2" t="s">
        <v>45</v>
      </c>
      <c r="T2419" s="2" t="s">
        <v>48</v>
      </c>
      <c r="U2419" s="2" t="s">
        <v>42</v>
      </c>
      <c r="V2419" s="2" t="s">
        <v>42</v>
      </c>
      <c r="W2419" s="2" t="s">
        <v>46</v>
      </c>
      <c r="X2419" s="2" t="s">
        <v>43</v>
      </c>
      <c r="Y2419" s="2" t="s">
        <v>56</v>
      </c>
      <c r="Z2419" s="2" t="s">
        <v>281</v>
      </c>
      <c r="AA2419" s="2" t="s">
        <v>35</v>
      </c>
      <c r="AB2419" s="2" t="s">
        <v>36</v>
      </c>
      <c r="AC2419" s="2"/>
      <c r="AD2419" s="2"/>
      <c r="AE2419">
        <v>2950</v>
      </c>
      <c r="AF2419" s="2" t="s">
        <v>35</v>
      </c>
      <c r="AG2419" s="2" t="s">
        <v>49</v>
      </c>
      <c r="AH2419" s="2">
        <v>2</v>
      </c>
      <c r="AI2419" s="2" t="str">
        <f>VLOOKUP(seguimiento[[#This Row],[vitamiad]],vitaminad[[id]:[valor]],2,)</f>
        <v>Normal</v>
      </c>
      <c r="AJ2419" s="2" t="s">
        <v>37</v>
      </c>
      <c r="AK2419" s="2" t="s">
        <v>45</v>
      </c>
    </row>
    <row r="2420" spans="1:37" x14ac:dyDescent="0.3">
      <c r="A2420">
        <v>1102</v>
      </c>
      <c r="B2420" s="1">
        <v>43789</v>
      </c>
      <c r="C2420">
        <v>24</v>
      </c>
      <c r="D2420" t="str">
        <f>VLOOKUP(seguimiento[[#This Row],[idinstituciones]],instituciones[[idinstituciones]:[nombre]],2,)</f>
        <v>Hospital Sor Maria Ludovica de La Plata</v>
      </c>
      <c r="E2420" s="2" t="s">
        <v>33</v>
      </c>
      <c r="F2420" s="2" t="s">
        <v>34</v>
      </c>
      <c r="G2420" s="2" t="s">
        <v>55</v>
      </c>
      <c r="H2420" s="2" t="s">
        <v>36</v>
      </c>
      <c r="I2420" s="2" t="s">
        <v>45</v>
      </c>
      <c r="J2420" s="2" t="s">
        <v>35</v>
      </c>
      <c r="K2420" s="2"/>
      <c r="L2420" s="2" t="s">
        <v>39</v>
      </c>
      <c r="M2420" s="2"/>
      <c r="N2420" s="2" t="s">
        <v>35</v>
      </c>
      <c r="O2420" s="2" t="s">
        <v>36</v>
      </c>
      <c r="P2420" s="2" t="s">
        <v>36</v>
      </c>
      <c r="Q2420" s="2"/>
      <c r="R2420" s="2" t="s">
        <v>40</v>
      </c>
      <c r="S2420" s="2" t="s">
        <v>45</v>
      </c>
      <c r="T2420" s="2" t="s">
        <v>37</v>
      </c>
      <c r="U2420" s="2" t="s">
        <v>42</v>
      </c>
      <c r="V2420" s="2" t="s">
        <v>42</v>
      </c>
      <c r="W2420" s="2" t="s">
        <v>37</v>
      </c>
      <c r="X2420" s="2" t="s">
        <v>43</v>
      </c>
      <c r="Y2420" s="2" t="s">
        <v>47</v>
      </c>
      <c r="Z2420" s="2" t="s">
        <v>281</v>
      </c>
      <c r="AA2420" s="2" t="s">
        <v>35</v>
      </c>
      <c r="AB2420" s="2" t="s">
        <v>36</v>
      </c>
      <c r="AC2420" s="2"/>
      <c r="AD2420" s="2"/>
      <c r="AE2420">
        <v>3198</v>
      </c>
      <c r="AF2420" s="2" t="s">
        <v>35</v>
      </c>
      <c r="AG2420" s="2" t="s">
        <v>45</v>
      </c>
      <c r="AH2420" s="2">
        <v>3</v>
      </c>
      <c r="AI2420" s="2" t="str">
        <f>VLOOKUP(seguimiento[[#This Row],[vitamiad]],vitaminad[[id]:[valor]],2,)</f>
        <v>Bajo</v>
      </c>
      <c r="AJ2420" s="2" t="s">
        <v>37</v>
      </c>
      <c r="AK2420" s="2" t="s">
        <v>45</v>
      </c>
    </row>
    <row r="2421" spans="1:37" x14ac:dyDescent="0.3">
      <c r="A2421">
        <v>1103</v>
      </c>
      <c r="B2421" s="1">
        <v>41954</v>
      </c>
      <c r="C2421">
        <v>28</v>
      </c>
      <c r="D2421" t="str">
        <f>VLOOKUP(seguimiento[[#This Row],[idinstituciones]],instituciones[[idinstituciones]:[nombre]],2,)</f>
        <v>Hospital Victor J Vilela</v>
      </c>
      <c r="E2421" s="2" t="s">
        <v>33</v>
      </c>
      <c r="F2421" s="2" t="s">
        <v>34</v>
      </c>
      <c r="G2421" s="2" t="s">
        <v>35</v>
      </c>
      <c r="H2421" s="2" t="s">
        <v>36</v>
      </c>
      <c r="I2421" s="2" t="s">
        <v>45</v>
      </c>
      <c r="J2421" s="2" t="s">
        <v>35</v>
      </c>
      <c r="K2421" s="2"/>
      <c r="L2421" s="2" t="s">
        <v>39</v>
      </c>
      <c r="M2421" s="2"/>
      <c r="N2421" s="2"/>
      <c r="O2421" s="2" t="s">
        <v>36</v>
      </c>
      <c r="P2421" s="2" t="s">
        <v>36</v>
      </c>
      <c r="Q2421" s="2"/>
      <c r="R2421" s="2" t="s">
        <v>40</v>
      </c>
      <c r="S2421" s="2" t="s">
        <v>45</v>
      </c>
      <c r="T2421" s="2" t="s">
        <v>48</v>
      </c>
      <c r="U2421" s="2" t="s">
        <v>45</v>
      </c>
      <c r="V2421" s="2" t="s">
        <v>42</v>
      </c>
      <c r="W2421" s="2" t="s">
        <v>46</v>
      </c>
      <c r="X2421" s="2" t="s">
        <v>43</v>
      </c>
      <c r="Y2421" s="2" t="s">
        <v>36</v>
      </c>
      <c r="Z2421" s="2" t="s">
        <v>35</v>
      </c>
      <c r="AA2421" s="2" t="s">
        <v>35</v>
      </c>
      <c r="AB2421" s="2" t="s">
        <v>36</v>
      </c>
      <c r="AC2421" s="2"/>
      <c r="AD2421" s="2"/>
      <c r="AE2421">
        <v>478</v>
      </c>
      <c r="AF2421" s="2" t="s">
        <v>36</v>
      </c>
      <c r="AG2421" s="2" t="s">
        <v>36</v>
      </c>
      <c r="AH2421" s="2"/>
      <c r="AI2421" s="2"/>
      <c r="AJ2421" s="2" t="s">
        <v>36</v>
      </c>
      <c r="AK2421" s="2" t="s">
        <v>36</v>
      </c>
    </row>
    <row r="2422" spans="1:37" x14ac:dyDescent="0.3">
      <c r="A2422">
        <v>1103</v>
      </c>
      <c r="B2422" s="1">
        <v>41954</v>
      </c>
      <c r="C2422">
        <v>28</v>
      </c>
      <c r="D2422" t="str">
        <f>VLOOKUP(seguimiento[[#This Row],[idinstituciones]],instituciones[[idinstituciones]:[nombre]],2,)</f>
        <v>Hospital Victor J Vilela</v>
      </c>
      <c r="E2422" s="2" t="s">
        <v>33</v>
      </c>
      <c r="F2422" s="2" t="s">
        <v>34</v>
      </c>
      <c r="G2422" s="2" t="s">
        <v>35</v>
      </c>
      <c r="H2422" s="2" t="s">
        <v>36</v>
      </c>
      <c r="I2422" s="2" t="s">
        <v>45</v>
      </c>
      <c r="J2422" s="2" t="s">
        <v>35</v>
      </c>
      <c r="K2422" s="2"/>
      <c r="L2422" s="2" t="s">
        <v>39</v>
      </c>
      <c r="M2422" s="2"/>
      <c r="N2422" s="2"/>
      <c r="O2422" s="2" t="s">
        <v>36</v>
      </c>
      <c r="P2422" s="2" t="s">
        <v>36</v>
      </c>
      <c r="Q2422" s="2"/>
      <c r="R2422" s="2" t="s">
        <v>40</v>
      </c>
      <c r="S2422" s="2" t="s">
        <v>45</v>
      </c>
      <c r="T2422" s="2" t="s">
        <v>48</v>
      </c>
      <c r="U2422" s="2" t="s">
        <v>45</v>
      </c>
      <c r="V2422" s="2" t="s">
        <v>42</v>
      </c>
      <c r="W2422" s="2" t="s">
        <v>46</v>
      </c>
      <c r="X2422" s="2" t="s">
        <v>43</v>
      </c>
      <c r="Y2422" s="2" t="s">
        <v>36</v>
      </c>
      <c r="Z2422" s="2" t="s">
        <v>35</v>
      </c>
      <c r="AA2422" s="2" t="s">
        <v>35</v>
      </c>
      <c r="AB2422" s="2" t="s">
        <v>36</v>
      </c>
      <c r="AC2422" s="2"/>
      <c r="AD2422" s="2"/>
      <c r="AE2422">
        <v>769</v>
      </c>
      <c r="AF2422" s="2" t="s">
        <v>36</v>
      </c>
      <c r="AG2422" s="2" t="s">
        <v>36</v>
      </c>
      <c r="AH2422" s="2"/>
      <c r="AI2422" s="2"/>
      <c r="AJ2422" s="2" t="s">
        <v>36</v>
      </c>
      <c r="AK2422" s="2" t="s">
        <v>36</v>
      </c>
    </row>
    <row r="2423" spans="1:37" x14ac:dyDescent="0.3">
      <c r="A2423">
        <v>1103</v>
      </c>
      <c r="B2423" s="1">
        <v>42285</v>
      </c>
      <c r="C2423">
        <v>28</v>
      </c>
      <c r="D2423" t="str">
        <f>VLOOKUP(seguimiento[[#This Row],[idinstituciones]],instituciones[[idinstituciones]:[nombre]],2,)</f>
        <v>Hospital Victor J Vilela</v>
      </c>
      <c r="E2423" s="2" t="s">
        <v>64</v>
      </c>
      <c r="F2423" s="2" t="s">
        <v>34</v>
      </c>
      <c r="G2423" s="2" t="s">
        <v>36</v>
      </c>
      <c r="H2423" s="2" t="s">
        <v>36</v>
      </c>
      <c r="I2423" s="2" t="s">
        <v>36</v>
      </c>
      <c r="J2423" s="2" t="s">
        <v>36</v>
      </c>
      <c r="K2423" s="2"/>
      <c r="L2423" s="2" t="s">
        <v>36</v>
      </c>
      <c r="M2423" s="2"/>
      <c r="N2423" s="2"/>
      <c r="O2423" s="2" t="s">
        <v>36</v>
      </c>
      <c r="P2423" s="2" t="s">
        <v>36</v>
      </c>
      <c r="Q2423" s="2"/>
      <c r="R2423" s="2"/>
      <c r="S2423" s="2" t="s">
        <v>36</v>
      </c>
      <c r="T2423" s="2" t="s">
        <v>36</v>
      </c>
      <c r="U2423" s="2" t="s">
        <v>36</v>
      </c>
      <c r="V2423" s="2" t="s">
        <v>36</v>
      </c>
      <c r="W2423" s="2" t="s">
        <v>36</v>
      </c>
      <c r="X2423" s="2" t="s">
        <v>36</v>
      </c>
      <c r="Y2423" s="2" t="s">
        <v>36</v>
      </c>
      <c r="Z2423" s="2"/>
      <c r="AA2423" s="2" t="s">
        <v>35</v>
      </c>
      <c r="AB2423" s="2" t="s">
        <v>36</v>
      </c>
      <c r="AC2423" s="2"/>
      <c r="AD2423" s="2"/>
      <c r="AE2423">
        <v>2811</v>
      </c>
      <c r="AF2423" s="2" t="s">
        <v>35</v>
      </c>
      <c r="AG2423" s="2" t="s">
        <v>49</v>
      </c>
      <c r="AH2423" s="2"/>
      <c r="AI2423" s="2"/>
      <c r="AJ2423" s="2" t="s">
        <v>37</v>
      </c>
      <c r="AK2423" s="2" t="s">
        <v>36</v>
      </c>
    </row>
    <row r="2424" spans="1:37" x14ac:dyDescent="0.3">
      <c r="A2424">
        <v>1103</v>
      </c>
      <c r="B2424" s="1">
        <v>42495</v>
      </c>
      <c r="C2424">
        <v>28</v>
      </c>
      <c r="D2424" t="str">
        <f>VLOOKUP(seguimiento[[#This Row],[idinstituciones]],instituciones[[idinstituciones]:[nombre]],2,)</f>
        <v>Hospital Victor J Vilela</v>
      </c>
      <c r="E2424" s="2" t="s">
        <v>64</v>
      </c>
      <c r="F2424" s="2" t="s">
        <v>34</v>
      </c>
      <c r="G2424" s="2" t="s">
        <v>35</v>
      </c>
      <c r="H2424" s="2" t="s">
        <v>36</v>
      </c>
      <c r="I2424" s="2" t="s">
        <v>36</v>
      </c>
      <c r="J2424" s="2" t="s">
        <v>36</v>
      </c>
      <c r="K2424" s="2"/>
      <c r="L2424" s="2" t="s">
        <v>36</v>
      </c>
      <c r="M2424" s="2"/>
      <c r="N2424" s="2"/>
      <c r="O2424" s="2" t="s">
        <v>36</v>
      </c>
      <c r="P2424" s="2" t="s">
        <v>36</v>
      </c>
      <c r="Q2424" s="2"/>
      <c r="R2424" s="2"/>
      <c r="S2424" s="2" t="s">
        <v>36</v>
      </c>
      <c r="T2424" s="2" t="s">
        <v>36</v>
      </c>
      <c r="U2424" s="2" t="s">
        <v>36</v>
      </c>
      <c r="V2424" s="2" t="s">
        <v>36</v>
      </c>
      <c r="W2424" s="2" t="s">
        <v>36</v>
      </c>
      <c r="X2424" s="2" t="s">
        <v>36</v>
      </c>
      <c r="Y2424" s="2" t="s">
        <v>36</v>
      </c>
      <c r="Z2424" s="2"/>
      <c r="AA2424" s="2" t="s">
        <v>35</v>
      </c>
      <c r="AB2424" s="2" t="s">
        <v>36</v>
      </c>
      <c r="AC2424" s="2"/>
      <c r="AD2424" s="2"/>
      <c r="AE2424">
        <v>2812</v>
      </c>
      <c r="AF2424" s="2" t="s">
        <v>35</v>
      </c>
      <c r="AG2424" s="2" t="s">
        <v>49</v>
      </c>
      <c r="AH2424" s="2"/>
      <c r="AI2424" s="2"/>
      <c r="AJ2424" s="2" t="s">
        <v>37</v>
      </c>
      <c r="AK2424" s="2" t="s">
        <v>36</v>
      </c>
    </row>
    <row r="2425" spans="1:37" x14ac:dyDescent="0.3">
      <c r="A2425">
        <v>1103</v>
      </c>
      <c r="B2425" s="1">
        <v>42879</v>
      </c>
      <c r="C2425">
        <v>28</v>
      </c>
      <c r="D2425" t="str">
        <f>VLOOKUP(seguimiento[[#This Row],[idinstituciones]],instituciones[[idinstituciones]:[nombre]],2,)</f>
        <v>Hospital Victor J Vilela</v>
      </c>
      <c r="E2425" s="2" t="s">
        <v>64</v>
      </c>
      <c r="F2425" s="2" t="s">
        <v>34</v>
      </c>
      <c r="G2425" s="2" t="s">
        <v>35</v>
      </c>
      <c r="H2425" s="2" t="s">
        <v>36</v>
      </c>
      <c r="I2425" s="2" t="s">
        <v>36</v>
      </c>
      <c r="J2425" s="2" t="s">
        <v>36</v>
      </c>
      <c r="K2425" s="2"/>
      <c r="L2425" s="2" t="s">
        <v>36</v>
      </c>
      <c r="M2425" s="2"/>
      <c r="N2425" s="2"/>
      <c r="O2425" s="2" t="s">
        <v>36</v>
      </c>
      <c r="P2425" s="2" t="s">
        <v>36</v>
      </c>
      <c r="Q2425" s="2"/>
      <c r="R2425" s="2"/>
      <c r="S2425" s="2" t="s">
        <v>36</v>
      </c>
      <c r="T2425" s="2" t="s">
        <v>36</v>
      </c>
      <c r="U2425" s="2" t="s">
        <v>36</v>
      </c>
      <c r="V2425" s="2" t="s">
        <v>36</v>
      </c>
      <c r="W2425" s="2" t="s">
        <v>36</v>
      </c>
      <c r="X2425" s="2" t="s">
        <v>36</v>
      </c>
      <c r="Y2425" s="2" t="s">
        <v>36</v>
      </c>
      <c r="Z2425" s="2"/>
      <c r="AA2425" s="2" t="s">
        <v>35</v>
      </c>
      <c r="AB2425" s="2" t="s">
        <v>36</v>
      </c>
      <c r="AC2425" s="2"/>
      <c r="AD2425" s="2"/>
      <c r="AE2425">
        <v>2813</v>
      </c>
      <c r="AF2425" s="2" t="s">
        <v>35</v>
      </c>
      <c r="AG2425" s="2" t="s">
        <v>49</v>
      </c>
      <c r="AH2425" s="2"/>
      <c r="AI2425" s="2"/>
      <c r="AJ2425" s="2" t="s">
        <v>37</v>
      </c>
      <c r="AK2425" s="2" t="s">
        <v>36</v>
      </c>
    </row>
    <row r="2426" spans="1:37" x14ac:dyDescent="0.3">
      <c r="A2426">
        <v>1103</v>
      </c>
      <c r="B2426" s="1">
        <v>43209</v>
      </c>
      <c r="C2426">
        <v>28</v>
      </c>
      <c r="D2426" t="str">
        <f>VLOOKUP(seguimiento[[#This Row],[idinstituciones]],instituciones[[idinstituciones]:[nombre]],2,)</f>
        <v>Hospital Victor J Vilela</v>
      </c>
      <c r="E2426" s="2" t="s">
        <v>35</v>
      </c>
      <c r="F2426" s="2" t="s">
        <v>34</v>
      </c>
      <c r="G2426" s="2" t="s">
        <v>35</v>
      </c>
      <c r="H2426" s="2" t="s">
        <v>36</v>
      </c>
      <c r="I2426" s="2" t="s">
        <v>36</v>
      </c>
      <c r="J2426" s="2" t="s">
        <v>36</v>
      </c>
      <c r="K2426" s="2"/>
      <c r="L2426" s="2" t="s">
        <v>36</v>
      </c>
      <c r="M2426" s="2"/>
      <c r="N2426" s="2"/>
      <c r="O2426" s="2" t="s">
        <v>36</v>
      </c>
      <c r="P2426" s="2" t="s">
        <v>36</v>
      </c>
      <c r="Q2426" s="2"/>
      <c r="R2426" s="2"/>
      <c r="S2426" s="2" t="s">
        <v>36</v>
      </c>
      <c r="T2426" s="2" t="s">
        <v>36</v>
      </c>
      <c r="U2426" s="2" t="s">
        <v>36</v>
      </c>
      <c r="V2426" s="2" t="s">
        <v>36</v>
      </c>
      <c r="W2426" s="2" t="s">
        <v>36</v>
      </c>
      <c r="X2426" s="2" t="s">
        <v>36</v>
      </c>
      <c r="Y2426" s="2" t="s">
        <v>36</v>
      </c>
      <c r="Z2426" s="2"/>
      <c r="AA2426" s="2" t="s">
        <v>35</v>
      </c>
      <c r="AB2426" s="2" t="s">
        <v>36</v>
      </c>
      <c r="AC2426" s="2"/>
      <c r="AD2426" s="2"/>
      <c r="AE2426">
        <v>2814</v>
      </c>
      <c r="AF2426" s="2" t="s">
        <v>35</v>
      </c>
      <c r="AG2426" s="2" t="s">
        <v>49</v>
      </c>
      <c r="AH2426" s="2"/>
      <c r="AI2426" s="2"/>
      <c r="AJ2426" s="2" t="s">
        <v>37</v>
      </c>
      <c r="AK2426" s="2" t="s">
        <v>36</v>
      </c>
    </row>
    <row r="2427" spans="1:37" x14ac:dyDescent="0.3">
      <c r="A2427">
        <v>1104</v>
      </c>
      <c r="B2427" s="1">
        <v>41827</v>
      </c>
      <c r="C2427">
        <v>57</v>
      </c>
      <c r="D2427" t="str">
        <f>VLOOKUP(seguimiento[[#This Row],[idinstituciones]],instituciones[[idinstituciones]:[nombre]],2,)</f>
        <v>HIGA Penna</v>
      </c>
      <c r="E2427" s="2" t="s">
        <v>33</v>
      </c>
      <c r="F2427" s="2" t="s">
        <v>34</v>
      </c>
      <c r="G2427" s="2" t="s">
        <v>55</v>
      </c>
      <c r="H2427" s="2" t="s">
        <v>36</v>
      </c>
      <c r="I2427" s="2" t="s">
        <v>37</v>
      </c>
      <c r="J2427" s="2" t="s">
        <v>35</v>
      </c>
      <c r="K2427" s="2" t="s">
        <v>38</v>
      </c>
      <c r="L2427" s="2" t="s">
        <v>39</v>
      </c>
      <c r="M2427" s="2"/>
      <c r="N2427" s="2"/>
      <c r="O2427" s="2" t="s">
        <v>36</v>
      </c>
      <c r="P2427" s="2" t="s">
        <v>42</v>
      </c>
      <c r="Q2427" s="2" t="s">
        <v>34</v>
      </c>
      <c r="R2427" s="2" t="s">
        <v>40</v>
      </c>
      <c r="S2427" s="2" t="s">
        <v>46</v>
      </c>
      <c r="T2427" s="2" t="s">
        <v>46</v>
      </c>
      <c r="U2427" s="2" t="s">
        <v>42</v>
      </c>
      <c r="V2427" s="2" t="s">
        <v>36</v>
      </c>
      <c r="W2427" s="2" t="s">
        <v>46</v>
      </c>
      <c r="X2427" s="2" t="s">
        <v>43</v>
      </c>
      <c r="Y2427" s="2" t="s">
        <v>79</v>
      </c>
      <c r="Z2427" s="2" t="s">
        <v>281</v>
      </c>
      <c r="AA2427" s="2" t="s">
        <v>35</v>
      </c>
      <c r="AB2427" s="2" t="s">
        <v>36</v>
      </c>
      <c r="AC2427" s="2"/>
      <c r="AD2427" s="2"/>
      <c r="AE2427">
        <v>1664</v>
      </c>
      <c r="AF2427" s="2" t="s">
        <v>36</v>
      </c>
      <c r="AG2427" s="2" t="s">
        <v>36</v>
      </c>
      <c r="AH2427" s="2"/>
      <c r="AI2427" s="2"/>
      <c r="AJ2427" s="2" t="s">
        <v>36</v>
      </c>
      <c r="AK2427" s="2" t="s">
        <v>36</v>
      </c>
    </row>
    <row r="2428" spans="1:37" x14ac:dyDescent="0.3">
      <c r="A2428">
        <v>1105</v>
      </c>
      <c r="B2428" s="1">
        <v>41984</v>
      </c>
      <c r="C2428">
        <v>28</v>
      </c>
      <c r="D2428" t="str">
        <f>VLOOKUP(seguimiento[[#This Row],[idinstituciones]],instituciones[[idinstituciones]:[nombre]],2,)</f>
        <v>Hospital Victor J Vilela</v>
      </c>
      <c r="E2428" s="2" t="s">
        <v>64</v>
      </c>
      <c r="F2428" s="2" t="s">
        <v>58</v>
      </c>
      <c r="G2428" s="2" t="s">
        <v>44</v>
      </c>
      <c r="H2428" s="2" t="s">
        <v>36</v>
      </c>
      <c r="I2428" s="2" t="s">
        <v>45</v>
      </c>
      <c r="J2428" s="2" t="s">
        <v>35</v>
      </c>
      <c r="K2428" s="2"/>
      <c r="L2428" s="2" t="s">
        <v>82</v>
      </c>
      <c r="M2428" s="2"/>
      <c r="N2428" s="2"/>
      <c r="O2428" s="2" t="s">
        <v>36</v>
      </c>
      <c r="P2428" s="2" t="s">
        <v>36</v>
      </c>
      <c r="Q2428" s="2"/>
      <c r="R2428" s="2" t="s">
        <v>40</v>
      </c>
      <c r="S2428" s="2" t="s">
        <v>36</v>
      </c>
      <c r="T2428" s="2" t="s">
        <v>45</v>
      </c>
      <c r="U2428" s="2" t="s">
        <v>49</v>
      </c>
      <c r="V2428" s="2" t="s">
        <v>49</v>
      </c>
      <c r="W2428" s="2" t="s">
        <v>49</v>
      </c>
      <c r="X2428" s="2" t="s">
        <v>43</v>
      </c>
      <c r="Y2428" s="2" t="s">
        <v>36</v>
      </c>
      <c r="Z2428" s="2" t="s">
        <v>281</v>
      </c>
      <c r="AA2428" s="2" t="s">
        <v>35</v>
      </c>
      <c r="AB2428" s="2" t="s">
        <v>36</v>
      </c>
      <c r="AC2428" s="2"/>
      <c r="AD2428" s="2"/>
      <c r="AE2428">
        <v>171</v>
      </c>
      <c r="AF2428" s="2" t="s">
        <v>36</v>
      </c>
      <c r="AG2428" s="2" t="s">
        <v>36</v>
      </c>
      <c r="AH2428" s="2"/>
      <c r="AI2428" s="2"/>
      <c r="AJ2428" s="2" t="s">
        <v>36</v>
      </c>
      <c r="AK2428" s="2" t="s">
        <v>36</v>
      </c>
    </row>
    <row r="2429" spans="1:37" x14ac:dyDescent="0.3">
      <c r="A2429">
        <v>1105</v>
      </c>
      <c r="B2429" s="1">
        <v>42040</v>
      </c>
      <c r="C2429">
        <v>28</v>
      </c>
      <c r="D2429" t="str">
        <f>VLOOKUP(seguimiento[[#This Row],[idinstituciones]],instituciones[[idinstituciones]:[nombre]],2,)</f>
        <v>Hospital Victor J Vilela</v>
      </c>
      <c r="E2429" s="2" t="s">
        <v>33</v>
      </c>
      <c r="F2429" s="2" t="s">
        <v>58</v>
      </c>
      <c r="G2429" s="2" t="s">
        <v>55</v>
      </c>
      <c r="H2429" s="2" t="s">
        <v>36</v>
      </c>
      <c r="I2429" s="2" t="s">
        <v>36</v>
      </c>
      <c r="J2429" s="2" t="s">
        <v>36</v>
      </c>
      <c r="K2429" s="2"/>
      <c r="L2429" s="2" t="s">
        <v>36</v>
      </c>
      <c r="M2429" s="2"/>
      <c r="N2429" s="2"/>
      <c r="O2429" s="2" t="s">
        <v>36</v>
      </c>
      <c r="P2429" s="2" t="s">
        <v>36</v>
      </c>
      <c r="Q2429" s="2"/>
      <c r="R2429" s="2"/>
      <c r="S2429" s="2" t="s">
        <v>36</v>
      </c>
      <c r="T2429" s="2" t="s">
        <v>36</v>
      </c>
      <c r="U2429" s="2" t="s">
        <v>36</v>
      </c>
      <c r="V2429" s="2" t="s">
        <v>36</v>
      </c>
      <c r="W2429" s="2" t="s">
        <v>36</v>
      </c>
      <c r="X2429" s="2" t="s">
        <v>36</v>
      </c>
      <c r="Y2429" s="2" t="s">
        <v>36</v>
      </c>
      <c r="Z2429" s="2"/>
      <c r="AA2429" s="2" t="s">
        <v>35</v>
      </c>
      <c r="AB2429" s="2" t="s">
        <v>36</v>
      </c>
      <c r="AC2429" s="2"/>
      <c r="AD2429" s="2"/>
      <c r="AE2429">
        <v>2821</v>
      </c>
      <c r="AF2429" s="2" t="s">
        <v>35</v>
      </c>
      <c r="AG2429" s="2" t="s">
        <v>49</v>
      </c>
      <c r="AH2429" s="2"/>
      <c r="AI2429" s="2"/>
      <c r="AJ2429" s="2" t="s">
        <v>46</v>
      </c>
      <c r="AK2429" s="2" t="s">
        <v>36</v>
      </c>
    </row>
    <row r="2430" spans="1:37" x14ac:dyDescent="0.3">
      <c r="A2430">
        <v>1105</v>
      </c>
      <c r="B2430" s="1">
        <v>42124</v>
      </c>
      <c r="C2430">
        <v>28</v>
      </c>
      <c r="D2430" t="str">
        <f>VLOOKUP(seguimiento[[#This Row],[idinstituciones]],instituciones[[idinstituciones]:[nombre]],2,)</f>
        <v>Hospital Victor J Vilela</v>
      </c>
      <c r="E2430" s="2" t="s">
        <v>64</v>
      </c>
      <c r="F2430" s="2" t="s">
        <v>58</v>
      </c>
      <c r="G2430" s="2" t="s">
        <v>55</v>
      </c>
      <c r="H2430" s="2" t="s">
        <v>36</v>
      </c>
      <c r="I2430" s="2" t="s">
        <v>36</v>
      </c>
      <c r="J2430" s="2" t="s">
        <v>36</v>
      </c>
      <c r="K2430" s="2"/>
      <c r="L2430" s="2" t="s">
        <v>36</v>
      </c>
      <c r="M2430" s="2"/>
      <c r="N2430" s="2"/>
      <c r="O2430" s="2" t="s">
        <v>36</v>
      </c>
      <c r="P2430" s="2" t="s">
        <v>36</v>
      </c>
      <c r="Q2430" s="2"/>
      <c r="R2430" s="2"/>
      <c r="S2430" s="2" t="s">
        <v>36</v>
      </c>
      <c r="T2430" s="2" t="s">
        <v>36</v>
      </c>
      <c r="U2430" s="2" t="s">
        <v>36</v>
      </c>
      <c r="V2430" s="2" t="s">
        <v>36</v>
      </c>
      <c r="W2430" s="2" t="s">
        <v>36</v>
      </c>
      <c r="X2430" s="2" t="s">
        <v>36</v>
      </c>
      <c r="Y2430" s="2" t="s">
        <v>36</v>
      </c>
      <c r="Z2430" s="2"/>
      <c r="AA2430" s="2" t="s">
        <v>35</v>
      </c>
      <c r="AB2430" s="2" t="s">
        <v>36</v>
      </c>
      <c r="AC2430" s="2"/>
      <c r="AD2430" s="2"/>
      <c r="AE2430">
        <v>2822</v>
      </c>
      <c r="AF2430" s="2" t="s">
        <v>35</v>
      </c>
      <c r="AG2430" s="2" t="s">
        <v>49</v>
      </c>
      <c r="AH2430" s="2"/>
      <c r="AI2430" s="2"/>
      <c r="AJ2430" s="2" t="s">
        <v>46</v>
      </c>
      <c r="AK2430" s="2" t="s">
        <v>36</v>
      </c>
    </row>
    <row r="2431" spans="1:37" x14ac:dyDescent="0.3">
      <c r="A2431">
        <v>1105</v>
      </c>
      <c r="B2431" s="1">
        <v>42187</v>
      </c>
      <c r="C2431">
        <v>28</v>
      </c>
      <c r="D2431" t="str">
        <f>VLOOKUP(seguimiento[[#This Row],[idinstituciones]],instituciones[[idinstituciones]:[nombre]],2,)</f>
        <v>Hospital Victor J Vilela</v>
      </c>
      <c r="E2431" s="2" t="s">
        <v>64</v>
      </c>
      <c r="F2431" s="2" t="s">
        <v>58</v>
      </c>
      <c r="G2431" s="2" t="s">
        <v>55</v>
      </c>
      <c r="H2431" s="2" t="s">
        <v>36</v>
      </c>
      <c r="I2431" s="2" t="s">
        <v>36</v>
      </c>
      <c r="J2431" s="2" t="s">
        <v>36</v>
      </c>
      <c r="K2431" s="2"/>
      <c r="L2431" s="2" t="s">
        <v>36</v>
      </c>
      <c r="M2431" s="2"/>
      <c r="N2431" s="2"/>
      <c r="O2431" s="2" t="s">
        <v>36</v>
      </c>
      <c r="P2431" s="2" t="s">
        <v>36</v>
      </c>
      <c r="Q2431" s="2"/>
      <c r="R2431" s="2"/>
      <c r="S2431" s="2" t="s">
        <v>36</v>
      </c>
      <c r="T2431" s="2" t="s">
        <v>36</v>
      </c>
      <c r="U2431" s="2" t="s">
        <v>36</v>
      </c>
      <c r="V2431" s="2" t="s">
        <v>36</v>
      </c>
      <c r="W2431" s="2" t="s">
        <v>36</v>
      </c>
      <c r="X2431" s="2" t="s">
        <v>36</v>
      </c>
      <c r="Y2431" s="2" t="s">
        <v>36</v>
      </c>
      <c r="Z2431" s="2"/>
      <c r="AA2431" s="2" t="s">
        <v>35</v>
      </c>
      <c r="AB2431" s="2" t="s">
        <v>36</v>
      </c>
      <c r="AC2431" s="2"/>
      <c r="AD2431" s="2"/>
      <c r="AE2431">
        <v>2823</v>
      </c>
      <c r="AF2431" s="2" t="s">
        <v>35</v>
      </c>
      <c r="AG2431" s="2" t="s">
        <v>36</v>
      </c>
      <c r="AH2431" s="2"/>
      <c r="AI2431" s="2"/>
      <c r="AJ2431" s="2" t="s">
        <v>46</v>
      </c>
      <c r="AK2431" s="2" t="s">
        <v>36</v>
      </c>
    </row>
    <row r="2432" spans="1:37" x14ac:dyDescent="0.3">
      <c r="A2432">
        <v>1105</v>
      </c>
      <c r="B2432" s="1">
        <v>42276</v>
      </c>
      <c r="C2432">
        <v>28</v>
      </c>
      <c r="D2432" t="str">
        <f>VLOOKUP(seguimiento[[#This Row],[idinstituciones]],instituciones[[idinstituciones]:[nombre]],2,)</f>
        <v>Hospital Victor J Vilela</v>
      </c>
      <c r="E2432" s="2" t="s">
        <v>64</v>
      </c>
      <c r="F2432" s="2" t="s">
        <v>58</v>
      </c>
      <c r="G2432" s="2" t="s">
        <v>59</v>
      </c>
      <c r="H2432" s="2" t="s">
        <v>36</v>
      </c>
      <c r="I2432" s="2" t="s">
        <v>36</v>
      </c>
      <c r="J2432" s="2" t="s">
        <v>36</v>
      </c>
      <c r="K2432" s="2"/>
      <c r="L2432" s="2" t="s">
        <v>36</v>
      </c>
      <c r="M2432" s="2"/>
      <c r="N2432" s="2"/>
      <c r="O2432" s="2" t="s">
        <v>36</v>
      </c>
      <c r="P2432" s="2" t="s">
        <v>36</v>
      </c>
      <c r="Q2432" s="2"/>
      <c r="R2432" s="2"/>
      <c r="S2432" s="2" t="s">
        <v>36</v>
      </c>
      <c r="T2432" s="2" t="s">
        <v>36</v>
      </c>
      <c r="U2432" s="2" t="s">
        <v>36</v>
      </c>
      <c r="V2432" s="2" t="s">
        <v>36</v>
      </c>
      <c r="W2432" s="2" t="s">
        <v>36</v>
      </c>
      <c r="X2432" s="2" t="s">
        <v>36</v>
      </c>
      <c r="Y2432" s="2" t="s">
        <v>36</v>
      </c>
      <c r="Z2432" s="2"/>
      <c r="AA2432" s="2" t="s">
        <v>35</v>
      </c>
      <c r="AB2432" s="2" t="s">
        <v>36</v>
      </c>
      <c r="AC2432" s="2"/>
      <c r="AD2432" s="2"/>
      <c r="AE2432">
        <v>2824</v>
      </c>
      <c r="AF2432" s="2" t="s">
        <v>35</v>
      </c>
      <c r="AG2432" s="2" t="s">
        <v>49</v>
      </c>
      <c r="AH2432" s="2"/>
      <c r="AI2432" s="2"/>
      <c r="AJ2432" s="2" t="s">
        <v>46</v>
      </c>
      <c r="AK2432" s="2" t="s">
        <v>36</v>
      </c>
    </row>
    <row r="2433" spans="1:37" x14ac:dyDescent="0.3">
      <c r="A2433">
        <v>1105</v>
      </c>
      <c r="B2433" s="1">
        <v>42313</v>
      </c>
      <c r="C2433">
        <v>28</v>
      </c>
      <c r="D2433" t="str">
        <f>VLOOKUP(seguimiento[[#This Row],[idinstituciones]],instituciones[[idinstituciones]:[nombre]],2,)</f>
        <v>Hospital Victor J Vilela</v>
      </c>
      <c r="E2433" s="2" t="s">
        <v>64</v>
      </c>
      <c r="F2433" s="2" t="s">
        <v>58</v>
      </c>
      <c r="G2433" s="2" t="s">
        <v>59</v>
      </c>
      <c r="H2433" s="2" t="s">
        <v>36</v>
      </c>
      <c r="I2433" s="2" t="s">
        <v>36</v>
      </c>
      <c r="J2433" s="2" t="s">
        <v>36</v>
      </c>
      <c r="K2433" s="2"/>
      <c r="L2433" s="2" t="s">
        <v>36</v>
      </c>
      <c r="M2433" s="2"/>
      <c r="N2433" s="2"/>
      <c r="O2433" s="2" t="s">
        <v>36</v>
      </c>
      <c r="P2433" s="2" t="s">
        <v>36</v>
      </c>
      <c r="Q2433" s="2"/>
      <c r="R2433" s="2"/>
      <c r="S2433" s="2" t="s">
        <v>36</v>
      </c>
      <c r="T2433" s="2" t="s">
        <v>36</v>
      </c>
      <c r="U2433" s="2" t="s">
        <v>36</v>
      </c>
      <c r="V2433" s="2" t="s">
        <v>36</v>
      </c>
      <c r="W2433" s="2" t="s">
        <v>36</v>
      </c>
      <c r="X2433" s="2" t="s">
        <v>36</v>
      </c>
      <c r="Y2433" s="2" t="s">
        <v>36</v>
      </c>
      <c r="Z2433" s="2"/>
      <c r="AA2433" s="2" t="s">
        <v>35</v>
      </c>
      <c r="AB2433" s="2" t="s">
        <v>36</v>
      </c>
      <c r="AC2433" s="2"/>
      <c r="AD2433" s="2"/>
      <c r="AE2433">
        <v>2826</v>
      </c>
      <c r="AF2433" s="2" t="s">
        <v>35</v>
      </c>
      <c r="AG2433" s="2" t="s">
        <v>49</v>
      </c>
      <c r="AH2433" s="2"/>
      <c r="AI2433" s="2"/>
      <c r="AJ2433" s="2" t="s">
        <v>46</v>
      </c>
      <c r="AK2433" s="2" t="s">
        <v>36</v>
      </c>
    </row>
    <row r="2434" spans="1:37" x14ac:dyDescent="0.3">
      <c r="A2434">
        <v>1105</v>
      </c>
      <c r="B2434" s="1">
        <v>42341</v>
      </c>
      <c r="C2434">
        <v>28</v>
      </c>
      <c r="D2434" t="str">
        <f>VLOOKUP(seguimiento[[#This Row],[idinstituciones]],instituciones[[idinstituciones]:[nombre]],2,)</f>
        <v>Hospital Victor J Vilela</v>
      </c>
      <c r="E2434" s="2" t="s">
        <v>64</v>
      </c>
      <c r="F2434" s="2" t="s">
        <v>58</v>
      </c>
      <c r="G2434" s="2" t="s">
        <v>59</v>
      </c>
      <c r="H2434" s="2" t="s">
        <v>36</v>
      </c>
      <c r="I2434" s="2" t="s">
        <v>36</v>
      </c>
      <c r="J2434" s="2" t="s">
        <v>36</v>
      </c>
      <c r="K2434" s="2"/>
      <c r="L2434" s="2" t="s">
        <v>36</v>
      </c>
      <c r="M2434" s="2"/>
      <c r="N2434" s="2"/>
      <c r="O2434" s="2" t="s">
        <v>36</v>
      </c>
      <c r="P2434" s="2" t="s">
        <v>36</v>
      </c>
      <c r="Q2434" s="2"/>
      <c r="R2434" s="2"/>
      <c r="S2434" s="2" t="s">
        <v>36</v>
      </c>
      <c r="T2434" s="2" t="s">
        <v>36</v>
      </c>
      <c r="U2434" s="2" t="s">
        <v>36</v>
      </c>
      <c r="V2434" s="2" t="s">
        <v>36</v>
      </c>
      <c r="W2434" s="2" t="s">
        <v>36</v>
      </c>
      <c r="X2434" s="2" t="s">
        <v>36</v>
      </c>
      <c r="Y2434" s="2" t="s">
        <v>36</v>
      </c>
      <c r="Z2434" s="2"/>
      <c r="AA2434" s="2" t="s">
        <v>35</v>
      </c>
      <c r="AB2434" s="2" t="s">
        <v>36</v>
      </c>
      <c r="AC2434" s="2"/>
      <c r="AD2434" s="2"/>
      <c r="AE2434">
        <v>2827</v>
      </c>
      <c r="AF2434" s="2" t="s">
        <v>35</v>
      </c>
      <c r="AG2434" s="2" t="s">
        <v>49</v>
      </c>
      <c r="AH2434" s="2"/>
      <c r="AI2434" s="2"/>
      <c r="AJ2434" s="2" t="s">
        <v>46</v>
      </c>
      <c r="AK2434" s="2" t="s">
        <v>36</v>
      </c>
    </row>
    <row r="2435" spans="1:37" x14ac:dyDescent="0.3">
      <c r="A2435">
        <v>1105</v>
      </c>
      <c r="B2435" s="1">
        <v>42467</v>
      </c>
      <c r="C2435">
        <v>28</v>
      </c>
      <c r="D2435" t="str">
        <f>VLOOKUP(seguimiento[[#This Row],[idinstituciones]],instituciones[[idinstituciones]:[nombre]],2,)</f>
        <v>Hospital Victor J Vilela</v>
      </c>
      <c r="E2435" s="2" t="s">
        <v>64</v>
      </c>
      <c r="F2435" s="2" t="s">
        <v>58</v>
      </c>
      <c r="G2435" s="2" t="s">
        <v>59</v>
      </c>
      <c r="H2435" s="2" t="s">
        <v>36</v>
      </c>
      <c r="I2435" s="2" t="s">
        <v>36</v>
      </c>
      <c r="J2435" s="2" t="s">
        <v>36</v>
      </c>
      <c r="K2435" s="2"/>
      <c r="L2435" s="2" t="s">
        <v>36</v>
      </c>
      <c r="M2435" s="2"/>
      <c r="N2435" s="2"/>
      <c r="O2435" s="2" t="s">
        <v>36</v>
      </c>
      <c r="P2435" s="2" t="s">
        <v>36</v>
      </c>
      <c r="Q2435" s="2"/>
      <c r="R2435" s="2"/>
      <c r="S2435" s="2" t="s">
        <v>36</v>
      </c>
      <c r="T2435" s="2" t="s">
        <v>36</v>
      </c>
      <c r="U2435" s="2" t="s">
        <v>36</v>
      </c>
      <c r="V2435" s="2" t="s">
        <v>36</v>
      </c>
      <c r="W2435" s="2" t="s">
        <v>36</v>
      </c>
      <c r="X2435" s="2" t="s">
        <v>36</v>
      </c>
      <c r="Y2435" s="2" t="s">
        <v>36</v>
      </c>
      <c r="Z2435" s="2"/>
      <c r="AA2435" s="2" t="s">
        <v>35</v>
      </c>
      <c r="AB2435" s="2" t="s">
        <v>36</v>
      </c>
      <c r="AC2435" s="2"/>
      <c r="AD2435" s="2"/>
      <c r="AE2435">
        <v>2828</v>
      </c>
      <c r="AF2435" s="2" t="s">
        <v>35</v>
      </c>
      <c r="AG2435" s="2" t="s">
        <v>49</v>
      </c>
      <c r="AH2435" s="2"/>
      <c r="AI2435" s="2"/>
      <c r="AJ2435" s="2" t="s">
        <v>46</v>
      </c>
      <c r="AK2435" s="2" t="s">
        <v>36</v>
      </c>
    </row>
    <row r="2436" spans="1:37" x14ac:dyDescent="0.3">
      <c r="A2436">
        <v>1105</v>
      </c>
      <c r="B2436" s="1">
        <v>42544</v>
      </c>
      <c r="C2436">
        <v>28</v>
      </c>
      <c r="D2436" t="str">
        <f>VLOOKUP(seguimiento[[#This Row],[idinstituciones]],instituciones[[idinstituciones]:[nombre]],2,)</f>
        <v>Hospital Victor J Vilela</v>
      </c>
      <c r="E2436" s="2" t="s">
        <v>64</v>
      </c>
      <c r="F2436" s="2" t="s">
        <v>58</v>
      </c>
      <c r="G2436" s="2" t="s">
        <v>59</v>
      </c>
      <c r="H2436" s="2" t="s">
        <v>36</v>
      </c>
      <c r="I2436" s="2" t="s">
        <v>36</v>
      </c>
      <c r="J2436" s="2" t="s">
        <v>36</v>
      </c>
      <c r="K2436" s="2"/>
      <c r="L2436" s="2" t="s">
        <v>36</v>
      </c>
      <c r="M2436" s="2"/>
      <c r="N2436" s="2"/>
      <c r="O2436" s="2" t="s">
        <v>36</v>
      </c>
      <c r="P2436" s="2" t="s">
        <v>36</v>
      </c>
      <c r="Q2436" s="2"/>
      <c r="R2436" s="2"/>
      <c r="S2436" s="2" t="s">
        <v>36</v>
      </c>
      <c r="T2436" s="2" t="s">
        <v>36</v>
      </c>
      <c r="U2436" s="2" t="s">
        <v>36</v>
      </c>
      <c r="V2436" s="2" t="s">
        <v>36</v>
      </c>
      <c r="W2436" s="2" t="s">
        <v>36</v>
      </c>
      <c r="X2436" s="2" t="s">
        <v>36</v>
      </c>
      <c r="Y2436" s="2" t="s">
        <v>36</v>
      </c>
      <c r="Z2436" s="2"/>
      <c r="AA2436" s="2" t="s">
        <v>35</v>
      </c>
      <c r="AB2436" s="2" t="s">
        <v>36</v>
      </c>
      <c r="AC2436" s="2"/>
      <c r="AD2436" s="2"/>
      <c r="AE2436">
        <v>2829</v>
      </c>
      <c r="AF2436" s="2" t="s">
        <v>35</v>
      </c>
      <c r="AG2436" s="2" t="s">
        <v>49</v>
      </c>
      <c r="AH2436" s="2"/>
      <c r="AI2436" s="2"/>
      <c r="AJ2436" s="2" t="s">
        <v>46</v>
      </c>
      <c r="AK2436" s="2" t="s">
        <v>36</v>
      </c>
    </row>
    <row r="2437" spans="1:37" x14ac:dyDescent="0.3">
      <c r="A2437">
        <v>1105</v>
      </c>
      <c r="B2437" s="1">
        <v>42600</v>
      </c>
      <c r="C2437">
        <v>28</v>
      </c>
      <c r="D2437" t="str">
        <f>VLOOKUP(seguimiento[[#This Row],[idinstituciones]],instituciones[[idinstituciones]:[nombre]],2,)</f>
        <v>Hospital Victor J Vilela</v>
      </c>
      <c r="E2437" s="2" t="s">
        <v>64</v>
      </c>
      <c r="F2437" s="2" t="s">
        <v>58</v>
      </c>
      <c r="G2437" s="2" t="s">
        <v>59</v>
      </c>
      <c r="H2437" s="2" t="s">
        <v>36</v>
      </c>
      <c r="I2437" s="2" t="s">
        <v>36</v>
      </c>
      <c r="J2437" s="2" t="s">
        <v>36</v>
      </c>
      <c r="K2437" s="2"/>
      <c r="L2437" s="2" t="s">
        <v>36</v>
      </c>
      <c r="M2437" s="2"/>
      <c r="N2437" s="2"/>
      <c r="O2437" s="2" t="s">
        <v>36</v>
      </c>
      <c r="P2437" s="2" t="s">
        <v>36</v>
      </c>
      <c r="Q2437" s="2"/>
      <c r="R2437" s="2"/>
      <c r="S2437" s="2" t="s">
        <v>36</v>
      </c>
      <c r="T2437" s="2" t="s">
        <v>36</v>
      </c>
      <c r="U2437" s="2" t="s">
        <v>36</v>
      </c>
      <c r="V2437" s="2" t="s">
        <v>36</v>
      </c>
      <c r="W2437" s="2" t="s">
        <v>36</v>
      </c>
      <c r="X2437" s="2" t="s">
        <v>36</v>
      </c>
      <c r="Y2437" s="2" t="s">
        <v>36</v>
      </c>
      <c r="Z2437" s="2"/>
      <c r="AA2437" s="2" t="s">
        <v>35</v>
      </c>
      <c r="AB2437" s="2" t="s">
        <v>36</v>
      </c>
      <c r="AC2437" s="2"/>
      <c r="AD2437" s="2"/>
      <c r="AE2437">
        <v>2830</v>
      </c>
      <c r="AF2437" s="2" t="s">
        <v>35</v>
      </c>
      <c r="AG2437" s="2" t="s">
        <v>49</v>
      </c>
      <c r="AH2437" s="2"/>
      <c r="AI2437" s="2"/>
      <c r="AJ2437" s="2" t="s">
        <v>46</v>
      </c>
      <c r="AK2437" s="2" t="s">
        <v>36</v>
      </c>
    </row>
    <row r="2438" spans="1:37" x14ac:dyDescent="0.3">
      <c r="A2438">
        <v>1105</v>
      </c>
      <c r="B2438" s="1">
        <v>42677</v>
      </c>
      <c r="C2438">
        <v>28</v>
      </c>
      <c r="D2438" t="str">
        <f>VLOOKUP(seguimiento[[#This Row],[idinstituciones]],instituciones[[idinstituciones]:[nombre]],2,)</f>
        <v>Hospital Victor J Vilela</v>
      </c>
      <c r="E2438" s="2" t="s">
        <v>64</v>
      </c>
      <c r="F2438" s="2" t="s">
        <v>58</v>
      </c>
      <c r="G2438" s="2" t="s">
        <v>59</v>
      </c>
      <c r="H2438" s="2" t="s">
        <v>36</v>
      </c>
      <c r="I2438" s="2" t="s">
        <v>36</v>
      </c>
      <c r="J2438" s="2" t="s">
        <v>36</v>
      </c>
      <c r="K2438" s="2"/>
      <c r="L2438" s="2" t="s">
        <v>36</v>
      </c>
      <c r="M2438" s="2"/>
      <c r="N2438" s="2"/>
      <c r="O2438" s="2" t="s">
        <v>36</v>
      </c>
      <c r="P2438" s="2" t="s">
        <v>36</v>
      </c>
      <c r="Q2438" s="2"/>
      <c r="R2438" s="2"/>
      <c r="S2438" s="2" t="s">
        <v>36</v>
      </c>
      <c r="T2438" s="2" t="s">
        <v>36</v>
      </c>
      <c r="U2438" s="2" t="s">
        <v>36</v>
      </c>
      <c r="V2438" s="2" t="s">
        <v>36</v>
      </c>
      <c r="W2438" s="2" t="s">
        <v>36</v>
      </c>
      <c r="X2438" s="2" t="s">
        <v>36</v>
      </c>
      <c r="Y2438" s="2" t="s">
        <v>36</v>
      </c>
      <c r="Z2438" s="2"/>
      <c r="AA2438" s="2" t="s">
        <v>35</v>
      </c>
      <c r="AB2438" s="2" t="s">
        <v>36</v>
      </c>
      <c r="AC2438" s="2"/>
      <c r="AD2438" s="2"/>
      <c r="AE2438">
        <v>2831</v>
      </c>
      <c r="AF2438" s="2" t="s">
        <v>35</v>
      </c>
      <c r="AG2438" s="2" t="s">
        <v>49</v>
      </c>
      <c r="AH2438" s="2"/>
      <c r="AI2438" s="2"/>
      <c r="AJ2438" s="2" t="s">
        <v>46</v>
      </c>
      <c r="AK2438" s="2" t="s">
        <v>36</v>
      </c>
    </row>
    <row r="2439" spans="1:37" x14ac:dyDescent="0.3">
      <c r="A2439">
        <v>1105</v>
      </c>
      <c r="B2439" s="1">
        <v>42807</v>
      </c>
      <c r="C2439">
        <v>28</v>
      </c>
      <c r="D2439" t="str">
        <f>VLOOKUP(seguimiento[[#This Row],[idinstituciones]],instituciones[[idinstituciones]:[nombre]],2,)</f>
        <v>Hospital Victor J Vilela</v>
      </c>
      <c r="E2439" s="2" t="s">
        <v>64</v>
      </c>
      <c r="F2439" s="2" t="s">
        <v>58</v>
      </c>
      <c r="G2439" s="2" t="s">
        <v>59</v>
      </c>
      <c r="H2439" s="2" t="s">
        <v>36</v>
      </c>
      <c r="I2439" s="2" t="s">
        <v>36</v>
      </c>
      <c r="J2439" s="2" t="s">
        <v>36</v>
      </c>
      <c r="K2439" s="2"/>
      <c r="L2439" s="2" t="s">
        <v>36</v>
      </c>
      <c r="M2439" s="2"/>
      <c r="N2439" s="2"/>
      <c r="O2439" s="2" t="s">
        <v>36</v>
      </c>
      <c r="P2439" s="2" t="s">
        <v>36</v>
      </c>
      <c r="Q2439" s="2"/>
      <c r="R2439" s="2"/>
      <c r="S2439" s="2" t="s">
        <v>36</v>
      </c>
      <c r="T2439" s="2" t="s">
        <v>36</v>
      </c>
      <c r="U2439" s="2" t="s">
        <v>36</v>
      </c>
      <c r="V2439" s="2" t="s">
        <v>36</v>
      </c>
      <c r="W2439" s="2" t="s">
        <v>36</v>
      </c>
      <c r="X2439" s="2" t="s">
        <v>36</v>
      </c>
      <c r="Y2439" s="2" t="s">
        <v>36</v>
      </c>
      <c r="Z2439" s="2"/>
      <c r="AA2439" s="2" t="s">
        <v>35</v>
      </c>
      <c r="AB2439" s="2" t="s">
        <v>36</v>
      </c>
      <c r="AC2439" s="2"/>
      <c r="AD2439" s="2"/>
      <c r="AE2439">
        <v>2832</v>
      </c>
      <c r="AF2439" s="2" t="s">
        <v>35</v>
      </c>
      <c r="AG2439" s="2" t="s">
        <v>49</v>
      </c>
      <c r="AH2439" s="2"/>
      <c r="AI2439" s="2"/>
      <c r="AJ2439" s="2" t="s">
        <v>46</v>
      </c>
      <c r="AK2439" s="2" t="s">
        <v>36</v>
      </c>
    </row>
    <row r="2440" spans="1:37" x14ac:dyDescent="0.3">
      <c r="A2440">
        <v>1105</v>
      </c>
      <c r="B2440" s="1">
        <v>42887</v>
      </c>
      <c r="C2440">
        <v>28</v>
      </c>
      <c r="D2440" t="str">
        <f>VLOOKUP(seguimiento[[#This Row],[idinstituciones]],instituciones[[idinstituciones]:[nombre]],2,)</f>
        <v>Hospital Victor J Vilela</v>
      </c>
      <c r="E2440" s="2" t="s">
        <v>64</v>
      </c>
      <c r="F2440" s="2" t="s">
        <v>58</v>
      </c>
      <c r="G2440" s="2" t="s">
        <v>59</v>
      </c>
      <c r="H2440" s="2" t="s">
        <v>36</v>
      </c>
      <c r="I2440" s="2" t="s">
        <v>36</v>
      </c>
      <c r="J2440" s="2" t="s">
        <v>36</v>
      </c>
      <c r="K2440" s="2"/>
      <c r="L2440" s="2" t="s">
        <v>36</v>
      </c>
      <c r="M2440" s="2"/>
      <c r="N2440" s="2"/>
      <c r="O2440" s="2" t="s">
        <v>36</v>
      </c>
      <c r="P2440" s="2" t="s">
        <v>36</v>
      </c>
      <c r="Q2440" s="2"/>
      <c r="R2440" s="2"/>
      <c r="S2440" s="2" t="s">
        <v>36</v>
      </c>
      <c r="T2440" s="2" t="s">
        <v>36</v>
      </c>
      <c r="U2440" s="2" t="s">
        <v>36</v>
      </c>
      <c r="V2440" s="2" t="s">
        <v>36</v>
      </c>
      <c r="W2440" s="2" t="s">
        <v>36</v>
      </c>
      <c r="X2440" s="2" t="s">
        <v>36</v>
      </c>
      <c r="Y2440" s="2" t="s">
        <v>36</v>
      </c>
      <c r="Z2440" s="2"/>
      <c r="AA2440" s="2" t="s">
        <v>35</v>
      </c>
      <c r="AB2440" s="2" t="s">
        <v>36</v>
      </c>
      <c r="AC2440" s="2"/>
      <c r="AD2440" s="2"/>
      <c r="AE2440">
        <v>2833</v>
      </c>
      <c r="AF2440" s="2" t="s">
        <v>35</v>
      </c>
      <c r="AG2440" s="2" t="s">
        <v>37</v>
      </c>
      <c r="AH2440" s="2"/>
      <c r="AI2440" s="2"/>
      <c r="AJ2440" s="2" t="s">
        <v>46</v>
      </c>
      <c r="AK2440" s="2" t="s">
        <v>36</v>
      </c>
    </row>
    <row r="2441" spans="1:37" x14ac:dyDescent="0.3">
      <c r="A2441">
        <v>1105</v>
      </c>
      <c r="B2441" s="1">
        <v>42990</v>
      </c>
      <c r="C2441">
        <v>28</v>
      </c>
      <c r="D2441" t="str">
        <f>VLOOKUP(seguimiento[[#This Row],[idinstituciones]],instituciones[[idinstituciones]:[nombre]],2,)</f>
        <v>Hospital Victor J Vilela</v>
      </c>
      <c r="E2441" s="2" t="s">
        <v>64</v>
      </c>
      <c r="F2441" s="2" t="s">
        <v>58</v>
      </c>
      <c r="G2441" s="2" t="s">
        <v>59</v>
      </c>
      <c r="H2441" s="2" t="s">
        <v>36</v>
      </c>
      <c r="I2441" s="2" t="s">
        <v>36</v>
      </c>
      <c r="J2441" s="2" t="s">
        <v>36</v>
      </c>
      <c r="K2441" s="2"/>
      <c r="L2441" s="2" t="s">
        <v>36</v>
      </c>
      <c r="M2441" s="2"/>
      <c r="N2441" s="2"/>
      <c r="O2441" s="2" t="s">
        <v>36</v>
      </c>
      <c r="P2441" s="2" t="s">
        <v>36</v>
      </c>
      <c r="Q2441" s="2"/>
      <c r="R2441" s="2"/>
      <c r="S2441" s="2" t="s">
        <v>36</v>
      </c>
      <c r="T2441" s="2" t="s">
        <v>36</v>
      </c>
      <c r="U2441" s="2" t="s">
        <v>36</v>
      </c>
      <c r="V2441" s="2" t="s">
        <v>36</v>
      </c>
      <c r="W2441" s="2" t="s">
        <v>36</v>
      </c>
      <c r="X2441" s="2" t="s">
        <v>36</v>
      </c>
      <c r="Y2441" s="2" t="s">
        <v>36</v>
      </c>
      <c r="Z2441" s="2"/>
      <c r="AA2441" s="2" t="s">
        <v>35</v>
      </c>
      <c r="AB2441" s="2" t="s">
        <v>36</v>
      </c>
      <c r="AC2441" s="2"/>
      <c r="AD2441" s="2"/>
      <c r="AE2441">
        <v>2834</v>
      </c>
      <c r="AF2441" s="2" t="s">
        <v>35</v>
      </c>
      <c r="AG2441" s="2" t="s">
        <v>49</v>
      </c>
      <c r="AH2441" s="2"/>
      <c r="AI2441" s="2"/>
      <c r="AJ2441" s="2" t="s">
        <v>46</v>
      </c>
      <c r="AK2441" s="2" t="s">
        <v>36</v>
      </c>
    </row>
    <row r="2442" spans="1:37" x14ac:dyDescent="0.3">
      <c r="A2442">
        <v>1105</v>
      </c>
      <c r="B2442" s="1">
        <v>43006</v>
      </c>
      <c r="C2442">
        <v>28</v>
      </c>
      <c r="D2442" t="str">
        <f>VLOOKUP(seguimiento[[#This Row],[idinstituciones]],instituciones[[idinstituciones]:[nombre]],2,)</f>
        <v>Hospital Victor J Vilela</v>
      </c>
      <c r="E2442" s="2" t="s">
        <v>64</v>
      </c>
      <c r="F2442" s="2" t="s">
        <v>58</v>
      </c>
      <c r="G2442" s="2" t="s">
        <v>59</v>
      </c>
      <c r="H2442" s="2" t="s">
        <v>36</v>
      </c>
      <c r="I2442" s="2" t="s">
        <v>36</v>
      </c>
      <c r="J2442" s="2" t="s">
        <v>36</v>
      </c>
      <c r="K2442" s="2"/>
      <c r="L2442" s="2" t="s">
        <v>36</v>
      </c>
      <c r="M2442" s="2"/>
      <c r="N2442" s="2"/>
      <c r="O2442" s="2" t="s">
        <v>36</v>
      </c>
      <c r="P2442" s="2" t="s">
        <v>36</v>
      </c>
      <c r="Q2442" s="2"/>
      <c r="R2442" s="2"/>
      <c r="S2442" s="2" t="s">
        <v>36</v>
      </c>
      <c r="T2442" s="2" t="s">
        <v>36</v>
      </c>
      <c r="U2442" s="2" t="s">
        <v>36</v>
      </c>
      <c r="V2442" s="2" t="s">
        <v>36</v>
      </c>
      <c r="W2442" s="2" t="s">
        <v>36</v>
      </c>
      <c r="X2442" s="2" t="s">
        <v>36</v>
      </c>
      <c r="Y2442" s="2" t="s">
        <v>36</v>
      </c>
      <c r="Z2442" s="2"/>
      <c r="AA2442" s="2" t="s">
        <v>35</v>
      </c>
      <c r="AB2442" s="2" t="s">
        <v>36</v>
      </c>
      <c r="AC2442" s="2"/>
      <c r="AD2442" s="2"/>
      <c r="AE2442">
        <v>2835</v>
      </c>
      <c r="AF2442" s="2" t="s">
        <v>35</v>
      </c>
      <c r="AG2442" s="2" t="s">
        <v>49</v>
      </c>
      <c r="AH2442" s="2"/>
      <c r="AI2442" s="2"/>
      <c r="AJ2442" s="2" t="s">
        <v>46</v>
      </c>
      <c r="AK2442" s="2" t="s">
        <v>36</v>
      </c>
    </row>
    <row r="2443" spans="1:37" x14ac:dyDescent="0.3">
      <c r="A2443">
        <v>1105</v>
      </c>
      <c r="B2443" s="1">
        <v>43063</v>
      </c>
      <c r="C2443">
        <v>28</v>
      </c>
      <c r="D2443" t="str">
        <f>VLOOKUP(seguimiento[[#This Row],[idinstituciones]],instituciones[[idinstituciones]:[nombre]],2,)</f>
        <v>Hospital Victor J Vilela</v>
      </c>
      <c r="E2443" s="2" t="s">
        <v>64</v>
      </c>
      <c r="F2443" s="2" t="s">
        <v>58</v>
      </c>
      <c r="G2443" s="2" t="s">
        <v>59</v>
      </c>
      <c r="H2443" s="2" t="s">
        <v>36</v>
      </c>
      <c r="I2443" s="2" t="s">
        <v>36</v>
      </c>
      <c r="J2443" s="2" t="s">
        <v>36</v>
      </c>
      <c r="K2443" s="2"/>
      <c r="L2443" s="2" t="s">
        <v>36</v>
      </c>
      <c r="M2443" s="2"/>
      <c r="N2443" s="2"/>
      <c r="O2443" s="2" t="s">
        <v>36</v>
      </c>
      <c r="P2443" s="2" t="s">
        <v>36</v>
      </c>
      <c r="Q2443" s="2"/>
      <c r="R2443" s="2"/>
      <c r="S2443" s="2" t="s">
        <v>36</v>
      </c>
      <c r="T2443" s="2" t="s">
        <v>36</v>
      </c>
      <c r="U2443" s="2" t="s">
        <v>36</v>
      </c>
      <c r="V2443" s="2" t="s">
        <v>36</v>
      </c>
      <c r="W2443" s="2" t="s">
        <v>36</v>
      </c>
      <c r="X2443" s="2" t="s">
        <v>36</v>
      </c>
      <c r="Y2443" s="2" t="s">
        <v>36</v>
      </c>
      <c r="Z2443" s="2"/>
      <c r="AA2443" s="2" t="s">
        <v>35</v>
      </c>
      <c r="AB2443" s="2" t="s">
        <v>36</v>
      </c>
      <c r="AC2443" s="2"/>
      <c r="AD2443" s="2"/>
      <c r="AE2443">
        <v>2836</v>
      </c>
      <c r="AF2443" s="2" t="s">
        <v>35</v>
      </c>
      <c r="AG2443" s="2" t="s">
        <v>49</v>
      </c>
      <c r="AH2443" s="2"/>
      <c r="AI2443" s="2"/>
      <c r="AJ2443" s="2" t="s">
        <v>46</v>
      </c>
      <c r="AK2443" s="2" t="s">
        <v>36</v>
      </c>
    </row>
    <row r="2444" spans="1:37" x14ac:dyDescent="0.3">
      <c r="A2444">
        <v>1105</v>
      </c>
      <c r="B2444" s="1">
        <v>43251</v>
      </c>
      <c r="C2444">
        <v>28</v>
      </c>
      <c r="D2444" t="str">
        <f>VLOOKUP(seguimiento[[#This Row],[idinstituciones]],instituciones[[idinstituciones]:[nombre]],2,)</f>
        <v>Hospital Victor J Vilela</v>
      </c>
      <c r="E2444" s="2" t="s">
        <v>64</v>
      </c>
      <c r="F2444" s="2" t="s">
        <v>58</v>
      </c>
      <c r="G2444" s="2" t="s">
        <v>59</v>
      </c>
      <c r="H2444" s="2" t="s">
        <v>36</v>
      </c>
      <c r="I2444" s="2" t="s">
        <v>36</v>
      </c>
      <c r="J2444" s="2" t="s">
        <v>36</v>
      </c>
      <c r="K2444" s="2"/>
      <c r="L2444" s="2" t="s">
        <v>36</v>
      </c>
      <c r="M2444" s="2"/>
      <c r="N2444" s="2"/>
      <c r="O2444" s="2" t="s">
        <v>36</v>
      </c>
      <c r="P2444" s="2" t="s">
        <v>36</v>
      </c>
      <c r="Q2444" s="2"/>
      <c r="R2444" s="2"/>
      <c r="S2444" s="2" t="s">
        <v>36</v>
      </c>
      <c r="T2444" s="2" t="s">
        <v>36</v>
      </c>
      <c r="U2444" s="2" t="s">
        <v>36</v>
      </c>
      <c r="V2444" s="2" t="s">
        <v>36</v>
      </c>
      <c r="W2444" s="2" t="s">
        <v>36</v>
      </c>
      <c r="X2444" s="2" t="s">
        <v>36</v>
      </c>
      <c r="Y2444" s="2" t="s">
        <v>36</v>
      </c>
      <c r="Z2444" s="2"/>
      <c r="AA2444" s="2" t="s">
        <v>35</v>
      </c>
      <c r="AB2444" s="2" t="s">
        <v>36</v>
      </c>
      <c r="AC2444" s="2"/>
      <c r="AD2444" s="2"/>
      <c r="AE2444">
        <v>2837</v>
      </c>
      <c r="AF2444" s="2" t="s">
        <v>35</v>
      </c>
      <c r="AG2444" s="2" t="s">
        <v>49</v>
      </c>
      <c r="AH2444" s="2"/>
      <c r="AI2444" s="2"/>
      <c r="AJ2444" s="2" t="s">
        <v>46</v>
      </c>
      <c r="AK2444" s="2" t="s">
        <v>36</v>
      </c>
    </row>
    <row r="2445" spans="1:37" x14ac:dyDescent="0.3">
      <c r="A2445">
        <v>1105</v>
      </c>
      <c r="B2445" s="1">
        <v>43314</v>
      </c>
      <c r="C2445">
        <v>28</v>
      </c>
      <c r="D2445" t="str">
        <f>VLOOKUP(seguimiento[[#This Row],[idinstituciones]],instituciones[[idinstituciones]:[nombre]],2,)</f>
        <v>Hospital Victor J Vilela</v>
      </c>
      <c r="E2445" s="2" t="s">
        <v>64</v>
      </c>
      <c r="F2445" s="2" t="s">
        <v>58</v>
      </c>
      <c r="G2445" s="2" t="s">
        <v>59</v>
      </c>
      <c r="H2445" s="2" t="s">
        <v>36</v>
      </c>
      <c r="I2445" s="2" t="s">
        <v>36</v>
      </c>
      <c r="J2445" s="2" t="s">
        <v>36</v>
      </c>
      <c r="K2445" s="2"/>
      <c r="L2445" s="2" t="s">
        <v>36</v>
      </c>
      <c r="M2445" s="2"/>
      <c r="N2445" s="2"/>
      <c r="O2445" s="2" t="s">
        <v>36</v>
      </c>
      <c r="P2445" s="2" t="s">
        <v>36</v>
      </c>
      <c r="Q2445" s="2"/>
      <c r="R2445" s="2"/>
      <c r="S2445" s="2" t="s">
        <v>36</v>
      </c>
      <c r="T2445" s="2" t="s">
        <v>49</v>
      </c>
      <c r="U2445" s="2" t="s">
        <v>37</v>
      </c>
      <c r="V2445" s="2" t="s">
        <v>37</v>
      </c>
      <c r="W2445" s="2" t="s">
        <v>37</v>
      </c>
      <c r="X2445" s="2" t="s">
        <v>43</v>
      </c>
      <c r="Y2445" s="2" t="s">
        <v>36</v>
      </c>
      <c r="Z2445" s="2"/>
      <c r="AA2445" s="2" t="s">
        <v>35</v>
      </c>
      <c r="AB2445" s="2" t="s">
        <v>36</v>
      </c>
      <c r="AC2445" s="2"/>
      <c r="AD2445" s="2"/>
      <c r="AE2445">
        <v>2838</v>
      </c>
      <c r="AF2445" s="2" t="s">
        <v>35</v>
      </c>
      <c r="AG2445" s="2" t="s">
        <v>49</v>
      </c>
      <c r="AH2445" s="2"/>
      <c r="AI2445" s="2"/>
      <c r="AJ2445" s="2" t="s">
        <v>46</v>
      </c>
      <c r="AK2445" s="2" t="s">
        <v>36</v>
      </c>
    </row>
    <row r="2446" spans="1:37" x14ac:dyDescent="0.3">
      <c r="A2446">
        <v>1106</v>
      </c>
      <c r="B2446" s="1">
        <v>41588</v>
      </c>
      <c r="C2446">
        <v>24</v>
      </c>
      <c r="D2446" t="str">
        <f>VLOOKUP(seguimiento[[#This Row],[idinstituciones]],instituciones[[idinstituciones]:[nombre]],2,)</f>
        <v>Hospital Sor Maria Ludovica de La Plata</v>
      </c>
      <c r="E2446" s="2" t="s">
        <v>33</v>
      </c>
      <c r="F2446" s="2" t="s">
        <v>34</v>
      </c>
      <c r="G2446" s="2" t="s">
        <v>35</v>
      </c>
      <c r="H2446" s="2" t="s">
        <v>36</v>
      </c>
      <c r="I2446" s="2" t="s">
        <v>45</v>
      </c>
      <c r="J2446" s="2" t="s">
        <v>44</v>
      </c>
      <c r="K2446" s="2"/>
      <c r="L2446" s="2" t="s">
        <v>39</v>
      </c>
      <c r="M2446" s="2"/>
      <c r="N2446" s="2" t="s">
        <v>35</v>
      </c>
      <c r="O2446" s="2" t="s">
        <v>36</v>
      </c>
      <c r="P2446" s="2" t="s">
        <v>36</v>
      </c>
      <c r="Q2446" s="2"/>
      <c r="R2446" s="2" t="s">
        <v>40</v>
      </c>
      <c r="S2446" s="2" t="s">
        <v>45</v>
      </c>
      <c r="T2446" s="2" t="s">
        <v>41</v>
      </c>
      <c r="U2446" s="2" t="s">
        <v>45</v>
      </c>
      <c r="V2446" s="2" t="s">
        <v>45</v>
      </c>
      <c r="W2446" s="2" t="s">
        <v>41</v>
      </c>
      <c r="X2446" s="2" t="s">
        <v>65</v>
      </c>
      <c r="Y2446" s="2" t="s">
        <v>54</v>
      </c>
      <c r="Z2446" s="2" t="s">
        <v>281</v>
      </c>
      <c r="AA2446" s="2" t="s">
        <v>35</v>
      </c>
      <c r="AB2446" s="2" t="s">
        <v>36</v>
      </c>
      <c r="AC2446" s="2"/>
      <c r="AD2446" s="2"/>
      <c r="AE2446">
        <v>458</v>
      </c>
      <c r="AF2446" s="2" t="s">
        <v>36</v>
      </c>
      <c r="AG2446" s="2" t="s">
        <v>36</v>
      </c>
      <c r="AH2446" s="2"/>
      <c r="AI2446" s="2"/>
      <c r="AJ2446" s="2" t="s">
        <v>36</v>
      </c>
      <c r="AK2446" s="2" t="s">
        <v>36</v>
      </c>
    </row>
    <row r="2447" spans="1:37" x14ac:dyDescent="0.3">
      <c r="A2447">
        <v>1106</v>
      </c>
      <c r="B2447" s="1">
        <v>41983</v>
      </c>
      <c r="C2447">
        <v>24</v>
      </c>
      <c r="D2447" t="str">
        <f>VLOOKUP(seguimiento[[#This Row],[idinstituciones]],instituciones[[idinstituciones]:[nombre]],2,)</f>
        <v>Hospital Sor Maria Ludovica de La Plata</v>
      </c>
      <c r="E2447" s="2" t="s">
        <v>33</v>
      </c>
      <c r="F2447" s="2" t="s">
        <v>34</v>
      </c>
      <c r="G2447" s="2" t="s">
        <v>35</v>
      </c>
      <c r="H2447" s="2" t="s">
        <v>36</v>
      </c>
      <c r="I2447" s="2" t="s">
        <v>45</v>
      </c>
      <c r="J2447" s="2" t="s">
        <v>44</v>
      </c>
      <c r="K2447" s="2"/>
      <c r="L2447" s="2" t="s">
        <v>39</v>
      </c>
      <c r="M2447" s="2"/>
      <c r="N2447" s="2" t="s">
        <v>35</v>
      </c>
      <c r="O2447" s="2" t="s">
        <v>36</v>
      </c>
      <c r="P2447" s="2" t="s">
        <v>36</v>
      </c>
      <c r="Q2447" s="2"/>
      <c r="R2447" s="2" t="s">
        <v>40</v>
      </c>
      <c r="S2447" s="2" t="s">
        <v>37</v>
      </c>
      <c r="T2447" s="2" t="s">
        <v>48</v>
      </c>
      <c r="U2447" s="2" t="s">
        <v>42</v>
      </c>
      <c r="V2447" s="2" t="s">
        <v>36</v>
      </c>
      <c r="W2447" s="2" t="s">
        <v>46</v>
      </c>
      <c r="X2447" s="2" t="s">
        <v>65</v>
      </c>
      <c r="Y2447" s="2" t="s">
        <v>54</v>
      </c>
      <c r="Z2447" s="2" t="s">
        <v>281</v>
      </c>
      <c r="AA2447" s="2" t="s">
        <v>35</v>
      </c>
      <c r="AB2447" s="2" t="s">
        <v>36</v>
      </c>
      <c r="AC2447" s="2"/>
      <c r="AD2447" s="2"/>
      <c r="AE2447">
        <v>1752</v>
      </c>
      <c r="AF2447" s="2" t="s">
        <v>36</v>
      </c>
      <c r="AG2447" s="2" t="s">
        <v>36</v>
      </c>
      <c r="AH2447" s="2"/>
      <c r="AI2447" s="2"/>
      <c r="AJ2447" s="2" t="s">
        <v>36</v>
      </c>
      <c r="AK2447" s="2" t="s">
        <v>36</v>
      </c>
    </row>
    <row r="2448" spans="1:37" x14ac:dyDescent="0.3">
      <c r="A2448">
        <v>1106</v>
      </c>
      <c r="B2448" s="1">
        <v>42300</v>
      </c>
      <c r="C2448">
        <v>24</v>
      </c>
      <c r="D2448" t="str">
        <f>VLOOKUP(seguimiento[[#This Row],[idinstituciones]],instituciones[[idinstituciones]:[nombre]],2,)</f>
        <v>Hospital Sor Maria Ludovica de La Plata</v>
      </c>
      <c r="E2448" s="2" t="s">
        <v>33</v>
      </c>
      <c r="F2448" s="2" t="s">
        <v>34</v>
      </c>
      <c r="G2448" s="2" t="s">
        <v>35</v>
      </c>
      <c r="H2448" s="2" t="s">
        <v>36</v>
      </c>
      <c r="I2448" s="2" t="s">
        <v>45</v>
      </c>
      <c r="J2448" s="2" t="s">
        <v>35</v>
      </c>
      <c r="K2448" s="2"/>
      <c r="L2448" s="2" t="s">
        <v>39</v>
      </c>
      <c r="M2448" s="2"/>
      <c r="N2448" s="2" t="s">
        <v>35</v>
      </c>
      <c r="O2448" s="2" t="s">
        <v>36</v>
      </c>
      <c r="P2448" s="2" t="s">
        <v>36</v>
      </c>
      <c r="Q2448" s="2"/>
      <c r="R2448" s="2" t="s">
        <v>40</v>
      </c>
      <c r="S2448" s="2" t="s">
        <v>45</v>
      </c>
      <c r="T2448" s="2" t="s">
        <v>48</v>
      </c>
      <c r="U2448" s="2" t="s">
        <v>42</v>
      </c>
      <c r="V2448" s="2" t="s">
        <v>42</v>
      </c>
      <c r="W2448" s="2" t="s">
        <v>46</v>
      </c>
      <c r="X2448" s="2" t="s">
        <v>43</v>
      </c>
      <c r="Y2448" s="2" t="s">
        <v>44</v>
      </c>
      <c r="Z2448" s="2" t="s">
        <v>281</v>
      </c>
      <c r="AA2448" s="2" t="s">
        <v>35</v>
      </c>
      <c r="AB2448" s="2" t="s">
        <v>36</v>
      </c>
      <c r="AC2448" s="2"/>
      <c r="AD2448" s="2"/>
      <c r="AE2448">
        <v>1995</v>
      </c>
      <c r="AF2448" s="2" t="s">
        <v>35</v>
      </c>
      <c r="AG2448" s="2" t="s">
        <v>49</v>
      </c>
      <c r="AH2448" s="2">
        <v>1</v>
      </c>
      <c r="AI2448" s="2" t="str">
        <f>VLOOKUP(seguimiento[[#This Row],[vitamiad]],vitaminad[[id]:[valor]],2,)</f>
        <v>No realizado</v>
      </c>
      <c r="AJ2448" s="2" t="s">
        <v>37</v>
      </c>
      <c r="AK2448" s="2" t="s">
        <v>45</v>
      </c>
    </row>
    <row r="2449" spans="1:37" x14ac:dyDescent="0.3">
      <c r="A2449">
        <v>1106</v>
      </c>
      <c r="B2449" s="1">
        <v>42696</v>
      </c>
      <c r="C2449">
        <v>24</v>
      </c>
      <c r="D2449" t="str">
        <f>VLOOKUP(seguimiento[[#This Row],[idinstituciones]],instituciones[[idinstituciones]:[nombre]],2,)</f>
        <v>Hospital Sor Maria Ludovica de La Plata</v>
      </c>
      <c r="E2449" s="2" t="s">
        <v>33</v>
      </c>
      <c r="F2449" s="2" t="s">
        <v>34</v>
      </c>
      <c r="G2449" s="2" t="s">
        <v>35</v>
      </c>
      <c r="H2449" s="2" t="s">
        <v>36</v>
      </c>
      <c r="I2449" s="2" t="s">
        <v>37</v>
      </c>
      <c r="J2449" s="2" t="s">
        <v>35</v>
      </c>
      <c r="K2449" s="2"/>
      <c r="L2449" s="2" t="s">
        <v>39</v>
      </c>
      <c r="M2449" s="2"/>
      <c r="N2449" s="2"/>
      <c r="O2449" s="2" t="s">
        <v>36</v>
      </c>
      <c r="P2449" s="2" t="s">
        <v>36</v>
      </c>
      <c r="Q2449" s="2"/>
      <c r="R2449" s="2" t="s">
        <v>118</v>
      </c>
      <c r="S2449" s="2" t="s">
        <v>45</v>
      </c>
      <c r="T2449" s="2" t="s">
        <v>41</v>
      </c>
      <c r="U2449" s="2" t="s">
        <v>42</v>
      </c>
      <c r="V2449" s="2" t="s">
        <v>42</v>
      </c>
      <c r="W2449" s="2" t="s">
        <v>49</v>
      </c>
      <c r="X2449" s="2" t="s">
        <v>65</v>
      </c>
      <c r="Y2449" s="2" t="s">
        <v>54</v>
      </c>
      <c r="Z2449" s="2" t="s">
        <v>281</v>
      </c>
      <c r="AA2449" s="2" t="s">
        <v>35</v>
      </c>
      <c r="AB2449" s="2" t="s">
        <v>36</v>
      </c>
      <c r="AC2449" s="2"/>
      <c r="AD2449" s="2"/>
      <c r="AE2449">
        <v>2431</v>
      </c>
      <c r="AF2449" s="2" t="s">
        <v>35</v>
      </c>
      <c r="AG2449" s="2" t="s">
        <v>49</v>
      </c>
      <c r="AH2449" s="2">
        <v>1</v>
      </c>
      <c r="AI2449" s="2" t="str">
        <f>VLOOKUP(seguimiento[[#This Row],[vitamiad]],vitaminad[[id]:[valor]],2,)</f>
        <v>No realizado</v>
      </c>
      <c r="AJ2449" s="2" t="s">
        <v>37</v>
      </c>
      <c r="AK2449" s="2" t="s">
        <v>45</v>
      </c>
    </row>
    <row r="2450" spans="1:37" x14ac:dyDescent="0.3">
      <c r="A2450">
        <v>1106</v>
      </c>
      <c r="B2450" s="1">
        <v>43084</v>
      </c>
      <c r="C2450">
        <v>24</v>
      </c>
      <c r="D2450" t="str">
        <f>VLOOKUP(seguimiento[[#This Row],[idinstituciones]],instituciones[[idinstituciones]:[nombre]],2,)</f>
        <v>Hospital Sor Maria Ludovica de La Plata</v>
      </c>
      <c r="E2450" s="2" t="s">
        <v>33</v>
      </c>
      <c r="F2450" s="2" t="s">
        <v>34</v>
      </c>
      <c r="G2450" s="2" t="s">
        <v>35</v>
      </c>
      <c r="H2450" s="2" t="s">
        <v>36</v>
      </c>
      <c r="I2450" s="2" t="s">
        <v>45</v>
      </c>
      <c r="J2450" s="2" t="s">
        <v>35</v>
      </c>
      <c r="K2450" s="2"/>
      <c r="L2450" s="2" t="s">
        <v>39</v>
      </c>
      <c r="M2450" s="2"/>
      <c r="N2450" s="2" t="s">
        <v>35</v>
      </c>
      <c r="O2450" s="2" t="s">
        <v>36</v>
      </c>
      <c r="P2450" s="2" t="s">
        <v>36</v>
      </c>
      <c r="Q2450" s="2"/>
      <c r="R2450" s="2" t="s">
        <v>40</v>
      </c>
      <c r="S2450" s="2" t="s">
        <v>37</v>
      </c>
      <c r="T2450" s="2" t="s">
        <v>49</v>
      </c>
      <c r="U2450" s="2" t="s">
        <v>45</v>
      </c>
      <c r="V2450" s="2" t="s">
        <v>45</v>
      </c>
      <c r="W2450" s="2" t="s">
        <v>49</v>
      </c>
      <c r="X2450" s="2" t="s">
        <v>65</v>
      </c>
      <c r="Y2450" s="2" t="s">
        <v>56</v>
      </c>
      <c r="Z2450" s="2" t="s">
        <v>281</v>
      </c>
      <c r="AA2450" s="2" t="s">
        <v>35</v>
      </c>
      <c r="AB2450" s="2" t="s">
        <v>36</v>
      </c>
      <c r="AC2450" s="2"/>
      <c r="AD2450" s="2"/>
      <c r="AE2450">
        <v>2677</v>
      </c>
      <c r="AF2450" s="2" t="s">
        <v>35</v>
      </c>
      <c r="AG2450" s="2" t="s">
        <v>49</v>
      </c>
      <c r="AH2450" s="2">
        <v>3</v>
      </c>
      <c r="AI2450" s="2" t="str">
        <f>VLOOKUP(seguimiento[[#This Row],[vitamiad]],vitaminad[[id]:[valor]],2,)</f>
        <v>Bajo</v>
      </c>
      <c r="AJ2450" s="2" t="s">
        <v>37</v>
      </c>
      <c r="AK2450" s="2" t="s">
        <v>45</v>
      </c>
    </row>
    <row r="2451" spans="1:37" x14ac:dyDescent="0.3">
      <c r="A2451">
        <v>1106</v>
      </c>
      <c r="B2451" s="1">
        <v>43465</v>
      </c>
      <c r="C2451">
        <v>24</v>
      </c>
      <c r="D2451" t="str">
        <f>VLOOKUP(seguimiento[[#This Row],[idinstituciones]],instituciones[[idinstituciones]:[nombre]],2,)</f>
        <v>Hospital Sor Maria Ludovica de La Plata</v>
      </c>
      <c r="E2451" s="2" t="s">
        <v>33</v>
      </c>
      <c r="F2451" s="2" t="s">
        <v>34</v>
      </c>
      <c r="G2451" s="2" t="s">
        <v>55</v>
      </c>
      <c r="H2451" s="2" t="s">
        <v>36</v>
      </c>
      <c r="I2451" s="2" t="s">
        <v>45</v>
      </c>
      <c r="J2451" s="2" t="s">
        <v>35</v>
      </c>
      <c r="K2451" s="2"/>
      <c r="L2451" s="2" t="s">
        <v>39</v>
      </c>
      <c r="M2451" s="2"/>
      <c r="N2451" s="2" t="s">
        <v>35</v>
      </c>
      <c r="O2451" s="2" t="s">
        <v>36</v>
      </c>
      <c r="P2451" s="2" t="s">
        <v>36</v>
      </c>
      <c r="Q2451" s="2"/>
      <c r="R2451" s="2" t="s">
        <v>118</v>
      </c>
      <c r="S2451" s="2" t="s">
        <v>45</v>
      </c>
      <c r="T2451" s="2" t="s">
        <v>49</v>
      </c>
      <c r="U2451" s="2" t="s">
        <v>37</v>
      </c>
      <c r="V2451" s="2" t="s">
        <v>37</v>
      </c>
      <c r="W2451" s="2" t="s">
        <v>49</v>
      </c>
      <c r="X2451" s="2" t="s">
        <v>43</v>
      </c>
      <c r="Y2451" s="2" t="s">
        <v>56</v>
      </c>
      <c r="Z2451" s="2" t="s">
        <v>281</v>
      </c>
      <c r="AA2451" s="2" t="s">
        <v>35</v>
      </c>
      <c r="AB2451" s="2" t="s">
        <v>36</v>
      </c>
      <c r="AC2451" s="2"/>
      <c r="AD2451" s="2"/>
      <c r="AE2451">
        <v>2949</v>
      </c>
      <c r="AF2451" s="2" t="s">
        <v>35</v>
      </c>
      <c r="AG2451" s="2" t="s">
        <v>49</v>
      </c>
      <c r="AH2451" s="2">
        <v>3</v>
      </c>
      <c r="AI2451" s="2" t="str">
        <f>VLOOKUP(seguimiento[[#This Row],[vitamiad]],vitaminad[[id]:[valor]],2,)</f>
        <v>Bajo</v>
      </c>
      <c r="AJ2451" s="2" t="s">
        <v>37</v>
      </c>
      <c r="AK2451" s="2" t="s">
        <v>45</v>
      </c>
    </row>
    <row r="2452" spans="1:37" x14ac:dyDescent="0.3">
      <c r="A2452">
        <v>1106</v>
      </c>
      <c r="B2452" s="1">
        <v>43616</v>
      </c>
      <c r="C2452">
        <v>24</v>
      </c>
      <c r="D2452" t="str">
        <f>VLOOKUP(seguimiento[[#This Row],[idinstituciones]],instituciones[[idinstituciones]:[nombre]],2,)</f>
        <v>Hospital Sor Maria Ludovica de La Plata</v>
      </c>
      <c r="E2452" s="2" t="s">
        <v>33</v>
      </c>
      <c r="F2452" s="2" t="s">
        <v>34</v>
      </c>
      <c r="G2452" s="2" t="s">
        <v>55</v>
      </c>
      <c r="H2452" s="2" t="s">
        <v>36</v>
      </c>
      <c r="I2452" s="2" t="s">
        <v>45</v>
      </c>
      <c r="J2452" s="2" t="s">
        <v>35</v>
      </c>
      <c r="K2452" s="2"/>
      <c r="L2452" s="2" t="s">
        <v>39</v>
      </c>
      <c r="M2452" s="2"/>
      <c r="N2452" s="2"/>
      <c r="O2452" s="2" t="s">
        <v>36</v>
      </c>
      <c r="P2452" s="2" t="s">
        <v>36</v>
      </c>
      <c r="Q2452" s="2"/>
      <c r="R2452" s="2" t="s">
        <v>40</v>
      </c>
      <c r="S2452" s="2" t="s">
        <v>45</v>
      </c>
      <c r="T2452" s="2" t="s">
        <v>46</v>
      </c>
      <c r="U2452" s="2" t="s">
        <v>42</v>
      </c>
      <c r="V2452" s="2" t="s">
        <v>42</v>
      </c>
      <c r="W2452" s="2" t="s">
        <v>46</v>
      </c>
      <c r="X2452" s="2" t="s">
        <v>65</v>
      </c>
      <c r="Y2452" s="2" t="s">
        <v>47</v>
      </c>
      <c r="Z2452" s="2" t="s">
        <v>281</v>
      </c>
      <c r="AA2452" s="2" t="s">
        <v>35</v>
      </c>
      <c r="AB2452" s="2" t="s">
        <v>36</v>
      </c>
      <c r="AC2452" s="2"/>
      <c r="AD2452" s="2"/>
      <c r="AE2452">
        <v>3243</v>
      </c>
      <c r="AF2452" s="2" t="s">
        <v>35</v>
      </c>
      <c r="AG2452" s="2" t="s">
        <v>45</v>
      </c>
      <c r="AH2452" s="2">
        <v>1</v>
      </c>
      <c r="AI2452" s="2" t="str">
        <f>VLOOKUP(seguimiento[[#This Row],[vitamiad]],vitaminad[[id]:[valor]],2,)</f>
        <v>No realizado</v>
      </c>
      <c r="AJ2452" s="2" t="s">
        <v>37</v>
      </c>
      <c r="AK2452" s="2" t="s">
        <v>45</v>
      </c>
    </row>
    <row r="2453" spans="1:37" x14ac:dyDescent="0.3">
      <c r="A2453">
        <v>1108</v>
      </c>
      <c r="B2453" s="1">
        <v>41759</v>
      </c>
      <c r="C2453">
        <v>57</v>
      </c>
      <c r="D2453" t="str">
        <f>VLOOKUP(seguimiento[[#This Row],[idinstituciones]],instituciones[[idinstituciones]:[nombre]],2,)</f>
        <v>HIGA Penna</v>
      </c>
      <c r="E2453" s="2" t="s">
        <v>33</v>
      </c>
      <c r="F2453" s="2" t="s">
        <v>36</v>
      </c>
      <c r="G2453" s="2" t="s">
        <v>36</v>
      </c>
      <c r="H2453" s="2" t="s">
        <v>36</v>
      </c>
      <c r="I2453" s="2" t="s">
        <v>37</v>
      </c>
      <c r="J2453" s="2" t="s">
        <v>35</v>
      </c>
      <c r="K2453" s="2" t="s">
        <v>61</v>
      </c>
      <c r="L2453" s="2" t="s">
        <v>39</v>
      </c>
      <c r="M2453" s="2"/>
      <c r="N2453" s="2" t="s">
        <v>35</v>
      </c>
      <c r="O2453" s="2" t="s">
        <v>36</v>
      </c>
      <c r="P2453" s="2" t="s">
        <v>42</v>
      </c>
      <c r="Q2453" s="2"/>
      <c r="R2453" s="2"/>
      <c r="S2453" s="2" t="s">
        <v>36</v>
      </c>
      <c r="T2453" s="2" t="s">
        <v>46</v>
      </c>
      <c r="U2453" s="2" t="s">
        <v>42</v>
      </c>
      <c r="V2453" s="2" t="s">
        <v>42</v>
      </c>
      <c r="W2453" s="2" t="s">
        <v>36</v>
      </c>
      <c r="X2453" s="2" t="s">
        <v>43</v>
      </c>
      <c r="Y2453" s="2" t="s">
        <v>36</v>
      </c>
      <c r="Z2453" s="2" t="s">
        <v>281</v>
      </c>
      <c r="AA2453" s="2" t="s">
        <v>35</v>
      </c>
      <c r="AB2453" s="2" t="s">
        <v>36</v>
      </c>
      <c r="AC2453" s="2"/>
      <c r="AD2453" s="2"/>
      <c r="AE2453">
        <v>580</v>
      </c>
      <c r="AF2453" s="2" t="s">
        <v>36</v>
      </c>
      <c r="AG2453" s="2" t="s">
        <v>36</v>
      </c>
      <c r="AH2453" s="2"/>
      <c r="AI2453" s="2"/>
      <c r="AJ2453" s="2" t="s">
        <v>36</v>
      </c>
      <c r="AK2453" s="2" t="s">
        <v>36</v>
      </c>
    </row>
    <row r="2454" spans="1:37" x14ac:dyDescent="0.3">
      <c r="A2454">
        <v>1109</v>
      </c>
      <c r="B2454" s="1">
        <v>41780</v>
      </c>
      <c r="C2454">
        <v>57</v>
      </c>
      <c r="D2454" t="str">
        <f>VLOOKUP(seguimiento[[#This Row],[idinstituciones]],instituciones[[idinstituciones]:[nombre]],2,)</f>
        <v>HIGA Penna</v>
      </c>
      <c r="E2454" s="2" t="s">
        <v>33</v>
      </c>
      <c r="F2454" s="2" t="s">
        <v>34</v>
      </c>
      <c r="G2454" s="2" t="s">
        <v>55</v>
      </c>
      <c r="H2454" s="2" t="s">
        <v>36</v>
      </c>
      <c r="I2454" s="2" t="s">
        <v>36</v>
      </c>
      <c r="J2454" s="2" t="s">
        <v>35</v>
      </c>
      <c r="K2454" s="2" t="s">
        <v>57</v>
      </c>
      <c r="L2454" s="2" t="s">
        <v>39</v>
      </c>
      <c r="M2454" s="2"/>
      <c r="N2454" s="2" t="s">
        <v>35</v>
      </c>
      <c r="O2454" s="2" t="s">
        <v>36</v>
      </c>
      <c r="P2454" s="2" t="s">
        <v>42</v>
      </c>
      <c r="Q2454" s="2" t="s">
        <v>34</v>
      </c>
      <c r="R2454" s="2" t="s">
        <v>40</v>
      </c>
      <c r="S2454" s="2" t="s">
        <v>45</v>
      </c>
      <c r="T2454" s="2" t="s">
        <v>74</v>
      </c>
      <c r="U2454" s="2" t="s">
        <v>45</v>
      </c>
      <c r="V2454" s="2" t="s">
        <v>45</v>
      </c>
      <c r="W2454" s="2" t="s">
        <v>36</v>
      </c>
      <c r="X2454" s="2" t="s">
        <v>43</v>
      </c>
      <c r="Y2454" s="2" t="s">
        <v>47</v>
      </c>
      <c r="Z2454" s="2" t="s">
        <v>281</v>
      </c>
      <c r="AA2454" s="2" t="s">
        <v>35</v>
      </c>
      <c r="AB2454" s="2" t="s">
        <v>36</v>
      </c>
      <c r="AC2454" s="2"/>
      <c r="AD2454" s="2"/>
      <c r="AE2454">
        <v>439</v>
      </c>
      <c r="AF2454" s="2" t="s">
        <v>36</v>
      </c>
      <c r="AG2454" s="2" t="s">
        <v>36</v>
      </c>
      <c r="AH2454" s="2"/>
      <c r="AI2454" s="2"/>
      <c r="AJ2454" s="2" t="s">
        <v>36</v>
      </c>
      <c r="AK2454" s="2" t="s">
        <v>36</v>
      </c>
    </row>
    <row r="2455" spans="1:37" x14ac:dyDescent="0.3">
      <c r="A2455">
        <v>1111</v>
      </c>
      <c r="B2455" s="1">
        <v>41970</v>
      </c>
      <c r="C2455">
        <v>57</v>
      </c>
      <c r="D2455" t="str">
        <f>VLOOKUP(seguimiento[[#This Row],[idinstituciones]],instituciones[[idinstituciones]:[nombre]],2,)</f>
        <v>HIGA Penna</v>
      </c>
      <c r="E2455" s="2" t="s">
        <v>64</v>
      </c>
      <c r="F2455" s="2" t="s">
        <v>58</v>
      </c>
      <c r="G2455" s="2" t="s">
        <v>51</v>
      </c>
      <c r="H2455" s="2" t="s">
        <v>36</v>
      </c>
      <c r="I2455" s="2" t="s">
        <v>37</v>
      </c>
      <c r="J2455" s="2" t="s">
        <v>35</v>
      </c>
      <c r="K2455" s="2" t="s">
        <v>63</v>
      </c>
      <c r="L2455" s="2" t="s">
        <v>39</v>
      </c>
      <c r="M2455" s="2" t="s">
        <v>76</v>
      </c>
      <c r="N2455" s="2" t="s">
        <v>35</v>
      </c>
      <c r="O2455" s="2" t="s">
        <v>36</v>
      </c>
      <c r="P2455" s="2" t="s">
        <v>42</v>
      </c>
      <c r="Q2455" s="2"/>
      <c r="R2455" s="2"/>
      <c r="S2455" s="2" t="s">
        <v>45</v>
      </c>
      <c r="T2455" s="2" t="s">
        <v>48</v>
      </c>
      <c r="U2455" s="2" t="s">
        <v>36</v>
      </c>
      <c r="V2455" s="2" t="s">
        <v>37</v>
      </c>
      <c r="W2455" s="2" t="s">
        <v>49</v>
      </c>
      <c r="X2455" s="2" t="s">
        <v>65</v>
      </c>
      <c r="Y2455" s="2" t="s">
        <v>36</v>
      </c>
      <c r="Z2455" s="2" t="s">
        <v>281</v>
      </c>
      <c r="AA2455" s="2" t="s">
        <v>35</v>
      </c>
      <c r="AB2455" s="2" t="s">
        <v>36</v>
      </c>
      <c r="AC2455" s="2"/>
      <c r="AD2455" s="2"/>
      <c r="AE2455">
        <v>406</v>
      </c>
      <c r="AF2455" s="2" t="s">
        <v>36</v>
      </c>
      <c r="AG2455" s="2" t="s">
        <v>36</v>
      </c>
      <c r="AH2455" s="2"/>
      <c r="AI2455" s="2"/>
      <c r="AJ2455" s="2" t="s">
        <v>36</v>
      </c>
      <c r="AK2455" s="2" t="s">
        <v>36</v>
      </c>
    </row>
    <row r="2456" spans="1:37" x14ac:dyDescent="0.3">
      <c r="A2456">
        <v>1112</v>
      </c>
      <c r="B2456" s="1">
        <v>41941</v>
      </c>
      <c r="C2456">
        <v>57</v>
      </c>
      <c r="D2456" t="str">
        <f>VLOOKUP(seguimiento[[#This Row],[idinstituciones]],instituciones[[idinstituciones]:[nombre]],2,)</f>
        <v>HIGA Penna</v>
      </c>
      <c r="E2456" s="2" t="s">
        <v>36</v>
      </c>
      <c r="F2456" s="2" t="s">
        <v>36</v>
      </c>
      <c r="G2456" s="2" t="s">
        <v>36</v>
      </c>
      <c r="H2456" s="2" t="s">
        <v>36</v>
      </c>
      <c r="I2456" s="2" t="s">
        <v>45</v>
      </c>
      <c r="J2456" s="2" t="s">
        <v>35</v>
      </c>
      <c r="K2456" s="2" t="s">
        <v>63</v>
      </c>
      <c r="L2456" s="2" t="s">
        <v>39</v>
      </c>
      <c r="M2456" s="2"/>
      <c r="N2456" s="2" t="s">
        <v>35</v>
      </c>
      <c r="O2456" s="2" t="s">
        <v>36</v>
      </c>
      <c r="P2456" s="2" t="s">
        <v>42</v>
      </c>
      <c r="Q2456" s="2" t="s">
        <v>34</v>
      </c>
      <c r="R2456" s="2"/>
      <c r="S2456" s="2" t="s">
        <v>36</v>
      </c>
      <c r="T2456" s="2" t="s">
        <v>41</v>
      </c>
      <c r="U2456" s="2" t="s">
        <v>42</v>
      </c>
      <c r="V2456" s="2" t="s">
        <v>36</v>
      </c>
      <c r="W2456" s="2" t="s">
        <v>41</v>
      </c>
      <c r="X2456" s="2" t="s">
        <v>43</v>
      </c>
      <c r="Y2456" s="2" t="s">
        <v>47</v>
      </c>
      <c r="Z2456" s="2" t="s">
        <v>281</v>
      </c>
      <c r="AA2456" s="2" t="s">
        <v>35</v>
      </c>
      <c r="AB2456" s="2" t="s">
        <v>36</v>
      </c>
      <c r="AC2456" s="2"/>
      <c r="AD2456" s="2"/>
      <c r="AE2456">
        <v>1554</v>
      </c>
      <c r="AF2456" s="2" t="s">
        <v>36</v>
      </c>
      <c r="AG2456" s="2" t="s">
        <v>36</v>
      </c>
      <c r="AH2456" s="2"/>
      <c r="AI2456" s="2"/>
      <c r="AJ2456" s="2" t="s">
        <v>36</v>
      </c>
      <c r="AK2456" s="2" t="s">
        <v>36</v>
      </c>
    </row>
    <row r="2457" spans="1:37" x14ac:dyDescent="0.3">
      <c r="A2457">
        <v>1115</v>
      </c>
      <c r="B2457" s="1">
        <v>42450</v>
      </c>
      <c r="C2457">
        <v>4</v>
      </c>
      <c r="D2457" t="str">
        <f>VLOOKUP(seguimiento[[#This Row],[idinstituciones]],instituciones[[idinstituciones]:[nombre]],2,)</f>
        <v>HOSP. DE Niños DE LA SMA.TRINIDAD</v>
      </c>
      <c r="E2457" s="2" t="s">
        <v>64</v>
      </c>
      <c r="F2457" s="2" t="s">
        <v>34</v>
      </c>
      <c r="G2457" s="2" t="s">
        <v>35</v>
      </c>
      <c r="H2457" s="2" t="s">
        <v>100</v>
      </c>
      <c r="I2457" s="2" t="s">
        <v>45</v>
      </c>
      <c r="J2457" s="2" t="s">
        <v>71</v>
      </c>
      <c r="K2457" s="2"/>
      <c r="L2457" s="2" t="s">
        <v>39</v>
      </c>
      <c r="M2457" s="2"/>
      <c r="N2457" s="2"/>
      <c r="O2457" s="2" t="s">
        <v>36</v>
      </c>
      <c r="P2457" s="2" t="s">
        <v>36</v>
      </c>
      <c r="Q2457" s="2" t="s">
        <v>34</v>
      </c>
      <c r="R2457" s="2" t="s">
        <v>118</v>
      </c>
      <c r="S2457" s="2" t="s">
        <v>46</v>
      </c>
      <c r="T2457" s="2" t="s">
        <v>41</v>
      </c>
      <c r="U2457" s="2" t="s">
        <v>46</v>
      </c>
      <c r="V2457" s="2" t="s">
        <v>46</v>
      </c>
      <c r="W2457" s="2" t="s">
        <v>49</v>
      </c>
      <c r="X2457" s="2" t="s">
        <v>43</v>
      </c>
      <c r="Y2457" s="2" t="s">
        <v>44</v>
      </c>
      <c r="Z2457" s="2" t="s">
        <v>35</v>
      </c>
      <c r="AA2457" s="2" t="s">
        <v>71</v>
      </c>
      <c r="AB2457" s="2" t="s">
        <v>183</v>
      </c>
      <c r="AC2457" s="2">
        <v>3</v>
      </c>
      <c r="AD2457" s="2" t="str">
        <f>VLOOKUP(seguimiento[[#This Row],[causafallecimiento]],causafallecimiento[[id]:[valor]],2,)</f>
        <v>Gastrointestinales o nutricionales</v>
      </c>
      <c r="AE2457">
        <v>2253</v>
      </c>
      <c r="AF2457" s="2" t="s">
        <v>35</v>
      </c>
      <c r="AG2457" s="2" t="s">
        <v>49</v>
      </c>
      <c r="AH2457" s="2">
        <v>1</v>
      </c>
      <c r="AI2457" s="2" t="str">
        <f>VLOOKUP(seguimiento[[#This Row],[vitamiad]],vitaminad[[id]:[valor]],2,)</f>
        <v>No realizado</v>
      </c>
      <c r="AJ2457" s="2" t="s">
        <v>46</v>
      </c>
      <c r="AK2457" s="2" t="s">
        <v>37</v>
      </c>
    </row>
    <row r="2458" spans="1:37" x14ac:dyDescent="0.3">
      <c r="A2458">
        <v>1118</v>
      </c>
      <c r="B2458" s="1">
        <v>42002</v>
      </c>
      <c r="C2458">
        <v>57</v>
      </c>
      <c r="D2458" t="str">
        <f>VLOOKUP(seguimiento[[#This Row],[idinstituciones]],instituciones[[idinstituciones]:[nombre]],2,)</f>
        <v>HIGA Penna</v>
      </c>
      <c r="E2458" s="2" t="s">
        <v>64</v>
      </c>
      <c r="F2458" s="2" t="s">
        <v>50</v>
      </c>
      <c r="G2458" s="2" t="s">
        <v>51</v>
      </c>
      <c r="H2458" s="2" t="s">
        <v>36</v>
      </c>
      <c r="I2458" s="2" t="s">
        <v>37</v>
      </c>
      <c r="J2458" s="2" t="s">
        <v>35</v>
      </c>
      <c r="K2458" s="2" t="s">
        <v>63</v>
      </c>
      <c r="L2458" s="2" t="s">
        <v>39</v>
      </c>
      <c r="M2458" s="2" t="s">
        <v>70</v>
      </c>
      <c r="N2458" s="2" t="s">
        <v>35</v>
      </c>
      <c r="O2458" s="2" t="s">
        <v>36</v>
      </c>
      <c r="P2458" s="2" t="s">
        <v>42</v>
      </c>
      <c r="Q2458" s="2"/>
      <c r="R2458" s="2"/>
      <c r="S2458" s="2" t="s">
        <v>36</v>
      </c>
      <c r="T2458" s="2" t="s">
        <v>49</v>
      </c>
      <c r="U2458" s="2" t="s">
        <v>42</v>
      </c>
      <c r="V2458" s="2" t="s">
        <v>42</v>
      </c>
      <c r="W2458" s="2" t="s">
        <v>36</v>
      </c>
      <c r="X2458" s="2" t="s">
        <v>43</v>
      </c>
      <c r="Y2458" s="2" t="s">
        <v>47</v>
      </c>
      <c r="Z2458" s="2" t="s">
        <v>281</v>
      </c>
      <c r="AA2458" s="2" t="s">
        <v>35</v>
      </c>
      <c r="AB2458" s="2" t="s">
        <v>36</v>
      </c>
      <c r="AC2458" s="2"/>
      <c r="AD2458" s="2"/>
      <c r="AE2458">
        <v>467</v>
      </c>
      <c r="AF2458" s="2" t="s">
        <v>36</v>
      </c>
      <c r="AG2458" s="2" t="s">
        <v>36</v>
      </c>
      <c r="AH2458" s="2"/>
      <c r="AI2458" s="2"/>
      <c r="AJ2458" s="2" t="s">
        <v>36</v>
      </c>
      <c r="AK2458" s="2" t="s">
        <v>36</v>
      </c>
    </row>
    <row r="2459" spans="1:37" x14ac:dyDescent="0.3">
      <c r="A2459">
        <v>1119</v>
      </c>
      <c r="B2459" s="1">
        <v>41982</v>
      </c>
      <c r="C2459">
        <v>4</v>
      </c>
      <c r="D2459" t="str">
        <f>VLOOKUP(seguimiento[[#This Row],[idinstituciones]],instituciones[[idinstituciones]:[nombre]],2,)</f>
        <v>HOSP. DE Niños DE LA SMA.TRINIDAD</v>
      </c>
      <c r="E2459" s="2" t="s">
        <v>33</v>
      </c>
      <c r="F2459" s="2" t="s">
        <v>34</v>
      </c>
      <c r="G2459" s="2" t="s">
        <v>35</v>
      </c>
      <c r="H2459" s="2" t="s">
        <v>36</v>
      </c>
      <c r="I2459" s="2" t="s">
        <v>45</v>
      </c>
      <c r="J2459" s="2" t="s">
        <v>35</v>
      </c>
      <c r="K2459" s="2"/>
      <c r="L2459" s="2" t="s">
        <v>39</v>
      </c>
      <c r="M2459" s="2"/>
      <c r="N2459" s="2"/>
      <c r="O2459" s="2" t="s">
        <v>36</v>
      </c>
      <c r="P2459" s="2" t="s">
        <v>36</v>
      </c>
      <c r="Q2459" s="2"/>
      <c r="R2459" s="2" t="s">
        <v>118</v>
      </c>
      <c r="S2459" s="2" t="s">
        <v>45</v>
      </c>
      <c r="T2459" s="2" t="s">
        <v>49</v>
      </c>
      <c r="U2459" s="2" t="s">
        <v>37</v>
      </c>
      <c r="V2459" s="2" t="s">
        <v>42</v>
      </c>
      <c r="W2459" s="2" t="s">
        <v>45</v>
      </c>
      <c r="X2459" s="2" t="s">
        <v>43</v>
      </c>
      <c r="Y2459" s="2" t="s">
        <v>44</v>
      </c>
      <c r="Z2459" s="2" t="s">
        <v>35</v>
      </c>
      <c r="AA2459" s="2" t="s">
        <v>35</v>
      </c>
      <c r="AB2459" s="2" t="s">
        <v>36</v>
      </c>
      <c r="AC2459" s="2"/>
      <c r="AD2459" s="2"/>
      <c r="AE2459">
        <v>3025</v>
      </c>
      <c r="AF2459" s="2" t="s">
        <v>35</v>
      </c>
      <c r="AG2459" s="2" t="s">
        <v>49</v>
      </c>
      <c r="AH2459" s="2">
        <v>1</v>
      </c>
      <c r="AI2459" s="2" t="str">
        <f>VLOOKUP(seguimiento[[#This Row],[vitamiad]],vitaminad[[id]:[valor]],2,)</f>
        <v>No realizado</v>
      </c>
      <c r="AJ2459" s="2" t="s">
        <v>37</v>
      </c>
      <c r="AK2459" s="2" t="s">
        <v>45</v>
      </c>
    </row>
    <row r="2460" spans="1:37" x14ac:dyDescent="0.3">
      <c r="A2460">
        <v>1119</v>
      </c>
      <c r="B2460" s="1">
        <v>42353</v>
      </c>
      <c r="C2460">
        <v>4</v>
      </c>
      <c r="D2460" t="str">
        <f>VLOOKUP(seguimiento[[#This Row],[idinstituciones]],instituciones[[idinstituciones]:[nombre]],2,)</f>
        <v>HOSP. DE Niños DE LA SMA.TRINIDAD</v>
      </c>
      <c r="E2460" s="2" t="s">
        <v>33</v>
      </c>
      <c r="F2460" s="2" t="s">
        <v>34</v>
      </c>
      <c r="G2460" s="2" t="s">
        <v>35</v>
      </c>
      <c r="H2460" s="2" t="s">
        <v>36</v>
      </c>
      <c r="I2460" s="2" t="s">
        <v>45</v>
      </c>
      <c r="J2460" s="2" t="s">
        <v>35</v>
      </c>
      <c r="K2460" s="2"/>
      <c r="L2460" s="2" t="s">
        <v>39</v>
      </c>
      <c r="M2460" s="2"/>
      <c r="N2460" s="2"/>
      <c r="O2460" s="2" t="s">
        <v>36</v>
      </c>
      <c r="P2460" s="2" t="s">
        <v>36</v>
      </c>
      <c r="Q2460" s="2"/>
      <c r="R2460" s="2" t="s">
        <v>118</v>
      </c>
      <c r="S2460" s="2" t="s">
        <v>45</v>
      </c>
      <c r="T2460" s="2" t="s">
        <v>49</v>
      </c>
      <c r="U2460" s="2" t="s">
        <v>42</v>
      </c>
      <c r="V2460" s="2" t="s">
        <v>42</v>
      </c>
      <c r="W2460" s="2" t="s">
        <v>42</v>
      </c>
      <c r="X2460" s="2" t="s">
        <v>43</v>
      </c>
      <c r="Y2460" s="2" t="s">
        <v>44</v>
      </c>
      <c r="Z2460" s="2" t="s">
        <v>35</v>
      </c>
      <c r="AA2460" s="2" t="s">
        <v>35</v>
      </c>
      <c r="AB2460" s="2" t="s">
        <v>36</v>
      </c>
      <c r="AC2460" s="2"/>
      <c r="AD2460" s="2"/>
      <c r="AE2460">
        <v>3026</v>
      </c>
      <c r="AF2460" s="2" t="s">
        <v>35</v>
      </c>
      <c r="AG2460" s="2" t="s">
        <v>49</v>
      </c>
      <c r="AH2460" s="2">
        <v>1</v>
      </c>
      <c r="AI2460" s="2" t="str">
        <f>VLOOKUP(seguimiento[[#This Row],[vitamiad]],vitaminad[[id]:[valor]],2,)</f>
        <v>No realizado</v>
      </c>
      <c r="AJ2460" s="2" t="s">
        <v>37</v>
      </c>
      <c r="AK2460" s="2" t="s">
        <v>45</v>
      </c>
    </row>
    <row r="2461" spans="1:37" x14ac:dyDescent="0.3">
      <c r="A2461">
        <v>1119</v>
      </c>
      <c r="B2461" s="1">
        <v>42717</v>
      </c>
      <c r="C2461">
        <v>4</v>
      </c>
      <c r="D2461" t="str">
        <f>VLOOKUP(seguimiento[[#This Row],[idinstituciones]],instituciones[[idinstituciones]:[nombre]],2,)</f>
        <v>HOSP. DE Niños DE LA SMA.TRINIDAD</v>
      </c>
      <c r="E2461" s="2" t="s">
        <v>33</v>
      </c>
      <c r="F2461" s="2" t="s">
        <v>34</v>
      </c>
      <c r="G2461" s="2" t="s">
        <v>35</v>
      </c>
      <c r="H2461" s="2" t="s">
        <v>36</v>
      </c>
      <c r="I2461" s="2" t="s">
        <v>45</v>
      </c>
      <c r="J2461" s="2" t="s">
        <v>35</v>
      </c>
      <c r="K2461" s="2"/>
      <c r="L2461" s="2" t="s">
        <v>39</v>
      </c>
      <c r="M2461" s="2"/>
      <c r="N2461" s="2"/>
      <c r="O2461" s="2" t="s">
        <v>36</v>
      </c>
      <c r="P2461" s="2" t="s">
        <v>36</v>
      </c>
      <c r="Q2461" s="2"/>
      <c r="R2461" s="2" t="s">
        <v>118</v>
      </c>
      <c r="S2461" s="2" t="s">
        <v>45</v>
      </c>
      <c r="T2461" s="2" t="s">
        <v>46</v>
      </c>
      <c r="U2461" s="2" t="s">
        <v>42</v>
      </c>
      <c r="V2461" s="2" t="s">
        <v>42</v>
      </c>
      <c r="W2461" s="2" t="s">
        <v>45</v>
      </c>
      <c r="X2461" s="2" t="s">
        <v>43</v>
      </c>
      <c r="Y2461" s="2" t="s">
        <v>44</v>
      </c>
      <c r="Z2461" s="2" t="s">
        <v>35</v>
      </c>
      <c r="AA2461" s="2" t="s">
        <v>35</v>
      </c>
      <c r="AB2461" s="2" t="s">
        <v>36</v>
      </c>
      <c r="AC2461" s="2"/>
      <c r="AD2461" s="2"/>
      <c r="AE2461">
        <v>3027</v>
      </c>
      <c r="AF2461" s="2" t="s">
        <v>35</v>
      </c>
      <c r="AG2461" s="2" t="s">
        <v>49</v>
      </c>
      <c r="AH2461" s="2">
        <v>1</v>
      </c>
      <c r="AI2461" s="2" t="str">
        <f>VLOOKUP(seguimiento[[#This Row],[vitamiad]],vitaminad[[id]:[valor]],2,)</f>
        <v>No realizado</v>
      </c>
      <c r="AJ2461" s="2" t="s">
        <v>37</v>
      </c>
      <c r="AK2461" s="2" t="s">
        <v>45</v>
      </c>
    </row>
    <row r="2462" spans="1:37" x14ac:dyDescent="0.3">
      <c r="A2462">
        <v>1119</v>
      </c>
      <c r="B2462" s="1">
        <v>43080</v>
      </c>
      <c r="C2462">
        <v>4</v>
      </c>
      <c r="D2462" t="str">
        <f>VLOOKUP(seguimiento[[#This Row],[idinstituciones]],instituciones[[idinstituciones]:[nombre]],2,)</f>
        <v>HOSP. DE Niños DE LA SMA.TRINIDAD</v>
      </c>
      <c r="E2462" s="2" t="s">
        <v>33</v>
      </c>
      <c r="F2462" s="2" t="s">
        <v>34</v>
      </c>
      <c r="G2462" s="2" t="s">
        <v>35</v>
      </c>
      <c r="H2462" s="2" t="s">
        <v>36</v>
      </c>
      <c r="I2462" s="2" t="s">
        <v>45</v>
      </c>
      <c r="J2462" s="2" t="s">
        <v>35</v>
      </c>
      <c r="K2462" s="2"/>
      <c r="L2462" s="2" t="s">
        <v>39</v>
      </c>
      <c r="M2462" s="2"/>
      <c r="N2462" s="2"/>
      <c r="O2462" s="2" t="s">
        <v>36</v>
      </c>
      <c r="P2462" s="2" t="s">
        <v>36</v>
      </c>
      <c r="Q2462" s="2"/>
      <c r="R2462" s="2" t="s">
        <v>118</v>
      </c>
      <c r="S2462" s="2" t="s">
        <v>45</v>
      </c>
      <c r="T2462" s="2" t="s">
        <v>46</v>
      </c>
      <c r="U2462" s="2" t="s">
        <v>42</v>
      </c>
      <c r="V2462" s="2" t="s">
        <v>42</v>
      </c>
      <c r="W2462" s="2" t="s">
        <v>46</v>
      </c>
      <c r="X2462" s="2" t="s">
        <v>43</v>
      </c>
      <c r="Y2462" s="2" t="s">
        <v>44</v>
      </c>
      <c r="Z2462" s="2" t="s">
        <v>35</v>
      </c>
      <c r="AA2462" s="2" t="s">
        <v>35</v>
      </c>
      <c r="AB2462" s="2" t="s">
        <v>36</v>
      </c>
      <c r="AC2462" s="2"/>
      <c r="AD2462" s="2"/>
      <c r="AE2462">
        <v>3028</v>
      </c>
      <c r="AF2462" s="2" t="s">
        <v>35</v>
      </c>
      <c r="AG2462" s="2" t="s">
        <v>49</v>
      </c>
      <c r="AH2462" s="2">
        <v>1</v>
      </c>
      <c r="AI2462" s="2" t="str">
        <f>VLOOKUP(seguimiento[[#This Row],[vitamiad]],vitaminad[[id]:[valor]],2,)</f>
        <v>No realizado</v>
      </c>
      <c r="AJ2462" s="2" t="s">
        <v>37</v>
      </c>
      <c r="AK2462" s="2" t="s">
        <v>45</v>
      </c>
    </row>
    <row r="2463" spans="1:37" x14ac:dyDescent="0.3">
      <c r="A2463">
        <v>1119</v>
      </c>
      <c r="B2463" s="1">
        <v>43446</v>
      </c>
      <c r="C2463">
        <v>4</v>
      </c>
      <c r="D2463" t="str">
        <f>VLOOKUP(seguimiento[[#This Row],[idinstituciones]],instituciones[[idinstituciones]:[nombre]],2,)</f>
        <v>HOSP. DE Niños DE LA SMA.TRINIDAD</v>
      </c>
      <c r="E2463" s="2" t="s">
        <v>33</v>
      </c>
      <c r="F2463" s="2" t="s">
        <v>34</v>
      </c>
      <c r="G2463" s="2" t="s">
        <v>55</v>
      </c>
      <c r="H2463" s="2" t="s">
        <v>36</v>
      </c>
      <c r="I2463" s="2" t="s">
        <v>45</v>
      </c>
      <c r="J2463" s="2" t="s">
        <v>35</v>
      </c>
      <c r="K2463" s="2"/>
      <c r="L2463" s="2" t="s">
        <v>39</v>
      </c>
      <c r="M2463" s="2"/>
      <c r="N2463" s="2"/>
      <c r="O2463" s="2" t="s">
        <v>36</v>
      </c>
      <c r="P2463" s="2" t="s">
        <v>36</v>
      </c>
      <c r="Q2463" s="2"/>
      <c r="R2463" s="2" t="s">
        <v>40</v>
      </c>
      <c r="S2463" s="2" t="s">
        <v>45</v>
      </c>
      <c r="T2463" s="2" t="s">
        <v>49</v>
      </c>
      <c r="U2463" s="2" t="s">
        <v>42</v>
      </c>
      <c r="V2463" s="2" t="s">
        <v>42</v>
      </c>
      <c r="W2463" s="2" t="s">
        <v>45</v>
      </c>
      <c r="X2463" s="2" t="s">
        <v>43</v>
      </c>
      <c r="Y2463" s="2" t="s">
        <v>56</v>
      </c>
      <c r="Z2463" s="2" t="s">
        <v>35</v>
      </c>
      <c r="AA2463" s="2" t="s">
        <v>35</v>
      </c>
      <c r="AB2463" s="2" t="s">
        <v>36</v>
      </c>
      <c r="AC2463" s="2"/>
      <c r="AD2463" s="2"/>
      <c r="AE2463">
        <v>3029</v>
      </c>
      <c r="AF2463" s="2" t="s">
        <v>35</v>
      </c>
      <c r="AG2463" s="2" t="s">
        <v>49</v>
      </c>
      <c r="AH2463" s="2">
        <v>1</v>
      </c>
      <c r="AI2463" s="2" t="str">
        <f>VLOOKUP(seguimiento[[#This Row],[vitamiad]],vitaminad[[id]:[valor]],2,)</f>
        <v>No realizado</v>
      </c>
      <c r="AJ2463" s="2" t="s">
        <v>37</v>
      </c>
      <c r="AK2463" s="2" t="s">
        <v>45</v>
      </c>
    </row>
    <row r="2464" spans="1:37" x14ac:dyDescent="0.3">
      <c r="A2464">
        <v>1120</v>
      </c>
      <c r="B2464" s="1">
        <v>41985</v>
      </c>
      <c r="C2464">
        <v>4</v>
      </c>
      <c r="D2464" t="str">
        <f>VLOOKUP(seguimiento[[#This Row],[idinstituciones]],instituciones[[idinstituciones]:[nombre]],2,)</f>
        <v>HOSP. DE Niños DE LA SMA.TRINIDAD</v>
      </c>
      <c r="E2464" s="2" t="s">
        <v>33</v>
      </c>
      <c r="F2464" s="2" t="s">
        <v>34</v>
      </c>
      <c r="G2464" s="2" t="s">
        <v>55</v>
      </c>
      <c r="H2464" s="2" t="s">
        <v>62</v>
      </c>
      <c r="I2464" s="2" t="s">
        <v>45</v>
      </c>
      <c r="J2464" s="2" t="s">
        <v>35</v>
      </c>
      <c r="K2464" s="2"/>
      <c r="L2464" s="2" t="s">
        <v>39</v>
      </c>
      <c r="M2464" s="2"/>
      <c r="N2464" s="2"/>
      <c r="O2464" s="2" t="s">
        <v>36</v>
      </c>
      <c r="P2464" s="2" t="s">
        <v>36</v>
      </c>
      <c r="Q2464" s="2"/>
      <c r="R2464" s="2" t="s">
        <v>118</v>
      </c>
      <c r="S2464" s="2" t="s">
        <v>45</v>
      </c>
      <c r="T2464" s="2" t="s">
        <v>49</v>
      </c>
      <c r="U2464" s="2" t="s">
        <v>37</v>
      </c>
      <c r="V2464" s="2" t="s">
        <v>37</v>
      </c>
      <c r="W2464" s="2" t="s">
        <v>46</v>
      </c>
      <c r="X2464" s="2" t="s">
        <v>43</v>
      </c>
      <c r="Y2464" s="2" t="s">
        <v>44</v>
      </c>
      <c r="Z2464" s="2" t="s">
        <v>35</v>
      </c>
      <c r="AA2464" s="2" t="s">
        <v>35</v>
      </c>
      <c r="AB2464" s="2" t="s">
        <v>36</v>
      </c>
      <c r="AC2464" s="2"/>
      <c r="AD2464" s="2"/>
      <c r="AE2464">
        <v>3054</v>
      </c>
      <c r="AF2464" s="2" t="s">
        <v>35</v>
      </c>
      <c r="AG2464" s="2" t="s">
        <v>49</v>
      </c>
      <c r="AH2464" s="2">
        <v>1</v>
      </c>
      <c r="AI2464" s="2" t="str">
        <f>VLOOKUP(seguimiento[[#This Row],[vitamiad]],vitaminad[[id]:[valor]],2,)</f>
        <v>No realizado</v>
      </c>
      <c r="AJ2464" s="2" t="s">
        <v>37</v>
      </c>
      <c r="AK2464" s="2" t="s">
        <v>45</v>
      </c>
    </row>
    <row r="2465" spans="1:37" x14ac:dyDescent="0.3">
      <c r="A2465">
        <v>1120</v>
      </c>
      <c r="B2465" s="1">
        <v>42670</v>
      </c>
      <c r="C2465">
        <v>4</v>
      </c>
      <c r="D2465" t="str">
        <f>VLOOKUP(seguimiento[[#This Row],[idinstituciones]],instituciones[[idinstituciones]:[nombre]],2,)</f>
        <v>HOSP. DE Niños DE LA SMA.TRINIDAD</v>
      </c>
      <c r="E2465" s="2" t="s">
        <v>33</v>
      </c>
      <c r="F2465" s="2" t="s">
        <v>34</v>
      </c>
      <c r="G2465" s="2" t="s">
        <v>35</v>
      </c>
      <c r="H2465" s="2" t="s">
        <v>92</v>
      </c>
      <c r="I2465" s="2" t="s">
        <v>36</v>
      </c>
      <c r="J2465" s="2" t="s">
        <v>36</v>
      </c>
      <c r="K2465" s="2"/>
      <c r="L2465" s="2" t="s">
        <v>36</v>
      </c>
      <c r="M2465" s="2"/>
      <c r="N2465" s="2"/>
      <c r="O2465" s="2" t="s">
        <v>36</v>
      </c>
      <c r="P2465" s="2" t="s">
        <v>36</v>
      </c>
      <c r="Q2465" s="2"/>
      <c r="R2465" s="2"/>
      <c r="S2465" s="2" t="s">
        <v>36</v>
      </c>
      <c r="T2465" s="2" t="s">
        <v>48</v>
      </c>
      <c r="U2465" s="2" t="s">
        <v>45</v>
      </c>
      <c r="V2465" s="2" t="s">
        <v>45</v>
      </c>
      <c r="W2465" s="2" t="s">
        <v>41</v>
      </c>
      <c r="X2465" s="2" t="s">
        <v>43</v>
      </c>
      <c r="Y2465" s="2" t="s">
        <v>36</v>
      </c>
      <c r="Z2465" s="2"/>
      <c r="AA2465" s="2" t="s">
        <v>35</v>
      </c>
      <c r="AB2465" s="2" t="s">
        <v>36</v>
      </c>
      <c r="AC2465" s="2"/>
      <c r="AD2465" s="2"/>
      <c r="AE2465">
        <v>2627</v>
      </c>
      <c r="AF2465" s="2" t="s">
        <v>35</v>
      </c>
      <c r="AG2465" s="2" t="s">
        <v>36</v>
      </c>
      <c r="AH2465" s="2"/>
      <c r="AI2465" s="2"/>
      <c r="AJ2465" s="2" t="s">
        <v>37</v>
      </c>
      <c r="AK2465" s="2" t="s">
        <v>36</v>
      </c>
    </row>
    <row r="2466" spans="1:37" x14ac:dyDescent="0.3">
      <c r="A2466">
        <v>1120</v>
      </c>
      <c r="B2466" s="1">
        <v>43018</v>
      </c>
      <c r="C2466">
        <v>4</v>
      </c>
      <c r="D2466" t="str">
        <f>VLOOKUP(seguimiento[[#This Row],[idinstituciones]],instituciones[[idinstituciones]:[nombre]],2,)</f>
        <v>HOSP. DE Niños DE LA SMA.TRINIDAD</v>
      </c>
      <c r="E2466" s="2" t="s">
        <v>33</v>
      </c>
      <c r="F2466" s="2" t="s">
        <v>34</v>
      </c>
      <c r="G2466" s="2" t="s">
        <v>35</v>
      </c>
      <c r="H2466" s="2" t="s">
        <v>36</v>
      </c>
      <c r="I2466" s="2" t="s">
        <v>45</v>
      </c>
      <c r="J2466" s="2" t="s">
        <v>35</v>
      </c>
      <c r="K2466" s="2"/>
      <c r="L2466" s="2" t="s">
        <v>39</v>
      </c>
      <c r="M2466" s="2"/>
      <c r="N2466" s="2" t="s">
        <v>35</v>
      </c>
      <c r="O2466" s="2" t="s">
        <v>36</v>
      </c>
      <c r="P2466" s="2" t="s">
        <v>36</v>
      </c>
      <c r="Q2466" s="2"/>
      <c r="R2466" s="2" t="s">
        <v>34</v>
      </c>
      <c r="S2466" s="2" t="s">
        <v>45</v>
      </c>
      <c r="T2466" s="2" t="s">
        <v>41</v>
      </c>
      <c r="U2466" s="2" t="s">
        <v>42</v>
      </c>
      <c r="V2466" s="2" t="s">
        <v>42</v>
      </c>
      <c r="W2466" s="2" t="s">
        <v>46</v>
      </c>
      <c r="X2466" s="2" t="s">
        <v>43</v>
      </c>
      <c r="Y2466" s="2" t="s">
        <v>47</v>
      </c>
      <c r="Z2466" s="2" t="s">
        <v>281</v>
      </c>
      <c r="AA2466" s="2" t="s">
        <v>35</v>
      </c>
      <c r="AB2466" s="2" t="s">
        <v>36</v>
      </c>
      <c r="AC2466" s="2"/>
      <c r="AD2466" s="2"/>
      <c r="AE2466">
        <v>2626</v>
      </c>
      <c r="AF2466" s="2" t="s">
        <v>35</v>
      </c>
      <c r="AG2466" s="2" t="s">
        <v>49</v>
      </c>
      <c r="AH2466" s="2">
        <v>3</v>
      </c>
      <c r="AI2466" s="2" t="str">
        <f>VLOOKUP(seguimiento[[#This Row],[vitamiad]],vitaminad[[id]:[valor]],2,)</f>
        <v>Bajo</v>
      </c>
      <c r="AJ2466" s="2" t="s">
        <v>37</v>
      </c>
      <c r="AK2466" s="2" t="s">
        <v>45</v>
      </c>
    </row>
    <row r="2467" spans="1:37" x14ac:dyDescent="0.3">
      <c r="A2467">
        <v>1121</v>
      </c>
      <c r="B2467" s="1">
        <v>42629</v>
      </c>
      <c r="C2467">
        <v>4</v>
      </c>
      <c r="D2467" t="str">
        <f>VLOOKUP(seguimiento[[#This Row],[idinstituciones]],instituciones[[idinstituciones]:[nombre]],2,)</f>
        <v>HOSP. DE Niños DE LA SMA.TRINIDAD</v>
      </c>
      <c r="E2467" s="2" t="s">
        <v>33</v>
      </c>
      <c r="F2467" s="2" t="s">
        <v>34</v>
      </c>
      <c r="G2467" s="2" t="s">
        <v>59</v>
      </c>
      <c r="H2467" s="2" t="s">
        <v>99</v>
      </c>
      <c r="I2467" s="2" t="s">
        <v>45</v>
      </c>
      <c r="J2467" s="2" t="s">
        <v>44</v>
      </c>
      <c r="K2467" s="2"/>
      <c r="L2467" s="2" t="s">
        <v>39</v>
      </c>
      <c r="M2467" s="2"/>
      <c r="N2467" s="2"/>
      <c r="O2467" s="2" t="s">
        <v>36</v>
      </c>
      <c r="P2467" s="2" t="s">
        <v>36</v>
      </c>
      <c r="Q2467" s="2"/>
      <c r="R2467" s="2" t="s">
        <v>118</v>
      </c>
      <c r="S2467" s="2" t="s">
        <v>45</v>
      </c>
      <c r="T2467" s="2" t="s">
        <v>36</v>
      </c>
      <c r="U2467" s="2" t="s">
        <v>45</v>
      </c>
      <c r="V2467" s="2" t="s">
        <v>45</v>
      </c>
      <c r="W2467" s="2" t="s">
        <v>36</v>
      </c>
      <c r="X2467" s="2" t="s">
        <v>43</v>
      </c>
      <c r="Y2467" s="2" t="s">
        <v>44</v>
      </c>
      <c r="Z2467" s="2" t="s">
        <v>35</v>
      </c>
      <c r="AA2467" s="2" t="s">
        <v>35</v>
      </c>
      <c r="AB2467" s="2" t="s">
        <v>36</v>
      </c>
      <c r="AC2467" s="2"/>
      <c r="AD2467" s="2"/>
      <c r="AE2467">
        <v>2875</v>
      </c>
      <c r="AF2467" s="2" t="s">
        <v>35</v>
      </c>
      <c r="AG2467" s="2" t="s">
        <v>49</v>
      </c>
      <c r="AH2467" s="2">
        <v>1</v>
      </c>
      <c r="AI2467" s="2" t="str">
        <f>VLOOKUP(seguimiento[[#This Row],[vitamiad]],vitaminad[[id]:[valor]],2,)</f>
        <v>No realizado</v>
      </c>
      <c r="AJ2467" s="2" t="s">
        <v>37</v>
      </c>
      <c r="AK2467" s="2" t="s">
        <v>45</v>
      </c>
    </row>
    <row r="2468" spans="1:37" x14ac:dyDescent="0.3">
      <c r="A2468">
        <v>1121</v>
      </c>
      <c r="B2468" s="1">
        <v>43389</v>
      </c>
      <c r="C2468">
        <v>4</v>
      </c>
      <c r="D2468" t="str">
        <f>VLOOKUP(seguimiento[[#This Row],[idinstituciones]],instituciones[[idinstituciones]:[nombre]],2,)</f>
        <v>HOSP. DE Niños DE LA SMA.TRINIDAD</v>
      </c>
      <c r="E2468" s="2" t="s">
        <v>33</v>
      </c>
      <c r="F2468" s="2" t="s">
        <v>34</v>
      </c>
      <c r="G2468" s="2" t="s">
        <v>59</v>
      </c>
      <c r="H2468" s="2" t="s">
        <v>129</v>
      </c>
      <c r="I2468" s="2" t="s">
        <v>45</v>
      </c>
      <c r="J2468" s="2" t="s">
        <v>44</v>
      </c>
      <c r="K2468" s="2"/>
      <c r="L2468" s="2" t="s">
        <v>39</v>
      </c>
      <c r="M2468" s="2"/>
      <c r="N2468" s="2"/>
      <c r="O2468" s="2" t="s">
        <v>36</v>
      </c>
      <c r="P2468" s="2" t="s">
        <v>36</v>
      </c>
      <c r="Q2468" s="2"/>
      <c r="R2468" s="2" t="s">
        <v>118</v>
      </c>
      <c r="S2468" s="2" t="s">
        <v>45</v>
      </c>
      <c r="T2468" s="2" t="s">
        <v>48</v>
      </c>
      <c r="U2468" s="2" t="s">
        <v>42</v>
      </c>
      <c r="V2468" s="2" t="s">
        <v>42</v>
      </c>
      <c r="W2468" s="2" t="s">
        <v>46</v>
      </c>
      <c r="X2468" s="2" t="s">
        <v>43</v>
      </c>
      <c r="Y2468" s="2" t="s">
        <v>56</v>
      </c>
      <c r="Z2468" s="2" t="s">
        <v>35</v>
      </c>
      <c r="AA2468" s="2" t="s">
        <v>35</v>
      </c>
      <c r="AB2468" s="2" t="s">
        <v>36</v>
      </c>
      <c r="AC2468" s="2"/>
      <c r="AD2468" s="2"/>
      <c r="AE2468">
        <v>2876</v>
      </c>
      <c r="AF2468" s="2" t="s">
        <v>35</v>
      </c>
      <c r="AG2468" s="2" t="s">
        <v>49</v>
      </c>
      <c r="AH2468" s="2">
        <v>1</v>
      </c>
      <c r="AI2468" s="2" t="str">
        <f>VLOOKUP(seguimiento[[#This Row],[vitamiad]],vitaminad[[id]:[valor]],2,)</f>
        <v>No realizado</v>
      </c>
      <c r="AJ2468" s="2" t="s">
        <v>37</v>
      </c>
      <c r="AK2468" s="2" t="s">
        <v>45</v>
      </c>
    </row>
    <row r="2469" spans="1:37" x14ac:dyDescent="0.3">
      <c r="A2469">
        <v>1124</v>
      </c>
      <c r="B2469" s="1">
        <v>41911</v>
      </c>
      <c r="C2469">
        <v>4</v>
      </c>
      <c r="D2469" t="str">
        <f>VLOOKUP(seguimiento[[#This Row],[idinstituciones]],instituciones[[idinstituciones]:[nombre]],2,)</f>
        <v>HOSP. DE Niños DE LA SMA.TRINIDAD</v>
      </c>
      <c r="E2469" s="2" t="s">
        <v>33</v>
      </c>
      <c r="F2469" s="2" t="s">
        <v>34</v>
      </c>
      <c r="G2469" s="2" t="s">
        <v>35</v>
      </c>
      <c r="H2469" s="2" t="s">
        <v>36</v>
      </c>
      <c r="I2469" s="2" t="s">
        <v>45</v>
      </c>
      <c r="J2469" s="2" t="s">
        <v>35</v>
      </c>
      <c r="K2469" s="2"/>
      <c r="L2469" s="2" t="s">
        <v>39</v>
      </c>
      <c r="M2469" s="2"/>
      <c r="N2469" s="2"/>
      <c r="O2469" s="2" t="s">
        <v>36</v>
      </c>
      <c r="P2469" s="2" t="s">
        <v>36</v>
      </c>
      <c r="Q2469" s="2"/>
      <c r="R2469" s="2"/>
      <c r="S2469" s="2" t="s">
        <v>45</v>
      </c>
      <c r="T2469" s="2" t="s">
        <v>41</v>
      </c>
      <c r="U2469" s="2" t="s">
        <v>37</v>
      </c>
      <c r="V2469" s="2" t="s">
        <v>45</v>
      </c>
      <c r="W2469" s="2" t="s">
        <v>37</v>
      </c>
      <c r="X2469" s="2" t="s">
        <v>43</v>
      </c>
      <c r="Y2469" s="2" t="s">
        <v>44</v>
      </c>
      <c r="Z2469" s="2" t="s">
        <v>35</v>
      </c>
      <c r="AA2469" s="2" t="s">
        <v>35</v>
      </c>
      <c r="AB2469" s="2" t="s">
        <v>36</v>
      </c>
      <c r="AC2469" s="2"/>
      <c r="AD2469" s="2"/>
      <c r="AE2469">
        <v>2939</v>
      </c>
      <c r="AF2469" s="2" t="s">
        <v>35</v>
      </c>
      <c r="AG2469" s="2" t="s">
        <v>49</v>
      </c>
      <c r="AH2469" s="2">
        <v>1</v>
      </c>
      <c r="AI2469" s="2" t="str">
        <f>VLOOKUP(seguimiento[[#This Row],[vitamiad]],vitaminad[[id]:[valor]],2,)</f>
        <v>No realizado</v>
      </c>
      <c r="AJ2469" s="2" t="s">
        <v>36</v>
      </c>
      <c r="AK2469" s="2" t="s">
        <v>45</v>
      </c>
    </row>
    <row r="2470" spans="1:37" x14ac:dyDescent="0.3">
      <c r="A2470">
        <v>1124</v>
      </c>
      <c r="B2470" s="1">
        <v>42039</v>
      </c>
      <c r="C2470">
        <v>4</v>
      </c>
      <c r="D2470" t="str">
        <f>VLOOKUP(seguimiento[[#This Row],[idinstituciones]],instituciones[[idinstituciones]:[nombre]],2,)</f>
        <v>HOSP. DE Niños DE LA SMA.TRINIDAD</v>
      </c>
      <c r="E2470" s="2" t="s">
        <v>33</v>
      </c>
      <c r="F2470" s="2" t="s">
        <v>34</v>
      </c>
      <c r="G2470" s="2" t="s">
        <v>35</v>
      </c>
      <c r="H2470" s="2" t="s">
        <v>115</v>
      </c>
      <c r="I2470" s="2" t="s">
        <v>45</v>
      </c>
      <c r="J2470" s="2" t="s">
        <v>35</v>
      </c>
      <c r="K2470" s="2"/>
      <c r="L2470" s="2" t="s">
        <v>39</v>
      </c>
      <c r="M2470" s="2"/>
      <c r="N2470" s="2"/>
      <c r="O2470" s="2" t="s">
        <v>36</v>
      </c>
      <c r="P2470" s="2" t="s">
        <v>36</v>
      </c>
      <c r="Q2470" s="2"/>
      <c r="R2470" s="2" t="s">
        <v>118</v>
      </c>
      <c r="S2470" s="2" t="s">
        <v>45</v>
      </c>
      <c r="T2470" s="2" t="s">
        <v>41</v>
      </c>
      <c r="U2470" s="2" t="s">
        <v>46</v>
      </c>
      <c r="V2470" s="2" t="s">
        <v>46</v>
      </c>
      <c r="W2470" s="2" t="s">
        <v>46</v>
      </c>
      <c r="X2470" s="2" t="s">
        <v>43</v>
      </c>
      <c r="Y2470" s="2" t="s">
        <v>44</v>
      </c>
      <c r="Z2470" s="2" t="s">
        <v>35</v>
      </c>
      <c r="AA2470" s="2" t="s">
        <v>35</v>
      </c>
      <c r="AB2470" s="2" t="s">
        <v>36</v>
      </c>
      <c r="AC2470" s="2"/>
      <c r="AD2470" s="2"/>
      <c r="AE2470">
        <v>2940</v>
      </c>
      <c r="AF2470" s="2" t="s">
        <v>35</v>
      </c>
      <c r="AG2470" s="2" t="s">
        <v>49</v>
      </c>
      <c r="AH2470" s="2">
        <v>4</v>
      </c>
      <c r="AI2470" s="2"/>
      <c r="AJ2470" s="2" t="s">
        <v>37</v>
      </c>
      <c r="AK2470" s="2" t="s">
        <v>45</v>
      </c>
    </row>
    <row r="2471" spans="1:37" x14ac:dyDescent="0.3">
      <c r="A2471">
        <v>1124</v>
      </c>
      <c r="B2471" s="1">
        <v>42649</v>
      </c>
      <c r="C2471">
        <v>4</v>
      </c>
      <c r="D2471" t="str">
        <f>VLOOKUP(seguimiento[[#This Row],[idinstituciones]],instituciones[[idinstituciones]:[nombre]],2,)</f>
        <v>HOSP. DE Niños DE LA SMA.TRINIDAD</v>
      </c>
      <c r="E2471" s="2" t="s">
        <v>33</v>
      </c>
      <c r="F2471" s="2" t="s">
        <v>34</v>
      </c>
      <c r="G2471" s="2" t="s">
        <v>59</v>
      </c>
      <c r="H2471" s="2" t="s">
        <v>100</v>
      </c>
      <c r="I2471" s="2" t="s">
        <v>45</v>
      </c>
      <c r="J2471" s="2" t="s">
        <v>35</v>
      </c>
      <c r="K2471" s="2"/>
      <c r="L2471" s="2" t="s">
        <v>39</v>
      </c>
      <c r="M2471" s="2"/>
      <c r="N2471" s="2"/>
      <c r="O2471" s="2" t="s">
        <v>36</v>
      </c>
      <c r="P2471" s="2" t="s">
        <v>36</v>
      </c>
      <c r="Q2471" s="2"/>
      <c r="R2471" s="2" t="s">
        <v>118</v>
      </c>
      <c r="S2471" s="2" t="s">
        <v>37</v>
      </c>
      <c r="T2471" s="2" t="s">
        <v>41</v>
      </c>
      <c r="U2471" s="2" t="s">
        <v>45</v>
      </c>
      <c r="V2471" s="2" t="s">
        <v>45</v>
      </c>
      <c r="W2471" s="2" t="s">
        <v>37</v>
      </c>
      <c r="X2471" s="2" t="s">
        <v>43</v>
      </c>
      <c r="Y2471" s="2" t="s">
        <v>44</v>
      </c>
      <c r="Z2471" s="2" t="s">
        <v>35</v>
      </c>
      <c r="AA2471" s="2" t="s">
        <v>35</v>
      </c>
      <c r="AB2471" s="2" t="s">
        <v>36</v>
      </c>
      <c r="AC2471" s="2"/>
      <c r="AD2471" s="2"/>
      <c r="AE2471">
        <v>2941</v>
      </c>
      <c r="AF2471" s="2" t="s">
        <v>35</v>
      </c>
      <c r="AG2471" s="2" t="s">
        <v>49</v>
      </c>
      <c r="AH2471" s="2">
        <v>1</v>
      </c>
      <c r="AI2471" s="2" t="str">
        <f>VLOOKUP(seguimiento[[#This Row],[vitamiad]],vitaminad[[id]:[valor]],2,)</f>
        <v>No realizado</v>
      </c>
      <c r="AJ2471" s="2" t="s">
        <v>37</v>
      </c>
      <c r="AK2471" s="2" t="s">
        <v>45</v>
      </c>
    </row>
    <row r="2472" spans="1:37" x14ac:dyDescent="0.3">
      <c r="A2472">
        <v>1124</v>
      </c>
      <c r="B2472" s="1">
        <v>43056</v>
      </c>
      <c r="C2472">
        <v>4</v>
      </c>
      <c r="D2472" t="str">
        <f>VLOOKUP(seguimiento[[#This Row],[idinstituciones]],instituciones[[idinstituciones]:[nombre]],2,)</f>
        <v>HOSP. DE Niños DE LA SMA.TRINIDAD</v>
      </c>
      <c r="E2472" s="2" t="s">
        <v>33</v>
      </c>
      <c r="F2472" s="2" t="s">
        <v>34</v>
      </c>
      <c r="G2472" s="2" t="s">
        <v>59</v>
      </c>
      <c r="H2472" s="2" t="s">
        <v>100</v>
      </c>
      <c r="I2472" s="2" t="s">
        <v>45</v>
      </c>
      <c r="J2472" s="2" t="s">
        <v>35</v>
      </c>
      <c r="K2472" s="2"/>
      <c r="L2472" s="2" t="s">
        <v>39</v>
      </c>
      <c r="M2472" s="2"/>
      <c r="N2472" s="2"/>
      <c r="O2472" s="2" t="s">
        <v>36</v>
      </c>
      <c r="P2472" s="2" t="s">
        <v>36</v>
      </c>
      <c r="Q2472" s="2"/>
      <c r="R2472" s="2" t="s">
        <v>118</v>
      </c>
      <c r="S2472" s="2" t="s">
        <v>37</v>
      </c>
      <c r="T2472" s="2" t="s">
        <v>41</v>
      </c>
      <c r="U2472" s="2" t="s">
        <v>42</v>
      </c>
      <c r="V2472" s="2" t="s">
        <v>42</v>
      </c>
      <c r="W2472" s="2" t="s">
        <v>45</v>
      </c>
      <c r="X2472" s="2" t="s">
        <v>43</v>
      </c>
      <c r="Y2472" s="2" t="s">
        <v>44</v>
      </c>
      <c r="Z2472" s="2" t="s">
        <v>35</v>
      </c>
      <c r="AA2472" s="2" t="s">
        <v>35</v>
      </c>
      <c r="AB2472" s="2" t="s">
        <v>36</v>
      </c>
      <c r="AC2472" s="2"/>
      <c r="AD2472" s="2"/>
      <c r="AE2472">
        <v>2942</v>
      </c>
      <c r="AF2472" s="2" t="s">
        <v>35</v>
      </c>
      <c r="AG2472" s="2" t="s">
        <v>49</v>
      </c>
      <c r="AH2472" s="2">
        <v>1</v>
      </c>
      <c r="AI2472" s="2" t="str">
        <f>VLOOKUP(seguimiento[[#This Row],[vitamiad]],vitaminad[[id]:[valor]],2,)</f>
        <v>No realizado</v>
      </c>
      <c r="AJ2472" s="2" t="s">
        <v>37</v>
      </c>
      <c r="AK2472" s="2" t="s">
        <v>45</v>
      </c>
    </row>
    <row r="2473" spans="1:37" x14ac:dyDescent="0.3">
      <c r="A2473">
        <v>1124</v>
      </c>
      <c r="B2473" s="1">
        <v>43361</v>
      </c>
      <c r="C2473">
        <v>4</v>
      </c>
      <c r="D2473" t="str">
        <f>VLOOKUP(seguimiento[[#This Row],[idinstituciones]],instituciones[[idinstituciones]:[nombre]],2,)</f>
        <v>HOSP. DE Niños DE LA SMA.TRINIDAD</v>
      </c>
      <c r="E2473" s="2" t="s">
        <v>33</v>
      </c>
      <c r="F2473" s="2" t="s">
        <v>50</v>
      </c>
      <c r="G2473" s="2" t="s">
        <v>59</v>
      </c>
      <c r="H2473" s="2" t="s">
        <v>95</v>
      </c>
      <c r="I2473" s="2" t="s">
        <v>45</v>
      </c>
      <c r="J2473" s="2" t="s">
        <v>35</v>
      </c>
      <c r="K2473" s="2"/>
      <c r="L2473" s="2" t="s">
        <v>39</v>
      </c>
      <c r="M2473" s="2"/>
      <c r="N2473" s="2"/>
      <c r="O2473" s="2" t="s">
        <v>36</v>
      </c>
      <c r="P2473" s="2" t="s">
        <v>36</v>
      </c>
      <c r="Q2473" s="2"/>
      <c r="R2473" s="2" t="s">
        <v>118</v>
      </c>
      <c r="S2473" s="2" t="s">
        <v>37</v>
      </c>
      <c r="T2473" s="2" t="s">
        <v>41</v>
      </c>
      <c r="U2473" s="2" t="s">
        <v>42</v>
      </c>
      <c r="V2473" s="2" t="s">
        <v>42</v>
      </c>
      <c r="W2473" s="2" t="s">
        <v>45</v>
      </c>
      <c r="X2473" s="2" t="s">
        <v>43</v>
      </c>
      <c r="Y2473" s="2" t="s">
        <v>44</v>
      </c>
      <c r="Z2473" s="2" t="s">
        <v>35</v>
      </c>
      <c r="AA2473" s="2" t="s">
        <v>35</v>
      </c>
      <c r="AB2473" s="2" t="s">
        <v>36</v>
      </c>
      <c r="AC2473" s="2"/>
      <c r="AD2473" s="2"/>
      <c r="AE2473">
        <v>2943</v>
      </c>
      <c r="AF2473" s="2" t="s">
        <v>35</v>
      </c>
      <c r="AG2473" s="2" t="s">
        <v>49</v>
      </c>
      <c r="AH2473" s="2">
        <v>3</v>
      </c>
      <c r="AI2473" s="2" t="str">
        <f>VLOOKUP(seguimiento[[#This Row],[vitamiad]],vitaminad[[id]:[valor]],2,)</f>
        <v>Bajo</v>
      </c>
      <c r="AJ2473" s="2" t="s">
        <v>37</v>
      </c>
      <c r="AK2473" s="2" t="s">
        <v>45</v>
      </c>
    </row>
    <row r="2474" spans="1:37" x14ac:dyDescent="0.3">
      <c r="A2474">
        <v>1126</v>
      </c>
      <c r="B2474" s="1">
        <v>42003</v>
      </c>
      <c r="C2474">
        <v>1</v>
      </c>
      <c r="D2474" t="str">
        <f>VLOOKUP(seguimiento[[#This Row],[idinstituciones]],instituciones[[idinstituciones]:[nombre]],2,)</f>
        <v>Hospital DR Alejandro Posadas</v>
      </c>
      <c r="E2474" s="2" t="s">
        <v>33</v>
      </c>
      <c r="F2474" s="2" t="s">
        <v>36</v>
      </c>
      <c r="G2474" s="2" t="s">
        <v>36</v>
      </c>
      <c r="H2474" s="2" t="s">
        <v>36</v>
      </c>
      <c r="I2474" s="2" t="s">
        <v>36</v>
      </c>
      <c r="J2474" s="2" t="s">
        <v>35</v>
      </c>
      <c r="K2474" s="2"/>
      <c r="L2474" s="2" t="s">
        <v>36</v>
      </c>
      <c r="M2474" s="2" t="s">
        <v>53</v>
      </c>
      <c r="N2474" s="2"/>
      <c r="O2474" s="2" t="s">
        <v>36</v>
      </c>
      <c r="P2474" s="2" t="s">
        <v>36</v>
      </c>
      <c r="Q2474" s="2"/>
      <c r="R2474" s="2"/>
      <c r="S2474" s="2" t="s">
        <v>36</v>
      </c>
      <c r="T2474" s="2" t="s">
        <v>49</v>
      </c>
      <c r="U2474" s="2" t="s">
        <v>36</v>
      </c>
      <c r="V2474" s="2" t="s">
        <v>36</v>
      </c>
      <c r="W2474" s="2" t="s">
        <v>49</v>
      </c>
      <c r="X2474" s="2" t="s">
        <v>43</v>
      </c>
      <c r="Y2474" s="2" t="s">
        <v>36</v>
      </c>
      <c r="Z2474" s="2" t="s">
        <v>35</v>
      </c>
      <c r="AA2474" s="2" t="s">
        <v>35</v>
      </c>
      <c r="AB2474" s="2" t="s">
        <v>36</v>
      </c>
      <c r="AC2474" s="2"/>
      <c r="AD2474" s="2"/>
      <c r="AE2474">
        <v>1648</v>
      </c>
      <c r="AF2474" s="2" t="s">
        <v>36</v>
      </c>
      <c r="AG2474" s="2" t="s">
        <v>36</v>
      </c>
      <c r="AH2474" s="2"/>
      <c r="AI2474" s="2"/>
      <c r="AJ2474" s="2" t="s">
        <v>36</v>
      </c>
      <c r="AK2474" s="2" t="s">
        <v>36</v>
      </c>
    </row>
    <row r="2475" spans="1:37" x14ac:dyDescent="0.3">
      <c r="A2475">
        <v>1126</v>
      </c>
      <c r="B2475" s="1">
        <v>42368</v>
      </c>
      <c r="C2475">
        <v>1</v>
      </c>
      <c r="D2475" t="str">
        <f>VLOOKUP(seguimiento[[#This Row],[idinstituciones]],instituciones[[idinstituciones]:[nombre]],2,)</f>
        <v>Hospital DR Alejandro Posadas</v>
      </c>
      <c r="E2475" s="2" t="s">
        <v>64</v>
      </c>
      <c r="F2475" s="2" t="s">
        <v>58</v>
      </c>
      <c r="G2475" s="2" t="s">
        <v>55</v>
      </c>
      <c r="H2475" s="2" t="s">
        <v>36</v>
      </c>
      <c r="I2475" s="2" t="s">
        <v>36</v>
      </c>
      <c r="J2475" s="2" t="s">
        <v>35</v>
      </c>
      <c r="K2475" s="2"/>
      <c r="L2475" s="2" t="s">
        <v>39</v>
      </c>
      <c r="M2475" s="2"/>
      <c r="N2475" s="2"/>
      <c r="O2475" s="2" t="s">
        <v>36</v>
      </c>
      <c r="P2475" s="2" t="s">
        <v>36</v>
      </c>
      <c r="Q2475" s="2"/>
      <c r="R2475" s="2" t="s">
        <v>118</v>
      </c>
      <c r="S2475" s="2" t="s">
        <v>45</v>
      </c>
      <c r="T2475" s="2" t="s">
        <v>49</v>
      </c>
      <c r="U2475" s="2" t="s">
        <v>37</v>
      </c>
      <c r="V2475" s="2" t="s">
        <v>37</v>
      </c>
      <c r="W2475" s="2" t="s">
        <v>46</v>
      </c>
      <c r="X2475" s="2" t="s">
        <v>65</v>
      </c>
      <c r="Y2475" s="2" t="s">
        <v>44</v>
      </c>
      <c r="Z2475" s="2" t="s">
        <v>35</v>
      </c>
      <c r="AA2475" s="2" t="s">
        <v>35</v>
      </c>
      <c r="AB2475" s="2" t="s">
        <v>36</v>
      </c>
      <c r="AC2475" s="2"/>
      <c r="AD2475" s="2"/>
      <c r="AE2475">
        <v>1918</v>
      </c>
      <c r="AF2475" s="2" t="s">
        <v>35</v>
      </c>
      <c r="AG2475" s="2" t="s">
        <v>49</v>
      </c>
      <c r="AH2475" s="2">
        <v>1</v>
      </c>
      <c r="AI2475" s="2" t="str">
        <f>VLOOKUP(seguimiento[[#This Row],[vitamiad]],vitaminad[[id]:[valor]],2,)</f>
        <v>No realizado</v>
      </c>
      <c r="AJ2475" s="2" t="s">
        <v>46</v>
      </c>
      <c r="AK2475" s="2" t="s">
        <v>45</v>
      </c>
    </row>
    <row r="2476" spans="1:37" x14ac:dyDescent="0.3">
      <c r="A2476">
        <v>1127</v>
      </c>
      <c r="B2476" s="1">
        <v>42003</v>
      </c>
      <c r="C2476">
        <v>1</v>
      </c>
      <c r="D2476" t="str">
        <f>VLOOKUP(seguimiento[[#This Row],[idinstituciones]],instituciones[[idinstituciones]:[nombre]],2,)</f>
        <v>Hospital DR Alejandro Posadas</v>
      </c>
      <c r="E2476" s="2" t="s">
        <v>33</v>
      </c>
      <c r="F2476" s="2" t="s">
        <v>36</v>
      </c>
      <c r="G2476" s="2" t="s">
        <v>35</v>
      </c>
      <c r="H2476" s="2" t="s">
        <v>36</v>
      </c>
      <c r="I2476" s="2" t="s">
        <v>45</v>
      </c>
      <c r="J2476" s="2" t="s">
        <v>35</v>
      </c>
      <c r="K2476" s="2"/>
      <c r="L2476" s="2" t="s">
        <v>36</v>
      </c>
      <c r="M2476" s="2"/>
      <c r="N2476" s="2"/>
      <c r="O2476" s="2" t="s">
        <v>36</v>
      </c>
      <c r="P2476" s="2" t="s">
        <v>36</v>
      </c>
      <c r="Q2476" s="2"/>
      <c r="R2476" s="2"/>
      <c r="S2476" s="2" t="s">
        <v>36</v>
      </c>
      <c r="T2476" s="2" t="s">
        <v>46</v>
      </c>
      <c r="U2476" s="2" t="s">
        <v>45</v>
      </c>
      <c r="V2476" s="2" t="s">
        <v>36</v>
      </c>
      <c r="W2476" s="2" t="s">
        <v>46</v>
      </c>
      <c r="X2476" s="2" t="s">
        <v>36</v>
      </c>
      <c r="Y2476" s="2" t="s">
        <v>36</v>
      </c>
      <c r="Z2476" s="2" t="s">
        <v>35</v>
      </c>
      <c r="AA2476" s="2" t="s">
        <v>35</v>
      </c>
      <c r="AB2476" s="2" t="s">
        <v>36</v>
      </c>
      <c r="AC2476" s="2"/>
      <c r="AD2476" s="2"/>
      <c r="AE2476">
        <v>1652</v>
      </c>
      <c r="AF2476" s="2" t="s">
        <v>36</v>
      </c>
      <c r="AG2476" s="2" t="s">
        <v>36</v>
      </c>
      <c r="AH2476" s="2"/>
      <c r="AI2476" s="2"/>
      <c r="AJ2476" s="2" t="s">
        <v>36</v>
      </c>
      <c r="AK2476" s="2" t="s">
        <v>36</v>
      </c>
    </row>
    <row r="2477" spans="1:37" x14ac:dyDescent="0.3">
      <c r="A2477">
        <v>1127</v>
      </c>
      <c r="B2477" s="1">
        <v>42003</v>
      </c>
      <c r="C2477">
        <v>1</v>
      </c>
      <c r="D2477" t="str">
        <f>VLOOKUP(seguimiento[[#This Row],[idinstituciones]],instituciones[[idinstituciones]:[nombre]],2,)</f>
        <v>Hospital DR Alejandro Posadas</v>
      </c>
      <c r="E2477" s="2" t="s">
        <v>33</v>
      </c>
      <c r="F2477" s="2" t="s">
        <v>36</v>
      </c>
      <c r="G2477" s="2" t="s">
        <v>35</v>
      </c>
      <c r="H2477" s="2" t="s">
        <v>36</v>
      </c>
      <c r="I2477" s="2" t="s">
        <v>45</v>
      </c>
      <c r="J2477" s="2" t="s">
        <v>35</v>
      </c>
      <c r="K2477" s="2"/>
      <c r="L2477" s="2" t="s">
        <v>36</v>
      </c>
      <c r="M2477" s="2"/>
      <c r="N2477" s="2"/>
      <c r="O2477" s="2" t="s">
        <v>36</v>
      </c>
      <c r="P2477" s="2" t="s">
        <v>36</v>
      </c>
      <c r="Q2477" s="2" t="s">
        <v>34</v>
      </c>
      <c r="R2477" s="2"/>
      <c r="S2477" s="2" t="s">
        <v>36</v>
      </c>
      <c r="T2477" s="2" t="s">
        <v>46</v>
      </c>
      <c r="U2477" s="2" t="s">
        <v>45</v>
      </c>
      <c r="V2477" s="2" t="s">
        <v>45</v>
      </c>
      <c r="W2477" s="2" t="s">
        <v>46</v>
      </c>
      <c r="X2477" s="2" t="s">
        <v>65</v>
      </c>
      <c r="Y2477" s="2" t="s">
        <v>36</v>
      </c>
      <c r="Z2477" s="2" t="s">
        <v>35</v>
      </c>
      <c r="AA2477" s="2" t="s">
        <v>35</v>
      </c>
      <c r="AB2477" s="2" t="s">
        <v>36</v>
      </c>
      <c r="AC2477" s="2"/>
      <c r="AD2477" s="2"/>
      <c r="AE2477">
        <v>1792</v>
      </c>
      <c r="AF2477" s="2" t="s">
        <v>36</v>
      </c>
      <c r="AG2477" s="2" t="s">
        <v>36</v>
      </c>
      <c r="AH2477" s="2"/>
      <c r="AI2477" s="2"/>
      <c r="AJ2477" s="2" t="s">
        <v>36</v>
      </c>
      <c r="AK2477" s="2" t="s">
        <v>36</v>
      </c>
    </row>
    <row r="2478" spans="1:37" x14ac:dyDescent="0.3">
      <c r="A2478">
        <v>1127</v>
      </c>
      <c r="B2478" s="1">
        <v>42368</v>
      </c>
      <c r="C2478">
        <v>1</v>
      </c>
      <c r="D2478" t="str">
        <f>VLOOKUP(seguimiento[[#This Row],[idinstituciones]],instituciones[[idinstituciones]:[nombre]],2,)</f>
        <v>Hospital DR Alejandro Posadas</v>
      </c>
      <c r="E2478" s="2" t="s">
        <v>44</v>
      </c>
      <c r="F2478" s="2" t="s">
        <v>58</v>
      </c>
      <c r="G2478" s="2" t="s">
        <v>59</v>
      </c>
      <c r="H2478" s="2" t="s">
        <v>85</v>
      </c>
      <c r="I2478" s="2" t="s">
        <v>37</v>
      </c>
      <c r="J2478" s="2" t="s">
        <v>35</v>
      </c>
      <c r="K2478" s="2"/>
      <c r="L2478" s="2" t="s">
        <v>39</v>
      </c>
      <c r="M2478" s="2"/>
      <c r="N2478" s="2"/>
      <c r="O2478" s="2" t="s">
        <v>36</v>
      </c>
      <c r="P2478" s="2" t="s">
        <v>36</v>
      </c>
      <c r="Q2478" s="2"/>
      <c r="R2478" s="2" t="s">
        <v>40</v>
      </c>
      <c r="S2478" s="2" t="s">
        <v>37</v>
      </c>
      <c r="T2478" s="2" t="s">
        <v>74</v>
      </c>
      <c r="U2478" s="2" t="s">
        <v>49</v>
      </c>
      <c r="V2478" s="2" t="s">
        <v>49</v>
      </c>
      <c r="W2478" s="2" t="s">
        <v>74</v>
      </c>
      <c r="X2478" s="2" t="s">
        <v>65</v>
      </c>
      <c r="Y2478" s="2" t="s">
        <v>36</v>
      </c>
      <c r="Z2478" s="2" t="s">
        <v>35</v>
      </c>
      <c r="AA2478" s="2" t="s">
        <v>35</v>
      </c>
      <c r="AB2478" s="2" t="s">
        <v>36</v>
      </c>
      <c r="AC2478" s="2"/>
      <c r="AD2478" s="2"/>
      <c r="AE2478">
        <v>2056</v>
      </c>
      <c r="AF2478" s="2" t="s">
        <v>35</v>
      </c>
      <c r="AG2478" s="2" t="s">
        <v>45</v>
      </c>
      <c r="AH2478" s="2">
        <v>1</v>
      </c>
      <c r="AI2478" s="2" t="str">
        <f>VLOOKUP(seguimiento[[#This Row],[vitamiad]],vitaminad[[id]:[valor]],2,)</f>
        <v>No realizado</v>
      </c>
      <c r="AJ2478" s="2" t="s">
        <v>46</v>
      </c>
      <c r="AK2478" s="2" t="s">
        <v>45</v>
      </c>
    </row>
    <row r="2479" spans="1:37" x14ac:dyDescent="0.3">
      <c r="A2479">
        <v>1127</v>
      </c>
      <c r="B2479" s="1">
        <v>42735</v>
      </c>
      <c r="C2479">
        <v>1</v>
      </c>
      <c r="D2479" t="str">
        <f>VLOOKUP(seguimiento[[#This Row],[idinstituciones]],instituciones[[idinstituciones]:[nombre]],2,)</f>
        <v>Hospital DR Alejandro Posadas</v>
      </c>
      <c r="E2479" s="2" t="s">
        <v>64</v>
      </c>
      <c r="F2479" s="2" t="s">
        <v>58</v>
      </c>
      <c r="G2479" s="2" t="s">
        <v>51</v>
      </c>
      <c r="H2479" s="2" t="s">
        <v>36</v>
      </c>
      <c r="I2479" s="2" t="s">
        <v>45</v>
      </c>
      <c r="J2479" s="2" t="s">
        <v>35</v>
      </c>
      <c r="K2479" s="2"/>
      <c r="L2479" s="2" t="s">
        <v>39</v>
      </c>
      <c r="M2479" s="2"/>
      <c r="N2479" s="2"/>
      <c r="O2479" s="2" t="s">
        <v>36</v>
      </c>
      <c r="P2479" s="2" t="s">
        <v>36</v>
      </c>
      <c r="Q2479" s="2"/>
      <c r="R2479" s="2" t="s">
        <v>84</v>
      </c>
      <c r="S2479" s="2" t="s">
        <v>36</v>
      </c>
      <c r="T2479" s="2" t="s">
        <v>41</v>
      </c>
      <c r="U2479" s="2" t="s">
        <v>37</v>
      </c>
      <c r="V2479" s="2" t="s">
        <v>37</v>
      </c>
      <c r="W2479" s="2" t="s">
        <v>41</v>
      </c>
      <c r="X2479" s="2" t="s">
        <v>65</v>
      </c>
      <c r="Y2479" s="2" t="s">
        <v>44</v>
      </c>
      <c r="Z2479" s="2" t="s">
        <v>35</v>
      </c>
      <c r="AA2479" s="2" t="s">
        <v>35</v>
      </c>
      <c r="AB2479" s="2" t="s">
        <v>36</v>
      </c>
      <c r="AC2479" s="2"/>
      <c r="AD2479" s="2"/>
      <c r="AE2479">
        <v>2586</v>
      </c>
      <c r="AF2479" s="2" t="s">
        <v>35</v>
      </c>
      <c r="AG2479" s="2" t="s">
        <v>45</v>
      </c>
      <c r="AH2479" s="2">
        <v>3</v>
      </c>
      <c r="AI2479" s="2" t="str">
        <f>VLOOKUP(seguimiento[[#This Row],[vitamiad]],vitaminad[[id]:[valor]],2,)</f>
        <v>Bajo</v>
      </c>
      <c r="AJ2479" s="2" t="s">
        <v>46</v>
      </c>
      <c r="AK2479" s="2" t="s">
        <v>45</v>
      </c>
    </row>
    <row r="2480" spans="1:37" x14ac:dyDescent="0.3">
      <c r="A2480">
        <v>1129</v>
      </c>
      <c r="B2480" s="1">
        <v>42668</v>
      </c>
      <c r="C2480">
        <v>4</v>
      </c>
      <c r="D2480" t="str">
        <f>VLOOKUP(seguimiento[[#This Row],[idinstituciones]],instituciones[[idinstituciones]:[nombre]],2,)</f>
        <v>HOSP. DE Niños DE LA SMA.TRINIDAD</v>
      </c>
      <c r="E2480" s="2" t="s">
        <v>33</v>
      </c>
      <c r="F2480" s="2" t="s">
        <v>58</v>
      </c>
      <c r="G2480" s="2" t="s">
        <v>36</v>
      </c>
      <c r="H2480" s="2" t="s">
        <v>36</v>
      </c>
      <c r="I2480" s="2" t="s">
        <v>37</v>
      </c>
      <c r="J2480" s="2" t="s">
        <v>35</v>
      </c>
      <c r="K2480" s="2"/>
      <c r="L2480" s="2" t="s">
        <v>39</v>
      </c>
      <c r="M2480" s="2" t="s">
        <v>53</v>
      </c>
      <c r="N2480" s="2" t="s">
        <v>35</v>
      </c>
      <c r="O2480" s="2" t="s">
        <v>36</v>
      </c>
      <c r="P2480" s="2" t="s">
        <v>36</v>
      </c>
      <c r="Q2480" s="2" t="s">
        <v>80</v>
      </c>
      <c r="R2480" s="2" t="s">
        <v>118</v>
      </c>
      <c r="S2480" s="2" t="s">
        <v>49</v>
      </c>
      <c r="T2480" s="2" t="s">
        <v>49</v>
      </c>
      <c r="U2480" s="2" t="s">
        <v>42</v>
      </c>
      <c r="V2480" s="2" t="s">
        <v>42</v>
      </c>
      <c r="W2480" s="2" t="s">
        <v>45</v>
      </c>
      <c r="X2480" s="2" t="s">
        <v>43</v>
      </c>
      <c r="Y2480" s="2" t="s">
        <v>54</v>
      </c>
      <c r="Z2480" s="2" t="s">
        <v>35</v>
      </c>
      <c r="AA2480" s="2" t="s">
        <v>35</v>
      </c>
      <c r="AB2480" s="2" t="s">
        <v>36</v>
      </c>
      <c r="AC2480" s="2"/>
      <c r="AD2480" s="2"/>
      <c r="AE2480">
        <v>2451</v>
      </c>
      <c r="AF2480" s="2" t="s">
        <v>71</v>
      </c>
      <c r="AG2480" s="2" t="s">
        <v>49</v>
      </c>
      <c r="AH2480" s="2">
        <v>4</v>
      </c>
      <c r="AI2480" s="2"/>
      <c r="AJ2480" s="2" t="s">
        <v>46</v>
      </c>
      <c r="AK2480" s="2" t="s">
        <v>49</v>
      </c>
    </row>
    <row r="2481" spans="1:37" x14ac:dyDescent="0.3">
      <c r="A2481">
        <v>1130</v>
      </c>
      <c r="B2481" s="1">
        <v>42003</v>
      </c>
      <c r="C2481">
        <v>1</v>
      </c>
      <c r="D2481" t="str">
        <f>VLOOKUP(seguimiento[[#This Row],[idinstituciones]],instituciones[[idinstituciones]:[nombre]],2,)</f>
        <v>Hospital DR Alejandro Posadas</v>
      </c>
      <c r="E2481" s="2" t="s">
        <v>64</v>
      </c>
      <c r="F2481" s="2" t="s">
        <v>58</v>
      </c>
      <c r="G2481" s="2" t="s">
        <v>36</v>
      </c>
      <c r="H2481" s="2" t="s">
        <v>62</v>
      </c>
      <c r="I2481" s="2" t="s">
        <v>45</v>
      </c>
      <c r="J2481" s="2" t="s">
        <v>35</v>
      </c>
      <c r="K2481" s="2" t="s">
        <v>78</v>
      </c>
      <c r="L2481" s="2" t="s">
        <v>39</v>
      </c>
      <c r="M2481" s="2"/>
      <c r="N2481" s="2"/>
      <c r="O2481" s="2" t="s">
        <v>36</v>
      </c>
      <c r="P2481" s="2" t="s">
        <v>36</v>
      </c>
      <c r="Q2481" s="2" t="s">
        <v>34</v>
      </c>
      <c r="R2481" s="2"/>
      <c r="S2481" s="2" t="s">
        <v>37</v>
      </c>
      <c r="T2481" s="2" t="s">
        <v>73</v>
      </c>
      <c r="U2481" s="2" t="s">
        <v>37</v>
      </c>
      <c r="V2481" s="2" t="s">
        <v>37</v>
      </c>
      <c r="W2481" s="2" t="s">
        <v>48</v>
      </c>
      <c r="X2481" s="2" t="s">
        <v>65</v>
      </c>
      <c r="Y2481" s="2" t="s">
        <v>36</v>
      </c>
      <c r="Z2481" s="2" t="s">
        <v>35</v>
      </c>
      <c r="AA2481" s="2" t="s">
        <v>35</v>
      </c>
      <c r="AB2481" s="2" t="s">
        <v>36</v>
      </c>
      <c r="AC2481" s="2"/>
      <c r="AD2481" s="2"/>
      <c r="AE2481">
        <v>1469</v>
      </c>
      <c r="AF2481" s="2" t="s">
        <v>36</v>
      </c>
      <c r="AG2481" s="2" t="s">
        <v>36</v>
      </c>
      <c r="AH2481" s="2"/>
      <c r="AI2481" s="2"/>
      <c r="AJ2481" s="2" t="s">
        <v>36</v>
      </c>
      <c r="AK2481" s="2" t="s">
        <v>36</v>
      </c>
    </row>
    <row r="2482" spans="1:37" x14ac:dyDescent="0.3">
      <c r="A2482">
        <v>1130</v>
      </c>
      <c r="B2482" s="1">
        <v>42278</v>
      </c>
      <c r="C2482">
        <v>1</v>
      </c>
      <c r="D2482" t="str">
        <f>VLOOKUP(seguimiento[[#This Row],[idinstituciones]],instituciones[[idinstituciones]:[nombre]],2,)</f>
        <v>Hospital DR Alejandro Posadas</v>
      </c>
      <c r="E2482" s="2" t="s">
        <v>33</v>
      </c>
      <c r="F2482" s="2" t="s">
        <v>34</v>
      </c>
      <c r="G2482" s="2" t="s">
        <v>55</v>
      </c>
      <c r="H2482" s="2" t="s">
        <v>36</v>
      </c>
      <c r="I2482" s="2" t="s">
        <v>45</v>
      </c>
      <c r="J2482" s="2" t="s">
        <v>35</v>
      </c>
      <c r="K2482" s="2"/>
      <c r="L2482" s="2" t="s">
        <v>39</v>
      </c>
      <c r="M2482" s="2"/>
      <c r="N2482" s="2"/>
      <c r="O2482" s="2" t="s">
        <v>36</v>
      </c>
      <c r="P2482" s="2" t="s">
        <v>36</v>
      </c>
      <c r="Q2482" s="2"/>
      <c r="R2482" s="2" t="s">
        <v>34</v>
      </c>
      <c r="S2482" s="2" t="s">
        <v>37</v>
      </c>
      <c r="T2482" s="2" t="s">
        <v>74</v>
      </c>
      <c r="U2482" s="2" t="s">
        <v>37</v>
      </c>
      <c r="V2482" s="2" t="s">
        <v>37</v>
      </c>
      <c r="W2482" s="2" t="s">
        <v>41</v>
      </c>
      <c r="X2482" s="2" t="s">
        <v>43</v>
      </c>
      <c r="Y2482" s="2" t="s">
        <v>44</v>
      </c>
      <c r="Z2482" s="2" t="s">
        <v>35</v>
      </c>
      <c r="AA2482" s="2" t="s">
        <v>35</v>
      </c>
      <c r="AB2482" s="2" t="s">
        <v>36</v>
      </c>
      <c r="AC2482" s="2"/>
      <c r="AD2482" s="2"/>
      <c r="AE2482">
        <v>2164</v>
      </c>
      <c r="AF2482" s="2" t="s">
        <v>35</v>
      </c>
      <c r="AG2482" s="2" t="s">
        <v>49</v>
      </c>
      <c r="AH2482" s="2">
        <v>2</v>
      </c>
      <c r="AI2482" s="2" t="str">
        <f>VLOOKUP(seguimiento[[#This Row],[vitamiad]],vitaminad[[id]:[valor]],2,)</f>
        <v>Normal</v>
      </c>
      <c r="AJ2482" s="2" t="s">
        <v>37</v>
      </c>
      <c r="AK2482" s="2" t="s">
        <v>45</v>
      </c>
    </row>
    <row r="2483" spans="1:37" x14ac:dyDescent="0.3">
      <c r="A2483">
        <v>1130</v>
      </c>
      <c r="B2483" s="1">
        <v>42734</v>
      </c>
      <c r="C2483">
        <v>1</v>
      </c>
      <c r="D2483" t="str">
        <f>VLOOKUP(seguimiento[[#This Row],[idinstituciones]],instituciones[[idinstituciones]:[nombre]],2,)</f>
        <v>Hospital DR Alejandro Posadas</v>
      </c>
      <c r="E2483" s="2" t="s">
        <v>64</v>
      </c>
      <c r="F2483" s="2" t="s">
        <v>34</v>
      </c>
      <c r="G2483" s="2" t="s">
        <v>59</v>
      </c>
      <c r="H2483" s="2" t="s">
        <v>36</v>
      </c>
      <c r="I2483" s="2" t="s">
        <v>45</v>
      </c>
      <c r="J2483" s="2" t="s">
        <v>35</v>
      </c>
      <c r="K2483" s="2"/>
      <c r="L2483" s="2" t="s">
        <v>39</v>
      </c>
      <c r="M2483" s="2"/>
      <c r="N2483" s="2"/>
      <c r="O2483" s="2" t="s">
        <v>36</v>
      </c>
      <c r="P2483" s="2" t="s">
        <v>36</v>
      </c>
      <c r="Q2483" s="2"/>
      <c r="R2483" s="2" t="s">
        <v>118</v>
      </c>
      <c r="S2483" s="2" t="s">
        <v>45</v>
      </c>
      <c r="T2483" s="2" t="s">
        <v>37</v>
      </c>
      <c r="U2483" s="2" t="s">
        <v>45</v>
      </c>
      <c r="V2483" s="2" t="s">
        <v>45</v>
      </c>
      <c r="W2483" s="2" t="s">
        <v>37</v>
      </c>
      <c r="X2483" s="2" t="s">
        <v>65</v>
      </c>
      <c r="Y2483" s="2" t="s">
        <v>44</v>
      </c>
      <c r="Z2483" s="2" t="s">
        <v>35</v>
      </c>
      <c r="AA2483" s="2" t="s">
        <v>35</v>
      </c>
      <c r="AB2483" s="2" t="s">
        <v>36</v>
      </c>
      <c r="AC2483" s="2"/>
      <c r="AD2483" s="2"/>
      <c r="AE2483">
        <v>2585</v>
      </c>
      <c r="AF2483" s="2" t="s">
        <v>35</v>
      </c>
      <c r="AG2483" s="2" t="s">
        <v>49</v>
      </c>
      <c r="AH2483" s="2">
        <v>2</v>
      </c>
      <c r="AI2483" s="2" t="str">
        <f>VLOOKUP(seguimiento[[#This Row],[vitamiad]],vitaminad[[id]:[valor]],2,)</f>
        <v>Normal</v>
      </c>
      <c r="AJ2483" s="2" t="s">
        <v>46</v>
      </c>
      <c r="AK2483" s="2" t="s">
        <v>45</v>
      </c>
    </row>
    <row r="2484" spans="1:37" x14ac:dyDescent="0.3">
      <c r="A2484">
        <v>1132</v>
      </c>
      <c r="B2484" s="1">
        <v>39806</v>
      </c>
      <c r="C2484">
        <v>4</v>
      </c>
      <c r="D2484" t="str">
        <f>VLOOKUP(seguimiento[[#This Row],[idinstituciones]],instituciones[[idinstituciones]:[nombre]],2,)</f>
        <v>HOSP. DE Niños DE LA SMA.TRINIDAD</v>
      </c>
      <c r="E2484" s="2" t="s">
        <v>36</v>
      </c>
      <c r="F2484" s="2" t="s">
        <v>36</v>
      </c>
      <c r="G2484" s="2" t="s">
        <v>36</v>
      </c>
      <c r="H2484" s="2" t="s">
        <v>36</v>
      </c>
      <c r="I2484" s="2" t="s">
        <v>36</v>
      </c>
      <c r="J2484" s="2" t="s">
        <v>36</v>
      </c>
      <c r="K2484" s="2"/>
      <c r="L2484" s="2" t="s">
        <v>36</v>
      </c>
      <c r="M2484" s="2"/>
      <c r="N2484" s="2"/>
      <c r="O2484" s="2" t="s">
        <v>36</v>
      </c>
      <c r="P2484" s="2" t="s">
        <v>36</v>
      </c>
      <c r="Q2484" s="2"/>
      <c r="R2484" s="2"/>
      <c r="S2484" s="2" t="s">
        <v>36</v>
      </c>
      <c r="T2484" s="2" t="s">
        <v>49</v>
      </c>
      <c r="U2484" s="2" t="s">
        <v>45</v>
      </c>
      <c r="V2484" s="2" t="s">
        <v>42</v>
      </c>
      <c r="W2484" s="2" t="s">
        <v>37</v>
      </c>
      <c r="X2484" s="2" t="s">
        <v>43</v>
      </c>
      <c r="Y2484" s="2" t="s">
        <v>36</v>
      </c>
      <c r="Z2484" s="2"/>
      <c r="AA2484" s="2" t="s">
        <v>35</v>
      </c>
      <c r="AB2484" s="2" t="s">
        <v>36</v>
      </c>
      <c r="AC2484" s="2"/>
      <c r="AD2484" s="2"/>
      <c r="AE2484">
        <v>3109</v>
      </c>
      <c r="AF2484" s="2" t="s">
        <v>36</v>
      </c>
      <c r="AG2484" s="2" t="s">
        <v>36</v>
      </c>
      <c r="AH2484" s="2"/>
      <c r="AI2484" s="2"/>
      <c r="AJ2484" s="2" t="s">
        <v>36</v>
      </c>
      <c r="AK2484" s="2" t="s">
        <v>36</v>
      </c>
    </row>
    <row r="2485" spans="1:37" x14ac:dyDescent="0.3">
      <c r="A2485">
        <v>1132</v>
      </c>
      <c r="B2485" s="1">
        <v>40156</v>
      </c>
      <c r="C2485">
        <v>4</v>
      </c>
      <c r="D2485" t="str">
        <f>VLOOKUP(seguimiento[[#This Row],[idinstituciones]],instituciones[[idinstituciones]:[nombre]],2,)</f>
        <v>HOSP. DE Niños DE LA SMA.TRINIDAD</v>
      </c>
      <c r="E2485" s="2" t="s">
        <v>36</v>
      </c>
      <c r="F2485" s="2" t="s">
        <v>36</v>
      </c>
      <c r="G2485" s="2" t="s">
        <v>36</v>
      </c>
      <c r="H2485" s="2" t="s">
        <v>36</v>
      </c>
      <c r="I2485" s="2" t="s">
        <v>36</v>
      </c>
      <c r="J2485" s="2" t="s">
        <v>36</v>
      </c>
      <c r="K2485" s="2"/>
      <c r="L2485" s="2" t="s">
        <v>36</v>
      </c>
      <c r="M2485" s="2"/>
      <c r="N2485" s="2"/>
      <c r="O2485" s="2" t="s">
        <v>36</v>
      </c>
      <c r="P2485" s="2" t="s">
        <v>36</v>
      </c>
      <c r="Q2485" s="2"/>
      <c r="R2485" s="2"/>
      <c r="S2485" s="2" t="s">
        <v>36</v>
      </c>
      <c r="T2485" s="2" t="s">
        <v>49</v>
      </c>
      <c r="U2485" s="2" t="s">
        <v>45</v>
      </c>
      <c r="V2485" s="2" t="s">
        <v>42</v>
      </c>
      <c r="W2485" s="2" t="s">
        <v>42</v>
      </c>
      <c r="X2485" s="2" t="s">
        <v>43</v>
      </c>
      <c r="Y2485" s="2" t="s">
        <v>36</v>
      </c>
      <c r="Z2485" s="2"/>
      <c r="AA2485" s="2" t="s">
        <v>35</v>
      </c>
      <c r="AB2485" s="2" t="s">
        <v>36</v>
      </c>
      <c r="AC2485" s="2"/>
      <c r="AD2485" s="2"/>
      <c r="AE2485">
        <v>3110</v>
      </c>
      <c r="AF2485" s="2" t="s">
        <v>36</v>
      </c>
      <c r="AG2485" s="2" t="s">
        <v>36</v>
      </c>
      <c r="AH2485" s="2"/>
      <c r="AI2485" s="2"/>
      <c r="AJ2485" s="2" t="s">
        <v>36</v>
      </c>
      <c r="AK2485" s="2" t="s">
        <v>36</v>
      </c>
    </row>
    <row r="2486" spans="1:37" x14ac:dyDescent="0.3">
      <c r="A2486">
        <v>1132</v>
      </c>
      <c r="B2486" s="1">
        <v>41619</v>
      </c>
      <c r="C2486">
        <v>4</v>
      </c>
      <c r="D2486" t="str">
        <f>VLOOKUP(seguimiento[[#This Row],[idinstituciones]],instituciones[[idinstituciones]:[nombre]],2,)</f>
        <v>HOSP. DE Niños DE LA SMA.TRINIDAD</v>
      </c>
      <c r="E2486" s="2" t="s">
        <v>36</v>
      </c>
      <c r="F2486" s="2" t="s">
        <v>36</v>
      </c>
      <c r="G2486" s="2" t="s">
        <v>36</v>
      </c>
      <c r="H2486" s="2" t="s">
        <v>36</v>
      </c>
      <c r="I2486" s="2" t="s">
        <v>36</v>
      </c>
      <c r="J2486" s="2" t="s">
        <v>36</v>
      </c>
      <c r="K2486" s="2"/>
      <c r="L2486" s="2" t="s">
        <v>36</v>
      </c>
      <c r="M2486" s="2"/>
      <c r="N2486" s="2"/>
      <c r="O2486" s="2" t="s">
        <v>36</v>
      </c>
      <c r="P2486" s="2" t="s">
        <v>36</v>
      </c>
      <c r="Q2486" s="2"/>
      <c r="R2486" s="2"/>
      <c r="S2486" s="2" t="s">
        <v>36</v>
      </c>
      <c r="T2486" s="2" t="s">
        <v>49</v>
      </c>
      <c r="U2486" s="2" t="s">
        <v>45</v>
      </c>
      <c r="V2486" s="2" t="s">
        <v>45</v>
      </c>
      <c r="W2486" s="2" t="s">
        <v>49</v>
      </c>
      <c r="X2486" s="2" t="s">
        <v>43</v>
      </c>
      <c r="Y2486" s="2" t="s">
        <v>36</v>
      </c>
      <c r="Z2486" s="2"/>
      <c r="AA2486" s="2" t="s">
        <v>35</v>
      </c>
      <c r="AB2486" s="2" t="s">
        <v>36</v>
      </c>
      <c r="AC2486" s="2"/>
      <c r="AD2486" s="2"/>
      <c r="AE2486">
        <v>3111</v>
      </c>
      <c r="AF2486" s="2" t="s">
        <v>36</v>
      </c>
      <c r="AG2486" s="2" t="s">
        <v>36</v>
      </c>
      <c r="AH2486" s="2"/>
      <c r="AI2486" s="2"/>
      <c r="AJ2486" s="2" t="s">
        <v>36</v>
      </c>
      <c r="AK2486" s="2" t="s">
        <v>36</v>
      </c>
    </row>
    <row r="2487" spans="1:37" x14ac:dyDescent="0.3">
      <c r="A2487">
        <v>1132</v>
      </c>
      <c r="B2487" s="1">
        <v>41982</v>
      </c>
      <c r="C2487">
        <v>4</v>
      </c>
      <c r="D2487" t="str">
        <f>VLOOKUP(seguimiento[[#This Row],[idinstituciones]],instituciones[[idinstituciones]:[nombre]],2,)</f>
        <v>HOSP. DE Niños DE LA SMA.TRINIDAD</v>
      </c>
      <c r="E2487" s="2" t="s">
        <v>36</v>
      </c>
      <c r="F2487" s="2" t="s">
        <v>36</v>
      </c>
      <c r="G2487" s="2" t="s">
        <v>36</v>
      </c>
      <c r="H2487" s="2" t="s">
        <v>129</v>
      </c>
      <c r="I2487" s="2" t="s">
        <v>36</v>
      </c>
      <c r="J2487" s="2" t="s">
        <v>36</v>
      </c>
      <c r="K2487" s="2"/>
      <c r="L2487" s="2" t="s">
        <v>36</v>
      </c>
      <c r="M2487" s="2"/>
      <c r="N2487" s="2"/>
      <c r="O2487" s="2" t="s">
        <v>36</v>
      </c>
      <c r="P2487" s="2" t="s">
        <v>36</v>
      </c>
      <c r="Q2487" s="2"/>
      <c r="R2487" s="2"/>
      <c r="S2487" s="2" t="s">
        <v>36</v>
      </c>
      <c r="T2487" s="2" t="s">
        <v>49</v>
      </c>
      <c r="U2487" s="2" t="s">
        <v>45</v>
      </c>
      <c r="V2487" s="2" t="s">
        <v>42</v>
      </c>
      <c r="W2487" s="2" t="s">
        <v>37</v>
      </c>
      <c r="X2487" s="2" t="s">
        <v>43</v>
      </c>
      <c r="Y2487" s="2" t="s">
        <v>36</v>
      </c>
      <c r="Z2487" s="2"/>
      <c r="AA2487" s="2" t="s">
        <v>35</v>
      </c>
      <c r="AB2487" s="2" t="s">
        <v>36</v>
      </c>
      <c r="AC2487" s="2"/>
      <c r="AD2487" s="2"/>
      <c r="AE2487">
        <v>3112</v>
      </c>
      <c r="AF2487" s="2" t="s">
        <v>36</v>
      </c>
      <c r="AG2487" s="2" t="s">
        <v>36</v>
      </c>
      <c r="AH2487" s="2"/>
      <c r="AI2487" s="2"/>
      <c r="AJ2487" s="2" t="s">
        <v>36</v>
      </c>
      <c r="AK2487" s="2" t="s">
        <v>36</v>
      </c>
    </row>
    <row r="2488" spans="1:37" x14ac:dyDescent="0.3">
      <c r="A2488">
        <v>1132</v>
      </c>
      <c r="B2488" s="1">
        <v>42557</v>
      </c>
      <c r="C2488">
        <v>4</v>
      </c>
      <c r="D2488" t="str">
        <f>VLOOKUP(seguimiento[[#This Row],[idinstituciones]],instituciones[[idinstituciones]:[nombre]],2,)</f>
        <v>HOSP. DE Niños DE LA SMA.TRINIDAD</v>
      </c>
      <c r="E2488" s="2" t="s">
        <v>64</v>
      </c>
      <c r="F2488" s="2" t="s">
        <v>34</v>
      </c>
      <c r="G2488" s="2" t="s">
        <v>67</v>
      </c>
      <c r="H2488" s="2" t="s">
        <v>115</v>
      </c>
      <c r="I2488" s="2" t="s">
        <v>36</v>
      </c>
      <c r="J2488" s="2" t="s">
        <v>36</v>
      </c>
      <c r="K2488" s="2"/>
      <c r="L2488" s="2" t="s">
        <v>36</v>
      </c>
      <c r="M2488" s="2"/>
      <c r="N2488" s="2"/>
      <c r="O2488" s="2" t="s">
        <v>36</v>
      </c>
      <c r="P2488" s="2" t="s">
        <v>36</v>
      </c>
      <c r="Q2488" s="2"/>
      <c r="R2488" s="2"/>
      <c r="S2488" s="2" t="s">
        <v>36</v>
      </c>
      <c r="T2488" s="2" t="s">
        <v>49</v>
      </c>
      <c r="U2488" s="2" t="s">
        <v>46</v>
      </c>
      <c r="V2488" s="2" t="s">
        <v>46</v>
      </c>
      <c r="W2488" s="2" t="s">
        <v>49</v>
      </c>
      <c r="X2488" s="2" t="s">
        <v>43</v>
      </c>
      <c r="Y2488" s="2" t="s">
        <v>36</v>
      </c>
      <c r="Z2488" s="2"/>
      <c r="AA2488" s="2" t="s">
        <v>35</v>
      </c>
      <c r="AB2488" s="2" t="s">
        <v>36</v>
      </c>
      <c r="AC2488" s="2"/>
      <c r="AD2488" s="2"/>
      <c r="AE2488">
        <v>2620</v>
      </c>
      <c r="AF2488" s="2" t="s">
        <v>35</v>
      </c>
      <c r="AG2488" s="2" t="s">
        <v>49</v>
      </c>
      <c r="AH2488" s="2"/>
      <c r="AI2488" s="2"/>
      <c r="AJ2488" s="2" t="s">
        <v>46</v>
      </c>
      <c r="AK2488" s="2" t="s">
        <v>45</v>
      </c>
    </row>
    <row r="2489" spans="1:37" x14ac:dyDescent="0.3">
      <c r="A2489">
        <v>1132</v>
      </c>
      <c r="B2489" s="1">
        <v>42850</v>
      </c>
      <c r="C2489">
        <v>4</v>
      </c>
      <c r="D2489" t="str">
        <f>VLOOKUP(seguimiento[[#This Row],[idinstituciones]],instituciones[[idinstituciones]:[nombre]],2,)</f>
        <v>HOSP. DE Niños DE LA SMA.TRINIDAD</v>
      </c>
      <c r="E2489" s="2" t="s">
        <v>64</v>
      </c>
      <c r="F2489" s="2" t="s">
        <v>204</v>
      </c>
      <c r="G2489" s="2" t="s">
        <v>67</v>
      </c>
      <c r="H2489" s="2" t="s">
        <v>36</v>
      </c>
      <c r="I2489" s="2" t="s">
        <v>45</v>
      </c>
      <c r="J2489" s="2" t="s">
        <v>35</v>
      </c>
      <c r="K2489" s="2"/>
      <c r="L2489" s="2" t="s">
        <v>39</v>
      </c>
      <c r="M2489" s="2"/>
      <c r="N2489" s="2" t="s">
        <v>35</v>
      </c>
      <c r="O2489" s="2" t="s">
        <v>36</v>
      </c>
      <c r="P2489" s="2" t="s">
        <v>36</v>
      </c>
      <c r="Q2489" s="2"/>
      <c r="R2489" s="2"/>
      <c r="S2489" s="2" t="s">
        <v>36</v>
      </c>
      <c r="T2489" s="2" t="s">
        <v>49</v>
      </c>
      <c r="U2489" s="2" t="s">
        <v>42</v>
      </c>
      <c r="V2489" s="2" t="s">
        <v>42</v>
      </c>
      <c r="W2489" s="2" t="s">
        <v>45</v>
      </c>
      <c r="X2489" s="2" t="s">
        <v>43</v>
      </c>
      <c r="Y2489" s="2" t="s">
        <v>47</v>
      </c>
      <c r="Z2489" s="2" t="s">
        <v>281</v>
      </c>
      <c r="AA2489" s="2" t="s">
        <v>35</v>
      </c>
      <c r="AB2489" s="2" t="s">
        <v>36</v>
      </c>
      <c r="AC2489" s="2"/>
      <c r="AD2489" s="2"/>
      <c r="AE2489">
        <v>2618</v>
      </c>
      <c r="AF2489" s="2" t="s">
        <v>35</v>
      </c>
      <c r="AG2489" s="2" t="s">
        <v>49</v>
      </c>
      <c r="AH2489" s="2"/>
      <c r="AI2489" s="2"/>
      <c r="AJ2489" s="2" t="s">
        <v>46</v>
      </c>
      <c r="AK2489" s="2" t="s">
        <v>36</v>
      </c>
    </row>
    <row r="2490" spans="1:37" x14ac:dyDescent="0.3">
      <c r="A2490">
        <v>1132</v>
      </c>
      <c r="B2490" s="1">
        <v>43060</v>
      </c>
      <c r="C2490">
        <v>4</v>
      </c>
      <c r="D2490" t="str">
        <f>VLOOKUP(seguimiento[[#This Row],[idinstituciones]],instituciones[[idinstituciones]:[nombre]],2,)</f>
        <v>HOSP. DE Niños DE LA SMA.TRINIDAD</v>
      </c>
      <c r="E2490" s="2" t="s">
        <v>64</v>
      </c>
      <c r="F2490" s="2" t="s">
        <v>34</v>
      </c>
      <c r="G2490" s="2" t="s">
        <v>67</v>
      </c>
      <c r="H2490" s="2" t="s">
        <v>36</v>
      </c>
      <c r="I2490" s="2" t="s">
        <v>36</v>
      </c>
      <c r="J2490" s="2" t="s">
        <v>36</v>
      </c>
      <c r="K2490" s="2"/>
      <c r="L2490" s="2" t="s">
        <v>36</v>
      </c>
      <c r="M2490" s="2"/>
      <c r="N2490" s="2"/>
      <c r="O2490" s="2" t="s">
        <v>36</v>
      </c>
      <c r="P2490" s="2" t="s">
        <v>36</v>
      </c>
      <c r="Q2490" s="2"/>
      <c r="R2490" s="2"/>
      <c r="S2490" s="2" t="s">
        <v>36</v>
      </c>
      <c r="T2490" s="2" t="s">
        <v>36</v>
      </c>
      <c r="U2490" s="2" t="s">
        <v>36</v>
      </c>
      <c r="V2490" s="2" t="s">
        <v>36</v>
      </c>
      <c r="W2490" s="2" t="s">
        <v>36</v>
      </c>
      <c r="X2490" s="2" t="s">
        <v>36</v>
      </c>
      <c r="Y2490" s="2" t="s">
        <v>36</v>
      </c>
      <c r="Z2490" s="2"/>
      <c r="AA2490" s="2" t="s">
        <v>35</v>
      </c>
      <c r="AB2490" s="2" t="s">
        <v>36</v>
      </c>
      <c r="AC2490" s="2"/>
      <c r="AD2490" s="2"/>
      <c r="AE2490">
        <v>2619</v>
      </c>
      <c r="AF2490" s="2" t="s">
        <v>35</v>
      </c>
      <c r="AG2490" s="2" t="s">
        <v>49</v>
      </c>
      <c r="AH2490" s="2"/>
      <c r="AI2490" s="2"/>
      <c r="AJ2490" s="2" t="s">
        <v>46</v>
      </c>
      <c r="AK2490" s="2" t="s">
        <v>36</v>
      </c>
    </row>
    <row r="2491" spans="1:37" x14ac:dyDescent="0.3">
      <c r="A2491">
        <v>1132</v>
      </c>
      <c r="B2491" s="1">
        <v>43452</v>
      </c>
      <c r="C2491">
        <v>4</v>
      </c>
      <c r="D2491" t="str">
        <f>VLOOKUP(seguimiento[[#This Row],[idinstituciones]],instituciones[[idinstituciones]:[nombre]],2,)</f>
        <v>HOSP. DE Niños DE LA SMA.TRINIDAD</v>
      </c>
      <c r="E2491" s="2" t="s">
        <v>33</v>
      </c>
      <c r="F2491" s="2" t="s">
        <v>50</v>
      </c>
      <c r="G2491" s="2" t="s">
        <v>51</v>
      </c>
      <c r="H2491" s="2" t="s">
        <v>36</v>
      </c>
      <c r="I2491" s="2" t="s">
        <v>45</v>
      </c>
      <c r="J2491" s="2" t="s">
        <v>35</v>
      </c>
      <c r="K2491" s="2"/>
      <c r="L2491" s="2" t="s">
        <v>39</v>
      </c>
      <c r="M2491" s="2"/>
      <c r="N2491" s="2"/>
      <c r="O2491" s="2" t="s">
        <v>36</v>
      </c>
      <c r="P2491" s="2" t="s">
        <v>36</v>
      </c>
      <c r="Q2491" s="2" t="s">
        <v>176</v>
      </c>
      <c r="R2491" s="2" t="s">
        <v>118</v>
      </c>
      <c r="S2491" s="2" t="s">
        <v>45</v>
      </c>
      <c r="T2491" s="2" t="s">
        <v>49</v>
      </c>
      <c r="U2491" s="2" t="s">
        <v>45</v>
      </c>
      <c r="V2491" s="2" t="s">
        <v>45</v>
      </c>
      <c r="W2491" s="2" t="s">
        <v>45</v>
      </c>
      <c r="X2491" s="2" t="s">
        <v>43</v>
      </c>
      <c r="Y2491" s="2" t="s">
        <v>56</v>
      </c>
      <c r="Z2491" s="2" t="s">
        <v>35</v>
      </c>
      <c r="AA2491" s="2" t="s">
        <v>35</v>
      </c>
      <c r="AB2491" s="2" t="s">
        <v>36</v>
      </c>
      <c r="AC2491" s="2"/>
      <c r="AD2491" s="2"/>
      <c r="AE2491">
        <v>3108</v>
      </c>
      <c r="AF2491" s="2" t="s">
        <v>35</v>
      </c>
      <c r="AG2491" s="2" t="s">
        <v>49</v>
      </c>
      <c r="AH2491" s="2">
        <v>1</v>
      </c>
      <c r="AI2491" s="2" t="str">
        <f>VLOOKUP(seguimiento[[#This Row],[vitamiad]],vitaminad[[id]:[valor]],2,)</f>
        <v>No realizado</v>
      </c>
      <c r="AJ2491" s="2" t="s">
        <v>37</v>
      </c>
      <c r="AK2491" s="2" t="s">
        <v>45</v>
      </c>
    </row>
    <row r="2492" spans="1:37" x14ac:dyDescent="0.3">
      <c r="A2492">
        <v>1135</v>
      </c>
      <c r="B2492" s="1">
        <v>39574</v>
      </c>
      <c r="C2492">
        <v>4</v>
      </c>
      <c r="D2492" t="str">
        <f>VLOOKUP(seguimiento[[#This Row],[idinstituciones]],instituciones[[idinstituciones]:[nombre]],2,)</f>
        <v>HOSP. DE Niños DE LA SMA.TRINIDAD</v>
      </c>
      <c r="E2492" s="2" t="s">
        <v>33</v>
      </c>
      <c r="F2492" s="2" t="s">
        <v>34</v>
      </c>
      <c r="G2492" s="2" t="s">
        <v>35</v>
      </c>
      <c r="H2492" s="2" t="s">
        <v>114</v>
      </c>
      <c r="I2492" s="2" t="s">
        <v>45</v>
      </c>
      <c r="J2492" s="2" t="s">
        <v>35</v>
      </c>
      <c r="K2492" s="2"/>
      <c r="L2492" s="2" t="s">
        <v>39</v>
      </c>
      <c r="M2492" s="2"/>
      <c r="N2492" s="2"/>
      <c r="O2492" s="2" t="s">
        <v>36</v>
      </c>
      <c r="P2492" s="2" t="s">
        <v>36</v>
      </c>
      <c r="Q2492" s="2"/>
      <c r="R2492" s="2" t="s">
        <v>118</v>
      </c>
      <c r="S2492" s="2" t="s">
        <v>45</v>
      </c>
      <c r="T2492" s="2" t="s">
        <v>48</v>
      </c>
      <c r="U2492" s="2" t="s">
        <v>45</v>
      </c>
      <c r="V2492" s="2" t="s">
        <v>45</v>
      </c>
      <c r="W2492" s="2" t="s">
        <v>45</v>
      </c>
      <c r="X2492" s="2" t="s">
        <v>43</v>
      </c>
      <c r="Y2492" s="2" t="s">
        <v>44</v>
      </c>
      <c r="Z2492" s="2" t="s">
        <v>281</v>
      </c>
      <c r="AA2492" s="2" t="s">
        <v>35</v>
      </c>
      <c r="AB2492" s="2" t="s">
        <v>36</v>
      </c>
      <c r="AC2492" s="2"/>
      <c r="AD2492" s="2"/>
      <c r="AE2492">
        <v>2964</v>
      </c>
      <c r="AF2492" s="2" t="s">
        <v>35</v>
      </c>
      <c r="AG2492" s="2" t="s">
        <v>49</v>
      </c>
      <c r="AH2492" s="2">
        <v>4</v>
      </c>
      <c r="AI2492" s="2"/>
      <c r="AJ2492" s="2" t="s">
        <v>37</v>
      </c>
      <c r="AK2492" s="2" t="s">
        <v>45</v>
      </c>
    </row>
    <row r="2493" spans="1:37" x14ac:dyDescent="0.3">
      <c r="A2493">
        <v>1135</v>
      </c>
      <c r="B2493" s="1">
        <v>41107</v>
      </c>
      <c r="C2493">
        <v>4</v>
      </c>
      <c r="D2493" t="str">
        <f>VLOOKUP(seguimiento[[#This Row],[idinstituciones]],instituciones[[idinstituciones]:[nombre]],2,)</f>
        <v>HOSP. DE Niños DE LA SMA.TRINIDAD</v>
      </c>
      <c r="E2493" s="2" t="s">
        <v>33</v>
      </c>
      <c r="F2493" s="2" t="s">
        <v>34</v>
      </c>
      <c r="G2493" s="2" t="s">
        <v>59</v>
      </c>
      <c r="H2493" s="2" t="s">
        <v>106</v>
      </c>
      <c r="I2493" s="2" t="s">
        <v>45</v>
      </c>
      <c r="J2493" s="2" t="s">
        <v>35</v>
      </c>
      <c r="K2493" s="2"/>
      <c r="L2493" s="2" t="s">
        <v>39</v>
      </c>
      <c r="M2493" s="2"/>
      <c r="N2493" s="2"/>
      <c r="O2493" s="2" t="s">
        <v>36</v>
      </c>
      <c r="P2493" s="2" t="s">
        <v>36</v>
      </c>
      <c r="Q2493" s="2"/>
      <c r="R2493" s="2" t="s">
        <v>40</v>
      </c>
      <c r="S2493" s="2" t="s">
        <v>45</v>
      </c>
      <c r="T2493" s="2" t="s">
        <v>46</v>
      </c>
      <c r="U2493" s="2" t="s">
        <v>45</v>
      </c>
      <c r="V2493" s="2" t="s">
        <v>45</v>
      </c>
      <c r="W2493" s="2" t="s">
        <v>45</v>
      </c>
      <c r="X2493" s="2" t="s">
        <v>43</v>
      </c>
      <c r="Y2493" s="2" t="s">
        <v>56</v>
      </c>
      <c r="Z2493" s="2" t="s">
        <v>281</v>
      </c>
      <c r="AA2493" s="2" t="s">
        <v>35</v>
      </c>
      <c r="AB2493" s="2" t="s">
        <v>36</v>
      </c>
      <c r="AC2493" s="2"/>
      <c r="AD2493" s="2"/>
      <c r="AE2493">
        <v>2965</v>
      </c>
      <c r="AF2493" s="2" t="s">
        <v>35</v>
      </c>
      <c r="AG2493" s="2" t="s">
        <v>49</v>
      </c>
      <c r="AH2493" s="2">
        <v>1</v>
      </c>
      <c r="AI2493" s="2" t="str">
        <f>VLOOKUP(seguimiento[[#This Row],[vitamiad]],vitaminad[[id]:[valor]],2,)</f>
        <v>No realizado</v>
      </c>
      <c r="AJ2493" s="2" t="s">
        <v>37</v>
      </c>
      <c r="AK2493" s="2" t="s">
        <v>45</v>
      </c>
    </row>
    <row r="2494" spans="1:37" x14ac:dyDescent="0.3">
      <c r="A2494">
        <v>1135</v>
      </c>
      <c r="B2494" s="1">
        <v>42297</v>
      </c>
      <c r="C2494">
        <v>4</v>
      </c>
      <c r="D2494" t="str">
        <f>VLOOKUP(seguimiento[[#This Row],[idinstituciones]],instituciones[[idinstituciones]:[nombre]],2,)</f>
        <v>HOSP. DE Niños DE LA SMA.TRINIDAD</v>
      </c>
      <c r="E2494" s="2" t="s">
        <v>33</v>
      </c>
      <c r="F2494" s="2" t="s">
        <v>34</v>
      </c>
      <c r="G2494" s="2" t="s">
        <v>59</v>
      </c>
      <c r="H2494" s="2" t="s">
        <v>122</v>
      </c>
      <c r="I2494" s="2" t="s">
        <v>45</v>
      </c>
      <c r="J2494" s="2" t="s">
        <v>35</v>
      </c>
      <c r="K2494" s="2"/>
      <c r="L2494" s="2" t="s">
        <v>39</v>
      </c>
      <c r="M2494" s="2"/>
      <c r="N2494" s="2"/>
      <c r="O2494" s="2" t="s">
        <v>36</v>
      </c>
      <c r="P2494" s="2" t="s">
        <v>36</v>
      </c>
      <c r="Q2494" s="2"/>
      <c r="R2494" s="2" t="s">
        <v>40</v>
      </c>
      <c r="S2494" s="2" t="s">
        <v>45</v>
      </c>
      <c r="T2494" s="2" t="s">
        <v>46</v>
      </c>
      <c r="U2494" s="2" t="s">
        <v>45</v>
      </c>
      <c r="V2494" s="2" t="s">
        <v>45</v>
      </c>
      <c r="W2494" s="2" t="s">
        <v>45</v>
      </c>
      <c r="X2494" s="2" t="s">
        <v>43</v>
      </c>
      <c r="Y2494" s="2" t="s">
        <v>56</v>
      </c>
      <c r="Z2494" s="2" t="s">
        <v>281</v>
      </c>
      <c r="AA2494" s="2" t="s">
        <v>35</v>
      </c>
      <c r="AB2494" s="2" t="s">
        <v>36</v>
      </c>
      <c r="AC2494" s="2"/>
      <c r="AD2494" s="2"/>
      <c r="AE2494">
        <v>2966</v>
      </c>
      <c r="AF2494" s="2" t="s">
        <v>35</v>
      </c>
      <c r="AG2494" s="2" t="s">
        <v>49</v>
      </c>
      <c r="AH2494" s="2">
        <v>4</v>
      </c>
      <c r="AI2494" s="2"/>
      <c r="AJ2494" s="2" t="s">
        <v>37</v>
      </c>
      <c r="AK2494" s="2" t="s">
        <v>45</v>
      </c>
    </row>
    <row r="2495" spans="1:37" x14ac:dyDescent="0.3">
      <c r="A2495">
        <v>1135</v>
      </c>
      <c r="B2495" s="1">
        <v>42824</v>
      </c>
      <c r="C2495">
        <v>4</v>
      </c>
      <c r="D2495" t="str">
        <f>VLOOKUP(seguimiento[[#This Row],[idinstituciones]],instituciones[[idinstituciones]:[nombre]],2,)</f>
        <v>HOSP. DE Niños DE LA SMA.TRINIDAD</v>
      </c>
      <c r="E2495" s="2" t="s">
        <v>33</v>
      </c>
      <c r="F2495" s="2" t="s">
        <v>50</v>
      </c>
      <c r="G2495" s="2" t="s">
        <v>51</v>
      </c>
      <c r="H2495" s="2" t="s">
        <v>166</v>
      </c>
      <c r="I2495" s="2" t="s">
        <v>45</v>
      </c>
      <c r="J2495" s="2" t="s">
        <v>35</v>
      </c>
      <c r="K2495" s="2"/>
      <c r="L2495" s="2" t="s">
        <v>39</v>
      </c>
      <c r="M2495" s="2"/>
      <c r="N2495" s="2"/>
      <c r="O2495" s="2" t="s">
        <v>36</v>
      </c>
      <c r="P2495" s="2" t="s">
        <v>36</v>
      </c>
      <c r="Q2495" s="2"/>
      <c r="R2495" s="2" t="s">
        <v>118</v>
      </c>
      <c r="S2495" s="2" t="s">
        <v>45</v>
      </c>
      <c r="T2495" s="2" t="s">
        <v>46</v>
      </c>
      <c r="U2495" s="2" t="s">
        <v>45</v>
      </c>
      <c r="V2495" s="2" t="s">
        <v>45</v>
      </c>
      <c r="W2495" s="2" t="s">
        <v>45</v>
      </c>
      <c r="X2495" s="2" t="s">
        <v>43</v>
      </c>
      <c r="Y2495" s="2" t="s">
        <v>56</v>
      </c>
      <c r="Z2495" s="2" t="s">
        <v>281</v>
      </c>
      <c r="AA2495" s="2" t="s">
        <v>35</v>
      </c>
      <c r="AB2495" s="2" t="s">
        <v>36</v>
      </c>
      <c r="AC2495" s="2"/>
      <c r="AD2495" s="2"/>
      <c r="AE2495">
        <v>2967</v>
      </c>
      <c r="AF2495" s="2" t="s">
        <v>35</v>
      </c>
      <c r="AG2495" s="2" t="s">
        <v>49</v>
      </c>
      <c r="AH2495" s="2">
        <v>1</v>
      </c>
      <c r="AI2495" s="2" t="str">
        <f>VLOOKUP(seguimiento[[#This Row],[vitamiad]],vitaminad[[id]:[valor]],2,)</f>
        <v>No realizado</v>
      </c>
      <c r="AJ2495" s="2" t="s">
        <v>37</v>
      </c>
      <c r="AK2495" s="2" t="s">
        <v>45</v>
      </c>
    </row>
    <row r="2496" spans="1:37" x14ac:dyDescent="0.3">
      <c r="A2496">
        <v>1135</v>
      </c>
      <c r="B2496" s="1">
        <v>43426</v>
      </c>
      <c r="C2496">
        <v>4</v>
      </c>
      <c r="D2496" t="str">
        <f>VLOOKUP(seguimiento[[#This Row],[idinstituciones]],instituciones[[idinstituciones]:[nombre]],2,)</f>
        <v>HOSP. DE Niños DE LA SMA.TRINIDAD</v>
      </c>
      <c r="E2496" s="2" t="s">
        <v>64</v>
      </c>
      <c r="F2496" s="2" t="s">
        <v>50</v>
      </c>
      <c r="G2496" s="2" t="s">
        <v>51</v>
      </c>
      <c r="H2496" s="2" t="s">
        <v>166</v>
      </c>
      <c r="I2496" s="2" t="s">
        <v>45</v>
      </c>
      <c r="J2496" s="2" t="s">
        <v>35</v>
      </c>
      <c r="K2496" s="2"/>
      <c r="L2496" s="2" t="s">
        <v>39</v>
      </c>
      <c r="M2496" s="2"/>
      <c r="N2496" s="2"/>
      <c r="O2496" s="2" t="s">
        <v>36</v>
      </c>
      <c r="P2496" s="2" t="s">
        <v>36</v>
      </c>
      <c r="Q2496" s="2"/>
      <c r="R2496" s="2" t="s">
        <v>118</v>
      </c>
      <c r="S2496" s="2" t="s">
        <v>45</v>
      </c>
      <c r="T2496" s="2" t="s">
        <v>74</v>
      </c>
      <c r="U2496" s="2" t="s">
        <v>37</v>
      </c>
      <c r="V2496" s="2" t="s">
        <v>37</v>
      </c>
      <c r="W2496" s="2" t="s">
        <v>37</v>
      </c>
      <c r="X2496" s="2" t="s">
        <v>43</v>
      </c>
      <c r="Y2496" s="2" t="s">
        <v>56</v>
      </c>
      <c r="Z2496" s="2" t="s">
        <v>281</v>
      </c>
      <c r="AA2496" s="2" t="s">
        <v>35</v>
      </c>
      <c r="AB2496" s="2" t="s">
        <v>36</v>
      </c>
      <c r="AC2496" s="2"/>
      <c r="AD2496" s="2"/>
      <c r="AE2496">
        <v>2968</v>
      </c>
      <c r="AF2496" s="2" t="s">
        <v>35</v>
      </c>
      <c r="AG2496" s="2" t="s">
        <v>49</v>
      </c>
      <c r="AH2496" s="2">
        <v>1</v>
      </c>
      <c r="AI2496" s="2" t="str">
        <f>VLOOKUP(seguimiento[[#This Row],[vitamiad]],vitaminad[[id]:[valor]],2,)</f>
        <v>No realizado</v>
      </c>
      <c r="AJ2496" s="2" t="s">
        <v>46</v>
      </c>
      <c r="AK2496" s="2" t="s">
        <v>45</v>
      </c>
    </row>
    <row r="2497" spans="1:37" x14ac:dyDescent="0.3">
      <c r="A2497">
        <v>1136</v>
      </c>
      <c r="B2497" s="1">
        <v>42028</v>
      </c>
      <c r="C2497">
        <v>4</v>
      </c>
      <c r="D2497" t="str">
        <f>VLOOKUP(seguimiento[[#This Row],[idinstituciones]],instituciones[[idinstituciones]:[nombre]],2,)</f>
        <v>HOSP. DE Niños DE LA SMA.TRINIDAD</v>
      </c>
      <c r="E2497" s="2" t="s">
        <v>33</v>
      </c>
      <c r="F2497" s="2" t="s">
        <v>34</v>
      </c>
      <c r="G2497" s="2" t="s">
        <v>59</v>
      </c>
      <c r="H2497" s="2" t="s">
        <v>129</v>
      </c>
      <c r="I2497" s="2" t="s">
        <v>45</v>
      </c>
      <c r="J2497" s="2" t="s">
        <v>35</v>
      </c>
      <c r="K2497" s="2"/>
      <c r="L2497" s="2" t="s">
        <v>39</v>
      </c>
      <c r="M2497" s="2"/>
      <c r="N2497" s="2"/>
      <c r="O2497" s="2" t="s">
        <v>36</v>
      </c>
      <c r="P2497" s="2" t="s">
        <v>36</v>
      </c>
      <c r="Q2497" s="2"/>
      <c r="R2497" s="2" t="s">
        <v>118</v>
      </c>
      <c r="S2497" s="2" t="s">
        <v>37</v>
      </c>
      <c r="T2497" s="2" t="s">
        <v>49</v>
      </c>
      <c r="U2497" s="2" t="s">
        <v>37</v>
      </c>
      <c r="V2497" s="2" t="s">
        <v>45</v>
      </c>
      <c r="W2497" s="2" t="s">
        <v>45</v>
      </c>
      <c r="X2497" s="2" t="s">
        <v>43</v>
      </c>
      <c r="Y2497" s="2" t="s">
        <v>56</v>
      </c>
      <c r="Z2497" s="2" t="s">
        <v>281</v>
      </c>
      <c r="AA2497" s="2" t="s">
        <v>35</v>
      </c>
      <c r="AB2497" s="2" t="s">
        <v>36</v>
      </c>
      <c r="AC2497" s="2"/>
      <c r="AD2497" s="2"/>
      <c r="AE2497">
        <v>2982</v>
      </c>
      <c r="AF2497" s="2" t="s">
        <v>35</v>
      </c>
      <c r="AG2497" s="2" t="s">
        <v>49</v>
      </c>
      <c r="AH2497" s="2">
        <v>4</v>
      </c>
      <c r="AI2497" s="2"/>
      <c r="AJ2497" s="2" t="s">
        <v>46</v>
      </c>
      <c r="AK2497" s="2" t="s">
        <v>45</v>
      </c>
    </row>
    <row r="2498" spans="1:37" x14ac:dyDescent="0.3">
      <c r="A2498">
        <v>1136</v>
      </c>
      <c r="B2498" s="1">
        <v>43447</v>
      </c>
      <c r="C2498">
        <v>4</v>
      </c>
      <c r="D2498" t="str">
        <f>VLOOKUP(seguimiento[[#This Row],[idinstituciones]],instituciones[[idinstituciones]:[nombre]],2,)</f>
        <v>HOSP. DE Niños DE LA SMA.TRINIDAD</v>
      </c>
      <c r="E2498" s="2" t="s">
        <v>64</v>
      </c>
      <c r="F2498" s="2" t="s">
        <v>50</v>
      </c>
      <c r="G2498" s="2" t="s">
        <v>51</v>
      </c>
      <c r="H2498" s="2" t="s">
        <v>216</v>
      </c>
      <c r="I2498" s="2" t="s">
        <v>45</v>
      </c>
      <c r="J2498" s="2" t="s">
        <v>35</v>
      </c>
      <c r="K2498" s="2"/>
      <c r="L2498" s="2" t="s">
        <v>39</v>
      </c>
      <c r="M2498" s="2"/>
      <c r="N2498" s="2"/>
      <c r="O2498" s="2" t="s">
        <v>36</v>
      </c>
      <c r="P2498" s="2" t="s">
        <v>36</v>
      </c>
      <c r="Q2498" s="2"/>
      <c r="R2498" s="2" t="s">
        <v>118</v>
      </c>
      <c r="S2498" s="2" t="s">
        <v>45</v>
      </c>
      <c r="T2498" s="2" t="s">
        <v>49</v>
      </c>
      <c r="U2498" s="2" t="s">
        <v>37</v>
      </c>
      <c r="V2498" s="2" t="s">
        <v>37</v>
      </c>
      <c r="W2498" s="2" t="s">
        <v>37</v>
      </c>
      <c r="X2498" s="2" t="s">
        <v>65</v>
      </c>
      <c r="Y2498" s="2" t="s">
        <v>56</v>
      </c>
      <c r="Z2498" s="2" t="s">
        <v>281</v>
      </c>
      <c r="AA2498" s="2" t="s">
        <v>35</v>
      </c>
      <c r="AB2498" s="2" t="s">
        <v>36</v>
      </c>
      <c r="AC2498" s="2"/>
      <c r="AD2498" s="2"/>
      <c r="AE2498">
        <v>2983</v>
      </c>
      <c r="AF2498" s="2" t="s">
        <v>35</v>
      </c>
      <c r="AG2498" s="2" t="s">
        <v>49</v>
      </c>
      <c r="AH2498" s="2">
        <v>4</v>
      </c>
      <c r="AI2498" s="2"/>
      <c r="AJ2498" s="2" t="s">
        <v>46</v>
      </c>
      <c r="AK2498" s="2" t="s">
        <v>45</v>
      </c>
    </row>
    <row r="2499" spans="1:37" x14ac:dyDescent="0.3">
      <c r="A2499">
        <v>1141</v>
      </c>
      <c r="B2499" s="1">
        <v>41697</v>
      </c>
      <c r="C2499">
        <v>57</v>
      </c>
      <c r="D2499" t="str">
        <f>VLOOKUP(seguimiento[[#This Row],[idinstituciones]],instituciones[[idinstituciones]:[nombre]],2,)</f>
        <v>HIGA Penna</v>
      </c>
      <c r="E2499" s="2" t="s">
        <v>33</v>
      </c>
      <c r="F2499" s="2" t="s">
        <v>34</v>
      </c>
      <c r="G2499" s="2" t="s">
        <v>51</v>
      </c>
      <c r="H2499" s="2" t="s">
        <v>36</v>
      </c>
      <c r="I2499" s="2" t="s">
        <v>37</v>
      </c>
      <c r="J2499" s="2" t="s">
        <v>35</v>
      </c>
      <c r="K2499" s="2" t="s">
        <v>63</v>
      </c>
      <c r="L2499" s="2" t="s">
        <v>39</v>
      </c>
      <c r="M2499" s="2" t="s">
        <v>76</v>
      </c>
      <c r="N2499" s="2" t="s">
        <v>35</v>
      </c>
      <c r="O2499" s="2" t="s">
        <v>36</v>
      </c>
      <c r="P2499" s="2" t="s">
        <v>42</v>
      </c>
      <c r="Q2499" s="2"/>
      <c r="R2499" s="2" t="s">
        <v>40</v>
      </c>
      <c r="S2499" s="2" t="s">
        <v>45</v>
      </c>
      <c r="T2499" s="2" t="s">
        <v>45</v>
      </c>
      <c r="U2499" s="2" t="s">
        <v>42</v>
      </c>
      <c r="V2499" s="2" t="s">
        <v>36</v>
      </c>
      <c r="W2499" s="2" t="s">
        <v>37</v>
      </c>
      <c r="X2499" s="2" t="s">
        <v>43</v>
      </c>
      <c r="Y2499" s="2" t="s">
        <v>47</v>
      </c>
      <c r="Z2499" s="2" t="s">
        <v>281</v>
      </c>
      <c r="AA2499" s="2" t="s">
        <v>35</v>
      </c>
      <c r="AB2499" s="2" t="s">
        <v>36</v>
      </c>
      <c r="AC2499" s="2"/>
      <c r="AD2499" s="2"/>
      <c r="AE2499">
        <v>174</v>
      </c>
      <c r="AF2499" s="2" t="s">
        <v>36</v>
      </c>
      <c r="AG2499" s="2" t="s">
        <v>36</v>
      </c>
      <c r="AH2499" s="2"/>
      <c r="AI2499" s="2"/>
      <c r="AJ2499" s="2" t="s">
        <v>36</v>
      </c>
      <c r="AK2499" s="2" t="s">
        <v>36</v>
      </c>
    </row>
    <row r="2500" spans="1:37" x14ac:dyDescent="0.3">
      <c r="A2500">
        <v>1142</v>
      </c>
      <c r="B2500" s="1">
        <v>40843</v>
      </c>
      <c r="C2500">
        <v>28</v>
      </c>
      <c r="D2500" t="str">
        <f>VLOOKUP(seguimiento[[#This Row],[idinstituciones]],instituciones[[idinstituciones]:[nombre]],2,)</f>
        <v>Hospital Victor J Vilela</v>
      </c>
      <c r="E2500" s="2" t="s">
        <v>33</v>
      </c>
      <c r="F2500" s="2" t="s">
        <v>34</v>
      </c>
      <c r="G2500" s="2" t="s">
        <v>59</v>
      </c>
      <c r="H2500" s="2" t="s">
        <v>36</v>
      </c>
      <c r="I2500" s="2" t="s">
        <v>45</v>
      </c>
      <c r="J2500" s="2" t="s">
        <v>35</v>
      </c>
      <c r="K2500" s="2" t="s">
        <v>38</v>
      </c>
      <c r="L2500" s="2" t="s">
        <v>39</v>
      </c>
      <c r="M2500" s="2"/>
      <c r="N2500" s="2"/>
      <c r="O2500" s="2" t="s">
        <v>36</v>
      </c>
      <c r="P2500" s="2" t="s">
        <v>36</v>
      </c>
      <c r="Q2500" s="2"/>
      <c r="R2500" s="2"/>
      <c r="S2500" s="2" t="s">
        <v>45</v>
      </c>
      <c r="T2500" s="2" t="s">
        <v>49</v>
      </c>
      <c r="U2500" s="2" t="s">
        <v>42</v>
      </c>
      <c r="V2500" s="2" t="s">
        <v>36</v>
      </c>
      <c r="W2500" s="2" t="s">
        <v>49</v>
      </c>
      <c r="X2500" s="2" t="s">
        <v>43</v>
      </c>
      <c r="Y2500" s="2" t="s">
        <v>54</v>
      </c>
      <c r="Z2500" s="2" t="s">
        <v>35</v>
      </c>
      <c r="AA2500" s="2" t="s">
        <v>35</v>
      </c>
      <c r="AB2500" s="2" t="s">
        <v>36</v>
      </c>
      <c r="AC2500" s="2"/>
      <c r="AD2500" s="2"/>
      <c r="AE2500">
        <v>1075</v>
      </c>
      <c r="AF2500" s="2" t="s">
        <v>36</v>
      </c>
      <c r="AG2500" s="2" t="s">
        <v>36</v>
      </c>
      <c r="AH2500" s="2"/>
      <c r="AI2500" s="2"/>
      <c r="AJ2500" s="2" t="s">
        <v>36</v>
      </c>
      <c r="AK2500" s="2" t="s">
        <v>36</v>
      </c>
    </row>
    <row r="2501" spans="1:37" x14ac:dyDescent="0.3">
      <c r="A2501">
        <v>1142</v>
      </c>
      <c r="B2501" s="1">
        <v>40843</v>
      </c>
      <c r="C2501">
        <v>28</v>
      </c>
      <c r="D2501" t="str">
        <f>VLOOKUP(seguimiento[[#This Row],[idinstituciones]],instituciones[[idinstituciones]:[nombre]],2,)</f>
        <v>Hospital Victor J Vilela</v>
      </c>
      <c r="E2501" s="2" t="s">
        <v>33</v>
      </c>
      <c r="F2501" s="2" t="s">
        <v>34</v>
      </c>
      <c r="G2501" s="2" t="s">
        <v>59</v>
      </c>
      <c r="H2501" s="2" t="s">
        <v>36</v>
      </c>
      <c r="I2501" s="2" t="s">
        <v>45</v>
      </c>
      <c r="J2501" s="2" t="s">
        <v>35</v>
      </c>
      <c r="K2501" s="2" t="s">
        <v>38</v>
      </c>
      <c r="L2501" s="2" t="s">
        <v>39</v>
      </c>
      <c r="M2501" s="2"/>
      <c r="N2501" s="2"/>
      <c r="O2501" s="2" t="s">
        <v>36</v>
      </c>
      <c r="P2501" s="2" t="s">
        <v>36</v>
      </c>
      <c r="Q2501" s="2"/>
      <c r="R2501" s="2"/>
      <c r="S2501" s="2" t="s">
        <v>45</v>
      </c>
      <c r="T2501" s="2" t="s">
        <v>49</v>
      </c>
      <c r="U2501" s="2" t="s">
        <v>42</v>
      </c>
      <c r="V2501" s="2" t="s">
        <v>36</v>
      </c>
      <c r="W2501" s="2" t="s">
        <v>49</v>
      </c>
      <c r="X2501" s="2" t="s">
        <v>43</v>
      </c>
      <c r="Y2501" s="2" t="s">
        <v>54</v>
      </c>
      <c r="Z2501" s="2" t="s">
        <v>35</v>
      </c>
      <c r="AA2501" s="2" t="s">
        <v>35</v>
      </c>
      <c r="AB2501" s="2" t="s">
        <v>36</v>
      </c>
      <c r="AC2501" s="2"/>
      <c r="AD2501" s="2"/>
      <c r="AE2501">
        <v>1384</v>
      </c>
      <c r="AF2501" s="2" t="s">
        <v>36</v>
      </c>
      <c r="AG2501" s="2" t="s">
        <v>36</v>
      </c>
      <c r="AH2501" s="2"/>
      <c r="AI2501" s="2"/>
      <c r="AJ2501" s="2" t="s">
        <v>36</v>
      </c>
      <c r="AK2501" s="2" t="s">
        <v>36</v>
      </c>
    </row>
    <row r="2502" spans="1:37" x14ac:dyDescent="0.3">
      <c r="A2502">
        <v>1142</v>
      </c>
      <c r="B2502" s="1">
        <v>41193</v>
      </c>
      <c r="C2502">
        <v>28</v>
      </c>
      <c r="D2502" t="str">
        <f>VLOOKUP(seguimiento[[#This Row],[idinstituciones]],instituciones[[idinstituciones]:[nombre]],2,)</f>
        <v>Hospital Victor J Vilela</v>
      </c>
      <c r="E2502" s="2" t="s">
        <v>33</v>
      </c>
      <c r="F2502" s="2" t="s">
        <v>34</v>
      </c>
      <c r="G2502" s="2" t="s">
        <v>59</v>
      </c>
      <c r="H2502" s="2" t="s">
        <v>36</v>
      </c>
      <c r="I2502" s="2" t="s">
        <v>45</v>
      </c>
      <c r="J2502" s="2" t="s">
        <v>35</v>
      </c>
      <c r="K2502" s="2" t="s">
        <v>38</v>
      </c>
      <c r="L2502" s="2" t="s">
        <v>39</v>
      </c>
      <c r="M2502" s="2"/>
      <c r="N2502" s="2"/>
      <c r="O2502" s="2" t="s">
        <v>36</v>
      </c>
      <c r="P2502" s="2" t="s">
        <v>36</v>
      </c>
      <c r="Q2502" s="2"/>
      <c r="R2502" s="2" t="s">
        <v>40</v>
      </c>
      <c r="S2502" s="2" t="s">
        <v>45</v>
      </c>
      <c r="T2502" s="2" t="s">
        <v>48</v>
      </c>
      <c r="U2502" s="2" t="s">
        <v>45</v>
      </c>
      <c r="V2502" s="2" t="s">
        <v>45</v>
      </c>
      <c r="W2502" s="2" t="s">
        <v>41</v>
      </c>
      <c r="X2502" s="2" t="s">
        <v>43</v>
      </c>
      <c r="Y2502" s="2" t="s">
        <v>36</v>
      </c>
      <c r="Z2502" s="2" t="s">
        <v>35</v>
      </c>
      <c r="AA2502" s="2" t="s">
        <v>35</v>
      </c>
      <c r="AB2502" s="2" t="s">
        <v>36</v>
      </c>
      <c r="AC2502" s="2"/>
      <c r="AD2502" s="2"/>
      <c r="AE2502">
        <v>69</v>
      </c>
      <c r="AF2502" s="2" t="s">
        <v>36</v>
      </c>
      <c r="AG2502" s="2" t="s">
        <v>36</v>
      </c>
      <c r="AH2502" s="2"/>
      <c r="AI2502" s="2"/>
      <c r="AJ2502" s="2" t="s">
        <v>36</v>
      </c>
      <c r="AK2502" s="2" t="s">
        <v>36</v>
      </c>
    </row>
    <row r="2503" spans="1:37" x14ac:dyDescent="0.3">
      <c r="A2503">
        <v>1142</v>
      </c>
      <c r="B2503" s="1">
        <v>41193</v>
      </c>
      <c r="C2503">
        <v>28</v>
      </c>
      <c r="D2503" t="str">
        <f>VLOOKUP(seguimiento[[#This Row],[idinstituciones]],instituciones[[idinstituciones]:[nombre]],2,)</f>
        <v>Hospital Victor J Vilela</v>
      </c>
      <c r="E2503" s="2" t="s">
        <v>33</v>
      </c>
      <c r="F2503" s="2" t="s">
        <v>34</v>
      </c>
      <c r="G2503" s="2" t="s">
        <v>59</v>
      </c>
      <c r="H2503" s="2" t="s">
        <v>36</v>
      </c>
      <c r="I2503" s="2" t="s">
        <v>45</v>
      </c>
      <c r="J2503" s="2" t="s">
        <v>35</v>
      </c>
      <c r="K2503" s="2" t="s">
        <v>38</v>
      </c>
      <c r="L2503" s="2" t="s">
        <v>39</v>
      </c>
      <c r="M2503" s="2"/>
      <c r="N2503" s="2"/>
      <c r="O2503" s="2" t="s">
        <v>36</v>
      </c>
      <c r="P2503" s="2" t="s">
        <v>36</v>
      </c>
      <c r="Q2503" s="2"/>
      <c r="R2503" s="2" t="s">
        <v>40</v>
      </c>
      <c r="S2503" s="2" t="s">
        <v>45</v>
      </c>
      <c r="T2503" s="2" t="s">
        <v>48</v>
      </c>
      <c r="U2503" s="2" t="s">
        <v>45</v>
      </c>
      <c r="V2503" s="2" t="s">
        <v>45</v>
      </c>
      <c r="W2503" s="2" t="s">
        <v>41</v>
      </c>
      <c r="X2503" s="2" t="s">
        <v>43</v>
      </c>
      <c r="Y2503" s="2" t="s">
        <v>36</v>
      </c>
      <c r="Z2503" s="2" t="s">
        <v>35</v>
      </c>
      <c r="AA2503" s="2" t="s">
        <v>35</v>
      </c>
      <c r="AB2503" s="2" t="s">
        <v>36</v>
      </c>
      <c r="AC2503" s="2"/>
      <c r="AD2503" s="2"/>
      <c r="AE2503">
        <v>921</v>
      </c>
      <c r="AF2503" s="2" t="s">
        <v>36</v>
      </c>
      <c r="AG2503" s="2" t="s">
        <v>36</v>
      </c>
      <c r="AH2503" s="2"/>
      <c r="AI2503" s="2"/>
      <c r="AJ2503" s="2" t="s">
        <v>36</v>
      </c>
      <c r="AK2503" s="2" t="s">
        <v>36</v>
      </c>
    </row>
    <row r="2504" spans="1:37" x14ac:dyDescent="0.3">
      <c r="A2504">
        <v>1142</v>
      </c>
      <c r="B2504" s="1">
        <v>41557</v>
      </c>
      <c r="C2504">
        <v>28</v>
      </c>
      <c r="D2504" t="str">
        <f>VLOOKUP(seguimiento[[#This Row],[idinstituciones]],instituciones[[idinstituciones]:[nombre]],2,)</f>
        <v>Hospital Victor J Vilela</v>
      </c>
      <c r="E2504" s="2" t="s">
        <v>33</v>
      </c>
      <c r="F2504" s="2" t="s">
        <v>58</v>
      </c>
      <c r="G2504" s="2" t="s">
        <v>51</v>
      </c>
      <c r="H2504" s="2" t="s">
        <v>36</v>
      </c>
      <c r="I2504" s="2" t="s">
        <v>45</v>
      </c>
      <c r="J2504" s="2" t="s">
        <v>35</v>
      </c>
      <c r="K2504" s="2" t="s">
        <v>38</v>
      </c>
      <c r="L2504" s="2" t="s">
        <v>39</v>
      </c>
      <c r="M2504" s="2"/>
      <c r="N2504" s="2"/>
      <c r="O2504" s="2" t="s">
        <v>36</v>
      </c>
      <c r="P2504" s="2" t="s">
        <v>36</v>
      </c>
      <c r="Q2504" s="2"/>
      <c r="R2504" s="2" t="s">
        <v>40</v>
      </c>
      <c r="S2504" s="2" t="s">
        <v>45</v>
      </c>
      <c r="T2504" s="2" t="s">
        <v>49</v>
      </c>
      <c r="U2504" s="2" t="s">
        <v>42</v>
      </c>
      <c r="V2504" s="2" t="s">
        <v>36</v>
      </c>
      <c r="W2504" s="2" t="s">
        <v>36</v>
      </c>
      <c r="X2504" s="2" t="s">
        <v>43</v>
      </c>
      <c r="Y2504" s="2" t="s">
        <v>36</v>
      </c>
      <c r="Z2504" s="2" t="s">
        <v>35</v>
      </c>
      <c r="AA2504" s="2" t="s">
        <v>35</v>
      </c>
      <c r="AB2504" s="2" t="s">
        <v>36</v>
      </c>
      <c r="AC2504" s="2"/>
      <c r="AD2504" s="2"/>
      <c r="AE2504">
        <v>314</v>
      </c>
      <c r="AF2504" s="2" t="s">
        <v>36</v>
      </c>
      <c r="AG2504" s="2" t="s">
        <v>36</v>
      </c>
      <c r="AH2504" s="2"/>
      <c r="AI2504" s="2"/>
      <c r="AJ2504" s="2" t="s">
        <v>36</v>
      </c>
      <c r="AK2504" s="2" t="s">
        <v>36</v>
      </c>
    </row>
    <row r="2505" spans="1:37" x14ac:dyDescent="0.3">
      <c r="A2505">
        <v>1142</v>
      </c>
      <c r="B2505" s="1">
        <v>41557</v>
      </c>
      <c r="C2505">
        <v>28</v>
      </c>
      <c r="D2505" t="str">
        <f>VLOOKUP(seguimiento[[#This Row],[idinstituciones]],instituciones[[idinstituciones]:[nombre]],2,)</f>
        <v>Hospital Victor J Vilela</v>
      </c>
      <c r="E2505" s="2" t="s">
        <v>33</v>
      </c>
      <c r="F2505" s="2" t="s">
        <v>58</v>
      </c>
      <c r="G2505" s="2" t="s">
        <v>51</v>
      </c>
      <c r="H2505" s="2" t="s">
        <v>36</v>
      </c>
      <c r="I2505" s="2" t="s">
        <v>45</v>
      </c>
      <c r="J2505" s="2" t="s">
        <v>35</v>
      </c>
      <c r="K2505" s="2" t="s">
        <v>38</v>
      </c>
      <c r="L2505" s="2" t="s">
        <v>39</v>
      </c>
      <c r="M2505" s="2"/>
      <c r="N2505" s="2"/>
      <c r="O2505" s="2" t="s">
        <v>36</v>
      </c>
      <c r="P2505" s="2" t="s">
        <v>36</v>
      </c>
      <c r="Q2505" s="2"/>
      <c r="R2505" s="2" t="s">
        <v>40</v>
      </c>
      <c r="S2505" s="2" t="s">
        <v>45</v>
      </c>
      <c r="T2505" s="2" t="s">
        <v>49</v>
      </c>
      <c r="U2505" s="2" t="s">
        <v>42</v>
      </c>
      <c r="V2505" s="2" t="s">
        <v>36</v>
      </c>
      <c r="W2505" s="2" t="s">
        <v>36</v>
      </c>
      <c r="X2505" s="2" t="s">
        <v>43</v>
      </c>
      <c r="Y2505" s="2" t="s">
        <v>36</v>
      </c>
      <c r="Z2505" s="2" t="s">
        <v>35</v>
      </c>
      <c r="AA2505" s="2" t="s">
        <v>35</v>
      </c>
      <c r="AB2505" s="2" t="s">
        <v>36</v>
      </c>
      <c r="AC2505" s="2"/>
      <c r="AD2505" s="2"/>
      <c r="AE2505">
        <v>380</v>
      </c>
      <c r="AF2505" s="2" t="s">
        <v>36</v>
      </c>
      <c r="AG2505" s="2" t="s">
        <v>36</v>
      </c>
      <c r="AH2505" s="2"/>
      <c r="AI2505" s="2"/>
      <c r="AJ2505" s="2" t="s">
        <v>36</v>
      </c>
      <c r="AK2505" s="2" t="s">
        <v>36</v>
      </c>
    </row>
    <row r="2506" spans="1:37" x14ac:dyDescent="0.3">
      <c r="A2506">
        <v>1142</v>
      </c>
      <c r="B2506" s="1">
        <v>41928</v>
      </c>
      <c r="C2506">
        <v>28</v>
      </c>
      <c r="D2506" t="str">
        <f>VLOOKUP(seguimiento[[#This Row],[idinstituciones]],instituciones[[idinstituciones]:[nombre]],2,)</f>
        <v>Hospital Victor J Vilela</v>
      </c>
      <c r="E2506" s="2" t="s">
        <v>64</v>
      </c>
      <c r="F2506" s="2" t="s">
        <v>36</v>
      </c>
      <c r="G2506" s="2" t="s">
        <v>36</v>
      </c>
      <c r="H2506" s="2" t="s">
        <v>36</v>
      </c>
      <c r="I2506" s="2" t="s">
        <v>45</v>
      </c>
      <c r="J2506" s="2" t="s">
        <v>35</v>
      </c>
      <c r="K2506" s="2"/>
      <c r="L2506" s="2" t="s">
        <v>39</v>
      </c>
      <c r="M2506" s="2"/>
      <c r="N2506" s="2" t="s">
        <v>35</v>
      </c>
      <c r="O2506" s="2" t="s">
        <v>36</v>
      </c>
      <c r="P2506" s="2" t="s">
        <v>36</v>
      </c>
      <c r="Q2506" s="2"/>
      <c r="R2506" s="2" t="s">
        <v>40</v>
      </c>
      <c r="S2506" s="2" t="s">
        <v>45</v>
      </c>
      <c r="T2506" s="2" t="s">
        <v>49</v>
      </c>
      <c r="U2506" s="2" t="s">
        <v>45</v>
      </c>
      <c r="V2506" s="2" t="s">
        <v>45</v>
      </c>
      <c r="W2506" s="2" t="s">
        <v>48</v>
      </c>
      <c r="X2506" s="2" t="s">
        <v>43</v>
      </c>
      <c r="Y2506" s="2" t="s">
        <v>56</v>
      </c>
      <c r="Z2506" s="2" t="s">
        <v>35</v>
      </c>
      <c r="AA2506" s="2" t="s">
        <v>35</v>
      </c>
      <c r="AB2506" s="2" t="s">
        <v>36</v>
      </c>
      <c r="AC2506" s="2"/>
      <c r="AD2506" s="2"/>
      <c r="AE2506">
        <v>2897</v>
      </c>
      <c r="AF2506" s="2" t="s">
        <v>35</v>
      </c>
      <c r="AG2506" s="2" t="s">
        <v>49</v>
      </c>
      <c r="AH2506" s="2">
        <v>3</v>
      </c>
      <c r="AI2506" s="2" t="str">
        <f>VLOOKUP(seguimiento[[#This Row],[vitamiad]],vitaminad[[id]:[valor]],2,)</f>
        <v>Bajo</v>
      </c>
      <c r="AJ2506" s="2" t="s">
        <v>46</v>
      </c>
      <c r="AK2506" s="2" t="s">
        <v>45</v>
      </c>
    </row>
    <row r="2507" spans="1:37" x14ac:dyDescent="0.3">
      <c r="A2507">
        <v>1142</v>
      </c>
      <c r="B2507" s="1">
        <v>41977</v>
      </c>
      <c r="C2507">
        <v>28</v>
      </c>
      <c r="D2507" t="str">
        <f>VLOOKUP(seguimiento[[#This Row],[idinstituciones]],instituciones[[idinstituciones]:[nombre]],2,)</f>
        <v>Hospital Victor J Vilela</v>
      </c>
      <c r="E2507" s="2" t="s">
        <v>33</v>
      </c>
      <c r="F2507" s="2" t="s">
        <v>58</v>
      </c>
      <c r="G2507" s="2" t="s">
        <v>51</v>
      </c>
      <c r="H2507" s="2" t="s">
        <v>36</v>
      </c>
      <c r="I2507" s="2" t="s">
        <v>45</v>
      </c>
      <c r="J2507" s="2" t="s">
        <v>35</v>
      </c>
      <c r="K2507" s="2" t="s">
        <v>38</v>
      </c>
      <c r="L2507" s="2" t="s">
        <v>39</v>
      </c>
      <c r="M2507" s="2"/>
      <c r="N2507" s="2"/>
      <c r="O2507" s="2" t="s">
        <v>36</v>
      </c>
      <c r="P2507" s="2" t="s">
        <v>36</v>
      </c>
      <c r="Q2507" s="2"/>
      <c r="R2507" s="2" t="s">
        <v>40</v>
      </c>
      <c r="S2507" s="2" t="s">
        <v>45</v>
      </c>
      <c r="T2507" s="2" t="s">
        <v>49</v>
      </c>
      <c r="U2507" s="2" t="s">
        <v>45</v>
      </c>
      <c r="V2507" s="2" t="s">
        <v>45</v>
      </c>
      <c r="W2507" s="2" t="s">
        <v>48</v>
      </c>
      <c r="X2507" s="2" t="s">
        <v>43</v>
      </c>
      <c r="Y2507" s="2" t="s">
        <v>54</v>
      </c>
      <c r="Z2507" s="2" t="s">
        <v>35</v>
      </c>
      <c r="AA2507" s="2" t="s">
        <v>35</v>
      </c>
      <c r="AB2507" s="2" t="s">
        <v>36</v>
      </c>
      <c r="AC2507" s="2"/>
      <c r="AD2507" s="2"/>
      <c r="AE2507">
        <v>528</v>
      </c>
      <c r="AF2507" s="2" t="s">
        <v>36</v>
      </c>
      <c r="AG2507" s="2" t="s">
        <v>36</v>
      </c>
      <c r="AH2507" s="2"/>
      <c r="AI2507" s="2"/>
      <c r="AJ2507" s="2" t="s">
        <v>36</v>
      </c>
      <c r="AK2507" s="2" t="s">
        <v>36</v>
      </c>
    </row>
    <row r="2508" spans="1:37" x14ac:dyDescent="0.3">
      <c r="A2508">
        <v>1142</v>
      </c>
      <c r="B2508" s="1">
        <v>41977</v>
      </c>
      <c r="C2508">
        <v>28</v>
      </c>
      <c r="D2508" t="str">
        <f>VLOOKUP(seguimiento[[#This Row],[idinstituciones]],instituciones[[idinstituciones]:[nombre]],2,)</f>
        <v>Hospital Victor J Vilela</v>
      </c>
      <c r="E2508" s="2" t="s">
        <v>33</v>
      </c>
      <c r="F2508" s="2" t="s">
        <v>58</v>
      </c>
      <c r="G2508" s="2" t="s">
        <v>51</v>
      </c>
      <c r="H2508" s="2" t="s">
        <v>36</v>
      </c>
      <c r="I2508" s="2" t="s">
        <v>45</v>
      </c>
      <c r="J2508" s="2" t="s">
        <v>35</v>
      </c>
      <c r="K2508" s="2" t="s">
        <v>38</v>
      </c>
      <c r="L2508" s="2" t="s">
        <v>39</v>
      </c>
      <c r="M2508" s="2"/>
      <c r="N2508" s="2"/>
      <c r="O2508" s="2" t="s">
        <v>36</v>
      </c>
      <c r="P2508" s="2" t="s">
        <v>36</v>
      </c>
      <c r="Q2508" s="2"/>
      <c r="R2508" s="2" t="s">
        <v>40</v>
      </c>
      <c r="S2508" s="2" t="s">
        <v>45</v>
      </c>
      <c r="T2508" s="2" t="s">
        <v>49</v>
      </c>
      <c r="U2508" s="2" t="s">
        <v>45</v>
      </c>
      <c r="V2508" s="2" t="s">
        <v>45</v>
      </c>
      <c r="W2508" s="2" t="s">
        <v>48</v>
      </c>
      <c r="X2508" s="2" t="s">
        <v>43</v>
      </c>
      <c r="Y2508" s="2" t="s">
        <v>54</v>
      </c>
      <c r="Z2508" s="2" t="s">
        <v>35</v>
      </c>
      <c r="AA2508" s="2" t="s">
        <v>35</v>
      </c>
      <c r="AB2508" s="2" t="s">
        <v>36</v>
      </c>
      <c r="AC2508" s="2"/>
      <c r="AD2508" s="2"/>
      <c r="AE2508">
        <v>603</v>
      </c>
      <c r="AF2508" s="2" t="s">
        <v>36</v>
      </c>
      <c r="AG2508" s="2" t="s">
        <v>36</v>
      </c>
      <c r="AH2508" s="2"/>
      <c r="AI2508" s="2"/>
      <c r="AJ2508" s="2" t="s">
        <v>36</v>
      </c>
      <c r="AK2508" s="2" t="s">
        <v>36</v>
      </c>
    </row>
    <row r="2509" spans="1:37" x14ac:dyDescent="0.3">
      <c r="A2509">
        <v>1142</v>
      </c>
      <c r="B2509" s="1">
        <v>42131</v>
      </c>
      <c r="C2509">
        <v>28</v>
      </c>
      <c r="D2509" t="str">
        <f>VLOOKUP(seguimiento[[#This Row],[idinstituciones]],instituciones[[idinstituciones]:[nombre]],2,)</f>
        <v>Hospital Victor J Vilela</v>
      </c>
      <c r="E2509" s="2" t="s">
        <v>64</v>
      </c>
      <c r="F2509" s="2" t="s">
        <v>34</v>
      </c>
      <c r="G2509" s="2" t="s">
        <v>59</v>
      </c>
      <c r="H2509" s="2" t="s">
        <v>36</v>
      </c>
      <c r="I2509" s="2" t="s">
        <v>45</v>
      </c>
      <c r="J2509" s="2" t="s">
        <v>35</v>
      </c>
      <c r="K2509" s="2"/>
      <c r="L2509" s="2" t="s">
        <v>39</v>
      </c>
      <c r="M2509" s="2"/>
      <c r="N2509" s="2"/>
      <c r="O2509" s="2" t="s">
        <v>36</v>
      </c>
      <c r="P2509" s="2" t="s">
        <v>36</v>
      </c>
      <c r="Q2509" s="2"/>
      <c r="R2509" s="2" t="s">
        <v>40</v>
      </c>
      <c r="S2509" s="2" t="s">
        <v>45</v>
      </c>
      <c r="T2509" s="2" t="s">
        <v>48</v>
      </c>
      <c r="U2509" s="2" t="s">
        <v>42</v>
      </c>
      <c r="V2509" s="2" t="s">
        <v>42</v>
      </c>
      <c r="W2509" s="2" t="s">
        <v>46</v>
      </c>
      <c r="X2509" s="2" t="s">
        <v>43</v>
      </c>
      <c r="Y2509" s="2" t="s">
        <v>56</v>
      </c>
      <c r="Z2509" s="2" t="s">
        <v>35</v>
      </c>
      <c r="AA2509" s="2" t="s">
        <v>35</v>
      </c>
      <c r="AB2509" s="2" t="s">
        <v>36</v>
      </c>
      <c r="AC2509" s="2"/>
      <c r="AD2509" s="2"/>
      <c r="AE2509">
        <v>2898</v>
      </c>
      <c r="AF2509" s="2" t="s">
        <v>35</v>
      </c>
      <c r="AG2509" s="2" t="s">
        <v>49</v>
      </c>
      <c r="AH2509" s="2">
        <v>3</v>
      </c>
      <c r="AI2509" s="2" t="str">
        <f>VLOOKUP(seguimiento[[#This Row],[vitamiad]],vitaminad[[id]:[valor]],2,)</f>
        <v>Bajo</v>
      </c>
      <c r="AJ2509" s="2" t="s">
        <v>37</v>
      </c>
      <c r="AK2509" s="2" t="s">
        <v>45</v>
      </c>
    </row>
    <row r="2510" spans="1:37" x14ac:dyDescent="0.3">
      <c r="A2510">
        <v>1142</v>
      </c>
      <c r="B2510" s="1">
        <v>42516</v>
      </c>
      <c r="C2510">
        <v>28</v>
      </c>
      <c r="D2510" t="str">
        <f>VLOOKUP(seguimiento[[#This Row],[idinstituciones]],instituciones[[idinstituciones]:[nombre]],2,)</f>
        <v>Hospital Victor J Vilela</v>
      </c>
      <c r="E2510" s="2" t="s">
        <v>64</v>
      </c>
      <c r="F2510" s="2" t="s">
        <v>34</v>
      </c>
      <c r="G2510" s="2" t="s">
        <v>51</v>
      </c>
      <c r="H2510" s="2" t="s">
        <v>36</v>
      </c>
      <c r="I2510" s="2" t="s">
        <v>45</v>
      </c>
      <c r="J2510" s="2" t="s">
        <v>35</v>
      </c>
      <c r="K2510" s="2"/>
      <c r="L2510" s="2" t="s">
        <v>39</v>
      </c>
      <c r="M2510" s="2"/>
      <c r="N2510" s="2" t="s">
        <v>35</v>
      </c>
      <c r="O2510" s="2" t="s">
        <v>36</v>
      </c>
      <c r="P2510" s="2" t="s">
        <v>36</v>
      </c>
      <c r="Q2510" s="2"/>
      <c r="R2510" s="2"/>
      <c r="S2510" s="2" t="s">
        <v>36</v>
      </c>
      <c r="T2510" s="2" t="s">
        <v>49</v>
      </c>
      <c r="U2510" s="2" t="s">
        <v>42</v>
      </c>
      <c r="V2510" s="2" t="s">
        <v>42</v>
      </c>
      <c r="W2510" s="2" t="s">
        <v>49</v>
      </c>
      <c r="X2510" s="2" t="s">
        <v>43</v>
      </c>
      <c r="Y2510" s="2" t="s">
        <v>56</v>
      </c>
      <c r="Z2510" s="2" t="s">
        <v>35</v>
      </c>
      <c r="AA2510" s="2" t="s">
        <v>35</v>
      </c>
      <c r="AB2510" s="2" t="s">
        <v>36</v>
      </c>
      <c r="AC2510" s="2"/>
      <c r="AD2510" s="2"/>
      <c r="AE2510">
        <v>2899</v>
      </c>
      <c r="AF2510" s="2" t="s">
        <v>35</v>
      </c>
      <c r="AG2510" s="2" t="s">
        <v>49</v>
      </c>
      <c r="AH2510" s="2"/>
      <c r="AI2510" s="2"/>
      <c r="AJ2510" s="2" t="s">
        <v>46</v>
      </c>
      <c r="AK2510" s="2" t="s">
        <v>36</v>
      </c>
    </row>
    <row r="2511" spans="1:37" x14ac:dyDescent="0.3">
      <c r="A2511">
        <v>1142</v>
      </c>
      <c r="B2511" s="1">
        <v>42887</v>
      </c>
      <c r="C2511">
        <v>28</v>
      </c>
      <c r="D2511" t="str">
        <f>VLOOKUP(seguimiento[[#This Row],[idinstituciones]],instituciones[[idinstituciones]:[nombre]],2,)</f>
        <v>Hospital Victor J Vilela</v>
      </c>
      <c r="E2511" s="2" t="s">
        <v>64</v>
      </c>
      <c r="F2511" s="2" t="s">
        <v>34</v>
      </c>
      <c r="G2511" s="2" t="s">
        <v>67</v>
      </c>
      <c r="H2511" s="2" t="s">
        <v>122</v>
      </c>
      <c r="I2511" s="2" t="s">
        <v>45</v>
      </c>
      <c r="J2511" s="2" t="s">
        <v>35</v>
      </c>
      <c r="K2511" s="2"/>
      <c r="L2511" s="2" t="s">
        <v>39</v>
      </c>
      <c r="M2511" s="2"/>
      <c r="N2511" s="2" t="s">
        <v>35</v>
      </c>
      <c r="O2511" s="2" t="s">
        <v>36</v>
      </c>
      <c r="P2511" s="2" t="s">
        <v>36</v>
      </c>
      <c r="Q2511" s="2"/>
      <c r="R2511" s="2"/>
      <c r="S2511" s="2" t="s">
        <v>45</v>
      </c>
      <c r="T2511" s="2" t="s">
        <v>46</v>
      </c>
      <c r="U2511" s="2" t="s">
        <v>45</v>
      </c>
      <c r="V2511" s="2" t="s">
        <v>45</v>
      </c>
      <c r="W2511" s="2" t="s">
        <v>49</v>
      </c>
      <c r="X2511" s="2" t="s">
        <v>43</v>
      </c>
      <c r="Y2511" s="2" t="s">
        <v>56</v>
      </c>
      <c r="Z2511" s="2" t="s">
        <v>35</v>
      </c>
      <c r="AA2511" s="2" t="s">
        <v>35</v>
      </c>
      <c r="AB2511" s="2" t="s">
        <v>36</v>
      </c>
      <c r="AC2511" s="2"/>
      <c r="AD2511" s="2"/>
      <c r="AE2511">
        <v>2900</v>
      </c>
      <c r="AF2511" s="2" t="s">
        <v>35</v>
      </c>
      <c r="AG2511" s="2" t="s">
        <v>49</v>
      </c>
      <c r="AH2511" s="2">
        <v>3</v>
      </c>
      <c r="AI2511" s="2" t="str">
        <f>VLOOKUP(seguimiento[[#This Row],[vitamiad]],vitaminad[[id]:[valor]],2,)</f>
        <v>Bajo</v>
      </c>
      <c r="AJ2511" s="2" t="s">
        <v>37</v>
      </c>
      <c r="AK2511" s="2" t="s">
        <v>45</v>
      </c>
    </row>
    <row r="2512" spans="1:37" x14ac:dyDescent="0.3">
      <c r="A2512">
        <v>1142</v>
      </c>
      <c r="B2512" s="1">
        <v>43241</v>
      </c>
      <c r="C2512">
        <v>28</v>
      </c>
      <c r="D2512" t="str">
        <f>VLOOKUP(seguimiento[[#This Row],[idinstituciones]],instituciones[[idinstituciones]:[nombre]],2,)</f>
        <v>Hospital Victor J Vilela</v>
      </c>
      <c r="E2512" s="2" t="s">
        <v>64</v>
      </c>
      <c r="F2512" s="2" t="s">
        <v>34</v>
      </c>
      <c r="G2512" s="2" t="s">
        <v>67</v>
      </c>
      <c r="H2512" s="2" t="s">
        <v>36</v>
      </c>
      <c r="I2512" s="2" t="s">
        <v>45</v>
      </c>
      <c r="J2512" s="2" t="s">
        <v>35</v>
      </c>
      <c r="K2512" s="2"/>
      <c r="L2512" s="2" t="s">
        <v>39</v>
      </c>
      <c r="M2512" s="2"/>
      <c r="N2512" s="2" t="s">
        <v>35</v>
      </c>
      <c r="O2512" s="2" t="s">
        <v>36</v>
      </c>
      <c r="P2512" s="2" t="s">
        <v>36</v>
      </c>
      <c r="Q2512" s="2" t="s">
        <v>34</v>
      </c>
      <c r="R2512" s="2" t="s">
        <v>118</v>
      </c>
      <c r="S2512" s="2" t="s">
        <v>45</v>
      </c>
      <c r="T2512" s="2" t="s">
        <v>49</v>
      </c>
      <c r="U2512" s="2" t="s">
        <v>45</v>
      </c>
      <c r="V2512" s="2" t="s">
        <v>45</v>
      </c>
      <c r="W2512" s="2" t="s">
        <v>37</v>
      </c>
      <c r="X2512" s="2" t="s">
        <v>43</v>
      </c>
      <c r="Y2512" s="2" t="s">
        <v>56</v>
      </c>
      <c r="Z2512" s="2" t="s">
        <v>35</v>
      </c>
      <c r="AA2512" s="2" t="s">
        <v>35</v>
      </c>
      <c r="AB2512" s="2" t="s">
        <v>36</v>
      </c>
      <c r="AC2512" s="2"/>
      <c r="AD2512" s="2"/>
      <c r="AE2512">
        <v>2901</v>
      </c>
      <c r="AF2512" s="2" t="s">
        <v>35</v>
      </c>
      <c r="AG2512" s="2" t="s">
        <v>49</v>
      </c>
      <c r="AH2512" s="2">
        <v>3</v>
      </c>
      <c r="AI2512" s="2" t="str">
        <f>VLOOKUP(seguimiento[[#This Row],[vitamiad]],vitaminad[[id]:[valor]],2,)</f>
        <v>Bajo</v>
      </c>
      <c r="AJ2512" s="2" t="s">
        <v>46</v>
      </c>
      <c r="AK2512" s="2" t="s">
        <v>45</v>
      </c>
    </row>
    <row r="2513" spans="1:37" x14ac:dyDescent="0.3">
      <c r="A2513">
        <v>1144</v>
      </c>
      <c r="B2513" s="1">
        <v>42044</v>
      </c>
      <c r="C2513">
        <v>5</v>
      </c>
      <c r="D2513" t="str">
        <f>VLOOKUP(seguimiento[[#This Row],[idinstituciones]],instituciones[[idinstituciones]:[nombre]],2,)</f>
        <v>Hospital "Dr. Antonio A. Cetrángolo"</v>
      </c>
      <c r="E2513" s="2" t="s">
        <v>35</v>
      </c>
      <c r="F2513" s="2" t="s">
        <v>44</v>
      </c>
      <c r="G2513" s="2" t="s">
        <v>36</v>
      </c>
      <c r="H2513" s="2" t="s">
        <v>36</v>
      </c>
      <c r="I2513" s="2" t="s">
        <v>37</v>
      </c>
      <c r="J2513" s="2" t="s">
        <v>35</v>
      </c>
      <c r="K2513" s="2" t="s">
        <v>63</v>
      </c>
      <c r="L2513" s="2" t="s">
        <v>44</v>
      </c>
      <c r="M2513" s="2"/>
      <c r="N2513" s="2" t="s">
        <v>35</v>
      </c>
      <c r="O2513" s="2" t="s">
        <v>36</v>
      </c>
      <c r="P2513" s="2" t="s">
        <v>36</v>
      </c>
      <c r="Q2513" s="2"/>
      <c r="R2513" s="2" t="s">
        <v>40</v>
      </c>
      <c r="S2513" s="2" t="s">
        <v>45</v>
      </c>
      <c r="T2513" s="2" t="s">
        <v>37</v>
      </c>
      <c r="U2513" s="2" t="s">
        <v>36</v>
      </c>
      <c r="V2513" s="2" t="s">
        <v>36</v>
      </c>
      <c r="W2513" s="2" t="s">
        <v>36</v>
      </c>
      <c r="X2513" s="2" t="s">
        <v>43</v>
      </c>
      <c r="Y2513" s="2" t="s">
        <v>44</v>
      </c>
      <c r="Z2513" s="2"/>
      <c r="AA2513" s="2" t="s">
        <v>35</v>
      </c>
      <c r="AB2513" s="2" t="s">
        <v>36</v>
      </c>
      <c r="AC2513" s="2"/>
      <c r="AD2513" s="2"/>
      <c r="AE2513">
        <v>1382</v>
      </c>
      <c r="AF2513" s="2" t="s">
        <v>36</v>
      </c>
      <c r="AG2513" s="2" t="s">
        <v>36</v>
      </c>
      <c r="AH2513" s="2"/>
      <c r="AI2513" s="2"/>
      <c r="AJ2513" s="2" t="s">
        <v>36</v>
      </c>
      <c r="AK2513" s="2" t="s">
        <v>36</v>
      </c>
    </row>
    <row r="2514" spans="1:37" x14ac:dyDescent="0.3">
      <c r="A2514">
        <v>1145</v>
      </c>
      <c r="B2514" s="1">
        <v>42058</v>
      </c>
      <c r="C2514">
        <v>5</v>
      </c>
      <c r="D2514" t="str">
        <f>VLOOKUP(seguimiento[[#This Row],[idinstituciones]],instituciones[[idinstituciones]:[nombre]],2,)</f>
        <v>Hospital "Dr. Antonio A. Cetrángolo"</v>
      </c>
      <c r="E2514" s="2" t="s">
        <v>33</v>
      </c>
      <c r="F2514" s="2" t="s">
        <v>44</v>
      </c>
      <c r="G2514" s="2" t="s">
        <v>59</v>
      </c>
      <c r="H2514" s="2" t="s">
        <v>36</v>
      </c>
      <c r="I2514" s="2" t="s">
        <v>45</v>
      </c>
      <c r="J2514" s="2" t="s">
        <v>35</v>
      </c>
      <c r="K2514" s="2" t="s">
        <v>38</v>
      </c>
      <c r="L2514" s="2" t="s">
        <v>39</v>
      </c>
      <c r="M2514" s="2"/>
      <c r="N2514" s="2" t="s">
        <v>35</v>
      </c>
      <c r="O2514" s="2" t="s">
        <v>36</v>
      </c>
      <c r="P2514" s="2" t="s">
        <v>36</v>
      </c>
      <c r="Q2514" s="2"/>
      <c r="R2514" s="2" t="s">
        <v>40</v>
      </c>
      <c r="S2514" s="2" t="s">
        <v>45</v>
      </c>
      <c r="T2514" s="2" t="s">
        <v>46</v>
      </c>
      <c r="U2514" s="2" t="s">
        <v>36</v>
      </c>
      <c r="V2514" s="2" t="s">
        <v>36</v>
      </c>
      <c r="W2514" s="2" t="s">
        <v>36</v>
      </c>
      <c r="X2514" s="2" t="s">
        <v>43</v>
      </c>
      <c r="Y2514" s="2" t="s">
        <v>79</v>
      </c>
      <c r="Z2514" s="2" t="s">
        <v>281</v>
      </c>
      <c r="AA2514" s="2" t="s">
        <v>35</v>
      </c>
      <c r="AB2514" s="2" t="s">
        <v>36</v>
      </c>
      <c r="AC2514" s="2"/>
      <c r="AD2514" s="2"/>
      <c r="AE2514">
        <v>972</v>
      </c>
      <c r="AF2514" s="2" t="s">
        <v>36</v>
      </c>
      <c r="AG2514" s="2" t="s">
        <v>36</v>
      </c>
      <c r="AH2514" s="2"/>
      <c r="AI2514" s="2"/>
      <c r="AJ2514" s="2" t="s">
        <v>36</v>
      </c>
      <c r="AK2514" s="2" t="s">
        <v>36</v>
      </c>
    </row>
    <row r="2515" spans="1:37" x14ac:dyDescent="0.3">
      <c r="A2515">
        <v>1146</v>
      </c>
      <c r="B2515" s="1">
        <v>41988</v>
      </c>
      <c r="C2515">
        <v>5</v>
      </c>
      <c r="D2515" t="str">
        <f>VLOOKUP(seguimiento[[#This Row],[idinstituciones]],instituciones[[idinstituciones]:[nombre]],2,)</f>
        <v>Hospital "Dr. Antonio A. Cetrángolo"</v>
      </c>
      <c r="E2515" s="2" t="s">
        <v>33</v>
      </c>
      <c r="F2515" s="2" t="s">
        <v>34</v>
      </c>
      <c r="G2515" s="2" t="s">
        <v>59</v>
      </c>
      <c r="H2515" s="2" t="s">
        <v>36</v>
      </c>
      <c r="I2515" s="2" t="s">
        <v>37</v>
      </c>
      <c r="J2515" s="2" t="s">
        <v>71</v>
      </c>
      <c r="K2515" s="2" t="s">
        <v>61</v>
      </c>
      <c r="L2515" s="2" t="s">
        <v>39</v>
      </c>
      <c r="M2515" s="2" t="s">
        <v>70</v>
      </c>
      <c r="N2515" s="2" t="s">
        <v>35</v>
      </c>
      <c r="O2515" s="2" t="s">
        <v>36</v>
      </c>
      <c r="P2515" s="2" t="s">
        <v>36</v>
      </c>
      <c r="Q2515" s="2"/>
      <c r="R2515" s="2" t="s">
        <v>40</v>
      </c>
      <c r="S2515" s="2" t="s">
        <v>36</v>
      </c>
      <c r="T2515" s="2" t="s">
        <v>49</v>
      </c>
      <c r="U2515" s="2" t="s">
        <v>45</v>
      </c>
      <c r="V2515" s="2" t="s">
        <v>45</v>
      </c>
      <c r="W2515" s="2" t="s">
        <v>36</v>
      </c>
      <c r="X2515" s="2" t="s">
        <v>43</v>
      </c>
      <c r="Y2515" s="2" t="s">
        <v>79</v>
      </c>
      <c r="Z2515" s="2" t="s">
        <v>281</v>
      </c>
      <c r="AA2515" s="2" t="s">
        <v>35</v>
      </c>
      <c r="AB2515" s="2" t="s">
        <v>36</v>
      </c>
      <c r="AC2515" s="2"/>
      <c r="AD2515" s="2"/>
      <c r="AE2515">
        <v>1735</v>
      </c>
      <c r="AF2515" s="2" t="s">
        <v>36</v>
      </c>
      <c r="AG2515" s="2" t="s">
        <v>36</v>
      </c>
      <c r="AH2515" s="2"/>
      <c r="AI2515" s="2"/>
      <c r="AJ2515" s="2" t="s">
        <v>36</v>
      </c>
      <c r="AK2515" s="2" t="s">
        <v>36</v>
      </c>
    </row>
    <row r="2516" spans="1:37" x14ac:dyDescent="0.3">
      <c r="A2516">
        <v>1153</v>
      </c>
      <c r="B2516" s="1">
        <v>41988</v>
      </c>
      <c r="C2516">
        <v>6</v>
      </c>
      <c r="D2516" t="str">
        <f>VLOOKUP(seguimiento[[#This Row],[idinstituciones]],instituciones[[idinstituciones]:[nombre]],2,)</f>
        <v>Consultorio  FQ - Dr. Meneguetti</v>
      </c>
      <c r="E2516" s="2" t="s">
        <v>33</v>
      </c>
      <c r="F2516" s="2" t="s">
        <v>34</v>
      </c>
      <c r="G2516" s="2" t="s">
        <v>35</v>
      </c>
      <c r="H2516" s="2" t="s">
        <v>36</v>
      </c>
      <c r="I2516" s="2" t="s">
        <v>45</v>
      </c>
      <c r="J2516" s="2" t="s">
        <v>35</v>
      </c>
      <c r="K2516" s="2" t="s">
        <v>38</v>
      </c>
      <c r="L2516" s="2" t="s">
        <v>39</v>
      </c>
      <c r="M2516" s="2"/>
      <c r="N2516" s="2" t="s">
        <v>35</v>
      </c>
      <c r="O2516" s="2" t="s">
        <v>36</v>
      </c>
      <c r="P2516" s="2" t="s">
        <v>42</v>
      </c>
      <c r="Q2516" s="2" t="s">
        <v>34</v>
      </c>
      <c r="R2516" s="2"/>
      <c r="S2516" s="2" t="s">
        <v>45</v>
      </c>
      <c r="T2516" s="2" t="s">
        <v>41</v>
      </c>
      <c r="U2516" s="2" t="s">
        <v>42</v>
      </c>
      <c r="V2516" s="2" t="s">
        <v>42</v>
      </c>
      <c r="W2516" s="2" t="s">
        <v>36</v>
      </c>
      <c r="X2516" s="2" t="s">
        <v>43</v>
      </c>
      <c r="Y2516" s="2" t="s">
        <v>47</v>
      </c>
      <c r="Z2516" s="2" t="s">
        <v>281</v>
      </c>
      <c r="AA2516" s="2" t="s">
        <v>35</v>
      </c>
      <c r="AB2516" s="2" t="s">
        <v>36</v>
      </c>
      <c r="AC2516" s="2"/>
      <c r="AD2516" s="2"/>
      <c r="AE2516">
        <v>902</v>
      </c>
      <c r="AF2516" s="2" t="s">
        <v>36</v>
      </c>
      <c r="AG2516" s="2" t="s">
        <v>36</v>
      </c>
      <c r="AH2516" s="2"/>
      <c r="AI2516" s="2"/>
      <c r="AJ2516" s="2" t="s">
        <v>36</v>
      </c>
      <c r="AK2516" s="2" t="s">
        <v>36</v>
      </c>
    </row>
    <row r="2517" spans="1:37" x14ac:dyDescent="0.3">
      <c r="A2517">
        <v>1154</v>
      </c>
      <c r="B2517" s="1">
        <v>42075</v>
      </c>
      <c r="C2517">
        <v>28</v>
      </c>
      <c r="D2517" t="str">
        <f>VLOOKUP(seguimiento[[#This Row],[idinstituciones]],instituciones[[idinstituciones]:[nombre]],2,)</f>
        <v>Hospital Victor J Vilela</v>
      </c>
      <c r="E2517" s="2" t="s">
        <v>33</v>
      </c>
      <c r="F2517" s="2" t="s">
        <v>34</v>
      </c>
      <c r="G2517" s="2" t="s">
        <v>35</v>
      </c>
      <c r="H2517" s="2" t="s">
        <v>36</v>
      </c>
      <c r="I2517" s="2" t="s">
        <v>45</v>
      </c>
      <c r="J2517" s="2" t="s">
        <v>35</v>
      </c>
      <c r="K2517" s="2"/>
      <c r="L2517" s="2" t="s">
        <v>44</v>
      </c>
      <c r="M2517" s="2"/>
      <c r="N2517" s="2"/>
      <c r="O2517" s="2" t="s">
        <v>36</v>
      </c>
      <c r="P2517" s="2" t="s">
        <v>36</v>
      </c>
      <c r="Q2517" s="2"/>
      <c r="R2517" s="2"/>
      <c r="S2517" s="2" t="s">
        <v>45</v>
      </c>
      <c r="T2517" s="2" t="s">
        <v>45</v>
      </c>
      <c r="U2517" s="2" t="s">
        <v>45</v>
      </c>
      <c r="V2517" s="2" t="s">
        <v>45</v>
      </c>
      <c r="W2517" s="2" t="s">
        <v>45</v>
      </c>
      <c r="X2517" s="2" t="s">
        <v>43</v>
      </c>
      <c r="Y2517" s="2" t="s">
        <v>44</v>
      </c>
      <c r="Z2517" s="2" t="s">
        <v>281</v>
      </c>
      <c r="AA2517" s="2" t="s">
        <v>35</v>
      </c>
      <c r="AB2517" s="2" t="s">
        <v>36</v>
      </c>
      <c r="AC2517" s="2"/>
      <c r="AD2517" s="2"/>
      <c r="AE2517">
        <v>403</v>
      </c>
      <c r="AF2517" s="2" t="s">
        <v>36</v>
      </c>
      <c r="AG2517" s="2" t="s">
        <v>36</v>
      </c>
      <c r="AH2517" s="2"/>
      <c r="AI2517" s="2"/>
      <c r="AJ2517" s="2" t="s">
        <v>36</v>
      </c>
      <c r="AK2517" s="2" t="s">
        <v>36</v>
      </c>
    </row>
    <row r="2518" spans="1:37" x14ac:dyDescent="0.3">
      <c r="A2518">
        <v>1154</v>
      </c>
      <c r="B2518" s="1">
        <v>42075</v>
      </c>
      <c r="C2518">
        <v>28</v>
      </c>
      <c r="D2518" t="str">
        <f>VLOOKUP(seguimiento[[#This Row],[idinstituciones]],instituciones[[idinstituciones]:[nombre]],2,)</f>
        <v>Hospital Victor J Vilela</v>
      </c>
      <c r="E2518" s="2" t="s">
        <v>33</v>
      </c>
      <c r="F2518" s="2" t="s">
        <v>34</v>
      </c>
      <c r="G2518" s="2" t="s">
        <v>35</v>
      </c>
      <c r="H2518" s="2" t="s">
        <v>36</v>
      </c>
      <c r="I2518" s="2" t="s">
        <v>45</v>
      </c>
      <c r="J2518" s="2" t="s">
        <v>35</v>
      </c>
      <c r="K2518" s="2"/>
      <c r="L2518" s="2" t="s">
        <v>44</v>
      </c>
      <c r="M2518" s="2"/>
      <c r="N2518" s="2"/>
      <c r="O2518" s="2" t="s">
        <v>36</v>
      </c>
      <c r="P2518" s="2" t="s">
        <v>36</v>
      </c>
      <c r="Q2518" s="2"/>
      <c r="R2518" s="2"/>
      <c r="S2518" s="2" t="s">
        <v>45</v>
      </c>
      <c r="T2518" s="2" t="s">
        <v>45</v>
      </c>
      <c r="U2518" s="2" t="s">
        <v>45</v>
      </c>
      <c r="V2518" s="2" t="s">
        <v>45</v>
      </c>
      <c r="W2518" s="2" t="s">
        <v>45</v>
      </c>
      <c r="X2518" s="2" t="s">
        <v>43</v>
      </c>
      <c r="Y2518" s="2" t="s">
        <v>44</v>
      </c>
      <c r="Z2518" s="2" t="s">
        <v>281</v>
      </c>
      <c r="AA2518" s="2" t="s">
        <v>35</v>
      </c>
      <c r="AB2518" s="2" t="s">
        <v>36</v>
      </c>
      <c r="AC2518" s="2"/>
      <c r="AD2518" s="2"/>
      <c r="AE2518">
        <v>509</v>
      </c>
      <c r="AF2518" s="2" t="s">
        <v>36</v>
      </c>
      <c r="AG2518" s="2" t="s">
        <v>36</v>
      </c>
      <c r="AH2518" s="2"/>
      <c r="AI2518" s="2"/>
      <c r="AJ2518" s="2" t="s">
        <v>36</v>
      </c>
      <c r="AK2518" s="2" t="s">
        <v>36</v>
      </c>
    </row>
    <row r="2519" spans="1:37" x14ac:dyDescent="0.3">
      <c r="A2519">
        <v>1154</v>
      </c>
      <c r="B2519" s="1">
        <v>42432</v>
      </c>
      <c r="C2519">
        <v>28</v>
      </c>
      <c r="D2519" t="str">
        <f>VLOOKUP(seguimiento[[#This Row],[idinstituciones]],instituciones[[idinstituciones]:[nombre]],2,)</f>
        <v>Hospital Victor J Vilela</v>
      </c>
      <c r="E2519" s="2" t="s">
        <v>33</v>
      </c>
      <c r="F2519" s="2" t="s">
        <v>34</v>
      </c>
      <c r="G2519" s="2" t="s">
        <v>35</v>
      </c>
      <c r="H2519" s="2" t="s">
        <v>36</v>
      </c>
      <c r="I2519" s="2" t="s">
        <v>36</v>
      </c>
      <c r="J2519" s="2" t="s">
        <v>36</v>
      </c>
      <c r="K2519" s="2"/>
      <c r="L2519" s="2" t="s">
        <v>36</v>
      </c>
      <c r="M2519" s="2"/>
      <c r="N2519" s="2"/>
      <c r="O2519" s="2" t="s">
        <v>36</v>
      </c>
      <c r="P2519" s="2" t="s">
        <v>36</v>
      </c>
      <c r="Q2519" s="2"/>
      <c r="R2519" s="2"/>
      <c r="S2519" s="2" t="s">
        <v>36</v>
      </c>
      <c r="T2519" s="2" t="s">
        <v>36</v>
      </c>
      <c r="U2519" s="2" t="s">
        <v>36</v>
      </c>
      <c r="V2519" s="2" t="s">
        <v>36</v>
      </c>
      <c r="W2519" s="2" t="s">
        <v>36</v>
      </c>
      <c r="X2519" s="2" t="s">
        <v>36</v>
      </c>
      <c r="Y2519" s="2" t="s">
        <v>36</v>
      </c>
      <c r="Z2519" s="2"/>
      <c r="AA2519" s="2" t="s">
        <v>35</v>
      </c>
      <c r="AB2519" s="2" t="s">
        <v>36</v>
      </c>
      <c r="AC2519" s="2"/>
      <c r="AD2519" s="2"/>
      <c r="AE2519">
        <v>2474</v>
      </c>
      <c r="AF2519" s="2" t="s">
        <v>35</v>
      </c>
      <c r="AG2519" s="2" t="s">
        <v>49</v>
      </c>
      <c r="AH2519" s="2"/>
      <c r="AI2519" s="2"/>
      <c r="AJ2519" s="2" t="s">
        <v>37</v>
      </c>
      <c r="AK2519" s="2" t="s">
        <v>36</v>
      </c>
    </row>
    <row r="2520" spans="1:37" x14ac:dyDescent="0.3">
      <c r="A2520">
        <v>1154</v>
      </c>
      <c r="B2520" s="1">
        <v>42726</v>
      </c>
      <c r="C2520">
        <v>28</v>
      </c>
      <c r="D2520" t="str">
        <f>VLOOKUP(seguimiento[[#This Row],[idinstituciones]],instituciones[[idinstituciones]:[nombre]],2,)</f>
        <v>Hospital Victor J Vilela</v>
      </c>
      <c r="E2520" s="2" t="s">
        <v>33</v>
      </c>
      <c r="F2520" s="2" t="s">
        <v>34</v>
      </c>
      <c r="G2520" s="2" t="s">
        <v>36</v>
      </c>
      <c r="H2520" s="2" t="s">
        <v>36</v>
      </c>
      <c r="I2520" s="2" t="s">
        <v>36</v>
      </c>
      <c r="J2520" s="2" t="s">
        <v>36</v>
      </c>
      <c r="K2520" s="2"/>
      <c r="L2520" s="2" t="s">
        <v>36</v>
      </c>
      <c r="M2520" s="2"/>
      <c r="N2520" s="2"/>
      <c r="O2520" s="2" t="s">
        <v>36</v>
      </c>
      <c r="P2520" s="2" t="s">
        <v>36</v>
      </c>
      <c r="Q2520" s="2"/>
      <c r="R2520" s="2" t="s">
        <v>118</v>
      </c>
      <c r="S2520" s="2" t="s">
        <v>45</v>
      </c>
      <c r="T2520" s="2" t="s">
        <v>36</v>
      </c>
      <c r="U2520" s="2" t="s">
        <v>36</v>
      </c>
      <c r="V2520" s="2" t="s">
        <v>36</v>
      </c>
      <c r="W2520" s="2" t="s">
        <v>36</v>
      </c>
      <c r="X2520" s="2" t="s">
        <v>36</v>
      </c>
      <c r="Y2520" s="2" t="s">
        <v>36</v>
      </c>
      <c r="Z2520" s="2"/>
      <c r="AA2520" s="2" t="s">
        <v>35</v>
      </c>
      <c r="AB2520" s="2" t="s">
        <v>36</v>
      </c>
      <c r="AC2520" s="2"/>
      <c r="AD2520" s="2"/>
      <c r="AE2520">
        <v>2476</v>
      </c>
      <c r="AF2520" s="2" t="s">
        <v>35</v>
      </c>
      <c r="AG2520" s="2" t="s">
        <v>49</v>
      </c>
      <c r="AH2520" s="2">
        <v>3</v>
      </c>
      <c r="AI2520" s="2" t="str">
        <f>VLOOKUP(seguimiento[[#This Row],[vitamiad]],vitaminad[[id]:[valor]],2,)</f>
        <v>Bajo</v>
      </c>
      <c r="AJ2520" s="2" t="s">
        <v>37</v>
      </c>
      <c r="AK2520" s="2" t="s">
        <v>45</v>
      </c>
    </row>
    <row r="2521" spans="1:37" x14ac:dyDescent="0.3">
      <c r="A2521">
        <v>1154</v>
      </c>
      <c r="B2521" s="1">
        <v>42957</v>
      </c>
      <c r="C2521">
        <v>28</v>
      </c>
      <c r="D2521" t="str">
        <f>VLOOKUP(seguimiento[[#This Row],[idinstituciones]],instituciones[[idinstituciones]:[nombre]],2,)</f>
        <v>Hospital Victor J Vilela</v>
      </c>
      <c r="E2521" s="2" t="s">
        <v>33</v>
      </c>
      <c r="F2521" s="2" t="s">
        <v>34</v>
      </c>
      <c r="G2521" s="2" t="s">
        <v>35</v>
      </c>
      <c r="H2521" s="2" t="s">
        <v>36</v>
      </c>
      <c r="I2521" s="2" t="s">
        <v>36</v>
      </c>
      <c r="J2521" s="2" t="s">
        <v>36</v>
      </c>
      <c r="K2521" s="2"/>
      <c r="L2521" s="2" t="s">
        <v>36</v>
      </c>
      <c r="M2521" s="2"/>
      <c r="N2521" s="2"/>
      <c r="O2521" s="2" t="s">
        <v>36</v>
      </c>
      <c r="P2521" s="2" t="s">
        <v>36</v>
      </c>
      <c r="Q2521" s="2"/>
      <c r="R2521" s="2"/>
      <c r="S2521" s="2" t="s">
        <v>36</v>
      </c>
      <c r="T2521" s="2" t="s">
        <v>36</v>
      </c>
      <c r="U2521" s="2" t="s">
        <v>36</v>
      </c>
      <c r="V2521" s="2" t="s">
        <v>36</v>
      </c>
      <c r="W2521" s="2" t="s">
        <v>36</v>
      </c>
      <c r="X2521" s="2" t="s">
        <v>36</v>
      </c>
      <c r="Y2521" s="2" t="s">
        <v>36</v>
      </c>
      <c r="Z2521" s="2"/>
      <c r="AA2521" s="2" t="s">
        <v>35</v>
      </c>
      <c r="AB2521" s="2" t="s">
        <v>36</v>
      </c>
      <c r="AC2521" s="2"/>
      <c r="AD2521" s="2"/>
      <c r="AE2521">
        <v>2477</v>
      </c>
      <c r="AF2521" s="2" t="s">
        <v>35</v>
      </c>
      <c r="AG2521" s="2" t="s">
        <v>49</v>
      </c>
      <c r="AH2521" s="2"/>
      <c r="AI2521" s="2"/>
      <c r="AJ2521" s="2" t="s">
        <v>37</v>
      </c>
      <c r="AK2521" s="2" t="s">
        <v>36</v>
      </c>
    </row>
    <row r="2522" spans="1:37" x14ac:dyDescent="0.3">
      <c r="A2522">
        <v>1155</v>
      </c>
      <c r="B2522" s="1">
        <v>41984</v>
      </c>
      <c r="C2522">
        <v>24</v>
      </c>
      <c r="D2522" t="str">
        <f>VLOOKUP(seguimiento[[#This Row],[idinstituciones]],instituciones[[idinstituciones]:[nombre]],2,)</f>
        <v>Hospital Sor Maria Ludovica de La Plata</v>
      </c>
      <c r="E2522" s="2" t="s">
        <v>33</v>
      </c>
      <c r="F2522" s="2" t="s">
        <v>34</v>
      </c>
      <c r="G2522" s="2" t="s">
        <v>55</v>
      </c>
      <c r="H2522" s="2" t="s">
        <v>36</v>
      </c>
      <c r="I2522" s="2" t="s">
        <v>45</v>
      </c>
      <c r="J2522" s="2" t="s">
        <v>35</v>
      </c>
      <c r="K2522" s="2" t="s">
        <v>38</v>
      </c>
      <c r="L2522" s="2" t="s">
        <v>39</v>
      </c>
      <c r="M2522" s="2"/>
      <c r="N2522" s="2" t="s">
        <v>35</v>
      </c>
      <c r="O2522" s="2" t="s">
        <v>36</v>
      </c>
      <c r="P2522" s="2" t="s">
        <v>36</v>
      </c>
      <c r="Q2522" s="2"/>
      <c r="R2522" s="2" t="s">
        <v>40</v>
      </c>
      <c r="S2522" s="2" t="s">
        <v>45</v>
      </c>
      <c r="T2522" s="2" t="s">
        <v>46</v>
      </c>
      <c r="U2522" s="2" t="s">
        <v>45</v>
      </c>
      <c r="V2522" s="2" t="s">
        <v>45</v>
      </c>
      <c r="W2522" s="2" t="s">
        <v>46</v>
      </c>
      <c r="X2522" s="2" t="s">
        <v>43</v>
      </c>
      <c r="Y2522" s="2" t="s">
        <v>47</v>
      </c>
      <c r="Z2522" s="2" t="s">
        <v>281</v>
      </c>
      <c r="AA2522" s="2" t="s">
        <v>35</v>
      </c>
      <c r="AB2522" s="2" t="s">
        <v>36</v>
      </c>
      <c r="AC2522" s="2"/>
      <c r="AD2522" s="2"/>
      <c r="AE2522">
        <v>826</v>
      </c>
      <c r="AF2522" s="2" t="s">
        <v>36</v>
      </c>
      <c r="AG2522" s="2" t="s">
        <v>36</v>
      </c>
      <c r="AH2522" s="2"/>
      <c r="AI2522" s="2"/>
      <c r="AJ2522" s="2" t="s">
        <v>36</v>
      </c>
      <c r="AK2522" s="2" t="s">
        <v>36</v>
      </c>
    </row>
    <row r="2523" spans="1:37" x14ac:dyDescent="0.3">
      <c r="A2523">
        <v>1155</v>
      </c>
      <c r="B2523" s="1">
        <v>42240</v>
      </c>
      <c r="C2523">
        <v>24</v>
      </c>
      <c r="D2523" t="str">
        <f>VLOOKUP(seguimiento[[#This Row],[idinstituciones]],instituciones[[idinstituciones]:[nombre]],2,)</f>
        <v>Hospital Sor Maria Ludovica de La Plata</v>
      </c>
      <c r="E2523" s="2" t="s">
        <v>33</v>
      </c>
      <c r="F2523" s="2" t="s">
        <v>34</v>
      </c>
      <c r="G2523" s="2" t="s">
        <v>55</v>
      </c>
      <c r="H2523" s="2" t="s">
        <v>36</v>
      </c>
      <c r="I2523" s="2" t="s">
        <v>45</v>
      </c>
      <c r="J2523" s="2" t="s">
        <v>35</v>
      </c>
      <c r="K2523" s="2"/>
      <c r="L2523" s="2" t="s">
        <v>39</v>
      </c>
      <c r="M2523" s="2"/>
      <c r="N2523" s="2" t="s">
        <v>35</v>
      </c>
      <c r="O2523" s="2" t="s">
        <v>36</v>
      </c>
      <c r="P2523" s="2" t="s">
        <v>36</v>
      </c>
      <c r="Q2523" s="2"/>
      <c r="R2523" s="2" t="s">
        <v>40</v>
      </c>
      <c r="S2523" s="2" t="s">
        <v>45</v>
      </c>
      <c r="T2523" s="2" t="s">
        <v>48</v>
      </c>
      <c r="U2523" s="2" t="s">
        <v>42</v>
      </c>
      <c r="V2523" s="2" t="s">
        <v>42</v>
      </c>
      <c r="W2523" s="2" t="s">
        <v>48</v>
      </c>
      <c r="X2523" s="2" t="s">
        <v>43</v>
      </c>
      <c r="Y2523" s="2" t="s">
        <v>54</v>
      </c>
      <c r="Z2523" s="2" t="s">
        <v>281</v>
      </c>
      <c r="AA2523" s="2" t="s">
        <v>35</v>
      </c>
      <c r="AB2523" s="2" t="s">
        <v>36</v>
      </c>
      <c r="AC2523" s="2"/>
      <c r="AD2523" s="2"/>
      <c r="AE2523">
        <v>2026</v>
      </c>
      <c r="AF2523" s="2" t="s">
        <v>35</v>
      </c>
      <c r="AG2523" s="2" t="s">
        <v>49</v>
      </c>
      <c r="AH2523" s="2">
        <v>1</v>
      </c>
      <c r="AI2523" s="2" t="str">
        <f>VLOOKUP(seguimiento[[#This Row],[vitamiad]],vitaminad[[id]:[valor]],2,)</f>
        <v>No realizado</v>
      </c>
      <c r="AJ2523" s="2" t="s">
        <v>37</v>
      </c>
      <c r="AK2523" s="2" t="s">
        <v>45</v>
      </c>
    </row>
    <row r="2524" spans="1:37" x14ac:dyDescent="0.3">
      <c r="A2524">
        <v>1156</v>
      </c>
      <c r="B2524" s="1">
        <v>41969</v>
      </c>
      <c r="C2524">
        <v>24</v>
      </c>
      <c r="D2524" t="str">
        <f>VLOOKUP(seguimiento[[#This Row],[idinstituciones]],instituciones[[idinstituciones]:[nombre]],2,)</f>
        <v>Hospital Sor Maria Ludovica de La Plata</v>
      </c>
      <c r="E2524" s="2" t="s">
        <v>35</v>
      </c>
      <c r="F2524" s="2" t="s">
        <v>34</v>
      </c>
      <c r="G2524" s="2" t="s">
        <v>35</v>
      </c>
      <c r="H2524" s="2" t="s">
        <v>36</v>
      </c>
      <c r="I2524" s="2" t="s">
        <v>45</v>
      </c>
      <c r="J2524" s="2" t="s">
        <v>35</v>
      </c>
      <c r="K2524" s="2"/>
      <c r="L2524" s="2" t="s">
        <v>39</v>
      </c>
      <c r="M2524" s="2"/>
      <c r="N2524" s="2" t="s">
        <v>35</v>
      </c>
      <c r="O2524" s="2" t="s">
        <v>36</v>
      </c>
      <c r="P2524" s="2" t="s">
        <v>36</v>
      </c>
      <c r="Q2524" s="2"/>
      <c r="R2524" s="2"/>
      <c r="S2524" s="2" t="s">
        <v>45</v>
      </c>
      <c r="T2524" s="2" t="s">
        <v>60</v>
      </c>
      <c r="U2524" s="2" t="s">
        <v>45</v>
      </c>
      <c r="V2524" s="2" t="s">
        <v>45</v>
      </c>
      <c r="W2524" s="2" t="s">
        <v>74</v>
      </c>
      <c r="X2524" s="2" t="s">
        <v>43</v>
      </c>
      <c r="Y2524" s="2" t="s">
        <v>36</v>
      </c>
      <c r="Z2524" s="2" t="s">
        <v>281</v>
      </c>
      <c r="AA2524" s="2" t="s">
        <v>35</v>
      </c>
      <c r="AB2524" s="2" t="s">
        <v>36</v>
      </c>
      <c r="AC2524" s="2"/>
      <c r="AD2524" s="2"/>
      <c r="AE2524">
        <v>370</v>
      </c>
      <c r="AF2524" s="2" t="s">
        <v>36</v>
      </c>
      <c r="AG2524" s="2" t="s">
        <v>36</v>
      </c>
      <c r="AH2524" s="2"/>
      <c r="AI2524" s="2"/>
      <c r="AJ2524" s="2" t="s">
        <v>36</v>
      </c>
      <c r="AK2524" s="2" t="s">
        <v>36</v>
      </c>
    </row>
    <row r="2525" spans="1:37" x14ac:dyDescent="0.3">
      <c r="A2525">
        <v>1156</v>
      </c>
      <c r="B2525" s="1">
        <v>42286</v>
      </c>
      <c r="C2525">
        <v>24</v>
      </c>
      <c r="D2525" t="str">
        <f>VLOOKUP(seguimiento[[#This Row],[idinstituciones]],instituciones[[idinstituciones]:[nombre]],2,)</f>
        <v>Hospital Sor Maria Ludovica de La Plata</v>
      </c>
      <c r="E2525" s="2" t="s">
        <v>33</v>
      </c>
      <c r="F2525" s="2" t="s">
        <v>34</v>
      </c>
      <c r="G2525" s="2" t="s">
        <v>35</v>
      </c>
      <c r="H2525" s="2" t="s">
        <v>36</v>
      </c>
      <c r="I2525" s="2" t="s">
        <v>45</v>
      </c>
      <c r="J2525" s="2" t="s">
        <v>35</v>
      </c>
      <c r="K2525" s="2"/>
      <c r="L2525" s="2" t="s">
        <v>39</v>
      </c>
      <c r="M2525" s="2"/>
      <c r="N2525" s="2"/>
      <c r="O2525" s="2" t="s">
        <v>36</v>
      </c>
      <c r="P2525" s="2" t="s">
        <v>36</v>
      </c>
      <c r="Q2525" s="2"/>
      <c r="R2525" s="2" t="s">
        <v>118</v>
      </c>
      <c r="S2525" s="2" t="s">
        <v>45</v>
      </c>
      <c r="T2525" s="2" t="s">
        <v>41</v>
      </c>
      <c r="U2525" s="2" t="s">
        <v>45</v>
      </c>
      <c r="V2525" s="2" t="s">
        <v>45</v>
      </c>
      <c r="W2525" s="2" t="s">
        <v>41</v>
      </c>
      <c r="X2525" s="2" t="s">
        <v>43</v>
      </c>
      <c r="Y2525" s="2" t="s">
        <v>44</v>
      </c>
      <c r="Z2525" s="2" t="s">
        <v>35</v>
      </c>
      <c r="AA2525" s="2" t="s">
        <v>35</v>
      </c>
      <c r="AB2525" s="2" t="s">
        <v>36</v>
      </c>
      <c r="AC2525" s="2"/>
      <c r="AD2525" s="2"/>
      <c r="AE2525">
        <v>1886</v>
      </c>
      <c r="AF2525" s="2" t="s">
        <v>44</v>
      </c>
      <c r="AG2525" s="2" t="s">
        <v>49</v>
      </c>
      <c r="AH2525" s="2">
        <v>1</v>
      </c>
      <c r="AI2525" s="2" t="str">
        <f>VLOOKUP(seguimiento[[#This Row],[vitamiad]],vitaminad[[id]:[valor]],2,)</f>
        <v>No realizado</v>
      </c>
      <c r="AJ2525" s="2" t="s">
        <v>37</v>
      </c>
      <c r="AK2525" s="2" t="s">
        <v>45</v>
      </c>
    </row>
    <row r="2526" spans="1:37" x14ac:dyDescent="0.3">
      <c r="A2526">
        <v>1157</v>
      </c>
      <c r="B2526" s="1">
        <v>41985</v>
      </c>
      <c r="C2526">
        <v>24</v>
      </c>
      <c r="D2526" t="str">
        <f>VLOOKUP(seguimiento[[#This Row],[idinstituciones]],instituciones[[idinstituciones]:[nombre]],2,)</f>
        <v>Hospital Sor Maria Ludovica de La Plata</v>
      </c>
      <c r="E2526" s="2" t="s">
        <v>33</v>
      </c>
      <c r="F2526" s="2" t="s">
        <v>34</v>
      </c>
      <c r="G2526" s="2" t="s">
        <v>35</v>
      </c>
      <c r="H2526" s="2" t="s">
        <v>36</v>
      </c>
      <c r="I2526" s="2" t="s">
        <v>45</v>
      </c>
      <c r="J2526" s="2" t="s">
        <v>35</v>
      </c>
      <c r="K2526" s="2"/>
      <c r="L2526" s="2" t="s">
        <v>82</v>
      </c>
      <c r="M2526" s="2"/>
      <c r="N2526" s="2" t="s">
        <v>35</v>
      </c>
      <c r="O2526" s="2" t="s">
        <v>36</v>
      </c>
      <c r="P2526" s="2" t="s">
        <v>36</v>
      </c>
      <c r="Q2526" s="2"/>
      <c r="R2526" s="2"/>
      <c r="S2526" s="2" t="s">
        <v>45</v>
      </c>
      <c r="T2526" s="2" t="s">
        <v>37</v>
      </c>
      <c r="U2526" s="2" t="s">
        <v>45</v>
      </c>
      <c r="V2526" s="2" t="s">
        <v>45</v>
      </c>
      <c r="W2526" s="2" t="s">
        <v>37</v>
      </c>
      <c r="X2526" s="2" t="s">
        <v>65</v>
      </c>
      <c r="Y2526" s="2" t="s">
        <v>36</v>
      </c>
      <c r="Z2526" s="2" t="s">
        <v>281</v>
      </c>
      <c r="AA2526" s="2" t="s">
        <v>35</v>
      </c>
      <c r="AB2526" s="2" t="s">
        <v>36</v>
      </c>
      <c r="AC2526" s="2"/>
      <c r="AD2526" s="2"/>
      <c r="AE2526">
        <v>804</v>
      </c>
      <c r="AF2526" s="2" t="s">
        <v>36</v>
      </c>
      <c r="AG2526" s="2" t="s">
        <v>36</v>
      </c>
      <c r="AH2526" s="2"/>
      <c r="AI2526" s="2"/>
      <c r="AJ2526" s="2" t="s">
        <v>36</v>
      </c>
      <c r="AK2526" s="2" t="s">
        <v>36</v>
      </c>
    </row>
    <row r="2527" spans="1:37" x14ac:dyDescent="0.3">
      <c r="A2527">
        <v>1157</v>
      </c>
      <c r="B2527" s="1">
        <v>42331</v>
      </c>
      <c r="C2527">
        <v>24</v>
      </c>
      <c r="D2527" t="str">
        <f>VLOOKUP(seguimiento[[#This Row],[idinstituciones]],instituciones[[idinstituciones]:[nombre]],2,)</f>
        <v>Hospital Sor Maria Ludovica de La Plata</v>
      </c>
      <c r="E2527" s="2" t="s">
        <v>33</v>
      </c>
      <c r="F2527" s="2" t="s">
        <v>34</v>
      </c>
      <c r="G2527" s="2" t="s">
        <v>36</v>
      </c>
      <c r="H2527" s="2" t="s">
        <v>36</v>
      </c>
      <c r="I2527" s="2" t="s">
        <v>45</v>
      </c>
      <c r="J2527" s="2" t="s">
        <v>35</v>
      </c>
      <c r="K2527" s="2"/>
      <c r="L2527" s="2" t="s">
        <v>39</v>
      </c>
      <c r="M2527" s="2"/>
      <c r="N2527" s="2" t="s">
        <v>35</v>
      </c>
      <c r="O2527" s="2" t="s">
        <v>36</v>
      </c>
      <c r="P2527" s="2" t="s">
        <v>36</v>
      </c>
      <c r="Q2527" s="2"/>
      <c r="R2527" s="2" t="s">
        <v>118</v>
      </c>
      <c r="S2527" s="2" t="s">
        <v>45</v>
      </c>
      <c r="T2527" s="2" t="s">
        <v>73</v>
      </c>
      <c r="U2527" s="2" t="s">
        <v>37</v>
      </c>
      <c r="V2527" s="2" t="s">
        <v>45</v>
      </c>
      <c r="W2527" s="2" t="s">
        <v>41</v>
      </c>
      <c r="X2527" s="2" t="s">
        <v>43</v>
      </c>
      <c r="Y2527" s="2" t="s">
        <v>44</v>
      </c>
      <c r="Z2527" s="2" t="s">
        <v>35</v>
      </c>
      <c r="AA2527" s="2" t="s">
        <v>35</v>
      </c>
      <c r="AB2527" s="2" t="s">
        <v>36</v>
      </c>
      <c r="AC2527" s="2"/>
      <c r="AD2527" s="2"/>
      <c r="AE2527">
        <v>1883</v>
      </c>
      <c r="AF2527" s="2" t="s">
        <v>35</v>
      </c>
      <c r="AG2527" s="2" t="s">
        <v>49</v>
      </c>
      <c r="AH2527" s="2">
        <v>1</v>
      </c>
      <c r="AI2527" s="2" t="str">
        <f>VLOOKUP(seguimiento[[#This Row],[vitamiad]],vitaminad[[id]:[valor]],2,)</f>
        <v>No realizado</v>
      </c>
      <c r="AJ2527" s="2" t="s">
        <v>37</v>
      </c>
      <c r="AK2527" s="2" t="s">
        <v>45</v>
      </c>
    </row>
    <row r="2528" spans="1:37" x14ac:dyDescent="0.3">
      <c r="A2528">
        <v>1158</v>
      </c>
      <c r="B2528" s="1">
        <v>41976</v>
      </c>
      <c r="C2528">
        <v>24</v>
      </c>
      <c r="D2528" t="str">
        <f>VLOOKUP(seguimiento[[#This Row],[idinstituciones]],instituciones[[idinstituciones]:[nombre]],2,)</f>
        <v>Hospital Sor Maria Ludovica de La Plata</v>
      </c>
      <c r="E2528" s="2" t="s">
        <v>35</v>
      </c>
      <c r="F2528" s="2" t="s">
        <v>34</v>
      </c>
      <c r="G2528" s="2" t="s">
        <v>35</v>
      </c>
      <c r="H2528" s="2" t="s">
        <v>36</v>
      </c>
      <c r="I2528" s="2" t="s">
        <v>45</v>
      </c>
      <c r="J2528" s="2" t="s">
        <v>35</v>
      </c>
      <c r="K2528" s="2"/>
      <c r="L2528" s="2" t="s">
        <v>39</v>
      </c>
      <c r="M2528" s="2"/>
      <c r="N2528" s="2" t="s">
        <v>35</v>
      </c>
      <c r="O2528" s="2" t="s">
        <v>36</v>
      </c>
      <c r="P2528" s="2" t="s">
        <v>36</v>
      </c>
      <c r="Q2528" s="2"/>
      <c r="R2528" s="2"/>
      <c r="S2528" s="2" t="s">
        <v>45</v>
      </c>
      <c r="T2528" s="2" t="s">
        <v>49</v>
      </c>
      <c r="U2528" s="2" t="s">
        <v>42</v>
      </c>
      <c r="V2528" s="2" t="s">
        <v>36</v>
      </c>
      <c r="W2528" s="2" t="s">
        <v>49</v>
      </c>
      <c r="X2528" s="2" t="s">
        <v>43</v>
      </c>
      <c r="Y2528" s="2" t="s">
        <v>36</v>
      </c>
      <c r="Z2528" s="2" t="s">
        <v>281</v>
      </c>
      <c r="AA2528" s="2" t="s">
        <v>35</v>
      </c>
      <c r="AB2528" s="2" t="s">
        <v>36</v>
      </c>
      <c r="AC2528" s="2"/>
      <c r="AD2528" s="2"/>
      <c r="AE2528">
        <v>1760</v>
      </c>
      <c r="AF2528" s="2" t="s">
        <v>36</v>
      </c>
      <c r="AG2528" s="2" t="s">
        <v>36</v>
      </c>
      <c r="AH2528" s="2"/>
      <c r="AI2528" s="2"/>
      <c r="AJ2528" s="2" t="s">
        <v>36</v>
      </c>
      <c r="AK2528" s="2" t="s">
        <v>36</v>
      </c>
    </row>
    <row r="2529" spans="1:37" x14ac:dyDescent="0.3">
      <c r="A2529">
        <v>1158</v>
      </c>
      <c r="B2529" s="1">
        <v>42205</v>
      </c>
      <c r="C2529">
        <v>24</v>
      </c>
      <c r="D2529" t="str">
        <f>VLOOKUP(seguimiento[[#This Row],[idinstituciones]],instituciones[[idinstituciones]:[nombre]],2,)</f>
        <v>Hospital Sor Maria Ludovica de La Plata</v>
      </c>
      <c r="E2529" s="2" t="s">
        <v>33</v>
      </c>
      <c r="F2529" s="2" t="s">
        <v>34</v>
      </c>
      <c r="G2529" s="2" t="s">
        <v>35</v>
      </c>
      <c r="H2529" s="2" t="s">
        <v>36</v>
      </c>
      <c r="I2529" s="2" t="s">
        <v>45</v>
      </c>
      <c r="J2529" s="2" t="s">
        <v>35</v>
      </c>
      <c r="K2529" s="2"/>
      <c r="L2529" s="2" t="s">
        <v>39</v>
      </c>
      <c r="M2529" s="2"/>
      <c r="N2529" s="2"/>
      <c r="O2529" s="2" t="s">
        <v>36</v>
      </c>
      <c r="P2529" s="2" t="s">
        <v>36</v>
      </c>
      <c r="Q2529" s="2"/>
      <c r="R2529" s="2" t="s">
        <v>118</v>
      </c>
      <c r="S2529" s="2" t="s">
        <v>45</v>
      </c>
      <c r="T2529" s="2" t="s">
        <v>49</v>
      </c>
      <c r="U2529" s="2" t="s">
        <v>45</v>
      </c>
      <c r="V2529" s="2" t="s">
        <v>45</v>
      </c>
      <c r="W2529" s="2" t="s">
        <v>48</v>
      </c>
      <c r="X2529" s="2" t="s">
        <v>43</v>
      </c>
      <c r="Y2529" s="2" t="s">
        <v>44</v>
      </c>
      <c r="Z2529" s="2" t="s">
        <v>281</v>
      </c>
      <c r="AA2529" s="2" t="s">
        <v>35</v>
      </c>
      <c r="AB2529" s="2" t="s">
        <v>36</v>
      </c>
      <c r="AC2529" s="2"/>
      <c r="AD2529" s="2"/>
      <c r="AE2529">
        <v>1887</v>
      </c>
      <c r="AF2529" s="2" t="s">
        <v>35</v>
      </c>
      <c r="AG2529" s="2" t="s">
        <v>49</v>
      </c>
      <c r="AH2529" s="2">
        <v>1</v>
      </c>
      <c r="AI2529" s="2" t="str">
        <f>VLOOKUP(seguimiento[[#This Row],[vitamiad]],vitaminad[[id]:[valor]],2,)</f>
        <v>No realizado</v>
      </c>
      <c r="AJ2529" s="2" t="s">
        <v>37</v>
      </c>
      <c r="AK2529" s="2" t="s">
        <v>45</v>
      </c>
    </row>
    <row r="2530" spans="1:37" x14ac:dyDescent="0.3">
      <c r="A2530">
        <v>1158</v>
      </c>
      <c r="B2530" s="1">
        <v>42341</v>
      </c>
      <c r="C2530">
        <v>22</v>
      </c>
      <c r="D2530" t="str">
        <f>VLOOKUP(seguimiento[[#This Row],[idinstituciones]],instituciones[[idinstituciones]:[nombre]],2,)</f>
        <v>Instituto Modelo de Cardiología</v>
      </c>
      <c r="E2530" s="2" t="s">
        <v>33</v>
      </c>
      <c r="F2530" s="2" t="s">
        <v>34</v>
      </c>
      <c r="G2530" s="2" t="s">
        <v>35</v>
      </c>
      <c r="H2530" s="2" t="s">
        <v>36</v>
      </c>
      <c r="I2530" s="2" t="s">
        <v>45</v>
      </c>
      <c r="J2530" s="2" t="s">
        <v>35</v>
      </c>
      <c r="K2530" s="2"/>
      <c r="L2530" s="2" t="s">
        <v>39</v>
      </c>
      <c r="M2530" s="2"/>
      <c r="N2530" s="2"/>
      <c r="O2530" s="2" t="s">
        <v>36</v>
      </c>
      <c r="P2530" s="2" t="s">
        <v>36</v>
      </c>
      <c r="Q2530" s="2"/>
      <c r="R2530" s="2" t="s">
        <v>118</v>
      </c>
      <c r="S2530" s="2" t="s">
        <v>45</v>
      </c>
      <c r="T2530" s="2" t="s">
        <v>48</v>
      </c>
      <c r="U2530" s="2" t="s">
        <v>45</v>
      </c>
      <c r="V2530" s="2" t="s">
        <v>45</v>
      </c>
      <c r="W2530" s="2" t="s">
        <v>41</v>
      </c>
      <c r="X2530" s="2" t="s">
        <v>43</v>
      </c>
      <c r="Y2530" s="2" t="s">
        <v>44</v>
      </c>
      <c r="Z2530" s="2" t="s">
        <v>281</v>
      </c>
      <c r="AA2530" s="2" t="s">
        <v>35</v>
      </c>
      <c r="AB2530" s="2" t="s">
        <v>36</v>
      </c>
      <c r="AC2530" s="2"/>
      <c r="AD2530" s="2"/>
      <c r="AE2530">
        <v>1897</v>
      </c>
      <c r="AF2530" s="2" t="s">
        <v>35</v>
      </c>
      <c r="AG2530" s="2" t="s">
        <v>49</v>
      </c>
      <c r="AH2530" s="2">
        <v>1</v>
      </c>
      <c r="AI2530" s="2" t="str">
        <f>VLOOKUP(seguimiento[[#This Row],[vitamiad]],vitaminad[[id]:[valor]],2,)</f>
        <v>No realizado</v>
      </c>
      <c r="AJ2530" s="2" t="s">
        <v>37</v>
      </c>
      <c r="AK2530" s="2" t="s">
        <v>45</v>
      </c>
    </row>
    <row r="2531" spans="1:37" x14ac:dyDescent="0.3">
      <c r="A2531">
        <v>1159</v>
      </c>
      <c r="B2531" s="1">
        <v>42003</v>
      </c>
      <c r="C2531">
        <v>24</v>
      </c>
      <c r="D2531" t="str">
        <f>VLOOKUP(seguimiento[[#This Row],[idinstituciones]],instituciones[[idinstituciones]:[nombre]],2,)</f>
        <v>Hospital Sor Maria Ludovica de La Plata</v>
      </c>
      <c r="E2531" s="2" t="s">
        <v>64</v>
      </c>
      <c r="F2531" s="2" t="s">
        <v>34</v>
      </c>
      <c r="G2531" s="2" t="s">
        <v>35</v>
      </c>
      <c r="H2531" s="2" t="s">
        <v>36</v>
      </c>
      <c r="I2531" s="2" t="s">
        <v>45</v>
      </c>
      <c r="J2531" s="2" t="s">
        <v>35</v>
      </c>
      <c r="K2531" s="2" t="s">
        <v>78</v>
      </c>
      <c r="L2531" s="2" t="s">
        <v>82</v>
      </c>
      <c r="M2531" s="2" t="s">
        <v>53</v>
      </c>
      <c r="N2531" s="2" t="s">
        <v>35</v>
      </c>
      <c r="O2531" s="2" t="s">
        <v>36</v>
      </c>
      <c r="P2531" s="2" t="s">
        <v>45</v>
      </c>
      <c r="Q2531" s="2"/>
      <c r="R2531" s="2"/>
      <c r="S2531" s="2" t="s">
        <v>37</v>
      </c>
      <c r="T2531" s="2" t="s">
        <v>73</v>
      </c>
      <c r="U2531" s="2" t="s">
        <v>37</v>
      </c>
      <c r="V2531" s="2" t="s">
        <v>37</v>
      </c>
      <c r="W2531" s="2" t="s">
        <v>74</v>
      </c>
      <c r="X2531" s="2" t="s">
        <v>65</v>
      </c>
      <c r="Y2531" s="2" t="s">
        <v>36</v>
      </c>
      <c r="Z2531" s="2" t="s">
        <v>35</v>
      </c>
      <c r="AA2531" s="2" t="s">
        <v>35</v>
      </c>
      <c r="AB2531" s="2" t="s">
        <v>36</v>
      </c>
      <c r="AC2531" s="2"/>
      <c r="AD2531" s="2"/>
      <c r="AE2531">
        <v>185</v>
      </c>
      <c r="AF2531" s="2" t="s">
        <v>36</v>
      </c>
      <c r="AG2531" s="2" t="s">
        <v>36</v>
      </c>
      <c r="AH2531" s="2"/>
      <c r="AI2531" s="2"/>
      <c r="AJ2531" s="2" t="s">
        <v>36</v>
      </c>
      <c r="AK2531" s="2" t="s">
        <v>36</v>
      </c>
    </row>
    <row r="2532" spans="1:37" x14ac:dyDescent="0.3">
      <c r="A2532">
        <v>1159</v>
      </c>
      <c r="B2532" s="1">
        <v>42003</v>
      </c>
      <c r="C2532">
        <v>24</v>
      </c>
      <c r="D2532" t="str">
        <f>VLOOKUP(seguimiento[[#This Row],[idinstituciones]],instituciones[[idinstituciones]:[nombre]],2,)</f>
        <v>Hospital Sor Maria Ludovica de La Plata</v>
      </c>
      <c r="E2532" s="2" t="s">
        <v>64</v>
      </c>
      <c r="F2532" s="2" t="s">
        <v>34</v>
      </c>
      <c r="G2532" s="2" t="s">
        <v>35</v>
      </c>
      <c r="H2532" s="2" t="s">
        <v>36</v>
      </c>
      <c r="I2532" s="2" t="s">
        <v>45</v>
      </c>
      <c r="J2532" s="2" t="s">
        <v>35</v>
      </c>
      <c r="K2532" s="2" t="s">
        <v>78</v>
      </c>
      <c r="L2532" s="2" t="s">
        <v>82</v>
      </c>
      <c r="M2532" s="2" t="s">
        <v>53</v>
      </c>
      <c r="N2532" s="2" t="s">
        <v>35</v>
      </c>
      <c r="O2532" s="2" t="s">
        <v>36</v>
      </c>
      <c r="P2532" s="2" t="s">
        <v>45</v>
      </c>
      <c r="Q2532" s="2"/>
      <c r="R2532" s="2"/>
      <c r="S2532" s="2" t="s">
        <v>37</v>
      </c>
      <c r="T2532" s="2" t="s">
        <v>73</v>
      </c>
      <c r="U2532" s="2" t="s">
        <v>37</v>
      </c>
      <c r="V2532" s="2" t="s">
        <v>37</v>
      </c>
      <c r="W2532" s="2" t="s">
        <v>74</v>
      </c>
      <c r="X2532" s="2" t="s">
        <v>65</v>
      </c>
      <c r="Y2532" s="2" t="s">
        <v>36</v>
      </c>
      <c r="Z2532" s="2" t="s">
        <v>35</v>
      </c>
      <c r="AA2532" s="2" t="s">
        <v>35</v>
      </c>
      <c r="AB2532" s="2" t="s">
        <v>36</v>
      </c>
      <c r="AC2532" s="2"/>
      <c r="AD2532" s="2"/>
      <c r="AE2532">
        <v>659</v>
      </c>
      <c r="AF2532" s="2" t="s">
        <v>36</v>
      </c>
      <c r="AG2532" s="2" t="s">
        <v>36</v>
      </c>
      <c r="AH2532" s="2"/>
      <c r="AI2532" s="2"/>
      <c r="AJ2532" s="2" t="s">
        <v>36</v>
      </c>
      <c r="AK2532" s="2" t="s">
        <v>36</v>
      </c>
    </row>
    <row r="2533" spans="1:37" x14ac:dyDescent="0.3">
      <c r="A2533">
        <v>1159</v>
      </c>
      <c r="B2533" s="1">
        <v>42336</v>
      </c>
      <c r="C2533">
        <v>24</v>
      </c>
      <c r="D2533" t="str">
        <f>VLOOKUP(seguimiento[[#This Row],[idinstituciones]],instituciones[[idinstituciones]:[nombre]],2,)</f>
        <v>Hospital Sor Maria Ludovica de La Plata</v>
      </c>
      <c r="E2533" s="2" t="s">
        <v>64</v>
      </c>
      <c r="F2533" s="2" t="s">
        <v>34</v>
      </c>
      <c r="G2533" s="2" t="s">
        <v>35</v>
      </c>
      <c r="H2533" s="2" t="s">
        <v>36</v>
      </c>
      <c r="I2533" s="2" t="s">
        <v>45</v>
      </c>
      <c r="J2533" s="2" t="s">
        <v>35</v>
      </c>
      <c r="K2533" s="2"/>
      <c r="L2533" s="2" t="s">
        <v>82</v>
      </c>
      <c r="M2533" s="2" t="s">
        <v>53</v>
      </c>
      <c r="N2533" s="2" t="s">
        <v>35</v>
      </c>
      <c r="O2533" s="2" t="s">
        <v>36</v>
      </c>
      <c r="P2533" s="2" t="s">
        <v>45</v>
      </c>
      <c r="Q2533" s="2"/>
      <c r="R2533" s="2"/>
      <c r="S2533" s="2" t="s">
        <v>37</v>
      </c>
      <c r="T2533" s="2" t="s">
        <v>73</v>
      </c>
      <c r="U2533" s="2" t="s">
        <v>37</v>
      </c>
      <c r="V2533" s="2" t="s">
        <v>37</v>
      </c>
      <c r="W2533" s="2" t="s">
        <v>74</v>
      </c>
      <c r="X2533" s="2" t="s">
        <v>65</v>
      </c>
      <c r="Y2533" s="2" t="s">
        <v>36</v>
      </c>
      <c r="Z2533" s="2" t="s">
        <v>35</v>
      </c>
      <c r="AA2533" s="2" t="s">
        <v>35</v>
      </c>
      <c r="AB2533" s="2" t="s">
        <v>36</v>
      </c>
      <c r="AC2533" s="2"/>
      <c r="AD2533" s="2"/>
      <c r="AE2533">
        <v>168</v>
      </c>
      <c r="AF2533" s="2" t="s">
        <v>36</v>
      </c>
      <c r="AG2533" s="2" t="s">
        <v>36</v>
      </c>
      <c r="AH2533" s="2"/>
      <c r="AI2533" s="2"/>
      <c r="AJ2533" s="2" t="s">
        <v>36</v>
      </c>
      <c r="AK2533" s="2" t="s">
        <v>36</v>
      </c>
    </row>
    <row r="2534" spans="1:37" x14ac:dyDescent="0.3">
      <c r="A2534">
        <v>1160</v>
      </c>
      <c r="B2534" s="1">
        <v>41593</v>
      </c>
      <c r="C2534">
        <v>24</v>
      </c>
      <c r="D2534" t="str">
        <f>VLOOKUP(seguimiento[[#This Row],[idinstituciones]],instituciones[[idinstituciones]:[nombre]],2,)</f>
        <v>Hospital Sor Maria Ludovica de La Plata</v>
      </c>
      <c r="E2534" s="2" t="s">
        <v>35</v>
      </c>
      <c r="F2534" s="2" t="s">
        <v>34</v>
      </c>
      <c r="G2534" s="2" t="s">
        <v>35</v>
      </c>
      <c r="H2534" s="2" t="s">
        <v>36</v>
      </c>
      <c r="I2534" s="2" t="s">
        <v>45</v>
      </c>
      <c r="J2534" s="2" t="s">
        <v>71</v>
      </c>
      <c r="K2534" s="2"/>
      <c r="L2534" s="2" t="s">
        <v>39</v>
      </c>
      <c r="M2534" s="2"/>
      <c r="N2534" s="2"/>
      <c r="O2534" s="2" t="s">
        <v>36</v>
      </c>
      <c r="P2534" s="2" t="s">
        <v>36</v>
      </c>
      <c r="Q2534" s="2"/>
      <c r="R2534" s="2"/>
      <c r="S2534" s="2" t="s">
        <v>45</v>
      </c>
      <c r="T2534" s="2" t="s">
        <v>41</v>
      </c>
      <c r="U2534" s="2" t="s">
        <v>42</v>
      </c>
      <c r="V2534" s="2" t="s">
        <v>36</v>
      </c>
      <c r="W2534" s="2" t="s">
        <v>48</v>
      </c>
      <c r="X2534" s="2" t="s">
        <v>43</v>
      </c>
      <c r="Y2534" s="2" t="s">
        <v>44</v>
      </c>
      <c r="Z2534" s="2" t="s">
        <v>281</v>
      </c>
      <c r="AA2534" s="2" t="s">
        <v>35</v>
      </c>
      <c r="AB2534" s="2" t="s">
        <v>36</v>
      </c>
      <c r="AC2534" s="2"/>
      <c r="AD2534" s="2"/>
      <c r="AE2534">
        <v>1368</v>
      </c>
      <c r="AF2534" s="2" t="s">
        <v>36</v>
      </c>
      <c r="AG2534" s="2" t="s">
        <v>36</v>
      </c>
      <c r="AH2534" s="2"/>
      <c r="AI2534" s="2"/>
      <c r="AJ2534" s="2" t="s">
        <v>36</v>
      </c>
      <c r="AK2534" s="2" t="s">
        <v>36</v>
      </c>
    </row>
    <row r="2535" spans="1:37" x14ac:dyDescent="0.3">
      <c r="A2535">
        <v>1160</v>
      </c>
      <c r="B2535" s="1">
        <v>42066</v>
      </c>
      <c r="C2535">
        <v>24</v>
      </c>
      <c r="D2535" t="str">
        <f>VLOOKUP(seguimiento[[#This Row],[idinstituciones]],instituciones[[idinstituciones]:[nombre]],2,)</f>
        <v>Hospital Sor Maria Ludovica de La Plata</v>
      </c>
      <c r="E2535" s="2" t="s">
        <v>35</v>
      </c>
      <c r="F2535" s="2" t="s">
        <v>34</v>
      </c>
      <c r="G2535" s="2" t="s">
        <v>35</v>
      </c>
      <c r="H2535" s="2" t="s">
        <v>36</v>
      </c>
      <c r="I2535" s="2" t="s">
        <v>45</v>
      </c>
      <c r="J2535" s="2" t="s">
        <v>71</v>
      </c>
      <c r="K2535" s="2"/>
      <c r="L2535" s="2" t="s">
        <v>39</v>
      </c>
      <c r="M2535" s="2"/>
      <c r="N2535" s="2" t="s">
        <v>35</v>
      </c>
      <c r="O2535" s="2" t="s">
        <v>36</v>
      </c>
      <c r="P2535" s="2" t="s">
        <v>36</v>
      </c>
      <c r="Q2535" s="2"/>
      <c r="R2535" s="2" t="s">
        <v>34</v>
      </c>
      <c r="S2535" s="2" t="s">
        <v>45</v>
      </c>
      <c r="T2535" s="2" t="s">
        <v>48</v>
      </c>
      <c r="U2535" s="2" t="s">
        <v>42</v>
      </c>
      <c r="V2535" s="2" t="s">
        <v>42</v>
      </c>
      <c r="W2535" s="2" t="s">
        <v>48</v>
      </c>
      <c r="X2535" s="2" t="s">
        <v>43</v>
      </c>
      <c r="Y2535" s="2" t="s">
        <v>44</v>
      </c>
      <c r="Z2535" s="2" t="s">
        <v>281</v>
      </c>
      <c r="AA2535" s="2" t="s">
        <v>35</v>
      </c>
      <c r="AB2535" s="2" t="s">
        <v>36</v>
      </c>
      <c r="AC2535" s="2"/>
      <c r="AD2535" s="2"/>
      <c r="AE2535">
        <v>2165</v>
      </c>
      <c r="AF2535" s="2" t="s">
        <v>35</v>
      </c>
      <c r="AG2535" s="2" t="s">
        <v>49</v>
      </c>
      <c r="AH2535" s="2">
        <v>1</v>
      </c>
      <c r="AI2535" s="2" t="str">
        <f>VLOOKUP(seguimiento[[#This Row],[vitamiad]],vitaminad[[id]:[valor]],2,)</f>
        <v>No realizado</v>
      </c>
      <c r="AJ2535" s="2" t="s">
        <v>37</v>
      </c>
      <c r="AK2535" s="2" t="s">
        <v>45</v>
      </c>
    </row>
    <row r="2536" spans="1:37" x14ac:dyDescent="0.3">
      <c r="A2536">
        <v>1160</v>
      </c>
      <c r="B2536" s="1">
        <v>42653</v>
      </c>
      <c r="C2536">
        <v>24</v>
      </c>
      <c r="D2536" t="str">
        <f>VLOOKUP(seguimiento[[#This Row],[idinstituciones]],instituciones[[idinstituciones]:[nombre]],2,)</f>
        <v>Hospital Sor Maria Ludovica de La Plata</v>
      </c>
      <c r="E2536" s="2" t="s">
        <v>33</v>
      </c>
      <c r="F2536" s="2" t="s">
        <v>34</v>
      </c>
      <c r="G2536" s="2" t="s">
        <v>35</v>
      </c>
      <c r="H2536" s="2" t="s">
        <v>36</v>
      </c>
      <c r="I2536" s="2" t="s">
        <v>36</v>
      </c>
      <c r="J2536" s="2" t="s">
        <v>71</v>
      </c>
      <c r="K2536" s="2"/>
      <c r="L2536" s="2" t="s">
        <v>39</v>
      </c>
      <c r="M2536" s="2"/>
      <c r="N2536" s="2"/>
      <c r="O2536" s="2" t="s">
        <v>36</v>
      </c>
      <c r="P2536" s="2" t="s">
        <v>36</v>
      </c>
      <c r="Q2536" s="2"/>
      <c r="R2536" s="2" t="s">
        <v>40</v>
      </c>
      <c r="S2536" s="2" t="s">
        <v>45</v>
      </c>
      <c r="T2536" s="2" t="s">
        <v>48</v>
      </c>
      <c r="U2536" s="2" t="s">
        <v>42</v>
      </c>
      <c r="V2536" s="2" t="s">
        <v>42</v>
      </c>
      <c r="W2536" s="2" t="s">
        <v>49</v>
      </c>
      <c r="X2536" s="2" t="s">
        <v>43</v>
      </c>
      <c r="Y2536" s="2" t="s">
        <v>44</v>
      </c>
      <c r="Z2536" s="2" t="s">
        <v>281</v>
      </c>
      <c r="AA2536" s="2" t="s">
        <v>35</v>
      </c>
      <c r="AB2536" s="2" t="s">
        <v>36</v>
      </c>
      <c r="AC2536" s="2"/>
      <c r="AD2536" s="2"/>
      <c r="AE2536">
        <v>2516</v>
      </c>
      <c r="AF2536" s="2" t="s">
        <v>35</v>
      </c>
      <c r="AG2536" s="2" t="s">
        <v>49</v>
      </c>
      <c r="AH2536" s="2">
        <v>3</v>
      </c>
      <c r="AI2536" s="2" t="str">
        <f>VLOOKUP(seguimiento[[#This Row],[vitamiad]],vitaminad[[id]:[valor]],2,)</f>
        <v>Bajo</v>
      </c>
      <c r="AJ2536" s="2" t="s">
        <v>37</v>
      </c>
      <c r="AK2536" s="2" t="s">
        <v>45</v>
      </c>
    </row>
    <row r="2537" spans="1:37" x14ac:dyDescent="0.3">
      <c r="A2537">
        <v>1161</v>
      </c>
      <c r="B2537" s="1">
        <v>42079</v>
      </c>
      <c r="C2537">
        <v>18</v>
      </c>
      <c r="D2537" t="str">
        <f>VLOOKUP(seguimiento[[#This Row],[idinstituciones]],instituciones[[idinstituciones]:[nombre]],2,)</f>
        <v>Hospital Pediátrico Juan Pablo II</v>
      </c>
      <c r="E2537" s="2" t="s">
        <v>33</v>
      </c>
      <c r="F2537" s="2" t="s">
        <v>34</v>
      </c>
      <c r="G2537" s="2" t="s">
        <v>35</v>
      </c>
      <c r="H2537" s="2" t="s">
        <v>36</v>
      </c>
      <c r="I2537" s="2" t="s">
        <v>45</v>
      </c>
      <c r="J2537" s="2" t="s">
        <v>35</v>
      </c>
      <c r="K2537" s="2" t="s">
        <v>57</v>
      </c>
      <c r="L2537" s="2" t="s">
        <v>39</v>
      </c>
      <c r="M2537" s="2"/>
      <c r="N2537" s="2" t="s">
        <v>35</v>
      </c>
      <c r="O2537" s="2" t="s">
        <v>36</v>
      </c>
      <c r="P2537" s="2" t="s">
        <v>36</v>
      </c>
      <c r="Q2537" s="2"/>
      <c r="R2537" s="2"/>
      <c r="S2537" s="2" t="s">
        <v>45</v>
      </c>
      <c r="T2537" s="2" t="s">
        <v>49</v>
      </c>
      <c r="U2537" s="2" t="s">
        <v>45</v>
      </c>
      <c r="V2537" s="2" t="s">
        <v>36</v>
      </c>
      <c r="W2537" s="2" t="s">
        <v>36</v>
      </c>
      <c r="X2537" s="2" t="s">
        <v>43</v>
      </c>
      <c r="Y2537" s="2" t="s">
        <v>47</v>
      </c>
      <c r="Z2537" s="2"/>
      <c r="AA2537" s="2" t="s">
        <v>35</v>
      </c>
      <c r="AB2537" s="2" t="s">
        <v>36</v>
      </c>
      <c r="AC2537" s="2"/>
      <c r="AD2537" s="2"/>
      <c r="AE2537">
        <v>172</v>
      </c>
      <c r="AF2537" s="2" t="s">
        <v>36</v>
      </c>
      <c r="AG2537" s="2" t="s">
        <v>36</v>
      </c>
      <c r="AH2537" s="2"/>
      <c r="AI2537" s="2"/>
      <c r="AJ2537" s="2" t="s">
        <v>36</v>
      </c>
      <c r="AK2537" s="2" t="s">
        <v>36</v>
      </c>
    </row>
    <row r="2538" spans="1:37" x14ac:dyDescent="0.3">
      <c r="A2538">
        <v>1161</v>
      </c>
      <c r="B2538" s="1">
        <v>42522</v>
      </c>
      <c r="C2538">
        <v>18</v>
      </c>
      <c r="D2538" t="str">
        <f>VLOOKUP(seguimiento[[#This Row],[idinstituciones]],instituciones[[idinstituciones]:[nombre]],2,)</f>
        <v>Hospital Pediátrico Juan Pablo II</v>
      </c>
      <c r="E2538" s="2" t="s">
        <v>33</v>
      </c>
      <c r="F2538" s="2" t="s">
        <v>34</v>
      </c>
      <c r="G2538" s="2" t="s">
        <v>35</v>
      </c>
      <c r="H2538" s="2" t="s">
        <v>36</v>
      </c>
      <c r="I2538" s="2" t="s">
        <v>45</v>
      </c>
      <c r="J2538" s="2" t="s">
        <v>35</v>
      </c>
      <c r="K2538" s="2"/>
      <c r="L2538" s="2" t="s">
        <v>39</v>
      </c>
      <c r="M2538" s="2"/>
      <c r="N2538" s="2" t="s">
        <v>35</v>
      </c>
      <c r="O2538" s="2" t="s">
        <v>36</v>
      </c>
      <c r="P2538" s="2" t="s">
        <v>36</v>
      </c>
      <c r="Q2538" s="2"/>
      <c r="R2538" s="2"/>
      <c r="S2538" s="2" t="s">
        <v>36</v>
      </c>
      <c r="T2538" s="2" t="s">
        <v>37</v>
      </c>
      <c r="U2538" s="2" t="s">
        <v>42</v>
      </c>
      <c r="V2538" s="2" t="s">
        <v>42</v>
      </c>
      <c r="W2538" s="2" t="s">
        <v>37</v>
      </c>
      <c r="X2538" s="2" t="s">
        <v>43</v>
      </c>
      <c r="Y2538" s="2" t="s">
        <v>36</v>
      </c>
      <c r="Z2538" s="2" t="s">
        <v>281</v>
      </c>
      <c r="AA2538" s="2" t="s">
        <v>35</v>
      </c>
      <c r="AB2538" s="2" t="s">
        <v>36</v>
      </c>
      <c r="AC2538" s="2"/>
      <c r="AD2538" s="2"/>
      <c r="AE2538">
        <v>2156</v>
      </c>
      <c r="AF2538" s="2" t="s">
        <v>35</v>
      </c>
      <c r="AG2538" s="2" t="s">
        <v>49</v>
      </c>
      <c r="AH2538" s="2">
        <v>1</v>
      </c>
      <c r="AI2538" s="2" t="str">
        <f>VLOOKUP(seguimiento[[#This Row],[vitamiad]],vitaminad[[id]:[valor]],2,)</f>
        <v>No realizado</v>
      </c>
      <c r="AJ2538" s="2" t="s">
        <v>45</v>
      </c>
      <c r="AK2538" s="2" t="s">
        <v>45</v>
      </c>
    </row>
    <row r="2539" spans="1:37" x14ac:dyDescent="0.3">
      <c r="A2539">
        <v>1163</v>
      </c>
      <c r="B2539" s="1">
        <v>42081</v>
      </c>
      <c r="C2539">
        <v>18</v>
      </c>
      <c r="D2539" t="str">
        <f>VLOOKUP(seguimiento[[#This Row],[idinstituciones]],instituciones[[idinstituciones]:[nombre]],2,)</f>
        <v>Hospital Pediátrico Juan Pablo II</v>
      </c>
      <c r="E2539" s="2" t="s">
        <v>33</v>
      </c>
      <c r="F2539" s="2" t="s">
        <v>34</v>
      </c>
      <c r="G2539" s="2" t="s">
        <v>35</v>
      </c>
      <c r="H2539" s="2" t="s">
        <v>36</v>
      </c>
      <c r="I2539" s="2" t="s">
        <v>45</v>
      </c>
      <c r="J2539" s="2" t="s">
        <v>35</v>
      </c>
      <c r="K2539" s="2" t="s">
        <v>57</v>
      </c>
      <c r="L2539" s="2" t="s">
        <v>39</v>
      </c>
      <c r="M2539" s="2"/>
      <c r="N2539" s="2"/>
      <c r="O2539" s="2" t="s">
        <v>36</v>
      </c>
      <c r="P2539" s="2" t="s">
        <v>36</v>
      </c>
      <c r="Q2539" s="2"/>
      <c r="R2539" s="2"/>
      <c r="S2539" s="2" t="s">
        <v>45</v>
      </c>
      <c r="T2539" s="2" t="s">
        <v>46</v>
      </c>
      <c r="U2539" s="2" t="s">
        <v>45</v>
      </c>
      <c r="V2539" s="2" t="s">
        <v>45</v>
      </c>
      <c r="W2539" s="2" t="s">
        <v>45</v>
      </c>
      <c r="X2539" s="2" t="s">
        <v>43</v>
      </c>
      <c r="Y2539" s="2" t="s">
        <v>36</v>
      </c>
      <c r="Z2539" s="2" t="s">
        <v>281</v>
      </c>
      <c r="AA2539" s="2" t="s">
        <v>35</v>
      </c>
      <c r="AB2539" s="2" t="s">
        <v>36</v>
      </c>
      <c r="AC2539" s="2"/>
      <c r="AD2539" s="2"/>
      <c r="AE2539">
        <v>192</v>
      </c>
      <c r="AF2539" s="2" t="s">
        <v>36</v>
      </c>
      <c r="AG2539" s="2" t="s">
        <v>36</v>
      </c>
      <c r="AH2539" s="2"/>
      <c r="AI2539" s="2"/>
      <c r="AJ2539" s="2" t="s">
        <v>36</v>
      </c>
      <c r="AK2539" s="2" t="s">
        <v>36</v>
      </c>
    </row>
    <row r="2540" spans="1:37" x14ac:dyDescent="0.3">
      <c r="A2540">
        <v>1163</v>
      </c>
      <c r="B2540" s="1">
        <v>42450</v>
      </c>
      <c r="C2540">
        <v>18</v>
      </c>
      <c r="D2540" t="str">
        <f>VLOOKUP(seguimiento[[#This Row],[idinstituciones]],instituciones[[idinstituciones]:[nombre]],2,)</f>
        <v>Hospital Pediátrico Juan Pablo II</v>
      </c>
      <c r="E2540" s="2" t="s">
        <v>33</v>
      </c>
      <c r="F2540" s="2" t="s">
        <v>34</v>
      </c>
      <c r="G2540" s="2" t="s">
        <v>35</v>
      </c>
      <c r="H2540" s="2" t="s">
        <v>36</v>
      </c>
      <c r="I2540" s="2" t="s">
        <v>45</v>
      </c>
      <c r="J2540" s="2" t="s">
        <v>35</v>
      </c>
      <c r="K2540" s="2"/>
      <c r="L2540" s="2" t="s">
        <v>39</v>
      </c>
      <c r="M2540" s="2"/>
      <c r="N2540" s="2" t="s">
        <v>35</v>
      </c>
      <c r="O2540" s="2" t="s">
        <v>36</v>
      </c>
      <c r="P2540" s="2" t="s">
        <v>36</v>
      </c>
      <c r="Q2540" s="2"/>
      <c r="R2540" s="2" t="s">
        <v>118</v>
      </c>
      <c r="S2540" s="2" t="s">
        <v>45</v>
      </c>
      <c r="T2540" s="2" t="s">
        <v>46</v>
      </c>
      <c r="U2540" s="2" t="s">
        <v>42</v>
      </c>
      <c r="V2540" s="2" t="s">
        <v>42</v>
      </c>
      <c r="W2540" s="2" t="s">
        <v>37</v>
      </c>
      <c r="X2540" s="2" t="s">
        <v>43</v>
      </c>
      <c r="Y2540" s="2" t="s">
        <v>44</v>
      </c>
      <c r="Z2540" s="2" t="s">
        <v>281</v>
      </c>
      <c r="AA2540" s="2" t="s">
        <v>35</v>
      </c>
      <c r="AB2540" s="2" t="s">
        <v>36</v>
      </c>
      <c r="AC2540" s="2"/>
      <c r="AD2540" s="2"/>
      <c r="AE2540">
        <v>2155</v>
      </c>
      <c r="AF2540" s="2" t="s">
        <v>35</v>
      </c>
      <c r="AG2540" s="2" t="s">
        <v>49</v>
      </c>
      <c r="AH2540" s="2">
        <v>1</v>
      </c>
      <c r="AI2540" s="2" t="str">
        <f>VLOOKUP(seguimiento[[#This Row],[vitamiad]],vitaminad[[id]:[valor]],2,)</f>
        <v>No realizado</v>
      </c>
      <c r="AJ2540" s="2" t="s">
        <v>37</v>
      </c>
      <c r="AK2540" s="2" t="s">
        <v>45</v>
      </c>
    </row>
    <row r="2541" spans="1:37" x14ac:dyDescent="0.3">
      <c r="A2541">
        <v>1163</v>
      </c>
      <c r="B2541" s="1">
        <v>43684</v>
      </c>
      <c r="C2541">
        <v>18</v>
      </c>
      <c r="D2541" t="str">
        <f>VLOOKUP(seguimiento[[#This Row],[idinstituciones]],instituciones[[idinstituciones]:[nombre]],2,)</f>
        <v>Hospital Pediátrico Juan Pablo II</v>
      </c>
      <c r="E2541" s="2" t="s">
        <v>64</v>
      </c>
      <c r="F2541" s="2" t="s">
        <v>58</v>
      </c>
      <c r="G2541" s="2" t="s">
        <v>55</v>
      </c>
      <c r="H2541" s="2" t="s">
        <v>36</v>
      </c>
      <c r="I2541" s="2" t="s">
        <v>45</v>
      </c>
      <c r="J2541" s="2" t="s">
        <v>36</v>
      </c>
      <c r="K2541" s="2"/>
      <c r="L2541" s="2" t="s">
        <v>39</v>
      </c>
      <c r="M2541" s="2"/>
      <c r="N2541" s="2" t="s">
        <v>35</v>
      </c>
      <c r="O2541" s="2" t="s">
        <v>36</v>
      </c>
      <c r="P2541" s="2" t="s">
        <v>36</v>
      </c>
      <c r="Q2541" s="2"/>
      <c r="R2541" s="2" t="s">
        <v>118</v>
      </c>
      <c r="S2541" s="2" t="s">
        <v>45</v>
      </c>
      <c r="T2541" s="2" t="s">
        <v>49</v>
      </c>
      <c r="U2541" s="2" t="s">
        <v>37</v>
      </c>
      <c r="V2541" s="2" t="s">
        <v>37</v>
      </c>
      <c r="W2541" s="2" t="s">
        <v>36</v>
      </c>
      <c r="X2541" s="2" t="s">
        <v>65</v>
      </c>
      <c r="Y2541" s="2" t="s">
        <v>44</v>
      </c>
      <c r="Z2541" s="2" t="s">
        <v>281</v>
      </c>
      <c r="AA2541" s="2" t="s">
        <v>71</v>
      </c>
      <c r="AB2541" s="2" t="s">
        <v>218</v>
      </c>
      <c r="AC2541" s="2">
        <v>1</v>
      </c>
      <c r="AD2541" s="2" t="str">
        <f>VLOOKUP(seguimiento[[#This Row],[causafallecimiento]],causafallecimiento[[id]:[valor]],2,)</f>
        <v>Respiratorios</v>
      </c>
      <c r="AE2541">
        <v>3187</v>
      </c>
      <c r="AF2541" s="2" t="s">
        <v>35</v>
      </c>
      <c r="AG2541" s="2" t="s">
        <v>49</v>
      </c>
      <c r="AH2541" s="2">
        <v>1</v>
      </c>
      <c r="AI2541" s="2" t="str">
        <f>VLOOKUP(seguimiento[[#This Row],[vitamiad]],vitaminad[[id]:[valor]],2,)</f>
        <v>No realizado</v>
      </c>
      <c r="AJ2541" s="2" t="s">
        <v>46</v>
      </c>
      <c r="AK2541" s="2" t="s">
        <v>45</v>
      </c>
    </row>
    <row r="2542" spans="1:37" x14ac:dyDescent="0.3">
      <c r="A2542">
        <v>1170</v>
      </c>
      <c r="B2542" s="1">
        <v>41634</v>
      </c>
      <c r="C2542">
        <v>34</v>
      </c>
      <c r="D2542" t="str">
        <f>VLOOKUP(seguimiento[[#This Row],[idinstituciones]],instituciones[[idinstituciones]:[nombre]],2,)</f>
        <v>Consultorio FQ Dra. Bertelegni</v>
      </c>
      <c r="E2542" s="2" t="s">
        <v>33</v>
      </c>
      <c r="F2542" s="2" t="s">
        <v>34</v>
      </c>
      <c r="G2542" s="2" t="s">
        <v>35</v>
      </c>
      <c r="H2542" s="2" t="s">
        <v>36</v>
      </c>
      <c r="I2542" s="2" t="s">
        <v>45</v>
      </c>
      <c r="J2542" s="2" t="s">
        <v>35</v>
      </c>
      <c r="K2542" s="2" t="s">
        <v>78</v>
      </c>
      <c r="L2542" s="2" t="s">
        <v>39</v>
      </c>
      <c r="M2542" s="2"/>
      <c r="N2542" s="2" t="s">
        <v>35</v>
      </c>
      <c r="O2542" s="2" t="s">
        <v>36</v>
      </c>
      <c r="P2542" s="2" t="s">
        <v>36</v>
      </c>
      <c r="Q2542" s="2" t="s">
        <v>34</v>
      </c>
      <c r="R2542" s="2"/>
      <c r="S2542" s="2" t="s">
        <v>45</v>
      </c>
      <c r="T2542" s="2" t="s">
        <v>49</v>
      </c>
      <c r="U2542" s="2" t="s">
        <v>45</v>
      </c>
      <c r="V2542" s="2" t="s">
        <v>45</v>
      </c>
      <c r="W2542" s="2" t="s">
        <v>36</v>
      </c>
      <c r="X2542" s="2" t="s">
        <v>43</v>
      </c>
      <c r="Y2542" s="2" t="s">
        <v>36</v>
      </c>
      <c r="Z2542" s="2" t="s">
        <v>281</v>
      </c>
      <c r="AA2542" s="2" t="s">
        <v>35</v>
      </c>
      <c r="AB2542" s="2" t="s">
        <v>36</v>
      </c>
      <c r="AC2542" s="2"/>
      <c r="AD2542" s="2"/>
      <c r="AE2542">
        <v>1187</v>
      </c>
      <c r="AF2542" s="2" t="s">
        <v>36</v>
      </c>
      <c r="AG2542" s="2" t="s">
        <v>36</v>
      </c>
      <c r="AH2542" s="2"/>
      <c r="AI2542" s="2"/>
      <c r="AJ2542" s="2" t="s">
        <v>36</v>
      </c>
      <c r="AK2542" s="2" t="s">
        <v>36</v>
      </c>
    </row>
    <row r="2543" spans="1:37" x14ac:dyDescent="0.3">
      <c r="A2543">
        <v>1170</v>
      </c>
      <c r="B2543" s="1">
        <v>41995</v>
      </c>
      <c r="C2543">
        <v>34</v>
      </c>
      <c r="D2543" t="str">
        <f>VLOOKUP(seguimiento[[#This Row],[idinstituciones]],instituciones[[idinstituciones]:[nombre]],2,)</f>
        <v>Consultorio FQ Dra. Bertelegni</v>
      </c>
      <c r="E2543" s="2" t="s">
        <v>36</v>
      </c>
      <c r="F2543" s="2" t="s">
        <v>36</v>
      </c>
      <c r="G2543" s="2" t="s">
        <v>36</v>
      </c>
      <c r="H2543" s="2" t="s">
        <v>36</v>
      </c>
      <c r="I2543" s="2" t="s">
        <v>36</v>
      </c>
      <c r="J2543" s="2" t="s">
        <v>36</v>
      </c>
      <c r="K2543" s="2"/>
      <c r="L2543" s="2" t="s">
        <v>36</v>
      </c>
      <c r="M2543" s="2"/>
      <c r="N2543" s="2"/>
      <c r="O2543" s="2" t="s">
        <v>36</v>
      </c>
      <c r="P2543" s="2" t="s">
        <v>36</v>
      </c>
      <c r="Q2543" s="2"/>
      <c r="R2543" s="2"/>
      <c r="S2543" s="2" t="s">
        <v>36</v>
      </c>
      <c r="T2543" s="2" t="s">
        <v>36</v>
      </c>
      <c r="U2543" s="2" t="s">
        <v>36</v>
      </c>
      <c r="V2543" s="2" t="s">
        <v>36</v>
      </c>
      <c r="W2543" s="2" t="s">
        <v>36</v>
      </c>
      <c r="X2543" s="2" t="s">
        <v>36</v>
      </c>
      <c r="Y2543" s="2" t="s">
        <v>36</v>
      </c>
      <c r="Z2543" s="2"/>
      <c r="AA2543" s="2" t="s">
        <v>35</v>
      </c>
      <c r="AB2543" s="2" t="s">
        <v>36</v>
      </c>
      <c r="AC2543" s="2"/>
      <c r="AD2543" s="2"/>
      <c r="AE2543">
        <v>359</v>
      </c>
      <c r="AF2543" s="2" t="s">
        <v>36</v>
      </c>
      <c r="AG2543" s="2" t="s">
        <v>36</v>
      </c>
      <c r="AH2543" s="2"/>
      <c r="AI2543" s="2"/>
      <c r="AJ2543" s="2" t="s">
        <v>36</v>
      </c>
      <c r="AK2543" s="2" t="s">
        <v>36</v>
      </c>
    </row>
    <row r="2544" spans="1:37" x14ac:dyDescent="0.3">
      <c r="A2544">
        <v>1171</v>
      </c>
      <c r="B2544" s="1">
        <v>41638</v>
      </c>
      <c r="C2544">
        <v>24</v>
      </c>
      <c r="D2544" t="str">
        <f>VLOOKUP(seguimiento[[#This Row],[idinstituciones]],instituciones[[idinstituciones]:[nombre]],2,)</f>
        <v>Hospital Sor Maria Ludovica de La Plata</v>
      </c>
      <c r="E2544" s="2" t="s">
        <v>35</v>
      </c>
      <c r="F2544" s="2" t="s">
        <v>34</v>
      </c>
      <c r="G2544" s="2" t="s">
        <v>35</v>
      </c>
      <c r="H2544" s="2" t="s">
        <v>36</v>
      </c>
      <c r="I2544" s="2" t="s">
        <v>37</v>
      </c>
      <c r="J2544" s="2" t="s">
        <v>35</v>
      </c>
      <c r="K2544" s="2" t="s">
        <v>69</v>
      </c>
      <c r="L2544" s="2" t="s">
        <v>39</v>
      </c>
      <c r="M2544" s="2" t="s">
        <v>53</v>
      </c>
      <c r="N2544" s="2" t="s">
        <v>35</v>
      </c>
      <c r="O2544" s="2" t="s">
        <v>36</v>
      </c>
      <c r="P2544" s="2" t="s">
        <v>42</v>
      </c>
      <c r="Q2544" s="2" t="s">
        <v>34</v>
      </c>
      <c r="R2544" s="2" t="s">
        <v>40</v>
      </c>
      <c r="S2544" s="2" t="s">
        <v>45</v>
      </c>
      <c r="T2544" s="2" t="s">
        <v>37</v>
      </c>
      <c r="U2544" s="2" t="s">
        <v>42</v>
      </c>
      <c r="V2544" s="2" t="s">
        <v>42</v>
      </c>
      <c r="W2544" s="2" t="s">
        <v>45</v>
      </c>
      <c r="X2544" s="2" t="s">
        <v>44</v>
      </c>
      <c r="Y2544" s="2" t="s">
        <v>36</v>
      </c>
      <c r="Z2544" s="2" t="s">
        <v>281</v>
      </c>
      <c r="AA2544" s="2" t="s">
        <v>35</v>
      </c>
      <c r="AB2544" s="2" t="s">
        <v>36</v>
      </c>
      <c r="AC2544" s="2"/>
      <c r="AD2544" s="2"/>
      <c r="AE2544">
        <v>393</v>
      </c>
      <c r="AF2544" s="2" t="s">
        <v>36</v>
      </c>
      <c r="AG2544" s="2" t="s">
        <v>36</v>
      </c>
      <c r="AH2544" s="2"/>
      <c r="AI2544" s="2"/>
      <c r="AJ2544" s="2" t="s">
        <v>36</v>
      </c>
      <c r="AK2544" s="2" t="s">
        <v>36</v>
      </c>
    </row>
    <row r="2545" spans="1:37" x14ac:dyDescent="0.3">
      <c r="A2545">
        <v>1171</v>
      </c>
      <c r="B2545" s="1">
        <v>42003</v>
      </c>
      <c r="C2545">
        <v>24</v>
      </c>
      <c r="D2545" t="str">
        <f>VLOOKUP(seguimiento[[#This Row],[idinstituciones]],instituciones[[idinstituciones]:[nombre]],2,)</f>
        <v>Hospital Sor Maria Ludovica de La Plata</v>
      </c>
      <c r="E2545" s="2" t="s">
        <v>35</v>
      </c>
      <c r="F2545" s="2" t="s">
        <v>34</v>
      </c>
      <c r="G2545" s="2" t="s">
        <v>35</v>
      </c>
      <c r="H2545" s="2" t="s">
        <v>36</v>
      </c>
      <c r="I2545" s="2" t="s">
        <v>37</v>
      </c>
      <c r="J2545" s="2" t="s">
        <v>35</v>
      </c>
      <c r="K2545" s="2" t="s">
        <v>69</v>
      </c>
      <c r="L2545" s="2" t="s">
        <v>39</v>
      </c>
      <c r="M2545" s="2" t="s">
        <v>53</v>
      </c>
      <c r="N2545" s="2" t="s">
        <v>35</v>
      </c>
      <c r="O2545" s="2" t="s">
        <v>36</v>
      </c>
      <c r="P2545" s="2" t="s">
        <v>42</v>
      </c>
      <c r="Q2545" s="2" t="s">
        <v>34</v>
      </c>
      <c r="R2545" s="2" t="s">
        <v>40</v>
      </c>
      <c r="S2545" s="2" t="s">
        <v>45</v>
      </c>
      <c r="T2545" s="2" t="s">
        <v>37</v>
      </c>
      <c r="U2545" s="2" t="s">
        <v>42</v>
      </c>
      <c r="V2545" s="2" t="s">
        <v>36</v>
      </c>
      <c r="W2545" s="2" t="s">
        <v>36</v>
      </c>
      <c r="X2545" s="2" t="s">
        <v>36</v>
      </c>
      <c r="Y2545" s="2" t="s">
        <v>36</v>
      </c>
      <c r="Z2545" s="2" t="s">
        <v>281</v>
      </c>
      <c r="AA2545" s="2" t="s">
        <v>35</v>
      </c>
      <c r="AB2545" s="2" t="s">
        <v>36</v>
      </c>
      <c r="AC2545" s="2"/>
      <c r="AD2545" s="2"/>
      <c r="AE2545">
        <v>249</v>
      </c>
      <c r="AF2545" s="2" t="s">
        <v>36</v>
      </c>
      <c r="AG2545" s="2" t="s">
        <v>36</v>
      </c>
      <c r="AH2545" s="2"/>
      <c r="AI2545" s="2"/>
      <c r="AJ2545" s="2" t="s">
        <v>36</v>
      </c>
      <c r="AK2545" s="2" t="s">
        <v>36</v>
      </c>
    </row>
    <row r="2546" spans="1:37" x14ac:dyDescent="0.3">
      <c r="A2546">
        <v>1171</v>
      </c>
      <c r="B2546" s="1">
        <v>42248</v>
      </c>
      <c r="C2546">
        <v>24</v>
      </c>
      <c r="D2546" t="str">
        <f>VLOOKUP(seguimiento[[#This Row],[idinstituciones]],instituciones[[idinstituciones]:[nombre]],2,)</f>
        <v>Hospital Sor Maria Ludovica de La Plata</v>
      </c>
      <c r="E2546" s="2" t="s">
        <v>35</v>
      </c>
      <c r="F2546" s="2" t="s">
        <v>34</v>
      </c>
      <c r="G2546" s="2" t="s">
        <v>35</v>
      </c>
      <c r="H2546" s="2" t="s">
        <v>36</v>
      </c>
      <c r="I2546" s="2" t="s">
        <v>37</v>
      </c>
      <c r="J2546" s="2" t="s">
        <v>35</v>
      </c>
      <c r="K2546" s="2"/>
      <c r="L2546" s="2" t="s">
        <v>39</v>
      </c>
      <c r="M2546" s="2" t="s">
        <v>70</v>
      </c>
      <c r="N2546" s="2" t="s">
        <v>35</v>
      </c>
      <c r="O2546" s="2" t="s">
        <v>36</v>
      </c>
      <c r="P2546" s="2" t="s">
        <v>36</v>
      </c>
      <c r="Q2546" s="2" t="s">
        <v>34</v>
      </c>
      <c r="R2546" s="2" t="s">
        <v>118</v>
      </c>
      <c r="S2546" s="2" t="s">
        <v>45</v>
      </c>
      <c r="T2546" s="2" t="s">
        <v>46</v>
      </c>
      <c r="U2546" s="2" t="s">
        <v>42</v>
      </c>
      <c r="V2546" s="2" t="s">
        <v>42</v>
      </c>
      <c r="W2546" s="2" t="s">
        <v>46</v>
      </c>
      <c r="X2546" s="2" t="s">
        <v>43</v>
      </c>
      <c r="Y2546" s="2" t="s">
        <v>79</v>
      </c>
      <c r="Z2546" s="2" t="s">
        <v>281</v>
      </c>
      <c r="AA2546" s="2" t="s">
        <v>35</v>
      </c>
      <c r="AB2546" s="2" t="s">
        <v>36</v>
      </c>
      <c r="AC2546" s="2"/>
      <c r="AD2546" s="2"/>
      <c r="AE2546">
        <v>2065</v>
      </c>
      <c r="AF2546" s="2" t="s">
        <v>35</v>
      </c>
      <c r="AG2546" s="2" t="s">
        <v>49</v>
      </c>
      <c r="AH2546" s="2">
        <v>1</v>
      </c>
      <c r="AI2546" s="2" t="str">
        <f>VLOOKUP(seguimiento[[#This Row],[vitamiad]],vitaminad[[id]:[valor]],2,)</f>
        <v>No realizado</v>
      </c>
      <c r="AJ2546" s="2" t="s">
        <v>45</v>
      </c>
      <c r="AK2546" s="2" t="s">
        <v>45</v>
      </c>
    </row>
    <row r="2547" spans="1:37" x14ac:dyDescent="0.3">
      <c r="A2547">
        <v>1172</v>
      </c>
      <c r="B2547" s="1">
        <v>41991</v>
      </c>
      <c r="C2547">
        <v>34</v>
      </c>
      <c r="D2547" t="str">
        <f>VLOOKUP(seguimiento[[#This Row],[idinstituciones]],instituciones[[idinstituciones]:[nombre]],2,)</f>
        <v>Consultorio FQ Dra. Bertelegni</v>
      </c>
      <c r="E2547" s="2" t="s">
        <v>64</v>
      </c>
      <c r="F2547" s="2" t="s">
        <v>34</v>
      </c>
      <c r="G2547" s="2" t="s">
        <v>55</v>
      </c>
      <c r="H2547" s="2" t="s">
        <v>36</v>
      </c>
      <c r="I2547" s="2" t="s">
        <v>36</v>
      </c>
      <c r="J2547" s="2" t="s">
        <v>36</v>
      </c>
      <c r="K2547" s="2"/>
      <c r="L2547" s="2" t="s">
        <v>36</v>
      </c>
      <c r="M2547" s="2"/>
      <c r="N2547" s="2"/>
      <c r="O2547" s="2" t="s">
        <v>36</v>
      </c>
      <c r="P2547" s="2" t="s">
        <v>36</v>
      </c>
      <c r="Q2547" s="2" t="s">
        <v>34</v>
      </c>
      <c r="R2547" s="2"/>
      <c r="S2547" s="2" t="s">
        <v>45</v>
      </c>
      <c r="T2547" s="2" t="s">
        <v>36</v>
      </c>
      <c r="U2547" s="2" t="s">
        <v>36</v>
      </c>
      <c r="V2547" s="2" t="s">
        <v>36</v>
      </c>
      <c r="W2547" s="2" t="s">
        <v>46</v>
      </c>
      <c r="X2547" s="2" t="s">
        <v>36</v>
      </c>
      <c r="Y2547" s="2" t="s">
        <v>36</v>
      </c>
      <c r="Z2547" s="2"/>
      <c r="AA2547" s="2" t="s">
        <v>35</v>
      </c>
      <c r="AB2547" s="2" t="s">
        <v>36</v>
      </c>
      <c r="AC2547" s="2"/>
      <c r="AD2547" s="2"/>
      <c r="AE2547">
        <v>1013</v>
      </c>
      <c r="AF2547" s="2" t="s">
        <v>36</v>
      </c>
      <c r="AG2547" s="2" t="s">
        <v>36</v>
      </c>
      <c r="AH2547" s="2"/>
      <c r="AI2547" s="2"/>
      <c r="AJ2547" s="2" t="s">
        <v>36</v>
      </c>
      <c r="AK2547" s="2" t="s">
        <v>36</v>
      </c>
    </row>
    <row r="2548" spans="1:37" x14ac:dyDescent="0.3">
      <c r="A2548">
        <v>1173</v>
      </c>
      <c r="B2548" s="1">
        <v>41263</v>
      </c>
      <c r="C2548">
        <v>34</v>
      </c>
      <c r="D2548" t="str">
        <f>VLOOKUP(seguimiento[[#This Row],[idinstituciones]],instituciones[[idinstituciones]:[nombre]],2,)</f>
        <v>Consultorio FQ Dra. Bertelegni</v>
      </c>
      <c r="E2548" s="2" t="s">
        <v>33</v>
      </c>
      <c r="F2548" s="2" t="s">
        <v>34</v>
      </c>
      <c r="G2548" s="2" t="s">
        <v>35</v>
      </c>
      <c r="H2548" s="2" t="s">
        <v>36</v>
      </c>
      <c r="I2548" s="2" t="s">
        <v>37</v>
      </c>
      <c r="J2548" s="2" t="s">
        <v>35</v>
      </c>
      <c r="K2548" s="2" t="s">
        <v>61</v>
      </c>
      <c r="L2548" s="2" t="s">
        <v>39</v>
      </c>
      <c r="M2548" s="2" t="s">
        <v>53</v>
      </c>
      <c r="N2548" s="2" t="s">
        <v>35</v>
      </c>
      <c r="O2548" s="2" t="s">
        <v>36</v>
      </c>
      <c r="P2548" s="2" t="s">
        <v>36</v>
      </c>
      <c r="Q2548" s="2" t="s">
        <v>34</v>
      </c>
      <c r="R2548" s="2"/>
      <c r="S2548" s="2" t="s">
        <v>45</v>
      </c>
      <c r="T2548" s="2" t="s">
        <v>74</v>
      </c>
      <c r="U2548" s="2" t="s">
        <v>37</v>
      </c>
      <c r="V2548" s="2" t="s">
        <v>37</v>
      </c>
      <c r="W2548" s="2" t="s">
        <v>49</v>
      </c>
      <c r="X2548" s="2" t="s">
        <v>43</v>
      </c>
      <c r="Y2548" s="2" t="s">
        <v>79</v>
      </c>
      <c r="Z2548" s="2" t="s">
        <v>281</v>
      </c>
      <c r="AA2548" s="2" t="s">
        <v>35</v>
      </c>
      <c r="AB2548" s="2" t="s">
        <v>36</v>
      </c>
      <c r="AC2548" s="2"/>
      <c r="AD2548" s="2"/>
      <c r="AE2548">
        <v>269</v>
      </c>
      <c r="AF2548" s="2" t="s">
        <v>36</v>
      </c>
      <c r="AG2548" s="2" t="s">
        <v>36</v>
      </c>
      <c r="AH2548" s="2"/>
      <c r="AI2548" s="2"/>
      <c r="AJ2548" s="2" t="s">
        <v>36</v>
      </c>
      <c r="AK2548" s="2" t="s">
        <v>36</v>
      </c>
    </row>
    <row r="2549" spans="1:37" x14ac:dyDescent="0.3">
      <c r="A2549">
        <v>1173</v>
      </c>
      <c r="B2549" s="1">
        <v>41608</v>
      </c>
      <c r="C2549">
        <v>34</v>
      </c>
      <c r="D2549" t="str">
        <f>VLOOKUP(seguimiento[[#This Row],[idinstituciones]],instituciones[[idinstituciones]:[nombre]],2,)</f>
        <v>Consultorio FQ Dra. Bertelegni</v>
      </c>
      <c r="E2549" s="2" t="s">
        <v>33</v>
      </c>
      <c r="F2549" s="2" t="s">
        <v>34</v>
      </c>
      <c r="G2549" s="2" t="s">
        <v>35</v>
      </c>
      <c r="H2549" s="2" t="s">
        <v>36</v>
      </c>
      <c r="I2549" s="2" t="s">
        <v>45</v>
      </c>
      <c r="J2549" s="2" t="s">
        <v>35</v>
      </c>
      <c r="K2549" s="2" t="s">
        <v>61</v>
      </c>
      <c r="L2549" s="2" t="s">
        <v>39</v>
      </c>
      <c r="M2549" s="2" t="s">
        <v>53</v>
      </c>
      <c r="N2549" s="2" t="s">
        <v>35</v>
      </c>
      <c r="O2549" s="2" t="s">
        <v>36</v>
      </c>
      <c r="P2549" s="2" t="s">
        <v>36</v>
      </c>
      <c r="Q2549" s="2" t="s">
        <v>34</v>
      </c>
      <c r="R2549" s="2"/>
      <c r="S2549" s="2" t="s">
        <v>45</v>
      </c>
      <c r="T2549" s="2" t="s">
        <v>49</v>
      </c>
      <c r="U2549" s="2" t="s">
        <v>45</v>
      </c>
      <c r="V2549" s="2" t="s">
        <v>45</v>
      </c>
      <c r="W2549" s="2" t="s">
        <v>49</v>
      </c>
      <c r="X2549" s="2" t="s">
        <v>43</v>
      </c>
      <c r="Y2549" s="2" t="s">
        <v>79</v>
      </c>
      <c r="Z2549" s="2" t="s">
        <v>281</v>
      </c>
      <c r="AA2549" s="2" t="s">
        <v>35</v>
      </c>
      <c r="AB2549" s="2" t="s">
        <v>36</v>
      </c>
      <c r="AC2549" s="2"/>
      <c r="AD2549" s="2"/>
      <c r="AE2549">
        <v>1736</v>
      </c>
      <c r="AF2549" s="2" t="s">
        <v>36</v>
      </c>
      <c r="AG2549" s="2" t="s">
        <v>36</v>
      </c>
      <c r="AH2549" s="2"/>
      <c r="AI2549" s="2"/>
      <c r="AJ2549" s="2" t="s">
        <v>36</v>
      </c>
      <c r="AK2549" s="2" t="s">
        <v>36</v>
      </c>
    </row>
    <row r="2550" spans="1:37" x14ac:dyDescent="0.3">
      <c r="A2550">
        <v>1173</v>
      </c>
      <c r="B2550" s="1">
        <v>41986</v>
      </c>
      <c r="C2550">
        <v>34</v>
      </c>
      <c r="D2550" t="str">
        <f>VLOOKUP(seguimiento[[#This Row],[idinstituciones]],instituciones[[idinstituciones]:[nombre]],2,)</f>
        <v>Consultorio FQ Dra. Bertelegni</v>
      </c>
      <c r="E2550" s="2" t="s">
        <v>33</v>
      </c>
      <c r="F2550" s="2" t="s">
        <v>34</v>
      </c>
      <c r="G2550" s="2" t="s">
        <v>55</v>
      </c>
      <c r="H2550" s="2" t="s">
        <v>36</v>
      </c>
      <c r="I2550" s="2" t="s">
        <v>45</v>
      </c>
      <c r="J2550" s="2" t="s">
        <v>35</v>
      </c>
      <c r="K2550" s="2" t="s">
        <v>61</v>
      </c>
      <c r="L2550" s="2" t="s">
        <v>39</v>
      </c>
      <c r="M2550" s="2"/>
      <c r="N2550" s="2" t="s">
        <v>35</v>
      </c>
      <c r="O2550" s="2" t="s">
        <v>36</v>
      </c>
      <c r="P2550" s="2" t="s">
        <v>36</v>
      </c>
      <c r="Q2550" s="2" t="s">
        <v>34</v>
      </c>
      <c r="R2550" s="2"/>
      <c r="S2550" s="2" t="s">
        <v>45</v>
      </c>
      <c r="T2550" s="2" t="s">
        <v>41</v>
      </c>
      <c r="U2550" s="2" t="s">
        <v>42</v>
      </c>
      <c r="V2550" s="2" t="s">
        <v>36</v>
      </c>
      <c r="W2550" s="2" t="s">
        <v>49</v>
      </c>
      <c r="X2550" s="2" t="s">
        <v>43</v>
      </c>
      <c r="Y2550" s="2" t="s">
        <v>79</v>
      </c>
      <c r="Z2550" s="2" t="s">
        <v>281</v>
      </c>
      <c r="AA2550" s="2" t="s">
        <v>35</v>
      </c>
      <c r="AB2550" s="2" t="s">
        <v>36</v>
      </c>
      <c r="AC2550" s="2"/>
      <c r="AD2550" s="2"/>
      <c r="AE2550">
        <v>966</v>
      </c>
      <c r="AF2550" s="2" t="s">
        <v>36</v>
      </c>
      <c r="AG2550" s="2" t="s">
        <v>36</v>
      </c>
      <c r="AH2550" s="2"/>
      <c r="AI2550" s="2"/>
      <c r="AJ2550" s="2" t="s">
        <v>36</v>
      </c>
      <c r="AK2550" s="2" t="s">
        <v>36</v>
      </c>
    </row>
    <row r="2551" spans="1:37" x14ac:dyDescent="0.3">
      <c r="A2551">
        <v>1174</v>
      </c>
      <c r="B2551" s="1">
        <v>41351</v>
      </c>
      <c r="C2551">
        <v>9</v>
      </c>
      <c r="D2551" t="str">
        <f>VLOOKUP(seguimiento[[#This Row],[idinstituciones]],instituciones[[idinstituciones]:[nombre]],2,)</f>
        <v>HOSPITAL PROVINCIAL de ROSARIO</v>
      </c>
      <c r="E2551" s="2" t="s">
        <v>35</v>
      </c>
      <c r="F2551" s="2" t="s">
        <v>34</v>
      </c>
      <c r="G2551" s="2" t="s">
        <v>35</v>
      </c>
      <c r="H2551" s="2" t="s">
        <v>36</v>
      </c>
      <c r="I2551" s="2" t="s">
        <v>37</v>
      </c>
      <c r="J2551" s="2" t="s">
        <v>35</v>
      </c>
      <c r="K2551" s="2" t="s">
        <v>38</v>
      </c>
      <c r="L2551" s="2" t="s">
        <v>39</v>
      </c>
      <c r="M2551" s="2"/>
      <c r="N2551" s="2" t="s">
        <v>35</v>
      </c>
      <c r="O2551" s="2" t="s">
        <v>36</v>
      </c>
      <c r="P2551" s="2" t="s">
        <v>42</v>
      </c>
      <c r="Q2551" s="2"/>
      <c r="R2551" s="2" t="s">
        <v>40</v>
      </c>
      <c r="S2551" s="2" t="s">
        <v>45</v>
      </c>
      <c r="T2551" s="2" t="s">
        <v>48</v>
      </c>
      <c r="U2551" s="2" t="s">
        <v>42</v>
      </c>
      <c r="V2551" s="2" t="s">
        <v>42</v>
      </c>
      <c r="W2551" s="2" t="s">
        <v>48</v>
      </c>
      <c r="X2551" s="2" t="s">
        <v>43</v>
      </c>
      <c r="Y2551" s="2" t="s">
        <v>36</v>
      </c>
      <c r="Z2551" s="2" t="s">
        <v>281</v>
      </c>
      <c r="AA2551" s="2" t="s">
        <v>35</v>
      </c>
      <c r="AB2551" s="2" t="s">
        <v>36</v>
      </c>
      <c r="AC2551" s="2"/>
      <c r="AD2551" s="2"/>
      <c r="AE2551">
        <v>387</v>
      </c>
      <c r="AF2551" s="2" t="s">
        <v>36</v>
      </c>
      <c r="AG2551" s="2" t="s">
        <v>36</v>
      </c>
      <c r="AH2551" s="2"/>
      <c r="AI2551" s="2"/>
      <c r="AJ2551" s="2" t="s">
        <v>36</v>
      </c>
      <c r="AK2551" s="2" t="s">
        <v>36</v>
      </c>
    </row>
    <row r="2552" spans="1:37" x14ac:dyDescent="0.3">
      <c r="A2552">
        <v>1174</v>
      </c>
      <c r="B2552" s="1">
        <v>41715</v>
      </c>
      <c r="C2552">
        <v>9</v>
      </c>
      <c r="D2552" t="str">
        <f>VLOOKUP(seguimiento[[#This Row],[idinstituciones]],instituciones[[idinstituciones]:[nombre]],2,)</f>
        <v>HOSPITAL PROVINCIAL de ROSARIO</v>
      </c>
      <c r="E2552" s="2" t="s">
        <v>35</v>
      </c>
      <c r="F2552" s="2" t="s">
        <v>34</v>
      </c>
      <c r="G2552" s="2" t="s">
        <v>35</v>
      </c>
      <c r="H2552" s="2" t="s">
        <v>36</v>
      </c>
      <c r="I2552" s="2" t="s">
        <v>37</v>
      </c>
      <c r="J2552" s="2" t="s">
        <v>35</v>
      </c>
      <c r="K2552" s="2" t="s">
        <v>38</v>
      </c>
      <c r="L2552" s="2" t="s">
        <v>39</v>
      </c>
      <c r="M2552" s="2"/>
      <c r="N2552" s="2" t="s">
        <v>35</v>
      </c>
      <c r="O2552" s="2" t="s">
        <v>36</v>
      </c>
      <c r="P2552" s="2" t="s">
        <v>42</v>
      </c>
      <c r="Q2552" s="2"/>
      <c r="R2552" s="2" t="s">
        <v>40</v>
      </c>
      <c r="S2552" s="2" t="s">
        <v>45</v>
      </c>
      <c r="T2552" s="2" t="s">
        <v>49</v>
      </c>
      <c r="U2552" s="2" t="s">
        <v>42</v>
      </c>
      <c r="V2552" s="2" t="s">
        <v>42</v>
      </c>
      <c r="W2552" s="2" t="s">
        <v>49</v>
      </c>
      <c r="X2552" s="2" t="s">
        <v>43</v>
      </c>
      <c r="Y2552" s="2" t="s">
        <v>36</v>
      </c>
      <c r="Z2552" s="2" t="s">
        <v>281</v>
      </c>
      <c r="AA2552" s="2" t="s">
        <v>35</v>
      </c>
      <c r="AB2552" s="2" t="s">
        <v>36</v>
      </c>
      <c r="AC2552" s="2"/>
      <c r="AD2552" s="2"/>
      <c r="AE2552">
        <v>881</v>
      </c>
      <c r="AF2552" s="2" t="s">
        <v>36</v>
      </c>
      <c r="AG2552" s="2" t="s">
        <v>36</v>
      </c>
      <c r="AH2552" s="2"/>
      <c r="AI2552" s="2"/>
      <c r="AJ2552" s="2" t="s">
        <v>36</v>
      </c>
      <c r="AK2552" s="2" t="s">
        <v>36</v>
      </c>
    </row>
    <row r="2553" spans="1:37" x14ac:dyDescent="0.3">
      <c r="A2553">
        <v>1174</v>
      </c>
      <c r="B2553" s="1">
        <v>42075</v>
      </c>
      <c r="C2553">
        <v>9</v>
      </c>
      <c r="D2553" t="str">
        <f>VLOOKUP(seguimiento[[#This Row],[idinstituciones]],instituciones[[idinstituciones]:[nombre]],2,)</f>
        <v>HOSPITAL PROVINCIAL de ROSARIO</v>
      </c>
      <c r="E2553" s="2" t="s">
        <v>35</v>
      </c>
      <c r="F2553" s="2" t="s">
        <v>34</v>
      </c>
      <c r="G2553" s="2" t="s">
        <v>35</v>
      </c>
      <c r="H2553" s="2" t="s">
        <v>36</v>
      </c>
      <c r="I2553" s="2" t="s">
        <v>37</v>
      </c>
      <c r="J2553" s="2" t="s">
        <v>35</v>
      </c>
      <c r="K2553" s="2" t="s">
        <v>38</v>
      </c>
      <c r="L2553" s="2" t="s">
        <v>39</v>
      </c>
      <c r="M2553" s="2"/>
      <c r="N2553" s="2" t="s">
        <v>35</v>
      </c>
      <c r="O2553" s="2" t="s">
        <v>36</v>
      </c>
      <c r="P2553" s="2" t="s">
        <v>42</v>
      </c>
      <c r="Q2553" s="2"/>
      <c r="R2553" s="2" t="s">
        <v>40</v>
      </c>
      <c r="S2553" s="2" t="s">
        <v>45</v>
      </c>
      <c r="T2553" s="2" t="s">
        <v>48</v>
      </c>
      <c r="U2553" s="2" t="s">
        <v>42</v>
      </c>
      <c r="V2553" s="2" t="s">
        <v>42</v>
      </c>
      <c r="W2553" s="2" t="s">
        <v>49</v>
      </c>
      <c r="X2553" s="2" t="s">
        <v>43</v>
      </c>
      <c r="Y2553" s="2" t="s">
        <v>47</v>
      </c>
      <c r="Z2553" s="2" t="s">
        <v>281</v>
      </c>
      <c r="AA2553" s="2" t="s">
        <v>35</v>
      </c>
      <c r="AB2553" s="2" t="s">
        <v>36</v>
      </c>
      <c r="AC2553" s="2"/>
      <c r="AD2553" s="2"/>
      <c r="AE2553">
        <v>300</v>
      </c>
      <c r="AF2553" s="2" t="s">
        <v>36</v>
      </c>
      <c r="AG2553" s="2" t="s">
        <v>36</v>
      </c>
      <c r="AH2553" s="2"/>
      <c r="AI2553" s="2"/>
      <c r="AJ2553" s="2" t="s">
        <v>36</v>
      </c>
      <c r="AK2553" s="2" t="s">
        <v>36</v>
      </c>
    </row>
    <row r="2554" spans="1:37" x14ac:dyDescent="0.3">
      <c r="A2554">
        <v>1174</v>
      </c>
      <c r="B2554" s="1">
        <v>42445</v>
      </c>
      <c r="C2554">
        <v>9</v>
      </c>
      <c r="D2554" t="str">
        <f>VLOOKUP(seguimiento[[#This Row],[idinstituciones]],instituciones[[idinstituciones]:[nombre]],2,)</f>
        <v>HOSPITAL PROVINCIAL de ROSARIO</v>
      </c>
      <c r="E2554" s="2" t="s">
        <v>35</v>
      </c>
      <c r="F2554" s="2" t="s">
        <v>34</v>
      </c>
      <c r="G2554" s="2" t="s">
        <v>35</v>
      </c>
      <c r="H2554" s="2" t="s">
        <v>36</v>
      </c>
      <c r="I2554" s="2" t="s">
        <v>45</v>
      </c>
      <c r="J2554" s="2" t="s">
        <v>35</v>
      </c>
      <c r="K2554" s="2"/>
      <c r="L2554" s="2" t="s">
        <v>39</v>
      </c>
      <c r="M2554" s="2"/>
      <c r="N2554" s="2" t="s">
        <v>35</v>
      </c>
      <c r="O2554" s="2" t="s">
        <v>36</v>
      </c>
      <c r="P2554" s="2" t="s">
        <v>36</v>
      </c>
      <c r="Q2554" s="2" t="s">
        <v>34</v>
      </c>
      <c r="R2554" s="2" t="s">
        <v>40</v>
      </c>
      <c r="S2554" s="2" t="s">
        <v>45</v>
      </c>
      <c r="T2554" s="2" t="s">
        <v>73</v>
      </c>
      <c r="U2554" s="2" t="s">
        <v>42</v>
      </c>
      <c r="V2554" s="2" t="s">
        <v>42</v>
      </c>
      <c r="W2554" s="2" t="s">
        <v>41</v>
      </c>
      <c r="X2554" s="2" t="s">
        <v>43</v>
      </c>
      <c r="Y2554" s="2" t="s">
        <v>79</v>
      </c>
      <c r="Z2554" s="2" t="s">
        <v>281</v>
      </c>
      <c r="AA2554" s="2" t="s">
        <v>35</v>
      </c>
      <c r="AB2554" s="2" t="s">
        <v>36</v>
      </c>
      <c r="AC2554" s="2"/>
      <c r="AD2554" s="2"/>
      <c r="AE2554">
        <v>2235</v>
      </c>
      <c r="AF2554" s="2" t="s">
        <v>35</v>
      </c>
      <c r="AG2554" s="2" t="s">
        <v>49</v>
      </c>
      <c r="AH2554" s="2">
        <v>1</v>
      </c>
      <c r="AI2554" s="2" t="str">
        <f>VLOOKUP(seguimiento[[#This Row],[vitamiad]],vitaminad[[id]:[valor]],2,)</f>
        <v>No realizado</v>
      </c>
      <c r="AJ2554" s="2" t="s">
        <v>37</v>
      </c>
      <c r="AK2554" s="2" t="s">
        <v>45</v>
      </c>
    </row>
    <row r="2555" spans="1:37" x14ac:dyDescent="0.3">
      <c r="A2555">
        <v>1174</v>
      </c>
      <c r="B2555" s="1">
        <v>42915</v>
      </c>
      <c r="C2555">
        <v>9</v>
      </c>
      <c r="D2555" t="str">
        <f>VLOOKUP(seguimiento[[#This Row],[idinstituciones]],instituciones[[idinstituciones]:[nombre]],2,)</f>
        <v>HOSPITAL PROVINCIAL de ROSARIO</v>
      </c>
      <c r="E2555" s="2" t="s">
        <v>35</v>
      </c>
      <c r="F2555" s="2" t="s">
        <v>34</v>
      </c>
      <c r="G2555" s="2" t="s">
        <v>35</v>
      </c>
      <c r="H2555" s="2" t="s">
        <v>36</v>
      </c>
      <c r="I2555" s="2" t="s">
        <v>37</v>
      </c>
      <c r="J2555" s="2" t="s">
        <v>35</v>
      </c>
      <c r="K2555" s="2"/>
      <c r="L2555" s="2" t="s">
        <v>39</v>
      </c>
      <c r="M2555" s="2" t="s">
        <v>70</v>
      </c>
      <c r="N2555" s="2" t="s">
        <v>35</v>
      </c>
      <c r="O2555" s="2" t="s">
        <v>36</v>
      </c>
      <c r="P2555" s="2" t="s">
        <v>36</v>
      </c>
      <c r="Q2555" s="2" t="s">
        <v>34</v>
      </c>
      <c r="R2555" s="2" t="s">
        <v>40</v>
      </c>
      <c r="S2555" s="2" t="s">
        <v>45</v>
      </c>
      <c r="T2555" s="2" t="s">
        <v>49</v>
      </c>
      <c r="U2555" s="2" t="s">
        <v>42</v>
      </c>
      <c r="V2555" s="2" t="s">
        <v>42</v>
      </c>
      <c r="W2555" s="2" t="s">
        <v>49</v>
      </c>
      <c r="X2555" s="2" t="s">
        <v>43</v>
      </c>
      <c r="Y2555" s="2" t="s">
        <v>79</v>
      </c>
      <c r="Z2555" s="2" t="s">
        <v>281</v>
      </c>
      <c r="AA2555" s="2" t="s">
        <v>35</v>
      </c>
      <c r="AB2555" s="2" t="s">
        <v>36</v>
      </c>
      <c r="AC2555" s="2"/>
      <c r="AD2555" s="2"/>
      <c r="AE2555">
        <v>3156</v>
      </c>
      <c r="AF2555" s="2" t="s">
        <v>35</v>
      </c>
      <c r="AG2555" s="2" t="s">
        <v>49</v>
      </c>
      <c r="AH2555" s="2">
        <v>2</v>
      </c>
      <c r="AI2555" s="2" t="str">
        <f>VLOOKUP(seguimiento[[#This Row],[vitamiad]],vitaminad[[id]:[valor]],2,)</f>
        <v>Normal</v>
      </c>
      <c r="AJ2555" s="2" t="s">
        <v>45</v>
      </c>
      <c r="AK2555" s="2" t="s">
        <v>45</v>
      </c>
    </row>
    <row r="2556" spans="1:37" x14ac:dyDescent="0.3">
      <c r="A2556">
        <v>1174</v>
      </c>
      <c r="B2556" s="1">
        <v>43339</v>
      </c>
      <c r="C2556">
        <v>9</v>
      </c>
      <c r="D2556" t="str">
        <f>VLOOKUP(seguimiento[[#This Row],[idinstituciones]],instituciones[[idinstituciones]:[nombre]],2,)</f>
        <v>HOSPITAL PROVINCIAL de ROSARIO</v>
      </c>
      <c r="E2556" s="2" t="s">
        <v>35</v>
      </c>
      <c r="F2556" s="2" t="s">
        <v>34</v>
      </c>
      <c r="G2556" s="2" t="s">
        <v>35</v>
      </c>
      <c r="H2556" s="2" t="s">
        <v>36</v>
      </c>
      <c r="I2556" s="2" t="s">
        <v>37</v>
      </c>
      <c r="J2556" s="2" t="s">
        <v>35</v>
      </c>
      <c r="K2556" s="2"/>
      <c r="L2556" s="2" t="s">
        <v>39</v>
      </c>
      <c r="M2556" s="2" t="s">
        <v>70</v>
      </c>
      <c r="N2556" s="2" t="s">
        <v>35</v>
      </c>
      <c r="O2556" s="2" t="s">
        <v>36</v>
      </c>
      <c r="P2556" s="2" t="s">
        <v>36</v>
      </c>
      <c r="Q2556" s="2" t="s">
        <v>34</v>
      </c>
      <c r="R2556" s="2" t="s">
        <v>40</v>
      </c>
      <c r="S2556" s="2" t="s">
        <v>45</v>
      </c>
      <c r="T2556" s="2" t="s">
        <v>49</v>
      </c>
      <c r="U2556" s="2" t="s">
        <v>42</v>
      </c>
      <c r="V2556" s="2" t="s">
        <v>42</v>
      </c>
      <c r="W2556" s="2" t="s">
        <v>49</v>
      </c>
      <c r="X2556" s="2" t="s">
        <v>43</v>
      </c>
      <c r="Y2556" s="2" t="s">
        <v>47</v>
      </c>
      <c r="Z2556" s="2" t="s">
        <v>281</v>
      </c>
      <c r="AA2556" s="2" t="s">
        <v>35</v>
      </c>
      <c r="AB2556" s="2" t="s">
        <v>36</v>
      </c>
      <c r="AC2556" s="2"/>
      <c r="AD2556" s="2"/>
      <c r="AE2556">
        <v>3157</v>
      </c>
      <c r="AF2556" s="2" t="s">
        <v>35</v>
      </c>
      <c r="AG2556" s="2" t="s">
        <v>49</v>
      </c>
      <c r="AH2556" s="2">
        <v>2</v>
      </c>
      <c r="AI2556" s="2" t="str">
        <f>VLOOKUP(seguimiento[[#This Row],[vitamiad]],vitaminad[[id]:[valor]],2,)</f>
        <v>Normal</v>
      </c>
      <c r="AJ2556" s="2" t="s">
        <v>45</v>
      </c>
      <c r="AK2556" s="2" t="s">
        <v>45</v>
      </c>
    </row>
    <row r="2557" spans="1:37" x14ac:dyDescent="0.3">
      <c r="A2557">
        <v>1174</v>
      </c>
      <c r="B2557" s="1">
        <v>43485</v>
      </c>
      <c r="C2557">
        <v>9</v>
      </c>
      <c r="D2557" t="str">
        <f>VLOOKUP(seguimiento[[#This Row],[idinstituciones]],instituciones[[idinstituciones]:[nombre]],2,)</f>
        <v>HOSPITAL PROVINCIAL de ROSARIO</v>
      </c>
      <c r="E2557" s="2" t="s">
        <v>35</v>
      </c>
      <c r="F2557" s="2" t="s">
        <v>34</v>
      </c>
      <c r="G2557" s="2" t="s">
        <v>35</v>
      </c>
      <c r="H2557" s="2" t="s">
        <v>36</v>
      </c>
      <c r="I2557" s="2" t="s">
        <v>37</v>
      </c>
      <c r="J2557" s="2" t="s">
        <v>35</v>
      </c>
      <c r="K2557" s="2"/>
      <c r="L2557" s="2" t="s">
        <v>39</v>
      </c>
      <c r="M2557" s="2" t="s">
        <v>70</v>
      </c>
      <c r="N2557" s="2" t="s">
        <v>35</v>
      </c>
      <c r="O2557" s="2" t="s">
        <v>36</v>
      </c>
      <c r="P2557" s="2" t="s">
        <v>36</v>
      </c>
      <c r="Q2557" s="2" t="s">
        <v>34</v>
      </c>
      <c r="R2557" s="2" t="s">
        <v>40</v>
      </c>
      <c r="S2557" s="2" t="s">
        <v>45</v>
      </c>
      <c r="T2557" s="2" t="s">
        <v>45</v>
      </c>
      <c r="U2557" s="2" t="s">
        <v>42</v>
      </c>
      <c r="V2557" s="2" t="s">
        <v>42</v>
      </c>
      <c r="W2557" s="2" t="s">
        <v>37</v>
      </c>
      <c r="X2557" s="2" t="s">
        <v>43</v>
      </c>
      <c r="Y2557" s="2" t="s">
        <v>79</v>
      </c>
      <c r="Z2557" s="2" t="s">
        <v>281</v>
      </c>
      <c r="AA2557" s="2" t="s">
        <v>35</v>
      </c>
      <c r="AB2557" s="2" t="s">
        <v>36</v>
      </c>
      <c r="AC2557" s="2"/>
      <c r="AD2557" s="2"/>
      <c r="AE2557">
        <v>3158</v>
      </c>
      <c r="AF2557" s="2" t="s">
        <v>35</v>
      </c>
      <c r="AG2557" s="2" t="s">
        <v>49</v>
      </c>
      <c r="AH2557" s="2">
        <v>2</v>
      </c>
      <c r="AI2557" s="2" t="str">
        <f>VLOOKUP(seguimiento[[#This Row],[vitamiad]],vitaminad[[id]:[valor]],2,)</f>
        <v>Normal</v>
      </c>
      <c r="AJ2557" s="2" t="s">
        <v>45</v>
      </c>
      <c r="AK2557" s="2" t="s">
        <v>45</v>
      </c>
    </row>
    <row r="2558" spans="1:37" x14ac:dyDescent="0.3">
      <c r="A2558">
        <v>1175</v>
      </c>
      <c r="B2558" s="1">
        <v>42073</v>
      </c>
      <c r="C2558">
        <v>9</v>
      </c>
      <c r="D2558" t="str">
        <f>VLOOKUP(seguimiento[[#This Row],[idinstituciones]],instituciones[[idinstituciones]:[nombre]],2,)</f>
        <v>HOSPITAL PROVINCIAL de ROSARIO</v>
      </c>
      <c r="E2558" s="2" t="s">
        <v>33</v>
      </c>
      <c r="F2558" s="2" t="s">
        <v>34</v>
      </c>
      <c r="G2558" s="2" t="s">
        <v>35</v>
      </c>
      <c r="H2558" s="2" t="s">
        <v>36</v>
      </c>
      <c r="I2558" s="2" t="s">
        <v>45</v>
      </c>
      <c r="J2558" s="2" t="s">
        <v>35</v>
      </c>
      <c r="K2558" s="2"/>
      <c r="L2558" s="2" t="s">
        <v>39</v>
      </c>
      <c r="M2558" s="2"/>
      <c r="N2558" s="2" t="s">
        <v>35</v>
      </c>
      <c r="O2558" s="2" t="s">
        <v>36</v>
      </c>
      <c r="P2558" s="2" t="s">
        <v>42</v>
      </c>
      <c r="Q2558" s="2"/>
      <c r="R2558" s="2" t="s">
        <v>40</v>
      </c>
      <c r="S2558" s="2" t="s">
        <v>45</v>
      </c>
      <c r="T2558" s="2" t="s">
        <v>46</v>
      </c>
      <c r="U2558" s="2" t="s">
        <v>45</v>
      </c>
      <c r="V2558" s="2" t="s">
        <v>42</v>
      </c>
      <c r="W2558" s="2" t="s">
        <v>46</v>
      </c>
      <c r="X2558" s="2" t="s">
        <v>43</v>
      </c>
      <c r="Y2558" s="2" t="s">
        <v>44</v>
      </c>
      <c r="Z2558" s="2" t="s">
        <v>281</v>
      </c>
      <c r="AA2558" s="2" t="s">
        <v>35</v>
      </c>
      <c r="AB2558" s="2" t="s">
        <v>36</v>
      </c>
      <c r="AC2558" s="2"/>
      <c r="AD2558" s="2"/>
      <c r="AE2558">
        <v>836</v>
      </c>
      <c r="AF2558" s="2" t="s">
        <v>36</v>
      </c>
      <c r="AG2558" s="2" t="s">
        <v>36</v>
      </c>
      <c r="AH2558" s="2"/>
      <c r="AI2558" s="2"/>
      <c r="AJ2558" s="2" t="s">
        <v>36</v>
      </c>
      <c r="AK2558" s="2" t="s">
        <v>36</v>
      </c>
    </row>
    <row r="2559" spans="1:37" x14ac:dyDescent="0.3">
      <c r="A2559">
        <v>1175</v>
      </c>
      <c r="B2559" s="1">
        <v>42465</v>
      </c>
      <c r="C2559">
        <v>9</v>
      </c>
      <c r="D2559" t="str">
        <f>VLOOKUP(seguimiento[[#This Row],[idinstituciones]],instituciones[[idinstituciones]:[nombre]],2,)</f>
        <v>HOSPITAL PROVINCIAL de ROSARIO</v>
      </c>
      <c r="E2559" s="2" t="s">
        <v>35</v>
      </c>
      <c r="F2559" s="2" t="s">
        <v>34</v>
      </c>
      <c r="G2559" s="2" t="s">
        <v>35</v>
      </c>
      <c r="H2559" s="2" t="s">
        <v>36</v>
      </c>
      <c r="I2559" s="2" t="s">
        <v>45</v>
      </c>
      <c r="J2559" s="2" t="s">
        <v>35</v>
      </c>
      <c r="K2559" s="2"/>
      <c r="L2559" s="2" t="s">
        <v>39</v>
      </c>
      <c r="M2559" s="2"/>
      <c r="N2559" s="2" t="s">
        <v>35</v>
      </c>
      <c r="O2559" s="2" t="s">
        <v>36</v>
      </c>
      <c r="P2559" s="2" t="s">
        <v>36</v>
      </c>
      <c r="Q2559" s="2"/>
      <c r="R2559" s="2" t="s">
        <v>40</v>
      </c>
      <c r="S2559" s="2" t="s">
        <v>45</v>
      </c>
      <c r="T2559" s="2" t="s">
        <v>41</v>
      </c>
      <c r="U2559" s="2" t="s">
        <v>42</v>
      </c>
      <c r="V2559" s="2" t="s">
        <v>42</v>
      </c>
      <c r="W2559" s="2" t="s">
        <v>48</v>
      </c>
      <c r="X2559" s="2" t="s">
        <v>43</v>
      </c>
      <c r="Y2559" s="2" t="s">
        <v>56</v>
      </c>
      <c r="Z2559" s="2" t="s">
        <v>281</v>
      </c>
      <c r="AA2559" s="2" t="s">
        <v>35</v>
      </c>
      <c r="AB2559" s="2" t="s">
        <v>36</v>
      </c>
      <c r="AC2559" s="2"/>
      <c r="AD2559" s="2"/>
      <c r="AE2559">
        <v>2236</v>
      </c>
      <c r="AF2559" s="2" t="s">
        <v>35</v>
      </c>
      <c r="AG2559" s="2" t="s">
        <v>49</v>
      </c>
      <c r="AH2559" s="2">
        <v>2</v>
      </c>
      <c r="AI2559" s="2" t="str">
        <f>VLOOKUP(seguimiento[[#This Row],[vitamiad]],vitaminad[[id]:[valor]],2,)</f>
        <v>Normal</v>
      </c>
      <c r="AJ2559" s="2" t="s">
        <v>37</v>
      </c>
      <c r="AK2559" s="2" t="s">
        <v>45</v>
      </c>
    </row>
    <row r="2560" spans="1:37" x14ac:dyDescent="0.3">
      <c r="A2560">
        <v>1175</v>
      </c>
      <c r="B2560" s="1">
        <v>42920</v>
      </c>
      <c r="C2560">
        <v>9</v>
      </c>
      <c r="D2560" t="str">
        <f>VLOOKUP(seguimiento[[#This Row],[idinstituciones]],instituciones[[idinstituciones]:[nombre]],2,)</f>
        <v>HOSPITAL PROVINCIAL de ROSARIO</v>
      </c>
      <c r="E2560" s="2" t="s">
        <v>35</v>
      </c>
      <c r="F2560" s="2" t="s">
        <v>34</v>
      </c>
      <c r="G2560" s="2" t="s">
        <v>35</v>
      </c>
      <c r="H2560" s="2" t="s">
        <v>36</v>
      </c>
      <c r="I2560" s="2" t="s">
        <v>45</v>
      </c>
      <c r="J2560" s="2" t="s">
        <v>35</v>
      </c>
      <c r="K2560" s="2"/>
      <c r="L2560" s="2" t="s">
        <v>39</v>
      </c>
      <c r="M2560" s="2"/>
      <c r="N2560" s="2" t="s">
        <v>35</v>
      </c>
      <c r="O2560" s="2" t="s">
        <v>36</v>
      </c>
      <c r="P2560" s="2" t="s">
        <v>36</v>
      </c>
      <c r="Q2560" s="2" t="s">
        <v>176</v>
      </c>
      <c r="R2560" s="2" t="s">
        <v>40</v>
      </c>
      <c r="S2560" s="2" t="s">
        <v>37</v>
      </c>
      <c r="T2560" s="2" t="s">
        <v>48</v>
      </c>
      <c r="U2560" s="2" t="s">
        <v>42</v>
      </c>
      <c r="V2560" s="2" t="s">
        <v>42</v>
      </c>
      <c r="W2560" s="2" t="s">
        <v>48</v>
      </c>
      <c r="X2560" s="2" t="s">
        <v>43</v>
      </c>
      <c r="Y2560" s="2" t="s">
        <v>47</v>
      </c>
      <c r="Z2560" s="2" t="s">
        <v>281</v>
      </c>
      <c r="AA2560" s="2" t="s">
        <v>35</v>
      </c>
      <c r="AB2560" s="2" t="s">
        <v>36</v>
      </c>
      <c r="AC2560" s="2"/>
      <c r="AD2560" s="2"/>
      <c r="AE2560">
        <v>3153</v>
      </c>
      <c r="AF2560" s="2" t="s">
        <v>35</v>
      </c>
      <c r="AG2560" s="2" t="s">
        <v>49</v>
      </c>
      <c r="AH2560" s="2">
        <v>2</v>
      </c>
      <c r="AI2560" s="2" t="str">
        <f>VLOOKUP(seguimiento[[#This Row],[vitamiad]],vitaminad[[id]:[valor]],2,)</f>
        <v>Normal</v>
      </c>
      <c r="AJ2560" s="2" t="s">
        <v>45</v>
      </c>
      <c r="AK2560" s="2" t="s">
        <v>45</v>
      </c>
    </row>
    <row r="2561" spans="1:37" x14ac:dyDescent="0.3">
      <c r="A2561">
        <v>1175</v>
      </c>
      <c r="B2561" s="1">
        <v>43284</v>
      </c>
      <c r="C2561">
        <v>9</v>
      </c>
      <c r="D2561" t="str">
        <f>VLOOKUP(seguimiento[[#This Row],[idinstituciones]],instituciones[[idinstituciones]:[nombre]],2,)</f>
        <v>HOSPITAL PROVINCIAL de ROSARIO</v>
      </c>
      <c r="E2561" s="2" t="s">
        <v>35</v>
      </c>
      <c r="F2561" s="2" t="s">
        <v>34</v>
      </c>
      <c r="G2561" s="2" t="s">
        <v>35</v>
      </c>
      <c r="H2561" s="2" t="s">
        <v>36</v>
      </c>
      <c r="I2561" s="2" t="s">
        <v>45</v>
      </c>
      <c r="J2561" s="2" t="s">
        <v>35</v>
      </c>
      <c r="K2561" s="2"/>
      <c r="L2561" s="2" t="s">
        <v>39</v>
      </c>
      <c r="M2561" s="2"/>
      <c r="N2561" s="2" t="s">
        <v>35</v>
      </c>
      <c r="O2561" s="2" t="s">
        <v>36</v>
      </c>
      <c r="P2561" s="2" t="s">
        <v>36</v>
      </c>
      <c r="Q2561" s="2" t="s">
        <v>34</v>
      </c>
      <c r="R2561" s="2" t="s">
        <v>40</v>
      </c>
      <c r="S2561" s="2" t="s">
        <v>45</v>
      </c>
      <c r="T2561" s="2" t="s">
        <v>48</v>
      </c>
      <c r="U2561" s="2" t="s">
        <v>42</v>
      </c>
      <c r="V2561" s="2" t="s">
        <v>42</v>
      </c>
      <c r="W2561" s="2" t="s">
        <v>48</v>
      </c>
      <c r="X2561" s="2" t="s">
        <v>43</v>
      </c>
      <c r="Y2561" s="2" t="s">
        <v>47</v>
      </c>
      <c r="Z2561" s="2" t="s">
        <v>281</v>
      </c>
      <c r="AA2561" s="2" t="s">
        <v>35</v>
      </c>
      <c r="AB2561" s="2" t="s">
        <v>36</v>
      </c>
      <c r="AC2561" s="2"/>
      <c r="AD2561" s="2"/>
      <c r="AE2561">
        <v>3154</v>
      </c>
      <c r="AF2561" s="2" t="s">
        <v>35</v>
      </c>
      <c r="AG2561" s="2" t="s">
        <v>49</v>
      </c>
      <c r="AH2561" s="2">
        <v>2</v>
      </c>
      <c r="AI2561" s="2" t="str">
        <f>VLOOKUP(seguimiento[[#This Row],[vitamiad]],vitaminad[[id]:[valor]],2,)</f>
        <v>Normal</v>
      </c>
      <c r="AJ2561" s="2" t="s">
        <v>45</v>
      </c>
      <c r="AK2561" s="2" t="s">
        <v>45</v>
      </c>
    </row>
    <row r="2562" spans="1:37" x14ac:dyDescent="0.3">
      <c r="A2562">
        <v>1175</v>
      </c>
      <c r="B2562" s="1">
        <v>43551</v>
      </c>
      <c r="C2562">
        <v>9</v>
      </c>
      <c r="D2562" t="str">
        <f>VLOOKUP(seguimiento[[#This Row],[idinstituciones]],instituciones[[idinstituciones]:[nombre]],2,)</f>
        <v>HOSPITAL PROVINCIAL de ROSARIO</v>
      </c>
      <c r="E2562" s="2" t="s">
        <v>35</v>
      </c>
      <c r="F2562" s="2" t="s">
        <v>34</v>
      </c>
      <c r="G2562" s="2" t="s">
        <v>35</v>
      </c>
      <c r="H2562" s="2" t="s">
        <v>36</v>
      </c>
      <c r="I2562" s="2" t="s">
        <v>45</v>
      </c>
      <c r="J2562" s="2" t="s">
        <v>35</v>
      </c>
      <c r="K2562" s="2"/>
      <c r="L2562" s="2" t="s">
        <v>39</v>
      </c>
      <c r="M2562" s="2"/>
      <c r="N2562" s="2" t="s">
        <v>35</v>
      </c>
      <c r="O2562" s="2" t="s">
        <v>36</v>
      </c>
      <c r="P2562" s="2" t="s">
        <v>36</v>
      </c>
      <c r="Q2562" s="2"/>
      <c r="R2562" s="2" t="s">
        <v>40</v>
      </c>
      <c r="S2562" s="2" t="s">
        <v>45</v>
      </c>
      <c r="T2562" s="2" t="s">
        <v>37</v>
      </c>
      <c r="U2562" s="2" t="s">
        <v>42</v>
      </c>
      <c r="V2562" s="2" t="s">
        <v>42</v>
      </c>
      <c r="W2562" s="2" t="s">
        <v>37</v>
      </c>
      <c r="X2562" s="2" t="s">
        <v>43</v>
      </c>
      <c r="Y2562" s="2" t="s">
        <v>47</v>
      </c>
      <c r="Z2562" s="2" t="s">
        <v>281</v>
      </c>
      <c r="AA2562" s="2" t="s">
        <v>35</v>
      </c>
      <c r="AB2562" s="2" t="s">
        <v>36</v>
      </c>
      <c r="AC2562" s="2"/>
      <c r="AD2562" s="2"/>
      <c r="AE2562">
        <v>3155</v>
      </c>
      <c r="AF2562" s="2" t="s">
        <v>35</v>
      </c>
      <c r="AG2562" s="2" t="s">
        <v>49</v>
      </c>
      <c r="AH2562" s="2">
        <v>2</v>
      </c>
      <c r="AI2562" s="2" t="str">
        <f>VLOOKUP(seguimiento[[#This Row],[vitamiad]],vitaminad[[id]:[valor]],2,)</f>
        <v>Normal</v>
      </c>
      <c r="AJ2562" s="2" t="s">
        <v>45</v>
      </c>
      <c r="AK2562" s="2" t="s">
        <v>45</v>
      </c>
    </row>
    <row r="2563" spans="1:37" x14ac:dyDescent="0.3">
      <c r="A2563">
        <v>1176</v>
      </c>
      <c r="B2563" s="1">
        <v>41373</v>
      </c>
      <c r="C2563">
        <v>9</v>
      </c>
      <c r="D2563" t="str">
        <f>VLOOKUP(seguimiento[[#This Row],[idinstituciones]],instituciones[[idinstituciones]:[nombre]],2,)</f>
        <v>HOSPITAL PROVINCIAL de ROSARIO</v>
      </c>
      <c r="E2563" s="2" t="s">
        <v>33</v>
      </c>
      <c r="F2563" s="2" t="s">
        <v>34</v>
      </c>
      <c r="G2563" s="2" t="s">
        <v>35</v>
      </c>
      <c r="H2563" s="2" t="s">
        <v>36</v>
      </c>
      <c r="I2563" s="2" t="s">
        <v>45</v>
      </c>
      <c r="J2563" s="2" t="s">
        <v>35</v>
      </c>
      <c r="K2563" s="2"/>
      <c r="L2563" s="2" t="s">
        <v>39</v>
      </c>
      <c r="M2563" s="2"/>
      <c r="N2563" s="2" t="s">
        <v>35</v>
      </c>
      <c r="O2563" s="2" t="s">
        <v>36</v>
      </c>
      <c r="P2563" s="2" t="s">
        <v>42</v>
      </c>
      <c r="Q2563" s="2"/>
      <c r="R2563" s="2" t="s">
        <v>40</v>
      </c>
      <c r="S2563" s="2" t="s">
        <v>45</v>
      </c>
      <c r="T2563" s="2" t="s">
        <v>46</v>
      </c>
      <c r="U2563" s="2" t="s">
        <v>42</v>
      </c>
      <c r="V2563" s="2" t="s">
        <v>42</v>
      </c>
      <c r="W2563" s="2" t="s">
        <v>46</v>
      </c>
      <c r="X2563" s="2" t="s">
        <v>43</v>
      </c>
      <c r="Y2563" s="2" t="s">
        <v>47</v>
      </c>
      <c r="Z2563" s="2" t="s">
        <v>281</v>
      </c>
      <c r="AA2563" s="2" t="s">
        <v>35</v>
      </c>
      <c r="AB2563" s="2" t="s">
        <v>36</v>
      </c>
      <c r="AC2563" s="2"/>
      <c r="AD2563" s="2"/>
      <c r="AE2563">
        <v>650</v>
      </c>
      <c r="AF2563" s="2" t="s">
        <v>36</v>
      </c>
      <c r="AG2563" s="2" t="s">
        <v>36</v>
      </c>
      <c r="AH2563" s="2"/>
      <c r="AI2563" s="2"/>
      <c r="AJ2563" s="2" t="s">
        <v>36</v>
      </c>
      <c r="AK2563" s="2" t="s">
        <v>36</v>
      </c>
    </row>
    <row r="2564" spans="1:37" x14ac:dyDescent="0.3">
      <c r="A2564">
        <v>1176</v>
      </c>
      <c r="B2564" s="1">
        <v>41673</v>
      </c>
      <c r="C2564">
        <v>9</v>
      </c>
      <c r="D2564" t="str">
        <f>VLOOKUP(seguimiento[[#This Row],[idinstituciones]],instituciones[[idinstituciones]:[nombre]],2,)</f>
        <v>HOSPITAL PROVINCIAL de ROSARIO</v>
      </c>
      <c r="E2564" s="2" t="s">
        <v>33</v>
      </c>
      <c r="F2564" s="2" t="s">
        <v>34</v>
      </c>
      <c r="G2564" s="2" t="s">
        <v>35</v>
      </c>
      <c r="H2564" s="2" t="s">
        <v>36</v>
      </c>
      <c r="I2564" s="2" t="s">
        <v>45</v>
      </c>
      <c r="J2564" s="2" t="s">
        <v>35</v>
      </c>
      <c r="K2564" s="2"/>
      <c r="L2564" s="2" t="s">
        <v>39</v>
      </c>
      <c r="M2564" s="2"/>
      <c r="N2564" s="2" t="s">
        <v>35</v>
      </c>
      <c r="O2564" s="2" t="s">
        <v>36</v>
      </c>
      <c r="P2564" s="2" t="s">
        <v>42</v>
      </c>
      <c r="Q2564" s="2"/>
      <c r="R2564" s="2" t="s">
        <v>40</v>
      </c>
      <c r="S2564" s="2" t="s">
        <v>45</v>
      </c>
      <c r="T2564" s="2" t="s">
        <v>37</v>
      </c>
      <c r="U2564" s="2" t="s">
        <v>42</v>
      </c>
      <c r="V2564" s="2" t="s">
        <v>42</v>
      </c>
      <c r="W2564" s="2" t="s">
        <v>46</v>
      </c>
      <c r="X2564" s="2" t="s">
        <v>65</v>
      </c>
      <c r="Y2564" s="2" t="s">
        <v>47</v>
      </c>
      <c r="Z2564" s="2" t="s">
        <v>281</v>
      </c>
      <c r="AA2564" s="2" t="s">
        <v>35</v>
      </c>
      <c r="AB2564" s="2" t="s">
        <v>36</v>
      </c>
      <c r="AC2564" s="2"/>
      <c r="AD2564" s="2"/>
      <c r="AE2564">
        <v>373</v>
      </c>
      <c r="AF2564" s="2" t="s">
        <v>36</v>
      </c>
      <c r="AG2564" s="2" t="s">
        <v>36</v>
      </c>
      <c r="AH2564" s="2"/>
      <c r="AI2564" s="2"/>
      <c r="AJ2564" s="2" t="s">
        <v>36</v>
      </c>
      <c r="AK2564" s="2" t="s">
        <v>36</v>
      </c>
    </row>
    <row r="2565" spans="1:37" x14ac:dyDescent="0.3">
      <c r="A2565">
        <v>1176</v>
      </c>
      <c r="B2565" s="1">
        <v>42023</v>
      </c>
      <c r="C2565">
        <v>9</v>
      </c>
      <c r="D2565" t="str">
        <f>VLOOKUP(seguimiento[[#This Row],[idinstituciones]],instituciones[[idinstituciones]:[nombre]],2,)</f>
        <v>HOSPITAL PROVINCIAL de ROSARIO</v>
      </c>
      <c r="E2565" s="2" t="s">
        <v>33</v>
      </c>
      <c r="F2565" s="2" t="s">
        <v>34</v>
      </c>
      <c r="G2565" s="2" t="s">
        <v>35</v>
      </c>
      <c r="H2565" s="2" t="s">
        <v>36</v>
      </c>
      <c r="I2565" s="2" t="s">
        <v>45</v>
      </c>
      <c r="J2565" s="2" t="s">
        <v>35</v>
      </c>
      <c r="K2565" s="2"/>
      <c r="L2565" s="2" t="s">
        <v>39</v>
      </c>
      <c r="M2565" s="2"/>
      <c r="N2565" s="2" t="s">
        <v>35</v>
      </c>
      <c r="O2565" s="2" t="s">
        <v>36</v>
      </c>
      <c r="P2565" s="2" t="s">
        <v>42</v>
      </c>
      <c r="Q2565" s="2"/>
      <c r="R2565" s="2" t="s">
        <v>40</v>
      </c>
      <c r="S2565" s="2" t="s">
        <v>45</v>
      </c>
      <c r="T2565" s="2" t="s">
        <v>37</v>
      </c>
      <c r="U2565" s="2" t="s">
        <v>42</v>
      </c>
      <c r="V2565" s="2" t="s">
        <v>42</v>
      </c>
      <c r="W2565" s="2" t="s">
        <v>46</v>
      </c>
      <c r="X2565" s="2" t="s">
        <v>65</v>
      </c>
      <c r="Y2565" s="2" t="s">
        <v>47</v>
      </c>
      <c r="Z2565" s="2" t="s">
        <v>281</v>
      </c>
      <c r="AA2565" s="2" t="s">
        <v>35</v>
      </c>
      <c r="AB2565" s="2" t="s">
        <v>36</v>
      </c>
      <c r="AC2565" s="2"/>
      <c r="AD2565" s="2"/>
      <c r="AE2565">
        <v>1484</v>
      </c>
      <c r="AF2565" s="2" t="s">
        <v>36</v>
      </c>
      <c r="AG2565" s="2" t="s">
        <v>36</v>
      </c>
      <c r="AH2565" s="2"/>
      <c r="AI2565" s="2"/>
      <c r="AJ2565" s="2" t="s">
        <v>36</v>
      </c>
      <c r="AK2565" s="2" t="s">
        <v>36</v>
      </c>
    </row>
    <row r="2566" spans="1:37" x14ac:dyDescent="0.3">
      <c r="A2566">
        <v>1176</v>
      </c>
      <c r="B2566" s="1">
        <v>42506</v>
      </c>
      <c r="C2566">
        <v>9</v>
      </c>
      <c r="D2566" t="str">
        <f>VLOOKUP(seguimiento[[#This Row],[idinstituciones]],instituciones[[idinstituciones]:[nombre]],2,)</f>
        <v>HOSPITAL PROVINCIAL de ROSARIO</v>
      </c>
      <c r="E2566" s="2" t="s">
        <v>35</v>
      </c>
      <c r="F2566" s="2" t="s">
        <v>34</v>
      </c>
      <c r="G2566" s="2" t="s">
        <v>35</v>
      </c>
      <c r="H2566" s="2" t="s">
        <v>36</v>
      </c>
      <c r="I2566" s="2" t="s">
        <v>45</v>
      </c>
      <c r="J2566" s="2" t="s">
        <v>35</v>
      </c>
      <c r="K2566" s="2"/>
      <c r="L2566" s="2" t="s">
        <v>39</v>
      </c>
      <c r="M2566" s="2"/>
      <c r="N2566" s="2" t="s">
        <v>35</v>
      </c>
      <c r="O2566" s="2" t="s">
        <v>36</v>
      </c>
      <c r="P2566" s="2" t="s">
        <v>36</v>
      </c>
      <c r="Q2566" s="2"/>
      <c r="R2566" s="2" t="s">
        <v>40</v>
      </c>
      <c r="S2566" s="2" t="s">
        <v>45</v>
      </c>
      <c r="T2566" s="2" t="s">
        <v>46</v>
      </c>
      <c r="U2566" s="2" t="s">
        <v>42</v>
      </c>
      <c r="V2566" s="2" t="s">
        <v>42</v>
      </c>
      <c r="W2566" s="2" t="s">
        <v>37</v>
      </c>
      <c r="X2566" s="2" t="s">
        <v>65</v>
      </c>
      <c r="Y2566" s="2" t="s">
        <v>56</v>
      </c>
      <c r="Z2566" s="2" t="s">
        <v>281</v>
      </c>
      <c r="AA2566" s="2" t="s">
        <v>35</v>
      </c>
      <c r="AB2566" s="2" t="s">
        <v>36</v>
      </c>
      <c r="AC2566" s="2"/>
      <c r="AD2566" s="2"/>
      <c r="AE2566">
        <v>2237</v>
      </c>
      <c r="AF2566" s="2" t="s">
        <v>35</v>
      </c>
      <c r="AG2566" s="2" t="s">
        <v>49</v>
      </c>
      <c r="AH2566" s="2">
        <v>1</v>
      </c>
      <c r="AI2566" s="2" t="str">
        <f>VLOOKUP(seguimiento[[#This Row],[vitamiad]],vitaminad[[id]:[valor]],2,)</f>
        <v>No realizado</v>
      </c>
      <c r="AJ2566" s="2" t="s">
        <v>37</v>
      </c>
      <c r="AK2566" s="2" t="s">
        <v>45</v>
      </c>
    </row>
    <row r="2567" spans="1:37" x14ac:dyDescent="0.3">
      <c r="A2567">
        <v>1176</v>
      </c>
      <c r="B2567" s="1">
        <v>43018</v>
      </c>
      <c r="C2567">
        <v>9</v>
      </c>
      <c r="D2567" t="str">
        <f>VLOOKUP(seguimiento[[#This Row],[idinstituciones]],instituciones[[idinstituciones]:[nombre]],2,)</f>
        <v>HOSPITAL PROVINCIAL de ROSARIO</v>
      </c>
      <c r="E2567" s="2" t="s">
        <v>33</v>
      </c>
      <c r="F2567" s="2" t="s">
        <v>36</v>
      </c>
      <c r="G2567" s="2" t="s">
        <v>35</v>
      </c>
      <c r="H2567" s="2" t="s">
        <v>36</v>
      </c>
      <c r="I2567" s="2" t="s">
        <v>45</v>
      </c>
      <c r="J2567" s="2" t="s">
        <v>35</v>
      </c>
      <c r="K2567" s="2"/>
      <c r="L2567" s="2" t="s">
        <v>39</v>
      </c>
      <c r="M2567" s="2"/>
      <c r="N2567" s="2" t="s">
        <v>35</v>
      </c>
      <c r="O2567" s="2" t="s">
        <v>36</v>
      </c>
      <c r="P2567" s="2" t="s">
        <v>36</v>
      </c>
      <c r="Q2567" s="2"/>
      <c r="R2567" s="2" t="s">
        <v>40</v>
      </c>
      <c r="S2567" s="2" t="s">
        <v>45</v>
      </c>
      <c r="T2567" s="2" t="s">
        <v>37</v>
      </c>
      <c r="U2567" s="2" t="s">
        <v>42</v>
      </c>
      <c r="V2567" s="2" t="s">
        <v>42</v>
      </c>
      <c r="W2567" s="2" t="s">
        <v>37</v>
      </c>
      <c r="X2567" s="2" t="s">
        <v>65</v>
      </c>
      <c r="Y2567" s="2" t="s">
        <v>47</v>
      </c>
      <c r="Z2567" s="2" t="s">
        <v>281</v>
      </c>
      <c r="AA2567" s="2" t="s">
        <v>35</v>
      </c>
      <c r="AB2567" s="2" t="s">
        <v>36</v>
      </c>
      <c r="AC2567" s="2"/>
      <c r="AD2567" s="2"/>
      <c r="AE2567">
        <v>3151</v>
      </c>
      <c r="AF2567" s="2" t="s">
        <v>35</v>
      </c>
      <c r="AG2567" s="2" t="s">
        <v>49</v>
      </c>
      <c r="AH2567" s="2">
        <v>2</v>
      </c>
      <c r="AI2567" s="2" t="str">
        <f>VLOOKUP(seguimiento[[#This Row],[vitamiad]],vitaminad[[id]:[valor]],2,)</f>
        <v>Normal</v>
      </c>
      <c r="AJ2567" s="2" t="s">
        <v>37</v>
      </c>
      <c r="AK2567" s="2" t="s">
        <v>45</v>
      </c>
    </row>
    <row r="2568" spans="1:37" x14ac:dyDescent="0.3">
      <c r="A2568">
        <v>1176</v>
      </c>
      <c r="B2568" s="1">
        <v>43228</v>
      </c>
      <c r="C2568">
        <v>9</v>
      </c>
      <c r="D2568" t="str">
        <f>VLOOKUP(seguimiento[[#This Row],[idinstituciones]],instituciones[[idinstituciones]:[nombre]],2,)</f>
        <v>HOSPITAL PROVINCIAL de ROSARIO</v>
      </c>
      <c r="E2568" s="2" t="s">
        <v>35</v>
      </c>
      <c r="F2568" s="2" t="s">
        <v>34</v>
      </c>
      <c r="G2568" s="2" t="s">
        <v>35</v>
      </c>
      <c r="H2568" s="2" t="s">
        <v>36</v>
      </c>
      <c r="I2568" s="2" t="s">
        <v>45</v>
      </c>
      <c r="J2568" s="2" t="s">
        <v>35</v>
      </c>
      <c r="K2568" s="2"/>
      <c r="L2568" s="2" t="s">
        <v>39</v>
      </c>
      <c r="M2568" s="2"/>
      <c r="N2568" s="2" t="s">
        <v>35</v>
      </c>
      <c r="O2568" s="2" t="s">
        <v>36</v>
      </c>
      <c r="P2568" s="2" t="s">
        <v>36</v>
      </c>
      <c r="Q2568" s="2"/>
      <c r="R2568" s="2" t="s">
        <v>40</v>
      </c>
      <c r="S2568" s="2" t="s">
        <v>45</v>
      </c>
      <c r="T2568" s="2" t="s">
        <v>37</v>
      </c>
      <c r="U2568" s="2" t="s">
        <v>42</v>
      </c>
      <c r="V2568" s="2" t="s">
        <v>42</v>
      </c>
      <c r="W2568" s="2" t="s">
        <v>37</v>
      </c>
      <c r="X2568" s="2" t="s">
        <v>65</v>
      </c>
      <c r="Y2568" s="2" t="s">
        <v>47</v>
      </c>
      <c r="Z2568" s="2" t="s">
        <v>281</v>
      </c>
      <c r="AA2568" s="2" t="s">
        <v>35</v>
      </c>
      <c r="AB2568" s="2" t="s">
        <v>36</v>
      </c>
      <c r="AC2568" s="2"/>
      <c r="AD2568" s="2"/>
      <c r="AE2568">
        <v>3152</v>
      </c>
      <c r="AF2568" s="2" t="s">
        <v>35</v>
      </c>
      <c r="AG2568" s="2" t="s">
        <v>49</v>
      </c>
      <c r="AH2568" s="2">
        <v>2</v>
      </c>
      <c r="AI2568" s="2" t="str">
        <f>VLOOKUP(seguimiento[[#This Row],[vitamiad]],vitaminad[[id]:[valor]],2,)</f>
        <v>Normal</v>
      </c>
      <c r="AJ2568" s="2" t="s">
        <v>45</v>
      </c>
      <c r="AK2568" s="2" t="s">
        <v>45</v>
      </c>
    </row>
    <row r="2569" spans="1:37" x14ac:dyDescent="0.3">
      <c r="A2569">
        <v>1177</v>
      </c>
      <c r="B2569" s="1">
        <v>41417</v>
      </c>
      <c r="C2569">
        <v>9</v>
      </c>
      <c r="D2569" t="str">
        <f>VLOOKUP(seguimiento[[#This Row],[idinstituciones]],instituciones[[idinstituciones]:[nombre]],2,)</f>
        <v>HOSPITAL PROVINCIAL de ROSARIO</v>
      </c>
      <c r="E2569" s="2" t="s">
        <v>33</v>
      </c>
      <c r="F2569" s="2" t="s">
        <v>34</v>
      </c>
      <c r="G2569" s="2" t="s">
        <v>35</v>
      </c>
      <c r="H2569" s="2" t="s">
        <v>36</v>
      </c>
      <c r="I2569" s="2" t="s">
        <v>45</v>
      </c>
      <c r="J2569" s="2" t="s">
        <v>35</v>
      </c>
      <c r="K2569" s="2" t="s">
        <v>38</v>
      </c>
      <c r="L2569" s="2" t="s">
        <v>39</v>
      </c>
      <c r="M2569" s="2"/>
      <c r="N2569" s="2" t="s">
        <v>35</v>
      </c>
      <c r="O2569" s="2" t="s">
        <v>36</v>
      </c>
      <c r="P2569" s="2" t="s">
        <v>42</v>
      </c>
      <c r="Q2569" s="2"/>
      <c r="R2569" s="2" t="s">
        <v>40</v>
      </c>
      <c r="S2569" s="2" t="s">
        <v>45</v>
      </c>
      <c r="T2569" s="2" t="s">
        <v>48</v>
      </c>
      <c r="U2569" s="2" t="s">
        <v>42</v>
      </c>
      <c r="V2569" s="2" t="s">
        <v>42</v>
      </c>
      <c r="W2569" s="2" t="s">
        <v>48</v>
      </c>
      <c r="X2569" s="2" t="s">
        <v>43</v>
      </c>
      <c r="Y2569" s="2" t="s">
        <v>47</v>
      </c>
      <c r="Z2569" s="2" t="s">
        <v>281</v>
      </c>
      <c r="AA2569" s="2" t="s">
        <v>35</v>
      </c>
      <c r="AB2569" s="2" t="s">
        <v>36</v>
      </c>
      <c r="AC2569" s="2"/>
      <c r="AD2569" s="2"/>
      <c r="AE2569">
        <v>289</v>
      </c>
      <c r="AF2569" s="2" t="s">
        <v>36</v>
      </c>
      <c r="AG2569" s="2" t="s">
        <v>36</v>
      </c>
      <c r="AH2569" s="2"/>
      <c r="AI2569" s="2"/>
      <c r="AJ2569" s="2" t="s">
        <v>36</v>
      </c>
      <c r="AK2569" s="2" t="s">
        <v>36</v>
      </c>
    </row>
    <row r="2570" spans="1:37" x14ac:dyDescent="0.3">
      <c r="A2570">
        <v>1177</v>
      </c>
      <c r="B2570" s="1">
        <v>41799</v>
      </c>
      <c r="C2570">
        <v>9</v>
      </c>
      <c r="D2570" t="str">
        <f>VLOOKUP(seguimiento[[#This Row],[idinstituciones]],instituciones[[idinstituciones]:[nombre]],2,)</f>
        <v>HOSPITAL PROVINCIAL de ROSARIO</v>
      </c>
      <c r="E2570" s="2" t="s">
        <v>33</v>
      </c>
      <c r="F2570" s="2" t="s">
        <v>34</v>
      </c>
      <c r="G2570" s="2" t="s">
        <v>35</v>
      </c>
      <c r="H2570" s="2" t="s">
        <v>36</v>
      </c>
      <c r="I2570" s="2" t="s">
        <v>45</v>
      </c>
      <c r="J2570" s="2" t="s">
        <v>35</v>
      </c>
      <c r="K2570" s="2" t="s">
        <v>38</v>
      </c>
      <c r="L2570" s="2" t="s">
        <v>39</v>
      </c>
      <c r="M2570" s="2"/>
      <c r="N2570" s="2" t="s">
        <v>35</v>
      </c>
      <c r="O2570" s="2" t="s">
        <v>36</v>
      </c>
      <c r="P2570" s="2" t="s">
        <v>42</v>
      </c>
      <c r="Q2570" s="2"/>
      <c r="R2570" s="2" t="s">
        <v>40</v>
      </c>
      <c r="S2570" s="2" t="s">
        <v>45</v>
      </c>
      <c r="T2570" s="2" t="s">
        <v>41</v>
      </c>
      <c r="U2570" s="2" t="s">
        <v>42</v>
      </c>
      <c r="V2570" s="2" t="s">
        <v>42</v>
      </c>
      <c r="W2570" s="2" t="s">
        <v>73</v>
      </c>
      <c r="X2570" s="2" t="s">
        <v>43</v>
      </c>
      <c r="Y2570" s="2" t="s">
        <v>47</v>
      </c>
      <c r="Z2570" s="2" t="s">
        <v>281</v>
      </c>
      <c r="AA2570" s="2" t="s">
        <v>35</v>
      </c>
      <c r="AB2570" s="2" t="s">
        <v>36</v>
      </c>
      <c r="AC2570" s="2"/>
      <c r="AD2570" s="2"/>
      <c r="AE2570">
        <v>196</v>
      </c>
      <c r="AF2570" s="2" t="s">
        <v>36</v>
      </c>
      <c r="AG2570" s="2" t="s">
        <v>36</v>
      </c>
      <c r="AH2570" s="2"/>
      <c r="AI2570" s="2"/>
      <c r="AJ2570" s="2" t="s">
        <v>36</v>
      </c>
      <c r="AK2570" s="2" t="s">
        <v>36</v>
      </c>
    </row>
    <row r="2571" spans="1:37" x14ac:dyDescent="0.3">
      <c r="A2571">
        <v>1177</v>
      </c>
      <c r="B2571" s="1">
        <v>42082</v>
      </c>
      <c r="C2571">
        <v>9</v>
      </c>
      <c r="D2571" t="str">
        <f>VLOOKUP(seguimiento[[#This Row],[idinstituciones]],instituciones[[idinstituciones]:[nombre]],2,)</f>
        <v>HOSPITAL PROVINCIAL de ROSARIO</v>
      </c>
      <c r="E2571" s="2" t="s">
        <v>33</v>
      </c>
      <c r="F2571" s="2" t="s">
        <v>34</v>
      </c>
      <c r="G2571" s="2" t="s">
        <v>35</v>
      </c>
      <c r="H2571" s="2" t="s">
        <v>36</v>
      </c>
      <c r="I2571" s="2" t="s">
        <v>45</v>
      </c>
      <c r="J2571" s="2" t="s">
        <v>35</v>
      </c>
      <c r="K2571" s="2" t="s">
        <v>38</v>
      </c>
      <c r="L2571" s="2" t="s">
        <v>39</v>
      </c>
      <c r="M2571" s="2"/>
      <c r="N2571" s="2" t="s">
        <v>35</v>
      </c>
      <c r="O2571" s="2" t="s">
        <v>36</v>
      </c>
      <c r="P2571" s="2" t="s">
        <v>42</v>
      </c>
      <c r="Q2571" s="2"/>
      <c r="R2571" s="2" t="s">
        <v>40</v>
      </c>
      <c r="S2571" s="2" t="s">
        <v>45</v>
      </c>
      <c r="T2571" s="2" t="s">
        <v>41</v>
      </c>
      <c r="U2571" s="2" t="s">
        <v>42</v>
      </c>
      <c r="V2571" s="2" t="s">
        <v>42</v>
      </c>
      <c r="W2571" s="2" t="s">
        <v>73</v>
      </c>
      <c r="X2571" s="2" t="s">
        <v>43</v>
      </c>
      <c r="Y2571" s="2" t="s">
        <v>47</v>
      </c>
      <c r="Z2571" s="2" t="s">
        <v>281</v>
      </c>
      <c r="AA2571" s="2" t="s">
        <v>35</v>
      </c>
      <c r="AB2571" s="2" t="s">
        <v>36</v>
      </c>
      <c r="AC2571" s="2"/>
      <c r="AD2571" s="2"/>
      <c r="AE2571">
        <v>1602</v>
      </c>
      <c r="AF2571" s="2" t="s">
        <v>36</v>
      </c>
      <c r="AG2571" s="2" t="s">
        <v>36</v>
      </c>
      <c r="AH2571" s="2"/>
      <c r="AI2571" s="2"/>
      <c r="AJ2571" s="2" t="s">
        <v>36</v>
      </c>
      <c r="AK2571" s="2" t="s">
        <v>36</v>
      </c>
    </row>
    <row r="2572" spans="1:37" x14ac:dyDescent="0.3">
      <c r="A2572">
        <v>1177</v>
      </c>
      <c r="B2572" s="1">
        <v>42465</v>
      </c>
      <c r="C2572">
        <v>9</v>
      </c>
      <c r="D2572" t="str">
        <f>VLOOKUP(seguimiento[[#This Row],[idinstituciones]],instituciones[[idinstituciones]:[nombre]],2,)</f>
        <v>HOSPITAL PROVINCIAL de ROSARIO</v>
      </c>
      <c r="E2572" s="2" t="s">
        <v>33</v>
      </c>
      <c r="F2572" s="2" t="s">
        <v>34</v>
      </c>
      <c r="G2572" s="2" t="s">
        <v>35</v>
      </c>
      <c r="H2572" s="2" t="s">
        <v>36</v>
      </c>
      <c r="I2572" s="2" t="s">
        <v>45</v>
      </c>
      <c r="J2572" s="2" t="s">
        <v>35</v>
      </c>
      <c r="K2572" s="2"/>
      <c r="L2572" s="2" t="s">
        <v>39</v>
      </c>
      <c r="M2572" s="2"/>
      <c r="N2572" s="2" t="s">
        <v>35</v>
      </c>
      <c r="O2572" s="2" t="s">
        <v>36</v>
      </c>
      <c r="P2572" s="2" t="s">
        <v>36</v>
      </c>
      <c r="Q2572" s="2"/>
      <c r="R2572" s="2" t="s">
        <v>40</v>
      </c>
      <c r="S2572" s="2" t="s">
        <v>45</v>
      </c>
      <c r="T2572" s="2" t="s">
        <v>41</v>
      </c>
      <c r="U2572" s="2" t="s">
        <v>42</v>
      </c>
      <c r="V2572" s="2" t="s">
        <v>42</v>
      </c>
      <c r="W2572" s="2" t="s">
        <v>41</v>
      </c>
      <c r="X2572" s="2" t="s">
        <v>43</v>
      </c>
      <c r="Y2572" s="2" t="s">
        <v>47</v>
      </c>
      <c r="Z2572" s="2" t="s">
        <v>281</v>
      </c>
      <c r="AA2572" s="2" t="s">
        <v>35</v>
      </c>
      <c r="AB2572" s="2" t="s">
        <v>36</v>
      </c>
      <c r="AC2572" s="2"/>
      <c r="AD2572" s="2"/>
      <c r="AE2572">
        <v>2238</v>
      </c>
      <c r="AF2572" s="2" t="s">
        <v>35</v>
      </c>
      <c r="AG2572" s="2" t="s">
        <v>49</v>
      </c>
      <c r="AH2572" s="2">
        <v>2</v>
      </c>
      <c r="AI2572" s="2" t="str">
        <f>VLOOKUP(seguimiento[[#This Row],[vitamiad]],vitaminad[[id]:[valor]],2,)</f>
        <v>Normal</v>
      </c>
      <c r="AJ2572" s="2" t="s">
        <v>37</v>
      </c>
      <c r="AK2572" s="2" t="s">
        <v>45</v>
      </c>
    </row>
    <row r="2573" spans="1:37" x14ac:dyDescent="0.3">
      <c r="A2573">
        <v>1177</v>
      </c>
      <c r="B2573" s="1">
        <v>43004</v>
      </c>
      <c r="C2573">
        <v>9</v>
      </c>
      <c r="D2573" t="str">
        <f>VLOOKUP(seguimiento[[#This Row],[idinstituciones]],instituciones[[idinstituciones]:[nombre]],2,)</f>
        <v>HOSPITAL PROVINCIAL de ROSARIO</v>
      </c>
      <c r="E2573" s="2" t="s">
        <v>33</v>
      </c>
      <c r="F2573" s="2" t="s">
        <v>34</v>
      </c>
      <c r="G2573" s="2" t="s">
        <v>35</v>
      </c>
      <c r="H2573" s="2" t="s">
        <v>36</v>
      </c>
      <c r="I2573" s="2" t="s">
        <v>45</v>
      </c>
      <c r="J2573" s="2" t="s">
        <v>35</v>
      </c>
      <c r="K2573" s="2"/>
      <c r="L2573" s="2" t="s">
        <v>39</v>
      </c>
      <c r="M2573" s="2"/>
      <c r="N2573" s="2" t="s">
        <v>35</v>
      </c>
      <c r="O2573" s="2" t="s">
        <v>36</v>
      </c>
      <c r="P2573" s="2" t="s">
        <v>36</v>
      </c>
      <c r="Q2573" s="2" t="s">
        <v>34</v>
      </c>
      <c r="R2573" s="2" t="s">
        <v>40</v>
      </c>
      <c r="S2573" s="2" t="s">
        <v>45</v>
      </c>
      <c r="T2573" s="2" t="s">
        <v>48</v>
      </c>
      <c r="U2573" s="2" t="s">
        <v>42</v>
      </c>
      <c r="V2573" s="2" t="s">
        <v>42</v>
      </c>
      <c r="W2573" s="2" t="s">
        <v>41</v>
      </c>
      <c r="X2573" s="2" t="s">
        <v>43</v>
      </c>
      <c r="Y2573" s="2" t="s">
        <v>47</v>
      </c>
      <c r="Z2573" s="2" t="s">
        <v>281</v>
      </c>
      <c r="AA2573" s="2" t="s">
        <v>35</v>
      </c>
      <c r="AB2573" s="2" t="s">
        <v>36</v>
      </c>
      <c r="AC2573" s="2"/>
      <c r="AD2573" s="2"/>
      <c r="AE2573">
        <v>3148</v>
      </c>
      <c r="AF2573" s="2" t="s">
        <v>35</v>
      </c>
      <c r="AG2573" s="2" t="s">
        <v>49</v>
      </c>
      <c r="AH2573" s="2">
        <v>2</v>
      </c>
      <c r="AI2573" s="2" t="str">
        <f>VLOOKUP(seguimiento[[#This Row],[vitamiad]],vitaminad[[id]:[valor]],2,)</f>
        <v>Normal</v>
      </c>
      <c r="AJ2573" s="2" t="s">
        <v>37</v>
      </c>
      <c r="AK2573" s="2" t="s">
        <v>45</v>
      </c>
    </row>
    <row r="2574" spans="1:37" x14ac:dyDescent="0.3">
      <c r="A2574">
        <v>1177</v>
      </c>
      <c r="B2574" s="1">
        <v>43251</v>
      </c>
      <c r="C2574">
        <v>9</v>
      </c>
      <c r="D2574" t="str">
        <f>VLOOKUP(seguimiento[[#This Row],[idinstituciones]],instituciones[[idinstituciones]:[nombre]],2,)</f>
        <v>HOSPITAL PROVINCIAL de ROSARIO</v>
      </c>
      <c r="E2574" s="2" t="s">
        <v>33</v>
      </c>
      <c r="F2574" s="2" t="s">
        <v>34</v>
      </c>
      <c r="G2574" s="2" t="s">
        <v>35</v>
      </c>
      <c r="H2574" s="2" t="s">
        <v>36</v>
      </c>
      <c r="I2574" s="2" t="s">
        <v>45</v>
      </c>
      <c r="J2574" s="2" t="s">
        <v>35</v>
      </c>
      <c r="K2574" s="2"/>
      <c r="L2574" s="2" t="s">
        <v>39</v>
      </c>
      <c r="M2574" s="2"/>
      <c r="N2574" s="2" t="s">
        <v>35</v>
      </c>
      <c r="O2574" s="2" t="s">
        <v>36</v>
      </c>
      <c r="P2574" s="2" t="s">
        <v>36</v>
      </c>
      <c r="Q2574" s="2" t="s">
        <v>34</v>
      </c>
      <c r="R2574" s="2" t="s">
        <v>40</v>
      </c>
      <c r="S2574" s="2" t="s">
        <v>45</v>
      </c>
      <c r="T2574" s="2" t="s">
        <v>48</v>
      </c>
      <c r="U2574" s="2" t="s">
        <v>42</v>
      </c>
      <c r="V2574" s="2" t="s">
        <v>42</v>
      </c>
      <c r="W2574" s="2" t="s">
        <v>48</v>
      </c>
      <c r="X2574" s="2" t="s">
        <v>43</v>
      </c>
      <c r="Y2574" s="2" t="s">
        <v>47</v>
      </c>
      <c r="Z2574" s="2" t="s">
        <v>281</v>
      </c>
      <c r="AA2574" s="2" t="s">
        <v>35</v>
      </c>
      <c r="AB2574" s="2" t="s">
        <v>36</v>
      </c>
      <c r="AC2574" s="2"/>
      <c r="AD2574" s="2"/>
      <c r="AE2574">
        <v>3149</v>
      </c>
      <c r="AF2574" s="2" t="s">
        <v>35</v>
      </c>
      <c r="AG2574" s="2" t="s">
        <v>49</v>
      </c>
      <c r="AH2574" s="2">
        <v>2</v>
      </c>
      <c r="AI2574" s="2" t="str">
        <f>VLOOKUP(seguimiento[[#This Row],[vitamiad]],vitaminad[[id]:[valor]],2,)</f>
        <v>Normal</v>
      </c>
      <c r="AJ2574" s="2" t="s">
        <v>37</v>
      </c>
      <c r="AK2574" s="2" t="s">
        <v>45</v>
      </c>
    </row>
    <row r="2575" spans="1:37" x14ac:dyDescent="0.3">
      <c r="A2575">
        <v>1177</v>
      </c>
      <c r="B2575" s="1">
        <v>43523</v>
      </c>
      <c r="C2575">
        <v>9</v>
      </c>
      <c r="D2575" t="str">
        <f>VLOOKUP(seguimiento[[#This Row],[idinstituciones]],instituciones[[idinstituciones]:[nombre]],2,)</f>
        <v>HOSPITAL PROVINCIAL de ROSARIO</v>
      </c>
      <c r="E2575" s="2" t="s">
        <v>33</v>
      </c>
      <c r="F2575" s="2" t="s">
        <v>34</v>
      </c>
      <c r="G2575" s="2" t="s">
        <v>35</v>
      </c>
      <c r="H2575" s="2" t="s">
        <v>36</v>
      </c>
      <c r="I2575" s="2" t="s">
        <v>45</v>
      </c>
      <c r="J2575" s="2" t="s">
        <v>35</v>
      </c>
      <c r="K2575" s="2"/>
      <c r="L2575" s="2" t="s">
        <v>39</v>
      </c>
      <c r="M2575" s="2"/>
      <c r="N2575" s="2" t="s">
        <v>35</v>
      </c>
      <c r="O2575" s="2" t="s">
        <v>36</v>
      </c>
      <c r="P2575" s="2" t="s">
        <v>36</v>
      </c>
      <c r="Q2575" s="2" t="s">
        <v>34</v>
      </c>
      <c r="R2575" s="2" t="s">
        <v>40</v>
      </c>
      <c r="S2575" s="2" t="s">
        <v>45</v>
      </c>
      <c r="T2575" s="2" t="s">
        <v>37</v>
      </c>
      <c r="U2575" s="2" t="s">
        <v>42</v>
      </c>
      <c r="V2575" s="2" t="s">
        <v>42</v>
      </c>
      <c r="W2575" s="2" t="s">
        <v>37</v>
      </c>
      <c r="X2575" s="2" t="s">
        <v>43</v>
      </c>
      <c r="Y2575" s="2" t="s">
        <v>47</v>
      </c>
      <c r="Z2575" s="2" t="s">
        <v>281</v>
      </c>
      <c r="AA2575" s="2" t="s">
        <v>35</v>
      </c>
      <c r="AB2575" s="2" t="s">
        <v>36</v>
      </c>
      <c r="AC2575" s="2"/>
      <c r="AD2575" s="2"/>
      <c r="AE2575">
        <v>3150</v>
      </c>
      <c r="AF2575" s="2" t="s">
        <v>35</v>
      </c>
      <c r="AG2575" s="2" t="s">
        <v>49</v>
      </c>
      <c r="AH2575" s="2">
        <v>2</v>
      </c>
      <c r="AI2575" s="2" t="str">
        <f>VLOOKUP(seguimiento[[#This Row],[vitamiad]],vitaminad[[id]:[valor]],2,)</f>
        <v>Normal</v>
      </c>
      <c r="AJ2575" s="2" t="s">
        <v>37</v>
      </c>
      <c r="AK2575" s="2" t="s">
        <v>45</v>
      </c>
    </row>
    <row r="2576" spans="1:37" x14ac:dyDescent="0.3">
      <c r="A2576">
        <v>1178</v>
      </c>
      <c r="B2576" s="1">
        <v>41698</v>
      </c>
      <c r="C2576">
        <v>9</v>
      </c>
      <c r="D2576" t="str">
        <f>VLOOKUP(seguimiento[[#This Row],[idinstituciones]],instituciones[[idinstituciones]:[nombre]],2,)</f>
        <v>HOSPITAL PROVINCIAL de ROSARIO</v>
      </c>
      <c r="E2576" s="2" t="s">
        <v>33</v>
      </c>
      <c r="F2576" s="2" t="s">
        <v>34</v>
      </c>
      <c r="G2576" s="2" t="s">
        <v>35</v>
      </c>
      <c r="H2576" s="2" t="s">
        <v>36</v>
      </c>
      <c r="I2576" s="2" t="s">
        <v>45</v>
      </c>
      <c r="J2576" s="2" t="s">
        <v>35</v>
      </c>
      <c r="K2576" s="2"/>
      <c r="L2576" s="2" t="s">
        <v>39</v>
      </c>
      <c r="M2576" s="2" t="s">
        <v>70</v>
      </c>
      <c r="N2576" s="2" t="s">
        <v>35</v>
      </c>
      <c r="O2576" s="2" t="s">
        <v>36</v>
      </c>
      <c r="P2576" s="2" t="s">
        <v>42</v>
      </c>
      <c r="Q2576" s="2"/>
      <c r="R2576" s="2" t="s">
        <v>40</v>
      </c>
      <c r="S2576" s="2" t="s">
        <v>45</v>
      </c>
      <c r="T2576" s="2" t="s">
        <v>41</v>
      </c>
      <c r="U2576" s="2" t="s">
        <v>45</v>
      </c>
      <c r="V2576" s="2" t="s">
        <v>42</v>
      </c>
      <c r="W2576" s="2" t="s">
        <v>48</v>
      </c>
      <c r="X2576" s="2" t="s">
        <v>43</v>
      </c>
      <c r="Y2576" s="2" t="s">
        <v>36</v>
      </c>
      <c r="Z2576" s="2" t="s">
        <v>281</v>
      </c>
      <c r="AA2576" s="2" t="s">
        <v>35</v>
      </c>
      <c r="AB2576" s="2" t="s">
        <v>36</v>
      </c>
      <c r="AC2576" s="2"/>
      <c r="AD2576" s="2"/>
      <c r="AE2576">
        <v>1774</v>
      </c>
      <c r="AF2576" s="2" t="s">
        <v>36</v>
      </c>
      <c r="AG2576" s="2" t="s">
        <v>36</v>
      </c>
      <c r="AH2576" s="2"/>
      <c r="AI2576" s="2"/>
      <c r="AJ2576" s="2" t="s">
        <v>36</v>
      </c>
      <c r="AK2576" s="2" t="s">
        <v>36</v>
      </c>
    </row>
    <row r="2577" spans="1:37" x14ac:dyDescent="0.3">
      <c r="A2577">
        <v>1178</v>
      </c>
      <c r="B2577" s="1">
        <v>42069</v>
      </c>
      <c r="C2577">
        <v>9</v>
      </c>
      <c r="D2577" t="str">
        <f>VLOOKUP(seguimiento[[#This Row],[idinstituciones]],instituciones[[idinstituciones]:[nombre]],2,)</f>
        <v>HOSPITAL PROVINCIAL de ROSARIO</v>
      </c>
      <c r="E2577" s="2" t="s">
        <v>33</v>
      </c>
      <c r="F2577" s="2" t="s">
        <v>34</v>
      </c>
      <c r="G2577" s="2" t="s">
        <v>35</v>
      </c>
      <c r="H2577" s="2" t="s">
        <v>36</v>
      </c>
      <c r="I2577" s="2" t="s">
        <v>45</v>
      </c>
      <c r="J2577" s="2" t="s">
        <v>35</v>
      </c>
      <c r="K2577" s="2"/>
      <c r="L2577" s="2" t="s">
        <v>39</v>
      </c>
      <c r="M2577" s="2"/>
      <c r="N2577" s="2" t="s">
        <v>35</v>
      </c>
      <c r="O2577" s="2" t="s">
        <v>36</v>
      </c>
      <c r="P2577" s="2" t="s">
        <v>42</v>
      </c>
      <c r="Q2577" s="2"/>
      <c r="R2577" s="2" t="s">
        <v>40</v>
      </c>
      <c r="S2577" s="2" t="s">
        <v>45</v>
      </c>
      <c r="T2577" s="2" t="s">
        <v>48</v>
      </c>
      <c r="U2577" s="2" t="s">
        <v>42</v>
      </c>
      <c r="V2577" s="2" t="s">
        <v>42</v>
      </c>
      <c r="W2577" s="2" t="s">
        <v>48</v>
      </c>
      <c r="X2577" s="2" t="s">
        <v>43</v>
      </c>
      <c r="Y2577" s="2" t="s">
        <v>47</v>
      </c>
      <c r="Z2577" s="2" t="s">
        <v>281</v>
      </c>
      <c r="AA2577" s="2" t="s">
        <v>35</v>
      </c>
      <c r="AB2577" s="2" t="s">
        <v>36</v>
      </c>
      <c r="AC2577" s="2"/>
      <c r="AD2577" s="2"/>
      <c r="AE2577">
        <v>861</v>
      </c>
      <c r="AF2577" s="2" t="s">
        <v>36</v>
      </c>
      <c r="AG2577" s="2" t="s">
        <v>36</v>
      </c>
      <c r="AH2577" s="2"/>
      <c r="AI2577" s="2"/>
      <c r="AJ2577" s="2" t="s">
        <v>36</v>
      </c>
      <c r="AK2577" s="2" t="s">
        <v>36</v>
      </c>
    </row>
    <row r="2578" spans="1:37" x14ac:dyDescent="0.3">
      <c r="A2578">
        <v>1178</v>
      </c>
      <c r="B2578" s="1">
        <v>42511</v>
      </c>
      <c r="C2578">
        <v>9</v>
      </c>
      <c r="D2578" t="str">
        <f>VLOOKUP(seguimiento[[#This Row],[idinstituciones]],instituciones[[idinstituciones]:[nombre]],2,)</f>
        <v>HOSPITAL PROVINCIAL de ROSARIO</v>
      </c>
      <c r="E2578" s="2" t="s">
        <v>33</v>
      </c>
      <c r="F2578" s="2" t="s">
        <v>34</v>
      </c>
      <c r="G2578" s="2" t="s">
        <v>35</v>
      </c>
      <c r="H2578" s="2" t="s">
        <v>36</v>
      </c>
      <c r="I2578" s="2" t="s">
        <v>45</v>
      </c>
      <c r="J2578" s="2" t="s">
        <v>35</v>
      </c>
      <c r="K2578" s="2"/>
      <c r="L2578" s="2" t="s">
        <v>39</v>
      </c>
      <c r="M2578" s="2"/>
      <c r="N2578" s="2" t="s">
        <v>35</v>
      </c>
      <c r="O2578" s="2" t="s">
        <v>36</v>
      </c>
      <c r="P2578" s="2" t="s">
        <v>36</v>
      </c>
      <c r="Q2578" s="2"/>
      <c r="R2578" s="2" t="s">
        <v>40</v>
      </c>
      <c r="S2578" s="2" t="s">
        <v>45</v>
      </c>
      <c r="T2578" s="2" t="s">
        <v>41</v>
      </c>
      <c r="U2578" s="2" t="s">
        <v>45</v>
      </c>
      <c r="V2578" s="2" t="s">
        <v>45</v>
      </c>
      <c r="W2578" s="2" t="s">
        <v>41</v>
      </c>
      <c r="X2578" s="2" t="s">
        <v>43</v>
      </c>
      <c r="Y2578" s="2" t="s">
        <v>56</v>
      </c>
      <c r="Z2578" s="2" t="s">
        <v>281</v>
      </c>
      <c r="AA2578" s="2" t="s">
        <v>35</v>
      </c>
      <c r="AB2578" s="2" t="s">
        <v>36</v>
      </c>
      <c r="AC2578" s="2"/>
      <c r="AD2578" s="2"/>
      <c r="AE2578">
        <v>2243</v>
      </c>
      <c r="AF2578" s="2" t="s">
        <v>35</v>
      </c>
      <c r="AG2578" s="2" t="s">
        <v>49</v>
      </c>
      <c r="AH2578" s="2">
        <v>1</v>
      </c>
      <c r="AI2578" s="2" t="str">
        <f>VLOOKUP(seguimiento[[#This Row],[vitamiad]],vitaminad[[id]:[valor]],2,)</f>
        <v>No realizado</v>
      </c>
      <c r="AJ2578" s="2" t="s">
        <v>37</v>
      </c>
      <c r="AK2578" s="2" t="s">
        <v>45</v>
      </c>
    </row>
    <row r="2579" spans="1:37" x14ac:dyDescent="0.3">
      <c r="A2579">
        <v>1178</v>
      </c>
      <c r="B2579" s="1">
        <v>42832</v>
      </c>
      <c r="C2579">
        <v>9</v>
      </c>
      <c r="D2579" t="str">
        <f>VLOOKUP(seguimiento[[#This Row],[idinstituciones]],instituciones[[idinstituciones]:[nombre]],2,)</f>
        <v>HOSPITAL PROVINCIAL de ROSARIO</v>
      </c>
      <c r="E2579" s="2" t="s">
        <v>33</v>
      </c>
      <c r="F2579" s="2" t="s">
        <v>34</v>
      </c>
      <c r="G2579" s="2" t="s">
        <v>35</v>
      </c>
      <c r="H2579" s="2" t="s">
        <v>36</v>
      </c>
      <c r="I2579" s="2" t="s">
        <v>45</v>
      </c>
      <c r="J2579" s="2" t="s">
        <v>35</v>
      </c>
      <c r="K2579" s="2"/>
      <c r="L2579" s="2" t="s">
        <v>39</v>
      </c>
      <c r="M2579" s="2"/>
      <c r="N2579" s="2" t="s">
        <v>35</v>
      </c>
      <c r="O2579" s="2" t="s">
        <v>36</v>
      </c>
      <c r="P2579" s="2" t="s">
        <v>36</v>
      </c>
      <c r="Q2579" s="2"/>
      <c r="R2579" s="2" t="s">
        <v>40</v>
      </c>
      <c r="S2579" s="2" t="s">
        <v>45</v>
      </c>
      <c r="T2579" s="2" t="s">
        <v>48</v>
      </c>
      <c r="U2579" s="2" t="s">
        <v>42</v>
      </c>
      <c r="V2579" s="2" t="s">
        <v>42</v>
      </c>
      <c r="W2579" s="2" t="s">
        <v>48</v>
      </c>
      <c r="X2579" s="2" t="s">
        <v>43</v>
      </c>
      <c r="Y2579" s="2" t="s">
        <v>47</v>
      </c>
      <c r="Z2579" s="2" t="s">
        <v>281</v>
      </c>
      <c r="AA2579" s="2" t="s">
        <v>35</v>
      </c>
      <c r="AB2579" s="2" t="s">
        <v>36</v>
      </c>
      <c r="AC2579" s="2"/>
      <c r="AD2579" s="2"/>
      <c r="AE2579">
        <v>3145</v>
      </c>
      <c r="AF2579" s="2" t="s">
        <v>35</v>
      </c>
      <c r="AG2579" s="2" t="s">
        <v>49</v>
      </c>
      <c r="AH2579" s="2">
        <v>1</v>
      </c>
      <c r="AI2579" s="2" t="str">
        <f>VLOOKUP(seguimiento[[#This Row],[vitamiad]],vitaminad[[id]:[valor]],2,)</f>
        <v>No realizado</v>
      </c>
      <c r="AJ2579" s="2" t="s">
        <v>46</v>
      </c>
      <c r="AK2579" s="2" t="s">
        <v>45</v>
      </c>
    </row>
    <row r="2580" spans="1:37" x14ac:dyDescent="0.3">
      <c r="A2580">
        <v>1178</v>
      </c>
      <c r="B2580" s="1">
        <v>43167</v>
      </c>
      <c r="C2580">
        <v>9</v>
      </c>
      <c r="D2580" t="str">
        <f>VLOOKUP(seguimiento[[#This Row],[idinstituciones]],instituciones[[idinstituciones]:[nombre]],2,)</f>
        <v>HOSPITAL PROVINCIAL de ROSARIO</v>
      </c>
      <c r="E2580" s="2" t="s">
        <v>33</v>
      </c>
      <c r="F2580" s="2" t="s">
        <v>34</v>
      </c>
      <c r="G2580" s="2" t="s">
        <v>35</v>
      </c>
      <c r="H2580" s="2" t="s">
        <v>36</v>
      </c>
      <c r="I2580" s="2" t="s">
        <v>45</v>
      </c>
      <c r="J2580" s="2" t="s">
        <v>35</v>
      </c>
      <c r="K2580" s="2"/>
      <c r="L2580" s="2" t="s">
        <v>39</v>
      </c>
      <c r="M2580" s="2"/>
      <c r="N2580" s="2" t="s">
        <v>35</v>
      </c>
      <c r="O2580" s="2" t="s">
        <v>36</v>
      </c>
      <c r="P2580" s="2" t="s">
        <v>36</v>
      </c>
      <c r="Q2580" s="2"/>
      <c r="R2580" s="2" t="s">
        <v>40</v>
      </c>
      <c r="S2580" s="2" t="s">
        <v>45</v>
      </c>
      <c r="T2580" s="2" t="s">
        <v>48</v>
      </c>
      <c r="U2580" s="2" t="s">
        <v>37</v>
      </c>
      <c r="V2580" s="2" t="s">
        <v>45</v>
      </c>
      <c r="W2580" s="2" t="s">
        <v>41</v>
      </c>
      <c r="X2580" s="2" t="s">
        <v>43</v>
      </c>
      <c r="Y2580" s="2" t="s">
        <v>47</v>
      </c>
      <c r="Z2580" s="2" t="s">
        <v>281</v>
      </c>
      <c r="AA2580" s="2" t="s">
        <v>35</v>
      </c>
      <c r="AB2580" s="2" t="s">
        <v>36</v>
      </c>
      <c r="AC2580" s="2"/>
      <c r="AD2580" s="2"/>
      <c r="AE2580">
        <v>3146</v>
      </c>
      <c r="AF2580" s="2" t="s">
        <v>35</v>
      </c>
      <c r="AG2580" s="2" t="s">
        <v>49</v>
      </c>
      <c r="AH2580" s="2">
        <v>2</v>
      </c>
      <c r="AI2580" s="2" t="str">
        <f>VLOOKUP(seguimiento[[#This Row],[vitamiad]],vitaminad[[id]:[valor]],2,)</f>
        <v>Normal</v>
      </c>
      <c r="AJ2580" s="2" t="s">
        <v>37</v>
      </c>
      <c r="AK2580" s="2" t="s">
        <v>45</v>
      </c>
    </row>
    <row r="2581" spans="1:37" x14ac:dyDescent="0.3">
      <c r="A2581">
        <v>1178</v>
      </c>
      <c r="B2581" s="1">
        <v>43544</v>
      </c>
      <c r="C2581">
        <v>9</v>
      </c>
      <c r="D2581" t="str">
        <f>VLOOKUP(seguimiento[[#This Row],[idinstituciones]],instituciones[[idinstituciones]:[nombre]],2,)</f>
        <v>HOSPITAL PROVINCIAL de ROSARIO</v>
      </c>
      <c r="E2581" s="2" t="s">
        <v>64</v>
      </c>
      <c r="F2581" s="2" t="s">
        <v>34</v>
      </c>
      <c r="G2581" s="2" t="s">
        <v>35</v>
      </c>
      <c r="H2581" s="2" t="s">
        <v>36</v>
      </c>
      <c r="I2581" s="2" t="s">
        <v>45</v>
      </c>
      <c r="J2581" s="2" t="s">
        <v>35</v>
      </c>
      <c r="K2581" s="2"/>
      <c r="L2581" s="2" t="s">
        <v>39</v>
      </c>
      <c r="M2581" s="2"/>
      <c r="N2581" s="2" t="s">
        <v>35</v>
      </c>
      <c r="O2581" s="2" t="s">
        <v>36</v>
      </c>
      <c r="P2581" s="2" t="s">
        <v>36</v>
      </c>
      <c r="Q2581" s="2"/>
      <c r="R2581" s="2" t="s">
        <v>40</v>
      </c>
      <c r="S2581" s="2" t="s">
        <v>45</v>
      </c>
      <c r="T2581" s="2" t="s">
        <v>37</v>
      </c>
      <c r="U2581" s="2" t="s">
        <v>42</v>
      </c>
      <c r="V2581" s="2" t="s">
        <v>42</v>
      </c>
      <c r="W2581" s="2" t="s">
        <v>37</v>
      </c>
      <c r="X2581" s="2" t="s">
        <v>43</v>
      </c>
      <c r="Y2581" s="2" t="s">
        <v>47</v>
      </c>
      <c r="Z2581" s="2" t="s">
        <v>281</v>
      </c>
      <c r="AA2581" s="2" t="s">
        <v>35</v>
      </c>
      <c r="AB2581" s="2" t="s">
        <v>36</v>
      </c>
      <c r="AC2581" s="2"/>
      <c r="AD2581" s="2"/>
      <c r="AE2581">
        <v>3147</v>
      </c>
      <c r="AF2581" s="2" t="s">
        <v>35</v>
      </c>
      <c r="AG2581" s="2" t="s">
        <v>49</v>
      </c>
      <c r="AH2581" s="2">
        <v>2</v>
      </c>
      <c r="AI2581" s="2" t="str">
        <f>VLOOKUP(seguimiento[[#This Row],[vitamiad]],vitaminad[[id]:[valor]],2,)</f>
        <v>Normal</v>
      </c>
      <c r="AJ2581" s="2" t="s">
        <v>46</v>
      </c>
      <c r="AK2581" s="2" t="s">
        <v>45</v>
      </c>
    </row>
    <row r="2582" spans="1:37" x14ac:dyDescent="0.3">
      <c r="A2582">
        <v>1179</v>
      </c>
      <c r="B2582" s="1">
        <v>41296</v>
      </c>
      <c r="C2582">
        <v>9</v>
      </c>
      <c r="D2582" t="str">
        <f>VLOOKUP(seguimiento[[#This Row],[idinstituciones]],instituciones[[idinstituciones]:[nombre]],2,)</f>
        <v>HOSPITAL PROVINCIAL de ROSARIO</v>
      </c>
      <c r="E2582" s="2" t="s">
        <v>64</v>
      </c>
      <c r="F2582" s="2" t="s">
        <v>58</v>
      </c>
      <c r="G2582" s="2" t="s">
        <v>67</v>
      </c>
      <c r="H2582" s="2" t="s">
        <v>101</v>
      </c>
      <c r="I2582" s="2" t="s">
        <v>37</v>
      </c>
      <c r="J2582" s="2" t="s">
        <v>35</v>
      </c>
      <c r="K2582" s="2" t="s">
        <v>52</v>
      </c>
      <c r="L2582" s="2" t="s">
        <v>39</v>
      </c>
      <c r="M2582" s="2" t="s">
        <v>53</v>
      </c>
      <c r="N2582" s="2" t="s">
        <v>35</v>
      </c>
      <c r="O2582" s="2" t="s">
        <v>36</v>
      </c>
      <c r="P2582" s="2" t="s">
        <v>42</v>
      </c>
      <c r="Q2582" s="2" t="s">
        <v>34</v>
      </c>
      <c r="R2582" s="2" t="s">
        <v>40</v>
      </c>
      <c r="S2582" s="2" t="s">
        <v>45</v>
      </c>
      <c r="T2582" s="2" t="s">
        <v>49</v>
      </c>
      <c r="U2582" s="2" t="s">
        <v>46</v>
      </c>
      <c r="V2582" s="2" t="s">
        <v>46</v>
      </c>
      <c r="W2582" s="2" t="s">
        <v>48</v>
      </c>
      <c r="X2582" s="2" t="s">
        <v>65</v>
      </c>
      <c r="Y2582" s="2" t="s">
        <v>54</v>
      </c>
      <c r="Z2582" s="2" t="s">
        <v>281</v>
      </c>
      <c r="AA2582" s="2" t="s">
        <v>35</v>
      </c>
      <c r="AB2582" s="2" t="s">
        <v>36</v>
      </c>
      <c r="AC2582" s="2"/>
      <c r="AD2582" s="2"/>
      <c r="AE2582">
        <v>690</v>
      </c>
      <c r="AF2582" s="2" t="s">
        <v>36</v>
      </c>
      <c r="AG2582" s="2" t="s">
        <v>36</v>
      </c>
      <c r="AH2582" s="2"/>
      <c r="AI2582" s="2"/>
      <c r="AJ2582" s="2" t="s">
        <v>36</v>
      </c>
      <c r="AK2582" s="2" t="s">
        <v>36</v>
      </c>
    </row>
    <row r="2583" spans="1:37" x14ac:dyDescent="0.3">
      <c r="A2583">
        <v>1179</v>
      </c>
      <c r="B2583" s="1">
        <v>41663</v>
      </c>
      <c r="C2583">
        <v>9</v>
      </c>
      <c r="D2583" t="str">
        <f>VLOOKUP(seguimiento[[#This Row],[idinstituciones]],instituciones[[idinstituciones]:[nombre]],2,)</f>
        <v>HOSPITAL PROVINCIAL de ROSARIO</v>
      </c>
      <c r="E2583" s="2" t="s">
        <v>33</v>
      </c>
      <c r="F2583" s="2" t="s">
        <v>58</v>
      </c>
      <c r="G2583" s="2" t="s">
        <v>67</v>
      </c>
      <c r="H2583" s="2" t="s">
        <v>94</v>
      </c>
      <c r="I2583" s="2" t="s">
        <v>37</v>
      </c>
      <c r="J2583" s="2" t="s">
        <v>35</v>
      </c>
      <c r="K2583" s="2" t="s">
        <v>52</v>
      </c>
      <c r="L2583" s="2" t="s">
        <v>39</v>
      </c>
      <c r="M2583" s="2" t="s">
        <v>53</v>
      </c>
      <c r="N2583" s="2" t="s">
        <v>35</v>
      </c>
      <c r="O2583" s="2" t="s">
        <v>36</v>
      </c>
      <c r="P2583" s="2" t="s">
        <v>42</v>
      </c>
      <c r="Q2583" s="2" t="s">
        <v>34</v>
      </c>
      <c r="R2583" s="2" t="s">
        <v>40</v>
      </c>
      <c r="S2583" s="2" t="s">
        <v>45</v>
      </c>
      <c r="T2583" s="2" t="s">
        <v>49</v>
      </c>
      <c r="U2583" s="2" t="s">
        <v>37</v>
      </c>
      <c r="V2583" s="2" t="s">
        <v>37</v>
      </c>
      <c r="W2583" s="2" t="s">
        <v>49</v>
      </c>
      <c r="X2583" s="2" t="s">
        <v>43</v>
      </c>
      <c r="Y2583" s="2" t="s">
        <v>54</v>
      </c>
      <c r="Z2583" s="2" t="s">
        <v>281</v>
      </c>
      <c r="AA2583" s="2" t="s">
        <v>35</v>
      </c>
      <c r="AB2583" s="2" t="s">
        <v>36</v>
      </c>
      <c r="AC2583" s="2"/>
      <c r="AD2583" s="2"/>
      <c r="AE2583">
        <v>154</v>
      </c>
      <c r="AF2583" s="2" t="s">
        <v>36</v>
      </c>
      <c r="AG2583" s="2" t="s">
        <v>36</v>
      </c>
      <c r="AH2583" s="2"/>
      <c r="AI2583" s="2"/>
      <c r="AJ2583" s="2" t="s">
        <v>36</v>
      </c>
      <c r="AK2583" s="2" t="s">
        <v>36</v>
      </c>
    </row>
    <row r="2584" spans="1:37" x14ac:dyDescent="0.3">
      <c r="A2584">
        <v>1179</v>
      </c>
      <c r="B2584" s="1">
        <v>41683</v>
      </c>
      <c r="C2584">
        <v>9</v>
      </c>
      <c r="D2584" t="str">
        <f>VLOOKUP(seguimiento[[#This Row],[idinstituciones]],instituciones[[idinstituciones]:[nombre]],2,)</f>
        <v>HOSPITAL PROVINCIAL de ROSARIO</v>
      </c>
      <c r="E2584" s="2" t="s">
        <v>36</v>
      </c>
      <c r="F2584" s="2" t="s">
        <v>36</v>
      </c>
      <c r="G2584" s="2" t="s">
        <v>36</v>
      </c>
      <c r="H2584" s="2" t="s">
        <v>36</v>
      </c>
      <c r="I2584" s="2" t="s">
        <v>36</v>
      </c>
      <c r="J2584" s="2" t="s">
        <v>36</v>
      </c>
      <c r="K2584" s="2"/>
      <c r="L2584" s="2" t="s">
        <v>36</v>
      </c>
      <c r="M2584" s="2"/>
      <c r="N2584" s="2"/>
      <c r="O2584" s="2" t="s">
        <v>36</v>
      </c>
      <c r="P2584" s="2" t="s">
        <v>36</v>
      </c>
      <c r="Q2584" s="2"/>
      <c r="R2584" s="2"/>
      <c r="S2584" s="2" t="s">
        <v>36</v>
      </c>
      <c r="T2584" s="2" t="s">
        <v>36</v>
      </c>
      <c r="U2584" s="2" t="s">
        <v>36</v>
      </c>
      <c r="V2584" s="2" t="s">
        <v>36</v>
      </c>
      <c r="W2584" s="2" t="s">
        <v>36</v>
      </c>
      <c r="X2584" s="2" t="s">
        <v>36</v>
      </c>
      <c r="Y2584" s="2" t="s">
        <v>36</v>
      </c>
      <c r="Z2584" s="2"/>
      <c r="AA2584" s="2" t="s">
        <v>71</v>
      </c>
      <c r="AB2584" s="2" t="s">
        <v>217</v>
      </c>
      <c r="AC2584" s="2">
        <v>4</v>
      </c>
      <c r="AD2584" s="2" t="str">
        <f>VLOOKUP(seguimiento[[#This Row],[causafallecimiento]],causafallecimiento[[id]:[valor]],2,)</f>
        <v>Relacionados al transplante</v>
      </c>
      <c r="AE2584">
        <v>3144</v>
      </c>
      <c r="AF2584" s="2" t="s">
        <v>36</v>
      </c>
      <c r="AG2584" s="2" t="s">
        <v>36</v>
      </c>
      <c r="AH2584" s="2"/>
      <c r="AI2584" s="2"/>
      <c r="AJ2584" s="2" t="s">
        <v>36</v>
      </c>
      <c r="AK2584" s="2" t="s">
        <v>36</v>
      </c>
    </row>
    <row r="2585" spans="1:37" x14ac:dyDescent="0.3">
      <c r="A2585">
        <v>1179</v>
      </c>
      <c r="B2585" s="1">
        <v>42006</v>
      </c>
      <c r="C2585">
        <v>9</v>
      </c>
      <c r="D2585" t="str">
        <f>VLOOKUP(seguimiento[[#This Row],[idinstituciones]],instituciones[[idinstituciones]:[nombre]],2,)</f>
        <v>HOSPITAL PROVINCIAL de ROSARIO</v>
      </c>
      <c r="E2585" s="2" t="s">
        <v>33</v>
      </c>
      <c r="F2585" s="2" t="s">
        <v>58</v>
      </c>
      <c r="G2585" s="2" t="s">
        <v>67</v>
      </c>
      <c r="H2585" s="2" t="s">
        <v>36</v>
      </c>
      <c r="I2585" s="2" t="s">
        <v>37</v>
      </c>
      <c r="J2585" s="2" t="s">
        <v>35</v>
      </c>
      <c r="K2585" s="2" t="s">
        <v>52</v>
      </c>
      <c r="L2585" s="2" t="s">
        <v>39</v>
      </c>
      <c r="M2585" s="2" t="s">
        <v>76</v>
      </c>
      <c r="N2585" s="2" t="s">
        <v>35</v>
      </c>
      <c r="O2585" s="2" t="s">
        <v>36</v>
      </c>
      <c r="P2585" s="2" t="s">
        <v>42</v>
      </c>
      <c r="Q2585" s="2" t="s">
        <v>34</v>
      </c>
      <c r="R2585" s="2" t="s">
        <v>40</v>
      </c>
      <c r="S2585" s="2" t="s">
        <v>45</v>
      </c>
      <c r="T2585" s="2" t="s">
        <v>49</v>
      </c>
      <c r="U2585" s="2" t="s">
        <v>37</v>
      </c>
      <c r="V2585" s="2" t="s">
        <v>45</v>
      </c>
      <c r="W2585" s="2" t="s">
        <v>46</v>
      </c>
      <c r="X2585" s="2" t="s">
        <v>43</v>
      </c>
      <c r="Y2585" s="2" t="s">
        <v>47</v>
      </c>
      <c r="Z2585" s="2" t="s">
        <v>281</v>
      </c>
      <c r="AA2585" s="2" t="s">
        <v>35</v>
      </c>
      <c r="AB2585" s="2" t="s">
        <v>36</v>
      </c>
      <c r="AC2585" s="2"/>
      <c r="AD2585" s="2"/>
      <c r="AE2585">
        <v>795</v>
      </c>
      <c r="AF2585" s="2" t="s">
        <v>36</v>
      </c>
      <c r="AG2585" s="2" t="s">
        <v>36</v>
      </c>
      <c r="AH2585" s="2"/>
      <c r="AI2585" s="2"/>
      <c r="AJ2585" s="2" t="s">
        <v>36</v>
      </c>
      <c r="AK2585" s="2" t="s">
        <v>36</v>
      </c>
    </row>
    <row r="2586" spans="1:37" x14ac:dyDescent="0.3">
      <c r="A2586">
        <v>1180</v>
      </c>
      <c r="B2586" s="1">
        <v>41992</v>
      </c>
      <c r="C2586">
        <v>29</v>
      </c>
      <c r="D2586" t="str">
        <f>VLOOKUP(seguimiento[[#This Row],[idinstituciones]],instituciones[[idinstituciones]:[nombre]],2,)</f>
        <v>H.I.G.A Prof.R. Rossi</v>
      </c>
      <c r="E2586" s="2" t="s">
        <v>35</v>
      </c>
      <c r="F2586" s="2" t="s">
        <v>34</v>
      </c>
      <c r="G2586" s="2" t="s">
        <v>55</v>
      </c>
      <c r="H2586" s="2" t="s">
        <v>36</v>
      </c>
      <c r="I2586" s="2" t="s">
        <v>37</v>
      </c>
      <c r="J2586" s="2" t="s">
        <v>36</v>
      </c>
      <c r="K2586" s="2" t="s">
        <v>52</v>
      </c>
      <c r="L2586" s="2" t="s">
        <v>44</v>
      </c>
      <c r="M2586" s="2" t="s">
        <v>53</v>
      </c>
      <c r="N2586" s="2" t="s">
        <v>35</v>
      </c>
      <c r="O2586" s="2" t="s">
        <v>36</v>
      </c>
      <c r="P2586" s="2" t="s">
        <v>42</v>
      </c>
      <c r="Q2586" s="2"/>
      <c r="R2586" s="2"/>
      <c r="S2586" s="2" t="s">
        <v>36</v>
      </c>
      <c r="T2586" s="2" t="s">
        <v>45</v>
      </c>
      <c r="U2586" s="2" t="s">
        <v>42</v>
      </c>
      <c r="V2586" s="2" t="s">
        <v>42</v>
      </c>
      <c r="W2586" s="2" t="s">
        <v>45</v>
      </c>
      <c r="X2586" s="2" t="s">
        <v>44</v>
      </c>
      <c r="Y2586" s="2" t="s">
        <v>36</v>
      </c>
      <c r="Z2586" s="2" t="s">
        <v>281</v>
      </c>
      <c r="AA2586" s="2" t="s">
        <v>35</v>
      </c>
      <c r="AB2586" s="2" t="s">
        <v>36</v>
      </c>
      <c r="AC2586" s="2"/>
      <c r="AD2586" s="2"/>
      <c r="AE2586">
        <v>499</v>
      </c>
      <c r="AF2586" s="2" t="s">
        <v>36</v>
      </c>
      <c r="AG2586" s="2" t="s">
        <v>36</v>
      </c>
      <c r="AH2586" s="2"/>
      <c r="AI2586" s="2"/>
      <c r="AJ2586" s="2" t="s">
        <v>36</v>
      </c>
      <c r="AK2586" s="2" t="s">
        <v>36</v>
      </c>
    </row>
    <row r="2587" spans="1:37" x14ac:dyDescent="0.3">
      <c r="A2587">
        <v>1180</v>
      </c>
      <c r="B2587" s="1">
        <v>42250</v>
      </c>
      <c r="C2587">
        <v>29</v>
      </c>
      <c r="D2587" t="str">
        <f>VLOOKUP(seguimiento[[#This Row],[idinstituciones]],instituciones[[idinstituciones]:[nombre]],2,)</f>
        <v>H.I.G.A Prof.R. Rossi</v>
      </c>
      <c r="E2587" s="2" t="s">
        <v>33</v>
      </c>
      <c r="F2587" s="2" t="s">
        <v>44</v>
      </c>
      <c r="G2587" s="2" t="s">
        <v>59</v>
      </c>
      <c r="H2587" s="2" t="s">
        <v>36</v>
      </c>
      <c r="I2587" s="2" t="s">
        <v>73</v>
      </c>
      <c r="J2587" s="2" t="s">
        <v>44</v>
      </c>
      <c r="K2587" s="2"/>
      <c r="L2587" s="2" t="s">
        <v>44</v>
      </c>
      <c r="M2587" s="2" t="s">
        <v>53</v>
      </c>
      <c r="N2587" s="2" t="s">
        <v>35</v>
      </c>
      <c r="O2587" s="2" t="s">
        <v>36</v>
      </c>
      <c r="P2587" s="2" t="s">
        <v>36</v>
      </c>
      <c r="Q2587" s="2" t="s">
        <v>34</v>
      </c>
      <c r="R2587" s="2" t="s">
        <v>40</v>
      </c>
      <c r="S2587" s="2" t="s">
        <v>45</v>
      </c>
      <c r="T2587" s="2" t="s">
        <v>37</v>
      </c>
      <c r="U2587" s="2" t="s">
        <v>42</v>
      </c>
      <c r="V2587" s="2" t="s">
        <v>42</v>
      </c>
      <c r="W2587" s="2" t="s">
        <v>37</v>
      </c>
      <c r="X2587" s="2" t="s">
        <v>44</v>
      </c>
      <c r="Y2587" s="2" t="s">
        <v>47</v>
      </c>
      <c r="Z2587" s="2" t="s">
        <v>281</v>
      </c>
      <c r="AA2587" s="2" t="s">
        <v>35</v>
      </c>
      <c r="AB2587" s="2" t="s">
        <v>36</v>
      </c>
      <c r="AC2587" s="2"/>
      <c r="AD2587" s="2"/>
      <c r="AE2587">
        <v>1923</v>
      </c>
      <c r="AF2587" s="2" t="s">
        <v>35</v>
      </c>
      <c r="AG2587" s="2" t="s">
        <v>49</v>
      </c>
      <c r="AH2587" s="2"/>
      <c r="AI2587" s="2"/>
      <c r="AJ2587" s="2" t="s">
        <v>49</v>
      </c>
      <c r="AK2587" s="2" t="s">
        <v>36</v>
      </c>
    </row>
    <row r="2588" spans="1:37" x14ac:dyDescent="0.3">
      <c r="A2588">
        <v>1180</v>
      </c>
      <c r="B2588" s="1">
        <v>42256</v>
      </c>
      <c r="C2588">
        <v>29</v>
      </c>
      <c r="D2588" t="str">
        <f>VLOOKUP(seguimiento[[#This Row],[idinstituciones]],instituciones[[idinstituciones]:[nombre]],2,)</f>
        <v>H.I.G.A Prof.R. Rossi</v>
      </c>
      <c r="E2588" s="2" t="s">
        <v>33</v>
      </c>
      <c r="F2588" s="2" t="s">
        <v>34</v>
      </c>
      <c r="G2588" s="2" t="s">
        <v>59</v>
      </c>
      <c r="H2588" s="2" t="s">
        <v>36</v>
      </c>
      <c r="I2588" s="2" t="s">
        <v>36</v>
      </c>
      <c r="J2588" s="2" t="s">
        <v>36</v>
      </c>
      <c r="K2588" s="2"/>
      <c r="L2588" s="2" t="s">
        <v>36</v>
      </c>
      <c r="M2588" s="2"/>
      <c r="N2588" s="2"/>
      <c r="O2588" s="2" t="s">
        <v>36</v>
      </c>
      <c r="P2588" s="2" t="s">
        <v>36</v>
      </c>
      <c r="Q2588" s="2" t="s">
        <v>34</v>
      </c>
      <c r="R2588" s="2" t="s">
        <v>40</v>
      </c>
      <c r="S2588" s="2" t="s">
        <v>36</v>
      </c>
      <c r="T2588" s="2" t="s">
        <v>36</v>
      </c>
      <c r="U2588" s="2" t="s">
        <v>36</v>
      </c>
      <c r="V2588" s="2" t="s">
        <v>36</v>
      </c>
      <c r="W2588" s="2" t="s">
        <v>36</v>
      </c>
      <c r="X2588" s="2" t="s">
        <v>36</v>
      </c>
      <c r="Y2588" s="2" t="s">
        <v>36</v>
      </c>
      <c r="Z2588" s="2"/>
      <c r="AA2588" s="2" t="s">
        <v>35</v>
      </c>
      <c r="AB2588" s="2" t="s">
        <v>36</v>
      </c>
      <c r="AC2588" s="2"/>
      <c r="AD2588" s="2"/>
      <c r="AE2588">
        <v>1924</v>
      </c>
      <c r="AF2588" s="2" t="s">
        <v>35</v>
      </c>
      <c r="AG2588" s="2" t="s">
        <v>49</v>
      </c>
      <c r="AH2588" s="2"/>
      <c r="AI2588" s="2"/>
      <c r="AJ2588" s="2" t="s">
        <v>37</v>
      </c>
      <c r="AK2588" s="2" t="s">
        <v>36</v>
      </c>
    </row>
    <row r="2589" spans="1:37" x14ac:dyDescent="0.3">
      <c r="A2589">
        <v>1180</v>
      </c>
      <c r="B2589" s="1">
        <v>42417</v>
      </c>
      <c r="C2589">
        <v>29</v>
      </c>
      <c r="D2589" t="str">
        <f>VLOOKUP(seguimiento[[#This Row],[idinstituciones]],instituciones[[idinstituciones]:[nombre]],2,)</f>
        <v>H.I.G.A Prof.R. Rossi</v>
      </c>
      <c r="E2589" s="2" t="s">
        <v>33</v>
      </c>
      <c r="F2589" s="2" t="s">
        <v>34</v>
      </c>
      <c r="G2589" s="2" t="s">
        <v>35</v>
      </c>
      <c r="H2589" s="2" t="s">
        <v>36</v>
      </c>
      <c r="I2589" s="2" t="s">
        <v>37</v>
      </c>
      <c r="J2589" s="2" t="s">
        <v>44</v>
      </c>
      <c r="K2589" s="2"/>
      <c r="L2589" s="2" t="s">
        <v>44</v>
      </c>
      <c r="M2589" s="2" t="s">
        <v>76</v>
      </c>
      <c r="N2589" s="2" t="s">
        <v>35</v>
      </c>
      <c r="O2589" s="2" t="s">
        <v>36</v>
      </c>
      <c r="P2589" s="2" t="s">
        <v>42</v>
      </c>
      <c r="Q2589" s="2"/>
      <c r="R2589" s="2" t="s">
        <v>118</v>
      </c>
      <c r="S2589" s="2" t="s">
        <v>45</v>
      </c>
      <c r="T2589" s="2" t="s">
        <v>36</v>
      </c>
      <c r="U2589" s="2" t="s">
        <v>49</v>
      </c>
      <c r="V2589" s="2" t="s">
        <v>45</v>
      </c>
      <c r="W2589" s="2" t="s">
        <v>49</v>
      </c>
      <c r="X2589" s="2" t="s">
        <v>43</v>
      </c>
      <c r="Y2589" s="2" t="s">
        <v>79</v>
      </c>
      <c r="Z2589" s="2" t="s">
        <v>281</v>
      </c>
      <c r="AA2589" s="2" t="s">
        <v>35</v>
      </c>
      <c r="AB2589" s="2" t="s">
        <v>36</v>
      </c>
      <c r="AC2589" s="2"/>
      <c r="AD2589" s="2"/>
      <c r="AE2589">
        <v>2358</v>
      </c>
      <c r="AF2589" s="2" t="s">
        <v>35</v>
      </c>
      <c r="AG2589" s="2" t="s">
        <v>49</v>
      </c>
      <c r="AH2589" s="2">
        <v>1</v>
      </c>
      <c r="AI2589" s="2" t="str">
        <f>VLOOKUP(seguimiento[[#This Row],[vitamiad]],vitaminad[[id]:[valor]],2,)</f>
        <v>No realizado</v>
      </c>
      <c r="AJ2589" s="2" t="s">
        <v>37</v>
      </c>
      <c r="AK2589" s="2" t="s">
        <v>45</v>
      </c>
    </row>
    <row r="2590" spans="1:37" x14ac:dyDescent="0.3">
      <c r="A2590">
        <v>1180</v>
      </c>
      <c r="B2590" s="1">
        <v>42417</v>
      </c>
      <c r="C2590">
        <v>29</v>
      </c>
      <c r="D2590" t="str">
        <f>VLOOKUP(seguimiento[[#This Row],[idinstituciones]],instituciones[[idinstituciones]:[nombre]],2,)</f>
        <v>H.I.G.A Prof.R. Rossi</v>
      </c>
      <c r="E2590" s="2" t="s">
        <v>33</v>
      </c>
      <c r="F2590" s="2" t="s">
        <v>34</v>
      </c>
      <c r="G2590" s="2" t="s">
        <v>35</v>
      </c>
      <c r="H2590" s="2" t="s">
        <v>36</v>
      </c>
      <c r="I2590" s="2" t="s">
        <v>36</v>
      </c>
      <c r="J2590" s="2" t="s">
        <v>36</v>
      </c>
      <c r="K2590" s="2"/>
      <c r="L2590" s="2" t="s">
        <v>36</v>
      </c>
      <c r="M2590" s="2"/>
      <c r="N2590" s="2"/>
      <c r="O2590" s="2" t="s">
        <v>36</v>
      </c>
      <c r="P2590" s="2" t="s">
        <v>36</v>
      </c>
      <c r="Q2590" s="2"/>
      <c r="R2590" s="2"/>
      <c r="S2590" s="2" t="s">
        <v>36</v>
      </c>
      <c r="T2590" s="2" t="s">
        <v>36</v>
      </c>
      <c r="U2590" s="2" t="s">
        <v>36</v>
      </c>
      <c r="V2590" s="2" t="s">
        <v>36</v>
      </c>
      <c r="W2590" s="2" t="s">
        <v>36</v>
      </c>
      <c r="X2590" s="2" t="s">
        <v>36</v>
      </c>
      <c r="Y2590" s="2" t="s">
        <v>36</v>
      </c>
      <c r="Z2590" s="2"/>
      <c r="AA2590" s="2" t="s">
        <v>35</v>
      </c>
      <c r="AB2590" s="2" t="s">
        <v>36</v>
      </c>
      <c r="AC2590" s="2"/>
      <c r="AD2590" s="2"/>
      <c r="AE2590">
        <v>2359</v>
      </c>
      <c r="AF2590" s="2" t="s">
        <v>35</v>
      </c>
      <c r="AG2590" s="2" t="s">
        <v>49</v>
      </c>
      <c r="AH2590" s="2"/>
      <c r="AI2590" s="2"/>
      <c r="AJ2590" s="2" t="s">
        <v>37</v>
      </c>
      <c r="AK2590" s="2" t="s">
        <v>36</v>
      </c>
    </row>
    <row r="2591" spans="1:37" x14ac:dyDescent="0.3">
      <c r="A2591">
        <v>1181</v>
      </c>
      <c r="B2591" s="1">
        <v>41376</v>
      </c>
      <c r="C2591">
        <v>9</v>
      </c>
      <c r="D2591" t="str">
        <f>VLOOKUP(seguimiento[[#This Row],[idinstituciones]],instituciones[[idinstituciones]:[nombre]],2,)</f>
        <v>HOSPITAL PROVINCIAL de ROSARIO</v>
      </c>
      <c r="E2591" s="2" t="s">
        <v>33</v>
      </c>
      <c r="F2591" s="2" t="s">
        <v>50</v>
      </c>
      <c r="G2591" s="2" t="s">
        <v>51</v>
      </c>
      <c r="H2591" s="2" t="s">
        <v>36</v>
      </c>
      <c r="I2591" s="2" t="s">
        <v>37</v>
      </c>
      <c r="J2591" s="2" t="s">
        <v>35</v>
      </c>
      <c r="K2591" s="2" t="s">
        <v>38</v>
      </c>
      <c r="L2591" s="2" t="s">
        <v>39</v>
      </c>
      <c r="M2591" s="2"/>
      <c r="N2591" s="2" t="s">
        <v>35</v>
      </c>
      <c r="O2591" s="2" t="s">
        <v>36</v>
      </c>
      <c r="P2591" s="2" t="s">
        <v>42</v>
      </c>
      <c r="Q2591" s="2" t="s">
        <v>34</v>
      </c>
      <c r="R2591" s="2" t="s">
        <v>40</v>
      </c>
      <c r="S2591" s="2" t="s">
        <v>45</v>
      </c>
      <c r="T2591" s="2" t="s">
        <v>48</v>
      </c>
      <c r="U2591" s="2" t="s">
        <v>49</v>
      </c>
      <c r="V2591" s="2" t="s">
        <v>49</v>
      </c>
      <c r="W2591" s="2" t="s">
        <v>48</v>
      </c>
      <c r="X2591" s="2" t="s">
        <v>65</v>
      </c>
      <c r="Y2591" s="2" t="s">
        <v>47</v>
      </c>
      <c r="Z2591" s="2" t="s">
        <v>281</v>
      </c>
      <c r="AA2591" s="2" t="s">
        <v>35</v>
      </c>
      <c r="AB2591" s="2" t="s">
        <v>36</v>
      </c>
      <c r="AC2591" s="2"/>
      <c r="AD2591" s="2"/>
      <c r="AE2591">
        <v>1198</v>
      </c>
      <c r="AF2591" s="2" t="s">
        <v>36</v>
      </c>
      <c r="AG2591" s="2" t="s">
        <v>36</v>
      </c>
      <c r="AH2591" s="2"/>
      <c r="AI2591" s="2"/>
      <c r="AJ2591" s="2" t="s">
        <v>36</v>
      </c>
      <c r="AK2591" s="2" t="s">
        <v>36</v>
      </c>
    </row>
    <row r="2592" spans="1:37" x14ac:dyDescent="0.3">
      <c r="A2592">
        <v>1181</v>
      </c>
      <c r="B2592" s="1">
        <v>41775</v>
      </c>
      <c r="C2592">
        <v>9</v>
      </c>
      <c r="D2592" t="str">
        <f>VLOOKUP(seguimiento[[#This Row],[idinstituciones]],instituciones[[idinstituciones]:[nombre]],2,)</f>
        <v>HOSPITAL PROVINCIAL de ROSARIO</v>
      </c>
      <c r="E2592" s="2" t="s">
        <v>33</v>
      </c>
      <c r="F2592" s="2" t="s">
        <v>50</v>
      </c>
      <c r="G2592" s="2" t="s">
        <v>67</v>
      </c>
      <c r="H2592" s="2" t="s">
        <v>36</v>
      </c>
      <c r="I2592" s="2" t="s">
        <v>37</v>
      </c>
      <c r="J2592" s="2" t="s">
        <v>35</v>
      </c>
      <c r="K2592" s="2" t="s">
        <v>78</v>
      </c>
      <c r="L2592" s="2" t="s">
        <v>39</v>
      </c>
      <c r="M2592" s="2" t="s">
        <v>70</v>
      </c>
      <c r="N2592" s="2" t="s">
        <v>35</v>
      </c>
      <c r="O2592" s="2" t="s">
        <v>36</v>
      </c>
      <c r="P2592" s="2" t="s">
        <v>42</v>
      </c>
      <c r="Q2592" s="2" t="s">
        <v>34</v>
      </c>
      <c r="R2592" s="2" t="s">
        <v>40</v>
      </c>
      <c r="S2592" s="2" t="s">
        <v>45</v>
      </c>
      <c r="T2592" s="2" t="s">
        <v>49</v>
      </c>
      <c r="U2592" s="2" t="s">
        <v>49</v>
      </c>
      <c r="V2592" s="2" t="s">
        <v>49</v>
      </c>
      <c r="W2592" s="2" t="s">
        <v>48</v>
      </c>
      <c r="X2592" s="2" t="s">
        <v>65</v>
      </c>
      <c r="Y2592" s="2" t="s">
        <v>54</v>
      </c>
      <c r="Z2592" s="2" t="s">
        <v>281</v>
      </c>
      <c r="AA2592" s="2" t="s">
        <v>35</v>
      </c>
      <c r="AB2592" s="2" t="s">
        <v>36</v>
      </c>
      <c r="AC2592" s="2"/>
      <c r="AD2592" s="2"/>
      <c r="AE2592">
        <v>315</v>
      </c>
      <c r="AF2592" s="2" t="s">
        <v>36</v>
      </c>
      <c r="AG2592" s="2" t="s">
        <v>36</v>
      </c>
      <c r="AH2592" s="2"/>
      <c r="AI2592" s="2"/>
      <c r="AJ2592" s="2" t="s">
        <v>36</v>
      </c>
      <c r="AK2592" s="2" t="s">
        <v>36</v>
      </c>
    </row>
    <row r="2593" spans="1:37" x14ac:dyDescent="0.3">
      <c r="A2593">
        <v>1181</v>
      </c>
      <c r="B2593" s="1">
        <v>42048</v>
      </c>
      <c r="C2593">
        <v>9</v>
      </c>
      <c r="D2593" t="str">
        <f>VLOOKUP(seguimiento[[#This Row],[idinstituciones]],instituciones[[idinstituciones]:[nombre]],2,)</f>
        <v>HOSPITAL PROVINCIAL de ROSARIO</v>
      </c>
      <c r="E2593" s="2" t="s">
        <v>33</v>
      </c>
      <c r="F2593" s="2" t="s">
        <v>50</v>
      </c>
      <c r="G2593" s="2" t="s">
        <v>67</v>
      </c>
      <c r="H2593" s="2" t="s">
        <v>101</v>
      </c>
      <c r="I2593" s="2" t="s">
        <v>37</v>
      </c>
      <c r="J2593" s="2" t="s">
        <v>35</v>
      </c>
      <c r="K2593" s="2" t="s">
        <v>78</v>
      </c>
      <c r="L2593" s="2" t="s">
        <v>39</v>
      </c>
      <c r="M2593" s="2"/>
      <c r="N2593" s="2" t="s">
        <v>35</v>
      </c>
      <c r="O2593" s="2" t="s">
        <v>36</v>
      </c>
      <c r="P2593" s="2" t="s">
        <v>42</v>
      </c>
      <c r="Q2593" s="2" t="s">
        <v>80</v>
      </c>
      <c r="R2593" s="2" t="s">
        <v>40</v>
      </c>
      <c r="S2593" s="2" t="s">
        <v>45</v>
      </c>
      <c r="T2593" s="2" t="s">
        <v>48</v>
      </c>
      <c r="U2593" s="2" t="s">
        <v>49</v>
      </c>
      <c r="V2593" s="2" t="s">
        <v>46</v>
      </c>
      <c r="W2593" s="2" t="s">
        <v>48</v>
      </c>
      <c r="X2593" s="2" t="s">
        <v>65</v>
      </c>
      <c r="Y2593" s="2" t="s">
        <v>54</v>
      </c>
      <c r="Z2593" s="2" t="s">
        <v>281</v>
      </c>
      <c r="AA2593" s="2" t="s">
        <v>35</v>
      </c>
      <c r="AB2593" s="2" t="s">
        <v>36</v>
      </c>
      <c r="AC2593" s="2"/>
      <c r="AD2593" s="2"/>
      <c r="AE2593">
        <v>676</v>
      </c>
      <c r="AF2593" s="2" t="s">
        <v>36</v>
      </c>
      <c r="AG2593" s="2" t="s">
        <v>36</v>
      </c>
      <c r="AH2593" s="2"/>
      <c r="AI2593" s="2"/>
      <c r="AJ2593" s="2" t="s">
        <v>36</v>
      </c>
      <c r="AK2593" s="2" t="s">
        <v>36</v>
      </c>
    </row>
    <row r="2594" spans="1:37" x14ac:dyDescent="0.3">
      <c r="A2594">
        <v>1181</v>
      </c>
      <c r="B2594" s="1">
        <v>42555</v>
      </c>
      <c r="C2594">
        <v>9</v>
      </c>
      <c r="D2594" t="str">
        <f>VLOOKUP(seguimiento[[#This Row],[idinstituciones]],instituciones[[idinstituciones]:[nombre]],2,)</f>
        <v>HOSPITAL PROVINCIAL de ROSARIO</v>
      </c>
      <c r="E2594" s="2" t="s">
        <v>64</v>
      </c>
      <c r="F2594" s="2" t="s">
        <v>58</v>
      </c>
      <c r="G2594" s="2" t="s">
        <v>51</v>
      </c>
      <c r="H2594" s="2" t="s">
        <v>184</v>
      </c>
      <c r="I2594" s="2" t="s">
        <v>45</v>
      </c>
      <c r="J2594" s="2" t="s">
        <v>35</v>
      </c>
      <c r="K2594" s="2"/>
      <c r="L2594" s="2" t="s">
        <v>39</v>
      </c>
      <c r="M2594" s="2"/>
      <c r="N2594" s="2" t="s">
        <v>35</v>
      </c>
      <c r="O2594" s="2" t="s">
        <v>36</v>
      </c>
      <c r="P2594" s="2" t="s">
        <v>36</v>
      </c>
      <c r="Q2594" s="2" t="s">
        <v>80</v>
      </c>
      <c r="R2594" s="2" t="s">
        <v>40</v>
      </c>
      <c r="S2594" s="2" t="s">
        <v>45</v>
      </c>
      <c r="T2594" s="2" t="s">
        <v>41</v>
      </c>
      <c r="U2594" s="2" t="s">
        <v>37</v>
      </c>
      <c r="V2594" s="2" t="s">
        <v>37</v>
      </c>
      <c r="W2594" s="2" t="s">
        <v>48</v>
      </c>
      <c r="X2594" s="2" t="s">
        <v>43</v>
      </c>
      <c r="Y2594" s="2" t="s">
        <v>54</v>
      </c>
      <c r="Z2594" s="2" t="s">
        <v>281</v>
      </c>
      <c r="AA2594" s="2" t="s">
        <v>71</v>
      </c>
      <c r="AB2594" s="2" t="s">
        <v>185</v>
      </c>
      <c r="AC2594" s="2">
        <v>1</v>
      </c>
      <c r="AD2594" s="2" t="str">
        <f>VLOOKUP(seguimiento[[#This Row],[causafallecimiento]],causafallecimiento[[id]:[valor]],2,)</f>
        <v>Respiratorios</v>
      </c>
      <c r="AE2594">
        <v>2254</v>
      </c>
      <c r="AF2594" s="2" t="s">
        <v>71</v>
      </c>
      <c r="AG2594" s="2" t="s">
        <v>37</v>
      </c>
      <c r="AH2594" s="2">
        <v>2</v>
      </c>
      <c r="AI2594" s="2" t="str">
        <f>VLOOKUP(seguimiento[[#This Row],[vitamiad]],vitaminad[[id]:[valor]],2,)</f>
        <v>Normal</v>
      </c>
      <c r="AJ2594" s="2" t="s">
        <v>46</v>
      </c>
      <c r="AK2594" s="2" t="s">
        <v>45</v>
      </c>
    </row>
    <row r="2595" spans="1:37" x14ac:dyDescent="0.3">
      <c r="A2595">
        <v>1182</v>
      </c>
      <c r="B2595" s="1">
        <v>42104</v>
      </c>
      <c r="C2595">
        <v>9</v>
      </c>
      <c r="D2595" t="str">
        <f>VLOOKUP(seguimiento[[#This Row],[idinstituciones]],instituciones[[idinstituciones]:[nombre]],2,)</f>
        <v>HOSPITAL PROVINCIAL de ROSARIO</v>
      </c>
      <c r="E2595" s="2" t="s">
        <v>33</v>
      </c>
      <c r="F2595" s="2" t="s">
        <v>34</v>
      </c>
      <c r="G2595" s="2" t="s">
        <v>51</v>
      </c>
      <c r="H2595" s="2" t="s">
        <v>36</v>
      </c>
      <c r="I2595" s="2" t="s">
        <v>45</v>
      </c>
      <c r="J2595" s="2" t="s">
        <v>35</v>
      </c>
      <c r="K2595" s="2" t="s">
        <v>38</v>
      </c>
      <c r="L2595" s="2" t="s">
        <v>39</v>
      </c>
      <c r="M2595" s="2"/>
      <c r="N2595" s="2" t="s">
        <v>35</v>
      </c>
      <c r="O2595" s="2" t="s">
        <v>36</v>
      </c>
      <c r="P2595" s="2" t="s">
        <v>42</v>
      </c>
      <c r="Q2595" s="2" t="s">
        <v>34</v>
      </c>
      <c r="R2595" s="2" t="s">
        <v>40</v>
      </c>
      <c r="S2595" s="2" t="s">
        <v>45</v>
      </c>
      <c r="T2595" s="2" t="s">
        <v>49</v>
      </c>
      <c r="U2595" s="2" t="s">
        <v>45</v>
      </c>
      <c r="V2595" s="2" t="s">
        <v>45</v>
      </c>
      <c r="W2595" s="2" t="s">
        <v>48</v>
      </c>
      <c r="X2595" s="2" t="s">
        <v>65</v>
      </c>
      <c r="Y2595" s="2" t="s">
        <v>47</v>
      </c>
      <c r="Z2595" s="2" t="s">
        <v>281</v>
      </c>
      <c r="AA2595" s="2" t="s">
        <v>35</v>
      </c>
      <c r="AB2595" s="2" t="s">
        <v>36</v>
      </c>
      <c r="AC2595" s="2"/>
      <c r="AD2595" s="2"/>
      <c r="AE2595">
        <v>485</v>
      </c>
      <c r="AF2595" s="2" t="s">
        <v>36</v>
      </c>
      <c r="AG2595" s="2" t="s">
        <v>36</v>
      </c>
      <c r="AH2595" s="2"/>
      <c r="AI2595" s="2"/>
      <c r="AJ2595" s="2" t="s">
        <v>36</v>
      </c>
      <c r="AK2595" s="2" t="s">
        <v>36</v>
      </c>
    </row>
    <row r="2596" spans="1:37" x14ac:dyDescent="0.3">
      <c r="A2596">
        <v>1182</v>
      </c>
      <c r="B2596" s="1">
        <v>42489</v>
      </c>
      <c r="C2596">
        <v>9</v>
      </c>
      <c r="D2596" t="str">
        <f>VLOOKUP(seguimiento[[#This Row],[idinstituciones]],instituciones[[idinstituciones]:[nombre]],2,)</f>
        <v>HOSPITAL PROVINCIAL de ROSARIO</v>
      </c>
      <c r="E2596" s="2" t="s">
        <v>64</v>
      </c>
      <c r="F2596" s="2" t="s">
        <v>58</v>
      </c>
      <c r="G2596" s="2" t="s">
        <v>51</v>
      </c>
      <c r="H2596" s="2" t="s">
        <v>114</v>
      </c>
      <c r="I2596" s="2" t="s">
        <v>45</v>
      </c>
      <c r="J2596" s="2" t="s">
        <v>35</v>
      </c>
      <c r="K2596" s="2"/>
      <c r="L2596" s="2" t="s">
        <v>39</v>
      </c>
      <c r="M2596" s="2"/>
      <c r="N2596" s="2" t="s">
        <v>35</v>
      </c>
      <c r="O2596" s="2" t="s">
        <v>36</v>
      </c>
      <c r="P2596" s="2" t="s">
        <v>36</v>
      </c>
      <c r="Q2596" s="2"/>
      <c r="R2596" s="2"/>
      <c r="S2596" s="2" t="s">
        <v>37</v>
      </c>
      <c r="T2596" s="2" t="s">
        <v>48</v>
      </c>
      <c r="U2596" s="2" t="s">
        <v>42</v>
      </c>
      <c r="V2596" s="2" t="s">
        <v>42</v>
      </c>
      <c r="W2596" s="2" t="s">
        <v>41</v>
      </c>
      <c r="X2596" s="2" t="s">
        <v>43</v>
      </c>
      <c r="Y2596" s="2" t="s">
        <v>47</v>
      </c>
      <c r="Z2596" s="2" t="s">
        <v>281</v>
      </c>
      <c r="AA2596" s="2" t="s">
        <v>35</v>
      </c>
      <c r="AB2596" s="2" t="s">
        <v>36</v>
      </c>
      <c r="AC2596" s="2"/>
      <c r="AD2596" s="2"/>
      <c r="AE2596">
        <v>2239</v>
      </c>
      <c r="AF2596" s="2" t="s">
        <v>35</v>
      </c>
      <c r="AG2596" s="2" t="s">
        <v>49</v>
      </c>
      <c r="AH2596" s="2">
        <v>3</v>
      </c>
      <c r="AI2596" s="2" t="str">
        <f>VLOOKUP(seguimiento[[#This Row],[vitamiad]],vitaminad[[id]:[valor]],2,)</f>
        <v>Bajo</v>
      </c>
      <c r="AJ2596" s="2" t="s">
        <v>46</v>
      </c>
      <c r="AK2596" s="2" t="s">
        <v>45</v>
      </c>
    </row>
    <row r="2597" spans="1:37" x14ac:dyDescent="0.3">
      <c r="A2597">
        <v>1182</v>
      </c>
      <c r="B2597" s="1">
        <v>42832</v>
      </c>
      <c r="C2597">
        <v>9</v>
      </c>
      <c r="D2597" t="str">
        <f>VLOOKUP(seguimiento[[#This Row],[idinstituciones]],instituciones[[idinstituciones]:[nombre]],2,)</f>
        <v>HOSPITAL PROVINCIAL de ROSARIO</v>
      </c>
      <c r="E2597" s="2" t="s">
        <v>64</v>
      </c>
      <c r="F2597" s="2" t="s">
        <v>34</v>
      </c>
      <c r="G2597" s="2" t="s">
        <v>59</v>
      </c>
      <c r="H2597" s="2" t="s">
        <v>36</v>
      </c>
      <c r="I2597" s="2" t="s">
        <v>37</v>
      </c>
      <c r="J2597" s="2" t="s">
        <v>35</v>
      </c>
      <c r="K2597" s="2"/>
      <c r="L2597" s="2" t="s">
        <v>39</v>
      </c>
      <c r="M2597" s="2"/>
      <c r="N2597" s="2" t="s">
        <v>35</v>
      </c>
      <c r="O2597" s="2" t="s">
        <v>36</v>
      </c>
      <c r="P2597" s="2" t="s">
        <v>36</v>
      </c>
      <c r="Q2597" s="2" t="s">
        <v>34</v>
      </c>
      <c r="R2597" s="2" t="s">
        <v>40</v>
      </c>
      <c r="S2597" s="2" t="s">
        <v>37</v>
      </c>
      <c r="T2597" s="2" t="s">
        <v>48</v>
      </c>
      <c r="U2597" s="2" t="s">
        <v>42</v>
      </c>
      <c r="V2597" s="2" t="s">
        <v>42</v>
      </c>
      <c r="W2597" s="2" t="s">
        <v>48</v>
      </c>
      <c r="X2597" s="2" t="s">
        <v>43</v>
      </c>
      <c r="Y2597" s="2" t="s">
        <v>47</v>
      </c>
      <c r="Z2597" s="2" t="s">
        <v>281</v>
      </c>
      <c r="AA2597" s="2" t="s">
        <v>35</v>
      </c>
      <c r="AB2597" s="2" t="s">
        <v>36</v>
      </c>
      <c r="AC2597" s="2"/>
      <c r="AD2597" s="2"/>
      <c r="AE2597">
        <v>3138</v>
      </c>
      <c r="AF2597" s="2" t="s">
        <v>35</v>
      </c>
      <c r="AG2597" s="2" t="s">
        <v>49</v>
      </c>
      <c r="AH2597" s="2">
        <v>2</v>
      </c>
      <c r="AI2597" s="2" t="str">
        <f>VLOOKUP(seguimiento[[#This Row],[vitamiad]],vitaminad[[id]:[valor]],2,)</f>
        <v>Normal</v>
      </c>
      <c r="AJ2597" s="2" t="s">
        <v>46</v>
      </c>
      <c r="AK2597" s="2" t="s">
        <v>45</v>
      </c>
    </row>
    <row r="2598" spans="1:37" x14ac:dyDescent="0.3">
      <c r="A2598">
        <v>1182</v>
      </c>
      <c r="B2598" s="1">
        <v>43364</v>
      </c>
      <c r="C2598">
        <v>9</v>
      </c>
      <c r="D2598" t="str">
        <f>VLOOKUP(seguimiento[[#This Row],[idinstituciones]],instituciones[[idinstituciones]:[nombre]],2,)</f>
        <v>HOSPITAL PROVINCIAL de ROSARIO</v>
      </c>
      <c r="E2598" s="2" t="s">
        <v>64</v>
      </c>
      <c r="F2598" s="2" t="s">
        <v>34</v>
      </c>
      <c r="G2598" s="2" t="s">
        <v>59</v>
      </c>
      <c r="H2598" s="2" t="s">
        <v>36</v>
      </c>
      <c r="I2598" s="2" t="s">
        <v>37</v>
      </c>
      <c r="J2598" s="2" t="s">
        <v>35</v>
      </c>
      <c r="K2598" s="2"/>
      <c r="L2598" s="2" t="s">
        <v>39</v>
      </c>
      <c r="M2598" s="2"/>
      <c r="N2598" s="2" t="s">
        <v>35</v>
      </c>
      <c r="O2598" s="2" t="s">
        <v>36</v>
      </c>
      <c r="P2598" s="2" t="s">
        <v>36</v>
      </c>
      <c r="Q2598" s="2" t="s">
        <v>34</v>
      </c>
      <c r="R2598" s="2" t="s">
        <v>40</v>
      </c>
      <c r="S2598" s="2" t="s">
        <v>37</v>
      </c>
      <c r="T2598" s="2" t="s">
        <v>49</v>
      </c>
      <c r="U2598" s="2" t="s">
        <v>45</v>
      </c>
      <c r="V2598" s="2" t="s">
        <v>45</v>
      </c>
      <c r="W2598" s="2" t="s">
        <v>49</v>
      </c>
      <c r="X2598" s="2" t="s">
        <v>43</v>
      </c>
      <c r="Y2598" s="2" t="s">
        <v>47</v>
      </c>
      <c r="Z2598" s="2" t="s">
        <v>281</v>
      </c>
      <c r="AA2598" s="2" t="s">
        <v>35</v>
      </c>
      <c r="AB2598" s="2" t="s">
        <v>36</v>
      </c>
      <c r="AC2598" s="2"/>
      <c r="AD2598" s="2"/>
      <c r="AE2598">
        <v>3139</v>
      </c>
      <c r="AF2598" s="2" t="s">
        <v>35</v>
      </c>
      <c r="AG2598" s="2" t="s">
        <v>49</v>
      </c>
      <c r="AH2598" s="2">
        <v>2</v>
      </c>
      <c r="AI2598" s="2" t="str">
        <f>VLOOKUP(seguimiento[[#This Row],[vitamiad]],vitaminad[[id]:[valor]],2,)</f>
        <v>Normal</v>
      </c>
      <c r="AJ2598" s="2" t="s">
        <v>46</v>
      </c>
      <c r="AK2598" s="2" t="s">
        <v>45</v>
      </c>
    </row>
    <row r="2599" spans="1:37" x14ac:dyDescent="0.3">
      <c r="A2599">
        <v>1182</v>
      </c>
      <c r="B2599" s="1">
        <v>43546</v>
      </c>
      <c r="C2599">
        <v>9</v>
      </c>
      <c r="D2599" t="str">
        <f>VLOOKUP(seguimiento[[#This Row],[idinstituciones]],instituciones[[idinstituciones]:[nombre]],2,)</f>
        <v>HOSPITAL PROVINCIAL de ROSARIO</v>
      </c>
      <c r="E2599" s="2" t="s">
        <v>64</v>
      </c>
      <c r="F2599" s="2" t="s">
        <v>34</v>
      </c>
      <c r="G2599" s="2" t="s">
        <v>59</v>
      </c>
      <c r="H2599" s="2" t="s">
        <v>216</v>
      </c>
      <c r="I2599" s="2" t="s">
        <v>37</v>
      </c>
      <c r="J2599" s="2" t="s">
        <v>35</v>
      </c>
      <c r="K2599" s="2"/>
      <c r="L2599" s="2" t="s">
        <v>39</v>
      </c>
      <c r="M2599" s="2" t="s">
        <v>70</v>
      </c>
      <c r="N2599" s="2" t="s">
        <v>35</v>
      </c>
      <c r="O2599" s="2" t="s">
        <v>36</v>
      </c>
      <c r="P2599" s="2" t="s">
        <v>36</v>
      </c>
      <c r="Q2599" s="2" t="s">
        <v>34</v>
      </c>
      <c r="R2599" s="2" t="s">
        <v>40</v>
      </c>
      <c r="S2599" s="2" t="s">
        <v>37</v>
      </c>
      <c r="T2599" s="2" t="s">
        <v>37</v>
      </c>
      <c r="U2599" s="2" t="s">
        <v>42</v>
      </c>
      <c r="V2599" s="2" t="s">
        <v>42</v>
      </c>
      <c r="W2599" s="2" t="s">
        <v>46</v>
      </c>
      <c r="X2599" s="2" t="s">
        <v>43</v>
      </c>
      <c r="Y2599" s="2" t="s">
        <v>47</v>
      </c>
      <c r="Z2599" s="2" t="s">
        <v>281</v>
      </c>
      <c r="AA2599" s="2" t="s">
        <v>35</v>
      </c>
      <c r="AB2599" s="2" t="s">
        <v>36</v>
      </c>
      <c r="AC2599" s="2"/>
      <c r="AD2599" s="2"/>
      <c r="AE2599">
        <v>3140</v>
      </c>
      <c r="AF2599" s="2" t="s">
        <v>35</v>
      </c>
      <c r="AG2599" s="2" t="s">
        <v>49</v>
      </c>
      <c r="AH2599" s="2">
        <v>2</v>
      </c>
      <c r="AI2599" s="2" t="str">
        <f>VLOOKUP(seguimiento[[#This Row],[vitamiad]],vitaminad[[id]:[valor]],2,)</f>
        <v>Normal</v>
      </c>
      <c r="AJ2599" s="2" t="s">
        <v>46</v>
      </c>
      <c r="AK2599" s="2" t="s">
        <v>45</v>
      </c>
    </row>
    <row r="2600" spans="1:37" x14ac:dyDescent="0.3">
      <c r="A2600">
        <v>1183</v>
      </c>
      <c r="B2600" s="1">
        <v>42104</v>
      </c>
      <c r="C2600">
        <v>9</v>
      </c>
      <c r="D2600" t="str">
        <f>VLOOKUP(seguimiento[[#This Row],[idinstituciones]],instituciones[[idinstituciones]:[nombre]],2,)</f>
        <v>HOSPITAL PROVINCIAL de ROSARIO</v>
      </c>
      <c r="E2600" s="2" t="s">
        <v>35</v>
      </c>
      <c r="F2600" s="2" t="s">
        <v>34</v>
      </c>
      <c r="G2600" s="2" t="s">
        <v>35</v>
      </c>
      <c r="H2600" s="2" t="s">
        <v>36</v>
      </c>
      <c r="I2600" s="2" t="s">
        <v>45</v>
      </c>
      <c r="J2600" s="2" t="s">
        <v>35</v>
      </c>
      <c r="K2600" s="2" t="s">
        <v>38</v>
      </c>
      <c r="L2600" s="2" t="s">
        <v>39</v>
      </c>
      <c r="M2600" s="2"/>
      <c r="N2600" s="2" t="s">
        <v>35</v>
      </c>
      <c r="O2600" s="2" t="s">
        <v>36</v>
      </c>
      <c r="P2600" s="2" t="s">
        <v>42</v>
      </c>
      <c r="Q2600" s="2"/>
      <c r="R2600" s="2" t="s">
        <v>40</v>
      </c>
      <c r="S2600" s="2" t="s">
        <v>45</v>
      </c>
      <c r="T2600" s="2" t="s">
        <v>46</v>
      </c>
      <c r="U2600" s="2" t="s">
        <v>42</v>
      </c>
      <c r="V2600" s="2" t="s">
        <v>42</v>
      </c>
      <c r="W2600" s="2" t="s">
        <v>46</v>
      </c>
      <c r="X2600" s="2" t="s">
        <v>65</v>
      </c>
      <c r="Y2600" s="2" t="s">
        <v>47</v>
      </c>
      <c r="Z2600" s="2" t="s">
        <v>281</v>
      </c>
      <c r="AA2600" s="2" t="s">
        <v>35</v>
      </c>
      <c r="AB2600" s="2" t="s">
        <v>36</v>
      </c>
      <c r="AC2600" s="2"/>
      <c r="AD2600" s="2"/>
      <c r="AE2600">
        <v>771</v>
      </c>
      <c r="AF2600" s="2" t="s">
        <v>36</v>
      </c>
      <c r="AG2600" s="2" t="s">
        <v>36</v>
      </c>
      <c r="AH2600" s="2"/>
      <c r="AI2600" s="2"/>
      <c r="AJ2600" s="2" t="s">
        <v>36</v>
      </c>
      <c r="AK2600" s="2" t="s">
        <v>36</v>
      </c>
    </row>
    <row r="2601" spans="1:37" x14ac:dyDescent="0.3">
      <c r="A2601">
        <v>1183</v>
      </c>
      <c r="B2601" s="1">
        <v>42489</v>
      </c>
      <c r="C2601">
        <v>9</v>
      </c>
      <c r="D2601" t="str">
        <f>VLOOKUP(seguimiento[[#This Row],[idinstituciones]],instituciones[[idinstituciones]:[nombre]],2,)</f>
        <v>HOSPITAL PROVINCIAL de ROSARIO</v>
      </c>
      <c r="E2601" s="2" t="s">
        <v>35</v>
      </c>
      <c r="F2601" s="2" t="s">
        <v>34</v>
      </c>
      <c r="G2601" s="2" t="s">
        <v>35</v>
      </c>
      <c r="H2601" s="2" t="s">
        <v>36</v>
      </c>
      <c r="I2601" s="2" t="s">
        <v>45</v>
      </c>
      <c r="J2601" s="2" t="s">
        <v>35</v>
      </c>
      <c r="K2601" s="2"/>
      <c r="L2601" s="2" t="s">
        <v>39</v>
      </c>
      <c r="M2601" s="2"/>
      <c r="N2601" s="2" t="s">
        <v>35</v>
      </c>
      <c r="O2601" s="2" t="s">
        <v>36</v>
      </c>
      <c r="P2601" s="2" t="s">
        <v>36</v>
      </c>
      <c r="Q2601" s="2"/>
      <c r="R2601" s="2" t="s">
        <v>40</v>
      </c>
      <c r="S2601" s="2" t="s">
        <v>45</v>
      </c>
      <c r="T2601" s="2" t="s">
        <v>48</v>
      </c>
      <c r="U2601" s="2" t="s">
        <v>42</v>
      </c>
      <c r="V2601" s="2" t="s">
        <v>42</v>
      </c>
      <c r="W2601" s="2" t="s">
        <v>49</v>
      </c>
      <c r="X2601" s="2" t="s">
        <v>43</v>
      </c>
      <c r="Y2601" s="2" t="s">
        <v>47</v>
      </c>
      <c r="Z2601" s="2" t="s">
        <v>281</v>
      </c>
      <c r="AA2601" s="2" t="s">
        <v>35</v>
      </c>
      <c r="AB2601" s="2" t="s">
        <v>36</v>
      </c>
      <c r="AC2601" s="2"/>
      <c r="AD2601" s="2"/>
      <c r="AE2601">
        <v>2240</v>
      </c>
      <c r="AF2601" s="2" t="s">
        <v>35</v>
      </c>
      <c r="AG2601" s="2" t="s">
        <v>49</v>
      </c>
      <c r="AH2601" s="2">
        <v>3</v>
      </c>
      <c r="AI2601" s="2" t="str">
        <f>VLOOKUP(seguimiento[[#This Row],[vitamiad]],vitaminad[[id]:[valor]],2,)</f>
        <v>Bajo</v>
      </c>
      <c r="AJ2601" s="2" t="s">
        <v>37</v>
      </c>
      <c r="AK2601" s="2" t="s">
        <v>45</v>
      </c>
    </row>
    <row r="2602" spans="1:37" x14ac:dyDescent="0.3">
      <c r="A2602">
        <v>1183</v>
      </c>
      <c r="B2602" s="1">
        <v>43084</v>
      </c>
      <c r="C2602">
        <v>9</v>
      </c>
      <c r="D2602" t="str">
        <f>VLOOKUP(seguimiento[[#This Row],[idinstituciones]],instituciones[[idinstituciones]:[nombre]],2,)</f>
        <v>HOSPITAL PROVINCIAL de ROSARIO</v>
      </c>
      <c r="E2602" s="2" t="s">
        <v>35</v>
      </c>
      <c r="F2602" s="2" t="s">
        <v>34</v>
      </c>
      <c r="G2602" s="2" t="s">
        <v>35</v>
      </c>
      <c r="H2602" s="2" t="s">
        <v>36</v>
      </c>
      <c r="I2602" s="2" t="s">
        <v>45</v>
      </c>
      <c r="J2602" s="2" t="s">
        <v>35</v>
      </c>
      <c r="K2602" s="2"/>
      <c r="L2602" s="2" t="s">
        <v>39</v>
      </c>
      <c r="M2602" s="2"/>
      <c r="N2602" s="2" t="s">
        <v>35</v>
      </c>
      <c r="O2602" s="2" t="s">
        <v>36</v>
      </c>
      <c r="P2602" s="2" t="s">
        <v>36</v>
      </c>
      <c r="Q2602" s="2" t="s">
        <v>34</v>
      </c>
      <c r="R2602" s="2" t="s">
        <v>40</v>
      </c>
      <c r="S2602" s="2" t="s">
        <v>45</v>
      </c>
      <c r="T2602" s="2" t="s">
        <v>46</v>
      </c>
      <c r="U2602" s="2" t="s">
        <v>42</v>
      </c>
      <c r="V2602" s="2" t="s">
        <v>42</v>
      </c>
      <c r="W2602" s="2" t="s">
        <v>46</v>
      </c>
      <c r="X2602" s="2" t="s">
        <v>43</v>
      </c>
      <c r="Y2602" s="2" t="s">
        <v>79</v>
      </c>
      <c r="Z2602" s="2" t="s">
        <v>281</v>
      </c>
      <c r="AA2602" s="2" t="s">
        <v>35</v>
      </c>
      <c r="AB2602" s="2" t="s">
        <v>36</v>
      </c>
      <c r="AC2602" s="2"/>
      <c r="AD2602" s="2"/>
      <c r="AE2602">
        <v>3141</v>
      </c>
      <c r="AF2602" s="2" t="s">
        <v>35</v>
      </c>
      <c r="AG2602" s="2" t="s">
        <v>49</v>
      </c>
      <c r="AH2602" s="2">
        <v>2</v>
      </c>
      <c r="AI2602" s="2" t="str">
        <f>VLOOKUP(seguimiento[[#This Row],[vitamiad]],vitaminad[[id]:[valor]],2,)</f>
        <v>Normal</v>
      </c>
      <c r="AJ2602" s="2" t="s">
        <v>45</v>
      </c>
      <c r="AK2602" s="2" t="s">
        <v>45</v>
      </c>
    </row>
    <row r="2603" spans="1:37" x14ac:dyDescent="0.3">
      <c r="A2603">
        <v>1183</v>
      </c>
      <c r="B2603" s="1">
        <v>43350</v>
      </c>
      <c r="C2603">
        <v>9</v>
      </c>
      <c r="D2603" t="str">
        <f>VLOOKUP(seguimiento[[#This Row],[idinstituciones]],instituciones[[idinstituciones]:[nombre]],2,)</f>
        <v>HOSPITAL PROVINCIAL de ROSARIO</v>
      </c>
      <c r="E2603" s="2" t="s">
        <v>35</v>
      </c>
      <c r="F2603" s="2" t="s">
        <v>34</v>
      </c>
      <c r="G2603" s="2" t="s">
        <v>35</v>
      </c>
      <c r="H2603" s="2" t="s">
        <v>36</v>
      </c>
      <c r="I2603" s="2" t="s">
        <v>37</v>
      </c>
      <c r="J2603" s="2" t="s">
        <v>35</v>
      </c>
      <c r="K2603" s="2"/>
      <c r="L2603" s="2" t="s">
        <v>39</v>
      </c>
      <c r="M2603" s="2"/>
      <c r="N2603" s="2" t="s">
        <v>35</v>
      </c>
      <c r="O2603" s="2" t="s">
        <v>36</v>
      </c>
      <c r="P2603" s="2" t="s">
        <v>36</v>
      </c>
      <c r="Q2603" s="2" t="s">
        <v>34</v>
      </c>
      <c r="R2603" s="2" t="s">
        <v>40</v>
      </c>
      <c r="S2603" s="2" t="s">
        <v>45</v>
      </c>
      <c r="T2603" s="2" t="s">
        <v>46</v>
      </c>
      <c r="U2603" s="2" t="s">
        <v>42</v>
      </c>
      <c r="V2603" s="2" t="s">
        <v>42</v>
      </c>
      <c r="W2603" s="2" t="s">
        <v>46</v>
      </c>
      <c r="X2603" s="2" t="s">
        <v>43</v>
      </c>
      <c r="Y2603" s="2" t="s">
        <v>47</v>
      </c>
      <c r="Z2603" s="2" t="s">
        <v>281</v>
      </c>
      <c r="AA2603" s="2" t="s">
        <v>35</v>
      </c>
      <c r="AB2603" s="2" t="s">
        <v>36</v>
      </c>
      <c r="AC2603" s="2"/>
      <c r="AD2603" s="2"/>
      <c r="AE2603">
        <v>3142</v>
      </c>
      <c r="AF2603" s="2" t="s">
        <v>35</v>
      </c>
      <c r="AG2603" s="2" t="s">
        <v>49</v>
      </c>
      <c r="AH2603" s="2">
        <v>2</v>
      </c>
      <c r="AI2603" s="2" t="str">
        <f>VLOOKUP(seguimiento[[#This Row],[vitamiad]],vitaminad[[id]:[valor]],2,)</f>
        <v>Normal</v>
      </c>
      <c r="AJ2603" s="2" t="s">
        <v>45</v>
      </c>
      <c r="AK2603" s="2" t="s">
        <v>45</v>
      </c>
    </row>
    <row r="2604" spans="1:37" x14ac:dyDescent="0.3">
      <c r="A2604">
        <v>1183</v>
      </c>
      <c r="B2604" s="1">
        <v>43546</v>
      </c>
      <c r="C2604">
        <v>9</v>
      </c>
      <c r="D2604" t="str">
        <f>VLOOKUP(seguimiento[[#This Row],[idinstituciones]],instituciones[[idinstituciones]:[nombre]],2,)</f>
        <v>HOSPITAL PROVINCIAL de ROSARIO</v>
      </c>
      <c r="E2604" s="2" t="s">
        <v>35</v>
      </c>
      <c r="F2604" s="2" t="s">
        <v>34</v>
      </c>
      <c r="G2604" s="2" t="s">
        <v>35</v>
      </c>
      <c r="H2604" s="2" t="s">
        <v>36</v>
      </c>
      <c r="I2604" s="2" t="s">
        <v>37</v>
      </c>
      <c r="J2604" s="2" t="s">
        <v>35</v>
      </c>
      <c r="K2604" s="2"/>
      <c r="L2604" s="2" t="s">
        <v>39</v>
      </c>
      <c r="M2604" s="2"/>
      <c r="N2604" s="2" t="s">
        <v>35</v>
      </c>
      <c r="O2604" s="2" t="s">
        <v>36</v>
      </c>
      <c r="P2604" s="2" t="s">
        <v>36</v>
      </c>
      <c r="Q2604" s="2" t="s">
        <v>34</v>
      </c>
      <c r="R2604" s="2" t="s">
        <v>40</v>
      </c>
      <c r="S2604" s="2" t="s">
        <v>45</v>
      </c>
      <c r="T2604" s="2" t="s">
        <v>37</v>
      </c>
      <c r="U2604" s="2" t="s">
        <v>42</v>
      </c>
      <c r="V2604" s="2" t="s">
        <v>42</v>
      </c>
      <c r="W2604" s="2" t="s">
        <v>37</v>
      </c>
      <c r="X2604" s="2" t="s">
        <v>43</v>
      </c>
      <c r="Y2604" s="2" t="s">
        <v>47</v>
      </c>
      <c r="Z2604" s="2" t="s">
        <v>281</v>
      </c>
      <c r="AA2604" s="2" t="s">
        <v>35</v>
      </c>
      <c r="AB2604" s="2" t="s">
        <v>36</v>
      </c>
      <c r="AC2604" s="2"/>
      <c r="AD2604" s="2"/>
      <c r="AE2604">
        <v>3143</v>
      </c>
      <c r="AF2604" s="2" t="s">
        <v>35</v>
      </c>
      <c r="AG2604" s="2" t="s">
        <v>49</v>
      </c>
      <c r="AH2604" s="2">
        <v>2</v>
      </c>
      <c r="AI2604" s="2" t="str">
        <f>VLOOKUP(seguimiento[[#This Row],[vitamiad]],vitaminad[[id]:[valor]],2,)</f>
        <v>Normal</v>
      </c>
      <c r="AJ2604" s="2" t="s">
        <v>45</v>
      </c>
      <c r="AK2604" s="2" t="s">
        <v>45</v>
      </c>
    </row>
    <row r="2605" spans="1:37" x14ac:dyDescent="0.3">
      <c r="A2605">
        <v>1184</v>
      </c>
      <c r="B2605" s="1">
        <v>41815</v>
      </c>
      <c r="C2605">
        <v>57</v>
      </c>
      <c r="D2605" t="str">
        <f>VLOOKUP(seguimiento[[#This Row],[idinstituciones]],instituciones[[idinstituciones]:[nombre]],2,)</f>
        <v>HIGA Penna</v>
      </c>
      <c r="E2605" s="2" t="s">
        <v>36</v>
      </c>
      <c r="F2605" s="2" t="s">
        <v>36</v>
      </c>
      <c r="G2605" s="2" t="s">
        <v>36</v>
      </c>
      <c r="H2605" s="2" t="s">
        <v>36</v>
      </c>
      <c r="I2605" s="2" t="s">
        <v>37</v>
      </c>
      <c r="J2605" s="2" t="s">
        <v>35</v>
      </c>
      <c r="K2605" s="2" t="s">
        <v>63</v>
      </c>
      <c r="L2605" s="2" t="s">
        <v>39</v>
      </c>
      <c r="M2605" s="2" t="s">
        <v>70</v>
      </c>
      <c r="N2605" s="2" t="s">
        <v>35</v>
      </c>
      <c r="O2605" s="2" t="s">
        <v>36</v>
      </c>
      <c r="P2605" s="2" t="s">
        <v>42</v>
      </c>
      <c r="Q2605" s="2"/>
      <c r="R2605" s="2"/>
      <c r="S2605" s="2" t="s">
        <v>36</v>
      </c>
      <c r="T2605" s="2" t="s">
        <v>37</v>
      </c>
      <c r="U2605" s="2" t="s">
        <v>42</v>
      </c>
      <c r="V2605" s="2" t="s">
        <v>36</v>
      </c>
      <c r="W2605" s="2" t="s">
        <v>36</v>
      </c>
      <c r="X2605" s="2" t="s">
        <v>36</v>
      </c>
      <c r="Y2605" s="2" t="s">
        <v>36</v>
      </c>
      <c r="Z2605" s="2" t="s">
        <v>281</v>
      </c>
      <c r="AA2605" s="2" t="s">
        <v>35</v>
      </c>
      <c r="AB2605" s="2" t="s">
        <v>36</v>
      </c>
      <c r="AC2605" s="2"/>
      <c r="AD2605" s="2"/>
      <c r="AE2605">
        <v>131</v>
      </c>
      <c r="AF2605" s="2" t="s">
        <v>36</v>
      </c>
      <c r="AG2605" s="2" t="s">
        <v>36</v>
      </c>
      <c r="AH2605" s="2"/>
      <c r="AI2605" s="2"/>
      <c r="AJ2605" s="2" t="s">
        <v>36</v>
      </c>
      <c r="AK2605" s="2" t="s">
        <v>36</v>
      </c>
    </row>
    <row r="2606" spans="1:37" x14ac:dyDescent="0.3">
      <c r="A2606">
        <v>1185</v>
      </c>
      <c r="B2606" s="1">
        <v>41907</v>
      </c>
      <c r="C2606">
        <v>57</v>
      </c>
      <c r="D2606" t="str">
        <f>VLOOKUP(seguimiento[[#This Row],[idinstituciones]],instituciones[[idinstituciones]:[nombre]],2,)</f>
        <v>HIGA Penna</v>
      </c>
      <c r="E2606" s="2" t="s">
        <v>64</v>
      </c>
      <c r="F2606" s="2" t="s">
        <v>58</v>
      </c>
      <c r="G2606" s="2" t="s">
        <v>51</v>
      </c>
      <c r="H2606" s="2" t="s">
        <v>36</v>
      </c>
      <c r="I2606" s="2" t="s">
        <v>45</v>
      </c>
      <c r="J2606" s="2" t="s">
        <v>35</v>
      </c>
      <c r="K2606" s="2" t="s">
        <v>61</v>
      </c>
      <c r="L2606" s="2" t="s">
        <v>39</v>
      </c>
      <c r="M2606" s="2"/>
      <c r="N2606" s="2" t="s">
        <v>35</v>
      </c>
      <c r="O2606" s="2" t="s">
        <v>36</v>
      </c>
      <c r="P2606" s="2" t="s">
        <v>42</v>
      </c>
      <c r="Q2606" s="2" t="s">
        <v>34</v>
      </c>
      <c r="R2606" s="2"/>
      <c r="S2606" s="2" t="s">
        <v>36</v>
      </c>
      <c r="T2606" s="2" t="s">
        <v>48</v>
      </c>
      <c r="U2606" s="2" t="s">
        <v>42</v>
      </c>
      <c r="V2606" s="2" t="s">
        <v>42</v>
      </c>
      <c r="W2606" s="2" t="s">
        <v>36</v>
      </c>
      <c r="X2606" s="2" t="s">
        <v>43</v>
      </c>
      <c r="Y2606" s="2" t="s">
        <v>47</v>
      </c>
      <c r="Z2606" s="2" t="s">
        <v>281</v>
      </c>
      <c r="AA2606" s="2" t="s">
        <v>35</v>
      </c>
      <c r="AB2606" s="2" t="s">
        <v>36</v>
      </c>
      <c r="AC2606" s="2"/>
      <c r="AD2606" s="2"/>
      <c r="AE2606">
        <v>33</v>
      </c>
      <c r="AF2606" s="2" t="s">
        <v>36</v>
      </c>
      <c r="AG2606" s="2" t="s">
        <v>36</v>
      </c>
      <c r="AH2606" s="2"/>
      <c r="AI2606" s="2"/>
      <c r="AJ2606" s="2" t="s">
        <v>36</v>
      </c>
      <c r="AK2606" s="2" t="s">
        <v>36</v>
      </c>
    </row>
    <row r="2607" spans="1:37" x14ac:dyDescent="0.3">
      <c r="A2607">
        <v>1186</v>
      </c>
      <c r="B2607" s="1">
        <v>41863</v>
      </c>
      <c r="C2607">
        <v>57</v>
      </c>
      <c r="D2607" t="str">
        <f>VLOOKUP(seguimiento[[#This Row],[idinstituciones]],instituciones[[idinstituciones]:[nombre]],2,)</f>
        <v>HIGA Penna</v>
      </c>
      <c r="E2607" s="2" t="s">
        <v>64</v>
      </c>
      <c r="F2607" s="2" t="s">
        <v>58</v>
      </c>
      <c r="G2607" s="2" t="s">
        <v>51</v>
      </c>
      <c r="H2607" s="2" t="s">
        <v>36</v>
      </c>
      <c r="I2607" s="2" t="s">
        <v>45</v>
      </c>
      <c r="J2607" s="2" t="s">
        <v>35</v>
      </c>
      <c r="K2607" s="2" t="s">
        <v>61</v>
      </c>
      <c r="L2607" s="2" t="s">
        <v>39</v>
      </c>
      <c r="M2607" s="2"/>
      <c r="N2607" s="2" t="s">
        <v>35</v>
      </c>
      <c r="O2607" s="2" t="s">
        <v>36</v>
      </c>
      <c r="P2607" s="2" t="s">
        <v>42</v>
      </c>
      <c r="Q2607" s="2" t="s">
        <v>34</v>
      </c>
      <c r="R2607" s="2"/>
      <c r="S2607" s="2" t="s">
        <v>36</v>
      </c>
      <c r="T2607" s="2" t="s">
        <v>49</v>
      </c>
      <c r="U2607" s="2" t="s">
        <v>37</v>
      </c>
      <c r="V2607" s="2" t="s">
        <v>45</v>
      </c>
      <c r="W2607" s="2" t="s">
        <v>49</v>
      </c>
      <c r="X2607" s="2" t="s">
        <v>43</v>
      </c>
      <c r="Y2607" s="2" t="s">
        <v>47</v>
      </c>
      <c r="Z2607" s="2" t="s">
        <v>281</v>
      </c>
      <c r="AA2607" s="2" t="s">
        <v>35</v>
      </c>
      <c r="AB2607" s="2" t="s">
        <v>36</v>
      </c>
      <c r="AC2607" s="2"/>
      <c r="AD2607" s="2"/>
      <c r="AE2607">
        <v>49</v>
      </c>
      <c r="AF2607" s="2" t="s">
        <v>36</v>
      </c>
      <c r="AG2607" s="2" t="s">
        <v>36</v>
      </c>
      <c r="AH2607" s="2"/>
      <c r="AI2607" s="2"/>
      <c r="AJ2607" s="2" t="s">
        <v>36</v>
      </c>
      <c r="AK2607" s="2" t="s">
        <v>36</v>
      </c>
    </row>
    <row r="2608" spans="1:37" x14ac:dyDescent="0.3">
      <c r="A2608">
        <v>1187</v>
      </c>
      <c r="B2608" s="1">
        <v>41842</v>
      </c>
      <c r="C2608">
        <v>57</v>
      </c>
      <c r="D2608" t="str">
        <f>VLOOKUP(seguimiento[[#This Row],[idinstituciones]],instituciones[[idinstituciones]:[nombre]],2,)</f>
        <v>HIGA Penna</v>
      </c>
      <c r="E2608" s="2" t="s">
        <v>64</v>
      </c>
      <c r="F2608" s="2" t="s">
        <v>58</v>
      </c>
      <c r="G2608" s="2" t="s">
        <v>51</v>
      </c>
      <c r="H2608" s="2" t="s">
        <v>36</v>
      </c>
      <c r="I2608" s="2" t="s">
        <v>45</v>
      </c>
      <c r="J2608" s="2" t="s">
        <v>35</v>
      </c>
      <c r="K2608" s="2" t="s">
        <v>38</v>
      </c>
      <c r="L2608" s="2" t="s">
        <v>39</v>
      </c>
      <c r="M2608" s="2"/>
      <c r="N2608" s="2" t="s">
        <v>35</v>
      </c>
      <c r="O2608" s="2" t="s">
        <v>36</v>
      </c>
      <c r="P2608" s="2" t="s">
        <v>42</v>
      </c>
      <c r="Q2608" s="2"/>
      <c r="R2608" s="2"/>
      <c r="S2608" s="2" t="s">
        <v>45</v>
      </c>
      <c r="T2608" s="2" t="s">
        <v>46</v>
      </c>
      <c r="U2608" s="2" t="s">
        <v>45</v>
      </c>
      <c r="V2608" s="2" t="s">
        <v>45</v>
      </c>
      <c r="W2608" s="2" t="s">
        <v>49</v>
      </c>
      <c r="X2608" s="2" t="s">
        <v>65</v>
      </c>
      <c r="Y2608" s="2" t="s">
        <v>54</v>
      </c>
      <c r="Z2608" s="2" t="s">
        <v>35</v>
      </c>
      <c r="AA2608" s="2" t="s">
        <v>35</v>
      </c>
      <c r="AB2608" s="2" t="s">
        <v>36</v>
      </c>
      <c r="AC2608" s="2"/>
      <c r="AD2608" s="2"/>
      <c r="AE2608">
        <v>280</v>
      </c>
      <c r="AF2608" s="2" t="s">
        <v>36</v>
      </c>
      <c r="AG2608" s="2" t="s">
        <v>36</v>
      </c>
      <c r="AH2608" s="2"/>
      <c r="AI2608" s="2"/>
      <c r="AJ2608" s="2" t="s">
        <v>36</v>
      </c>
      <c r="AK2608" s="2" t="s">
        <v>36</v>
      </c>
    </row>
    <row r="2609" spans="1:37" x14ac:dyDescent="0.3">
      <c r="A2609">
        <v>1188</v>
      </c>
      <c r="B2609" s="1">
        <v>41711</v>
      </c>
      <c r="C2609">
        <v>57</v>
      </c>
      <c r="D2609" t="str">
        <f>VLOOKUP(seguimiento[[#This Row],[idinstituciones]],instituciones[[idinstituciones]:[nombre]],2,)</f>
        <v>HIGA Penna</v>
      </c>
      <c r="E2609" s="2" t="s">
        <v>35</v>
      </c>
      <c r="F2609" s="2" t="s">
        <v>34</v>
      </c>
      <c r="G2609" s="2" t="s">
        <v>55</v>
      </c>
      <c r="H2609" s="2" t="s">
        <v>36</v>
      </c>
      <c r="I2609" s="2" t="s">
        <v>45</v>
      </c>
      <c r="J2609" s="2" t="s">
        <v>35</v>
      </c>
      <c r="K2609" s="2" t="s">
        <v>38</v>
      </c>
      <c r="L2609" s="2" t="s">
        <v>39</v>
      </c>
      <c r="M2609" s="2"/>
      <c r="N2609" s="2" t="s">
        <v>35</v>
      </c>
      <c r="O2609" s="2" t="s">
        <v>36</v>
      </c>
      <c r="P2609" s="2" t="s">
        <v>42</v>
      </c>
      <c r="Q2609" s="2"/>
      <c r="R2609" s="2"/>
      <c r="S2609" s="2" t="s">
        <v>45</v>
      </c>
      <c r="T2609" s="2" t="s">
        <v>45</v>
      </c>
      <c r="U2609" s="2" t="s">
        <v>42</v>
      </c>
      <c r="V2609" s="2" t="s">
        <v>42</v>
      </c>
      <c r="W2609" s="2" t="s">
        <v>36</v>
      </c>
      <c r="X2609" s="2" t="s">
        <v>43</v>
      </c>
      <c r="Y2609" s="2" t="s">
        <v>47</v>
      </c>
      <c r="Z2609" s="2" t="s">
        <v>281</v>
      </c>
      <c r="AA2609" s="2" t="s">
        <v>35</v>
      </c>
      <c r="AB2609" s="2" t="s">
        <v>36</v>
      </c>
      <c r="AC2609" s="2"/>
      <c r="AD2609" s="2"/>
      <c r="AE2609">
        <v>80</v>
      </c>
      <c r="AF2609" s="2" t="s">
        <v>36</v>
      </c>
      <c r="AG2609" s="2" t="s">
        <v>36</v>
      </c>
      <c r="AH2609" s="2"/>
      <c r="AI2609" s="2"/>
      <c r="AJ2609" s="2" t="s">
        <v>36</v>
      </c>
      <c r="AK2609" s="2" t="s">
        <v>36</v>
      </c>
    </row>
    <row r="2610" spans="1:37" x14ac:dyDescent="0.3">
      <c r="A2610">
        <v>1189</v>
      </c>
      <c r="B2610" s="1">
        <v>41865</v>
      </c>
      <c r="C2610">
        <v>57</v>
      </c>
      <c r="D2610" t="str">
        <f>VLOOKUP(seguimiento[[#This Row],[idinstituciones]],instituciones[[idinstituciones]:[nombre]],2,)</f>
        <v>HIGA Penna</v>
      </c>
      <c r="E2610" s="2" t="s">
        <v>33</v>
      </c>
      <c r="F2610" s="2" t="s">
        <v>34</v>
      </c>
      <c r="G2610" s="2" t="s">
        <v>55</v>
      </c>
      <c r="H2610" s="2" t="s">
        <v>36</v>
      </c>
      <c r="I2610" s="2" t="s">
        <v>37</v>
      </c>
      <c r="J2610" s="2" t="s">
        <v>35</v>
      </c>
      <c r="K2610" s="2" t="s">
        <v>57</v>
      </c>
      <c r="L2610" s="2" t="s">
        <v>39</v>
      </c>
      <c r="M2610" s="2"/>
      <c r="N2610" s="2" t="s">
        <v>35</v>
      </c>
      <c r="O2610" s="2" t="s">
        <v>36</v>
      </c>
      <c r="P2610" s="2" t="s">
        <v>42</v>
      </c>
      <c r="Q2610" s="2"/>
      <c r="R2610" s="2"/>
      <c r="S2610" s="2" t="s">
        <v>45</v>
      </c>
      <c r="T2610" s="2" t="s">
        <v>46</v>
      </c>
      <c r="U2610" s="2" t="s">
        <v>42</v>
      </c>
      <c r="V2610" s="2" t="s">
        <v>42</v>
      </c>
      <c r="W2610" s="2" t="s">
        <v>36</v>
      </c>
      <c r="X2610" s="2" t="s">
        <v>43</v>
      </c>
      <c r="Y2610" s="2" t="s">
        <v>36</v>
      </c>
      <c r="Z2610" s="2" t="s">
        <v>281</v>
      </c>
      <c r="AA2610" s="2" t="s">
        <v>35</v>
      </c>
      <c r="AB2610" s="2" t="s">
        <v>36</v>
      </c>
      <c r="AC2610" s="2"/>
      <c r="AD2610" s="2"/>
      <c r="AE2610">
        <v>197</v>
      </c>
      <c r="AF2610" s="2" t="s">
        <v>36</v>
      </c>
      <c r="AG2610" s="2" t="s">
        <v>36</v>
      </c>
      <c r="AH2610" s="2"/>
      <c r="AI2610" s="2"/>
      <c r="AJ2610" s="2" t="s">
        <v>36</v>
      </c>
      <c r="AK2610" s="2" t="s">
        <v>36</v>
      </c>
    </row>
    <row r="2611" spans="1:37" x14ac:dyDescent="0.3">
      <c r="A2611">
        <v>1193</v>
      </c>
      <c r="B2611" s="1">
        <v>42003</v>
      </c>
      <c r="C2611">
        <v>57</v>
      </c>
      <c r="D2611" t="str">
        <f>VLOOKUP(seguimiento[[#This Row],[idinstituciones]],instituciones[[idinstituciones]:[nombre]],2,)</f>
        <v>HIGA Penna</v>
      </c>
      <c r="E2611" s="2" t="s">
        <v>35</v>
      </c>
      <c r="F2611" s="2" t="s">
        <v>34</v>
      </c>
      <c r="G2611" s="2" t="s">
        <v>55</v>
      </c>
      <c r="H2611" s="2" t="s">
        <v>36</v>
      </c>
      <c r="I2611" s="2" t="s">
        <v>45</v>
      </c>
      <c r="J2611" s="2" t="s">
        <v>35</v>
      </c>
      <c r="K2611" s="2"/>
      <c r="L2611" s="2" t="s">
        <v>39</v>
      </c>
      <c r="M2611" s="2"/>
      <c r="N2611" s="2" t="s">
        <v>35</v>
      </c>
      <c r="O2611" s="2" t="s">
        <v>36</v>
      </c>
      <c r="P2611" s="2" t="s">
        <v>36</v>
      </c>
      <c r="Q2611" s="2" t="s">
        <v>34</v>
      </c>
      <c r="R2611" s="2"/>
      <c r="S2611" s="2" t="s">
        <v>45</v>
      </c>
      <c r="T2611" s="2" t="s">
        <v>37</v>
      </c>
      <c r="U2611" s="2" t="s">
        <v>45</v>
      </c>
      <c r="V2611" s="2" t="s">
        <v>42</v>
      </c>
      <c r="W2611" s="2" t="s">
        <v>45</v>
      </c>
      <c r="X2611" s="2" t="s">
        <v>65</v>
      </c>
      <c r="Y2611" s="2" t="s">
        <v>47</v>
      </c>
      <c r="Z2611" s="2" t="s">
        <v>35</v>
      </c>
      <c r="AA2611" s="2" t="s">
        <v>35</v>
      </c>
      <c r="AB2611" s="2" t="s">
        <v>36</v>
      </c>
      <c r="AC2611" s="2"/>
      <c r="AD2611" s="2"/>
      <c r="AE2611">
        <v>18</v>
      </c>
      <c r="AF2611" s="2" t="s">
        <v>36</v>
      </c>
      <c r="AG2611" s="2" t="s">
        <v>36</v>
      </c>
      <c r="AH2611" s="2"/>
      <c r="AI2611" s="2"/>
      <c r="AJ2611" s="2" t="s">
        <v>36</v>
      </c>
      <c r="AK2611" s="2" t="s">
        <v>36</v>
      </c>
    </row>
    <row r="2612" spans="1:37" x14ac:dyDescent="0.3">
      <c r="A2612">
        <v>1194</v>
      </c>
      <c r="B2612" s="1">
        <v>41816</v>
      </c>
      <c r="C2612">
        <v>57</v>
      </c>
      <c r="D2612" t="str">
        <f>VLOOKUP(seguimiento[[#This Row],[idinstituciones]],instituciones[[idinstituciones]:[nombre]],2,)</f>
        <v>HIGA Penna</v>
      </c>
      <c r="E2612" s="2" t="s">
        <v>64</v>
      </c>
      <c r="F2612" s="2" t="s">
        <v>58</v>
      </c>
      <c r="G2612" s="2" t="s">
        <v>67</v>
      </c>
      <c r="H2612" s="2" t="s">
        <v>36</v>
      </c>
      <c r="I2612" s="2" t="s">
        <v>37</v>
      </c>
      <c r="J2612" s="2" t="s">
        <v>35</v>
      </c>
      <c r="K2612" s="2" t="s">
        <v>88</v>
      </c>
      <c r="L2612" s="2" t="s">
        <v>39</v>
      </c>
      <c r="M2612" s="2" t="s">
        <v>53</v>
      </c>
      <c r="N2612" s="2" t="s">
        <v>35</v>
      </c>
      <c r="O2612" s="2" t="s">
        <v>36</v>
      </c>
      <c r="P2612" s="2" t="s">
        <v>42</v>
      </c>
      <c r="Q2612" s="2" t="s">
        <v>34</v>
      </c>
      <c r="R2612" s="2"/>
      <c r="S2612" s="2" t="s">
        <v>45</v>
      </c>
      <c r="T2612" s="2" t="s">
        <v>46</v>
      </c>
      <c r="U2612" s="2" t="s">
        <v>45</v>
      </c>
      <c r="V2612" s="2" t="s">
        <v>46</v>
      </c>
      <c r="W2612" s="2" t="s">
        <v>49</v>
      </c>
      <c r="X2612" s="2" t="s">
        <v>43</v>
      </c>
      <c r="Y2612" s="2" t="s">
        <v>54</v>
      </c>
      <c r="Z2612" s="2" t="s">
        <v>281</v>
      </c>
      <c r="AA2612" s="2" t="s">
        <v>35</v>
      </c>
      <c r="AB2612" s="2" t="s">
        <v>36</v>
      </c>
      <c r="AC2612" s="2"/>
      <c r="AD2612" s="2"/>
      <c r="AE2612">
        <v>84</v>
      </c>
      <c r="AF2612" s="2" t="s">
        <v>36</v>
      </c>
      <c r="AG2612" s="2" t="s">
        <v>36</v>
      </c>
      <c r="AH2612" s="2"/>
      <c r="AI2612" s="2"/>
      <c r="AJ2612" s="2" t="s">
        <v>36</v>
      </c>
      <c r="AK2612" s="2" t="s">
        <v>36</v>
      </c>
    </row>
    <row r="2613" spans="1:37" x14ac:dyDescent="0.3">
      <c r="A2613">
        <v>1195</v>
      </c>
      <c r="B2613" s="1">
        <v>41821</v>
      </c>
      <c r="C2613">
        <v>57</v>
      </c>
      <c r="D2613" t="str">
        <f>VLOOKUP(seguimiento[[#This Row],[idinstituciones]],instituciones[[idinstituciones]:[nombre]],2,)</f>
        <v>HIGA Penna</v>
      </c>
      <c r="E2613" s="2" t="s">
        <v>33</v>
      </c>
      <c r="F2613" s="2" t="s">
        <v>34</v>
      </c>
      <c r="G2613" s="2" t="s">
        <v>59</v>
      </c>
      <c r="H2613" s="2" t="s">
        <v>36</v>
      </c>
      <c r="I2613" s="2" t="s">
        <v>37</v>
      </c>
      <c r="J2613" s="2" t="s">
        <v>35</v>
      </c>
      <c r="K2613" s="2" t="s">
        <v>61</v>
      </c>
      <c r="L2613" s="2" t="s">
        <v>39</v>
      </c>
      <c r="M2613" s="2"/>
      <c r="N2613" s="2" t="s">
        <v>35</v>
      </c>
      <c r="O2613" s="2" t="s">
        <v>36</v>
      </c>
      <c r="P2613" s="2" t="s">
        <v>42</v>
      </c>
      <c r="Q2613" s="2" t="s">
        <v>34</v>
      </c>
      <c r="R2613" s="2"/>
      <c r="S2613" s="2" t="s">
        <v>45</v>
      </c>
      <c r="T2613" s="2" t="s">
        <v>46</v>
      </c>
      <c r="U2613" s="2" t="s">
        <v>42</v>
      </c>
      <c r="V2613" s="2" t="s">
        <v>36</v>
      </c>
      <c r="W2613" s="2" t="s">
        <v>36</v>
      </c>
      <c r="X2613" s="2" t="s">
        <v>43</v>
      </c>
      <c r="Y2613" s="2" t="s">
        <v>47</v>
      </c>
      <c r="Z2613" s="2" t="s">
        <v>281</v>
      </c>
      <c r="AA2613" s="2" t="s">
        <v>35</v>
      </c>
      <c r="AB2613" s="2" t="s">
        <v>36</v>
      </c>
      <c r="AC2613" s="2"/>
      <c r="AD2613" s="2"/>
      <c r="AE2613">
        <v>27</v>
      </c>
      <c r="AF2613" s="2" t="s">
        <v>36</v>
      </c>
      <c r="AG2613" s="2" t="s">
        <v>36</v>
      </c>
      <c r="AH2613" s="2"/>
      <c r="AI2613" s="2"/>
      <c r="AJ2613" s="2" t="s">
        <v>36</v>
      </c>
      <c r="AK2613" s="2" t="s">
        <v>36</v>
      </c>
    </row>
    <row r="2614" spans="1:37" x14ac:dyDescent="0.3">
      <c r="A2614">
        <v>1195</v>
      </c>
      <c r="B2614" s="1">
        <v>41821</v>
      </c>
      <c r="C2614">
        <v>57</v>
      </c>
      <c r="D2614" t="str">
        <f>VLOOKUP(seguimiento[[#This Row],[idinstituciones]],instituciones[[idinstituciones]:[nombre]],2,)</f>
        <v>HIGA Penna</v>
      </c>
      <c r="E2614" s="2" t="s">
        <v>33</v>
      </c>
      <c r="F2614" s="2" t="s">
        <v>34</v>
      </c>
      <c r="G2614" s="2" t="s">
        <v>59</v>
      </c>
      <c r="H2614" s="2" t="s">
        <v>36</v>
      </c>
      <c r="I2614" s="2" t="s">
        <v>37</v>
      </c>
      <c r="J2614" s="2" t="s">
        <v>35</v>
      </c>
      <c r="K2614" s="2" t="s">
        <v>61</v>
      </c>
      <c r="L2614" s="2" t="s">
        <v>39</v>
      </c>
      <c r="M2614" s="2"/>
      <c r="N2614" s="2" t="s">
        <v>35</v>
      </c>
      <c r="O2614" s="2" t="s">
        <v>36</v>
      </c>
      <c r="P2614" s="2" t="s">
        <v>42</v>
      </c>
      <c r="Q2614" s="2" t="s">
        <v>34</v>
      </c>
      <c r="R2614" s="2"/>
      <c r="S2614" s="2" t="s">
        <v>45</v>
      </c>
      <c r="T2614" s="2" t="s">
        <v>46</v>
      </c>
      <c r="U2614" s="2" t="s">
        <v>42</v>
      </c>
      <c r="V2614" s="2" t="s">
        <v>36</v>
      </c>
      <c r="W2614" s="2" t="s">
        <v>36</v>
      </c>
      <c r="X2614" s="2" t="s">
        <v>43</v>
      </c>
      <c r="Y2614" s="2" t="s">
        <v>47</v>
      </c>
      <c r="Z2614" s="2" t="s">
        <v>281</v>
      </c>
      <c r="AA2614" s="2" t="s">
        <v>35</v>
      </c>
      <c r="AB2614" s="2" t="s">
        <v>36</v>
      </c>
      <c r="AC2614" s="2"/>
      <c r="AD2614" s="2"/>
      <c r="AE2614">
        <v>190</v>
      </c>
      <c r="AF2614" s="2" t="s">
        <v>36</v>
      </c>
      <c r="AG2614" s="2" t="s">
        <v>36</v>
      </c>
      <c r="AH2614" s="2"/>
      <c r="AI2614" s="2"/>
      <c r="AJ2614" s="2" t="s">
        <v>36</v>
      </c>
      <c r="AK2614" s="2" t="s">
        <v>36</v>
      </c>
    </row>
    <row r="2615" spans="1:37" x14ac:dyDescent="0.3">
      <c r="A2615">
        <v>1196</v>
      </c>
      <c r="B2615" s="1">
        <v>41793</v>
      </c>
      <c r="C2615">
        <v>57</v>
      </c>
      <c r="D2615" t="str">
        <f>VLOOKUP(seguimiento[[#This Row],[idinstituciones]],instituciones[[idinstituciones]:[nombre]],2,)</f>
        <v>HIGA Penna</v>
      </c>
      <c r="E2615" s="2" t="s">
        <v>33</v>
      </c>
      <c r="F2615" s="2" t="s">
        <v>34</v>
      </c>
      <c r="G2615" s="2" t="s">
        <v>55</v>
      </c>
      <c r="H2615" s="2" t="s">
        <v>36</v>
      </c>
      <c r="I2615" s="2" t="s">
        <v>45</v>
      </c>
      <c r="J2615" s="2" t="s">
        <v>35</v>
      </c>
      <c r="K2615" s="2"/>
      <c r="L2615" s="2" t="s">
        <v>39</v>
      </c>
      <c r="M2615" s="2"/>
      <c r="N2615" s="2" t="s">
        <v>35</v>
      </c>
      <c r="O2615" s="2" t="s">
        <v>36</v>
      </c>
      <c r="P2615" s="2" t="s">
        <v>42</v>
      </c>
      <c r="Q2615" s="2"/>
      <c r="R2615" s="2"/>
      <c r="S2615" s="2" t="s">
        <v>36</v>
      </c>
      <c r="T2615" s="2" t="s">
        <v>41</v>
      </c>
      <c r="U2615" s="2" t="s">
        <v>45</v>
      </c>
      <c r="V2615" s="2" t="s">
        <v>45</v>
      </c>
      <c r="W2615" s="2" t="s">
        <v>36</v>
      </c>
      <c r="X2615" s="2" t="s">
        <v>43</v>
      </c>
      <c r="Y2615" s="2" t="s">
        <v>47</v>
      </c>
      <c r="Z2615" s="2" t="s">
        <v>281</v>
      </c>
      <c r="AA2615" s="2" t="s">
        <v>35</v>
      </c>
      <c r="AB2615" s="2" t="s">
        <v>36</v>
      </c>
      <c r="AC2615" s="2"/>
      <c r="AD2615" s="2"/>
      <c r="AE2615">
        <v>578</v>
      </c>
      <c r="AF2615" s="2" t="s">
        <v>36</v>
      </c>
      <c r="AG2615" s="2" t="s">
        <v>36</v>
      </c>
      <c r="AH2615" s="2"/>
      <c r="AI2615" s="2"/>
      <c r="AJ2615" s="2" t="s">
        <v>36</v>
      </c>
      <c r="AK2615" s="2" t="s">
        <v>36</v>
      </c>
    </row>
    <row r="2616" spans="1:37" x14ac:dyDescent="0.3">
      <c r="A2616">
        <v>1197</v>
      </c>
      <c r="B2616" s="1">
        <v>42074</v>
      </c>
      <c r="C2616">
        <v>9</v>
      </c>
      <c r="D2616" t="str">
        <f>VLOOKUP(seguimiento[[#This Row],[idinstituciones]],instituciones[[idinstituciones]:[nombre]],2,)</f>
        <v>HOSPITAL PROVINCIAL de ROSARIO</v>
      </c>
      <c r="E2616" s="2" t="s">
        <v>33</v>
      </c>
      <c r="F2616" s="2" t="s">
        <v>34</v>
      </c>
      <c r="G2616" s="2" t="s">
        <v>35</v>
      </c>
      <c r="H2616" s="2" t="s">
        <v>36</v>
      </c>
      <c r="I2616" s="2" t="s">
        <v>45</v>
      </c>
      <c r="J2616" s="2" t="s">
        <v>35</v>
      </c>
      <c r="K2616" s="2"/>
      <c r="L2616" s="2" t="s">
        <v>39</v>
      </c>
      <c r="M2616" s="2"/>
      <c r="N2616" s="2" t="s">
        <v>35</v>
      </c>
      <c r="O2616" s="2" t="s">
        <v>36</v>
      </c>
      <c r="P2616" s="2" t="s">
        <v>42</v>
      </c>
      <c r="Q2616" s="2"/>
      <c r="R2616" s="2" t="s">
        <v>40</v>
      </c>
      <c r="S2616" s="2" t="s">
        <v>45</v>
      </c>
      <c r="T2616" s="2" t="s">
        <v>37</v>
      </c>
      <c r="U2616" s="2" t="s">
        <v>42</v>
      </c>
      <c r="V2616" s="2" t="s">
        <v>42</v>
      </c>
      <c r="W2616" s="2" t="s">
        <v>45</v>
      </c>
      <c r="X2616" s="2" t="s">
        <v>43</v>
      </c>
      <c r="Y2616" s="2" t="s">
        <v>47</v>
      </c>
      <c r="Z2616" s="2" t="s">
        <v>281</v>
      </c>
      <c r="AA2616" s="2" t="s">
        <v>35</v>
      </c>
      <c r="AB2616" s="2" t="s">
        <v>36</v>
      </c>
      <c r="AC2616" s="2"/>
      <c r="AD2616" s="2"/>
      <c r="AE2616">
        <v>624</v>
      </c>
      <c r="AF2616" s="2" t="s">
        <v>36</v>
      </c>
      <c r="AG2616" s="2" t="s">
        <v>36</v>
      </c>
      <c r="AH2616" s="2"/>
      <c r="AI2616" s="2"/>
      <c r="AJ2616" s="2" t="s">
        <v>36</v>
      </c>
      <c r="AK2616" s="2" t="s">
        <v>36</v>
      </c>
    </row>
    <row r="2617" spans="1:37" x14ac:dyDescent="0.3">
      <c r="A2617">
        <v>1197</v>
      </c>
      <c r="B2617" s="1">
        <v>42501</v>
      </c>
      <c r="C2617">
        <v>9</v>
      </c>
      <c r="D2617" t="str">
        <f>VLOOKUP(seguimiento[[#This Row],[idinstituciones]],instituciones[[idinstituciones]:[nombre]],2,)</f>
        <v>HOSPITAL PROVINCIAL de ROSARIO</v>
      </c>
      <c r="E2617" s="2" t="s">
        <v>33</v>
      </c>
      <c r="F2617" s="2" t="s">
        <v>34</v>
      </c>
      <c r="G2617" s="2" t="s">
        <v>35</v>
      </c>
      <c r="H2617" s="2" t="s">
        <v>36</v>
      </c>
      <c r="I2617" s="2" t="s">
        <v>45</v>
      </c>
      <c r="J2617" s="2" t="s">
        <v>35</v>
      </c>
      <c r="K2617" s="2"/>
      <c r="L2617" s="2" t="s">
        <v>39</v>
      </c>
      <c r="M2617" s="2"/>
      <c r="N2617" s="2" t="s">
        <v>35</v>
      </c>
      <c r="O2617" s="2" t="s">
        <v>36</v>
      </c>
      <c r="P2617" s="2" t="s">
        <v>36</v>
      </c>
      <c r="Q2617" s="2"/>
      <c r="R2617" s="2" t="s">
        <v>40</v>
      </c>
      <c r="S2617" s="2" t="s">
        <v>45</v>
      </c>
      <c r="T2617" s="2" t="s">
        <v>48</v>
      </c>
      <c r="U2617" s="2" t="s">
        <v>42</v>
      </c>
      <c r="V2617" s="2" t="s">
        <v>42</v>
      </c>
      <c r="W2617" s="2" t="s">
        <v>48</v>
      </c>
      <c r="X2617" s="2" t="s">
        <v>43</v>
      </c>
      <c r="Y2617" s="2" t="s">
        <v>56</v>
      </c>
      <c r="Z2617" s="2" t="s">
        <v>281</v>
      </c>
      <c r="AA2617" s="2" t="s">
        <v>35</v>
      </c>
      <c r="AB2617" s="2" t="s">
        <v>36</v>
      </c>
      <c r="AC2617" s="2"/>
      <c r="AD2617" s="2"/>
      <c r="AE2617">
        <v>2241</v>
      </c>
      <c r="AF2617" s="2" t="s">
        <v>35</v>
      </c>
      <c r="AG2617" s="2" t="s">
        <v>49</v>
      </c>
      <c r="AH2617" s="2">
        <v>2</v>
      </c>
      <c r="AI2617" s="2" t="str">
        <f>VLOOKUP(seguimiento[[#This Row],[vitamiad]],vitaminad[[id]:[valor]],2,)</f>
        <v>Normal</v>
      </c>
      <c r="AJ2617" s="2" t="s">
        <v>46</v>
      </c>
      <c r="AK2617" s="2" t="s">
        <v>45</v>
      </c>
    </row>
    <row r="2618" spans="1:37" x14ac:dyDescent="0.3">
      <c r="A2618">
        <v>1197</v>
      </c>
      <c r="B2618" s="1">
        <v>42885</v>
      </c>
      <c r="C2618">
        <v>9</v>
      </c>
      <c r="D2618" t="str">
        <f>VLOOKUP(seguimiento[[#This Row],[idinstituciones]],instituciones[[idinstituciones]:[nombre]],2,)</f>
        <v>HOSPITAL PROVINCIAL de ROSARIO</v>
      </c>
      <c r="E2618" s="2" t="s">
        <v>33</v>
      </c>
      <c r="F2618" s="2" t="s">
        <v>34</v>
      </c>
      <c r="G2618" s="2" t="s">
        <v>35</v>
      </c>
      <c r="H2618" s="2" t="s">
        <v>36</v>
      </c>
      <c r="I2618" s="2" t="s">
        <v>45</v>
      </c>
      <c r="J2618" s="2" t="s">
        <v>35</v>
      </c>
      <c r="K2618" s="2"/>
      <c r="L2618" s="2" t="s">
        <v>39</v>
      </c>
      <c r="M2618" s="2"/>
      <c r="N2618" s="2" t="s">
        <v>35</v>
      </c>
      <c r="O2618" s="2" t="s">
        <v>36</v>
      </c>
      <c r="P2618" s="2" t="s">
        <v>36</v>
      </c>
      <c r="Q2618" s="2"/>
      <c r="R2618" s="2" t="s">
        <v>40</v>
      </c>
      <c r="S2618" s="2" t="s">
        <v>45</v>
      </c>
      <c r="T2618" s="2" t="s">
        <v>49</v>
      </c>
      <c r="U2618" s="2" t="s">
        <v>42</v>
      </c>
      <c r="V2618" s="2" t="s">
        <v>42</v>
      </c>
      <c r="W2618" s="2" t="s">
        <v>49</v>
      </c>
      <c r="X2618" s="2" t="s">
        <v>43</v>
      </c>
      <c r="Y2618" s="2" t="s">
        <v>79</v>
      </c>
      <c r="Z2618" s="2" t="s">
        <v>281</v>
      </c>
      <c r="AA2618" s="2" t="s">
        <v>35</v>
      </c>
      <c r="AB2618" s="2" t="s">
        <v>36</v>
      </c>
      <c r="AC2618" s="2"/>
      <c r="AD2618" s="2"/>
      <c r="AE2618">
        <v>3135</v>
      </c>
      <c r="AF2618" s="2" t="s">
        <v>35</v>
      </c>
      <c r="AG2618" s="2" t="s">
        <v>49</v>
      </c>
      <c r="AH2618" s="2">
        <v>2</v>
      </c>
      <c r="AI2618" s="2" t="str">
        <f>VLOOKUP(seguimiento[[#This Row],[vitamiad]],vitaminad[[id]:[valor]],2,)</f>
        <v>Normal</v>
      </c>
      <c r="AJ2618" s="2" t="s">
        <v>37</v>
      </c>
      <c r="AK2618" s="2" t="s">
        <v>45</v>
      </c>
    </row>
    <row r="2619" spans="1:37" x14ac:dyDescent="0.3">
      <c r="A2619">
        <v>1197</v>
      </c>
      <c r="B2619" s="1">
        <v>43313</v>
      </c>
      <c r="C2619">
        <v>9</v>
      </c>
      <c r="D2619" t="str">
        <f>VLOOKUP(seguimiento[[#This Row],[idinstituciones]],instituciones[[idinstituciones]:[nombre]],2,)</f>
        <v>HOSPITAL PROVINCIAL de ROSARIO</v>
      </c>
      <c r="E2619" s="2" t="s">
        <v>33</v>
      </c>
      <c r="F2619" s="2" t="s">
        <v>34</v>
      </c>
      <c r="G2619" s="2" t="s">
        <v>35</v>
      </c>
      <c r="H2619" s="2" t="s">
        <v>36</v>
      </c>
      <c r="I2619" s="2" t="s">
        <v>45</v>
      </c>
      <c r="J2619" s="2" t="s">
        <v>35</v>
      </c>
      <c r="K2619" s="2"/>
      <c r="L2619" s="2" t="s">
        <v>39</v>
      </c>
      <c r="M2619" s="2"/>
      <c r="N2619" s="2" t="s">
        <v>35</v>
      </c>
      <c r="O2619" s="2" t="s">
        <v>36</v>
      </c>
      <c r="P2619" s="2" t="s">
        <v>36</v>
      </c>
      <c r="Q2619" s="2"/>
      <c r="R2619" s="2" t="s">
        <v>40</v>
      </c>
      <c r="S2619" s="2" t="s">
        <v>45</v>
      </c>
      <c r="T2619" s="2" t="s">
        <v>49</v>
      </c>
      <c r="U2619" s="2" t="s">
        <v>42</v>
      </c>
      <c r="V2619" s="2" t="s">
        <v>42</v>
      </c>
      <c r="W2619" s="2" t="s">
        <v>48</v>
      </c>
      <c r="X2619" s="2" t="s">
        <v>43</v>
      </c>
      <c r="Y2619" s="2" t="s">
        <v>79</v>
      </c>
      <c r="Z2619" s="2" t="s">
        <v>281</v>
      </c>
      <c r="AA2619" s="2" t="s">
        <v>35</v>
      </c>
      <c r="AB2619" s="2" t="s">
        <v>36</v>
      </c>
      <c r="AC2619" s="2"/>
      <c r="AD2619" s="2"/>
      <c r="AE2619">
        <v>3136</v>
      </c>
      <c r="AF2619" s="2" t="s">
        <v>35</v>
      </c>
      <c r="AG2619" s="2" t="s">
        <v>49</v>
      </c>
      <c r="AH2619" s="2">
        <v>2</v>
      </c>
      <c r="AI2619" s="2" t="str">
        <f>VLOOKUP(seguimiento[[#This Row],[vitamiad]],vitaminad[[id]:[valor]],2,)</f>
        <v>Normal</v>
      </c>
      <c r="AJ2619" s="2" t="s">
        <v>37</v>
      </c>
      <c r="AK2619" s="2" t="s">
        <v>45</v>
      </c>
    </row>
    <row r="2620" spans="1:37" x14ac:dyDescent="0.3">
      <c r="A2620">
        <v>1197</v>
      </c>
      <c r="B2620" s="1">
        <v>43530</v>
      </c>
      <c r="C2620">
        <v>9</v>
      </c>
      <c r="D2620" t="str">
        <f>VLOOKUP(seguimiento[[#This Row],[idinstituciones]],instituciones[[idinstituciones]:[nombre]],2,)</f>
        <v>HOSPITAL PROVINCIAL de ROSARIO</v>
      </c>
      <c r="E2620" s="2" t="s">
        <v>33</v>
      </c>
      <c r="F2620" s="2" t="s">
        <v>34</v>
      </c>
      <c r="G2620" s="2" t="s">
        <v>35</v>
      </c>
      <c r="H2620" s="2" t="s">
        <v>36</v>
      </c>
      <c r="I2620" s="2" t="s">
        <v>45</v>
      </c>
      <c r="J2620" s="2" t="s">
        <v>35</v>
      </c>
      <c r="K2620" s="2"/>
      <c r="L2620" s="2" t="s">
        <v>39</v>
      </c>
      <c r="M2620" s="2"/>
      <c r="N2620" s="2" t="s">
        <v>35</v>
      </c>
      <c r="O2620" s="2" t="s">
        <v>36</v>
      </c>
      <c r="P2620" s="2" t="s">
        <v>36</v>
      </c>
      <c r="Q2620" s="2" t="s">
        <v>34</v>
      </c>
      <c r="R2620" s="2" t="s">
        <v>40</v>
      </c>
      <c r="S2620" s="2" t="s">
        <v>45</v>
      </c>
      <c r="T2620" s="2" t="s">
        <v>37</v>
      </c>
      <c r="U2620" s="2" t="s">
        <v>42</v>
      </c>
      <c r="V2620" s="2" t="s">
        <v>36</v>
      </c>
      <c r="W2620" s="2" t="s">
        <v>42</v>
      </c>
      <c r="X2620" s="2" t="s">
        <v>43</v>
      </c>
      <c r="Y2620" s="2" t="s">
        <v>79</v>
      </c>
      <c r="Z2620" s="2" t="s">
        <v>281</v>
      </c>
      <c r="AA2620" s="2" t="s">
        <v>35</v>
      </c>
      <c r="AB2620" s="2" t="s">
        <v>36</v>
      </c>
      <c r="AC2620" s="2"/>
      <c r="AD2620" s="2"/>
      <c r="AE2620">
        <v>3137</v>
      </c>
      <c r="AF2620" s="2" t="s">
        <v>35</v>
      </c>
      <c r="AG2620" s="2" t="s">
        <v>49</v>
      </c>
      <c r="AH2620" s="2">
        <v>2</v>
      </c>
      <c r="AI2620" s="2" t="str">
        <f>VLOOKUP(seguimiento[[#This Row],[vitamiad]],vitaminad[[id]:[valor]],2,)</f>
        <v>Normal</v>
      </c>
      <c r="AJ2620" s="2" t="s">
        <v>37</v>
      </c>
      <c r="AK2620" s="2" t="s">
        <v>45</v>
      </c>
    </row>
    <row r="2621" spans="1:37" x14ac:dyDescent="0.3">
      <c r="A2621">
        <v>1198</v>
      </c>
      <c r="B2621" s="1">
        <v>41696</v>
      </c>
      <c r="C2621">
        <v>9</v>
      </c>
      <c r="D2621" t="str">
        <f>VLOOKUP(seguimiento[[#This Row],[idinstituciones]],instituciones[[idinstituciones]:[nombre]],2,)</f>
        <v>HOSPITAL PROVINCIAL de ROSARIO</v>
      </c>
      <c r="E2621" s="2" t="s">
        <v>33</v>
      </c>
      <c r="F2621" s="2" t="s">
        <v>34</v>
      </c>
      <c r="G2621" s="2" t="s">
        <v>35</v>
      </c>
      <c r="H2621" s="2" t="s">
        <v>36</v>
      </c>
      <c r="I2621" s="2" t="s">
        <v>45</v>
      </c>
      <c r="J2621" s="2" t="s">
        <v>35</v>
      </c>
      <c r="K2621" s="2"/>
      <c r="L2621" s="2" t="s">
        <v>39</v>
      </c>
      <c r="M2621" s="2"/>
      <c r="N2621" s="2" t="s">
        <v>35</v>
      </c>
      <c r="O2621" s="2" t="s">
        <v>36</v>
      </c>
      <c r="P2621" s="2" t="s">
        <v>42</v>
      </c>
      <c r="Q2621" s="2"/>
      <c r="R2621" s="2" t="s">
        <v>40</v>
      </c>
      <c r="S2621" s="2" t="s">
        <v>45</v>
      </c>
      <c r="T2621" s="2" t="s">
        <v>49</v>
      </c>
      <c r="U2621" s="2" t="s">
        <v>42</v>
      </c>
      <c r="V2621" s="2" t="s">
        <v>42</v>
      </c>
      <c r="W2621" s="2" t="s">
        <v>49</v>
      </c>
      <c r="X2621" s="2" t="s">
        <v>43</v>
      </c>
      <c r="Y2621" s="2" t="s">
        <v>47</v>
      </c>
      <c r="Z2621" s="2" t="s">
        <v>281</v>
      </c>
      <c r="AA2621" s="2" t="s">
        <v>35</v>
      </c>
      <c r="AB2621" s="2" t="s">
        <v>36</v>
      </c>
      <c r="AC2621" s="2"/>
      <c r="AD2621" s="2"/>
      <c r="AE2621">
        <v>569</v>
      </c>
      <c r="AF2621" s="2" t="s">
        <v>36</v>
      </c>
      <c r="AG2621" s="2" t="s">
        <v>36</v>
      </c>
      <c r="AH2621" s="2"/>
      <c r="AI2621" s="2"/>
      <c r="AJ2621" s="2" t="s">
        <v>36</v>
      </c>
      <c r="AK2621" s="2" t="s">
        <v>36</v>
      </c>
    </row>
    <row r="2622" spans="1:37" x14ac:dyDescent="0.3">
      <c r="A2622">
        <v>1198</v>
      </c>
      <c r="B2622" s="1">
        <v>42067</v>
      </c>
      <c r="C2622">
        <v>9</v>
      </c>
      <c r="D2622" t="str">
        <f>VLOOKUP(seguimiento[[#This Row],[idinstituciones]],instituciones[[idinstituciones]:[nombre]],2,)</f>
        <v>HOSPITAL PROVINCIAL de ROSARIO</v>
      </c>
      <c r="E2622" s="2" t="s">
        <v>33</v>
      </c>
      <c r="F2622" s="2" t="s">
        <v>34</v>
      </c>
      <c r="G2622" s="2" t="s">
        <v>35</v>
      </c>
      <c r="H2622" s="2" t="s">
        <v>36</v>
      </c>
      <c r="I2622" s="2" t="s">
        <v>45</v>
      </c>
      <c r="J2622" s="2" t="s">
        <v>35</v>
      </c>
      <c r="K2622" s="2"/>
      <c r="L2622" s="2" t="s">
        <v>39</v>
      </c>
      <c r="M2622" s="2"/>
      <c r="N2622" s="2" t="s">
        <v>35</v>
      </c>
      <c r="O2622" s="2" t="s">
        <v>36</v>
      </c>
      <c r="P2622" s="2" t="s">
        <v>42</v>
      </c>
      <c r="Q2622" s="2"/>
      <c r="R2622" s="2" t="s">
        <v>40</v>
      </c>
      <c r="S2622" s="2" t="s">
        <v>45</v>
      </c>
      <c r="T2622" s="2" t="s">
        <v>48</v>
      </c>
      <c r="U2622" s="2" t="s">
        <v>42</v>
      </c>
      <c r="V2622" s="2" t="s">
        <v>42</v>
      </c>
      <c r="W2622" s="2" t="s">
        <v>49</v>
      </c>
      <c r="X2622" s="2" t="s">
        <v>43</v>
      </c>
      <c r="Y2622" s="2" t="s">
        <v>47</v>
      </c>
      <c r="Z2622" s="2" t="s">
        <v>281</v>
      </c>
      <c r="AA2622" s="2" t="s">
        <v>35</v>
      </c>
      <c r="AB2622" s="2" t="s">
        <v>36</v>
      </c>
      <c r="AC2622" s="2"/>
      <c r="AD2622" s="2"/>
      <c r="AE2622">
        <v>930</v>
      </c>
      <c r="AF2622" s="2" t="s">
        <v>36</v>
      </c>
      <c r="AG2622" s="2" t="s">
        <v>36</v>
      </c>
      <c r="AH2622" s="2"/>
      <c r="AI2622" s="2"/>
      <c r="AJ2622" s="2" t="s">
        <v>36</v>
      </c>
      <c r="AK2622" s="2" t="s">
        <v>36</v>
      </c>
    </row>
    <row r="2623" spans="1:37" x14ac:dyDescent="0.3">
      <c r="A2623">
        <v>1198</v>
      </c>
      <c r="B2623" s="1">
        <v>42508</v>
      </c>
      <c r="C2623">
        <v>9</v>
      </c>
      <c r="D2623" t="str">
        <f>VLOOKUP(seguimiento[[#This Row],[idinstituciones]],instituciones[[idinstituciones]:[nombre]],2,)</f>
        <v>HOSPITAL PROVINCIAL de ROSARIO</v>
      </c>
      <c r="E2623" s="2" t="s">
        <v>35</v>
      </c>
      <c r="F2623" s="2" t="s">
        <v>34</v>
      </c>
      <c r="G2623" s="2" t="s">
        <v>35</v>
      </c>
      <c r="H2623" s="2" t="s">
        <v>36</v>
      </c>
      <c r="I2623" s="2" t="s">
        <v>45</v>
      </c>
      <c r="J2623" s="2" t="s">
        <v>35</v>
      </c>
      <c r="K2623" s="2"/>
      <c r="L2623" s="2" t="s">
        <v>39</v>
      </c>
      <c r="M2623" s="2"/>
      <c r="N2623" s="2" t="s">
        <v>35</v>
      </c>
      <c r="O2623" s="2" t="s">
        <v>36</v>
      </c>
      <c r="P2623" s="2" t="s">
        <v>36</v>
      </c>
      <c r="Q2623" s="2"/>
      <c r="R2623" s="2" t="s">
        <v>40</v>
      </c>
      <c r="S2623" s="2" t="s">
        <v>45</v>
      </c>
      <c r="T2623" s="2" t="s">
        <v>48</v>
      </c>
      <c r="U2623" s="2" t="s">
        <v>42</v>
      </c>
      <c r="V2623" s="2" t="s">
        <v>42</v>
      </c>
      <c r="W2623" s="2" t="s">
        <v>49</v>
      </c>
      <c r="X2623" s="2" t="s">
        <v>43</v>
      </c>
      <c r="Y2623" s="2" t="s">
        <v>56</v>
      </c>
      <c r="Z2623" s="2" t="s">
        <v>281</v>
      </c>
      <c r="AA2623" s="2" t="s">
        <v>35</v>
      </c>
      <c r="AB2623" s="2" t="s">
        <v>36</v>
      </c>
      <c r="AC2623" s="2"/>
      <c r="AD2623" s="2"/>
      <c r="AE2623">
        <v>2242</v>
      </c>
      <c r="AF2623" s="2" t="s">
        <v>35</v>
      </c>
      <c r="AG2623" s="2" t="s">
        <v>49</v>
      </c>
      <c r="AH2623" s="2">
        <v>2</v>
      </c>
      <c r="AI2623" s="2" t="str">
        <f>VLOOKUP(seguimiento[[#This Row],[vitamiad]],vitaminad[[id]:[valor]],2,)</f>
        <v>Normal</v>
      </c>
      <c r="AJ2623" s="2" t="s">
        <v>37</v>
      </c>
      <c r="AK2623" s="2" t="s">
        <v>45</v>
      </c>
    </row>
    <row r="2624" spans="1:37" x14ac:dyDescent="0.3">
      <c r="A2624">
        <v>1201</v>
      </c>
      <c r="B2624" s="1">
        <v>41340</v>
      </c>
      <c r="C2624">
        <v>9</v>
      </c>
      <c r="D2624" t="str">
        <f>VLOOKUP(seguimiento[[#This Row],[idinstituciones]],instituciones[[idinstituciones]:[nombre]],2,)</f>
        <v>HOSPITAL PROVINCIAL de ROSARIO</v>
      </c>
      <c r="E2624" s="2" t="s">
        <v>33</v>
      </c>
      <c r="F2624" s="2" t="s">
        <v>34</v>
      </c>
      <c r="G2624" s="2" t="s">
        <v>59</v>
      </c>
      <c r="H2624" s="2" t="s">
        <v>36</v>
      </c>
      <c r="I2624" s="2" t="s">
        <v>45</v>
      </c>
      <c r="J2624" s="2" t="s">
        <v>35</v>
      </c>
      <c r="K2624" s="2" t="s">
        <v>38</v>
      </c>
      <c r="L2624" s="2" t="s">
        <v>39</v>
      </c>
      <c r="M2624" s="2"/>
      <c r="N2624" s="2" t="s">
        <v>35</v>
      </c>
      <c r="O2624" s="2" t="s">
        <v>36</v>
      </c>
      <c r="P2624" s="2" t="s">
        <v>42</v>
      </c>
      <c r="Q2624" s="2"/>
      <c r="R2624" s="2" t="s">
        <v>40</v>
      </c>
      <c r="S2624" s="2" t="s">
        <v>45</v>
      </c>
      <c r="T2624" s="2" t="s">
        <v>49</v>
      </c>
      <c r="U2624" s="2" t="s">
        <v>37</v>
      </c>
      <c r="V2624" s="2" t="s">
        <v>37</v>
      </c>
      <c r="W2624" s="2" t="s">
        <v>48</v>
      </c>
      <c r="X2624" s="2" t="s">
        <v>65</v>
      </c>
      <c r="Y2624" s="2" t="s">
        <v>47</v>
      </c>
      <c r="Z2624" s="2" t="s">
        <v>35</v>
      </c>
      <c r="AA2624" s="2" t="s">
        <v>35</v>
      </c>
      <c r="AB2624" s="2" t="s">
        <v>36</v>
      </c>
      <c r="AC2624" s="2"/>
      <c r="AD2624" s="2"/>
      <c r="AE2624">
        <v>764</v>
      </c>
      <c r="AF2624" s="2" t="s">
        <v>36</v>
      </c>
      <c r="AG2624" s="2" t="s">
        <v>36</v>
      </c>
      <c r="AH2624" s="2"/>
      <c r="AI2624" s="2"/>
      <c r="AJ2624" s="2" t="s">
        <v>36</v>
      </c>
      <c r="AK2624" s="2" t="s">
        <v>36</v>
      </c>
    </row>
    <row r="2625" spans="1:37" x14ac:dyDescent="0.3">
      <c r="A2625">
        <v>1201</v>
      </c>
      <c r="B2625" s="1">
        <v>41746</v>
      </c>
      <c r="C2625">
        <v>9</v>
      </c>
      <c r="D2625" t="str">
        <f>VLOOKUP(seguimiento[[#This Row],[idinstituciones]],instituciones[[idinstituciones]:[nombre]],2,)</f>
        <v>HOSPITAL PROVINCIAL de ROSARIO</v>
      </c>
      <c r="E2625" s="2" t="s">
        <v>33</v>
      </c>
      <c r="F2625" s="2" t="s">
        <v>34</v>
      </c>
      <c r="G2625" s="2" t="s">
        <v>59</v>
      </c>
      <c r="H2625" s="2" t="s">
        <v>36</v>
      </c>
      <c r="I2625" s="2" t="s">
        <v>45</v>
      </c>
      <c r="J2625" s="2" t="s">
        <v>35</v>
      </c>
      <c r="K2625" s="2" t="s">
        <v>38</v>
      </c>
      <c r="L2625" s="2" t="s">
        <v>39</v>
      </c>
      <c r="M2625" s="2"/>
      <c r="N2625" s="2" t="s">
        <v>35</v>
      </c>
      <c r="O2625" s="2" t="s">
        <v>36</v>
      </c>
      <c r="P2625" s="2" t="s">
        <v>42</v>
      </c>
      <c r="Q2625" s="2"/>
      <c r="R2625" s="2" t="s">
        <v>40</v>
      </c>
      <c r="S2625" s="2" t="s">
        <v>45</v>
      </c>
      <c r="T2625" s="2" t="s">
        <v>49</v>
      </c>
      <c r="U2625" s="2" t="s">
        <v>37</v>
      </c>
      <c r="V2625" s="2" t="s">
        <v>37</v>
      </c>
      <c r="W2625" s="2" t="s">
        <v>48</v>
      </c>
      <c r="X2625" s="2" t="s">
        <v>65</v>
      </c>
      <c r="Y2625" s="2" t="s">
        <v>47</v>
      </c>
      <c r="Z2625" s="2" t="s">
        <v>35</v>
      </c>
      <c r="AA2625" s="2" t="s">
        <v>35</v>
      </c>
      <c r="AB2625" s="2" t="s">
        <v>36</v>
      </c>
      <c r="AC2625" s="2"/>
      <c r="AD2625" s="2"/>
      <c r="AE2625">
        <v>623</v>
      </c>
      <c r="AF2625" s="2" t="s">
        <v>36</v>
      </c>
      <c r="AG2625" s="2" t="s">
        <v>36</v>
      </c>
      <c r="AH2625" s="2"/>
      <c r="AI2625" s="2"/>
      <c r="AJ2625" s="2" t="s">
        <v>36</v>
      </c>
      <c r="AK2625" s="2" t="s">
        <v>36</v>
      </c>
    </row>
    <row r="2626" spans="1:37" x14ac:dyDescent="0.3">
      <c r="A2626">
        <v>1201</v>
      </c>
      <c r="B2626" s="1">
        <v>42081</v>
      </c>
      <c r="C2626">
        <v>9</v>
      </c>
      <c r="D2626" t="str">
        <f>VLOOKUP(seguimiento[[#This Row],[idinstituciones]],instituciones[[idinstituciones]:[nombre]],2,)</f>
        <v>HOSPITAL PROVINCIAL de ROSARIO</v>
      </c>
      <c r="E2626" s="2" t="s">
        <v>33</v>
      </c>
      <c r="F2626" s="2" t="s">
        <v>34</v>
      </c>
      <c r="G2626" s="2" t="s">
        <v>51</v>
      </c>
      <c r="H2626" s="2" t="s">
        <v>36</v>
      </c>
      <c r="I2626" s="2" t="s">
        <v>45</v>
      </c>
      <c r="J2626" s="2" t="s">
        <v>35</v>
      </c>
      <c r="K2626" s="2" t="s">
        <v>38</v>
      </c>
      <c r="L2626" s="2" t="s">
        <v>39</v>
      </c>
      <c r="M2626" s="2"/>
      <c r="N2626" s="2" t="s">
        <v>35</v>
      </c>
      <c r="O2626" s="2" t="s">
        <v>36</v>
      </c>
      <c r="P2626" s="2" t="s">
        <v>42</v>
      </c>
      <c r="Q2626" s="2"/>
      <c r="R2626" s="2" t="s">
        <v>40</v>
      </c>
      <c r="S2626" s="2" t="s">
        <v>45</v>
      </c>
      <c r="T2626" s="2" t="s">
        <v>48</v>
      </c>
      <c r="U2626" s="2" t="s">
        <v>37</v>
      </c>
      <c r="V2626" s="2" t="s">
        <v>37</v>
      </c>
      <c r="W2626" s="2" t="s">
        <v>49</v>
      </c>
      <c r="X2626" s="2" t="s">
        <v>65</v>
      </c>
      <c r="Y2626" s="2" t="s">
        <v>36</v>
      </c>
      <c r="Z2626" s="2" t="s">
        <v>35</v>
      </c>
      <c r="AA2626" s="2" t="s">
        <v>35</v>
      </c>
      <c r="AB2626" s="2" t="s">
        <v>36</v>
      </c>
      <c r="AC2626" s="2"/>
      <c r="AD2626" s="2"/>
      <c r="AE2626">
        <v>372</v>
      </c>
      <c r="AF2626" s="2" t="s">
        <v>36</v>
      </c>
      <c r="AG2626" s="2" t="s">
        <v>36</v>
      </c>
      <c r="AH2626" s="2"/>
      <c r="AI2626" s="2"/>
      <c r="AJ2626" s="2" t="s">
        <v>36</v>
      </c>
      <c r="AK2626" s="2" t="s">
        <v>36</v>
      </c>
    </row>
    <row r="2627" spans="1:37" x14ac:dyDescent="0.3">
      <c r="A2627">
        <v>1201</v>
      </c>
      <c r="B2627" s="1">
        <v>42523</v>
      </c>
      <c r="C2627">
        <v>9</v>
      </c>
      <c r="D2627" t="str">
        <f>VLOOKUP(seguimiento[[#This Row],[idinstituciones]],instituciones[[idinstituciones]:[nombre]],2,)</f>
        <v>HOSPITAL PROVINCIAL de ROSARIO</v>
      </c>
      <c r="E2627" s="2" t="s">
        <v>64</v>
      </c>
      <c r="F2627" s="2" t="s">
        <v>34</v>
      </c>
      <c r="G2627" s="2" t="s">
        <v>59</v>
      </c>
      <c r="H2627" s="2" t="s">
        <v>166</v>
      </c>
      <c r="I2627" s="2" t="s">
        <v>45</v>
      </c>
      <c r="J2627" s="2" t="s">
        <v>35</v>
      </c>
      <c r="K2627" s="2"/>
      <c r="L2627" s="2" t="s">
        <v>39</v>
      </c>
      <c r="M2627" s="2"/>
      <c r="N2627" s="2" t="s">
        <v>35</v>
      </c>
      <c r="O2627" s="2" t="s">
        <v>36</v>
      </c>
      <c r="P2627" s="2" t="s">
        <v>36</v>
      </c>
      <c r="Q2627" s="2" t="s">
        <v>34</v>
      </c>
      <c r="R2627" s="2" t="s">
        <v>40</v>
      </c>
      <c r="S2627" s="2" t="s">
        <v>45</v>
      </c>
      <c r="T2627" s="2" t="s">
        <v>48</v>
      </c>
      <c r="U2627" s="2" t="s">
        <v>45</v>
      </c>
      <c r="V2627" s="2" t="s">
        <v>45</v>
      </c>
      <c r="W2627" s="2" t="s">
        <v>49</v>
      </c>
      <c r="X2627" s="2" t="s">
        <v>43</v>
      </c>
      <c r="Y2627" s="2" t="s">
        <v>56</v>
      </c>
      <c r="Z2627" s="2" t="s">
        <v>35</v>
      </c>
      <c r="AA2627" s="2" t="s">
        <v>35</v>
      </c>
      <c r="AB2627" s="2" t="s">
        <v>36</v>
      </c>
      <c r="AC2627" s="2"/>
      <c r="AD2627" s="2"/>
      <c r="AE2627">
        <v>2255</v>
      </c>
      <c r="AF2627" s="2" t="s">
        <v>35</v>
      </c>
      <c r="AG2627" s="2" t="s">
        <v>49</v>
      </c>
      <c r="AH2627" s="2">
        <v>1</v>
      </c>
      <c r="AI2627" s="2" t="str">
        <f>VLOOKUP(seguimiento[[#This Row],[vitamiad]],vitaminad[[id]:[valor]],2,)</f>
        <v>No realizado</v>
      </c>
      <c r="AJ2627" s="2" t="s">
        <v>46</v>
      </c>
      <c r="AK2627" s="2" t="s">
        <v>45</v>
      </c>
    </row>
    <row r="2628" spans="1:37" x14ac:dyDescent="0.3">
      <c r="A2628">
        <v>1201</v>
      </c>
      <c r="B2628" s="1">
        <v>42863</v>
      </c>
      <c r="C2628">
        <v>9</v>
      </c>
      <c r="D2628" t="str">
        <f>VLOOKUP(seguimiento[[#This Row],[idinstituciones]],instituciones[[idinstituciones]:[nombre]],2,)</f>
        <v>HOSPITAL PROVINCIAL de ROSARIO</v>
      </c>
      <c r="E2628" s="2" t="s">
        <v>33</v>
      </c>
      <c r="F2628" s="2" t="s">
        <v>34</v>
      </c>
      <c r="G2628" s="2" t="s">
        <v>59</v>
      </c>
      <c r="H2628" s="2" t="s">
        <v>36</v>
      </c>
      <c r="I2628" s="2" t="s">
        <v>37</v>
      </c>
      <c r="J2628" s="2" t="s">
        <v>71</v>
      </c>
      <c r="K2628" s="2"/>
      <c r="L2628" s="2" t="s">
        <v>39</v>
      </c>
      <c r="M2628" s="2"/>
      <c r="N2628" s="2" t="s">
        <v>35</v>
      </c>
      <c r="O2628" s="2" t="s">
        <v>36</v>
      </c>
      <c r="P2628" s="2" t="s">
        <v>36</v>
      </c>
      <c r="Q2628" s="2" t="s">
        <v>34</v>
      </c>
      <c r="R2628" s="2" t="s">
        <v>40</v>
      </c>
      <c r="S2628" s="2" t="s">
        <v>45</v>
      </c>
      <c r="T2628" s="2" t="s">
        <v>48</v>
      </c>
      <c r="U2628" s="2" t="s">
        <v>45</v>
      </c>
      <c r="V2628" s="2" t="s">
        <v>45</v>
      </c>
      <c r="W2628" s="2" t="s">
        <v>48</v>
      </c>
      <c r="X2628" s="2" t="s">
        <v>65</v>
      </c>
      <c r="Y2628" s="2" t="s">
        <v>54</v>
      </c>
      <c r="Z2628" s="2" t="s">
        <v>35</v>
      </c>
      <c r="AA2628" s="2" t="s">
        <v>35</v>
      </c>
      <c r="AB2628" s="2" t="s">
        <v>36</v>
      </c>
      <c r="AC2628" s="2"/>
      <c r="AD2628" s="2"/>
      <c r="AE2628">
        <v>3132</v>
      </c>
      <c r="AF2628" s="2" t="s">
        <v>35</v>
      </c>
      <c r="AG2628" s="2" t="s">
        <v>49</v>
      </c>
      <c r="AH2628" s="2">
        <v>2</v>
      </c>
      <c r="AI2628" s="2" t="str">
        <f>VLOOKUP(seguimiento[[#This Row],[vitamiad]],vitaminad[[id]:[valor]],2,)</f>
        <v>Normal</v>
      </c>
      <c r="AJ2628" s="2" t="s">
        <v>46</v>
      </c>
      <c r="AK2628" s="2" t="s">
        <v>45</v>
      </c>
    </row>
    <row r="2629" spans="1:37" x14ac:dyDescent="0.3">
      <c r="A2629">
        <v>1201</v>
      </c>
      <c r="B2629" s="1">
        <v>43361</v>
      </c>
      <c r="C2629">
        <v>9</v>
      </c>
      <c r="D2629" t="str">
        <f>VLOOKUP(seguimiento[[#This Row],[idinstituciones]],instituciones[[idinstituciones]:[nombre]],2,)</f>
        <v>HOSPITAL PROVINCIAL de ROSARIO</v>
      </c>
      <c r="E2629" s="2" t="s">
        <v>64</v>
      </c>
      <c r="F2629" s="2" t="s">
        <v>34</v>
      </c>
      <c r="G2629" s="2" t="s">
        <v>59</v>
      </c>
      <c r="H2629" s="2" t="s">
        <v>36</v>
      </c>
      <c r="I2629" s="2" t="s">
        <v>45</v>
      </c>
      <c r="J2629" s="2" t="s">
        <v>71</v>
      </c>
      <c r="K2629" s="2"/>
      <c r="L2629" s="2" t="s">
        <v>39</v>
      </c>
      <c r="M2629" s="2"/>
      <c r="N2629" s="2" t="s">
        <v>35</v>
      </c>
      <c r="O2629" s="2" t="s">
        <v>36</v>
      </c>
      <c r="P2629" s="2" t="s">
        <v>36</v>
      </c>
      <c r="Q2629" s="2" t="s">
        <v>34</v>
      </c>
      <c r="R2629" s="2" t="s">
        <v>40</v>
      </c>
      <c r="S2629" s="2" t="s">
        <v>45</v>
      </c>
      <c r="T2629" s="2" t="s">
        <v>41</v>
      </c>
      <c r="U2629" s="2" t="s">
        <v>45</v>
      </c>
      <c r="V2629" s="2" t="s">
        <v>45</v>
      </c>
      <c r="W2629" s="2" t="s">
        <v>48</v>
      </c>
      <c r="X2629" s="2" t="s">
        <v>65</v>
      </c>
      <c r="Y2629" s="2" t="s">
        <v>54</v>
      </c>
      <c r="Z2629" s="2" t="s">
        <v>35</v>
      </c>
      <c r="AA2629" s="2" t="s">
        <v>35</v>
      </c>
      <c r="AB2629" s="2" t="s">
        <v>36</v>
      </c>
      <c r="AC2629" s="2"/>
      <c r="AD2629" s="2"/>
      <c r="AE2629">
        <v>3133</v>
      </c>
      <c r="AF2629" s="2" t="s">
        <v>35</v>
      </c>
      <c r="AG2629" s="2" t="s">
        <v>49</v>
      </c>
      <c r="AH2629" s="2">
        <v>2</v>
      </c>
      <c r="AI2629" s="2" t="str">
        <f>VLOOKUP(seguimiento[[#This Row],[vitamiad]],vitaminad[[id]:[valor]],2,)</f>
        <v>Normal</v>
      </c>
      <c r="AJ2629" s="2" t="s">
        <v>46</v>
      </c>
      <c r="AK2629" s="2" t="s">
        <v>45</v>
      </c>
    </row>
    <row r="2630" spans="1:37" x14ac:dyDescent="0.3">
      <c r="A2630">
        <v>1201</v>
      </c>
      <c r="B2630" s="1">
        <v>43489</v>
      </c>
      <c r="C2630">
        <v>9</v>
      </c>
      <c r="D2630" t="str">
        <f>VLOOKUP(seguimiento[[#This Row],[idinstituciones]],instituciones[[idinstituciones]:[nombre]],2,)</f>
        <v>HOSPITAL PROVINCIAL de ROSARIO</v>
      </c>
      <c r="E2630" s="2" t="s">
        <v>33</v>
      </c>
      <c r="F2630" s="2" t="s">
        <v>34</v>
      </c>
      <c r="G2630" s="2" t="s">
        <v>59</v>
      </c>
      <c r="H2630" s="2" t="s">
        <v>199</v>
      </c>
      <c r="I2630" s="2" t="s">
        <v>37</v>
      </c>
      <c r="J2630" s="2" t="s">
        <v>71</v>
      </c>
      <c r="K2630" s="2"/>
      <c r="L2630" s="2" t="s">
        <v>39</v>
      </c>
      <c r="M2630" s="2"/>
      <c r="N2630" s="2" t="s">
        <v>35</v>
      </c>
      <c r="O2630" s="2" t="s">
        <v>36</v>
      </c>
      <c r="P2630" s="2" t="s">
        <v>36</v>
      </c>
      <c r="Q2630" s="2" t="s">
        <v>34</v>
      </c>
      <c r="R2630" s="2" t="s">
        <v>40</v>
      </c>
      <c r="S2630" s="2" t="s">
        <v>45</v>
      </c>
      <c r="T2630" s="2" t="s">
        <v>37</v>
      </c>
      <c r="U2630" s="2" t="s">
        <v>42</v>
      </c>
      <c r="V2630" s="2" t="s">
        <v>42</v>
      </c>
      <c r="W2630" s="2" t="s">
        <v>37</v>
      </c>
      <c r="X2630" s="2" t="s">
        <v>65</v>
      </c>
      <c r="Y2630" s="2" t="s">
        <v>54</v>
      </c>
      <c r="Z2630" s="2" t="s">
        <v>35</v>
      </c>
      <c r="AA2630" s="2" t="s">
        <v>35</v>
      </c>
      <c r="AB2630" s="2" t="s">
        <v>36</v>
      </c>
      <c r="AC2630" s="2"/>
      <c r="AD2630" s="2"/>
      <c r="AE2630">
        <v>3134</v>
      </c>
      <c r="AF2630" s="2" t="s">
        <v>35</v>
      </c>
      <c r="AG2630" s="2" t="s">
        <v>49</v>
      </c>
      <c r="AH2630" s="2">
        <v>2</v>
      </c>
      <c r="AI2630" s="2" t="str">
        <f>VLOOKUP(seguimiento[[#This Row],[vitamiad]],vitaminad[[id]:[valor]],2,)</f>
        <v>Normal</v>
      </c>
      <c r="AJ2630" s="2" t="s">
        <v>46</v>
      </c>
      <c r="AK2630" s="2" t="s">
        <v>45</v>
      </c>
    </row>
    <row r="2631" spans="1:37" x14ac:dyDescent="0.3">
      <c r="A2631">
        <v>1202</v>
      </c>
      <c r="B2631" s="1">
        <v>40788</v>
      </c>
      <c r="C2631">
        <v>16</v>
      </c>
      <c r="D2631" t="str">
        <f>VLOOKUP(seguimiento[[#This Row],[idinstituciones]],instituciones[[idinstituciones]:[nombre]],2,)</f>
        <v>HOSPITAL de PEDIATRÍA "Juan P. Garrahan"</v>
      </c>
      <c r="E2631" s="2" t="s">
        <v>33</v>
      </c>
      <c r="F2631" s="2" t="s">
        <v>58</v>
      </c>
      <c r="G2631" s="2" t="s">
        <v>55</v>
      </c>
      <c r="H2631" s="2" t="s">
        <v>36</v>
      </c>
      <c r="I2631" s="2" t="s">
        <v>37</v>
      </c>
      <c r="J2631" s="2" t="s">
        <v>35</v>
      </c>
      <c r="K2631" s="2" t="s">
        <v>61</v>
      </c>
      <c r="L2631" s="2" t="s">
        <v>39</v>
      </c>
      <c r="M2631" s="2" t="s">
        <v>70</v>
      </c>
      <c r="N2631" s="2" t="s">
        <v>35</v>
      </c>
      <c r="O2631" s="2" t="s">
        <v>36</v>
      </c>
      <c r="P2631" s="2" t="s">
        <v>36</v>
      </c>
      <c r="Q2631" s="2" t="s">
        <v>80</v>
      </c>
      <c r="R2631" s="2" t="s">
        <v>40</v>
      </c>
      <c r="S2631" s="2" t="s">
        <v>45</v>
      </c>
      <c r="T2631" s="2" t="s">
        <v>74</v>
      </c>
      <c r="U2631" s="2" t="s">
        <v>37</v>
      </c>
      <c r="V2631" s="2" t="s">
        <v>37</v>
      </c>
      <c r="W2631" s="2" t="s">
        <v>41</v>
      </c>
      <c r="X2631" s="2" t="s">
        <v>43</v>
      </c>
      <c r="Y2631" s="2" t="s">
        <v>47</v>
      </c>
      <c r="Z2631" s="2" t="s">
        <v>281</v>
      </c>
      <c r="AA2631" s="2" t="s">
        <v>35</v>
      </c>
      <c r="AB2631" s="2" t="s">
        <v>36</v>
      </c>
      <c r="AC2631" s="2"/>
      <c r="AD2631" s="2"/>
      <c r="AE2631">
        <v>885</v>
      </c>
      <c r="AF2631" s="2" t="s">
        <v>36</v>
      </c>
      <c r="AG2631" s="2" t="s">
        <v>36</v>
      </c>
      <c r="AH2631" s="2"/>
      <c r="AI2631" s="2"/>
      <c r="AJ2631" s="2" t="s">
        <v>36</v>
      </c>
      <c r="AK2631" s="2" t="s">
        <v>36</v>
      </c>
    </row>
    <row r="2632" spans="1:37" x14ac:dyDescent="0.3">
      <c r="A2632">
        <v>1202</v>
      </c>
      <c r="B2632" s="1">
        <v>41135</v>
      </c>
      <c r="C2632">
        <v>16</v>
      </c>
      <c r="D2632" t="str">
        <f>VLOOKUP(seguimiento[[#This Row],[idinstituciones]],instituciones[[idinstituciones]:[nombre]],2,)</f>
        <v>HOSPITAL de PEDIATRÍA "Juan P. Garrahan"</v>
      </c>
      <c r="E2632" s="2" t="s">
        <v>33</v>
      </c>
      <c r="F2632" s="2" t="s">
        <v>58</v>
      </c>
      <c r="G2632" s="2" t="s">
        <v>55</v>
      </c>
      <c r="H2632" s="2" t="s">
        <v>36</v>
      </c>
      <c r="I2632" s="2" t="s">
        <v>37</v>
      </c>
      <c r="J2632" s="2" t="s">
        <v>35</v>
      </c>
      <c r="K2632" s="2" t="s">
        <v>61</v>
      </c>
      <c r="L2632" s="2" t="s">
        <v>39</v>
      </c>
      <c r="M2632" s="2" t="s">
        <v>70</v>
      </c>
      <c r="N2632" s="2" t="s">
        <v>35</v>
      </c>
      <c r="O2632" s="2" t="s">
        <v>36</v>
      </c>
      <c r="P2632" s="2" t="s">
        <v>36</v>
      </c>
      <c r="Q2632" s="2" t="s">
        <v>80</v>
      </c>
      <c r="R2632" s="2" t="s">
        <v>40</v>
      </c>
      <c r="S2632" s="2" t="s">
        <v>45</v>
      </c>
      <c r="T2632" s="2" t="s">
        <v>74</v>
      </c>
      <c r="U2632" s="2" t="s">
        <v>37</v>
      </c>
      <c r="V2632" s="2" t="s">
        <v>37</v>
      </c>
      <c r="W2632" s="2" t="s">
        <v>48</v>
      </c>
      <c r="X2632" s="2" t="s">
        <v>43</v>
      </c>
      <c r="Y2632" s="2" t="s">
        <v>47</v>
      </c>
      <c r="Z2632" s="2" t="s">
        <v>281</v>
      </c>
      <c r="AA2632" s="2" t="s">
        <v>35</v>
      </c>
      <c r="AB2632" s="2" t="s">
        <v>36</v>
      </c>
      <c r="AC2632" s="2"/>
      <c r="AD2632" s="2"/>
      <c r="AE2632">
        <v>1503</v>
      </c>
      <c r="AF2632" s="2" t="s">
        <v>36</v>
      </c>
      <c r="AG2632" s="2" t="s">
        <v>36</v>
      </c>
      <c r="AH2632" s="2"/>
      <c r="AI2632" s="2"/>
      <c r="AJ2632" s="2" t="s">
        <v>36</v>
      </c>
      <c r="AK2632" s="2" t="s">
        <v>36</v>
      </c>
    </row>
    <row r="2633" spans="1:37" x14ac:dyDescent="0.3">
      <c r="A2633">
        <v>1202</v>
      </c>
      <c r="B2633" s="1">
        <v>41310</v>
      </c>
      <c r="C2633">
        <v>16</v>
      </c>
      <c r="D2633" t="str">
        <f>VLOOKUP(seguimiento[[#This Row],[idinstituciones]],instituciones[[idinstituciones]:[nombre]],2,)</f>
        <v>HOSPITAL de PEDIATRÍA "Juan P. Garrahan"</v>
      </c>
      <c r="E2633" s="2" t="s">
        <v>33</v>
      </c>
      <c r="F2633" s="2" t="s">
        <v>58</v>
      </c>
      <c r="G2633" s="2" t="s">
        <v>55</v>
      </c>
      <c r="H2633" s="2" t="s">
        <v>36</v>
      </c>
      <c r="I2633" s="2" t="s">
        <v>37</v>
      </c>
      <c r="J2633" s="2" t="s">
        <v>35</v>
      </c>
      <c r="K2633" s="2" t="s">
        <v>61</v>
      </c>
      <c r="L2633" s="2" t="s">
        <v>39</v>
      </c>
      <c r="M2633" s="2"/>
      <c r="N2633" s="2" t="s">
        <v>35</v>
      </c>
      <c r="O2633" s="2" t="s">
        <v>36</v>
      </c>
      <c r="P2633" s="2" t="s">
        <v>36</v>
      </c>
      <c r="Q2633" s="2" t="s">
        <v>80</v>
      </c>
      <c r="R2633" s="2" t="s">
        <v>40</v>
      </c>
      <c r="S2633" s="2" t="s">
        <v>45</v>
      </c>
      <c r="T2633" s="2" t="s">
        <v>41</v>
      </c>
      <c r="U2633" s="2" t="s">
        <v>37</v>
      </c>
      <c r="V2633" s="2" t="s">
        <v>37</v>
      </c>
      <c r="W2633" s="2" t="s">
        <v>41</v>
      </c>
      <c r="X2633" s="2" t="s">
        <v>43</v>
      </c>
      <c r="Y2633" s="2" t="s">
        <v>36</v>
      </c>
      <c r="Z2633" s="2" t="s">
        <v>281</v>
      </c>
      <c r="AA2633" s="2" t="s">
        <v>35</v>
      </c>
      <c r="AB2633" s="2" t="s">
        <v>36</v>
      </c>
      <c r="AC2633" s="2"/>
      <c r="AD2633" s="2"/>
      <c r="AE2633">
        <v>1646</v>
      </c>
      <c r="AF2633" s="2" t="s">
        <v>36</v>
      </c>
      <c r="AG2633" s="2" t="s">
        <v>36</v>
      </c>
      <c r="AH2633" s="2"/>
      <c r="AI2633" s="2"/>
      <c r="AJ2633" s="2" t="s">
        <v>36</v>
      </c>
      <c r="AK2633" s="2" t="s">
        <v>36</v>
      </c>
    </row>
    <row r="2634" spans="1:37" x14ac:dyDescent="0.3">
      <c r="A2634">
        <v>1203</v>
      </c>
      <c r="B2634" s="1">
        <v>41617</v>
      </c>
      <c r="C2634">
        <v>24</v>
      </c>
      <c r="D2634" t="str">
        <f>VLOOKUP(seguimiento[[#This Row],[idinstituciones]],instituciones[[idinstituciones]:[nombre]],2,)</f>
        <v>Hospital Sor Maria Ludovica de La Plata</v>
      </c>
      <c r="E2634" s="2" t="s">
        <v>33</v>
      </c>
      <c r="F2634" s="2" t="s">
        <v>34</v>
      </c>
      <c r="G2634" s="2" t="s">
        <v>35</v>
      </c>
      <c r="H2634" s="2" t="s">
        <v>36</v>
      </c>
      <c r="I2634" s="2" t="s">
        <v>36</v>
      </c>
      <c r="J2634" s="2" t="s">
        <v>35</v>
      </c>
      <c r="K2634" s="2"/>
      <c r="L2634" s="2" t="s">
        <v>39</v>
      </c>
      <c r="M2634" s="2"/>
      <c r="N2634" s="2"/>
      <c r="O2634" s="2" t="s">
        <v>36</v>
      </c>
      <c r="P2634" s="2" t="s">
        <v>36</v>
      </c>
      <c r="Q2634" s="2"/>
      <c r="R2634" s="2"/>
      <c r="S2634" s="2" t="s">
        <v>45</v>
      </c>
      <c r="T2634" s="2" t="s">
        <v>46</v>
      </c>
      <c r="U2634" s="2" t="s">
        <v>42</v>
      </c>
      <c r="V2634" s="2" t="s">
        <v>36</v>
      </c>
      <c r="W2634" s="2" t="s">
        <v>36</v>
      </c>
      <c r="X2634" s="2" t="s">
        <v>43</v>
      </c>
      <c r="Y2634" s="2" t="s">
        <v>54</v>
      </c>
      <c r="Z2634" s="2" t="s">
        <v>281</v>
      </c>
      <c r="AA2634" s="2" t="s">
        <v>35</v>
      </c>
      <c r="AB2634" s="2" t="s">
        <v>36</v>
      </c>
      <c r="AC2634" s="2"/>
      <c r="AD2634" s="2"/>
      <c r="AE2634">
        <v>793</v>
      </c>
      <c r="AF2634" s="2" t="s">
        <v>36</v>
      </c>
      <c r="AG2634" s="2" t="s">
        <v>36</v>
      </c>
      <c r="AH2634" s="2"/>
      <c r="AI2634" s="2"/>
      <c r="AJ2634" s="2" t="s">
        <v>36</v>
      </c>
      <c r="AK2634" s="2" t="s">
        <v>36</v>
      </c>
    </row>
    <row r="2635" spans="1:37" x14ac:dyDescent="0.3">
      <c r="A2635">
        <v>1203</v>
      </c>
      <c r="B2635" s="1">
        <v>42256</v>
      </c>
      <c r="C2635">
        <v>24</v>
      </c>
      <c r="D2635" t="str">
        <f>VLOOKUP(seguimiento[[#This Row],[idinstituciones]],instituciones[[idinstituciones]:[nombre]],2,)</f>
        <v>Hospital Sor Maria Ludovica de La Plata</v>
      </c>
      <c r="E2635" s="2" t="s">
        <v>33</v>
      </c>
      <c r="F2635" s="2" t="s">
        <v>34</v>
      </c>
      <c r="G2635" s="2" t="s">
        <v>35</v>
      </c>
      <c r="H2635" s="2" t="s">
        <v>36</v>
      </c>
      <c r="I2635" s="2" t="s">
        <v>36</v>
      </c>
      <c r="J2635" s="2" t="s">
        <v>36</v>
      </c>
      <c r="K2635" s="2"/>
      <c r="L2635" s="2" t="s">
        <v>36</v>
      </c>
      <c r="M2635" s="2"/>
      <c r="N2635" s="2"/>
      <c r="O2635" s="2" t="s">
        <v>36</v>
      </c>
      <c r="P2635" s="2" t="s">
        <v>36</v>
      </c>
      <c r="Q2635" s="2"/>
      <c r="R2635" s="2"/>
      <c r="S2635" s="2" t="s">
        <v>36</v>
      </c>
      <c r="T2635" s="2" t="s">
        <v>36</v>
      </c>
      <c r="U2635" s="2" t="s">
        <v>36</v>
      </c>
      <c r="V2635" s="2" t="s">
        <v>36</v>
      </c>
      <c r="W2635" s="2" t="s">
        <v>36</v>
      </c>
      <c r="X2635" s="2" t="s">
        <v>36</v>
      </c>
      <c r="Y2635" s="2" t="s">
        <v>36</v>
      </c>
      <c r="Z2635" s="2"/>
      <c r="AA2635" s="2" t="s">
        <v>35</v>
      </c>
      <c r="AB2635" s="2" t="s">
        <v>36</v>
      </c>
      <c r="AC2635" s="2"/>
      <c r="AD2635" s="2"/>
      <c r="AE2635">
        <v>2131</v>
      </c>
      <c r="AF2635" s="2" t="s">
        <v>35</v>
      </c>
      <c r="AG2635" s="2" t="s">
        <v>49</v>
      </c>
      <c r="AH2635" s="2"/>
      <c r="AI2635" s="2"/>
      <c r="AJ2635" s="2" t="s">
        <v>45</v>
      </c>
      <c r="AK2635" s="2" t="s">
        <v>36</v>
      </c>
    </row>
    <row r="2636" spans="1:37" x14ac:dyDescent="0.3">
      <c r="A2636">
        <v>1203</v>
      </c>
      <c r="B2636" s="1">
        <v>42649</v>
      </c>
      <c r="C2636">
        <v>24</v>
      </c>
      <c r="D2636" t="str">
        <f>VLOOKUP(seguimiento[[#This Row],[idinstituciones]],instituciones[[idinstituciones]:[nombre]],2,)</f>
        <v>Hospital Sor Maria Ludovica de La Plata</v>
      </c>
      <c r="E2636" s="2" t="s">
        <v>35</v>
      </c>
      <c r="F2636" s="2" t="s">
        <v>34</v>
      </c>
      <c r="G2636" s="2" t="s">
        <v>35</v>
      </c>
      <c r="H2636" s="2" t="s">
        <v>36</v>
      </c>
      <c r="I2636" s="2" t="s">
        <v>36</v>
      </c>
      <c r="J2636" s="2" t="s">
        <v>35</v>
      </c>
      <c r="K2636" s="2"/>
      <c r="L2636" s="2" t="s">
        <v>39</v>
      </c>
      <c r="M2636" s="2"/>
      <c r="N2636" s="2"/>
      <c r="O2636" s="2" t="s">
        <v>36</v>
      </c>
      <c r="P2636" s="2" t="s">
        <v>36</v>
      </c>
      <c r="Q2636" s="2"/>
      <c r="R2636" s="2" t="s">
        <v>118</v>
      </c>
      <c r="S2636" s="2" t="s">
        <v>45</v>
      </c>
      <c r="T2636" s="2" t="s">
        <v>45</v>
      </c>
      <c r="U2636" s="2" t="s">
        <v>42</v>
      </c>
      <c r="V2636" s="2" t="s">
        <v>42</v>
      </c>
      <c r="W2636" s="2" t="s">
        <v>45</v>
      </c>
      <c r="X2636" s="2" t="s">
        <v>65</v>
      </c>
      <c r="Y2636" s="2" t="s">
        <v>54</v>
      </c>
      <c r="Z2636" s="2" t="s">
        <v>281</v>
      </c>
      <c r="AA2636" s="2" t="s">
        <v>35</v>
      </c>
      <c r="AB2636" s="2" t="s">
        <v>36</v>
      </c>
      <c r="AC2636" s="2"/>
      <c r="AD2636" s="2"/>
      <c r="AE2636">
        <v>2509</v>
      </c>
      <c r="AF2636" s="2" t="s">
        <v>35</v>
      </c>
      <c r="AG2636" s="2" t="s">
        <v>49</v>
      </c>
      <c r="AH2636" s="2">
        <v>1</v>
      </c>
      <c r="AI2636" s="2" t="str">
        <f>VLOOKUP(seguimiento[[#This Row],[vitamiad]],vitaminad[[id]:[valor]],2,)</f>
        <v>No realizado</v>
      </c>
      <c r="AJ2636" s="2" t="s">
        <v>45</v>
      </c>
      <c r="AK2636" s="2" t="s">
        <v>45</v>
      </c>
    </row>
    <row r="2637" spans="1:37" x14ac:dyDescent="0.3">
      <c r="A2637">
        <v>1204</v>
      </c>
      <c r="B2637" s="1">
        <v>41596</v>
      </c>
      <c r="C2637">
        <v>16</v>
      </c>
      <c r="D2637" t="str">
        <f>VLOOKUP(seguimiento[[#This Row],[idinstituciones]],instituciones[[idinstituciones]:[nombre]],2,)</f>
        <v>HOSPITAL de PEDIATRÍA "Juan P. Garrahan"</v>
      </c>
      <c r="E2637" s="2" t="s">
        <v>35</v>
      </c>
      <c r="F2637" s="2" t="s">
        <v>34</v>
      </c>
      <c r="G2637" s="2" t="s">
        <v>35</v>
      </c>
      <c r="H2637" s="2" t="s">
        <v>36</v>
      </c>
      <c r="I2637" s="2" t="s">
        <v>37</v>
      </c>
      <c r="J2637" s="2" t="s">
        <v>35</v>
      </c>
      <c r="K2637" s="2"/>
      <c r="L2637" s="2" t="s">
        <v>39</v>
      </c>
      <c r="M2637" s="2"/>
      <c r="N2637" s="2" t="s">
        <v>35</v>
      </c>
      <c r="O2637" s="2" t="s">
        <v>36</v>
      </c>
      <c r="P2637" s="2" t="s">
        <v>36</v>
      </c>
      <c r="Q2637" s="2" t="s">
        <v>34</v>
      </c>
      <c r="R2637" s="2" t="s">
        <v>40</v>
      </c>
      <c r="S2637" s="2" t="s">
        <v>45</v>
      </c>
      <c r="T2637" s="2" t="s">
        <v>37</v>
      </c>
      <c r="U2637" s="2" t="s">
        <v>42</v>
      </c>
      <c r="V2637" s="2" t="s">
        <v>42</v>
      </c>
      <c r="W2637" s="2" t="s">
        <v>49</v>
      </c>
      <c r="X2637" s="2" t="s">
        <v>43</v>
      </c>
      <c r="Y2637" s="2" t="s">
        <v>47</v>
      </c>
      <c r="Z2637" s="2" t="s">
        <v>281</v>
      </c>
      <c r="AA2637" s="2" t="s">
        <v>35</v>
      </c>
      <c r="AB2637" s="2" t="s">
        <v>36</v>
      </c>
      <c r="AC2637" s="2"/>
      <c r="AD2637" s="2"/>
      <c r="AE2637">
        <v>418</v>
      </c>
      <c r="AF2637" s="2" t="s">
        <v>36</v>
      </c>
      <c r="AG2637" s="2" t="s">
        <v>36</v>
      </c>
      <c r="AH2637" s="2"/>
      <c r="AI2637" s="2"/>
      <c r="AJ2637" s="2" t="s">
        <v>36</v>
      </c>
      <c r="AK2637" s="2" t="s">
        <v>36</v>
      </c>
    </row>
    <row r="2638" spans="1:37" x14ac:dyDescent="0.3">
      <c r="A2638">
        <v>1204</v>
      </c>
      <c r="B2638" s="1">
        <v>41843</v>
      </c>
      <c r="C2638">
        <v>16</v>
      </c>
      <c r="D2638" t="str">
        <f>VLOOKUP(seguimiento[[#This Row],[idinstituciones]],instituciones[[idinstituciones]:[nombre]],2,)</f>
        <v>HOSPITAL de PEDIATRÍA "Juan P. Garrahan"</v>
      </c>
      <c r="E2638" s="2" t="s">
        <v>35</v>
      </c>
      <c r="F2638" s="2" t="s">
        <v>34</v>
      </c>
      <c r="G2638" s="2" t="s">
        <v>35</v>
      </c>
      <c r="H2638" s="2" t="s">
        <v>36</v>
      </c>
      <c r="I2638" s="2" t="s">
        <v>37</v>
      </c>
      <c r="J2638" s="2" t="s">
        <v>35</v>
      </c>
      <c r="K2638" s="2"/>
      <c r="L2638" s="2" t="s">
        <v>39</v>
      </c>
      <c r="M2638" s="2"/>
      <c r="N2638" s="2" t="s">
        <v>35</v>
      </c>
      <c r="O2638" s="2" t="s">
        <v>36</v>
      </c>
      <c r="P2638" s="2" t="s">
        <v>36</v>
      </c>
      <c r="Q2638" s="2" t="s">
        <v>34</v>
      </c>
      <c r="R2638" s="2" t="s">
        <v>40</v>
      </c>
      <c r="S2638" s="2" t="s">
        <v>45</v>
      </c>
      <c r="T2638" s="2" t="s">
        <v>37</v>
      </c>
      <c r="U2638" s="2" t="s">
        <v>42</v>
      </c>
      <c r="V2638" s="2" t="s">
        <v>36</v>
      </c>
      <c r="W2638" s="2" t="s">
        <v>37</v>
      </c>
      <c r="X2638" s="2" t="s">
        <v>43</v>
      </c>
      <c r="Y2638" s="2" t="s">
        <v>47</v>
      </c>
      <c r="Z2638" s="2" t="s">
        <v>281</v>
      </c>
      <c r="AA2638" s="2" t="s">
        <v>35</v>
      </c>
      <c r="AB2638" s="2" t="s">
        <v>36</v>
      </c>
      <c r="AC2638" s="2"/>
      <c r="AD2638" s="2"/>
      <c r="AE2638">
        <v>452</v>
      </c>
      <c r="AF2638" s="2" t="s">
        <v>36</v>
      </c>
      <c r="AG2638" s="2" t="s">
        <v>36</v>
      </c>
      <c r="AH2638" s="2"/>
      <c r="AI2638" s="2"/>
      <c r="AJ2638" s="2" t="s">
        <v>36</v>
      </c>
      <c r="AK2638" s="2" t="s">
        <v>36</v>
      </c>
    </row>
    <row r="2639" spans="1:37" x14ac:dyDescent="0.3">
      <c r="A2639">
        <v>1204</v>
      </c>
      <c r="B2639" s="1">
        <v>42191</v>
      </c>
      <c r="C2639">
        <v>16</v>
      </c>
      <c r="D2639" t="str">
        <f>VLOOKUP(seguimiento[[#This Row],[idinstituciones]],instituciones[[idinstituciones]:[nombre]],2,)</f>
        <v>HOSPITAL de PEDIATRÍA "Juan P. Garrahan"</v>
      </c>
      <c r="E2639" s="2" t="s">
        <v>35</v>
      </c>
      <c r="F2639" s="2" t="s">
        <v>34</v>
      </c>
      <c r="G2639" s="2" t="s">
        <v>35</v>
      </c>
      <c r="H2639" s="2" t="s">
        <v>36</v>
      </c>
      <c r="I2639" s="2" t="s">
        <v>45</v>
      </c>
      <c r="J2639" s="2" t="s">
        <v>35</v>
      </c>
      <c r="K2639" s="2"/>
      <c r="L2639" s="2" t="s">
        <v>39</v>
      </c>
      <c r="M2639" s="2"/>
      <c r="N2639" s="2" t="s">
        <v>35</v>
      </c>
      <c r="O2639" s="2" t="s">
        <v>36</v>
      </c>
      <c r="P2639" s="2" t="s">
        <v>36</v>
      </c>
      <c r="Q2639" s="2" t="s">
        <v>34</v>
      </c>
      <c r="R2639" s="2" t="s">
        <v>40</v>
      </c>
      <c r="S2639" s="2" t="s">
        <v>45</v>
      </c>
      <c r="T2639" s="2" t="s">
        <v>37</v>
      </c>
      <c r="U2639" s="2" t="s">
        <v>42</v>
      </c>
      <c r="V2639" s="2" t="s">
        <v>42</v>
      </c>
      <c r="W2639" s="2" t="s">
        <v>37</v>
      </c>
      <c r="X2639" s="2" t="s">
        <v>43</v>
      </c>
      <c r="Y2639" s="2" t="s">
        <v>47</v>
      </c>
      <c r="Z2639" s="2" t="s">
        <v>281</v>
      </c>
      <c r="AA2639" s="2" t="s">
        <v>35</v>
      </c>
      <c r="AB2639" s="2" t="s">
        <v>36</v>
      </c>
      <c r="AC2639" s="2"/>
      <c r="AD2639" s="2"/>
      <c r="AE2639">
        <v>2061</v>
      </c>
      <c r="AF2639" s="2" t="s">
        <v>35</v>
      </c>
      <c r="AG2639" s="2" t="s">
        <v>36</v>
      </c>
      <c r="AH2639" s="2">
        <v>2</v>
      </c>
      <c r="AI2639" s="2" t="str">
        <f>VLOOKUP(seguimiento[[#This Row],[vitamiad]],vitaminad[[id]:[valor]],2,)</f>
        <v>Normal</v>
      </c>
      <c r="AJ2639" s="2" t="s">
        <v>45</v>
      </c>
      <c r="AK2639" s="2" t="s">
        <v>45</v>
      </c>
    </row>
    <row r="2640" spans="1:37" x14ac:dyDescent="0.3">
      <c r="A2640">
        <v>1205</v>
      </c>
      <c r="B2640" s="1">
        <v>41617</v>
      </c>
      <c r="C2640">
        <v>24</v>
      </c>
      <c r="D2640" t="str">
        <f>VLOOKUP(seguimiento[[#This Row],[idinstituciones]],instituciones[[idinstituciones]:[nombre]],2,)</f>
        <v>Hospital Sor Maria Ludovica de La Plata</v>
      </c>
      <c r="E2640" s="2" t="s">
        <v>64</v>
      </c>
      <c r="F2640" s="2" t="s">
        <v>58</v>
      </c>
      <c r="G2640" s="2" t="s">
        <v>51</v>
      </c>
      <c r="H2640" s="2" t="s">
        <v>36</v>
      </c>
      <c r="I2640" s="2" t="s">
        <v>36</v>
      </c>
      <c r="J2640" s="2" t="s">
        <v>35</v>
      </c>
      <c r="K2640" s="2"/>
      <c r="L2640" s="2" t="s">
        <v>36</v>
      </c>
      <c r="M2640" s="2"/>
      <c r="N2640" s="2"/>
      <c r="O2640" s="2" t="s">
        <v>36</v>
      </c>
      <c r="P2640" s="2" t="s">
        <v>36</v>
      </c>
      <c r="Q2640" s="2"/>
      <c r="R2640" s="2"/>
      <c r="S2640" s="2" t="s">
        <v>45</v>
      </c>
      <c r="T2640" s="2" t="s">
        <v>37</v>
      </c>
      <c r="U2640" s="2" t="s">
        <v>45</v>
      </c>
      <c r="V2640" s="2" t="s">
        <v>45</v>
      </c>
      <c r="W2640" s="2" t="s">
        <v>37</v>
      </c>
      <c r="X2640" s="2" t="s">
        <v>65</v>
      </c>
      <c r="Y2640" s="2" t="s">
        <v>54</v>
      </c>
      <c r="Z2640" s="2" t="s">
        <v>281</v>
      </c>
      <c r="AA2640" s="2" t="s">
        <v>35</v>
      </c>
      <c r="AB2640" s="2" t="s">
        <v>36</v>
      </c>
      <c r="AC2640" s="2"/>
      <c r="AD2640" s="2"/>
      <c r="AE2640">
        <v>389</v>
      </c>
      <c r="AF2640" s="2" t="s">
        <v>36</v>
      </c>
      <c r="AG2640" s="2" t="s">
        <v>36</v>
      </c>
      <c r="AH2640" s="2"/>
      <c r="AI2640" s="2"/>
      <c r="AJ2640" s="2" t="s">
        <v>36</v>
      </c>
      <c r="AK2640" s="2" t="s">
        <v>36</v>
      </c>
    </row>
    <row r="2641" spans="1:37" x14ac:dyDescent="0.3">
      <c r="A2641">
        <v>1205</v>
      </c>
      <c r="B2641" s="1">
        <v>42284</v>
      </c>
      <c r="C2641">
        <v>24</v>
      </c>
      <c r="D2641" t="str">
        <f>VLOOKUP(seguimiento[[#This Row],[idinstituciones]],instituciones[[idinstituciones]:[nombre]],2,)</f>
        <v>Hospital Sor Maria Ludovica de La Plata</v>
      </c>
      <c r="E2641" s="2" t="s">
        <v>64</v>
      </c>
      <c r="F2641" s="2" t="s">
        <v>58</v>
      </c>
      <c r="G2641" s="2" t="s">
        <v>51</v>
      </c>
      <c r="H2641" s="2" t="s">
        <v>101</v>
      </c>
      <c r="I2641" s="2" t="s">
        <v>36</v>
      </c>
      <c r="J2641" s="2" t="s">
        <v>35</v>
      </c>
      <c r="K2641" s="2"/>
      <c r="L2641" s="2" t="s">
        <v>39</v>
      </c>
      <c r="M2641" s="2"/>
      <c r="N2641" s="2"/>
      <c r="O2641" s="2" t="s">
        <v>36</v>
      </c>
      <c r="P2641" s="2" t="s">
        <v>36</v>
      </c>
      <c r="Q2641" s="2"/>
      <c r="R2641" s="2" t="s">
        <v>40</v>
      </c>
      <c r="S2641" s="2" t="s">
        <v>45</v>
      </c>
      <c r="T2641" s="2" t="s">
        <v>48</v>
      </c>
      <c r="U2641" s="2" t="s">
        <v>45</v>
      </c>
      <c r="V2641" s="2" t="s">
        <v>45</v>
      </c>
      <c r="W2641" s="2" t="s">
        <v>48</v>
      </c>
      <c r="X2641" s="2" t="s">
        <v>43</v>
      </c>
      <c r="Y2641" s="2" t="s">
        <v>54</v>
      </c>
      <c r="Z2641" s="2" t="s">
        <v>281</v>
      </c>
      <c r="AA2641" s="2" t="s">
        <v>35</v>
      </c>
      <c r="AB2641" s="2" t="s">
        <v>36</v>
      </c>
      <c r="AC2641" s="2"/>
      <c r="AD2641" s="2"/>
      <c r="AE2641">
        <v>2140</v>
      </c>
      <c r="AF2641" s="2" t="s">
        <v>35</v>
      </c>
      <c r="AG2641" s="2" t="s">
        <v>49</v>
      </c>
      <c r="AH2641" s="2">
        <v>1</v>
      </c>
      <c r="AI2641" s="2" t="str">
        <f>VLOOKUP(seguimiento[[#This Row],[vitamiad]],vitaminad[[id]:[valor]],2,)</f>
        <v>No realizado</v>
      </c>
      <c r="AJ2641" s="2" t="s">
        <v>46</v>
      </c>
      <c r="AK2641" s="2" t="s">
        <v>45</v>
      </c>
    </row>
    <row r="2642" spans="1:37" x14ac:dyDescent="0.3">
      <c r="A2642">
        <v>1205</v>
      </c>
      <c r="B2642" s="1">
        <v>42562</v>
      </c>
      <c r="C2642">
        <v>24</v>
      </c>
      <c r="D2642" t="str">
        <f>VLOOKUP(seguimiento[[#This Row],[idinstituciones]],instituciones[[idinstituciones]:[nombre]],2,)</f>
        <v>Hospital Sor Maria Ludovica de La Plata</v>
      </c>
      <c r="E2642" s="2" t="s">
        <v>64</v>
      </c>
      <c r="F2642" s="2" t="s">
        <v>58</v>
      </c>
      <c r="G2642" s="2" t="s">
        <v>51</v>
      </c>
      <c r="H2642" s="2" t="s">
        <v>105</v>
      </c>
      <c r="I2642" s="2" t="s">
        <v>45</v>
      </c>
      <c r="J2642" s="2" t="s">
        <v>35</v>
      </c>
      <c r="K2642" s="2"/>
      <c r="L2642" s="2" t="s">
        <v>39</v>
      </c>
      <c r="M2642" s="2"/>
      <c r="N2642" s="2"/>
      <c r="O2642" s="2" t="s">
        <v>36</v>
      </c>
      <c r="P2642" s="2" t="s">
        <v>36</v>
      </c>
      <c r="Q2642" s="2"/>
      <c r="R2642" s="2" t="s">
        <v>40</v>
      </c>
      <c r="S2642" s="2" t="s">
        <v>45</v>
      </c>
      <c r="T2642" s="2" t="s">
        <v>41</v>
      </c>
      <c r="U2642" s="2" t="s">
        <v>37</v>
      </c>
      <c r="V2642" s="2" t="s">
        <v>37</v>
      </c>
      <c r="W2642" s="2" t="s">
        <v>41</v>
      </c>
      <c r="X2642" s="2" t="s">
        <v>43</v>
      </c>
      <c r="Y2642" s="2" t="s">
        <v>54</v>
      </c>
      <c r="Z2642" s="2" t="s">
        <v>281</v>
      </c>
      <c r="AA2642" s="2" t="s">
        <v>35</v>
      </c>
      <c r="AB2642" s="2" t="s">
        <v>36</v>
      </c>
      <c r="AC2642" s="2"/>
      <c r="AD2642" s="2"/>
      <c r="AE2642">
        <v>2502</v>
      </c>
      <c r="AF2642" s="2" t="s">
        <v>35</v>
      </c>
      <c r="AG2642" s="2" t="s">
        <v>49</v>
      </c>
      <c r="AH2642" s="2"/>
      <c r="AI2642" s="2"/>
      <c r="AJ2642" s="2" t="s">
        <v>46</v>
      </c>
      <c r="AK2642" s="2" t="s">
        <v>45</v>
      </c>
    </row>
    <row r="2643" spans="1:37" x14ac:dyDescent="0.3">
      <c r="A2643">
        <v>1205</v>
      </c>
      <c r="B2643" s="1">
        <v>42928</v>
      </c>
      <c r="C2643">
        <v>24</v>
      </c>
      <c r="D2643" t="str">
        <f>VLOOKUP(seguimiento[[#This Row],[idinstituciones]],instituciones[[idinstituciones]:[nombre]],2,)</f>
        <v>Hospital Sor Maria Ludovica de La Plata</v>
      </c>
      <c r="E2643" s="2" t="s">
        <v>64</v>
      </c>
      <c r="F2643" s="2" t="s">
        <v>58</v>
      </c>
      <c r="G2643" s="2" t="s">
        <v>51</v>
      </c>
      <c r="H2643" s="2" t="s">
        <v>36</v>
      </c>
      <c r="I2643" s="2" t="s">
        <v>36</v>
      </c>
      <c r="J2643" s="2" t="s">
        <v>36</v>
      </c>
      <c r="K2643" s="2"/>
      <c r="L2643" s="2" t="s">
        <v>36</v>
      </c>
      <c r="M2643" s="2"/>
      <c r="N2643" s="2"/>
      <c r="O2643" s="2" t="s">
        <v>36</v>
      </c>
      <c r="P2643" s="2" t="s">
        <v>36</v>
      </c>
      <c r="Q2643" s="2"/>
      <c r="R2643" s="2"/>
      <c r="S2643" s="2" t="s">
        <v>36</v>
      </c>
      <c r="T2643" s="2" t="s">
        <v>36</v>
      </c>
      <c r="U2643" s="2" t="s">
        <v>36</v>
      </c>
      <c r="V2643" s="2" t="s">
        <v>36</v>
      </c>
      <c r="W2643" s="2" t="s">
        <v>36</v>
      </c>
      <c r="X2643" s="2" t="s">
        <v>36</v>
      </c>
      <c r="Y2643" s="2" t="s">
        <v>36</v>
      </c>
      <c r="Z2643" s="2"/>
      <c r="AA2643" s="2" t="s">
        <v>71</v>
      </c>
      <c r="AB2643" s="2" t="s">
        <v>206</v>
      </c>
      <c r="AC2643" s="2">
        <v>1</v>
      </c>
      <c r="AD2643" s="2" t="str">
        <f>VLOOKUP(seguimiento[[#This Row],[causafallecimiento]],causafallecimiento[[id]:[valor]],2,)</f>
        <v>Respiratorios</v>
      </c>
      <c r="AE2643">
        <v>2696</v>
      </c>
      <c r="AF2643" s="2" t="s">
        <v>35</v>
      </c>
      <c r="AG2643" s="2" t="s">
        <v>36</v>
      </c>
      <c r="AH2643" s="2"/>
      <c r="AI2643" s="2"/>
      <c r="AJ2643" s="2" t="s">
        <v>46</v>
      </c>
      <c r="AK2643" s="2" t="s">
        <v>36</v>
      </c>
    </row>
    <row r="2644" spans="1:37" x14ac:dyDescent="0.3">
      <c r="A2644">
        <v>1209</v>
      </c>
      <c r="B2644" s="1">
        <v>41470</v>
      </c>
      <c r="C2644">
        <v>28</v>
      </c>
      <c r="D2644" t="str">
        <f>VLOOKUP(seguimiento[[#This Row],[idinstituciones]],instituciones[[idinstituciones]:[nombre]],2,)</f>
        <v>Hospital Victor J Vilela</v>
      </c>
      <c r="E2644" s="2" t="s">
        <v>33</v>
      </c>
      <c r="F2644" s="2" t="s">
        <v>34</v>
      </c>
      <c r="G2644" s="2" t="s">
        <v>35</v>
      </c>
      <c r="H2644" s="2" t="s">
        <v>36</v>
      </c>
      <c r="I2644" s="2" t="s">
        <v>45</v>
      </c>
      <c r="J2644" s="2" t="s">
        <v>35</v>
      </c>
      <c r="K2644" s="2" t="s">
        <v>38</v>
      </c>
      <c r="L2644" s="2" t="s">
        <v>39</v>
      </c>
      <c r="M2644" s="2"/>
      <c r="N2644" s="2"/>
      <c r="O2644" s="2" t="s">
        <v>36</v>
      </c>
      <c r="P2644" s="2" t="s">
        <v>36</v>
      </c>
      <c r="Q2644" s="2"/>
      <c r="R2644" s="2" t="s">
        <v>40</v>
      </c>
      <c r="S2644" s="2" t="s">
        <v>45</v>
      </c>
      <c r="T2644" s="2" t="s">
        <v>49</v>
      </c>
      <c r="U2644" s="2" t="s">
        <v>42</v>
      </c>
      <c r="V2644" s="2" t="s">
        <v>36</v>
      </c>
      <c r="W2644" s="2" t="s">
        <v>49</v>
      </c>
      <c r="X2644" s="2" t="s">
        <v>43</v>
      </c>
      <c r="Y2644" s="2" t="s">
        <v>47</v>
      </c>
      <c r="Z2644" s="2" t="s">
        <v>281</v>
      </c>
      <c r="AA2644" s="2" t="s">
        <v>35</v>
      </c>
      <c r="AB2644" s="2" t="s">
        <v>36</v>
      </c>
      <c r="AC2644" s="2"/>
      <c r="AD2644" s="2"/>
      <c r="AE2644">
        <v>243</v>
      </c>
      <c r="AF2644" s="2" t="s">
        <v>36</v>
      </c>
      <c r="AG2644" s="2" t="s">
        <v>36</v>
      </c>
      <c r="AH2644" s="2"/>
      <c r="AI2644" s="2"/>
      <c r="AJ2644" s="2" t="s">
        <v>36</v>
      </c>
      <c r="AK2644" s="2" t="s">
        <v>36</v>
      </c>
    </row>
    <row r="2645" spans="1:37" x14ac:dyDescent="0.3">
      <c r="A2645">
        <v>1209</v>
      </c>
      <c r="B2645" s="1">
        <v>41470</v>
      </c>
      <c r="C2645">
        <v>28</v>
      </c>
      <c r="D2645" t="str">
        <f>VLOOKUP(seguimiento[[#This Row],[idinstituciones]],instituciones[[idinstituciones]:[nombre]],2,)</f>
        <v>Hospital Victor J Vilela</v>
      </c>
      <c r="E2645" s="2" t="s">
        <v>33</v>
      </c>
      <c r="F2645" s="2" t="s">
        <v>34</v>
      </c>
      <c r="G2645" s="2" t="s">
        <v>35</v>
      </c>
      <c r="H2645" s="2" t="s">
        <v>36</v>
      </c>
      <c r="I2645" s="2" t="s">
        <v>45</v>
      </c>
      <c r="J2645" s="2" t="s">
        <v>35</v>
      </c>
      <c r="K2645" s="2" t="s">
        <v>38</v>
      </c>
      <c r="L2645" s="2" t="s">
        <v>39</v>
      </c>
      <c r="M2645" s="2"/>
      <c r="N2645" s="2"/>
      <c r="O2645" s="2" t="s">
        <v>36</v>
      </c>
      <c r="P2645" s="2" t="s">
        <v>36</v>
      </c>
      <c r="Q2645" s="2"/>
      <c r="R2645" s="2" t="s">
        <v>40</v>
      </c>
      <c r="S2645" s="2" t="s">
        <v>45</v>
      </c>
      <c r="T2645" s="2" t="s">
        <v>49</v>
      </c>
      <c r="U2645" s="2" t="s">
        <v>42</v>
      </c>
      <c r="V2645" s="2" t="s">
        <v>36</v>
      </c>
      <c r="W2645" s="2" t="s">
        <v>49</v>
      </c>
      <c r="X2645" s="2" t="s">
        <v>43</v>
      </c>
      <c r="Y2645" s="2" t="s">
        <v>47</v>
      </c>
      <c r="Z2645" s="2" t="s">
        <v>281</v>
      </c>
      <c r="AA2645" s="2" t="s">
        <v>35</v>
      </c>
      <c r="AB2645" s="2" t="s">
        <v>36</v>
      </c>
      <c r="AC2645" s="2"/>
      <c r="AD2645" s="2"/>
      <c r="AE2645">
        <v>1311</v>
      </c>
      <c r="AF2645" s="2" t="s">
        <v>36</v>
      </c>
      <c r="AG2645" s="2" t="s">
        <v>36</v>
      </c>
      <c r="AH2645" s="2"/>
      <c r="AI2645" s="2"/>
      <c r="AJ2645" s="2" t="s">
        <v>36</v>
      </c>
      <c r="AK2645" s="2" t="s">
        <v>36</v>
      </c>
    </row>
    <row r="2646" spans="1:37" x14ac:dyDescent="0.3">
      <c r="A2646">
        <v>1209</v>
      </c>
      <c r="B2646" s="1">
        <v>41960</v>
      </c>
      <c r="C2646">
        <v>28</v>
      </c>
      <c r="D2646" t="str">
        <f>VLOOKUP(seguimiento[[#This Row],[idinstituciones]],instituciones[[idinstituciones]:[nombre]],2,)</f>
        <v>Hospital Victor J Vilela</v>
      </c>
      <c r="E2646" s="2" t="s">
        <v>33</v>
      </c>
      <c r="F2646" s="2" t="s">
        <v>34</v>
      </c>
      <c r="G2646" s="2" t="s">
        <v>35</v>
      </c>
      <c r="H2646" s="2" t="s">
        <v>36</v>
      </c>
      <c r="I2646" s="2" t="s">
        <v>45</v>
      </c>
      <c r="J2646" s="2" t="s">
        <v>35</v>
      </c>
      <c r="K2646" s="2" t="s">
        <v>38</v>
      </c>
      <c r="L2646" s="2" t="s">
        <v>39</v>
      </c>
      <c r="M2646" s="2"/>
      <c r="N2646" s="2" t="s">
        <v>35</v>
      </c>
      <c r="O2646" s="2" t="s">
        <v>36</v>
      </c>
      <c r="P2646" s="2" t="s">
        <v>36</v>
      </c>
      <c r="Q2646" s="2"/>
      <c r="R2646" s="2" t="s">
        <v>40</v>
      </c>
      <c r="S2646" s="2" t="s">
        <v>45</v>
      </c>
      <c r="T2646" s="2" t="s">
        <v>48</v>
      </c>
      <c r="U2646" s="2" t="s">
        <v>42</v>
      </c>
      <c r="V2646" s="2" t="s">
        <v>42</v>
      </c>
      <c r="W2646" s="2" t="s">
        <v>36</v>
      </c>
      <c r="X2646" s="2" t="s">
        <v>43</v>
      </c>
      <c r="Y2646" s="2" t="s">
        <v>47</v>
      </c>
      <c r="Z2646" s="2" t="s">
        <v>281</v>
      </c>
      <c r="AA2646" s="2" t="s">
        <v>35</v>
      </c>
      <c r="AB2646" s="2" t="s">
        <v>36</v>
      </c>
      <c r="AC2646" s="2"/>
      <c r="AD2646" s="2"/>
      <c r="AE2646">
        <v>272</v>
      </c>
      <c r="AF2646" s="2" t="s">
        <v>36</v>
      </c>
      <c r="AG2646" s="2" t="s">
        <v>36</v>
      </c>
      <c r="AH2646" s="2"/>
      <c r="AI2646" s="2"/>
      <c r="AJ2646" s="2" t="s">
        <v>36</v>
      </c>
      <c r="AK2646" s="2" t="s">
        <v>36</v>
      </c>
    </row>
    <row r="2647" spans="1:37" x14ac:dyDescent="0.3">
      <c r="A2647">
        <v>1210</v>
      </c>
      <c r="B2647" s="1">
        <v>41954</v>
      </c>
      <c r="C2647">
        <v>25</v>
      </c>
      <c r="D2647" t="str">
        <f>VLOOKUP(seguimiento[[#This Row],[idinstituciones]],instituciones[[idinstituciones]:[nombre]],2,)</f>
        <v>HOSPITAL DE AGUDOS DALMACIO VÉLEZ SARSFIELD</v>
      </c>
      <c r="E2647" s="2" t="s">
        <v>64</v>
      </c>
      <c r="F2647" s="2" t="s">
        <v>34</v>
      </c>
      <c r="G2647" s="2" t="s">
        <v>55</v>
      </c>
      <c r="H2647" s="2" t="s">
        <v>36</v>
      </c>
      <c r="I2647" s="2" t="s">
        <v>36</v>
      </c>
      <c r="J2647" s="2" t="s">
        <v>36</v>
      </c>
      <c r="K2647" s="2"/>
      <c r="L2647" s="2" t="s">
        <v>36</v>
      </c>
      <c r="M2647" s="2"/>
      <c r="N2647" s="2"/>
      <c r="O2647" s="2" t="s">
        <v>36</v>
      </c>
      <c r="P2647" s="2" t="s">
        <v>36</v>
      </c>
      <c r="Q2647" s="2" t="s">
        <v>34</v>
      </c>
      <c r="R2647" s="2" t="s">
        <v>40</v>
      </c>
      <c r="S2647" s="2" t="s">
        <v>37</v>
      </c>
      <c r="T2647" s="2" t="s">
        <v>36</v>
      </c>
      <c r="U2647" s="2" t="s">
        <v>36</v>
      </c>
      <c r="V2647" s="2" t="s">
        <v>45</v>
      </c>
      <c r="W2647" s="2" t="s">
        <v>49</v>
      </c>
      <c r="X2647" s="2" t="s">
        <v>43</v>
      </c>
      <c r="Y2647" s="2" t="s">
        <v>47</v>
      </c>
      <c r="Z2647" s="2"/>
      <c r="AA2647" s="2" t="s">
        <v>35</v>
      </c>
      <c r="AB2647" s="2" t="s">
        <v>36</v>
      </c>
      <c r="AC2647" s="2"/>
      <c r="AD2647" s="2"/>
      <c r="AE2647">
        <v>612</v>
      </c>
      <c r="AF2647" s="2" t="s">
        <v>36</v>
      </c>
      <c r="AG2647" s="2" t="s">
        <v>36</v>
      </c>
      <c r="AH2647" s="2"/>
      <c r="AI2647" s="2"/>
      <c r="AJ2647" s="2" t="s">
        <v>36</v>
      </c>
      <c r="AK2647" s="2" t="s">
        <v>36</v>
      </c>
    </row>
    <row r="2648" spans="1:37" x14ac:dyDescent="0.3">
      <c r="A2648">
        <v>1210</v>
      </c>
      <c r="B2648" s="1">
        <v>42080</v>
      </c>
      <c r="C2648">
        <v>25</v>
      </c>
      <c r="D2648" t="str">
        <f>VLOOKUP(seguimiento[[#This Row],[idinstituciones]],instituciones[[idinstituciones]:[nombre]],2,)</f>
        <v>HOSPITAL DE AGUDOS DALMACIO VÉLEZ SARSFIELD</v>
      </c>
      <c r="E2648" s="2" t="s">
        <v>33</v>
      </c>
      <c r="F2648" s="2" t="s">
        <v>34</v>
      </c>
      <c r="G2648" s="2" t="s">
        <v>55</v>
      </c>
      <c r="H2648" s="2" t="s">
        <v>36</v>
      </c>
      <c r="I2648" s="2" t="s">
        <v>37</v>
      </c>
      <c r="J2648" s="2" t="s">
        <v>35</v>
      </c>
      <c r="K2648" s="2" t="s">
        <v>61</v>
      </c>
      <c r="L2648" s="2" t="s">
        <v>39</v>
      </c>
      <c r="M2648" s="2" t="s">
        <v>70</v>
      </c>
      <c r="N2648" s="2" t="s">
        <v>35</v>
      </c>
      <c r="O2648" s="2" t="s">
        <v>36</v>
      </c>
      <c r="P2648" s="2" t="s">
        <v>36</v>
      </c>
      <c r="Q2648" s="2" t="s">
        <v>34</v>
      </c>
      <c r="R2648" s="2" t="s">
        <v>40</v>
      </c>
      <c r="S2648" s="2" t="s">
        <v>37</v>
      </c>
      <c r="T2648" s="2" t="s">
        <v>48</v>
      </c>
      <c r="U2648" s="2" t="s">
        <v>45</v>
      </c>
      <c r="V2648" s="2" t="s">
        <v>45</v>
      </c>
      <c r="W2648" s="2" t="s">
        <v>36</v>
      </c>
      <c r="X2648" s="2" t="s">
        <v>43</v>
      </c>
      <c r="Y2648" s="2" t="s">
        <v>47</v>
      </c>
      <c r="Z2648" s="2" t="s">
        <v>281</v>
      </c>
      <c r="AA2648" s="2" t="s">
        <v>35</v>
      </c>
      <c r="AB2648" s="2" t="s">
        <v>36</v>
      </c>
      <c r="AC2648" s="2"/>
      <c r="AD2648" s="2"/>
      <c r="AE2648">
        <v>734</v>
      </c>
      <c r="AF2648" s="2" t="s">
        <v>36</v>
      </c>
      <c r="AG2648" s="2" t="s">
        <v>36</v>
      </c>
      <c r="AH2648" s="2"/>
      <c r="AI2648" s="2"/>
      <c r="AJ2648" s="2" t="s">
        <v>36</v>
      </c>
      <c r="AK2648" s="2" t="s">
        <v>36</v>
      </c>
    </row>
    <row r="2649" spans="1:37" x14ac:dyDescent="0.3">
      <c r="A2649">
        <v>1211</v>
      </c>
      <c r="B2649" s="1">
        <v>41947</v>
      </c>
      <c r="C2649">
        <v>25</v>
      </c>
      <c r="D2649" t="str">
        <f>VLOOKUP(seguimiento[[#This Row],[idinstituciones]],instituciones[[idinstituciones]:[nombre]],2,)</f>
        <v>HOSPITAL DE AGUDOS DALMACIO VÉLEZ SARSFIELD</v>
      </c>
      <c r="E2649" s="2" t="s">
        <v>33</v>
      </c>
      <c r="F2649" s="2" t="s">
        <v>34</v>
      </c>
      <c r="G2649" s="2" t="s">
        <v>55</v>
      </c>
      <c r="H2649" s="2" t="s">
        <v>36</v>
      </c>
      <c r="I2649" s="2" t="s">
        <v>37</v>
      </c>
      <c r="J2649" s="2" t="s">
        <v>35</v>
      </c>
      <c r="K2649" s="2" t="s">
        <v>61</v>
      </c>
      <c r="L2649" s="2" t="s">
        <v>39</v>
      </c>
      <c r="M2649" s="2" t="s">
        <v>70</v>
      </c>
      <c r="N2649" s="2" t="s">
        <v>35</v>
      </c>
      <c r="O2649" s="2" t="s">
        <v>36</v>
      </c>
      <c r="P2649" s="2" t="s">
        <v>36</v>
      </c>
      <c r="Q2649" s="2" t="s">
        <v>34</v>
      </c>
      <c r="R2649" s="2" t="s">
        <v>40</v>
      </c>
      <c r="S2649" s="2" t="s">
        <v>45</v>
      </c>
      <c r="T2649" s="2" t="s">
        <v>48</v>
      </c>
      <c r="U2649" s="2" t="s">
        <v>45</v>
      </c>
      <c r="V2649" s="2" t="s">
        <v>45</v>
      </c>
      <c r="W2649" s="2" t="s">
        <v>49</v>
      </c>
      <c r="X2649" s="2" t="s">
        <v>43</v>
      </c>
      <c r="Y2649" s="2" t="s">
        <v>47</v>
      </c>
      <c r="Z2649" s="2" t="s">
        <v>281</v>
      </c>
      <c r="AA2649" s="2" t="s">
        <v>35</v>
      </c>
      <c r="AB2649" s="2" t="s">
        <v>36</v>
      </c>
      <c r="AC2649" s="2"/>
      <c r="AD2649" s="2"/>
      <c r="AE2649">
        <v>787</v>
      </c>
      <c r="AF2649" s="2" t="s">
        <v>36</v>
      </c>
      <c r="AG2649" s="2" t="s">
        <v>36</v>
      </c>
      <c r="AH2649" s="2"/>
      <c r="AI2649" s="2"/>
      <c r="AJ2649" s="2" t="s">
        <v>36</v>
      </c>
      <c r="AK2649" s="2" t="s">
        <v>36</v>
      </c>
    </row>
    <row r="2650" spans="1:37" x14ac:dyDescent="0.3">
      <c r="A2650">
        <v>1211</v>
      </c>
      <c r="B2650" s="1">
        <v>42017</v>
      </c>
      <c r="C2650">
        <v>25</v>
      </c>
      <c r="D2650" t="str">
        <f>VLOOKUP(seguimiento[[#This Row],[idinstituciones]],instituciones[[idinstituciones]:[nombre]],2,)</f>
        <v>HOSPITAL DE AGUDOS DALMACIO VÉLEZ SARSFIELD</v>
      </c>
      <c r="E2650" s="2" t="s">
        <v>33</v>
      </c>
      <c r="F2650" s="2" t="s">
        <v>34</v>
      </c>
      <c r="G2650" s="2" t="s">
        <v>55</v>
      </c>
      <c r="H2650" s="2" t="s">
        <v>36</v>
      </c>
      <c r="I2650" s="2" t="s">
        <v>37</v>
      </c>
      <c r="J2650" s="2" t="s">
        <v>35</v>
      </c>
      <c r="K2650" s="2" t="s">
        <v>61</v>
      </c>
      <c r="L2650" s="2" t="s">
        <v>39</v>
      </c>
      <c r="M2650" s="2" t="s">
        <v>70</v>
      </c>
      <c r="N2650" s="2" t="s">
        <v>35</v>
      </c>
      <c r="O2650" s="2" t="s">
        <v>36</v>
      </c>
      <c r="P2650" s="2" t="s">
        <v>36</v>
      </c>
      <c r="Q2650" s="2" t="s">
        <v>34</v>
      </c>
      <c r="R2650" s="2" t="s">
        <v>40</v>
      </c>
      <c r="S2650" s="2" t="s">
        <v>45</v>
      </c>
      <c r="T2650" s="2" t="s">
        <v>41</v>
      </c>
      <c r="U2650" s="2" t="s">
        <v>45</v>
      </c>
      <c r="V2650" s="2" t="s">
        <v>45</v>
      </c>
      <c r="W2650" s="2" t="s">
        <v>36</v>
      </c>
      <c r="X2650" s="2" t="s">
        <v>43</v>
      </c>
      <c r="Y2650" s="2" t="s">
        <v>47</v>
      </c>
      <c r="Z2650" s="2" t="s">
        <v>281</v>
      </c>
      <c r="AA2650" s="2" t="s">
        <v>35</v>
      </c>
      <c r="AB2650" s="2" t="s">
        <v>36</v>
      </c>
      <c r="AC2650" s="2"/>
      <c r="AD2650" s="2"/>
      <c r="AE2650">
        <v>1731</v>
      </c>
      <c r="AF2650" s="2" t="s">
        <v>36</v>
      </c>
      <c r="AG2650" s="2" t="s">
        <v>36</v>
      </c>
      <c r="AH2650" s="2"/>
      <c r="AI2650" s="2"/>
      <c r="AJ2650" s="2" t="s">
        <v>36</v>
      </c>
      <c r="AK2650" s="2" t="s">
        <v>36</v>
      </c>
    </row>
    <row r="2651" spans="1:37" x14ac:dyDescent="0.3">
      <c r="A2651">
        <v>1212</v>
      </c>
      <c r="B2651" s="1">
        <v>41954</v>
      </c>
      <c r="C2651">
        <v>25</v>
      </c>
      <c r="D2651" t="str">
        <f>VLOOKUP(seguimiento[[#This Row],[idinstituciones]],instituciones[[idinstituciones]:[nombre]],2,)</f>
        <v>HOSPITAL DE AGUDOS DALMACIO VÉLEZ SARSFIELD</v>
      </c>
      <c r="E2651" s="2" t="s">
        <v>33</v>
      </c>
      <c r="F2651" s="2" t="s">
        <v>34</v>
      </c>
      <c r="G2651" s="2" t="s">
        <v>35</v>
      </c>
      <c r="H2651" s="2" t="s">
        <v>36</v>
      </c>
      <c r="I2651" s="2" t="s">
        <v>37</v>
      </c>
      <c r="J2651" s="2" t="s">
        <v>35</v>
      </c>
      <c r="K2651" s="2" t="s">
        <v>38</v>
      </c>
      <c r="L2651" s="2" t="s">
        <v>39</v>
      </c>
      <c r="M2651" s="2" t="s">
        <v>70</v>
      </c>
      <c r="N2651" s="2" t="s">
        <v>35</v>
      </c>
      <c r="O2651" s="2" t="s">
        <v>36</v>
      </c>
      <c r="P2651" s="2" t="s">
        <v>36</v>
      </c>
      <c r="Q2651" s="2" t="s">
        <v>34</v>
      </c>
      <c r="R2651" s="2" t="s">
        <v>40</v>
      </c>
      <c r="S2651" s="2" t="s">
        <v>45</v>
      </c>
      <c r="T2651" s="2" t="s">
        <v>48</v>
      </c>
      <c r="U2651" s="2" t="s">
        <v>42</v>
      </c>
      <c r="V2651" s="2" t="s">
        <v>36</v>
      </c>
      <c r="W2651" s="2" t="s">
        <v>49</v>
      </c>
      <c r="X2651" s="2" t="s">
        <v>43</v>
      </c>
      <c r="Y2651" s="2" t="s">
        <v>47</v>
      </c>
      <c r="Z2651" s="2" t="s">
        <v>281</v>
      </c>
      <c r="AA2651" s="2" t="s">
        <v>35</v>
      </c>
      <c r="AB2651" s="2" t="s">
        <v>36</v>
      </c>
      <c r="AC2651" s="2"/>
      <c r="AD2651" s="2"/>
      <c r="AE2651">
        <v>996</v>
      </c>
      <c r="AF2651" s="2" t="s">
        <v>36</v>
      </c>
      <c r="AG2651" s="2" t="s">
        <v>36</v>
      </c>
      <c r="AH2651" s="2"/>
      <c r="AI2651" s="2"/>
      <c r="AJ2651" s="2" t="s">
        <v>36</v>
      </c>
      <c r="AK2651" s="2" t="s">
        <v>36</v>
      </c>
    </row>
    <row r="2652" spans="1:37" x14ac:dyDescent="0.3">
      <c r="A2652">
        <v>1212</v>
      </c>
      <c r="B2652" s="1">
        <v>42031</v>
      </c>
      <c r="C2652">
        <v>25</v>
      </c>
      <c r="D2652" t="str">
        <f>VLOOKUP(seguimiento[[#This Row],[idinstituciones]],instituciones[[idinstituciones]:[nombre]],2,)</f>
        <v>HOSPITAL DE AGUDOS DALMACIO VÉLEZ SARSFIELD</v>
      </c>
      <c r="E2652" s="2" t="s">
        <v>33</v>
      </c>
      <c r="F2652" s="2" t="s">
        <v>34</v>
      </c>
      <c r="G2652" s="2" t="s">
        <v>35</v>
      </c>
      <c r="H2652" s="2" t="s">
        <v>36</v>
      </c>
      <c r="I2652" s="2" t="s">
        <v>37</v>
      </c>
      <c r="J2652" s="2" t="s">
        <v>35</v>
      </c>
      <c r="K2652" s="2" t="s">
        <v>38</v>
      </c>
      <c r="L2652" s="2" t="s">
        <v>39</v>
      </c>
      <c r="M2652" s="2" t="s">
        <v>70</v>
      </c>
      <c r="N2652" s="2" t="s">
        <v>35</v>
      </c>
      <c r="O2652" s="2" t="s">
        <v>36</v>
      </c>
      <c r="P2652" s="2" t="s">
        <v>36</v>
      </c>
      <c r="Q2652" s="2" t="s">
        <v>34</v>
      </c>
      <c r="R2652" s="2" t="s">
        <v>40</v>
      </c>
      <c r="S2652" s="2" t="s">
        <v>45</v>
      </c>
      <c r="T2652" s="2" t="s">
        <v>48</v>
      </c>
      <c r="U2652" s="2" t="s">
        <v>42</v>
      </c>
      <c r="V2652" s="2" t="s">
        <v>45</v>
      </c>
      <c r="W2652" s="2" t="s">
        <v>36</v>
      </c>
      <c r="X2652" s="2" t="s">
        <v>43</v>
      </c>
      <c r="Y2652" s="2" t="s">
        <v>47</v>
      </c>
      <c r="Z2652" s="2" t="s">
        <v>281</v>
      </c>
      <c r="AA2652" s="2" t="s">
        <v>35</v>
      </c>
      <c r="AB2652" s="2" t="s">
        <v>36</v>
      </c>
      <c r="AC2652" s="2"/>
      <c r="AD2652" s="2"/>
      <c r="AE2652">
        <v>1689</v>
      </c>
      <c r="AF2652" s="2" t="s">
        <v>36</v>
      </c>
      <c r="AG2652" s="2" t="s">
        <v>36</v>
      </c>
      <c r="AH2652" s="2"/>
      <c r="AI2652" s="2"/>
      <c r="AJ2652" s="2" t="s">
        <v>36</v>
      </c>
      <c r="AK2652" s="2" t="s">
        <v>36</v>
      </c>
    </row>
    <row r="2653" spans="1:37" x14ac:dyDescent="0.3">
      <c r="A2653">
        <v>1213</v>
      </c>
      <c r="B2653" s="1">
        <v>41947</v>
      </c>
      <c r="C2653">
        <v>25</v>
      </c>
      <c r="D2653" t="str">
        <f>VLOOKUP(seguimiento[[#This Row],[idinstituciones]],instituciones[[idinstituciones]:[nombre]],2,)</f>
        <v>HOSPITAL DE AGUDOS DALMACIO VÉLEZ SARSFIELD</v>
      </c>
      <c r="E2653" s="2" t="s">
        <v>33</v>
      </c>
      <c r="F2653" s="2" t="s">
        <v>34</v>
      </c>
      <c r="G2653" s="2" t="s">
        <v>35</v>
      </c>
      <c r="H2653" s="2" t="s">
        <v>36</v>
      </c>
      <c r="I2653" s="2" t="s">
        <v>37</v>
      </c>
      <c r="J2653" s="2" t="s">
        <v>35</v>
      </c>
      <c r="K2653" s="2" t="s">
        <v>61</v>
      </c>
      <c r="L2653" s="2" t="s">
        <v>39</v>
      </c>
      <c r="M2653" s="2" t="s">
        <v>70</v>
      </c>
      <c r="N2653" s="2" t="s">
        <v>35</v>
      </c>
      <c r="O2653" s="2" t="s">
        <v>36</v>
      </c>
      <c r="P2653" s="2" t="s">
        <v>36</v>
      </c>
      <c r="Q2653" s="2" t="s">
        <v>34</v>
      </c>
      <c r="R2653" s="2" t="s">
        <v>40</v>
      </c>
      <c r="S2653" s="2" t="s">
        <v>45</v>
      </c>
      <c r="T2653" s="2" t="s">
        <v>49</v>
      </c>
      <c r="U2653" s="2" t="s">
        <v>45</v>
      </c>
      <c r="V2653" s="2" t="s">
        <v>36</v>
      </c>
      <c r="W2653" s="2" t="s">
        <v>49</v>
      </c>
      <c r="X2653" s="2" t="s">
        <v>43</v>
      </c>
      <c r="Y2653" s="2" t="s">
        <v>79</v>
      </c>
      <c r="Z2653" s="2" t="s">
        <v>281</v>
      </c>
      <c r="AA2653" s="2" t="s">
        <v>35</v>
      </c>
      <c r="AB2653" s="2" t="s">
        <v>36</v>
      </c>
      <c r="AC2653" s="2"/>
      <c r="AD2653" s="2"/>
      <c r="AE2653">
        <v>309</v>
      </c>
      <c r="AF2653" s="2" t="s">
        <v>36</v>
      </c>
      <c r="AG2653" s="2" t="s">
        <v>36</v>
      </c>
      <c r="AH2653" s="2"/>
      <c r="AI2653" s="2"/>
      <c r="AJ2653" s="2" t="s">
        <v>36</v>
      </c>
      <c r="AK2653" s="2" t="s">
        <v>36</v>
      </c>
    </row>
    <row r="2654" spans="1:37" x14ac:dyDescent="0.3">
      <c r="A2654">
        <v>1213</v>
      </c>
      <c r="B2654" s="1">
        <v>42016</v>
      </c>
      <c r="C2654">
        <v>25</v>
      </c>
      <c r="D2654" t="str">
        <f>VLOOKUP(seguimiento[[#This Row],[idinstituciones]],instituciones[[idinstituciones]:[nombre]],2,)</f>
        <v>HOSPITAL DE AGUDOS DALMACIO VÉLEZ SARSFIELD</v>
      </c>
      <c r="E2654" s="2" t="s">
        <v>33</v>
      </c>
      <c r="F2654" s="2" t="s">
        <v>34</v>
      </c>
      <c r="G2654" s="2" t="s">
        <v>35</v>
      </c>
      <c r="H2654" s="2" t="s">
        <v>36</v>
      </c>
      <c r="I2654" s="2" t="s">
        <v>37</v>
      </c>
      <c r="J2654" s="2" t="s">
        <v>35</v>
      </c>
      <c r="K2654" s="2" t="s">
        <v>61</v>
      </c>
      <c r="L2654" s="2" t="s">
        <v>39</v>
      </c>
      <c r="M2654" s="2" t="s">
        <v>70</v>
      </c>
      <c r="N2654" s="2" t="s">
        <v>35</v>
      </c>
      <c r="O2654" s="2" t="s">
        <v>36</v>
      </c>
      <c r="P2654" s="2" t="s">
        <v>36</v>
      </c>
      <c r="Q2654" s="2"/>
      <c r="R2654" s="2" t="s">
        <v>40</v>
      </c>
      <c r="S2654" s="2" t="s">
        <v>45</v>
      </c>
      <c r="T2654" s="2" t="s">
        <v>48</v>
      </c>
      <c r="U2654" s="2" t="s">
        <v>42</v>
      </c>
      <c r="V2654" s="2" t="s">
        <v>45</v>
      </c>
      <c r="W2654" s="2" t="s">
        <v>48</v>
      </c>
      <c r="X2654" s="2" t="s">
        <v>43</v>
      </c>
      <c r="Y2654" s="2" t="s">
        <v>36</v>
      </c>
      <c r="Z2654" s="2" t="s">
        <v>281</v>
      </c>
      <c r="AA2654" s="2" t="s">
        <v>35</v>
      </c>
      <c r="AB2654" s="2" t="s">
        <v>36</v>
      </c>
      <c r="AC2654" s="2"/>
      <c r="AD2654" s="2"/>
      <c r="AE2654">
        <v>186</v>
      </c>
      <c r="AF2654" s="2" t="s">
        <v>36</v>
      </c>
      <c r="AG2654" s="2" t="s">
        <v>36</v>
      </c>
      <c r="AH2654" s="2"/>
      <c r="AI2654" s="2"/>
      <c r="AJ2654" s="2" t="s">
        <v>36</v>
      </c>
      <c r="AK2654" s="2" t="s">
        <v>36</v>
      </c>
    </row>
    <row r="2655" spans="1:37" x14ac:dyDescent="0.3">
      <c r="A2655">
        <v>1215</v>
      </c>
      <c r="B2655" s="1">
        <v>41933</v>
      </c>
      <c r="C2655">
        <v>25</v>
      </c>
      <c r="D2655" t="str">
        <f>VLOOKUP(seguimiento[[#This Row],[idinstituciones]],instituciones[[idinstituciones]:[nombre]],2,)</f>
        <v>HOSPITAL DE AGUDOS DALMACIO VÉLEZ SARSFIELD</v>
      </c>
      <c r="E2655" s="2" t="s">
        <v>33</v>
      </c>
      <c r="F2655" s="2" t="s">
        <v>34</v>
      </c>
      <c r="G2655" s="2" t="s">
        <v>35</v>
      </c>
      <c r="H2655" s="2" t="s">
        <v>36</v>
      </c>
      <c r="I2655" s="2" t="s">
        <v>37</v>
      </c>
      <c r="J2655" s="2" t="s">
        <v>35</v>
      </c>
      <c r="K2655" s="2" t="s">
        <v>38</v>
      </c>
      <c r="L2655" s="2" t="s">
        <v>39</v>
      </c>
      <c r="M2655" s="2" t="s">
        <v>70</v>
      </c>
      <c r="N2655" s="2" t="s">
        <v>35</v>
      </c>
      <c r="O2655" s="2" t="s">
        <v>36</v>
      </c>
      <c r="P2655" s="2" t="s">
        <v>36</v>
      </c>
      <c r="Q2655" s="2" t="s">
        <v>34</v>
      </c>
      <c r="R2655" s="2" t="s">
        <v>40</v>
      </c>
      <c r="S2655" s="2" t="s">
        <v>45</v>
      </c>
      <c r="T2655" s="2" t="s">
        <v>48</v>
      </c>
      <c r="U2655" s="2" t="s">
        <v>45</v>
      </c>
      <c r="V2655" s="2" t="s">
        <v>45</v>
      </c>
      <c r="W2655" s="2" t="s">
        <v>49</v>
      </c>
      <c r="X2655" s="2" t="s">
        <v>43</v>
      </c>
      <c r="Y2655" s="2" t="s">
        <v>47</v>
      </c>
      <c r="Z2655" s="2" t="s">
        <v>281</v>
      </c>
      <c r="AA2655" s="2" t="s">
        <v>35</v>
      </c>
      <c r="AB2655" s="2" t="s">
        <v>36</v>
      </c>
      <c r="AC2655" s="2"/>
      <c r="AD2655" s="2"/>
      <c r="AE2655">
        <v>740</v>
      </c>
      <c r="AF2655" s="2" t="s">
        <v>36</v>
      </c>
      <c r="AG2655" s="2" t="s">
        <v>36</v>
      </c>
      <c r="AH2655" s="2"/>
      <c r="AI2655" s="2"/>
      <c r="AJ2655" s="2" t="s">
        <v>36</v>
      </c>
      <c r="AK2655" s="2" t="s">
        <v>36</v>
      </c>
    </row>
    <row r="2656" spans="1:37" x14ac:dyDescent="0.3">
      <c r="A2656">
        <v>1215</v>
      </c>
      <c r="B2656" s="1">
        <v>42024</v>
      </c>
      <c r="C2656">
        <v>25</v>
      </c>
      <c r="D2656" t="str">
        <f>VLOOKUP(seguimiento[[#This Row],[idinstituciones]],instituciones[[idinstituciones]:[nombre]],2,)</f>
        <v>HOSPITAL DE AGUDOS DALMACIO VÉLEZ SARSFIELD</v>
      </c>
      <c r="E2656" s="2" t="s">
        <v>33</v>
      </c>
      <c r="F2656" s="2" t="s">
        <v>34</v>
      </c>
      <c r="G2656" s="2" t="s">
        <v>35</v>
      </c>
      <c r="H2656" s="2" t="s">
        <v>36</v>
      </c>
      <c r="I2656" s="2" t="s">
        <v>37</v>
      </c>
      <c r="J2656" s="2" t="s">
        <v>35</v>
      </c>
      <c r="K2656" s="2" t="s">
        <v>38</v>
      </c>
      <c r="L2656" s="2" t="s">
        <v>39</v>
      </c>
      <c r="M2656" s="2" t="s">
        <v>70</v>
      </c>
      <c r="N2656" s="2"/>
      <c r="O2656" s="2" t="s">
        <v>36</v>
      </c>
      <c r="P2656" s="2" t="s">
        <v>36</v>
      </c>
      <c r="Q2656" s="2"/>
      <c r="R2656" s="2" t="s">
        <v>40</v>
      </c>
      <c r="S2656" s="2" t="s">
        <v>45</v>
      </c>
      <c r="T2656" s="2" t="s">
        <v>48</v>
      </c>
      <c r="U2656" s="2" t="s">
        <v>42</v>
      </c>
      <c r="V2656" s="2" t="s">
        <v>45</v>
      </c>
      <c r="W2656" s="2" t="s">
        <v>36</v>
      </c>
      <c r="X2656" s="2" t="s">
        <v>43</v>
      </c>
      <c r="Y2656" s="2" t="s">
        <v>47</v>
      </c>
      <c r="Z2656" s="2" t="s">
        <v>281</v>
      </c>
      <c r="AA2656" s="2" t="s">
        <v>35</v>
      </c>
      <c r="AB2656" s="2" t="s">
        <v>36</v>
      </c>
      <c r="AC2656" s="2"/>
      <c r="AD2656" s="2"/>
      <c r="AE2656">
        <v>1748</v>
      </c>
      <c r="AF2656" s="2" t="s">
        <v>36</v>
      </c>
      <c r="AG2656" s="2" t="s">
        <v>36</v>
      </c>
      <c r="AH2656" s="2"/>
      <c r="AI2656" s="2"/>
      <c r="AJ2656" s="2" t="s">
        <v>36</v>
      </c>
      <c r="AK2656" s="2" t="s">
        <v>36</v>
      </c>
    </row>
    <row r="2657" spans="1:37" x14ac:dyDescent="0.3">
      <c r="A2657">
        <v>1216</v>
      </c>
      <c r="B2657" s="1">
        <v>41982</v>
      </c>
      <c r="C2657">
        <v>25</v>
      </c>
      <c r="D2657" t="str">
        <f>VLOOKUP(seguimiento[[#This Row],[idinstituciones]],instituciones[[idinstituciones]:[nombre]],2,)</f>
        <v>HOSPITAL DE AGUDOS DALMACIO VÉLEZ SARSFIELD</v>
      </c>
      <c r="E2657" s="2" t="s">
        <v>33</v>
      </c>
      <c r="F2657" s="2" t="s">
        <v>34</v>
      </c>
      <c r="G2657" s="2" t="s">
        <v>35</v>
      </c>
      <c r="H2657" s="2" t="s">
        <v>36</v>
      </c>
      <c r="I2657" s="2" t="s">
        <v>37</v>
      </c>
      <c r="J2657" s="2" t="s">
        <v>35</v>
      </c>
      <c r="K2657" s="2" t="s">
        <v>38</v>
      </c>
      <c r="L2657" s="2" t="s">
        <v>39</v>
      </c>
      <c r="M2657" s="2"/>
      <c r="N2657" s="2" t="s">
        <v>35</v>
      </c>
      <c r="O2657" s="2" t="s">
        <v>36</v>
      </c>
      <c r="P2657" s="2" t="s">
        <v>36</v>
      </c>
      <c r="Q2657" s="2"/>
      <c r="R2657" s="2" t="s">
        <v>40</v>
      </c>
      <c r="S2657" s="2" t="s">
        <v>45</v>
      </c>
      <c r="T2657" s="2" t="s">
        <v>48</v>
      </c>
      <c r="U2657" s="2" t="s">
        <v>42</v>
      </c>
      <c r="V2657" s="2" t="s">
        <v>42</v>
      </c>
      <c r="W2657" s="2" t="s">
        <v>36</v>
      </c>
      <c r="X2657" s="2" t="s">
        <v>43</v>
      </c>
      <c r="Y2657" s="2" t="s">
        <v>36</v>
      </c>
      <c r="Z2657" s="2" t="s">
        <v>35</v>
      </c>
      <c r="AA2657" s="2" t="s">
        <v>35</v>
      </c>
      <c r="AB2657" s="2" t="s">
        <v>36</v>
      </c>
      <c r="AC2657" s="2"/>
      <c r="AD2657" s="2"/>
      <c r="AE2657">
        <v>407</v>
      </c>
      <c r="AF2657" s="2" t="s">
        <v>36</v>
      </c>
      <c r="AG2657" s="2" t="s">
        <v>36</v>
      </c>
      <c r="AH2657" s="2"/>
      <c r="AI2657" s="2"/>
      <c r="AJ2657" s="2" t="s">
        <v>36</v>
      </c>
      <c r="AK2657" s="2" t="s">
        <v>36</v>
      </c>
    </row>
    <row r="2658" spans="1:37" x14ac:dyDescent="0.3">
      <c r="A2658">
        <v>1216</v>
      </c>
      <c r="B2658" s="1">
        <v>42066</v>
      </c>
      <c r="C2658">
        <v>25</v>
      </c>
      <c r="D2658" t="str">
        <f>VLOOKUP(seguimiento[[#This Row],[idinstituciones]],instituciones[[idinstituciones]:[nombre]],2,)</f>
        <v>HOSPITAL DE AGUDOS DALMACIO VÉLEZ SARSFIELD</v>
      </c>
      <c r="E2658" s="2" t="s">
        <v>35</v>
      </c>
      <c r="F2658" s="2" t="s">
        <v>34</v>
      </c>
      <c r="G2658" s="2" t="s">
        <v>35</v>
      </c>
      <c r="H2658" s="2" t="s">
        <v>36</v>
      </c>
      <c r="I2658" s="2" t="s">
        <v>37</v>
      </c>
      <c r="J2658" s="2" t="s">
        <v>35</v>
      </c>
      <c r="K2658" s="2" t="s">
        <v>38</v>
      </c>
      <c r="L2658" s="2" t="s">
        <v>39</v>
      </c>
      <c r="M2658" s="2"/>
      <c r="N2658" s="2" t="s">
        <v>35</v>
      </c>
      <c r="O2658" s="2" t="s">
        <v>36</v>
      </c>
      <c r="P2658" s="2" t="s">
        <v>36</v>
      </c>
      <c r="Q2658" s="2"/>
      <c r="R2658" s="2" t="s">
        <v>40</v>
      </c>
      <c r="S2658" s="2" t="s">
        <v>45</v>
      </c>
      <c r="T2658" s="2" t="s">
        <v>48</v>
      </c>
      <c r="U2658" s="2" t="s">
        <v>42</v>
      </c>
      <c r="V2658" s="2" t="s">
        <v>36</v>
      </c>
      <c r="W2658" s="2" t="s">
        <v>36</v>
      </c>
      <c r="X2658" s="2" t="s">
        <v>43</v>
      </c>
      <c r="Y2658" s="2" t="s">
        <v>36</v>
      </c>
      <c r="Z2658" s="2" t="s">
        <v>35</v>
      </c>
      <c r="AA2658" s="2" t="s">
        <v>35</v>
      </c>
      <c r="AB2658" s="2" t="s">
        <v>36</v>
      </c>
      <c r="AC2658" s="2"/>
      <c r="AD2658" s="2"/>
      <c r="AE2658">
        <v>65</v>
      </c>
      <c r="AF2658" s="2" t="s">
        <v>36</v>
      </c>
      <c r="AG2658" s="2" t="s">
        <v>36</v>
      </c>
      <c r="AH2658" s="2"/>
      <c r="AI2658" s="2"/>
      <c r="AJ2658" s="2" t="s">
        <v>36</v>
      </c>
      <c r="AK2658" s="2" t="s">
        <v>36</v>
      </c>
    </row>
    <row r="2659" spans="1:37" x14ac:dyDescent="0.3">
      <c r="A2659">
        <v>1217</v>
      </c>
      <c r="B2659" s="1">
        <v>41935</v>
      </c>
      <c r="C2659">
        <v>25</v>
      </c>
      <c r="D2659" t="str">
        <f>VLOOKUP(seguimiento[[#This Row],[idinstituciones]],instituciones[[idinstituciones]:[nombre]],2,)</f>
        <v>HOSPITAL DE AGUDOS DALMACIO VÉLEZ SARSFIELD</v>
      </c>
      <c r="E2659" s="2" t="s">
        <v>64</v>
      </c>
      <c r="F2659" s="2" t="s">
        <v>34</v>
      </c>
      <c r="G2659" s="2" t="s">
        <v>35</v>
      </c>
      <c r="H2659" s="2" t="s">
        <v>36</v>
      </c>
      <c r="I2659" s="2" t="s">
        <v>37</v>
      </c>
      <c r="J2659" s="2" t="s">
        <v>35</v>
      </c>
      <c r="K2659" s="2" t="s">
        <v>38</v>
      </c>
      <c r="L2659" s="2" t="s">
        <v>39</v>
      </c>
      <c r="M2659" s="2" t="s">
        <v>70</v>
      </c>
      <c r="N2659" s="2" t="s">
        <v>35</v>
      </c>
      <c r="O2659" s="2" t="s">
        <v>36</v>
      </c>
      <c r="P2659" s="2" t="s">
        <v>36</v>
      </c>
      <c r="Q2659" s="2" t="s">
        <v>34</v>
      </c>
      <c r="R2659" s="2" t="s">
        <v>40</v>
      </c>
      <c r="S2659" s="2" t="s">
        <v>45</v>
      </c>
      <c r="T2659" s="2" t="s">
        <v>48</v>
      </c>
      <c r="U2659" s="2" t="s">
        <v>42</v>
      </c>
      <c r="V2659" s="2" t="s">
        <v>45</v>
      </c>
      <c r="W2659" s="2" t="s">
        <v>48</v>
      </c>
      <c r="X2659" s="2" t="s">
        <v>43</v>
      </c>
      <c r="Y2659" s="2" t="s">
        <v>36</v>
      </c>
      <c r="Z2659" s="2" t="s">
        <v>281</v>
      </c>
      <c r="AA2659" s="2" t="s">
        <v>35</v>
      </c>
      <c r="AB2659" s="2" t="s">
        <v>36</v>
      </c>
      <c r="AC2659" s="2"/>
      <c r="AD2659" s="2"/>
      <c r="AE2659">
        <v>1271</v>
      </c>
      <c r="AF2659" s="2" t="s">
        <v>36</v>
      </c>
      <c r="AG2659" s="2" t="s">
        <v>36</v>
      </c>
      <c r="AH2659" s="2"/>
      <c r="AI2659" s="2"/>
      <c r="AJ2659" s="2" t="s">
        <v>36</v>
      </c>
      <c r="AK2659" s="2" t="s">
        <v>36</v>
      </c>
    </row>
    <row r="2660" spans="1:37" x14ac:dyDescent="0.3">
      <c r="A2660">
        <v>1218</v>
      </c>
      <c r="B2660" s="1">
        <v>41968</v>
      </c>
      <c r="C2660">
        <v>25</v>
      </c>
      <c r="D2660" t="str">
        <f>VLOOKUP(seguimiento[[#This Row],[idinstituciones]],instituciones[[idinstituciones]:[nombre]],2,)</f>
        <v>HOSPITAL DE AGUDOS DALMACIO VÉLEZ SARSFIELD</v>
      </c>
      <c r="E2660" s="2" t="s">
        <v>35</v>
      </c>
      <c r="F2660" s="2" t="s">
        <v>34</v>
      </c>
      <c r="G2660" s="2" t="s">
        <v>55</v>
      </c>
      <c r="H2660" s="2" t="s">
        <v>36</v>
      </c>
      <c r="I2660" s="2" t="s">
        <v>37</v>
      </c>
      <c r="J2660" s="2" t="s">
        <v>71</v>
      </c>
      <c r="K2660" s="2" t="s">
        <v>61</v>
      </c>
      <c r="L2660" s="2" t="s">
        <v>39</v>
      </c>
      <c r="M2660" s="2" t="s">
        <v>70</v>
      </c>
      <c r="N2660" s="2" t="s">
        <v>35</v>
      </c>
      <c r="O2660" s="2" t="s">
        <v>36</v>
      </c>
      <c r="P2660" s="2" t="s">
        <v>36</v>
      </c>
      <c r="Q2660" s="2" t="s">
        <v>34</v>
      </c>
      <c r="R2660" s="2" t="s">
        <v>40</v>
      </c>
      <c r="S2660" s="2" t="s">
        <v>37</v>
      </c>
      <c r="T2660" s="2" t="s">
        <v>48</v>
      </c>
      <c r="U2660" s="2" t="s">
        <v>45</v>
      </c>
      <c r="V2660" s="2" t="s">
        <v>45</v>
      </c>
      <c r="W2660" s="2" t="s">
        <v>48</v>
      </c>
      <c r="X2660" s="2" t="s">
        <v>43</v>
      </c>
      <c r="Y2660" s="2" t="s">
        <v>36</v>
      </c>
      <c r="Z2660" s="2" t="s">
        <v>281</v>
      </c>
      <c r="AA2660" s="2" t="s">
        <v>35</v>
      </c>
      <c r="AB2660" s="2" t="s">
        <v>36</v>
      </c>
      <c r="AC2660" s="2"/>
      <c r="AD2660" s="2"/>
      <c r="AE2660">
        <v>82</v>
      </c>
      <c r="AF2660" s="2" t="s">
        <v>36</v>
      </c>
      <c r="AG2660" s="2" t="s">
        <v>36</v>
      </c>
      <c r="AH2660" s="2"/>
      <c r="AI2660" s="2"/>
      <c r="AJ2660" s="2" t="s">
        <v>36</v>
      </c>
      <c r="AK2660" s="2" t="s">
        <v>36</v>
      </c>
    </row>
    <row r="2661" spans="1:37" x14ac:dyDescent="0.3">
      <c r="A2661">
        <v>1218</v>
      </c>
      <c r="B2661" s="1">
        <v>42066</v>
      </c>
      <c r="C2661">
        <v>25</v>
      </c>
      <c r="D2661" t="str">
        <f>VLOOKUP(seguimiento[[#This Row],[idinstituciones]],instituciones[[idinstituciones]:[nombre]],2,)</f>
        <v>HOSPITAL DE AGUDOS DALMACIO VÉLEZ SARSFIELD</v>
      </c>
      <c r="E2661" s="2" t="s">
        <v>35</v>
      </c>
      <c r="F2661" s="2" t="s">
        <v>34</v>
      </c>
      <c r="G2661" s="2" t="s">
        <v>55</v>
      </c>
      <c r="H2661" s="2" t="s">
        <v>36</v>
      </c>
      <c r="I2661" s="2" t="s">
        <v>37</v>
      </c>
      <c r="J2661" s="2" t="s">
        <v>71</v>
      </c>
      <c r="K2661" s="2" t="s">
        <v>61</v>
      </c>
      <c r="L2661" s="2" t="s">
        <v>39</v>
      </c>
      <c r="M2661" s="2" t="s">
        <v>70</v>
      </c>
      <c r="N2661" s="2"/>
      <c r="O2661" s="2" t="s">
        <v>36</v>
      </c>
      <c r="P2661" s="2" t="s">
        <v>36</v>
      </c>
      <c r="Q2661" s="2"/>
      <c r="R2661" s="2" t="s">
        <v>40</v>
      </c>
      <c r="S2661" s="2" t="s">
        <v>37</v>
      </c>
      <c r="T2661" s="2" t="s">
        <v>48</v>
      </c>
      <c r="U2661" s="2" t="s">
        <v>42</v>
      </c>
      <c r="V2661" s="2" t="s">
        <v>45</v>
      </c>
      <c r="W2661" s="2" t="s">
        <v>36</v>
      </c>
      <c r="X2661" s="2" t="s">
        <v>43</v>
      </c>
      <c r="Y2661" s="2" t="s">
        <v>79</v>
      </c>
      <c r="Z2661" s="2" t="s">
        <v>281</v>
      </c>
      <c r="AA2661" s="2" t="s">
        <v>35</v>
      </c>
      <c r="AB2661" s="2" t="s">
        <v>36</v>
      </c>
      <c r="AC2661" s="2"/>
      <c r="AD2661" s="2"/>
      <c r="AE2661">
        <v>948</v>
      </c>
      <c r="AF2661" s="2" t="s">
        <v>36</v>
      </c>
      <c r="AG2661" s="2" t="s">
        <v>36</v>
      </c>
      <c r="AH2661" s="2"/>
      <c r="AI2661" s="2"/>
      <c r="AJ2661" s="2" t="s">
        <v>36</v>
      </c>
      <c r="AK2661" s="2" t="s">
        <v>36</v>
      </c>
    </row>
    <row r="2662" spans="1:37" x14ac:dyDescent="0.3">
      <c r="A2662">
        <v>1219</v>
      </c>
      <c r="B2662" s="1">
        <v>41975</v>
      </c>
      <c r="C2662">
        <v>25</v>
      </c>
      <c r="D2662" t="str">
        <f>VLOOKUP(seguimiento[[#This Row],[idinstituciones]],instituciones[[idinstituciones]:[nombre]],2,)</f>
        <v>HOSPITAL DE AGUDOS DALMACIO VÉLEZ SARSFIELD</v>
      </c>
      <c r="E2662" s="2" t="s">
        <v>33</v>
      </c>
      <c r="F2662" s="2" t="s">
        <v>34</v>
      </c>
      <c r="G2662" s="2" t="s">
        <v>35</v>
      </c>
      <c r="H2662" s="2" t="s">
        <v>36</v>
      </c>
      <c r="I2662" s="2" t="s">
        <v>37</v>
      </c>
      <c r="J2662" s="2" t="s">
        <v>35</v>
      </c>
      <c r="K2662" s="2" t="s">
        <v>38</v>
      </c>
      <c r="L2662" s="2" t="s">
        <v>39</v>
      </c>
      <c r="M2662" s="2"/>
      <c r="N2662" s="2" t="s">
        <v>35</v>
      </c>
      <c r="O2662" s="2" t="s">
        <v>36</v>
      </c>
      <c r="P2662" s="2" t="s">
        <v>36</v>
      </c>
      <c r="Q2662" s="2" t="s">
        <v>34</v>
      </c>
      <c r="R2662" s="2" t="s">
        <v>40</v>
      </c>
      <c r="S2662" s="2" t="s">
        <v>45</v>
      </c>
      <c r="T2662" s="2" t="s">
        <v>48</v>
      </c>
      <c r="U2662" s="2" t="s">
        <v>45</v>
      </c>
      <c r="V2662" s="2" t="s">
        <v>45</v>
      </c>
      <c r="W2662" s="2" t="s">
        <v>48</v>
      </c>
      <c r="X2662" s="2" t="s">
        <v>43</v>
      </c>
      <c r="Y2662" s="2" t="s">
        <v>36</v>
      </c>
      <c r="Z2662" s="2" t="s">
        <v>281</v>
      </c>
      <c r="AA2662" s="2" t="s">
        <v>35</v>
      </c>
      <c r="AB2662" s="2" t="s">
        <v>36</v>
      </c>
      <c r="AC2662" s="2"/>
      <c r="AD2662" s="2"/>
      <c r="AE2662">
        <v>1320</v>
      </c>
      <c r="AF2662" s="2" t="s">
        <v>36</v>
      </c>
      <c r="AG2662" s="2" t="s">
        <v>36</v>
      </c>
      <c r="AH2662" s="2"/>
      <c r="AI2662" s="2"/>
      <c r="AJ2662" s="2" t="s">
        <v>36</v>
      </c>
      <c r="AK2662" s="2" t="s">
        <v>36</v>
      </c>
    </row>
    <row r="2663" spans="1:37" x14ac:dyDescent="0.3">
      <c r="A2663">
        <v>1219</v>
      </c>
      <c r="B2663" s="1">
        <v>42080</v>
      </c>
      <c r="C2663">
        <v>25</v>
      </c>
      <c r="D2663" t="str">
        <f>VLOOKUP(seguimiento[[#This Row],[idinstituciones]],instituciones[[idinstituciones]:[nombre]],2,)</f>
        <v>HOSPITAL DE AGUDOS DALMACIO VÉLEZ SARSFIELD</v>
      </c>
      <c r="E2663" s="2" t="s">
        <v>35</v>
      </c>
      <c r="F2663" s="2" t="s">
        <v>34</v>
      </c>
      <c r="G2663" s="2" t="s">
        <v>35</v>
      </c>
      <c r="H2663" s="2" t="s">
        <v>36</v>
      </c>
      <c r="I2663" s="2" t="s">
        <v>37</v>
      </c>
      <c r="J2663" s="2" t="s">
        <v>35</v>
      </c>
      <c r="K2663" s="2" t="s">
        <v>38</v>
      </c>
      <c r="L2663" s="2" t="s">
        <v>39</v>
      </c>
      <c r="M2663" s="2" t="s">
        <v>70</v>
      </c>
      <c r="N2663" s="2" t="s">
        <v>35</v>
      </c>
      <c r="O2663" s="2" t="s">
        <v>36</v>
      </c>
      <c r="P2663" s="2" t="s">
        <v>36</v>
      </c>
      <c r="Q2663" s="2" t="s">
        <v>34</v>
      </c>
      <c r="R2663" s="2" t="s">
        <v>40</v>
      </c>
      <c r="S2663" s="2" t="s">
        <v>45</v>
      </c>
      <c r="T2663" s="2" t="s">
        <v>48</v>
      </c>
      <c r="U2663" s="2" t="s">
        <v>42</v>
      </c>
      <c r="V2663" s="2" t="s">
        <v>45</v>
      </c>
      <c r="W2663" s="2" t="s">
        <v>36</v>
      </c>
      <c r="X2663" s="2" t="s">
        <v>43</v>
      </c>
      <c r="Y2663" s="2" t="s">
        <v>36</v>
      </c>
      <c r="Z2663" s="2" t="s">
        <v>281</v>
      </c>
      <c r="AA2663" s="2" t="s">
        <v>35</v>
      </c>
      <c r="AB2663" s="2" t="s">
        <v>36</v>
      </c>
      <c r="AC2663" s="2"/>
      <c r="AD2663" s="2"/>
      <c r="AE2663">
        <v>675</v>
      </c>
      <c r="AF2663" s="2" t="s">
        <v>36</v>
      </c>
      <c r="AG2663" s="2" t="s">
        <v>36</v>
      </c>
      <c r="AH2663" s="2"/>
      <c r="AI2663" s="2"/>
      <c r="AJ2663" s="2" t="s">
        <v>36</v>
      </c>
      <c r="AK2663" s="2" t="s">
        <v>36</v>
      </c>
    </row>
    <row r="2664" spans="1:37" x14ac:dyDescent="0.3">
      <c r="A2664">
        <v>1220</v>
      </c>
      <c r="B2664" s="1">
        <v>41961</v>
      </c>
      <c r="C2664">
        <v>25</v>
      </c>
      <c r="D2664" t="str">
        <f>VLOOKUP(seguimiento[[#This Row],[idinstituciones]],instituciones[[idinstituciones]:[nombre]],2,)</f>
        <v>HOSPITAL DE AGUDOS DALMACIO VÉLEZ SARSFIELD</v>
      </c>
      <c r="E2664" s="2" t="s">
        <v>33</v>
      </c>
      <c r="F2664" s="2" t="s">
        <v>34</v>
      </c>
      <c r="G2664" s="2" t="s">
        <v>35</v>
      </c>
      <c r="H2664" s="2" t="s">
        <v>36</v>
      </c>
      <c r="I2664" s="2" t="s">
        <v>37</v>
      </c>
      <c r="J2664" s="2" t="s">
        <v>35</v>
      </c>
      <c r="K2664" s="2" t="s">
        <v>38</v>
      </c>
      <c r="L2664" s="2" t="s">
        <v>39</v>
      </c>
      <c r="M2664" s="2" t="s">
        <v>70</v>
      </c>
      <c r="N2664" s="2" t="s">
        <v>35</v>
      </c>
      <c r="O2664" s="2" t="s">
        <v>36</v>
      </c>
      <c r="P2664" s="2" t="s">
        <v>36</v>
      </c>
      <c r="Q2664" s="2" t="s">
        <v>34</v>
      </c>
      <c r="R2664" s="2" t="s">
        <v>40</v>
      </c>
      <c r="S2664" s="2" t="s">
        <v>45</v>
      </c>
      <c r="T2664" s="2" t="s">
        <v>48</v>
      </c>
      <c r="U2664" s="2" t="s">
        <v>42</v>
      </c>
      <c r="V2664" s="2" t="s">
        <v>45</v>
      </c>
      <c r="W2664" s="2" t="s">
        <v>48</v>
      </c>
      <c r="X2664" s="2" t="s">
        <v>43</v>
      </c>
      <c r="Y2664" s="2" t="s">
        <v>36</v>
      </c>
      <c r="Z2664" s="2" t="s">
        <v>281</v>
      </c>
      <c r="AA2664" s="2" t="s">
        <v>35</v>
      </c>
      <c r="AB2664" s="2" t="s">
        <v>36</v>
      </c>
      <c r="AC2664" s="2"/>
      <c r="AD2664" s="2"/>
      <c r="AE2664">
        <v>1444</v>
      </c>
      <c r="AF2664" s="2" t="s">
        <v>36</v>
      </c>
      <c r="AG2664" s="2" t="s">
        <v>36</v>
      </c>
      <c r="AH2664" s="2"/>
      <c r="AI2664" s="2"/>
      <c r="AJ2664" s="2" t="s">
        <v>36</v>
      </c>
      <c r="AK2664" s="2" t="s">
        <v>36</v>
      </c>
    </row>
    <row r="2665" spans="1:37" x14ac:dyDescent="0.3">
      <c r="A2665">
        <v>1220</v>
      </c>
      <c r="B2665" s="1">
        <v>42024</v>
      </c>
      <c r="C2665">
        <v>25</v>
      </c>
      <c r="D2665" t="str">
        <f>VLOOKUP(seguimiento[[#This Row],[idinstituciones]],instituciones[[idinstituciones]:[nombre]],2,)</f>
        <v>HOSPITAL DE AGUDOS DALMACIO VÉLEZ SARSFIELD</v>
      </c>
      <c r="E2665" s="2" t="s">
        <v>33</v>
      </c>
      <c r="F2665" s="2" t="s">
        <v>34</v>
      </c>
      <c r="G2665" s="2" t="s">
        <v>35</v>
      </c>
      <c r="H2665" s="2" t="s">
        <v>36</v>
      </c>
      <c r="I2665" s="2" t="s">
        <v>37</v>
      </c>
      <c r="J2665" s="2" t="s">
        <v>35</v>
      </c>
      <c r="K2665" s="2" t="s">
        <v>38</v>
      </c>
      <c r="L2665" s="2" t="s">
        <v>39</v>
      </c>
      <c r="M2665" s="2" t="s">
        <v>70</v>
      </c>
      <c r="N2665" s="2" t="s">
        <v>35</v>
      </c>
      <c r="O2665" s="2" t="s">
        <v>36</v>
      </c>
      <c r="P2665" s="2" t="s">
        <v>36</v>
      </c>
      <c r="Q2665" s="2" t="s">
        <v>34</v>
      </c>
      <c r="R2665" s="2" t="s">
        <v>40</v>
      </c>
      <c r="S2665" s="2" t="s">
        <v>45</v>
      </c>
      <c r="T2665" s="2" t="s">
        <v>48</v>
      </c>
      <c r="U2665" s="2" t="s">
        <v>42</v>
      </c>
      <c r="V2665" s="2" t="s">
        <v>45</v>
      </c>
      <c r="W2665" s="2" t="s">
        <v>36</v>
      </c>
      <c r="X2665" s="2" t="s">
        <v>43</v>
      </c>
      <c r="Y2665" s="2" t="s">
        <v>36</v>
      </c>
      <c r="Z2665" s="2" t="s">
        <v>281</v>
      </c>
      <c r="AA2665" s="2" t="s">
        <v>35</v>
      </c>
      <c r="AB2665" s="2" t="s">
        <v>36</v>
      </c>
      <c r="AC2665" s="2"/>
      <c r="AD2665" s="2"/>
      <c r="AE2665">
        <v>1160</v>
      </c>
      <c r="AF2665" s="2" t="s">
        <v>36</v>
      </c>
      <c r="AG2665" s="2" t="s">
        <v>36</v>
      </c>
      <c r="AH2665" s="2"/>
      <c r="AI2665" s="2"/>
      <c r="AJ2665" s="2" t="s">
        <v>36</v>
      </c>
      <c r="AK2665" s="2" t="s">
        <v>36</v>
      </c>
    </row>
    <row r="2666" spans="1:37" x14ac:dyDescent="0.3">
      <c r="A2666">
        <v>1221</v>
      </c>
      <c r="B2666" s="1">
        <v>41977</v>
      </c>
      <c r="C2666">
        <v>28</v>
      </c>
      <c r="D2666" t="str">
        <f>VLOOKUP(seguimiento[[#This Row],[idinstituciones]],instituciones[[idinstituciones]:[nombre]],2,)</f>
        <v>Hospital Victor J Vilela</v>
      </c>
      <c r="E2666" s="2" t="s">
        <v>33</v>
      </c>
      <c r="F2666" s="2" t="s">
        <v>34</v>
      </c>
      <c r="G2666" s="2" t="s">
        <v>44</v>
      </c>
      <c r="H2666" s="2" t="s">
        <v>36</v>
      </c>
      <c r="I2666" s="2" t="s">
        <v>37</v>
      </c>
      <c r="J2666" s="2" t="s">
        <v>44</v>
      </c>
      <c r="K2666" s="2" t="s">
        <v>63</v>
      </c>
      <c r="L2666" s="2" t="s">
        <v>39</v>
      </c>
      <c r="M2666" s="2" t="s">
        <v>53</v>
      </c>
      <c r="N2666" s="2" t="s">
        <v>35</v>
      </c>
      <c r="O2666" s="2" t="s">
        <v>36</v>
      </c>
      <c r="P2666" s="2" t="s">
        <v>36</v>
      </c>
      <c r="Q2666" s="2" t="s">
        <v>34</v>
      </c>
      <c r="R2666" s="2" t="s">
        <v>84</v>
      </c>
      <c r="S2666" s="2" t="s">
        <v>45</v>
      </c>
      <c r="T2666" s="2" t="s">
        <v>45</v>
      </c>
      <c r="U2666" s="2" t="s">
        <v>42</v>
      </c>
      <c r="V2666" s="2" t="s">
        <v>36</v>
      </c>
      <c r="W2666" s="2" t="s">
        <v>37</v>
      </c>
      <c r="X2666" s="2" t="s">
        <v>65</v>
      </c>
      <c r="Y2666" s="2" t="s">
        <v>36</v>
      </c>
      <c r="Z2666" s="2" t="s">
        <v>35</v>
      </c>
      <c r="AA2666" s="2" t="s">
        <v>35</v>
      </c>
      <c r="AB2666" s="2" t="s">
        <v>36</v>
      </c>
      <c r="AC2666" s="2"/>
      <c r="AD2666" s="2"/>
      <c r="AE2666">
        <v>697</v>
      </c>
      <c r="AF2666" s="2" t="s">
        <v>36</v>
      </c>
      <c r="AG2666" s="2" t="s">
        <v>36</v>
      </c>
      <c r="AH2666" s="2"/>
      <c r="AI2666" s="2"/>
      <c r="AJ2666" s="2" t="s">
        <v>36</v>
      </c>
      <c r="AK2666" s="2" t="s">
        <v>36</v>
      </c>
    </row>
    <row r="2667" spans="1:37" x14ac:dyDescent="0.3">
      <c r="A2667">
        <v>1222</v>
      </c>
      <c r="B2667" s="1">
        <v>41123</v>
      </c>
      <c r="C2667">
        <v>28</v>
      </c>
      <c r="D2667" t="str">
        <f>VLOOKUP(seguimiento[[#This Row],[idinstituciones]],instituciones[[idinstituciones]:[nombre]],2,)</f>
        <v>Hospital Victor J Vilela</v>
      </c>
      <c r="E2667" s="2" t="s">
        <v>33</v>
      </c>
      <c r="F2667" s="2" t="s">
        <v>34</v>
      </c>
      <c r="G2667" s="2" t="s">
        <v>35</v>
      </c>
      <c r="H2667" s="2" t="s">
        <v>36</v>
      </c>
      <c r="I2667" s="2" t="s">
        <v>45</v>
      </c>
      <c r="J2667" s="2" t="s">
        <v>35</v>
      </c>
      <c r="K2667" s="2" t="s">
        <v>38</v>
      </c>
      <c r="L2667" s="2" t="s">
        <v>39</v>
      </c>
      <c r="M2667" s="2"/>
      <c r="N2667" s="2"/>
      <c r="O2667" s="2" t="s">
        <v>36</v>
      </c>
      <c r="P2667" s="2" t="s">
        <v>36</v>
      </c>
      <c r="Q2667" s="2"/>
      <c r="R2667" s="2" t="s">
        <v>40</v>
      </c>
      <c r="S2667" s="2" t="s">
        <v>45</v>
      </c>
      <c r="T2667" s="2" t="s">
        <v>37</v>
      </c>
      <c r="U2667" s="2" t="s">
        <v>42</v>
      </c>
      <c r="V2667" s="2" t="s">
        <v>36</v>
      </c>
      <c r="W2667" s="2" t="s">
        <v>37</v>
      </c>
      <c r="X2667" s="2" t="s">
        <v>43</v>
      </c>
      <c r="Y2667" s="2" t="s">
        <v>36</v>
      </c>
      <c r="Z2667" s="2" t="s">
        <v>35</v>
      </c>
      <c r="AA2667" s="2" t="s">
        <v>35</v>
      </c>
      <c r="AB2667" s="2" t="s">
        <v>36</v>
      </c>
      <c r="AC2667" s="2"/>
      <c r="AD2667" s="2"/>
      <c r="AE2667">
        <v>291</v>
      </c>
      <c r="AF2667" s="2" t="s">
        <v>36</v>
      </c>
      <c r="AG2667" s="2" t="s">
        <v>36</v>
      </c>
      <c r="AH2667" s="2"/>
      <c r="AI2667" s="2"/>
      <c r="AJ2667" s="2" t="s">
        <v>36</v>
      </c>
      <c r="AK2667" s="2" t="s">
        <v>36</v>
      </c>
    </row>
    <row r="2668" spans="1:37" x14ac:dyDescent="0.3">
      <c r="A2668">
        <v>1222</v>
      </c>
      <c r="B2668" s="1">
        <v>41473</v>
      </c>
      <c r="C2668">
        <v>28</v>
      </c>
      <c r="D2668" t="str">
        <f>VLOOKUP(seguimiento[[#This Row],[idinstituciones]],instituciones[[idinstituciones]:[nombre]],2,)</f>
        <v>Hospital Victor J Vilela</v>
      </c>
      <c r="E2668" s="2" t="s">
        <v>33</v>
      </c>
      <c r="F2668" s="2" t="s">
        <v>34</v>
      </c>
      <c r="G2668" s="2" t="s">
        <v>55</v>
      </c>
      <c r="H2668" s="2" t="s">
        <v>36</v>
      </c>
      <c r="I2668" s="2" t="s">
        <v>45</v>
      </c>
      <c r="J2668" s="2" t="s">
        <v>35</v>
      </c>
      <c r="K2668" s="2" t="s">
        <v>38</v>
      </c>
      <c r="L2668" s="2" t="s">
        <v>39</v>
      </c>
      <c r="M2668" s="2"/>
      <c r="N2668" s="2"/>
      <c r="O2668" s="2" t="s">
        <v>36</v>
      </c>
      <c r="P2668" s="2" t="s">
        <v>36</v>
      </c>
      <c r="Q2668" s="2"/>
      <c r="R2668" s="2" t="s">
        <v>40</v>
      </c>
      <c r="S2668" s="2" t="s">
        <v>45</v>
      </c>
      <c r="T2668" s="2" t="s">
        <v>37</v>
      </c>
      <c r="U2668" s="2" t="s">
        <v>42</v>
      </c>
      <c r="V2668" s="2" t="s">
        <v>36</v>
      </c>
      <c r="W2668" s="2" t="s">
        <v>46</v>
      </c>
      <c r="X2668" s="2" t="s">
        <v>43</v>
      </c>
      <c r="Y2668" s="2" t="s">
        <v>54</v>
      </c>
      <c r="Z2668" s="2" t="s">
        <v>281</v>
      </c>
      <c r="AA2668" s="2" t="s">
        <v>35</v>
      </c>
      <c r="AB2668" s="2" t="s">
        <v>36</v>
      </c>
      <c r="AC2668" s="2"/>
      <c r="AD2668" s="2"/>
      <c r="AE2668">
        <v>818</v>
      </c>
      <c r="AF2668" s="2" t="s">
        <v>36</v>
      </c>
      <c r="AG2668" s="2" t="s">
        <v>36</v>
      </c>
      <c r="AH2668" s="2"/>
      <c r="AI2668" s="2"/>
      <c r="AJ2668" s="2" t="s">
        <v>36</v>
      </c>
      <c r="AK2668" s="2" t="s">
        <v>36</v>
      </c>
    </row>
    <row r="2669" spans="1:37" x14ac:dyDescent="0.3">
      <c r="A2669">
        <v>1222</v>
      </c>
      <c r="B2669" s="1">
        <v>41732</v>
      </c>
      <c r="C2669">
        <v>28</v>
      </c>
      <c r="D2669" t="str">
        <f>VLOOKUP(seguimiento[[#This Row],[idinstituciones]],instituciones[[idinstituciones]:[nombre]],2,)</f>
        <v>Hospital Victor J Vilela</v>
      </c>
      <c r="E2669" s="2" t="s">
        <v>33</v>
      </c>
      <c r="F2669" s="2" t="s">
        <v>34</v>
      </c>
      <c r="G2669" s="2" t="s">
        <v>55</v>
      </c>
      <c r="H2669" s="2" t="s">
        <v>36</v>
      </c>
      <c r="I2669" s="2" t="s">
        <v>45</v>
      </c>
      <c r="J2669" s="2" t="s">
        <v>35</v>
      </c>
      <c r="K2669" s="2" t="s">
        <v>38</v>
      </c>
      <c r="L2669" s="2" t="s">
        <v>39</v>
      </c>
      <c r="M2669" s="2"/>
      <c r="N2669" s="2"/>
      <c r="O2669" s="2" t="s">
        <v>36</v>
      </c>
      <c r="P2669" s="2" t="s">
        <v>36</v>
      </c>
      <c r="Q2669" s="2"/>
      <c r="R2669" s="2" t="s">
        <v>40</v>
      </c>
      <c r="S2669" s="2" t="s">
        <v>45</v>
      </c>
      <c r="T2669" s="2" t="s">
        <v>37</v>
      </c>
      <c r="U2669" s="2" t="s">
        <v>42</v>
      </c>
      <c r="V2669" s="2" t="s">
        <v>36</v>
      </c>
      <c r="W2669" s="2" t="s">
        <v>37</v>
      </c>
      <c r="X2669" s="2" t="s">
        <v>43</v>
      </c>
      <c r="Y2669" s="2" t="s">
        <v>54</v>
      </c>
      <c r="Z2669" s="2" t="s">
        <v>281</v>
      </c>
      <c r="AA2669" s="2" t="s">
        <v>35</v>
      </c>
      <c r="AB2669" s="2" t="s">
        <v>36</v>
      </c>
      <c r="AC2669" s="2"/>
      <c r="AD2669" s="2"/>
      <c r="AE2669">
        <v>832</v>
      </c>
      <c r="AF2669" s="2" t="s">
        <v>36</v>
      </c>
      <c r="AG2669" s="2" t="s">
        <v>36</v>
      </c>
      <c r="AH2669" s="2"/>
      <c r="AI2669" s="2"/>
      <c r="AJ2669" s="2" t="s">
        <v>36</v>
      </c>
      <c r="AK2669" s="2" t="s">
        <v>36</v>
      </c>
    </row>
    <row r="2670" spans="1:37" x14ac:dyDescent="0.3">
      <c r="A2670">
        <v>1222</v>
      </c>
      <c r="B2670" s="1">
        <v>42124</v>
      </c>
      <c r="C2670">
        <v>28</v>
      </c>
      <c r="D2670" t="str">
        <f>VLOOKUP(seguimiento[[#This Row],[idinstituciones]],instituciones[[idinstituciones]:[nombre]],2,)</f>
        <v>Hospital Victor J Vilela</v>
      </c>
      <c r="E2670" s="2" t="s">
        <v>33</v>
      </c>
      <c r="F2670" s="2" t="s">
        <v>34</v>
      </c>
      <c r="G2670" s="2" t="s">
        <v>35</v>
      </c>
      <c r="H2670" s="2" t="s">
        <v>36</v>
      </c>
      <c r="I2670" s="2" t="s">
        <v>36</v>
      </c>
      <c r="J2670" s="2" t="s">
        <v>36</v>
      </c>
      <c r="K2670" s="2"/>
      <c r="L2670" s="2" t="s">
        <v>36</v>
      </c>
      <c r="M2670" s="2"/>
      <c r="N2670" s="2"/>
      <c r="O2670" s="2" t="s">
        <v>36</v>
      </c>
      <c r="P2670" s="2" t="s">
        <v>36</v>
      </c>
      <c r="Q2670" s="2"/>
      <c r="R2670" s="2"/>
      <c r="S2670" s="2" t="s">
        <v>36</v>
      </c>
      <c r="T2670" s="2" t="s">
        <v>36</v>
      </c>
      <c r="U2670" s="2" t="s">
        <v>36</v>
      </c>
      <c r="V2670" s="2" t="s">
        <v>36</v>
      </c>
      <c r="W2670" s="2" t="s">
        <v>36</v>
      </c>
      <c r="X2670" s="2" t="s">
        <v>36</v>
      </c>
      <c r="Y2670" s="2" t="s">
        <v>36</v>
      </c>
      <c r="Z2670" s="2"/>
      <c r="AA2670" s="2" t="s">
        <v>35</v>
      </c>
      <c r="AB2670" s="2" t="s">
        <v>36</v>
      </c>
      <c r="AC2670" s="2"/>
      <c r="AD2670" s="2"/>
      <c r="AE2670">
        <v>2819</v>
      </c>
      <c r="AF2670" s="2" t="s">
        <v>35</v>
      </c>
      <c r="AG2670" s="2" t="s">
        <v>49</v>
      </c>
      <c r="AH2670" s="2"/>
      <c r="AI2670" s="2"/>
      <c r="AJ2670" s="2" t="s">
        <v>37</v>
      </c>
      <c r="AK2670" s="2" t="s">
        <v>36</v>
      </c>
    </row>
    <row r="2671" spans="1:37" x14ac:dyDescent="0.3">
      <c r="A2671">
        <v>1222</v>
      </c>
      <c r="B2671" s="1">
        <v>42509</v>
      </c>
      <c r="C2671">
        <v>28</v>
      </c>
      <c r="D2671" t="str">
        <f>VLOOKUP(seguimiento[[#This Row],[idinstituciones]],instituciones[[idinstituciones]:[nombre]],2,)</f>
        <v>Hospital Victor J Vilela</v>
      </c>
      <c r="E2671" s="2" t="s">
        <v>33</v>
      </c>
      <c r="F2671" s="2" t="s">
        <v>34</v>
      </c>
      <c r="G2671" s="2" t="s">
        <v>35</v>
      </c>
      <c r="H2671" s="2" t="s">
        <v>36</v>
      </c>
      <c r="I2671" s="2" t="s">
        <v>36</v>
      </c>
      <c r="J2671" s="2" t="s">
        <v>36</v>
      </c>
      <c r="K2671" s="2"/>
      <c r="L2671" s="2" t="s">
        <v>36</v>
      </c>
      <c r="M2671" s="2"/>
      <c r="N2671" s="2"/>
      <c r="O2671" s="2" t="s">
        <v>36</v>
      </c>
      <c r="P2671" s="2" t="s">
        <v>36</v>
      </c>
      <c r="Q2671" s="2"/>
      <c r="R2671" s="2"/>
      <c r="S2671" s="2" t="s">
        <v>36</v>
      </c>
      <c r="T2671" s="2" t="s">
        <v>36</v>
      </c>
      <c r="U2671" s="2" t="s">
        <v>36</v>
      </c>
      <c r="V2671" s="2" t="s">
        <v>36</v>
      </c>
      <c r="W2671" s="2" t="s">
        <v>36</v>
      </c>
      <c r="X2671" s="2" t="s">
        <v>36</v>
      </c>
      <c r="Y2671" s="2" t="s">
        <v>36</v>
      </c>
      <c r="Z2671" s="2"/>
      <c r="AA2671" s="2" t="s">
        <v>35</v>
      </c>
      <c r="AB2671" s="2" t="s">
        <v>36</v>
      </c>
      <c r="AC2671" s="2"/>
      <c r="AD2671" s="2"/>
      <c r="AE2671">
        <v>2820</v>
      </c>
      <c r="AF2671" s="2" t="s">
        <v>35</v>
      </c>
      <c r="AG2671" s="2" t="s">
        <v>49</v>
      </c>
      <c r="AH2671" s="2"/>
      <c r="AI2671" s="2"/>
      <c r="AJ2671" s="2" t="s">
        <v>37</v>
      </c>
      <c r="AK2671" s="2" t="s">
        <v>36</v>
      </c>
    </row>
    <row r="2672" spans="1:37" x14ac:dyDescent="0.3">
      <c r="A2672">
        <v>1223</v>
      </c>
      <c r="B2672" s="1">
        <v>41837</v>
      </c>
      <c r="C2672">
        <v>57</v>
      </c>
      <c r="D2672" t="str">
        <f>VLOOKUP(seguimiento[[#This Row],[idinstituciones]],instituciones[[idinstituciones]:[nombre]],2,)</f>
        <v>HIGA Penna</v>
      </c>
      <c r="E2672" s="2" t="s">
        <v>64</v>
      </c>
      <c r="F2672" s="2" t="s">
        <v>58</v>
      </c>
      <c r="G2672" s="2" t="s">
        <v>51</v>
      </c>
      <c r="H2672" s="2" t="s">
        <v>36</v>
      </c>
      <c r="I2672" s="2" t="s">
        <v>37</v>
      </c>
      <c r="J2672" s="2" t="s">
        <v>35</v>
      </c>
      <c r="K2672" s="2" t="s">
        <v>61</v>
      </c>
      <c r="L2672" s="2" t="s">
        <v>39</v>
      </c>
      <c r="M2672" s="2"/>
      <c r="N2672" s="2" t="s">
        <v>35</v>
      </c>
      <c r="O2672" s="2" t="s">
        <v>36</v>
      </c>
      <c r="P2672" s="2" t="s">
        <v>42</v>
      </c>
      <c r="Q2672" s="2"/>
      <c r="R2672" s="2"/>
      <c r="S2672" s="2" t="s">
        <v>45</v>
      </c>
      <c r="T2672" s="2" t="s">
        <v>45</v>
      </c>
      <c r="U2672" s="2" t="s">
        <v>42</v>
      </c>
      <c r="V2672" s="2" t="s">
        <v>36</v>
      </c>
      <c r="W2672" s="2" t="s">
        <v>46</v>
      </c>
      <c r="X2672" s="2" t="s">
        <v>65</v>
      </c>
      <c r="Y2672" s="2" t="s">
        <v>54</v>
      </c>
      <c r="Z2672" s="2" t="s">
        <v>35</v>
      </c>
      <c r="AA2672" s="2" t="s">
        <v>35</v>
      </c>
      <c r="AB2672" s="2" t="s">
        <v>36</v>
      </c>
      <c r="AC2672" s="2"/>
      <c r="AD2672" s="2"/>
      <c r="AE2672">
        <v>13</v>
      </c>
      <c r="AF2672" s="2" t="s">
        <v>36</v>
      </c>
      <c r="AG2672" s="2" t="s">
        <v>36</v>
      </c>
      <c r="AH2672" s="2"/>
      <c r="AI2672" s="2"/>
      <c r="AJ2672" s="2" t="s">
        <v>36</v>
      </c>
      <c r="AK2672" s="2" t="s">
        <v>36</v>
      </c>
    </row>
    <row r="2673" spans="1:37" x14ac:dyDescent="0.3">
      <c r="A2673">
        <v>1223</v>
      </c>
      <c r="B2673" s="1">
        <v>41837</v>
      </c>
      <c r="C2673">
        <v>57</v>
      </c>
      <c r="D2673" t="str">
        <f>VLOOKUP(seguimiento[[#This Row],[idinstituciones]],instituciones[[idinstituciones]:[nombre]],2,)</f>
        <v>HIGA Penna</v>
      </c>
      <c r="E2673" s="2" t="s">
        <v>64</v>
      </c>
      <c r="F2673" s="2" t="s">
        <v>58</v>
      </c>
      <c r="G2673" s="2" t="s">
        <v>51</v>
      </c>
      <c r="H2673" s="2" t="s">
        <v>36</v>
      </c>
      <c r="I2673" s="2" t="s">
        <v>37</v>
      </c>
      <c r="J2673" s="2" t="s">
        <v>35</v>
      </c>
      <c r="K2673" s="2" t="s">
        <v>61</v>
      </c>
      <c r="L2673" s="2" t="s">
        <v>39</v>
      </c>
      <c r="M2673" s="2"/>
      <c r="N2673" s="2" t="s">
        <v>35</v>
      </c>
      <c r="O2673" s="2" t="s">
        <v>36</v>
      </c>
      <c r="P2673" s="2" t="s">
        <v>42</v>
      </c>
      <c r="Q2673" s="2"/>
      <c r="R2673" s="2"/>
      <c r="S2673" s="2" t="s">
        <v>45</v>
      </c>
      <c r="T2673" s="2" t="s">
        <v>45</v>
      </c>
      <c r="U2673" s="2" t="s">
        <v>42</v>
      </c>
      <c r="V2673" s="2" t="s">
        <v>36</v>
      </c>
      <c r="W2673" s="2" t="s">
        <v>46</v>
      </c>
      <c r="X2673" s="2" t="s">
        <v>65</v>
      </c>
      <c r="Y2673" s="2" t="s">
        <v>54</v>
      </c>
      <c r="Z2673" s="2" t="s">
        <v>35</v>
      </c>
      <c r="AA2673" s="2" t="s">
        <v>35</v>
      </c>
      <c r="AB2673" s="2" t="s">
        <v>36</v>
      </c>
      <c r="AC2673" s="2"/>
      <c r="AD2673" s="2"/>
      <c r="AE2673">
        <v>53</v>
      </c>
      <c r="AF2673" s="2" t="s">
        <v>36</v>
      </c>
      <c r="AG2673" s="2" t="s">
        <v>36</v>
      </c>
      <c r="AH2673" s="2"/>
      <c r="AI2673" s="2"/>
      <c r="AJ2673" s="2" t="s">
        <v>36</v>
      </c>
      <c r="AK2673" s="2" t="s">
        <v>36</v>
      </c>
    </row>
    <row r="2674" spans="1:37" x14ac:dyDescent="0.3">
      <c r="A2674">
        <v>1223</v>
      </c>
      <c r="B2674" s="1">
        <v>41837</v>
      </c>
      <c r="C2674">
        <v>57</v>
      </c>
      <c r="D2674" t="str">
        <f>VLOOKUP(seguimiento[[#This Row],[idinstituciones]],instituciones[[idinstituciones]:[nombre]],2,)</f>
        <v>HIGA Penna</v>
      </c>
      <c r="E2674" s="2" t="s">
        <v>64</v>
      </c>
      <c r="F2674" s="2" t="s">
        <v>58</v>
      </c>
      <c r="G2674" s="2" t="s">
        <v>51</v>
      </c>
      <c r="H2674" s="2" t="s">
        <v>36</v>
      </c>
      <c r="I2674" s="2" t="s">
        <v>37</v>
      </c>
      <c r="J2674" s="2" t="s">
        <v>35</v>
      </c>
      <c r="K2674" s="2" t="s">
        <v>61</v>
      </c>
      <c r="L2674" s="2" t="s">
        <v>39</v>
      </c>
      <c r="M2674" s="2"/>
      <c r="N2674" s="2" t="s">
        <v>35</v>
      </c>
      <c r="O2674" s="2" t="s">
        <v>36</v>
      </c>
      <c r="P2674" s="2" t="s">
        <v>42</v>
      </c>
      <c r="Q2674" s="2"/>
      <c r="R2674" s="2"/>
      <c r="S2674" s="2" t="s">
        <v>45</v>
      </c>
      <c r="T2674" s="2" t="s">
        <v>45</v>
      </c>
      <c r="U2674" s="2" t="s">
        <v>42</v>
      </c>
      <c r="V2674" s="2" t="s">
        <v>36</v>
      </c>
      <c r="W2674" s="2" t="s">
        <v>46</v>
      </c>
      <c r="X2674" s="2" t="s">
        <v>65</v>
      </c>
      <c r="Y2674" s="2" t="s">
        <v>54</v>
      </c>
      <c r="Z2674" s="2" t="s">
        <v>35</v>
      </c>
      <c r="AA2674" s="2" t="s">
        <v>35</v>
      </c>
      <c r="AB2674" s="2" t="s">
        <v>36</v>
      </c>
      <c r="AC2674" s="2"/>
      <c r="AD2674" s="2"/>
      <c r="AE2674">
        <v>55</v>
      </c>
      <c r="AF2674" s="2" t="s">
        <v>36</v>
      </c>
      <c r="AG2674" s="2" t="s">
        <v>36</v>
      </c>
      <c r="AH2674" s="2"/>
      <c r="AI2674" s="2"/>
      <c r="AJ2674" s="2" t="s">
        <v>36</v>
      </c>
      <c r="AK2674" s="2" t="s">
        <v>36</v>
      </c>
    </row>
    <row r="2675" spans="1:37" x14ac:dyDescent="0.3">
      <c r="A2675">
        <v>1224</v>
      </c>
      <c r="B2675" s="1">
        <v>41618</v>
      </c>
      <c r="C2675">
        <v>24</v>
      </c>
      <c r="D2675" t="str">
        <f>VLOOKUP(seguimiento[[#This Row],[idinstituciones]],instituciones[[idinstituciones]:[nombre]],2,)</f>
        <v>Hospital Sor Maria Ludovica de La Plata</v>
      </c>
      <c r="E2675" s="2" t="s">
        <v>64</v>
      </c>
      <c r="F2675" s="2" t="s">
        <v>34</v>
      </c>
      <c r="G2675" s="2" t="s">
        <v>59</v>
      </c>
      <c r="H2675" s="2" t="s">
        <v>36</v>
      </c>
      <c r="I2675" s="2" t="s">
        <v>45</v>
      </c>
      <c r="J2675" s="2" t="s">
        <v>35</v>
      </c>
      <c r="K2675" s="2"/>
      <c r="L2675" s="2" t="s">
        <v>39</v>
      </c>
      <c r="M2675" s="2"/>
      <c r="N2675" s="2"/>
      <c r="O2675" s="2" t="s">
        <v>36</v>
      </c>
      <c r="P2675" s="2" t="s">
        <v>36</v>
      </c>
      <c r="Q2675" s="2"/>
      <c r="R2675" s="2"/>
      <c r="S2675" s="2" t="s">
        <v>45</v>
      </c>
      <c r="T2675" s="2" t="s">
        <v>46</v>
      </c>
      <c r="U2675" s="2" t="s">
        <v>42</v>
      </c>
      <c r="V2675" s="2" t="s">
        <v>36</v>
      </c>
      <c r="W2675" s="2" t="s">
        <v>46</v>
      </c>
      <c r="X2675" s="2" t="s">
        <v>43</v>
      </c>
      <c r="Y2675" s="2" t="s">
        <v>47</v>
      </c>
      <c r="Z2675" s="2" t="s">
        <v>281</v>
      </c>
      <c r="AA2675" s="2" t="s">
        <v>35</v>
      </c>
      <c r="AB2675" s="2" t="s">
        <v>36</v>
      </c>
      <c r="AC2675" s="2"/>
      <c r="AD2675" s="2"/>
      <c r="AE2675">
        <v>625</v>
      </c>
      <c r="AF2675" s="2" t="s">
        <v>36</v>
      </c>
      <c r="AG2675" s="2" t="s">
        <v>36</v>
      </c>
      <c r="AH2675" s="2"/>
      <c r="AI2675" s="2"/>
      <c r="AJ2675" s="2" t="s">
        <v>36</v>
      </c>
      <c r="AK2675" s="2" t="s">
        <v>36</v>
      </c>
    </row>
    <row r="2676" spans="1:37" x14ac:dyDescent="0.3">
      <c r="A2676">
        <v>1224</v>
      </c>
      <c r="B2676" s="1">
        <v>41989</v>
      </c>
      <c r="C2676">
        <v>24</v>
      </c>
      <c r="D2676" t="str">
        <f>VLOOKUP(seguimiento[[#This Row],[idinstituciones]],instituciones[[idinstituciones]:[nombre]],2,)</f>
        <v>Hospital Sor Maria Ludovica de La Plata</v>
      </c>
      <c r="E2676" s="2" t="s">
        <v>64</v>
      </c>
      <c r="F2676" s="2" t="s">
        <v>34</v>
      </c>
      <c r="G2676" s="2" t="s">
        <v>59</v>
      </c>
      <c r="H2676" s="2" t="s">
        <v>36</v>
      </c>
      <c r="I2676" s="2" t="s">
        <v>36</v>
      </c>
      <c r="J2676" s="2" t="s">
        <v>35</v>
      </c>
      <c r="K2676" s="2"/>
      <c r="L2676" s="2" t="s">
        <v>39</v>
      </c>
      <c r="M2676" s="2"/>
      <c r="N2676" s="2"/>
      <c r="O2676" s="2" t="s">
        <v>36</v>
      </c>
      <c r="P2676" s="2" t="s">
        <v>36</v>
      </c>
      <c r="Q2676" s="2"/>
      <c r="R2676" s="2"/>
      <c r="S2676" s="2" t="s">
        <v>36</v>
      </c>
      <c r="T2676" s="2" t="s">
        <v>46</v>
      </c>
      <c r="U2676" s="2" t="s">
        <v>42</v>
      </c>
      <c r="V2676" s="2" t="s">
        <v>36</v>
      </c>
      <c r="W2676" s="2" t="s">
        <v>46</v>
      </c>
      <c r="X2676" s="2" t="s">
        <v>43</v>
      </c>
      <c r="Y2676" s="2" t="s">
        <v>79</v>
      </c>
      <c r="Z2676" s="2" t="s">
        <v>281</v>
      </c>
      <c r="AA2676" s="2" t="s">
        <v>35</v>
      </c>
      <c r="AB2676" s="2" t="s">
        <v>36</v>
      </c>
      <c r="AC2676" s="2"/>
      <c r="AD2676" s="2"/>
      <c r="AE2676">
        <v>912</v>
      </c>
      <c r="AF2676" s="2" t="s">
        <v>36</v>
      </c>
      <c r="AG2676" s="2" t="s">
        <v>36</v>
      </c>
      <c r="AH2676" s="2"/>
      <c r="AI2676" s="2"/>
      <c r="AJ2676" s="2" t="s">
        <v>36</v>
      </c>
      <c r="AK2676" s="2" t="s">
        <v>36</v>
      </c>
    </row>
    <row r="2677" spans="1:37" x14ac:dyDescent="0.3">
      <c r="A2677">
        <v>1224</v>
      </c>
      <c r="B2677" s="1">
        <v>42291</v>
      </c>
      <c r="C2677">
        <v>24</v>
      </c>
      <c r="D2677" t="str">
        <f>VLOOKUP(seguimiento[[#This Row],[idinstituciones]],instituciones[[idinstituciones]:[nombre]],2,)</f>
        <v>Hospital Sor Maria Ludovica de La Plata</v>
      </c>
      <c r="E2677" s="2" t="s">
        <v>64</v>
      </c>
      <c r="F2677" s="2" t="s">
        <v>34</v>
      </c>
      <c r="G2677" s="2" t="s">
        <v>59</v>
      </c>
      <c r="H2677" s="2" t="s">
        <v>36</v>
      </c>
      <c r="I2677" s="2" t="s">
        <v>45</v>
      </c>
      <c r="J2677" s="2" t="s">
        <v>35</v>
      </c>
      <c r="K2677" s="2"/>
      <c r="L2677" s="2" t="s">
        <v>39</v>
      </c>
      <c r="M2677" s="2"/>
      <c r="N2677" s="2" t="s">
        <v>35</v>
      </c>
      <c r="O2677" s="2" t="s">
        <v>36</v>
      </c>
      <c r="P2677" s="2" t="s">
        <v>36</v>
      </c>
      <c r="Q2677" s="2"/>
      <c r="R2677" s="2" t="s">
        <v>40</v>
      </c>
      <c r="S2677" s="2" t="s">
        <v>45</v>
      </c>
      <c r="T2677" s="2" t="s">
        <v>49</v>
      </c>
      <c r="U2677" s="2" t="s">
        <v>42</v>
      </c>
      <c r="V2677" s="2" t="s">
        <v>42</v>
      </c>
      <c r="W2677" s="2" t="s">
        <v>49</v>
      </c>
      <c r="X2677" s="2" t="s">
        <v>43</v>
      </c>
      <c r="Y2677" s="2" t="s">
        <v>79</v>
      </c>
      <c r="Z2677" s="2" t="s">
        <v>281</v>
      </c>
      <c r="AA2677" s="2" t="s">
        <v>35</v>
      </c>
      <c r="AB2677" s="2" t="s">
        <v>36</v>
      </c>
      <c r="AC2677" s="2"/>
      <c r="AD2677" s="2"/>
      <c r="AE2677">
        <v>2005</v>
      </c>
      <c r="AF2677" s="2" t="s">
        <v>35</v>
      </c>
      <c r="AG2677" s="2" t="s">
        <v>49</v>
      </c>
      <c r="AH2677" s="2">
        <v>4</v>
      </c>
      <c r="AI2677" s="2"/>
      <c r="AJ2677" s="2" t="s">
        <v>46</v>
      </c>
      <c r="AK2677" s="2" t="s">
        <v>45</v>
      </c>
    </row>
    <row r="2678" spans="1:37" x14ac:dyDescent="0.3">
      <c r="A2678">
        <v>1224</v>
      </c>
      <c r="B2678" s="1">
        <v>42647</v>
      </c>
      <c r="C2678">
        <v>24</v>
      </c>
      <c r="D2678" t="str">
        <f>VLOOKUP(seguimiento[[#This Row],[idinstituciones]],instituciones[[idinstituciones]:[nombre]],2,)</f>
        <v>Hospital Sor Maria Ludovica de La Plata</v>
      </c>
      <c r="E2678" s="2" t="s">
        <v>64</v>
      </c>
      <c r="F2678" s="2" t="s">
        <v>34</v>
      </c>
      <c r="G2678" s="2" t="s">
        <v>59</v>
      </c>
      <c r="H2678" s="2" t="s">
        <v>36</v>
      </c>
      <c r="I2678" s="2" t="s">
        <v>36</v>
      </c>
      <c r="J2678" s="2" t="s">
        <v>35</v>
      </c>
      <c r="K2678" s="2"/>
      <c r="L2678" s="2" t="s">
        <v>39</v>
      </c>
      <c r="M2678" s="2"/>
      <c r="N2678" s="2"/>
      <c r="O2678" s="2" t="s">
        <v>36</v>
      </c>
      <c r="P2678" s="2" t="s">
        <v>36</v>
      </c>
      <c r="Q2678" s="2" t="s">
        <v>80</v>
      </c>
      <c r="R2678" s="2" t="s">
        <v>118</v>
      </c>
      <c r="S2678" s="2" t="s">
        <v>45</v>
      </c>
      <c r="T2678" s="2" t="s">
        <v>46</v>
      </c>
      <c r="U2678" s="2" t="s">
        <v>42</v>
      </c>
      <c r="V2678" s="2" t="s">
        <v>42</v>
      </c>
      <c r="W2678" s="2" t="s">
        <v>46</v>
      </c>
      <c r="X2678" s="2" t="s">
        <v>43</v>
      </c>
      <c r="Y2678" s="2" t="s">
        <v>47</v>
      </c>
      <c r="Z2678" s="2" t="s">
        <v>281</v>
      </c>
      <c r="AA2678" s="2" t="s">
        <v>35</v>
      </c>
      <c r="AB2678" s="2" t="s">
        <v>36</v>
      </c>
      <c r="AC2678" s="2"/>
      <c r="AD2678" s="2"/>
      <c r="AE2678">
        <v>2510</v>
      </c>
      <c r="AF2678" s="2" t="s">
        <v>35</v>
      </c>
      <c r="AG2678" s="2" t="s">
        <v>49</v>
      </c>
      <c r="AH2678" s="2"/>
      <c r="AI2678" s="2"/>
      <c r="AJ2678" s="2" t="s">
        <v>46</v>
      </c>
      <c r="AK2678" s="2" t="s">
        <v>45</v>
      </c>
    </row>
    <row r="2679" spans="1:37" x14ac:dyDescent="0.3">
      <c r="A2679">
        <v>1224</v>
      </c>
      <c r="B2679" s="1">
        <v>42982</v>
      </c>
      <c r="C2679">
        <v>24</v>
      </c>
      <c r="D2679" t="str">
        <f>VLOOKUP(seguimiento[[#This Row],[idinstituciones]],instituciones[[idinstituciones]:[nombre]],2,)</f>
        <v>Hospital Sor Maria Ludovica de La Plata</v>
      </c>
      <c r="E2679" s="2" t="s">
        <v>64</v>
      </c>
      <c r="F2679" s="2" t="s">
        <v>50</v>
      </c>
      <c r="G2679" s="2" t="s">
        <v>59</v>
      </c>
      <c r="H2679" s="2" t="s">
        <v>36</v>
      </c>
      <c r="I2679" s="2" t="s">
        <v>36</v>
      </c>
      <c r="J2679" s="2" t="s">
        <v>35</v>
      </c>
      <c r="K2679" s="2"/>
      <c r="L2679" s="2" t="s">
        <v>39</v>
      </c>
      <c r="M2679" s="2"/>
      <c r="N2679" s="2"/>
      <c r="O2679" s="2" t="s">
        <v>36</v>
      </c>
      <c r="P2679" s="2" t="s">
        <v>36</v>
      </c>
      <c r="Q2679" s="2" t="s">
        <v>34</v>
      </c>
      <c r="R2679" s="2" t="s">
        <v>40</v>
      </c>
      <c r="S2679" s="2" t="s">
        <v>45</v>
      </c>
      <c r="T2679" s="2" t="s">
        <v>49</v>
      </c>
      <c r="U2679" s="2" t="s">
        <v>42</v>
      </c>
      <c r="V2679" s="2" t="s">
        <v>42</v>
      </c>
      <c r="W2679" s="2" t="s">
        <v>46</v>
      </c>
      <c r="X2679" s="2" t="s">
        <v>43</v>
      </c>
      <c r="Y2679" s="2" t="s">
        <v>47</v>
      </c>
      <c r="Z2679" s="2" t="s">
        <v>281</v>
      </c>
      <c r="AA2679" s="2" t="s">
        <v>35</v>
      </c>
      <c r="AB2679" s="2" t="s">
        <v>36</v>
      </c>
      <c r="AC2679" s="2"/>
      <c r="AD2679" s="2"/>
      <c r="AE2679">
        <v>2706</v>
      </c>
      <c r="AF2679" s="2" t="s">
        <v>35</v>
      </c>
      <c r="AG2679" s="2" t="s">
        <v>49</v>
      </c>
      <c r="AH2679" s="2"/>
      <c r="AI2679" s="2"/>
      <c r="AJ2679" s="2" t="s">
        <v>46</v>
      </c>
      <c r="AK2679" s="2" t="s">
        <v>45</v>
      </c>
    </row>
    <row r="2680" spans="1:37" x14ac:dyDescent="0.3">
      <c r="A2680">
        <v>1225</v>
      </c>
      <c r="B2680" s="1">
        <v>41949</v>
      </c>
      <c r="C2680">
        <v>29</v>
      </c>
      <c r="D2680" t="str">
        <f>VLOOKUP(seguimiento[[#This Row],[idinstituciones]],instituciones[[idinstituciones]:[nombre]],2,)</f>
        <v>H.I.G.A Prof.R. Rossi</v>
      </c>
      <c r="E2680" s="2" t="s">
        <v>33</v>
      </c>
      <c r="F2680" s="2" t="s">
        <v>58</v>
      </c>
      <c r="G2680" s="2" t="s">
        <v>35</v>
      </c>
      <c r="H2680" s="2" t="s">
        <v>36</v>
      </c>
      <c r="I2680" s="2" t="s">
        <v>45</v>
      </c>
      <c r="J2680" s="2" t="s">
        <v>35</v>
      </c>
      <c r="K2680" s="2"/>
      <c r="L2680" s="2" t="s">
        <v>39</v>
      </c>
      <c r="M2680" s="2"/>
      <c r="N2680" s="2"/>
      <c r="O2680" s="2" t="s">
        <v>36</v>
      </c>
      <c r="P2680" s="2" t="s">
        <v>36</v>
      </c>
      <c r="Q2680" s="2"/>
      <c r="R2680" s="2" t="s">
        <v>40</v>
      </c>
      <c r="S2680" s="2" t="s">
        <v>37</v>
      </c>
      <c r="T2680" s="2" t="s">
        <v>37</v>
      </c>
      <c r="U2680" s="2" t="s">
        <v>49</v>
      </c>
      <c r="V2680" s="2" t="s">
        <v>49</v>
      </c>
      <c r="W2680" s="2" t="s">
        <v>41</v>
      </c>
      <c r="X2680" s="2" t="s">
        <v>43</v>
      </c>
      <c r="Y2680" s="2" t="s">
        <v>36</v>
      </c>
      <c r="Z2680" s="2" t="s">
        <v>281</v>
      </c>
      <c r="AA2680" s="2" t="s">
        <v>35</v>
      </c>
      <c r="AB2680" s="2" t="s">
        <v>36</v>
      </c>
      <c r="AC2680" s="2"/>
      <c r="AD2680" s="2"/>
      <c r="AE2680">
        <v>164</v>
      </c>
      <c r="AF2680" s="2" t="s">
        <v>36</v>
      </c>
      <c r="AG2680" s="2" t="s">
        <v>36</v>
      </c>
      <c r="AH2680" s="2"/>
      <c r="AI2680" s="2"/>
      <c r="AJ2680" s="2" t="s">
        <v>36</v>
      </c>
      <c r="AK2680" s="2" t="s">
        <v>36</v>
      </c>
    </row>
    <row r="2681" spans="1:37" x14ac:dyDescent="0.3">
      <c r="A2681">
        <v>1225</v>
      </c>
      <c r="B2681" s="1">
        <v>41949</v>
      </c>
      <c r="C2681">
        <v>29</v>
      </c>
      <c r="D2681" t="str">
        <f>VLOOKUP(seguimiento[[#This Row],[idinstituciones]],instituciones[[idinstituciones]:[nombre]],2,)</f>
        <v>H.I.G.A Prof.R. Rossi</v>
      </c>
      <c r="E2681" s="2" t="s">
        <v>33</v>
      </c>
      <c r="F2681" s="2" t="s">
        <v>58</v>
      </c>
      <c r="G2681" s="2" t="s">
        <v>35</v>
      </c>
      <c r="H2681" s="2" t="s">
        <v>36</v>
      </c>
      <c r="I2681" s="2" t="s">
        <v>45</v>
      </c>
      <c r="J2681" s="2" t="s">
        <v>35</v>
      </c>
      <c r="K2681" s="2"/>
      <c r="L2681" s="2" t="s">
        <v>39</v>
      </c>
      <c r="M2681" s="2"/>
      <c r="N2681" s="2"/>
      <c r="O2681" s="2" t="s">
        <v>36</v>
      </c>
      <c r="P2681" s="2" t="s">
        <v>36</v>
      </c>
      <c r="Q2681" s="2"/>
      <c r="R2681" s="2" t="s">
        <v>40</v>
      </c>
      <c r="S2681" s="2" t="s">
        <v>37</v>
      </c>
      <c r="T2681" s="2" t="s">
        <v>37</v>
      </c>
      <c r="U2681" s="2" t="s">
        <v>49</v>
      </c>
      <c r="V2681" s="2" t="s">
        <v>49</v>
      </c>
      <c r="W2681" s="2" t="s">
        <v>41</v>
      </c>
      <c r="X2681" s="2" t="s">
        <v>43</v>
      </c>
      <c r="Y2681" s="2" t="s">
        <v>36</v>
      </c>
      <c r="Z2681" s="2" t="s">
        <v>281</v>
      </c>
      <c r="AA2681" s="2" t="s">
        <v>35</v>
      </c>
      <c r="AB2681" s="2" t="s">
        <v>36</v>
      </c>
      <c r="AC2681" s="2"/>
      <c r="AD2681" s="2"/>
      <c r="AE2681">
        <v>299</v>
      </c>
      <c r="AF2681" s="2" t="s">
        <v>36</v>
      </c>
      <c r="AG2681" s="2" t="s">
        <v>36</v>
      </c>
      <c r="AH2681" s="2"/>
      <c r="AI2681" s="2"/>
      <c r="AJ2681" s="2" t="s">
        <v>36</v>
      </c>
      <c r="AK2681" s="2" t="s">
        <v>36</v>
      </c>
    </row>
    <row r="2682" spans="1:37" x14ac:dyDescent="0.3">
      <c r="A2682">
        <v>1226</v>
      </c>
      <c r="B2682" s="1">
        <v>42002</v>
      </c>
      <c r="C2682">
        <v>24</v>
      </c>
      <c r="D2682" t="str">
        <f>VLOOKUP(seguimiento[[#This Row],[idinstituciones]],instituciones[[idinstituciones]:[nombre]],2,)</f>
        <v>Hospital Sor Maria Ludovica de La Plata</v>
      </c>
      <c r="E2682" s="2" t="s">
        <v>64</v>
      </c>
      <c r="F2682" s="2" t="s">
        <v>58</v>
      </c>
      <c r="G2682" s="2" t="s">
        <v>59</v>
      </c>
      <c r="H2682" s="2" t="s">
        <v>36</v>
      </c>
      <c r="I2682" s="2" t="s">
        <v>45</v>
      </c>
      <c r="J2682" s="2" t="s">
        <v>71</v>
      </c>
      <c r="K2682" s="2" t="s">
        <v>38</v>
      </c>
      <c r="L2682" s="2" t="s">
        <v>39</v>
      </c>
      <c r="M2682" s="2"/>
      <c r="N2682" s="2" t="s">
        <v>35</v>
      </c>
      <c r="O2682" s="2" t="s">
        <v>36</v>
      </c>
      <c r="P2682" s="2" t="s">
        <v>42</v>
      </c>
      <c r="Q2682" s="2" t="s">
        <v>34</v>
      </c>
      <c r="R2682" s="2" t="s">
        <v>40</v>
      </c>
      <c r="S2682" s="2" t="s">
        <v>45</v>
      </c>
      <c r="T2682" s="2" t="s">
        <v>37</v>
      </c>
      <c r="U2682" s="2" t="s">
        <v>45</v>
      </c>
      <c r="V2682" s="2" t="s">
        <v>45</v>
      </c>
      <c r="W2682" s="2" t="s">
        <v>46</v>
      </c>
      <c r="X2682" s="2" t="s">
        <v>65</v>
      </c>
      <c r="Y2682" s="2" t="s">
        <v>54</v>
      </c>
      <c r="Z2682" s="2" t="s">
        <v>281</v>
      </c>
      <c r="AA2682" s="2" t="s">
        <v>35</v>
      </c>
      <c r="AB2682" s="2" t="s">
        <v>36</v>
      </c>
      <c r="AC2682" s="2"/>
      <c r="AD2682" s="2"/>
      <c r="AE2682">
        <v>1744</v>
      </c>
      <c r="AF2682" s="2" t="s">
        <v>36</v>
      </c>
      <c r="AG2682" s="2" t="s">
        <v>36</v>
      </c>
      <c r="AH2682" s="2"/>
      <c r="AI2682" s="2"/>
      <c r="AJ2682" s="2" t="s">
        <v>36</v>
      </c>
      <c r="AK2682" s="2" t="s">
        <v>36</v>
      </c>
    </row>
    <row r="2683" spans="1:37" x14ac:dyDescent="0.3">
      <c r="A2683">
        <v>1226</v>
      </c>
      <c r="B2683" s="1">
        <v>42318</v>
      </c>
      <c r="C2683">
        <v>24</v>
      </c>
      <c r="D2683" t="str">
        <f>VLOOKUP(seguimiento[[#This Row],[idinstituciones]],instituciones[[idinstituciones]:[nombre]],2,)</f>
        <v>Hospital Sor Maria Ludovica de La Plata</v>
      </c>
      <c r="E2683" s="2" t="s">
        <v>64</v>
      </c>
      <c r="F2683" s="2" t="s">
        <v>58</v>
      </c>
      <c r="G2683" s="2" t="s">
        <v>59</v>
      </c>
      <c r="H2683" s="2" t="s">
        <v>36</v>
      </c>
      <c r="I2683" s="2" t="s">
        <v>45</v>
      </c>
      <c r="J2683" s="2" t="s">
        <v>35</v>
      </c>
      <c r="K2683" s="2"/>
      <c r="L2683" s="2" t="s">
        <v>39</v>
      </c>
      <c r="M2683" s="2"/>
      <c r="N2683" s="2"/>
      <c r="O2683" s="2" t="s">
        <v>36</v>
      </c>
      <c r="P2683" s="2" t="s">
        <v>36</v>
      </c>
      <c r="Q2683" s="2"/>
      <c r="R2683" s="2" t="s">
        <v>40</v>
      </c>
      <c r="S2683" s="2" t="s">
        <v>45</v>
      </c>
      <c r="T2683" s="2" t="s">
        <v>46</v>
      </c>
      <c r="U2683" s="2" t="s">
        <v>45</v>
      </c>
      <c r="V2683" s="2" t="s">
        <v>45</v>
      </c>
      <c r="W2683" s="2" t="s">
        <v>46</v>
      </c>
      <c r="X2683" s="2" t="s">
        <v>65</v>
      </c>
      <c r="Y2683" s="2" t="s">
        <v>56</v>
      </c>
      <c r="Z2683" s="2" t="s">
        <v>281</v>
      </c>
      <c r="AA2683" s="2" t="s">
        <v>35</v>
      </c>
      <c r="AB2683" s="2" t="s">
        <v>36</v>
      </c>
      <c r="AC2683" s="2"/>
      <c r="AD2683" s="2"/>
      <c r="AE2683">
        <v>2354</v>
      </c>
      <c r="AF2683" s="2" t="s">
        <v>35</v>
      </c>
      <c r="AG2683" s="2" t="s">
        <v>49</v>
      </c>
      <c r="AH2683" s="2">
        <v>4</v>
      </c>
      <c r="AI2683" s="2"/>
      <c r="AJ2683" s="2" t="s">
        <v>46</v>
      </c>
      <c r="AK2683" s="2" t="s">
        <v>45</v>
      </c>
    </row>
    <row r="2684" spans="1:37" x14ac:dyDescent="0.3">
      <c r="A2684">
        <v>1227</v>
      </c>
      <c r="B2684" s="1">
        <v>42003</v>
      </c>
      <c r="C2684">
        <v>24</v>
      </c>
      <c r="D2684" t="str">
        <f>VLOOKUP(seguimiento[[#This Row],[idinstituciones]],instituciones[[idinstituciones]:[nombre]],2,)</f>
        <v>Hospital Sor Maria Ludovica de La Plata</v>
      </c>
      <c r="E2684" s="2" t="s">
        <v>33</v>
      </c>
      <c r="F2684" s="2" t="s">
        <v>34</v>
      </c>
      <c r="G2684" s="2" t="s">
        <v>35</v>
      </c>
      <c r="H2684" s="2" t="s">
        <v>36</v>
      </c>
      <c r="I2684" s="2" t="s">
        <v>45</v>
      </c>
      <c r="J2684" s="2" t="s">
        <v>35</v>
      </c>
      <c r="K2684" s="2" t="s">
        <v>38</v>
      </c>
      <c r="L2684" s="2" t="s">
        <v>39</v>
      </c>
      <c r="M2684" s="2"/>
      <c r="N2684" s="2"/>
      <c r="O2684" s="2" t="s">
        <v>36</v>
      </c>
      <c r="P2684" s="2" t="s">
        <v>36</v>
      </c>
      <c r="Q2684" s="2" t="s">
        <v>34</v>
      </c>
      <c r="R2684" s="2" t="s">
        <v>40</v>
      </c>
      <c r="S2684" s="2" t="s">
        <v>45</v>
      </c>
      <c r="T2684" s="2" t="s">
        <v>46</v>
      </c>
      <c r="U2684" s="2" t="s">
        <v>42</v>
      </c>
      <c r="V2684" s="2" t="s">
        <v>42</v>
      </c>
      <c r="W2684" s="2" t="s">
        <v>36</v>
      </c>
      <c r="X2684" s="2" t="s">
        <v>43</v>
      </c>
      <c r="Y2684" s="2" t="s">
        <v>54</v>
      </c>
      <c r="Z2684" s="2" t="s">
        <v>35</v>
      </c>
      <c r="AA2684" s="2" t="s">
        <v>35</v>
      </c>
      <c r="AB2684" s="2" t="s">
        <v>36</v>
      </c>
      <c r="AC2684" s="2"/>
      <c r="AD2684" s="2"/>
      <c r="AE2684">
        <v>355</v>
      </c>
      <c r="AF2684" s="2" t="s">
        <v>36</v>
      </c>
      <c r="AG2684" s="2" t="s">
        <v>36</v>
      </c>
      <c r="AH2684" s="2"/>
      <c r="AI2684" s="2"/>
      <c r="AJ2684" s="2" t="s">
        <v>36</v>
      </c>
      <c r="AK2684" s="2" t="s">
        <v>36</v>
      </c>
    </row>
    <row r="2685" spans="1:37" x14ac:dyDescent="0.3">
      <c r="A2685">
        <v>1227</v>
      </c>
      <c r="B2685" s="1">
        <v>42003</v>
      </c>
      <c r="C2685">
        <v>24</v>
      </c>
      <c r="D2685" t="str">
        <f>VLOOKUP(seguimiento[[#This Row],[idinstituciones]],instituciones[[idinstituciones]:[nombre]],2,)</f>
        <v>Hospital Sor Maria Ludovica de La Plata</v>
      </c>
      <c r="E2685" s="2" t="s">
        <v>33</v>
      </c>
      <c r="F2685" s="2" t="s">
        <v>34</v>
      </c>
      <c r="G2685" s="2" t="s">
        <v>35</v>
      </c>
      <c r="H2685" s="2" t="s">
        <v>36</v>
      </c>
      <c r="I2685" s="2" t="s">
        <v>45</v>
      </c>
      <c r="J2685" s="2" t="s">
        <v>35</v>
      </c>
      <c r="K2685" s="2" t="s">
        <v>38</v>
      </c>
      <c r="L2685" s="2" t="s">
        <v>39</v>
      </c>
      <c r="M2685" s="2"/>
      <c r="N2685" s="2"/>
      <c r="O2685" s="2" t="s">
        <v>36</v>
      </c>
      <c r="P2685" s="2" t="s">
        <v>36</v>
      </c>
      <c r="Q2685" s="2" t="s">
        <v>34</v>
      </c>
      <c r="R2685" s="2" t="s">
        <v>40</v>
      </c>
      <c r="S2685" s="2" t="s">
        <v>45</v>
      </c>
      <c r="T2685" s="2" t="s">
        <v>46</v>
      </c>
      <c r="U2685" s="2" t="s">
        <v>42</v>
      </c>
      <c r="V2685" s="2" t="s">
        <v>42</v>
      </c>
      <c r="W2685" s="2" t="s">
        <v>36</v>
      </c>
      <c r="X2685" s="2" t="s">
        <v>43</v>
      </c>
      <c r="Y2685" s="2" t="s">
        <v>54</v>
      </c>
      <c r="Z2685" s="2" t="s">
        <v>35</v>
      </c>
      <c r="AA2685" s="2" t="s">
        <v>35</v>
      </c>
      <c r="AB2685" s="2" t="s">
        <v>36</v>
      </c>
      <c r="AC2685" s="2"/>
      <c r="AD2685" s="2"/>
      <c r="AE2685">
        <v>1125</v>
      </c>
      <c r="AF2685" s="2" t="s">
        <v>36</v>
      </c>
      <c r="AG2685" s="2" t="s">
        <v>36</v>
      </c>
      <c r="AH2685" s="2"/>
      <c r="AI2685" s="2"/>
      <c r="AJ2685" s="2" t="s">
        <v>36</v>
      </c>
      <c r="AK2685" s="2" t="s">
        <v>36</v>
      </c>
    </row>
    <row r="2686" spans="1:37" x14ac:dyDescent="0.3">
      <c r="A2686">
        <v>1227</v>
      </c>
      <c r="B2686" s="1">
        <v>42003</v>
      </c>
      <c r="C2686">
        <v>24</v>
      </c>
      <c r="D2686" t="str">
        <f>VLOOKUP(seguimiento[[#This Row],[idinstituciones]],instituciones[[idinstituciones]:[nombre]],2,)</f>
        <v>Hospital Sor Maria Ludovica de La Plata</v>
      </c>
      <c r="E2686" s="2" t="s">
        <v>33</v>
      </c>
      <c r="F2686" s="2" t="s">
        <v>34</v>
      </c>
      <c r="G2686" s="2" t="s">
        <v>35</v>
      </c>
      <c r="H2686" s="2" t="s">
        <v>36</v>
      </c>
      <c r="I2686" s="2" t="s">
        <v>45</v>
      </c>
      <c r="J2686" s="2" t="s">
        <v>35</v>
      </c>
      <c r="K2686" s="2" t="s">
        <v>38</v>
      </c>
      <c r="L2686" s="2" t="s">
        <v>39</v>
      </c>
      <c r="M2686" s="2"/>
      <c r="N2686" s="2"/>
      <c r="O2686" s="2" t="s">
        <v>36</v>
      </c>
      <c r="P2686" s="2" t="s">
        <v>36</v>
      </c>
      <c r="Q2686" s="2" t="s">
        <v>34</v>
      </c>
      <c r="R2686" s="2" t="s">
        <v>40</v>
      </c>
      <c r="S2686" s="2" t="s">
        <v>45</v>
      </c>
      <c r="T2686" s="2" t="s">
        <v>46</v>
      </c>
      <c r="U2686" s="2" t="s">
        <v>42</v>
      </c>
      <c r="V2686" s="2" t="s">
        <v>42</v>
      </c>
      <c r="W2686" s="2" t="s">
        <v>36</v>
      </c>
      <c r="X2686" s="2" t="s">
        <v>43</v>
      </c>
      <c r="Y2686" s="2" t="s">
        <v>54</v>
      </c>
      <c r="Z2686" s="2" t="s">
        <v>35</v>
      </c>
      <c r="AA2686" s="2" t="s">
        <v>35</v>
      </c>
      <c r="AB2686" s="2" t="s">
        <v>36</v>
      </c>
      <c r="AC2686" s="2"/>
      <c r="AD2686" s="2"/>
      <c r="AE2686">
        <v>1279</v>
      </c>
      <c r="AF2686" s="2" t="s">
        <v>36</v>
      </c>
      <c r="AG2686" s="2" t="s">
        <v>36</v>
      </c>
      <c r="AH2686" s="2"/>
      <c r="AI2686" s="2"/>
      <c r="AJ2686" s="2" t="s">
        <v>36</v>
      </c>
      <c r="AK2686" s="2" t="s">
        <v>36</v>
      </c>
    </row>
    <row r="2687" spans="1:37" x14ac:dyDescent="0.3">
      <c r="A2687">
        <v>1227</v>
      </c>
      <c r="B2687" s="1">
        <v>42366</v>
      </c>
      <c r="C2687">
        <v>24</v>
      </c>
      <c r="D2687" t="str">
        <f>VLOOKUP(seguimiento[[#This Row],[idinstituciones]],instituciones[[idinstituciones]:[nombre]],2,)</f>
        <v>Hospital Sor Maria Ludovica de La Plata</v>
      </c>
      <c r="E2687" s="2" t="s">
        <v>33</v>
      </c>
      <c r="F2687" s="2" t="s">
        <v>34</v>
      </c>
      <c r="G2687" s="2" t="s">
        <v>35</v>
      </c>
      <c r="H2687" s="2" t="s">
        <v>36</v>
      </c>
      <c r="I2687" s="2" t="s">
        <v>37</v>
      </c>
      <c r="J2687" s="2" t="s">
        <v>35</v>
      </c>
      <c r="K2687" s="2"/>
      <c r="L2687" s="2" t="s">
        <v>39</v>
      </c>
      <c r="M2687" s="2"/>
      <c r="N2687" s="2"/>
      <c r="O2687" s="2" t="s">
        <v>36</v>
      </c>
      <c r="P2687" s="2" t="s">
        <v>36</v>
      </c>
      <c r="Q2687" s="2"/>
      <c r="R2687" s="2"/>
      <c r="S2687" s="2" t="s">
        <v>36</v>
      </c>
      <c r="T2687" s="2" t="s">
        <v>36</v>
      </c>
      <c r="U2687" s="2" t="s">
        <v>36</v>
      </c>
      <c r="V2687" s="2" t="s">
        <v>36</v>
      </c>
      <c r="W2687" s="2" t="s">
        <v>36</v>
      </c>
      <c r="X2687" s="2" t="s">
        <v>36</v>
      </c>
      <c r="Y2687" s="2" t="s">
        <v>56</v>
      </c>
      <c r="Z2687" s="2" t="s">
        <v>281</v>
      </c>
      <c r="AA2687" s="2" t="s">
        <v>35</v>
      </c>
      <c r="AB2687" s="2" t="s">
        <v>36</v>
      </c>
      <c r="AC2687" s="2"/>
      <c r="AD2687" s="2"/>
      <c r="AE2687">
        <v>2111</v>
      </c>
      <c r="AF2687" s="2" t="s">
        <v>35</v>
      </c>
      <c r="AG2687" s="2" t="s">
        <v>49</v>
      </c>
      <c r="AH2687" s="2"/>
      <c r="AI2687" s="2"/>
      <c r="AJ2687" s="2" t="s">
        <v>37</v>
      </c>
      <c r="AK2687" s="2" t="s">
        <v>36</v>
      </c>
    </row>
    <row r="2688" spans="1:37" x14ac:dyDescent="0.3">
      <c r="A2688">
        <v>1227</v>
      </c>
      <c r="B2688" s="1">
        <v>42366</v>
      </c>
      <c r="C2688">
        <v>24</v>
      </c>
      <c r="D2688" t="str">
        <f>VLOOKUP(seguimiento[[#This Row],[idinstituciones]],instituciones[[idinstituciones]:[nombre]],2,)</f>
        <v>Hospital Sor Maria Ludovica de La Plata</v>
      </c>
      <c r="E2688" s="2" t="s">
        <v>36</v>
      </c>
      <c r="F2688" s="2" t="s">
        <v>36</v>
      </c>
      <c r="G2688" s="2" t="s">
        <v>36</v>
      </c>
      <c r="H2688" s="2" t="s">
        <v>36</v>
      </c>
      <c r="I2688" s="2" t="s">
        <v>36</v>
      </c>
      <c r="J2688" s="2" t="s">
        <v>36</v>
      </c>
      <c r="K2688" s="2"/>
      <c r="L2688" s="2" t="s">
        <v>36</v>
      </c>
      <c r="M2688" s="2"/>
      <c r="N2688" s="2"/>
      <c r="O2688" s="2" t="s">
        <v>36</v>
      </c>
      <c r="P2688" s="2" t="s">
        <v>36</v>
      </c>
      <c r="Q2688" s="2"/>
      <c r="R2688" s="2" t="s">
        <v>40</v>
      </c>
      <c r="S2688" s="2" t="s">
        <v>45</v>
      </c>
      <c r="T2688" s="2" t="s">
        <v>73</v>
      </c>
      <c r="U2688" s="2" t="s">
        <v>42</v>
      </c>
      <c r="V2688" s="2" t="s">
        <v>42</v>
      </c>
      <c r="W2688" s="2" t="s">
        <v>41</v>
      </c>
      <c r="X2688" s="2" t="s">
        <v>43</v>
      </c>
      <c r="Y2688" s="2" t="s">
        <v>36</v>
      </c>
      <c r="Z2688" s="2"/>
      <c r="AA2688" s="2" t="s">
        <v>35</v>
      </c>
      <c r="AB2688" s="2" t="s">
        <v>36</v>
      </c>
      <c r="AC2688" s="2"/>
      <c r="AD2688" s="2"/>
      <c r="AE2688">
        <v>2112</v>
      </c>
      <c r="AF2688" s="2" t="s">
        <v>36</v>
      </c>
      <c r="AG2688" s="2" t="s">
        <v>36</v>
      </c>
      <c r="AH2688" s="2">
        <v>2</v>
      </c>
      <c r="AI2688" s="2" t="str">
        <f>VLOOKUP(seguimiento[[#This Row],[vitamiad]],vitaminad[[id]:[valor]],2,)</f>
        <v>Normal</v>
      </c>
      <c r="AJ2688" s="2" t="s">
        <v>36</v>
      </c>
      <c r="AK2688" s="2" t="s">
        <v>45</v>
      </c>
    </row>
    <row r="2689" spans="1:37" x14ac:dyDescent="0.3">
      <c r="A2689">
        <v>1228</v>
      </c>
      <c r="B2689" s="1">
        <v>41982</v>
      </c>
      <c r="C2689">
        <v>25</v>
      </c>
      <c r="D2689" t="str">
        <f>VLOOKUP(seguimiento[[#This Row],[idinstituciones]],instituciones[[idinstituciones]:[nombre]],2,)</f>
        <v>HOSPITAL DE AGUDOS DALMACIO VÉLEZ SARSFIELD</v>
      </c>
      <c r="E2689" s="2" t="s">
        <v>64</v>
      </c>
      <c r="F2689" s="2" t="s">
        <v>34</v>
      </c>
      <c r="G2689" s="2" t="s">
        <v>55</v>
      </c>
      <c r="H2689" s="2" t="s">
        <v>36</v>
      </c>
      <c r="I2689" s="2" t="s">
        <v>37</v>
      </c>
      <c r="J2689" s="2" t="s">
        <v>35</v>
      </c>
      <c r="K2689" s="2" t="s">
        <v>38</v>
      </c>
      <c r="L2689" s="2" t="s">
        <v>39</v>
      </c>
      <c r="M2689" s="2" t="s">
        <v>70</v>
      </c>
      <c r="N2689" s="2" t="s">
        <v>35</v>
      </c>
      <c r="O2689" s="2" t="s">
        <v>36</v>
      </c>
      <c r="P2689" s="2" t="s">
        <v>36</v>
      </c>
      <c r="Q2689" s="2" t="s">
        <v>34</v>
      </c>
      <c r="R2689" s="2" t="s">
        <v>40</v>
      </c>
      <c r="S2689" s="2" t="s">
        <v>37</v>
      </c>
      <c r="T2689" s="2" t="s">
        <v>48</v>
      </c>
      <c r="U2689" s="2" t="s">
        <v>45</v>
      </c>
      <c r="V2689" s="2" t="s">
        <v>45</v>
      </c>
      <c r="W2689" s="2" t="s">
        <v>48</v>
      </c>
      <c r="X2689" s="2" t="s">
        <v>43</v>
      </c>
      <c r="Y2689" s="2" t="s">
        <v>36</v>
      </c>
      <c r="Z2689" s="2" t="s">
        <v>281</v>
      </c>
      <c r="AA2689" s="2" t="s">
        <v>35</v>
      </c>
      <c r="AB2689" s="2" t="s">
        <v>36</v>
      </c>
      <c r="AC2689" s="2"/>
      <c r="AD2689" s="2"/>
      <c r="AE2689">
        <v>1276</v>
      </c>
      <c r="AF2689" s="2" t="s">
        <v>36</v>
      </c>
      <c r="AG2689" s="2" t="s">
        <v>36</v>
      </c>
      <c r="AH2689" s="2"/>
      <c r="AI2689" s="2"/>
      <c r="AJ2689" s="2" t="s">
        <v>36</v>
      </c>
      <c r="AK2689" s="2" t="s">
        <v>36</v>
      </c>
    </row>
    <row r="2690" spans="1:37" x14ac:dyDescent="0.3">
      <c r="A2690">
        <v>1228</v>
      </c>
      <c r="B2690" s="1">
        <v>42073</v>
      </c>
      <c r="C2690">
        <v>25</v>
      </c>
      <c r="D2690" t="str">
        <f>VLOOKUP(seguimiento[[#This Row],[idinstituciones]],instituciones[[idinstituciones]:[nombre]],2,)</f>
        <v>HOSPITAL DE AGUDOS DALMACIO VÉLEZ SARSFIELD</v>
      </c>
      <c r="E2690" s="2" t="s">
        <v>33</v>
      </c>
      <c r="F2690" s="2" t="s">
        <v>34</v>
      </c>
      <c r="G2690" s="2" t="s">
        <v>55</v>
      </c>
      <c r="H2690" s="2" t="s">
        <v>36</v>
      </c>
      <c r="I2690" s="2" t="s">
        <v>37</v>
      </c>
      <c r="J2690" s="2" t="s">
        <v>35</v>
      </c>
      <c r="K2690" s="2" t="s">
        <v>38</v>
      </c>
      <c r="L2690" s="2" t="s">
        <v>39</v>
      </c>
      <c r="M2690" s="2" t="s">
        <v>70</v>
      </c>
      <c r="N2690" s="2" t="s">
        <v>35</v>
      </c>
      <c r="O2690" s="2" t="s">
        <v>36</v>
      </c>
      <c r="P2690" s="2" t="s">
        <v>36</v>
      </c>
      <c r="Q2690" s="2" t="s">
        <v>34</v>
      </c>
      <c r="R2690" s="2" t="s">
        <v>40</v>
      </c>
      <c r="S2690" s="2" t="s">
        <v>37</v>
      </c>
      <c r="T2690" s="2" t="s">
        <v>48</v>
      </c>
      <c r="U2690" s="2" t="s">
        <v>42</v>
      </c>
      <c r="V2690" s="2" t="s">
        <v>45</v>
      </c>
      <c r="W2690" s="2" t="s">
        <v>36</v>
      </c>
      <c r="X2690" s="2" t="s">
        <v>43</v>
      </c>
      <c r="Y2690" s="2" t="s">
        <v>79</v>
      </c>
      <c r="Z2690" s="2" t="s">
        <v>281</v>
      </c>
      <c r="AA2690" s="2" t="s">
        <v>35</v>
      </c>
      <c r="AB2690" s="2" t="s">
        <v>36</v>
      </c>
      <c r="AC2690" s="2"/>
      <c r="AD2690" s="2"/>
      <c r="AE2690">
        <v>664</v>
      </c>
      <c r="AF2690" s="2" t="s">
        <v>36</v>
      </c>
      <c r="AG2690" s="2" t="s">
        <v>36</v>
      </c>
      <c r="AH2690" s="2"/>
      <c r="AI2690" s="2"/>
      <c r="AJ2690" s="2" t="s">
        <v>36</v>
      </c>
      <c r="AK2690" s="2" t="s">
        <v>36</v>
      </c>
    </row>
    <row r="2691" spans="1:37" x14ac:dyDescent="0.3">
      <c r="A2691">
        <v>1229</v>
      </c>
      <c r="B2691" s="1">
        <v>41982</v>
      </c>
      <c r="C2691">
        <v>25</v>
      </c>
      <c r="D2691" t="str">
        <f>VLOOKUP(seguimiento[[#This Row],[idinstituciones]],instituciones[[idinstituciones]:[nombre]],2,)</f>
        <v>HOSPITAL DE AGUDOS DALMACIO VÉLEZ SARSFIELD</v>
      </c>
      <c r="E2691" s="2" t="s">
        <v>35</v>
      </c>
      <c r="F2691" s="2" t="s">
        <v>34</v>
      </c>
      <c r="G2691" s="2" t="s">
        <v>35</v>
      </c>
      <c r="H2691" s="2" t="s">
        <v>36</v>
      </c>
      <c r="I2691" s="2" t="s">
        <v>37</v>
      </c>
      <c r="J2691" s="2" t="s">
        <v>35</v>
      </c>
      <c r="K2691" s="2" t="s">
        <v>61</v>
      </c>
      <c r="L2691" s="2" t="s">
        <v>39</v>
      </c>
      <c r="M2691" s="2" t="s">
        <v>70</v>
      </c>
      <c r="N2691" s="2" t="s">
        <v>35</v>
      </c>
      <c r="O2691" s="2" t="s">
        <v>36</v>
      </c>
      <c r="P2691" s="2" t="s">
        <v>36</v>
      </c>
      <c r="Q2691" s="2" t="s">
        <v>34</v>
      </c>
      <c r="R2691" s="2" t="s">
        <v>40</v>
      </c>
      <c r="S2691" s="2" t="s">
        <v>45</v>
      </c>
      <c r="T2691" s="2" t="s">
        <v>48</v>
      </c>
      <c r="U2691" s="2" t="s">
        <v>42</v>
      </c>
      <c r="V2691" s="2" t="s">
        <v>36</v>
      </c>
      <c r="W2691" s="2" t="s">
        <v>48</v>
      </c>
      <c r="X2691" s="2" t="s">
        <v>43</v>
      </c>
      <c r="Y2691" s="2" t="s">
        <v>36</v>
      </c>
      <c r="Z2691" s="2" t="s">
        <v>281</v>
      </c>
      <c r="AA2691" s="2" t="s">
        <v>35</v>
      </c>
      <c r="AB2691" s="2" t="s">
        <v>36</v>
      </c>
      <c r="AC2691" s="2"/>
      <c r="AD2691" s="2"/>
      <c r="AE2691">
        <v>223</v>
      </c>
      <c r="AF2691" s="2" t="s">
        <v>36</v>
      </c>
      <c r="AG2691" s="2" t="s">
        <v>36</v>
      </c>
      <c r="AH2691" s="2"/>
      <c r="AI2691" s="2"/>
      <c r="AJ2691" s="2" t="s">
        <v>36</v>
      </c>
      <c r="AK2691" s="2" t="s">
        <v>36</v>
      </c>
    </row>
    <row r="2692" spans="1:37" x14ac:dyDescent="0.3">
      <c r="A2692">
        <v>1229</v>
      </c>
      <c r="B2692" s="1">
        <v>42073</v>
      </c>
      <c r="C2692">
        <v>25</v>
      </c>
      <c r="D2692" t="str">
        <f>VLOOKUP(seguimiento[[#This Row],[idinstituciones]],instituciones[[idinstituciones]:[nombre]],2,)</f>
        <v>HOSPITAL DE AGUDOS DALMACIO VÉLEZ SARSFIELD</v>
      </c>
      <c r="E2692" s="2" t="s">
        <v>35</v>
      </c>
      <c r="F2692" s="2" t="s">
        <v>34</v>
      </c>
      <c r="G2692" s="2" t="s">
        <v>35</v>
      </c>
      <c r="H2692" s="2" t="s">
        <v>36</v>
      </c>
      <c r="I2692" s="2" t="s">
        <v>37</v>
      </c>
      <c r="J2692" s="2" t="s">
        <v>35</v>
      </c>
      <c r="K2692" s="2" t="s">
        <v>61</v>
      </c>
      <c r="L2692" s="2" t="s">
        <v>39</v>
      </c>
      <c r="M2692" s="2" t="s">
        <v>70</v>
      </c>
      <c r="N2692" s="2" t="s">
        <v>35</v>
      </c>
      <c r="O2692" s="2" t="s">
        <v>36</v>
      </c>
      <c r="P2692" s="2" t="s">
        <v>36</v>
      </c>
      <c r="Q2692" s="2" t="s">
        <v>34</v>
      </c>
      <c r="R2692" s="2" t="s">
        <v>40</v>
      </c>
      <c r="S2692" s="2" t="s">
        <v>45</v>
      </c>
      <c r="T2692" s="2" t="s">
        <v>48</v>
      </c>
      <c r="U2692" s="2" t="s">
        <v>45</v>
      </c>
      <c r="V2692" s="2" t="s">
        <v>36</v>
      </c>
      <c r="W2692" s="2" t="s">
        <v>36</v>
      </c>
      <c r="X2692" s="2" t="s">
        <v>43</v>
      </c>
      <c r="Y2692" s="2" t="s">
        <v>54</v>
      </c>
      <c r="Z2692" s="2" t="s">
        <v>281</v>
      </c>
      <c r="AA2692" s="2" t="s">
        <v>35</v>
      </c>
      <c r="AB2692" s="2" t="s">
        <v>36</v>
      </c>
      <c r="AC2692" s="2"/>
      <c r="AD2692" s="2"/>
      <c r="AE2692">
        <v>1159</v>
      </c>
      <c r="AF2692" s="2" t="s">
        <v>36</v>
      </c>
      <c r="AG2692" s="2" t="s">
        <v>36</v>
      </c>
      <c r="AH2692" s="2"/>
      <c r="AI2692" s="2"/>
      <c r="AJ2692" s="2" t="s">
        <v>36</v>
      </c>
      <c r="AK2692" s="2" t="s">
        <v>36</v>
      </c>
    </row>
    <row r="2693" spans="1:37" x14ac:dyDescent="0.3">
      <c r="A2693">
        <v>1230</v>
      </c>
      <c r="B2693" s="1">
        <v>39721</v>
      </c>
      <c r="C2693">
        <v>25</v>
      </c>
      <c r="D2693" t="str">
        <f>VLOOKUP(seguimiento[[#This Row],[idinstituciones]],instituciones[[idinstituciones]:[nombre]],2,)</f>
        <v>HOSPITAL DE AGUDOS DALMACIO VÉLEZ SARSFIELD</v>
      </c>
      <c r="E2693" s="2" t="s">
        <v>35</v>
      </c>
      <c r="F2693" s="2" t="s">
        <v>34</v>
      </c>
      <c r="G2693" s="2" t="s">
        <v>35</v>
      </c>
      <c r="H2693" s="2" t="s">
        <v>36</v>
      </c>
      <c r="I2693" s="2" t="s">
        <v>37</v>
      </c>
      <c r="J2693" s="2" t="s">
        <v>35</v>
      </c>
      <c r="K2693" s="2" t="s">
        <v>61</v>
      </c>
      <c r="L2693" s="2" t="s">
        <v>39</v>
      </c>
      <c r="M2693" s="2"/>
      <c r="N2693" s="2" t="s">
        <v>35</v>
      </c>
      <c r="O2693" s="2" t="s">
        <v>36</v>
      </c>
      <c r="P2693" s="2" t="s">
        <v>36</v>
      </c>
      <c r="Q2693" s="2" t="s">
        <v>34</v>
      </c>
      <c r="R2693" s="2" t="s">
        <v>40</v>
      </c>
      <c r="S2693" s="2" t="s">
        <v>45</v>
      </c>
      <c r="T2693" s="2" t="s">
        <v>46</v>
      </c>
      <c r="U2693" s="2" t="s">
        <v>42</v>
      </c>
      <c r="V2693" s="2" t="s">
        <v>36</v>
      </c>
      <c r="W2693" s="2" t="s">
        <v>46</v>
      </c>
      <c r="X2693" s="2" t="s">
        <v>65</v>
      </c>
      <c r="Y2693" s="2" t="s">
        <v>36</v>
      </c>
      <c r="Z2693" s="2" t="s">
        <v>281</v>
      </c>
      <c r="AA2693" s="2" t="s">
        <v>35</v>
      </c>
      <c r="AB2693" s="2" t="s">
        <v>36</v>
      </c>
      <c r="AC2693" s="2"/>
      <c r="AD2693" s="2"/>
      <c r="AE2693">
        <v>534</v>
      </c>
      <c r="AF2693" s="2" t="s">
        <v>36</v>
      </c>
      <c r="AG2693" s="2" t="s">
        <v>36</v>
      </c>
      <c r="AH2693" s="2"/>
      <c r="AI2693" s="2"/>
      <c r="AJ2693" s="2" t="s">
        <v>36</v>
      </c>
      <c r="AK2693" s="2" t="s">
        <v>36</v>
      </c>
    </row>
    <row r="2694" spans="1:37" x14ac:dyDescent="0.3">
      <c r="A2694">
        <v>1231</v>
      </c>
      <c r="B2694" s="1">
        <v>41961</v>
      </c>
      <c r="C2694">
        <v>25</v>
      </c>
      <c r="D2694" t="str">
        <f>VLOOKUP(seguimiento[[#This Row],[idinstituciones]],instituciones[[idinstituciones]:[nombre]],2,)</f>
        <v>HOSPITAL DE AGUDOS DALMACIO VÉLEZ SARSFIELD</v>
      </c>
      <c r="E2694" s="2" t="s">
        <v>64</v>
      </c>
      <c r="F2694" s="2" t="s">
        <v>58</v>
      </c>
      <c r="G2694" s="2" t="s">
        <v>59</v>
      </c>
      <c r="H2694" s="2" t="s">
        <v>36</v>
      </c>
      <c r="I2694" s="2" t="s">
        <v>37</v>
      </c>
      <c r="J2694" s="2" t="s">
        <v>35</v>
      </c>
      <c r="K2694" s="2" t="s">
        <v>63</v>
      </c>
      <c r="L2694" s="2" t="s">
        <v>39</v>
      </c>
      <c r="M2694" s="2" t="s">
        <v>53</v>
      </c>
      <c r="N2694" s="2" t="s">
        <v>35</v>
      </c>
      <c r="O2694" s="2" t="s">
        <v>36</v>
      </c>
      <c r="P2694" s="2" t="s">
        <v>36</v>
      </c>
      <c r="Q2694" s="2" t="s">
        <v>34</v>
      </c>
      <c r="R2694" s="2" t="s">
        <v>40</v>
      </c>
      <c r="S2694" s="2" t="s">
        <v>45</v>
      </c>
      <c r="T2694" s="2" t="s">
        <v>48</v>
      </c>
      <c r="U2694" s="2" t="s">
        <v>45</v>
      </c>
      <c r="V2694" s="2" t="s">
        <v>45</v>
      </c>
      <c r="W2694" s="2" t="s">
        <v>48</v>
      </c>
      <c r="X2694" s="2" t="s">
        <v>43</v>
      </c>
      <c r="Y2694" s="2" t="s">
        <v>47</v>
      </c>
      <c r="Z2694" s="2" t="s">
        <v>281</v>
      </c>
      <c r="AA2694" s="2" t="s">
        <v>35</v>
      </c>
      <c r="AB2694" s="2" t="s">
        <v>36</v>
      </c>
      <c r="AC2694" s="2"/>
      <c r="AD2694" s="2"/>
      <c r="AE2694">
        <v>304</v>
      </c>
      <c r="AF2694" s="2" t="s">
        <v>36</v>
      </c>
      <c r="AG2694" s="2" t="s">
        <v>36</v>
      </c>
      <c r="AH2694" s="2"/>
      <c r="AI2694" s="2"/>
      <c r="AJ2694" s="2" t="s">
        <v>36</v>
      </c>
      <c r="AK2694" s="2" t="s">
        <v>36</v>
      </c>
    </row>
    <row r="2695" spans="1:37" x14ac:dyDescent="0.3">
      <c r="A2695">
        <v>1231</v>
      </c>
      <c r="B2695" s="1">
        <v>42031</v>
      </c>
      <c r="C2695">
        <v>25</v>
      </c>
      <c r="D2695" t="str">
        <f>VLOOKUP(seguimiento[[#This Row],[idinstituciones]],instituciones[[idinstituciones]:[nombre]],2,)</f>
        <v>HOSPITAL DE AGUDOS DALMACIO VÉLEZ SARSFIELD</v>
      </c>
      <c r="E2695" s="2" t="s">
        <v>64</v>
      </c>
      <c r="F2695" s="2" t="s">
        <v>34</v>
      </c>
      <c r="G2695" s="2" t="s">
        <v>55</v>
      </c>
      <c r="H2695" s="2" t="s">
        <v>36</v>
      </c>
      <c r="I2695" s="2" t="s">
        <v>37</v>
      </c>
      <c r="J2695" s="2" t="s">
        <v>35</v>
      </c>
      <c r="K2695" s="2" t="s">
        <v>63</v>
      </c>
      <c r="L2695" s="2" t="s">
        <v>39</v>
      </c>
      <c r="M2695" s="2" t="s">
        <v>53</v>
      </c>
      <c r="N2695" s="2" t="s">
        <v>35</v>
      </c>
      <c r="O2695" s="2" t="s">
        <v>36</v>
      </c>
      <c r="P2695" s="2" t="s">
        <v>36</v>
      </c>
      <c r="Q2695" s="2" t="s">
        <v>34</v>
      </c>
      <c r="R2695" s="2" t="s">
        <v>40</v>
      </c>
      <c r="S2695" s="2" t="s">
        <v>45</v>
      </c>
      <c r="T2695" s="2" t="s">
        <v>48</v>
      </c>
      <c r="U2695" s="2" t="s">
        <v>42</v>
      </c>
      <c r="V2695" s="2" t="s">
        <v>45</v>
      </c>
      <c r="W2695" s="2" t="s">
        <v>36</v>
      </c>
      <c r="X2695" s="2" t="s">
        <v>43</v>
      </c>
      <c r="Y2695" s="2" t="s">
        <v>47</v>
      </c>
      <c r="Z2695" s="2" t="s">
        <v>281</v>
      </c>
      <c r="AA2695" s="2" t="s">
        <v>35</v>
      </c>
      <c r="AB2695" s="2" t="s">
        <v>36</v>
      </c>
      <c r="AC2695" s="2"/>
      <c r="AD2695" s="2"/>
      <c r="AE2695">
        <v>665</v>
      </c>
      <c r="AF2695" s="2" t="s">
        <v>36</v>
      </c>
      <c r="AG2695" s="2" t="s">
        <v>36</v>
      </c>
      <c r="AH2695" s="2"/>
      <c r="AI2695" s="2"/>
      <c r="AJ2695" s="2" t="s">
        <v>36</v>
      </c>
      <c r="AK2695" s="2" t="s">
        <v>36</v>
      </c>
    </row>
    <row r="2696" spans="1:37" x14ac:dyDescent="0.3">
      <c r="A2696">
        <v>1232</v>
      </c>
      <c r="B2696" s="1">
        <v>41214</v>
      </c>
      <c r="C2696">
        <v>28</v>
      </c>
      <c r="D2696" t="str">
        <f>VLOOKUP(seguimiento[[#This Row],[idinstituciones]],instituciones[[idinstituciones]:[nombre]],2,)</f>
        <v>Hospital Victor J Vilela</v>
      </c>
      <c r="E2696" s="2" t="s">
        <v>35</v>
      </c>
      <c r="F2696" s="2" t="s">
        <v>34</v>
      </c>
      <c r="G2696" s="2" t="s">
        <v>35</v>
      </c>
      <c r="H2696" s="2" t="s">
        <v>36</v>
      </c>
      <c r="I2696" s="2" t="s">
        <v>45</v>
      </c>
      <c r="J2696" s="2" t="s">
        <v>35</v>
      </c>
      <c r="K2696" s="2"/>
      <c r="L2696" s="2" t="s">
        <v>39</v>
      </c>
      <c r="M2696" s="2"/>
      <c r="N2696" s="2"/>
      <c r="O2696" s="2" t="s">
        <v>36</v>
      </c>
      <c r="P2696" s="2" t="s">
        <v>36</v>
      </c>
      <c r="Q2696" s="2"/>
      <c r="R2696" s="2" t="s">
        <v>40</v>
      </c>
      <c r="S2696" s="2" t="s">
        <v>45</v>
      </c>
      <c r="T2696" s="2" t="s">
        <v>45</v>
      </c>
      <c r="U2696" s="2" t="s">
        <v>42</v>
      </c>
      <c r="V2696" s="2" t="s">
        <v>36</v>
      </c>
      <c r="W2696" s="2" t="s">
        <v>36</v>
      </c>
      <c r="X2696" s="2" t="s">
        <v>65</v>
      </c>
      <c r="Y2696" s="2" t="s">
        <v>36</v>
      </c>
      <c r="Z2696" s="2" t="s">
        <v>281</v>
      </c>
      <c r="AA2696" s="2" t="s">
        <v>35</v>
      </c>
      <c r="AB2696" s="2" t="s">
        <v>36</v>
      </c>
      <c r="AC2696" s="2"/>
      <c r="AD2696" s="2"/>
      <c r="AE2696">
        <v>686</v>
      </c>
      <c r="AF2696" s="2" t="s">
        <v>36</v>
      </c>
      <c r="AG2696" s="2" t="s">
        <v>36</v>
      </c>
      <c r="AH2696" s="2"/>
      <c r="AI2696" s="2"/>
      <c r="AJ2696" s="2" t="s">
        <v>36</v>
      </c>
      <c r="AK2696" s="2" t="s">
        <v>36</v>
      </c>
    </row>
    <row r="2697" spans="1:37" x14ac:dyDescent="0.3">
      <c r="A2697">
        <v>1232</v>
      </c>
      <c r="B2697" s="1">
        <v>41214</v>
      </c>
      <c r="C2697">
        <v>28</v>
      </c>
      <c r="D2697" t="str">
        <f>VLOOKUP(seguimiento[[#This Row],[idinstituciones]],instituciones[[idinstituciones]:[nombre]],2,)</f>
        <v>Hospital Victor J Vilela</v>
      </c>
      <c r="E2697" s="2" t="s">
        <v>35</v>
      </c>
      <c r="F2697" s="2" t="s">
        <v>34</v>
      </c>
      <c r="G2697" s="2" t="s">
        <v>35</v>
      </c>
      <c r="H2697" s="2" t="s">
        <v>36</v>
      </c>
      <c r="I2697" s="2" t="s">
        <v>45</v>
      </c>
      <c r="J2697" s="2" t="s">
        <v>35</v>
      </c>
      <c r="K2697" s="2"/>
      <c r="L2697" s="2" t="s">
        <v>39</v>
      </c>
      <c r="M2697" s="2"/>
      <c r="N2697" s="2"/>
      <c r="O2697" s="2" t="s">
        <v>36</v>
      </c>
      <c r="P2697" s="2" t="s">
        <v>36</v>
      </c>
      <c r="Q2697" s="2"/>
      <c r="R2697" s="2" t="s">
        <v>40</v>
      </c>
      <c r="S2697" s="2" t="s">
        <v>45</v>
      </c>
      <c r="T2697" s="2" t="s">
        <v>45</v>
      </c>
      <c r="U2697" s="2" t="s">
        <v>42</v>
      </c>
      <c r="V2697" s="2" t="s">
        <v>36</v>
      </c>
      <c r="W2697" s="2" t="s">
        <v>36</v>
      </c>
      <c r="X2697" s="2" t="s">
        <v>65</v>
      </c>
      <c r="Y2697" s="2" t="s">
        <v>36</v>
      </c>
      <c r="Z2697" s="2" t="s">
        <v>281</v>
      </c>
      <c r="AA2697" s="2" t="s">
        <v>35</v>
      </c>
      <c r="AB2697" s="2" t="s">
        <v>36</v>
      </c>
      <c r="AC2697" s="2"/>
      <c r="AD2697" s="2"/>
      <c r="AE2697">
        <v>1432</v>
      </c>
      <c r="AF2697" s="2" t="s">
        <v>36</v>
      </c>
      <c r="AG2697" s="2" t="s">
        <v>36</v>
      </c>
      <c r="AH2697" s="2"/>
      <c r="AI2697" s="2"/>
      <c r="AJ2697" s="2" t="s">
        <v>36</v>
      </c>
      <c r="AK2697" s="2" t="s">
        <v>36</v>
      </c>
    </row>
    <row r="2698" spans="1:37" x14ac:dyDescent="0.3">
      <c r="A2698">
        <v>1232</v>
      </c>
      <c r="B2698" s="1">
        <v>41956</v>
      </c>
      <c r="C2698">
        <v>28</v>
      </c>
      <c r="D2698" t="str">
        <f>VLOOKUP(seguimiento[[#This Row],[idinstituciones]],instituciones[[idinstituciones]:[nombre]],2,)</f>
        <v>Hospital Victor J Vilela</v>
      </c>
      <c r="E2698" s="2" t="s">
        <v>33</v>
      </c>
      <c r="F2698" s="2" t="s">
        <v>34</v>
      </c>
      <c r="G2698" s="2" t="s">
        <v>35</v>
      </c>
      <c r="H2698" s="2" t="s">
        <v>36</v>
      </c>
      <c r="I2698" s="2" t="s">
        <v>45</v>
      </c>
      <c r="J2698" s="2" t="s">
        <v>35</v>
      </c>
      <c r="K2698" s="2"/>
      <c r="L2698" s="2" t="s">
        <v>39</v>
      </c>
      <c r="M2698" s="2"/>
      <c r="N2698" s="2"/>
      <c r="O2698" s="2" t="s">
        <v>36</v>
      </c>
      <c r="P2698" s="2" t="s">
        <v>36</v>
      </c>
      <c r="Q2698" s="2"/>
      <c r="R2698" s="2" t="s">
        <v>40</v>
      </c>
      <c r="S2698" s="2" t="s">
        <v>45</v>
      </c>
      <c r="T2698" s="2" t="s">
        <v>37</v>
      </c>
      <c r="U2698" s="2" t="s">
        <v>42</v>
      </c>
      <c r="V2698" s="2" t="s">
        <v>36</v>
      </c>
      <c r="W2698" s="2" t="s">
        <v>37</v>
      </c>
      <c r="X2698" s="2" t="s">
        <v>65</v>
      </c>
      <c r="Y2698" s="2" t="s">
        <v>36</v>
      </c>
      <c r="Z2698" s="2" t="s">
        <v>281</v>
      </c>
      <c r="AA2698" s="2" t="s">
        <v>35</v>
      </c>
      <c r="AB2698" s="2" t="s">
        <v>36</v>
      </c>
      <c r="AC2698" s="2"/>
      <c r="AD2698" s="2"/>
      <c r="AE2698">
        <v>120</v>
      </c>
      <c r="AF2698" s="2" t="s">
        <v>36</v>
      </c>
      <c r="AG2698" s="2" t="s">
        <v>36</v>
      </c>
      <c r="AH2698" s="2"/>
      <c r="AI2698" s="2"/>
      <c r="AJ2698" s="2" t="s">
        <v>36</v>
      </c>
      <c r="AK2698" s="2" t="s">
        <v>36</v>
      </c>
    </row>
    <row r="2699" spans="1:37" x14ac:dyDescent="0.3">
      <c r="A2699">
        <v>1233</v>
      </c>
      <c r="B2699" s="1">
        <v>40903</v>
      </c>
      <c r="C2699">
        <v>28</v>
      </c>
      <c r="D2699" t="str">
        <f>VLOOKUP(seguimiento[[#This Row],[idinstituciones]],instituciones[[idinstituciones]:[nombre]],2,)</f>
        <v>Hospital Victor J Vilela</v>
      </c>
      <c r="E2699" s="2" t="s">
        <v>35</v>
      </c>
      <c r="F2699" s="2" t="s">
        <v>34</v>
      </c>
      <c r="G2699" s="2" t="s">
        <v>35</v>
      </c>
      <c r="H2699" s="2" t="s">
        <v>36</v>
      </c>
      <c r="I2699" s="2" t="s">
        <v>45</v>
      </c>
      <c r="J2699" s="2" t="s">
        <v>35</v>
      </c>
      <c r="K2699" s="2" t="s">
        <v>38</v>
      </c>
      <c r="L2699" s="2" t="s">
        <v>39</v>
      </c>
      <c r="M2699" s="2"/>
      <c r="N2699" s="2"/>
      <c r="O2699" s="2" t="s">
        <v>36</v>
      </c>
      <c r="P2699" s="2" t="s">
        <v>36</v>
      </c>
      <c r="Q2699" s="2"/>
      <c r="R2699" s="2" t="s">
        <v>40</v>
      </c>
      <c r="S2699" s="2" t="s">
        <v>45</v>
      </c>
      <c r="T2699" s="2" t="s">
        <v>49</v>
      </c>
      <c r="U2699" s="2" t="s">
        <v>42</v>
      </c>
      <c r="V2699" s="2" t="s">
        <v>36</v>
      </c>
      <c r="W2699" s="2" t="s">
        <v>49</v>
      </c>
      <c r="X2699" s="2" t="s">
        <v>43</v>
      </c>
      <c r="Y2699" s="2" t="s">
        <v>36</v>
      </c>
      <c r="Z2699" s="2" t="s">
        <v>281</v>
      </c>
      <c r="AA2699" s="2" t="s">
        <v>35</v>
      </c>
      <c r="AB2699" s="2" t="s">
        <v>36</v>
      </c>
      <c r="AC2699" s="2"/>
      <c r="AD2699" s="2"/>
      <c r="AE2699">
        <v>631</v>
      </c>
      <c r="AF2699" s="2" t="s">
        <v>36</v>
      </c>
      <c r="AG2699" s="2" t="s">
        <v>36</v>
      </c>
      <c r="AH2699" s="2"/>
      <c r="AI2699" s="2"/>
      <c r="AJ2699" s="2" t="s">
        <v>36</v>
      </c>
      <c r="AK2699" s="2" t="s">
        <v>36</v>
      </c>
    </row>
    <row r="2700" spans="1:37" x14ac:dyDescent="0.3">
      <c r="A2700">
        <v>1233</v>
      </c>
      <c r="B2700" s="1">
        <v>41101</v>
      </c>
      <c r="C2700">
        <v>28</v>
      </c>
      <c r="D2700" t="str">
        <f>VLOOKUP(seguimiento[[#This Row],[idinstituciones]],instituciones[[idinstituciones]:[nombre]],2,)</f>
        <v>Hospital Victor J Vilela</v>
      </c>
      <c r="E2700" s="2" t="s">
        <v>33</v>
      </c>
      <c r="F2700" s="2" t="s">
        <v>34</v>
      </c>
      <c r="G2700" s="2" t="s">
        <v>35</v>
      </c>
      <c r="H2700" s="2" t="s">
        <v>36</v>
      </c>
      <c r="I2700" s="2" t="s">
        <v>45</v>
      </c>
      <c r="J2700" s="2" t="s">
        <v>35</v>
      </c>
      <c r="K2700" s="2" t="s">
        <v>38</v>
      </c>
      <c r="L2700" s="2" t="s">
        <v>39</v>
      </c>
      <c r="M2700" s="2"/>
      <c r="N2700" s="2"/>
      <c r="O2700" s="2" t="s">
        <v>36</v>
      </c>
      <c r="P2700" s="2" t="s">
        <v>36</v>
      </c>
      <c r="Q2700" s="2"/>
      <c r="R2700" s="2" t="s">
        <v>40</v>
      </c>
      <c r="S2700" s="2" t="s">
        <v>45</v>
      </c>
      <c r="T2700" s="2" t="s">
        <v>48</v>
      </c>
      <c r="U2700" s="2" t="s">
        <v>42</v>
      </c>
      <c r="V2700" s="2" t="s">
        <v>36</v>
      </c>
      <c r="W2700" s="2" t="s">
        <v>48</v>
      </c>
      <c r="X2700" s="2" t="s">
        <v>43</v>
      </c>
      <c r="Y2700" s="2" t="s">
        <v>47</v>
      </c>
      <c r="Z2700" s="2" t="s">
        <v>281</v>
      </c>
      <c r="AA2700" s="2" t="s">
        <v>35</v>
      </c>
      <c r="AB2700" s="2" t="s">
        <v>36</v>
      </c>
      <c r="AC2700" s="2"/>
      <c r="AD2700" s="2"/>
      <c r="AE2700">
        <v>833</v>
      </c>
      <c r="AF2700" s="2" t="s">
        <v>36</v>
      </c>
      <c r="AG2700" s="2" t="s">
        <v>36</v>
      </c>
      <c r="AH2700" s="2"/>
      <c r="AI2700" s="2"/>
      <c r="AJ2700" s="2" t="s">
        <v>36</v>
      </c>
      <c r="AK2700" s="2" t="s">
        <v>36</v>
      </c>
    </row>
    <row r="2701" spans="1:37" x14ac:dyDescent="0.3">
      <c r="A2701">
        <v>1233</v>
      </c>
      <c r="B2701" s="1">
        <v>41595</v>
      </c>
      <c r="C2701">
        <v>28</v>
      </c>
      <c r="D2701" t="str">
        <f>VLOOKUP(seguimiento[[#This Row],[idinstituciones]],instituciones[[idinstituciones]:[nombre]],2,)</f>
        <v>Hospital Victor J Vilela</v>
      </c>
      <c r="E2701" s="2" t="s">
        <v>33</v>
      </c>
      <c r="F2701" s="2" t="s">
        <v>34</v>
      </c>
      <c r="G2701" s="2" t="s">
        <v>35</v>
      </c>
      <c r="H2701" s="2" t="s">
        <v>36</v>
      </c>
      <c r="I2701" s="2" t="s">
        <v>45</v>
      </c>
      <c r="J2701" s="2" t="s">
        <v>35</v>
      </c>
      <c r="K2701" s="2" t="s">
        <v>38</v>
      </c>
      <c r="L2701" s="2" t="s">
        <v>39</v>
      </c>
      <c r="M2701" s="2"/>
      <c r="N2701" s="2" t="s">
        <v>35</v>
      </c>
      <c r="O2701" s="2" t="s">
        <v>36</v>
      </c>
      <c r="P2701" s="2" t="s">
        <v>36</v>
      </c>
      <c r="Q2701" s="2" t="s">
        <v>34</v>
      </c>
      <c r="R2701" s="2" t="s">
        <v>40</v>
      </c>
      <c r="S2701" s="2" t="s">
        <v>45</v>
      </c>
      <c r="T2701" s="2" t="s">
        <v>48</v>
      </c>
      <c r="U2701" s="2" t="s">
        <v>42</v>
      </c>
      <c r="V2701" s="2" t="s">
        <v>36</v>
      </c>
      <c r="W2701" s="2" t="s">
        <v>49</v>
      </c>
      <c r="X2701" s="2" t="s">
        <v>43</v>
      </c>
      <c r="Y2701" s="2" t="s">
        <v>47</v>
      </c>
      <c r="Z2701" s="2" t="s">
        <v>281</v>
      </c>
      <c r="AA2701" s="2" t="s">
        <v>35</v>
      </c>
      <c r="AB2701" s="2" t="s">
        <v>36</v>
      </c>
      <c r="AC2701" s="2"/>
      <c r="AD2701" s="2"/>
      <c r="AE2701">
        <v>1770</v>
      </c>
      <c r="AF2701" s="2" t="s">
        <v>36</v>
      </c>
      <c r="AG2701" s="2" t="s">
        <v>36</v>
      </c>
      <c r="AH2701" s="2"/>
      <c r="AI2701" s="2"/>
      <c r="AJ2701" s="2" t="s">
        <v>36</v>
      </c>
      <c r="AK2701" s="2" t="s">
        <v>36</v>
      </c>
    </row>
    <row r="2702" spans="1:37" x14ac:dyDescent="0.3">
      <c r="A2702">
        <v>1233</v>
      </c>
      <c r="B2702" s="1">
        <v>41906</v>
      </c>
      <c r="C2702">
        <v>28</v>
      </c>
      <c r="D2702" t="str">
        <f>VLOOKUP(seguimiento[[#This Row],[idinstituciones]],instituciones[[idinstituciones]:[nombre]],2,)</f>
        <v>Hospital Victor J Vilela</v>
      </c>
      <c r="E2702" s="2" t="s">
        <v>33</v>
      </c>
      <c r="F2702" s="2" t="s">
        <v>34</v>
      </c>
      <c r="G2702" s="2" t="s">
        <v>35</v>
      </c>
      <c r="H2702" s="2" t="s">
        <v>36</v>
      </c>
      <c r="I2702" s="2" t="s">
        <v>45</v>
      </c>
      <c r="J2702" s="2" t="s">
        <v>35</v>
      </c>
      <c r="K2702" s="2" t="s">
        <v>38</v>
      </c>
      <c r="L2702" s="2" t="s">
        <v>39</v>
      </c>
      <c r="M2702" s="2"/>
      <c r="N2702" s="2" t="s">
        <v>35</v>
      </c>
      <c r="O2702" s="2" t="s">
        <v>36</v>
      </c>
      <c r="P2702" s="2" t="s">
        <v>36</v>
      </c>
      <c r="Q2702" s="2" t="s">
        <v>34</v>
      </c>
      <c r="R2702" s="2" t="s">
        <v>40</v>
      </c>
      <c r="S2702" s="2" t="s">
        <v>45</v>
      </c>
      <c r="T2702" s="2" t="s">
        <v>49</v>
      </c>
      <c r="U2702" s="2" t="s">
        <v>42</v>
      </c>
      <c r="V2702" s="2" t="s">
        <v>36</v>
      </c>
      <c r="W2702" s="2" t="s">
        <v>46</v>
      </c>
      <c r="X2702" s="2" t="s">
        <v>43</v>
      </c>
      <c r="Y2702" s="2" t="s">
        <v>47</v>
      </c>
      <c r="Z2702" s="2" t="s">
        <v>281</v>
      </c>
      <c r="AA2702" s="2" t="s">
        <v>35</v>
      </c>
      <c r="AB2702" s="2" t="s">
        <v>36</v>
      </c>
      <c r="AC2702" s="2"/>
      <c r="AD2702" s="2"/>
      <c r="AE2702">
        <v>1701</v>
      </c>
      <c r="AF2702" s="2" t="s">
        <v>36</v>
      </c>
      <c r="AG2702" s="2" t="s">
        <v>36</v>
      </c>
      <c r="AH2702" s="2"/>
      <c r="AI2702" s="2"/>
      <c r="AJ2702" s="2" t="s">
        <v>36</v>
      </c>
      <c r="AK2702" s="2" t="s">
        <v>36</v>
      </c>
    </row>
    <row r="2703" spans="1:37" x14ac:dyDescent="0.3">
      <c r="A2703">
        <v>1234</v>
      </c>
      <c r="B2703" s="1">
        <v>42003</v>
      </c>
      <c r="C2703">
        <v>1</v>
      </c>
      <c r="D2703" t="str">
        <f>VLOOKUP(seguimiento[[#This Row],[idinstituciones]],instituciones[[idinstituciones]:[nombre]],2,)</f>
        <v>Hospital DR Alejandro Posadas</v>
      </c>
      <c r="E2703" s="2" t="s">
        <v>35</v>
      </c>
      <c r="F2703" s="2" t="s">
        <v>34</v>
      </c>
      <c r="G2703" s="2" t="s">
        <v>55</v>
      </c>
      <c r="H2703" s="2" t="s">
        <v>36</v>
      </c>
      <c r="I2703" s="2" t="s">
        <v>36</v>
      </c>
      <c r="J2703" s="2" t="s">
        <v>36</v>
      </c>
      <c r="K2703" s="2"/>
      <c r="L2703" s="2" t="s">
        <v>36</v>
      </c>
      <c r="M2703" s="2"/>
      <c r="N2703" s="2"/>
      <c r="O2703" s="2" t="s">
        <v>36</v>
      </c>
      <c r="P2703" s="2" t="s">
        <v>36</v>
      </c>
      <c r="Q2703" s="2"/>
      <c r="R2703" s="2" t="s">
        <v>40</v>
      </c>
      <c r="S2703" s="2" t="s">
        <v>45</v>
      </c>
      <c r="T2703" s="2" t="s">
        <v>36</v>
      </c>
      <c r="U2703" s="2" t="s">
        <v>42</v>
      </c>
      <c r="V2703" s="2" t="s">
        <v>36</v>
      </c>
      <c r="W2703" s="2" t="s">
        <v>36</v>
      </c>
      <c r="X2703" s="2" t="s">
        <v>36</v>
      </c>
      <c r="Y2703" s="2" t="s">
        <v>36</v>
      </c>
      <c r="Z2703" s="2" t="s">
        <v>281</v>
      </c>
      <c r="AA2703" s="2" t="s">
        <v>35</v>
      </c>
      <c r="AB2703" s="2" t="s">
        <v>36</v>
      </c>
      <c r="AC2703" s="2"/>
      <c r="AD2703" s="2"/>
      <c r="AE2703">
        <v>957</v>
      </c>
      <c r="AF2703" s="2" t="s">
        <v>36</v>
      </c>
      <c r="AG2703" s="2" t="s">
        <v>36</v>
      </c>
      <c r="AH2703" s="2"/>
      <c r="AI2703" s="2"/>
      <c r="AJ2703" s="2" t="s">
        <v>36</v>
      </c>
      <c r="AK2703" s="2" t="s">
        <v>36</v>
      </c>
    </row>
    <row r="2704" spans="1:37" x14ac:dyDescent="0.3">
      <c r="A2704">
        <v>1240</v>
      </c>
      <c r="B2704" s="1">
        <v>41638</v>
      </c>
      <c r="C2704">
        <v>24</v>
      </c>
      <c r="D2704" t="str">
        <f>VLOOKUP(seguimiento[[#This Row],[idinstituciones]],instituciones[[idinstituciones]:[nombre]],2,)</f>
        <v>Hospital Sor Maria Ludovica de La Plata</v>
      </c>
      <c r="E2704" s="2" t="s">
        <v>33</v>
      </c>
      <c r="F2704" s="2" t="s">
        <v>34</v>
      </c>
      <c r="G2704" s="2" t="s">
        <v>35</v>
      </c>
      <c r="H2704" s="2" t="s">
        <v>36</v>
      </c>
      <c r="I2704" s="2" t="s">
        <v>45</v>
      </c>
      <c r="J2704" s="2" t="s">
        <v>35</v>
      </c>
      <c r="K2704" s="2" t="s">
        <v>38</v>
      </c>
      <c r="L2704" s="2" t="s">
        <v>39</v>
      </c>
      <c r="M2704" s="2"/>
      <c r="N2704" s="2" t="s">
        <v>35</v>
      </c>
      <c r="O2704" s="2" t="s">
        <v>36</v>
      </c>
      <c r="P2704" s="2" t="s">
        <v>36</v>
      </c>
      <c r="Q2704" s="2"/>
      <c r="R2704" s="2" t="s">
        <v>40</v>
      </c>
      <c r="S2704" s="2" t="s">
        <v>45</v>
      </c>
      <c r="T2704" s="2" t="s">
        <v>46</v>
      </c>
      <c r="U2704" s="2" t="s">
        <v>42</v>
      </c>
      <c r="V2704" s="2" t="s">
        <v>42</v>
      </c>
      <c r="W2704" s="2" t="s">
        <v>46</v>
      </c>
      <c r="X2704" s="2" t="s">
        <v>43</v>
      </c>
      <c r="Y2704" s="2" t="s">
        <v>47</v>
      </c>
      <c r="Z2704" s="2" t="s">
        <v>281</v>
      </c>
      <c r="AA2704" s="2" t="s">
        <v>35</v>
      </c>
      <c r="AB2704" s="2" t="s">
        <v>36</v>
      </c>
      <c r="AC2704" s="2"/>
      <c r="AD2704" s="2"/>
      <c r="AE2704">
        <v>63</v>
      </c>
      <c r="AF2704" s="2" t="s">
        <v>36</v>
      </c>
      <c r="AG2704" s="2" t="s">
        <v>36</v>
      </c>
      <c r="AH2704" s="2"/>
      <c r="AI2704" s="2"/>
      <c r="AJ2704" s="2" t="s">
        <v>36</v>
      </c>
      <c r="AK2704" s="2" t="s">
        <v>36</v>
      </c>
    </row>
    <row r="2705" spans="1:37" x14ac:dyDescent="0.3">
      <c r="A2705">
        <v>1240</v>
      </c>
      <c r="B2705" s="1">
        <v>42003</v>
      </c>
      <c r="C2705">
        <v>24</v>
      </c>
      <c r="D2705" t="str">
        <f>VLOOKUP(seguimiento[[#This Row],[idinstituciones]],instituciones[[idinstituciones]:[nombre]],2,)</f>
        <v>Hospital Sor Maria Ludovica de La Plata</v>
      </c>
      <c r="E2705" s="2" t="s">
        <v>33</v>
      </c>
      <c r="F2705" s="2" t="s">
        <v>34</v>
      </c>
      <c r="G2705" s="2" t="s">
        <v>35</v>
      </c>
      <c r="H2705" s="2" t="s">
        <v>36</v>
      </c>
      <c r="I2705" s="2" t="s">
        <v>45</v>
      </c>
      <c r="J2705" s="2" t="s">
        <v>35</v>
      </c>
      <c r="K2705" s="2" t="s">
        <v>38</v>
      </c>
      <c r="L2705" s="2" t="s">
        <v>39</v>
      </c>
      <c r="M2705" s="2"/>
      <c r="N2705" s="2" t="s">
        <v>35</v>
      </c>
      <c r="O2705" s="2" t="s">
        <v>36</v>
      </c>
      <c r="P2705" s="2" t="s">
        <v>36</v>
      </c>
      <c r="Q2705" s="2"/>
      <c r="R2705" s="2" t="s">
        <v>40</v>
      </c>
      <c r="S2705" s="2" t="s">
        <v>45</v>
      </c>
      <c r="T2705" s="2" t="s">
        <v>49</v>
      </c>
      <c r="U2705" s="2" t="s">
        <v>42</v>
      </c>
      <c r="V2705" s="2" t="s">
        <v>42</v>
      </c>
      <c r="W2705" s="2" t="s">
        <v>49</v>
      </c>
      <c r="X2705" s="2" t="s">
        <v>65</v>
      </c>
      <c r="Y2705" s="2" t="s">
        <v>36</v>
      </c>
      <c r="Z2705" s="2" t="s">
        <v>281</v>
      </c>
      <c r="AA2705" s="2" t="s">
        <v>35</v>
      </c>
      <c r="AB2705" s="2" t="s">
        <v>36</v>
      </c>
      <c r="AC2705" s="2"/>
      <c r="AD2705" s="2"/>
      <c r="AE2705">
        <v>170</v>
      </c>
      <c r="AF2705" s="2" t="s">
        <v>36</v>
      </c>
      <c r="AG2705" s="2" t="s">
        <v>36</v>
      </c>
      <c r="AH2705" s="2"/>
      <c r="AI2705" s="2"/>
      <c r="AJ2705" s="2" t="s">
        <v>36</v>
      </c>
      <c r="AK2705" s="2" t="s">
        <v>36</v>
      </c>
    </row>
    <row r="2706" spans="1:37" x14ac:dyDescent="0.3">
      <c r="A2706">
        <v>1240</v>
      </c>
      <c r="B2706" s="1">
        <v>42358</v>
      </c>
      <c r="C2706">
        <v>24</v>
      </c>
      <c r="D2706" t="str">
        <f>VLOOKUP(seguimiento[[#This Row],[idinstituciones]],instituciones[[idinstituciones]:[nombre]],2,)</f>
        <v>Hospital Sor Maria Ludovica de La Plata</v>
      </c>
      <c r="E2706" s="2" t="s">
        <v>33</v>
      </c>
      <c r="F2706" s="2" t="s">
        <v>34</v>
      </c>
      <c r="G2706" s="2" t="s">
        <v>35</v>
      </c>
      <c r="H2706" s="2" t="s">
        <v>36</v>
      </c>
      <c r="I2706" s="2" t="s">
        <v>37</v>
      </c>
      <c r="J2706" s="2" t="s">
        <v>71</v>
      </c>
      <c r="K2706" s="2"/>
      <c r="L2706" s="2" t="s">
        <v>39</v>
      </c>
      <c r="M2706" s="2"/>
      <c r="N2706" s="2" t="s">
        <v>35</v>
      </c>
      <c r="O2706" s="2" t="s">
        <v>36</v>
      </c>
      <c r="P2706" s="2" t="s">
        <v>36</v>
      </c>
      <c r="Q2706" s="2"/>
      <c r="R2706" s="2"/>
      <c r="S2706" s="2" t="s">
        <v>45</v>
      </c>
      <c r="T2706" s="2" t="s">
        <v>46</v>
      </c>
      <c r="U2706" s="2" t="s">
        <v>42</v>
      </c>
      <c r="V2706" s="2" t="s">
        <v>42</v>
      </c>
      <c r="W2706" s="2" t="s">
        <v>46</v>
      </c>
      <c r="X2706" s="2" t="s">
        <v>43</v>
      </c>
      <c r="Y2706" s="2" t="s">
        <v>56</v>
      </c>
      <c r="Z2706" s="2" t="s">
        <v>281</v>
      </c>
      <c r="AA2706" s="2" t="s">
        <v>35</v>
      </c>
      <c r="AB2706" s="2" t="s">
        <v>36</v>
      </c>
      <c r="AC2706" s="2"/>
      <c r="AD2706" s="2"/>
      <c r="AE2706">
        <v>2197</v>
      </c>
      <c r="AF2706" s="2" t="s">
        <v>35</v>
      </c>
      <c r="AG2706" s="2" t="s">
        <v>49</v>
      </c>
      <c r="AH2706" s="2">
        <v>4</v>
      </c>
      <c r="AI2706" s="2"/>
      <c r="AJ2706" s="2" t="s">
        <v>37</v>
      </c>
      <c r="AK2706" s="2" t="s">
        <v>45</v>
      </c>
    </row>
    <row r="2707" spans="1:37" x14ac:dyDescent="0.3">
      <c r="A2707">
        <v>1242</v>
      </c>
      <c r="B2707" s="1">
        <v>41759</v>
      </c>
      <c r="C2707">
        <v>2</v>
      </c>
      <c r="D2707" t="str">
        <f>VLOOKUP(seguimiento[[#This Row],[idinstituciones]],instituciones[[idinstituciones]:[nombre]],2,)</f>
        <v>Instituto Especialidades Pediátricas</v>
      </c>
      <c r="E2707" s="2" t="s">
        <v>33</v>
      </c>
      <c r="F2707" s="2" t="s">
        <v>34</v>
      </c>
      <c r="G2707" s="2" t="s">
        <v>55</v>
      </c>
      <c r="H2707" s="2" t="s">
        <v>99</v>
      </c>
      <c r="I2707" s="2" t="s">
        <v>37</v>
      </c>
      <c r="J2707" s="2" t="s">
        <v>35</v>
      </c>
      <c r="K2707" s="2" t="s">
        <v>61</v>
      </c>
      <c r="L2707" s="2" t="s">
        <v>39</v>
      </c>
      <c r="M2707" s="2" t="s">
        <v>70</v>
      </c>
      <c r="N2707" s="2"/>
      <c r="O2707" s="2" t="s">
        <v>36</v>
      </c>
      <c r="P2707" s="2" t="s">
        <v>36</v>
      </c>
      <c r="Q2707" s="2" t="s">
        <v>34</v>
      </c>
      <c r="R2707" s="2" t="s">
        <v>40</v>
      </c>
      <c r="S2707" s="2" t="s">
        <v>45</v>
      </c>
      <c r="T2707" s="2" t="s">
        <v>48</v>
      </c>
      <c r="U2707" s="2" t="s">
        <v>37</v>
      </c>
      <c r="V2707" s="2" t="s">
        <v>37</v>
      </c>
      <c r="W2707" s="2" t="s">
        <v>48</v>
      </c>
      <c r="X2707" s="2" t="s">
        <v>43</v>
      </c>
      <c r="Y2707" s="2" t="s">
        <v>47</v>
      </c>
      <c r="Z2707" s="2" t="s">
        <v>281</v>
      </c>
      <c r="AA2707" s="2" t="s">
        <v>35</v>
      </c>
      <c r="AB2707" s="2" t="s">
        <v>36</v>
      </c>
      <c r="AC2707" s="2"/>
      <c r="AD2707" s="2"/>
      <c r="AE2707">
        <v>649</v>
      </c>
      <c r="AF2707" s="2" t="s">
        <v>36</v>
      </c>
      <c r="AG2707" s="2" t="s">
        <v>36</v>
      </c>
      <c r="AH2707" s="2"/>
      <c r="AI2707" s="2"/>
      <c r="AJ2707" s="2" t="s">
        <v>36</v>
      </c>
      <c r="AK2707" s="2" t="s">
        <v>36</v>
      </c>
    </row>
    <row r="2708" spans="1:37" x14ac:dyDescent="0.3">
      <c r="A2708">
        <v>1242</v>
      </c>
      <c r="B2708" s="1">
        <v>42282</v>
      </c>
      <c r="C2708">
        <v>2</v>
      </c>
      <c r="D2708" t="str">
        <f>VLOOKUP(seguimiento[[#This Row],[idinstituciones]],instituciones[[idinstituciones]:[nombre]],2,)</f>
        <v>Instituto Especialidades Pediátricas</v>
      </c>
      <c r="E2708" s="2" t="s">
        <v>33</v>
      </c>
      <c r="F2708" s="2" t="s">
        <v>34</v>
      </c>
      <c r="G2708" s="2" t="s">
        <v>55</v>
      </c>
      <c r="H2708" s="2" t="s">
        <v>122</v>
      </c>
      <c r="I2708" s="2" t="s">
        <v>37</v>
      </c>
      <c r="J2708" s="2" t="s">
        <v>35</v>
      </c>
      <c r="K2708" s="2"/>
      <c r="L2708" s="2" t="s">
        <v>39</v>
      </c>
      <c r="M2708" s="2" t="s">
        <v>70</v>
      </c>
      <c r="N2708" s="2"/>
      <c r="O2708" s="2" t="s">
        <v>36</v>
      </c>
      <c r="P2708" s="2" t="s">
        <v>36</v>
      </c>
      <c r="Q2708" s="2" t="s">
        <v>34</v>
      </c>
      <c r="R2708" s="2" t="s">
        <v>40</v>
      </c>
      <c r="S2708" s="2" t="s">
        <v>45</v>
      </c>
      <c r="T2708" s="2" t="s">
        <v>49</v>
      </c>
      <c r="U2708" s="2" t="s">
        <v>45</v>
      </c>
      <c r="V2708" s="2" t="s">
        <v>45</v>
      </c>
      <c r="W2708" s="2" t="s">
        <v>48</v>
      </c>
      <c r="X2708" s="2" t="s">
        <v>43</v>
      </c>
      <c r="Y2708" s="2" t="s">
        <v>47</v>
      </c>
      <c r="Z2708" s="2" t="s">
        <v>281</v>
      </c>
      <c r="AA2708" s="2" t="s">
        <v>35</v>
      </c>
      <c r="AB2708" s="2" t="s">
        <v>36</v>
      </c>
      <c r="AC2708" s="2"/>
      <c r="AD2708" s="2"/>
      <c r="AE2708">
        <v>2445</v>
      </c>
      <c r="AF2708" s="2" t="s">
        <v>35</v>
      </c>
      <c r="AG2708" s="2" t="s">
        <v>49</v>
      </c>
      <c r="AH2708" s="2">
        <v>2</v>
      </c>
      <c r="AI2708" s="2" t="str">
        <f>VLOOKUP(seguimiento[[#This Row],[vitamiad]],vitaminad[[id]:[valor]],2,)</f>
        <v>Normal</v>
      </c>
      <c r="AJ2708" s="2" t="s">
        <v>37</v>
      </c>
      <c r="AK2708" s="2" t="s">
        <v>45</v>
      </c>
    </row>
    <row r="2709" spans="1:37" x14ac:dyDescent="0.3">
      <c r="A2709">
        <v>1244</v>
      </c>
      <c r="B2709" s="1">
        <v>41781</v>
      </c>
      <c r="C2709">
        <v>57</v>
      </c>
      <c r="D2709" t="str">
        <f>VLOOKUP(seguimiento[[#This Row],[idinstituciones]],instituciones[[idinstituciones]:[nombre]],2,)</f>
        <v>HIGA Penna</v>
      </c>
      <c r="E2709" s="2" t="s">
        <v>33</v>
      </c>
      <c r="F2709" s="2" t="s">
        <v>34</v>
      </c>
      <c r="G2709" s="2" t="s">
        <v>36</v>
      </c>
      <c r="H2709" s="2" t="s">
        <v>36</v>
      </c>
      <c r="I2709" s="2" t="s">
        <v>37</v>
      </c>
      <c r="J2709" s="2" t="s">
        <v>36</v>
      </c>
      <c r="K2709" s="2"/>
      <c r="L2709" s="2" t="s">
        <v>39</v>
      </c>
      <c r="M2709" s="2"/>
      <c r="N2709" s="2" t="s">
        <v>35</v>
      </c>
      <c r="O2709" s="2" t="s">
        <v>36</v>
      </c>
      <c r="P2709" s="2" t="s">
        <v>42</v>
      </c>
      <c r="Q2709" s="2"/>
      <c r="R2709" s="2"/>
      <c r="S2709" s="2" t="s">
        <v>36</v>
      </c>
      <c r="T2709" s="2" t="s">
        <v>49</v>
      </c>
      <c r="U2709" s="2" t="s">
        <v>45</v>
      </c>
      <c r="V2709" s="2" t="s">
        <v>45</v>
      </c>
      <c r="W2709" s="2" t="s">
        <v>49</v>
      </c>
      <c r="X2709" s="2" t="s">
        <v>43</v>
      </c>
      <c r="Y2709" s="2" t="s">
        <v>36</v>
      </c>
      <c r="Z2709" s="2" t="s">
        <v>35</v>
      </c>
      <c r="AA2709" s="2" t="s">
        <v>35</v>
      </c>
      <c r="AB2709" s="2" t="s">
        <v>36</v>
      </c>
      <c r="AC2709" s="2"/>
      <c r="AD2709" s="2"/>
      <c r="AE2709">
        <v>735</v>
      </c>
      <c r="AF2709" s="2" t="s">
        <v>36</v>
      </c>
      <c r="AG2709" s="2" t="s">
        <v>36</v>
      </c>
      <c r="AH2709" s="2"/>
      <c r="AI2709" s="2"/>
      <c r="AJ2709" s="2" t="s">
        <v>36</v>
      </c>
      <c r="AK2709" s="2" t="s">
        <v>36</v>
      </c>
    </row>
    <row r="2710" spans="1:37" x14ac:dyDescent="0.3">
      <c r="A2710">
        <v>1245</v>
      </c>
      <c r="B2710" s="1">
        <v>41837</v>
      </c>
      <c r="C2710">
        <v>57</v>
      </c>
      <c r="D2710" t="str">
        <f>VLOOKUP(seguimiento[[#This Row],[idinstituciones]],instituciones[[idinstituciones]:[nombre]],2,)</f>
        <v>HIGA Penna</v>
      </c>
      <c r="E2710" s="2" t="s">
        <v>33</v>
      </c>
      <c r="F2710" s="2" t="s">
        <v>34</v>
      </c>
      <c r="G2710" s="2" t="s">
        <v>59</v>
      </c>
      <c r="H2710" s="2" t="s">
        <v>36</v>
      </c>
      <c r="I2710" s="2" t="s">
        <v>37</v>
      </c>
      <c r="J2710" s="2" t="s">
        <v>35</v>
      </c>
      <c r="K2710" s="2" t="s">
        <v>38</v>
      </c>
      <c r="L2710" s="2" t="s">
        <v>39</v>
      </c>
      <c r="M2710" s="2"/>
      <c r="N2710" s="2" t="s">
        <v>35</v>
      </c>
      <c r="O2710" s="2" t="s">
        <v>36</v>
      </c>
      <c r="P2710" s="2" t="s">
        <v>42</v>
      </c>
      <c r="Q2710" s="2"/>
      <c r="R2710" s="2"/>
      <c r="S2710" s="2" t="s">
        <v>36</v>
      </c>
      <c r="T2710" s="2" t="s">
        <v>74</v>
      </c>
      <c r="U2710" s="2" t="s">
        <v>42</v>
      </c>
      <c r="V2710" s="2" t="s">
        <v>42</v>
      </c>
      <c r="W2710" s="2" t="s">
        <v>46</v>
      </c>
      <c r="X2710" s="2" t="s">
        <v>43</v>
      </c>
      <c r="Y2710" s="2" t="s">
        <v>47</v>
      </c>
      <c r="Z2710" s="2" t="s">
        <v>281</v>
      </c>
      <c r="AA2710" s="2" t="s">
        <v>35</v>
      </c>
      <c r="AB2710" s="2" t="s">
        <v>36</v>
      </c>
      <c r="AC2710" s="2"/>
      <c r="AD2710" s="2"/>
      <c r="AE2710">
        <v>175</v>
      </c>
      <c r="AF2710" s="2" t="s">
        <v>36</v>
      </c>
      <c r="AG2710" s="2" t="s">
        <v>36</v>
      </c>
      <c r="AH2710" s="2"/>
      <c r="AI2710" s="2"/>
      <c r="AJ2710" s="2" t="s">
        <v>36</v>
      </c>
      <c r="AK2710" s="2" t="s">
        <v>36</v>
      </c>
    </row>
    <row r="2711" spans="1:37" x14ac:dyDescent="0.3">
      <c r="A2711">
        <v>1246</v>
      </c>
      <c r="B2711" s="1">
        <v>41996</v>
      </c>
      <c r="C2711">
        <v>57</v>
      </c>
      <c r="D2711" t="str">
        <f>VLOOKUP(seguimiento[[#This Row],[idinstituciones]],instituciones[[idinstituciones]:[nombre]],2,)</f>
        <v>HIGA Penna</v>
      </c>
      <c r="E2711" s="2" t="s">
        <v>64</v>
      </c>
      <c r="F2711" s="2" t="s">
        <v>36</v>
      </c>
      <c r="G2711" s="2" t="s">
        <v>51</v>
      </c>
      <c r="H2711" s="2" t="s">
        <v>36</v>
      </c>
      <c r="I2711" s="2" t="s">
        <v>37</v>
      </c>
      <c r="J2711" s="2" t="s">
        <v>35</v>
      </c>
      <c r="K2711" s="2" t="s">
        <v>61</v>
      </c>
      <c r="L2711" s="2" t="s">
        <v>39</v>
      </c>
      <c r="M2711" s="2"/>
      <c r="N2711" s="2"/>
      <c r="O2711" s="2" t="s">
        <v>36</v>
      </c>
      <c r="P2711" s="2" t="s">
        <v>42</v>
      </c>
      <c r="Q2711" s="2"/>
      <c r="R2711" s="2"/>
      <c r="S2711" s="2" t="s">
        <v>45</v>
      </c>
      <c r="T2711" s="2" t="s">
        <v>48</v>
      </c>
      <c r="U2711" s="2" t="s">
        <v>42</v>
      </c>
      <c r="V2711" s="2" t="s">
        <v>42</v>
      </c>
      <c r="W2711" s="2" t="s">
        <v>48</v>
      </c>
      <c r="X2711" s="2" t="s">
        <v>65</v>
      </c>
      <c r="Y2711" s="2" t="s">
        <v>47</v>
      </c>
      <c r="Z2711" s="2" t="s">
        <v>281</v>
      </c>
      <c r="AA2711" s="2" t="s">
        <v>35</v>
      </c>
      <c r="AB2711" s="2" t="s">
        <v>36</v>
      </c>
      <c r="AC2711" s="2"/>
      <c r="AD2711" s="2"/>
      <c r="AE2711">
        <v>1060</v>
      </c>
      <c r="AF2711" s="2" t="s">
        <v>36</v>
      </c>
      <c r="AG2711" s="2" t="s">
        <v>36</v>
      </c>
      <c r="AH2711" s="2"/>
      <c r="AI2711" s="2"/>
      <c r="AJ2711" s="2" t="s">
        <v>36</v>
      </c>
      <c r="AK2711" s="2" t="s">
        <v>36</v>
      </c>
    </row>
    <row r="2712" spans="1:37" x14ac:dyDescent="0.3">
      <c r="A2712">
        <v>1247</v>
      </c>
      <c r="B2712" s="1">
        <v>41858</v>
      </c>
      <c r="C2712">
        <v>57</v>
      </c>
      <c r="D2712" t="str">
        <f>VLOOKUP(seguimiento[[#This Row],[idinstituciones]],instituciones[[idinstituciones]:[nombre]],2,)</f>
        <v>HIGA Penna</v>
      </c>
      <c r="E2712" s="2" t="s">
        <v>35</v>
      </c>
      <c r="F2712" s="2" t="s">
        <v>34</v>
      </c>
      <c r="G2712" s="2" t="s">
        <v>36</v>
      </c>
      <c r="H2712" s="2" t="s">
        <v>36</v>
      </c>
      <c r="I2712" s="2" t="s">
        <v>45</v>
      </c>
      <c r="J2712" s="2" t="s">
        <v>35</v>
      </c>
      <c r="K2712" s="2" t="s">
        <v>38</v>
      </c>
      <c r="L2712" s="2" t="s">
        <v>36</v>
      </c>
      <c r="M2712" s="2"/>
      <c r="N2712" s="2" t="s">
        <v>35</v>
      </c>
      <c r="O2712" s="2" t="s">
        <v>36</v>
      </c>
      <c r="P2712" s="2" t="s">
        <v>42</v>
      </c>
      <c r="Q2712" s="2"/>
      <c r="R2712" s="2"/>
      <c r="S2712" s="2" t="s">
        <v>36</v>
      </c>
      <c r="T2712" s="2" t="s">
        <v>41</v>
      </c>
      <c r="U2712" s="2" t="s">
        <v>45</v>
      </c>
      <c r="V2712" s="2" t="s">
        <v>42</v>
      </c>
      <c r="W2712" s="2" t="s">
        <v>45</v>
      </c>
      <c r="X2712" s="2" t="s">
        <v>36</v>
      </c>
      <c r="Y2712" s="2" t="s">
        <v>47</v>
      </c>
      <c r="Z2712" s="2" t="s">
        <v>281</v>
      </c>
      <c r="AA2712" s="2" t="s">
        <v>35</v>
      </c>
      <c r="AB2712" s="2" t="s">
        <v>36</v>
      </c>
      <c r="AC2712" s="2"/>
      <c r="AD2712" s="2"/>
      <c r="AE2712">
        <v>699</v>
      </c>
      <c r="AF2712" s="2" t="s">
        <v>36</v>
      </c>
      <c r="AG2712" s="2" t="s">
        <v>36</v>
      </c>
      <c r="AH2712" s="2"/>
      <c r="AI2712" s="2"/>
      <c r="AJ2712" s="2" t="s">
        <v>36</v>
      </c>
      <c r="AK2712" s="2" t="s">
        <v>36</v>
      </c>
    </row>
    <row r="2713" spans="1:37" x14ac:dyDescent="0.3">
      <c r="A2713">
        <v>1248</v>
      </c>
      <c r="B2713" s="1">
        <v>41963</v>
      </c>
      <c r="C2713">
        <v>28</v>
      </c>
      <c r="D2713" t="str">
        <f>VLOOKUP(seguimiento[[#This Row],[idinstituciones]],instituciones[[idinstituciones]:[nombre]],2,)</f>
        <v>Hospital Victor J Vilela</v>
      </c>
      <c r="E2713" s="2" t="s">
        <v>33</v>
      </c>
      <c r="F2713" s="2" t="s">
        <v>34</v>
      </c>
      <c r="G2713" s="2" t="s">
        <v>35</v>
      </c>
      <c r="H2713" s="2" t="s">
        <v>36</v>
      </c>
      <c r="I2713" s="2" t="s">
        <v>45</v>
      </c>
      <c r="J2713" s="2" t="s">
        <v>35</v>
      </c>
      <c r="K2713" s="2"/>
      <c r="L2713" s="2" t="s">
        <v>39</v>
      </c>
      <c r="M2713" s="2"/>
      <c r="N2713" s="2"/>
      <c r="O2713" s="2" t="s">
        <v>36</v>
      </c>
      <c r="P2713" s="2" t="s">
        <v>36</v>
      </c>
      <c r="Q2713" s="2"/>
      <c r="R2713" s="2" t="s">
        <v>40</v>
      </c>
      <c r="S2713" s="2" t="s">
        <v>45</v>
      </c>
      <c r="T2713" s="2" t="s">
        <v>48</v>
      </c>
      <c r="U2713" s="2" t="s">
        <v>42</v>
      </c>
      <c r="V2713" s="2" t="s">
        <v>36</v>
      </c>
      <c r="W2713" s="2" t="s">
        <v>49</v>
      </c>
      <c r="X2713" s="2" t="s">
        <v>43</v>
      </c>
      <c r="Y2713" s="2" t="s">
        <v>36</v>
      </c>
      <c r="Z2713" s="2" t="s">
        <v>35</v>
      </c>
      <c r="AA2713" s="2" t="s">
        <v>35</v>
      </c>
      <c r="AB2713" s="2" t="s">
        <v>36</v>
      </c>
      <c r="AC2713" s="2"/>
      <c r="AD2713" s="2"/>
      <c r="AE2713">
        <v>739</v>
      </c>
      <c r="AF2713" s="2" t="s">
        <v>36</v>
      </c>
      <c r="AG2713" s="2" t="s">
        <v>36</v>
      </c>
      <c r="AH2713" s="2"/>
      <c r="AI2713" s="2"/>
      <c r="AJ2713" s="2" t="s">
        <v>36</v>
      </c>
      <c r="AK2713" s="2" t="s">
        <v>36</v>
      </c>
    </row>
    <row r="2714" spans="1:37" x14ac:dyDescent="0.3">
      <c r="A2714">
        <v>1248</v>
      </c>
      <c r="B2714" s="1">
        <v>41963</v>
      </c>
      <c r="C2714">
        <v>28</v>
      </c>
      <c r="D2714" t="str">
        <f>VLOOKUP(seguimiento[[#This Row],[idinstituciones]],instituciones[[idinstituciones]:[nombre]],2,)</f>
        <v>Hospital Victor J Vilela</v>
      </c>
      <c r="E2714" s="2" t="s">
        <v>33</v>
      </c>
      <c r="F2714" s="2" t="s">
        <v>34</v>
      </c>
      <c r="G2714" s="2" t="s">
        <v>35</v>
      </c>
      <c r="H2714" s="2" t="s">
        <v>36</v>
      </c>
      <c r="I2714" s="2" t="s">
        <v>45</v>
      </c>
      <c r="J2714" s="2" t="s">
        <v>35</v>
      </c>
      <c r="K2714" s="2"/>
      <c r="L2714" s="2" t="s">
        <v>39</v>
      </c>
      <c r="M2714" s="2"/>
      <c r="N2714" s="2"/>
      <c r="O2714" s="2" t="s">
        <v>36</v>
      </c>
      <c r="P2714" s="2" t="s">
        <v>36</v>
      </c>
      <c r="Q2714" s="2"/>
      <c r="R2714" s="2" t="s">
        <v>40</v>
      </c>
      <c r="S2714" s="2" t="s">
        <v>45</v>
      </c>
      <c r="T2714" s="2" t="s">
        <v>48</v>
      </c>
      <c r="U2714" s="2" t="s">
        <v>42</v>
      </c>
      <c r="V2714" s="2" t="s">
        <v>36</v>
      </c>
      <c r="W2714" s="2" t="s">
        <v>49</v>
      </c>
      <c r="X2714" s="2" t="s">
        <v>43</v>
      </c>
      <c r="Y2714" s="2" t="s">
        <v>36</v>
      </c>
      <c r="Z2714" s="2" t="s">
        <v>35</v>
      </c>
      <c r="AA2714" s="2" t="s">
        <v>35</v>
      </c>
      <c r="AB2714" s="2" t="s">
        <v>36</v>
      </c>
      <c r="AC2714" s="2"/>
      <c r="AD2714" s="2"/>
      <c r="AE2714">
        <v>1067</v>
      </c>
      <c r="AF2714" s="2" t="s">
        <v>36</v>
      </c>
      <c r="AG2714" s="2" t="s">
        <v>36</v>
      </c>
      <c r="AH2714" s="2"/>
      <c r="AI2714" s="2"/>
      <c r="AJ2714" s="2" t="s">
        <v>36</v>
      </c>
      <c r="AK2714" s="2" t="s">
        <v>36</v>
      </c>
    </row>
    <row r="2715" spans="1:37" x14ac:dyDescent="0.3">
      <c r="A2715">
        <v>1249</v>
      </c>
      <c r="B2715" s="1">
        <v>41991</v>
      </c>
      <c r="C2715">
        <v>28</v>
      </c>
      <c r="D2715" t="str">
        <f>VLOOKUP(seguimiento[[#This Row],[idinstituciones]],instituciones[[idinstituciones]:[nombre]],2,)</f>
        <v>Hospital Victor J Vilela</v>
      </c>
      <c r="E2715" s="2" t="s">
        <v>64</v>
      </c>
      <c r="F2715" s="2" t="s">
        <v>44</v>
      </c>
      <c r="G2715" s="2" t="s">
        <v>67</v>
      </c>
      <c r="H2715" s="2" t="s">
        <v>36</v>
      </c>
      <c r="I2715" s="2" t="s">
        <v>45</v>
      </c>
      <c r="J2715" s="2" t="s">
        <v>35</v>
      </c>
      <c r="K2715" s="2" t="s">
        <v>61</v>
      </c>
      <c r="L2715" s="2" t="s">
        <v>39</v>
      </c>
      <c r="M2715" s="2"/>
      <c r="N2715" s="2" t="s">
        <v>35</v>
      </c>
      <c r="O2715" s="2" t="s">
        <v>36</v>
      </c>
      <c r="P2715" s="2" t="s">
        <v>36</v>
      </c>
      <c r="Q2715" s="2" t="s">
        <v>77</v>
      </c>
      <c r="R2715" s="2" t="s">
        <v>40</v>
      </c>
      <c r="S2715" s="2" t="s">
        <v>46</v>
      </c>
      <c r="T2715" s="2" t="s">
        <v>41</v>
      </c>
      <c r="U2715" s="2" t="s">
        <v>45</v>
      </c>
      <c r="V2715" s="2" t="s">
        <v>36</v>
      </c>
      <c r="W2715" s="2" t="s">
        <v>49</v>
      </c>
      <c r="X2715" s="2" t="s">
        <v>43</v>
      </c>
      <c r="Y2715" s="2" t="s">
        <v>36</v>
      </c>
      <c r="Z2715" s="2" t="s">
        <v>35</v>
      </c>
      <c r="AA2715" s="2" t="s">
        <v>35</v>
      </c>
      <c r="AB2715" s="2" t="s">
        <v>36</v>
      </c>
      <c r="AC2715" s="2"/>
      <c r="AD2715" s="2"/>
      <c r="AE2715">
        <v>88</v>
      </c>
      <c r="AF2715" s="2" t="s">
        <v>36</v>
      </c>
      <c r="AG2715" s="2" t="s">
        <v>36</v>
      </c>
      <c r="AH2715" s="2"/>
      <c r="AI2715" s="2"/>
      <c r="AJ2715" s="2" t="s">
        <v>36</v>
      </c>
      <c r="AK2715" s="2" t="s">
        <v>36</v>
      </c>
    </row>
    <row r="2716" spans="1:37" x14ac:dyDescent="0.3">
      <c r="A2716">
        <v>1254</v>
      </c>
      <c r="B2716" s="1">
        <v>41936</v>
      </c>
      <c r="C2716">
        <v>30</v>
      </c>
      <c r="D2716" t="str">
        <f>VLOOKUP(seguimiento[[#This Row],[idinstituciones]],instituciones[[idinstituciones]:[nombre]],2,)</f>
        <v>Hospital de Niños Ricardo Gutiérrez</v>
      </c>
      <c r="E2716" s="2" t="s">
        <v>35</v>
      </c>
      <c r="F2716" s="2" t="s">
        <v>34</v>
      </c>
      <c r="G2716" s="2" t="s">
        <v>35</v>
      </c>
      <c r="H2716" s="2" t="s">
        <v>36</v>
      </c>
      <c r="I2716" s="2" t="s">
        <v>45</v>
      </c>
      <c r="J2716" s="2" t="s">
        <v>35</v>
      </c>
      <c r="K2716" s="2"/>
      <c r="L2716" s="2" t="s">
        <v>39</v>
      </c>
      <c r="M2716" s="2"/>
      <c r="N2716" s="2" t="s">
        <v>35</v>
      </c>
      <c r="O2716" s="2" t="s">
        <v>36</v>
      </c>
      <c r="P2716" s="2" t="s">
        <v>42</v>
      </c>
      <c r="Q2716" s="2"/>
      <c r="R2716" s="2" t="s">
        <v>40</v>
      </c>
      <c r="S2716" s="2" t="s">
        <v>45</v>
      </c>
      <c r="T2716" s="2" t="s">
        <v>49</v>
      </c>
      <c r="U2716" s="2" t="s">
        <v>42</v>
      </c>
      <c r="V2716" s="2" t="s">
        <v>42</v>
      </c>
      <c r="W2716" s="2" t="s">
        <v>46</v>
      </c>
      <c r="X2716" s="2" t="s">
        <v>43</v>
      </c>
      <c r="Y2716" s="2" t="s">
        <v>47</v>
      </c>
      <c r="Z2716" s="2" t="s">
        <v>281</v>
      </c>
      <c r="AA2716" s="2" t="s">
        <v>35</v>
      </c>
      <c r="AB2716" s="2" t="s">
        <v>36</v>
      </c>
      <c r="AC2716" s="2"/>
      <c r="AD2716" s="2"/>
      <c r="AE2716">
        <v>40</v>
      </c>
      <c r="AF2716" s="2" t="s">
        <v>36</v>
      </c>
      <c r="AG2716" s="2" t="s">
        <v>36</v>
      </c>
      <c r="AH2716" s="2"/>
      <c r="AI2716" s="2"/>
      <c r="AJ2716" s="2" t="s">
        <v>36</v>
      </c>
      <c r="AK2716" s="2" t="s">
        <v>36</v>
      </c>
    </row>
    <row r="2717" spans="1:37" x14ac:dyDescent="0.3">
      <c r="A2717">
        <v>1254</v>
      </c>
      <c r="B2717" s="1">
        <v>42275</v>
      </c>
      <c r="C2717">
        <v>30</v>
      </c>
      <c r="D2717" t="str">
        <f>VLOOKUP(seguimiento[[#This Row],[idinstituciones]],instituciones[[idinstituciones]:[nombre]],2,)</f>
        <v>Hospital de Niños Ricardo Gutiérrez</v>
      </c>
      <c r="E2717" s="2" t="s">
        <v>35</v>
      </c>
      <c r="F2717" s="2" t="s">
        <v>34</v>
      </c>
      <c r="G2717" s="2" t="s">
        <v>35</v>
      </c>
      <c r="H2717" s="2" t="s">
        <v>36</v>
      </c>
      <c r="I2717" s="2" t="s">
        <v>45</v>
      </c>
      <c r="J2717" s="2" t="s">
        <v>35</v>
      </c>
      <c r="K2717" s="2"/>
      <c r="L2717" s="2" t="s">
        <v>39</v>
      </c>
      <c r="M2717" s="2"/>
      <c r="N2717" s="2" t="s">
        <v>35</v>
      </c>
      <c r="O2717" s="2" t="s">
        <v>36</v>
      </c>
      <c r="P2717" s="2" t="s">
        <v>36</v>
      </c>
      <c r="Q2717" s="2"/>
      <c r="R2717" s="2" t="s">
        <v>40</v>
      </c>
      <c r="S2717" s="2" t="s">
        <v>45</v>
      </c>
      <c r="T2717" s="2" t="s">
        <v>48</v>
      </c>
      <c r="U2717" s="2" t="s">
        <v>42</v>
      </c>
      <c r="V2717" s="2" t="s">
        <v>42</v>
      </c>
      <c r="W2717" s="2" t="s">
        <v>48</v>
      </c>
      <c r="X2717" s="2" t="s">
        <v>43</v>
      </c>
      <c r="Y2717" s="2" t="s">
        <v>47</v>
      </c>
      <c r="Z2717" s="2" t="s">
        <v>281</v>
      </c>
      <c r="AA2717" s="2" t="s">
        <v>35</v>
      </c>
      <c r="AB2717" s="2" t="s">
        <v>36</v>
      </c>
      <c r="AC2717" s="2"/>
      <c r="AD2717" s="2"/>
      <c r="AE2717">
        <v>3004</v>
      </c>
      <c r="AF2717" s="2" t="s">
        <v>35</v>
      </c>
      <c r="AG2717" s="2" t="s">
        <v>45</v>
      </c>
      <c r="AH2717" s="2">
        <v>3</v>
      </c>
      <c r="AI2717" s="2" t="str">
        <f>VLOOKUP(seguimiento[[#This Row],[vitamiad]],vitaminad[[id]:[valor]],2,)</f>
        <v>Bajo</v>
      </c>
      <c r="AJ2717" s="2" t="s">
        <v>45</v>
      </c>
      <c r="AK2717" s="2" t="s">
        <v>45</v>
      </c>
    </row>
    <row r="2718" spans="1:37" x14ac:dyDescent="0.3">
      <c r="A2718">
        <v>1254</v>
      </c>
      <c r="B2718" s="1">
        <v>42576</v>
      </c>
      <c r="C2718">
        <v>30</v>
      </c>
      <c r="D2718" t="str">
        <f>VLOOKUP(seguimiento[[#This Row],[idinstituciones]],instituciones[[idinstituciones]:[nombre]],2,)</f>
        <v>Hospital de Niños Ricardo Gutiérrez</v>
      </c>
      <c r="E2718" s="2" t="s">
        <v>33</v>
      </c>
      <c r="F2718" s="2" t="s">
        <v>34</v>
      </c>
      <c r="G2718" s="2" t="s">
        <v>35</v>
      </c>
      <c r="H2718" s="2" t="s">
        <v>36</v>
      </c>
      <c r="I2718" s="2" t="s">
        <v>36</v>
      </c>
      <c r="J2718" s="2" t="s">
        <v>36</v>
      </c>
      <c r="K2718" s="2"/>
      <c r="L2718" s="2" t="s">
        <v>36</v>
      </c>
      <c r="M2718" s="2"/>
      <c r="N2718" s="2"/>
      <c r="O2718" s="2" t="s">
        <v>36</v>
      </c>
      <c r="P2718" s="2" t="s">
        <v>36</v>
      </c>
      <c r="Q2718" s="2"/>
      <c r="R2718" s="2"/>
      <c r="S2718" s="2" t="s">
        <v>36</v>
      </c>
      <c r="T2718" s="2" t="s">
        <v>41</v>
      </c>
      <c r="U2718" s="2" t="s">
        <v>42</v>
      </c>
      <c r="V2718" s="2" t="s">
        <v>42</v>
      </c>
      <c r="W2718" s="2" t="s">
        <v>41</v>
      </c>
      <c r="X2718" s="2" t="s">
        <v>43</v>
      </c>
      <c r="Y2718" s="2" t="s">
        <v>36</v>
      </c>
      <c r="Z2718" s="2"/>
      <c r="AA2718" s="2" t="s">
        <v>35</v>
      </c>
      <c r="AB2718" s="2" t="s">
        <v>36</v>
      </c>
      <c r="AC2718" s="2"/>
      <c r="AD2718" s="2"/>
      <c r="AE2718">
        <v>3005</v>
      </c>
      <c r="AF2718" s="2" t="s">
        <v>35</v>
      </c>
      <c r="AG2718" s="2" t="s">
        <v>45</v>
      </c>
      <c r="AH2718" s="2"/>
      <c r="AI2718" s="2"/>
      <c r="AJ2718" s="2" t="s">
        <v>37</v>
      </c>
      <c r="AK2718" s="2" t="s">
        <v>36</v>
      </c>
    </row>
    <row r="2719" spans="1:37" x14ac:dyDescent="0.3">
      <c r="A2719">
        <v>1254</v>
      </c>
      <c r="B2719" s="1">
        <v>43028</v>
      </c>
      <c r="C2719">
        <v>30</v>
      </c>
      <c r="D2719" t="str">
        <f>VLOOKUP(seguimiento[[#This Row],[idinstituciones]],instituciones[[idinstituciones]:[nombre]],2,)</f>
        <v>Hospital de Niños Ricardo Gutiérrez</v>
      </c>
      <c r="E2719" s="2" t="s">
        <v>35</v>
      </c>
      <c r="F2719" s="2" t="s">
        <v>34</v>
      </c>
      <c r="G2719" s="2" t="s">
        <v>35</v>
      </c>
      <c r="H2719" s="2" t="s">
        <v>36</v>
      </c>
      <c r="I2719" s="2" t="s">
        <v>36</v>
      </c>
      <c r="J2719" s="2" t="s">
        <v>36</v>
      </c>
      <c r="K2719" s="2"/>
      <c r="L2719" s="2" t="s">
        <v>36</v>
      </c>
      <c r="M2719" s="2"/>
      <c r="N2719" s="2"/>
      <c r="O2719" s="2" t="s">
        <v>36</v>
      </c>
      <c r="P2719" s="2" t="s">
        <v>36</v>
      </c>
      <c r="Q2719" s="2"/>
      <c r="R2719" s="2"/>
      <c r="S2719" s="2" t="s">
        <v>36</v>
      </c>
      <c r="T2719" s="2" t="s">
        <v>49</v>
      </c>
      <c r="U2719" s="2" t="s">
        <v>42</v>
      </c>
      <c r="V2719" s="2" t="s">
        <v>42</v>
      </c>
      <c r="W2719" s="2" t="s">
        <v>49</v>
      </c>
      <c r="X2719" s="2" t="s">
        <v>43</v>
      </c>
      <c r="Y2719" s="2" t="s">
        <v>36</v>
      </c>
      <c r="Z2719" s="2"/>
      <c r="AA2719" s="2" t="s">
        <v>35</v>
      </c>
      <c r="AB2719" s="2" t="s">
        <v>36</v>
      </c>
      <c r="AC2719" s="2"/>
      <c r="AD2719" s="2"/>
      <c r="AE2719">
        <v>3006</v>
      </c>
      <c r="AF2719" s="2" t="s">
        <v>35</v>
      </c>
      <c r="AG2719" s="2" t="s">
        <v>45</v>
      </c>
      <c r="AH2719" s="2"/>
      <c r="AI2719" s="2"/>
      <c r="AJ2719" s="2" t="s">
        <v>45</v>
      </c>
      <c r="AK2719" s="2" t="s">
        <v>36</v>
      </c>
    </row>
    <row r="2720" spans="1:37" x14ac:dyDescent="0.3">
      <c r="A2720">
        <v>1254</v>
      </c>
      <c r="B2720" s="1">
        <v>43297</v>
      </c>
      <c r="C2720">
        <v>30</v>
      </c>
      <c r="D2720" t="str">
        <f>VLOOKUP(seguimiento[[#This Row],[idinstituciones]],instituciones[[idinstituciones]:[nombre]],2,)</f>
        <v>Hospital de Niños Ricardo Gutiérrez</v>
      </c>
      <c r="E2720" s="2" t="s">
        <v>33</v>
      </c>
      <c r="F2720" s="2" t="s">
        <v>34</v>
      </c>
      <c r="G2720" s="2" t="s">
        <v>35</v>
      </c>
      <c r="H2720" s="2" t="s">
        <v>36</v>
      </c>
      <c r="I2720" s="2" t="s">
        <v>36</v>
      </c>
      <c r="J2720" s="2" t="s">
        <v>36</v>
      </c>
      <c r="K2720" s="2"/>
      <c r="L2720" s="2" t="s">
        <v>36</v>
      </c>
      <c r="M2720" s="2"/>
      <c r="N2720" s="2"/>
      <c r="O2720" s="2" t="s">
        <v>36</v>
      </c>
      <c r="P2720" s="2" t="s">
        <v>36</v>
      </c>
      <c r="Q2720" s="2"/>
      <c r="R2720" s="2"/>
      <c r="S2720" s="2" t="s">
        <v>36</v>
      </c>
      <c r="T2720" s="2" t="s">
        <v>48</v>
      </c>
      <c r="U2720" s="2" t="s">
        <v>42</v>
      </c>
      <c r="V2720" s="2" t="s">
        <v>42</v>
      </c>
      <c r="W2720" s="2" t="s">
        <v>48</v>
      </c>
      <c r="X2720" s="2" t="s">
        <v>43</v>
      </c>
      <c r="Y2720" s="2" t="s">
        <v>36</v>
      </c>
      <c r="Z2720" s="2"/>
      <c r="AA2720" s="2" t="s">
        <v>35</v>
      </c>
      <c r="AB2720" s="2" t="s">
        <v>36</v>
      </c>
      <c r="AC2720" s="2"/>
      <c r="AD2720" s="2"/>
      <c r="AE2720">
        <v>3007</v>
      </c>
      <c r="AF2720" s="2" t="s">
        <v>35</v>
      </c>
      <c r="AG2720" s="2" t="s">
        <v>45</v>
      </c>
      <c r="AH2720" s="2"/>
      <c r="AI2720" s="2"/>
      <c r="AJ2720" s="2" t="s">
        <v>37</v>
      </c>
      <c r="AK2720" s="2" t="s">
        <v>36</v>
      </c>
    </row>
    <row r="2721" spans="1:37" x14ac:dyDescent="0.3">
      <c r="A2721">
        <v>1254</v>
      </c>
      <c r="B2721" s="1">
        <v>43521</v>
      </c>
      <c r="C2721">
        <v>30</v>
      </c>
      <c r="D2721" t="str">
        <f>VLOOKUP(seguimiento[[#This Row],[idinstituciones]],instituciones[[idinstituciones]:[nombre]],2,)</f>
        <v>Hospital de Niños Ricardo Gutiérrez</v>
      </c>
      <c r="E2721" s="2" t="s">
        <v>33</v>
      </c>
      <c r="F2721" s="2" t="s">
        <v>34</v>
      </c>
      <c r="G2721" s="2" t="s">
        <v>35</v>
      </c>
      <c r="H2721" s="2" t="s">
        <v>36</v>
      </c>
      <c r="I2721" s="2" t="s">
        <v>36</v>
      </c>
      <c r="J2721" s="2" t="s">
        <v>36</v>
      </c>
      <c r="K2721" s="2"/>
      <c r="L2721" s="2" t="s">
        <v>36</v>
      </c>
      <c r="M2721" s="2"/>
      <c r="N2721" s="2"/>
      <c r="O2721" s="2" t="s">
        <v>36</v>
      </c>
      <c r="P2721" s="2" t="s">
        <v>36</v>
      </c>
      <c r="Q2721" s="2"/>
      <c r="R2721" s="2"/>
      <c r="S2721" s="2" t="s">
        <v>36</v>
      </c>
      <c r="T2721" s="2" t="s">
        <v>36</v>
      </c>
      <c r="U2721" s="2" t="s">
        <v>36</v>
      </c>
      <c r="V2721" s="2" t="s">
        <v>36</v>
      </c>
      <c r="W2721" s="2" t="s">
        <v>36</v>
      </c>
      <c r="X2721" s="2" t="s">
        <v>36</v>
      </c>
      <c r="Y2721" s="2" t="s">
        <v>36</v>
      </c>
      <c r="Z2721" s="2"/>
      <c r="AA2721" s="2" t="s">
        <v>35</v>
      </c>
      <c r="AB2721" s="2" t="s">
        <v>36</v>
      </c>
      <c r="AC2721" s="2"/>
      <c r="AD2721" s="2"/>
      <c r="AE2721">
        <v>3008</v>
      </c>
      <c r="AF2721" s="2" t="s">
        <v>35</v>
      </c>
      <c r="AG2721" s="2" t="s">
        <v>45</v>
      </c>
      <c r="AH2721" s="2"/>
      <c r="AI2721" s="2"/>
      <c r="AJ2721" s="2" t="s">
        <v>45</v>
      </c>
      <c r="AK2721" s="2" t="s">
        <v>36</v>
      </c>
    </row>
    <row r="2722" spans="1:37" x14ac:dyDescent="0.3">
      <c r="A2722">
        <v>1255</v>
      </c>
      <c r="B2722" s="1">
        <v>41719</v>
      </c>
      <c r="C2722">
        <v>30</v>
      </c>
      <c r="D2722" t="str">
        <f>VLOOKUP(seguimiento[[#This Row],[idinstituciones]],instituciones[[idinstituciones]:[nombre]],2,)</f>
        <v>Hospital de Niños Ricardo Gutiérrez</v>
      </c>
      <c r="E2722" s="2" t="s">
        <v>33</v>
      </c>
      <c r="F2722" s="2" t="s">
        <v>34</v>
      </c>
      <c r="G2722" s="2" t="s">
        <v>51</v>
      </c>
      <c r="H2722" s="2" t="s">
        <v>62</v>
      </c>
      <c r="I2722" s="2" t="s">
        <v>37</v>
      </c>
      <c r="J2722" s="2" t="s">
        <v>35</v>
      </c>
      <c r="K2722" s="2" t="s">
        <v>63</v>
      </c>
      <c r="L2722" s="2" t="s">
        <v>39</v>
      </c>
      <c r="M2722" s="2" t="s">
        <v>53</v>
      </c>
      <c r="N2722" s="2" t="s">
        <v>35</v>
      </c>
      <c r="O2722" s="2" t="s">
        <v>36</v>
      </c>
      <c r="P2722" s="2" t="s">
        <v>42</v>
      </c>
      <c r="Q2722" s="2" t="s">
        <v>34</v>
      </c>
      <c r="R2722" s="2" t="s">
        <v>40</v>
      </c>
      <c r="S2722" s="2" t="s">
        <v>45</v>
      </c>
      <c r="T2722" s="2" t="s">
        <v>49</v>
      </c>
      <c r="U2722" s="2" t="s">
        <v>45</v>
      </c>
      <c r="V2722" s="2" t="s">
        <v>45</v>
      </c>
      <c r="W2722" s="2" t="s">
        <v>49</v>
      </c>
      <c r="X2722" s="2" t="s">
        <v>43</v>
      </c>
      <c r="Y2722" s="2" t="s">
        <v>47</v>
      </c>
      <c r="Z2722" s="2" t="s">
        <v>281</v>
      </c>
      <c r="AA2722" s="2" t="s">
        <v>35</v>
      </c>
      <c r="AB2722" s="2" t="s">
        <v>36</v>
      </c>
      <c r="AC2722" s="2"/>
      <c r="AD2722" s="2"/>
      <c r="AE2722">
        <v>11</v>
      </c>
      <c r="AF2722" s="2" t="s">
        <v>36</v>
      </c>
      <c r="AG2722" s="2" t="s">
        <v>36</v>
      </c>
      <c r="AH2722" s="2"/>
      <c r="AI2722" s="2"/>
      <c r="AJ2722" s="2" t="s">
        <v>36</v>
      </c>
      <c r="AK2722" s="2" t="s">
        <v>36</v>
      </c>
    </row>
    <row r="2723" spans="1:37" x14ac:dyDescent="0.3">
      <c r="A2723">
        <v>1256</v>
      </c>
      <c r="B2723" s="1">
        <v>42639</v>
      </c>
      <c r="C2723">
        <v>4</v>
      </c>
      <c r="D2723" t="str">
        <f>VLOOKUP(seguimiento[[#This Row],[idinstituciones]],instituciones[[idinstituciones]:[nombre]],2,)</f>
        <v>HOSP. DE Niños DE LA SMA.TRINIDAD</v>
      </c>
      <c r="E2723" s="2" t="s">
        <v>33</v>
      </c>
      <c r="F2723" s="2" t="s">
        <v>34</v>
      </c>
      <c r="G2723" s="2" t="s">
        <v>35</v>
      </c>
      <c r="H2723" s="2" t="s">
        <v>105</v>
      </c>
      <c r="I2723" s="2" t="s">
        <v>45</v>
      </c>
      <c r="J2723" s="2" t="s">
        <v>71</v>
      </c>
      <c r="K2723" s="2"/>
      <c r="L2723" s="2" t="s">
        <v>39</v>
      </c>
      <c r="M2723" s="2"/>
      <c r="N2723" s="2"/>
      <c r="O2723" s="2" t="s">
        <v>36</v>
      </c>
      <c r="P2723" s="2" t="s">
        <v>36</v>
      </c>
      <c r="Q2723" s="2"/>
      <c r="R2723" s="2" t="s">
        <v>118</v>
      </c>
      <c r="S2723" s="2" t="s">
        <v>45</v>
      </c>
      <c r="T2723" s="2" t="s">
        <v>41</v>
      </c>
      <c r="U2723" s="2" t="s">
        <v>45</v>
      </c>
      <c r="V2723" s="2" t="s">
        <v>45</v>
      </c>
      <c r="W2723" s="2" t="s">
        <v>49</v>
      </c>
      <c r="X2723" s="2" t="s">
        <v>43</v>
      </c>
      <c r="Y2723" s="2" t="s">
        <v>44</v>
      </c>
      <c r="Z2723" s="2" t="s">
        <v>35</v>
      </c>
      <c r="AA2723" s="2" t="s">
        <v>35</v>
      </c>
      <c r="AB2723" s="2" t="s">
        <v>36</v>
      </c>
      <c r="AC2723" s="2"/>
      <c r="AD2723" s="2"/>
      <c r="AE2723">
        <v>2252</v>
      </c>
      <c r="AF2723" s="2" t="s">
        <v>35</v>
      </c>
      <c r="AG2723" s="2" t="s">
        <v>49</v>
      </c>
      <c r="AH2723" s="2">
        <v>1</v>
      </c>
      <c r="AI2723" s="2" t="str">
        <f>VLOOKUP(seguimiento[[#This Row],[vitamiad]],vitaminad[[id]:[valor]],2,)</f>
        <v>No realizado</v>
      </c>
      <c r="AJ2723" s="2" t="s">
        <v>37</v>
      </c>
      <c r="AK2723" s="2" t="s">
        <v>45</v>
      </c>
    </row>
    <row r="2724" spans="1:37" x14ac:dyDescent="0.3">
      <c r="A2724">
        <v>1256</v>
      </c>
      <c r="B2724" s="1">
        <v>43095</v>
      </c>
      <c r="C2724">
        <v>4</v>
      </c>
      <c r="D2724" t="str">
        <f>VLOOKUP(seguimiento[[#This Row],[idinstituciones]],instituciones[[idinstituciones]:[nombre]],2,)</f>
        <v>HOSP. DE Niños DE LA SMA.TRINIDAD</v>
      </c>
      <c r="E2724" s="2" t="s">
        <v>64</v>
      </c>
      <c r="F2724" s="2" t="s">
        <v>50</v>
      </c>
      <c r="G2724" s="2" t="s">
        <v>59</v>
      </c>
      <c r="H2724" s="2" t="s">
        <v>104</v>
      </c>
      <c r="I2724" s="2" t="s">
        <v>45</v>
      </c>
      <c r="J2724" s="2" t="s">
        <v>35</v>
      </c>
      <c r="K2724" s="2"/>
      <c r="L2724" s="2" t="s">
        <v>39</v>
      </c>
      <c r="M2724" s="2"/>
      <c r="N2724" s="2"/>
      <c r="O2724" s="2" t="s">
        <v>36</v>
      </c>
      <c r="P2724" s="2" t="s">
        <v>36</v>
      </c>
      <c r="Q2724" s="2"/>
      <c r="R2724" s="2"/>
      <c r="S2724" s="2" t="s">
        <v>45</v>
      </c>
      <c r="T2724" s="2" t="s">
        <v>48</v>
      </c>
      <c r="U2724" s="2" t="s">
        <v>37</v>
      </c>
      <c r="V2724" s="2" t="s">
        <v>45</v>
      </c>
      <c r="W2724" s="2" t="s">
        <v>37</v>
      </c>
      <c r="X2724" s="2" t="s">
        <v>43</v>
      </c>
      <c r="Y2724" s="2" t="s">
        <v>44</v>
      </c>
      <c r="Z2724" s="2" t="s">
        <v>35</v>
      </c>
      <c r="AA2724" s="2" t="s">
        <v>35</v>
      </c>
      <c r="AB2724" s="2" t="s">
        <v>36</v>
      </c>
      <c r="AC2724" s="2"/>
      <c r="AD2724" s="2"/>
      <c r="AE2724">
        <v>2987</v>
      </c>
      <c r="AF2724" s="2" t="s">
        <v>35</v>
      </c>
      <c r="AG2724" s="2" t="s">
        <v>49</v>
      </c>
      <c r="AH2724" s="2">
        <v>4</v>
      </c>
      <c r="AI2724" s="2"/>
      <c r="AJ2724" s="2" t="s">
        <v>46</v>
      </c>
      <c r="AK2724" s="2" t="s">
        <v>45</v>
      </c>
    </row>
    <row r="2725" spans="1:37" x14ac:dyDescent="0.3">
      <c r="A2725">
        <v>1256</v>
      </c>
      <c r="B2725" s="1">
        <v>43319</v>
      </c>
      <c r="C2725">
        <v>4</v>
      </c>
      <c r="D2725" t="str">
        <f>VLOOKUP(seguimiento[[#This Row],[idinstituciones]],instituciones[[idinstituciones]:[nombre]],2,)</f>
        <v>HOSP. DE Niños DE LA SMA.TRINIDAD</v>
      </c>
      <c r="E2725" s="2" t="s">
        <v>33</v>
      </c>
      <c r="F2725" s="2" t="s">
        <v>50</v>
      </c>
      <c r="G2725" s="2" t="s">
        <v>59</v>
      </c>
      <c r="H2725" s="2" t="s">
        <v>36</v>
      </c>
      <c r="I2725" s="2" t="s">
        <v>45</v>
      </c>
      <c r="J2725" s="2" t="s">
        <v>35</v>
      </c>
      <c r="K2725" s="2"/>
      <c r="L2725" s="2" t="s">
        <v>39</v>
      </c>
      <c r="M2725" s="2"/>
      <c r="N2725" s="2"/>
      <c r="O2725" s="2" t="s">
        <v>36</v>
      </c>
      <c r="P2725" s="2" t="s">
        <v>36</v>
      </c>
      <c r="Q2725" s="2"/>
      <c r="R2725" s="2" t="s">
        <v>118</v>
      </c>
      <c r="S2725" s="2" t="s">
        <v>45</v>
      </c>
      <c r="T2725" s="2" t="s">
        <v>87</v>
      </c>
      <c r="U2725" s="2" t="s">
        <v>45</v>
      </c>
      <c r="V2725" s="2" t="s">
        <v>42</v>
      </c>
      <c r="W2725" s="2" t="s">
        <v>49</v>
      </c>
      <c r="X2725" s="2" t="s">
        <v>43</v>
      </c>
      <c r="Y2725" s="2" t="s">
        <v>44</v>
      </c>
      <c r="Z2725" s="2" t="s">
        <v>35</v>
      </c>
      <c r="AA2725" s="2" t="s">
        <v>35</v>
      </c>
      <c r="AB2725" s="2" t="s">
        <v>36</v>
      </c>
      <c r="AC2725" s="2"/>
      <c r="AD2725" s="2"/>
      <c r="AE2725">
        <v>2988</v>
      </c>
      <c r="AF2725" s="2" t="s">
        <v>35</v>
      </c>
      <c r="AG2725" s="2" t="s">
        <v>49</v>
      </c>
      <c r="AH2725" s="2">
        <v>1</v>
      </c>
      <c r="AI2725" s="2" t="str">
        <f>VLOOKUP(seguimiento[[#This Row],[vitamiad]],vitaminad[[id]:[valor]],2,)</f>
        <v>No realizado</v>
      </c>
      <c r="AJ2725" s="2" t="s">
        <v>37</v>
      </c>
      <c r="AK2725" s="2" t="s">
        <v>45</v>
      </c>
    </row>
    <row r="2726" spans="1:37" x14ac:dyDescent="0.3">
      <c r="A2726">
        <v>1257</v>
      </c>
      <c r="B2726" s="1">
        <v>42109</v>
      </c>
      <c r="C2726">
        <v>30</v>
      </c>
      <c r="D2726" t="str">
        <f>VLOOKUP(seguimiento[[#This Row],[idinstituciones]],instituciones[[idinstituciones]:[nombre]],2,)</f>
        <v>Hospital de Niños Ricardo Gutiérrez</v>
      </c>
      <c r="E2726" s="2" t="s">
        <v>33</v>
      </c>
      <c r="F2726" s="2" t="s">
        <v>34</v>
      </c>
      <c r="G2726" s="2" t="s">
        <v>55</v>
      </c>
      <c r="H2726" s="2" t="s">
        <v>36</v>
      </c>
      <c r="I2726" s="2" t="s">
        <v>45</v>
      </c>
      <c r="J2726" s="2" t="s">
        <v>44</v>
      </c>
      <c r="K2726" s="2" t="s">
        <v>57</v>
      </c>
      <c r="L2726" s="2" t="s">
        <v>39</v>
      </c>
      <c r="M2726" s="2"/>
      <c r="N2726" s="2" t="s">
        <v>35</v>
      </c>
      <c r="O2726" s="2" t="s">
        <v>36</v>
      </c>
      <c r="P2726" s="2" t="s">
        <v>42</v>
      </c>
      <c r="Q2726" s="2"/>
      <c r="R2726" s="2" t="s">
        <v>40</v>
      </c>
      <c r="S2726" s="2" t="s">
        <v>37</v>
      </c>
      <c r="T2726" s="2" t="s">
        <v>48</v>
      </c>
      <c r="U2726" s="2" t="s">
        <v>45</v>
      </c>
      <c r="V2726" s="2" t="s">
        <v>45</v>
      </c>
      <c r="W2726" s="2" t="s">
        <v>48</v>
      </c>
      <c r="X2726" s="2" t="s">
        <v>43</v>
      </c>
      <c r="Y2726" s="2" t="s">
        <v>47</v>
      </c>
      <c r="Z2726" s="2" t="s">
        <v>281</v>
      </c>
      <c r="AA2726" s="2" t="s">
        <v>35</v>
      </c>
      <c r="AB2726" s="2" t="s">
        <v>36</v>
      </c>
      <c r="AC2726" s="2"/>
      <c r="AD2726" s="2"/>
      <c r="AE2726">
        <v>8</v>
      </c>
      <c r="AF2726" s="2" t="s">
        <v>36</v>
      </c>
      <c r="AG2726" s="2" t="s">
        <v>36</v>
      </c>
      <c r="AH2726" s="2"/>
      <c r="AI2726" s="2"/>
      <c r="AJ2726" s="2" t="s">
        <v>36</v>
      </c>
      <c r="AK2726" s="2" t="s">
        <v>36</v>
      </c>
    </row>
    <row r="2727" spans="1:37" x14ac:dyDescent="0.3">
      <c r="A2727">
        <v>1258</v>
      </c>
      <c r="B2727" s="1">
        <v>41886</v>
      </c>
      <c r="C2727">
        <v>30</v>
      </c>
      <c r="D2727" t="str">
        <f>VLOOKUP(seguimiento[[#This Row],[idinstituciones]],instituciones[[idinstituciones]:[nombre]],2,)</f>
        <v>Hospital de Niños Ricardo Gutiérrez</v>
      </c>
      <c r="E2727" s="2" t="s">
        <v>33</v>
      </c>
      <c r="F2727" s="2" t="s">
        <v>34</v>
      </c>
      <c r="G2727" s="2" t="s">
        <v>35</v>
      </c>
      <c r="H2727" s="2" t="s">
        <v>36</v>
      </c>
      <c r="I2727" s="2" t="s">
        <v>45</v>
      </c>
      <c r="J2727" s="2" t="s">
        <v>35</v>
      </c>
      <c r="K2727" s="2" t="s">
        <v>57</v>
      </c>
      <c r="L2727" s="2" t="s">
        <v>39</v>
      </c>
      <c r="M2727" s="2"/>
      <c r="N2727" s="2" t="s">
        <v>35</v>
      </c>
      <c r="O2727" s="2" t="s">
        <v>36</v>
      </c>
      <c r="P2727" s="2" t="s">
        <v>42</v>
      </c>
      <c r="Q2727" s="2"/>
      <c r="R2727" s="2" t="s">
        <v>40</v>
      </c>
      <c r="S2727" s="2" t="s">
        <v>45</v>
      </c>
      <c r="T2727" s="2" t="s">
        <v>48</v>
      </c>
      <c r="U2727" s="2" t="s">
        <v>45</v>
      </c>
      <c r="V2727" s="2" t="s">
        <v>45</v>
      </c>
      <c r="W2727" s="2" t="s">
        <v>48</v>
      </c>
      <c r="X2727" s="2" t="s">
        <v>43</v>
      </c>
      <c r="Y2727" s="2" t="s">
        <v>44</v>
      </c>
      <c r="Z2727" s="2" t="s">
        <v>35</v>
      </c>
      <c r="AA2727" s="2" t="s">
        <v>35</v>
      </c>
      <c r="AB2727" s="2" t="s">
        <v>36</v>
      </c>
      <c r="AC2727" s="2"/>
      <c r="AD2727" s="2"/>
      <c r="AE2727">
        <v>81</v>
      </c>
      <c r="AF2727" s="2" t="s">
        <v>36</v>
      </c>
      <c r="AG2727" s="2" t="s">
        <v>36</v>
      </c>
      <c r="AH2727" s="2"/>
      <c r="AI2727" s="2"/>
      <c r="AJ2727" s="2" t="s">
        <v>36</v>
      </c>
      <c r="AK2727" s="2" t="s">
        <v>36</v>
      </c>
    </row>
    <row r="2728" spans="1:37" x14ac:dyDescent="0.3">
      <c r="A2728">
        <v>1258</v>
      </c>
      <c r="B2728" s="1">
        <v>42255</v>
      </c>
      <c r="C2728">
        <v>30</v>
      </c>
      <c r="D2728" t="str">
        <f>VLOOKUP(seguimiento[[#This Row],[idinstituciones]],instituciones[[idinstituciones]:[nombre]],2,)</f>
        <v>Hospital de Niños Ricardo Gutiérrez</v>
      </c>
      <c r="E2728" s="2" t="s">
        <v>33</v>
      </c>
      <c r="F2728" s="2" t="s">
        <v>34</v>
      </c>
      <c r="G2728" s="2" t="s">
        <v>35</v>
      </c>
      <c r="H2728" s="2" t="s">
        <v>36</v>
      </c>
      <c r="I2728" s="2" t="s">
        <v>36</v>
      </c>
      <c r="J2728" s="2" t="s">
        <v>36</v>
      </c>
      <c r="K2728" s="2"/>
      <c r="L2728" s="2" t="s">
        <v>36</v>
      </c>
      <c r="M2728" s="2"/>
      <c r="N2728" s="2"/>
      <c r="O2728" s="2" t="s">
        <v>36</v>
      </c>
      <c r="P2728" s="2" t="s">
        <v>36</v>
      </c>
      <c r="Q2728" s="2"/>
      <c r="R2728" s="2"/>
      <c r="S2728" s="2" t="s">
        <v>36</v>
      </c>
      <c r="T2728" s="2" t="s">
        <v>60</v>
      </c>
      <c r="U2728" s="2" t="s">
        <v>45</v>
      </c>
      <c r="V2728" s="2" t="s">
        <v>45</v>
      </c>
      <c r="W2728" s="2" t="s">
        <v>60</v>
      </c>
      <c r="X2728" s="2" t="s">
        <v>43</v>
      </c>
      <c r="Y2728" s="2" t="s">
        <v>36</v>
      </c>
      <c r="Z2728" s="2"/>
      <c r="AA2728" s="2" t="s">
        <v>35</v>
      </c>
      <c r="AB2728" s="2" t="s">
        <v>36</v>
      </c>
      <c r="AC2728" s="2"/>
      <c r="AD2728" s="2"/>
      <c r="AE2728">
        <v>3091</v>
      </c>
      <c r="AF2728" s="2" t="s">
        <v>35</v>
      </c>
      <c r="AG2728" s="2" t="s">
        <v>45</v>
      </c>
      <c r="AH2728" s="2"/>
      <c r="AI2728" s="2"/>
      <c r="AJ2728" s="2" t="s">
        <v>37</v>
      </c>
      <c r="AK2728" s="2" t="s">
        <v>36</v>
      </c>
    </row>
    <row r="2729" spans="1:37" x14ac:dyDescent="0.3">
      <c r="A2729">
        <v>1258</v>
      </c>
      <c r="B2729" s="1">
        <v>42605</v>
      </c>
      <c r="C2729">
        <v>30</v>
      </c>
      <c r="D2729" t="str">
        <f>VLOOKUP(seguimiento[[#This Row],[idinstituciones]],instituciones[[idinstituciones]:[nombre]],2,)</f>
        <v>Hospital de Niños Ricardo Gutiérrez</v>
      </c>
      <c r="E2729" s="2" t="s">
        <v>33</v>
      </c>
      <c r="F2729" s="2" t="s">
        <v>34</v>
      </c>
      <c r="G2729" s="2" t="s">
        <v>35</v>
      </c>
      <c r="H2729" s="2" t="s">
        <v>36</v>
      </c>
      <c r="I2729" s="2" t="s">
        <v>36</v>
      </c>
      <c r="J2729" s="2" t="s">
        <v>36</v>
      </c>
      <c r="K2729" s="2"/>
      <c r="L2729" s="2" t="s">
        <v>36</v>
      </c>
      <c r="M2729" s="2"/>
      <c r="N2729" s="2"/>
      <c r="O2729" s="2" t="s">
        <v>36</v>
      </c>
      <c r="P2729" s="2" t="s">
        <v>36</v>
      </c>
      <c r="Q2729" s="2"/>
      <c r="R2729" s="2"/>
      <c r="S2729" s="2" t="s">
        <v>36</v>
      </c>
      <c r="T2729" s="2" t="s">
        <v>41</v>
      </c>
      <c r="U2729" s="2" t="s">
        <v>42</v>
      </c>
      <c r="V2729" s="2" t="s">
        <v>42</v>
      </c>
      <c r="W2729" s="2" t="s">
        <v>41</v>
      </c>
      <c r="X2729" s="2" t="s">
        <v>43</v>
      </c>
      <c r="Y2729" s="2" t="s">
        <v>36</v>
      </c>
      <c r="Z2729" s="2"/>
      <c r="AA2729" s="2" t="s">
        <v>35</v>
      </c>
      <c r="AB2729" s="2" t="s">
        <v>36</v>
      </c>
      <c r="AC2729" s="2"/>
      <c r="AD2729" s="2"/>
      <c r="AE2729">
        <v>3092</v>
      </c>
      <c r="AF2729" s="2" t="s">
        <v>35</v>
      </c>
      <c r="AG2729" s="2" t="s">
        <v>45</v>
      </c>
      <c r="AH2729" s="2"/>
      <c r="AI2729" s="2"/>
      <c r="AJ2729" s="2" t="s">
        <v>37</v>
      </c>
      <c r="AK2729" s="2" t="s">
        <v>36</v>
      </c>
    </row>
    <row r="2730" spans="1:37" x14ac:dyDescent="0.3">
      <c r="A2730">
        <v>1258</v>
      </c>
      <c r="B2730" s="1">
        <v>42914</v>
      </c>
      <c r="C2730">
        <v>30</v>
      </c>
      <c r="D2730" t="str">
        <f>VLOOKUP(seguimiento[[#This Row],[idinstituciones]],instituciones[[idinstituciones]:[nombre]],2,)</f>
        <v>Hospital de Niños Ricardo Gutiérrez</v>
      </c>
      <c r="E2730" s="2" t="s">
        <v>33</v>
      </c>
      <c r="F2730" s="2" t="s">
        <v>34</v>
      </c>
      <c r="G2730" s="2" t="s">
        <v>35</v>
      </c>
      <c r="H2730" s="2" t="s">
        <v>36</v>
      </c>
      <c r="I2730" s="2" t="s">
        <v>36</v>
      </c>
      <c r="J2730" s="2" t="s">
        <v>36</v>
      </c>
      <c r="K2730" s="2"/>
      <c r="L2730" s="2" t="s">
        <v>36</v>
      </c>
      <c r="M2730" s="2"/>
      <c r="N2730" s="2"/>
      <c r="O2730" s="2" t="s">
        <v>36</v>
      </c>
      <c r="P2730" s="2" t="s">
        <v>36</v>
      </c>
      <c r="Q2730" s="2"/>
      <c r="R2730" s="2"/>
      <c r="S2730" s="2" t="s">
        <v>36</v>
      </c>
      <c r="T2730" s="2" t="s">
        <v>49</v>
      </c>
      <c r="U2730" s="2" t="s">
        <v>42</v>
      </c>
      <c r="V2730" s="2" t="s">
        <v>42</v>
      </c>
      <c r="W2730" s="2" t="s">
        <v>49</v>
      </c>
      <c r="X2730" s="2" t="s">
        <v>43</v>
      </c>
      <c r="Y2730" s="2" t="s">
        <v>36</v>
      </c>
      <c r="Z2730" s="2"/>
      <c r="AA2730" s="2" t="s">
        <v>35</v>
      </c>
      <c r="AB2730" s="2" t="s">
        <v>36</v>
      </c>
      <c r="AC2730" s="2"/>
      <c r="AD2730" s="2"/>
      <c r="AE2730">
        <v>3093</v>
      </c>
      <c r="AF2730" s="2" t="s">
        <v>35</v>
      </c>
      <c r="AG2730" s="2" t="s">
        <v>45</v>
      </c>
      <c r="AH2730" s="2"/>
      <c r="AI2730" s="2"/>
      <c r="AJ2730" s="2" t="s">
        <v>37</v>
      </c>
      <c r="AK2730" s="2" t="s">
        <v>36</v>
      </c>
    </row>
    <row r="2731" spans="1:37" x14ac:dyDescent="0.3">
      <c r="A2731">
        <v>1258</v>
      </c>
      <c r="B2731" s="1">
        <v>43306</v>
      </c>
      <c r="C2731">
        <v>30</v>
      </c>
      <c r="D2731" t="str">
        <f>VLOOKUP(seguimiento[[#This Row],[idinstituciones]],instituciones[[idinstituciones]:[nombre]],2,)</f>
        <v>Hospital de Niños Ricardo Gutiérrez</v>
      </c>
      <c r="E2731" s="2" t="s">
        <v>33</v>
      </c>
      <c r="F2731" s="2" t="s">
        <v>34</v>
      </c>
      <c r="G2731" s="2" t="s">
        <v>35</v>
      </c>
      <c r="H2731" s="2" t="s">
        <v>36</v>
      </c>
      <c r="I2731" s="2" t="s">
        <v>36</v>
      </c>
      <c r="J2731" s="2" t="s">
        <v>36</v>
      </c>
      <c r="K2731" s="2"/>
      <c r="L2731" s="2" t="s">
        <v>36</v>
      </c>
      <c r="M2731" s="2"/>
      <c r="N2731" s="2"/>
      <c r="O2731" s="2" t="s">
        <v>36</v>
      </c>
      <c r="P2731" s="2" t="s">
        <v>36</v>
      </c>
      <c r="Q2731" s="2"/>
      <c r="R2731" s="2"/>
      <c r="S2731" s="2" t="s">
        <v>36</v>
      </c>
      <c r="T2731" s="2" t="s">
        <v>73</v>
      </c>
      <c r="U2731" s="2" t="s">
        <v>42</v>
      </c>
      <c r="V2731" s="2" t="s">
        <v>42</v>
      </c>
      <c r="W2731" s="2" t="s">
        <v>73</v>
      </c>
      <c r="X2731" s="2" t="s">
        <v>43</v>
      </c>
      <c r="Y2731" s="2" t="s">
        <v>36</v>
      </c>
      <c r="Z2731" s="2"/>
      <c r="AA2731" s="2" t="s">
        <v>35</v>
      </c>
      <c r="AB2731" s="2" t="s">
        <v>36</v>
      </c>
      <c r="AC2731" s="2"/>
      <c r="AD2731" s="2"/>
      <c r="AE2731">
        <v>3094</v>
      </c>
      <c r="AF2731" s="2" t="s">
        <v>35</v>
      </c>
      <c r="AG2731" s="2" t="s">
        <v>45</v>
      </c>
      <c r="AH2731" s="2"/>
      <c r="AI2731" s="2"/>
      <c r="AJ2731" s="2" t="s">
        <v>37</v>
      </c>
      <c r="AK2731" s="2" t="s">
        <v>36</v>
      </c>
    </row>
    <row r="2732" spans="1:37" x14ac:dyDescent="0.3">
      <c r="A2732">
        <v>1259</v>
      </c>
      <c r="B2732" s="1">
        <v>42401</v>
      </c>
      <c r="C2732">
        <v>4</v>
      </c>
      <c r="D2732" t="str">
        <f>VLOOKUP(seguimiento[[#This Row],[idinstituciones]],instituciones[[idinstituciones]:[nombre]],2,)</f>
        <v>HOSP. DE Niños DE LA SMA.TRINIDAD</v>
      </c>
      <c r="E2732" s="2" t="s">
        <v>33</v>
      </c>
      <c r="F2732" s="2" t="s">
        <v>34</v>
      </c>
      <c r="G2732" s="2" t="s">
        <v>35</v>
      </c>
      <c r="H2732" s="2" t="s">
        <v>36</v>
      </c>
      <c r="I2732" s="2" t="s">
        <v>45</v>
      </c>
      <c r="J2732" s="2" t="s">
        <v>35</v>
      </c>
      <c r="K2732" s="2"/>
      <c r="L2732" s="2" t="s">
        <v>82</v>
      </c>
      <c r="M2732" s="2"/>
      <c r="N2732" s="2" t="s">
        <v>35</v>
      </c>
      <c r="O2732" s="2" t="s">
        <v>36</v>
      </c>
      <c r="P2732" s="2" t="s">
        <v>36</v>
      </c>
      <c r="Q2732" s="2"/>
      <c r="R2732" s="2"/>
      <c r="S2732" s="2" t="s">
        <v>36</v>
      </c>
      <c r="T2732" s="2" t="s">
        <v>36</v>
      </c>
      <c r="U2732" s="2" t="s">
        <v>36</v>
      </c>
      <c r="V2732" s="2" t="s">
        <v>36</v>
      </c>
      <c r="W2732" s="2" t="s">
        <v>36</v>
      </c>
      <c r="X2732" s="2" t="s">
        <v>36</v>
      </c>
      <c r="Y2732" s="2" t="s">
        <v>36</v>
      </c>
      <c r="Z2732" s="2" t="s">
        <v>35</v>
      </c>
      <c r="AA2732" s="2" t="s">
        <v>35</v>
      </c>
      <c r="AB2732" s="2" t="s">
        <v>36</v>
      </c>
      <c r="AC2732" s="2"/>
      <c r="AD2732" s="2"/>
      <c r="AE2732">
        <v>2712</v>
      </c>
      <c r="AF2732" s="2" t="s">
        <v>35</v>
      </c>
      <c r="AG2732" s="2" t="s">
        <v>49</v>
      </c>
      <c r="AH2732" s="2"/>
      <c r="AI2732" s="2"/>
      <c r="AJ2732" s="2" t="s">
        <v>36</v>
      </c>
      <c r="AK2732" s="2" t="s">
        <v>36</v>
      </c>
    </row>
    <row r="2733" spans="1:37" x14ac:dyDescent="0.3">
      <c r="A2733">
        <v>1259</v>
      </c>
      <c r="B2733" s="1">
        <v>42668</v>
      </c>
      <c r="C2733">
        <v>4</v>
      </c>
      <c r="D2733" t="str">
        <f>VLOOKUP(seguimiento[[#This Row],[idinstituciones]],instituciones[[idinstituciones]:[nombre]],2,)</f>
        <v>HOSP. DE Niños DE LA SMA.TRINIDAD</v>
      </c>
      <c r="E2733" s="2" t="s">
        <v>33</v>
      </c>
      <c r="F2733" s="2" t="s">
        <v>34</v>
      </c>
      <c r="G2733" s="2" t="s">
        <v>35</v>
      </c>
      <c r="H2733" s="2" t="s">
        <v>179</v>
      </c>
      <c r="I2733" s="2" t="s">
        <v>45</v>
      </c>
      <c r="J2733" s="2" t="s">
        <v>71</v>
      </c>
      <c r="K2733" s="2"/>
      <c r="L2733" s="2" t="s">
        <v>39</v>
      </c>
      <c r="M2733" s="2"/>
      <c r="N2733" s="2"/>
      <c r="O2733" s="2" t="s">
        <v>36</v>
      </c>
      <c r="P2733" s="2" t="s">
        <v>36</v>
      </c>
      <c r="Q2733" s="2"/>
      <c r="R2733" s="2" t="s">
        <v>40</v>
      </c>
      <c r="S2733" s="2" t="s">
        <v>45</v>
      </c>
      <c r="T2733" s="2" t="s">
        <v>81</v>
      </c>
      <c r="U2733" s="2" t="s">
        <v>45</v>
      </c>
      <c r="V2733" s="2" t="s">
        <v>45</v>
      </c>
      <c r="W2733" s="2" t="s">
        <v>49</v>
      </c>
      <c r="X2733" s="2" t="s">
        <v>43</v>
      </c>
      <c r="Y2733" s="2" t="s">
        <v>47</v>
      </c>
      <c r="Z2733" s="2" t="s">
        <v>281</v>
      </c>
      <c r="AA2733" s="2" t="s">
        <v>35</v>
      </c>
      <c r="AB2733" s="2" t="s">
        <v>36</v>
      </c>
      <c r="AC2733" s="2"/>
      <c r="AD2733" s="2"/>
      <c r="AE2733">
        <v>2228</v>
      </c>
      <c r="AF2733" s="2" t="s">
        <v>35</v>
      </c>
      <c r="AG2733" s="2" t="s">
        <v>49</v>
      </c>
      <c r="AH2733" s="2">
        <v>1</v>
      </c>
      <c r="AI2733" s="2" t="str">
        <f>VLOOKUP(seguimiento[[#This Row],[vitamiad]],vitaminad[[id]:[valor]],2,)</f>
        <v>No realizado</v>
      </c>
      <c r="AJ2733" s="2" t="s">
        <v>37</v>
      </c>
      <c r="AK2733" s="2" t="s">
        <v>45</v>
      </c>
    </row>
    <row r="2734" spans="1:37" x14ac:dyDescent="0.3">
      <c r="A2734">
        <v>1259</v>
      </c>
      <c r="B2734" s="1">
        <v>42822</v>
      </c>
      <c r="C2734">
        <v>4</v>
      </c>
      <c r="D2734" t="str">
        <f>VLOOKUP(seguimiento[[#This Row],[idinstituciones]],instituciones[[idinstituciones]:[nombre]],2,)</f>
        <v>HOSP. DE Niños DE LA SMA.TRINIDAD</v>
      </c>
      <c r="E2734" s="2" t="s">
        <v>33</v>
      </c>
      <c r="F2734" s="2" t="s">
        <v>34</v>
      </c>
      <c r="G2734" s="2" t="s">
        <v>35</v>
      </c>
      <c r="H2734" s="2" t="s">
        <v>36</v>
      </c>
      <c r="I2734" s="2" t="s">
        <v>45</v>
      </c>
      <c r="J2734" s="2" t="s">
        <v>35</v>
      </c>
      <c r="K2734" s="2"/>
      <c r="L2734" s="2" t="s">
        <v>82</v>
      </c>
      <c r="M2734" s="2"/>
      <c r="N2734" s="2" t="s">
        <v>35</v>
      </c>
      <c r="O2734" s="2" t="s">
        <v>36</v>
      </c>
      <c r="P2734" s="2" t="s">
        <v>36</v>
      </c>
      <c r="Q2734" s="2"/>
      <c r="R2734" s="2" t="s">
        <v>34</v>
      </c>
      <c r="S2734" s="2" t="s">
        <v>45</v>
      </c>
      <c r="T2734" s="2" t="s">
        <v>41</v>
      </c>
      <c r="U2734" s="2" t="s">
        <v>42</v>
      </c>
      <c r="V2734" s="2" t="s">
        <v>42</v>
      </c>
      <c r="W2734" s="2" t="s">
        <v>46</v>
      </c>
      <c r="X2734" s="2" t="s">
        <v>43</v>
      </c>
      <c r="Y2734" s="2" t="s">
        <v>47</v>
      </c>
      <c r="Z2734" s="2" t="s">
        <v>35</v>
      </c>
      <c r="AA2734" s="2" t="s">
        <v>35</v>
      </c>
      <c r="AB2734" s="2" t="s">
        <v>36</v>
      </c>
      <c r="AC2734" s="2"/>
      <c r="AD2734" s="2"/>
      <c r="AE2734">
        <v>2713</v>
      </c>
      <c r="AF2734" s="2" t="s">
        <v>35</v>
      </c>
      <c r="AG2734" s="2" t="s">
        <v>49</v>
      </c>
      <c r="AH2734" s="2">
        <v>4</v>
      </c>
      <c r="AI2734" s="2"/>
      <c r="AJ2734" s="2" t="s">
        <v>37</v>
      </c>
      <c r="AK2734" s="2" t="s">
        <v>45</v>
      </c>
    </row>
    <row r="2735" spans="1:37" x14ac:dyDescent="0.3">
      <c r="A2735">
        <v>1259</v>
      </c>
      <c r="B2735" s="1">
        <v>43460</v>
      </c>
      <c r="C2735">
        <v>4</v>
      </c>
      <c r="D2735" t="str">
        <f>VLOOKUP(seguimiento[[#This Row],[idinstituciones]],instituciones[[idinstituciones]:[nombre]],2,)</f>
        <v>HOSP. DE Niños DE LA SMA.TRINIDAD</v>
      </c>
      <c r="E2735" s="2" t="s">
        <v>33</v>
      </c>
      <c r="F2735" s="2" t="s">
        <v>50</v>
      </c>
      <c r="G2735" s="2" t="s">
        <v>59</v>
      </c>
      <c r="H2735" s="2" t="s">
        <v>36</v>
      </c>
      <c r="I2735" s="2" t="s">
        <v>45</v>
      </c>
      <c r="J2735" s="2" t="s">
        <v>35</v>
      </c>
      <c r="K2735" s="2"/>
      <c r="L2735" s="2" t="s">
        <v>39</v>
      </c>
      <c r="M2735" s="2"/>
      <c r="N2735" s="2"/>
      <c r="O2735" s="2" t="s">
        <v>36</v>
      </c>
      <c r="P2735" s="2" t="s">
        <v>36</v>
      </c>
      <c r="Q2735" s="2"/>
      <c r="R2735" s="2"/>
      <c r="S2735" s="2" t="s">
        <v>45</v>
      </c>
      <c r="T2735" s="2" t="s">
        <v>49</v>
      </c>
      <c r="U2735" s="2" t="s">
        <v>45</v>
      </c>
      <c r="V2735" s="2" t="s">
        <v>45</v>
      </c>
      <c r="W2735" s="2" t="s">
        <v>37</v>
      </c>
      <c r="X2735" s="2" t="s">
        <v>43</v>
      </c>
      <c r="Y2735" s="2" t="s">
        <v>56</v>
      </c>
      <c r="Z2735" s="2" t="s">
        <v>35</v>
      </c>
      <c r="AA2735" s="2" t="s">
        <v>35</v>
      </c>
      <c r="AB2735" s="2" t="s">
        <v>36</v>
      </c>
      <c r="AC2735" s="2"/>
      <c r="AD2735" s="2"/>
      <c r="AE2735">
        <v>3018</v>
      </c>
      <c r="AF2735" s="2" t="s">
        <v>35</v>
      </c>
      <c r="AG2735" s="2" t="s">
        <v>49</v>
      </c>
      <c r="AH2735" s="2"/>
      <c r="AI2735" s="2"/>
      <c r="AJ2735" s="2" t="s">
        <v>37</v>
      </c>
      <c r="AK2735" s="2" t="s">
        <v>45</v>
      </c>
    </row>
    <row r="2736" spans="1:37" x14ac:dyDescent="0.3">
      <c r="A2736">
        <v>1260</v>
      </c>
      <c r="B2736" s="1">
        <v>42164</v>
      </c>
      <c r="C2736">
        <v>4</v>
      </c>
      <c r="D2736" t="str">
        <f>VLOOKUP(seguimiento[[#This Row],[idinstituciones]],instituciones[[idinstituciones]:[nombre]],2,)</f>
        <v>HOSP. DE Niños DE LA SMA.TRINIDAD</v>
      </c>
      <c r="E2736" s="2" t="s">
        <v>33</v>
      </c>
      <c r="F2736" s="2" t="s">
        <v>50</v>
      </c>
      <c r="G2736" s="2" t="s">
        <v>55</v>
      </c>
      <c r="H2736" s="2" t="s">
        <v>36</v>
      </c>
      <c r="I2736" s="2" t="s">
        <v>45</v>
      </c>
      <c r="J2736" s="2" t="s">
        <v>35</v>
      </c>
      <c r="K2736" s="2"/>
      <c r="L2736" s="2" t="s">
        <v>39</v>
      </c>
      <c r="M2736" s="2"/>
      <c r="N2736" s="2"/>
      <c r="O2736" s="2" t="s">
        <v>36</v>
      </c>
      <c r="P2736" s="2" t="s">
        <v>36</v>
      </c>
      <c r="Q2736" s="2" t="s">
        <v>34</v>
      </c>
      <c r="R2736" s="2" t="s">
        <v>40</v>
      </c>
      <c r="S2736" s="2" t="s">
        <v>36</v>
      </c>
      <c r="T2736" s="2" t="s">
        <v>48</v>
      </c>
      <c r="U2736" s="2" t="s">
        <v>42</v>
      </c>
      <c r="V2736" s="2" t="s">
        <v>42</v>
      </c>
      <c r="W2736" s="2" t="s">
        <v>45</v>
      </c>
      <c r="X2736" s="2" t="s">
        <v>43</v>
      </c>
      <c r="Y2736" s="2" t="s">
        <v>56</v>
      </c>
      <c r="Z2736" s="2" t="s">
        <v>35</v>
      </c>
      <c r="AA2736" s="2" t="s">
        <v>35</v>
      </c>
      <c r="AB2736" s="2" t="s">
        <v>36</v>
      </c>
      <c r="AC2736" s="2"/>
      <c r="AD2736" s="2"/>
      <c r="AE2736">
        <v>7</v>
      </c>
      <c r="AF2736" s="2" t="s">
        <v>35</v>
      </c>
      <c r="AG2736" s="2" t="s">
        <v>49</v>
      </c>
      <c r="AH2736" s="2">
        <v>1</v>
      </c>
      <c r="AI2736" s="2" t="str">
        <f>VLOOKUP(seguimiento[[#This Row],[vitamiad]],vitaminad[[id]:[valor]],2,)</f>
        <v>No realizado</v>
      </c>
      <c r="AJ2736" s="2" t="s">
        <v>37</v>
      </c>
      <c r="AK2736" s="2" t="s">
        <v>45</v>
      </c>
    </row>
    <row r="2737" spans="1:37" x14ac:dyDescent="0.3">
      <c r="A2737">
        <v>1260</v>
      </c>
      <c r="B2737" s="1">
        <v>42437</v>
      </c>
      <c r="C2737">
        <v>4</v>
      </c>
      <c r="D2737" t="str">
        <f>VLOOKUP(seguimiento[[#This Row],[idinstituciones]],instituciones[[idinstituciones]:[nombre]],2,)</f>
        <v>HOSP. DE Niños DE LA SMA.TRINIDAD</v>
      </c>
      <c r="E2737" s="2" t="s">
        <v>35</v>
      </c>
      <c r="F2737" s="2" t="s">
        <v>34</v>
      </c>
      <c r="G2737" s="2" t="s">
        <v>35</v>
      </c>
      <c r="H2737" s="2" t="s">
        <v>36</v>
      </c>
      <c r="I2737" s="2" t="s">
        <v>45</v>
      </c>
      <c r="J2737" s="2" t="s">
        <v>35</v>
      </c>
      <c r="K2737" s="2"/>
      <c r="L2737" s="2" t="s">
        <v>39</v>
      </c>
      <c r="M2737" s="2"/>
      <c r="N2737" s="2"/>
      <c r="O2737" s="2" t="s">
        <v>36</v>
      </c>
      <c r="P2737" s="2" t="s">
        <v>36</v>
      </c>
      <c r="Q2737" s="2" t="s">
        <v>80</v>
      </c>
      <c r="R2737" s="2" t="s">
        <v>118</v>
      </c>
      <c r="S2737" s="2" t="s">
        <v>45</v>
      </c>
      <c r="T2737" s="2" t="s">
        <v>46</v>
      </c>
      <c r="U2737" s="2" t="s">
        <v>42</v>
      </c>
      <c r="V2737" s="2" t="s">
        <v>42</v>
      </c>
      <c r="W2737" s="2" t="s">
        <v>36</v>
      </c>
      <c r="X2737" s="2" t="s">
        <v>43</v>
      </c>
      <c r="Y2737" s="2" t="s">
        <v>56</v>
      </c>
      <c r="Z2737" s="2" t="s">
        <v>35</v>
      </c>
      <c r="AA2737" s="2" t="s">
        <v>35</v>
      </c>
      <c r="AB2737" s="2" t="s">
        <v>36</v>
      </c>
      <c r="AC2737" s="2"/>
      <c r="AD2737" s="2"/>
      <c r="AE2737">
        <v>2911</v>
      </c>
      <c r="AF2737" s="2" t="s">
        <v>35</v>
      </c>
      <c r="AG2737" s="2" t="s">
        <v>49</v>
      </c>
      <c r="AH2737" s="2">
        <v>1</v>
      </c>
      <c r="AI2737" s="2" t="str">
        <f>VLOOKUP(seguimiento[[#This Row],[vitamiad]],vitaminad[[id]:[valor]],2,)</f>
        <v>No realizado</v>
      </c>
      <c r="AJ2737" s="2" t="s">
        <v>45</v>
      </c>
      <c r="AK2737" s="2" t="s">
        <v>45</v>
      </c>
    </row>
    <row r="2738" spans="1:37" x14ac:dyDescent="0.3">
      <c r="A2738">
        <v>1260</v>
      </c>
      <c r="B2738" s="1">
        <v>42738</v>
      </c>
      <c r="C2738">
        <v>4</v>
      </c>
      <c r="D2738" t="str">
        <f>VLOOKUP(seguimiento[[#This Row],[idinstituciones]],instituciones[[idinstituciones]:[nombre]],2,)</f>
        <v>HOSP. DE Niños DE LA SMA.TRINIDAD</v>
      </c>
      <c r="E2738" s="2" t="s">
        <v>35</v>
      </c>
      <c r="F2738" s="2" t="s">
        <v>34</v>
      </c>
      <c r="G2738" s="2" t="s">
        <v>35</v>
      </c>
      <c r="H2738" s="2" t="s">
        <v>36</v>
      </c>
      <c r="I2738" s="2" t="s">
        <v>45</v>
      </c>
      <c r="J2738" s="2" t="s">
        <v>35</v>
      </c>
      <c r="K2738" s="2"/>
      <c r="L2738" s="2" t="s">
        <v>39</v>
      </c>
      <c r="M2738" s="2"/>
      <c r="N2738" s="2"/>
      <c r="O2738" s="2" t="s">
        <v>36</v>
      </c>
      <c r="P2738" s="2" t="s">
        <v>36</v>
      </c>
      <c r="Q2738" s="2" t="s">
        <v>80</v>
      </c>
      <c r="R2738" s="2" t="s">
        <v>118</v>
      </c>
      <c r="S2738" s="2" t="s">
        <v>45</v>
      </c>
      <c r="T2738" s="2" t="s">
        <v>49</v>
      </c>
      <c r="U2738" s="2" t="s">
        <v>45</v>
      </c>
      <c r="V2738" s="2" t="s">
        <v>42</v>
      </c>
      <c r="W2738" s="2" t="s">
        <v>45</v>
      </c>
      <c r="X2738" s="2" t="s">
        <v>43</v>
      </c>
      <c r="Y2738" s="2" t="s">
        <v>56</v>
      </c>
      <c r="Z2738" s="2" t="s">
        <v>35</v>
      </c>
      <c r="AA2738" s="2" t="s">
        <v>35</v>
      </c>
      <c r="AB2738" s="2" t="s">
        <v>36</v>
      </c>
      <c r="AC2738" s="2"/>
      <c r="AD2738" s="2"/>
      <c r="AE2738">
        <v>2912</v>
      </c>
      <c r="AF2738" s="2" t="s">
        <v>35</v>
      </c>
      <c r="AG2738" s="2" t="s">
        <v>49</v>
      </c>
      <c r="AH2738" s="2">
        <v>1</v>
      </c>
      <c r="AI2738" s="2" t="str">
        <f>VLOOKUP(seguimiento[[#This Row],[vitamiad]],vitaminad[[id]:[valor]],2,)</f>
        <v>No realizado</v>
      </c>
      <c r="AJ2738" s="2" t="s">
        <v>37</v>
      </c>
      <c r="AK2738" s="2" t="s">
        <v>45</v>
      </c>
    </row>
    <row r="2739" spans="1:37" x14ac:dyDescent="0.3">
      <c r="A2739">
        <v>1260</v>
      </c>
      <c r="B2739" s="1">
        <v>43235</v>
      </c>
      <c r="C2739">
        <v>4</v>
      </c>
      <c r="D2739" t="str">
        <f>VLOOKUP(seguimiento[[#This Row],[idinstituciones]],instituciones[[idinstituciones]:[nombre]],2,)</f>
        <v>HOSP. DE Niños DE LA SMA.TRINIDAD</v>
      </c>
      <c r="E2739" s="2" t="s">
        <v>33</v>
      </c>
      <c r="F2739" s="2" t="s">
        <v>34</v>
      </c>
      <c r="G2739" s="2" t="s">
        <v>55</v>
      </c>
      <c r="H2739" s="2" t="s">
        <v>36</v>
      </c>
      <c r="I2739" s="2" t="s">
        <v>45</v>
      </c>
      <c r="J2739" s="2" t="s">
        <v>35</v>
      </c>
      <c r="K2739" s="2"/>
      <c r="L2739" s="2" t="s">
        <v>39</v>
      </c>
      <c r="M2739" s="2"/>
      <c r="N2739" s="2"/>
      <c r="O2739" s="2" t="s">
        <v>36</v>
      </c>
      <c r="P2739" s="2" t="s">
        <v>36</v>
      </c>
      <c r="Q2739" s="2"/>
      <c r="R2739" s="2"/>
      <c r="S2739" s="2" t="s">
        <v>36</v>
      </c>
      <c r="T2739" s="2" t="s">
        <v>49</v>
      </c>
      <c r="U2739" s="2" t="s">
        <v>42</v>
      </c>
      <c r="V2739" s="2" t="s">
        <v>42</v>
      </c>
      <c r="W2739" s="2" t="s">
        <v>45</v>
      </c>
      <c r="X2739" s="2" t="s">
        <v>43</v>
      </c>
      <c r="Y2739" s="2" t="s">
        <v>56</v>
      </c>
      <c r="Z2739" s="2" t="s">
        <v>35</v>
      </c>
      <c r="AA2739" s="2" t="s">
        <v>35</v>
      </c>
      <c r="AB2739" s="2" t="s">
        <v>36</v>
      </c>
      <c r="AC2739" s="2"/>
      <c r="AD2739" s="2"/>
      <c r="AE2739">
        <v>2913</v>
      </c>
      <c r="AF2739" s="2" t="s">
        <v>35</v>
      </c>
      <c r="AG2739" s="2" t="s">
        <v>49</v>
      </c>
      <c r="AH2739" s="2"/>
      <c r="AI2739" s="2"/>
      <c r="AJ2739" s="2" t="s">
        <v>37</v>
      </c>
      <c r="AK2739" s="2" t="s">
        <v>36</v>
      </c>
    </row>
    <row r="2740" spans="1:37" x14ac:dyDescent="0.3">
      <c r="A2740">
        <v>1261</v>
      </c>
      <c r="B2740" s="1">
        <v>42145</v>
      </c>
      <c r="C2740">
        <v>29</v>
      </c>
      <c r="D2740" t="str">
        <f>VLOOKUP(seguimiento[[#This Row],[idinstituciones]],instituciones[[idinstituciones]:[nombre]],2,)</f>
        <v>H.I.G.A Prof.R. Rossi</v>
      </c>
      <c r="E2740" s="2" t="s">
        <v>33</v>
      </c>
      <c r="F2740" s="2" t="s">
        <v>34</v>
      </c>
      <c r="G2740" s="2" t="s">
        <v>59</v>
      </c>
      <c r="H2740" s="2" t="s">
        <v>36</v>
      </c>
      <c r="I2740" s="2" t="s">
        <v>36</v>
      </c>
      <c r="J2740" s="2" t="s">
        <v>44</v>
      </c>
      <c r="K2740" s="2"/>
      <c r="L2740" s="2" t="s">
        <v>44</v>
      </c>
      <c r="M2740" s="2" t="s">
        <v>76</v>
      </c>
      <c r="N2740" s="2"/>
      <c r="O2740" s="2" t="s">
        <v>36</v>
      </c>
      <c r="P2740" s="2" t="s">
        <v>36</v>
      </c>
      <c r="Q2740" s="2"/>
      <c r="R2740" s="2"/>
      <c r="S2740" s="2" t="s">
        <v>36</v>
      </c>
      <c r="T2740" s="2" t="s">
        <v>36</v>
      </c>
      <c r="U2740" s="2" t="s">
        <v>36</v>
      </c>
      <c r="V2740" s="2" t="s">
        <v>36</v>
      </c>
      <c r="W2740" s="2" t="s">
        <v>36</v>
      </c>
      <c r="X2740" s="2" t="s">
        <v>36</v>
      </c>
      <c r="Y2740" s="2" t="s">
        <v>47</v>
      </c>
      <c r="Z2740" s="2"/>
      <c r="AA2740" s="2" t="s">
        <v>35</v>
      </c>
      <c r="AB2740" s="2" t="s">
        <v>36</v>
      </c>
      <c r="AC2740" s="2"/>
      <c r="AD2740" s="2"/>
      <c r="AE2740">
        <v>1922</v>
      </c>
      <c r="AF2740" s="2" t="s">
        <v>35</v>
      </c>
      <c r="AG2740" s="2" t="s">
        <v>49</v>
      </c>
      <c r="AH2740" s="2"/>
      <c r="AI2740" s="2"/>
      <c r="AJ2740" s="2" t="s">
        <v>37</v>
      </c>
      <c r="AK2740" s="2" t="s">
        <v>36</v>
      </c>
    </row>
    <row r="2741" spans="1:37" x14ac:dyDescent="0.3">
      <c r="A2741">
        <v>1265</v>
      </c>
      <c r="B2741" s="1">
        <v>42156</v>
      </c>
      <c r="C2741">
        <v>5</v>
      </c>
      <c r="D2741" t="str">
        <f>VLOOKUP(seguimiento[[#This Row],[idinstituciones]],instituciones[[idinstituciones]:[nombre]],2,)</f>
        <v>Hospital "Dr. Antonio A. Cetrángolo"</v>
      </c>
      <c r="E2741" s="2" t="s">
        <v>33</v>
      </c>
      <c r="F2741" s="2" t="s">
        <v>36</v>
      </c>
      <c r="G2741" s="2" t="s">
        <v>36</v>
      </c>
      <c r="H2741" s="2" t="s">
        <v>36</v>
      </c>
      <c r="I2741" s="2" t="s">
        <v>37</v>
      </c>
      <c r="J2741" s="2" t="s">
        <v>44</v>
      </c>
      <c r="K2741" s="2" t="s">
        <v>69</v>
      </c>
      <c r="L2741" s="2" t="s">
        <v>39</v>
      </c>
      <c r="M2741" s="2" t="s">
        <v>53</v>
      </c>
      <c r="N2741" s="2" t="s">
        <v>35</v>
      </c>
      <c r="O2741" s="2" t="s">
        <v>36</v>
      </c>
      <c r="P2741" s="2" t="s">
        <v>36</v>
      </c>
      <c r="Q2741" s="2" t="s">
        <v>34</v>
      </c>
      <c r="R2741" s="2" t="s">
        <v>40</v>
      </c>
      <c r="S2741" s="2" t="s">
        <v>45</v>
      </c>
      <c r="T2741" s="2" t="s">
        <v>46</v>
      </c>
      <c r="U2741" s="2" t="s">
        <v>36</v>
      </c>
      <c r="V2741" s="2" t="s">
        <v>36</v>
      </c>
      <c r="W2741" s="2" t="s">
        <v>36</v>
      </c>
      <c r="X2741" s="2" t="s">
        <v>43</v>
      </c>
      <c r="Y2741" s="2" t="s">
        <v>79</v>
      </c>
      <c r="Z2741" s="2" t="s">
        <v>281</v>
      </c>
      <c r="AA2741" s="2" t="s">
        <v>35</v>
      </c>
      <c r="AB2741" s="2" t="s">
        <v>36</v>
      </c>
      <c r="AC2741" s="2"/>
      <c r="AD2741" s="2"/>
      <c r="AE2741">
        <v>94</v>
      </c>
      <c r="AF2741" s="2" t="s">
        <v>36</v>
      </c>
      <c r="AG2741" s="2" t="s">
        <v>36</v>
      </c>
      <c r="AH2741" s="2"/>
      <c r="AI2741" s="2"/>
      <c r="AJ2741" s="2" t="s">
        <v>36</v>
      </c>
      <c r="AK2741" s="2" t="s">
        <v>36</v>
      </c>
    </row>
    <row r="2742" spans="1:37" x14ac:dyDescent="0.3">
      <c r="A2742">
        <v>1266</v>
      </c>
      <c r="B2742" s="1">
        <v>42110</v>
      </c>
      <c r="C2742">
        <v>5</v>
      </c>
      <c r="D2742" t="str">
        <f>VLOOKUP(seguimiento[[#This Row],[idinstituciones]],instituciones[[idinstituciones]:[nombre]],2,)</f>
        <v>Hospital "Dr. Antonio A. Cetrángolo"</v>
      </c>
      <c r="E2742" s="2" t="s">
        <v>33</v>
      </c>
      <c r="F2742" s="2" t="s">
        <v>44</v>
      </c>
      <c r="G2742" s="2" t="s">
        <v>36</v>
      </c>
      <c r="H2742" s="2" t="s">
        <v>36</v>
      </c>
      <c r="I2742" s="2" t="s">
        <v>45</v>
      </c>
      <c r="J2742" s="2" t="s">
        <v>35</v>
      </c>
      <c r="K2742" s="2" t="s">
        <v>38</v>
      </c>
      <c r="L2742" s="2" t="s">
        <v>39</v>
      </c>
      <c r="M2742" s="2"/>
      <c r="N2742" s="2" t="s">
        <v>35</v>
      </c>
      <c r="O2742" s="2" t="s">
        <v>36</v>
      </c>
      <c r="P2742" s="2" t="s">
        <v>36</v>
      </c>
      <c r="Q2742" s="2"/>
      <c r="R2742" s="2"/>
      <c r="S2742" s="2" t="s">
        <v>45</v>
      </c>
      <c r="T2742" s="2" t="s">
        <v>36</v>
      </c>
      <c r="U2742" s="2" t="s">
        <v>36</v>
      </c>
      <c r="V2742" s="2" t="s">
        <v>36</v>
      </c>
      <c r="W2742" s="2" t="s">
        <v>36</v>
      </c>
      <c r="X2742" s="2" t="s">
        <v>43</v>
      </c>
      <c r="Y2742" s="2" t="s">
        <v>36</v>
      </c>
      <c r="Z2742" s="2" t="s">
        <v>281</v>
      </c>
      <c r="AA2742" s="2" t="s">
        <v>35</v>
      </c>
      <c r="AB2742" s="2" t="s">
        <v>36</v>
      </c>
      <c r="AC2742" s="2"/>
      <c r="AD2742" s="2"/>
      <c r="AE2742">
        <v>5</v>
      </c>
      <c r="AF2742" s="2" t="s">
        <v>36</v>
      </c>
      <c r="AG2742" s="2" t="s">
        <v>36</v>
      </c>
      <c r="AH2742" s="2"/>
      <c r="AI2742" s="2"/>
      <c r="AJ2742" s="2" t="s">
        <v>36</v>
      </c>
      <c r="AK2742" s="2" t="s">
        <v>36</v>
      </c>
    </row>
    <row r="2743" spans="1:37" x14ac:dyDescent="0.3">
      <c r="A2743">
        <v>1268</v>
      </c>
      <c r="B2743" s="1">
        <v>41914</v>
      </c>
      <c r="C2743">
        <v>16</v>
      </c>
      <c r="D2743" t="str">
        <f>VLOOKUP(seguimiento[[#This Row],[idinstituciones]],instituciones[[idinstituciones]:[nombre]],2,)</f>
        <v>HOSPITAL de PEDIATRÍA "Juan P. Garrahan"</v>
      </c>
      <c r="E2743" s="2" t="s">
        <v>33</v>
      </c>
      <c r="F2743" s="2" t="s">
        <v>34</v>
      </c>
      <c r="G2743" s="2" t="s">
        <v>35</v>
      </c>
      <c r="H2743" s="2" t="s">
        <v>36</v>
      </c>
      <c r="I2743" s="2" t="s">
        <v>45</v>
      </c>
      <c r="J2743" s="2" t="s">
        <v>35</v>
      </c>
      <c r="K2743" s="2"/>
      <c r="L2743" s="2" t="s">
        <v>39</v>
      </c>
      <c r="M2743" s="2"/>
      <c r="N2743" s="2" t="s">
        <v>35</v>
      </c>
      <c r="O2743" s="2" t="s">
        <v>36</v>
      </c>
      <c r="P2743" s="2" t="s">
        <v>36</v>
      </c>
      <c r="Q2743" s="2" t="s">
        <v>34</v>
      </c>
      <c r="R2743" s="2" t="s">
        <v>40</v>
      </c>
      <c r="S2743" s="2" t="s">
        <v>45</v>
      </c>
      <c r="T2743" s="2" t="s">
        <v>48</v>
      </c>
      <c r="U2743" s="2" t="s">
        <v>45</v>
      </c>
      <c r="V2743" s="2" t="s">
        <v>45</v>
      </c>
      <c r="W2743" s="2" t="s">
        <v>49</v>
      </c>
      <c r="X2743" s="2" t="s">
        <v>43</v>
      </c>
      <c r="Y2743" s="2" t="s">
        <v>36</v>
      </c>
      <c r="Z2743" s="2" t="s">
        <v>281</v>
      </c>
      <c r="AA2743" s="2" t="s">
        <v>35</v>
      </c>
      <c r="AB2743" s="2" t="s">
        <v>36</v>
      </c>
      <c r="AC2743" s="2"/>
      <c r="AD2743" s="2"/>
      <c r="AE2743">
        <v>4</v>
      </c>
      <c r="AF2743" s="2" t="s">
        <v>36</v>
      </c>
      <c r="AG2743" s="2" t="s">
        <v>36</v>
      </c>
      <c r="AH2743" s="2"/>
      <c r="AI2743" s="2"/>
      <c r="AJ2743" s="2" t="s">
        <v>36</v>
      </c>
      <c r="AK2743" s="2" t="s">
        <v>36</v>
      </c>
    </row>
    <row r="2744" spans="1:37" x14ac:dyDescent="0.3">
      <c r="A2744">
        <v>1269</v>
      </c>
      <c r="B2744" s="1">
        <v>41862</v>
      </c>
      <c r="C2744">
        <v>16</v>
      </c>
      <c r="D2744" t="str">
        <f>VLOOKUP(seguimiento[[#This Row],[idinstituciones]],instituciones[[idinstituciones]:[nombre]],2,)</f>
        <v>HOSPITAL de PEDIATRÍA "Juan P. Garrahan"</v>
      </c>
      <c r="E2744" s="2" t="s">
        <v>33</v>
      </c>
      <c r="F2744" s="2" t="s">
        <v>34</v>
      </c>
      <c r="G2744" s="2" t="s">
        <v>35</v>
      </c>
      <c r="H2744" s="2" t="s">
        <v>36</v>
      </c>
      <c r="I2744" s="2" t="s">
        <v>37</v>
      </c>
      <c r="J2744" s="2" t="s">
        <v>35</v>
      </c>
      <c r="K2744" s="2" t="s">
        <v>38</v>
      </c>
      <c r="L2744" s="2" t="s">
        <v>39</v>
      </c>
      <c r="M2744" s="2"/>
      <c r="N2744" s="2" t="s">
        <v>35</v>
      </c>
      <c r="O2744" s="2" t="s">
        <v>36</v>
      </c>
      <c r="P2744" s="2" t="s">
        <v>36</v>
      </c>
      <c r="Q2744" s="2" t="s">
        <v>34</v>
      </c>
      <c r="R2744" s="2" t="s">
        <v>40</v>
      </c>
      <c r="S2744" s="2" t="s">
        <v>45</v>
      </c>
      <c r="T2744" s="2" t="s">
        <v>41</v>
      </c>
      <c r="U2744" s="2" t="s">
        <v>42</v>
      </c>
      <c r="V2744" s="2" t="s">
        <v>36</v>
      </c>
      <c r="W2744" s="2" t="s">
        <v>46</v>
      </c>
      <c r="X2744" s="2" t="s">
        <v>43</v>
      </c>
      <c r="Y2744" s="2" t="s">
        <v>47</v>
      </c>
      <c r="Z2744" s="2" t="s">
        <v>281</v>
      </c>
      <c r="AA2744" s="2" t="s">
        <v>35</v>
      </c>
      <c r="AB2744" s="2" t="s">
        <v>36</v>
      </c>
      <c r="AC2744" s="2"/>
      <c r="AD2744" s="2"/>
      <c r="AE2744">
        <v>3</v>
      </c>
      <c r="AF2744" s="2" t="s">
        <v>36</v>
      </c>
      <c r="AG2744" s="2" t="s">
        <v>36</v>
      </c>
      <c r="AH2744" s="2"/>
      <c r="AI2744" s="2"/>
      <c r="AJ2744" s="2" t="s">
        <v>36</v>
      </c>
      <c r="AK2744" s="2" t="s">
        <v>36</v>
      </c>
    </row>
    <row r="2745" spans="1:37" x14ac:dyDescent="0.3">
      <c r="A2745">
        <v>1271</v>
      </c>
      <c r="B2745" s="1">
        <v>42081</v>
      </c>
      <c r="C2745">
        <v>5</v>
      </c>
      <c r="D2745" t="str">
        <f>VLOOKUP(seguimiento[[#This Row],[idinstituciones]],instituciones[[idinstituciones]:[nombre]],2,)</f>
        <v>Hospital "Dr. Antonio A. Cetrángolo"</v>
      </c>
      <c r="E2745" s="2" t="s">
        <v>33</v>
      </c>
      <c r="F2745" s="2" t="s">
        <v>44</v>
      </c>
      <c r="G2745" s="2" t="s">
        <v>36</v>
      </c>
      <c r="H2745" s="2" t="s">
        <v>36</v>
      </c>
      <c r="I2745" s="2" t="s">
        <v>45</v>
      </c>
      <c r="J2745" s="2" t="s">
        <v>35</v>
      </c>
      <c r="K2745" s="2" t="s">
        <v>38</v>
      </c>
      <c r="L2745" s="2" t="s">
        <v>39</v>
      </c>
      <c r="M2745" s="2"/>
      <c r="N2745" s="2" t="s">
        <v>35</v>
      </c>
      <c r="O2745" s="2" t="s">
        <v>36</v>
      </c>
      <c r="P2745" s="2" t="s">
        <v>36</v>
      </c>
      <c r="Q2745" s="2" t="s">
        <v>34</v>
      </c>
      <c r="R2745" s="2"/>
      <c r="S2745" s="2" t="s">
        <v>45</v>
      </c>
      <c r="T2745" s="2" t="s">
        <v>46</v>
      </c>
      <c r="U2745" s="2" t="s">
        <v>45</v>
      </c>
      <c r="V2745" s="2" t="s">
        <v>45</v>
      </c>
      <c r="W2745" s="2" t="s">
        <v>36</v>
      </c>
      <c r="X2745" s="2" t="s">
        <v>43</v>
      </c>
      <c r="Y2745" s="2" t="s">
        <v>47</v>
      </c>
      <c r="Z2745" s="2"/>
      <c r="AA2745" s="2" t="s">
        <v>35</v>
      </c>
      <c r="AB2745" s="2" t="s">
        <v>36</v>
      </c>
      <c r="AC2745" s="2"/>
      <c r="AD2745" s="2"/>
      <c r="AE2745">
        <v>2</v>
      </c>
      <c r="AF2745" s="2" t="s">
        <v>36</v>
      </c>
      <c r="AG2745" s="2" t="s">
        <v>36</v>
      </c>
      <c r="AH2745" s="2"/>
      <c r="AI2745" s="2"/>
      <c r="AJ2745" s="2" t="s">
        <v>36</v>
      </c>
      <c r="AK2745" s="2" t="s">
        <v>36</v>
      </c>
    </row>
    <row r="2746" spans="1:37" x14ac:dyDescent="0.3">
      <c r="A2746">
        <v>1272</v>
      </c>
      <c r="B2746" s="1">
        <v>42107</v>
      </c>
      <c r="C2746">
        <v>5</v>
      </c>
      <c r="D2746" t="str">
        <f>VLOOKUP(seguimiento[[#This Row],[idinstituciones]],instituciones[[idinstituciones]:[nombre]],2,)</f>
        <v>Hospital "Dr. Antonio A. Cetrángolo"</v>
      </c>
      <c r="E2746" s="2" t="s">
        <v>44</v>
      </c>
      <c r="F2746" s="2" t="s">
        <v>36</v>
      </c>
      <c r="G2746" s="2" t="s">
        <v>36</v>
      </c>
      <c r="H2746" s="2" t="s">
        <v>36</v>
      </c>
      <c r="I2746" s="2" t="s">
        <v>37</v>
      </c>
      <c r="J2746" s="2" t="s">
        <v>44</v>
      </c>
      <c r="K2746" s="2"/>
      <c r="L2746" s="2" t="s">
        <v>39</v>
      </c>
      <c r="M2746" s="2"/>
      <c r="N2746" s="2"/>
      <c r="O2746" s="2" t="s">
        <v>36</v>
      </c>
      <c r="P2746" s="2" t="s">
        <v>36</v>
      </c>
      <c r="Q2746" s="2"/>
      <c r="R2746" s="2"/>
      <c r="S2746" s="2" t="s">
        <v>36</v>
      </c>
      <c r="T2746" s="2" t="s">
        <v>36</v>
      </c>
      <c r="U2746" s="2" t="s">
        <v>36</v>
      </c>
      <c r="V2746" s="2" t="s">
        <v>36</v>
      </c>
      <c r="W2746" s="2" t="s">
        <v>36</v>
      </c>
      <c r="X2746" s="2" t="s">
        <v>36</v>
      </c>
      <c r="Y2746" s="2" t="s">
        <v>36</v>
      </c>
      <c r="Z2746" s="2"/>
      <c r="AA2746" s="2" t="s">
        <v>35</v>
      </c>
      <c r="AB2746" s="2" t="s">
        <v>36</v>
      </c>
      <c r="AC2746" s="2"/>
      <c r="AD2746" s="2"/>
      <c r="AE2746">
        <v>1816</v>
      </c>
      <c r="AF2746" s="2" t="s">
        <v>36</v>
      </c>
      <c r="AG2746" s="2" t="s">
        <v>36</v>
      </c>
      <c r="AH2746" s="2"/>
      <c r="AI2746" s="2"/>
      <c r="AJ2746" s="2" t="s">
        <v>36</v>
      </c>
      <c r="AK2746" s="2" t="s">
        <v>36</v>
      </c>
    </row>
    <row r="2747" spans="1:37" x14ac:dyDescent="0.3">
      <c r="A2747">
        <v>1272</v>
      </c>
      <c r="B2747" s="1">
        <v>42107</v>
      </c>
      <c r="C2747">
        <v>5</v>
      </c>
      <c r="D2747" t="str">
        <f>VLOOKUP(seguimiento[[#This Row],[idinstituciones]],instituciones[[idinstituciones]:[nombre]],2,)</f>
        <v>Hospital "Dr. Antonio A. Cetrángolo"</v>
      </c>
      <c r="E2747" s="2" t="s">
        <v>36</v>
      </c>
      <c r="F2747" s="2" t="s">
        <v>36</v>
      </c>
      <c r="G2747" s="2" t="s">
        <v>36</v>
      </c>
      <c r="H2747" s="2" t="s">
        <v>36</v>
      </c>
      <c r="I2747" s="2" t="s">
        <v>36</v>
      </c>
      <c r="J2747" s="2" t="s">
        <v>36</v>
      </c>
      <c r="K2747" s="2"/>
      <c r="L2747" s="2" t="s">
        <v>36</v>
      </c>
      <c r="M2747" s="2"/>
      <c r="N2747" s="2"/>
      <c r="O2747" s="2" t="s">
        <v>36</v>
      </c>
      <c r="P2747" s="2" t="s">
        <v>36</v>
      </c>
      <c r="Q2747" s="2"/>
      <c r="R2747" s="2" t="s">
        <v>84</v>
      </c>
      <c r="S2747" s="2" t="s">
        <v>45</v>
      </c>
      <c r="T2747" s="2" t="s">
        <v>36</v>
      </c>
      <c r="U2747" s="2" t="s">
        <v>36</v>
      </c>
      <c r="V2747" s="2" t="s">
        <v>36</v>
      </c>
      <c r="W2747" s="2" t="s">
        <v>36</v>
      </c>
      <c r="X2747" s="2" t="s">
        <v>43</v>
      </c>
      <c r="Y2747" s="2" t="s">
        <v>36</v>
      </c>
      <c r="Z2747" s="2"/>
      <c r="AA2747" s="2" t="s">
        <v>35</v>
      </c>
      <c r="AB2747" s="2" t="s">
        <v>36</v>
      </c>
      <c r="AC2747" s="2"/>
      <c r="AD2747" s="2"/>
      <c r="AE2747">
        <v>1817</v>
      </c>
      <c r="AF2747" s="2" t="s">
        <v>36</v>
      </c>
      <c r="AG2747" s="2" t="s">
        <v>36</v>
      </c>
      <c r="AH2747" s="2">
        <v>1</v>
      </c>
      <c r="AI2747" s="2" t="str">
        <f>VLOOKUP(seguimiento[[#This Row],[vitamiad]],vitaminad[[id]:[valor]],2,)</f>
        <v>No realizado</v>
      </c>
      <c r="AJ2747" s="2" t="s">
        <v>36</v>
      </c>
      <c r="AK2747" s="2" t="s">
        <v>45</v>
      </c>
    </row>
    <row r="2748" spans="1:37" x14ac:dyDescent="0.3">
      <c r="A2748">
        <v>1273</v>
      </c>
      <c r="B2748" s="1">
        <v>42221</v>
      </c>
      <c r="C2748">
        <v>13</v>
      </c>
      <c r="D2748" t="str">
        <f>VLOOKUP(seguimiento[[#This Row],[idinstituciones]],instituciones[[idinstituciones]:[nombre]],2,)</f>
        <v>Clínica y Maternidad del Sol</v>
      </c>
      <c r="E2748" s="2" t="s">
        <v>33</v>
      </c>
      <c r="F2748" s="2" t="s">
        <v>50</v>
      </c>
      <c r="G2748" s="2" t="s">
        <v>51</v>
      </c>
      <c r="H2748" s="2" t="s">
        <v>36</v>
      </c>
      <c r="I2748" s="2" t="s">
        <v>45</v>
      </c>
      <c r="J2748" s="2" t="s">
        <v>71</v>
      </c>
      <c r="K2748" s="2"/>
      <c r="L2748" s="2" t="s">
        <v>39</v>
      </c>
      <c r="M2748" s="2"/>
      <c r="N2748" s="2" t="s">
        <v>35</v>
      </c>
      <c r="O2748" s="2" t="s">
        <v>36</v>
      </c>
      <c r="P2748" s="2" t="s">
        <v>36</v>
      </c>
      <c r="Q2748" s="2"/>
      <c r="R2748" s="2" t="s">
        <v>40</v>
      </c>
      <c r="S2748" s="2" t="s">
        <v>46</v>
      </c>
      <c r="T2748" s="2" t="s">
        <v>46</v>
      </c>
      <c r="U2748" s="2" t="s">
        <v>45</v>
      </c>
      <c r="V2748" s="2" t="s">
        <v>45</v>
      </c>
      <c r="W2748" s="2" t="s">
        <v>46</v>
      </c>
      <c r="X2748" s="2" t="s">
        <v>65</v>
      </c>
      <c r="Y2748" s="2" t="s">
        <v>54</v>
      </c>
      <c r="Z2748" s="2" t="s">
        <v>281</v>
      </c>
      <c r="AA2748" s="2" t="s">
        <v>35</v>
      </c>
      <c r="AB2748" s="2" t="s">
        <v>36</v>
      </c>
      <c r="AC2748" s="2"/>
      <c r="AD2748" s="2"/>
      <c r="AE2748">
        <v>1811</v>
      </c>
      <c r="AF2748" s="2" t="s">
        <v>35</v>
      </c>
      <c r="AG2748" s="2" t="s">
        <v>49</v>
      </c>
      <c r="AH2748" s="2">
        <v>1</v>
      </c>
      <c r="AI2748" s="2" t="str">
        <f>VLOOKUP(seguimiento[[#This Row],[vitamiad]],vitaminad[[id]:[valor]],2,)</f>
        <v>No realizado</v>
      </c>
      <c r="AJ2748" s="2" t="s">
        <v>37</v>
      </c>
      <c r="AK2748" s="2" t="s">
        <v>45</v>
      </c>
    </row>
    <row r="2749" spans="1:37" x14ac:dyDescent="0.3">
      <c r="A2749">
        <v>1273</v>
      </c>
      <c r="B2749" s="1">
        <v>42648</v>
      </c>
      <c r="C2749">
        <v>13</v>
      </c>
      <c r="D2749" t="str">
        <f>VLOOKUP(seguimiento[[#This Row],[idinstituciones]],instituciones[[idinstituciones]:[nombre]],2,)</f>
        <v>Clínica y Maternidad del Sol</v>
      </c>
      <c r="E2749" s="2" t="s">
        <v>64</v>
      </c>
      <c r="F2749" s="2" t="s">
        <v>58</v>
      </c>
      <c r="G2749" s="2" t="s">
        <v>67</v>
      </c>
      <c r="H2749" s="2" t="s">
        <v>36</v>
      </c>
      <c r="I2749" s="2" t="s">
        <v>45</v>
      </c>
      <c r="J2749" s="2" t="s">
        <v>71</v>
      </c>
      <c r="K2749" s="2"/>
      <c r="L2749" s="2" t="s">
        <v>39</v>
      </c>
      <c r="M2749" s="2"/>
      <c r="N2749" s="2" t="s">
        <v>35</v>
      </c>
      <c r="O2749" s="2" t="s">
        <v>36</v>
      </c>
      <c r="P2749" s="2" t="s">
        <v>36</v>
      </c>
      <c r="Q2749" s="2"/>
      <c r="R2749" s="2"/>
      <c r="S2749" s="2" t="s">
        <v>46</v>
      </c>
      <c r="T2749" s="2" t="s">
        <v>48</v>
      </c>
      <c r="U2749" s="2" t="s">
        <v>49</v>
      </c>
      <c r="V2749" s="2" t="s">
        <v>49</v>
      </c>
      <c r="W2749" s="2" t="s">
        <v>73</v>
      </c>
      <c r="X2749" s="2" t="s">
        <v>65</v>
      </c>
      <c r="Y2749" s="2" t="s">
        <v>56</v>
      </c>
      <c r="Z2749" s="2" t="s">
        <v>281</v>
      </c>
      <c r="AA2749" s="2" t="s">
        <v>35</v>
      </c>
      <c r="AB2749" s="2" t="s">
        <v>36</v>
      </c>
      <c r="AC2749" s="2"/>
      <c r="AD2749" s="2"/>
      <c r="AE2749">
        <v>2387</v>
      </c>
      <c r="AF2749" s="2" t="s">
        <v>35</v>
      </c>
      <c r="AG2749" s="2" t="s">
        <v>49</v>
      </c>
      <c r="AH2749" s="2"/>
      <c r="AI2749" s="2"/>
      <c r="AJ2749" s="2" t="s">
        <v>46</v>
      </c>
      <c r="AK2749" s="2" t="s">
        <v>36</v>
      </c>
    </row>
    <row r="2750" spans="1:37" x14ac:dyDescent="0.3">
      <c r="A2750">
        <v>1273</v>
      </c>
      <c r="B2750" s="1">
        <v>43053</v>
      </c>
      <c r="C2750">
        <v>13</v>
      </c>
      <c r="D2750" t="str">
        <f>VLOOKUP(seguimiento[[#This Row],[idinstituciones]],instituciones[[idinstituciones]:[nombre]],2,)</f>
        <v>Clínica y Maternidad del Sol</v>
      </c>
      <c r="E2750" s="2" t="s">
        <v>64</v>
      </c>
      <c r="F2750" s="2" t="s">
        <v>50</v>
      </c>
      <c r="G2750" s="2" t="s">
        <v>67</v>
      </c>
      <c r="H2750" s="2" t="s">
        <v>36</v>
      </c>
      <c r="I2750" s="2" t="s">
        <v>37</v>
      </c>
      <c r="J2750" s="2" t="s">
        <v>71</v>
      </c>
      <c r="K2750" s="2"/>
      <c r="L2750" s="2" t="s">
        <v>39</v>
      </c>
      <c r="M2750" s="2"/>
      <c r="N2750" s="2" t="s">
        <v>35</v>
      </c>
      <c r="O2750" s="2" t="s">
        <v>36</v>
      </c>
      <c r="P2750" s="2" t="s">
        <v>36</v>
      </c>
      <c r="Q2750" s="2"/>
      <c r="R2750" s="2" t="s">
        <v>40</v>
      </c>
      <c r="S2750" s="2" t="s">
        <v>45</v>
      </c>
      <c r="T2750" s="2" t="s">
        <v>41</v>
      </c>
      <c r="U2750" s="2" t="s">
        <v>37</v>
      </c>
      <c r="V2750" s="2" t="s">
        <v>37</v>
      </c>
      <c r="W2750" s="2" t="s">
        <v>46</v>
      </c>
      <c r="X2750" s="2" t="s">
        <v>65</v>
      </c>
      <c r="Y2750" s="2" t="s">
        <v>54</v>
      </c>
      <c r="Z2750" s="2" t="s">
        <v>281</v>
      </c>
      <c r="AA2750" s="2" t="s">
        <v>35</v>
      </c>
      <c r="AB2750" s="2" t="s">
        <v>36</v>
      </c>
      <c r="AC2750" s="2"/>
      <c r="AD2750" s="2"/>
      <c r="AE2750">
        <v>2573</v>
      </c>
      <c r="AF2750" s="2" t="s">
        <v>35</v>
      </c>
      <c r="AG2750" s="2" t="s">
        <v>45</v>
      </c>
      <c r="AH2750" s="2">
        <v>1</v>
      </c>
      <c r="AI2750" s="2" t="str">
        <f>VLOOKUP(seguimiento[[#This Row],[vitamiad]],vitaminad[[id]:[valor]],2,)</f>
        <v>No realizado</v>
      </c>
      <c r="AJ2750" s="2" t="s">
        <v>46</v>
      </c>
      <c r="AK2750" s="2" t="s">
        <v>45</v>
      </c>
    </row>
    <row r="2751" spans="1:37" x14ac:dyDescent="0.3">
      <c r="A2751">
        <v>1273</v>
      </c>
      <c r="B2751" s="1">
        <v>43222</v>
      </c>
      <c r="C2751">
        <v>13</v>
      </c>
      <c r="D2751" t="str">
        <f>VLOOKUP(seguimiento[[#This Row],[idinstituciones]],instituciones[[idinstituciones]:[nombre]],2,)</f>
        <v>Clínica y Maternidad del Sol</v>
      </c>
      <c r="E2751" s="2" t="s">
        <v>64</v>
      </c>
      <c r="F2751" s="2" t="s">
        <v>50</v>
      </c>
      <c r="G2751" s="2" t="s">
        <v>67</v>
      </c>
      <c r="H2751" s="2" t="s">
        <v>36</v>
      </c>
      <c r="I2751" s="2" t="s">
        <v>36</v>
      </c>
      <c r="J2751" s="2" t="s">
        <v>36</v>
      </c>
      <c r="K2751" s="2"/>
      <c r="L2751" s="2" t="s">
        <v>36</v>
      </c>
      <c r="M2751" s="2"/>
      <c r="N2751" s="2"/>
      <c r="O2751" s="2" t="s">
        <v>36</v>
      </c>
      <c r="P2751" s="2" t="s">
        <v>36</v>
      </c>
      <c r="Q2751" s="2" t="s">
        <v>34</v>
      </c>
      <c r="R2751" s="2" t="s">
        <v>118</v>
      </c>
      <c r="S2751" s="2" t="s">
        <v>45</v>
      </c>
      <c r="T2751" s="2" t="s">
        <v>37</v>
      </c>
      <c r="U2751" s="2" t="s">
        <v>46</v>
      </c>
      <c r="V2751" s="2" t="s">
        <v>46</v>
      </c>
      <c r="W2751" s="2" t="s">
        <v>46</v>
      </c>
      <c r="X2751" s="2" t="s">
        <v>65</v>
      </c>
      <c r="Y2751" s="2" t="s">
        <v>36</v>
      </c>
      <c r="Z2751" s="2"/>
      <c r="AA2751" s="2" t="s">
        <v>35</v>
      </c>
      <c r="AB2751" s="2" t="s">
        <v>36</v>
      </c>
      <c r="AC2751" s="2"/>
      <c r="AD2751" s="2"/>
      <c r="AE2751">
        <v>3068</v>
      </c>
      <c r="AF2751" s="2" t="s">
        <v>35</v>
      </c>
      <c r="AG2751" s="2" t="s">
        <v>37</v>
      </c>
      <c r="AH2751" s="2">
        <v>2</v>
      </c>
      <c r="AI2751" s="2" t="str">
        <f>VLOOKUP(seguimiento[[#This Row],[vitamiad]],vitaminad[[id]:[valor]],2,)</f>
        <v>Normal</v>
      </c>
      <c r="AJ2751" s="2" t="s">
        <v>46</v>
      </c>
      <c r="AK2751" s="2" t="s">
        <v>45</v>
      </c>
    </row>
    <row r="2752" spans="1:37" x14ac:dyDescent="0.3">
      <c r="A2752">
        <v>1274</v>
      </c>
      <c r="B2752" s="1">
        <v>40659</v>
      </c>
      <c r="C2752">
        <v>30</v>
      </c>
      <c r="D2752" t="str">
        <f>VLOOKUP(seguimiento[[#This Row],[idinstituciones]],instituciones[[idinstituciones]:[nombre]],2,)</f>
        <v>Hospital de Niños Ricardo Gutiérrez</v>
      </c>
      <c r="E2752" s="2" t="s">
        <v>35</v>
      </c>
      <c r="F2752" s="2" t="s">
        <v>34</v>
      </c>
      <c r="G2752" s="2" t="s">
        <v>35</v>
      </c>
      <c r="H2752" s="2" t="s">
        <v>36</v>
      </c>
      <c r="I2752" s="2" t="s">
        <v>45</v>
      </c>
      <c r="J2752" s="2" t="s">
        <v>35</v>
      </c>
      <c r="K2752" s="2"/>
      <c r="L2752" s="2" t="s">
        <v>39</v>
      </c>
      <c r="M2752" s="2"/>
      <c r="N2752" s="2" t="s">
        <v>35</v>
      </c>
      <c r="O2752" s="2" t="s">
        <v>36</v>
      </c>
      <c r="P2752" s="2" t="s">
        <v>42</v>
      </c>
      <c r="Q2752" s="2"/>
      <c r="R2752" s="2" t="s">
        <v>34</v>
      </c>
      <c r="S2752" s="2" t="s">
        <v>45</v>
      </c>
      <c r="T2752" s="2" t="s">
        <v>74</v>
      </c>
      <c r="U2752" s="2" t="s">
        <v>45</v>
      </c>
      <c r="V2752" s="2" t="s">
        <v>45</v>
      </c>
      <c r="W2752" s="2" t="s">
        <v>74</v>
      </c>
      <c r="X2752" s="2" t="s">
        <v>43</v>
      </c>
      <c r="Y2752" s="2" t="s">
        <v>44</v>
      </c>
      <c r="Z2752" s="2" t="s">
        <v>35</v>
      </c>
      <c r="AA2752" s="2" t="s">
        <v>35</v>
      </c>
      <c r="AB2752" s="2" t="s">
        <v>36</v>
      </c>
      <c r="AC2752" s="2"/>
      <c r="AD2752" s="2"/>
      <c r="AE2752">
        <v>1812</v>
      </c>
      <c r="AF2752" s="2" t="s">
        <v>35</v>
      </c>
      <c r="AG2752" s="2" t="s">
        <v>49</v>
      </c>
      <c r="AH2752" s="2">
        <v>1</v>
      </c>
      <c r="AI2752" s="2" t="str">
        <f>VLOOKUP(seguimiento[[#This Row],[vitamiad]],vitaminad[[id]:[valor]],2,)</f>
        <v>No realizado</v>
      </c>
      <c r="AJ2752" s="2" t="s">
        <v>45</v>
      </c>
      <c r="AK2752" s="2" t="s">
        <v>45</v>
      </c>
    </row>
    <row r="2753" spans="1:37" x14ac:dyDescent="0.3">
      <c r="A2753">
        <v>1274</v>
      </c>
      <c r="B2753" s="1">
        <v>41246</v>
      </c>
      <c r="C2753">
        <v>30</v>
      </c>
      <c r="D2753" t="str">
        <f>VLOOKUP(seguimiento[[#This Row],[idinstituciones]],instituciones[[idinstituciones]:[nombre]],2,)</f>
        <v>Hospital de Niños Ricardo Gutiérrez</v>
      </c>
      <c r="E2753" s="2" t="s">
        <v>35</v>
      </c>
      <c r="F2753" s="2" t="s">
        <v>34</v>
      </c>
      <c r="G2753" s="2" t="s">
        <v>35</v>
      </c>
      <c r="H2753" s="2" t="s">
        <v>36</v>
      </c>
      <c r="I2753" s="2" t="s">
        <v>45</v>
      </c>
      <c r="J2753" s="2" t="s">
        <v>35</v>
      </c>
      <c r="K2753" s="2"/>
      <c r="L2753" s="2" t="s">
        <v>39</v>
      </c>
      <c r="M2753" s="2"/>
      <c r="N2753" s="2" t="s">
        <v>35</v>
      </c>
      <c r="O2753" s="2" t="s">
        <v>36</v>
      </c>
      <c r="P2753" s="2" t="s">
        <v>36</v>
      </c>
      <c r="Q2753" s="2"/>
      <c r="R2753" s="2" t="s">
        <v>34</v>
      </c>
      <c r="S2753" s="2" t="s">
        <v>45</v>
      </c>
      <c r="T2753" s="2" t="s">
        <v>73</v>
      </c>
      <c r="U2753" s="2" t="s">
        <v>37</v>
      </c>
      <c r="V2753" s="2" t="s">
        <v>37</v>
      </c>
      <c r="W2753" s="2" t="s">
        <v>73</v>
      </c>
      <c r="X2753" s="2" t="s">
        <v>43</v>
      </c>
      <c r="Y2753" s="2" t="s">
        <v>44</v>
      </c>
      <c r="Z2753" s="2" t="s">
        <v>281</v>
      </c>
      <c r="AA2753" s="2" t="s">
        <v>35</v>
      </c>
      <c r="AB2753" s="2" t="s">
        <v>36</v>
      </c>
      <c r="AC2753" s="2"/>
      <c r="AD2753" s="2"/>
      <c r="AE2753">
        <v>1813</v>
      </c>
      <c r="AF2753" s="2" t="s">
        <v>35</v>
      </c>
      <c r="AG2753" s="2" t="s">
        <v>49</v>
      </c>
      <c r="AH2753" s="2">
        <v>1</v>
      </c>
      <c r="AI2753" s="2" t="str">
        <f>VLOOKUP(seguimiento[[#This Row],[vitamiad]],vitaminad[[id]:[valor]],2,)</f>
        <v>No realizado</v>
      </c>
      <c r="AJ2753" s="2" t="s">
        <v>37</v>
      </c>
      <c r="AK2753" s="2" t="s">
        <v>45</v>
      </c>
    </row>
    <row r="2754" spans="1:37" x14ac:dyDescent="0.3">
      <c r="A2754">
        <v>1274</v>
      </c>
      <c r="B2754" s="1">
        <v>41491</v>
      </c>
      <c r="C2754">
        <v>30</v>
      </c>
      <c r="D2754" t="str">
        <f>VLOOKUP(seguimiento[[#This Row],[idinstituciones]],instituciones[[idinstituciones]:[nombre]],2,)</f>
        <v>Hospital de Niños Ricardo Gutiérrez</v>
      </c>
      <c r="E2754" s="2" t="s">
        <v>33</v>
      </c>
      <c r="F2754" s="2" t="s">
        <v>34</v>
      </c>
      <c r="G2754" s="2" t="s">
        <v>35</v>
      </c>
      <c r="H2754" s="2" t="s">
        <v>62</v>
      </c>
      <c r="I2754" s="2" t="s">
        <v>45</v>
      </c>
      <c r="J2754" s="2" t="s">
        <v>35</v>
      </c>
      <c r="K2754" s="2"/>
      <c r="L2754" s="2" t="s">
        <v>39</v>
      </c>
      <c r="M2754" s="2"/>
      <c r="N2754" s="2" t="s">
        <v>35</v>
      </c>
      <c r="O2754" s="2" t="s">
        <v>36</v>
      </c>
      <c r="P2754" s="2" t="s">
        <v>36</v>
      </c>
      <c r="Q2754" s="2"/>
      <c r="R2754" s="2" t="s">
        <v>34</v>
      </c>
      <c r="S2754" s="2" t="s">
        <v>45</v>
      </c>
      <c r="T2754" s="2" t="s">
        <v>41</v>
      </c>
      <c r="U2754" s="2" t="s">
        <v>46</v>
      </c>
      <c r="V2754" s="2" t="s">
        <v>46</v>
      </c>
      <c r="W2754" s="2" t="s">
        <v>73</v>
      </c>
      <c r="X2754" s="2" t="s">
        <v>43</v>
      </c>
      <c r="Y2754" s="2" t="s">
        <v>44</v>
      </c>
      <c r="Z2754" s="2" t="s">
        <v>281</v>
      </c>
      <c r="AA2754" s="2" t="s">
        <v>35</v>
      </c>
      <c r="AB2754" s="2" t="s">
        <v>36</v>
      </c>
      <c r="AC2754" s="2"/>
      <c r="AD2754" s="2"/>
      <c r="AE2754">
        <v>1814</v>
      </c>
      <c r="AF2754" s="2" t="s">
        <v>35</v>
      </c>
      <c r="AG2754" s="2" t="s">
        <v>49</v>
      </c>
      <c r="AH2754" s="2">
        <v>1</v>
      </c>
      <c r="AI2754" s="2" t="str">
        <f>VLOOKUP(seguimiento[[#This Row],[vitamiad]],vitaminad[[id]:[valor]],2,)</f>
        <v>No realizado</v>
      </c>
      <c r="AJ2754" s="2" t="s">
        <v>45</v>
      </c>
      <c r="AK2754" s="2" t="s">
        <v>45</v>
      </c>
    </row>
    <row r="2755" spans="1:37" x14ac:dyDescent="0.3">
      <c r="A2755">
        <v>1274</v>
      </c>
      <c r="B2755" s="1">
        <v>41992</v>
      </c>
      <c r="C2755">
        <v>30</v>
      </c>
      <c r="D2755" t="str">
        <f>VLOOKUP(seguimiento[[#This Row],[idinstituciones]],instituciones[[idinstituciones]:[nombre]],2,)</f>
        <v>Hospital de Niños Ricardo Gutiérrez</v>
      </c>
      <c r="E2755" s="2" t="s">
        <v>35</v>
      </c>
      <c r="F2755" s="2" t="s">
        <v>34</v>
      </c>
      <c r="G2755" s="2" t="s">
        <v>55</v>
      </c>
      <c r="H2755" s="2" t="s">
        <v>36</v>
      </c>
      <c r="I2755" s="2" t="s">
        <v>36</v>
      </c>
      <c r="J2755" s="2" t="s">
        <v>36</v>
      </c>
      <c r="K2755" s="2"/>
      <c r="L2755" s="2" t="s">
        <v>39</v>
      </c>
      <c r="M2755" s="2"/>
      <c r="N2755" s="2" t="s">
        <v>35</v>
      </c>
      <c r="O2755" s="2" t="s">
        <v>36</v>
      </c>
      <c r="P2755" s="2" t="s">
        <v>36</v>
      </c>
      <c r="Q2755" s="2"/>
      <c r="R2755" s="2" t="s">
        <v>34</v>
      </c>
      <c r="S2755" s="2" t="s">
        <v>45</v>
      </c>
      <c r="T2755" s="2" t="s">
        <v>73</v>
      </c>
      <c r="U2755" s="2" t="s">
        <v>45</v>
      </c>
      <c r="V2755" s="2" t="s">
        <v>45</v>
      </c>
      <c r="W2755" s="2" t="s">
        <v>73</v>
      </c>
      <c r="X2755" s="2" t="s">
        <v>43</v>
      </c>
      <c r="Y2755" s="2" t="s">
        <v>36</v>
      </c>
      <c r="Z2755" s="2" t="s">
        <v>281</v>
      </c>
      <c r="AA2755" s="2" t="s">
        <v>35</v>
      </c>
      <c r="AB2755" s="2" t="s">
        <v>36</v>
      </c>
      <c r="AC2755" s="2"/>
      <c r="AD2755" s="2"/>
      <c r="AE2755">
        <v>1815</v>
      </c>
      <c r="AF2755" s="2" t="s">
        <v>35</v>
      </c>
      <c r="AG2755" s="2" t="s">
        <v>49</v>
      </c>
      <c r="AH2755" s="2">
        <v>1</v>
      </c>
      <c r="AI2755" s="2" t="str">
        <f>VLOOKUP(seguimiento[[#This Row],[vitamiad]],vitaminad[[id]:[valor]],2,)</f>
        <v>No realizado</v>
      </c>
      <c r="AJ2755" s="2" t="s">
        <v>37</v>
      </c>
      <c r="AK2755" s="2" t="s">
        <v>45</v>
      </c>
    </row>
    <row r="2756" spans="1:37" x14ac:dyDescent="0.3">
      <c r="A2756">
        <v>1274</v>
      </c>
      <c r="B2756" s="1">
        <v>42090</v>
      </c>
      <c r="C2756">
        <v>30</v>
      </c>
      <c r="D2756" t="str">
        <f>VLOOKUP(seguimiento[[#This Row],[idinstituciones]],instituciones[[idinstituciones]:[nombre]],2,)</f>
        <v>Hospital de Niños Ricardo Gutiérrez</v>
      </c>
      <c r="E2756" s="2" t="s">
        <v>33</v>
      </c>
      <c r="F2756" s="2" t="s">
        <v>34</v>
      </c>
      <c r="G2756" s="2" t="s">
        <v>59</v>
      </c>
      <c r="H2756" s="2" t="s">
        <v>36</v>
      </c>
      <c r="I2756" s="2" t="s">
        <v>45</v>
      </c>
      <c r="J2756" s="2" t="s">
        <v>35</v>
      </c>
      <c r="K2756" s="2"/>
      <c r="L2756" s="2" t="s">
        <v>39</v>
      </c>
      <c r="M2756" s="2"/>
      <c r="N2756" s="2" t="s">
        <v>35</v>
      </c>
      <c r="O2756" s="2" t="s">
        <v>36</v>
      </c>
      <c r="P2756" s="2" t="s">
        <v>36</v>
      </c>
      <c r="Q2756" s="2"/>
      <c r="R2756" s="2" t="s">
        <v>40</v>
      </c>
      <c r="S2756" s="2" t="s">
        <v>45</v>
      </c>
      <c r="T2756" s="2" t="s">
        <v>46</v>
      </c>
      <c r="U2756" s="2" t="s">
        <v>42</v>
      </c>
      <c r="V2756" s="2" t="s">
        <v>42</v>
      </c>
      <c r="W2756" s="2" t="s">
        <v>46</v>
      </c>
      <c r="X2756" s="2" t="s">
        <v>65</v>
      </c>
      <c r="Y2756" s="2" t="s">
        <v>47</v>
      </c>
      <c r="Z2756" s="2" t="s">
        <v>35</v>
      </c>
      <c r="AA2756" s="2" t="s">
        <v>35</v>
      </c>
      <c r="AB2756" s="2" t="s">
        <v>36</v>
      </c>
      <c r="AC2756" s="2"/>
      <c r="AD2756" s="2"/>
      <c r="AE2756">
        <v>2291</v>
      </c>
      <c r="AF2756" s="2" t="s">
        <v>35</v>
      </c>
      <c r="AG2756" s="2" t="s">
        <v>49</v>
      </c>
      <c r="AH2756" s="2">
        <v>2</v>
      </c>
      <c r="AI2756" s="2" t="str">
        <f>VLOOKUP(seguimiento[[#This Row],[vitamiad]],vitaminad[[id]:[valor]],2,)</f>
        <v>Normal</v>
      </c>
      <c r="AJ2756" s="2" t="s">
        <v>37</v>
      </c>
      <c r="AK2756" s="2" t="s">
        <v>45</v>
      </c>
    </row>
    <row r="2757" spans="1:37" x14ac:dyDescent="0.3">
      <c r="A2757">
        <v>1274</v>
      </c>
      <c r="B2757" s="1">
        <v>42561</v>
      </c>
      <c r="C2757">
        <v>30</v>
      </c>
      <c r="D2757" t="str">
        <f>VLOOKUP(seguimiento[[#This Row],[idinstituciones]],instituciones[[idinstituciones]:[nombre]],2,)</f>
        <v>Hospital de Niños Ricardo Gutiérrez</v>
      </c>
      <c r="E2757" s="2" t="s">
        <v>33</v>
      </c>
      <c r="F2757" s="2" t="s">
        <v>34</v>
      </c>
      <c r="G2757" s="2" t="s">
        <v>55</v>
      </c>
      <c r="H2757" s="2" t="s">
        <v>36</v>
      </c>
      <c r="I2757" s="2" t="s">
        <v>45</v>
      </c>
      <c r="J2757" s="2" t="s">
        <v>71</v>
      </c>
      <c r="K2757" s="2"/>
      <c r="L2757" s="2" t="s">
        <v>39</v>
      </c>
      <c r="M2757" s="2"/>
      <c r="N2757" s="2"/>
      <c r="O2757" s="2" t="s">
        <v>36</v>
      </c>
      <c r="P2757" s="2" t="s">
        <v>36</v>
      </c>
      <c r="Q2757" s="2" t="s">
        <v>34</v>
      </c>
      <c r="R2757" s="2" t="s">
        <v>40</v>
      </c>
      <c r="S2757" s="2" t="s">
        <v>45</v>
      </c>
      <c r="T2757" s="2" t="s">
        <v>48</v>
      </c>
      <c r="U2757" s="2" t="s">
        <v>45</v>
      </c>
      <c r="V2757" s="2" t="s">
        <v>45</v>
      </c>
      <c r="W2757" s="2" t="s">
        <v>48</v>
      </c>
      <c r="X2757" s="2" t="s">
        <v>65</v>
      </c>
      <c r="Y2757" s="2" t="s">
        <v>47</v>
      </c>
      <c r="Z2757" s="2" t="s">
        <v>35</v>
      </c>
      <c r="AA2757" s="2" t="s">
        <v>35</v>
      </c>
      <c r="AB2757" s="2" t="s">
        <v>36</v>
      </c>
      <c r="AC2757" s="2"/>
      <c r="AD2757" s="2"/>
      <c r="AE2757">
        <v>3079</v>
      </c>
      <c r="AF2757" s="2" t="s">
        <v>35</v>
      </c>
      <c r="AG2757" s="2" t="s">
        <v>45</v>
      </c>
      <c r="AH2757" s="2">
        <v>2</v>
      </c>
      <c r="AI2757" s="2" t="str">
        <f>VLOOKUP(seguimiento[[#This Row],[vitamiad]],vitaminad[[id]:[valor]],2,)</f>
        <v>Normal</v>
      </c>
      <c r="AJ2757" s="2" t="s">
        <v>37</v>
      </c>
      <c r="AK2757" s="2" t="s">
        <v>45</v>
      </c>
    </row>
    <row r="2758" spans="1:37" x14ac:dyDescent="0.3">
      <c r="A2758">
        <v>1274</v>
      </c>
      <c r="B2758" s="1">
        <v>42965</v>
      </c>
      <c r="C2758">
        <v>30</v>
      </c>
      <c r="D2758" t="str">
        <f>VLOOKUP(seguimiento[[#This Row],[idinstituciones]],instituciones[[idinstituciones]:[nombre]],2,)</f>
        <v>Hospital de Niños Ricardo Gutiérrez</v>
      </c>
      <c r="E2758" s="2" t="s">
        <v>33</v>
      </c>
      <c r="F2758" s="2" t="s">
        <v>34</v>
      </c>
      <c r="G2758" s="2" t="s">
        <v>51</v>
      </c>
      <c r="H2758" s="2" t="s">
        <v>36</v>
      </c>
      <c r="I2758" s="2" t="s">
        <v>36</v>
      </c>
      <c r="J2758" s="2" t="s">
        <v>36</v>
      </c>
      <c r="K2758" s="2"/>
      <c r="L2758" s="2" t="s">
        <v>36</v>
      </c>
      <c r="M2758" s="2"/>
      <c r="N2758" s="2"/>
      <c r="O2758" s="2" t="s">
        <v>36</v>
      </c>
      <c r="P2758" s="2" t="s">
        <v>36</v>
      </c>
      <c r="Q2758" s="2"/>
      <c r="R2758" s="2"/>
      <c r="S2758" s="2" t="s">
        <v>36</v>
      </c>
      <c r="T2758" s="2" t="s">
        <v>49</v>
      </c>
      <c r="U2758" s="2" t="s">
        <v>37</v>
      </c>
      <c r="V2758" s="2" t="s">
        <v>37</v>
      </c>
      <c r="W2758" s="2" t="s">
        <v>49</v>
      </c>
      <c r="X2758" s="2" t="s">
        <v>65</v>
      </c>
      <c r="Y2758" s="2" t="s">
        <v>36</v>
      </c>
      <c r="Z2758" s="2"/>
      <c r="AA2758" s="2" t="s">
        <v>35</v>
      </c>
      <c r="AB2758" s="2" t="s">
        <v>36</v>
      </c>
      <c r="AC2758" s="2"/>
      <c r="AD2758" s="2"/>
      <c r="AE2758">
        <v>3080</v>
      </c>
      <c r="AF2758" s="2" t="s">
        <v>35</v>
      </c>
      <c r="AG2758" s="2" t="s">
        <v>45</v>
      </c>
      <c r="AH2758" s="2"/>
      <c r="AI2758" s="2"/>
      <c r="AJ2758" s="2" t="s">
        <v>37</v>
      </c>
      <c r="AK2758" s="2" t="s">
        <v>36</v>
      </c>
    </row>
    <row r="2759" spans="1:37" x14ac:dyDescent="0.3">
      <c r="A2759">
        <v>1274</v>
      </c>
      <c r="B2759" s="1">
        <v>43389</v>
      </c>
      <c r="C2759">
        <v>30</v>
      </c>
      <c r="D2759" t="str">
        <f>VLOOKUP(seguimiento[[#This Row],[idinstituciones]],instituciones[[idinstituciones]:[nombre]],2,)</f>
        <v>Hospital de Niños Ricardo Gutiérrez</v>
      </c>
      <c r="E2759" s="2" t="s">
        <v>33</v>
      </c>
      <c r="F2759" s="2" t="s">
        <v>34</v>
      </c>
      <c r="G2759" s="2" t="s">
        <v>67</v>
      </c>
      <c r="H2759" s="2" t="s">
        <v>36</v>
      </c>
      <c r="I2759" s="2" t="s">
        <v>36</v>
      </c>
      <c r="J2759" s="2" t="s">
        <v>36</v>
      </c>
      <c r="K2759" s="2"/>
      <c r="L2759" s="2" t="s">
        <v>36</v>
      </c>
      <c r="M2759" s="2"/>
      <c r="N2759" s="2"/>
      <c r="O2759" s="2" t="s">
        <v>36</v>
      </c>
      <c r="P2759" s="2" t="s">
        <v>36</v>
      </c>
      <c r="Q2759" s="2"/>
      <c r="R2759" s="2"/>
      <c r="S2759" s="2" t="s">
        <v>36</v>
      </c>
      <c r="T2759" s="2" t="s">
        <v>48</v>
      </c>
      <c r="U2759" s="2" t="s">
        <v>45</v>
      </c>
      <c r="V2759" s="2" t="s">
        <v>45</v>
      </c>
      <c r="W2759" s="2" t="s">
        <v>48</v>
      </c>
      <c r="X2759" s="2" t="s">
        <v>65</v>
      </c>
      <c r="Y2759" s="2" t="s">
        <v>36</v>
      </c>
      <c r="Z2759" s="2"/>
      <c r="AA2759" s="2" t="s">
        <v>35</v>
      </c>
      <c r="AB2759" s="2" t="s">
        <v>36</v>
      </c>
      <c r="AC2759" s="2"/>
      <c r="AD2759" s="2"/>
      <c r="AE2759">
        <v>3081</v>
      </c>
      <c r="AF2759" s="2" t="s">
        <v>35</v>
      </c>
      <c r="AG2759" s="2" t="s">
        <v>45</v>
      </c>
      <c r="AH2759" s="2"/>
      <c r="AI2759" s="2"/>
      <c r="AJ2759" s="2" t="s">
        <v>46</v>
      </c>
      <c r="AK2759" s="2" t="s">
        <v>36</v>
      </c>
    </row>
    <row r="2760" spans="1:37" x14ac:dyDescent="0.3">
      <c r="A2760">
        <v>1275</v>
      </c>
      <c r="B2760" s="1">
        <v>41745</v>
      </c>
      <c r="C2760">
        <v>29</v>
      </c>
      <c r="D2760" t="str">
        <f>VLOOKUP(seguimiento[[#This Row],[idinstituciones]],instituciones[[idinstituciones]:[nombre]],2,)</f>
        <v>H.I.G.A Prof.R. Rossi</v>
      </c>
      <c r="E2760" s="2" t="s">
        <v>33</v>
      </c>
      <c r="F2760" s="2" t="s">
        <v>34</v>
      </c>
      <c r="G2760" s="2" t="s">
        <v>67</v>
      </c>
      <c r="H2760" s="2" t="s">
        <v>36</v>
      </c>
      <c r="I2760" s="2" t="s">
        <v>37</v>
      </c>
      <c r="J2760" s="2" t="s">
        <v>35</v>
      </c>
      <c r="K2760" s="2"/>
      <c r="L2760" s="2" t="s">
        <v>36</v>
      </c>
      <c r="M2760" s="2" t="s">
        <v>53</v>
      </c>
      <c r="N2760" s="2"/>
      <c r="O2760" s="2" t="s">
        <v>36</v>
      </c>
      <c r="P2760" s="2" t="s">
        <v>36</v>
      </c>
      <c r="Q2760" s="2"/>
      <c r="R2760" s="2"/>
      <c r="S2760" s="2" t="s">
        <v>37</v>
      </c>
      <c r="T2760" s="2" t="s">
        <v>46</v>
      </c>
      <c r="U2760" s="2" t="s">
        <v>42</v>
      </c>
      <c r="V2760" s="2" t="s">
        <v>42</v>
      </c>
      <c r="W2760" s="2" t="s">
        <v>46</v>
      </c>
      <c r="X2760" s="2" t="s">
        <v>43</v>
      </c>
      <c r="Y2760" s="2" t="s">
        <v>79</v>
      </c>
      <c r="Z2760" s="2" t="s">
        <v>281</v>
      </c>
      <c r="AA2760" s="2" t="s">
        <v>35</v>
      </c>
      <c r="AB2760" s="2" t="s">
        <v>36</v>
      </c>
      <c r="AC2760" s="2"/>
      <c r="AD2760" s="2"/>
      <c r="AE2760">
        <v>1818</v>
      </c>
      <c r="AF2760" s="2" t="s">
        <v>35</v>
      </c>
      <c r="AG2760" s="2" t="s">
        <v>49</v>
      </c>
      <c r="AH2760" s="2"/>
      <c r="AI2760" s="2"/>
      <c r="AJ2760" s="2" t="s">
        <v>37</v>
      </c>
      <c r="AK2760" s="2" t="s">
        <v>45</v>
      </c>
    </row>
    <row r="2761" spans="1:37" x14ac:dyDescent="0.3">
      <c r="A2761">
        <v>1275</v>
      </c>
      <c r="B2761" s="1">
        <v>42433</v>
      </c>
      <c r="C2761">
        <v>29</v>
      </c>
      <c r="D2761" t="str">
        <f>VLOOKUP(seguimiento[[#This Row],[idinstituciones]],instituciones[[idinstituciones]:[nombre]],2,)</f>
        <v>H.I.G.A Prof.R. Rossi</v>
      </c>
      <c r="E2761" s="2" t="s">
        <v>33</v>
      </c>
      <c r="F2761" s="2" t="s">
        <v>34</v>
      </c>
      <c r="G2761" s="2" t="s">
        <v>67</v>
      </c>
      <c r="H2761" s="2" t="s">
        <v>36</v>
      </c>
      <c r="I2761" s="2" t="s">
        <v>37</v>
      </c>
      <c r="J2761" s="2" t="s">
        <v>44</v>
      </c>
      <c r="K2761" s="2"/>
      <c r="L2761" s="2" t="s">
        <v>82</v>
      </c>
      <c r="M2761" s="2" t="s">
        <v>70</v>
      </c>
      <c r="N2761" s="2" t="s">
        <v>35</v>
      </c>
      <c r="O2761" s="2" t="s">
        <v>36</v>
      </c>
      <c r="P2761" s="2" t="s">
        <v>36</v>
      </c>
      <c r="Q2761" s="2" t="s">
        <v>80</v>
      </c>
      <c r="R2761" s="2" t="s">
        <v>118</v>
      </c>
      <c r="S2761" s="2" t="s">
        <v>49</v>
      </c>
      <c r="T2761" s="2" t="s">
        <v>45</v>
      </c>
      <c r="U2761" s="2" t="s">
        <v>42</v>
      </c>
      <c r="V2761" s="2" t="s">
        <v>42</v>
      </c>
      <c r="W2761" s="2" t="s">
        <v>45</v>
      </c>
      <c r="X2761" s="2" t="s">
        <v>65</v>
      </c>
      <c r="Y2761" s="2" t="s">
        <v>54</v>
      </c>
      <c r="Z2761" s="2" t="s">
        <v>281</v>
      </c>
      <c r="AA2761" s="2" t="s">
        <v>35</v>
      </c>
      <c r="AB2761" s="2" t="s">
        <v>36</v>
      </c>
      <c r="AC2761" s="2"/>
      <c r="AD2761" s="2"/>
      <c r="AE2761">
        <v>2362</v>
      </c>
      <c r="AF2761" s="2" t="s">
        <v>35</v>
      </c>
      <c r="AG2761" s="2" t="s">
        <v>49</v>
      </c>
      <c r="AH2761" s="2">
        <v>4</v>
      </c>
      <c r="AI2761" s="2"/>
      <c r="AJ2761" s="2" t="s">
        <v>37</v>
      </c>
      <c r="AK2761" s="2" t="s">
        <v>49</v>
      </c>
    </row>
    <row r="2762" spans="1:37" x14ac:dyDescent="0.3">
      <c r="A2762">
        <v>1276</v>
      </c>
      <c r="B2762" s="1">
        <v>41898</v>
      </c>
      <c r="C2762">
        <v>13</v>
      </c>
      <c r="D2762" t="str">
        <f>VLOOKUP(seguimiento[[#This Row],[idinstituciones]],instituciones[[idinstituciones]:[nombre]],2,)</f>
        <v>Clínica y Maternidad del Sol</v>
      </c>
      <c r="E2762" s="2" t="s">
        <v>33</v>
      </c>
      <c r="F2762" s="2" t="s">
        <v>34</v>
      </c>
      <c r="G2762" s="2" t="s">
        <v>35</v>
      </c>
      <c r="H2762" s="2" t="s">
        <v>36</v>
      </c>
      <c r="I2762" s="2" t="s">
        <v>37</v>
      </c>
      <c r="J2762" s="2" t="s">
        <v>35</v>
      </c>
      <c r="K2762" s="2"/>
      <c r="L2762" s="2" t="s">
        <v>39</v>
      </c>
      <c r="M2762" s="2"/>
      <c r="N2762" s="2" t="s">
        <v>35</v>
      </c>
      <c r="O2762" s="2" t="s">
        <v>36</v>
      </c>
      <c r="P2762" s="2" t="s">
        <v>36</v>
      </c>
      <c r="Q2762" s="2"/>
      <c r="R2762" s="2"/>
      <c r="S2762" s="2" t="s">
        <v>36</v>
      </c>
      <c r="T2762" s="2" t="s">
        <v>36</v>
      </c>
      <c r="U2762" s="2" t="s">
        <v>36</v>
      </c>
      <c r="V2762" s="2" t="s">
        <v>36</v>
      </c>
      <c r="W2762" s="2" t="s">
        <v>36</v>
      </c>
      <c r="X2762" s="2" t="s">
        <v>36</v>
      </c>
      <c r="Y2762" s="2" t="s">
        <v>47</v>
      </c>
      <c r="Z2762" s="2" t="s">
        <v>281</v>
      </c>
      <c r="AA2762" s="2" t="s">
        <v>35</v>
      </c>
      <c r="AB2762" s="2" t="s">
        <v>36</v>
      </c>
      <c r="AC2762" s="2"/>
      <c r="AD2762" s="2"/>
      <c r="AE2762">
        <v>1983</v>
      </c>
      <c r="AF2762" s="2" t="s">
        <v>71</v>
      </c>
      <c r="AG2762" s="2" t="s">
        <v>49</v>
      </c>
      <c r="AH2762" s="2"/>
      <c r="AI2762" s="2"/>
      <c r="AJ2762" s="2" t="s">
        <v>45</v>
      </c>
      <c r="AK2762" s="2" t="s">
        <v>36</v>
      </c>
    </row>
    <row r="2763" spans="1:37" x14ac:dyDescent="0.3">
      <c r="A2763">
        <v>1276</v>
      </c>
      <c r="B2763" s="1">
        <v>42410</v>
      </c>
      <c r="C2763">
        <v>13</v>
      </c>
      <c r="D2763" t="str">
        <f>VLOOKUP(seguimiento[[#This Row],[idinstituciones]],instituciones[[idinstituciones]:[nombre]],2,)</f>
        <v>Clínica y Maternidad del Sol</v>
      </c>
      <c r="E2763" s="2" t="s">
        <v>35</v>
      </c>
      <c r="F2763" s="2" t="s">
        <v>116</v>
      </c>
      <c r="G2763" s="2" t="s">
        <v>55</v>
      </c>
      <c r="H2763" s="2" t="s">
        <v>36</v>
      </c>
      <c r="I2763" s="2" t="s">
        <v>49</v>
      </c>
      <c r="J2763" s="2" t="s">
        <v>35</v>
      </c>
      <c r="K2763" s="2"/>
      <c r="L2763" s="2" t="s">
        <v>39</v>
      </c>
      <c r="M2763" s="2" t="s">
        <v>70</v>
      </c>
      <c r="N2763" s="2" t="s">
        <v>35</v>
      </c>
      <c r="O2763" s="2" t="s">
        <v>49</v>
      </c>
      <c r="P2763" s="2" t="s">
        <v>74</v>
      </c>
      <c r="Q2763" s="2" t="s">
        <v>80</v>
      </c>
      <c r="R2763" s="2" t="s">
        <v>84</v>
      </c>
      <c r="S2763" s="2" t="s">
        <v>49</v>
      </c>
      <c r="T2763" s="2" t="s">
        <v>37</v>
      </c>
      <c r="U2763" s="2" t="s">
        <v>46</v>
      </c>
      <c r="V2763" s="2" t="s">
        <v>49</v>
      </c>
      <c r="W2763" s="2" t="s">
        <v>48</v>
      </c>
      <c r="X2763" s="2" t="s">
        <v>43</v>
      </c>
      <c r="Y2763" s="2" t="s">
        <v>54</v>
      </c>
      <c r="Z2763" s="2" t="s">
        <v>35</v>
      </c>
      <c r="AA2763" s="2" t="s">
        <v>35</v>
      </c>
      <c r="AB2763" s="2" t="s">
        <v>36</v>
      </c>
      <c r="AC2763" s="2"/>
      <c r="AD2763" s="2"/>
      <c r="AE2763">
        <v>1819</v>
      </c>
      <c r="AF2763" s="2" t="s">
        <v>35</v>
      </c>
      <c r="AG2763" s="2" t="s">
        <v>45</v>
      </c>
      <c r="AH2763" s="2">
        <v>1</v>
      </c>
      <c r="AI2763" s="2" t="str">
        <f>VLOOKUP(seguimiento[[#This Row],[vitamiad]],vitaminad[[id]:[valor]],2,)</f>
        <v>No realizado</v>
      </c>
      <c r="AJ2763" s="2" t="s">
        <v>45</v>
      </c>
      <c r="AK2763" s="2" t="s">
        <v>45</v>
      </c>
    </row>
    <row r="2764" spans="1:37" x14ac:dyDescent="0.3">
      <c r="A2764">
        <v>1278</v>
      </c>
      <c r="B2764" s="1">
        <v>42411</v>
      </c>
      <c r="C2764">
        <v>18</v>
      </c>
      <c r="D2764" t="str">
        <f>VLOOKUP(seguimiento[[#This Row],[idinstituciones]],instituciones[[idinstituciones]:[nombre]],2,)</f>
        <v>Hospital Pediátrico Juan Pablo II</v>
      </c>
      <c r="E2764" s="2" t="s">
        <v>64</v>
      </c>
      <c r="F2764" s="2" t="s">
        <v>34</v>
      </c>
      <c r="G2764" s="2" t="s">
        <v>35</v>
      </c>
      <c r="H2764" s="2" t="s">
        <v>36</v>
      </c>
      <c r="I2764" s="2" t="s">
        <v>45</v>
      </c>
      <c r="J2764" s="2" t="s">
        <v>35</v>
      </c>
      <c r="K2764" s="2"/>
      <c r="L2764" s="2" t="s">
        <v>39</v>
      </c>
      <c r="M2764" s="2"/>
      <c r="N2764" s="2" t="s">
        <v>35</v>
      </c>
      <c r="O2764" s="2" t="s">
        <v>36</v>
      </c>
      <c r="P2764" s="2" t="s">
        <v>36</v>
      </c>
      <c r="Q2764" s="2"/>
      <c r="R2764" s="2" t="s">
        <v>34</v>
      </c>
      <c r="S2764" s="2" t="s">
        <v>36</v>
      </c>
      <c r="T2764" s="2" t="s">
        <v>46</v>
      </c>
      <c r="U2764" s="2" t="s">
        <v>45</v>
      </c>
      <c r="V2764" s="2" t="s">
        <v>36</v>
      </c>
      <c r="W2764" s="2" t="s">
        <v>36</v>
      </c>
      <c r="X2764" s="2" t="s">
        <v>43</v>
      </c>
      <c r="Y2764" s="2" t="s">
        <v>47</v>
      </c>
      <c r="Z2764" s="2" t="s">
        <v>281</v>
      </c>
      <c r="AA2764" s="2" t="s">
        <v>35</v>
      </c>
      <c r="AB2764" s="2" t="s">
        <v>36</v>
      </c>
      <c r="AC2764" s="2"/>
      <c r="AD2764" s="2"/>
      <c r="AE2764">
        <v>1842</v>
      </c>
      <c r="AF2764" s="2" t="s">
        <v>35</v>
      </c>
      <c r="AG2764" s="2" t="s">
        <v>49</v>
      </c>
      <c r="AH2764" s="2">
        <v>1</v>
      </c>
      <c r="AI2764" s="2" t="str">
        <f>VLOOKUP(seguimiento[[#This Row],[vitamiad]],vitaminad[[id]:[valor]],2,)</f>
        <v>No realizado</v>
      </c>
      <c r="AJ2764" s="2" t="s">
        <v>46</v>
      </c>
      <c r="AK2764" s="2" t="s">
        <v>45</v>
      </c>
    </row>
    <row r="2765" spans="1:37" x14ac:dyDescent="0.3">
      <c r="A2765">
        <v>1279</v>
      </c>
      <c r="B2765" s="1">
        <v>42214</v>
      </c>
      <c r="C2765">
        <v>18</v>
      </c>
      <c r="D2765" t="str">
        <f>VLOOKUP(seguimiento[[#This Row],[idinstituciones]],instituciones[[idinstituciones]:[nombre]],2,)</f>
        <v>Hospital Pediátrico Juan Pablo II</v>
      </c>
      <c r="E2765" s="2" t="s">
        <v>35</v>
      </c>
      <c r="F2765" s="2" t="s">
        <v>34</v>
      </c>
      <c r="G2765" s="2" t="s">
        <v>35</v>
      </c>
      <c r="H2765" s="2" t="s">
        <v>36</v>
      </c>
      <c r="I2765" s="2" t="s">
        <v>45</v>
      </c>
      <c r="J2765" s="2" t="s">
        <v>35</v>
      </c>
      <c r="K2765" s="2"/>
      <c r="L2765" s="2" t="s">
        <v>39</v>
      </c>
      <c r="M2765" s="2"/>
      <c r="N2765" s="2"/>
      <c r="O2765" s="2" t="s">
        <v>36</v>
      </c>
      <c r="P2765" s="2" t="s">
        <v>36</v>
      </c>
      <c r="Q2765" s="2"/>
      <c r="R2765" s="2" t="s">
        <v>118</v>
      </c>
      <c r="S2765" s="2" t="s">
        <v>37</v>
      </c>
      <c r="T2765" s="2" t="s">
        <v>46</v>
      </c>
      <c r="U2765" s="2" t="s">
        <v>37</v>
      </c>
      <c r="V2765" s="2" t="s">
        <v>37</v>
      </c>
      <c r="W2765" s="2" t="s">
        <v>46</v>
      </c>
      <c r="X2765" s="2" t="s">
        <v>43</v>
      </c>
      <c r="Y2765" s="2" t="s">
        <v>36</v>
      </c>
      <c r="Z2765" s="2" t="s">
        <v>281</v>
      </c>
      <c r="AA2765" s="2" t="s">
        <v>35</v>
      </c>
      <c r="AB2765" s="2" t="s">
        <v>36</v>
      </c>
      <c r="AC2765" s="2"/>
      <c r="AD2765" s="2"/>
      <c r="AE2765">
        <v>1843</v>
      </c>
      <c r="AF2765" s="2" t="s">
        <v>35</v>
      </c>
      <c r="AG2765" s="2" t="s">
        <v>36</v>
      </c>
      <c r="AH2765" s="2">
        <v>1</v>
      </c>
      <c r="AI2765" s="2" t="str">
        <f>VLOOKUP(seguimiento[[#This Row],[vitamiad]],vitaminad[[id]:[valor]],2,)</f>
        <v>No realizado</v>
      </c>
      <c r="AJ2765" s="2" t="s">
        <v>45</v>
      </c>
      <c r="AK2765" s="2" t="s">
        <v>45</v>
      </c>
    </row>
    <row r="2766" spans="1:37" x14ac:dyDescent="0.3">
      <c r="A2766">
        <v>1279</v>
      </c>
      <c r="B2766" s="1">
        <v>42249</v>
      </c>
      <c r="C2766">
        <v>18</v>
      </c>
      <c r="D2766" t="str">
        <f>VLOOKUP(seguimiento[[#This Row],[idinstituciones]],instituciones[[idinstituciones]:[nombre]],2,)</f>
        <v>Hospital Pediátrico Juan Pablo II</v>
      </c>
      <c r="E2766" s="2" t="s">
        <v>33</v>
      </c>
      <c r="F2766" s="2" t="s">
        <v>34</v>
      </c>
      <c r="G2766" s="2" t="s">
        <v>35</v>
      </c>
      <c r="H2766" s="2" t="s">
        <v>36</v>
      </c>
      <c r="I2766" s="2" t="s">
        <v>45</v>
      </c>
      <c r="J2766" s="2" t="s">
        <v>35</v>
      </c>
      <c r="K2766" s="2"/>
      <c r="L2766" s="2" t="s">
        <v>39</v>
      </c>
      <c r="M2766" s="2"/>
      <c r="N2766" s="2" t="s">
        <v>35</v>
      </c>
      <c r="O2766" s="2" t="s">
        <v>36</v>
      </c>
      <c r="P2766" s="2" t="s">
        <v>36</v>
      </c>
      <c r="Q2766" s="2"/>
      <c r="R2766" s="2" t="s">
        <v>118</v>
      </c>
      <c r="S2766" s="2" t="s">
        <v>45</v>
      </c>
      <c r="T2766" s="2" t="s">
        <v>49</v>
      </c>
      <c r="U2766" s="2" t="s">
        <v>46</v>
      </c>
      <c r="V2766" s="2" t="s">
        <v>37</v>
      </c>
      <c r="W2766" s="2" t="s">
        <v>46</v>
      </c>
      <c r="X2766" s="2" t="s">
        <v>43</v>
      </c>
      <c r="Y2766" s="2" t="s">
        <v>36</v>
      </c>
      <c r="Z2766" s="2" t="s">
        <v>281</v>
      </c>
      <c r="AA2766" s="2" t="s">
        <v>71</v>
      </c>
      <c r="AB2766" s="2" t="s">
        <v>162</v>
      </c>
      <c r="AC2766" s="2">
        <v>3</v>
      </c>
      <c r="AD2766" s="2" t="str">
        <f>VLOOKUP(seguimiento[[#This Row],[causafallecimiento]],causafallecimiento[[id]:[valor]],2,)</f>
        <v>Gastrointestinales o nutricionales</v>
      </c>
      <c r="AE2766">
        <v>1957</v>
      </c>
      <c r="AF2766" s="2" t="s">
        <v>35</v>
      </c>
      <c r="AG2766" s="2" t="s">
        <v>49</v>
      </c>
      <c r="AH2766" s="2">
        <v>1</v>
      </c>
      <c r="AI2766" s="2" t="str">
        <f>VLOOKUP(seguimiento[[#This Row],[vitamiad]],vitaminad[[id]:[valor]],2,)</f>
        <v>No realizado</v>
      </c>
      <c r="AJ2766" s="2" t="s">
        <v>45</v>
      </c>
      <c r="AK2766" s="2" t="s">
        <v>45</v>
      </c>
    </row>
    <row r="2767" spans="1:37" x14ac:dyDescent="0.3">
      <c r="A2767">
        <v>1281</v>
      </c>
      <c r="B2767" s="1">
        <v>42248</v>
      </c>
      <c r="C2767">
        <v>6</v>
      </c>
      <c r="D2767" t="str">
        <f>VLOOKUP(seguimiento[[#This Row],[idinstituciones]],instituciones[[idinstituciones]:[nombre]],2,)</f>
        <v>Consultorio  FQ - Dr. Meneguetti</v>
      </c>
      <c r="E2767" s="2" t="s">
        <v>33</v>
      </c>
      <c r="F2767" s="2" t="s">
        <v>34</v>
      </c>
      <c r="G2767" s="2" t="s">
        <v>35</v>
      </c>
      <c r="H2767" s="2" t="s">
        <v>36</v>
      </c>
      <c r="I2767" s="2" t="s">
        <v>45</v>
      </c>
      <c r="J2767" s="2" t="s">
        <v>35</v>
      </c>
      <c r="K2767" s="2"/>
      <c r="L2767" s="2" t="s">
        <v>39</v>
      </c>
      <c r="M2767" s="2"/>
      <c r="N2767" s="2"/>
      <c r="O2767" s="2" t="s">
        <v>36</v>
      </c>
      <c r="P2767" s="2" t="s">
        <v>36</v>
      </c>
      <c r="Q2767" s="2"/>
      <c r="R2767" s="2"/>
      <c r="S2767" s="2" t="s">
        <v>36</v>
      </c>
      <c r="T2767" s="2" t="s">
        <v>49</v>
      </c>
      <c r="U2767" s="2" t="s">
        <v>42</v>
      </c>
      <c r="V2767" s="2" t="s">
        <v>42</v>
      </c>
      <c r="W2767" s="2" t="s">
        <v>48</v>
      </c>
      <c r="X2767" s="2" t="s">
        <v>43</v>
      </c>
      <c r="Y2767" s="2" t="s">
        <v>56</v>
      </c>
      <c r="Z2767" s="2" t="s">
        <v>281</v>
      </c>
      <c r="AA2767" s="2" t="s">
        <v>35</v>
      </c>
      <c r="AB2767" s="2" t="s">
        <v>36</v>
      </c>
      <c r="AC2767" s="2"/>
      <c r="AD2767" s="2"/>
      <c r="AE2767">
        <v>1845</v>
      </c>
      <c r="AF2767" s="2" t="s">
        <v>35</v>
      </c>
      <c r="AG2767" s="2" t="s">
        <v>49</v>
      </c>
      <c r="AH2767" s="2"/>
      <c r="AI2767" s="2"/>
      <c r="AJ2767" s="2" t="s">
        <v>45</v>
      </c>
      <c r="AK2767" s="2" t="s">
        <v>36</v>
      </c>
    </row>
    <row r="2768" spans="1:37" x14ac:dyDescent="0.3">
      <c r="A2768">
        <v>1285</v>
      </c>
      <c r="B2768" s="1">
        <v>42257</v>
      </c>
      <c r="C2768">
        <v>28</v>
      </c>
      <c r="D2768" t="str">
        <f>VLOOKUP(seguimiento[[#This Row],[idinstituciones]],instituciones[[idinstituciones]:[nombre]],2,)</f>
        <v>Hospital Victor J Vilela</v>
      </c>
      <c r="E2768" s="2" t="s">
        <v>33</v>
      </c>
      <c r="F2768" s="2" t="s">
        <v>34</v>
      </c>
      <c r="G2768" s="2" t="s">
        <v>35</v>
      </c>
      <c r="H2768" s="2" t="s">
        <v>36</v>
      </c>
      <c r="I2768" s="2" t="s">
        <v>45</v>
      </c>
      <c r="J2768" s="2" t="s">
        <v>44</v>
      </c>
      <c r="K2768" s="2"/>
      <c r="L2768" s="2" t="s">
        <v>39</v>
      </c>
      <c r="M2768" s="2"/>
      <c r="N2768" s="2" t="s">
        <v>35</v>
      </c>
      <c r="O2768" s="2" t="s">
        <v>36</v>
      </c>
      <c r="P2768" s="2" t="s">
        <v>36</v>
      </c>
      <c r="Q2768" s="2"/>
      <c r="R2768" s="2" t="s">
        <v>118</v>
      </c>
      <c r="S2768" s="2" t="s">
        <v>45</v>
      </c>
      <c r="T2768" s="2" t="s">
        <v>48</v>
      </c>
      <c r="U2768" s="2" t="s">
        <v>46</v>
      </c>
      <c r="V2768" s="2" t="s">
        <v>42</v>
      </c>
      <c r="W2768" s="2" t="s">
        <v>37</v>
      </c>
      <c r="X2768" s="2" t="s">
        <v>43</v>
      </c>
      <c r="Y2768" s="2" t="s">
        <v>44</v>
      </c>
      <c r="Z2768" s="2" t="s">
        <v>35</v>
      </c>
      <c r="AA2768" s="2" t="s">
        <v>35</v>
      </c>
      <c r="AB2768" s="2" t="s">
        <v>36</v>
      </c>
      <c r="AC2768" s="2"/>
      <c r="AD2768" s="2"/>
      <c r="AE2768">
        <v>1847</v>
      </c>
      <c r="AF2768" s="2" t="s">
        <v>35</v>
      </c>
      <c r="AG2768" s="2" t="s">
        <v>49</v>
      </c>
      <c r="AH2768" s="2">
        <v>1</v>
      </c>
      <c r="AI2768" s="2" t="str">
        <f>VLOOKUP(seguimiento[[#This Row],[vitamiad]],vitaminad[[id]:[valor]],2,)</f>
        <v>No realizado</v>
      </c>
      <c r="AJ2768" s="2" t="s">
        <v>37</v>
      </c>
      <c r="AK2768" s="2" t="s">
        <v>45</v>
      </c>
    </row>
    <row r="2769" spans="1:37" x14ac:dyDescent="0.3">
      <c r="A2769">
        <v>1286</v>
      </c>
      <c r="B2769" s="1">
        <v>42264</v>
      </c>
      <c r="C2769">
        <v>6</v>
      </c>
      <c r="D2769" t="str">
        <f>VLOOKUP(seguimiento[[#This Row],[idinstituciones]],instituciones[[idinstituciones]:[nombre]],2,)</f>
        <v>Consultorio  FQ - Dr. Meneguetti</v>
      </c>
      <c r="E2769" s="2" t="s">
        <v>33</v>
      </c>
      <c r="F2769" s="2" t="s">
        <v>34</v>
      </c>
      <c r="G2769" s="2" t="s">
        <v>55</v>
      </c>
      <c r="H2769" s="2" t="s">
        <v>36</v>
      </c>
      <c r="I2769" s="2" t="s">
        <v>45</v>
      </c>
      <c r="J2769" s="2" t="s">
        <v>35</v>
      </c>
      <c r="K2769" s="2"/>
      <c r="L2769" s="2" t="s">
        <v>39</v>
      </c>
      <c r="M2769" s="2"/>
      <c r="N2769" s="2"/>
      <c r="O2769" s="2" t="s">
        <v>36</v>
      </c>
      <c r="P2769" s="2" t="s">
        <v>36</v>
      </c>
      <c r="Q2769" s="2"/>
      <c r="R2769" s="2"/>
      <c r="S2769" s="2" t="s">
        <v>36</v>
      </c>
      <c r="T2769" s="2" t="s">
        <v>36</v>
      </c>
      <c r="U2769" s="2" t="s">
        <v>36</v>
      </c>
      <c r="V2769" s="2" t="s">
        <v>36</v>
      </c>
      <c r="W2769" s="2" t="s">
        <v>36</v>
      </c>
      <c r="X2769" s="2" t="s">
        <v>36</v>
      </c>
      <c r="Y2769" s="2" t="s">
        <v>79</v>
      </c>
      <c r="Z2769" s="2" t="s">
        <v>281</v>
      </c>
      <c r="AA2769" s="2" t="s">
        <v>35</v>
      </c>
      <c r="AB2769" s="2" t="s">
        <v>36</v>
      </c>
      <c r="AC2769" s="2"/>
      <c r="AD2769" s="2"/>
      <c r="AE2769">
        <v>1848</v>
      </c>
      <c r="AF2769" s="2" t="s">
        <v>35</v>
      </c>
      <c r="AG2769" s="2" t="s">
        <v>49</v>
      </c>
      <c r="AH2769" s="2"/>
      <c r="AI2769" s="2"/>
      <c r="AJ2769" s="2" t="s">
        <v>37</v>
      </c>
      <c r="AK2769" s="2" t="s">
        <v>36</v>
      </c>
    </row>
    <row r="2770" spans="1:37" x14ac:dyDescent="0.3">
      <c r="A2770">
        <v>1290</v>
      </c>
      <c r="B2770" s="1">
        <v>42157</v>
      </c>
      <c r="C2770">
        <v>30</v>
      </c>
      <c r="D2770" t="str">
        <f>VLOOKUP(seguimiento[[#This Row],[idinstituciones]],instituciones[[idinstituciones]:[nombre]],2,)</f>
        <v>Hospital de Niños Ricardo Gutiérrez</v>
      </c>
      <c r="E2770" s="2" t="s">
        <v>64</v>
      </c>
      <c r="F2770" s="2" t="s">
        <v>58</v>
      </c>
      <c r="G2770" s="2" t="s">
        <v>67</v>
      </c>
      <c r="H2770" s="2" t="s">
        <v>36</v>
      </c>
      <c r="I2770" s="2" t="s">
        <v>37</v>
      </c>
      <c r="J2770" s="2" t="s">
        <v>71</v>
      </c>
      <c r="K2770" s="2"/>
      <c r="L2770" s="2" t="s">
        <v>39</v>
      </c>
      <c r="M2770" s="2"/>
      <c r="N2770" s="2" t="s">
        <v>35</v>
      </c>
      <c r="O2770" s="2" t="s">
        <v>36</v>
      </c>
      <c r="P2770" s="2" t="s">
        <v>36</v>
      </c>
      <c r="Q2770" s="2" t="s">
        <v>34</v>
      </c>
      <c r="R2770" s="2" t="s">
        <v>40</v>
      </c>
      <c r="S2770" s="2" t="s">
        <v>46</v>
      </c>
      <c r="T2770" s="2" t="s">
        <v>48</v>
      </c>
      <c r="U2770" s="2" t="s">
        <v>45</v>
      </c>
      <c r="V2770" s="2" t="s">
        <v>45</v>
      </c>
      <c r="W2770" s="2" t="s">
        <v>48</v>
      </c>
      <c r="X2770" s="2" t="s">
        <v>43</v>
      </c>
      <c r="Y2770" s="2" t="s">
        <v>54</v>
      </c>
      <c r="Z2770" s="2" t="s">
        <v>281</v>
      </c>
      <c r="AA2770" s="2" t="s">
        <v>35</v>
      </c>
      <c r="AB2770" s="2" t="s">
        <v>36</v>
      </c>
      <c r="AC2770" s="2"/>
      <c r="AD2770" s="2"/>
      <c r="AE2770">
        <v>1867</v>
      </c>
      <c r="AF2770" s="2" t="s">
        <v>35</v>
      </c>
      <c r="AG2770" s="2" t="s">
        <v>49</v>
      </c>
      <c r="AH2770" s="2">
        <v>1</v>
      </c>
      <c r="AI2770" s="2" t="str">
        <f>VLOOKUP(seguimiento[[#This Row],[vitamiad]],vitaminad[[id]:[valor]],2,)</f>
        <v>No realizado</v>
      </c>
      <c r="AJ2770" s="2" t="s">
        <v>46</v>
      </c>
      <c r="AK2770" s="2" t="s">
        <v>45</v>
      </c>
    </row>
    <row r="2771" spans="1:37" x14ac:dyDescent="0.3">
      <c r="A2771">
        <v>1290</v>
      </c>
      <c r="B2771" s="1">
        <v>42501</v>
      </c>
      <c r="C2771">
        <v>30</v>
      </c>
      <c r="D2771" t="str">
        <f>VLOOKUP(seguimiento[[#This Row],[idinstituciones]],instituciones[[idinstituciones]:[nombre]],2,)</f>
        <v>Hospital de Niños Ricardo Gutiérrez</v>
      </c>
      <c r="E2771" s="2" t="s">
        <v>64</v>
      </c>
      <c r="F2771" s="2" t="s">
        <v>116</v>
      </c>
      <c r="G2771" s="2" t="s">
        <v>67</v>
      </c>
      <c r="H2771" s="2" t="s">
        <v>36</v>
      </c>
      <c r="I2771" s="2" t="s">
        <v>36</v>
      </c>
      <c r="J2771" s="2" t="s">
        <v>36</v>
      </c>
      <c r="K2771" s="2"/>
      <c r="L2771" s="2" t="s">
        <v>36</v>
      </c>
      <c r="M2771" s="2"/>
      <c r="N2771" s="2"/>
      <c r="O2771" s="2" t="s">
        <v>36</v>
      </c>
      <c r="P2771" s="2" t="s">
        <v>36</v>
      </c>
      <c r="Q2771" s="2"/>
      <c r="R2771" s="2"/>
      <c r="S2771" s="2" t="s">
        <v>36</v>
      </c>
      <c r="T2771" s="2" t="s">
        <v>41</v>
      </c>
      <c r="U2771" s="2" t="s">
        <v>37</v>
      </c>
      <c r="V2771" s="2" t="s">
        <v>37</v>
      </c>
      <c r="W2771" s="2" t="s">
        <v>41</v>
      </c>
      <c r="X2771" s="2" t="s">
        <v>43</v>
      </c>
      <c r="Y2771" s="2" t="s">
        <v>36</v>
      </c>
      <c r="Z2771" s="2"/>
      <c r="AA2771" s="2" t="s">
        <v>35</v>
      </c>
      <c r="AB2771" s="2" t="s">
        <v>36</v>
      </c>
      <c r="AC2771" s="2"/>
      <c r="AD2771" s="2"/>
      <c r="AE2771">
        <v>3083</v>
      </c>
      <c r="AF2771" s="2" t="s">
        <v>71</v>
      </c>
      <c r="AG2771" s="2" t="s">
        <v>37</v>
      </c>
      <c r="AH2771" s="2"/>
      <c r="AI2771" s="2"/>
      <c r="AJ2771" s="2" t="s">
        <v>46</v>
      </c>
      <c r="AK2771" s="2" t="s">
        <v>36</v>
      </c>
    </row>
    <row r="2772" spans="1:37" x14ac:dyDescent="0.3">
      <c r="A2772">
        <v>1292</v>
      </c>
      <c r="B2772" s="1">
        <v>41045</v>
      </c>
      <c r="C2772">
        <v>30</v>
      </c>
      <c r="D2772" t="str">
        <f>VLOOKUP(seguimiento[[#This Row],[idinstituciones]],instituciones[[idinstituciones]:[nombre]],2,)</f>
        <v>Hospital de Niños Ricardo Gutiérrez</v>
      </c>
      <c r="E2772" s="2" t="s">
        <v>33</v>
      </c>
      <c r="F2772" s="2" t="s">
        <v>34</v>
      </c>
      <c r="G2772" s="2" t="s">
        <v>35</v>
      </c>
      <c r="H2772" s="2" t="s">
        <v>36</v>
      </c>
      <c r="I2772" s="2" t="s">
        <v>45</v>
      </c>
      <c r="J2772" s="2" t="s">
        <v>71</v>
      </c>
      <c r="K2772" s="2"/>
      <c r="L2772" s="2" t="s">
        <v>82</v>
      </c>
      <c r="M2772" s="2"/>
      <c r="N2772" s="2" t="s">
        <v>35</v>
      </c>
      <c r="O2772" s="2" t="s">
        <v>36</v>
      </c>
      <c r="P2772" s="2" t="s">
        <v>36</v>
      </c>
      <c r="Q2772" s="2"/>
      <c r="R2772" s="2" t="s">
        <v>118</v>
      </c>
      <c r="S2772" s="2" t="s">
        <v>45</v>
      </c>
      <c r="T2772" s="2" t="s">
        <v>49</v>
      </c>
      <c r="U2772" s="2" t="s">
        <v>45</v>
      </c>
      <c r="V2772" s="2" t="s">
        <v>45</v>
      </c>
      <c r="W2772" s="2" t="s">
        <v>49</v>
      </c>
      <c r="X2772" s="2" t="s">
        <v>65</v>
      </c>
      <c r="Y2772" s="2" t="s">
        <v>44</v>
      </c>
      <c r="Z2772" s="2" t="s">
        <v>35</v>
      </c>
      <c r="AA2772" s="2" t="s">
        <v>35</v>
      </c>
      <c r="AB2772" s="2" t="s">
        <v>36</v>
      </c>
      <c r="AC2772" s="2"/>
      <c r="AD2772" s="2"/>
      <c r="AE2772">
        <v>1869</v>
      </c>
      <c r="AF2772" s="2" t="s">
        <v>35</v>
      </c>
      <c r="AG2772" s="2" t="s">
        <v>49</v>
      </c>
      <c r="AH2772" s="2">
        <v>1</v>
      </c>
      <c r="AI2772" s="2" t="str">
        <f>VLOOKUP(seguimiento[[#This Row],[vitamiad]],vitaminad[[id]:[valor]],2,)</f>
        <v>No realizado</v>
      </c>
      <c r="AJ2772" s="2" t="s">
        <v>37</v>
      </c>
      <c r="AK2772" s="2" t="s">
        <v>45</v>
      </c>
    </row>
    <row r="2773" spans="1:37" x14ac:dyDescent="0.3">
      <c r="A2773">
        <v>1292</v>
      </c>
      <c r="B2773" s="1">
        <v>41472</v>
      </c>
      <c r="C2773">
        <v>30</v>
      </c>
      <c r="D2773" t="str">
        <f>VLOOKUP(seguimiento[[#This Row],[idinstituciones]],instituciones[[idinstituciones]:[nombre]],2,)</f>
        <v>Hospital de Niños Ricardo Gutiérrez</v>
      </c>
      <c r="E2773" s="2" t="s">
        <v>64</v>
      </c>
      <c r="F2773" s="2" t="s">
        <v>58</v>
      </c>
      <c r="G2773" s="2" t="s">
        <v>51</v>
      </c>
      <c r="H2773" s="2" t="s">
        <v>36</v>
      </c>
      <c r="I2773" s="2" t="s">
        <v>45</v>
      </c>
      <c r="J2773" s="2" t="s">
        <v>71</v>
      </c>
      <c r="K2773" s="2"/>
      <c r="L2773" s="2" t="s">
        <v>39</v>
      </c>
      <c r="M2773" s="2"/>
      <c r="N2773" s="2" t="s">
        <v>35</v>
      </c>
      <c r="O2773" s="2" t="s">
        <v>36</v>
      </c>
      <c r="P2773" s="2" t="s">
        <v>36</v>
      </c>
      <c r="Q2773" s="2"/>
      <c r="R2773" s="2" t="s">
        <v>118</v>
      </c>
      <c r="S2773" s="2" t="s">
        <v>45</v>
      </c>
      <c r="T2773" s="2" t="s">
        <v>46</v>
      </c>
      <c r="U2773" s="2" t="s">
        <v>42</v>
      </c>
      <c r="V2773" s="2" t="s">
        <v>42</v>
      </c>
      <c r="W2773" s="2" t="s">
        <v>46</v>
      </c>
      <c r="X2773" s="2" t="s">
        <v>65</v>
      </c>
      <c r="Y2773" s="2" t="s">
        <v>44</v>
      </c>
      <c r="Z2773" s="2" t="s">
        <v>35</v>
      </c>
      <c r="AA2773" s="2" t="s">
        <v>35</v>
      </c>
      <c r="AB2773" s="2" t="s">
        <v>36</v>
      </c>
      <c r="AC2773" s="2"/>
      <c r="AD2773" s="2"/>
      <c r="AE2773">
        <v>1870</v>
      </c>
      <c r="AF2773" s="2" t="s">
        <v>35</v>
      </c>
      <c r="AG2773" s="2" t="s">
        <v>49</v>
      </c>
      <c r="AH2773" s="2">
        <v>1</v>
      </c>
      <c r="AI2773" s="2" t="str">
        <f>VLOOKUP(seguimiento[[#This Row],[vitamiad]],vitaminad[[id]:[valor]],2,)</f>
        <v>No realizado</v>
      </c>
      <c r="AJ2773" s="2" t="s">
        <v>46</v>
      </c>
      <c r="AK2773" s="2" t="s">
        <v>45</v>
      </c>
    </row>
    <row r="2774" spans="1:37" x14ac:dyDescent="0.3">
      <c r="A2774">
        <v>1292</v>
      </c>
      <c r="B2774" s="1">
        <v>42237</v>
      </c>
      <c r="C2774">
        <v>30</v>
      </c>
      <c r="D2774" t="str">
        <f>VLOOKUP(seguimiento[[#This Row],[idinstituciones]],instituciones[[idinstituciones]:[nombre]],2,)</f>
        <v>Hospital de Niños Ricardo Gutiérrez</v>
      </c>
      <c r="E2774" s="2" t="s">
        <v>64</v>
      </c>
      <c r="F2774" s="2" t="s">
        <v>58</v>
      </c>
      <c r="G2774" s="2" t="s">
        <v>67</v>
      </c>
      <c r="H2774" s="2" t="s">
        <v>95</v>
      </c>
      <c r="I2774" s="2" t="s">
        <v>45</v>
      </c>
      <c r="J2774" s="2" t="s">
        <v>71</v>
      </c>
      <c r="K2774" s="2"/>
      <c r="L2774" s="2" t="s">
        <v>39</v>
      </c>
      <c r="M2774" s="2"/>
      <c r="N2774" s="2" t="s">
        <v>35</v>
      </c>
      <c r="O2774" s="2" t="s">
        <v>36</v>
      </c>
      <c r="P2774" s="2" t="s">
        <v>36</v>
      </c>
      <c r="Q2774" s="2" t="s">
        <v>80</v>
      </c>
      <c r="R2774" s="2" t="s">
        <v>40</v>
      </c>
      <c r="S2774" s="2" t="s">
        <v>46</v>
      </c>
      <c r="T2774" s="2" t="s">
        <v>37</v>
      </c>
      <c r="U2774" s="2" t="s">
        <v>37</v>
      </c>
      <c r="V2774" s="2" t="s">
        <v>37</v>
      </c>
      <c r="W2774" s="2" t="s">
        <v>37</v>
      </c>
      <c r="X2774" s="2" t="s">
        <v>65</v>
      </c>
      <c r="Y2774" s="2" t="s">
        <v>54</v>
      </c>
      <c r="Z2774" s="2" t="s">
        <v>35</v>
      </c>
      <c r="AA2774" s="2" t="s">
        <v>35</v>
      </c>
      <c r="AB2774" s="2" t="s">
        <v>36</v>
      </c>
      <c r="AC2774" s="2"/>
      <c r="AD2774" s="2"/>
      <c r="AE2774">
        <v>1871</v>
      </c>
      <c r="AF2774" s="2" t="s">
        <v>35</v>
      </c>
      <c r="AG2774" s="2" t="s">
        <v>45</v>
      </c>
      <c r="AH2774" s="2">
        <v>3</v>
      </c>
      <c r="AI2774" s="2" t="str">
        <f>VLOOKUP(seguimiento[[#This Row],[vitamiad]],vitaminad[[id]:[valor]],2,)</f>
        <v>Bajo</v>
      </c>
      <c r="AJ2774" s="2" t="s">
        <v>37</v>
      </c>
      <c r="AK2774" s="2" t="s">
        <v>45</v>
      </c>
    </row>
    <row r="2775" spans="1:37" x14ac:dyDescent="0.3">
      <c r="A2775">
        <v>1292</v>
      </c>
      <c r="B2775" s="1">
        <v>42551</v>
      </c>
      <c r="C2775">
        <v>30</v>
      </c>
      <c r="D2775" t="str">
        <f>VLOOKUP(seguimiento[[#This Row],[idinstituciones]],instituciones[[idinstituciones]:[nombre]],2,)</f>
        <v>Hospital de Niños Ricardo Gutiérrez</v>
      </c>
      <c r="E2775" s="2" t="s">
        <v>33</v>
      </c>
      <c r="F2775" s="2" t="s">
        <v>58</v>
      </c>
      <c r="G2775" s="2" t="s">
        <v>67</v>
      </c>
      <c r="H2775" s="2" t="s">
        <v>100</v>
      </c>
      <c r="I2775" s="2" t="s">
        <v>45</v>
      </c>
      <c r="J2775" s="2" t="s">
        <v>71</v>
      </c>
      <c r="K2775" s="2"/>
      <c r="L2775" s="2" t="s">
        <v>39</v>
      </c>
      <c r="M2775" s="2"/>
      <c r="N2775" s="2" t="s">
        <v>35</v>
      </c>
      <c r="O2775" s="2" t="s">
        <v>36</v>
      </c>
      <c r="P2775" s="2" t="s">
        <v>36</v>
      </c>
      <c r="Q2775" s="2" t="s">
        <v>77</v>
      </c>
      <c r="R2775" s="2" t="s">
        <v>40</v>
      </c>
      <c r="S2775" s="2" t="s">
        <v>37</v>
      </c>
      <c r="T2775" s="2" t="s">
        <v>41</v>
      </c>
      <c r="U2775" s="2" t="s">
        <v>37</v>
      </c>
      <c r="V2775" s="2" t="s">
        <v>37</v>
      </c>
      <c r="W2775" s="2" t="s">
        <v>41</v>
      </c>
      <c r="X2775" s="2" t="s">
        <v>65</v>
      </c>
      <c r="Y2775" s="2" t="s">
        <v>47</v>
      </c>
      <c r="Z2775" s="2" t="s">
        <v>35</v>
      </c>
      <c r="AA2775" s="2" t="s">
        <v>35</v>
      </c>
      <c r="AB2775" s="2" t="s">
        <v>36</v>
      </c>
      <c r="AC2775" s="2"/>
      <c r="AD2775" s="2"/>
      <c r="AE2775">
        <v>2194</v>
      </c>
      <c r="AF2775" s="2" t="s">
        <v>35</v>
      </c>
      <c r="AG2775" s="2" t="s">
        <v>49</v>
      </c>
      <c r="AH2775" s="2">
        <v>3</v>
      </c>
      <c r="AI2775" s="2" t="str">
        <f>VLOOKUP(seguimiento[[#This Row],[vitamiad]],vitaminad[[id]:[valor]],2,)</f>
        <v>Bajo</v>
      </c>
      <c r="AJ2775" s="2" t="s">
        <v>46</v>
      </c>
      <c r="AK2775" s="2" t="s">
        <v>45</v>
      </c>
    </row>
    <row r="2776" spans="1:37" x14ac:dyDescent="0.3">
      <c r="A2776">
        <v>1293</v>
      </c>
      <c r="B2776" s="1">
        <v>41764</v>
      </c>
      <c r="C2776">
        <v>30</v>
      </c>
      <c r="D2776" t="str">
        <f>VLOOKUP(seguimiento[[#This Row],[idinstituciones]],instituciones[[idinstituciones]:[nombre]],2,)</f>
        <v>Hospital de Niños Ricardo Gutiérrez</v>
      </c>
      <c r="E2776" s="2" t="s">
        <v>35</v>
      </c>
      <c r="F2776" s="2" t="s">
        <v>34</v>
      </c>
      <c r="G2776" s="2" t="s">
        <v>35</v>
      </c>
      <c r="H2776" s="2" t="s">
        <v>36</v>
      </c>
      <c r="I2776" s="2" t="s">
        <v>45</v>
      </c>
      <c r="J2776" s="2" t="s">
        <v>35</v>
      </c>
      <c r="K2776" s="2"/>
      <c r="L2776" s="2" t="s">
        <v>39</v>
      </c>
      <c r="M2776" s="2"/>
      <c r="N2776" s="2" t="s">
        <v>35</v>
      </c>
      <c r="O2776" s="2" t="s">
        <v>36</v>
      </c>
      <c r="P2776" s="2" t="s">
        <v>36</v>
      </c>
      <c r="Q2776" s="2"/>
      <c r="R2776" s="2" t="s">
        <v>118</v>
      </c>
      <c r="S2776" s="2" t="s">
        <v>45</v>
      </c>
      <c r="T2776" s="2" t="s">
        <v>74</v>
      </c>
      <c r="U2776" s="2" t="s">
        <v>37</v>
      </c>
      <c r="V2776" s="2" t="s">
        <v>45</v>
      </c>
      <c r="W2776" s="2" t="s">
        <v>74</v>
      </c>
      <c r="X2776" s="2" t="s">
        <v>43</v>
      </c>
      <c r="Y2776" s="2" t="s">
        <v>44</v>
      </c>
      <c r="Z2776" s="2" t="s">
        <v>281</v>
      </c>
      <c r="AA2776" s="2" t="s">
        <v>35</v>
      </c>
      <c r="AB2776" s="2" t="s">
        <v>36</v>
      </c>
      <c r="AC2776" s="2"/>
      <c r="AD2776" s="2"/>
      <c r="AE2776">
        <v>1872</v>
      </c>
      <c r="AF2776" s="2" t="s">
        <v>35</v>
      </c>
      <c r="AG2776" s="2" t="s">
        <v>49</v>
      </c>
      <c r="AH2776" s="2">
        <v>1</v>
      </c>
      <c r="AI2776" s="2" t="str">
        <f>VLOOKUP(seguimiento[[#This Row],[vitamiad]],vitaminad[[id]:[valor]],2,)</f>
        <v>No realizado</v>
      </c>
      <c r="AJ2776" s="2" t="s">
        <v>45</v>
      </c>
      <c r="AK2776" s="2" t="s">
        <v>45</v>
      </c>
    </row>
    <row r="2777" spans="1:37" x14ac:dyDescent="0.3">
      <c r="A2777">
        <v>1293</v>
      </c>
      <c r="B2777" s="1">
        <v>42282</v>
      </c>
      <c r="C2777">
        <v>30</v>
      </c>
      <c r="D2777" t="str">
        <f>VLOOKUP(seguimiento[[#This Row],[idinstituciones]],instituciones[[idinstituciones]:[nombre]],2,)</f>
        <v>Hospital de Niños Ricardo Gutiérrez</v>
      </c>
      <c r="E2777" s="2" t="s">
        <v>33</v>
      </c>
      <c r="F2777" s="2" t="s">
        <v>34</v>
      </c>
      <c r="G2777" s="2" t="s">
        <v>36</v>
      </c>
      <c r="H2777" s="2" t="s">
        <v>36</v>
      </c>
      <c r="I2777" s="2" t="s">
        <v>45</v>
      </c>
      <c r="J2777" s="2" t="s">
        <v>35</v>
      </c>
      <c r="K2777" s="2"/>
      <c r="L2777" s="2" t="s">
        <v>39</v>
      </c>
      <c r="M2777" s="2"/>
      <c r="N2777" s="2" t="s">
        <v>35</v>
      </c>
      <c r="O2777" s="2" t="s">
        <v>36</v>
      </c>
      <c r="P2777" s="2" t="s">
        <v>36</v>
      </c>
      <c r="Q2777" s="2"/>
      <c r="R2777" s="2" t="s">
        <v>40</v>
      </c>
      <c r="S2777" s="2" t="s">
        <v>45</v>
      </c>
      <c r="T2777" s="2" t="s">
        <v>41</v>
      </c>
      <c r="U2777" s="2" t="s">
        <v>45</v>
      </c>
      <c r="V2777" s="2" t="s">
        <v>45</v>
      </c>
      <c r="W2777" s="2" t="s">
        <v>41</v>
      </c>
      <c r="X2777" s="2" t="s">
        <v>43</v>
      </c>
      <c r="Y2777" s="2" t="s">
        <v>47</v>
      </c>
      <c r="Z2777" s="2" t="s">
        <v>281</v>
      </c>
      <c r="AA2777" s="2" t="s">
        <v>35</v>
      </c>
      <c r="AB2777" s="2" t="s">
        <v>36</v>
      </c>
      <c r="AC2777" s="2"/>
      <c r="AD2777" s="2"/>
      <c r="AE2777">
        <v>1873</v>
      </c>
      <c r="AF2777" s="2" t="s">
        <v>35</v>
      </c>
      <c r="AG2777" s="2" t="s">
        <v>49</v>
      </c>
      <c r="AH2777" s="2">
        <v>2</v>
      </c>
      <c r="AI2777" s="2" t="str">
        <f>VLOOKUP(seguimiento[[#This Row],[vitamiad]],vitaminad[[id]:[valor]],2,)</f>
        <v>Normal</v>
      </c>
      <c r="AJ2777" s="2" t="s">
        <v>45</v>
      </c>
      <c r="AK2777" s="2" t="s">
        <v>45</v>
      </c>
    </row>
    <row r="2778" spans="1:37" x14ac:dyDescent="0.3">
      <c r="A2778">
        <v>1294</v>
      </c>
      <c r="B2778" s="1">
        <v>40847</v>
      </c>
      <c r="C2778">
        <v>30</v>
      </c>
      <c r="D2778" t="str">
        <f>VLOOKUP(seguimiento[[#This Row],[idinstituciones]],instituciones[[idinstituciones]:[nombre]],2,)</f>
        <v>Hospital de Niños Ricardo Gutiérrez</v>
      </c>
      <c r="E2778" s="2" t="s">
        <v>33</v>
      </c>
      <c r="F2778" s="2" t="s">
        <v>34</v>
      </c>
      <c r="G2778" s="2" t="s">
        <v>35</v>
      </c>
      <c r="H2778" s="2" t="s">
        <v>36</v>
      </c>
      <c r="I2778" s="2" t="s">
        <v>45</v>
      </c>
      <c r="J2778" s="2" t="s">
        <v>71</v>
      </c>
      <c r="K2778" s="2"/>
      <c r="L2778" s="2" t="s">
        <v>82</v>
      </c>
      <c r="M2778" s="2"/>
      <c r="N2778" s="2" t="s">
        <v>35</v>
      </c>
      <c r="O2778" s="2" t="s">
        <v>36</v>
      </c>
      <c r="P2778" s="2" t="s">
        <v>36</v>
      </c>
      <c r="Q2778" s="2"/>
      <c r="R2778" s="2" t="s">
        <v>118</v>
      </c>
      <c r="S2778" s="2" t="s">
        <v>45</v>
      </c>
      <c r="T2778" s="2" t="s">
        <v>49</v>
      </c>
      <c r="U2778" s="2" t="s">
        <v>45</v>
      </c>
      <c r="V2778" s="2" t="s">
        <v>45</v>
      </c>
      <c r="W2778" s="2" t="s">
        <v>49</v>
      </c>
      <c r="X2778" s="2" t="s">
        <v>65</v>
      </c>
      <c r="Y2778" s="2" t="s">
        <v>44</v>
      </c>
      <c r="Z2778" s="2" t="s">
        <v>35</v>
      </c>
      <c r="AA2778" s="2" t="s">
        <v>35</v>
      </c>
      <c r="AB2778" s="2" t="s">
        <v>36</v>
      </c>
      <c r="AC2778" s="2"/>
      <c r="AD2778" s="2"/>
      <c r="AE2778">
        <v>1874</v>
      </c>
      <c r="AF2778" s="2" t="s">
        <v>35</v>
      </c>
      <c r="AG2778" s="2" t="s">
        <v>49</v>
      </c>
      <c r="AH2778" s="2">
        <v>1</v>
      </c>
      <c r="AI2778" s="2" t="str">
        <f>VLOOKUP(seguimiento[[#This Row],[vitamiad]],vitaminad[[id]:[valor]],2,)</f>
        <v>No realizado</v>
      </c>
      <c r="AJ2778" s="2" t="s">
        <v>37</v>
      </c>
      <c r="AK2778" s="2" t="s">
        <v>45</v>
      </c>
    </row>
    <row r="2779" spans="1:37" x14ac:dyDescent="0.3">
      <c r="A2779">
        <v>1294</v>
      </c>
      <c r="B2779" s="1">
        <v>41127</v>
      </c>
      <c r="C2779">
        <v>30</v>
      </c>
      <c r="D2779" t="str">
        <f>VLOOKUP(seguimiento[[#This Row],[idinstituciones]],instituciones[[idinstituciones]:[nombre]],2,)</f>
        <v>Hospital de Niños Ricardo Gutiérrez</v>
      </c>
      <c r="E2779" s="2" t="s">
        <v>33</v>
      </c>
      <c r="F2779" s="2" t="s">
        <v>34</v>
      </c>
      <c r="G2779" s="2" t="s">
        <v>55</v>
      </c>
      <c r="H2779" s="2" t="s">
        <v>95</v>
      </c>
      <c r="I2779" s="2" t="s">
        <v>45</v>
      </c>
      <c r="J2779" s="2" t="s">
        <v>71</v>
      </c>
      <c r="K2779" s="2"/>
      <c r="L2779" s="2" t="s">
        <v>39</v>
      </c>
      <c r="M2779" s="2"/>
      <c r="N2779" s="2" t="s">
        <v>35</v>
      </c>
      <c r="O2779" s="2" t="s">
        <v>36</v>
      </c>
      <c r="P2779" s="2" t="s">
        <v>36</v>
      </c>
      <c r="Q2779" s="2"/>
      <c r="R2779" s="2" t="s">
        <v>40</v>
      </c>
      <c r="S2779" s="2" t="s">
        <v>45</v>
      </c>
      <c r="T2779" s="2" t="s">
        <v>41</v>
      </c>
      <c r="U2779" s="2" t="s">
        <v>46</v>
      </c>
      <c r="V2779" s="2" t="s">
        <v>46</v>
      </c>
      <c r="W2779" s="2" t="s">
        <v>41</v>
      </c>
      <c r="X2779" s="2" t="s">
        <v>65</v>
      </c>
      <c r="Y2779" s="2" t="s">
        <v>44</v>
      </c>
      <c r="Z2779" s="2" t="s">
        <v>35</v>
      </c>
      <c r="AA2779" s="2" t="s">
        <v>35</v>
      </c>
      <c r="AB2779" s="2" t="s">
        <v>36</v>
      </c>
      <c r="AC2779" s="2"/>
      <c r="AD2779" s="2"/>
      <c r="AE2779">
        <v>1875</v>
      </c>
      <c r="AF2779" s="2" t="s">
        <v>35</v>
      </c>
      <c r="AG2779" s="2" t="s">
        <v>49</v>
      </c>
      <c r="AH2779" s="2">
        <v>1</v>
      </c>
      <c r="AI2779" s="2" t="str">
        <f>VLOOKUP(seguimiento[[#This Row],[vitamiad]],vitaminad[[id]:[valor]],2,)</f>
        <v>No realizado</v>
      </c>
      <c r="AJ2779" s="2" t="s">
        <v>37</v>
      </c>
      <c r="AK2779" s="2" t="s">
        <v>45</v>
      </c>
    </row>
    <row r="2780" spans="1:37" x14ac:dyDescent="0.3">
      <c r="A2780">
        <v>1294</v>
      </c>
      <c r="B2780" s="1">
        <v>41492</v>
      </c>
      <c r="C2780">
        <v>30</v>
      </c>
      <c r="D2780" t="str">
        <f>VLOOKUP(seguimiento[[#This Row],[idinstituciones]],instituciones[[idinstituciones]:[nombre]],2,)</f>
        <v>Hospital de Niños Ricardo Gutiérrez</v>
      </c>
      <c r="E2780" s="2" t="s">
        <v>33</v>
      </c>
      <c r="F2780" s="2" t="s">
        <v>34</v>
      </c>
      <c r="G2780" s="2" t="s">
        <v>59</v>
      </c>
      <c r="H2780" s="2" t="s">
        <v>36</v>
      </c>
      <c r="I2780" s="2" t="s">
        <v>45</v>
      </c>
      <c r="J2780" s="2" t="s">
        <v>71</v>
      </c>
      <c r="K2780" s="2"/>
      <c r="L2780" s="2" t="s">
        <v>39</v>
      </c>
      <c r="M2780" s="2"/>
      <c r="N2780" s="2" t="s">
        <v>35</v>
      </c>
      <c r="O2780" s="2" t="s">
        <v>36</v>
      </c>
      <c r="P2780" s="2" t="s">
        <v>36</v>
      </c>
      <c r="Q2780" s="2"/>
      <c r="R2780" s="2" t="s">
        <v>40</v>
      </c>
      <c r="S2780" s="2" t="s">
        <v>37</v>
      </c>
      <c r="T2780" s="2" t="s">
        <v>41</v>
      </c>
      <c r="U2780" s="2" t="s">
        <v>42</v>
      </c>
      <c r="V2780" s="2" t="s">
        <v>42</v>
      </c>
      <c r="W2780" s="2" t="s">
        <v>41</v>
      </c>
      <c r="X2780" s="2" t="s">
        <v>43</v>
      </c>
      <c r="Y2780" s="2" t="s">
        <v>44</v>
      </c>
      <c r="Z2780" s="2" t="s">
        <v>281</v>
      </c>
      <c r="AA2780" s="2" t="s">
        <v>35</v>
      </c>
      <c r="AB2780" s="2" t="s">
        <v>36</v>
      </c>
      <c r="AC2780" s="2"/>
      <c r="AD2780" s="2"/>
      <c r="AE2780">
        <v>1876</v>
      </c>
      <c r="AF2780" s="2" t="s">
        <v>35</v>
      </c>
      <c r="AG2780" s="2" t="s">
        <v>49</v>
      </c>
      <c r="AH2780" s="2">
        <v>1</v>
      </c>
      <c r="AI2780" s="2" t="str">
        <f>VLOOKUP(seguimiento[[#This Row],[vitamiad]],vitaminad[[id]:[valor]],2,)</f>
        <v>No realizado</v>
      </c>
      <c r="AJ2780" s="2" t="s">
        <v>37</v>
      </c>
      <c r="AK2780" s="2" t="s">
        <v>45</v>
      </c>
    </row>
    <row r="2781" spans="1:37" x14ac:dyDescent="0.3">
      <c r="A2781">
        <v>1294</v>
      </c>
      <c r="B2781" s="1">
        <v>41898</v>
      </c>
      <c r="C2781">
        <v>30</v>
      </c>
      <c r="D2781" t="str">
        <f>VLOOKUP(seguimiento[[#This Row],[idinstituciones]],instituciones[[idinstituciones]:[nombre]],2,)</f>
        <v>Hospital de Niños Ricardo Gutiérrez</v>
      </c>
      <c r="E2781" s="2" t="s">
        <v>33</v>
      </c>
      <c r="F2781" s="2" t="s">
        <v>34</v>
      </c>
      <c r="G2781" s="2" t="s">
        <v>59</v>
      </c>
      <c r="H2781" s="2" t="s">
        <v>36</v>
      </c>
      <c r="I2781" s="2" t="s">
        <v>45</v>
      </c>
      <c r="J2781" s="2" t="s">
        <v>71</v>
      </c>
      <c r="K2781" s="2"/>
      <c r="L2781" s="2" t="s">
        <v>39</v>
      </c>
      <c r="M2781" s="2"/>
      <c r="N2781" s="2" t="s">
        <v>35</v>
      </c>
      <c r="O2781" s="2" t="s">
        <v>36</v>
      </c>
      <c r="P2781" s="2" t="s">
        <v>36</v>
      </c>
      <c r="Q2781" s="2"/>
      <c r="R2781" s="2" t="s">
        <v>40</v>
      </c>
      <c r="S2781" s="2" t="s">
        <v>37</v>
      </c>
      <c r="T2781" s="2" t="s">
        <v>41</v>
      </c>
      <c r="U2781" s="2" t="s">
        <v>42</v>
      </c>
      <c r="V2781" s="2" t="s">
        <v>42</v>
      </c>
      <c r="W2781" s="2" t="s">
        <v>41</v>
      </c>
      <c r="X2781" s="2" t="s">
        <v>43</v>
      </c>
      <c r="Y2781" s="2" t="s">
        <v>47</v>
      </c>
      <c r="Z2781" s="2" t="s">
        <v>281</v>
      </c>
      <c r="AA2781" s="2" t="s">
        <v>35</v>
      </c>
      <c r="AB2781" s="2" t="s">
        <v>36</v>
      </c>
      <c r="AC2781" s="2"/>
      <c r="AD2781" s="2"/>
      <c r="AE2781">
        <v>1877</v>
      </c>
      <c r="AF2781" s="2" t="s">
        <v>35</v>
      </c>
      <c r="AG2781" s="2" t="s">
        <v>49</v>
      </c>
      <c r="AH2781" s="2">
        <v>2</v>
      </c>
      <c r="AI2781" s="2" t="str">
        <f>VLOOKUP(seguimiento[[#This Row],[vitamiad]],vitaminad[[id]:[valor]],2,)</f>
        <v>Normal</v>
      </c>
      <c r="AJ2781" s="2" t="s">
        <v>37</v>
      </c>
      <c r="AK2781" s="2" t="s">
        <v>45</v>
      </c>
    </row>
    <row r="2782" spans="1:37" x14ac:dyDescent="0.3">
      <c r="A2782">
        <v>1295</v>
      </c>
      <c r="B2782" s="1">
        <v>42269</v>
      </c>
      <c r="C2782">
        <v>5</v>
      </c>
      <c r="D2782" t="str">
        <f>VLOOKUP(seguimiento[[#This Row],[idinstituciones]],instituciones[[idinstituciones]:[nombre]],2,)</f>
        <v>Hospital "Dr. Antonio A. Cetrángolo"</v>
      </c>
      <c r="E2782" s="2" t="s">
        <v>33</v>
      </c>
      <c r="F2782" s="2" t="s">
        <v>36</v>
      </c>
      <c r="G2782" s="2" t="s">
        <v>36</v>
      </c>
      <c r="H2782" s="2" t="s">
        <v>36</v>
      </c>
      <c r="I2782" s="2" t="s">
        <v>37</v>
      </c>
      <c r="J2782" s="2" t="s">
        <v>44</v>
      </c>
      <c r="K2782" s="2"/>
      <c r="L2782" s="2" t="s">
        <v>39</v>
      </c>
      <c r="M2782" s="2"/>
      <c r="N2782" s="2"/>
      <c r="O2782" s="2" t="s">
        <v>36</v>
      </c>
      <c r="P2782" s="2" t="s">
        <v>36</v>
      </c>
      <c r="Q2782" s="2"/>
      <c r="R2782" s="2" t="s">
        <v>40</v>
      </c>
      <c r="S2782" s="2" t="s">
        <v>45</v>
      </c>
      <c r="T2782" s="2" t="s">
        <v>49</v>
      </c>
      <c r="U2782" s="2" t="s">
        <v>45</v>
      </c>
      <c r="V2782" s="2" t="s">
        <v>45</v>
      </c>
      <c r="W2782" s="2" t="s">
        <v>46</v>
      </c>
      <c r="X2782" s="2" t="s">
        <v>43</v>
      </c>
      <c r="Y2782" s="2" t="s">
        <v>36</v>
      </c>
      <c r="Z2782" s="2" t="s">
        <v>281</v>
      </c>
      <c r="AA2782" s="2" t="s">
        <v>35</v>
      </c>
      <c r="AB2782" s="2" t="s">
        <v>36</v>
      </c>
      <c r="AC2782" s="2"/>
      <c r="AD2782" s="2"/>
      <c r="AE2782">
        <v>1879</v>
      </c>
      <c r="AF2782" s="2" t="s">
        <v>36</v>
      </c>
      <c r="AG2782" s="2" t="s">
        <v>36</v>
      </c>
      <c r="AH2782" s="2">
        <v>4</v>
      </c>
      <c r="AI2782" s="2"/>
      <c r="AJ2782" s="2" t="s">
        <v>37</v>
      </c>
      <c r="AK2782" s="2" t="s">
        <v>45</v>
      </c>
    </row>
    <row r="2783" spans="1:37" x14ac:dyDescent="0.3">
      <c r="A2783">
        <v>1296</v>
      </c>
      <c r="B2783" s="1">
        <v>42284</v>
      </c>
      <c r="C2783">
        <v>5</v>
      </c>
      <c r="D2783" t="str">
        <f>VLOOKUP(seguimiento[[#This Row],[idinstituciones]],instituciones[[idinstituciones]:[nombre]],2,)</f>
        <v>Hospital "Dr. Antonio A. Cetrángolo"</v>
      </c>
      <c r="E2783" s="2" t="s">
        <v>33</v>
      </c>
      <c r="F2783" s="2" t="s">
        <v>36</v>
      </c>
      <c r="G2783" s="2" t="s">
        <v>36</v>
      </c>
      <c r="H2783" s="2" t="s">
        <v>36</v>
      </c>
      <c r="I2783" s="2" t="s">
        <v>37</v>
      </c>
      <c r="J2783" s="2" t="s">
        <v>44</v>
      </c>
      <c r="K2783" s="2"/>
      <c r="L2783" s="2" t="s">
        <v>39</v>
      </c>
      <c r="M2783" s="2" t="s">
        <v>70</v>
      </c>
      <c r="N2783" s="2"/>
      <c r="O2783" s="2" t="s">
        <v>36</v>
      </c>
      <c r="P2783" s="2" t="s">
        <v>36</v>
      </c>
      <c r="Q2783" s="2"/>
      <c r="R2783" s="2" t="s">
        <v>40</v>
      </c>
      <c r="S2783" s="2" t="s">
        <v>45</v>
      </c>
      <c r="T2783" s="2" t="s">
        <v>60</v>
      </c>
      <c r="U2783" s="2" t="s">
        <v>36</v>
      </c>
      <c r="V2783" s="2" t="s">
        <v>36</v>
      </c>
      <c r="W2783" s="2" t="s">
        <v>73</v>
      </c>
      <c r="X2783" s="2" t="s">
        <v>43</v>
      </c>
      <c r="Y2783" s="2" t="s">
        <v>47</v>
      </c>
      <c r="Z2783" s="2" t="s">
        <v>281</v>
      </c>
      <c r="AA2783" s="2" t="s">
        <v>35</v>
      </c>
      <c r="AB2783" s="2" t="s">
        <v>36</v>
      </c>
      <c r="AC2783" s="2"/>
      <c r="AD2783" s="2"/>
      <c r="AE2783">
        <v>1880</v>
      </c>
      <c r="AF2783" s="2" t="s">
        <v>35</v>
      </c>
      <c r="AG2783" s="2" t="s">
        <v>36</v>
      </c>
      <c r="AH2783" s="2">
        <v>1</v>
      </c>
      <c r="AI2783" s="2" t="str">
        <f>VLOOKUP(seguimiento[[#This Row],[vitamiad]],vitaminad[[id]:[valor]],2,)</f>
        <v>No realizado</v>
      </c>
      <c r="AJ2783" s="2" t="s">
        <v>37</v>
      </c>
      <c r="AK2783" s="2" t="s">
        <v>45</v>
      </c>
    </row>
    <row r="2784" spans="1:37" x14ac:dyDescent="0.3">
      <c r="A2784">
        <v>1298</v>
      </c>
      <c r="B2784" s="1">
        <v>42331</v>
      </c>
      <c r="C2784">
        <v>24</v>
      </c>
      <c r="D2784" t="str">
        <f>VLOOKUP(seguimiento[[#This Row],[idinstituciones]],instituciones[[idinstituciones]:[nombre]],2,)</f>
        <v>Hospital Sor Maria Ludovica de La Plata</v>
      </c>
      <c r="E2784" s="2" t="s">
        <v>33</v>
      </c>
      <c r="F2784" s="2" t="s">
        <v>34</v>
      </c>
      <c r="G2784" s="2" t="s">
        <v>35</v>
      </c>
      <c r="H2784" s="2" t="s">
        <v>36</v>
      </c>
      <c r="I2784" s="2" t="s">
        <v>45</v>
      </c>
      <c r="J2784" s="2" t="s">
        <v>35</v>
      </c>
      <c r="K2784" s="2"/>
      <c r="L2784" s="2" t="s">
        <v>39</v>
      </c>
      <c r="M2784" s="2"/>
      <c r="N2784" s="2" t="s">
        <v>35</v>
      </c>
      <c r="O2784" s="2" t="s">
        <v>36</v>
      </c>
      <c r="P2784" s="2" t="s">
        <v>36</v>
      </c>
      <c r="Q2784" s="2"/>
      <c r="R2784" s="2" t="s">
        <v>118</v>
      </c>
      <c r="S2784" s="2" t="s">
        <v>45</v>
      </c>
      <c r="T2784" s="2" t="s">
        <v>41</v>
      </c>
      <c r="U2784" s="2" t="s">
        <v>45</v>
      </c>
      <c r="V2784" s="2" t="s">
        <v>42</v>
      </c>
      <c r="W2784" s="2" t="s">
        <v>48</v>
      </c>
      <c r="X2784" s="2" t="s">
        <v>43</v>
      </c>
      <c r="Y2784" s="2" t="s">
        <v>44</v>
      </c>
      <c r="Z2784" s="2" t="s">
        <v>35</v>
      </c>
      <c r="AA2784" s="2" t="s">
        <v>35</v>
      </c>
      <c r="AB2784" s="2" t="s">
        <v>36</v>
      </c>
      <c r="AC2784" s="2"/>
      <c r="AD2784" s="2"/>
      <c r="AE2784">
        <v>1884</v>
      </c>
      <c r="AF2784" s="2" t="s">
        <v>35</v>
      </c>
      <c r="AG2784" s="2" t="s">
        <v>49</v>
      </c>
      <c r="AH2784" s="2">
        <v>3</v>
      </c>
      <c r="AI2784" s="2" t="str">
        <f>VLOOKUP(seguimiento[[#This Row],[vitamiad]],vitaminad[[id]:[valor]],2,)</f>
        <v>Bajo</v>
      </c>
      <c r="AJ2784" s="2" t="s">
        <v>37</v>
      </c>
      <c r="AK2784" s="2" t="s">
        <v>45</v>
      </c>
    </row>
    <row r="2785" spans="1:37" x14ac:dyDescent="0.3">
      <c r="A2785">
        <v>1299</v>
      </c>
      <c r="B2785" s="1">
        <v>42333</v>
      </c>
      <c r="C2785">
        <v>24</v>
      </c>
      <c r="D2785" t="str">
        <f>VLOOKUP(seguimiento[[#This Row],[idinstituciones]],instituciones[[idinstituciones]:[nombre]],2,)</f>
        <v>Hospital Sor Maria Ludovica de La Plata</v>
      </c>
      <c r="E2785" s="2" t="s">
        <v>33</v>
      </c>
      <c r="F2785" s="2" t="s">
        <v>34</v>
      </c>
      <c r="G2785" s="2" t="s">
        <v>35</v>
      </c>
      <c r="H2785" s="2" t="s">
        <v>36</v>
      </c>
      <c r="I2785" s="2" t="s">
        <v>45</v>
      </c>
      <c r="J2785" s="2" t="s">
        <v>35</v>
      </c>
      <c r="K2785" s="2"/>
      <c r="L2785" s="2" t="s">
        <v>39</v>
      </c>
      <c r="M2785" s="2"/>
      <c r="N2785" s="2"/>
      <c r="O2785" s="2" t="s">
        <v>36</v>
      </c>
      <c r="P2785" s="2" t="s">
        <v>36</v>
      </c>
      <c r="Q2785" s="2"/>
      <c r="R2785" s="2" t="s">
        <v>118</v>
      </c>
      <c r="S2785" s="2" t="s">
        <v>49</v>
      </c>
      <c r="T2785" s="2" t="s">
        <v>48</v>
      </c>
      <c r="U2785" s="2" t="s">
        <v>42</v>
      </c>
      <c r="V2785" s="2" t="s">
        <v>42</v>
      </c>
      <c r="W2785" s="2" t="s">
        <v>49</v>
      </c>
      <c r="X2785" s="2" t="s">
        <v>43</v>
      </c>
      <c r="Y2785" s="2" t="s">
        <v>44</v>
      </c>
      <c r="Z2785" s="2" t="s">
        <v>281</v>
      </c>
      <c r="AA2785" s="2" t="s">
        <v>35</v>
      </c>
      <c r="AB2785" s="2" t="s">
        <v>36</v>
      </c>
      <c r="AC2785" s="2"/>
      <c r="AD2785" s="2"/>
      <c r="AE2785">
        <v>1885</v>
      </c>
      <c r="AF2785" s="2" t="s">
        <v>35</v>
      </c>
      <c r="AG2785" s="2" t="s">
        <v>49</v>
      </c>
      <c r="AH2785" s="2">
        <v>1</v>
      </c>
      <c r="AI2785" s="2" t="str">
        <f>VLOOKUP(seguimiento[[#This Row],[vitamiad]],vitaminad[[id]:[valor]],2,)</f>
        <v>No realizado</v>
      </c>
      <c r="AJ2785" s="2" t="s">
        <v>37</v>
      </c>
      <c r="AK2785" s="2" t="s">
        <v>49</v>
      </c>
    </row>
    <row r="2786" spans="1:37" x14ac:dyDescent="0.3">
      <c r="A2786">
        <v>1300</v>
      </c>
      <c r="B2786" s="1">
        <v>42349</v>
      </c>
      <c r="C2786">
        <v>24</v>
      </c>
      <c r="D2786" t="str">
        <f>VLOOKUP(seguimiento[[#This Row],[idinstituciones]],instituciones[[idinstituciones]:[nombre]],2,)</f>
        <v>Hospital Sor Maria Ludovica de La Plata</v>
      </c>
      <c r="E2786" s="2" t="s">
        <v>35</v>
      </c>
      <c r="F2786" s="2" t="s">
        <v>34</v>
      </c>
      <c r="G2786" s="2" t="s">
        <v>35</v>
      </c>
      <c r="H2786" s="2" t="s">
        <v>36</v>
      </c>
      <c r="I2786" s="2" t="s">
        <v>45</v>
      </c>
      <c r="J2786" s="2" t="s">
        <v>35</v>
      </c>
      <c r="K2786" s="2"/>
      <c r="L2786" s="2" t="s">
        <v>82</v>
      </c>
      <c r="M2786" s="2"/>
      <c r="N2786" s="2"/>
      <c r="O2786" s="2" t="s">
        <v>36</v>
      </c>
      <c r="P2786" s="2" t="s">
        <v>36</v>
      </c>
      <c r="Q2786" s="2"/>
      <c r="R2786" s="2" t="s">
        <v>118</v>
      </c>
      <c r="S2786" s="2" t="s">
        <v>45</v>
      </c>
      <c r="T2786" s="2" t="s">
        <v>45</v>
      </c>
      <c r="U2786" s="2" t="s">
        <v>45</v>
      </c>
      <c r="V2786" s="2" t="s">
        <v>42</v>
      </c>
      <c r="W2786" s="2" t="s">
        <v>46</v>
      </c>
      <c r="X2786" s="2" t="s">
        <v>43</v>
      </c>
      <c r="Y2786" s="2" t="s">
        <v>44</v>
      </c>
      <c r="Z2786" s="2" t="s">
        <v>281</v>
      </c>
      <c r="AA2786" s="2" t="s">
        <v>35</v>
      </c>
      <c r="AB2786" s="2" t="s">
        <v>36</v>
      </c>
      <c r="AC2786" s="2"/>
      <c r="AD2786" s="2"/>
      <c r="AE2786">
        <v>1896</v>
      </c>
      <c r="AF2786" s="2" t="s">
        <v>35</v>
      </c>
      <c r="AG2786" s="2" t="s">
        <v>49</v>
      </c>
      <c r="AH2786" s="2">
        <v>1</v>
      </c>
      <c r="AI2786" s="2" t="str">
        <f>VLOOKUP(seguimiento[[#This Row],[vitamiad]],vitaminad[[id]:[valor]],2,)</f>
        <v>No realizado</v>
      </c>
      <c r="AJ2786" s="2" t="s">
        <v>37</v>
      </c>
      <c r="AK2786" s="2" t="s">
        <v>45</v>
      </c>
    </row>
    <row r="2787" spans="1:37" x14ac:dyDescent="0.3">
      <c r="A2787">
        <v>1301</v>
      </c>
      <c r="B2787" s="1">
        <v>42333</v>
      </c>
      <c r="C2787">
        <v>24</v>
      </c>
      <c r="D2787" t="str">
        <f>VLOOKUP(seguimiento[[#This Row],[idinstituciones]],instituciones[[idinstituciones]:[nombre]],2,)</f>
        <v>Hospital Sor Maria Ludovica de La Plata</v>
      </c>
      <c r="E2787" s="2" t="s">
        <v>35</v>
      </c>
      <c r="F2787" s="2" t="s">
        <v>34</v>
      </c>
      <c r="G2787" s="2" t="s">
        <v>35</v>
      </c>
      <c r="H2787" s="2" t="s">
        <v>36</v>
      </c>
      <c r="I2787" s="2" t="s">
        <v>45</v>
      </c>
      <c r="J2787" s="2" t="s">
        <v>71</v>
      </c>
      <c r="K2787" s="2"/>
      <c r="L2787" s="2" t="s">
        <v>39</v>
      </c>
      <c r="M2787" s="2"/>
      <c r="N2787" s="2"/>
      <c r="O2787" s="2" t="s">
        <v>36</v>
      </c>
      <c r="P2787" s="2" t="s">
        <v>36</v>
      </c>
      <c r="Q2787" s="2"/>
      <c r="R2787" s="2" t="s">
        <v>118</v>
      </c>
      <c r="S2787" s="2" t="s">
        <v>45</v>
      </c>
      <c r="T2787" s="2" t="s">
        <v>48</v>
      </c>
      <c r="U2787" s="2" t="s">
        <v>37</v>
      </c>
      <c r="V2787" s="2" t="s">
        <v>45</v>
      </c>
      <c r="W2787" s="2" t="s">
        <v>48</v>
      </c>
      <c r="X2787" s="2" t="s">
        <v>65</v>
      </c>
      <c r="Y2787" s="2" t="s">
        <v>44</v>
      </c>
      <c r="Z2787" s="2" t="s">
        <v>35</v>
      </c>
      <c r="AA2787" s="2" t="s">
        <v>35</v>
      </c>
      <c r="AB2787" s="2" t="s">
        <v>36</v>
      </c>
      <c r="AC2787" s="2"/>
      <c r="AD2787" s="2"/>
      <c r="AE2787">
        <v>1888</v>
      </c>
      <c r="AF2787" s="2" t="s">
        <v>35</v>
      </c>
      <c r="AG2787" s="2" t="s">
        <v>49</v>
      </c>
      <c r="AH2787" s="2">
        <v>1</v>
      </c>
      <c r="AI2787" s="2" t="str">
        <f>VLOOKUP(seguimiento[[#This Row],[vitamiad]],vitaminad[[id]:[valor]],2,)</f>
        <v>No realizado</v>
      </c>
      <c r="AJ2787" s="2" t="s">
        <v>45</v>
      </c>
      <c r="AK2787" s="2" t="s">
        <v>45</v>
      </c>
    </row>
    <row r="2788" spans="1:37" x14ac:dyDescent="0.3">
      <c r="A2788">
        <v>1302</v>
      </c>
      <c r="B2788" s="1">
        <v>42338</v>
      </c>
      <c r="C2788">
        <v>24</v>
      </c>
      <c r="D2788" t="str">
        <f>VLOOKUP(seguimiento[[#This Row],[idinstituciones]],instituciones[[idinstituciones]:[nombre]],2,)</f>
        <v>Hospital Sor Maria Ludovica de La Plata</v>
      </c>
      <c r="E2788" s="2" t="s">
        <v>33</v>
      </c>
      <c r="F2788" s="2" t="s">
        <v>58</v>
      </c>
      <c r="G2788" s="2" t="s">
        <v>55</v>
      </c>
      <c r="H2788" s="2" t="s">
        <v>36</v>
      </c>
      <c r="I2788" s="2" t="s">
        <v>36</v>
      </c>
      <c r="J2788" s="2" t="s">
        <v>36</v>
      </c>
      <c r="K2788" s="2"/>
      <c r="L2788" s="2" t="s">
        <v>36</v>
      </c>
      <c r="M2788" s="2"/>
      <c r="N2788" s="2"/>
      <c r="O2788" s="2" t="s">
        <v>36</v>
      </c>
      <c r="P2788" s="2" t="s">
        <v>36</v>
      </c>
      <c r="Q2788" s="2" t="s">
        <v>80</v>
      </c>
      <c r="R2788" s="2" t="s">
        <v>118</v>
      </c>
      <c r="S2788" s="2" t="s">
        <v>49</v>
      </c>
      <c r="T2788" s="2" t="s">
        <v>37</v>
      </c>
      <c r="U2788" s="2" t="s">
        <v>42</v>
      </c>
      <c r="V2788" s="2" t="s">
        <v>42</v>
      </c>
      <c r="W2788" s="2" t="s">
        <v>45</v>
      </c>
      <c r="X2788" s="2" t="s">
        <v>65</v>
      </c>
      <c r="Y2788" s="2" t="s">
        <v>36</v>
      </c>
      <c r="Z2788" s="2"/>
      <c r="AA2788" s="2" t="s">
        <v>35</v>
      </c>
      <c r="AB2788" s="2" t="s">
        <v>36</v>
      </c>
      <c r="AC2788" s="2"/>
      <c r="AD2788" s="2"/>
      <c r="AE2788">
        <v>1889</v>
      </c>
      <c r="AF2788" s="2" t="s">
        <v>35</v>
      </c>
      <c r="AG2788" s="2" t="s">
        <v>49</v>
      </c>
      <c r="AH2788" s="2">
        <v>4</v>
      </c>
      <c r="AI2788" s="2"/>
      <c r="AJ2788" s="2" t="s">
        <v>37</v>
      </c>
      <c r="AK2788" s="2" t="s">
        <v>49</v>
      </c>
    </row>
    <row r="2789" spans="1:37" x14ac:dyDescent="0.3">
      <c r="A2789">
        <v>1305</v>
      </c>
      <c r="B2789" s="1">
        <v>42374</v>
      </c>
      <c r="C2789">
        <v>41</v>
      </c>
      <c r="D2789" t="str">
        <f>VLOOKUP(seguimiento[[#This Row],[idinstituciones]],instituciones[[idinstituciones]:[nombre]],2,)</f>
        <v>Clinica San Lucas</v>
      </c>
      <c r="E2789" s="2" t="s">
        <v>35</v>
      </c>
      <c r="F2789" s="2" t="s">
        <v>34</v>
      </c>
      <c r="G2789" s="2" t="s">
        <v>35</v>
      </c>
      <c r="H2789" s="2" t="s">
        <v>36</v>
      </c>
      <c r="I2789" s="2" t="s">
        <v>37</v>
      </c>
      <c r="J2789" s="2" t="s">
        <v>35</v>
      </c>
      <c r="K2789" s="2"/>
      <c r="L2789" s="2" t="s">
        <v>39</v>
      </c>
      <c r="M2789" s="2"/>
      <c r="N2789" s="2" t="s">
        <v>35</v>
      </c>
      <c r="O2789" s="2" t="s">
        <v>36</v>
      </c>
      <c r="P2789" s="2" t="s">
        <v>36</v>
      </c>
      <c r="Q2789" s="2"/>
      <c r="R2789" s="2" t="s">
        <v>118</v>
      </c>
      <c r="S2789" s="2" t="s">
        <v>45</v>
      </c>
      <c r="T2789" s="2" t="s">
        <v>81</v>
      </c>
      <c r="U2789" s="2" t="s">
        <v>45</v>
      </c>
      <c r="V2789" s="2" t="s">
        <v>42</v>
      </c>
      <c r="W2789" s="2" t="s">
        <v>66</v>
      </c>
      <c r="X2789" s="2" t="s">
        <v>43</v>
      </c>
      <c r="Y2789" s="2" t="s">
        <v>54</v>
      </c>
      <c r="Z2789" s="2" t="s">
        <v>281</v>
      </c>
      <c r="AA2789" s="2" t="s">
        <v>35</v>
      </c>
      <c r="AB2789" s="2" t="s">
        <v>36</v>
      </c>
      <c r="AC2789" s="2"/>
      <c r="AD2789" s="2"/>
      <c r="AE2789">
        <v>1899</v>
      </c>
      <c r="AF2789" s="2" t="s">
        <v>35</v>
      </c>
      <c r="AG2789" s="2" t="s">
        <v>49</v>
      </c>
      <c r="AH2789" s="2">
        <v>4</v>
      </c>
      <c r="AI2789" s="2"/>
      <c r="AJ2789" s="2" t="s">
        <v>37</v>
      </c>
      <c r="AK2789" s="2" t="s">
        <v>45</v>
      </c>
    </row>
    <row r="2790" spans="1:37" x14ac:dyDescent="0.3">
      <c r="A2790">
        <v>1306</v>
      </c>
      <c r="B2790" s="1">
        <v>42360</v>
      </c>
      <c r="C2790">
        <v>1</v>
      </c>
      <c r="D2790" t="str">
        <f>VLOOKUP(seguimiento[[#This Row],[idinstituciones]],instituciones[[idinstituciones]:[nombre]],2,)</f>
        <v>Hospital DR Alejandro Posadas</v>
      </c>
      <c r="E2790" s="2" t="s">
        <v>33</v>
      </c>
      <c r="F2790" s="2" t="s">
        <v>34</v>
      </c>
      <c r="G2790" s="2" t="s">
        <v>35</v>
      </c>
      <c r="H2790" s="2" t="s">
        <v>85</v>
      </c>
      <c r="I2790" s="2" t="s">
        <v>45</v>
      </c>
      <c r="J2790" s="2" t="s">
        <v>35</v>
      </c>
      <c r="K2790" s="2"/>
      <c r="L2790" s="2" t="s">
        <v>39</v>
      </c>
      <c r="M2790" s="2"/>
      <c r="N2790" s="2"/>
      <c r="O2790" s="2" t="s">
        <v>36</v>
      </c>
      <c r="P2790" s="2" t="s">
        <v>36</v>
      </c>
      <c r="Q2790" s="2"/>
      <c r="R2790" s="2" t="s">
        <v>118</v>
      </c>
      <c r="S2790" s="2" t="s">
        <v>45</v>
      </c>
      <c r="T2790" s="2" t="s">
        <v>37</v>
      </c>
      <c r="U2790" s="2" t="s">
        <v>45</v>
      </c>
      <c r="V2790" s="2" t="s">
        <v>36</v>
      </c>
      <c r="W2790" s="2" t="s">
        <v>45</v>
      </c>
      <c r="X2790" s="2" t="s">
        <v>43</v>
      </c>
      <c r="Y2790" s="2" t="s">
        <v>44</v>
      </c>
      <c r="Z2790" s="2" t="s">
        <v>35</v>
      </c>
      <c r="AA2790" s="2" t="s">
        <v>35</v>
      </c>
      <c r="AB2790" s="2" t="s">
        <v>36</v>
      </c>
      <c r="AC2790" s="2"/>
      <c r="AD2790" s="2"/>
      <c r="AE2790">
        <v>1912</v>
      </c>
      <c r="AF2790" s="2" t="s">
        <v>35</v>
      </c>
      <c r="AG2790" s="2" t="s">
        <v>45</v>
      </c>
      <c r="AH2790" s="2">
        <v>1</v>
      </c>
      <c r="AI2790" s="2" t="str">
        <f>VLOOKUP(seguimiento[[#This Row],[vitamiad]],vitaminad[[id]:[valor]],2,)</f>
        <v>No realizado</v>
      </c>
      <c r="AJ2790" s="2" t="s">
        <v>37</v>
      </c>
      <c r="AK2790" s="2" t="s">
        <v>45</v>
      </c>
    </row>
    <row r="2791" spans="1:37" x14ac:dyDescent="0.3">
      <c r="A2791">
        <v>1306</v>
      </c>
      <c r="B2791" s="1">
        <v>42500</v>
      </c>
      <c r="C2791">
        <v>1</v>
      </c>
      <c r="D2791" t="str">
        <f>VLOOKUP(seguimiento[[#This Row],[idinstituciones]],instituciones[[idinstituciones]:[nombre]],2,)</f>
        <v>Hospital DR Alejandro Posadas</v>
      </c>
      <c r="E2791" s="2" t="s">
        <v>33</v>
      </c>
      <c r="F2791" s="2" t="s">
        <v>34</v>
      </c>
      <c r="G2791" s="2" t="s">
        <v>55</v>
      </c>
      <c r="H2791" s="2" t="s">
        <v>36</v>
      </c>
      <c r="I2791" s="2" t="s">
        <v>36</v>
      </c>
      <c r="J2791" s="2" t="s">
        <v>36</v>
      </c>
      <c r="K2791" s="2"/>
      <c r="L2791" s="2" t="s">
        <v>36</v>
      </c>
      <c r="M2791" s="2"/>
      <c r="N2791" s="2"/>
      <c r="O2791" s="2" t="s">
        <v>36</v>
      </c>
      <c r="P2791" s="2" t="s">
        <v>36</v>
      </c>
      <c r="Q2791" s="2"/>
      <c r="R2791" s="2"/>
      <c r="S2791" s="2" t="s">
        <v>36</v>
      </c>
      <c r="T2791" s="2" t="s">
        <v>36</v>
      </c>
      <c r="U2791" s="2" t="s">
        <v>36</v>
      </c>
      <c r="V2791" s="2" t="s">
        <v>36</v>
      </c>
      <c r="W2791" s="2" t="s">
        <v>36</v>
      </c>
      <c r="X2791" s="2" t="s">
        <v>36</v>
      </c>
      <c r="Y2791" s="2" t="s">
        <v>36</v>
      </c>
      <c r="Z2791" s="2"/>
      <c r="AA2791" s="2" t="s">
        <v>35</v>
      </c>
      <c r="AB2791" s="2" t="s">
        <v>36</v>
      </c>
      <c r="AC2791" s="2"/>
      <c r="AD2791" s="2"/>
      <c r="AE2791">
        <v>2456</v>
      </c>
      <c r="AF2791" s="2" t="s">
        <v>35</v>
      </c>
      <c r="AG2791" s="2" t="s">
        <v>49</v>
      </c>
      <c r="AH2791" s="2"/>
      <c r="AI2791" s="2"/>
      <c r="AJ2791" s="2" t="s">
        <v>37</v>
      </c>
      <c r="AK2791" s="2" t="s">
        <v>36</v>
      </c>
    </row>
    <row r="2792" spans="1:37" x14ac:dyDescent="0.3">
      <c r="A2792">
        <v>1306</v>
      </c>
      <c r="B2792" s="1">
        <v>42734</v>
      </c>
      <c r="C2792">
        <v>1</v>
      </c>
      <c r="D2792" t="str">
        <f>VLOOKUP(seguimiento[[#This Row],[idinstituciones]],instituciones[[idinstituciones]:[nombre]],2,)</f>
        <v>Hospital DR Alejandro Posadas</v>
      </c>
      <c r="E2792" s="2" t="s">
        <v>33</v>
      </c>
      <c r="F2792" s="2" t="s">
        <v>34</v>
      </c>
      <c r="G2792" s="2" t="s">
        <v>59</v>
      </c>
      <c r="H2792" s="2" t="s">
        <v>36</v>
      </c>
      <c r="I2792" s="2" t="s">
        <v>45</v>
      </c>
      <c r="J2792" s="2" t="s">
        <v>36</v>
      </c>
      <c r="K2792" s="2"/>
      <c r="L2792" s="2" t="s">
        <v>39</v>
      </c>
      <c r="M2792" s="2"/>
      <c r="N2792" s="2"/>
      <c r="O2792" s="2" t="s">
        <v>36</v>
      </c>
      <c r="P2792" s="2" t="s">
        <v>36</v>
      </c>
      <c r="Q2792" s="2"/>
      <c r="R2792" s="2" t="s">
        <v>34</v>
      </c>
      <c r="S2792" s="2" t="s">
        <v>45</v>
      </c>
      <c r="T2792" s="2" t="s">
        <v>74</v>
      </c>
      <c r="U2792" s="2" t="s">
        <v>49</v>
      </c>
      <c r="V2792" s="2" t="s">
        <v>49</v>
      </c>
      <c r="W2792" s="2" t="s">
        <v>73</v>
      </c>
      <c r="X2792" s="2" t="s">
        <v>65</v>
      </c>
      <c r="Y2792" s="2" t="s">
        <v>44</v>
      </c>
      <c r="Z2792" s="2" t="s">
        <v>35</v>
      </c>
      <c r="AA2792" s="2" t="s">
        <v>35</v>
      </c>
      <c r="AB2792" s="2" t="s">
        <v>36</v>
      </c>
      <c r="AC2792" s="2"/>
      <c r="AD2792" s="2"/>
      <c r="AE2792">
        <v>2584</v>
      </c>
      <c r="AF2792" s="2" t="s">
        <v>35</v>
      </c>
      <c r="AG2792" s="2" t="s">
        <v>49</v>
      </c>
      <c r="AH2792" s="2">
        <v>1</v>
      </c>
      <c r="AI2792" s="2" t="str">
        <f>VLOOKUP(seguimiento[[#This Row],[vitamiad]],vitaminad[[id]:[valor]],2,)</f>
        <v>No realizado</v>
      </c>
      <c r="AJ2792" s="2" t="s">
        <v>46</v>
      </c>
      <c r="AK2792" s="2" t="s">
        <v>45</v>
      </c>
    </row>
    <row r="2793" spans="1:37" x14ac:dyDescent="0.3">
      <c r="A2793">
        <v>1307</v>
      </c>
      <c r="B2793" s="1">
        <v>42394</v>
      </c>
      <c r="C2793">
        <v>41</v>
      </c>
      <c r="D2793" t="str">
        <f>VLOOKUP(seguimiento[[#This Row],[idinstituciones]],instituciones[[idinstituciones]:[nombre]],2,)</f>
        <v>Clinica San Lucas</v>
      </c>
      <c r="E2793" s="2" t="s">
        <v>35</v>
      </c>
      <c r="F2793" s="2" t="s">
        <v>34</v>
      </c>
      <c r="G2793" s="2" t="s">
        <v>35</v>
      </c>
      <c r="H2793" s="2" t="s">
        <v>36</v>
      </c>
      <c r="I2793" s="2" t="s">
        <v>36</v>
      </c>
      <c r="J2793" s="2" t="s">
        <v>36</v>
      </c>
      <c r="K2793" s="2"/>
      <c r="L2793" s="2" t="s">
        <v>36</v>
      </c>
      <c r="M2793" s="2"/>
      <c r="N2793" s="2"/>
      <c r="O2793" s="2" t="s">
        <v>36</v>
      </c>
      <c r="P2793" s="2" t="s">
        <v>36</v>
      </c>
      <c r="Q2793" s="2"/>
      <c r="R2793" s="2"/>
      <c r="S2793" s="2" t="s">
        <v>36</v>
      </c>
      <c r="T2793" s="2" t="s">
        <v>36</v>
      </c>
      <c r="U2793" s="2" t="s">
        <v>36</v>
      </c>
      <c r="V2793" s="2" t="s">
        <v>36</v>
      </c>
      <c r="W2793" s="2" t="s">
        <v>36</v>
      </c>
      <c r="X2793" s="2" t="s">
        <v>36</v>
      </c>
      <c r="Y2793" s="2" t="s">
        <v>36</v>
      </c>
      <c r="Z2793" s="2"/>
      <c r="AA2793" s="2" t="s">
        <v>35</v>
      </c>
      <c r="AB2793" s="2" t="s">
        <v>36</v>
      </c>
      <c r="AC2793" s="2"/>
      <c r="AD2793" s="2"/>
      <c r="AE2793">
        <v>1913</v>
      </c>
      <c r="AF2793" s="2" t="s">
        <v>35</v>
      </c>
      <c r="AG2793" s="2" t="s">
        <v>49</v>
      </c>
      <c r="AH2793" s="2"/>
      <c r="AI2793" s="2"/>
      <c r="AJ2793" s="2" t="s">
        <v>37</v>
      </c>
      <c r="AK2793" s="2" t="s">
        <v>36</v>
      </c>
    </row>
    <row r="2794" spans="1:37" x14ac:dyDescent="0.3">
      <c r="A2794">
        <v>1308</v>
      </c>
      <c r="B2794" s="1">
        <v>42080</v>
      </c>
      <c r="C2794">
        <v>1</v>
      </c>
      <c r="D2794" t="str">
        <f>VLOOKUP(seguimiento[[#This Row],[idinstituciones]],instituciones[[idinstituciones]:[nombre]],2,)</f>
        <v>Hospital DR Alejandro Posadas</v>
      </c>
      <c r="E2794" s="2" t="s">
        <v>33</v>
      </c>
      <c r="F2794" s="2" t="s">
        <v>34</v>
      </c>
      <c r="G2794" s="2" t="s">
        <v>55</v>
      </c>
      <c r="H2794" s="2" t="s">
        <v>36</v>
      </c>
      <c r="I2794" s="2" t="s">
        <v>45</v>
      </c>
      <c r="J2794" s="2" t="s">
        <v>35</v>
      </c>
      <c r="K2794" s="2"/>
      <c r="L2794" s="2" t="s">
        <v>39</v>
      </c>
      <c r="M2794" s="2"/>
      <c r="N2794" s="2"/>
      <c r="O2794" s="2" t="s">
        <v>36</v>
      </c>
      <c r="P2794" s="2" t="s">
        <v>36</v>
      </c>
      <c r="Q2794" s="2"/>
      <c r="R2794" s="2" t="s">
        <v>34</v>
      </c>
      <c r="S2794" s="2" t="s">
        <v>45</v>
      </c>
      <c r="T2794" s="2" t="s">
        <v>46</v>
      </c>
      <c r="U2794" s="2" t="s">
        <v>37</v>
      </c>
      <c r="V2794" s="2" t="s">
        <v>36</v>
      </c>
      <c r="W2794" s="2" t="s">
        <v>46</v>
      </c>
      <c r="X2794" s="2" t="s">
        <v>65</v>
      </c>
      <c r="Y2794" s="2" t="s">
        <v>44</v>
      </c>
      <c r="Z2794" s="2" t="s">
        <v>35</v>
      </c>
      <c r="AA2794" s="2" t="s">
        <v>35</v>
      </c>
      <c r="AB2794" s="2" t="s">
        <v>36</v>
      </c>
      <c r="AC2794" s="2"/>
      <c r="AD2794" s="2"/>
      <c r="AE2794">
        <v>1919</v>
      </c>
      <c r="AF2794" s="2" t="s">
        <v>35</v>
      </c>
      <c r="AG2794" s="2" t="s">
        <v>49</v>
      </c>
      <c r="AH2794" s="2">
        <v>1</v>
      </c>
      <c r="AI2794" s="2" t="str">
        <f>VLOOKUP(seguimiento[[#This Row],[vitamiad]],vitaminad[[id]:[valor]],2,)</f>
        <v>No realizado</v>
      </c>
      <c r="AJ2794" s="2" t="s">
        <v>46</v>
      </c>
      <c r="AK2794" s="2" t="s">
        <v>45</v>
      </c>
    </row>
    <row r="2795" spans="1:37" x14ac:dyDescent="0.3">
      <c r="A2795">
        <v>1308</v>
      </c>
      <c r="B2795" s="1">
        <v>42662</v>
      </c>
      <c r="C2795">
        <v>1</v>
      </c>
      <c r="D2795" t="str">
        <f>VLOOKUP(seguimiento[[#This Row],[idinstituciones]],instituciones[[idinstituciones]:[nombre]],2,)</f>
        <v>Hospital DR Alejandro Posadas</v>
      </c>
      <c r="E2795" s="2" t="s">
        <v>33</v>
      </c>
      <c r="F2795" s="2" t="s">
        <v>44</v>
      </c>
      <c r="G2795" s="2" t="s">
        <v>59</v>
      </c>
      <c r="H2795" s="2" t="s">
        <v>36</v>
      </c>
      <c r="I2795" s="2" t="s">
        <v>36</v>
      </c>
      <c r="J2795" s="2" t="s">
        <v>36</v>
      </c>
      <c r="K2795" s="2"/>
      <c r="L2795" s="2" t="s">
        <v>36</v>
      </c>
      <c r="M2795" s="2"/>
      <c r="N2795" s="2"/>
      <c r="O2795" s="2" t="s">
        <v>36</v>
      </c>
      <c r="P2795" s="2" t="s">
        <v>36</v>
      </c>
      <c r="Q2795" s="2"/>
      <c r="R2795" s="2"/>
      <c r="S2795" s="2" t="s">
        <v>45</v>
      </c>
      <c r="T2795" s="2" t="s">
        <v>45</v>
      </c>
      <c r="U2795" s="2" t="s">
        <v>45</v>
      </c>
      <c r="V2795" s="2" t="s">
        <v>45</v>
      </c>
      <c r="W2795" s="2" t="s">
        <v>45</v>
      </c>
      <c r="X2795" s="2" t="s">
        <v>65</v>
      </c>
      <c r="Y2795" s="2" t="s">
        <v>36</v>
      </c>
      <c r="Z2795" s="2"/>
      <c r="AA2795" s="2" t="s">
        <v>35</v>
      </c>
      <c r="AB2795" s="2" t="s">
        <v>36</v>
      </c>
      <c r="AC2795" s="2"/>
      <c r="AD2795" s="2"/>
      <c r="AE2795">
        <v>2583</v>
      </c>
      <c r="AF2795" s="2" t="s">
        <v>35</v>
      </c>
      <c r="AG2795" s="2" t="s">
        <v>49</v>
      </c>
      <c r="AH2795" s="2">
        <v>1</v>
      </c>
      <c r="AI2795" s="2" t="str">
        <f>VLOOKUP(seguimiento[[#This Row],[vitamiad]],vitaminad[[id]:[valor]],2,)</f>
        <v>No realizado</v>
      </c>
      <c r="AJ2795" s="2" t="s">
        <v>37</v>
      </c>
      <c r="AK2795" s="2" t="s">
        <v>45</v>
      </c>
    </row>
    <row r="2796" spans="1:37" x14ac:dyDescent="0.3">
      <c r="A2796">
        <v>1309</v>
      </c>
      <c r="B2796" s="1">
        <v>42081</v>
      </c>
      <c r="C2796">
        <v>29</v>
      </c>
      <c r="D2796" t="str">
        <f>VLOOKUP(seguimiento[[#This Row],[idinstituciones]],instituciones[[idinstituciones]:[nombre]],2,)</f>
        <v>H.I.G.A Prof.R. Rossi</v>
      </c>
      <c r="E2796" s="2" t="s">
        <v>64</v>
      </c>
      <c r="F2796" s="2" t="s">
        <v>50</v>
      </c>
      <c r="G2796" s="2" t="s">
        <v>55</v>
      </c>
      <c r="H2796" s="2" t="s">
        <v>36</v>
      </c>
      <c r="I2796" s="2" t="s">
        <v>37</v>
      </c>
      <c r="J2796" s="2" t="s">
        <v>35</v>
      </c>
      <c r="K2796" s="2"/>
      <c r="L2796" s="2" t="s">
        <v>44</v>
      </c>
      <c r="M2796" s="2" t="s">
        <v>53</v>
      </c>
      <c r="N2796" s="2" t="s">
        <v>35</v>
      </c>
      <c r="O2796" s="2" t="s">
        <v>36</v>
      </c>
      <c r="P2796" s="2" t="s">
        <v>36</v>
      </c>
      <c r="Q2796" s="2" t="s">
        <v>77</v>
      </c>
      <c r="R2796" s="2" t="s">
        <v>118</v>
      </c>
      <c r="S2796" s="2" t="s">
        <v>36</v>
      </c>
      <c r="T2796" s="2" t="s">
        <v>41</v>
      </c>
      <c r="U2796" s="2" t="s">
        <v>45</v>
      </c>
      <c r="V2796" s="2" t="s">
        <v>45</v>
      </c>
      <c r="W2796" s="2" t="s">
        <v>41</v>
      </c>
      <c r="X2796" s="2" t="s">
        <v>43</v>
      </c>
      <c r="Y2796" s="2" t="s">
        <v>54</v>
      </c>
      <c r="Z2796" s="2" t="s">
        <v>281</v>
      </c>
      <c r="AA2796" s="2" t="s">
        <v>35</v>
      </c>
      <c r="AB2796" s="2" t="s">
        <v>36</v>
      </c>
      <c r="AC2796" s="2"/>
      <c r="AD2796" s="2"/>
      <c r="AE2796">
        <v>1936</v>
      </c>
      <c r="AF2796" s="2" t="s">
        <v>35</v>
      </c>
      <c r="AG2796" s="2" t="s">
        <v>36</v>
      </c>
      <c r="AH2796" s="2">
        <v>4</v>
      </c>
      <c r="AI2796" s="2"/>
      <c r="AJ2796" s="2" t="s">
        <v>46</v>
      </c>
      <c r="AK2796" s="2" t="s">
        <v>36</v>
      </c>
    </row>
    <row r="2797" spans="1:37" x14ac:dyDescent="0.3">
      <c r="A2797">
        <v>1309</v>
      </c>
      <c r="B2797" s="1">
        <v>42396</v>
      </c>
      <c r="C2797">
        <v>29</v>
      </c>
      <c r="D2797" t="str">
        <f>VLOOKUP(seguimiento[[#This Row],[idinstituciones]],instituciones[[idinstituciones]:[nombre]],2,)</f>
        <v>H.I.G.A Prof.R. Rossi</v>
      </c>
      <c r="E2797" s="2" t="s">
        <v>36</v>
      </c>
      <c r="F2797" s="2" t="s">
        <v>36</v>
      </c>
      <c r="G2797" s="2" t="s">
        <v>36</v>
      </c>
      <c r="H2797" s="2" t="s">
        <v>36</v>
      </c>
      <c r="I2797" s="2" t="s">
        <v>36</v>
      </c>
      <c r="J2797" s="2" t="s">
        <v>36</v>
      </c>
      <c r="K2797" s="2"/>
      <c r="L2797" s="2" t="s">
        <v>36</v>
      </c>
      <c r="M2797" s="2"/>
      <c r="N2797" s="2"/>
      <c r="O2797" s="2" t="s">
        <v>36</v>
      </c>
      <c r="P2797" s="2" t="s">
        <v>36</v>
      </c>
      <c r="Q2797" s="2"/>
      <c r="R2797" s="2"/>
      <c r="S2797" s="2" t="s">
        <v>36</v>
      </c>
      <c r="T2797" s="2" t="s">
        <v>36</v>
      </c>
      <c r="U2797" s="2" t="s">
        <v>36</v>
      </c>
      <c r="V2797" s="2" t="s">
        <v>36</v>
      </c>
      <c r="W2797" s="2" t="s">
        <v>36</v>
      </c>
      <c r="X2797" s="2" t="s">
        <v>36</v>
      </c>
      <c r="Y2797" s="2" t="s">
        <v>36</v>
      </c>
      <c r="Z2797" s="2"/>
      <c r="AA2797" s="2" t="s">
        <v>71</v>
      </c>
      <c r="AB2797" s="2" t="s">
        <v>161</v>
      </c>
      <c r="AC2797" s="2">
        <v>1</v>
      </c>
      <c r="AD2797" s="2" t="str">
        <f>VLOOKUP(seguimiento[[#This Row],[causafallecimiento]],causafallecimiento[[id]:[valor]],2,)</f>
        <v>Respiratorios</v>
      </c>
      <c r="AE2797">
        <v>1937</v>
      </c>
      <c r="AF2797" s="2" t="s">
        <v>36</v>
      </c>
      <c r="AG2797" s="2" t="s">
        <v>36</v>
      </c>
      <c r="AH2797" s="2"/>
      <c r="AI2797" s="2"/>
      <c r="AJ2797" s="2" t="s">
        <v>36</v>
      </c>
      <c r="AK2797" s="2" t="s">
        <v>36</v>
      </c>
    </row>
    <row r="2798" spans="1:37" x14ac:dyDescent="0.3">
      <c r="A2798">
        <v>1312</v>
      </c>
      <c r="B2798" s="1">
        <v>42401</v>
      </c>
      <c r="C2798">
        <v>4</v>
      </c>
      <c r="D2798" t="str">
        <f>VLOOKUP(seguimiento[[#This Row],[idinstituciones]],instituciones[[idinstituciones]:[nombre]],2,)</f>
        <v>HOSP. DE Niños DE LA SMA.TRINIDAD</v>
      </c>
      <c r="E2798" s="2" t="s">
        <v>35</v>
      </c>
      <c r="F2798" s="2" t="s">
        <v>34</v>
      </c>
      <c r="G2798" s="2" t="s">
        <v>35</v>
      </c>
      <c r="H2798" s="2" t="s">
        <v>91</v>
      </c>
      <c r="I2798" s="2" t="s">
        <v>45</v>
      </c>
      <c r="J2798" s="2" t="s">
        <v>35</v>
      </c>
      <c r="K2798" s="2"/>
      <c r="L2798" s="2" t="s">
        <v>39</v>
      </c>
      <c r="M2798" s="2"/>
      <c r="N2798" s="2"/>
      <c r="O2798" s="2" t="s">
        <v>36</v>
      </c>
      <c r="P2798" s="2" t="s">
        <v>36</v>
      </c>
      <c r="Q2798" s="2" t="s">
        <v>34</v>
      </c>
      <c r="R2798" s="2" t="s">
        <v>118</v>
      </c>
      <c r="S2798" s="2" t="s">
        <v>45</v>
      </c>
      <c r="T2798" s="2" t="s">
        <v>36</v>
      </c>
      <c r="U2798" s="2" t="s">
        <v>36</v>
      </c>
      <c r="V2798" s="2" t="s">
        <v>36</v>
      </c>
      <c r="W2798" s="2" t="s">
        <v>36</v>
      </c>
      <c r="X2798" s="2" t="s">
        <v>36</v>
      </c>
      <c r="Y2798" s="2" t="s">
        <v>44</v>
      </c>
      <c r="Z2798" s="2" t="s">
        <v>35</v>
      </c>
      <c r="AA2798" s="2" t="s">
        <v>35</v>
      </c>
      <c r="AB2798" s="2" t="s">
        <v>36</v>
      </c>
      <c r="AC2798" s="2"/>
      <c r="AD2798" s="2"/>
      <c r="AE2798">
        <v>1941</v>
      </c>
      <c r="AF2798" s="2" t="s">
        <v>35</v>
      </c>
      <c r="AG2798" s="2" t="s">
        <v>45</v>
      </c>
      <c r="AH2798" s="2">
        <v>1</v>
      </c>
      <c r="AI2798" s="2" t="str">
        <f>VLOOKUP(seguimiento[[#This Row],[vitamiad]],vitaminad[[id]:[valor]],2,)</f>
        <v>No realizado</v>
      </c>
      <c r="AJ2798" s="2" t="s">
        <v>37</v>
      </c>
      <c r="AK2798" s="2" t="s">
        <v>45</v>
      </c>
    </row>
    <row r="2799" spans="1:37" x14ac:dyDescent="0.3">
      <c r="A2799">
        <v>1312</v>
      </c>
      <c r="B2799" s="1">
        <v>43182</v>
      </c>
      <c r="C2799">
        <v>4</v>
      </c>
      <c r="D2799" t="str">
        <f>VLOOKUP(seguimiento[[#This Row],[idinstituciones]],instituciones[[idinstituciones]:[nombre]],2,)</f>
        <v>HOSP. DE Niños DE LA SMA.TRINIDAD</v>
      </c>
      <c r="E2799" s="2" t="s">
        <v>33</v>
      </c>
      <c r="F2799" s="2" t="s">
        <v>34</v>
      </c>
      <c r="G2799" s="2" t="s">
        <v>55</v>
      </c>
      <c r="H2799" s="2" t="s">
        <v>137</v>
      </c>
      <c r="I2799" s="2" t="s">
        <v>45</v>
      </c>
      <c r="J2799" s="2" t="s">
        <v>35</v>
      </c>
      <c r="K2799" s="2"/>
      <c r="L2799" s="2" t="s">
        <v>39</v>
      </c>
      <c r="M2799" s="2"/>
      <c r="N2799" s="2"/>
      <c r="O2799" s="2" t="s">
        <v>36</v>
      </c>
      <c r="P2799" s="2" t="s">
        <v>36</v>
      </c>
      <c r="Q2799" s="2"/>
      <c r="R2799" s="2" t="s">
        <v>118</v>
      </c>
      <c r="S2799" s="2" t="s">
        <v>45</v>
      </c>
      <c r="T2799" s="2" t="s">
        <v>46</v>
      </c>
      <c r="U2799" s="2" t="s">
        <v>42</v>
      </c>
      <c r="V2799" s="2" t="s">
        <v>42</v>
      </c>
      <c r="W2799" s="2" t="s">
        <v>42</v>
      </c>
      <c r="X2799" s="2" t="s">
        <v>43</v>
      </c>
      <c r="Y2799" s="2" t="s">
        <v>56</v>
      </c>
      <c r="Z2799" s="2" t="s">
        <v>35</v>
      </c>
      <c r="AA2799" s="2" t="s">
        <v>35</v>
      </c>
      <c r="AB2799" s="2" t="s">
        <v>36</v>
      </c>
      <c r="AC2799" s="2"/>
      <c r="AD2799" s="2"/>
      <c r="AE2799">
        <v>2963</v>
      </c>
      <c r="AF2799" s="2" t="s">
        <v>35</v>
      </c>
      <c r="AG2799" s="2" t="s">
        <v>49</v>
      </c>
      <c r="AH2799" s="2">
        <v>1</v>
      </c>
      <c r="AI2799" s="2" t="str">
        <f>VLOOKUP(seguimiento[[#This Row],[vitamiad]],vitaminad[[id]:[valor]],2,)</f>
        <v>No realizado</v>
      </c>
      <c r="AJ2799" s="2" t="s">
        <v>37</v>
      </c>
      <c r="AK2799" s="2" t="s">
        <v>45</v>
      </c>
    </row>
    <row r="2800" spans="1:37" x14ac:dyDescent="0.3">
      <c r="A2800">
        <v>1313</v>
      </c>
      <c r="B2800" s="1">
        <v>42667</v>
      </c>
      <c r="C2800">
        <v>4</v>
      </c>
      <c r="D2800" t="str">
        <f>VLOOKUP(seguimiento[[#This Row],[idinstituciones]],instituciones[[idinstituciones]:[nombre]],2,)</f>
        <v>HOSP. DE Niños DE LA SMA.TRINIDAD</v>
      </c>
      <c r="E2800" s="2" t="s">
        <v>33</v>
      </c>
      <c r="F2800" s="2" t="s">
        <v>34</v>
      </c>
      <c r="G2800" s="2" t="s">
        <v>35</v>
      </c>
      <c r="H2800" s="2" t="s">
        <v>100</v>
      </c>
      <c r="I2800" s="2" t="s">
        <v>45</v>
      </c>
      <c r="J2800" s="2" t="s">
        <v>35</v>
      </c>
      <c r="K2800" s="2"/>
      <c r="L2800" s="2" t="s">
        <v>39</v>
      </c>
      <c r="M2800" s="2"/>
      <c r="N2800" s="2"/>
      <c r="O2800" s="2" t="s">
        <v>36</v>
      </c>
      <c r="P2800" s="2" t="s">
        <v>36</v>
      </c>
      <c r="Q2800" s="2" t="s">
        <v>34</v>
      </c>
      <c r="R2800" s="2" t="s">
        <v>40</v>
      </c>
      <c r="S2800" s="2" t="s">
        <v>45</v>
      </c>
      <c r="T2800" s="2" t="s">
        <v>41</v>
      </c>
      <c r="U2800" s="2" t="s">
        <v>37</v>
      </c>
      <c r="V2800" s="2" t="s">
        <v>37</v>
      </c>
      <c r="W2800" s="2" t="s">
        <v>49</v>
      </c>
      <c r="X2800" s="2" t="s">
        <v>43</v>
      </c>
      <c r="Y2800" s="2" t="s">
        <v>44</v>
      </c>
      <c r="Z2800" s="2" t="s">
        <v>281</v>
      </c>
      <c r="AA2800" s="2" t="s">
        <v>35</v>
      </c>
      <c r="AB2800" s="2" t="s">
        <v>36</v>
      </c>
      <c r="AC2800" s="2"/>
      <c r="AD2800" s="2"/>
      <c r="AE2800">
        <v>2251</v>
      </c>
      <c r="AF2800" s="2" t="s">
        <v>35</v>
      </c>
      <c r="AG2800" s="2" t="s">
        <v>49</v>
      </c>
      <c r="AH2800" s="2">
        <v>1</v>
      </c>
      <c r="AI2800" s="2" t="str">
        <f>VLOOKUP(seguimiento[[#This Row],[vitamiad]],vitaminad[[id]:[valor]],2,)</f>
        <v>No realizado</v>
      </c>
      <c r="AJ2800" s="2" t="s">
        <v>37</v>
      </c>
      <c r="AK2800" s="2" t="s">
        <v>45</v>
      </c>
    </row>
    <row r="2801" spans="1:37" x14ac:dyDescent="0.3">
      <c r="A2801">
        <v>1313</v>
      </c>
      <c r="B2801" s="1">
        <v>42787</v>
      </c>
      <c r="C2801">
        <v>4</v>
      </c>
      <c r="D2801" t="str">
        <f>VLOOKUP(seguimiento[[#This Row],[idinstituciones]],instituciones[[idinstituciones]:[nombre]],2,)</f>
        <v>HOSP. DE Niños DE LA SMA.TRINIDAD</v>
      </c>
      <c r="E2801" s="2" t="s">
        <v>33</v>
      </c>
      <c r="F2801" s="2" t="s">
        <v>36</v>
      </c>
      <c r="G2801" s="2" t="s">
        <v>59</v>
      </c>
      <c r="H2801" s="2" t="s">
        <v>126</v>
      </c>
      <c r="I2801" s="2" t="s">
        <v>45</v>
      </c>
      <c r="J2801" s="2" t="s">
        <v>35</v>
      </c>
      <c r="K2801" s="2"/>
      <c r="L2801" s="2" t="s">
        <v>39</v>
      </c>
      <c r="M2801" s="2"/>
      <c r="N2801" s="2"/>
      <c r="O2801" s="2" t="s">
        <v>36</v>
      </c>
      <c r="P2801" s="2" t="s">
        <v>36</v>
      </c>
      <c r="Q2801" s="2"/>
      <c r="R2801" s="2" t="s">
        <v>118</v>
      </c>
      <c r="S2801" s="2" t="s">
        <v>45</v>
      </c>
      <c r="T2801" s="2" t="s">
        <v>41</v>
      </c>
      <c r="U2801" s="2" t="s">
        <v>45</v>
      </c>
      <c r="V2801" s="2" t="s">
        <v>45</v>
      </c>
      <c r="W2801" s="2" t="s">
        <v>37</v>
      </c>
      <c r="X2801" s="2" t="s">
        <v>43</v>
      </c>
      <c r="Y2801" s="2" t="s">
        <v>44</v>
      </c>
      <c r="Z2801" s="2" t="s">
        <v>35</v>
      </c>
      <c r="AA2801" s="2" t="s">
        <v>35</v>
      </c>
      <c r="AB2801" s="2" t="s">
        <v>36</v>
      </c>
      <c r="AC2801" s="2"/>
      <c r="AD2801" s="2"/>
      <c r="AE2801">
        <v>2892</v>
      </c>
      <c r="AF2801" s="2" t="s">
        <v>35</v>
      </c>
      <c r="AG2801" s="2" t="s">
        <v>49</v>
      </c>
      <c r="AH2801" s="2">
        <v>1</v>
      </c>
      <c r="AI2801" s="2" t="str">
        <f>VLOOKUP(seguimiento[[#This Row],[vitamiad]],vitaminad[[id]:[valor]],2,)</f>
        <v>No realizado</v>
      </c>
      <c r="AJ2801" s="2" t="s">
        <v>37</v>
      </c>
      <c r="AK2801" s="2" t="s">
        <v>45</v>
      </c>
    </row>
    <row r="2802" spans="1:37" x14ac:dyDescent="0.3">
      <c r="A2802">
        <v>1313</v>
      </c>
      <c r="B2802" s="1">
        <v>43396</v>
      </c>
      <c r="C2802">
        <v>4</v>
      </c>
      <c r="D2802" t="str">
        <f>VLOOKUP(seguimiento[[#This Row],[idinstituciones]],instituciones[[idinstituciones]:[nombre]],2,)</f>
        <v>HOSP. DE Niños DE LA SMA.TRINIDAD</v>
      </c>
      <c r="E2802" s="2" t="s">
        <v>33</v>
      </c>
      <c r="F2802" s="2" t="s">
        <v>34</v>
      </c>
      <c r="G2802" s="2" t="s">
        <v>59</v>
      </c>
      <c r="H2802" s="2" t="s">
        <v>125</v>
      </c>
      <c r="I2802" s="2" t="s">
        <v>45</v>
      </c>
      <c r="J2802" s="2" t="s">
        <v>35</v>
      </c>
      <c r="K2802" s="2"/>
      <c r="L2802" s="2" t="s">
        <v>36</v>
      </c>
      <c r="M2802" s="2"/>
      <c r="N2802" s="2"/>
      <c r="O2802" s="2" t="s">
        <v>36</v>
      </c>
      <c r="P2802" s="2" t="s">
        <v>36</v>
      </c>
      <c r="Q2802" s="2"/>
      <c r="R2802" s="2"/>
      <c r="S2802" s="2" t="s">
        <v>45</v>
      </c>
      <c r="T2802" s="2" t="s">
        <v>74</v>
      </c>
      <c r="U2802" s="2" t="s">
        <v>37</v>
      </c>
      <c r="V2802" s="2" t="s">
        <v>42</v>
      </c>
      <c r="W2802" s="2" t="s">
        <v>46</v>
      </c>
      <c r="X2802" s="2" t="s">
        <v>43</v>
      </c>
      <c r="Y2802" s="2" t="s">
        <v>44</v>
      </c>
      <c r="Z2802" s="2" t="s">
        <v>35</v>
      </c>
      <c r="AA2802" s="2" t="s">
        <v>35</v>
      </c>
      <c r="AB2802" s="2" t="s">
        <v>36</v>
      </c>
      <c r="AC2802" s="2"/>
      <c r="AD2802" s="2"/>
      <c r="AE2802">
        <v>2893</v>
      </c>
      <c r="AF2802" s="2" t="s">
        <v>35</v>
      </c>
      <c r="AG2802" s="2" t="s">
        <v>49</v>
      </c>
      <c r="AH2802" s="2">
        <v>1</v>
      </c>
      <c r="AI2802" s="2" t="str">
        <f>VLOOKUP(seguimiento[[#This Row],[vitamiad]],vitaminad[[id]:[valor]],2,)</f>
        <v>No realizado</v>
      </c>
      <c r="AJ2802" s="2" t="s">
        <v>37</v>
      </c>
      <c r="AK2802" s="2" t="s">
        <v>45</v>
      </c>
    </row>
    <row r="2803" spans="1:37" x14ac:dyDescent="0.3">
      <c r="A2803">
        <v>1314</v>
      </c>
      <c r="B2803" s="1">
        <v>42353</v>
      </c>
      <c r="C2803">
        <v>4</v>
      </c>
      <c r="D2803" t="str">
        <f>VLOOKUP(seguimiento[[#This Row],[idinstituciones]],instituciones[[idinstituciones]:[nombre]],2,)</f>
        <v>HOSP. DE Niños DE LA SMA.TRINIDAD</v>
      </c>
      <c r="E2803" s="2" t="s">
        <v>33</v>
      </c>
      <c r="F2803" s="2" t="s">
        <v>34</v>
      </c>
      <c r="G2803" s="2" t="s">
        <v>55</v>
      </c>
      <c r="H2803" s="2" t="s">
        <v>92</v>
      </c>
      <c r="I2803" s="2" t="s">
        <v>45</v>
      </c>
      <c r="J2803" s="2" t="s">
        <v>35</v>
      </c>
      <c r="K2803" s="2"/>
      <c r="L2803" s="2" t="s">
        <v>39</v>
      </c>
      <c r="M2803" s="2"/>
      <c r="N2803" s="2"/>
      <c r="O2803" s="2" t="s">
        <v>36</v>
      </c>
      <c r="P2803" s="2" t="s">
        <v>36</v>
      </c>
      <c r="Q2803" s="2"/>
      <c r="R2803" s="2" t="s">
        <v>118</v>
      </c>
      <c r="S2803" s="2" t="s">
        <v>45</v>
      </c>
      <c r="T2803" s="2" t="s">
        <v>48</v>
      </c>
      <c r="U2803" s="2" t="s">
        <v>37</v>
      </c>
      <c r="V2803" s="2" t="s">
        <v>42</v>
      </c>
      <c r="W2803" s="2" t="s">
        <v>42</v>
      </c>
      <c r="X2803" s="2" t="s">
        <v>43</v>
      </c>
      <c r="Y2803" s="2" t="s">
        <v>44</v>
      </c>
      <c r="Z2803" s="2" t="s">
        <v>35</v>
      </c>
      <c r="AA2803" s="2" t="s">
        <v>35</v>
      </c>
      <c r="AB2803" s="2" t="s">
        <v>36</v>
      </c>
      <c r="AC2803" s="2"/>
      <c r="AD2803" s="2"/>
      <c r="AE2803">
        <v>2984</v>
      </c>
      <c r="AF2803" s="2" t="s">
        <v>35</v>
      </c>
      <c r="AG2803" s="2" t="s">
        <v>49</v>
      </c>
      <c r="AH2803" s="2">
        <v>1</v>
      </c>
      <c r="AI2803" s="2" t="str">
        <f>VLOOKUP(seguimiento[[#This Row],[vitamiad]],vitaminad[[id]:[valor]],2,)</f>
        <v>No realizado</v>
      </c>
      <c r="AJ2803" s="2" t="s">
        <v>37</v>
      </c>
      <c r="AK2803" s="2" t="s">
        <v>45</v>
      </c>
    </row>
    <row r="2804" spans="1:37" x14ac:dyDescent="0.3">
      <c r="A2804">
        <v>1314</v>
      </c>
      <c r="B2804" s="1">
        <v>42639</v>
      </c>
      <c r="C2804">
        <v>4</v>
      </c>
      <c r="D2804" t="str">
        <f>VLOOKUP(seguimiento[[#This Row],[idinstituciones]],instituciones[[idinstituciones]:[nombre]],2,)</f>
        <v>HOSP. DE Niños DE LA SMA.TRINIDAD</v>
      </c>
      <c r="E2804" s="2" t="s">
        <v>33</v>
      </c>
      <c r="F2804" s="2" t="s">
        <v>34</v>
      </c>
      <c r="G2804" s="2" t="s">
        <v>35</v>
      </c>
      <c r="H2804" s="2" t="s">
        <v>105</v>
      </c>
      <c r="I2804" s="2" t="s">
        <v>45</v>
      </c>
      <c r="J2804" s="2" t="s">
        <v>35</v>
      </c>
      <c r="K2804" s="2"/>
      <c r="L2804" s="2" t="s">
        <v>39</v>
      </c>
      <c r="M2804" s="2"/>
      <c r="N2804" s="2"/>
      <c r="O2804" s="2" t="s">
        <v>36</v>
      </c>
      <c r="P2804" s="2" t="s">
        <v>36</v>
      </c>
      <c r="Q2804" s="2"/>
      <c r="R2804" s="2" t="s">
        <v>40</v>
      </c>
      <c r="S2804" s="2" t="s">
        <v>45</v>
      </c>
      <c r="T2804" s="2" t="s">
        <v>41</v>
      </c>
      <c r="U2804" s="2" t="s">
        <v>37</v>
      </c>
      <c r="V2804" s="2" t="s">
        <v>37</v>
      </c>
      <c r="W2804" s="2" t="s">
        <v>49</v>
      </c>
      <c r="X2804" s="2" t="s">
        <v>43</v>
      </c>
      <c r="Y2804" s="2" t="s">
        <v>44</v>
      </c>
      <c r="Z2804" s="2" t="s">
        <v>35</v>
      </c>
      <c r="AA2804" s="2" t="s">
        <v>35</v>
      </c>
      <c r="AB2804" s="2" t="s">
        <v>36</v>
      </c>
      <c r="AC2804" s="2"/>
      <c r="AD2804" s="2"/>
      <c r="AE2804">
        <v>2250</v>
      </c>
      <c r="AF2804" s="2" t="s">
        <v>35</v>
      </c>
      <c r="AG2804" s="2" t="s">
        <v>49</v>
      </c>
      <c r="AH2804" s="2">
        <v>1</v>
      </c>
      <c r="AI2804" s="2" t="str">
        <f>VLOOKUP(seguimiento[[#This Row],[vitamiad]],vitaminad[[id]:[valor]],2,)</f>
        <v>No realizado</v>
      </c>
      <c r="AJ2804" s="2" t="s">
        <v>37</v>
      </c>
      <c r="AK2804" s="2" t="s">
        <v>45</v>
      </c>
    </row>
    <row r="2805" spans="1:37" x14ac:dyDescent="0.3">
      <c r="A2805">
        <v>1314</v>
      </c>
      <c r="B2805" s="1">
        <v>43074</v>
      </c>
      <c r="C2805">
        <v>4</v>
      </c>
      <c r="D2805" t="str">
        <f>VLOOKUP(seguimiento[[#This Row],[idinstituciones]],instituciones[[idinstituciones]:[nombre]],2,)</f>
        <v>HOSP. DE Niños DE LA SMA.TRINIDAD</v>
      </c>
      <c r="E2805" s="2" t="s">
        <v>33</v>
      </c>
      <c r="F2805" s="2" t="s">
        <v>34</v>
      </c>
      <c r="G2805" s="2" t="s">
        <v>55</v>
      </c>
      <c r="H2805" s="2" t="s">
        <v>36</v>
      </c>
      <c r="I2805" s="2" t="s">
        <v>45</v>
      </c>
      <c r="J2805" s="2" t="s">
        <v>35</v>
      </c>
      <c r="K2805" s="2"/>
      <c r="L2805" s="2" t="s">
        <v>39</v>
      </c>
      <c r="M2805" s="2"/>
      <c r="N2805" s="2"/>
      <c r="O2805" s="2" t="s">
        <v>36</v>
      </c>
      <c r="P2805" s="2" t="s">
        <v>36</v>
      </c>
      <c r="Q2805" s="2"/>
      <c r="R2805" s="2" t="s">
        <v>40</v>
      </c>
      <c r="S2805" s="2" t="s">
        <v>46</v>
      </c>
      <c r="T2805" s="2" t="s">
        <v>73</v>
      </c>
      <c r="U2805" s="2" t="s">
        <v>42</v>
      </c>
      <c r="V2805" s="2" t="s">
        <v>42</v>
      </c>
      <c r="W2805" s="2" t="s">
        <v>37</v>
      </c>
      <c r="X2805" s="2" t="s">
        <v>43</v>
      </c>
      <c r="Y2805" s="2" t="s">
        <v>44</v>
      </c>
      <c r="Z2805" s="2" t="s">
        <v>281</v>
      </c>
      <c r="AA2805" s="2" t="s">
        <v>35</v>
      </c>
      <c r="AB2805" s="2" t="s">
        <v>36</v>
      </c>
      <c r="AC2805" s="2"/>
      <c r="AD2805" s="2"/>
      <c r="AE2805">
        <v>2985</v>
      </c>
      <c r="AF2805" s="2" t="s">
        <v>35</v>
      </c>
      <c r="AG2805" s="2" t="s">
        <v>49</v>
      </c>
      <c r="AH2805" s="2">
        <v>1</v>
      </c>
      <c r="AI2805" s="2" t="str">
        <f>VLOOKUP(seguimiento[[#This Row],[vitamiad]],vitaminad[[id]:[valor]],2,)</f>
        <v>No realizado</v>
      </c>
      <c r="AJ2805" s="2" t="s">
        <v>37</v>
      </c>
      <c r="AK2805" s="2" t="s">
        <v>45</v>
      </c>
    </row>
    <row r="2806" spans="1:37" x14ac:dyDescent="0.3">
      <c r="A2806">
        <v>1314</v>
      </c>
      <c r="B2806" s="1">
        <v>43410</v>
      </c>
      <c r="C2806">
        <v>4</v>
      </c>
      <c r="D2806" t="str">
        <f>VLOOKUP(seguimiento[[#This Row],[idinstituciones]],instituciones[[idinstituciones]:[nombre]],2,)</f>
        <v>HOSP. DE Niños DE LA SMA.TRINIDAD</v>
      </c>
      <c r="E2806" s="2" t="s">
        <v>33</v>
      </c>
      <c r="F2806" s="2" t="s">
        <v>34</v>
      </c>
      <c r="G2806" s="2" t="s">
        <v>59</v>
      </c>
      <c r="H2806" s="2" t="s">
        <v>36</v>
      </c>
      <c r="I2806" s="2" t="s">
        <v>45</v>
      </c>
      <c r="J2806" s="2" t="s">
        <v>35</v>
      </c>
      <c r="K2806" s="2"/>
      <c r="L2806" s="2" t="s">
        <v>39</v>
      </c>
      <c r="M2806" s="2"/>
      <c r="N2806" s="2"/>
      <c r="O2806" s="2" t="s">
        <v>36</v>
      </c>
      <c r="P2806" s="2" t="s">
        <v>36</v>
      </c>
      <c r="Q2806" s="2"/>
      <c r="R2806" s="2" t="s">
        <v>118</v>
      </c>
      <c r="S2806" s="2" t="s">
        <v>37</v>
      </c>
      <c r="T2806" s="2" t="s">
        <v>48</v>
      </c>
      <c r="U2806" s="2" t="s">
        <v>42</v>
      </c>
      <c r="V2806" s="2" t="s">
        <v>42</v>
      </c>
      <c r="W2806" s="2" t="s">
        <v>42</v>
      </c>
      <c r="X2806" s="2" t="s">
        <v>43</v>
      </c>
      <c r="Y2806" s="2" t="s">
        <v>44</v>
      </c>
      <c r="Z2806" s="2" t="s">
        <v>281</v>
      </c>
      <c r="AA2806" s="2" t="s">
        <v>35</v>
      </c>
      <c r="AB2806" s="2" t="s">
        <v>36</v>
      </c>
      <c r="AC2806" s="2"/>
      <c r="AD2806" s="2"/>
      <c r="AE2806">
        <v>2986</v>
      </c>
      <c r="AF2806" s="2" t="s">
        <v>35</v>
      </c>
      <c r="AG2806" s="2" t="s">
        <v>49</v>
      </c>
      <c r="AH2806" s="2">
        <v>3</v>
      </c>
      <c r="AI2806" s="2" t="str">
        <f>VLOOKUP(seguimiento[[#This Row],[vitamiad]],vitaminad[[id]:[valor]],2,)</f>
        <v>Bajo</v>
      </c>
      <c r="AJ2806" s="2" t="s">
        <v>37</v>
      </c>
      <c r="AK2806" s="2" t="s">
        <v>45</v>
      </c>
    </row>
    <row r="2807" spans="1:37" x14ac:dyDescent="0.3">
      <c r="A2807">
        <v>1315</v>
      </c>
      <c r="B2807" s="1">
        <v>42668</v>
      </c>
      <c r="C2807">
        <v>4</v>
      </c>
      <c r="D2807" t="str">
        <f>VLOOKUP(seguimiento[[#This Row],[idinstituciones]],instituciones[[idinstituciones]:[nombre]],2,)</f>
        <v>HOSP. DE Niños DE LA SMA.TRINIDAD</v>
      </c>
      <c r="E2807" s="2" t="s">
        <v>33</v>
      </c>
      <c r="F2807" s="2" t="s">
        <v>34</v>
      </c>
      <c r="G2807" s="2" t="s">
        <v>35</v>
      </c>
      <c r="H2807" s="2" t="s">
        <v>100</v>
      </c>
      <c r="I2807" s="2" t="s">
        <v>45</v>
      </c>
      <c r="J2807" s="2" t="s">
        <v>71</v>
      </c>
      <c r="K2807" s="2"/>
      <c r="L2807" s="2" t="s">
        <v>39</v>
      </c>
      <c r="M2807" s="2"/>
      <c r="N2807" s="2"/>
      <c r="O2807" s="2" t="s">
        <v>36</v>
      </c>
      <c r="P2807" s="2" t="s">
        <v>36</v>
      </c>
      <c r="Q2807" s="2" t="s">
        <v>34</v>
      </c>
      <c r="R2807" s="2" t="s">
        <v>40</v>
      </c>
      <c r="S2807" s="2" t="s">
        <v>45</v>
      </c>
      <c r="T2807" s="2" t="s">
        <v>48</v>
      </c>
      <c r="U2807" s="2" t="s">
        <v>45</v>
      </c>
      <c r="V2807" s="2" t="s">
        <v>45</v>
      </c>
      <c r="W2807" s="2" t="s">
        <v>49</v>
      </c>
      <c r="X2807" s="2" t="s">
        <v>43</v>
      </c>
      <c r="Y2807" s="2" t="s">
        <v>47</v>
      </c>
      <c r="Z2807" s="2" t="s">
        <v>281</v>
      </c>
      <c r="AA2807" s="2" t="s">
        <v>35</v>
      </c>
      <c r="AB2807" s="2" t="s">
        <v>36</v>
      </c>
      <c r="AC2807" s="2"/>
      <c r="AD2807" s="2"/>
      <c r="AE2807">
        <v>2225</v>
      </c>
      <c r="AF2807" s="2" t="s">
        <v>35</v>
      </c>
      <c r="AG2807" s="2" t="s">
        <v>45</v>
      </c>
      <c r="AH2807" s="2">
        <v>1</v>
      </c>
      <c r="AI2807" s="2" t="str">
        <f>VLOOKUP(seguimiento[[#This Row],[vitamiad]],vitaminad[[id]:[valor]],2,)</f>
        <v>No realizado</v>
      </c>
      <c r="AJ2807" s="2" t="s">
        <v>37</v>
      </c>
      <c r="AK2807" s="2" t="s">
        <v>45</v>
      </c>
    </row>
    <row r="2808" spans="1:37" x14ac:dyDescent="0.3">
      <c r="A2808">
        <v>1315</v>
      </c>
      <c r="B2808" s="1">
        <v>42941</v>
      </c>
      <c r="C2808">
        <v>4</v>
      </c>
      <c r="D2808" t="str">
        <f>VLOOKUP(seguimiento[[#This Row],[idinstituciones]],instituciones[[idinstituciones]:[nombre]],2,)</f>
        <v>HOSP. DE Niños DE LA SMA.TRINIDAD</v>
      </c>
      <c r="E2808" s="2" t="s">
        <v>35</v>
      </c>
      <c r="F2808" s="2" t="s">
        <v>34</v>
      </c>
      <c r="G2808" s="2" t="s">
        <v>35</v>
      </c>
      <c r="H2808" s="2" t="s">
        <v>36</v>
      </c>
      <c r="I2808" s="2" t="s">
        <v>45</v>
      </c>
      <c r="J2808" s="2" t="s">
        <v>35</v>
      </c>
      <c r="K2808" s="2"/>
      <c r="L2808" s="2" t="s">
        <v>39</v>
      </c>
      <c r="M2808" s="2"/>
      <c r="N2808" s="2" t="s">
        <v>35</v>
      </c>
      <c r="O2808" s="2" t="s">
        <v>36</v>
      </c>
      <c r="P2808" s="2" t="s">
        <v>36</v>
      </c>
      <c r="Q2808" s="2"/>
      <c r="R2808" s="2"/>
      <c r="S2808" s="2" t="s">
        <v>36</v>
      </c>
      <c r="T2808" s="2" t="s">
        <v>49</v>
      </c>
      <c r="U2808" s="2" t="s">
        <v>42</v>
      </c>
      <c r="V2808" s="2" t="s">
        <v>42</v>
      </c>
      <c r="W2808" s="2" t="s">
        <v>36</v>
      </c>
      <c r="X2808" s="2" t="s">
        <v>43</v>
      </c>
      <c r="Y2808" s="2" t="s">
        <v>56</v>
      </c>
      <c r="Z2808" s="2" t="s">
        <v>281</v>
      </c>
      <c r="AA2808" s="2" t="s">
        <v>35</v>
      </c>
      <c r="AB2808" s="2" t="s">
        <v>36</v>
      </c>
      <c r="AC2808" s="2"/>
      <c r="AD2808" s="2"/>
      <c r="AE2808">
        <v>2612</v>
      </c>
      <c r="AF2808" s="2" t="s">
        <v>35</v>
      </c>
      <c r="AG2808" s="2" t="s">
        <v>49</v>
      </c>
      <c r="AH2808" s="2"/>
      <c r="AI2808" s="2"/>
      <c r="AJ2808" s="2" t="s">
        <v>45</v>
      </c>
      <c r="AK2808" s="2" t="s">
        <v>36</v>
      </c>
    </row>
    <row r="2809" spans="1:37" x14ac:dyDescent="0.3">
      <c r="A2809">
        <v>1315</v>
      </c>
      <c r="B2809" s="1">
        <v>43158</v>
      </c>
      <c r="C2809">
        <v>4</v>
      </c>
      <c r="D2809" t="str">
        <f>VLOOKUP(seguimiento[[#This Row],[idinstituciones]],instituciones[[idinstituciones]:[nombre]],2,)</f>
        <v>HOSP. DE Niños DE LA SMA.TRINIDAD</v>
      </c>
      <c r="E2809" s="2" t="s">
        <v>33</v>
      </c>
      <c r="F2809" s="2" t="s">
        <v>34</v>
      </c>
      <c r="G2809" s="2" t="s">
        <v>59</v>
      </c>
      <c r="H2809" s="2" t="s">
        <v>100</v>
      </c>
      <c r="I2809" s="2" t="s">
        <v>45</v>
      </c>
      <c r="J2809" s="2" t="s">
        <v>35</v>
      </c>
      <c r="K2809" s="2"/>
      <c r="L2809" s="2" t="s">
        <v>39</v>
      </c>
      <c r="M2809" s="2"/>
      <c r="N2809" s="2"/>
      <c r="O2809" s="2" t="s">
        <v>36</v>
      </c>
      <c r="P2809" s="2" t="s">
        <v>36</v>
      </c>
      <c r="Q2809" s="2"/>
      <c r="R2809" s="2" t="s">
        <v>40</v>
      </c>
      <c r="S2809" s="2" t="s">
        <v>45</v>
      </c>
      <c r="T2809" s="2" t="s">
        <v>73</v>
      </c>
      <c r="U2809" s="2" t="s">
        <v>42</v>
      </c>
      <c r="V2809" s="2" t="s">
        <v>42</v>
      </c>
      <c r="W2809" s="2" t="s">
        <v>37</v>
      </c>
      <c r="X2809" s="2" t="s">
        <v>43</v>
      </c>
      <c r="Y2809" s="2" t="s">
        <v>56</v>
      </c>
      <c r="Z2809" s="2" t="s">
        <v>281</v>
      </c>
      <c r="AA2809" s="2" t="s">
        <v>35</v>
      </c>
      <c r="AB2809" s="2" t="s">
        <v>36</v>
      </c>
      <c r="AC2809" s="2"/>
      <c r="AD2809" s="2"/>
      <c r="AE2809">
        <v>2953</v>
      </c>
      <c r="AF2809" s="2" t="s">
        <v>35</v>
      </c>
      <c r="AG2809" s="2" t="s">
        <v>49</v>
      </c>
      <c r="AH2809" s="2">
        <v>3</v>
      </c>
      <c r="AI2809" s="2" t="str">
        <f>VLOOKUP(seguimiento[[#This Row],[vitamiad]],vitaminad[[id]:[valor]],2,)</f>
        <v>Bajo</v>
      </c>
      <c r="AJ2809" s="2" t="s">
        <v>37</v>
      </c>
      <c r="AK2809" s="2" t="s">
        <v>45</v>
      </c>
    </row>
    <row r="2810" spans="1:37" x14ac:dyDescent="0.3">
      <c r="A2810">
        <v>1316</v>
      </c>
      <c r="B2810" s="1">
        <v>42332</v>
      </c>
      <c r="C2810">
        <v>4</v>
      </c>
      <c r="D2810" t="str">
        <f>VLOOKUP(seguimiento[[#This Row],[idinstituciones]],instituciones[[idinstituciones]:[nombre]],2,)</f>
        <v>HOSP. DE Niños DE LA SMA.TRINIDAD</v>
      </c>
      <c r="E2810" s="2" t="s">
        <v>33</v>
      </c>
      <c r="F2810" s="2" t="s">
        <v>34</v>
      </c>
      <c r="G2810" s="2" t="s">
        <v>55</v>
      </c>
      <c r="H2810" s="2" t="s">
        <v>62</v>
      </c>
      <c r="I2810" s="2" t="s">
        <v>45</v>
      </c>
      <c r="J2810" s="2" t="s">
        <v>35</v>
      </c>
      <c r="K2810" s="2"/>
      <c r="L2810" s="2" t="s">
        <v>39</v>
      </c>
      <c r="M2810" s="2"/>
      <c r="N2810" s="2"/>
      <c r="O2810" s="2" t="s">
        <v>36</v>
      </c>
      <c r="P2810" s="2" t="s">
        <v>36</v>
      </c>
      <c r="Q2810" s="2"/>
      <c r="R2810" s="2" t="s">
        <v>118</v>
      </c>
      <c r="S2810" s="2" t="s">
        <v>45</v>
      </c>
      <c r="T2810" s="2" t="s">
        <v>49</v>
      </c>
      <c r="U2810" s="2" t="s">
        <v>37</v>
      </c>
      <c r="V2810" s="2" t="s">
        <v>42</v>
      </c>
      <c r="W2810" s="2" t="s">
        <v>45</v>
      </c>
      <c r="X2810" s="2" t="s">
        <v>43</v>
      </c>
      <c r="Y2810" s="2" t="s">
        <v>56</v>
      </c>
      <c r="Z2810" s="2" t="s">
        <v>35</v>
      </c>
      <c r="AA2810" s="2" t="s">
        <v>35</v>
      </c>
      <c r="AB2810" s="2" t="s">
        <v>36</v>
      </c>
      <c r="AC2810" s="2"/>
      <c r="AD2810" s="2"/>
      <c r="AE2810">
        <v>3010</v>
      </c>
      <c r="AF2810" s="2" t="s">
        <v>35</v>
      </c>
      <c r="AG2810" s="2" t="s">
        <v>49</v>
      </c>
      <c r="AH2810" s="2">
        <v>1</v>
      </c>
      <c r="AI2810" s="2" t="str">
        <f>VLOOKUP(seguimiento[[#This Row],[vitamiad]],vitaminad[[id]:[valor]],2,)</f>
        <v>No realizado</v>
      </c>
      <c r="AJ2810" s="2" t="s">
        <v>37</v>
      </c>
      <c r="AK2810" s="2" t="s">
        <v>45</v>
      </c>
    </row>
    <row r="2811" spans="1:37" x14ac:dyDescent="0.3">
      <c r="A2811">
        <v>1316</v>
      </c>
      <c r="B2811" s="1">
        <v>42682</v>
      </c>
      <c r="C2811">
        <v>4</v>
      </c>
      <c r="D2811" t="str">
        <f>VLOOKUP(seguimiento[[#This Row],[idinstituciones]],instituciones[[idinstituciones]:[nombre]],2,)</f>
        <v>HOSP. DE Niños DE LA SMA.TRINIDAD</v>
      </c>
      <c r="E2811" s="2" t="s">
        <v>33</v>
      </c>
      <c r="F2811" s="2" t="s">
        <v>34</v>
      </c>
      <c r="G2811" s="2" t="s">
        <v>35</v>
      </c>
      <c r="H2811" s="2" t="s">
        <v>114</v>
      </c>
      <c r="I2811" s="2" t="s">
        <v>45</v>
      </c>
      <c r="J2811" s="2" t="s">
        <v>71</v>
      </c>
      <c r="K2811" s="2"/>
      <c r="L2811" s="2" t="s">
        <v>39</v>
      </c>
      <c r="M2811" s="2"/>
      <c r="N2811" s="2" t="s">
        <v>35</v>
      </c>
      <c r="O2811" s="2" t="s">
        <v>36</v>
      </c>
      <c r="P2811" s="2" t="s">
        <v>36</v>
      </c>
      <c r="Q2811" s="2" t="s">
        <v>34</v>
      </c>
      <c r="R2811" s="2" t="s">
        <v>34</v>
      </c>
      <c r="S2811" s="2" t="s">
        <v>45</v>
      </c>
      <c r="T2811" s="2" t="s">
        <v>74</v>
      </c>
      <c r="U2811" s="2" t="s">
        <v>46</v>
      </c>
      <c r="V2811" s="2" t="s">
        <v>42</v>
      </c>
      <c r="W2811" s="2" t="s">
        <v>48</v>
      </c>
      <c r="X2811" s="2" t="s">
        <v>43</v>
      </c>
      <c r="Y2811" s="2" t="s">
        <v>44</v>
      </c>
      <c r="Z2811" s="2" t="s">
        <v>281</v>
      </c>
      <c r="AA2811" s="2" t="s">
        <v>35</v>
      </c>
      <c r="AB2811" s="2" t="s">
        <v>36</v>
      </c>
      <c r="AC2811" s="2"/>
      <c r="AD2811" s="2"/>
      <c r="AE2811">
        <v>2720</v>
      </c>
      <c r="AF2811" s="2" t="s">
        <v>35</v>
      </c>
      <c r="AG2811" s="2" t="s">
        <v>49</v>
      </c>
      <c r="AH2811" s="2">
        <v>2</v>
      </c>
      <c r="AI2811" s="2" t="str">
        <f>VLOOKUP(seguimiento[[#This Row],[vitamiad]],vitaminad[[id]:[valor]],2,)</f>
        <v>Normal</v>
      </c>
      <c r="AJ2811" s="2" t="s">
        <v>37</v>
      </c>
      <c r="AK2811" s="2" t="s">
        <v>45</v>
      </c>
    </row>
    <row r="2812" spans="1:37" x14ac:dyDescent="0.3">
      <c r="A2812">
        <v>1316</v>
      </c>
      <c r="B2812" s="1">
        <v>43074</v>
      </c>
      <c r="C2812">
        <v>4</v>
      </c>
      <c r="D2812" t="str">
        <f>VLOOKUP(seguimiento[[#This Row],[idinstituciones]],instituciones[[idinstituciones]:[nombre]],2,)</f>
        <v>HOSP. DE Niños DE LA SMA.TRINIDAD</v>
      </c>
      <c r="E2812" s="2" t="s">
        <v>36</v>
      </c>
      <c r="F2812" s="2" t="s">
        <v>50</v>
      </c>
      <c r="G2812" s="2" t="s">
        <v>35</v>
      </c>
      <c r="H2812" s="2" t="s">
        <v>166</v>
      </c>
      <c r="I2812" s="2" t="s">
        <v>45</v>
      </c>
      <c r="J2812" s="2" t="s">
        <v>71</v>
      </c>
      <c r="K2812" s="2"/>
      <c r="L2812" s="2" t="s">
        <v>39</v>
      </c>
      <c r="M2812" s="2"/>
      <c r="N2812" s="2" t="s">
        <v>35</v>
      </c>
      <c r="O2812" s="2" t="s">
        <v>36</v>
      </c>
      <c r="P2812" s="2" t="s">
        <v>36</v>
      </c>
      <c r="Q2812" s="2" t="s">
        <v>34</v>
      </c>
      <c r="R2812" s="2" t="s">
        <v>34</v>
      </c>
      <c r="S2812" s="2" t="s">
        <v>45</v>
      </c>
      <c r="T2812" s="2" t="s">
        <v>66</v>
      </c>
      <c r="U2812" s="2" t="s">
        <v>42</v>
      </c>
      <c r="V2812" s="2" t="s">
        <v>42</v>
      </c>
      <c r="W2812" s="2" t="s">
        <v>37</v>
      </c>
      <c r="X2812" s="2" t="s">
        <v>43</v>
      </c>
      <c r="Y2812" s="2" t="s">
        <v>44</v>
      </c>
      <c r="Z2812" s="2" t="s">
        <v>281</v>
      </c>
      <c r="AA2812" s="2" t="s">
        <v>35</v>
      </c>
      <c r="AB2812" s="2" t="s">
        <v>36</v>
      </c>
      <c r="AC2812" s="2"/>
      <c r="AD2812" s="2"/>
      <c r="AE2812">
        <v>2721</v>
      </c>
      <c r="AF2812" s="2" t="s">
        <v>35</v>
      </c>
      <c r="AG2812" s="2" t="s">
        <v>49</v>
      </c>
      <c r="AH2812" s="2">
        <v>2</v>
      </c>
      <c r="AI2812" s="2" t="str">
        <f>VLOOKUP(seguimiento[[#This Row],[vitamiad]],vitaminad[[id]:[valor]],2,)</f>
        <v>Normal</v>
      </c>
      <c r="AJ2812" s="2" t="s">
        <v>37</v>
      </c>
      <c r="AK2812" s="2" t="s">
        <v>45</v>
      </c>
    </row>
    <row r="2813" spans="1:37" x14ac:dyDescent="0.3">
      <c r="A2813">
        <v>1316</v>
      </c>
      <c r="B2813" s="1">
        <v>43446</v>
      </c>
      <c r="C2813">
        <v>4</v>
      </c>
      <c r="D2813" t="str">
        <f>VLOOKUP(seguimiento[[#This Row],[idinstituciones]],instituciones[[idinstituciones]:[nombre]],2,)</f>
        <v>HOSP. DE Niños DE LA SMA.TRINIDAD</v>
      </c>
      <c r="E2813" s="2" t="s">
        <v>33</v>
      </c>
      <c r="F2813" s="2" t="s">
        <v>34</v>
      </c>
      <c r="G2813" s="2" t="s">
        <v>55</v>
      </c>
      <c r="H2813" s="2" t="s">
        <v>36</v>
      </c>
      <c r="I2813" s="2" t="s">
        <v>45</v>
      </c>
      <c r="J2813" s="2" t="s">
        <v>35</v>
      </c>
      <c r="K2813" s="2"/>
      <c r="L2813" s="2" t="s">
        <v>39</v>
      </c>
      <c r="M2813" s="2"/>
      <c r="N2813" s="2"/>
      <c r="O2813" s="2" t="s">
        <v>36</v>
      </c>
      <c r="P2813" s="2" t="s">
        <v>36</v>
      </c>
      <c r="Q2813" s="2"/>
      <c r="R2813" s="2" t="s">
        <v>34</v>
      </c>
      <c r="S2813" s="2" t="s">
        <v>45</v>
      </c>
      <c r="T2813" s="2" t="s">
        <v>46</v>
      </c>
      <c r="U2813" s="2" t="s">
        <v>42</v>
      </c>
      <c r="V2813" s="2" t="s">
        <v>42</v>
      </c>
      <c r="W2813" s="2" t="s">
        <v>42</v>
      </c>
      <c r="X2813" s="2" t="s">
        <v>43</v>
      </c>
      <c r="Y2813" s="2" t="s">
        <v>56</v>
      </c>
      <c r="Z2813" s="2" t="s">
        <v>35</v>
      </c>
      <c r="AA2813" s="2" t="s">
        <v>35</v>
      </c>
      <c r="AB2813" s="2" t="s">
        <v>36</v>
      </c>
      <c r="AC2813" s="2"/>
      <c r="AD2813" s="2"/>
      <c r="AE2813">
        <v>3012</v>
      </c>
      <c r="AF2813" s="2" t="s">
        <v>35</v>
      </c>
      <c r="AG2813" s="2" t="s">
        <v>49</v>
      </c>
      <c r="AH2813" s="2">
        <v>3</v>
      </c>
      <c r="AI2813" s="2" t="str">
        <f>VLOOKUP(seguimiento[[#This Row],[vitamiad]],vitaminad[[id]:[valor]],2,)</f>
        <v>Bajo</v>
      </c>
      <c r="AJ2813" s="2" t="s">
        <v>37</v>
      </c>
      <c r="AK2813" s="2" t="s">
        <v>45</v>
      </c>
    </row>
    <row r="2814" spans="1:37" x14ac:dyDescent="0.3">
      <c r="A2814">
        <v>1320</v>
      </c>
      <c r="B2814" s="1">
        <v>42452</v>
      </c>
      <c r="C2814">
        <v>16</v>
      </c>
      <c r="D2814" t="str">
        <f>VLOOKUP(seguimiento[[#This Row],[idinstituciones]],instituciones[[idinstituciones]:[nombre]],2,)</f>
        <v>HOSPITAL de PEDIATRÍA "Juan P. Garrahan"</v>
      </c>
      <c r="E2814" s="2" t="s">
        <v>33</v>
      </c>
      <c r="F2814" s="2" t="s">
        <v>34</v>
      </c>
      <c r="G2814" s="2" t="s">
        <v>35</v>
      </c>
      <c r="H2814" s="2" t="s">
        <v>36</v>
      </c>
      <c r="I2814" s="2" t="s">
        <v>45</v>
      </c>
      <c r="J2814" s="2" t="s">
        <v>35</v>
      </c>
      <c r="K2814" s="2"/>
      <c r="L2814" s="2" t="s">
        <v>39</v>
      </c>
      <c r="M2814" s="2"/>
      <c r="N2814" s="2" t="s">
        <v>35</v>
      </c>
      <c r="O2814" s="2" t="s">
        <v>36</v>
      </c>
      <c r="P2814" s="2" t="s">
        <v>36</v>
      </c>
      <c r="Q2814" s="2"/>
      <c r="R2814" s="2" t="s">
        <v>118</v>
      </c>
      <c r="S2814" s="2" t="s">
        <v>37</v>
      </c>
      <c r="T2814" s="2" t="s">
        <v>73</v>
      </c>
      <c r="U2814" s="2" t="s">
        <v>37</v>
      </c>
      <c r="V2814" s="2" t="s">
        <v>37</v>
      </c>
      <c r="W2814" s="2" t="s">
        <v>49</v>
      </c>
      <c r="X2814" s="2" t="s">
        <v>65</v>
      </c>
      <c r="Y2814" s="2" t="s">
        <v>44</v>
      </c>
      <c r="Z2814" s="2" t="s">
        <v>35</v>
      </c>
      <c r="AA2814" s="2" t="s">
        <v>35</v>
      </c>
      <c r="AB2814" s="2" t="s">
        <v>36</v>
      </c>
      <c r="AC2814" s="2"/>
      <c r="AD2814" s="2"/>
      <c r="AE2814">
        <v>1949</v>
      </c>
      <c r="AF2814" s="2" t="s">
        <v>35</v>
      </c>
      <c r="AG2814" s="2" t="s">
        <v>36</v>
      </c>
      <c r="AH2814" s="2">
        <v>2</v>
      </c>
      <c r="AI2814" s="2" t="str">
        <f>VLOOKUP(seguimiento[[#This Row],[vitamiad]],vitaminad[[id]:[valor]],2,)</f>
        <v>Normal</v>
      </c>
      <c r="AJ2814" s="2" t="s">
        <v>37</v>
      </c>
      <c r="AK2814" s="2" t="s">
        <v>45</v>
      </c>
    </row>
    <row r="2815" spans="1:37" x14ac:dyDescent="0.3">
      <c r="A2815">
        <v>1321</v>
      </c>
      <c r="B2815" s="1">
        <v>40499</v>
      </c>
      <c r="C2815">
        <v>16</v>
      </c>
      <c r="D2815" t="str">
        <f>VLOOKUP(seguimiento[[#This Row],[idinstituciones]],instituciones[[idinstituciones]:[nombre]],2,)</f>
        <v>HOSPITAL de PEDIATRÍA "Juan P. Garrahan"</v>
      </c>
      <c r="E2815" s="2" t="s">
        <v>35</v>
      </c>
      <c r="F2815" s="2" t="s">
        <v>34</v>
      </c>
      <c r="G2815" s="2" t="s">
        <v>35</v>
      </c>
      <c r="H2815" s="2" t="s">
        <v>36</v>
      </c>
      <c r="I2815" s="2" t="s">
        <v>45</v>
      </c>
      <c r="J2815" s="2" t="s">
        <v>35</v>
      </c>
      <c r="K2815" s="2"/>
      <c r="L2815" s="2" t="s">
        <v>39</v>
      </c>
      <c r="M2815" s="2"/>
      <c r="N2815" s="2" t="s">
        <v>35</v>
      </c>
      <c r="O2815" s="2" t="s">
        <v>36</v>
      </c>
      <c r="P2815" s="2" t="s">
        <v>36</v>
      </c>
      <c r="Q2815" s="2" t="s">
        <v>34</v>
      </c>
      <c r="R2815" s="2" t="s">
        <v>40</v>
      </c>
      <c r="S2815" s="2" t="s">
        <v>45</v>
      </c>
      <c r="T2815" s="2" t="s">
        <v>48</v>
      </c>
      <c r="U2815" s="2" t="s">
        <v>42</v>
      </c>
      <c r="V2815" s="2" t="s">
        <v>42</v>
      </c>
      <c r="W2815" s="2" t="s">
        <v>48</v>
      </c>
      <c r="X2815" s="2" t="s">
        <v>43</v>
      </c>
      <c r="Y2815" s="2" t="s">
        <v>47</v>
      </c>
      <c r="Z2815" s="2" t="s">
        <v>281</v>
      </c>
      <c r="AA2815" s="2" t="s">
        <v>35</v>
      </c>
      <c r="AB2815" s="2" t="s">
        <v>36</v>
      </c>
      <c r="AC2815" s="2"/>
      <c r="AD2815" s="2"/>
      <c r="AE2815">
        <v>1950</v>
      </c>
      <c r="AF2815" s="2" t="s">
        <v>35</v>
      </c>
      <c r="AG2815" s="2" t="s">
        <v>45</v>
      </c>
      <c r="AH2815" s="2">
        <v>2</v>
      </c>
      <c r="AI2815" s="2" t="str">
        <f>VLOOKUP(seguimiento[[#This Row],[vitamiad]],vitaminad[[id]:[valor]],2,)</f>
        <v>Normal</v>
      </c>
      <c r="AJ2815" s="2" t="s">
        <v>45</v>
      </c>
      <c r="AK2815" s="2" t="s">
        <v>45</v>
      </c>
    </row>
    <row r="2816" spans="1:37" x14ac:dyDescent="0.3">
      <c r="A2816">
        <v>1321</v>
      </c>
      <c r="B2816" s="1">
        <v>40765</v>
      </c>
      <c r="C2816">
        <v>16</v>
      </c>
      <c r="D2816" t="str">
        <f>VLOOKUP(seguimiento[[#This Row],[idinstituciones]],instituciones[[idinstituciones]:[nombre]],2,)</f>
        <v>HOSPITAL de PEDIATRÍA "Juan P. Garrahan"</v>
      </c>
      <c r="E2816" s="2" t="s">
        <v>35</v>
      </c>
      <c r="F2816" s="2" t="s">
        <v>34</v>
      </c>
      <c r="G2816" s="2" t="s">
        <v>35</v>
      </c>
      <c r="H2816" s="2" t="s">
        <v>36</v>
      </c>
      <c r="I2816" s="2" t="s">
        <v>45</v>
      </c>
      <c r="J2816" s="2" t="s">
        <v>35</v>
      </c>
      <c r="K2816" s="2"/>
      <c r="L2816" s="2" t="s">
        <v>39</v>
      </c>
      <c r="M2816" s="2"/>
      <c r="N2816" s="2" t="s">
        <v>35</v>
      </c>
      <c r="O2816" s="2" t="s">
        <v>36</v>
      </c>
      <c r="P2816" s="2" t="s">
        <v>36</v>
      </c>
      <c r="Q2816" s="2" t="s">
        <v>34</v>
      </c>
      <c r="R2816" s="2" t="s">
        <v>40</v>
      </c>
      <c r="S2816" s="2" t="s">
        <v>45</v>
      </c>
      <c r="T2816" s="2" t="s">
        <v>48</v>
      </c>
      <c r="U2816" s="2" t="s">
        <v>42</v>
      </c>
      <c r="V2816" s="2" t="s">
        <v>42</v>
      </c>
      <c r="W2816" s="2" t="s">
        <v>48</v>
      </c>
      <c r="X2816" s="2" t="s">
        <v>36</v>
      </c>
      <c r="Y2816" s="2" t="s">
        <v>47</v>
      </c>
      <c r="Z2816" s="2" t="s">
        <v>281</v>
      </c>
      <c r="AA2816" s="2" t="s">
        <v>35</v>
      </c>
      <c r="AB2816" s="2" t="s">
        <v>36</v>
      </c>
      <c r="AC2816" s="2"/>
      <c r="AD2816" s="2"/>
      <c r="AE2816">
        <v>1951</v>
      </c>
      <c r="AF2816" s="2" t="s">
        <v>35</v>
      </c>
      <c r="AG2816" s="2" t="s">
        <v>36</v>
      </c>
      <c r="AH2816" s="2">
        <v>1</v>
      </c>
      <c r="AI2816" s="2" t="str">
        <f>VLOOKUP(seguimiento[[#This Row],[vitamiad]],vitaminad[[id]:[valor]],2,)</f>
        <v>No realizado</v>
      </c>
      <c r="AJ2816" s="2" t="s">
        <v>45</v>
      </c>
      <c r="AK2816" s="2" t="s">
        <v>45</v>
      </c>
    </row>
    <row r="2817" spans="1:37" x14ac:dyDescent="0.3">
      <c r="A2817">
        <v>1321</v>
      </c>
      <c r="B2817" s="1">
        <v>41073</v>
      </c>
      <c r="C2817">
        <v>16</v>
      </c>
      <c r="D2817" t="str">
        <f>VLOOKUP(seguimiento[[#This Row],[idinstituciones]],instituciones[[idinstituciones]:[nombre]],2,)</f>
        <v>HOSPITAL de PEDIATRÍA "Juan P. Garrahan"</v>
      </c>
      <c r="E2817" s="2" t="s">
        <v>33</v>
      </c>
      <c r="F2817" s="2" t="s">
        <v>36</v>
      </c>
      <c r="G2817" s="2" t="s">
        <v>35</v>
      </c>
      <c r="H2817" s="2" t="s">
        <v>36</v>
      </c>
      <c r="I2817" s="2" t="s">
        <v>45</v>
      </c>
      <c r="J2817" s="2" t="s">
        <v>35</v>
      </c>
      <c r="K2817" s="2"/>
      <c r="L2817" s="2" t="s">
        <v>39</v>
      </c>
      <c r="M2817" s="2"/>
      <c r="N2817" s="2" t="s">
        <v>35</v>
      </c>
      <c r="O2817" s="2" t="s">
        <v>36</v>
      </c>
      <c r="P2817" s="2" t="s">
        <v>36</v>
      </c>
      <c r="Q2817" s="2" t="s">
        <v>34</v>
      </c>
      <c r="R2817" s="2"/>
      <c r="S2817" s="2" t="s">
        <v>45</v>
      </c>
      <c r="T2817" s="2" t="s">
        <v>48</v>
      </c>
      <c r="U2817" s="2" t="s">
        <v>42</v>
      </c>
      <c r="V2817" s="2" t="s">
        <v>42</v>
      </c>
      <c r="W2817" s="2" t="s">
        <v>48</v>
      </c>
      <c r="X2817" s="2" t="s">
        <v>43</v>
      </c>
      <c r="Y2817" s="2" t="s">
        <v>47</v>
      </c>
      <c r="Z2817" s="2" t="s">
        <v>281</v>
      </c>
      <c r="AA2817" s="2" t="s">
        <v>35</v>
      </c>
      <c r="AB2817" s="2" t="s">
        <v>36</v>
      </c>
      <c r="AC2817" s="2"/>
      <c r="AD2817" s="2"/>
      <c r="AE2817">
        <v>1952</v>
      </c>
      <c r="AF2817" s="2" t="s">
        <v>35</v>
      </c>
      <c r="AG2817" s="2" t="s">
        <v>36</v>
      </c>
      <c r="AH2817" s="2">
        <v>1</v>
      </c>
      <c r="AI2817" s="2" t="str">
        <f>VLOOKUP(seguimiento[[#This Row],[vitamiad]],vitaminad[[id]:[valor]],2,)</f>
        <v>No realizado</v>
      </c>
      <c r="AJ2817" s="2" t="s">
        <v>37</v>
      </c>
      <c r="AK2817" s="2" t="s">
        <v>45</v>
      </c>
    </row>
    <row r="2818" spans="1:37" x14ac:dyDescent="0.3">
      <c r="A2818">
        <v>1321</v>
      </c>
      <c r="B2818" s="1">
        <v>41596</v>
      </c>
      <c r="C2818">
        <v>16</v>
      </c>
      <c r="D2818" t="str">
        <f>VLOOKUP(seguimiento[[#This Row],[idinstituciones]],instituciones[[idinstituciones]:[nombre]],2,)</f>
        <v>HOSPITAL de PEDIATRÍA "Juan P. Garrahan"</v>
      </c>
      <c r="E2818" s="2" t="s">
        <v>33</v>
      </c>
      <c r="F2818" s="2" t="s">
        <v>34</v>
      </c>
      <c r="G2818" s="2" t="s">
        <v>55</v>
      </c>
      <c r="H2818" s="2" t="s">
        <v>36</v>
      </c>
      <c r="I2818" s="2" t="s">
        <v>45</v>
      </c>
      <c r="J2818" s="2" t="s">
        <v>35</v>
      </c>
      <c r="K2818" s="2"/>
      <c r="L2818" s="2" t="s">
        <v>39</v>
      </c>
      <c r="M2818" s="2"/>
      <c r="N2818" s="2" t="s">
        <v>35</v>
      </c>
      <c r="O2818" s="2" t="s">
        <v>36</v>
      </c>
      <c r="P2818" s="2" t="s">
        <v>36</v>
      </c>
      <c r="Q2818" s="2" t="s">
        <v>34</v>
      </c>
      <c r="R2818" s="2" t="s">
        <v>40</v>
      </c>
      <c r="S2818" s="2" t="s">
        <v>45</v>
      </c>
      <c r="T2818" s="2" t="s">
        <v>41</v>
      </c>
      <c r="U2818" s="2" t="s">
        <v>42</v>
      </c>
      <c r="V2818" s="2" t="s">
        <v>42</v>
      </c>
      <c r="W2818" s="2" t="s">
        <v>49</v>
      </c>
      <c r="X2818" s="2" t="s">
        <v>43</v>
      </c>
      <c r="Y2818" s="2" t="s">
        <v>47</v>
      </c>
      <c r="Z2818" s="2" t="s">
        <v>281</v>
      </c>
      <c r="AA2818" s="2" t="s">
        <v>35</v>
      </c>
      <c r="AB2818" s="2" t="s">
        <v>36</v>
      </c>
      <c r="AC2818" s="2"/>
      <c r="AD2818" s="2"/>
      <c r="AE2818">
        <v>1953</v>
      </c>
      <c r="AF2818" s="2" t="s">
        <v>35</v>
      </c>
      <c r="AG2818" s="2" t="s">
        <v>36</v>
      </c>
      <c r="AH2818" s="2">
        <v>1</v>
      </c>
      <c r="AI2818" s="2" t="str">
        <f>VLOOKUP(seguimiento[[#This Row],[vitamiad]],vitaminad[[id]:[valor]],2,)</f>
        <v>No realizado</v>
      </c>
      <c r="AJ2818" s="2" t="s">
        <v>37</v>
      </c>
      <c r="AK2818" s="2" t="s">
        <v>45</v>
      </c>
    </row>
    <row r="2819" spans="1:37" x14ac:dyDescent="0.3">
      <c r="A2819">
        <v>1321</v>
      </c>
      <c r="B2819" s="1">
        <v>41970</v>
      </c>
      <c r="C2819">
        <v>16</v>
      </c>
      <c r="D2819" t="str">
        <f>VLOOKUP(seguimiento[[#This Row],[idinstituciones]],instituciones[[idinstituciones]:[nombre]],2,)</f>
        <v>HOSPITAL de PEDIATRÍA "Juan P. Garrahan"</v>
      </c>
      <c r="E2819" s="2" t="s">
        <v>33</v>
      </c>
      <c r="F2819" s="2" t="s">
        <v>34</v>
      </c>
      <c r="G2819" s="2" t="s">
        <v>35</v>
      </c>
      <c r="H2819" s="2" t="s">
        <v>36</v>
      </c>
      <c r="I2819" s="2" t="s">
        <v>37</v>
      </c>
      <c r="J2819" s="2" t="s">
        <v>35</v>
      </c>
      <c r="K2819" s="2"/>
      <c r="L2819" s="2" t="s">
        <v>39</v>
      </c>
      <c r="M2819" s="2"/>
      <c r="N2819" s="2" t="s">
        <v>35</v>
      </c>
      <c r="O2819" s="2" t="s">
        <v>36</v>
      </c>
      <c r="P2819" s="2" t="s">
        <v>36</v>
      </c>
      <c r="Q2819" s="2" t="s">
        <v>34</v>
      </c>
      <c r="R2819" s="2" t="s">
        <v>40</v>
      </c>
      <c r="S2819" s="2" t="s">
        <v>45</v>
      </c>
      <c r="T2819" s="2" t="s">
        <v>46</v>
      </c>
      <c r="U2819" s="2" t="s">
        <v>42</v>
      </c>
      <c r="V2819" s="2" t="s">
        <v>42</v>
      </c>
      <c r="W2819" s="2" t="s">
        <v>46</v>
      </c>
      <c r="X2819" s="2" t="s">
        <v>43</v>
      </c>
      <c r="Y2819" s="2" t="s">
        <v>47</v>
      </c>
      <c r="Z2819" s="2" t="s">
        <v>281</v>
      </c>
      <c r="AA2819" s="2" t="s">
        <v>35</v>
      </c>
      <c r="AB2819" s="2" t="s">
        <v>36</v>
      </c>
      <c r="AC2819" s="2"/>
      <c r="AD2819" s="2"/>
      <c r="AE2819">
        <v>1954</v>
      </c>
      <c r="AF2819" s="2" t="s">
        <v>35</v>
      </c>
      <c r="AG2819" s="2" t="s">
        <v>36</v>
      </c>
      <c r="AH2819" s="2">
        <v>3</v>
      </c>
      <c r="AI2819" s="2" t="str">
        <f>VLOOKUP(seguimiento[[#This Row],[vitamiad]],vitaminad[[id]:[valor]],2,)</f>
        <v>Bajo</v>
      </c>
      <c r="AJ2819" s="2" t="s">
        <v>37</v>
      </c>
      <c r="AK2819" s="2" t="s">
        <v>45</v>
      </c>
    </row>
    <row r="2820" spans="1:37" x14ac:dyDescent="0.3">
      <c r="A2820">
        <v>1321</v>
      </c>
      <c r="B2820" s="1">
        <v>42191</v>
      </c>
      <c r="C2820">
        <v>16</v>
      </c>
      <c r="D2820" t="str">
        <f>VLOOKUP(seguimiento[[#This Row],[idinstituciones]],instituciones[[idinstituciones]:[nombre]],2,)</f>
        <v>HOSPITAL de PEDIATRÍA "Juan P. Garrahan"</v>
      </c>
      <c r="E2820" s="2" t="s">
        <v>33</v>
      </c>
      <c r="F2820" s="2" t="s">
        <v>34</v>
      </c>
      <c r="G2820" s="2" t="s">
        <v>35</v>
      </c>
      <c r="H2820" s="2" t="s">
        <v>36</v>
      </c>
      <c r="I2820" s="2" t="s">
        <v>37</v>
      </c>
      <c r="J2820" s="2" t="s">
        <v>35</v>
      </c>
      <c r="K2820" s="2"/>
      <c r="L2820" s="2" t="s">
        <v>39</v>
      </c>
      <c r="M2820" s="2"/>
      <c r="N2820" s="2" t="s">
        <v>35</v>
      </c>
      <c r="O2820" s="2" t="s">
        <v>36</v>
      </c>
      <c r="P2820" s="2" t="s">
        <v>36</v>
      </c>
      <c r="Q2820" s="2" t="s">
        <v>34</v>
      </c>
      <c r="R2820" s="2" t="s">
        <v>40</v>
      </c>
      <c r="S2820" s="2" t="s">
        <v>45</v>
      </c>
      <c r="T2820" s="2" t="s">
        <v>49</v>
      </c>
      <c r="U2820" s="2" t="s">
        <v>42</v>
      </c>
      <c r="V2820" s="2" t="s">
        <v>42</v>
      </c>
      <c r="W2820" s="2" t="s">
        <v>49</v>
      </c>
      <c r="X2820" s="2" t="s">
        <v>43</v>
      </c>
      <c r="Y2820" s="2" t="s">
        <v>79</v>
      </c>
      <c r="Z2820" s="2" t="s">
        <v>281</v>
      </c>
      <c r="AA2820" s="2" t="s">
        <v>35</v>
      </c>
      <c r="AB2820" s="2" t="s">
        <v>36</v>
      </c>
      <c r="AC2820" s="2"/>
      <c r="AD2820" s="2"/>
      <c r="AE2820">
        <v>1955</v>
      </c>
      <c r="AF2820" s="2" t="s">
        <v>35</v>
      </c>
      <c r="AG2820" s="2" t="s">
        <v>45</v>
      </c>
      <c r="AH2820" s="2">
        <v>2</v>
      </c>
      <c r="AI2820" s="2" t="str">
        <f>VLOOKUP(seguimiento[[#This Row],[vitamiad]],vitaminad[[id]:[valor]],2,)</f>
        <v>Normal</v>
      </c>
      <c r="AJ2820" s="2" t="s">
        <v>45</v>
      </c>
      <c r="AK2820" s="2" t="s">
        <v>45</v>
      </c>
    </row>
    <row r="2821" spans="1:37" x14ac:dyDescent="0.3">
      <c r="A2821">
        <v>1322</v>
      </c>
      <c r="B2821" s="1">
        <v>42506</v>
      </c>
      <c r="C2821">
        <v>18</v>
      </c>
      <c r="D2821" t="str">
        <f>VLOOKUP(seguimiento[[#This Row],[idinstituciones]],instituciones[[idinstituciones]:[nombre]],2,)</f>
        <v>Hospital Pediátrico Juan Pablo II</v>
      </c>
      <c r="E2821" s="2" t="s">
        <v>64</v>
      </c>
      <c r="F2821" s="2" t="s">
        <v>34</v>
      </c>
      <c r="G2821" s="2" t="s">
        <v>35</v>
      </c>
      <c r="H2821" s="2" t="s">
        <v>36</v>
      </c>
      <c r="I2821" s="2" t="s">
        <v>45</v>
      </c>
      <c r="J2821" s="2" t="s">
        <v>35</v>
      </c>
      <c r="K2821" s="2"/>
      <c r="L2821" s="2" t="s">
        <v>39</v>
      </c>
      <c r="M2821" s="2"/>
      <c r="N2821" s="2" t="s">
        <v>35</v>
      </c>
      <c r="O2821" s="2" t="s">
        <v>36</v>
      </c>
      <c r="P2821" s="2" t="s">
        <v>36</v>
      </c>
      <c r="Q2821" s="2"/>
      <c r="R2821" s="2" t="s">
        <v>118</v>
      </c>
      <c r="S2821" s="2" t="s">
        <v>45</v>
      </c>
      <c r="T2821" s="2" t="s">
        <v>46</v>
      </c>
      <c r="U2821" s="2" t="s">
        <v>45</v>
      </c>
      <c r="V2821" s="2" t="s">
        <v>45</v>
      </c>
      <c r="W2821" s="2" t="s">
        <v>46</v>
      </c>
      <c r="X2821" s="2" t="s">
        <v>43</v>
      </c>
      <c r="Y2821" s="2" t="s">
        <v>44</v>
      </c>
      <c r="Z2821" s="2" t="s">
        <v>281</v>
      </c>
      <c r="AA2821" s="2" t="s">
        <v>35</v>
      </c>
      <c r="AB2821" s="2" t="s">
        <v>36</v>
      </c>
      <c r="AC2821" s="2"/>
      <c r="AD2821" s="2"/>
      <c r="AE2821">
        <v>1956</v>
      </c>
      <c r="AF2821" s="2" t="s">
        <v>35</v>
      </c>
      <c r="AG2821" s="2" t="s">
        <v>49</v>
      </c>
      <c r="AH2821" s="2">
        <v>1</v>
      </c>
      <c r="AI2821" s="2" t="str">
        <f>VLOOKUP(seguimiento[[#This Row],[vitamiad]],vitaminad[[id]:[valor]],2,)</f>
        <v>No realizado</v>
      </c>
      <c r="AJ2821" s="2" t="s">
        <v>46</v>
      </c>
      <c r="AK2821" s="2" t="s">
        <v>45</v>
      </c>
    </row>
    <row r="2822" spans="1:37" x14ac:dyDescent="0.3">
      <c r="A2822">
        <v>1323</v>
      </c>
      <c r="B2822" s="1">
        <v>42481</v>
      </c>
      <c r="C2822">
        <v>5</v>
      </c>
      <c r="D2822" t="str">
        <f>VLOOKUP(seguimiento[[#This Row],[idinstituciones]],instituciones[[idinstituciones]:[nombre]],2,)</f>
        <v>Hospital "Dr. Antonio A. Cetrángolo"</v>
      </c>
      <c r="E2822" s="2" t="s">
        <v>35</v>
      </c>
      <c r="F2822" s="2" t="s">
        <v>34</v>
      </c>
      <c r="G2822" s="2" t="s">
        <v>36</v>
      </c>
      <c r="H2822" s="2" t="s">
        <v>36</v>
      </c>
      <c r="I2822" s="2" t="s">
        <v>45</v>
      </c>
      <c r="J2822" s="2" t="s">
        <v>44</v>
      </c>
      <c r="K2822" s="2"/>
      <c r="L2822" s="2" t="s">
        <v>39</v>
      </c>
      <c r="M2822" s="2"/>
      <c r="N2822" s="2"/>
      <c r="O2822" s="2" t="s">
        <v>36</v>
      </c>
      <c r="P2822" s="2" t="s">
        <v>36</v>
      </c>
      <c r="Q2822" s="2"/>
      <c r="R2822" s="2"/>
      <c r="S2822" s="2" t="s">
        <v>36</v>
      </c>
      <c r="T2822" s="2" t="s">
        <v>46</v>
      </c>
      <c r="U2822" s="2" t="s">
        <v>36</v>
      </c>
      <c r="V2822" s="2" t="s">
        <v>36</v>
      </c>
      <c r="W2822" s="2" t="s">
        <v>46</v>
      </c>
      <c r="X2822" s="2" t="s">
        <v>43</v>
      </c>
      <c r="Y2822" s="2" t="s">
        <v>36</v>
      </c>
      <c r="Z2822" s="2" t="s">
        <v>35</v>
      </c>
      <c r="AA2822" s="2" t="s">
        <v>35</v>
      </c>
      <c r="AB2822" s="2" t="s">
        <v>36</v>
      </c>
      <c r="AC2822" s="2"/>
      <c r="AD2822" s="2"/>
      <c r="AE2822">
        <v>1958</v>
      </c>
      <c r="AF2822" s="2" t="s">
        <v>35</v>
      </c>
      <c r="AG2822" s="2" t="s">
        <v>45</v>
      </c>
      <c r="AH2822" s="2"/>
      <c r="AI2822" s="2"/>
      <c r="AJ2822" s="2" t="s">
        <v>45</v>
      </c>
      <c r="AK2822" s="2" t="s">
        <v>36</v>
      </c>
    </row>
    <row r="2823" spans="1:37" x14ac:dyDescent="0.3">
      <c r="A2823">
        <v>1325</v>
      </c>
      <c r="B2823" s="1">
        <v>42508</v>
      </c>
      <c r="C2823">
        <v>4</v>
      </c>
      <c r="D2823" t="str">
        <f>VLOOKUP(seguimiento[[#This Row],[idinstituciones]],instituciones[[idinstituciones]:[nombre]],2,)</f>
        <v>HOSP. DE Niños DE LA SMA.TRINIDAD</v>
      </c>
      <c r="E2823" s="2" t="s">
        <v>33</v>
      </c>
      <c r="F2823" s="2" t="s">
        <v>34</v>
      </c>
      <c r="G2823" s="2" t="s">
        <v>36</v>
      </c>
      <c r="H2823" s="2" t="s">
        <v>164</v>
      </c>
      <c r="I2823" s="2" t="s">
        <v>37</v>
      </c>
      <c r="J2823" s="2" t="s">
        <v>71</v>
      </c>
      <c r="K2823" s="2"/>
      <c r="L2823" s="2" t="s">
        <v>39</v>
      </c>
      <c r="M2823" s="2"/>
      <c r="N2823" s="2"/>
      <c r="O2823" s="2" t="s">
        <v>36</v>
      </c>
      <c r="P2823" s="2" t="s">
        <v>36</v>
      </c>
      <c r="Q2823" s="2"/>
      <c r="R2823" s="2" t="s">
        <v>118</v>
      </c>
      <c r="S2823" s="2" t="s">
        <v>37</v>
      </c>
      <c r="T2823" s="2" t="s">
        <v>37</v>
      </c>
      <c r="U2823" s="2" t="s">
        <v>45</v>
      </c>
      <c r="V2823" s="2" t="s">
        <v>45</v>
      </c>
      <c r="W2823" s="2" t="s">
        <v>45</v>
      </c>
      <c r="X2823" s="2" t="s">
        <v>44</v>
      </c>
      <c r="Y2823" s="2" t="s">
        <v>44</v>
      </c>
      <c r="Z2823" s="2" t="s">
        <v>35</v>
      </c>
      <c r="AA2823" s="2" t="s">
        <v>71</v>
      </c>
      <c r="AB2823" s="2" t="s">
        <v>165</v>
      </c>
      <c r="AC2823" s="2">
        <v>1</v>
      </c>
      <c r="AD2823" s="2" t="str">
        <f>VLOOKUP(seguimiento[[#This Row],[causafallecimiento]],causafallecimiento[[id]:[valor]],2,)</f>
        <v>Respiratorios</v>
      </c>
      <c r="AE2823">
        <v>1962</v>
      </c>
      <c r="AF2823" s="2" t="s">
        <v>36</v>
      </c>
      <c r="AG2823" s="2" t="s">
        <v>36</v>
      </c>
      <c r="AH2823" s="2">
        <v>1</v>
      </c>
      <c r="AI2823" s="2" t="str">
        <f>VLOOKUP(seguimiento[[#This Row],[vitamiad]],vitaminad[[id]:[valor]],2,)</f>
        <v>No realizado</v>
      </c>
      <c r="AJ2823" s="2" t="s">
        <v>37</v>
      </c>
      <c r="AK2823" s="2" t="s">
        <v>45</v>
      </c>
    </row>
    <row r="2824" spans="1:37" x14ac:dyDescent="0.3">
      <c r="A2824">
        <v>1326</v>
      </c>
      <c r="B2824" s="1">
        <v>42361</v>
      </c>
      <c r="C2824">
        <v>4</v>
      </c>
      <c r="D2824" t="str">
        <f>VLOOKUP(seguimiento[[#This Row],[idinstituciones]],instituciones[[idinstituciones]:[nombre]],2,)</f>
        <v>HOSP. DE Niños DE LA SMA.TRINIDAD</v>
      </c>
      <c r="E2824" s="2" t="s">
        <v>33</v>
      </c>
      <c r="F2824" s="2" t="s">
        <v>34</v>
      </c>
      <c r="G2824" s="2" t="s">
        <v>35</v>
      </c>
      <c r="H2824" s="2" t="s">
        <v>166</v>
      </c>
      <c r="I2824" s="2" t="s">
        <v>45</v>
      </c>
      <c r="J2824" s="2" t="s">
        <v>35</v>
      </c>
      <c r="K2824" s="2"/>
      <c r="L2824" s="2" t="s">
        <v>39</v>
      </c>
      <c r="M2824" s="2"/>
      <c r="N2824" s="2"/>
      <c r="O2824" s="2" t="s">
        <v>36</v>
      </c>
      <c r="P2824" s="2" t="s">
        <v>36</v>
      </c>
      <c r="Q2824" s="2"/>
      <c r="R2824" s="2" t="s">
        <v>118</v>
      </c>
      <c r="S2824" s="2" t="s">
        <v>45</v>
      </c>
      <c r="T2824" s="2" t="s">
        <v>46</v>
      </c>
      <c r="U2824" s="2" t="s">
        <v>42</v>
      </c>
      <c r="V2824" s="2" t="s">
        <v>42</v>
      </c>
      <c r="W2824" s="2" t="s">
        <v>37</v>
      </c>
      <c r="X2824" s="2" t="s">
        <v>43</v>
      </c>
      <c r="Y2824" s="2" t="s">
        <v>44</v>
      </c>
      <c r="Z2824" s="2" t="s">
        <v>281</v>
      </c>
      <c r="AA2824" s="2" t="s">
        <v>35</v>
      </c>
      <c r="AB2824" s="2" t="s">
        <v>36</v>
      </c>
      <c r="AC2824" s="2"/>
      <c r="AD2824" s="2"/>
      <c r="AE2824">
        <v>1963</v>
      </c>
      <c r="AF2824" s="2" t="s">
        <v>35</v>
      </c>
      <c r="AG2824" s="2" t="s">
        <v>36</v>
      </c>
      <c r="AH2824" s="2">
        <v>1</v>
      </c>
      <c r="AI2824" s="2" t="str">
        <f>VLOOKUP(seguimiento[[#This Row],[vitamiad]],vitaminad[[id]:[valor]],2,)</f>
        <v>No realizado</v>
      </c>
      <c r="AJ2824" s="2" t="s">
        <v>37</v>
      </c>
      <c r="AK2824" s="2" t="s">
        <v>49</v>
      </c>
    </row>
    <row r="2825" spans="1:37" x14ac:dyDescent="0.3">
      <c r="A2825">
        <v>1326</v>
      </c>
      <c r="B2825" s="1">
        <v>42528</v>
      </c>
      <c r="C2825">
        <v>4</v>
      </c>
      <c r="D2825" t="str">
        <f>VLOOKUP(seguimiento[[#This Row],[idinstituciones]],instituciones[[idinstituciones]:[nombre]],2,)</f>
        <v>HOSP. DE Niños DE LA SMA.TRINIDAD</v>
      </c>
      <c r="E2825" s="2" t="s">
        <v>64</v>
      </c>
      <c r="F2825" s="2" t="s">
        <v>34</v>
      </c>
      <c r="G2825" s="2" t="s">
        <v>35</v>
      </c>
      <c r="H2825" s="2" t="s">
        <v>166</v>
      </c>
      <c r="I2825" s="2" t="s">
        <v>45</v>
      </c>
      <c r="J2825" s="2" t="s">
        <v>35</v>
      </c>
      <c r="K2825" s="2"/>
      <c r="L2825" s="2" t="s">
        <v>39</v>
      </c>
      <c r="M2825" s="2"/>
      <c r="N2825" s="2" t="s">
        <v>35</v>
      </c>
      <c r="O2825" s="2" t="s">
        <v>36</v>
      </c>
      <c r="P2825" s="2" t="s">
        <v>36</v>
      </c>
      <c r="Q2825" s="2" t="s">
        <v>34</v>
      </c>
      <c r="R2825" s="2"/>
      <c r="S2825" s="2" t="s">
        <v>45</v>
      </c>
      <c r="T2825" s="2" t="s">
        <v>74</v>
      </c>
      <c r="U2825" s="2" t="s">
        <v>42</v>
      </c>
      <c r="V2825" s="2" t="s">
        <v>42</v>
      </c>
      <c r="W2825" s="2" t="s">
        <v>46</v>
      </c>
      <c r="X2825" s="2" t="s">
        <v>43</v>
      </c>
      <c r="Y2825" s="2" t="s">
        <v>47</v>
      </c>
      <c r="Z2825" s="2" t="s">
        <v>281</v>
      </c>
      <c r="AA2825" s="2" t="s">
        <v>35</v>
      </c>
      <c r="AB2825" s="2" t="s">
        <v>36</v>
      </c>
      <c r="AC2825" s="2"/>
      <c r="AD2825" s="2"/>
      <c r="AE2825">
        <v>1964</v>
      </c>
      <c r="AF2825" s="2" t="s">
        <v>35</v>
      </c>
      <c r="AG2825" s="2" t="s">
        <v>49</v>
      </c>
      <c r="AH2825" s="2">
        <v>4</v>
      </c>
      <c r="AI2825" s="2"/>
      <c r="AJ2825" s="2" t="s">
        <v>46</v>
      </c>
      <c r="AK2825" s="2" t="s">
        <v>45</v>
      </c>
    </row>
    <row r="2826" spans="1:37" x14ac:dyDescent="0.3">
      <c r="A2826">
        <v>1326</v>
      </c>
      <c r="B2826" s="1">
        <v>43075</v>
      </c>
      <c r="C2826">
        <v>4</v>
      </c>
      <c r="D2826" t="str">
        <f>VLOOKUP(seguimiento[[#This Row],[idinstituciones]],instituciones[[idinstituciones]:[nombre]],2,)</f>
        <v>HOSP. DE Niños DE LA SMA.TRINIDAD</v>
      </c>
      <c r="E2826" s="2" t="s">
        <v>64</v>
      </c>
      <c r="F2826" s="2" t="s">
        <v>34</v>
      </c>
      <c r="G2826" s="2" t="s">
        <v>35</v>
      </c>
      <c r="H2826" s="2" t="s">
        <v>114</v>
      </c>
      <c r="I2826" s="2" t="s">
        <v>45</v>
      </c>
      <c r="J2826" s="2" t="s">
        <v>35</v>
      </c>
      <c r="K2826" s="2"/>
      <c r="L2826" s="2" t="s">
        <v>39</v>
      </c>
      <c r="M2826" s="2"/>
      <c r="N2826" s="2" t="s">
        <v>35</v>
      </c>
      <c r="O2826" s="2" t="s">
        <v>36</v>
      </c>
      <c r="P2826" s="2" t="s">
        <v>36</v>
      </c>
      <c r="Q2826" s="2" t="s">
        <v>34</v>
      </c>
      <c r="R2826" s="2"/>
      <c r="S2826" s="2" t="s">
        <v>45</v>
      </c>
      <c r="T2826" s="2" t="s">
        <v>48</v>
      </c>
      <c r="U2826" s="2" t="s">
        <v>42</v>
      </c>
      <c r="V2826" s="2" t="s">
        <v>42</v>
      </c>
      <c r="W2826" s="2" t="s">
        <v>37</v>
      </c>
      <c r="X2826" s="2" t="s">
        <v>65</v>
      </c>
      <c r="Y2826" s="2" t="s">
        <v>47</v>
      </c>
      <c r="Z2826" s="2" t="s">
        <v>281</v>
      </c>
      <c r="AA2826" s="2" t="s">
        <v>35</v>
      </c>
      <c r="AB2826" s="2" t="s">
        <v>36</v>
      </c>
      <c r="AC2826" s="2"/>
      <c r="AD2826" s="2"/>
      <c r="AE2826">
        <v>2722</v>
      </c>
      <c r="AF2826" s="2" t="s">
        <v>35</v>
      </c>
      <c r="AG2826" s="2" t="s">
        <v>49</v>
      </c>
      <c r="AH2826" s="2">
        <v>4</v>
      </c>
      <c r="AI2826" s="2"/>
      <c r="AJ2826" s="2" t="s">
        <v>46</v>
      </c>
      <c r="AK2826" s="2" t="s">
        <v>45</v>
      </c>
    </row>
    <row r="2827" spans="1:37" x14ac:dyDescent="0.3">
      <c r="A2827">
        <v>1326</v>
      </c>
      <c r="B2827" s="1">
        <v>43158</v>
      </c>
      <c r="C2827">
        <v>4</v>
      </c>
      <c r="D2827" t="str">
        <f>VLOOKUP(seguimiento[[#This Row],[idinstituciones]],instituciones[[idinstituciones]:[nombre]],2,)</f>
        <v>HOSP. DE Niños DE LA SMA.TRINIDAD</v>
      </c>
      <c r="E2827" s="2" t="s">
        <v>33</v>
      </c>
      <c r="F2827" s="2" t="s">
        <v>34</v>
      </c>
      <c r="G2827" s="2" t="s">
        <v>55</v>
      </c>
      <c r="H2827" s="2" t="s">
        <v>36</v>
      </c>
      <c r="I2827" s="2" t="s">
        <v>45</v>
      </c>
      <c r="J2827" s="2" t="s">
        <v>35</v>
      </c>
      <c r="K2827" s="2"/>
      <c r="L2827" s="2" t="s">
        <v>39</v>
      </c>
      <c r="M2827" s="2"/>
      <c r="N2827" s="2"/>
      <c r="O2827" s="2" t="s">
        <v>36</v>
      </c>
      <c r="P2827" s="2" t="s">
        <v>36</v>
      </c>
      <c r="Q2827" s="2"/>
      <c r="R2827" s="2" t="s">
        <v>40</v>
      </c>
      <c r="S2827" s="2" t="s">
        <v>45</v>
      </c>
      <c r="T2827" s="2" t="s">
        <v>41</v>
      </c>
      <c r="U2827" s="2" t="s">
        <v>42</v>
      </c>
      <c r="V2827" s="2" t="s">
        <v>42</v>
      </c>
      <c r="W2827" s="2" t="s">
        <v>37</v>
      </c>
      <c r="X2827" s="2" t="s">
        <v>43</v>
      </c>
      <c r="Y2827" s="2" t="s">
        <v>56</v>
      </c>
      <c r="Z2827" s="2" t="s">
        <v>281</v>
      </c>
      <c r="AA2827" s="2" t="s">
        <v>35</v>
      </c>
      <c r="AB2827" s="2" t="s">
        <v>36</v>
      </c>
      <c r="AC2827" s="2"/>
      <c r="AD2827" s="2"/>
      <c r="AE2827">
        <v>2928</v>
      </c>
      <c r="AF2827" s="2" t="s">
        <v>35</v>
      </c>
      <c r="AG2827" s="2" t="s">
        <v>49</v>
      </c>
      <c r="AH2827" s="2">
        <v>1</v>
      </c>
      <c r="AI2827" s="2" t="str">
        <f>VLOOKUP(seguimiento[[#This Row],[vitamiad]],vitaminad[[id]:[valor]],2,)</f>
        <v>No realizado</v>
      </c>
      <c r="AJ2827" s="2" t="s">
        <v>37</v>
      </c>
      <c r="AK2827" s="2" t="s">
        <v>45</v>
      </c>
    </row>
    <row r="2828" spans="1:37" x14ac:dyDescent="0.3">
      <c r="A2828">
        <v>1327</v>
      </c>
      <c r="B2828" s="1">
        <v>42265</v>
      </c>
      <c r="C2828">
        <v>4</v>
      </c>
      <c r="D2828" t="str">
        <f>VLOOKUP(seguimiento[[#This Row],[idinstituciones]],instituciones[[idinstituciones]:[nombre]],2,)</f>
        <v>HOSP. DE Niños DE LA SMA.TRINIDAD</v>
      </c>
      <c r="E2828" s="2" t="s">
        <v>33</v>
      </c>
      <c r="F2828" s="2" t="s">
        <v>34</v>
      </c>
      <c r="G2828" s="2" t="s">
        <v>55</v>
      </c>
      <c r="H2828" s="2" t="s">
        <v>36</v>
      </c>
      <c r="I2828" s="2" t="s">
        <v>37</v>
      </c>
      <c r="J2828" s="2" t="s">
        <v>35</v>
      </c>
      <c r="K2828" s="2"/>
      <c r="L2828" s="2" t="s">
        <v>39</v>
      </c>
      <c r="M2828" s="2" t="s">
        <v>76</v>
      </c>
      <c r="N2828" s="2"/>
      <c r="O2828" s="2" t="s">
        <v>36</v>
      </c>
      <c r="P2828" s="2" t="s">
        <v>36</v>
      </c>
      <c r="Q2828" s="2"/>
      <c r="R2828" s="2"/>
      <c r="S2828" s="2" t="s">
        <v>36</v>
      </c>
      <c r="T2828" s="2" t="s">
        <v>36</v>
      </c>
      <c r="U2828" s="2" t="s">
        <v>36</v>
      </c>
      <c r="V2828" s="2" t="s">
        <v>36</v>
      </c>
      <c r="W2828" s="2" t="s">
        <v>36</v>
      </c>
      <c r="X2828" s="2" t="s">
        <v>36</v>
      </c>
      <c r="Y2828" s="2" t="s">
        <v>47</v>
      </c>
      <c r="Z2828" s="2" t="s">
        <v>281</v>
      </c>
      <c r="AA2828" s="2" t="s">
        <v>35</v>
      </c>
      <c r="AB2828" s="2" t="s">
        <v>36</v>
      </c>
      <c r="AC2828" s="2"/>
      <c r="AD2828" s="2"/>
      <c r="AE2828">
        <v>1971</v>
      </c>
      <c r="AF2828" s="2" t="s">
        <v>35</v>
      </c>
      <c r="AG2828" s="2" t="s">
        <v>49</v>
      </c>
      <c r="AH2828" s="2"/>
      <c r="AI2828" s="2"/>
      <c r="AJ2828" s="2" t="s">
        <v>37</v>
      </c>
      <c r="AK2828" s="2" t="s">
        <v>36</v>
      </c>
    </row>
    <row r="2829" spans="1:37" x14ac:dyDescent="0.3">
      <c r="A2829">
        <v>1328</v>
      </c>
      <c r="B2829" s="1">
        <v>42935</v>
      </c>
      <c r="C2829">
        <v>41</v>
      </c>
      <c r="D2829" t="str">
        <f>VLOOKUP(seguimiento[[#This Row],[idinstituciones]],instituciones[[idinstituciones]:[nombre]],2,)</f>
        <v>Clinica San Lucas</v>
      </c>
      <c r="E2829" s="2" t="s">
        <v>33</v>
      </c>
      <c r="F2829" s="2" t="s">
        <v>34</v>
      </c>
      <c r="G2829" s="2" t="s">
        <v>35</v>
      </c>
      <c r="H2829" s="2" t="s">
        <v>36</v>
      </c>
      <c r="I2829" s="2" t="s">
        <v>36</v>
      </c>
      <c r="J2829" s="2" t="s">
        <v>36</v>
      </c>
      <c r="K2829" s="2"/>
      <c r="L2829" s="2" t="s">
        <v>36</v>
      </c>
      <c r="M2829" s="2"/>
      <c r="N2829" s="2"/>
      <c r="O2829" s="2" t="s">
        <v>36</v>
      </c>
      <c r="P2829" s="2" t="s">
        <v>36</v>
      </c>
      <c r="Q2829" s="2"/>
      <c r="R2829" s="2"/>
      <c r="S2829" s="2" t="s">
        <v>36</v>
      </c>
      <c r="T2829" s="2" t="s">
        <v>36</v>
      </c>
      <c r="U2829" s="2" t="s">
        <v>36</v>
      </c>
      <c r="V2829" s="2" t="s">
        <v>36</v>
      </c>
      <c r="W2829" s="2" t="s">
        <v>36</v>
      </c>
      <c r="X2829" s="2" t="s">
        <v>36</v>
      </c>
      <c r="Y2829" s="2" t="s">
        <v>36</v>
      </c>
      <c r="Z2829" s="2"/>
      <c r="AA2829" s="2" t="s">
        <v>35</v>
      </c>
      <c r="AB2829" s="2" t="s">
        <v>36</v>
      </c>
      <c r="AC2829" s="2"/>
      <c r="AD2829" s="2"/>
      <c r="AE2829">
        <v>1976</v>
      </c>
      <c r="AF2829" s="2" t="s">
        <v>35</v>
      </c>
      <c r="AG2829" s="2" t="s">
        <v>37</v>
      </c>
      <c r="AH2829" s="2"/>
      <c r="AI2829" s="2"/>
      <c r="AJ2829" s="2" t="s">
        <v>37</v>
      </c>
      <c r="AK2829" s="2" t="s">
        <v>36</v>
      </c>
    </row>
    <row r="2830" spans="1:37" x14ac:dyDescent="0.3">
      <c r="A2830">
        <v>1328</v>
      </c>
      <c r="B2830" s="1">
        <v>42935</v>
      </c>
      <c r="C2830">
        <v>41</v>
      </c>
      <c r="D2830" t="str">
        <f>VLOOKUP(seguimiento[[#This Row],[idinstituciones]],instituciones[[idinstituciones]:[nombre]],2,)</f>
        <v>Clinica San Lucas</v>
      </c>
      <c r="E2830" s="2" t="s">
        <v>33</v>
      </c>
      <c r="F2830" s="2" t="s">
        <v>34</v>
      </c>
      <c r="G2830" s="2" t="s">
        <v>35</v>
      </c>
      <c r="H2830" s="2" t="s">
        <v>36</v>
      </c>
      <c r="I2830" s="2" t="s">
        <v>45</v>
      </c>
      <c r="J2830" s="2" t="s">
        <v>35</v>
      </c>
      <c r="K2830" s="2"/>
      <c r="L2830" s="2" t="s">
        <v>39</v>
      </c>
      <c r="M2830" s="2"/>
      <c r="N2830" s="2"/>
      <c r="O2830" s="2" t="s">
        <v>36</v>
      </c>
      <c r="P2830" s="2" t="s">
        <v>36</v>
      </c>
      <c r="Q2830" s="2"/>
      <c r="R2830" s="2" t="s">
        <v>118</v>
      </c>
      <c r="S2830" s="2" t="s">
        <v>45</v>
      </c>
      <c r="T2830" s="2" t="s">
        <v>36</v>
      </c>
      <c r="U2830" s="2" t="s">
        <v>36</v>
      </c>
      <c r="V2830" s="2" t="s">
        <v>36</v>
      </c>
      <c r="W2830" s="2" t="s">
        <v>36</v>
      </c>
      <c r="X2830" s="2" t="s">
        <v>36</v>
      </c>
      <c r="Y2830" s="2" t="s">
        <v>54</v>
      </c>
      <c r="Z2830" s="2" t="s">
        <v>281</v>
      </c>
      <c r="AA2830" s="2" t="s">
        <v>35</v>
      </c>
      <c r="AB2830" s="2" t="s">
        <v>36</v>
      </c>
      <c r="AC2830" s="2"/>
      <c r="AD2830" s="2"/>
      <c r="AE2830">
        <v>1978</v>
      </c>
      <c r="AF2830" s="2" t="s">
        <v>35</v>
      </c>
      <c r="AG2830" s="2" t="s">
        <v>49</v>
      </c>
      <c r="AH2830" s="2">
        <v>4</v>
      </c>
      <c r="AI2830" s="2"/>
      <c r="AJ2830" s="2" t="s">
        <v>37</v>
      </c>
      <c r="AK2830" s="2" t="s">
        <v>45</v>
      </c>
    </row>
    <row r="2831" spans="1:37" x14ac:dyDescent="0.3">
      <c r="A2831">
        <v>1329</v>
      </c>
      <c r="B2831" s="1">
        <v>42557</v>
      </c>
      <c r="C2831">
        <v>17</v>
      </c>
      <c r="D2831" t="str">
        <f>VLOOKUP(seguimiento[[#This Row],[idinstituciones]],instituciones[[idinstituciones]:[nombre]],2,)</f>
        <v>Hospital Pediátrico Dr. Avelino Castelan</v>
      </c>
      <c r="E2831" s="2" t="s">
        <v>33</v>
      </c>
      <c r="F2831" s="2" t="s">
        <v>34</v>
      </c>
      <c r="G2831" s="2" t="s">
        <v>35</v>
      </c>
      <c r="H2831" s="2" t="s">
        <v>36</v>
      </c>
      <c r="I2831" s="2" t="s">
        <v>36</v>
      </c>
      <c r="J2831" s="2" t="s">
        <v>36</v>
      </c>
      <c r="K2831" s="2"/>
      <c r="L2831" s="2" t="s">
        <v>36</v>
      </c>
      <c r="M2831" s="2"/>
      <c r="N2831" s="2"/>
      <c r="O2831" s="2" t="s">
        <v>36</v>
      </c>
      <c r="P2831" s="2" t="s">
        <v>36</v>
      </c>
      <c r="Q2831" s="2"/>
      <c r="R2831" s="2"/>
      <c r="S2831" s="2" t="s">
        <v>36</v>
      </c>
      <c r="T2831" s="2" t="s">
        <v>36</v>
      </c>
      <c r="U2831" s="2" t="s">
        <v>36</v>
      </c>
      <c r="V2831" s="2" t="s">
        <v>36</v>
      </c>
      <c r="W2831" s="2" t="s">
        <v>36</v>
      </c>
      <c r="X2831" s="2" t="s">
        <v>36</v>
      </c>
      <c r="Y2831" s="2" t="s">
        <v>36</v>
      </c>
      <c r="Z2831" s="2"/>
      <c r="AA2831" s="2" t="s">
        <v>35</v>
      </c>
      <c r="AB2831" s="2" t="s">
        <v>36</v>
      </c>
      <c r="AC2831" s="2"/>
      <c r="AD2831" s="2"/>
      <c r="AE2831">
        <v>1979</v>
      </c>
      <c r="AF2831" s="2" t="s">
        <v>35</v>
      </c>
      <c r="AG2831" s="2" t="s">
        <v>45</v>
      </c>
      <c r="AH2831" s="2"/>
      <c r="AI2831" s="2"/>
      <c r="AJ2831" s="2" t="s">
        <v>45</v>
      </c>
      <c r="AK2831" s="2" t="s">
        <v>36</v>
      </c>
    </row>
    <row r="2832" spans="1:37" x14ac:dyDescent="0.3">
      <c r="A2832">
        <v>1329</v>
      </c>
      <c r="B2832" s="1">
        <v>42557</v>
      </c>
      <c r="C2832">
        <v>17</v>
      </c>
      <c r="D2832" t="str">
        <f>VLOOKUP(seguimiento[[#This Row],[idinstituciones]],instituciones[[idinstituciones]:[nombre]],2,)</f>
        <v>Hospital Pediátrico Dr. Avelino Castelan</v>
      </c>
      <c r="E2832" s="2" t="s">
        <v>33</v>
      </c>
      <c r="F2832" s="2" t="s">
        <v>34</v>
      </c>
      <c r="G2832" s="2" t="s">
        <v>35</v>
      </c>
      <c r="H2832" s="2" t="s">
        <v>98</v>
      </c>
      <c r="I2832" s="2" t="s">
        <v>45</v>
      </c>
      <c r="J2832" s="2" t="s">
        <v>35</v>
      </c>
      <c r="K2832" s="2"/>
      <c r="L2832" s="2" t="s">
        <v>39</v>
      </c>
      <c r="M2832" s="2"/>
      <c r="N2832" s="2"/>
      <c r="O2832" s="2" t="s">
        <v>36</v>
      </c>
      <c r="P2832" s="2" t="s">
        <v>36</v>
      </c>
      <c r="Q2832" s="2"/>
      <c r="R2832" s="2" t="s">
        <v>118</v>
      </c>
      <c r="S2832" s="2" t="s">
        <v>45</v>
      </c>
      <c r="T2832" s="2" t="s">
        <v>66</v>
      </c>
      <c r="U2832" s="2" t="s">
        <v>42</v>
      </c>
      <c r="V2832" s="2" t="s">
        <v>42</v>
      </c>
      <c r="W2832" s="2" t="s">
        <v>49</v>
      </c>
      <c r="X2832" s="2" t="s">
        <v>43</v>
      </c>
      <c r="Y2832" s="2" t="s">
        <v>47</v>
      </c>
      <c r="Z2832" s="2" t="s">
        <v>281</v>
      </c>
      <c r="AA2832" s="2" t="s">
        <v>35</v>
      </c>
      <c r="AB2832" s="2" t="s">
        <v>36</v>
      </c>
      <c r="AC2832" s="2"/>
      <c r="AD2832" s="2"/>
      <c r="AE2832">
        <v>1980</v>
      </c>
      <c r="AF2832" s="2" t="s">
        <v>35</v>
      </c>
      <c r="AG2832" s="2" t="s">
        <v>49</v>
      </c>
      <c r="AH2832" s="2">
        <v>2</v>
      </c>
      <c r="AI2832" s="2" t="str">
        <f>VLOOKUP(seguimiento[[#This Row],[vitamiad]],vitaminad[[id]:[valor]],2,)</f>
        <v>Normal</v>
      </c>
      <c r="AJ2832" s="2" t="s">
        <v>37</v>
      </c>
      <c r="AK2832" s="2" t="s">
        <v>45</v>
      </c>
    </row>
    <row r="2833" spans="1:37" x14ac:dyDescent="0.3">
      <c r="A2833">
        <v>1329</v>
      </c>
      <c r="B2833" s="1">
        <v>42942</v>
      </c>
      <c r="C2833">
        <v>17</v>
      </c>
      <c r="D2833" t="str">
        <f>VLOOKUP(seguimiento[[#This Row],[idinstituciones]],instituciones[[idinstituciones]:[nombre]],2,)</f>
        <v>Hospital Pediátrico Dr. Avelino Castelan</v>
      </c>
      <c r="E2833" s="2" t="s">
        <v>33</v>
      </c>
      <c r="F2833" s="2" t="s">
        <v>34</v>
      </c>
      <c r="G2833" s="2" t="s">
        <v>35</v>
      </c>
      <c r="H2833" s="2" t="s">
        <v>181</v>
      </c>
      <c r="I2833" s="2" t="s">
        <v>36</v>
      </c>
      <c r="J2833" s="2" t="s">
        <v>36</v>
      </c>
      <c r="K2833" s="2"/>
      <c r="L2833" s="2" t="s">
        <v>36</v>
      </c>
      <c r="M2833" s="2"/>
      <c r="N2833" s="2"/>
      <c r="O2833" s="2" t="s">
        <v>36</v>
      </c>
      <c r="P2833" s="2" t="s">
        <v>36</v>
      </c>
      <c r="Q2833" s="2"/>
      <c r="R2833" s="2" t="s">
        <v>118</v>
      </c>
      <c r="S2833" s="2" t="s">
        <v>45</v>
      </c>
      <c r="T2833" s="2" t="s">
        <v>41</v>
      </c>
      <c r="U2833" s="2" t="s">
        <v>45</v>
      </c>
      <c r="V2833" s="2" t="s">
        <v>45</v>
      </c>
      <c r="W2833" s="2" t="s">
        <v>41</v>
      </c>
      <c r="X2833" s="2" t="s">
        <v>43</v>
      </c>
      <c r="Y2833" s="2" t="s">
        <v>36</v>
      </c>
      <c r="Z2833" s="2"/>
      <c r="AA2833" s="2" t="s">
        <v>35</v>
      </c>
      <c r="AB2833" s="2" t="s">
        <v>36</v>
      </c>
      <c r="AC2833" s="2"/>
      <c r="AD2833" s="2"/>
      <c r="AE2833">
        <v>3071</v>
      </c>
      <c r="AF2833" s="2" t="s">
        <v>35</v>
      </c>
      <c r="AG2833" s="2" t="s">
        <v>49</v>
      </c>
      <c r="AH2833" s="2">
        <v>2</v>
      </c>
      <c r="AI2833" s="2" t="str">
        <f>VLOOKUP(seguimiento[[#This Row],[vitamiad]],vitaminad[[id]:[valor]],2,)</f>
        <v>Normal</v>
      </c>
      <c r="AJ2833" s="2" t="s">
        <v>37</v>
      </c>
      <c r="AK2833" s="2" t="s">
        <v>45</v>
      </c>
    </row>
    <row r="2834" spans="1:37" x14ac:dyDescent="0.3">
      <c r="A2834">
        <v>1329</v>
      </c>
      <c r="B2834" s="1">
        <v>43320</v>
      </c>
      <c r="C2834">
        <v>17</v>
      </c>
      <c r="D2834" t="str">
        <f>VLOOKUP(seguimiento[[#This Row],[idinstituciones]],instituciones[[idinstituciones]:[nombre]],2,)</f>
        <v>Hospital Pediátrico Dr. Avelino Castelan</v>
      </c>
      <c r="E2834" s="2" t="s">
        <v>35</v>
      </c>
      <c r="F2834" s="2" t="s">
        <v>34</v>
      </c>
      <c r="G2834" s="2" t="s">
        <v>35</v>
      </c>
      <c r="H2834" s="2" t="s">
        <v>216</v>
      </c>
      <c r="I2834" s="2" t="s">
        <v>45</v>
      </c>
      <c r="J2834" s="2" t="s">
        <v>35</v>
      </c>
      <c r="K2834" s="2"/>
      <c r="L2834" s="2" t="s">
        <v>39</v>
      </c>
      <c r="M2834" s="2"/>
      <c r="N2834" s="2"/>
      <c r="O2834" s="2" t="s">
        <v>36</v>
      </c>
      <c r="P2834" s="2" t="s">
        <v>36</v>
      </c>
      <c r="Q2834" s="2"/>
      <c r="R2834" s="2" t="s">
        <v>118</v>
      </c>
      <c r="S2834" s="2" t="s">
        <v>45</v>
      </c>
      <c r="T2834" s="2" t="s">
        <v>41</v>
      </c>
      <c r="U2834" s="2" t="s">
        <v>42</v>
      </c>
      <c r="V2834" s="2" t="s">
        <v>42</v>
      </c>
      <c r="W2834" s="2" t="s">
        <v>49</v>
      </c>
      <c r="X2834" s="2" t="s">
        <v>43</v>
      </c>
      <c r="Y2834" s="2" t="s">
        <v>47</v>
      </c>
      <c r="Z2834" s="2" t="s">
        <v>281</v>
      </c>
      <c r="AA2834" s="2" t="s">
        <v>35</v>
      </c>
      <c r="AB2834" s="2" t="s">
        <v>36</v>
      </c>
      <c r="AC2834" s="2"/>
      <c r="AD2834" s="2"/>
      <c r="AE2834">
        <v>3072</v>
      </c>
      <c r="AF2834" s="2" t="s">
        <v>35</v>
      </c>
      <c r="AG2834" s="2" t="s">
        <v>49</v>
      </c>
      <c r="AH2834" s="2">
        <v>2</v>
      </c>
      <c r="AI2834" s="2" t="str">
        <f>VLOOKUP(seguimiento[[#This Row],[vitamiad]],vitaminad[[id]:[valor]],2,)</f>
        <v>Normal</v>
      </c>
      <c r="AJ2834" s="2" t="s">
        <v>45</v>
      </c>
      <c r="AK2834" s="2" t="s">
        <v>45</v>
      </c>
    </row>
    <row r="2835" spans="1:37" x14ac:dyDescent="0.3">
      <c r="A2835">
        <v>1330</v>
      </c>
      <c r="B2835" s="1">
        <v>42543</v>
      </c>
      <c r="C2835">
        <v>43</v>
      </c>
      <c r="D2835" t="str">
        <f>VLOOKUP(seguimiento[[#This Row],[idinstituciones]],instituciones[[idinstituciones]:[nombre]],2,)</f>
        <v>Hospital Pediatrico Dr. A. Castelan</v>
      </c>
      <c r="E2835" s="2" t="s">
        <v>33</v>
      </c>
      <c r="F2835" s="2" t="s">
        <v>58</v>
      </c>
      <c r="G2835" s="2" t="s">
        <v>59</v>
      </c>
      <c r="H2835" s="2" t="s">
        <v>99</v>
      </c>
      <c r="I2835" s="2" t="s">
        <v>45</v>
      </c>
      <c r="J2835" s="2" t="s">
        <v>35</v>
      </c>
      <c r="K2835" s="2"/>
      <c r="L2835" s="2" t="s">
        <v>39</v>
      </c>
      <c r="M2835" s="2"/>
      <c r="N2835" s="2"/>
      <c r="O2835" s="2" t="s">
        <v>36</v>
      </c>
      <c r="P2835" s="2" t="s">
        <v>36</v>
      </c>
      <c r="Q2835" s="2" t="s">
        <v>34</v>
      </c>
      <c r="R2835" s="2" t="s">
        <v>118</v>
      </c>
      <c r="S2835" s="2" t="s">
        <v>45</v>
      </c>
      <c r="T2835" s="2" t="s">
        <v>74</v>
      </c>
      <c r="U2835" s="2" t="s">
        <v>45</v>
      </c>
      <c r="V2835" s="2" t="s">
        <v>45</v>
      </c>
      <c r="W2835" s="2" t="s">
        <v>49</v>
      </c>
      <c r="X2835" s="2" t="s">
        <v>43</v>
      </c>
      <c r="Y2835" s="2" t="s">
        <v>47</v>
      </c>
      <c r="Z2835" s="2" t="s">
        <v>35</v>
      </c>
      <c r="AA2835" s="2" t="s">
        <v>35</v>
      </c>
      <c r="AB2835" s="2" t="s">
        <v>36</v>
      </c>
      <c r="AC2835" s="2"/>
      <c r="AD2835" s="2"/>
      <c r="AE2835">
        <v>1981</v>
      </c>
      <c r="AF2835" s="2" t="s">
        <v>35</v>
      </c>
      <c r="AG2835" s="2" t="s">
        <v>49</v>
      </c>
      <c r="AH2835" s="2">
        <v>2</v>
      </c>
      <c r="AI2835" s="2" t="str">
        <f>VLOOKUP(seguimiento[[#This Row],[vitamiad]],vitaminad[[id]:[valor]],2,)</f>
        <v>Normal</v>
      </c>
      <c r="AJ2835" s="2" t="s">
        <v>37</v>
      </c>
      <c r="AK2835" s="2" t="s">
        <v>45</v>
      </c>
    </row>
    <row r="2836" spans="1:37" x14ac:dyDescent="0.3">
      <c r="A2836">
        <v>1330</v>
      </c>
      <c r="B2836" s="1">
        <v>42900</v>
      </c>
      <c r="C2836">
        <v>17</v>
      </c>
      <c r="D2836" t="str">
        <f>VLOOKUP(seguimiento[[#This Row],[idinstituciones]],instituciones[[idinstituciones]:[nombre]],2,)</f>
        <v>Hospital Pediátrico Dr. Avelino Castelan</v>
      </c>
      <c r="E2836" s="2" t="s">
        <v>33</v>
      </c>
      <c r="F2836" s="2" t="s">
        <v>34</v>
      </c>
      <c r="G2836" s="2" t="s">
        <v>35</v>
      </c>
      <c r="H2836" s="2" t="s">
        <v>85</v>
      </c>
      <c r="I2836" s="2" t="s">
        <v>45</v>
      </c>
      <c r="J2836" s="2" t="s">
        <v>35</v>
      </c>
      <c r="K2836" s="2"/>
      <c r="L2836" s="2" t="s">
        <v>39</v>
      </c>
      <c r="M2836" s="2"/>
      <c r="N2836" s="2"/>
      <c r="O2836" s="2" t="s">
        <v>36</v>
      </c>
      <c r="P2836" s="2" t="s">
        <v>36</v>
      </c>
      <c r="Q2836" s="2"/>
      <c r="R2836" s="2" t="s">
        <v>118</v>
      </c>
      <c r="S2836" s="2" t="s">
        <v>45</v>
      </c>
      <c r="T2836" s="2" t="s">
        <v>66</v>
      </c>
      <c r="U2836" s="2" t="s">
        <v>45</v>
      </c>
      <c r="V2836" s="2" t="s">
        <v>45</v>
      </c>
      <c r="W2836" s="2" t="s">
        <v>41</v>
      </c>
      <c r="X2836" s="2" t="s">
        <v>43</v>
      </c>
      <c r="Y2836" s="2" t="s">
        <v>47</v>
      </c>
      <c r="Z2836" s="2" t="s">
        <v>35</v>
      </c>
      <c r="AA2836" s="2" t="s">
        <v>35</v>
      </c>
      <c r="AB2836" s="2" t="s">
        <v>36</v>
      </c>
      <c r="AC2836" s="2"/>
      <c r="AD2836" s="2"/>
      <c r="AE2836">
        <v>3073</v>
      </c>
      <c r="AF2836" s="2" t="s">
        <v>35</v>
      </c>
      <c r="AG2836" s="2" t="s">
        <v>49</v>
      </c>
      <c r="AH2836" s="2">
        <v>2</v>
      </c>
      <c r="AI2836" s="2" t="str">
        <f>VLOOKUP(seguimiento[[#This Row],[vitamiad]],vitaminad[[id]:[valor]],2,)</f>
        <v>Normal</v>
      </c>
      <c r="AJ2836" s="2" t="s">
        <v>37</v>
      </c>
      <c r="AK2836" s="2" t="s">
        <v>45</v>
      </c>
    </row>
    <row r="2837" spans="1:37" x14ac:dyDescent="0.3">
      <c r="A2837">
        <v>1330</v>
      </c>
      <c r="B2837" s="1">
        <v>43285</v>
      </c>
      <c r="C2837">
        <v>17</v>
      </c>
      <c r="D2837" t="str">
        <f>VLOOKUP(seguimiento[[#This Row],[idinstituciones]],instituciones[[idinstituciones]:[nombre]],2,)</f>
        <v>Hospital Pediátrico Dr. Avelino Castelan</v>
      </c>
      <c r="E2837" s="2" t="s">
        <v>35</v>
      </c>
      <c r="F2837" s="2" t="s">
        <v>34</v>
      </c>
      <c r="G2837" s="2" t="s">
        <v>35</v>
      </c>
      <c r="H2837" s="2" t="s">
        <v>36</v>
      </c>
      <c r="I2837" s="2" t="s">
        <v>45</v>
      </c>
      <c r="J2837" s="2" t="s">
        <v>35</v>
      </c>
      <c r="K2837" s="2"/>
      <c r="L2837" s="2" t="s">
        <v>39</v>
      </c>
      <c r="M2837" s="2"/>
      <c r="N2837" s="2"/>
      <c r="O2837" s="2" t="s">
        <v>36</v>
      </c>
      <c r="P2837" s="2" t="s">
        <v>36</v>
      </c>
      <c r="Q2837" s="2"/>
      <c r="R2837" s="2"/>
      <c r="S2837" s="2" t="s">
        <v>36</v>
      </c>
      <c r="T2837" s="2" t="s">
        <v>41</v>
      </c>
      <c r="U2837" s="2" t="s">
        <v>42</v>
      </c>
      <c r="V2837" s="2" t="s">
        <v>42</v>
      </c>
      <c r="W2837" s="2" t="s">
        <v>49</v>
      </c>
      <c r="X2837" s="2" t="s">
        <v>43</v>
      </c>
      <c r="Y2837" s="2" t="s">
        <v>47</v>
      </c>
      <c r="Z2837" s="2" t="s">
        <v>35</v>
      </c>
      <c r="AA2837" s="2" t="s">
        <v>35</v>
      </c>
      <c r="AB2837" s="2" t="s">
        <v>36</v>
      </c>
      <c r="AC2837" s="2"/>
      <c r="AD2837" s="2"/>
      <c r="AE2837">
        <v>3074</v>
      </c>
      <c r="AF2837" s="2" t="s">
        <v>35</v>
      </c>
      <c r="AG2837" s="2" t="s">
        <v>49</v>
      </c>
      <c r="AH2837" s="2"/>
      <c r="AI2837" s="2"/>
      <c r="AJ2837" s="2" t="s">
        <v>37</v>
      </c>
      <c r="AK2837" s="2" t="s">
        <v>36</v>
      </c>
    </row>
    <row r="2838" spans="1:37" x14ac:dyDescent="0.3">
      <c r="A2838">
        <v>1331</v>
      </c>
      <c r="B2838" s="1">
        <v>42172</v>
      </c>
      <c r="C2838">
        <v>43</v>
      </c>
      <c r="D2838" t="str">
        <f>VLOOKUP(seguimiento[[#This Row],[idinstituciones]],instituciones[[idinstituciones]:[nombre]],2,)</f>
        <v>Hospital Pediatrico Dr. A. Castelan</v>
      </c>
      <c r="E2838" s="2" t="s">
        <v>64</v>
      </c>
      <c r="F2838" s="2" t="s">
        <v>34</v>
      </c>
      <c r="G2838" s="2" t="s">
        <v>35</v>
      </c>
      <c r="H2838" s="2" t="s">
        <v>125</v>
      </c>
      <c r="I2838" s="2" t="s">
        <v>45</v>
      </c>
      <c r="J2838" s="2" t="s">
        <v>35</v>
      </c>
      <c r="K2838" s="2"/>
      <c r="L2838" s="2" t="s">
        <v>39</v>
      </c>
      <c r="M2838" s="2"/>
      <c r="N2838" s="2"/>
      <c r="O2838" s="2" t="s">
        <v>36</v>
      </c>
      <c r="P2838" s="2" t="s">
        <v>36</v>
      </c>
      <c r="Q2838" s="2"/>
      <c r="R2838" s="2" t="s">
        <v>118</v>
      </c>
      <c r="S2838" s="2" t="s">
        <v>45</v>
      </c>
      <c r="T2838" s="2" t="s">
        <v>36</v>
      </c>
      <c r="U2838" s="2" t="s">
        <v>36</v>
      </c>
      <c r="V2838" s="2" t="s">
        <v>36</v>
      </c>
      <c r="W2838" s="2" t="s">
        <v>36</v>
      </c>
      <c r="X2838" s="2" t="s">
        <v>36</v>
      </c>
      <c r="Y2838" s="2" t="s">
        <v>47</v>
      </c>
      <c r="Z2838" s="2" t="s">
        <v>35</v>
      </c>
      <c r="AA2838" s="2" t="s">
        <v>35</v>
      </c>
      <c r="AB2838" s="2" t="s">
        <v>36</v>
      </c>
      <c r="AC2838" s="2"/>
      <c r="AD2838" s="2"/>
      <c r="AE2838">
        <v>1982</v>
      </c>
      <c r="AF2838" s="2" t="s">
        <v>35</v>
      </c>
      <c r="AG2838" s="2" t="s">
        <v>49</v>
      </c>
      <c r="AH2838" s="2">
        <v>2</v>
      </c>
      <c r="AI2838" s="2" t="str">
        <f>VLOOKUP(seguimiento[[#This Row],[vitamiad]],vitaminad[[id]:[valor]],2,)</f>
        <v>Normal</v>
      </c>
      <c r="AJ2838" s="2" t="s">
        <v>46</v>
      </c>
      <c r="AK2838" s="2" t="s">
        <v>45</v>
      </c>
    </row>
    <row r="2839" spans="1:37" x14ac:dyDescent="0.3">
      <c r="A2839">
        <v>1331</v>
      </c>
      <c r="B2839" s="1">
        <v>42557</v>
      </c>
      <c r="C2839">
        <v>17</v>
      </c>
      <c r="D2839" t="str">
        <f>VLOOKUP(seguimiento[[#This Row],[idinstituciones]],instituciones[[idinstituciones]:[nombre]],2,)</f>
        <v>Hospital Pediátrico Dr. Avelino Castelan</v>
      </c>
      <c r="E2839" s="2" t="s">
        <v>33</v>
      </c>
      <c r="F2839" s="2" t="s">
        <v>34</v>
      </c>
      <c r="G2839" s="2" t="s">
        <v>35</v>
      </c>
      <c r="H2839" s="2" t="s">
        <v>85</v>
      </c>
      <c r="I2839" s="2" t="s">
        <v>45</v>
      </c>
      <c r="J2839" s="2" t="s">
        <v>35</v>
      </c>
      <c r="K2839" s="2"/>
      <c r="L2839" s="2" t="s">
        <v>39</v>
      </c>
      <c r="M2839" s="2"/>
      <c r="N2839" s="2"/>
      <c r="O2839" s="2" t="s">
        <v>36</v>
      </c>
      <c r="P2839" s="2" t="s">
        <v>36</v>
      </c>
      <c r="Q2839" s="2"/>
      <c r="R2839" s="2" t="s">
        <v>118</v>
      </c>
      <c r="S2839" s="2" t="s">
        <v>45</v>
      </c>
      <c r="T2839" s="2" t="s">
        <v>93</v>
      </c>
      <c r="U2839" s="2" t="s">
        <v>42</v>
      </c>
      <c r="V2839" s="2" t="s">
        <v>42</v>
      </c>
      <c r="W2839" s="2" t="s">
        <v>49</v>
      </c>
      <c r="X2839" s="2" t="s">
        <v>43</v>
      </c>
      <c r="Y2839" s="2" t="s">
        <v>47</v>
      </c>
      <c r="Z2839" s="2" t="s">
        <v>35</v>
      </c>
      <c r="AA2839" s="2" t="s">
        <v>35</v>
      </c>
      <c r="AB2839" s="2" t="s">
        <v>36</v>
      </c>
      <c r="AC2839" s="2"/>
      <c r="AD2839" s="2"/>
      <c r="AE2839">
        <v>2973</v>
      </c>
      <c r="AF2839" s="2" t="s">
        <v>35</v>
      </c>
      <c r="AG2839" s="2" t="s">
        <v>36</v>
      </c>
      <c r="AH2839" s="2">
        <v>2</v>
      </c>
      <c r="AI2839" s="2" t="str">
        <f>VLOOKUP(seguimiento[[#This Row],[vitamiad]],vitaminad[[id]:[valor]],2,)</f>
        <v>Normal</v>
      </c>
      <c r="AJ2839" s="2" t="s">
        <v>37</v>
      </c>
      <c r="AK2839" s="2" t="s">
        <v>45</v>
      </c>
    </row>
    <row r="2840" spans="1:37" x14ac:dyDescent="0.3">
      <c r="A2840">
        <v>1331</v>
      </c>
      <c r="B2840" s="1">
        <v>42943</v>
      </c>
      <c r="C2840">
        <v>17</v>
      </c>
      <c r="D2840" t="str">
        <f>VLOOKUP(seguimiento[[#This Row],[idinstituciones]],instituciones[[idinstituciones]:[nombre]],2,)</f>
        <v>Hospital Pediátrico Dr. Avelino Castelan</v>
      </c>
      <c r="E2840" s="2" t="s">
        <v>35</v>
      </c>
      <c r="F2840" s="2" t="s">
        <v>34</v>
      </c>
      <c r="G2840" s="2" t="s">
        <v>35</v>
      </c>
      <c r="H2840" s="2" t="s">
        <v>85</v>
      </c>
      <c r="I2840" s="2" t="s">
        <v>45</v>
      </c>
      <c r="J2840" s="2" t="s">
        <v>35</v>
      </c>
      <c r="K2840" s="2"/>
      <c r="L2840" s="2" t="s">
        <v>39</v>
      </c>
      <c r="M2840" s="2"/>
      <c r="N2840" s="2"/>
      <c r="O2840" s="2" t="s">
        <v>36</v>
      </c>
      <c r="P2840" s="2" t="s">
        <v>36</v>
      </c>
      <c r="Q2840" s="2"/>
      <c r="R2840" s="2" t="s">
        <v>34</v>
      </c>
      <c r="S2840" s="2" t="s">
        <v>45</v>
      </c>
      <c r="T2840" s="2" t="s">
        <v>41</v>
      </c>
      <c r="U2840" s="2" t="s">
        <v>42</v>
      </c>
      <c r="V2840" s="2" t="s">
        <v>42</v>
      </c>
      <c r="W2840" s="2" t="s">
        <v>46</v>
      </c>
      <c r="X2840" s="2" t="s">
        <v>43</v>
      </c>
      <c r="Y2840" s="2" t="s">
        <v>47</v>
      </c>
      <c r="Z2840" s="2" t="s">
        <v>35</v>
      </c>
      <c r="AA2840" s="2" t="s">
        <v>35</v>
      </c>
      <c r="AB2840" s="2" t="s">
        <v>36</v>
      </c>
      <c r="AC2840" s="2"/>
      <c r="AD2840" s="2"/>
      <c r="AE2840">
        <v>2974</v>
      </c>
      <c r="AF2840" s="2" t="s">
        <v>35</v>
      </c>
      <c r="AG2840" s="2" t="s">
        <v>49</v>
      </c>
      <c r="AH2840" s="2">
        <v>2</v>
      </c>
      <c r="AI2840" s="2" t="str">
        <f>VLOOKUP(seguimiento[[#This Row],[vitamiad]],vitaminad[[id]:[valor]],2,)</f>
        <v>Normal</v>
      </c>
      <c r="AJ2840" s="2" t="s">
        <v>37</v>
      </c>
      <c r="AK2840" s="2" t="s">
        <v>45</v>
      </c>
    </row>
    <row r="2841" spans="1:37" x14ac:dyDescent="0.3">
      <c r="A2841">
        <v>1331</v>
      </c>
      <c r="B2841" s="1">
        <v>43327</v>
      </c>
      <c r="C2841">
        <v>17</v>
      </c>
      <c r="D2841" t="str">
        <f>VLOOKUP(seguimiento[[#This Row],[idinstituciones]],instituciones[[idinstituciones]:[nombre]],2,)</f>
        <v>Hospital Pediátrico Dr. Avelino Castelan</v>
      </c>
      <c r="E2841" s="2" t="s">
        <v>33</v>
      </c>
      <c r="F2841" s="2" t="s">
        <v>34</v>
      </c>
      <c r="G2841" s="2" t="s">
        <v>35</v>
      </c>
      <c r="H2841" s="2" t="s">
        <v>114</v>
      </c>
      <c r="I2841" s="2" t="s">
        <v>45</v>
      </c>
      <c r="J2841" s="2" t="s">
        <v>35</v>
      </c>
      <c r="K2841" s="2"/>
      <c r="L2841" s="2" t="s">
        <v>39</v>
      </c>
      <c r="M2841" s="2"/>
      <c r="N2841" s="2"/>
      <c r="O2841" s="2" t="s">
        <v>36</v>
      </c>
      <c r="P2841" s="2" t="s">
        <v>36</v>
      </c>
      <c r="Q2841" s="2" t="s">
        <v>34</v>
      </c>
      <c r="R2841" s="2" t="s">
        <v>34</v>
      </c>
      <c r="S2841" s="2" t="s">
        <v>45</v>
      </c>
      <c r="T2841" s="2" t="s">
        <v>41</v>
      </c>
      <c r="U2841" s="2" t="s">
        <v>42</v>
      </c>
      <c r="V2841" s="2" t="s">
        <v>42</v>
      </c>
      <c r="W2841" s="2" t="s">
        <v>49</v>
      </c>
      <c r="X2841" s="2" t="s">
        <v>43</v>
      </c>
      <c r="Y2841" s="2" t="s">
        <v>47</v>
      </c>
      <c r="Z2841" s="2" t="s">
        <v>35</v>
      </c>
      <c r="AA2841" s="2" t="s">
        <v>35</v>
      </c>
      <c r="AB2841" s="2" t="s">
        <v>36</v>
      </c>
      <c r="AC2841" s="2"/>
      <c r="AD2841" s="2"/>
      <c r="AE2841">
        <v>2975</v>
      </c>
      <c r="AF2841" s="2" t="s">
        <v>35</v>
      </c>
      <c r="AG2841" s="2" t="s">
        <v>49</v>
      </c>
      <c r="AH2841" s="2">
        <v>2</v>
      </c>
      <c r="AI2841" s="2" t="str">
        <f>VLOOKUP(seguimiento[[#This Row],[vitamiad]],vitaminad[[id]:[valor]],2,)</f>
        <v>Normal</v>
      </c>
      <c r="AJ2841" s="2" t="s">
        <v>37</v>
      </c>
      <c r="AK2841" s="2" t="s">
        <v>45</v>
      </c>
    </row>
    <row r="2842" spans="1:37" x14ac:dyDescent="0.3">
      <c r="A2842">
        <v>1332</v>
      </c>
      <c r="B2842" s="1">
        <v>41836</v>
      </c>
      <c r="C2842">
        <v>13</v>
      </c>
      <c r="D2842" t="str">
        <f>VLOOKUP(seguimiento[[#This Row],[idinstituciones]],instituciones[[idinstituciones]:[nombre]],2,)</f>
        <v>Clínica y Maternidad del Sol</v>
      </c>
      <c r="E2842" s="2" t="s">
        <v>33</v>
      </c>
      <c r="F2842" s="2" t="s">
        <v>34</v>
      </c>
      <c r="G2842" s="2" t="s">
        <v>55</v>
      </c>
      <c r="H2842" s="2" t="s">
        <v>36</v>
      </c>
      <c r="I2842" s="2" t="s">
        <v>37</v>
      </c>
      <c r="J2842" s="2" t="s">
        <v>35</v>
      </c>
      <c r="K2842" s="2"/>
      <c r="L2842" s="2" t="s">
        <v>39</v>
      </c>
      <c r="M2842" s="2" t="s">
        <v>70</v>
      </c>
      <c r="N2842" s="2" t="s">
        <v>35</v>
      </c>
      <c r="O2842" s="2" t="s">
        <v>36</v>
      </c>
      <c r="P2842" s="2" t="s">
        <v>36</v>
      </c>
      <c r="Q2842" s="2" t="s">
        <v>34</v>
      </c>
      <c r="R2842" s="2" t="s">
        <v>118</v>
      </c>
      <c r="S2842" s="2" t="s">
        <v>45</v>
      </c>
      <c r="T2842" s="2" t="s">
        <v>46</v>
      </c>
      <c r="U2842" s="2" t="s">
        <v>42</v>
      </c>
      <c r="V2842" s="2" t="s">
        <v>42</v>
      </c>
      <c r="W2842" s="2" t="s">
        <v>45</v>
      </c>
      <c r="X2842" s="2" t="s">
        <v>43</v>
      </c>
      <c r="Y2842" s="2" t="s">
        <v>54</v>
      </c>
      <c r="Z2842" s="2" t="s">
        <v>281</v>
      </c>
      <c r="AA2842" s="2" t="s">
        <v>35</v>
      </c>
      <c r="AB2842" s="2" t="s">
        <v>36</v>
      </c>
      <c r="AC2842" s="2"/>
      <c r="AD2842" s="2"/>
      <c r="AE2842">
        <v>1984</v>
      </c>
      <c r="AF2842" s="2" t="s">
        <v>35</v>
      </c>
      <c r="AG2842" s="2" t="s">
        <v>45</v>
      </c>
      <c r="AH2842" s="2">
        <v>2</v>
      </c>
      <c r="AI2842" s="2" t="str">
        <f>VLOOKUP(seguimiento[[#This Row],[vitamiad]],vitaminad[[id]:[valor]],2,)</f>
        <v>Normal</v>
      </c>
      <c r="AJ2842" s="2" t="s">
        <v>45</v>
      </c>
      <c r="AK2842" s="2" t="s">
        <v>45</v>
      </c>
    </row>
    <row r="2843" spans="1:37" x14ac:dyDescent="0.3">
      <c r="A2843">
        <v>1332</v>
      </c>
      <c r="B2843" s="1">
        <v>42122</v>
      </c>
      <c r="C2843">
        <v>13</v>
      </c>
      <c r="D2843" t="str">
        <f>VLOOKUP(seguimiento[[#This Row],[idinstituciones]],instituciones[[idinstituciones]:[nombre]],2,)</f>
        <v>Clínica y Maternidad del Sol</v>
      </c>
      <c r="E2843" s="2" t="s">
        <v>33</v>
      </c>
      <c r="F2843" s="2" t="s">
        <v>34</v>
      </c>
      <c r="G2843" s="2" t="s">
        <v>55</v>
      </c>
      <c r="H2843" s="2" t="s">
        <v>36</v>
      </c>
      <c r="I2843" s="2" t="s">
        <v>36</v>
      </c>
      <c r="J2843" s="2" t="s">
        <v>36</v>
      </c>
      <c r="K2843" s="2"/>
      <c r="L2843" s="2" t="s">
        <v>36</v>
      </c>
      <c r="M2843" s="2"/>
      <c r="N2843" s="2" t="s">
        <v>35</v>
      </c>
      <c r="O2843" s="2" t="s">
        <v>36</v>
      </c>
      <c r="P2843" s="2" t="s">
        <v>36</v>
      </c>
      <c r="Q2843" s="2"/>
      <c r="R2843" s="2" t="s">
        <v>118</v>
      </c>
      <c r="S2843" s="2" t="s">
        <v>45</v>
      </c>
      <c r="T2843" s="2" t="s">
        <v>45</v>
      </c>
      <c r="U2843" s="2" t="s">
        <v>42</v>
      </c>
      <c r="V2843" s="2" t="s">
        <v>42</v>
      </c>
      <c r="W2843" s="2" t="s">
        <v>45</v>
      </c>
      <c r="X2843" s="2" t="s">
        <v>43</v>
      </c>
      <c r="Y2843" s="2" t="s">
        <v>36</v>
      </c>
      <c r="Z2843" s="2"/>
      <c r="AA2843" s="2" t="s">
        <v>35</v>
      </c>
      <c r="AB2843" s="2" t="s">
        <v>36</v>
      </c>
      <c r="AC2843" s="2"/>
      <c r="AD2843" s="2"/>
      <c r="AE2843">
        <v>2142</v>
      </c>
      <c r="AF2843" s="2" t="s">
        <v>71</v>
      </c>
      <c r="AG2843" s="2" t="s">
        <v>45</v>
      </c>
      <c r="AH2843" s="2">
        <v>1</v>
      </c>
      <c r="AI2843" s="2" t="str">
        <f>VLOOKUP(seguimiento[[#This Row],[vitamiad]],vitaminad[[id]:[valor]],2,)</f>
        <v>No realizado</v>
      </c>
      <c r="AJ2843" s="2" t="s">
        <v>45</v>
      </c>
      <c r="AK2843" s="2" t="s">
        <v>45</v>
      </c>
    </row>
    <row r="2844" spans="1:37" x14ac:dyDescent="0.3">
      <c r="A2844">
        <v>1333</v>
      </c>
      <c r="B2844" s="1">
        <v>42481</v>
      </c>
      <c r="C2844">
        <v>28</v>
      </c>
      <c r="D2844" t="str">
        <f>VLOOKUP(seguimiento[[#This Row],[idinstituciones]],instituciones[[idinstituciones]:[nombre]],2,)</f>
        <v>Hospital Victor J Vilela</v>
      </c>
      <c r="E2844" s="2" t="s">
        <v>33</v>
      </c>
      <c r="F2844" s="2" t="s">
        <v>34</v>
      </c>
      <c r="G2844" s="2" t="s">
        <v>35</v>
      </c>
      <c r="H2844" s="2" t="s">
        <v>36</v>
      </c>
      <c r="I2844" s="2" t="s">
        <v>45</v>
      </c>
      <c r="J2844" s="2" t="s">
        <v>35</v>
      </c>
      <c r="K2844" s="2"/>
      <c r="L2844" s="2" t="s">
        <v>39</v>
      </c>
      <c r="M2844" s="2"/>
      <c r="N2844" s="2"/>
      <c r="O2844" s="2" t="s">
        <v>73</v>
      </c>
      <c r="P2844" s="2" t="s">
        <v>36</v>
      </c>
      <c r="Q2844" s="2"/>
      <c r="R2844" s="2" t="s">
        <v>118</v>
      </c>
      <c r="S2844" s="2" t="s">
        <v>45</v>
      </c>
      <c r="T2844" s="2" t="s">
        <v>37</v>
      </c>
      <c r="U2844" s="2" t="s">
        <v>45</v>
      </c>
      <c r="V2844" s="2" t="s">
        <v>45</v>
      </c>
      <c r="W2844" s="2" t="s">
        <v>37</v>
      </c>
      <c r="X2844" s="2" t="s">
        <v>43</v>
      </c>
      <c r="Y2844" s="2" t="s">
        <v>44</v>
      </c>
      <c r="Z2844" s="2" t="s">
        <v>35</v>
      </c>
      <c r="AA2844" s="2" t="s">
        <v>35</v>
      </c>
      <c r="AB2844" s="2" t="s">
        <v>36</v>
      </c>
      <c r="AC2844" s="2"/>
      <c r="AD2844" s="2"/>
      <c r="AE2844">
        <v>1985</v>
      </c>
      <c r="AF2844" s="2" t="s">
        <v>35</v>
      </c>
      <c r="AG2844" s="2" t="s">
        <v>49</v>
      </c>
      <c r="AH2844" s="2">
        <v>1</v>
      </c>
      <c r="AI2844" s="2" t="str">
        <f>VLOOKUP(seguimiento[[#This Row],[vitamiad]],vitaminad[[id]:[valor]],2,)</f>
        <v>No realizado</v>
      </c>
      <c r="AJ2844" s="2" t="s">
        <v>45</v>
      </c>
      <c r="AK2844" s="2" t="s">
        <v>45</v>
      </c>
    </row>
    <row r="2845" spans="1:37" x14ac:dyDescent="0.3">
      <c r="A2845">
        <v>1333</v>
      </c>
      <c r="B2845" s="1">
        <v>42971</v>
      </c>
      <c r="C2845">
        <v>28</v>
      </c>
      <c r="D2845" t="str">
        <f>VLOOKUP(seguimiento[[#This Row],[idinstituciones]],instituciones[[idinstituciones]:[nombre]],2,)</f>
        <v>Hospital Victor J Vilela</v>
      </c>
      <c r="E2845" s="2" t="s">
        <v>33</v>
      </c>
      <c r="F2845" s="2" t="s">
        <v>34</v>
      </c>
      <c r="G2845" s="2" t="s">
        <v>35</v>
      </c>
      <c r="H2845" s="2" t="s">
        <v>36</v>
      </c>
      <c r="I2845" s="2" t="s">
        <v>45</v>
      </c>
      <c r="J2845" s="2" t="s">
        <v>71</v>
      </c>
      <c r="K2845" s="2"/>
      <c r="L2845" s="2" t="s">
        <v>39</v>
      </c>
      <c r="M2845" s="2"/>
      <c r="N2845" s="2"/>
      <c r="O2845" s="2" t="s">
        <v>36</v>
      </c>
      <c r="P2845" s="2" t="s">
        <v>36</v>
      </c>
      <c r="Q2845" s="2"/>
      <c r="R2845" s="2"/>
      <c r="S2845" s="2" t="s">
        <v>36</v>
      </c>
      <c r="T2845" s="2" t="s">
        <v>48</v>
      </c>
      <c r="U2845" s="2" t="s">
        <v>45</v>
      </c>
      <c r="V2845" s="2" t="s">
        <v>45</v>
      </c>
      <c r="W2845" s="2" t="s">
        <v>60</v>
      </c>
      <c r="X2845" s="2" t="s">
        <v>43</v>
      </c>
      <c r="Y2845" s="2" t="s">
        <v>44</v>
      </c>
      <c r="Z2845" s="2" t="s">
        <v>35</v>
      </c>
      <c r="AA2845" s="2" t="s">
        <v>35</v>
      </c>
      <c r="AB2845" s="2" t="s">
        <v>36</v>
      </c>
      <c r="AC2845" s="2"/>
      <c r="AD2845" s="2"/>
      <c r="AE2845">
        <v>2754</v>
      </c>
      <c r="AF2845" s="2" t="s">
        <v>35</v>
      </c>
      <c r="AG2845" s="2" t="s">
        <v>49</v>
      </c>
      <c r="AH2845" s="2"/>
      <c r="AI2845" s="2"/>
      <c r="AJ2845" s="2" t="s">
        <v>37</v>
      </c>
      <c r="AK2845" s="2" t="s">
        <v>36</v>
      </c>
    </row>
    <row r="2846" spans="1:37" x14ac:dyDescent="0.3">
      <c r="A2846">
        <v>1333</v>
      </c>
      <c r="B2846" s="1">
        <v>43244</v>
      </c>
      <c r="C2846">
        <v>28</v>
      </c>
      <c r="D2846" t="str">
        <f>VLOOKUP(seguimiento[[#This Row],[idinstituciones]],instituciones[[idinstituciones]:[nombre]],2,)</f>
        <v>Hospital Victor J Vilela</v>
      </c>
      <c r="E2846" s="2" t="s">
        <v>33</v>
      </c>
      <c r="F2846" s="2" t="s">
        <v>34</v>
      </c>
      <c r="G2846" s="2" t="s">
        <v>35</v>
      </c>
      <c r="H2846" s="2" t="s">
        <v>85</v>
      </c>
      <c r="I2846" s="2" t="s">
        <v>45</v>
      </c>
      <c r="J2846" s="2" t="s">
        <v>71</v>
      </c>
      <c r="K2846" s="2"/>
      <c r="L2846" s="2" t="s">
        <v>39</v>
      </c>
      <c r="M2846" s="2"/>
      <c r="N2846" s="2"/>
      <c r="O2846" s="2" t="s">
        <v>36</v>
      </c>
      <c r="P2846" s="2" t="s">
        <v>36</v>
      </c>
      <c r="Q2846" s="2"/>
      <c r="R2846" s="2" t="s">
        <v>118</v>
      </c>
      <c r="S2846" s="2" t="s">
        <v>45</v>
      </c>
      <c r="T2846" s="2" t="s">
        <v>36</v>
      </c>
      <c r="U2846" s="2" t="s">
        <v>36</v>
      </c>
      <c r="V2846" s="2" t="s">
        <v>36</v>
      </c>
      <c r="W2846" s="2" t="s">
        <v>36</v>
      </c>
      <c r="X2846" s="2" t="s">
        <v>36</v>
      </c>
      <c r="Y2846" s="2" t="s">
        <v>44</v>
      </c>
      <c r="Z2846" s="2" t="s">
        <v>35</v>
      </c>
      <c r="AA2846" s="2" t="s">
        <v>35</v>
      </c>
      <c r="AB2846" s="2" t="s">
        <v>36</v>
      </c>
      <c r="AC2846" s="2"/>
      <c r="AD2846" s="2"/>
      <c r="AE2846">
        <v>2753</v>
      </c>
      <c r="AF2846" s="2" t="s">
        <v>35</v>
      </c>
      <c r="AG2846" s="2" t="s">
        <v>49</v>
      </c>
      <c r="AH2846" s="2">
        <v>1</v>
      </c>
      <c r="AI2846" s="2" t="str">
        <f>VLOOKUP(seguimiento[[#This Row],[vitamiad]],vitaminad[[id]:[valor]],2,)</f>
        <v>No realizado</v>
      </c>
      <c r="AJ2846" s="2" t="s">
        <v>37</v>
      </c>
      <c r="AK2846" s="2" t="s">
        <v>45</v>
      </c>
    </row>
    <row r="2847" spans="1:37" x14ac:dyDescent="0.3">
      <c r="A2847">
        <v>1334</v>
      </c>
      <c r="B2847" s="1">
        <v>42361</v>
      </c>
      <c r="C2847">
        <v>13</v>
      </c>
      <c r="D2847" t="str">
        <f>VLOOKUP(seguimiento[[#This Row],[idinstituciones]],instituciones[[idinstituciones]:[nombre]],2,)</f>
        <v>Clínica y Maternidad del Sol</v>
      </c>
      <c r="E2847" s="2" t="s">
        <v>33</v>
      </c>
      <c r="F2847" s="2" t="s">
        <v>50</v>
      </c>
      <c r="G2847" s="2" t="s">
        <v>59</v>
      </c>
      <c r="H2847" s="2" t="s">
        <v>36</v>
      </c>
      <c r="I2847" s="2" t="s">
        <v>37</v>
      </c>
      <c r="J2847" s="2" t="s">
        <v>71</v>
      </c>
      <c r="K2847" s="2"/>
      <c r="L2847" s="2" t="s">
        <v>39</v>
      </c>
      <c r="M2847" s="2"/>
      <c r="N2847" s="2" t="s">
        <v>35</v>
      </c>
      <c r="O2847" s="2" t="s">
        <v>36</v>
      </c>
      <c r="P2847" s="2" t="s">
        <v>36</v>
      </c>
      <c r="Q2847" s="2"/>
      <c r="R2847" s="2"/>
      <c r="S2847" s="2" t="s">
        <v>45</v>
      </c>
      <c r="T2847" s="2" t="s">
        <v>41</v>
      </c>
      <c r="U2847" s="2" t="s">
        <v>42</v>
      </c>
      <c r="V2847" s="2" t="s">
        <v>42</v>
      </c>
      <c r="W2847" s="2" t="s">
        <v>45</v>
      </c>
      <c r="X2847" s="2" t="s">
        <v>43</v>
      </c>
      <c r="Y2847" s="2" t="s">
        <v>47</v>
      </c>
      <c r="Z2847" s="2" t="s">
        <v>281</v>
      </c>
      <c r="AA2847" s="2" t="s">
        <v>35</v>
      </c>
      <c r="AB2847" s="2" t="s">
        <v>36</v>
      </c>
      <c r="AC2847" s="2"/>
      <c r="AD2847" s="2"/>
      <c r="AE2847">
        <v>2050</v>
      </c>
      <c r="AF2847" s="2" t="s">
        <v>35</v>
      </c>
      <c r="AG2847" s="2" t="s">
        <v>49</v>
      </c>
      <c r="AH2847" s="2">
        <v>3</v>
      </c>
      <c r="AI2847" s="2" t="str">
        <f>VLOOKUP(seguimiento[[#This Row],[vitamiad]],vitaminad[[id]:[valor]],2,)</f>
        <v>Bajo</v>
      </c>
      <c r="AJ2847" s="2" t="s">
        <v>37</v>
      </c>
      <c r="AK2847" s="2" t="s">
        <v>45</v>
      </c>
    </row>
    <row r="2848" spans="1:37" x14ac:dyDescent="0.3">
      <c r="A2848">
        <v>1334</v>
      </c>
      <c r="B2848" s="1">
        <v>42613</v>
      </c>
      <c r="C2848">
        <v>13</v>
      </c>
      <c r="D2848" t="str">
        <f>VLOOKUP(seguimiento[[#This Row],[idinstituciones]],instituciones[[idinstituciones]:[nombre]],2,)</f>
        <v>Clínica y Maternidad del Sol</v>
      </c>
      <c r="E2848" s="2" t="s">
        <v>33</v>
      </c>
      <c r="F2848" s="2" t="s">
        <v>50</v>
      </c>
      <c r="G2848" s="2" t="s">
        <v>55</v>
      </c>
      <c r="H2848" s="2" t="s">
        <v>36</v>
      </c>
      <c r="I2848" s="2" t="s">
        <v>37</v>
      </c>
      <c r="J2848" s="2" t="s">
        <v>71</v>
      </c>
      <c r="K2848" s="2"/>
      <c r="L2848" s="2" t="s">
        <v>39</v>
      </c>
      <c r="M2848" s="2"/>
      <c r="N2848" s="2" t="s">
        <v>35</v>
      </c>
      <c r="O2848" s="2" t="s">
        <v>36</v>
      </c>
      <c r="P2848" s="2" t="s">
        <v>36</v>
      </c>
      <c r="Q2848" s="2"/>
      <c r="R2848" s="2" t="s">
        <v>40</v>
      </c>
      <c r="S2848" s="2" t="s">
        <v>45</v>
      </c>
      <c r="T2848" s="2" t="s">
        <v>73</v>
      </c>
      <c r="U2848" s="2" t="s">
        <v>45</v>
      </c>
      <c r="V2848" s="2" t="s">
        <v>45</v>
      </c>
      <c r="W2848" s="2" t="s">
        <v>46</v>
      </c>
      <c r="X2848" s="2" t="s">
        <v>43</v>
      </c>
      <c r="Y2848" s="2" t="s">
        <v>47</v>
      </c>
      <c r="Z2848" s="2" t="s">
        <v>281</v>
      </c>
      <c r="AA2848" s="2" t="s">
        <v>35</v>
      </c>
      <c r="AB2848" s="2" t="s">
        <v>36</v>
      </c>
      <c r="AC2848" s="2"/>
      <c r="AD2848" s="2"/>
      <c r="AE2848">
        <v>2386</v>
      </c>
      <c r="AF2848" s="2" t="s">
        <v>35</v>
      </c>
      <c r="AG2848" s="2" t="s">
        <v>49</v>
      </c>
      <c r="AH2848" s="2">
        <v>2</v>
      </c>
      <c r="AI2848" s="2" t="str">
        <f>VLOOKUP(seguimiento[[#This Row],[vitamiad]],vitaminad[[id]:[valor]],2,)</f>
        <v>Normal</v>
      </c>
      <c r="AJ2848" s="2" t="s">
        <v>37</v>
      </c>
      <c r="AK2848" s="2" t="s">
        <v>45</v>
      </c>
    </row>
    <row r="2849" spans="1:37" x14ac:dyDescent="0.3">
      <c r="A2849">
        <v>1334</v>
      </c>
      <c r="B2849" s="1">
        <v>43053</v>
      </c>
      <c r="C2849">
        <v>13</v>
      </c>
      <c r="D2849" t="str">
        <f>VLOOKUP(seguimiento[[#This Row],[idinstituciones]],instituciones[[idinstituciones]:[nombre]],2,)</f>
        <v>Clínica y Maternidad del Sol</v>
      </c>
      <c r="E2849" s="2" t="s">
        <v>33</v>
      </c>
      <c r="F2849" s="2" t="s">
        <v>34</v>
      </c>
      <c r="G2849" s="2" t="s">
        <v>59</v>
      </c>
      <c r="H2849" s="2" t="s">
        <v>36</v>
      </c>
      <c r="I2849" s="2" t="s">
        <v>37</v>
      </c>
      <c r="J2849" s="2" t="s">
        <v>71</v>
      </c>
      <c r="K2849" s="2"/>
      <c r="L2849" s="2" t="s">
        <v>39</v>
      </c>
      <c r="M2849" s="2"/>
      <c r="N2849" s="2" t="s">
        <v>35</v>
      </c>
      <c r="O2849" s="2" t="s">
        <v>36</v>
      </c>
      <c r="P2849" s="2" t="s">
        <v>36</v>
      </c>
      <c r="Q2849" s="2"/>
      <c r="R2849" s="2"/>
      <c r="S2849" s="2" t="s">
        <v>36</v>
      </c>
      <c r="T2849" s="2" t="s">
        <v>36</v>
      </c>
      <c r="U2849" s="2" t="s">
        <v>36</v>
      </c>
      <c r="V2849" s="2" t="s">
        <v>36</v>
      </c>
      <c r="W2849" s="2" t="s">
        <v>36</v>
      </c>
      <c r="X2849" s="2" t="s">
        <v>36</v>
      </c>
      <c r="Y2849" s="2" t="s">
        <v>54</v>
      </c>
      <c r="Z2849" s="2" t="s">
        <v>281</v>
      </c>
      <c r="AA2849" s="2" t="s">
        <v>35</v>
      </c>
      <c r="AB2849" s="2" t="s">
        <v>36</v>
      </c>
      <c r="AC2849" s="2"/>
      <c r="AD2849" s="2"/>
      <c r="AE2849">
        <v>2572</v>
      </c>
      <c r="AF2849" s="2" t="s">
        <v>35</v>
      </c>
      <c r="AG2849" s="2" t="s">
        <v>45</v>
      </c>
      <c r="AH2849" s="2"/>
      <c r="AI2849" s="2"/>
      <c r="AJ2849" s="2" t="s">
        <v>37</v>
      </c>
      <c r="AK2849" s="2" t="s">
        <v>36</v>
      </c>
    </row>
    <row r="2850" spans="1:37" x14ac:dyDescent="0.3">
      <c r="A2850">
        <v>1334</v>
      </c>
      <c r="B2850" s="1">
        <v>43418</v>
      </c>
      <c r="C2850">
        <v>13</v>
      </c>
      <c r="D2850" t="str">
        <f>VLOOKUP(seguimiento[[#This Row],[idinstituciones]],instituciones[[idinstituciones]:[nombre]],2,)</f>
        <v>Clínica y Maternidad del Sol</v>
      </c>
      <c r="E2850" s="2" t="s">
        <v>35</v>
      </c>
      <c r="F2850" s="2" t="s">
        <v>34</v>
      </c>
      <c r="G2850" s="2" t="s">
        <v>59</v>
      </c>
      <c r="H2850" s="2" t="s">
        <v>36</v>
      </c>
      <c r="I2850" s="2" t="s">
        <v>36</v>
      </c>
      <c r="J2850" s="2" t="s">
        <v>36</v>
      </c>
      <c r="K2850" s="2"/>
      <c r="L2850" s="2" t="s">
        <v>36</v>
      </c>
      <c r="M2850" s="2"/>
      <c r="N2850" s="2"/>
      <c r="O2850" s="2" t="s">
        <v>36</v>
      </c>
      <c r="P2850" s="2" t="s">
        <v>36</v>
      </c>
      <c r="Q2850" s="2"/>
      <c r="R2850" s="2"/>
      <c r="S2850" s="2" t="s">
        <v>36</v>
      </c>
      <c r="T2850" s="2" t="s">
        <v>36</v>
      </c>
      <c r="U2850" s="2" t="s">
        <v>36</v>
      </c>
      <c r="V2850" s="2" t="s">
        <v>36</v>
      </c>
      <c r="W2850" s="2" t="s">
        <v>36</v>
      </c>
      <c r="X2850" s="2" t="s">
        <v>36</v>
      </c>
      <c r="Y2850" s="2" t="s">
        <v>36</v>
      </c>
      <c r="Z2850" s="2"/>
      <c r="AA2850" s="2" t="s">
        <v>35</v>
      </c>
      <c r="AB2850" s="2" t="s">
        <v>36</v>
      </c>
      <c r="AC2850" s="2"/>
      <c r="AD2850" s="2"/>
      <c r="AE2850">
        <v>3023</v>
      </c>
      <c r="AF2850" s="2" t="s">
        <v>35</v>
      </c>
      <c r="AG2850" s="2" t="s">
        <v>45</v>
      </c>
      <c r="AH2850" s="2"/>
      <c r="AI2850" s="2"/>
      <c r="AJ2850" s="2" t="s">
        <v>45</v>
      </c>
      <c r="AK2850" s="2" t="s">
        <v>36</v>
      </c>
    </row>
    <row r="2851" spans="1:37" x14ac:dyDescent="0.3">
      <c r="A2851">
        <v>1335</v>
      </c>
      <c r="B2851" s="1">
        <v>42248</v>
      </c>
      <c r="C2851">
        <v>24</v>
      </c>
      <c r="D2851" t="str">
        <f>VLOOKUP(seguimiento[[#This Row],[idinstituciones]],instituciones[[idinstituciones]:[nombre]],2,)</f>
        <v>Hospital Sor Maria Ludovica de La Plata</v>
      </c>
      <c r="E2851" s="2" t="s">
        <v>33</v>
      </c>
      <c r="F2851" s="2" t="s">
        <v>34</v>
      </c>
      <c r="G2851" s="2" t="s">
        <v>35</v>
      </c>
      <c r="H2851" s="2" t="s">
        <v>36</v>
      </c>
      <c r="I2851" s="2" t="s">
        <v>45</v>
      </c>
      <c r="J2851" s="2" t="s">
        <v>35</v>
      </c>
      <c r="K2851" s="2"/>
      <c r="L2851" s="2" t="s">
        <v>39</v>
      </c>
      <c r="M2851" s="2"/>
      <c r="N2851" s="2" t="s">
        <v>35</v>
      </c>
      <c r="O2851" s="2" t="s">
        <v>36</v>
      </c>
      <c r="P2851" s="2" t="s">
        <v>36</v>
      </c>
      <c r="Q2851" s="2"/>
      <c r="R2851" s="2" t="s">
        <v>118</v>
      </c>
      <c r="S2851" s="2" t="s">
        <v>37</v>
      </c>
      <c r="T2851" s="2" t="s">
        <v>41</v>
      </c>
      <c r="U2851" s="2" t="s">
        <v>42</v>
      </c>
      <c r="V2851" s="2" t="s">
        <v>42</v>
      </c>
      <c r="W2851" s="2" t="s">
        <v>41</v>
      </c>
      <c r="X2851" s="2" t="s">
        <v>43</v>
      </c>
      <c r="Y2851" s="2" t="s">
        <v>54</v>
      </c>
      <c r="Z2851" s="2" t="s">
        <v>281</v>
      </c>
      <c r="AA2851" s="2" t="s">
        <v>35</v>
      </c>
      <c r="AB2851" s="2" t="s">
        <v>36</v>
      </c>
      <c r="AC2851" s="2"/>
      <c r="AD2851" s="2"/>
      <c r="AE2851">
        <v>2063</v>
      </c>
      <c r="AF2851" s="2" t="s">
        <v>35</v>
      </c>
      <c r="AG2851" s="2" t="s">
        <v>49</v>
      </c>
      <c r="AH2851" s="2">
        <v>1</v>
      </c>
      <c r="AI2851" s="2" t="str">
        <f>VLOOKUP(seguimiento[[#This Row],[vitamiad]],vitaminad[[id]:[valor]],2,)</f>
        <v>No realizado</v>
      </c>
      <c r="AJ2851" s="2" t="s">
        <v>37</v>
      </c>
      <c r="AK2851" s="2" t="s">
        <v>45</v>
      </c>
    </row>
    <row r="2852" spans="1:37" x14ac:dyDescent="0.3">
      <c r="A2852">
        <v>1336</v>
      </c>
      <c r="B2852" s="1">
        <v>40009</v>
      </c>
      <c r="C2852">
        <v>16</v>
      </c>
      <c r="D2852" t="str">
        <f>VLOOKUP(seguimiento[[#This Row],[idinstituciones]],instituciones[[idinstituciones]:[nombre]],2,)</f>
        <v>HOSPITAL de PEDIATRÍA "Juan P. Garrahan"</v>
      </c>
      <c r="E2852" s="2" t="s">
        <v>33</v>
      </c>
      <c r="F2852" s="2" t="s">
        <v>58</v>
      </c>
      <c r="G2852" s="2" t="s">
        <v>55</v>
      </c>
      <c r="H2852" s="2" t="s">
        <v>36</v>
      </c>
      <c r="I2852" s="2" t="s">
        <v>45</v>
      </c>
      <c r="J2852" s="2" t="s">
        <v>35</v>
      </c>
      <c r="K2852" s="2"/>
      <c r="L2852" s="2" t="s">
        <v>39</v>
      </c>
      <c r="M2852" s="2"/>
      <c r="N2852" s="2" t="s">
        <v>35</v>
      </c>
      <c r="O2852" s="2" t="s">
        <v>36</v>
      </c>
      <c r="P2852" s="2" t="s">
        <v>36</v>
      </c>
      <c r="Q2852" s="2" t="s">
        <v>34</v>
      </c>
      <c r="R2852" s="2" t="s">
        <v>40</v>
      </c>
      <c r="S2852" s="2" t="s">
        <v>45</v>
      </c>
      <c r="T2852" s="2" t="s">
        <v>41</v>
      </c>
      <c r="U2852" s="2" t="s">
        <v>48</v>
      </c>
      <c r="V2852" s="2" t="s">
        <v>48</v>
      </c>
      <c r="W2852" s="2" t="s">
        <v>41</v>
      </c>
      <c r="X2852" s="2" t="s">
        <v>65</v>
      </c>
      <c r="Y2852" s="2" t="s">
        <v>44</v>
      </c>
      <c r="Z2852" s="2" t="s">
        <v>35</v>
      </c>
      <c r="AA2852" s="2" t="s">
        <v>35</v>
      </c>
      <c r="AB2852" s="2" t="s">
        <v>36</v>
      </c>
      <c r="AC2852" s="2"/>
      <c r="AD2852" s="2"/>
      <c r="AE2852">
        <v>2079</v>
      </c>
      <c r="AF2852" s="2" t="s">
        <v>35</v>
      </c>
      <c r="AG2852" s="2" t="s">
        <v>36</v>
      </c>
      <c r="AH2852" s="2">
        <v>1</v>
      </c>
      <c r="AI2852" s="2" t="str">
        <f>VLOOKUP(seguimiento[[#This Row],[vitamiad]],vitaminad[[id]:[valor]],2,)</f>
        <v>No realizado</v>
      </c>
      <c r="AJ2852" s="2" t="s">
        <v>45</v>
      </c>
      <c r="AK2852" s="2" t="s">
        <v>45</v>
      </c>
    </row>
    <row r="2853" spans="1:37" x14ac:dyDescent="0.3">
      <c r="A2853">
        <v>1336</v>
      </c>
      <c r="B2853" s="1">
        <v>40352</v>
      </c>
      <c r="C2853">
        <v>16</v>
      </c>
      <c r="D2853" t="str">
        <f>VLOOKUP(seguimiento[[#This Row],[idinstituciones]],instituciones[[idinstituciones]:[nombre]],2,)</f>
        <v>HOSPITAL de PEDIATRÍA "Juan P. Garrahan"</v>
      </c>
      <c r="E2853" s="2" t="s">
        <v>33</v>
      </c>
      <c r="F2853" s="2" t="s">
        <v>58</v>
      </c>
      <c r="G2853" s="2" t="s">
        <v>55</v>
      </c>
      <c r="H2853" s="2" t="s">
        <v>36</v>
      </c>
      <c r="I2853" s="2" t="s">
        <v>45</v>
      </c>
      <c r="J2853" s="2" t="s">
        <v>35</v>
      </c>
      <c r="K2853" s="2"/>
      <c r="L2853" s="2" t="s">
        <v>39</v>
      </c>
      <c r="M2853" s="2"/>
      <c r="N2853" s="2" t="s">
        <v>35</v>
      </c>
      <c r="O2853" s="2" t="s">
        <v>36</v>
      </c>
      <c r="P2853" s="2" t="s">
        <v>36</v>
      </c>
      <c r="Q2853" s="2" t="s">
        <v>34</v>
      </c>
      <c r="R2853" s="2" t="s">
        <v>40</v>
      </c>
      <c r="S2853" s="2" t="s">
        <v>45</v>
      </c>
      <c r="T2853" s="2" t="s">
        <v>73</v>
      </c>
      <c r="U2853" s="2" t="s">
        <v>37</v>
      </c>
      <c r="V2853" s="2" t="s">
        <v>37</v>
      </c>
      <c r="W2853" s="2" t="s">
        <v>41</v>
      </c>
      <c r="X2853" s="2" t="s">
        <v>65</v>
      </c>
      <c r="Y2853" s="2" t="s">
        <v>44</v>
      </c>
      <c r="Z2853" s="2" t="s">
        <v>35</v>
      </c>
      <c r="AA2853" s="2" t="s">
        <v>35</v>
      </c>
      <c r="AB2853" s="2" t="s">
        <v>36</v>
      </c>
      <c r="AC2853" s="2"/>
      <c r="AD2853" s="2"/>
      <c r="AE2853">
        <v>2080</v>
      </c>
      <c r="AF2853" s="2" t="s">
        <v>35</v>
      </c>
      <c r="AG2853" s="2" t="s">
        <v>36</v>
      </c>
      <c r="AH2853" s="2">
        <v>4</v>
      </c>
      <c r="AI2853" s="2"/>
      <c r="AJ2853" s="2" t="s">
        <v>37</v>
      </c>
      <c r="AK2853" s="2" t="s">
        <v>45</v>
      </c>
    </row>
    <row r="2854" spans="1:37" x14ac:dyDescent="0.3">
      <c r="A2854">
        <v>1336</v>
      </c>
      <c r="B2854" s="1">
        <v>40702</v>
      </c>
      <c r="C2854">
        <v>16</v>
      </c>
      <c r="D2854" t="str">
        <f>VLOOKUP(seguimiento[[#This Row],[idinstituciones]],instituciones[[idinstituciones]:[nombre]],2,)</f>
        <v>HOSPITAL de PEDIATRÍA "Juan P. Garrahan"</v>
      </c>
      <c r="E2854" s="2" t="s">
        <v>64</v>
      </c>
      <c r="F2854" s="2" t="s">
        <v>58</v>
      </c>
      <c r="G2854" s="2" t="s">
        <v>59</v>
      </c>
      <c r="H2854" s="2" t="s">
        <v>36</v>
      </c>
      <c r="I2854" s="2" t="s">
        <v>45</v>
      </c>
      <c r="J2854" s="2" t="s">
        <v>35</v>
      </c>
      <c r="K2854" s="2"/>
      <c r="L2854" s="2" t="s">
        <v>39</v>
      </c>
      <c r="M2854" s="2"/>
      <c r="N2854" s="2" t="s">
        <v>35</v>
      </c>
      <c r="O2854" s="2" t="s">
        <v>36</v>
      </c>
      <c r="P2854" s="2" t="s">
        <v>36</v>
      </c>
      <c r="Q2854" s="2" t="s">
        <v>34</v>
      </c>
      <c r="R2854" s="2" t="s">
        <v>40</v>
      </c>
      <c r="S2854" s="2" t="s">
        <v>45</v>
      </c>
      <c r="T2854" s="2" t="s">
        <v>73</v>
      </c>
      <c r="U2854" s="2" t="s">
        <v>49</v>
      </c>
      <c r="V2854" s="2" t="s">
        <v>49</v>
      </c>
      <c r="W2854" s="2" t="s">
        <v>73</v>
      </c>
      <c r="X2854" s="2" t="s">
        <v>65</v>
      </c>
      <c r="Y2854" s="2" t="s">
        <v>44</v>
      </c>
      <c r="Z2854" s="2" t="s">
        <v>35</v>
      </c>
      <c r="AA2854" s="2" t="s">
        <v>35</v>
      </c>
      <c r="AB2854" s="2" t="s">
        <v>36</v>
      </c>
      <c r="AC2854" s="2"/>
      <c r="AD2854" s="2"/>
      <c r="AE2854">
        <v>2081</v>
      </c>
      <c r="AF2854" s="2" t="s">
        <v>35</v>
      </c>
      <c r="AG2854" s="2" t="s">
        <v>36</v>
      </c>
      <c r="AH2854" s="2">
        <v>4</v>
      </c>
      <c r="AI2854" s="2"/>
      <c r="AJ2854" s="2" t="s">
        <v>37</v>
      </c>
      <c r="AK2854" s="2" t="s">
        <v>45</v>
      </c>
    </row>
    <row r="2855" spans="1:37" x14ac:dyDescent="0.3">
      <c r="A2855">
        <v>1336</v>
      </c>
      <c r="B2855" s="1">
        <v>41121</v>
      </c>
      <c r="C2855">
        <v>16</v>
      </c>
      <c r="D2855" t="str">
        <f>VLOOKUP(seguimiento[[#This Row],[idinstituciones]],instituciones[[idinstituciones]:[nombre]],2,)</f>
        <v>HOSPITAL de PEDIATRÍA "Juan P. Garrahan"</v>
      </c>
      <c r="E2855" s="2" t="s">
        <v>64</v>
      </c>
      <c r="F2855" s="2" t="s">
        <v>58</v>
      </c>
      <c r="G2855" s="2" t="s">
        <v>59</v>
      </c>
      <c r="H2855" s="2" t="s">
        <v>36</v>
      </c>
      <c r="I2855" s="2" t="s">
        <v>45</v>
      </c>
      <c r="J2855" s="2" t="s">
        <v>35</v>
      </c>
      <c r="K2855" s="2"/>
      <c r="L2855" s="2" t="s">
        <v>39</v>
      </c>
      <c r="M2855" s="2"/>
      <c r="N2855" s="2" t="s">
        <v>35</v>
      </c>
      <c r="O2855" s="2" t="s">
        <v>36</v>
      </c>
      <c r="P2855" s="2" t="s">
        <v>36</v>
      </c>
      <c r="Q2855" s="2" t="s">
        <v>34</v>
      </c>
      <c r="R2855" s="2" t="s">
        <v>40</v>
      </c>
      <c r="S2855" s="2" t="s">
        <v>45</v>
      </c>
      <c r="T2855" s="2" t="s">
        <v>113</v>
      </c>
      <c r="U2855" s="2" t="s">
        <v>73</v>
      </c>
      <c r="V2855" s="2" t="s">
        <v>73</v>
      </c>
      <c r="W2855" s="2" t="s">
        <v>66</v>
      </c>
      <c r="X2855" s="2" t="s">
        <v>65</v>
      </c>
      <c r="Y2855" s="2" t="s">
        <v>44</v>
      </c>
      <c r="Z2855" s="2" t="s">
        <v>35</v>
      </c>
      <c r="AA2855" s="2" t="s">
        <v>35</v>
      </c>
      <c r="AB2855" s="2" t="s">
        <v>36</v>
      </c>
      <c r="AC2855" s="2"/>
      <c r="AD2855" s="2"/>
      <c r="AE2855">
        <v>2082</v>
      </c>
      <c r="AF2855" s="2" t="s">
        <v>35</v>
      </c>
      <c r="AG2855" s="2" t="s">
        <v>36</v>
      </c>
      <c r="AH2855" s="2">
        <v>4</v>
      </c>
      <c r="AI2855" s="2"/>
      <c r="AJ2855" s="2" t="s">
        <v>46</v>
      </c>
      <c r="AK2855" s="2" t="s">
        <v>45</v>
      </c>
    </row>
    <row r="2856" spans="1:37" x14ac:dyDescent="0.3">
      <c r="A2856">
        <v>1336</v>
      </c>
      <c r="B2856" s="1">
        <v>41471</v>
      </c>
      <c r="C2856">
        <v>16</v>
      </c>
      <c r="D2856" t="str">
        <f>VLOOKUP(seguimiento[[#This Row],[idinstituciones]],instituciones[[idinstituciones]:[nombre]],2,)</f>
        <v>HOSPITAL de PEDIATRÍA "Juan P. Garrahan"</v>
      </c>
      <c r="E2856" s="2" t="s">
        <v>64</v>
      </c>
      <c r="F2856" s="2" t="s">
        <v>58</v>
      </c>
      <c r="G2856" s="2" t="s">
        <v>51</v>
      </c>
      <c r="H2856" s="2" t="s">
        <v>36</v>
      </c>
      <c r="I2856" s="2" t="s">
        <v>45</v>
      </c>
      <c r="J2856" s="2" t="s">
        <v>35</v>
      </c>
      <c r="K2856" s="2"/>
      <c r="L2856" s="2" t="s">
        <v>39</v>
      </c>
      <c r="M2856" s="2"/>
      <c r="N2856" s="2" t="s">
        <v>35</v>
      </c>
      <c r="O2856" s="2" t="s">
        <v>36</v>
      </c>
      <c r="P2856" s="2" t="s">
        <v>36</v>
      </c>
      <c r="Q2856" s="2" t="s">
        <v>34</v>
      </c>
      <c r="R2856" s="2" t="s">
        <v>40</v>
      </c>
      <c r="S2856" s="2" t="s">
        <v>45</v>
      </c>
      <c r="T2856" s="2" t="s">
        <v>73</v>
      </c>
      <c r="U2856" s="2" t="s">
        <v>46</v>
      </c>
      <c r="V2856" s="2" t="s">
        <v>46</v>
      </c>
      <c r="W2856" s="2" t="s">
        <v>41</v>
      </c>
      <c r="X2856" s="2" t="s">
        <v>65</v>
      </c>
      <c r="Y2856" s="2" t="s">
        <v>44</v>
      </c>
      <c r="Z2856" s="2" t="s">
        <v>35</v>
      </c>
      <c r="AA2856" s="2" t="s">
        <v>35</v>
      </c>
      <c r="AB2856" s="2" t="s">
        <v>36</v>
      </c>
      <c r="AC2856" s="2"/>
      <c r="AD2856" s="2"/>
      <c r="AE2856">
        <v>2083</v>
      </c>
      <c r="AF2856" s="2" t="s">
        <v>35</v>
      </c>
      <c r="AG2856" s="2" t="s">
        <v>36</v>
      </c>
      <c r="AH2856" s="2">
        <v>1</v>
      </c>
      <c r="AI2856" s="2" t="str">
        <f>VLOOKUP(seguimiento[[#This Row],[vitamiad]],vitaminad[[id]:[valor]],2,)</f>
        <v>No realizado</v>
      </c>
      <c r="AJ2856" s="2" t="s">
        <v>46</v>
      </c>
      <c r="AK2856" s="2" t="s">
        <v>45</v>
      </c>
    </row>
    <row r="2857" spans="1:37" x14ac:dyDescent="0.3">
      <c r="A2857">
        <v>1336</v>
      </c>
      <c r="B2857" s="1">
        <v>41870</v>
      </c>
      <c r="C2857">
        <v>16</v>
      </c>
      <c r="D2857" t="str">
        <f>VLOOKUP(seguimiento[[#This Row],[idinstituciones]],instituciones[[idinstituciones]:[nombre]],2,)</f>
        <v>HOSPITAL de PEDIATRÍA "Juan P. Garrahan"</v>
      </c>
      <c r="E2857" s="2" t="s">
        <v>64</v>
      </c>
      <c r="F2857" s="2" t="s">
        <v>58</v>
      </c>
      <c r="G2857" s="2" t="s">
        <v>51</v>
      </c>
      <c r="H2857" s="2" t="s">
        <v>36</v>
      </c>
      <c r="I2857" s="2" t="s">
        <v>45</v>
      </c>
      <c r="J2857" s="2" t="s">
        <v>35</v>
      </c>
      <c r="K2857" s="2"/>
      <c r="L2857" s="2" t="s">
        <v>39</v>
      </c>
      <c r="M2857" s="2"/>
      <c r="N2857" s="2" t="s">
        <v>35</v>
      </c>
      <c r="O2857" s="2" t="s">
        <v>36</v>
      </c>
      <c r="P2857" s="2" t="s">
        <v>36</v>
      </c>
      <c r="Q2857" s="2" t="s">
        <v>34</v>
      </c>
      <c r="R2857" s="2" t="s">
        <v>40</v>
      </c>
      <c r="S2857" s="2" t="s">
        <v>45</v>
      </c>
      <c r="T2857" s="2" t="s">
        <v>46</v>
      </c>
      <c r="U2857" s="2" t="s">
        <v>49</v>
      </c>
      <c r="V2857" s="2" t="s">
        <v>49</v>
      </c>
      <c r="W2857" s="2" t="s">
        <v>49</v>
      </c>
      <c r="X2857" s="2" t="s">
        <v>65</v>
      </c>
      <c r="Y2857" s="2" t="s">
        <v>44</v>
      </c>
      <c r="Z2857" s="2" t="s">
        <v>35</v>
      </c>
      <c r="AA2857" s="2" t="s">
        <v>35</v>
      </c>
      <c r="AB2857" s="2" t="s">
        <v>36</v>
      </c>
      <c r="AC2857" s="2"/>
      <c r="AD2857" s="2"/>
      <c r="AE2857">
        <v>2084</v>
      </c>
      <c r="AF2857" s="2" t="s">
        <v>35</v>
      </c>
      <c r="AG2857" s="2" t="s">
        <v>36</v>
      </c>
      <c r="AH2857" s="2">
        <v>4</v>
      </c>
      <c r="AI2857" s="2"/>
      <c r="AJ2857" s="2" t="s">
        <v>46</v>
      </c>
      <c r="AK2857" s="2" t="s">
        <v>45</v>
      </c>
    </row>
    <row r="2858" spans="1:37" x14ac:dyDescent="0.3">
      <c r="A2858">
        <v>1336</v>
      </c>
      <c r="B2858" s="1">
        <v>42550</v>
      </c>
      <c r="C2858">
        <v>16</v>
      </c>
      <c r="D2858" t="str">
        <f>VLOOKUP(seguimiento[[#This Row],[idinstituciones]],instituciones[[idinstituciones]:[nombre]],2,)</f>
        <v>HOSPITAL de PEDIATRÍA "Juan P. Garrahan"</v>
      </c>
      <c r="E2858" s="2" t="s">
        <v>64</v>
      </c>
      <c r="F2858" s="2" t="s">
        <v>58</v>
      </c>
      <c r="G2858" s="2" t="s">
        <v>67</v>
      </c>
      <c r="H2858" s="2" t="s">
        <v>36</v>
      </c>
      <c r="I2858" s="2" t="s">
        <v>45</v>
      </c>
      <c r="J2858" s="2" t="s">
        <v>36</v>
      </c>
      <c r="K2858" s="2"/>
      <c r="L2858" s="2" t="s">
        <v>36</v>
      </c>
      <c r="M2858" s="2"/>
      <c r="N2858" s="2"/>
      <c r="O2858" s="2" t="s">
        <v>36</v>
      </c>
      <c r="P2858" s="2" t="s">
        <v>36</v>
      </c>
      <c r="Q2858" s="2"/>
      <c r="R2858" s="2"/>
      <c r="S2858" s="2" t="s">
        <v>36</v>
      </c>
      <c r="T2858" s="2" t="s">
        <v>36</v>
      </c>
      <c r="U2858" s="2" t="s">
        <v>36</v>
      </c>
      <c r="V2858" s="2" t="s">
        <v>36</v>
      </c>
      <c r="W2858" s="2" t="s">
        <v>36</v>
      </c>
      <c r="X2858" s="2" t="s">
        <v>36</v>
      </c>
      <c r="Y2858" s="2" t="s">
        <v>36</v>
      </c>
      <c r="Z2858" s="2"/>
      <c r="AA2858" s="2" t="s">
        <v>71</v>
      </c>
      <c r="AB2858" s="2" t="s">
        <v>169</v>
      </c>
      <c r="AC2858" s="2">
        <v>1</v>
      </c>
      <c r="AD2858" s="2" t="str">
        <f>VLOOKUP(seguimiento[[#This Row],[causafallecimiento]],causafallecimiento[[id]:[valor]],2,)</f>
        <v>Respiratorios</v>
      </c>
      <c r="AE2858">
        <v>2085</v>
      </c>
      <c r="AF2858" s="2" t="s">
        <v>35</v>
      </c>
      <c r="AG2858" s="2" t="s">
        <v>36</v>
      </c>
      <c r="AH2858" s="2"/>
      <c r="AI2858" s="2"/>
      <c r="AJ2858" s="2" t="s">
        <v>46</v>
      </c>
      <c r="AK2858" s="2" t="s">
        <v>36</v>
      </c>
    </row>
    <row r="2859" spans="1:37" x14ac:dyDescent="0.3">
      <c r="A2859">
        <v>1337</v>
      </c>
      <c r="B2859" s="1">
        <v>42249</v>
      </c>
      <c r="C2859">
        <v>24</v>
      </c>
      <c r="D2859" t="str">
        <f>VLOOKUP(seguimiento[[#This Row],[idinstituciones]],instituciones[[idinstituciones]:[nombre]],2,)</f>
        <v>Hospital Sor Maria Ludovica de La Plata</v>
      </c>
      <c r="E2859" s="2" t="s">
        <v>33</v>
      </c>
      <c r="F2859" s="2" t="s">
        <v>34</v>
      </c>
      <c r="G2859" s="2" t="s">
        <v>35</v>
      </c>
      <c r="H2859" s="2" t="s">
        <v>36</v>
      </c>
      <c r="I2859" s="2" t="s">
        <v>45</v>
      </c>
      <c r="J2859" s="2" t="s">
        <v>35</v>
      </c>
      <c r="K2859" s="2"/>
      <c r="L2859" s="2" t="s">
        <v>39</v>
      </c>
      <c r="M2859" s="2"/>
      <c r="N2859" s="2" t="s">
        <v>35</v>
      </c>
      <c r="O2859" s="2" t="s">
        <v>36</v>
      </c>
      <c r="P2859" s="2" t="s">
        <v>36</v>
      </c>
      <c r="Q2859" s="2"/>
      <c r="R2859" s="2" t="s">
        <v>118</v>
      </c>
      <c r="S2859" s="2" t="s">
        <v>45</v>
      </c>
      <c r="T2859" s="2" t="s">
        <v>46</v>
      </c>
      <c r="U2859" s="2" t="s">
        <v>42</v>
      </c>
      <c r="V2859" s="2" t="s">
        <v>42</v>
      </c>
      <c r="W2859" s="2" t="s">
        <v>49</v>
      </c>
      <c r="X2859" s="2" t="s">
        <v>43</v>
      </c>
      <c r="Y2859" s="2" t="s">
        <v>54</v>
      </c>
      <c r="Z2859" s="2" t="s">
        <v>281</v>
      </c>
      <c r="AA2859" s="2" t="s">
        <v>35</v>
      </c>
      <c r="AB2859" s="2" t="s">
        <v>36</v>
      </c>
      <c r="AC2859" s="2"/>
      <c r="AD2859" s="2"/>
      <c r="AE2859">
        <v>2068</v>
      </c>
      <c r="AF2859" s="2" t="s">
        <v>35</v>
      </c>
      <c r="AG2859" s="2" t="s">
        <v>49</v>
      </c>
      <c r="AH2859" s="2">
        <v>1</v>
      </c>
      <c r="AI2859" s="2" t="str">
        <f>VLOOKUP(seguimiento[[#This Row],[vitamiad]],vitaminad[[id]:[valor]],2,)</f>
        <v>No realizado</v>
      </c>
      <c r="AJ2859" s="2" t="s">
        <v>37</v>
      </c>
      <c r="AK2859" s="2" t="s">
        <v>45</v>
      </c>
    </row>
    <row r="2860" spans="1:37" x14ac:dyDescent="0.3">
      <c r="A2860">
        <v>1338</v>
      </c>
      <c r="B2860" s="1">
        <v>42249</v>
      </c>
      <c r="C2860">
        <v>24</v>
      </c>
      <c r="D2860" t="str">
        <f>VLOOKUP(seguimiento[[#This Row],[idinstituciones]],instituciones[[idinstituciones]:[nombre]],2,)</f>
        <v>Hospital Sor Maria Ludovica de La Plata</v>
      </c>
      <c r="E2860" s="2" t="s">
        <v>33</v>
      </c>
      <c r="F2860" s="2" t="s">
        <v>34</v>
      </c>
      <c r="G2860" s="2" t="s">
        <v>35</v>
      </c>
      <c r="H2860" s="2" t="s">
        <v>36</v>
      </c>
      <c r="I2860" s="2" t="s">
        <v>45</v>
      </c>
      <c r="J2860" s="2" t="s">
        <v>35</v>
      </c>
      <c r="K2860" s="2"/>
      <c r="L2860" s="2" t="s">
        <v>39</v>
      </c>
      <c r="M2860" s="2"/>
      <c r="N2860" s="2"/>
      <c r="O2860" s="2" t="s">
        <v>36</v>
      </c>
      <c r="P2860" s="2" t="s">
        <v>36</v>
      </c>
      <c r="Q2860" s="2"/>
      <c r="R2860" s="2" t="s">
        <v>118</v>
      </c>
      <c r="S2860" s="2" t="s">
        <v>45</v>
      </c>
      <c r="T2860" s="2" t="s">
        <v>46</v>
      </c>
      <c r="U2860" s="2" t="s">
        <v>42</v>
      </c>
      <c r="V2860" s="2" t="s">
        <v>42</v>
      </c>
      <c r="W2860" s="2" t="s">
        <v>46</v>
      </c>
      <c r="X2860" s="2" t="s">
        <v>43</v>
      </c>
      <c r="Y2860" s="2" t="s">
        <v>54</v>
      </c>
      <c r="Z2860" s="2" t="s">
        <v>281</v>
      </c>
      <c r="AA2860" s="2" t="s">
        <v>35</v>
      </c>
      <c r="AB2860" s="2" t="s">
        <v>36</v>
      </c>
      <c r="AC2860" s="2"/>
      <c r="AD2860" s="2"/>
      <c r="AE2860">
        <v>2070</v>
      </c>
      <c r="AF2860" s="2" t="s">
        <v>35</v>
      </c>
      <c r="AG2860" s="2" t="s">
        <v>49</v>
      </c>
      <c r="AH2860" s="2">
        <v>1</v>
      </c>
      <c r="AI2860" s="2" t="str">
        <f>VLOOKUP(seguimiento[[#This Row],[vitamiad]],vitaminad[[id]:[valor]],2,)</f>
        <v>No realizado</v>
      </c>
      <c r="AJ2860" s="2" t="s">
        <v>37</v>
      </c>
      <c r="AK2860" s="2" t="s">
        <v>45</v>
      </c>
    </row>
    <row r="2861" spans="1:37" x14ac:dyDescent="0.3">
      <c r="A2861">
        <v>1339</v>
      </c>
      <c r="B2861" s="1">
        <v>42340</v>
      </c>
      <c r="C2861">
        <v>24</v>
      </c>
      <c r="D2861" t="str">
        <f>VLOOKUP(seguimiento[[#This Row],[idinstituciones]],instituciones[[idinstituciones]:[nombre]],2,)</f>
        <v>Hospital Sor Maria Ludovica de La Plata</v>
      </c>
      <c r="E2861" s="2" t="s">
        <v>33</v>
      </c>
      <c r="F2861" s="2" t="s">
        <v>34</v>
      </c>
      <c r="G2861" s="2" t="s">
        <v>35</v>
      </c>
      <c r="H2861" s="2" t="s">
        <v>36</v>
      </c>
      <c r="I2861" s="2" t="s">
        <v>45</v>
      </c>
      <c r="J2861" s="2" t="s">
        <v>35</v>
      </c>
      <c r="K2861" s="2"/>
      <c r="L2861" s="2" t="s">
        <v>39</v>
      </c>
      <c r="M2861" s="2"/>
      <c r="N2861" s="2"/>
      <c r="O2861" s="2" t="s">
        <v>36</v>
      </c>
      <c r="P2861" s="2" t="s">
        <v>36</v>
      </c>
      <c r="Q2861" s="2"/>
      <c r="R2861" s="2" t="s">
        <v>118</v>
      </c>
      <c r="S2861" s="2" t="s">
        <v>45</v>
      </c>
      <c r="T2861" s="2" t="s">
        <v>46</v>
      </c>
      <c r="U2861" s="2" t="s">
        <v>45</v>
      </c>
      <c r="V2861" s="2" t="s">
        <v>45</v>
      </c>
      <c r="W2861" s="2" t="s">
        <v>46</v>
      </c>
      <c r="X2861" s="2" t="s">
        <v>43</v>
      </c>
      <c r="Y2861" s="2" t="s">
        <v>54</v>
      </c>
      <c r="Z2861" s="2" t="s">
        <v>281</v>
      </c>
      <c r="AA2861" s="2" t="s">
        <v>35</v>
      </c>
      <c r="AB2861" s="2" t="s">
        <v>36</v>
      </c>
      <c r="AC2861" s="2"/>
      <c r="AD2861" s="2"/>
      <c r="AE2861">
        <v>2071</v>
      </c>
      <c r="AF2861" s="2" t="s">
        <v>35</v>
      </c>
      <c r="AG2861" s="2" t="s">
        <v>49</v>
      </c>
      <c r="AH2861" s="2">
        <v>4</v>
      </c>
      <c r="AI2861" s="2"/>
      <c r="AJ2861" s="2" t="s">
        <v>37</v>
      </c>
      <c r="AK2861" s="2" t="s">
        <v>45</v>
      </c>
    </row>
    <row r="2862" spans="1:37" x14ac:dyDescent="0.3">
      <c r="A2862">
        <v>1340</v>
      </c>
      <c r="B2862" s="1">
        <v>42359</v>
      </c>
      <c r="C2862">
        <v>24</v>
      </c>
      <c r="D2862" t="str">
        <f>VLOOKUP(seguimiento[[#This Row],[idinstituciones]],instituciones[[idinstituciones]:[nombre]],2,)</f>
        <v>Hospital Sor Maria Ludovica de La Plata</v>
      </c>
      <c r="E2862" s="2" t="s">
        <v>35</v>
      </c>
      <c r="F2862" s="2" t="s">
        <v>34</v>
      </c>
      <c r="G2862" s="2" t="s">
        <v>35</v>
      </c>
      <c r="H2862" s="2" t="s">
        <v>36</v>
      </c>
      <c r="I2862" s="2" t="s">
        <v>45</v>
      </c>
      <c r="J2862" s="2" t="s">
        <v>35</v>
      </c>
      <c r="K2862" s="2"/>
      <c r="L2862" s="2" t="s">
        <v>39</v>
      </c>
      <c r="M2862" s="2"/>
      <c r="N2862" s="2"/>
      <c r="O2862" s="2" t="s">
        <v>36</v>
      </c>
      <c r="P2862" s="2" t="s">
        <v>36</v>
      </c>
      <c r="Q2862" s="2"/>
      <c r="R2862" s="2" t="s">
        <v>118</v>
      </c>
      <c r="S2862" s="2" t="s">
        <v>45</v>
      </c>
      <c r="T2862" s="2" t="s">
        <v>45</v>
      </c>
      <c r="U2862" s="2" t="s">
        <v>42</v>
      </c>
      <c r="V2862" s="2" t="s">
        <v>42</v>
      </c>
      <c r="W2862" s="2" t="s">
        <v>45</v>
      </c>
      <c r="X2862" s="2" t="s">
        <v>43</v>
      </c>
      <c r="Y2862" s="2" t="s">
        <v>44</v>
      </c>
      <c r="Z2862" s="2" t="s">
        <v>281</v>
      </c>
      <c r="AA2862" s="2" t="s">
        <v>35</v>
      </c>
      <c r="AB2862" s="2" t="s">
        <v>36</v>
      </c>
      <c r="AC2862" s="2"/>
      <c r="AD2862" s="2"/>
      <c r="AE2862">
        <v>2072</v>
      </c>
      <c r="AF2862" s="2" t="s">
        <v>35</v>
      </c>
      <c r="AG2862" s="2" t="s">
        <v>49</v>
      </c>
      <c r="AH2862" s="2">
        <v>1</v>
      </c>
      <c r="AI2862" s="2" t="str">
        <f>VLOOKUP(seguimiento[[#This Row],[vitamiad]],vitaminad[[id]:[valor]],2,)</f>
        <v>No realizado</v>
      </c>
      <c r="AJ2862" s="2" t="s">
        <v>45</v>
      </c>
      <c r="AK2862" s="2" t="s">
        <v>49</v>
      </c>
    </row>
    <row r="2863" spans="1:37" x14ac:dyDescent="0.3">
      <c r="A2863">
        <v>1341</v>
      </c>
      <c r="B2863" s="1">
        <v>42249</v>
      </c>
      <c r="C2863">
        <v>24</v>
      </c>
      <c r="D2863" t="str">
        <f>VLOOKUP(seguimiento[[#This Row],[idinstituciones]],instituciones[[idinstituciones]:[nombre]],2,)</f>
        <v>Hospital Sor Maria Ludovica de La Plata</v>
      </c>
      <c r="E2863" s="2" t="s">
        <v>33</v>
      </c>
      <c r="F2863" s="2" t="s">
        <v>34</v>
      </c>
      <c r="G2863" s="2" t="s">
        <v>35</v>
      </c>
      <c r="H2863" s="2" t="s">
        <v>36</v>
      </c>
      <c r="I2863" s="2" t="s">
        <v>45</v>
      </c>
      <c r="J2863" s="2" t="s">
        <v>35</v>
      </c>
      <c r="K2863" s="2"/>
      <c r="L2863" s="2" t="s">
        <v>39</v>
      </c>
      <c r="M2863" s="2"/>
      <c r="N2863" s="2"/>
      <c r="O2863" s="2" t="s">
        <v>36</v>
      </c>
      <c r="P2863" s="2" t="s">
        <v>36</v>
      </c>
      <c r="Q2863" s="2"/>
      <c r="R2863" s="2" t="s">
        <v>118</v>
      </c>
      <c r="S2863" s="2" t="s">
        <v>45</v>
      </c>
      <c r="T2863" s="2" t="s">
        <v>73</v>
      </c>
      <c r="U2863" s="2" t="s">
        <v>45</v>
      </c>
      <c r="V2863" s="2" t="s">
        <v>45</v>
      </c>
      <c r="W2863" s="2" t="s">
        <v>73</v>
      </c>
      <c r="X2863" s="2" t="s">
        <v>43</v>
      </c>
      <c r="Y2863" s="2" t="s">
        <v>44</v>
      </c>
      <c r="Z2863" s="2" t="s">
        <v>281</v>
      </c>
      <c r="AA2863" s="2" t="s">
        <v>35</v>
      </c>
      <c r="AB2863" s="2" t="s">
        <v>36</v>
      </c>
      <c r="AC2863" s="2"/>
      <c r="AD2863" s="2"/>
      <c r="AE2863">
        <v>2073</v>
      </c>
      <c r="AF2863" s="2" t="s">
        <v>35</v>
      </c>
      <c r="AG2863" s="2" t="s">
        <v>49</v>
      </c>
      <c r="AH2863" s="2">
        <v>2</v>
      </c>
      <c r="AI2863" s="2" t="str">
        <f>VLOOKUP(seguimiento[[#This Row],[vitamiad]],vitaminad[[id]:[valor]],2,)</f>
        <v>Normal</v>
      </c>
      <c r="AJ2863" s="2" t="s">
        <v>37</v>
      </c>
      <c r="AK2863" s="2" t="s">
        <v>45</v>
      </c>
    </row>
    <row r="2864" spans="1:37" x14ac:dyDescent="0.3">
      <c r="A2864">
        <v>1342</v>
      </c>
      <c r="B2864" s="1">
        <v>42249</v>
      </c>
      <c r="C2864">
        <v>24</v>
      </c>
      <c r="D2864" t="str">
        <f>VLOOKUP(seguimiento[[#This Row],[idinstituciones]],instituciones[[idinstituciones]:[nombre]],2,)</f>
        <v>Hospital Sor Maria Ludovica de La Plata</v>
      </c>
      <c r="E2864" s="2" t="s">
        <v>33</v>
      </c>
      <c r="F2864" s="2" t="s">
        <v>34</v>
      </c>
      <c r="G2864" s="2" t="s">
        <v>35</v>
      </c>
      <c r="H2864" s="2" t="s">
        <v>36</v>
      </c>
      <c r="I2864" s="2" t="s">
        <v>45</v>
      </c>
      <c r="J2864" s="2" t="s">
        <v>35</v>
      </c>
      <c r="K2864" s="2"/>
      <c r="L2864" s="2" t="s">
        <v>39</v>
      </c>
      <c r="M2864" s="2"/>
      <c r="N2864" s="2"/>
      <c r="O2864" s="2" t="s">
        <v>36</v>
      </c>
      <c r="P2864" s="2" t="s">
        <v>36</v>
      </c>
      <c r="Q2864" s="2" t="s">
        <v>34</v>
      </c>
      <c r="R2864" s="2" t="s">
        <v>118</v>
      </c>
      <c r="S2864" s="2" t="s">
        <v>37</v>
      </c>
      <c r="T2864" s="2" t="s">
        <v>73</v>
      </c>
      <c r="U2864" s="2" t="s">
        <v>42</v>
      </c>
      <c r="V2864" s="2" t="s">
        <v>42</v>
      </c>
      <c r="W2864" s="2" t="s">
        <v>73</v>
      </c>
      <c r="X2864" s="2" t="s">
        <v>43</v>
      </c>
      <c r="Y2864" s="2" t="s">
        <v>47</v>
      </c>
      <c r="Z2864" s="2" t="s">
        <v>281</v>
      </c>
      <c r="AA2864" s="2" t="s">
        <v>35</v>
      </c>
      <c r="AB2864" s="2" t="s">
        <v>36</v>
      </c>
      <c r="AC2864" s="2"/>
      <c r="AD2864" s="2"/>
      <c r="AE2864">
        <v>2074</v>
      </c>
      <c r="AF2864" s="2" t="s">
        <v>35</v>
      </c>
      <c r="AG2864" s="2" t="s">
        <v>49</v>
      </c>
      <c r="AH2864" s="2">
        <v>2</v>
      </c>
      <c r="AI2864" s="2" t="str">
        <f>VLOOKUP(seguimiento[[#This Row],[vitamiad]],vitaminad[[id]:[valor]],2,)</f>
        <v>Normal</v>
      </c>
      <c r="AJ2864" s="2" t="s">
        <v>37</v>
      </c>
      <c r="AK2864" s="2" t="s">
        <v>45</v>
      </c>
    </row>
    <row r="2865" spans="1:37" x14ac:dyDescent="0.3">
      <c r="A2865">
        <v>1343</v>
      </c>
      <c r="B2865" s="1">
        <v>42249</v>
      </c>
      <c r="C2865">
        <v>24</v>
      </c>
      <c r="D2865" t="str">
        <f>VLOOKUP(seguimiento[[#This Row],[idinstituciones]],instituciones[[idinstituciones]:[nombre]],2,)</f>
        <v>Hospital Sor Maria Ludovica de La Plata</v>
      </c>
      <c r="E2865" s="2" t="s">
        <v>64</v>
      </c>
      <c r="F2865" s="2" t="s">
        <v>34</v>
      </c>
      <c r="G2865" s="2" t="s">
        <v>55</v>
      </c>
      <c r="H2865" s="2" t="s">
        <v>36</v>
      </c>
      <c r="I2865" s="2" t="s">
        <v>45</v>
      </c>
      <c r="J2865" s="2" t="s">
        <v>35</v>
      </c>
      <c r="K2865" s="2"/>
      <c r="L2865" s="2" t="s">
        <v>39</v>
      </c>
      <c r="M2865" s="2"/>
      <c r="N2865" s="2"/>
      <c r="O2865" s="2" t="s">
        <v>36</v>
      </c>
      <c r="P2865" s="2" t="s">
        <v>36</v>
      </c>
      <c r="Q2865" s="2"/>
      <c r="R2865" s="2" t="s">
        <v>118</v>
      </c>
      <c r="S2865" s="2" t="s">
        <v>37</v>
      </c>
      <c r="T2865" s="2" t="s">
        <v>45</v>
      </c>
      <c r="U2865" s="2" t="s">
        <v>37</v>
      </c>
      <c r="V2865" s="2" t="s">
        <v>37</v>
      </c>
      <c r="W2865" s="2" t="s">
        <v>46</v>
      </c>
      <c r="X2865" s="2" t="s">
        <v>65</v>
      </c>
      <c r="Y2865" s="2" t="s">
        <v>54</v>
      </c>
      <c r="Z2865" s="2" t="s">
        <v>281</v>
      </c>
      <c r="AA2865" s="2" t="s">
        <v>35</v>
      </c>
      <c r="AB2865" s="2" t="s">
        <v>36</v>
      </c>
      <c r="AC2865" s="2"/>
      <c r="AD2865" s="2"/>
      <c r="AE2865">
        <v>2075</v>
      </c>
      <c r="AF2865" s="2" t="s">
        <v>35</v>
      </c>
      <c r="AG2865" s="2" t="s">
        <v>49</v>
      </c>
      <c r="AH2865" s="2">
        <v>3</v>
      </c>
      <c r="AI2865" s="2" t="str">
        <f>VLOOKUP(seguimiento[[#This Row],[vitamiad]],vitaminad[[id]:[valor]],2,)</f>
        <v>Bajo</v>
      </c>
      <c r="AJ2865" s="2" t="s">
        <v>46</v>
      </c>
      <c r="AK2865" s="2" t="s">
        <v>45</v>
      </c>
    </row>
    <row r="2866" spans="1:37" x14ac:dyDescent="0.3">
      <c r="A2866">
        <v>1344</v>
      </c>
      <c r="B2866" s="1">
        <v>42252</v>
      </c>
      <c r="C2866">
        <v>24</v>
      </c>
      <c r="D2866" t="str">
        <f>VLOOKUP(seguimiento[[#This Row],[idinstituciones]],instituciones[[idinstituciones]:[nombre]],2,)</f>
        <v>Hospital Sor Maria Ludovica de La Plata</v>
      </c>
      <c r="E2866" s="2" t="s">
        <v>33</v>
      </c>
      <c r="F2866" s="2" t="s">
        <v>34</v>
      </c>
      <c r="G2866" s="2" t="s">
        <v>35</v>
      </c>
      <c r="H2866" s="2" t="s">
        <v>36</v>
      </c>
      <c r="I2866" s="2" t="s">
        <v>45</v>
      </c>
      <c r="J2866" s="2" t="s">
        <v>35</v>
      </c>
      <c r="K2866" s="2"/>
      <c r="L2866" s="2" t="s">
        <v>39</v>
      </c>
      <c r="M2866" s="2"/>
      <c r="N2866" s="2"/>
      <c r="O2866" s="2" t="s">
        <v>36</v>
      </c>
      <c r="P2866" s="2" t="s">
        <v>36</v>
      </c>
      <c r="Q2866" s="2"/>
      <c r="R2866" s="2" t="s">
        <v>118</v>
      </c>
      <c r="S2866" s="2" t="s">
        <v>45</v>
      </c>
      <c r="T2866" s="2" t="s">
        <v>46</v>
      </c>
      <c r="U2866" s="2" t="s">
        <v>45</v>
      </c>
      <c r="V2866" s="2" t="s">
        <v>45</v>
      </c>
      <c r="W2866" s="2" t="s">
        <v>46</v>
      </c>
      <c r="X2866" s="2" t="s">
        <v>65</v>
      </c>
      <c r="Y2866" s="2" t="s">
        <v>54</v>
      </c>
      <c r="Z2866" s="2" t="s">
        <v>281</v>
      </c>
      <c r="AA2866" s="2" t="s">
        <v>35</v>
      </c>
      <c r="AB2866" s="2" t="s">
        <v>36</v>
      </c>
      <c r="AC2866" s="2"/>
      <c r="AD2866" s="2"/>
      <c r="AE2866">
        <v>2076</v>
      </c>
      <c r="AF2866" s="2" t="s">
        <v>35</v>
      </c>
      <c r="AG2866" s="2" t="s">
        <v>49</v>
      </c>
      <c r="AH2866" s="2">
        <v>1</v>
      </c>
      <c r="AI2866" s="2" t="str">
        <f>VLOOKUP(seguimiento[[#This Row],[vitamiad]],vitaminad[[id]:[valor]],2,)</f>
        <v>No realizado</v>
      </c>
      <c r="AJ2866" s="2" t="s">
        <v>37</v>
      </c>
      <c r="AK2866" s="2" t="s">
        <v>45</v>
      </c>
    </row>
    <row r="2867" spans="1:37" x14ac:dyDescent="0.3">
      <c r="A2867">
        <v>1345</v>
      </c>
      <c r="B2867" s="1">
        <v>42252</v>
      </c>
      <c r="C2867">
        <v>24</v>
      </c>
      <c r="D2867" t="str">
        <f>VLOOKUP(seguimiento[[#This Row],[idinstituciones]],instituciones[[idinstituciones]:[nombre]],2,)</f>
        <v>Hospital Sor Maria Ludovica de La Plata</v>
      </c>
      <c r="E2867" s="2" t="s">
        <v>33</v>
      </c>
      <c r="F2867" s="2" t="s">
        <v>34</v>
      </c>
      <c r="G2867" s="2" t="s">
        <v>59</v>
      </c>
      <c r="H2867" s="2" t="s">
        <v>36</v>
      </c>
      <c r="I2867" s="2" t="s">
        <v>37</v>
      </c>
      <c r="J2867" s="2" t="s">
        <v>35</v>
      </c>
      <c r="K2867" s="2"/>
      <c r="L2867" s="2" t="s">
        <v>39</v>
      </c>
      <c r="M2867" s="2"/>
      <c r="N2867" s="2"/>
      <c r="O2867" s="2" t="s">
        <v>36</v>
      </c>
      <c r="P2867" s="2" t="s">
        <v>36</v>
      </c>
      <c r="Q2867" s="2" t="s">
        <v>34</v>
      </c>
      <c r="R2867" s="2" t="s">
        <v>40</v>
      </c>
      <c r="S2867" s="2" t="s">
        <v>45</v>
      </c>
      <c r="T2867" s="2" t="s">
        <v>45</v>
      </c>
      <c r="U2867" s="2" t="s">
        <v>42</v>
      </c>
      <c r="V2867" s="2" t="s">
        <v>42</v>
      </c>
      <c r="W2867" s="2" t="s">
        <v>45</v>
      </c>
      <c r="X2867" s="2" t="s">
        <v>43</v>
      </c>
      <c r="Y2867" s="2" t="s">
        <v>54</v>
      </c>
      <c r="Z2867" s="2" t="s">
        <v>281</v>
      </c>
      <c r="AA2867" s="2" t="s">
        <v>35</v>
      </c>
      <c r="AB2867" s="2" t="s">
        <v>36</v>
      </c>
      <c r="AC2867" s="2"/>
      <c r="AD2867" s="2"/>
      <c r="AE2867">
        <v>2077</v>
      </c>
      <c r="AF2867" s="2" t="s">
        <v>35</v>
      </c>
      <c r="AG2867" s="2" t="s">
        <v>49</v>
      </c>
      <c r="AH2867" s="2">
        <v>3</v>
      </c>
      <c r="AI2867" s="2" t="str">
        <f>VLOOKUP(seguimiento[[#This Row],[vitamiad]],vitaminad[[id]:[valor]],2,)</f>
        <v>Bajo</v>
      </c>
      <c r="AJ2867" s="2" t="s">
        <v>37</v>
      </c>
      <c r="AK2867" s="2" t="s">
        <v>45</v>
      </c>
    </row>
    <row r="2868" spans="1:37" x14ac:dyDescent="0.3">
      <c r="A2868">
        <v>1346</v>
      </c>
      <c r="B2868" s="1">
        <v>42252</v>
      </c>
      <c r="C2868">
        <v>24</v>
      </c>
      <c r="D2868" t="str">
        <f>VLOOKUP(seguimiento[[#This Row],[idinstituciones]],instituciones[[idinstituciones]:[nombre]],2,)</f>
        <v>Hospital Sor Maria Ludovica de La Plata</v>
      </c>
      <c r="E2868" s="2" t="s">
        <v>33</v>
      </c>
      <c r="F2868" s="2" t="s">
        <v>34</v>
      </c>
      <c r="G2868" s="2" t="s">
        <v>35</v>
      </c>
      <c r="H2868" s="2" t="s">
        <v>36</v>
      </c>
      <c r="I2868" s="2" t="s">
        <v>45</v>
      </c>
      <c r="J2868" s="2" t="s">
        <v>35</v>
      </c>
      <c r="K2868" s="2"/>
      <c r="L2868" s="2" t="s">
        <v>39</v>
      </c>
      <c r="M2868" s="2"/>
      <c r="N2868" s="2"/>
      <c r="O2868" s="2" t="s">
        <v>36</v>
      </c>
      <c r="P2868" s="2" t="s">
        <v>36</v>
      </c>
      <c r="Q2868" s="2" t="s">
        <v>34</v>
      </c>
      <c r="R2868" s="2" t="s">
        <v>118</v>
      </c>
      <c r="S2868" s="2" t="s">
        <v>45</v>
      </c>
      <c r="T2868" s="2" t="s">
        <v>46</v>
      </c>
      <c r="U2868" s="2" t="s">
        <v>42</v>
      </c>
      <c r="V2868" s="2" t="s">
        <v>42</v>
      </c>
      <c r="W2868" s="2" t="s">
        <v>46</v>
      </c>
      <c r="X2868" s="2" t="s">
        <v>65</v>
      </c>
      <c r="Y2868" s="2" t="s">
        <v>54</v>
      </c>
      <c r="Z2868" s="2" t="s">
        <v>281</v>
      </c>
      <c r="AA2868" s="2" t="s">
        <v>35</v>
      </c>
      <c r="AB2868" s="2" t="s">
        <v>36</v>
      </c>
      <c r="AC2868" s="2"/>
      <c r="AD2868" s="2"/>
      <c r="AE2868">
        <v>2078</v>
      </c>
      <c r="AF2868" s="2" t="s">
        <v>35</v>
      </c>
      <c r="AG2868" s="2" t="s">
        <v>49</v>
      </c>
      <c r="AH2868" s="2">
        <v>1</v>
      </c>
      <c r="AI2868" s="2" t="str">
        <f>VLOOKUP(seguimiento[[#This Row],[vitamiad]],vitaminad[[id]:[valor]],2,)</f>
        <v>No realizado</v>
      </c>
      <c r="AJ2868" s="2" t="s">
        <v>37</v>
      </c>
      <c r="AK2868" s="2" t="s">
        <v>45</v>
      </c>
    </row>
    <row r="2869" spans="1:37" x14ac:dyDescent="0.3">
      <c r="A2869">
        <v>1347</v>
      </c>
      <c r="B2869" s="1">
        <v>42219</v>
      </c>
      <c r="C2869">
        <v>16</v>
      </c>
      <c r="D2869" t="str">
        <f>VLOOKUP(seguimiento[[#This Row],[idinstituciones]],instituciones[[idinstituciones]:[nombre]],2,)</f>
        <v>HOSPITAL de PEDIATRÍA "Juan P. Garrahan"</v>
      </c>
      <c r="E2869" s="2" t="s">
        <v>35</v>
      </c>
      <c r="F2869" s="2" t="s">
        <v>34</v>
      </c>
      <c r="G2869" s="2" t="s">
        <v>35</v>
      </c>
      <c r="H2869" s="2" t="s">
        <v>36</v>
      </c>
      <c r="I2869" s="2" t="s">
        <v>45</v>
      </c>
      <c r="J2869" s="2" t="s">
        <v>35</v>
      </c>
      <c r="K2869" s="2"/>
      <c r="L2869" s="2" t="s">
        <v>39</v>
      </c>
      <c r="M2869" s="2"/>
      <c r="N2869" s="2" t="s">
        <v>35</v>
      </c>
      <c r="O2869" s="2" t="s">
        <v>36</v>
      </c>
      <c r="P2869" s="2" t="s">
        <v>36</v>
      </c>
      <c r="Q2869" s="2" t="s">
        <v>34</v>
      </c>
      <c r="R2869" s="2" t="s">
        <v>40</v>
      </c>
      <c r="S2869" s="2" t="s">
        <v>45</v>
      </c>
      <c r="T2869" s="2" t="s">
        <v>73</v>
      </c>
      <c r="U2869" s="2" t="s">
        <v>36</v>
      </c>
      <c r="V2869" s="2" t="s">
        <v>36</v>
      </c>
      <c r="W2869" s="2" t="s">
        <v>48</v>
      </c>
      <c r="X2869" s="2" t="s">
        <v>43</v>
      </c>
      <c r="Y2869" s="2" t="s">
        <v>44</v>
      </c>
      <c r="Z2869" s="2" t="s">
        <v>281</v>
      </c>
      <c r="AA2869" s="2" t="s">
        <v>35</v>
      </c>
      <c r="AB2869" s="2" t="s">
        <v>36</v>
      </c>
      <c r="AC2869" s="2"/>
      <c r="AD2869" s="2"/>
      <c r="AE2869">
        <v>2086</v>
      </c>
      <c r="AF2869" s="2" t="s">
        <v>35</v>
      </c>
      <c r="AG2869" s="2" t="s">
        <v>36</v>
      </c>
      <c r="AH2869" s="2">
        <v>2</v>
      </c>
      <c r="AI2869" s="2" t="str">
        <f>VLOOKUP(seguimiento[[#This Row],[vitamiad]],vitaminad[[id]:[valor]],2,)</f>
        <v>Normal</v>
      </c>
      <c r="AJ2869" s="2" t="s">
        <v>45</v>
      </c>
      <c r="AK2869" s="2" t="s">
        <v>45</v>
      </c>
    </row>
    <row r="2870" spans="1:37" x14ac:dyDescent="0.3">
      <c r="A2870">
        <v>1347</v>
      </c>
      <c r="B2870" s="1">
        <v>42619</v>
      </c>
      <c r="C2870">
        <v>16</v>
      </c>
      <c r="D2870" t="str">
        <f>VLOOKUP(seguimiento[[#This Row],[idinstituciones]],instituciones[[idinstituciones]:[nombre]],2,)</f>
        <v>HOSPITAL de PEDIATRÍA "Juan P. Garrahan"</v>
      </c>
      <c r="E2870" s="2" t="s">
        <v>35</v>
      </c>
      <c r="F2870" s="2" t="s">
        <v>34</v>
      </c>
      <c r="G2870" s="2" t="s">
        <v>35</v>
      </c>
      <c r="H2870" s="2" t="s">
        <v>36</v>
      </c>
      <c r="I2870" s="2" t="s">
        <v>45</v>
      </c>
      <c r="J2870" s="2" t="s">
        <v>35</v>
      </c>
      <c r="K2870" s="2"/>
      <c r="L2870" s="2" t="s">
        <v>39</v>
      </c>
      <c r="M2870" s="2"/>
      <c r="N2870" s="2" t="s">
        <v>35</v>
      </c>
      <c r="O2870" s="2" t="s">
        <v>36</v>
      </c>
      <c r="P2870" s="2" t="s">
        <v>36</v>
      </c>
      <c r="Q2870" s="2" t="s">
        <v>34</v>
      </c>
      <c r="R2870" s="2" t="s">
        <v>40</v>
      </c>
      <c r="S2870" s="2" t="s">
        <v>45</v>
      </c>
      <c r="T2870" s="2" t="s">
        <v>41</v>
      </c>
      <c r="U2870" s="2" t="s">
        <v>42</v>
      </c>
      <c r="V2870" s="2" t="s">
        <v>42</v>
      </c>
      <c r="W2870" s="2" t="s">
        <v>49</v>
      </c>
      <c r="X2870" s="2" t="s">
        <v>43</v>
      </c>
      <c r="Y2870" s="2" t="s">
        <v>44</v>
      </c>
      <c r="Z2870" s="2" t="s">
        <v>281</v>
      </c>
      <c r="AA2870" s="2" t="s">
        <v>35</v>
      </c>
      <c r="AB2870" s="2" t="s">
        <v>36</v>
      </c>
      <c r="AC2870" s="2"/>
      <c r="AD2870" s="2"/>
      <c r="AE2870">
        <v>2087</v>
      </c>
      <c r="AF2870" s="2" t="s">
        <v>35</v>
      </c>
      <c r="AG2870" s="2" t="s">
        <v>45</v>
      </c>
      <c r="AH2870" s="2">
        <v>2</v>
      </c>
      <c r="AI2870" s="2" t="str">
        <f>VLOOKUP(seguimiento[[#This Row],[vitamiad]],vitaminad[[id]:[valor]],2,)</f>
        <v>Normal</v>
      </c>
      <c r="AJ2870" s="2" t="s">
        <v>45</v>
      </c>
      <c r="AK2870" s="2" t="s">
        <v>45</v>
      </c>
    </row>
    <row r="2871" spans="1:37" x14ac:dyDescent="0.3">
      <c r="A2871">
        <v>1348</v>
      </c>
      <c r="B2871" s="1">
        <v>41183</v>
      </c>
      <c r="C2871">
        <v>16</v>
      </c>
      <c r="D2871" t="str">
        <f>VLOOKUP(seguimiento[[#This Row],[idinstituciones]],instituciones[[idinstituciones]:[nombre]],2,)</f>
        <v>HOSPITAL de PEDIATRÍA "Juan P. Garrahan"</v>
      </c>
      <c r="E2871" s="2" t="s">
        <v>35</v>
      </c>
      <c r="F2871" s="2" t="s">
        <v>34</v>
      </c>
      <c r="G2871" s="2" t="s">
        <v>35</v>
      </c>
      <c r="H2871" s="2" t="s">
        <v>36</v>
      </c>
      <c r="I2871" s="2" t="s">
        <v>45</v>
      </c>
      <c r="J2871" s="2" t="s">
        <v>35</v>
      </c>
      <c r="K2871" s="2"/>
      <c r="L2871" s="2" t="s">
        <v>39</v>
      </c>
      <c r="M2871" s="2"/>
      <c r="N2871" s="2" t="s">
        <v>35</v>
      </c>
      <c r="O2871" s="2" t="s">
        <v>36</v>
      </c>
      <c r="P2871" s="2" t="s">
        <v>36</v>
      </c>
      <c r="Q2871" s="2" t="s">
        <v>34</v>
      </c>
      <c r="R2871" s="2" t="s">
        <v>40</v>
      </c>
      <c r="S2871" s="2" t="s">
        <v>45</v>
      </c>
      <c r="T2871" s="2" t="s">
        <v>46</v>
      </c>
      <c r="U2871" s="2" t="s">
        <v>42</v>
      </c>
      <c r="V2871" s="2" t="s">
        <v>42</v>
      </c>
      <c r="W2871" s="2" t="s">
        <v>46</v>
      </c>
      <c r="X2871" s="2" t="s">
        <v>43</v>
      </c>
      <c r="Y2871" s="2" t="s">
        <v>44</v>
      </c>
      <c r="Z2871" s="2" t="s">
        <v>281</v>
      </c>
      <c r="AA2871" s="2" t="s">
        <v>35</v>
      </c>
      <c r="AB2871" s="2" t="s">
        <v>36</v>
      </c>
      <c r="AC2871" s="2"/>
      <c r="AD2871" s="2"/>
      <c r="AE2871">
        <v>2097</v>
      </c>
      <c r="AF2871" s="2" t="s">
        <v>35</v>
      </c>
      <c r="AG2871" s="2" t="s">
        <v>36</v>
      </c>
      <c r="AH2871" s="2">
        <v>4</v>
      </c>
      <c r="AI2871" s="2"/>
      <c r="AJ2871" s="2" t="s">
        <v>45</v>
      </c>
      <c r="AK2871" s="2" t="s">
        <v>45</v>
      </c>
    </row>
    <row r="2872" spans="1:37" x14ac:dyDescent="0.3">
      <c r="A2872">
        <v>1349</v>
      </c>
      <c r="B2872" s="1">
        <v>41836</v>
      </c>
      <c r="C2872">
        <v>16</v>
      </c>
      <c r="D2872" t="str">
        <f>VLOOKUP(seguimiento[[#This Row],[idinstituciones]],instituciones[[idinstituciones]:[nombre]],2,)</f>
        <v>HOSPITAL de PEDIATRÍA "Juan P. Garrahan"</v>
      </c>
      <c r="E2872" s="2" t="s">
        <v>33</v>
      </c>
      <c r="F2872" s="2" t="s">
        <v>34</v>
      </c>
      <c r="G2872" s="2" t="s">
        <v>35</v>
      </c>
      <c r="H2872" s="2" t="s">
        <v>36</v>
      </c>
      <c r="I2872" s="2" t="s">
        <v>45</v>
      </c>
      <c r="J2872" s="2" t="s">
        <v>35</v>
      </c>
      <c r="K2872" s="2"/>
      <c r="L2872" s="2" t="s">
        <v>39</v>
      </c>
      <c r="M2872" s="2"/>
      <c r="N2872" s="2" t="s">
        <v>35</v>
      </c>
      <c r="O2872" s="2" t="s">
        <v>36</v>
      </c>
      <c r="P2872" s="2" t="s">
        <v>36</v>
      </c>
      <c r="Q2872" s="2" t="s">
        <v>34</v>
      </c>
      <c r="R2872" s="2" t="s">
        <v>40</v>
      </c>
      <c r="S2872" s="2" t="s">
        <v>45</v>
      </c>
      <c r="T2872" s="2" t="s">
        <v>74</v>
      </c>
      <c r="U2872" s="2" t="s">
        <v>45</v>
      </c>
      <c r="V2872" s="2" t="s">
        <v>45</v>
      </c>
      <c r="W2872" s="2" t="s">
        <v>41</v>
      </c>
      <c r="X2872" s="2" t="s">
        <v>65</v>
      </c>
      <c r="Y2872" s="2" t="s">
        <v>44</v>
      </c>
      <c r="Z2872" s="2" t="s">
        <v>281</v>
      </c>
      <c r="AA2872" s="2" t="s">
        <v>35</v>
      </c>
      <c r="AB2872" s="2" t="s">
        <v>36</v>
      </c>
      <c r="AC2872" s="2"/>
      <c r="AD2872" s="2"/>
      <c r="AE2872">
        <v>2100</v>
      </c>
      <c r="AF2872" s="2" t="s">
        <v>35</v>
      </c>
      <c r="AG2872" s="2" t="s">
        <v>36</v>
      </c>
      <c r="AH2872" s="2">
        <v>1</v>
      </c>
      <c r="AI2872" s="2" t="str">
        <f>VLOOKUP(seguimiento[[#This Row],[vitamiad]],vitaminad[[id]:[valor]],2,)</f>
        <v>No realizado</v>
      </c>
      <c r="AJ2872" s="2" t="s">
        <v>37</v>
      </c>
      <c r="AK2872" s="2" t="s">
        <v>45</v>
      </c>
    </row>
    <row r="2873" spans="1:37" x14ac:dyDescent="0.3">
      <c r="A2873">
        <v>1349</v>
      </c>
      <c r="B2873" s="1">
        <v>42098</v>
      </c>
      <c r="C2873">
        <v>16</v>
      </c>
      <c r="D2873" t="str">
        <f>VLOOKUP(seguimiento[[#This Row],[idinstituciones]],instituciones[[idinstituciones]:[nombre]],2,)</f>
        <v>HOSPITAL de PEDIATRÍA "Juan P. Garrahan"</v>
      </c>
      <c r="E2873" s="2" t="s">
        <v>64</v>
      </c>
      <c r="F2873" s="2" t="s">
        <v>58</v>
      </c>
      <c r="G2873" s="2" t="s">
        <v>35</v>
      </c>
      <c r="H2873" s="2" t="s">
        <v>36</v>
      </c>
      <c r="I2873" s="2" t="s">
        <v>45</v>
      </c>
      <c r="J2873" s="2" t="s">
        <v>35</v>
      </c>
      <c r="K2873" s="2"/>
      <c r="L2873" s="2" t="s">
        <v>39</v>
      </c>
      <c r="M2873" s="2"/>
      <c r="N2873" s="2" t="s">
        <v>35</v>
      </c>
      <c r="O2873" s="2" t="s">
        <v>36</v>
      </c>
      <c r="P2873" s="2" t="s">
        <v>36</v>
      </c>
      <c r="Q2873" s="2" t="s">
        <v>34</v>
      </c>
      <c r="R2873" s="2" t="s">
        <v>40</v>
      </c>
      <c r="S2873" s="2" t="s">
        <v>45</v>
      </c>
      <c r="T2873" s="2" t="s">
        <v>60</v>
      </c>
      <c r="U2873" s="2" t="s">
        <v>46</v>
      </c>
      <c r="V2873" s="2" t="s">
        <v>46</v>
      </c>
      <c r="W2873" s="2" t="s">
        <v>74</v>
      </c>
      <c r="X2873" s="2" t="s">
        <v>43</v>
      </c>
      <c r="Y2873" s="2" t="s">
        <v>44</v>
      </c>
      <c r="Z2873" s="2" t="s">
        <v>281</v>
      </c>
      <c r="AA2873" s="2" t="s">
        <v>35</v>
      </c>
      <c r="AB2873" s="2" t="s">
        <v>36</v>
      </c>
      <c r="AC2873" s="2"/>
      <c r="AD2873" s="2"/>
      <c r="AE2873">
        <v>2101</v>
      </c>
      <c r="AF2873" s="2" t="s">
        <v>35</v>
      </c>
      <c r="AG2873" s="2" t="s">
        <v>36</v>
      </c>
      <c r="AH2873" s="2">
        <v>4</v>
      </c>
      <c r="AI2873" s="2"/>
      <c r="AJ2873" s="2" t="s">
        <v>46</v>
      </c>
      <c r="AK2873" s="2" t="s">
        <v>45</v>
      </c>
    </row>
    <row r="2874" spans="1:37" x14ac:dyDescent="0.3">
      <c r="A2874">
        <v>1350</v>
      </c>
      <c r="B2874" s="1">
        <v>42583</v>
      </c>
      <c r="C2874">
        <v>49</v>
      </c>
      <c r="D2874" t="str">
        <f>VLOOKUP(seguimiento[[#This Row],[idinstituciones]],instituciones[[idinstituciones]:[nombre]],2,)</f>
        <v>CEMIC</v>
      </c>
      <c r="E2874" s="2" t="s">
        <v>35</v>
      </c>
      <c r="F2874" s="2" t="s">
        <v>50</v>
      </c>
      <c r="G2874" s="2" t="s">
        <v>35</v>
      </c>
      <c r="H2874" s="2" t="s">
        <v>36</v>
      </c>
      <c r="I2874" s="2" t="s">
        <v>45</v>
      </c>
      <c r="J2874" s="2" t="s">
        <v>35</v>
      </c>
      <c r="K2874" s="2"/>
      <c r="L2874" s="2" t="s">
        <v>39</v>
      </c>
      <c r="M2874" s="2"/>
      <c r="N2874" s="2"/>
      <c r="O2874" s="2" t="s">
        <v>36</v>
      </c>
      <c r="P2874" s="2" t="s">
        <v>36</v>
      </c>
      <c r="Q2874" s="2"/>
      <c r="R2874" s="2"/>
      <c r="S2874" s="2" t="s">
        <v>36</v>
      </c>
      <c r="T2874" s="2" t="s">
        <v>36</v>
      </c>
      <c r="U2874" s="2" t="s">
        <v>36</v>
      </c>
      <c r="V2874" s="2" t="s">
        <v>36</v>
      </c>
      <c r="W2874" s="2" t="s">
        <v>36</v>
      </c>
      <c r="X2874" s="2" t="s">
        <v>36</v>
      </c>
      <c r="Y2874" s="2" t="s">
        <v>36</v>
      </c>
      <c r="Z2874" s="2"/>
      <c r="AA2874" s="2" t="s">
        <v>35</v>
      </c>
      <c r="AB2874" s="2" t="s">
        <v>36</v>
      </c>
      <c r="AC2874" s="2"/>
      <c r="AD2874" s="2"/>
      <c r="AE2874">
        <v>2108</v>
      </c>
      <c r="AF2874" s="2" t="s">
        <v>35</v>
      </c>
      <c r="AG2874" s="2" t="s">
        <v>36</v>
      </c>
      <c r="AH2874" s="2"/>
      <c r="AI2874" s="2"/>
      <c r="AJ2874" s="2" t="s">
        <v>36</v>
      </c>
      <c r="AK2874" s="2" t="s">
        <v>36</v>
      </c>
    </row>
    <row r="2875" spans="1:37" x14ac:dyDescent="0.3">
      <c r="A2875">
        <v>1350</v>
      </c>
      <c r="B2875" s="1">
        <v>42719</v>
      </c>
      <c r="C2875">
        <v>49</v>
      </c>
      <c r="D2875" t="str">
        <f>VLOOKUP(seguimiento[[#This Row],[idinstituciones]],instituciones[[idinstituciones]:[nombre]],2,)</f>
        <v>CEMIC</v>
      </c>
      <c r="E2875" s="2" t="s">
        <v>35</v>
      </c>
      <c r="F2875" s="2" t="s">
        <v>34</v>
      </c>
      <c r="G2875" s="2" t="s">
        <v>35</v>
      </c>
      <c r="H2875" s="2" t="s">
        <v>36</v>
      </c>
      <c r="I2875" s="2" t="s">
        <v>36</v>
      </c>
      <c r="J2875" s="2" t="s">
        <v>35</v>
      </c>
      <c r="K2875" s="2"/>
      <c r="L2875" s="2" t="s">
        <v>39</v>
      </c>
      <c r="M2875" s="2"/>
      <c r="N2875" s="2"/>
      <c r="O2875" s="2" t="s">
        <v>36</v>
      </c>
      <c r="P2875" s="2" t="s">
        <v>36</v>
      </c>
      <c r="Q2875" s="2"/>
      <c r="R2875" s="2"/>
      <c r="S2875" s="2" t="s">
        <v>36</v>
      </c>
      <c r="T2875" s="2" t="s">
        <v>46</v>
      </c>
      <c r="U2875" s="2" t="s">
        <v>42</v>
      </c>
      <c r="V2875" s="2" t="s">
        <v>42</v>
      </c>
      <c r="W2875" s="2" t="s">
        <v>49</v>
      </c>
      <c r="X2875" s="2" t="s">
        <v>43</v>
      </c>
      <c r="Y2875" s="2" t="s">
        <v>36</v>
      </c>
      <c r="Z2875" s="2"/>
      <c r="AA2875" s="2" t="s">
        <v>35</v>
      </c>
      <c r="AB2875" s="2" t="s">
        <v>36</v>
      </c>
      <c r="AC2875" s="2"/>
      <c r="AD2875" s="2"/>
      <c r="AE2875">
        <v>2743</v>
      </c>
      <c r="AF2875" s="2" t="s">
        <v>35</v>
      </c>
      <c r="AG2875" s="2" t="s">
        <v>36</v>
      </c>
      <c r="AH2875" s="2"/>
      <c r="AI2875" s="2"/>
      <c r="AJ2875" s="2" t="s">
        <v>45</v>
      </c>
      <c r="AK2875" s="2" t="s">
        <v>36</v>
      </c>
    </row>
    <row r="2876" spans="1:37" x14ac:dyDescent="0.3">
      <c r="A2876">
        <v>1350</v>
      </c>
      <c r="B2876" s="1">
        <v>42772</v>
      </c>
      <c r="C2876">
        <v>49</v>
      </c>
      <c r="D2876" t="str">
        <f>VLOOKUP(seguimiento[[#This Row],[idinstituciones]],instituciones[[idinstituciones]:[nombre]],2,)</f>
        <v>CEMIC</v>
      </c>
      <c r="E2876" s="2" t="s">
        <v>64</v>
      </c>
      <c r="F2876" s="2" t="s">
        <v>34</v>
      </c>
      <c r="G2876" s="2" t="s">
        <v>35</v>
      </c>
      <c r="H2876" s="2" t="s">
        <v>99</v>
      </c>
      <c r="I2876" s="2" t="s">
        <v>36</v>
      </c>
      <c r="J2876" s="2" t="s">
        <v>35</v>
      </c>
      <c r="K2876" s="2"/>
      <c r="L2876" s="2" t="s">
        <v>39</v>
      </c>
      <c r="M2876" s="2"/>
      <c r="N2876" s="2"/>
      <c r="O2876" s="2" t="s">
        <v>36</v>
      </c>
      <c r="P2876" s="2" t="s">
        <v>36</v>
      </c>
      <c r="Q2876" s="2" t="s">
        <v>34</v>
      </c>
      <c r="R2876" s="2"/>
      <c r="S2876" s="2" t="s">
        <v>45</v>
      </c>
      <c r="T2876" s="2" t="s">
        <v>36</v>
      </c>
      <c r="U2876" s="2" t="s">
        <v>36</v>
      </c>
      <c r="V2876" s="2" t="s">
        <v>36</v>
      </c>
      <c r="W2876" s="2" t="s">
        <v>36</v>
      </c>
      <c r="X2876" s="2" t="s">
        <v>36</v>
      </c>
      <c r="Y2876" s="2" t="s">
        <v>36</v>
      </c>
      <c r="Z2876" s="2" t="s">
        <v>281</v>
      </c>
      <c r="AA2876" s="2" t="s">
        <v>35</v>
      </c>
      <c r="AB2876" s="2" t="s">
        <v>36</v>
      </c>
      <c r="AC2876" s="2"/>
      <c r="AD2876" s="2"/>
      <c r="AE2876">
        <v>2744</v>
      </c>
      <c r="AF2876" s="2" t="s">
        <v>35</v>
      </c>
      <c r="AG2876" s="2" t="s">
        <v>36</v>
      </c>
      <c r="AH2876" s="2">
        <v>2</v>
      </c>
      <c r="AI2876" s="2" t="str">
        <f>VLOOKUP(seguimiento[[#This Row],[vitamiad]],vitaminad[[id]:[valor]],2,)</f>
        <v>Normal</v>
      </c>
      <c r="AJ2876" s="2" t="s">
        <v>46</v>
      </c>
      <c r="AK2876" s="2" t="s">
        <v>45</v>
      </c>
    </row>
    <row r="2877" spans="1:37" x14ac:dyDescent="0.3">
      <c r="A2877">
        <v>1350</v>
      </c>
      <c r="B2877" s="1">
        <v>42998</v>
      </c>
      <c r="C2877">
        <v>49</v>
      </c>
      <c r="D2877" t="str">
        <f>VLOOKUP(seguimiento[[#This Row],[idinstituciones]],instituciones[[idinstituciones]:[nombre]],2,)</f>
        <v>CEMIC</v>
      </c>
      <c r="E2877" s="2" t="s">
        <v>33</v>
      </c>
      <c r="F2877" s="2" t="s">
        <v>34</v>
      </c>
      <c r="G2877" s="2" t="s">
        <v>35</v>
      </c>
      <c r="H2877" s="2" t="s">
        <v>36</v>
      </c>
      <c r="I2877" s="2" t="s">
        <v>36</v>
      </c>
      <c r="J2877" s="2" t="s">
        <v>35</v>
      </c>
      <c r="K2877" s="2"/>
      <c r="L2877" s="2" t="s">
        <v>39</v>
      </c>
      <c r="M2877" s="2"/>
      <c r="N2877" s="2"/>
      <c r="O2877" s="2" t="s">
        <v>36</v>
      </c>
      <c r="P2877" s="2" t="s">
        <v>36</v>
      </c>
      <c r="Q2877" s="2"/>
      <c r="R2877" s="2"/>
      <c r="S2877" s="2" t="s">
        <v>36</v>
      </c>
      <c r="T2877" s="2" t="s">
        <v>36</v>
      </c>
      <c r="U2877" s="2" t="s">
        <v>36</v>
      </c>
      <c r="V2877" s="2" t="s">
        <v>36</v>
      </c>
      <c r="W2877" s="2" t="s">
        <v>36</v>
      </c>
      <c r="X2877" s="2" t="s">
        <v>36</v>
      </c>
      <c r="Y2877" s="2" t="s">
        <v>36</v>
      </c>
      <c r="Z2877" s="2" t="s">
        <v>281</v>
      </c>
      <c r="AA2877" s="2" t="s">
        <v>35</v>
      </c>
      <c r="AB2877" s="2" t="s">
        <v>36</v>
      </c>
      <c r="AC2877" s="2"/>
      <c r="AD2877" s="2"/>
      <c r="AE2877">
        <v>2745</v>
      </c>
      <c r="AF2877" s="2" t="s">
        <v>35</v>
      </c>
      <c r="AG2877" s="2" t="s">
        <v>36</v>
      </c>
      <c r="AH2877" s="2"/>
      <c r="AI2877" s="2"/>
      <c r="AJ2877" s="2" t="s">
        <v>37</v>
      </c>
      <c r="AK2877" s="2" t="s">
        <v>36</v>
      </c>
    </row>
    <row r="2878" spans="1:37" x14ac:dyDescent="0.3">
      <c r="A2878">
        <v>1350</v>
      </c>
      <c r="B2878" s="1">
        <v>43097</v>
      </c>
      <c r="C2878">
        <v>49</v>
      </c>
      <c r="D2878" t="str">
        <f>VLOOKUP(seguimiento[[#This Row],[idinstituciones]],instituciones[[idinstituciones]:[nombre]],2,)</f>
        <v>CEMIC</v>
      </c>
      <c r="E2878" s="2" t="s">
        <v>35</v>
      </c>
      <c r="F2878" s="2" t="s">
        <v>34</v>
      </c>
      <c r="G2878" s="2" t="s">
        <v>36</v>
      </c>
      <c r="H2878" s="2" t="s">
        <v>36</v>
      </c>
      <c r="I2878" s="2" t="s">
        <v>36</v>
      </c>
      <c r="J2878" s="2" t="s">
        <v>36</v>
      </c>
      <c r="K2878" s="2"/>
      <c r="L2878" s="2" t="s">
        <v>36</v>
      </c>
      <c r="M2878" s="2"/>
      <c r="N2878" s="2"/>
      <c r="O2878" s="2" t="s">
        <v>36</v>
      </c>
      <c r="P2878" s="2" t="s">
        <v>36</v>
      </c>
      <c r="Q2878" s="2"/>
      <c r="R2878" s="2"/>
      <c r="S2878" s="2" t="s">
        <v>36</v>
      </c>
      <c r="T2878" s="2" t="s">
        <v>46</v>
      </c>
      <c r="U2878" s="2" t="s">
        <v>45</v>
      </c>
      <c r="V2878" s="2" t="s">
        <v>42</v>
      </c>
      <c r="W2878" s="2" t="s">
        <v>49</v>
      </c>
      <c r="X2878" s="2" t="s">
        <v>43</v>
      </c>
      <c r="Y2878" s="2" t="s">
        <v>36</v>
      </c>
      <c r="Z2878" s="2"/>
      <c r="AA2878" s="2" t="s">
        <v>35</v>
      </c>
      <c r="AB2878" s="2" t="s">
        <v>36</v>
      </c>
      <c r="AC2878" s="2"/>
      <c r="AD2878" s="2"/>
      <c r="AE2878">
        <v>2746</v>
      </c>
      <c r="AF2878" s="2" t="s">
        <v>35</v>
      </c>
      <c r="AG2878" s="2" t="s">
        <v>36</v>
      </c>
      <c r="AH2878" s="2"/>
      <c r="AI2878" s="2"/>
      <c r="AJ2878" s="2" t="s">
        <v>45</v>
      </c>
      <c r="AK2878" s="2" t="s">
        <v>36</v>
      </c>
    </row>
    <row r="2879" spans="1:37" x14ac:dyDescent="0.3">
      <c r="A2879">
        <v>1350</v>
      </c>
      <c r="B2879" s="1">
        <v>43108</v>
      </c>
      <c r="C2879">
        <v>49</v>
      </c>
      <c r="D2879" t="str">
        <f>VLOOKUP(seguimiento[[#This Row],[idinstituciones]],instituciones[[idinstituciones]:[nombre]],2,)</f>
        <v>CEMIC</v>
      </c>
      <c r="E2879" s="2" t="s">
        <v>33</v>
      </c>
      <c r="F2879" s="2" t="s">
        <v>36</v>
      </c>
      <c r="G2879" s="2" t="s">
        <v>36</v>
      </c>
      <c r="H2879" s="2" t="s">
        <v>36</v>
      </c>
      <c r="I2879" s="2" t="s">
        <v>36</v>
      </c>
      <c r="J2879" s="2" t="s">
        <v>36</v>
      </c>
      <c r="K2879" s="2"/>
      <c r="L2879" s="2" t="s">
        <v>36</v>
      </c>
      <c r="M2879" s="2"/>
      <c r="N2879" s="2"/>
      <c r="O2879" s="2" t="s">
        <v>36</v>
      </c>
      <c r="P2879" s="2" t="s">
        <v>36</v>
      </c>
      <c r="Q2879" s="2"/>
      <c r="R2879" s="2"/>
      <c r="S2879" s="2" t="s">
        <v>36</v>
      </c>
      <c r="T2879" s="2" t="s">
        <v>36</v>
      </c>
      <c r="U2879" s="2" t="s">
        <v>36</v>
      </c>
      <c r="V2879" s="2" t="s">
        <v>36</v>
      </c>
      <c r="W2879" s="2" t="s">
        <v>36</v>
      </c>
      <c r="X2879" s="2" t="s">
        <v>36</v>
      </c>
      <c r="Y2879" s="2" t="s">
        <v>36</v>
      </c>
      <c r="Z2879" s="2"/>
      <c r="AA2879" s="2" t="s">
        <v>35</v>
      </c>
      <c r="AB2879" s="2" t="s">
        <v>36</v>
      </c>
      <c r="AC2879" s="2"/>
      <c r="AD2879" s="2"/>
      <c r="AE2879">
        <v>2747</v>
      </c>
      <c r="AF2879" s="2" t="s">
        <v>36</v>
      </c>
      <c r="AG2879" s="2" t="s">
        <v>36</v>
      </c>
      <c r="AH2879" s="2"/>
      <c r="AI2879" s="2"/>
      <c r="AJ2879" s="2" t="s">
        <v>37</v>
      </c>
      <c r="AK2879" s="2" t="s">
        <v>36</v>
      </c>
    </row>
    <row r="2880" spans="1:37" x14ac:dyDescent="0.3">
      <c r="A2880">
        <v>1350</v>
      </c>
      <c r="B2880" s="1">
        <v>43185</v>
      </c>
      <c r="C2880">
        <v>49</v>
      </c>
      <c r="D2880" t="str">
        <f>VLOOKUP(seguimiento[[#This Row],[idinstituciones]],instituciones[[idinstituciones]:[nombre]],2,)</f>
        <v>CEMIC</v>
      </c>
      <c r="E2880" s="2" t="s">
        <v>33</v>
      </c>
      <c r="F2880" s="2" t="s">
        <v>36</v>
      </c>
      <c r="G2880" s="2" t="s">
        <v>36</v>
      </c>
      <c r="H2880" s="2" t="s">
        <v>36</v>
      </c>
      <c r="I2880" s="2" t="s">
        <v>36</v>
      </c>
      <c r="J2880" s="2" t="s">
        <v>36</v>
      </c>
      <c r="K2880" s="2"/>
      <c r="L2880" s="2" t="s">
        <v>36</v>
      </c>
      <c r="M2880" s="2"/>
      <c r="N2880" s="2"/>
      <c r="O2880" s="2" t="s">
        <v>36</v>
      </c>
      <c r="P2880" s="2" t="s">
        <v>36</v>
      </c>
      <c r="Q2880" s="2"/>
      <c r="R2880" s="2"/>
      <c r="S2880" s="2" t="s">
        <v>36</v>
      </c>
      <c r="T2880" s="2" t="s">
        <v>36</v>
      </c>
      <c r="U2880" s="2" t="s">
        <v>36</v>
      </c>
      <c r="V2880" s="2" t="s">
        <v>36</v>
      </c>
      <c r="W2880" s="2" t="s">
        <v>36</v>
      </c>
      <c r="X2880" s="2" t="s">
        <v>36</v>
      </c>
      <c r="Y2880" s="2" t="s">
        <v>36</v>
      </c>
      <c r="Z2880" s="2"/>
      <c r="AA2880" s="2" t="s">
        <v>35</v>
      </c>
      <c r="AB2880" s="2" t="s">
        <v>36</v>
      </c>
      <c r="AC2880" s="2"/>
      <c r="AD2880" s="2"/>
      <c r="AE2880">
        <v>2748</v>
      </c>
      <c r="AF2880" s="2" t="s">
        <v>36</v>
      </c>
      <c r="AG2880" s="2" t="s">
        <v>36</v>
      </c>
      <c r="AH2880" s="2"/>
      <c r="AI2880" s="2"/>
      <c r="AJ2880" s="2" t="s">
        <v>37</v>
      </c>
      <c r="AK2880" s="2" t="s">
        <v>36</v>
      </c>
    </row>
    <row r="2881" spans="1:37" x14ac:dyDescent="0.3">
      <c r="A2881">
        <v>1350</v>
      </c>
      <c r="B2881" s="1">
        <v>43236</v>
      </c>
      <c r="C2881">
        <v>49</v>
      </c>
      <c r="D2881" t="str">
        <f>VLOOKUP(seguimiento[[#This Row],[idinstituciones]],instituciones[[idinstituciones]:[nombre]],2,)</f>
        <v>CEMIC</v>
      </c>
      <c r="E2881" s="2" t="s">
        <v>36</v>
      </c>
      <c r="F2881" s="2" t="s">
        <v>36</v>
      </c>
      <c r="G2881" s="2" t="s">
        <v>36</v>
      </c>
      <c r="H2881" s="2" t="s">
        <v>36</v>
      </c>
      <c r="I2881" s="2" t="s">
        <v>36</v>
      </c>
      <c r="J2881" s="2" t="s">
        <v>36</v>
      </c>
      <c r="K2881" s="2"/>
      <c r="L2881" s="2" t="s">
        <v>36</v>
      </c>
      <c r="M2881" s="2"/>
      <c r="N2881" s="2"/>
      <c r="O2881" s="2" t="s">
        <v>36</v>
      </c>
      <c r="P2881" s="2" t="s">
        <v>36</v>
      </c>
      <c r="Q2881" s="2"/>
      <c r="R2881" s="2"/>
      <c r="S2881" s="2" t="s">
        <v>36</v>
      </c>
      <c r="T2881" s="2" t="s">
        <v>36</v>
      </c>
      <c r="U2881" s="2" t="s">
        <v>36</v>
      </c>
      <c r="V2881" s="2" t="s">
        <v>36</v>
      </c>
      <c r="W2881" s="2" t="s">
        <v>36</v>
      </c>
      <c r="X2881" s="2" t="s">
        <v>36</v>
      </c>
      <c r="Y2881" s="2" t="s">
        <v>36</v>
      </c>
      <c r="Z2881" s="2"/>
      <c r="AA2881" s="2" t="s">
        <v>35</v>
      </c>
      <c r="AB2881" s="2" t="s">
        <v>36</v>
      </c>
      <c r="AC2881" s="2"/>
      <c r="AD2881" s="2"/>
      <c r="AE2881">
        <v>2749</v>
      </c>
      <c r="AF2881" s="2" t="s">
        <v>36</v>
      </c>
      <c r="AG2881" s="2" t="s">
        <v>36</v>
      </c>
      <c r="AH2881" s="2"/>
      <c r="AI2881" s="2"/>
      <c r="AJ2881" s="2" t="s">
        <v>36</v>
      </c>
      <c r="AK2881" s="2" t="s">
        <v>36</v>
      </c>
    </row>
    <row r="2882" spans="1:37" x14ac:dyDescent="0.3">
      <c r="A2882">
        <v>1352</v>
      </c>
      <c r="B2882" s="1">
        <v>42338</v>
      </c>
      <c r="C2882">
        <v>49</v>
      </c>
      <c r="D2882" t="str">
        <f>VLOOKUP(seguimiento[[#This Row],[idinstituciones]],instituciones[[idinstituciones]:[nombre]],2,)</f>
        <v>CEMIC</v>
      </c>
      <c r="E2882" s="2" t="s">
        <v>35</v>
      </c>
      <c r="F2882" s="2" t="s">
        <v>34</v>
      </c>
      <c r="G2882" s="2" t="s">
        <v>35</v>
      </c>
      <c r="H2882" s="2" t="s">
        <v>36</v>
      </c>
      <c r="I2882" s="2" t="s">
        <v>45</v>
      </c>
      <c r="J2882" s="2" t="s">
        <v>35</v>
      </c>
      <c r="K2882" s="2"/>
      <c r="L2882" s="2" t="s">
        <v>39</v>
      </c>
      <c r="M2882" s="2"/>
      <c r="N2882" s="2"/>
      <c r="O2882" s="2" t="s">
        <v>36</v>
      </c>
      <c r="P2882" s="2" t="s">
        <v>36</v>
      </c>
      <c r="Q2882" s="2" t="s">
        <v>34</v>
      </c>
      <c r="R2882" s="2"/>
      <c r="S2882" s="2" t="s">
        <v>45</v>
      </c>
      <c r="T2882" s="2" t="s">
        <v>49</v>
      </c>
      <c r="U2882" s="2" t="s">
        <v>45</v>
      </c>
      <c r="V2882" s="2" t="s">
        <v>42</v>
      </c>
      <c r="W2882" s="2" t="s">
        <v>49</v>
      </c>
      <c r="X2882" s="2" t="s">
        <v>43</v>
      </c>
      <c r="Y2882" s="2" t="s">
        <v>36</v>
      </c>
      <c r="Z2882" s="2" t="s">
        <v>281</v>
      </c>
      <c r="AA2882" s="2" t="s">
        <v>35</v>
      </c>
      <c r="AB2882" s="2" t="s">
        <v>36</v>
      </c>
      <c r="AC2882" s="2"/>
      <c r="AD2882" s="2"/>
      <c r="AE2882">
        <v>2107</v>
      </c>
      <c r="AF2882" s="2" t="s">
        <v>35</v>
      </c>
      <c r="AG2882" s="2" t="s">
        <v>36</v>
      </c>
      <c r="AH2882" s="2">
        <v>2</v>
      </c>
      <c r="AI2882" s="2" t="str">
        <f>VLOOKUP(seguimiento[[#This Row],[vitamiad]],vitaminad[[id]:[valor]],2,)</f>
        <v>Normal</v>
      </c>
      <c r="AJ2882" s="2" t="s">
        <v>36</v>
      </c>
      <c r="AK2882" s="2" t="s">
        <v>45</v>
      </c>
    </row>
    <row r="2883" spans="1:37" x14ac:dyDescent="0.3">
      <c r="A2883">
        <v>1352</v>
      </c>
      <c r="B2883" s="1">
        <v>42688</v>
      </c>
      <c r="C2883">
        <v>49</v>
      </c>
      <c r="D2883" t="str">
        <f>VLOOKUP(seguimiento[[#This Row],[idinstituciones]],instituciones[[idinstituciones]:[nombre]],2,)</f>
        <v>CEMIC</v>
      </c>
      <c r="E2883" s="2" t="s">
        <v>35</v>
      </c>
      <c r="F2883" s="2" t="s">
        <v>34</v>
      </c>
      <c r="G2883" s="2" t="s">
        <v>36</v>
      </c>
      <c r="H2883" s="2" t="s">
        <v>92</v>
      </c>
      <c r="I2883" s="2" t="s">
        <v>45</v>
      </c>
      <c r="J2883" s="2" t="s">
        <v>35</v>
      </c>
      <c r="K2883" s="2"/>
      <c r="L2883" s="2" t="s">
        <v>39</v>
      </c>
      <c r="M2883" s="2"/>
      <c r="N2883" s="2"/>
      <c r="O2883" s="2" t="s">
        <v>36</v>
      </c>
      <c r="P2883" s="2" t="s">
        <v>36</v>
      </c>
      <c r="Q2883" s="2"/>
      <c r="R2883" s="2" t="s">
        <v>40</v>
      </c>
      <c r="S2883" s="2" t="s">
        <v>45</v>
      </c>
      <c r="T2883" s="2" t="s">
        <v>48</v>
      </c>
      <c r="U2883" s="2" t="s">
        <v>45</v>
      </c>
      <c r="V2883" s="2" t="s">
        <v>42</v>
      </c>
      <c r="W2883" s="2" t="s">
        <v>46</v>
      </c>
      <c r="X2883" s="2" t="s">
        <v>43</v>
      </c>
      <c r="Y2883" s="2" t="s">
        <v>36</v>
      </c>
      <c r="Z2883" s="2" t="s">
        <v>281</v>
      </c>
      <c r="AA2883" s="2" t="s">
        <v>35</v>
      </c>
      <c r="AB2883" s="2" t="s">
        <v>36</v>
      </c>
      <c r="AC2883" s="2"/>
      <c r="AD2883" s="2"/>
      <c r="AE2883">
        <v>2730</v>
      </c>
      <c r="AF2883" s="2" t="s">
        <v>35</v>
      </c>
      <c r="AG2883" s="2" t="s">
        <v>36</v>
      </c>
      <c r="AH2883" s="2">
        <v>2</v>
      </c>
      <c r="AI2883" s="2" t="str">
        <f>VLOOKUP(seguimiento[[#This Row],[vitamiad]],vitaminad[[id]:[valor]],2,)</f>
        <v>Normal</v>
      </c>
      <c r="AJ2883" s="2" t="s">
        <v>45</v>
      </c>
      <c r="AK2883" s="2" t="s">
        <v>45</v>
      </c>
    </row>
    <row r="2884" spans="1:37" x14ac:dyDescent="0.3">
      <c r="A2884">
        <v>1352</v>
      </c>
      <c r="B2884" s="1">
        <v>42919</v>
      </c>
      <c r="C2884">
        <v>49</v>
      </c>
      <c r="D2884" t="str">
        <f>VLOOKUP(seguimiento[[#This Row],[idinstituciones]],instituciones[[idinstituciones]:[nombre]],2,)</f>
        <v>CEMIC</v>
      </c>
      <c r="E2884" s="2" t="s">
        <v>35</v>
      </c>
      <c r="F2884" s="2" t="s">
        <v>34</v>
      </c>
      <c r="G2884" s="2" t="s">
        <v>35</v>
      </c>
      <c r="H2884" s="2" t="s">
        <v>36</v>
      </c>
      <c r="I2884" s="2" t="s">
        <v>36</v>
      </c>
      <c r="J2884" s="2" t="s">
        <v>36</v>
      </c>
      <c r="K2884" s="2"/>
      <c r="L2884" s="2" t="s">
        <v>36</v>
      </c>
      <c r="M2884" s="2"/>
      <c r="N2884" s="2"/>
      <c r="O2884" s="2" t="s">
        <v>36</v>
      </c>
      <c r="P2884" s="2" t="s">
        <v>36</v>
      </c>
      <c r="Q2884" s="2"/>
      <c r="R2884" s="2"/>
      <c r="S2884" s="2" t="s">
        <v>36</v>
      </c>
      <c r="T2884" s="2" t="s">
        <v>36</v>
      </c>
      <c r="U2884" s="2" t="s">
        <v>36</v>
      </c>
      <c r="V2884" s="2" t="s">
        <v>36</v>
      </c>
      <c r="W2884" s="2" t="s">
        <v>36</v>
      </c>
      <c r="X2884" s="2" t="s">
        <v>36</v>
      </c>
      <c r="Y2884" s="2" t="s">
        <v>36</v>
      </c>
      <c r="Z2884" s="2"/>
      <c r="AA2884" s="2" t="s">
        <v>35</v>
      </c>
      <c r="AB2884" s="2" t="s">
        <v>36</v>
      </c>
      <c r="AC2884" s="2"/>
      <c r="AD2884" s="2"/>
      <c r="AE2884">
        <v>2731</v>
      </c>
      <c r="AF2884" s="2" t="s">
        <v>35</v>
      </c>
      <c r="AG2884" s="2" t="s">
        <v>36</v>
      </c>
      <c r="AH2884" s="2"/>
      <c r="AI2884" s="2"/>
      <c r="AJ2884" s="2" t="s">
        <v>45</v>
      </c>
      <c r="AK2884" s="2" t="s">
        <v>36</v>
      </c>
    </row>
    <row r="2885" spans="1:37" x14ac:dyDescent="0.3">
      <c r="A2885">
        <v>1352</v>
      </c>
      <c r="B2885" s="1">
        <v>43055</v>
      </c>
      <c r="C2885">
        <v>49</v>
      </c>
      <c r="D2885" t="str">
        <f>VLOOKUP(seguimiento[[#This Row],[idinstituciones]],instituciones[[idinstituciones]:[nombre]],2,)</f>
        <v>CEMIC</v>
      </c>
      <c r="E2885" s="2" t="s">
        <v>35</v>
      </c>
      <c r="F2885" s="2" t="s">
        <v>34</v>
      </c>
      <c r="G2885" s="2" t="s">
        <v>35</v>
      </c>
      <c r="H2885" s="2" t="s">
        <v>36</v>
      </c>
      <c r="I2885" s="2" t="s">
        <v>36</v>
      </c>
      <c r="J2885" s="2" t="s">
        <v>36</v>
      </c>
      <c r="K2885" s="2"/>
      <c r="L2885" s="2" t="s">
        <v>36</v>
      </c>
      <c r="M2885" s="2"/>
      <c r="N2885" s="2"/>
      <c r="O2885" s="2" t="s">
        <v>36</v>
      </c>
      <c r="P2885" s="2" t="s">
        <v>36</v>
      </c>
      <c r="Q2885" s="2"/>
      <c r="R2885" s="2"/>
      <c r="S2885" s="2" t="s">
        <v>36</v>
      </c>
      <c r="T2885" s="2" t="s">
        <v>36</v>
      </c>
      <c r="U2885" s="2" t="s">
        <v>36</v>
      </c>
      <c r="V2885" s="2" t="s">
        <v>36</v>
      </c>
      <c r="W2885" s="2" t="s">
        <v>36</v>
      </c>
      <c r="X2885" s="2" t="s">
        <v>36</v>
      </c>
      <c r="Y2885" s="2" t="s">
        <v>36</v>
      </c>
      <c r="Z2885" s="2"/>
      <c r="AA2885" s="2" t="s">
        <v>35</v>
      </c>
      <c r="AB2885" s="2" t="s">
        <v>36</v>
      </c>
      <c r="AC2885" s="2"/>
      <c r="AD2885" s="2"/>
      <c r="AE2885">
        <v>2732</v>
      </c>
      <c r="AF2885" s="2" t="s">
        <v>36</v>
      </c>
      <c r="AG2885" s="2" t="s">
        <v>36</v>
      </c>
      <c r="AH2885" s="2"/>
      <c r="AI2885" s="2"/>
      <c r="AJ2885" s="2" t="s">
        <v>45</v>
      </c>
      <c r="AK2885" s="2" t="s">
        <v>36</v>
      </c>
    </row>
    <row r="2886" spans="1:37" x14ac:dyDescent="0.3">
      <c r="A2886">
        <v>1352</v>
      </c>
      <c r="B2886" s="1">
        <v>43160</v>
      </c>
      <c r="C2886">
        <v>49</v>
      </c>
      <c r="D2886" t="str">
        <f>VLOOKUP(seguimiento[[#This Row],[idinstituciones]],instituciones[[idinstituciones]:[nombre]],2,)</f>
        <v>CEMIC</v>
      </c>
      <c r="E2886" s="2" t="s">
        <v>35</v>
      </c>
      <c r="F2886" s="2" t="s">
        <v>34</v>
      </c>
      <c r="G2886" s="2" t="s">
        <v>35</v>
      </c>
      <c r="H2886" s="2" t="s">
        <v>36</v>
      </c>
      <c r="I2886" s="2" t="s">
        <v>36</v>
      </c>
      <c r="J2886" s="2" t="s">
        <v>36</v>
      </c>
      <c r="K2886" s="2"/>
      <c r="L2886" s="2" t="s">
        <v>36</v>
      </c>
      <c r="M2886" s="2"/>
      <c r="N2886" s="2"/>
      <c r="O2886" s="2" t="s">
        <v>36</v>
      </c>
      <c r="P2886" s="2" t="s">
        <v>36</v>
      </c>
      <c r="Q2886" s="2"/>
      <c r="R2886" s="2"/>
      <c r="S2886" s="2" t="s">
        <v>36</v>
      </c>
      <c r="T2886" s="2" t="s">
        <v>36</v>
      </c>
      <c r="U2886" s="2" t="s">
        <v>36</v>
      </c>
      <c r="V2886" s="2" t="s">
        <v>36</v>
      </c>
      <c r="W2886" s="2" t="s">
        <v>36</v>
      </c>
      <c r="X2886" s="2" t="s">
        <v>36</v>
      </c>
      <c r="Y2886" s="2" t="s">
        <v>36</v>
      </c>
      <c r="Z2886" s="2"/>
      <c r="AA2886" s="2" t="s">
        <v>35</v>
      </c>
      <c r="AB2886" s="2" t="s">
        <v>36</v>
      </c>
      <c r="AC2886" s="2"/>
      <c r="AD2886" s="2"/>
      <c r="AE2886">
        <v>2733</v>
      </c>
      <c r="AF2886" s="2" t="s">
        <v>35</v>
      </c>
      <c r="AG2886" s="2" t="s">
        <v>36</v>
      </c>
      <c r="AH2886" s="2"/>
      <c r="AI2886" s="2"/>
      <c r="AJ2886" s="2" t="s">
        <v>45</v>
      </c>
      <c r="AK2886" s="2" t="s">
        <v>36</v>
      </c>
    </row>
    <row r="2887" spans="1:37" x14ac:dyDescent="0.3">
      <c r="A2887">
        <v>1353</v>
      </c>
      <c r="B2887" s="1">
        <v>42639</v>
      </c>
      <c r="C2887">
        <v>49</v>
      </c>
      <c r="D2887" t="str">
        <f>VLOOKUP(seguimiento[[#This Row],[idinstituciones]],instituciones[[idinstituciones]:[nombre]],2,)</f>
        <v>CEMIC</v>
      </c>
      <c r="E2887" s="2" t="s">
        <v>33</v>
      </c>
      <c r="F2887" s="2" t="s">
        <v>34</v>
      </c>
      <c r="G2887" s="2" t="s">
        <v>55</v>
      </c>
      <c r="H2887" s="2" t="s">
        <v>36</v>
      </c>
      <c r="I2887" s="2" t="s">
        <v>36</v>
      </c>
      <c r="J2887" s="2" t="s">
        <v>36</v>
      </c>
      <c r="K2887" s="2"/>
      <c r="L2887" s="2" t="s">
        <v>36</v>
      </c>
      <c r="M2887" s="2"/>
      <c r="N2887" s="2"/>
      <c r="O2887" s="2" t="s">
        <v>36</v>
      </c>
      <c r="P2887" s="2" t="s">
        <v>36</v>
      </c>
      <c r="Q2887" s="2"/>
      <c r="R2887" s="2"/>
      <c r="S2887" s="2" t="s">
        <v>36</v>
      </c>
      <c r="T2887" s="2" t="s">
        <v>36</v>
      </c>
      <c r="U2887" s="2" t="s">
        <v>36</v>
      </c>
      <c r="V2887" s="2" t="s">
        <v>36</v>
      </c>
      <c r="W2887" s="2" t="s">
        <v>36</v>
      </c>
      <c r="X2887" s="2" t="s">
        <v>36</v>
      </c>
      <c r="Y2887" s="2" t="s">
        <v>36</v>
      </c>
      <c r="Z2887" s="2"/>
      <c r="AA2887" s="2" t="s">
        <v>35</v>
      </c>
      <c r="AB2887" s="2" t="s">
        <v>36</v>
      </c>
      <c r="AC2887" s="2"/>
      <c r="AD2887" s="2"/>
      <c r="AE2887">
        <v>2103</v>
      </c>
      <c r="AF2887" s="2" t="s">
        <v>35</v>
      </c>
      <c r="AG2887" s="2" t="s">
        <v>45</v>
      </c>
      <c r="AH2887" s="2"/>
      <c r="AI2887" s="2"/>
      <c r="AJ2887" s="2" t="s">
        <v>45</v>
      </c>
      <c r="AK2887" s="2" t="s">
        <v>36</v>
      </c>
    </row>
    <row r="2888" spans="1:37" x14ac:dyDescent="0.3">
      <c r="A2888">
        <v>1353</v>
      </c>
      <c r="B2888" s="1">
        <v>42639</v>
      </c>
      <c r="C2888">
        <v>49</v>
      </c>
      <c r="D2888" t="str">
        <f>VLOOKUP(seguimiento[[#This Row],[idinstituciones]],instituciones[[idinstituciones]:[nombre]],2,)</f>
        <v>CEMIC</v>
      </c>
      <c r="E2888" s="2" t="s">
        <v>33</v>
      </c>
      <c r="F2888" s="2" t="s">
        <v>34</v>
      </c>
      <c r="G2888" s="2" t="s">
        <v>55</v>
      </c>
      <c r="H2888" s="2" t="s">
        <v>137</v>
      </c>
      <c r="I2888" s="2" t="s">
        <v>45</v>
      </c>
      <c r="J2888" s="2" t="s">
        <v>35</v>
      </c>
      <c r="K2888" s="2"/>
      <c r="L2888" s="2" t="s">
        <v>39</v>
      </c>
      <c r="M2888" s="2"/>
      <c r="N2888" s="2" t="s">
        <v>35</v>
      </c>
      <c r="O2888" s="2" t="s">
        <v>36</v>
      </c>
      <c r="P2888" s="2" t="s">
        <v>36</v>
      </c>
      <c r="Q2888" s="2" t="s">
        <v>34</v>
      </c>
      <c r="R2888" s="2" t="s">
        <v>118</v>
      </c>
      <c r="S2888" s="2" t="s">
        <v>45</v>
      </c>
      <c r="T2888" s="2" t="s">
        <v>49</v>
      </c>
      <c r="U2888" s="2" t="s">
        <v>42</v>
      </c>
      <c r="V2888" s="2" t="s">
        <v>42</v>
      </c>
      <c r="W2888" s="2" t="s">
        <v>49</v>
      </c>
      <c r="X2888" s="2" t="s">
        <v>43</v>
      </c>
      <c r="Y2888" s="2" t="s">
        <v>36</v>
      </c>
      <c r="Z2888" s="2" t="s">
        <v>281</v>
      </c>
      <c r="AA2888" s="2" t="s">
        <v>35</v>
      </c>
      <c r="AB2888" s="2" t="s">
        <v>36</v>
      </c>
      <c r="AC2888" s="2"/>
      <c r="AD2888" s="2"/>
      <c r="AE2888">
        <v>2104</v>
      </c>
      <c r="AF2888" s="2" t="s">
        <v>35</v>
      </c>
      <c r="AG2888" s="2" t="s">
        <v>45</v>
      </c>
      <c r="AH2888" s="2">
        <v>2</v>
      </c>
      <c r="AI2888" s="2" t="str">
        <f>VLOOKUP(seguimiento[[#This Row],[vitamiad]],vitaminad[[id]:[valor]],2,)</f>
        <v>Normal</v>
      </c>
      <c r="AJ2888" s="2" t="s">
        <v>45</v>
      </c>
      <c r="AK2888" s="2" t="s">
        <v>45</v>
      </c>
    </row>
    <row r="2889" spans="1:37" x14ac:dyDescent="0.3">
      <c r="A2889">
        <v>1353</v>
      </c>
      <c r="B2889" s="1">
        <v>42900</v>
      </c>
      <c r="C2889">
        <v>49</v>
      </c>
      <c r="D2889" t="str">
        <f>VLOOKUP(seguimiento[[#This Row],[idinstituciones]],instituciones[[idinstituciones]:[nombre]],2,)</f>
        <v>CEMIC</v>
      </c>
      <c r="E2889" s="2" t="s">
        <v>33</v>
      </c>
      <c r="F2889" s="2" t="s">
        <v>34</v>
      </c>
      <c r="G2889" s="2" t="s">
        <v>35</v>
      </c>
      <c r="H2889" s="2" t="s">
        <v>36</v>
      </c>
      <c r="I2889" s="2" t="s">
        <v>45</v>
      </c>
      <c r="J2889" s="2" t="s">
        <v>35</v>
      </c>
      <c r="K2889" s="2"/>
      <c r="L2889" s="2" t="s">
        <v>39</v>
      </c>
      <c r="M2889" s="2"/>
      <c r="N2889" s="2"/>
      <c r="O2889" s="2" t="s">
        <v>36</v>
      </c>
      <c r="P2889" s="2" t="s">
        <v>36</v>
      </c>
      <c r="Q2889" s="2"/>
      <c r="R2889" s="2"/>
      <c r="S2889" s="2" t="s">
        <v>36</v>
      </c>
      <c r="T2889" s="2" t="s">
        <v>36</v>
      </c>
      <c r="U2889" s="2" t="s">
        <v>36</v>
      </c>
      <c r="V2889" s="2" t="s">
        <v>36</v>
      </c>
      <c r="W2889" s="2" t="s">
        <v>36</v>
      </c>
      <c r="X2889" s="2" t="s">
        <v>36</v>
      </c>
      <c r="Y2889" s="2" t="s">
        <v>36</v>
      </c>
      <c r="Z2889" s="2" t="s">
        <v>281</v>
      </c>
      <c r="AA2889" s="2" t="s">
        <v>35</v>
      </c>
      <c r="AB2889" s="2" t="s">
        <v>36</v>
      </c>
      <c r="AC2889" s="2"/>
      <c r="AD2889" s="2"/>
      <c r="AE2889">
        <v>2729</v>
      </c>
      <c r="AF2889" s="2" t="s">
        <v>35</v>
      </c>
      <c r="AG2889" s="2" t="s">
        <v>36</v>
      </c>
      <c r="AH2889" s="2"/>
      <c r="AI2889" s="2"/>
      <c r="AJ2889" s="2" t="s">
        <v>37</v>
      </c>
      <c r="AK2889" s="2" t="s">
        <v>36</v>
      </c>
    </row>
    <row r="2890" spans="1:37" x14ac:dyDescent="0.3">
      <c r="A2890">
        <v>1354</v>
      </c>
      <c r="B2890" s="1">
        <v>42708</v>
      </c>
      <c r="C2890">
        <v>16</v>
      </c>
      <c r="D2890" t="str">
        <f>VLOOKUP(seguimiento[[#This Row],[idinstituciones]],instituciones[[idinstituciones]:[nombre]],2,)</f>
        <v>HOSPITAL de PEDIATRÍA "Juan P. Garrahan"</v>
      </c>
      <c r="E2890" s="2" t="s">
        <v>33</v>
      </c>
      <c r="F2890" s="2" t="s">
        <v>34</v>
      </c>
      <c r="G2890" s="2" t="s">
        <v>35</v>
      </c>
      <c r="H2890" s="2" t="s">
        <v>36</v>
      </c>
      <c r="I2890" s="2" t="s">
        <v>45</v>
      </c>
      <c r="J2890" s="2" t="s">
        <v>35</v>
      </c>
      <c r="K2890" s="2"/>
      <c r="L2890" s="2" t="s">
        <v>39</v>
      </c>
      <c r="M2890" s="2"/>
      <c r="N2890" s="2" t="s">
        <v>35</v>
      </c>
      <c r="O2890" s="2" t="s">
        <v>36</v>
      </c>
      <c r="P2890" s="2" t="s">
        <v>36</v>
      </c>
      <c r="Q2890" s="2" t="s">
        <v>34</v>
      </c>
      <c r="R2890" s="2" t="s">
        <v>118</v>
      </c>
      <c r="S2890" s="2" t="s">
        <v>45</v>
      </c>
      <c r="T2890" s="2" t="s">
        <v>66</v>
      </c>
      <c r="U2890" s="2" t="s">
        <v>45</v>
      </c>
      <c r="V2890" s="2" t="s">
        <v>45</v>
      </c>
      <c r="W2890" s="2" t="s">
        <v>73</v>
      </c>
      <c r="X2890" s="2" t="s">
        <v>43</v>
      </c>
      <c r="Y2890" s="2" t="s">
        <v>44</v>
      </c>
      <c r="Z2890" s="2" t="s">
        <v>281</v>
      </c>
      <c r="AA2890" s="2" t="s">
        <v>35</v>
      </c>
      <c r="AB2890" s="2" t="s">
        <v>36</v>
      </c>
      <c r="AC2890" s="2"/>
      <c r="AD2890" s="2"/>
      <c r="AE2890">
        <v>2481</v>
      </c>
      <c r="AF2890" s="2" t="s">
        <v>35</v>
      </c>
      <c r="AG2890" s="2" t="s">
        <v>49</v>
      </c>
      <c r="AH2890" s="2">
        <v>3</v>
      </c>
      <c r="AI2890" s="2" t="str">
        <f>VLOOKUP(seguimiento[[#This Row],[vitamiad]],vitaminad[[id]:[valor]],2,)</f>
        <v>Bajo</v>
      </c>
      <c r="AJ2890" s="2" t="s">
        <v>45</v>
      </c>
      <c r="AK2890" s="2" t="s">
        <v>45</v>
      </c>
    </row>
    <row r="2891" spans="1:37" x14ac:dyDescent="0.3">
      <c r="A2891">
        <v>1355</v>
      </c>
      <c r="B2891" s="1">
        <v>42366</v>
      </c>
      <c r="C2891">
        <v>24</v>
      </c>
      <c r="D2891" t="str">
        <f>VLOOKUP(seguimiento[[#This Row],[idinstituciones]],instituciones[[idinstituciones]:[nombre]],2,)</f>
        <v>Hospital Sor Maria Ludovica de La Plata</v>
      </c>
      <c r="E2891" s="2" t="s">
        <v>33</v>
      </c>
      <c r="F2891" s="2" t="s">
        <v>34</v>
      </c>
      <c r="G2891" s="2" t="s">
        <v>55</v>
      </c>
      <c r="H2891" s="2" t="s">
        <v>36</v>
      </c>
      <c r="I2891" s="2" t="s">
        <v>45</v>
      </c>
      <c r="J2891" s="2" t="s">
        <v>35</v>
      </c>
      <c r="K2891" s="2"/>
      <c r="L2891" s="2" t="s">
        <v>39</v>
      </c>
      <c r="M2891" s="2"/>
      <c r="N2891" s="2" t="s">
        <v>35</v>
      </c>
      <c r="O2891" s="2" t="s">
        <v>36</v>
      </c>
      <c r="P2891" s="2" t="s">
        <v>36</v>
      </c>
      <c r="Q2891" s="2"/>
      <c r="R2891" s="2" t="s">
        <v>40</v>
      </c>
      <c r="S2891" s="2" t="s">
        <v>45</v>
      </c>
      <c r="T2891" s="2" t="s">
        <v>37</v>
      </c>
      <c r="U2891" s="2" t="s">
        <v>42</v>
      </c>
      <c r="V2891" s="2" t="s">
        <v>42</v>
      </c>
      <c r="W2891" s="2" t="s">
        <v>45</v>
      </c>
      <c r="X2891" s="2" t="s">
        <v>65</v>
      </c>
      <c r="Y2891" s="2" t="s">
        <v>56</v>
      </c>
      <c r="Z2891" s="2" t="s">
        <v>281</v>
      </c>
      <c r="AA2891" s="2" t="s">
        <v>35</v>
      </c>
      <c r="AB2891" s="2" t="s">
        <v>36</v>
      </c>
      <c r="AC2891" s="2"/>
      <c r="AD2891" s="2"/>
      <c r="AE2891">
        <v>2113</v>
      </c>
      <c r="AF2891" s="2" t="s">
        <v>35</v>
      </c>
      <c r="AG2891" s="2" t="s">
        <v>49</v>
      </c>
      <c r="AH2891" s="2">
        <v>1</v>
      </c>
      <c r="AI2891" s="2" t="str">
        <f>VLOOKUP(seguimiento[[#This Row],[vitamiad]],vitaminad[[id]:[valor]],2,)</f>
        <v>No realizado</v>
      </c>
      <c r="AJ2891" s="2" t="s">
        <v>37</v>
      </c>
      <c r="AK2891" s="2" t="s">
        <v>37</v>
      </c>
    </row>
    <row r="2892" spans="1:37" x14ac:dyDescent="0.3">
      <c r="A2892">
        <v>1356</v>
      </c>
      <c r="B2892" s="1">
        <v>42058</v>
      </c>
      <c r="C2892">
        <v>16</v>
      </c>
      <c r="D2892" t="str">
        <f>VLOOKUP(seguimiento[[#This Row],[idinstituciones]],instituciones[[idinstituciones]:[nombre]],2,)</f>
        <v>HOSPITAL de PEDIATRÍA "Juan P. Garrahan"</v>
      </c>
      <c r="E2892" s="2" t="s">
        <v>35</v>
      </c>
      <c r="F2892" s="2" t="s">
        <v>34</v>
      </c>
      <c r="G2892" s="2" t="s">
        <v>35</v>
      </c>
      <c r="H2892" s="2" t="s">
        <v>36</v>
      </c>
      <c r="I2892" s="2" t="s">
        <v>45</v>
      </c>
      <c r="J2892" s="2" t="s">
        <v>35</v>
      </c>
      <c r="K2892" s="2"/>
      <c r="L2892" s="2" t="s">
        <v>39</v>
      </c>
      <c r="M2892" s="2"/>
      <c r="N2892" s="2" t="s">
        <v>35</v>
      </c>
      <c r="O2892" s="2" t="s">
        <v>36</v>
      </c>
      <c r="P2892" s="2" t="s">
        <v>36</v>
      </c>
      <c r="Q2892" s="2" t="s">
        <v>34</v>
      </c>
      <c r="R2892" s="2" t="s">
        <v>40</v>
      </c>
      <c r="S2892" s="2" t="s">
        <v>45</v>
      </c>
      <c r="T2892" s="2" t="s">
        <v>45</v>
      </c>
      <c r="U2892" s="2" t="s">
        <v>42</v>
      </c>
      <c r="V2892" s="2" t="s">
        <v>42</v>
      </c>
      <c r="W2892" s="2" t="s">
        <v>45</v>
      </c>
      <c r="X2892" s="2" t="s">
        <v>65</v>
      </c>
      <c r="Y2892" s="2" t="s">
        <v>44</v>
      </c>
      <c r="Z2892" s="2" t="s">
        <v>281</v>
      </c>
      <c r="AA2892" s="2" t="s">
        <v>35</v>
      </c>
      <c r="AB2892" s="2" t="s">
        <v>36</v>
      </c>
      <c r="AC2892" s="2"/>
      <c r="AD2892" s="2"/>
      <c r="AE2892">
        <v>2148</v>
      </c>
      <c r="AF2892" s="2" t="s">
        <v>35</v>
      </c>
      <c r="AG2892" s="2" t="s">
        <v>36</v>
      </c>
      <c r="AH2892" s="2">
        <v>2</v>
      </c>
      <c r="AI2892" s="2" t="str">
        <f>VLOOKUP(seguimiento[[#This Row],[vitamiad]],vitaminad[[id]:[valor]],2,)</f>
        <v>Normal</v>
      </c>
      <c r="AJ2892" s="2" t="s">
        <v>45</v>
      </c>
      <c r="AK2892" s="2" t="s">
        <v>45</v>
      </c>
    </row>
    <row r="2893" spans="1:37" x14ac:dyDescent="0.3">
      <c r="A2893">
        <v>1356</v>
      </c>
      <c r="B2893" s="1">
        <v>42562</v>
      </c>
      <c r="C2893">
        <v>16</v>
      </c>
      <c r="D2893" t="str">
        <f>VLOOKUP(seguimiento[[#This Row],[idinstituciones]],instituciones[[idinstituciones]:[nombre]],2,)</f>
        <v>HOSPITAL de PEDIATRÍA "Juan P. Garrahan"</v>
      </c>
      <c r="E2893" s="2" t="s">
        <v>35</v>
      </c>
      <c r="F2893" s="2" t="s">
        <v>34</v>
      </c>
      <c r="G2893" s="2" t="s">
        <v>35</v>
      </c>
      <c r="H2893" s="2" t="s">
        <v>36</v>
      </c>
      <c r="I2893" s="2" t="s">
        <v>45</v>
      </c>
      <c r="J2893" s="2" t="s">
        <v>35</v>
      </c>
      <c r="K2893" s="2"/>
      <c r="L2893" s="2" t="s">
        <v>39</v>
      </c>
      <c r="M2893" s="2"/>
      <c r="N2893" s="2" t="s">
        <v>35</v>
      </c>
      <c r="O2893" s="2" t="s">
        <v>36</v>
      </c>
      <c r="P2893" s="2" t="s">
        <v>36</v>
      </c>
      <c r="Q2893" s="2" t="s">
        <v>34</v>
      </c>
      <c r="R2893" s="2" t="s">
        <v>34</v>
      </c>
      <c r="S2893" s="2" t="s">
        <v>36</v>
      </c>
      <c r="T2893" s="2" t="s">
        <v>48</v>
      </c>
      <c r="U2893" s="2" t="s">
        <v>45</v>
      </c>
      <c r="V2893" s="2" t="s">
        <v>45</v>
      </c>
      <c r="W2893" s="2" t="s">
        <v>41</v>
      </c>
      <c r="X2893" s="2" t="s">
        <v>65</v>
      </c>
      <c r="Y2893" s="2" t="s">
        <v>44</v>
      </c>
      <c r="Z2893" s="2" t="s">
        <v>35</v>
      </c>
      <c r="AA2893" s="2" t="s">
        <v>35</v>
      </c>
      <c r="AB2893" s="2" t="s">
        <v>36</v>
      </c>
      <c r="AC2893" s="2"/>
      <c r="AD2893" s="2"/>
      <c r="AE2893">
        <v>2482</v>
      </c>
      <c r="AF2893" s="2" t="s">
        <v>35</v>
      </c>
      <c r="AG2893" s="2" t="s">
        <v>36</v>
      </c>
      <c r="AH2893" s="2">
        <v>3</v>
      </c>
      <c r="AI2893" s="2" t="str">
        <f>VLOOKUP(seguimiento[[#This Row],[vitamiad]],vitaminad[[id]:[valor]],2,)</f>
        <v>Bajo</v>
      </c>
      <c r="AJ2893" s="2" t="s">
        <v>45</v>
      </c>
      <c r="AK2893" s="2" t="s">
        <v>45</v>
      </c>
    </row>
    <row r="2894" spans="1:37" x14ac:dyDescent="0.3">
      <c r="A2894">
        <v>1357</v>
      </c>
      <c r="B2894" s="1">
        <v>42257</v>
      </c>
      <c r="C2894">
        <v>24</v>
      </c>
      <c r="D2894" t="str">
        <f>VLOOKUP(seguimiento[[#This Row],[idinstituciones]],instituciones[[idinstituciones]:[nombre]],2,)</f>
        <v>Hospital Sor Maria Ludovica de La Plata</v>
      </c>
      <c r="E2894" s="2" t="s">
        <v>33</v>
      </c>
      <c r="F2894" s="2" t="s">
        <v>34</v>
      </c>
      <c r="G2894" s="2" t="s">
        <v>35</v>
      </c>
      <c r="H2894" s="2" t="s">
        <v>36</v>
      </c>
      <c r="I2894" s="2" t="s">
        <v>45</v>
      </c>
      <c r="J2894" s="2" t="s">
        <v>35</v>
      </c>
      <c r="K2894" s="2"/>
      <c r="L2894" s="2" t="s">
        <v>39</v>
      </c>
      <c r="M2894" s="2"/>
      <c r="N2894" s="2"/>
      <c r="O2894" s="2" t="s">
        <v>36</v>
      </c>
      <c r="P2894" s="2" t="s">
        <v>36</v>
      </c>
      <c r="Q2894" s="2"/>
      <c r="R2894" s="2" t="s">
        <v>118</v>
      </c>
      <c r="S2894" s="2" t="s">
        <v>45</v>
      </c>
      <c r="T2894" s="2" t="s">
        <v>46</v>
      </c>
      <c r="U2894" s="2" t="s">
        <v>45</v>
      </c>
      <c r="V2894" s="2" t="s">
        <v>45</v>
      </c>
      <c r="W2894" s="2" t="s">
        <v>46</v>
      </c>
      <c r="X2894" s="2" t="s">
        <v>65</v>
      </c>
      <c r="Y2894" s="2" t="s">
        <v>44</v>
      </c>
      <c r="Z2894" s="2" t="s">
        <v>281</v>
      </c>
      <c r="AA2894" s="2" t="s">
        <v>35</v>
      </c>
      <c r="AB2894" s="2" t="s">
        <v>36</v>
      </c>
      <c r="AC2894" s="2"/>
      <c r="AD2894" s="2"/>
      <c r="AE2894">
        <v>2161</v>
      </c>
      <c r="AF2894" s="2" t="s">
        <v>35</v>
      </c>
      <c r="AG2894" s="2" t="s">
        <v>49</v>
      </c>
      <c r="AH2894" s="2"/>
      <c r="AI2894" s="2"/>
      <c r="AJ2894" s="2" t="s">
        <v>37</v>
      </c>
      <c r="AK2894" s="2" t="s">
        <v>45</v>
      </c>
    </row>
    <row r="2895" spans="1:37" x14ac:dyDescent="0.3">
      <c r="A2895">
        <v>1357</v>
      </c>
      <c r="B2895" s="1">
        <v>42773</v>
      </c>
      <c r="C2895">
        <v>24</v>
      </c>
      <c r="D2895" t="str">
        <f>VLOOKUP(seguimiento[[#This Row],[idinstituciones]],instituciones[[idinstituciones]:[nombre]],2,)</f>
        <v>Hospital Sor Maria Ludovica de La Plata</v>
      </c>
      <c r="E2895" s="2" t="s">
        <v>33</v>
      </c>
      <c r="F2895" s="2" t="s">
        <v>34</v>
      </c>
      <c r="G2895" s="2" t="s">
        <v>35</v>
      </c>
      <c r="H2895" s="2" t="s">
        <v>36</v>
      </c>
      <c r="I2895" s="2" t="s">
        <v>36</v>
      </c>
      <c r="J2895" s="2" t="s">
        <v>35</v>
      </c>
      <c r="K2895" s="2"/>
      <c r="L2895" s="2" t="s">
        <v>39</v>
      </c>
      <c r="M2895" s="2"/>
      <c r="N2895" s="2"/>
      <c r="O2895" s="2" t="s">
        <v>36</v>
      </c>
      <c r="P2895" s="2" t="s">
        <v>36</v>
      </c>
      <c r="Q2895" s="2"/>
      <c r="R2895" s="2"/>
      <c r="S2895" s="2" t="s">
        <v>45</v>
      </c>
      <c r="T2895" s="2" t="s">
        <v>41</v>
      </c>
      <c r="U2895" s="2" t="s">
        <v>37</v>
      </c>
      <c r="V2895" s="2" t="s">
        <v>37</v>
      </c>
      <c r="W2895" s="2" t="s">
        <v>41</v>
      </c>
      <c r="X2895" s="2" t="s">
        <v>43</v>
      </c>
      <c r="Y2895" s="2" t="s">
        <v>44</v>
      </c>
      <c r="Z2895" s="2" t="s">
        <v>281</v>
      </c>
      <c r="AA2895" s="2" t="s">
        <v>35</v>
      </c>
      <c r="AB2895" s="2" t="s">
        <v>36</v>
      </c>
      <c r="AC2895" s="2"/>
      <c r="AD2895" s="2"/>
      <c r="AE2895">
        <v>2695</v>
      </c>
      <c r="AF2895" s="2" t="s">
        <v>35</v>
      </c>
      <c r="AG2895" s="2" t="s">
        <v>49</v>
      </c>
      <c r="AH2895" s="2"/>
      <c r="AI2895" s="2"/>
      <c r="AJ2895" s="2" t="s">
        <v>37</v>
      </c>
      <c r="AK2895" s="2" t="s">
        <v>45</v>
      </c>
    </row>
    <row r="2896" spans="1:37" x14ac:dyDescent="0.3">
      <c r="A2896">
        <v>1358</v>
      </c>
      <c r="B2896" s="1">
        <v>42255</v>
      </c>
      <c r="C2896">
        <v>24</v>
      </c>
      <c r="D2896" t="str">
        <f>VLOOKUP(seguimiento[[#This Row],[idinstituciones]],instituciones[[idinstituciones]:[nombre]],2,)</f>
        <v>Hospital Sor Maria Ludovica de La Plata</v>
      </c>
      <c r="E2896" s="2" t="s">
        <v>35</v>
      </c>
      <c r="F2896" s="2" t="s">
        <v>34</v>
      </c>
      <c r="G2896" s="2" t="s">
        <v>35</v>
      </c>
      <c r="H2896" s="2" t="s">
        <v>36</v>
      </c>
      <c r="I2896" s="2" t="s">
        <v>45</v>
      </c>
      <c r="J2896" s="2" t="s">
        <v>35</v>
      </c>
      <c r="K2896" s="2"/>
      <c r="L2896" s="2" t="s">
        <v>39</v>
      </c>
      <c r="M2896" s="2"/>
      <c r="N2896" s="2" t="s">
        <v>35</v>
      </c>
      <c r="O2896" s="2" t="s">
        <v>36</v>
      </c>
      <c r="P2896" s="2" t="s">
        <v>36</v>
      </c>
      <c r="Q2896" s="2"/>
      <c r="R2896" s="2" t="s">
        <v>118</v>
      </c>
      <c r="S2896" s="2" t="s">
        <v>45</v>
      </c>
      <c r="T2896" s="2" t="s">
        <v>48</v>
      </c>
      <c r="U2896" s="2" t="s">
        <v>42</v>
      </c>
      <c r="V2896" s="2" t="s">
        <v>42</v>
      </c>
      <c r="W2896" s="2" t="s">
        <v>49</v>
      </c>
      <c r="X2896" s="2" t="s">
        <v>43</v>
      </c>
      <c r="Y2896" s="2" t="s">
        <v>44</v>
      </c>
      <c r="Z2896" s="2" t="s">
        <v>281</v>
      </c>
      <c r="AA2896" s="2" t="s">
        <v>35</v>
      </c>
      <c r="AB2896" s="2" t="s">
        <v>36</v>
      </c>
      <c r="AC2896" s="2"/>
      <c r="AD2896" s="2"/>
      <c r="AE2896">
        <v>2162</v>
      </c>
      <c r="AF2896" s="2" t="s">
        <v>35</v>
      </c>
      <c r="AG2896" s="2" t="s">
        <v>49</v>
      </c>
      <c r="AH2896" s="2">
        <v>4</v>
      </c>
      <c r="AI2896" s="2"/>
      <c r="AJ2896" s="2" t="s">
        <v>45</v>
      </c>
      <c r="AK2896" s="2" t="s">
        <v>45</v>
      </c>
    </row>
    <row r="2897" spans="1:37" x14ac:dyDescent="0.3">
      <c r="A2897">
        <v>1358</v>
      </c>
      <c r="B2897" s="1">
        <v>42689</v>
      </c>
      <c r="C2897">
        <v>24</v>
      </c>
      <c r="D2897" t="str">
        <f>VLOOKUP(seguimiento[[#This Row],[idinstituciones]],instituciones[[idinstituciones]:[nombre]],2,)</f>
        <v>Hospital Sor Maria Ludovica de La Plata</v>
      </c>
      <c r="E2897" s="2" t="s">
        <v>35</v>
      </c>
      <c r="F2897" s="2" t="s">
        <v>34</v>
      </c>
      <c r="G2897" s="2" t="s">
        <v>35</v>
      </c>
      <c r="H2897" s="2" t="s">
        <v>36</v>
      </c>
      <c r="I2897" s="2" t="s">
        <v>37</v>
      </c>
      <c r="J2897" s="2" t="s">
        <v>35</v>
      </c>
      <c r="K2897" s="2"/>
      <c r="L2897" s="2" t="s">
        <v>39</v>
      </c>
      <c r="M2897" s="2"/>
      <c r="N2897" s="2"/>
      <c r="O2897" s="2" t="s">
        <v>36</v>
      </c>
      <c r="P2897" s="2" t="s">
        <v>36</v>
      </c>
      <c r="Q2897" s="2"/>
      <c r="R2897" s="2"/>
      <c r="S2897" s="2" t="s">
        <v>45</v>
      </c>
      <c r="T2897" s="2" t="s">
        <v>48</v>
      </c>
      <c r="U2897" s="2" t="s">
        <v>42</v>
      </c>
      <c r="V2897" s="2" t="s">
        <v>42</v>
      </c>
      <c r="W2897" s="2" t="s">
        <v>48</v>
      </c>
      <c r="X2897" s="2" t="s">
        <v>43</v>
      </c>
      <c r="Y2897" s="2" t="s">
        <v>44</v>
      </c>
      <c r="Z2897" s="2" t="s">
        <v>35</v>
      </c>
      <c r="AA2897" s="2" t="s">
        <v>35</v>
      </c>
      <c r="AB2897" s="2" t="s">
        <v>36</v>
      </c>
      <c r="AC2897" s="2"/>
      <c r="AD2897" s="2"/>
      <c r="AE2897">
        <v>2470</v>
      </c>
      <c r="AF2897" s="2" t="s">
        <v>35</v>
      </c>
      <c r="AG2897" s="2" t="s">
        <v>45</v>
      </c>
      <c r="AH2897" s="2"/>
      <c r="AI2897" s="2"/>
      <c r="AJ2897" s="2" t="s">
        <v>45</v>
      </c>
      <c r="AK2897" s="2" t="s">
        <v>45</v>
      </c>
    </row>
    <row r="2898" spans="1:37" x14ac:dyDescent="0.3">
      <c r="A2898">
        <v>1358</v>
      </c>
      <c r="B2898" s="1">
        <v>43061</v>
      </c>
      <c r="C2898">
        <v>24</v>
      </c>
      <c r="D2898" t="str">
        <f>VLOOKUP(seguimiento[[#This Row],[idinstituciones]],instituciones[[idinstituciones]:[nombre]],2,)</f>
        <v>Hospital Sor Maria Ludovica de La Plata</v>
      </c>
      <c r="E2898" s="2" t="s">
        <v>35</v>
      </c>
      <c r="F2898" s="2" t="s">
        <v>34</v>
      </c>
      <c r="G2898" s="2" t="s">
        <v>35</v>
      </c>
      <c r="H2898" s="2" t="s">
        <v>36</v>
      </c>
      <c r="I2898" s="2" t="s">
        <v>36</v>
      </c>
      <c r="J2898" s="2" t="s">
        <v>35</v>
      </c>
      <c r="K2898" s="2"/>
      <c r="L2898" s="2" t="s">
        <v>39</v>
      </c>
      <c r="M2898" s="2"/>
      <c r="N2898" s="2"/>
      <c r="O2898" s="2" t="s">
        <v>36</v>
      </c>
      <c r="P2898" s="2" t="s">
        <v>36</v>
      </c>
      <c r="Q2898" s="2"/>
      <c r="R2898" s="2"/>
      <c r="S2898" s="2" t="s">
        <v>45</v>
      </c>
      <c r="T2898" s="2" t="s">
        <v>49</v>
      </c>
      <c r="U2898" s="2" t="s">
        <v>42</v>
      </c>
      <c r="V2898" s="2" t="s">
        <v>42</v>
      </c>
      <c r="W2898" s="2" t="s">
        <v>49</v>
      </c>
      <c r="X2898" s="2" t="s">
        <v>43</v>
      </c>
      <c r="Y2898" s="2" t="s">
        <v>44</v>
      </c>
      <c r="Z2898" s="2" t="s">
        <v>281</v>
      </c>
      <c r="AA2898" s="2" t="s">
        <v>35</v>
      </c>
      <c r="AB2898" s="2" t="s">
        <v>36</v>
      </c>
      <c r="AC2898" s="2"/>
      <c r="AD2898" s="2"/>
      <c r="AE2898">
        <v>2699</v>
      </c>
      <c r="AF2898" s="2" t="s">
        <v>35</v>
      </c>
      <c r="AG2898" s="2" t="s">
        <v>49</v>
      </c>
      <c r="AH2898" s="2"/>
      <c r="AI2898" s="2"/>
      <c r="AJ2898" s="2" t="s">
        <v>45</v>
      </c>
      <c r="AK2898" s="2" t="s">
        <v>45</v>
      </c>
    </row>
    <row r="2899" spans="1:37" x14ac:dyDescent="0.3">
      <c r="A2899">
        <v>1359</v>
      </c>
      <c r="B2899" s="1">
        <v>42425</v>
      </c>
      <c r="C2899">
        <v>4</v>
      </c>
      <c r="D2899" t="str">
        <f>VLOOKUP(seguimiento[[#This Row],[idinstituciones]],instituciones[[idinstituciones]:[nombre]],2,)</f>
        <v>HOSP. DE Niños DE LA SMA.TRINIDAD</v>
      </c>
      <c r="E2899" s="2" t="s">
        <v>35</v>
      </c>
      <c r="F2899" s="2" t="s">
        <v>34</v>
      </c>
      <c r="G2899" s="2" t="s">
        <v>35</v>
      </c>
      <c r="H2899" s="2" t="s">
        <v>36</v>
      </c>
      <c r="I2899" s="2" t="s">
        <v>45</v>
      </c>
      <c r="J2899" s="2" t="s">
        <v>35</v>
      </c>
      <c r="K2899" s="2"/>
      <c r="L2899" s="2" t="s">
        <v>39</v>
      </c>
      <c r="M2899" s="2"/>
      <c r="N2899" s="2"/>
      <c r="O2899" s="2" t="s">
        <v>36</v>
      </c>
      <c r="P2899" s="2" t="s">
        <v>36</v>
      </c>
      <c r="Q2899" s="2"/>
      <c r="R2899" s="2" t="s">
        <v>118</v>
      </c>
      <c r="S2899" s="2" t="s">
        <v>45</v>
      </c>
      <c r="T2899" s="2" t="s">
        <v>113</v>
      </c>
      <c r="U2899" s="2" t="s">
        <v>45</v>
      </c>
      <c r="V2899" s="2" t="s">
        <v>45</v>
      </c>
      <c r="W2899" s="2" t="s">
        <v>46</v>
      </c>
      <c r="X2899" s="2" t="s">
        <v>43</v>
      </c>
      <c r="Y2899" s="2" t="s">
        <v>44</v>
      </c>
      <c r="Z2899" s="2" t="s">
        <v>35</v>
      </c>
      <c r="AA2899" s="2" t="s">
        <v>35</v>
      </c>
      <c r="AB2899" s="2" t="s">
        <v>36</v>
      </c>
      <c r="AC2899" s="2"/>
      <c r="AD2899" s="2"/>
      <c r="AE2899">
        <v>2954</v>
      </c>
      <c r="AF2899" s="2" t="s">
        <v>71</v>
      </c>
      <c r="AG2899" s="2" t="s">
        <v>49</v>
      </c>
      <c r="AH2899" s="2">
        <v>4</v>
      </c>
      <c r="AI2899" s="2"/>
      <c r="AJ2899" s="2" t="s">
        <v>45</v>
      </c>
      <c r="AK2899" s="2" t="s">
        <v>45</v>
      </c>
    </row>
    <row r="2900" spans="1:37" x14ac:dyDescent="0.3">
      <c r="A2900">
        <v>1359</v>
      </c>
      <c r="B2900" s="1">
        <v>42752</v>
      </c>
      <c r="C2900">
        <v>4</v>
      </c>
      <c r="D2900" t="str">
        <f>VLOOKUP(seguimiento[[#This Row],[idinstituciones]],instituciones[[idinstituciones]:[nombre]],2,)</f>
        <v>HOSP. DE Niños DE LA SMA.TRINIDAD</v>
      </c>
      <c r="E2900" s="2" t="s">
        <v>33</v>
      </c>
      <c r="F2900" s="2" t="s">
        <v>34</v>
      </c>
      <c r="G2900" s="2" t="s">
        <v>35</v>
      </c>
      <c r="H2900" s="2" t="s">
        <v>36</v>
      </c>
      <c r="I2900" s="2" t="s">
        <v>45</v>
      </c>
      <c r="J2900" s="2" t="s">
        <v>35</v>
      </c>
      <c r="K2900" s="2"/>
      <c r="L2900" s="2" t="s">
        <v>39</v>
      </c>
      <c r="M2900" s="2"/>
      <c r="N2900" s="2"/>
      <c r="O2900" s="2" t="s">
        <v>36</v>
      </c>
      <c r="P2900" s="2" t="s">
        <v>36</v>
      </c>
      <c r="Q2900" s="2"/>
      <c r="R2900" s="2" t="s">
        <v>118</v>
      </c>
      <c r="S2900" s="2" t="s">
        <v>45</v>
      </c>
      <c r="T2900" s="2" t="s">
        <v>60</v>
      </c>
      <c r="U2900" s="2" t="s">
        <v>37</v>
      </c>
      <c r="V2900" s="2" t="s">
        <v>37</v>
      </c>
      <c r="W2900" s="2" t="s">
        <v>45</v>
      </c>
      <c r="X2900" s="2" t="s">
        <v>43</v>
      </c>
      <c r="Y2900" s="2" t="s">
        <v>44</v>
      </c>
      <c r="Z2900" s="2" t="s">
        <v>35</v>
      </c>
      <c r="AA2900" s="2" t="s">
        <v>35</v>
      </c>
      <c r="AB2900" s="2" t="s">
        <v>36</v>
      </c>
      <c r="AC2900" s="2"/>
      <c r="AD2900" s="2"/>
      <c r="AE2900">
        <v>2955</v>
      </c>
      <c r="AF2900" s="2" t="s">
        <v>35</v>
      </c>
      <c r="AG2900" s="2" t="s">
        <v>49</v>
      </c>
      <c r="AH2900" s="2">
        <v>1</v>
      </c>
      <c r="AI2900" s="2" t="str">
        <f>VLOOKUP(seguimiento[[#This Row],[vitamiad]],vitaminad[[id]:[valor]],2,)</f>
        <v>No realizado</v>
      </c>
      <c r="AJ2900" s="2" t="s">
        <v>37</v>
      </c>
      <c r="AK2900" s="2" t="s">
        <v>45</v>
      </c>
    </row>
    <row r="2901" spans="1:37" x14ac:dyDescent="0.3">
      <c r="A2901">
        <v>1359</v>
      </c>
      <c r="B2901" s="1">
        <v>43165</v>
      </c>
      <c r="C2901">
        <v>4</v>
      </c>
      <c r="D2901" t="str">
        <f>VLOOKUP(seguimiento[[#This Row],[idinstituciones]],instituciones[[idinstituciones]:[nombre]],2,)</f>
        <v>HOSP. DE Niños DE LA SMA.TRINIDAD</v>
      </c>
      <c r="E2901" s="2" t="s">
        <v>33</v>
      </c>
      <c r="F2901" s="2" t="s">
        <v>34</v>
      </c>
      <c r="G2901" s="2" t="s">
        <v>59</v>
      </c>
      <c r="H2901" s="2" t="s">
        <v>36</v>
      </c>
      <c r="I2901" s="2" t="s">
        <v>45</v>
      </c>
      <c r="J2901" s="2" t="s">
        <v>35</v>
      </c>
      <c r="K2901" s="2"/>
      <c r="L2901" s="2" t="s">
        <v>39</v>
      </c>
      <c r="M2901" s="2"/>
      <c r="N2901" s="2"/>
      <c r="O2901" s="2" t="s">
        <v>36</v>
      </c>
      <c r="P2901" s="2" t="s">
        <v>36</v>
      </c>
      <c r="Q2901" s="2"/>
      <c r="R2901" s="2" t="s">
        <v>118</v>
      </c>
      <c r="S2901" s="2" t="s">
        <v>45</v>
      </c>
      <c r="T2901" s="2" t="s">
        <v>41</v>
      </c>
      <c r="U2901" s="2" t="s">
        <v>48</v>
      </c>
      <c r="V2901" s="2" t="s">
        <v>48</v>
      </c>
      <c r="W2901" s="2" t="s">
        <v>48</v>
      </c>
      <c r="X2901" s="2" t="s">
        <v>43</v>
      </c>
      <c r="Y2901" s="2" t="s">
        <v>44</v>
      </c>
      <c r="Z2901" s="2" t="s">
        <v>35</v>
      </c>
      <c r="AA2901" s="2" t="s">
        <v>35</v>
      </c>
      <c r="AB2901" s="2" t="s">
        <v>36</v>
      </c>
      <c r="AC2901" s="2"/>
      <c r="AD2901" s="2"/>
      <c r="AE2901">
        <v>2956</v>
      </c>
      <c r="AF2901" s="2" t="s">
        <v>35</v>
      </c>
      <c r="AG2901" s="2" t="s">
        <v>49</v>
      </c>
      <c r="AH2901" s="2">
        <v>4</v>
      </c>
      <c r="AI2901" s="2"/>
      <c r="AJ2901" s="2" t="s">
        <v>37</v>
      </c>
      <c r="AK2901" s="2" t="s">
        <v>45</v>
      </c>
    </row>
    <row r="2902" spans="1:37" x14ac:dyDescent="0.3">
      <c r="A2902">
        <v>1360</v>
      </c>
      <c r="B2902" s="1">
        <v>39064</v>
      </c>
      <c r="C2902">
        <v>4</v>
      </c>
      <c r="D2902" t="str">
        <f>VLOOKUP(seguimiento[[#This Row],[idinstituciones]],instituciones[[idinstituciones]:[nombre]],2,)</f>
        <v>HOSP. DE Niños DE LA SMA.TRINIDAD</v>
      </c>
      <c r="E2902" s="2" t="s">
        <v>35</v>
      </c>
      <c r="F2902" s="2" t="s">
        <v>34</v>
      </c>
      <c r="G2902" s="2" t="s">
        <v>35</v>
      </c>
      <c r="H2902" s="2" t="s">
        <v>36</v>
      </c>
      <c r="I2902" s="2" t="s">
        <v>45</v>
      </c>
      <c r="J2902" s="2" t="s">
        <v>35</v>
      </c>
      <c r="K2902" s="2"/>
      <c r="L2902" s="2" t="s">
        <v>39</v>
      </c>
      <c r="M2902" s="2"/>
      <c r="N2902" s="2"/>
      <c r="O2902" s="2" t="s">
        <v>36</v>
      </c>
      <c r="P2902" s="2" t="s">
        <v>36</v>
      </c>
      <c r="Q2902" s="2"/>
      <c r="R2902" s="2" t="s">
        <v>118</v>
      </c>
      <c r="S2902" s="2" t="s">
        <v>45</v>
      </c>
      <c r="T2902" s="2" t="s">
        <v>37</v>
      </c>
      <c r="U2902" s="2" t="s">
        <v>42</v>
      </c>
      <c r="V2902" s="2" t="s">
        <v>42</v>
      </c>
      <c r="W2902" s="2" t="s">
        <v>45</v>
      </c>
      <c r="X2902" s="2" t="s">
        <v>43</v>
      </c>
      <c r="Y2902" s="2" t="s">
        <v>44</v>
      </c>
      <c r="Z2902" s="2" t="s">
        <v>35</v>
      </c>
      <c r="AA2902" s="2" t="s">
        <v>35</v>
      </c>
      <c r="AB2902" s="2" t="s">
        <v>36</v>
      </c>
      <c r="AC2902" s="2"/>
      <c r="AD2902" s="2"/>
      <c r="AE2902">
        <v>2923</v>
      </c>
      <c r="AF2902" s="2" t="s">
        <v>35</v>
      </c>
      <c r="AG2902" s="2" t="s">
        <v>49</v>
      </c>
      <c r="AH2902" s="2">
        <v>1</v>
      </c>
      <c r="AI2902" s="2" t="str">
        <f>VLOOKUP(seguimiento[[#This Row],[vitamiad]],vitaminad[[id]:[valor]],2,)</f>
        <v>No realizado</v>
      </c>
      <c r="AJ2902" s="2" t="s">
        <v>37</v>
      </c>
      <c r="AK2902" s="2" t="s">
        <v>45</v>
      </c>
    </row>
    <row r="2903" spans="1:37" x14ac:dyDescent="0.3">
      <c r="A2903">
        <v>1360</v>
      </c>
      <c r="B2903" s="1">
        <v>42660</v>
      </c>
      <c r="C2903">
        <v>4</v>
      </c>
      <c r="D2903" t="str">
        <f>VLOOKUP(seguimiento[[#This Row],[idinstituciones]],instituciones[[idinstituciones]:[nombre]],2,)</f>
        <v>HOSP. DE Niños DE LA SMA.TRINIDAD</v>
      </c>
      <c r="E2903" s="2" t="s">
        <v>33</v>
      </c>
      <c r="F2903" s="2" t="s">
        <v>34</v>
      </c>
      <c r="G2903" s="2" t="s">
        <v>35</v>
      </c>
      <c r="H2903" s="2" t="s">
        <v>105</v>
      </c>
      <c r="I2903" s="2" t="s">
        <v>45</v>
      </c>
      <c r="J2903" s="2" t="s">
        <v>71</v>
      </c>
      <c r="K2903" s="2"/>
      <c r="L2903" s="2" t="s">
        <v>39</v>
      </c>
      <c r="M2903" s="2"/>
      <c r="N2903" s="2"/>
      <c r="O2903" s="2" t="s">
        <v>36</v>
      </c>
      <c r="P2903" s="2" t="s">
        <v>36</v>
      </c>
      <c r="Q2903" s="2" t="s">
        <v>34</v>
      </c>
      <c r="R2903" s="2" t="s">
        <v>40</v>
      </c>
      <c r="S2903" s="2" t="s">
        <v>45</v>
      </c>
      <c r="T2903" s="2" t="s">
        <v>46</v>
      </c>
      <c r="U2903" s="2" t="s">
        <v>45</v>
      </c>
      <c r="V2903" s="2" t="s">
        <v>45</v>
      </c>
      <c r="W2903" s="2" t="s">
        <v>49</v>
      </c>
      <c r="X2903" s="2" t="s">
        <v>43</v>
      </c>
      <c r="Y2903" s="2" t="s">
        <v>47</v>
      </c>
      <c r="Z2903" s="2" t="s">
        <v>35</v>
      </c>
      <c r="AA2903" s="2" t="s">
        <v>35</v>
      </c>
      <c r="AB2903" s="2" t="s">
        <v>36</v>
      </c>
      <c r="AC2903" s="2"/>
      <c r="AD2903" s="2"/>
      <c r="AE2903">
        <v>2249</v>
      </c>
      <c r="AF2903" s="2" t="s">
        <v>35</v>
      </c>
      <c r="AG2903" s="2" t="s">
        <v>49</v>
      </c>
      <c r="AH2903" s="2">
        <v>1</v>
      </c>
      <c r="AI2903" s="2" t="str">
        <f>VLOOKUP(seguimiento[[#This Row],[vitamiad]],vitaminad[[id]:[valor]],2,)</f>
        <v>No realizado</v>
      </c>
      <c r="AJ2903" s="2" t="s">
        <v>37</v>
      </c>
      <c r="AK2903" s="2" t="s">
        <v>45</v>
      </c>
    </row>
    <row r="2904" spans="1:37" x14ac:dyDescent="0.3">
      <c r="A2904">
        <v>1360</v>
      </c>
      <c r="B2904" s="1">
        <v>42913</v>
      </c>
      <c r="C2904">
        <v>4</v>
      </c>
      <c r="D2904" t="str">
        <f>VLOOKUP(seguimiento[[#This Row],[idinstituciones]],instituciones[[idinstituciones]:[nombre]],2,)</f>
        <v>HOSP. DE Niños DE LA SMA.TRINIDAD</v>
      </c>
      <c r="E2904" s="2" t="s">
        <v>33</v>
      </c>
      <c r="F2904" s="2" t="s">
        <v>50</v>
      </c>
      <c r="G2904" s="2" t="s">
        <v>59</v>
      </c>
      <c r="H2904" s="2" t="s">
        <v>36</v>
      </c>
      <c r="I2904" s="2" t="s">
        <v>45</v>
      </c>
      <c r="J2904" s="2" t="s">
        <v>35</v>
      </c>
      <c r="K2904" s="2"/>
      <c r="L2904" s="2" t="s">
        <v>39</v>
      </c>
      <c r="M2904" s="2"/>
      <c r="N2904" s="2"/>
      <c r="O2904" s="2" t="s">
        <v>36</v>
      </c>
      <c r="P2904" s="2" t="s">
        <v>36</v>
      </c>
      <c r="Q2904" s="2"/>
      <c r="R2904" s="2" t="s">
        <v>118</v>
      </c>
      <c r="S2904" s="2" t="s">
        <v>49</v>
      </c>
      <c r="T2904" s="2" t="s">
        <v>46</v>
      </c>
      <c r="U2904" s="2" t="s">
        <v>42</v>
      </c>
      <c r="V2904" s="2" t="s">
        <v>42</v>
      </c>
      <c r="W2904" s="2" t="s">
        <v>37</v>
      </c>
      <c r="X2904" s="2" t="s">
        <v>43</v>
      </c>
      <c r="Y2904" s="2" t="s">
        <v>56</v>
      </c>
      <c r="Z2904" s="2" t="s">
        <v>35</v>
      </c>
      <c r="AA2904" s="2" t="s">
        <v>35</v>
      </c>
      <c r="AB2904" s="2" t="s">
        <v>36</v>
      </c>
      <c r="AC2904" s="2"/>
      <c r="AD2904" s="2"/>
      <c r="AE2904">
        <v>2926</v>
      </c>
      <c r="AF2904" s="2" t="s">
        <v>35</v>
      </c>
      <c r="AG2904" s="2" t="s">
        <v>49</v>
      </c>
      <c r="AH2904" s="2">
        <v>1</v>
      </c>
      <c r="AI2904" s="2" t="str">
        <f>VLOOKUP(seguimiento[[#This Row],[vitamiad]],vitaminad[[id]:[valor]],2,)</f>
        <v>No realizado</v>
      </c>
      <c r="AJ2904" s="2" t="s">
        <v>37</v>
      </c>
      <c r="AK2904" s="2" t="s">
        <v>49</v>
      </c>
    </row>
    <row r="2905" spans="1:37" x14ac:dyDescent="0.3">
      <c r="A2905">
        <v>1360</v>
      </c>
      <c r="B2905" s="1">
        <v>43452</v>
      </c>
      <c r="C2905">
        <v>4</v>
      </c>
      <c r="D2905" t="str">
        <f>VLOOKUP(seguimiento[[#This Row],[idinstituciones]],instituciones[[idinstituciones]:[nombre]],2,)</f>
        <v>HOSP. DE Niños DE LA SMA.TRINIDAD</v>
      </c>
      <c r="E2905" s="2" t="s">
        <v>33</v>
      </c>
      <c r="F2905" s="2" t="s">
        <v>50</v>
      </c>
      <c r="G2905" s="2" t="s">
        <v>51</v>
      </c>
      <c r="H2905" s="2" t="s">
        <v>36</v>
      </c>
      <c r="I2905" s="2" t="s">
        <v>45</v>
      </c>
      <c r="J2905" s="2" t="s">
        <v>35</v>
      </c>
      <c r="K2905" s="2"/>
      <c r="L2905" s="2" t="s">
        <v>39</v>
      </c>
      <c r="M2905" s="2"/>
      <c r="N2905" s="2"/>
      <c r="O2905" s="2" t="s">
        <v>36</v>
      </c>
      <c r="P2905" s="2" t="s">
        <v>36</v>
      </c>
      <c r="Q2905" s="2"/>
      <c r="R2905" s="2" t="s">
        <v>40</v>
      </c>
      <c r="S2905" s="2" t="s">
        <v>45</v>
      </c>
      <c r="T2905" s="2" t="s">
        <v>37</v>
      </c>
      <c r="U2905" s="2" t="s">
        <v>45</v>
      </c>
      <c r="V2905" s="2" t="s">
        <v>45</v>
      </c>
      <c r="W2905" s="2" t="s">
        <v>49</v>
      </c>
      <c r="X2905" s="2" t="s">
        <v>43</v>
      </c>
      <c r="Y2905" s="2" t="s">
        <v>56</v>
      </c>
      <c r="Z2905" s="2" t="s">
        <v>35</v>
      </c>
      <c r="AA2905" s="2" t="s">
        <v>35</v>
      </c>
      <c r="AB2905" s="2" t="s">
        <v>36</v>
      </c>
      <c r="AC2905" s="2"/>
      <c r="AD2905" s="2"/>
      <c r="AE2905">
        <v>2927</v>
      </c>
      <c r="AF2905" s="2" t="s">
        <v>35</v>
      </c>
      <c r="AG2905" s="2" t="s">
        <v>49</v>
      </c>
      <c r="AH2905" s="2">
        <v>1</v>
      </c>
      <c r="AI2905" s="2" t="str">
        <f>VLOOKUP(seguimiento[[#This Row],[vitamiad]],vitaminad[[id]:[valor]],2,)</f>
        <v>No realizado</v>
      </c>
      <c r="AJ2905" s="2" t="s">
        <v>46</v>
      </c>
      <c r="AK2905" s="2" t="s">
        <v>45</v>
      </c>
    </row>
    <row r="2906" spans="1:37" x14ac:dyDescent="0.3">
      <c r="A2906">
        <v>1363</v>
      </c>
      <c r="B2906" s="1">
        <v>41820</v>
      </c>
      <c r="C2906">
        <v>4</v>
      </c>
      <c r="D2906" t="str">
        <f>VLOOKUP(seguimiento[[#This Row],[idinstituciones]],instituciones[[idinstituciones]:[nombre]],2,)</f>
        <v>HOSP. DE Niños DE LA SMA.TRINIDAD</v>
      </c>
      <c r="E2906" s="2" t="s">
        <v>36</v>
      </c>
      <c r="F2906" s="2" t="s">
        <v>36</v>
      </c>
      <c r="G2906" s="2" t="s">
        <v>36</v>
      </c>
      <c r="H2906" s="2" t="s">
        <v>36</v>
      </c>
      <c r="I2906" s="2" t="s">
        <v>36</v>
      </c>
      <c r="J2906" s="2" t="s">
        <v>36</v>
      </c>
      <c r="K2906" s="2"/>
      <c r="L2906" s="2" t="s">
        <v>36</v>
      </c>
      <c r="M2906" s="2"/>
      <c r="N2906" s="2"/>
      <c r="O2906" s="2" t="s">
        <v>36</v>
      </c>
      <c r="P2906" s="2" t="s">
        <v>36</v>
      </c>
      <c r="Q2906" s="2"/>
      <c r="R2906" s="2"/>
      <c r="S2906" s="2" t="s">
        <v>36</v>
      </c>
      <c r="T2906" s="2" t="s">
        <v>36</v>
      </c>
      <c r="U2906" s="2" t="s">
        <v>36</v>
      </c>
      <c r="V2906" s="2" t="s">
        <v>36</v>
      </c>
      <c r="W2906" s="2" t="s">
        <v>36</v>
      </c>
      <c r="X2906" s="2" t="s">
        <v>36</v>
      </c>
      <c r="Y2906" s="2" t="s">
        <v>36</v>
      </c>
      <c r="Z2906" s="2"/>
      <c r="AA2906" s="2" t="s">
        <v>35</v>
      </c>
      <c r="AB2906" s="2" t="s">
        <v>36</v>
      </c>
      <c r="AC2906" s="2"/>
      <c r="AD2906" s="2"/>
      <c r="AE2906">
        <v>3098</v>
      </c>
      <c r="AF2906" s="2" t="s">
        <v>71</v>
      </c>
      <c r="AG2906" s="2" t="s">
        <v>49</v>
      </c>
      <c r="AH2906" s="2"/>
      <c r="AI2906" s="2"/>
      <c r="AJ2906" s="2" t="s">
        <v>36</v>
      </c>
      <c r="AK2906" s="2" t="s">
        <v>36</v>
      </c>
    </row>
    <row r="2907" spans="1:37" x14ac:dyDescent="0.3">
      <c r="A2907">
        <v>1364</v>
      </c>
      <c r="B2907" s="1">
        <v>42660</v>
      </c>
      <c r="C2907">
        <v>24</v>
      </c>
      <c r="D2907" t="str">
        <f>VLOOKUP(seguimiento[[#This Row],[idinstituciones]],instituciones[[idinstituciones]:[nombre]],2,)</f>
        <v>Hospital Sor Maria Ludovica de La Plata</v>
      </c>
      <c r="E2907" s="2" t="s">
        <v>33</v>
      </c>
      <c r="F2907" s="2" t="s">
        <v>34</v>
      </c>
      <c r="G2907" s="2" t="s">
        <v>35</v>
      </c>
      <c r="H2907" s="2" t="s">
        <v>36</v>
      </c>
      <c r="I2907" s="2" t="s">
        <v>36</v>
      </c>
      <c r="J2907" s="2" t="s">
        <v>71</v>
      </c>
      <c r="K2907" s="2"/>
      <c r="L2907" s="2" t="s">
        <v>82</v>
      </c>
      <c r="M2907" s="2"/>
      <c r="N2907" s="2"/>
      <c r="O2907" s="2" t="s">
        <v>36</v>
      </c>
      <c r="P2907" s="2" t="s">
        <v>36</v>
      </c>
      <c r="Q2907" s="2"/>
      <c r="R2907" s="2"/>
      <c r="S2907" s="2" t="s">
        <v>45</v>
      </c>
      <c r="T2907" s="2" t="s">
        <v>49</v>
      </c>
      <c r="U2907" s="2" t="s">
        <v>45</v>
      </c>
      <c r="V2907" s="2" t="s">
        <v>45</v>
      </c>
      <c r="W2907" s="2" t="s">
        <v>49</v>
      </c>
      <c r="X2907" s="2" t="s">
        <v>65</v>
      </c>
      <c r="Y2907" s="2" t="s">
        <v>44</v>
      </c>
      <c r="Z2907" s="2" t="s">
        <v>35</v>
      </c>
      <c r="AA2907" s="2" t="s">
        <v>35</v>
      </c>
      <c r="AB2907" s="2" t="s">
        <v>36</v>
      </c>
      <c r="AC2907" s="2"/>
      <c r="AD2907" s="2"/>
      <c r="AE2907">
        <v>2514</v>
      </c>
      <c r="AF2907" s="2" t="s">
        <v>35</v>
      </c>
      <c r="AG2907" s="2" t="s">
        <v>49</v>
      </c>
      <c r="AH2907" s="2"/>
      <c r="AI2907" s="2"/>
      <c r="AJ2907" s="2" t="s">
        <v>37</v>
      </c>
      <c r="AK2907" s="2" t="s">
        <v>45</v>
      </c>
    </row>
    <row r="2908" spans="1:37" x14ac:dyDescent="0.3">
      <c r="A2908">
        <v>1366</v>
      </c>
      <c r="B2908" s="1">
        <v>42565</v>
      </c>
      <c r="C2908">
        <v>30</v>
      </c>
      <c r="D2908" t="str">
        <f>VLOOKUP(seguimiento[[#This Row],[idinstituciones]],instituciones[[idinstituciones]:[nombre]],2,)</f>
        <v>Hospital de Niños Ricardo Gutiérrez</v>
      </c>
      <c r="E2908" s="2" t="s">
        <v>35</v>
      </c>
      <c r="F2908" s="2" t="s">
        <v>34</v>
      </c>
      <c r="G2908" s="2" t="s">
        <v>35</v>
      </c>
      <c r="H2908" s="2" t="s">
        <v>36</v>
      </c>
      <c r="I2908" s="2" t="s">
        <v>45</v>
      </c>
      <c r="J2908" s="2" t="s">
        <v>35</v>
      </c>
      <c r="K2908" s="2"/>
      <c r="L2908" s="2" t="s">
        <v>39</v>
      </c>
      <c r="M2908" s="2"/>
      <c r="N2908" s="2" t="s">
        <v>35</v>
      </c>
      <c r="O2908" s="2" t="s">
        <v>36</v>
      </c>
      <c r="P2908" s="2" t="s">
        <v>36</v>
      </c>
      <c r="Q2908" s="2"/>
      <c r="R2908" s="2" t="s">
        <v>34</v>
      </c>
      <c r="S2908" s="2" t="s">
        <v>45</v>
      </c>
      <c r="T2908" s="2" t="s">
        <v>48</v>
      </c>
      <c r="U2908" s="2" t="s">
        <v>42</v>
      </c>
      <c r="V2908" s="2" t="s">
        <v>42</v>
      </c>
      <c r="W2908" s="2" t="s">
        <v>48</v>
      </c>
      <c r="X2908" s="2" t="s">
        <v>43</v>
      </c>
      <c r="Y2908" s="2" t="s">
        <v>47</v>
      </c>
      <c r="Z2908" s="2" t="s">
        <v>281</v>
      </c>
      <c r="AA2908" s="2" t="s">
        <v>35</v>
      </c>
      <c r="AB2908" s="2" t="s">
        <v>36</v>
      </c>
      <c r="AC2908" s="2"/>
      <c r="AD2908" s="2"/>
      <c r="AE2908">
        <v>2523</v>
      </c>
      <c r="AF2908" s="2" t="s">
        <v>35</v>
      </c>
      <c r="AG2908" s="2" t="s">
        <v>45</v>
      </c>
      <c r="AH2908" s="2">
        <v>1</v>
      </c>
      <c r="AI2908" s="2" t="str">
        <f>VLOOKUP(seguimiento[[#This Row],[vitamiad]],vitaminad[[id]:[valor]],2,)</f>
        <v>No realizado</v>
      </c>
      <c r="AJ2908" s="2" t="s">
        <v>45</v>
      </c>
      <c r="AK2908" s="2" t="s">
        <v>45</v>
      </c>
    </row>
    <row r="2909" spans="1:37" x14ac:dyDescent="0.3">
      <c r="A2909">
        <v>1366</v>
      </c>
      <c r="B2909" s="1">
        <v>42936</v>
      </c>
      <c r="C2909">
        <v>30</v>
      </c>
      <c r="D2909" t="str">
        <f>VLOOKUP(seguimiento[[#This Row],[idinstituciones]],instituciones[[idinstituciones]:[nombre]],2,)</f>
        <v>Hospital de Niños Ricardo Gutiérrez</v>
      </c>
      <c r="E2909" s="2" t="s">
        <v>35</v>
      </c>
      <c r="F2909" s="2" t="s">
        <v>34</v>
      </c>
      <c r="G2909" s="2" t="s">
        <v>35</v>
      </c>
      <c r="H2909" s="2" t="s">
        <v>36</v>
      </c>
      <c r="I2909" s="2" t="s">
        <v>45</v>
      </c>
      <c r="J2909" s="2" t="s">
        <v>35</v>
      </c>
      <c r="K2909" s="2"/>
      <c r="L2909" s="2" t="s">
        <v>39</v>
      </c>
      <c r="M2909" s="2"/>
      <c r="N2909" s="2" t="s">
        <v>35</v>
      </c>
      <c r="O2909" s="2" t="s">
        <v>36</v>
      </c>
      <c r="P2909" s="2" t="s">
        <v>36</v>
      </c>
      <c r="Q2909" s="2"/>
      <c r="R2909" s="2" t="s">
        <v>34</v>
      </c>
      <c r="S2909" s="2" t="s">
        <v>45</v>
      </c>
      <c r="T2909" s="2" t="s">
        <v>48</v>
      </c>
      <c r="U2909" s="2" t="s">
        <v>42</v>
      </c>
      <c r="V2909" s="2" t="s">
        <v>42</v>
      </c>
      <c r="W2909" s="2" t="s">
        <v>48</v>
      </c>
      <c r="X2909" s="2" t="s">
        <v>43</v>
      </c>
      <c r="Y2909" s="2" t="s">
        <v>47</v>
      </c>
      <c r="Z2909" s="2" t="s">
        <v>281</v>
      </c>
      <c r="AA2909" s="2" t="s">
        <v>35</v>
      </c>
      <c r="AB2909" s="2" t="s">
        <v>36</v>
      </c>
      <c r="AC2909" s="2"/>
      <c r="AD2909" s="2"/>
      <c r="AE2909">
        <v>2524</v>
      </c>
      <c r="AF2909" s="2" t="s">
        <v>35</v>
      </c>
      <c r="AG2909" s="2" t="s">
        <v>49</v>
      </c>
      <c r="AH2909" s="2">
        <v>1</v>
      </c>
      <c r="AI2909" s="2" t="str">
        <f>VLOOKUP(seguimiento[[#This Row],[vitamiad]],vitaminad[[id]:[valor]],2,)</f>
        <v>No realizado</v>
      </c>
      <c r="AJ2909" s="2" t="s">
        <v>45</v>
      </c>
      <c r="AK2909" s="2" t="s">
        <v>45</v>
      </c>
    </row>
    <row r="2910" spans="1:37" x14ac:dyDescent="0.3">
      <c r="A2910">
        <v>1367</v>
      </c>
      <c r="B2910" s="1">
        <v>41514</v>
      </c>
      <c r="C2910">
        <v>30</v>
      </c>
      <c r="D2910" t="str">
        <f>VLOOKUP(seguimiento[[#This Row],[idinstituciones]],instituciones[[idinstituciones]:[nombre]],2,)</f>
        <v>Hospital de Niños Ricardo Gutiérrez</v>
      </c>
      <c r="E2910" s="2" t="s">
        <v>33</v>
      </c>
      <c r="F2910" s="2" t="s">
        <v>58</v>
      </c>
      <c r="G2910" s="2" t="s">
        <v>55</v>
      </c>
      <c r="H2910" s="2" t="s">
        <v>36</v>
      </c>
      <c r="I2910" s="2" t="s">
        <v>45</v>
      </c>
      <c r="J2910" s="2" t="s">
        <v>35</v>
      </c>
      <c r="K2910" s="2"/>
      <c r="L2910" s="2" t="s">
        <v>82</v>
      </c>
      <c r="M2910" s="2"/>
      <c r="N2910" s="2" t="s">
        <v>35</v>
      </c>
      <c r="O2910" s="2" t="s">
        <v>36</v>
      </c>
      <c r="P2910" s="2" t="s">
        <v>36</v>
      </c>
      <c r="Q2910" s="2"/>
      <c r="R2910" s="2" t="s">
        <v>118</v>
      </c>
      <c r="S2910" s="2" t="s">
        <v>45</v>
      </c>
      <c r="T2910" s="2" t="s">
        <v>49</v>
      </c>
      <c r="U2910" s="2" t="s">
        <v>45</v>
      </c>
      <c r="V2910" s="2" t="s">
        <v>45</v>
      </c>
      <c r="W2910" s="2" t="s">
        <v>49</v>
      </c>
      <c r="X2910" s="2" t="s">
        <v>43</v>
      </c>
      <c r="Y2910" s="2" t="s">
        <v>54</v>
      </c>
      <c r="Z2910" s="2" t="s">
        <v>281</v>
      </c>
      <c r="AA2910" s="2" t="s">
        <v>35</v>
      </c>
      <c r="AB2910" s="2" t="s">
        <v>36</v>
      </c>
      <c r="AC2910" s="2"/>
      <c r="AD2910" s="2"/>
      <c r="AE2910">
        <v>2190</v>
      </c>
      <c r="AF2910" s="2" t="s">
        <v>35</v>
      </c>
      <c r="AG2910" s="2" t="s">
        <v>49</v>
      </c>
      <c r="AH2910" s="2">
        <v>1</v>
      </c>
      <c r="AI2910" s="2" t="str">
        <f>VLOOKUP(seguimiento[[#This Row],[vitamiad]],vitaminad[[id]:[valor]],2,)</f>
        <v>No realizado</v>
      </c>
      <c r="AJ2910" s="2" t="s">
        <v>37</v>
      </c>
      <c r="AK2910" s="2" t="s">
        <v>45</v>
      </c>
    </row>
    <row r="2911" spans="1:37" x14ac:dyDescent="0.3">
      <c r="A2911">
        <v>1367</v>
      </c>
      <c r="B2911" s="1">
        <v>41647</v>
      </c>
      <c r="C2911">
        <v>30</v>
      </c>
      <c r="D2911" t="str">
        <f>VLOOKUP(seguimiento[[#This Row],[idinstituciones]],instituciones[[idinstituciones]:[nombre]],2,)</f>
        <v>Hospital de Niños Ricardo Gutiérrez</v>
      </c>
      <c r="E2911" s="2" t="s">
        <v>33</v>
      </c>
      <c r="F2911" s="2" t="s">
        <v>58</v>
      </c>
      <c r="G2911" s="2" t="s">
        <v>55</v>
      </c>
      <c r="H2911" s="2" t="s">
        <v>36</v>
      </c>
      <c r="I2911" s="2" t="s">
        <v>45</v>
      </c>
      <c r="J2911" s="2" t="s">
        <v>35</v>
      </c>
      <c r="K2911" s="2"/>
      <c r="L2911" s="2" t="s">
        <v>39</v>
      </c>
      <c r="M2911" s="2"/>
      <c r="N2911" s="2" t="s">
        <v>35</v>
      </c>
      <c r="O2911" s="2" t="s">
        <v>36</v>
      </c>
      <c r="P2911" s="2" t="s">
        <v>36</v>
      </c>
      <c r="Q2911" s="2"/>
      <c r="R2911" s="2" t="s">
        <v>118</v>
      </c>
      <c r="S2911" s="2" t="s">
        <v>45</v>
      </c>
      <c r="T2911" s="2" t="s">
        <v>46</v>
      </c>
      <c r="U2911" s="2" t="s">
        <v>42</v>
      </c>
      <c r="V2911" s="2" t="s">
        <v>42</v>
      </c>
      <c r="W2911" s="2" t="s">
        <v>46</v>
      </c>
      <c r="X2911" s="2" t="s">
        <v>43</v>
      </c>
      <c r="Y2911" s="2" t="s">
        <v>54</v>
      </c>
      <c r="Z2911" s="2" t="s">
        <v>281</v>
      </c>
      <c r="AA2911" s="2" t="s">
        <v>35</v>
      </c>
      <c r="AB2911" s="2" t="s">
        <v>36</v>
      </c>
      <c r="AC2911" s="2"/>
      <c r="AD2911" s="2"/>
      <c r="AE2911">
        <v>2191</v>
      </c>
      <c r="AF2911" s="2" t="s">
        <v>35</v>
      </c>
      <c r="AG2911" s="2" t="s">
        <v>49</v>
      </c>
      <c r="AH2911" s="2">
        <v>1</v>
      </c>
      <c r="AI2911" s="2" t="str">
        <f>VLOOKUP(seguimiento[[#This Row],[vitamiad]],vitaminad[[id]:[valor]],2,)</f>
        <v>No realizado</v>
      </c>
      <c r="AJ2911" s="2" t="s">
        <v>37</v>
      </c>
      <c r="AK2911" s="2" t="s">
        <v>45</v>
      </c>
    </row>
    <row r="2912" spans="1:37" x14ac:dyDescent="0.3">
      <c r="A2912">
        <v>1367</v>
      </c>
      <c r="B2912" s="1">
        <v>42114</v>
      </c>
      <c r="C2912">
        <v>30</v>
      </c>
      <c r="D2912" t="str">
        <f>VLOOKUP(seguimiento[[#This Row],[idinstituciones]],instituciones[[idinstituciones]:[nombre]],2,)</f>
        <v>Hospital de Niños Ricardo Gutiérrez</v>
      </c>
      <c r="E2912" s="2" t="s">
        <v>33</v>
      </c>
      <c r="F2912" s="2" t="s">
        <v>58</v>
      </c>
      <c r="G2912" s="2" t="s">
        <v>55</v>
      </c>
      <c r="H2912" s="2" t="s">
        <v>36</v>
      </c>
      <c r="I2912" s="2" t="s">
        <v>45</v>
      </c>
      <c r="J2912" s="2" t="s">
        <v>35</v>
      </c>
      <c r="K2912" s="2"/>
      <c r="L2912" s="2" t="s">
        <v>39</v>
      </c>
      <c r="M2912" s="2"/>
      <c r="N2912" s="2" t="s">
        <v>35</v>
      </c>
      <c r="O2912" s="2" t="s">
        <v>36</v>
      </c>
      <c r="P2912" s="2" t="s">
        <v>36</v>
      </c>
      <c r="Q2912" s="2"/>
      <c r="R2912" s="2" t="s">
        <v>40</v>
      </c>
      <c r="S2912" s="2" t="s">
        <v>45</v>
      </c>
      <c r="T2912" s="2" t="s">
        <v>48</v>
      </c>
      <c r="U2912" s="2" t="s">
        <v>42</v>
      </c>
      <c r="V2912" s="2" t="s">
        <v>42</v>
      </c>
      <c r="W2912" s="2" t="s">
        <v>48</v>
      </c>
      <c r="X2912" s="2" t="s">
        <v>43</v>
      </c>
      <c r="Y2912" s="2" t="s">
        <v>54</v>
      </c>
      <c r="Z2912" s="2" t="s">
        <v>281</v>
      </c>
      <c r="AA2912" s="2" t="s">
        <v>35</v>
      </c>
      <c r="AB2912" s="2" t="s">
        <v>36</v>
      </c>
      <c r="AC2912" s="2"/>
      <c r="AD2912" s="2"/>
      <c r="AE2912">
        <v>2192</v>
      </c>
      <c r="AF2912" s="2" t="s">
        <v>35</v>
      </c>
      <c r="AG2912" s="2" t="s">
        <v>49</v>
      </c>
      <c r="AH2912" s="2">
        <v>3</v>
      </c>
      <c r="AI2912" s="2" t="str">
        <f>VLOOKUP(seguimiento[[#This Row],[vitamiad]],vitaminad[[id]:[valor]],2,)</f>
        <v>Bajo</v>
      </c>
      <c r="AJ2912" s="2" t="s">
        <v>37</v>
      </c>
      <c r="AK2912" s="2" t="s">
        <v>45</v>
      </c>
    </row>
    <row r="2913" spans="1:37" x14ac:dyDescent="0.3">
      <c r="A2913">
        <v>1367</v>
      </c>
      <c r="B2913" s="1">
        <v>42521</v>
      </c>
      <c r="C2913">
        <v>30</v>
      </c>
      <c r="D2913" t="str">
        <f>VLOOKUP(seguimiento[[#This Row],[idinstituciones]],instituciones[[idinstituciones]:[nombre]],2,)</f>
        <v>Hospital de Niños Ricardo Gutiérrez</v>
      </c>
      <c r="E2913" s="2" t="s">
        <v>33</v>
      </c>
      <c r="F2913" s="2" t="s">
        <v>58</v>
      </c>
      <c r="G2913" s="2" t="s">
        <v>55</v>
      </c>
      <c r="H2913" s="2" t="s">
        <v>36</v>
      </c>
      <c r="I2913" s="2" t="s">
        <v>45</v>
      </c>
      <c r="J2913" s="2" t="s">
        <v>35</v>
      </c>
      <c r="K2913" s="2"/>
      <c r="L2913" s="2" t="s">
        <v>39</v>
      </c>
      <c r="M2913" s="2"/>
      <c r="N2913" s="2" t="s">
        <v>35</v>
      </c>
      <c r="O2913" s="2" t="s">
        <v>36</v>
      </c>
      <c r="P2913" s="2" t="s">
        <v>36</v>
      </c>
      <c r="Q2913" s="2"/>
      <c r="R2913" s="2" t="s">
        <v>40</v>
      </c>
      <c r="S2913" s="2" t="s">
        <v>45</v>
      </c>
      <c r="T2913" s="2" t="s">
        <v>48</v>
      </c>
      <c r="U2913" s="2" t="s">
        <v>45</v>
      </c>
      <c r="V2913" s="2" t="s">
        <v>45</v>
      </c>
      <c r="W2913" s="2" t="s">
        <v>48</v>
      </c>
      <c r="X2913" s="2" t="s">
        <v>43</v>
      </c>
      <c r="Y2913" s="2" t="s">
        <v>54</v>
      </c>
      <c r="Z2913" s="2" t="s">
        <v>281</v>
      </c>
      <c r="AA2913" s="2" t="s">
        <v>35</v>
      </c>
      <c r="AB2913" s="2" t="s">
        <v>36</v>
      </c>
      <c r="AC2913" s="2"/>
      <c r="AD2913" s="2"/>
      <c r="AE2913">
        <v>2193</v>
      </c>
      <c r="AF2913" s="2" t="s">
        <v>35</v>
      </c>
      <c r="AG2913" s="2" t="s">
        <v>49</v>
      </c>
      <c r="AH2913" s="2">
        <v>3</v>
      </c>
      <c r="AI2913" s="2" t="str">
        <f>VLOOKUP(seguimiento[[#This Row],[vitamiad]],vitaminad[[id]:[valor]],2,)</f>
        <v>Bajo</v>
      </c>
      <c r="AJ2913" s="2" t="s">
        <v>37</v>
      </c>
      <c r="AK2913" s="2" t="s">
        <v>45</v>
      </c>
    </row>
    <row r="2914" spans="1:37" x14ac:dyDescent="0.3">
      <c r="A2914">
        <v>1368</v>
      </c>
      <c r="B2914" s="1">
        <v>42284</v>
      </c>
      <c r="C2914">
        <v>30</v>
      </c>
      <c r="D2914" t="str">
        <f>VLOOKUP(seguimiento[[#This Row],[idinstituciones]],instituciones[[idinstituciones]:[nombre]],2,)</f>
        <v>Hospital de Niños Ricardo Gutiérrez</v>
      </c>
      <c r="E2914" s="2" t="s">
        <v>33</v>
      </c>
      <c r="F2914" s="2" t="s">
        <v>34</v>
      </c>
      <c r="G2914" s="2" t="s">
        <v>35</v>
      </c>
      <c r="H2914" s="2" t="s">
        <v>36</v>
      </c>
      <c r="I2914" s="2" t="s">
        <v>45</v>
      </c>
      <c r="J2914" s="2" t="s">
        <v>35</v>
      </c>
      <c r="K2914" s="2"/>
      <c r="L2914" s="2" t="s">
        <v>39</v>
      </c>
      <c r="M2914" s="2"/>
      <c r="N2914" s="2" t="s">
        <v>35</v>
      </c>
      <c r="O2914" s="2" t="s">
        <v>36</v>
      </c>
      <c r="P2914" s="2" t="s">
        <v>36</v>
      </c>
      <c r="Q2914" s="2"/>
      <c r="R2914" s="2" t="s">
        <v>40</v>
      </c>
      <c r="S2914" s="2" t="s">
        <v>45</v>
      </c>
      <c r="T2914" s="2" t="s">
        <v>48</v>
      </c>
      <c r="U2914" s="2" t="s">
        <v>37</v>
      </c>
      <c r="V2914" s="2" t="s">
        <v>37</v>
      </c>
      <c r="W2914" s="2" t="s">
        <v>48</v>
      </c>
      <c r="X2914" s="2" t="s">
        <v>43</v>
      </c>
      <c r="Y2914" s="2" t="s">
        <v>44</v>
      </c>
      <c r="Z2914" s="2" t="s">
        <v>281</v>
      </c>
      <c r="AA2914" s="2" t="s">
        <v>35</v>
      </c>
      <c r="AB2914" s="2" t="s">
        <v>36</v>
      </c>
      <c r="AC2914" s="2"/>
      <c r="AD2914" s="2"/>
      <c r="AE2914">
        <v>2195</v>
      </c>
      <c r="AF2914" s="2" t="s">
        <v>35</v>
      </c>
      <c r="AG2914" s="2" t="s">
        <v>49</v>
      </c>
      <c r="AH2914" s="2">
        <v>1</v>
      </c>
      <c r="AI2914" s="2" t="str">
        <f>VLOOKUP(seguimiento[[#This Row],[vitamiad]],vitaminad[[id]:[valor]],2,)</f>
        <v>No realizado</v>
      </c>
      <c r="AJ2914" s="2" t="s">
        <v>45</v>
      </c>
      <c r="AK2914" s="2" t="s">
        <v>45</v>
      </c>
    </row>
    <row r="2915" spans="1:37" x14ac:dyDescent="0.3">
      <c r="A2915">
        <v>1368</v>
      </c>
      <c r="B2915" s="1">
        <v>42646</v>
      </c>
      <c r="C2915">
        <v>30</v>
      </c>
      <c r="D2915" t="str">
        <f>VLOOKUP(seguimiento[[#This Row],[idinstituciones]],instituciones[[idinstituciones]:[nombre]],2,)</f>
        <v>Hospital de Niños Ricardo Gutiérrez</v>
      </c>
      <c r="E2915" s="2" t="s">
        <v>33</v>
      </c>
      <c r="F2915" s="2" t="s">
        <v>34</v>
      </c>
      <c r="G2915" s="2" t="s">
        <v>35</v>
      </c>
      <c r="H2915" s="2" t="s">
        <v>36</v>
      </c>
      <c r="I2915" s="2" t="s">
        <v>45</v>
      </c>
      <c r="J2915" s="2" t="s">
        <v>35</v>
      </c>
      <c r="K2915" s="2"/>
      <c r="L2915" s="2" t="s">
        <v>39</v>
      </c>
      <c r="M2915" s="2"/>
      <c r="N2915" s="2" t="s">
        <v>35</v>
      </c>
      <c r="O2915" s="2" t="s">
        <v>36</v>
      </c>
      <c r="P2915" s="2" t="s">
        <v>36</v>
      </c>
      <c r="Q2915" s="2"/>
      <c r="R2915" s="2" t="s">
        <v>40</v>
      </c>
      <c r="S2915" s="2" t="s">
        <v>45</v>
      </c>
      <c r="T2915" s="2" t="s">
        <v>41</v>
      </c>
      <c r="U2915" s="2" t="s">
        <v>45</v>
      </c>
      <c r="V2915" s="2" t="s">
        <v>45</v>
      </c>
      <c r="W2915" s="2" t="s">
        <v>41</v>
      </c>
      <c r="X2915" s="2" t="s">
        <v>43</v>
      </c>
      <c r="Y2915" s="2" t="s">
        <v>44</v>
      </c>
      <c r="Z2915" s="2" t="s">
        <v>281</v>
      </c>
      <c r="AA2915" s="2" t="s">
        <v>35</v>
      </c>
      <c r="AB2915" s="2" t="s">
        <v>36</v>
      </c>
      <c r="AC2915" s="2"/>
      <c r="AD2915" s="2"/>
      <c r="AE2915">
        <v>2196</v>
      </c>
      <c r="AF2915" s="2" t="s">
        <v>35</v>
      </c>
      <c r="AG2915" s="2" t="s">
        <v>49</v>
      </c>
      <c r="AH2915" s="2">
        <v>3</v>
      </c>
      <c r="AI2915" s="2" t="str">
        <f>VLOOKUP(seguimiento[[#This Row],[vitamiad]],vitaminad[[id]:[valor]],2,)</f>
        <v>Bajo</v>
      </c>
      <c r="AJ2915" s="2" t="s">
        <v>45</v>
      </c>
      <c r="AK2915" s="2" t="s">
        <v>45</v>
      </c>
    </row>
    <row r="2916" spans="1:37" x14ac:dyDescent="0.3">
      <c r="A2916">
        <v>1369</v>
      </c>
      <c r="B2916" s="1">
        <v>42368</v>
      </c>
      <c r="C2916">
        <v>1</v>
      </c>
      <c r="D2916" t="str">
        <f>VLOOKUP(seguimiento[[#This Row],[idinstituciones]],instituciones[[idinstituciones]:[nombre]],2,)</f>
        <v>Hospital DR Alejandro Posadas</v>
      </c>
      <c r="E2916" s="2" t="s">
        <v>33</v>
      </c>
      <c r="F2916" s="2" t="s">
        <v>34</v>
      </c>
      <c r="G2916" s="2" t="s">
        <v>55</v>
      </c>
      <c r="H2916" s="2" t="s">
        <v>36</v>
      </c>
      <c r="I2916" s="2" t="s">
        <v>45</v>
      </c>
      <c r="J2916" s="2" t="s">
        <v>71</v>
      </c>
      <c r="K2916" s="2"/>
      <c r="L2916" s="2" t="s">
        <v>39</v>
      </c>
      <c r="M2916" s="2"/>
      <c r="N2916" s="2"/>
      <c r="O2916" s="2" t="s">
        <v>36</v>
      </c>
      <c r="P2916" s="2" t="s">
        <v>36</v>
      </c>
      <c r="Q2916" s="2"/>
      <c r="R2916" s="2" t="s">
        <v>34</v>
      </c>
      <c r="S2916" s="2" t="s">
        <v>36</v>
      </c>
      <c r="T2916" s="2" t="s">
        <v>49</v>
      </c>
      <c r="U2916" s="2" t="s">
        <v>37</v>
      </c>
      <c r="V2916" s="2" t="s">
        <v>37</v>
      </c>
      <c r="W2916" s="2" t="s">
        <v>41</v>
      </c>
      <c r="X2916" s="2" t="s">
        <v>43</v>
      </c>
      <c r="Y2916" s="2" t="s">
        <v>44</v>
      </c>
      <c r="Z2916" s="2" t="s">
        <v>281</v>
      </c>
      <c r="AA2916" s="2" t="s">
        <v>35</v>
      </c>
      <c r="AB2916" s="2" t="s">
        <v>36</v>
      </c>
      <c r="AC2916" s="2"/>
      <c r="AD2916" s="2"/>
      <c r="AE2916">
        <v>2214</v>
      </c>
      <c r="AF2916" s="2" t="s">
        <v>35</v>
      </c>
      <c r="AG2916" s="2" t="s">
        <v>49</v>
      </c>
      <c r="AH2916" s="2">
        <v>1</v>
      </c>
      <c r="AI2916" s="2" t="str">
        <f>VLOOKUP(seguimiento[[#This Row],[vitamiad]],vitaminad[[id]:[valor]],2,)</f>
        <v>No realizado</v>
      </c>
      <c r="AJ2916" s="2" t="s">
        <v>37</v>
      </c>
      <c r="AK2916" s="2" t="s">
        <v>45</v>
      </c>
    </row>
    <row r="2917" spans="1:37" x14ac:dyDescent="0.3">
      <c r="A2917">
        <v>1369</v>
      </c>
      <c r="B2917" s="1">
        <v>42374</v>
      </c>
      <c r="C2917">
        <v>1</v>
      </c>
      <c r="D2917" t="str">
        <f>VLOOKUP(seguimiento[[#This Row],[idinstituciones]],instituciones[[idinstituciones]:[nombre]],2,)</f>
        <v>Hospital DR Alejandro Posadas</v>
      </c>
      <c r="E2917" s="2" t="s">
        <v>35</v>
      </c>
      <c r="F2917" s="2" t="s">
        <v>36</v>
      </c>
      <c r="G2917" s="2" t="s">
        <v>55</v>
      </c>
      <c r="H2917" s="2" t="s">
        <v>36</v>
      </c>
      <c r="I2917" s="2" t="s">
        <v>45</v>
      </c>
      <c r="J2917" s="2" t="s">
        <v>35</v>
      </c>
      <c r="K2917" s="2"/>
      <c r="L2917" s="2" t="s">
        <v>39</v>
      </c>
      <c r="M2917" s="2"/>
      <c r="N2917" s="2"/>
      <c r="O2917" s="2" t="s">
        <v>36</v>
      </c>
      <c r="P2917" s="2" t="s">
        <v>36</v>
      </c>
      <c r="Q2917" s="2"/>
      <c r="R2917" s="2"/>
      <c r="S2917" s="2" t="s">
        <v>45</v>
      </c>
      <c r="T2917" s="2" t="s">
        <v>73</v>
      </c>
      <c r="U2917" s="2" t="s">
        <v>42</v>
      </c>
      <c r="V2917" s="2" t="s">
        <v>42</v>
      </c>
      <c r="W2917" s="2" t="s">
        <v>48</v>
      </c>
      <c r="X2917" s="2" t="s">
        <v>43</v>
      </c>
      <c r="Y2917" s="2" t="s">
        <v>44</v>
      </c>
      <c r="Z2917" s="2" t="s">
        <v>281</v>
      </c>
      <c r="AA2917" s="2" t="s">
        <v>35</v>
      </c>
      <c r="AB2917" s="2" t="s">
        <v>36</v>
      </c>
      <c r="AC2917" s="2"/>
      <c r="AD2917" s="2"/>
      <c r="AE2917">
        <v>2448</v>
      </c>
      <c r="AF2917" s="2" t="s">
        <v>35</v>
      </c>
      <c r="AG2917" s="2" t="s">
        <v>45</v>
      </c>
      <c r="AH2917" s="2">
        <v>2</v>
      </c>
      <c r="AI2917" s="2" t="str">
        <f>VLOOKUP(seguimiento[[#This Row],[vitamiad]],vitaminad[[id]:[valor]],2,)</f>
        <v>Normal</v>
      </c>
      <c r="AJ2917" s="2" t="s">
        <v>37</v>
      </c>
      <c r="AK2917" s="2" t="s">
        <v>45</v>
      </c>
    </row>
    <row r="2918" spans="1:37" x14ac:dyDescent="0.3">
      <c r="A2918">
        <v>1369</v>
      </c>
      <c r="B2918" s="1">
        <v>42734</v>
      </c>
      <c r="C2918">
        <v>1</v>
      </c>
      <c r="D2918" t="str">
        <f>VLOOKUP(seguimiento[[#This Row],[idinstituciones]],instituciones[[idinstituciones]:[nombre]],2,)</f>
        <v>Hospital DR Alejandro Posadas</v>
      </c>
      <c r="E2918" s="2" t="s">
        <v>33</v>
      </c>
      <c r="F2918" s="2" t="s">
        <v>34</v>
      </c>
      <c r="G2918" s="2" t="s">
        <v>55</v>
      </c>
      <c r="H2918" s="2" t="s">
        <v>36</v>
      </c>
      <c r="I2918" s="2" t="s">
        <v>45</v>
      </c>
      <c r="J2918" s="2" t="s">
        <v>71</v>
      </c>
      <c r="K2918" s="2"/>
      <c r="L2918" s="2" t="s">
        <v>39</v>
      </c>
      <c r="M2918" s="2"/>
      <c r="N2918" s="2" t="s">
        <v>35</v>
      </c>
      <c r="O2918" s="2" t="s">
        <v>36</v>
      </c>
      <c r="P2918" s="2" t="s">
        <v>36</v>
      </c>
      <c r="Q2918" s="2"/>
      <c r="R2918" s="2" t="s">
        <v>118</v>
      </c>
      <c r="S2918" s="2" t="s">
        <v>45</v>
      </c>
      <c r="T2918" s="2" t="s">
        <v>74</v>
      </c>
      <c r="U2918" s="2" t="s">
        <v>42</v>
      </c>
      <c r="V2918" s="2" t="s">
        <v>42</v>
      </c>
      <c r="W2918" s="2" t="s">
        <v>41</v>
      </c>
      <c r="X2918" s="2" t="s">
        <v>43</v>
      </c>
      <c r="Y2918" s="2" t="s">
        <v>56</v>
      </c>
      <c r="Z2918" s="2" t="s">
        <v>281</v>
      </c>
      <c r="AA2918" s="2" t="s">
        <v>35</v>
      </c>
      <c r="AB2918" s="2" t="s">
        <v>36</v>
      </c>
      <c r="AC2918" s="2"/>
      <c r="AD2918" s="2"/>
      <c r="AE2918">
        <v>2582</v>
      </c>
      <c r="AF2918" s="2" t="s">
        <v>35</v>
      </c>
      <c r="AG2918" s="2" t="s">
        <v>49</v>
      </c>
      <c r="AH2918" s="2">
        <v>2</v>
      </c>
      <c r="AI2918" s="2" t="str">
        <f>VLOOKUP(seguimiento[[#This Row],[vitamiad]],vitaminad[[id]:[valor]],2,)</f>
        <v>Normal</v>
      </c>
      <c r="AJ2918" s="2" t="s">
        <v>37</v>
      </c>
      <c r="AK2918" s="2" t="s">
        <v>36</v>
      </c>
    </row>
    <row r="2919" spans="1:37" x14ac:dyDescent="0.3">
      <c r="A2919">
        <v>1407</v>
      </c>
      <c r="B2919" s="1">
        <v>41105</v>
      </c>
      <c r="C2919">
        <v>4</v>
      </c>
      <c r="D2919" t="str">
        <f>VLOOKUP(seguimiento[[#This Row],[idinstituciones]],instituciones[[idinstituciones]:[nombre]],2,)</f>
        <v>HOSP. DE Niños DE LA SMA.TRINIDAD</v>
      </c>
      <c r="E2919" s="2" t="s">
        <v>36</v>
      </c>
      <c r="F2919" s="2" t="s">
        <v>36</v>
      </c>
      <c r="G2919" s="2" t="s">
        <v>36</v>
      </c>
      <c r="H2919" s="2" t="s">
        <v>36</v>
      </c>
      <c r="I2919" s="2" t="s">
        <v>36</v>
      </c>
      <c r="J2919" s="2" t="s">
        <v>36</v>
      </c>
      <c r="K2919" s="2"/>
      <c r="L2919" s="2" t="s">
        <v>36</v>
      </c>
      <c r="M2919" s="2"/>
      <c r="N2919" s="2"/>
      <c r="O2919" s="2" t="s">
        <v>36</v>
      </c>
      <c r="P2919" s="2" t="s">
        <v>36</v>
      </c>
      <c r="Q2919" s="2"/>
      <c r="R2919" s="2"/>
      <c r="S2919" s="2" t="s">
        <v>36</v>
      </c>
      <c r="T2919" s="2" t="s">
        <v>36</v>
      </c>
      <c r="U2919" s="2" t="s">
        <v>36</v>
      </c>
      <c r="V2919" s="2" t="s">
        <v>36</v>
      </c>
      <c r="W2919" s="2" t="s">
        <v>36</v>
      </c>
      <c r="X2919" s="2" t="s">
        <v>36</v>
      </c>
      <c r="Y2919" s="2" t="s">
        <v>36</v>
      </c>
      <c r="Z2919" s="2"/>
      <c r="AA2919" s="2" t="s">
        <v>71</v>
      </c>
      <c r="AB2919" s="2" t="s">
        <v>180</v>
      </c>
      <c r="AC2919" s="2">
        <v>1</v>
      </c>
      <c r="AD2919" s="2" t="str">
        <f>VLOOKUP(seguimiento[[#This Row],[causafallecimiento]],causafallecimiento[[id]:[valor]],2,)</f>
        <v>Respiratorios</v>
      </c>
      <c r="AE2919">
        <v>2230</v>
      </c>
      <c r="AF2919" s="2" t="s">
        <v>36</v>
      </c>
      <c r="AG2919" s="2" t="s">
        <v>36</v>
      </c>
      <c r="AH2919" s="2"/>
      <c r="AI2919" s="2"/>
      <c r="AJ2919" s="2" t="s">
        <v>36</v>
      </c>
      <c r="AK2919" s="2" t="s">
        <v>36</v>
      </c>
    </row>
    <row r="2920" spans="1:37" x14ac:dyDescent="0.3">
      <c r="A2920">
        <v>1408</v>
      </c>
      <c r="B2920" s="1">
        <v>41344</v>
      </c>
      <c r="C2920">
        <v>16</v>
      </c>
      <c r="D2920" t="str">
        <f>VLOOKUP(seguimiento[[#This Row],[idinstituciones]],instituciones[[idinstituciones]:[nombre]],2,)</f>
        <v>HOSPITAL de PEDIATRÍA "Juan P. Garrahan"</v>
      </c>
      <c r="E2920" s="2" t="s">
        <v>35</v>
      </c>
      <c r="F2920" s="2" t="s">
        <v>34</v>
      </c>
      <c r="G2920" s="2" t="s">
        <v>35</v>
      </c>
      <c r="H2920" s="2" t="s">
        <v>36</v>
      </c>
      <c r="I2920" s="2" t="s">
        <v>45</v>
      </c>
      <c r="J2920" s="2" t="s">
        <v>35</v>
      </c>
      <c r="K2920" s="2"/>
      <c r="L2920" s="2" t="s">
        <v>39</v>
      </c>
      <c r="M2920" s="2"/>
      <c r="N2920" s="2" t="s">
        <v>35</v>
      </c>
      <c r="O2920" s="2" t="s">
        <v>36</v>
      </c>
      <c r="P2920" s="2" t="s">
        <v>36</v>
      </c>
      <c r="Q2920" s="2" t="s">
        <v>34</v>
      </c>
      <c r="R2920" s="2" t="s">
        <v>40</v>
      </c>
      <c r="S2920" s="2" t="s">
        <v>45</v>
      </c>
      <c r="T2920" s="2" t="s">
        <v>46</v>
      </c>
      <c r="U2920" s="2" t="s">
        <v>42</v>
      </c>
      <c r="V2920" s="2" t="s">
        <v>42</v>
      </c>
      <c r="W2920" s="2" t="s">
        <v>46</v>
      </c>
      <c r="X2920" s="2" t="s">
        <v>43</v>
      </c>
      <c r="Y2920" s="2" t="s">
        <v>44</v>
      </c>
      <c r="Z2920" s="2" t="s">
        <v>281</v>
      </c>
      <c r="AA2920" s="2" t="s">
        <v>35</v>
      </c>
      <c r="AB2920" s="2" t="s">
        <v>36</v>
      </c>
      <c r="AC2920" s="2"/>
      <c r="AD2920" s="2"/>
      <c r="AE2920">
        <v>2260</v>
      </c>
      <c r="AF2920" s="2" t="s">
        <v>35</v>
      </c>
      <c r="AG2920" s="2" t="s">
        <v>36</v>
      </c>
      <c r="AH2920" s="2">
        <v>4</v>
      </c>
      <c r="AI2920" s="2"/>
      <c r="AJ2920" s="2" t="s">
        <v>45</v>
      </c>
      <c r="AK2920" s="2" t="s">
        <v>45</v>
      </c>
    </row>
    <row r="2921" spans="1:37" x14ac:dyDescent="0.3">
      <c r="A2921">
        <v>1408</v>
      </c>
      <c r="B2921" s="1">
        <v>41792</v>
      </c>
      <c r="C2921">
        <v>16</v>
      </c>
      <c r="D2921" t="str">
        <f>VLOOKUP(seguimiento[[#This Row],[idinstituciones]],instituciones[[idinstituciones]:[nombre]],2,)</f>
        <v>HOSPITAL de PEDIATRÍA "Juan P. Garrahan"</v>
      </c>
      <c r="E2921" s="2" t="s">
        <v>33</v>
      </c>
      <c r="F2921" s="2" t="s">
        <v>34</v>
      </c>
      <c r="G2921" s="2" t="s">
        <v>35</v>
      </c>
      <c r="H2921" s="2" t="s">
        <v>36</v>
      </c>
      <c r="I2921" s="2" t="s">
        <v>45</v>
      </c>
      <c r="J2921" s="2" t="s">
        <v>35</v>
      </c>
      <c r="K2921" s="2"/>
      <c r="L2921" s="2" t="s">
        <v>39</v>
      </c>
      <c r="M2921" s="2"/>
      <c r="N2921" s="2" t="s">
        <v>35</v>
      </c>
      <c r="O2921" s="2" t="s">
        <v>36</v>
      </c>
      <c r="P2921" s="2" t="s">
        <v>36</v>
      </c>
      <c r="Q2921" s="2" t="s">
        <v>34</v>
      </c>
      <c r="R2921" s="2" t="s">
        <v>40</v>
      </c>
      <c r="S2921" s="2" t="s">
        <v>45</v>
      </c>
      <c r="T2921" s="2" t="s">
        <v>37</v>
      </c>
      <c r="U2921" s="2" t="s">
        <v>45</v>
      </c>
      <c r="V2921" s="2" t="s">
        <v>45</v>
      </c>
      <c r="W2921" s="2" t="s">
        <v>37</v>
      </c>
      <c r="X2921" s="2" t="s">
        <v>43</v>
      </c>
      <c r="Y2921" s="2" t="s">
        <v>44</v>
      </c>
      <c r="Z2921" s="2" t="s">
        <v>281</v>
      </c>
      <c r="AA2921" s="2" t="s">
        <v>35</v>
      </c>
      <c r="AB2921" s="2" t="s">
        <v>36</v>
      </c>
      <c r="AC2921" s="2"/>
      <c r="AD2921" s="2"/>
      <c r="AE2921">
        <v>2261</v>
      </c>
      <c r="AF2921" s="2" t="s">
        <v>35</v>
      </c>
      <c r="AG2921" s="2" t="s">
        <v>36</v>
      </c>
      <c r="AH2921" s="2">
        <v>4</v>
      </c>
      <c r="AI2921" s="2"/>
      <c r="AJ2921" s="2" t="s">
        <v>45</v>
      </c>
      <c r="AK2921" s="2" t="s">
        <v>45</v>
      </c>
    </row>
    <row r="2922" spans="1:37" x14ac:dyDescent="0.3">
      <c r="A2922">
        <v>1408</v>
      </c>
      <c r="B2922" s="1">
        <v>42156</v>
      </c>
      <c r="C2922">
        <v>16</v>
      </c>
      <c r="D2922" t="str">
        <f>VLOOKUP(seguimiento[[#This Row],[idinstituciones]],instituciones[[idinstituciones]:[nombre]],2,)</f>
        <v>HOSPITAL de PEDIATRÍA "Juan P. Garrahan"</v>
      </c>
      <c r="E2922" s="2" t="s">
        <v>35</v>
      </c>
      <c r="F2922" s="2" t="s">
        <v>34</v>
      </c>
      <c r="G2922" s="2" t="s">
        <v>35</v>
      </c>
      <c r="H2922" s="2" t="s">
        <v>36</v>
      </c>
      <c r="I2922" s="2" t="s">
        <v>45</v>
      </c>
      <c r="J2922" s="2" t="s">
        <v>35</v>
      </c>
      <c r="K2922" s="2"/>
      <c r="L2922" s="2" t="s">
        <v>39</v>
      </c>
      <c r="M2922" s="2"/>
      <c r="N2922" s="2" t="s">
        <v>35</v>
      </c>
      <c r="O2922" s="2" t="s">
        <v>36</v>
      </c>
      <c r="P2922" s="2" t="s">
        <v>36</v>
      </c>
      <c r="Q2922" s="2" t="s">
        <v>34</v>
      </c>
      <c r="R2922" s="2" t="s">
        <v>40</v>
      </c>
      <c r="S2922" s="2" t="s">
        <v>45</v>
      </c>
      <c r="T2922" s="2" t="s">
        <v>37</v>
      </c>
      <c r="U2922" s="2" t="s">
        <v>42</v>
      </c>
      <c r="V2922" s="2" t="s">
        <v>42</v>
      </c>
      <c r="W2922" s="2" t="s">
        <v>37</v>
      </c>
      <c r="X2922" s="2" t="s">
        <v>43</v>
      </c>
      <c r="Y2922" s="2" t="s">
        <v>44</v>
      </c>
      <c r="Z2922" s="2" t="s">
        <v>281</v>
      </c>
      <c r="AA2922" s="2" t="s">
        <v>35</v>
      </c>
      <c r="AB2922" s="2" t="s">
        <v>36</v>
      </c>
      <c r="AC2922" s="2"/>
      <c r="AD2922" s="2"/>
      <c r="AE2922">
        <v>2262</v>
      </c>
      <c r="AF2922" s="2" t="s">
        <v>35</v>
      </c>
      <c r="AG2922" s="2" t="s">
        <v>49</v>
      </c>
      <c r="AH2922" s="2">
        <v>4</v>
      </c>
      <c r="AI2922" s="2"/>
      <c r="AJ2922" s="2" t="s">
        <v>45</v>
      </c>
      <c r="AK2922" s="2" t="s">
        <v>45</v>
      </c>
    </row>
    <row r="2923" spans="1:37" x14ac:dyDescent="0.3">
      <c r="A2923">
        <v>1409</v>
      </c>
      <c r="B2923" s="1">
        <v>41089</v>
      </c>
      <c r="C2923">
        <v>30</v>
      </c>
      <c r="D2923" t="str">
        <f>VLOOKUP(seguimiento[[#This Row],[idinstituciones]],instituciones[[idinstituciones]:[nombre]],2,)</f>
        <v>Hospital de Niños Ricardo Gutiérrez</v>
      </c>
      <c r="E2923" s="2" t="s">
        <v>33</v>
      </c>
      <c r="F2923" s="2" t="s">
        <v>58</v>
      </c>
      <c r="G2923" s="2" t="s">
        <v>51</v>
      </c>
      <c r="H2923" s="2" t="s">
        <v>36</v>
      </c>
      <c r="I2923" s="2" t="s">
        <v>45</v>
      </c>
      <c r="J2923" s="2" t="s">
        <v>35</v>
      </c>
      <c r="K2923" s="2"/>
      <c r="L2923" s="2" t="s">
        <v>39</v>
      </c>
      <c r="M2923" s="2"/>
      <c r="N2923" s="2" t="s">
        <v>35</v>
      </c>
      <c r="O2923" s="2" t="s">
        <v>36</v>
      </c>
      <c r="P2923" s="2" t="s">
        <v>36</v>
      </c>
      <c r="Q2923" s="2"/>
      <c r="R2923" s="2" t="s">
        <v>118</v>
      </c>
      <c r="S2923" s="2" t="s">
        <v>45</v>
      </c>
      <c r="T2923" s="2" t="s">
        <v>49</v>
      </c>
      <c r="U2923" s="2" t="s">
        <v>45</v>
      </c>
      <c r="V2923" s="2" t="s">
        <v>45</v>
      </c>
      <c r="W2923" s="2" t="s">
        <v>49</v>
      </c>
      <c r="X2923" s="2" t="s">
        <v>43</v>
      </c>
      <c r="Y2923" s="2" t="s">
        <v>56</v>
      </c>
      <c r="Z2923" s="2" t="s">
        <v>281</v>
      </c>
      <c r="AA2923" s="2" t="s">
        <v>35</v>
      </c>
      <c r="AB2923" s="2" t="s">
        <v>36</v>
      </c>
      <c r="AC2923" s="2"/>
      <c r="AD2923" s="2"/>
      <c r="AE2923">
        <v>2264</v>
      </c>
      <c r="AF2923" s="2" t="s">
        <v>35</v>
      </c>
      <c r="AG2923" s="2" t="s">
        <v>49</v>
      </c>
      <c r="AH2923" s="2">
        <v>1</v>
      </c>
      <c r="AI2923" s="2" t="str">
        <f>VLOOKUP(seguimiento[[#This Row],[vitamiad]],vitaminad[[id]:[valor]],2,)</f>
        <v>No realizado</v>
      </c>
      <c r="AJ2923" s="2" t="s">
        <v>37</v>
      </c>
      <c r="AK2923" s="2" t="s">
        <v>45</v>
      </c>
    </row>
    <row r="2924" spans="1:37" x14ac:dyDescent="0.3">
      <c r="A2924">
        <v>1409</v>
      </c>
      <c r="B2924" s="1">
        <v>41380</v>
      </c>
      <c r="C2924">
        <v>30</v>
      </c>
      <c r="D2924" t="str">
        <f>VLOOKUP(seguimiento[[#This Row],[idinstituciones]],instituciones[[idinstituciones]:[nombre]],2,)</f>
        <v>Hospital de Niños Ricardo Gutiérrez</v>
      </c>
      <c r="E2924" s="2" t="s">
        <v>33</v>
      </c>
      <c r="F2924" s="2" t="s">
        <v>58</v>
      </c>
      <c r="G2924" s="2" t="s">
        <v>51</v>
      </c>
      <c r="H2924" s="2" t="s">
        <v>36</v>
      </c>
      <c r="I2924" s="2" t="s">
        <v>36</v>
      </c>
      <c r="J2924" s="2" t="s">
        <v>36</v>
      </c>
      <c r="K2924" s="2"/>
      <c r="L2924" s="2" t="s">
        <v>36</v>
      </c>
      <c r="M2924" s="2"/>
      <c r="N2924" s="2" t="s">
        <v>35</v>
      </c>
      <c r="O2924" s="2" t="s">
        <v>36</v>
      </c>
      <c r="P2924" s="2" t="s">
        <v>36</v>
      </c>
      <c r="Q2924" s="2"/>
      <c r="R2924" s="2" t="s">
        <v>118</v>
      </c>
      <c r="S2924" s="2" t="s">
        <v>45</v>
      </c>
      <c r="T2924" s="2" t="s">
        <v>49</v>
      </c>
      <c r="U2924" s="2" t="s">
        <v>45</v>
      </c>
      <c r="V2924" s="2" t="s">
        <v>45</v>
      </c>
      <c r="W2924" s="2" t="s">
        <v>49</v>
      </c>
      <c r="X2924" s="2" t="s">
        <v>43</v>
      </c>
      <c r="Y2924" s="2" t="s">
        <v>36</v>
      </c>
      <c r="Z2924" s="2"/>
      <c r="AA2924" s="2" t="s">
        <v>35</v>
      </c>
      <c r="AB2924" s="2" t="s">
        <v>36</v>
      </c>
      <c r="AC2924" s="2"/>
      <c r="AD2924" s="2"/>
      <c r="AE2924">
        <v>2265</v>
      </c>
      <c r="AF2924" s="2" t="s">
        <v>35</v>
      </c>
      <c r="AG2924" s="2" t="s">
        <v>49</v>
      </c>
      <c r="AH2924" s="2">
        <v>2</v>
      </c>
      <c r="AI2924" s="2" t="str">
        <f>VLOOKUP(seguimiento[[#This Row],[vitamiad]],vitaminad[[id]:[valor]],2,)</f>
        <v>Normal</v>
      </c>
      <c r="AJ2924" s="2" t="s">
        <v>37</v>
      </c>
      <c r="AK2924" s="2" t="s">
        <v>45</v>
      </c>
    </row>
    <row r="2925" spans="1:37" x14ac:dyDescent="0.3">
      <c r="A2925">
        <v>1409</v>
      </c>
      <c r="B2925" s="1">
        <v>41795</v>
      </c>
      <c r="C2925">
        <v>30</v>
      </c>
      <c r="D2925" t="str">
        <f>VLOOKUP(seguimiento[[#This Row],[idinstituciones]],instituciones[[idinstituciones]:[nombre]],2,)</f>
        <v>Hospital de Niños Ricardo Gutiérrez</v>
      </c>
      <c r="E2925" s="2" t="s">
        <v>33</v>
      </c>
      <c r="F2925" s="2" t="s">
        <v>58</v>
      </c>
      <c r="G2925" s="2" t="s">
        <v>51</v>
      </c>
      <c r="H2925" s="2" t="s">
        <v>36</v>
      </c>
      <c r="I2925" s="2" t="s">
        <v>36</v>
      </c>
      <c r="J2925" s="2" t="s">
        <v>36</v>
      </c>
      <c r="K2925" s="2"/>
      <c r="L2925" s="2" t="s">
        <v>36</v>
      </c>
      <c r="M2925" s="2"/>
      <c r="N2925" s="2"/>
      <c r="O2925" s="2" t="s">
        <v>36</v>
      </c>
      <c r="P2925" s="2" t="s">
        <v>36</v>
      </c>
      <c r="Q2925" s="2"/>
      <c r="R2925" s="2"/>
      <c r="S2925" s="2" t="s">
        <v>36</v>
      </c>
      <c r="T2925" s="2" t="s">
        <v>73</v>
      </c>
      <c r="U2925" s="2" t="s">
        <v>45</v>
      </c>
      <c r="V2925" s="2" t="s">
        <v>45</v>
      </c>
      <c r="W2925" s="2" t="s">
        <v>73</v>
      </c>
      <c r="X2925" s="2" t="s">
        <v>43</v>
      </c>
      <c r="Y2925" s="2" t="s">
        <v>36</v>
      </c>
      <c r="Z2925" s="2"/>
      <c r="AA2925" s="2" t="s">
        <v>35</v>
      </c>
      <c r="AB2925" s="2" t="s">
        <v>36</v>
      </c>
      <c r="AC2925" s="2"/>
      <c r="AD2925" s="2"/>
      <c r="AE2925">
        <v>2266</v>
      </c>
      <c r="AF2925" s="2" t="s">
        <v>35</v>
      </c>
      <c r="AG2925" s="2" t="s">
        <v>49</v>
      </c>
      <c r="AH2925" s="2"/>
      <c r="AI2925" s="2"/>
      <c r="AJ2925" s="2" t="s">
        <v>37</v>
      </c>
      <c r="AK2925" s="2" t="s">
        <v>36</v>
      </c>
    </row>
    <row r="2926" spans="1:37" x14ac:dyDescent="0.3">
      <c r="A2926">
        <v>1409</v>
      </c>
      <c r="B2926" s="1">
        <v>42179</v>
      </c>
      <c r="C2926">
        <v>30</v>
      </c>
      <c r="D2926" t="str">
        <f>VLOOKUP(seguimiento[[#This Row],[idinstituciones]],instituciones[[idinstituciones]:[nombre]],2,)</f>
        <v>Hospital de Niños Ricardo Gutiérrez</v>
      </c>
      <c r="E2926" s="2" t="s">
        <v>64</v>
      </c>
      <c r="F2926" s="2" t="s">
        <v>58</v>
      </c>
      <c r="G2926" s="2" t="s">
        <v>67</v>
      </c>
      <c r="H2926" s="2" t="s">
        <v>100</v>
      </c>
      <c r="I2926" s="2" t="s">
        <v>45</v>
      </c>
      <c r="J2926" s="2" t="s">
        <v>36</v>
      </c>
      <c r="K2926" s="2"/>
      <c r="L2926" s="2" t="s">
        <v>36</v>
      </c>
      <c r="M2926" s="2"/>
      <c r="N2926" s="2" t="s">
        <v>35</v>
      </c>
      <c r="O2926" s="2" t="s">
        <v>36</v>
      </c>
      <c r="P2926" s="2" t="s">
        <v>36</v>
      </c>
      <c r="Q2926" s="2" t="s">
        <v>77</v>
      </c>
      <c r="R2926" s="2" t="s">
        <v>40</v>
      </c>
      <c r="S2926" s="2" t="s">
        <v>45</v>
      </c>
      <c r="T2926" s="2" t="s">
        <v>41</v>
      </c>
      <c r="U2926" s="2" t="s">
        <v>37</v>
      </c>
      <c r="V2926" s="2" t="s">
        <v>37</v>
      </c>
      <c r="W2926" s="2" t="s">
        <v>41</v>
      </c>
      <c r="X2926" s="2" t="s">
        <v>43</v>
      </c>
      <c r="Y2926" s="2" t="s">
        <v>36</v>
      </c>
      <c r="Z2926" s="2"/>
      <c r="AA2926" s="2" t="s">
        <v>35</v>
      </c>
      <c r="AB2926" s="2" t="s">
        <v>36</v>
      </c>
      <c r="AC2926" s="2"/>
      <c r="AD2926" s="2"/>
      <c r="AE2926">
        <v>2267</v>
      </c>
      <c r="AF2926" s="2" t="s">
        <v>35</v>
      </c>
      <c r="AG2926" s="2" t="s">
        <v>45</v>
      </c>
      <c r="AH2926" s="2">
        <v>2</v>
      </c>
      <c r="AI2926" s="2" t="str">
        <f>VLOOKUP(seguimiento[[#This Row],[vitamiad]],vitaminad[[id]:[valor]],2,)</f>
        <v>Normal</v>
      </c>
      <c r="AJ2926" s="2" t="s">
        <v>46</v>
      </c>
      <c r="AK2926" s="2" t="s">
        <v>45</v>
      </c>
    </row>
    <row r="2927" spans="1:37" x14ac:dyDescent="0.3">
      <c r="A2927">
        <v>1409</v>
      </c>
      <c r="B2927" s="1">
        <v>42494</v>
      </c>
      <c r="C2927">
        <v>30</v>
      </c>
      <c r="D2927" t="str">
        <f>VLOOKUP(seguimiento[[#This Row],[idinstituciones]],instituciones[[idinstituciones]:[nombre]],2,)</f>
        <v>Hospital de Niños Ricardo Gutiérrez</v>
      </c>
      <c r="E2927" s="2" t="s">
        <v>64</v>
      </c>
      <c r="F2927" s="2" t="s">
        <v>58</v>
      </c>
      <c r="G2927" s="2" t="s">
        <v>67</v>
      </c>
      <c r="H2927" s="2" t="s">
        <v>36</v>
      </c>
      <c r="I2927" s="2" t="s">
        <v>36</v>
      </c>
      <c r="J2927" s="2" t="s">
        <v>36</v>
      </c>
      <c r="K2927" s="2"/>
      <c r="L2927" s="2" t="s">
        <v>36</v>
      </c>
      <c r="M2927" s="2"/>
      <c r="N2927" s="2"/>
      <c r="O2927" s="2" t="s">
        <v>36</v>
      </c>
      <c r="P2927" s="2" t="s">
        <v>36</v>
      </c>
      <c r="Q2927" s="2"/>
      <c r="R2927" s="2"/>
      <c r="S2927" s="2" t="s">
        <v>36</v>
      </c>
      <c r="T2927" s="2" t="s">
        <v>41</v>
      </c>
      <c r="U2927" s="2" t="s">
        <v>37</v>
      </c>
      <c r="V2927" s="2" t="s">
        <v>37</v>
      </c>
      <c r="W2927" s="2" t="s">
        <v>41</v>
      </c>
      <c r="X2927" s="2" t="s">
        <v>43</v>
      </c>
      <c r="Y2927" s="2" t="s">
        <v>36</v>
      </c>
      <c r="Z2927" s="2"/>
      <c r="AA2927" s="2" t="s">
        <v>71</v>
      </c>
      <c r="AB2927" s="2" t="s">
        <v>187</v>
      </c>
      <c r="AC2927" s="2">
        <v>1</v>
      </c>
      <c r="AD2927" s="2" t="str">
        <f>VLOOKUP(seguimiento[[#This Row],[causafallecimiento]],causafallecimiento[[id]:[valor]],2,)</f>
        <v>Respiratorios</v>
      </c>
      <c r="AE2927">
        <v>2268</v>
      </c>
      <c r="AF2927" s="2" t="s">
        <v>35</v>
      </c>
      <c r="AG2927" s="2" t="s">
        <v>45</v>
      </c>
      <c r="AH2927" s="2"/>
      <c r="AI2927" s="2"/>
      <c r="AJ2927" s="2" t="s">
        <v>46</v>
      </c>
      <c r="AK2927" s="2" t="s">
        <v>36</v>
      </c>
    </row>
    <row r="2928" spans="1:37" x14ac:dyDescent="0.3">
      <c r="A2928">
        <v>1410</v>
      </c>
      <c r="B2928" s="1">
        <v>41410</v>
      </c>
      <c r="C2928">
        <v>30</v>
      </c>
      <c r="D2928" t="str">
        <f>VLOOKUP(seguimiento[[#This Row],[idinstituciones]],instituciones[[idinstituciones]:[nombre]],2,)</f>
        <v>Hospital de Niños Ricardo Gutiérrez</v>
      </c>
      <c r="E2928" s="2" t="s">
        <v>33</v>
      </c>
      <c r="F2928" s="2" t="s">
        <v>34</v>
      </c>
      <c r="G2928" s="2" t="s">
        <v>35</v>
      </c>
      <c r="H2928" s="2" t="s">
        <v>36</v>
      </c>
      <c r="I2928" s="2" t="s">
        <v>45</v>
      </c>
      <c r="J2928" s="2" t="s">
        <v>35</v>
      </c>
      <c r="K2928" s="2"/>
      <c r="L2928" s="2" t="s">
        <v>39</v>
      </c>
      <c r="M2928" s="2"/>
      <c r="N2928" s="2" t="s">
        <v>35</v>
      </c>
      <c r="O2928" s="2" t="s">
        <v>36</v>
      </c>
      <c r="P2928" s="2" t="s">
        <v>36</v>
      </c>
      <c r="Q2928" s="2"/>
      <c r="R2928" s="2" t="s">
        <v>118</v>
      </c>
      <c r="S2928" s="2" t="s">
        <v>45</v>
      </c>
      <c r="T2928" s="2" t="s">
        <v>41</v>
      </c>
      <c r="U2928" s="2" t="s">
        <v>45</v>
      </c>
      <c r="V2928" s="2" t="s">
        <v>45</v>
      </c>
      <c r="W2928" s="2" t="s">
        <v>41</v>
      </c>
      <c r="X2928" s="2" t="s">
        <v>43</v>
      </c>
      <c r="Y2928" s="2" t="s">
        <v>47</v>
      </c>
      <c r="Z2928" s="2" t="s">
        <v>281</v>
      </c>
      <c r="AA2928" s="2" t="s">
        <v>35</v>
      </c>
      <c r="AB2928" s="2" t="s">
        <v>36</v>
      </c>
      <c r="AC2928" s="2"/>
      <c r="AD2928" s="2"/>
      <c r="AE2928">
        <v>2270</v>
      </c>
      <c r="AF2928" s="2" t="s">
        <v>35</v>
      </c>
      <c r="AG2928" s="2" t="s">
        <v>49</v>
      </c>
      <c r="AH2928" s="2">
        <v>1</v>
      </c>
      <c r="AI2928" s="2" t="str">
        <f>VLOOKUP(seguimiento[[#This Row],[vitamiad]],vitaminad[[id]:[valor]],2,)</f>
        <v>No realizado</v>
      </c>
      <c r="AJ2928" s="2" t="s">
        <v>45</v>
      </c>
      <c r="AK2928" s="2" t="s">
        <v>45</v>
      </c>
    </row>
    <row r="2929" spans="1:37" x14ac:dyDescent="0.3">
      <c r="A2929">
        <v>1410</v>
      </c>
      <c r="B2929" s="1">
        <v>41781</v>
      </c>
      <c r="C2929">
        <v>30</v>
      </c>
      <c r="D2929" t="str">
        <f>VLOOKUP(seguimiento[[#This Row],[idinstituciones]],instituciones[[idinstituciones]:[nombre]],2,)</f>
        <v>Hospital de Niños Ricardo Gutiérrez</v>
      </c>
      <c r="E2929" s="2" t="s">
        <v>33</v>
      </c>
      <c r="F2929" s="2" t="s">
        <v>34</v>
      </c>
      <c r="G2929" s="2" t="s">
        <v>35</v>
      </c>
      <c r="H2929" s="2" t="s">
        <v>36</v>
      </c>
      <c r="I2929" s="2" t="s">
        <v>36</v>
      </c>
      <c r="J2929" s="2" t="s">
        <v>36</v>
      </c>
      <c r="K2929" s="2"/>
      <c r="L2929" s="2" t="s">
        <v>36</v>
      </c>
      <c r="M2929" s="2"/>
      <c r="N2929" s="2"/>
      <c r="O2929" s="2" t="s">
        <v>36</v>
      </c>
      <c r="P2929" s="2" t="s">
        <v>36</v>
      </c>
      <c r="Q2929" s="2"/>
      <c r="R2929" s="2"/>
      <c r="S2929" s="2" t="s">
        <v>36</v>
      </c>
      <c r="T2929" s="2" t="s">
        <v>48</v>
      </c>
      <c r="U2929" s="2" t="s">
        <v>42</v>
      </c>
      <c r="V2929" s="2" t="s">
        <v>42</v>
      </c>
      <c r="W2929" s="2" t="s">
        <v>48</v>
      </c>
      <c r="X2929" s="2" t="s">
        <v>43</v>
      </c>
      <c r="Y2929" s="2" t="s">
        <v>36</v>
      </c>
      <c r="Z2929" s="2"/>
      <c r="AA2929" s="2" t="s">
        <v>35</v>
      </c>
      <c r="AB2929" s="2" t="s">
        <v>36</v>
      </c>
      <c r="AC2929" s="2"/>
      <c r="AD2929" s="2"/>
      <c r="AE2929">
        <v>2271</v>
      </c>
      <c r="AF2929" s="2" t="s">
        <v>35</v>
      </c>
      <c r="AG2929" s="2" t="s">
        <v>49</v>
      </c>
      <c r="AH2929" s="2"/>
      <c r="AI2929" s="2"/>
      <c r="AJ2929" s="2" t="s">
        <v>37</v>
      </c>
      <c r="AK2929" s="2" t="s">
        <v>36</v>
      </c>
    </row>
    <row r="2930" spans="1:37" x14ac:dyDescent="0.3">
      <c r="A2930">
        <v>1410</v>
      </c>
      <c r="B2930" s="1">
        <v>42151</v>
      </c>
      <c r="C2930">
        <v>30</v>
      </c>
      <c r="D2930" t="str">
        <f>VLOOKUP(seguimiento[[#This Row],[idinstituciones]],instituciones[[idinstituciones]:[nombre]],2,)</f>
        <v>Hospital de Niños Ricardo Gutiérrez</v>
      </c>
      <c r="E2930" s="2" t="s">
        <v>33</v>
      </c>
      <c r="F2930" s="2" t="s">
        <v>34</v>
      </c>
      <c r="G2930" s="2" t="s">
        <v>35</v>
      </c>
      <c r="H2930" s="2" t="s">
        <v>36</v>
      </c>
      <c r="I2930" s="2" t="s">
        <v>36</v>
      </c>
      <c r="J2930" s="2" t="s">
        <v>36</v>
      </c>
      <c r="K2930" s="2"/>
      <c r="L2930" s="2" t="s">
        <v>36</v>
      </c>
      <c r="M2930" s="2"/>
      <c r="N2930" s="2"/>
      <c r="O2930" s="2" t="s">
        <v>36</v>
      </c>
      <c r="P2930" s="2" t="s">
        <v>36</v>
      </c>
      <c r="Q2930" s="2"/>
      <c r="R2930" s="2"/>
      <c r="S2930" s="2" t="s">
        <v>36</v>
      </c>
      <c r="T2930" s="2" t="s">
        <v>48</v>
      </c>
      <c r="U2930" s="2" t="s">
        <v>45</v>
      </c>
      <c r="V2930" s="2" t="s">
        <v>45</v>
      </c>
      <c r="W2930" s="2" t="s">
        <v>48</v>
      </c>
      <c r="X2930" s="2" t="s">
        <v>43</v>
      </c>
      <c r="Y2930" s="2" t="s">
        <v>36</v>
      </c>
      <c r="Z2930" s="2"/>
      <c r="AA2930" s="2" t="s">
        <v>35</v>
      </c>
      <c r="AB2930" s="2" t="s">
        <v>36</v>
      </c>
      <c r="AC2930" s="2"/>
      <c r="AD2930" s="2"/>
      <c r="AE2930">
        <v>2272</v>
      </c>
      <c r="AF2930" s="2" t="s">
        <v>35</v>
      </c>
      <c r="AG2930" s="2" t="s">
        <v>49</v>
      </c>
      <c r="AH2930" s="2"/>
      <c r="AI2930" s="2"/>
      <c r="AJ2930" s="2" t="s">
        <v>37</v>
      </c>
      <c r="AK2930" s="2" t="s">
        <v>36</v>
      </c>
    </row>
    <row r="2931" spans="1:37" x14ac:dyDescent="0.3">
      <c r="A2931">
        <v>1410</v>
      </c>
      <c r="B2931" s="1">
        <v>42465</v>
      </c>
      <c r="C2931">
        <v>30</v>
      </c>
      <c r="D2931" t="str">
        <f>VLOOKUP(seguimiento[[#This Row],[idinstituciones]],instituciones[[idinstituciones]:[nombre]],2,)</f>
        <v>Hospital de Niños Ricardo Gutiérrez</v>
      </c>
      <c r="E2931" s="2" t="s">
        <v>33</v>
      </c>
      <c r="F2931" s="2" t="s">
        <v>34</v>
      </c>
      <c r="G2931" s="2" t="s">
        <v>35</v>
      </c>
      <c r="H2931" s="2" t="s">
        <v>36</v>
      </c>
      <c r="I2931" s="2" t="s">
        <v>36</v>
      </c>
      <c r="J2931" s="2" t="s">
        <v>36</v>
      </c>
      <c r="K2931" s="2"/>
      <c r="L2931" s="2" t="s">
        <v>36</v>
      </c>
      <c r="M2931" s="2"/>
      <c r="N2931" s="2"/>
      <c r="O2931" s="2" t="s">
        <v>36</v>
      </c>
      <c r="P2931" s="2" t="s">
        <v>36</v>
      </c>
      <c r="Q2931" s="2"/>
      <c r="R2931" s="2"/>
      <c r="S2931" s="2" t="s">
        <v>36</v>
      </c>
      <c r="T2931" s="2" t="s">
        <v>48</v>
      </c>
      <c r="U2931" s="2" t="s">
        <v>42</v>
      </c>
      <c r="V2931" s="2" t="s">
        <v>42</v>
      </c>
      <c r="W2931" s="2" t="s">
        <v>48</v>
      </c>
      <c r="X2931" s="2" t="s">
        <v>43</v>
      </c>
      <c r="Y2931" s="2" t="s">
        <v>36</v>
      </c>
      <c r="Z2931" s="2"/>
      <c r="AA2931" s="2" t="s">
        <v>35</v>
      </c>
      <c r="AB2931" s="2" t="s">
        <v>36</v>
      </c>
      <c r="AC2931" s="2"/>
      <c r="AD2931" s="2"/>
      <c r="AE2931">
        <v>2273</v>
      </c>
      <c r="AF2931" s="2" t="s">
        <v>35</v>
      </c>
      <c r="AG2931" s="2" t="s">
        <v>36</v>
      </c>
      <c r="AH2931" s="2"/>
      <c r="AI2931" s="2"/>
      <c r="AJ2931" s="2" t="s">
        <v>37</v>
      </c>
      <c r="AK2931" s="2" t="s">
        <v>36</v>
      </c>
    </row>
    <row r="2932" spans="1:37" x14ac:dyDescent="0.3">
      <c r="A2932">
        <v>1411</v>
      </c>
      <c r="B2932" s="1">
        <v>42594</v>
      </c>
      <c r="C2932">
        <v>16</v>
      </c>
      <c r="D2932" t="str">
        <f>VLOOKUP(seguimiento[[#This Row],[idinstituciones]],instituciones[[idinstituciones]:[nombre]],2,)</f>
        <v>HOSPITAL de PEDIATRÍA "Juan P. Garrahan"</v>
      </c>
      <c r="E2932" s="2" t="s">
        <v>33</v>
      </c>
      <c r="F2932" s="2" t="s">
        <v>34</v>
      </c>
      <c r="G2932" s="2" t="s">
        <v>35</v>
      </c>
      <c r="H2932" s="2" t="s">
        <v>36</v>
      </c>
      <c r="I2932" s="2" t="s">
        <v>45</v>
      </c>
      <c r="J2932" s="2" t="s">
        <v>35</v>
      </c>
      <c r="K2932" s="2"/>
      <c r="L2932" s="2" t="s">
        <v>39</v>
      </c>
      <c r="M2932" s="2"/>
      <c r="N2932" s="2" t="s">
        <v>35</v>
      </c>
      <c r="O2932" s="2" t="s">
        <v>36</v>
      </c>
      <c r="P2932" s="2" t="s">
        <v>36</v>
      </c>
      <c r="Q2932" s="2" t="s">
        <v>34</v>
      </c>
      <c r="R2932" s="2" t="s">
        <v>40</v>
      </c>
      <c r="S2932" s="2" t="s">
        <v>45</v>
      </c>
      <c r="T2932" s="2" t="s">
        <v>113</v>
      </c>
      <c r="U2932" s="2" t="s">
        <v>49</v>
      </c>
      <c r="V2932" s="2" t="s">
        <v>49</v>
      </c>
      <c r="W2932" s="2" t="s">
        <v>74</v>
      </c>
      <c r="X2932" s="2" t="s">
        <v>65</v>
      </c>
      <c r="Y2932" s="2" t="s">
        <v>44</v>
      </c>
      <c r="Z2932" s="2" t="s">
        <v>35</v>
      </c>
      <c r="AA2932" s="2" t="s">
        <v>35</v>
      </c>
      <c r="AB2932" s="2" t="s">
        <v>36</v>
      </c>
      <c r="AC2932" s="2"/>
      <c r="AD2932" s="2"/>
      <c r="AE2932">
        <v>2276</v>
      </c>
      <c r="AF2932" s="2" t="s">
        <v>35</v>
      </c>
      <c r="AG2932" s="2" t="s">
        <v>36</v>
      </c>
      <c r="AH2932" s="2">
        <v>3</v>
      </c>
      <c r="AI2932" s="2" t="str">
        <f>VLOOKUP(seguimiento[[#This Row],[vitamiad]],vitaminad[[id]:[valor]],2,)</f>
        <v>Bajo</v>
      </c>
      <c r="AJ2932" s="2" t="s">
        <v>37</v>
      </c>
      <c r="AK2932" s="2" t="s">
        <v>45</v>
      </c>
    </row>
    <row r="2933" spans="1:37" x14ac:dyDescent="0.3">
      <c r="A2933">
        <v>1412</v>
      </c>
      <c r="B2933" s="1">
        <v>41989</v>
      </c>
      <c r="C2933">
        <v>43</v>
      </c>
      <c r="D2933" t="str">
        <f>VLOOKUP(seguimiento[[#This Row],[idinstituciones]],instituciones[[idinstituciones]:[nombre]],2,)</f>
        <v>Hospital Pediatrico Dr. A. Castelan</v>
      </c>
      <c r="E2933" s="2" t="s">
        <v>33</v>
      </c>
      <c r="F2933" s="2" t="s">
        <v>34</v>
      </c>
      <c r="G2933" s="2" t="s">
        <v>35</v>
      </c>
      <c r="H2933" s="2" t="s">
        <v>36</v>
      </c>
      <c r="I2933" s="2" t="s">
        <v>36</v>
      </c>
      <c r="J2933" s="2" t="s">
        <v>36</v>
      </c>
      <c r="K2933" s="2"/>
      <c r="L2933" s="2" t="s">
        <v>36</v>
      </c>
      <c r="M2933" s="2"/>
      <c r="N2933" s="2"/>
      <c r="O2933" s="2" t="s">
        <v>36</v>
      </c>
      <c r="P2933" s="2" t="s">
        <v>36</v>
      </c>
      <c r="Q2933" s="2"/>
      <c r="R2933" s="2"/>
      <c r="S2933" s="2" t="s">
        <v>36</v>
      </c>
      <c r="T2933" s="2" t="s">
        <v>36</v>
      </c>
      <c r="U2933" s="2" t="s">
        <v>36</v>
      </c>
      <c r="V2933" s="2" t="s">
        <v>36</v>
      </c>
      <c r="W2933" s="2" t="s">
        <v>36</v>
      </c>
      <c r="X2933" s="2" t="s">
        <v>36</v>
      </c>
      <c r="Y2933" s="2" t="s">
        <v>36</v>
      </c>
      <c r="Z2933" s="2"/>
      <c r="AA2933" s="2" t="s">
        <v>35</v>
      </c>
      <c r="AB2933" s="2" t="s">
        <v>36</v>
      </c>
      <c r="AC2933" s="2"/>
      <c r="AD2933" s="2"/>
      <c r="AE2933">
        <v>2285</v>
      </c>
      <c r="AF2933" s="2" t="s">
        <v>35</v>
      </c>
      <c r="AG2933" s="2" t="s">
        <v>49</v>
      </c>
      <c r="AH2933" s="2"/>
      <c r="AI2933" s="2"/>
      <c r="AJ2933" s="2" t="s">
        <v>37</v>
      </c>
      <c r="AK2933" s="2" t="s">
        <v>36</v>
      </c>
    </row>
    <row r="2934" spans="1:37" x14ac:dyDescent="0.3">
      <c r="A2934">
        <v>1412</v>
      </c>
      <c r="B2934" s="1">
        <v>42009</v>
      </c>
      <c r="C2934">
        <v>43</v>
      </c>
      <c r="D2934" t="str">
        <f>VLOOKUP(seguimiento[[#This Row],[idinstituciones]],instituciones[[idinstituciones]:[nombre]],2,)</f>
        <v>Hospital Pediatrico Dr. A. Castelan</v>
      </c>
      <c r="E2934" s="2" t="s">
        <v>35</v>
      </c>
      <c r="F2934" s="2" t="s">
        <v>34</v>
      </c>
      <c r="G2934" s="2" t="s">
        <v>35</v>
      </c>
      <c r="H2934" s="2" t="s">
        <v>36</v>
      </c>
      <c r="I2934" s="2" t="s">
        <v>36</v>
      </c>
      <c r="J2934" s="2" t="s">
        <v>36</v>
      </c>
      <c r="K2934" s="2"/>
      <c r="L2934" s="2" t="s">
        <v>36</v>
      </c>
      <c r="M2934" s="2"/>
      <c r="N2934" s="2"/>
      <c r="O2934" s="2" t="s">
        <v>36</v>
      </c>
      <c r="P2934" s="2" t="s">
        <v>36</v>
      </c>
      <c r="Q2934" s="2"/>
      <c r="R2934" s="2"/>
      <c r="S2934" s="2" t="s">
        <v>36</v>
      </c>
      <c r="T2934" s="2" t="s">
        <v>36</v>
      </c>
      <c r="U2934" s="2" t="s">
        <v>36</v>
      </c>
      <c r="V2934" s="2" t="s">
        <v>36</v>
      </c>
      <c r="W2934" s="2" t="s">
        <v>36</v>
      </c>
      <c r="X2934" s="2" t="s">
        <v>36</v>
      </c>
      <c r="Y2934" s="2" t="s">
        <v>36</v>
      </c>
      <c r="Z2934" s="2"/>
      <c r="AA2934" s="2" t="s">
        <v>71</v>
      </c>
      <c r="AB2934" s="2" t="s">
        <v>191</v>
      </c>
      <c r="AC2934" s="2">
        <v>3</v>
      </c>
      <c r="AD2934" s="2" t="str">
        <f>VLOOKUP(seguimiento[[#This Row],[causafallecimiento]],causafallecimiento[[id]:[valor]],2,)</f>
        <v>Gastrointestinales o nutricionales</v>
      </c>
      <c r="AE2934">
        <v>2286</v>
      </c>
      <c r="AF2934" s="2" t="s">
        <v>35</v>
      </c>
      <c r="AG2934" s="2" t="s">
        <v>36</v>
      </c>
      <c r="AH2934" s="2"/>
      <c r="AI2934" s="2"/>
      <c r="AJ2934" s="2" t="s">
        <v>45</v>
      </c>
      <c r="AK2934" s="2" t="s">
        <v>36</v>
      </c>
    </row>
    <row r="2935" spans="1:37" x14ac:dyDescent="0.3">
      <c r="A2935">
        <v>1413</v>
      </c>
      <c r="B2935" s="1">
        <v>42303</v>
      </c>
      <c r="C2935">
        <v>16</v>
      </c>
      <c r="D2935" t="str">
        <f>VLOOKUP(seguimiento[[#This Row],[idinstituciones]],instituciones[[idinstituciones]:[nombre]],2,)</f>
        <v>HOSPITAL de PEDIATRÍA "Juan P. Garrahan"</v>
      </c>
      <c r="E2935" s="2" t="s">
        <v>33</v>
      </c>
      <c r="F2935" s="2" t="s">
        <v>34</v>
      </c>
      <c r="G2935" s="2" t="s">
        <v>35</v>
      </c>
      <c r="H2935" s="2" t="s">
        <v>36</v>
      </c>
      <c r="I2935" s="2" t="s">
        <v>45</v>
      </c>
      <c r="J2935" s="2" t="s">
        <v>35</v>
      </c>
      <c r="K2935" s="2"/>
      <c r="L2935" s="2" t="s">
        <v>39</v>
      </c>
      <c r="M2935" s="2"/>
      <c r="N2935" s="2" t="s">
        <v>35</v>
      </c>
      <c r="O2935" s="2" t="s">
        <v>36</v>
      </c>
      <c r="P2935" s="2" t="s">
        <v>36</v>
      </c>
      <c r="Q2935" s="2" t="s">
        <v>34</v>
      </c>
      <c r="R2935" s="2" t="s">
        <v>40</v>
      </c>
      <c r="S2935" s="2" t="s">
        <v>37</v>
      </c>
      <c r="T2935" s="2" t="s">
        <v>46</v>
      </c>
      <c r="U2935" s="2" t="s">
        <v>42</v>
      </c>
      <c r="V2935" s="2" t="s">
        <v>42</v>
      </c>
      <c r="W2935" s="2" t="s">
        <v>46</v>
      </c>
      <c r="X2935" s="2" t="s">
        <v>65</v>
      </c>
      <c r="Y2935" s="2" t="s">
        <v>44</v>
      </c>
      <c r="Z2935" s="2" t="s">
        <v>281</v>
      </c>
      <c r="AA2935" s="2" t="s">
        <v>35</v>
      </c>
      <c r="AB2935" s="2" t="s">
        <v>36</v>
      </c>
      <c r="AC2935" s="2"/>
      <c r="AD2935" s="2"/>
      <c r="AE2935">
        <v>2293</v>
      </c>
      <c r="AF2935" s="2" t="s">
        <v>35</v>
      </c>
      <c r="AG2935" s="2" t="s">
        <v>36</v>
      </c>
      <c r="AH2935" s="2">
        <v>1</v>
      </c>
      <c r="AI2935" s="2" t="str">
        <f>VLOOKUP(seguimiento[[#This Row],[vitamiad]],vitaminad[[id]:[valor]],2,)</f>
        <v>No realizado</v>
      </c>
      <c r="AJ2935" s="2" t="s">
        <v>45</v>
      </c>
      <c r="AK2935" s="2" t="s">
        <v>45</v>
      </c>
    </row>
    <row r="2936" spans="1:37" x14ac:dyDescent="0.3">
      <c r="A2936">
        <v>1414</v>
      </c>
      <c r="B2936" s="1">
        <v>42828</v>
      </c>
      <c r="C2936">
        <v>16</v>
      </c>
      <c r="D2936" t="str">
        <f>VLOOKUP(seguimiento[[#This Row],[idinstituciones]],instituciones[[idinstituciones]:[nombre]],2,)</f>
        <v>HOSPITAL de PEDIATRÍA "Juan P. Garrahan"</v>
      </c>
      <c r="E2936" s="2" t="s">
        <v>33</v>
      </c>
      <c r="F2936" s="2" t="s">
        <v>34</v>
      </c>
      <c r="G2936" s="2" t="s">
        <v>35</v>
      </c>
      <c r="H2936" s="2" t="s">
        <v>36</v>
      </c>
      <c r="I2936" s="2" t="s">
        <v>45</v>
      </c>
      <c r="J2936" s="2" t="s">
        <v>35</v>
      </c>
      <c r="K2936" s="2"/>
      <c r="L2936" s="2" t="s">
        <v>39</v>
      </c>
      <c r="M2936" s="2"/>
      <c r="N2936" s="2" t="s">
        <v>35</v>
      </c>
      <c r="O2936" s="2" t="s">
        <v>36</v>
      </c>
      <c r="P2936" s="2" t="s">
        <v>36</v>
      </c>
      <c r="Q2936" s="2" t="s">
        <v>34</v>
      </c>
      <c r="R2936" s="2" t="s">
        <v>118</v>
      </c>
      <c r="S2936" s="2" t="s">
        <v>45</v>
      </c>
      <c r="T2936" s="2" t="s">
        <v>74</v>
      </c>
      <c r="U2936" s="2" t="s">
        <v>42</v>
      </c>
      <c r="V2936" s="2" t="s">
        <v>42</v>
      </c>
      <c r="W2936" s="2" t="s">
        <v>49</v>
      </c>
      <c r="X2936" s="2" t="s">
        <v>43</v>
      </c>
      <c r="Y2936" s="2" t="s">
        <v>44</v>
      </c>
      <c r="Z2936" s="2" t="s">
        <v>35</v>
      </c>
      <c r="AA2936" s="2" t="s">
        <v>35</v>
      </c>
      <c r="AB2936" s="2" t="s">
        <v>36</v>
      </c>
      <c r="AC2936" s="2"/>
      <c r="AD2936" s="2"/>
      <c r="AE2936">
        <v>2497</v>
      </c>
      <c r="AF2936" s="2" t="s">
        <v>36</v>
      </c>
      <c r="AG2936" s="2" t="s">
        <v>36</v>
      </c>
      <c r="AH2936" s="2">
        <v>3</v>
      </c>
      <c r="AI2936" s="2" t="str">
        <f>VLOOKUP(seguimiento[[#This Row],[vitamiad]],vitaminad[[id]:[valor]],2,)</f>
        <v>Bajo</v>
      </c>
      <c r="AJ2936" s="2" t="s">
        <v>37</v>
      </c>
      <c r="AK2936" s="2" t="s">
        <v>45</v>
      </c>
    </row>
    <row r="2937" spans="1:37" x14ac:dyDescent="0.3">
      <c r="A2937">
        <v>1416</v>
      </c>
      <c r="B2937" s="1">
        <v>41990</v>
      </c>
      <c r="C2937">
        <v>43</v>
      </c>
      <c r="D2937" t="str">
        <f>VLOOKUP(seguimiento[[#This Row],[idinstituciones]],instituciones[[idinstituciones]:[nombre]],2,)</f>
        <v>Hospital Pediatrico Dr. A. Castelan</v>
      </c>
      <c r="E2937" s="2" t="s">
        <v>33</v>
      </c>
      <c r="F2937" s="2" t="s">
        <v>34</v>
      </c>
      <c r="G2937" s="2" t="s">
        <v>35</v>
      </c>
      <c r="H2937" s="2" t="s">
        <v>62</v>
      </c>
      <c r="I2937" s="2" t="s">
        <v>45</v>
      </c>
      <c r="J2937" s="2" t="s">
        <v>35</v>
      </c>
      <c r="K2937" s="2"/>
      <c r="L2937" s="2" t="s">
        <v>39</v>
      </c>
      <c r="M2937" s="2"/>
      <c r="N2937" s="2"/>
      <c r="O2937" s="2" t="s">
        <v>36</v>
      </c>
      <c r="P2937" s="2" t="s">
        <v>36</v>
      </c>
      <c r="Q2937" s="2"/>
      <c r="R2937" s="2" t="s">
        <v>118</v>
      </c>
      <c r="S2937" s="2" t="s">
        <v>45</v>
      </c>
      <c r="T2937" s="2" t="s">
        <v>81</v>
      </c>
      <c r="U2937" s="2" t="s">
        <v>42</v>
      </c>
      <c r="V2937" s="2" t="s">
        <v>42</v>
      </c>
      <c r="W2937" s="2" t="s">
        <v>41</v>
      </c>
      <c r="X2937" s="2" t="s">
        <v>43</v>
      </c>
      <c r="Y2937" s="2" t="s">
        <v>54</v>
      </c>
      <c r="Z2937" s="2" t="s">
        <v>35</v>
      </c>
      <c r="AA2937" s="2" t="s">
        <v>35</v>
      </c>
      <c r="AB2937" s="2" t="s">
        <v>36</v>
      </c>
      <c r="AC2937" s="2"/>
      <c r="AD2937" s="2"/>
      <c r="AE2937">
        <v>2295</v>
      </c>
      <c r="AF2937" s="2" t="s">
        <v>35</v>
      </c>
      <c r="AG2937" s="2" t="s">
        <v>49</v>
      </c>
      <c r="AH2937" s="2">
        <v>2</v>
      </c>
      <c r="AI2937" s="2" t="str">
        <f>VLOOKUP(seguimiento[[#This Row],[vitamiad]],vitaminad[[id]:[valor]],2,)</f>
        <v>Normal</v>
      </c>
      <c r="AJ2937" s="2" t="s">
        <v>45</v>
      </c>
      <c r="AK2937" s="2" t="s">
        <v>45</v>
      </c>
    </row>
    <row r="2938" spans="1:37" x14ac:dyDescent="0.3">
      <c r="A2938">
        <v>1416</v>
      </c>
      <c r="B2938" s="1">
        <v>42340</v>
      </c>
      <c r="C2938">
        <v>43</v>
      </c>
      <c r="D2938" t="str">
        <f>VLOOKUP(seguimiento[[#This Row],[idinstituciones]],instituciones[[idinstituciones]:[nombre]],2,)</f>
        <v>Hospital Pediatrico Dr. A. Castelan</v>
      </c>
      <c r="E2938" s="2" t="s">
        <v>33</v>
      </c>
      <c r="F2938" s="2" t="s">
        <v>34</v>
      </c>
      <c r="G2938" s="2" t="s">
        <v>35</v>
      </c>
      <c r="H2938" s="2" t="s">
        <v>92</v>
      </c>
      <c r="I2938" s="2" t="s">
        <v>45</v>
      </c>
      <c r="J2938" s="2" t="s">
        <v>35</v>
      </c>
      <c r="K2938" s="2"/>
      <c r="L2938" s="2" t="s">
        <v>39</v>
      </c>
      <c r="M2938" s="2"/>
      <c r="N2938" s="2"/>
      <c r="O2938" s="2" t="s">
        <v>36</v>
      </c>
      <c r="P2938" s="2" t="s">
        <v>36</v>
      </c>
      <c r="Q2938" s="2"/>
      <c r="R2938" s="2" t="s">
        <v>40</v>
      </c>
      <c r="S2938" s="2" t="s">
        <v>45</v>
      </c>
      <c r="T2938" s="2" t="s">
        <v>74</v>
      </c>
      <c r="U2938" s="2" t="s">
        <v>42</v>
      </c>
      <c r="V2938" s="2" t="s">
        <v>42</v>
      </c>
      <c r="W2938" s="2" t="s">
        <v>49</v>
      </c>
      <c r="X2938" s="2" t="s">
        <v>43</v>
      </c>
      <c r="Y2938" s="2" t="s">
        <v>54</v>
      </c>
      <c r="Z2938" s="2" t="s">
        <v>35</v>
      </c>
      <c r="AA2938" s="2" t="s">
        <v>35</v>
      </c>
      <c r="AB2938" s="2" t="s">
        <v>36</v>
      </c>
      <c r="AC2938" s="2"/>
      <c r="AD2938" s="2"/>
      <c r="AE2938">
        <v>2297</v>
      </c>
      <c r="AF2938" s="2" t="s">
        <v>35</v>
      </c>
      <c r="AG2938" s="2" t="s">
        <v>49</v>
      </c>
      <c r="AH2938" s="2">
        <v>2</v>
      </c>
      <c r="AI2938" s="2" t="str">
        <f>VLOOKUP(seguimiento[[#This Row],[vitamiad]],vitaminad[[id]:[valor]],2,)</f>
        <v>Normal</v>
      </c>
      <c r="AJ2938" s="2" t="s">
        <v>37</v>
      </c>
      <c r="AK2938" s="2" t="s">
        <v>45</v>
      </c>
    </row>
    <row r="2939" spans="1:37" x14ac:dyDescent="0.3">
      <c r="A2939">
        <v>1416</v>
      </c>
      <c r="B2939" s="1">
        <v>42711</v>
      </c>
      <c r="C2939">
        <v>17</v>
      </c>
      <c r="D2939" t="str">
        <f>VLOOKUP(seguimiento[[#This Row],[idinstituciones]],instituciones[[idinstituciones]:[nombre]],2,)</f>
        <v>Hospital Pediátrico Dr. Avelino Castelan</v>
      </c>
      <c r="E2939" s="2" t="s">
        <v>35</v>
      </c>
      <c r="F2939" s="2" t="s">
        <v>34</v>
      </c>
      <c r="G2939" s="2" t="s">
        <v>35</v>
      </c>
      <c r="H2939" s="2" t="s">
        <v>181</v>
      </c>
      <c r="I2939" s="2" t="s">
        <v>45</v>
      </c>
      <c r="J2939" s="2" t="s">
        <v>35</v>
      </c>
      <c r="K2939" s="2"/>
      <c r="L2939" s="2" t="s">
        <v>39</v>
      </c>
      <c r="M2939" s="2"/>
      <c r="N2939" s="2"/>
      <c r="O2939" s="2" t="s">
        <v>36</v>
      </c>
      <c r="P2939" s="2" t="s">
        <v>36</v>
      </c>
      <c r="Q2939" s="2" t="s">
        <v>34</v>
      </c>
      <c r="R2939" s="2" t="s">
        <v>118</v>
      </c>
      <c r="S2939" s="2" t="s">
        <v>45</v>
      </c>
      <c r="T2939" s="2" t="s">
        <v>49</v>
      </c>
      <c r="U2939" s="2" t="s">
        <v>42</v>
      </c>
      <c r="V2939" s="2" t="s">
        <v>42</v>
      </c>
      <c r="W2939" s="2" t="s">
        <v>49</v>
      </c>
      <c r="X2939" s="2" t="s">
        <v>43</v>
      </c>
      <c r="Y2939" s="2" t="s">
        <v>47</v>
      </c>
      <c r="Z2939" s="2" t="s">
        <v>35</v>
      </c>
      <c r="AA2939" s="2" t="s">
        <v>35</v>
      </c>
      <c r="AB2939" s="2" t="s">
        <v>36</v>
      </c>
      <c r="AC2939" s="2"/>
      <c r="AD2939" s="2"/>
      <c r="AE2939">
        <v>2970</v>
      </c>
      <c r="AF2939" s="2" t="s">
        <v>35</v>
      </c>
      <c r="AG2939" s="2" t="s">
        <v>49</v>
      </c>
      <c r="AH2939" s="2">
        <v>2</v>
      </c>
      <c r="AI2939" s="2" t="str">
        <f>VLOOKUP(seguimiento[[#This Row],[vitamiad]],vitaminad[[id]:[valor]],2,)</f>
        <v>Normal</v>
      </c>
      <c r="AJ2939" s="2" t="s">
        <v>45</v>
      </c>
      <c r="AK2939" s="2" t="s">
        <v>45</v>
      </c>
    </row>
    <row r="2940" spans="1:37" x14ac:dyDescent="0.3">
      <c r="A2940">
        <v>1416</v>
      </c>
      <c r="B2940" s="1">
        <v>43082</v>
      </c>
      <c r="C2940">
        <v>17</v>
      </c>
      <c r="D2940" t="str">
        <f>VLOOKUP(seguimiento[[#This Row],[idinstituciones]],instituciones[[idinstituciones]:[nombre]],2,)</f>
        <v>Hospital Pediátrico Dr. Avelino Castelan</v>
      </c>
      <c r="E2940" s="2" t="s">
        <v>35</v>
      </c>
      <c r="F2940" s="2" t="s">
        <v>34</v>
      </c>
      <c r="G2940" s="2" t="s">
        <v>35</v>
      </c>
      <c r="H2940" s="2" t="s">
        <v>85</v>
      </c>
      <c r="I2940" s="2" t="s">
        <v>45</v>
      </c>
      <c r="J2940" s="2" t="s">
        <v>35</v>
      </c>
      <c r="K2940" s="2"/>
      <c r="L2940" s="2" t="s">
        <v>39</v>
      </c>
      <c r="M2940" s="2"/>
      <c r="N2940" s="2"/>
      <c r="O2940" s="2" t="s">
        <v>36</v>
      </c>
      <c r="P2940" s="2" t="s">
        <v>36</v>
      </c>
      <c r="Q2940" s="2" t="s">
        <v>34</v>
      </c>
      <c r="R2940" s="2" t="s">
        <v>34</v>
      </c>
      <c r="S2940" s="2" t="s">
        <v>45</v>
      </c>
      <c r="T2940" s="2" t="s">
        <v>49</v>
      </c>
      <c r="U2940" s="2" t="s">
        <v>42</v>
      </c>
      <c r="V2940" s="2" t="s">
        <v>42</v>
      </c>
      <c r="W2940" s="2" t="s">
        <v>49</v>
      </c>
      <c r="X2940" s="2" t="s">
        <v>43</v>
      </c>
      <c r="Y2940" s="2" t="s">
        <v>47</v>
      </c>
      <c r="Z2940" s="2" t="s">
        <v>35</v>
      </c>
      <c r="AA2940" s="2" t="s">
        <v>35</v>
      </c>
      <c r="AB2940" s="2" t="s">
        <v>36</v>
      </c>
      <c r="AC2940" s="2"/>
      <c r="AD2940" s="2"/>
      <c r="AE2940">
        <v>2972</v>
      </c>
      <c r="AF2940" s="2" t="s">
        <v>35</v>
      </c>
      <c r="AG2940" s="2" t="s">
        <v>49</v>
      </c>
      <c r="AH2940" s="2">
        <v>2</v>
      </c>
      <c r="AI2940" s="2" t="str">
        <f>VLOOKUP(seguimiento[[#This Row],[vitamiad]],vitaminad[[id]:[valor]],2,)</f>
        <v>Normal</v>
      </c>
      <c r="AJ2940" s="2" t="s">
        <v>45</v>
      </c>
      <c r="AK2940" s="2" t="s">
        <v>45</v>
      </c>
    </row>
    <row r="2941" spans="1:37" x14ac:dyDescent="0.3">
      <c r="A2941">
        <v>1416</v>
      </c>
      <c r="B2941" s="1">
        <v>43418</v>
      </c>
      <c r="C2941">
        <v>17</v>
      </c>
      <c r="D2941" t="str">
        <f>VLOOKUP(seguimiento[[#This Row],[idinstituciones]],instituciones[[idinstituciones]:[nombre]],2,)</f>
        <v>Hospital Pediátrico Dr. Avelino Castelan</v>
      </c>
      <c r="E2941" s="2" t="s">
        <v>33</v>
      </c>
      <c r="F2941" s="2" t="s">
        <v>34</v>
      </c>
      <c r="G2941" s="2" t="s">
        <v>35</v>
      </c>
      <c r="H2941" s="2" t="s">
        <v>98</v>
      </c>
      <c r="I2941" s="2" t="s">
        <v>45</v>
      </c>
      <c r="J2941" s="2" t="s">
        <v>35</v>
      </c>
      <c r="K2941" s="2"/>
      <c r="L2941" s="2" t="s">
        <v>39</v>
      </c>
      <c r="M2941" s="2"/>
      <c r="N2941" s="2"/>
      <c r="O2941" s="2" t="s">
        <v>36</v>
      </c>
      <c r="P2941" s="2" t="s">
        <v>36</v>
      </c>
      <c r="Q2941" s="2"/>
      <c r="R2941" s="2" t="s">
        <v>118</v>
      </c>
      <c r="S2941" s="2" t="s">
        <v>45</v>
      </c>
      <c r="T2941" s="2" t="s">
        <v>49</v>
      </c>
      <c r="U2941" s="2" t="s">
        <v>42</v>
      </c>
      <c r="V2941" s="2" t="s">
        <v>42</v>
      </c>
      <c r="W2941" s="2" t="s">
        <v>46</v>
      </c>
      <c r="X2941" s="2" t="s">
        <v>43</v>
      </c>
      <c r="Y2941" s="2" t="s">
        <v>47</v>
      </c>
      <c r="Z2941" s="2" t="s">
        <v>35</v>
      </c>
      <c r="AA2941" s="2" t="s">
        <v>35</v>
      </c>
      <c r="AB2941" s="2" t="s">
        <v>36</v>
      </c>
      <c r="AC2941" s="2"/>
      <c r="AD2941" s="2"/>
      <c r="AE2941">
        <v>2971</v>
      </c>
      <c r="AF2941" s="2" t="s">
        <v>35</v>
      </c>
      <c r="AG2941" s="2" t="s">
        <v>49</v>
      </c>
      <c r="AH2941" s="2">
        <v>2</v>
      </c>
      <c r="AI2941" s="2" t="str">
        <f>VLOOKUP(seguimiento[[#This Row],[vitamiad]],vitaminad[[id]:[valor]],2,)</f>
        <v>Normal</v>
      </c>
      <c r="AJ2941" s="2" t="s">
        <v>37</v>
      </c>
      <c r="AK2941" s="2" t="s">
        <v>45</v>
      </c>
    </row>
    <row r="2942" spans="1:37" x14ac:dyDescent="0.3">
      <c r="A2942">
        <v>1417</v>
      </c>
      <c r="B2942" s="1">
        <v>41744</v>
      </c>
      <c r="C2942">
        <v>30</v>
      </c>
      <c r="D2942" t="str">
        <f>VLOOKUP(seguimiento[[#This Row],[idinstituciones]],instituciones[[idinstituciones]:[nombre]],2,)</f>
        <v>Hospital de Niños Ricardo Gutiérrez</v>
      </c>
      <c r="E2942" s="2" t="s">
        <v>33</v>
      </c>
      <c r="F2942" s="2" t="s">
        <v>58</v>
      </c>
      <c r="G2942" s="2" t="s">
        <v>51</v>
      </c>
      <c r="H2942" s="2" t="s">
        <v>99</v>
      </c>
      <c r="I2942" s="2" t="s">
        <v>37</v>
      </c>
      <c r="J2942" s="2" t="s">
        <v>35</v>
      </c>
      <c r="K2942" s="2"/>
      <c r="L2942" s="2" t="s">
        <v>39</v>
      </c>
      <c r="M2942" s="2" t="s">
        <v>70</v>
      </c>
      <c r="N2942" s="2" t="s">
        <v>35</v>
      </c>
      <c r="O2942" s="2" t="s">
        <v>36</v>
      </c>
      <c r="P2942" s="2" t="s">
        <v>36</v>
      </c>
      <c r="Q2942" s="2" t="s">
        <v>34</v>
      </c>
      <c r="R2942" s="2" t="s">
        <v>40</v>
      </c>
      <c r="S2942" s="2" t="s">
        <v>45</v>
      </c>
      <c r="T2942" s="2" t="s">
        <v>49</v>
      </c>
      <c r="U2942" s="2" t="s">
        <v>42</v>
      </c>
      <c r="V2942" s="2" t="s">
        <v>42</v>
      </c>
      <c r="W2942" s="2" t="s">
        <v>49</v>
      </c>
      <c r="X2942" s="2" t="s">
        <v>43</v>
      </c>
      <c r="Y2942" s="2" t="s">
        <v>54</v>
      </c>
      <c r="Z2942" s="2" t="s">
        <v>281</v>
      </c>
      <c r="AA2942" s="2" t="s">
        <v>35</v>
      </c>
      <c r="AB2942" s="2" t="s">
        <v>36</v>
      </c>
      <c r="AC2942" s="2"/>
      <c r="AD2942" s="2"/>
      <c r="AE2942">
        <v>2309</v>
      </c>
      <c r="AF2942" s="2" t="s">
        <v>71</v>
      </c>
      <c r="AG2942" s="2" t="s">
        <v>49</v>
      </c>
      <c r="AH2942" s="2">
        <v>2</v>
      </c>
      <c r="AI2942" s="2" t="str">
        <f>VLOOKUP(seguimiento[[#This Row],[vitamiad]],vitaminad[[id]:[valor]],2,)</f>
        <v>Normal</v>
      </c>
      <c r="AJ2942" s="2" t="s">
        <v>37</v>
      </c>
      <c r="AK2942" s="2" t="s">
        <v>45</v>
      </c>
    </row>
    <row r="2943" spans="1:37" x14ac:dyDescent="0.3">
      <c r="A2943">
        <v>1417</v>
      </c>
      <c r="B2943" s="1">
        <v>42138</v>
      </c>
      <c r="C2943">
        <v>30</v>
      </c>
      <c r="D2943" t="str">
        <f>VLOOKUP(seguimiento[[#This Row],[idinstituciones]],instituciones[[idinstituciones]:[nombre]],2,)</f>
        <v>Hospital de Niños Ricardo Gutiérrez</v>
      </c>
      <c r="E2943" s="2" t="s">
        <v>33</v>
      </c>
      <c r="F2943" s="2" t="s">
        <v>58</v>
      </c>
      <c r="G2943" s="2" t="s">
        <v>51</v>
      </c>
      <c r="H2943" s="2" t="s">
        <v>36</v>
      </c>
      <c r="I2943" s="2" t="s">
        <v>36</v>
      </c>
      <c r="J2943" s="2" t="s">
        <v>36</v>
      </c>
      <c r="K2943" s="2"/>
      <c r="L2943" s="2" t="s">
        <v>36</v>
      </c>
      <c r="M2943" s="2"/>
      <c r="N2943" s="2" t="s">
        <v>35</v>
      </c>
      <c r="O2943" s="2" t="s">
        <v>36</v>
      </c>
      <c r="P2943" s="2" t="s">
        <v>36</v>
      </c>
      <c r="Q2943" s="2" t="s">
        <v>34</v>
      </c>
      <c r="R2943" s="2" t="s">
        <v>40</v>
      </c>
      <c r="S2943" s="2" t="s">
        <v>45</v>
      </c>
      <c r="T2943" s="2" t="s">
        <v>41</v>
      </c>
      <c r="U2943" s="2" t="s">
        <v>45</v>
      </c>
      <c r="V2943" s="2" t="s">
        <v>45</v>
      </c>
      <c r="W2943" s="2" t="s">
        <v>36</v>
      </c>
      <c r="X2943" s="2" t="s">
        <v>43</v>
      </c>
      <c r="Y2943" s="2" t="s">
        <v>36</v>
      </c>
      <c r="Z2943" s="2"/>
      <c r="AA2943" s="2" t="s">
        <v>35</v>
      </c>
      <c r="AB2943" s="2" t="s">
        <v>36</v>
      </c>
      <c r="AC2943" s="2"/>
      <c r="AD2943" s="2"/>
      <c r="AE2943">
        <v>2310</v>
      </c>
      <c r="AF2943" s="2" t="s">
        <v>71</v>
      </c>
      <c r="AG2943" s="2" t="s">
        <v>49</v>
      </c>
      <c r="AH2943" s="2">
        <v>1</v>
      </c>
      <c r="AI2943" s="2" t="str">
        <f>VLOOKUP(seguimiento[[#This Row],[vitamiad]],vitaminad[[id]:[valor]],2,)</f>
        <v>No realizado</v>
      </c>
      <c r="AJ2943" s="2" t="s">
        <v>37</v>
      </c>
      <c r="AK2943" s="2" t="s">
        <v>45</v>
      </c>
    </row>
    <row r="2944" spans="1:37" x14ac:dyDescent="0.3">
      <c r="A2944">
        <v>1417</v>
      </c>
      <c r="B2944" s="1">
        <v>42459</v>
      </c>
      <c r="C2944">
        <v>30</v>
      </c>
      <c r="D2944" t="str">
        <f>VLOOKUP(seguimiento[[#This Row],[idinstituciones]],instituciones[[idinstituciones]:[nombre]],2,)</f>
        <v>Hospital de Niños Ricardo Gutiérrez</v>
      </c>
      <c r="E2944" s="2" t="s">
        <v>33</v>
      </c>
      <c r="F2944" s="2" t="s">
        <v>58</v>
      </c>
      <c r="G2944" s="2" t="s">
        <v>67</v>
      </c>
      <c r="H2944" s="2" t="s">
        <v>36</v>
      </c>
      <c r="I2944" s="2" t="s">
        <v>36</v>
      </c>
      <c r="J2944" s="2" t="s">
        <v>36</v>
      </c>
      <c r="K2944" s="2"/>
      <c r="L2944" s="2" t="s">
        <v>36</v>
      </c>
      <c r="M2944" s="2"/>
      <c r="N2944" s="2"/>
      <c r="O2944" s="2" t="s">
        <v>36</v>
      </c>
      <c r="P2944" s="2" t="s">
        <v>36</v>
      </c>
      <c r="Q2944" s="2"/>
      <c r="R2944" s="2"/>
      <c r="S2944" s="2" t="s">
        <v>36</v>
      </c>
      <c r="T2944" s="2" t="s">
        <v>46</v>
      </c>
      <c r="U2944" s="2" t="s">
        <v>42</v>
      </c>
      <c r="V2944" s="2" t="s">
        <v>42</v>
      </c>
      <c r="W2944" s="2" t="s">
        <v>46</v>
      </c>
      <c r="X2944" s="2" t="s">
        <v>65</v>
      </c>
      <c r="Y2944" s="2" t="s">
        <v>36</v>
      </c>
      <c r="Z2944" s="2"/>
      <c r="AA2944" s="2" t="s">
        <v>35</v>
      </c>
      <c r="AB2944" s="2" t="s">
        <v>36</v>
      </c>
      <c r="AC2944" s="2"/>
      <c r="AD2944" s="2"/>
      <c r="AE2944">
        <v>2311</v>
      </c>
      <c r="AF2944" s="2" t="s">
        <v>71</v>
      </c>
      <c r="AG2944" s="2" t="s">
        <v>49</v>
      </c>
      <c r="AH2944" s="2"/>
      <c r="AI2944" s="2"/>
      <c r="AJ2944" s="2" t="s">
        <v>37</v>
      </c>
      <c r="AK2944" s="2" t="s">
        <v>36</v>
      </c>
    </row>
    <row r="2945" spans="1:37" x14ac:dyDescent="0.3">
      <c r="A2945">
        <v>1423</v>
      </c>
      <c r="B2945" s="1">
        <v>41943</v>
      </c>
      <c r="C2945">
        <v>43</v>
      </c>
      <c r="D2945" t="str">
        <f>VLOOKUP(seguimiento[[#This Row],[idinstituciones]],instituciones[[idinstituciones]:[nombre]],2,)</f>
        <v>Hospital Pediatrico Dr. A. Castelan</v>
      </c>
      <c r="E2945" s="2" t="s">
        <v>33</v>
      </c>
      <c r="F2945" s="2" t="s">
        <v>50</v>
      </c>
      <c r="G2945" s="2" t="s">
        <v>59</v>
      </c>
      <c r="H2945" s="2" t="s">
        <v>105</v>
      </c>
      <c r="I2945" s="2" t="s">
        <v>45</v>
      </c>
      <c r="J2945" s="2" t="s">
        <v>35</v>
      </c>
      <c r="K2945" s="2"/>
      <c r="L2945" s="2" t="s">
        <v>39</v>
      </c>
      <c r="M2945" s="2"/>
      <c r="N2945" s="2"/>
      <c r="O2945" s="2" t="s">
        <v>36</v>
      </c>
      <c r="P2945" s="2" t="s">
        <v>36</v>
      </c>
      <c r="Q2945" s="2"/>
      <c r="R2945" s="2" t="s">
        <v>34</v>
      </c>
      <c r="S2945" s="2" t="s">
        <v>45</v>
      </c>
      <c r="T2945" s="2" t="s">
        <v>74</v>
      </c>
      <c r="U2945" s="2" t="s">
        <v>45</v>
      </c>
      <c r="V2945" s="2" t="s">
        <v>45</v>
      </c>
      <c r="W2945" s="2" t="s">
        <v>49</v>
      </c>
      <c r="X2945" s="2" t="s">
        <v>43</v>
      </c>
      <c r="Y2945" s="2" t="s">
        <v>79</v>
      </c>
      <c r="Z2945" s="2" t="s">
        <v>281</v>
      </c>
      <c r="AA2945" s="2" t="s">
        <v>35</v>
      </c>
      <c r="AB2945" s="2" t="s">
        <v>36</v>
      </c>
      <c r="AC2945" s="2"/>
      <c r="AD2945" s="2"/>
      <c r="AE2945">
        <v>2318</v>
      </c>
      <c r="AF2945" s="2" t="s">
        <v>35</v>
      </c>
      <c r="AG2945" s="2" t="s">
        <v>49</v>
      </c>
      <c r="AH2945" s="2">
        <v>4</v>
      </c>
      <c r="AI2945" s="2"/>
      <c r="AJ2945" s="2" t="s">
        <v>37</v>
      </c>
      <c r="AK2945" s="2" t="s">
        <v>45</v>
      </c>
    </row>
    <row r="2946" spans="1:37" x14ac:dyDescent="0.3">
      <c r="A2946">
        <v>1423</v>
      </c>
      <c r="B2946" s="1">
        <v>42320</v>
      </c>
      <c r="C2946">
        <v>43</v>
      </c>
      <c r="D2946" t="str">
        <f>VLOOKUP(seguimiento[[#This Row],[idinstituciones]],instituciones[[idinstituciones]:[nombre]],2,)</f>
        <v>Hospital Pediatrico Dr. A. Castelan</v>
      </c>
      <c r="E2946" s="2" t="s">
        <v>33</v>
      </c>
      <c r="F2946" s="2" t="s">
        <v>50</v>
      </c>
      <c r="G2946" s="2" t="s">
        <v>59</v>
      </c>
      <c r="H2946" s="2" t="s">
        <v>105</v>
      </c>
      <c r="I2946" s="2" t="s">
        <v>36</v>
      </c>
      <c r="J2946" s="2" t="s">
        <v>36</v>
      </c>
      <c r="K2946" s="2"/>
      <c r="L2946" s="2" t="s">
        <v>36</v>
      </c>
      <c r="M2946" s="2"/>
      <c r="N2946" s="2"/>
      <c r="O2946" s="2" t="s">
        <v>36</v>
      </c>
      <c r="P2946" s="2" t="s">
        <v>36</v>
      </c>
      <c r="Q2946" s="2" t="s">
        <v>34</v>
      </c>
      <c r="R2946" s="2" t="s">
        <v>34</v>
      </c>
      <c r="S2946" s="2" t="s">
        <v>45</v>
      </c>
      <c r="T2946" s="2" t="s">
        <v>66</v>
      </c>
      <c r="U2946" s="2" t="s">
        <v>42</v>
      </c>
      <c r="V2946" s="2" t="s">
        <v>45</v>
      </c>
      <c r="W2946" s="2" t="s">
        <v>49</v>
      </c>
      <c r="X2946" s="2" t="s">
        <v>43</v>
      </c>
      <c r="Y2946" s="2" t="s">
        <v>36</v>
      </c>
      <c r="Z2946" s="2"/>
      <c r="AA2946" s="2" t="s">
        <v>35</v>
      </c>
      <c r="AB2946" s="2" t="s">
        <v>36</v>
      </c>
      <c r="AC2946" s="2"/>
      <c r="AD2946" s="2"/>
      <c r="AE2946">
        <v>2319</v>
      </c>
      <c r="AF2946" s="2" t="s">
        <v>35</v>
      </c>
      <c r="AG2946" s="2" t="s">
        <v>49</v>
      </c>
      <c r="AH2946" s="2">
        <v>2</v>
      </c>
      <c r="AI2946" s="2" t="str">
        <f>VLOOKUP(seguimiento[[#This Row],[vitamiad]],vitaminad[[id]:[valor]],2,)</f>
        <v>Normal</v>
      </c>
      <c r="AJ2946" s="2" t="s">
        <v>37</v>
      </c>
      <c r="AK2946" s="2" t="s">
        <v>45</v>
      </c>
    </row>
    <row r="2947" spans="1:37" x14ac:dyDescent="0.3">
      <c r="A2947">
        <v>1424</v>
      </c>
      <c r="B2947" s="1">
        <v>41990</v>
      </c>
      <c r="C2947">
        <v>43</v>
      </c>
      <c r="D2947" t="str">
        <f>VLOOKUP(seguimiento[[#This Row],[idinstituciones]],instituciones[[idinstituciones]:[nombre]],2,)</f>
        <v>Hospital Pediatrico Dr. A. Castelan</v>
      </c>
      <c r="E2947" s="2" t="s">
        <v>33</v>
      </c>
      <c r="F2947" s="2" t="s">
        <v>34</v>
      </c>
      <c r="G2947" s="2" t="s">
        <v>35</v>
      </c>
      <c r="H2947" s="2" t="s">
        <v>100</v>
      </c>
      <c r="I2947" s="2" t="s">
        <v>45</v>
      </c>
      <c r="J2947" s="2" t="s">
        <v>35</v>
      </c>
      <c r="K2947" s="2"/>
      <c r="L2947" s="2" t="s">
        <v>39</v>
      </c>
      <c r="M2947" s="2"/>
      <c r="N2947" s="2"/>
      <c r="O2947" s="2" t="s">
        <v>36</v>
      </c>
      <c r="P2947" s="2" t="s">
        <v>36</v>
      </c>
      <c r="Q2947" s="2"/>
      <c r="R2947" s="2" t="s">
        <v>118</v>
      </c>
      <c r="S2947" s="2" t="s">
        <v>45</v>
      </c>
      <c r="T2947" s="2" t="s">
        <v>81</v>
      </c>
      <c r="U2947" s="2" t="s">
        <v>37</v>
      </c>
      <c r="V2947" s="2" t="s">
        <v>37</v>
      </c>
      <c r="W2947" s="2" t="s">
        <v>41</v>
      </c>
      <c r="X2947" s="2" t="s">
        <v>65</v>
      </c>
      <c r="Y2947" s="2" t="s">
        <v>44</v>
      </c>
      <c r="Z2947" s="2" t="s">
        <v>35</v>
      </c>
      <c r="AA2947" s="2" t="s">
        <v>35</v>
      </c>
      <c r="AB2947" s="2" t="s">
        <v>36</v>
      </c>
      <c r="AC2947" s="2"/>
      <c r="AD2947" s="2"/>
      <c r="AE2947">
        <v>2330</v>
      </c>
      <c r="AF2947" s="2" t="s">
        <v>35</v>
      </c>
      <c r="AG2947" s="2" t="s">
        <v>49</v>
      </c>
      <c r="AH2947" s="2">
        <v>1</v>
      </c>
      <c r="AI2947" s="2" t="str">
        <f>VLOOKUP(seguimiento[[#This Row],[vitamiad]],vitaminad[[id]:[valor]],2,)</f>
        <v>No realizado</v>
      </c>
      <c r="AJ2947" s="2" t="s">
        <v>37</v>
      </c>
      <c r="AK2947" s="2" t="s">
        <v>45</v>
      </c>
    </row>
    <row r="2948" spans="1:37" x14ac:dyDescent="0.3">
      <c r="A2948">
        <v>1424</v>
      </c>
      <c r="B2948" s="1">
        <v>42354</v>
      </c>
      <c r="C2948">
        <v>43</v>
      </c>
      <c r="D2948" t="str">
        <f>VLOOKUP(seguimiento[[#This Row],[idinstituciones]],instituciones[[idinstituciones]:[nombre]],2,)</f>
        <v>Hospital Pediatrico Dr. A. Castelan</v>
      </c>
      <c r="E2948" s="2" t="s">
        <v>33</v>
      </c>
      <c r="F2948" s="2" t="s">
        <v>34</v>
      </c>
      <c r="G2948" s="2" t="s">
        <v>35</v>
      </c>
      <c r="H2948" s="2" t="s">
        <v>179</v>
      </c>
      <c r="I2948" s="2" t="s">
        <v>36</v>
      </c>
      <c r="J2948" s="2" t="s">
        <v>36</v>
      </c>
      <c r="K2948" s="2"/>
      <c r="L2948" s="2" t="s">
        <v>36</v>
      </c>
      <c r="M2948" s="2"/>
      <c r="N2948" s="2"/>
      <c r="O2948" s="2" t="s">
        <v>36</v>
      </c>
      <c r="P2948" s="2" t="s">
        <v>36</v>
      </c>
      <c r="Q2948" s="2" t="s">
        <v>34</v>
      </c>
      <c r="R2948" s="2" t="s">
        <v>34</v>
      </c>
      <c r="S2948" s="2" t="s">
        <v>45</v>
      </c>
      <c r="T2948" s="2" t="s">
        <v>66</v>
      </c>
      <c r="U2948" s="2" t="s">
        <v>37</v>
      </c>
      <c r="V2948" s="2" t="s">
        <v>37</v>
      </c>
      <c r="W2948" s="2" t="s">
        <v>49</v>
      </c>
      <c r="X2948" s="2" t="s">
        <v>65</v>
      </c>
      <c r="Y2948" s="2" t="s">
        <v>36</v>
      </c>
      <c r="Z2948" s="2"/>
      <c r="AA2948" s="2" t="s">
        <v>35</v>
      </c>
      <c r="AB2948" s="2" t="s">
        <v>36</v>
      </c>
      <c r="AC2948" s="2"/>
      <c r="AD2948" s="2"/>
      <c r="AE2948">
        <v>2331</v>
      </c>
      <c r="AF2948" s="2" t="s">
        <v>35</v>
      </c>
      <c r="AG2948" s="2" t="s">
        <v>49</v>
      </c>
      <c r="AH2948" s="2">
        <v>2</v>
      </c>
      <c r="AI2948" s="2" t="str">
        <f>VLOOKUP(seguimiento[[#This Row],[vitamiad]],vitaminad[[id]:[valor]],2,)</f>
        <v>Normal</v>
      </c>
      <c r="AJ2948" s="2" t="s">
        <v>37</v>
      </c>
      <c r="AK2948" s="2" t="s">
        <v>45</v>
      </c>
    </row>
    <row r="2949" spans="1:37" x14ac:dyDescent="0.3">
      <c r="A2949">
        <v>1425</v>
      </c>
      <c r="B2949" s="1">
        <v>42333</v>
      </c>
      <c r="C2949">
        <v>43</v>
      </c>
      <c r="D2949" t="str">
        <f>VLOOKUP(seguimiento[[#This Row],[idinstituciones]],instituciones[[idinstituciones]:[nombre]],2,)</f>
        <v>Hospital Pediatrico Dr. A. Castelan</v>
      </c>
      <c r="E2949" s="2" t="s">
        <v>33</v>
      </c>
      <c r="F2949" s="2" t="s">
        <v>34</v>
      </c>
      <c r="G2949" s="2" t="s">
        <v>55</v>
      </c>
      <c r="H2949" s="2" t="s">
        <v>195</v>
      </c>
      <c r="I2949" s="2" t="s">
        <v>45</v>
      </c>
      <c r="J2949" s="2" t="s">
        <v>35</v>
      </c>
      <c r="K2949" s="2"/>
      <c r="L2949" s="2" t="s">
        <v>39</v>
      </c>
      <c r="M2949" s="2"/>
      <c r="N2949" s="2"/>
      <c r="O2949" s="2" t="s">
        <v>36</v>
      </c>
      <c r="P2949" s="2" t="s">
        <v>36</v>
      </c>
      <c r="Q2949" s="2"/>
      <c r="R2949" s="2" t="s">
        <v>118</v>
      </c>
      <c r="S2949" s="2" t="s">
        <v>45</v>
      </c>
      <c r="T2949" s="2" t="s">
        <v>41</v>
      </c>
      <c r="U2949" s="2" t="s">
        <v>46</v>
      </c>
      <c r="V2949" s="2" t="s">
        <v>37</v>
      </c>
      <c r="W2949" s="2" t="s">
        <v>41</v>
      </c>
      <c r="X2949" s="2" t="s">
        <v>43</v>
      </c>
      <c r="Y2949" s="2" t="s">
        <v>54</v>
      </c>
      <c r="Z2949" s="2" t="s">
        <v>35</v>
      </c>
      <c r="AA2949" s="2" t="s">
        <v>35</v>
      </c>
      <c r="AB2949" s="2" t="s">
        <v>36</v>
      </c>
      <c r="AC2949" s="2"/>
      <c r="AD2949" s="2"/>
      <c r="AE2949">
        <v>2332</v>
      </c>
      <c r="AF2949" s="2" t="s">
        <v>35</v>
      </c>
      <c r="AG2949" s="2" t="s">
        <v>49</v>
      </c>
      <c r="AH2949" s="2">
        <v>1</v>
      </c>
      <c r="AI2949" s="2" t="str">
        <f>VLOOKUP(seguimiento[[#This Row],[vitamiad]],vitaminad[[id]:[valor]],2,)</f>
        <v>No realizado</v>
      </c>
      <c r="AJ2949" s="2" t="s">
        <v>37</v>
      </c>
      <c r="AK2949" s="2" t="s">
        <v>45</v>
      </c>
    </row>
    <row r="2950" spans="1:37" x14ac:dyDescent="0.3">
      <c r="A2950">
        <v>1425</v>
      </c>
      <c r="B2950" s="1">
        <v>42718</v>
      </c>
      <c r="C2950">
        <v>17</v>
      </c>
      <c r="D2950" t="str">
        <f>VLOOKUP(seguimiento[[#This Row],[idinstituciones]],instituciones[[idinstituciones]:[nombre]],2,)</f>
        <v>Hospital Pediátrico Dr. Avelino Castelan</v>
      </c>
      <c r="E2950" s="2" t="s">
        <v>33</v>
      </c>
      <c r="F2950" s="2" t="s">
        <v>58</v>
      </c>
      <c r="G2950" s="2" t="s">
        <v>55</v>
      </c>
      <c r="H2950" s="2" t="s">
        <v>36</v>
      </c>
      <c r="I2950" s="2" t="s">
        <v>36</v>
      </c>
      <c r="J2950" s="2" t="s">
        <v>36</v>
      </c>
      <c r="K2950" s="2"/>
      <c r="L2950" s="2" t="s">
        <v>36</v>
      </c>
      <c r="M2950" s="2"/>
      <c r="N2950" s="2"/>
      <c r="O2950" s="2" t="s">
        <v>36</v>
      </c>
      <c r="P2950" s="2" t="s">
        <v>36</v>
      </c>
      <c r="Q2950" s="2"/>
      <c r="R2950" s="2"/>
      <c r="S2950" s="2" t="s">
        <v>36</v>
      </c>
      <c r="T2950" s="2" t="s">
        <v>36</v>
      </c>
      <c r="U2950" s="2" t="s">
        <v>36</v>
      </c>
      <c r="V2950" s="2" t="s">
        <v>36</v>
      </c>
      <c r="W2950" s="2" t="s">
        <v>36</v>
      </c>
      <c r="X2950" s="2" t="s">
        <v>36</v>
      </c>
      <c r="Y2950" s="2" t="s">
        <v>36</v>
      </c>
      <c r="Z2950" s="2"/>
      <c r="AA2950" s="2" t="s">
        <v>35</v>
      </c>
      <c r="AB2950" s="2" t="s">
        <v>36</v>
      </c>
      <c r="AC2950" s="2"/>
      <c r="AD2950" s="2"/>
      <c r="AE2950">
        <v>2716</v>
      </c>
      <c r="AF2950" s="2" t="s">
        <v>36</v>
      </c>
      <c r="AG2950" s="2" t="s">
        <v>49</v>
      </c>
      <c r="AH2950" s="2"/>
      <c r="AI2950" s="2"/>
      <c r="AJ2950" s="2" t="s">
        <v>37</v>
      </c>
      <c r="AK2950" s="2" t="s">
        <v>36</v>
      </c>
    </row>
    <row r="2951" spans="1:37" x14ac:dyDescent="0.3">
      <c r="A2951">
        <v>1425</v>
      </c>
      <c r="B2951" s="1">
        <v>43068</v>
      </c>
      <c r="C2951">
        <v>17</v>
      </c>
      <c r="D2951" t="str">
        <f>VLOOKUP(seguimiento[[#This Row],[idinstituciones]],instituciones[[idinstituciones]:[nombre]],2,)</f>
        <v>Hospital Pediátrico Dr. Avelino Castelan</v>
      </c>
      <c r="E2951" s="2" t="s">
        <v>33</v>
      </c>
      <c r="F2951" s="2" t="s">
        <v>58</v>
      </c>
      <c r="G2951" s="2" t="s">
        <v>55</v>
      </c>
      <c r="H2951" s="2" t="s">
        <v>36</v>
      </c>
      <c r="I2951" s="2" t="s">
        <v>36</v>
      </c>
      <c r="J2951" s="2" t="s">
        <v>36</v>
      </c>
      <c r="K2951" s="2"/>
      <c r="L2951" s="2" t="s">
        <v>36</v>
      </c>
      <c r="M2951" s="2"/>
      <c r="N2951" s="2"/>
      <c r="O2951" s="2" t="s">
        <v>36</v>
      </c>
      <c r="P2951" s="2" t="s">
        <v>36</v>
      </c>
      <c r="Q2951" s="2"/>
      <c r="R2951" s="2"/>
      <c r="S2951" s="2" t="s">
        <v>36</v>
      </c>
      <c r="T2951" s="2" t="s">
        <v>36</v>
      </c>
      <c r="U2951" s="2" t="s">
        <v>36</v>
      </c>
      <c r="V2951" s="2" t="s">
        <v>36</v>
      </c>
      <c r="W2951" s="2" t="s">
        <v>36</v>
      </c>
      <c r="X2951" s="2" t="s">
        <v>36</v>
      </c>
      <c r="Y2951" s="2" t="s">
        <v>36</v>
      </c>
      <c r="Z2951" s="2"/>
      <c r="AA2951" s="2" t="s">
        <v>35</v>
      </c>
      <c r="AB2951" s="2" t="s">
        <v>36</v>
      </c>
      <c r="AC2951" s="2"/>
      <c r="AD2951" s="2"/>
      <c r="AE2951">
        <v>2717</v>
      </c>
      <c r="AF2951" s="2" t="s">
        <v>35</v>
      </c>
      <c r="AG2951" s="2" t="s">
        <v>49</v>
      </c>
      <c r="AH2951" s="2"/>
      <c r="AI2951" s="2"/>
      <c r="AJ2951" s="2" t="s">
        <v>37</v>
      </c>
      <c r="AK2951" s="2" t="s">
        <v>36</v>
      </c>
    </row>
    <row r="2952" spans="1:37" x14ac:dyDescent="0.3">
      <c r="A2952">
        <v>1425</v>
      </c>
      <c r="B2952" s="1">
        <v>43446</v>
      </c>
      <c r="C2952">
        <v>17</v>
      </c>
      <c r="D2952" t="str">
        <f>VLOOKUP(seguimiento[[#This Row],[idinstituciones]],instituciones[[idinstituciones]:[nombre]],2,)</f>
        <v>Hospital Pediátrico Dr. Avelino Castelan</v>
      </c>
      <c r="E2952" s="2" t="s">
        <v>64</v>
      </c>
      <c r="F2952" s="2" t="s">
        <v>58</v>
      </c>
      <c r="G2952" s="2" t="s">
        <v>59</v>
      </c>
      <c r="H2952" s="2" t="s">
        <v>92</v>
      </c>
      <c r="I2952" s="2" t="s">
        <v>37</v>
      </c>
      <c r="J2952" s="2" t="s">
        <v>35</v>
      </c>
      <c r="K2952" s="2"/>
      <c r="L2952" s="2" t="s">
        <v>39</v>
      </c>
      <c r="M2952" s="2"/>
      <c r="N2952" s="2"/>
      <c r="O2952" s="2" t="s">
        <v>36</v>
      </c>
      <c r="P2952" s="2" t="s">
        <v>36</v>
      </c>
      <c r="Q2952" s="2"/>
      <c r="R2952" s="2" t="s">
        <v>118</v>
      </c>
      <c r="S2952" s="2" t="s">
        <v>45</v>
      </c>
      <c r="T2952" s="2" t="s">
        <v>73</v>
      </c>
      <c r="U2952" s="2" t="s">
        <v>113</v>
      </c>
      <c r="V2952" s="2" t="s">
        <v>36</v>
      </c>
      <c r="W2952" s="2" t="s">
        <v>49</v>
      </c>
      <c r="X2952" s="2" t="s">
        <v>43</v>
      </c>
      <c r="Y2952" s="2" t="s">
        <v>47</v>
      </c>
      <c r="Z2952" s="2" t="s">
        <v>35</v>
      </c>
      <c r="AA2952" s="2" t="s">
        <v>35</v>
      </c>
      <c r="AB2952" s="2" t="s">
        <v>36</v>
      </c>
      <c r="AC2952" s="2"/>
      <c r="AD2952" s="2"/>
      <c r="AE2952">
        <v>2969</v>
      </c>
      <c r="AF2952" s="2" t="s">
        <v>35</v>
      </c>
      <c r="AG2952" s="2" t="s">
        <v>49</v>
      </c>
      <c r="AH2952" s="2">
        <v>2</v>
      </c>
      <c r="AI2952" s="2" t="str">
        <f>VLOOKUP(seguimiento[[#This Row],[vitamiad]],vitaminad[[id]:[valor]],2,)</f>
        <v>Normal</v>
      </c>
      <c r="AJ2952" s="2" t="s">
        <v>46</v>
      </c>
      <c r="AK2952" s="2" t="s">
        <v>45</v>
      </c>
    </row>
    <row r="2953" spans="1:37" x14ac:dyDescent="0.3">
      <c r="A2953">
        <v>1426</v>
      </c>
      <c r="B2953" s="1">
        <v>41969</v>
      </c>
      <c r="C2953">
        <v>43</v>
      </c>
      <c r="D2953" t="str">
        <f>VLOOKUP(seguimiento[[#This Row],[idinstituciones]],instituciones[[idinstituciones]:[nombre]],2,)</f>
        <v>Hospital Pediatrico Dr. A. Castelan</v>
      </c>
      <c r="E2953" s="2" t="s">
        <v>35</v>
      </c>
      <c r="F2953" s="2" t="s">
        <v>34</v>
      </c>
      <c r="G2953" s="2" t="s">
        <v>35</v>
      </c>
      <c r="H2953" s="2" t="s">
        <v>125</v>
      </c>
      <c r="I2953" s="2" t="s">
        <v>45</v>
      </c>
      <c r="J2953" s="2" t="s">
        <v>35</v>
      </c>
      <c r="K2953" s="2"/>
      <c r="L2953" s="2" t="s">
        <v>39</v>
      </c>
      <c r="M2953" s="2"/>
      <c r="N2953" s="2"/>
      <c r="O2953" s="2" t="s">
        <v>36</v>
      </c>
      <c r="P2953" s="2" t="s">
        <v>36</v>
      </c>
      <c r="Q2953" s="2" t="s">
        <v>34</v>
      </c>
      <c r="R2953" s="2" t="s">
        <v>40</v>
      </c>
      <c r="S2953" s="2" t="s">
        <v>45</v>
      </c>
      <c r="T2953" s="2" t="s">
        <v>46</v>
      </c>
      <c r="U2953" s="2" t="s">
        <v>42</v>
      </c>
      <c r="V2953" s="2" t="s">
        <v>42</v>
      </c>
      <c r="W2953" s="2" t="s">
        <v>37</v>
      </c>
      <c r="X2953" s="2" t="s">
        <v>43</v>
      </c>
      <c r="Y2953" s="2" t="s">
        <v>79</v>
      </c>
      <c r="Z2953" s="2" t="s">
        <v>281</v>
      </c>
      <c r="AA2953" s="2" t="s">
        <v>35</v>
      </c>
      <c r="AB2953" s="2" t="s">
        <v>36</v>
      </c>
      <c r="AC2953" s="2"/>
      <c r="AD2953" s="2"/>
      <c r="AE2953">
        <v>2333</v>
      </c>
      <c r="AF2953" s="2" t="s">
        <v>35</v>
      </c>
      <c r="AG2953" s="2" t="s">
        <v>49</v>
      </c>
      <c r="AH2953" s="2">
        <v>2</v>
      </c>
      <c r="AI2953" s="2" t="str">
        <f>VLOOKUP(seguimiento[[#This Row],[vitamiad]],vitaminad[[id]:[valor]],2,)</f>
        <v>Normal</v>
      </c>
      <c r="AJ2953" s="2" t="s">
        <v>45</v>
      </c>
      <c r="AK2953" s="2" t="s">
        <v>45</v>
      </c>
    </row>
    <row r="2954" spans="1:37" x14ac:dyDescent="0.3">
      <c r="A2954">
        <v>1426</v>
      </c>
      <c r="B2954" s="1">
        <v>42305</v>
      </c>
      <c r="C2954">
        <v>43</v>
      </c>
      <c r="D2954" t="str">
        <f>VLOOKUP(seguimiento[[#This Row],[idinstituciones]],instituciones[[idinstituciones]:[nombre]],2,)</f>
        <v>Hospital Pediatrico Dr. A. Castelan</v>
      </c>
      <c r="E2954" s="2" t="s">
        <v>35</v>
      </c>
      <c r="F2954" s="2" t="s">
        <v>34</v>
      </c>
      <c r="G2954" s="2" t="s">
        <v>35</v>
      </c>
      <c r="H2954" s="2" t="s">
        <v>62</v>
      </c>
      <c r="I2954" s="2" t="s">
        <v>36</v>
      </c>
      <c r="J2954" s="2" t="s">
        <v>36</v>
      </c>
      <c r="K2954" s="2"/>
      <c r="L2954" s="2" t="s">
        <v>36</v>
      </c>
      <c r="M2954" s="2"/>
      <c r="N2954" s="2"/>
      <c r="O2954" s="2" t="s">
        <v>36</v>
      </c>
      <c r="P2954" s="2" t="s">
        <v>36</v>
      </c>
      <c r="Q2954" s="2" t="s">
        <v>34</v>
      </c>
      <c r="R2954" s="2" t="s">
        <v>40</v>
      </c>
      <c r="S2954" s="2" t="s">
        <v>45</v>
      </c>
      <c r="T2954" s="2" t="s">
        <v>49</v>
      </c>
      <c r="U2954" s="2" t="s">
        <v>42</v>
      </c>
      <c r="V2954" s="2" t="s">
        <v>42</v>
      </c>
      <c r="W2954" s="2" t="s">
        <v>37</v>
      </c>
      <c r="X2954" s="2" t="s">
        <v>43</v>
      </c>
      <c r="Y2954" s="2" t="s">
        <v>36</v>
      </c>
      <c r="Z2954" s="2"/>
      <c r="AA2954" s="2" t="s">
        <v>35</v>
      </c>
      <c r="AB2954" s="2" t="s">
        <v>36</v>
      </c>
      <c r="AC2954" s="2"/>
      <c r="AD2954" s="2"/>
      <c r="AE2954">
        <v>2334</v>
      </c>
      <c r="AF2954" s="2" t="s">
        <v>35</v>
      </c>
      <c r="AG2954" s="2" t="s">
        <v>49</v>
      </c>
      <c r="AH2954" s="2">
        <v>2</v>
      </c>
      <c r="AI2954" s="2" t="str">
        <f>VLOOKUP(seguimiento[[#This Row],[vitamiad]],vitaminad[[id]:[valor]],2,)</f>
        <v>Normal</v>
      </c>
      <c r="AJ2954" s="2" t="s">
        <v>45</v>
      </c>
      <c r="AK2954" s="2" t="s">
        <v>45</v>
      </c>
    </row>
    <row r="2955" spans="1:37" x14ac:dyDescent="0.3">
      <c r="A2955">
        <v>1429</v>
      </c>
      <c r="B2955" s="1">
        <v>42682</v>
      </c>
      <c r="C2955">
        <v>4</v>
      </c>
      <c r="D2955" t="str">
        <f>VLOOKUP(seguimiento[[#This Row],[idinstituciones]],instituciones[[idinstituciones]:[nombre]],2,)</f>
        <v>HOSP. DE Niños DE LA SMA.TRINIDAD</v>
      </c>
      <c r="E2955" s="2" t="s">
        <v>35</v>
      </c>
      <c r="F2955" s="2" t="s">
        <v>34</v>
      </c>
      <c r="G2955" s="2" t="s">
        <v>35</v>
      </c>
      <c r="H2955" s="2" t="s">
        <v>104</v>
      </c>
      <c r="I2955" s="2" t="s">
        <v>45</v>
      </c>
      <c r="J2955" s="2" t="s">
        <v>71</v>
      </c>
      <c r="K2955" s="2"/>
      <c r="L2955" s="2" t="s">
        <v>39</v>
      </c>
      <c r="M2955" s="2"/>
      <c r="N2955" s="2" t="s">
        <v>35</v>
      </c>
      <c r="O2955" s="2" t="s">
        <v>36</v>
      </c>
      <c r="P2955" s="2" t="s">
        <v>36</v>
      </c>
      <c r="Q2955" s="2" t="s">
        <v>34</v>
      </c>
      <c r="R2955" s="2" t="s">
        <v>34</v>
      </c>
      <c r="S2955" s="2" t="s">
        <v>45</v>
      </c>
      <c r="T2955" s="2" t="s">
        <v>48</v>
      </c>
      <c r="U2955" s="2" t="s">
        <v>42</v>
      </c>
      <c r="V2955" s="2" t="s">
        <v>42</v>
      </c>
      <c r="W2955" s="2" t="s">
        <v>45</v>
      </c>
      <c r="X2955" s="2" t="s">
        <v>43</v>
      </c>
      <c r="Y2955" s="2" t="s">
        <v>56</v>
      </c>
      <c r="Z2955" s="2" t="s">
        <v>281</v>
      </c>
      <c r="AA2955" s="2" t="s">
        <v>35</v>
      </c>
      <c r="AB2955" s="2" t="s">
        <v>36</v>
      </c>
      <c r="AC2955" s="2"/>
      <c r="AD2955" s="2"/>
      <c r="AE2955">
        <v>2719</v>
      </c>
      <c r="AF2955" s="2" t="s">
        <v>35</v>
      </c>
      <c r="AG2955" s="2" t="s">
        <v>49</v>
      </c>
      <c r="AH2955" s="2">
        <v>2</v>
      </c>
      <c r="AI2955" s="2" t="str">
        <f>VLOOKUP(seguimiento[[#This Row],[vitamiad]],vitaminad[[id]:[valor]],2,)</f>
        <v>Normal</v>
      </c>
      <c r="AJ2955" s="2" t="s">
        <v>45</v>
      </c>
      <c r="AK2955" s="2" t="s">
        <v>45</v>
      </c>
    </row>
    <row r="2956" spans="1:37" x14ac:dyDescent="0.3">
      <c r="A2956">
        <v>1429</v>
      </c>
      <c r="B2956" s="1">
        <v>43025</v>
      </c>
      <c r="C2956">
        <v>4</v>
      </c>
      <c r="D2956" t="str">
        <f>VLOOKUP(seguimiento[[#This Row],[idinstituciones]],instituciones[[idinstituciones]:[nombre]],2,)</f>
        <v>HOSP. DE Niños DE LA SMA.TRINIDAD</v>
      </c>
      <c r="E2956" s="2" t="s">
        <v>35</v>
      </c>
      <c r="F2956" s="2" t="s">
        <v>34</v>
      </c>
      <c r="G2956" s="2" t="s">
        <v>35</v>
      </c>
      <c r="H2956" s="2" t="s">
        <v>122</v>
      </c>
      <c r="I2956" s="2" t="s">
        <v>37</v>
      </c>
      <c r="J2956" s="2" t="s">
        <v>71</v>
      </c>
      <c r="K2956" s="2"/>
      <c r="L2956" s="2" t="s">
        <v>39</v>
      </c>
      <c r="M2956" s="2"/>
      <c r="N2956" s="2" t="s">
        <v>35</v>
      </c>
      <c r="O2956" s="2" t="s">
        <v>36</v>
      </c>
      <c r="P2956" s="2" t="s">
        <v>36</v>
      </c>
      <c r="Q2956" s="2" t="s">
        <v>34</v>
      </c>
      <c r="R2956" s="2" t="s">
        <v>34</v>
      </c>
      <c r="S2956" s="2" t="s">
        <v>45</v>
      </c>
      <c r="T2956" s="2" t="s">
        <v>48</v>
      </c>
      <c r="U2956" s="2" t="s">
        <v>42</v>
      </c>
      <c r="V2956" s="2" t="s">
        <v>42</v>
      </c>
      <c r="W2956" s="2" t="s">
        <v>45</v>
      </c>
      <c r="X2956" s="2" t="s">
        <v>43</v>
      </c>
      <c r="Y2956" s="2" t="s">
        <v>56</v>
      </c>
      <c r="Z2956" s="2" t="s">
        <v>281</v>
      </c>
      <c r="AA2956" s="2" t="s">
        <v>35</v>
      </c>
      <c r="AB2956" s="2" t="s">
        <v>36</v>
      </c>
      <c r="AC2956" s="2"/>
      <c r="AD2956" s="2"/>
      <c r="AE2956">
        <v>2718</v>
      </c>
      <c r="AF2956" s="2" t="s">
        <v>35</v>
      </c>
      <c r="AG2956" s="2" t="s">
        <v>49</v>
      </c>
      <c r="AH2956" s="2">
        <v>2</v>
      </c>
      <c r="AI2956" s="2" t="str">
        <f>VLOOKUP(seguimiento[[#This Row],[vitamiad]],vitaminad[[id]:[valor]],2,)</f>
        <v>Normal</v>
      </c>
      <c r="AJ2956" s="2" t="s">
        <v>45</v>
      </c>
      <c r="AK2956" s="2" t="s">
        <v>45</v>
      </c>
    </row>
    <row r="2957" spans="1:37" x14ac:dyDescent="0.3">
      <c r="A2957">
        <v>1429</v>
      </c>
      <c r="B2957" s="1">
        <v>43446</v>
      </c>
      <c r="C2957">
        <v>4</v>
      </c>
      <c r="D2957" t="str">
        <f>VLOOKUP(seguimiento[[#This Row],[idinstituciones]],instituciones[[idinstituciones]:[nombre]],2,)</f>
        <v>HOSP. DE Niños DE LA SMA.TRINIDAD</v>
      </c>
      <c r="E2957" s="2" t="s">
        <v>33</v>
      </c>
      <c r="F2957" s="2" t="s">
        <v>50</v>
      </c>
      <c r="G2957" s="2" t="s">
        <v>59</v>
      </c>
      <c r="H2957" s="2" t="s">
        <v>36</v>
      </c>
      <c r="I2957" s="2" t="s">
        <v>45</v>
      </c>
      <c r="J2957" s="2" t="s">
        <v>35</v>
      </c>
      <c r="K2957" s="2"/>
      <c r="L2957" s="2" t="s">
        <v>39</v>
      </c>
      <c r="M2957" s="2"/>
      <c r="N2957" s="2"/>
      <c r="O2957" s="2" t="s">
        <v>36</v>
      </c>
      <c r="P2957" s="2" t="s">
        <v>36</v>
      </c>
      <c r="Q2957" s="2"/>
      <c r="R2957" s="2" t="s">
        <v>118</v>
      </c>
      <c r="S2957" s="2" t="s">
        <v>45</v>
      </c>
      <c r="T2957" s="2" t="s">
        <v>49</v>
      </c>
      <c r="U2957" s="2" t="s">
        <v>42</v>
      </c>
      <c r="V2957" s="2" t="s">
        <v>42</v>
      </c>
      <c r="W2957" s="2" t="s">
        <v>42</v>
      </c>
      <c r="X2957" s="2" t="s">
        <v>43</v>
      </c>
      <c r="Y2957" s="2" t="s">
        <v>56</v>
      </c>
      <c r="Z2957" s="2" t="s">
        <v>35</v>
      </c>
      <c r="AA2957" s="2" t="s">
        <v>35</v>
      </c>
      <c r="AB2957" s="2" t="s">
        <v>36</v>
      </c>
      <c r="AC2957" s="2"/>
      <c r="AD2957" s="2"/>
      <c r="AE2957">
        <v>3009</v>
      </c>
      <c r="AF2957" s="2" t="s">
        <v>35</v>
      </c>
      <c r="AG2957" s="2" t="s">
        <v>49</v>
      </c>
      <c r="AH2957" s="2">
        <v>1</v>
      </c>
      <c r="AI2957" s="2" t="str">
        <f>VLOOKUP(seguimiento[[#This Row],[vitamiad]],vitaminad[[id]:[valor]],2,)</f>
        <v>No realizado</v>
      </c>
      <c r="AJ2957" s="2" t="s">
        <v>37</v>
      </c>
      <c r="AK2957" s="2" t="s">
        <v>45</v>
      </c>
    </row>
    <row r="2958" spans="1:37" x14ac:dyDescent="0.3">
      <c r="A2958">
        <v>1431</v>
      </c>
      <c r="B2958" s="1">
        <v>40924</v>
      </c>
      <c r="C2958">
        <v>4</v>
      </c>
      <c r="D2958" t="str">
        <f>VLOOKUP(seguimiento[[#This Row],[idinstituciones]],instituciones[[idinstituciones]:[nombre]],2,)</f>
        <v>HOSP. DE Niños DE LA SMA.TRINIDAD</v>
      </c>
      <c r="E2958" s="2" t="s">
        <v>33</v>
      </c>
      <c r="F2958" s="2" t="s">
        <v>34</v>
      </c>
      <c r="G2958" s="2" t="s">
        <v>35</v>
      </c>
      <c r="H2958" s="2" t="s">
        <v>129</v>
      </c>
      <c r="I2958" s="2" t="s">
        <v>45</v>
      </c>
      <c r="J2958" s="2" t="s">
        <v>35</v>
      </c>
      <c r="K2958" s="2"/>
      <c r="L2958" s="2" t="s">
        <v>39</v>
      </c>
      <c r="M2958" s="2"/>
      <c r="N2958" s="2"/>
      <c r="O2958" s="2" t="s">
        <v>36</v>
      </c>
      <c r="P2958" s="2" t="s">
        <v>36</v>
      </c>
      <c r="Q2958" s="2"/>
      <c r="R2958" s="2" t="s">
        <v>118</v>
      </c>
      <c r="S2958" s="2" t="s">
        <v>45</v>
      </c>
      <c r="T2958" s="2" t="s">
        <v>49</v>
      </c>
      <c r="U2958" s="2" t="s">
        <v>45</v>
      </c>
      <c r="V2958" s="2" t="s">
        <v>45</v>
      </c>
      <c r="W2958" s="2" t="s">
        <v>37</v>
      </c>
      <c r="X2958" s="2" t="s">
        <v>43</v>
      </c>
      <c r="Y2958" s="2" t="s">
        <v>44</v>
      </c>
      <c r="Z2958" s="2" t="s">
        <v>35</v>
      </c>
      <c r="AA2958" s="2" t="s">
        <v>35</v>
      </c>
      <c r="AB2958" s="2" t="s">
        <v>36</v>
      </c>
      <c r="AC2958" s="2"/>
      <c r="AD2958" s="2"/>
      <c r="AE2958">
        <v>3040</v>
      </c>
      <c r="AF2958" s="2" t="s">
        <v>35</v>
      </c>
      <c r="AG2958" s="2" t="s">
        <v>49</v>
      </c>
      <c r="AH2958" s="2">
        <v>1</v>
      </c>
      <c r="AI2958" s="2" t="str">
        <f>VLOOKUP(seguimiento[[#This Row],[vitamiad]],vitaminad[[id]:[valor]],2,)</f>
        <v>No realizado</v>
      </c>
      <c r="AJ2958" s="2" t="s">
        <v>37</v>
      </c>
      <c r="AK2958" s="2" t="s">
        <v>45</v>
      </c>
    </row>
    <row r="2959" spans="1:37" x14ac:dyDescent="0.3">
      <c r="A2959">
        <v>1431</v>
      </c>
      <c r="B2959" s="1">
        <v>42347</v>
      </c>
      <c r="C2959">
        <v>4</v>
      </c>
      <c r="D2959" t="str">
        <f>VLOOKUP(seguimiento[[#This Row],[idinstituciones]],instituciones[[idinstituciones]:[nombre]],2,)</f>
        <v>HOSP. DE Niños DE LA SMA.TRINIDAD</v>
      </c>
      <c r="E2959" s="2" t="s">
        <v>33</v>
      </c>
      <c r="F2959" s="2" t="s">
        <v>50</v>
      </c>
      <c r="G2959" s="2" t="s">
        <v>59</v>
      </c>
      <c r="H2959" s="2" t="s">
        <v>36</v>
      </c>
      <c r="I2959" s="2" t="s">
        <v>45</v>
      </c>
      <c r="J2959" s="2" t="s">
        <v>35</v>
      </c>
      <c r="K2959" s="2"/>
      <c r="L2959" s="2" t="s">
        <v>39</v>
      </c>
      <c r="M2959" s="2"/>
      <c r="N2959" s="2"/>
      <c r="O2959" s="2" t="s">
        <v>36</v>
      </c>
      <c r="P2959" s="2" t="s">
        <v>36</v>
      </c>
      <c r="Q2959" s="2"/>
      <c r="R2959" s="2" t="s">
        <v>118</v>
      </c>
      <c r="S2959" s="2" t="s">
        <v>45</v>
      </c>
      <c r="T2959" s="2" t="s">
        <v>49</v>
      </c>
      <c r="U2959" s="2" t="s">
        <v>45</v>
      </c>
      <c r="V2959" s="2" t="s">
        <v>45</v>
      </c>
      <c r="W2959" s="2" t="s">
        <v>37</v>
      </c>
      <c r="X2959" s="2" t="s">
        <v>43</v>
      </c>
      <c r="Y2959" s="2" t="s">
        <v>44</v>
      </c>
      <c r="Z2959" s="2" t="s">
        <v>35</v>
      </c>
      <c r="AA2959" s="2" t="s">
        <v>35</v>
      </c>
      <c r="AB2959" s="2" t="s">
        <v>36</v>
      </c>
      <c r="AC2959" s="2"/>
      <c r="AD2959" s="2"/>
      <c r="AE2959">
        <v>3041</v>
      </c>
      <c r="AF2959" s="2" t="s">
        <v>35</v>
      </c>
      <c r="AG2959" s="2" t="s">
        <v>49</v>
      </c>
      <c r="AH2959" s="2">
        <v>1</v>
      </c>
      <c r="AI2959" s="2" t="str">
        <f>VLOOKUP(seguimiento[[#This Row],[vitamiad]],vitaminad[[id]:[valor]],2,)</f>
        <v>No realizado</v>
      </c>
      <c r="AJ2959" s="2" t="s">
        <v>37</v>
      </c>
      <c r="AK2959" s="2" t="s">
        <v>45</v>
      </c>
    </row>
    <row r="2960" spans="1:37" x14ac:dyDescent="0.3">
      <c r="A2960">
        <v>1431</v>
      </c>
      <c r="B2960" s="1">
        <v>43438</v>
      </c>
      <c r="C2960">
        <v>4</v>
      </c>
      <c r="D2960" t="str">
        <f>VLOOKUP(seguimiento[[#This Row],[idinstituciones]],instituciones[[idinstituciones]:[nombre]],2,)</f>
        <v>HOSP. DE Niños DE LA SMA.TRINIDAD</v>
      </c>
      <c r="E2960" s="2" t="s">
        <v>64</v>
      </c>
      <c r="F2960" s="2" t="s">
        <v>50</v>
      </c>
      <c r="G2960" s="2" t="s">
        <v>51</v>
      </c>
      <c r="H2960" s="2" t="s">
        <v>36</v>
      </c>
      <c r="I2960" s="2" t="s">
        <v>45</v>
      </c>
      <c r="J2960" s="2" t="s">
        <v>35</v>
      </c>
      <c r="K2960" s="2"/>
      <c r="L2960" s="2" t="s">
        <v>39</v>
      </c>
      <c r="M2960" s="2"/>
      <c r="N2960" s="2"/>
      <c r="O2960" s="2" t="s">
        <v>36</v>
      </c>
      <c r="P2960" s="2" t="s">
        <v>36</v>
      </c>
      <c r="Q2960" s="2"/>
      <c r="R2960" s="2" t="s">
        <v>118</v>
      </c>
      <c r="S2960" s="2" t="s">
        <v>45</v>
      </c>
      <c r="T2960" s="2" t="s">
        <v>49</v>
      </c>
      <c r="U2960" s="2" t="s">
        <v>45</v>
      </c>
      <c r="V2960" s="2" t="s">
        <v>45</v>
      </c>
      <c r="W2960" s="2" t="s">
        <v>37</v>
      </c>
      <c r="X2960" s="2" t="s">
        <v>65</v>
      </c>
      <c r="Y2960" s="2" t="s">
        <v>56</v>
      </c>
      <c r="Z2960" s="2" t="s">
        <v>35</v>
      </c>
      <c r="AA2960" s="2" t="s">
        <v>35</v>
      </c>
      <c r="AB2960" s="2" t="s">
        <v>36</v>
      </c>
      <c r="AC2960" s="2"/>
      <c r="AD2960" s="2"/>
      <c r="AE2960">
        <v>3042</v>
      </c>
      <c r="AF2960" s="2" t="s">
        <v>35</v>
      </c>
      <c r="AG2960" s="2" t="s">
        <v>37</v>
      </c>
      <c r="AH2960" s="2">
        <v>1</v>
      </c>
      <c r="AI2960" s="2" t="str">
        <f>VLOOKUP(seguimiento[[#This Row],[vitamiad]],vitaminad[[id]:[valor]],2,)</f>
        <v>No realizado</v>
      </c>
      <c r="AJ2960" s="2" t="s">
        <v>46</v>
      </c>
      <c r="AK2960" s="2" t="s">
        <v>45</v>
      </c>
    </row>
    <row r="2961" spans="1:37" x14ac:dyDescent="0.3">
      <c r="A2961">
        <v>1434</v>
      </c>
      <c r="B2961" s="1">
        <v>42354</v>
      </c>
      <c r="C2961">
        <v>4</v>
      </c>
      <c r="D2961" t="str">
        <f>VLOOKUP(seguimiento[[#This Row],[idinstituciones]],instituciones[[idinstituciones]:[nombre]],2,)</f>
        <v>HOSP. DE Niños DE LA SMA.TRINIDAD</v>
      </c>
      <c r="E2961" s="2" t="s">
        <v>33</v>
      </c>
      <c r="F2961" s="2" t="s">
        <v>34</v>
      </c>
      <c r="G2961" s="2" t="s">
        <v>35</v>
      </c>
      <c r="H2961" s="2" t="s">
        <v>99</v>
      </c>
      <c r="I2961" s="2" t="s">
        <v>45</v>
      </c>
      <c r="J2961" s="2" t="s">
        <v>35</v>
      </c>
      <c r="K2961" s="2"/>
      <c r="L2961" s="2" t="s">
        <v>39</v>
      </c>
      <c r="M2961" s="2"/>
      <c r="N2961" s="2"/>
      <c r="O2961" s="2" t="s">
        <v>36</v>
      </c>
      <c r="P2961" s="2" t="s">
        <v>36</v>
      </c>
      <c r="Q2961" s="2" t="s">
        <v>80</v>
      </c>
      <c r="R2961" s="2" t="s">
        <v>118</v>
      </c>
      <c r="S2961" s="2" t="s">
        <v>45</v>
      </c>
      <c r="T2961" s="2" t="s">
        <v>36</v>
      </c>
      <c r="U2961" s="2" t="s">
        <v>37</v>
      </c>
      <c r="V2961" s="2" t="s">
        <v>45</v>
      </c>
      <c r="W2961" s="2" t="s">
        <v>37</v>
      </c>
      <c r="X2961" s="2" t="s">
        <v>43</v>
      </c>
      <c r="Y2961" s="2" t="s">
        <v>44</v>
      </c>
      <c r="Z2961" s="2" t="s">
        <v>35</v>
      </c>
      <c r="AA2961" s="2" t="s">
        <v>35</v>
      </c>
      <c r="AB2961" s="2" t="s">
        <v>36</v>
      </c>
      <c r="AC2961" s="2"/>
      <c r="AD2961" s="2"/>
      <c r="AE2961">
        <v>3101</v>
      </c>
      <c r="AF2961" s="2" t="s">
        <v>35</v>
      </c>
      <c r="AG2961" s="2" t="s">
        <v>49</v>
      </c>
      <c r="AH2961" s="2">
        <v>1</v>
      </c>
      <c r="AI2961" s="2" t="str">
        <f>VLOOKUP(seguimiento[[#This Row],[vitamiad]],vitaminad[[id]:[valor]],2,)</f>
        <v>No realizado</v>
      </c>
      <c r="AJ2961" s="2" t="s">
        <v>37</v>
      </c>
      <c r="AK2961" s="2" t="s">
        <v>45</v>
      </c>
    </row>
    <row r="2962" spans="1:37" x14ac:dyDescent="0.3">
      <c r="A2962">
        <v>1434</v>
      </c>
      <c r="B2962" s="1">
        <v>42725</v>
      </c>
      <c r="C2962">
        <v>4</v>
      </c>
      <c r="D2962" t="str">
        <f>VLOOKUP(seguimiento[[#This Row],[idinstituciones]],instituciones[[idinstituciones]:[nombre]],2,)</f>
        <v>HOSP. DE Niños DE LA SMA.TRINIDAD</v>
      </c>
      <c r="E2962" s="2" t="s">
        <v>33</v>
      </c>
      <c r="F2962" s="2" t="s">
        <v>34</v>
      </c>
      <c r="G2962" s="2" t="s">
        <v>55</v>
      </c>
      <c r="H2962" s="2" t="s">
        <v>166</v>
      </c>
      <c r="I2962" s="2" t="s">
        <v>45</v>
      </c>
      <c r="J2962" s="2" t="s">
        <v>35</v>
      </c>
      <c r="K2962" s="2"/>
      <c r="L2962" s="2" t="s">
        <v>39</v>
      </c>
      <c r="M2962" s="2"/>
      <c r="N2962" s="2"/>
      <c r="O2962" s="2" t="s">
        <v>36</v>
      </c>
      <c r="P2962" s="2" t="s">
        <v>36</v>
      </c>
      <c r="Q2962" s="2"/>
      <c r="R2962" s="2"/>
      <c r="S2962" s="2" t="s">
        <v>45</v>
      </c>
      <c r="T2962" s="2" t="s">
        <v>49</v>
      </c>
      <c r="U2962" s="2" t="s">
        <v>37</v>
      </c>
      <c r="V2962" s="2" t="s">
        <v>45</v>
      </c>
      <c r="W2962" s="2" t="s">
        <v>37</v>
      </c>
      <c r="X2962" s="2" t="s">
        <v>43</v>
      </c>
      <c r="Y2962" s="2" t="s">
        <v>44</v>
      </c>
      <c r="Z2962" s="2" t="s">
        <v>35</v>
      </c>
      <c r="AA2962" s="2" t="s">
        <v>35</v>
      </c>
      <c r="AB2962" s="2" t="s">
        <v>36</v>
      </c>
      <c r="AC2962" s="2"/>
      <c r="AD2962" s="2"/>
      <c r="AE2962">
        <v>3102</v>
      </c>
      <c r="AF2962" s="2" t="s">
        <v>35</v>
      </c>
      <c r="AG2962" s="2" t="s">
        <v>49</v>
      </c>
      <c r="AH2962" s="2">
        <v>1</v>
      </c>
      <c r="AI2962" s="2" t="str">
        <f>VLOOKUP(seguimiento[[#This Row],[vitamiad]],vitaminad[[id]:[valor]],2,)</f>
        <v>No realizado</v>
      </c>
      <c r="AJ2962" s="2" t="s">
        <v>37</v>
      </c>
      <c r="AK2962" s="2" t="s">
        <v>45</v>
      </c>
    </row>
    <row r="2963" spans="1:37" x14ac:dyDescent="0.3">
      <c r="A2963">
        <v>1434</v>
      </c>
      <c r="B2963" s="1">
        <v>43082</v>
      </c>
      <c r="C2963">
        <v>4</v>
      </c>
      <c r="D2963" t="str">
        <f>VLOOKUP(seguimiento[[#This Row],[idinstituciones]],instituciones[[idinstituciones]:[nombre]],2,)</f>
        <v>HOSP. DE Niños DE LA SMA.TRINIDAD</v>
      </c>
      <c r="E2963" s="2" t="s">
        <v>33</v>
      </c>
      <c r="F2963" s="2" t="s">
        <v>34</v>
      </c>
      <c r="G2963" s="2" t="s">
        <v>51</v>
      </c>
      <c r="H2963" s="2" t="s">
        <v>99</v>
      </c>
      <c r="I2963" s="2" t="s">
        <v>45</v>
      </c>
      <c r="J2963" s="2" t="s">
        <v>35</v>
      </c>
      <c r="K2963" s="2"/>
      <c r="L2963" s="2" t="s">
        <v>39</v>
      </c>
      <c r="M2963" s="2"/>
      <c r="N2963" s="2"/>
      <c r="O2963" s="2" t="s">
        <v>36</v>
      </c>
      <c r="P2963" s="2" t="s">
        <v>36</v>
      </c>
      <c r="Q2963" s="2"/>
      <c r="R2963" s="2" t="s">
        <v>118</v>
      </c>
      <c r="S2963" s="2" t="s">
        <v>45</v>
      </c>
      <c r="T2963" s="2" t="s">
        <v>49</v>
      </c>
      <c r="U2963" s="2" t="s">
        <v>45</v>
      </c>
      <c r="V2963" s="2" t="s">
        <v>45</v>
      </c>
      <c r="W2963" s="2" t="s">
        <v>37</v>
      </c>
      <c r="X2963" s="2" t="s">
        <v>43</v>
      </c>
      <c r="Y2963" s="2" t="s">
        <v>44</v>
      </c>
      <c r="Z2963" s="2" t="s">
        <v>35</v>
      </c>
      <c r="AA2963" s="2" t="s">
        <v>35</v>
      </c>
      <c r="AB2963" s="2" t="s">
        <v>36</v>
      </c>
      <c r="AC2963" s="2"/>
      <c r="AD2963" s="2"/>
      <c r="AE2963">
        <v>3103</v>
      </c>
      <c r="AF2963" s="2" t="s">
        <v>35</v>
      </c>
      <c r="AG2963" s="2" t="s">
        <v>49</v>
      </c>
      <c r="AH2963" s="2">
        <v>1</v>
      </c>
      <c r="AI2963" s="2" t="str">
        <f>VLOOKUP(seguimiento[[#This Row],[vitamiad]],vitaminad[[id]:[valor]],2,)</f>
        <v>No realizado</v>
      </c>
      <c r="AJ2963" s="2" t="s">
        <v>37</v>
      </c>
      <c r="AK2963" s="2" t="s">
        <v>45</v>
      </c>
    </row>
    <row r="2964" spans="1:37" x14ac:dyDescent="0.3">
      <c r="A2964">
        <v>1434</v>
      </c>
      <c r="B2964" s="1">
        <v>43453</v>
      </c>
      <c r="C2964">
        <v>4</v>
      </c>
      <c r="D2964" t="str">
        <f>VLOOKUP(seguimiento[[#This Row],[idinstituciones]],instituciones[[idinstituciones]:[nombre]],2,)</f>
        <v>HOSP. DE Niños DE LA SMA.TRINIDAD</v>
      </c>
      <c r="E2964" s="2" t="s">
        <v>33</v>
      </c>
      <c r="F2964" s="2" t="s">
        <v>50</v>
      </c>
      <c r="G2964" s="2" t="s">
        <v>59</v>
      </c>
      <c r="H2964" s="2" t="s">
        <v>36</v>
      </c>
      <c r="I2964" s="2" t="s">
        <v>45</v>
      </c>
      <c r="J2964" s="2" t="s">
        <v>35</v>
      </c>
      <c r="K2964" s="2"/>
      <c r="L2964" s="2" t="s">
        <v>39</v>
      </c>
      <c r="M2964" s="2"/>
      <c r="N2964" s="2"/>
      <c r="O2964" s="2" t="s">
        <v>36</v>
      </c>
      <c r="P2964" s="2" t="s">
        <v>36</v>
      </c>
      <c r="Q2964" s="2"/>
      <c r="R2964" s="2" t="s">
        <v>40</v>
      </c>
      <c r="S2964" s="2" t="s">
        <v>45</v>
      </c>
      <c r="T2964" s="2" t="s">
        <v>37</v>
      </c>
      <c r="U2964" s="2" t="s">
        <v>42</v>
      </c>
      <c r="V2964" s="2" t="s">
        <v>42</v>
      </c>
      <c r="W2964" s="2" t="s">
        <v>42</v>
      </c>
      <c r="X2964" s="2" t="s">
        <v>65</v>
      </c>
      <c r="Y2964" s="2" t="s">
        <v>44</v>
      </c>
      <c r="Z2964" s="2" t="s">
        <v>35</v>
      </c>
      <c r="AA2964" s="2" t="s">
        <v>35</v>
      </c>
      <c r="AB2964" s="2" t="s">
        <v>36</v>
      </c>
      <c r="AC2964" s="2"/>
      <c r="AD2964" s="2"/>
      <c r="AE2964">
        <v>3104</v>
      </c>
      <c r="AF2964" s="2" t="s">
        <v>35</v>
      </c>
      <c r="AG2964" s="2" t="s">
        <v>49</v>
      </c>
      <c r="AH2964" s="2">
        <v>1</v>
      </c>
      <c r="AI2964" s="2" t="str">
        <f>VLOOKUP(seguimiento[[#This Row],[vitamiad]],vitaminad[[id]:[valor]],2,)</f>
        <v>No realizado</v>
      </c>
      <c r="AJ2964" s="2" t="s">
        <v>37</v>
      </c>
      <c r="AK2964" s="2" t="s">
        <v>45</v>
      </c>
    </row>
    <row r="2965" spans="1:37" x14ac:dyDescent="0.3">
      <c r="A2965">
        <v>1438</v>
      </c>
      <c r="B2965" s="1">
        <v>42353</v>
      </c>
      <c r="C2965">
        <v>4</v>
      </c>
      <c r="D2965" t="str">
        <f>VLOOKUP(seguimiento[[#This Row],[idinstituciones]],instituciones[[idinstituciones]:[nombre]],2,)</f>
        <v>HOSP. DE Niños DE LA SMA.TRINIDAD</v>
      </c>
      <c r="E2965" s="2" t="s">
        <v>33</v>
      </c>
      <c r="F2965" s="2" t="s">
        <v>34</v>
      </c>
      <c r="G2965" s="2" t="s">
        <v>55</v>
      </c>
      <c r="H2965" s="2" t="s">
        <v>122</v>
      </c>
      <c r="I2965" s="2" t="s">
        <v>45</v>
      </c>
      <c r="J2965" s="2" t="s">
        <v>35</v>
      </c>
      <c r="K2965" s="2"/>
      <c r="L2965" s="2" t="s">
        <v>39</v>
      </c>
      <c r="M2965" s="2"/>
      <c r="N2965" s="2"/>
      <c r="O2965" s="2" t="s">
        <v>36</v>
      </c>
      <c r="P2965" s="2" t="s">
        <v>36</v>
      </c>
      <c r="Q2965" s="2"/>
      <c r="R2965" s="2" t="s">
        <v>118</v>
      </c>
      <c r="S2965" s="2" t="s">
        <v>45</v>
      </c>
      <c r="T2965" s="2" t="s">
        <v>49</v>
      </c>
      <c r="U2965" s="2" t="s">
        <v>46</v>
      </c>
      <c r="V2965" s="2" t="s">
        <v>37</v>
      </c>
      <c r="W2965" s="2" t="s">
        <v>37</v>
      </c>
      <c r="X2965" s="2" t="s">
        <v>43</v>
      </c>
      <c r="Y2965" s="2" t="s">
        <v>44</v>
      </c>
      <c r="Z2965" s="2" t="s">
        <v>35</v>
      </c>
      <c r="AA2965" s="2" t="s">
        <v>35</v>
      </c>
      <c r="AB2965" s="2" t="s">
        <v>36</v>
      </c>
      <c r="AC2965" s="2"/>
      <c r="AD2965" s="2"/>
      <c r="AE2965">
        <v>3105</v>
      </c>
      <c r="AF2965" s="2" t="s">
        <v>35</v>
      </c>
      <c r="AG2965" s="2" t="s">
        <v>49</v>
      </c>
      <c r="AH2965" s="2">
        <v>1</v>
      </c>
      <c r="AI2965" s="2" t="str">
        <f>VLOOKUP(seguimiento[[#This Row],[vitamiad]],vitaminad[[id]:[valor]],2,)</f>
        <v>No realizado</v>
      </c>
      <c r="AJ2965" s="2" t="s">
        <v>37</v>
      </c>
      <c r="AK2965" s="2" t="s">
        <v>45</v>
      </c>
    </row>
    <row r="2966" spans="1:37" x14ac:dyDescent="0.3">
      <c r="A2966">
        <v>1438</v>
      </c>
      <c r="B2966" s="1">
        <v>42388</v>
      </c>
      <c r="C2966">
        <v>4</v>
      </c>
      <c r="D2966" t="str">
        <f>VLOOKUP(seguimiento[[#This Row],[idinstituciones]],instituciones[[idinstituciones]:[nombre]],2,)</f>
        <v>HOSP. DE Niños DE LA SMA.TRINIDAD</v>
      </c>
      <c r="E2966" s="2" t="s">
        <v>35</v>
      </c>
      <c r="F2966" s="2" t="s">
        <v>34</v>
      </c>
      <c r="G2966" s="2" t="s">
        <v>35</v>
      </c>
      <c r="H2966" s="2" t="s">
        <v>36</v>
      </c>
      <c r="I2966" s="2" t="s">
        <v>45</v>
      </c>
      <c r="J2966" s="2" t="s">
        <v>35</v>
      </c>
      <c r="K2966" s="2"/>
      <c r="L2966" s="2" t="s">
        <v>39</v>
      </c>
      <c r="M2966" s="2"/>
      <c r="N2966" s="2" t="s">
        <v>35</v>
      </c>
      <c r="O2966" s="2" t="s">
        <v>36</v>
      </c>
      <c r="P2966" s="2" t="s">
        <v>36</v>
      </c>
      <c r="Q2966" s="2"/>
      <c r="R2966" s="2"/>
      <c r="S2966" s="2" t="s">
        <v>36</v>
      </c>
      <c r="T2966" s="2" t="s">
        <v>48</v>
      </c>
      <c r="U2966" s="2" t="s">
        <v>42</v>
      </c>
      <c r="V2966" s="2" t="s">
        <v>42</v>
      </c>
      <c r="W2966" s="2" t="s">
        <v>36</v>
      </c>
      <c r="X2966" s="2" t="s">
        <v>43</v>
      </c>
      <c r="Y2966" s="2" t="s">
        <v>44</v>
      </c>
      <c r="Z2966" s="2" t="s">
        <v>281</v>
      </c>
      <c r="AA2966" s="2" t="s">
        <v>35</v>
      </c>
      <c r="AB2966" s="2" t="s">
        <v>36</v>
      </c>
      <c r="AC2966" s="2"/>
      <c r="AD2966" s="2"/>
      <c r="AE2966">
        <v>2709</v>
      </c>
      <c r="AF2966" s="2" t="s">
        <v>35</v>
      </c>
      <c r="AG2966" s="2" t="s">
        <v>49</v>
      </c>
      <c r="AH2966" s="2"/>
      <c r="AI2966" s="2"/>
      <c r="AJ2966" s="2" t="s">
        <v>45</v>
      </c>
      <c r="AK2966" s="2" t="s">
        <v>36</v>
      </c>
    </row>
    <row r="2967" spans="1:37" x14ac:dyDescent="0.3">
      <c r="A2967">
        <v>1438</v>
      </c>
      <c r="B2967" s="1">
        <v>42444</v>
      </c>
      <c r="C2967">
        <v>4</v>
      </c>
      <c r="D2967" t="str">
        <f>VLOOKUP(seguimiento[[#This Row],[idinstituciones]],instituciones[[idinstituciones]:[nombre]],2,)</f>
        <v>HOSP. DE Niños DE LA SMA.TRINIDAD</v>
      </c>
      <c r="E2967" s="2" t="s">
        <v>35</v>
      </c>
      <c r="F2967" s="2" t="s">
        <v>34</v>
      </c>
      <c r="G2967" s="2" t="s">
        <v>35</v>
      </c>
      <c r="H2967" s="2" t="s">
        <v>36</v>
      </c>
      <c r="I2967" s="2" t="s">
        <v>45</v>
      </c>
      <c r="J2967" s="2" t="s">
        <v>35</v>
      </c>
      <c r="K2967" s="2"/>
      <c r="L2967" s="2" t="s">
        <v>39</v>
      </c>
      <c r="M2967" s="2"/>
      <c r="N2967" s="2" t="s">
        <v>35</v>
      </c>
      <c r="O2967" s="2" t="s">
        <v>36</v>
      </c>
      <c r="P2967" s="2" t="s">
        <v>36</v>
      </c>
      <c r="Q2967" s="2"/>
      <c r="R2967" s="2"/>
      <c r="S2967" s="2" t="s">
        <v>36</v>
      </c>
      <c r="T2967" s="2" t="s">
        <v>49</v>
      </c>
      <c r="U2967" s="2" t="s">
        <v>42</v>
      </c>
      <c r="V2967" s="2" t="s">
        <v>42</v>
      </c>
      <c r="W2967" s="2" t="s">
        <v>36</v>
      </c>
      <c r="X2967" s="2" t="s">
        <v>43</v>
      </c>
      <c r="Y2967" s="2" t="s">
        <v>44</v>
      </c>
      <c r="Z2967" s="2" t="s">
        <v>281</v>
      </c>
      <c r="AA2967" s="2" t="s">
        <v>35</v>
      </c>
      <c r="AB2967" s="2" t="s">
        <v>36</v>
      </c>
      <c r="AC2967" s="2"/>
      <c r="AD2967" s="2"/>
      <c r="AE2967">
        <v>2710</v>
      </c>
      <c r="AF2967" s="2" t="s">
        <v>35</v>
      </c>
      <c r="AG2967" s="2" t="s">
        <v>36</v>
      </c>
      <c r="AH2967" s="2"/>
      <c r="AI2967" s="2"/>
      <c r="AJ2967" s="2" t="s">
        <v>45</v>
      </c>
      <c r="AK2967" s="2" t="s">
        <v>36</v>
      </c>
    </row>
    <row r="2968" spans="1:37" x14ac:dyDescent="0.3">
      <c r="A2968">
        <v>1438</v>
      </c>
      <c r="B2968" s="1">
        <v>42507</v>
      </c>
      <c r="C2968">
        <v>4</v>
      </c>
      <c r="D2968" t="str">
        <f>VLOOKUP(seguimiento[[#This Row],[idinstituciones]],instituciones[[idinstituciones]:[nombre]],2,)</f>
        <v>HOSP. DE Niños DE LA SMA.TRINIDAD</v>
      </c>
      <c r="E2968" s="2" t="s">
        <v>35</v>
      </c>
      <c r="F2968" s="2" t="s">
        <v>34</v>
      </c>
      <c r="G2968" s="2" t="s">
        <v>35</v>
      </c>
      <c r="H2968" s="2" t="s">
        <v>36</v>
      </c>
      <c r="I2968" s="2" t="s">
        <v>45</v>
      </c>
      <c r="J2968" s="2" t="s">
        <v>35</v>
      </c>
      <c r="K2968" s="2"/>
      <c r="L2968" s="2" t="s">
        <v>39</v>
      </c>
      <c r="M2968" s="2"/>
      <c r="N2968" s="2" t="s">
        <v>35</v>
      </c>
      <c r="O2968" s="2" t="s">
        <v>36</v>
      </c>
      <c r="P2968" s="2" t="s">
        <v>36</v>
      </c>
      <c r="Q2968" s="2"/>
      <c r="R2968" s="2"/>
      <c r="S2968" s="2" t="s">
        <v>36</v>
      </c>
      <c r="T2968" s="2" t="s">
        <v>49</v>
      </c>
      <c r="U2968" s="2" t="s">
        <v>42</v>
      </c>
      <c r="V2968" s="2" t="s">
        <v>42</v>
      </c>
      <c r="W2968" s="2" t="s">
        <v>36</v>
      </c>
      <c r="X2968" s="2" t="s">
        <v>43</v>
      </c>
      <c r="Y2968" s="2" t="s">
        <v>44</v>
      </c>
      <c r="Z2968" s="2" t="s">
        <v>281</v>
      </c>
      <c r="AA2968" s="2" t="s">
        <v>35</v>
      </c>
      <c r="AB2968" s="2" t="s">
        <v>36</v>
      </c>
      <c r="AC2968" s="2"/>
      <c r="AD2968" s="2"/>
      <c r="AE2968">
        <v>2711</v>
      </c>
      <c r="AF2968" s="2" t="s">
        <v>35</v>
      </c>
      <c r="AG2968" s="2" t="s">
        <v>36</v>
      </c>
      <c r="AH2968" s="2"/>
      <c r="AI2968" s="2"/>
      <c r="AJ2968" s="2" t="s">
        <v>45</v>
      </c>
      <c r="AK2968" s="2" t="s">
        <v>36</v>
      </c>
    </row>
    <row r="2969" spans="1:37" x14ac:dyDescent="0.3">
      <c r="A2969">
        <v>1438</v>
      </c>
      <c r="B2969" s="1">
        <v>43081</v>
      </c>
      <c r="C2969">
        <v>4</v>
      </c>
      <c r="D2969" t="str">
        <f>VLOOKUP(seguimiento[[#This Row],[idinstituciones]],instituciones[[idinstituciones]:[nombre]],2,)</f>
        <v>HOSP. DE Niños DE LA SMA.TRINIDAD</v>
      </c>
      <c r="E2969" s="2" t="s">
        <v>33</v>
      </c>
      <c r="F2969" s="2" t="s">
        <v>34</v>
      </c>
      <c r="G2969" s="2" t="s">
        <v>55</v>
      </c>
      <c r="H2969" s="2" t="s">
        <v>36</v>
      </c>
      <c r="I2969" s="2" t="s">
        <v>45</v>
      </c>
      <c r="J2969" s="2" t="s">
        <v>35</v>
      </c>
      <c r="K2969" s="2"/>
      <c r="L2969" s="2" t="s">
        <v>39</v>
      </c>
      <c r="M2969" s="2"/>
      <c r="N2969" s="2"/>
      <c r="O2969" s="2" t="s">
        <v>36</v>
      </c>
      <c r="P2969" s="2" t="s">
        <v>36</v>
      </c>
      <c r="Q2969" s="2"/>
      <c r="R2969" s="2" t="s">
        <v>118</v>
      </c>
      <c r="S2969" s="2" t="s">
        <v>45</v>
      </c>
      <c r="T2969" s="2" t="s">
        <v>49</v>
      </c>
      <c r="U2969" s="2" t="s">
        <v>42</v>
      </c>
      <c r="V2969" s="2" t="s">
        <v>42</v>
      </c>
      <c r="W2969" s="2" t="s">
        <v>37</v>
      </c>
      <c r="X2969" s="2" t="s">
        <v>43</v>
      </c>
      <c r="Y2969" s="2" t="s">
        <v>44</v>
      </c>
      <c r="Z2969" s="2" t="s">
        <v>35</v>
      </c>
      <c r="AA2969" s="2" t="s">
        <v>35</v>
      </c>
      <c r="AB2969" s="2" t="s">
        <v>36</v>
      </c>
      <c r="AC2969" s="2"/>
      <c r="AD2969" s="2"/>
      <c r="AE2969">
        <v>3106</v>
      </c>
      <c r="AF2969" s="2" t="s">
        <v>35</v>
      </c>
      <c r="AG2969" s="2" t="s">
        <v>49</v>
      </c>
      <c r="AH2969" s="2">
        <v>1</v>
      </c>
      <c r="AI2969" s="2" t="str">
        <f>VLOOKUP(seguimiento[[#This Row],[vitamiad]],vitaminad[[id]:[valor]],2,)</f>
        <v>No realizado</v>
      </c>
      <c r="AJ2969" s="2" t="s">
        <v>37</v>
      </c>
      <c r="AK2969" s="2" t="s">
        <v>45</v>
      </c>
    </row>
    <row r="2970" spans="1:37" x14ac:dyDescent="0.3">
      <c r="A2970">
        <v>1438</v>
      </c>
      <c r="B2970" s="1">
        <v>43445</v>
      </c>
      <c r="C2970">
        <v>4</v>
      </c>
      <c r="D2970" t="str">
        <f>VLOOKUP(seguimiento[[#This Row],[idinstituciones]],instituciones[[idinstituciones]:[nombre]],2,)</f>
        <v>HOSP. DE Niños DE LA SMA.TRINIDAD</v>
      </c>
      <c r="E2970" s="2" t="s">
        <v>33</v>
      </c>
      <c r="F2970" s="2" t="s">
        <v>34</v>
      </c>
      <c r="G2970" s="2" t="s">
        <v>59</v>
      </c>
      <c r="H2970" s="2" t="s">
        <v>36</v>
      </c>
      <c r="I2970" s="2" t="s">
        <v>45</v>
      </c>
      <c r="J2970" s="2" t="s">
        <v>35</v>
      </c>
      <c r="K2970" s="2"/>
      <c r="L2970" s="2" t="s">
        <v>39</v>
      </c>
      <c r="M2970" s="2"/>
      <c r="N2970" s="2"/>
      <c r="O2970" s="2" t="s">
        <v>36</v>
      </c>
      <c r="P2970" s="2" t="s">
        <v>36</v>
      </c>
      <c r="Q2970" s="2"/>
      <c r="R2970" s="2" t="s">
        <v>118</v>
      </c>
      <c r="S2970" s="2" t="s">
        <v>45</v>
      </c>
      <c r="T2970" s="2" t="s">
        <v>49</v>
      </c>
      <c r="U2970" s="2" t="s">
        <v>42</v>
      </c>
      <c r="V2970" s="2" t="s">
        <v>42</v>
      </c>
      <c r="W2970" s="2" t="s">
        <v>45</v>
      </c>
      <c r="X2970" s="2" t="s">
        <v>43</v>
      </c>
      <c r="Y2970" s="2" t="s">
        <v>44</v>
      </c>
      <c r="Z2970" s="2" t="s">
        <v>35</v>
      </c>
      <c r="AA2970" s="2" t="s">
        <v>35</v>
      </c>
      <c r="AB2970" s="2" t="s">
        <v>36</v>
      </c>
      <c r="AC2970" s="2"/>
      <c r="AD2970" s="2"/>
      <c r="AE2970">
        <v>3107</v>
      </c>
      <c r="AF2970" s="2" t="s">
        <v>35</v>
      </c>
      <c r="AG2970" s="2" t="s">
        <v>49</v>
      </c>
      <c r="AH2970" s="2">
        <v>4</v>
      </c>
      <c r="AI2970" s="2"/>
      <c r="AJ2970" s="2" t="s">
        <v>37</v>
      </c>
      <c r="AK2970" s="2" t="s">
        <v>45</v>
      </c>
    </row>
    <row r="2971" spans="1:37" x14ac:dyDescent="0.3">
      <c r="A2971">
        <v>1440</v>
      </c>
      <c r="B2971" s="1">
        <v>42017</v>
      </c>
      <c r="C2971">
        <v>39</v>
      </c>
      <c r="D2971" t="str">
        <f>VLOOKUP(seguimiento[[#This Row],[idinstituciones]],instituciones[[idinstituciones]:[nombre]],2,)</f>
        <v>hospital del Niño Jesús</v>
      </c>
      <c r="E2971" s="2" t="s">
        <v>35</v>
      </c>
      <c r="F2971" s="2" t="s">
        <v>34</v>
      </c>
      <c r="G2971" s="2" t="s">
        <v>59</v>
      </c>
      <c r="H2971" s="2" t="s">
        <v>36</v>
      </c>
      <c r="I2971" s="2" t="s">
        <v>37</v>
      </c>
      <c r="J2971" s="2" t="s">
        <v>35</v>
      </c>
      <c r="K2971" s="2"/>
      <c r="L2971" s="2" t="s">
        <v>39</v>
      </c>
      <c r="M2971" s="2" t="s">
        <v>70</v>
      </c>
      <c r="N2971" s="2" t="s">
        <v>35</v>
      </c>
      <c r="O2971" s="2" t="s">
        <v>36</v>
      </c>
      <c r="P2971" s="2" t="s">
        <v>36</v>
      </c>
      <c r="Q2971" s="2"/>
      <c r="R2971" s="2" t="s">
        <v>40</v>
      </c>
      <c r="S2971" s="2" t="s">
        <v>45</v>
      </c>
      <c r="T2971" s="2" t="s">
        <v>37</v>
      </c>
      <c r="U2971" s="2" t="s">
        <v>42</v>
      </c>
      <c r="V2971" s="2" t="s">
        <v>42</v>
      </c>
      <c r="W2971" s="2" t="s">
        <v>37</v>
      </c>
      <c r="X2971" s="2" t="s">
        <v>43</v>
      </c>
      <c r="Y2971" s="2" t="s">
        <v>47</v>
      </c>
      <c r="Z2971" s="2" t="s">
        <v>35</v>
      </c>
      <c r="AA2971" s="2" t="s">
        <v>35</v>
      </c>
      <c r="AB2971" s="2" t="s">
        <v>36</v>
      </c>
      <c r="AC2971" s="2"/>
      <c r="AD2971" s="2"/>
      <c r="AE2971">
        <v>2350</v>
      </c>
      <c r="AF2971" s="2" t="s">
        <v>35</v>
      </c>
      <c r="AG2971" s="2" t="s">
        <v>49</v>
      </c>
      <c r="AH2971" s="2">
        <v>1</v>
      </c>
      <c r="AI2971" s="2" t="str">
        <f>VLOOKUP(seguimiento[[#This Row],[vitamiad]],vitaminad[[id]:[valor]],2,)</f>
        <v>No realizado</v>
      </c>
      <c r="AJ2971" s="2" t="s">
        <v>37</v>
      </c>
      <c r="AK2971" s="2" t="s">
        <v>45</v>
      </c>
    </row>
    <row r="2972" spans="1:37" x14ac:dyDescent="0.3">
      <c r="A2972">
        <v>1443</v>
      </c>
      <c r="B2972" s="1">
        <v>42717</v>
      </c>
      <c r="C2972">
        <v>2</v>
      </c>
      <c r="D2972" t="str">
        <f>VLOOKUP(seguimiento[[#This Row],[idinstituciones]],instituciones[[idinstituciones]:[nombre]],2,)</f>
        <v>Instituto Especialidades Pediátricas</v>
      </c>
      <c r="E2972" s="2" t="s">
        <v>35</v>
      </c>
      <c r="F2972" s="2" t="s">
        <v>34</v>
      </c>
      <c r="G2972" s="2" t="s">
        <v>35</v>
      </c>
      <c r="H2972" s="2" t="s">
        <v>36</v>
      </c>
      <c r="I2972" s="2" t="s">
        <v>45</v>
      </c>
      <c r="J2972" s="2" t="s">
        <v>35</v>
      </c>
      <c r="K2972" s="2"/>
      <c r="L2972" s="2" t="s">
        <v>39</v>
      </c>
      <c r="M2972" s="2"/>
      <c r="N2972" s="2"/>
      <c r="O2972" s="2" t="s">
        <v>36</v>
      </c>
      <c r="P2972" s="2" t="s">
        <v>36</v>
      </c>
      <c r="Q2972" s="2"/>
      <c r="R2972" s="2"/>
      <c r="S2972" s="2" t="s">
        <v>36</v>
      </c>
      <c r="T2972" s="2" t="s">
        <v>36</v>
      </c>
      <c r="U2972" s="2" t="s">
        <v>36</v>
      </c>
      <c r="V2972" s="2" t="s">
        <v>36</v>
      </c>
      <c r="W2972" s="2" t="s">
        <v>36</v>
      </c>
      <c r="X2972" s="2" t="s">
        <v>36</v>
      </c>
      <c r="Y2972" s="2" t="s">
        <v>44</v>
      </c>
      <c r="Z2972" s="2" t="s">
        <v>281</v>
      </c>
      <c r="AA2972" s="2" t="s">
        <v>35</v>
      </c>
      <c r="AB2972" s="2" t="s">
        <v>36</v>
      </c>
      <c r="AC2972" s="2"/>
      <c r="AD2972" s="2"/>
      <c r="AE2972">
        <v>2405</v>
      </c>
      <c r="AF2972" s="2" t="s">
        <v>36</v>
      </c>
      <c r="AG2972" s="2" t="s">
        <v>49</v>
      </c>
      <c r="AH2972" s="2"/>
      <c r="AI2972" s="2"/>
      <c r="AJ2972" s="2" t="s">
        <v>45</v>
      </c>
      <c r="AK2972" s="2" t="s">
        <v>36</v>
      </c>
    </row>
    <row r="2973" spans="1:37" x14ac:dyDescent="0.3">
      <c r="A2973">
        <v>1444</v>
      </c>
      <c r="B2973" s="1">
        <v>42318</v>
      </c>
      <c r="C2973">
        <v>24</v>
      </c>
      <c r="D2973" t="str">
        <f>VLOOKUP(seguimiento[[#This Row],[idinstituciones]],instituciones[[idinstituciones]:[nombre]],2,)</f>
        <v>Hospital Sor Maria Ludovica de La Plata</v>
      </c>
      <c r="E2973" s="2" t="s">
        <v>33</v>
      </c>
      <c r="F2973" s="2" t="s">
        <v>34</v>
      </c>
      <c r="G2973" s="2" t="s">
        <v>35</v>
      </c>
      <c r="H2973" s="2" t="s">
        <v>36</v>
      </c>
      <c r="I2973" s="2" t="s">
        <v>37</v>
      </c>
      <c r="J2973" s="2" t="s">
        <v>71</v>
      </c>
      <c r="K2973" s="2"/>
      <c r="L2973" s="2" t="s">
        <v>39</v>
      </c>
      <c r="M2973" s="2"/>
      <c r="N2973" s="2" t="s">
        <v>35</v>
      </c>
      <c r="O2973" s="2" t="s">
        <v>36</v>
      </c>
      <c r="P2973" s="2" t="s">
        <v>36</v>
      </c>
      <c r="Q2973" s="2" t="s">
        <v>34</v>
      </c>
      <c r="R2973" s="2" t="s">
        <v>40</v>
      </c>
      <c r="S2973" s="2" t="s">
        <v>45</v>
      </c>
      <c r="T2973" s="2" t="s">
        <v>37</v>
      </c>
      <c r="U2973" s="2" t="s">
        <v>42</v>
      </c>
      <c r="V2973" s="2" t="s">
        <v>42</v>
      </c>
      <c r="W2973" s="2" t="s">
        <v>37</v>
      </c>
      <c r="X2973" s="2" t="s">
        <v>43</v>
      </c>
      <c r="Y2973" s="2" t="s">
        <v>56</v>
      </c>
      <c r="Z2973" s="2" t="s">
        <v>281</v>
      </c>
      <c r="AA2973" s="2" t="s">
        <v>35</v>
      </c>
      <c r="AB2973" s="2" t="s">
        <v>36</v>
      </c>
      <c r="AC2973" s="2"/>
      <c r="AD2973" s="2"/>
      <c r="AE2973">
        <v>2352</v>
      </c>
      <c r="AF2973" s="2" t="s">
        <v>35</v>
      </c>
      <c r="AG2973" s="2" t="s">
        <v>49</v>
      </c>
      <c r="AH2973" s="2">
        <v>3</v>
      </c>
      <c r="AI2973" s="2" t="str">
        <f>VLOOKUP(seguimiento[[#This Row],[vitamiad]],vitaminad[[id]:[valor]],2,)</f>
        <v>Bajo</v>
      </c>
      <c r="AJ2973" s="2" t="s">
        <v>37</v>
      </c>
      <c r="AK2973" s="2" t="s">
        <v>45</v>
      </c>
    </row>
    <row r="2974" spans="1:37" x14ac:dyDescent="0.3">
      <c r="A2974">
        <v>1445</v>
      </c>
      <c r="B2974" s="1">
        <v>42367</v>
      </c>
      <c r="C2974">
        <v>24</v>
      </c>
      <c r="D2974" t="str">
        <f>VLOOKUP(seguimiento[[#This Row],[idinstituciones]],instituciones[[idinstituciones]:[nombre]],2,)</f>
        <v>Hospital Sor Maria Ludovica de La Plata</v>
      </c>
      <c r="E2974" s="2" t="s">
        <v>35</v>
      </c>
      <c r="F2974" s="2" t="s">
        <v>34</v>
      </c>
      <c r="G2974" s="2" t="s">
        <v>35</v>
      </c>
      <c r="H2974" s="2" t="s">
        <v>36</v>
      </c>
      <c r="I2974" s="2" t="s">
        <v>45</v>
      </c>
      <c r="J2974" s="2" t="s">
        <v>35</v>
      </c>
      <c r="K2974" s="2"/>
      <c r="L2974" s="2" t="s">
        <v>39</v>
      </c>
      <c r="M2974" s="2"/>
      <c r="N2974" s="2"/>
      <c r="O2974" s="2" t="s">
        <v>36</v>
      </c>
      <c r="P2974" s="2" t="s">
        <v>36</v>
      </c>
      <c r="Q2974" s="2"/>
      <c r="R2974" s="2"/>
      <c r="S2974" s="2" t="s">
        <v>45</v>
      </c>
      <c r="T2974" s="2" t="s">
        <v>45</v>
      </c>
      <c r="U2974" s="2" t="s">
        <v>42</v>
      </c>
      <c r="V2974" s="2" t="s">
        <v>42</v>
      </c>
      <c r="W2974" s="2" t="s">
        <v>45</v>
      </c>
      <c r="X2974" s="2" t="s">
        <v>43</v>
      </c>
      <c r="Y2974" s="2" t="s">
        <v>36</v>
      </c>
      <c r="Z2974" s="2" t="s">
        <v>281</v>
      </c>
      <c r="AA2974" s="2" t="s">
        <v>35</v>
      </c>
      <c r="AB2974" s="2" t="s">
        <v>36</v>
      </c>
      <c r="AC2974" s="2"/>
      <c r="AD2974" s="2"/>
      <c r="AE2974">
        <v>2353</v>
      </c>
      <c r="AF2974" s="2" t="s">
        <v>35</v>
      </c>
      <c r="AG2974" s="2" t="s">
        <v>49</v>
      </c>
      <c r="AH2974" s="2"/>
      <c r="AI2974" s="2"/>
      <c r="AJ2974" s="2" t="s">
        <v>45</v>
      </c>
      <c r="AK2974" s="2" t="s">
        <v>45</v>
      </c>
    </row>
    <row r="2975" spans="1:37" x14ac:dyDescent="0.3">
      <c r="A2975">
        <v>1446</v>
      </c>
      <c r="B2975" s="1">
        <v>42620</v>
      </c>
      <c r="C2975">
        <v>29</v>
      </c>
      <c r="D2975" t="str">
        <f>VLOOKUP(seguimiento[[#This Row],[idinstituciones]],instituciones[[idinstituciones]:[nombre]],2,)</f>
        <v>H.I.G.A Prof.R. Rossi</v>
      </c>
      <c r="E2975" s="2" t="s">
        <v>33</v>
      </c>
      <c r="F2975" s="2" t="s">
        <v>34</v>
      </c>
      <c r="G2975" s="2" t="s">
        <v>55</v>
      </c>
      <c r="H2975" s="2" t="s">
        <v>36</v>
      </c>
      <c r="I2975" s="2" t="s">
        <v>73</v>
      </c>
      <c r="J2975" s="2" t="s">
        <v>44</v>
      </c>
      <c r="K2975" s="2"/>
      <c r="L2975" s="2" t="s">
        <v>44</v>
      </c>
      <c r="M2975" s="2" t="s">
        <v>70</v>
      </c>
      <c r="N2975" s="2" t="s">
        <v>35</v>
      </c>
      <c r="O2975" s="2" t="s">
        <v>36</v>
      </c>
      <c r="P2975" s="2" t="s">
        <v>42</v>
      </c>
      <c r="Q2975" s="2"/>
      <c r="R2975" s="2"/>
      <c r="S2975" s="2" t="s">
        <v>36</v>
      </c>
      <c r="T2975" s="2" t="s">
        <v>45</v>
      </c>
      <c r="U2975" s="2" t="s">
        <v>42</v>
      </c>
      <c r="V2975" s="2" t="s">
        <v>42</v>
      </c>
      <c r="W2975" s="2" t="s">
        <v>42</v>
      </c>
      <c r="X2975" s="2" t="s">
        <v>44</v>
      </c>
      <c r="Y2975" s="2" t="s">
        <v>44</v>
      </c>
      <c r="Z2975" s="2" t="s">
        <v>281</v>
      </c>
      <c r="AA2975" s="2" t="s">
        <v>35</v>
      </c>
      <c r="AB2975" s="2" t="s">
        <v>36</v>
      </c>
      <c r="AC2975" s="2"/>
      <c r="AD2975" s="2"/>
      <c r="AE2975">
        <v>2363</v>
      </c>
      <c r="AF2975" s="2" t="s">
        <v>35</v>
      </c>
      <c r="AG2975" s="2" t="s">
        <v>49</v>
      </c>
      <c r="AH2975" s="2"/>
      <c r="AI2975" s="2"/>
      <c r="AJ2975" s="2" t="s">
        <v>37</v>
      </c>
      <c r="AK2975" s="2" t="s">
        <v>36</v>
      </c>
    </row>
    <row r="2976" spans="1:37" x14ac:dyDescent="0.3">
      <c r="A2976">
        <v>1447</v>
      </c>
      <c r="B2976" s="1">
        <v>42698</v>
      </c>
      <c r="C2976">
        <v>12</v>
      </c>
      <c r="D2976" t="str">
        <f>VLOOKUP(seguimiento[[#This Row],[idinstituciones]],instituciones[[idinstituciones]:[nombre]],2,)</f>
        <v>Hospital de Niños Dr Orlando Alassia</v>
      </c>
      <c r="E2976" s="2" t="s">
        <v>33</v>
      </c>
      <c r="F2976" s="2" t="s">
        <v>58</v>
      </c>
      <c r="G2976" s="2" t="s">
        <v>51</v>
      </c>
      <c r="H2976" s="2" t="s">
        <v>36</v>
      </c>
      <c r="I2976" s="2" t="s">
        <v>37</v>
      </c>
      <c r="J2976" s="2" t="s">
        <v>71</v>
      </c>
      <c r="K2976" s="2"/>
      <c r="L2976" s="2" t="s">
        <v>39</v>
      </c>
      <c r="M2976" s="2"/>
      <c r="N2976" s="2"/>
      <c r="O2976" s="2" t="s">
        <v>36</v>
      </c>
      <c r="P2976" s="2" t="s">
        <v>36</v>
      </c>
      <c r="Q2976" s="2" t="s">
        <v>34</v>
      </c>
      <c r="R2976" s="2"/>
      <c r="S2976" s="2" t="s">
        <v>37</v>
      </c>
      <c r="T2976" s="2" t="s">
        <v>49</v>
      </c>
      <c r="U2976" s="2" t="s">
        <v>42</v>
      </c>
      <c r="V2976" s="2" t="s">
        <v>42</v>
      </c>
      <c r="W2976" s="2" t="s">
        <v>46</v>
      </c>
      <c r="X2976" s="2" t="s">
        <v>43</v>
      </c>
      <c r="Y2976" s="2" t="s">
        <v>54</v>
      </c>
      <c r="Z2976" s="2" t="s">
        <v>281</v>
      </c>
      <c r="AA2976" s="2" t="s">
        <v>35</v>
      </c>
      <c r="AB2976" s="2" t="s">
        <v>36</v>
      </c>
      <c r="AC2976" s="2"/>
      <c r="AD2976" s="2"/>
      <c r="AE2976">
        <v>2368</v>
      </c>
      <c r="AF2976" s="2" t="s">
        <v>35</v>
      </c>
      <c r="AG2976" s="2" t="s">
        <v>45</v>
      </c>
      <c r="AH2976" s="2"/>
      <c r="AI2976" s="2"/>
      <c r="AJ2976" s="2" t="s">
        <v>36</v>
      </c>
      <c r="AK2976" s="2" t="s">
        <v>36</v>
      </c>
    </row>
    <row r="2977" spans="1:37" x14ac:dyDescent="0.3">
      <c r="A2977">
        <v>1448</v>
      </c>
      <c r="B2977" s="1">
        <v>42695</v>
      </c>
      <c r="C2977">
        <v>6</v>
      </c>
      <c r="D2977" t="str">
        <f>VLOOKUP(seguimiento[[#This Row],[idinstituciones]],instituciones[[idinstituciones]:[nombre]],2,)</f>
        <v>Consultorio  FQ - Dr. Meneguetti</v>
      </c>
      <c r="E2977" s="2" t="s">
        <v>64</v>
      </c>
      <c r="F2977" s="2" t="s">
        <v>34</v>
      </c>
      <c r="G2977" s="2" t="s">
        <v>55</v>
      </c>
      <c r="H2977" s="2" t="s">
        <v>36</v>
      </c>
      <c r="I2977" s="2" t="s">
        <v>45</v>
      </c>
      <c r="J2977" s="2" t="s">
        <v>71</v>
      </c>
      <c r="K2977" s="2"/>
      <c r="L2977" s="2" t="s">
        <v>39</v>
      </c>
      <c r="M2977" s="2"/>
      <c r="N2977" s="2"/>
      <c r="O2977" s="2" t="s">
        <v>36</v>
      </c>
      <c r="P2977" s="2" t="s">
        <v>36</v>
      </c>
      <c r="Q2977" s="2"/>
      <c r="R2977" s="2"/>
      <c r="S2977" s="2" t="s">
        <v>36</v>
      </c>
      <c r="T2977" s="2" t="s">
        <v>37</v>
      </c>
      <c r="U2977" s="2" t="s">
        <v>36</v>
      </c>
      <c r="V2977" s="2" t="s">
        <v>36</v>
      </c>
      <c r="W2977" s="2" t="s">
        <v>45</v>
      </c>
      <c r="X2977" s="2" t="s">
        <v>65</v>
      </c>
      <c r="Y2977" s="2" t="s">
        <v>44</v>
      </c>
      <c r="Z2977" s="2" t="s">
        <v>281</v>
      </c>
      <c r="AA2977" s="2" t="s">
        <v>35</v>
      </c>
      <c r="AB2977" s="2" t="s">
        <v>36</v>
      </c>
      <c r="AC2977" s="2"/>
      <c r="AD2977" s="2"/>
      <c r="AE2977">
        <v>2374</v>
      </c>
      <c r="AF2977" s="2" t="s">
        <v>35</v>
      </c>
      <c r="AG2977" s="2" t="s">
        <v>36</v>
      </c>
      <c r="AH2977" s="2"/>
      <c r="AI2977" s="2"/>
      <c r="AJ2977" s="2" t="s">
        <v>37</v>
      </c>
      <c r="AK2977" s="2" t="s">
        <v>36</v>
      </c>
    </row>
    <row r="2978" spans="1:37" x14ac:dyDescent="0.3">
      <c r="A2978">
        <v>1449</v>
      </c>
      <c r="B2978" s="1">
        <v>42720</v>
      </c>
      <c r="C2978">
        <v>42</v>
      </c>
      <c r="D2978" t="str">
        <f>VLOOKUP(seguimiento[[#This Row],[idinstituciones]],instituciones[[idinstituciones]:[nombre]],2,)</f>
        <v>Hospital Cipolletti</v>
      </c>
      <c r="E2978" s="2" t="s">
        <v>64</v>
      </c>
      <c r="F2978" s="2" t="s">
        <v>34</v>
      </c>
      <c r="G2978" s="2" t="s">
        <v>35</v>
      </c>
      <c r="H2978" s="2" t="s">
        <v>36</v>
      </c>
      <c r="I2978" s="2" t="s">
        <v>36</v>
      </c>
      <c r="J2978" s="2" t="s">
        <v>36</v>
      </c>
      <c r="K2978" s="2"/>
      <c r="L2978" s="2" t="s">
        <v>36</v>
      </c>
      <c r="M2978" s="2"/>
      <c r="N2978" s="2"/>
      <c r="O2978" s="2" t="s">
        <v>36</v>
      </c>
      <c r="P2978" s="2" t="s">
        <v>36</v>
      </c>
      <c r="Q2978" s="2"/>
      <c r="R2978" s="2"/>
      <c r="S2978" s="2" t="s">
        <v>36</v>
      </c>
      <c r="T2978" s="2" t="s">
        <v>36</v>
      </c>
      <c r="U2978" s="2" t="s">
        <v>36</v>
      </c>
      <c r="V2978" s="2" t="s">
        <v>36</v>
      </c>
      <c r="W2978" s="2" t="s">
        <v>36</v>
      </c>
      <c r="X2978" s="2" t="s">
        <v>36</v>
      </c>
      <c r="Y2978" s="2" t="s">
        <v>36</v>
      </c>
      <c r="Z2978" s="2"/>
      <c r="AA2978" s="2" t="s">
        <v>35</v>
      </c>
      <c r="AB2978" s="2" t="s">
        <v>36</v>
      </c>
      <c r="AC2978" s="2"/>
      <c r="AD2978" s="2"/>
      <c r="AE2978">
        <v>2378</v>
      </c>
      <c r="AF2978" s="2" t="s">
        <v>35</v>
      </c>
      <c r="AG2978" s="2" t="s">
        <v>49</v>
      </c>
      <c r="AH2978" s="2"/>
      <c r="AI2978" s="2"/>
      <c r="AJ2978" s="2" t="s">
        <v>46</v>
      </c>
      <c r="AK2978" s="2" t="s">
        <v>36</v>
      </c>
    </row>
    <row r="2979" spans="1:37" x14ac:dyDescent="0.3">
      <c r="A2979">
        <v>1450</v>
      </c>
      <c r="B2979" s="1">
        <v>42254</v>
      </c>
      <c r="C2979">
        <v>16</v>
      </c>
      <c r="D2979" t="str">
        <f>VLOOKUP(seguimiento[[#This Row],[idinstituciones]],instituciones[[idinstituciones]:[nombre]],2,)</f>
        <v>HOSPITAL de PEDIATRÍA "Juan P. Garrahan"</v>
      </c>
      <c r="E2979" s="2" t="s">
        <v>33</v>
      </c>
      <c r="F2979" s="2" t="s">
        <v>58</v>
      </c>
      <c r="G2979" s="2" t="s">
        <v>59</v>
      </c>
      <c r="H2979" s="2" t="s">
        <v>36</v>
      </c>
      <c r="I2979" s="2" t="s">
        <v>37</v>
      </c>
      <c r="J2979" s="2" t="s">
        <v>44</v>
      </c>
      <c r="K2979" s="2"/>
      <c r="L2979" s="2" t="s">
        <v>39</v>
      </c>
      <c r="M2979" s="2"/>
      <c r="N2979" s="2" t="s">
        <v>35</v>
      </c>
      <c r="O2979" s="2" t="s">
        <v>36</v>
      </c>
      <c r="P2979" s="2" t="s">
        <v>36</v>
      </c>
      <c r="Q2979" s="2" t="s">
        <v>34</v>
      </c>
      <c r="R2979" s="2" t="s">
        <v>34</v>
      </c>
      <c r="S2979" s="2" t="s">
        <v>45</v>
      </c>
      <c r="T2979" s="2" t="s">
        <v>46</v>
      </c>
      <c r="U2979" s="2" t="s">
        <v>45</v>
      </c>
      <c r="V2979" s="2" t="s">
        <v>45</v>
      </c>
      <c r="W2979" s="2" t="s">
        <v>46</v>
      </c>
      <c r="X2979" s="2" t="s">
        <v>43</v>
      </c>
      <c r="Y2979" s="2" t="s">
        <v>47</v>
      </c>
      <c r="Z2979" s="2" t="s">
        <v>281</v>
      </c>
      <c r="AA2979" s="2" t="s">
        <v>35</v>
      </c>
      <c r="AB2979" s="2" t="s">
        <v>36</v>
      </c>
      <c r="AC2979" s="2"/>
      <c r="AD2979" s="2"/>
      <c r="AE2979">
        <v>2379</v>
      </c>
      <c r="AF2979" s="2" t="s">
        <v>35</v>
      </c>
      <c r="AG2979" s="2" t="s">
        <v>36</v>
      </c>
      <c r="AH2979" s="2">
        <v>3</v>
      </c>
      <c r="AI2979" s="2" t="str">
        <f>VLOOKUP(seguimiento[[#This Row],[vitamiad]],vitaminad[[id]:[valor]],2,)</f>
        <v>Bajo</v>
      </c>
      <c r="AJ2979" s="2" t="s">
        <v>37</v>
      </c>
      <c r="AK2979" s="2" t="s">
        <v>45</v>
      </c>
    </row>
    <row r="2980" spans="1:37" x14ac:dyDescent="0.3">
      <c r="A2980">
        <v>1451</v>
      </c>
      <c r="B2980" s="1">
        <v>43670</v>
      </c>
      <c r="C2980">
        <v>6</v>
      </c>
      <c r="D2980" t="str">
        <f>VLOOKUP(seguimiento[[#This Row],[idinstituciones]],instituciones[[idinstituciones]:[nombre]],2,)</f>
        <v>Consultorio  FQ - Dr. Meneguetti</v>
      </c>
      <c r="E2980" s="2" t="s">
        <v>35</v>
      </c>
      <c r="F2980" s="2" t="s">
        <v>34</v>
      </c>
      <c r="G2980" s="2" t="s">
        <v>35</v>
      </c>
      <c r="H2980" s="2" t="s">
        <v>36</v>
      </c>
      <c r="I2980" s="2" t="s">
        <v>45</v>
      </c>
      <c r="J2980" s="2" t="s">
        <v>35</v>
      </c>
      <c r="K2980" s="2"/>
      <c r="L2980" s="2" t="s">
        <v>39</v>
      </c>
      <c r="M2980" s="2"/>
      <c r="N2980" s="2"/>
      <c r="O2980" s="2" t="s">
        <v>36</v>
      </c>
      <c r="P2980" s="2" t="s">
        <v>36</v>
      </c>
      <c r="Q2980" s="2"/>
      <c r="R2980" s="2"/>
      <c r="S2980" s="2" t="s">
        <v>36</v>
      </c>
      <c r="T2980" s="2" t="s">
        <v>48</v>
      </c>
      <c r="U2980" s="2" t="s">
        <v>45</v>
      </c>
      <c r="V2980" s="2" t="s">
        <v>45</v>
      </c>
      <c r="W2980" s="2" t="s">
        <v>49</v>
      </c>
      <c r="X2980" s="2" t="s">
        <v>43</v>
      </c>
      <c r="Y2980" s="2" t="s">
        <v>44</v>
      </c>
      <c r="Z2980" s="2" t="s">
        <v>281</v>
      </c>
      <c r="AA2980" s="2" t="s">
        <v>35</v>
      </c>
      <c r="AB2980" s="2" t="s">
        <v>36</v>
      </c>
      <c r="AC2980" s="2"/>
      <c r="AD2980" s="2"/>
      <c r="AE2980">
        <v>3181</v>
      </c>
      <c r="AF2980" s="2" t="s">
        <v>35</v>
      </c>
      <c r="AG2980" s="2" t="s">
        <v>49</v>
      </c>
      <c r="AH2980" s="2"/>
      <c r="AI2980" s="2"/>
      <c r="AJ2980" s="2" t="s">
        <v>45</v>
      </c>
      <c r="AK2980" s="2" t="s">
        <v>36</v>
      </c>
    </row>
    <row r="2981" spans="1:37" x14ac:dyDescent="0.3">
      <c r="A2981">
        <v>1452</v>
      </c>
      <c r="B2981" s="1">
        <v>41554</v>
      </c>
      <c r="C2981">
        <v>16</v>
      </c>
      <c r="D2981" t="str">
        <f>VLOOKUP(seguimiento[[#This Row],[idinstituciones]],instituciones[[idinstituciones]:[nombre]],2,)</f>
        <v>HOSPITAL de PEDIATRÍA "Juan P. Garrahan"</v>
      </c>
      <c r="E2981" s="2" t="s">
        <v>33</v>
      </c>
      <c r="F2981" s="2" t="s">
        <v>34</v>
      </c>
      <c r="G2981" s="2" t="s">
        <v>55</v>
      </c>
      <c r="H2981" s="2" t="s">
        <v>36</v>
      </c>
      <c r="I2981" s="2" t="s">
        <v>45</v>
      </c>
      <c r="J2981" s="2" t="s">
        <v>44</v>
      </c>
      <c r="K2981" s="2"/>
      <c r="L2981" s="2" t="s">
        <v>39</v>
      </c>
      <c r="M2981" s="2"/>
      <c r="N2981" s="2" t="s">
        <v>35</v>
      </c>
      <c r="O2981" s="2" t="s">
        <v>36</v>
      </c>
      <c r="P2981" s="2" t="s">
        <v>36</v>
      </c>
      <c r="Q2981" s="2" t="s">
        <v>34</v>
      </c>
      <c r="R2981" s="2" t="s">
        <v>118</v>
      </c>
      <c r="S2981" s="2" t="s">
        <v>45</v>
      </c>
      <c r="T2981" s="2" t="s">
        <v>48</v>
      </c>
      <c r="U2981" s="2" t="s">
        <v>37</v>
      </c>
      <c r="V2981" s="2" t="s">
        <v>37</v>
      </c>
      <c r="W2981" s="2" t="s">
        <v>48</v>
      </c>
      <c r="X2981" s="2" t="s">
        <v>65</v>
      </c>
      <c r="Y2981" s="2" t="s">
        <v>44</v>
      </c>
      <c r="Z2981" s="2" t="s">
        <v>281</v>
      </c>
      <c r="AA2981" s="2" t="s">
        <v>35</v>
      </c>
      <c r="AB2981" s="2" t="s">
        <v>36</v>
      </c>
      <c r="AC2981" s="2"/>
      <c r="AD2981" s="2"/>
      <c r="AE2981">
        <v>2385</v>
      </c>
      <c r="AF2981" s="2" t="s">
        <v>35</v>
      </c>
      <c r="AG2981" s="2" t="s">
        <v>36</v>
      </c>
      <c r="AH2981" s="2">
        <v>4</v>
      </c>
      <c r="AI2981" s="2"/>
      <c r="AJ2981" s="2" t="s">
        <v>37</v>
      </c>
      <c r="AK2981" s="2" t="s">
        <v>45</v>
      </c>
    </row>
    <row r="2982" spans="1:37" x14ac:dyDescent="0.3">
      <c r="A2982">
        <v>1453</v>
      </c>
      <c r="B2982" s="1">
        <v>42753</v>
      </c>
      <c r="C2982">
        <v>49</v>
      </c>
      <c r="D2982" t="str">
        <f>VLOOKUP(seguimiento[[#This Row],[idinstituciones]],instituciones[[idinstituciones]:[nombre]],2,)</f>
        <v>CEMIC</v>
      </c>
      <c r="E2982" s="2" t="s">
        <v>35</v>
      </c>
      <c r="F2982" s="2" t="s">
        <v>34</v>
      </c>
      <c r="G2982" s="2" t="s">
        <v>35</v>
      </c>
      <c r="H2982" s="2" t="s">
        <v>91</v>
      </c>
      <c r="I2982" s="2" t="s">
        <v>45</v>
      </c>
      <c r="J2982" s="2" t="s">
        <v>35</v>
      </c>
      <c r="K2982" s="2"/>
      <c r="L2982" s="2" t="s">
        <v>39</v>
      </c>
      <c r="M2982" s="2"/>
      <c r="N2982" s="2"/>
      <c r="O2982" s="2" t="s">
        <v>36</v>
      </c>
      <c r="P2982" s="2" t="s">
        <v>36</v>
      </c>
      <c r="Q2982" s="2"/>
      <c r="R2982" s="2"/>
      <c r="S2982" s="2" t="s">
        <v>45</v>
      </c>
      <c r="T2982" s="2" t="s">
        <v>36</v>
      </c>
      <c r="U2982" s="2" t="s">
        <v>36</v>
      </c>
      <c r="V2982" s="2" t="s">
        <v>36</v>
      </c>
      <c r="W2982" s="2" t="s">
        <v>36</v>
      </c>
      <c r="X2982" s="2" t="s">
        <v>43</v>
      </c>
      <c r="Y2982" s="2" t="s">
        <v>36</v>
      </c>
      <c r="Z2982" s="2" t="s">
        <v>281</v>
      </c>
      <c r="AA2982" s="2" t="s">
        <v>35</v>
      </c>
      <c r="AB2982" s="2" t="s">
        <v>36</v>
      </c>
      <c r="AC2982" s="2"/>
      <c r="AD2982" s="2"/>
      <c r="AE2982">
        <v>2403</v>
      </c>
      <c r="AF2982" s="2" t="s">
        <v>35</v>
      </c>
      <c r="AG2982" s="2" t="s">
        <v>36</v>
      </c>
      <c r="AH2982" s="2">
        <v>2</v>
      </c>
      <c r="AI2982" s="2" t="str">
        <f>VLOOKUP(seguimiento[[#This Row],[vitamiad]],vitaminad[[id]:[valor]],2,)</f>
        <v>Normal</v>
      </c>
      <c r="AJ2982" s="2" t="s">
        <v>45</v>
      </c>
      <c r="AK2982" s="2" t="s">
        <v>45</v>
      </c>
    </row>
    <row r="2983" spans="1:37" x14ac:dyDescent="0.3">
      <c r="A2983">
        <v>1453</v>
      </c>
      <c r="B2983" s="1">
        <v>42830</v>
      </c>
      <c r="C2983">
        <v>49</v>
      </c>
      <c r="D2983" t="str">
        <f>VLOOKUP(seguimiento[[#This Row],[idinstituciones]],instituciones[[idinstituciones]:[nombre]],2,)</f>
        <v>CEMIC</v>
      </c>
      <c r="E2983" s="2" t="s">
        <v>35</v>
      </c>
      <c r="F2983" s="2" t="s">
        <v>34</v>
      </c>
      <c r="G2983" s="2" t="s">
        <v>35</v>
      </c>
      <c r="H2983" s="2" t="s">
        <v>36</v>
      </c>
      <c r="I2983" s="2" t="s">
        <v>45</v>
      </c>
      <c r="J2983" s="2" t="s">
        <v>35</v>
      </c>
      <c r="K2983" s="2"/>
      <c r="L2983" s="2" t="s">
        <v>39</v>
      </c>
      <c r="M2983" s="2"/>
      <c r="N2983" s="2"/>
      <c r="O2983" s="2" t="s">
        <v>36</v>
      </c>
      <c r="P2983" s="2" t="s">
        <v>36</v>
      </c>
      <c r="Q2983" s="2"/>
      <c r="R2983" s="2"/>
      <c r="S2983" s="2" t="s">
        <v>36</v>
      </c>
      <c r="T2983" s="2" t="s">
        <v>36</v>
      </c>
      <c r="U2983" s="2" t="s">
        <v>36</v>
      </c>
      <c r="V2983" s="2" t="s">
        <v>36</v>
      </c>
      <c r="W2983" s="2" t="s">
        <v>36</v>
      </c>
      <c r="X2983" s="2" t="s">
        <v>36</v>
      </c>
      <c r="Y2983" s="2" t="s">
        <v>36</v>
      </c>
      <c r="Z2983" s="2" t="s">
        <v>281</v>
      </c>
      <c r="AA2983" s="2" t="s">
        <v>35</v>
      </c>
      <c r="AB2983" s="2" t="s">
        <v>36</v>
      </c>
      <c r="AC2983" s="2"/>
      <c r="AD2983" s="2"/>
      <c r="AE2983">
        <v>2727</v>
      </c>
      <c r="AF2983" s="2" t="s">
        <v>35</v>
      </c>
      <c r="AG2983" s="2" t="s">
        <v>36</v>
      </c>
      <c r="AH2983" s="2"/>
      <c r="AI2983" s="2"/>
      <c r="AJ2983" s="2" t="s">
        <v>45</v>
      </c>
      <c r="AK2983" s="2" t="s">
        <v>36</v>
      </c>
    </row>
    <row r="2984" spans="1:37" x14ac:dyDescent="0.3">
      <c r="A2984">
        <v>1453</v>
      </c>
      <c r="B2984" s="1">
        <v>43048</v>
      </c>
      <c r="C2984">
        <v>49</v>
      </c>
      <c r="D2984" t="str">
        <f>VLOOKUP(seguimiento[[#This Row],[idinstituciones]],instituciones[[idinstituciones]:[nombre]],2,)</f>
        <v>CEMIC</v>
      </c>
      <c r="E2984" s="2" t="s">
        <v>35</v>
      </c>
      <c r="F2984" s="2" t="s">
        <v>34</v>
      </c>
      <c r="G2984" s="2" t="s">
        <v>35</v>
      </c>
      <c r="H2984" s="2" t="s">
        <v>36</v>
      </c>
      <c r="I2984" s="2" t="s">
        <v>45</v>
      </c>
      <c r="J2984" s="2" t="s">
        <v>35</v>
      </c>
      <c r="K2984" s="2"/>
      <c r="L2984" s="2" t="s">
        <v>39</v>
      </c>
      <c r="M2984" s="2"/>
      <c r="N2984" s="2"/>
      <c r="O2984" s="2" t="s">
        <v>36</v>
      </c>
      <c r="P2984" s="2" t="s">
        <v>36</v>
      </c>
      <c r="Q2984" s="2"/>
      <c r="R2984" s="2"/>
      <c r="S2984" s="2" t="s">
        <v>36</v>
      </c>
      <c r="T2984" s="2" t="s">
        <v>49</v>
      </c>
      <c r="U2984" s="2" t="s">
        <v>42</v>
      </c>
      <c r="V2984" s="2" t="s">
        <v>42</v>
      </c>
      <c r="W2984" s="2" t="s">
        <v>49</v>
      </c>
      <c r="X2984" s="2" t="s">
        <v>43</v>
      </c>
      <c r="Y2984" s="2" t="s">
        <v>36</v>
      </c>
      <c r="Z2984" s="2" t="s">
        <v>281</v>
      </c>
      <c r="AA2984" s="2" t="s">
        <v>35</v>
      </c>
      <c r="AB2984" s="2" t="s">
        <v>36</v>
      </c>
      <c r="AC2984" s="2"/>
      <c r="AD2984" s="2"/>
      <c r="AE2984">
        <v>2728</v>
      </c>
      <c r="AF2984" s="2" t="s">
        <v>35</v>
      </c>
      <c r="AG2984" s="2" t="s">
        <v>36</v>
      </c>
      <c r="AH2984" s="2"/>
      <c r="AI2984" s="2"/>
      <c r="AJ2984" s="2" t="s">
        <v>45</v>
      </c>
      <c r="AK2984" s="2" t="s">
        <v>36</v>
      </c>
    </row>
    <row r="2985" spans="1:37" x14ac:dyDescent="0.3">
      <c r="A2985">
        <v>1453</v>
      </c>
      <c r="B2985" s="1">
        <v>43237</v>
      </c>
      <c r="C2985">
        <v>49</v>
      </c>
      <c r="D2985" t="str">
        <f>VLOOKUP(seguimiento[[#This Row],[idinstituciones]],instituciones[[idinstituciones]:[nombre]],2,)</f>
        <v>CEMIC</v>
      </c>
      <c r="E2985" s="2" t="s">
        <v>35</v>
      </c>
      <c r="F2985" s="2" t="s">
        <v>34</v>
      </c>
      <c r="G2985" s="2" t="s">
        <v>35</v>
      </c>
      <c r="H2985" s="2" t="s">
        <v>36</v>
      </c>
      <c r="I2985" s="2" t="s">
        <v>36</v>
      </c>
      <c r="J2985" s="2" t="s">
        <v>35</v>
      </c>
      <c r="K2985" s="2"/>
      <c r="L2985" s="2" t="s">
        <v>36</v>
      </c>
      <c r="M2985" s="2"/>
      <c r="N2985" s="2" t="s">
        <v>35</v>
      </c>
      <c r="O2985" s="2" t="s">
        <v>36</v>
      </c>
      <c r="P2985" s="2" t="s">
        <v>36</v>
      </c>
      <c r="Q2985" s="2"/>
      <c r="R2985" s="2" t="s">
        <v>40</v>
      </c>
      <c r="S2985" s="2" t="s">
        <v>45</v>
      </c>
      <c r="T2985" s="2" t="s">
        <v>46</v>
      </c>
      <c r="U2985" s="2" t="s">
        <v>42</v>
      </c>
      <c r="V2985" s="2" t="s">
        <v>42</v>
      </c>
      <c r="W2985" s="2" t="s">
        <v>49</v>
      </c>
      <c r="X2985" s="2" t="s">
        <v>65</v>
      </c>
      <c r="Y2985" s="2" t="s">
        <v>36</v>
      </c>
      <c r="Z2985" s="2" t="s">
        <v>281</v>
      </c>
      <c r="AA2985" s="2" t="s">
        <v>35</v>
      </c>
      <c r="AB2985" s="2" t="s">
        <v>36</v>
      </c>
      <c r="AC2985" s="2"/>
      <c r="AD2985" s="2"/>
      <c r="AE2985">
        <v>2742</v>
      </c>
      <c r="AF2985" s="2" t="s">
        <v>35</v>
      </c>
      <c r="AG2985" s="2" t="s">
        <v>36</v>
      </c>
      <c r="AH2985" s="2">
        <v>2</v>
      </c>
      <c r="AI2985" s="2" t="str">
        <f>VLOOKUP(seguimiento[[#This Row],[vitamiad]],vitaminad[[id]:[valor]],2,)</f>
        <v>Normal</v>
      </c>
      <c r="AJ2985" s="2" t="s">
        <v>45</v>
      </c>
      <c r="AK2985" s="2" t="s">
        <v>45</v>
      </c>
    </row>
    <row r="2986" spans="1:37" x14ac:dyDescent="0.3">
      <c r="A2986">
        <v>1454</v>
      </c>
      <c r="B2986" s="1">
        <v>42698</v>
      </c>
      <c r="C2986">
        <v>28</v>
      </c>
      <c r="D2986" t="str">
        <f>VLOOKUP(seguimiento[[#This Row],[idinstituciones]],instituciones[[idinstituciones]:[nombre]],2,)</f>
        <v>Hospital Victor J Vilela</v>
      </c>
      <c r="E2986" s="2" t="s">
        <v>35</v>
      </c>
      <c r="F2986" s="2" t="s">
        <v>34</v>
      </c>
      <c r="G2986" s="2" t="s">
        <v>35</v>
      </c>
      <c r="H2986" s="2" t="s">
        <v>166</v>
      </c>
      <c r="I2986" s="2" t="s">
        <v>45</v>
      </c>
      <c r="J2986" s="2" t="s">
        <v>44</v>
      </c>
      <c r="K2986" s="2"/>
      <c r="L2986" s="2" t="s">
        <v>39</v>
      </c>
      <c r="M2986" s="2"/>
      <c r="N2986" s="2" t="s">
        <v>35</v>
      </c>
      <c r="O2986" s="2" t="s">
        <v>73</v>
      </c>
      <c r="P2986" s="2" t="s">
        <v>36</v>
      </c>
      <c r="Q2986" s="2"/>
      <c r="R2986" s="2"/>
      <c r="S2986" s="2" t="s">
        <v>45</v>
      </c>
      <c r="T2986" s="2" t="s">
        <v>37</v>
      </c>
      <c r="U2986" s="2" t="s">
        <v>46</v>
      </c>
      <c r="V2986" s="2" t="s">
        <v>45</v>
      </c>
      <c r="W2986" s="2" t="s">
        <v>37</v>
      </c>
      <c r="X2986" s="2" t="s">
        <v>43</v>
      </c>
      <c r="Y2986" s="2" t="s">
        <v>36</v>
      </c>
      <c r="Z2986" s="2" t="s">
        <v>281</v>
      </c>
      <c r="AA2986" s="2" t="s">
        <v>35</v>
      </c>
      <c r="AB2986" s="2" t="s">
        <v>36</v>
      </c>
      <c r="AC2986" s="2"/>
      <c r="AD2986" s="2"/>
      <c r="AE2986">
        <v>2436</v>
      </c>
      <c r="AF2986" s="2" t="s">
        <v>35</v>
      </c>
      <c r="AG2986" s="2" t="s">
        <v>49</v>
      </c>
      <c r="AH2986" s="2">
        <v>1</v>
      </c>
      <c r="AI2986" s="2" t="str">
        <f>VLOOKUP(seguimiento[[#This Row],[vitamiad]],vitaminad[[id]:[valor]],2,)</f>
        <v>No realizado</v>
      </c>
      <c r="AJ2986" s="2" t="s">
        <v>45</v>
      </c>
      <c r="AK2986" s="2" t="s">
        <v>45</v>
      </c>
    </row>
    <row r="2987" spans="1:37" x14ac:dyDescent="0.3">
      <c r="A2987">
        <v>1454</v>
      </c>
      <c r="B2987" s="1">
        <v>42915</v>
      </c>
      <c r="C2987">
        <v>28</v>
      </c>
      <c r="D2987" t="str">
        <f>VLOOKUP(seguimiento[[#This Row],[idinstituciones]],instituciones[[idinstituciones]:[nombre]],2,)</f>
        <v>Hospital Victor J Vilela</v>
      </c>
      <c r="E2987" s="2" t="s">
        <v>33</v>
      </c>
      <c r="F2987" s="2" t="s">
        <v>34</v>
      </c>
      <c r="G2987" s="2" t="s">
        <v>35</v>
      </c>
      <c r="H2987" s="2" t="s">
        <v>36</v>
      </c>
      <c r="I2987" s="2" t="s">
        <v>45</v>
      </c>
      <c r="J2987" s="2" t="s">
        <v>35</v>
      </c>
      <c r="K2987" s="2"/>
      <c r="L2987" s="2" t="s">
        <v>39</v>
      </c>
      <c r="M2987" s="2"/>
      <c r="N2987" s="2"/>
      <c r="O2987" s="2" t="s">
        <v>36</v>
      </c>
      <c r="P2987" s="2" t="s">
        <v>36</v>
      </c>
      <c r="Q2987" s="2" t="s">
        <v>80</v>
      </c>
      <c r="R2987" s="2" t="s">
        <v>40</v>
      </c>
      <c r="S2987" s="2" t="s">
        <v>37</v>
      </c>
      <c r="T2987" s="2" t="s">
        <v>48</v>
      </c>
      <c r="U2987" s="2" t="s">
        <v>45</v>
      </c>
      <c r="V2987" s="2" t="s">
        <v>45</v>
      </c>
      <c r="W2987" s="2" t="s">
        <v>46</v>
      </c>
      <c r="X2987" s="2" t="s">
        <v>43</v>
      </c>
      <c r="Y2987" s="2" t="s">
        <v>44</v>
      </c>
      <c r="Z2987" s="2" t="s">
        <v>281</v>
      </c>
      <c r="AA2987" s="2" t="s">
        <v>35</v>
      </c>
      <c r="AB2987" s="2" t="s">
        <v>36</v>
      </c>
      <c r="AC2987" s="2"/>
      <c r="AD2987" s="2"/>
      <c r="AE2987">
        <v>2439</v>
      </c>
      <c r="AF2987" s="2" t="s">
        <v>35</v>
      </c>
      <c r="AG2987" s="2" t="s">
        <v>49</v>
      </c>
      <c r="AH2987" s="2">
        <v>2</v>
      </c>
      <c r="AI2987" s="2" t="str">
        <f>VLOOKUP(seguimiento[[#This Row],[vitamiad]],vitaminad[[id]:[valor]],2,)</f>
        <v>Normal</v>
      </c>
      <c r="AJ2987" s="2" t="s">
        <v>45</v>
      </c>
      <c r="AK2987" s="2" t="s">
        <v>45</v>
      </c>
    </row>
    <row r="2988" spans="1:37" x14ac:dyDescent="0.3">
      <c r="A2988">
        <v>1454</v>
      </c>
      <c r="B2988" s="1">
        <v>43377</v>
      </c>
      <c r="C2988">
        <v>28</v>
      </c>
      <c r="D2988" t="str">
        <f>VLOOKUP(seguimiento[[#This Row],[idinstituciones]],instituciones[[idinstituciones]:[nombre]],2,)</f>
        <v>Hospital Victor J Vilela</v>
      </c>
      <c r="E2988" s="2" t="s">
        <v>35</v>
      </c>
      <c r="F2988" s="2" t="s">
        <v>34</v>
      </c>
      <c r="G2988" s="2" t="s">
        <v>35</v>
      </c>
      <c r="H2988" s="2" t="s">
        <v>36</v>
      </c>
      <c r="I2988" s="2" t="s">
        <v>37</v>
      </c>
      <c r="J2988" s="2" t="s">
        <v>35</v>
      </c>
      <c r="K2988" s="2"/>
      <c r="L2988" s="2" t="s">
        <v>39</v>
      </c>
      <c r="M2988" s="2"/>
      <c r="N2988" s="2" t="s">
        <v>35</v>
      </c>
      <c r="O2988" s="2" t="s">
        <v>36</v>
      </c>
      <c r="P2988" s="2" t="s">
        <v>36</v>
      </c>
      <c r="Q2988" s="2"/>
      <c r="R2988" s="2" t="s">
        <v>118</v>
      </c>
      <c r="S2988" s="2" t="s">
        <v>37</v>
      </c>
      <c r="T2988" s="2" t="s">
        <v>41</v>
      </c>
      <c r="U2988" s="2" t="s">
        <v>42</v>
      </c>
      <c r="V2988" s="2" t="s">
        <v>42</v>
      </c>
      <c r="W2988" s="2" t="s">
        <v>46</v>
      </c>
      <c r="X2988" s="2" t="s">
        <v>43</v>
      </c>
      <c r="Y2988" s="2" t="s">
        <v>47</v>
      </c>
      <c r="Z2988" s="2" t="s">
        <v>281</v>
      </c>
      <c r="AA2988" s="2" t="s">
        <v>35</v>
      </c>
      <c r="AB2988" s="2" t="s">
        <v>36</v>
      </c>
      <c r="AC2988" s="2"/>
      <c r="AD2988" s="2"/>
      <c r="AE2988">
        <v>2865</v>
      </c>
      <c r="AF2988" s="2" t="s">
        <v>35</v>
      </c>
      <c r="AG2988" s="2" t="s">
        <v>49</v>
      </c>
      <c r="AH2988" s="2">
        <v>1</v>
      </c>
      <c r="AI2988" s="2" t="str">
        <f>VLOOKUP(seguimiento[[#This Row],[vitamiad]],vitaminad[[id]:[valor]],2,)</f>
        <v>No realizado</v>
      </c>
      <c r="AJ2988" s="2" t="s">
        <v>37</v>
      </c>
      <c r="AK2988" s="2" t="s">
        <v>45</v>
      </c>
    </row>
    <row r="2989" spans="1:37" x14ac:dyDescent="0.3">
      <c r="A2989">
        <v>1455</v>
      </c>
      <c r="B2989" s="1">
        <v>42857</v>
      </c>
      <c r="C2989">
        <v>41</v>
      </c>
      <c r="D2989" t="str">
        <f>VLOOKUP(seguimiento[[#This Row],[idinstituciones]],instituciones[[idinstituciones]:[nombre]],2,)</f>
        <v>Clinica San Lucas</v>
      </c>
      <c r="E2989" s="2" t="s">
        <v>64</v>
      </c>
      <c r="F2989" s="2" t="s">
        <v>34</v>
      </c>
      <c r="G2989" s="2" t="s">
        <v>35</v>
      </c>
      <c r="H2989" s="2" t="s">
        <v>36</v>
      </c>
      <c r="I2989" s="2" t="s">
        <v>36</v>
      </c>
      <c r="J2989" s="2" t="s">
        <v>36</v>
      </c>
      <c r="K2989" s="2"/>
      <c r="L2989" s="2" t="s">
        <v>36</v>
      </c>
      <c r="M2989" s="2"/>
      <c r="N2989" s="2"/>
      <c r="O2989" s="2" t="s">
        <v>36</v>
      </c>
      <c r="P2989" s="2" t="s">
        <v>36</v>
      </c>
      <c r="Q2989" s="2"/>
      <c r="R2989" s="2"/>
      <c r="S2989" s="2" t="s">
        <v>36</v>
      </c>
      <c r="T2989" s="2" t="s">
        <v>36</v>
      </c>
      <c r="U2989" s="2" t="s">
        <v>36</v>
      </c>
      <c r="V2989" s="2" t="s">
        <v>36</v>
      </c>
      <c r="W2989" s="2" t="s">
        <v>36</v>
      </c>
      <c r="X2989" s="2" t="s">
        <v>36</v>
      </c>
      <c r="Y2989" s="2" t="s">
        <v>36</v>
      </c>
      <c r="Z2989" s="2"/>
      <c r="AA2989" s="2" t="s">
        <v>35</v>
      </c>
      <c r="AB2989" s="2" t="s">
        <v>36</v>
      </c>
      <c r="AC2989" s="2"/>
      <c r="AD2989" s="2"/>
      <c r="AE2989">
        <v>2437</v>
      </c>
      <c r="AF2989" s="2" t="s">
        <v>35</v>
      </c>
      <c r="AG2989" s="2" t="s">
        <v>49</v>
      </c>
      <c r="AH2989" s="2"/>
      <c r="AI2989" s="2"/>
      <c r="AJ2989" s="2" t="s">
        <v>46</v>
      </c>
      <c r="AK2989" s="2" t="s">
        <v>36</v>
      </c>
    </row>
    <row r="2990" spans="1:37" x14ac:dyDescent="0.3">
      <c r="A2990">
        <v>1458</v>
      </c>
      <c r="B2990" s="1">
        <v>43153</v>
      </c>
      <c r="C2990">
        <v>12</v>
      </c>
      <c r="D2990" t="str">
        <f>VLOOKUP(seguimiento[[#This Row],[idinstituciones]],instituciones[[idinstituciones]:[nombre]],2,)</f>
        <v>Hospital de Niños Dr Orlando Alassia</v>
      </c>
      <c r="E2990" s="2" t="s">
        <v>33</v>
      </c>
      <c r="F2990" s="2" t="s">
        <v>34</v>
      </c>
      <c r="G2990" s="2" t="s">
        <v>35</v>
      </c>
      <c r="H2990" s="2" t="s">
        <v>36</v>
      </c>
      <c r="I2990" s="2" t="s">
        <v>45</v>
      </c>
      <c r="J2990" s="2" t="s">
        <v>71</v>
      </c>
      <c r="K2990" s="2"/>
      <c r="L2990" s="2" t="s">
        <v>39</v>
      </c>
      <c r="M2990" s="2"/>
      <c r="N2990" s="2"/>
      <c r="O2990" s="2" t="s">
        <v>36</v>
      </c>
      <c r="P2990" s="2" t="s">
        <v>36</v>
      </c>
      <c r="Q2990" s="2"/>
      <c r="R2990" s="2"/>
      <c r="S2990" s="2" t="s">
        <v>36</v>
      </c>
      <c r="T2990" s="2" t="s">
        <v>36</v>
      </c>
      <c r="U2990" s="2" t="s">
        <v>36</v>
      </c>
      <c r="V2990" s="2" t="s">
        <v>36</v>
      </c>
      <c r="W2990" s="2" t="s">
        <v>36</v>
      </c>
      <c r="X2990" s="2" t="s">
        <v>36</v>
      </c>
      <c r="Y2990" s="2" t="s">
        <v>44</v>
      </c>
      <c r="Z2990" s="2" t="s">
        <v>35</v>
      </c>
      <c r="AA2990" s="2" t="s">
        <v>35</v>
      </c>
      <c r="AB2990" s="2" t="s">
        <v>36</v>
      </c>
      <c r="AC2990" s="2"/>
      <c r="AD2990" s="2"/>
      <c r="AE2990">
        <v>2782</v>
      </c>
      <c r="AF2990" s="2" t="s">
        <v>35</v>
      </c>
      <c r="AG2990" s="2" t="s">
        <v>49</v>
      </c>
      <c r="AH2990" s="2"/>
      <c r="AI2990" s="2"/>
      <c r="AJ2990" s="2" t="s">
        <v>37</v>
      </c>
      <c r="AK2990" s="2" t="s">
        <v>36</v>
      </c>
    </row>
    <row r="2991" spans="1:37" x14ac:dyDescent="0.3">
      <c r="A2991">
        <v>1461</v>
      </c>
      <c r="B2991" s="1">
        <v>42914</v>
      </c>
      <c r="C2991">
        <v>13</v>
      </c>
      <c r="D2991" t="str">
        <f>VLOOKUP(seguimiento[[#This Row],[idinstituciones]],instituciones[[idinstituciones]:[nombre]],2,)</f>
        <v>Clínica y Maternidad del Sol</v>
      </c>
      <c r="E2991" s="2" t="s">
        <v>35</v>
      </c>
      <c r="F2991" s="2" t="s">
        <v>34</v>
      </c>
      <c r="G2991" s="2" t="s">
        <v>35</v>
      </c>
      <c r="H2991" s="2" t="s">
        <v>36</v>
      </c>
      <c r="I2991" s="2" t="s">
        <v>45</v>
      </c>
      <c r="J2991" s="2" t="s">
        <v>35</v>
      </c>
      <c r="K2991" s="2"/>
      <c r="L2991" s="2" t="s">
        <v>39</v>
      </c>
      <c r="M2991" s="2"/>
      <c r="N2991" s="2" t="s">
        <v>35</v>
      </c>
      <c r="O2991" s="2" t="s">
        <v>36</v>
      </c>
      <c r="P2991" s="2" t="s">
        <v>36</v>
      </c>
      <c r="Q2991" s="2"/>
      <c r="R2991" s="2" t="s">
        <v>40</v>
      </c>
      <c r="S2991" s="2" t="s">
        <v>45</v>
      </c>
      <c r="T2991" s="2" t="s">
        <v>36</v>
      </c>
      <c r="U2991" s="2" t="s">
        <v>36</v>
      </c>
      <c r="V2991" s="2" t="s">
        <v>36</v>
      </c>
      <c r="W2991" s="2" t="s">
        <v>36</v>
      </c>
      <c r="X2991" s="2" t="s">
        <v>36</v>
      </c>
      <c r="Y2991" s="2" t="s">
        <v>44</v>
      </c>
      <c r="Z2991" s="2" t="s">
        <v>281</v>
      </c>
      <c r="AA2991" s="2" t="s">
        <v>35</v>
      </c>
      <c r="AB2991" s="2" t="s">
        <v>36</v>
      </c>
      <c r="AC2991" s="2"/>
      <c r="AD2991" s="2"/>
      <c r="AE2991">
        <v>2443</v>
      </c>
      <c r="AF2991" s="2" t="s">
        <v>35</v>
      </c>
      <c r="AG2991" s="2" t="s">
        <v>45</v>
      </c>
      <c r="AH2991" s="2">
        <v>2</v>
      </c>
      <c r="AI2991" s="2" t="str">
        <f>VLOOKUP(seguimiento[[#This Row],[vitamiad]],vitaminad[[id]:[valor]],2,)</f>
        <v>Normal</v>
      </c>
      <c r="AJ2991" s="2" t="s">
        <v>45</v>
      </c>
      <c r="AK2991" s="2" t="s">
        <v>45</v>
      </c>
    </row>
    <row r="2992" spans="1:37" x14ac:dyDescent="0.3">
      <c r="A2992">
        <v>1461</v>
      </c>
      <c r="B2992" s="1">
        <v>43425</v>
      </c>
      <c r="C2992">
        <v>13</v>
      </c>
      <c r="D2992" t="str">
        <f>VLOOKUP(seguimiento[[#This Row],[idinstituciones]],instituciones[[idinstituciones]:[nombre]],2,)</f>
        <v>Clínica y Maternidad del Sol</v>
      </c>
      <c r="E2992" s="2" t="s">
        <v>33</v>
      </c>
      <c r="F2992" s="2" t="s">
        <v>34</v>
      </c>
      <c r="G2992" s="2" t="s">
        <v>59</v>
      </c>
      <c r="H2992" s="2" t="s">
        <v>36</v>
      </c>
      <c r="I2992" s="2" t="s">
        <v>36</v>
      </c>
      <c r="J2992" s="2" t="s">
        <v>36</v>
      </c>
      <c r="K2992" s="2"/>
      <c r="L2992" s="2" t="s">
        <v>36</v>
      </c>
      <c r="M2992" s="2"/>
      <c r="N2992" s="2"/>
      <c r="O2992" s="2" t="s">
        <v>36</v>
      </c>
      <c r="P2992" s="2" t="s">
        <v>36</v>
      </c>
      <c r="Q2992" s="2"/>
      <c r="R2992" s="2"/>
      <c r="S2992" s="2" t="s">
        <v>36</v>
      </c>
      <c r="T2992" s="2" t="s">
        <v>36</v>
      </c>
      <c r="U2992" s="2" t="s">
        <v>36</v>
      </c>
      <c r="V2992" s="2" t="s">
        <v>36</v>
      </c>
      <c r="W2992" s="2" t="s">
        <v>36</v>
      </c>
      <c r="X2992" s="2" t="s">
        <v>36</v>
      </c>
      <c r="Y2992" s="2" t="s">
        <v>36</v>
      </c>
      <c r="Z2992" s="2"/>
      <c r="AA2992" s="2" t="s">
        <v>35</v>
      </c>
      <c r="AB2992" s="2" t="s">
        <v>36</v>
      </c>
      <c r="AC2992" s="2"/>
      <c r="AD2992" s="2"/>
      <c r="AE2992">
        <v>3024</v>
      </c>
      <c r="AF2992" s="2" t="s">
        <v>35</v>
      </c>
      <c r="AG2992" s="2" t="s">
        <v>36</v>
      </c>
      <c r="AH2992" s="2"/>
      <c r="AI2992" s="2"/>
      <c r="AJ2992" s="2" t="s">
        <v>45</v>
      </c>
      <c r="AK2992" s="2" t="s">
        <v>36</v>
      </c>
    </row>
    <row r="2993" spans="1:37" x14ac:dyDescent="0.3">
      <c r="A2993">
        <v>1462</v>
      </c>
      <c r="B2993" s="1">
        <v>42858</v>
      </c>
      <c r="C2993">
        <v>13</v>
      </c>
      <c r="D2993" t="str">
        <f>VLOOKUP(seguimiento[[#This Row],[idinstituciones]],instituciones[[idinstituciones]:[nombre]],2,)</f>
        <v>Clínica y Maternidad del Sol</v>
      </c>
      <c r="E2993" s="2" t="s">
        <v>35</v>
      </c>
      <c r="F2993" s="2" t="s">
        <v>34</v>
      </c>
      <c r="G2993" s="2" t="s">
        <v>35</v>
      </c>
      <c r="H2993" s="2" t="s">
        <v>36</v>
      </c>
      <c r="I2993" s="2" t="s">
        <v>45</v>
      </c>
      <c r="J2993" s="2" t="s">
        <v>71</v>
      </c>
      <c r="K2993" s="2"/>
      <c r="L2993" s="2" t="s">
        <v>39</v>
      </c>
      <c r="M2993" s="2"/>
      <c r="N2993" s="2" t="s">
        <v>35</v>
      </c>
      <c r="O2993" s="2" t="s">
        <v>36</v>
      </c>
      <c r="P2993" s="2" t="s">
        <v>36</v>
      </c>
      <c r="Q2993" s="2"/>
      <c r="R2993" s="2"/>
      <c r="S2993" s="2" t="s">
        <v>36</v>
      </c>
      <c r="T2993" s="2" t="s">
        <v>36</v>
      </c>
      <c r="U2993" s="2" t="s">
        <v>36</v>
      </c>
      <c r="V2993" s="2" t="s">
        <v>36</v>
      </c>
      <c r="W2993" s="2" t="s">
        <v>36</v>
      </c>
      <c r="X2993" s="2" t="s">
        <v>36</v>
      </c>
      <c r="Y2993" s="2" t="s">
        <v>54</v>
      </c>
      <c r="Z2993" s="2" t="s">
        <v>281</v>
      </c>
      <c r="AA2993" s="2" t="s">
        <v>35</v>
      </c>
      <c r="AB2993" s="2" t="s">
        <v>36</v>
      </c>
      <c r="AC2993" s="2"/>
      <c r="AD2993" s="2"/>
      <c r="AE2993">
        <v>2575</v>
      </c>
      <c r="AF2993" s="2" t="s">
        <v>35</v>
      </c>
      <c r="AG2993" s="2" t="s">
        <v>45</v>
      </c>
      <c r="AH2993" s="2"/>
      <c r="AI2993" s="2"/>
      <c r="AJ2993" s="2" t="s">
        <v>45</v>
      </c>
      <c r="AK2993" s="2" t="s">
        <v>36</v>
      </c>
    </row>
    <row r="2994" spans="1:37" x14ac:dyDescent="0.3">
      <c r="A2994">
        <v>1463</v>
      </c>
      <c r="B2994" s="1">
        <v>42865</v>
      </c>
      <c r="C2994">
        <v>4</v>
      </c>
      <c r="D2994" t="str">
        <f>VLOOKUP(seguimiento[[#This Row],[idinstituciones]],instituciones[[idinstituciones]:[nombre]],2,)</f>
        <v>HOSP. DE Niños DE LA SMA.TRINIDAD</v>
      </c>
      <c r="E2994" s="2" t="s">
        <v>33</v>
      </c>
      <c r="F2994" s="2" t="s">
        <v>34</v>
      </c>
      <c r="G2994" s="2" t="s">
        <v>35</v>
      </c>
      <c r="H2994" s="2" t="s">
        <v>179</v>
      </c>
      <c r="I2994" s="2" t="s">
        <v>45</v>
      </c>
      <c r="J2994" s="2" t="s">
        <v>35</v>
      </c>
      <c r="K2994" s="2"/>
      <c r="L2994" s="2" t="s">
        <v>39</v>
      </c>
      <c r="M2994" s="2"/>
      <c r="N2994" s="2"/>
      <c r="O2994" s="2" t="s">
        <v>36</v>
      </c>
      <c r="P2994" s="2" t="s">
        <v>36</v>
      </c>
      <c r="Q2994" s="2"/>
      <c r="R2994" s="2" t="s">
        <v>34</v>
      </c>
      <c r="S2994" s="2" t="s">
        <v>45</v>
      </c>
      <c r="T2994" s="2" t="s">
        <v>36</v>
      </c>
      <c r="U2994" s="2" t="s">
        <v>36</v>
      </c>
      <c r="V2994" s="2" t="s">
        <v>36</v>
      </c>
      <c r="W2994" s="2" t="s">
        <v>36</v>
      </c>
      <c r="X2994" s="2" t="s">
        <v>36</v>
      </c>
      <c r="Y2994" s="2" t="s">
        <v>56</v>
      </c>
      <c r="Z2994" s="2" t="s">
        <v>281</v>
      </c>
      <c r="AA2994" s="2" t="s">
        <v>35</v>
      </c>
      <c r="AB2994" s="2" t="s">
        <v>36</v>
      </c>
      <c r="AC2994" s="2"/>
      <c r="AD2994" s="2"/>
      <c r="AE2994">
        <v>2449</v>
      </c>
      <c r="AF2994" s="2" t="s">
        <v>35</v>
      </c>
      <c r="AG2994" s="2" t="s">
        <v>49</v>
      </c>
      <c r="AH2994" s="2">
        <v>3</v>
      </c>
      <c r="AI2994" s="2" t="str">
        <f>VLOOKUP(seguimiento[[#This Row],[vitamiad]],vitaminad[[id]:[valor]],2,)</f>
        <v>Bajo</v>
      </c>
      <c r="AJ2994" s="2" t="s">
        <v>37</v>
      </c>
      <c r="AK2994" s="2" t="s">
        <v>45</v>
      </c>
    </row>
    <row r="2995" spans="1:37" x14ac:dyDescent="0.3">
      <c r="A2995">
        <v>1463</v>
      </c>
      <c r="B2995" s="1">
        <v>43028</v>
      </c>
      <c r="C2995">
        <v>4</v>
      </c>
      <c r="D2995" t="str">
        <f>VLOOKUP(seguimiento[[#This Row],[idinstituciones]],instituciones[[idinstituciones]:[nombre]],2,)</f>
        <v>HOSP. DE Niños DE LA SMA.TRINIDAD</v>
      </c>
      <c r="E2995" s="2" t="s">
        <v>64</v>
      </c>
      <c r="F2995" s="2" t="s">
        <v>34</v>
      </c>
      <c r="G2995" s="2" t="s">
        <v>59</v>
      </c>
      <c r="H2995" s="2" t="s">
        <v>95</v>
      </c>
      <c r="I2995" s="2" t="s">
        <v>37</v>
      </c>
      <c r="J2995" s="2" t="s">
        <v>35</v>
      </c>
      <c r="K2995" s="2"/>
      <c r="L2995" s="2" t="s">
        <v>39</v>
      </c>
      <c r="M2995" s="2"/>
      <c r="N2995" s="2" t="s">
        <v>35</v>
      </c>
      <c r="O2995" s="2" t="s">
        <v>36</v>
      </c>
      <c r="P2995" s="2" t="s">
        <v>36</v>
      </c>
      <c r="Q2995" s="2"/>
      <c r="R2995" s="2"/>
      <c r="S2995" s="2" t="s">
        <v>36</v>
      </c>
      <c r="T2995" s="2" t="s">
        <v>46</v>
      </c>
      <c r="U2995" s="2" t="s">
        <v>45</v>
      </c>
      <c r="V2995" s="2" t="s">
        <v>45</v>
      </c>
      <c r="W2995" s="2" t="s">
        <v>46</v>
      </c>
      <c r="X2995" s="2" t="s">
        <v>43</v>
      </c>
      <c r="Y2995" s="2" t="s">
        <v>56</v>
      </c>
      <c r="Z2995" s="2" t="s">
        <v>281</v>
      </c>
      <c r="AA2995" s="2" t="s">
        <v>35</v>
      </c>
      <c r="AB2995" s="2" t="s">
        <v>36</v>
      </c>
      <c r="AC2995" s="2"/>
      <c r="AD2995" s="2"/>
      <c r="AE2995">
        <v>2624</v>
      </c>
      <c r="AF2995" s="2" t="s">
        <v>35</v>
      </c>
      <c r="AG2995" s="2" t="s">
        <v>49</v>
      </c>
      <c r="AH2995" s="2"/>
      <c r="AI2995" s="2"/>
      <c r="AJ2995" s="2" t="s">
        <v>46</v>
      </c>
      <c r="AK2995" s="2" t="s">
        <v>36</v>
      </c>
    </row>
    <row r="2996" spans="1:37" x14ac:dyDescent="0.3">
      <c r="A2996">
        <v>1464</v>
      </c>
      <c r="B2996" s="1">
        <v>42920</v>
      </c>
      <c r="C2996">
        <v>18</v>
      </c>
      <c r="D2996" t="str">
        <f>VLOOKUP(seguimiento[[#This Row],[idinstituciones]],instituciones[[idinstituciones]:[nombre]],2,)</f>
        <v>Hospital Pediátrico Juan Pablo II</v>
      </c>
      <c r="E2996" s="2" t="s">
        <v>64</v>
      </c>
      <c r="F2996" s="2" t="s">
        <v>34</v>
      </c>
      <c r="G2996" s="2" t="s">
        <v>35</v>
      </c>
      <c r="H2996" s="2" t="s">
        <v>36</v>
      </c>
      <c r="I2996" s="2" t="s">
        <v>36</v>
      </c>
      <c r="J2996" s="2" t="s">
        <v>36</v>
      </c>
      <c r="K2996" s="2"/>
      <c r="L2996" s="2" t="s">
        <v>36</v>
      </c>
      <c r="M2996" s="2"/>
      <c r="N2996" s="2"/>
      <c r="O2996" s="2" t="s">
        <v>36</v>
      </c>
      <c r="P2996" s="2" t="s">
        <v>36</v>
      </c>
      <c r="Q2996" s="2"/>
      <c r="R2996" s="2"/>
      <c r="S2996" s="2" t="s">
        <v>36</v>
      </c>
      <c r="T2996" s="2" t="s">
        <v>36</v>
      </c>
      <c r="U2996" s="2" t="s">
        <v>36</v>
      </c>
      <c r="V2996" s="2" t="s">
        <v>36</v>
      </c>
      <c r="W2996" s="2" t="s">
        <v>36</v>
      </c>
      <c r="X2996" s="2" t="s">
        <v>36</v>
      </c>
      <c r="Y2996" s="2" t="s">
        <v>36</v>
      </c>
      <c r="Z2996" s="2"/>
      <c r="AA2996" s="2" t="s">
        <v>35</v>
      </c>
      <c r="AB2996" s="2" t="s">
        <v>36</v>
      </c>
      <c r="AC2996" s="2"/>
      <c r="AD2996" s="2"/>
      <c r="AE2996">
        <v>2457</v>
      </c>
      <c r="AF2996" s="2" t="s">
        <v>35</v>
      </c>
      <c r="AG2996" s="2" t="s">
        <v>49</v>
      </c>
      <c r="AH2996" s="2"/>
      <c r="AI2996" s="2"/>
      <c r="AJ2996" s="2" t="s">
        <v>46</v>
      </c>
      <c r="AK2996" s="2" t="s">
        <v>36</v>
      </c>
    </row>
    <row r="2997" spans="1:37" x14ac:dyDescent="0.3">
      <c r="A2997">
        <v>1464</v>
      </c>
      <c r="B2997" s="1">
        <v>42920</v>
      </c>
      <c r="C2997">
        <v>18</v>
      </c>
      <c r="D2997" t="str">
        <f>VLOOKUP(seguimiento[[#This Row],[idinstituciones]],instituciones[[idinstituciones]:[nombre]],2,)</f>
        <v>Hospital Pediátrico Juan Pablo II</v>
      </c>
      <c r="E2997" s="2" t="s">
        <v>64</v>
      </c>
      <c r="F2997" s="2" t="s">
        <v>34</v>
      </c>
      <c r="G2997" s="2" t="s">
        <v>35</v>
      </c>
      <c r="H2997" s="2" t="s">
        <v>36</v>
      </c>
      <c r="I2997" s="2" t="s">
        <v>45</v>
      </c>
      <c r="J2997" s="2" t="s">
        <v>35</v>
      </c>
      <c r="K2997" s="2"/>
      <c r="L2997" s="2" t="s">
        <v>39</v>
      </c>
      <c r="M2997" s="2"/>
      <c r="N2997" s="2" t="s">
        <v>35</v>
      </c>
      <c r="O2997" s="2" t="s">
        <v>36</v>
      </c>
      <c r="P2997" s="2" t="s">
        <v>36</v>
      </c>
      <c r="Q2997" s="2"/>
      <c r="R2997" s="2" t="s">
        <v>118</v>
      </c>
      <c r="S2997" s="2" t="s">
        <v>45</v>
      </c>
      <c r="T2997" s="2" t="s">
        <v>37</v>
      </c>
      <c r="U2997" s="2" t="s">
        <v>45</v>
      </c>
      <c r="V2997" s="2" t="s">
        <v>45</v>
      </c>
      <c r="W2997" s="2" t="s">
        <v>37</v>
      </c>
      <c r="X2997" s="2" t="s">
        <v>43</v>
      </c>
      <c r="Y2997" s="2" t="s">
        <v>56</v>
      </c>
      <c r="Z2997" s="2" t="s">
        <v>281</v>
      </c>
      <c r="AA2997" s="2" t="s">
        <v>35</v>
      </c>
      <c r="AB2997" s="2" t="s">
        <v>36</v>
      </c>
      <c r="AC2997" s="2"/>
      <c r="AD2997" s="2"/>
      <c r="AE2997">
        <v>2458</v>
      </c>
      <c r="AF2997" s="2" t="s">
        <v>35</v>
      </c>
      <c r="AG2997" s="2" t="s">
        <v>49</v>
      </c>
      <c r="AH2997" s="2">
        <v>1</v>
      </c>
      <c r="AI2997" s="2" t="str">
        <f>VLOOKUP(seguimiento[[#This Row],[vitamiad]],vitaminad[[id]:[valor]],2,)</f>
        <v>No realizado</v>
      </c>
      <c r="AJ2997" s="2" t="s">
        <v>46</v>
      </c>
      <c r="AK2997" s="2" t="s">
        <v>45</v>
      </c>
    </row>
    <row r="2998" spans="1:37" x14ac:dyDescent="0.3">
      <c r="A2998">
        <v>1464</v>
      </c>
      <c r="B2998" s="1">
        <v>43724</v>
      </c>
      <c r="C2998">
        <v>18</v>
      </c>
      <c r="D2998" t="str">
        <f>VLOOKUP(seguimiento[[#This Row],[idinstituciones]],instituciones[[idinstituciones]:[nombre]],2,)</f>
        <v>Hospital Pediátrico Juan Pablo II</v>
      </c>
      <c r="E2998" s="2" t="s">
        <v>64</v>
      </c>
      <c r="F2998" s="2" t="s">
        <v>58</v>
      </c>
      <c r="G2998" s="2" t="s">
        <v>35</v>
      </c>
      <c r="H2998" s="2" t="s">
        <v>36</v>
      </c>
      <c r="I2998" s="2" t="s">
        <v>37</v>
      </c>
      <c r="J2998" s="2" t="s">
        <v>35</v>
      </c>
      <c r="K2998" s="2"/>
      <c r="L2998" s="2" t="s">
        <v>39</v>
      </c>
      <c r="M2998" s="2"/>
      <c r="N2998" s="2" t="s">
        <v>35</v>
      </c>
      <c r="O2998" s="2" t="s">
        <v>36</v>
      </c>
      <c r="P2998" s="2" t="s">
        <v>36</v>
      </c>
      <c r="Q2998" s="2" t="s">
        <v>77</v>
      </c>
      <c r="R2998" s="2" t="s">
        <v>118</v>
      </c>
      <c r="S2998" s="2" t="s">
        <v>45</v>
      </c>
      <c r="T2998" s="2" t="s">
        <v>46</v>
      </c>
      <c r="U2998" s="2" t="s">
        <v>45</v>
      </c>
      <c r="V2998" s="2" t="s">
        <v>45</v>
      </c>
      <c r="W2998" s="2" t="s">
        <v>46</v>
      </c>
      <c r="X2998" s="2" t="s">
        <v>43</v>
      </c>
      <c r="Y2998" s="2" t="s">
        <v>56</v>
      </c>
      <c r="Z2998" s="2" t="s">
        <v>281</v>
      </c>
      <c r="AA2998" s="2" t="s">
        <v>35</v>
      </c>
      <c r="AB2998" s="2" t="s">
        <v>36</v>
      </c>
      <c r="AC2998" s="2"/>
      <c r="AD2998" s="2"/>
      <c r="AE2998">
        <v>3190</v>
      </c>
      <c r="AF2998" s="2" t="s">
        <v>71</v>
      </c>
      <c r="AG2998" s="2" t="s">
        <v>49</v>
      </c>
      <c r="AH2998" s="2">
        <v>1</v>
      </c>
      <c r="AI2998" s="2" t="str">
        <f>VLOOKUP(seguimiento[[#This Row],[vitamiad]],vitaminad[[id]:[valor]],2,)</f>
        <v>No realizado</v>
      </c>
      <c r="AJ2998" s="2" t="s">
        <v>46</v>
      </c>
      <c r="AK2998" s="2" t="s">
        <v>45</v>
      </c>
    </row>
    <row r="2999" spans="1:37" x14ac:dyDescent="0.3">
      <c r="A2999">
        <v>1465</v>
      </c>
      <c r="B2999" s="1">
        <v>42955</v>
      </c>
      <c r="C2999">
        <v>18</v>
      </c>
      <c r="D2999" t="str">
        <f>VLOOKUP(seguimiento[[#This Row],[idinstituciones]],instituciones[[idinstituciones]:[nombre]],2,)</f>
        <v>Hospital Pediátrico Juan Pablo II</v>
      </c>
      <c r="E2999" s="2" t="s">
        <v>64</v>
      </c>
      <c r="F2999" s="2" t="s">
        <v>34</v>
      </c>
      <c r="G2999" s="2" t="s">
        <v>35</v>
      </c>
      <c r="H2999" s="2" t="s">
        <v>36</v>
      </c>
      <c r="I2999" s="2" t="s">
        <v>45</v>
      </c>
      <c r="J2999" s="2" t="s">
        <v>35</v>
      </c>
      <c r="K2999" s="2"/>
      <c r="L2999" s="2" t="s">
        <v>39</v>
      </c>
      <c r="M2999" s="2"/>
      <c r="N2999" s="2"/>
      <c r="O2999" s="2" t="s">
        <v>36</v>
      </c>
      <c r="P2999" s="2" t="s">
        <v>36</v>
      </c>
      <c r="Q2999" s="2"/>
      <c r="R2999" s="2" t="s">
        <v>118</v>
      </c>
      <c r="S2999" s="2" t="s">
        <v>45</v>
      </c>
      <c r="T2999" s="2" t="s">
        <v>37</v>
      </c>
      <c r="U2999" s="2" t="s">
        <v>37</v>
      </c>
      <c r="V2999" s="2" t="s">
        <v>37</v>
      </c>
      <c r="W2999" s="2" t="s">
        <v>46</v>
      </c>
      <c r="X2999" s="2" t="s">
        <v>43</v>
      </c>
      <c r="Y2999" s="2" t="s">
        <v>56</v>
      </c>
      <c r="Z2999" s="2" t="s">
        <v>35</v>
      </c>
      <c r="AA2999" s="2" t="s">
        <v>71</v>
      </c>
      <c r="AB2999" s="2" t="s">
        <v>196</v>
      </c>
      <c r="AC2999" s="2">
        <v>1</v>
      </c>
      <c r="AD2999" s="2" t="str">
        <f>VLOOKUP(seguimiento[[#This Row],[causafallecimiento]],causafallecimiento[[id]:[valor]],2,)</f>
        <v>Respiratorios</v>
      </c>
      <c r="AE2999">
        <v>2471</v>
      </c>
      <c r="AF2999" s="2" t="s">
        <v>35</v>
      </c>
      <c r="AG2999" s="2" t="s">
        <v>49</v>
      </c>
      <c r="AH2999" s="2">
        <v>1</v>
      </c>
      <c r="AI2999" s="2" t="str">
        <f>VLOOKUP(seguimiento[[#This Row],[vitamiad]],vitaminad[[id]:[valor]],2,)</f>
        <v>No realizado</v>
      </c>
      <c r="AJ2999" s="2" t="s">
        <v>37</v>
      </c>
      <c r="AK2999" s="2" t="s">
        <v>45</v>
      </c>
    </row>
    <row r="3000" spans="1:37" x14ac:dyDescent="0.3">
      <c r="A3000">
        <v>1466</v>
      </c>
      <c r="B3000" s="1">
        <v>42696</v>
      </c>
      <c r="C3000">
        <v>24</v>
      </c>
      <c r="D3000" t="str">
        <f>VLOOKUP(seguimiento[[#This Row],[idinstituciones]],instituciones[[idinstituciones]:[nombre]],2,)</f>
        <v>Hospital Sor Maria Ludovica de La Plata</v>
      </c>
      <c r="E3000" s="2" t="s">
        <v>35</v>
      </c>
      <c r="F3000" s="2" t="s">
        <v>34</v>
      </c>
      <c r="G3000" s="2" t="s">
        <v>35</v>
      </c>
      <c r="H3000" s="2" t="s">
        <v>36</v>
      </c>
      <c r="I3000" s="2" t="s">
        <v>45</v>
      </c>
      <c r="J3000" s="2" t="s">
        <v>35</v>
      </c>
      <c r="K3000" s="2"/>
      <c r="L3000" s="2" t="s">
        <v>82</v>
      </c>
      <c r="M3000" s="2"/>
      <c r="N3000" s="2"/>
      <c r="O3000" s="2" t="s">
        <v>36</v>
      </c>
      <c r="P3000" s="2" t="s">
        <v>36</v>
      </c>
      <c r="Q3000" s="2"/>
      <c r="R3000" s="2"/>
      <c r="S3000" s="2" t="s">
        <v>45</v>
      </c>
      <c r="T3000" s="2" t="s">
        <v>37</v>
      </c>
      <c r="U3000" s="2" t="s">
        <v>45</v>
      </c>
      <c r="V3000" s="2" t="s">
        <v>45</v>
      </c>
      <c r="W3000" s="2" t="s">
        <v>37</v>
      </c>
      <c r="X3000" s="2" t="s">
        <v>65</v>
      </c>
      <c r="Y3000" s="2" t="s">
        <v>36</v>
      </c>
      <c r="Z3000" s="2" t="s">
        <v>35</v>
      </c>
      <c r="AA3000" s="2" t="s">
        <v>35</v>
      </c>
      <c r="AB3000" s="2" t="s">
        <v>36</v>
      </c>
      <c r="AC3000" s="2"/>
      <c r="AD3000" s="2"/>
      <c r="AE3000">
        <v>2472</v>
      </c>
      <c r="AF3000" s="2" t="s">
        <v>35</v>
      </c>
      <c r="AG3000" s="2" t="s">
        <v>45</v>
      </c>
      <c r="AH3000" s="2"/>
      <c r="AI3000" s="2"/>
      <c r="AJ3000" s="2" t="s">
        <v>45</v>
      </c>
      <c r="AK3000" s="2" t="s">
        <v>45</v>
      </c>
    </row>
    <row r="3001" spans="1:37" x14ac:dyDescent="0.3">
      <c r="A3001">
        <v>1466</v>
      </c>
      <c r="B3001" s="1">
        <v>43061</v>
      </c>
      <c r="C3001">
        <v>24</v>
      </c>
      <c r="D3001" t="str">
        <f>VLOOKUP(seguimiento[[#This Row],[idinstituciones]],instituciones[[idinstituciones]:[nombre]],2,)</f>
        <v>Hospital Sor Maria Ludovica de La Plata</v>
      </c>
      <c r="E3001" s="2" t="s">
        <v>33</v>
      </c>
      <c r="F3001" s="2" t="s">
        <v>34</v>
      </c>
      <c r="G3001" s="2" t="s">
        <v>35</v>
      </c>
      <c r="H3001" s="2" t="s">
        <v>36</v>
      </c>
      <c r="I3001" s="2" t="s">
        <v>36</v>
      </c>
      <c r="J3001" s="2" t="s">
        <v>35</v>
      </c>
      <c r="K3001" s="2"/>
      <c r="L3001" s="2" t="s">
        <v>36</v>
      </c>
      <c r="M3001" s="2"/>
      <c r="N3001" s="2"/>
      <c r="O3001" s="2" t="s">
        <v>36</v>
      </c>
      <c r="P3001" s="2" t="s">
        <v>36</v>
      </c>
      <c r="Q3001" s="2"/>
      <c r="R3001" s="2"/>
      <c r="S3001" s="2" t="s">
        <v>45</v>
      </c>
      <c r="T3001" s="2" t="s">
        <v>48</v>
      </c>
      <c r="U3001" s="2" t="s">
        <v>45</v>
      </c>
      <c r="V3001" s="2" t="s">
        <v>45</v>
      </c>
      <c r="W3001" s="2" t="s">
        <v>49</v>
      </c>
      <c r="X3001" s="2" t="s">
        <v>65</v>
      </c>
      <c r="Y3001" s="2" t="s">
        <v>44</v>
      </c>
      <c r="Z3001" s="2" t="s">
        <v>35</v>
      </c>
      <c r="AA3001" s="2" t="s">
        <v>35</v>
      </c>
      <c r="AB3001" s="2" t="s">
        <v>36</v>
      </c>
      <c r="AC3001" s="2"/>
      <c r="AD3001" s="2"/>
      <c r="AE3001">
        <v>2688</v>
      </c>
      <c r="AF3001" s="2" t="s">
        <v>35</v>
      </c>
      <c r="AG3001" s="2" t="s">
        <v>49</v>
      </c>
      <c r="AH3001" s="2"/>
      <c r="AI3001" s="2"/>
      <c r="AJ3001" s="2" t="s">
        <v>37</v>
      </c>
      <c r="AK3001" s="2" t="s">
        <v>45</v>
      </c>
    </row>
    <row r="3002" spans="1:37" x14ac:dyDescent="0.3">
      <c r="A3002">
        <v>1467</v>
      </c>
      <c r="B3002" s="1">
        <v>42593</v>
      </c>
      <c r="C3002">
        <v>1</v>
      </c>
      <c r="D3002" t="str">
        <f>VLOOKUP(seguimiento[[#This Row],[idinstituciones]],instituciones[[idinstituciones]:[nombre]],2,)</f>
        <v>Hospital DR Alejandro Posadas</v>
      </c>
      <c r="E3002" s="2" t="s">
        <v>64</v>
      </c>
      <c r="F3002" s="2" t="s">
        <v>58</v>
      </c>
      <c r="G3002" s="2" t="s">
        <v>55</v>
      </c>
      <c r="H3002" s="2" t="s">
        <v>36</v>
      </c>
      <c r="I3002" s="2" t="s">
        <v>45</v>
      </c>
      <c r="J3002" s="2" t="s">
        <v>36</v>
      </c>
      <c r="K3002" s="2"/>
      <c r="L3002" s="2" t="s">
        <v>39</v>
      </c>
      <c r="M3002" s="2"/>
      <c r="N3002" s="2"/>
      <c r="O3002" s="2" t="s">
        <v>36</v>
      </c>
      <c r="P3002" s="2" t="s">
        <v>36</v>
      </c>
      <c r="Q3002" s="2"/>
      <c r="R3002" s="2" t="s">
        <v>118</v>
      </c>
      <c r="S3002" s="2" t="s">
        <v>36</v>
      </c>
      <c r="T3002" s="2" t="s">
        <v>74</v>
      </c>
      <c r="U3002" s="2" t="s">
        <v>37</v>
      </c>
      <c r="V3002" s="2" t="s">
        <v>36</v>
      </c>
      <c r="W3002" s="2" t="s">
        <v>74</v>
      </c>
      <c r="X3002" s="2" t="s">
        <v>43</v>
      </c>
      <c r="Y3002" s="2" t="s">
        <v>44</v>
      </c>
      <c r="Z3002" s="2" t="s">
        <v>35</v>
      </c>
      <c r="AA3002" s="2" t="s">
        <v>35</v>
      </c>
      <c r="AB3002" s="2" t="s">
        <v>36</v>
      </c>
      <c r="AC3002" s="2"/>
      <c r="AD3002" s="2"/>
      <c r="AE3002">
        <v>2480</v>
      </c>
      <c r="AF3002" s="2" t="s">
        <v>35</v>
      </c>
      <c r="AG3002" s="2" t="s">
        <v>45</v>
      </c>
      <c r="AH3002" s="2">
        <v>2</v>
      </c>
      <c r="AI3002" s="2" t="str">
        <f>VLOOKUP(seguimiento[[#This Row],[vitamiad]],vitaminad[[id]:[valor]],2,)</f>
        <v>Normal</v>
      </c>
      <c r="AJ3002" s="2" t="s">
        <v>46</v>
      </c>
      <c r="AK3002" s="2" t="s">
        <v>45</v>
      </c>
    </row>
    <row r="3003" spans="1:37" x14ac:dyDescent="0.3">
      <c r="A3003">
        <v>1468</v>
      </c>
      <c r="B3003" s="1">
        <v>42634</v>
      </c>
      <c r="C3003">
        <v>24</v>
      </c>
      <c r="D3003" t="str">
        <f>VLOOKUP(seguimiento[[#This Row],[idinstituciones]],instituciones[[idinstituciones]:[nombre]],2,)</f>
        <v>Hospital Sor Maria Ludovica de La Plata</v>
      </c>
      <c r="E3003" s="2" t="s">
        <v>33</v>
      </c>
      <c r="F3003" s="2" t="s">
        <v>34</v>
      </c>
      <c r="G3003" s="2" t="s">
        <v>35</v>
      </c>
      <c r="H3003" s="2" t="s">
        <v>36</v>
      </c>
      <c r="I3003" s="2" t="s">
        <v>45</v>
      </c>
      <c r="J3003" s="2" t="s">
        <v>35</v>
      </c>
      <c r="K3003" s="2"/>
      <c r="L3003" s="2" t="s">
        <v>39</v>
      </c>
      <c r="M3003" s="2"/>
      <c r="N3003" s="2"/>
      <c r="O3003" s="2" t="s">
        <v>36</v>
      </c>
      <c r="P3003" s="2" t="s">
        <v>36</v>
      </c>
      <c r="Q3003" s="2"/>
      <c r="R3003" s="2" t="s">
        <v>118</v>
      </c>
      <c r="S3003" s="2" t="s">
        <v>45</v>
      </c>
      <c r="T3003" s="2" t="s">
        <v>73</v>
      </c>
      <c r="U3003" s="2" t="s">
        <v>42</v>
      </c>
      <c r="V3003" s="2" t="s">
        <v>42</v>
      </c>
      <c r="W3003" s="2" t="s">
        <v>41</v>
      </c>
      <c r="X3003" s="2" t="s">
        <v>43</v>
      </c>
      <c r="Y3003" s="2" t="s">
        <v>44</v>
      </c>
      <c r="Z3003" s="2" t="s">
        <v>281</v>
      </c>
      <c r="AA3003" s="2" t="s">
        <v>35</v>
      </c>
      <c r="AB3003" s="2" t="s">
        <v>36</v>
      </c>
      <c r="AC3003" s="2"/>
      <c r="AD3003" s="2"/>
      <c r="AE3003">
        <v>2492</v>
      </c>
      <c r="AF3003" s="2" t="s">
        <v>35</v>
      </c>
      <c r="AG3003" s="2" t="s">
        <v>45</v>
      </c>
      <c r="AH3003" s="2"/>
      <c r="AI3003" s="2"/>
      <c r="AJ3003" s="2" t="s">
        <v>45</v>
      </c>
      <c r="AK3003" s="2" t="s">
        <v>45</v>
      </c>
    </row>
    <row r="3004" spans="1:37" x14ac:dyDescent="0.3">
      <c r="A3004">
        <v>1468</v>
      </c>
      <c r="B3004" s="1">
        <v>43060</v>
      </c>
      <c r="C3004">
        <v>24</v>
      </c>
      <c r="D3004" t="str">
        <f>VLOOKUP(seguimiento[[#This Row],[idinstituciones]],instituciones[[idinstituciones]:[nombre]],2,)</f>
        <v>Hospital Sor Maria Ludovica de La Plata</v>
      </c>
      <c r="E3004" s="2" t="s">
        <v>33</v>
      </c>
      <c r="F3004" s="2" t="s">
        <v>34</v>
      </c>
      <c r="G3004" s="2" t="s">
        <v>35</v>
      </c>
      <c r="H3004" s="2" t="s">
        <v>36</v>
      </c>
      <c r="I3004" s="2" t="s">
        <v>36</v>
      </c>
      <c r="J3004" s="2" t="s">
        <v>35</v>
      </c>
      <c r="K3004" s="2"/>
      <c r="L3004" s="2" t="s">
        <v>39</v>
      </c>
      <c r="M3004" s="2"/>
      <c r="N3004" s="2"/>
      <c r="O3004" s="2" t="s">
        <v>36</v>
      </c>
      <c r="P3004" s="2" t="s">
        <v>36</v>
      </c>
      <c r="Q3004" s="2"/>
      <c r="R3004" s="2"/>
      <c r="S3004" s="2" t="s">
        <v>45</v>
      </c>
      <c r="T3004" s="2" t="s">
        <v>48</v>
      </c>
      <c r="U3004" s="2" t="s">
        <v>42</v>
      </c>
      <c r="V3004" s="2" t="s">
        <v>42</v>
      </c>
      <c r="W3004" s="2" t="s">
        <v>49</v>
      </c>
      <c r="X3004" s="2" t="s">
        <v>43</v>
      </c>
      <c r="Y3004" s="2" t="s">
        <v>44</v>
      </c>
      <c r="Z3004" s="2" t="s">
        <v>35</v>
      </c>
      <c r="AA3004" s="2" t="s">
        <v>35</v>
      </c>
      <c r="AB3004" s="2" t="s">
        <v>36</v>
      </c>
      <c r="AC3004" s="2"/>
      <c r="AD3004" s="2"/>
      <c r="AE3004">
        <v>2697</v>
      </c>
      <c r="AF3004" s="2" t="s">
        <v>35</v>
      </c>
      <c r="AG3004" s="2" t="s">
        <v>49</v>
      </c>
      <c r="AH3004" s="2"/>
      <c r="AI3004" s="2"/>
      <c r="AJ3004" s="2" t="s">
        <v>45</v>
      </c>
      <c r="AK3004" s="2" t="s">
        <v>45</v>
      </c>
    </row>
    <row r="3005" spans="1:37" x14ac:dyDescent="0.3">
      <c r="A3005">
        <v>1469</v>
      </c>
      <c r="B3005" s="1">
        <v>42716</v>
      </c>
      <c r="C3005">
        <v>24</v>
      </c>
      <c r="D3005" t="str">
        <f>VLOOKUP(seguimiento[[#This Row],[idinstituciones]],instituciones[[idinstituciones]:[nombre]],2,)</f>
        <v>Hospital Sor Maria Ludovica de La Plata</v>
      </c>
      <c r="E3005" s="2" t="s">
        <v>33</v>
      </c>
      <c r="F3005" s="2" t="s">
        <v>34</v>
      </c>
      <c r="G3005" s="2" t="s">
        <v>35</v>
      </c>
      <c r="H3005" s="2" t="s">
        <v>36</v>
      </c>
      <c r="I3005" s="2" t="s">
        <v>36</v>
      </c>
      <c r="J3005" s="2" t="s">
        <v>35</v>
      </c>
      <c r="K3005" s="2"/>
      <c r="L3005" s="2" t="s">
        <v>39</v>
      </c>
      <c r="M3005" s="2"/>
      <c r="N3005" s="2"/>
      <c r="O3005" s="2" t="s">
        <v>36</v>
      </c>
      <c r="P3005" s="2" t="s">
        <v>36</v>
      </c>
      <c r="Q3005" s="2"/>
      <c r="R3005" s="2"/>
      <c r="S3005" s="2" t="s">
        <v>45</v>
      </c>
      <c r="T3005" s="2" t="s">
        <v>37</v>
      </c>
      <c r="U3005" s="2" t="s">
        <v>42</v>
      </c>
      <c r="V3005" s="2" t="s">
        <v>42</v>
      </c>
      <c r="W3005" s="2" t="s">
        <v>37</v>
      </c>
      <c r="X3005" s="2" t="s">
        <v>43</v>
      </c>
      <c r="Y3005" s="2" t="s">
        <v>44</v>
      </c>
      <c r="Z3005" s="2" t="s">
        <v>281</v>
      </c>
      <c r="AA3005" s="2" t="s">
        <v>35</v>
      </c>
      <c r="AB3005" s="2" t="s">
        <v>36</v>
      </c>
      <c r="AC3005" s="2"/>
      <c r="AD3005" s="2"/>
      <c r="AE3005">
        <v>2493</v>
      </c>
      <c r="AF3005" s="2" t="s">
        <v>35</v>
      </c>
      <c r="AG3005" s="2" t="s">
        <v>49</v>
      </c>
      <c r="AH3005" s="2">
        <v>1</v>
      </c>
      <c r="AI3005" s="2" t="str">
        <f>VLOOKUP(seguimiento[[#This Row],[vitamiad]],vitaminad[[id]:[valor]],2,)</f>
        <v>No realizado</v>
      </c>
      <c r="AJ3005" s="2" t="s">
        <v>45</v>
      </c>
      <c r="AK3005" s="2" t="s">
        <v>45</v>
      </c>
    </row>
    <row r="3006" spans="1:37" x14ac:dyDescent="0.3">
      <c r="A3006">
        <v>1469</v>
      </c>
      <c r="B3006" s="1">
        <v>43053</v>
      </c>
      <c r="C3006">
        <v>24</v>
      </c>
      <c r="D3006" t="str">
        <f>VLOOKUP(seguimiento[[#This Row],[idinstituciones]],instituciones[[idinstituciones]:[nombre]],2,)</f>
        <v>Hospital Sor Maria Ludovica de La Plata</v>
      </c>
      <c r="E3006" s="2" t="s">
        <v>33</v>
      </c>
      <c r="F3006" s="2" t="s">
        <v>34</v>
      </c>
      <c r="G3006" s="2" t="s">
        <v>35</v>
      </c>
      <c r="H3006" s="2" t="s">
        <v>36</v>
      </c>
      <c r="I3006" s="2" t="s">
        <v>36</v>
      </c>
      <c r="J3006" s="2" t="s">
        <v>35</v>
      </c>
      <c r="K3006" s="2"/>
      <c r="L3006" s="2" t="s">
        <v>39</v>
      </c>
      <c r="M3006" s="2"/>
      <c r="N3006" s="2"/>
      <c r="O3006" s="2" t="s">
        <v>36</v>
      </c>
      <c r="P3006" s="2" t="s">
        <v>36</v>
      </c>
      <c r="Q3006" s="2"/>
      <c r="R3006" s="2"/>
      <c r="S3006" s="2" t="s">
        <v>45</v>
      </c>
      <c r="T3006" s="2" t="s">
        <v>48</v>
      </c>
      <c r="U3006" s="2" t="s">
        <v>42</v>
      </c>
      <c r="V3006" s="2" t="s">
        <v>42</v>
      </c>
      <c r="W3006" s="2" t="s">
        <v>49</v>
      </c>
      <c r="X3006" s="2" t="s">
        <v>43</v>
      </c>
      <c r="Y3006" s="2" t="s">
        <v>44</v>
      </c>
      <c r="Z3006" s="2" t="s">
        <v>281</v>
      </c>
      <c r="AA3006" s="2" t="s">
        <v>35</v>
      </c>
      <c r="AB3006" s="2" t="s">
        <v>36</v>
      </c>
      <c r="AC3006" s="2"/>
      <c r="AD3006" s="2"/>
      <c r="AE3006">
        <v>2694</v>
      </c>
      <c r="AF3006" s="2" t="s">
        <v>35</v>
      </c>
      <c r="AG3006" s="2" t="s">
        <v>49</v>
      </c>
      <c r="AH3006" s="2"/>
      <c r="AI3006" s="2"/>
      <c r="AJ3006" s="2" t="s">
        <v>37</v>
      </c>
      <c r="AK3006" s="2" t="s">
        <v>45</v>
      </c>
    </row>
    <row r="3007" spans="1:37" x14ac:dyDescent="0.3">
      <c r="A3007">
        <v>1470</v>
      </c>
      <c r="B3007" s="1">
        <v>43063</v>
      </c>
      <c r="C3007">
        <v>38</v>
      </c>
      <c r="D3007" t="str">
        <f>VLOOKUP(seguimiento[[#This Row],[idinstituciones]],instituciones[[idinstituciones]:[nombre]],2,)</f>
        <v>Hospital Público Materno Infantil de Salta</v>
      </c>
      <c r="E3007" s="2" t="s">
        <v>33</v>
      </c>
      <c r="F3007" s="2" t="s">
        <v>34</v>
      </c>
      <c r="G3007" s="2" t="s">
        <v>35</v>
      </c>
      <c r="H3007" s="2" t="s">
        <v>129</v>
      </c>
      <c r="I3007" s="2" t="s">
        <v>45</v>
      </c>
      <c r="J3007" s="2" t="s">
        <v>35</v>
      </c>
      <c r="K3007" s="2"/>
      <c r="L3007" s="2" t="s">
        <v>36</v>
      </c>
      <c r="M3007" s="2"/>
      <c r="N3007" s="2" t="s">
        <v>35</v>
      </c>
      <c r="O3007" s="2" t="s">
        <v>36</v>
      </c>
      <c r="P3007" s="2" t="s">
        <v>36</v>
      </c>
      <c r="Q3007" s="2"/>
      <c r="R3007" s="2" t="s">
        <v>40</v>
      </c>
      <c r="S3007" s="2" t="s">
        <v>45</v>
      </c>
      <c r="T3007" s="2" t="s">
        <v>41</v>
      </c>
      <c r="U3007" s="2" t="s">
        <v>37</v>
      </c>
      <c r="V3007" s="2" t="s">
        <v>37</v>
      </c>
      <c r="W3007" s="2" t="s">
        <v>73</v>
      </c>
      <c r="X3007" s="2" t="s">
        <v>43</v>
      </c>
      <c r="Y3007" s="2" t="s">
        <v>56</v>
      </c>
      <c r="Z3007" s="2" t="s">
        <v>281</v>
      </c>
      <c r="AA3007" s="2" t="s">
        <v>35</v>
      </c>
      <c r="AB3007" s="2" t="s">
        <v>36</v>
      </c>
      <c r="AC3007" s="2"/>
      <c r="AD3007" s="2"/>
      <c r="AE3007">
        <v>2604</v>
      </c>
      <c r="AF3007" s="2" t="s">
        <v>35</v>
      </c>
      <c r="AG3007" s="2" t="s">
        <v>49</v>
      </c>
      <c r="AH3007" s="2">
        <v>2</v>
      </c>
      <c r="AI3007" s="2" t="str">
        <f>VLOOKUP(seguimiento[[#This Row],[vitamiad]],vitaminad[[id]:[valor]],2,)</f>
        <v>Normal</v>
      </c>
      <c r="AJ3007" s="2" t="s">
        <v>45</v>
      </c>
      <c r="AK3007" s="2" t="s">
        <v>45</v>
      </c>
    </row>
    <row r="3008" spans="1:37" x14ac:dyDescent="0.3">
      <c r="A3008">
        <v>1471</v>
      </c>
      <c r="B3008" s="1">
        <v>43014</v>
      </c>
      <c r="C3008">
        <v>38</v>
      </c>
      <c r="D3008" t="str">
        <f>VLOOKUP(seguimiento[[#This Row],[idinstituciones]],instituciones[[idinstituciones]:[nombre]],2,)</f>
        <v>Hospital Público Materno Infantil de Salta</v>
      </c>
      <c r="E3008" s="2" t="s">
        <v>33</v>
      </c>
      <c r="F3008" s="2" t="s">
        <v>34</v>
      </c>
      <c r="G3008" s="2" t="s">
        <v>35</v>
      </c>
      <c r="H3008" s="2" t="s">
        <v>166</v>
      </c>
      <c r="I3008" s="2" t="s">
        <v>45</v>
      </c>
      <c r="J3008" s="2" t="s">
        <v>35</v>
      </c>
      <c r="K3008" s="2"/>
      <c r="L3008" s="2" t="s">
        <v>39</v>
      </c>
      <c r="M3008" s="2"/>
      <c r="N3008" s="2" t="s">
        <v>35</v>
      </c>
      <c r="O3008" s="2" t="s">
        <v>36</v>
      </c>
      <c r="P3008" s="2" t="s">
        <v>36</v>
      </c>
      <c r="Q3008" s="2"/>
      <c r="R3008" s="2" t="s">
        <v>40</v>
      </c>
      <c r="S3008" s="2" t="s">
        <v>45</v>
      </c>
      <c r="T3008" s="2" t="s">
        <v>49</v>
      </c>
      <c r="U3008" s="2" t="s">
        <v>42</v>
      </c>
      <c r="V3008" s="2" t="s">
        <v>42</v>
      </c>
      <c r="W3008" s="2" t="s">
        <v>37</v>
      </c>
      <c r="X3008" s="2" t="s">
        <v>43</v>
      </c>
      <c r="Y3008" s="2" t="s">
        <v>47</v>
      </c>
      <c r="Z3008" s="2" t="s">
        <v>281</v>
      </c>
      <c r="AA3008" s="2" t="s">
        <v>35</v>
      </c>
      <c r="AB3008" s="2" t="s">
        <v>36</v>
      </c>
      <c r="AC3008" s="2"/>
      <c r="AD3008" s="2"/>
      <c r="AE3008">
        <v>2611</v>
      </c>
      <c r="AF3008" s="2" t="s">
        <v>35</v>
      </c>
      <c r="AG3008" s="2" t="s">
        <v>49</v>
      </c>
      <c r="AH3008" s="2">
        <v>4</v>
      </c>
      <c r="AI3008" s="2"/>
      <c r="AJ3008" s="2" t="s">
        <v>37</v>
      </c>
      <c r="AK3008" s="2" t="s">
        <v>45</v>
      </c>
    </row>
    <row r="3009" spans="1:37" x14ac:dyDescent="0.3">
      <c r="A3009">
        <v>1471</v>
      </c>
      <c r="B3009" s="1">
        <v>43119</v>
      </c>
      <c r="C3009">
        <v>38</v>
      </c>
      <c r="D3009" t="str">
        <f>VLOOKUP(seguimiento[[#This Row],[idinstituciones]],instituciones[[idinstituciones]:[nombre]],2,)</f>
        <v>Hospital Público Materno Infantil de Salta</v>
      </c>
      <c r="E3009" s="2" t="s">
        <v>33</v>
      </c>
      <c r="F3009" s="2" t="s">
        <v>34</v>
      </c>
      <c r="G3009" s="2" t="s">
        <v>35</v>
      </c>
      <c r="H3009" s="2" t="s">
        <v>199</v>
      </c>
      <c r="I3009" s="2" t="s">
        <v>45</v>
      </c>
      <c r="J3009" s="2" t="s">
        <v>35</v>
      </c>
      <c r="K3009" s="2"/>
      <c r="L3009" s="2" t="s">
        <v>39</v>
      </c>
      <c r="M3009" s="2"/>
      <c r="N3009" s="2" t="s">
        <v>35</v>
      </c>
      <c r="O3009" s="2" t="s">
        <v>36</v>
      </c>
      <c r="P3009" s="2" t="s">
        <v>36</v>
      </c>
      <c r="Q3009" s="2"/>
      <c r="R3009" s="2" t="s">
        <v>118</v>
      </c>
      <c r="S3009" s="2" t="s">
        <v>45</v>
      </c>
      <c r="T3009" s="2" t="s">
        <v>36</v>
      </c>
      <c r="U3009" s="2" t="s">
        <v>36</v>
      </c>
      <c r="V3009" s="2" t="s">
        <v>36</v>
      </c>
      <c r="W3009" s="2" t="s">
        <v>36</v>
      </c>
      <c r="X3009" s="2" t="s">
        <v>36</v>
      </c>
      <c r="Y3009" s="2" t="s">
        <v>47</v>
      </c>
      <c r="Z3009" s="2" t="s">
        <v>281</v>
      </c>
      <c r="AA3009" s="2" t="s">
        <v>35</v>
      </c>
      <c r="AB3009" s="2" t="s">
        <v>36</v>
      </c>
      <c r="AC3009" s="2"/>
      <c r="AD3009" s="2"/>
      <c r="AE3009">
        <v>2622</v>
      </c>
      <c r="AF3009" s="2" t="s">
        <v>35</v>
      </c>
      <c r="AG3009" s="2" t="s">
        <v>49</v>
      </c>
      <c r="AH3009" s="2">
        <v>1</v>
      </c>
      <c r="AI3009" s="2" t="str">
        <f>VLOOKUP(seguimiento[[#This Row],[vitamiad]],vitaminad[[id]:[valor]],2,)</f>
        <v>No realizado</v>
      </c>
      <c r="AJ3009" s="2" t="s">
        <v>45</v>
      </c>
      <c r="AK3009" s="2" t="s">
        <v>45</v>
      </c>
    </row>
    <row r="3010" spans="1:37" x14ac:dyDescent="0.3">
      <c r="A3010">
        <v>1472</v>
      </c>
      <c r="B3010" s="1">
        <v>43007</v>
      </c>
      <c r="C3010">
        <v>38</v>
      </c>
      <c r="D3010" t="str">
        <f>VLOOKUP(seguimiento[[#This Row],[idinstituciones]],instituciones[[idinstituciones]:[nombre]],2,)</f>
        <v>Hospital Público Materno Infantil de Salta</v>
      </c>
      <c r="E3010" s="2" t="s">
        <v>33</v>
      </c>
      <c r="F3010" s="2" t="s">
        <v>34</v>
      </c>
      <c r="G3010" s="2" t="s">
        <v>35</v>
      </c>
      <c r="H3010" s="2" t="s">
        <v>36</v>
      </c>
      <c r="I3010" s="2" t="s">
        <v>45</v>
      </c>
      <c r="J3010" s="2" t="s">
        <v>35</v>
      </c>
      <c r="K3010" s="2"/>
      <c r="L3010" s="2" t="s">
        <v>39</v>
      </c>
      <c r="M3010" s="2"/>
      <c r="N3010" s="2" t="s">
        <v>35</v>
      </c>
      <c r="O3010" s="2" t="s">
        <v>36</v>
      </c>
      <c r="P3010" s="2" t="s">
        <v>36</v>
      </c>
      <c r="Q3010" s="2"/>
      <c r="R3010" s="2" t="s">
        <v>118</v>
      </c>
      <c r="S3010" s="2" t="s">
        <v>45</v>
      </c>
      <c r="T3010" s="2" t="s">
        <v>36</v>
      </c>
      <c r="U3010" s="2" t="s">
        <v>36</v>
      </c>
      <c r="V3010" s="2" t="s">
        <v>36</v>
      </c>
      <c r="W3010" s="2" t="s">
        <v>36</v>
      </c>
      <c r="X3010" s="2" t="s">
        <v>36</v>
      </c>
      <c r="Y3010" s="2" t="s">
        <v>47</v>
      </c>
      <c r="Z3010" s="2" t="s">
        <v>35</v>
      </c>
      <c r="AA3010" s="2" t="s">
        <v>35</v>
      </c>
      <c r="AB3010" s="2" t="s">
        <v>36</v>
      </c>
      <c r="AC3010" s="2"/>
      <c r="AD3010" s="2"/>
      <c r="AE3010">
        <v>2623</v>
      </c>
      <c r="AF3010" s="2" t="s">
        <v>35</v>
      </c>
      <c r="AG3010" s="2" t="s">
        <v>49</v>
      </c>
      <c r="AH3010" s="2">
        <v>2</v>
      </c>
      <c r="AI3010" s="2" t="str">
        <f>VLOOKUP(seguimiento[[#This Row],[vitamiad]],vitaminad[[id]:[valor]],2,)</f>
        <v>Normal</v>
      </c>
      <c r="AJ3010" s="2" t="s">
        <v>45</v>
      </c>
      <c r="AK3010" s="2" t="s">
        <v>45</v>
      </c>
    </row>
    <row r="3011" spans="1:37" x14ac:dyDescent="0.3">
      <c r="A3011">
        <v>1472</v>
      </c>
      <c r="B3011" s="1">
        <v>43147</v>
      </c>
      <c r="C3011">
        <v>38</v>
      </c>
      <c r="D3011" t="str">
        <f>VLOOKUP(seguimiento[[#This Row],[idinstituciones]],instituciones[[idinstituciones]:[nombre]],2,)</f>
        <v>Hospital Público Materno Infantil de Salta</v>
      </c>
      <c r="E3011" s="2" t="s">
        <v>35</v>
      </c>
      <c r="F3011" s="2" t="s">
        <v>34</v>
      </c>
      <c r="G3011" s="2" t="s">
        <v>35</v>
      </c>
      <c r="H3011" s="2" t="s">
        <v>36</v>
      </c>
      <c r="I3011" s="2" t="s">
        <v>45</v>
      </c>
      <c r="J3011" s="2" t="s">
        <v>35</v>
      </c>
      <c r="K3011" s="2"/>
      <c r="L3011" s="2" t="s">
        <v>39</v>
      </c>
      <c r="M3011" s="2"/>
      <c r="N3011" s="2" t="s">
        <v>35</v>
      </c>
      <c r="O3011" s="2" t="s">
        <v>73</v>
      </c>
      <c r="P3011" s="2" t="s">
        <v>36</v>
      </c>
      <c r="Q3011" s="2"/>
      <c r="R3011" s="2"/>
      <c r="S3011" s="2" t="s">
        <v>36</v>
      </c>
      <c r="T3011" s="2" t="s">
        <v>36</v>
      </c>
      <c r="U3011" s="2" t="s">
        <v>36</v>
      </c>
      <c r="V3011" s="2" t="s">
        <v>36</v>
      </c>
      <c r="W3011" s="2" t="s">
        <v>36</v>
      </c>
      <c r="X3011" s="2" t="s">
        <v>36</v>
      </c>
      <c r="Y3011" s="2" t="s">
        <v>47</v>
      </c>
      <c r="Z3011" s="2" t="s">
        <v>35</v>
      </c>
      <c r="AA3011" s="2" t="s">
        <v>35</v>
      </c>
      <c r="AB3011" s="2" t="s">
        <v>36</v>
      </c>
      <c r="AC3011" s="2"/>
      <c r="AD3011" s="2"/>
      <c r="AE3011">
        <v>2643</v>
      </c>
      <c r="AF3011" s="2" t="s">
        <v>35</v>
      </c>
      <c r="AG3011" s="2" t="s">
        <v>49</v>
      </c>
      <c r="AH3011" s="2"/>
      <c r="AI3011" s="2"/>
      <c r="AJ3011" s="2" t="s">
        <v>45</v>
      </c>
      <c r="AK3011" s="2" t="s">
        <v>36</v>
      </c>
    </row>
    <row r="3012" spans="1:37" x14ac:dyDescent="0.3">
      <c r="A3012">
        <v>1473</v>
      </c>
      <c r="B3012" s="1">
        <v>43052</v>
      </c>
      <c r="C3012">
        <v>38</v>
      </c>
      <c r="D3012" t="str">
        <f>VLOOKUP(seguimiento[[#This Row],[idinstituciones]],instituciones[[idinstituciones]:[nombre]],2,)</f>
        <v>Hospital Público Materno Infantil de Salta</v>
      </c>
      <c r="E3012" s="2" t="s">
        <v>33</v>
      </c>
      <c r="F3012" s="2" t="s">
        <v>34</v>
      </c>
      <c r="G3012" s="2" t="s">
        <v>35</v>
      </c>
      <c r="H3012" s="2" t="s">
        <v>62</v>
      </c>
      <c r="I3012" s="2" t="s">
        <v>45</v>
      </c>
      <c r="J3012" s="2" t="s">
        <v>35</v>
      </c>
      <c r="K3012" s="2"/>
      <c r="L3012" s="2" t="s">
        <v>39</v>
      </c>
      <c r="M3012" s="2"/>
      <c r="N3012" s="2" t="s">
        <v>35</v>
      </c>
      <c r="O3012" s="2" t="s">
        <v>36</v>
      </c>
      <c r="P3012" s="2" t="s">
        <v>36</v>
      </c>
      <c r="Q3012" s="2"/>
      <c r="R3012" s="2" t="s">
        <v>118</v>
      </c>
      <c r="S3012" s="2" t="s">
        <v>37</v>
      </c>
      <c r="T3012" s="2" t="s">
        <v>41</v>
      </c>
      <c r="U3012" s="2" t="s">
        <v>45</v>
      </c>
      <c r="V3012" s="2" t="s">
        <v>45</v>
      </c>
      <c r="W3012" s="2" t="s">
        <v>46</v>
      </c>
      <c r="X3012" s="2" t="s">
        <v>43</v>
      </c>
      <c r="Y3012" s="2" t="s">
        <v>44</v>
      </c>
      <c r="Z3012" s="2" t="s">
        <v>281</v>
      </c>
      <c r="AA3012" s="2" t="s">
        <v>35</v>
      </c>
      <c r="AB3012" s="2" t="s">
        <v>36</v>
      </c>
      <c r="AC3012" s="2"/>
      <c r="AD3012" s="2"/>
      <c r="AE3012">
        <v>2614</v>
      </c>
      <c r="AF3012" s="2" t="s">
        <v>35</v>
      </c>
      <c r="AG3012" s="2" t="s">
        <v>49</v>
      </c>
      <c r="AH3012" s="2">
        <v>2</v>
      </c>
      <c r="AI3012" s="2" t="str">
        <f>VLOOKUP(seguimiento[[#This Row],[vitamiad]],vitaminad[[id]:[valor]],2,)</f>
        <v>Normal</v>
      </c>
      <c r="AJ3012" s="2" t="s">
        <v>37</v>
      </c>
      <c r="AK3012" s="2" t="s">
        <v>45</v>
      </c>
    </row>
    <row r="3013" spans="1:37" x14ac:dyDescent="0.3">
      <c r="A3013">
        <v>1473</v>
      </c>
      <c r="B3013" s="1">
        <v>43126</v>
      </c>
      <c r="C3013">
        <v>38</v>
      </c>
      <c r="D3013" t="str">
        <f>VLOOKUP(seguimiento[[#This Row],[idinstituciones]],instituciones[[idinstituciones]:[nombre]],2,)</f>
        <v>Hospital Público Materno Infantil de Salta</v>
      </c>
      <c r="E3013" s="2" t="s">
        <v>33</v>
      </c>
      <c r="F3013" s="2" t="s">
        <v>34</v>
      </c>
      <c r="G3013" s="2" t="s">
        <v>35</v>
      </c>
      <c r="H3013" s="2" t="s">
        <v>36</v>
      </c>
      <c r="I3013" s="2" t="s">
        <v>45</v>
      </c>
      <c r="J3013" s="2" t="s">
        <v>35</v>
      </c>
      <c r="K3013" s="2"/>
      <c r="L3013" s="2" t="s">
        <v>39</v>
      </c>
      <c r="M3013" s="2"/>
      <c r="N3013" s="2" t="s">
        <v>35</v>
      </c>
      <c r="O3013" s="2" t="s">
        <v>36</v>
      </c>
      <c r="P3013" s="2" t="s">
        <v>36</v>
      </c>
      <c r="Q3013" s="2"/>
      <c r="R3013" s="2"/>
      <c r="S3013" s="2" t="s">
        <v>36</v>
      </c>
      <c r="T3013" s="2" t="s">
        <v>36</v>
      </c>
      <c r="U3013" s="2" t="s">
        <v>36</v>
      </c>
      <c r="V3013" s="2" t="s">
        <v>36</v>
      </c>
      <c r="W3013" s="2" t="s">
        <v>36</v>
      </c>
      <c r="X3013" s="2" t="s">
        <v>36</v>
      </c>
      <c r="Y3013" s="2" t="s">
        <v>47</v>
      </c>
      <c r="Z3013" s="2" t="s">
        <v>281</v>
      </c>
      <c r="AA3013" s="2" t="s">
        <v>35</v>
      </c>
      <c r="AB3013" s="2" t="s">
        <v>36</v>
      </c>
      <c r="AC3013" s="2"/>
      <c r="AD3013" s="2"/>
      <c r="AE3013">
        <v>2644</v>
      </c>
      <c r="AF3013" s="2" t="s">
        <v>35</v>
      </c>
      <c r="AG3013" s="2" t="s">
        <v>49</v>
      </c>
      <c r="AH3013" s="2"/>
      <c r="AI3013" s="2"/>
      <c r="AJ3013" s="2" t="s">
        <v>37</v>
      </c>
      <c r="AK3013" s="2" t="s">
        <v>36</v>
      </c>
    </row>
    <row r="3014" spans="1:37" x14ac:dyDescent="0.3">
      <c r="A3014">
        <v>1474</v>
      </c>
      <c r="B3014" s="1">
        <v>43070</v>
      </c>
      <c r="C3014">
        <v>38</v>
      </c>
      <c r="D3014" t="str">
        <f>VLOOKUP(seguimiento[[#This Row],[idinstituciones]],instituciones[[idinstituciones]:[nombre]],2,)</f>
        <v>Hospital Público Materno Infantil de Salta</v>
      </c>
      <c r="E3014" s="2" t="s">
        <v>33</v>
      </c>
      <c r="F3014" s="2" t="s">
        <v>34</v>
      </c>
      <c r="G3014" s="2" t="s">
        <v>35</v>
      </c>
      <c r="H3014" s="2" t="s">
        <v>99</v>
      </c>
      <c r="I3014" s="2" t="s">
        <v>45</v>
      </c>
      <c r="J3014" s="2" t="s">
        <v>35</v>
      </c>
      <c r="K3014" s="2"/>
      <c r="L3014" s="2" t="s">
        <v>39</v>
      </c>
      <c r="M3014" s="2"/>
      <c r="N3014" s="2" t="s">
        <v>35</v>
      </c>
      <c r="O3014" s="2" t="s">
        <v>36</v>
      </c>
      <c r="P3014" s="2" t="s">
        <v>36</v>
      </c>
      <c r="Q3014" s="2"/>
      <c r="R3014" s="2" t="s">
        <v>118</v>
      </c>
      <c r="S3014" s="2" t="s">
        <v>45</v>
      </c>
      <c r="T3014" s="2" t="s">
        <v>45</v>
      </c>
      <c r="U3014" s="2" t="s">
        <v>42</v>
      </c>
      <c r="V3014" s="2" t="s">
        <v>42</v>
      </c>
      <c r="W3014" s="2" t="s">
        <v>45</v>
      </c>
      <c r="X3014" s="2" t="s">
        <v>43</v>
      </c>
      <c r="Y3014" s="2" t="s">
        <v>47</v>
      </c>
      <c r="Z3014" s="2" t="s">
        <v>35</v>
      </c>
      <c r="AA3014" s="2" t="s">
        <v>35</v>
      </c>
      <c r="AB3014" s="2" t="s">
        <v>36</v>
      </c>
      <c r="AC3014" s="2"/>
      <c r="AD3014" s="2"/>
      <c r="AE3014">
        <v>2613</v>
      </c>
      <c r="AF3014" s="2" t="s">
        <v>35</v>
      </c>
      <c r="AG3014" s="2" t="s">
        <v>49</v>
      </c>
      <c r="AH3014" s="2">
        <v>3</v>
      </c>
      <c r="AI3014" s="2" t="str">
        <f>VLOOKUP(seguimiento[[#This Row],[vitamiad]],vitaminad[[id]:[valor]],2,)</f>
        <v>Bajo</v>
      </c>
      <c r="AJ3014" s="2" t="s">
        <v>37</v>
      </c>
      <c r="AK3014" s="2" t="s">
        <v>45</v>
      </c>
    </row>
    <row r="3015" spans="1:37" x14ac:dyDescent="0.3">
      <c r="A3015">
        <v>1475</v>
      </c>
      <c r="B3015" s="1">
        <v>43049</v>
      </c>
      <c r="C3015">
        <v>38</v>
      </c>
      <c r="D3015" t="str">
        <f>VLOOKUP(seguimiento[[#This Row],[idinstituciones]],instituciones[[idinstituciones]:[nombre]],2,)</f>
        <v>Hospital Público Materno Infantil de Salta</v>
      </c>
      <c r="E3015" s="2" t="s">
        <v>33</v>
      </c>
      <c r="F3015" s="2" t="s">
        <v>34</v>
      </c>
      <c r="G3015" s="2" t="s">
        <v>67</v>
      </c>
      <c r="H3015" s="2" t="s">
        <v>166</v>
      </c>
      <c r="I3015" s="2" t="s">
        <v>45</v>
      </c>
      <c r="J3015" s="2" t="s">
        <v>35</v>
      </c>
      <c r="K3015" s="2"/>
      <c r="L3015" s="2" t="s">
        <v>39</v>
      </c>
      <c r="M3015" s="2"/>
      <c r="N3015" s="2" t="s">
        <v>35</v>
      </c>
      <c r="O3015" s="2" t="s">
        <v>36</v>
      </c>
      <c r="P3015" s="2" t="s">
        <v>36</v>
      </c>
      <c r="Q3015" s="2"/>
      <c r="R3015" s="2" t="s">
        <v>118</v>
      </c>
      <c r="S3015" s="2" t="s">
        <v>37</v>
      </c>
      <c r="T3015" s="2" t="s">
        <v>66</v>
      </c>
      <c r="U3015" s="2" t="s">
        <v>37</v>
      </c>
      <c r="V3015" s="2" t="s">
        <v>45</v>
      </c>
      <c r="W3015" s="2" t="s">
        <v>46</v>
      </c>
      <c r="X3015" s="2" t="s">
        <v>43</v>
      </c>
      <c r="Y3015" s="2" t="s">
        <v>47</v>
      </c>
      <c r="Z3015" s="2" t="s">
        <v>281</v>
      </c>
      <c r="AA3015" s="2" t="s">
        <v>35</v>
      </c>
      <c r="AB3015" s="2" t="s">
        <v>36</v>
      </c>
      <c r="AC3015" s="2"/>
      <c r="AD3015" s="2"/>
      <c r="AE3015">
        <v>2610</v>
      </c>
      <c r="AF3015" s="2" t="s">
        <v>35</v>
      </c>
      <c r="AG3015" s="2" t="s">
        <v>49</v>
      </c>
      <c r="AH3015" s="2">
        <v>1</v>
      </c>
      <c r="AI3015" s="2" t="str">
        <f>VLOOKUP(seguimiento[[#This Row],[vitamiad]],vitaminad[[id]:[valor]],2,)</f>
        <v>No realizado</v>
      </c>
      <c r="AJ3015" s="2" t="s">
        <v>37</v>
      </c>
      <c r="AK3015" s="2" t="s">
        <v>45</v>
      </c>
    </row>
    <row r="3016" spans="1:37" x14ac:dyDescent="0.3">
      <c r="A3016">
        <v>1475</v>
      </c>
      <c r="B3016" s="1">
        <v>43117</v>
      </c>
      <c r="C3016">
        <v>38</v>
      </c>
      <c r="D3016" t="str">
        <f>VLOOKUP(seguimiento[[#This Row],[idinstituciones]],instituciones[[idinstituciones]:[nombre]],2,)</f>
        <v>Hospital Público Materno Infantil de Salta</v>
      </c>
      <c r="E3016" s="2" t="s">
        <v>33</v>
      </c>
      <c r="F3016" s="2" t="s">
        <v>34</v>
      </c>
      <c r="G3016" s="2" t="s">
        <v>59</v>
      </c>
      <c r="H3016" s="2" t="s">
        <v>36</v>
      </c>
      <c r="I3016" s="2" t="s">
        <v>45</v>
      </c>
      <c r="J3016" s="2" t="s">
        <v>35</v>
      </c>
      <c r="K3016" s="2"/>
      <c r="L3016" s="2" t="s">
        <v>39</v>
      </c>
      <c r="M3016" s="2"/>
      <c r="N3016" s="2" t="s">
        <v>35</v>
      </c>
      <c r="O3016" s="2" t="s">
        <v>36</v>
      </c>
      <c r="P3016" s="2" t="s">
        <v>36</v>
      </c>
      <c r="Q3016" s="2"/>
      <c r="R3016" s="2"/>
      <c r="S3016" s="2" t="s">
        <v>36</v>
      </c>
      <c r="T3016" s="2" t="s">
        <v>36</v>
      </c>
      <c r="U3016" s="2" t="s">
        <v>36</v>
      </c>
      <c r="V3016" s="2" t="s">
        <v>36</v>
      </c>
      <c r="W3016" s="2" t="s">
        <v>36</v>
      </c>
      <c r="X3016" s="2" t="s">
        <v>36</v>
      </c>
      <c r="Y3016" s="2" t="s">
        <v>79</v>
      </c>
      <c r="Z3016" s="2" t="s">
        <v>281</v>
      </c>
      <c r="AA3016" s="2" t="s">
        <v>35</v>
      </c>
      <c r="AB3016" s="2" t="s">
        <v>36</v>
      </c>
      <c r="AC3016" s="2"/>
      <c r="AD3016" s="2"/>
      <c r="AE3016">
        <v>2617</v>
      </c>
      <c r="AF3016" s="2" t="s">
        <v>35</v>
      </c>
      <c r="AG3016" s="2" t="s">
        <v>49</v>
      </c>
      <c r="AH3016" s="2"/>
      <c r="AI3016" s="2"/>
      <c r="AJ3016" s="2" t="s">
        <v>37</v>
      </c>
      <c r="AK3016" s="2" t="s">
        <v>36</v>
      </c>
    </row>
    <row r="3017" spans="1:37" x14ac:dyDescent="0.3">
      <c r="A3017">
        <v>1476</v>
      </c>
      <c r="B3017" s="1">
        <v>43063</v>
      </c>
      <c r="C3017">
        <v>38</v>
      </c>
      <c r="D3017" t="str">
        <f>VLOOKUP(seguimiento[[#This Row],[idinstituciones]],instituciones[[idinstituciones]:[nombre]],2,)</f>
        <v>Hospital Público Materno Infantil de Salta</v>
      </c>
      <c r="E3017" s="2" t="s">
        <v>33</v>
      </c>
      <c r="F3017" s="2" t="s">
        <v>34</v>
      </c>
      <c r="G3017" s="2" t="s">
        <v>35</v>
      </c>
      <c r="H3017" s="2" t="s">
        <v>98</v>
      </c>
      <c r="I3017" s="2" t="s">
        <v>45</v>
      </c>
      <c r="J3017" s="2" t="s">
        <v>35</v>
      </c>
      <c r="K3017" s="2"/>
      <c r="L3017" s="2" t="s">
        <v>39</v>
      </c>
      <c r="M3017" s="2"/>
      <c r="N3017" s="2" t="s">
        <v>35</v>
      </c>
      <c r="O3017" s="2" t="s">
        <v>36</v>
      </c>
      <c r="P3017" s="2" t="s">
        <v>36</v>
      </c>
      <c r="Q3017" s="2"/>
      <c r="R3017" s="2" t="s">
        <v>40</v>
      </c>
      <c r="S3017" s="2" t="s">
        <v>45</v>
      </c>
      <c r="T3017" s="2" t="s">
        <v>60</v>
      </c>
      <c r="U3017" s="2" t="s">
        <v>42</v>
      </c>
      <c r="V3017" s="2" t="s">
        <v>42</v>
      </c>
      <c r="W3017" s="2" t="s">
        <v>41</v>
      </c>
      <c r="X3017" s="2" t="s">
        <v>43</v>
      </c>
      <c r="Y3017" s="2" t="s">
        <v>47</v>
      </c>
      <c r="Z3017" s="2" t="s">
        <v>35</v>
      </c>
      <c r="AA3017" s="2" t="s">
        <v>35</v>
      </c>
      <c r="AB3017" s="2" t="s">
        <v>36</v>
      </c>
      <c r="AC3017" s="2"/>
      <c r="AD3017" s="2"/>
      <c r="AE3017">
        <v>2616</v>
      </c>
      <c r="AF3017" s="2" t="s">
        <v>35</v>
      </c>
      <c r="AG3017" s="2" t="s">
        <v>49</v>
      </c>
      <c r="AH3017" s="2">
        <v>3</v>
      </c>
      <c r="AI3017" s="2" t="str">
        <f>VLOOKUP(seguimiento[[#This Row],[vitamiad]],vitaminad[[id]:[valor]],2,)</f>
        <v>Bajo</v>
      </c>
      <c r="AJ3017" s="2" t="s">
        <v>45</v>
      </c>
      <c r="AK3017" s="2" t="s">
        <v>45</v>
      </c>
    </row>
    <row r="3018" spans="1:37" x14ac:dyDescent="0.3">
      <c r="A3018">
        <v>1477</v>
      </c>
      <c r="B3018" s="1">
        <v>43035</v>
      </c>
      <c r="C3018">
        <v>38</v>
      </c>
      <c r="D3018" t="str">
        <f>VLOOKUP(seguimiento[[#This Row],[idinstituciones]],instituciones[[idinstituciones]:[nombre]],2,)</f>
        <v>Hospital Público Materno Infantil de Salta</v>
      </c>
      <c r="E3018" s="2" t="s">
        <v>33</v>
      </c>
      <c r="F3018" s="2" t="s">
        <v>34</v>
      </c>
      <c r="G3018" s="2" t="s">
        <v>35</v>
      </c>
      <c r="H3018" s="2" t="s">
        <v>36</v>
      </c>
      <c r="I3018" s="2" t="s">
        <v>45</v>
      </c>
      <c r="J3018" s="2" t="s">
        <v>35</v>
      </c>
      <c r="K3018" s="2"/>
      <c r="L3018" s="2" t="s">
        <v>39</v>
      </c>
      <c r="M3018" s="2"/>
      <c r="N3018" s="2" t="s">
        <v>35</v>
      </c>
      <c r="O3018" s="2" t="s">
        <v>36</v>
      </c>
      <c r="P3018" s="2" t="s">
        <v>36</v>
      </c>
      <c r="Q3018" s="2"/>
      <c r="R3018" s="2" t="s">
        <v>118</v>
      </c>
      <c r="S3018" s="2" t="s">
        <v>45</v>
      </c>
      <c r="T3018" s="2" t="s">
        <v>49</v>
      </c>
      <c r="U3018" s="2" t="s">
        <v>42</v>
      </c>
      <c r="V3018" s="2" t="s">
        <v>42</v>
      </c>
      <c r="W3018" s="2" t="s">
        <v>45</v>
      </c>
      <c r="X3018" s="2" t="s">
        <v>43</v>
      </c>
      <c r="Y3018" s="2" t="s">
        <v>47</v>
      </c>
      <c r="Z3018" s="2" t="s">
        <v>281</v>
      </c>
      <c r="AA3018" s="2" t="s">
        <v>35</v>
      </c>
      <c r="AB3018" s="2" t="s">
        <v>36</v>
      </c>
      <c r="AC3018" s="2"/>
      <c r="AD3018" s="2"/>
      <c r="AE3018">
        <v>2615</v>
      </c>
      <c r="AF3018" s="2" t="s">
        <v>35</v>
      </c>
      <c r="AG3018" s="2" t="s">
        <v>49</v>
      </c>
      <c r="AH3018" s="2">
        <v>3</v>
      </c>
      <c r="AI3018" s="2" t="str">
        <f>VLOOKUP(seguimiento[[#This Row],[vitamiad]],vitaminad[[id]:[valor]],2,)</f>
        <v>Bajo</v>
      </c>
      <c r="AJ3018" s="2" t="s">
        <v>45</v>
      </c>
      <c r="AK3018" s="2" t="s">
        <v>45</v>
      </c>
    </row>
    <row r="3019" spans="1:37" x14ac:dyDescent="0.3">
      <c r="A3019">
        <v>1478</v>
      </c>
      <c r="B3019" s="1">
        <v>42999</v>
      </c>
      <c r="C3019">
        <v>12</v>
      </c>
      <c r="D3019" t="str">
        <f>VLOOKUP(seguimiento[[#This Row],[idinstituciones]],instituciones[[idinstituciones]:[nombre]],2,)</f>
        <v>Hospital de Niños Dr Orlando Alassia</v>
      </c>
      <c r="E3019" s="2" t="s">
        <v>33</v>
      </c>
      <c r="F3019" s="2" t="s">
        <v>34</v>
      </c>
      <c r="G3019" s="2" t="s">
        <v>35</v>
      </c>
      <c r="H3019" s="2" t="s">
        <v>36</v>
      </c>
      <c r="I3019" s="2" t="s">
        <v>36</v>
      </c>
      <c r="J3019" s="2" t="s">
        <v>36</v>
      </c>
      <c r="K3019" s="2"/>
      <c r="L3019" s="2" t="s">
        <v>36</v>
      </c>
      <c r="M3019" s="2"/>
      <c r="N3019" s="2"/>
      <c r="O3019" s="2" t="s">
        <v>36</v>
      </c>
      <c r="P3019" s="2" t="s">
        <v>36</v>
      </c>
      <c r="Q3019" s="2"/>
      <c r="R3019" s="2"/>
      <c r="S3019" s="2" t="s">
        <v>36</v>
      </c>
      <c r="T3019" s="2" t="s">
        <v>36</v>
      </c>
      <c r="U3019" s="2" t="s">
        <v>36</v>
      </c>
      <c r="V3019" s="2" t="s">
        <v>36</v>
      </c>
      <c r="W3019" s="2" t="s">
        <v>36</v>
      </c>
      <c r="X3019" s="2" t="s">
        <v>36</v>
      </c>
      <c r="Y3019" s="2" t="s">
        <v>36</v>
      </c>
      <c r="Z3019" s="2"/>
      <c r="AA3019" s="2" t="s">
        <v>71</v>
      </c>
      <c r="AB3019" s="2" t="s">
        <v>198</v>
      </c>
      <c r="AC3019" s="2">
        <v>1</v>
      </c>
      <c r="AD3019" s="2" t="str">
        <f>VLOOKUP(seguimiento[[#This Row],[causafallecimiento]],causafallecimiento[[id]:[valor]],2,)</f>
        <v>Respiratorios</v>
      </c>
      <c r="AE3019">
        <v>2503</v>
      </c>
      <c r="AF3019" s="2" t="s">
        <v>35</v>
      </c>
      <c r="AG3019" s="2" t="s">
        <v>45</v>
      </c>
      <c r="AH3019" s="2"/>
      <c r="AI3019" s="2"/>
      <c r="AJ3019" s="2" t="s">
        <v>37</v>
      </c>
      <c r="AK3019" s="2" t="s">
        <v>36</v>
      </c>
    </row>
    <row r="3020" spans="1:37" x14ac:dyDescent="0.3">
      <c r="A3020">
        <v>1478</v>
      </c>
      <c r="B3020" s="1">
        <v>43017</v>
      </c>
      <c r="C3020">
        <v>12</v>
      </c>
      <c r="D3020" t="str">
        <f>VLOOKUP(seguimiento[[#This Row],[idinstituciones]],instituciones[[idinstituciones]:[nombre]],2,)</f>
        <v>Hospital de Niños Dr Orlando Alassia</v>
      </c>
      <c r="E3020" s="2" t="s">
        <v>36</v>
      </c>
      <c r="F3020" s="2" t="s">
        <v>36</v>
      </c>
      <c r="G3020" s="2" t="s">
        <v>36</v>
      </c>
      <c r="H3020" s="2" t="s">
        <v>36</v>
      </c>
      <c r="I3020" s="2" t="s">
        <v>36</v>
      </c>
      <c r="J3020" s="2" t="s">
        <v>36</v>
      </c>
      <c r="K3020" s="2"/>
      <c r="L3020" s="2" t="s">
        <v>36</v>
      </c>
      <c r="M3020" s="2"/>
      <c r="N3020" s="2"/>
      <c r="O3020" s="2" t="s">
        <v>36</v>
      </c>
      <c r="P3020" s="2" t="s">
        <v>36</v>
      </c>
      <c r="Q3020" s="2"/>
      <c r="R3020" s="2"/>
      <c r="S3020" s="2" t="s">
        <v>36</v>
      </c>
      <c r="T3020" s="2" t="s">
        <v>36</v>
      </c>
      <c r="U3020" s="2" t="s">
        <v>36</v>
      </c>
      <c r="V3020" s="2" t="s">
        <v>36</v>
      </c>
      <c r="W3020" s="2" t="s">
        <v>36</v>
      </c>
      <c r="X3020" s="2" t="s">
        <v>36</v>
      </c>
      <c r="Y3020" s="2" t="s">
        <v>36</v>
      </c>
      <c r="Z3020" s="2"/>
      <c r="AA3020" s="2" t="s">
        <v>71</v>
      </c>
      <c r="AB3020" s="2" t="s">
        <v>198</v>
      </c>
      <c r="AC3020" s="2">
        <v>6</v>
      </c>
      <c r="AD3020" s="2" t="str">
        <f>VLOOKUP(seguimiento[[#This Row],[causafallecimiento]],causafallecimiento[[id]:[valor]],2,)</f>
        <v>Desconocido</v>
      </c>
      <c r="AE3020">
        <v>3195</v>
      </c>
      <c r="AF3020" s="2" t="s">
        <v>36</v>
      </c>
      <c r="AG3020" s="2" t="s">
        <v>36</v>
      </c>
      <c r="AH3020" s="2"/>
      <c r="AI3020" s="2"/>
      <c r="AJ3020" s="2" t="s">
        <v>36</v>
      </c>
      <c r="AK3020" s="2" t="s">
        <v>36</v>
      </c>
    </row>
    <row r="3021" spans="1:37" x14ac:dyDescent="0.3">
      <c r="A3021">
        <v>1479</v>
      </c>
      <c r="B3021" s="1">
        <v>42500</v>
      </c>
      <c r="C3021">
        <v>24</v>
      </c>
      <c r="D3021" t="str">
        <f>VLOOKUP(seguimiento[[#This Row],[idinstituciones]],instituciones[[idinstituciones]:[nombre]],2,)</f>
        <v>Hospital Sor Maria Ludovica de La Plata</v>
      </c>
      <c r="E3021" s="2" t="s">
        <v>64</v>
      </c>
      <c r="F3021" s="2" t="s">
        <v>34</v>
      </c>
      <c r="G3021" s="2" t="s">
        <v>35</v>
      </c>
      <c r="H3021" s="2" t="s">
        <v>36</v>
      </c>
      <c r="I3021" s="2" t="s">
        <v>36</v>
      </c>
      <c r="J3021" s="2" t="s">
        <v>71</v>
      </c>
      <c r="K3021" s="2"/>
      <c r="L3021" s="2" t="s">
        <v>82</v>
      </c>
      <c r="M3021" s="2"/>
      <c r="N3021" s="2"/>
      <c r="O3021" s="2" t="s">
        <v>36</v>
      </c>
      <c r="P3021" s="2" t="s">
        <v>36</v>
      </c>
      <c r="Q3021" s="2"/>
      <c r="R3021" s="2"/>
      <c r="S3021" s="2" t="s">
        <v>45</v>
      </c>
      <c r="T3021" s="2" t="s">
        <v>48</v>
      </c>
      <c r="U3021" s="2" t="s">
        <v>46</v>
      </c>
      <c r="V3021" s="2" t="s">
        <v>46</v>
      </c>
      <c r="W3021" s="2" t="s">
        <v>48</v>
      </c>
      <c r="X3021" s="2" t="s">
        <v>65</v>
      </c>
      <c r="Y3021" s="2" t="s">
        <v>44</v>
      </c>
      <c r="Z3021" s="2" t="s">
        <v>35</v>
      </c>
      <c r="AA3021" s="2" t="s">
        <v>35</v>
      </c>
      <c r="AB3021" s="2" t="s">
        <v>36</v>
      </c>
      <c r="AC3021" s="2"/>
      <c r="AD3021" s="2"/>
      <c r="AE3021">
        <v>2511</v>
      </c>
      <c r="AF3021" s="2" t="s">
        <v>35</v>
      </c>
      <c r="AG3021" s="2" t="s">
        <v>49</v>
      </c>
      <c r="AH3021" s="2">
        <v>3</v>
      </c>
      <c r="AI3021" s="2" t="str">
        <f>VLOOKUP(seguimiento[[#This Row],[vitamiad]],vitaminad[[id]:[valor]],2,)</f>
        <v>Bajo</v>
      </c>
      <c r="AJ3021" s="2" t="s">
        <v>37</v>
      </c>
      <c r="AK3021" s="2" t="s">
        <v>45</v>
      </c>
    </row>
    <row r="3022" spans="1:37" x14ac:dyDescent="0.3">
      <c r="A3022">
        <v>1479</v>
      </c>
      <c r="B3022" s="1">
        <v>42999</v>
      </c>
      <c r="C3022">
        <v>24</v>
      </c>
      <c r="D3022" t="str">
        <f>VLOOKUP(seguimiento[[#This Row],[idinstituciones]],instituciones[[idinstituciones]:[nombre]],2,)</f>
        <v>Hospital Sor Maria Ludovica de La Plata</v>
      </c>
      <c r="E3022" s="2" t="s">
        <v>64</v>
      </c>
      <c r="F3022" s="2" t="s">
        <v>34</v>
      </c>
      <c r="G3022" s="2" t="s">
        <v>35</v>
      </c>
      <c r="H3022" s="2" t="s">
        <v>36</v>
      </c>
      <c r="I3022" s="2" t="s">
        <v>36</v>
      </c>
      <c r="J3022" s="2" t="s">
        <v>71</v>
      </c>
      <c r="K3022" s="2"/>
      <c r="L3022" s="2" t="s">
        <v>82</v>
      </c>
      <c r="M3022" s="2"/>
      <c r="N3022" s="2"/>
      <c r="O3022" s="2" t="s">
        <v>36</v>
      </c>
      <c r="P3022" s="2" t="s">
        <v>36</v>
      </c>
      <c r="Q3022" s="2"/>
      <c r="R3022" s="2" t="s">
        <v>118</v>
      </c>
      <c r="S3022" s="2" t="s">
        <v>45</v>
      </c>
      <c r="T3022" s="2" t="s">
        <v>48</v>
      </c>
      <c r="U3022" s="2" t="s">
        <v>46</v>
      </c>
      <c r="V3022" s="2" t="s">
        <v>46</v>
      </c>
      <c r="W3022" s="2" t="s">
        <v>48</v>
      </c>
      <c r="X3022" s="2" t="s">
        <v>65</v>
      </c>
      <c r="Y3022" s="2" t="s">
        <v>44</v>
      </c>
      <c r="Z3022" s="2" t="s">
        <v>35</v>
      </c>
      <c r="AA3022" s="2" t="s">
        <v>35</v>
      </c>
      <c r="AB3022" s="2" t="s">
        <v>36</v>
      </c>
      <c r="AC3022" s="2"/>
      <c r="AD3022" s="2"/>
      <c r="AE3022">
        <v>2684</v>
      </c>
      <c r="AF3022" s="2" t="s">
        <v>35</v>
      </c>
      <c r="AG3022" s="2" t="s">
        <v>49</v>
      </c>
      <c r="AH3022" s="2"/>
      <c r="AI3022" s="2"/>
      <c r="AJ3022" s="2" t="s">
        <v>46</v>
      </c>
      <c r="AK3022" s="2" t="s">
        <v>45</v>
      </c>
    </row>
    <row r="3023" spans="1:37" x14ac:dyDescent="0.3">
      <c r="A3023">
        <v>1480</v>
      </c>
      <c r="B3023" s="1">
        <v>42654</v>
      </c>
      <c r="C3023">
        <v>24</v>
      </c>
      <c r="D3023" t="str">
        <f>VLOOKUP(seguimiento[[#This Row],[idinstituciones]],instituciones[[idinstituciones]:[nombre]],2,)</f>
        <v>Hospital Sor Maria Ludovica de La Plata</v>
      </c>
      <c r="E3023" s="2" t="s">
        <v>35</v>
      </c>
      <c r="F3023" s="2" t="s">
        <v>34</v>
      </c>
      <c r="G3023" s="2" t="s">
        <v>35</v>
      </c>
      <c r="H3023" s="2" t="s">
        <v>36</v>
      </c>
      <c r="I3023" s="2" t="s">
        <v>36</v>
      </c>
      <c r="J3023" s="2" t="s">
        <v>35</v>
      </c>
      <c r="K3023" s="2"/>
      <c r="L3023" s="2" t="s">
        <v>39</v>
      </c>
      <c r="M3023" s="2"/>
      <c r="N3023" s="2"/>
      <c r="O3023" s="2" t="s">
        <v>36</v>
      </c>
      <c r="P3023" s="2" t="s">
        <v>36</v>
      </c>
      <c r="Q3023" s="2"/>
      <c r="R3023" s="2" t="s">
        <v>118</v>
      </c>
      <c r="S3023" s="2" t="s">
        <v>45</v>
      </c>
      <c r="T3023" s="2" t="s">
        <v>49</v>
      </c>
      <c r="U3023" s="2" t="s">
        <v>42</v>
      </c>
      <c r="V3023" s="2" t="s">
        <v>42</v>
      </c>
      <c r="W3023" s="2" t="s">
        <v>49</v>
      </c>
      <c r="X3023" s="2" t="s">
        <v>43</v>
      </c>
      <c r="Y3023" s="2" t="s">
        <v>44</v>
      </c>
      <c r="Z3023" s="2" t="s">
        <v>281</v>
      </c>
      <c r="AA3023" s="2" t="s">
        <v>35</v>
      </c>
      <c r="AB3023" s="2" t="s">
        <v>36</v>
      </c>
      <c r="AC3023" s="2"/>
      <c r="AD3023" s="2"/>
      <c r="AE3023">
        <v>2512</v>
      </c>
      <c r="AF3023" s="2" t="s">
        <v>35</v>
      </c>
      <c r="AG3023" s="2" t="s">
        <v>49</v>
      </c>
      <c r="AH3023" s="2">
        <v>2</v>
      </c>
      <c r="AI3023" s="2" t="str">
        <f>VLOOKUP(seguimiento[[#This Row],[vitamiad]],vitaminad[[id]:[valor]],2,)</f>
        <v>Normal</v>
      </c>
      <c r="AJ3023" s="2" t="s">
        <v>45</v>
      </c>
      <c r="AK3023" s="2" t="s">
        <v>45</v>
      </c>
    </row>
    <row r="3024" spans="1:37" x14ac:dyDescent="0.3">
      <c r="A3024">
        <v>1480</v>
      </c>
      <c r="B3024" s="1">
        <v>42971</v>
      </c>
      <c r="C3024">
        <v>24</v>
      </c>
      <c r="D3024" t="str">
        <f>VLOOKUP(seguimiento[[#This Row],[idinstituciones]],instituciones[[idinstituciones]:[nombre]],2,)</f>
        <v>Hospital Sor Maria Ludovica de La Plata</v>
      </c>
      <c r="E3024" s="2" t="s">
        <v>35</v>
      </c>
      <c r="F3024" s="2" t="s">
        <v>34</v>
      </c>
      <c r="G3024" s="2" t="s">
        <v>35</v>
      </c>
      <c r="H3024" s="2" t="s">
        <v>36</v>
      </c>
      <c r="I3024" s="2" t="s">
        <v>36</v>
      </c>
      <c r="J3024" s="2" t="s">
        <v>35</v>
      </c>
      <c r="K3024" s="2"/>
      <c r="L3024" s="2" t="s">
        <v>39</v>
      </c>
      <c r="M3024" s="2"/>
      <c r="N3024" s="2"/>
      <c r="O3024" s="2" t="s">
        <v>36</v>
      </c>
      <c r="P3024" s="2" t="s">
        <v>36</v>
      </c>
      <c r="Q3024" s="2"/>
      <c r="R3024" s="2"/>
      <c r="S3024" s="2" t="s">
        <v>36</v>
      </c>
      <c r="T3024" s="2" t="s">
        <v>37</v>
      </c>
      <c r="U3024" s="2" t="s">
        <v>42</v>
      </c>
      <c r="V3024" s="2" t="s">
        <v>42</v>
      </c>
      <c r="W3024" s="2" t="s">
        <v>37</v>
      </c>
      <c r="X3024" s="2" t="s">
        <v>43</v>
      </c>
      <c r="Y3024" s="2" t="s">
        <v>44</v>
      </c>
      <c r="Z3024" s="2" t="s">
        <v>281</v>
      </c>
      <c r="AA3024" s="2" t="s">
        <v>35</v>
      </c>
      <c r="AB3024" s="2" t="s">
        <v>36</v>
      </c>
      <c r="AC3024" s="2"/>
      <c r="AD3024" s="2"/>
      <c r="AE3024">
        <v>2687</v>
      </c>
      <c r="AF3024" s="2" t="s">
        <v>35</v>
      </c>
      <c r="AG3024" s="2" t="s">
        <v>49</v>
      </c>
      <c r="AH3024" s="2"/>
      <c r="AI3024" s="2"/>
      <c r="AJ3024" s="2" t="s">
        <v>45</v>
      </c>
      <c r="AK3024" s="2" t="s">
        <v>36</v>
      </c>
    </row>
    <row r="3025" spans="1:37" x14ac:dyDescent="0.3">
      <c r="A3025">
        <v>1481</v>
      </c>
      <c r="B3025" s="1">
        <v>42597</v>
      </c>
      <c r="C3025">
        <v>24</v>
      </c>
      <c r="D3025" t="str">
        <f>VLOOKUP(seguimiento[[#This Row],[idinstituciones]],instituciones[[idinstituciones]:[nombre]],2,)</f>
        <v>Hospital Sor Maria Ludovica de La Plata</v>
      </c>
      <c r="E3025" s="2" t="s">
        <v>33</v>
      </c>
      <c r="F3025" s="2" t="s">
        <v>34</v>
      </c>
      <c r="G3025" s="2" t="s">
        <v>35</v>
      </c>
      <c r="H3025" s="2" t="s">
        <v>36</v>
      </c>
      <c r="I3025" s="2" t="s">
        <v>36</v>
      </c>
      <c r="J3025" s="2" t="s">
        <v>35</v>
      </c>
      <c r="K3025" s="2"/>
      <c r="L3025" s="2" t="s">
        <v>39</v>
      </c>
      <c r="M3025" s="2"/>
      <c r="N3025" s="2"/>
      <c r="O3025" s="2" t="s">
        <v>36</v>
      </c>
      <c r="P3025" s="2" t="s">
        <v>36</v>
      </c>
      <c r="Q3025" s="2"/>
      <c r="R3025" s="2" t="s">
        <v>118</v>
      </c>
      <c r="S3025" s="2" t="s">
        <v>45</v>
      </c>
      <c r="T3025" s="2" t="s">
        <v>49</v>
      </c>
      <c r="U3025" s="2" t="s">
        <v>45</v>
      </c>
      <c r="V3025" s="2" t="s">
        <v>45</v>
      </c>
      <c r="W3025" s="2" t="s">
        <v>49</v>
      </c>
      <c r="X3025" s="2" t="s">
        <v>65</v>
      </c>
      <c r="Y3025" s="2" t="s">
        <v>44</v>
      </c>
      <c r="Z3025" s="2" t="s">
        <v>281</v>
      </c>
      <c r="AA3025" s="2" t="s">
        <v>35</v>
      </c>
      <c r="AB3025" s="2" t="s">
        <v>36</v>
      </c>
      <c r="AC3025" s="2"/>
      <c r="AD3025" s="2"/>
      <c r="AE3025">
        <v>2513</v>
      </c>
      <c r="AF3025" s="2" t="s">
        <v>35</v>
      </c>
      <c r="AG3025" s="2" t="s">
        <v>49</v>
      </c>
      <c r="AH3025" s="2"/>
      <c r="AI3025" s="2"/>
      <c r="AJ3025" s="2" t="s">
        <v>37</v>
      </c>
      <c r="AK3025" s="2" t="s">
        <v>45</v>
      </c>
    </row>
    <row r="3026" spans="1:37" x14ac:dyDescent="0.3">
      <c r="A3026">
        <v>1481</v>
      </c>
      <c r="B3026" s="1">
        <v>43026</v>
      </c>
      <c r="C3026">
        <v>24</v>
      </c>
      <c r="D3026" t="str">
        <f>VLOOKUP(seguimiento[[#This Row],[idinstituciones]],instituciones[[idinstituciones]:[nombre]],2,)</f>
        <v>Hospital Sor Maria Ludovica de La Plata</v>
      </c>
      <c r="E3026" s="2" t="s">
        <v>64</v>
      </c>
      <c r="F3026" s="2" t="s">
        <v>34</v>
      </c>
      <c r="G3026" s="2" t="s">
        <v>35</v>
      </c>
      <c r="H3026" s="2" t="s">
        <v>36</v>
      </c>
      <c r="I3026" s="2" t="s">
        <v>36</v>
      </c>
      <c r="J3026" s="2" t="s">
        <v>35</v>
      </c>
      <c r="K3026" s="2"/>
      <c r="L3026" s="2" t="s">
        <v>39</v>
      </c>
      <c r="M3026" s="2"/>
      <c r="N3026" s="2"/>
      <c r="O3026" s="2" t="s">
        <v>36</v>
      </c>
      <c r="P3026" s="2" t="s">
        <v>36</v>
      </c>
      <c r="Q3026" s="2"/>
      <c r="R3026" s="2"/>
      <c r="S3026" s="2" t="s">
        <v>45</v>
      </c>
      <c r="T3026" s="2" t="s">
        <v>48</v>
      </c>
      <c r="U3026" s="2" t="s">
        <v>37</v>
      </c>
      <c r="V3026" s="2" t="s">
        <v>37</v>
      </c>
      <c r="W3026" s="2" t="s">
        <v>49</v>
      </c>
      <c r="X3026" s="2" t="s">
        <v>43</v>
      </c>
      <c r="Y3026" s="2" t="s">
        <v>36</v>
      </c>
      <c r="Z3026" s="2" t="s">
        <v>35</v>
      </c>
      <c r="AA3026" s="2" t="s">
        <v>35</v>
      </c>
      <c r="AB3026" s="2" t="s">
        <v>36</v>
      </c>
      <c r="AC3026" s="2"/>
      <c r="AD3026" s="2"/>
      <c r="AE3026">
        <v>2597</v>
      </c>
      <c r="AF3026" s="2" t="s">
        <v>35</v>
      </c>
      <c r="AG3026" s="2" t="s">
        <v>49</v>
      </c>
      <c r="AH3026" s="2">
        <v>1</v>
      </c>
      <c r="AI3026" s="2" t="str">
        <f>VLOOKUP(seguimiento[[#This Row],[vitamiad]],vitaminad[[id]:[valor]],2,)</f>
        <v>No realizado</v>
      </c>
      <c r="AJ3026" s="2" t="s">
        <v>46</v>
      </c>
      <c r="AK3026" s="2" t="s">
        <v>45</v>
      </c>
    </row>
    <row r="3027" spans="1:37" x14ac:dyDescent="0.3">
      <c r="A3027">
        <v>1482</v>
      </c>
      <c r="B3027" s="1">
        <v>43031</v>
      </c>
      <c r="C3027">
        <v>24</v>
      </c>
      <c r="D3027" t="str">
        <f>VLOOKUP(seguimiento[[#This Row],[idinstituciones]],instituciones[[idinstituciones]:[nombre]],2,)</f>
        <v>Hospital Sor Maria Ludovica de La Plata</v>
      </c>
      <c r="E3027" s="2" t="s">
        <v>33</v>
      </c>
      <c r="F3027" s="2" t="s">
        <v>34</v>
      </c>
      <c r="G3027" s="2" t="s">
        <v>35</v>
      </c>
      <c r="H3027" s="2" t="s">
        <v>36</v>
      </c>
      <c r="I3027" s="2" t="s">
        <v>36</v>
      </c>
      <c r="J3027" s="2" t="s">
        <v>35</v>
      </c>
      <c r="K3027" s="2"/>
      <c r="L3027" s="2" t="s">
        <v>39</v>
      </c>
      <c r="M3027" s="2"/>
      <c r="N3027" s="2"/>
      <c r="O3027" s="2" t="s">
        <v>36</v>
      </c>
      <c r="P3027" s="2" t="s">
        <v>36</v>
      </c>
      <c r="Q3027" s="2"/>
      <c r="R3027" s="2"/>
      <c r="S3027" s="2" t="s">
        <v>45</v>
      </c>
      <c r="T3027" s="2" t="s">
        <v>74</v>
      </c>
      <c r="U3027" s="2" t="s">
        <v>42</v>
      </c>
      <c r="V3027" s="2" t="s">
        <v>42</v>
      </c>
      <c r="W3027" s="2" t="s">
        <v>48</v>
      </c>
      <c r="X3027" s="2" t="s">
        <v>43</v>
      </c>
      <c r="Y3027" s="2" t="s">
        <v>44</v>
      </c>
      <c r="Z3027" s="2" t="s">
        <v>35</v>
      </c>
      <c r="AA3027" s="2" t="s">
        <v>35</v>
      </c>
      <c r="AB3027" s="2" t="s">
        <v>36</v>
      </c>
      <c r="AC3027" s="2"/>
      <c r="AD3027" s="2"/>
      <c r="AE3027">
        <v>2690</v>
      </c>
      <c r="AF3027" s="2" t="s">
        <v>35</v>
      </c>
      <c r="AG3027" s="2" t="s">
        <v>49</v>
      </c>
      <c r="AH3027" s="2"/>
      <c r="AI3027" s="2"/>
      <c r="AJ3027" s="2" t="s">
        <v>37</v>
      </c>
      <c r="AK3027" s="2" t="s">
        <v>36</v>
      </c>
    </row>
    <row r="3028" spans="1:37" x14ac:dyDescent="0.3">
      <c r="A3028">
        <v>1483</v>
      </c>
      <c r="B3028" s="1">
        <v>42633</v>
      </c>
      <c r="C3028">
        <v>24</v>
      </c>
      <c r="D3028" t="str">
        <f>VLOOKUP(seguimiento[[#This Row],[idinstituciones]],instituciones[[idinstituciones]:[nombre]],2,)</f>
        <v>Hospital Sor Maria Ludovica de La Plata</v>
      </c>
      <c r="E3028" s="2" t="s">
        <v>35</v>
      </c>
      <c r="F3028" s="2" t="s">
        <v>34</v>
      </c>
      <c r="G3028" s="2" t="s">
        <v>35</v>
      </c>
      <c r="H3028" s="2" t="s">
        <v>36</v>
      </c>
      <c r="I3028" s="2" t="s">
        <v>36</v>
      </c>
      <c r="J3028" s="2" t="s">
        <v>35</v>
      </c>
      <c r="K3028" s="2"/>
      <c r="L3028" s="2" t="s">
        <v>39</v>
      </c>
      <c r="M3028" s="2"/>
      <c r="N3028" s="2"/>
      <c r="O3028" s="2" t="s">
        <v>36</v>
      </c>
      <c r="P3028" s="2" t="s">
        <v>36</v>
      </c>
      <c r="Q3028" s="2"/>
      <c r="R3028" s="2"/>
      <c r="S3028" s="2" t="s">
        <v>45</v>
      </c>
      <c r="T3028" s="2" t="s">
        <v>48</v>
      </c>
      <c r="U3028" s="2" t="s">
        <v>42</v>
      </c>
      <c r="V3028" s="2" t="s">
        <v>42</v>
      </c>
      <c r="W3028" s="2" t="s">
        <v>49</v>
      </c>
      <c r="X3028" s="2" t="s">
        <v>43</v>
      </c>
      <c r="Y3028" s="2" t="s">
        <v>44</v>
      </c>
      <c r="Z3028" s="2" t="s">
        <v>281</v>
      </c>
      <c r="AA3028" s="2" t="s">
        <v>35</v>
      </c>
      <c r="AB3028" s="2" t="s">
        <v>36</v>
      </c>
      <c r="AC3028" s="2"/>
      <c r="AD3028" s="2"/>
      <c r="AE3028">
        <v>2515</v>
      </c>
      <c r="AF3028" s="2" t="s">
        <v>35</v>
      </c>
      <c r="AG3028" s="2" t="s">
        <v>49</v>
      </c>
      <c r="AH3028" s="2">
        <v>2</v>
      </c>
      <c r="AI3028" s="2" t="str">
        <f>VLOOKUP(seguimiento[[#This Row],[vitamiad]],vitaminad[[id]:[valor]],2,)</f>
        <v>Normal</v>
      </c>
      <c r="AJ3028" s="2" t="s">
        <v>45</v>
      </c>
      <c r="AK3028" s="2" t="s">
        <v>45</v>
      </c>
    </row>
    <row r="3029" spans="1:37" x14ac:dyDescent="0.3">
      <c r="A3029">
        <v>1484</v>
      </c>
      <c r="B3029" s="1">
        <v>42646</v>
      </c>
      <c r="C3029">
        <v>24</v>
      </c>
      <c r="D3029" t="str">
        <f>VLOOKUP(seguimiento[[#This Row],[idinstituciones]],instituciones[[idinstituciones]:[nombre]],2,)</f>
        <v>Hospital Sor Maria Ludovica de La Plata</v>
      </c>
      <c r="E3029" s="2" t="s">
        <v>35</v>
      </c>
      <c r="F3029" s="2" t="s">
        <v>34</v>
      </c>
      <c r="G3029" s="2" t="s">
        <v>35</v>
      </c>
      <c r="H3029" s="2" t="s">
        <v>36</v>
      </c>
      <c r="I3029" s="2" t="s">
        <v>36</v>
      </c>
      <c r="J3029" s="2" t="s">
        <v>35</v>
      </c>
      <c r="K3029" s="2"/>
      <c r="L3029" s="2" t="s">
        <v>39</v>
      </c>
      <c r="M3029" s="2"/>
      <c r="N3029" s="2"/>
      <c r="O3029" s="2" t="s">
        <v>36</v>
      </c>
      <c r="P3029" s="2" t="s">
        <v>36</v>
      </c>
      <c r="Q3029" s="2"/>
      <c r="R3029" s="2"/>
      <c r="S3029" s="2" t="s">
        <v>45</v>
      </c>
      <c r="T3029" s="2" t="s">
        <v>37</v>
      </c>
      <c r="U3029" s="2" t="s">
        <v>45</v>
      </c>
      <c r="V3029" s="2" t="s">
        <v>45</v>
      </c>
      <c r="W3029" s="2" t="s">
        <v>37</v>
      </c>
      <c r="X3029" s="2" t="s">
        <v>43</v>
      </c>
      <c r="Y3029" s="2" t="s">
        <v>44</v>
      </c>
      <c r="Z3029" s="2" t="s">
        <v>281</v>
      </c>
      <c r="AA3029" s="2" t="s">
        <v>35</v>
      </c>
      <c r="AB3029" s="2" t="s">
        <v>36</v>
      </c>
      <c r="AC3029" s="2"/>
      <c r="AD3029" s="2"/>
      <c r="AE3029">
        <v>2520</v>
      </c>
      <c r="AF3029" s="2" t="s">
        <v>35</v>
      </c>
      <c r="AG3029" s="2" t="s">
        <v>49</v>
      </c>
      <c r="AH3029" s="2"/>
      <c r="AI3029" s="2"/>
      <c r="AJ3029" s="2" t="s">
        <v>45</v>
      </c>
      <c r="AK3029" s="2" t="s">
        <v>45</v>
      </c>
    </row>
    <row r="3030" spans="1:37" x14ac:dyDescent="0.3">
      <c r="A3030">
        <v>1484</v>
      </c>
      <c r="B3030" s="1">
        <v>43074</v>
      </c>
      <c r="C3030">
        <v>24</v>
      </c>
      <c r="D3030" t="str">
        <f>VLOOKUP(seguimiento[[#This Row],[idinstituciones]],instituciones[[idinstituciones]:[nombre]],2,)</f>
        <v>Hospital Sor Maria Ludovica de La Plata</v>
      </c>
      <c r="E3030" s="2" t="s">
        <v>33</v>
      </c>
      <c r="F3030" s="2" t="s">
        <v>34</v>
      </c>
      <c r="G3030" s="2" t="s">
        <v>35</v>
      </c>
      <c r="H3030" s="2" t="s">
        <v>36</v>
      </c>
      <c r="I3030" s="2" t="s">
        <v>36</v>
      </c>
      <c r="J3030" s="2" t="s">
        <v>35</v>
      </c>
      <c r="K3030" s="2"/>
      <c r="L3030" s="2" t="s">
        <v>39</v>
      </c>
      <c r="M3030" s="2"/>
      <c r="N3030" s="2"/>
      <c r="O3030" s="2" t="s">
        <v>36</v>
      </c>
      <c r="P3030" s="2" t="s">
        <v>36</v>
      </c>
      <c r="Q3030" s="2"/>
      <c r="R3030" s="2"/>
      <c r="S3030" s="2" t="s">
        <v>45</v>
      </c>
      <c r="T3030" s="2" t="s">
        <v>48</v>
      </c>
      <c r="U3030" s="2" t="s">
        <v>45</v>
      </c>
      <c r="V3030" s="2" t="s">
        <v>45</v>
      </c>
      <c r="W3030" s="2" t="s">
        <v>46</v>
      </c>
      <c r="X3030" s="2" t="s">
        <v>43</v>
      </c>
      <c r="Y3030" s="2" t="s">
        <v>44</v>
      </c>
      <c r="Z3030" s="2" t="s">
        <v>281</v>
      </c>
      <c r="AA3030" s="2" t="s">
        <v>35</v>
      </c>
      <c r="AB3030" s="2" t="s">
        <v>36</v>
      </c>
      <c r="AC3030" s="2"/>
      <c r="AD3030" s="2"/>
      <c r="AE3030">
        <v>2693</v>
      </c>
      <c r="AF3030" s="2" t="s">
        <v>35</v>
      </c>
      <c r="AG3030" s="2" t="s">
        <v>49</v>
      </c>
      <c r="AH3030" s="2"/>
      <c r="AI3030" s="2"/>
      <c r="AJ3030" s="2" t="s">
        <v>37</v>
      </c>
      <c r="AK3030" s="2" t="s">
        <v>45</v>
      </c>
    </row>
    <row r="3031" spans="1:37" x14ac:dyDescent="0.3">
      <c r="A3031">
        <v>1485</v>
      </c>
      <c r="B3031" s="1">
        <v>42543</v>
      </c>
      <c r="C3031">
        <v>24</v>
      </c>
      <c r="D3031" t="str">
        <f>VLOOKUP(seguimiento[[#This Row],[idinstituciones]],instituciones[[idinstituciones]:[nombre]],2,)</f>
        <v>Hospital Sor Maria Ludovica de La Plata</v>
      </c>
      <c r="E3031" s="2" t="s">
        <v>35</v>
      </c>
      <c r="F3031" s="2" t="s">
        <v>34</v>
      </c>
      <c r="G3031" s="2" t="s">
        <v>35</v>
      </c>
      <c r="H3031" s="2" t="s">
        <v>36</v>
      </c>
      <c r="I3031" s="2" t="s">
        <v>36</v>
      </c>
      <c r="J3031" s="2" t="s">
        <v>35</v>
      </c>
      <c r="K3031" s="2"/>
      <c r="L3031" s="2" t="s">
        <v>39</v>
      </c>
      <c r="M3031" s="2"/>
      <c r="N3031" s="2"/>
      <c r="O3031" s="2" t="s">
        <v>36</v>
      </c>
      <c r="P3031" s="2" t="s">
        <v>36</v>
      </c>
      <c r="Q3031" s="2"/>
      <c r="R3031" s="2"/>
      <c r="S3031" s="2" t="s">
        <v>45</v>
      </c>
      <c r="T3031" s="2" t="s">
        <v>37</v>
      </c>
      <c r="U3031" s="2" t="s">
        <v>45</v>
      </c>
      <c r="V3031" s="2" t="s">
        <v>45</v>
      </c>
      <c r="W3031" s="2" t="s">
        <v>37</v>
      </c>
      <c r="X3031" s="2" t="s">
        <v>43</v>
      </c>
      <c r="Y3031" s="2" t="s">
        <v>44</v>
      </c>
      <c r="Z3031" s="2" t="s">
        <v>281</v>
      </c>
      <c r="AA3031" s="2" t="s">
        <v>35</v>
      </c>
      <c r="AB3031" s="2" t="s">
        <v>36</v>
      </c>
      <c r="AC3031" s="2"/>
      <c r="AD3031" s="2"/>
      <c r="AE3031">
        <v>2521</v>
      </c>
      <c r="AF3031" s="2" t="s">
        <v>35</v>
      </c>
      <c r="AG3031" s="2" t="s">
        <v>49</v>
      </c>
      <c r="AH3031" s="2"/>
      <c r="AI3031" s="2"/>
      <c r="AJ3031" s="2" t="s">
        <v>45</v>
      </c>
      <c r="AK3031" s="2" t="s">
        <v>45</v>
      </c>
    </row>
    <row r="3032" spans="1:37" x14ac:dyDescent="0.3">
      <c r="A3032">
        <v>1485</v>
      </c>
      <c r="B3032" s="1">
        <v>42991</v>
      </c>
      <c r="C3032">
        <v>24</v>
      </c>
      <c r="D3032" t="str">
        <f>VLOOKUP(seguimiento[[#This Row],[idinstituciones]],instituciones[[idinstituciones]:[nombre]],2,)</f>
        <v>Hospital Sor Maria Ludovica de La Plata</v>
      </c>
      <c r="E3032" s="2" t="s">
        <v>33</v>
      </c>
      <c r="F3032" s="2" t="s">
        <v>34</v>
      </c>
      <c r="G3032" s="2" t="s">
        <v>35</v>
      </c>
      <c r="H3032" s="2" t="s">
        <v>36</v>
      </c>
      <c r="I3032" s="2" t="s">
        <v>36</v>
      </c>
      <c r="J3032" s="2" t="s">
        <v>35</v>
      </c>
      <c r="K3032" s="2"/>
      <c r="L3032" s="2" t="s">
        <v>39</v>
      </c>
      <c r="M3032" s="2"/>
      <c r="N3032" s="2"/>
      <c r="O3032" s="2" t="s">
        <v>36</v>
      </c>
      <c r="P3032" s="2" t="s">
        <v>36</v>
      </c>
      <c r="Q3032" s="2"/>
      <c r="R3032" s="2"/>
      <c r="S3032" s="2" t="s">
        <v>45</v>
      </c>
      <c r="T3032" s="2" t="s">
        <v>48</v>
      </c>
      <c r="U3032" s="2" t="s">
        <v>45</v>
      </c>
      <c r="V3032" s="2" t="s">
        <v>42</v>
      </c>
      <c r="W3032" s="2" t="s">
        <v>48</v>
      </c>
      <c r="X3032" s="2" t="s">
        <v>43</v>
      </c>
      <c r="Y3032" s="2" t="s">
        <v>44</v>
      </c>
      <c r="Z3032" s="2" t="s">
        <v>35</v>
      </c>
      <c r="AA3032" s="2" t="s">
        <v>35</v>
      </c>
      <c r="AB3032" s="2" t="s">
        <v>36</v>
      </c>
      <c r="AC3032" s="2"/>
      <c r="AD3032" s="2"/>
      <c r="AE3032">
        <v>2689</v>
      </c>
      <c r="AF3032" s="2" t="s">
        <v>35</v>
      </c>
      <c r="AG3032" s="2" t="s">
        <v>49</v>
      </c>
      <c r="AH3032" s="2"/>
      <c r="AI3032" s="2"/>
      <c r="AJ3032" s="2" t="s">
        <v>37</v>
      </c>
      <c r="AK3032" s="2" t="s">
        <v>45</v>
      </c>
    </row>
    <row r="3033" spans="1:37" x14ac:dyDescent="0.3">
      <c r="A3033">
        <v>1486</v>
      </c>
      <c r="B3033" s="1">
        <v>42709</v>
      </c>
      <c r="C3033">
        <v>30</v>
      </c>
      <c r="D3033" t="str">
        <f>VLOOKUP(seguimiento[[#This Row],[idinstituciones]],instituciones[[idinstituciones]:[nombre]],2,)</f>
        <v>Hospital de Niños Ricardo Gutiérrez</v>
      </c>
      <c r="E3033" s="2" t="s">
        <v>35</v>
      </c>
      <c r="F3033" s="2" t="s">
        <v>34</v>
      </c>
      <c r="G3033" s="2" t="s">
        <v>35</v>
      </c>
      <c r="H3033" s="2" t="s">
        <v>36</v>
      </c>
      <c r="I3033" s="2" t="s">
        <v>45</v>
      </c>
      <c r="J3033" s="2" t="s">
        <v>35</v>
      </c>
      <c r="K3033" s="2"/>
      <c r="L3033" s="2" t="s">
        <v>39</v>
      </c>
      <c r="M3033" s="2"/>
      <c r="N3033" s="2" t="s">
        <v>35</v>
      </c>
      <c r="O3033" s="2" t="s">
        <v>36</v>
      </c>
      <c r="P3033" s="2" t="s">
        <v>36</v>
      </c>
      <c r="Q3033" s="2"/>
      <c r="R3033" s="2" t="s">
        <v>118</v>
      </c>
      <c r="S3033" s="2" t="s">
        <v>45</v>
      </c>
      <c r="T3033" s="2" t="s">
        <v>37</v>
      </c>
      <c r="U3033" s="2" t="s">
        <v>42</v>
      </c>
      <c r="V3033" s="2" t="s">
        <v>42</v>
      </c>
      <c r="W3033" s="2" t="s">
        <v>37</v>
      </c>
      <c r="X3033" s="2" t="s">
        <v>43</v>
      </c>
      <c r="Y3033" s="2" t="s">
        <v>44</v>
      </c>
      <c r="Z3033" s="2" t="s">
        <v>281</v>
      </c>
      <c r="AA3033" s="2" t="s">
        <v>35</v>
      </c>
      <c r="AB3033" s="2" t="s">
        <v>36</v>
      </c>
      <c r="AC3033" s="2"/>
      <c r="AD3033" s="2"/>
      <c r="AE3033">
        <v>2525</v>
      </c>
      <c r="AF3033" s="2" t="s">
        <v>35</v>
      </c>
      <c r="AG3033" s="2" t="s">
        <v>45</v>
      </c>
      <c r="AH3033" s="2">
        <v>1</v>
      </c>
      <c r="AI3033" s="2" t="str">
        <f>VLOOKUP(seguimiento[[#This Row],[vitamiad]],vitaminad[[id]:[valor]],2,)</f>
        <v>No realizado</v>
      </c>
      <c r="AJ3033" s="2" t="s">
        <v>45</v>
      </c>
      <c r="AK3033" s="2" t="s">
        <v>45</v>
      </c>
    </row>
    <row r="3034" spans="1:37" x14ac:dyDescent="0.3">
      <c r="A3034">
        <v>1486</v>
      </c>
      <c r="B3034" s="1">
        <v>42807</v>
      </c>
      <c r="C3034">
        <v>30</v>
      </c>
      <c r="D3034" t="str">
        <f>VLOOKUP(seguimiento[[#This Row],[idinstituciones]],instituciones[[idinstituciones]:[nombre]],2,)</f>
        <v>Hospital de Niños Ricardo Gutiérrez</v>
      </c>
      <c r="E3034" s="2" t="s">
        <v>33</v>
      </c>
      <c r="F3034" s="2" t="s">
        <v>34</v>
      </c>
      <c r="G3034" s="2" t="s">
        <v>35</v>
      </c>
      <c r="H3034" s="2" t="s">
        <v>62</v>
      </c>
      <c r="I3034" s="2" t="s">
        <v>45</v>
      </c>
      <c r="J3034" s="2" t="s">
        <v>35</v>
      </c>
      <c r="K3034" s="2"/>
      <c r="L3034" s="2" t="s">
        <v>39</v>
      </c>
      <c r="M3034" s="2"/>
      <c r="N3034" s="2" t="s">
        <v>35</v>
      </c>
      <c r="O3034" s="2" t="s">
        <v>36</v>
      </c>
      <c r="P3034" s="2" t="s">
        <v>36</v>
      </c>
      <c r="Q3034" s="2"/>
      <c r="R3034" s="2" t="s">
        <v>34</v>
      </c>
      <c r="S3034" s="2" t="s">
        <v>45</v>
      </c>
      <c r="T3034" s="2" t="s">
        <v>41</v>
      </c>
      <c r="U3034" s="2" t="s">
        <v>45</v>
      </c>
      <c r="V3034" s="2" t="s">
        <v>45</v>
      </c>
      <c r="W3034" s="2" t="s">
        <v>41</v>
      </c>
      <c r="X3034" s="2" t="s">
        <v>43</v>
      </c>
      <c r="Y3034" s="2" t="s">
        <v>47</v>
      </c>
      <c r="Z3034" s="2" t="s">
        <v>281</v>
      </c>
      <c r="AA3034" s="2" t="s">
        <v>35</v>
      </c>
      <c r="AB3034" s="2" t="s">
        <v>36</v>
      </c>
      <c r="AC3034" s="2"/>
      <c r="AD3034" s="2"/>
      <c r="AE3034">
        <v>2526</v>
      </c>
      <c r="AF3034" s="2" t="s">
        <v>35</v>
      </c>
      <c r="AG3034" s="2" t="s">
        <v>45</v>
      </c>
      <c r="AH3034" s="2">
        <v>2</v>
      </c>
      <c r="AI3034" s="2" t="str">
        <f>VLOOKUP(seguimiento[[#This Row],[vitamiad]],vitaminad[[id]:[valor]],2,)</f>
        <v>Normal</v>
      </c>
      <c r="AJ3034" s="2" t="s">
        <v>37</v>
      </c>
      <c r="AK3034" s="2" t="s">
        <v>45</v>
      </c>
    </row>
    <row r="3035" spans="1:37" x14ac:dyDescent="0.3">
      <c r="A3035">
        <v>1487</v>
      </c>
      <c r="B3035" s="1">
        <v>42955</v>
      </c>
      <c r="C3035">
        <v>30</v>
      </c>
      <c r="D3035" t="str">
        <f>VLOOKUP(seguimiento[[#This Row],[idinstituciones]],instituciones[[idinstituciones]:[nombre]],2,)</f>
        <v>Hospital de Niños Ricardo Gutiérrez</v>
      </c>
      <c r="E3035" s="2" t="s">
        <v>33</v>
      </c>
      <c r="F3035" s="2" t="s">
        <v>34</v>
      </c>
      <c r="G3035" s="2" t="s">
        <v>35</v>
      </c>
      <c r="H3035" s="2" t="s">
        <v>122</v>
      </c>
      <c r="I3035" s="2" t="s">
        <v>45</v>
      </c>
      <c r="J3035" s="2" t="s">
        <v>35</v>
      </c>
      <c r="K3035" s="2"/>
      <c r="L3035" s="2" t="s">
        <v>39</v>
      </c>
      <c r="M3035" s="2"/>
      <c r="N3035" s="2" t="s">
        <v>35</v>
      </c>
      <c r="O3035" s="2" t="s">
        <v>36</v>
      </c>
      <c r="P3035" s="2" t="s">
        <v>36</v>
      </c>
      <c r="Q3035" s="2"/>
      <c r="R3035" s="2" t="s">
        <v>34</v>
      </c>
      <c r="S3035" s="2" t="s">
        <v>45</v>
      </c>
      <c r="T3035" s="2" t="s">
        <v>41</v>
      </c>
      <c r="U3035" s="2" t="s">
        <v>45</v>
      </c>
      <c r="V3035" s="2" t="s">
        <v>45</v>
      </c>
      <c r="W3035" s="2" t="s">
        <v>41</v>
      </c>
      <c r="X3035" s="2" t="s">
        <v>43</v>
      </c>
      <c r="Y3035" s="2" t="s">
        <v>47</v>
      </c>
      <c r="Z3035" s="2" t="s">
        <v>281</v>
      </c>
      <c r="AA3035" s="2" t="s">
        <v>35</v>
      </c>
      <c r="AB3035" s="2" t="s">
        <v>36</v>
      </c>
      <c r="AC3035" s="2"/>
      <c r="AD3035" s="2"/>
      <c r="AE3035">
        <v>2527</v>
      </c>
      <c r="AF3035" s="2" t="s">
        <v>35</v>
      </c>
      <c r="AG3035" s="2" t="s">
        <v>45</v>
      </c>
      <c r="AH3035" s="2">
        <v>3</v>
      </c>
      <c r="AI3035" s="2" t="str">
        <f>VLOOKUP(seguimiento[[#This Row],[vitamiad]],vitaminad[[id]:[valor]],2,)</f>
        <v>Bajo</v>
      </c>
      <c r="AJ3035" s="2" t="s">
        <v>45</v>
      </c>
      <c r="AK3035" s="2" t="s">
        <v>45</v>
      </c>
    </row>
    <row r="3036" spans="1:37" x14ac:dyDescent="0.3">
      <c r="A3036">
        <v>1487</v>
      </c>
      <c r="B3036" s="1">
        <v>43437</v>
      </c>
      <c r="C3036">
        <v>30</v>
      </c>
      <c r="D3036" t="str">
        <f>VLOOKUP(seguimiento[[#This Row],[idinstituciones]],instituciones[[idinstituciones]:[nombre]],2,)</f>
        <v>Hospital de Niños Ricardo Gutiérrez</v>
      </c>
      <c r="E3036" s="2" t="s">
        <v>35</v>
      </c>
      <c r="F3036" s="2" t="s">
        <v>34</v>
      </c>
      <c r="G3036" s="2" t="s">
        <v>35</v>
      </c>
      <c r="H3036" s="2" t="s">
        <v>62</v>
      </c>
      <c r="I3036" s="2" t="s">
        <v>45</v>
      </c>
      <c r="J3036" s="2" t="s">
        <v>35</v>
      </c>
      <c r="K3036" s="2"/>
      <c r="L3036" s="2" t="s">
        <v>39</v>
      </c>
      <c r="M3036" s="2"/>
      <c r="N3036" s="2" t="s">
        <v>35</v>
      </c>
      <c r="O3036" s="2" t="s">
        <v>36</v>
      </c>
      <c r="P3036" s="2" t="s">
        <v>36</v>
      </c>
      <c r="Q3036" s="2"/>
      <c r="R3036" s="2" t="s">
        <v>34</v>
      </c>
      <c r="S3036" s="2" t="s">
        <v>45</v>
      </c>
      <c r="T3036" s="2" t="s">
        <v>48</v>
      </c>
      <c r="U3036" s="2" t="s">
        <v>42</v>
      </c>
      <c r="V3036" s="2" t="s">
        <v>42</v>
      </c>
      <c r="W3036" s="2" t="s">
        <v>48</v>
      </c>
      <c r="X3036" s="2" t="s">
        <v>43</v>
      </c>
      <c r="Y3036" s="2" t="s">
        <v>44</v>
      </c>
      <c r="Z3036" s="2" t="s">
        <v>281</v>
      </c>
      <c r="AA3036" s="2" t="s">
        <v>35</v>
      </c>
      <c r="AB3036" s="2" t="s">
        <v>36</v>
      </c>
      <c r="AC3036" s="2"/>
      <c r="AD3036" s="2"/>
      <c r="AE3036">
        <v>3059</v>
      </c>
      <c r="AF3036" s="2" t="s">
        <v>35</v>
      </c>
      <c r="AG3036" s="2" t="s">
        <v>45</v>
      </c>
      <c r="AH3036" s="2">
        <v>2</v>
      </c>
      <c r="AI3036" s="2" t="str">
        <f>VLOOKUP(seguimiento[[#This Row],[vitamiad]],vitaminad[[id]:[valor]],2,)</f>
        <v>Normal</v>
      </c>
      <c r="AJ3036" s="2" t="s">
        <v>45</v>
      </c>
      <c r="AK3036" s="2" t="s">
        <v>45</v>
      </c>
    </row>
    <row r="3037" spans="1:37" x14ac:dyDescent="0.3">
      <c r="A3037">
        <v>1488</v>
      </c>
      <c r="B3037" s="1">
        <v>42082</v>
      </c>
      <c r="C3037">
        <v>30</v>
      </c>
      <c r="D3037" t="str">
        <f>VLOOKUP(seguimiento[[#This Row],[idinstituciones]],instituciones[[idinstituciones]:[nombre]],2,)</f>
        <v>Hospital de Niños Ricardo Gutiérrez</v>
      </c>
      <c r="E3037" s="2" t="s">
        <v>33</v>
      </c>
      <c r="F3037" s="2" t="s">
        <v>34</v>
      </c>
      <c r="G3037" s="2" t="s">
        <v>35</v>
      </c>
      <c r="H3037" s="2" t="s">
        <v>36</v>
      </c>
      <c r="I3037" s="2" t="s">
        <v>45</v>
      </c>
      <c r="J3037" s="2" t="s">
        <v>35</v>
      </c>
      <c r="K3037" s="2"/>
      <c r="L3037" s="2" t="s">
        <v>39</v>
      </c>
      <c r="M3037" s="2"/>
      <c r="N3037" s="2" t="s">
        <v>35</v>
      </c>
      <c r="O3037" s="2" t="s">
        <v>36</v>
      </c>
      <c r="P3037" s="2" t="s">
        <v>36</v>
      </c>
      <c r="Q3037" s="2"/>
      <c r="R3037" s="2" t="s">
        <v>118</v>
      </c>
      <c r="S3037" s="2" t="s">
        <v>45</v>
      </c>
      <c r="T3037" s="2" t="s">
        <v>73</v>
      </c>
      <c r="U3037" s="2" t="s">
        <v>45</v>
      </c>
      <c r="V3037" s="2" t="s">
        <v>45</v>
      </c>
      <c r="W3037" s="2" t="s">
        <v>73</v>
      </c>
      <c r="X3037" s="2" t="s">
        <v>65</v>
      </c>
      <c r="Y3037" s="2" t="s">
        <v>44</v>
      </c>
      <c r="Z3037" s="2" t="s">
        <v>35</v>
      </c>
      <c r="AA3037" s="2" t="s">
        <v>35</v>
      </c>
      <c r="AB3037" s="2" t="s">
        <v>36</v>
      </c>
      <c r="AC3037" s="2"/>
      <c r="AD3037" s="2"/>
      <c r="AE3037">
        <v>2528</v>
      </c>
      <c r="AF3037" s="2" t="s">
        <v>35</v>
      </c>
      <c r="AG3037" s="2" t="s">
        <v>45</v>
      </c>
      <c r="AH3037" s="2">
        <v>3</v>
      </c>
      <c r="AI3037" s="2" t="str">
        <f>VLOOKUP(seguimiento[[#This Row],[vitamiad]],vitaminad[[id]:[valor]],2,)</f>
        <v>Bajo</v>
      </c>
      <c r="AJ3037" s="2" t="s">
        <v>45</v>
      </c>
      <c r="AK3037" s="2" t="s">
        <v>45</v>
      </c>
    </row>
    <row r="3038" spans="1:37" x14ac:dyDescent="0.3">
      <c r="A3038">
        <v>1488</v>
      </c>
      <c r="B3038" s="1">
        <v>42569</v>
      </c>
      <c r="C3038">
        <v>30</v>
      </c>
      <c r="D3038" t="str">
        <f>VLOOKUP(seguimiento[[#This Row],[idinstituciones]],instituciones[[idinstituciones]:[nombre]],2,)</f>
        <v>Hospital de Niños Ricardo Gutiérrez</v>
      </c>
      <c r="E3038" s="2" t="s">
        <v>33</v>
      </c>
      <c r="F3038" s="2" t="s">
        <v>34</v>
      </c>
      <c r="G3038" s="2" t="s">
        <v>35</v>
      </c>
      <c r="H3038" s="2" t="s">
        <v>36</v>
      </c>
      <c r="I3038" s="2" t="s">
        <v>45</v>
      </c>
      <c r="J3038" s="2" t="s">
        <v>35</v>
      </c>
      <c r="K3038" s="2"/>
      <c r="L3038" s="2" t="s">
        <v>39</v>
      </c>
      <c r="M3038" s="2"/>
      <c r="N3038" s="2" t="s">
        <v>35</v>
      </c>
      <c r="O3038" s="2" t="s">
        <v>36</v>
      </c>
      <c r="P3038" s="2" t="s">
        <v>36</v>
      </c>
      <c r="Q3038" s="2"/>
      <c r="R3038" s="2" t="s">
        <v>34</v>
      </c>
      <c r="S3038" s="2" t="s">
        <v>45</v>
      </c>
      <c r="T3038" s="2" t="s">
        <v>48</v>
      </c>
      <c r="U3038" s="2" t="s">
        <v>45</v>
      </c>
      <c r="V3038" s="2" t="s">
        <v>45</v>
      </c>
      <c r="W3038" s="2" t="s">
        <v>48</v>
      </c>
      <c r="X3038" s="2" t="s">
        <v>65</v>
      </c>
      <c r="Y3038" s="2" t="s">
        <v>47</v>
      </c>
      <c r="Z3038" s="2" t="s">
        <v>35</v>
      </c>
      <c r="AA3038" s="2" t="s">
        <v>35</v>
      </c>
      <c r="AB3038" s="2" t="s">
        <v>36</v>
      </c>
      <c r="AC3038" s="2"/>
      <c r="AD3038" s="2"/>
      <c r="AE3038">
        <v>2529</v>
      </c>
      <c r="AF3038" s="2" t="s">
        <v>35</v>
      </c>
      <c r="AG3038" s="2" t="s">
        <v>45</v>
      </c>
      <c r="AH3038" s="2">
        <v>3</v>
      </c>
      <c r="AI3038" s="2" t="str">
        <f>VLOOKUP(seguimiento[[#This Row],[vitamiad]],vitaminad[[id]:[valor]],2,)</f>
        <v>Bajo</v>
      </c>
      <c r="AJ3038" s="2" t="s">
        <v>37</v>
      </c>
      <c r="AK3038" s="2" t="s">
        <v>45</v>
      </c>
    </row>
    <row r="3039" spans="1:37" x14ac:dyDescent="0.3">
      <c r="A3039">
        <v>1488</v>
      </c>
      <c r="B3039" s="1">
        <v>43005</v>
      </c>
      <c r="C3039">
        <v>30</v>
      </c>
      <c r="D3039" t="str">
        <f>VLOOKUP(seguimiento[[#This Row],[idinstituciones]],instituciones[[idinstituciones]:[nombre]],2,)</f>
        <v>Hospital de Niños Ricardo Gutiérrez</v>
      </c>
      <c r="E3039" s="2" t="s">
        <v>33</v>
      </c>
      <c r="F3039" s="2" t="s">
        <v>58</v>
      </c>
      <c r="G3039" s="2" t="s">
        <v>59</v>
      </c>
      <c r="H3039" s="2" t="s">
        <v>101</v>
      </c>
      <c r="I3039" s="2" t="s">
        <v>45</v>
      </c>
      <c r="J3039" s="2" t="s">
        <v>35</v>
      </c>
      <c r="K3039" s="2"/>
      <c r="L3039" s="2" t="s">
        <v>39</v>
      </c>
      <c r="M3039" s="2"/>
      <c r="N3039" s="2" t="s">
        <v>35</v>
      </c>
      <c r="O3039" s="2" t="s">
        <v>36</v>
      </c>
      <c r="P3039" s="2" t="s">
        <v>36</v>
      </c>
      <c r="Q3039" s="2"/>
      <c r="R3039" s="2" t="s">
        <v>34</v>
      </c>
      <c r="S3039" s="2" t="s">
        <v>45</v>
      </c>
      <c r="T3039" s="2" t="s">
        <v>48</v>
      </c>
      <c r="U3039" s="2" t="s">
        <v>45</v>
      </c>
      <c r="V3039" s="2" t="s">
        <v>45</v>
      </c>
      <c r="W3039" s="2" t="s">
        <v>48</v>
      </c>
      <c r="X3039" s="2" t="s">
        <v>65</v>
      </c>
      <c r="Y3039" s="2" t="s">
        <v>47</v>
      </c>
      <c r="Z3039" s="2" t="s">
        <v>35</v>
      </c>
      <c r="AA3039" s="2" t="s">
        <v>35</v>
      </c>
      <c r="AB3039" s="2" t="s">
        <v>36</v>
      </c>
      <c r="AC3039" s="2"/>
      <c r="AD3039" s="2"/>
      <c r="AE3039">
        <v>2530</v>
      </c>
      <c r="AF3039" s="2" t="s">
        <v>35</v>
      </c>
      <c r="AG3039" s="2" t="s">
        <v>45</v>
      </c>
      <c r="AH3039" s="2">
        <v>3</v>
      </c>
      <c r="AI3039" s="2" t="str">
        <f>VLOOKUP(seguimiento[[#This Row],[vitamiad]],vitaminad[[id]:[valor]],2,)</f>
        <v>Bajo</v>
      </c>
      <c r="AJ3039" s="2" t="s">
        <v>37</v>
      </c>
      <c r="AK3039" s="2" t="s">
        <v>45</v>
      </c>
    </row>
    <row r="3040" spans="1:37" x14ac:dyDescent="0.3">
      <c r="A3040">
        <v>1489</v>
      </c>
      <c r="B3040" s="1">
        <v>41107</v>
      </c>
      <c r="C3040">
        <v>30</v>
      </c>
      <c r="D3040" t="str">
        <f>VLOOKUP(seguimiento[[#This Row],[idinstituciones]],instituciones[[idinstituciones]:[nombre]],2,)</f>
        <v>Hospital de Niños Ricardo Gutiérrez</v>
      </c>
      <c r="E3040" s="2" t="s">
        <v>35</v>
      </c>
      <c r="F3040" s="2" t="s">
        <v>34</v>
      </c>
      <c r="G3040" s="2" t="s">
        <v>35</v>
      </c>
      <c r="H3040" s="2" t="s">
        <v>36</v>
      </c>
      <c r="I3040" s="2" t="s">
        <v>45</v>
      </c>
      <c r="J3040" s="2" t="s">
        <v>35</v>
      </c>
      <c r="K3040" s="2"/>
      <c r="L3040" s="2" t="s">
        <v>39</v>
      </c>
      <c r="M3040" s="2"/>
      <c r="N3040" s="2" t="s">
        <v>35</v>
      </c>
      <c r="O3040" s="2" t="s">
        <v>36</v>
      </c>
      <c r="P3040" s="2" t="s">
        <v>36</v>
      </c>
      <c r="Q3040" s="2"/>
      <c r="R3040" s="2" t="s">
        <v>118</v>
      </c>
      <c r="S3040" s="2" t="s">
        <v>45</v>
      </c>
      <c r="T3040" s="2" t="s">
        <v>46</v>
      </c>
      <c r="U3040" s="2" t="s">
        <v>42</v>
      </c>
      <c r="V3040" s="2" t="s">
        <v>42</v>
      </c>
      <c r="W3040" s="2" t="s">
        <v>46</v>
      </c>
      <c r="X3040" s="2" t="s">
        <v>43</v>
      </c>
      <c r="Y3040" s="2" t="s">
        <v>36</v>
      </c>
      <c r="Z3040" s="2" t="s">
        <v>281</v>
      </c>
      <c r="AA3040" s="2" t="s">
        <v>35</v>
      </c>
      <c r="AB3040" s="2" t="s">
        <v>36</v>
      </c>
      <c r="AC3040" s="2"/>
      <c r="AD3040" s="2"/>
      <c r="AE3040">
        <v>2531</v>
      </c>
      <c r="AF3040" s="2" t="s">
        <v>35</v>
      </c>
      <c r="AG3040" s="2" t="s">
        <v>45</v>
      </c>
      <c r="AH3040" s="2">
        <v>1</v>
      </c>
      <c r="AI3040" s="2" t="str">
        <f>VLOOKUP(seguimiento[[#This Row],[vitamiad]],vitaminad[[id]:[valor]],2,)</f>
        <v>No realizado</v>
      </c>
      <c r="AJ3040" s="2" t="s">
        <v>45</v>
      </c>
      <c r="AK3040" s="2" t="s">
        <v>45</v>
      </c>
    </row>
    <row r="3041" spans="1:37" x14ac:dyDescent="0.3">
      <c r="A3041">
        <v>1489</v>
      </c>
      <c r="B3041" s="1">
        <v>41383</v>
      </c>
      <c r="C3041">
        <v>30</v>
      </c>
      <c r="D3041" t="str">
        <f>VLOOKUP(seguimiento[[#This Row],[idinstituciones]],instituciones[[idinstituciones]:[nombre]],2,)</f>
        <v>Hospital de Niños Ricardo Gutiérrez</v>
      </c>
      <c r="E3041" s="2" t="s">
        <v>33</v>
      </c>
      <c r="F3041" s="2" t="s">
        <v>34</v>
      </c>
      <c r="G3041" s="2" t="s">
        <v>35</v>
      </c>
      <c r="H3041" s="2" t="s">
        <v>36</v>
      </c>
      <c r="I3041" s="2" t="s">
        <v>36</v>
      </c>
      <c r="J3041" s="2" t="s">
        <v>36</v>
      </c>
      <c r="K3041" s="2"/>
      <c r="L3041" s="2" t="s">
        <v>36</v>
      </c>
      <c r="M3041" s="2"/>
      <c r="N3041" s="2"/>
      <c r="O3041" s="2" t="s">
        <v>36</v>
      </c>
      <c r="P3041" s="2" t="s">
        <v>36</v>
      </c>
      <c r="Q3041" s="2"/>
      <c r="R3041" s="2"/>
      <c r="S3041" s="2" t="s">
        <v>36</v>
      </c>
      <c r="T3041" s="2" t="s">
        <v>46</v>
      </c>
      <c r="U3041" s="2" t="s">
        <v>42</v>
      </c>
      <c r="V3041" s="2" t="s">
        <v>42</v>
      </c>
      <c r="W3041" s="2" t="s">
        <v>46</v>
      </c>
      <c r="X3041" s="2" t="s">
        <v>65</v>
      </c>
      <c r="Y3041" s="2" t="s">
        <v>36</v>
      </c>
      <c r="Z3041" s="2"/>
      <c r="AA3041" s="2" t="s">
        <v>35</v>
      </c>
      <c r="AB3041" s="2" t="s">
        <v>36</v>
      </c>
      <c r="AC3041" s="2"/>
      <c r="AD3041" s="2"/>
      <c r="AE3041">
        <v>2532</v>
      </c>
      <c r="AF3041" s="2" t="s">
        <v>35</v>
      </c>
      <c r="AG3041" s="2" t="s">
        <v>45</v>
      </c>
      <c r="AH3041" s="2"/>
      <c r="AI3041" s="2"/>
      <c r="AJ3041" s="2" t="s">
        <v>37</v>
      </c>
      <c r="AK3041" s="2" t="s">
        <v>36</v>
      </c>
    </row>
    <row r="3042" spans="1:37" x14ac:dyDescent="0.3">
      <c r="A3042">
        <v>1489</v>
      </c>
      <c r="B3042" s="1">
        <v>41807</v>
      </c>
      <c r="C3042">
        <v>30</v>
      </c>
      <c r="D3042" t="str">
        <f>VLOOKUP(seguimiento[[#This Row],[idinstituciones]],instituciones[[idinstituciones]:[nombre]],2,)</f>
        <v>Hospital de Niños Ricardo Gutiérrez</v>
      </c>
      <c r="E3042" s="2" t="s">
        <v>33</v>
      </c>
      <c r="F3042" s="2" t="s">
        <v>34</v>
      </c>
      <c r="G3042" s="2" t="s">
        <v>55</v>
      </c>
      <c r="H3042" s="2" t="s">
        <v>36</v>
      </c>
      <c r="I3042" s="2" t="s">
        <v>36</v>
      </c>
      <c r="J3042" s="2" t="s">
        <v>36</v>
      </c>
      <c r="K3042" s="2"/>
      <c r="L3042" s="2" t="s">
        <v>36</v>
      </c>
      <c r="M3042" s="2"/>
      <c r="N3042" s="2"/>
      <c r="O3042" s="2" t="s">
        <v>36</v>
      </c>
      <c r="P3042" s="2" t="s">
        <v>36</v>
      </c>
      <c r="Q3042" s="2"/>
      <c r="R3042" s="2"/>
      <c r="S3042" s="2" t="s">
        <v>36</v>
      </c>
      <c r="T3042" s="2" t="s">
        <v>46</v>
      </c>
      <c r="U3042" s="2" t="s">
        <v>42</v>
      </c>
      <c r="V3042" s="2" t="s">
        <v>42</v>
      </c>
      <c r="W3042" s="2" t="s">
        <v>46</v>
      </c>
      <c r="X3042" s="2" t="s">
        <v>65</v>
      </c>
      <c r="Y3042" s="2" t="s">
        <v>36</v>
      </c>
      <c r="Z3042" s="2"/>
      <c r="AA3042" s="2" t="s">
        <v>35</v>
      </c>
      <c r="AB3042" s="2" t="s">
        <v>36</v>
      </c>
      <c r="AC3042" s="2"/>
      <c r="AD3042" s="2"/>
      <c r="AE3042">
        <v>2533</v>
      </c>
      <c r="AF3042" s="2" t="s">
        <v>35</v>
      </c>
      <c r="AG3042" s="2" t="s">
        <v>45</v>
      </c>
      <c r="AH3042" s="2"/>
      <c r="AI3042" s="2"/>
      <c r="AJ3042" s="2" t="s">
        <v>37</v>
      </c>
      <c r="AK3042" s="2" t="s">
        <v>36</v>
      </c>
    </row>
    <row r="3043" spans="1:37" x14ac:dyDescent="0.3">
      <c r="A3043">
        <v>1489</v>
      </c>
      <c r="B3043" s="1">
        <v>42076</v>
      </c>
      <c r="C3043">
        <v>30</v>
      </c>
      <c r="D3043" t="str">
        <f>VLOOKUP(seguimiento[[#This Row],[idinstituciones]],instituciones[[idinstituciones]:[nombre]],2,)</f>
        <v>Hospital de Niños Ricardo Gutiérrez</v>
      </c>
      <c r="E3043" s="2" t="s">
        <v>33</v>
      </c>
      <c r="F3043" s="2" t="s">
        <v>34</v>
      </c>
      <c r="G3043" s="2" t="s">
        <v>55</v>
      </c>
      <c r="H3043" s="2" t="s">
        <v>36</v>
      </c>
      <c r="I3043" s="2" t="s">
        <v>36</v>
      </c>
      <c r="J3043" s="2" t="s">
        <v>36</v>
      </c>
      <c r="K3043" s="2"/>
      <c r="L3043" s="2" t="s">
        <v>36</v>
      </c>
      <c r="M3043" s="2"/>
      <c r="N3043" s="2"/>
      <c r="O3043" s="2" t="s">
        <v>36</v>
      </c>
      <c r="P3043" s="2" t="s">
        <v>36</v>
      </c>
      <c r="Q3043" s="2"/>
      <c r="R3043" s="2"/>
      <c r="S3043" s="2" t="s">
        <v>36</v>
      </c>
      <c r="T3043" s="2" t="s">
        <v>41</v>
      </c>
      <c r="U3043" s="2" t="s">
        <v>42</v>
      </c>
      <c r="V3043" s="2" t="s">
        <v>42</v>
      </c>
      <c r="W3043" s="2" t="s">
        <v>41</v>
      </c>
      <c r="X3043" s="2" t="s">
        <v>65</v>
      </c>
      <c r="Y3043" s="2" t="s">
        <v>36</v>
      </c>
      <c r="Z3043" s="2"/>
      <c r="AA3043" s="2" t="s">
        <v>35</v>
      </c>
      <c r="AB3043" s="2" t="s">
        <v>36</v>
      </c>
      <c r="AC3043" s="2"/>
      <c r="AD3043" s="2"/>
      <c r="AE3043">
        <v>2534</v>
      </c>
      <c r="AF3043" s="2" t="s">
        <v>35</v>
      </c>
      <c r="AG3043" s="2" t="s">
        <v>45</v>
      </c>
      <c r="AH3043" s="2"/>
      <c r="AI3043" s="2"/>
      <c r="AJ3043" s="2" t="s">
        <v>37</v>
      </c>
      <c r="AK3043" s="2" t="s">
        <v>36</v>
      </c>
    </row>
    <row r="3044" spans="1:37" x14ac:dyDescent="0.3">
      <c r="A3044">
        <v>1489</v>
      </c>
      <c r="B3044" s="1">
        <v>42676</v>
      </c>
      <c r="C3044">
        <v>30</v>
      </c>
      <c r="D3044" t="str">
        <f>VLOOKUP(seguimiento[[#This Row],[idinstituciones]],instituciones[[idinstituciones]:[nombre]],2,)</f>
        <v>Hospital de Niños Ricardo Gutiérrez</v>
      </c>
      <c r="E3044" s="2" t="s">
        <v>33</v>
      </c>
      <c r="F3044" s="2" t="s">
        <v>34</v>
      </c>
      <c r="G3044" s="2" t="s">
        <v>55</v>
      </c>
      <c r="H3044" s="2" t="s">
        <v>36</v>
      </c>
      <c r="I3044" s="2" t="s">
        <v>36</v>
      </c>
      <c r="J3044" s="2" t="s">
        <v>36</v>
      </c>
      <c r="K3044" s="2"/>
      <c r="L3044" s="2" t="s">
        <v>36</v>
      </c>
      <c r="M3044" s="2"/>
      <c r="N3044" s="2"/>
      <c r="O3044" s="2" t="s">
        <v>36</v>
      </c>
      <c r="P3044" s="2" t="s">
        <v>36</v>
      </c>
      <c r="Q3044" s="2"/>
      <c r="R3044" s="2"/>
      <c r="S3044" s="2" t="s">
        <v>36</v>
      </c>
      <c r="T3044" s="2" t="s">
        <v>49</v>
      </c>
      <c r="U3044" s="2" t="s">
        <v>42</v>
      </c>
      <c r="V3044" s="2" t="s">
        <v>42</v>
      </c>
      <c r="W3044" s="2" t="s">
        <v>49</v>
      </c>
      <c r="X3044" s="2" t="s">
        <v>43</v>
      </c>
      <c r="Y3044" s="2" t="s">
        <v>36</v>
      </c>
      <c r="Z3044" s="2"/>
      <c r="AA3044" s="2" t="s">
        <v>35</v>
      </c>
      <c r="AB3044" s="2" t="s">
        <v>36</v>
      </c>
      <c r="AC3044" s="2"/>
      <c r="AD3044" s="2"/>
      <c r="AE3044">
        <v>2535</v>
      </c>
      <c r="AF3044" s="2" t="s">
        <v>35</v>
      </c>
      <c r="AG3044" s="2" t="s">
        <v>36</v>
      </c>
      <c r="AH3044" s="2"/>
      <c r="AI3044" s="2"/>
      <c r="AJ3044" s="2" t="s">
        <v>37</v>
      </c>
      <c r="AK3044" s="2" t="s">
        <v>36</v>
      </c>
    </row>
    <row r="3045" spans="1:37" x14ac:dyDescent="0.3">
      <c r="A3045">
        <v>1489</v>
      </c>
      <c r="B3045" s="1">
        <v>42921</v>
      </c>
      <c r="C3045">
        <v>30</v>
      </c>
      <c r="D3045" t="str">
        <f>VLOOKUP(seguimiento[[#This Row],[idinstituciones]],instituciones[[idinstituciones]:[nombre]],2,)</f>
        <v>Hospital de Niños Ricardo Gutiérrez</v>
      </c>
      <c r="E3045" s="2" t="s">
        <v>33</v>
      </c>
      <c r="F3045" s="2" t="s">
        <v>34</v>
      </c>
      <c r="G3045" s="2" t="s">
        <v>55</v>
      </c>
      <c r="H3045" s="2" t="s">
        <v>36</v>
      </c>
      <c r="I3045" s="2" t="s">
        <v>36</v>
      </c>
      <c r="J3045" s="2" t="s">
        <v>36</v>
      </c>
      <c r="K3045" s="2"/>
      <c r="L3045" s="2" t="s">
        <v>36</v>
      </c>
      <c r="M3045" s="2"/>
      <c r="N3045" s="2"/>
      <c r="O3045" s="2" t="s">
        <v>36</v>
      </c>
      <c r="P3045" s="2" t="s">
        <v>36</v>
      </c>
      <c r="Q3045" s="2"/>
      <c r="R3045" s="2"/>
      <c r="S3045" s="2" t="s">
        <v>36</v>
      </c>
      <c r="T3045" s="2" t="s">
        <v>49</v>
      </c>
      <c r="U3045" s="2" t="s">
        <v>45</v>
      </c>
      <c r="V3045" s="2" t="s">
        <v>45</v>
      </c>
      <c r="W3045" s="2" t="s">
        <v>49</v>
      </c>
      <c r="X3045" s="2" t="s">
        <v>43</v>
      </c>
      <c r="Y3045" s="2" t="s">
        <v>36</v>
      </c>
      <c r="Z3045" s="2"/>
      <c r="AA3045" s="2" t="s">
        <v>35</v>
      </c>
      <c r="AB3045" s="2" t="s">
        <v>36</v>
      </c>
      <c r="AC3045" s="2"/>
      <c r="AD3045" s="2"/>
      <c r="AE3045">
        <v>2536</v>
      </c>
      <c r="AF3045" s="2" t="s">
        <v>35</v>
      </c>
      <c r="AG3045" s="2" t="s">
        <v>36</v>
      </c>
      <c r="AH3045" s="2"/>
      <c r="AI3045" s="2"/>
      <c r="AJ3045" s="2" t="s">
        <v>37</v>
      </c>
      <c r="AK3045" s="2" t="s">
        <v>36</v>
      </c>
    </row>
    <row r="3046" spans="1:37" x14ac:dyDescent="0.3">
      <c r="A3046">
        <v>1490</v>
      </c>
      <c r="B3046" s="1">
        <v>42284</v>
      </c>
      <c r="C3046">
        <v>30</v>
      </c>
      <c r="D3046" t="str">
        <f>VLOOKUP(seguimiento[[#This Row],[idinstituciones]],instituciones[[idinstituciones]:[nombre]],2,)</f>
        <v>Hospital de Niños Ricardo Gutiérrez</v>
      </c>
      <c r="E3046" s="2" t="s">
        <v>35</v>
      </c>
      <c r="F3046" s="2" t="s">
        <v>34</v>
      </c>
      <c r="G3046" s="2" t="s">
        <v>35</v>
      </c>
      <c r="H3046" s="2" t="s">
        <v>36</v>
      </c>
      <c r="I3046" s="2" t="s">
        <v>36</v>
      </c>
      <c r="J3046" s="2" t="s">
        <v>36</v>
      </c>
      <c r="K3046" s="2"/>
      <c r="L3046" s="2" t="s">
        <v>36</v>
      </c>
      <c r="M3046" s="2"/>
      <c r="N3046" s="2"/>
      <c r="O3046" s="2" t="s">
        <v>36</v>
      </c>
      <c r="P3046" s="2" t="s">
        <v>36</v>
      </c>
      <c r="Q3046" s="2"/>
      <c r="R3046" s="2"/>
      <c r="S3046" s="2" t="s">
        <v>36</v>
      </c>
      <c r="T3046" s="2" t="s">
        <v>48</v>
      </c>
      <c r="U3046" s="2" t="s">
        <v>45</v>
      </c>
      <c r="V3046" s="2" t="s">
        <v>45</v>
      </c>
      <c r="W3046" s="2" t="s">
        <v>48</v>
      </c>
      <c r="X3046" s="2" t="s">
        <v>43</v>
      </c>
      <c r="Y3046" s="2" t="s">
        <v>36</v>
      </c>
      <c r="Z3046" s="2"/>
      <c r="AA3046" s="2" t="s">
        <v>35</v>
      </c>
      <c r="AB3046" s="2" t="s">
        <v>36</v>
      </c>
      <c r="AC3046" s="2"/>
      <c r="AD3046" s="2"/>
      <c r="AE3046">
        <v>2542</v>
      </c>
      <c r="AF3046" s="2" t="s">
        <v>35</v>
      </c>
      <c r="AG3046" s="2" t="s">
        <v>49</v>
      </c>
      <c r="AH3046" s="2"/>
      <c r="AI3046" s="2"/>
      <c r="AJ3046" s="2" t="s">
        <v>45</v>
      </c>
      <c r="AK3046" s="2" t="s">
        <v>36</v>
      </c>
    </row>
    <row r="3047" spans="1:37" x14ac:dyDescent="0.3">
      <c r="A3047">
        <v>1490</v>
      </c>
      <c r="B3047" s="1">
        <v>42507</v>
      </c>
      <c r="C3047">
        <v>30</v>
      </c>
      <c r="D3047" t="str">
        <f>VLOOKUP(seguimiento[[#This Row],[idinstituciones]],instituciones[[idinstituciones]:[nombre]],2,)</f>
        <v>Hospital de Niños Ricardo Gutiérrez</v>
      </c>
      <c r="E3047" s="2" t="s">
        <v>35</v>
      </c>
      <c r="F3047" s="2" t="s">
        <v>34</v>
      </c>
      <c r="G3047" s="2" t="s">
        <v>35</v>
      </c>
      <c r="H3047" s="2" t="s">
        <v>36</v>
      </c>
      <c r="I3047" s="2" t="s">
        <v>36</v>
      </c>
      <c r="J3047" s="2" t="s">
        <v>36</v>
      </c>
      <c r="K3047" s="2"/>
      <c r="L3047" s="2" t="s">
        <v>36</v>
      </c>
      <c r="M3047" s="2"/>
      <c r="N3047" s="2"/>
      <c r="O3047" s="2" t="s">
        <v>36</v>
      </c>
      <c r="P3047" s="2" t="s">
        <v>36</v>
      </c>
      <c r="Q3047" s="2"/>
      <c r="R3047" s="2"/>
      <c r="S3047" s="2" t="s">
        <v>36</v>
      </c>
      <c r="T3047" s="2" t="s">
        <v>73</v>
      </c>
      <c r="U3047" s="2" t="s">
        <v>45</v>
      </c>
      <c r="V3047" s="2" t="s">
        <v>45</v>
      </c>
      <c r="W3047" s="2" t="s">
        <v>73</v>
      </c>
      <c r="X3047" s="2" t="s">
        <v>43</v>
      </c>
      <c r="Y3047" s="2" t="s">
        <v>36</v>
      </c>
      <c r="Z3047" s="2"/>
      <c r="AA3047" s="2" t="s">
        <v>35</v>
      </c>
      <c r="AB3047" s="2" t="s">
        <v>36</v>
      </c>
      <c r="AC3047" s="2"/>
      <c r="AD3047" s="2"/>
      <c r="AE3047">
        <v>2543</v>
      </c>
      <c r="AF3047" s="2" t="s">
        <v>35</v>
      </c>
      <c r="AG3047" s="2" t="s">
        <v>49</v>
      </c>
      <c r="AH3047" s="2"/>
      <c r="AI3047" s="2"/>
      <c r="AJ3047" s="2" t="s">
        <v>45</v>
      </c>
      <c r="AK3047" s="2" t="s">
        <v>36</v>
      </c>
    </row>
    <row r="3048" spans="1:37" x14ac:dyDescent="0.3">
      <c r="A3048">
        <v>1490</v>
      </c>
      <c r="B3048" s="1">
        <v>42913</v>
      </c>
      <c r="C3048">
        <v>30</v>
      </c>
      <c r="D3048" t="str">
        <f>VLOOKUP(seguimiento[[#This Row],[idinstituciones]],instituciones[[idinstituciones]:[nombre]],2,)</f>
        <v>Hospital de Niños Ricardo Gutiérrez</v>
      </c>
      <c r="E3048" s="2" t="s">
        <v>35</v>
      </c>
      <c r="F3048" s="2" t="s">
        <v>34</v>
      </c>
      <c r="G3048" s="2" t="s">
        <v>35</v>
      </c>
      <c r="H3048" s="2" t="s">
        <v>36</v>
      </c>
      <c r="I3048" s="2" t="s">
        <v>36</v>
      </c>
      <c r="J3048" s="2" t="s">
        <v>36</v>
      </c>
      <c r="K3048" s="2"/>
      <c r="L3048" s="2" t="s">
        <v>36</v>
      </c>
      <c r="M3048" s="2"/>
      <c r="N3048" s="2"/>
      <c r="O3048" s="2" t="s">
        <v>36</v>
      </c>
      <c r="P3048" s="2" t="s">
        <v>36</v>
      </c>
      <c r="Q3048" s="2"/>
      <c r="R3048" s="2"/>
      <c r="S3048" s="2" t="s">
        <v>36</v>
      </c>
      <c r="T3048" s="2" t="s">
        <v>49</v>
      </c>
      <c r="U3048" s="2" t="s">
        <v>42</v>
      </c>
      <c r="V3048" s="2" t="s">
        <v>42</v>
      </c>
      <c r="W3048" s="2" t="s">
        <v>49</v>
      </c>
      <c r="X3048" s="2" t="s">
        <v>43</v>
      </c>
      <c r="Y3048" s="2" t="s">
        <v>36</v>
      </c>
      <c r="Z3048" s="2"/>
      <c r="AA3048" s="2" t="s">
        <v>35</v>
      </c>
      <c r="AB3048" s="2" t="s">
        <v>36</v>
      </c>
      <c r="AC3048" s="2"/>
      <c r="AD3048" s="2"/>
      <c r="AE3048">
        <v>2544</v>
      </c>
      <c r="AF3048" s="2" t="s">
        <v>35</v>
      </c>
      <c r="AG3048" s="2" t="s">
        <v>49</v>
      </c>
      <c r="AH3048" s="2"/>
      <c r="AI3048" s="2"/>
      <c r="AJ3048" s="2" t="s">
        <v>45</v>
      </c>
      <c r="AK3048" s="2" t="s">
        <v>36</v>
      </c>
    </row>
    <row r="3049" spans="1:37" x14ac:dyDescent="0.3">
      <c r="A3049">
        <v>1491</v>
      </c>
      <c r="B3049" s="1">
        <v>41661</v>
      </c>
      <c r="C3049">
        <v>30</v>
      </c>
      <c r="D3049" t="str">
        <f>VLOOKUP(seguimiento[[#This Row],[idinstituciones]],instituciones[[idinstituciones]:[nombre]],2,)</f>
        <v>Hospital de Niños Ricardo Gutiérrez</v>
      </c>
      <c r="E3049" s="2" t="s">
        <v>35</v>
      </c>
      <c r="F3049" s="2" t="s">
        <v>34</v>
      </c>
      <c r="G3049" s="2" t="s">
        <v>35</v>
      </c>
      <c r="H3049" s="2" t="s">
        <v>36</v>
      </c>
      <c r="I3049" s="2" t="s">
        <v>36</v>
      </c>
      <c r="J3049" s="2" t="s">
        <v>36</v>
      </c>
      <c r="K3049" s="2"/>
      <c r="L3049" s="2" t="s">
        <v>36</v>
      </c>
      <c r="M3049" s="2"/>
      <c r="N3049" s="2"/>
      <c r="O3049" s="2" t="s">
        <v>36</v>
      </c>
      <c r="P3049" s="2" t="s">
        <v>36</v>
      </c>
      <c r="Q3049" s="2"/>
      <c r="R3049" s="2"/>
      <c r="S3049" s="2" t="s">
        <v>36</v>
      </c>
      <c r="T3049" s="2" t="s">
        <v>46</v>
      </c>
      <c r="U3049" s="2" t="s">
        <v>42</v>
      </c>
      <c r="V3049" s="2" t="s">
        <v>42</v>
      </c>
      <c r="W3049" s="2" t="s">
        <v>46</v>
      </c>
      <c r="X3049" s="2" t="s">
        <v>65</v>
      </c>
      <c r="Y3049" s="2" t="s">
        <v>36</v>
      </c>
      <c r="Z3049" s="2"/>
      <c r="AA3049" s="2" t="s">
        <v>35</v>
      </c>
      <c r="AB3049" s="2" t="s">
        <v>36</v>
      </c>
      <c r="AC3049" s="2"/>
      <c r="AD3049" s="2"/>
      <c r="AE3049">
        <v>2545</v>
      </c>
      <c r="AF3049" s="2" t="s">
        <v>35</v>
      </c>
      <c r="AG3049" s="2" t="s">
        <v>49</v>
      </c>
      <c r="AH3049" s="2"/>
      <c r="AI3049" s="2"/>
      <c r="AJ3049" s="2" t="s">
        <v>37</v>
      </c>
      <c r="AK3049" s="2" t="s">
        <v>36</v>
      </c>
    </row>
    <row r="3050" spans="1:37" x14ac:dyDescent="0.3">
      <c r="A3050">
        <v>1491</v>
      </c>
      <c r="B3050" s="1">
        <v>42054</v>
      </c>
      <c r="C3050">
        <v>30</v>
      </c>
      <c r="D3050" t="str">
        <f>VLOOKUP(seguimiento[[#This Row],[idinstituciones]],instituciones[[idinstituciones]:[nombre]],2,)</f>
        <v>Hospital de Niños Ricardo Gutiérrez</v>
      </c>
      <c r="E3050" s="2" t="s">
        <v>35</v>
      </c>
      <c r="F3050" s="2" t="s">
        <v>34</v>
      </c>
      <c r="G3050" s="2" t="s">
        <v>35</v>
      </c>
      <c r="H3050" s="2" t="s">
        <v>36</v>
      </c>
      <c r="I3050" s="2" t="s">
        <v>36</v>
      </c>
      <c r="J3050" s="2" t="s">
        <v>36</v>
      </c>
      <c r="K3050" s="2"/>
      <c r="L3050" s="2" t="s">
        <v>36</v>
      </c>
      <c r="M3050" s="2"/>
      <c r="N3050" s="2"/>
      <c r="O3050" s="2" t="s">
        <v>36</v>
      </c>
      <c r="P3050" s="2" t="s">
        <v>36</v>
      </c>
      <c r="Q3050" s="2"/>
      <c r="R3050" s="2"/>
      <c r="S3050" s="2" t="s">
        <v>36</v>
      </c>
      <c r="T3050" s="2" t="s">
        <v>49</v>
      </c>
      <c r="U3050" s="2" t="s">
        <v>45</v>
      </c>
      <c r="V3050" s="2" t="s">
        <v>42</v>
      </c>
      <c r="W3050" s="2" t="s">
        <v>49</v>
      </c>
      <c r="X3050" s="2" t="s">
        <v>43</v>
      </c>
      <c r="Y3050" s="2" t="s">
        <v>36</v>
      </c>
      <c r="Z3050" s="2"/>
      <c r="AA3050" s="2" t="s">
        <v>35</v>
      </c>
      <c r="AB3050" s="2" t="s">
        <v>36</v>
      </c>
      <c r="AC3050" s="2"/>
      <c r="AD3050" s="2"/>
      <c r="AE3050">
        <v>2546</v>
      </c>
      <c r="AF3050" s="2" t="s">
        <v>35</v>
      </c>
      <c r="AG3050" s="2" t="s">
        <v>49</v>
      </c>
      <c r="AH3050" s="2"/>
      <c r="AI3050" s="2"/>
      <c r="AJ3050" s="2" t="s">
        <v>45</v>
      </c>
      <c r="AK3050" s="2" t="s">
        <v>36</v>
      </c>
    </row>
    <row r="3051" spans="1:37" x14ac:dyDescent="0.3">
      <c r="A3051">
        <v>1491</v>
      </c>
      <c r="B3051" s="1">
        <v>42444</v>
      </c>
      <c r="C3051">
        <v>30</v>
      </c>
      <c r="D3051" t="str">
        <f>VLOOKUP(seguimiento[[#This Row],[idinstituciones]],instituciones[[idinstituciones]:[nombre]],2,)</f>
        <v>Hospital de Niños Ricardo Gutiérrez</v>
      </c>
      <c r="E3051" s="2" t="s">
        <v>35</v>
      </c>
      <c r="F3051" s="2" t="s">
        <v>34</v>
      </c>
      <c r="G3051" s="2" t="s">
        <v>35</v>
      </c>
      <c r="H3051" s="2" t="s">
        <v>36</v>
      </c>
      <c r="I3051" s="2" t="s">
        <v>36</v>
      </c>
      <c r="J3051" s="2" t="s">
        <v>36</v>
      </c>
      <c r="K3051" s="2"/>
      <c r="L3051" s="2" t="s">
        <v>36</v>
      </c>
      <c r="M3051" s="2"/>
      <c r="N3051" s="2"/>
      <c r="O3051" s="2" t="s">
        <v>36</v>
      </c>
      <c r="P3051" s="2" t="s">
        <v>36</v>
      </c>
      <c r="Q3051" s="2"/>
      <c r="R3051" s="2"/>
      <c r="S3051" s="2" t="s">
        <v>36</v>
      </c>
      <c r="T3051" s="2" t="s">
        <v>49</v>
      </c>
      <c r="U3051" s="2" t="s">
        <v>42</v>
      </c>
      <c r="V3051" s="2" t="s">
        <v>42</v>
      </c>
      <c r="W3051" s="2" t="s">
        <v>49</v>
      </c>
      <c r="X3051" s="2" t="s">
        <v>43</v>
      </c>
      <c r="Y3051" s="2" t="s">
        <v>36</v>
      </c>
      <c r="Z3051" s="2"/>
      <c r="AA3051" s="2" t="s">
        <v>35</v>
      </c>
      <c r="AB3051" s="2" t="s">
        <v>36</v>
      </c>
      <c r="AC3051" s="2"/>
      <c r="AD3051" s="2"/>
      <c r="AE3051">
        <v>2547</v>
      </c>
      <c r="AF3051" s="2" t="s">
        <v>35</v>
      </c>
      <c r="AG3051" s="2" t="s">
        <v>49</v>
      </c>
      <c r="AH3051" s="2"/>
      <c r="AI3051" s="2"/>
      <c r="AJ3051" s="2" t="s">
        <v>45</v>
      </c>
      <c r="AK3051" s="2" t="s">
        <v>36</v>
      </c>
    </row>
    <row r="3052" spans="1:37" x14ac:dyDescent="0.3">
      <c r="A3052">
        <v>1491</v>
      </c>
      <c r="B3052" s="1">
        <v>42870</v>
      </c>
      <c r="C3052">
        <v>30</v>
      </c>
      <c r="D3052" t="str">
        <f>VLOOKUP(seguimiento[[#This Row],[idinstituciones]],instituciones[[idinstituciones]:[nombre]],2,)</f>
        <v>Hospital de Niños Ricardo Gutiérrez</v>
      </c>
      <c r="E3052" s="2" t="s">
        <v>35</v>
      </c>
      <c r="F3052" s="2" t="s">
        <v>34</v>
      </c>
      <c r="G3052" s="2" t="s">
        <v>35</v>
      </c>
      <c r="H3052" s="2" t="s">
        <v>36</v>
      </c>
      <c r="I3052" s="2" t="s">
        <v>36</v>
      </c>
      <c r="J3052" s="2" t="s">
        <v>36</v>
      </c>
      <c r="K3052" s="2"/>
      <c r="L3052" s="2" t="s">
        <v>36</v>
      </c>
      <c r="M3052" s="2"/>
      <c r="N3052" s="2"/>
      <c r="O3052" s="2" t="s">
        <v>36</v>
      </c>
      <c r="P3052" s="2" t="s">
        <v>36</v>
      </c>
      <c r="Q3052" s="2"/>
      <c r="R3052" s="2"/>
      <c r="S3052" s="2" t="s">
        <v>36</v>
      </c>
      <c r="T3052" s="2" t="s">
        <v>37</v>
      </c>
      <c r="U3052" s="2" t="s">
        <v>42</v>
      </c>
      <c r="V3052" s="2" t="s">
        <v>42</v>
      </c>
      <c r="W3052" s="2" t="s">
        <v>37</v>
      </c>
      <c r="X3052" s="2" t="s">
        <v>65</v>
      </c>
      <c r="Y3052" s="2" t="s">
        <v>36</v>
      </c>
      <c r="Z3052" s="2"/>
      <c r="AA3052" s="2" t="s">
        <v>35</v>
      </c>
      <c r="AB3052" s="2" t="s">
        <v>36</v>
      </c>
      <c r="AC3052" s="2"/>
      <c r="AD3052" s="2"/>
      <c r="AE3052">
        <v>2548</v>
      </c>
      <c r="AF3052" s="2" t="s">
        <v>35</v>
      </c>
      <c r="AG3052" s="2" t="s">
        <v>49</v>
      </c>
      <c r="AH3052" s="2"/>
      <c r="AI3052" s="2"/>
      <c r="AJ3052" s="2" t="s">
        <v>45</v>
      </c>
      <c r="AK3052" s="2" t="s">
        <v>36</v>
      </c>
    </row>
    <row r="3053" spans="1:37" x14ac:dyDescent="0.3">
      <c r="A3053">
        <v>1494</v>
      </c>
      <c r="B3053" s="1">
        <v>41122</v>
      </c>
      <c r="C3053">
        <v>30</v>
      </c>
      <c r="D3053" t="str">
        <f>VLOOKUP(seguimiento[[#This Row],[idinstituciones]],instituciones[[idinstituciones]:[nombre]],2,)</f>
        <v>Hospital de Niños Ricardo Gutiérrez</v>
      </c>
      <c r="E3053" s="2" t="s">
        <v>33</v>
      </c>
      <c r="F3053" s="2" t="s">
        <v>34</v>
      </c>
      <c r="G3053" s="2" t="s">
        <v>55</v>
      </c>
      <c r="H3053" s="2" t="s">
        <v>36</v>
      </c>
      <c r="I3053" s="2" t="s">
        <v>45</v>
      </c>
      <c r="J3053" s="2" t="s">
        <v>35</v>
      </c>
      <c r="K3053" s="2"/>
      <c r="L3053" s="2" t="s">
        <v>82</v>
      </c>
      <c r="M3053" s="2"/>
      <c r="N3053" s="2"/>
      <c r="O3053" s="2" t="s">
        <v>36</v>
      </c>
      <c r="P3053" s="2" t="s">
        <v>36</v>
      </c>
      <c r="Q3053" s="2"/>
      <c r="R3053" s="2" t="s">
        <v>34</v>
      </c>
      <c r="S3053" s="2" t="s">
        <v>45</v>
      </c>
      <c r="T3053" s="2" t="s">
        <v>48</v>
      </c>
      <c r="U3053" s="2" t="s">
        <v>37</v>
      </c>
      <c r="V3053" s="2" t="s">
        <v>37</v>
      </c>
      <c r="W3053" s="2" t="s">
        <v>48</v>
      </c>
      <c r="X3053" s="2" t="s">
        <v>65</v>
      </c>
      <c r="Y3053" s="2" t="s">
        <v>54</v>
      </c>
      <c r="Z3053" s="2" t="s">
        <v>281</v>
      </c>
      <c r="AA3053" s="2" t="s">
        <v>35</v>
      </c>
      <c r="AB3053" s="2" t="s">
        <v>36</v>
      </c>
      <c r="AC3053" s="2"/>
      <c r="AD3053" s="2"/>
      <c r="AE3053">
        <v>2551</v>
      </c>
      <c r="AF3053" s="2" t="s">
        <v>35</v>
      </c>
      <c r="AG3053" s="2" t="s">
        <v>49</v>
      </c>
      <c r="AH3053" s="2">
        <v>3</v>
      </c>
      <c r="AI3053" s="2" t="str">
        <f>VLOOKUP(seguimiento[[#This Row],[vitamiad]],vitaminad[[id]:[valor]],2,)</f>
        <v>Bajo</v>
      </c>
      <c r="AJ3053" s="2" t="s">
        <v>36</v>
      </c>
      <c r="AK3053" s="2" t="s">
        <v>45</v>
      </c>
    </row>
    <row r="3054" spans="1:37" x14ac:dyDescent="0.3">
      <c r="A3054">
        <v>1494</v>
      </c>
      <c r="B3054" s="1">
        <v>41547</v>
      </c>
      <c r="C3054">
        <v>30</v>
      </c>
      <c r="D3054" t="str">
        <f>VLOOKUP(seguimiento[[#This Row],[idinstituciones]],instituciones[[idinstituciones]:[nombre]],2,)</f>
        <v>Hospital de Niños Ricardo Gutiérrez</v>
      </c>
      <c r="E3054" s="2" t="s">
        <v>33</v>
      </c>
      <c r="F3054" s="2" t="s">
        <v>34</v>
      </c>
      <c r="G3054" s="2" t="s">
        <v>59</v>
      </c>
      <c r="H3054" s="2" t="s">
        <v>36</v>
      </c>
      <c r="I3054" s="2" t="s">
        <v>36</v>
      </c>
      <c r="J3054" s="2" t="s">
        <v>36</v>
      </c>
      <c r="K3054" s="2"/>
      <c r="L3054" s="2" t="s">
        <v>36</v>
      </c>
      <c r="M3054" s="2"/>
      <c r="N3054" s="2"/>
      <c r="O3054" s="2" t="s">
        <v>36</v>
      </c>
      <c r="P3054" s="2" t="s">
        <v>36</v>
      </c>
      <c r="Q3054" s="2"/>
      <c r="R3054" s="2"/>
      <c r="S3054" s="2" t="s">
        <v>36</v>
      </c>
      <c r="T3054" s="2" t="s">
        <v>48</v>
      </c>
      <c r="U3054" s="2" t="s">
        <v>45</v>
      </c>
      <c r="V3054" s="2" t="s">
        <v>45</v>
      </c>
      <c r="W3054" s="2" t="s">
        <v>48</v>
      </c>
      <c r="X3054" s="2" t="s">
        <v>65</v>
      </c>
      <c r="Y3054" s="2" t="s">
        <v>36</v>
      </c>
      <c r="Z3054" s="2"/>
      <c r="AA3054" s="2" t="s">
        <v>35</v>
      </c>
      <c r="AB3054" s="2" t="s">
        <v>36</v>
      </c>
      <c r="AC3054" s="2"/>
      <c r="AD3054" s="2"/>
      <c r="AE3054">
        <v>2552</v>
      </c>
      <c r="AF3054" s="2" t="s">
        <v>35</v>
      </c>
      <c r="AG3054" s="2" t="s">
        <v>49</v>
      </c>
      <c r="AH3054" s="2"/>
      <c r="AI3054" s="2"/>
      <c r="AJ3054" s="2" t="s">
        <v>37</v>
      </c>
      <c r="AK3054" s="2" t="s">
        <v>36</v>
      </c>
    </row>
    <row r="3055" spans="1:37" x14ac:dyDescent="0.3">
      <c r="A3055">
        <v>1494</v>
      </c>
      <c r="B3055" s="1">
        <v>41906</v>
      </c>
      <c r="C3055">
        <v>30</v>
      </c>
      <c r="D3055" t="str">
        <f>VLOOKUP(seguimiento[[#This Row],[idinstituciones]],instituciones[[idinstituciones]:[nombre]],2,)</f>
        <v>Hospital de Niños Ricardo Gutiérrez</v>
      </c>
      <c r="E3055" s="2" t="s">
        <v>33</v>
      </c>
      <c r="F3055" s="2" t="s">
        <v>34</v>
      </c>
      <c r="G3055" s="2" t="s">
        <v>59</v>
      </c>
      <c r="H3055" s="2" t="s">
        <v>36</v>
      </c>
      <c r="I3055" s="2" t="s">
        <v>36</v>
      </c>
      <c r="J3055" s="2" t="s">
        <v>36</v>
      </c>
      <c r="K3055" s="2"/>
      <c r="L3055" s="2" t="s">
        <v>36</v>
      </c>
      <c r="M3055" s="2"/>
      <c r="N3055" s="2"/>
      <c r="O3055" s="2" t="s">
        <v>36</v>
      </c>
      <c r="P3055" s="2" t="s">
        <v>36</v>
      </c>
      <c r="Q3055" s="2"/>
      <c r="R3055" s="2"/>
      <c r="S3055" s="2" t="s">
        <v>36</v>
      </c>
      <c r="T3055" s="2" t="s">
        <v>48</v>
      </c>
      <c r="U3055" s="2" t="s">
        <v>42</v>
      </c>
      <c r="V3055" s="2" t="s">
        <v>42</v>
      </c>
      <c r="W3055" s="2" t="s">
        <v>48</v>
      </c>
      <c r="X3055" s="2" t="s">
        <v>43</v>
      </c>
      <c r="Y3055" s="2" t="s">
        <v>36</v>
      </c>
      <c r="Z3055" s="2"/>
      <c r="AA3055" s="2" t="s">
        <v>35</v>
      </c>
      <c r="AB3055" s="2" t="s">
        <v>36</v>
      </c>
      <c r="AC3055" s="2"/>
      <c r="AD3055" s="2"/>
      <c r="AE3055">
        <v>2553</v>
      </c>
      <c r="AF3055" s="2" t="s">
        <v>35</v>
      </c>
      <c r="AG3055" s="2" t="s">
        <v>49</v>
      </c>
      <c r="AH3055" s="2"/>
      <c r="AI3055" s="2"/>
      <c r="AJ3055" s="2" t="s">
        <v>37</v>
      </c>
      <c r="AK3055" s="2" t="s">
        <v>36</v>
      </c>
    </row>
    <row r="3056" spans="1:37" x14ac:dyDescent="0.3">
      <c r="A3056">
        <v>1494</v>
      </c>
      <c r="B3056" s="1">
        <v>42271</v>
      </c>
      <c r="C3056">
        <v>30</v>
      </c>
      <c r="D3056" t="str">
        <f>VLOOKUP(seguimiento[[#This Row],[idinstituciones]],instituciones[[idinstituciones]:[nombre]],2,)</f>
        <v>Hospital de Niños Ricardo Gutiérrez</v>
      </c>
      <c r="E3056" s="2" t="s">
        <v>33</v>
      </c>
      <c r="F3056" s="2" t="s">
        <v>34</v>
      </c>
      <c r="G3056" s="2" t="s">
        <v>51</v>
      </c>
      <c r="H3056" s="2" t="s">
        <v>36</v>
      </c>
      <c r="I3056" s="2" t="s">
        <v>36</v>
      </c>
      <c r="J3056" s="2" t="s">
        <v>36</v>
      </c>
      <c r="K3056" s="2"/>
      <c r="L3056" s="2" t="s">
        <v>36</v>
      </c>
      <c r="M3056" s="2"/>
      <c r="N3056" s="2"/>
      <c r="O3056" s="2" t="s">
        <v>36</v>
      </c>
      <c r="P3056" s="2" t="s">
        <v>36</v>
      </c>
      <c r="Q3056" s="2"/>
      <c r="R3056" s="2"/>
      <c r="S3056" s="2" t="s">
        <v>36</v>
      </c>
      <c r="T3056" s="2" t="s">
        <v>49</v>
      </c>
      <c r="U3056" s="2" t="s">
        <v>42</v>
      </c>
      <c r="V3056" s="2" t="s">
        <v>42</v>
      </c>
      <c r="W3056" s="2" t="s">
        <v>49</v>
      </c>
      <c r="X3056" s="2" t="s">
        <v>65</v>
      </c>
      <c r="Y3056" s="2" t="s">
        <v>36</v>
      </c>
      <c r="Z3056" s="2"/>
      <c r="AA3056" s="2" t="s">
        <v>35</v>
      </c>
      <c r="AB3056" s="2" t="s">
        <v>36</v>
      </c>
      <c r="AC3056" s="2"/>
      <c r="AD3056" s="2"/>
      <c r="AE3056">
        <v>2554</v>
      </c>
      <c r="AF3056" s="2" t="s">
        <v>35</v>
      </c>
      <c r="AG3056" s="2" t="s">
        <v>49</v>
      </c>
      <c r="AH3056" s="2"/>
      <c r="AI3056" s="2"/>
      <c r="AJ3056" s="2" t="s">
        <v>37</v>
      </c>
      <c r="AK3056" s="2" t="s">
        <v>36</v>
      </c>
    </row>
    <row r="3057" spans="1:37" x14ac:dyDescent="0.3">
      <c r="A3057">
        <v>1494</v>
      </c>
      <c r="B3057" s="1">
        <v>42552</v>
      </c>
      <c r="C3057">
        <v>30</v>
      </c>
      <c r="D3057" t="str">
        <f>VLOOKUP(seguimiento[[#This Row],[idinstituciones]],instituciones[[idinstituciones]:[nombre]],2,)</f>
        <v>Hospital de Niños Ricardo Gutiérrez</v>
      </c>
      <c r="E3057" s="2" t="s">
        <v>33</v>
      </c>
      <c r="F3057" s="2" t="s">
        <v>34</v>
      </c>
      <c r="G3057" s="2" t="s">
        <v>51</v>
      </c>
      <c r="H3057" s="2" t="s">
        <v>36</v>
      </c>
      <c r="I3057" s="2" t="s">
        <v>36</v>
      </c>
      <c r="J3057" s="2" t="s">
        <v>36</v>
      </c>
      <c r="K3057" s="2"/>
      <c r="L3057" s="2" t="s">
        <v>36</v>
      </c>
      <c r="M3057" s="2"/>
      <c r="N3057" s="2"/>
      <c r="O3057" s="2" t="s">
        <v>36</v>
      </c>
      <c r="P3057" s="2" t="s">
        <v>36</v>
      </c>
      <c r="Q3057" s="2"/>
      <c r="R3057" s="2"/>
      <c r="S3057" s="2" t="s">
        <v>36</v>
      </c>
      <c r="T3057" s="2" t="s">
        <v>49</v>
      </c>
      <c r="U3057" s="2" t="s">
        <v>42</v>
      </c>
      <c r="V3057" s="2" t="s">
        <v>42</v>
      </c>
      <c r="W3057" s="2" t="s">
        <v>49</v>
      </c>
      <c r="X3057" s="2" t="s">
        <v>65</v>
      </c>
      <c r="Y3057" s="2" t="s">
        <v>36</v>
      </c>
      <c r="Z3057" s="2"/>
      <c r="AA3057" s="2" t="s">
        <v>35</v>
      </c>
      <c r="AB3057" s="2" t="s">
        <v>36</v>
      </c>
      <c r="AC3057" s="2"/>
      <c r="AD3057" s="2"/>
      <c r="AE3057">
        <v>2555</v>
      </c>
      <c r="AF3057" s="2" t="s">
        <v>35</v>
      </c>
      <c r="AG3057" s="2" t="s">
        <v>49</v>
      </c>
      <c r="AH3057" s="2"/>
      <c r="AI3057" s="2"/>
      <c r="AJ3057" s="2" t="s">
        <v>37</v>
      </c>
      <c r="AK3057" s="2" t="s">
        <v>36</v>
      </c>
    </row>
    <row r="3058" spans="1:37" x14ac:dyDescent="0.3">
      <c r="A3058">
        <v>1494</v>
      </c>
      <c r="B3058" s="1">
        <v>42951</v>
      </c>
      <c r="C3058">
        <v>30</v>
      </c>
      <c r="D3058" t="str">
        <f>VLOOKUP(seguimiento[[#This Row],[idinstituciones]],instituciones[[idinstituciones]:[nombre]],2,)</f>
        <v>Hospital de Niños Ricardo Gutiérrez</v>
      </c>
      <c r="E3058" s="2" t="s">
        <v>33</v>
      </c>
      <c r="F3058" s="2" t="s">
        <v>34</v>
      </c>
      <c r="G3058" s="2" t="s">
        <v>67</v>
      </c>
      <c r="H3058" s="2" t="s">
        <v>125</v>
      </c>
      <c r="I3058" s="2" t="s">
        <v>36</v>
      </c>
      <c r="J3058" s="2" t="s">
        <v>36</v>
      </c>
      <c r="K3058" s="2"/>
      <c r="L3058" s="2" t="s">
        <v>36</v>
      </c>
      <c r="M3058" s="2"/>
      <c r="N3058" s="2"/>
      <c r="O3058" s="2" t="s">
        <v>36</v>
      </c>
      <c r="P3058" s="2" t="s">
        <v>36</v>
      </c>
      <c r="Q3058" s="2" t="s">
        <v>34</v>
      </c>
      <c r="R3058" s="2" t="s">
        <v>34</v>
      </c>
      <c r="S3058" s="2" t="s">
        <v>45</v>
      </c>
      <c r="T3058" s="2" t="s">
        <v>46</v>
      </c>
      <c r="U3058" s="2" t="s">
        <v>46</v>
      </c>
      <c r="V3058" s="2" t="s">
        <v>46</v>
      </c>
      <c r="W3058" s="2" t="s">
        <v>46</v>
      </c>
      <c r="X3058" s="2" t="s">
        <v>65</v>
      </c>
      <c r="Y3058" s="2" t="s">
        <v>36</v>
      </c>
      <c r="Z3058" s="2"/>
      <c r="AA3058" s="2" t="s">
        <v>71</v>
      </c>
      <c r="AB3058" s="2" t="s">
        <v>201</v>
      </c>
      <c r="AC3058" s="2">
        <v>1</v>
      </c>
      <c r="AD3058" s="2" t="str">
        <f>VLOOKUP(seguimiento[[#This Row],[causafallecimiento]],causafallecimiento[[id]:[valor]],2,)</f>
        <v>Respiratorios</v>
      </c>
      <c r="AE3058">
        <v>2556</v>
      </c>
      <c r="AF3058" s="2" t="s">
        <v>35</v>
      </c>
      <c r="AG3058" s="2" t="s">
        <v>49</v>
      </c>
      <c r="AH3058" s="2">
        <v>3</v>
      </c>
      <c r="AI3058" s="2" t="str">
        <f>VLOOKUP(seguimiento[[#This Row],[vitamiad]],vitaminad[[id]:[valor]],2,)</f>
        <v>Bajo</v>
      </c>
      <c r="AJ3058" s="2" t="s">
        <v>37</v>
      </c>
      <c r="AK3058" s="2" t="s">
        <v>45</v>
      </c>
    </row>
    <row r="3059" spans="1:37" x14ac:dyDescent="0.3">
      <c r="A3059">
        <v>1495</v>
      </c>
      <c r="B3059" s="1">
        <v>41128</v>
      </c>
      <c r="C3059">
        <v>30</v>
      </c>
      <c r="D3059" t="str">
        <f>VLOOKUP(seguimiento[[#This Row],[idinstituciones]],instituciones[[idinstituciones]:[nombre]],2,)</f>
        <v>Hospital de Niños Ricardo Gutiérrez</v>
      </c>
      <c r="E3059" s="2" t="s">
        <v>33</v>
      </c>
      <c r="F3059" s="2" t="s">
        <v>34</v>
      </c>
      <c r="G3059" s="2" t="s">
        <v>35</v>
      </c>
      <c r="H3059" s="2" t="s">
        <v>36</v>
      </c>
      <c r="I3059" s="2" t="s">
        <v>45</v>
      </c>
      <c r="J3059" s="2" t="s">
        <v>35</v>
      </c>
      <c r="K3059" s="2"/>
      <c r="L3059" s="2" t="s">
        <v>39</v>
      </c>
      <c r="M3059" s="2"/>
      <c r="N3059" s="2" t="s">
        <v>35</v>
      </c>
      <c r="O3059" s="2" t="s">
        <v>36</v>
      </c>
      <c r="P3059" s="2" t="s">
        <v>36</v>
      </c>
      <c r="Q3059" s="2" t="s">
        <v>34</v>
      </c>
      <c r="R3059" s="2" t="s">
        <v>34</v>
      </c>
      <c r="S3059" s="2" t="s">
        <v>45</v>
      </c>
      <c r="T3059" s="2" t="s">
        <v>46</v>
      </c>
      <c r="U3059" s="2" t="s">
        <v>42</v>
      </c>
      <c r="V3059" s="2" t="s">
        <v>42</v>
      </c>
      <c r="W3059" s="2" t="s">
        <v>46</v>
      </c>
      <c r="X3059" s="2" t="s">
        <v>43</v>
      </c>
      <c r="Y3059" s="2" t="s">
        <v>47</v>
      </c>
      <c r="Z3059" s="2" t="s">
        <v>281</v>
      </c>
      <c r="AA3059" s="2" t="s">
        <v>35</v>
      </c>
      <c r="AB3059" s="2" t="s">
        <v>36</v>
      </c>
      <c r="AC3059" s="2"/>
      <c r="AD3059" s="2"/>
      <c r="AE3059">
        <v>2561</v>
      </c>
      <c r="AF3059" s="2" t="s">
        <v>35</v>
      </c>
      <c r="AG3059" s="2" t="s">
        <v>49</v>
      </c>
      <c r="AH3059" s="2">
        <v>1</v>
      </c>
      <c r="AI3059" s="2" t="str">
        <f>VLOOKUP(seguimiento[[#This Row],[vitamiad]],vitaminad[[id]:[valor]],2,)</f>
        <v>No realizado</v>
      </c>
      <c r="AJ3059" s="2" t="s">
        <v>37</v>
      </c>
      <c r="AK3059" s="2" t="s">
        <v>45</v>
      </c>
    </row>
    <row r="3060" spans="1:37" x14ac:dyDescent="0.3">
      <c r="A3060">
        <v>1495</v>
      </c>
      <c r="B3060" s="1">
        <v>41449</v>
      </c>
      <c r="C3060">
        <v>30</v>
      </c>
      <c r="D3060" t="str">
        <f>VLOOKUP(seguimiento[[#This Row],[idinstituciones]],instituciones[[idinstituciones]:[nombre]],2,)</f>
        <v>Hospital de Niños Ricardo Gutiérrez</v>
      </c>
      <c r="E3060" s="2" t="s">
        <v>33</v>
      </c>
      <c r="F3060" s="2" t="s">
        <v>34</v>
      </c>
      <c r="G3060" s="2" t="s">
        <v>35</v>
      </c>
      <c r="H3060" s="2" t="s">
        <v>36</v>
      </c>
      <c r="I3060" s="2" t="s">
        <v>36</v>
      </c>
      <c r="J3060" s="2" t="s">
        <v>36</v>
      </c>
      <c r="K3060" s="2"/>
      <c r="L3060" s="2" t="s">
        <v>36</v>
      </c>
      <c r="M3060" s="2"/>
      <c r="N3060" s="2"/>
      <c r="O3060" s="2" t="s">
        <v>36</v>
      </c>
      <c r="P3060" s="2" t="s">
        <v>36</v>
      </c>
      <c r="Q3060" s="2"/>
      <c r="R3060" s="2"/>
      <c r="S3060" s="2" t="s">
        <v>36</v>
      </c>
      <c r="T3060" s="2" t="s">
        <v>49</v>
      </c>
      <c r="U3060" s="2" t="s">
        <v>42</v>
      </c>
      <c r="V3060" s="2" t="s">
        <v>42</v>
      </c>
      <c r="W3060" s="2" t="s">
        <v>49</v>
      </c>
      <c r="X3060" s="2" t="s">
        <v>43</v>
      </c>
      <c r="Y3060" s="2" t="s">
        <v>36</v>
      </c>
      <c r="Z3060" s="2"/>
      <c r="AA3060" s="2" t="s">
        <v>35</v>
      </c>
      <c r="AB3060" s="2" t="s">
        <v>36</v>
      </c>
      <c r="AC3060" s="2"/>
      <c r="AD3060" s="2"/>
      <c r="AE3060">
        <v>2562</v>
      </c>
      <c r="AF3060" s="2" t="s">
        <v>35</v>
      </c>
      <c r="AG3060" s="2" t="s">
        <v>49</v>
      </c>
      <c r="AH3060" s="2"/>
      <c r="AI3060" s="2"/>
      <c r="AJ3060" s="2" t="s">
        <v>37</v>
      </c>
      <c r="AK3060" s="2" t="s">
        <v>36</v>
      </c>
    </row>
    <row r="3061" spans="1:37" x14ac:dyDescent="0.3">
      <c r="A3061">
        <v>1495</v>
      </c>
      <c r="B3061" s="1">
        <v>41823</v>
      </c>
      <c r="C3061">
        <v>30</v>
      </c>
      <c r="D3061" t="str">
        <f>VLOOKUP(seguimiento[[#This Row],[idinstituciones]],instituciones[[idinstituciones]:[nombre]],2,)</f>
        <v>Hospital de Niños Ricardo Gutiérrez</v>
      </c>
      <c r="E3061" s="2" t="s">
        <v>33</v>
      </c>
      <c r="F3061" s="2" t="s">
        <v>34</v>
      </c>
      <c r="G3061" s="2" t="s">
        <v>35</v>
      </c>
      <c r="H3061" s="2" t="s">
        <v>36</v>
      </c>
      <c r="I3061" s="2" t="s">
        <v>36</v>
      </c>
      <c r="J3061" s="2" t="s">
        <v>36</v>
      </c>
      <c r="K3061" s="2"/>
      <c r="L3061" s="2" t="s">
        <v>36</v>
      </c>
      <c r="M3061" s="2"/>
      <c r="N3061" s="2"/>
      <c r="O3061" s="2" t="s">
        <v>36</v>
      </c>
      <c r="P3061" s="2" t="s">
        <v>36</v>
      </c>
      <c r="Q3061" s="2"/>
      <c r="R3061" s="2"/>
      <c r="S3061" s="2" t="s">
        <v>36</v>
      </c>
      <c r="T3061" s="2" t="s">
        <v>46</v>
      </c>
      <c r="U3061" s="2" t="s">
        <v>42</v>
      </c>
      <c r="V3061" s="2" t="s">
        <v>42</v>
      </c>
      <c r="W3061" s="2" t="s">
        <v>46</v>
      </c>
      <c r="X3061" s="2" t="s">
        <v>43</v>
      </c>
      <c r="Y3061" s="2" t="s">
        <v>36</v>
      </c>
      <c r="Z3061" s="2"/>
      <c r="AA3061" s="2" t="s">
        <v>35</v>
      </c>
      <c r="AB3061" s="2" t="s">
        <v>36</v>
      </c>
      <c r="AC3061" s="2"/>
      <c r="AD3061" s="2"/>
      <c r="AE3061">
        <v>2563</v>
      </c>
      <c r="AF3061" s="2" t="s">
        <v>35</v>
      </c>
      <c r="AG3061" s="2" t="s">
        <v>45</v>
      </c>
      <c r="AH3061" s="2"/>
      <c r="AI3061" s="2"/>
      <c r="AJ3061" s="2" t="s">
        <v>37</v>
      </c>
      <c r="AK3061" s="2" t="s">
        <v>36</v>
      </c>
    </row>
    <row r="3062" spans="1:37" x14ac:dyDescent="0.3">
      <c r="A3062">
        <v>1495</v>
      </c>
      <c r="B3062" s="1">
        <v>42185</v>
      </c>
      <c r="C3062">
        <v>30</v>
      </c>
      <c r="D3062" t="str">
        <f>VLOOKUP(seguimiento[[#This Row],[idinstituciones]],instituciones[[idinstituciones]:[nombre]],2,)</f>
        <v>Hospital de Niños Ricardo Gutiérrez</v>
      </c>
      <c r="E3062" s="2" t="s">
        <v>33</v>
      </c>
      <c r="F3062" s="2" t="s">
        <v>34</v>
      </c>
      <c r="G3062" s="2" t="s">
        <v>35</v>
      </c>
      <c r="H3062" s="2" t="s">
        <v>36</v>
      </c>
      <c r="I3062" s="2" t="s">
        <v>36</v>
      </c>
      <c r="J3062" s="2" t="s">
        <v>36</v>
      </c>
      <c r="K3062" s="2"/>
      <c r="L3062" s="2" t="s">
        <v>36</v>
      </c>
      <c r="M3062" s="2"/>
      <c r="N3062" s="2"/>
      <c r="O3062" s="2" t="s">
        <v>36</v>
      </c>
      <c r="P3062" s="2" t="s">
        <v>36</v>
      </c>
      <c r="Q3062" s="2"/>
      <c r="R3062" s="2"/>
      <c r="S3062" s="2" t="s">
        <v>36</v>
      </c>
      <c r="T3062" s="2" t="s">
        <v>46</v>
      </c>
      <c r="U3062" s="2" t="s">
        <v>42</v>
      </c>
      <c r="V3062" s="2" t="s">
        <v>42</v>
      </c>
      <c r="W3062" s="2" t="s">
        <v>46</v>
      </c>
      <c r="X3062" s="2" t="s">
        <v>43</v>
      </c>
      <c r="Y3062" s="2" t="s">
        <v>36</v>
      </c>
      <c r="Z3062" s="2"/>
      <c r="AA3062" s="2" t="s">
        <v>35</v>
      </c>
      <c r="AB3062" s="2" t="s">
        <v>36</v>
      </c>
      <c r="AC3062" s="2"/>
      <c r="AD3062" s="2"/>
      <c r="AE3062">
        <v>2564</v>
      </c>
      <c r="AF3062" s="2" t="s">
        <v>35</v>
      </c>
      <c r="AG3062" s="2" t="s">
        <v>49</v>
      </c>
      <c r="AH3062" s="2"/>
      <c r="AI3062" s="2"/>
      <c r="AJ3062" s="2" t="s">
        <v>37</v>
      </c>
      <c r="AK3062" s="2" t="s">
        <v>36</v>
      </c>
    </row>
    <row r="3063" spans="1:37" x14ac:dyDescent="0.3">
      <c r="A3063">
        <v>1495</v>
      </c>
      <c r="B3063" s="1">
        <v>42634</v>
      </c>
      <c r="C3063">
        <v>30</v>
      </c>
      <c r="D3063" t="str">
        <f>VLOOKUP(seguimiento[[#This Row],[idinstituciones]],instituciones[[idinstituciones]:[nombre]],2,)</f>
        <v>Hospital de Niños Ricardo Gutiérrez</v>
      </c>
      <c r="E3063" s="2" t="s">
        <v>35</v>
      </c>
      <c r="F3063" s="2" t="s">
        <v>34</v>
      </c>
      <c r="G3063" s="2" t="s">
        <v>35</v>
      </c>
      <c r="H3063" s="2" t="s">
        <v>36</v>
      </c>
      <c r="I3063" s="2" t="s">
        <v>36</v>
      </c>
      <c r="J3063" s="2" t="s">
        <v>36</v>
      </c>
      <c r="K3063" s="2"/>
      <c r="L3063" s="2" t="s">
        <v>36</v>
      </c>
      <c r="M3063" s="2"/>
      <c r="N3063" s="2"/>
      <c r="O3063" s="2" t="s">
        <v>36</v>
      </c>
      <c r="P3063" s="2" t="s">
        <v>36</v>
      </c>
      <c r="Q3063" s="2"/>
      <c r="R3063" s="2"/>
      <c r="S3063" s="2" t="s">
        <v>36</v>
      </c>
      <c r="T3063" s="2" t="s">
        <v>49</v>
      </c>
      <c r="U3063" s="2" t="s">
        <v>42</v>
      </c>
      <c r="V3063" s="2" t="s">
        <v>42</v>
      </c>
      <c r="W3063" s="2" t="s">
        <v>49</v>
      </c>
      <c r="X3063" s="2" t="s">
        <v>43</v>
      </c>
      <c r="Y3063" s="2" t="s">
        <v>36</v>
      </c>
      <c r="Z3063" s="2"/>
      <c r="AA3063" s="2" t="s">
        <v>35</v>
      </c>
      <c r="AB3063" s="2" t="s">
        <v>36</v>
      </c>
      <c r="AC3063" s="2"/>
      <c r="AD3063" s="2"/>
      <c r="AE3063">
        <v>2565</v>
      </c>
      <c r="AF3063" s="2" t="s">
        <v>35</v>
      </c>
      <c r="AG3063" s="2" t="s">
        <v>49</v>
      </c>
      <c r="AH3063" s="2"/>
      <c r="AI3063" s="2"/>
      <c r="AJ3063" s="2" t="s">
        <v>37</v>
      </c>
      <c r="AK3063" s="2" t="s">
        <v>36</v>
      </c>
    </row>
    <row r="3064" spans="1:37" x14ac:dyDescent="0.3">
      <c r="A3064">
        <v>1495</v>
      </c>
      <c r="B3064" s="1">
        <v>42962</v>
      </c>
      <c r="C3064">
        <v>30</v>
      </c>
      <c r="D3064" t="str">
        <f>VLOOKUP(seguimiento[[#This Row],[idinstituciones]],instituciones[[idinstituciones]:[nombre]],2,)</f>
        <v>Hospital de Niños Ricardo Gutiérrez</v>
      </c>
      <c r="E3064" s="2" t="s">
        <v>33</v>
      </c>
      <c r="F3064" s="2" t="s">
        <v>34</v>
      </c>
      <c r="G3064" s="2" t="s">
        <v>35</v>
      </c>
      <c r="H3064" s="2" t="s">
        <v>36</v>
      </c>
      <c r="I3064" s="2" t="s">
        <v>36</v>
      </c>
      <c r="J3064" s="2" t="s">
        <v>36</v>
      </c>
      <c r="K3064" s="2"/>
      <c r="L3064" s="2" t="s">
        <v>36</v>
      </c>
      <c r="M3064" s="2"/>
      <c r="N3064" s="2"/>
      <c r="O3064" s="2" t="s">
        <v>36</v>
      </c>
      <c r="P3064" s="2" t="s">
        <v>36</v>
      </c>
      <c r="Q3064" s="2"/>
      <c r="R3064" s="2"/>
      <c r="S3064" s="2" t="s">
        <v>36</v>
      </c>
      <c r="T3064" s="2" t="s">
        <v>49</v>
      </c>
      <c r="U3064" s="2" t="s">
        <v>42</v>
      </c>
      <c r="V3064" s="2" t="s">
        <v>42</v>
      </c>
      <c r="W3064" s="2" t="s">
        <v>49</v>
      </c>
      <c r="X3064" s="2" t="s">
        <v>43</v>
      </c>
      <c r="Y3064" s="2" t="s">
        <v>36</v>
      </c>
      <c r="Z3064" s="2"/>
      <c r="AA3064" s="2" t="s">
        <v>35</v>
      </c>
      <c r="AB3064" s="2" t="s">
        <v>36</v>
      </c>
      <c r="AC3064" s="2"/>
      <c r="AD3064" s="2"/>
      <c r="AE3064">
        <v>2566</v>
      </c>
      <c r="AF3064" s="2" t="s">
        <v>35</v>
      </c>
      <c r="AG3064" s="2" t="s">
        <v>49</v>
      </c>
      <c r="AH3064" s="2"/>
      <c r="AI3064" s="2"/>
      <c r="AJ3064" s="2" t="s">
        <v>37</v>
      </c>
      <c r="AK3064" s="2" t="s">
        <v>36</v>
      </c>
    </row>
    <row r="3065" spans="1:37" x14ac:dyDescent="0.3">
      <c r="A3065">
        <v>1500</v>
      </c>
      <c r="B3065" s="1">
        <v>43067</v>
      </c>
      <c r="C3065">
        <v>66</v>
      </c>
      <c r="D3065" t="str">
        <f>VLOOKUP(seguimiento[[#This Row],[idinstituciones]],instituciones[[idinstituciones]:[nombre]],2,)</f>
        <v>CENTRO DE ESPECIALIDADES MÉDICAS DE ROSARIO</v>
      </c>
      <c r="E3065" s="2" t="s">
        <v>33</v>
      </c>
      <c r="F3065" s="2" t="s">
        <v>34</v>
      </c>
      <c r="G3065" s="2" t="s">
        <v>59</v>
      </c>
      <c r="H3065" s="2" t="s">
        <v>36</v>
      </c>
      <c r="I3065" s="2" t="s">
        <v>37</v>
      </c>
      <c r="J3065" s="2" t="s">
        <v>35</v>
      </c>
      <c r="K3065" s="2"/>
      <c r="L3065" s="2" t="s">
        <v>39</v>
      </c>
      <c r="M3065" s="2" t="s">
        <v>76</v>
      </c>
      <c r="N3065" s="2"/>
      <c r="O3065" s="2" t="s">
        <v>36</v>
      </c>
      <c r="P3065" s="2" t="s">
        <v>36</v>
      </c>
      <c r="Q3065" s="2" t="s">
        <v>34</v>
      </c>
      <c r="R3065" s="2" t="s">
        <v>118</v>
      </c>
      <c r="S3065" s="2" t="s">
        <v>45</v>
      </c>
      <c r="T3065" s="2" t="s">
        <v>37</v>
      </c>
      <c r="U3065" s="2" t="s">
        <v>42</v>
      </c>
      <c r="V3065" s="2" t="s">
        <v>42</v>
      </c>
      <c r="W3065" s="2" t="s">
        <v>37</v>
      </c>
      <c r="X3065" s="2" t="s">
        <v>43</v>
      </c>
      <c r="Y3065" s="2" t="s">
        <v>54</v>
      </c>
      <c r="Z3065" s="2" t="s">
        <v>281</v>
      </c>
      <c r="AA3065" s="2" t="s">
        <v>35</v>
      </c>
      <c r="AB3065" s="2" t="s">
        <v>36</v>
      </c>
      <c r="AC3065" s="2"/>
      <c r="AD3065" s="2"/>
      <c r="AE3065">
        <v>2579</v>
      </c>
      <c r="AF3065" s="2" t="s">
        <v>35</v>
      </c>
      <c r="AG3065" s="2" t="s">
        <v>49</v>
      </c>
      <c r="AH3065" s="2">
        <v>2</v>
      </c>
      <c r="AI3065" s="2" t="str">
        <f>VLOOKUP(seguimiento[[#This Row],[vitamiad]],vitaminad[[id]:[valor]],2,)</f>
        <v>Normal</v>
      </c>
      <c r="AJ3065" s="2" t="s">
        <v>37</v>
      </c>
      <c r="AK3065" s="2" t="s">
        <v>36</v>
      </c>
    </row>
    <row r="3066" spans="1:37" x14ac:dyDescent="0.3">
      <c r="A3066">
        <v>1501</v>
      </c>
      <c r="B3066" s="1">
        <v>43060</v>
      </c>
      <c r="C3066">
        <v>66</v>
      </c>
      <c r="D3066" t="str">
        <f>VLOOKUP(seguimiento[[#This Row],[idinstituciones]],instituciones[[idinstituciones]:[nombre]],2,)</f>
        <v>CENTRO DE ESPECIALIDADES MÉDICAS DE ROSARIO</v>
      </c>
      <c r="E3066" s="2" t="s">
        <v>64</v>
      </c>
      <c r="F3066" s="2" t="s">
        <v>34</v>
      </c>
      <c r="G3066" s="2" t="s">
        <v>35</v>
      </c>
      <c r="H3066" s="2" t="s">
        <v>36</v>
      </c>
      <c r="I3066" s="2" t="s">
        <v>37</v>
      </c>
      <c r="J3066" s="2" t="s">
        <v>35</v>
      </c>
      <c r="K3066" s="2"/>
      <c r="L3066" s="2" t="s">
        <v>39</v>
      </c>
      <c r="M3066" s="2" t="s">
        <v>76</v>
      </c>
      <c r="N3066" s="2" t="s">
        <v>35</v>
      </c>
      <c r="O3066" s="2" t="s">
        <v>36</v>
      </c>
      <c r="P3066" s="2" t="s">
        <v>36</v>
      </c>
      <c r="Q3066" s="2" t="s">
        <v>34</v>
      </c>
      <c r="R3066" s="2" t="s">
        <v>84</v>
      </c>
      <c r="S3066" s="2" t="s">
        <v>45</v>
      </c>
      <c r="T3066" s="2" t="s">
        <v>46</v>
      </c>
      <c r="U3066" s="2" t="s">
        <v>42</v>
      </c>
      <c r="V3066" s="2" t="s">
        <v>45</v>
      </c>
      <c r="W3066" s="2" t="s">
        <v>49</v>
      </c>
      <c r="X3066" s="2" t="s">
        <v>43</v>
      </c>
      <c r="Y3066" s="2" t="s">
        <v>47</v>
      </c>
      <c r="Z3066" s="2" t="s">
        <v>281</v>
      </c>
      <c r="AA3066" s="2" t="s">
        <v>35</v>
      </c>
      <c r="AB3066" s="2" t="s">
        <v>36</v>
      </c>
      <c r="AC3066" s="2"/>
      <c r="AD3066" s="2"/>
      <c r="AE3066">
        <v>2580</v>
      </c>
      <c r="AF3066" s="2" t="s">
        <v>35</v>
      </c>
      <c r="AG3066" s="2" t="s">
        <v>49</v>
      </c>
      <c r="AH3066" s="2">
        <v>2</v>
      </c>
      <c r="AI3066" s="2" t="str">
        <f>VLOOKUP(seguimiento[[#This Row],[vitamiad]],vitaminad[[id]:[valor]],2,)</f>
        <v>Normal</v>
      </c>
      <c r="AJ3066" s="2" t="s">
        <v>46</v>
      </c>
      <c r="AK3066" s="2" t="s">
        <v>45</v>
      </c>
    </row>
    <row r="3067" spans="1:37" x14ac:dyDescent="0.3">
      <c r="A3067">
        <v>1502</v>
      </c>
      <c r="B3067" s="1">
        <v>43067</v>
      </c>
      <c r="C3067">
        <v>66</v>
      </c>
      <c r="D3067" t="str">
        <f>VLOOKUP(seguimiento[[#This Row],[idinstituciones]],instituciones[[idinstituciones]:[nombre]],2,)</f>
        <v>CENTRO DE ESPECIALIDADES MÉDICAS DE ROSARIO</v>
      </c>
      <c r="E3067" s="2" t="s">
        <v>35</v>
      </c>
      <c r="F3067" s="2" t="s">
        <v>34</v>
      </c>
      <c r="G3067" s="2" t="s">
        <v>35</v>
      </c>
      <c r="H3067" s="2" t="s">
        <v>36</v>
      </c>
      <c r="I3067" s="2" t="s">
        <v>37</v>
      </c>
      <c r="J3067" s="2" t="s">
        <v>35</v>
      </c>
      <c r="K3067" s="2"/>
      <c r="L3067" s="2" t="s">
        <v>39</v>
      </c>
      <c r="M3067" s="2" t="s">
        <v>70</v>
      </c>
      <c r="N3067" s="2" t="s">
        <v>35</v>
      </c>
      <c r="O3067" s="2" t="s">
        <v>36</v>
      </c>
      <c r="P3067" s="2" t="s">
        <v>45</v>
      </c>
      <c r="Q3067" s="2" t="s">
        <v>34</v>
      </c>
      <c r="R3067" s="2" t="s">
        <v>40</v>
      </c>
      <c r="S3067" s="2" t="s">
        <v>45</v>
      </c>
      <c r="T3067" s="2" t="s">
        <v>37</v>
      </c>
      <c r="U3067" s="2" t="s">
        <v>42</v>
      </c>
      <c r="V3067" s="2" t="s">
        <v>42</v>
      </c>
      <c r="W3067" s="2" t="s">
        <v>45</v>
      </c>
      <c r="X3067" s="2" t="s">
        <v>65</v>
      </c>
      <c r="Y3067" s="2" t="s">
        <v>54</v>
      </c>
      <c r="Z3067" s="2" t="s">
        <v>35</v>
      </c>
      <c r="AA3067" s="2" t="s">
        <v>35</v>
      </c>
      <c r="AB3067" s="2" t="s">
        <v>36</v>
      </c>
      <c r="AC3067" s="2"/>
      <c r="AD3067" s="2"/>
      <c r="AE3067">
        <v>2581</v>
      </c>
      <c r="AF3067" s="2" t="s">
        <v>35</v>
      </c>
      <c r="AG3067" s="2" t="s">
        <v>36</v>
      </c>
      <c r="AH3067" s="2">
        <v>3</v>
      </c>
      <c r="AI3067" s="2" t="str">
        <f>VLOOKUP(seguimiento[[#This Row],[vitamiad]],vitaminad[[id]:[valor]],2,)</f>
        <v>Bajo</v>
      </c>
      <c r="AJ3067" s="2" t="s">
        <v>45</v>
      </c>
      <c r="AK3067" s="2" t="s">
        <v>45</v>
      </c>
    </row>
    <row r="3068" spans="1:37" x14ac:dyDescent="0.3">
      <c r="A3068">
        <v>1502</v>
      </c>
      <c r="B3068" s="1">
        <v>43336</v>
      </c>
      <c r="C3068">
        <v>66</v>
      </c>
      <c r="D3068" t="str">
        <f>VLOOKUP(seguimiento[[#This Row],[idinstituciones]],instituciones[[idinstituciones]:[nombre]],2,)</f>
        <v>CENTRO DE ESPECIALIDADES MÉDICAS DE ROSARIO</v>
      </c>
      <c r="E3068" s="2" t="s">
        <v>35</v>
      </c>
      <c r="F3068" s="2" t="s">
        <v>34</v>
      </c>
      <c r="G3068" s="2" t="s">
        <v>35</v>
      </c>
      <c r="H3068" s="2" t="s">
        <v>36</v>
      </c>
      <c r="I3068" s="2" t="s">
        <v>37</v>
      </c>
      <c r="J3068" s="2" t="s">
        <v>35</v>
      </c>
      <c r="K3068" s="2"/>
      <c r="L3068" s="2" t="s">
        <v>39</v>
      </c>
      <c r="M3068" s="2" t="s">
        <v>70</v>
      </c>
      <c r="N3068" s="2" t="s">
        <v>35</v>
      </c>
      <c r="O3068" s="2" t="s">
        <v>73</v>
      </c>
      <c r="P3068" s="2" t="s">
        <v>45</v>
      </c>
      <c r="Q3068" s="2" t="s">
        <v>34</v>
      </c>
      <c r="R3068" s="2" t="s">
        <v>118</v>
      </c>
      <c r="S3068" s="2" t="s">
        <v>45</v>
      </c>
      <c r="T3068" s="2" t="s">
        <v>37</v>
      </c>
      <c r="U3068" s="2" t="s">
        <v>42</v>
      </c>
      <c r="V3068" s="2" t="s">
        <v>42</v>
      </c>
      <c r="W3068" s="2" t="s">
        <v>45</v>
      </c>
      <c r="X3068" s="2" t="s">
        <v>43</v>
      </c>
      <c r="Y3068" s="2" t="s">
        <v>54</v>
      </c>
      <c r="Z3068" s="2" t="s">
        <v>35</v>
      </c>
      <c r="AA3068" s="2" t="s">
        <v>35</v>
      </c>
      <c r="AB3068" s="2" t="s">
        <v>36</v>
      </c>
      <c r="AC3068" s="2"/>
      <c r="AD3068" s="2"/>
      <c r="AE3068">
        <v>3184</v>
      </c>
      <c r="AF3068" s="2" t="s">
        <v>35</v>
      </c>
      <c r="AG3068" s="2" t="s">
        <v>49</v>
      </c>
      <c r="AH3068" s="2">
        <v>3</v>
      </c>
      <c r="AI3068" s="2" t="str">
        <f>VLOOKUP(seguimiento[[#This Row],[vitamiad]],vitaminad[[id]:[valor]],2,)</f>
        <v>Bajo</v>
      </c>
      <c r="AJ3068" s="2" t="s">
        <v>45</v>
      </c>
      <c r="AK3068" s="2" t="s">
        <v>45</v>
      </c>
    </row>
    <row r="3069" spans="1:37" x14ac:dyDescent="0.3">
      <c r="A3069">
        <v>1521</v>
      </c>
      <c r="B3069" s="1">
        <v>43074</v>
      </c>
      <c r="C3069">
        <v>64</v>
      </c>
      <c r="D3069" t="str">
        <f>VLOOKUP(seguimiento[[#This Row],[idinstituciones]],instituciones[[idinstituciones]:[nombre]],2,)</f>
        <v>Centro Médico del Sur</v>
      </c>
      <c r="E3069" s="2" t="s">
        <v>33</v>
      </c>
      <c r="F3069" s="2" t="s">
        <v>36</v>
      </c>
      <c r="G3069" s="2" t="s">
        <v>59</v>
      </c>
      <c r="H3069" s="2" t="s">
        <v>36</v>
      </c>
      <c r="I3069" s="2" t="s">
        <v>37</v>
      </c>
      <c r="J3069" s="2" t="s">
        <v>35</v>
      </c>
      <c r="K3069" s="2"/>
      <c r="L3069" s="2" t="s">
        <v>39</v>
      </c>
      <c r="M3069" s="2"/>
      <c r="N3069" s="2"/>
      <c r="O3069" s="2" t="s">
        <v>36</v>
      </c>
      <c r="P3069" s="2" t="s">
        <v>36</v>
      </c>
      <c r="Q3069" s="2"/>
      <c r="R3069" s="2"/>
      <c r="S3069" s="2" t="s">
        <v>36</v>
      </c>
      <c r="T3069" s="2" t="s">
        <v>36</v>
      </c>
      <c r="U3069" s="2" t="s">
        <v>36</v>
      </c>
      <c r="V3069" s="2" t="s">
        <v>36</v>
      </c>
      <c r="W3069" s="2" t="s">
        <v>36</v>
      </c>
      <c r="X3069" s="2" t="s">
        <v>36</v>
      </c>
      <c r="Y3069" s="2" t="s">
        <v>79</v>
      </c>
      <c r="Z3069" s="2" t="s">
        <v>281</v>
      </c>
      <c r="AA3069" s="2" t="s">
        <v>35</v>
      </c>
      <c r="AB3069" s="2" t="s">
        <v>36</v>
      </c>
      <c r="AC3069" s="2"/>
      <c r="AD3069" s="2"/>
      <c r="AE3069">
        <v>2588</v>
      </c>
      <c r="AF3069" s="2" t="s">
        <v>35</v>
      </c>
      <c r="AG3069" s="2" t="s">
        <v>36</v>
      </c>
      <c r="AH3069" s="2"/>
      <c r="AI3069" s="2"/>
      <c r="AJ3069" s="2" t="s">
        <v>37</v>
      </c>
      <c r="AK3069" s="2" t="s">
        <v>36</v>
      </c>
    </row>
    <row r="3070" spans="1:37" x14ac:dyDescent="0.3">
      <c r="A3070">
        <v>1522</v>
      </c>
      <c r="B3070" s="1">
        <v>42537</v>
      </c>
      <c r="C3070">
        <v>12</v>
      </c>
      <c r="D3070" t="str">
        <f>VLOOKUP(seguimiento[[#This Row],[idinstituciones]],instituciones[[idinstituciones]:[nombre]],2,)</f>
        <v>Hospital de Niños Dr Orlando Alassia</v>
      </c>
      <c r="E3070" s="2" t="s">
        <v>33</v>
      </c>
      <c r="F3070" s="2" t="s">
        <v>34</v>
      </c>
      <c r="G3070" s="2" t="s">
        <v>35</v>
      </c>
      <c r="H3070" s="2" t="s">
        <v>36</v>
      </c>
      <c r="I3070" s="2" t="s">
        <v>45</v>
      </c>
      <c r="J3070" s="2" t="s">
        <v>35</v>
      </c>
      <c r="K3070" s="2"/>
      <c r="L3070" s="2" t="s">
        <v>39</v>
      </c>
      <c r="M3070" s="2"/>
      <c r="N3070" s="2" t="s">
        <v>35</v>
      </c>
      <c r="O3070" s="2" t="s">
        <v>36</v>
      </c>
      <c r="P3070" s="2" t="s">
        <v>36</v>
      </c>
      <c r="Q3070" s="2"/>
      <c r="R3070" s="2"/>
      <c r="S3070" s="2" t="s">
        <v>36</v>
      </c>
      <c r="T3070" s="2" t="s">
        <v>74</v>
      </c>
      <c r="U3070" s="2" t="s">
        <v>45</v>
      </c>
      <c r="V3070" s="2" t="s">
        <v>45</v>
      </c>
      <c r="W3070" s="2" t="s">
        <v>48</v>
      </c>
      <c r="X3070" s="2" t="s">
        <v>65</v>
      </c>
      <c r="Y3070" s="2" t="s">
        <v>36</v>
      </c>
      <c r="Z3070" s="2" t="s">
        <v>35</v>
      </c>
      <c r="AA3070" s="2" t="s">
        <v>35</v>
      </c>
      <c r="AB3070" s="2" t="s">
        <v>36</v>
      </c>
      <c r="AC3070" s="2"/>
      <c r="AD3070" s="2"/>
      <c r="AE3070">
        <v>2783</v>
      </c>
      <c r="AF3070" s="2" t="s">
        <v>35</v>
      </c>
      <c r="AG3070" s="2" t="s">
        <v>49</v>
      </c>
      <c r="AH3070" s="2"/>
      <c r="AI3070" s="2"/>
      <c r="AJ3070" s="2" t="s">
        <v>37</v>
      </c>
      <c r="AK3070" s="2" t="s">
        <v>36</v>
      </c>
    </row>
    <row r="3071" spans="1:37" x14ac:dyDescent="0.3">
      <c r="A3071">
        <v>1522</v>
      </c>
      <c r="B3071" s="1">
        <v>43328</v>
      </c>
      <c r="C3071">
        <v>12</v>
      </c>
      <c r="D3071" t="str">
        <f>VLOOKUP(seguimiento[[#This Row],[idinstituciones]],instituciones[[idinstituciones]:[nombre]],2,)</f>
        <v>Hospital de Niños Dr Orlando Alassia</v>
      </c>
      <c r="E3071" s="2" t="s">
        <v>33</v>
      </c>
      <c r="F3071" s="2" t="s">
        <v>34</v>
      </c>
      <c r="G3071" s="2" t="s">
        <v>35</v>
      </c>
      <c r="H3071" s="2" t="s">
        <v>36</v>
      </c>
      <c r="I3071" s="2" t="s">
        <v>45</v>
      </c>
      <c r="J3071" s="2" t="s">
        <v>35</v>
      </c>
      <c r="K3071" s="2"/>
      <c r="L3071" s="2" t="s">
        <v>39</v>
      </c>
      <c r="M3071" s="2"/>
      <c r="N3071" s="2" t="s">
        <v>35</v>
      </c>
      <c r="O3071" s="2" t="s">
        <v>36</v>
      </c>
      <c r="P3071" s="2" t="s">
        <v>36</v>
      </c>
      <c r="Q3071" s="2"/>
      <c r="R3071" s="2"/>
      <c r="S3071" s="2" t="s">
        <v>36</v>
      </c>
      <c r="T3071" s="2" t="s">
        <v>36</v>
      </c>
      <c r="U3071" s="2" t="s">
        <v>36</v>
      </c>
      <c r="V3071" s="2" t="s">
        <v>36</v>
      </c>
      <c r="W3071" s="2" t="s">
        <v>36</v>
      </c>
      <c r="X3071" s="2" t="s">
        <v>43</v>
      </c>
      <c r="Y3071" s="2" t="s">
        <v>44</v>
      </c>
      <c r="Z3071" s="2" t="s">
        <v>35</v>
      </c>
      <c r="AA3071" s="2" t="s">
        <v>35</v>
      </c>
      <c r="AB3071" s="2" t="s">
        <v>36</v>
      </c>
      <c r="AC3071" s="2"/>
      <c r="AD3071" s="2"/>
      <c r="AE3071">
        <v>2806</v>
      </c>
      <c r="AF3071" s="2" t="s">
        <v>35</v>
      </c>
      <c r="AG3071" s="2" t="s">
        <v>49</v>
      </c>
      <c r="AH3071" s="2"/>
      <c r="AI3071" s="2"/>
      <c r="AJ3071" s="2" t="s">
        <v>37</v>
      </c>
      <c r="AK3071" s="2" t="s">
        <v>36</v>
      </c>
    </row>
    <row r="3072" spans="1:37" x14ac:dyDescent="0.3">
      <c r="A3072">
        <v>1522</v>
      </c>
      <c r="B3072" s="1">
        <v>43601</v>
      </c>
      <c r="C3072">
        <v>12</v>
      </c>
      <c r="D3072" t="str">
        <f>VLOOKUP(seguimiento[[#This Row],[idinstituciones]],instituciones[[idinstituciones]:[nombre]],2,)</f>
        <v>Hospital de Niños Dr Orlando Alassia</v>
      </c>
      <c r="E3072" s="2" t="s">
        <v>35</v>
      </c>
      <c r="F3072" s="2" t="s">
        <v>34</v>
      </c>
      <c r="G3072" s="2" t="s">
        <v>35</v>
      </c>
      <c r="H3072" s="2" t="s">
        <v>36</v>
      </c>
      <c r="I3072" s="2" t="s">
        <v>36</v>
      </c>
      <c r="J3072" s="2" t="s">
        <v>36</v>
      </c>
      <c r="K3072" s="2"/>
      <c r="L3072" s="2" t="s">
        <v>36</v>
      </c>
      <c r="M3072" s="2"/>
      <c r="N3072" s="2"/>
      <c r="O3072" s="2" t="s">
        <v>36</v>
      </c>
      <c r="P3072" s="2" t="s">
        <v>36</v>
      </c>
      <c r="Q3072" s="2"/>
      <c r="R3072" s="2"/>
      <c r="S3072" s="2" t="s">
        <v>36</v>
      </c>
      <c r="T3072" s="2" t="s">
        <v>36</v>
      </c>
      <c r="U3072" s="2" t="s">
        <v>36</v>
      </c>
      <c r="V3072" s="2" t="s">
        <v>36</v>
      </c>
      <c r="W3072" s="2" t="s">
        <v>36</v>
      </c>
      <c r="X3072" s="2" t="s">
        <v>36</v>
      </c>
      <c r="Y3072" s="2" t="s">
        <v>36</v>
      </c>
      <c r="Z3072" s="2"/>
      <c r="AA3072" s="2" t="s">
        <v>35</v>
      </c>
      <c r="AB3072" s="2" t="s">
        <v>36</v>
      </c>
      <c r="AC3072" s="2"/>
      <c r="AD3072" s="2"/>
      <c r="AE3072">
        <v>3180</v>
      </c>
      <c r="AF3072" s="2" t="s">
        <v>35</v>
      </c>
      <c r="AG3072" s="2" t="s">
        <v>49</v>
      </c>
      <c r="AH3072" s="2"/>
      <c r="AI3072" s="2"/>
      <c r="AJ3072" s="2" t="s">
        <v>45</v>
      </c>
      <c r="AK3072" s="2" t="s">
        <v>36</v>
      </c>
    </row>
    <row r="3073" spans="1:37" x14ac:dyDescent="0.3">
      <c r="A3073">
        <v>1523</v>
      </c>
      <c r="B3073" s="1">
        <v>42882</v>
      </c>
      <c r="C3073">
        <v>39</v>
      </c>
      <c r="D3073" t="str">
        <f>VLOOKUP(seguimiento[[#This Row],[idinstituciones]],instituciones[[idinstituciones]:[nombre]],2,)</f>
        <v>hospital del Niño Jesús</v>
      </c>
      <c r="E3073" s="2" t="s">
        <v>64</v>
      </c>
      <c r="F3073" s="2" t="s">
        <v>34</v>
      </c>
      <c r="G3073" s="2" t="s">
        <v>35</v>
      </c>
      <c r="H3073" s="2" t="s">
        <v>36</v>
      </c>
      <c r="I3073" s="2" t="s">
        <v>45</v>
      </c>
      <c r="J3073" s="2" t="s">
        <v>35</v>
      </c>
      <c r="K3073" s="2"/>
      <c r="L3073" s="2" t="s">
        <v>39</v>
      </c>
      <c r="M3073" s="2"/>
      <c r="N3073" s="2"/>
      <c r="O3073" s="2" t="s">
        <v>36</v>
      </c>
      <c r="P3073" s="2" t="s">
        <v>36</v>
      </c>
      <c r="Q3073" s="2"/>
      <c r="R3073" s="2"/>
      <c r="S3073" s="2" t="s">
        <v>36</v>
      </c>
      <c r="T3073" s="2" t="s">
        <v>36</v>
      </c>
      <c r="U3073" s="2" t="s">
        <v>36</v>
      </c>
      <c r="V3073" s="2" t="s">
        <v>36</v>
      </c>
      <c r="W3073" s="2" t="s">
        <v>36</v>
      </c>
      <c r="X3073" s="2" t="s">
        <v>36</v>
      </c>
      <c r="Y3073" s="2" t="s">
        <v>36</v>
      </c>
      <c r="Z3073" s="2" t="s">
        <v>281</v>
      </c>
      <c r="AA3073" s="2" t="s">
        <v>71</v>
      </c>
      <c r="AB3073" s="2" t="s">
        <v>203</v>
      </c>
      <c r="AC3073" s="2">
        <v>1</v>
      </c>
      <c r="AD3073" s="2" t="str">
        <f>VLOOKUP(seguimiento[[#This Row],[causafallecimiento]],causafallecimiento[[id]:[valor]],2,)</f>
        <v>Respiratorios</v>
      </c>
      <c r="AE3073">
        <v>2608</v>
      </c>
      <c r="AF3073" s="2" t="s">
        <v>35</v>
      </c>
      <c r="AG3073" s="2" t="s">
        <v>49</v>
      </c>
      <c r="AH3073" s="2"/>
      <c r="AI3073" s="2"/>
      <c r="AJ3073" s="2" t="s">
        <v>46</v>
      </c>
      <c r="AK3073" s="2" t="s">
        <v>36</v>
      </c>
    </row>
    <row r="3074" spans="1:37" x14ac:dyDescent="0.3">
      <c r="A3074">
        <v>1524</v>
      </c>
      <c r="B3074" s="1">
        <v>43111</v>
      </c>
      <c r="C3074">
        <v>39</v>
      </c>
      <c r="D3074" t="str">
        <f>VLOOKUP(seguimiento[[#This Row],[idinstituciones]],instituciones[[idinstituciones]:[nombre]],2,)</f>
        <v>hospital del Niño Jesús</v>
      </c>
      <c r="E3074" s="2" t="s">
        <v>33</v>
      </c>
      <c r="F3074" s="2" t="s">
        <v>34</v>
      </c>
      <c r="G3074" s="2" t="s">
        <v>35</v>
      </c>
      <c r="H3074" s="2" t="s">
        <v>36</v>
      </c>
      <c r="I3074" s="2" t="s">
        <v>45</v>
      </c>
      <c r="J3074" s="2" t="s">
        <v>35</v>
      </c>
      <c r="K3074" s="2"/>
      <c r="L3074" s="2" t="s">
        <v>39</v>
      </c>
      <c r="M3074" s="2"/>
      <c r="N3074" s="2"/>
      <c r="O3074" s="2" t="s">
        <v>36</v>
      </c>
      <c r="P3074" s="2" t="s">
        <v>36</v>
      </c>
      <c r="Q3074" s="2"/>
      <c r="R3074" s="2"/>
      <c r="S3074" s="2" t="s">
        <v>36</v>
      </c>
      <c r="T3074" s="2" t="s">
        <v>36</v>
      </c>
      <c r="U3074" s="2" t="s">
        <v>36</v>
      </c>
      <c r="V3074" s="2" t="s">
        <v>36</v>
      </c>
      <c r="W3074" s="2" t="s">
        <v>36</v>
      </c>
      <c r="X3074" s="2" t="s">
        <v>36</v>
      </c>
      <c r="Y3074" s="2" t="s">
        <v>36</v>
      </c>
      <c r="Z3074" s="2" t="s">
        <v>35</v>
      </c>
      <c r="AA3074" s="2" t="s">
        <v>35</v>
      </c>
      <c r="AB3074" s="2" t="s">
        <v>36</v>
      </c>
      <c r="AC3074" s="2"/>
      <c r="AD3074" s="2"/>
      <c r="AE3074">
        <v>2609</v>
      </c>
      <c r="AF3074" s="2" t="s">
        <v>35</v>
      </c>
      <c r="AG3074" s="2" t="s">
        <v>49</v>
      </c>
      <c r="AH3074" s="2"/>
      <c r="AI3074" s="2"/>
      <c r="AJ3074" s="2" t="s">
        <v>37</v>
      </c>
      <c r="AK3074" s="2" t="s">
        <v>36</v>
      </c>
    </row>
    <row r="3075" spans="1:37" x14ac:dyDescent="0.3">
      <c r="A3075">
        <v>1524</v>
      </c>
      <c r="B3075" s="1">
        <v>43328</v>
      </c>
      <c r="C3075">
        <v>39</v>
      </c>
      <c r="D3075" t="str">
        <f>VLOOKUP(seguimiento[[#This Row],[idinstituciones]],instituciones[[idinstituciones]:[nombre]],2,)</f>
        <v>hospital del Niño Jesús</v>
      </c>
      <c r="E3075" s="2" t="s">
        <v>33</v>
      </c>
      <c r="F3075" s="2" t="s">
        <v>34</v>
      </c>
      <c r="G3075" s="2" t="s">
        <v>35</v>
      </c>
      <c r="H3075" s="2" t="s">
        <v>36</v>
      </c>
      <c r="I3075" s="2" t="s">
        <v>45</v>
      </c>
      <c r="J3075" s="2" t="s">
        <v>35</v>
      </c>
      <c r="K3075" s="2"/>
      <c r="L3075" s="2" t="s">
        <v>39</v>
      </c>
      <c r="M3075" s="2"/>
      <c r="N3075" s="2"/>
      <c r="O3075" s="2" t="s">
        <v>36</v>
      </c>
      <c r="P3075" s="2" t="s">
        <v>36</v>
      </c>
      <c r="Q3075" s="2" t="s">
        <v>34</v>
      </c>
      <c r="R3075" s="2" t="s">
        <v>34</v>
      </c>
      <c r="S3075" s="2" t="s">
        <v>45</v>
      </c>
      <c r="T3075" s="2" t="s">
        <v>41</v>
      </c>
      <c r="U3075" s="2" t="s">
        <v>45</v>
      </c>
      <c r="V3075" s="2" t="s">
        <v>45</v>
      </c>
      <c r="W3075" s="2" t="s">
        <v>41</v>
      </c>
      <c r="X3075" s="2" t="s">
        <v>43</v>
      </c>
      <c r="Y3075" s="2" t="s">
        <v>54</v>
      </c>
      <c r="Z3075" s="2" t="s">
        <v>35</v>
      </c>
      <c r="AA3075" s="2" t="s">
        <v>35</v>
      </c>
      <c r="AB3075" s="2" t="s">
        <v>36</v>
      </c>
      <c r="AC3075" s="2"/>
      <c r="AD3075" s="2"/>
      <c r="AE3075">
        <v>2925</v>
      </c>
      <c r="AF3075" s="2" t="s">
        <v>35</v>
      </c>
      <c r="AG3075" s="2" t="s">
        <v>49</v>
      </c>
      <c r="AH3075" s="2">
        <v>2</v>
      </c>
      <c r="AI3075" s="2" t="str">
        <f>VLOOKUP(seguimiento[[#This Row],[vitamiad]],vitaminad[[id]:[valor]],2,)</f>
        <v>Normal</v>
      </c>
      <c r="AJ3075" s="2" t="s">
        <v>37</v>
      </c>
      <c r="AK3075" s="2" t="s">
        <v>45</v>
      </c>
    </row>
    <row r="3076" spans="1:37" x14ac:dyDescent="0.3">
      <c r="A3076">
        <v>1525</v>
      </c>
      <c r="B3076" s="1">
        <v>43007</v>
      </c>
      <c r="C3076">
        <v>66</v>
      </c>
      <c r="D3076" t="str">
        <f>VLOOKUP(seguimiento[[#This Row],[idinstituciones]],instituciones[[idinstituciones]:[nombre]],2,)</f>
        <v>CENTRO DE ESPECIALIDADES MÉDICAS DE ROSARIO</v>
      </c>
      <c r="E3076" s="2" t="s">
        <v>64</v>
      </c>
      <c r="F3076" s="2" t="s">
        <v>34</v>
      </c>
      <c r="G3076" s="2" t="s">
        <v>59</v>
      </c>
      <c r="H3076" s="2" t="s">
        <v>36</v>
      </c>
      <c r="I3076" s="2" t="s">
        <v>37</v>
      </c>
      <c r="J3076" s="2" t="s">
        <v>35</v>
      </c>
      <c r="K3076" s="2"/>
      <c r="L3076" s="2" t="s">
        <v>39</v>
      </c>
      <c r="M3076" s="2" t="s">
        <v>70</v>
      </c>
      <c r="N3076" s="2"/>
      <c r="O3076" s="2" t="s">
        <v>36</v>
      </c>
      <c r="P3076" s="2" t="s">
        <v>36</v>
      </c>
      <c r="Q3076" s="2" t="s">
        <v>80</v>
      </c>
      <c r="R3076" s="2" t="s">
        <v>84</v>
      </c>
      <c r="S3076" s="2" t="s">
        <v>45</v>
      </c>
      <c r="T3076" s="2" t="s">
        <v>46</v>
      </c>
      <c r="U3076" s="2" t="s">
        <v>42</v>
      </c>
      <c r="V3076" s="2" t="s">
        <v>42</v>
      </c>
      <c r="W3076" s="2" t="s">
        <v>46</v>
      </c>
      <c r="X3076" s="2" t="s">
        <v>65</v>
      </c>
      <c r="Y3076" s="2" t="s">
        <v>54</v>
      </c>
      <c r="Z3076" s="2" t="s">
        <v>281</v>
      </c>
      <c r="AA3076" s="2" t="s">
        <v>35</v>
      </c>
      <c r="AB3076" s="2" t="s">
        <v>36</v>
      </c>
      <c r="AC3076" s="2"/>
      <c r="AD3076" s="2"/>
      <c r="AE3076">
        <v>2625</v>
      </c>
      <c r="AF3076" s="2" t="s">
        <v>35</v>
      </c>
      <c r="AG3076" s="2" t="s">
        <v>49</v>
      </c>
      <c r="AH3076" s="2">
        <v>3</v>
      </c>
      <c r="AI3076" s="2" t="str">
        <f>VLOOKUP(seguimiento[[#This Row],[vitamiad]],vitaminad[[id]:[valor]],2,)</f>
        <v>Bajo</v>
      </c>
      <c r="AJ3076" s="2" t="s">
        <v>46</v>
      </c>
      <c r="AK3076" s="2" t="s">
        <v>45</v>
      </c>
    </row>
    <row r="3077" spans="1:37" x14ac:dyDescent="0.3">
      <c r="A3077">
        <v>1525</v>
      </c>
      <c r="B3077" s="1">
        <v>43343</v>
      </c>
      <c r="C3077">
        <v>66</v>
      </c>
      <c r="D3077" t="str">
        <f>VLOOKUP(seguimiento[[#This Row],[idinstituciones]],instituciones[[idinstituciones]:[nombre]],2,)</f>
        <v>CENTRO DE ESPECIALIDADES MÉDICAS DE ROSARIO</v>
      </c>
      <c r="E3077" s="2" t="s">
        <v>64</v>
      </c>
      <c r="F3077" s="2" t="s">
        <v>34</v>
      </c>
      <c r="G3077" s="2" t="s">
        <v>51</v>
      </c>
      <c r="H3077" s="2" t="s">
        <v>36</v>
      </c>
      <c r="I3077" s="2" t="s">
        <v>36</v>
      </c>
      <c r="J3077" s="2" t="s">
        <v>36</v>
      </c>
      <c r="K3077" s="2"/>
      <c r="L3077" s="2" t="s">
        <v>36</v>
      </c>
      <c r="M3077" s="2"/>
      <c r="N3077" s="2"/>
      <c r="O3077" s="2" t="s">
        <v>36</v>
      </c>
      <c r="P3077" s="2" t="s">
        <v>36</v>
      </c>
      <c r="Q3077" s="2"/>
      <c r="R3077" s="2"/>
      <c r="S3077" s="2" t="s">
        <v>36</v>
      </c>
      <c r="T3077" s="2" t="s">
        <v>36</v>
      </c>
      <c r="U3077" s="2" t="s">
        <v>36</v>
      </c>
      <c r="V3077" s="2" t="s">
        <v>36</v>
      </c>
      <c r="W3077" s="2" t="s">
        <v>36</v>
      </c>
      <c r="X3077" s="2" t="s">
        <v>36</v>
      </c>
      <c r="Y3077" s="2" t="s">
        <v>36</v>
      </c>
      <c r="Z3077" s="2"/>
      <c r="AA3077" s="2" t="s">
        <v>35</v>
      </c>
      <c r="AB3077" s="2" t="s">
        <v>36</v>
      </c>
      <c r="AC3077" s="2"/>
      <c r="AD3077" s="2"/>
      <c r="AE3077">
        <v>2840</v>
      </c>
      <c r="AF3077" s="2" t="s">
        <v>35</v>
      </c>
      <c r="AG3077" s="2" t="s">
        <v>49</v>
      </c>
      <c r="AH3077" s="2"/>
      <c r="AI3077" s="2"/>
      <c r="AJ3077" s="2" t="s">
        <v>46</v>
      </c>
      <c r="AK3077" s="2" t="s">
        <v>36</v>
      </c>
    </row>
    <row r="3078" spans="1:37" x14ac:dyDescent="0.3">
      <c r="A3078">
        <v>1525</v>
      </c>
      <c r="B3078" s="1">
        <v>43343</v>
      </c>
      <c r="C3078">
        <v>66</v>
      </c>
      <c r="D3078" t="str">
        <f>VLOOKUP(seguimiento[[#This Row],[idinstituciones]],instituciones[[idinstituciones]:[nombre]],2,)</f>
        <v>CENTRO DE ESPECIALIDADES MÉDICAS DE ROSARIO</v>
      </c>
      <c r="E3078" s="2" t="s">
        <v>64</v>
      </c>
      <c r="F3078" s="2" t="s">
        <v>34</v>
      </c>
      <c r="G3078" s="2" t="s">
        <v>51</v>
      </c>
      <c r="H3078" s="2" t="s">
        <v>36</v>
      </c>
      <c r="I3078" s="2" t="s">
        <v>37</v>
      </c>
      <c r="J3078" s="2" t="s">
        <v>35</v>
      </c>
      <c r="K3078" s="2"/>
      <c r="L3078" s="2" t="s">
        <v>39</v>
      </c>
      <c r="M3078" s="2" t="s">
        <v>53</v>
      </c>
      <c r="N3078" s="2"/>
      <c r="O3078" s="2" t="s">
        <v>36</v>
      </c>
      <c r="P3078" s="2" t="s">
        <v>36</v>
      </c>
      <c r="Q3078" s="2" t="s">
        <v>80</v>
      </c>
      <c r="R3078" s="2" t="s">
        <v>34</v>
      </c>
      <c r="S3078" s="2" t="s">
        <v>45</v>
      </c>
      <c r="T3078" s="2" t="s">
        <v>49</v>
      </c>
      <c r="U3078" s="2" t="s">
        <v>45</v>
      </c>
      <c r="V3078" s="2" t="s">
        <v>45</v>
      </c>
      <c r="W3078" s="2" t="s">
        <v>49</v>
      </c>
      <c r="X3078" s="2" t="s">
        <v>43</v>
      </c>
      <c r="Y3078" s="2" t="s">
        <v>54</v>
      </c>
      <c r="Z3078" s="2" t="s">
        <v>281</v>
      </c>
      <c r="AA3078" s="2" t="s">
        <v>35</v>
      </c>
      <c r="AB3078" s="2" t="s">
        <v>36</v>
      </c>
      <c r="AC3078" s="2"/>
      <c r="AD3078" s="2"/>
      <c r="AE3078">
        <v>2841</v>
      </c>
      <c r="AF3078" s="2" t="s">
        <v>35</v>
      </c>
      <c r="AG3078" s="2" t="s">
        <v>49</v>
      </c>
      <c r="AH3078" s="2">
        <v>3</v>
      </c>
      <c r="AI3078" s="2" t="str">
        <f>VLOOKUP(seguimiento[[#This Row],[vitamiad]],vitaminad[[id]:[valor]],2,)</f>
        <v>Bajo</v>
      </c>
      <c r="AJ3078" s="2" t="s">
        <v>46</v>
      </c>
      <c r="AK3078" s="2" t="s">
        <v>45</v>
      </c>
    </row>
    <row r="3079" spans="1:37" x14ac:dyDescent="0.3">
      <c r="A3079">
        <v>1526</v>
      </c>
      <c r="B3079" s="1">
        <v>42963</v>
      </c>
      <c r="C3079">
        <v>66</v>
      </c>
      <c r="D3079" t="str">
        <f>VLOOKUP(seguimiento[[#This Row],[idinstituciones]],instituciones[[idinstituciones]:[nombre]],2,)</f>
        <v>CENTRO DE ESPECIALIDADES MÉDICAS DE ROSARIO</v>
      </c>
      <c r="E3079" s="2" t="s">
        <v>64</v>
      </c>
      <c r="F3079" s="2" t="s">
        <v>50</v>
      </c>
      <c r="G3079" s="2" t="s">
        <v>59</v>
      </c>
      <c r="H3079" s="2" t="s">
        <v>36</v>
      </c>
      <c r="I3079" s="2" t="s">
        <v>37</v>
      </c>
      <c r="J3079" s="2" t="s">
        <v>35</v>
      </c>
      <c r="K3079" s="2"/>
      <c r="L3079" s="2" t="s">
        <v>39</v>
      </c>
      <c r="M3079" s="2" t="s">
        <v>53</v>
      </c>
      <c r="N3079" s="2" t="s">
        <v>35</v>
      </c>
      <c r="O3079" s="2" t="s">
        <v>36</v>
      </c>
      <c r="P3079" s="2" t="s">
        <v>36</v>
      </c>
      <c r="Q3079" s="2" t="s">
        <v>80</v>
      </c>
      <c r="R3079" s="2" t="s">
        <v>118</v>
      </c>
      <c r="S3079" s="2" t="s">
        <v>45</v>
      </c>
      <c r="T3079" s="2" t="s">
        <v>49</v>
      </c>
      <c r="U3079" s="2" t="s">
        <v>42</v>
      </c>
      <c r="V3079" s="2" t="s">
        <v>46</v>
      </c>
      <c r="W3079" s="2" t="s">
        <v>36</v>
      </c>
      <c r="X3079" s="2" t="s">
        <v>65</v>
      </c>
      <c r="Y3079" s="2" t="s">
        <v>54</v>
      </c>
      <c r="Z3079" s="2" t="s">
        <v>281</v>
      </c>
      <c r="AA3079" s="2" t="s">
        <v>35</v>
      </c>
      <c r="AB3079" s="2" t="s">
        <v>36</v>
      </c>
      <c r="AC3079" s="2"/>
      <c r="AD3079" s="2"/>
      <c r="AE3079">
        <v>2629</v>
      </c>
      <c r="AF3079" s="2" t="s">
        <v>35</v>
      </c>
      <c r="AG3079" s="2" t="s">
        <v>49</v>
      </c>
      <c r="AH3079" s="2">
        <v>2</v>
      </c>
      <c r="AI3079" s="2" t="str">
        <f>VLOOKUP(seguimiento[[#This Row],[vitamiad]],vitaminad[[id]:[valor]],2,)</f>
        <v>Normal</v>
      </c>
      <c r="AJ3079" s="2" t="s">
        <v>46</v>
      </c>
      <c r="AK3079" s="2" t="s">
        <v>45</v>
      </c>
    </row>
    <row r="3080" spans="1:37" x14ac:dyDescent="0.3">
      <c r="A3080">
        <v>1527</v>
      </c>
      <c r="B3080" s="1">
        <v>42935</v>
      </c>
      <c r="C3080">
        <v>4</v>
      </c>
      <c r="D3080" t="str">
        <f>VLOOKUP(seguimiento[[#This Row],[idinstituciones]],instituciones[[idinstituciones]:[nombre]],2,)</f>
        <v>HOSP. DE Niños DE LA SMA.TRINIDAD</v>
      </c>
      <c r="E3080" s="2" t="s">
        <v>33</v>
      </c>
      <c r="F3080" s="2" t="s">
        <v>34</v>
      </c>
      <c r="G3080" s="2" t="s">
        <v>35</v>
      </c>
      <c r="H3080" s="2" t="s">
        <v>100</v>
      </c>
      <c r="I3080" s="2" t="s">
        <v>45</v>
      </c>
      <c r="J3080" s="2" t="s">
        <v>35</v>
      </c>
      <c r="K3080" s="2"/>
      <c r="L3080" s="2" t="s">
        <v>39</v>
      </c>
      <c r="M3080" s="2"/>
      <c r="N3080" s="2" t="s">
        <v>35</v>
      </c>
      <c r="O3080" s="2" t="s">
        <v>36</v>
      </c>
      <c r="P3080" s="2" t="s">
        <v>36</v>
      </c>
      <c r="Q3080" s="2"/>
      <c r="R3080" s="2" t="s">
        <v>118</v>
      </c>
      <c r="S3080" s="2" t="s">
        <v>45</v>
      </c>
      <c r="T3080" s="2" t="s">
        <v>73</v>
      </c>
      <c r="U3080" s="2" t="s">
        <v>37</v>
      </c>
      <c r="V3080" s="2" t="s">
        <v>45</v>
      </c>
      <c r="W3080" s="2" t="s">
        <v>37</v>
      </c>
      <c r="X3080" s="2" t="s">
        <v>43</v>
      </c>
      <c r="Y3080" s="2" t="s">
        <v>47</v>
      </c>
      <c r="Z3080" s="2" t="s">
        <v>281</v>
      </c>
      <c r="AA3080" s="2" t="s">
        <v>35</v>
      </c>
      <c r="AB3080" s="2" t="s">
        <v>36</v>
      </c>
      <c r="AC3080" s="2"/>
      <c r="AD3080" s="2"/>
      <c r="AE3080">
        <v>2631</v>
      </c>
      <c r="AF3080" s="2" t="s">
        <v>35</v>
      </c>
      <c r="AG3080" s="2" t="s">
        <v>49</v>
      </c>
      <c r="AH3080" s="2">
        <v>1</v>
      </c>
      <c r="AI3080" s="2" t="str">
        <f>VLOOKUP(seguimiento[[#This Row],[vitamiad]],vitaminad[[id]:[valor]],2,)</f>
        <v>No realizado</v>
      </c>
      <c r="AJ3080" s="2" t="s">
        <v>37</v>
      </c>
      <c r="AK3080" s="2" t="s">
        <v>45</v>
      </c>
    </row>
    <row r="3081" spans="1:37" x14ac:dyDescent="0.3">
      <c r="A3081">
        <v>1527</v>
      </c>
      <c r="B3081" s="1">
        <v>43445</v>
      </c>
      <c r="C3081">
        <v>4</v>
      </c>
      <c r="D3081" t="str">
        <f>VLOOKUP(seguimiento[[#This Row],[idinstituciones]],instituciones[[idinstituciones]:[nombre]],2,)</f>
        <v>HOSP. DE Niños DE LA SMA.TRINIDAD</v>
      </c>
      <c r="E3081" s="2" t="s">
        <v>35</v>
      </c>
      <c r="F3081" s="2" t="s">
        <v>34</v>
      </c>
      <c r="G3081" s="2" t="s">
        <v>35</v>
      </c>
      <c r="H3081" s="2" t="s">
        <v>36</v>
      </c>
      <c r="I3081" s="2" t="s">
        <v>45</v>
      </c>
      <c r="J3081" s="2" t="s">
        <v>35</v>
      </c>
      <c r="K3081" s="2"/>
      <c r="L3081" s="2" t="s">
        <v>39</v>
      </c>
      <c r="M3081" s="2"/>
      <c r="N3081" s="2"/>
      <c r="O3081" s="2" t="s">
        <v>36</v>
      </c>
      <c r="P3081" s="2" t="s">
        <v>36</v>
      </c>
      <c r="Q3081" s="2"/>
      <c r="R3081" s="2" t="s">
        <v>118</v>
      </c>
      <c r="S3081" s="2" t="s">
        <v>45</v>
      </c>
      <c r="T3081" s="2" t="s">
        <v>73</v>
      </c>
      <c r="U3081" s="2" t="s">
        <v>42</v>
      </c>
      <c r="V3081" s="2" t="s">
        <v>42</v>
      </c>
      <c r="W3081" s="2" t="s">
        <v>46</v>
      </c>
      <c r="X3081" s="2" t="s">
        <v>43</v>
      </c>
      <c r="Y3081" s="2" t="s">
        <v>44</v>
      </c>
      <c r="Z3081" s="2"/>
      <c r="AA3081" s="2" t="s">
        <v>35</v>
      </c>
      <c r="AB3081" s="2" t="s">
        <v>36</v>
      </c>
      <c r="AC3081" s="2"/>
      <c r="AD3081" s="2"/>
      <c r="AE3081">
        <v>2896</v>
      </c>
      <c r="AF3081" s="2" t="s">
        <v>35</v>
      </c>
      <c r="AG3081" s="2" t="s">
        <v>49</v>
      </c>
      <c r="AH3081" s="2">
        <v>1</v>
      </c>
      <c r="AI3081" s="2" t="str">
        <f>VLOOKUP(seguimiento[[#This Row],[vitamiad]],vitaminad[[id]:[valor]],2,)</f>
        <v>No realizado</v>
      </c>
      <c r="AJ3081" s="2" t="s">
        <v>37</v>
      </c>
      <c r="AK3081" s="2" t="s">
        <v>45</v>
      </c>
    </row>
    <row r="3082" spans="1:37" x14ac:dyDescent="0.3">
      <c r="A3082">
        <v>1528</v>
      </c>
      <c r="B3082" s="1">
        <v>43089</v>
      </c>
      <c r="C3082">
        <v>66</v>
      </c>
      <c r="D3082" t="str">
        <f>VLOOKUP(seguimiento[[#This Row],[idinstituciones]],instituciones[[idinstituciones]:[nombre]],2,)</f>
        <v>CENTRO DE ESPECIALIDADES MÉDICAS DE ROSARIO</v>
      </c>
      <c r="E3082" s="2" t="s">
        <v>35</v>
      </c>
      <c r="F3082" s="2" t="s">
        <v>34</v>
      </c>
      <c r="G3082" s="2" t="s">
        <v>67</v>
      </c>
      <c r="H3082" s="2" t="s">
        <v>36</v>
      </c>
      <c r="I3082" s="2" t="s">
        <v>36</v>
      </c>
      <c r="J3082" s="2" t="s">
        <v>36</v>
      </c>
      <c r="K3082" s="2"/>
      <c r="L3082" s="2" t="s">
        <v>36</v>
      </c>
      <c r="M3082" s="2"/>
      <c r="N3082" s="2"/>
      <c r="O3082" s="2" t="s">
        <v>36</v>
      </c>
      <c r="P3082" s="2" t="s">
        <v>36</v>
      </c>
      <c r="Q3082" s="2"/>
      <c r="R3082" s="2"/>
      <c r="S3082" s="2" t="s">
        <v>36</v>
      </c>
      <c r="T3082" s="2" t="s">
        <v>36</v>
      </c>
      <c r="U3082" s="2" t="s">
        <v>36</v>
      </c>
      <c r="V3082" s="2" t="s">
        <v>36</v>
      </c>
      <c r="W3082" s="2" t="s">
        <v>36</v>
      </c>
      <c r="X3082" s="2" t="s">
        <v>36</v>
      </c>
      <c r="Y3082" s="2" t="s">
        <v>36</v>
      </c>
      <c r="Z3082" s="2"/>
      <c r="AA3082" s="2" t="s">
        <v>35</v>
      </c>
      <c r="AB3082" s="2" t="s">
        <v>36</v>
      </c>
      <c r="AC3082" s="2"/>
      <c r="AD3082" s="2"/>
      <c r="AE3082">
        <v>2634</v>
      </c>
      <c r="AF3082" s="2" t="s">
        <v>35</v>
      </c>
      <c r="AG3082" s="2" t="s">
        <v>49</v>
      </c>
      <c r="AH3082" s="2"/>
      <c r="AI3082" s="2"/>
      <c r="AJ3082" s="2" t="s">
        <v>37</v>
      </c>
      <c r="AK3082" s="2" t="s">
        <v>36</v>
      </c>
    </row>
    <row r="3083" spans="1:37" x14ac:dyDescent="0.3">
      <c r="A3083">
        <v>1529</v>
      </c>
      <c r="B3083" s="1">
        <v>43028</v>
      </c>
      <c r="C3083">
        <v>66</v>
      </c>
      <c r="D3083" t="str">
        <f>VLOOKUP(seguimiento[[#This Row],[idinstituciones]],instituciones[[idinstituciones]:[nombre]],2,)</f>
        <v>CENTRO DE ESPECIALIDADES MÉDICAS DE ROSARIO</v>
      </c>
      <c r="E3083" s="2" t="s">
        <v>33</v>
      </c>
      <c r="F3083" s="2" t="s">
        <v>34</v>
      </c>
      <c r="G3083" s="2" t="s">
        <v>51</v>
      </c>
      <c r="H3083" s="2" t="s">
        <v>36</v>
      </c>
      <c r="I3083" s="2" t="s">
        <v>36</v>
      </c>
      <c r="J3083" s="2" t="s">
        <v>36</v>
      </c>
      <c r="K3083" s="2"/>
      <c r="L3083" s="2" t="s">
        <v>36</v>
      </c>
      <c r="M3083" s="2"/>
      <c r="N3083" s="2"/>
      <c r="O3083" s="2" t="s">
        <v>36</v>
      </c>
      <c r="P3083" s="2" t="s">
        <v>36</v>
      </c>
      <c r="Q3083" s="2"/>
      <c r="R3083" s="2"/>
      <c r="S3083" s="2" t="s">
        <v>36</v>
      </c>
      <c r="T3083" s="2" t="s">
        <v>36</v>
      </c>
      <c r="U3083" s="2" t="s">
        <v>36</v>
      </c>
      <c r="V3083" s="2" t="s">
        <v>36</v>
      </c>
      <c r="W3083" s="2" t="s">
        <v>36</v>
      </c>
      <c r="X3083" s="2" t="s">
        <v>36</v>
      </c>
      <c r="Y3083" s="2" t="s">
        <v>36</v>
      </c>
      <c r="Z3083" s="2"/>
      <c r="AA3083" s="2" t="s">
        <v>35</v>
      </c>
      <c r="AB3083" s="2" t="s">
        <v>36</v>
      </c>
      <c r="AC3083" s="2"/>
      <c r="AD3083" s="2"/>
      <c r="AE3083">
        <v>2636</v>
      </c>
      <c r="AF3083" s="2" t="s">
        <v>35</v>
      </c>
      <c r="AG3083" s="2" t="s">
        <v>49</v>
      </c>
      <c r="AH3083" s="2"/>
      <c r="AI3083" s="2"/>
      <c r="AJ3083" s="2" t="s">
        <v>45</v>
      </c>
      <c r="AK3083" s="2" t="s">
        <v>36</v>
      </c>
    </row>
    <row r="3084" spans="1:37" x14ac:dyDescent="0.3">
      <c r="A3084">
        <v>1530</v>
      </c>
      <c r="B3084" s="1">
        <v>42698</v>
      </c>
      <c r="C3084">
        <v>4</v>
      </c>
      <c r="D3084" t="str">
        <f>VLOOKUP(seguimiento[[#This Row],[idinstituciones]],instituciones[[idinstituciones]:[nombre]],2,)</f>
        <v>HOSP. DE Niños DE LA SMA.TRINIDAD</v>
      </c>
      <c r="E3084" s="2" t="s">
        <v>33</v>
      </c>
      <c r="F3084" s="2" t="s">
        <v>34</v>
      </c>
      <c r="G3084" s="2" t="s">
        <v>55</v>
      </c>
      <c r="H3084" s="2" t="s">
        <v>36</v>
      </c>
      <c r="I3084" s="2" t="s">
        <v>45</v>
      </c>
      <c r="J3084" s="2" t="s">
        <v>35</v>
      </c>
      <c r="K3084" s="2"/>
      <c r="L3084" s="2" t="s">
        <v>39</v>
      </c>
      <c r="M3084" s="2"/>
      <c r="N3084" s="2"/>
      <c r="O3084" s="2" t="s">
        <v>36</v>
      </c>
      <c r="P3084" s="2" t="s">
        <v>36</v>
      </c>
      <c r="Q3084" s="2"/>
      <c r="R3084" s="2"/>
      <c r="S3084" s="2" t="s">
        <v>45</v>
      </c>
      <c r="T3084" s="2" t="s">
        <v>46</v>
      </c>
      <c r="U3084" s="2" t="s">
        <v>42</v>
      </c>
      <c r="V3084" s="2" t="s">
        <v>42</v>
      </c>
      <c r="W3084" s="2" t="s">
        <v>45</v>
      </c>
      <c r="X3084" s="2" t="s">
        <v>43</v>
      </c>
      <c r="Y3084" s="2" t="s">
        <v>56</v>
      </c>
      <c r="Z3084" s="2" t="s">
        <v>281</v>
      </c>
      <c r="AA3084" s="2" t="s">
        <v>35</v>
      </c>
      <c r="AB3084" s="2" t="s">
        <v>36</v>
      </c>
      <c r="AC3084" s="2"/>
      <c r="AD3084" s="2"/>
      <c r="AE3084">
        <v>2639</v>
      </c>
      <c r="AF3084" s="2" t="s">
        <v>35</v>
      </c>
      <c r="AG3084" s="2" t="s">
        <v>49</v>
      </c>
      <c r="AH3084" s="2">
        <v>3</v>
      </c>
      <c r="AI3084" s="2" t="str">
        <f>VLOOKUP(seguimiento[[#This Row],[vitamiad]],vitaminad[[id]:[valor]],2,)</f>
        <v>Bajo</v>
      </c>
      <c r="AJ3084" s="2" t="s">
        <v>37</v>
      </c>
      <c r="AK3084" s="2" t="s">
        <v>49</v>
      </c>
    </row>
    <row r="3085" spans="1:37" x14ac:dyDescent="0.3">
      <c r="A3085">
        <v>1530</v>
      </c>
      <c r="B3085" s="1">
        <v>42969</v>
      </c>
      <c r="C3085">
        <v>4</v>
      </c>
      <c r="D3085" t="str">
        <f>VLOOKUP(seguimiento[[#This Row],[idinstituciones]],instituciones[[idinstituciones]:[nombre]],2,)</f>
        <v>HOSP. DE Niños DE LA SMA.TRINIDAD</v>
      </c>
      <c r="E3085" s="2" t="s">
        <v>33</v>
      </c>
      <c r="F3085" s="2" t="s">
        <v>34</v>
      </c>
      <c r="G3085" s="2" t="s">
        <v>55</v>
      </c>
      <c r="H3085" s="2" t="s">
        <v>36</v>
      </c>
      <c r="I3085" s="2" t="s">
        <v>45</v>
      </c>
      <c r="J3085" s="2" t="s">
        <v>35</v>
      </c>
      <c r="K3085" s="2"/>
      <c r="L3085" s="2" t="s">
        <v>39</v>
      </c>
      <c r="M3085" s="2"/>
      <c r="N3085" s="2"/>
      <c r="O3085" s="2" t="s">
        <v>36</v>
      </c>
      <c r="P3085" s="2" t="s">
        <v>36</v>
      </c>
      <c r="Q3085" s="2"/>
      <c r="R3085" s="2"/>
      <c r="S3085" s="2" t="s">
        <v>36</v>
      </c>
      <c r="T3085" s="2" t="s">
        <v>60</v>
      </c>
      <c r="U3085" s="2" t="s">
        <v>42</v>
      </c>
      <c r="V3085" s="2" t="s">
        <v>42</v>
      </c>
      <c r="W3085" s="2" t="s">
        <v>46</v>
      </c>
      <c r="X3085" s="2" t="s">
        <v>43</v>
      </c>
      <c r="Y3085" s="2" t="s">
        <v>56</v>
      </c>
      <c r="Z3085" s="2" t="s">
        <v>281</v>
      </c>
      <c r="AA3085" s="2" t="s">
        <v>35</v>
      </c>
      <c r="AB3085" s="2" t="s">
        <v>36</v>
      </c>
      <c r="AC3085" s="2"/>
      <c r="AD3085" s="2"/>
      <c r="AE3085">
        <v>2640</v>
      </c>
      <c r="AF3085" s="2" t="s">
        <v>35</v>
      </c>
      <c r="AG3085" s="2" t="s">
        <v>36</v>
      </c>
      <c r="AH3085" s="2"/>
      <c r="AI3085" s="2"/>
      <c r="AJ3085" s="2" t="s">
        <v>37</v>
      </c>
      <c r="AK3085" s="2" t="s">
        <v>36</v>
      </c>
    </row>
    <row r="3086" spans="1:37" x14ac:dyDescent="0.3">
      <c r="A3086">
        <v>1530</v>
      </c>
      <c r="B3086" s="1">
        <v>43172</v>
      </c>
      <c r="C3086">
        <v>4</v>
      </c>
      <c r="D3086" t="str">
        <f>VLOOKUP(seguimiento[[#This Row],[idinstituciones]],instituciones[[idinstituciones]:[nombre]],2,)</f>
        <v>HOSP. DE Niños DE LA SMA.TRINIDAD</v>
      </c>
      <c r="E3086" s="2" t="s">
        <v>33</v>
      </c>
      <c r="F3086" s="2" t="s">
        <v>34</v>
      </c>
      <c r="G3086" s="2" t="s">
        <v>59</v>
      </c>
      <c r="H3086" s="2" t="s">
        <v>36</v>
      </c>
      <c r="I3086" s="2" t="s">
        <v>37</v>
      </c>
      <c r="J3086" s="2" t="s">
        <v>35</v>
      </c>
      <c r="K3086" s="2"/>
      <c r="L3086" s="2" t="s">
        <v>39</v>
      </c>
      <c r="M3086" s="2"/>
      <c r="N3086" s="2"/>
      <c r="O3086" s="2" t="s">
        <v>36</v>
      </c>
      <c r="P3086" s="2" t="s">
        <v>36</v>
      </c>
      <c r="Q3086" s="2"/>
      <c r="R3086" s="2" t="s">
        <v>118</v>
      </c>
      <c r="S3086" s="2" t="s">
        <v>45</v>
      </c>
      <c r="T3086" s="2" t="s">
        <v>41</v>
      </c>
      <c r="U3086" s="2" t="s">
        <v>42</v>
      </c>
      <c r="V3086" s="2" t="s">
        <v>42</v>
      </c>
      <c r="W3086" s="2" t="s">
        <v>45</v>
      </c>
      <c r="X3086" s="2" t="s">
        <v>43</v>
      </c>
      <c r="Y3086" s="2" t="s">
        <v>56</v>
      </c>
      <c r="Z3086" s="2" t="s">
        <v>281</v>
      </c>
      <c r="AA3086" s="2" t="s">
        <v>35</v>
      </c>
      <c r="AB3086" s="2" t="s">
        <v>36</v>
      </c>
      <c r="AC3086" s="2"/>
      <c r="AD3086" s="2"/>
      <c r="AE3086">
        <v>2938</v>
      </c>
      <c r="AF3086" s="2" t="s">
        <v>35</v>
      </c>
      <c r="AG3086" s="2" t="s">
        <v>49</v>
      </c>
      <c r="AH3086" s="2">
        <v>4</v>
      </c>
      <c r="AI3086" s="2"/>
      <c r="AJ3086" s="2" t="s">
        <v>37</v>
      </c>
      <c r="AK3086" s="2" t="s">
        <v>45</v>
      </c>
    </row>
    <row r="3087" spans="1:37" x14ac:dyDescent="0.3">
      <c r="A3087">
        <v>1531</v>
      </c>
      <c r="B3087" s="1">
        <v>43045</v>
      </c>
      <c r="C3087">
        <v>24</v>
      </c>
      <c r="D3087" t="str">
        <f>VLOOKUP(seguimiento[[#This Row],[idinstituciones]],instituciones[[idinstituciones]:[nombre]],2,)</f>
        <v>Hospital Sor Maria Ludovica de La Plata</v>
      </c>
      <c r="E3087" s="2" t="s">
        <v>35</v>
      </c>
      <c r="F3087" s="2" t="s">
        <v>34</v>
      </c>
      <c r="G3087" s="2" t="s">
        <v>35</v>
      </c>
      <c r="H3087" s="2" t="s">
        <v>36</v>
      </c>
      <c r="I3087" s="2" t="s">
        <v>36</v>
      </c>
      <c r="J3087" s="2" t="s">
        <v>35</v>
      </c>
      <c r="K3087" s="2"/>
      <c r="L3087" s="2" t="s">
        <v>39</v>
      </c>
      <c r="M3087" s="2"/>
      <c r="N3087" s="2"/>
      <c r="O3087" s="2" t="s">
        <v>36</v>
      </c>
      <c r="P3087" s="2" t="s">
        <v>36</v>
      </c>
      <c r="Q3087" s="2"/>
      <c r="R3087" s="2"/>
      <c r="S3087" s="2" t="s">
        <v>45</v>
      </c>
      <c r="T3087" s="2" t="s">
        <v>49</v>
      </c>
      <c r="U3087" s="2" t="s">
        <v>42</v>
      </c>
      <c r="V3087" s="2" t="s">
        <v>42</v>
      </c>
      <c r="W3087" s="2" t="s">
        <v>49</v>
      </c>
      <c r="X3087" s="2" t="s">
        <v>43</v>
      </c>
      <c r="Y3087" s="2" t="s">
        <v>44</v>
      </c>
      <c r="Z3087" s="2" t="s">
        <v>281</v>
      </c>
      <c r="AA3087" s="2" t="s">
        <v>35</v>
      </c>
      <c r="AB3087" s="2" t="s">
        <v>36</v>
      </c>
      <c r="AC3087" s="2"/>
      <c r="AD3087" s="2"/>
      <c r="AE3087">
        <v>2642</v>
      </c>
      <c r="AF3087" s="2" t="s">
        <v>35</v>
      </c>
      <c r="AG3087" s="2" t="s">
        <v>49</v>
      </c>
      <c r="AH3087" s="2">
        <v>2</v>
      </c>
      <c r="AI3087" s="2" t="str">
        <f>VLOOKUP(seguimiento[[#This Row],[vitamiad]],vitaminad[[id]:[valor]],2,)</f>
        <v>Normal</v>
      </c>
      <c r="AJ3087" s="2" t="s">
        <v>45</v>
      </c>
      <c r="AK3087" s="2" t="s">
        <v>45</v>
      </c>
    </row>
    <row r="3088" spans="1:37" x14ac:dyDescent="0.3">
      <c r="A3088">
        <v>1540</v>
      </c>
      <c r="B3088" s="1">
        <v>43083</v>
      </c>
      <c r="C3088">
        <v>24</v>
      </c>
      <c r="D3088" t="str">
        <f>VLOOKUP(seguimiento[[#This Row],[idinstituciones]],instituciones[[idinstituciones]:[nombre]],2,)</f>
        <v>Hospital Sor Maria Ludovica de La Plata</v>
      </c>
      <c r="E3088" s="2" t="s">
        <v>33</v>
      </c>
      <c r="F3088" s="2" t="s">
        <v>34</v>
      </c>
      <c r="G3088" s="2" t="s">
        <v>35</v>
      </c>
      <c r="H3088" s="2" t="s">
        <v>36</v>
      </c>
      <c r="I3088" s="2" t="s">
        <v>45</v>
      </c>
      <c r="J3088" s="2" t="s">
        <v>35</v>
      </c>
      <c r="K3088" s="2"/>
      <c r="L3088" s="2" t="s">
        <v>39</v>
      </c>
      <c r="M3088" s="2"/>
      <c r="N3088" s="2" t="s">
        <v>35</v>
      </c>
      <c r="O3088" s="2" t="s">
        <v>36</v>
      </c>
      <c r="P3088" s="2" t="s">
        <v>36</v>
      </c>
      <c r="Q3088" s="2"/>
      <c r="R3088" s="2" t="s">
        <v>118</v>
      </c>
      <c r="S3088" s="2" t="s">
        <v>37</v>
      </c>
      <c r="T3088" s="2" t="s">
        <v>37</v>
      </c>
      <c r="U3088" s="2" t="s">
        <v>42</v>
      </c>
      <c r="V3088" s="2" t="s">
        <v>42</v>
      </c>
      <c r="W3088" s="2" t="s">
        <v>37</v>
      </c>
      <c r="X3088" s="2" t="s">
        <v>43</v>
      </c>
      <c r="Y3088" s="2" t="s">
        <v>56</v>
      </c>
      <c r="Z3088" s="2" t="s">
        <v>281</v>
      </c>
      <c r="AA3088" s="2" t="s">
        <v>35</v>
      </c>
      <c r="AB3088" s="2" t="s">
        <v>36</v>
      </c>
      <c r="AC3088" s="2"/>
      <c r="AD3088" s="2"/>
      <c r="AE3088">
        <v>2664</v>
      </c>
      <c r="AF3088" s="2" t="s">
        <v>35</v>
      </c>
      <c r="AG3088" s="2" t="s">
        <v>49</v>
      </c>
      <c r="AH3088" s="2">
        <v>2</v>
      </c>
      <c r="AI3088" s="2" t="str">
        <f>VLOOKUP(seguimiento[[#This Row],[vitamiad]],vitaminad[[id]:[valor]],2,)</f>
        <v>Normal</v>
      </c>
      <c r="AJ3088" s="2" t="s">
        <v>37</v>
      </c>
      <c r="AK3088" s="2" t="s">
        <v>45</v>
      </c>
    </row>
    <row r="3089" spans="1:37" x14ac:dyDescent="0.3">
      <c r="A3089">
        <v>1540</v>
      </c>
      <c r="B3089" s="1">
        <v>43465</v>
      </c>
      <c r="C3089">
        <v>24</v>
      </c>
      <c r="D3089" t="str">
        <f>VLOOKUP(seguimiento[[#This Row],[idinstituciones]],instituciones[[idinstituciones]:[nombre]],2,)</f>
        <v>Hospital Sor Maria Ludovica de La Plata</v>
      </c>
      <c r="E3089" s="2" t="s">
        <v>35</v>
      </c>
      <c r="F3089" s="2" t="s">
        <v>34</v>
      </c>
      <c r="G3089" s="2" t="s">
        <v>35</v>
      </c>
      <c r="H3089" s="2" t="s">
        <v>36</v>
      </c>
      <c r="I3089" s="2" t="s">
        <v>45</v>
      </c>
      <c r="J3089" s="2" t="s">
        <v>71</v>
      </c>
      <c r="K3089" s="2"/>
      <c r="L3089" s="2" t="s">
        <v>39</v>
      </c>
      <c r="M3089" s="2"/>
      <c r="N3089" s="2" t="s">
        <v>35</v>
      </c>
      <c r="O3089" s="2" t="s">
        <v>36</v>
      </c>
      <c r="P3089" s="2" t="s">
        <v>36</v>
      </c>
      <c r="Q3089" s="2"/>
      <c r="R3089" s="2" t="s">
        <v>118</v>
      </c>
      <c r="S3089" s="2" t="s">
        <v>45</v>
      </c>
      <c r="T3089" s="2" t="s">
        <v>46</v>
      </c>
      <c r="U3089" s="2" t="s">
        <v>42</v>
      </c>
      <c r="V3089" s="2" t="s">
        <v>42</v>
      </c>
      <c r="W3089" s="2" t="s">
        <v>46</v>
      </c>
      <c r="X3089" s="2" t="s">
        <v>43</v>
      </c>
      <c r="Y3089" s="2" t="s">
        <v>56</v>
      </c>
      <c r="Z3089" s="2" t="s">
        <v>281</v>
      </c>
      <c r="AA3089" s="2" t="s">
        <v>35</v>
      </c>
      <c r="AB3089" s="2" t="s">
        <v>36</v>
      </c>
      <c r="AC3089" s="2"/>
      <c r="AD3089" s="2"/>
      <c r="AE3089">
        <v>2948</v>
      </c>
      <c r="AF3089" s="2" t="s">
        <v>35</v>
      </c>
      <c r="AG3089" s="2" t="s">
        <v>49</v>
      </c>
      <c r="AH3089" s="2">
        <v>2</v>
      </c>
      <c r="AI3089" s="2" t="str">
        <f>VLOOKUP(seguimiento[[#This Row],[vitamiad]],vitaminad[[id]:[valor]],2,)</f>
        <v>Normal</v>
      </c>
      <c r="AJ3089" s="2" t="s">
        <v>45</v>
      </c>
      <c r="AK3089" s="2" t="s">
        <v>45</v>
      </c>
    </row>
    <row r="3090" spans="1:37" x14ac:dyDescent="0.3">
      <c r="A3090">
        <v>1540</v>
      </c>
      <c r="B3090" s="1">
        <v>43790</v>
      </c>
      <c r="C3090">
        <v>24</v>
      </c>
      <c r="D3090" t="str">
        <f>VLOOKUP(seguimiento[[#This Row],[idinstituciones]],instituciones[[idinstituciones]:[nombre]],2,)</f>
        <v>Hospital Sor Maria Ludovica de La Plata</v>
      </c>
      <c r="E3090" s="2" t="s">
        <v>35</v>
      </c>
      <c r="F3090" s="2" t="s">
        <v>34</v>
      </c>
      <c r="G3090" s="2" t="s">
        <v>35</v>
      </c>
      <c r="H3090" s="2" t="s">
        <v>36</v>
      </c>
      <c r="I3090" s="2" t="s">
        <v>45</v>
      </c>
      <c r="J3090" s="2" t="s">
        <v>71</v>
      </c>
      <c r="K3090" s="2"/>
      <c r="L3090" s="2" t="s">
        <v>39</v>
      </c>
      <c r="M3090" s="2"/>
      <c r="N3090" s="2" t="s">
        <v>35</v>
      </c>
      <c r="O3090" s="2" t="s">
        <v>36</v>
      </c>
      <c r="P3090" s="2" t="s">
        <v>36</v>
      </c>
      <c r="Q3090" s="2"/>
      <c r="R3090" s="2" t="s">
        <v>118</v>
      </c>
      <c r="S3090" s="2" t="s">
        <v>45</v>
      </c>
      <c r="T3090" s="2" t="s">
        <v>37</v>
      </c>
      <c r="U3090" s="2" t="s">
        <v>45</v>
      </c>
      <c r="V3090" s="2" t="s">
        <v>42</v>
      </c>
      <c r="W3090" s="2" t="s">
        <v>37</v>
      </c>
      <c r="X3090" s="2" t="s">
        <v>43</v>
      </c>
      <c r="Y3090" s="2" t="s">
        <v>47</v>
      </c>
      <c r="Z3090" s="2" t="s">
        <v>281</v>
      </c>
      <c r="AA3090" s="2" t="s">
        <v>35</v>
      </c>
      <c r="AB3090" s="2" t="s">
        <v>36</v>
      </c>
      <c r="AC3090" s="2"/>
      <c r="AD3090" s="2"/>
      <c r="AE3090">
        <v>3197</v>
      </c>
      <c r="AF3090" s="2" t="s">
        <v>35</v>
      </c>
      <c r="AG3090" s="2" t="s">
        <v>45</v>
      </c>
      <c r="AH3090" s="2">
        <v>3</v>
      </c>
      <c r="AI3090" s="2" t="str">
        <f>VLOOKUP(seguimiento[[#This Row],[vitamiad]],vitaminad[[id]:[valor]],2,)</f>
        <v>Bajo</v>
      </c>
      <c r="AJ3090" s="2" t="s">
        <v>45</v>
      </c>
      <c r="AK3090" s="2" t="s">
        <v>45</v>
      </c>
    </row>
    <row r="3091" spans="1:37" x14ac:dyDescent="0.3">
      <c r="A3091">
        <v>1541</v>
      </c>
      <c r="B3091" s="1">
        <v>43089</v>
      </c>
      <c r="C3091">
        <v>13</v>
      </c>
      <c r="D3091" t="str">
        <f>VLOOKUP(seguimiento[[#This Row],[idinstituciones]],instituciones[[idinstituciones]:[nombre]],2,)</f>
        <v>Clínica y Maternidad del Sol</v>
      </c>
      <c r="E3091" s="2" t="s">
        <v>35</v>
      </c>
      <c r="F3091" s="2" t="s">
        <v>34</v>
      </c>
      <c r="G3091" s="2" t="s">
        <v>35</v>
      </c>
      <c r="H3091" s="2" t="s">
        <v>36</v>
      </c>
      <c r="I3091" s="2" t="s">
        <v>45</v>
      </c>
      <c r="J3091" s="2" t="s">
        <v>35</v>
      </c>
      <c r="K3091" s="2"/>
      <c r="L3091" s="2" t="s">
        <v>39</v>
      </c>
      <c r="M3091" s="2"/>
      <c r="N3091" s="2" t="s">
        <v>35</v>
      </c>
      <c r="O3091" s="2" t="s">
        <v>36</v>
      </c>
      <c r="P3091" s="2" t="s">
        <v>36</v>
      </c>
      <c r="Q3091" s="2"/>
      <c r="R3091" s="2"/>
      <c r="S3091" s="2" t="s">
        <v>36</v>
      </c>
      <c r="T3091" s="2" t="s">
        <v>49</v>
      </c>
      <c r="U3091" s="2" t="s">
        <v>45</v>
      </c>
      <c r="V3091" s="2" t="s">
        <v>42</v>
      </c>
      <c r="W3091" s="2" t="s">
        <v>42</v>
      </c>
      <c r="X3091" s="2" t="s">
        <v>43</v>
      </c>
      <c r="Y3091" s="2" t="s">
        <v>44</v>
      </c>
      <c r="Z3091" s="2" t="s">
        <v>281</v>
      </c>
      <c r="AA3091" s="2" t="s">
        <v>35</v>
      </c>
      <c r="AB3091" s="2" t="s">
        <v>36</v>
      </c>
      <c r="AC3091" s="2"/>
      <c r="AD3091" s="2"/>
      <c r="AE3091">
        <v>2683</v>
      </c>
      <c r="AF3091" s="2" t="s">
        <v>35</v>
      </c>
      <c r="AG3091" s="2" t="s">
        <v>45</v>
      </c>
      <c r="AH3091" s="2"/>
      <c r="AI3091" s="2"/>
      <c r="AJ3091" s="2" t="s">
        <v>45</v>
      </c>
      <c r="AK3091" s="2" t="s">
        <v>36</v>
      </c>
    </row>
    <row r="3092" spans="1:37" x14ac:dyDescent="0.3">
      <c r="A3092">
        <v>1541</v>
      </c>
      <c r="B3092" s="1">
        <v>43397</v>
      </c>
      <c r="C3092">
        <v>13</v>
      </c>
      <c r="D3092" t="str">
        <f>VLOOKUP(seguimiento[[#This Row],[idinstituciones]],instituciones[[idinstituciones]:[nombre]],2,)</f>
        <v>Clínica y Maternidad del Sol</v>
      </c>
      <c r="E3092" s="2" t="s">
        <v>35</v>
      </c>
      <c r="F3092" s="2" t="s">
        <v>34</v>
      </c>
      <c r="G3092" s="2" t="s">
        <v>36</v>
      </c>
      <c r="H3092" s="2" t="s">
        <v>36</v>
      </c>
      <c r="I3092" s="2" t="s">
        <v>36</v>
      </c>
      <c r="J3092" s="2" t="s">
        <v>36</v>
      </c>
      <c r="K3092" s="2"/>
      <c r="L3092" s="2" t="s">
        <v>36</v>
      </c>
      <c r="M3092" s="2"/>
      <c r="N3092" s="2"/>
      <c r="O3092" s="2" t="s">
        <v>36</v>
      </c>
      <c r="P3092" s="2" t="s">
        <v>36</v>
      </c>
      <c r="Q3092" s="2"/>
      <c r="R3092" s="2"/>
      <c r="S3092" s="2" t="s">
        <v>36</v>
      </c>
      <c r="T3092" s="2" t="s">
        <v>36</v>
      </c>
      <c r="U3092" s="2" t="s">
        <v>36</v>
      </c>
      <c r="V3092" s="2" t="s">
        <v>36</v>
      </c>
      <c r="W3092" s="2" t="s">
        <v>36</v>
      </c>
      <c r="X3092" s="2" t="s">
        <v>36</v>
      </c>
      <c r="Y3092" s="2" t="s">
        <v>36</v>
      </c>
      <c r="Z3092" s="2"/>
      <c r="AA3092" s="2" t="s">
        <v>35</v>
      </c>
      <c r="AB3092" s="2" t="s">
        <v>36</v>
      </c>
      <c r="AC3092" s="2"/>
      <c r="AD3092" s="2"/>
      <c r="AE3092">
        <v>3022</v>
      </c>
      <c r="AF3092" s="2" t="s">
        <v>35</v>
      </c>
      <c r="AG3092" s="2" t="s">
        <v>45</v>
      </c>
      <c r="AH3092" s="2"/>
      <c r="AI3092" s="2"/>
      <c r="AJ3092" s="2" t="s">
        <v>45</v>
      </c>
      <c r="AK3092" s="2" t="s">
        <v>36</v>
      </c>
    </row>
    <row r="3093" spans="1:37" x14ac:dyDescent="0.3">
      <c r="A3093">
        <v>1544</v>
      </c>
      <c r="B3093" s="1">
        <v>43060</v>
      </c>
      <c r="C3093">
        <v>24</v>
      </c>
      <c r="D3093" t="str">
        <f>VLOOKUP(seguimiento[[#This Row],[idinstituciones]],instituciones[[idinstituciones]:[nombre]],2,)</f>
        <v>Hospital Sor Maria Ludovica de La Plata</v>
      </c>
      <c r="E3093" s="2" t="s">
        <v>35</v>
      </c>
      <c r="F3093" s="2" t="s">
        <v>34</v>
      </c>
      <c r="G3093" s="2" t="s">
        <v>35</v>
      </c>
      <c r="H3093" s="2" t="s">
        <v>36</v>
      </c>
      <c r="I3093" s="2" t="s">
        <v>36</v>
      </c>
      <c r="J3093" s="2" t="s">
        <v>35</v>
      </c>
      <c r="K3093" s="2"/>
      <c r="L3093" s="2" t="s">
        <v>39</v>
      </c>
      <c r="M3093" s="2"/>
      <c r="N3093" s="2"/>
      <c r="O3093" s="2" t="s">
        <v>36</v>
      </c>
      <c r="P3093" s="2" t="s">
        <v>36</v>
      </c>
      <c r="Q3093" s="2"/>
      <c r="R3093" s="2"/>
      <c r="S3093" s="2" t="s">
        <v>36</v>
      </c>
      <c r="T3093" s="2" t="s">
        <v>37</v>
      </c>
      <c r="U3093" s="2" t="s">
        <v>42</v>
      </c>
      <c r="V3093" s="2" t="s">
        <v>42</v>
      </c>
      <c r="W3093" s="2" t="s">
        <v>37</v>
      </c>
      <c r="X3093" s="2" t="s">
        <v>43</v>
      </c>
      <c r="Y3093" s="2" t="s">
        <v>44</v>
      </c>
      <c r="Z3093" s="2" t="s">
        <v>35</v>
      </c>
      <c r="AA3093" s="2" t="s">
        <v>35</v>
      </c>
      <c r="AB3093" s="2" t="s">
        <v>36</v>
      </c>
      <c r="AC3093" s="2"/>
      <c r="AD3093" s="2"/>
      <c r="AE3093">
        <v>2685</v>
      </c>
      <c r="AF3093" s="2" t="s">
        <v>35</v>
      </c>
      <c r="AG3093" s="2" t="s">
        <v>45</v>
      </c>
      <c r="AH3093" s="2"/>
      <c r="AI3093" s="2"/>
      <c r="AJ3093" s="2" t="s">
        <v>45</v>
      </c>
      <c r="AK3093" s="2" t="s">
        <v>36</v>
      </c>
    </row>
    <row r="3094" spans="1:37" x14ac:dyDescent="0.3">
      <c r="A3094">
        <v>1546</v>
      </c>
      <c r="B3094" s="1">
        <v>43054</v>
      </c>
      <c r="C3094">
        <v>24</v>
      </c>
      <c r="D3094" t="str">
        <f>VLOOKUP(seguimiento[[#This Row],[idinstituciones]],instituciones[[idinstituciones]:[nombre]],2,)</f>
        <v>Hospital Sor Maria Ludovica de La Plata</v>
      </c>
      <c r="E3094" s="2" t="s">
        <v>35</v>
      </c>
      <c r="F3094" s="2" t="s">
        <v>34</v>
      </c>
      <c r="G3094" s="2" t="s">
        <v>35</v>
      </c>
      <c r="H3094" s="2" t="s">
        <v>36</v>
      </c>
      <c r="I3094" s="2" t="s">
        <v>36</v>
      </c>
      <c r="J3094" s="2" t="s">
        <v>35</v>
      </c>
      <c r="K3094" s="2"/>
      <c r="L3094" s="2" t="s">
        <v>39</v>
      </c>
      <c r="M3094" s="2"/>
      <c r="N3094" s="2"/>
      <c r="O3094" s="2" t="s">
        <v>36</v>
      </c>
      <c r="P3094" s="2" t="s">
        <v>36</v>
      </c>
      <c r="Q3094" s="2"/>
      <c r="R3094" s="2"/>
      <c r="S3094" s="2" t="s">
        <v>36</v>
      </c>
      <c r="T3094" s="2" t="s">
        <v>46</v>
      </c>
      <c r="U3094" s="2" t="s">
        <v>45</v>
      </c>
      <c r="V3094" s="2" t="s">
        <v>45</v>
      </c>
      <c r="W3094" s="2" t="s">
        <v>46</v>
      </c>
      <c r="X3094" s="2" t="s">
        <v>43</v>
      </c>
      <c r="Y3094" s="2" t="s">
        <v>44</v>
      </c>
      <c r="Z3094" s="2" t="s">
        <v>35</v>
      </c>
      <c r="AA3094" s="2" t="s">
        <v>35</v>
      </c>
      <c r="AB3094" s="2" t="s">
        <v>36</v>
      </c>
      <c r="AC3094" s="2"/>
      <c r="AD3094" s="2"/>
      <c r="AE3094">
        <v>2686</v>
      </c>
      <c r="AF3094" s="2" t="s">
        <v>35</v>
      </c>
      <c r="AG3094" s="2" t="s">
        <v>49</v>
      </c>
      <c r="AH3094" s="2"/>
      <c r="AI3094" s="2"/>
      <c r="AJ3094" s="2" t="s">
        <v>45</v>
      </c>
      <c r="AK3094" s="2" t="s">
        <v>45</v>
      </c>
    </row>
    <row r="3095" spans="1:37" x14ac:dyDescent="0.3">
      <c r="A3095">
        <v>1548</v>
      </c>
      <c r="B3095" s="1">
        <v>43051</v>
      </c>
      <c r="C3095">
        <v>24</v>
      </c>
      <c r="D3095" t="str">
        <f>VLOOKUP(seguimiento[[#This Row],[idinstituciones]],instituciones[[idinstituciones]:[nombre]],2,)</f>
        <v>Hospital Sor Maria Ludovica de La Plata</v>
      </c>
      <c r="E3095" s="2" t="s">
        <v>35</v>
      </c>
      <c r="F3095" s="2" t="s">
        <v>34</v>
      </c>
      <c r="G3095" s="2" t="s">
        <v>35</v>
      </c>
      <c r="H3095" s="2" t="s">
        <v>36</v>
      </c>
      <c r="I3095" s="2" t="s">
        <v>36</v>
      </c>
      <c r="J3095" s="2" t="s">
        <v>35</v>
      </c>
      <c r="K3095" s="2"/>
      <c r="L3095" s="2" t="s">
        <v>39</v>
      </c>
      <c r="M3095" s="2"/>
      <c r="N3095" s="2"/>
      <c r="O3095" s="2" t="s">
        <v>36</v>
      </c>
      <c r="P3095" s="2" t="s">
        <v>36</v>
      </c>
      <c r="Q3095" s="2"/>
      <c r="R3095" s="2"/>
      <c r="S3095" s="2" t="s">
        <v>45</v>
      </c>
      <c r="T3095" s="2" t="s">
        <v>37</v>
      </c>
      <c r="U3095" s="2" t="s">
        <v>37</v>
      </c>
      <c r="V3095" s="2" t="s">
        <v>42</v>
      </c>
      <c r="W3095" s="2" t="s">
        <v>37</v>
      </c>
      <c r="X3095" s="2" t="s">
        <v>43</v>
      </c>
      <c r="Y3095" s="2" t="s">
        <v>44</v>
      </c>
      <c r="Z3095" s="2" t="s">
        <v>281</v>
      </c>
      <c r="AA3095" s="2" t="s">
        <v>35</v>
      </c>
      <c r="AB3095" s="2" t="s">
        <v>36</v>
      </c>
      <c r="AC3095" s="2"/>
      <c r="AD3095" s="2"/>
      <c r="AE3095">
        <v>2691</v>
      </c>
      <c r="AF3095" s="2" t="s">
        <v>35</v>
      </c>
      <c r="AG3095" s="2" t="s">
        <v>49</v>
      </c>
      <c r="AH3095" s="2"/>
      <c r="AI3095" s="2"/>
      <c r="AJ3095" s="2" t="s">
        <v>45</v>
      </c>
      <c r="AK3095" s="2" t="s">
        <v>45</v>
      </c>
    </row>
    <row r="3096" spans="1:37" x14ac:dyDescent="0.3">
      <c r="A3096">
        <v>1549</v>
      </c>
      <c r="B3096" s="1">
        <v>43052</v>
      </c>
      <c r="C3096">
        <v>24</v>
      </c>
      <c r="D3096" t="str">
        <f>VLOOKUP(seguimiento[[#This Row],[idinstituciones]],instituciones[[idinstituciones]:[nombre]],2,)</f>
        <v>Hospital Sor Maria Ludovica de La Plata</v>
      </c>
      <c r="E3096" s="2" t="s">
        <v>33</v>
      </c>
      <c r="F3096" s="2" t="s">
        <v>34</v>
      </c>
      <c r="G3096" s="2" t="s">
        <v>35</v>
      </c>
      <c r="H3096" s="2" t="s">
        <v>36</v>
      </c>
      <c r="I3096" s="2" t="s">
        <v>36</v>
      </c>
      <c r="J3096" s="2" t="s">
        <v>35</v>
      </c>
      <c r="K3096" s="2"/>
      <c r="L3096" s="2" t="s">
        <v>39</v>
      </c>
      <c r="M3096" s="2"/>
      <c r="N3096" s="2"/>
      <c r="O3096" s="2" t="s">
        <v>36</v>
      </c>
      <c r="P3096" s="2" t="s">
        <v>36</v>
      </c>
      <c r="Q3096" s="2"/>
      <c r="R3096" s="2" t="s">
        <v>40</v>
      </c>
      <c r="S3096" s="2" t="s">
        <v>45</v>
      </c>
      <c r="T3096" s="2" t="s">
        <v>49</v>
      </c>
      <c r="U3096" s="2" t="s">
        <v>42</v>
      </c>
      <c r="V3096" s="2" t="s">
        <v>42</v>
      </c>
      <c r="W3096" s="2" t="s">
        <v>46</v>
      </c>
      <c r="X3096" s="2" t="s">
        <v>43</v>
      </c>
      <c r="Y3096" s="2" t="s">
        <v>56</v>
      </c>
      <c r="Z3096" s="2" t="s">
        <v>281</v>
      </c>
      <c r="AA3096" s="2" t="s">
        <v>35</v>
      </c>
      <c r="AB3096" s="2" t="s">
        <v>36</v>
      </c>
      <c r="AC3096" s="2"/>
      <c r="AD3096" s="2"/>
      <c r="AE3096">
        <v>2692</v>
      </c>
      <c r="AF3096" s="2" t="s">
        <v>35</v>
      </c>
      <c r="AG3096" s="2" t="s">
        <v>49</v>
      </c>
      <c r="AH3096" s="2"/>
      <c r="AI3096" s="2"/>
      <c r="AJ3096" s="2" t="s">
        <v>37</v>
      </c>
      <c r="AK3096" s="2" t="s">
        <v>45</v>
      </c>
    </row>
    <row r="3097" spans="1:37" x14ac:dyDescent="0.3">
      <c r="A3097">
        <v>1550</v>
      </c>
      <c r="B3097" s="1">
        <v>43031</v>
      </c>
      <c r="C3097">
        <v>24</v>
      </c>
      <c r="D3097" t="str">
        <f>VLOOKUP(seguimiento[[#This Row],[idinstituciones]],instituciones[[idinstituciones]:[nombre]],2,)</f>
        <v>Hospital Sor Maria Ludovica de La Plata</v>
      </c>
      <c r="E3097" s="2" t="s">
        <v>35</v>
      </c>
      <c r="F3097" s="2" t="s">
        <v>34</v>
      </c>
      <c r="G3097" s="2" t="s">
        <v>35</v>
      </c>
      <c r="H3097" s="2" t="s">
        <v>36</v>
      </c>
      <c r="I3097" s="2" t="s">
        <v>37</v>
      </c>
      <c r="J3097" s="2" t="s">
        <v>35</v>
      </c>
      <c r="K3097" s="2"/>
      <c r="L3097" s="2" t="s">
        <v>39</v>
      </c>
      <c r="M3097" s="2"/>
      <c r="N3097" s="2"/>
      <c r="O3097" s="2" t="s">
        <v>36</v>
      </c>
      <c r="P3097" s="2" t="s">
        <v>36</v>
      </c>
      <c r="Q3097" s="2" t="s">
        <v>34</v>
      </c>
      <c r="R3097" s="2" t="s">
        <v>40</v>
      </c>
      <c r="S3097" s="2" t="s">
        <v>45</v>
      </c>
      <c r="T3097" s="2" t="s">
        <v>46</v>
      </c>
      <c r="U3097" s="2" t="s">
        <v>45</v>
      </c>
      <c r="V3097" s="2" t="s">
        <v>45</v>
      </c>
      <c r="W3097" s="2" t="s">
        <v>46</v>
      </c>
      <c r="X3097" s="2" t="s">
        <v>43</v>
      </c>
      <c r="Y3097" s="2" t="s">
        <v>47</v>
      </c>
      <c r="Z3097" s="2" t="s">
        <v>281</v>
      </c>
      <c r="AA3097" s="2" t="s">
        <v>35</v>
      </c>
      <c r="AB3097" s="2" t="s">
        <v>36</v>
      </c>
      <c r="AC3097" s="2"/>
      <c r="AD3097" s="2"/>
      <c r="AE3097">
        <v>2705</v>
      </c>
      <c r="AF3097" s="2" t="s">
        <v>35</v>
      </c>
      <c r="AG3097" s="2" t="s">
        <v>45</v>
      </c>
      <c r="AH3097" s="2"/>
      <c r="AI3097" s="2"/>
      <c r="AJ3097" s="2" t="s">
        <v>45</v>
      </c>
      <c r="AK3097" s="2" t="s">
        <v>45</v>
      </c>
    </row>
    <row r="3098" spans="1:37" x14ac:dyDescent="0.3">
      <c r="A3098">
        <v>1552</v>
      </c>
      <c r="B3098" s="1">
        <v>43074</v>
      </c>
      <c r="C3098">
        <v>4</v>
      </c>
      <c r="D3098" t="str">
        <f>VLOOKUP(seguimiento[[#This Row],[idinstituciones]],instituciones[[idinstituciones]:[nombre]],2,)</f>
        <v>HOSP. DE Niños DE LA SMA.TRINIDAD</v>
      </c>
      <c r="E3098" s="2" t="s">
        <v>64</v>
      </c>
      <c r="F3098" s="2" t="s">
        <v>34</v>
      </c>
      <c r="G3098" s="2" t="s">
        <v>35</v>
      </c>
      <c r="H3098" s="2" t="s">
        <v>104</v>
      </c>
      <c r="I3098" s="2" t="s">
        <v>45</v>
      </c>
      <c r="J3098" s="2" t="s">
        <v>35</v>
      </c>
      <c r="K3098" s="2"/>
      <c r="L3098" s="2" t="s">
        <v>39</v>
      </c>
      <c r="M3098" s="2"/>
      <c r="N3098" s="2" t="s">
        <v>35</v>
      </c>
      <c r="O3098" s="2" t="s">
        <v>36</v>
      </c>
      <c r="P3098" s="2" t="s">
        <v>36</v>
      </c>
      <c r="Q3098" s="2" t="s">
        <v>34</v>
      </c>
      <c r="R3098" s="2"/>
      <c r="S3098" s="2" t="s">
        <v>45</v>
      </c>
      <c r="T3098" s="2" t="s">
        <v>73</v>
      </c>
      <c r="U3098" s="2" t="s">
        <v>37</v>
      </c>
      <c r="V3098" s="2" t="s">
        <v>42</v>
      </c>
      <c r="W3098" s="2" t="s">
        <v>49</v>
      </c>
      <c r="X3098" s="2" t="s">
        <v>43</v>
      </c>
      <c r="Y3098" s="2" t="s">
        <v>47</v>
      </c>
      <c r="Z3098" s="2" t="s">
        <v>35</v>
      </c>
      <c r="AA3098" s="2" t="s">
        <v>35</v>
      </c>
      <c r="AB3098" s="2" t="s">
        <v>36</v>
      </c>
      <c r="AC3098" s="2"/>
      <c r="AD3098" s="2"/>
      <c r="AE3098">
        <v>2723</v>
      </c>
      <c r="AF3098" s="2" t="s">
        <v>35</v>
      </c>
      <c r="AG3098" s="2" t="s">
        <v>49</v>
      </c>
      <c r="AH3098" s="2">
        <v>1</v>
      </c>
      <c r="AI3098" s="2" t="str">
        <f>VLOOKUP(seguimiento[[#This Row],[vitamiad]],vitaminad[[id]:[valor]],2,)</f>
        <v>No realizado</v>
      </c>
      <c r="AJ3098" s="2" t="s">
        <v>46</v>
      </c>
      <c r="AK3098" s="2" t="s">
        <v>45</v>
      </c>
    </row>
    <row r="3099" spans="1:37" x14ac:dyDescent="0.3">
      <c r="A3099">
        <v>1552</v>
      </c>
      <c r="B3099" s="1">
        <v>43424</v>
      </c>
      <c r="C3099">
        <v>4</v>
      </c>
      <c r="D3099" t="str">
        <f>VLOOKUP(seguimiento[[#This Row],[idinstituciones]],instituciones[[idinstituciones]:[nombre]],2,)</f>
        <v>HOSP. DE Niños DE LA SMA.TRINIDAD</v>
      </c>
      <c r="E3099" s="2" t="s">
        <v>33</v>
      </c>
      <c r="F3099" s="2" t="s">
        <v>34</v>
      </c>
      <c r="G3099" s="2" t="s">
        <v>55</v>
      </c>
      <c r="H3099" s="2" t="s">
        <v>106</v>
      </c>
      <c r="I3099" s="2" t="s">
        <v>45</v>
      </c>
      <c r="J3099" s="2" t="s">
        <v>35</v>
      </c>
      <c r="K3099" s="2"/>
      <c r="L3099" s="2" t="s">
        <v>39</v>
      </c>
      <c r="M3099" s="2"/>
      <c r="N3099" s="2"/>
      <c r="O3099" s="2" t="s">
        <v>36</v>
      </c>
      <c r="P3099" s="2" t="s">
        <v>36</v>
      </c>
      <c r="Q3099" s="2"/>
      <c r="R3099" s="2" t="s">
        <v>118</v>
      </c>
      <c r="S3099" s="2" t="s">
        <v>45</v>
      </c>
      <c r="T3099" s="2" t="s">
        <v>93</v>
      </c>
      <c r="U3099" s="2" t="s">
        <v>46</v>
      </c>
      <c r="V3099" s="2" t="s">
        <v>37</v>
      </c>
      <c r="W3099" s="2" t="s">
        <v>46</v>
      </c>
      <c r="X3099" s="2" t="s">
        <v>36</v>
      </c>
      <c r="Y3099" s="2" t="s">
        <v>44</v>
      </c>
      <c r="Z3099" s="2" t="s">
        <v>281</v>
      </c>
      <c r="AA3099" s="2" t="s">
        <v>35</v>
      </c>
      <c r="AB3099" s="2" t="s">
        <v>36</v>
      </c>
      <c r="AC3099" s="2"/>
      <c r="AD3099" s="2"/>
      <c r="AE3099">
        <v>2886</v>
      </c>
      <c r="AF3099" s="2" t="s">
        <v>35</v>
      </c>
      <c r="AG3099" s="2" t="s">
        <v>49</v>
      </c>
      <c r="AH3099" s="2">
        <v>1</v>
      </c>
      <c r="AI3099" s="2" t="str">
        <f>VLOOKUP(seguimiento[[#This Row],[vitamiad]],vitaminad[[id]:[valor]],2,)</f>
        <v>No realizado</v>
      </c>
      <c r="AJ3099" s="2" t="s">
        <v>37</v>
      </c>
      <c r="AK3099" s="2" t="s">
        <v>45</v>
      </c>
    </row>
    <row r="3100" spans="1:37" x14ac:dyDescent="0.3">
      <c r="A3100">
        <v>1555</v>
      </c>
      <c r="B3100" s="1">
        <v>42950</v>
      </c>
      <c r="C3100">
        <v>49</v>
      </c>
      <c r="D3100" t="str">
        <f>VLOOKUP(seguimiento[[#This Row],[idinstituciones]],instituciones[[idinstituciones]:[nombre]],2,)</f>
        <v>CEMIC</v>
      </c>
      <c r="E3100" s="2" t="s">
        <v>35</v>
      </c>
      <c r="F3100" s="2" t="s">
        <v>34</v>
      </c>
      <c r="G3100" s="2" t="s">
        <v>35</v>
      </c>
      <c r="H3100" s="2" t="s">
        <v>36</v>
      </c>
      <c r="I3100" s="2" t="s">
        <v>36</v>
      </c>
      <c r="J3100" s="2" t="s">
        <v>36</v>
      </c>
      <c r="K3100" s="2"/>
      <c r="L3100" s="2" t="s">
        <v>36</v>
      </c>
      <c r="M3100" s="2"/>
      <c r="N3100" s="2"/>
      <c r="O3100" s="2" t="s">
        <v>36</v>
      </c>
      <c r="P3100" s="2" t="s">
        <v>36</v>
      </c>
      <c r="Q3100" s="2"/>
      <c r="R3100" s="2"/>
      <c r="S3100" s="2" t="s">
        <v>36</v>
      </c>
      <c r="T3100" s="2" t="s">
        <v>36</v>
      </c>
      <c r="U3100" s="2" t="s">
        <v>36</v>
      </c>
      <c r="V3100" s="2" t="s">
        <v>36</v>
      </c>
      <c r="W3100" s="2" t="s">
        <v>36</v>
      </c>
      <c r="X3100" s="2" t="s">
        <v>36</v>
      </c>
      <c r="Y3100" s="2" t="s">
        <v>36</v>
      </c>
      <c r="Z3100" s="2"/>
      <c r="AA3100" s="2" t="s">
        <v>35</v>
      </c>
      <c r="AB3100" s="2" t="s">
        <v>36</v>
      </c>
      <c r="AC3100" s="2"/>
      <c r="AD3100" s="2"/>
      <c r="AE3100">
        <v>2726</v>
      </c>
      <c r="AF3100" s="2" t="s">
        <v>35</v>
      </c>
      <c r="AG3100" s="2" t="s">
        <v>36</v>
      </c>
      <c r="AH3100" s="2"/>
      <c r="AI3100" s="2"/>
      <c r="AJ3100" s="2" t="s">
        <v>37</v>
      </c>
      <c r="AK3100" s="2" t="s">
        <v>36</v>
      </c>
    </row>
    <row r="3101" spans="1:37" x14ac:dyDescent="0.3">
      <c r="A3101">
        <v>1555</v>
      </c>
      <c r="B3101" s="1">
        <v>43209</v>
      </c>
      <c r="C3101">
        <v>49</v>
      </c>
      <c r="D3101" t="str">
        <f>VLOOKUP(seguimiento[[#This Row],[idinstituciones]],instituciones[[idinstituciones]:[nombre]],2,)</f>
        <v>CEMIC</v>
      </c>
      <c r="E3101" s="2" t="s">
        <v>35</v>
      </c>
      <c r="F3101" s="2" t="s">
        <v>34</v>
      </c>
      <c r="G3101" s="2" t="s">
        <v>55</v>
      </c>
      <c r="H3101" s="2" t="s">
        <v>36</v>
      </c>
      <c r="I3101" s="2" t="s">
        <v>36</v>
      </c>
      <c r="J3101" s="2" t="s">
        <v>35</v>
      </c>
      <c r="K3101" s="2"/>
      <c r="L3101" s="2" t="s">
        <v>39</v>
      </c>
      <c r="M3101" s="2"/>
      <c r="N3101" s="2"/>
      <c r="O3101" s="2" t="s">
        <v>36</v>
      </c>
      <c r="P3101" s="2" t="s">
        <v>36</v>
      </c>
      <c r="Q3101" s="2"/>
      <c r="R3101" s="2"/>
      <c r="S3101" s="2" t="s">
        <v>36</v>
      </c>
      <c r="T3101" s="2" t="s">
        <v>49</v>
      </c>
      <c r="U3101" s="2" t="s">
        <v>42</v>
      </c>
      <c r="V3101" s="2" t="s">
        <v>42</v>
      </c>
      <c r="W3101" s="2" t="s">
        <v>49</v>
      </c>
      <c r="X3101" s="2" t="s">
        <v>43</v>
      </c>
      <c r="Y3101" s="2" t="s">
        <v>36</v>
      </c>
      <c r="Z3101" s="2" t="s">
        <v>281</v>
      </c>
      <c r="AA3101" s="2" t="s">
        <v>35</v>
      </c>
      <c r="AB3101" s="2" t="s">
        <v>36</v>
      </c>
      <c r="AC3101" s="2"/>
      <c r="AD3101" s="2"/>
      <c r="AE3101">
        <v>2741</v>
      </c>
      <c r="AF3101" s="2" t="s">
        <v>35</v>
      </c>
      <c r="AG3101" s="2" t="s">
        <v>36</v>
      </c>
      <c r="AH3101" s="2"/>
      <c r="AI3101" s="2"/>
      <c r="AJ3101" s="2" t="s">
        <v>45</v>
      </c>
      <c r="AK3101" s="2" t="s">
        <v>36</v>
      </c>
    </row>
    <row r="3102" spans="1:37" x14ac:dyDescent="0.3">
      <c r="A3102">
        <v>1565</v>
      </c>
      <c r="B3102" s="1">
        <v>42622</v>
      </c>
      <c r="C3102">
        <v>28</v>
      </c>
      <c r="D3102" t="str">
        <f>VLOOKUP(seguimiento[[#This Row],[idinstituciones]],instituciones[[idinstituciones]:[nombre]],2,)</f>
        <v>Hospital Victor J Vilela</v>
      </c>
      <c r="E3102" s="2" t="s">
        <v>33</v>
      </c>
      <c r="F3102" s="2" t="s">
        <v>34</v>
      </c>
      <c r="G3102" s="2" t="s">
        <v>35</v>
      </c>
      <c r="H3102" s="2" t="s">
        <v>36</v>
      </c>
      <c r="I3102" s="2" t="s">
        <v>45</v>
      </c>
      <c r="J3102" s="2" t="s">
        <v>71</v>
      </c>
      <c r="K3102" s="2"/>
      <c r="L3102" s="2" t="s">
        <v>39</v>
      </c>
      <c r="M3102" s="2"/>
      <c r="N3102" s="2"/>
      <c r="O3102" s="2" t="s">
        <v>36</v>
      </c>
      <c r="P3102" s="2" t="s">
        <v>36</v>
      </c>
      <c r="Q3102" s="2"/>
      <c r="R3102" s="2" t="s">
        <v>118</v>
      </c>
      <c r="S3102" s="2" t="s">
        <v>45</v>
      </c>
      <c r="T3102" s="2" t="s">
        <v>48</v>
      </c>
      <c r="U3102" s="2" t="s">
        <v>46</v>
      </c>
      <c r="V3102" s="2" t="s">
        <v>45</v>
      </c>
      <c r="W3102" s="2" t="s">
        <v>49</v>
      </c>
      <c r="X3102" s="2" t="s">
        <v>65</v>
      </c>
      <c r="Y3102" s="2" t="s">
        <v>44</v>
      </c>
      <c r="Z3102" s="2" t="s">
        <v>35</v>
      </c>
      <c r="AA3102" s="2" t="s">
        <v>35</v>
      </c>
      <c r="AB3102" s="2" t="s">
        <v>36</v>
      </c>
      <c r="AC3102" s="2"/>
      <c r="AD3102" s="2"/>
      <c r="AE3102">
        <v>2784</v>
      </c>
      <c r="AF3102" s="2" t="s">
        <v>35</v>
      </c>
      <c r="AG3102" s="2" t="s">
        <v>49</v>
      </c>
      <c r="AH3102" s="2">
        <v>3</v>
      </c>
      <c r="AI3102" s="2" t="str">
        <f>VLOOKUP(seguimiento[[#This Row],[vitamiad]],vitaminad[[id]:[valor]],2,)</f>
        <v>Bajo</v>
      </c>
      <c r="AJ3102" s="2" t="s">
        <v>37</v>
      </c>
      <c r="AK3102" s="2" t="s">
        <v>45</v>
      </c>
    </row>
    <row r="3103" spans="1:37" x14ac:dyDescent="0.3">
      <c r="A3103">
        <v>1565</v>
      </c>
      <c r="B3103" s="1">
        <v>42953</v>
      </c>
      <c r="C3103">
        <v>28</v>
      </c>
      <c r="D3103" t="str">
        <f>VLOOKUP(seguimiento[[#This Row],[idinstituciones]],instituciones[[idinstituciones]:[nombre]],2,)</f>
        <v>Hospital Victor J Vilela</v>
      </c>
      <c r="E3103" s="2" t="s">
        <v>33</v>
      </c>
      <c r="F3103" s="2" t="s">
        <v>34</v>
      </c>
      <c r="G3103" s="2" t="s">
        <v>35</v>
      </c>
      <c r="H3103" s="2" t="s">
        <v>36</v>
      </c>
      <c r="I3103" s="2" t="s">
        <v>45</v>
      </c>
      <c r="J3103" s="2" t="s">
        <v>71</v>
      </c>
      <c r="K3103" s="2"/>
      <c r="L3103" s="2" t="s">
        <v>39</v>
      </c>
      <c r="M3103" s="2"/>
      <c r="N3103" s="2"/>
      <c r="O3103" s="2" t="s">
        <v>36</v>
      </c>
      <c r="P3103" s="2" t="s">
        <v>36</v>
      </c>
      <c r="Q3103" s="2"/>
      <c r="R3103" s="2" t="s">
        <v>118</v>
      </c>
      <c r="S3103" s="2" t="s">
        <v>45</v>
      </c>
      <c r="T3103" s="2" t="s">
        <v>74</v>
      </c>
      <c r="U3103" s="2" t="s">
        <v>45</v>
      </c>
      <c r="V3103" s="2" t="s">
        <v>42</v>
      </c>
      <c r="W3103" s="2" t="s">
        <v>41</v>
      </c>
      <c r="X3103" s="2" t="s">
        <v>65</v>
      </c>
      <c r="Y3103" s="2" t="s">
        <v>44</v>
      </c>
      <c r="Z3103" s="2" t="s">
        <v>35</v>
      </c>
      <c r="AA3103" s="2" t="s">
        <v>35</v>
      </c>
      <c r="AB3103" s="2" t="s">
        <v>36</v>
      </c>
      <c r="AC3103" s="2"/>
      <c r="AD3103" s="2"/>
      <c r="AE3103">
        <v>2785</v>
      </c>
      <c r="AF3103" s="2" t="s">
        <v>35</v>
      </c>
      <c r="AG3103" s="2" t="s">
        <v>49</v>
      </c>
      <c r="AH3103" s="2">
        <v>3</v>
      </c>
      <c r="AI3103" s="2" t="str">
        <f>VLOOKUP(seguimiento[[#This Row],[vitamiad]],vitaminad[[id]:[valor]],2,)</f>
        <v>Bajo</v>
      </c>
      <c r="AJ3103" s="2" t="s">
        <v>37</v>
      </c>
      <c r="AK3103" s="2" t="s">
        <v>45</v>
      </c>
    </row>
    <row r="3104" spans="1:37" x14ac:dyDescent="0.3">
      <c r="A3104">
        <v>1565</v>
      </c>
      <c r="B3104" s="1">
        <v>43279</v>
      </c>
      <c r="C3104">
        <v>28</v>
      </c>
      <c r="D3104" t="str">
        <f>VLOOKUP(seguimiento[[#This Row],[idinstituciones]],instituciones[[idinstituciones]:[nombre]],2,)</f>
        <v>Hospital Victor J Vilela</v>
      </c>
      <c r="E3104" s="2" t="s">
        <v>33</v>
      </c>
      <c r="F3104" s="2" t="s">
        <v>34</v>
      </c>
      <c r="G3104" s="2" t="s">
        <v>35</v>
      </c>
      <c r="H3104" s="2" t="s">
        <v>36</v>
      </c>
      <c r="I3104" s="2" t="s">
        <v>45</v>
      </c>
      <c r="J3104" s="2" t="s">
        <v>71</v>
      </c>
      <c r="K3104" s="2"/>
      <c r="L3104" s="2" t="s">
        <v>82</v>
      </c>
      <c r="M3104" s="2"/>
      <c r="N3104" s="2"/>
      <c r="O3104" s="2" t="s">
        <v>36</v>
      </c>
      <c r="P3104" s="2" t="s">
        <v>36</v>
      </c>
      <c r="Q3104" s="2"/>
      <c r="R3104" s="2" t="s">
        <v>118</v>
      </c>
      <c r="S3104" s="2" t="s">
        <v>45</v>
      </c>
      <c r="T3104" s="2" t="s">
        <v>36</v>
      </c>
      <c r="U3104" s="2" t="s">
        <v>36</v>
      </c>
      <c r="V3104" s="2" t="s">
        <v>36</v>
      </c>
      <c r="W3104" s="2" t="s">
        <v>36</v>
      </c>
      <c r="X3104" s="2" t="s">
        <v>36</v>
      </c>
      <c r="Y3104" s="2" t="s">
        <v>44</v>
      </c>
      <c r="Z3104" s="2" t="s">
        <v>35</v>
      </c>
      <c r="AA3104" s="2" t="s">
        <v>35</v>
      </c>
      <c r="AB3104" s="2" t="s">
        <v>36</v>
      </c>
      <c r="AC3104" s="2"/>
      <c r="AD3104" s="2"/>
      <c r="AE3104">
        <v>2786</v>
      </c>
      <c r="AF3104" s="2" t="s">
        <v>35</v>
      </c>
      <c r="AG3104" s="2" t="s">
        <v>37</v>
      </c>
      <c r="AH3104" s="2">
        <v>2</v>
      </c>
      <c r="AI3104" s="2" t="str">
        <f>VLOOKUP(seguimiento[[#This Row],[vitamiad]],vitaminad[[id]:[valor]],2,)</f>
        <v>Normal</v>
      </c>
      <c r="AJ3104" s="2" t="s">
        <v>37</v>
      </c>
      <c r="AK3104" s="2" t="s">
        <v>45</v>
      </c>
    </row>
    <row r="3105" spans="1:37" x14ac:dyDescent="0.3">
      <c r="A3105">
        <v>1577</v>
      </c>
      <c r="B3105" s="1">
        <v>42562</v>
      </c>
      <c r="C3105">
        <v>16</v>
      </c>
      <c r="D3105" t="str">
        <f>VLOOKUP(seguimiento[[#This Row],[idinstituciones]],instituciones[[idinstituciones]:[nombre]],2,)</f>
        <v>HOSPITAL de PEDIATRÍA "Juan P. Garrahan"</v>
      </c>
      <c r="E3105" s="2" t="s">
        <v>35</v>
      </c>
      <c r="F3105" s="2" t="s">
        <v>34</v>
      </c>
      <c r="G3105" s="2" t="s">
        <v>35</v>
      </c>
      <c r="H3105" s="2" t="s">
        <v>36</v>
      </c>
      <c r="I3105" s="2" t="s">
        <v>45</v>
      </c>
      <c r="J3105" s="2" t="s">
        <v>35</v>
      </c>
      <c r="K3105" s="2"/>
      <c r="L3105" s="2" t="s">
        <v>39</v>
      </c>
      <c r="M3105" s="2"/>
      <c r="N3105" s="2" t="s">
        <v>35</v>
      </c>
      <c r="O3105" s="2" t="s">
        <v>36</v>
      </c>
      <c r="P3105" s="2" t="s">
        <v>36</v>
      </c>
      <c r="Q3105" s="2" t="s">
        <v>34</v>
      </c>
      <c r="R3105" s="2" t="s">
        <v>118</v>
      </c>
      <c r="S3105" s="2" t="s">
        <v>45</v>
      </c>
      <c r="T3105" s="2" t="s">
        <v>49</v>
      </c>
      <c r="U3105" s="2" t="s">
        <v>42</v>
      </c>
      <c r="V3105" s="2" t="s">
        <v>42</v>
      </c>
      <c r="W3105" s="2" t="s">
        <v>46</v>
      </c>
      <c r="X3105" s="2" t="s">
        <v>43</v>
      </c>
      <c r="Y3105" s="2" t="s">
        <v>44</v>
      </c>
      <c r="Z3105" s="2" t="s">
        <v>281</v>
      </c>
      <c r="AA3105" s="2" t="s">
        <v>35</v>
      </c>
      <c r="AB3105" s="2" t="s">
        <v>36</v>
      </c>
      <c r="AC3105" s="2"/>
      <c r="AD3105" s="2"/>
      <c r="AE3105">
        <v>2787</v>
      </c>
      <c r="AF3105" s="2" t="s">
        <v>35</v>
      </c>
      <c r="AG3105" s="2" t="s">
        <v>49</v>
      </c>
      <c r="AH3105" s="2">
        <v>1</v>
      </c>
      <c r="AI3105" s="2" t="str">
        <f>VLOOKUP(seguimiento[[#This Row],[vitamiad]],vitaminad[[id]:[valor]],2,)</f>
        <v>No realizado</v>
      </c>
      <c r="AJ3105" s="2" t="s">
        <v>45</v>
      </c>
      <c r="AK3105" s="2" t="s">
        <v>49</v>
      </c>
    </row>
    <row r="3106" spans="1:37" x14ac:dyDescent="0.3">
      <c r="A3106">
        <v>1578</v>
      </c>
      <c r="B3106" s="1">
        <v>43314</v>
      </c>
      <c r="C3106">
        <v>12</v>
      </c>
      <c r="D3106" t="str">
        <f>VLOOKUP(seguimiento[[#This Row],[idinstituciones]],instituciones[[idinstituciones]:[nombre]],2,)</f>
        <v>Hospital de Niños Dr Orlando Alassia</v>
      </c>
      <c r="E3106" s="2" t="s">
        <v>35</v>
      </c>
      <c r="F3106" s="2" t="s">
        <v>34</v>
      </c>
      <c r="G3106" s="2" t="s">
        <v>35</v>
      </c>
      <c r="H3106" s="2" t="s">
        <v>36</v>
      </c>
      <c r="I3106" s="2" t="s">
        <v>45</v>
      </c>
      <c r="J3106" s="2" t="s">
        <v>35</v>
      </c>
      <c r="K3106" s="2"/>
      <c r="L3106" s="2" t="s">
        <v>39</v>
      </c>
      <c r="M3106" s="2"/>
      <c r="N3106" s="2"/>
      <c r="O3106" s="2" t="s">
        <v>36</v>
      </c>
      <c r="P3106" s="2" t="s">
        <v>36</v>
      </c>
      <c r="Q3106" s="2"/>
      <c r="R3106" s="2"/>
      <c r="S3106" s="2" t="s">
        <v>36</v>
      </c>
      <c r="T3106" s="2" t="s">
        <v>36</v>
      </c>
      <c r="U3106" s="2" t="s">
        <v>36</v>
      </c>
      <c r="V3106" s="2" t="s">
        <v>36</v>
      </c>
      <c r="W3106" s="2" t="s">
        <v>36</v>
      </c>
      <c r="X3106" s="2" t="s">
        <v>36</v>
      </c>
      <c r="Y3106" s="2" t="s">
        <v>44</v>
      </c>
      <c r="Z3106" s="2" t="s">
        <v>35</v>
      </c>
      <c r="AA3106" s="2" t="s">
        <v>35</v>
      </c>
      <c r="AB3106" s="2" t="s">
        <v>36</v>
      </c>
      <c r="AC3106" s="2"/>
      <c r="AD3106" s="2"/>
      <c r="AE3106">
        <v>2788</v>
      </c>
      <c r="AF3106" s="2" t="s">
        <v>35</v>
      </c>
      <c r="AG3106" s="2" t="s">
        <v>49</v>
      </c>
      <c r="AH3106" s="2"/>
      <c r="AI3106" s="2"/>
      <c r="AJ3106" s="2" t="s">
        <v>45</v>
      </c>
      <c r="AK3106" s="2" t="s">
        <v>36</v>
      </c>
    </row>
    <row r="3107" spans="1:37" x14ac:dyDescent="0.3">
      <c r="A3107">
        <v>1579</v>
      </c>
      <c r="B3107" s="1">
        <v>43005</v>
      </c>
      <c r="C3107">
        <v>43</v>
      </c>
      <c r="D3107" t="str">
        <f>VLOOKUP(seguimiento[[#This Row],[idinstituciones]],instituciones[[idinstituciones]:[nombre]],2,)</f>
        <v>Hospital Pediatrico Dr. A. Castelan</v>
      </c>
      <c r="E3107" s="2" t="s">
        <v>33</v>
      </c>
      <c r="F3107" s="2" t="s">
        <v>34</v>
      </c>
      <c r="G3107" s="2" t="s">
        <v>35</v>
      </c>
      <c r="H3107" s="2" t="s">
        <v>36</v>
      </c>
      <c r="I3107" s="2" t="s">
        <v>36</v>
      </c>
      <c r="J3107" s="2" t="s">
        <v>36</v>
      </c>
      <c r="K3107" s="2"/>
      <c r="L3107" s="2" t="s">
        <v>36</v>
      </c>
      <c r="M3107" s="2"/>
      <c r="N3107" s="2"/>
      <c r="O3107" s="2" t="s">
        <v>36</v>
      </c>
      <c r="P3107" s="2" t="s">
        <v>36</v>
      </c>
      <c r="Q3107" s="2" t="s">
        <v>34</v>
      </c>
      <c r="R3107" s="2" t="s">
        <v>40</v>
      </c>
      <c r="S3107" s="2" t="s">
        <v>45</v>
      </c>
      <c r="T3107" s="2" t="s">
        <v>36</v>
      </c>
      <c r="U3107" s="2" t="s">
        <v>36</v>
      </c>
      <c r="V3107" s="2" t="s">
        <v>36</v>
      </c>
      <c r="W3107" s="2" t="s">
        <v>36</v>
      </c>
      <c r="X3107" s="2" t="s">
        <v>36</v>
      </c>
      <c r="Y3107" s="2" t="s">
        <v>36</v>
      </c>
      <c r="Z3107" s="2"/>
      <c r="AA3107" s="2" t="s">
        <v>35</v>
      </c>
      <c r="AB3107" s="2" t="s">
        <v>36</v>
      </c>
      <c r="AC3107" s="2"/>
      <c r="AD3107" s="2"/>
      <c r="AE3107">
        <v>2789</v>
      </c>
      <c r="AF3107" s="2" t="s">
        <v>35</v>
      </c>
      <c r="AG3107" s="2" t="s">
        <v>49</v>
      </c>
      <c r="AH3107" s="2">
        <v>2</v>
      </c>
      <c r="AI3107" s="2" t="str">
        <f>VLOOKUP(seguimiento[[#This Row],[vitamiad]],vitaminad[[id]:[valor]],2,)</f>
        <v>Normal</v>
      </c>
      <c r="AJ3107" s="2" t="s">
        <v>37</v>
      </c>
      <c r="AK3107" s="2" t="s">
        <v>45</v>
      </c>
    </row>
    <row r="3108" spans="1:37" x14ac:dyDescent="0.3">
      <c r="A3108">
        <v>1579</v>
      </c>
      <c r="B3108" s="1">
        <v>43318</v>
      </c>
      <c r="C3108">
        <v>43</v>
      </c>
      <c r="D3108" t="str">
        <f>VLOOKUP(seguimiento[[#This Row],[idinstituciones]],instituciones[[idinstituciones]:[nombre]],2,)</f>
        <v>Hospital Pediatrico Dr. A. Castelan</v>
      </c>
      <c r="E3108" s="2" t="s">
        <v>33</v>
      </c>
      <c r="F3108" s="2" t="s">
        <v>34</v>
      </c>
      <c r="G3108" s="2" t="s">
        <v>35</v>
      </c>
      <c r="H3108" s="2" t="s">
        <v>36</v>
      </c>
      <c r="I3108" s="2" t="s">
        <v>36</v>
      </c>
      <c r="J3108" s="2" t="s">
        <v>36</v>
      </c>
      <c r="K3108" s="2"/>
      <c r="L3108" s="2" t="s">
        <v>36</v>
      </c>
      <c r="M3108" s="2"/>
      <c r="N3108" s="2"/>
      <c r="O3108" s="2" t="s">
        <v>36</v>
      </c>
      <c r="P3108" s="2" t="s">
        <v>36</v>
      </c>
      <c r="Q3108" s="2"/>
      <c r="R3108" s="2"/>
      <c r="S3108" s="2" t="s">
        <v>36</v>
      </c>
      <c r="T3108" s="2" t="s">
        <v>36</v>
      </c>
      <c r="U3108" s="2" t="s">
        <v>36</v>
      </c>
      <c r="V3108" s="2" t="s">
        <v>36</v>
      </c>
      <c r="W3108" s="2" t="s">
        <v>36</v>
      </c>
      <c r="X3108" s="2" t="s">
        <v>36</v>
      </c>
      <c r="Y3108" s="2" t="s">
        <v>36</v>
      </c>
      <c r="Z3108" s="2"/>
      <c r="AA3108" s="2" t="s">
        <v>35</v>
      </c>
      <c r="AB3108" s="2" t="s">
        <v>36</v>
      </c>
      <c r="AC3108" s="2"/>
      <c r="AD3108" s="2"/>
      <c r="AE3108">
        <v>2790</v>
      </c>
      <c r="AF3108" s="2" t="s">
        <v>35</v>
      </c>
      <c r="AG3108" s="2" t="s">
        <v>49</v>
      </c>
      <c r="AH3108" s="2"/>
      <c r="AI3108" s="2"/>
      <c r="AJ3108" s="2" t="s">
        <v>37</v>
      </c>
      <c r="AK3108" s="2" t="s">
        <v>36</v>
      </c>
    </row>
    <row r="3109" spans="1:37" x14ac:dyDescent="0.3">
      <c r="A3109">
        <v>1580</v>
      </c>
      <c r="B3109" s="1">
        <v>43081</v>
      </c>
      <c r="C3109">
        <v>18</v>
      </c>
      <c r="D3109" t="str">
        <f>VLOOKUP(seguimiento[[#This Row],[idinstituciones]],instituciones[[idinstituciones]:[nombre]],2,)</f>
        <v>Hospital Pediátrico Juan Pablo II</v>
      </c>
      <c r="E3109" s="2" t="s">
        <v>33</v>
      </c>
      <c r="F3109" s="2" t="s">
        <v>34</v>
      </c>
      <c r="G3109" s="2" t="s">
        <v>35</v>
      </c>
      <c r="H3109" s="2" t="s">
        <v>36</v>
      </c>
      <c r="I3109" s="2" t="s">
        <v>45</v>
      </c>
      <c r="J3109" s="2" t="s">
        <v>35</v>
      </c>
      <c r="K3109" s="2"/>
      <c r="L3109" s="2" t="s">
        <v>39</v>
      </c>
      <c r="M3109" s="2"/>
      <c r="N3109" s="2"/>
      <c r="O3109" s="2" t="s">
        <v>36</v>
      </c>
      <c r="P3109" s="2" t="s">
        <v>36</v>
      </c>
      <c r="Q3109" s="2"/>
      <c r="R3109" s="2" t="s">
        <v>118</v>
      </c>
      <c r="S3109" s="2" t="s">
        <v>45</v>
      </c>
      <c r="T3109" s="2" t="s">
        <v>37</v>
      </c>
      <c r="U3109" s="2" t="s">
        <v>45</v>
      </c>
      <c r="V3109" s="2" t="s">
        <v>45</v>
      </c>
      <c r="W3109" s="2" t="s">
        <v>45</v>
      </c>
      <c r="X3109" s="2" t="s">
        <v>65</v>
      </c>
      <c r="Y3109" s="2" t="s">
        <v>56</v>
      </c>
      <c r="Z3109" s="2" t="s">
        <v>281</v>
      </c>
      <c r="AA3109" s="2" t="s">
        <v>35</v>
      </c>
      <c r="AB3109" s="2" t="s">
        <v>36</v>
      </c>
      <c r="AC3109" s="2"/>
      <c r="AD3109" s="2"/>
      <c r="AE3109">
        <v>2798</v>
      </c>
      <c r="AF3109" s="2" t="s">
        <v>35</v>
      </c>
      <c r="AG3109" s="2" t="s">
        <v>49</v>
      </c>
      <c r="AH3109" s="2">
        <v>1</v>
      </c>
      <c r="AI3109" s="2" t="str">
        <f>VLOOKUP(seguimiento[[#This Row],[vitamiad]],vitaminad[[id]:[valor]],2,)</f>
        <v>No realizado</v>
      </c>
      <c r="AJ3109" s="2" t="s">
        <v>45</v>
      </c>
      <c r="AK3109" s="2" t="s">
        <v>45</v>
      </c>
    </row>
    <row r="3110" spans="1:37" x14ac:dyDescent="0.3">
      <c r="A3110">
        <v>1580</v>
      </c>
      <c r="B3110" s="1">
        <v>43353</v>
      </c>
      <c r="C3110">
        <v>18</v>
      </c>
      <c r="D3110" t="str">
        <f>VLOOKUP(seguimiento[[#This Row],[idinstituciones]],instituciones[[idinstituciones]:[nombre]],2,)</f>
        <v>Hospital Pediátrico Juan Pablo II</v>
      </c>
      <c r="E3110" s="2" t="s">
        <v>33</v>
      </c>
      <c r="F3110" s="2" t="s">
        <v>34</v>
      </c>
      <c r="G3110" s="2" t="s">
        <v>35</v>
      </c>
      <c r="H3110" s="2" t="s">
        <v>36</v>
      </c>
      <c r="I3110" s="2" t="s">
        <v>45</v>
      </c>
      <c r="J3110" s="2" t="s">
        <v>35</v>
      </c>
      <c r="K3110" s="2"/>
      <c r="L3110" s="2" t="s">
        <v>39</v>
      </c>
      <c r="M3110" s="2"/>
      <c r="N3110" s="2" t="s">
        <v>35</v>
      </c>
      <c r="O3110" s="2" t="s">
        <v>36</v>
      </c>
      <c r="P3110" s="2" t="s">
        <v>36</v>
      </c>
      <c r="Q3110" s="2"/>
      <c r="R3110" s="2"/>
      <c r="S3110" s="2" t="s">
        <v>45</v>
      </c>
      <c r="T3110" s="2" t="s">
        <v>37</v>
      </c>
      <c r="U3110" s="2" t="s">
        <v>42</v>
      </c>
      <c r="V3110" s="2" t="s">
        <v>42</v>
      </c>
      <c r="W3110" s="2" t="s">
        <v>37</v>
      </c>
      <c r="X3110" s="2" t="s">
        <v>43</v>
      </c>
      <c r="Y3110" s="2" t="s">
        <v>47</v>
      </c>
      <c r="Z3110" s="2" t="s">
        <v>281</v>
      </c>
      <c r="AA3110" s="2" t="s">
        <v>35</v>
      </c>
      <c r="AB3110" s="2" t="s">
        <v>36</v>
      </c>
      <c r="AC3110" s="2"/>
      <c r="AD3110" s="2"/>
      <c r="AE3110">
        <v>2857</v>
      </c>
      <c r="AF3110" s="2" t="s">
        <v>35</v>
      </c>
      <c r="AG3110" s="2" t="s">
        <v>49</v>
      </c>
      <c r="AH3110" s="2">
        <v>4</v>
      </c>
      <c r="AI3110" s="2"/>
      <c r="AJ3110" s="2" t="s">
        <v>37</v>
      </c>
      <c r="AK3110" s="2" t="s">
        <v>49</v>
      </c>
    </row>
    <row r="3111" spans="1:37" x14ac:dyDescent="0.3">
      <c r="A3111">
        <v>1581</v>
      </c>
      <c r="B3111" s="1">
        <v>43208</v>
      </c>
      <c r="C3111">
        <v>18</v>
      </c>
      <c r="D3111" t="str">
        <f>VLOOKUP(seguimiento[[#This Row],[idinstituciones]],instituciones[[idinstituciones]:[nombre]],2,)</f>
        <v>Hospital Pediátrico Juan Pablo II</v>
      </c>
      <c r="E3111" s="2" t="s">
        <v>64</v>
      </c>
      <c r="F3111" s="2" t="s">
        <v>34</v>
      </c>
      <c r="G3111" s="2" t="s">
        <v>35</v>
      </c>
      <c r="H3111" s="2" t="s">
        <v>36</v>
      </c>
      <c r="I3111" s="2" t="s">
        <v>45</v>
      </c>
      <c r="J3111" s="2" t="s">
        <v>35</v>
      </c>
      <c r="K3111" s="2"/>
      <c r="L3111" s="2" t="s">
        <v>39</v>
      </c>
      <c r="M3111" s="2"/>
      <c r="N3111" s="2"/>
      <c r="O3111" s="2" t="s">
        <v>36</v>
      </c>
      <c r="P3111" s="2" t="s">
        <v>36</v>
      </c>
      <c r="Q3111" s="2" t="s">
        <v>34</v>
      </c>
      <c r="R3111" s="2" t="s">
        <v>34</v>
      </c>
      <c r="S3111" s="2" t="s">
        <v>45</v>
      </c>
      <c r="T3111" s="2" t="s">
        <v>46</v>
      </c>
      <c r="U3111" s="2" t="s">
        <v>37</v>
      </c>
      <c r="V3111" s="2" t="s">
        <v>37</v>
      </c>
      <c r="W3111" s="2" t="s">
        <v>46</v>
      </c>
      <c r="X3111" s="2" t="s">
        <v>43</v>
      </c>
      <c r="Y3111" s="2" t="s">
        <v>44</v>
      </c>
      <c r="Z3111" s="2" t="s">
        <v>35</v>
      </c>
      <c r="AA3111" s="2" t="s">
        <v>35</v>
      </c>
      <c r="AB3111" s="2" t="s">
        <v>36</v>
      </c>
      <c r="AC3111" s="2"/>
      <c r="AD3111" s="2"/>
      <c r="AE3111">
        <v>2799</v>
      </c>
      <c r="AF3111" s="2" t="s">
        <v>35</v>
      </c>
      <c r="AG3111" s="2" t="s">
        <v>49</v>
      </c>
      <c r="AH3111" s="2">
        <v>1</v>
      </c>
      <c r="AI3111" s="2" t="str">
        <f>VLOOKUP(seguimiento[[#This Row],[vitamiad]],vitaminad[[id]:[valor]],2,)</f>
        <v>No realizado</v>
      </c>
      <c r="AJ3111" s="2" t="s">
        <v>37</v>
      </c>
      <c r="AK3111" s="2" t="s">
        <v>45</v>
      </c>
    </row>
    <row r="3112" spans="1:37" x14ac:dyDescent="0.3">
      <c r="A3112">
        <v>1582</v>
      </c>
      <c r="B3112" s="1">
        <v>42522</v>
      </c>
      <c r="C3112">
        <v>16</v>
      </c>
      <c r="D3112" t="str">
        <f>VLOOKUP(seguimiento[[#This Row],[idinstituciones]],instituciones[[idinstituciones]:[nombre]],2,)</f>
        <v>HOSPITAL de PEDIATRÍA "Juan P. Garrahan"</v>
      </c>
      <c r="E3112" s="2" t="s">
        <v>33</v>
      </c>
      <c r="F3112" s="2" t="s">
        <v>50</v>
      </c>
      <c r="G3112" s="2" t="s">
        <v>35</v>
      </c>
      <c r="H3112" s="2" t="s">
        <v>36</v>
      </c>
      <c r="I3112" s="2" t="s">
        <v>45</v>
      </c>
      <c r="J3112" s="2" t="s">
        <v>35</v>
      </c>
      <c r="K3112" s="2"/>
      <c r="L3112" s="2" t="s">
        <v>39</v>
      </c>
      <c r="M3112" s="2"/>
      <c r="N3112" s="2" t="s">
        <v>35</v>
      </c>
      <c r="O3112" s="2" t="s">
        <v>36</v>
      </c>
      <c r="P3112" s="2" t="s">
        <v>36</v>
      </c>
      <c r="Q3112" s="2" t="s">
        <v>34</v>
      </c>
      <c r="R3112" s="2" t="s">
        <v>34</v>
      </c>
      <c r="S3112" s="2" t="s">
        <v>45</v>
      </c>
      <c r="T3112" s="2" t="s">
        <v>60</v>
      </c>
      <c r="U3112" s="2" t="s">
        <v>37</v>
      </c>
      <c r="V3112" s="2" t="s">
        <v>37</v>
      </c>
      <c r="W3112" s="2" t="s">
        <v>73</v>
      </c>
      <c r="X3112" s="2" t="s">
        <v>65</v>
      </c>
      <c r="Y3112" s="2" t="s">
        <v>44</v>
      </c>
      <c r="Z3112" s="2" t="s">
        <v>281</v>
      </c>
      <c r="AA3112" s="2" t="s">
        <v>35</v>
      </c>
      <c r="AB3112" s="2" t="s">
        <v>36</v>
      </c>
      <c r="AC3112" s="2"/>
      <c r="AD3112" s="2"/>
      <c r="AE3112">
        <v>2800</v>
      </c>
      <c r="AF3112" s="2" t="s">
        <v>35</v>
      </c>
      <c r="AG3112" s="2" t="s">
        <v>49</v>
      </c>
      <c r="AH3112" s="2">
        <v>3</v>
      </c>
      <c r="AI3112" s="2" t="str">
        <f>VLOOKUP(seguimiento[[#This Row],[vitamiad]],vitaminad[[id]:[valor]],2,)</f>
        <v>Bajo</v>
      </c>
      <c r="AJ3112" s="2" t="s">
        <v>37</v>
      </c>
      <c r="AK3112" s="2" t="s">
        <v>45</v>
      </c>
    </row>
    <row r="3113" spans="1:37" x14ac:dyDescent="0.3">
      <c r="A3113">
        <v>1582</v>
      </c>
      <c r="B3113" s="1">
        <v>42921</v>
      </c>
      <c r="C3113">
        <v>16</v>
      </c>
      <c r="D3113" t="str">
        <f>VLOOKUP(seguimiento[[#This Row],[idinstituciones]],instituciones[[idinstituciones]:[nombre]],2,)</f>
        <v>HOSPITAL de PEDIATRÍA "Juan P. Garrahan"</v>
      </c>
      <c r="E3113" s="2" t="s">
        <v>64</v>
      </c>
      <c r="F3113" s="2" t="s">
        <v>34</v>
      </c>
      <c r="G3113" s="2" t="s">
        <v>35</v>
      </c>
      <c r="H3113" s="2" t="s">
        <v>36</v>
      </c>
      <c r="I3113" s="2" t="s">
        <v>45</v>
      </c>
      <c r="J3113" s="2" t="s">
        <v>35</v>
      </c>
      <c r="K3113" s="2"/>
      <c r="L3113" s="2" t="s">
        <v>39</v>
      </c>
      <c r="M3113" s="2"/>
      <c r="N3113" s="2" t="s">
        <v>35</v>
      </c>
      <c r="O3113" s="2" t="s">
        <v>36</v>
      </c>
      <c r="P3113" s="2" t="s">
        <v>36</v>
      </c>
      <c r="Q3113" s="2" t="s">
        <v>34</v>
      </c>
      <c r="R3113" s="2" t="s">
        <v>34</v>
      </c>
      <c r="S3113" s="2" t="s">
        <v>45</v>
      </c>
      <c r="T3113" s="2" t="s">
        <v>41</v>
      </c>
      <c r="U3113" s="2" t="s">
        <v>45</v>
      </c>
      <c r="V3113" s="2" t="s">
        <v>45</v>
      </c>
      <c r="W3113" s="2" t="s">
        <v>41</v>
      </c>
      <c r="X3113" s="2" t="s">
        <v>65</v>
      </c>
      <c r="Y3113" s="2" t="s">
        <v>36</v>
      </c>
      <c r="Z3113" s="2" t="s">
        <v>281</v>
      </c>
      <c r="AA3113" s="2" t="s">
        <v>35</v>
      </c>
      <c r="AB3113" s="2" t="s">
        <v>36</v>
      </c>
      <c r="AC3113" s="2"/>
      <c r="AD3113" s="2"/>
      <c r="AE3113">
        <v>2801</v>
      </c>
      <c r="AF3113" s="2" t="s">
        <v>35</v>
      </c>
      <c r="AG3113" s="2" t="s">
        <v>37</v>
      </c>
      <c r="AH3113" s="2">
        <v>3</v>
      </c>
      <c r="AI3113" s="2" t="str">
        <f>VLOOKUP(seguimiento[[#This Row],[vitamiad]],vitaminad[[id]:[valor]],2,)</f>
        <v>Bajo</v>
      </c>
      <c r="AJ3113" s="2" t="s">
        <v>46</v>
      </c>
      <c r="AK3113" s="2" t="s">
        <v>45</v>
      </c>
    </row>
    <row r="3114" spans="1:37" x14ac:dyDescent="0.3">
      <c r="A3114">
        <v>1583</v>
      </c>
      <c r="B3114" s="1">
        <v>42326</v>
      </c>
      <c r="C3114">
        <v>43</v>
      </c>
      <c r="D3114" t="str">
        <f>VLOOKUP(seguimiento[[#This Row],[idinstituciones]],instituciones[[idinstituciones]:[nombre]],2,)</f>
        <v>Hospital Pediatrico Dr. A. Castelan</v>
      </c>
      <c r="E3114" s="2" t="s">
        <v>33</v>
      </c>
      <c r="F3114" s="2" t="s">
        <v>34</v>
      </c>
      <c r="G3114" s="2" t="s">
        <v>35</v>
      </c>
      <c r="H3114" s="2" t="s">
        <v>181</v>
      </c>
      <c r="I3114" s="2" t="s">
        <v>37</v>
      </c>
      <c r="J3114" s="2" t="s">
        <v>35</v>
      </c>
      <c r="K3114" s="2"/>
      <c r="L3114" s="2" t="s">
        <v>39</v>
      </c>
      <c r="M3114" s="2"/>
      <c r="N3114" s="2"/>
      <c r="O3114" s="2" t="s">
        <v>36</v>
      </c>
      <c r="P3114" s="2" t="s">
        <v>36</v>
      </c>
      <c r="Q3114" s="2" t="s">
        <v>34</v>
      </c>
      <c r="R3114" s="2" t="s">
        <v>118</v>
      </c>
      <c r="S3114" s="2" t="s">
        <v>45</v>
      </c>
      <c r="T3114" s="2" t="s">
        <v>93</v>
      </c>
      <c r="U3114" s="2" t="s">
        <v>45</v>
      </c>
      <c r="V3114" s="2" t="s">
        <v>37</v>
      </c>
      <c r="W3114" s="2" t="s">
        <v>49</v>
      </c>
      <c r="X3114" s="2" t="s">
        <v>43</v>
      </c>
      <c r="Y3114" s="2" t="s">
        <v>56</v>
      </c>
      <c r="Z3114" s="2" t="s">
        <v>281</v>
      </c>
      <c r="AA3114" s="2" t="s">
        <v>35</v>
      </c>
      <c r="AB3114" s="2" t="s">
        <v>36</v>
      </c>
      <c r="AC3114" s="2"/>
      <c r="AD3114" s="2"/>
      <c r="AE3114">
        <v>2802</v>
      </c>
      <c r="AF3114" s="2" t="s">
        <v>35</v>
      </c>
      <c r="AG3114" s="2" t="s">
        <v>49</v>
      </c>
      <c r="AH3114" s="2">
        <v>2</v>
      </c>
      <c r="AI3114" s="2" t="str">
        <f>VLOOKUP(seguimiento[[#This Row],[vitamiad]],vitaminad[[id]:[valor]],2,)</f>
        <v>Normal</v>
      </c>
      <c r="AJ3114" s="2" t="s">
        <v>37</v>
      </c>
      <c r="AK3114" s="2" t="s">
        <v>45</v>
      </c>
    </row>
    <row r="3115" spans="1:37" x14ac:dyDescent="0.3">
      <c r="A3115">
        <v>1583</v>
      </c>
      <c r="B3115" s="1">
        <v>42585</v>
      </c>
      <c r="C3115">
        <v>43</v>
      </c>
      <c r="D3115" t="str">
        <f>VLOOKUP(seguimiento[[#This Row],[idinstituciones]],instituciones[[idinstituciones]:[nombre]],2,)</f>
        <v>Hospital Pediatrico Dr. A. Castelan</v>
      </c>
      <c r="E3115" s="2" t="s">
        <v>33</v>
      </c>
      <c r="F3115" s="2" t="s">
        <v>34</v>
      </c>
      <c r="G3115" s="2" t="s">
        <v>35</v>
      </c>
      <c r="H3115" s="2" t="s">
        <v>98</v>
      </c>
      <c r="I3115" s="2" t="s">
        <v>36</v>
      </c>
      <c r="J3115" s="2" t="s">
        <v>36</v>
      </c>
      <c r="K3115" s="2"/>
      <c r="L3115" s="2" t="s">
        <v>36</v>
      </c>
      <c r="M3115" s="2"/>
      <c r="N3115" s="2"/>
      <c r="O3115" s="2" t="s">
        <v>36</v>
      </c>
      <c r="P3115" s="2" t="s">
        <v>36</v>
      </c>
      <c r="Q3115" s="2" t="s">
        <v>34</v>
      </c>
      <c r="R3115" s="2" t="s">
        <v>118</v>
      </c>
      <c r="S3115" s="2" t="s">
        <v>45</v>
      </c>
      <c r="T3115" s="2" t="s">
        <v>41</v>
      </c>
      <c r="U3115" s="2" t="s">
        <v>42</v>
      </c>
      <c r="V3115" s="2" t="s">
        <v>42</v>
      </c>
      <c r="W3115" s="2" t="s">
        <v>46</v>
      </c>
      <c r="X3115" s="2" t="s">
        <v>65</v>
      </c>
      <c r="Y3115" s="2" t="s">
        <v>36</v>
      </c>
      <c r="Z3115" s="2"/>
      <c r="AA3115" s="2" t="s">
        <v>35</v>
      </c>
      <c r="AB3115" s="2" t="s">
        <v>36</v>
      </c>
      <c r="AC3115" s="2"/>
      <c r="AD3115" s="2"/>
      <c r="AE3115">
        <v>2803</v>
      </c>
      <c r="AF3115" s="2" t="s">
        <v>35</v>
      </c>
      <c r="AG3115" s="2" t="s">
        <v>36</v>
      </c>
      <c r="AH3115" s="2">
        <v>2</v>
      </c>
      <c r="AI3115" s="2" t="str">
        <f>VLOOKUP(seguimiento[[#This Row],[vitamiad]],vitaminad[[id]:[valor]],2,)</f>
        <v>Normal</v>
      </c>
      <c r="AJ3115" s="2" t="s">
        <v>37</v>
      </c>
      <c r="AK3115" s="2" t="s">
        <v>45</v>
      </c>
    </row>
    <row r="3116" spans="1:37" x14ac:dyDescent="0.3">
      <c r="A3116">
        <v>1583</v>
      </c>
      <c r="B3116" s="1">
        <v>43082</v>
      </c>
      <c r="C3116">
        <v>43</v>
      </c>
      <c r="D3116" t="str">
        <f>VLOOKUP(seguimiento[[#This Row],[idinstituciones]],instituciones[[idinstituciones]:[nombre]],2,)</f>
        <v>Hospital Pediatrico Dr. A. Castelan</v>
      </c>
      <c r="E3116" s="2" t="s">
        <v>35</v>
      </c>
      <c r="F3116" s="2" t="s">
        <v>34</v>
      </c>
      <c r="G3116" s="2" t="s">
        <v>35</v>
      </c>
      <c r="H3116" s="2" t="s">
        <v>114</v>
      </c>
      <c r="I3116" s="2" t="s">
        <v>45</v>
      </c>
      <c r="J3116" s="2" t="s">
        <v>35</v>
      </c>
      <c r="K3116" s="2"/>
      <c r="L3116" s="2" t="s">
        <v>39</v>
      </c>
      <c r="M3116" s="2"/>
      <c r="N3116" s="2"/>
      <c r="O3116" s="2" t="s">
        <v>36</v>
      </c>
      <c r="P3116" s="2" t="s">
        <v>36</v>
      </c>
      <c r="Q3116" s="2"/>
      <c r="R3116" s="2" t="s">
        <v>34</v>
      </c>
      <c r="S3116" s="2" t="s">
        <v>45</v>
      </c>
      <c r="T3116" s="2" t="s">
        <v>60</v>
      </c>
      <c r="U3116" s="2" t="s">
        <v>42</v>
      </c>
      <c r="V3116" s="2" t="s">
        <v>42</v>
      </c>
      <c r="W3116" s="2" t="s">
        <v>46</v>
      </c>
      <c r="X3116" s="2" t="s">
        <v>43</v>
      </c>
      <c r="Y3116" s="2" t="s">
        <v>79</v>
      </c>
      <c r="Z3116" s="2" t="s">
        <v>281</v>
      </c>
      <c r="AA3116" s="2" t="s">
        <v>35</v>
      </c>
      <c r="AB3116" s="2" t="s">
        <v>36</v>
      </c>
      <c r="AC3116" s="2"/>
      <c r="AD3116" s="2"/>
      <c r="AE3116">
        <v>2804</v>
      </c>
      <c r="AF3116" s="2" t="s">
        <v>35</v>
      </c>
      <c r="AG3116" s="2" t="s">
        <v>49</v>
      </c>
      <c r="AH3116" s="2">
        <v>2</v>
      </c>
      <c r="AI3116" s="2" t="str">
        <f>VLOOKUP(seguimiento[[#This Row],[vitamiad]],vitaminad[[id]:[valor]],2,)</f>
        <v>Normal</v>
      </c>
      <c r="AJ3116" s="2" t="s">
        <v>37</v>
      </c>
      <c r="AK3116" s="2" t="s">
        <v>45</v>
      </c>
    </row>
    <row r="3117" spans="1:37" x14ac:dyDescent="0.3">
      <c r="A3117">
        <v>1585</v>
      </c>
      <c r="B3117" s="1">
        <v>43430</v>
      </c>
      <c r="C3117">
        <v>18</v>
      </c>
      <c r="D3117" t="str">
        <f>VLOOKUP(seguimiento[[#This Row],[idinstituciones]],instituciones[[idinstituciones]:[nombre]],2,)</f>
        <v>Hospital Pediátrico Juan Pablo II</v>
      </c>
      <c r="E3117" s="2" t="s">
        <v>64</v>
      </c>
      <c r="F3117" s="2" t="s">
        <v>34</v>
      </c>
      <c r="G3117" s="2" t="s">
        <v>35</v>
      </c>
      <c r="H3117" s="2" t="s">
        <v>95</v>
      </c>
      <c r="I3117" s="2" t="s">
        <v>45</v>
      </c>
      <c r="J3117" s="2" t="s">
        <v>36</v>
      </c>
      <c r="K3117" s="2"/>
      <c r="L3117" s="2" t="s">
        <v>39</v>
      </c>
      <c r="M3117" s="2"/>
      <c r="N3117" s="2" t="s">
        <v>35</v>
      </c>
      <c r="O3117" s="2" t="s">
        <v>36</v>
      </c>
      <c r="P3117" s="2" t="s">
        <v>36</v>
      </c>
      <c r="Q3117" s="2"/>
      <c r="R3117" s="2" t="s">
        <v>118</v>
      </c>
      <c r="S3117" s="2" t="s">
        <v>45</v>
      </c>
      <c r="T3117" s="2" t="s">
        <v>37</v>
      </c>
      <c r="U3117" s="2" t="s">
        <v>37</v>
      </c>
      <c r="V3117" s="2" t="s">
        <v>37</v>
      </c>
      <c r="W3117" s="2" t="s">
        <v>37</v>
      </c>
      <c r="X3117" s="2" t="s">
        <v>43</v>
      </c>
      <c r="Y3117" s="2" t="s">
        <v>44</v>
      </c>
      <c r="Z3117" s="2" t="s">
        <v>35</v>
      </c>
      <c r="AA3117" s="2" t="s">
        <v>35</v>
      </c>
      <c r="AB3117" s="2" t="s">
        <v>36</v>
      </c>
      <c r="AC3117" s="2"/>
      <c r="AD3117" s="2"/>
      <c r="AE3117">
        <v>2918</v>
      </c>
      <c r="AF3117" s="2" t="s">
        <v>35</v>
      </c>
      <c r="AG3117" s="2" t="s">
        <v>49</v>
      </c>
      <c r="AH3117" s="2">
        <v>1</v>
      </c>
      <c r="AI3117" s="2" t="str">
        <f>VLOOKUP(seguimiento[[#This Row],[vitamiad]],vitaminad[[id]:[valor]],2,)</f>
        <v>No realizado</v>
      </c>
      <c r="AJ3117" s="2" t="s">
        <v>46</v>
      </c>
      <c r="AK3117" s="2" t="s">
        <v>45</v>
      </c>
    </row>
    <row r="3118" spans="1:37" x14ac:dyDescent="0.3">
      <c r="A3118">
        <v>1586</v>
      </c>
      <c r="B3118" s="1">
        <v>43256</v>
      </c>
      <c r="C3118">
        <v>18</v>
      </c>
      <c r="D3118" t="str">
        <f>VLOOKUP(seguimiento[[#This Row],[idinstituciones]],instituciones[[idinstituciones]:[nombre]],2,)</f>
        <v>Hospital Pediátrico Juan Pablo II</v>
      </c>
      <c r="E3118" s="2" t="s">
        <v>33</v>
      </c>
      <c r="F3118" s="2" t="s">
        <v>34</v>
      </c>
      <c r="G3118" s="2" t="s">
        <v>35</v>
      </c>
      <c r="H3118" s="2" t="s">
        <v>36</v>
      </c>
      <c r="I3118" s="2" t="s">
        <v>45</v>
      </c>
      <c r="J3118" s="2" t="s">
        <v>35</v>
      </c>
      <c r="K3118" s="2"/>
      <c r="L3118" s="2" t="s">
        <v>39</v>
      </c>
      <c r="M3118" s="2"/>
      <c r="N3118" s="2" t="s">
        <v>35</v>
      </c>
      <c r="O3118" s="2" t="s">
        <v>36</v>
      </c>
      <c r="P3118" s="2" t="s">
        <v>36</v>
      </c>
      <c r="Q3118" s="2"/>
      <c r="R3118" s="2"/>
      <c r="S3118" s="2" t="s">
        <v>45</v>
      </c>
      <c r="T3118" s="2" t="s">
        <v>37</v>
      </c>
      <c r="U3118" s="2" t="s">
        <v>45</v>
      </c>
      <c r="V3118" s="2" t="s">
        <v>45</v>
      </c>
      <c r="W3118" s="2" t="s">
        <v>37</v>
      </c>
      <c r="X3118" s="2" t="s">
        <v>43</v>
      </c>
      <c r="Y3118" s="2" t="s">
        <v>56</v>
      </c>
      <c r="Z3118" s="2" t="s">
        <v>35</v>
      </c>
      <c r="AA3118" s="2" t="s">
        <v>35</v>
      </c>
      <c r="AB3118" s="2" t="s">
        <v>36</v>
      </c>
      <c r="AC3118" s="2"/>
      <c r="AD3118" s="2"/>
      <c r="AE3118">
        <v>2805</v>
      </c>
      <c r="AF3118" s="2" t="s">
        <v>35</v>
      </c>
      <c r="AG3118" s="2" t="s">
        <v>36</v>
      </c>
      <c r="AH3118" s="2"/>
      <c r="AI3118" s="2"/>
      <c r="AJ3118" s="2" t="s">
        <v>37</v>
      </c>
      <c r="AK3118" s="2" t="s">
        <v>45</v>
      </c>
    </row>
    <row r="3119" spans="1:37" x14ac:dyDescent="0.3">
      <c r="A3119">
        <v>1586</v>
      </c>
      <c r="B3119" s="1">
        <v>43690</v>
      </c>
      <c r="C3119">
        <v>18</v>
      </c>
      <c r="D3119" t="str">
        <f>VLOOKUP(seguimiento[[#This Row],[idinstituciones]],instituciones[[idinstituciones]:[nombre]],2,)</f>
        <v>Hospital Pediátrico Juan Pablo II</v>
      </c>
      <c r="E3119" s="2" t="s">
        <v>33</v>
      </c>
      <c r="F3119" s="2" t="s">
        <v>34</v>
      </c>
      <c r="G3119" s="2" t="s">
        <v>35</v>
      </c>
      <c r="H3119" s="2" t="s">
        <v>36</v>
      </c>
      <c r="I3119" s="2" t="s">
        <v>45</v>
      </c>
      <c r="J3119" s="2" t="s">
        <v>35</v>
      </c>
      <c r="K3119" s="2"/>
      <c r="L3119" s="2" t="s">
        <v>39</v>
      </c>
      <c r="M3119" s="2"/>
      <c r="N3119" s="2" t="s">
        <v>35</v>
      </c>
      <c r="O3119" s="2" t="s">
        <v>36</v>
      </c>
      <c r="P3119" s="2" t="s">
        <v>36</v>
      </c>
      <c r="Q3119" s="2"/>
      <c r="R3119" s="2" t="s">
        <v>118</v>
      </c>
      <c r="S3119" s="2" t="s">
        <v>45</v>
      </c>
      <c r="T3119" s="2" t="s">
        <v>49</v>
      </c>
      <c r="U3119" s="2" t="s">
        <v>46</v>
      </c>
      <c r="V3119" s="2" t="s">
        <v>37</v>
      </c>
      <c r="W3119" s="2" t="s">
        <v>49</v>
      </c>
      <c r="X3119" s="2" t="s">
        <v>43</v>
      </c>
      <c r="Y3119" s="2" t="s">
        <v>56</v>
      </c>
      <c r="Z3119" s="2" t="s">
        <v>281</v>
      </c>
      <c r="AA3119" s="2" t="s">
        <v>35</v>
      </c>
      <c r="AB3119" s="2" t="s">
        <v>36</v>
      </c>
      <c r="AC3119" s="2"/>
      <c r="AD3119" s="2"/>
      <c r="AE3119">
        <v>3191</v>
      </c>
      <c r="AF3119" s="2" t="s">
        <v>35</v>
      </c>
      <c r="AG3119" s="2" t="s">
        <v>49</v>
      </c>
      <c r="AH3119" s="2">
        <v>1</v>
      </c>
      <c r="AI3119" s="2" t="str">
        <f>VLOOKUP(seguimiento[[#This Row],[vitamiad]],vitaminad[[id]:[valor]],2,)</f>
        <v>No realizado</v>
      </c>
      <c r="AJ3119" s="2" t="s">
        <v>37</v>
      </c>
      <c r="AK3119" s="2" t="s">
        <v>45</v>
      </c>
    </row>
    <row r="3120" spans="1:37" x14ac:dyDescent="0.3">
      <c r="A3120">
        <v>1592</v>
      </c>
      <c r="B3120" s="1">
        <v>42347</v>
      </c>
      <c r="C3120">
        <v>4</v>
      </c>
      <c r="D3120" t="str">
        <f>VLOOKUP(seguimiento[[#This Row],[idinstituciones]],instituciones[[idinstituciones]:[nombre]],2,)</f>
        <v>HOSP. DE Niños DE LA SMA.TRINIDAD</v>
      </c>
      <c r="E3120" s="2" t="s">
        <v>33</v>
      </c>
      <c r="F3120" s="2" t="s">
        <v>34</v>
      </c>
      <c r="G3120" s="2" t="s">
        <v>35</v>
      </c>
      <c r="H3120" s="2" t="s">
        <v>36</v>
      </c>
      <c r="I3120" s="2" t="s">
        <v>45</v>
      </c>
      <c r="J3120" s="2" t="s">
        <v>35</v>
      </c>
      <c r="K3120" s="2"/>
      <c r="L3120" s="2" t="s">
        <v>39</v>
      </c>
      <c r="M3120" s="2"/>
      <c r="N3120" s="2"/>
      <c r="O3120" s="2" t="s">
        <v>36</v>
      </c>
      <c r="P3120" s="2" t="s">
        <v>36</v>
      </c>
      <c r="Q3120" s="2"/>
      <c r="R3120" s="2" t="s">
        <v>118</v>
      </c>
      <c r="S3120" s="2" t="s">
        <v>45</v>
      </c>
      <c r="T3120" s="2" t="s">
        <v>45</v>
      </c>
      <c r="U3120" s="2" t="s">
        <v>45</v>
      </c>
      <c r="V3120" s="2" t="s">
        <v>42</v>
      </c>
      <c r="W3120" s="2" t="s">
        <v>45</v>
      </c>
      <c r="X3120" s="2" t="s">
        <v>43</v>
      </c>
      <c r="Y3120" s="2" t="s">
        <v>44</v>
      </c>
      <c r="Z3120" s="2" t="s">
        <v>35</v>
      </c>
      <c r="AA3120" s="2" t="s">
        <v>35</v>
      </c>
      <c r="AB3120" s="2" t="s">
        <v>36</v>
      </c>
      <c r="AC3120" s="2"/>
      <c r="AD3120" s="2"/>
      <c r="AE3120">
        <v>3043</v>
      </c>
      <c r="AF3120" s="2" t="s">
        <v>35</v>
      </c>
      <c r="AG3120" s="2" t="s">
        <v>49</v>
      </c>
      <c r="AH3120" s="2">
        <v>1</v>
      </c>
      <c r="AI3120" s="2" t="str">
        <f>VLOOKUP(seguimiento[[#This Row],[vitamiad]],vitaminad[[id]:[valor]],2,)</f>
        <v>No realizado</v>
      </c>
      <c r="AJ3120" s="2" t="s">
        <v>37</v>
      </c>
      <c r="AK3120" s="2" t="s">
        <v>45</v>
      </c>
    </row>
    <row r="3121" spans="1:37" x14ac:dyDescent="0.3">
      <c r="A3121">
        <v>1592</v>
      </c>
      <c r="B3121" s="1">
        <v>42724</v>
      </c>
      <c r="C3121">
        <v>4</v>
      </c>
      <c r="D3121" t="str">
        <f>VLOOKUP(seguimiento[[#This Row],[idinstituciones]],instituciones[[idinstituciones]:[nombre]],2,)</f>
        <v>HOSP. DE Niños DE LA SMA.TRINIDAD</v>
      </c>
      <c r="E3121" s="2" t="s">
        <v>35</v>
      </c>
      <c r="F3121" s="2" t="s">
        <v>34</v>
      </c>
      <c r="G3121" s="2" t="s">
        <v>35</v>
      </c>
      <c r="H3121" s="2" t="s">
        <v>36</v>
      </c>
      <c r="I3121" s="2" t="s">
        <v>45</v>
      </c>
      <c r="J3121" s="2" t="s">
        <v>35</v>
      </c>
      <c r="K3121" s="2"/>
      <c r="L3121" s="2" t="s">
        <v>39</v>
      </c>
      <c r="M3121" s="2"/>
      <c r="N3121" s="2" t="s">
        <v>35</v>
      </c>
      <c r="O3121" s="2" t="s">
        <v>36</v>
      </c>
      <c r="P3121" s="2" t="s">
        <v>36</v>
      </c>
      <c r="Q3121" s="2"/>
      <c r="R3121" s="2"/>
      <c r="S3121" s="2" t="s">
        <v>45</v>
      </c>
      <c r="T3121" s="2" t="s">
        <v>48</v>
      </c>
      <c r="U3121" s="2" t="s">
        <v>42</v>
      </c>
      <c r="V3121" s="2" t="s">
        <v>42</v>
      </c>
      <c r="W3121" s="2" t="s">
        <v>49</v>
      </c>
      <c r="X3121" s="2" t="s">
        <v>43</v>
      </c>
      <c r="Y3121" s="2" t="s">
        <v>56</v>
      </c>
      <c r="Z3121" s="2" t="s">
        <v>281</v>
      </c>
      <c r="AA3121" s="2" t="s">
        <v>35</v>
      </c>
      <c r="AB3121" s="2" t="s">
        <v>36</v>
      </c>
      <c r="AC3121" s="2"/>
      <c r="AD3121" s="2"/>
      <c r="AE3121">
        <v>2815</v>
      </c>
      <c r="AF3121" s="2" t="s">
        <v>35</v>
      </c>
      <c r="AG3121" s="2" t="s">
        <v>49</v>
      </c>
      <c r="AH3121" s="2">
        <v>2</v>
      </c>
      <c r="AI3121" s="2" t="str">
        <f>VLOOKUP(seguimiento[[#This Row],[vitamiad]],vitaminad[[id]:[valor]],2,)</f>
        <v>Normal</v>
      </c>
      <c r="AJ3121" s="2" t="s">
        <v>37</v>
      </c>
      <c r="AK3121" s="2" t="s">
        <v>45</v>
      </c>
    </row>
    <row r="3122" spans="1:37" x14ac:dyDescent="0.3">
      <c r="A3122">
        <v>1592</v>
      </c>
      <c r="B3122" s="1">
        <v>42927</v>
      </c>
      <c r="C3122">
        <v>4</v>
      </c>
      <c r="D3122" t="str">
        <f>VLOOKUP(seguimiento[[#This Row],[idinstituciones]],instituciones[[idinstituciones]:[nombre]],2,)</f>
        <v>HOSP. DE Niños DE LA SMA.TRINIDAD</v>
      </c>
      <c r="E3122" s="2" t="s">
        <v>35</v>
      </c>
      <c r="F3122" s="2" t="s">
        <v>34</v>
      </c>
      <c r="G3122" s="2" t="s">
        <v>35</v>
      </c>
      <c r="H3122" s="2" t="s">
        <v>36</v>
      </c>
      <c r="I3122" s="2" t="s">
        <v>45</v>
      </c>
      <c r="J3122" s="2" t="s">
        <v>35</v>
      </c>
      <c r="K3122" s="2"/>
      <c r="L3122" s="2" t="s">
        <v>39</v>
      </c>
      <c r="M3122" s="2"/>
      <c r="N3122" s="2" t="s">
        <v>35</v>
      </c>
      <c r="O3122" s="2" t="s">
        <v>36</v>
      </c>
      <c r="P3122" s="2" t="s">
        <v>36</v>
      </c>
      <c r="Q3122" s="2"/>
      <c r="R3122" s="2"/>
      <c r="S3122" s="2" t="s">
        <v>45</v>
      </c>
      <c r="T3122" s="2" t="s">
        <v>48</v>
      </c>
      <c r="U3122" s="2" t="s">
        <v>42</v>
      </c>
      <c r="V3122" s="2" t="s">
        <v>42</v>
      </c>
      <c r="W3122" s="2" t="s">
        <v>49</v>
      </c>
      <c r="X3122" s="2" t="s">
        <v>43</v>
      </c>
      <c r="Y3122" s="2" t="s">
        <v>56</v>
      </c>
      <c r="Z3122" s="2" t="s">
        <v>281</v>
      </c>
      <c r="AA3122" s="2" t="s">
        <v>35</v>
      </c>
      <c r="AB3122" s="2" t="s">
        <v>36</v>
      </c>
      <c r="AC3122" s="2"/>
      <c r="AD3122" s="2"/>
      <c r="AE3122">
        <v>2816</v>
      </c>
      <c r="AF3122" s="2" t="s">
        <v>35</v>
      </c>
      <c r="AG3122" s="2" t="s">
        <v>49</v>
      </c>
      <c r="AH3122" s="2">
        <v>2</v>
      </c>
      <c r="AI3122" s="2" t="str">
        <f>VLOOKUP(seguimiento[[#This Row],[vitamiad]],vitaminad[[id]:[valor]],2,)</f>
        <v>Normal</v>
      </c>
      <c r="AJ3122" s="2" t="s">
        <v>36</v>
      </c>
      <c r="AK3122" s="2" t="s">
        <v>45</v>
      </c>
    </row>
    <row r="3123" spans="1:37" x14ac:dyDescent="0.3">
      <c r="A3123">
        <v>1593</v>
      </c>
      <c r="B3123" s="1">
        <v>43335</v>
      </c>
      <c r="C3123">
        <v>12</v>
      </c>
      <c r="D3123" t="str">
        <f>VLOOKUP(seguimiento[[#This Row],[idinstituciones]],instituciones[[idinstituciones]:[nombre]],2,)</f>
        <v>Hospital de Niños Dr Orlando Alassia</v>
      </c>
      <c r="E3123" s="2" t="s">
        <v>33</v>
      </c>
      <c r="F3123" s="2" t="s">
        <v>34</v>
      </c>
      <c r="G3123" s="2" t="s">
        <v>35</v>
      </c>
      <c r="H3123" s="2" t="s">
        <v>36</v>
      </c>
      <c r="I3123" s="2" t="s">
        <v>45</v>
      </c>
      <c r="J3123" s="2" t="s">
        <v>35</v>
      </c>
      <c r="K3123" s="2"/>
      <c r="L3123" s="2" t="s">
        <v>39</v>
      </c>
      <c r="M3123" s="2"/>
      <c r="N3123" s="2"/>
      <c r="O3123" s="2" t="s">
        <v>36</v>
      </c>
      <c r="P3123" s="2" t="s">
        <v>36</v>
      </c>
      <c r="Q3123" s="2"/>
      <c r="R3123" s="2"/>
      <c r="S3123" s="2" t="s">
        <v>36</v>
      </c>
      <c r="T3123" s="2" t="s">
        <v>49</v>
      </c>
      <c r="U3123" s="2" t="s">
        <v>42</v>
      </c>
      <c r="V3123" s="2" t="s">
        <v>42</v>
      </c>
      <c r="W3123" s="2" t="s">
        <v>49</v>
      </c>
      <c r="X3123" s="2" t="s">
        <v>43</v>
      </c>
      <c r="Y3123" s="2" t="s">
        <v>79</v>
      </c>
      <c r="Z3123" s="2" t="s">
        <v>35</v>
      </c>
      <c r="AA3123" s="2" t="s">
        <v>35</v>
      </c>
      <c r="AB3123" s="2" t="s">
        <v>36</v>
      </c>
      <c r="AC3123" s="2"/>
      <c r="AD3123" s="2"/>
      <c r="AE3123">
        <v>2825</v>
      </c>
      <c r="AF3123" s="2" t="s">
        <v>35</v>
      </c>
      <c r="AG3123" s="2" t="s">
        <v>49</v>
      </c>
      <c r="AH3123" s="2"/>
      <c r="AI3123" s="2"/>
      <c r="AJ3123" s="2" t="s">
        <v>37</v>
      </c>
      <c r="AK3123" s="2" t="s">
        <v>36</v>
      </c>
    </row>
    <row r="3124" spans="1:37" x14ac:dyDescent="0.3">
      <c r="A3124">
        <v>1595</v>
      </c>
      <c r="B3124" s="1">
        <v>43168</v>
      </c>
      <c r="C3124">
        <v>18</v>
      </c>
      <c r="D3124" t="str">
        <f>VLOOKUP(seguimiento[[#This Row],[idinstituciones]],instituciones[[idinstituciones]:[nombre]],2,)</f>
        <v>Hospital Pediátrico Juan Pablo II</v>
      </c>
      <c r="E3124" s="2" t="s">
        <v>64</v>
      </c>
      <c r="F3124" s="2" t="s">
        <v>34</v>
      </c>
      <c r="G3124" s="2" t="s">
        <v>35</v>
      </c>
      <c r="H3124" s="2" t="s">
        <v>36</v>
      </c>
      <c r="I3124" s="2" t="s">
        <v>45</v>
      </c>
      <c r="J3124" s="2" t="s">
        <v>35</v>
      </c>
      <c r="K3124" s="2"/>
      <c r="L3124" s="2" t="s">
        <v>39</v>
      </c>
      <c r="M3124" s="2"/>
      <c r="N3124" s="2" t="s">
        <v>35</v>
      </c>
      <c r="O3124" s="2" t="s">
        <v>36</v>
      </c>
      <c r="P3124" s="2" t="s">
        <v>36</v>
      </c>
      <c r="Q3124" s="2"/>
      <c r="R3124" s="2" t="s">
        <v>118</v>
      </c>
      <c r="S3124" s="2" t="s">
        <v>45</v>
      </c>
      <c r="T3124" s="2" t="s">
        <v>37</v>
      </c>
      <c r="U3124" s="2" t="s">
        <v>45</v>
      </c>
      <c r="V3124" s="2" t="s">
        <v>45</v>
      </c>
      <c r="W3124" s="2" t="s">
        <v>37</v>
      </c>
      <c r="X3124" s="2" t="s">
        <v>43</v>
      </c>
      <c r="Y3124" s="2" t="s">
        <v>36</v>
      </c>
      <c r="Z3124" s="2" t="s">
        <v>281</v>
      </c>
      <c r="AA3124" s="2" t="s">
        <v>35</v>
      </c>
      <c r="AB3124" s="2" t="s">
        <v>36</v>
      </c>
      <c r="AC3124" s="2"/>
      <c r="AD3124" s="2"/>
      <c r="AE3124">
        <v>2839</v>
      </c>
      <c r="AF3124" s="2" t="s">
        <v>35</v>
      </c>
      <c r="AG3124" s="2" t="s">
        <v>49</v>
      </c>
      <c r="AH3124" s="2">
        <v>1</v>
      </c>
      <c r="AI3124" s="2" t="str">
        <f>VLOOKUP(seguimiento[[#This Row],[vitamiad]],vitaminad[[id]:[valor]],2,)</f>
        <v>No realizado</v>
      </c>
      <c r="AJ3124" s="2" t="s">
        <v>37</v>
      </c>
      <c r="AK3124" s="2" t="s">
        <v>45</v>
      </c>
    </row>
    <row r="3125" spans="1:37" x14ac:dyDescent="0.3">
      <c r="A3125">
        <v>1598</v>
      </c>
      <c r="B3125" s="1">
        <v>43284</v>
      </c>
      <c r="C3125">
        <v>66</v>
      </c>
      <c r="D3125" t="str">
        <f>VLOOKUP(seguimiento[[#This Row],[idinstituciones]],instituciones[[idinstituciones]:[nombre]],2,)</f>
        <v>CENTRO DE ESPECIALIDADES MÉDICAS DE ROSARIO</v>
      </c>
      <c r="E3125" s="2" t="s">
        <v>35</v>
      </c>
      <c r="F3125" s="2" t="s">
        <v>34</v>
      </c>
      <c r="G3125" s="2" t="s">
        <v>35</v>
      </c>
      <c r="H3125" s="2" t="s">
        <v>36</v>
      </c>
      <c r="I3125" s="2" t="s">
        <v>37</v>
      </c>
      <c r="J3125" s="2" t="s">
        <v>35</v>
      </c>
      <c r="K3125" s="2"/>
      <c r="L3125" s="2" t="s">
        <v>39</v>
      </c>
      <c r="M3125" s="2" t="s">
        <v>70</v>
      </c>
      <c r="N3125" s="2"/>
      <c r="O3125" s="2" t="s">
        <v>36</v>
      </c>
      <c r="P3125" s="2" t="s">
        <v>36</v>
      </c>
      <c r="Q3125" s="2" t="s">
        <v>34</v>
      </c>
      <c r="R3125" s="2" t="s">
        <v>34</v>
      </c>
      <c r="S3125" s="2" t="s">
        <v>37</v>
      </c>
      <c r="T3125" s="2" t="s">
        <v>46</v>
      </c>
      <c r="U3125" s="2" t="s">
        <v>42</v>
      </c>
      <c r="V3125" s="2" t="s">
        <v>42</v>
      </c>
      <c r="W3125" s="2" t="s">
        <v>46</v>
      </c>
      <c r="X3125" s="2" t="s">
        <v>43</v>
      </c>
      <c r="Y3125" s="2" t="s">
        <v>54</v>
      </c>
      <c r="Z3125" s="2" t="s">
        <v>281</v>
      </c>
      <c r="AA3125" s="2" t="s">
        <v>35</v>
      </c>
      <c r="AB3125" s="2" t="s">
        <v>36</v>
      </c>
      <c r="AC3125" s="2"/>
      <c r="AD3125" s="2"/>
      <c r="AE3125">
        <v>2845</v>
      </c>
      <c r="AF3125" s="2" t="s">
        <v>35</v>
      </c>
      <c r="AG3125" s="2" t="s">
        <v>49</v>
      </c>
      <c r="AH3125" s="2">
        <v>3</v>
      </c>
      <c r="AI3125" s="2" t="str">
        <f>VLOOKUP(seguimiento[[#This Row],[vitamiad]],vitaminad[[id]:[valor]],2,)</f>
        <v>Bajo</v>
      </c>
      <c r="AJ3125" s="2" t="s">
        <v>45</v>
      </c>
      <c r="AK3125" s="2" t="s">
        <v>45</v>
      </c>
    </row>
    <row r="3126" spans="1:37" x14ac:dyDescent="0.3">
      <c r="A3126">
        <v>1599</v>
      </c>
      <c r="B3126" s="1">
        <v>43277</v>
      </c>
      <c r="C3126">
        <v>66</v>
      </c>
      <c r="D3126" t="str">
        <f>VLOOKUP(seguimiento[[#This Row],[idinstituciones]],instituciones[[idinstituciones]:[nombre]],2,)</f>
        <v>CENTRO DE ESPECIALIDADES MÉDICAS DE ROSARIO</v>
      </c>
      <c r="E3126" s="2" t="s">
        <v>64</v>
      </c>
      <c r="F3126" s="2" t="s">
        <v>58</v>
      </c>
      <c r="G3126" s="2" t="s">
        <v>67</v>
      </c>
      <c r="H3126" s="2" t="s">
        <v>36</v>
      </c>
      <c r="I3126" s="2" t="s">
        <v>37</v>
      </c>
      <c r="J3126" s="2" t="s">
        <v>35</v>
      </c>
      <c r="K3126" s="2"/>
      <c r="L3126" s="2" t="s">
        <v>39</v>
      </c>
      <c r="M3126" s="2" t="s">
        <v>70</v>
      </c>
      <c r="N3126" s="2"/>
      <c r="O3126" s="2" t="s">
        <v>36</v>
      </c>
      <c r="P3126" s="2" t="s">
        <v>36</v>
      </c>
      <c r="Q3126" s="2" t="s">
        <v>34</v>
      </c>
      <c r="R3126" s="2" t="s">
        <v>34</v>
      </c>
      <c r="S3126" s="2" t="s">
        <v>45</v>
      </c>
      <c r="T3126" s="2" t="s">
        <v>41</v>
      </c>
      <c r="U3126" s="2" t="s">
        <v>45</v>
      </c>
      <c r="V3126" s="2" t="s">
        <v>37</v>
      </c>
      <c r="W3126" s="2" t="s">
        <v>49</v>
      </c>
      <c r="X3126" s="2" t="s">
        <v>43</v>
      </c>
      <c r="Y3126" s="2" t="s">
        <v>54</v>
      </c>
      <c r="Z3126" s="2" t="s">
        <v>281</v>
      </c>
      <c r="AA3126" s="2" t="s">
        <v>35</v>
      </c>
      <c r="AB3126" s="2" t="s">
        <v>36</v>
      </c>
      <c r="AC3126" s="2"/>
      <c r="AD3126" s="2"/>
      <c r="AE3126">
        <v>2846</v>
      </c>
      <c r="AF3126" s="2" t="s">
        <v>35</v>
      </c>
      <c r="AG3126" s="2" t="s">
        <v>49</v>
      </c>
      <c r="AH3126" s="2">
        <v>3</v>
      </c>
      <c r="AI3126" s="2" t="str">
        <f>VLOOKUP(seguimiento[[#This Row],[vitamiad]],vitaminad[[id]:[valor]],2,)</f>
        <v>Bajo</v>
      </c>
      <c r="AJ3126" s="2" t="s">
        <v>46</v>
      </c>
      <c r="AK3126" s="2" t="s">
        <v>45</v>
      </c>
    </row>
    <row r="3127" spans="1:37" x14ac:dyDescent="0.3">
      <c r="A3127">
        <v>1600</v>
      </c>
      <c r="B3127" s="1">
        <v>43319</v>
      </c>
      <c r="C3127">
        <v>66</v>
      </c>
      <c r="D3127" t="str">
        <f>VLOOKUP(seguimiento[[#This Row],[idinstituciones]],instituciones[[idinstituciones]:[nombre]],2,)</f>
        <v>CENTRO DE ESPECIALIDADES MÉDICAS DE ROSARIO</v>
      </c>
      <c r="E3127" s="2" t="s">
        <v>33</v>
      </c>
      <c r="F3127" s="2" t="s">
        <v>34</v>
      </c>
      <c r="G3127" s="2" t="s">
        <v>35</v>
      </c>
      <c r="H3127" s="2" t="s">
        <v>36</v>
      </c>
      <c r="I3127" s="2" t="s">
        <v>37</v>
      </c>
      <c r="J3127" s="2" t="s">
        <v>35</v>
      </c>
      <c r="K3127" s="2"/>
      <c r="L3127" s="2" t="s">
        <v>39</v>
      </c>
      <c r="M3127" s="2" t="s">
        <v>76</v>
      </c>
      <c r="N3127" s="2" t="s">
        <v>35</v>
      </c>
      <c r="O3127" s="2" t="s">
        <v>36</v>
      </c>
      <c r="P3127" s="2" t="s">
        <v>36</v>
      </c>
      <c r="Q3127" s="2" t="s">
        <v>34</v>
      </c>
      <c r="R3127" s="2" t="s">
        <v>34</v>
      </c>
      <c r="S3127" s="2" t="s">
        <v>45</v>
      </c>
      <c r="T3127" s="2" t="s">
        <v>46</v>
      </c>
      <c r="U3127" s="2" t="s">
        <v>42</v>
      </c>
      <c r="V3127" s="2" t="s">
        <v>42</v>
      </c>
      <c r="W3127" s="2" t="s">
        <v>46</v>
      </c>
      <c r="X3127" s="2" t="s">
        <v>43</v>
      </c>
      <c r="Y3127" s="2" t="s">
        <v>54</v>
      </c>
      <c r="Z3127" s="2" t="s">
        <v>281</v>
      </c>
      <c r="AA3127" s="2" t="s">
        <v>35</v>
      </c>
      <c r="AB3127" s="2" t="s">
        <v>36</v>
      </c>
      <c r="AC3127" s="2"/>
      <c r="AD3127" s="2"/>
      <c r="AE3127">
        <v>2847</v>
      </c>
      <c r="AF3127" s="2" t="s">
        <v>35</v>
      </c>
      <c r="AG3127" s="2" t="s">
        <v>49</v>
      </c>
      <c r="AH3127" s="2">
        <v>3</v>
      </c>
      <c r="AI3127" s="2" t="str">
        <f>VLOOKUP(seguimiento[[#This Row],[vitamiad]],vitaminad[[id]:[valor]],2,)</f>
        <v>Bajo</v>
      </c>
      <c r="AJ3127" s="2" t="s">
        <v>45</v>
      </c>
      <c r="AK3127" s="2" t="s">
        <v>45</v>
      </c>
    </row>
    <row r="3128" spans="1:37" x14ac:dyDescent="0.3">
      <c r="A3128">
        <v>1601</v>
      </c>
      <c r="B3128" s="1">
        <v>43297</v>
      </c>
      <c r="C3128">
        <v>16</v>
      </c>
      <c r="D3128" t="str">
        <f>VLOOKUP(seguimiento[[#This Row],[idinstituciones]],instituciones[[idinstituciones]:[nombre]],2,)</f>
        <v>HOSPITAL de PEDIATRÍA "Juan P. Garrahan"</v>
      </c>
      <c r="E3128" s="2" t="s">
        <v>35</v>
      </c>
      <c r="F3128" s="2" t="s">
        <v>34</v>
      </c>
      <c r="G3128" s="2" t="s">
        <v>35</v>
      </c>
      <c r="H3128" s="2" t="s">
        <v>36</v>
      </c>
      <c r="I3128" s="2" t="s">
        <v>36</v>
      </c>
      <c r="J3128" s="2" t="s">
        <v>36</v>
      </c>
      <c r="K3128" s="2"/>
      <c r="L3128" s="2" t="s">
        <v>36</v>
      </c>
      <c r="M3128" s="2"/>
      <c r="N3128" s="2"/>
      <c r="O3128" s="2" t="s">
        <v>36</v>
      </c>
      <c r="P3128" s="2" t="s">
        <v>36</v>
      </c>
      <c r="Q3128" s="2"/>
      <c r="R3128" s="2"/>
      <c r="S3128" s="2" t="s">
        <v>36</v>
      </c>
      <c r="T3128" s="2" t="s">
        <v>36</v>
      </c>
      <c r="U3128" s="2" t="s">
        <v>36</v>
      </c>
      <c r="V3128" s="2" t="s">
        <v>36</v>
      </c>
      <c r="W3128" s="2" t="s">
        <v>36</v>
      </c>
      <c r="X3128" s="2" t="s">
        <v>36</v>
      </c>
      <c r="Y3128" s="2" t="s">
        <v>36</v>
      </c>
      <c r="Z3128" s="2"/>
      <c r="AA3128" s="2" t="s">
        <v>35</v>
      </c>
      <c r="AB3128" s="2" t="s">
        <v>36</v>
      </c>
      <c r="AC3128" s="2"/>
      <c r="AD3128" s="2"/>
      <c r="AE3128">
        <v>2848</v>
      </c>
      <c r="AF3128" s="2" t="s">
        <v>35</v>
      </c>
      <c r="AG3128" s="2" t="s">
        <v>49</v>
      </c>
      <c r="AH3128" s="2"/>
      <c r="AI3128" s="2"/>
      <c r="AJ3128" s="2" t="s">
        <v>45</v>
      </c>
      <c r="AK3128" s="2" t="s">
        <v>36</v>
      </c>
    </row>
    <row r="3129" spans="1:37" x14ac:dyDescent="0.3">
      <c r="A3129">
        <v>1602</v>
      </c>
      <c r="B3129" s="1">
        <v>41983</v>
      </c>
      <c r="C3129">
        <v>4</v>
      </c>
      <c r="D3129" t="str">
        <f>VLOOKUP(seguimiento[[#This Row],[idinstituciones]],instituciones[[idinstituciones]:[nombre]],2,)</f>
        <v>HOSP. DE Niños DE LA SMA.TRINIDAD</v>
      </c>
      <c r="E3129" s="2" t="s">
        <v>33</v>
      </c>
      <c r="F3129" s="2" t="s">
        <v>34</v>
      </c>
      <c r="G3129" s="2" t="s">
        <v>35</v>
      </c>
      <c r="H3129" s="2" t="s">
        <v>36</v>
      </c>
      <c r="I3129" s="2" t="s">
        <v>45</v>
      </c>
      <c r="J3129" s="2" t="s">
        <v>35</v>
      </c>
      <c r="K3129" s="2"/>
      <c r="L3129" s="2" t="s">
        <v>39</v>
      </c>
      <c r="M3129" s="2"/>
      <c r="N3129" s="2"/>
      <c r="O3129" s="2" t="s">
        <v>36</v>
      </c>
      <c r="P3129" s="2" t="s">
        <v>36</v>
      </c>
      <c r="Q3129" s="2"/>
      <c r="R3129" s="2" t="s">
        <v>118</v>
      </c>
      <c r="S3129" s="2" t="s">
        <v>45</v>
      </c>
      <c r="T3129" s="2" t="s">
        <v>36</v>
      </c>
      <c r="U3129" s="2" t="s">
        <v>48</v>
      </c>
      <c r="V3129" s="2" t="s">
        <v>45</v>
      </c>
      <c r="W3129" s="2" t="s">
        <v>49</v>
      </c>
      <c r="X3129" s="2" t="s">
        <v>43</v>
      </c>
      <c r="Y3129" s="2" t="s">
        <v>44</v>
      </c>
      <c r="Z3129" s="2" t="s">
        <v>35</v>
      </c>
      <c r="AA3129" s="2" t="s">
        <v>35</v>
      </c>
      <c r="AB3129" s="2" t="s">
        <v>36</v>
      </c>
      <c r="AC3129" s="2"/>
      <c r="AD3129" s="2"/>
      <c r="AE3129">
        <v>2996</v>
      </c>
      <c r="AF3129" s="2" t="s">
        <v>35</v>
      </c>
      <c r="AG3129" s="2" t="s">
        <v>49</v>
      </c>
      <c r="AH3129" s="2">
        <v>4</v>
      </c>
      <c r="AI3129" s="2"/>
      <c r="AJ3129" s="2" t="s">
        <v>37</v>
      </c>
      <c r="AK3129" s="2" t="s">
        <v>45</v>
      </c>
    </row>
    <row r="3130" spans="1:37" x14ac:dyDescent="0.3">
      <c r="A3130">
        <v>1602</v>
      </c>
      <c r="B3130" s="1">
        <v>42354</v>
      </c>
      <c r="C3130">
        <v>4</v>
      </c>
      <c r="D3130" t="str">
        <f>VLOOKUP(seguimiento[[#This Row],[idinstituciones]],instituciones[[idinstituciones]:[nombre]],2,)</f>
        <v>HOSP. DE Niños DE LA SMA.TRINIDAD</v>
      </c>
      <c r="E3130" s="2" t="s">
        <v>33</v>
      </c>
      <c r="F3130" s="2" t="s">
        <v>34</v>
      </c>
      <c r="G3130" s="2" t="s">
        <v>55</v>
      </c>
      <c r="H3130" s="2" t="s">
        <v>36</v>
      </c>
      <c r="I3130" s="2" t="s">
        <v>45</v>
      </c>
      <c r="J3130" s="2" t="s">
        <v>35</v>
      </c>
      <c r="K3130" s="2"/>
      <c r="L3130" s="2" t="s">
        <v>39</v>
      </c>
      <c r="M3130" s="2"/>
      <c r="N3130" s="2"/>
      <c r="O3130" s="2" t="s">
        <v>36</v>
      </c>
      <c r="P3130" s="2" t="s">
        <v>36</v>
      </c>
      <c r="Q3130" s="2"/>
      <c r="R3130" s="2" t="s">
        <v>118</v>
      </c>
      <c r="S3130" s="2" t="s">
        <v>45</v>
      </c>
      <c r="T3130" s="2" t="s">
        <v>113</v>
      </c>
      <c r="U3130" s="2" t="s">
        <v>42</v>
      </c>
      <c r="V3130" s="2" t="s">
        <v>42</v>
      </c>
      <c r="W3130" s="2" t="s">
        <v>46</v>
      </c>
      <c r="X3130" s="2" t="s">
        <v>43</v>
      </c>
      <c r="Y3130" s="2" t="s">
        <v>44</v>
      </c>
      <c r="Z3130" s="2" t="s">
        <v>35</v>
      </c>
      <c r="AA3130" s="2" t="s">
        <v>35</v>
      </c>
      <c r="AB3130" s="2" t="s">
        <v>36</v>
      </c>
      <c r="AC3130" s="2"/>
      <c r="AD3130" s="2"/>
      <c r="AE3130">
        <v>2997</v>
      </c>
      <c r="AF3130" s="2" t="s">
        <v>35</v>
      </c>
      <c r="AG3130" s="2" t="s">
        <v>49</v>
      </c>
      <c r="AH3130" s="2">
        <v>4</v>
      </c>
      <c r="AI3130" s="2"/>
      <c r="AJ3130" s="2" t="s">
        <v>37</v>
      </c>
      <c r="AK3130" s="2" t="s">
        <v>45</v>
      </c>
    </row>
    <row r="3131" spans="1:37" x14ac:dyDescent="0.3">
      <c r="A3131">
        <v>1602</v>
      </c>
      <c r="B3131" s="1">
        <v>42464</v>
      </c>
      <c r="C3131">
        <v>4</v>
      </c>
      <c r="D3131" t="str">
        <f>VLOOKUP(seguimiento[[#This Row],[idinstituciones]],instituciones[[idinstituciones]:[nombre]],2,)</f>
        <v>HOSP. DE Niños DE LA SMA.TRINIDAD</v>
      </c>
      <c r="E3131" s="2" t="s">
        <v>33</v>
      </c>
      <c r="F3131" s="2" t="s">
        <v>34</v>
      </c>
      <c r="G3131" s="2" t="s">
        <v>35</v>
      </c>
      <c r="H3131" s="2" t="s">
        <v>36</v>
      </c>
      <c r="I3131" s="2" t="s">
        <v>45</v>
      </c>
      <c r="J3131" s="2" t="s">
        <v>35</v>
      </c>
      <c r="K3131" s="2"/>
      <c r="L3131" s="2" t="s">
        <v>39</v>
      </c>
      <c r="M3131" s="2"/>
      <c r="N3131" s="2" t="s">
        <v>35</v>
      </c>
      <c r="O3131" s="2" t="s">
        <v>36</v>
      </c>
      <c r="P3131" s="2" t="s">
        <v>36</v>
      </c>
      <c r="Q3131" s="2"/>
      <c r="R3131" s="2" t="s">
        <v>118</v>
      </c>
      <c r="S3131" s="2" t="s">
        <v>45</v>
      </c>
      <c r="T3131" s="2" t="s">
        <v>41</v>
      </c>
      <c r="U3131" s="2" t="s">
        <v>37</v>
      </c>
      <c r="V3131" s="2" t="s">
        <v>42</v>
      </c>
      <c r="W3131" s="2" t="s">
        <v>48</v>
      </c>
      <c r="X3131" s="2" t="s">
        <v>43</v>
      </c>
      <c r="Y3131" s="2" t="s">
        <v>56</v>
      </c>
      <c r="Z3131" s="2" t="s">
        <v>35</v>
      </c>
      <c r="AA3131" s="2" t="s">
        <v>35</v>
      </c>
      <c r="AB3131" s="2" t="s">
        <v>36</v>
      </c>
      <c r="AC3131" s="2"/>
      <c r="AD3131" s="2"/>
      <c r="AE3131">
        <v>2849</v>
      </c>
      <c r="AF3131" s="2" t="s">
        <v>35</v>
      </c>
      <c r="AG3131" s="2" t="s">
        <v>49</v>
      </c>
      <c r="AH3131" s="2">
        <v>1</v>
      </c>
      <c r="AI3131" s="2" t="str">
        <f>VLOOKUP(seguimiento[[#This Row],[vitamiad]],vitaminad[[id]:[valor]],2,)</f>
        <v>No realizado</v>
      </c>
      <c r="AJ3131" s="2" t="s">
        <v>37</v>
      </c>
      <c r="AK3131" s="2" t="s">
        <v>45</v>
      </c>
    </row>
    <row r="3132" spans="1:37" x14ac:dyDescent="0.3">
      <c r="A3132">
        <v>1602</v>
      </c>
      <c r="B3132" s="1">
        <v>42983</v>
      </c>
      <c r="C3132">
        <v>4</v>
      </c>
      <c r="D3132" t="str">
        <f>VLOOKUP(seguimiento[[#This Row],[idinstituciones]],instituciones[[idinstituciones]:[nombre]],2,)</f>
        <v>HOSP. DE Niños DE LA SMA.TRINIDAD</v>
      </c>
      <c r="E3132" s="2" t="s">
        <v>33</v>
      </c>
      <c r="F3132" s="2" t="s">
        <v>34</v>
      </c>
      <c r="G3132" s="2" t="s">
        <v>35</v>
      </c>
      <c r="H3132" s="2" t="s">
        <v>36</v>
      </c>
      <c r="I3132" s="2" t="s">
        <v>45</v>
      </c>
      <c r="J3132" s="2" t="s">
        <v>35</v>
      </c>
      <c r="K3132" s="2"/>
      <c r="L3132" s="2" t="s">
        <v>39</v>
      </c>
      <c r="M3132" s="2"/>
      <c r="N3132" s="2" t="s">
        <v>35</v>
      </c>
      <c r="O3132" s="2" t="s">
        <v>36</v>
      </c>
      <c r="P3132" s="2" t="s">
        <v>36</v>
      </c>
      <c r="Q3132" s="2"/>
      <c r="R3132" s="2" t="s">
        <v>118</v>
      </c>
      <c r="S3132" s="2" t="s">
        <v>45</v>
      </c>
      <c r="T3132" s="2" t="s">
        <v>48</v>
      </c>
      <c r="U3132" s="2" t="s">
        <v>42</v>
      </c>
      <c r="V3132" s="2" t="s">
        <v>42</v>
      </c>
      <c r="W3132" s="2" t="s">
        <v>37</v>
      </c>
      <c r="X3132" s="2" t="s">
        <v>43</v>
      </c>
      <c r="Y3132" s="2" t="s">
        <v>56</v>
      </c>
      <c r="Z3132" s="2" t="s">
        <v>35</v>
      </c>
      <c r="AA3132" s="2" t="s">
        <v>35</v>
      </c>
      <c r="AB3132" s="2" t="s">
        <v>36</v>
      </c>
      <c r="AC3132" s="2"/>
      <c r="AD3132" s="2"/>
      <c r="AE3132">
        <v>2851</v>
      </c>
      <c r="AF3132" s="2" t="s">
        <v>35</v>
      </c>
      <c r="AG3132" s="2" t="s">
        <v>49</v>
      </c>
      <c r="AH3132" s="2">
        <v>4</v>
      </c>
      <c r="AI3132" s="2"/>
      <c r="AJ3132" s="2" t="s">
        <v>37</v>
      </c>
      <c r="AK3132" s="2" t="s">
        <v>45</v>
      </c>
    </row>
    <row r="3133" spans="1:37" x14ac:dyDescent="0.3">
      <c r="A3133">
        <v>1602</v>
      </c>
      <c r="B3133" s="1">
        <v>43445</v>
      </c>
      <c r="C3133">
        <v>4</v>
      </c>
      <c r="D3133" t="str">
        <f>VLOOKUP(seguimiento[[#This Row],[idinstituciones]],instituciones[[idinstituciones]:[nombre]],2,)</f>
        <v>HOSP. DE Niños DE LA SMA.TRINIDAD</v>
      </c>
      <c r="E3133" s="2" t="s">
        <v>33</v>
      </c>
      <c r="F3133" s="2" t="s">
        <v>50</v>
      </c>
      <c r="G3133" s="2" t="s">
        <v>59</v>
      </c>
      <c r="H3133" s="2" t="s">
        <v>36</v>
      </c>
      <c r="I3133" s="2" t="s">
        <v>45</v>
      </c>
      <c r="J3133" s="2" t="s">
        <v>35</v>
      </c>
      <c r="K3133" s="2"/>
      <c r="L3133" s="2" t="s">
        <v>39</v>
      </c>
      <c r="M3133" s="2"/>
      <c r="N3133" s="2"/>
      <c r="O3133" s="2" t="s">
        <v>36</v>
      </c>
      <c r="P3133" s="2" t="s">
        <v>36</v>
      </c>
      <c r="Q3133" s="2"/>
      <c r="R3133" s="2" t="s">
        <v>118</v>
      </c>
      <c r="S3133" s="2" t="s">
        <v>45</v>
      </c>
      <c r="T3133" s="2" t="s">
        <v>73</v>
      </c>
      <c r="U3133" s="2" t="s">
        <v>42</v>
      </c>
      <c r="V3133" s="2" t="s">
        <v>42</v>
      </c>
      <c r="W3133" s="2" t="s">
        <v>37</v>
      </c>
      <c r="X3133" s="2" t="s">
        <v>43</v>
      </c>
      <c r="Y3133" s="2" t="s">
        <v>56</v>
      </c>
      <c r="Z3133" s="2" t="s">
        <v>35</v>
      </c>
      <c r="AA3133" s="2" t="s">
        <v>35</v>
      </c>
      <c r="AB3133" s="2" t="s">
        <v>36</v>
      </c>
      <c r="AC3133" s="2"/>
      <c r="AD3133" s="2"/>
      <c r="AE3133">
        <v>2998</v>
      </c>
      <c r="AF3133" s="2" t="s">
        <v>35</v>
      </c>
      <c r="AG3133" s="2" t="s">
        <v>49</v>
      </c>
      <c r="AH3133" s="2">
        <v>1</v>
      </c>
      <c r="AI3133" s="2" t="str">
        <f>VLOOKUP(seguimiento[[#This Row],[vitamiad]],vitaminad[[id]:[valor]],2,)</f>
        <v>No realizado</v>
      </c>
      <c r="AJ3133" s="2" t="s">
        <v>37</v>
      </c>
      <c r="AK3133" s="2" t="s">
        <v>45</v>
      </c>
    </row>
    <row r="3134" spans="1:37" x14ac:dyDescent="0.3">
      <c r="A3134">
        <v>1603</v>
      </c>
      <c r="B3134" s="1">
        <v>43298</v>
      </c>
      <c r="C3134">
        <v>66</v>
      </c>
      <c r="D3134" t="str">
        <f>VLOOKUP(seguimiento[[#This Row],[idinstituciones]],instituciones[[idinstituciones]:[nombre]],2,)</f>
        <v>CENTRO DE ESPECIALIDADES MÉDICAS DE ROSARIO</v>
      </c>
      <c r="E3134" s="2" t="s">
        <v>64</v>
      </c>
      <c r="F3134" s="2" t="s">
        <v>34</v>
      </c>
      <c r="G3134" s="2" t="s">
        <v>51</v>
      </c>
      <c r="H3134" s="2" t="s">
        <v>36</v>
      </c>
      <c r="I3134" s="2" t="s">
        <v>37</v>
      </c>
      <c r="J3134" s="2" t="s">
        <v>35</v>
      </c>
      <c r="K3134" s="2"/>
      <c r="L3134" s="2" t="s">
        <v>39</v>
      </c>
      <c r="M3134" s="2" t="s">
        <v>53</v>
      </c>
      <c r="N3134" s="2"/>
      <c r="O3134" s="2" t="s">
        <v>36</v>
      </c>
      <c r="P3134" s="2" t="s">
        <v>36</v>
      </c>
      <c r="Q3134" s="2" t="s">
        <v>80</v>
      </c>
      <c r="R3134" s="2" t="s">
        <v>34</v>
      </c>
      <c r="S3134" s="2" t="s">
        <v>45</v>
      </c>
      <c r="T3134" s="2" t="s">
        <v>49</v>
      </c>
      <c r="U3134" s="2" t="s">
        <v>37</v>
      </c>
      <c r="V3134" s="2" t="s">
        <v>42</v>
      </c>
      <c r="W3134" s="2" t="s">
        <v>49</v>
      </c>
      <c r="X3134" s="2" t="s">
        <v>43</v>
      </c>
      <c r="Y3134" s="2" t="s">
        <v>47</v>
      </c>
      <c r="Z3134" s="2" t="s">
        <v>281</v>
      </c>
      <c r="AA3134" s="2" t="s">
        <v>35</v>
      </c>
      <c r="AB3134" s="2" t="s">
        <v>36</v>
      </c>
      <c r="AC3134" s="2"/>
      <c r="AD3134" s="2"/>
      <c r="AE3134">
        <v>2856</v>
      </c>
      <c r="AF3134" s="2" t="s">
        <v>35</v>
      </c>
      <c r="AG3134" s="2" t="s">
        <v>36</v>
      </c>
      <c r="AH3134" s="2">
        <v>3</v>
      </c>
      <c r="AI3134" s="2" t="str">
        <f>VLOOKUP(seguimiento[[#This Row],[vitamiad]],vitaminad[[id]:[valor]],2,)</f>
        <v>Bajo</v>
      </c>
      <c r="AJ3134" s="2" t="s">
        <v>46</v>
      </c>
      <c r="AK3134" s="2" t="s">
        <v>45</v>
      </c>
    </row>
    <row r="3135" spans="1:37" x14ac:dyDescent="0.3">
      <c r="A3135">
        <v>1603</v>
      </c>
      <c r="B3135" s="1">
        <v>43718</v>
      </c>
      <c r="C3135">
        <v>66</v>
      </c>
      <c r="D3135" t="str">
        <f>VLOOKUP(seguimiento[[#This Row],[idinstituciones]],instituciones[[idinstituciones]:[nombre]],2,)</f>
        <v>CENTRO DE ESPECIALIDADES MÉDICAS DE ROSARIO</v>
      </c>
      <c r="E3135" s="2" t="s">
        <v>64</v>
      </c>
      <c r="F3135" s="2" t="s">
        <v>50</v>
      </c>
      <c r="G3135" s="2" t="s">
        <v>51</v>
      </c>
      <c r="H3135" s="2" t="s">
        <v>105</v>
      </c>
      <c r="I3135" s="2" t="s">
        <v>37</v>
      </c>
      <c r="J3135" s="2" t="s">
        <v>35</v>
      </c>
      <c r="K3135" s="2"/>
      <c r="L3135" s="2" t="s">
        <v>39</v>
      </c>
      <c r="M3135" s="2" t="s">
        <v>53</v>
      </c>
      <c r="N3135" s="2"/>
      <c r="O3135" s="2" t="s">
        <v>36</v>
      </c>
      <c r="P3135" s="2" t="s">
        <v>36</v>
      </c>
      <c r="Q3135" s="2" t="s">
        <v>80</v>
      </c>
      <c r="R3135" s="2" t="s">
        <v>118</v>
      </c>
      <c r="S3135" s="2" t="s">
        <v>45</v>
      </c>
      <c r="T3135" s="2" t="s">
        <v>41</v>
      </c>
      <c r="U3135" s="2" t="s">
        <v>46</v>
      </c>
      <c r="V3135" s="2" t="s">
        <v>46</v>
      </c>
      <c r="W3135" s="2" t="s">
        <v>41</v>
      </c>
      <c r="X3135" s="2" t="s">
        <v>65</v>
      </c>
      <c r="Y3135" s="2" t="s">
        <v>54</v>
      </c>
      <c r="Z3135" s="2" t="s">
        <v>281</v>
      </c>
      <c r="AA3135" s="2" t="s">
        <v>35</v>
      </c>
      <c r="AB3135" s="2" t="s">
        <v>36</v>
      </c>
      <c r="AC3135" s="2"/>
      <c r="AD3135" s="2"/>
      <c r="AE3135">
        <v>3186</v>
      </c>
      <c r="AF3135" s="2" t="s">
        <v>35</v>
      </c>
      <c r="AG3135" s="2" t="s">
        <v>49</v>
      </c>
      <c r="AH3135" s="2">
        <v>3</v>
      </c>
      <c r="AI3135" s="2" t="str">
        <f>VLOOKUP(seguimiento[[#This Row],[vitamiad]],vitaminad[[id]:[valor]],2,)</f>
        <v>Bajo</v>
      </c>
      <c r="AJ3135" s="2" t="s">
        <v>46</v>
      </c>
      <c r="AK3135" s="2" t="s">
        <v>45</v>
      </c>
    </row>
    <row r="3136" spans="1:37" x14ac:dyDescent="0.3">
      <c r="A3136">
        <v>1605</v>
      </c>
      <c r="B3136" s="1">
        <v>43320</v>
      </c>
      <c r="C3136">
        <v>16</v>
      </c>
      <c r="D3136" t="str">
        <f>VLOOKUP(seguimiento[[#This Row],[idinstituciones]],instituciones[[idinstituciones]:[nombre]],2,)</f>
        <v>HOSPITAL de PEDIATRÍA "Juan P. Garrahan"</v>
      </c>
      <c r="E3136" s="2" t="s">
        <v>33</v>
      </c>
      <c r="F3136" s="2" t="s">
        <v>58</v>
      </c>
      <c r="G3136" s="2" t="s">
        <v>51</v>
      </c>
      <c r="H3136" s="2" t="s">
        <v>36</v>
      </c>
      <c r="I3136" s="2" t="s">
        <v>36</v>
      </c>
      <c r="J3136" s="2" t="s">
        <v>36</v>
      </c>
      <c r="K3136" s="2"/>
      <c r="L3136" s="2" t="s">
        <v>36</v>
      </c>
      <c r="M3136" s="2"/>
      <c r="N3136" s="2" t="s">
        <v>35</v>
      </c>
      <c r="O3136" s="2" t="s">
        <v>36</v>
      </c>
      <c r="P3136" s="2" t="s">
        <v>36</v>
      </c>
      <c r="Q3136" s="2"/>
      <c r="R3136" s="2"/>
      <c r="S3136" s="2" t="s">
        <v>45</v>
      </c>
      <c r="T3136" s="2" t="s">
        <v>49</v>
      </c>
      <c r="U3136" s="2" t="s">
        <v>37</v>
      </c>
      <c r="V3136" s="2" t="s">
        <v>37</v>
      </c>
      <c r="W3136" s="2" t="s">
        <v>49</v>
      </c>
      <c r="X3136" s="2" t="s">
        <v>65</v>
      </c>
      <c r="Y3136" s="2" t="s">
        <v>36</v>
      </c>
      <c r="Z3136" s="2"/>
      <c r="AA3136" s="2" t="s">
        <v>35</v>
      </c>
      <c r="AB3136" s="2" t="s">
        <v>36</v>
      </c>
      <c r="AC3136" s="2"/>
      <c r="AD3136" s="2"/>
      <c r="AE3136">
        <v>2858</v>
      </c>
      <c r="AF3136" s="2" t="s">
        <v>35</v>
      </c>
      <c r="AG3136" s="2" t="s">
        <v>49</v>
      </c>
      <c r="AH3136" s="2">
        <v>3</v>
      </c>
      <c r="AI3136" s="2" t="str">
        <f>VLOOKUP(seguimiento[[#This Row],[vitamiad]],vitaminad[[id]:[valor]],2,)</f>
        <v>Bajo</v>
      </c>
      <c r="AJ3136" s="2" t="s">
        <v>37</v>
      </c>
      <c r="AK3136" s="2" t="s">
        <v>45</v>
      </c>
    </row>
    <row r="3137" spans="1:37" x14ac:dyDescent="0.3">
      <c r="A3137">
        <v>1606</v>
      </c>
      <c r="B3137" s="1">
        <v>43346</v>
      </c>
      <c r="C3137">
        <v>16</v>
      </c>
      <c r="D3137" t="str">
        <f>VLOOKUP(seguimiento[[#This Row],[idinstituciones]],instituciones[[idinstituciones]:[nombre]],2,)</f>
        <v>HOSPITAL de PEDIATRÍA "Juan P. Garrahan"</v>
      </c>
      <c r="E3137" s="2" t="s">
        <v>35</v>
      </c>
      <c r="F3137" s="2" t="s">
        <v>34</v>
      </c>
      <c r="G3137" s="2" t="s">
        <v>35</v>
      </c>
      <c r="H3137" s="2" t="s">
        <v>36</v>
      </c>
      <c r="I3137" s="2" t="s">
        <v>45</v>
      </c>
      <c r="J3137" s="2" t="s">
        <v>35</v>
      </c>
      <c r="K3137" s="2"/>
      <c r="L3137" s="2" t="s">
        <v>39</v>
      </c>
      <c r="M3137" s="2"/>
      <c r="N3137" s="2" t="s">
        <v>35</v>
      </c>
      <c r="O3137" s="2" t="s">
        <v>36</v>
      </c>
      <c r="P3137" s="2" t="s">
        <v>36</v>
      </c>
      <c r="Q3137" s="2"/>
      <c r="R3137" s="2"/>
      <c r="S3137" s="2" t="s">
        <v>45</v>
      </c>
      <c r="T3137" s="2" t="s">
        <v>41</v>
      </c>
      <c r="U3137" s="2" t="s">
        <v>37</v>
      </c>
      <c r="V3137" s="2" t="s">
        <v>36</v>
      </c>
      <c r="W3137" s="2" t="s">
        <v>48</v>
      </c>
      <c r="X3137" s="2" t="s">
        <v>43</v>
      </c>
      <c r="Y3137" s="2" t="s">
        <v>44</v>
      </c>
      <c r="Z3137" s="2" t="s">
        <v>281</v>
      </c>
      <c r="AA3137" s="2" t="s">
        <v>35</v>
      </c>
      <c r="AB3137" s="2" t="s">
        <v>36</v>
      </c>
      <c r="AC3137" s="2"/>
      <c r="AD3137" s="2"/>
      <c r="AE3137">
        <v>2859</v>
      </c>
      <c r="AF3137" s="2" t="s">
        <v>35</v>
      </c>
      <c r="AG3137" s="2" t="s">
        <v>49</v>
      </c>
      <c r="AH3137" s="2">
        <v>3</v>
      </c>
      <c r="AI3137" s="2" t="str">
        <f>VLOOKUP(seguimiento[[#This Row],[vitamiad]],vitaminad[[id]:[valor]],2,)</f>
        <v>Bajo</v>
      </c>
      <c r="AJ3137" s="2" t="s">
        <v>45</v>
      </c>
      <c r="AK3137" s="2" t="s">
        <v>45</v>
      </c>
    </row>
    <row r="3138" spans="1:37" x14ac:dyDescent="0.3">
      <c r="A3138">
        <v>1608</v>
      </c>
      <c r="B3138" s="1">
        <v>43298</v>
      </c>
      <c r="C3138">
        <v>16</v>
      </c>
      <c r="D3138" t="str">
        <f>VLOOKUP(seguimiento[[#This Row],[idinstituciones]],instituciones[[idinstituciones]:[nombre]],2,)</f>
        <v>HOSPITAL de PEDIATRÍA "Juan P. Garrahan"</v>
      </c>
      <c r="E3138" s="2" t="s">
        <v>35</v>
      </c>
      <c r="F3138" s="2" t="s">
        <v>34</v>
      </c>
      <c r="G3138" s="2" t="s">
        <v>35</v>
      </c>
      <c r="H3138" s="2" t="s">
        <v>36</v>
      </c>
      <c r="I3138" s="2" t="s">
        <v>45</v>
      </c>
      <c r="J3138" s="2" t="s">
        <v>35</v>
      </c>
      <c r="K3138" s="2"/>
      <c r="L3138" s="2" t="s">
        <v>39</v>
      </c>
      <c r="M3138" s="2"/>
      <c r="N3138" s="2" t="s">
        <v>35</v>
      </c>
      <c r="O3138" s="2" t="s">
        <v>36</v>
      </c>
      <c r="P3138" s="2" t="s">
        <v>36</v>
      </c>
      <c r="Q3138" s="2"/>
      <c r="R3138" s="2"/>
      <c r="S3138" s="2" t="s">
        <v>45</v>
      </c>
      <c r="T3138" s="2" t="s">
        <v>36</v>
      </c>
      <c r="U3138" s="2" t="s">
        <v>36</v>
      </c>
      <c r="V3138" s="2" t="s">
        <v>36</v>
      </c>
      <c r="W3138" s="2" t="s">
        <v>36</v>
      </c>
      <c r="X3138" s="2" t="s">
        <v>36</v>
      </c>
      <c r="Y3138" s="2" t="s">
        <v>44</v>
      </c>
      <c r="Z3138" s="2" t="s">
        <v>281</v>
      </c>
      <c r="AA3138" s="2" t="s">
        <v>35</v>
      </c>
      <c r="AB3138" s="2" t="s">
        <v>36</v>
      </c>
      <c r="AC3138" s="2"/>
      <c r="AD3138" s="2"/>
      <c r="AE3138">
        <v>2860</v>
      </c>
      <c r="AF3138" s="2" t="s">
        <v>35</v>
      </c>
      <c r="AG3138" s="2" t="s">
        <v>49</v>
      </c>
      <c r="AH3138" s="2">
        <v>3</v>
      </c>
      <c r="AI3138" s="2" t="str">
        <f>VLOOKUP(seguimiento[[#This Row],[vitamiad]],vitaminad[[id]:[valor]],2,)</f>
        <v>Bajo</v>
      </c>
      <c r="AJ3138" s="2" t="s">
        <v>45</v>
      </c>
      <c r="AK3138" s="2" t="s">
        <v>45</v>
      </c>
    </row>
    <row r="3139" spans="1:37" x14ac:dyDescent="0.3">
      <c r="A3139">
        <v>1614</v>
      </c>
      <c r="B3139" s="1">
        <v>43166</v>
      </c>
      <c r="C3139">
        <v>16</v>
      </c>
      <c r="D3139" t="str">
        <f>VLOOKUP(seguimiento[[#This Row],[idinstituciones]],instituciones[[idinstituciones]:[nombre]],2,)</f>
        <v>HOSPITAL de PEDIATRÍA "Juan P. Garrahan"</v>
      </c>
      <c r="E3139" s="2" t="s">
        <v>35</v>
      </c>
      <c r="F3139" s="2" t="s">
        <v>34</v>
      </c>
      <c r="G3139" s="2" t="s">
        <v>35</v>
      </c>
      <c r="H3139" s="2" t="s">
        <v>36</v>
      </c>
      <c r="I3139" s="2" t="s">
        <v>45</v>
      </c>
      <c r="J3139" s="2" t="s">
        <v>35</v>
      </c>
      <c r="K3139" s="2"/>
      <c r="L3139" s="2" t="s">
        <v>39</v>
      </c>
      <c r="M3139" s="2"/>
      <c r="N3139" s="2" t="s">
        <v>35</v>
      </c>
      <c r="O3139" s="2" t="s">
        <v>36</v>
      </c>
      <c r="P3139" s="2" t="s">
        <v>36</v>
      </c>
      <c r="Q3139" s="2"/>
      <c r="R3139" s="2"/>
      <c r="S3139" s="2" t="s">
        <v>46</v>
      </c>
      <c r="T3139" s="2" t="s">
        <v>81</v>
      </c>
      <c r="U3139" s="2" t="s">
        <v>45</v>
      </c>
      <c r="V3139" s="2" t="s">
        <v>45</v>
      </c>
      <c r="W3139" s="2" t="s">
        <v>60</v>
      </c>
      <c r="X3139" s="2" t="s">
        <v>43</v>
      </c>
      <c r="Y3139" s="2" t="s">
        <v>44</v>
      </c>
      <c r="Z3139" s="2" t="s">
        <v>281</v>
      </c>
      <c r="AA3139" s="2" t="s">
        <v>35</v>
      </c>
      <c r="AB3139" s="2" t="s">
        <v>36</v>
      </c>
      <c r="AC3139" s="2"/>
      <c r="AD3139" s="2"/>
      <c r="AE3139">
        <v>2861</v>
      </c>
      <c r="AF3139" s="2" t="s">
        <v>35</v>
      </c>
      <c r="AG3139" s="2" t="s">
        <v>49</v>
      </c>
      <c r="AH3139" s="2"/>
      <c r="AI3139" s="2"/>
      <c r="AJ3139" s="2" t="s">
        <v>45</v>
      </c>
      <c r="AK3139" s="2" t="s">
        <v>36</v>
      </c>
    </row>
    <row r="3140" spans="1:37" x14ac:dyDescent="0.3">
      <c r="A3140">
        <v>1616</v>
      </c>
      <c r="B3140" s="1">
        <v>42467</v>
      </c>
      <c r="C3140">
        <v>4</v>
      </c>
      <c r="D3140" t="str">
        <f>VLOOKUP(seguimiento[[#This Row],[idinstituciones]],instituciones[[idinstituciones]:[nombre]],2,)</f>
        <v>HOSP. DE Niños DE LA SMA.TRINIDAD</v>
      </c>
      <c r="E3140" s="2" t="s">
        <v>64</v>
      </c>
      <c r="F3140" s="2" t="s">
        <v>34</v>
      </c>
      <c r="G3140" s="2" t="s">
        <v>35</v>
      </c>
      <c r="H3140" s="2" t="s">
        <v>36</v>
      </c>
      <c r="I3140" s="2" t="s">
        <v>45</v>
      </c>
      <c r="J3140" s="2" t="s">
        <v>35</v>
      </c>
      <c r="K3140" s="2"/>
      <c r="L3140" s="2" t="s">
        <v>39</v>
      </c>
      <c r="M3140" s="2"/>
      <c r="N3140" s="2"/>
      <c r="O3140" s="2" t="s">
        <v>36</v>
      </c>
      <c r="P3140" s="2" t="s">
        <v>36</v>
      </c>
      <c r="Q3140" s="2"/>
      <c r="R3140" s="2" t="s">
        <v>118</v>
      </c>
      <c r="S3140" s="2" t="s">
        <v>45</v>
      </c>
      <c r="T3140" s="2" t="s">
        <v>48</v>
      </c>
      <c r="U3140" s="2" t="s">
        <v>42</v>
      </c>
      <c r="V3140" s="2" t="s">
        <v>42</v>
      </c>
      <c r="W3140" s="2" t="s">
        <v>37</v>
      </c>
      <c r="X3140" s="2" t="s">
        <v>43</v>
      </c>
      <c r="Y3140" s="2" t="s">
        <v>56</v>
      </c>
      <c r="Z3140" s="2" t="s">
        <v>281</v>
      </c>
      <c r="AA3140" s="2" t="s">
        <v>35</v>
      </c>
      <c r="AB3140" s="2" t="s">
        <v>36</v>
      </c>
      <c r="AC3140" s="2"/>
      <c r="AD3140" s="2"/>
      <c r="AE3140">
        <v>2887</v>
      </c>
      <c r="AF3140" s="2" t="s">
        <v>35</v>
      </c>
      <c r="AG3140" s="2" t="s">
        <v>49</v>
      </c>
      <c r="AH3140" s="2">
        <v>1</v>
      </c>
      <c r="AI3140" s="2" t="str">
        <f>VLOOKUP(seguimiento[[#This Row],[vitamiad]],vitaminad[[id]:[valor]],2,)</f>
        <v>No realizado</v>
      </c>
      <c r="AJ3140" s="2" t="s">
        <v>46</v>
      </c>
      <c r="AK3140" s="2" t="s">
        <v>45</v>
      </c>
    </row>
    <row r="3141" spans="1:37" x14ac:dyDescent="0.3">
      <c r="A3141">
        <v>1616</v>
      </c>
      <c r="B3141" s="1">
        <v>42747</v>
      </c>
      <c r="C3141">
        <v>4</v>
      </c>
      <c r="D3141" t="str">
        <f>VLOOKUP(seguimiento[[#This Row],[idinstituciones]],instituciones[[idinstituciones]:[nombre]],2,)</f>
        <v>HOSP. DE Niños DE LA SMA.TRINIDAD</v>
      </c>
      <c r="E3141" s="2" t="s">
        <v>64</v>
      </c>
      <c r="F3141" s="2" t="s">
        <v>34</v>
      </c>
      <c r="G3141" s="2" t="s">
        <v>55</v>
      </c>
      <c r="H3141" s="2" t="s">
        <v>68</v>
      </c>
      <c r="I3141" s="2" t="s">
        <v>45</v>
      </c>
      <c r="J3141" s="2" t="s">
        <v>35</v>
      </c>
      <c r="K3141" s="2"/>
      <c r="L3141" s="2" t="s">
        <v>39</v>
      </c>
      <c r="M3141" s="2"/>
      <c r="N3141" s="2"/>
      <c r="O3141" s="2" t="s">
        <v>36</v>
      </c>
      <c r="P3141" s="2" t="s">
        <v>36</v>
      </c>
      <c r="Q3141" s="2"/>
      <c r="R3141" s="2" t="s">
        <v>118</v>
      </c>
      <c r="S3141" s="2" t="s">
        <v>45</v>
      </c>
      <c r="T3141" s="2" t="s">
        <v>41</v>
      </c>
      <c r="U3141" s="2" t="s">
        <v>42</v>
      </c>
      <c r="V3141" s="2" t="s">
        <v>42</v>
      </c>
      <c r="W3141" s="2" t="s">
        <v>37</v>
      </c>
      <c r="X3141" s="2" t="s">
        <v>43</v>
      </c>
      <c r="Y3141" s="2" t="s">
        <v>56</v>
      </c>
      <c r="Z3141" s="2" t="s">
        <v>281</v>
      </c>
      <c r="AA3141" s="2" t="s">
        <v>35</v>
      </c>
      <c r="AB3141" s="2" t="s">
        <v>36</v>
      </c>
      <c r="AC3141" s="2"/>
      <c r="AD3141" s="2"/>
      <c r="AE3141">
        <v>2888</v>
      </c>
      <c r="AF3141" s="2" t="s">
        <v>35</v>
      </c>
      <c r="AG3141" s="2" t="s">
        <v>49</v>
      </c>
      <c r="AH3141" s="2">
        <v>1</v>
      </c>
      <c r="AI3141" s="2" t="str">
        <f>VLOOKUP(seguimiento[[#This Row],[vitamiad]],vitaminad[[id]:[valor]],2,)</f>
        <v>No realizado</v>
      </c>
      <c r="AJ3141" s="2" t="s">
        <v>46</v>
      </c>
      <c r="AK3141" s="2" t="s">
        <v>45</v>
      </c>
    </row>
    <row r="3142" spans="1:37" x14ac:dyDescent="0.3">
      <c r="A3142">
        <v>1616</v>
      </c>
      <c r="B3142" s="1">
        <v>42810</v>
      </c>
      <c r="C3142">
        <v>4</v>
      </c>
      <c r="D3142" t="str">
        <f>VLOOKUP(seguimiento[[#This Row],[idinstituciones]],instituciones[[idinstituciones]:[nombre]],2,)</f>
        <v>HOSP. DE Niños DE LA SMA.TRINIDAD</v>
      </c>
      <c r="E3142" s="2" t="s">
        <v>33</v>
      </c>
      <c r="F3142" s="2" t="s">
        <v>34</v>
      </c>
      <c r="G3142" s="2" t="s">
        <v>59</v>
      </c>
      <c r="H3142" s="2" t="s">
        <v>68</v>
      </c>
      <c r="I3142" s="2" t="s">
        <v>45</v>
      </c>
      <c r="J3142" s="2" t="s">
        <v>35</v>
      </c>
      <c r="K3142" s="2"/>
      <c r="L3142" s="2" t="s">
        <v>39</v>
      </c>
      <c r="M3142" s="2"/>
      <c r="N3142" s="2"/>
      <c r="O3142" s="2" t="s">
        <v>36</v>
      </c>
      <c r="P3142" s="2" t="s">
        <v>36</v>
      </c>
      <c r="Q3142" s="2"/>
      <c r="R3142" s="2" t="s">
        <v>118</v>
      </c>
      <c r="S3142" s="2" t="s">
        <v>45</v>
      </c>
      <c r="T3142" s="2" t="s">
        <v>41</v>
      </c>
      <c r="U3142" s="2" t="s">
        <v>45</v>
      </c>
      <c r="V3142" s="2" t="s">
        <v>45</v>
      </c>
      <c r="W3142" s="2" t="s">
        <v>37</v>
      </c>
      <c r="X3142" s="2" t="s">
        <v>43</v>
      </c>
      <c r="Y3142" s="2" t="s">
        <v>56</v>
      </c>
      <c r="Z3142" s="2" t="s">
        <v>281</v>
      </c>
      <c r="AA3142" s="2" t="s">
        <v>35</v>
      </c>
      <c r="AB3142" s="2" t="s">
        <v>36</v>
      </c>
      <c r="AC3142" s="2"/>
      <c r="AD3142" s="2"/>
      <c r="AE3142">
        <v>2889</v>
      </c>
      <c r="AF3142" s="2" t="s">
        <v>35</v>
      </c>
      <c r="AG3142" s="2" t="s">
        <v>49</v>
      </c>
      <c r="AH3142" s="2">
        <v>1</v>
      </c>
      <c r="AI3142" s="2" t="str">
        <f>VLOOKUP(seguimiento[[#This Row],[vitamiad]],vitaminad[[id]:[valor]],2,)</f>
        <v>No realizado</v>
      </c>
      <c r="AJ3142" s="2" t="s">
        <v>37</v>
      </c>
      <c r="AK3142" s="2" t="s">
        <v>45</v>
      </c>
    </row>
    <row r="3143" spans="1:37" x14ac:dyDescent="0.3">
      <c r="A3143">
        <v>1616</v>
      </c>
      <c r="B3143" s="1">
        <v>43109</v>
      </c>
      <c r="C3143">
        <v>4</v>
      </c>
      <c r="D3143" t="str">
        <f>VLOOKUP(seguimiento[[#This Row],[idinstituciones]],instituciones[[idinstituciones]:[nombre]],2,)</f>
        <v>HOSP. DE Niños DE LA SMA.TRINIDAD</v>
      </c>
      <c r="E3143" s="2" t="s">
        <v>33</v>
      </c>
      <c r="F3143" s="2" t="s">
        <v>34</v>
      </c>
      <c r="G3143" s="2" t="s">
        <v>59</v>
      </c>
      <c r="H3143" s="2" t="s">
        <v>36</v>
      </c>
      <c r="I3143" s="2" t="s">
        <v>45</v>
      </c>
      <c r="J3143" s="2" t="s">
        <v>35</v>
      </c>
      <c r="K3143" s="2"/>
      <c r="L3143" s="2" t="s">
        <v>39</v>
      </c>
      <c r="M3143" s="2"/>
      <c r="N3143" s="2"/>
      <c r="O3143" s="2" t="s">
        <v>36</v>
      </c>
      <c r="P3143" s="2" t="s">
        <v>36</v>
      </c>
      <c r="Q3143" s="2"/>
      <c r="R3143" s="2"/>
      <c r="S3143" s="2" t="s">
        <v>36</v>
      </c>
      <c r="T3143" s="2" t="s">
        <v>73</v>
      </c>
      <c r="U3143" s="2" t="s">
        <v>42</v>
      </c>
      <c r="V3143" s="2" t="s">
        <v>42</v>
      </c>
      <c r="W3143" s="2" t="s">
        <v>37</v>
      </c>
      <c r="X3143" s="2" t="s">
        <v>43</v>
      </c>
      <c r="Y3143" s="2" t="s">
        <v>56</v>
      </c>
      <c r="Z3143" s="2" t="s">
        <v>281</v>
      </c>
      <c r="AA3143" s="2" t="s">
        <v>35</v>
      </c>
      <c r="AB3143" s="2" t="s">
        <v>36</v>
      </c>
      <c r="AC3143" s="2"/>
      <c r="AD3143" s="2"/>
      <c r="AE3143">
        <v>2890</v>
      </c>
      <c r="AF3143" s="2" t="s">
        <v>35</v>
      </c>
      <c r="AG3143" s="2" t="s">
        <v>49</v>
      </c>
      <c r="AH3143" s="2"/>
      <c r="AI3143" s="2"/>
      <c r="AJ3143" s="2" t="s">
        <v>37</v>
      </c>
      <c r="AK3143" s="2" t="s">
        <v>36</v>
      </c>
    </row>
    <row r="3144" spans="1:37" x14ac:dyDescent="0.3">
      <c r="A3144">
        <v>1617</v>
      </c>
      <c r="B3144" s="1">
        <v>43389</v>
      </c>
      <c r="C3144">
        <v>4</v>
      </c>
      <c r="D3144" t="str">
        <f>VLOOKUP(seguimiento[[#This Row],[idinstituciones]],instituciones[[idinstituciones]:[nombre]],2,)</f>
        <v>HOSP. DE Niños DE LA SMA.TRINIDAD</v>
      </c>
      <c r="E3144" s="2" t="s">
        <v>33</v>
      </c>
      <c r="F3144" s="2" t="s">
        <v>34</v>
      </c>
      <c r="G3144" s="2" t="s">
        <v>35</v>
      </c>
      <c r="H3144" s="2" t="s">
        <v>126</v>
      </c>
      <c r="I3144" s="2" t="s">
        <v>45</v>
      </c>
      <c r="J3144" s="2" t="s">
        <v>35</v>
      </c>
      <c r="K3144" s="2"/>
      <c r="L3144" s="2" t="s">
        <v>39</v>
      </c>
      <c r="M3144" s="2"/>
      <c r="N3144" s="2"/>
      <c r="O3144" s="2" t="s">
        <v>36</v>
      </c>
      <c r="P3144" s="2" t="s">
        <v>36</v>
      </c>
      <c r="Q3144" s="2"/>
      <c r="R3144" s="2" t="s">
        <v>118</v>
      </c>
      <c r="S3144" s="2" t="s">
        <v>45</v>
      </c>
      <c r="T3144" s="2" t="s">
        <v>81</v>
      </c>
      <c r="U3144" s="2" t="s">
        <v>37</v>
      </c>
      <c r="V3144" s="2" t="s">
        <v>37</v>
      </c>
      <c r="W3144" s="2" t="s">
        <v>37</v>
      </c>
      <c r="X3144" s="2" t="s">
        <v>43</v>
      </c>
      <c r="Y3144" s="2" t="s">
        <v>44</v>
      </c>
      <c r="Z3144" s="2" t="s">
        <v>281</v>
      </c>
      <c r="AA3144" s="2" t="s">
        <v>35</v>
      </c>
      <c r="AB3144" s="2" t="s">
        <v>36</v>
      </c>
      <c r="AC3144" s="2"/>
      <c r="AD3144" s="2"/>
      <c r="AE3144">
        <v>2891</v>
      </c>
      <c r="AF3144" s="2" t="s">
        <v>35</v>
      </c>
      <c r="AG3144" s="2" t="s">
        <v>49</v>
      </c>
      <c r="AH3144" s="2">
        <v>4</v>
      </c>
      <c r="AI3144" s="2"/>
      <c r="AJ3144" s="2" t="s">
        <v>37</v>
      </c>
      <c r="AK3144" s="2" t="s">
        <v>45</v>
      </c>
    </row>
    <row r="3145" spans="1:37" x14ac:dyDescent="0.3">
      <c r="A3145">
        <v>1618</v>
      </c>
      <c r="B3145" s="1">
        <v>43054</v>
      </c>
      <c r="C3145">
        <v>4</v>
      </c>
      <c r="D3145" t="str">
        <f>VLOOKUP(seguimiento[[#This Row],[idinstituciones]],instituciones[[idinstituciones]:[nombre]],2,)</f>
        <v>HOSP. DE Niños DE LA SMA.TRINIDAD</v>
      </c>
      <c r="E3145" s="2" t="s">
        <v>35</v>
      </c>
      <c r="F3145" s="2" t="s">
        <v>34</v>
      </c>
      <c r="G3145" s="2" t="s">
        <v>35</v>
      </c>
      <c r="H3145" s="2" t="s">
        <v>36</v>
      </c>
      <c r="I3145" s="2" t="s">
        <v>45</v>
      </c>
      <c r="J3145" s="2" t="s">
        <v>35</v>
      </c>
      <c r="K3145" s="2"/>
      <c r="L3145" s="2" t="s">
        <v>39</v>
      </c>
      <c r="M3145" s="2"/>
      <c r="N3145" s="2"/>
      <c r="O3145" s="2" t="s">
        <v>36</v>
      </c>
      <c r="P3145" s="2" t="s">
        <v>36</v>
      </c>
      <c r="Q3145" s="2"/>
      <c r="R3145" s="2" t="s">
        <v>118</v>
      </c>
      <c r="S3145" s="2" t="s">
        <v>45</v>
      </c>
      <c r="T3145" s="2" t="s">
        <v>46</v>
      </c>
      <c r="U3145" s="2" t="s">
        <v>45</v>
      </c>
      <c r="V3145" s="2" t="s">
        <v>42</v>
      </c>
      <c r="W3145" s="2" t="s">
        <v>45</v>
      </c>
      <c r="X3145" s="2" t="s">
        <v>43</v>
      </c>
      <c r="Y3145" s="2" t="s">
        <v>44</v>
      </c>
      <c r="Z3145" s="2" t="s">
        <v>35</v>
      </c>
      <c r="AA3145" s="2" t="s">
        <v>35</v>
      </c>
      <c r="AB3145" s="2" t="s">
        <v>36</v>
      </c>
      <c r="AC3145" s="2"/>
      <c r="AD3145" s="2"/>
      <c r="AE3145">
        <v>2894</v>
      </c>
      <c r="AF3145" s="2" t="s">
        <v>35</v>
      </c>
      <c r="AG3145" s="2" t="s">
        <v>49</v>
      </c>
      <c r="AH3145" s="2">
        <v>1</v>
      </c>
      <c r="AI3145" s="2" t="str">
        <f>VLOOKUP(seguimiento[[#This Row],[vitamiad]],vitaminad[[id]:[valor]],2,)</f>
        <v>No realizado</v>
      </c>
      <c r="AJ3145" s="2" t="s">
        <v>37</v>
      </c>
      <c r="AK3145" s="2" t="s">
        <v>45</v>
      </c>
    </row>
    <row r="3146" spans="1:37" x14ac:dyDescent="0.3">
      <c r="A3146">
        <v>1618</v>
      </c>
      <c r="B3146" s="1">
        <v>43396</v>
      </c>
      <c r="C3146">
        <v>4</v>
      </c>
      <c r="D3146" t="str">
        <f>VLOOKUP(seguimiento[[#This Row],[idinstituciones]],instituciones[[idinstituciones]:[nombre]],2,)</f>
        <v>HOSP. DE Niños DE LA SMA.TRINIDAD</v>
      </c>
      <c r="E3146" s="2" t="s">
        <v>33</v>
      </c>
      <c r="F3146" s="2" t="s">
        <v>36</v>
      </c>
      <c r="G3146" s="2" t="s">
        <v>35</v>
      </c>
      <c r="H3146" s="2" t="s">
        <v>106</v>
      </c>
      <c r="I3146" s="2" t="s">
        <v>45</v>
      </c>
      <c r="J3146" s="2" t="s">
        <v>35</v>
      </c>
      <c r="K3146" s="2"/>
      <c r="L3146" s="2" t="s">
        <v>39</v>
      </c>
      <c r="M3146" s="2"/>
      <c r="N3146" s="2"/>
      <c r="O3146" s="2" t="s">
        <v>36</v>
      </c>
      <c r="P3146" s="2" t="s">
        <v>36</v>
      </c>
      <c r="Q3146" s="2"/>
      <c r="R3146" s="2" t="s">
        <v>118</v>
      </c>
      <c r="S3146" s="2" t="s">
        <v>45</v>
      </c>
      <c r="T3146" s="2" t="s">
        <v>74</v>
      </c>
      <c r="U3146" s="2" t="s">
        <v>45</v>
      </c>
      <c r="V3146" s="2" t="s">
        <v>42</v>
      </c>
      <c r="W3146" s="2" t="s">
        <v>37</v>
      </c>
      <c r="X3146" s="2" t="s">
        <v>43</v>
      </c>
      <c r="Y3146" s="2" t="s">
        <v>44</v>
      </c>
      <c r="Z3146" s="2" t="s">
        <v>35</v>
      </c>
      <c r="AA3146" s="2" t="s">
        <v>35</v>
      </c>
      <c r="AB3146" s="2" t="s">
        <v>36</v>
      </c>
      <c r="AC3146" s="2"/>
      <c r="AD3146" s="2"/>
      <c r="AE3146">
        <v>2895</v>
      </c>
      <c r="AF3146" s="2" t="s">
        <v>35</v>
      </c>
      <c r="AG3146" s="2" t="s">
        <v>49</v>
      </c>
      <c r="AH3146" s="2">
        <v>1</v>
      </c>
      <c r="AI3146" s="2" t="str">
        <f>VLOOKUP(seguimiento[[#This Row],[vitamiad]],vitaminad[[id]:[valor]],2,)</f>
        <v>No realizado</v>
      </c>
      <c r="AJ3146" s="2" t="s">
        <v>37</v>
      </c>
      <c r="AK3146" s="2" t="s">
        <v>45</v>
      </c>
    </row>
    <row r="3147" spans="1:37" x14ac:dyDescent="0.3">
      <c r="A3147">
        <v>1619</v>
      </c>
      <c r="B3147" s="1">
        <v>43206</v>
      </c>
      <c r="C3147">
        <v>16</v>
      </c>
      <c r="D3147" t="str">
        <f>VLOOKUP(seguimiento[[#This Row],[idinstituciones]],instituciones[[idinstituciones]:[nombre]],2,)</f>
        <v>HOSPITAL de PEDIATRÍA "Juan P. Garrahan"</v>
      </c>
      <c r="E3147" s="2" t="s">
        <v>35</v>
      </c>
      <c r="F3147" s="2" t="s">
        <v>34</v>
      </c>
      <c r="G3147" s="2" t="s">
        <v>35</v>
      </c>
      <c r="H3147" s="2" t="s">
        <v>36</v>
      </c>
      <c r="I3147" s="2" t="s">
        <v>45</v>
      </c>
      <c r="J3147" s="2" t="s">
        <v>35</v>
      </c>
      <c r="K3147" s="2"/>
      <c r="L3147" s="2" t="s">
        <v>39</v>
      </c>
      <c r="M3147" s="2"/>
      <c r="N3147" s="2" t="s">
        <v>35</v>
      </c>
      <c r="O3147" s="2" t="s">
        <v>36</v>
      </c>
      <c r="P3147" s="2" t="s">
        <v>36</v>
      </c>
      <c r="Q3147" s="2" t="s">
        <v>34</v>
      </c>
      <c r="R3147" s="2" t="s">
        <v>118</v>
      </c>
      <c r="S3147" s="2" t="s">
        <v>45</v>
      </c>
      <c r="T3147" s="2" t="s">
        <v>41</v>
      </c>
      <c r="U3147" s="2" t="s">
        <v>42</v>
      </c>
      <c r="V3147" s="2" t="s">
        <v>42</v>
      </c>
      <c r="W3147" s="2" t="s">
        <v>49</v>
      </c>
      <c r="X3147" s="2" t="s">
        <v>43</v>
      </c>
      <c r="Y3147" s="2" t="s">
        <v>47</v>
      </c>
      <c r="Z3147" s="2" t="s">
        <v>281</v>
      </c>
      <c r="AA3147" s="2" t="s">
        <v>35</v>
      </c>
      <c r="AB3147" s="2" t="s">
        <v>36</v>
      </c>
      <c r="AC3147" s="2"/>
      <c r="AD3147" s="2"/>
      <c r="AE3147">
        <v>2902</v>
      </c>
      <c r="AF3147" s="2" t="s">
        <v>35</v>
      </c>
      <c r="AG3147" s="2" t="s">
        <v>36</v>
      </c>
      <c r="AH3147" s="2">
        <v>1</v>
      </c>
      <c r="AI3147" s="2" t="str">
        <f>VLOOKUP(seguimiento[[#This Row],[vitamiad]],vitaminad[[id]:[valor]],2,)</f>
        <v>No realizado</v>
      </c>
      <c r="AJ3147" s="2" t="s">
        <v>45</v>
      </c>
      <c r="AK3147" s="2" t="s">
        <v>45</v>
      </c>
    </row>
    <row r="3148" spans="1:37" x14ac:dyDescent="0.3">
      <c r="A3148">
        <v>1620</v>
      </c>
      <c r="B3148" s="1">
        <v>42226</v>
      </c>
      <c r="C3148">
        <v>4</v>
      </c>
      <c r="D3148" t="str">
        <f>VLOOKUP(seguimiento[[#This Row],[idinstituciones]],instituciones[[idinstituciones]:[nombre]],2,)</f>
        <v>HOSP. DE Niños DE LA SMA.TRINIDAD</v>
      </c>
      <c r="E3148" s="2" t="s">
        <v>33</v>
      </c>
      <c r="F3148" s="2" t="s">
        <v>34</v>
      </c>
      <c r="G3148" s="2" t="s">
        <v>35</v>
      </c>
      <c r="H3148" s="2" t="s">
        <v>99</v>
      </c>
      <c r="I3148" s="2" t="s">
        <v>45</v>
      </c>
      <c r="J3148" s="2" t="s">
        <v>35</v>
      </c>
      <c r="K3148" s="2"/>
      <c r="L3148" s="2" t="s">
        <v>39</v>
      </c>
      <c r="M3148" s="2"/>
      <c r="N3148" s="2"/>
      <c r="O3148" s="2" t="s">
        <v>36</v>
      </c>
      <c r="P3148" s="2" t="s">
        <v>36</v>
      </c>
      <c r="Q3148" s="2"/>
      <c r="R3148" s="2" t="s">
        <v>118</v>
      </c>
      <c r="S3148" s="2" t="s">
        <v>45</v>
      </c>
      <c r="T3148" s="2" t="s">
        <v>66</v>
      </c>
      <c r="U3148" s="2" t="s">
        <v>37</v>
      </c>
      <c r="V3148" s="2" t="s">
        <v>37</v>
      </c>
      <c r="W3148" s="2" t="s">
        <v>46</v>
      </c>
      <c r="X3148" s="2" t="s">
        <v>43</v>
      </c>
      <c r="Y3148" s="2" t="s">
        <v>44</v>
      </c>
      <c r="Z3148" s="2" t="s">
        <v>35</v>
      </c>
      <c r="AA3148" s="2" t="s">
        <v>35</v>
      </c>
      <c r="AB3148" s="2" t="s">
        <v>36</v>
      </c>
      <c r="AC3148" s="2"/>
      <c r="AD3148" s="2"/>
      <c r="AE3148">
        <v>2905</v>
      </c>
      <c r="AF3148" s="2" t="s">
        <v>35</v>
      </c>
      <c r="AG3148" s="2" t="s">
        <v>49</v>
      </c>
      <c r="AH3148" s="2">
        <v>1</v>
      </c>
      <c r="AI3148" s="2" t="str">
        <f>VLOOKUP(seguimiento[[#This Row],[vitamiad]],vitaminad[[id]:[valor]],2,)</f>
        <v>No realizado</v>
      </c>
      <c r="AJ3148" s="2" t="s">
        <v>37</v>
      </c>
      <c r="AK3148" s="2" t="s">
        <v>45</v>
      </c>
    </row>
    <row r="3149" spans="1:37" x14ac:dyDescent="0.3">
      <c r="A3149">
        <v>1620</v>
      </c>
      <c r="B3149" s="1">
        <v>42397</v>
      </c>
      <c r="C3149">
        <v>4</v>
      </c>
      <c r="D3149" t="str">
        <f>VLOOKUP(seguimiento[[#This Row],[idinstituciones]],instituciones[[idinstituciones]:[nombre]],2,)</f>
        <v>HOSP. DE Niños DE LA SMA.TRINIDAD</v>
      </c>
      <c r="E3149" s="2" t="s">
        <v>33</v>
      </c>
      <c r="F3149" s="2" t="s">
        <v>34</v>
      </c>
      <c r="G3149" s="2" t="s">
        <v>35</v>
      </c>
      <c r="H3149" s="2" t="s">
        <v>95</v>
      </c>
      <c r="I3149" s="2" t="s">
        <v>45</v>
      </c>
      <c r="J3149" s="2" t="s">
        <v>35</v>
      </c>
      <c r="K3149" s="2"/>
      <c r="L3149" s="2" t="s">
        <v>39</v>
      </c>
      <c r="M3149" s="2"/>
      <c r="N3149" s="2"/>
      <c r="O3149" s="2" t="s">
        <v>36</v>
      </c>
      <c r="P3149" s="2" t="s">
        <v>36</v>
      </c>
      <c r="Q3149" s="2"/>
      <c r="R3149" s="2" t="s">
        <v>118</v>
      </c>
      <c r="S3149" s="2" t="s">
        <v>45</v>
      </c>
      <c r="T3149" s="2" t="s">
        <v>66</v>
      </c>
      <c r="U3149" s="2" t="s">
        <v>46</v>
      </c>
      <c r="V3149" s="2" t="s">
        <v>46</v>
      </c>
      <c r="W3149" s="2" t="s">
        <v>37</v>
      </c>
      <c r="X3149" s="2" t="s">
        <v>43</v>
      </c>
      <c r="Y3149" s="2" t="s">
        <v>44</v>
      </c>
      <c r="Z3149" s="2" t="s">
        <v>35</v>
      </c>
      <c r="AA3149" s="2" t="s">
        <v>35</v>
      </c>
      <c r="AB3149" s="2" t="s">
        <v>36</v>
      </c>
      <c r="AC3149" s="2"/>
      <c r="AD3149" s="2"/>
      <c r="AE3149">
        <v>2906</v>
      </c>
      <c r="AF3149" s="2" t="s">
        <v>35</v>
      </c>
      <c r="AG3149" s="2" t="s">
        <v>49</v>
      </c>
      <c r="AH3149" s="2">
        <v>1</v>
      </c>
      <c r="AI3149" s="2" t="str">
        <f>VLOOKUP(seguimiento[[#This Row],[vitamiad]],vitaminad[[id]:[valor]],2,)</f>
        <v>No realizado</v>
      </c>
      <c r="AJ3149" s="2" t="s">
        <v>37</v>
      </c>
      <c r="AK3149" s="2" t="s">
        <v>49</v>
      </c>
    </row>
    <row r="3150" spans="1:37" x14ac:dyDescent="0.3">
      <c r="A3150">
        <v>1620</v>
      </c>
      <c r="B3150" s="1">
        <v>43060</v>
      </c>
      <c r="C3150">
        <v>4</v>
      </c>
      <c r="D3150" t="str">
        <f>VLOOKUP(seguimiento[[#This Row],[idinstituciones]],instituciones[[idinstituciones]:[nombre]],2,)</f>
        <v>HOSP. DE Niños DE LA SMA.TRINIDAD</v>
      </c>
      <c r="E3150" s="2" t="s">
        <v>64</v>
      </c>
      <c r="F3150" s="2" t="s">
        <v>34</v>
      </c>
      <c r="G3150" s="2" t="s">
        <v>59</v>
      </c>
      <c r="H3150" s="2" t="s">
        <v>92</v>
      </c>
      <c r="I3150" s="2" t="s">
        <v>45</v>
      </c>
      <c r="J3150" s="2" t="s">
        <v>35</v>
      </c>
      <c r="K3150" s="2"/>
      <c r="L3150" s="2" t="s">
        <v>39</v>
      </c>
      <c r="M3150" s="2"/>
      <c r="N3150" s="2"/>
      <c r="O3150" s="2" t="s">
        <v>36</v>
      </c>
      <c r="P3150" s="2" t="s">
        <v>36</v>
      </c>
      <c r="Q3150" s="2"/>
      <c r="R3150" s="2" t="s">
        <v>34</v>
      </c>
      <c r="S3150" s="2" t="s">
        <v>45</v>
      </c>
      <c r="T3150" s="2" t="s">
        <v>66</v>
      </c>
      <c r="U3150" s="2" t="s">
        <v>46</v>
      </c>
      <c r="V3150" s="2" t="s">
        <v>46</v>
      </c>
      <c r="W3150" s="2" t="s">
        <v>46</v>
      </c>
      <c r="X3150" s="2" t="s">
        <v>43</v>
      </c>
      <c r="Y3150" s="2" t="s">
        <v>44</v>
      </c>
      <c r="Z3150" s="2" t="s">
        <v>35</v>
      </c>
      <c r="AA3150" s="2" t="s">
        <v>35</v>
      </c>
      <c r="AB3150" s="2" t="s">
        <v>36</v>
      </c>
      <c r="AC3150" s="2"/>
      <c r="AD3150" s="2"/>
      <c r="AE3150">
        <v>2907</v>
      </c>
      <c r="AF3150" s="2" t="s">
        <v>35</v>
      </c>
      <c r="AG3150" s="2" t="s">
        <v>49</v>
      </c>
      <c r="AH3150" s="2">
        <v>4</v>
      </c>
      <c r="AI3150" s="2"/>
      <c r="AJ3150" s="2" t="s">
        <v>37</v>
      </c>
      <c r="AK3150" s="2" t="s">
        <v>45</v>
      </c>
    </row>
    <row r="3151" spans="1:37" x14ac:dyDescent="0.3">
      <c r="A3151">
        <v>1620</v>
      </c>
      <c r="B3151" s="1">
        <v>43145</v>
      </c>
      <c r="C3151">
        <v>4</v>
      </c>
      <c r="D3151" t="str">
        <f>VLOOKUP(seguimiento[[#This Row],[idinstituciones]],instituciones[[idinstituciones]:[nombre]],2,)</f>
        <v>HOSP. DE Niños DE LA SMA.TRINIDAD</v>
      </c>
      <c r="E3151" s="2" t="s">
        <v>64</v>
      </c>
      <c r="F3151" s="2" t="s">
        <v>50</v>
      </c>
      <c r="G3151" s="2" t="s">
        <v>59</v>
      </c>
      <c r="H3151" s="2" t="s">
        <v>92</v>
      </c>
      <c r="I3151" s="2" t="s">
        <v>45</v>
      </c>
      <c r="J3151" s="2" t="s">
        <v>35</v>
      </c>
      <c r="K3151" s="2"/>
      <c r="L3151" s="2" t="s">
        <v>39</v>
      </c>
      <c r="M3151" s="2"/>
      <c r="N3151" s="2"/>
      <c r="O3151" s="2" t="s">
        <v>36</v>
      </c>
      <c r="P3151" s="2" t="s">
        <v>36</v>
      </c>
      <c r="Q3151" s="2"/>
      <c r="R3151" s="2" t="s">
        <v>34</v>
      </c>
      <c r="S3151" s="2" t="s">
        <v>45</v>
      </c>
      <c r="T3151" s="2" t="s">
        <v>81</v>
      </c>
      <c r="U3151" s="2" t="s">
        <v>46</v>
      </c>
      <c r="V3151" s="2" t="s">
        <v>46</v>
      </c>
      <c r="W3151" s="2" t="s">
        <v>74</v>
      </c>
      <c r="X3151" s="2" t="s">
        <v>43</v>
      </c>
      <c r="Y3151" s="2" t="s">
        <v>44</v>
      </c>
      <c r="Z3151" s="2" t="s">
        <v>35</v>
      </c>
      <c r="AA3151" s="2" t="s">
        <v>71</v>
      </c>
      <c r="AB3151" s="2" t="s">
        <v>212</v>
      </c>
      <c r="AC3151" s="2">
        <v>1</v>
      </c>
      <c r="AD3151" s="2" t="str">
        <f>VLOOKUP(seguimiento[[#This Row],[causafallecimiento]],causafallecimiento[[id]:[valor]],2,)</f>
        <v>Respiratorios</v>
      </c>
      <c r="AE3151">
        <v>2908</v>
      </c>
      <c r="AF3151" s="2" t="s">
        <v>35</v>
      </c>
      <c r="AG3151" s="2" t="s">
        <v>49</v>
      </c>
      <c r="AH3151" s="2">
        <v>3</v>
      </c>
      <c r="AI3151" s="2" t="str">
        <f>VLOOKUP(seguimiento[[#This Row],[vitamiad]],vitaminad[[id]:[valor]],2,)</f>
        <v>Bajo</v>
      </c>
      <c r="AJ3151" s="2" t="s">
        <v>46</v>
      </c>
      <c r="AK3151" s="2" t="s">
        <v>45</v>
      </c>
    </row>
    <row r="3152" spans="1:37" x14ac:dyDescent="0.3">
      <c r="A3152">
        <v>1621</v>
      </c>
      <c r="B3152" s="1">
        <v>43440</v>
      </c>
      <c r="C3152">
        <v>4</v>
      </c>
      <c r="D3152" t="str">
        <f>VLOOKUP(seguimiento[[#This Row],[idinstituciones]],instituciones[[idinstituciones]:[nombre]],2,)</f>
        <v>HOSP. DE Niños DE LA SMA.TRINIDAD</v>
      </c>
      <c r="E3152" s="2" t="s">
        <v>33</v>
      </c>
      <c r="F3152" s="2" t="s">
        <v>34</v>
      </c>
      <c r="G3152" s="2" t="s">
        <v>35</v>
      </c>
      <c r="H3152" s="2" t="s">
        <v>100</v>
      </c>
      <c r="I3152" s="2" t="s">
        <v>45</v>
      </c>
      <c r="J3152" s="2" t="s">
        <v>35</v>
      </c>
      <c r="K3152" s="2"/>
      <c r="L3152" s="2" t="s">
        <v>39</v>
      </c>
      <c r="M3152" s="2"/>
      <c r="N3152" s="2"/>
      <c r="O3152" s="2" t="s">
        <v>36</v>
      </c>
      <c r="P3152" s="2" t="s">
        <v>36</v>
      </c>
      <c r="Q3152" s="2"/>
      <c r="R3152" s="2" t="s">
        <v>118</v>
      </c>
      <c r="S3152" s="2" t="s">
        <v>45</v>
      </c>
      <c r="T3152" s="2" t="s">
        <v>45</v>
      </c>
      <c r="U3152" s="2" t="s">
        <v>45</v>
      </c>
      <c r="V3152" s="2" t="s">
        <v>42</v>
      </c>
      <c r="W3152" s="2" t="s">
        <v>45</v>
      </c>
      <c r="X3152" s="2" t="s">
        <v>43</v>
      </c>
      <c r="Y3152" s="2" t="s">
        <v>44</v>
      </c>
      <c r="Z3152" s="2" t="s">
        <v>35</v>
      </c>
      <c r="AA3152" s="2" t="s">
        <v>35</v>
      </c>
      <c r="AB3152" s="2" t="s">
        <v>36</v>
      </c>
      <c r="AC3152" s="2"/>
      <c r="AD3152" s="2"/>
      <c r="AE3152">
        <v>2903</v>
      </c>
      <c r="AF3152" s="2" t="s">
        <v>35</v>
      </c>
      <c r="AG3152" s="2" t="s">
        <v>49</v>
      </c>
      <c r="AH3152" s="2">
        <v>1</v>
      </c>
      <c r="AI3152" s="2" t="str">
        <f>VLOOKUP(seguimiento[[#This Row],[vitamiad]],vitaminad[[id]:[valor]],2,)</f>
        <v>No realizado</v>
      </c>
      <c r="AJ3152" s="2" t="s">
        <v>37</v>
      </c>
      <c r="AK3152" s="2" t="s">
        <v>45</v>
      </c>
    </row>
    <row r="3153" spans="1:37" x14ac:dyDescent="0.3">
      <c r="A3153">
        <v>1622</v>
      </c>
      <c r="B3153" s="1">
        <v>43444</v>
      </c>
      <c r="C3153">
        <v>4</v>
      </c>
      <c r="D3153" t="str">
        <f>VLOOKUP(seguimiento[[#This Row],[idinstituciones]],instituciones[[idinstituciones]:[nombre]],2,)</f>
        <v>HOSP. DE Niños DE LA SMA.TRINIDAD</v>
      </c>
      <c r="E3153" s="2" t="s">
        <v>35</v>
      </c>
      <c r="F3153" s="2" t="s">
        <v>34</v>
      </c>
      <c r="G3153" s="2" t="s">
        <v>35</v>
      </c>
      <c r="H3153" s="2" t="s">
        <v>36</v>
      </c>
      <c r="I3153" s="2" t="s">
        <v>45</v>
      </c>
      <c r="J3153" s="2" t="s">
        <v>35</v>
      </c>
      <c r="K3153" s="2"/>
      <c r="L3153" s="2" t="s">
        <v>39</v>
      </c>
      <c r="M3153" s="2"/>
      <c r="N3153" s="2"/>
      <c r="O3153" s="2" t="s">
        <v>36</v>
      </c>
      <c r="P3153" s="2" t="s">
        <v>36</v>
      </c>
      <c r="Q3153" s="2"/>
      <c r="R3153" s="2" t="s">
        <v>118</v>
      </c>
      <c r="S3153" s="2" t="s">
        <v>45</v>
      </c>
      <c r="T3153" s="2" t="s">
        <v>45</v>
      </c>
      <c r="U3153" s="2" t="s">
        <v>45</v>
      </c>
      <c r="V3153" s="2" t="s">
        <v>45</v>
      </c>
      <c r="W3153" s="2" t="s">
        <v>42</v>
      </c>
      <c r="X3153" s="2" t="s">
        <v>43</v>
      </c>
      <c r="Y3153" s="2" t="s">
        <v>44</v>
      </c>
      <c r="Z3153" s="2" t="s">
        <v>35</v>
      </c>
      <c r="AA3153" s="2" t="s">
        <v>35</v>
      </c>
      <c r="AB3153" s="2" t="s">
        <v>36</v>
      </c>
      <c r="AC3153" s="2"/>
      <c r="AD3153" s="2"/>
      <c r="AE3153">
        <v>2904</v>
      </c>
      <c r="AF3153" s="2" t="s">
        <v>35</v>
      </c>
      <c r="AG3153" s="2" t="s">
        <v>49</v>
      </c>
      <c r="AH3153" s="2">
        <v>4</v>
      </c>
      <c r="AI3153" s="2"/>
      <c r="AJ3153" s="2" t="s">
        <v>45</v>
      </c>
      <c r="AK3153" s="2" t="s">
        <v>45</v>
      </c>
    </row>
    <row r="3154" spans="1:37" x14ac:dyDescent="0.3">
      <c r="A3154">
        <v>1623</v>
      </c>
      <c r="B3154" s="1">
        <v>42990</v>
      </c>
      <c r="C3154">
        <v>4</v>
      </c>
      <c r="D3154" t="str">
        <f>VLOOKUP(seguimiento[[#This Row],[idinstituciones]],instituciones[[idinstituciones]:[nombre]],2,)</f>
        <v>HOSP. DE Niños DE LA SMA.TRINIDAD</v>
      </c>
      <c r="E3154" s="2" t="s">
        <v>35</v>
      </c>
      <c r="F3154" s="2" t="s">
        <v>34</v>
      </c>
      <c r="G3154" s="2" t="s">
        <v>35</v>
      </c>
      <c r="H3154" s="2" t="s">
        <v>36</v>
      </c>
      <c r="I3154" s="2" t="s">
        <v>45</v>
      </c>
      <c r="J3154" s="2" t="s">
        <v>35</v>
      </c>
      <c r="K3154" s="2"/>
      <c r="L3154" s="2" t="s">
        <v>39</v>
      </c>
      <c r="M3154" s="2"/>
      <c r="N3154" s="2"/>
      <c r="O3154" s="2" t="s">
        <v>36</v>
      </c>
      <c r="P3154" s="2" t="s">
        <v>36</v>
      </c>
      <c r="Q3154" s="2"/>
      <c r="R3154" s="2" t="s">
        <v>118</v>
      </c>
      <c r="S3154" s="2" t="s">
        <v>45</v>
      </c>
      <c r="T3154" s="2" t="s">
        <v>46</v>
      </c>
      <c r="U3154" s="2" t="s">
        <v>45</v>
      </c>
      <c r="V3154" s="2" t="s">
        <v>42</v>
      </c>
      <c r="W3154" s="2" t="s">
        <v>46</v>
      </c>
      <c r="X3154" s="2" t="s">
        <v>43</v>
      </c>
      <c r="Y3154" s="2" t="s">
        <v>44</v>
      </c>
      <c r="Z3154" s="2" t="s">
        <v>281</v>
      </c>
      <c r="AA3154" s="2" t="s">
        <v>35</v>
      </c>
      <c r="AB3154" s="2" t="s">
        <v>36</v>
      </c>
      <c r="AC3154" s="2"/>
      <c r="AD3154" s="2"/>
      <c r="AE3154">
        <v>2909</v>
      </c>
      <c r="AF3154" s="2" t="s">
        <v>35</v>
      </c>
      <c r="AG3154" s="2" t="s">
        <v>49</v>
      </c>
      <c r="AH3154" s="2">
        <v>4</v>
      </c>
      <c r="AI3154" s="2"/>
      <c r="AJ3154" s="2" t="s">
        <v>45</v>
      </c>
      <c r="AK3154" s="2" t="s">
        <v>45</v>
      </c>
    </row>
    <row r="3155" spans="1:37" x14ac:dyDescent="0.3">
      <c r="A3155">
        <v>1623</v>
      </c>
      <c r="B3155" s="1">
        <v>43326</v>
      </c>
      <c r="C3155">
        <v>4</v>
      </c>
      <c r="D3155" t="str">
        <f>VLOOKUP(seguimiento[[#This Row],[idinstituciones]],instituciones[[idinstituciones]:[nombre]],2,)</f>
        <v>HOSP. DE Niños DE LA SMA.TRINIDAD</v>
      </c>
      <c r="E3155" s="2" t="s">
        <v>35</v>
      </c>
      <c r="F3155" s="2" t="s">
        <v>34</v>
      </c>
      <c r="G3155" s="2" t="s">
        <v>35</v>
      </c>
      <c r="H3155" s="2" t="s">
        <v>36</v>
      </c>
      <c r="I3155" s="2" t="s">
        <v>45</v>
      </c>
      <c r="J3155" s="2" t="s">
        <v>35</v>
      </c>
      <c r="K3155" s="2"/>
      <c r="L3155" s="2" t="s">
        <v>39</v>
      </c>
      <c r="M3155" s="2"/>
      <c r="N3155" s="2"/>
      <c r="O3155" s="2" t="s">
        <v>36</v>
      </c>
      <c r="P3155" s="2" t="s">
        <v>36</v>
      </c>
      <c r="Q3155" s="2"/>
      <c r="R3155" s="2" t="s">
        <v>118</v>
      </c>
      <c r="S3155" s="2" t="s">
        <v>45</v>
      </c>
      <c r="T3155" s="2" t="s">
        <v>48</v>
      </c>
      <c r="U3155" s="2" t="s">
        <v>42</v>
      </c>
      <c r="V3155" s="2" t="s">
        <v>42</v>
      </c>
      <c r="W3155" s="2" t="s">
        <v>45</v>
      </c>
      <c r="X3155" s="2" t="s">
        <v>43</v>
      </c>
      <c r="Y3155" s="2" t="s">
        <v>44</v>
      </c>
      <c r="Z3155" s="2" t="s">
        <v>281</v>
      </c>
      <c r="AA3155" s="2" t="s">
        <v>35</v>
      </c>
      <c r="AB3155" s="2" t="s">
        <v>36</v>
      </c>
      <c r="AC3155" s="2"/>
      <c r="AD3155" s="2"/>
      <c r="AE3155">
        <v>2910</v>
      </c>
      <c r="AF3155" s="2" t="s">
        <v>35</v>
      </c>
      <c r="AG3155" s="2" t="s">
        <v>49</v>
      </c>
      <c r="AH3155" s="2">
        <v>1</v>
      </c>
      <c r="AI3155" s="2" t="str">
        <f>VLOOKUP(seguimiento[[#This Row],[vitamiad]],vitaminad[[id]:[valor]],2,)</f>
        <v>No realizado</v>
      </c>
      <c r="AJ3155" s="2" t="s">
        <v>45</v>
      </c>
      <c r="AK3155" s="2" t="s">
        <v>45</v>
      </c>
    </row>
    <row r="3156" spans="1:37" x14ac:dyDescent="0.3">
      <c r="A3156">
        <v>1624</v>
      </c>
      <c r="B3156" s="1">
        <v>43396</v>
      </c>
      <c r="C3156">
        <v>4</v>
      </c>
      <c r="D3156" t="str">
        <f>VLOOKUP(seguimiento[[#This Row],[idinstituciones]],instituciones[[idinstituciones]:[nombre]],2,)</f>
        <v>HOSP. DE Niños DE LA SMA.TRINIDAD</v>
      </c>
      <c r="E3156" s="2" t="s">
        <v>33</v>
      </c>
      <c r="F3156" s="2" t="s">
        <v>34</v>
      </c>
      <c r="G3156" s="2" t="s">
        <v>35</v>
      </c>
      <c r="H3156" s="2" t="s">
        <v>36</v>
      </c>
      <c r="I3156" s="2" t="s">
        <v>45</v>
      </c>
      <c r="J3156" s="2" t="s">
        <v>35</v>
      </c>
      <c r="K3156" s="2"/>
      <c r="L3156" s="2" t="s">
        <v>39</v>
      </c>
      <c r="M3156" s="2"/>
      <c r="N3156" s="2"/>
      <c r="O3156" s="2" t="s">
        <v>36</v>
      </c>
      <c r="P3156" s="2" t="s">
        <v>36</v>
      </c>
      <c r="Q3156" s="2"/>
      <c r="R3156" s="2" t="s">
        <v>40</v>
      </c>
      <c r="S3156" s="2" t="s">
        <v>37</v>
      </c>
      <c r="T3156" s="2" t="s">
        <v>48</v>
      </c>
      <c r="U3156" s="2" t="s">
        <v>45</v>
      </c>
      <c r="V3156" s="2" t="s">
        <v>45</v>
      </c>
      <c r="W3156" s="2" t="s">
        <v>45</v>
      </c>
      <c r="X3156" s="2" t="s">
        <v>43</v>
      </c>
      <c r="Y3156" s="2" t="s">
        <v>44</v>
      </c>
      <c r="Z3156" s="2" t="s">
        <v>281</v>
      </c>
      <c r="AA3156" s="2" t="s">
        <v>35</v>
      </c>
      <c r="AB3156" s="2" t="s">
        <v>36</v>
      </c>
      <c r="AC3156" s="2"/>
      <c r="AD3156" s="2"/>
      <c r="AE3156">
        <v>2919</v>
      </c>
      <c r="AF3156" s="2" t="s">
        <v>35</v>
      </c>
      <c r="AG3156" s="2" t="s">
        <v>49</v>
      </c>
      <c r="AH3156" s="2">
        <v>3</v>
      </c>
      <c r="AI3156" s="2" t="str">
        <f>VLOOKUP(seguimiento[[#This Row],[vitamiad]],vitaminad[[id]:[valor]],2,)</f>
        <v>Bajo</v>
      </c>
      <c r="AJ3156" s="2" t="s">
        <v>37</v>
      </c>
      <c r="AK3156" s="2" t="s">
        <v>45</v>
      </c>
    </row>
    <row r="3157" spans="1:37" x14ac:dyDescent="0.3">
      <c r="A3157">
        <v>1625</v>
      </c>
      <c r="B3157" s="1">
        <v>43438</v>
      </c>
      <c r="C3157">
        <v>4</v>
      </c>
      <c r="D3157" t="str">
        <f>VLOOKUP(seguimiento[[#This Row],[idinstituciones]],instituciones[[idinstituciones]:[nombre]],2,)</f>
        <v>HOSP. DE Niños DE LA SMA.TRINIDAD</v>
      </c>
      <c r="E3157" s="2" t="s">
        <v>35</v>
      </c>
      <c r="F3157" s="2" t="s">
        <v>34</v>
      </c>
      <c r="G3157" s="2" t="s">
        <v>35</v>
      </c>
      <c r="H3157" s="2" t="s">
        <v>166</v>
      </c>
      <c r="I3157" s="2" t="s">
        <v>45</v>
      </c>
      <c r="J3157" s="2" t="s">
        <v>35</v>
      </c>
      <c r="K3157" s="2"/>
      <c r="L3157" s="2" t="s">
        <v>39</v>
      </c>
      <c r="M3157" s="2"/>
      <c r="N3157" s="2"/>
      <c r="O3157" s="2" t="s">
        <v>36</v>
      </c>
      <c r="P3157" s="2" t="s">
        <v>36</v>
      </c>
      <c r="Q3157" s="2"/>
      <c r="R3157" s="2" t="s">
        <v>118</v>
      </c>
      <c r="S3157" s="2" t="s">
        <v>45</v>
      </c>
      <c r="T3157" s="2" t="s">
        <v>213</v>
      </c>
      <c r="U3157" s="2" t="s">
        <v>45</v>
      </c>
      <c r="V3157" s="2" t="s">
        <v>45</v>
      </c>
      <c r="W3157" s="2" t="s">
        <v>37</v>
      </c>
      <c r="X3157" s="2" t="s">
        <v>43</v>
      </c>
      <c r="Y3157" s="2" t="s">
        <v>44</v>
      </c>
      <c r="Z3157" s="2" t="s">
        <v>35</v>
      </c>
      <c r="AA3157" s="2" t="s">
        <v>35</v>
      </c>
      <c r="AB3157" s="2" t="s">
        <v>36</v>
      </c>
      <c r="AC3157" s="2"/>
      <c r="AD3157" s="2"/>
      <c r="AE3157">
        <v>2920</v>
      </c>
      <c r="AF3157" s="2" t="s">
        <v>35</v>
      </c>
      <c r="AG3157" s="2" t="s">
        <v>49</v>
      </c>
      <c r="AH3157" s="2">
        <v>1</v>
      </c>
      <c r="AI3157" s="2" t="str">
        <f>VLOOKUP(seguimiento[[#This Row],[vitamiad]],vitaminad[[id]:[valor]],2,)</f>
        <v>No realizado</v>
      </c>
      <c r="AJ3157" s="2" t="s">
        <v>45</v>
      </c>
      <c r="AK3157" s="2" t="s">
        <v>45</v>
      </c>
    </row>
    <row r="3158" spans="1:37" x14ac:dyDescent="0.3">
      <c r="A3158">
        <v>1626</v>
      </c>
      <c r="B3158" s="1">
        <v>43462</v>
      </c>
      <c r="C3158">
        <v>4</v>
      </c>
      <c r="D3158" t="str">
        <f>VLOOKUP(seguimiento[[#This Row],[idinstituciones]],instituciones[[idinstituciones]:[nombre]],2,)</f>
        <v>HOSP. DE Niños DE LA SMA.TRINIDAD</v>
      </c>
      <c r="E3158" s="2" t="s">
        <v>35</v>
      </c>
      <c r="F3158" s="2" t="s">
        <v>34</v>
      </c>
      <c r="G3158" s="2" t="s">
        <v>35</v>
      </c>
      <c r="H3158" s="2" t="s">
        <v>99</v>
      </c>
      <c r="I3158" s="2" t="s">
        <v>45</v>
      </c>
      <c r="J3158" s="2" t="s">
        <v>35</v>
      </c>
      <c r="K3158" s="2"/>
      <c r="L3158" s="2" t="s">
        <v>39</v>
      </c>
      <c r="M3158" s="2"/>
      <c r="N3158" s="2"/>
      <c r="O3158" s="2" t="s">
        <v>36</v>
      </c>
      <c r="P3158" s="2" t="s">
        <v>36</v>
      </c>
      <c r="Q3158" s="2"/>
      <c r="R3158" s="2" t="s">
        <v>118</v>
      </c>
      <c r="S3158" s="2" t="s">
        <v>45</v>
      </c>
      <c r="T3158" s="2" t="s">
        <v>41</v>
      </c>
      <c r="U3158" s="2" t="s">
        <v>45</v>
      </c>
      <c r="V3158" s="2" t="s">
        <v>45</v>
      </c>
      <c r="W3158" s="2" t="s">
        <v>37</v>
      </c>
      <c r="X3158" s="2" t="s">
        <v>43</v>
      </c>
      <c r="Y3158" s="2" t="s">
        <v>44</v>
      </c>
      <c r="Z3158" s="2" t="s">
        <v>281</v>
      </c>
      <c r="AA3158" s="2" t="s">
        <v>35</v>
      </c>
      <c r="AB3158" s="2" t="s">
        <v>36</v>
      </c>
      <c r="AC3158" s="2"/>
      <c r="AD3158" s="2"/>
      <c r="AE3158">
        <v>2921</v>
      </c>
      <c r="AF3158" s="2" t="s">
        <v>35</v>
      </c>
      <c r="AG3158" s="2" t="s">
        <v>49</v>
      </c>
      <c r="AH3158" s="2">
        <v>4</v>
      </c>
      <c r="AI3158" s="2"/>
      <c r="AJ3158" s="2" t="s">
        <v>45</v>
      </c>
      <c r="AK3158" s="2" t="s">
        <v>45</v>
      </c>
    </row>
    <row r="3159" spans="1:37" x14ac:dyDescent="0.3">
      <c r="A3159">
        <v>1627</v>
      </c>
      <c r="B3159" s="1">
        <v>43462</v>
      </c>
      <c r="C3159">
        <v>4</v>
      </c>
      <c r="D3159" t="str">
        <f>VLOOKUP(seguimiento[[#This Row],[idinstituciones]],instituciones[[idinstituciones]:[nombre]],2,)</f>
        <v>HOSP. DE Niños DE LA SMA.TRINIDAD</v>
      </c>
      <c r="E3159" s="2" t="s">
        <v>35</v>
      </c>
      <c r="F3159" s="2" t="s">
        <v>34</v>
      </c>
      <c r="G3159" s="2" t="s">
        <v>35</v>
      </c>
      <c r="H3159" s="2" t="s">
        <v>100</v>
      </c>
      <c r="I3159" s="2" t="s">
        <v>45</v>
      </c>
      <c r="J3159" s="2" t="s">
        <v>35</v>
      </c>
      <c r="K3159" s="2"/>
      <c r="L3159" s="2" t="s">
        <v>39</v>
      </c>
      <c r="M3159" s="2"/>
      <c r="N3159" s="2"/>
      <c r="O3159" s="2" t="s">
        <v>36</v>
      </c>
      <c r="P3159" s="2" t="s">
        <v>36</v>
      </c>
      <c r="Q3159" s="2"/>
      <c r="R3159" s="2" t="s">
        <v>118</v>
      </c>
      <c r="S3159" s="2" t="s">
        <v>45</v>
      </c>
      <c r="T3159" s="2" t="s">
        <v>45</v>
      </c>
      <c r="U3159" s="2" t="s">
        <v>46</v>
      </c>
      <c r="V3159" s="2" t="s">
        <v>45</v>
      </c>
      <c r="W3159" s="2" t="s">
        <v>46</v>
      </c>
      <c r="X3159" s="2" t="s">
        <v>43</v>
      </c>
      <c r="Y3159" s="2" t="s">
        <v>44</v>
      </c>
      <c r="Z3159" s="2" t="s">
        <v>35</v>
      </c>
      <c r="AA3159" s="2" t="s">
        <v>35</v>
      </c>
      <c r="AB3159" s="2" t="s">
        <v>36</v>
      </c>
      <c r="AC3159" s="2"/>
      <c r="AD3159" s="2"/>
      <c r="AE3159">
        <v>2922</v>
      </c>
      <c r="AF3159" s="2" t="s">
        <v>35</v>
      </c>
      <c r="AG3159" s="2" t="s">
        <v>49</v>
      </c>
      <c r="AH3159" s="2">
        <v>1</v>
      </c>
      <c r="AI3159" s="2" t="str">
        <f>VLOOKUP(seguimiento[[#This Row],[vitamiad]],vitaminad[[id]:[valor]],2,)</f>
        <v>No realizado</v>
      </c>
      <c r="AJ3159" s="2" t="s">
        <v>45</v>
      </c>
      <c r="AK3159" s="2" t="s">
        <v>45</v>
      </c>
    </row>
    <row r="3160" spans="1:37" x14ac:dyDescent="0.3">
      <c r="A3160">
        <v>1628</v>
      </c>
      <c r="B3160" s="1">
        <v>43789</v>
      </c>
      <c r="C3160">
        <v>18</v>
      </c>
      <c r="D3160" t="str">
        <f>VLOOKUP(seguimiento[[#This Row],[idinstituciones]],instituciones[[idinstituciones]:[nombre]],2,)</f>
        <v>Hospital Pediátrico Juan Pablo II</v>
      </c>
      <c r="E3160" s="2" t="s">
        <v>64</v>
      </c>
      <c r="F3160" s="2" t="s">
        <v>34</v>
      </c>
      <c r="G3160" s="2" t="s">
        <v>35</v>
      </c>
      <c r="H3160" s="2" t="s">
        <v>36</v>
      </c>
      <c r="I3160" s="2" t="s">
        <v>45</v>
      </c>
      <c r="J3160" s="2" t="s">
        <v>36</v>
      </c>
      <c r="K3160" s="2"/>
      <c r="L3160" s="2" t="s">
        <v>39</v>
      </c>
      <c r="M3160" s="2"/>
      <c r="N3160" s="2" t="s">
        <v>35</v>
      </c>
      <c r="O3160" s="2" t="s">
        <v>36</v>
      </c>
      <c r="P3160" s="2" t="s">
        <v>36</v>
      </c>
      <c r="Q3160" s="2"/>
      <c r="R3160" s="2" t="s">
        <v>118</v>
      </c>
      <c r="S3160" s="2" t="s">
        <v>45</v>
      </c>
      <c r="T3160" s="2" t="s">
        <v>49</v>
      </c>
      <c r="U3160" s="2" t="s">
        <v>37</v>
      </c>
      <c r="V3160" s="2" t="s">
        <v>37</v>
      </c>
      <c r="W3160" s="2" t="s">
        <v>49</v>
      </c>
      <c r="X3160" s="2" t="s">
        <v>43</v>
      </c>
      <c r="Y3160" s="2" t="s">
        <v>44</v>
      </c>
      <c r="Z3160" s="2" t="s">
        <v>281</v>
      </c>
      <c r="AA3160" s="2" t="s">
        <v>35</v>
      </c>
      <c r="AB3160" s="2" t="s">
        <v>36</v>
      </c>
      <c r="AC3160" s="2"/>
      <c r="AD3160" s="2"/>
      <c r="AE3160">
        <v>3188</v>
      </c>
      <c r="AF3160" s="2" t="s">
        <v>35</v>
      </c>
      <c r="AG3160" s="2" t="s">
        <v>49</v>
      </c>
      <c r="AH3160" s="2">
        <v>4</v>
      </c>
      <c r="AI3160" s="2"/>
      <c r="AJ3160" s="2" t="s">
        <v>46</v>
      </c>
      <c r="AK3160" s="2" t="s">
        <v>45</v>
      </c>
    </row>
    <row r="3161" spans="1:37" x14ac:dyDescent="0.3">
      <c r="A3161">
        <v>1629</v>
      </c>
      <c r="B3161" s="1">
        <v>43381</v>
      </c>
      <c r="C3161">
        <v>18</v>
      </c>
      <c r="D3161" t="str">
        <f>VLOOKUP(seguimiento[[#This Row],[idinstituciones]],instituciones[[idinstituciones]:[nombre]],2,)</f>
        <v>Hospital Pediátrico Juan Pablo II</v>
      </c>
      <c r="E3161" s="2" t="s">
        <v>33</v>
      </c>
      <c r="F3161" s="2" t="s">
        <v>34</v>
      </c>
      <c r="G3161" s="2" t="s">
        <v>35</v>
      </c>
      <c r="H3161" s="2" t="s">
        <v>36</v>
      </c>
      <c r="I3161" s="2" t="s">
        <v>45</v>
      </c>
      <c r="J3161" s="2" t="s">
        <v>35</v>
      </c>
      <c r="K3161" s="2"/>
      <c r="L3161" s="2" t="s">
        <v>39</v>
      </c>
      <c r="M3161" s="2"/>
      <c r="N3161" s="2" t="s">
        <v>35</v>
      </c>
      <c r="O3161" s="2" t="s">
        <v>36</v>
      </c>
      <c r="P3161" s="2" t="s">
        <v>36</v>
      </c>
      <c r="Q3161" s="2"/>
      <c r="R3161" s="2"/>
      <c r="S3161" s="2" t="s">
        <v>45</v>
      </c>
      <c r="T3161" s="2" t="s">
        <v>37</v>
      </c>
      <c r="U3161" s="2" t="s">
        <v>36</v>
      </c>
      <c r="V3161" s="2" t="s">
        <v>36</v>
      </c>
      <c r="W3161" s="2" t="s">
        <v>37</v>
      </c>
      <c r="X3161" s="2" t="s">
        <v>43</v>
      </c>
      <c r="Y3161" s="2" t="s">
        <v>36</v>
      </c>
      <c r="Z3161" s="2" t="s">
        <v>281</v>
      </c>
      <c r="AA3161" s="2" t="s">
        <v>35</v>
      </c>
      <c r="AB3161" s="2" t="s">
        <v>36</v>
      </c>
      <c r="AC3161" s="2"/>
      <c r="AD3161" s="2"/>
      <c r="AE3161">
        <v>2924</v>
      </c>
      <c r="AF3161" s="2" t="s">
        <v>35</v>
      </c>
      <c r="AG3161" s="2" t="s">
        <v>36</v>
      </c>
      <c r="AH3161" s="2">
        <v>1</v>
      </c>
      <c r="AI3161" s="2" t="str">
        <f>VLOOKUP(seguimiento[[#This Row],[vitamiad]],vitaminad[[id]:[valor]],2,)</f>
        <v>No realizado</v>
      </c>
      <c r="AJ3161" s="2" t="s">
        <v>45</v>
      </c>
      <c r="AK3161" s="2" t="s">
        <v>45</v>
      </c>
    </row>
    <row r="3162" spans="1:37" x14ac:dyDescent="0.3">
      <c r="A3162">
        <v>1630</v>
      </c>
      <c r="B3162" s="1">
        <v>43431</v>
      </c>
      <c r="C3162">
        <v>18</v>
      </c>
      <c r="D3162" t="str">
        <f>VLOOKUP(seguimiento[[#This Row],[idinstituciones]],instituciones[[idinstituciones]:[nombre]],2,)</f>
        <v>Hospital Pediátrico Juan Pablo II</v>
      </c>
      <c r="E3162" s="2" t="s">
        <v>33</v>
      </c>
      <c r="F3162" s="2" t="s">
        <v>34</v>
      </c>
      <c r="G3162" s="2" t="s">
        <v>35</v>
      </c>
      <c r="H3162" s="2" t="s">
        <v>194</v>
      </c>
      <c r="I3162" s="2" t="s">
        <v>45</v>
      </c>
      <c r="J3162" s="2" t="s">
        <v>35</v>
      </c>
      <c r="K3162" s="2"/>
      <c r="L3162" s="2" t="s">
        <v>39</v>
      </c>
      <c r="M3162" s="2"/>
      <c r="N3162" s="2"/>
      <c r="O3162" s="2" t="s">
        <v>36</v>
      </c>
      <c r="P3162" s="2" t="s">
        <v>36</v>
      </c>
      <c r="Q3162" s="2"/>
      <c r="R3162" s="2" t="s">
        <v>118</v>
      </c>
      <c r="S3162" s="2" t="s">
        <v>45</v>
      </c>
      <c r="T3162" s="2" t="s">
        <v>46</v>
      </c>
      <c r="U3162" s="2" t="s">
        <v>37</v>
      </c>
      <c r="V3162" s="2" t="s">
        <v>37</v>
      </c>
      <c r="W3162" s="2" t="s">
        <v>37</v>
      </c>
      <c r="X3162" s="2" t="s">
        <v>43</v>
      </c>
      <c r="Y3162" s="2" t="s">
        <v>36</v>
      </c>
      <c r="Z3162" s="2" t="s">
        <v>281</v>
      </c>
      <c r="AA3162" s="2" t="s">
        <v>35</v>
      </c>
      <c r="AB3162" s="2" t="s">
        <v>36</v>
      </c>
      <c r="AC3162" s="2"/>
      <c r="AD3162" s="2"/>
      <c r="AE3162">
        <v>2937</v>
      </c>
      <c r="AF3162" s="2" t="s">
        <v>35</v>
      </c>
      <c r="AG3162" s="2" t="s">
        <v>36</v>
      </c>
      <c r="AH3162" s="2">
        <v>1</v>
      </c>
      <c r="AI3162" s="2" t="str">
        <f>VLOOKUP(seguimiento[[#This Row],[vitamiad]],vitaminad[[id]:[valor]],2,)</f>
        <v>No realizado</v>
      </c>
      <c r="AJ3162" s="2" t="s">
        <v>45</v>
      </c>
      <c r="AK3162" s="2" t="s">
        <v>45</v>
      </c>
    </row>
    <row r="3163" spans="1:37" x14ac:dyDescent="0.3">
      <c r="A3163">
        <v>1630</v>
      </c>
      <c r="B3163" s="1">
        <v>43789</v>
      </c>
      <c r="C3163">
        <v>18</v>
      </c>
      <c r="D3163" t="str">
        <f>VLOOKUP(seguimiento[[#This Row],[idinstituciones]],instituciones[[idinstituciones]:[nombre]],2,)</f>
        <v>Hospital Pediátrico Juan Pablo II</v>
      </c>
      <c r="E3163" s="2" t="s">
        <v>33</v>
      </c>
      <c r="F3163" s="2" t="s">
        <v>34</v>
      </c>
      <c r="G3163" s="2" t="s">
        <v>35</v>
      </c>
      <c r="H3163" s="2" t="s">
        <v>36</v>
      </c>
      <c r="I3163" s="2" t="s">
        <v>45</v>
      </c>
      <c r="J3163" s="2" t="s">
        <v>35</v>
      </c>
      <c r="K3163" s="2"/>
      <c r="L3163" s="2" t="s">
        <v>36</v>
      </c>
      <c r="M3163" s="2"/>
      <c r="N3163" s="2" t="s">
        <v>35</v>
      </c>
      <c r="O3163" s="2" t="s">
        <v>36</v>
      </c>
      <c r="P3163" s="2" t="s">
        <v>36</v>
      </c>
      <c r="Q3163" s="2"/>
      <c r="R3163" s="2" t="s">
        <v>118</v>
      </c>
      <c r="S3163" s="2" t="s">
        <v>45</v>
      </c>
      <c r="T3163" s="2" t="s">
        <v>46</v>
      </c>
      <c r="U3163" s="2" t="s">
        <v>42</v>
      </c>
      <c r="V3163" s="2" t="s">
        <v>42</v>
      </c>
      <c r="W3163" s="2" t="s">
        <v>37</v>
      </c>
      <c r="X3163" s="2" t="s">
        <v>43</v>
      </c>
      <c r="Y3163" s="2" t="s">
        <v>36</v>
      </c>
      <c r="Z3163" s="2"/>
      <c r="AA3163" s="2" t="s">
        <v>35</v>
      </c>
      <c r="AB3163" s="2" t="s">
        <v>36</v>
      </c>
      <c r="AC3163" s="2"/>
      <c r="AD3163" s="2"/>
      <c r="AE3163">
        <v>3189</v>
      </c>
      <c r="AF3163" s="2" t="s">
        <v>35</v>
      </c>
      <c r="AG3163" s="2" t="s">
        <v>49</v>
      </c>
      <c r="AH3163" s="2">
        <v>1</v>
      </c>
      <c r="AI3163" s="2" t="str">
        <f>VLOOKUP(seguimiento[[#This Row],[vitamiad]],vitaminad[[id]:[valor]],2,)</f>
        <v>No realizado</v>
      </c>
      <c r="AJ3163" s="2" t="s">
        <v>37</v>
      </c>
      <c r="AK3163" s="2" t="s">
        <v>45</v>
      </c>
    </row>
    <row r="3164" spans="1:37" x14ac:dyDescent="0.3">
      <c r="A3164">
        <v>1631</v>
      </c>
      <c r="B3164" s="1">
        <v>42912</v>
      </c>
      <c r="C3164">
        <v>4</v>
      </c>
      <c r="D3164" t="str">
        <f>VLOOKUP(seguimiento[[#This Row],[idinstituciones]],instituciones[[idinstituciones]:[nombre]],2,)</f>
        <v>HOSP. DE Niños DE LA SMA.TRINIDAD</v>
      </c>
      <c r="E3164" s="2" t="s">
        <v>35</v>
      </c>
      <c r="F3164" s="2" t="s">
        <v>34</v>
      </c>
      <c r="G3164" s="2" t="s">
        <v>35</v>
      </c>
      <c r="H3164" s="2" t="s">
        <v>36</v>
      </c>
      <c r="I3164" s="2" t="s">
        <v>45</v>
      </c>
      <c r="J3164" s="2" t="s">
        <v>35</v>
      </c>
      <c r="K3164" s="2"/>
      <c r="L3164" s="2" t="s">
        <v>39</v>
      </c>
      <c r="M3164" s="2"/>
      <c r="N3164" s="2"/>
      <c r="O3164" s="2" t="s">
        <v>36</v>
      </c>
      <c r="P3164" s="2" t="s">
        <v>36</v>
      </c>
      <c r="Q3164" s="2"/>
      <c r="R3164" s="2" t="s">
        <v>118</v>
      </c>
      <c r="S3164" s="2" t="s">
        <v>45</v>
      </c>
      <c r="T3164" s="2" t="s">
        <v>49</v>
      </c>
      <c r="U3164" s="2" t="s">
        <v>42</v>
      </c>
      <c r="V3164" s="2" t="s">
        <v>42</v>
      </c>
      <c r="W3164" s="2" t="s">
        <v>45</v>
      </c>
      <c r="X3164" s="2" t="s">
        <v>43</v>
      </c>
      <c r="Y3164" s="2" t="s">
        <v>44</v>
      </c>
      <c r="Z3164" s="2" t="s">
        <v>35</v>
      </c>
      <c r="AA3164" s="2" t="s">
        <v>35</v>
      </c>
      <c r="AB3164" s="2" t="s">
        <v>36</v>
      </c>
      <c r="AC3164" s="2"/>
      <c r="AD3164" s="2"/>
      <c r="AE3164">
        <v>2951</v>
      </c>
      <c r="AF3164" s="2" t="s">
        <v>35</v>
      </c>
      <c r="AG3164" s="2" t="s">
        <v>49</v>
      </c>
      <c r="AH3164" s="2">
        <v>1</v>
      </c>
      <c r="AI3164" s="2" t="str">
        <f>VLOOKUP(seguimiento[[#This Row],[vitamiad]],vitaminad[[id]:[valor]],2,)</f>
        <v>No realizado</v>
      </c>
      <c r="AJ3164" s="2" t="s">
        <v>45</v>
      </c>
      <c r="AK3164" s="2" t="s">
        <v>45</v>
      </c>
    </row>
    <row r="3165" spans="1:37" x14ac:dyDescent="0.3">
      <c r="A3165">
        <v>1631</v>
      </c>
      <c r="B3165" s="1">
        <v>43473</v>
      </c>
      <c r="C3165">
        <v>4</v>
      </c>
      <c r="D3165" t="str">
        <f>VLOOKUP(seguimiento[[#This Row],[idinstituciones]],instituciones[[idinstituciones]:[nombre]],2,)</f>
        <v>HOSP. DE Niños DE LA SMA.TRINIDAD</v>
      </c>
      <c r="E3165" s="2" t="s">
        <v>33</v>
      </c>
      <c r="F3165" s="2" t="s">
        <v>34</v>
      </c>
      <c r="G3165" s="2" t="s">
        <v>35</v>
      </c>
      <c r="H3165" s="2" t="s">
        <v>36</v>
      </c>
      <c r="I3165" s="2" t="s">
        <v>45</v>
      </c>
      <c r="J3165" s="2" t="s">
        <v>35</v>
      </c>
      <c r="K3165" s="2"/>
      <c r="L3165" s="2" t="s">
        <v>39</v>
      </c>
      <c r="M3165" s="2"/>
      <c r="N3165" s="2"/>
      <c r="O3165" s="2" t="s">
        <v>36</v>
      </c>
      <c r="P3165" s="2" t="s">
        <v>36</v>
      </c>
      <c r="Q3165" s="2"/>
      <c r="R3165" s="2" t="s">
        <v>118</v>
      </c>
      <c r="S3165" s="2" t="s">
        <v>45</v>
      </c>
      <c r="T3165" s="2" t="s">
        <v>49</v>
      </c>
      <c r="U3165" s="2" t="s">
        <v>42</v>
      </c>
      <c r="V3165" s="2" t="s">
        <v>42</v>
      </c>
      <c r="W3165" s="2" t="s">
        <v>45</v>
      </c>
      <c r="X3165" s="2" t="s">
        <v>43</v>
      </c>
      <c r="Y3165" s="2" t="s">
        <v>44</v>
      </c>
      <c r="Z3165" s="2" t="s">
        <v>35</v>
      </c>
      <c r="AA3165" s="2" t="s">
        <v>35</v>
      </c>
      <c r="AB3165" s="2" t="s">
        <v>36</v>
      </c>
      <c r="AC3165" s="2"/>
      <c r="AD3165" s="2"/>
      <c r="AE3165">
        <v>2952</v>
      </c>
      <c r="AF3165" s="2" t="s">
        <v>35</v>
      </c>
      <c r="AG3165" s="2" t="s">
        <v>49</v>
      </c>
      <c r="AH3165" s="2">
        <v>1</v>
      </c>
      <c r="AI3165" s="2" t="str">
        <f>VLOOKUP(seguimiento[[#This Row],[vitamiad]],vitaminad[[id]:[valor]],2,)</f>
        <v>No realizado</v>
      </c>
      <c r="AJ3165" s="2" t="s">
        <v>37</v>
      </c>
      <c r="AK3165" s="2" t="s">
        <v>45</v>
      </c>
    </row>
    <row r="3166" spans="1:37" x14ac:dyDescent="0.3">
      <c r="A3166">
        <v>1632</v>
      </c>
      <c r="B3166" s="1">
        <v>43159</v>
      </c>
      <c r="C3166">
        <v>17</v>
      </c>
      <c r="D3166" t="str">
        <f>VLOOKUP(seguimiento[[#This Row],[idinstituciones]],instituciones[[idinstituciones]:[nombre]],2,)</f>
        <v>Hospital Pediátrico Dr. Avelino Castelan</v>
      </c>
      <c r="E3166" s="2" t="s">
        <v>35</v>
      </c>
      <c r="F3166" s="2" t="s">
        <v>34</v>
      </c>
      <c r="G3166" s="2" t="s">
        <v>35</v>
      </c>
      <c r="H3166" s="2" t="s">
        <v>105</v>
      </c>
      <c r="I3166" s="2" t="s">
        <v>45</v>
      </c>
      <c r="J3166" s="2" t="s">
        <v>35</v>
      </c>
      <c r="K3166" s="2"/>
      <c r="L3166" s="2" t="s">
        <v>39</v>
      </c>
      <c r="M3166" s="2"/>
      <c r="N3166" s="2"/>
      <c r="O3166" s="2" t="s">
        <v>36</v>
      </c>
      <c r="P3166" s="2" t="s">
        <v>36</v>
      </c>
      <c r="Q3166" s="2"/>
      <c r="R3166" s="2" t="s">
        <v>118</v>
      </c>
      <c r="S3166" s="2" t="s">
        <v>45</v>
      </c>
      <c r="T3166" s="2" t="s">
        <v>36</v>
      </c>
      <c r="U3166" s="2" t="s">
        <v>36</v>
      </c>
      <c r="V3166" s="2" t="s">
        <v>36</v>
      </c>
      <c r="W3166" s="2" t="s">
        <v>36</v>
      </c>
      <c r="X3166" s="2" t="s">
        <v>36</v>
      </c>
      <c r="Y3166" s="2" t="s">
        <v>47</v>
      </c>
      <c r="Z3166" s="2" t="s">
        <v>35</v>
      </c>
      <c r="AA3166" s="2" t="s">
        <v>35</v>
      </c>
      <c r="AB3166" s="2" t="s">
        <v>36</v>
      </c>
      <c r="AC3166" s="2"/>
      <c r="AD3166" s="2"/>
      <c r="AE3166">
        <v>2958</v>
      </c>
      <c r="AF3166" s="2" t="s">
        <v>35</v>
      </c>
      <c r="AG3166" s="2" t="s">
        <v>49</v>
      </c>
      <c r="AH3166" s="2">
        <v>2</v>
      </c>
      <c r="AI3166" s="2" t="str">
        <f>VLOOKUP(seguimiento[[#This Row],[vitamiad]],vitaminad[[id]:[valor]],2,)</f>
        <v>Normal</v>
      </c>
      <c r="AJ3166" s="2" t="s">
        <v>45</v>
      </c>
      <c r="AK3166" s="2" t="s">
        <v>45</v>
      </c>
    </row>
    <row r="3167" spans="1:37" x14ac:dyDescent="0.3">
      <c r="A3167">
        <v>1632</v>
      </c>
      <c r="B3167" s="1">
        <v>43439</v>
      </c>
      <c r="C3167">
        <v>17</v>
      </c>
      <c r="D3167" t="str">
        <f>VLOOKUP(seguimiento[[#This Row],[idinstituciones]],instituciones[[idinstituciones]:[nombre]],2,)</f>
        <v>Hospital Pediátrico Dr. Avelino Castelan</v>
      </c>
      <c r="E3167" s="2" t="s">
        <v>33</v>
      </c>
      <c r="F3167" s="2" t="s">
        <v>34</v>
      </c>
      <c r="G3167" s="2" t="s">
        <v>35</v>
      </c>
      <c r="H3167" s="2" t="s">
        <v>215</v>
      </c>
      <c r="I3167" s="2" t="s">
        <v>45</v>
      </c>
      <c r="J3167" s="2" t="s">
        <v>35</v>
      </c>
      <c r="K3167" s="2"/>
      <c r="L3167" s="2" t="s">
        <v>39</v>
      </c>
      <c r="M3167" s="2"/>
      <c r="N3167" s="2"/>
      <c r="O3167" s="2" t="s">
        <v>36</v>
      </c>
      <c r="P3167" s="2" t="s">
        <v>36</v>
      </c>
      <c r="Q3167" s="2"/>
      <c r="R3167" s="2" t="s">
        <v>118</v>
      </c>
      <c r="S3167" s="2" t="s">
        <v>45</v>
      </c>
      <c r="T3167" s="2" t="s">
        <v>74</v>
      </c>
      <c r="U3167" s="2" t="s">
        <v>45</v>
      </c>
      <c r="V3167" s="2" t="s">
        <v>37</v>
      </c>
      <c r="W3167" s="2" t="s">
        <v>49</v>
      </c>
      <c r="X3167" s="2" t="s">
        <v>43</v>
      </c>
      <c r="Y3167" s="2" t="s">
        <v>47</v>
      </c>
      <c r="Z3167" s="2" t="s">
        <v>35</v>
      </c>
      <c r="AA3167" s="2" t="s">
        <v>35</v>
      </c>
      <c r="AB3167" s="2" t="s">
        <v>36</v>
      </c>
      <c r="AC3167" s="2"/>
      <c r="AD3167" s="2"/>
      <c r="AE3167">
        <v>2959</v>
      </c>
      <c r="AF3167" s="2" t="s">
        <v>35</v>
      </c>
      <c r="AG3167" s="2" t="s">
        <v>36</v>
      </c>
      <c r="AH3167" s="2">
        <v>2</v>
      </c>
      <c r="AI3167" s="2" t="str">
        <f>VLOOKUP(seguimiento[[#This Row],[vitamiad]],vitaminad[[id]:[valor]],2,)</f>
        <v>Normal</v>
      </c>
      <c r="AJ3167" s="2" t="s">
        <v>37</v>
      </c>
      <c r="AK3167" s="2" t="s">
        <v>45</v>
      </c>
    </row>
    <row r="3168" spans="1:37" x14ac:dyDescent="0.3">
      <c r="A3168">
        <v>1632</v>
      </c>
      <c r="B3168" s="1">
        <v>43439</v>
      </c>
      <c r="C3168">
        <v>17</v>
      </c>
      <c r="D3168" t="str">
        <f>VLOOKUP(seguimiento[[#This Row],[idinstituciones]],instituciones[[idinstituciones]:[nombre]],2,)</f>
        <v>Hospital Pediátrico Dr. Avelino Castelan</v>
      </c>
      <c r="E3168" s="2" t="s">
        <v>33</v>
      </c>
      <c r="F3168" s="2" t="s">
        <v>34</v>
      </c>
      <c r="G3168" s="2" t="s">
        <v>35</v>
      </c>
      <c r="H3168" s="2" t="s">
        <v>215</v>
      </c>
      <c r="I3168" s="2" t="s">
        <v>45</v>
      </c>
      <c r="J3168" s="2" t="s">
        <v>35</v>
      </c>
      <c r="K3168" s="2"/>
      <c r="L3168" s="2" t="s">
        <v>39</v>
      </c>
      <c r="M3168" s="2"/>
      <c r="N3168" s="2"/>
      <c r="O3168" s="2" t="s">
        <v>36</v>
      </c>
      <c r="P3168" s="2" t="s">
        <v>36</v>
      </c>
      <c r="Q3168" s="2"/>
      <c r="R3168" s="2" t="s">
        <v>118</v>
      </c>
      <c r="S3168" s="2" t="s">
        <v>36</v>
      </c>
      <c r="T3168" s="2" t="s">
        <v>74</v>
      </c>
      <c r="U3168" s="2" t="s">
        <v>45</v>
      </c>
      <c r="V3168" s="2" t="s">
        <v>37</v>
      </c>
      <c r="W3168" s="2" t="s">
        <v>49</v>
      </c>
      <c r="X3168" s="2" t="s">
        <v>43</v>
      </c>
      <c r="Y3168" s="2" t="s">
        <v>47</v>
      </c>
      <c r="Z3168" s="2" t="s">
        <v>35</v>
      </c>
      <c r="AA3168" s="2" t="s">
        <v>35</v>
      </c>
      <c r="AB3168" s="2" t="s">
        <v>36</v>
      </c>
      <c r="AC3168" s="2"/>
      <c r="AD3168" s="2"/>
      <c r="AE3168">
        <v>2960</v>
      </c>
      <c r="AF3168" s="2" t="s">
        <v>35</v>
      </c>
      <c r="AG3168" s="2" t="s">
        <v>36</v>
      </c>
      <c r="AH3168" s="2">
        <v>2</v>
      </c>
      <c r="AI3168" s="2" t="str">
        <f>VLOOKUP(seguimiento[[#This Row],[vitamiad]],vitaminad[[id]:[valor]],2,)</f>
        <v>Normal</v>
      </c>
      <c r="AJ3168" s="2" t="s">
        <v>37</v>
      </c>
      <c r="AK3168" s="2" t="s">
        <v>45</v>
      </c>
    </row>
    <row r="3169" spans="1:37" x14ac:dyDescent="0.3">
      <c r="A3169">
        <v>1633</v>
      </c>
      <c r="B3169" s="1">
        <v>42837</v>
      </c>
      <c r="C3169">
        <v>17</v>
      </c>
      <c r="D3169" t="str">
        <f>VLOOKUP(seguimiento[[#This Row],[idinstituciones]],instituciones[[idinstituciones]:[nombre]],2,)</f>
        <v>Hospital Pediátrico Dr. Avelino Castelan</v>
      </c>
      <c r="E3169" s="2" t="s">
        <v>33</v>
      </c>
      <c r="F3169" s="2" t="s">
        <v>34</v>
      </c>
      <c r="G3169" s="2" t="s">
        <v>35</v>
      </c>
      <c r="H3169" s="2" t="s">
        <v>85</v>
      </c>
      <c r="I3169" s="2" t="s">
        <v>45</v>
      </c>
      <c r="J3169" s="2" t="s">
        <v>35</v>
      </c>
      <c r="K3169" s="2"/>
      <c r="L3169" s="2" t="s">
        <v>39</v>
      </c>
      <c r="M3169" s="2"/>
      <c r="N3169" s="2"/>
      <c r="O3169" s="2" t="s">
        <v>36</v>
      </c>
      <c r="P3169" s="2" t="s">
        <v>36</v>
      </c>
      <c r="Q3169" s="2"/>
      <c r="R3169" s="2" t="s">
        <v>118</v>
      </c>
      <c r="S3169" s="2" t="s">
        <v>45</v>
      </c>
      <c r="T3169" s="2" t="s">
        <v>49</v>
      </c>
      <c r="U3169" s="2" t="s">
        <v>45</v>
      </c>
      <c r="V3169" s="2" t="s">
        <v>36</v>
      </c>
      <c r="W3169" s="2" t="s">
        <v>37</v>
      </c>
      <c r="X3169" s="2" t="s">
        <v>43</v>
      </c>
      <c r="Y3169" s="2" t="s">
        <v>47</v>
      </c>
      <c r="Z3169" s="2" t="s">
        <v>35</v>
      </c>
      <c r="AA3169" s="2" t="s">
        <v>35</v>
      </c>
      <c r="AB3169" s="2" t="s">
        <v>36</v>
      </c>
      <c r="AC3169" s="2"/>
      <c r="AD3169" s="2"/>
      <c r="AE3169">
        <v>2961</v>
      </c>
      <c r="AF3169" s="2" t="s">
        <v>35</v>
      </c>
      <c r="AG3169" s="2" t="s">
        <v>36</v>
      </c>
      <c r="AH3169" s="2">
        <v>2</v>
      </c>
      <c r="AI3169" s="2" t="str">
        <f>VLOOKUP(seguimiento[[#This Row],[vitamiad]],vitaminad[[id]:[valor]],2,)</f>
        <v>Normal</v>
      </c>
      <c r="AJ3169" s="2" t="s">
        <v>37</v>
      </c>
      <c r="AK3169" s="2" t="s">
        <v>45</v>
      </c>
    </row>
    <row r="3170" spans="1:37" x14ac:dyDescent="0.3">
      <c r="A3170">
        <v>1634</v>
      </c>
      <c r="B3170" s="1">
        <v>43502</v>
      </c>
      <c r="C3170">
        <v>41</v>
      </c>
      <c r="D3170" t="str">
        <f>VLOOKUP(seguimiento[[#This Row],[idinstituciones]],instituciones[[idinstituciones]:[nombre]],2,)</f>
        <v>Clinica San Lucas</v>
      </c>
      <c r="E3170" s="2" t="s">
        <v>35</v>
      </c>
      <c r="F3170" s="2" t="s">
        <v>34</v>
      </c>
      <c r="G3170" s="2" t="s">
        <v>35</v>
      </c>
      <c r="H3170" s="2" t="s">
        <v>36</v>
      </c>
      <c r="I3170" s="2" t="s">
        <v>36</v>
      </c>
      <c r="J3170" s="2" t="s">
        <v>36</v>
      </c>
      <c r="K3170" s="2"/>
      <c r="L3170" s="2" t="s">
        <v>36</v>
      </c>
      <c r="M3170" s="2"/>
      <c r="N3170" s="2"/>
      <c r="O3170" s="2" t="s">
        <v>36</v>
      </c>
      <c r="P3170" s="2" t="s">
        <v>36</v>
      </c>
      <c r="Q3170" s="2"/>
      <c r="R3170" s="2"/>
      <c r="S3170" s="2" t="s">
        <v>36</v>
      </c>
      <c r="T3170" s="2" t="s">
        <v>36</v>
      </c>
      <c r="U3170" s="2" t="s">
        <v>36</v>
      </c>
      <c r="V3170" s="2" t="s">
        <v>36</v>
      </c>
      <c r="W3170" s="2" t="s">
        <v>36</v>
      </c>
      <c r="X3170" s="2" t="s">
        <v>36</v>
      </c>
      <c r="Y3170" s="2" t="s">
        <v>36</v>
      </c>
      <c r="Z3170" s="2"/>
      <c r="AA3170" s="2" t="s">
        <v>35</v>
      </c>
      <c r="AB3170" s="2" t="s">
        <v>36</v>
      </c>
      <c r="AC3170" s="2"/>
      <c r="AD3170" s="2"/>
      <c r="AE3170">
        <v>2962</v>
      </c>
      <c r="AF3170" s="2" t="s">
        <v>35</v>
      </c>
      <c r="AG3170" s="2" t="s">
        <v>49</v>
      </c>
      <c r="AH3170" s="2"/>
      <c r="AI3170" s="2"/>
      <c r="AJ3170" s="2" t="s">
        <v>45</v>
      </c>
      <c r="AK3170" s="2" t="s">
        <v>36</v>
      </c>
    </row>
    <row r="3171" spans="1:37" x14ac:dyDescent="0.3">
      <c r="A3171">
        <v>1636</v>
      </c>
      <c r="B3171" s="1">
        <v>43151</v>
      </c>
      <c r="C3171">
        <v>17</v>
      </c>
      <c r="D3171" t="str">
        <f>VLOOKUP(seguimiento[[#This Row],[idinstituciones]],instituciones[[idinstituciones]:[nombre]],2,)</f>
        <v>Hospital Pediátrico Dr. Avelino Castelan</v>
      </c>
      <c r="E3171" s="2" t="s">
        <v>35</v>
      </c>
      <c r="F3171" s="2" t="s">
        <v>34</v>
      </c>
      <c r="G3171" s="2" t="s">
        <v>35</v>
      </c>
      <c r="H3171" s="2" t="s">
        <v>181</v>
      </c>
      <c r="I3171" s="2" t="s">
        <v>45</v>
      </c>
      <c r="J3171" s="2" t="s">
        <v>35</v>
      </c>
      <c r="K3171" s="2"/>
      <c r="L3171" s="2" t="s">
        <v>39</v>
      </c>
      <c r="M3171" s="2"/>
      <c r="N3171" s="2"/>
      <c r="O3171" s="2" t="s">
        <v>36</v>
      </c>
      <c r="P3171" s="2" t="s">
        <v>36</v>
      </c>
      <c r="Q3171" s="2"/>
      <c r="R3171" s="2" t="s">
        <v>118</v>
      </c>
      <c r="S3171" s="2" t="s">
        <v>45</v>
      </c>
      <c r="T3171" s="2" t="s">
        <v>36</v>
      </c>
      <c r="U3171" s="2" t="s">
        <v>36</v>
      </c>
      <c r="V3171" s="2" t="s">
        <v>36</v>
      </c>
      <c r="W3171" s="2" t="s">
        <v>36</v>
      </c>
      <c r="X3171" s="2" t="s">
        <v>36</v>
      </c>
      <c r="Y3171" s="2" t="s">
        <v>47</v>
      </c>
      <c r="Z3171" s="2" t="s">
        <v>35</v>
      </c>
      <c r="AA3171" s="2" t="s">
        <v>35</v>
      </c>
      <c r="AB3171" s="2" t="s">
        <v>36</v>
      </c>
      <c r="AC3171" s="2"/>
      <c r="AD3171" s="2"/>
      <c r="AE3171">
        <v>2980</v>
      </c>
      <c r="AF3171" s="2" t="s">
        <v>35</v>
      </c>
      <c r="AG3171" s="2" t="s">
        <v>49</v>
      </c>
      <c r="AH3171" s="2">
        <v>2</v>
      </c>
      <c r="AI3171" s="2" t="str">
        <f>VLOOKUP(seguimiento[[#This Row],[vitamiad]],vitaminad[[id]:[valor]],2,)</f>
        <v>Normal</v>
      </c>
      <c r="AJ3171" s="2" t="s">
        <v>45</v>
      </c>
      <c r="AK3171" s="2" t="s">
        <v>45</v>
      </c>
    </row>
    <row r="3172" spans="1:37" x14ac:dyDescent="0.3">
      <c r="A3172">
        <v>1636</v>
      </c>
      <c r="B3172" s="1">
        <v>43453</v>
      </c>
      <c r="C3172">
        <v>17</v>
      </c>
      <c r="D3172" t="str">
        <f>VLOOKUP(seguimiento[[#This Row],[idinstituciones]],instituciones[[idinstituciones]:[nombre]],2,)</f>
        <v>Hospital Pediátrico Dr. Avelino Castelan</v>
      </c>
      <c r="E3172" s="2" t="s">
        <v>35</v>
      </c>
      <c r="F3172" s="2" t="s">
        <v>34</v>
      </c>
      <c r="G3172" s="2" t="s">
        <v>35</v>
      </c>
      <c r="H3172" s="2" t="s">
        <v>216</v>
      </c>
      <c r="I3172" s="2" t="s">
        <v>37</v>
      </c>
      <c r="J3172" s="2" t="s">
        <v>35</v>
      </c>
      <c r="K3172" s="2"/>
      <c r="L3172" s="2" t="s">
        <v>39</v>
      </c>
      <c r="M3172" s="2"/>
      <c r="N3172" s="2"/>
      <c r="O3172" s="2" t="s">
        <v>36</v>
      </c>
      <c r="P3172" s="2" t="s">
        <v>36</v>
      </c>
      <c r="Q3172" s="2"/>
      <c r="R3172" s="2" t="s">
        <v>118</v>
      </c>
      <c r="S3172" s="2" t="s">
        <v>45</v>
      </c>
      <c r="T3172" s="2" t="s">
        <v>74</v>
      </c>
      <c r="U3172" s="2" t="s">
        <v>46</v>
      </c>
      <c r="V3172" s="2" t="s">
        <v>45</v>
      </c>
      <c r="W3172" s="2" t="s">
        <v>46</v>
      </c>
      <c r="X3172" s="2" t="s">
        <v>43</v>
      </c>
      <c r="Y3172" s="2" t="s">
        <v>47</v>
      </c>
      <c r="Z3172" s="2" t="s">
        <v>35</v>
      </c>
      <c r="AA3172" s="2" t="s">
        <v>35</v>
      </c>
      <c r="AB3172" s="2" t="s">
        <v>36</v>
      </c>
      <c r="AC3172" s="2"/>
      <c r="AD3172" s="2"/>
      <c r="AE3172">
        <v>2981</v>
      </c>
      <c r="AF3172" s="2" t="s">
        <v>35</v>
      </c>
      <c r="AG3172" s="2" t="s">
        <v>49</v>
      </c>
      <c r="AH3172" s="2">
        <v>2</v>
      </c>
      <c r="AI3172" s="2" t="str">
        <f>VLOOKUP(seguimiento[[#This Row],[vitamiad]],vitaminad[[id]:[valor]],2,)</f>
        <v>Normal</v>
      </c>
      <c r="AJ3172" s="2" t="s">
        <v>45</v>
      </c>
      <c r="AK3172" s="2" t="s">
        <v>45</v>
      </c>
    </row>
    <row r="3173" spans="1:37" x14ac:dyDescent="0.3">
      <c r="A3173">
        <v>1638</v>
      </c>
      <c r="B3173" s="1">
        <v>43249</v>
      </c>
      <c r="C3173">
        <v>30</v>
      </c>
      <c r="D3173" t="str">
        <f>VLOOKUP(seguimiento[[#This Row],[idinstituciones]],instituciones[[idinstituciones]:[nombre]],2,)</f>
        <v>Hospital de Niños Ricardo Gutiérrez</v>
      </c>
      <c r="E3173" s="2" t="s">
        <v>33</v>
      </c>
      <c r="F3173" s="2" t="s">
        <v>34</v>
      </c>
      <c r="G3173" s="2" t="s">
        <v>35</v>
      </c>
      <c r="H3173" s="2" t="s">
        <v>36</v>
      </c>
      <c r="I3173" s="2" t="s">
        <v>45</v>
      </c>
      <c r="J3173" s="2" t="s">
        <v>35</v>
      </c>
      <c r="K3173" s="2"/>
      <c r="L3173" s="2" t="s">
        <v>39</v>
      </c>
      <c r="M3173" s="2"/>
      <c r="N3173" s="2" t="s">
        <v>35</v>
      </c>
      <c r="O3173" s="2" t="s">
        <v>36</v>
      </c>
      <c r="P3173" s="2" t="s">
        <v>36</v>
      </c>
      <c r="Q3173" s="2"/>
      <c r="R3173" s="2" t="s">
        <v>40</v>
      </c>
      <c r="S3173" s="2" t="s">
        <v>45</v>
      </c>
      <c r="T3173" s="2" t="s">
        <v>41</v>
      </c>
      <c r="U3173" s="2" t="s">
        <v>37</v>
      </c>
      <c r="V3173" s="2" t="s">
        <v>45</v>
      </c>
      <c r="W3173" s="2" t="s">
        <v>41</v>
      </c>
      <c r="X3173" s="2" t="s">
        <v>43</v>
      </c>
      <c r="Y3173" s="2" t="s">
        <v>44</v>
      </c>
      <c r="Z3173" s="2" t="s">
        <v>281</v>
      </c>
      <c r="AA3173" s="2" t="s">
        <v>35</v>
      </c>
      <c r="AB3173" s="2" t="s">
        <v>36</v>
      </c>
      <c r="AC3173" s="2"/>
      <c r="AD3173" s="2"/>
      <c r="AE3173">
        <v>3002</v>
      </c>
      <c r="AF3173" s="2" t="s">
        <v>35</v>
      </c>
      <c r="AG3173" s="2" t="s">
        <v>45</v>
      </c>
      <c r="AH3173" s="2">
        <v>1</v>
      </c>
      <c r="AI3173" s="2" t="str">
        <f>VLOOKUP(seguimiento[[#This Row],[vitamiad]],vitaminad[[id]:[valor]],2,)</f>
        <v>No realizado</v>
      </c>
      <c r="AJ3173" s="2" t="s">
        <v>45</v>
      </c>
      <c r="AK3173" s="2" t="s">
        <v>45</v>
      </c>
    </row>
    <row r="3174" spans="1:37" x14ac:dyDescent="0.3">
      <c r="A3174">
        <v>1639</v>
      </c>
      <c r="B3174" s="1">
        <v>42947</v>
      </c>
      <c r="C3174">
        <v>30</v>
      </c>
      <c r="D3174" t="str">
        <f>VLOOKUP(seguimiento[[#This Row],[idinstituciones]],instituciones[[idinstituciones]:[nombre]],2,)</f>
        <v>Hospital de Niños Ricardo Gutiérrez</v>
      </c>
      <c r="E3174" s="2" t="s">
        <v>35</v>
      </c>
      <c r="F3174" s="2" t="s">
        <v>34</v>
      </c>
      <c r="G3174" s="2" t="s">
        <v>59</v>
      </c>
      <c r="H3174" s="2" t="s">
        <v>36</v>
      </c>
      <c r="I3174" s="2" t="s">
        <v>45</v>
      </c>
      <c r="J3174" s="2" t="s">
        <v>35</v>
      </c>
      <c r="K3174" s="2"/>
      <c r="L3174" s="2" t="s">
        <v>39</v>
      </c>
      <c r="M3174" s="2"/>
      <c r="N3174" s="2" t="s">
        <v>35</v>
      </c>
      <c r="O3174" s="2" t="s">
        <v>36</v>
      </c>
      <c r="P3174" s="2" t="s">
        <v>36</v>
      </c>
      <c r="Q3174" s="2"/>
      <c r="R3174" s="2" t="s">
        <v>40</v>
      </c>
      <c r="S3174" s="2" t="s">
        <v>45</v>
      </c>
      <c r="T3174" s="2" t="s">
        <v>48</v>
      </c>
      <c r="U3174" s="2" t="s">
        <v>42</v>
      </c>
      <c r="V3174" s="2" t="s">
        <v>42</v>
      </c>
      <c r="W3174" s="2" t="s">
        <v>48</v>
      </c>
      <c r="X3174" s="2" t="s">
        <v>43</v>
      </c>
      <c r="Y3174" s="2" t="s">
        <v>47</v>
      </c>
      <c r="Z3174" s="2" t="s">
        <v>281</v>
      </c>
      <c r="AA3174" s="2" t="s">
        <v>35</v>
      </c>
      <c r="AB3174" s="2" t="s">
        <v>36</v>
      </c>
      <c r="AC3174" s="2"/>
      <c r="AD3174" s="2"/>
      <c r="AE3174">
        <v>3003</v>
      </c>
      <c r="AF3174" s="2" t="s">
        <v>35</v>
      </c>
      <c r="AG3174" s="2" t="s">
        <v>45</v>
      </c>
      <c r="AH3174" s="2">
        <v>3</v>
      </c>
      <c r="AI3174" s="2" t="str">
        <f>VLOOKUP(seguimiento[[#This Row],[vitamiad]],vitaminad[[id]:[valor]],2,)</f>
        <v>Bajo</v>
      </c>
      <c r="AJ3174" s="2" t="s">
        <v>45</v>
      </c>
      <c r="AK3174" s="2" t="s">
        <v>45</v>
      </c>
    </row>
    <row r="3175" spans="1:37" x14ac:dyDescent="0.3">
      <c r="A3175">
        <v>1640</v>
      </c>
      <c r="B3175" s="1">
        <v>42718</v>
      </c>
      <c r="C3175">
        <v>4</v>
      </c>
      <c r="D3175" t="str">
        <f>VLOOKUP(seguimiento[[#This Row],[idinstituciones]],instituciones[[idinstituciones]:[nombre]],2,)</f>
        <v>HOSP. DE Niños DE LA SMA.TRINIDAD</v>
      </c>
      <c r="E3175" s="2" t="s">
        <v>33</v>
      </c>
      <c r="F3175" s="2" t="s">
        <v>34</v>
      </c>
      <c r="G3175" s="2" t="s">
        <v>35</v>
      </c>
      <c r="H3175" s="2" t="s">
        <v>36</v>
      </c>
      <c r="I3175" s="2" t="s">
        <v>45</v>
      </c>
      <c r="J3175" s="2" t="s">
        <v>35</v>
      </c>
      <c r="K3175" s="2"/>
      <c r="L3175" s="2" t="s">
        <v>39</v>
      </c>
      <c r="M3175" s="2"/>
      <c r="N3175" s="2"/>
      <c r="O3175" s="2" t="s">
        <v>36</v>
      </c>
      <c r="P3175" s="2" t="s">
        <v>36</v>
      </c>
      <c r="Q3175" s="2"/>
      <c r="R3175" s="2" t="s">
        <v>118</v>
      </c>
      <c r="S3175" s="2" t="s">
        <v>45</v>
      </c>
      <c r="T3175" s="2" t="s">
        <v>45</v>
      </c>
      <c r="U3175" s="2" t="s">
        <v>37</v>
      </c>
      <c r="V3175" s="2" t="s">
        <v>45</v>
      </c>
      <c r="W3175" s="2" t="s">
        <v>42</v>
      </c>
      <c r="X3175" s="2" t="s">
        <v>36</v>
      </c>
      <c r="Y3175" s="2" t="s">
        <v>44</v>
      </c>
      <c r="Z3175" s="2" t="s">
        <v>35</v>
      </c>
      <c r="AA3175" s="2" t="s">
        <v>35</v>
      </c>
      <c r="AB3175" s="2" t="s">
        <v>36</v>
      </c>
      <c r="AC3175" s="2"/>
      <c r="AD3175" s="2"/>
      <c r="AE3175">
        <v>3031</v>
      </c>
      <c r="AF3175" s="2" t="s">
        <v>35</v>
      </c>
      <c r="AG3175" s="2" t="s">
        <v>49</v>
      </c>
      <c r="AH3175" s="2">
        <v>1</v>
      </c>
      <c r="AI3175" s="2" t="str">
        <f>VLOOKUP(seguimiento[[#This Row],[vitamiad]],vitaminad[[id]:[valor]],2,)</f>
        <v>No realizado</v>
      </c>
      <c r="AJ3175" s="2" t="s">
        <v>37</v>
      </c>
      <c r="AK3175" s="2" t="s">
        <v>45</v>
      </c>
    </row>
    <row r="3176" spans="1:37" x14ac:dyDescent="0.3">
      <c r="A3176">
        <v>1640</v>
      </c>
      <c r="B3176" s="1">
        <v>43081</v>
      </c>
      <c r="C3176">
        <v>4</v>
      </c>
      <c r="D3176" t="str">
        <f>VLOOKUP(seguimiento[[#This Row],[idinstituciones]],instituciones[[idinstituciones]:[nombre]],2,)</f>
        <v>HOSP. DE Niños DE LA SMA.TRINIDAD</v>
      </c>
      <c r="E3176" s="2" t="s">
        <v>33</v>
      </c>
      <c r="F3176" s="2" t="s">
        <v>34</v>
      </c>
      <c r="G3176" s="2" t="s">
        <v>35</v>
      </c>
      <c r="H3176" s="2" t="s">
        <v>148</v>
      </c>
      <c r="I3176" s="2" t="s">
        <v>45</v>
      </c>
      <c r="J3176" s="2" t="s">
        <v>35</v>
      </c>
      <c r="K3176" s="2"/>
      <c r="L3176" s="2" t="s">
        <v>39</v>
      </c>
      <c r="M3176" s="2"/>
      <c r="N3176" s="2"/>
      <c r="O3176" s="2" t="s">
        <v>36</v>
      </c>
      <c r="P3176" s="2" t="s">
        <v>36</v>
      </c>
      <c r="Q3176" s="2"/>
      <c r="R3176" s="2" t="s">
        <v>118</v>
      </c>
      <c r="S3176" s="2" t="s">
        <v>45</v>
      </c>
      <c r="T3176" s="2" t="s">
        <v>48</v>
      </c>
      <c r="U3176" s="2" t="s">
        <v>37</v>
      </c>
      <c r="V3176" s="2" t="s">
        <v>37</v>
      </c>
      <c r="W3176" s="2" t="s">
        <v>46</v>
      </c>
      <c r="X3176" s="2" t="s">
        <v>43</v>
      </c>
      <c r="Y3176" s="2" t="s">
        <v>44</v>
      </c>
      <c r="Z3176" s="2" t="s">
        <v>35</v>
      </c>
      <c r="AA3176" s="2" t="s">
        <v>35</v>
      </c>
      <c r="AB3176" s="2" t="s">
        <v>36</v>
      </c>
      <c r="AC3176" s="2"/>
      <c r="AD3176" s="2"/>
      <c r="AE3176">
        <v>3030</v>
      </c>
      <c r="AF3176" s="2" t="s">
        <v>35</v>
      </c>
      <c r="AG3176" s="2" t="s">
        <v>49</v>
      </c>
      <c r="AH3176" s="2">
        <v>1</v>
      </c>
      <c r="AI3176" s="2" t="str">
        <f>VLOOKUP(seguimiento[[#This Row],[vitamiad]],vitaminad[[id]:[valor]],2,)</f>
        <v>No realizado</v>
      </c>
      <c r="AJ3176" s="2" t="s">
        <v>37</v>
      </c>
      <c r="AK3176" s="2" t="s">
        <v>45</v>
      </c>
    </row>
    <row r="3177" spans="1:37" x14ac:dyDescent="0.3">
      <c r="A3177">
        <v>1640</v>
      </c>
      <c r="B3177" s="1">
        <v>43446</v>
      </c>
      <c r="C3177">
        <v>4</v>
      </c>
      <c r="D3177" t="str">
        <f>VLOOKUP(seguimiento[[#This Row],[idinstituciones]],instituciones[[idinstituciones]:[nombre]],2,)</f>
        <v>HOSP. DE Niños DE LA SMA.TRINIDAD</v>
      </c>
      <c r="E3177" s="2" t="s">
        <v>33</v>
      </c>
      <c r="F3177" s="2" t="s">
        <v>34</v>
      </c>
      <c r="G3177" s="2" t="s">
        <v>55</v>
      </c>
      <c r="H3177" s="2" t="s">
        <v>36</v>
      </c>
      <c r="I3177" s="2" t="s">
        <v>45</v>
      </c>
      <c r="J3177" s="2" t="s">
        <v>35</v>
      </c>
      <c r="K3177" s="2"/>
      <c r="L3177" s="2" t="s">
        <v>39</v>
      </c>
      <c r="M3177" s="2"/>
      <c r="N3177" s="2"/>
      <c r="O3177" s="2" t="s">
        <v>36</v>
      </c>
      <c r="P3177" s="2" t="s">
        <v>36</v>
      </c>
      <c r="Q3177" s="2"/>
      <c r="R3177" s="2" t="s">
        <v>34</v>
      </c>
      <c r="S3177" s="2" t="s">
        <v>45</v>
      </c>
      <c r="T3177" s="2" t="s">
        <v>49</v>
      </c>
      <c r="U3177" s="2" t="s">
        <v>45</v>
      </c>
      <c r="V3177" s="2" t="s">
        <v>42</v>
      </c>
      <c r="W3177" s="2" t="s">
        <v>37</v>
      </c>
      <c r="X3177" s="2" t="s">
        <v>43</v>
      </c>
      <c r="Y3177" s="2" t="s">
        <v>44</v>
      </c>
      <c r="Z3177" s="2" t="s">
        <v>35</v>
      </c>
      <c r="AA3177" s="2" t="s">
        <v>35</v>
      </c>
      <c r="AB3177" s="2" t="s">
        <v>36</v>
      </c>
      <c r="AC3177" s="2"/>
      <c r="AD3177" s="2"/>
      <c r="AE3177">
        <v>3032</v>
      </c>
      <c r="AF3177" s="2" t="s">
        <v>35</v>
      </c>
      <c r="AG3177" s="2" t="s">
        <v>49</v>
      </c>
      <c r="AH3177" s="2">
        <v>1</v>
      </c>
      <c r="AI3177" s="2" t="str">
        <f>VLOOKUP(seguimiento[[#This Row],[vitamiad]],vitaminad[[id]:[valor]],2,)</f>
        <v>No realizado</v>
      </c>
      <c r="AJ3177" s="2" t="s">
        <v>37</v>
      </c>
      <c r="AK3177" s="2" t="s">
        <v>45</v>
      </c>
    </row>
    <row r="3178" spans="1:37" x14ac:dyDescent="0.3">
      <c r="A3178">
        <v>1641</v>
      </c>
      <c r="B3178" s="1">
        <v>42347</v>
      </c>
      <c r="C3178">
        <v>4</v>
      </c>
      <c r="D3178" t="str">
        <f>VLOOKUP(seguimiento[[#This Row],[idinstituciones]],instituciones[[idinstituciones]:[nombre]],2,)</f>
        <v>HOSP. DE Niños DE LA SMA.TRINIDAD</v>
      </c>
      <c r="E3178" s="2" t="s">
        <v>33</v>
      </c>
      <c r="F3178" s="2" t="s">
        <v>34</v>
      </c>
      <c r="G3178" s="2" t="s">
        <v>55</v>
      </c>
      <c r="H3178" s="2" t="s">
        <v>85</v>
      </c>
      <c r="I3178" s="2" t="s">
        <v>45</v>
      </c>
      <c r="J3178" s="2" t="s">
        <v>35</v>
      </c>
      <c r="K3178" s="2"/>
      <c r="L3178" s="2" t="s">
        <v>39</v>
      </c>
      <c r="M3178" s="2"/>
      <c r="N3178" s="2"/>
      <c r="O3178" s="2" t="s">
        <v>36</v>
      </c>
      <c r="P3178" s="2" t="s">
        <v>36</v>
      </c>
      <c r="Q3178" s="2"/>
      <c r="R3178" s="2" t="s">
        <v>118</v>
      </c>
      <c r="S3178" s="2" t="s">
        <v>45</v>
      </c>
      <c r="T3178" s="2" t="s">
        <v>49</v>
      </c>
      <c r="U3178" s="2" t="s">
        <v>37</v>
      </c>
      <c r="V3178" s="2" t="s">
        <v>45</v>
      </c>
      <c r="W3178" s="2" t="s">
        <v>37</v>
      </c>
      <c r="X3178" s="2" t="s">
        <v>36</v>
      </c>
      <c r="Y3178" s="2" t="s">
        <v>44</v>
      </c>
      <c r="Z3178" s="2" t="s">
        <v>35</v>
      </c>
      <c r="AA3178" s="2" t="s">
        <v>35</v>
      </c>
      <c r="AB3178" s="2" t="s">
        <v>36</v>
      </c>
      <c r="AC3178" s="2"/>
      <c r="AD3178" s="2"/>
      <c r="AE3178">
        <v>3055</v>
      </c>
      <c r="AF3178" s="2" t="s">
        <v>35</v>
      </c>
      <c r="AG3178" s="2" t="s">
        <v>49</v>
      </c>
      <c r="AH3178" s="2">
        <v>1</v>
      </c>
      <c r="AI3178" s="2" t="str">
        <f>VLOOKUP(seguimiento[[#This Row],[vitamiad]],vitaminad[[id]:[valor]],2,)</f>
        <v>No realizado</v>
      </c>
      <c r="AJ3178" s="2" t="s">
        <v>37</v>
      </c>
      <c r="AK3178" s="2" t="s">
        <v>45</v>
      </c>
    </row>
    <row r="3179" spans="1:37" x14ac:dyDescent="0.3">
      <c r="A3179">
        <v>1641</v>
      </c>
      <c r="B3179" s="1">
        <v>42718</v>
      </c>
      <c r="C3179">
        <v>4</v>
      </c>
      <c r="D3179" t="str">
        <f>VLOOKUP(seguimiento[[#This Row],[idinstituciones]],instituciones[[idinstituciones]:[nombre]],2,)</f>
        <v>HOSP. DE Niños DE LA SMA.TRINIDAD</v>
      </c>
      <c r="E3179" s="2" t="s">
        <v>33</v>
      </c>
      <c r="F3179" s="2" t="s">
        <v>34</v>
      </c>
      <c r="G3179" s="2" t="s">
        <v>55</v>
      </c>
      <c r="H3179" s="2" t="s">
        <v>215</v>
      </c>
      <c r="I3179" s="2" t="s">
        <v>45</v>
      </c>
      <c r="J3179" s="2" t="s">
        <v>35</v>
      </c>
      <c r="K3179" s="2"/>
      <c r="L3179" s="2" t="s">
        <v>39</v>
      </c>
      <c r="M3179" s="2"/>
      <c r="N3179" s="2"/>
      <c r="O3179" s="2" t="s">
        <v>36</v>
      </c>
      <c r="P3179" s="2" t="s">
        <v>36</v>
      </c>
      <c r="Q3179" s="2"/>
      <c r="R3179" s="2" t="s">
        <v>118</v>
      </c>
      <c r="S3179" s="2" t="s">
        <v>45</v>
      </c>
      <c r="T3179" s="2" t="s">
        <v>49</v>
      </c>
      <c r="U3179" s="2" t="s">
        <v>48</v>
      </c>
      <c r="V3179" s="2" t="s">
        <v>49</v>
      </c>
      <c r="W3179" s="2" t="s">
        <v>49</v>
      </c>
      <c r="X3179" s="2" t="s">
        <v>43</v>
      </c>
      <c r="Y3179" s="2" t="s">
        <v>44</v>
      </c>
      <c r="Z3179" s="2" t="s">
        <v>35</v>
      </c>
      <c r="AA3179" s="2" t="s">
        <v>35</v>
      </c>
      <c r="AB3179" s="2" t="s">
        <v>36</v>
      </c>
      <c r="AC3179" s="2"/>
      <c r="AD3179" s="2"/>
      <c r="AE3179">
        <v>3056</v>
      </c>
      <c r="AF3179" s="2" t="s">
        <v>35</v>
      </c>
      <c r="AG3179" s="2" t="s">
        <v>49</v>
      </c>
      <c r="AH3179" s="2">
        <v>4</v>
      </c>
      <c r="AI3179" s="2"/>
      <c r="AJ3179" s="2" t="s">
        <v>37</v>
      </c>
      <c r="AK3179" s="2" t="s">
        <v>45</v>
      </c>
    </row>
    <row r="3180" spans="1:37" x14ac:dyDescent="0.3">
      <c r="A3180">
        <v>1641</v>
      </c>
      <c r="B3180" s="1">
        <v>43081</v>
      </c>
      <c r="C3180">
        <v>4</v>
      </c>
      <c r="D3180" t="str">
        <f>VLOOKUP(seguimiento[[#This Row],[idinstituciones]],instituciones[[idinstituciones]:[nombre]],2,)</f>
        <v>HOSP. DE Niños DE LA SMA.TRINIDAD</v>
      </c>
      <c r="E3180" s="2" t="s">
        <v>33</v>
      </c>
      <c r="F3180" s="2" t="s">
        <v>50</v>
      </c>
      <c r="G3180" s="2" t="s">
        <v>59</v>
      </c>
      <c r="H3180" s="2" t="s">
        <v>99</v>
      </c>
      <c r="I3180" s="2" t="s">
        <v>45</v>
      </c>
      <c r="J3180" s="2" t="s">
        <v>35</v>
      </c>
      <c r="K3180" s="2"/>
      <c r="L3180" s="2" t="s">
        <v>39</v>
      </c>
      <c r="M3180" s="2"/>
      <c r="N3180" s="2"/>
      <c r="O3180" s="2" t="s">
        <v>36</v>
      </c>
      <c r="P3180" s="2" t="s">
        <v>36</v>
      </c>
      <c r="Q3180" s="2"/>
      <c r="R3180" s="2" t="s">
        <v>118</v>
      </c>
      <c r="S3180" s="2" t="s">
        <v>45</v>
      </c>
      <c r="T3180" s="2" t="s">
        <v>49</v>
      </c>
      <c r="U3180" s="2" t="s">
        <v>45</v>
      </c>
      <c r="V3180" s="2" t="s">
        <v>45</v>
      </c>
      <c r="W3180" s="2" t="s">
        <v>37</v>
      </c>
      <c r="X3180" s="2" t="s">
        <v>43</v>
      </c>
      <c r="Y3180" s="2" t="s">
        <v>44</v>
      </c>
      <c r="Z3180" s="2" t="s">
        <v>35</v>
      </c>
      <c r="AA3180" s="2" t="s">
        <v>35</v>
      </c>
      <c r="AB3180" s="2" t="s">
        <v>36</v>
      </c>
      <c r="AC3180" s="2"/>
      <c r="AD3180" s="2"/>
      <c r="AE3180">
        <v>3057</v>
      </c>
      <c r="AF3180" s="2" t="s">
        <v>35</v>
      </c>
      <c r="AG3180" s="2" t="s">
        <v>49</v>
      </c>
      <c r="AH3180" s="2">
        <v>1</v>
      </c>
      <c r="AI3180" s="2" t="str">
        <f>VLOOKUP(seguimiento[[#This Row],[vitamiad]],vitaminad[[id]:[valor]],2,)</f>
        <v>No realizado</v>
      </c>
      <c r="AJ3180" s="2" t="s">
        <v>37</v>
      </c>
      <c r="AK3180" s="2" t="s">
        <v>45</v>
      </c>
    </row>
    <row r="3181" spans="1:37" x14ac:dyDescent="0.3">
      <c r="A3181">
        <v>1641</v>
      </c>
      <c r="B3181" s="1">
        <v>43438</v>
      </c>
      <c r="C3181">
        <v>4</v>
      </c>
      <c r="D3181" t="str">
        <f>VLOOKUP(seguimiento[[#This Row],[idinstituciones]],instituciones[[idinstituciones]:[nombre]],2,)</f>
        <v>HOSP. DE Niños DE LA SMA.TRINIDAD</v>
      </c>
      <c r="E3181" s="2" t="s">
        <v>33</v>
      </c>
      <c r="F3181" s="2" t="s">
        <v>50</v>
      </c>
      <c r="G3181" s="2" t="s">
        <v>59</v>
      </c>
      <c r="H3181" s="2" t="s">
        <v>36</v>
      </c>
      <c r="I3181" s="2" t="s">
        <v>45</v>
      </c>
      <c r="J3181" s="2" t="s">
        <v>35</v>
      </c>
      <c r="K3181" s="2"/>
      <c r="L3181" s="2" t="s">
        <v>39</v>
      </c>
      <c r="M3181" s="2"/>
      <c r="N3181" s="2"/>
      <c r="O3181" s="2" t="s">
        <v>36</v>
      </c>
      <c r="P3181" s="2" t="s">
        <v>36</v>
      </c>
      <c r="Q3181" s="2"/>
      <c r="R3181" s="2" t="s">
        <v>118</v>
      </c>
      <c r="S3181" s="2" t="s">
        <v>45</v>
      </c>
      <c r="T3181" s="2" t="s">
        <v>49</v>
      </c>
      <c r="U3181" s="2" t="s">
        <v>45</v>
      </c>
      <c r="V3181" s="2" t="s">
        <v>42</v>
      </c>
      <c r="W3181" s="2" t="s">
        <v>37</v>
      </c>
      <c r="X3181" s="2" t="s">
        <v>43</v>
      </c>
      <c r="Y3181" s="2" t="s">
        <v>44</v>
      </c>
      <c r="Z3181" s="2" t="s">
        <v>35</v>
      </c>
      <c r="AA3181" s="2" t="s">
        <v>35</v>
      </c>
      <c r="AB3181" s="2" t="s">
        <v>36</v>
      </c>
      <c r="AC3181" s="2"/>
      <c r="AD3181" s="2"/>
      <c r="AE3181">
        <v>3058</v>
      </c>
      <c r="AF3181" s="2" t="s">
        <v>35</v>
      </c>
      <c r="AG3181" s="2" t="s">
        <v>49</v>
      </c>
      <c r="AH3181" s="2">
        <v>1</v>
      </c>
      <c r="AI3181" s="2" t="str">
        <f>VLOOKUP(seguimiento[[#This Row],[vitamiad]],vitaminad[[id]:[valor]],2,)</f>
        <v>No realizado</v>
      </c>
      <c r="AJ3181" s="2" t="s">
        <v>37</v>
      </c>
      <c r="AK3181" s="2" t="s">
        <v>45</v>
      </c>
    </row>
    <row r="3182" spans="1:37" x14ac:dyDescent="0.3">
      <c r="A3182">
        <v>1643</v>
      </c>
      <c r="B3182" s="1">
        <v>43083</v>
      </c>
      <c r="C3182">
        <v>30</v>
      </c>
      <c r="D3182" t="str">
        <f>VLOOKUP(seguimiento[[#This Row],[idinstituciones]],instituciones[[idinstituciones]:[nombre]],2,)</f>
        <v>Hospital de Niños Ricardo Gutiérrez</v>
      </c>
      <c r="E3182" s="2" t="s">
        <v>33</v>
      </c>
      <c r="F3182" s="2" t="s">
        <v>34</v>
      </c>
      <c r="G3182" s="2" t="s">
        <v>35</v>
      </c>
      <c r="H3182" s="2" t="s">
        <v>36</v>
      </c>
      <c r="I3182" s="2" t="s">
        <v>45</v>
      </c>
      <c r="J3182" s="2" t="s">
        <v>35</v>
      </c>
      <c r="K3182" s="2"/>
      <c r="L3182" s="2" t="s">
        <v>39</v>
      </c>
      <c r="M3182" s="2"/>
      <c r="N3182" s="2" t="s">
        <v>35</v>
      </c>
      <c r="O3182" s="2" t="s">
        <v>36</v>
      </c>
      <c r="P3182" s="2" t="s">
        <v>36</v>
      </c>
      <c r="Q3182" s="2"/>
      <c r="R3182" s="2" t="s">
        <v>34</v>
      </c>
      <c r="S3182" s="2" t="s">
        <v>37</v>
      </c>
      <c r="T3182" s="2" t="s">
        <v>49</v>
      </c>
      <c r="U3182" s="2" t="s">
        <v>42</v>
      </c>
      <c r="V3182" s="2" t="s">
        <v>42</v>
      </c>
      <c r="W3182" s="2" t="s">
        <v>49</v>
      </c>
      <c r="X3182" s="2" t="s">
        <v>43</v>
      </c>
      <c r="Y3182" s="2" t="s">
        <v>44</v>
      </c>
      <c r="Z3182" s="2" t="s">
        <v>281</v>
      </c>
      <c r="AA3182" s="2" t="s">
        <v>35</v>
      </c>
      <c r="AB3182" s="2" t="s">
        <v>36</v>
      </c>
      <c r="AC3182" s="2"/>
      <c r="AD3182" s="2"/>
      <c r="AE3182">
        <v>3060</v>
      </c>
      <c r="AF3182" s="2" t="s">
        <v>35</v>
      </c>
      <c r="AG3182" s="2" t="s">
        <v>45</v>
      </c>
      <c r="AH3182" s="2">
        <v>1</v>
      </c>
      <c r="AI3182" s="2" t="str">
        <f>VLOOKUP(seguimiento[[#This Row],[vitamiad]],vitaminad[[id]:[valor]],2,)</f>
        <v>No realizado</v>
      </c>
      <c r="AJ3182" s="2" t="s">
        <v>37</v>
      </c>
      <c r="AK3182" s="2" t="s">
        <v>45</v>
      </c>
    </row>
    <row r="3183" spans="1:37" x14ac:dyDescent="0.3">
      <c r="A3183">
        <v>1643</v>
      </c>
      <c r="B3183" s="1">
        <v>43444</v>
      </c>
      <c r="C3183">
        <v>30</v>
      </c>
      <c r="D3183" t="str">
        <f>VLOOKUP(seguimiento[[#This Row],[idinstituciones]],instituciones[[idinstituciones]:[nombre]],2,)</f>
        <v>Hospital de Niños Ricardo Gutiérrez</v>
      </c>
      <c r="E3183" s="2" t="s">
        <v>33</v>
      </c>
      <c r="F3183" s="2" t="s">
        <v>34</v>
      </c>
      <c r="G3183" s="2" t="s">
        <v>35</v>
      </c>
      <c r="H3183" s="2" t="s">
        <v>36</v>
      </c>
      <c r="I3183" s="2" t="s">
        <v>45</v>
      </c>
      <c r="J3183" s="2" t="s">
        <v>35</v>
      </c>
      <c r="K3183" s="2"/>
      <c r="L3183" s="2" t="s">
        <v>39</v>
      </c>
      <c r="M3183" s="2"/>
      <c r="N3183" s="2" t="s">
        <v>35</v>
      </c>
      <c r="O3183" s="2" t="s">
        <v>36</v>
      </c>
      <c r="P3183" s="2" t="s">
        <v>36</v>
      </c>
      <c r="Q3183" s="2"/>
      <c r="R3183" s="2" t="s">
        <v>34</v>
      </c>
      <c r="S3183" s="2" t="s">
        <v>37</v>
      </c>
      <c r="T3183" s="2" t="s">
        <v>49</v>
      </c>
      <c r="U3183" s="2" t="s">
        <v>42</v>
      </c>
      <c r="V3183" s="2" t="s">
        <v>42</v>
      </c>
      <c r="W3183" s="2" t="s">
        <v>49</v>
      </c>
      <c r="X3183" s="2" t="s">
        <v>43</v>
      </c>
      <c r="Y3183" s="2" t="s">
        <v>47</v>
      </c>
      <c r="Z3183" s="2" t="s">
        <v>281</v>
      </c>
      <c r="AA3183" s="2" t="s">
        <v>35</v>
      </c>
      <c r="AB3183" s="2" t="s">
        <v>36</v>
      </c>
      <c r="AC3183" s="2"/>
      <c r="AD3183" s="2"/>
      <c r="AE3183">
        <v>3061</v>
      </c>
      <c r="AF3183" s="2" t="s">
        <v>35</v>
      </c>
      <c r="AG3183" s="2" t="s">
        <v>45</v>
      </c>
      <c r="AH3183" s="2">
        <v>1</v>
      </c>
      <c r="AI3183" s="2" t="str">
        <f>VLOOKUP(seguimiento[[#This Row],[vitamiad]],vitaminad[[id]:[valor]],2,)</f>
        <v>No realizado</v>
      </c>
      <c r="AJ3183" s="2" t="s">
        <v>37</v>
      </c>
      <c r="AK3183" s="2" t="s">
        <v>45</v>
      </c>
    </row>
    <row r="3184" spans="1:37" x14ac:dyDescent="0.3">
      <c r="A3184">
        <v>1644</v>
      </c>
      <c r="B3184" s="1">
        <v>43411</v>
      </c>
      <c r="C3184">
        <v>30</v>
      </c>
      <c r="D3184" t="str">
        <f>VLOOKUP(seguimiento[[#This Row],[idinstituciones]],instituciones[[idinstituciones]:[nombre]],2,)</f>
        <v>Hospital de Niños Ricardo Gutiérrez</v>
      </c>
      <c r="E3184" s="2" t="s">
        <v>35</v>
      </c>
      <c r="F3184" s="2" t="s">
        <v>34</v>
      </c>
      <c r="G3184" s="2" t="s">
        <v>35</v>
      </c>
      <c r="H3184" s="2" t="s">
        <v>36</v>
      </c>
      <c r="I3184" s="2" t="s">
        <v>45</v>
      </c>
      <c r="J3184" s="2" t="s">
        <v>35</v>
      </c>
      <c r="K3184" s="2"/>
      <c r="L3184" s="2" t="s">
        <v>39</v>
      </c>
      <c r="M3184" s="2"/>
      <c r="N3184" s="2" t="s">
        <v>35</v>
      </c>
      <c r="O3184" s="2" t="s">
        <v>36</v>
      </c>
      <c r="P3184" s="2" t="s">
        <v>36</v>
      </c>
      <c r="Q3184" s="2"/>
      <c r="R3184" s="2" t="s">
        <v>118</v>
      </c>
      <c r="S3184" s="2" t="s">
        <v>45</v>
      </c>
      <c r="T3184" s="2" t="s">
        <v>49</v>
      </c>
      <c r="U3184" s="2" t="s">
        <v>42</v>
      </c>
      <c r="V3184" s="2" t="s">
        <v>42</v>
      </c>
      <c r="W3184" s="2" t="s">
        <v>49</v>
      </c>
      <c r="X3184" s="2" t="s">
        <v>43</v>
      </c>
      <c r="Y3184" s="2" t="s">
        <v>44</v>
      </c>
      <c r="Z3184" s="2" t="s">
        <v>281</v>
      </c>
      <c r="AA3184" s="2" t="s">
        <v>35</v>
      </c>
      <c r="AB3184" s="2" t="s">
        <v>36</v>
      </c>
      <c r="AC3184" s="2"/>
      <c r="AD3184" s="2"/>
      <c r="AE3184">
        <v>3062</v>
      </c>
      <c r="AF3184" s="2" t="s">
        <v>35</v>
      </c>
      <c r="AG3184" s="2" t="s">
        <v>45</v>
      </c>
      <c r="AH3184" s="2">
        <v>1</v>
      </c>
      <c r="AI3184" s="2" t="str">
        <f>VLOOKUP(seguimiento[[#This Row],[vitamiad]],vitaminad[[id]:[valor]],2,)</f>
        <v>No realizado</v>
      </c>
      <c r="AJ3184" s="2" t="s">
        <v>45</v>
      </c>
      <c r="AK3184" s="2" t="s">
        <v>45</v>
      </c>
    </row>
    <row r="3185" spans="1:37" x14ac:dyDescent="0.3">
      <c r="A3185">
        <v>1645</v>
      </c>
      <c r="B3185" s="1">
        <v>43385</v>
      </c>
      <c r="C3185">
        <v>30</v>
      </c>
      <c r="D3185" t="str">
        <f>VLOOKUP(seguimiento[[#This Row],[idinstituciones]],instituciones[[idinstituciones]:[nombre]],2,)</f>
        <v>Hospital de Niños Ricardo Gutiérrez</v>
      </c>
      <c r="E3185" s="2" t="s">
        <v>35</v>
      </c>
      <c r="F3185" s="2" t="s">
        <v>34</v>
      </c>
      <c r="G3185" s="2" t="s">
        <v>35</v>
      </c>
      <c r="H3185" s="2" t="s">
        <v>36</v>
      </c>
      <c r="I3185" s="2" t="s">
        <v>45</v>
      </c>
      <c r="J3185" s="2" t="s">
        <v>35</v>
      </c>
      <c r="K3185" s="2"/>
      <c r="L3185" s="2" t="s">
        <v>39</v>
      </c>
      <c r="M3185" s="2"/>
      <c r="N3185" s="2"/>
      <c r="O3185" s="2" t="s">
        <v>36</v>
      </c>
      <c r="P3185" s="2" t="s">
        <v>36</v>
      </c>
      <c r="Q3185" s="2"/>
      <c r="R3185" s="2"/>
      <c r="S3185" s="2" t="s">
        <v>36</v>
      </c>
      <c r="T3185" s="2" t="s">
        <v>49</v>
      </c>
      <c r="U3185" s="2" t="s">
        <v>42</v>
      </c>
      <c r="V3185" s="2" t="s">
        <v>42</v>
      </c>
      <c r="W3185" s="2" t="s">
        <v>49</v>
      </c>
      <c r="X3185" s="2" t="s">
        <v>43</v>
      </c>
      <c r="Y3185" s="2" t="s">
        <v>36</v>
      </c>
      <c r="Z3185" s="2" t="s">
        <v>281</v>
      </c>
      <c r="AA3185" s="2" t="s">
        <v>35</v>
      </c>
      <c r="AB3185" s="2" t="s">
        <v>36</v>
      </c>
      <c r="AC3185" s="2"/>
      <c r="AD3185" s="2"/>
      <c r="AE3185">
        <v>3063</v>
      </c>
      <c r="AF3185" s="2" t="s">
        <v>35</v>
      </c>
      <c r="AG3185" s="2" t="s">
        <v>45</v>
      </c>
      <c r="AH3185" s="2"/>
      <c r="AI3185" s="2"/>
      <c r="AJ3185" s="2" t="s">
        <v>45</v>
      </c>
      <c r="AK3185" s="2" t="s">
        <v>36</v>
      </c>
    </row>
    <row r="3186" spans="1:37" x14ac:dyDescent="0.3">
      <c r="A3186">
        <v>1645</v>
      </c>
      <c r="B3186" s="1">
        <v>43523</v>
      </c>
      <c r="C3186">
        <v>30</v>
      </c>
      <c r="D3186" t="str">
        <f>VLOOKUP(seguimiento[[#This Row],[idinstituciones]],instituciones[[idinstituciones]:[nombre]],2,)</f>
        <v>Hospital de Niños Ricardo Gutiérrez</v>
      </c>
      <c r="E3186" s="2" t="s">
        <v>35</v>
      </c>
      <c r="F3186" s="2" t="s">
        <v>34</v>
      </c>
      <c r="G3186" s="2" t="s">
        <v>35</v>
      </c>
      <c r="H3186" s="2" t="s">
        <v>36</v>
      </c>
      <c r="I3186" s="2" t="s">
        <v>36</v>
      </c>
      <c r="J3186" s="2" t="s">
        <v>36</v>
      </c>
      <c r="K3186" s="2"/>
      <c r="L3186" s="2" t="s">
        <v>36</v>
      </c>
      <c r="M3186" s="2"/>
      <c r="N3186" s="2"/>
      <c r="O3186" s="2" t="s">
        <v>36</v>
      </c>
      <c r="P3186" s="2" t="s">
        <v>36</v>
      </c>
      <c r="Q3186" s="2"/>
      <c r="R3186" s="2"/>
      <c r="S3186" s="2" t="s">
        <v>36</v>
      </c>
      <c r="T3186" s="2" t="s">
        <v>36</v>
      </c>
      <c r="U3186" s="2" t="s">
        <v>36</v>
      </c>
      <c r="V3186" s="2" t="s">
        <v>36</v>
      </c>
      <c r="W3186" s="2" t="s">
        <v>36</v>
      </c>
      <c r="X3186" s="2" t="s">
        <v>36</v>
      </c>
      <c r="Y3186" s="2" t="s">
        <v>36</v>
      </c>
      <c r="Z3186" s="2"/>
      <c r="AA3186" s="2" t="s">
        <v>35</v>
      </c>
      <c r="AB3186" s="2" t="s">
        <v>36</v>
      </c>
      <c r="AC3186" s="2"/>
      <c r="AD3186" s="2"/>
      <c r="AE3186">
        <v>3064</v>
      </c>
      <c r="AF3186" s="2" t="s">
        <v>35</v>
      </c>
      <c r="AG3186" s="2" t="s">
        <v>45</v>
      </c>
      <c r="AH3186" s="2"/>
      <c r="AI3186" s="2"/>
      <c r="AJ3186" s="2" t="s">
        <v>45</v>
      </c>
      <c r="AK3186" s="2" t="s">
        <v>36</v>
      </c>
    </row>
    <row r="3187" spans="1:37" x14ac:dyDescent="0.3">
      <c r="A3187">
        <v>1646</v>
      </c>
      <c r="B3187" s="1">
        <v>42563</v>
      </c>
      <c r="C3187">
        <v>30</v>
      </c>
      <c r="D3187" t="str">
        <f>VLOOKUP(seguimiento[[#This Row],[idinstituciones]],instituciones[[idinstituciones]:[nombre]],2,)</f>
        <v>Hospital de Niños Ricardo Gutiérrez</v>
      </c>
      <c r="E3187" s="2" t="s">
        <v>35</v>
      </c>
      <c r="F3187" s="2" t="s">
        <v>34</v>
      </c>
      <c r="G3187" s="2" t="s">
        <v>35</v>
      </c>
      <c r="H3187" s="2" t="s">
        <v>36</v>
      </c>
      <c r="I3187" s="2" t="s">
        <v>45</v>
      </c>
      <c r="J3187" s="2" t="s">
        <v>35</v>
      </c>
      <c r="K3187" s="2"/>
      <c r="L3187" s="2" t="s">
        <v>39</v>
      </c>
      <c r="M3187" s="2"/>
      <c r="N3187" s="2"/>
      <c r="O3187" s="2" t="s">
        <v>36</v>
      </c>
      <c r="P3187" s="2" t="s">
        <v>36</v>
      </c>
      <c r="Q3187" s="2"/>
      <c r="R3187" s="2"/>
      <c r="S3187" s="2" t="s">
        <v>36</v>
      </c>
      <c r="T3187" s="2" t="s">
        <v>49</v>
      </c>
      <c r="U3187" s="2" t="s">
        <v>42</v>
      </c>
      <c r="V3187" s="2" t="s">
        <v>42</v>
      </c>
      <c r="W3187" s="2" t="s">
        <v>49</v>
      </c>
      <c r="X3187" s="2" t="s">
        <v>43</v>
      </c>
      <c r="Y3187" s="2" t="s">
        <v>56</v>
      </c>
      <c r="Z3187" s="2" t="s">
        <v>281</v>
      </c>
      <c r="AA3187" s="2" t="s">
        <v>35</v>
      </c>
      <c r="AB3187" s="2" t="s">
        <v>36</v>
      </c>
      <c r="AC3187" s="2"/>
      <c r="AD3187" s="2"/>
      <c r="AE3187">
        <v>3065</v>
      </c>
      <c r="AF3187" s="2" t="s">
        <v>35</v>
      </c>
      <c r="AG3187" s="2" t="s">
        <v>45</v>
      </c>
      <c r="AH3187" s="2"/>
      <c r="AI3187" s="2"/>
      <c r="AJ3187" s="2" t="s">
        <v>45</v>
      </c>
      <c r="AK3187" s="2" t="s">
        <v>36</v>
      </c>
    </row>
    <row r="3188" spans="1:37" x14ac:dyDescent="0.3">
      <c r="A3188">
        <v>1646</v>
      </c>
      <c r="B3188" s="1">
        <v>42971</v>
      </c>
      <c r="C3188">
        <v>30</v>
      </c>
      <c r="D3188" t="str">
        <f>VLOOKUP(seguimiento[[#This Row],[idinstituciones]],instituciones[[idinstituciones]:[nombre]],2,)</f>
        <v>Hospital de Niños Ricardo Gutiérrez</v>
      </c>
      <c r="E3188" s="2" t="s">
        <v>33</v>
      </c>
      <c r="F3188" s="2" t="s">
        <v>34</v>
      </c>
      <c r="G3188" s="2" t="s">
        <v>35</v>
      </c>
      <c r="H3188" s="2" t="s">
        <v>36</v>
      </c>
      <c r="I3188" s="2" t="s">
        <v>36</v>
      </c>
      <c r="J3188" s="2" t="s">
        <v>36</v>
      </c>
      <c r="K3188" s="2"/>
      <c r="L3188" s="2" t="s">
        <v>36</v>
      </c>
      <c r="M3188" s="2"/>
      <c r="N3188" s="2"/>
      <c r="O3188" s="2" t="s">
        <v>36</v>
      </c>
      <c r="P3188" s="2" t="s">
        <v>36</v>
      </c>
      <c r="Q3188" s="2"/>
      <c r="R3188" s="2"/>
      <c r="S3188" s="2" t="s">
        <v>36</v>
      </c>
      <c r="T3188" s="2" t="s">
        <v>48</v>
      </c>
      <c r="U3188" s="2" t="s">
        <v>45</v>
      </c>
      <c r="V3188" s="2" t="s">
        <v>45</v>
      </c>
      <c r="W3188" s="2" t="s">
        <v>48</v>
      </c>
      <c r="X3188" s="2" t="s">
        <v>43</v>
      </c>
      <c r="Y3188" s="2" t="s">
        <v>36</v>
      </c>
      <c r="Z3188" s="2"/>
      <c r="AA3188" s="2" t="s">
        <v>35</v>
      </c>
      <c r="AB3188" s="2" t="s">
        <v>36</v>
      </c>
      <c r="AC3188" s="2"/>
      <c r="AD3188" s="2"/>
      <c r="AE3188">
        <v>3066</v>
      </c>
      <c r="AF3188" s="2" t="s">
        <v>35</v>
      </c>
      <c r="AG3188" s="2" t="s">
        <v>45</v>
      </c>
      <c r="AH3188" s="2"/>
      <c r="AI3188" s="2"/>
      <c r="AJ3188" s="2" t="s">
        <v>37</v>
      </c>
      <c r="AK3188" s="2" t="s">
        <v>36</v>
      </c>
    </row>
    <row r="3189" spans="1:37" x14ac:dyDescent="0.3">
      <c r="A3189">
        <v>1646</v>
      </c>
      <c r="B3189" s="1">
        <v>43441</v>
      </c>
      <c r="C3189">
        <v>30</v>
      </c>
      <c r="D3189" t="str">
        <f>VLOOKUP(seguimiento[[#This Row],[idinstituciones]],instituciones[[idinstituciones]:[nombre]],2,)</f>
        <v>Hospital de Niños Ricardo Gutiérrez</v>
      </c>
      <c r="E3189" s="2" t="s">
        <v>33</v>
      </c>
      <c r="F3189" s="2" t="s">
        <v>34</v>
      </c>
      <c r="G3189" s="2" t="s">
        <v>35</v>
      </c>
      <c r="H3189" s="2" t="s">
        <v>36</v>
      </c>
      <c r="I3189" s="2" t="s">
        <v>36</v>
      </c>
      <c r="J3189" s="2" t="s">
        <v>36</v>
      </c>
      <c r="K3189" s="2"/>
      <c r="L3189" s="2" t="s">
        <v>36</v>
      </c>
      <c r="M3189" s="2"/>
      <c r="N3189" s="2"/>
      <c r="O3189" s="2" t="s">
        <v>36</v>
      </c>
      <c r="P3189" s="2" t="s">
        <v>36</v>
      </c>
      <c r="Q3189" s="2"/>
      <c r="R3189" s="2"/>
      <c r="S3189" s="2" t="s">
        <v>36</v>
      </c>
      <c r="T3189" s="2" t="s">
        <v>48</v>
      </c>
      <c r="U3189" s="2" t="s">
        <v>42</v>
      </c>
      <c r="V3189" s="2" t="s">
        <v>42</v>
      </c>
      <c r="W3189" s="2" t="s">
        <v>48</v>
      </c>
      <c r="X3189" s="2" t="s">
        <v>43</v>
      </c>
      <c r="Y3189" s="2" t="s">
        <v>36</v>
      </c>
      <c r="Z3189" s="2"/>
      <c r="AA3189" s="2" t="s">
        <v>35</v>
      </c>
      <c r="AB3189" s="2" t="s">
        <v>36</v>
      </c>
      <c r="AC3189" s="2"/>
      <c r="AD3189" s="2"/>
      <c r="AE3189">
        <v>3067</v>
      </c>
      <c r="AF3189" s="2" t="s">
        <v>35</v>
      </c>
      <c r="AG3189" s="2" t="s">
        <v>45</v>
      </c>
      <c r="AH3189" s="2"/>
      <c r="AI3189" s="2"/>
      <c r="AJ3189" s="2" t="s">
        <v>37</v>
      </c>
      <c r="AK3189" s="2" t="s">
        <v>36</v>
      </c>
    </row>
    <row r="3190" spans="1:37" x14ac:dyDescent="0.3">
      <c r="A3190">
        <v>1647</v>
      </c>
      <c r="B3190" s="1">
        <v>43452</v>
      </c>
      <c r="C3190">
        <v>17</v>
      </c>
      <c r="D3190" t="str">
        <f>VLOOKUP(seguimiento[[#This Row],[idinstituciones]],instituciones[[idinstituciones]:[nombre]],2,)</f>
        <v>Hospital Pediátrico Dr. Avelino Castelan</v>
      </c>
      <c r="E3190" s="2" t="s">
        <v>33</v>
      </c>
      <c r="F3190" s="2" t="s">
        <v>34</v>
      </c>
      <c r="G3190" s="2" t="s">
        <v>35</v>
      </c>
      <c r="H3190" s="2" t="s">
        <v>129</v>
      </c>
      <c r="I3190" s="2" t="s">
        <v>45</v>
      </c>
      <c r="J3190" s="2" t="s">
        <v>71</v>
      </c>
      <c r="K3190" s="2"/>
      <c r="L3190" s="2" t="s">
        <v>39</v>
      </c>
      <c r="M3190" s="2"/>
      <c r="N3190" s="2"/>
      <c r="O3190" s="2" t="s">
        <v>36</v>
      </c>
      <c r="P3190" s="2" t="s">
        <v>36</v>
      </c>
      <c r="Q3190" s="2"/>
      <c r="R3190" s="2" t="s">
        <v>118</v>
      </c>
      <c r="S3190" s="2" t="s">
        <v>45</v>
      </c>
      <c r="T3190" s="2" t="s">
        <v>46</v>
      </c>
      <c r="U3190" s="2" t="s">
        <v>42</v>
      </c>
      <c r="V3190" s="2" t="s">
        <v>42</v>
      </c>
      <c r="W3190" s="2" t="s">
        <v>45</v>
      </c>
      <c r="X3190" s="2" t="s">
        <v>65</v>
      </c>
      <c r="Y3190" s="2" t="s">
        <v>47</v>
      </c>
      <c r="Z3190" s="2" t="s">
        <v>35</v>
      </c>
      <c r="AA3190" s="2" t="s">
        <v>35</v>
      </c>
      <c r="AB3190" s="2" t="s">
        <v>36</v>
      </c>
      <c r="AC3190" s="2"/>
      <c r="AD3190" s="2"/>
      <c r="AE3190">
        <v>3075</v>
      </c>
      <c r="AF3190" s="2" t="s">
        <v>35</v>
      </c>
      <c r="AG3190" s="2" t="s">
        <v>49</v>
      </c>
      <c r="AH3190" s="2">
        <v>1</v>
      </c>
      <c r="AI3190" s="2" t="str">
        <f>VLOOKUP(seguimiento[[#This Row],[vitamiad]],vitaminad[[id]:[valor]],2,)</f>
        <v>No realizado</v>
      </c>
      <c r="AJ3190" s="2" t="s">
        <v>37</v>
      </c>
      <c r="AK3190" s="2" t="s">
        <v>45</v>
      </c>
    </row>
    <row r="3191" spans="1:37" x14ac:dyDescent="0.3">
      <c r="A3191">
        <v>1648</v>
      </c>
      <c r="B3191" s="1">
        <v>43452</v>
      </c>
      <c r="C3191">
        <v>17</v>
      </c>
      <c r="D3191" t="str">
        <f>VLOOKUP(seguimiento[[#This Row],[idinstituciones]],instituciones[[idinstituciones]:[nombre]],2,)</f>
        <v>Hospital Pediátrico Dr. Avelino Castelan</v>
      </c>
      <c r="E3191" s="2" t="s">
        <v>35</v>
      </c>
      <c r="F3191" s="2" t="s">
        <v>34</v>
      </c>
      <c r="G3191" s="2" t="s">
        <v>35</v>
      </c>
      <c r="H3191" s="2" t="s">
        <v>85</v>
      </c>
      <c r="I3191" s="2" t="s">
        <v>45</v>
      </c>
      <c r="J3191" s="2" t="s">
        <v>35</v>
      </c>
      <c r="K3191" s="2"/>
      <c r="L3191" s="2" t="s">
        <v>39</v>
      </c>
      <c r="M3191" s="2"/>
      <c r="N3191" s="2"/>
      <c r="O3191" s="2" t="s">
        <v>36</v>
      </c>
      <c r="P3191" s="2" t="s">
        <v>36</v>
      </c>
      <c r="Q3191" s="2"/>
      <c r="R3191" s="2"/>
      <c r="S3191" s="2" t="s">
        <v>45</v>
      </c>
      <c r="T3191" s="2" t="s">
        <v>41</v>
      </c>
      <c r="U3191" s="2" t="s">
        <v>45</v>
      </c>
      <c r="V3191" s="2" t="s">
        <v>45</v>
      </c>
      <c r="W3191" s="2" t="s">
        <v>37</v>
      </c>
      <c r="X3191" s="2" t="s">
        <v>43</v>
      </c>
      <c r="Y3191" s="2" t="s">
        <v>47</v>
      </c>
      <c r="Z3191" s="2" t="s">
        <v>281</v>
      </c>
      <c r="AA3191" s="2" t="s">
        <v>35</v>
      </c>
      <c r="AB3191" s="2" t="s">
        <v>36</v>
      </c>
      <c r="AC3191" s="2"/>
      <c r="AD3191" s="2"/>
      <c r="AE3191">
        <v>3076</v>
      </c>
      <c r="AF3191" s="2" t="s">
        <v>35</v>
      </c>
      <c r="AG3191" s="2" t="s">
        <v>49</v>
      </c>
      <c r="AH3191" s="2">
        <v>2</v>
      </c>
      <c r="AI3191" s="2" t="str">
        <f>VLOOKUP(seguimiento[[#This Row],[vitamiad]],vitaminad[[id]:[valor]],2,)</f>
        <v>Normal</v>
      </c>
      <c r="AJ3191" s="2" t="s">
        <v>45</v>
      </c>
      <c r="AK3191" s="2" t="s">
        <v>45</v>
      </c>
    </row>
    <row r="3192" spans="1:37" x14ac:dyDescent="0.3">
      <c r="A3192">
        <v>1649</v>
      </c>
      <c r="B3192" s="1">
        <v>43060</v>
      </c>
      <c r="C3192">
        <v>17</v>
      </c>
      <c r="D3192" t="str">
        <f>VLOOKUP(seguimiento[[#This Row],[idinstituciones]],instituciones[[idinstituciones]:[nombre]],2,)</f>
        <v>Hospital Pediátrico Dr. Avelino Castelan</v>
      </c>
      <c r="E3192" s="2" t="s">
        <v>64</v>
      </c>
      <c r="F3192" s="2" t="s">
        <v>58</v>
      </c>
      <c r="G3192" s="2" t="s">
        <v>35</v>
      </c>
      <c r="H3192" s="2" t="s">
        <v>181</v>
      </c>
      <c r="I3192" s="2" t="s">
        <v>45</v>
      </c>
      <c r="J3192" s="2" t="s">
        <v>35</v>
      </c>
      <c r="K3192" s="2"/>
      <c r="L3192" s="2" t="s">
        <v>39</v>
      </c>
      <c r="M3192" s="2"/>
      <c r="N3192" s="2"/>
      <c r="O3192" s="2" t="s">
        <v>36</v>
      </c>
      <c r="P3192" s="2" t="s">
        <v>36</v>
      </c>
      <c r="Q3192" s="2"/>
      <c r="R3192" s="2" t="s">
        <v>118</v>
      </c>
      <c r="S3192" s="2" t="s">
        <v>45</v>
      </c>
      <c r="T3192" s="2" t="s">
        <v>81</v>
      </c>
      <c r="U3192" s="2" t="s">
        <v>45</v>
      </c>
      <c r="V3192" s="2" t="s">
        <v>45</v>
      </c>
      <c r="W3192" s="2" t="s">
        <v>41</v>
      </c>
      <c r="X3192" s="2" t="s">
        <v>43</v>
      </c>
      <c r="Y3192" s="2" t="s">
        <v>47</v>
      </c>
      <c r="Z3192" s="2" t="s">
        <v>281</v>
      </c>
      <c r="AA3192" s="2" t="s">
        <v>35</v>
      </c>
      <c r="AB3192" s="2" t="s">
        <v>36</v>
      </c>
      <c r="AC3192" s="2"/>
      <c r="AD3192" s="2"/>
      <c r="AE3192">
        <v>3077</v>
      </c>
      <c r="AF3192" s="2" t="s">
        <v>35</v>
      </c>
      <c r="AG3192" s="2" t="s">
        <v>49</v>
      </c>
      <c r="AH3192" s="2">
        <v>2</v>
      </c>
      <c r="AI3192" s="2" t="str">
        <f>VLOOKUP(seguimiento[[#This Row],[vitamiad]],vitaminad[[id]:[valor]],2,)</f>
        <v>Normal</v>
      </c>
      <c r="AJ3192" s="2" t="s">
        <v>37</v>
      </c>
      <c r="AK3192" s="2" t="s">
        <v>45</v>
      </c>
    </row>
    <row r="3193" spans="1:37" x14ac:dyDescent="0.3">
      <c r="A3193">
        <v>1649</v>
      </c>
      <c r="B3193" s="1">
        <v>43438</v>
      </c>
      <c r="C3193">
        <v>17</v>
      </c>
      <c r="D3193" t="str">
        <f>VLOOKUP(seguimiento[[#This Row],[idinstituciones]],instituciones[[idinstituciones]:[nombre]],2,)</f>
        <v>Hospital Pediátrico Dr. Avelino Castelan</v>
      </c>
      <c r="E3193" s="2" t="s">
        <v>33</v>
      </c>
      <c r="F3193" s="2" t="s">
        <v>58</v>
      </c>
      <c r="G3193" s="2" t="s">
        <v>35</v>
      </c>
      <c r="H3193" s="2" t="s">
        <v>36</v>
      </c>
      <c r="I3193" s="2" t="s">
        <v>36</v>
      </c>
      <c r="J3193" s="2" t="s">
        <v>36</v>
      </c>
      <c r="K3193" s="2"/>
      <c r="L3193" s="2" t="s">
        <v>36</v>
      </c>
      <c r="M3193" s="2"/>
      <c r="N3193" s="2"/>
      <c r="O3193" s="2" t="s">
        <v>36</v>
      </c>
      <c r="P3193" s="2" t="s">
        <v>36</v>
      </c>
      <c r="Q3193" s="2"/>
      <c r="R3193" s="2"/>
      <c r="S3193" s="2" t="s">
        <v>36</v>
      </c>
      <c r="T3193" s="2" t="s">
        <v>74</v>
      </c>
      <c r="U3193" s="2" t="s">
        <v>42</v>
      </c>
      <c r="V3193" s="2" t="s">
        <v>42</v>
      </c>
      <c r="W3193" s="2" t="s">
        <v>49</v>
      </c>
      <c r="X3193" s="2" t="s">
        <v>43</v>
      </c>
      <c r="Y3193" s="2" t="s">
        <v>36</v>
      </c>
      <c r="Z3193" s="2"/>
      <c r="AA3193" s="2" t="s">
        <v>35</v>
      </c>
      <c r="AB3193" s="2" t="s">
        <v>36</v>
      </c>
      <c r="AC3193" s="2"/>
      <c r="AD3193" s="2"/>
      <c r="AE3193">
        <v>3078</v>
      </c>
      <c r="AF3193" s="2" t="s">
        <v>35</v>
      </c>
      <c r="AG3193" s="2" t="s">
        <v>49</v>
      </c>
      <c r="AH3193" s="2"/>
      <c r="AI3193" s="2"/>
      <c r="AJ3193" s="2" t="s">
        <v>37</v>
      </c>
      <c r="AK3193" s="2" t="s">
        <v>36</v>
      </c>
    </row>
    <row r="3194" spans="1:37" x14ac:dyDescent="0.3">
      <c r="A3194">
        <v>1650</v>
      </c>
      <c r="B3194" s="1">
        <v>43432</v>
      </c>
      <c r="C3194">
        <v>30</v>
      </c>
      <c r="D3194" t="str">
        <f>VLOOKUP(seguimiento[[#This Row],[idinstituciones]],instituciones[[idinstituciones]:[nombre]],2,)</f>
        <v>Hospital de Niños Ricardo Gutiérrez</v>
      </c>
      <c r="E3194" s="2" t="s">
        <v>35</v>
      </c>
      <c r="F3194" s="2" t="s">
        <v>34</v>
      </c>
      <c r="G3194" s="2" t="s">
        <v>35</v>
      </c>
      <c r="H3194" s="2" t="s">
        <v>36</v>
      </c>
      <c r="I3194" s="2" t="s">
        <v>36</v>
      </c>
      <c r="J3194" s="2" t="s">
        <v>36</v>
      </c>
      <c r="K3194" s="2"/>
      <c r="L3194" s="2" t="s">
        <v>36</v>
      </c>
      <c r="M3194" s="2"/>
      <c r="N3194" s="2"/>
      <c r="O3194" s="2" t="s">
        <v>36</v>
      </c>
      <c r="P3194" s="2" t="s">
        <v>36</v>
      </c>
      <c r="Q3194" s="2"/>
      <c r="R3194" s="2"/>
      <c r="S3194" s="2" t="s">
        <v>36</v>
      </c>
      <c r="T3194" s="2" t="s">
        <v>60</v>
      </c>
      <c r="U3194" s="2" t="s">
        <v>42</v>
      </c>
      <c r="V3194" s="2" t="s">
        <v>42</v>
      </c>
      <c r="W3194" s="2" t="s">
        <v>60</v>
      </c>
      <c r="X3194" s="2" t="s">
        <v>43</v>
      </c>
      <c r="Y3194" s="2" t="s">
        <v>36</v>
      </c>
      <c r="Z3194" s="2"/>
      <c r="AA3194" s="2" t="s">
        <v>35</v>
      </c>
      <c r="AB3194" s="2" t="s">
        <v>36</v>
      </c>
      <c r="AC3194" s="2"/>
      <c r="AD3194" s="2"/>
      <c r="AE3194">
        <v>3082</v>
      </c>
      <c r="AF3194" s="2" t="s">
        <v>35</v>
      </c>
      <c r="AG3194" s="2" t="s">
        <v>45</v>
      </c>
      <c r="AH3194" s="2"/>
      <c r="AI3194" s="2"/>
      <c r="AJ3194" s="2" t="s">
        <v>45</v>
      </c>
      <c r="AK3194" s="2" t="s">
        <v>36</v>
      </c>
    </row>
    <row r="3195" spans="1:37" x14ac:dyDescent="0.3">
      <c r="A3195">
        <v>1651</v>
      </c>
      <c r="B3195" s="1">
        <v>42521</v>
      </c>
      <c r="C3195">
        <v>30</v>
      </c>
      <c r="D3195" t="str">
        <f>VLOOKUP(seguimiento[[#This Row],[idinstituciones]],instituciones[[idinstituciones]:[nombre]],2,)</f>
        <v>Hospital de Niños Ricardo Gutiérrez</v>
      </c>
      <c r="E3195" s="2" t="s">
        <v>33</v>
      </c>
      <c r="F3195" s="2" t="s">
        <v>34</v>
      </c>
      <c r="G3195" s="2" t="s">
        <v>35</v>
      </c>
      <c r="H3195" s="2" t="s">
        <v>36</v>
      </c>
      <c r="I3195" s="2" t="s">
        <v>36</v>
      </c>
      <c r="J3195" s="2" t="s">
        <v>36</v>
      </c>
      <c r="K3195" s="2"/>
      <c r="L3195" s="2" t="s">
        <v>36</v>
      </c>
      <c r="M3195" s="2"/>
      <c r="N3195" s="2"/>
      <c r="O3195" s="2" t="s">
        <v>36</v>
      </c>
      <c r="P3195" s="2" t="s">
        <v>36</v>
      </c>
      <c r="Q3195" s="2"/>
      <c r="R3195" s="2"/>
      <c r="S3195" s="2" t="s">
        <v>36</v>
      </c>
      <c r="T3195" s="2" t="s">
        <v>48</v>
      </c>
      <c r="U3195" s="2" t="s">
        <v>42</v>
      </c>
      <c r="V3195" s="2" t="s">
        <v>42</v>
      </c>
      <c r="W3195" s="2" t="s">
        <v>48</v>
      </c>
      <c r="X3195" s="2" t="s">
        <v>43</v>
      </c>
      <c r="Y3195" s="2" t="s">
        <v>36</v>
      </c>
      <c r="Z3195" s="2"/>
      <c r="AA3195" s="2" t="s">
        <v>35</v>
      </c>
      <c r="AB3195" s="2" t="s">
        <v>36</v>
      </c>
      <c r="AC3195" s="2"/>
      <c r="AD3195" s="2"/>
      <c r="AE3195">
        <v>3084</v>
      </c>
      <c r="AF3195" s="2" t="s">
        <v>35</v>
      </c>
      <c r="AG3195" s="2" t="s">
        <v>45</v>
      </c>
      <c r="AH3195" s="2"/>
      <c r="AI3195" s="2"/>
      <c r="AJ3195" s="2" t="s">
        <v>37</v>
      </c>
      <c r="AK3195" s="2" t="s">
        <v>36</v>
      </c>
    </row>
    <row r="3196" spans="1:37" x14ac:dyDescent="0.3">
      <c r="A3196">
        <v>1651</v>
      </c>
      <c r="B3196" s="1">
        <v>42811</v>
      </c>
      <c r="C3196">
        <v>30</v>
      </c>
      <c r="D3196" t="str">
        <f>VLOOKUP(seguimiento[[#This Row],[idinstituciones]],instituciones[[idinstituciones]:[nombre]],2,)</f>
        <v>Hospital de Niños Ricardo Gutiérrez</v>
      </c>
      <c r="E3196" s="2" t="s">
        <v>33</v>
      </c>
      <c r="F3196" s="2" t="s">
        <v>34</v>
      </c>
      <c r="G3196" s="2" t="s">
        <v>35</v>
      </c>
      <c r="H3196" s="2" t="s">
        <v>36</v>
      </c>
      <c r="I3196" s="2" t="s">
        <v>36</v>
      </c>
      <c r="J3196" s="2" t="s">
        <v>36</v>
      </c>
      <c r="K3196" s="2"/>
      <c r="L3196" s="2" t="s">
        <v>36</v>
      </c>
      <c r="M3196" s="2"/>
      <c r="N3196" s="2"/>
      <c r="O3196" s="2" t="s">
        <v>36</v>
      </c>
      <c r="P3196" s="2" t="s">
        <v>36</v>
      </c>
      <c r="Q3196" s="2"/>
      <c r="R3196" s="2"/>
      <c r="S3196" s="2" t="s">
        <v>36</v>
      </c>
      <c r="T3196" s="2" t="s">
        <v>48</v>
      </c>
      <c r="U3196" s="2" t="s">
        <v>42</v>
      </c>
      <c r="V3196" s="2" t="s">
        <v>42</v>
      </c>
      <c r="W3196" s="2" t="s">
        <v>48</v>
      </c>
      <c r="X3196" s="2" t="s">
        <v>43</v>
      </c>
      <c r="Y3196" s="2" t="s">
        <v>36</v>
      </c>
      <c r="Z3196" s="2"/>
      <c r="AA3196" s="2" t="s">
        <v>35</v>
      </c>
      <c r="AB3196" s="2" t="s">
        <v>36</v>
      </c>
      <c r="AC3196" s="2"/>
      <c r="AD3196" s="2"/>
      <c r="AE3196">
        <v>3085</v>
      </c>
      <c r="AF3196" s="2" t="s">
        <v>35</v>
      </c>
      <c r="AG3196" s="2" t="s">
        <v>45</v>
      </c>
      <c r="AH3196" s="2"/>
      <c r="AI3196" s="2"/>
      <c r="AJ3196" s="2" t="s">
        <v>37</v>
      </c>
      <c r="AK3196" s="2" t="s">
        <v>36</v>
      </c>
    </row>
    <row r="3197" spans="1:37" x14ac:dyDescent="0.3">
      <c r="A3197">
        <v>1651</v>
      </c>
      <c r="B3197" s="1">
        <v>43320</v>
      </c>
      <c r="C3197">
        <v>30</v>
      </c>
      <c r="D3197" t="str">
        <f>VLOOKUP(seguimiento[[#This Row],[idinstituciones]],instituciones[[idinstituciones]:[nombre]],2,)</f>
        <v>Hospital de Niños Ricardo Gutiérrez</v>
      </c>
      <c r="E3197" s="2" t="s">
        <v>35</v>
      </c>
      <c r="F3197" s="2" t="s">
        <v>34</v>
      </c>
      <c r="G3197" s="2" t="s">
        <v>35</v>
      </c>
      <c r="H3197" s="2" t="s">
        <v>36</v>
      </c>
      <c r="I3197" s="2" t="s">
        <v>36</v>
      </c>
      <c r="J3197" s="2" t="s">
        <v>36</v>
      </c>
      <c r="K3197" s="2"/>
      <c r="L3197" s="2" t="s">
        <v>36</v>
      </c>
      <c r="M3197" s="2"/>
      <c r="N3197" s="2"/>
      <c r="O3197" s="2" t="s">
        <v>36</v>
      </c>
      <c r="P3197" s="2" t="s">
        <v>36</v>
      </c>
      <c r="Q3197" s="2"/>
      <c r="R3197" s="2"/>
      <c r="S3197" s="2" t="s">
        <v>36</v>
      </c>
      <c r="T3197" s="2" t="s">
        <v>48</v>
      </c>
      <c r="U3197" s="2" t="s">
        <v>42</v>
      </c>
      <c r="V3197" s="2" t="s">
        <v>42</v>
      </c>
      <c r="W3197" s="2" t="s">
        <v>48</v>
      </c>
      <c r="X3197" s="2" t="s">
        <v>43</v>
      </c>
      <c r="Y3197" s="2" t="s">
        <v>36</v>
      </c>
      <c r="Z3197" s="2"/>
      <c r="AA3197" s="2" t="s">
        <v>35</v>
      </c>
      <c r="AB3197" s="2" t="s">
        <v>36</v>
      </c>
      <c r="AC3197" s="2"/>
      <c r="AD3197" s="2"/>
      <c r="AE3197">
        <v>3086</v>
      </c>
      <c r="AF3197" s="2" t="s">
        <v>35</v>
      </c>
      <c r="AG3197" s="2" t="s">
        <v>45</v>
      </c>
      <c r="AH3197" s="2"/>
      <c r="AI3197" s="2"/>
      <c r="AJ3197" s="2" t="s">
        <v>37</v>
      </c>
      <c r="AK3197" s="2" t="s">
        <v>36</v>
      </c>
    </row>
    <row r="3198" spans="1:37" x14ac:dyDescent="0.3">
      <c r="A3198">
        <v>1652</v>
      </c>
      <c r="B3198" s="1">
        <v>43089</v>
      </c>
      <c r="C3198">
        <v>17</v>
      </c>
      <c r="D3198" t="str">
        <f>VLOOKUP(seguimiento[[#This Row],[idinstituciones]],instituciones[[idinstituciones]:[nombre]],2,)</f>
        <v>Hospital Pediátrico Dr. Avelino Castelan</v>
      </c>
      <c r="E3198" s="2" t="s">
        <v>33</v>
      </c>
      <c r="F3198" s="2" t="s">
        <v>34</v>
      </c>
      <c r="G3198" s="2" t="s">
        <v>35</v>
      </c>
      <c r="H3198" s="2" t="s">
        <v>99</v>
      </c>
      <c r="I3198" s="2" t="s">
        <v>45</v>
      </c>
      <c r="J3198" s="2" t="s">
        <v>35</v>
      </c>
      <c r="K3198" s="2"/>
      <c r="L3198" s="2" t="s">
        <v>39</v>
      </c>
      <c r="M3198" s="2"/>
      <c r="N3198" s="2"/>
      <c r="O3198" s="2" t="s">
        <v>36</v>
      </c>
      <c r="P3198" s="2" t="s">
        <v>36</v>
      </c>
      <c r="Q3198" s="2"/>
      <c r="R3198" s="2" t="s">
        <v>118</v>
      </c>
      <c r="S3198" s="2" t="s">
        <v>45</v>
      </c>
      <c r="T3198" s="2" t="s">
        <v>41</v>
      </c>
      <c r="U3198" s="2" t="s">
        <v>45</v>
      </c>
      <c r="V3198" s="2" t="s">
        <v>45</v>
      </c>
      <c r="W3198" s="2" t="s">
        <v>37</v>
      </c>
      <c r="X3198" s="2" t="s">
        <v>43</v>
      </c>
      <c r="Y3198" s="2" t="s">
        <v>47</v>
      </c>
      <c r="Z3198" s="2" t="s">
        <v>35</v>
      </c>
      <c r="AA3198" s="2" t="s">
        <v>35</v>
      </c>
      <c r="AB3198" s="2" t="s">
        <v>36</v>
      </c>
      <c r="AC3198" s="2"/>
      <c r="AD3198" s="2"/>
      <c r="AE3198">
        <v>3087</v>
      </c>
      <c r="AF3198" s="2" t="s">
        <v>35</v>
      </c>
      <c r="AG3198" s="2" t="s">
        <v>49</v>
      </c>
      <c r="AH3198" s="2">
        <v>2</v>
      </c>
      <c r="AI3198" s="2" t="str">
        <f>VLOOKUP(seguimiento[[#This Row],[vitamiad]],vitaminad[[id]:[valor]],2,)</f>
        <v>Normal</v>
      </c>
      <c r="AJ3198" s="2" t="s">
        <v>37</v>
      </c>
      <c r="AK3198" s="2" t="s">
        <v>45</v>
      </c>
    </row>
    <row r="3199" spans="1:37" x14ac:dyDescent="0.3">
      <c r="A3199">
        <v>1652</v>
      </c>
      <c r="B3199" s="1">
        <v>43460</v>
      </c>
      <c r="C3199">
        <v>17</v>
      </c>
      <c r="D3199" t="str">
        <f>VLOOKUP(seguimiento[[#This Row],[idinstituciones]],instituciones[[idinstituciones]:[nombre]],2,)</f>
        <v>Hospital Pediátrico Dr. Avelino Castelan</v>
      </c>
      <c r="E3199" s="2" t="s">
        <v>33</v>
      </c>
      <c r="F3199" s="2" t="s">
        <v>34</v>
      </c>
      <c r="G3199" s="2" t="s">
        <v>35</v>
      </c>
      <c r="H3199" s="2" t="s">
        <v>122</v>
      </c>
      <c r="I3199" s="2" t="s">
        <v>45</v>
      </c>
      <c r="J3199" s="2" t="s">
        <v>35</v>
      </c>
      <c r="K3199" s="2"/>
      <c r="L3199" s="2" t="s">
        <v>39</v>
      </c>
      <c r="M3199" s="2"/>
      <c r="N3199" s="2"/>
      <c r="O3199" s="2" t="s">
        <v>36</v>
      </c>
      <c r="P3199" s="2" t="s">
        <v>36</v>
      </c>
      <c r="Q3199" s="2"/>
      <c r="R3199" s="2" t="s">
        <v>118</v>
      </c>
      <c r="S3199" s="2" t="s">
        <v>45</v>
      </c>
      <c r="T3199" s="2" t="s">
        <v>81</v>
      </c>
      <c r="U3199" s="2" t="s">
        <v>37</v>
      </c>
      <c r="V3199" s="2" t="s">
        <v>37</v>
      </c>
      <c r="W3199" s="2" t="s">
        <v>41</v>
      </c>
      <c r="X3199" s="2" t="s">
        <v>43</v>
      </c>
      <c r="Y3199" s="2" t="s">
        <v>47</v>
      </c>
      <c r="Z3199" s="2" t="s">
        <v>35</v>
      </c>
      <c r="AA3199" s="2" t="s">
        <v>35</v>
      </c>
      <c r="AB3199" s="2" t="s">
        <v>36</v>
      </c>
      <c r="AC3199" s="2"/>
      <c r="AD3199" s="2"/>
      <c r="AE3199">
        <v>3088</v>
      </c>
      <c r="AF3199" s="2" t="s">
        <v>35</v>
      </c>
      <c r="AG3199" s="2" t="s">
        <v>49</v>
      </c>
      <c r="AH3199" s="2">
        <v>2</v>
      </c>
      <c r="AI3199" s="2" t="str">
        <f>VLOOKUP(seguimiento[[#This Row],[vitamiad]],vitaminad[[id]:[valor]],2,)</f>
        <v>Normal</v>
      </c>
      <c r="AJ3199" s="2" t="s">
        <v>37</v>
      </c>
      <c r="AK3199" s="2" t="s">
        <v>45</v>
      </c>
    </row>
    <row r="3200" spans="1:37" x14ac:dyDescent="0.3">
      <c r="A3200">
        <v>1654</v>
      </c>
      <c r="B3200" s="1">
        <v>43403</v>
      </c>
      <c r="C3200">
        <v>49</v>
      </c>
      <c r="D3200" t="str">
        <f>VLOOKUP(seguimiento[[#This Row],[idinstituciones]],instituciones[[idinstituciones]:[nombre]],2,)</f>
        <v>CEMIC</v>
      </c>
      <c r="E3200" s="2" t="s">
        <v>33</v>
      </c>
      <c r="F3200" s="2" t="s">
        <v>34</v>
      </c>
      <c r="G3200" s="2" t="s">
        <v>35</v>
      </c>
      <c r="H3200" s="2" t="s">
        <v>195</v>
      </c>
      <c r="I3200" s="2" t="s">
        <v>37</v>
      </c>
      <c r="J3200" s="2" t="s">
        <v>35</v>
      </c>
      <c r="K3200" s="2"/>
      <c r="L3200" s="2" t="s">
        <v>39</v>
      </c>
      <c r="M3200" s="2"/>
      <c r="N3200" s="2" t="s">
        <v>35</v>
      </c>
      <c r="O3200" s="2" t="s">
        <v>36</v>
      </c>
      <c r="P3200" s="2" t="s">
        <v>36</v>
      </c>
      <c r="Q3200" s="2" t="s">
        <v>34</v>
      </c>
      <c r="R3200" s="2"/>
      <c r="S3200" s="2" t="s">
        <v>45</v>
      </c>
      <c r="T3200" s="2" t="s">
        <v>36</v>
      </c>
      <c r="U3200" s="2" t="s">
        <v>36</v>
      </c>
      <c r="V3200" s="2" t="s">
        <v>36</v>
      </c>
      <c r="W3200" s="2" t="s">
        <v>36</v>
      </c>
      <c r="X3200" s="2" t="s">
        <v>36</v>
      </c>
      <c r="Y3200" s="2" t="s">
        <v>47</v>
      </c>
      <c r="Z3200" s="2" t="s">
        <v>281</v>
      </c>
      <c r="AA3200" s="2" t="s">
        <v>35</v>
      </c>
      <c r="AB3200" s="2" t="s">
        <v>36</v>
      </c>
      <c r="AC3200" s="2"/>
      <c r="AD3200" s="2"/>
      <c r="AE3200">
        <v>3089</v>
      </c>
      <c r="AF3200" s="2" t="s">
        <v>35</v>
      </c>
      <c r="AG3200" s="2" t="s">
        <v>36</v>
      </c>
      <c r="AH3200" s="2">
        <v>2</v>
      </c>
      <c r="AI3200" s="2" t="str">
        <f>VLOOKUP(seguimiento[[#This Row],[vitamiad]],vitaminad[[id]:[valor]],2,)</f>
        <v>Normal</v>
      </c>
      <c r="AJ3200" s="2" t="s">
        <v>37</v>
      </c>
      <c r="AK3200" s="2" t="s">
        <v>45</v>
      </c>
    </row>
    <row r="3201" spans="1:37" x14ac:dyDescent="0.3">
      <c r="A3201">
        <v>1654</v>
      </c>
      <c r="B3201" s="1">
        <v>43541</v>
      </c>
      <c r="C3201">
        <v>49</v>
      </c>
      <c r="D3201" t="str">
        <f>VLOOKUP(seguimiento[[#This Row],[idinstituciones]],instituciones[[idinstituciones]:[nombre]],2,)</f>
        <v>CEMIC</v>
      </c>
      <c r="E3201" s="2" t="s">
        <v>35</v>
      </c>
      <c r="F3201" s="2" t="s">
        <v>34</v>
      </c>
      <c r="G3201" s="2" t="s">
        <v>35</v>
      </c>
      <c r="H3201" s="2" t="s">
        <v>36</v>
      </c>
      <c r="I3201" s="2" t="s">
        <v>45</v>
      </c>
      <c r="J3201" s="2" t="s">
        <v>35</v>
      </c>
      <c r="K3201" s="2"/>
      <c r="L3201" s="2" t="s">
        <v>39</v>
      </c>
      <c r="M3201" s="2"/>
      <c r="N3201" s="2" t="s">
        <v>35</v>
      </c>
      <c r="O3201" s="2" t="s">
        <v>36</v>
      </c>
      <c r="P3201" s="2" t="s">
        <v>36</v>
      </c>
      <c r="Q3201" s="2"/>
      <c r="R3201" s="2"/>
      <c r="S3201" s="2" t="s">
        <v>36</v>
      </c>
      <c r="T3201" s="2" t="s">
        <v>36</v>
      </c>
      <c r="U3201" s="2" t="s">
        <v>36</v>
      </c>
      <c r="V3201" s="2" t="s">
        <v>36</v>
      </c>
      <c r="W3201" s="2" t="s">
        <v>36</v>
      </c>
      <c r="X3201" s="2" t="s">
        <v>36</v>
      </c>
      <c r="Y3201" s="2" t="s">
        <v>47</v>
      </c>
      <c r="Z3201" s="2" t="s">
        <v>281</v>
      </c>
      <c r="AA3201" s="2" t="s">
        <v>35</v>
      </c>
      <c r="AB3201" s="2" t="s">
        <v>36</v>
      </c>
      <c r="AC3201" s="2"/>
      <c r="AD3201" s="2"/>
      <c r="AE3201">
        <v>3090</v>
      </c>
      <c r="AF3201" s="2" t="s">
        <v>35</v>
      </c>
      <c r="AG3201" s="2" t="s">
        <v>36</v>
      </c>
      <c r="AH3201" s="2"/>
      <c r="AI3201" s="2"/>
      <c r="AJ3201" s="2" t="s">
        <v>45</v>
      </c>
      <c r="AK3201" s="2" t="s">
        <v>36</v>
      </c>
    </row>
    <row r="3202" spans="1:37" x14ac:dyDescent="0.3">
      <c r="A3202">
        <v>1655</v>
      </c>
      <c r="B3202" s="1">
        <v>43431</v>
      </c>
      <c r="C3202">
        <v>4</v>
      </c>
      <c r="D3202" t="str">
        <f>VLOOKUP(seguimiento[[#This Row],[idinstituciones]],instituciones[[idinstituciones]:[nombre]],2,)</f>
        <v>HOSP. DE Niños DE LA SMA.TRINIDAD</v>
      </c>
      <c r="E3202" s="2" t="s">
        <v>36</v>
      </c>
      <c r="F3202" s="2" t="s">
        <v>36</v>
      </c>
      <c r="G3202" s="2" t="s">
        <v>36</v>
      </c>
      <c r="H3202" s="2" t="s">
        <v>36</v>
      </c>
      <c r="I3202" s="2" t="s">
        <v>36</v>
      </c>
      <c r="J3202" s="2" t="s">
        <v>36</v>
      </c>
      <c r="K3202" s="2"/>
      <c r="L3202" s="2" t="s">
        <v>36</v>
      </c>
      <c r="M3202" s="2"/>
      <c r="N3202" s="2"/>
      <c r="O3202" s="2" t="s">
        <v>36</v>
      </c>
      <c r="P3202" s="2" t="s">
        <v>36</v>
      </c>
      <c r="Q3202" s="2"/>
      <c r="R3202" s="2"/>
      <c r="S3202" s="2" t="s">
        <v>36</v>
      </c>
      <c r="T3202" s="2" t="s">
        <v>36</v>
      </c>
      <c r="U3202" s="2" t="s">
        <v>36</v>
      </c>
      <c r="V3202" s="2" t="s">
        <v>36</v>
      </c>
      <c r="W3202" s="2" t="s">
        <v>36</v>
      </c>
      <c r="X3202" s="2" t="s">
        <v>36</v>
      </c>
      <c r="Y3202" s="2" t="s">
        <v>36</v>
      </c>
      <c r="Z3202" s="2"/>
      <c r="AA3202" s="2" t="s">
        <v>35</v>
      </c>
      <c r="AB3202" s="2" t="s">
        <v>36</v>
      </c>
      <c r="AC3202" s="2"/>
      <c r="AD3202" s="2"/>
      <c r="AE3202">
        <v>3097</v>
      </c>
      <c r="AF3202" s="2" t="s">
        <v>71</v>
      </c>
      <c r="AG3202" s="2" t="s">
        <v>49</v>
      </c>
      <c r="AH3202" s="2"/>
      <c r="AI3202" s="2"/>
      <c r="AJ3202" s="2" t="s">
        <v>36</v>
      </c>
      <c r="AK3202" s="2" t="s">
        <v>36</v>
      </c>
    </row>
    <row r="3203" spans="1:37" x14ac:dyDescent="0.3">
      <c r="A3203">
        <v>1656</v>
      </c>
      <c r="B3203" s="1">
        <v>43541</v>
      </c>
      <c r="C3203">
        <v>49</v>
      </c>
      <c r="D3203" t="str">
        <f>VLOOKUP(seguimiento[[#This Row],[idinstituciones]],instituciones[[idinstituciones]:[nombre]],2,)</f>
        <v>CEMIC</v>
      </c>
      <c r="E3203" s="2" t="s">
        <v>33</v>
      </c>
      <c r="F3203" s="2" t="s">
        <v>34</v>
      </c>
      <c r="G3203" s="2" t="s">
        <v>55</v>
      </c>
      <c r="H3203" s="2" t="s">
        <v>36</v>
      </c>
      <c r="I3203" s="2" t="s">
        <v>36</v>
      </c>
      <c r="J3203" s="2" t="s">
        <v>35</v>
      </c>
      <c r="K3203" s="2"/>
      <c r="L3203" s="2" t="s">
        <v>39</v>
      </c>
      <c r="M3203" s="2"/>
      <c r="N3203" s="2"/>
      <c r="O3203" s="2" t="s">
        <v>36</v>
      </c>
      <c r="P3203" s="2" t="s">
        <v>36</v>
      </c>
      <c r="Q3203" s="2" t="s">
        <v>34</v>
      </c>
      <c r="R3203" s="2" t="s">
        <v>40</v>
      </c>
      <c r="S3203" s="2" t="s">
        <v>37</v>
      </c>
      <c r="T3203" s="2" t="s">
        <v>49</v>
      </c>
      <c r="U3203" s="2" t="s">
        <v>42</v>
      </c>
      <c r="V3203" s="2" t="s">
        <v>42</v>
      </c>
      <c r="W3203" s="2" t="s">
        <v>49</v>
      </c>
      <c r="X3203" s="2" t="s">
        <v>43</v>
      </c>
      <c r="Y3203" s="2" t="s">
        <v>47</v>
      </c>
      <c r="Z3203" s="2" t="s">
        <v>281</v>
      </c>
      <c r="AA3203" s="2" t="s">
        <v>35</v>
      </c>
      <c r="AB3203" s="2" t="s">
        <v>36</v>
      </c>
      <c r="AC3203" s="2"/>
      <c r="AD3203" s="2"/>
      <c r="AE3203">
        <v>3100</v>
      </c>
      <c r="AF3203" s="2" t="s">
        <v>35</v>
      </c>
      <c r="AG3203" s="2" t="s">
        <v>36</v>
      </c>
      <c r="AH3203" s="2">
        <v>2</v>
      </c>
      <c r="AI3203" s="2" t="str">
        <f>VLOOKUP(seguimiento[[#This Row],[vitamiad]],vitaminad[[id]:[valor]],2,)</f>
        <v>Normal</v>
      </c>
      <c r="AJ3203" s="2" t="s">
        <v>37</v>
      </c>
      <c r="AK3203" s="2" t="s">
        <v>45</v>
      </c>
    </row>
    <row r="3204" spans="1:37" x14ac:dyDescent="0.3">
      <c r="A3204">
        <v>1657</v>
      </c>
      <c r="B3204" s="1">
        <v>43439</v>
      </c>
      <c r="C3204">
        <v>4</v>
      </c>
      <c r="D3204" t="str">
        <f>VLOOKUP(seguimiento[[#This Row],[idinstituciones]],instituciones[[idinstituciones]:[nombre]],2,)</f>
        <v>HOSP. DE Niños DE LA SMA.TRINIDAD</v>
      </c>
      <c r="E3204" s="2" t="s">
        <v>33</v>
      </c>
      <c r="F3204" s="2" t="s">
        <v>50</v>
      </c>
      <c r="G3204" s="2" t="s">
        <v>51</v>
      </c>
      <c r="H3204" s="2" t="s">
        <v>36</v>
      </c>
      <c r="I3204" s="2" t="s">
        <v>37</v>
      </c>
      <c r="J3204" s="2" t="s">
        <v>35</v>
      </c>
      <c r="K3204" s="2"/>
      <c r="L3204" s="2" t="s">
        <v>39</v>
      </c>
      <c r="M3204" s="2" t="s">
        <v>70</v>
      </c>
      <c r="N3204" s="2"/>
      <c r="O3204" s="2" t="s">
        <v>36</v>
      </c>
      <c r="P3204" s="2" t="s">
        <v>36</v>
      </c>
      <c r="Q3204" s="2"/>
      <c r="R3204" s="2"/>
      <c r="S3204" s="2" t="s">
        <v>36</v>
      </c>
      <c r="T3204" s="2" t="s">
        <v>37</v>
      </c>
      <c r="U3204" s="2" t="s">
        <v>42</v>
      </c>
      <c r="V3204" s="2" t="s">
        <v>42</v>
      </c>
      <c r="W3204" s="2" t="s">
        <v>42</v>
      </c>
      <c r="X3204" s="2" t="s">
        <v>43</v>
      </c>
      <c r="Y3204" s="2" t="s">
        <v>56</v>
      </c>
      <c r="Z3204" s="2" t="s">
        <v>35</v>
      </c>
      <c r="AA3204" s="2" t="s">
        <v>35</v>
      </c>
      <c r="AB3204" s="2" t="s">
        <v>36</v>
      </c>
      <c r="AC3204" s="2"/>
      <c r="AD3204" s="2"/>
      <c r="AE3204">
        <v>3128</v>
      </c>
      <c r="AF3204" s="2" t="s">
        <v>35</v>
      </c>
      <c r="AG3204" s="2" t="s">
        <v>49</v>
      </c>
      <c r="AH3204" s="2"/>
      <c r="AI3204" s="2"/>
      <c r="AJ3204" s="2" t="s">
        <v>37</v>
      </c>
      <c r="AK3204" s="2" t="s">
        <v>36</v>
      </c>
    </row>
    <row r="3205" spans="1:37" x14ac:dyDescent="0.3">
      <c r="A3205">
        <v>1658</v>
      </c>
      <c r="B3205" s="1">
        <v>43332</v>
      </c>
      <c r="C3205">
        <v>9</v>
      </c>
      <c r="D3205" t="str">
        <f>VLOOKUP(seguimiento[[#This Row],[idinstituciones]],instituciones[[idinstituciones]:[nombre]],2,)</f>
        <v>HOSPITAL PROVINCIAL de ROSARIO</v>
      </c>
      <c r="E3205" s="2" t="s">
        <v>35</v>
      </c>
      <c r="F3205" s="2" t="s">
        <v>34</v>
      </c>
      <c r="G3205" s="2" t="s">
        <v>35</v>
      </c>
      <c r="H3205" s="2" t="s">
        <v>36</v>
      </c>
      <c r="I3205" s="2" t="s">
        <v>45</v>
      </c>
      <c r="J3205" s="2" t="s">
        <v>35</v>
      </c>
      <c r="K3205" s="2"/>
      <c r="L3205" s="2" t="s">
        <v>39</v>
      </c>
      <c r="M3205" s="2"/>
      <c r="N3205" s="2" t="s">
        <v>35</v>
      </c>
      <c r="O3205" s="2" t="s">
        <v>36</v>
      </c>
      <c r="P3205" s="2" t="s">
        <v>36</v>
      </c>
      <c r="Q3205" s="2"/>
      <c r="R3205" s="2" t="s">
        <v>118</v>
      </c>
      <c r="S3205" s="2" t="s">
        <v>45</v>
      </c>
      <c r="T3205" s="2" t="s">
        <v>49</v>
      </c>
      <c r="U3205" s="2" t="s">
        <v>42</v>
      </c>
      <c r="V3205" s="2" t="s">
        <v>42</v>
      </c>
      <c r="W3205" s="2" t="s">
        <v>46</v>
      </c>
      <c r="X3205" s="2" t="s">
        <v>43</v>
      </c>
      <c r="Y3205" s="2" t="s">
        <v>54</v>
      </c>
      <c r="Z3205" s="2" t="s">
        <v>281</v>
      </c>
      <c r="AA3205" s="2" t="s">
        <v>35</v>
      </c>
      <c r="AB3205" s="2" t="s">
        <v>36</v>
      </c>
      <c r="AC3205" s="2"/>
      <c r="AD3205" s="2"/>
      <c r="AE3205">
        <v>3160</v>
      </c>
      <c r="AF3205" s="2" t="s">
        <v>35</v>
      </c>
      <c r="AG3205" s="2" t="s">
        <v>49</v>
      </c>
      <c r="AH3205" s="2">
        <v>1</v>
      </c>
      <c r="AI3205" s="2" t="str">
        <f>VLOOKUP(seguimiento[[#This Row],[vitamiad]],vitaminad[[id]:[valor]],2,)</f>
        <v>No realizado</v>
      </c>
      <c r="AJ3205" s="2" t="s">
        <v>37</v>
      </c>
      <c r="AK3205" s="2" t="s">
        <v>49</v>
      </c>
    </row>
    <row r="3206" spans="1:37" x14ac:dyDescent="0.3">
      <c r="A3206">
        <v>1658</v>
      </c>
      <c r="B3206" s="1">
        <v>43536</v>
      </c>
      <c r="C3206">
        <v>9</v>
      </c>
      <c r="D3206" t="str">
        <f>VLOOKUP(seguimiento[[#This Row],[idinstituciones]],instituciones[[idinstituciones]:[nombre]],2,)</f>
        <v>HOSPITAL PROVINCIAL de ROSARIO</v>
      </c>
      <c r="E3206" s="2" t="s">
        <v>35</v>
      </c>
      <c r="F3206" s="2" t="s">
        <v>34</v>
      </c>
      <c r="G3206" s="2" t="s">
        <v>35</v>
      </c>
      <c r="H3206" s="2" t="s">
        <v>36</v>
      </c>
      <c r="I3206" s="2" t="s">
        <v>45</v>
      </c>
      <c r="J3206" s="2" t="s">
        <v>35</v>
      </c>
      <c r="K3206" s="2"/>
      <c r="L3206" s="2" t="s">
        <v>44</v>
      </c>
      <c r="M3206" s="2"/>
      <c r="N3206" s="2" t="s">
        <v>35</v>
      </c>
      <c r="O3206" s="2" t="s">
        <v>36</v>
      </c>
      <c r="P3206" s="2" t="s">
        <v>36</v>
      </c>
      <c r="Q3206" s="2"/>
      <c r="R3206" s="2"/>
      <c r="S3206" s="2" t="s">
        <v>45</v>
      </c>
      <c r="T3206" s="2" t="s">
        <v>37</v>
      </c>
      <c r="U3206" s="2" t="s">
        <v>42</v>
      </c>
      <c r="V3206" s="2" t="s">
        <v>42</v>
      </c>
      <c r="W3206" s="2" t="s">
        <v>37</v>
      </c>
      <c r="X3206" s="2" t="s">
        <v>43</v>
      </c>
      <c r="Y3206" s="2" t="s">
        <v>54</v>
      </c>
      <c r="Z3206" s="2" t="s">
        <v>281</v>
      </c>
      <c r="AA3206" s="2" t="s">
        <v>35</v>
      </c>
      <c r="AB3206" s="2" t="s">
        <v>36</v>
      </c>
      <c r="AC3206" s="2"/>
      <c r="AD3206" s="2"/>
      <c r="AE3206">
        <v>3161</v>
      </c>
      <c r="AF3206" s="2" t="s">
        <v>35</v>
      </c>
      <c r="AG3206" s="2" t="s">
        <v>49</v>
      </c>
      <c r="AH3206" s="2">
        <v>4</v>
      </c>
      <c r="AI3206" s="2"/>
      <c r="AJ3206" s="2" t="s">
        <v>37</v>
      </c>
      <c r="AK3206" s="2" t="s">
        <v>49</v>
      </c>
    </row>
    <row r="3207" spans="1:37" x14ac:dyDescent="0.3">
      <c r="A3207">
        <v>1659</v>
      </c>
      <c r="B3207" s="1">
        <v>43342</v>
      </c>
      <c r="C3207">
        <v>9</v>
      </c>
      <c r="D3207" t="str">
        <f>VLOOKUP(seguimiento[[#This Row],[idinstituciones]],instituciones[[idinstituciones]:[nombre]],2,)</f>
        <v>HOSPITAL PROVINCIAL de ROSARIO</v>
      </c>
      <c r="E3207" s="2" t="s">
        <v>35</v>
      </c>
      <c r="F3207" s="2" t="s">
        <v>34</v>
      </c>
      <c r="G3207" s="2" t="s">
        <v>35</v>
      </c>
      <c r="H3207" s="2" t="s">
        <v>36</v>
      </c>
      <c r="I3207" s="2" t="s">
        <v>45</v>
      </c>
      <c r="J3207" s="2" t="s">
        <v>35</v>
      </c>
      <c r="K3207" s="2"/>
      <c r="L3207" s="2" t="s">
        <v>39</v>
      </c>
      <c r="M3207" s="2"/>
      <c r="N3207" s="2" t="s">
        <v>35</v>
      </c>
      <c r="O3207" s="2" t="s">
        <v>36</v>
      </c>
      <c r="P3207" s="2" t="s">
        <v>36</v>
      </c>
      <c r="Q3207" s="2"/>
      <c r="R3207" s="2" t="s">
        <v>40</v>
      </c>
      <c r="S3207" s="2" t="s">
        <v>45</v>
      </c>
      <c r="T3207" s="2" t="s">
        <v>49</v>
      </c>
      <c r="U3207" s="2" t="s">
        <v>42</v>
      </c>
      <c r="V3207" s="2" t="s">
        <v>42</v>
      </c>
      <c r="W3207" s="2" t="s">
        <v>46</v>
      </c>
      <c r="X3207" s="2" t="s">
        <v>43</v>
      </c>
      <c r="Y3207" s="2" t="s">
        <v>54</v>
      </c>
      <c r="Z3207" s="2" t="s">
        <v>281</v>
      </c>
      <c r="AA3207" s="2" t="s">
        <v>35</v>
      </c>
      <c r="AB3207" s="2" t="s">
        <v>36</v>
      </c>
      <c r="AC3207" s="2"/>
      <c r="AD3207" s="2"/>
      <c r="AE3207">
        <v>3162</v>
      </c>
      <c r="AF3207" s="2" t="s">
        <v>35</v>
      </c>
      <c r="AG3207" s="2" t="s">
        <v>49</v>
      </c>
      <c r="AH3207" s="2">
        <v>2</v>
      </c>
      <c r="AI3207" s="2" t="str">
        <f>VLOOKUP(seguimiento[[#This Row],[vitamiad]],vitaminad[[id]:[valor]],2,)</f>
        <v>Normal</v>
      </c>
      <c r="AJ3207" s="2" t="s">
        <v>37</v>
      </c>
      <c r="AK3207" s="2" t="s">
        <v>45</v>
      </c>
    </row>
    <row r="3208" spans="1:37" x14ac:dyDescent="0.3">
      <c r="A3208">
        <v>1659</v>
      </c>
      <c r="B3208" s="1">
        <v>43498</v>
      </c>
      <c r="C3208">
        <v>9</v>
      </c>
      <c r="D3208" t="str">
        <f>VLOOKUP(seguimiento[[#This Row],[idinstituciones]],instituciones[[idinstituciones]:[nombre]],2,)</f>
        <v>HOSPITAL PROVINCIAL de ROSARIO</v>
      </c>
      <c r="E3208" s="2" t="s">
        <v>35</v>
      </c>
      <c r="F3208" s="2" t="s">
        <v>34</v>
      </c>
      <c r="G3208" s="2" t="s">
        <v>35</v>
      </c>
      <c r="H3208" s="2" t="s">
        <v>36</v>
      </c>
      <c r="I3208" s="2" t="s">
        <v>45</v>
      </c>
      <c r="J3208" s="2" t="s">
        <v>35</v>
      </c>
      <c r="K3208" s="2"/>
      <c r="L3208" s="2" t="s">
        <v>39</v>
      </c>
      <c r="M3208" s="2"/>
      <c r="N3208" s="2" t="s">
        <v>35</v>
      </c>
      <c r="O3208" s="2" t="s">
        <v>36</v>
      </c>
      <c r="P3208" s="2" t="s">
        <v>36</v>
      </c>
      <c r="Q3208" s="2"/>
      <c r="R3208" s="2" t="s">
        <v>40</v>
      </c>
      <c r="S3208" s="2" t="s">
        <v>45</v>
      </c>
      <c r="T3208" s="2" t="s">
        <v>37</v>
      </c>
      <c r="U3208" s="2" t="s">
        <v>42</v>
      </c>
      <c r="V3208" s="2" t="s">
        <v>42</v>
      </c>
      <c r="W3208" s="2" t="s">
        <v>37</v>
      </c>
      <c r="X3208" s="2" t="s">
        <v>43</v>
      </c>
      <c r="Y3208" s="2" t="s">
        <v>54</v>
      </c>
      <c r="Z3208" s="2" t="s">
        <v>281</v>
      </c>
      <c r="AA3208" s="2" t="s">
        <v>35</v>
      </c>
      <c r="AB3208" s="2" t="s">
        <v>36</v>
      </c>
      <c r="AC3208" s="2"/>
      <c r="AD3208" s="2"/>
      <c r="AE3208">
        <v>3163</v>
      </c>
      <c r="AF3208" s="2" t="s">
        <v>35</v>
      </c>
      <c r="AG3208" s="2" t="s">
        <v>49</v>
      </c>
      <c r="AH3208" s="2">
        <v>2</v>
      </c>
      <c r="AI3208" s="2" t="str">
        <f>VLOOKUP(seguimiento[[#This Row],[vitamiad]],vitaminad[[id]:[valor]],2,)</f>
        <v>Normal</v>
      </c>
      <c r="AJ3208" s="2" t="s">
        <v>45</v>
      </c>
      <c r="AK3208" s="2" t="s">
        <v>45</v>
      </c>
    </row>
    <row r="3209" spans="1:37" x14ac:dyDescent="0.3">
      <c r="A3209">
        <v>1660</v>
      </c>
      <c r="B3209" s="1">
        <v>42523</v>
      </c>
      <c r="C3209">
        <v>9</v>
      </c>
      <c r="D3209" t="str">
        <f>VLOOKUP(seguimiento[[#This Row],[idinstituciones]],instituciones[[idinstituciones]:[nombre]],2,)</f>
        <v>HOSPITAL PROVINCIAL de ROSARIO</v>
      </c>
      <c r="E3209" s="2" t="s">
        <v>35</v>
      </c>
      <c r="F3209" s="2" t="s">
        <v>34</v>
      </c>
      <c r="G3209" s="2" t="s">
        <v>35</v>
      </c>
      <c r="H3209" s="2" t="s">
        <v>36</v>
      </c>
      <c r="I3209" s="2" t="s">
        <v>45</v>
      </c>
      <c r="J3209" s="2" t="s">
        <v>35</v>
      </c>
      <c r="K3209" s="2"/>
      <c r="L3209" s="2" t="s">
        <v>39</v>
      </c>
      <c r="M3209" s="2"/>
      <c r="N3209" s="2" t="s">
        <v>35</v>
      </c>
      <c r="O3209" s="2" t="s">
        <v>36</v>
      </c>
      <c r="P3209" s="2" t="s">
        <v>36</v>
      </c>
      <c r="Q3209" s="2"/>
      <c r="R3209" s="2" t="s">
        <v>118</v>
      </c>
      <c r="S3209" s="2" t="s">
        <v>45</v>
      </c>
      <c r="T3209" s="2" t="s">
        <v>49</v>
      </c>
      <c r="U3209" s="2" t="s">
        <v>42</v>
      </c>
      <c r="V3209" s="2" t="s">
        <v>42</v>
      </c>
      <c r="W3209" s="2" t="s">
        <v>48</v>
      </c>
      <c r="X3209" s="2" t="s">
        <v>43</v>
      </c>
      <c r="Y3209" s="2" t="s">
        <v>54</v>
      </c>
      <c r="Z3209" s="2" t="s">
        <v>281</v>
      </c>
      <c r="AA3209" s="2" t="s">
        <v>35</v>
      </c>
      <c r="AB3209" s="2" t="s">
        <v>36</v>
      </c>
      <c r="AC3209" s="2"/>
      <c r="AD3209" s="2"/>
      <c r="AE3209">
        <v>3167</v>
      </c>
      <c r="AF3209" s="2" t="s">
        <v>35</v>
      </c>
      <c r="AG3209" s="2" t="s">
        <v>49</v>
      </c>
      <c r="AH3209" s="2">
        <v>4</v>
      </c>
      <c r="AI3209" s="2"/>
      <c r="AJ3209" s="2" t="s">
        <v>45</v>
      </c>
      <c r="AK3209" s="2" t="s">
        <v>45</v>
      </c>
    </row>
    <row r="3210" spans="1:37" x14ac:dyDescent="0.3">
      <c r="A3210">
        <v>1660</v>
      </c>
      <c r="B3210" s="1">
        <v>42802</v>
      </c>
      <c r="C3210">
        <v>9</v>
      </c>
      <c r="D3210" t="str">
        <f>VLOOKUP(seguimiento[[#This Row],[idinstituciones]],instituciones[[idinstituciones]:[nombre]],2,)</f>
        <v>HOSPITAL PROVINCIAL de ROSARIO</v>
      </c>
      <c r="E3210" s="2" t="s">
        <v>35</v>
      </c>
      <c r="F3210" s="2" t="s">
        <v>34</v>
      </c>
      <c r="G3210" s="2" t="s">
        <v>35</v>
      </c>
      <c r="H3210" s="2" t="s">
        <v>36</v>
      </c>
      <c r="I3210" s="2" t="s">
        <v>45</v>
      </c>
      <c r="J3210" s="2" t="s">
        <v>35</v>
      </c>
      <c r="K3210" s="2"/>
      <c r="L3210" s="2" t="s">
        <v>39</v>
      </c>
      <c r="M3210" s="2"/>
      <c r="N3210" s="2" t="s">
        <v>35</v>
      </c>
      <c r="O3210" s="2" t="s">
        <v>36</v>
      </c>
      <c r="P3210" s="2" t="s">
        <v>36</v>
      </c>
      <c r="Q3210" s="2"/>
      <c r="R3210" s="2" t="s">
        <v>40</v>
      </c>
      <c r="S3210" s="2" t="s">
        <v>45</v>
      </c>
      <c r="T3210" s="2" t="s">
        <v>49</v>
      </c>
      <c r="U3210" s="2" t="s">
        <v>42</v>
      </c>
      <c r="V3210" s="2" t="s">
        <v>42</v>
      </c>
      <c r="W3210" s="2" t="s">
        <v>48</v>
      </c>
      <c r="X3210" s="2" t="s">
        <v>43</v>
      </c>
      <c r="Y3210" s="2" t="s">
        <v>54</v>
      </c>
      <c r="Z3210" s="2" t="s">
        <v>281</v>
      </c>
      <c r="AA3210" s="2" t="s">
        <v>35</v>
      </c>
      <c r="AB3210" s="2" t="s">
        <v>36</v>
      </c>
      <c r="AC3210" s="2"/>
      <c r="AD3210" s="2"/>
      <c r="AE3210">
        <v>3164</v>
      </c>
      <c r="AF3210" s="2" t="s">
        <v>35</v>
      </c>
      <c r="AG3210" s="2" t="s">
        <v>49</v>
      </c>
      <c r="AH3210" s="2">
        <v>2</v>
      </c>
      <c r="AI3210" s="2" t="str">
        <f>VLOOKUP(seguimiento[[#This Row],[vitamiad]],vitaminad[[id]:[valor]],2,)</f>
        <v>Normal</v>
      </c>
      <c r="AJ3210" s="2" t="s">
        <v>37</v>
      </c>
      <c r="AK3210" s="2" t="s">
        <v>45</v>
      </c>
    </row>
    <row r="3211" spans="1:37" x14ac:dyDescent="0.3">
      <c r="A3211">
        <v>1660</v>
      </c>
      <c r="B3211" s="1">
        <v>43230</v>
      </c>
      <c r="C3211">
        <v>9</v>
      </c>
      <c r="D3211" t="str">
        <f>VLOOKUP(seguimiento[[#This Row],[idinstituciones]],instituciones[[idinstituciones]:[nombre]],2,)</f>
        <v>HOSPITAL PROVINCIAL de ROSARIO</v>
      </c>
      <c r="E3211" s="2" t="s">
        <v>33</v>
      </c>
      <c r="F3211" s="2" t="s">
        <v>34</v>
      </c>
      <c r="G3211" s="2" t="s">
        <v>35</v>
      </c>
      <c r="H3211" s="2" t="s">
        <v>36</v>
      </c>
      <c r="I3211" s="2" t="s">
        <v>45</v>
      </c>
      <c r="J3211" s="2" t="s">
        <v>35</v>
      </c>
      <c r="K3211" s="2"/>
      <c r="L3211" s="2" t="s">
        <v>39</v>
      </c>
      <c r="M3211" s="2"/>
      <c r="N3211" s="2" t="s">
        <v>35</v>
      </c>
      <c r="O3211" s="2" t="s">
        <v>36</v>
      </c>
      <c r="P3211" s="2" t="s">
        <v>36</v>
      </c>
      <c r="Q3211" s="2"/>
      <c r="R3211" s="2" t="s">
        <v>40</v>
      </c>
      <c r="S3211" s="2" t="s">
        <v>45</v>
      </c>
      <c r="T3211" s="2" t="s">
        <v>49</v>
      </c>
      <c r="U3211" s="2" t="s">
        <v>42</v>
      </c>
      <c r="V3211" s="2" t="s">
        <v>42</v>
      </c>
      <c r="W3211" s="2" t="s">
        <v>49</v>
      </c>
      <c r="X3211" s="2" t="s">
        <v>43</v>
      </c>
      <c r="Y3211" s="2" t="s">
        <v>47</v>
      </c>
      <c r="Z3211" s="2" t="s">
        <v>281</v>
      </c>
      <c r="AA3211" s="2" t="s">
        <v>35</v>
      </c>
      <c r="AB3211" s="2" t="s">
        <v>36</v>
      </c>
      <c r="AC3211" s="2"/>
      <c r="AD3211" s="2"/>
      <c r="AE3211">
        <v>3165</v>
      </c>
      <c r="AF3211" s="2" t="s">
        <v>35</v>
      </c>
      <c r="AG3211" s="2" t="s">
        <v>49</v>
      </c>
      <c r="AH3211" s="2">
        <v>2</v>
      </c>
      <c r="AI3211" s="2" t="str">
        <f>VLOOKUP(seguimiento[[#This Row],[vitamiad]],vitaminad[[id]:[valor]],2,)</f>
        <v>Normal</v>
      </c>
      <c r="AJ3211" s="2" t="s">
        <v>37</v>
      </c>
      <c r="AK3211" s="2" t="s">
        <v>45</v>
      </c>
    </row>
    <row r="3212" spans="1:37" x14ac:dyDescent="0.3">
      <c r="A3212">
        <v>1660</v>
      </c>
      <c r="B3212" s="1">
        <v>43521</v>
      </c>
      <c r="C3212">
        <v>9</v>
      </c>
      <c r="D3212" t="str">
        <f>VLOOKUP(seguimiento[[#This Row],[idinstituciones]],instituciones[[idinstituciones]:[nombre]],2,)</f>
        <v>HOSPITAL PROVINCIAL de ROSARIO</v>
      </c>
      <c r="E3212" s="2" t="s">
        <v>33</v>
      </c>
      <c r="F3212" s="2" t="s">
        <v>34</v>
      </c>
      <c r="G3212" s="2" t="s">
        <v>35</v>
      </c>
      <c r="H3212" s="2" t="s">
        <v>36</v>
      </c>
      <c r="I3212" s="2" t="s">
        <v>45</v>
      </c>
      <c r="J3212" s="2" t="s">
        <v>35</v>
      </c>
      <c r="K3212" s="2"/>
      <c r="L3212" s="2" t="s">
        <v>39</v>
      </c>
      <c r="M3212" s="2"/>
      <c r="N3212" s="2" t="s">
        <v>35</v>
      </c>
      <c r="O3212" s="2" t="s">
        <v>36</v>
      </c>
      <c r="P3212" s="2" t="s">
        <v>36</v>
      </c>
      <c r="Q3212" s="2"/>
      <c r="R3212" s="2" t="s">
        <v>40</v>
      </c>
      <c r="S3212" s="2" t="s">
        <v>45</v>
      </c>
      <c r="T3212" s="2" t="s">
        <v>37</v>
      </c>
      <c r="U3212" s="2" t="s">
        <v>42</v>
      </c>
      <c r="V3212" s="2" t="s">
        <v>42</v>
      </c>
      <c r="W3212" s="2" t="s">
        <v>37</v>
      </c>
      <c r="X3212" s="2" t="s">
        <v>43</v>
      </c>
      <c r="Y3212" s="2" t="s">
        <v>47</v>
      </c>
      <c r="Z3212" s="2" t="s">
        <v>281</v>
      </c>
      <c r="AA3212" s="2" t="s">
        <v>35</v>
      </c>
      <c r="AB3212" s="2" t="s">
        <v>36</v>
      </c>
      <c r="AC3212" s="2"/>
      <c r="AD3212" s="2"/>
      <c r="AE3212">
        <v>3166</v>
      </c>
      <c r="AF3212" s="2" t="s">
        <v>35</v>
      </c>
      <c r="AG3212" s="2" t="s">
        <v>49</v>
      </c>
      <c r="AH3212" s="2">
        <v>2</v>
      </c>
      <c r="AI3212" s="2" t="str">
        <f>VLOOKUP(seguimiento[[#This Row],[vitamiad]],vitaminad[[id]:[valor]],2,)</f>
        <v>Normal</v>
      </c>
      <c r="AJ3212" s="2" t="s">
        <v>37</v>
      </c>
      <c r="AK3212" s="2" t="s">
        <v>45</v>
      </c>
    </row>
    <row r="3213" spans="1:37" x14ac:dyDescent="0.3">
      <c r="A3213">
        <v>1662</v>
      </c>
      <c r="B3213" s="1">
        <v>43691</v>
      </c>
      <c r="C3213">
        <v>18</v>
      </c>
      <c r="D3213" t="str">
        <f>VLOOKUP(seguimiento[[#This Row],[idinstituciones]],instituciones[[idinstituciones]:[nombre]],2,)</f>
        <v>Hospital Pediátrico Juan Pablo II</v>
      </c>
      <c r="E3213" s="2" t="s">
        <v>64</v>
      </c>
      <c r="F3213" s="2" t="s">
        <v>34</v>
      </c>
      <c r="G3213" s="2" t="s">
        <v>35</v>
      </c>
      <c r="H3213" s="2" t="s">
        <v>36</v>
      </c>
      <c r="I3213" s="2" t="s">
        <v>45</v>
      </c>
      <c r="J3213" s="2" t="s">
        <v>36</v>
      </c>
      <c r="K3213" s="2"/>
      <c r="L3213" s="2" t="s">
        <v>39</v>
      </c>
      <c r="M3213" s="2"/>
      <c r="N3213" s="2"/>
      <c r="O3213" s="2" t="s">
        <v>36</v>
      </c>
      <c r="P3213" s="2" t="s">
        <v>36</v>
      </c>
      <c r="Q3213" s="2"/>
      <c r="R3213" s="2"/>
      <c r="S3213" s="2" t="s">
        <v>45</v>
      </c>
      <c r="T3213" s="2" t="s">
        <v>36</v>
      </c>
      <c r="U3213" s="2" t="s">
        <v>36</v>
      </c>
      <c r="V3213" s="2" t="s">
        <v>36</v>
      </c>
      <c r="W3213" s="2" t="s">
        <v>36</v>
      </c>
      <c r="X3213" s="2" t="s">
        <v>36</v>
      </c>
      <c r="Y3213" s="2" t="s">
        <v>36</v>
      </c>
      <c r="Z3213" s="2" t="s">
        <v>35</v>
      </c>
      <c r="AA3213" s="2" t="s">
        <v>35</v>
      </c>
      <c r="AB3213" s="2" t="s">
        <v>36</v>
      </c>
      <c r="AC3213" s="2"/>
      <c r="AD3213" s="2"/>
      <c r="AE3213">
        <v>3182</v>
      </c>
      <c r="AF3213" s="2" t="s">
        <v>35</v>
      </c>
      <c r="AG3213" s="2" t="s">
        <v>36</v>
      </c>
      <c r="AH3213" s="2"/>
      <c r="AI3213" s="2"/>
      <c r="AJ3213" s="2" t="s">
        <v>46</v>
      </c>
      <c r="AK3213" s="2" t="s">
        <v>36</v>
      </c>
    </row>
    <row r="3214" spans="1:37" x14ac:dyDescent="0.3">
      <c r="A3214">
        <v>1672</v>
      </c>
      <c r="B3214" s="1">
        <v>43753</v>
      </c>
      <c r="C3214">
        <v>66</v>
      </c>
      <c r="D3214" t="str">
        <f>VLOOKUP(seguimiento[[#This Row],[idinstituciones]],instituciones[[idinstituciones]:[nombre]],2,)</f>
        <v>CENTRO DE ESPECIALIDADES MÉDICAS DE ROSARIO</v>
      </c>
      <c r="E3214" s="2" t="s">
        <v>64</v>
      </c>
      <c r="F3214" s="2" t="s">
        <v>34</v>
      </c>
      <c r="G3214" s="2" t="s">
        <v>55</v>
      </c>
      <c r="H3214" s="2" t="s">
        <v>36</v>
      </c>
      <c r="I3214" s="2" t="s">
        <v>37</v>
      </c>
      <c r="J3214" s="2" t="s">
        <v>35</v>
      </c>
      <c r="K3214" s="2"/>
      <c r="L3214" s="2" t="s">
        <v>39</v>
      </c>
      <c r="M3214" s="2" t="s">
        <v>70</v>
      </c>
      <c r="N3214" s="2" t="s">
        <v>35</v>
      </c>
      <c r="O3214" s="2" t="s">
        <v>36</v>
      </c>
      <c r="P3214" s="2" t="s">
        <v>36</v>
      </c>
      <c r="Q3214" s="2"/>
      <c r="R3214" s="2" t="s">
        <v>118</v>
      </c>
      <c r="S3214" s="2" t="s">
        <v>45</v>
      </c>
      <c r="T3214" s="2" t="s">
        <v>37</v>
      </c>
      <c r="U3214" s="2" t="s">
        <v>42</v>
      </c>
      <c r="V3214" s="2" t="s">
        <v>42</v>
      </c>
      <c r="W3214" s="2" t="s">
        <v>37</v>
      </c>
      <c r="X3214" s="2" t="s">
        <v>65</v>
      </c>
      <c r="Y3214" s="2" t="s">
        <v>54</v>
      </c>
      <c r="Z3214" s="2" t="s">
        <v>281</v>
      </c>
      <c r="AA3214" s="2" t="s">
        <v>35</v>
      </c>
      <c r="AB3214" s="2" t="s">
        <v>36</v>
      </c>
      <c r="AC3214" s="2"/>
      <c r="AD3214" s="2"/>
      <c r="AE3214">
        <v>3185</v>
      </c>
      <c r="AF3214" s="2" t="s">
        <v>35</v>
      </c>
      <c r="AG3214" s="2" t="s">
        <v>49</v>
      </c>
      <c r="AH3214" s="2">
        <v>1</v>
      </c>
      <c r="AI3214" s="2" t="str">
        <f>VLOOKUP(seguimiento[[#This Row],[vitamiad]],vitaminad[[id]:[valor]],2,)</f>
        <v>No realizado</v>
      </c>
      <c r="AJ3214" s="2" t="s">
        <v>46</v>
      </c>
      <c r="AK3214" s="2" t="s">
        <v>45</v>
      </c>
    </row>
    <row r="3215" spans="1:37" x14ac:dyDescent="0.3">
      <c r="A3215">
        <v>1685</v>
      </c>
      <c r="B3215" s="1">
        <v>43788</v>
      </c>
      <c r="C3215">
        <v>41</v>
      </c>
      <c r="D3215" t="str">
        <f>VLOOKUP(seguimiento[[#This Row],[idinstituciones]],instituciones[[idinstituciones]:[nombre]],2,)</f>
        <v>Clinica San Lucas</v>
      </c>
      <c r="E3215" s="2" t="s">
        <v>35</v>
      </c>
      <c r="F3215" s="2" t="s">
        <v>34</v>
      </c>
      <c r="G3215" s="2" t="s">
        <v>35</v>
      </c>
      <c r="H3215" s="2" t="s">
        <v>36</v>
      </c>
      <c r="I3215" s="2" t="s">
        <v>36</v>
      </c>
      <c r="J3215" s="2" t="s">
        <v>36</v>
      </c>
      <c r="K3215" s="2"/>
      <c r="L3215" s="2" t="s">
        <v>36</v>
      </c>
      <c r="M3215" s="2"/>
      <c r="N3215" s="2"/>
      <c r="O3215" s="2" t="s">
        <v>36</v>
      </c>
      <c r="P3215" s="2" t="s">
        <v>36</v>
      </c>
      <c r="Q3215" s="2"/>
      <c r="R3215" s="2"/>
      <c r="S3215" s="2" t="s">
        <v>36</v>
      </c>
      <c r="T3215" s="2" t="s">
        <v>36</v>
      </c>
      <c r="U3215" s="2" t="s">
        <v>36</v>
      </c>
      <c r="V3215" s="2" t="s">
        <v>36</v>
      </c>
      <c r="W3215" s="2" t="s">
        <v>36</v>
      </c>
      <c r="X3215" s="2" t="s">
        <v>36</v>
      </c>
      <c r="Y3215" s="2" t="s">
        <v>36</v>
      </c>
      <c r="Z3215" s="2"/>
      <c r="AA3215" s="2" t="s">
        <v>35</v>
      </c>
      <c r="AB3215" s="2" t="s">
        <v>36</v>
      </c>
      <c r="AC3215" s="2"/>
      <c r="AD3215" s="2"/>
      <c r="AE3215">
        <v>3193</v>
      </c>
      <c r="AF3215" s="2" t="s">
        <v>35</v>
      </c>
      <c r="AG3215" s="2" t="s">
        <v>49</v>
      </c>
      <c r="AH3215" s="2"/>
      <c r="AI3215" s="2"/>
      <c r="AJ3215" s="2" t="s">
        <v>37</v>
      </c>
      <c r="AK3215" s="2" t="s">
        <v>36</v>
      </c>
    </row>
    <row r="3216" spans="1:37" x14ac:dyDescent="0.3">
      <c r="A3216">
        <v>1687</v>
      </c>
      <c r="B3216" s="1">
        <v>43833</v>
      </c>
      <c r="C3216">
        <v>42</v>
      </c>
      <c r="D3216" t="str">
        <f>VLOOKUP(seguimiento[[#This Row],[idinstituciones]],instituciones[[idinstituciones]:[nombre]],2,)</f>
        <v>Hospital Cipolletti</v>
      </c>
      <c r="E3216" s="2" t="s">
        <v>35</v>
      </c>
      <c r="F3216" s="2" t="s">
        <v>34</v>
      </c>
      <c r="G3216" s="2" t="s">
        <v>35</v>
      </c>
      <c r="H3216" s="2" t="s">
        <v>36</v>
      </c>
      <c r="I3216" s="2" t="s">
        <v>36</v>
      </c>
      <c r="J3216" s="2" t="s">
        <v>36</v>
      </c>
      <c r="K3216" s="2"/>
      <c r="L3216" s="2" t="s">
        <v>36</v>
      </c>
      <c r="M3216" s="2"/>
      <c r="N3216" s="2"/>
      <c r="O3216" s="2" t="s">
        <v>36</v>
      </c>
      <c r="P3216" s="2" t="s">
        <v>36</v>
      </c>
      <c r="Q3216" s="2"/>
      <c r="R3216" s="2"/>
      <c r="S3216" s="2" t="s">
        <v>36</v>
      </c>
      <c r="T3216" s="2" t="s">
        <v>36</v>
      </c>
      <c r="U3216" s="2" t="s">
        <v>36</v>
      </c>
      <c r="V3216" s="2" t="s">
        <v>36</v>
      </c>
      <c r="W3216" s="2" t="s">
        <v>36</v>
      </c>
      <c r="X3216" s="2" t="s">
        <v>36</v>
      </c>
      <c r="Y3216" s="2" t="s">
        <v>36</v>
      </c>
      <c r="Z3216" s="2"/>
      <c r="AA3216" s="2" t="s">
        <v>35</v>
      </c>
      <c r="AB3216" s="2" t="s">
        <v>36</v>
      </c>
      <c r="AC3216" s="2"/>
      <c r="AD3216" s="2"/>
      <c r="AE3216">
        <v>3194</v>
      </c>
      <c r="AF3216" s="2" t="s">
        <v>35</v>
      </c>
      <c r="AG3216" s="2" t="s">
        <v>36</v>
      </c>
      <c r="AH3216" s="2"/>
      <c r="AI3216" s="2"/>
      <c r="AJ3216" s="2" t="s">
        <v>37</v>
      </c>
      <c r="AK3216" s="2" t="s">
        <v>36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35562-AA1B-4AAF-8F71-3C5B16AFDE42}">
  <dimension ref="A1:Z4"/>
  <sheetViews>
    <sheetView topLeftCell="V1" workbookViewId="0">
      <selection activeCell="Z2" sqref="Z2"/>
    </sheetView>
  </sheetViews>
  <sheetFormatPr baseColWidth="10" defaultRowHeight="14.4" x14ac:dyDescent="0.3"/>
  <cols>
    <col min="1" max="1" width="29.33203125" customWidth="1"/>
    <col min="2" max="2" width="15.5546875" bestFit="1" customWidth="1"/>
    <col min="3" max="3" width="24.5546875" bestFit="1" customWidth="1"/>
    <col min="4" max="4" width="17.6640625" bestFit="1" customWidth="1"/>
    <col min="5" max="5" width="13.6640625" bestFit="1" customWidth="1"/>
    <col min="6" max="6" width="22.77734375" bestFit="1" customWidth="1"/>
    <col min="7" max="7" width="25.5546875" bestFit="1" customWidth="1"/>
    <col min="8" max="8" width="22.77734375" bestFit="1" customWidth="1"/>
    <col min="9" max="9" width="19.88671875" bestFit="1" customWidth="1"/>
    <col min="10" max="10" width="17.6640625" bestFit="1" customWidth="1"/>
    <col min="11" max="11" width="14.33203125" bestFit="1" customWidth="1"/>
    <col min="12" max="12" width="18.88671875" bestFit="1" customWidth="1"/>
    <col min="13" max="13" width="14.77734375" bestFit="1" customWidth="1"/>
    <col min="14" max="15" width="16" bestFit="1" customWidth="1"/>
    <col min="16" max="17" width="18" bestFit="1" customWidth="1"/>
    <col min="18" max="18" width="25.21875" bestFit="1" customWidth="1"/>
    <col min="19" max="19" width="19.33203125" bestFit="1" customWidth="1"/>
    <col min="20" max="20" width="33.44140625" bestFit="1" customWidth="1"/>
    <col min="21" max="21" width="25.6640625" bestFit="1" customWidth="1"/>
    <col min="22" max="22" width="33.109375" bestFit="1" customWidth="1"/>
    <col min="23" max="23" width="26.21875" bestFit="1" customWidth="1"/>
    <col min="24" max="24" width="23.5546875" bestFit="1" customWidth="1"/>
    <col min="25" max="25" width="42" bestFit="1" customWidth="1"/>
    <col min="26" max="26" width="80.88671875" bestFit="1" customWidth="1"/>
  </cols>
  <sheetData>
    <row r="1" spans="1:26" x14ac:dyDescent="0.3">
      <c r="A1" t="s">
        <v>221</v>
      </c>
      <c r="B1" t="s">
        <v>222</v>
      </c>
      <c r="C1" t="s">
        <v>223</v>
      </c>
      <c r="D1" t="s">
        <v>224</v>
      </c>
      <c r="E1" t="s">
        <v>225</v>
      </c>
      <c r="F1" t="s">
        <v>226</v>
      </c>
      <c r="G1" t="s">
        <v>227</v>
      </c>
      <c r="H1" t="s">
        <v>228</v>
      </c>
      <c r="I1" t="s">
        <v>229</v>
      </c>
      <c r="J1" t="s">
        <v>230</v>
      </c>
      <c r="K1" t="s">
        <v>231</v>
      </c>
      <c r="L1" t="s">
        <v>232</v>
      </c>
      <c r="M1" t="s">
        <v>233</v>
      </c>
      <c r="N1" t="s">
        <v>234</v>
      </c>
      <c r="O1" t="s">
        <v>235</v>
      </c>
      <c r="P1" t="s">
        <v>236</v>
      </c>
      <c r="Q1" t="s">
        <v>237</v>
      </c>
      <c r="R1" t="s">
        <v>238</v>
      </c>
      <c r="S1" t="s">
        <v>239</v>
      </c>
      <c r="T1" t="s">
        <v>240</v>
      </c>
      <c r="U1" t="s">
        <v>241</v>
      </c>
      <c r="V1" t="s">
        <v>242</v>
      </c>
      <c r="W1" t="s">
        <v>243</v>
      </c>
      <c r="X1" t="s">
        <v>244</v>
      </c>
      <c r="Y1" t="s">
        <v>245</v>
      </c>
      <c r="Z1" t="s">
        <v>246</v>
      </c>
    </row>
    <row r="2" spans="1:26" x14ac:dyDescent="0.3">
      <c r="A2" s="2" t="s">
        <v>247</v>
      </c>
      <c r="B2" s="3">
        <v>44576.779432870368</v>
      </c>
      <c r="C2" s="2" t="s">
        <v>248</v>
      </c>
      <c r="D2" s="2" t="s">
        <v>249</v>
      </c>
      <c r="E2">
        <v>55550757</v>
      </c>
      <c r="F2" s="2" t="s">
        <v>250</v>
      </c>
      <c r="G2" s="1">
        <v>42850</v>
      </c>
      <c r="H2">
        <v>1543</v>
      </c>
      <c r="I2" s="2" t="s">
        <v>251</v>
      </c>
      <c r="J2" s="2" t="s">
        <v>252</v>
      </c>
      <c r="K2" s="2" t="s">
        <v>253</v>
      </c>
      <c r="L2" s="2" t="s">
        <v>254</v>
      </c>
      <c r="M2" s="2" t="s">
        <v>255</v>
      </c>
      <c r="N2" s="2" t="s">
        <v>44</v>
      </c>
      <c r="O2" s="2" t="s">
        <v>44</v>
      </c>
      <c r="P2" s="2" t="s">
        <v>256</v>
      </c>
      <c r="Q2" s="2" t="s">
        <v>256</v>
      </c>
      <c r="R2" s="2" t="s">
        <v>257</v>
      </c>
      <c r="S2" s="2" t="s">
        <v>258</v>
      </c>
      <c r="T2" s="2" t="s">
        <v>259</v>
      </c>
      <c r="U2" s="1">
        <v>42872</v>
      </c>
      <c r="V2" s="2" t="s">
        <v>260</v>
      </c>
      <c r="W2" s="2" t="s">
        <v>261</v>
      </c>
      <c r="X2" s="2" t="s">
        <v>262</v>
      </c>
      <c r="Y2" s="2" t="s">
        <v>263</v>
      </c>
      <c r="Z2" s="2" t="s">
        <v>264</v>
      </c>
    </row>
    <row r="4" spans="1:26" x14ac:dyDescent="0.3">
      <c r="A4" s="4"/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85400-9CC2-452D-8A7F-9C6C8EC56DFB}">
  <dimension ref="A1:B1449"/>
  <sheetViews>
    <sheetView workbookViewId="0">
      <selection activeCell="B7" sqref="B7"/>
    </sheetView>
  </sheetViews>
  <sheetFormatPr baseColWidth="10" defaultRowHeight="14.4" x14ac:dyDescent="0.3"/>
  <cols>
    <col min="1" max="1" width="22.77734375" bestFit="1" customWidth="1"/>
    <col min="2" max="2" width="33.33203125" customWidth="1"/>
  </cols>
  <sheetData>
    <row r="1" spans="1:2" x14ac:dyDescent="0.3">
      <c r="A1" t="s">
        <v>228</v>
      </c>
      <c r="B1" t="s">
        <v>221</v>
      </c>
    </row>
    <row r="2" spans="1:2" x14ac:dyDescent="0.3">
      <c r="A2">
        <v>1543</v>
      </c>
      <c r="B2" s="2" t="s">
        <v>247</v>
      </c>
    </row>
    <row r="3" spans="1:2" x14ac:dyDescent="0.3">
      <c r="A3">
        <v>1233</v>
      </c>
      <c r="B3" s="2" t="s">
        <v>510</v>
      </c>
    </row>
    <row r="4" spans="1:2" x14ac:dyDescent="0.3">
      <c r="A4">
        <v>1234</v>
      </c>
      <c r="B4" s="2" t="s">
        <v>511</v>
      </c>
    </row>
    <row r="5" spans="1:2" x14ac:dyDescent="0.3">
      <c r="A5">
        <v>1235</v>
      </c>
      <c r="B5" s="2" t="s">
        <v>512</v>
      </c>
    </row>
    <row r="6" spans="1:2" x14ac:dyDescent="0.3">
      <c r="A6">
        <v>1239</v>
      </c>
      <c r="B6" s="2" t="s">
        <v>513</v>
      </c>
    </row>
    <row r="7" spans="1:2" x14ac:dyDescent="0.3">
      <c r="A7">
        <v>1240</v>
      </c>
      <c r="B7" s="2" t="s">
        <v>514</v>
      </c>
    </row>
    <row r="8" spans="1:2" x14ac:dyDescent="0.3">
      <c r="A8">
        <v>1242</v>
      </c>
      <c r="B8" s="2" t="s">
        <v>515</v>
      </c>
    </row>
    <row r="9" spans="1:2" x14ac:dyDescent="0.3">
      <c r="A9">
        <v>1243</v>
      </c>
      <c r="B9" s="2" t="s">
        <v>516</v>
      </c>
    </row>
    <row r="10" spans="1:2" x14ac:dyDescent="0.3">
      <c r="A10">
        <v>1244</v>
      </c>
      <c r="B10" s="2" t="s">
        <v>517</v>
      </c>
    </row>
    <row r="11" spans="1:2" x14ac:dyDescent="0.3">
      <c r="A11">
        <v>1245</v>
      </c>
      <c r="B11" s="2" t="s">
        <v>518</v>
      </c>
    </row>
    <row r="12" spans="1:2" x14ac:dyDescent="0.3">
      <c r="A12">
        <v>1246</v>
      </c>
      <c r="B12" s="2" t="s">
        <v>519</v>
      </c>
    </row>
    <row r="13" spans="1:2" x14ac:dyDescent="0.3">
      <c r="A13">
        <v>1247</v>
      </c>
      <c r="B13" s="2" t="s">
        <v>520</v>
      </c>
    </row>
    <row r="14" spans="1:2" x14ac:dyDescent="0.3">
      <c r="A14">
        <v>1248</v>
      </c>
      <c r="B14" s="2" t="s">
        <v>521</v>
      </c>
    </row>
    <row r="15" spans="1:2" x14ac:dyDescent="0.3">
      <c r="A15">
        <v>1249</v>
      </c>
      <c r="B15" s="2" t="s">
        <v>522</v>
      </c>
    </row>
    <row r="16" spans="1:2" x14ac:dyDescent="0.3">
      <c r="A16">
        <v>1254</v>
      </c>
      <c r="B16" s="2" t="s">
        <v>523</v>
      </c>
    </row>
    <row r="17" spans="1:2" x14ac:dyDescent="0.3">
      <c r="A17">
        <v>1255</v>
      </c>
      <c r="B17" s="2" t="s">
        <v>524</v>
      </c>
    </row>
    <row r="18" spans="1:2" x14ac:dyDescent="0.3">
      <c r="A18">
        <v>1256</v>
      </c>
      <c r="B18" s="2" t="s">
        <v>525</v>
      </c>
    </row>
    <row r="19" spans="1:2" x14ac:dyDescent="0.3">
      <c r="A19">
        <v>1257</v>
      </c>
      <c r="B19" s="2" t="s">
        <v>526</v>
      </c>
    </row>
    <row r="20" spans="1:2" x14ac:dyDescent="0.3">
      <c r="A20">
        <v>1258</v>
      </c>
      <c r="B20" s="2" t="s">
        <v>527</v>
      </c>
    </row>
    <row r="21" spans="1:2" x14ac:dyDescent="0.3">
      <c r="A21">
        <v>1260</v>
      </c>
      <c r="B21" s="2" t="s">
        <v>528</v>
      </c>
    </row>
    <row r="22" spans="1:2" x14ac:dyDescent="0.3">
      <c r="A22">
        <v>1261</v>
      </c>
      <c r="B22" s="2" t="s">
        <v>529</v>
      </c>
    </row>
    <row r="23" spans="1:2" x14ac:dyDescent="0.3">
      <c r="A23">
        <v>1265</v>
      </c>
      <c r="B23" s="2" t="s">
        <v>530</v>
      </c>
    </row>
    <row r="24" spans="1:2" x14ac:dyDescent="0.3">
      <c r="A24">
        <v>1266</v>
      </c>
      <c r="B24" s="2" t="s">
        <v>531</v>
      </c>
    </row>
    <row r="25" spans="1:2" x14ac:dyDescent="0.3">
      <c r="A25">
        <v>1267</v>
      </c>
      <c r="B25" s="2" t="s">
        <v>532</v>
      </c>
    </row>
    <row r="26" spans="1:2" x14ac:dyDescent="0.3">
      <c r="A26">
        <v>1268</v>
      </c>
      <c r="B26" s="2" t="s">
        <v>533</v>
      </c>
    </row>
    <row r="27" spans="1:2" x14ac:dyDescent="0.3">
      <c r="A27">
        <v>1269</v>
      </c>
      <c r="B27" s="2" t="s">
        <v>534</v>
      </c>
    </row>
    <row r="28" spans="1:2" x14ac:dyDescent="0.3">
      <c r="A28">
        <v>1271</v>
      </c>
      <c r="B28" s="2" t="s">
        <v>535</v>
      </c>
    </row>
    <row r="29" spans="1:2" x14ac:dyDescent="0.3">
      <c r="A29">
        <v>1272</v>
      </c>
      <c r="B29" s="2" t="s">
        <v>536</v>
      </c>
    </row>
    <row r="30" spans="1:2" x14ac:dyDescent="0.3">
      <c r="A30">
        <v>1295</v>
      </c>
      <c r="B30" s="2" t="s">
        <v>537</v>
      </c>
    </row>
    <row r="31" spans="1:2" x14ac:dyDescent="0.3">
      <c r="A31">
        <v>1335</v>
      </c>
      <c r="B31" s="2" t="s">
        <v>538</v>
      </c>
    </row>
    <row r="32" spans="1:2" x14ac:dyDescent="0.3">
      <c r="A32">
        <v>1293</v>
      </c>
      <c r="B32" s="2" t="s">
        <v>539</v>
      </c>
    </row>
    <row r="33" spans="1:2" x14ac:dyDescent="0.3">
      <c r="A33">
        <v>1425</v>
      </c>
      <c r="B33" s="2" t="s">
        <v>540</v>
      </c>
    </row>
    <row r="34" spans="1:2" x14ac:dyDescent="0.3">
      <c r="A34">
        <v>1320</v>
      </c>
      <c r="B34" s="2" t="s">
        <v>541</v>
      </c>
    </row>
    <row r="35" spans="1:2" x14ac:dyDescent="0.3">
      <c r="A35">
        <v>1364</v>
      </c>
      <c r="B35" s="2" t="s">
        <v>542</v>
      </c>
    </row>
    <row r="36" spans="1:2" x14ac:dyDescent="0.3">
      <c r="A36">
        <v>161</v>
      </c>
      <c r="B36" s="2" t="s">
        <v>543</v>
      </c>
    </row>
    <row r="37" spans="1:2" x14ac:dyDescent="0.3">
      <c r="A37">
        <v>1416</v>
      </c>
      <c r="B37" s="2" t="s">
        <v>544</v>
      </c>
    </row>
    <row r="38" spans="1:2" x14ac:dyDescent="0.3">
      <c r="A38">
        <v>1366</v>
      </c>
      <c r="B38" s="2" t="s">
        <v>545</v>
      </c>
    </row>
    <row r="39" spans="1:2" x14ac:dyDescent="0.3">
      <c r="A39">
        <v>1544</v>
      </c>
      <c r="B39" s="2" t="s">
        <v>546</v>
      </c>
    </row>
    <row r="40" spans="1:2" x14ac:dyDescent="0.3">
      <c r="A40">
        <v>163</v>
      </c>
      <c r="B40" s="2" t="s">
        <v>547</v>
      </c>
    </row>
    <row r="41" spans="1:2" x14ac:dyDescent="0.3">
      <c r="A41">
        <v>1345</v>
      </c>
      <c r="B41" s="2" t="s">
        <v>548</v>
      </c>
    </row>
    <row r="42" spans="1:2" x14ac:dyDescent="0.3">
      <c r="A42">
        <v>1285</v>
      </c>
      <c r="B42" s="2" t="s">
        <v>549</v>
      </c>
    </row>
    <row r="43" spans="1:2" x14ac:dyDescent="0.3">
      <c r="A43">
        <v>1414</v>
      </c>
      <c r="B43" s="2" t="s">
        <v>550</v>
      </c>
    </row>
    <row r="44" spans="1:2" x14ac:dyDescent="0.3">
      <c r="A44">
        <v>1346</v>
      </c>
      <c r="B44" s="2" t="s">
        <v>551</v>
      </c>
    </row>
    <row r="45" spans="1:2" x14ac:dyDescent="0.3">
      <c r="A45">
        <v>1306</v>
      </c>
      <c r="B45" s="2" t="s">
        <v>552</v>
      </c>
    </row>
    <row r="46" spans="1:2" x14ac:dyDescent="0.3">
      <c r="A46">
        <v>1296</v>
      </c>
      <c r="B46" s="2" t="s">
        <v>553</v>
      </c>
    </row>
    <row r="47" spans="1:2" x14ac:dyDescent="0.3">
      <c r="A47">
        <v>1412</v>
      </c>
      <c r="B47" s="2" t="s">
        <v>554</v>
      </c>
    </row>
    <row r="48" spans="1:2" x14ac:dyDescent="0.3">
      <c r="A48">
        <v>1452</v>
      </c>
      <c r="B48" s="2" t="s">
        <v>555</v>
      </c>
    </row>
    <row r="49" spans="1:2" x14ac:dyDescent="0.3">
      <c r="A49">
        <v>1301</v>
      </c>
      <c r="B49" s="2" t="s">
        <v>556</v>
      </c>
    </row>
    <row r="50" spans="1:2" x14ac:dyDescent="0.3">
      <c r="A50">
        <v>1344</v>
      </c>
      <c r="B50" s="2" t="s">
        <v>557</v>
      </c>
    </row>
    <row r="51" spans="1:2" x14ac:dyDescent="0.3">
      <c r="A51">
        <v>1342</v>
      </c>
      <c r="B51" s="2" t="s">
        <v>558</v>
      </c>
    </row>
    <row r="52" spans="1:2" x14ac:dyDescent="0.3">
      <c r="A52">
        <v>1322</v>
      </c>
      <c r="B52" s="2" t="s">
        <v>559</v>
      </c>
    </row>
    <row r="53" spans="1:2" x14ac:dyDescent="0.3">
      <c r="A53">
        <v>1312</v>
      </c>
      <c r="B53" s="2" t="s">
        <v>560</v>
      </c>
    </row>
    <row r="54" spans="1:2" x14ac:dyDescent="0.3">
      <c r="A54">
        <v>1426</v>
      </c>
      <c r="B54" s="2" t="s">
        <v>561</v>
      </c>
    </row>
    <row r="55" spans="1:2" x14ac:dyDescent="0.3">
      <c r="A55">
        <v>1339</v>
      </c>
      <c r="B55" s="2" t="s">
        <v>562</v>
      </c>
    </row>
    <row r="56" spans="1:2" x14ac:dyDescent="0.3">
      <c r="A56">
        <v>1327</v>
      </c>
      <c r="B56" s="2" t="s">
        <v>563</v>
      </c>
    </row>
    <row r="57" spans="1:2" x14ac:dyDescent="0.3">
      <c r="A57">
        <v>1367</v>
      </c>
      <c r="B57" s="2" t="s">
        <v>564</v>
      </c>
    </row>
    <row r="58" spans="1:2" x14ac:dyDescent="0.3">
      <c r="A58">
        <v>1313</v>
      </c>
      <c r="B58" s="2" t="s">
        <v>565</v>
      </c>
    </row>
    <row r="59" spans="1:2" x14ac:dyDescent="0.3">
      <c r="A59">
        <v>1413</v>
      </c>
      <c r="B59" s="2" t="s">
        <v>566</v>
      </c>
    </row>
    <row r="60" spans="1:2" x14ac:dyDescent="0.3">
      <c r="A60">
        <v>1423</v>
      </c>
      <c r="B60" s="2" t="s">
        <v>567</v>
      </c>
    </row>
    <row r="61" spans="1:2" x14ac:dyDescent="0.3">
      <c r="A61">
        <v>1353</v>
      </c>
      <c r="B61" s="2" t="s">
        <v>568</v>
      </c>
    </row>
    <row r="62" spans="1:2" x14ac:dyDescent="0.3">
      <c r="A62">
        <v>1323</v>
      </c>
      <c r="B62" s="2" t="s">
        <v>569</v>
      </c>
    </row>
    <row r="63" spans="1:2" x14ac:dyDescent="0.3">
      <c r="A63">
        <v>1461</v>
      </c>
      <c r="B63" s="2" t="s">
        <v>570</v>
      </c>
    </row>
    <row r="64" spans="1:2" x14ac:dyDescent="0.3">
      <c r="A64">
        <v>1309</v>
      </c>
      <c r="B64" s="2" t="s">
        <v>571</v>
      </c>
    </row>
    <row r="65" spans="1:2" x14ac:dyDescent="0.3">
      <c r="A65">
        <v>1347</v>
      </c>
      <c r="B65" s="2" t="s">
        <v>572</v>
      </c>
    </row>
    <row r="66" spans="1:2" x14ac:dyDescent="0.3">
      <c r="A66">
        <v>1445</v>
      </c>
      <c r="B66" s="2" t="s">
        <v>573</v>
      </c>
    </row>
    <row r="67" spans="1:2" x14ac:dyDescent="0.3">
      <c r="A67">
        <v>1494</v>
      </c>
      <c r="B67" s="2" t="s">
        <v>574</v>
      </c>
    </row>
    <row r="68" spans="1:2" x14ac:dyDescent="0.3">
      <c r="A68">
        <v>1336</v>
      </c>
      <c r="B68" s="2" t="s">
        <v>575</v>
      </c>
    </row>
    <row r="69" spans="1:2" x14ac:dyDescent="0.3">
      <c r="A69">
        <v>1286</v>
      </c>
      <c r="B69" s="2" t="s">
        <v>576</v>
      </c>
    </row>
    <row r="70" spans="1:2" x14ac:dyDescent="0.3">
      <c r="A70">
        <v>1474</v>
      </c>
      <c r="B70" s="2" t="s">
        <v>577</v>
      </c>
    </row>
    <row r="71" spans="1:2" x14ac:dyDescent="0.3">
      <c r="A71">
        <v>1356</v>
      </c>
      <c r="B71" s="2" t="s">
        <v>578</v>
      </c>
    </row>
    <row r="72" spans="1:2" x14ac:dyDescent="0.3">
      <c r="A72">
        <v>1485</v>
      </c>
      <c r="B72" s="2" t="s">
        <v>579</v>
      </c>
    </row>
    <row r="73" spans="1:2" x14ac:dyDescent="0.3">
      <c r="A73">
        <v>1307</v>
      </c>
      <c r="B73" s="2" t="s">
        <v>580</v>
      </c>
    </row>
    <row r="74" spans="1:2" x14ac:dyDescent="0.3">
      <c r="A74">
        <v>1440</v>
      </c>
      <c r="B74" s="2" t="s">
        <v>581</v>
      </c>
    </row>
    <row r="75" spans="1:2" x14ac:dyDescent="0.3">
      <c r="A75">
        <v>1545</v>
      </c>
      <c r="B75" s="2" t="s">
        <v>582</v>
      </c>
    </row>
    <row r="76" spans="1:2" x14ac:dyDescent="0.3">
      <c r="A76">
        <v>332</v>
      </c>
      <c r="B76" s="2" t="s">
        <v>583</v>
      </c>
    </row>
    <row r="77" spans="1:2" x14ac:dyDescent="0.3">
      <c r="A77">
        <v>1521</v>
      </c>
      <c r="B77" s="2" t="s">
        <v>584</v>
      </c>
    </row>
    <row r="78" spans="1:2" x14ac:dyDescent="0.3">
      <c r="A78">
        <v>1464</v>
      </c>
      <c r="B78" s="2" t="s">
        <v>585</v>
      </c>
    </row>
    <row r="79" spans="1:2" x14ac:dyDescent="0.3">
      <c r="A79">
        <v>1471</v>
      </c>
      <c r="B79" s="2" t="s">
        <v>586</v>
      </c>
    </row>
    <row r="80" spans="1:2" x14ac:dyDescent="0.3">
      <c r="A80">
        <v>1444</v>
      </c>
      <c r="B80" s="2" t="s">
        <v>587</v>
      </c>
    </row>
    <row r="81" spans="1:2" x14ac:dyDescent="0.3">
      <c r="A81">
        <v>1305</v>
      </c>
      <c r="B81" s="2" t="s">
        <v>588</v>
      </c>
    </row>
    <row r="82" spans="1:2" x14ac:dyDescent="0.3">
      <c r="A82">
        <v>1455</v>
      </c>
      <c r="B82" s="2" t="s">
        <v>589</v>
      </c>
    </row>
    <row r="83" spans="1:2" x14ac:dyDescent="0.3">
      <c r="A83">
        <v>1482</v>
      </c>
      <c r="B83" s="2" t="s">
        <v>590</v>
      </c>
    </row>
    <row r="84" spans="1:2" x14ac:dyDescent="0.3">
      <c r="A84">
        <v>1424</v>
      </c>
      <c r="B84" s="2" t="s">
        <v>591</v>
      </c>
    </row>
    <row r="85" spans="1:2" x14ac:dyDescent="0.3">
      <c r="A85">
        <v>1454</v>
      </c>
      <c r="B85" s="2" t="s">
        <v>592</v>
      </c>
    </row>
    <row r="86" spans="1:2" x14ac:dyDescent="0.3">
      <c r="A86">
        <v>1331</v>
      </c>
      <c r="B86" s="2" t="s">
        <v>593</v>
      </c>
    </row>
    <row r="87" spans="1:2" x14ac:dyDescent="0.3">
      <c r="A87">
        <v>1495</v>
      </c>
      <c r="B87" s="2" t="s">
        <v>594</v>
      </c>
    </row>
    <row r="88" spans="1:2" x14ac:dyDescent="0.3">
      <c r="A88">
        <v>1468</v>
      </c>
      <c r="B88" s="2" t="s">
        <v>595</v>
      </c>
    </row>
    <row r="89" spans="1:2" x14ac:dyDescent="0.3">
      <c r="A89">
        <v>1369</v>
      </c>
      <c r="B89" s="2" t="s">
        <v>596</v>
      </c>
    </row>
    <row r="90" spans="1:2" x14ac:dyDescent="0.3">
      <c r="A90">
        <v>1490</v>
      </c>
      <c r="B90" s="2" t="s">
        <v>597</v>
      </c>
    </row>
    <row r="91" spans="1:2" x14ac:dyDescent="0.3">
      <c r="A91">
        <v>1476</v>
      </c>
      <c r="B91" s="2" t="s">
        <v>598</v>
      </c>
    </row>
    <row r="92" spans="1:2" x14ac:dyDescent="0.3">
      <c r="A92">
        <v>1462</v>
      </c>
      <c r="B92" s="2" t="s">
        <v>599</v>
      </c>
    </row>
    <row r="93" spans="1:2" x14ac:dyDescent="0.3">
      <c r="A93">
        <v>1273</v>
      </c>
      <c r="B93" s="2" t="s">
        <v>600</v>
      </c>
    </row>
    <row r="94" spans="1:2" x14ac:dyDescent="0.3">
      <c r="A94">
        <v>1502</v>
      </c>
      <c r="B94" s="2" t="s">
        <v>601</v>
      </c>
    </row>
    <row r="95" spans="1:2" x14ac:dyDescent="0.3">
      <c r="A95">
        <v>1308</v>
      </c>
      <c r="B95" s="2" t="s">
        <v>602</v>
      </c>
    </row>
    <row r="96" spans="1:2" x14ac:dyDescent="0.3">
      <c r="A96">
        <v>1469</v>
      </c>
      <c r="B96" s="2" t="s">
        <v>603</v>
      </c>
    </row>
    <row r="97" spans="1:2" x14ac:dyDescent="0.3">
      <c r="A97">
        <v>1337</v>
      </c>
      <c r="B97" s="2" t="s">
        <v>604</v>
      </c>
    </row>
    <row r="98" spans="1:2" x14ac:dyDescent="0.3">
      <c r="A98">
        <v>1479</v>
      </c>
      <c r="B98" s="2" t="s">
        <v>605</v>
      </c>
    </row>
    <row r="99" spans="1:2" x14ac:dyDescent="0.3">
      <c r="A99">
        <v>1298</v>
      </c>
      <c r="B99" s="2" t="s">
        <v>606</v>
      </c>
    </row>
    <row r="100" spans="1:2" x14ac:dyDescent="0.3">
      <c r="A100">
        <v>1531</v>
      </c>
      <c r="B100" s="2" t="s">
        <v>607</v>
      </c>
    </row>
    <row r="101" spans="1:2" x14ac:dyDescent="0.3">
      <c r="A101">
        <v>1407</v>
      </c>
      <c r="B101" s="2" t="s">
        <v>608</v>
      </c>
    </row>
    <row r="102" spans="1:2" x14ac:dyDescent="0.3">
      <c r="A102">
        <v>1500</v>
      </c>
      <c r="B102" s="2" t="s">
        <v>609</v>
      </c>
    </row>
    <row r="103" spans="1:2" x14ac:dyDescent="0.3">
      <c r="A103">
        <v>1358</v>
      </c>
      <c r="B103" s="2" t="s">
        <v>610</v>
      </c>
    </row>
    <row r="104" spans="1:2" x14ac:dyDescent="0.3">
      <c r="A104">
        <v>1276</v>
      </c>
      <c r="B104" s="2" t="s">
        <v>611</v>
      </c>
    </row>
    <row r="105" spans="1:2" x14ac:dyDescent="0.3">
      <c r="A105">
        <v>1359</v>
      </c>
      <c r="B105" s="2" t="s">
        <v>612</v>
      </c>
    </row>
    <row r="106" spans="1:2" x14ac:dyDescent="0.3">
      <c r="A106">
        <v>1450</v>
      </c>
      <c r="B106" s="2" t="s">
        <v>613</v>
      </c>
    </row>
    <row r="107" spans="1:2" x14ac:dyDescent="0.3">
      <c r="A107">
        <v>1334</v>
      </c>
      <c r="B107" s="2" t="s">
        <v>614</v>
      </c>
    </row>
    <row r="108" spans="1:2" x14ac:dyDescent="0.3">
      <c r="A108">
        <v>1360</v>
      </c>
      <c r="B108" s="2" t="s">
        <v>615</v>
      </c>
    </row>
    <row r="109" spans="1:2" x14ac:dyDescent="0.3">
      <c r="A109">
        <v>1546</v>
      </c>
      <c r="B109" s="2" t="s">
        <v>616</v>
      </c>
    </row>
    <row r="110" spans="1:2" x14ac:dyDescent="0.3">
      <c r="A110">
        <v>1321</v>
      </c>
      <c r="B110" s="2" t="s">
        <v>617</v>
      </c>
    </row>
    <row r="111" spans="1:2" x14ac:dyDescent="0.3">
      <c r="A111">
        <v>1340</v>
      </c>
      <c r="B111" s="2" t="s">
        <v>618</v>
      </c>
    </row>
    <row r="112" spans="1:2" x14ac:dyDescent="0.3">
      <c r="A112">
        <v>1417</v>
      </c>
      <c r="B112" s="2" t="s">
        <v>619</v>
      </c>
    </row>
    <row r="113" spans="1:2" x14ac:dyDescent="0.3">
      <c r="A113">
        <v>258</v>
      </c>
      <c r="B113" s="2" t="s">
        <v>620</v>
      </c>
    </row>
    <row r="114" spans="1:2" x14ac:dyDescent="0.3">
      <c r="A114">
        <v>1357</v>
      </c>
      <c r="B114" s="2" t="s">
        <v>621</v>
      </c>
    </row>
    <row r="115" spans="1:2" x14ac:dyDescent="0.3">
      <c r="A115">
        <v>1292</v>
      </c>
      <c r="B115" s="2" t="s">
        <v>622</v>
      </c>
    </row>
    <row r="116" spans="1:2" x14ac:dyDescent="0.3">
      <c r="A116">
        <v>1477</v>
      </c>
      <c r="B116" s="2" t="s">
        <v>623</v>
      </c>
    </row>
    <row r="117" spans="1:2" x14ac:dyDescent="0.3">
      <c r="A117">
        <v>1447</v>
      </c>
      <c r="B117" s="2" t="s">
        <v>624</v>
      </c>
    </row>
    <row r="118" spans="1:2" x14ac:dyDescent="0.3">
      <c r="A118">
        <v>1448</v>
      </c>
      <c r="B118" s="2" t="s">
        <v>625</v>
      </c>
    </row>
    <row r="119" spans="1:2" x14ac:dyDescent="0.3">
      <c r="A119">
        <v>1328</v>
      </c>
      <c r="B119" s="2" t="s">
        <v>626</v>
      </c>
    </row>
    <row r="120" spans="1:2" x14ac:dyDescent="0.3">
      <c r="A120">
        <v>1343</v>
      </c>
      <c r="B120" s="2" t="s">
        <v>627</v>
      </c>
    </row>
    <row r="121" spans="1:2" x14ac:dyDescent="0.3">
      <c r="A121">
        <v>1355</v>
      </c>
      <c r="B121" s="2" t="s">
        <v>628</v>
      </c>
    </row>
    <row r="122" spans="1:2" x14ac:dyDescent="0.3">
      <c r="A122">
        <v>1332</v>
      </c>
      <c r="B122" s="2" t="s">
        <v>629</v>
      </c>
    </row>
    <row r="123" spans="1:2" x14ac:dyDescent="0.3">
      <c r="A123">
        <v>1443</v>
      </c>
      <c r="B123" s="2" t="s">
        <v>630</v>
      </c>
    </row>
    <row r="124" spans="1:2" x14ac:dyDescent="0.3">
      <c r="A124">
        <v>1368</v>
      </c>
      <c r="B124" s="2" t="s">
        <v>631</v>
      </c>
    </row>
    <row r="125" spans="1:2" x14ac:dyDescent="0.3">
      <c r="A125">
        <v>1529</v>
      </c>
      <c r="B125" s="2" t="s">
        <v>632</v>
      </c>
    </row>
    <row r="126" spans="1:2" x14ac:dyDescent="0.3">
      <c r="A126">
        <v>1480</v>
      </c>
      <c r="B126" s="2" t="s">
        <v>633</v>
      </c>
    </row>
    <row r="127" spans="1:2" x14ac:dyDescent="0.3">
      <c r="A127">
        <v>1470</v>
      </c>
      <c r="B127" s="2" t="s">
        <v>634</v>
      </c>
    </row>
    <row r="128" spans="1:2" x14ac:dyDescent="0.3">
      <c r="A128">
        <v>1446</v>
      </c>
      <c r="B128" s="2" t="s">
        <v>635</v>
      </c>
    </row>
    <row r="129" spans="1:2" x14ac:dyDescent="0.3">
      <c r="A129">
        <v>1325</v>
      </c>
      <c r="B129" s="2" t="s">
        <v>636</v>
      </c>
    </row>
    <row r="130" spans="1:2" x14ac:dyDescent="0.3">
      <c r="A130">
        <v>1472</v>
      </c>
      <c r="B130" s="2" t="s">
        <v>637</v>
      </c>
    </row>
    <row r="131" spans="1:2" x14ac:dyDescent="0.3">
      <c r="A131">
        <v>1481</v>
      </c>
      <c r="B131" s="2" t="s">
        <v>638</v>
      </c>
    </row>
    <row r="132" spans="1:2" x14ac:dyDescent="0.3">
      <c r="A132">
        <v>1467</v>
      </c>
      <c r="B132" s="2" t="s">
        <v>639</v>
      </c>
    </row>
    <row r="133" spans="1:2" x14ac:dyDescent="0.3">
      <c r="A133">
        <v>1354</v>
      </c>
      <c r="B133" s="2" t="s">
        <v>640</v>
      </c>
    </row>
    <row r="134" spans="1:2" x14ac:dyDescent="0.3">
      <c r="A134">
        <v>1290</v>
      </c>
      <c r="B134" s="2" t="s">
        <v>641</v>
      </c>
    </row>
    <row r="135" spans="1:2" x14ac:dyDescent="0.3">
      <c r="A135">
        <v>1349</v>
      </c>
      <c r="B135" s="2" t="s">
        <v>642</v>
      </c>
    </row>
    <row r="136" spans="1:2" x14ac:dyDescent="0.3">
      <c r="A136">
        <v>1526</v>
      </c>
      <c r="B136" s="2" t="s">
        <v>643</v>
      </c>
    </row>
    <row r="137" spans="1:2" x14ac:dyDescent="0.3">
      <c r="A137">
        <v>1409</v>
      </c>
      <c r="B137" s="2" t="s">
        <v>644</v>
      </c>
    </row>
    <row r="138" spans="1:2" x14ac:dyDescent="0.3">
      <c r="A138">
        <v>1410</v>
      </c>
      <c r="B138" s="2" t="s">
        <v>645</v>
      </c>
    </row>
    <row r="139" spans="1:2" x14ac:dyDescent="0.3">
      <c r="A139">
        <v>1300</v>
      </c>
      <c r="B139" s="2" t="s">
        <v>646</v>
      </c>
    </row>
    <row r="140" spans="1:2" x14ac:dyDescent="0.3">
      <c r="A140">
        <v>1329</v>
      </c>
      <c r="B140" s="2" t="s">
        <v>647</v>
      </c>
    </row>
    <row r="141" spans="1:2" x14ac:dyDescent="0.3">
      <c r="A141">
        <v>1523</v>
      </c>
      <c r="B141" s="2" t="s">
        <v>648</v>
      </c>
    </row>
    <row r="142" spans="1:2" x14ac:dyDescent="0.3">
      <c r="A142">
        <v>1352</v>
      </c>
      <c r="B142" s="2" t="s">
        <v>649</v>
      </c>
    </row>
    <row r="143" spans="1:2" x14ac:dyDescent="0.3">
      <c r="A143">
        <v>1524</v>
      </c>
      <c r="B143" s="2" t="s">
        <v>650</v>
      </c>
    </row>
    <row r="144" spans="1:2" x14ac:dyDescent="0.3">
      <c r="A144">
        <v>1330</v>
      </c>
      <c r="B144" s="2" t="s">
        <v>651</v>
      </c>
    </row>
    <row r="145" spans="1:2" x14ac:dyDescent="0.3">
      <c r="A145">
        <v>1547</v>
      </c>
      <c r="B145" s="2" t="s">
        <v>652</v>
      </c>
    </row>
    <row r="146" spans="1:2" x14ac:dyDescent="0.3">
      <c r="A146">
        <v>1466</v>
      </c>
      <c r="B146" s="2" t="s">
        <v>653</v>
      </c>
    </row>
    <row r="147" spans="1:2" x14ac:dyDescent="0.3">
      <c r="A147">
        <v>1326</v>
      </c>
      <c r="B147" s="2" t="s">
        <v>654</v>
      </c>
    </row>
    <row r="148" spans="1:2" x14ac:dyDescent="0.3">
      <c r="A148">
        <v>1411</v>
      </c>
      <c r="B148" s="2" t="s">
        <v>655</v>
      </c>
    </row>
    <row r="149" spans="1:2" x14ac:dyDescent="0.3">
      <c r="A149">
        <v>1302</v>
      </c>
      <c r="B149" s="2" t="s">
        <v>656</v>
      </c>
    </row>
    <row r="150" spans="1:2" x14ac:dyDescent="0.3">
      <c r="A150">
        <v>1598</v>
      </c>
      <c r="B150" s="2" t="s">
        <v>657</v>
      </c>
    </row>
    <row r="151" spans="1:2" x14ac:dyDescent="0.3">
      <c r="A151">
        <v>1548</v>
      </c>
      <c r="B151" s="2" t="s">
        <v>658</v>
      </c>
    </row>
    <row r="152" spans="1:2" x14ac:dyDescent="0.3">
      <c r="A152">
        <v>1259</v>
      </c>
      <c r="B152" s="2" t="s">
        <v>659</v>
      </c>
    </row>
    <row r="153" spans="1:2" x14ac:dyDescent="0.3">
      <c r="A153">
        <v>599</v>
      </c>
      <c r="B153" s="2" t="s">
        <v>660</v>
      </c>
    </row>
    <row r="154" spans="1:2" x14ac:dyDescent="0.3">
      <c r="A154">
        <v>1599</v>
      </c>
      <c r="B154" s="2" t="s">
        <v>661</v>
      </c>
    </row>
    <row r="155" spans="1:2" x14ac:dyDescent="0.3">
      <c r="A155">
        <v>1549</v>
      </c>
      <c r="B155" s="2" t="s">
        <v>662</v>
      </c>
    </row>
    <row r="156" spans="1:2" x14ac:dyDescent="0.3">
      <c r="A156">
        <v>1565</v>
      </c>
      <c r="B156" s="2" t="s">
        <v>663</v>
      </c>
    </row>
    <row r="157" spans="1:2" x14ac:dyDescent="0.3">
      <c r="A157">
        <v>1600</v>
      </c>
      <c r="B157" s="2" t="s">
        <v>664</v>
      </c>
    </row>
    <row r="158" spans="1:2" x14ac:dyDescent="0.3">
      <c r="A158">
        <v>669</v>
      </c>
      <c r="B158" s="2" t="s">
        <v>665</v>
      </c>
    </row>
    <row r="159" spans="1:2" x14ac:dyDescent="0.3">
      <c r="A159">
        <v>1550</v>
      </c>
      <c r="B159" s="2" t="s">
        <v>666</v>
      </c>
    </row>
    <row r="160" spans="1:2" x14ac:dyDescent="0.3">
      <c r="A160">
        <v>940</v>
      </c>
      <c r="B160" s="2" t="s">
        <v>667</v>
      </c>
    </row>
    <row r="161" spans="1:2" x14ac:dyDescent="0.3">
      <c r="A161">
        <v>1566</v>
      </c>
      <c r="B161" s="2" t="s">
        <v>668</v>
      </c>
    </row>
    <row r="162" spans="1:2" x14ac:dyDescent="0.3">
      <c r="A162">
        <v>1601</v>
      </c>
      <c r="B162" s="2" t="s">
        <v>669</v>
      </c>
    </row>
    <row r="163" spans="1:2" x14ac:dyDescent="0.3">
      <c r="A163">
        <v>143</v>
      </c>
      <c r="B163" s="2" t="s">
        <v>670</v>
      </c>
    </row>
    <row r="164" spans="1:2" x14ac:dyDescent="0.3">
      <c r="A164">
        <v>151</v>
      </c>
      <c r="B164" s="2" t="s">
        <v>671</v>
      </c>
    </row>
    <row r="165" spans="1:2" x14ac:dyDescent="0.3">
      <c r="A165">
        <v>152</v>
      </c>
      <c r="B165" s="2" t="s">
        <v>672</v>
      </c>
    </row>
    <row r="166" spans="1:2" x14ac:dyDescent="0.3">
      <c r="A166">
        <v>155</v>
      </c>
      <c r="B166" s="2" t="s">
        <v>673</v>
      </c>
    </row>
    <row r="167" spans="1:2" x14ac:dyDescent="0.3">
      <c r="A167">
        <v>164</v>
      </c>
      <c r="B167" s="2" t="s">
        <v>674</v>
      </c>
    </row>
    <row r="168" spans="1:2" x14ac:dyDescent="0.3">
      <c r="A168">
        <v>166</v>
      </c>
      <c r="B168" s="2" t="s">
        <v>675</v>
      </c>
    </row>
    <row r="169" spans="1:2" x14ac:dyDescent="0.3">
      <c r="A169">
        <v>168</v>
      </c>
      <c r="B169" s="2" t="s">
        <v>676</v>
      </c>
    </row>
    <row r="170" spans="1:2" x14ac:dyDescent="0.3">
      <c r="A170">
        <v>169</v>
      </c>
      <c r="B170" s="2" t="s">
        <v>677</v>
      </c>
    </row>
    <row r="171" spans="1:2" x14ac:dyDescent="0.3">
      <c r="A171">
        <v>170</v>
      </c>
      <c r="B171" s="2" t="s">
        <v>678</v>
      </c>
    </row>
    <row r="172" spans="1:2" x14ac:dyDescent="0.3">
      <c r="A172">
        <v>171</v>
      </c>
      <c r="B172" s="2" t="s">
        <v>679</v>
      </c>
    </row>
    <row r="173" spans="1:2" x14ac:dyDescent="0.3">
      <c r="A173">
        <v>172</v>
      </c>
      <c r="B173" s="2" t="s">
        <v>680</v>
      </c>
    </row>
    <row r="174" spans="1:2" x14ac:dyDescent="0.3">
      <c r="A174">
        <v>173</v>
      </c>
      <c r="B174" s="2" t="s">
        <v>681</v>
      </c>
    </row>
    <row r="175" spans="1:2" x14ac:dyDescent="0.3">
      <c r="A175">
        <v>174</v>
      </c>
      <c r="B175" s="2" t="s">
        <v>682</v>
      </c>
    </row>
    <row r="176" spans="1:2" x14ac:dyDescent="0.3">
      <c r="A176">
        <v>175</v>
      </c>
      <c r="B176" s="2" t="s">
        <v>683</v>
      </c>
    </row>
    <row r="177" spans="1:2" x14ac:dyDescent="0.3">
      <c r="A177">
        <v>176</v>
      </c>
      <c r="B177" s="2" t="s">
        <v>684</v>
      </c>
    </row>
    <row r="178" spans="1:2" x14ac:dyDescent="0.3">
      <c r="A178">
        <v>177</v>
      </c>
      <c r="B178" s="2" t="s">
        <v>685</v>
      </c>
    </row>
    <row r="179" spans="1:2" x14ac:dyDescent="0.3">
      <c r="A179">
        <v>178</v>
      </c>
      <c r="B179" s="2" t="s">
        <v>686</v>
      </c>
    </row>
    <row r="180" spans="1:2" x14ac:dyDescent="0.3">
      <c r="A180">
        <v>179</v>
      </c>
      <c r="B180" s="2" t="s">
        <v>687</v>
      </c>
    </row>
    <row r="181" spans="1:2" x14ac:dyDescent="0.3">
      <c r="A181">
        <v>180</v>
      </c>
      <c r="B181" s="2" t="s">
        <v>688</v>
      </c>
    </row>
    <row r="182" spans="1:2" x14ac:dyDescent="0.3">
      <c r="A182">
        <v>181</v>
      </c>
      <c r="B182" s="2" t="s">
        <v>689</v>
      </c>
    </row>
    <row r="183" spans="1:2" x14ac:dyDescent="0.3">
      <c r="A183">
        <v>182</v>
      </c>
      <c r="B183" s="2" t="s">
        <v>690</v>
      </c>
    </row>
    <row r="184" spans="1:2" x14ac:dyDescent="0.3">
      <c r="A184">
        <v>183</v>
      </c>
      <c r="B184" s="2" t="s">
        <v>691</v>
      </c>
    </row>
    <row r="185" spans="1:2" x14ac:dyDescent="0.3">
      <c r="A185">
        <v>184</v>
      </c>
      <c r="B185" s="2" t="s">
        <v>692</v>
      </c>
    </row>
    <row r="186" spans="1:2" x14ac:dyDescent="0.3">
      <c r="A186">
        <v>185</v>
      </c>
      <c r="B186" s="2" t="s">
        <v>693</v>
      </c>
    </row>
    <row r="187" spans="1:2" x14ac:dyDescent="0.3">
      <c r="A187">
        <v>186</v>
      </c>
      <c r="B187" s="2" t="s">
        <v>694</v>
      </c>
    </row>
    <row r="188" spans="1:2" x14ac:dyDescent="0.3">
      <c r="A188">
        <v>187</v>
      </c>
      <c r="B188" s="2" t="s">
        <v>695</v>
      </c>
    </row>
    <row r="189" spans="1:2" x14ac:dyDescent="0.3">
      <c r="A189">
        <v>188</v>
      </c>
      <c r="B189" s="2" t="s">
        <v>696</v>
      </c>
    </row>
    <row r="190" spans="1:2" x14ac:dyDescent="0.3">
      <c r="A190">
        <v>189</v>
      </c>
      <c r="B190" s="2" t="s">
        <v>697</v>
      </c>
    </row>
    <row r="191" spans="1:2" x14ac:dyDescent="0.3">
      <c r="A191">
        <v>190</v>
      </c>
      <c r="B191" s="2" t="s">
        <v>698</v>
      </c>
    </row>
    <row r="192" spans="1:2" x14ac:dyDescent="0.3">
      <c r="A192">
        <v>191</v>
      </c>
      <c r="B192" s="2" t="s">
        <v>699</v>
      </c>
    </row>
    <row r="193" spans="1:2" x14ac:dyDescent="0.3">
      <c r="A193">
        <v>192</v>
      </c>
      <c r="B193" s="2" t="s">
        <v>700</v>
      </c>
    </row>
    <row r="194" spans="1:2" x14ac:dyDescent="0.3">
      <c r="A194">
        <v>193</v>
      </c>
      <c r="B194" s="2" t="s">
        <v>701</v>
      </c>
    </row>
    <row r="195" spans="1:2" x14ac:dyDescent="0.3">
      <c r="A195">
        <v>194</v>
      </c>
      <c r="B195" s="2" t="s">
        <v>702</v>
      </c>
    </row>
    <row r="196" spans="1:2" x14ac:dyDescent="0.3">
      <c r="A196">
        <v>195</v>
      </c>
      <c r="B196" s="2" t="s">
        <v>703</v>
      </c>
    </row>
    <row r="197" spans="1:2" x14ac:dyDescent="0.3">
      <c r="A197">
        <v>196</v>
      </c>
      <c r="B197" s="2" t="s">
        <v>704</v>
      </c>
    </row>
    <row r="198" spans="1:2" x14ac:dyDescent="0.3">
      <c r="A198">
        <v>149</v>
      </c>
      <c r="B198" s="2" t="s">
        <v>705</v>
      </c>
    </row>
    <row r="199" spans="1:2" x14ac:dyDescent="0.3">
      <c r="A199">
        <v>197</v>
      </c>
      <c r="B199" s="2" t="s">
        <v>706</v>
      </c>
    </row>
    <row r="200" spans="1:2" x14ac:dyDescent="0.3">
      <c r="A200">
        <v>198</v>
      </c>
      <c r="B200" s="2" t="s">
        <v>707</v>
      </c>
    </row>
    <row r="201" spans="1:2" x14ac:dyDescent="0.3">
      <c r="A201">
        <v>200</v>
      </c>
      <c r="B201" s="2" t="s">
        <v>708</v>
      </c>
    </row>
    <row r="202" spans="1:2" x14ac:dyDescent="0.3">
      <c r="A202">
        <v>201</v>
      </c>
      <c r="B202" s="2" t="s">
        <v>709</v>
      </c>
    </row>
    <row r="203" spans="1:2" x14ac:dyDescent="0.3">
      <c r="A203">
        <v>202</v>
      </c>
      <c r="B203" s="2" t="s">
        <v>710</v>
      </c>
    </row>
    <row r="204" spans="1:2" x14ac:dyDescent="0.3">
      <c r="A204">
        <v>203</v>
      </c>
      <c r="B204" s="2" t="s">
        <v>711</v>
      </c>
    </row>
    <row r="205" spans="1:2" x14ac:dyDescent="0.3">
      <c r="A205">
        <v>204</v>
      </c>
      <c r="B205" s="2" t="s">
        <v>712</v>
      </c>
    </row>
    <row r="206" spans="1:2" x14ac:dyDescent="0.3">
      <c r="A206">
        <v>205</v>
      </c>
      <c r="B206" s="2" t="s">
        <v>713</v>
      </c>
    </row>
    <row r="207" spans="1:2" x14ac:dyDescent="0.3">
      <c r="A207">
        <v>206</v>
      </c>
      <c r="B207" s="2" t="s">
        <v>714</v>
      </c>
    </row>
    <row r="208" spans="1:2" x14ac:dyDescent="0.3">
      <c r="A208">
        <v>207</v>
      </c>
      <c r="B208" s="2" t="s">
        <v>715</v>
      </c>
    </row>
    <row r="209" spans="1:2" x14ac:dyDescent="0.3">
      <c r="A209">
        <v>208</v>
      </c>
      <c r="B209" s="2" t="s">
        <v>716</v>
      </c>
    </row>
    <row r="210" spans="1:2" x14ac:dyDescent="0.3">
      <c r="A210">
        <v>209</v>
      </c>
      <c r="B210" s="2" t="s">
        <v>717</v>
      </c>
    </row>
    <row r="211" spans="1:2" x14ac:dyDescent="0.3">
      <c r="A211">
        <v>210</v>
      </c>
      <c r="B211" s="2" t="s">
        <v>718</v>
      </c>
    </row>
    <row r="212" spans="1:2" x14ac:dyDescent="0.3">
      <c r="A212">
        <v>211</v>
      </c>
      <c r="B212" s="2" t="s">
        <v>719</v>
      </c>
    </row>
    <row r="213" spans="1:2" x14ac:dyDescent="0.3">
      <c r="A213">
        <v>212</v>
      </c>
      <c r="B213" s="2" t="s">
        <v>720</v>
      </c>
    </row>
    <row r="214" spans="1:2" x14ac:dyDescent="0.3">
      <c r="A214">
        <v>213</v>
      </c>
      <c r="B214" s="2" t="s">
        <v>721</v>
      </c>
    </row>
    <row r="215" spans="1:2" x14ac:dyDescent="0.3">
      <c r="A215">
        <v>214</v>
      </c>
      <c r="B215" s="2" t="s">
        <v>722</v>
      </c>
    </row>
    <row r="216" spans="1:2" x14ac:dyDescent="0.3">
      <c r="A216">
        <v>215</v>
      </c>
      <c r="B216" s="2" t="s">
        <v>723</v>
      </c>
    </row>
    <row r="217" spans="1:2" x14ac:dyDescent="0.3">
      <c r="A217">
        <v>216</v>
      </c>
      <c r="B217" s="2" t="s">
        <v>724</v>
      </c>
    </row>
    <row r="218" spans="1:2" x14ac:dyDescent="0.3">
      <c r="A218">
        <v>217</v>
      </c>
      <c r="B218" s="2" t="s">
        <v>725</v>
      </c>
    </row>
    <row r="219" spans="1:2" x14ac:dyDescent="0.3">
      <c r="A219">
        <v>218</v>
      </c>
      <c r="B219" s="2" t="s">
        <v>726</v>
      </c>
    </row>
    <row r="220" spans="1:2" x14ac:dyDescent="0.3">
      <c r="A220">
        <v>219</v>
      </c>
      <c r="B220" s="2" t="s">
        <v>727</v>
      </c>
    </row>
    <row r="221" spans="1:2" x14ac:dyDescent="0.3">
      <c r="A221">
        <v>220</v>
      </c>
      <c r="B221" s="2" t="s">
        <v>728</v>
      </c>
    </row>
    <row r="222" spans="1:2" x14ac:dyDescent="0.3">
      <c r="A222">
        <v>221</v>
      </c>
      <c r="B222" s="2" t="s">
        <v>729</v>
      </c>
    </row>
    <row r="223" spans="1:2" x14ac:dyDescent="0.3">
      <c r="A223">
        <v>222</v>
      </c>
      <c r="B223" s="2" t="s">
        <v>730</v>
      </c>
    </row>
    <row r="224" spans="1:2" x14ac:dyDescent="0.3">
      <c r="A224">
        <v>223</v>
      </c>
      <c r="B224" s="2" t="s">
        <v>731</v>
      </c>
    </row>
    <row r="225" spans="1:2" x14ac:dyDescent="0.3">
      <c r="A225">
        <v>224</v>
      </c>
      <c r="B225" s="2" t="s">
        <v>732</v>
      </c>
    </row>
    <row r="226" spans="1:2" x14ac:dyDescent="0.3">
      <c r="A226">
        <v>225</v>
      </c>
      <c r="B226" s="2" t="s">
        <v>733</v>
      </c>
    </row>
    <row r="227" spans="1:2" x14ac:dyDescent="0.3">
      <c r="A227">
        <v>226</v>
      </c>
      <c r="B227" s="2" t="s">
        <v>734</v>
      </c>
    </row>
    <row r="228" spans="1:2" x14ac:dyDescent="0.3">
      <c r="A228">
        <v>227</v>
      </c>
      <c r="B228" s="2" t="s">
        <v>735</v>
      </c>
    </row>
    <row r="229" spans="1:2" x14ac:dyDescent="0.3">
      <c r="A229">
        <v>228</v>
      </c>
      <c r="B229" s="2" t="s">
        <v>736</v>
      </c>
    </row>
    <row r="230" spans="1:2" x14ac:dyDescent="0.3">
      <c r="A230">
        <v>229</v>
      </c>
      <c r="B230" s="2" t="s">
        <v>737</v>
      </c>
    </row>
    <row r="231" spans="1:2" x14ac:dyDescent="0.3">
      <c r="A231">
        <v>230</v>
      </c>
      <c r="B231" s="2" t="s">
        <v>738</v>
      </c>
    </row>
    <row r="232" spans="1:2" x14ac:dyDescent="0.3">
      <c r="A232">
        <v>231</v>
      </c>
      <c r="B232" s="2" t="s">
        <v>739</v>
      </c>
    </row>
    <row r="233" spans="1:2" x14ac:dyDescent="0.3">
      <c r="A233">
        <v>232</v>
      </c>
      <c r="B233" s="2" t="s">
        <v>740</v>
      </c>
    </row>
    <row r="234" spans="1:2" x14ac:dyDescent="0.3">
      <c r="A234">
        <v>233</v>
      </c>
      <c r="B234" s="2" t="s">
        <v>741</v>
      </c>
    </row>
    <row r="235" spans="1:2" x14ac:dyDescent="0.3">
      <c r="A235">
        <v>234</v>
      </c>
      <c r="B235" s="2" t="s">
        <v>742</v>
      </c>
    </row>
    <row r="236" spans="1:2" x14ac:dyDescent="0.3">
      <c r="A236">
        <v>235</v>
      </c>
      <c r="B236" s="2" t="s">
        <v>743</v>
      </c>
    </row>
    <row r="237" spans="1:2" x14ac:dyDescent="0.3">
      <c r="A237">
        <v>236</v>
      </c>
      <c r="B237" s="2" t="s">
        <v>744</v>
      </c>
    </row>
    <row r="238" spans="1:2" x14ac:dyDescent="0.3">
      <c r="A238">
        <v>237</v>
      </c>
      <c r="B238" s="2" t="s">
        <v>745</v>
      </c>
    </row>
    <row r="239" spans="1:2" x14ac:dyDescent="0.3">
      <c r="A239">
        <v>238</v>
      </c>
      <c r="B239" s="2" t="s">
        <v>746</v>
      </c>
    </row>
    <row r="240" spans="1:2" x14ac:dyDescent="0.3">
      <c r="A240">
        <v>239</v>
      </c>
      <c r="B240" s="2" t="s">
        <v>747</v>
      </c>
    </row>
    <row r="241" spans="1:2" x14ac:dyDescent="0.3">
      <c r="A241">
        <v>240</v>
      </c>
      <c r="B241" s="2" t="s">
        <v>748</v>
      </c>
    </row>
    <row r="242" spans="1:2" x14ac:dyDescent="0.3">
      <c r="A242">
        <v>241</v>
      </c>
      <c r="B242" s="2" t="s">
        <v>749</v>
      </c>
    </row>
    <row r="243" spans="1:2" x14ac:dyDescent="0.3">
      <c r="A243">
        <v>242</v>
      </c>
      <c r="B243" s="2" t="s">
        <v>750</v>
      </c>
    </row>
    <row r="244" spans="1:2" x14ac:dyDescent="0.3">
      <c r="A244">
        <v>243</v>
      </c>
      <c r="B244" s="2" t="s">
        <v>751</v>
      </c>
    </row>
    <row r="245" spans="1:2" x14ac:dyDescent="0.3">
      <c r="A245">
        <v>244</v>
      </c>
      <c r="B245" s="2" t="s">
        <v>752</v>
      </c>
    </row>
    <row r="246" spans="1:2" x14ac:dyDescent="0.3">
      <c r="A246">
        <v>245</v>
      </c>
      <c r="B246" s="2" t="s">
        <v>753</v>
      </c>
    </row>
    <row r="247" spans="1:2" x14ac:dyDescent="0.3">
      <c r="A247">
        <v>246</v>
      </c>
      <c r="B247" s="2" t="s">
        <v>754</v>
      </c>
    </row>
    <row r="248" spans="1:2" x14ac:dyDescent="0.3">
      <c r="A248">
        <v>247</v>
      </c>
      <c r="B248" s="2" t="s">
        <v>755</v>
      </c>
    </row>
    <row r="249" spans="1:2" x14ac:dyDescent="0.3">
      <c r="A249">
        <v>248</v>
      </c>
      <c r="B249" s="2" t="s">
        <v>756</v>
      </c>
    </row>
    <row r="250" spans="1:2" x14ac:dyDescent="0.3">
      <c r="A250">
        <v>249</v>
      </c>
      <c r="B250" s="2" t="s">
        <v>757</v>
      </c>
    </row>
    <row r="251" spans="1:2" x14ac:dyDescent="0.3">
      <c r="A251">
        <v>250</v>
      </c>
      <c r="B251" s="2" t="s">
        <v>758</v>
      </c>
    </row>
    <row r="252" spans="1:2" x14ac:dyDescent="0.3">
      <c r="A252">
        <v>251</v>
      </c>
      <c r="B252" s="2" t="s">
        <v>759</v>
      </c>
    </row>
    <row r="253" spans="1:2" x14ac:dyDescent="0.3">
      <c r="A253">
        <v>252</v>
      </c>
      <c r="B253" s="2" t="s">
        <v>760</v>
      </c>
    </row>
    <row r="254" spans="1:2" x14ac:dyDescent="0.3">
      <c r="A254">
        <v>253</v>
      </c>
      <c r="B254" s="2" t="s">
        <v>761</v>
      </c>
    </row>
    <row r="255" spans="1:2" x14ac:dyDescent="0.3">
      <c r="A255">
        <v>254</v>
      </c>
      <c r="B255" s="2" t="s">
        <v>762</v>
      </c>
    </row>
    <row r="256" spans="1:2" x14ac:dyDescent="0.3">
      <c r="A256">
        <v>255</v>
      </c>
      <c r="B256" s="2" t="s">
        <v>763</v>
      </c>
    </row>
    <row r="257" spans="1:2" x14ac:dyDescent="0.3">
      <c r="A257">
        <v>256</v>
      </c>
      <c r="B257" s="2" t="s">
        <v>764</v>
      </c>
    </row>
    <row r="258" spans="1:2" x14ac:dyDescent="0.3">
      <c r="A258">
        <v>257</v>
      </c>
      <c r="B258" s="2" t="s">
        <v>765</v>
      </c>
    </row>
    <row r="259" spans="1:2" x14ac:dyDescent="0.3">
      <c r="A259">
        <v>259</v>
      </c>
      <c r="B259" s="2" t="s">
        <v>766</v>
      </c>
    </row>
    <row r="260" spans="1:2" x14ac:dyDescent="0.3">
      <c r="A260">
        <v>636</v>
      </c>
      <c r="B260" s="2" t="s">
        <v>767</v>
      </c>
    </row>
    <row r="261" spans="1:2" x14ac:dyDescent="0.3">
      <c r="A261">
        <v>260</v>
      </c>
      <c r="B261" s="2" t="s">
        <v>768</v>
      </c>
    </row>
    <row r="262" spans="1:2" x14ac:dyDescent="0.3">
      <c r="A262">
        <v>262</v>
      </c>
      <c r="B262" s="2" t="s">
        <v>769</v>
      </c>
    </row>
    <row r="263" spans="1:2" x14ac:dyDescent="0.3">
      <c r="A263">
        <v>263</v>
      </c>
      <c r="B263" s="2" t="s">
        <v>770</v>
      </c>
    </row>
    <row r="264" spans="1:2" x14ac:dyDescent="0.3">
      <c r="A264">
        <v>264</v>
      </c>
      <c r="B264" s="2" t="s">
        <v>771</v>
      </c>
    </row>
    <row r="265" spans="1:2" x14ac:dyDescent="0.3">
      <c r="A265">
        <v>265</v>
      </c>
      <c r="B265" s="2" t="s">
        <v>772</v>
      </c>
    </row>
    <row r="266" spans="1:2" x14ac:dyDescent="0.3">
      <c r="A266">
        <v>266</v>
      </c>
      <c r="B266" s="2" t="s">
        <v>773</v>
      </c>
    </row>
    <row r="267" spans="1:2" x14ac:dyDescent="0.3">
      <c r="A267">
        <v>267</v>
      </c>
      <c r="B267" s="2" t="s">
        <v>774</v>
      </c>
    </row>
    <row r="268" spans="1:2" x14ac:dyDescent="0.3">
      <c r="A268">
        <v>268</v>
      </c>
      <c r="B268" s="2" t="s">
        <v>775</v>
      </c>
    </row>
    <row r="269" spans="1:2" x14ac:dyDescent="0.3">
      <c r="A269">
        <v>269</v>
      </c>
      <c r="B269" s="2" t="s">
        <v>776</v>
      </c>
    </row>
    <row r="270" spans="1:2" x14ac:dyDescent="0.3">
      <c r="A270">
        <v>270</v>
      </c>
      <c r="B270" s="2" t="s">
        <v>777</v>
      </c>
    </row>
    <row r="271" spans="1:2" x14ac:dyDescent="0.3">
      <c r="A271">
        <v>271</v>
      </c>
      <c r="B271" s="2" t="s">
        <v>778</v>
      </c>
    </row>
    <row r="272" spans="1:2" x14ac:dyDescent="0.3">
      <c r="A272">
        <v>272</v>
      </c>
      <c r="B272" s="2" t="s">
        <v>779</v>
      </c>
    </row>
    <row r="273" spans="1:2" x14ac:dyDescent="0.3">
      <c r="A273">
        <v>273</v>
      </c>
      <c r="B273" s="2" t="s">
        <v>780</v>
      </c>
    </row>
    <row r="274" spans="1:2" x14ac:dyDescent="0.3">
      <c r="A274">
        <v>274</v>
      </c>
      <c r="B274" s="2" t="s">
        <v>781</v>
      </c>
    </row>
    <row r="275" spans="1:2" x14ac:dyDescent="0.3">
      <c r="A275">
        <v>275</v>
      </c>
      <c r="B275" s="2" t="s">
        <v>782</v>
      </c>
    </row>
    <row r="276" spans="1:2" x14ac:dyDescent="0.3">
      <c r="A276">
        <v>276</v>
      </c>
      <c r="B276" s="2" t="s">
        <v>783</v>
      </c>
    </row>
    <row r="277" spans="1:2" x14ac:dyDescent="0.3">
      <c r="A277">
        <v>277</v>
      </c>
      <c r="B277" s="2" t="s">
        <v>784</v>
      </c>
    </row>
    <row r="278" spans="1:2" x14ac:dyDescent="0.3">
      <c r="A278">
        <v>278</v>
      </c>
      <c r="B278" s="2" t="s">
        <v>785</v>
      </c>
    </row>
    <row r="279" spans="1:2" x14ac:dyDescent="0.3">
      <c r="A279">
        <v>279</v>
      </c>
      <c r="B279" s="2" t="s">
        <v>786</v>
      </c>
    </row>
    <row r="280" spans="1:2" x14ac:dyDescent="0.3">
      <c r="A280">
        <v>280</v>
      </c>
      <c r="B280" s="2" t="s">
        <v>787</v>
      </c>
    </row>
    <row r="281" spans="1:2" x14ac:dyDescent="0.3">
      <c r="A281">
        <v>281</v>
      </c>
      <c r="B281" s="2" t="s">
        <v>788</v>
      </c>
    </row>
    <row r="282" spans="1:2" x14ac:dyDescent="0.3">
      <c r="A282">
        <v>282</v>
      </c>
      <c r="B282" s="2" t="s">
        <v>789</v>
      </c>
    </row>
    <row r="283" spans="1:2" x14ac:dyDescent="0.3">
      <c r="A283">
        <v>283</v>
      </c>
      <c r="B283" s="2" t="s">
        <v>790</v>
      </c>
    </row>
    <row r="284" spans="1:2" x14ac:dyDescent="0.3">
      <c r="A284">
        <v>284</v>
      </c>
      <c r="B284" s="2" t="s">
        <v>791</v>
      </c>
    </row>
    <row r="285" spans="1:2" x14ac:dyDescent="0.3">
      <c r="A285">
        <v>285</v>
      </c>
      <c r="B285" s="2" t="s">
        <v>792</v>
      </c>
    </row>
    <row r="286" spans="1:2" x14ac:dyDescent="0.3">
      <c r="A286">
        <v>286</v>
      </c>
      <c r="B286" s="2" t="s">
        <v>793</v>
      </c>
    </row>
    <row r="287" spans="1:2" x14ac:dyDescent="0.3">
      <c r="A287">
        <v>287</v>
      </c>
      <c r="B287" s="2" t="s">
        <v>794</v>
      </c>
    </row>
    <row r="288" spans="1:2" x14ac:dyDescent="0.3">
      <c r="A288">
        <v>288</v>
      </c>
      <c r="B288" s="2" t="s">
        <v>795</v>
      </c>
    </row>
    <row r="289" spans="1:2" x14ac:dyDescent="0.3">
      <c r="A289">
        <v>289</v>
      </c>
      <c r="B289" s="2" t="s">
        <v>796</v>
      </c>
    </row>
    <row r="290" spans="1:2" x14ac:dyDescent="0.3">
      <c r="A290">
        <v>290</v>
      </c>
      <c r="B290" s="2" t="s">
        <v>797</v>
      </c>
    </row>
    <row r="291" spans="1:2" x14ac:dyDescent="0.3">
      <c r="A291">
        <v>291</v>
      </c>
      <c r="B291" s="2" t="s">
        <v>798</v>
      </c>
    </row>
    <row r="292" spans="1:2" x14ac:dyDescent="0.3">
      <c r="A292">
        <v>292</v>
      </c>
      <c r="B292" s="2" t="s">
        <v>799</v>
      </c>
    </row>
    <row r="293" spans="1:2" x14ac:dyDescent="0.3">
      <c r="A293">
        <v>293</v>
      </c>
      <c r="B293" s="2" t="s">
        <v>800</v>
      </c>
    </row>
    <row r="294" spans="1:2" x14ac:dyDescent="0.3">
      <c r="A294">
        <v>294</v>
      </c>
      <c r="B294" s="2" t="s">
        <v>801</v>
      </c>
    </row>
    <row r="295" spans="1:2" x14ac:dyDescent="0.3">
      <c r="A295">
        <v>295</v>
      </c>
      <c r="B295" s="2" t="s">
        <v>802</v>
      </c>
    </row>
    <row r="296" spans="1:2" x14ac:dyDescent="0.3">
      <c r="A296">
        <v>296</v>
      </c>
      <c r="B296" s="2" t="s">
        <v>803</v>
      </c>
    </row>
    <row r="297" spans="1:2" x14ac:dyDescent="0.3">
      <c r="A297">
        <v>503</v>
      </c>
      <c r="B297" s="2" t="s">
        <v>804</v>
      </c>
    </row>
    <row r="298" spans="1:2" x14ac:dyDescent="0.3">
      <c r="A298">
        <v>337</v>
      </c>
      <c r="B298" s="2" t="s">
        <v>805</v>
      </c>
    </row>
    <row r="299" spans="1:2" x14ac:dyDescent="0.3">
      <c r="A299">
        <v>297</v>
      </c>
      <c r="B299" s="2" t="s">
        <v>806</v>
      </c>
    </row>
    <row r="300" spans="1:2" x14ac:dyDescent="0.3">
      <c r="A300">
        <v>298</v>
      </c>
      <c r="B300" s="2" t="s">
        <v>807</v>
      </c>
    </row>
    <row r="301" spans="1:2" x14ac:dyDescent="0.3">
      <c r="A301">
        <v>299</v>
      </c>
      <c r="B301" s="2" t="s">
        <v>808</v>
      </c>
    </row>
    <row r="302" spans="1:2" x14ac:dyDescent="0.3">
      <c r="A302">
        <v>300</v>
      </c>
      <c r="B302" s="2" t="s">
        <v>809</v>
      </c>
    </row>
    <row r="303" spans="1:2" x14ac:dyDescent="0.3">
      <c r="A303">
        <v>301</v>
      </c>
      <c r="B303" s="2" t="s">
        <v>810</v>
      </c>
    </row>
    <row r="304" spans="1:2" x14ac:dyDescent="0.3">
      <c r="A304">
        <v>302</v>
      </c>
      <c r="B304" s="2" t="s">
        <v>811</v>
      </c>
    </row>
    <row r="305" spans="1:2" x14ac:dyDescent="0.3">
      <c r="A305">
        <v>303</v>
      </c>
      <c r="B305" s="2" t="s">
        <v>812</v>
      </c>
    </row>
    <row r="306" spans="1:2" x14ac:dyDescent="0.3">
      <c r="A306">
        <v>304</v>
      </c>
      <c r="B306" s="2" t="s">
        <v>813</v>
      </c>
    </row>
    <row r="307" spans="1:2" x14ac:dyDescent="0.3">
      <c r="A307">
        <v>305</v>
      </c>
      <c r="B307" s="2" t="s">
        <v>814</v>
      </c>
    </row>
    <row r="308" spans="1:2" x14ac:dyDescent="0.3">
      <c r="A308">
        <v>306</v>
      </c>
      <c r="B308" s="2" t="s">
        <v>815</v>
      </c>
    </row>
    <row r="309" spans="1:2" x14ac:dyDescent="0.3">
      <c r="A309">
        <v>307</v>
      </c>
      <c r="B309" s="2" t="s">
        <v>816</v>
      </c>
    </row>
    <row r="310" spans="1:2" x14ac:dyDescent="0.3">
      <c r="A310">
        <v>308</v>
      </c>
      <c r="B310" s="2" t="s">
        <v>817</v>
      </c>
    </row>
    <row r="311" spans="1:2" x14ac:dyDescent="0.3">
      <c r="A311">
        <v>310</v>
      </c>
      <c r="B311" s="2" t="s">
        <v>818</v>
      </c>
    </row>
    <row r="312" spans="1:2" x14ac:dyDescent="0.3">
      <c r="A312">
        <v>311</v>
      </c>
      <c r="B312" s="2" t="s">
        <v>819</v>
      </c>
    </row>
    <row r="313" spans="1:2" x14ac:dyDescent="0.3">
      <c r="A313">
        <v>312</v>
      </c>
      <c r="B313" s="2" t="s">
        <v>820</v>
      </c>
    </row>
    <row r="314" spans="1:2" x14ac:dyDescent="0.3">
      <c r="A314">
        <v>313</v>
      </c>
      <c r="B314" s="2" t="s">
        <v>821</v>
      </c>
    </row>
    <row r="315" spans="1:2" x14ac:dyDescent="0.3">
      <c r="A315">
        <v>314</v>
      </c>
      <c r="B315" s="2" t="s">
        <v>822</v>
      </c>
    </row>
    <row r="316" spans="1:2" x14ac:dyDescent="0.3">
      <c r="A316">
        <v>315</v>
      </c>
      <c r="B316" s="2" t="s">
        <v>823</v>
      </c>
    </row>
    <row r="317" spans="1:2" x14ac:dyDescent="0.3">
      <c r="A317">
        <v>316</v>
      </c>
      <c r="B317" s="2" t="s">
        <v>824</v>
      </c>
    </row>
    <row r="318" spans="1:2" x14ac:dyDescent="0.3">
      <c r="A318">
        <v>317</v>
      </c>
      <c r="B318" s="2" t="s">
        <v>825</v>
      </c>
    </row>
    <row r="319" spans="1:2" x14ac:dyDescent="0.3">
      <c r="A319">
        <v>318</v>
      </c>
      <c r="B319" s="2" t="s">
        <v>826</v>
      </c>
    </row>
    <row r="320" spans="1:2" x14ac:dyDescent="0.3">
      <c r="A320">
        <v>319</v>
      </c>
      <c r="B320" s="2" t="s">
        <v>827</v>
      </c>
    </row>
    <row r="321" spans="1:2" x14ac:dyDescent="0.3">
      <c r="A321">
        <v>320</v>
      </c>
      <c r="B321" s="2" t="s">
        <v>828</v>
      </c>
    </row>
    <row r="322" spans="1:2" x14ac:dyDescent="0.3">
      <c r="A322">
        <v>321</v>
      </c>
      <c r="B322" s="2" t="s">
        <v>829</v>
      </c>
    </row>
    <row r="323" spans="1:2" x14ac:dyDescent="0.3">
      <c r="A323">
        <v>322</v>
      </c>
      <c r="B323" s="2" t="s">
        <v>830</v>
      </c>
    </row>
    <row r="324" spans="1:2" x14ac:dyDescent="0.3">
      <c r="A324">
        <v>323</v>
      </c>
      <c r="B324" s="2" t="s">
        <v>831</v>
      </c>
    </row>
    <row r="325" spans="1:2" x14ac:dyDescent="0.3">
      <c r="A325">
        <v>324</v>
      </c>
      <c r="B325" s="2" t="s">
        <v>832</v>
      </c>
    </row>
    <row r="326" spans="1:2" x14ac:dyDescent="0.3">
      <c r="A326">
        <v>325</v>
      </c>
      <c r="B326" s="2" t="s">
        <v>833</v>
      </c>
    </row>
    <row r="327" spans="1:2" x14ac:dyDescent="0.3">
      <c r="A327">
        <v>327</v>
      </c>
      <c r="B327" s="2" t="s">
        <v>834</v>
      </c>
    </row>
    <row r="328" spans="1:2" x14ac:dyDescent="0.3">
      <c r="A328">
        <v>328</v>
      </c>
      <c r="B328" s="2" t="s">
        <v>835</v>
      </c>
    </row>
    <row r="329" spans="1:2" x14ac:dyDescent="0.3">
      <c r="A329">
        <v>329</v>
      </c>
      <c r="B329" s="2" t="s">
        <v>836</v>
      </c>
    </row>
    <row r="330" spans="1:2" x14ac:dyDescent="0.3">
      <c r="A330">
        <v>330</v>
      </c>
      <c r="B330" s="2" t="s">
        <v>837</v>
      </c>
    </row>
    <row r="331" spans="1:2" x14ac:dyDescent="0.3">
      <c r="A331">
        <v>331</v>
      </c>
      <c r="B331" s="2" t="s">
        <v>838</v>
      </c>
    </row>
    <row r="332" spans="1:2" x14ac:dyDescent="0.3">
      <c r="A332">
        <v>333</v>
      </c>
      <c r="B332" s="2" t="s">
        <v>839</v>
      </c>
    </row>
    <row r="333" spans="1:2" x14ac:dyDescent="0.3">
      <c r="A333">
        <v>334</v>
      </c>
      <c r="B333" s="2" t="s">
        <v>840</v>
      </c>
    </row>
    <row r="334" spans="1:2" x14ac:dyDescent="0.3">
      <c r="A334">
        <v>335</v>
      </c>
      <c r="B334" s="2" t="s">
        <v>841</v>
      </c>
    </row>
    <row r="335" spans="1:2" x14ac:dyDescent="0.3">
      <c r="A335">
        <v>336</v>
      </c>
      <c r="B335" s="2" t="s">
        <v>842</v>
      </c>
    </row>
    <row r="336" spans="1:2" x14ac:dyDescent="0.3">
      <c r="A336">
        <v>338</v>
      </c>
      <c r="B336" s="2" t="s">
        <v>843</v>
      </c>
    </row>
    <row r="337" spans="1:2" x14ac:dyDescent="0.3">
      <c r="A337">
        <v>339</v>
      </c>
      <c r="B337" s="2" t="s">
        <v>844</v>
      </c>
    </row>
    <row r="338" spans="1:2" x14ac:dyDescent="0.3">
      <c r="A338">
        <v>340</v>
      </c>
      <c r="B338" s="2" t="s">
        <v>845</v>
      </c>
    </row>
    <row r="339" spans="1:2" x14ac:dyDescent="0.3">
      <c r="A339">
        <v>341</v>
      </c>
      <c r="B339" s="2" t="s">
        <v>846</v>
      </c>
    </row>
    <row r="340" spans="1:2" x14ac:dyDescent="0.3">
      <c r="A340">
        <v>342</v>
      </c>
      <c r="B340" s="2" t="s">
        <v>847</v>
      </c>
    </row>
    <row r="341" spans="1:2" x14ac:dyDescent="0.3">
      <c r="A341">
        <v>343</v>
      </c>
      <c r="B341" s="2" t="s">
        <v>848</v>
      </c>
    </row>
    <row r="342" spans="1:2" x14ac:dyDescent="0.3">
      <c r="A342">
        <v>344</v>
      </c>
      <c r="B342" s="2" t="s">
        <v>849</v>
      </c>
    </row>
    <row r="343" spans="1:2" x14ac:dyDescent="0.3">
      <c r="A343">
        <v>1567</v>
      </c>
      <c r="B343" s="2" t="s">
        <v>850</v>
      </c>
    </row>
    <row r="344" spans="1:2" x14ac:dyDescent="0.3">
      <c r="A344">
        <v>345</v>
      </c>
      <c r="B344" s="2" t="s">
        <v>851</v>
      </c>
    </row>
    <row r="345" spans="1:2" x14ac:dyDescent="0.3">
      <c r="A345">
        <v>346</v>
      </c>
      <c r="B345" s="2" t="s">
        <v>852</v>
      </c>
    </row>
    <row r="346" spans="1:2" x14ac:dyDescent="0.3">
      <c r="A346">
        <v>347</v>
      </c>
      <c r="B346" s="2" t="s">
        <v>853</v>
      </c>
    </row>
    <row r="347" spans="1:2" x14ac:dyDescent="0.3">
      <c r="A347">
        <v>349</v>
      </c>
      <c r="B347" s="2" t="s">
        <v>854</v>
      </c>
    </row>
    <row r="348" spans="1:2" x14ac:dyDescent="0.3">
      <c r="A348">
        <v>350</v>
      </c>
      <c r="B348" s="2" t="s">
        <v>855</v>
      </c>
    </row>
    <row r="349" spans="1:2" x14ac:dyDescent="0.3">
      <c r="A349">
        <v>351</v>
      </c>
      <c r="B349" s="2" t="s">
        <v>856</v>
      </c>
    </row>
    <row r="350" spans="1:2" x14ac:dyDescent="0.3">
      <c r="A350">
        <v>352</v>
      </c>
      <c r="B350" s="2" t="s">
        <v>857</v>
      </c>
    </row>
    <row r="351" spans="1:2" x14ac:dyDescent="0.3">
      <c r="A351">
        <v>353</v>
      </c>
      <c r="B351" s="2" t="s">
        <v>858</v>
      </c>
    </row>
    <row r="352" spans="1:2" x14ac:dyDescent="0.3">
      <c r="A352">
        <v>354</v>
      </c>
      <c r="B352" s="2" t="s">
        <v>859</v>
      </c>
    </row>
    <row r="353" spans="1:2" x14ac:dyDescent="0.3">
      <c r="A353">
        <v>355</v>
      </c>
      <c r="B353" s="2" t="s">
        <v>860</v>
      </c>
    </row>
    <row r="354" spans="1:2" x14ac:dyDescent="0.3">
      <c r="A354">
        <v>356</v>
      </c>
      <c r="B354" s="2" t="s">
        <v>861</v>
      </c>
    </row>
    <row r="355" spans="1:2" x14ac:dyDescent="0.3">
      <c r="A355">
        <v>357</v>
      </c>
      <c r="B355" s="2" t="s">
        <v>862</v>
      </c>
    </row>
    <row r="356" spans="1:2" x14ac:dyDescent="0.3">
      <c r="A356">
        <v>358</v>
      </c>
      <c r="B356" s="2" t="s">
        <v>863</v>
      </c>
    </row>
    <row r="357" spans="1:2" x14ac:dyDescent="0.3">
      <c r="A357">
        <v>359</v>
      </c>
      <c r="B357" s="2" t="s">
        <v>864</v>
      </c>
    </row>
    <row r="358" spans="1:2" x14ac:dyDescent="0.3">
      <c r="A358">
        <v>360</v>
      </c>
      <c r="B358" s="2" t="s">
        <v>865</v>
      </c>
    </row>
    <row r="359" spans="1:2" x14ac:dyDescent="0.3">
      <c r="A359">
        <v>361</v>
      </c>
      <c r="B359" s="2" t="s">
        <v>866</v>
      </c>
    </row>
    <row r="360" spans="1:2" x14ac:dyDescent="0.3">
      <c r="A360">
        <v>362</v>
      </c>
      <c r="B360" s="2" t="s">
        <v>867</v>
      </c>
    </row>
    <row r="361" spans="1:2" x14ac:dyDescent="0.3">
      <c r="A361">
        <v>363</v>
      </c>
      <c r="B361" s="2" t="s">
        <v>868</v>
      </c>
    </row>
    <row r="362" spans="1:2" x14ac:dyDescent="0.3">
      <c r="A362">
        <v>364</v>
      </c>
      <c r="B362" s="2" t="s">
        <v>869</v>
      </c>
    </row>
    <row r="363" spans="1:2" x14ac:dyDescent="0.3">
      <c r="A363">
        <v>367</v>
      </c>
      <c r="B363" s="2" t="s">
        <v>870</v>
      </c>
    </row>
    <row r="364" spans="1:2" x14ac:dyDescent="0.3">
      <c r="A364">
        <v>368</v>
      </c>
      <c r="B364" s="2" t="s">
        <v>871</v>
      </c>
    </row>
    <row r="365" spans="1:2" x14ac:dyDescent="0.3">
      <c r="A365">
        <v>369</v>
      </c>
      <c r="B365" s="2" t="s">
        <v>872</v>
      </c>
    </row>
    <row r="366" spans="1:2" x14ac:dyDescent="0.3">
      <c r="A366">
        <v>370</v>
      </c>
      <c r="B366" s="2" t="s">
        <v>873</v>
      </c>
    </row>
    <row r="367" spans="1:2" x14ac:dyDescent="0.3">
      <c r="A367">
        <v>371</v>
      </c>
      <c r="B367" s="2" t="s">
        <v>874</v>
      </c>
    </row>
    <row r="368" spans="1:2" x14ac:dyDescent="0.3">
      <c r="A368">
        <v>372</v>
      </c>
      <c r="B368" s="2" t="s">
        <v>875</v>
      </c>
    </row>
    <row r="369" spans="1:2" x14ac:dyDescent="0.3">
      <c r="A369">
        <v>373</v>
      </c>
      <c r="B369" s="2" t="s">
        <v>876</v>
      </c>
    </row>
    <row r="370" spans="1:2" x14ac:dyDescent="0.3">
      <c r="A370">
        <v>374</v>
      </c>
      <c r="B370" s="2" t="s">
        <v>877</v>
      </c>
    </row>
    <row r="371" spans="1:2" x14ac:dyDescent="0.3">
      <c r="A371">
        <v>375</v>
      </c>
      <c r="B371" s="2" t="s">
        <v>878</v>
      </c>
    </row>
    <row r="372" spans="1:2" x14ac:dyDescent="0.3">
      <c r="A372">
        <v>376</v>
      </c>
      <c r="B372" s="2" t="s">
        <v>879</v>
      </c>
    </row>
    <row r="373" spans="1:2" x14ac:dyDescent="0.3">
      <c r="A373">
        <v>377</v>
      </c>
      <c r="B373" s="2" t="s">
        <v>880</v>
      </c>
    </row>
    <row r="374" spans="1:2" x14ac:dyDescent="0.3">
      <c r="A374">
        <v>378</v>
      </c>
      <c r="B374" s="2" t="s">
        <v>881</v>
      </c>
    </row>
    <row r="375" spans="1:2" x14ac:dyDescent="0.3">
      <c r="A375">
        <v>379</v>
      </c>
      <c r="B375" s="2" t="s">
        <v>882</v>
      </c>
    </row>
    <row r="376" spans="1:2" x14ac:dyDescent="0.3">
      <c r="A376">
        <v>380</v>
      </c>
      <c r="B376" s="2" t="s">
        <v>883</v>
      </c>
    </row>
    <row r="377" spans="1:2" x14ac:dyDescent="0.3">
      <c r="A377">
        <v>381</v>
      </c>
      <c r="B377" s="2" t="s">
        <v>884</v>
      </c>
    </row>
    <row r="378" spans="1:2" x14ac:dyDescent="0.3">
      <c r="A378">
        <v>382</v>
      </c>
      <c r="B378" s="2" t="s">
        <v>885</v>
      </c>
    </row>
    <row r="379" spans="1:2" x14ac:dyDescent="0.3">
      <c r="A379">
        <v>383</v>
      </c>
      <c r="B379" s="2" t="s">
        <v>886</v>
      </c>
    </row>
    <row r="380" spans="1:2" x14ac:dyDescent="0.3">
      <c r="A380">
        <v>384</v>
      </c>
      <c r="B380" s="2" t="s">
        <v>887</v>
      </c>
    </row>
    <row r="381" spans="1:2" x14ac:dyDescent="0.3">
      <c r="A381">
        <v>385</v>
      </c>
      <c r="B381" s="2" t="s">
        <v>888</v>
      </c>
    </row>
    <row r="382" spans="1:2" x14ac:dyDescent="0.3">
      <c r="A382">
        <v>386</v>
      </c>
      <c r="B382" s="2" t="s">
        <v>889</v>
      </c>
    </row>
    <row r="383" spans="1:2" x14ac:dyDescent="0.3">
      <c r="A383">
        <v>387</v>
      </c>
      <c r="B383" s="2" t="s">
        <v>890</v>
      </c>
    </row>
    <row r="384" spans="1:2" x14ac:dyDescent="0.3">
      <c r="A384">
        <v>388</v>
      </c>
      <c r="B384" s="2" t="s">
        <v>891</v>
      </c>
    </row>
    <row r="385" spans="1:2" x14ac:dyDescent="0.3">
      <c r="A385">
        <v>389</v>
      </c>
      <c r="B385" s="2" t="s">
        <v>892</v>
      </c>
    </row>
    <row r="386" spans="1:2" x14ac:dyDescent="0.3">
      <c r="A386">
        <v>390</v>
      </c>
      <c r="B386" s="2" t="s">
        <v>893</v>
      </c>
    </row>
    <row r="387" spans="1:2" x14ac:dyDescent="0.3">
      <c r="A387">
        <v>391</v>
      </c>
      <c r="B387" s="2" t="s">
        <v>894</v>
      </c>
    </row>
    <row r="388" spans="1:2" x14ac:dyDescent="0.3">
      <c r="A388">
        <v>392</v>
      </c>
      <c r="B388" s="2" t="s">
        <v>895</v>
      </c>
    </row>
    <row r="389" spans="1:2" x14ac:dyDescent="0.3">
      <c r="A389">
        <v>393</v>
      </c>
      <c r="B389" s="2" t="s">
        <v>896</v>
      </c>
    </row>
    <row r="390" spans="1:2" x14ac:dyDescent="0.3">
      <c r="A390">
        <v>394</v>
      </c>
      <c r="B390" s="2" t="s">
        <v>897</v>
      </c>
    </row>
    <row r="391" spans="1:2" x14ac:dyDescent="0.3">
      <c r="A391">
        <v>395</v>
      </c>
      <c r="B391" s="2" t="s">
        <v>898</v>
      </c>
    </row>
    <row r="392" spans="1:2" x14ac:dyDescent="0.3">
      <c r="A392">
        <v>396</v>
      </c>
      <c r="B392" s="2" t="s">
        <v>899</v>
      </c>
    </row>
    <row r="393" spans="1:2" x14ac:dyDescent="0.3">
      <c r="A393">
        <v>397</v>
      </c>
      <c r="B393" s="2" t="s">
        <v>900</v>
      </c>
    </row>
    <row r="394" spans="1:2" x14ac:dyDescent="0.3">
      <c r="A394">
        <v>400</v>
      </c>
      <c r="B394" s="2" t="s">
        <v>901</v>
      </c>
    </row>
    <row r="395" spans="1:2" x14ac:dyDescent="0.3">
      <c r="A395">
        <v>401</v>
      </c>
      <c r="B395" s="2" t="s">
        <v>902</v>
      </c>
    </row>
    <row r="396" spans="1:2" x14ac:dyDescent="0.3">
      <c r="A396">
        <v>402</v>
      </c>
      <c r="B396" s="2" t="s">
        <v>903</v>
      </c>
    </row>
    <row r="397" spans="1:2" x14ac:dyDescent="0.3">
      <c r="A397">
        <v>403</v>
      </c>
      <c r="B397" s="2" t="s">
        <v>904</v>
      </c>
    </row>
    <row r="398" spans="1:2" x14ac:dyDescent="0.3">
      <c r="A398">
        <v>404</v>
      </c>
      <c r="B398" s="2" t="s">
        <v>905</v>
      </c>
    </row>
    <row r="399" spans="1:2" x14ac:dyDescent="0.3">
      <c r="A399">
        <v>405</v>
      </c>
      <c r="B399" s="2" t="s">
        <v>906</v>
      </c>
    </row>
    <row r="400" spans="1:2" x14ac:dyDescent="0.3">
      <c r="A400">
        <v>406</v>
      </c>
      <c r="B400" s="2" t="s">
        <v>907</v>
      </c>
    </row>
    <row r="401" spans="1:2" x14ac:dyDescent="0.3">
      <c r="A401">
        <v>407</v>
      </c>
      <c r="B401" s="2" t="s">
        <v>908</v>
      </c>
    </row>
    <row r="402" spans="1:2" x14ac:dyDescent="0.3">
      <c r="A402">
        <v>408</v>
      </c>
      <c r="B402" s="2" t="s">
        <v>909</v>
      </c>
    </row>
    <row r="403" spans="1:2" x14ac:dyDescent="0.3">
      <c r="A403">
        <v>409</v>
      </c>
      <c r="B403" s="2" t="s">
        <v>910</v>
      </c>
    </row>
    <row r="404" spans="1:2" x14ac:dyDescent="0.3">
      <c r="A404">
        <v>410</v>
      </c>
      <c r="B404" s="2" t="s">
        <v>911</v>
      </c>
    </row>
    <row r="405" spans="1:2" x14ac:dyDescent="0.3">
      <c r="A405">
        <v>411</v>
      </c>
      <c r="B405" s="2" t="s">
        <v>912</v>
      </c>
    </row>
    <row r="406" spans="1:2" x14ac:dyDescent="0.3">
      <c r="A406">
        <v>412</v>
      </c>
      <c r="B406" s="2" t="s">
        <v>913</v>
      </c>
    </row>
    <row r="407" spans="1:2" x14ac:dyDescent="0.3">
      <c r="A407">
        <v>413</v>
      </c>
      <c r="B407" s="2" t="s">
        <v>914</v>
      </c>
    </row>
    <row r="408" spans="1:2" x14ac:dyDescent="0.3">
      <c r="A408">
        <v>414</v>
      </c>
      <c r="B408" s="2" t="s">
        <v>915</v>
      </c>
    </row>
    <row r="409" spans="1:2" x14ac:dyDescent="0.3">
      <c r="A409">
        <v>417</v>
      </c>
      <c r="B409" s="2" t="s">
        <v>916</v>
      </c>
    </row>
    <row r="410" spans="1:2" x14ac:dyDescent="0.3">
      <c r="A410">
        <v>418</v>
      </c>
      <c r="B410" s="2" t="s">
        <v>917</v>
      </c>
    </row>
    <row r="411" spans="1:2" x14ac:dyDescent="0.3">
      <c r="A411">
        <v>421</v>
      </c>
      <c r="B411" s="2" t="s">
        <v>918</v>
      </c>
    </row>
    <row r="412" spans="1:2" x14ac:dyDescent="0.3">
      <c r="A412">
        <v>422</v>
      </c>
      <c r="B412" s="2" t="s">
        <v>919</v>
      </c>
    </row>
    <row r="413" spans="1:2" x14ac:dyDescent="0.3">
      <c r="A413">
        <v>423</v>
      </c>
      <c r="B413" s="2" t="s">
        <v>920</v>
      </c>
    </row>
    <row r="414" spans="1:2" x14ac:dyDescent="0.3">
      <c r="A414">
        <v>424</v>
      </c>
      <c r="B414" s="2" t="s">
        <v>921</v>
      </c>
    </row>
    <row r="415" spans="1:2" x14ac:dyDescent="0.3">
      <c r="A415">
        <v>425</v>
      </c>
      <c r="B415" s="2" t="s">
        <v>922</v>
      </c>
    </row>
    <row r="416" spans="1:2" x14ac:dyDescent="0.3">
      <c r="A416">
        <v>426</v>
      </c>
      <c r="B416" s="2" t="s">
        <v>923</v>
      </c>
    </row>
    <row r="417" spans="1:2" x14ac:dyDescent="0.3">
      <c r="A417">
        <v>432</v>
      </c>
      <c r="B417" s="2" t="s">
        <v>924</v>
      </c>
    </row>
    <row r="418" spans="1:2" x14ac:dyDescent="0.3">
      <c r="A418">
        <v>433</v>
      </c>
      <c r="B418" s="2" t="s">
        <v>925</v>
      </c>
    </row>
    <row r="419" spans="1:2" x14ac:dyDescent="0.3">
      <c r="A419">
        <v>415</v>
      </c>
      <c r="B419" s="2" t="s">
        <v>926</v>
      </c>
    </row>
    <row r="420" spans="1:2" x14ac:dyDescent="0.3">
      <c r="A420">
        <v>434</v>
      </c>
      <c r="B420" s="2" t="s">
        <v>927</v>
      </c>
    </row>
    <row r="421" spans="1:2" x14ac:dyDescent="0.3">
      <c r="A421">
        <v>435</v>
      </c>
      <c r="B421" s="2" t="s">
        <v>928</v>
      </c>
    </row>
    <row r="422" spans="1:2" x14ac:dyDescent="0.3">
      <c r="A422">
        <v>436</v>
      </c>
      <c r="B422" s="2" t="s">
        <v>929</v>
      </c>
    </row>
    <row r="423" spans="1:2" x14ac:dyDescent="0.3">
      <c r="A423">
        <v>437</v>
      </c>
      <c r="B423" s="2" t="s">
        <v>930</v>
      </c>
    </row>
    <row r="424" spans="1:2" x14ac:dyDescent="0.3">
      <c r="A424">
        <v>438</v>
      </c>
      <c r="B424" s="2" t="s">
        <v>931</v>
      </c>
    </row>
    <row r="425" spans="1:2" x14ac:dyDescent="0.3">
      <c r="A425">
        <v>439</v>
      </c>
      <c r="B425" s="2" t="s">
        <v>932</v>
      </c>
    </row>
    <row r="426" spans="1:2" x14ac:dyDescent="0.3">
      <c r="A426">
        <v>442</v>
      </c>
      <c r="B426" s="2" t="s">
        <v>933</v>
      </c>
    </row>
    <row r="427" spans="1:2" x14ac:dyDescent="0.3">
      <c r="A427">
        <v>443</v>
      </c>
      <c r="B427" s="2" t="s">
        <v>934</v>
      </c>
    </row>
    <row r="428" spans="1:2" x14ac:dyDescent="0.3">
      <c r="A428">
        <v>444</v>
      </c>
      <c r="B428" s="2" t="s">
        <v>935</v>
      </c>
    </row>
    <row r="429" spans="1:2" x14ac:dyDescent="0.3">
      <c r="A429">
        <v>445</v>
      </c>
      <c r="B429" s="2" t="s">
        <v>936</v>
      </c>
    </row>
    <row r="430" spans="1:2" x14ac:dyDescent="0.3">
      <c r="A430">
        <v>446</v>
      </c>
      <c r="B430" s="2" t="s">
        <v>937</v>
      </c>
    </row>
    <row r="431" spans="1:2" x14ac:dyDescent="0.3">
      <c r="A431">
        <v>447</v>
      </c>
      <c r="B431" s="2" t="s">
        <v>938</v>
      </c>
    </row>
    <row r="432" spans="1:2" x14ac:dyDescent="0.3">
      <c r="A432">
        <v>448</v>
      </c>
      <c r="B432" s="2" t="s">
        <v>939</v>
      </c>
    </row>
    <row r="433" spans="1:2" x14ac:dyDescent="0.3">
      <c r="A433">
        <v>449</v>
      </c>
      <c r="B433" s="2" t="s">
        <v>940</v>
      </c>
    </row>
    <row r="434" spans="1:2" x14ac:dyDescent="0.3">
      <c r="A434">
        <v>450</v>
      </c>
      <c r="B434" s="2" t="s">
        <v>941</v>
      </c>
    </row>
    <row r="435" spans="1:2" x14ac:dyDescent="0.3">
      <c r="A435">
        <v>451</v>
      </c>
      <c r="B435" s="2" t="s">
        <v>942</v>
      </c>
    </row>
    <row r="436" spans="1:2" x14ac:dyDescent="0.3">
      <c r="A436">
        <v>452</v>
      </c>
      <c r="B436" s="2" t="s">
        <v>943</v>
      </c>
    </row>
    <row r="437" spans="1:2" x14ac:dyDescent="0.3">
      <c r="A437">
        <v>453</v>
      </c>
      <c r="B437" s="2" t="s">
        <v>944</v>
      </c>
    </row>
    <row r="438" spans="1:2" x14ac:dyDescent="0.3">
      <c r="A438">
        <v>454</v>
      </c>
      <c r="B438" s="2" t="s">
        <v>945</v>
      </c>
    </row>
    <row r="439" spans="1:2" x14ac:dyDescent="0.3">
      <c r="A439">
        <v>455</v>
      </c>
      <c r="B439" s="2" t="s">
        <v>946</v>
      </c>
    </row>
    <row r="440" spans="1:2" x14ac:dyDescent="0.3">
      <c r="A440">
        <v>456</v>
      </c>
      <c r="B440" s="2" t="s">
        <v>947</v>
      </c>
    </row>
    <row r="441" spans="1:2" x14ac:dyDescent="0.3">
      <c r="A441">
        <v>457</v>
      </c>
      <c r="B441" s="2" t="s">
        <v>948</v>
      </c>
    </row>
    <row r="442" spans="1:2" x14ac:dyDescent="0.3">
      <c r="A442">
        <v>458</v>
      </c>
      <c r="B442" s="2" t="s">
        <v>949</v>
      </c>
    </row>
    <row r="443" spans="1:2" x14ac:dyDescent="0.3">
      <c r="A443">
        <v>459</v>
      </c>
      <c r="B443" s="2" t="s">
        <v>950</v>
      </c>
    </row>
    <row r="444" spans="1:2" x14ac:dyDescent="0.3">
      <c r="A444">
        <v>460</v>
      </c>
      <c r="B444" s="2" t="s">
        <v>951</v>
      </c>
    </row>
    <row r="445" spans="1:2" x14ac:dyDescent="0.3">
      <c r="A445">
        <v>461</v>
      </c>
      <c r="B445" s="2" t="s">
        <v>952</v>
      </c>
    </row>
    <row r="446" spans="1:2" x14ac:dyDescent="0.3">
      <c r="A446">
        <v>462</v>
      </c>
      <c r="B446" s="2" t="s">
        <v>953</v>
      </c>
    </row>
    <row r="447" spans="1:2" x14ac:dyDescent="0.3">
      <c r="A447">
        <v>463</v>
      </c>
      <c r="B447" s="2" t="s">
        <v>954</v>
      </c>
    </row>
    <row r="448" spans="1:2" x14ac:dyDescent="0.3">
      <c r="A448">
        <v>464</v>
      </c>
      <c r="B448" s="2" t="s">
        <v>955</v>
      </c>
    </row>
    <row r="449" spans="1:2" x14ac:dyDescent="0.3">
      <c r="A449">
        <v>465</v>
      </c>
      <c r="B449" s="2" t="s">
        <v>956</v>
      </c>
    </row>
    <row r="450" spans="1:2" x14ac:dyDescent="0.3">
      <c r="A450">
        <v>466</v>
      </c>
      <c r="B450" s="2" t="s">
        <v>957</v>
      </c>
    </row>
    <row r="451" spans="1:2" x14ac:dyDescent="0.3">
      <c r="A451">
        <v>467</v>
      </c>
      <c r="B451" s="2" t="s">
        <v>958</v>
      </c>
    </row>
    <row r="452" spans="1:2" x14ac:dyDescent="0.3">
      <c r="A452">
        <v>468</v>
      </c>
      <c r="B452" s="2" t="s">
        <v>959</v>
      </c>
    </row>
    <row r="453" spans="1:2" x14ac:dyDescent="0.3">
      <c r="A453">
        <v>471</v>
      </c>
      <c r="B453" s="2" t="s">
        <v>960</v>
      </c>
    </row>
    <row r="454" spans="1:2" x14ac:dyDescent="0.3">
      <c r="A454">
        <v>472</v>
      </c>
      <c r="B454" s="2" t="s">
        <v>961</v>
      </c>
    </row>
    <row r="455" spans="1:2" x14ac:dyDescent="0.3">
      <c r="A455">
        <v>473</v>
      </c>
      <c r="B455" s="2" t="s">
        <v>962</v>
      </c>
    </row>
    <row r="456" spans="1:2" x14ac:dyDescent="0.3">
      <c r="A456">
        <v>474</v>
      </c>
      <c r="B456" s="2" t="s">
        <v>963</v>
      </c>
    </row>
    <row r="457" spans="1:2" x14ac:dyDescent="0.3">
      <c r="A457">
        <v>476</v>
      </c>
      <c r="B457" s="2" t="s">
        <v>964</v>
      </c>
    </row>
    <row r="458" spans="1:2" x14ac:dyDescent="0.3">
      <c r="A458">
        <v>477</v>
      </c>
      <c r="B458" s="2" t="s">
        <v>965</v>
      </c>
    </row>
    <row r="459" spans="1:2" x14ac:dyDescent="0.3">
      <c r="A459">
        <v>478</v>
      </c>
      <c r="B459" s="2" t="s">
        <v>966</v>
      </c>
    </row>
    <row r="460" spans="1:2" x14ac:dyDescent="0.3">
      <c r="A460">
        <v>479</v>
      </c>
      <c r="B460" s="2" t="s">
        <v>967</v>
      </c>
    </row>
    <row r="461" spans="1:2" x14ac:dyDescent="0.3">
      <c r="A461">
        <v>480</v>
      </c>
      <c r="B461" s="2" t="s">
        <v>968</v>
      </c>
    </row>
    <row r="462" spans="1:2" x14ac:dyDescent="0.3">
      <c r="A462">
        <v>481</v>
      </c>
      <c r="B462" s="2" t="s">
        <v>969</v>
      </c>
    </row>
    <row r="463" spans="1:2" x14ac:dyDescent="0.3">
      <c r="A463">
        <v>482</v>
      </c>
      <c r="B463" s="2" t="s">
        <v>970</v>
      </c>
    </row>
    <row r="464" spans="1:2" x14ac:dyDescent="0.3">
      <c r="A464">
        <v>483</v>
      </c>
      <c r="B464" s="2" t="s">
        <v>971</v>
      </c>
    </row>
    <row r="465" spans="1:2" x14ac:dyDescent="0.3">
      <c r="A465">
        <v>484</v>
      </c>
      <c r="B465" s="2" t="s">
        <v>972</v>
      </c>
    </row>
    <row r="466" spans="1:2" x14ac:dyDescent="0.3">
      <c r="A466">
        <v>485</v>
      </c>
      <c r="B466" s="2" t="s">
        <v>973</v>
      </c>
    </row>
    <row r="467" spans="1:2" x14ac:dyDescent="0.3">
      <c r="A467">
        <v>486</v>
      </c>
      <c r="B467" s="2" t="s">
        <v>974</v>
      </c>
    </row>
    <row r="468" spans="1:2" x14ac:dyDescent="0.3">
      <c r="A468">
        <v>487</v>
      </c>
      <c r="B468" s="2" t="s">
        <v>975</v>
      </c>
    </row>
    <row r="469" spans="1:2" x14ac:dyDescent="0.3">
      <c r="A469">
        <v>488</v>
      </c>
      <c r="B469" s="2" t="s">
        <v>976</v>
      </c>
    </row>
    <row r="470" spans="1:2" x14ac:dyDescent="0.3">
      <c r="A470">
        <v>489</v>
      </c>
      <c r="B470" s="2" t="s">
        <v>977</v>
      </c>
    </row>
    <row r="471" spans="1:2" x14ac:dyDescent="0.3">
      <c r="A471">
        <v>490</v>
      </c>
      <c r="B471" s="2" t="s">
        <v>978</v>
      </c>
    </row>
    <row r="472" spans="1:2" x14ac:dyDescent="0.3">
      <c r="A472">
        <v>491</v>
      </c>
      <c r="B472" s="2" t="s">
        <v>979</v>
      </c>
    </row>
    <row r="473" spans="1:2" x14ac:dyDescent="0.3">
      <c r="A473">
        <v>492</v>
      </c>
      <c r="B473" s="2" t="s">
        <v>980</v>
      </c>
    </row>
    <row r="474" spans="1:2" x14ac:dyDescent="0.3">
      <c r="A474">
        <v>493</v>
      </c>
      <c r="B474" s="2" t="s">
        <v>981</v>
      </c>
    </row>
    <row r="475" spans="1:2" x14ac:dyDescent="0.3">
      <c r="A475">
        <v>494</v>
      </c>
      <c r="B475" s="2" t="s">
        <v>982</v>
      </c>
    </row>
    <row r="476" spans="1:2" x14ac:dyDescent="0.3">
      <c r="A476">
        <v>495</v>
      </c>
      <c r="B476" s="2" t="s">
        <v>983</v>
      </c>
    </row>
    <row r="477" spans="1:2" x14ac:dyDescent="0.3">
      <c r="A477">
        <v>496</v>
      </c>
      <c r="B477" s="2" t="s">
        <v>984</v>
      </c>
    </row>
    <row r="478" spans="1:2" x14ac:dyDescent="0.3">
      <c r="A478">
        <v>497</v>
      </c>
      <c r="B478" s="2" t="s">
        <v>985</v>
      </c>
    </row>
    <row r="479" spans="1:2" x14ac:dyDescent="0.3">
      <c r="A479">
        <v>498</v>
      </c>
      <c r="B479" s="2" t="s">
        <v>986</v>
      </c>
    </row>
    <row r="480" spans="1:2" x14ac:dyDescent="0.3">
      <c r="A480">
        <v>499</v>
      </c>
      <c r="B480" s="2" t="s">
        <v>987</v>
      </c>
    </row>
    <row r="481" spans="1:2" x14ac:dyDescent="0.3">
      <c r="A481">
        <v>500</v>
      </c>
      <c r="B481" s="2" t="s">
        <v>988</v>
      </c>
    </row>
    <row r="482" spans="1:2" x14ac:dyDescent="0.3">
      <c r="A482">
        <v>501</v>
      </c>
      <c r="B482" s="2" t="s">
        <v>989</v>
      </c>
    </row>
    <row r="483" spans="1:2" x14ac:dyDescent="0.3">
      <c r="A483">
        <v>502</v>
      </c>
      <c r="B483" s="2" t="s">
        <v>990</v>
      </c>
    </row>
    <row r="484" spans="1:2" x14ac:dyDescent="0.3">
      <c r="A484">
        <v>504</v>
      </c>
      <c r="B484" s="2" t="s">
        <v>991</v>
      </c>
    </row>
    <row r="485" spans="1:2" x14ac:dyDescent="0.3">
      <c r="A485">
        <v>505</v>
      </c>
      <c r="B485" s="2" t="s">
        <v>992</v>
      </c>
    </row>
    <row r="486" spans="1:2" x14ac:dyDescent="0.3">
      <c r="A486">
        <v>509</v>
      </c>
      <c r="B486" s="2" t="s">
        <v>993</v>
      </c>
    </row>
    <row r="487" spans="1:2" x14ac:dyDescent="0.3">
      <c r="A487">
        <v>510</v>
      </c>
      <c r="B487" s="2" t="s">
        <v>994</v>
      </c>
    </row>
    <row r="488" spans="1:2" x14ac:dyDescent="0.3">
      <c r="A488">
        <v>511</v>
      </c>
      <c r="B488" s="2" t="s">
        <v>995</v>
      </c>
    </row>
    <row r="489" spans="1:2" x14ac:dyDescent="0.3">
      <c r="A489">
        <v>512</v>
      </c>
      <c r="B489" s="2" t="s">
        <v>996</v>
      </c>
    </row>
    <row r="490" spans="1:2" x14ac:dyDescent="0.3">
      <c r="A490">
        <v>513</v>
      </c>
      <c r="B490" s="2" t="s">
        <v>997</v>
      </c>
    </row>
    <row r="491" spans="1:2" x14ac:dyDescent="0.3">
      <c r="A491">
        <v>515</v>
      </c>
      <c r="B491" s="2" t="s">
        <v>998</v>
      </c>
    </row>
    <row r="492" spans="1:2" x14ac:dyDescent="0.3">
      <c r="A492">
        <v>517</v>
      </c>
      <c r="B492" s="2" t="s">
        <v>999</v>
      </c>
    </row>
    <row r="493" spans="1:2" x14ac:dyDescent="0.3">
      <c r="A493">
        <v>518</v>
      </c>
      <c r="B493" s="2" t="s">
        <v>1000</v>
      </c>
    </row>
    <row r="494" spans="1:2" x14ac:dyDescent="0.3">
      <c r="A494">
        <v>519</v>
      </c>
      <c r="B494" s="2" t="s">
        <v>1001</v>
      </c>
    </row>
    <row r="495" spans="1:2" x14ac:dyDescent="0.3">
      <c r="A495">
        <v>520</v>
      </c>
      <c r="B495" s="2" t="s">
        <v>1002</v>
      </c>
    </row>
    <row r="496" spans="1:2" x14ac:dyDescent="0.3">
      <c r="A496">
        <v>522</v>
      </c>
      <c r="B496" s="2" t="s">
        <v>1003</v>
      </c>
    </row>
    <row r="497" spans="1:2" x14ac:dyDescent="0.3">
      <c r="A497">
        <v>523</v>
      </c>
      <c r="B497" s="2" t="s">
        <v>1004</v>
      </c>
    </row>
    <row r="498" spans="1:2" x14ac:dyDescent="0.3">
      <c r="A498">
        <v>524</v>
      </c>
      <c r="B498" s="2" t="s">
        <v>1005</v>
      </c>
    </row>
    <row r="499" spans="1:2" x14ac:dyDescent="0.3">
      <c r="A499">
        <v>525</v>
      </c>
      <c r="B499" s="2" t="s">
        <v>1006</v>
      </c>
    </row>
    <row r="500" spans="1:2" x14ac:dyDescent="0.3">
      <c r="A500">
        <v>526</v>
      </c>
      <c r="B500" s="2" t="s">
        <v>1007</v>
      </c>
    </row>
    <row r="501" spans="1:2" x14ac:dyDescent="0.3">
      <c r="A501">
        <v>527</v>
      </c>
      <c r="B501" s="2" t="s">
        <v>1008</v>
      </c>
    </row>
    <row r="502" spans="1:2" x14ac:dyDescent="0.3">
      <c r="A502">
        <v>528</v>
      </c>
      <c r="B502" s="2" t="s">
        <v>1009</v>
      </c>
    </row>
    <row r="503" spans="1:2" x14ac:dyDescent="0.3">
      <c r="A503">
        <v>529</v>
      </c>
      <c r="B503" s="2" t="s">
        <v>1010</v>
      </c>
    </row>
    <row r="504" spans="1:2" x14ac:dyDescent="0.3">
      <c r="A504">
        <v>530</v>
      </c>
      <c r="B504" s="2" t="s">
        <v>1011</v>
      </c>
    </row>
    <row r="505" spans="1:2" x14ac:dyDescent="0.3">
      <c r="A505">
        <v>531</v>
      </c>
      <c r="B505" s="2" t="s">
        <v>1012</v>
      </c>
    </row>
    <row r="506" spans="1:2" x14ac:dyDescent="0.3">
      <c r="A506">
        <v>532</v>
      </c>
      <c r="B506" s="2" t="s">
        <v>1013</v>
      </c>
    </row>
    <row r="507" spans="1:2" x14ac:dyDescent="0.3">
      <c r="A507">
        <v>533</v>
      </c>
      <c r="B507" s="2" t="s">
        <v>1014</v>
      </c>
    </row>
    <row r="508" spans="1:2" x14ac:dyDescent="0.3">
      <c r="A508">
        <v>534</v>
      </c>
      <c r="B508" s="2" t="s">
        <v>1015</v>
      </c>
    </row>
    <row r="509" spans="1:2" x14ac:dyDescent="0.3">
      <c r="A509">
        <v>537</v>
      </c>
      <c r="B509" s="2" t="s">
        <v>1016</v>
      </c>
    </row>
    <row r="510" spans="1:2" x14ac:dyDescent="0.3">
      <c r="A510">
        <v>538</v>
      </c>
      <c r="B510" s="2" t="s">
        <v>1017</v>
      </c>
    </row>
    <row r="511" spans="1:2" x14ac:dyDescent="0.3">
      <c r="A511">
        <v>539</v>
      </c>
      <c r="B511" s="2" t="s">
        <v>1018</v>
      </c>
    </row>
    <row r="512" spans="1:2" x14ac:dyDescent="0.3">
      <c r="A512">
        <v>540</v>
      </c>
      <c r="B512" s="2" t="s">
        <v>1019</v>
      </c>
    </row>
    <row r="513" spans="1:2" x14ac:dyDescent="0.3">
      <c r="A513">
        <v>541</v>
      </c>
      <c r="B513" s="2" t="s">
        <v>1020</v>
      </c>
    </row>
    <row r="514" spans="1:2" x14ac:dyDescent="0.3">
      <c r="A514">
        <v>542</v>
      </c>
      <c r="B514" s="2" t="s">
        <v>1021</v>
      </c>
    </row>
    <row r="515" spans="1:2" x14ac:dyDescent="0.3">
      <c r="A515">
        <v>543</v>
      </c>
      <c r="B515" s="2" t="s">
        <v>1022</v>
      </c>
    </row>
    <row r="516" spans="1:2" x14ac:dyDescent="0.3">
      <c r="A516">
        <v>544</v>
      </c>
      <c r="B516" s="2" t="s">
        <v>1023</v>
      </c>
    </row>
    <row r="517" spans="1:2" x14ac:dyDescent="0.3">
      <c r="A517">
        <v>545</v>
      </c>
      <c r="B517" s="2" t="s">
        <v>1024</v>
      </c>
    </row>
    <row r="518" spans="1:2" x14ac:dyDescent="0.3">
      <c r="A518">
        <v>546</v>
      </c>
      <c r="B518" s="2" t="s">
        <v>1025</v>
      </c>
    </row>
    <row r="519" spans="1:2" x14ac:dyDescent="0.3">
      <c r="A519">
        <v>547</v>
      </c>
      <c r="B519" s="2" t="s">
        <v>1026</v>
      </c>
    </row>
    <row r="520" spans="1:2" x14ac:dyDescent="0.3">
      <c r="A520">
        <v>548</v>
      </c>
      <c r="B520" s="2" t="s">
        <v>1027</v>
      </c>
    </row>
    <row r="521" spans="1:2" x14ac:dyDescent="0.3">
      <c r="A521">
        <v>549</v>
      </c>
      <c r="B521" s="2" t="s">
        <v>1028</v>
      </c>
    </row>
    <row r="522" spans="1:2" x14ac:dyDescent="0.3">
      <c r="A522">
        <v>550</v>
      </c>
      <c r="B522" s="2" t="s">
        <v>1029</v>
      </c>
    </row>
    <row r="523" spans="1:2" x14ac:dyDescent="0.3">
      <c r="A523">
        <v>551</v>
      </c>
      <c r="B523" s="2" t="s">
        <v>1030</v>
      </c>
    </row>
    <row r="524" spans="1:2" x14ac:dyDescent="0.3">
      <c r="A524">
        <v>552</v>
      </c>
      <c r="B524" s="2" t="s">
        <v>1031</v>
      </c>
    </row>
    <row r="525" spans="1:2" x14ac:dyDescent="0.3">
      <c r="A525">
        <v>553</v>
      </c>
      <c r="B525" s="2" t="s">
        <v>1032</v>
      </c>
    </row>
    <row r="526" spans="1:2" x14ac:dyDescent="0.3">
      <c r="A526">
        <v>554</v>
      </c>
      <c r="B526" s="2" t="s">
        <v>1033</v>
      </c>
    </row>
    <row r="527" spans="1:2" x14ac:dyDescent="0.3">
      <c r="A527">
        <v>555</v>
      </c>
      <c r="B527" s="2" t="s">
        <v>1034</v>
      </c>
    </row>
    <row r="528" spans="1:2" x14ac:dyDescent="0.3">
      <c r="A528">
        <v>556</v>
      </c>
      <c r="B528" s="2" t="s">
        <v>1035</v>
      </c>
    </row>
    <row r="529" spans="1:2" x14ac:dyDescent="0.3">
      <c r="A529">
        <v>557</v>
      </c>
      <c r="B529" s="2" t="s">
        <v>1036</v>
      </c>
    </row>
    <row r="530" spans="1:2" x14ac:dyDescent="0.3">
      <c r="A530">
        <v>558</v>
      </c>
      <c r="B530" s="2" t="s">
        <v>1037</v>
      </c>
    </row>
    <row r="531" spans="1:2" x14ac:dyDescent="0.3">
      <c r="A531">
        <v>559</v>
      </c>
      <c r="B531" s="2" t="s">
        <v>1038</v>
      </c>
    </row>
    <row r="532" spans="1:2" x14ac:dyDescent="0.3">
      <c r="A532">
        <v>560</v>
      </c>
      <c r="B532" s="2" t="s">
        <v>1039</v>
      </c>
    </row>
    <row r="533" spans="1:2" x14ac:dyDescent="0.3">
      <c r="A533">
        <v>561</v>
      </c>
      <c r="B533" s="2" t="s">
        <v>1040</v>
      </c>
    </row>
    <row r="534" spans="1:2" x14ac:dyDescent="0.3">
      <c r="A534">
        <v>562</v>
      </c>
      <c r="B534" s="2" t="s">
        <v>1041</v>
      </c>
    </row>
    <row r="535" spans="1:2" x14ac:dyDescent="0.3">
      <c r="A535">
        <v>564</v>
      </c>
      <c r="B535" s="2" t="s">
        <v>1042</v>
      </c>
    </row>
    <row r="536" spans="1:2" x14ac:dyDescent="0.3">
      <c r="A536">
        <v>565</v>
      </c>
      <c r="B536" s="2" t="s">
        <v>1043</v>
      </c>
    </row>
    <row r="537" spans="1:2" x14ac:dyDescent="0.3">
      <c r="A537">
        <v>566</v>
      </c>
      <c r="B537" s="2" t="s">
        <v>1044</v>
      </c>
    </row>
    <row r="538" spans="1:2" x14ac:dyDescent="0.3">
      <c r="A538">
        <v>567</v>
      </c>
      <c r="B538" s="2" t="s">
        <v>1045</v>
      </c>
    </row>
    <row r="539" spans="1:2" x14ac:dyDescent="0.3">
      <c r="A539">
        <v>568</v>
      </c>
      <c r="B539" s="2" t="s">
        <v>1046</v>
      </c>
    </row>
    <row r="540" spans="1:2" x14ac:dyDescent="0.3">
      <c r="A540">
        <v>569</v>
      </c>
      <c r="B540" s="2" t="s">
        <v>1047</v>
      </c>
    </row>
    <row r="541" spans="1:2" x14ac:dyDescent="0.3">
      <c r="A541">
        <v>570</v>
      </c>
      <c r="B541" s="2" t="s">
        <v>1048</v>
      </c>
    </row>
    <row r="542" spans="1:2" x14ac:dyDescent="0.3">
      <c r="A542">
        <v>571</v>
      </c>
      <c r="B542" s="2" t="s">
        <v>1049</v>
      </c>
    </row>
    <row r="543" spans="1:2" x14ac:dyDescent="0.3">
      <c r="A543">
        <v>577</v>
      </c>
      <c r="B543" s="2" t="s">
        <v>1050</v>
      </c>
    </row>
    <row r="544" spans="1:2" x14ac:dyDescent="0.3">
      <c r="A544">
        <v>578</v>
      </c>
      <c r="B544" s="2" t="s">
        <v>1051</v>
      </c>
    </row>
    <row r="545" spans="1:2" x14ac:dyDescent="0.3">
      <c r="A545">
        <v>579</v>
      </c>
      <c r="B545" s="2" t="s">
        <v>1052</v>
      </c>
    </row>
    <row r="546" spans="1:2" x14ac:dyDescent="0.3">
      <c r="A546">
        <v>581</v>
      </c>
      <c r="B546" s="2" t="s">
        <v>1053</v>
      </c>
    </row>
    <row r="547" spans="1:2" x14ac:dyDescent="0.3">
      <c r="A547">
        <v>583</v>
      </c>
      <c r="B547" s="2" t="s">
        <v>1054</v>
      </c>
    </row>
    <row r="548" spans="1:2" x14ac:dyDescent="0.3">
      <c r="A548">
        <v>584</v>
      </c>
      <c r="B548" s="2" t="s">
        <v>1055</v>
      </c>
    </row>
    <row r="549" spans="1:2" x14ac:dyDescent="0.3">
      <c r="A549">
        <v>585</v>
      </c>
      <c r="B549" s="2" t="s">
        <v>1056</v>
      </c>
    </row>
    <row r="550" spans="1:2" x14ac:dyDescent="0.3">
      <c r="A550">
        <v>586</v>
      </c>
      <c r="B550" s="2" t="s">
        <v>1057</v>
      </c>
    </row>
    <row r="551" spans="1:2" x14ac:dyDescent="0.3">
      <c r="A551">
        <v>587</v>
      </c>
      <c r="B551" s="2" t="s">
        <v>1058</v>
      </c>
    </row>
    <row r="552" spans="1:2" x14ac:dyDescent="0.3">
      <c r="A552">
        <v>589</v>
      </c>
      <c r="B552" s="2" t="s">
        <v>1059</v>
      </c>
    </row>
    <row r="553" spans="1:2" x14ac:dyDescent="0.3">
      <c r="A553">
        <v>590</v>
      </c>
      <c r="B553" s="2" t="s">
        <v>1060</v>
      </c>
    </row>
    <row r="554" spans="1:2" x14ac:dyDescent="0.3">
      <c r="A554">
        <v>591</v>
      </c>
      <c r="B554" s="2" t="s">
        <v>1061</v>
      </c>
    </row>
    <row r="555" spans="1:2" x14ac:dyDescent="0.3">
      <c r="A555">
        <v>592</v>
      </c>
      <c r="B555" s="2" t="s">
        <v>1062</v>
      </c>
    </row>
    <row r="556" spans="1:2" x14ac:dyDescent="0.3">
      <c r="A556">
        <v>593</v>
      </c>
      <c r="B556" s="2" t="s">
        <v>1063</v>
      </c>
    </row>
    <row r="557" spans="1:2" x14ac:dyDescent="0.3">
      <c r="A557">
        <v>594</v>
      </c>
      <c r="B557" s="2" t="s">
        <v>1064</v>
      </c>
    </row>
    <row r="558" spans="1:2" x14ac:dyDescent="0.3">
      <c r="A558">
        <v>595</v>
      </c>
      <c r="B558" s="2" t="s">
        <v>1065</v>
      </c>
    </row>
    <row r="559" spans="1:2" x14ac:dyDescent="0.3">
      <c r="A559">
        <v>596</v>
      </c>
      <c r="B559" s="2" t="s">
        <v>1066</v>
      </c>
    </row>
    <row r="560" spans="1:2" x14ac:dyDescent="0.3">
      <c r="A560">
        <v>563</v>
      </c>
      <c r="B560" s="2" t="s">
        <v>1067</v>
      </c>
    </row>
    <row r="561" spans="1:2" x14ac:dyDescent="0.3">
      <c r="A561">
        <v>588</v>
      </c>
      <c r="B561" s="2" t="s">
        <v>1068</v>
      </c>
    </row>
    <row r="562" spans="1:2" x14ac:dyDescent="0.3">
      <c r="A562">
        <v>597</v>
      </c>
      <c r="B562" s="2" t="s">
        <v>1069</v>
      </c>
    </row>
    <row r="563" spans="1:2" x14ac:dyDescent="0.3">
      <c r="A563">
        <v>598</v>
      </c>
      <c r="B563" s="2" t="s">
        <v>1070</v>
      </c>
    </row>
    <row r="564" spans="1:2" x14ac:dyDescent="0.3">
      <c r="A564">
        <v>600</v>
      </c>
      <c r="B564" s="2" t="s">
        <v>1071</v>
      </c>
    </row>
    <row r="565" spans="1:2" x14ac:dyDescent="0.3">
      <c r="A565">
        <v>601</v>
      </c>
      <c r="B565" s="2" t="s">
        <v>1072</v>
      </c>
    </row>
    <row r="566" spans="1:2" x14ac:dyDescent="0.3">
      <c r="A566">
        <v>602</v>
      </c>
      <c r="B566" s="2" t="s">
        <v>1073</v>
      </c>
    </row>
    <row r="567" spans="1:2" x14ac:dyDescent="0.3">
      <c r="A567">
        <v>604</v>
      </c>
      <c r="B567" s="2" t="s">
        <v>1074</v>
      </c>
    </row>
    <row r="568" spans="1:2" x14ac:dyDescent="0.3">
      <c r="A568">
        <v>605</v>
      </c>
      <c r="B568" s="2" t="s">
        <v>1075</v>
      </c>
    </row>
    <row r="569" spans="1:2" x14ac:dyDescent="0.3">
      <c r="A569">
        <v>606</v>
      </c>
      <c r="B569" s="2" t="s">
        <v>1076</v>
      </c>
    </row>
    <row r="570" spans="1:2" x14ac:dyDescent="0.3">
      <c r="A570">
        <v>607</v>
      </c>
      <c r="B570" s="2" t="s">
        <v>1077</v>
      </c>
    </row>
    <row r="571" spans="1:2" x14ac:dyDescent="0.3">
      <c r="A571">
        <v>608</v>
      </c>
      <c r="B571" s="2" t="s">
        <v>1078</v>
      </c>
    </row>
    <row r="572" spans="1:2" x14ac:dyDescent="0.3">
      <c r="A572">
        <v>609</v>
      </c>
      <c r="B572" s="2" t="s">
        <v>1079</v>
      </c>
    </row>
    <row r="573" spans="1:2" x14ac:dyDescent="0.3">
      <c r="A573">
        <v>610</v>
      </c>
      <c r="B573" s="2" t="s">
        <v>1080</v>
      </c>
    </row>
    <row r="574" spans="1:2" x14ac:dyDescent="0.3">
      <c r="A574">
        <v>611</v>
      </c>
      <c r="B574" s="2" t="s">
        <v>1081</v>
      </c>
    </row>
    <row r="575" spans="1:2" x14ac:dyDescent="0.3">
      <c r="A575">
        <v>613</v>
      </c>
      <c r="B575" s="2" t="s">
        <v>1082</v>
      </c>
    </row>
    <row r="576" spans="1:2" x14ac:dyDescent="0.3">
      <c r="A576">
        <v>615</v>
      </c>
      <c r="B576" s="2" t="s">
        <v>1083</v>
      </c>
    </row>
    <row r="577" spans="1:2" x14ac:dyDescent="0.3">
      <c r="A577">
        <v>616</v>
      </c>
      <c r="B577" s="2" t="s">
        <v>1084</v>
      </c>
    </row>
    <row r="578" spans="1:2" x14ac:dyDescent="0.3">
      <c r="A578">
        <v>617</v>
      </c>
      <c r="B578" s="2" t="s">
        <v>1085</v>
      </c>
    </row>
    <row r="579" spans="1:2" x14ac:dyDescent="0.3">
      <c r="A579">
        <v>618</v>
      </c>
      <c r="B579" s="2" t="s">
        <v>1086</v>
      </c>
    </row>
    <row r="580" spans="1:2" x14ac:dyDescent="0.3">
      <c r="A580">
        <v>619</v>
      </c>
      <c r="B580" s="2" t="s">
        <v>1087</v>
      </c>
    </row>
    <row r="581" spans="1:2" x14ac:dyDescent="0.3">
      <c r="A581">
        <v>621</v>
      </c>
      <c r="B581" s="2" t="s">
        <v>1088</v>
      </c>
    </row>
    <row r="582" spans="1:2" x14ac:dyDescent="0.3">
      <c r="A582">
        <v>622</v>
      </c>
      <c r="B582" s="2" t="s">
        <v>1089</v>
      </c>
    </row>
    <row r="583" spans="1:2" x14ac:dyDescent="0.3">
      <c r="A583">
        <v>623</v>
      </c>
      <c r="B583" s="2" t="s">
        <v>1090</v>
      </c>
    </row>
    <row r="584" spans="1:2" x14ac:dyDescent="0.3">
      <c r="A584">
        <v>624</v>
      </c>
      <c r="B584" s="2" t="s">
        <v>1091</v>
      </c>
    </row>
    <row r="585" spans="1:2" x14ac:dyDescent="0.3">
      <c r="A585">
        <v>625</v>
      </c>
      <c r="B585" s="2" t="s">
        <v>1092</v>
      </c>
    </row>
    <row r="586" spans="1:2" x14ac:dyDescent="0.3">
      <c r="A586">
        <v>626</v>
      </c>
      <c r="B586" s="2" t="s">
        <v>1093</v>
      </c>
    </row>
    <row r="587" spans="1:2" x14ac:dyDescent="0.3">
      <c r="A587">
        <v>627</v>
      </c>
      <c r="B587" s="2" t="s">
        <v>1094</v>
      </c>
    </row>
    <row r="588" spans="1:2" x14ac:dyDescent="0.3">
      <c r="A588">
        <v>628</v>
      </c>
      <c r="B588" s="2" t="s">
        <v>1095</v>
      </c>
    </row>
    <row r="589" spans="1:2" x14ac:dyDescent="0.3">
      <c r="A589">
        <v>630</v>
      </c>
      <c r="B589" s="2" t="s">
        <v>1096</v>
      </c>
    </row>
    <row r="590" spans="1:2" x14ac:dyDescent="0.3">
      <c r="A590">
        <v>632</v>
      </c>
      <c r="B590" s="2" t="s">
        <v>1097</v>
      </c>
    </row>
    <row r="591" spans="1:2" x14ac:dyDescent="0.3">
      <c r="A591">
        <v>633</v>
      </c>
      <c r="B591" s="2" t="s">
        <v>1098</v>
      </c>
    </row>
    <row r="592" spans="1:2" x14ac:dyDescent="0.3">
      <c r="A592">
        <v>620</v>
      </c>
      <c r="B592" s="2" t="s">
        <v>1099</v>
      </c>
    </row>
    <row r="593" spans="1:2" x14ac:dyDescent="0.3">
      <c r="A593">
        <v>629</v>
      </c>
      <c r="B593" s="2" t="s">
        <v>1100</v>
      </c>
    </row>
    <row r="594" spans="1:2" x14ac:dyDescent="0.3">
      <c r="A594">
        <v>631</v>
      </c>
      <c r="B594" s="2" t="s">
        <v>1101</v>
      </c>
    </row>
    <row r="595" spans="1:2" x14ac:dyDescent="0.3">
      <c r="A595">
        <v>614</v>
      </c>
      <c r="B595" s="2" t="s">
        <v>1102</v>
      </c>
    </row>
    <row r="596" spans="1:2" x14ac:dyDescent="0.3">
      <c r="A596">
        <v>634</v>
      </c>
      <c r="B596" s="2" t="s">
        <v>1103</v>
      </c>
    </row>
    <row r="597" spans="1:2" x14ac:dyDescent="0.3">
      <c r="A597">
        <v>635</v>
      </c>
      <c r="B597" s="2" t="s">
        <v>1104</v>
      </c>
    </row>
    <row r="598" spans="1:2" x14ac:dyDescent="0.3">
      <c r="A598">
        <v>637</v>
      </c>
      <c r="B598" s="2" t="s">
        <v>1105</v>
      </c>
    </row>
    <row r="599" spans="1:2" x14ac:dyDescent="0.3">
      <c r="A599">
        <v>638</v>
      </c>
      <c r="B599" s="2" t="s">
        <v>1106</v>
      </c>
    </row>
    <row r="600" spans="1:2" x14ac:dyDescent="0.3">
      <c r="A600">
        <v>639</v>
      </c>
      <c r="B600" s="2" t="s">
        <v>1107</v>
      </c>
    </row>
    <row r="601" spans="1:2" x14ac:dyDescent="0.3">
      <c r="A601">
        <v>640</v>
      </c>
      <c r="B601" s="2" t="s">
        <v>1108</v>
      </c>
    </row>
    <row r="602" spans="1:2" x14ac:dyDescent="0.3">
      <c r="A602">
        <v>641</v>
      </c>
      <c r="B602" s="2" t="s">
        <v>1109</v>
      </c>
    </row>
    <row r="603" spans="1:2" x14ac:dyDescent="0.3">
      <c r="A603">
        <v>642</v>
      </c>
      <c r="B603" s="2" t="s">
        <v>1110</v>
      </c>
    </row>
    <row r="604" spans="1:2" x14ac:dyDescent="0.3">
      <c r="A604">
        <v>643</v>
      </c>
      <c r="B604" s="2" t="s">
        <v>1111</v>
      </c>
    </row>
    <row r="605" spans="1:2" x14ac:dyDescent="0.3">
      <c r="A605">
        <v>644</v>
      </c>
      <c r="B605" s="2" t="s">
        <v>1112</v>
      </c>
    </row>
    <row r="606" spans="1:2" x14ac:dyDescent="0.3">
      <c r="A606">
        <v>645</v>
      </c>
      <c r="B606" s="2" t="s">
        <v>1113</v>
      </c>
    </row>
    <row r="607" spans="1:2" x14ac:dyDescent="0.3">
      <c r="A607">
        <v>646</v>
      </c>
      <c r="B607" s="2" t="s">
        <v>1114</v>
      </c>
    </row>
    <row r="608" spans="1:2" x14ac:dyDescent="0.3">
      <c r="A608">
        <v>647</v>
      </c>
      <c r="B608" s="2" t="s">
        <v>1115</v>
      </c>
    </row>
    <row r="609" spans="1:2" x14ac:dyDescent="0.3">
      <c r="A609">
        <v>648</v>
      </c>
      <c r="B609" s="2" t="s">
        <v>1116</v>
      </c>
    </row>
    <row r="610" spans="1:2" x14ac:dyDescent="0.3">
      <c r="A610">
        <v>649</v>
      </c>
      <c r="B610" s="2" t="s">
        <v>1117</v>
      </c>
    </row>
    <row r="611" spans="1:2" x14ac:dyDescent="0.3">
      <c r="A611">
        <v>650</v>
      </c>
      <c r="B611" s="2" t="s">
        <v>1118</v>
      </c>
    </row>
    <row r="612" spans="1:2" x14ac:dyDescent="0.3">
      <c r="A612">
        <v>651</v>
      </c>
      <c r="B612" s="2" t="s">
        <v>1119</v>
      </c>
    </row>
    <row r="613" spans="1:2" x14ac:dyDescent="0.3">
      <c r="A613">
        <v>652</v>
      </c>
      <c r="B613" s="2" t="s">
        <v>1120</v>
      </c>
    </row>
    <row r="614" spans="1:2" x14ac:dyDescent="0.3">
      <c r="A614">
        <v>653</v>
      </c>
      <c r="B614" s="2" t="s">
        <v>1121</v>
      </c>
    </row>
    <row r="615" spans="1:2" x14ac:dyDescent="0.3">
      <c r="A615">
        <v>656</v>
      </c>
      <c r="B615" s="2" t="s">
        <v>1122</v>
      </c>
    </row>
    <row r="616" spans="1:2" x14ac:dyDescent="0.3">
      <c r="A616">
        <v>657</v>
      </c>
      <c r="B616" s="2" t="s">
        <v>1123</v>
      </c>
    </row>
    <row r="617" spans="1:2" x14ac:dyDescent="0.3">
      <c r="A617">
        <v>658</v>
      </c>
      <c r="B617" s="2" t="s">
        <v>1124</v>
      </c>
    </row>
    <row r="618" spans="1:2" x14ac:dyDescent="0.3">
      <c r="A618">
        <v>659</v>
      </c>
      <c r="B618" s="2" t="s">
        <v>1125</v>
      </c>
    </row>
    <row r="619" spans="1:2" x14ac:dyDescent="0.3">
      <c r="A619">
        <v>660</v>
      </c>
      <c r="B619" s="2" t="s">
        <v>1126</v>
      </c>
    </row>
    <row r="620" spans="1:2" x14ac:dyDescent="0.3">
      <c r="A620">
        <v>664</v>
      </c>
      <c r="B620" s="2" t="s">
        <v>1127</v>
      </c>
    </row>
    <row r="621" spans="1:2" x14ac:dyDescent="0.3">
      <c r="A621">
        <v>667</v>
      </c>
      <c r="B621" s="2" t="s">
        <v>1128</v>
      </c>
    </row>
    <row r="622" spans="1:2" x14ac:dyDescent="0.3">
      <c r="A622">
        <v>668</v>
      </c>
      <c r="B622" s="2" t="s">
        <v>1129</v>
      </c>
    </row>
    <row r="623" spans="1:2" x14ac:dyDescent="0.3">
      <c r="A623">
        <v>674</v>
      </c>
      <c r="B623" s="2" t="s">
        <v>1130</v>
      </c>
    </row>
    <row r="624" spans="1:2" x14ac:dyDescent="0.3">
      <c r="A624">
        <v>675</v>
      </c>
      <c r="B624" s="2" t="s">
        <v>1131</v>
      </c>
    </row>
    <row r="625" spans="1:2" x14ac:dyDescent="0.3">
      <c r="A625">
        <v>676</v>
      </c>
      <c r="B625" s="2" t="s">
        <v>1132</v>
      </c>
    </row>
    <row r="626" spans="1:2" x14ac:dyDescent="0.3">
      <c r="A626">
        <v>655</v>
      </c>
      <c r="B626" s="2" t="s">
        <v>1133</v>
      </c>
    </row>
    <row r="627" spans="1:2" x14ac:dyDescent="0.3">
      <c r="A627">
        <v>671</v>
      </c>
      <c r="B627" s="2" t="s">
        <v>1134</v>
      </c>
    </row>
    <row r="628" spans="1:2" x14ac:dyDescent="0.3">
      <c r="A628">
        <v>670</v>
      </c>
      <c r="B628" s="2" t="s">
        <v>1135</v>
      </c>
    </row>
    <row r="629" spans="1:2" x14ac:dyDescent="0.3">
      <c r="A629">
        <v>672</v>
      </c>
      <c r="B629" s="2" t="s">
        <v>1136</v>
      </c>
    </row>
    <row r="630" spans="1:2" x14ac:dyDescent="0.3">
      <c r="A630">
        <v>673</v>
      </c>
      <c r="B630" s="2" t="s">
        <v>1137</v>
      </c>
    </row>
    <row r="631" spans="1:2" x14ac:dyDescent="0.3">
      <c r="A631">
        <v>662</v>
      </c>
      <c r="B631" s="2" t="s">
        <v>1138</v>
      </c>
    </row>
    <row r="632" spans="1:2" x14ac:dyDescent="0.3">
      <c r="A632">
        <v>654</v>
      </c>
      <c r="B632" s="2" t="s">
        <v>1139</v>
      </c>
    </row>
    <row r="633" spans="1:2" x14ac:dyDescent="0.3">
      <c r="A633">
        <v>678</v>
      </c>
      <c r="B633" s="2" t="s">
        <v>1140</v>
      </c>
    </row>
    <row r="634" spans="1:2" x14ac:dyDescent="0.3">
      <c r="A634">
        <v>679</v>
      </c>
      <c r="B634" s="2" t="s">
        <v>1141</v>
      </c>
    </row>
    <row r="635" spans="1:2" x14ac:dyDescent="0.3">
      <c r="A635">
        <v>680</v>
      </c>
      <c r="B635" s="2" t="s">
        <v>1142</v>
      </c>
    </row>
    <row r="636" spans="1:2" x14ac:dyDescent="0.3">
      <c r="A636">
        <v>681</v>
      </c>
      <c r="B636" s="2" t="s">
        <v>1143</v>
      </c>
    </row>
    <row r="637" spans="1:2" x14ac:dyDescent="0.3">
      <c r="A637">
        <v>682</v>
      </c>
      <c r="B637" s="2" t="s">
        <v>1144</v>
      </c>
    </row>
    <row r="638" spans="1:2" x14ac:dyDescent="0.3">
      <c r="A638">
        <v>683</v>
      </c>
      <c r="B638" s="2" t="s">
        <v>1145</v>
      </c>
    </row>
    <row r="639" spans="1:2" x14ac:dyDescent="0.3">
      <c r="A639">
        <v>686</v>
      </c>
      <c r="B639" s="2" t="s">
        <v>1146</v>
      </c>
    </row>
    <row r="640" spans="1:2" x14ac:dyDescent="0.3">
      <c r="A640">
        <v>687</v>
      </c>
      <c r="B640" s="2" t="s">
        <v>1147</v>
      </c>
    </row>
    <row r="641" spans="1:2" x14ac:dyDescent="0.3">
      <c r="A641">
        <v>688</v>
      </c>
      <c r="B641" s="2" t="s">
        <v>1148</v>
      </c>
    </row>
    <row r="642" spans="1:2" x14ac:dyDescent="0.3">
      <c r="A642">
        <v>689</v>
      </c>
      <c r="B642" s="2" t="s">
        <v>1149</v>
      </c>
    </row>
    <row r="643" spans="1:2" x14ac:dyDescent="0.3">
      <c r="A643">
        <v>690</v>
      </c>
      <c r="B643" s="2" t="s">
        <v>1150</v>
      </c>
    </row>
    <row r="644" spans="1:2" x14ac:dyDescent="0.3">
      <c r="A644">
        <v>691</v>
      </c>
      <c r="B644" s="2" t="s">
        <v>1151</v>
      </c>
    </row>
    <row r="645" spans="1:2" x14ac:dyDescent="0.3">
      <c r="A645">
        <v>693</v>
      </c>
      <c r="B645" s="2" t="s">
        <v>1152</v>
      </c>
    </row>
    <row r="646" spans="1:2" x14ac:dyDescent="0.3">
      <c r="A646">
        <v>695</v>
      </c>
      <c r="B646" s="2" t="s">
        <v>1153</v>
      </c>
    </row>
    <row r="647" spans="1:2" x14ac:dyDescent="0.3">
      <c r="A647">
        <v>697</v>
      </c>
      <c r="B647" s="2" t="s">
        <v>1154</v>
      </c>
    </row>
    <row r="648" spans="1:2" x14ac:dyDescent="0.3">
      <c r="A648">
        <v>698</v>
      </c>
      <c r="B648" s="2" t="s">
        <v>1155</v>
      </c>
    </row>
    <row r="649" spans="1:2" x14ac:dyDescent="0.3">
      <c r="A649">
        <v>699</v>
      </c>
      <c r="B649" s="2" t="s">
        <v>1156</v>
      </c>
    </row>
    <row r="650" spans="1:2" x14ac:dyDescent="0.3">
      <c r="A650">
        <v>700</v>
      </c>
      <c r="B650" s="2" t="s">
        <v>1157</v>
      </c>
    </row>
    <row r="651" spans="1:2" x14ac:dyDescent="0.3">
      <c r="A651">
        <v>701</v>
      </c>
      <c r="B651" s="2" t="s">
        <v>1158</v>
      </c>
    </row>
    <row r="652" spans="1:2" x14ac:dyDescent="0.3">
      <c r="A652">
        <v>702</v>
      </c>
      <c r="B652" s="2" t="s">
        <v>1159</v>
      </c>
    </row>
    <row r="653" spans="1:2" x14ac:dyDescent="0.3">
      <c r="A653">
        <v>703</v>
      </c>
      <c r="B653" s="2" t="s">
        <v>1160</v>
      </c>
    </row>
    <row r="654" spans="1:2" x14ac:dyDescent="0.3">
      <c r="A654">
        <v>704</v>
      </c>
      <c r="B654" s="2" t="s">
        <v>1161</v>
      </c>
    </row>
    <row r="655" spans="1:2" x14ac:dyDescent="0.3">
      <c r="A655">
        <v>705</v>
      </c>
      <c r="B655" s="2" t="s">
        <v>1162</v>
      </c>
    </row>
    <row r="656" spans="1:2" x14ac:dyDescent="0.3">
      <c r="A656">
        <v>706</v>
      </c>
      <c r="B656" s="2" t="s">
        <v>1163</v>
      </c>
    </row>
    <row r="657" spans="1:2" x14ac:dyDescent="0.3">
      <c r="A657">
        <v>707</v>
      </c>
      <c r="B657" s="2" t="s">
        <v>1164</v>
      </c>
    </row>
    <row r="658" spans="1:2" x14ac:dyDescent="0.3">
      <c r="A658">
        <v>708</v>
      </c>
      <c r="B658" s="2" t="s">
        <v>1165</v>
      </c>
    </row>
    <row r="659" spans="1:2" x14ac:dyDescent="0.3">
      <c r="A659">
        <v>709</v>
      </c>
      <c r="B659" s="2" t="s">
        <v>1166</v>
      </c>
    </row>
    <row r="660" spans="1:2" x14ac:dyDescent="0.3">
      <c r="A660">
        <v>710</v>
      </c>
      <c r="B660" s="2" t="s">
        <v>1167</v>
      </c>
    </row>
    <row r="661" spans="1:2" x14ac:dyDescent="0.3">
      <c r="A661">
        <v>711</v>
      </c>
      <c r="B661" s="2" t="s">
        <v>1168</v>
      </c>
    </row>
    <row r="662" spans="1:2" x14ac:dyDescent="0.3">
      <c r="A662">
        <v>712</v>
      </c>
      <c r="B662" s="2" t="s">
        <v>1169</v>
      </c>
    </row>
    <row r="663" spans="1:2" x14ac:dyDescent="0.3">
      <c r="A663">
        <v>713</v>
      </c>
      <c r="B663" s="2" t="s">
        <v>1170</v>
      </c>
    </row>
    <row r="664" spans="1:2" x14ac:dyDescent="0.3">
      <c r="A664">
        <v>714</v>
      </c>
      <c r="B664" s="2" t="s">
        <v>1171</v>
      </c>
    </row>
    <row r="665" spans="1:2" x14ac:dyDescent="0.3">
      <c r="A665">
        <v>715</v>
      </c>
      <c r="B665" s="2" t="s">
        <v>1172</v>
      </c>
    </row>
    <row r="666" spans="1:2" x14ac:dyDescent="0.3">
      <c r="A666">
        <v>716</v>
      </c>
      <c r="B666" s="2" t="s">
        <v>1173</v>
      </c>
    </row>
    <row r="667" spans="1:2" x14ac:dyDescent="0.3">
      <c r="A667">
        <v>717</v>
      </c>
      <c r="B667" s="2" t="s">
        <v>1174</v>
      </c>
    </row>
    <row r="668" spans="1:2" x14ac:dyDescent="0.3">
      <c r="A668">
        <v>718</v>
      </c>
      <c r="B668" s="2" t="s">
        <v>1175</v>
      </c>
    </row>
    <row r="669" spans="1:2" x14ac:dyDescent="0.3">
      <c r="A669">
        <v>719</v>
      </c>
      <c r="B669" s="2" t="s">
        <v>1176</v>
      </c>
    </row>
    <row r="670" spans="1:2" x14ac:dyDescent="0.3">
      <c r="A670">
        <v>720</v>
      </c>
      <c r="B670" s="2" t="s">
        <v>1177</v>
      </c>
    </row>
    <row r="671" spans="1:2" x14ac:dyDescent="0.3">
      <c r="A671">
        <v>721</v>
      </c>
      <c r="B671" s="2" t="s">
        <v>1178</v>
      </c>
    </row>
    <row r="672" spans="1:2" x14ac:dyDescent="0.3">
      <c r="A672">
        <v>722</v>
      </c>
      <c r="B672" s="2" t="s">
        <v>1179</v>
      </c>
    </row>
    <row r="673" spans="1:2" x14ac:dyDescent="0.3">
      <c r="A673">
        <v>723</v>
      </c>
      <c r="B673" s="2" t="s">
        <v>1180</v>
      </c>
    </row>
    <row r="674" spans="1:2" x14ac:dyDescent="0.3">
      <c r="A674">
        <v>724</v>
      </c>
      <c r="B674" s="2" t="s">
        <v>1181</v>
      </c>
    </row>
    <row r="675" spans="1:2" x14ac:dyDescent="0.3">
      <c r="A675">
        <v>725</v>
      </c>
      <c r="B675" s="2" t="s">
        <v>1182</v>
      </c>
    </row>
    <row r="676" spans="1:2" x14ac:dyDescent="0.3">
      <c r="A676">
        <v>726</v>
      </c>
      <c r="B676" s="2" t="s">
        <v>1183</v>
      </c>
    </row>
    <row r="677" spans="1:2" x14ac:dyDescent="0.3">
      <c r="A677">
        <v>727</v>
      </c>
      <c r="B677" s="2" t="s">
        <v>1184</v>
      </c>
    </row>
    <row r="678" spans="1:2" x14ac:dyDescent="0.3">
      <c r="A678">
        <v>728</v>
      </c>
      <c r="B678" s="2" t="s">
        <v>1185</v>
      </c>
    </row>
    <row r="679" spans="1:2" x14ac:dyDescent="0.3">
      <c r="A679">
        <v>729</v>
      </c>
      <c r="B679" s="2" t="s">
        <v>1186</v>
      </c>
    </row>
    <row r="680" spans="1:2" x14ac:dyDescent="0.3">
      <c r="A680">
        <v>730</v>
      </c>
      <c r="B680" s="2" t="s">
        <v>1187</v>
      </c>
    </row>
    <row r="681" spans="1:2" x14ac:dyDescent="0.3">
      <c r="A681">
        <v>731</v>
      </c>
      <c r="B681" s="2" t="s">
        <v>1188</v>
      </c>
    </row>
    <row r="682" spans="1:2" x14ac:dyDescent="0.3">
      <c r="A682">
        <v>732</v>
      </c>
      <c r="B682" s="2" t="s">
        <v>1189</v>
      </c>
    </row>
    <row r="683" spans="1:2" x14ac:dyDescent="0.3">
      <c r="A683">
        <v>734</v>
      </c>
      <c r="B683" s="2" t="s">
        <v>1190</v>
      </c>
    </row>
    <row r="684" spans="1:2" x14ac:dyDescent="0.3">
      <c r="A684">
        <v>735</v>
      </c>
      <c r="B684" s="2" t="s">
        <v>1191</v>
      </c>
    </row>
    <row r="685" spans="1:2" x14ac:dyDescent="0.3">
      <c r="A685">
        <v>736</v>
      </c>
      <c r="B685" s="2" t="s">
        <v>1192</v>
      </c>
    </row>
    <row r="686" spans="1:2" x14ac:dyDescent="0.3">
      <c r="A686">
        <v>737</v>
      </c>
      <c r="B686" s="2" t="s">
        <v>1193</v>
      </c>
    </row>
    <row r="687" spans="1:2" x14ac:dyDescent="0.3">
      <c r="A687">
        <v>738</v>
      </c>
      <c r="B687" s="2" t="s">
        <v>1194</v>
      </c>
    </row>
    <row r="688" spans="1:2" x14ac:dyDescent="0.3">
      <c r="A688">
        <v>739</v>
      </c>
      <c r="B688" s="2" t="s">
        <v>1195</v>
      </c>
    </row>
    <row r="689" spans="1:2" x14ac:dyDescent="0.3">
      <c r="A689">
        <v>740</v>
      </c>
      <c r="B689" s="2" t="s">
        <v>1196</v>
      </c>
    </row>
    <row r="690" spans="1:2" x14ac:dyDescent="0.3">
      <c r="A690">
        <v>741</v>
      </c>
      <c r="B690" s="2" t="s">
        <v>1197</v>
      </c>
    </row>
    <row r="691" spans="1:2" x14ac:dyDescent="0.3">
      <c r="A691">
        <v>743</v>
      </c>
      <c r="B691" s="2" t="s">
        <v>1198</v>
      </c>
    </row>
    <row r="692" spans="1:2" x14ac:dyDescent="0.3">
      <c r="A692">
        <v>744</v>
      </c>
      <c r="B692" s="2" t="s">
        <v>1199</v>
      </c>
    </row>
    <row r="693" spans="1:2" x14ac:dyDescent="0.3">
      <c r="A693">
        <v>745</v>
      </c>
      <c r="B693" s="2" t="s">
        <v>1200</v>
      </c>
    </row>
    <row r="694" spans="1:2" x14ac:dyDescent="0.3">
      <c r="A694">
        <v>746</v>
      </c>
      <c r="B694" s="2" t="s">
        <v>1201</v>
      </c>
    </row>
    <row r="695" spans="1:2" x14ac:dyDescent="0.3">
      <c r="A695">
        <v>747</v>
      </c>
      <c r="B695" s="2" t="s">
        <v>1202</v>
      </c>
    </row>
    <row r="696" spans="1:2" x14ac:dyDescent="0.3">
      <c r="A696">
        <v>748</v>
      </c>
      <c r="B696" s="2" t="s">
        <v>1203</v>
      </c>
    </row>
    <row r="697" spans="1:2" x14ac:dyDescent="0.3">
      <c r="A697">
        <v>749</v>
      </c>
      <c r="B697" s="2" t="s">
        <v>1204</v>
      </c>
    </row>
    <row r="698" spans="1:2" x14ac:dyDescent="0.3">
      <c r="A698">
        <v>750</v>
      </c>
      <c r="B698" s="2" t="s">
        <v>1205</v>
      </c>
    </row>
    <row r="699" spans="1:2" x14ac:dyDescent="0.3">
      <c r="A699">
        <v>751</v>
      </c>
      <c r="B699" s="2" t="s">
        <v>1206</v>
      </c>
    </row>
    <row r="700" spans="1:2" x14ac:dyDescent="0.3">
      <c r="A700">
        <v>752</v>
      </c>
      <c r="B700" s="2" t="s">
        <v>1207</v>
      </c>
    </row>
    <row r="701" spans="1:2" x14ac:dyDescent="0.3">
      <c r="A701">
        <v>753</v>
      </c>
      <c r="B701" s="2" t="s">
        <v>1208</v>
      </c>
    </row>
    <row r="702" spans="1:2" x14ac:dyDescent="0.3">
      <c r="A702">
        <v>754</v>
      </c>
      <c r="B702" s="2" t="s">
        <v>1209</v>
      </c>
    </row>
    <row r="703" spans="1:2" x14ac:dyDescent="0.3">
      <c r="A703">
        <v>755</v>
      </c>
      <c r="B703" s="2" t="s">
        <v>1210</v>
      </c>
    </row>
    <row r="704" spans="1:2" x14ac:dyDescent="0.3">
      <c r="A704">
        <v>756</v>
      </c>
      <c r="B704" s="2" t="s">
        <v>1211</v>
      </c>
    </row>
    <row r="705" spans="1:2" x14ac:dyDescent="0.3">
      <c r="A705">
        <v>757</v>
      </c>
      <c r="B705" s="2" t="s">
        <v>1212</v>
      </c>
    </row>
    <row r="706" spans="1:2" x14ac:dyDescent="0.3">
      <c r="A706">
        <v>758</v>
      </c>
      <c r="B706" s="2" t="s">
        <v>1213</v>
      </c>
    </row>
    <row r="707" spans="1:2" x14ac:dyDescent="0.3">
      <c r="A707">
        <v>759</v>
      </c>
      <c r="B707" s="2" t="s">
        <v>1214</v>
      </c>
    </row>
    <row r="708" spans="1:2" x14ac:dyDescent="0.3">
      <c r="A708">
        <v>760</v>
      </c>
      <c r="B708" s="2" t="s">
        <v>1215</v>
      </c>
    </row>
    <row r="709" spans="1:2" x14ac:dyDescent="0.3">
      <c r="A709">
        <v>761</v>
      </c>
      <c r="B709" s="2" t="s">
        <v>1216</v>
      </c>
    </row>
    <row r="710" spans="1:2" x14ac:dyDescent="0.3">
      <c r="A710">
        <v>762</v>
      </c>
      <c r="B710" s="2" t="s">
        <v>1217</v>
      </c>
    </row>
    <row r="711" spans="1:2" x14ac:dyDescent="0.3">
      <c r="A711">
        <v>806</v>
      </c>
      <c r="B711" s="2" t="s">
        <v>1218</v>
      </c>
    </row>
    <row r="712" spans="1:2" x14ac:dyDescent="0.3">
      <c r="A712">
        <v>764</v>
      </c>
      <c r="B712" s="2" t="s">
        <v>1219</v>
      </c>
    </row>
    <row r="713" spans="1:2" x14ac:dyDescent="0.3">
      <c r="A713">
        <v>765</v>
      </c>
      <c r="B713" s="2" t="s">
        <v>1220</v>
      </c>
    </row>
    <row r="714" spans="1:2" x14ac:dyDescent="0.3">
      <c r="A714">
        <v>766</v>
      </c>
      <c r="B714" s="2" t="s">
        <v>1221</v>
      </c>
    </row>
    <row r="715" spans="1:2" x14ac:dyDescent="0.3">
      <c r="A715">
        <v>769</v>
      </c>
      <c r="B715" s="2" t="s">
        <v>1222</v>
      </c>
    </row>
    <row r="716" spans="1:2" x14ac:dyDescent="0.3">
      <c r="A716">
        <v>770</v>
      </c>
      <c r="B716" s="2" t="s">
        <v>1223</v>
      </c>
    </row>
    <row r="717" spans="1:2" x14ac:dyDescent="0.3">
      <c r="A717">
        <v>771</v>
      </c>
      <c r="B717" s="2" t="s">
        <v>1224</v>
      </c>
    </row>
    <row r="718" spans="1:2" x14ac:dyDescent="0.3">
      <c r="A718">
        <v>772</v>
      </c>
      <c r="B718" s="2" t="s">
        <v>1225</v>
      </c>
    </row>
    <row r="719" spans="1:2" x14ac:dyDescent="0.3">
      <c r="A719">
        <v>773</v>
      </c>
      <c r="B719" s="2" t="s">
        <v>1226</v>
      </c>
    </row>
    <row r="720" spans="1:2" x14ac:dyDescent="0.3">
      <c r="A720">
        <v>774</v>
      </c>
      <c r="B720" s="2" t="s">
        <v>1227</v>
      </c>
    </row>
    <row r="721" spans="1:2" x14ac:dyDescent="0.3">
      <c r="A721">
        <v>775</v>
      </c>
      <c r="B721" s="2" t="s">
        <v>1228</v>
      </c>
    </row>
    <row r="722" spans="1:2" x14ac:dyDescent="0.3">
      <c r="A722">
        <v>776</v>
      </c>
      <c r="B722" s="2" t="s">
        <v>1229</v>
      </c>
    </row>
    <row r="723" spans="1:2" x14ac:dyDescent="0.3">
      <c r="A723">
        <v>777</v>
      </c>
      <c r="B723" s="2" t="s">
        <v>1230</v>
      </c>
    </row>
    <row r="724" spans="1:2" x14ac:dyDescent="0.3">
      <c r="A724">
        <v>778</v>
      </c>
      <c r="B724" s="2" t="s">
        <v>1231</v>
      </c>
    </row>
    <row r="725" spans="1:2" x14ac:dyDescent="0.3">
      <c r="A725">
        <v>779</v>
      </c>
      <c r="B725" s="2" t="s">
        <v>1232</v>
      </c>
    </row>
    <row r="726" spans="1:2" x14ac:dyDescent="0.3">
      <c r="A726">
        <v>780</v>
      </c>
      <c r="B726" s="2" t="s">
        <v>1233</v>
      </c>
    </row>
    <row r="727" spans="1:2" x14ac:dyDescent="0.3">
      <c r="A727">
        <v>781</v>
      </c>
      <c r="B727" s="2" t="s">
        <v>1234</v>
      </c>
    </row>
    <row r="728" spans="1:2" x14ac:dyDescent="0.3">
      <c r="A728">
        <v>782</v>
      </c>
      <c r="B728" s="2" t="s">
        <v>1235</v>
      </c>
    </row>
    <row r="729" spans="1:2" x14ac:dyDescent="0.3">
      <c r="A729">
        <v>783</v>
      </c>
      <c r="B729" s="2" t="s">
        <v>1236</v>
      </c>
    </row>
    <row r="730" spans="1:2" x14ac:dyDescent="0.3">
      <c r="A730">
        <v>784</v>
      </c>
      <c r="B730" s="2" t="s">
        <v>1237</v>
      </c>
    </row>
    <row r="731" spans="1:2" x14ac:dyDescent="0.3">
      <c r="A731">
        <v>785</v>
      </c>
      <c r="B731" s="2" t="s">
        <v>1238</v>
      </c>
    </row>
    <row r="732" spans="1:2" x14ac:dyDescent="0.3">
      <c r="A732">
        <v>786</v>
      </c>
      <c r="B732" s="2" t="s">
        <v>1239</v>
      </c>
    </row>
    <row r="733" spans="1:2" x14ac:dyDescent="0.3">
      <c r="A733">
        <v>787</v>
      </c>
      <c r="B733" s="2" t="s">
        <v>1240</v>
      </c>
    </row>
    <row r="734" spans="1:2" x14ac:dyDescent="0.3">
      <c r="A734">
        <v>788</v>
      </c>
      <c r="B734" s="2" t="s">
        <v>1241</v>
      </c>
    </row>
    <row r="735" spans="1:2" x14ac:dyDescent="0.3">
      <c r="A735">
        <v>789</v>
      </c>
      <c r="B735" s="2" t="s">
        <v>1242</v>
      </c>
    </row>
    <row r="736" spans="1:2" x14ac:dyDescent="0.3">
      <c r="A736">
        <v>790</v>
      </c>
      <c r="B736" s="2" t="s">
        <v>1243</v>
      </c>
    </row>
    <row r="737" spans="1:2" x14ac:dyDescent="0.3">
      <c r="A737">
        <v>791</v>
      </c>
      <c r="B737" s="2" t="s">
        <v>1244</v>
      </c>
    </row>
    <row r="738" spans="1:2" x14ac:dyDescent="0.3">
      <c r="A738">
        <v>792</v>
      </c>
      <c r="B738" s="2" t="s">
        <v>1245</v>
      </c>
    </row>
    <row r="739" spans="1:2" x14ac:dyDescent="0.3">
      <c r="A739">
        <v>793</v>
      </c>
      <c r="B739" s="2" t="s">
        <v>1246</v>
      </c>
    </row>
    <row r="740" spans="1:2" x14ac:dyDescent="0.3">
      <c r="A740">
        <v>794</v>
      </c>
      <c r="B740" s="2" t="s">
        <v>1247</v>
      </c>
    </row>
    <row r="741" spans="1:2" x14ac:dyDescent="0.3">
      <c r="A741">
        <v>795</v>
      </c>
      <c r="B741" s="2" t="s">
        <v>1248</v>
      </c>
    </row>
    <row r="742" spans="1:2" x14ac:dyDescent="0.3">
      <c r="A742">
        <v>796</v>
      </c>
      <c r="B742" s="2" t="s">
        <v>1249</v>
      </c>
    </row>
    <row r="743" spans="1:2" x14ac:dyDescent="0.3">
      <c r="A743">
        <v>797</v>
      </c>
      <c r="B743" s="2" t="s">
        <v>1250</v>
      </c>
    </row>
    <row r="744" spans="1:2" x14ac:dyDescent="0.3">
      <c r="A744">
        <v>798</v>
      </c>
      <c r="B744" s="2" t="s">
        <v>1251</v>
      </c>
    </row>
    <row r="745" spans="1:2" x14ac:dyDescent="0.3">
      <c r="A745">
        <v>801</v>
      </c>
      <c r="B745" s="2" t="s">
        <v>1252</v>
      </c>
    </row>
    <row r="746" spans="1:2" x14ac:dyDescent="0.3">
      <c r="A746">
        <v>803</v>
      </c>
      <c r="B746" s="2" t="s">
        <v>1253</v>
      </c>
    </row>
    <row r="747" spans="1:2" x14ac:dyDescent="0.3">
      <c r="A747">
        <v>804</v>
      </c>
      <c r="B747" s="2" t="s">
        <v>1254</v>
      </c>
    </row>
    <row r="748" spans="1:2" x14ac:dyDescent="0.3">
      <c r="A748">
        <v>805</v>
      </c>
      <c r="B748" s="2" t="s">
        <v>1255</v>
      </c>
    </row>
    <row r="749" spans="1:2" x14ac:dyDescent="0.3">
      <c r="A749">
        <v>808</v>
      </c>
      <c r="B749" s="2" t="s">
        <v>1256</v>
      </c>
    </row>
    <row r="750" spans="1:2" x14ac:dyDescent="0.3">
      <c r="A750">
        <v>809</v>
      </c>
      <c r="B750" s="2" t="s">
        <v>1257</v>
      </c>
    </row>
    <row r="751" spans="1:2" x14ac:dyDescent="0.3">
      <c r="A751">
        <v>810</v>
      </c>
      <c r="B751" s="2" t="s">
        <v>1258</v>
      </c>
    </row>
    <row r="752" spans="1:2" x14ac:dyDescent="0.3">
      <c r="A752">
        <v>811</v>
      </c>
      <c r="B752" s="2" t="s">
        <v>1259</v>
      </c>
    </row>
    <row r="753" spans="1:2" x14ac:dyDescent="0.3">
      <c r="A753">
        <v>812</v>
      </c>
      <c r="B753" s="2" t="s">
        <v>1260</v>
      </c>
    </row>
    <row r="754" spans="1:2" x14ac:dyDescent="0.3">
      <c r="A754">
        <v>813</v>
      </c>
      <c r="B754" s="2" t="s">
        <v>1261</v>
      </c>
    </row>
    <row r="755" spans="1:2" x14ac:dyDescent="0.3">
      <c r="A755">
        <v>814</v>
      </c>
      <c r="B755" s="2" t="s">
        <v>1262</v>
      </c>
    </row>
    <row r="756" spans="1:2" x14ac:dyDescent="0.3">
      <c r="A756">
        <v>815</v>
      </c>
      <c r="B756" s="2" t="s">
        <v>1263</v>
      </c>
    </row>
    <row r="757" spans="1:2" x14ac:dyDescent="0.3">
      <c r="A757">
        <v>816</v>
      </c>
      <c r="B757" s="2" t="s">
        <v>1264</v>
      </c>
    </row>
    <row r="758" spans="1:2" x14ac:dyDescent="0.3">
      <c r="A758">
        <v>821</v>
      </c>
      <c r="B758" s="2" t="s">
        <v>1265</v>
      </c>
    </row>
    <row r="759" spans="1:2" x14ac:dyDescent="0.3">
      <c r="A759">
        <v>822</v>
      </c>
      <c r="B759" s="2" t="s">
        <v>1266</v>
      </c>
    </row>
    <row r="760" spans="1:2" x14ac:dyDescent="0.3">
      <c r="A760">
        <v>825</v>
      </c>
      <c r="B760" s="2" t="s">
        <v>1267</v>
      </c>
    </row>
    <row r="761" spans="1:2" x14ac:dyDescent="0.3">
      <c r="A761">
        <v>827</v>
      </c>
      <c r="B761" s="2" t="s">
        <v>1268</v>
      </c>
    </row>
    <row r="762" spans="1:2" x14ac:dyDescent="0.3">
      <c r="A762">
        <v>828</v>
      </c>
      <c r="B762" s="2" t="s">
        <v>1269</v>
      </c>
    </row>
    <row r="763" spans="1:2" x14ac:dyDescent="0.3">
      <c r="A763">
        <v>829</v>
      </c>
      <c r="B763" s="2" t="s">
        <v>1270</v>
      </c>
    </row>
    <row r="764" spans="1:2" x14ac:dyDescent="0.3">
      <c r="A764">
        <v>830</v>
      </c>
      <c r="B764" s="2" t="s">
        <v>1271</v>
      </c>
    </row>
    <row r="765" spans="1:2" x14ac:dyDescent="0.3">
      <c r="A765">
        <v>831</v>
      </c>
      <c r="B765" s="2" t="s">
        <v>1272</v>
      </c>
    </row>
    <row r="766" spans="1:2" x14ac:dyDescent="0.3">
      <c r="A766">
        <v>832</v>
      </c>
      <c r="B766" s="2" t="s">
        <v>1273</v>
      </c>
    </row>
    <row r="767" spans="1:2" x14ac:dyDescent="0.3">
      <c r="A767">
        <v>833</v>
      </c>
      <c r="B767" s="2" t="s">
        <v>1274</v>
      </c>
    </row>
    <row r="768" spans="1:2" x14ac:dyDescent="0.3">
      <c r="A768">
        <v>834</v>
      </c>
      <c r="B768" s="2" t="s">
        <v>1275</v>
      </c>
    </row>
    <row r="769" spans="1:2" x14ac:dyDescent="0.3">
      <c r="A769">
        <v>835</v>
      </c>
      <c r="B769" s="2" t="s">
        <v>1276</v>
      </c>
    </row>
    <row r="770" spans="1:2" x14ac:dyDescent="0.3">
      <c r="A770">
        <v>836</v>
      </c>
      <c r="B770" s="2" t="s">
        <v>1277</v>
      </c>
    </row>
    <row r="771" spans="1:2" x14ac:dyDescent="0.3">
      <c r="A771">
        <v>837</v>
      </c>
      <c r="B771" s="2" t="s">
        <v>1278</v>
      </c>
    </row>
    <row r="772" spans="1:2" x14ac:dyDescent="0.3">
      <c r="A772">
        <v>840</v>
      </c>
      <c r="B772" s="2" t="s">
        <v>1279</v>
      </c>
    </row>
    <row r="773" spans="1:2" x14ac:dyDescent="0.3">
      <c r="A773">
        <v>842</v>
      </c>
      <c r="B773" s="2" t="s">
        <v>1280</v>
      </c>
    </row>
    <row r="774" spans="1:2" x14ac:dyDescent="0.3">
      <c r="A774">
        <v>820</v>
      </c>
      <c r="B774" s="2" t="s">
        <v>1281</v>
      </c>
    </row>
    <row r="775" spans="1:2" x14ac:dyDescent="0.3">
      <c r="A775">
        <v>802</v>
      </c>
      <c r="B775" s="2" t="s">
        <v>1282</v>
      </c>
    </row>
    <row r="776" spans="1:2" x14ac:dyDescent="0.3">
      <c r="A776">
        <v>818</v>
      </c>
      <c r="B776" s="2" t="s">
        <v>1283</v>
      </c>
    </row>
    <row r="777" spans="1:2" x14ac:dyDescent="0.3">
      <c r="A777">
        <v>799</v>
      </c>
      <c r="B777" s="2" t="s">
        <v>1284</v>
      </c>
    </row>
    <row r="778" spans="1:2" x14ac:dyDescent="0.3">
      <c r="A778">
        <v>800</v>
      </c>
      <c r="B778" s="2" t="s">
        <v>1285</v>
      </c>
    </row>
    <row r="779" spans="1:2" x14ac:dyDescent="0.3">
      <c r="A779">
        <v>843</v>
      </c>
      <c r="B779" s="2" t="s">
        <v>1286</v>
      </c>
    </row>
    <row r="780" spans="1:2" x14ac:dyDescent="0.3">
      <c r="A780">
        <v>844</v>
      </c>
      <c r="B780" s="2" t="s">
        <v>1287</v>
      </c>
    </row>
    <row r="781" spans="1:2" x14ac:dyDescent="0.3">
      <c r="A781">
        <v>845</v>
      </c>
      <c r="B781" s="2" t="s">
        <v>1288</v>
      </c>
    </row>
    <row r="782" spans="1:2" x14ac:dyDescent="0.3">
      <c r="A782">
        <v>846</v>
      </c>
      <c r="B782" s="2" t="s">
        <v>1289</v>
      </c>
    </row>
    <row r="783" spans="1:2" x14ac:dyDescent="0.3">
      <c r="A783">
        <v>848</v>
      </c>
      <c r="B783" s="2" t="s">
        <v>1290</v>
      </c>
    </row>
    <row r="784" spans="1:2" x14ac:dyDescent="0.3">
      <c r="A784">
        <v>849</v>
      </c>
      <c r="B784" s="2" t="s">
        <v>1291</v>
      </c>
    </row>
    <row r="785" spans="1:2" x14ac:dyDescent="0.3">
      <c r="A785">
        <v>850</v>
      </c>
      <c r="B785" s="2" t="s">
        <v>1292</v>
      </c>
    </row>
    <row r="786" spans="1:2" x14ac:dyDescent="0.3">
      <c r="A786">
        <v>851</v>
      </c>
      <c r="B786" s="2" t="s">
        <v>1293</v>
      </c>
    </row>
    <row r="787" spans="1:2" x14ac:dyDescent="0.3">
      <c r="A787">
        <v>852</v>
      </c>
      <c r="B787" s="2" t="s">
        <v>1294</v>
      </c>
    </row>
    <row r="788" spans="1:2" x14ac:dyDescent="0.3">
      <c r="A788">
        <v>853</v>
      </c>
      <c r="B788" s="2" t="s">
        <v>1295</v>
      </c>
    </row>
    <row r="789" spans="1:2" x14ac:dyDescent="0.3">
      <c r="A789">
        <v>854</v>
      </c>
      <c r="B789" s="2" t="s">
        <v>1296</v>
      </c>
    </row>
    <row r="790" spans="1:2" x14ac:dyDescent="0.3">
      <c r="A790">
        <v>856</v>
      </c>
      <c r="B790" s="2" t="s">
        <v>1297</v>
      </c>
    </row>
    <row r="791" spans="1:2" x14ac:dyDescent="0.3">
      <c r="A791">
        <v>857</v>
      </c>
      <c r="B791" s="2" t="s">
        <v>1298</v>
      </c>
    </row>
    <row r="792" spans="1:2" x14ac:dyDescent="0.3">
      <c r="A792">
        <v>858</v>
      </c>
      <c r="B792" s="2" t="s">
        <v>1299</v>
      </c>
    </row>
    <row r="793" spans="1:2" x14ac:dyDescent="0.3">
      <c r="A793">
        <v>859</v>
      </c>
      <c r="B793" s="2" t="s">
        <v>1300</v>
      </c>
    </row>
    <row r="794" spans="1:2" x14ac:dyDescent="0.3">
      <c r="A794">
        <v>861</v>
      </c>
      <c r="B794" s="2" t="s">
        <v>1301</v>
      </c>
    </row>
    <row r="795" spans="1:2" x14ac:dyDescent="0.3">
      <c r="A795">
        <v>862</v>
      </c>
      <c r="B795" s="2" t="s">
        <v>1302</v>
      </c>
    </row>
    <row r="796" spans="1:2" x14ac:dyDescent="0.3">
      <c r="A796">
        <v>863</v>
      </c>
      <c r="B796" s="2" t="s">
        <v>1303</v>
      </c>
    </row>
    <row r="797" spans="1:2" x14ac:dyDescent="0.3">
      <c r="A797">
        <v>864</v>
      </c>
      <c r="B797" s="2" t="s">
        <v>1304</v>
      </c>
    </row>
    <row r="798" spans="1:2" x14ac:dyDescent="0.3">
      <c r="A798">
        <v>865</v>
      </c>
      <c r="B798" s="2" t="s">
        <v>1305</v>
      </c>
    </row>
    <row r="799" spans="1:2" x14ac:dyDescent="0.3">
      <c r="A799">
        <v>866</v>
      </c>
      <c r="B799" s="2" t="s">
        <v>1306</v>
      </c>
    </row>
    <row r="800" spans="1:2" x14ac:dyDescent="0.3">
      <c r="A800">
        <v>867</v>
      </c>
      <c r="B800" s="2" t="s">
        <v>1307</v>
      </c>
    </row>
    <row r="801" spans="1:2" x14ac:dyDescent="0.3">
      <c r="A801">
        <v>868</v>
      </c>
      <c r="B801" s="2" t="s">
        <v>1308</v>
      </c>
    </row>
    <row r="802" spans="1:2" x14ac:dyDescent="0.3">
      <c r="A802">
        <v>869</v>
      </c>
      <c r="B802" s="2" t="s">
        <v>1309</v>
      </c>
    </row>
    <row r="803" spans="1:2" x14ac:dyDescent="0.3">
      <c r="A803">
        <v>870</v>
      </c>
      <c r="B803" s="2" t="s">
        <v>1310</v>
      </c>
    </row>
    <row r="804" spans="1:2" x14ac:dyDescent="0.3">
      <c r="A804">
        <v>871</v>
      </c>
      <c r="B804" s="2" t="s">
        <v>1311</v>
      </c>
    </row>
    <row r="805" spans="1:2" x14ac:dyDescent="0.3">
      <c r="A805">
        <v>872</v>
      </c>
      <c r="B805" s="2" t="s">
        <v>1312</v>
      </c>
    </row>
    <row r="806" spans="1:2" x14ac:dyDescent="0.3">
      <c r="A806">
        <v>873</v>
      </c>
      <c r="B806" s="2" t="s">
        <v>1313</v>
      </c>
    </row>
    <row r="807" spans="1:2" x14ac:dyDescent="0.3">
      <c r="A807">
        <v>874</v>
      </c>
      <c r="B807" s="2" t="s">
        <v>1314</v>
      </c>
    </row>
    <row r="808" spans="1:2" x14ac:dyDescent="0.3">
      <c r="A808">
        <v>875</v>
      </c>
      <c r="B808" s="2" t="s">
        <v>1315</v>
      </c>
    </row>
    <row r="809" spans="1:2" x14ac:dyDescent="0.3">
      <c r="A809">
        <v>876</v>
      </c>
      <c r="B809" s="2" t="s">
        <v>1316</v>
      </c>
    </row>
    <row r="810" spans="1:2" x14ac:dyDescent="0.3">
      <c r="A810">
        <v>877</v>
      </c>
      <c r="B810" s="2" t="s">
        <v>1317</v>
      </c>
    </row>
    <row r="811" spans="1:2" x14ac:dyDescent="0.3">
      <c r="A811">
        <v>878</v>
      </c>
      <c r="B811" s="2" t="s">
        <v>1318</v>
      </c>
    </row>
    <row r="812" spans="1:2" x14ac:dyDescent="0.3">
      <c r="A812">
        <v>880</v>
      </c>
      <c r="B812" s="2" t="s">
        <v>1319</v>
      </c>
    </row>
    <row r="813" spans="1:2" x14ac:dyDescent="0.3">
      <c r="A813">
        <v>881</v>
      </c>
      <c r="B813" s="2" t="s">
        <v>1320</v>
      </c>
    </row>
    <row r="814" spans="1:2" x14ac:dyDescent="0.3">
      <c r="A814">
        <v>1568</v>
      </c>
      <c r="B814" s="2" t="s">
        <v>1321</v>
      </c>
    </row>
    <row r="815" spans="1:2" x14ac:dyDescent="0.3">
      <c r="A815">
        <v>882</v>
      </c>
      <c r="B815" s="2" t="s">
        <v>1322</v>
      </c>
    </row>
    <row r="816" spans="1:2" x14ac:dyDescent="0.3">
      <c r="A816">
        <v>883</v>
      </c>
      <c r="B816" s="2" t="s">
        <v>1323</v>
      </c>
    </row>
    <row r="817" spans="1:2" x14ac:dyDescent="0.3">
      <c r="A817">
        <v>884</v>
      </c>
      <c r="B817" s="2" t="s">
        <v>1324</v>
      </c>
    </row>
    <row r="818" spans="1:2" x14ac:dyDescent="0.3">
      <c r="A818">
        <v>888</v>
      </c>
      <c r="B818" s="2" t="s">
        <v>1325</v>
      </c>
    </row>
    <row r="819" spans="1:2" x14ac:dyDescent="0.3">
      <c r="A819">
        <v>891</v>
      </c>
      <c r="B819" s="2" t="s">
        <v>1326</v>
      </c>
    </row>
    <row r="820" spans="1:2" x14ac:dyDescent="0.3">
      <c r="A820">
        <v>893</v>
      </c>
      <c r="B820" s="2" t="s">
        <v>1327</v>
      </c>
    </row>
    <row r="821" spans="1:2" x14ac:dyDescent="0.3">
      <c r="A821">
        <v>894</v>
      </c>
      <c r="B821" s="2" t="s">
        <v>1328</v>
      </c>
    </row>
    <row r="822" spans="1:2" x14ac:dyDescent="0.3">
      <c r="A822">
        <v>895</v>
      </c>
      <c r="B822" s="2" t="s">
        <v>1329</v>
      </c>
    </row>
    <row r="823" spans="1:2" x14ac:dyDescent="0.3">
      <c r="A823">
        <v>898</v>
      </c>
      <c r="B823" s="2" t="s">
        <v>1330</v>
      </c>
    </row>
    <row r="824" spans="1:2" x14ac:dyDescent="0.3">
      <c r="A824">
        <v>899</v>
      </c>
      <c r="B824" s="2" t="s">
        <v>1331</v>
      </c>
    </row>
    <row r="825" spans="1:2" x14ac:dyDescent="0.3">
      <c r="A825">
        <v>900</v>
      </c>
      <c r="B825" s="2" t="s">
        <v>1332</v>
      </c>
    </row>
    <row r="826" spans="1:2" x14ac:dyDescent="0.3">
      <c r="A826">
        <v>901</v>
      </c>
      <c r="B826" s="2" t="s">
        <v>1333</v>
      </c>
    </row>
    <row r="827" spans="1:2" x14ac:dyDescent="0.3">
      <c r="A827">
        <v>902</v>
      </c>
      <c r="B827" s="2" t="s">
        <v>1334</v>
      </c>
    </row>
    <row r="828" spans="1:2" x14ac:dyDescent="0.3">
      <c r="A828">
        <v>903</v>
      </c>
      <c r="B828" s="2" t="s">
        <v>1335</v>
      </c>
    </row>
    <row r="829" spans="1:2" x14ac:dyDescent="0.3">
      <c r="A829">
        <v>904</v>
      </c>
      <c r="B829" s="2" t="s">
        <v>1336</v>
      </c>
    </row>
    <row r="830" spans="1:2" x14ac:dyDescent="0.3">
      <c r="A830">
        <v>905</v>
      </c>
      <c r="B830" s="2" t="s">
        <v>1337</v>
      </c>
    </row>
    <row r="831" spans="1:2" x14ac:dyDescent="0.3">
      <c r="A831">
        <v>906</v>
      </c>
      <c r="B831" s="2" t="s">
        <v>1338</v>
      </c>
    </row>
    <row r="832" spans="1:2" x14ac:dyDescent="0.3">
      <c r="A832">
        <v>907</v>
      </c>
      <c r="B832" s="2" t="s">
        <v>1339</v>
      </c>
    </row>
    <row r="833" spans="1:2" x14ac:dyDescent="0.3">
      <c r="A833">
        <v>908</v>
      </c>
      <c r="B833" s="2" t="s">
        <v>1340</v>
      </c>
    </row>
    <row r="834" spans="1:2" x14ac:dyDescent="0.3">
      <c r="A834">
        <v>909</v>
      </c>
      <c r="B834" s="2" t="s">
        <v>1341</v>
      </c>
    </row>
    <row r="835" spans="1:2" x14ac:dyDescent="0.3">
      <c r="A835">
        <v>910</v>
      </c>
      <c r="B835" s="2" t="s">
        <v>1342</v>
      </c>
    </row>
    <row r="836" spans="1:2" x14ac:dyDescent="0.3">
      <c r="A836">
        <v>911</v>
      </c>
      <c r="B836" s="2" t="s">
        <v>1343</v>
      </c>
    </row>
    <row r="837" spans="1:2" x14ac:dyDescent="0.3">
      <c r="A837">
        <v>912</v>
      </c>
      <c r="B837" s="2" t="s">
        <v>1344</v>
      </c>
    </row>
    <row r="838" spans="1:2" x14ac:dyDescent="0.3">
      <c r="A838">
        <v>913</v>
      </c>
      <c r="B838" s="2" t="s">
        <v>1345</v>
      </c>
    </row>
    <row r="839" spans="1:2" x14ac:dyDescent="0.3">
      <c r="A839">
        <v>915</v>
      </c>
      <c r="B839" s="2" t="s">
        <v>1346</v>
      </c>
    </row>
    <row r="840" spans="1:2" x14ac:dyDescent="0.3">
      <c r="A840">
        <v>917</v>
      </c>
      <c r="B840" s="2" t="s">
        <v>1347</v>
      </c>
    </row>
    <row r="841" spans="1:2" x14ac:dyDescent="0.3">
      <c r="A841">
        <v>918</v>
      </c>
      <c r="B841" s="2" t="s">
        <v>1348</v>
      </c>
    </row>
    <row r="842" spans="1:2" x14ac:dyDescent="0.3">
      <c r="A842">
        <v>919</v>
      </c>
      <c r="B842" s="2" t="s">
        <v>1349</v>
      </c>
    </row>
    <row r="843" spans="1:2" x14ac:dyDescent="0.3">
      <c r="A843">
        <v>923</v>
      </c>
      <c r="B843" s="2" t="s">
        <v>1350</v>
      </c>
    </row>
    <row r="844" spans="1:2" x14ac:dyDescent="0.3">
      <c r="A844">
        <v>925</v>
      </c>
      <c r="B844" s="2" t="s">
        <v>1351</v>
      </c>
    </row>
    <row r="845" spans="1:2" x14ac:dyDescent="0.3">
      <c r="A845">
        <v>926</v>
      </c>
      <c r="B845" s="2" t="s">
        <v>1352</v>
      </c>
    </row>
    <row r="846" spans="1:2" x14ac:dyDescent="0.3">
      <c r="A846">
        <v>927</v>
      </c>
      <c r="B846" s="2" t="s">
        <v>1353</v>
      </c>
    </row>
    <row r="847" spans="1:2" x14ac:dyDescent="0.3">
      <c r="A847">
        <v>928</v>
      </c>
      <c r="B847" s="2" t="s">
        <v>1354</v>
      </c>
    </row>
    <row r="848" spans="1:2" x14ac:dyDescent="0.3">
      <c r="A848">
        <v>932</v>
      </c>
      <c r="B848" s="2" t="s">
        <v>1355</v>
      </c>
    </row>
    <row r="849" spans="1:2" x14ac:dyDescent="0.3">
      <c r="A849">
        <v>933</v>
      </c>
      <c r="B849" s="2" t="s">
        <v>1356</v>
      </c>
    </row>
    <row r="850" spans="1:2" x14ac:dyDescent="0.3">
      <c r="A850">
        <v>934</v>
      </c>
      <c r="B850" s="2" t="s">
        <v>1357</v>
      </c>
    </row>
    <row r="851" spans="1:2" x14ac:dyDescent="0.3">
      <c r="A851">
        <v>935</v>
      </c>
      <c r="B851" s="2" t="s">
        <v>1358</v>
      </c>
    </row>
    <row r="852" spans="1:2" x14ac:dyDescent="0.3">
      <c r="A852">
        <v>936</v>
      </c>
      <c r="B852" s="2" t="s">
        <v>1359</v>
      </c>
    </row>
    <row r="853" spans="1:2" x14ac:dyDescent="0.3">
      <c r="A853">
        <v>937</v>
      </c>
      <c r="B853" s="2" t="s">
        <v>1360</v>
      </c>
    </row>
    <row r="854" spans="1:2" x14ac:dyDescent="0.3">
      <c r="A854">
        <v>914</v>
      </c>
      <c r="B854" s="2" t="s">
        <v>1361</v>
      </c>
    </row>
    <row r="855" spans="1:2" x14ac:dyDescent="0.3">
      <c r="A855">
        <v>924</v>
      </c>
      <c r="B855" s="2" t="s">
        <v>1362</v>
      </c>
    </row>
    <row r="856" spans="1:2" x14ac:dyDescent="0.3">
      <c r="A856">
        <v>938</v>
      </c>
      <c r="B856" s="2" t="s">
        <v>1363</v>
      </c>
    </row>
    <row r="857" spans="1:2" x14ac:dyDescent="0.3">
      <c r="A857">
        <v>939</v>
      </c>
      <c r="B857" s="2" t="s">
        <v>1364</v>
      </c>
    </row>
    <row r="858" spans="1:2" x14ac:dyDescent="0.3">
      <c r="A858">
        <v>941</v>
      </c>
      <c r="B858" s="2" t="s">
        <v>1365</v>
      </c>
    </row>
    <row r="859" spans="1:2" x14ac:dyDescent="0.3">
      <c r="A859">
        <v>942</v>
      </c>
      <c r="B859" s="2" t="s">
        <v>1366</v>
      </c>
    </row>
    <row r="860" spans="1:2" x14ac:dyDescent="0.3">
      <c r="A860">
        <v>943</v>
      </c>
      <c r="B860" s="2" t="s">
        <v>1367</v>
      </c>
    </row>
    <row r="861" spans="1:2" x14ac:dyDescent="0.3">
      <c r="A861">
        <v>944</v>
      </c>
      <c r="B861" s="2" t="s">
        <v>1368</v>
      </c>
    </row>
    <row r="862" spans="1:2" x14ac:dyDescent="0.3">
      <c r="A862">
        <v>945</v>
      </c>
      <c r="B862" s="2" t="s">
        <v>1369</v>
      </c>
    </row>
    <row r="863" spans="1:2" x14ac:dyDescent="0.3">
      <c r="A863">
        <v>946</v>
      </c>
      <c r="B863" s="2" t="s">
        <v>1370</v>
      </c>
    </row>
    <row r="864" spans="1:2" x14ac:dyDescent="0.3">
      <c r="A864">
        <v>947</v>
      </c>
      <c r="B864" s="2" t="s">
        <v>1371</v>
      </c>
    </row>
    <row r="865" spans="1:2" x14ac:dyDescent="0.3">
      <c r="A865">
        <v>949</v>
      </c>
      <c r="B865" s="2" t="s">
        <v>1372</v>
      </c>
    </row>
    <row r="866" spans="1:2" x14ac:dyDescent="0.3">
      <c r="A866">
        <v>950</v>
      </c>
      <c r="B866" s="2" t="s">
        <v>1373</v>
      </c>
    </row>
    <row r="867" spans="1:2" x14ac:dyDescent="0.3">
      <c r="A867">
        <v>951</v>
      </c>
      <c r="B867" s="2" t="s">
        <v>1374</v>
      </c>
    </row>
    <row r="868" spans="1:2" x14ac:dyDescent="0.3">
      <c r="A868">
        <v>952</v>
      </c>
      <c r="B868" s="2" t="s">
        <v>1375</v>
      </c>
    </row>
    <row r="869" spans="1:2" x14ac:dyDescent="0.3">
      <c r="A869">
        <v>953</v>
      </c>
      <c r="B869" s="2" t="s">
        <v>1376</v>
      </c>
    </row>
    <row r="870" spans="1:2" x14ac:dyDescent="0.3">
      <c r="A870">
        <v>954</v>
      </c>
      <c r="B870" s="2" t="s">
        <v>1377</v>
      </c>
    </row>
    <row r="871" spans="1:2" x14ac:dyDescent="0.3">
      <c r="A871">
        <v>955</v>
      </c>
      <c r="B871" s="2" t="s">
        <v>1378</v>
      </c>
    </row>
    <row r="872" spans="1:2" x14ac:dyDescent="0.3">
      <c r="A872">
        <v>956</v>
      </c>
      <c r="B872" s="2" t="s">
        <v>1379</v>
      </c>
    </row>
    <row r="873" spans="1:2" x14ac:dyDescent="0.3">
      <c r="A873">
        <v>957</v>
      </c>
      <c r="B873" s="2" t="s">
        <v>1380</v>
      </c>
    </row>
    <row r="874" spans="1:2" x14ac:dyDescent="0.3">
      <c r="A874">
        <v>958</v>
      </c>
      <c r="B874" s="2" t="s">
        <v>1381</v>
      </c>
    </row>
    <row r="875" spans="1:2" x14ac:dyDescent="0.3">
      <c r="A875">
        <v>959</v>
      </c>
      <c r="B875" s="2" t="s">
        <v>1382</v>
      </c>
    </row>
    <row r="876" spans="1:2" x14ac:dyDescent="0.3">
      <c r="A876">
        <v>960</v>
      </c>
      <c r="B876" s="2" t="s">
        <v>1383</v>
      </c>
    </row>
    <row r="877" spans="1:2" x14ac:dyDescent="0.3">
      <c r="A877">
        <v>961</v>
      </c>
      <c r="B877" s="2" t="s">
        <v>1384</v>
      </c>
    </row>
    <row r="878" spans="1:2" x14ac:dyDescent="0.3">
      <c r="A878">
        <v>962</v>
      </c>
      <c r="B878" s="2" t="s">
        <v>1385</v>
      </c>
    </row>
    <row r="879" spans="1:2" x14ac:dyDescent="0.3">
      <c r="A879">
        <v>963</v>
      </c>
      <c r="B879" s="2" t="s">
        <v>1386</v>
      </c>
    </row>
    <row r="880" spans="1:2" x14ac:dyDescent="0.3">
      <c r="A880">
        <v>964</v>
      </c>
      <c r="B880" s="2" t="s">
        <v>1387</v>
      </c>
    </row>
    <row r="881" spans="1:2" x14ac:dyDescent="0.3">
      <c r="A881">
        <v>965</v>
      </c>
      <c r="B881" s="2" t="s">
        <v>1388</v>
      </c>
    </row>
    <row r="882" spans="1:2" x14ac:dyDescent="0.3">
      <c r="A882">
        <v>966</v>
      </c>
      <c r="B882" s="2" t="s">
        <v>1389</v>
      </c>
    </row>
    <row r="883" spans="1:2" x14ac:dyDescent="0.3">
      <c r="A883">
        <v>967</v>
      </c>
      <c r="B883" s="2" t="s">
        <v>1390</v>
      </c>
    </row>
    <row r="884" spans="1:2" x14ac:dyDescent="0.3">
      <c r="A884">
        <v>968</v>
      </c>
      <c r="B884" s="2" t="s">
        <v>1391</v>
      </c>
    </row>
    <row r="885" spans="1:2" x14ac:dyDescent="0.3">
      <c r="A885">
        <v>969</v>
      </c>
      <c r="B885" s="2" t="s">
        <v>1392</v>
      </c>
    </row>
    <row r="886" spans="1:2" x14ac:dyDescent="0.3">
      <c r="A886">
        <v>971</v>
      </c>
      <c r="B886" s="2" t="s">
        <v>1393</v>
      </c>
    </row>
    <row r="887" spans="1:2" x14ac:dyDescent="0.3">
      <c r="A887">
        <v>972</v>
      </c>
      <c r="B887" s="2" t="s">
        <v>1394</v>
      </c>
    </row>
    <row r="888" spans="1:2" x14ac:dyDescent="0.3">
      <c r="A888">
        <v>973</v>
      </c>
      <c r="B888" s="2" t="s">
        <v>1395</v>
      </c>
    </row>
    <row r="889" spans="1:2" x14ac:dyDescent="0.3">
      <c r="A889">
        <v>974</v>
      </c>
      <c r="B889" s="2" t="s">
        <v>1396</v>
      </c>
    </row>
    <row r="890" spans="1:2" x14ac:dyDescent="0.3">
      <c r="A890">
        <v>976</v>
      </c>
      <c r="B890" s="2" t="s">
        <v>1397</v>
      </c>
    </row>
    <row r="891" spans="1:2" x14ac:dyDescent="0.3">
      <c r="A891">
        <v>977</v>
      </c>
      <c r="B891" s="2" t="s">
        <v>1398</v>
      </c>
    </row>
    <row r="892" spans="1:2" x14ac:dyDescent="0.3">
      <c r="A892">
        <v>978</v>
      </c>
      <c r="B892" s="2" t="s">
        <v>1399</v>
      </c>
    </row>
    <row r="893" spans="1:2" x14ac:dyDescent="0.3">
      <c r="A893">
        <v>979</v>
      </c>
      <c r="B893" s="2" t="s">
        <v>1400</v>
      </c>
    </row>
    <row r="894" spans="1:2" x14ac:dyDescent="0.3">
      <c r="A894">
        <v>981</v>
      </c>
      <c r="B894" s="2" t="s">
        <v>1401</v>
      </c>
    </row>
    <row r="895" spans="1:2" x14ac:dyDescent="0.3">
      <c r="A895">
        <v>984</v>
      </c>
      <c r="B895" s="2" t="s">
        <v>1402</v>
      </c>
    </row>
    <row r="896" spans="1:2" x14ac:dyDescent="0.3">
      <c r="A896">
        <v>985</v>
      </c>
      <c r="B896" s="2" t="s">
        <v>1403</v>
      </c>
    </row>
    <row r="897" spans="1:2" x14ac:dyDescent="0.3">
      <c r="A897">
        <v>986</v>
      </c>
      <c r="B897" s="2" t="s">
        <v>1404</v>
      </c>
    </row>
    <row r="898" spans="1:2" x14ac:dyDescent="0.3">
      <c r="A898">
        <v>987</v>
      </c>
      <c r="B898" s="2" t="s">
        <v>1405</v>
      </c>
    </row>
    <row r="899" spans="1:2" x14ac:dyDescent="0.3">
      <c r="A899">
        <v>988</v>
      </c>
      <c r="B899" s="2" t="s">
        <v>1406</v>
      </c>
    </row>
    <row r="900" spans="1:2" x14ac:dyDescent="0.3">
      <c r="A900">
        <v>989</v>
      </c>
      <c r="B900" s="2" t="s">
        <v>1407</v>
      </c>
    </row>
    <row r="901" spans="1:2" x14ac:dyDescent="0.3">
      <c r="A901">
        <v>990</v>
      </c>
      <c r="B901" s="2" t="s">
        <v>1408</v>
      </c>
    </row>
    <row r="902" spans="1:2" x14ac:dyDescent="0.3">
      <c r="A902">
        <v>998</v>
      </c>
      <c r="B902" s="2" t="s">
        <v>1409</v>
      </c>
    </row>
    <row r="903" spans="1:2" x14ac:dyDescent="0.3">
      <c r="A903">
        <v>999</v>
      </c>
      <c r="B903" s="2" t="s">
        <v>1410</v>
      </c>
    </row>
    <row r="904" spans="1:2" x14ac:dyDescent="0.3">
      <c r="A904">
        <v>1000</v>
      </c>
      <c r="B904" s="2" t="s">
        <v>1411</v>
      </c>
    </row>
    <row r="905" spans="1:2" x14ac:dyDescent="0.3">
      <c r="A905">
        <v>1001</v>
      </c>
      <c r="B905" s="2" t="s">
        <v>1412</v>
      </c>
    </row>
    <row r="906" spans="1:2" x14ac:dyDescent="0.3">
      <c r="A906">
        <v>1002</v>
      </c>
      <c r="B906" s="2" t="s">
        <v>1413</v>
      </c>
    </row>
    <row r="907" spans="1:2" x14ac:dyDescent="0.3">
      <c r="A907">
        <v>1003</v>
      </c>
      <c r="B907" s="2" t="s">
        <v>1414</v>
      </c>
    </row>
    <row r="908" spans="1:2" x14ac:dyDescent="0.3">
      <c r="A908">
        <v>1004</v>
      </c>
      <c r="B908" s="2" t="s">
        <v>1415</v>
      </c>
    </row>
    <row r="909" spans="1:2" x14ac:dyDescent="0.3">
      <c r="A909">
        <v>1006</v>
      </c>
      <c r="B909" s="2" t="s">
        <v>1416</v>
      </c>
    </row>
    <row r="910" spans="1:2" x14ac:dyDescent="0.3">
      <c r="A910">
        <v>1008</v>
      </c>
      <c r="B910" s="2" t="s">
        <v>1417</v>
      </c>
    </row>
    <row r="911" spans="1:2" x14ac:dyDescent="0.3">
      <c r="A911">
        <v>1009</v>
      </c>
      <c r="B911" s="2" t="s">
        <v>1418</v>
      </c>
    </row>
    <row r="912" spans="1:2" x14ac:dyDescent="0.3">
      <c r="A912">
        <v>1010</v>
      </c>
      <c r="B912" s="2" t="s">
        <v>1419</v>
      </c>
    </row>
    <row r="913" spans="1:2" x14ac:dyDescent="0.3">
      <c r="A913">
        <v>1011</v>
      </c>
      <c r="B913" s="2" t="s">
        <v>1420</v>
      </c>
    </row>
    <row r="914" spans="1:2" x14ac:dyDescent="0.3">
      <c r="A914">
        <v>1012</v>
      </c>
      <c r="B914" s="2" t="s">
        <v>1421</v>
      </c>
    </row>
    <row r="915" spans="1:2" x14ac:dyDescent="0.3">
      <c r="A915">
        <v>1013</v>
      </c>
      <c r="B915" s="2" t="s">
        <v>1422</v>
      </c>
    </row>
    <row r="916" spans="1:2" x14ac:dyDescent="0.3">
      <c r="A916">
        <v>1016</v>
      </c>
      <c r="B916" s="2" t="s">
        <v>1423</v>
      </c>
    </row>
    <row r="917" spans="1:2" x14ac:dyDescent="0.3">
      <c r="A917">
        <v>995</v>
      </c>
      <c r="B917" s="2" t="s">
        <v>1424</v>
      </c>
    </row>
    <row r="918" spans="1:2" x14ac:dyDescent="0.3">
      <c r="A918">
        <v>1015</v>
      </c>
      <c r="B918" s="2" t="s">
        <v>1425</v>
      </c>
    </row>
    <row r="919" spans="1:2" x14ac:dyDescent="0.3">
      <c r="A919">
        <v>1014</v>
      </c>
      <c r="B919" s="2" t="s">
        <v>1426</v>
      </c>
    </row>
    <row r="920" spans="1:2" x14ac:dyDescent="0.3">
      <c r="A920">
        <v>997</v>
      </c>
      <c r="B920" s="2" t="s">
        <v>1427</v>
      </c>
    </row>
    <row r="921" spans="1:2" x14ac:dyDescent="0.3">
      <c r="A921">
        <v>994</v>
      </c>
      <c r="B921" s="2" t="s">
        <v>1428</v>
      </c>
    </row>
    <row r="922" spans="1:2" x14ac:dyDescent="0.3">
      <c r="A922">
        <v>980</v>
      </c>
      <c r="B922" s="2" t="s">
        <v>1429</v>
      </c>
    </row>
    <row r="923" spans="1:2" x14ac:dyDescent="0.3">
      <c r="A923">
        <v>982</v>
      </c>
      <c r="B923" s="2" t="s">
        <v>1430</v>
      </c>
    </row>
    <row r="924" spans="1:2" x14ac:dyDescent="0.3">
      <c r="A924">
        <v>996</v>
      </c>
      <c r="B924" s="2" t="s">
        <v>1431</v>
      </c>
    </row>
    <row r="925" spans="1:2" x14ac:dyDescent="0.3">
      <c r="A925">
        <v>983</v>
      </c>
      <c r="B925" s="2" t="s">
        <v>1432</v>
      </c>
    </row>
    <row r="926" spans="1:2" x14ac:dyDescent="0.3">
      <c r="A926">
        <v>992</v>
      </c>
      <c r="B926" s="2" t="s">
        <v>1433</v>
      </c>
    </row>
    <row r="927" spans="1:2" x14ac:dyDescent="0.3">
      <c r="A927">
        <v>993</v>
      </c>
      <c r="B927" s="2" t="s">
        <v>1434</v>
      </c>
    </row>
    <row r="928" spans="1:2" x14ac:dyDescent="0.3">
      <c r="A928">
        <v>1018</v>
      </c>
      <c r="B928" s="2" t="s">
        <v>1435</v>
      </c>
    </row>
    <row r="929" spans="1:2" x14ac:dyDescent="0.3">
      <c r="A929">
        <v>1019</v>
      </c>
      <c r="B929" s="2" t="s">
        <v>1436</v>
      </c>
    </row>
    <row r="930" spans="1:2" x14ac:dyDescent="0.3">
      <c r="A930">
        <v>1020</v>
      </c>
      <c r="B930" s="2" t="s">
        <v>1437</v>
      </c>
    </row>
    <row r="931" spans="1:2" x14ac:dyDescent="0.3">
      <c r="A931">
        <v>1625</v>
      </c>
      <c r="B931" s="2" t="s">
        <v>1438</v>
      </c>
    </row>
    <row r="932" spans="1:2" x14ac:dyDescent="0.3">
      <c r="A932">
        <v>1023</v>
      </c>
      <c r="B932" s="2" t="s">
        <v>1439</v>
      </c>
    </row>
    <row r="933" spans="1:2" x14ac:dyDescent="0.3">
      <c r="A933">
        <v>1024</v>
      </c>
      <c r="B933" s="2" t="s">
        <v>1440</v>
      </c>
    </row>
    <row r="934" spans="1:2" x14ac:dyDescent="0.3">
      <c r="A934">
        <v>1025</v>
      </c>
      <c r="B934" s="2" t="s">
        <v>1441</v>
      </c>
    </row>
    <row r="935" spans="1:2" x14ac:dyDescent="0.3">
      <c r="A935">
        <v>1026</v>
      </c>
      <c r="B935" s="2" t="s">
        <v>1442</v>
      </c>
    </row>
    <row r="936" spans="1:2" x14ac:dyDescent="0.3">
      <c r="A936">
        <v>1027</v>
      </c>
      <c r="B936" s="2" t="s">
        <v>1443</v>
      </c>
    </row>
    <row r="937" spans="1:2" x14ac:dyDescent="0.3">
      <c r="A937">
        <v>1028</v>
      </c>
      <c r="B937" s="2" t="s">
        <v>1444</v>
      </c>
    </row>
    <row r="938" spans="1:2" x14ac:dyDescent="0.3">
      <c r="A938">
        <v>1029</v>
      </c>
      <c r="B938" s="2" t="s">
        <v>1445</v>
      </c>
    </row>
    <row r="939" spans="1:2" x14ac:dyDescent="0.3">
      <c r="A939">
        <v>1030</v>
      </c>
      <c r="B939" s="2" t="s">
        <v>1446</v>
      </c>
    </row>
    <row r="940" spans="1:2" x14ac:dyDescent="0.3">
      <c r="A940">
        <v>1031</v>
      </c>
      <c r="B940" s="2" t="s">
        <v>1447</v>
      </c>
    </row>
    <row r="941" spans="1:2" x14ac:dyDescent="0.3">
      <c r="A941">
        <v>1032</v>
      </c>
      <c r="B941" s="2" t="s">
        <v>1448</v>
      </c>
    </row>
    <row r="942" spans="1:2" x14ac:dyDescent="0.3">
      <c r="A942">
        <v>1036</v>
      </c>
      <c r="B942" s="2" t="s">
        <v>1449</v>
      </c>
    </row>
    <row r="943" spans="1:2" x14ac:dyDescent="0.3">
      <c r="A943">
        <v>1037</v>
      </c>
      <c r="B943" s="2" t="s">
        <v>1450</v>
      </c>
    </row>
    <row r="944" spans="1:2" x14ac:dyDescent="0.3">
      <c r="A944">
        <v>1038</v>
      </c>
      <c r="B944" s="2" t="s">
        <v>1451</v>
      </c>
    </row>
    <row r="945" spans="1:2" x14ac:dyDescent="0.3">
      <c r="A945">
        <v>1039</v>
      </c>
      <c r="B945" s="2" t="s">
        <v>1452</v>
      </c>
    </row>
    <row r="946" spans="1:2" x14ac:dyDescent="0.3">
      <c r="A946">
        <v>1040</v>
      </c>
      <c r="B946" s="2" t="s">
        <v>1453</v>
      </c>
    </row>
    <row r="947" spans="1:2" x14ac:dyDescent="0.3">
      <c r="A947">
        <v>1041</v>
      </c>
      <c r="B947" s="2" t="s">
        <v>1454</v>
      </c>
    </row>
    <row r="948" spans="1:2" x14ac:dyDescent="0.3">
      <c r="A948">
        <v>1042</v>
      </c>
      <c r="B948" s="2" t="s">
        <v>1455</v>
      </c>
    </row>
    <row r="949" spans="1:2" x14ac:dyDescent="0.3">
      <c r="A949">
        <v>1046</v>
      </c>
      <c r="B949" s="2" t="s">
        <v>1456</v>
      </c>
    </row>
    <row r="950" spans="1:2" x14ac:dyDescent="0.3">
      <c r="A950">
        <v>1050</v>
      </c>
      <c r="B950" s="2" t="s">
        <v>1457</v>
      </c>
    </row>
    <row r="951" spans="1:2" x14ac:dyDescent="0.3">
      <c r="A951">
        <v>1052</v>
      </c>
      <c r="B951" s="2" t="s">
        <v>1458</v>
      </c>
    </row>
    <row r="952" spans="1:2" x14ac:dyDescent="0.3">
      <c r="A952">
        <v>1053</v>
      </c>
      <c r="B952" s="2" t="s">
        <v>1459</v>
      </c>
    </row>
    <row r="953" spans="1:2" x14ac:dyDescent="0.3">
      <c r="A953">
        <v>1055</v>
      </c>
      <c r="B953" s="2" t="s">
        <v>1460</v>
      </c>
    </row>
    <row r="954" spans="1:2" x14ac:dyDescent="0.3">
      <c r="A954">
        <v>1056</v>
      </c>
      <c r="B954" s="2" t="s">
        <v>1461</v>
      </c>
    </row>
    <row r="955" spans="1:2" x14ac:dyDescent="0.3">
      <c r="A955">
        <v>1057</v>
      </c>
      <c r="B955" s="2" t="s">
        <v>1462</v>
      </c>
    </row>
    <row r="956" spans="1:2" x14ac:dyDescent="0.3">
      <c r="A956">
        <v>1058</v>
      </c>
      <c r="B956" s="2" t="s">
        <v>1463</v>
      </c>
    </row>
    <row r="957" spans="1:2" x14ac:dyDescent="0.3">
      <c r="A957">
        <v>1060</v>
      </c>
      <c r="B957" s="2" t="s">
        <v>1464</v>
      </c>
    </row>
    <row r="958" spans="1:2" x14ac:dyDescent="0.3">
      <c r="A958">
        <v>1061</v>
      </c>
      <c r="B958" s="2" t="s">
        <v>1465</v>
      </c>
    </row>
    <row r="959" spans="1:2" x14ac:dyDescent="0.3">
      <c r="A959">
        <v>1063</v>
      </c>
      <c r="B959" s="2" t="s">
        <v>1466</v>
      </c>
    </row>
    <row r="960" spans="1:2" x14ac:dyDescent="0.3">
      <c r="A960">
        <v>1066</v>
      </c>
      <c r="B960" s="2" t="s">
        <v>1467</v>
      </c>
    </row>
    <row r="961" spans="1:2" x14ac:dyDescent="0.3">
      <c r="A961">
        <v>1067</v>
      </c>
      <c r="B961" s="2" t="s">
        <v>1468</v>
      </c>
    </row>
    <row r="962" spans="1:2" x14ac:dyDescent="0.3">
      <c r="A962">
        <v>1072</v>
      </c>
      <c r="B962" s="2" t="s">
        <v>1469</v>
      </c>
    </row>
    <row r="963" spans="1:2" x14ac:dyDescent="0.3">
      <c r="A963">
        <v>1043</v>
      </c>
      <c r="B963" s="2" t="s">
        <v>1470</v>
      </c>
    </row>
    <row r="964" spans="1:2" x14ac:dyDescent="0.3">
      <c r="A964">
        <v>1073</v>
      </c>
      <c r="B964" s="2" t="s">
        <v>1471</v>
      </c>
    </row>
    <row r="965" spans="1:2" x14ac:dyDescent="0.3">
      <c r="A965">
        <v>1074</v>
      </c>
      <c r="B965" s="2" t="s">
        <v>1472</v>
      </c>
    </row>
    <row r="966" spans="1:2" x14ac:dyDescent="0.3">
      <c r="A966">
        <v>1075</v>
      </c>
      <c r="B966" s="2" t="s">
        <v>1473</v>
      </c>
    </row>
    <row r="967" spans="1:2" x14ac:dyDescent="0.3">
      <c r="A967">
        <v>1076</v>
      </c>
      <c r="B967" s="2" t="s">
        <v>1474</v>
      </c>
    </row>
    <row r="968" spans="1:2" x14ac:dyDescent="0.3">
      <c r="A968">
        <v>1077</v>
      </c>
      <c r="B968" s="2" t="s">
        <v>1475</v>
      </c>
    </row>
    <row r="969" spans="1:2" x14ac:dyDescent="0.3">
      <c r="A969">
        <v>1078</v>
      </c>
      <c r="B969" s="2" t="s">
        <v>1476</v>
      </c>
    </row>
    <row r="970" spans="1:2" x14ac:dyDescent="0.3">
      <c r="A970">
        <v>1079</v>
      </c>
      <c r="B970" s="2" t="s">
        <v>1477</v>
      </c>
    </row>
    <row r="971" spans="1:2" x14ac:dyDescent="0.3">
      <c r="A971">
        <v>1081</v>
      </c>
      <c r="B971" s="2" t="s">
        <v>1478</v>
      </c>
    </row>
    <row r="972" spans="1:2" x14ac:dyDescent="0.3">
      <c r="A972">
        <v>1082</v>
      </c>
      <c r="B972" s="2" t="s">
        <v>1479</v>
      </c>
    </row>
    <row r="973" spans="1:2" x14ac:dyDescent="0.3">
      <c r="A973">
        <v>1083</v>
      </c>
      <c r="B973" s="2" t="s">
        <v>1480</v>
      </c>
    </row>
    <row r="974" spans="1:2" x14ac:dyDescent="0.3">
      <c r="A974">
        <v>1084</v>
      </c>
      <c r="B974" s="2" t="s">
        <v>1481</v>
      </c>
    </row>
    <row r="975" spans="1:2" x14ac:dyDescent="0.3">
      <c r="A975">
        <v>1085</v>
      </c>
      <c r="B975" s="2" t="s">
        <v>1482</v>
      </c>
    </row>
    <row r="976" spans="1:2" x14ac:dyDescent="0.3">
      <c r="A976">
        <v>1086</v>
      </c>
      <c r="B976" s="2" t="s">
        <v>1483</v>
      </c>
    </row>
    <row r="977" spans="1:2" x14ac:dyDescent="0.3">
      <c r="A977">
        <v>1087</v>
      </c>
      <c r="B977" s="2" t="s">
        <v>1484</v>
      </c>
    </row>
    <row r="978" spans="1:2" x14ac:dyDescent="0.3">
      <c r="A978">
        <v>1088</v>
      </c>
      <c r="B978" s="2" t="s">
        <v>1485</v>
      </c>
    </row>
    <row r="979" spans="1:2" x14ac:dyDescent="0.3">
      <c r="A979">
        <v>1089</v>
      </c>
      <c r="B979" s="2" t="s">
        <v>1486</v>
      </c>
    </row>
    <row r="980" spans="1:2" x14ac:dyDescent="0.3">
      <c r="A980">
        <v>1090</v>
      </c>
      <c r="B980" s="2" t="s">
        <v>1487</v>
      </c>
    </row>
    <row r="981" spans="1:2" x14ac:dyDescent="0.3">
      <c r="A981">
        <v>1091</v>
      </c>
      <c r="B981" s="2" t="s">
        <v>1488</v>
      </c>
    </row>
    <row r="982" spans="1:2" x14ac:dyDescent="0.3">
      <c r="A982">
        <v>1092</v>
      </c>
      <c r="B982" s="2" t="s">
        <v>1489</v>
      </c>
    </row>
    <row r="983" spans="1:2" x14ac:dyDescent="0.3">
      <c r="A983">
        <v>1093</v>
      </c>
      <c r="B983" s="2" t="s">
        <v>1490</v>
      </c>
    </row>
    <row r="984" spans="1:2" x14ac:dyDescent="0.3">
      <c r="A984">
        <v>1094</v>
      </c>
      <c r="B984" s="2" t="s">
        <v>1491</v>
      </c>
    </row>
    <row r="985" spans="1:2" x14ac:dyDescent="0.3">
      <c r="A985">
        <v>1095</v>
      </c>
      <c r="B985" s="2" t="s">
        <v>1492</v>
      </c>
    </row>
    <row r="986" spans="1:2" x14ac:dyDescent="0.3">
      <c r="A986">
        <v>1096</v>
      </c>
      <c r="B986" s="2" t="s">
        <v>1493</v>
      </c>
    </row>
    <row r="987" spans="1:2" x14ac:dyDescent="0.3">
      <c r="A987">
        <v>1102</v>
      </c>
      <c r="B987" s="2" t="s">
        <v>1494</v>
      </c>
    </row>
    <row r="988" spans="1:2" x14ac:dyDescent="0.3">
      <c r="A988">
        <v>1103</v>
      </c>
      <c r="B988" s="2" t="s">
        <v>1495</v>
      </c>
    </row>
    <row r="989" spans="1:2" x14ac:dyDescent="0.3">
      <c r="A989">
        <v>1104</v>
      </c>
      <c r="B989" s="2" t="s">
        <v>1496</v>
      </c>
    </row>
    <row r="990" spans="1:2" x14ac:dyDescent="0.3">
      <c r="A990">
        <v>1106</v>
      </c>
      <c r="B990" s="2" t="s">
        <v>1497</v>
      </c>
    </row>
    <row r="991" spans="1:2" x14ac:dyDescent="0.3">
      <c r="A991">
        <v>1107</v>
      </c>
      <c r="B991" s="2" t="s">
        <v>1498</v>
      </c>
    </row>
    <row r="992" spans="1:2" x14ac:dyDescent="0.3">
      <c r="A992">
        <v>1108</v>
      </c>
      <c r="B992" s="2" t="s">
        <v>1499</v>
      </c>
    </row>
    <row r="993" spans="1:2" x14ac:dyDescent="0.3">
      <c r="A993">
        <v>1109</v>
      </c>
      <c r="B993" s="2" t="s">
        <v>1500</v>
      </c>
    </row>
    <row r="994" spans="1:2" x14ac:dyDescent="0.3">
      <c r="A994">
        <v>1110</v>
      </c>
      <c r="B994" s="2" t="s">
        <v>1501</v>
      </c>
    </row>
    <row r="995" spans="1:2" x14ac:dyDescent="0.3">
      <c r="A995">
        <v>1111</v>
      </c>
      <c r="B995" s="2" t="s">
        <v>1502</v>
      </c>
    </row>
    <row r="996" spans="1:2" x14ac:dyDescent="0.3">
      <c r="A996">
        <v>1112</v>
      </c>
      <c r="B996" s="2" t="s">
        <v>1503</v>
      </c>
    </row>
    <row r="997" spans="1:2" x14ac:dyDescent="0.3">
      <c r="A997">
        <v>1113</v>
      </c>
      <c r="B997" s="2" t="s">
        <v>1504</v>
      </c>
    </row>
    <row r="998" spans="1:2" x14ac:dyDescent="0.3">
      <c r="A998">
        <v>1115</v>
      </c>
      <c r="B998" s="2" t="s">
        <v>1505</v>
      </c>
    </row>
    <row r="999" spans="1:2" x14ac:dyDescent="0.3">
      <c r="A999">
        <v>1116</v>
      </c>
      <c r="B999" s="2" t="s">
        <v>1506</v>
      </c>
    </row>
    <row r="1000" spans="1:2" x14ac:dyDescent="0.3">
      <c r="A1000">
        <v>1117</v>
      </c>
      <c r="B1000" s="2" t="s">
        <v>1507</v>
      </c>
    </row>
    <row r="1001" spans="1:2" x14ac:dyDescent="0.3">
      <c r="A1001">
        <v>1118</v>
      </c>
      <c r="B1001" s="2" t="s">
        <v>1508</v>
      </c>
    </row>
    <row r="1002" spans="1:2" x14ac:dyDescent="0.3">
      <c r="A1002">
        <v>1119</v>
      </c>
      <c r="B1002" s="2" t="s">
        <v>1509</v>
      </c>
    </row>
    <row r="1003" spans="1:2" x14ac:dyDescent="0.3">
      <c r="A1003">
        <v>1120</v>
      </c>
      <c r="B1003" s="2" t="s">
        <v>1510</v>
      </c>
    </row>
    <row r="1004" spans="1:2" x14ac:dyDescent="0.3">
      <c r="A1004">
        <v>1122</v>
      </c>
      <c r="B1004" s="2" t="s">
        <v>1511</v>
      </c>
    </row>
    <row r="1005" spans="1:2" x14ac:dyDescent="0.3">
      <c r="A1005">
        <v>1123</v>
      </c>
      <c r="B1005" s="2" t="s">
        <v>1512</v>
      </c>
    </row>
    <row r="1006" spans="1:2" x14ac:dyDescent="0.3">
      <c r="A1006">
        <v>1125</v>
      </c>
      <c r="B1006" s="2" t="s">
        <v>1513</v>
      </c>
    </row>
    <row r="1007" spans="1:2" x14ac:dyDescent="0.3">
      <c r="A1007">
        <v>1126</v>
      </c>
      <c r="B1007" s="2" t="s">
        <v>1514</v>
      </c>
    </row>
    <row r="1008" spans="1:2" x14ac:dyDescent="0.3">
      <c r="A1008">
        <v>1127</v>
      </c>
      <c r="B1008" s="2" t="s">
        <v>1515</v>
      </c>
    </row>
    <row r="1009" spans="1:2" x14ac:dyDescent="0.3">
      <c r="A1009">
        <v>1129</v>
      </c>
      <c r="B1009" s="2" t="s">
        <v>1516</v>
      </c>
    </row>
    <row r="1010" spans="1:2" x14ac:dyDescent="0.3">
      <c r="A1010">
        <v>1130</v>
      </c>
      <c r="B1010" s="2" t="s">
        <v>1517</v>
      </c>
    </row>
    <row r="1011" spans="1:2" x14ac:dyDescent="0.3">
      <c r="A1011">
        <v>1131</v>
      </c>
      <c r="B1011" s="2" t="s">
        <v>1518</v>
      </c>
    </row>
    <row r="1012" spans="1:2" x14ac:dyDescent="0.3">
      <c r="A1012">
        <v>1132</v>
      </c>
      <c r="B1012" s="2" t="s">
        <v>1519</v>
      </c>
    </row>
    <row r="1013" spans="1:2" x14ac:dyDescent="0.3">
      <c r="A1013">
        <v>1133</v>
      </c>
      <c r="B1013" s="2" t="s">
        <v>1520</v>
      </c>
    </row>
    <row r="1014" spans="1:2" x14ac:dyDescent="0.3">
      <c r="A1014">
        <v>1134</v>
      </c>
      <c r="B1014" s="2" t="s">
        <v>1521</v>
      </c>
    </row>
    <row r="1015" spans="1:2" x14ac:dyDescent="0.3">
      <c r="A1015">
        <v>1135</v>
      </c>
      <c r="B1015" s="2" t="s">
        <v>1522</v>
      </c>
    </row>
    <row r="1016" spans="1:2" x14ac:dyDescent="0.3">
      <c r="A1016">
        <v>1136</v>
      </c>
      <c r="B1016" s="2" t="s">
        <v>1523</v>
      </c>
    </row>
    <row r="1017" spans="1:2" x14ac:dyDescent="0.3">
      <c r="A1017">
        <v>1137</v>
      </c>
      <c r="B1017" s="2" t="s">
        <v>1524</v>
      </c>
    </row>
    <row r="1018" spans="1:2" x14ac:dyDescent="0.3">
      <c r="A1018">
        <v>1138</v>
      </c>
      <c r="B1018" s="2" t="s">
        <v>1525</v>
      </c>
    </row>
    <row r="1019" spans="1:2" x14ac:dyDescent="0.3">
      <c r="A1019">
        <v>1141</v>
      </c>
      <c r="B1019" s="2" t="s">
        <v>1526</v>
      </c>
    </row>
    <row r="1020" spans="1:2" x14ac:dyDescent="0.3">
      <c r="A1020">
        <v>1142</v>
      </c>
      <c r="B1020" s="2" t="s">
        <v>1527</v>
      </c>
    </row>
    <row r="1021" spans="1:2" x14ac:dyDescent="0.3">
      <c r="A1021">
        <v>1144</v>
      </c>
      <c r="B1021" s="2" t="s">
        <v>1528</v>
      </c>
    </row>
    <row r="1022" spans="1:2" x14ac:dyDescent="0.3">
      <c r="A1022">
        <v>1145</v>
      </c>
      <c r="B1022" s="2" t="s">
        <v>1529</v>
      </c>
    </row>
    <row r="1023" spans="1:2" x14ac:dyDescent="0.3">
      <c r="A1023">
        <v>1146</v>
      </c>
      <c r="B1023" s="2" t="s">
        <v>1530</v>
      </c>
    </row>
    <row r="1024" spans="1:2" x14ac:dyDescent="0.3">
      <c r="A1024">
        <v>1149</v>
      </c>
      <c r="B1024" s="2" t="s">
        <v>1531</v>
      </c>
    </row>
    <row r="1025" spans="1:2" x14ac:dyDescent="0.3">
      <c r="A1025">
        <v>1150</v>
      </c>
      <c r="B1025" s="2" t="s">
        <v>1532</v>
      </c>
    </row>
    <row r="1026" spans="1:2" x14ac:dyDescent="0.3">
      <c r="A1026">
        <v>1152</v>
      </c>
      <c r="B1026" s="2" t="s">
        <v>1533</v>
      </c>
    </row>
    <row r="1027" spans="1:2" x14ac:dyDescent="0.3">
      <c r="A1027">
        <v>1153</v>
      </c>
      <c r="B1027" s="2" t="s">
        <v>1534</v>
      </c>
    </row>
    <row r="1028" spans="1:2" x14ac:dyDescent="0.3">
      <c r="A1028">
        <v>1155</v>
      </c>
      <c r="B1028" s="2" t="s">
        <v>1535</v>
      </c>
    </row>
    <row r="1029" spans="1:2" x14ac:dyDescent="0.3">
      <c r="A1029">
        <v>1156</v>
      </c>
      <c r="B1029" s="2" t="s">
        <v>1536</v>
      </c>
    </row>
    <row r="1030" spans="1:2" x14ac:dyDescent="0.3">
      <c r="A1030">
        <v>1157</v>
      </c>
      <c r="B1030" s="2" t="s">
        <v>1537</v>
      </c>
    </row>
    <row r="1031" spans="1:2" x14ac:dyDescent="0.3">
      <c r="A1031">
        <v>1158</v>
      </c>
      <c r="B1031" s="2" t="s">
        <v>1538</v>
      </c>
    </row>
    <row r="1032" spans="1:2" x14ac:dyDescent="0.3">
      <c r="A1032">
        <v>1159</v>
      </c>
      <c r="B1032" s="2" t="s">
        <v>1539</v>
      </c>
    </row>
    <row r="1033" spans="1:2" x14ac:dyDescent="0.3">
      <c r="A1033">
        <v>1160</v>
      </c>
      <c r="B1033" s="2" t="s">
        <v>1540</v>
      </c>
    </row>
    <row r="1034" spans="1:2" x14ac:dyDescent="0.3">
      <c r="A1034">
        <v>1128</v>
      </c>
      <c r="B1034" s="2" t="s">
        <v>1541</v>
      </c>
    </row>
    <row r="1035" spans="1:2" x14ac:dyDescent="0.3">
      <c r="A1035">
        <v>1154</v>
      </c>
      <c r="B1035" s="2" t="s">
        <v>1542</v>
      </c>
    </row>
    <row r="1036" spans="1:2" x14ac:dyDescent="0.3">
      <c r="A1036">
        <v>1121</v>
      </c>
      <c r="B1036" s="2" t="s">
        <v>1543</v>
      </c>
    </row>
    <row r="1037" spans="1:2" x14ac:dyDescent="0.3">
      <c r="A1037">
        <v>1161</v>
      </c>
      <c r="B1037" s="2" t="s">
        <v>1544</v>
      </c>
    </row>
    <row r="1038" spans="1:2" x14ac:dyDescent="0.3">
      <c r="A1038">
        <v>1162</v>
      </c>
      <c r="B1038" s="2" t="s">
        <v>1545</v>
      </c>
    </row>
    <row r="1039" spans="1:2" x14ac:dyDescent="0.3">
      <c r="A1039">
        <v>1163</v>
      </c>
      <c r="B1039" s="2" t="s">
        <v>1546</v>
      </c>
    </row>
    <row r="1040" spans="1:2" x14ac:dyDescent="0.3">
      <c r="A1040">
        <v>1170</v>
      </c>
      <c r="B1040" s="2" t="s">
        <v>1547</v>
      </c>
    </row>
    <row r="1041" spans="1:2" x14ac:dyDescent="0.3">
      <c r="A1041">
        <v>1171</v>
      </c>
      <c r="B1041" s="2" t="s">
        <v>1548</v>
      </c>
    </row>
    <row r="1042" spans="1:2" x14ac:dyDescent="0.3">
      <c r="A1042">
        <v>1172</v>
      </c>
      <c r="B1042" s="2" t="s">
        <v>1549</v>
      </c>
    </row>
    <row r="1043" spans="1:2" x14ac:dyDescent="0.3">
      <c r="A1043">
        <v>1173</v>
      </c>
      <c r="B1043" s="2" t="s">
        <v>1550</v>
      </c>
    </row>
    <row r="1044" spans="1:2" x14ac:dyDescent="0.3">
      <c r="A1044">
        <v>1179</v>
      </c>
      <c r="B1044" s="2" t="s">
        <v>1551</v>
      </c>
    </row>
    <row r="1045" spans="1:2" x14ac:dyDescent="0.3">
      <c r="A1045">
        <v>1180</v>
      </c>
      <c r="B1045" s="2" t="s">
        <v>1552</v>
      </c>
    </row>
    <row r="1046" spans="1:2" x14ac:dyDescent="0.3">
      <c r="A1046">
        <v>1181</v>
      </c>
      <c r="B1046" s="2" t="s">
        <v>1553</v>
      </c>
    </row>
    <row r="1047" spans="1:2" x14ac:dyDescent="0.3">
      <c r="A1047">
        <v>1184</v>
      </c>
      <c r="B1047" s="2" t="s">
        <v>1554</v>
      </c>
    </row>
    <row r="1048" spans="1:2" x14ac:dyDescent="0.3">
      <c r="A1048">
        <v>1185</v>
      </c>
      <c r="B1048" s="2" t="s">
        <v>1555</v>
      </c>
    </row>
    <row r="1049" spans="1:2" x14ac:dyDescent="0.3">
      <c r="A1049">
        <v>1186</v>
      </c>
      <c r="B1049" s="2" t="s">
        <v>1556</v>
      </c>
    </row>
    <row r="1050" spans="1:2" x14ac:dyDescent="0.3">
      <c r="A1050">
        <v>1187</v>
      </c>
      <c r="B1050" s="2" t="s">
        <v>1557</v>
      </c>
    </row>
    <row r="1051" spans="1:2" x14ac:dyDescent="0.3">
      <c r="A1051">
        <v>1188</v>
      </c>
      <c r="B1051" s="2" t="s">
        <v>1558</v>
      </c>
    </row>
    <row r="1052" spans="1:2" x14ac:dyDescent="0.3">
      <c r="A1052">
        <v>1189</v>
      </c>
      <c r="B1052" s="2" t="s">
        <v>1559</v>
      </c>
    </row>
    <row r="1053" spans="1:2" x14ac:dyDescent="0.3">
      <c r="A1053">
        <v>1191</v>
      </c>
      <c r="B1053" s="2" t="s">
        <v>1560</v>
      </c>
    </row>
    <row r="1054" spans="1:2" x14ac:dyDescent="0.3">
      <c r="A1054">
        <v>1192</v>
      </c>
      <c r="B1054" s="2" t="s">
        <v>1561</v>
      </c>
    </row>
    <row r="1055" spans="1:2" x14ac:dyDescent="0.3">
      <c r="A1055">
        <v>1193</v>
      </c>
      <c r="B1055" s="2" t="s">
        <v>1562</v>
      </c>
    </row>
    <row r="1056" spans="1:2" x14ac:dyDescent="0.3">
      <c r="A1056">
        <v>1194</v>
      </c>
      <c r="B1056" s="2" t="s">
        <v>1563</v>
      </c>
    </row>
    <row r="1057" spans="1:2" x14ac:dyDescent="0.3">
      <c r="A1057">
        <v>1195</v>
      </c>
      <c r="B1057" s="2" t="s">
        <v>1564</v>
      </c>
    </row>
    <row r="1058" spans="1:2" x14ac:dyDescent="0.3">
      <c r="A1058">
        <v>1196</v>
      </c>
      <c r="B1058" s="2" t="s">
        <v>1565</v>
      </c>
    </row>
    <row r="1059" spans="1:2" x14ac:dyDescent="0.3">
      <c r="A1059">
        <v>1198</v>
      </c>
      <c r="B1059" s="2" t="s">
        <v>1566</v>
      </c>
    </row>
    <row r="1060" spans="1:2" x14ac:dyDescent="0.3">
      <c r="A1060">
        <v>1202</v>
      </c>
      <c r="B1060" s="2" t="s">
        <v>1567</v>
      </c>
    </row>
    <row r="1061" spans="1:2" x14ac:dyDescent="0.3">
      <c r="A1061">
        <v>1203</v>
      </c>
      <c r="B1061" s="2" t="s">
        <v>1568</v>
      </c>
    </row>
    <row r="1062" spans="1:2" x14ac:dyDescent="0.3">
      <c r="A1062">
        <v>1204</v>
      </c>
      <c r="B1062" s="2" t="s">
        <v>1569</v>
      </c>
    </row>
    <row r="1063" spans="1:2" x14ac:dyDescent="0.3">
      <c r="A1063">
        <v>1515</v>
      </c>
      <c r="B1063" s="2" t="s">
        <v>1570</v>
      </c>
    </row>
    <row r="1064" spans="1:2" x14ac:dyDescent="0.3">
      <c r="A1064">
        <v>1205</v>
      </c>
      <c r="B1064" s="2" t="s">
        <v>1571</v>
      </c>
    </row>
    <row r="1065" spans="1:2" x14ac:dyDescent="0.3">
      <c r="A1065">
        <v>1197</v>
      </c>
      <c r="B1065" s="2" t="s">
        <v>1572</v>
      </c>
    </row>
    <row r="1066" spans="1:2" x14ac:dyDescent="0.3">
      <c r="A1066">
        <v>1182</v>
      </c>
      <c r="B1066" s="2" t="s">
        <v>1573</v>
      </c>
    </row>
    <row r="1067" spans="1:2" x14ac:dyDescent="0.3">
      <c r="A1067">
        <v>1183</v>
      </c>
      <c r="B1067" s="2" t="s">
        <v>1574</v>
      </c>
    </row>
    <row r="1068" spans="1:2" x14ac:dyDescent="0.3">
      <c r="A1068">
        <v>1178</v>
      </c>
      <c r="B1068" s="2" t="s">
        <v>1575</v>
      </c>
    </row>
    <row r="1069" spans="1:2" x14ac:dyDescent="0.3">
      <c r="A1069">
        <v>1177</v>
      </c>
      <c r="B1069" s="2" t="s">
        <v>1576</v>
      </c>
    </row>
    <row r="1070" spans="1:2" x14ac:dyDescent="0.3">
      <c r="A1070">
        <v>1176</v>
      </c>
      <c r="B1070" s="2" t="s">
        <v>1577</v>
      </c>
    </row>
    <row r="1071" spans="1:2" x14ac:dyDescent="0.3">
      <c r="A1071">
        <v>1175</v>
      </c>
      <c r="B1071" s="2" t="s">
        <v>1578</v>
      </c>
    </row>
    <row r="1072" spans="1:2" x14ac:dyDescent="0.3">
      <c r="A1072">
        <v>1174</v>
      </c>
      <c r="B1072" s="2" t="s">
        <v>1579</v>
      </c>
    </row>
    <row r="1073" spans="1:2" x14ac:dyDescent="0.3">
      <c r="A1073">
        <v>140</v>
      </c>
      <c r="B1073" s="2" t="s">
        <v>1580</v>
      </c>
    </row>
    <row r="1074" spans="1:2" x14ac:dyDescent="0.3">
      <c r="A1074">
        <v>142</v>
      </c>
      <c r="B1074" s="2" t="s">
        <v>1581</v>
      </c>
    </row>
    <row r="1075" spans="1:2" x14ac:dyDescent="0.3">
      <c r="A1075">
        <v>144</v>
      </c>
      <c r="B1075" s="2" t="s">
        <v>1582</v>
      </c>
    </row>
    <row r="1076" spans="1:2" x14ac:dyDescent="0.3">
      <c r="A1076">
        <v>145</v>
      </c>
      <c r="B1076" s="2" t="s">
        <v>1583</v>
      </c>
    </row>
    <row r="1077" spans="1:2" x14ac:dyDescent="0.3">
      <c r="A1077">
        <v>150</v>
      </c>
      <c r="B1077" s="2" t="s">
        <v>1584</v>
      </c>
    </row>
    <row r="1078" spans="1:2" x14ac:dyDescent="0.3">
      <c r="A1078">
        <v>153</v>
      </c>
      <c r="B1078" s="2" t="s">
        <v>1585</v>
      </c>
    </row>
    <row r="1079" spans="1:2" x14ac:dyDescent="0.3">
      <c r="A1079">
        <v>154</v>
      </c>
      <c r="B1079" s="2" t="s">
        <v>1586</v>
      </c>
    </row>
    <row r="1080" spans="1:2" x14ac:dyDescent="0.3">
      <c r="A1080">
        <v>156</v>
      </c>
      <c r="B1080" s="2" t="s">
        <v>1587</v>
      </c>
    </row>
    <row r="1081" spans="1:2" x14ac:dyDescent="0.3">
      <c r="A1081">
        <v>165</v>
      </c>
      <c r="B1081" s="2" t="s">
        <v>1588</v>
      </c>
    </row>
    <row r="1082" spans="1:2" x14ac:dyDescent="0.3">
      <c r="A1082">
        <v>1540</v>
      </c>
      <c r="B1082" s="2" t="s">
        <v>1589</v>
      </c>
    </row>
    <row r="1083" spans="1:2" x14ac:dyDescent="0.3">
      <c r="A1083">
        <v>1541</v>
      </c>
      <c r="B1083" s="2" t="s">
        <v>1590</v>
      </c>
    </row>
    <row r="1084" spans="1:2" x14ac:dyDescent="0.3">
      <c r="A1084">
        <v>1542</v>
      </c>
      <c r="B1084" s="2" t="s">
        <v>1591</v>
      </c>
    </row>
    <row r="1085" spans="1:2" x14ac:dyDescent="0.3">
      <c r="A1085">
        <v>162</v>
      </c>
      <c r="B1085" s="2" t="s">
        <v>1592</v>
      </c>
    </row>
    <row r="1086" spans="1:2" x14ac:dyDescent="0.3">
      <c r="A1086">
        <v>158</v>
      </c>
      <c r="B1086" s="2" t="s">
        <v>1593</v>
      </c>
    </row>
    <row r="1087" spans="1:2" x14ac:dyDescent="0.3">
      <c r="A1087">
        <v>129</v>
      </c>
      <c r="B1087" s="2" t="s">
        <v>1594</v>
      </c>
    </row>
    <row r="1088" spans="1:2" x14ac:dyDescent="0.3">
      <c r="A1088">
        <v>159</v>
      </c>
      <c r="B1088" s="2" t="s">
        <v>1595</v>
      </c>
    </row>
    <row r="1089" spans="1:2" x14ac:dyDescent="0.3">
      <c r="A1089">
        <v>1552</v>
      </c>
      <c r="B1089" s="2" t="s">
        <v>1596</v>
      </c>
    </row>
    <row r="1090" spans="1:2" x14ac:dyDescent="0.3">
      <c r="A1090">
        <v>1569</v>
      </c>
      <c r="B1090" s="2" t="s">
        <v>1597</v>
      </c>
    </row>
    <row r="1091" spans="1:2" x14ac:dyDescent="0.3">
      <c r="A1091">
        <v>167</v>
      </c>
      <c r="B1091" s="2" t="s">
        <v>1598</v>
      </c>
    </row>
    <row r="1092" spans="1:2" x14ac:dyDescent="0.3">
      <c r="A1092">
        <v>148</v>
      </c>
      <c r="B1092" s="2" t="s">
        <v>1599</v>
      </c>
    </row>
    <row r="1093" spans="1:2" x14ac:dyDescent="0.3">
      <c r="A1093">
        <v>146</v>
      </c>
      <c r="B1093" s="2" t="s">
        <v>1600</v>
      </c>
    </row>
    <row r="1094" spans="1:2" x14ac:dyDescent="0.3">
      <c r="A1094">
        <v>160</v>
      </c>
      <c r="B1094" s="2" t="s">
        <v>1601</v>
      </c>
    </row>
    <row r="1095" spans="1:2" x14ac:dyDescent="0.3">
      <c r="A1095">
        <v>132</v>
      </c>
      <c r="B1095" s="2" t="s">
        <v>1602</v>
      </c>
    </row>
    <row r="1096" spans="1:2" x14ac:dyDescent="0.3">
      <c r="A1096">
        <v>1124</v>
      </c>
      <c r="B1096" s="2" t="s">
        <v>1603</v>
      </c>
    </row>
    <row r="1097" spans="1:2" x14ac:dyDescent="0.3">
      <c r="A1097">
        <v>1570</v>
      </c>
      <c r="B1097" s="2" t="s">
        <v>1604</v>
      </c>
    </row>
    <row r="1098" spans="1:2" x14ac:dyDescent="0.3">
      <c r="A1098">
        <v>1604</v>
      </c>
      <c r="B1098" s="2" t="s">
        <v>1605</v>
      </c>
    </row>
    <row r="1099" spans="1:2" x14ac:dyDescent="0.3">
      <c r="A1099">
        <v>1615</v>
      </c>
      <c r="B1099" s="2" t="s">
        <v>1606</v>
      </c>
    </row>
    <row r="1100" spans="1:2" x14ac:dyDescent="0.3">
      <c r="A1100">
        <v>1624</v>
      </c>
      <c r="B1100" s="2" t="s">
        <v>1607</v>
      </c>
    </row>
    <row r="1101" spans="1:2" x14ac:dyDescent="0.3">
      <c r="A1101">
        <v>1632</v>
      </c>
      <c r="B1101" s="2" t="s">
        <v>1608</v>
      </c>
    </row>
    <row r="1102" spans="1:2" x14ac:dyDescent="0.3">
      <c r="A1102">
        <v>1640</v>
      </c>
      <c r="B1102" s="2" t="s">
        <v>1609</v>
      </c>
    </row>
    <row r="1103" spans="1:2" x14ac:dyDescent="0.3">
      <c r="A1103">
        <v>1656</v>
      </c>
      <c r="B1103" s="2" t="s">
        <v>1610</v>
      </c>
    </row>
    <row r="1104" spans="1:2" x14ac:dyDescent="0.3">
      <c r="A1104">
        <v>1616</v>
      </c>
      <c r="B1104" s="2" t="s">
        <v>1611</v>
      </c>
    </row>
    <row r="1105" spans="1:2" x14ac:dyDescent="0.3">
      <c r="A1105">
        <v>1655</v>
      </c>
      <c r="B1105" s="2" t="s">
        <v>1612</v>
      </c>
    </row>
    <row r="1106" spans="1:2" x14ac:dyDescent="0.3">
      <c r="A1106">
        <v>1658</v>
      </c>
      <c r="B1106" s="2" t="s">
        <v>1613</v>
      </c>
    </row>
    <row r="1107" spans="1:2" x14ac:dyDescent="0.3">
      <c r="A1107">
        <v>1661</v>
      </c>
      <c r="B1107" s="2" t="s">
        <v>1614</v>
      </c>
    </row>
    <row r="1108" spans="1:2" x14ac:dyDescent="0.3">
      <c r="A1108">
        <v>1662</v>
      </c>
      <c r="B1108" s="2" t="s">
        <v>1615</v>
      </c>
    </row>
    <row r="1109" spans="1:2" x14ac:dyDescent="0.3">
      <c r="A1109">
        <v>1663</v>
      </c>
      <c r="B1109" s="2" t="s">
        <v>1616</v>
      </c>
    </row>
    <row r="1110" spans="1:2" x14ac:dyDescent="0.3">
      <c r="A1110">
        <v>1667</v>
      </c>
      <c r="B1110" s="2" t="s">
        <v>1617</v>
      </c>
    </row>
    <row r="1111" spans="1:2" x14ac:dyDescent="0.3">
      <c r="A1111">
        <v>1571</v>
      </c>
      <c r="B1111" s="2" t="s">
        <v>1618</v>
      </c>
    </row>
    <row r="1112" spans="1:2" x14ac:dyDescent="0.3">
      <c r="A1112">
        <v>1553</v>
      </c>
      <c r="B1112" s="2" t="s">
        <v>1619</v>
      </c>
    </row>
    <row r="1113" spans="1:2" x14ac:dyDescent="0.3">
      <c r="A1113">
        <v>1605</v>
      </c>
      <c r="B1113" s="2" t="s">
        <v>1620</v>
      </c>
    </row>
    <row r="1114" spans="1:2" x14ac:dyDescent="0.3">
      <c r="A1114">
        <v>1617</v>
      </c>
      <c r="B1114" s="2" t="s">
        <v>1621</v>
      </c>
    </row>
    <row r="1115" spans="1:2" x14ac:dyDescent="0.3">
      <c r="A1115">
        <v>1633</v>
      </c>
      <c r="B1115" s="2" t="s">
        <v>1622</v>
      </c>
    </row>
    <row r="1116" spans="1:2" x14ac:dyDescent="0.3">
      <c r="A1116">
        <v>661</v>
      </c>
      <c r="B1116" s="2" t="s">
        <v>1623</v>
      </c>
    </row>
    <row r="1117" spans="1:2" x14ac:dyDescent="0.3">
      <c r="A1117">
        <v>1657</v>
      </c>
      <c r="B1117" s="2" t="s">
        <v>1624</v>
      </c>
    </row>
    <row r="1118" spans="1:2" x14ac:dyDescent="0.3">
      <c r="A1118">
        <v>1659</v>
      </c>
      <c r="B1118" s="2" t="s">
        <v>1625</v>
      </c>
    </row>
    <row r="1119" spans="1:2" x14ac:dyDescent="0.3">
      <c r="A1119">
        <v>1664</v>
      </c>
      <c r="B1119" s="2" t="s">
        <v>1626</v>
      </c>
    </row>
    <row r="1120" spans="1:2" x14ac:dyDescent="0.3">
      <c r="A1120">
        <v>1668</v>
      </c>
      <c r="B1120" s="2" t="s">
        <v>1627</v>
      </c>
    </row>
    <row r="1121" spans="1:2" x14ac:dyDescent="0.3">
      <c r="A1121">
        <v>261</v>
      </c>
      <c r="B1121" s="2" t="s">
        <v>1628</v>
      </c>
    </row>
    <row r="1122" spans="1:2" x14ac:dyDescent="0.3">
      <c r="A1122">
        <v>133</v>
      </c>
      <c r="B1122" s="2" t="s">
        <v>1629</v>
      </c>
    </row>
    <row r="1123" spans="1:2" x14ac:dyDescent="0.3">
      <c r="A1123">
        <v>1554</v>
      </c>
      <c r="B1123" s="2" t="s">
        <v>1630</v>
      </c>
    </row>
    <row r="1124" spans="1:2" x14ac:dyDescent="0.3">
      <c r="A1124">
        <v>1572</v>
      </c>
      <c r="B1124" s="2" t="s">
        <v>1631</v>
      </c>
    </row>
    <row r="1125" spans="1:2" x14ac:dyDescent="0.3">
      <c r="A1125">
        <v>1606</v>
      </c>
      <c r="B1125" s="2" t="s">
        <v>1632</v>
      </c>
    </row>
    <row r="1126" spans="1:2" x14ac:dyDescent="0.3">
      <c r="A1126">
        <v>1626</v>
      </c>
      <c r="B1126" s="2" t="s">
        <v>1633</v>
      </c>
    </row>
    <row r="1127" spans="1:2" x14ac:dyDescent="0.3">
      <c r="A1127">
        <v>1618</v>
      </c>
      <c r="B1127" s="2" t="s">
        <v>1634</v>
      </c>
    </row>
    <row r="1128" spans="1:2" x14ac:dyDescent="0.3">
      <c r="A1128">
        <v>1634</v>
      </c>
      <c r="B1128" s="2" t="s">
        <v>1635</v>
      </c>
    </row>
    <row r="1129" spans="1:2" x14ac:dyDescent="0.3">
      <c r="A1129">
        <v>1641</v>
      </c>
      <c r="B1129" s="2" t="s">
        <v>1636</v>
      </c>
    </row>
    <row r="1130" spans="1:2" x14ac:dyDescent="0.3">
      <c r="A1130">
        <v>1201</v>
      </c>
      <c r="B1130" s="2" t="s">
        <v>1637</v>
      </c>
    </row>
    <row r="1131" spans="1:2" x14ac:dyDescent="0.3">
      <c r="A1131">
        <v>1660</v>
      </c>
      <c r="B1131" s="2" t="s">
        <v>1638</v>
      </c>
    </row>
    <row r="1132" spans="1:2" x14ac:dyDescent="0.3">
      <c r="A1132">
        <v>1665</v>
      </c>
      <c r="B1132" s="2" t="s">
        <v>1639</v>
      </c>
    </row>
    <row r="1133" spans="1:2" x14ac:dyDescent="0.3">
      <c r="A1133">
        <v>1669</v>
      </c>
      <c r="B1133" s="2" t="s">
        <v>1640</v>
      </c>
    </row>
    <row r="1134" spans="1:2" x14ac:dyDescent="0.3">
      <c r="A1134">
        <v>1555</v>
      </c>
      <c r="B1134" s="2" t="s">
        <v>1641</v>
      </c>
    </row>
    <row r="1135" spans="1:2" x14ac:dyDescent="0.3">
      <c r="A1135">
        <v>1573</v>
      </c>
      <c r="B1135" s="2" t="s">
        <v>1642</v>
      </c>
    </row>
    <row r="1136" spans="1:2" x14ac:dyDescent="0.3">
      <c r="A1136">
        <v>1607</v>
      </c>
      <c r="B1136" s="2" t="s">
        <v>1643</v>
      </c>
    </row>
    <row r="1137" spans="1:2" x14ac:dyDescent="0.3">
      <c r="A1137">
        <v>1619</v>
      </c>
      <c r="B1137" s="2" t="s">
        <v>1644</v>
      </c>
    </row>
    <row r="1138" spans="1:2" x14ac:dyDescent="0.3">
      <c r="A1138">
        <v>1627</v>
      </c>
      <c r="B1138" s="2" t="s">
        <v>1645</v>
      </c>
    </row>
    <row r="1139" spans="1:2" x14ac:dyDescent="0.3">
      <c r="A1139">
        <v>1642</v>
      </c>
      <c r="B1139" s="2" t="s">
        <v>1646</v>
      </c>
    </row>
    <row r="1140" spans="1:2" x14ac:dyDescent="0.3">
      <c r="A1140">
        <v>1635</v>
      </c>
      <c r="B1140" s="2" t="s">
        <v>1647</v>
      </c>
    </row>
    <row r="1141" spans="1:2" x14ac:dyDescent="0.3">
      <c r="A1141">
        <v>1666</v>
      </c>
      <c r="B1141" s="2" t="s">
        <v>1648</v>
      </c>
    </row>
    <row r="1142" spans="1:2" x14ac:dyDescent="0.3">
      <c r="A1142">
        <v>1670</v>
      </c>
      <c r="B1142" s="2" t="s">
        <v>1649</v>
      </c>
    </row>
    <row r="1143" spans="1:2" x14ac:dyDescent="0.3">
      <c r="A1143">
        <v>1551</v>
      </c>
      <c r="B1143" s="2" t="s">
        <v>1650</v>
      </c>
    </row>
    <row r="1144" spans="1:2" x14ac:dyDescent="0.3">
      <c r="A1144">
        <v>1574</v>
      </c>
      <c r="B1144" s="2" t="s">
        <v>1651</v>
      </c>
    </row>
    <row r="1145" spans="1:2" x14ac:dyDescent="0.3">
      <c r="A1145">
        <v>1608</v>
      </c>
      <c r="B1145" s="2" t="s">
        <v>1652</v>
      </c>
    </row>
    <row r="1146" spans="1:2" x14ac:dyDescent="0.3">
      <c r="A1146">
        <v>1620</v>
      </c>
      <c r="B1146" s="2" t="s">
        <v>1653</v>
      </c>
    </row>
    <row r="1147" spans="1:2" x14ac:dyDescent="0.3">
      <c r="A1147">
        <v>1628</v>
      </c>
      <c r="B1147" s="2" t="s">
        <v>1654</v>
      </c>
    </row>
    <row r="1148" spans="1:2" x14ac:dyDescent="0.3">
      <c r="A1148">
        <v>1636</v>
      </c>
      <c r="B1148" s="2" t="s">
        <v>1655</v>
      </c>
    </row>
    <row r="1149" spans="1:2" x14ac:dyDescent="0.3">
      <c r="A1149">
        <v>1643</v>
      </c>
      <c r="B1149" s="2" t="s">
        <v>1656</v>
      </c>
    </row>
    <row r="1150" spans="1:2" x14ac:dyDescent="0.3">
      <c r="A1150">
        <v>1671</v>
      </c>
      <c r="B1150" s="2" t="s">
        <v>1657</v>
      </c>
    </row>
    <row r="1151" spans="1:2" x14ac:dyDescent="0.3">
      <c r="A1151">
        <v>1556</v>
      </c>
      <c r="B1151" s="2" t="s">
        <v>1658</v>
      </c>
    </row>
    <row r="1152" spans="1:2" x14ac:dyDescent="0.3">
      <c r="A1152">
        <v>1005</v>
      </c>
      <c r="B1152" s="2" t="s">
        <v>1659</v>
      </c>
    </row>
    <row r="1153" spans="1:2" x14ac:dyDescent="0.3">
      <c r="A1153">
        <v>1609</v>
      </c>
      <c r="B1153" s="2" t="s">
        <v>1660</v>
      </c>
    </row>
    <row r="1154" spans="1:2" x14ac:dyDescent="0.3">
      <c r="A1154">
        <v>1621</v>
      </c>
      <c r="B1154" s="2" t="s">
        <v>1661</v>
      </c>
    </row>
    <row r="1155" spans="1:2" x14ac:dyDescent="0.3">
      <c r="A1155">
        <v>309</v>
      </c>
      <c r="B1155" s="2" t="s">
        <v>1662</v>
      </c>
    </row>
    <row r="1156" spans="1:2" x14ac:dyDescent="0.3">
      <c r="A1156">
        <v>1637</v>
      </c>
      <c r="B1156" s="2" t="s">
        <v>1663</v>
      </c>
    </row>
    <row r="1157" spans="1:2" x14ac:dyDescent="0.3">
      <c r="A1157">
        <v>1644</v>
      </c>
      <c r="B1157" s="2" t="s">
        <v>1664</v>
      </c>
    </row>
    <row r="1158" spans="1:2" x14ac:dyDescent="0.3">
      <c r="A1158">
        <v>416</v>
      </c>
      <c r="B1158" s="2" t="s">
        <v>1665</v>
      </c>
    </row>
    <row r="1159" spans="1:2" x14ac:dyDescent="0.3">
      <c r="A1159">
        <v>127</v>
      </c>
      <c r="B1159" s="2" t="s">
        <v>1666</v>
      </c>
    </row>
    <row r="1160" spans="1:2" x14ac:dyDescent="0.3">
      <c r="A1160">
        <v>817</v>
      </c>
      <c r="B1160" s="2" t="s">
        <v>1667</v>
      </c>
    </row>
    <row r="1161" spans="1:2" x14ac:dyDescent="0.3">
      <c r="A1161">
        <v>819</v>
      </c>
      <c r="B1161" s="2" t="s">
        <v>1668</v>
      </c>
    </row>
    <row r="1162" spans="1:2" x14ac:dyDescent="0.3">
      <c r="A1162">
        <v>1610</v>
      </c>
      <c r="B1162" s="2" t="s">
        <v>1669</v>
      </c>
    </row>
    <row r="1163" spans="1:2" x14ac:dyDescent="0.3">
      <c r="A1163">
        <v>1629</v>
      </c>
      <c r="B1163" s="2" t="s">
        <v>1670</v>
      </c>
    </row>
    <row r="1164" spans="1:2" x14ac:dyDescent="0.3">
      <c r="A1164">
        <v>1622</v>
      </c>
      <c r="B1164" s="2" t="s">
        <v>1671</v>
      </c>
    </row>
    <row r="1165" spans="1:2" x14ac:dyDescent="0.3">
      <c r="A1165">
        <v>1602</v>
      </c>
      <c r="B1165" s="2" t="s">
        <v>1672</v>
      </c>
    </row>
    <row r="1166" spans="1:2" x14ac:dyDescent="0.3">
      <c r="A1166">
        <v>1645</v>
      </c>
      <c r="B1166" s="2" t="s">
        <v>1673</v>
      </c>
    </row>
    <row r="1167" spans="1:2" x14ac:dyDescent="0.3">
      <c r="A1167">
        <v>1557</v>
      </c>
      <c r="B1167" s="2" t="s">
        <v>1674</v>
      </c>
    </row>
    <row r="1168" spans="1:2" x14ac:dyDescent="0.3">
      <c r="A1168">
        <v>1575</v>
      </c>
      <c r="B1168" s="2" t="s">
        <v>1675</v>
      </c>
    </row>
    <row r="1169" spans="1:2" x14ac:dyDescent="0.3">
      <c r="A1169">
        <v>1611</v>
      </c>
      <c r="B1169" s="2" t="s">
        <v>1676</v>
      </c>
    </row>
    <row r="1170" spans="1:2" x14ac:dyDescent="0.3">
      <c r="A1170">
        <v>1065</v>
      </c>
      <c r="B1170" s="2" t="s">
        <v>1677</v>
      </c>
    </row>
    <row r="1171" spans="1:2" x14ac:dyDescent="0.3">
      <c r="A1171">
        <v>742</v>
      </c>
      <c r="B1171" s="2" t="s">
        <v>1678</v>
      </c>
    </row>
    <row r="1172" spans="1:2" x14ac:dyDescent="0.3">
      <c r="A1172">
        <v>612</v>
      </c>
      <c r="B1172" s="2" t="s">
        <v>1679</v>
      </c>
    </row>
    <row r="1173" spans="1:2" x14ac:dyDescent="0.3">
      <c r="A1173">
        <v>1646</v>
      </c>
      <c r="B1173" s="2" t="s">
        <v>1680</v>
      </c>
    </row>
    <row r="1174" spans="1:2" x14ac:dyDescent="0.3">
      <c r="A1174">
        <v>1558</v>
      </c>
      <c r="B1174" s="2" t="s">
        <v>1681</v>
      </c>
    </row>
    <row r="1175" spans="1:2" x14ac:dyDescent="0.3">
      <c r="A1175">
        <v>1576</v>
      </c>
      <c r="B1175" s="2" t="s">
        <v>1682</v>
      </c>
    </row>
    <row r="1176" spans="1:2" x14ac:dyDescent="0.3">
      <c r="A1176">
        <v>1612</v>
      </c>
      <c r="B1176" s="2" t="s">
        <v>1683</v>
      </c>
    </row>
    <row r="1177" spans="1:2" x14ac:dyDescent="0.3">
      <c r="A1177">
        <v>1623</v>
      </c>
      <c r="B1177" s="2" t="s">
        <v>1684</v>
      </c>
    </row>
    <row r="1178" spans="1:2" x14ac:dyDescent="0.3">
      <c r="A1178">
        <v>1630</v>
      </c>
      <c r="B1178" s="2" t="s">
        <v>1685</v>
      </c>
    </row>
    <row r="1179" spans="1:2" x14ac:dyDescent="0.3">
      <c r="A1179">
        <v>1638</v>
      </c>
      <c r="B1179" s="2" t="s">
        <v>1686</v>
      </c>
    </row>
    <row r="1180" spans="1:2" x14ac:dyDescent="0.3">
      <c r="A1180">
        <v>1647</v>
      </c>
      <c r="B1180" s="2" t="s">
        <v>1687</v>
      </c>
    </row>
    <row r="1181" spans="1:2" x14ac:dyDescent="0.3">
      <c r="A1181">
        <v>419</v>
      </c>
      <c r="B1181" s="2" t="s">
        <v>1688</v>
      </c>
    </row>
    <row r="1182" spans="1:2" x14ac:dyDescent="0.3">
      <c r="A1182">
        <v>1559</v>
      </c>
      <c r="B1182" s="2" t="s">
        <v>1689</v>
      </c>
    </row>
    <row r="1183" spans="1:2" x14ac:dyDescent="0.3">
      <c r="A1183">
        <v>1577</v>
      </c>
      <c r="B1183" s="2" t="s">
        <v>1690</v>
      </c>
    </row>
    <row r="1184" spans="1:2" x14ac:dyDescent="0.3">
      <c r="A1184">
        <v>1613</v>
      </c>
      <c r="B1184" s="2" t="s">
        <v>1691</v>
      </c>
    </row>
    <row r="1185" spans="1:2" x14ac:dyDescent="0.3">
      <c r="A1185">
        <v>1631</v>
      </c>
      <c r="B1185" s="2" t="s">
        <v>1692</v>
      </c>
    </row>
    <row r="1186" spans="1:2" x14ac:dyDescent="0.3">
      <c r="A1186">
        <v>130</v>
      </c>
      <c r="B1186" s="2" t="s">
        <v>1693</v>
      </c>
    </row>
    <row r="1187" spans="1:2" x14ac:dyDescent="0.3">
      <c r="A1187">
        <v>1639</v>
      </c>
      <c r="B1187" s="2" t="s">
        <v>1694</v>
      </c>
    </row>
    <row r="1188" spans="1:2" x14ac:dyDescent="0.3">
      <c r="A1188">
        <v>1648</v>
      </c>
      <c r="B1188" s="2" t="s">
        <v>1695</v>
      </c>
    </row>
    <row r="1189" spans="1:2" x14ac:dyDescent="0.3">
      <c r="A1189">
        <v>1560</v>
      </c>
      <c r="B1189" s="2" t="s">
        <v>1696</v>
      </c>
    </row>
    <row r="1190" spans="1:2" x14ac:dyDescent="0.3">
      <c r="A1190">
        <v>1578</v>
      </c>
      <c r="B1190" s="2" t="s">
        <v>1697</v>
      </c>
    </row>
    <row r="1191" spans="1:2" x14ac:dyDescent="0.3">
      <c r="A1191">
        <v>1614</v>
      </c>
      <c r="B1191" s="2" t="s">
        <v>1698</v>
      </c>
    </row>
    <row r="1192" spans="1:2" x14ac:dyDescent="0.3">
      <c r="A1192">
        <v>1649</v>
      </c>
      <c r="B1192" s="2" t="s">
        <v>1699</v>
      </c>
    </row>
    <row r="1193" spans="1:2" x14ac:dyDescent="0.3">
      <c r="A1193">
        <v>580</v>
      </c>
      <c r="B1193" s="2" t="s">
        <v>1700</v>
      </c>
    </row>
    <row r="1194" spans="1:2" x14ac:dyDescent="0.3">
      <c r="A1194">
        <v>1579</v>
      </c>
      <c r="B1194" s="2" t="s">
        <v>1701</v>
      </c>
    </row>
    <row r="1195" spans="1:2" x14ac:dyDescent="0.3">
      <c r="A1195">
        <v>470</v>
      </c>
      <c r="B1195" s="2" t="s">
        <v>1702</v>
      </c>
    </row>
    <row r="1196" spans="1:2" x14ac:dyDescent="0.3">
      <c r="A1196">
        <v>1650</v>
      </c>
      <c r="B1196" s="2" t="s">
        <v>1703</v>
      </c>
    </row>
    <row r="1197" spans="1:2" x14ac:dyDescent="0.3">
      <c r="A1197">
        <v>131</v>
      </c>
      <c r="B1197" s="2" t="s">
        <v>1704</v>
      </c>
    </row>
    <row r="1198" spans="1:2" x14ac:dyDescent="0.3">
      <c r="A1198">
        <v>1105</v>
      </c>
      <c r="B1198" s="2" t="s">
        <v>1705</v>
      </c>
    </row>
    <row r="1199" spans="1:2" x14ac:dyDescent="0.3">
      <c r="A1199">
        <v>1580</v>
      </c>
      <c r="B1199" s="2" t="s">
        <v>1706</v>
      </c>
    </row>
    <row r="1200" spans="1:2" x14ac:dyDescent="0.3">
      <c r="A1200">
        <v>1651</v>
      </c>
      <c r="B1200" s="2" t="s">
        <v>1707</v>
      </c>
    </row>
    <row r="1201" spans="1:2" x14ac:dyDescent="0.3">
      <c r="A1201">
        <v>398</v>
      </c>
      <c r="B1201" s="2" t="s">
        <v>1708</v>
      </c>
    </row>
    <row r="1202" spans="1:2" x14ac:dyDescent="0.3">
      <c r="A1202">
        <v>1460</v>
      </c>
      <c r="B1202" s="2" t="s">
        <v>1709</v>
      </c>
    </row>
    <row r="1203" spans="1:2" x14ac:dyDescent="0.3">
      <c r="A1203">
        <v>1581</v>
      </c>
      <c r="B1203" s="2" t="s">
        <v>1710</v>
      </c>
    </row>
    <row r="1204" spans="1:2" x14ac:dyDescent="0.3">
      <c r="A1204">
        <v>1652</v>
      </c>
      <c r="B1204" s="2" t="s">
        <v>1711</v>
      </c>
    </row>
    <row r="1205" spans="1:2" x14ac:dyDescent="0.3">
      <c r="A1205">
        <v>1338</v>
      </c>
      <c r="B1205" s="2" t="s">
        <v>1712</v>
      </c>
    </row>
    <row r="1206" spans="1:2" x14ac:dyDescent="0.3">
      <c r="A1206">
        <v>1582</v>
      </c>
      <c r="B1206" s="2" t="s">
        <v>1713</v>
      </c>
    </row>
    <row r="1207" spans="1:2" x14ac:dyDescent="0.3">
      <c r="A1207">
        <v>1653</v>
      </c>
      <c r="B1207" s="2" t="s">
        <v>1714</v>
      </c>
    </row>
    <row r="1208" spans="1:2" x14ac:dyDescent="0.3">
      <c r="A1208">
        <v>1449</v>
      </c>
      <c r="B1208" s="2" t="s">
        <v>1715</v>
      </c>
    </row>
    <row r="1209" spans="1:2" x14ac:dyDescent="0.3">
      <c r="A1209">
        <v>1583</v>
      </c>
      <c r="B1209" s="2" t="s">
        <v>1716</v>
      </c>
    </row>
    <row r="1210" spans="1:2" x14ac:dyDescent="0.3">
      <c r="A1210">
        <v>1654</v>
      </c>
      <c r="B1210" s="2" t="s">
        <v>1717</v>
      </c>
    </row>
    <row r="1211" spans="1:2" x14ac:dyDescent="0.3">
      <c r="A1211">
        <v>684</v>
      </c>
      <c r="B1211" s="2" t="s">
        <v>1718</v>
      </c>
    </row>
    <row r="1212" spans="1:2" x14ac:dyDescent="0.3">
      <c r="A1212">
        <v>1584</v>
      </c>
      <c r="B1212" s="2" t="s">
        <v>1719</v>
      </c>
    </row>
    <row r="1213" spans="1:2" x14ac:dyDescent="0.3">
      <c r="A1213">
        <v>348</v>
      </c>
      <c r="B1213" s="2" t="s">
        <v>1720</v>
      </c>
    </row>
    <row r="1214" spans="1:2" x14ac:dyDescent="0.3">
      <c r="A1214">
        <v>1585</v>
      </c>
      <c r="B1214" s="2" t="s">
        <v>1721</v>
      </c>
    </row>
    <row r="1215" spans="1:2" x14ac:dyDescent="0.3">
      <c r="A1215">
        <v>763</v>
      </c>
      <c r="B1215" s="2" t="s">
        <v>1722</v>
      </c>
    </row>
    <row r="1216" spans="1:2" x14ac:dyDescent="0.3">
      <c r="A1216">
        <v>1333</v>
      </c>
      <c r="B1216" s="2" t="s">
        <v>1723</v>
      </c>
    </row>
    <row r="1217" spans="1:2" x14ac:dyDescent="0.3">
      <c r="A1217">
        <v>1586</v>
      </c>
      <c r="B1217" s="2" t="s">
        <v>1724</v>
      </c>
    </row>
    <row r="1218" spans="1:2" x14ac:dyDescent="0.3">
      <c r="A1218">
        <v>991</v>
      </c>
      <c r="B1218" s="2" t="s">
        <v>1725</v>
      </c>
    </row>
    <row r="1219" spans="1:2" x14ac:dyDescent="0.3">
      <c r="A1219">
        <v>1561</v>
      </c>
      <c r="B1219" s="2" t="s">
        <v>1726</v>
      </c>
    </row>
    <row r="1220" spans="1:2" x14ac:dyDescent="0.3">
      <c r="A1220">
        <v>1562</v>
      </c>
      <c r="B1220" s="2" t="s">
        <v>1727</v>
      </c>
    </row>
    <row r="1221" spans="1:2" x14ac:dyDescent="0.3">
      <c r="A1221">
        <v>1588</v>
      </c>
      <c r="B1221" s="2" t="s">
        <v>1728</v>
      </c>
    </row>
    <row r="1222" spans="1:2" x14ac:dyDescent="0.3">
      <c r="A1222">
        <v>1563</v>
      </c>
      <c r="B1222" s="2" t="s">
        <v>1729</v>
      </c>
    </row>
    <row r="1223" spans="1:2" x14ac:dyDescent="0.3">
      <c r="A1223">
        <v>1589</v>
      </c>
      <c r="B1223" s="2" t="s">
        <v>1730</v>
      </c>
    </row>
    <row r="1224" spans="1:2" x14ac:dyDescent="0.3">
      <c r="A1224">
        <v>1151</v>
      </c>
      <c r="B1224" s="2" t="s">
        <v>1731</v>
      </c>
    </row>
    <row r="1225" spans="1:2" x14ac:dyDescent="0.3">
      <c r="A1225">
        <v>157</v>
      </c>
      <c r="B1225" s="2" t="s">
        <v>1732</v>
      </c>
    </row>
    <row r="1226" spans="1:2" x14ac:dyDescent="0.3">
      <c r="A1226">
        <v>1564</v>
      </c>
      <c r="B1226" s="2" t="s">
        <v>1733</v>
      </c>
    </row>
    <row r="1227" spans="1:2" x14ac:dyDescent="0.3">
      <c r="A1227">
        <v>1590</v>
      </c>
      <c r="B1227" s="2" t="s">
        <v>1734</v>
      </c>
    </row>
    <row r="1228" spans="1:2" x14ac:dyDescent="0.3">
      <c r="A1228">
        <v>1591</v>
      </c>
      <c r="B1228" s="2" t="s">
        <v>1735</v>
      </c>
    </row>
    <row r="1229" spans="1:2" x14ac:dyDescent="0.3">
      <c r="A1229">
        <v>1275</v>
      </c>
      <c r="B1229" s="2" t="s">
        <v>1736</v>
      </c>
    </row>
    <row r="1230" spans="1:2" x14ac:dyDescent="0.3">
      <c r="A1230">
        <v>1274</v>
      </c>
      <c r="B1230" s="2" t="s">
        <v>1737</v>
      </c>
    </row>
    <row r="1231" spans="1:2" x14ac:dyDescent="0.3">
      <c r="A1231">
        <v>1278</v>
      </c>
      <c r="B1231" s="2" t="s">
        <v>1738</v>
      </c>
    </row>
    <row r="1232" spans="1:2" x14ac:dyDescent="0.3">
      <c r="A1232">
        <v>1281</v>
      </c>
      <c r="B1232" s="2" t="s">
        <v>1739</v>
      </c>
    </row>
    <row r="1233" spans="1:2" x14ac:dyDescent="0.3">
      <c r="A1233">
        <v>1279</v>
      </c>
      <c r="B1233" s="2" t="s">
        <v>1740</v>
      </c>
    </row>
    <row r="1234" spans="1:2" x14ac:dyDescent="0.3">
      <c r="A1234">
        <v>1294</v>
      </c>
      <c r="B1234" s="2" t="s">
        <v>1741</v>
      </c>
    </row>
    <row r="1235" spans="1:2" x14ac:dyDescent="0.3">
      <c r="A1235">
        <v>1592</v>
      </c>
      <c r="B1235" s="2" t="s">
        <v>1742</v>
      </c>
    </row>
    <row r="1236" spans="1:2" x14ac:dyDescent="0.3">
      <c r="A1236">
        <v>1315</v>
      </c>
      <c r="B1236" s="2" t="s">
        <v>1743</v>
      </c>
    </row>
    <row r="1237" spans="1:2" x14ac:dyDescent="0.3">
      <c r="A1237">
        <v>1277</v>
      </c>
      <c r="B1237" s="2" t="s">
        <v>1744</v>
      </c>
    </row>
    <row r="1238" spans="1:2" x14ac:dyDescent="0.3">
      <c r="A1238">
        <v>1280</v>
      </c>
      <c r="B1238" s="2" t="s">
        <v>1745</v>
      </c>
    </row>
    <row r="1239" spans="1:2" x14ac:dyDescent="0.3">
      <c r="A1239">
        <v>1282</v>
      </c>
      <c r="B1239" s="2" t="s">
        <v>1746</v>
      </c>
    </row>
    <row r="1240" spans="1:2" x14ac:dyDescent="0.3">
      <c r="A1240">
        <v>1283</v>
      </c>
      <c r="B1240" s="2" t="s">
        <v>1747</v>
      </c>
    </row>
    <row r="1241" spans="1:2" x14ac:dyDescent="0.3">
      <c r="A1241">
        <v>1287</v>
      </c>
      <c r="B1241" s="2" t="s">
        <v>1748</v>
      </c>
    </row>
    <row r="1242" spans="1:2" x14ac:dyDescent="0.3">
      <c r="A1242">
        <v>1288</v>
      </c>
      <c r="B1242" s="2" t="s">
        <v>1749</v>
      </c>
    </row>
    <row r="1243" spans="1:2" x14ac:dyDescent="0.3">
      <c r="A1243">
        <v>1284</v>
      </c>
      <c r="B1243" s="2" t="s">
        <v>1750</v>
      </c>
    </row>
    <row r="1244" spans="1:2" x14ac:dyDescent="0.3">
      <c r="A1244">
        <v>1289</v>
      </c>
      <c r="B1244" s="2" t="s">
        <v>1751</v>
      </c>
    </row>
    <row r="1245" spans="1:2" x14ac:dyDescent="0.3">
      <c r="A1245">
        <v>1291</v>
      </c>
      <c r="B1245" s="2" t="s">
        <v>1752</v>
      </c>
    </row>
    <row r="1246" spans="1:2" x14ac:dyDescent="0.3">
      <c r="A1246">
        <v>1297</v>
      </c>
      <c r="B1246" s="2" t="s">
        <v>1753</v>
      </c>
    </row>
    <row r="1247" spans="1:2" x14ac:dyDescent="0.3">
      <c r="A1247">
        <v>1303</v>
      </c>
      <c r="B1247" s="2" t="s">
        <v>1754</v>
      </c>
    </row>
    <row r="1248" spans="1:2" x14ac:dyDescent="0.3">
      <c r="A1248">
        <v>1304</v>
      </c>
      <c r="B1248" s="2" t="s">
        <v>1755</v>
      </c>
    </row>
    <row r="1249" spans="1:2" x14ac:dyDescent="0.3">
      <c r="A1249">
        <v>1310</v>
      </c>
      <c r="B1249" s="2" t="s">
        <v>1756</v>
      </c>
    </row>
    <row r="1250" spans="1:2" x14ac:dyDescent="0.3">
      <c r="A1250">
        <v>1311</v>
      </c>
      <c r="B1250" s="2" t="s">
        <v>1757</v>
      </c>
    </row>
    <row r="1251" spans="1:2" x14ac:dyDescent="0.3">
      <c r="A1251">
        <v>1317</v>
      </c>
      <c r="B1251" s="2" t="s">
        <v>1758</v>
      </c>
    </row>
    <row r="1252" spans="1:2" x14ac:dyDescent="0.3">
      <c r="A1252">
        <v>1318</v>
      </c>
      <c r="B1252" s="2" t="s">
        <v>1759</v>
      </c>
    </row>
    <row r="1253" spans="1:2" x14ac:dyDescent="0.3">
      <c r="A1253">
        <v>1319</v>
      </c>
      <c r="B1253" s="2" t="s">
        <v>1760</v>
      </c>
    </row>
    <row r="1254" spans="1:2" x14ac:dyDescent="0.3">
      <c r="A1254">
        <v>1316</v>
      </c>
      <c r="B1254" s="2" t="s">
        <v>1761</v>
      </c>
    </row>
    <row r="1255" spans="1:2" x14ac:dyDescent="0.3">
      <c r="A1255">
        <v>1314</v>
      </c>
      <c r="B1255" s="2" t="s">
        <v>1762</v>
      </c>
    </row>
    <row r="1256" spans="1:2" x14ac:dyDescent="0.3">
      <c r="A1256">
        <v>916</v>
      </c>
      <c r="B1256" s="2" t="s">
        <v>1763</v>
      </c>
    </row>
    <row r="1257" spans="1:2" x14ac:dyDescent="0.3">
      <c r="A1257">
        <v>1324</v>
      </c>
      <c r="B1257" s="2" t="s">
        <v>1764</v>
      </c>
    </row>
    <row r="1258" spans="1:2" x14ac:dyDescent="0.3">
      <c r="A1258">
        <v>1348</v>
      </c>
      <c r="B1258" s="2" t="s">
        <v>1765</v>
      </c>
    </row>
    <row r="1259" spans="1:2" x14ac:dyDescent="0.3">
      <c r="A1259">
        <v>1341</v>
      </c>
      <c r="B1259" s="2" t="s">
        <v>1766</v>
      </c>
    </row>
    <row r="1260" spans="1:2" x14ac:dyDescent="0.3">
      <c r="A1260">
        <v>1593</v>
      </c>
      <c r="B1260" s="2" t="s">
        <v>1767</v>
      </c>
    </row>
    <row r="1261" spans="1:2" x14ac:dyDescent="0.3">
      <c r="A1261">
        <v>1350</v>
      </c>
      <c r="B1261" s="2" t="s">
        <v>1768</v>
      </c>
    </row>
    <row r="1262" spans="1:2" x14ac:dyDescent="0.3">
      <c r="A1262">
        <v>1361</v>
      </c>
      <c r="B1262" s="2" t="s">
        <v>1769</v>
      </c>
    </row>
    <row r="1263" spans="1:2" x14ac:dyDescent="0.3">
      <c r="A1263">
        <v>1362</v>
      </c>
      <c r="B1263" s="2" t="s">
        <v>1770</v>
      </c>
    </row>
    <row r="1264" spans="1:2" x14ac:dyDescent="0.3">
      <c r="A1264">
        <v>1365</v>
      </c>
      <c r="B1264" s="2" t="s">
        <v>1771</v>
      </c>
    </row>
    <row r="1265" spans="1:2" x14ac:dyDescent="0.3">
      <c r="A1265">
        <v>1408</v>
      </c>
      <c r="B1265" s="2" t="s">
        <v>1772</v>
      </c>
    </row>
    <row r="1266" spans="1:2" x14ac:dyDescent="0.3">
      <c r="A1266">
        <v>1351</v>
      </c>
      <c r="B1266" s="2" t="s">
        <v>1773</v>
      </c>
    </row>
    <row r="1267" spans="1:2" x14ac:dyDescent="0.3">
      <c r="A1267">
        <v>1370</v>
      </c>
      <c r="B1267" s="2" t="s">
        <v>1774</v>
      </c>
    </row>
    <row r="1268" spans="1:2" x14ac:dyDescent="0.3">
      <c r="A1268">
        <v>1371</v>
      </c>
      <c r="B1268" s="2" t="s">
        <v>1775</v>
      </c>
    </row>
    <row r="1269" spans="1:2" x14ac:dyDescent="0.3">
      <c r="A1269">
        <v>1404</v>
      </c>
      <c r="B1269" s="2" t="s">
        <v>1776</v>
      </c>
    </row>
    <row r="1270" spans="1:2" x14ac:dyDescent="0.3">
      <c r="A1270">
        <v>1405</v>
      </c>
      <c r="B1270" s="2" t="s">
        <v>1777</v>
      </c>
    </row>
    <row r="1271" spans="1:2" x14ac:dyDescent="0.3">
      <c r="A1271">
        <v>1406</v>
      </c>
      <c r="B1271" s="2" t="s">
        <v>1778</v>
      </c>
    </row>
    <row r="1272" spans="1:2" x14ac:dyDescent="0.3">
      <c r="A1272">
        <v>1415</v>
      </c>
      <c r="B1272" s="2" t="s">
        <v>1779</v>
      </c>
    </row>
    <row r="1273" spans="1:2" x14ac:dyDescent="0.3">
      <c r="A1273">
        <v>1419</v>
      </c>
      <c r="B1273" s="2" t="s">
        <v>1780</v>
      </c>
    </row>
    <row r="1274" spans="1:2" x14ac:dyDescent="0.3">
      <c r="A1274">
        <v>1418</v>
      </c>
      <c r="B1274" s="2" t="s">
        <v>1781</v>
      </c>
    </row>
    <row r="1275" spans="1:2" x14ac:dyDescent="0.3">
      <c r="A1275">
        <v>1420</v>
      </c>
      <c r="B1275" s="2" t="s">
        <v>1782</v>
      </c>
    </row>
    <row r="1276" spans="1:2" x14ac:dyDescent="0.3">
      <c r="A1276">
        <v>1421</v>
      </c>
      <c r="B1276" s="2" t="s">
        <v>1783</v>
      </c>
    </row>
    <row r="1277" spans="1:2" x14ac:dyDescent="0.3">
      <c r="A1277">
        <v>1422</v>
      </c>
      <c r="B1277" s="2" t="s">
        <v>1784</v>
      </c>
    </row>
    <row r="1278" spans="1:2" x14ac:dyDescent="0.3">
      <c r="A1278">
        <v>1427</v>
      </c>
      <c r="B1278" s="2" t="s">
        <v>1785</v>
      </c>
    </row>
    <row r="1279" spans="1:2" x14ac:dyDescent="0.3">
      <c r="A1279">
        <v>1428</v>
      </c>
      <c r="B1279" s="2" t="s">
        <v>1786</v>
      </c>
    </row>
    <row r="1280" spans="1:2" x14ac:dyDescent="0.3">
      <c r="A1280">
        <v>1594</v>
      </c>
      <c r="B1280" s="2" t="s">
        <v>1787</v>
      </c>
    </row>
    <row r="1281" spans="1:2" x14ac:dyDescent="0.3">
      <c r="A1281">
        <v>1431</v>
      </c>
      <c r="B1281" s="2" t="s">
        <v>1788</v>
      </c>
    </row>
    <row r="1282" spans="1:2" x14ac:dyDescent="0.3">
      <c r="A1282">
        <v>1363</v>
      </c>
      <c r="B1282" s="2" t="s">
        <v>1789</v>
      </c>
    </row>
    <row r="1283" spans="1:2" x14ac:dyDescent="0.3">
      <c r="A1283">
        <v>1430</v>
      </c>
      <c r="B1283" s="2" t="s">
        <v>1790</v>
      </c>
    </row>
    <row r="1284" spans="1:2" x14ac:dyDescent="0.3">
      <c r="A1284">
        <v>1432</v>
      </c>
      <c r="B1284" s="2" t="s">
        <v>1791</v>
      </c>
    </row>
    <row r="1285" spans="1:2" x14ac:dyDescent="0.3">
      <c r="A1285">
        <v>1433</v>
      </c>
      <c r="B1285" s="2" t="s">
        <v>1792</v>
      </c>
    </row>
    <row r="1286" spans="1:2" x14ac:dyDescent="0.3">
      <c r="A1286">
        <v>1435</v>
      </c>
      <c r="B1286" s="2" t="s">
        <v>1793</v>
      </c>
    </row>
    <row r="1287" spans="1:2" x14ac:dyDescent="0.3">
      <c r="A1287">
        <v>1436</v>
      </c>
      <c r="B1287" s="2" t="s">
        <v>1794</v>
      </c>
    </row>
    <row r="1288" spans="1:2" x14ac:dyDescent="0.3">
      <c r="A1288">
        <v>1437</v>
      </c>
      <c r="B1288" s="2" t="s">
        <v>1795</v>
      </c>
    </row>
    <row r="1289" spans="1:2" x14ac:dyDescent="0.3">
      <c r="A1289">
        <v>1439</v>
      </c>
      <c r="B1289" s="2" t="s">
        <v>1796</v>
      </c>
    </row>
    <row r="1290" spans="1:2" x14ac:dyDescent="0.3">
      <c r="A1290">
        <v>1441</v>
      </c>
      <c r="B1290" s="2" t="s">
        <v>1797</v>
      </c>
    </row>
    <row r="1291" spans="1:2" x14ac:dyDescent="0.3">
      <c r="A1291">
        <v>1442</v>
      </c>
      <c r="B1291" s="2" t="s">
        <v>1798</v>
      </c>
    </row>
    <row r="1292" spans="1:2" x14ac:dyDescent="0.3">
      <c r="A1292">
        <v>1465</v>
      </c>
      <c r="B1292" s="2" t="s">
        <v>1799</v>
      </c>
    </row>
    <row r="1293" spans="1:2" x14ac:dyDescent="0.3">
      <c r="A1293">
        <v>1451</v>
      </c>
      <c r="B1293" s="2" t="s">
        <v>1800</v>
      </c>
    </row>
    <row r="1294" spans="1:2" x14ac:dyDescent="0.3">
      <c r="A1294">
        <v>1457</v>
      </c>
      <c r="B1294" s="2" t="s">
        <v>1801</v>
      </c>
    </row>
    <row r="1295" spans="1:2" x14ac:dyDescent="0.3">
      <c r="A1295">
        <v>1459</v>
      </c>
      <c r="B1295" s="2" t="s">
        <v>1802</v>
      </c>
    </row>
    <row r="1296" spans="1:2" x14ac:dyDescent="0.3">
      <c r="A1296">
        <v>1463</v>
      </c>
      <c r="B1296" s="2" t="s">
        <v>1803</v>
      </c>
    </row>
    <row r="1297" spans="1:2" x14ac:dyDescent="0.3">
      <c r="A1297">
        <v>1453</v>
      </c>
      <c r="B1297" s="2" t="s">
        <v>1804</v>
      </c>
    </row>
    <row r="1298" spans="1:2" x14ac:dyDescent="0.3">
      <c r="A1298">
        <v>1429</v>
      </c>
      <c r="B1298" s="2" t="s">
        <v>1805</v>
      </c>
    </row>
    <row r="1299" spans="1:2" x14ac:dyDescent="0.3">
      <c r="A1299">
        <v>1458</v>
      </c>
      <c r="B1299" s="2" t="s">
        <v>1806</v>
      </c>
    </row>
    <row r="1300" spans="1:2" x14ac:dyDescent="0.3">
      <c r="A1300">
        <v>1595</v>
      </c>
      <c r="B1300" s="2" t="s">
        <v>1807</v>
      </c>
    </row>
    <row r="1301" spans="1:2" x14ac:dyDescent="0.3">
      <c r="A1301">
        <v>1434</v>
      </c>
      <c r="B1301" s="2" t="s">
        <v>1808</v>
      </c>
    </row>
    <row r="1302" spans="1:2" x14ac:dyDescent="0.3">
      <c r="A1302">
        <v>1438</v>
      </c>
      <c r="B1302" s="2" t="s">
        <v>1809</v>
      </c>
    </row>
    <row r="1303" spans="1:2" x14ac:dyDescent="0.3">
      <c r="A1303">
        <v>1487</v>
      </c>
      <c r="B1303" s="2" t="s">
        <v>1810</v>
      </c>
    </row>
    <row r="1304" spans="1:2" x14ac:dyDescent="0.3">
      <c r="A1304">
        <v>1473</v>
      </c>
      <c r="B1304" s="2" t="s">
        <v>1811</v>
      </c>
    </row>
    <row r="1305" spans="1:2" x14ac:dyDescent="0.3">
      <c r="A1305">
        <v>1489</v>
      </c>
      <c r="B1305" s="2" t="s">
        <v>1812</v>
      </c>
    </row>
    <row r="1306" spans="1:2" x14ac:dyDescent="0.3">
      <c r="A1306">
        <v>1488</v>
      </c>
      <c r="B1306" s="2" t="s">
        <v>1813</v>
      </c>
    </row>
    <row r="1307" spans="1:2" x14ac:dyDescent="0.3">
      <c r="A1307">
        <v>1486</v>
      </c>
      <c r="B1307" s="2" t="s">
        <v>1814</v>
      </c>
    </row>
    <row r="1308" spans="1:2" x14ac:dyDescent="0.3">
      <c r="A1308">
        <v>1484</v>
      </c>
      <c r="B1308" s="2" t="s">
        <v>1815</v>
      </c>
    </row>
    <row r="1309" spans="1:2" x14ac:dyDescent="0.3">
      <c r="A1309">
        <v>1491</v>
      </c>
      <c r="B1309" s="2" t="s">
        <v>1816</v>
      </c>
    </row>
    <row r="1310" spans="1:2" x14ac:dyDescent="0.3">
      <c r="A1310">
        <v>1475</v>
      </c>
      <c r="B1310" s="2" t="s">
        <v>1817</v>
      </c>
    </row>
    <row r="1311" spans="1:2" x14ac:dyDescent="0.3">
      <c r="A1311">
        <v>1483</v>
      </c>
      <c r="B1311" s="2" t="s">
        <v>1818</v>
      </c>
    </row>
    <row r="1312" spans="1:2" x14ac:dyDescent="0.3">
      <c r="A1312">
        <v>1596</v>
      </c>
      <c r="B1312" s="2" t="s">
        <v>1819</v>
      </c>
    </row>
    <row r="1313" spans="1:2" x14ac:dyDescent="0.3">
      <c r="A1313">
        <v>1492</v>
      </c>
      <c r="B1313" s="2" t="s">
        <v>1820</v>
      </c>
    </row>
    <row r="1314" spans="1:2" x14ac:dyDescent="0.3">
      <c r="A1314">
        <v>1493</v>
      </c>
      <c r="B1314" s="2" t="s">
        <v>1821</v>
      </c>
    </row>
    <row r="1315" spans="1:2" x14ac:dyDescent="0.3">
      <c r="A1315">
        <v>1496</v>
      </c>
      <c r="B1315" s="2" t="s">
        <v>1822</v>
      </c>
    </row>
    <row r="1316" spans="1:2" x14ac:dyDescent="0.3">
      <c r="A1316">
        <v>1498</v>
      </c>
      <c r="B1316" s="2" t="s">
        <v>1823</v>
      </c>
    </row>
    <row r="1317" spans="1:2" x14ac:dyDescent="0.3">
      <c r="A1317">
        <v>1503</v>
      </c>
      <c r="B1317" s="2" t="s">
        <v>1824</v>
      </c>
    </row>
    <row r="1318" spans="1:2" x14ac:dyDescent="0.3">
      <c r="A1318">
        <v>1504</v>
      </c>
      <c r="B1318" s="2" t="s">
        <v>1825</v>
      </c>
    </row>
    <row r="1319" spans="1:2" x14ac:dyDescent="0.3">
      <c r="A1319">
        <v>1505</v>
      </c>
      <c r="B1319" s="2" t="s">
        <v>1826</v>
      </c>
    </row>
    <row r="1320" spans="1:2" x14ac:dyDescent="0.3">
      <c r="A1320">
        <v>1506</v>
      </c>
      <c r="B1320" s="2" t="s">
        <v>1827</v>
      </c>
    </row>
    <row r="1321" spans="1:2" x14ac:dyDescent="0.3">
      <c r="A1321">
        <v>1507</v>
      </c>
      <c r="B1321" s="2" t="s">
        <v>1828</v>
      </c>
    </row>
    <row r="1322" spans="1:2" x14ac:dyDescent="0.3">
      <c r="A1322">
        <v>1508</v>
      </c>
      <c r="B1322" s="2" t="s">
        <v>1829</v>
      </c>
    </row>
    <row r="1323" spans="1:2" x14ac:dyDescent="0.3">
      <c r="A1323">
        <v>1509</v>
      </c>
      <c r="B1323" s="2" t="s">
        <v>1830</v>
      </c>
    </row>
    <row r="1324" spans="1:2" x14ac:dyDescent="0.3">
      <c r="A1324">
        <v>1510</v>
      </c>
      <c r="B1324" s="2" t="s">
        <v>1831</v>
      </c>
    </row>
    <row r="1325" spans="1:2" x14ac:dyDescent="0.3">
      <c r="A1325">
        <v>1512</v>
      </c>
      <c r="B1325" s="2" t="s">
        <v>1832</v>
      </c>
    </row>
    <row r="1326" spans="1:2" x14ac:dyDescent="0.3">
      <c r="A1326">
        <v>1513</v>
      </c>
      <c r="B1326" s="2" t="s">
        <v>1833</v>
      </c>
    </row>
    <row r="1327" spans="1:2" x14ac:dyDescent="0.3">
      <c r="A1327">
        <v>1514</v>
      </c>
      <c r="B1327" s="2" t="s">
        <v>1834</v>
      </c>
    </row>
    <row r="1328" spans="1:2" x14ac:dyDescent="0.3">
      <c r="A1328">
        <v>1516</v>
      </c>
      <c r="B1328" s="2" t="s">
        <v>1835</v>
      </c>
    </row>
    <row r="1329" spans="1:2" x14ac:dyDescent="0.3">
      <c r="A1329">
        <v>1517</v>
      </c>
      <c r="B1329" s="2" t="s">
        <v>1836</v>
      </c>
    </row>
    <row r="1330" spans="1:2" x14ac:dyDescent="0.3">
      <c r="A1330">
        <v>1518</v>
      </c>
      <c r="B1330" s="2" t="s">
        <v>1837</v>
      </c>
    </row>
    <row r="1331" spans="1:2" x14ac:dyDescent="0.3">
      <c r="A1331">
        <v>1519</v>
      </c>
      <c r="B1331" s="2" t="s">
        <v>1838</v>
      </c>
    </row>
    <row r="1332" spans="1:2" x14ac:dyDescent="0.3">
      <c r="A1332">
        <v>1520</v>
      </c>
      <c r="B1332" s="2" t="s">
        <v>1839</v>
      </c>
    </row>
    <row r="1333" spans="1:2" x14ac:dyDescent="0.3">
      <c r="A1333">
        <v>1497</v>
      </c>
      <c r="B1333" s="2" t="s">
        <v>1840</v>
      </c>
    </row>
    <row r="1334" spans="1:2" x14ac:dyDescent="0.3">
      <c r="A1334">
        <v>1499</v>
      </c>
      <c r="B1334" s="2" t="s">
        <v>1841</v>
      </c>
    </row>
    <row r="1335" spans="1:2" x14ac:dyDescent="0.3">
      <c r="A1335">
        <v>1528</v>
      </c>
      <c r="B1335" s="2" t="s">
        <v>1842</v>
      </c>
    </row>
    <row r="1336" spans="1:2" x14ac:dyDescent="0.3">
      <c r="A1336">
        <v>1501</v>
      </c>
      <c r="B1336" s="2" t="s">
        <v>1843</v>
      </c>
    </row>
    <row r="1337" spans="1:2" x14ac:dyDescent="0.3">
      <c r="A1337">
        <v>1522</v>
      </c>
      <c r="B1337" s="2" t="s">
        <v>1844</v>
      </c>
    </row>
    <row r="1338" spans="1:2" x14ac:dyDescent="0.3">
      <c r="A1338">
        <v>1525</v>
      </c>
      <c r="B1338" s="2" t="s">
        <v>1845</v>
      </c>
    </row>
    <row r="1339" spans="1:2" x14ac:dyDescent="0.3">
      <c r="A1339">
        <v>1527</v>
      </c>
      <c r="B1339" s="2" t="s">
        <v>1846</v>
      </c>
    </row>
    <row r="1340" spans="1:2" x14ac:dyDescent="0.3">
      <c r="A1340">
        <v>1511</v>
      </c>
      <c r="B1340" s="2" t="s">
        <v>1847</v>
      </c>
    </row>
    <row r="1341" spans="1:2" x14ac:dyDescent="0.3">
      <c r="A1341">
        <v>1209</v>
      </c>
      <c r="B1341" s="2" t="s">
        <v>1848</v>
      </c>
    </row>
    <row r="1342" spans="1:2" x14ac:dyDescent="0.3">
      <c r="A1342">
        <v>1210</v>
      </c>
      <c r="B1342" s="2" t="s">
        <v>1849</v>
      </c>
    </row>
    <row r="1343" spans="1:2" x14ac:dyDescent="0.3">
      <c r="A1343">
        <v>1211</v>
      </c>
      <c r="B1343" s="2" t="s">
        <v>1850</v>
      </c>
    </row>
    <row r="1344" spans="1:2" x14ac:dyDescent="0.3">
      <c r="A1344">
        <v>1212</v>
      </c>
      <c r="B1344" s="2" t="s">
        <v>1851</v>
      </c>
    </row>
    <row r="1345" spans="1:2" x14ac:dyDescent="0.3">
      <c r="A1345">
        <v>1213</v>
      </c>
      <c r="B1345" s="2" t="s">
        <v>1852</v>
      </c>
    </row>
    <row r="1346" spans="1:2" x14ac:dyDescent="0.3">
      <c r="A1346">
        <v>1215</v>
      </c>
      <c r="B1346" s="2" t="s">
        <v>1853</v>
      </c>
    </row>
    <row r="1347" spans="1:2" x14ac:dyDescent="0.3">
      <c r="A1347">
        <v>1216</v>
      </c>
      <c r="B1347" s="2" t="s">
        <v>1854</v>
      </c>
    </row>
    <row r="1348" spans="1:2" x14ac:dyDescent="0.3">
      <c r="A1348">
        <v>1217</v>
      </c>
      <c r="B1348" s="2" t="s">
        <v>1855</v>
      </c>
    </row>
    <row r="1349" spans="1:2" x14ac:dyDescent="0.3">
      <c r="A1349">
        <v>1218</v>
      </c>
      <c r="B1349" s="2" t="s">
        <v>1856</v>
      </c>
    </row>
    <row r="1350" spans="1:2" x14ac:dyDescent="0.3">
      <c r="A1350">
        <v>1219</v>
      </c>
      <c r="B1350" s="2" t="s">
        <v>1857</v>
      </c>
    </row>
    <row r="1351" spans="1:2" x14ac:dyDescent="0.3">
      <c r="A1351">
        <v>1220</v>
      </c>
      <c r="B1351" s="2" t="s">
        <v>1858</v>
      </c>
    </row>
    <row r="1352" spans="1:2" x14ac:dyDescent="0.3">
      <c r="A1352">
        <v>1221</v>
      </c>
      <c r="B1352" s="2" t="s">
        <v>1859</v>
      </c>
    </row>
    <row r="1353" spans="1:2" x14ac:dyDescent="0.3">
      <c r="A1353">
        <v>1222</v>
      </c>
      <c r="B1353" s="2" t="s">
        <v>1860</v>
      </c>
    </row>
    <row r="1354" spans="1:2" x14ac:dyDescent="0.3">
      <c r="A1354">
        <v>1223</v>
      </c>
      <c r="B1354" s="2" t="s">
        <v>1861</v>
      </c>
    </row>
    <row r="1355" spans="1:2" x14ac:dyDescent="0.3">
      <c r="A1355">
        <v>1224</v>
      </c>
      <c r="B1355" s="2" t="s">
        <v>1862</v>
      </c>
    </row>
    <row r="1356" spans="1:2" x14ac:dyDescent="0.3">
      <c r="A1356">
        <v>1225</v>
      </c>
      <c r="B1356" s="2" t="s">
        <v>1863</v>
      </c>
    </row>
    <row r="1357" spans="1:2" x14ac:dyDescent="0.3">
      <c r="A1357">
        <v>1226</v>
      </c>
      <c r="B1357" s="2" t="s">
        <v>1864</v>
      </c>
    </row>
    <row r="1358" spans="1:2" x14ac:dyDescent="0.3">
      <c r="A1358">
        <v>1227</v>
      </c>
      <c r="B1358" s="2" t="s">
        <v>1865</v>
      </c>
    </row>
    <row r="1359" spans="1:2" x14ac:dyDescent="0.3">
      <c r="A1359">
        <v>1228</v>
      </c>
      <c r="B1359" s="2" t="s">
        <v>1866</v>
      </c>
    </row>
    <row r="1360" spans="1:2" x14ac:dyDescent="0.3">
      <c r="A1360">
        <v>1229</v>
      </c>
      <c r="B1360" s="2" t="s">
        <v>1867</v>
      </c>
    </row>
    <row r="1361" spans="1:2" x14ac:dyDescent="0.3">
      <c r="A1361">
        <v>1230</v>
      </c>
      <c r="B1361" s="2" t="s">
        <v>1868</v>
      </c>
    </row>
    <row r="1362" spans="1:2" x14ac:dyDescent="0.3">
      <c r="A1362">
        <v>1231</v>
      </c>
      <c r="B1362" s="2" t="s">
        <v>1869</v>
      </c>
    </row>
    <row r="1363" spans="1:2" x14ac:dyDescent="0.3">
      <c r="A1363">
        <v>1232</v>
      </c>
      <c r="B1363" s="2" t="s">
        <v>1870</v>
      </c>
    </row>
    <row r="1364" spans="1:2" x14ac:dyDescent="0.3">
      <c r="A1364">
        <v>1530</v>
      </c>
      <c r="B1364" s="2" t="s">
        <v>1871</v>
      </c>
    </row>
    <row r="1365" spans="1:2" x14ac:dyDescent="0.3">
      <c r="A1365">
        <v>1538</v>
      </c>
      <c r="B1365" s="2" t="s">
        <v>1872</v>
      </c>
    </row>
    <row r="1366" spans="1:2" x14ac:dyDescent="0.3">
      <c r="A1366">
        <v>1534</v>
      </c>
      <c r="B1366" s="2" t="s">
        <v>1873</v>
      </c>
    </row>
    <row r="1367" spans="1:2" x14ac:dyDescent="0.3">
      <c r="A1367">
        <v>1537</v>
      </c>
      <c r="B1367" s="2" t="s">
        <v>1874</v>
      </c>
    </row>
    <row r="1368" spans="1:2" x14ac:dyDescent="0.3">
      <c r="A1368">
        <v>1539</v>
      </c>
      <c r="B1368" s="2" t="s">
        <v>1875</v>
      </c>
    </row>
    <row r="1369" spans="1:2" x14ac:dyDescent="0.3">
      <c r="A1369">
        <v>1536</v>
      </c>
      <c r="B1369" s="2" t="s">
        <v>1876</v>
      </c>
    </row>
    <row r="1370" spans="1:2" x14ac:dyDescent="0.3">
      <c r="A1370">
        <v>1533</v>
      </c>
      <c r="B1370" s="2" t="s">
        <v>1877</v>
      </c>
    </row>
    <row r="1371" spans="1:2" x14ac:dyDescent="0.3">
      <c r="A1371">
        <v>1535</v>
      </c>
      <c r="B1371" s="2" t="s">
        <v>1878</v>
      </c>
    </row>
    <row r="1372" spans="1:2" x14ac:dyDescent="0.3">
      <c r="A1372">
        <v>1532</v>
      </c>
      <c r="B1372" s="2" t="s">
        <v>1879</v>
      </c>
    </row>
    <row r="1373" spans="1:2" x14ac:dyDescent="0.3">
      <c r="A1373">
        <v>1597</v>
      </c>
      <c r="B1373" s="2" t="s">
        <v>1880</v>
      </c>
    </row>
    <row r="1374" spans="1:2" x14ac:dyDescent="0.3">
      <c r="A1374">
        <v>663</v>
      </c>
      <c r="B1374" s="2" t="s">
        <v>1881</v>
      </c>
    </row>
    <row r="1375" spans="1:2" x14ac:dyDescent="0.3">
      <c r="A1375">
        <v>1672</v>
      </c>
      <c r="B1375" s="2" t="s">
        <v>1882</v>
      </c>
    </row>
    <row r="1376" spans="1:2" x14ac:dyDescent="0.3">
      <c r="A1376">
        <v>1603</v>
      </c>
      <c r="B1376" s="2" t="s">
        <v>1883</v>
      </c>
    </row>
    <row r="1377" spans="1:2" x14ac:dyDescent="0.3">
      <c r="A1377">
        <v>1673</v>
      </c>
      <c r="B1377" s="2" t="s">
        <v>1884</v>
      </c>
    </row>
    <row r="1378" spans="1:2" x14ac:dyDescent="0.3">
      <c r="A1378">
        <v>1674</v>
      </c>
      <c r="B1378" s="2" t="s">
        <v>1885</v>
      </c>
    </row>
    <row r="1379" spans="1:2" x14ac:dyDescent="0.3">
      <c r="A1379">
        <v>1675</v>
      </c>
      <c r="B1379" s="2" t="s">
        <v>1886</v>
      </c>
    </row>
    <row r="1380" spans="1:2" x14ac:dyDescent="0.3">
      <c r="A1380">
        <v>1676</v>
      </c>
      <c r="B1380" s="2" t="s">
        <v>1887</v>
      </c>
    </row>
    <row r="1381" spans="1:2" x14ac:dyDescent="0.3">
      <c r="A1381">
        <v>1677</v>
      </c>
      <c r="B1381" s="2" t="s">
        <v>1888</v>
      </c>
    </row>
    <row r="1382" spans="1:2" x14ac:dyDescent="0.3">
      <c r="A1382">
        <v>1678</v>
      </c>
      <c r="B1382" s="2" t="s">
        <v>1889</v>
      </c>
    </row>
    <row r="1383" spans="1:2" x14ac:dyDescent="0.3">
      <c r="A1383">
        <v>1679</v>
      </c>
      <c r="B1383" s="2" t="s">
        <v>1890</v>
      </c>
    </row>
    <row r="1384" spans="1:2" x14ac:dyDescent="0.3">
      <c r="A1384">
        <v>1680</v>
      </c>
      <c r="B1384" s="2" t="s">
        <v>1891</v>
      </c>
    </row>
    <row r="1385" spans="1:2" x14ac:dyDescent="0.3">
      <c r="A1385">
        <v>1681</v>
      </c>
      <c r="B1385" s="2" t="s">
        <v>1892</v>
      </c>
    </row>
    <row r="1386" spans="1:2" x14ac:dyDescent="0.3">
      <c r="A1386">
        <v>1682</v>
      </c>
      <c r="B1386" s="2" t="s">
        <v>1893</v>
      </c>
    </row>
    <row r="1387" spans="1:2" x14ac:dyDescent="0.3">
      <c r="A1387">
        <v>1683</v>
      </c>
      <c r="B1387" s="2" t="s">
        <v>1894</v>
      </c>
    </row>
    <row r="1388" spans="1:2" x14ac:dyDescent="0.3">
      <c r="A1388">
        <v>1684</v>
      </c>
      <c r="B1388" s="2" t="s">
        <v>1895</v>
      </c>
    </row>
    <row r="1389" spans="1:2" x14ac:dyDescent="0.3">
      <c r="A1389">
        <v>1685</v>
      </c>
      <c r="B1389" s="2" t="s">
        <v>1896</v>
      </c>
    </row>
    <row r="1390" spans="1:2" x14ac:dyDescent="0.3">
      <c r="A1390">
        <v>1686</v>
      </c>
      <c r="B1390" s="2" t="s">
        <v>1897</v>
      </c>
    </row>
    <row r="1391" spans="1:2" x14ac:dyDescent="0.3">
      <c r="A1391">
        <v>1687</v>
      </c>
      <c r="B1391" s="2" t="s">
        <v>1898</v>
      </c>
    </row>
    <row r="1392" spans="1:2" x14ac:dyDescent="0.3">
      <c r="A1392">
        <v>1478</v>
      </c>
      <c r="B1392" s="2" t="s">
        <v>1899</v>
      </c>
    </row>
    <row r="1393" spans="1:2" x14ac:dyDescent="0.3">
      <c r="A1393">
        <v>1456</v>
      </c>
      <c r="B1393" s="2" t="s">
        <v>1900</v>
      </c>
    </row>
    <row r="1394" spans="1:2" x14ac:dyDescent="0.3">
      <c r="A1394">
        <v>603</v>
      </c>
      <c r="B1394" s="2" t="s">
        <v>1901</v>
      </c>
    </row>
    <row r="1395" spans="1:2" x14ac:dyDescent="0.3">
      <c r="A1395">
        <v>1688</v>
      </c>
      <c r="B1395" s="2" t="s">
        <v>1902</v>
      </c>
    </row>
    <row r="1396" spans="1:2" x14ac:dyDescent="0.3">
      <c r="A1396">
        <v>1689</v>
      </c>
      <c r="B1396" s="2" t="s">
        <v>1903</v>
      </c>
    </row>
    <row r="1397" spans="1:2" x14ac:dyDescent="0.3">
      <c r="A1397">
        <v>1691</v>
      </c>
      <c r="B1397" s="2" t="s">
        <v>1904</v>
      </c>
    </row>
    <row r="1398" spans="1:2" x14ac:dyDescent="0.3">
      <c r="A1398">
        <v>1692</v>
      </c>
      <c r="B1398" s="2" t="s">
        <v>1905</v>
      </c>
    </row>
    <row r="1399" spans="1:2" x14ac:dyDescent="0.3">
      <c r="A1399">
        <v>1693</v>
      </c>
      <c r="B1399" s="2" t="s">
        <v>1906</v>
      </c>
    </row>
    <row r="1400" spans="1:2" x14ac:dyDescent="0.3">
      <c r="A1400">
        <v>1694</v>
      </c>
      <c r="B1400" s="2" t="s">
        <v>1907</v>
      </c>
    </row>
    <row r="1401" spans="1:2" x14ac:dyDescent="0.3">
      <c r="A1401">
        <v>1695</v>
      </c>
      <c r="B1401" s="2" t="s">
        <v>1908</v>
      </c>
    </row>
    <row r="1402" spans="1:2" x14ac:dyDescent="0.3">
      <c r="A1402">
        <v>1587</v>
      </c>
      <c r="B1402" s="2" t="s">
        <v>1909</v>
      </c>
    </row>
    <row r="1403" spans="1:2" x14ac:dyDescent="0.3">
      <c r="A1403">
        <v>1696</v>
      </c>
      <c r="B1403" s="2" t="s">
        <v>1910</v>
      </c>
    </row>
    <row r="1404" spans="1:2" x14ac:dyDescent="0.3">
      <c r="A1404">
        <v>1697</v>
      </c>
      <c r="B1404" s="2" t="s">
        <v>1911</v>
      </c>
    </row>
    <row r="1405" spans="1:2" x14ac:dyDescent="0.3">
      <c r="A1405">
        <v>1690</v>
      </c>
      <c r="B1405" s="2" t="s">
        <v>1912</v>
      </c>
    </row>
    <row r="1406" spans="1:2" x14ac:dyDescent="0.3">
      <c r="A1406">
        <v>1698</v>
      </c>
      <c r="B1406" s="2" t="s">
        <v>1913</v>
      </c>
    </row>
    <row r="1407" spans="1:2" x14ac:dyDescent="0.3">
      <c r="A1407">
        <v>1699</v>
      </c>
      <c r="B1407" s="2" t="s">
        <v>1914</v>
      </c>
    </row>
    <row r="1408" spans="1:2" x14ac:dyDescent="0.3">
      <c r="A1408">
        <v>1700</v>
      </c>
      <c r="B1408" s="2" t="s">
        <v>1915</v>
      </c>
    </row>
    <row r="1409" spans="1:2" x14ac:dyDescent="0.3">
      <c r="A1409">
        <v>1701</v>
      </c>
      <c r="B1409" s="2" t="s">
        <v>1916</v>
      </c>
    </row>
    <row r="1410" spans="1:2" x14ac:dyDescent="0.3">
      <c r="A1410">
        <v>1702</v>
      </c>
      <c r="B1410" s="2" t="s">
        <v>1917</v>
      </c>
    </row>
    <row r="1411" spans="1:2" x14ac:dyDescent="0.3">
      <c r="A1411">
        <v>1703</v>
      </c>
      <c r="B1411" s="2" t="s">
        <v>1918</v>
      </c>
    </row>
    <row r="1412" spans="1:2" x14ac:dyDescent="0.3">
      <c r="A1412">
        <v>1101</v>
      </c>
      <c r="B1412" s="2" t="s">
        <v>1919</v>
      </c>
    </row>
    <row r="1413" spans="1:2" x14ac:dyDescent="0.3">
      <c r="A1413">
        <v>1704</v>
      </c>
      <c r="B1413" s="2" t="s">
        <v>1920</v>
      </c>
    </row>
    <row r="1414" spans="1:2" x14ac:dyDescent="0.3">
      <c r="A1414">
        <v>1705</v>
      </c>
      <c r="B1414" s="2" t="s">
        <v>1921</v>
      </c>
    </row>
    <row r="1415" spans="1:2" x14ac:dyDescent="0.3">
      <c r="A1415">
        <v>1706</v>
      </c>
      <c r="B1415" s="2" t="s">
        <v>1922</v>
      </c>
    </row>
    <row r="1416" spans="1:2" x14ac:dyDescent="0.3">
      <c r="A1416">
        <v>1707</v>
      </c>
      <c r="B1416" s="2" t="s">
        <v>1923</v>
      </c>
    </row>
    <row r="1417" spans="1:2" x14ac:dyDescent="0.3">
      <c r="A1417">
        <v>685</v>
      </c>
      <c r="B1417" s="2" t="s">
        <v>1924</v>
      </c>
    </row>
    <row r="1418" spans="1:2" x14ac:dyDescent="0.3">
      <c r="A1418">
        <v>399</v>
      </c>
      <c r="B1418" s="2" t="s">
        <v>1925</v>
      </c>
    </row>
    <row r="1419" spans="1:2" x14ac:dyDescent="0.3">
      <c r="A1419">
        <v>326</v>
      </c>
      <c r="B1419" s="2" t="s">
        <v>1926</v>
      </c>
    </row>
    <row r="1420" spans="1:2" x14ac:dyDescent="0.3">
      <c r="A1420">
        <v>1708</v>
      </c>
      <c r="B1420" s="2" t="s">
        <v>1927</v>
      </c>
    </row>
    <row r="1421" spans="1:2" x14ac:dyDescent="0.3">
      <c r="A1421">
        <v>1299</v>
      </c>
      <c r="B1421" s="2" t="s">
        <v>1928</v>
      </c>
    </row>
    <row r="1422" spans="1:2" x14ac:dyDescent="0.3">
      <c r="A1422">
        <v>1709</v>
      </c>
      <c r="B1422" s="2" t="s">
        <v>1929</v>
      </c>
    </row>
    <row r="1423" spans="1:2" x14ac:dyDescent="0.3">
      <c r="A1423">
        <v>1710</v>
      </c>
      <c r="B1423" s="2" t="s">
        <v>1930</v>
      </c>
    </row>
    <row r="1424" spans="1:2" x14ac:dyDescent="0.3">
      <c r="A1424">
        <v>1711</v>
      </c>
      <c r="B1424" s="2" t="s">
        <v>1931</v>
      </c>
    </row>
    <row r="1425" spans="1:2" x14ac:dyDescent="0.3">
      <c r="A1425">
        <v>1712</v>
      </c>
      <c r="B1425" s="2" t="s">
        <v>1932</v>
      </c>
    </row>
    <row r="1426" spans="1:2" x14ac:dyDescent="0.3">
      <c r="A1426">
        <v>1713</v>
      </c>
      <c r="B1426" s="2" t="s">
        <v>1933</v>
      </c>
    </row>
    <row r="1427" spans="1:2" x14ac:dyDescent="0.3">
      <c r="A1427">
        <v>1714</v>
      </c>
      <c r="B1427" s="2" t="s">
        <v>1934</v>
      </c>
    </row>
    <row r="1428" spans="1:2" x14ac:dyDescent="0.3">
      <c r="A1428">
        <v>1715</v>
      </c>
      <c r="B1428" s="2" t="s">
        <v>1935</v>
      </c>
    </row>
    <row r="1429" spans="1:2" x14ac:dyDescent="0.3">
      <c r="A1429">
        <v>1716</v>
      </c>
      <c r="B1429" s="2" t="s">
        <v>1936</v>
      </c>
    </row>
    <row r="1430" spans="1:2" x14ac:dyDescent="0.3">
      <c r="A1430">
        <v>1717</v>
      </c>
      <c r="B1430" s="2" t="s">
        <v>1937</v>
      </c>
    </row>
    <row r="1431" spans="1:2" x14ac:dyDescent="0.3">
      <c r="A1431">
        <v>1718</v>
      </c>
      <c r="B1431" s="2" t="s">
        <v>1938</v>
      </c>
    </row>
    <row r="1432" spans="1:2" x14ac:dyDescent="0.3">
      <c r="A1432">
        <v>1719</v>
      </c>
      <c r="B1432" s="2" t="s">
        <v>1939</v>
      </c>
    </row>
    <row r="1433" spans="1:2" x14ac:dyDescent="0.3">
      <c r="A1433">
        <v>1720</v>
      </c>
      <c r="B1433" s="2" t="s">
        <v>1940</v>
      </c>
    </row>
    <row r="1434" spans="1:2" x14ac:dyDescent="0.3">
      <c r="A1434">
        <v>1721</v>
      </c>
      <c r="B1434" s="2" t="s">
        <v>1941</v>
      </c>
    </row>
    <row r="1435" spans="1:2" x14ac:dyDescent="0.3">
      <c r="A1435">
        <v>1722</v>
      </c>
      <c r="B1435" s="2" t="s">
        <v>1942</v>
      </c>
    </row>
    <row r="1436" spans="1:2" x14ac:dyDescent="0.3">
      <c r="A1436">
        <v>1723</v>
      </c>
      <c r="B1436" s="2" t="s">
        <v>1943</v>
      </c>
    </row>
    <row r="1437" spans="1:2" x14ac:dyDescent="0.3">
      <c r="A1437">
        <v>1724</v>
      </c>
      <c r="B1437" s="2" t="s">
        <v>1944</v>
      </c>
    </row>
    <row r="1438" spans="1:2" x14ac:dyDescent="0.3">
      <c r="A1438">
        <v>1725</v>
      </c>
      <c r="B1438" s="2" t="s">
        <v>1945</v>
      </c>
    </row>
    <row r="1439" spans="1:2" x14ac:dyDescent="0.3">
      <c r="A1439">
        <v>1726</v>
      </c>
      <c r="B1439" s="2" t="s">
        <v>1946</v>
      </c>
    </row>
    <row r="1440" spans="1:2" x14ac:dyDescent="0.3">
      <c r="A1440">
        <v>1727</v>
      </c>
      <c r="B1440" s="2" t="s">
        <v>1947</v>
      </c>
    </row>
    <row r="1441" spans="1:2" x14ac:dyDescent="0.3">
      <c r="A1441">
        <v>1728</v>
      </c>
      <c r="B1441" s="2" t="s">
        <v>1948</v>
      </c>
    </row>
    <row r="1442" spans="1:2" x14ac:dyDescent="0.3">
      <c r="A1442">
        <v>1729</v>
      </c>
      <c r="B1442" s="2" t="s">
        <v>1949</v>
      </c>
    </row>
    <row r="1443" spans="1:2" x14ac:dyDescent="0.3">
      <c r="A1443">
        <v>1730</v>
      </c>
      <c r="B1443" s="2" t="s">
        <v>1950</v>
      </c>
    </row>
    <row r="1444" spans="1:2" x14ac:dyDescent="0.3">
      <c r="A1444">
        <v>1731</v>
      </c>
      <c r="B1444" s="2" t="s">
        <v>1951</v>
      </c>
    </row>
    <row r="1445" spans="1:2" x14ac:dyDescent="0.3">
      <c r="A1445">
        <v>1732</v>
      </c>
      <c r="B1445" s="2" t="s">
        <v>1952</v>
      </c>
    </row>
    <row r="1446" spans="1:2" x14ac:dyDescent="0.3">
      <c r="A1446">
        <v>1734</v>
      </c>
      <c r="B1446" s="2" t="s">
        <v>1953</v>
      </c>
    </row>
    <row r="1447" spans="1:2" x14ac:dyDescent="0.3">
      <c r="A1447">
        <v>1733</v>
      </c>
      <c r="B1447" s="2" t="s">
        <v>1954</v>
      </c>
    </row>
    <row r="1448" spans="1:2" x14ac:dyDescent="0.3">
      <c r="A1448">
        <v>1735</v>
      </c>
      <c r="B1448" s="2" t="s">
        <v>1955</v>
      </c>
    </row>
    <row r="1449" spans="1:2" x14ac:dyDescent="0.3">
      <c r="A1449">
        <v>1736</v>
      </c>
      <c r="B1449" s="2" t="s">
        <v>1956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2F234-5D77-4470-A2E6-2A780DAC0922}">
  <dimension ref="A1:AA3206"/>
  <sheetViews>
    <sheetView tabSelected="1" topLeftCell="AA1" zoomScale="85" zoomScaleNormal="85" workbookViewId="0">
      <selection activeCell="AA1" sqref="AA1"/>
    </sheetView>
  </sheetViews>
  <sheetFormatPr baseColWidth="10" defaultRowHeight="14.4" x14ac:dyDescent="0.3"/>
  <cols>
    <col min="1" max="1" width="24.6640625" bestFit="1" customWidth="1"/>
    <col min="4" max="4" width="23.44140625" bestFit="1" customWidth="1"/>
    <col min="5" max="5" width="23.44140625" customWidth="1"/>
    <col min="6" max="6" width="25.6640625" customWidth="1"/>
    <col min="7" max="7" width="19.44140625" bestFit="1" customWidth="1"/>
    <col min="8" max="8" width="19.44140625" customWidth="1"/>
    <col min="9" max="9" width="24.44140625" bestFit="1" customWidth="1"/>
    <col min="13" max="13" width="38.88671875" bestFit="1" customWidth="1"/>
    <col min="15" max="15" width="22.77734375" customWidth="1"/>
    <col min="18" max="18" width="17" bestFit="1" customWidth="1"/>
    <col min="19" max="19" width="24.88671875" bestFit="1" customWidth="1"/>
    <col min="22" max="22" width="26.44140625" bestFit="1" customWidth="1"/>
    <col min="23" max="23" width="173.77734375" style="6" bestFit="1" customWidth="1"/>
    <col min="24" max="24" width="207.109375" bestFit="1" customWidth="1"/>
    <col min="26" max="26" width="133.88671875" customWidth="1"/>
    <col min="27" max="27" width="255.77734375" bestFit="1" customWidth="1"/>
  </cols>
  <sheetData>
    <row r="1" spans="1:27" x14ac:dyDescent="0.3">
      <c r="A1" t="s">
        <v>0</v>
      </c>
      <c r="B1" t="s">
        <v>1957</v>
      </c>
      <c r="C1" t="s">
        <v>27</v>
      </c>
      <c r="D1" s="5" t="s">
        <v>265</v>
      </c>
      <c r="E1" s="5" t="s">
        <v>1958</v>
      </c>
      <c r="F1" t="s">
        <v>229</v>
      </c>
      <c r="G1" t="s">
        <v>266</v>
      </c>
      <c r="H1" t="s">
        <v>283</v>
      </c>
      <c r="I1" t="s">
        <v>280</v>
      </c>
      <c r="J1" t="s">
        <v>267</v>
      </c>
      <c r="K1" t="s">
        <v>268</v>
      </c>
      <c r="L1" t="s">
        <v>269</v>
      </c>
      <c r="M1" t="s">
        <v>270</v>
      </c>
      <c r="N1" t="s">
        <v>271</v>
      </c>
      <c r="O1" t="s">
        <v>320</v>
      </c>
      <c r="P1" t="s">
        <v>272</v>
      </c>
      <c r="Q1" t="s">
        <v>273</v>
      </c>
      <c r="R1" t="s">
        <v>274</v>
      </c>
      <c r="S1" t="s">
        <v>275</v>
      </c>
      <c r="T1" t="s">
        <v>276</v>
      </c>
      <c r="U1" t="s">
        <v>277</v>
      </c>
      <c r="V1" t="s">
        <v>278</v>
      </c>
      <c r="W1" t="s">
        <v>1963</v>
      </c>
      <c r="X1" t="s">
        <v>1964</v>
      </c>
      <c r="Y1" t="s">
        <v>1965</v>
      </c>
      <c r="Z1" t="s">
        <v>1966</v>
      </c>
      <c r="AA1" t="s">
        <v>1967</v>
      </c>
    </row>
    <row r="2" spans="1:27" ht="13.8" customHeight="1" x14ac:dyDescent="0.3">
      <c r="A2" t="s">
        <v>1666</v>
      </c>
      <c r="B2">
        <v>127</v>
      </c>
      <c r="C2">
        <v>2011</v>
      </c>
      <c r="D2" s="5">
        <v>40836</v>
      </c>
      <c r="E2" s="5" t="str">
        <f>_xlfn.CONCAT(YEAR(D2),"-",MONTH(D2),"-",DAY(D2))</f>
        <v>2011-10-20</v>
      </c>
      <c r="F2" t="s">
        <v>400</v>
      </c>
      <c r="G2" t="s">
        <v>35</v>
      </c>
      <c r="J2" t="s">
        <v>63</v>
      </c>
      <c r="L2" t="s">
        <v>281</v>
      </c>
      <c r="M2" t="s">
        <v>45</v>
      </c>
      <c r="N2" t="s">
        <v>35</v>
      </c>
      <c r="P2" t="s">
        <v>261</v>
      </c>
      <c r="Q2" t="s">
        <v>80</v>
      </c>
      <c r="R2" t="s">
        <v>256</v>
      </c>
      <c r="S2" t="s">
        <v>256</v>
      </c>
      <c r="T2" t="s">
        <v>261</v>
      </c>
      <c r="U2" t="s">
        <v>40</v>
      </c>
      <c r="V2" t="s">
        <v>256</v>
      </c>
      <c r="W2" t="str">
        <f>"db.pacientes.updateOne({""_id"":ObjectId('"&amp;A2&amp;"')},{ $set: { ""seguimientos"": [{""id"": """&amp;C2&amp;""",""seccion1"": {""fechaSeguimiento"": """&amp;E2&amp;""",""institucion"": """&amp;F2&amp;""","</f>
        <v>db.pacientes.updateOne({"_id":ObjectId('61e34256ec4ec02e84f5dfc8')},{ $set: { "seguimientos": [{"id": "2011","seccion1": {"fechaSeguimiento": "2011-10-20","institucion": "Hospital Sor Maria Ludovica de La Plata",</v>
      </c>
      <c r="X2" t="str">
        <f>"""fallecimiento"": """&amp;G2&amp;""",""fechaFallecimiento"": """&amp;H2&amp;""",""causaFallecimiento"": """&amp;I2&amp;""",""nivelEducativo"": """&amp;J2&amp;""",""actividadLaboral"": """&amp;K2&amp;""",""coberturaSocial"": """&amp;L2&amp;""",""tratamientoAntibioticoHospitalizado"": "&amp;M2&amp;",""embarazo"": """&amp;N2&amp;"""},"</f>
        <v>"fallecimiento": "No","fechaFallecimiento": "","causaFallecimiento": "","nivelEducativo": "Secundaria completa","actividadLaboral": "","coberturaSocial": "Sí","tratamientoAntibioticoHospitalizado": 1,"embarazo": "No"},</v>
      </c>
      <c r="Y2" t="str">
        <f>"""seccion4"": {""cultivos"": """&amp;O2&amp;"""},""seccion5"": {""toleranciaGlucosa"": """&amp;P2&amp;""",""toleranciaGlucosaRealizada"": """&amp;Q2&amp;""",""vitaminaD"": """&amp;R2&amp;""",""vitaminaDRealizada"": """&amp;S2&amp;""",""inmunoglobulina"": """&amp;T2&amp;""","</f>
        <v>"seccion4": {"cultivos": ""},"seccion5": {"toleranciaGlucosa": "Realizada","toleranciaGlucosaRealizada": "Intolerancia","vitaminaD": "","vitaminaDRealizada": "","inmunoglobulina": "Realizada",</v>
      </c>
      <c r="Z2" t="str">
        <f>"""inmunoglobulinaRealizada"": """&amp;U2&amp;"""},""seccion6"": {""actividadDeportiva"": """&amp;V2&amp;"""}}]}}, { upsert: true } );"</f>
        <v>"inmunoglobulinaRealizada": "&lt; 500"},"seccion6": {"actividadDeportiva": ""}}]}}, { upsert: true } );</v>
      </c>
      <c r="AA2" t="str">
        <f>W2&amp;X2&amp;Y2&amp;Z2</f>
        <v>db.pacientes.updateOne({"_id":ObjectId('61e34256ec4ec02e84f5dfc8')},{ $set: { "seguimientos": [{"id": "2011","seccion1": {"fechaSeguimiento": "2011-10-20","institucion": "Hospital Sor Maria Ludovica de La Plata","fallecimiento": "No","fechaFallecimiento": "","causaFallecimiento": "","nivelEducativo": "Secundaria completa","actividadLaboral": "","coberturaSocial": "Sí","tratamientoAntibioticoHospitalizado": 1,"embarazo": "No"},"seccion4": {"cultivos": ""},"seccion5": {"toleranciaGlucosa": "Realizada","toleranciaGlucosaRealizada": "Intolerancia","vitaminaD": "","vitaminaDRealizada": "","inmunoglobulina": "Realizada","inmunoglobulinaRealizada": "&lt; 500"},"seccion6": {"actividadDeportiva": ""}}]}}, { upsert: true } );</v>
      </c>
    </row>
    <row r="3" spans="1:27" ht="18" customHeight="1" x14ac:dyDescent="0.3">
      <c r="A3" t="s">
        <v>1666</v>
      </c>
      <c r="B3">
        <v>127</v>
      </c>
      <c r="C3">
        <v>2012</v>
      </c>
      <c r="D3" s="5">
        <v>41228</v>
      </c>
      <c r="E3" s="5" t="str">
        <f t="shared" ref="E3:E66" si="0">_xlfn.CONCAT(YEAR(D3),"-",MONTH(D3),"-",DAY(D3))</f>
        <v>2012-11-15</v>
      </c>
      <c r="F3" t="s">
        <v>400</v>
      </c>
      <c r="G3" t="s">
        <v>35</v>
      </c>
      <c r="J3" t="s">
        <v>61</v>
      </c>
      <c r="K3" t="s">
        <v>70</v>
      </c>
      <c r="L3" t="s">
        <v>281</v>
      </c>
      <c r="M3" t="s">
        <v>45</v>
      </c>
      <c r="N3" t="s">
        <v>35</v>
      </c>
      <c r="O3" t="s">
        <v>45</v>
      </c>
      <c r="P3" t="s">
        <v>261</v>
      </c>
      <c r="Q3" t="s">
        <v>80</v>
      </c>
      <c r="R3" t="s">
        <v>256</v>
      </c>
      <c r="S3" t="s">
        <v>256</v>
      </c>
      <c r="T3" t="s">
        <v>261</v>
      </c>
      <c r="U3" t="s">
        <v>40</v>
      </c>
      <c r="V3" t="s">
        <v>281</v>
      </c>
      <c r="W3" t="str">
        <f>"db.pacientes.updateOne({""_id"":ObjectId('"&amp;A3&amp;"')},{ $set: { ""seguimientos"": [{""id"": """&amp;C3&amp;""",""seccion1"": {""fechaSeguimiento"": """&amp;E3&amp;""",""institucion"": """&amp;F3&amp;""","</f>
        <v>db.pacientes.updateOne({"_id":ObjectId('61e34256ec4ec02e84f5dfc8')},{ $set: { "seguimientos": [{"id": "2012","seccion1": {"fechaSeguimiento": "2012-11-15","institucion": "Hospital Sor Maria Ludovica de La Plata",</v>
      </c>
      <c r="X3" t="str">
        <f>"""fallecimiento"": """&amp;G3&amp;""",""fechaFallecimiento"": """&amp;H3&amp;""",""causaFallecimiento"": """&amp;I3&amp;""",""nivelEducativo"": """&amp;J3&amp;""",""actividadLaboral"": """&amp;K3&amp;""",""coberturaSocial"": """&amp;L3&amp;""",""tratamientoAntibioticoHospitalizado"": """&amp;M3&amp;""",""embarazo"": """&amp;N3&amp;"""},"</f>
        <v>"fallecimiento": "No","fechaFallecimiento": "","causaFallecimiento": "","nivelEducativo": "Secundaria incompleta","actividadLaboral": "No trabaja","coberturaSocial": "Sí","tratamientoAntibioticoHospitalizado": "1","embarazo": "No"},</v>
      </c>
      <c r="Y3" t="str">
        <f>"""seccion4"": {""cultivos"": """&amp;O3&amp;"""},""seccion5"": {""toleranciaGlucosa"": """&amp;P3&amp;""",""toleranciaGlucosaRealizada"": """&amp;Q3&amp;""",""vitaminaD"": """&amp;R3&amp;""",""vitaminaDRealizada"": """&amp;S3&amp;""",""inmunoglobulina"": """&amp;T3&amp;""","</f>
        <v>"seccion4": {"cultivos": "1"},"seccion5": {"toleranciaGlucosa": "Realizada","toleranciaGlucosaRealizada": "Intolerancia","vitaminaD": "","vitaminaDRealizada": "","inmunoglobulina": "Realizada",</v>
      </c>
      <c r="Z3" t="str">
        <f>"""inmunoglobulinaRealizada"": """&amp;U3&amp;"""},""seccion6"": {""actividadDeportiva"": """&amp;V3&amp;"""}}]}}, { upsert: true } );"</f>
        <v>"inmunoglobulinaRealizada": "&lt; 500"},"seccion6": {"actividadDeportiva": "Sí"}}]}}, { upsert: true } );</v>
      </c>
      <c r="AA3" t="str">
        <f>W3&amp;X3&amp;Y3&amp;Z3</f>
        <v>db.pacientes.updateOne({"_id":ObjectId('61e34256ec4ec02e84f5dfc8')},{ $set: { "seguimientos": [{"id": "2012","seccion1": {"fechaSeguimiento": "2012-11-15","institucion": "Hospital Sor Maria Ludovica de La Plata","fallecimiento": "No","fechaFallecimiento": "","causaFallecimiento": "","nivelEducativo": "Secundaria incompleta","actividadLaboral": "No trabaja","coberturaSocial": "Sí","tratamientoAntibioticoHospitalizado": "1","embarazo": "No"},"seccion4": {"cultivos": "1"},"seccion5": {"toleranciaGlucosa": "Realizada","toleranciaGlucosaRealizada": "Intolerancia","vitaminaD": "","vitaminaDRealizada": "","inmunoglobulina": "Realizada","inmunoglobulinaRealizada": "&lt; 500"},"seccion6": {"actividadDeportiva": "Sí"}}]}}, { upsert: true } );</v>
      </c>
    </row>
    <row r="4" spans="1:27" x14ac:dyDescent="0.3">
      <c r="A4" t="s">
        <v>1594</v>
      </c>
      <c r="B4">
        <v>129</v>
      </c>
      <c r="C4">
        <v>2011</v>
      </c>
      <c r="D4" s="5">
        <v>40729</v>
      </c>
      <c r="E4" s="5" t="str">
        <f t="shared" si="0"/>
        <v>2011-7-5</v>
      </c>
      <c r="F4" t="s">
        <v>361</v>
      </c>
      <c r="G4" t="s">
        <v>35</v>
      </c>
      <c r="L4" t="s">
        <v>281</v>
      </c>
      <c r="M4" t="s">
        <v>49</v>
      </c>
      <c r="N4" t="s">
        <v>35</v>
      </c>
      <c r="O4" t="s">
        <v>48</v>
      </c>
      <c r="P4" t="s">
        <v>118</v>
      </c>
      <c r="Q4" t="s">
        <v>256</v>
      </c>
      <c r="R4" t="s">
        <v>256</v>
      </c>
      <c r="S4" t="s">
        <v>256</v>
      </c>
      <c r="T4" t="s">
        <v>256</v>
      </c>
      <c r="U4" t="s">
        <v>256</v>
      </c>
      <c r="V4" t="s">
        <v>256</v>
      </c>
      <c r="W4" t="str">
        <f t="shared" ref="W4:W67" si="1">"db.pacientes.updateOne({""_id"":ObjectId('"&amp;A4&amp;"')},{ $set: { ""seguimientos"": [{""id"": """&amp;C4&amp;""",""seccion1"": {""fechaSeguimiento"": """&amp;E4&amp;""",""institucion"": """&amp;F4&amp;""","</f>
        <v>db.pacientes.updateOne({"_id":ObjectId('61e34256ec4ec02e84f5df80')},{ $set: { "seguimientos": [{"id": "2011","seccion1": {"fechaSeguimiento": "2011-7-5","institucion": "Clínica y Maternidad del Sol",</v>
      </c>
      <c r="X4" t="str">
        <f t="shared" ref="X4:X67" si="2">"""fallecimiento"": """&amp;G4&amp;""",""fechaFallecimiento"": """&amp;H4&amp;""",""causaFallecimiento"": """&amp;I4&amp;""",""nivelEducativo"": """&amp;J4&amp;""",""actividadLaboral"": """&amp;K4&amp;""",""coberturaSocial"": """&amp;L4&amp;""",""tratamientoAntibioticoHospitalizado"": """&amp;M4&amp;""",""embarazo"": """&amp;N4&amp;"""},"</f>
        <v>"fallecimiento": "No","fechaFallecimiento": "","causaFallecimiento": "","nivelEducativo": "","actividadLaboral": "","coberturaSocial": "Sí","tratamientoAntibioticoHospitalizado": "4","embarazo": "No"},</v>
      </c>
      <c r="Y4" t="str">
        <f t="shared" ref="Y4:Y67" si="3">"""seccion4"": {""cultivos"": """&amp;O4&amp;"""},""seccion5"": {""toleranciaGlucosa"": """&amp;P4&amp;""",""toleranciaGlucosaRealizada"": """&amp;Q4&amp;""",""vitaminaD"": """&amp;R4&amp;""",""vitaminaDRealizada"": """&amp;S4&amp;""",""inmunoglobulina"": """&amp;T4&amp;""","</f>
        <v>"seccion4": {"cultivos": "5"},"seccion5": {"toleranciaGlucosa": "No realizada","toleranciaGlucosaRealizada": "","vitaminaD": "","vitaminaDRealizada": "","inmunoglobulina": "",</v>
      </c>
      <c r="Z4" t="str">
        <f t="shared" ref="Z4:Z67" si="4">"""inmunoglobulinaRealizada"": """&amp;U4&amp;"""},""seccion6"": {""actividadDeportiva"": """&amp;V4&amp;"""}}]}}, { upsert: true } );"</f>
        <v>"inmunoglobulinaRealizada": ""},"seccion6": {"actividadDeportiva": ""}}]}}, { upsert: true } );</v>
      </c>
      <c r="AA4" t="str">
        <f t="shared" ref="AA4:AA67" si="5">W4&amp;X4&amp;Y4&amp;Z4</f>
        <v>db.pacientes.updateOne({"_id":ObjectId('61e34256ec4ec02e84f5df80')},{ $set: { "seguimientos": [{"id": "2011","seccion1": {"fechaSeguimiento": "2011-7-5","institucion": "Clínica y Maternidad del Sol","fallecimiento": "No","fechaFallecimiento": "","causaFallecimiento": "","nivelEducativo": "","actividadLaboral": "","coberturaSocial": "Sí","tratamientoAntibioticoHospitalizado": "4","embarazo": "No"},"seccion4": {"cultivos": "5"},"seccion5":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5" spans="1:27" x14ac:dyDescent="0.3">
      <c r="A5" t="s">
        <v>1594</v>
      </c>
      <c r="B5">
        <v>129</v>
      </c>
      <c r="C5">
        <v>2012</v>
      </c>
      <c r="D5" s="5">
        <v>40953</v>
      </c>
      <c r="E5" s="5" t="str">
        <f t="shared" si="0"/>
        <v>2012-2-14</v>
      </c>
      <c r="F5" t="s">
        <v>361</v>
      </c>
      <c r="G5" t="s">
        <v>281</v>
      </c>
      <c r="H5" t="s">
        <v>124</v>
      </c>
      <c r="I5" t="s">
        <v>291</v>
      </c>
      <c r="L5" t="s">
        <v>281</v>
      </c>
      <c r="M5" t="s">
        <v>45</v>
      </c>
      <c r="N5" t="s">
        <v>35</v>
      </c>
      <c r="O5" t="s">
        <v>45</v>
      </c>
      <c r="P5" t="s">
        <v>118</v>
      </c>
      <c r="Q5" t="s">
        <v>256</v>
      </c>
      <c r="R5" t="s">
        <v>256</v>
      </c>
      <c r="S5" t="s">
        <v>256</v>
      </c>
      <c r="T5" t="s">
        <v>256</v>
      </c>
      <c r="U5" t="s">
        <v>256</v>
      </c>
      <c r="V5" t="s">
        <v>256</v>
      </c>
      <c r="W5" t="str">
        <f t="shared" si="1"/>
        <v>db.pacientes.updateOne({"_id":ObjectId('61e34256ec4ec02e84f5df80')},{ $set: { "seguimientos": [{"id": "2012","seccion1": {"fechaSeguimiento": "2012-2-14","institucion": "Clínica y Maternidad del Sol",</v>
      </c>
      <c r="X5" t="str">
        <f t="shared" si="2"/>
        <v>"fallecimiento": "Sí","fechaFallecimiento": "2012-07-31","causaFallecimiento": "Respiratorios","nivelEducativo": "","actividadLaboral": "","coberturaSocial": "Sí","tratamientoAntibioticoHospitalizado": "1","embarazo": "No"},</v>
      </c>
      <c r="Y5" t="str">
        <f t="shared" si="3"/>
        <v>"seccion4": {"cultivos": "1"},"seccion5": {"toleranciaGlucosa": "No realizada","toleranciaGlucosaRealizada": "","vitaminaD": "","vitaminaDRealizada": "","inmunoglobulina": "",</v>
      </c>
      <c r="Z5" t="str">
        <f t="shared" si="4"/>
        <v>"inmunoglobulinaRealizada": ""},"seccion6": {"actividadDeportiva": ""}}]}}, { upsert: true } );</v>
      </c>
      <c r="AA5" t="str">
        <f t="shared" si="5"/>
        <v>db.pacientes.updateOne({"_id":ObjectId('61e34256ec4ec02e84f5df80')},{ $set: { "seguimientos": [{"id": "2012","seccion1": {"fechaSeguimiento": "2012-2-14","institucion": "Clínica y Maternidad del Sol","fallecimiento": "Sí","fechaFallecimiento": "2012-07-31","causaFallecimiento": "Respiratorios","nivelEducativo": "","actividadLaboral": "","coberturaSocial": "Sí","tratamientoAntibioticoHospitalizado": "1","embarazo": "No"},"seccion4": {"cultivos": "1"},"seccion5":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6" spans="1:27" x14ac:dyDescent="0.3">
      <c r="A6" t="s">
        <v>1693</v>
      </c>
      <c r="B6">
        <v>130</v>
      </c>
      <c r="C6">
        <v>2011</v>
      </c>
      <c r="D6" s="5">
        <v>40841</v>
      </c>
      <c r="E6" s="5" t="str">
        <f t="shared" si="0"/>
        <v>2011-10-25</v>
      </c>
      <c r="F6" t="s">
        <v>361</v>
      </c>
      <c r="G6" t="s">
        <v>35</v>
      </c>
      <c r="L6" t="s">
        <v>281</v>
      </c>
      <c r="N6" t="s">
        <v>35</v>
      </c>
      <c r="O6" t="s">
        <v>37</v>
      </c>
      <c r="P6" t="s">
        <v>261</v>
      </c>
      <c r="Q6" t="s">
        <v>34</v>
      </c>
      <c r="R6" t="s">
        <v>256</v>
      </c>
      <c r="S6" t="s">
        <v>256</v>
      </c>
      <c r="T6" t="s">
        <v>261</v>
      </c>
      <c r="U6" t="s">
        <v>40</v>
      </c>
      <c r="V6" t="s">
        <v>256</v>
      </c>
      <c r="W6" t="str">
        <f t="shared" si="1"/>
        <v>db.pacientes.updateOne({"_id":ObjectId('61e34256ec4ec02e84f5dfe3')},{ $set: { "seguimientos": [{"id": "2011","seccion1": {"fechaSeguimiento": "2011-10-25","institucion": "Clínica y Maternidad del Sol",</v>
      </c>
      <c r="X6" t="str">
        <f t="shared" si="2"/>
        <v>"fallecimiento": "No","fechaFallecimiento": "","causaFallecimiento": "","nivelEducativo": "","actividadLaboral": "","coberturaSocial": "Sí","tratamientoAntibioticoHospitalizado": "","embarazo": "No"},</v>
      </c>
      <c r="Y6" t="str">
        <f t="shared" si="3"/>
        <v>"seccion4": {"cultivos": "2"},"seccion5": {"toleranciaGlucosa": "Realizada","toleranciaGlucosaRealizada": "Normal","vitaminaD": "","vitaminaDRealizada": "","inmunoglobulina": "Realizada",</v>
      </c>
      <c r="Z6" t="str">
        <f t="shared" si="4"/>
        <v>"inmunoglobulinaRealizada": "&lt; 500"},"seccion6": {"actividadDeportiva": ""}}]}}, { upsert: true } );</v>
      </c>
      <c r="AA6" t="str">
        <f t="shared" si="5"/>
        <v>db.pacientes.updateOne({"_id":ObjectId('61e34256ec4ec02e84f5dfe3')},{ $set: { "seguimientos": [{"id": "2011","seccion1": {"fechaSeguimiento": "2011-10-25","institucion": "Clínica y Maternidad del Sol","fallecimiento": "No","fechaFallecimiento": "","causaFallecimiento": "","nivelEducativo": "","actividadLaboral": "","coberturaSocial": "Sí","tratamientoAntibioticoHospitalizado": "","embarazo": "No"},"seccion4": {"cultivos": "2"},"seccion5": {"toleranciaGlucosa": "Realizada","toleranciaGlucosaRealizada": "Normal","vitaminaD": "","vitaminaDRealizada": "","inmunoglobulina": "Realizada","inmunoglobulinaRealizada": "&lt; 500"},"seccion6": {"actividadDeportiva": ""}}]}}, { upsert: true } );</v>
      </c>
    </row>
    <row r="7" spans="1:27" x14ac:dyDescent="0.3">
      <c r="A7" t="s">
        <v>1693</v>
      </c>
      <c r="B7">
        <v>130</v>
      </c>
      <c r="C7">
        <v>2012</v>
      </c>
      <c r="D7" s="5">
        <v>41128</v>
      </c>
      <c r="E7" s="5" t="str">
        <f t="shared" si="0"/>
        <v>2012-8-7</v>
      </c>
      <c r="F7" t="s">
        <v>361</v>
      </c>
      <c r="G7" t="s">
        <v>35</v>
      </c>
      <c r="L7" t="s">
        <v>281</v>
      </c>
      <c r="O7" t="s">
        <v>46</v>
      </c>
      <c r="P7" t="s">
        <v>261</v>
      </c>
      <c r="Q7" t="s">
        <v>34</v>
      </c>
      <c r="R7" t="s">
        <v>256</v>
      </c>
      <c r="S7" t="s">
        <v>256</v>
      </c>
      <c r="T7" t="s">
        <v>261</v>
      </c>
      <c r="U7" t="s">
        <v>40</v>
      </c>
      <c r="V7" t="s">
        <v>256</v>
      </c>
      <c r="W7" t="str">
        <f t="shared" si="1"/>
        <v>db.pacientes.updateOne({"_id":ObjectId('61e34256ec4ec02e84f5dfe3')},{ $set: { "seguimientos": [{"id": "2012","seccion1": {"fechaSeguimiento": "2012-8-7","institucion": "Clínica y Maternidad del Sol",</v>
      </c>
      <c r="X7" t="str">
        <f t="shared" si="2"/>
        <v>"fallecimiento": "No","fechaFallecimiento": "","causaFallecimiento": "","nivelEducativo": "","actividadLaboral": "","coberturaSocial": "Sí","tratamientoAntibioticoHospitalizado": "","embarazo": ""},</v>
      </c>
      <c r="Y7" t="str">
        <f t="shared" si="3"/>
        <v>"seccion4": {"cultivos": "3"},"seccion5": {"toleranciaGlucosa": "Realizada","toleranciaGlucosaRealizada": "Normal","vitaminaD": "","vitaminaDRealizada": "","inmunoglobulina": "Realizada",</v>
      </c>
      <c r="Z7" t="str">
        <f t="shared" si="4"/>
        <v>"inmunoglobulinaRealizada": "&lt; 500"},"seccion6": {"actividadDeportiva": ""}}]}}, { upsert: true } );</v>
      </c>
      <c r="AA7" t="str">
        <f t="shared" si="5"/>
        <v>db.pacientes.updateOne({"_id":ObjectId('61e34256ec4ec02e84f5dfe3')},{ $set: { "seguimientos": [{"id": "2012","seccion1": {"fechaSeguimiento": "2012-8-7","institucion": "Clínica y Maternidad del Sol","fallecimiento": "No","fechaFallecimiento": "","causaFallecimiento": "","nivelEducativo": "","actividadLaboral": "","coberturaSocial": "Sí","tratamientoAntibioticoHospitalizado": "","embarazo": ""},"seccion4": {"cultivos": "3"},"seccion5": {"toleranciaGlucosa": "Realizada","toleranciaGlucosaRealizada": "Normal","vitaminaD": "","vitaminaDRealizada": "","inmunoglobulina": "Realizada","inmunoglobulinaRealizada": "&lt; 500"},"seccion6": {"actividadDeportiva": ""}}]}}, { upsert: true } );</v>
      </c>
    </row>
    <row r="8" spans="1:27" x14ac:dyDescent="0.3">
      <c r="A8" t="s">
        <v>1693</v>
      </c>
      <c r="B8">
        <v>130</v>
      </c>
      <c r="C8">
        <v>2013</v>
      </c>
      <c r="D8" s="5">
        <v>41556</v>
      </c>
      <c r="E8" s="5" t="str">
        <f t="shared" si="0"/>
        <v>2013-10-9</v>
      </c>
      <c r="F8" t="s">
        <v>361</v>
      </c>
      <c r="G8" t="s">
        <v>35</v>
      </c>
      <c r="L8" t="s">
        <v>281</v>
      </c>
      <c r="N8" t="s">
        <v>35</v>
      </c>
      <c r="O8" t="s">
        <v>37</v>
      </c>
      <c r="P8" t="s">
        <v>118</v>
      </c>
      <c r="Q8" t="s">
        <v>256</v>
      </c>
      <c r="R8" t="s">
        <v>256</v>
      </c>
      <c r="S8" t="s">
        <v>256</v>
      </c>
      <c r="T8" t="s">
        <v>261</v>
      </c>
      <c r="U8" t="s">
        <v>40</v>
      </c>
      <c r="V8" t="s">
        <v>256</v>
      </c>
      <c r="W8" t="str">
        <f t="shared" si="1"/>
        <v>db.pacientes.updateOne({"_id":ObjectId('61e34256ec4ec02e84f5dfe3')},{ $set: { "seguimientos": [{"id": "2013","seccion1": {"fechaSeguimiento": "2013-10-9","institucion": "Clínica y Maternidad del Sol",</v>
      </c>
      <c r="X8" t="str">
        <f t="shared" si="2"/>
        <v>"fallecimiento": "No","fechaFallecimiento": "","causaFallecimiento": "","nivelEducativo": "","actividadLaboral": "","coberturaSocial": "Sí","tratamientoAntibioticoHospitalizado": "","embarazo": "No"},</v>
      </c>
      <c r="Y8" t="str">
        <f t="shared" si="3"/>
        <v>"seccion4": {"cultivos": "2"},"seccion5": {"toleranciaGlucosa": "No realizada","toleranciaGlucosaRealizada": "","vitaminaD": "","vitaminaDRealizada": "","inmunoglobulina": "Realizada",</v>
      </c>
      <c r="Z8" t="str">
        <f t="shared" si="4"/>
        <v>"inmunoglobulinaRealizada": "&lt; 500"},"seccion6": {"actividadDeportiva": ""}}]}}, { upsert: true } );</v>
      </c>
      <c r="AA8" t="str">
        <f t="shared" si="5"/>
        <v>db.pacientes.updateOne({"_id":ObjectId('61e34256ec4ec02e84f5dfe3')},{ $set: { "seguimientos": [{"id": "2013","seccion1": {"fechaSeguimiento": "2013-10-9","institucion": "Clínica y Maternidad del Sol","fallecimiento": "No","fechaFallecimiento": "","causaFallecimiento": "","nivelEducativo": "","actividadLaboral": "","coberturaSocial": "Sí","tratamientoAntibioticoHospitalizado": "","embarazo": "No"},"seccion4": {"cultivos": "2"},"seccion5": {"toleranciaGlucosa": "No realizada","toleranciaGlucosaRealizada": "","vitaminaD": "","vitaminaDRealizada": "","inmunoglobulina": "Realizada","inmunoglobulinaRealizada": "&lt; 500"},"seccion6": {"actividadDeportiva": ""}}]}}, { upsert: true } );</v>
      </c>
    </row>
    <row r="9" spans="1:27" x14ac:dyDescent="0.3">
      <c r="A9" t="s">
        <v>1693</v>
      </c>
      <c r="B9">
        <v>130</v>
      </c>
      <c r="C9">
        <v>2014</v>
      </c>
      <c r="D9" s="5">
        <v>41976</v>
      </c>
      <c r="E9" s="5" t="str">
        <f t="shared" si="0"/>
        <v>2014-12-3</v>
      </c>
      <c r="F9" t="s">
        <v>361</v>
      </c>
      <c r="G9" t="s">
        <v>35</v>
      </c>
      <c r="L9" t="s">
        <v>281</v>
      </c>
      <c r="N9" t="s">
        <v>35</v>
      </c>
      <c r="O9" t="s">
        <v>37</v>
      </c>
      <c r="P9" t="s">
        <v>118</v>
      </c>
      <c r="Q9" t="s">
        <v>256</v>
      </c>
      <c r="R9" t="s">
        <v>256</v>
      </c>
      <c r="S9" t="s">
        <v>256</v>
      </c>
      <c r="T9" t="s">
        <v>261</v>
      </c>
      <c r="U9" t="s">
        <v>40</v>
      </c>
      <c r="V9" t="s">
        <v>256</v>
      </c>
      <c r="W9" t="str">
        <f t="shared" si="1"/>
        <v>db.pacientes.updateOne({"_id":ObjectId('61e34256ec4ec02e84f5dfe3')},{ $set: { "seguimientos": [{"id": "2014","seccion1": {"fechaSeguimiento": "2014-12-3","institucion": "Clínica y Maternidad del Sol",</v>
      </c>
      <c r="X9" t="str">
        <f t="shared" si="2"/>
        <v>"fallecimiento": "No","fechaFallecimiento": "","causaFallecimiento": "","nivelEducativo": "","actividadLaboral": "","coberturaSocial": "Sí","tratamientoAntibioticoHospitalizado": "","embarazo": "No"},</v>
      </c>
      <c r="Y9" t="str">
        <f t="shared" si="3"/>
        <v>"seccion4": {"cultivos": "2"},"seccion5": {"toleranciaGlucosa": "No realizada","toleranciaGlucosaRealizada": "","vitaminaD": "","vitaminaDRealizada": "","inmunoglobulina": "Realizada",</v>
      </c>
      <c r="Z9" t="str">
        <f t="shared" si="4"/>
        <v>"inmunoglobulinaRealizada": "&lt; 500"},"seccion6": {"actividadDeportiva": ""}}]}}, { upsert: true } );</v>
      </c>
      <c r="AA9" t="str">
        <f t="shared" si="5"/>
        <v>db.pacientes.updateOne({"_id":ObjectId('61e34256ec4ec02e84f5dfe3')},{ $set: { "seguimientos": [{"id": "2014","seccion1": {"fechaSeguimiento": "2014-12-3","institucion": "Clínica y Maternidad del Sol","fallecimiento": "No","fechaFallecimiento": "","causaFallecimiento": "","nivelEducativo": "","actividadLaboral": "","coberturaSocial": "Sí","tratamientoAntibioticoHospitalizado": "","embarazo": "No"},"seccion4": {"cultivos": "2"},"seccion5": {"toleranciaGlucosa": "No realizada","toleranciaGlucosaRealizada": "","vitaminaD": "","vitaminaDRealizada": "","inmunoglobulina": "Realizada","inmunoglobulinaRealizada": "&lt; 500"},"seccion6": {"actividadDeportiva": ""}}]}}, { upsert: true } );</v>
      </c>
    </row>
    <row r="10" spans="1:27" x14ac:dyDescent="0.3">
      <c r="A10" t="s">
        <v>1693</v>
      </c>
      <c r="B10">
        <v>130</v>
      </c>
      <c r="C10">
        <v>2015</v>
      </c>
      <c r="D10" s="5">
        <v>42291</v>
      </c>
      <c r="E10" s="5" t="str">
        <f t="shared" si="0"/>
        <v>2015-10-14</v>
      </c>
      <c r="F10" t="s">
        <v>361</v>
      </c>
      <c r="G10" t="s">
        <v>35</v>
      </c>
      <c r="L10" t="s">
        <v>281</v>
      </c>
      <c r="N10" t="s">
        <v>35</v>
      </c>
      <c r="O10" t="s">
        <v>37</v>
      </c>
      <c r="P10" t="s">
        <v>118</v>
      </c>
      <c r="Q10" t="s">
        <v>256</v>
      </c>
      <c r="R10" t="s">
        <v>118</v>
      </c>
      <c r="S10" t="s">
        <v>256</v>
      </c>
      <c r="T10" t="s">
        <v>261</v>
      </c>
      <c r="U10" t="s">
        <v>34</v>
      </c>
      <c r="V10" t="s">
        <v>256</v>
      </c>
      <c r="W10" t="str">
        <f t="shared" si="1"/>
        <v>db.pacientes.updateOne({"_id":ObjectId('61e34256ec4ec02e84f5dfe3')},{ $set: { "seguimientos": [{"id": "2015","seccion1": {"fechaSeguimiento": "2015-10-14","institucion": "Clínica y Maternidad del Sol",</v>
      </c>
      <c r="X10" t="str">
        <f t="shared" si="2"/>
        <v>"fallecimiento": "No","fechaFallecimiento": "","causaFallecimiento": "","nivelEducativo": "","actividadLaboral": "","coberturaSocial": "Sí","tratamientoAntibioticoHospitalizado": "","embarazo": "No"},</v>
      </c>
      <c r="Y10" t="str">
        <f t="shared" si="3"/>
        <v>"seccion4": {"cultivos": "2"},"seccion5": {"toleranciaGlucosa": "No realizada","toleranciaGlucosaRealizada": "","vitaminaD": "No realizada","vitaminaDRealizada": "","inmunoglobulina": "Realizada",</v>
      </c>
      <c r="Z10" t="str">
        <f t="shared" si="4"/>
        <v>"inmunoglobulinaRealizada": "Normal"},"seccion6": {"actividadDeportiva": ""}}]}}, { upsert: true } );</v>
      </c>
      <c r="AA10" t="str">
        <f t="shared" si="5"/>
        <v>db.pacientes.updateOne({"_id":ObjectId('61e34256ec4ec02e84f5dfe3')},{ $set: { "seguimientos": [{"id": "2015","seccion1": {"fechaSeguimiento": "2015-10-14","institucion": "Clínica y Maternidad del Sol","fallecimiento": "No","fechaFallecimiento": "","causaFallecimiento": "","nivelEducativo": "","actividadLaboral": "","coberturaSocial": "Sí","tratamientoAntibioticoHospitalizado": "","embarazo": "No"},"seccion4": {"cultivos": "2"},"seccion5": {"toleranciaGlucosa": "No realizada","toleranciaGlucosaRealizada": "","vitaminaD": "No realizada","vitaminaDRealizada": "","inmunoglobulina": "Realizada","inmunoglobulinaRealizada": "Normal"},"seccion6": {"actividadDeportiva": ""}}]}}, { upsert: true } );</v>
      </c>
    </row>
    <row r="11" spans="1:27" x14ac:dyDescent="0.3">
      <c r="A11" t="s">
        <v>1693</v>
      </c>
      <c r="B11">
        <v>130</v>
      </c>
      <c r="C11">
        <v>2016</v>
      </c>
      <c r="D11" s="5">
        <v>42585</v>
      </c>
      <c r="E11" s="5" t="str">
        <f t="shared" si="0"/>
        <v>2016-8-3</v>
      </c>
      <c r="F11" t="s">
        <v>361</v>
      </c>
      <c r="G11" t="s">
        <v>35</v>
      </c>
      <c r="L11" t="s">
        <v>281</v>
      </c>
      <c r="N11" t="s">
        <v>35</v>
      </c>
      <c r="O11" t="s">
        <v>45</v>
      </c>
      <c r="P11" t="s">
        <v>118</v>
      </c>
      <c r="Q11" t="s">
        <v>256</v>
      </c>
      <c r="R11" t="s">
        <v>261</v>
      </c>
      <c r="S11" t="s">
        <v>34</v>
      </c>
      <c r="T11" t="s">
        <v>118</v>
      </c>
      <c r="U11" t="s">
        <v>256</v>
      </c>
      <c r="V11" t="s">
        <v>256</v>
      </c>
      <c r="W11" t="str">
        <f t="shared" si="1"/>
        <v>db.pacientes.updateOne({"_id":ObjectId('61e34256ec4ec02e84f5dfe3')},{ $set: { "seguimientos": [{"id": "2016","seccion1": {"fechaSeguimiento": "2016-8-3","institucion": "Clínica y Maternidad del Sol",</v>
      </c>
      <c r="X11" t="str">
        <f t="shared" si="2"/>
        <v>"fallecimiento": "No","fechaFallecimiento": "","causaFallecimiento": "","nivelEducativo": "","actividadLaboral": "","coberturaSocial": "Sí","tratamientoAntibioticoHospitalizado": "","embarazo": "No"},</v>
      </c>
      <c r="Y11" t="str">
        <f t="shared" si="3"/>
        <v>"seccion4": {"cultivos": "1"},"seccion5": {"toleranciaGlucosa": "No realizada","toleranciaGlucosaRealizada": "","vitaminaD": "Realizada","vitaminaDRealizada": "Normal","inmunoglobulina": "No realizada",</v>
      </c>
      <c r="Z11" t="str">
        <f t="shared" si="4"/>
        <v>"inmunoglobulinaRealizada": ""},"seccion6": {"actividadDeportiva": ""}}]}}, { upsert: true } );</v>
      </c>
      <c r="AA11" t="str">
        <f t="shared" si="5"/>
        <v>db.pacientes.updateOne({"_id":ObjectId('61e34256ec4ec02e84f5dfe3')},{ $set: { "seguimientos": [{"id": "2016","seccion1": {"fechaSeguimiento": "2016-8-3","institucion": "Clínica y Maternidad del Sol","fallecimiento": "No","fechaFallecimiento": "","causaFallecimiento": "","nivelEducativo": "","actividadLaboral": "","coberturaSocial": "Sí","tratamientoAntibioticoHospitalizado": "","embarazo": "No"},"seccion4": {"cultivos": "1"},"seccion5": {"toleranciaGlucosa": "No realizada","toleranciaGlucosaRealizada": "","vitaminaD": "Realizada","vitaminaDRealizada": "Normal","inmunoglobulina": "No realizada","inmunoglobulinaRealizada": ""},"seccion6": {"actividadDeportiva": ""}}]}}, { upsert: true } );</v>
      </c>
    </row>
    <row r="12" spans="1:27" x14ac:dyDescent="0.3">
      <c r="A12" t="s">
        <v>1704</v>
      </c>
      <c r="B12">
        <v>131</v>
      </c>
      <c r="C12">
        <v>2011</v>
      </c>
      <c r="D12" s="5">
        <v>40890</v>
      </c>
      <c r="E12" s="5" t="str">
        <f t="shared" si="0"/>
        <v>2011-12-13</v>
      </c>
      <c r="F12" t="s">
        <v>361</v>
      </c>
      <c r="G12" t="s">
        <v>35</v>
      </c>
      <c r="J12" t="s">
        <v>38</v>
      </c>
      <c r="L12" t="s">
        <v>281</v>
      </c>
      <c r="N12" t="s">
        <v>35</v>
      </c>
      <c r="O12" t="s">
        <v>46</v>
      </c>
      <c r="P12" t="s">
        <v>261</v>
      </c>
      <c r="Q12" t="s">
        <v>34</v>
      </c>
      <c r="R12" t="s">
        <v>256</v>
      </c>
      <c r="S12" t="s">
        <v>256</v>
      </c>
      <c r="T12" t="s">
        <v>261</v>
      </c>
      <c r="U12" t="s">
        <v>40</v>
      </c>
      <c r="V12" t="s">
        <v>281</v>
      </c>
      <c r="W12" t="str">
        <f t="shared" si="1"/>
        <v>db.pacientes.updateOne({"_id":ObjectId('61e34256ec4ec02e84f5dfee')},{ $set: { "seguimientos": [{"id": "2011","seccion1": {"fechaSeguimiento": "2011-12-13","institucion": "Clínica y Maternidad del Sol",</v>
      </c>
      <c r="X12" t="str">
        <f t="shared" si="2"/>
        <v>"fallecimiento": "No","fechaFallecimiento": "","causaFallecimiento": "","nivelEducativo": "Primaria incompleta","actividadLaboral": "","coberturaSocial": "Sí","tratamientoAntibioticoHospitalizado": "","embarazo": "No"},</v>
      </c>
      <c r="Y12" t="str">
        <f t="shared" si="3"/>
        <v>"seccion4": {"cultivos": "3"},"seccion5": {"toleranciaGlucosa": "Realizada","toleranciaGlucosaRealizada": "Normal","vitaminaD": "","vitaminaDRealizada": "","inmunoglobulina": "Realizada",</v>
      </c>
      <c r="Z12" t="str">
        <f t="shared" si="4"/>
        <v>"inmunoglobulinaRealizada": "&lt; 500"},"seccion6": {"actividadDeportiva": "Sí"}}]}}, { upsert: true } );</v>
      </c>
      <c r="AA12" t="str">
        <f t="shared" si="5"/>
        <v>db.pacientes.updateOne({"_id":ObjectId('61e34256ec4ec02e84f5dfee')},{ $set: { "seguimientos": [{"id": "2011","seccion1": {"fechaSeguimiento": "2011-12-13","institucion": "Clínica y Maternidad del Sol","fallecimiento": "No","fechaFallecimiento": "","causaFallecimiento": "","nivelEducativo": "Primaria incompleta","actividadLaboral": "","coberturaSocial": "Sí","tratamientoAntibioticoHospitalizado": "","embarazo": "No"},"seccion4": {"cultivos": "3"},"seccion5": {"toleranciaGlucosa": "Realizada","toleranciaGlucosaRealizada": "Normal","vitaminaD": "","vitaminaDRealizada": "","inmunoglobulina": "Realizada","inmunoglobulinaRealizada": "&lt; 500"},"seccion6": {"actividadDeportiva": "Sí"}}]}}, { upsert: true } );</v>
      </c>
    </row>
    <row r="13" spans="1:27" x14ac:dyDescent="0.3">
      <c r="A13" t="s">
        <v>1704</v>
      </c>
      <c r="B13">
        <v>131</v>
      </c>
      <c r="C13">
        <v>2012</v>
      </c>
      <c r="D13" s="5">
        <v>41221</v>
      </c>
      <c r="E13" s="5" t="str">
        <f t="shared" si="0"/>
        <v>2012-11-8</v>
      </c>
      <c r="F13" t="s">
        <v>361</v>
      </c>
      <c r="G13" t="s">
        <v>35</v>
      </c>
      <c r="J13" t="s">
        <v>38</v>
      </c>
      <c r="L13" t="s">
        <v>281</v>
      </c>
      <c r="N13" t="s">
        <v>35</v>
      </c>
      <c r="O13" t="s">
        <v>46</v>
      </c>
      <c r="P13" t="s">
        <v>118</v>
      </c>
      <c r="Q13" t="s">
        <v>256</v>
      </c>
      <c r="R13" t="s">
        <v>256</v>
      </c>
      <c r="S13" t="s">
        <v>256</v>
      </c>
      <c r="T13" t="s">
        <v>256</v>
      </c>
      <c r="U13" t="s">
        <v>256</v>
      </c>
      <c r="V13" t="s">
        <v>256</v>
      </c>
      <c r="W13" t="str">
        <f t="shared" si="1"/>
        <v>db.pacientes.updateOne({"_id":ObjectId('61e34256ec4ec02e84f5dfee')},{ $set: { "seguimientos": [{"id": "2012","seccion1": {"fechaSeguimiento": "2012-11-8","institucion": "Clínica y Maternidad del Sol",</v>
      </c>
      <c r="X13" t="str">
        <f t="shared" si="2"/>
        <v>"fallecimiento": "No","fechaFallecimiento": "","causaFallecimiento": "","nivelEducativo": "Primaria incompleta","actividadLaboral": "","coberturaSocial": "Sí","tratamientoAntibioticoHospitalizado": "","embarazo": "No"},</v>
      </c>
      <c r="Y13" t="str">
        <f t="shared" si="3"/>
        <v>"seccion4": {"cultivos": "3"},"seccion5": {"toleranciaGlucosa": "No realizada","toleranciaGlucosaRealizada": "","vitaminaD": "","vitaminaDRealizada": "","inmunoglobulina": "",</v>
      </c>
      <c r="Z13" t="str">
        <f t="shared" si="4"/>
        <v>"inmunoglobulinaRealizada": ""},"seccion6": {"actividadDeportiva": ""}}]}}, { upsert: true } );</v>
      </c>
      <c r="AA13" t="str">
        <f t="shared" si="5"/>
        <v>db.pacientes.updateOne({"_id":ObjectId('61e34256ec4ec02e84f5dfee')},{ $set: { "seguimientos": [{"id": "2012","seccion1": {"fechaSeguimiento": "2012-11-8","institucion": "Clínica y Maternidad del Sol","fallecimiento": "No","fechaFallecimiento": "","causaFallecimiento": "","nivelEducativo": "Primaria incompleta","actividadLaboral": "","coberturaSocial": "Sí","tratamientoAntibioticoHospitalizado": "","embarazo": "No"},"seccion4": {"cultivos": "3"},"seccion5":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14" spans="1:27" x14ac:dyDescent="0.3">
      <c r="A14" t="s">
        <v>1704</v>
      </c>
      <c r="B14">
        <v>131</v>
      </c>
      <c r="C14">
        <v>2013</v>
      </c>
      <c r="D14" s="5">
        <v>41576</v>
      </c>
      <c r="E14" s="5" t="str">
        <f t="shared" si="0"/>
        <v>2013-10-29</v>
      </c>
      <c r="F14" t="s">
        <v>361</v>
      </c>
      <c r="G14" t="s">
        <v>35</v>
      </c>
      <c r="J14" t="s">
        <v>38</v>
      </c>
      <c r="L14" t="s">
        <v>281</v>
      </c>
      <c r="N14" t="s">
        <v>35</v>
      </c>
      <c r="O14" t="s">
        <v>37</v>
      </c>
      <c r="P14" t="s">
        <v>118</v>
      </c>
      <c r="Q14" t="s">
        <v>256</v>
      </c>
      <c r="R14" t="s">
        <v>256</v>
      </c>
      <c r="S14" t="s">
        <v>256</v>
      </c>
      <c r="T14" t="s">
        <v>261</v>
      </c>
      <c r="U14" t="s">
        <v>40</v>
      </c>
      <c r="V14" t="s">
        <v>281</v>
      </c>
      <c r="W14" t="str">
        <f t="shared" si="1"/>
        <v>db.pacientes.updateOne({"_id":ObjectId('61e34256ec4ec02e84f5dfee')},{ $set: { "seguimientos": [{"id": "2013","seccion1": {"fechaSeguimiento": "2013-10-29","institucion": "Clínica y Maternidad del Sol",</v>
      </c>
      <c r="X14" t="str">
        <f t="shared" si="2"/>
        <v>"fallecimiento": "No","fechaFallecimiento": "","causaFallecimiento": "","nivelEducativo": "Primaria incompleta","actividadLaboral": "","coberturaSocial": "Sí","tratamientoAntibioticoHospitalizado": "","embarazo": "No"},</v>
      </c>
      <c r="Y14" t="str">
        <f t="shared" si="3"/>
        <v>"seccion4": {"cultivos": "2"},"seccion5": {"toleranciaGlucosa": "No realizada","toleranciaGlucosaRealizada": "","vitaminaD": "","vitaminaDRealizada": "","inmunoglobulina": "Realizada",</v>
      </c>
      <c r="Z14" t="str">
        <f t="shared" si="4"/>
        <v>"inmunoglobulinaRealizada": "&lt; 500"},"seccion6": {"actividadDeportiva": "Sí"}}]}}, { upsert: true } );</v>
      </c>
      <c r="AA14" t="str">
        <f t="shared" si="5"/>
        <v>db.pacientes.updateOne({"_id":ObjectId('61e34256ec4ec02e84f5dfee')},{ $set: { "seguimientos": [{"id": "2013","seccion1": {"fechaSeguimiento": "2013-10-29","institucion": "Clínica y Maternidad del Sol","fallecimiento": "No","fechaFallecimiento": "","causaFallecimiento": "","nivelEducativo": "Primaria incompleta","actividadLaboral": "","coberturaSocial": "Sí","tratamientoAntibioticoHospitalizado": "","embarazo": "No"},"seccion4": {"cultivos": "2"},"seccion5": {"toleranciaGlucosa": "No realizada","toleranciaGlucosaRealizada": "","vitaminaD": "","vitaminaDRealizada": "","inmunoglobulina": "Realizada","inmunoglobulinaRealizada": "&lt; 500"},"seccion6": {"actividadDeportiva": "Sí"}}]}}, { upsert: true } );</v>
      </c>
    </row>
    <row r="15" spans="1:27" x14ac:dyDescent="0.3">
      <c r="A15" t="s">
        <v>1704</v>
      </c>
      <c r="B15">
        <v>131</v>
      </c>
      <c r="C15">
        <v>2014</v>
      </c>
      <c r="D15" s="5">
        <v>41989</v>
      </c>
      <c r="E15" s="5" t="str">
        <f t="shared" si="0"/>
        <v>2014-12-16</v>
      </c>
      <c r="F15" t="s">
        <v>361</v>
      </c>
      <c r="G15" t="s">
        <v>35</v>
      </c>
      <c r="J15" t="s">
        <v>38</v>
      </c>
      <c r="L15" t="s">
        <v>281</v>
      </c>
      <c r="N15" t="s">
        <v>35</v>
      </c>
      <c r="O15" t="s">
        <v>46</v>
      </c>
      <c r="P15" t="s">
        <v>118</v>
      </c>
      <c r="Q15" t="s">
        <v>256</v>
      </c>
      <c r="R15" t="s">
        <v>256</v>
      </c>
      <c r="S15" t="s">
        <v>256</v>
      </c>
      <c r="T15" t="s">
        <v>256</v>
      </c>
      <c r="U15" t="s">
        <v>256</v>
      </c>
      <c r="V15" t="s">
        <v>256</v>
      </c>
      <c r="W15" t="str">
        <f t="shared" si="1"/>
        <v>db.pacientes.updateOne({"_id":ObjectId('61e34256ec4ec02e84f5dfee')},{ $set: { "seguimientos": [{"id": "2014","seccion1": {"fechaSeguimiento": "2014-12-16","institucion": "Clínica y Maternidad del Sol",</v>
      </c>
      <c r="X15" t="str">
        <f t="shared" si="2"/>
        <v>"fallecimiento": "No","fechaFallecimiento": "","causaFallecimiento": "","nivelEducativo": "Primaria incompleta","actividadLaboral": "","coberturaSocial": "Sí","tratamientoAntibioticoHospitalizado": "","embarazo": "No"},</v>
      </c>
      <c r="Y15" t="str">
        <f t="shared" si="3"/>
        <v>"seccion4": {"cultivos": "3"},"seccion5": {"toleranciaGlucosa": "No realizada","toleranciaGlucosaRealizada": "","vitaminaD": "","vitaminaDRealizada": "","inmunoglobulina": "",</v>
      </c>
      <c r="Z15" t="str">
        <f t="shared" si="4"/>
        <v>"inmunoglobulinaRealizada": ""},"seccion6": {"actividadDeportiva": ""}}]}}, { upsert: true } );</v>
      </c>
      <c r="AA15" t="str">
        <f t="shared" si="5"/>
        <v>db.pacientes.updateOne({"_id":ObjectId('61e34256ec4ec02e84f5dfee')},{ $set: { "seguimientos": [{"id": "2014","seccion1": {"fechaSeguimiento": "2014-12-16","institucion": "Clínica y Maternidad del Sol","fallecimiento": "No","fechaFallecimiento": "","causaFallecimiento": "","nivelEducativo": "Primaria incompleta","actividadLaboral": "","coberturaSocial": "Sí","tratamientoAntibioticoHospitalizado": "","embarazo": "No"},"seccion4": {"cultivos": "3"},"seccion5":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16" spans="1:27" x14ac:dyDescent="0.3">
      <c r="A16" t="s">
        <v>1704</v>
      </c>
      <c r="B16">
        <v>131</v>
      </c>
      <c r="C16">
        <v>2015</v>
      </c>
      <c r="D16" s="5">
        <v>42257</v>
      </c>
      <c r="E16" s="5" t="str">
        <f t="shared" si="0"/>
        <v>2015-9-10</v>
      </c>
      <c r="F16" t="s">
        <v>361</v>
      </c>
      <c r="G16" t="s">
        <v>35</v>
      </c>
      <c r="L16" t="s">
        <v>281</v>
      </c>
      <c r="O16" t="s">
        <v>46</v>
      </c>
      <c r="P16" t="s">
        <v>118</v>
      </c>
      <c r="Q16" t="s">
        <v>256</v>
      </c>
      <c r="R16" t="s">
        <v>261</v>
      </c>
      <c r="S16" t="s">
        <v>321</v>
      </c>
      <c r="T16" t="s">
        <v>261</v>
      </c>
      <c r="U16" t="s">
        <v>34</v>
      </c>
      <c r="V16" t="s">
        <v>281</v>
      </c>
      <c r="W16" t="str">
        <f t="shared" si="1"/>
        <v>db.pacientes.updateOne({"_id":ObjectId('61e34256ec4ec02e84f5dfee')},{ $set: { "seguimientos": [{"id": "2015","seccion1": {"fechaSeguimiento": "2015-9-10","institucion": "Clínica y Maternidad del Sol",</v>
      </c>
      <c r="X16" t="str">
        <f t="shared" si="2"/>
        <v>"fallecimiento": "No","fechaFallecimiento": "","causaFallecimiento": "","nivelEducativo": "","actividadLaboral": "","coberturaSocial": "Sí","tratamientoAntibioticoHospitalizado": "","embarazo": ""},</v>
      </c>
      <c r="Y16" t="str">
        <f t="shared" si="3"/>
        <v>"seccion4": {"cultivos": "3"},"seccion5": {"toleranciaGlucosa": "No realizada","toleranciaGlucosaRealizada": "","vitaminaD": "Realizada","vitaminaDRealizada": "Bajo","inmunoglobulina": "Realizada",</v>
      </c>
      <c r="Z16" t="str">
        <f t="shared" si="4"/>
        <v>"inmunoglobulinaRealizada": "Normal"},"seccion6": {"actividadDeportiva": "Sí"}}]}}, { upsert: true } );</v>
      </c>
      <c r="AA16" t="str">
        <f t="shared" si="5"/>
        <v>db.pacientes.updateOne({"_id":ObjectId('61e34256ec4ec02e84f5dfee')},{ $set: { "seguimientos": [{"id": "2015","seccion1": {"fechaSeguimiento": "2015-9-10","institucion": "Clínica y Maternidad del Sol","fallecimiento": "No","fechaFallecimiento": "","causaFallecimiento": "","nivelEducativo": "","actividadLaboral": "","coberturaSocial": "Sí","tratamientoAntibioticoHospitalizado": "","embarazo": ""},"seccion4": {"cultivos": "3"},"seccion5": {"toleranciaGlucosa": "No realizada","toleranciaGlucosaRealizada": "","vitaminaD": "Realizada","vitaminaDRealizada": "Bajo","inmunoglobulina": "Realizada","inmunoglobulinaRealizada": "Normal"},"seccion6": {"actividadDeportiva": "Sí"}}]}}, { upsert: true } );</v>
      </c>
    </row>
    <row r="17" spans="1:27" x14ac:dyDescent="0.3">
      <c r="A17" t="s">
        <v>1704</v>
      </c>
      <c r="B17">
        <v>131</v>
      </c>
      <c r="C17">
        <v>2016</v>
      </c>
      <c r="D17" s="5">
        <v>42705</v>
      </c>
      <c r="E17" s="5" t="str">
        <f t="shared" si="0"/>
        <v>2016-12-1</v>
      </c>
      <c r="F17" t="s">
        <v>361</v>
      </c>
      <c r="G17" t="s">
        <v>35</v>
      </c>
      <c r="L17" t="s">
        <v>281</v>
      </c>
      <c r="N17" t="s">
        <v>35</v>
      </c>
      <c r="O17" t="s">
        <v>48</v>
      </c>
      <c r="P17" t="s">
        <v>261</v>
      </c>
      <c r="Q17" t="s">
        <v>34</v>
      </c>
      <c r="R17" t="s">
        <v>261</v>
      </c>
      <c r="S17" t="s">
        <v>321</v>
      </c>
      <c r="T17" t="s">
        <v>261</v>
      </c>
      <c r="U17" t="s">
        <v>40</v>
      </c>
      <c r="V17" t="s">
        <v>281</v>
      </c>
      <c r="W17" t="str">
        <f t="shared" si="1"/>
        <v>db.pacientes.updateOne({"_id":ObjectId('61e34256ec4ec02e84f5dfee')},{ $set: { "seguimientos": [{"id": "2016","seccion1": {"fechaSeguimiento": "2016-12-1","institucion": "Clínica y Maternidad del Sol",</v>
      </c>
      <c r="X17" t="str">
        <f t="shared" si="2"/>
        <v>"fallecimiento": "No","fechaFallecimiento": "","causaFallecimiento": "","nivelEducativo": "","actividadLaboral": "","coberturaSocial": "Sí","tratamientoAntibioticoHospitalizado": "","embarazo": "No"},</v>
      </c>
      <c r="Y17" t="str">
        <f t="shared" si="3"/>
        <v>"seccion4": {"cultivos": "5"},"seccion5": {"toleranciaGlucosa": "Realizada","toleranciaGlucosaRealizada": "Normal","vitaminaD": "Realizada","vitaminaDRealizada": "Bajo","inmunoglobulina": "Realizada",</v>
      </c>
      <c r="Z17" t="str">
        <f t="shared" si="4"/>
        <v>"inmunoglobulinaRealizada": "&lt; 500"},"seccion6": {"actividadDeportiva": "Sí"}}]}}, { upsert: true } );</v>
      </c>
      <c r="AA17" t="str">
        <f t="shared" si="5"/>
        <v>db.pacientes.updateOne({"_id":ObjectId('61e34256ec4ec02e84f5dfee')},{ $set: { "seguimientos": [{"id": "2016","seccion1": {"fechaSeguimiento": "2016-12-1","institucion": "Clínica y Maternidad del Sol","fallecimiento": "No","fechaFallecimiento": "","causaFallecimiento": "","nivelEducativo": "","actividadLaboral": "","coberturaSocial": "Sí","tratamientoAntibioticoHospitalizado": "","embarazo": "No"},"seccion4": {"cultivos": "5"},"seccion5": {"toleranciaGlucosa": "Realizada","toleranciaGlucosaRealizada": "Normal","vitaminaD": "Realizada","vitaminaDRealizada": "Bajo","inmunoglobulina": "Realizada","inmunoglobulinaRealizada": "&lt; 500"},"seccion6": {"actividadDeportiva": "Sí"}}]}}, { upsert: true } );</v>
      </c>
    </row>
    <row r="18" spans="1:27" x14ac:dyDescent="0.3">
      <c r="A18" t="s">
        <v>1602</v>
      </c>
      <c r="B18">
        <v>132</v>
      </c>
      <c r="C18">
        <v>2011</v>
      </c>
      <c r="D18" s="5">
        <v>40801</v>
      </c>
      <c r="E18" s="5" t="str">
        <f t="shared" si="0"/>
        <v>2011-9-15</v>
      </c>
      <c r="F18" t="s">
        <v>361</v>
      </c>
      <c r="G18" t="s">
        <v>35</v>
      </c>
      <c r="J18" t="s">
        <v>38</v>
      </c>
      <c r="L18" t="s">
        <v>281</v>
      </c>
      <c r="N18" t="s">
        <v>35</v>
      </c>
      <c r="O18" t="s">
        <v>49</v>
      </c>
      <c r="P18" t="s">
        <v>118</v>
      </c>
      <c r="Q18" t="s">
        <v>256</v>
      </c>
      <c r="R18" t="s">
        <v>256</v>
      </c>
      <c r="S18" t="s">
        <v>256</v>
      </c>
      <c r="T18" t="s">
        <v>261</v>
      </c>
      <c r="U18" t="s">
        <v>89</v>
      </c>
      <c r="V18" t="s">
        <v>256</v>
      </c>
      <c r="W18" t="str">
        <f t="shared" si="1"/>
        <v>db.pacientes.updateOne({"_id":ObjectId('61e34256ec4ec02e84f5df88')},{ $set: { "seguimientos": [{"id": "2011","seccion1": {"fechaSeguimiento": "2011-9-15","institucion": "Clínica y Maternidad del Sol",</v>
      </c>
      <c r="X18" t="str">
        <f t="shared" si="2"/>
        <v>"fallecimiento": "No","fechaFallecimiento": "","causaFallecimiento": "","nivelEducativo": "Primaria incompleta","actividadLaboral": "","coberturaSocial": "Sí","tratamientoAntibioticoHospitalizado": "","embarazo": "No"},</v>
      </c>
      <c r="Y18" t="str">
        <f t="shared" si="3"/>
        <v>"seccion4": {"cultivos": "4"},"seccion5": {"toleranciaGlucosa": "No realizada","toleranciaGlucosaRealizada": "","vitaminaD": "","vitaminaDRealizada": "","inmunoglobulina": "Realizada",</v>
      </c>
      <c r="Z18" t="str">
        <f t="shared" si="4"/>
        <v>"inmunoglobulinaRealizada": "&gt; 1.000"},"seccion6": {"actividadDeportiva": ""}}]}}, { upsert: true } );</v>
      </c>
      <c r="AA18" t="str">
        <f t="shared" si="5"/>
        <v>db.pacientes.updateOne({"_id":ObjectId('61e34256ec4ec02e84f5df88')},{ $set: { "seguimientos": [{"id": "2011","seccion1": {"fechaSeguimiento": "2011-9-15","institucion": "Clínica y Maternidad del Sol","fallecimiento": "No","fechaFallecimiento": "","causaFallecimiento": "","nivelEducativo": "Primaria incompleta","actividadLaboral": "","coberturaSocial": "Sí","tratamientoAntibioticoHospitalizado": "","embarazo": "No"},"seccion4": {"cultivos": "4"},"seccion5": {"toleranciaGlucosa": "No realizada","toleranciaGlucosaRealizada": "","vitaminaD": "","vitaminaDRealizada": "","inmunoglobulina": "Realizada","inmunoglobulinaRealizada": "&gt; 1.000"},"seccion6": {"actividadDeportiva": ""}}]}}, { upsert: true } );</v>
      </c>
    </row>
    <row r="19" spans="1:27" x14ac:dyDescent="0.3">
      <c r="A19" t="s">
        <v>1602</v>
      </c>
      <c r="B19">
        <v>132</v>
      </c>
      <c r="C19">
        <v>2012</v>
      </c>
      <c r="D19" s="5">
        <v>41242</v>
      </c>
      <c r="E19" s="5" t="str">
        <f t="shared" si="0"/>
        <v>2012-11-29</v>
      </c>
      <c r="F19" t="s">
        <v>361</v>
      </c>
      <c r="G19" t="s">
        <v>35</v>
      </c>
      <c r="J19" t="s">
        <v>38</v>
      </c>
      <c r="L19" t="s">
        <v>281</v>
      </c>
      <c r="N19" t="s">
        <v>35</v>
      </c>
      <c r="O19" t="s">
        <v>45</v>
      </c>
      <c r="P19" t="s">
        <v>118</v>
      </c>
      <c r="Q19" t="s">
        <v>256</v>
      </c>
      <c r="R19" t="s">
        <v>256</v>
      </c>
      <c r="S19" t="s">
        <v>256</v>
      </c>
      <c r="T19" t="s">
        <v>261</v>
      </c>
      <c r="U19" t="s">
        <v>84</v>
      </c>
      <c r="V19" t="s">
        <v>281</v>
      </c>
      <c r="W19" t="str">
        <f t="shared" si="1"/>
        <v>db.pacientes.updateOne({"_id":ObjectId('61e34256ec4ec02e84f5df88')},{ $set: { "seguimientos": [{"id": "2012","seccion1": {"fechaSeguimiento": "2012-11-29","institucion": "Clínica y Maternidad del Sol",</v>
      </c>
      <c r="X19" t="str">
        <f t="shared" si="2"/>
        <v>"fallecimiento": "No","fechaFallecimiento": "","causaFallecimiento": "","nivelEducativo": "Primaria incompleta","actividadLaboral": "","coberturaSocial": "Sí","tratamientoAntibioticoHospitalizado": "","embarazo": "No"},</v>
      </c>
      <c r="Y19" t="str">
        <f t="shared" si="3"/>
        <v>"seccion4": {"cultivos": "1"},"seccion5": {"toleranciaGlucosa": "No realizada","toleranciaGlucosaRealizada": "","vitaminaD": "","vitaminaDRealizada": "","inmunoglobulina": "Realizada",</v>
      </c>
      <c r="Z19" t="str">
        <f t="shared" si="4"/>
        <v>"inmunoglobulinaRealizada": "500 - 1.000"},"seccion6": {"actividadDeportiva": "Sí"}}]}}, { upsert: true } );</v>
      </c>
      <c r="AA19" t="str">
        <f t="shared" si="5"/>
        <v>db.pacientes.updateOne({"_id":ObjectId('61e34256ec4ec02e84f5df88')},{ $set: { "seguimientos": [{"id": "2012","seccion1": {"fechaSeguimiento": "2012-11-29","institucion": "Clínica y Maternidad del Sol","fallecimiento": "No","fechaFallecimiento": "","causaFallecimiento": "","nivelEducativo": "Primaria incompleta","actividadLaboral": "","coberturaSocial": "Sí","tratamientoAntibioticoHospitalizado": "","embarazo": "No"},"seccion4": {"cultivos": "1"},"seccion5": {"toleranciaGlucosa": "No realizada","toleranciaGlucosaRealizada": "","vitaminaD": "","vitaminaDRealizada": "","inmunoglobulina": "Realizada","inmunoglobulinaRealizada": "500 - 1.000"},"seccion6": {"actividadDeportiva": "Sí"}}]}}, { upsert: true } );</v>
      </c>
    </row>
    <row r="20" spans="1:27" x14ac:dyDescent="0.3">
      <c r="A20" t="s">
        <v>1602</v>
      </c>
      <c r="B20">
        <v>132</v>
      </c>
      <c r="C20">
        <v>2013</v>
      </c>
      <c r="D20" s="5">
        <v>41492</v>
      </c>
      <c r="E20" s="5" t="str">
        <f t="shared" si="0"/>
        <v>2013-8-6</v>
      </c>
      <c r="F20" t="s">
        <v>361</v>
      </c>
      <c r="G20" t="s">
        <v>35</v>
      </c>
      <c r="L20" t="s">
        <v>281</v>
      </c>
      <c r="N20" t="s">
        <v>35</v>
      </c>
      <c r="O20" t="s">
        <v>37</v>
      </c>
      <c r="P20" t="s">
        <v>118</v>
      </c>
      <c r="Q20" t="s">
        <v>256</v>
      </c>
      <c r="R20" t="s">
        <v>256</v>
      </c>
      <c r="S20" t="s">
        <v>256</v>
      </c>
      <c r="T20" t="s">
        <v>261</v>
      </c>
      <c r="U20" t="s">
        <v>84</v>
      </c>
      <c r="V20" t="s">
        <v>281</v>
      </c>
      <c r="W20" t="str">
        <f t="shared" si="1"/>
        <v>db.pacientes.updateOne({"_id":ObjectId('61e34256ec4ec02e84f5df88')},{ $set: { "seguimientos": [{"id": "2013","seccion1": {"fechaSeguimiento": "2013-8-6","institucion": "Clínica y Maternidad del Sol",</v>
      </c>
      <c r="X20" t="str">
        <f t="shared" si="2"/>
        <v>"fallecimiento": "No","fechaFallecimiento": "","causaFallecimiento": "","nivelEducativo": "","actividadLaboral": "","coberturaSocial": "Sí","tratamientoAntibioticoHospitalizado": "","embarazo": "No"},</v>
      </c>
      <c r="Y20" t="str">
        <f t="shared" si="3"/>
        <v>"seccion4": {"cultivos": "2"},"seccion5": {"toleranciaGlucosa": "No realizada","toleranciaGlucosaRealizada": "","vitaminaD": "","vitaminaDRealizada": "","inmunoglobulina": "Realizada",</v>
      </c>
      <c r="Z20" t="str">
        <f t="shared" si="4"/>
        <v>"inmunoglobulinaRealizada": "500 - 1.000"},"seccion6": {"actividadDeportiva": "Sí"}}]}}, { upsert: true } );</v>
      </c>
      <c r="AA20" t="str">
        <f t="shared" si="5"/>
        <v>db.pacientes.updateOne({"_id":ObjectId('61e34256ec4ec02e84f5df88')},{ $set: { "seguimientos": [{"id": "2013","seccion1": {"fechaSeguimiento": "2013-8-6","institucion": "Clínica y Maternidad del Sol","fallecimiento": "No","fechaFallecimiento": "","causaFallecimiento": "","nivelEducativo": "","actividadLaboral": "","coberturaSocial": "Sí","tratamientoAntibioticoHospitalizado": "","embarazo": "No"},"seccion4": {"cultivos": "2"},"seccion5": {"toleranciaGlucosa": "No realizada","toleranciaGlucosaRealizada": "","vitaminaD": "","vitaminaDRealizada": "","inmunoglobulina": "Realizada","inmunoglobulinaRealizada": "500 - 1.000"},"seccion6": {"actividadDeportiva": "Sí"}}]}}, { upsert: true } );</v>
      </c>
    </row>
    <row r="21" spans="1:27" x14ac:dyDescent="0.3">
      <c r="A21" t="s">
        <v>1602</v>
      </c>
      <c r="B21">
        <v>132</v>
      </c>
      <c r="C21">
        <v>2014</v>
      </c>
      <c r="D21" s="5">
        <v>42003</v>
      </c>
      <c r="E21" s="5" t="str">
        <f t="shared" si="0"/>
        <v>2014-12-30</v>
      </c>
      <c r="F21" t="s">
        <v>361</v>
      </c>
      <c r="G21" t="s">
        <v>35</v>
      </c>
      <c r="J21" t="s">
        <v>38</v>
      </c>
      <c r="L21" t="s">
        <v>281</v>
      </c>
      <c r="N21" t="s">
        <v>35</v>
      </c>
      <c r="P21" t="s">
        <v>118</v>
      </c>
      <c r="Q21" t="s">
        <v>256</v>
      </c>
      <c r="R21" t="s">
        <v>256</v>
      </c>
      <c r="S21" t="s">
        <v>256</v>
      </c>
      <c r="T21" t="s">
        <v>261</v>
      </c>
      <c r="U21" t="s">
        <v>84</v>
      </c>
      <c r="V21" t="s">
        <v>256</v>
      </c>
      <c r="W21" t="str">
        <f t="shared" si="1"/>
        <v>db.pacientes.updateOne({"_id":ObjectId('61e34256ec4ec02e84f5df88')},{ $set: { "seguimientos": [{"id": "2014","seccion1": {"fechaSeguimiento": "2014-12-30","institucion": "Clínica y Maternidad del Sol",</v>
      </c>
      <c r="X21" t="str">
        <f t="shared" si="2"/>
        <v>"fallecimiento": "No","fechaFallecimiento": "","causaFallecimiento": "","nivelEducativo": "Primaria incompleta","actividadLaboral": "","coberturaSocial": "Sí","tratamientoAntibioticoHospitalizado": "","embarazo": "No"},</v>
      </c>
      <c r="Y21" t="str">
        <f t="shared" si="3"/>
        <v>"seccion4": {"cultivos": ""},"seccion5": {"toleranciaGlucosa": "No realizada","toleranciaGlucosaRealizada": "","vitaminaD": "","vitaminaDRealizada": "","inmunoglobulina": "Realizada",</v>
      </c>
      <c r="Z21" t="str">
        <f t="shared" si="4"/>
        <v>"inmunoglobulinaRealizada": "500 - 1.000"},"seccion6": {"actividadDeportiva": ""}}]}}, { upsert: true } );</v>
      </c>
      <c r="AA21" t="str">
        <f t="shared" si="5"/>
        <v>db.pacientes.updateOne({"_id":ObjectId('61e34256ec4ec02e84f5df88')},{ $set: { "seguimientos": [{"id": "2014","seccion1": {"fechaSeguimiento": "2014-12-30","institucion": "Clínica y Maternidad del Sol","fallecimiento": "No","fechaFallecimiento": "","causaFallecimiento": "","nivelEducativo": "Primaria incompleta","actividadLaboral": "","coberturaSocial": "Sí","tratamientoAntibioticoHospitalizado": "","embarazo": "No"},"seccion4": {"cultivos": ""},"seccion5": {"toleranciaGlucosa": "No realizada","toleranciaGlucosaRealizada": "","vitaminaD": "","vitaminaDRealizada": "","inmunoglobulina": "Realizada","inmunoglobulinaRealizada": "500 - 1.000"},"seccion6": {"actividadDeportiva": ""}}]}}, { upsert: true } );</v>
      </c>
    </row>
    <row r="22" spans="1:27" x14ac:dyDescent="0.3">
      <c r="A22" t="s">
        <v>1602</v>
      </c>
      <c r="B22">
        <v>132</v>
      </c>
      <c r="C22">
        <v>2015</v>
      </c>
      <c r="D22" s="5">
        <v>42348</v>
      </c>
      <c r="E22" s="5" t="str">
        <f t="shared" si="0"/>
        <v>2015-12-10</v>
      </c>
      <c r="F22" t="s">
        <v>361</v>
      </c>
      <c r="G22" t="s">
        <v>35</v>
      </c>
      <c r="L22" t="s">
        <v>281</v>
      </c>
      <c r="N22" t="s">
        <v>35</v>
      </c>
      <c r="P22" t="s">
        <v>118</v>
      </c>
      <c r="Q22" t="s">
        <v>256</v>
      </c>
      <c r="R22" t="s">
        <v>256</v>
      </c>
      <c r="S22" t="s">
        <v>256</v>
      </c>
      <c r="T22" t="s">
        <v>118</v>
      </c>
      <c r="U22" t="s">
        <v>256</v>
      </c>
      <c r="V22" t="s">
        <v>256</v>
      </c>
      <c r="W22" t="str">
        <f t="shared" si="1"/>
        <v>db.pacientes.updateOne({"_id":ObjectId('61e34256ec4ec02e84f5df88')},{ $set: { "seguimientos": [{"id": "2015","seccion1": {"fechaSeguimiento": "2015-12-10","institucion": "Clínica y Maternidad del Sol",</v>
      </c>
      <c r="X22" t="str">
        <f t="shared" si="2"/>
        <v>"fallecimiento": "No","fechaFallecimiento": "","causaFallecimiento": "","nivelEducativo": "","actividadLaboral": "","coberturaSocial": "Sí","tratamientoAntibioticoHospitalizado": "","embarazo": "No"},</v>
      </c>
      <c r="Y22" t="str">
        <f t="shared" si="3"/>
        <v>"seccion4": {"cultivos": ""},"seccion5": {"toleranciaGlucosa": "No realizada","toleranciaGlucosaRealizada": "","vitaminaD": "","vitaminaDRealizada": "","inmunoglobulina": "No realizada",</v>
      </c>
      <c r="Z22" t="str">
        <f t="shared" si="4"/>
        <v>"inmunoglobulinaRealizada": ""},"seccion6": {"actividadDeportiva": ""}}]}}, { upsert: true } );</v>
      </c>
      <c r="AA22" t="str">
        <f t="shared" si="5"/>
        <v>db.pacientes.updateOne({"_id":ObjectId('61e34256ec4ec02e84f5df88')},{ $set: { "seguimientos": [{"id": "2015","seccion1": {"fechaSeguimiento": "2015-12-10","institucion": "Clínica y Maternidad del Sol","fallecimiento": "No","fechaFallecimiento": "","causaFallecimiento": "","nivelEducativo": "","actividadLaboral": "","coberturaSocial": "Sí","tratamientoAntibioticoHospitalizado": "","embarazo": "No"},"seccion4": {"cultivos": ""},"seccion5": {"toleranciaGlucosa": "No realizada","toleranciaGlucosaRealizada": "","vitaminaD": "","vitaminaDRealizada": "","inmunoglobulina": "No realizada","inmunoglobulinaRealizada": ""},"seccion6": {"actividadDeportiva": ""}}]}}, { upsert: true } );</v>
      </c>
    </row>
    <row r="23" spans="1:27" x14ac:dyDescent="0.3">
      <c r="A23" t="s">
        <v>1629</v>
      </c>
      <c r="B23">
        <v>133</v>
      </c>
      <c r="C23">
        <v>2011</v>
      </c>
      <c r="D23" s="5">
        <v>40589</v>
      </c>
      <c r="E23" s="5" t="str">
        <f t="shared" si="0"/>
        <v>2011-2-15</v>
      </c>
      <c r="F23" t="s">
        <v>361</v>
      </c>
      <c r="G23" t="s">
        <v>35</v>
      </c>
      <c r="J23" t="s">
        <v>69</v>
      </c>
      <c r="K23" t="s">
        <v>70</v>
      </c>
      <c r="L23" t="s">
        <v>281</v>
      </c>
      <c r="N23" t="s">
        <v>35</v>
      </c>
      <c r="P23" t="s">
        <v>261</v>
      </c>
      <c r="Q23" t="s">
        <v>34</v>
      </c>
      <c r="R23" t="s">
        <v>256</v>
      </c>
      <c r="S23" t="s">
        <v>256</v>
      </c>
      <c r="T23" t="s">
        <v>256</v>
      </c>
      <c r="U23" t="s">
        <v>256</v>
      </c>
      <c r="V23" t="s">
        <v>256</v>
      </c>
      <c r="W23" t="str">
        <f t="shared" si="1"/>
        <v>db.pacientes.updateOne({"_id":ObjectId('61e34256ec4ec02e84f5dfa3')},{ $set: { "seguimientos": [{"id": "2011","seccion1": {"fechaSeguimiento": "2011-2-15","institucion": "Clínica y Maternidad del Sol",</v>
      </c>
      <c r="X23" t="str">
        <f t="shared" si="2"/>
        <v>"fallecimiento": "No","fechaFallecimiento": "","causaFallecimiento": "","nivelEducativo": "Universitario Incompleto","actividadLaboral": "No trabaja","coberturaSocial": "Sí","tratamientoAntibioticoHospitalizado": "","embarazo": "No"},</v>
      </c>
      <c r="Y23" t="str">
        <f t="shared" si="3"/>
        <v>"seccion4": {"cultivos": ""},"seccion5": {"toleranciaGlucosa": "Realizada","toleranciaGlucosaRealizada": "Normal","vitaminaD": "","vitaminaDRealizada": "","inmunoglobulina": "",</v>
      </c>
      <c r="Z23" t="str">
        <f t="shared" si="4"/>
        <v>"inmunoglobulinaRealizada": ""},"seccion6": {"actividadDeportiva": ""}}]}}, { upsert: true } );</v>
      </c>
      <c r="AA23" t="str">
        <f t="shared" si="5"/>
        <v>db.pacientes.updateOne({"_id":ObjectId('61e34256ec4ec02e84f5dfa3')},{ $set: { "seguimientos": [{"id": "2011","seccion1": {"fechaSeguimiento": "2011-2-15","institucion": "Clínica y Maternidad del Sol","fallecimiento": "No","fechaFallecimiento": "","causaFallecimiento": "","nivelEducativo": "Universitario Incompleto","actividadLaboral": "No trabaja","coberturaSocial": "Sí","tratamientoAntibioticoHospitalizado": "","embarazo": "No"},"seccion4": {"cultivos": ""},"seccion5": {"toleranciaGlucosa": "Realizada","toleranciaGlucosaRealizada": "Normal","vitaminaD": "","vitaminaDRealizada": "","inmunoglobulina": "","inmunoglobulinaRealizada": ""},"seccion6": {"actividadDeportiva": ""}}]}}, { upsert: true } );</v>
      </c>
    </row>
    <row r="24" spans="1:27" x14ac:dyDescent="0.3">
      <c r="A24" t="s">
        <v>1629</v>
      </c>
      <c r="B24">
        <v>133</v>
      </c>
      <c r="C24">
        <v>2012</v>
      </c>
      <c r="D24" s="5">
        <v>41156</v>
      </c>
      <c r="E24" s="5" t="str">
        <f t="shared" si="0"/>
        <v>2012-9-4</v>
      </c>
      <c r="F24" t="s">
        <v>361</v>
      </c>
      <c r="G24" t="s">
        <v>35</v>
      </c>
      <c r="J24" t="s">
        <v>52</v>
      </c>
      <c r="K24" t="s">
        <v>70</v>
      </c>
      <c r="L24" t="s">
        <v>281</v>
      </c>
      <c r="N24" t="s">
        <v>35</v>
      </c>
      <c r="O24" t="s">
        <v>48</v>
      </c>
      <c r="P24" t="s">
        <v>118</v>
      </c>
      <c r="Q24" t="s">
        <v>256</v>
      </c>
      <c r="R24" t="s">
        <v>256</v>
      </c>
      <c r="S24" t="s">
        <v>256</v>
      </c>
      <c r="T24" t="s">
        <v>261</v>
      </c>
      <c r="U24" t="s">
        <v>40</v>
      </c>
      <c r="V24" t="s">
        <v>281</v>
      </c>
      <c r="W24" t="str">
        <f t="shared" si="1"/>
        <v>db.pacientes.updateOne({"_id":ObjectId('61e34256ec4ec02e84f5dfa3')},{ $set: { "seguimientos": [{"id": "2012","seccion1": {"fechaSeguimiento": "2012-9-4","institucion": "Clínica y Maternidad del Sol",</v>
      </c>
      <c r="X24" t="str">
        <f t="shared" si="2"/>
        <v>"fallecimiento": "No","fechaFallecimiento": "","causaFallecimiento": "","nivelEducativo": "Terciario incompleto","actividadLaboral": "No trabaja","coberturaSocial": "Sí","tratamientoAntibioticoHospitalizado": "","embarazo": "No"},</v>
      </c>
      <c r="Y24" t="str">
        <f t="shared" si="3"/>
        <v>"seccion4": {"cultivos": "5"},"seccion5": {"toleranciaGlucosa": "No realizada","toleranciaGlucosaRealizada": "","vitaminaD": "","vitaminaDRealizada": "","inmunoglobulina": "Realizada",</v>
      </c>
      <c r="Z24" t="str">
        <f t="shared" si="4"/>
        <v>"inmunoglobulinaRealizada": "&lt; 500"},"seccion6": {"actividadDeportiva": "Sí"}}]}}, { upsert: true } );</v>
      </c>
      <c r="AA24" t="str">
        <f t="shared" si="5"/>
        <v>db.pacientes.updateOne({"_id":ObjectId('61e34256ec4ec02e84f5dfa3')},{ $set: { "seguimientos": [{"id": "2012","seccion1": {"fechaSeguimiento": "2012-9-4","institucion": "Clínica y Maternidad del Sol","fallecimiento": "No","fechaFallecimiento": "","causaFallecimiento": "","nivelEducativo": "Terciario incompleto","actividadLaboral": "No trabaja","coberturaSocial": "Sí","tratamientoAntibioticoHospitalizado": "","embarazo": "No"},"seccion4": {"cultivos": "5"},"seccion5": {"toleranciaGlucosa": "No realizada","toleranciaGlucosaRealizada": "","vitaminaD": "","vitaminaDRealizada": "","inmunoglobulina": "Realizada","inmunoglobulinaRealizada": "&lt; 500"},"seccion6": {"actividadDeportiva": "Sí"}}]}}, { upsert: true } );</v>
      </c>
    </row>
    <row r="25" spans="1:27" x14ac:dyDescent="0.3">
      <c r="A25" t="s">
        <v>1629</v>
      </c>
      <c r="B25">
        <v>133</v>
      </c>
      <c r="C25">
        <v>2013</v>
      </c>
      <c r="D25" s="5">
        <v>41619</v>
      </c>
      <c r="E25" s="5" t="str">
        <f t="shared" si="0"/>
        <v>2013-12-11</v>
      </c>
      <c r="F25" t="s">
        <v>361</v>
      </c>
      <c r="G25" t="s">
        <v>35</v>
      </c>
      <c r="J25" t="s">
        <v>69</v>
      </c>
      <c r="K25" t="s">
        <v>70</v>
      </c>
      <c r="L25" t="s">
        <v>281</v>
      </c>
      <c r="N25" t="s">
        <v>35</v>
      </c>
      <c r="O25" t="s">
        <v>49</v>
      </c>
      <c r="P25" t="s">
        <v>118</v>
      </c>
      <c r="Q25" t="s">
        <v>256</v>
      </c>
      <c r="R25" t="s">
        <v>256</v>
      </c>
      <c r="S25" t="s">
        <v>256</v>
      </c>
      <c r="T25" t="s">
        <v>261</v>
      </c>
      <c r="U25" t="s">
        <v>40</v>
      </c>
      <c r="V25" t="s">
        <v>281</v>
      </c>
      <c r="W25" t="str">
        <f t="shared" si="1"/>
        <v>db.pacientes.updateOne({"_id":ObjectId('61e34256ec4ec02e84f5dfa3')},{ $set: { "seguimientos": [{"id": "2013","seccion1": {"fechaSeguimiento": "2013-12-11","institucion": "Clínica y Maternidad del Sol",</v>
      </c>
      <c r="X25" t="str">
        <f t="shared" si="2"/>
        <v>"fallecimiento": "No","fechaFallecimiento": "","causaFallecimiento": "","nivelEducativo": "Universitario Incompleto","actividadLaboral": "No trabaja","coberturaSocial": "Sí","tratamientoAntibioticoHospitalizado": "","embarazo": "No"},</v>
      </c>
      <c r="Y25" t="str">
        <f t="shared" si="3"/>
        <v>"seccion4": {"cultivos": "4"},"seccion5": {"toleranciaGlucosa": "No realizada","toleranciaGlucosaRealizada": "","vitaminaD": "","vitaminaDRealizada": "","inmunoglobulina": "Realizada",</v>
      </c>
      <c r="Z25" t="str">
        <f t="shared" si="4"/>
        <v>"inmunoglobulinaRealizada": "&lt; 500"},"seccion6": {"actividadDeportiva": "Sí"}}]}}, { upsert: true } );</v>
      </c>
      <c r="AA25" t="str">
        <f t="shared" si="5"/>
        <v>db.pacientes.updateOne({"_id":ObjectId('61e34256ec4ec02e84f5dfa3')},{ $set: { "seguimientos": [{"id": "2013","seccion1": {"fechaSeguimiento": "2013-12-11","institucion": "Clínica y Maternidad del Sol","fallecimiento": "No","fechaFallecimiento": "","causaFallecimiento": "","nivelEducativo": "Universitario Incompleto","actividadLaboral": "No trabaja","coberturaSocial": "Sí","tratamientoAntibioticoHospitalizado": "","embarazo": "No"},"seccion4": {"cultivos": "4"},"seccion5": {"toleranciaGlucosa": "No realizada","toleranciaGlucosaRealizada": "","vitaminaD": "","vitaminaDRealizada": "","inmunoglobulina": "Realizada","inmunoglobulinaRealizada": "&lt; 500"},"seccion6": {"actividadDeportiva": "Sí"}}]}}, { upsert: true } );</v>
      </c>
    </row>
    <row r="26" spans="1:27" x14ac:dyDescent="0.3">
      <c r="A26" t="s">
        <v>1629</v>
      </c>
      <c r="B26">
        <v>133</v>
      </c>
      <c r="C26">
        <v>2014</v>
      </c>
      <c r="D26" s="5">
        <v>41983</v>
      </c>
      <c r="E26" s="5" t="str">
        <f t="shared" si="0"/>
        <v>2014-12-10</v>
      </c>
      <c r="F26" t="s">
        <v>361</v>
      </c>
      <c r="G26" t="s">
        <v>35</v>
      </c>
      <c r="J26" t="s">
        <v>69</v>
      </c>
      <c r="K26" t="s">
        <v>70</v>
      </c>
      <c r="L26" t="s">
        <v>281</v>
      </c>
      <c r="N26" t="s">
        <v>35</v>
      </c>
      <c r="O26" t="s">
        <v>49</v>
      </c>
      <c r="P26" t="s">
        <v>261</v>
      </c>
      <c r="Q26" t="s">
        <v>34</v>
      </c>
      <c r="R26" t="s">
        <v>256</v>
      </c>
      <c r="S26" t="s">
        <v>256</v>
      </c>
      <c r="T26" t="s">
        <v>256</v>
      </c>
      <c r="U26" t="s">
        <v>256</v>
      </c>
      <c r="V26" t="s">
        <v>281</v>
      </c>
      <c r="W26" t="str">
        <f t="shared" si="1"/>
        <v>db.pacientes.updateOne({"_id":ObjectId('61e34256ec4ec02e84f5dfa3')},{ $set: { "seguimientos": [{"id": "2014","seccion1": {"fechaSeguimiento": "2014-12-10","institucion": "Clínica y Maternidad del Sol",</v>
      </c>
      <c r="X26" t="str">
        <f t="shared" si="2"/>
        <v>"fallecimiento": "No","fechaFallecimiento": "","causaFallecimiento": "","nivelEducativo": "Universitario Incompleto","actividadLaboral": "No trabaja","coberturaSocial": "Sí","tratamientoAntibioticoHospitalizado": "","embarazo": "No"},</v>
      </c>
      <c r="Y26" t="str">
        <f t="shared" si="3"/>
        <v>"seccion4": {"cultivos": "4"},"seccion5": {"toleranciaGlucosa": "Realizada","toleranciaGlucosaRealizada": "Normal","vitaminaD": "","vitaminaDRealizada": "","inmunoglobulina": "",</v>
      </c>
      <c r="Z26" t="str">
        <f t="shared" si="4"/>
        <v>"inmunoglobulinaRealizada": ""},"seccion6": {"actividadDeportiva": "Sí"}}]}}, { upsert: true } );</v>
      </c>
      <c r="AA26" t="str">
        <f t="shared" si="5"/>
        <v>db.pacientes.updateOne({"_id":ObjectId('61e34256ec4ec02e84f5dfa3')},{ $set: { "seguimientos": [{"id": "2014","seccion1": {"fechaSeguimiento": "2014-12-10","institucion": "Clínica y Maternidad del Sol","fallecimiento": "No","fechaFallecimiento": "","causaFallecimiento": "","nivelEducativo": "Universitario Incompleto","actividadLaboral": "No trabaja","coberturaSocial": "Sí","tratamientoAntibioticoHospitalizado": "","embarazo": "No"},"seccion4": {"cultivos": "4"},"seccion5": {"toleranciaGlucosa": "Realizada","toleranciaGlucosaRealizada": "Normal","vitaminaD": "","vitaminaDRealizada": "","inmunoglobulina": "","inmunoglobulinaRealizada": ""},"seccion6": {"actividadDeportiva": "Sí"}}]}}, { upsert: true } );</v>
      </c>
    </row>
    <row r="27" spans="1:27" x14ac:dyDescent="0.3">
      <c r="A27" t="s">
        <v>1580</v>
      </c>
      <c r="B27">
        <v>140</v>
      </c>
      <c r="C27">
        <v>2011</v>
      </c>
      <c r="D27" s="5">
        <v>40761</v>
      </c>
      <c r="E27" s="5" t="str">
        <f t="shared" si="0"/>
        <v>2011-8-6</v>
      </c>
      <c r="F27" t="s">
        <v>328</v>
      </c>
      <c r="P27" t="s">
        <v>118</v>
      </c>
      <c r="Q27" t="s">
        <v>256</v>
      </c>
      <c r="R27" t="s">
        <v>256</v>
      </c>
      <c r="S27" t="s">
        <v>256</v>
      </c>
      <c r="T27" t="s">
        <v>256</v>
      </c>
      <c r="U27" t="s">
        <v>256</v>
      </c>
      <c r="V27" t="s">
        <v>256</v>
      </c>
      <c r="W27" t="str">
        <f t="shared" si="1"/>
        <v>db.pacientes.updateOne({"_id":ObjectId('61e34256ec4ec02e84f5df72')},{ $set: { "seguimientos": [{"id": "2011","seccion1": {"fechaSeguimiento": "2011-8-6","institucion": "Hospital DR Alejandro Posadas",</v>
      </c>
      <c r="X27" t="str">
        <f t="shared" si="2"/>
        <v>"fallecimiento": "","fechaFallecimiento": "","causaFallecimiento": "","nivelEducativo": "","actividadLaboral": "","coberturaSocial": "","tratamientoAntibioticoHospitalizado": "","embarazo": ""},</v>
      </c>
      <c r="Y27" t="str">
        <f t="shared" si="3"/>
        <v>"seccion4": {"cultivos": ""},"seccion5": {"toleranciaGlucosa": "No realizada","toleranciaGlucosaRealizada": "","vitaminaD": "","vitaminaDRealizada": "","inmunoglobulina": "",</v>
      </c>
      <c r="Z27" t="str">
        <f t="shared" si="4"/>
        <v>"inmunoglobulinaRealizada": ""},"seccion6": {"actividadDeportiva": ""}}]}}, { upsert: true } );</v>
      </c>
      <c r="AA27" t="str">
        <f t="shared" si="5"/>
        <v>db.pacientes.updateOne({"_id":ObjectId('61e34256ec4ec02e84f5df72')},{ $set: { "seguimientos": [{"id": "2011","seccion1": {"fechaSeguimiento": "2011-8-6","institucion": "Hospital DR Alejandro Posadas","fallecimiento": "","fechaFallecimiento": "","causaFallecimiento": "","nivelEducativo": "","actividadLaboral": "","coberturaSocial": "","tratamientoAntibioticoHospitalizado": "","embarazo": ""},"seccion4":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28" spans="1:27" x14ac:dyDescent="0.3">
      <c r="A28" t="s">
        <v>1580</v>
      </c>
      <c r="B28">
        <v>140</v>
      </c>
      <c r="C28">
        <v>2011</v>
      </c>
      <c r="D28" s="5">
        <v>40801</v>
      </c>
      <c r="E28" s="5" t="str">
        <f t="shared" si="0"/>
        <v>2011-9-15</v>
      </c>
      <c r="F28" t="s">
        <v>328</v>
      </c>
      <c r="P28" t="s">
        <v>118</v>
      </c>
      <c r="Q28" t="s">
        <v>256</v>
      </c>
      <c r="R28" t="s">
        <v>256</v>
      </c>
      <c r="S28" t="s">
        <v>256</v>
      </c>
      <c r="T28" t="s">
        <v>256</v>
      </c>
      <c r="U28" t="s">
        <v>256</v>
      </c>
      <c r="V28" t="s">
        <v>256</v>
      </c>
      <c r="W28" t="str">
        <f t="shared" si="1"/>
        <v>db.pacientes.updateOne({"_id":ObjectId('61e34256ec4ec02e84f5df72')},{ $set: { "seguimientos": [{"id": "2011","seccion1": {"fechaSeguimiento": "2011-9-15","institucion": "Hospital DR Alejandro Posadas",</v>
      </c>
      <c r="X28" t="str">
        <f t="shared" si="2"/>
        <v>"fallecimiento": "","fechaFallecimiento": "","causaFallecimiento": "","nivelEducativo": "","actividadLaboral": "","coberturaSocial": "","tratamientoAntibioticoHospitalizado": "","embarazo": ""},</v>
      </c>
      <c r="Y28" t="str">
        <f t="shared" si="3"/>
        <v>"seccion4": {"cultivos": ""},"seccion5": {"toleranciaGlucosa": "No realizada","toleranciaGlucosaRealizada": "","vitaminaD": "","vitaminaDRealizada": "","inmunoglobulina": "",</v>
      </c>
      <c r="Z28" t="str">
        <f t="shared" si="4"/>
        <v>"inmunoglobulinaRealizada": ""},"seccion6": {"actividadDeportiva": ""}}]}}, { upsert: true } );</v>
      </c>
      <c r="AA28" t="str">
        <f t="shared" si="5"/>
        <v>db.pacientes.updateOne({"_id":ObjectId('61e34256ec4ec02e84f5df72')},{ $set: { "seguimientos": [{"id": "2011","seccion1": {"fechaSeguimiento": "2011-9-15","institucion": "Hospital DR Alejandro Posadas","fallecimiento": "","fechaFallecimiento": "","causaFallecimiento": "","nivelEducativo": "","actividadLaboral": "","coberturaSocial": "","tratamientoAntibioticoHospitalizado": "","embarazo": ""},"seccion4":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29" spans="1:27" x14ac:dyDescent="0.3">
      <c r="A29" t="s">
        <v>1580</v>
      </c>
      <c r="B29">
        <v>140</v>
      </c>
      <c r="C29">
        <v>2012</v>
      </c>
      <c r="D29" s="5">
        <v>40971</v>
      </c>
      <c r="E29" s="5" t="str">
        <f t="shared" si="0"/>
        <v>2012-3-3</v>
      </c>
      <c r="F29" t="s">
        <v>328</v>
      </c>
      <c r="G29" t="s">
        <v>35</v>
      </c>
      <c r="J29" t="s">
        <v>78</v>
      </c>
      <c r="L29" t="s">
        <v>281</v>
      </c>
      <c r="M29" t="s">
        <v>49</v>
      </c>
      <c r="O29" t="s">
        <v>41</v>
      </c>
      <c r="P29" t="s">
        <v>118</v>
      </c>
      <c r="Q29" t="s">
        <v>256</v>
      </c>
      <c r="R29" t="s">
        <v>256</v>
      </c>
      <c r="S29" t="s">
        <v>256</v>
      </c>
      <c r="T29" t="s">
        <v>256</v>
      </c>
      <c r="U29" t="s">
        <v>256</v>
      </c>
      <c r="V29" t="s">
        <v>256</v>
      </c>
      <c r="W29" t="str">
        <f t="shared" si="1"/>
        <v>db.pacientes.updateOne({"_id":ObjectId('61e34256ec4ec02e84f5df72')},{ $set: { "seguimientos": [{"id": "2012","seccion1": {"fechaSeguimiento": "2012-3-3","institucion": "Hospital DR Alejandro Posadas",</v>
      </c>
      <c r="X29" t="str">
        <f t="shared" si="2"/>
        <v>"fallecimiento": "No","fechaFallecimiento": "","causaFallecimiento": "","nivelEducativo": "Primaria completa","actividadLaboral": "","coberturaSocial": "Sí","tratamientoAntibioticoHospitalizado": "4","embarazo": ""},</v>
      </c>
      <c r="Y29" t="str">
        <f t="shared" si="3"/>
        <v>"seccion4": {"cultivos": "6"},"seccion5": {"toleranciaGlucosa": "No realizada","toleranciaGlucosaRealizada": "","vitaminaD": "","vitaminaDRealizada": "","inmunoglobulina": "",</v>
      </c>
      <c r="Z29" t="str">
        <f t="shared" si="4"/>
        <v>"inmunoglobulinaRealizada": ""},"seccion6": {"actividadDeportiva": ""}}]}}, { upsert: true } );</v>
      </c>
      <c r="AA29" t="str">
        <f t="shared" si="5"/>
        <v>db.pacientes.updateOne({"_id":ObjectId('61e34256ec4ec02e84f5df72')},{ $set: { "seguimientos": [{"id": "2012","seccion1": {"fechaSeguimiento": "2012-3-3","institucion": "Hospital DR Alejandro Posadas","fallecimiento": "No","fechaFallecimiento": "","causaFallecimiento": "","nivelEducativo": "Primaria completa","actividadLaboral": "","coberturaSocial": "Sí","tratamientoAntibioticoHospitalizado": "4","embarazo": ""},"seccion4": {"cultivos": "6"},"seccion5":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30" spans="1:27" x14ac:dyDescent="0.3">
      <c r="A30" t="s">
        <v>1580</v>
      </c>
      <c r="B30">
        <v>140</v>
      </c>
      <c r="C30">
        <v>2013</v>
      </c>
      <c r="D30" s="5">
        <v>41373</v>
      </c>
      <c r="E30" s="5" t="str">
        <f t="shared" si="0"/>
        <v>2013-4-9</v>
      </c>
      <c r="F30" t="s">
        <v>328</v>
      </c>
      <c r="G30" t="s">
        <v>35</v>
      </c>
      <c r="J30" t="s">
        <v>63</v>
      </c>
      <c r="L30" t="s">
        <v>281</v>
      </c>
      <c r="M30" t="s">
        <v>37</v>
      </c>
      <c r="P30" t="s">
        <v>261</v>
      </c>
      <c r="Q30" t="s">
        <v>80</v>
      </c>
      <c r="R30" t="s">
        <v>256</v>
      </c>
      <c r="S30" t="s">
        <v>256</v>
      </c>
      <c r="T30" t="s">
        <v>256</v>
      </c>
      <c r="U30" t="s">
        <v>256</v>
      </c>
      <c r="V30" t="s">
        <v>281</v>
      </c>
      <c r="W30" t="str">
        <f t="shared" si="1"/>
        <v>db.pacientes.updateOne({"_id":ObjectId('61e34256ec4ec02e84f5df72')},{ $set: { "seguimientos": [{"id": "2013","seccion1": {"fechaSeguimiento": "2013-4-9","institucion": "Hospital DR Alejandro Posadas",</v>
      </c>
      <c r="X30" t="str">
        <f t="shared" si="2"/>
        <v>"fallecimiento": "No","fechaFallecimiento": "","causaFallecimiento": "","nivelEducativo": "Secundaria completa","actividadLaboral": "","coberturaSocial": "Sí","tratamientoAntibioticoHospitalizado": "2","embarazo": ""},</v>
      </c>
      <c r="Y30" t="str">
        <f t="shared" si="3"/>
        <v>"seccion4": {"cultivos": ""},"seccion5": {"toleranciaGlucosa": "Realizada","toleranciaGlucosaRealizada": "Intolerancia","vitaminaD": "","vitaminaDRealizada": "","inmunoglobulina": "",</v>
      </c>
      <c r="Z30" t="str">
        <f t="shared" si="4"/>
        <v>"inmunoglobulinaRealizada": ""},"seccion6": {"actividadDeportiva": "Sí"}}]}}, { upsert: true } );</v>
      </c>
      <c r="AA30" t="str">
        <f t="shared" si="5"/>
        <v>db.pacientes.updateOne({"_id":ObjectId('61e34256ec4ec02e84f5df72')},{ $set: { "seguimientos": [{"id": "2013","seccion1": {"fechaSeguimiento": "2013-4-9","institucion": "Hospital DR Alejandro Posadas","fallecimiento": "No","fechaFallecimiento": "","causaFallecimiento": "","nivelEducativo": "Secundaria completa","actividadLaboral": "","coberturaSocial": "Sí","tratamientoAntibioticoHospitalizado": "2","embarazo": ""},"seccion4": {"cultivos": ""},"seccion5": {"toleranciaGlucosa": "Realizada","toleranciaGlucosaRealizada": "Intolerancia","vitaminaD": "","vitaminaDRealizada": "","inmunoglobulina": "","inmunoglobulinaRealizada": ""},"seccion6": {"actividadDeportiva": "Sí"}}]}}, { upsert: true } );</v>
      </c>
    </row>
    <row r="31" spans="1:27" x14ac:dyDescent="0.3">
      <c r="A31" t="s">
        <v>1581</v>
      </c>
      <c r="B31">
        <v>142</v>
      </c>
      <c r="C31">
        <v>2015</v>
      </c>
      <c r="D31" s="5">
        <v>42291</v>
      </c>
      <c r="E31" s="5" t="str">
        <f t="shared" si="0"/>
        <v>2015-10-14</v>
      </c>
      <c r="F31" t="s">
        <v>1959</v>
      </c>
      <c r="G31" t="s">
        <v>281</v>
      </c>
      <c r="P31" t="s">
        <v>118</v>
      </c>
      <c r="Q31" t="s">
        <v>256</v>
      </c>
      <c r="R31" t="s">
        <v>256</v>
      </c>
      <c r="S31" t="s">
        <v>256</v>
      </c>
      <c r="T31" t="s">
        <v>256</v>
      </c>
      <c r="U31" t="s">
        <v>256</v>
      </c>
      <c r="V31" t="s">
        <v>256</v>
      </c>
      <c r="W31" t="str">
        <f t="shared" si="1"/>
        <v>db.pacientes.updateOne({"_id":ObjectId('61e34256ec4ec02e84f5df73')},{ $set: { "seguimientos": [{"id": "2015","seccion1": {"fechaSeguimiento": "2015-10-14","institucion": "Hospital Dr. Antonio A. Cetrángolo",</v>
      </c>
      <c r="X31" t="str">
        <f t="shared" si="2"/>
        <v>"fallecimiento": "Sí","fechaFallecimiento": "","causaFallecimiento": "","nivelEducativo": "","actividadLaboral": "","coberturaSocial": "","tratamientoAntibioticoHospitalizado": "","embarazo": ""},</v>
      </c>
      <c r="Y31" t="str">
        <f t="shared" si="3"/>
        <v>"seccion4": {"cultivos": ""},"seccion5": {"toleranciaGlucosa": "No realizada","toleranciaGlucosaRealizada": "","vitaminaD": "","vitaminaDRealizada": "","inmunoglobulina": "",</v>
      </c>
      <c r="Z31" t="str">
        <f t="shared" si="4"/>
        <v>"inmunoglobulinaRealizada": ""},"seccion6": {"actividadDeportiva": ""}}]}}, { upsert: true } );</v>
      </c>
      <c r="AA31" t="str">
        <f t="shared" si="5"/>
        <v>db.pacientes.updateOne({"_id":ObjectId('61e34256ec4ec02e84f5df73')},{ $set: { "seguimientos": [{"id": "2015","seccion1": {"fechaSeguimiento": "2015-10-14","institucion": "Hospital Dr. Antonio A. Cetrángolo","fallecimiento": "Sí","fechaFallecimiento": "","causaFallecimiento": "","nivelEducativo": "","actividadLaboral": "","coberturaSocial": "","tratamientoAntibioticoHospitalizado": "","embarazo": ""},"seccion4":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32" spans="1:27" x14ac:dyDescent="0.3">
      <c r="A32" t="s">
        <v>670</v>
      </c>
      <c r="B32">
        <v>143</v>
      </c>
      <c r="C32">
        <v>2011</v>
      </c>
      <c r="D32" s="5">
        <v>40872</v>
      </c>
      <c r="E32" s="5" t="str">
        <f t="shared" si="0"/>
        <v>2011-11-25</v>
      </c>
      <c r="F32" t="s">
        <v>400</v>
      </c>
      <c r="G32" t="s">
        <v>35</v>
      </c>
      <c r="J32" t="s">
        <v>38</v>
      </c>
      <c r="L32" t="s">
        <v>281</v>
      </c>
      <c r="N32" t="s">
        <v>35</v>
      </c>
      <c r="O32" t="s">
        <v>46</v>
      </c>
      <c r="P32" t="s">
        <v>118</v>
      </c>
      <c r="Q32" t="s">
        <v>256</v>
      </c>
      <c r="R32" t="s">
        <v>256</v>
      </c>
      <c r="S32" t="s">
        <v>256</v>
      </c>
      <c r="T32" t="s">
        <v>261</v>
      </c>
      <c r="U32" t="s">
        <v>40</v>
      </c>
      <c r="V32" t="s">
        <v>256</v>
      </c>
      <c r="W32" t="str">
        <f t="shared" si="1"/>
        <v>db.pacientes.updateOne({"_id":ObjectId('61e34254ec4ec02e84f5dbe4')},{ $set: { "seguimientos": [{"id": "2011","seccion1": {"fechaSeguimiento": "2011-11-25","institucion": "Hospital Sor Maria Ludovica de La Plata",</v>
      </c>
      <c r="X32" t="str">
        <f t="shared" si="2"/>
        <v>"fallecimiento": "No","fechaFallecimiento": "","causaFallecimiento": "","nivelEducativo": "Primaria incompleta","actividadLaboral": "","coberturaSocial": "Sí","tratamientoAntibioticoHospitalizado": "","embarazo": "No"},</v>
      </c>
      <c r="Y32" t="str">
        <f t="shared" si="3"/>
        <v>"seccion4": {"cultivos": "3"},"seccion5": {"toleranciaGlucosa": "No realizada","toleranciaGlucosaRealizada": "","vitaminaD": "","vitaminaDRealizada": "","inmunoglobulina": "Realizada",</v>
      </c>
      <c r="Z32" t="str">
        <f t="shared" si="4"/>
        <v>"inmunoglobulinaRealizada": "&lt; 500"},"seccion6": {"actividadDeportiva": ""}}]}}, { upsert: true } );</v>
      </c>
      <c r="AA32" t="str">
        <f t="shared" si="5"/>
        <v>db.pacientes.updateOne({"_id":ObjectId('61e34254ec4ec02e84f5dbe4')},{ $set: { "seguimientos": [{"id": "2011","seccion1": {"fechaSeguimiento": "2011-11-25","institucion": "Hospital Sor Maria Ludovica de La Plata","fallecimiento": "No","fechaFallecimiento": "","causaFallecimiento": "","nivelEducativo": "Primaria incompleta","actividadLaboral": "","coberturaSocial": "Sí","tratamientoAntibioticoHospitalizado": "","embarazo": "No"},"seccion4": {"cultivos": "3"},"seccion5": {"toleranciaGlucosa": "No realizada","toleranciaGlucosaRealizada": "","vitaminaD": "","vitaminaDRealizada": "","inmunoglobulina": "Realizada","inmunoglobulinaRealizada": "&lt; 500"},"seccion6": {"actividadDeportiva": ""}}]}}, { upsert: true } );</v>
      </c>
    </row>
    <row r="33" spans="1:27" x14ac:dyDescent="0.3">
      <c r="A33" t="s">
        <v>670</v>
      </c>
      <c r="B33">
        <v>143</v>
      </c>
      <c r="C33">
        <v>2012</v>
      </c>
      <c r="D33" s="5">
        <v>41258</v>
      </c>
      <c r="E33" s="5" t="str">
        <f t="shared" si="0"/>
        <v>2012-12-15</v>
      </c>
      <c r="F33" t="s">
        <v>400</v>
      </c>
      <c r="G33" t="s">
        <v>35</v>
      </c>
      <c r="J33" t="s">
        <v>38</v>
      </c>
      <c r="L33" t="s">
        <v>281</v>
      </c>
      <c r="N33" t="s">
        <v>35</v>
      </c>
      <c r="O33" t="s">
        <v>49</v>
      </c>
      <c r="P33" t="s">
        <v>118</v>
      </c>
      <c r="Q33" t="s">
        <v>256</v>
      </c>
      <c r="R33" t="s">
        <v>256</v>
      </c>
      <c r="S33" t="s">
        <v>256</v>
      </c>
      <c r="T33" t="s">
        <v>261</v>
      </c>
      <c r="U33" t="s">
        <v>40</v>
      </c>
      <c r="V33" t="s">
        <v>281</v>
      </c>
      <c r="W33" t="str">
        <f t="shared" si="1"/>
        <v>db.pacientes.updateOne({"_id":ObjectId('61e34254ec4ec02e84f5dbe4')},{ $set: { "seguimientos": [{"id": "2012","seccion1": {"fechaSeguimiento": "2012-12-15","institucion": "Hospital Sor Maria Ludovica de La Plata",</v>
      </c>
      <c r="X33" t="str">
        <f t="shared" si="2"/>
        <v>"fallecimiento": "No","fechaFallecimiento": "","causaFallecimiento": "","nivelEducativo": "Primaria incompleta","actividadLaboral": "","coberturaSocial": "Sí","tratamientoAntibioticoHospitalizado": "","embarazo": "No"},</v>
      </c>
      <c r="Y33" t="str">
        <f t="shared" si="3"/>
        <v>"seccion4": {"cultivos": "4"},"seccion5": {"toleranciaGlucosa": "No realizada","toleranciaGlucosaRealizada": "","vitaminaD": "","vitaminaDRealizada": "","inmunoglobulina": "Realizada",</v>
      </c>
      <c r="Z33" t="str">
        <f t="shared" si="4"/>
        <v>"inmunoglobulinaRealizada": "&lt; 500"},"seccion6": {"actividadDeportiva": "Sí"}}]}}, { upsert: true } );</v>
      </c>
      <c r="AA33" t="str">
        <f t="shared" si="5"/>
        <v>db.pacientes.updateOne({"_id":ObjectId('61e34254ec4ec02e84f5dbe4')},{ $set: { "seguimientos": [{"id": "2012","seccion1": {"fechaSeguimiento": "2012-12-15","institucion": "Hospital Sor Maria Ludovica de La Plata","fallecimiento": "No","fechaFallecimiento": "","causaFallecimiento": "","nivelEducativo": "Primaria incompleta","actividadLaboral": "","coberturaSocial": "Sí","tratamientoAntibioticoHospitalizado": "","embarazo": "No"},"seccion4": {"cultivos": "4"},"seccion5": {"toleranciaGlucosa": "No realizada","toleranciaGlucosaRealizada": "","vitaminaD": "","vitaminaDRealizada": "","inmunoglobulina": "Realizada","inmunoglobulinaRealizada": "&lt; 500"},"seccion6": {"actividadDeportiva": "Sí"}}]}}, { upsert: true } );</v>
      </c>
    </row>
    <row r="34" spans="1:27" x14ac:dyDescent="0.3">
      <c r="A34" t="s">
        <v>670</v>
      </c>
      <c r="B34">
        <v>143</v>
      </c>
      <c r="C34">
        <v>2013</v>
      </c>
      <c r="D34" s="5">
        <v>41618</v>
      </c>
      <c r="E34" s="5" t="str">
        <f t="shared" si="0"/>
        <v>2013-12-10</v>
      </c>
      <c r="F34" t="s">
        <v>400</v>
      </c>
      <c r="G34" t="s">
        <v>35</v>
      </c>
      <c r="J34" t="s">
        <v>38</v>
      </c>
      <c r="L34" t="s">
        <v>281</v>
      </c>
      <c r="N34" t="s">
        <v>35</v>
      </c>
      <c r="O34" t="s">
        <v>46</v>
      </c>
      <c r="P34" t="s">
        <v>118</v>
      </c>
      <c r="Q34" t="s">
        <v>256</v>
      </c>
      <c r="R34" t="s">
        <v>256</v>
      </c>
      <c r="S34" t="s">
        <v>256</v>
      </c>
      <c r="T34" t="s">
        <v>261</v>
      </c>
      <c r="U34" t="s">
        <v>40</v>
      </c>
      <c r="V34" t="s">
        <v>281</v>
      </c>
      <c r="W34" t="str">
        <f t="shared" si="1"/>
        <v>db.pacientes.updateOne({"_id":ObjectId('61e34254ec4ec02e84f5dbe4')},{ $set: { "seguimientos": [{"id": "2013","seccion1": {"fechaSeguimiento": "2013-12-10","institucion": "Hospital Sor Maria Ludovica de La Plata",</v>
      </c>
      <c r="X34" t="str">
        <f t="shared" si="2"/>
        <v>"fallecimiento": "No","fechaFallecimiento": "","causaFallecimiento": "","nivelEducativo": "Primaria incompleta","actividadLaboral": "","coberturaSocial": "Sí","tratamientoAntibioticoHospitalizado": "","embarazo": "No"},</v>
      </c>
      <c r="Y34" t="str">
        <f t="shared" si="3"/>
        <v>"seccion4": {"cultivos": "3"},"seccion5": {"toleranciaGlucosa": "No realizada","toleranciaGlucosaRealizada": "","vitaminaD": "","vitaminaDRealizada": "","inmunoglobulina": "Realizada",</v>
      </c>
      <c r="Z34" t="str">
        <f t="shared" si="4"/>
        <v>"inmunoglobulinaRealizada": "&lt; 500"},"seccion6": {"actividadDeportiva": "Sí"}}]}}, { upsert: true } );</v>
      </c>
      <c r="AA34" t="str">
        <f t="shared" si="5"/>
        <v>db.pacientes.updateOne({"_id":ObjectId('61e34254ec4ec02e84f5dbe4')},{ $set: { "seguimientos": [{"id": "2013","seccion1": {"fechaSeguimiento": "2013-12-10","institucion": "Hospital Sor Maria Ludovica de La Plata","fallecimiento": "No","fechaFallecimiento": "","causaFallecimiento": "","nivelEducativo": "Primaria incompleta","actividadLaboral": "","coberturaSocial": "Sí","tratamientoAntibioticoHospitalizado": "","embarazo": "No"},"seccion4": {"cultivos": "3"},"seccion5": {"toleranciaGlucosa": "No realizada","toleranciaGlucosaRealizada": "","vitaminaD": "","vitaminaDRealizada": "","inmunoglobulina": "Realizada","inmunoglobulinaRealizada": "&lt; 500"},"seccion6": {"actividadDeportiva": "Sí"}}]}}, { upsert: true } );</v>
      </c>
    </row>
    <row r="35" spans="1:27" x14ac:dyDescent="0.3">
      <c r="A35" t="s">
        <v>670</v>
      </c>
      <c r="B35">
        <v>143</v>
      </c>
      <c r="C35">
        <v>2014</v>
      </c>
      <c r="D35" s="5">
        <v>41985</v>
      </c>
      <c r="E35" s="5" t="str">
        <f t="shared" si="0"/>
        <v>2014-12-12</v>
      </c>
      <c r="F35" t="s">
        <v>400</v>
      </c>
      <c r="G35" t="s">
        <v>35</v>
      </c>
      <c r="J35" t="s">
        <v>38</v>
      </c>
      <c r="L35" t="s">
        <v>281</v>
      </c>
      <c r="N35" t="s">
        <v>35</v>
      </c>
      <c r="O35" t="s">
        <v>46</v>
      </c>
      <c r="P35" t="s">
        <v>118</v>
      </c>
      <c r="Q35" t="s">
        <v>256</v>
      </c>
      <c r="R35" t="s">
        <v>256</v>
      </c>
      <c r="S35" t="s">
        <v>256</v>
      </c>
      <c r="T35" t="s">
        <v>261</v>
      </c>
      <c r="U35" t="s">
        <v>40</v>
      </c>
      <c r="V35" t="s">
        <v>281</v>
      </c>
      <c r="W35" t="str">
        <f t="shared" si="1"/>
        <v>db.pacientes.updateOne({"_id":ObjectId('61e34254ec4ec02e84f5dbe4')},{ $set: { "seguimientos": [{"id": "2014","seccion1": {"fechaSeguimiento": "2014-12-12","institucion": "Hospital Sor Maria Ludovica de La Plata",</v>
      </c>
      <c r="X35" t="str">
        <f t="shared" si="2"/>
        <v>"fallecimiento": "No","fechaFallecimiento": "","causaFallecimiento": "","nivelEducativo": "Primaria incompleta","actividadLaboral": "","coberturaSocial": "Sí","tratamientoAntibioticoHospitalizado": "","embarazo": "No"},</v>
      </c>
      <c r="Y35" t="str">
        <f t="shared" si="3"/>
        <v>"seccion4": {"cultivos": "3"},"seccion5": {"toleranciaGlucosa": "No realizada","toleranciaGlucosaRealizada": "","vitaminaD": "","vitaminaDRealizada": "","inmunoglobulina": "Realizada",</v>
      </c>
      <c r="Z35" t="str">
        <f t="shared" si="4"/>
        <v>"inmunoglobulinaRealizada": "&lt; 500"},"seccion6": {"actividadDeportiva": "Sí"}}]}}, { upsert: true } );</v>
      </c>
      <c r="AA35" t="str">
        <f t="shared" si="5"/>
        <v>db.pacientes.updateOne({"_id":ObjectId('61e34254ec4ec02e84f5dbe4')},{ $set: { "seguimientos": [{"id": "2014","seccion1": {"fechaSeguimiento": "2014-12-12","institucion": "Hospital Sor Maria Ludovica de La Plata","fallecimiento": "No","fechaFallecimiento": "","causaFallecimiento": "","nivelEducativo": "Primaria incompleta","actividadLaboral": "","coberturaSocial": "Sí","tratamientoAntibioticoHospitalizado": "","embarazo": "No"},"seccion4": {"cultivos": "3"},"seccion5": {"toleranciaGlucosa": "No realizada","toleranciaGlucosaRealizada": "","vitaminaD": "","vitaminaDRealizada": "","inmunoglobulina": "Realizada","inmunoglobulinaRealizada": "&lt; 500"},"seccion6": {"actividadDeportiva": "Sí"}}]}}, { upsert: true } );</v>
      </c>
    </row>
    <row r="36" spans="1:27" x14ac:dyDescent="0.3">
      <c r="A36" t="s">
        <v>670</v>
      </c>
      <c r="B36">
        <v>143</v>
      </c>
      <c r="C36">
        <v>2015</v>
      </c>
      <c r="D36" s="5">
        <v>42239</v>
      </c>
      <c r="E36" s="5" t="str">
        <f t="shared" si="0"/>
        <v>2015-8-23</v>
      </c>
      <c r="F36" t="s">
        <v>400</v>
      </c>
      <c r="G36" t="s">
        <v>35</v>
      </c>
      <c r="L36" t="s">
        <v>281</v>
      </c>
      <c r="N36" t="s">
        <v>35</v>
      </c>
      <c r="O36" t="s">
        <v>46</v>
      </c>
      <c r="P36" t="s">
        <v>118</v>
      </c>
      <c r="Q36" t="s">
        <v>256</v>
      </c>
      <c r="R36" t="s">
        <v>118</v>
      </c>
      <c r="S36" t="s">
        <v>256</v>
      </c>
      <c r="T36" t="s">
        <v>261</v>
      </c>
      <c r="U36" t="s">
        <v>40</v>
      </c>
      <c r="V36" t="s">
        <v>256</v>
      </c>
      <c r="W36" t="str">
        <f t="shared" si="1"/>
        <v>db.pacientes.updateOne({"_id":ObjectId('61e34254ec4ec02e84f5dbe4')},{ $set: { "seguimientos": [{"id": "2015","seccion1": {"fechaSeguimiento": "2015-8-23","institucion": "Hospital Sor Maria Ludovica de La Plata",</v>
      </c>
      <c r="X36" t="str">
        <f t="shared" si="2"/>
        <v>"fallecimiento": "No","fechaFallecimiento": "","causaFallecimiento": "","nivelEducativo": "","actividadLaboral": "","coberturaSocial": "Sí","tratamientoAntibioticoHospitalizado": "","embarazo": "No"},</v>
      </c>
      <c r="Y36" t="str">
        <f t="shared" si="3"/>
        <v>"seccion4": {"cultivos": "3"},"seccion5": {"toleranciaGlucosa": "No realizada","toleranciaGlucosaRealizada": "","vitaminaD": "No realizada","vitaminaDRealizada": "","inmunoglobulina": "Realizada",</v>
      </c>
      <c r="Z36" t="str">
        <f t="shared" si="4"/>
        <v>"inmunoglobulinaRealizada": "&lt; 500"},"seccion6": {"actividadDeportiva": ""}}]}}, { upsert: true } );</v>
      </c>
      <c r="AA36" t="str">
        <f t="shared" si="5"/>
        <v>db.pacientes.updateOne({"_id":ObjectId('61e34254ec4ec02e84f5dbe4')},{ $set: { "seguimientos": [{"id": "2015","seccion1": {"fechaSeguimiento": "2015-8-23","institucion": "Hospital Sor Maria Ludovica de La Plata","fallecimiento": "No","fechaFallecimiento": "","causaFallecimiento": "","nivelEducativo": "","actividadLaboral": "","coberturaSocial": "Sí","tratamientoAntibioticoHospitalizado": "","embarazo": "No"},"seccion4": {"cultivos": "3"},"seccion5": {"toleranciaGlucosa": "No realizada","toleranciaGlucosaRealizada": "","vitaminaD": "No realizada","vitaminaDRealizada": "","inmunoglobulina": "Realizada","inmunoglobulinaRealizada": "&lt; 500"},"seccion6": {"actividadDeportiva": ""}}]}}, { upsert: true } );</v>
      </c>
    </row>
    <row r="37" spans="1:27" x14ac:dyDescent="0.3">
      <c r="A37" t="s">
        <v>670</v>
      </c>
      <c r="B37">
        <v>143</v>
      </c>
      <c r="C37">
        <v>2016</v>
      </c>
      <c r="D37" s="5">
        <v>42668</v>
      </c>
      <c r="E37" s="5" t="str">
        <f t="shared" si="0"/>
        <v>2016-10-25</v>
      </c>
      <c r="F37" t="s">
        <v>400</v>
      </c>
      <c r="G37" t="s">
        <v>35</v>
      </c>
      <c r="L37" t="s">
        <v>281</v>
      </c>
      <c r="N37" t="s">
        <v>35</v>
      </c>
      <c r="O37" t="s">
        <v>46</v>
      </c>
      <c r="P37" t="s">
        <v>261</v>
      </c>
      <c r="Q37" t="s">
        <v>34</v>
      </c>
      <c r="R37" t="s">
        <v>261</v>
      </c>
      <c r="S37" t="s">
        <v>321</v>
      </c>
      <c r="T37" t="s">
        <v>261</v>
      </c>
      <c r="U37" t="s">
        <v>40</v>
      </c>
      <c r="V37" t="s">
        <v>281</v>
      </c>
      <c r="W37" t="str">
        <f t="shared" si="1"/>
        <v>db.pacientes.updateOne({"_id":ObjectId('61e34254ec4ec02e84f5dbe4')},{ $set: { "seguimientos": [{"id": "2016","seccion1": {"fechaSeguimiento": "2016-10-25","institucion": "Hospital Sor Maria Ludovica de La Plata",</v>
      </c>
      <c r="X37" t="str">
        <f t="shared" si="2"/>
        <v>"fallecimiento": "No","fechaFallecimiento": "","causaFallecimiento": "","nivelEducativo": "","actividadLaboral": "","coberturaSocial": "Sí","tratamientoAntibioticoHospitalizado": "","embarazo": "No"},</v>
      </c>
      <c r="Y37" t="str">
        <f t="shared" si="3"/>
        <v>"seccion4": {"cultivos": "3"},"seccion5": {"toleranciaGlucosa": "Realizada","toleranciaGlucosaRealizada": "Normal","vitaminaD": "Realizada","vitaminaDRealizada": "Bajo","inmunoglobulina": "Realizada",</v>
      </c>
      <c r="Z37" t="str">
        <f t="shared" si="4"/>
        <v>"inmunoglobulinaRealizada": "&lt; 500"},"seccion6": {"actividadDeportiva": "Sí"}}]}}, { upsert: true } );</v>
      </c>
      <c r="AA37" t="str">
        <f t="shared" si="5"/>
        <v>db.pacientes.updateOne({"_id":ObjectId('61e34254ec4ec02e84f5dbe4')},{ $set: { "seguimientos": [{"id": "2016","seccion1": {"fechaSeguimiento": "2016-10-25","institucion": "Hospital Sor Maria Ludovica de La Plata","fallecimiento": "No","fechaFallecimiento": "","causaFallecimiento": "","nivelEducativo": "","actividadLaboral": "","coberturaSocial": "Sí","tratamientoAntibioticoHospitalizado": "","embarazo": "No"},"seccion4": {"cultivos": "3"},"seccion5": {"toleranciaGlucosa": "Realizada","toleranciaGlucosaRealizada": "Normal","vitaminaD": "Realizada","vitaminaDRealizada": "Bajo","inmunoglobulina": "Realizada","inmunoglobulinaRealizada": "&lt; 500"},"seccion6": {"actividadDeportiva": "Sí"}}]}}, { upsert: true } );</v>
      </c>
    </row>
    <row r="38" spans="1:27" x14ac:dyDescent="0.3">
      <c r="A38" t="s">
        <v>670</v>
      </c>
      <c r="B38">
        <v>143</v>
      </c>
      <c r="C38">
        <v>2017</v>
      </c>
      <c r="D38" s="5">
        <v>43066</v>
      </c>
      <c r="E38" s="5" t="str">
        <f t="shared" si="0"/>
        <v>2017-11-27</v>
      </c>
      <c r="F38" t="s">
        <v>400</v>
      </c>
      <c r="G38" t="s">
        <v>35</v>
      </c>
      <c r="L38" t="s">
        <v>281</v>
      </c>
      <c r="N38" t="s">
        <v>35</v>
      </c>
      <c r="O38" t="s">
        <v>49</v>
      </c>
      <c r="P38" t="s">
        <v>118</v>
      </c>
      <c r="Q38" t="s">
        <v>256</v>
      </c>
      <c r="R38" t="s">
        <v>261</v>
      </c>
      <c r="S38" t="s">
        <v>321</v>
      </c>
      <c r="T38" t="s">
        <v>261</v>
      </c>
      <c r="U38" t="s">
        <v>40</v>
      </c>
      <c r="V38" t="s">
        <v>256</v>
      </c>
      <c r="W38" t="str">
        <f t="shared" si="1"/>
        <v>db.pacientes.updateOne({"_id":ObjectId('61e34254ec4ec02e84f5dbe4')},{ $set: { "seguimientos": [{"id": "2017","seccion1": {"fechaSeguimiento": "2017-11-27","institucion": "Hospital Sor Maria Ludovica de La Plata",</v>
      </c>
      <c r="X38" t="str">
        <f t="shared" si="2"/>
        <v>"fallecimiento": "No","fechaFallecimiento": "","causaFallecimiento": "","nivelEducativo": "","actividadLaboral": "","coberturaSocial": "Sí","tratamientoAntibioticoHospitalizado": "","embarazo": "No"},</v>
      </c>
      <c r="Y38" t="str">
        <f t="shared" si="3"/>
        <v>"seccion4": {"cultivos": "4"},"seccion5": {"toleranciaGlucosa": "No realizada","toleranciaGlucosaRealizada": "","vitaminaD": "Realizada","vitaminaDRealizada": "Bajo","inmunoglobulina": "Realizada",</v>
      </c>
      <c r="Z38" t="str">
        <f t="shared" si="4"/>
        <v>"inmunoglobulinaRealizada": "&lt; 500"},"seccion6": {"actividadDeportiva": ""}}]}}, { upsert: true } );</v>
      </c>
      <c r="AA38" t="str">
        <f t="shared" si="5"/>
        <v>db.pacientes.updateOne({"_id":ObjectId('61e34254ec4ec02e84f5dbe4')},{ $set: { "seguimientos": [{"id": "2017","seccion1": {"fechaSeguimiento": "2017-11-27","institucion": "Hospital Sor Maria Ludovica de La Plata","fallecimiento": "No","fechaFallecimiento": "","causaFallecimiento": "","nivelEducativo": "","actividadLaboral": "","coberturaSocial": "Sí","tratamientoAntibioticoHospitalizado": "","embarazo": "No"},"seccion4": {"cultivos": "4"},"seccion5": {"toleranciaGlucosa": "No realizada","toleranciaGlucosaRealizada": "","vitaminaD": "Realizada","vitaminaDRealizada": "Bajo","inmunoglobulina": "Realizada","inmunoglobulinaRealizada": "&lt; 500"},"seccion6": {"actividadDeportiva": ""}}]}}, { upsert: true } );</v>
      </c>
    </row>
    <row r="39" spans="1:27" x14ac:dyDescent="0.3">
      <c r="A39" t="s">
        <v>670</v>
      </c>
      <c r="B39">
        <v>143</v>
      </c>
      <c r="C39">
        <v>2018</v>
      </c>
      <c r="D39" s="5">
        <v>43433</v>
      </c>
      <c r="E39" s="5" t="str">
        <f t="shared" si="0"/>
        <v>2018-11-29</v>
      </c>
      <c r="F39" t="s">
        <v>400</v>
      </c>
      <c r="G39" t="s">
        <v>35</v>
      </c>
      <c r="L39" t="s">
        <v>281</v>
      </c>
      <c r="O39" t="s">
        <v>46</v>
      </c>
      <c r="P39" t="s">
        <v>261</v>
      </c>
      <c r="Q39" t="s">
        <v>34</v>
      </c>
      <c r="R39" t="s">
        <v>261</v>
      </c>
      <c r="S39" t="s">
        <v>321</v>
      </c>
      <c r="T39" t="s">
        <v>261</v>
      </c>
      <c r="U39" t="s">
        <v>40</v>
      </c>
      <c r="V39" t="s">
        <v>281</v>
      </c>
      <c r="W39" t="str">
        <f t="shared" si="1"/>
        <v>db.pacientes.updateOne({"_id":ObjectId('61e34254ec4ec02e84f5dbe4')},{ $set: { "seguimientos": [{"id": "2018","seccion1": {"fechaSeguimiento": "2018-11-29","institucion": "Hospital Sor Maria Ludovica de La Plata",</v>
      </c>
      <c r="X39" t="str">
        <f t="shared" si="2"/>
        <v>"fallecimiento": "No","fechaFallecimiento": "","causaFallecimiento": "","nivelEducativo": "","actividadLaboral": "","coberturaSocial": "Sí","tratamientoAntibioticoHospitalizado": "","embarazo": ""},</v>
      </c>
      <c r="Y39" t="str">
        <f t="shared" si="3"/>
        <v>"seccion4": {"cultivos": "3"},"seccion5": {"toleranciaGlucosa": "Realizada","toleranciaGlucosaRealizada": "Normal","vitaminaD": "Realizada","vitaminaDRealizada": "Bajo","inmunoglobulina": "Realizada",</v>
      </c>
      <c r="Z39" t="str">
        <f t="shared" si="4"/>
        <v>"inmunoglobulinaRealizada": "&lt; 500"},"seccion6": {"actividadDeportiva": "Sí"}}]}}, { upsert: true } );</v>
      </c>
      <c r="AA39" t="str">
        <f t="shared" si="5"/>
        <v>db.pacientes.updateOne({"_id":ObjectId('61e34254ec4ec02e84f5dbe4')},{ $set: { "seguimientos": [{"id": "2018","seccion1": {"fechaSeguimiento": "2018-11-29","institucion": "Hospital Sor Maria Ludovica de La Plata","fallecimiento": "No","fechaFallecimiento": "","causaFallecimiento": "","nivelEducativo": "","actividadLaboral": "","coberturaSocial": "Sí","tratamientoAntibioticoHospitalizado": "","embarazo": ""},"seccion4": {"cultivos": "3"},"seccion5": {"toleranciaGlucosa": "Realizada","toleranciaGlucosaRealizada": "Normal","vitaminaD": "Realizada","vitaminaDRealizada": "Bajo","inmunoglobulina": "Realizada","inmunoglobulinaRealizada": "&lt; 500"},"seccion6": {"actividadDeportiva": "Sí"}}]}}, { upsert: true } );</v>
      </c>
    </row>
    <row r="40" spans="1:27" x14ac:dyDescent="0.3">
      <c r="A40" t="s">
        <v>670</v>
      </c>
      <c r="B40">
        <v>143</v>
      </c>
      <c r="C40">
        <v>2019</v>
      </c>
      <c r="D40" s="5">
        <v>43816</v>
      </c>
      <c r="E40" s="5" t="str">
        <f t="shared" si="0"/>
        <v>2019-12-17</v>
      </c>
      <c r="F40" t="s">
        <v>400</v>
      </c>
      <c r="G40" t="s">
        <v>35</v>
      </c>
      <c r="L40" t="s">
        <v>281</v>
      </c>
      <c r="N40" t="s">
        <v>35</v>
      </c>
      <c r="O40" t="s">
        <v>49</v>
      </c>
      <c r="P40" t="s">
        <v>261</v>
      </c>
      <c r="Q40" t="s">
        <v>34</v>
      </c>
      <c r="R40" t="s">
        <v>261</v>
      </c>
      <c r="S40" t="s">
        <v>321</v>
      </c>
      <c r="T40" t="s">
        <v>261</v>
      </c>
      <c r="U40" t="s">
        <v>40</v>
      </c>
      <c r="V40" t="s">
        <v>256</v>
      </c>
      <c r="W40" t="str">
        <f t="shared" si="1"/>
        <v>db.pacientes.updateOne({"_id":ObjectId('61e34254ec4ec02e84f5dbe4')},{ $set: { "seguimientos": [{"id": "2019","seccion1": {"fechaSeguimiento": "2019-12-17","institucion": "Hospital Sor Maria Ludovica de La Plata",</v>
      </c>
      <c r="X40" t="str">
        <f t="shared" si="2"/>
        <v>"fallecimiento": "No","fechaFallecimiento": "","causaFallecimiento": "","nivelEducativo": "","actividadLaboral": "","coberturaSocial": "Sí","tratamientoAntibioticoHospitalizado": "","embarazo": "No"},</v>
      </c>
      <c r="Y40" t="str">
        <f t="shared" si="3"/>
        <v>"seccion4": {"cultivos": "4"},"seccion5": {"toleranciaGlucosa": "Realizada","toleranciaGlucosaRealizada": "Normal","vitaminaD": "Realizada","vitaminaDRealizada": "Bajo","inmunoglobulina": "Realizada",</v>
      </c>
      <c r="Z40" t="str">
        <f t="shared" si="4"/>
        <v>"inmunoglobulinaRealizada": "&lt; 500"},"seccion6": {"actividadDeportiva": ""}}]}}, { upsert: true } );</v>
      </c>
      <c r="AA40" t="str">
        <f t="shared" si="5"/>
        <v>db.pacientes.updateOne({"_id":ObjectId('61e34254ec4ec02e84f5dbe4')},{ $set: { "seguimientos": [{"id": "2019","seccion1": {"fechaSeguimiento": "2019-12-17","institucion": "Hospital Sor Maria Ludovica de La Plata","fallecimiento": "No","fechaFallecimiento": "","causaFallecimiento": "","nivelEducativo": "","actividadLaboral": "","coberturaSocial": "Sí","tratamientoAntibioticoHospitalizado": "","embarazo": "No"},"seccion4": {"cultivos": "4"},"seccion5": {"toleranciaGlucosa": "Realizada","toleranciaGlucosaRealizada": "Normal","vitaminaD": "Realizada","vitaminaDRealizada": "Bajo","inmunoglobulina": "Realizada","inmunoglobulinaRealizada": "&lt; 500"},"seccion6": {"actividadDeportiva": ""}}]}}, { upsert: true } );</v>
      </c>
    </row>
    <row r="41" spans="1:27" x14ac:dyDescent="0.3">
      <c r="A41" t="s">
        <v>1582</v>
      </c>
      <c r="B41">
        <v>144</v>
      </c>
      <c r="C41">
        <v>2011</v>
      </c>
      <c r="D41" s="5">
        <v>40871</v>
      </c>
      <c r="E41" s="5" t="str">
        <f t="shared" si="0"/>
        <v>2011-11-24</v>
      </c>
      <c r="F41" t="s">
        <v>400</v>
      </c>
      <c r="G41" t="s">
        <v>35</v>
      </c>
      <c r="J41" t="s">
        <v>61</v>
      </c>
      <c r="L41" t="s">
        <v>281</v>
      </c>
      <c r="N41" t="s">
        <v>35</v>
      </c>
      <c r="O41" t="s">
        <v>49</v>
      </c>
      <c r="P41" t="s">
        <v>118</v>
      </c>
      <c r="Q41" t="s">
        <v>256</v>
      </c>
      <c r="R41" t="s">
        <v>256</v>
      </c>
      <c r="S41" t="s">
        <v>256</v>
      </c>
      <c r="T41" t="s">
        <v>261</v>
      </c>
      <c r="U41" t="s">
        <v>40</v>
      </c>
      <c r="V41" t="s">
        <v>256</v>
      </c>
      <c r="W41" t="str">
        <f t="shared" si="1"/>
        <v>db.pacientes.updateOne({"_id":ObjectId('61e34256ec4ec02e84f5df74')},{ $set: { "seguimientos": [{"id": "2011","seccion1": {"fechaSeguimiento": "2011-11-24","institucion": "Hospital Sor Maria Ludovica de La Plata",</v>
      </c>
      <c r="X41" t="str">
        <f t="shared" si="2"/>
        <v>"fallecimiento": "No","fechaFallecimiento": "","causaFallecimiento": "","nivelEducativo": "Secundaria incompleta","actividadLaboral": "","coberturaSocial": "Sí","tratamientoAntibioticoHospitalizado": "","embarazo": "No"},</v>
      </c>
      <c r="Y41" t="str">
        <f t="shared" si="3"/>
        <v>"seccion4": {"cultivos": "4"},"seccion5": {"toleranciaGlucosa": "No realizada","toleranciaGlucosaRealizada": "","vitaminaD": "","vitaminaDRealizada": "","inmunoglobulina": "Realizada",</v>
      </c>
      <c r="Z41" t="str">
        <f t="shared" si="4"/>
        <v>"inmunoglobulinaRealizada": "&lt; 500"},"seccion6": {"actividadDeportiva": ""}}]}}, { upsert: true } );</v>
      </c>
      <c r="AA41" t="str">
        <f t="shared" si="5"/>
        <v>db.pacientes.updateOne({"_id":ObjectId('61e34256ec4ec02e84f5df74')},{ $set: { "seguimientos": [{"id": "2011","seccion1": {"fechaSeguimiento": "2011-11-24","institucion": "Hospital Sor Maria Ludovica de La Plata","fallecimiento": "No","fechaFallecimiento": "","causaFallecimiento": "","nivelEducativo": "Secundaria incompleta","actividadLaboral": "","coberturaSocial": "Sí","tratamientoAntibioticoHospitalizado": "","embarazo": "No"},"seccion4": {"cultivos": "4"},"seccion5": {"toleranciaGlucosa": "No realizada","toleranciaGlucosaRealizada": "","vitaminaD": "","vitaminaDRealizada": "","inmunoglobulina": "Realizada","inmunoglobulinaRealizada": "&lt; 500"},"seccion6": {"actividadDeportiva": ""}}]}}, { upsert: true } );</v>
      </c>
    </row>
    <row r="42" spans="1:27" x14ac:dyDescent="0.3">
      <c r="A42" t="s">
        <v>1582</v>
      </c>
      <c r="B42">
        <v>144</v>
      </c>
      <c r="C42">
        <v>2012</v>
      </c>
      <c r="D42" s="5">
        <v>41258</v>
      </c>
      <c r="E42" s="5" t="str">
        <f t="shared" si="0"/>
        <v>2012-12-15</v>
      </c>
      <c r="F42" t="s">
        <v>400</v>
      </c>
      <c r="G42" t="s">
        <v>35</v>
      </c>
      <c r="J42" t="s">
        <v>61</v>
      </c>
      <c r="K42" t="s">
        <v>70</v>
      </c>
      <c r="L42" t="s">
        <v>281</v>
      </c>
      <c r="M42" t="s">
        <v>46</v>
      </c>
      <c r="N42" t="s">
        <v>35</v>
      </c>
      <c r="O42" t="s">
        <v>74</v>
      </c>
      <c r="P42" t="s">
        <v>118</v>
      </c>
      <c r="Q42" t="s">
        <v>256</v>
      </c>
      <c r="R42" t="s">
        <v>256</v>
      </c>
      <c r="S42" t="s">
        <v>256</v>
      </c>
      <c r="T42" t="s">
        <v>261</v>
      </c>
      <c r="U42" t="s">
        <v>40</v>
      </c>
      <c r="V42" t="s">
        <v>256</v>
      </c>
      <c r="W42" t="str">
        <f t="shared" si="1"/>
        <v>db.pacientes.updateOne({"_id":ObjectId('61e34256ec4ec02e84f5df74')},{ $set: { "seguimientos": [{"id": "2012","seccion1": {"fechaSeguimiento": "2012-12-15","institucion": "Hospital Sor Maria Ludovica de La Plata",</v>
      </c>
      <c r="X42" t="str">
        <f t="shared" si="2"/>
        <v>"fallecimiento": "No","fechaFallecimiento": "","causaFallecimiento": "","nivelEducativo": "Secundaria incompleta","actividadLaboral": "No trabaja","coberturaSocial": "Sí","tratamientoAntibioticoHospitalizado": "3","embarazo": "No"},</v>
      </c>
      <c r="Y42" t="str">
        <f t="shared" si="3"/>
        <v>"seccion4": {"cultivos": "8"},"seccion5": {"toleranciaGlucosa": "No realizada","toleranciaGlucosaRealizada": "","vitaminaD": "","vitaminaDRealizada": "","inmunoglobulina": "Realizada",</v>
      </c>
      <c r="Z42" t="str">
        <f t="shared" si="4"/>
        <v>"inmunoglobulinaRealizada": "&lt; 500"},"seccion6": {"actividadDeportiva": ""}}]}}, { upsert: true } );</v>
      </c>
      <c r="AA42" t="str">
        <f t="shared" si="5"/>
        <v>db.pacientes.updateOne({"_id":ObjectId('61e34256ec4ec02e84f5df74')},{ $set: { "seguimientos": [{"id": "2012","seccion1": {"fechaSeguimiento": "2012-12-15","institucion": "Hospital Sor Maria Ludovica de La Plata","fallecimiento": "No","fechaFallecimiento": "","causaFallecimiento": "","nivelEducativo": "Secundaria incompleta","actividadLaboral": "No trabaja","coberturaSocial": "Sí","tratamientoAntibioticoHospitalizado": "3","embarazo": "No"},"seccion4": {"cultivos": "8"},"seccion5": {"toleranciaGlucosa": "No realizada","toleranciaGlucosaRealizada": "","vitaminaD": "","vitaminaDRealizada": "","inmunoglobulina": "Realizada","inmunoglobulinaRealizada": "&lt; 500"},"seccion6": {"actividadDeportiva": ""}}]}}, { upsert: true } );</v>
      </c>
    </row>
    <row r="43" spans="1:27" x14ac:dyDescent="0.3">
      <c r="A43" t="s">
        <v>1582</v>
      </c>
      <c r="B43">
        <v>144</v>
      </c>
      <c r="C43">
        <v>2013</v>
      </c>
      <c r="D43" s="5">
        <v>41622</v>
      </c>
      <c r="E43" s="5" t="str">
        <f t="shared" si="0"/>
        <v>2013-12-14</v>
      </c>
      <c r="F43" t="s">
        <v>400</v>
      </c>
      <c r="G43" t="s">
        <v>35</v>
      </c>
      <c r="J43" t="s">
        <v>61</v>
      </c>
      <c r="K43" t="s">
        <v>70</v>
      </c>
      <c r="L43" t="s">
        <v>281</v>
      </c>
      <c r="N43" t="s">
        <v>35</v>
      </c>
      <c r="O43" t="s">
        <v>49</v>
      </c>
      <c r="P43" t="s">
        <v>261</v>
      </c>
      <c r="Q43" t="s">
        <v>77</v>
      </c>
      <c r="R43" t="s">
        <v>256</v>
      </c>
      <c r="S43" t="s">
        <v>256</v>
      </c>
      <c r="T43" t="s">
        <v>261</v>
      </c>
      <c r="U43" t="s">
        <v>40</v>
      </c>
      <c r="V43" t="s">
        <v>256</v>
      </c>
      <c r="W43" t="str">
        <f t="shared" si="1"/>
        <v>db.pacientes.updateOne({"_id":ObjectId('61e34256ec4ec02e84f5df74')},{ $set: { "seguimientos": [{"id": "2013","seccion1": {"fechaSeguimiento": "2013-12-14","institucion": "Hospital Sor Maria Ludovica de La Plata",</v>
      </c>
      <c r="X43" t="str">
        <f t="shared" si="2"/>
        <v>"fallecimiento": "No","fechaFallecimiento": "","causaFallecimiento": "","nivelEducativo": "Secundaria incompleta","actividadLaboral": "No trabaja","coberturaSocial": "Sí","tratamientoAntibioticoHospitalizado": "","embarazo": "No"},</v>
      </c>
      <c r="Y43" t="str">
        <f t="shared" si="3"/>
        <v>"seccion4": {"cultivos": "4"},"seccion5": {"toleranciaGlucosa": "Realizada","toleranciaGlucosaRealizada": "Diabetes","vitaminaD": "","vitaminaDRealizada": "","inmunoglobulina": "Realizada",</v>
      </c>
      <c r="Z43" t="str">
        <f t="shared" si="4"/>
        <v>"inmunoglobulinaRealizada": "&lt; 500"},"seccion6": {"actividadDeportiva": ""}}]}}, { upsert: true } );</v>
      </c>
      <c r="AA43" t="str">
        <f t="shared" si="5"/>
        <v>db.pacientes.updateOne({"_id":ObjectId('61e34256ec4ec02e84f5df74')},{ $set: { "seguimientos": [{"id": "2013","seccion1": {"fechaSeguimiento": "2013-12-14","institucion": "Hospital Sor Maria Ludovica de La Plata","fallecimiento": "No","fechaFallecimiento": "","causaFallecimiento": "","nivelEducativo": "Secundaria incompleta","actividadLaboral": "No trabaja","coberturaSocial": "Sí","tratamientoAntibioticoHospitalizado": "","embarazo": "No"},"seccion4": {"cultivos": "4"},"seccion5": {"toleranciaGlucosa": "Realizada","toleranciaGlucosaRealizada": "Diabetes","vitaminaD": "","vitaminaDRealizada": "","inmunoglobulina": "Realizada","inmunoglobulinaRealizada": "&lt; 500"},"seccion6": {"actividadDeportiva": ""}}]}}, { upsert: true } );</v>
      </c>
    </row>
    <row r="44" spans="1:27" x14ac:dyDescent="0.3">
      <c r="A44" t="s">
        <v>1582</v>
      </c>
      <c r="B44">
        <v>144</v>
      </c>
      <c r="C44">
        <v>2014</v>
      </c>
      <c r="D44" s="5">
        <v>41983</v>
      </c>
      <c r="E44" s="5" t="str">
        <f t="shared" si="0"/>
        <v>2014-12-10</v>
      </c>
      <c r="F44" t="s">
        <v>400</v>
      </c>
      <c r="G44" t="s">
        <v>35</v>
      </c>
      <c r="J44" t="s">
        <v>61</v>
      </c>
      <c r="K44" t="s">
        <v>70</v>
      </c>
      <c r="L44" t="s">
        <v>281</v>
      </c>
      <c r="M44" t="s">
        <v>49</v>
      </c>
      <c r="N44" t="s">
        <v>35</v>
      </c>
      <c r="O44" t="s">
        <v>46</v>
      </c>
      <c r="P44" t="s">
        <v>261</v>
      </c>
      <c r="Q44" t="s">
        <v>77</v>
      </c>
      <c r="R44" t="s">
        <v>256</v>
      </c>
      <c r="S44" t="s">
        <v>256</v>
      </c>
      <c r="T44" t="s">
        <v>261</v>
      </c>
      <c r="U44" t="s">
        <v>40</v>
      </c>
      <c r="V44" t="s">
        <v>256</v>
      </c>
      <c r="W44" t="str">
        <f t="shared" si="1"/>
        <v>db.pacientes.updateOne({"_id":ObjectId('61e34256ec4ec02e84f5df74')},{ $set: { "seguimientos": [{"id": "2014","seccion1": {"fechaSeguimiento": "2014-12-10","institucion": "Hospital Sor Maria Ludovica de La Plata",</v>
      </c>
      <c r="X44" t="str">
        <f t="shared" si="2"/>
        <v>"fallecimiento": "No","fechaFallecimiento": "","causaFallecimiento": "","nivelEducativo": "Secundaria incompleta","actividadLaboral": "No trabaja","coberturaSocial": "Sí","tratamientoAntibioticoHospitalizado": "4","embarazo": "No"},</v>
      </c>
      <c r="Y44" t="str">
        <f t="shared" si="3"/>
        <v>"seccion4": {"cultivos": "3"},"seccion5": {"toleranciaGlucosa": "Realizada","toleranciaGlucosaRealizada": "Diabetes","vitaminaD": "","vitaminaDRealizada": "","inmunoglobulina": "Realizada",</v>
      </c>
      <c r="Z44" t="str">
        <f t="shared" si="4"/>
        <v>"inmunoglobulinaRealizada": "&lt; 500"},"seccion6": {"actividadDeportiva": ""}}]}}, { upsert: true } );</v>
      </c>
      <c r="AA44" t="str">
        <f t="shared" si="5"/>
        <v>db.pacientes.updateOne({"_id":ObjectId('61e34256ec4ec02e84f5df74')},{ $set: { "seguimientos": [{"id": "2014","seccion1": {"fechaSeguimiento": "2014-12-10","institucion": "Hospital Sor Maria Ludovica de La Plata","fallecimiento": "No","fechaFallecimiento": "","causaFallecimiento": "","nivelEducativo": "Secundaria incompleta","actividadLaboral": "No trabaja","coberturaSocial": "Sí","tratamientoAntibioticoHospitalizado": "4","embarazo": "No"},"seccion4": {"cultivos": "3"},"seccion5": {"toleranciaGlucosa": "Realizada","toleranciaGlucosaRealizada": "Diabetes","vitaminaD": "","vitaminaDRealizada": "","inmunoglobulina": "Realizada","inmunoglobulinaRealizada": "&lt; 500"},"seccion6": {"actividadDeportiva": ""}}]}}, { upsert: true } );</v>
      </c>
    </row>
    <row r="45" spans="1:27" x14ac:dyDescent="0.3">
      <c r="A45" t="s">
        <v>1583</v>
      </c>
      <c r="B45">
        <v>145</v>
      </c>
      <c r="C45">
        <v>2011</v>
      </c>
      <c r="D45" s="5">
        <v>40855</v>
      </c>
      <c r="E45" s="5" t="str">
        <f t="shared" si="0"/>
        <v>2011-11-8</v>
      </c>
      <c r="F45" t="s">
        <v>361</v>
      </c>
      <c r="G45" t="s">
        <v>35</v>
      </c>
      <c r="L45" t="s">
        <v>281</v>
      </c>
      <c r="N45" t="s">
        <v>35</v>
      </c>
      <c r="O45" t="s">
        <v>37</v>
      </c>
      <c r="P45" t="s">
        <v>261</v>
      </c>
      <c r="Q45" t="s">
        <v>34</v>
      </c>
      <c r="R45" t="s">
        <v>256</v>
      </c>
      <c r="S45" t="s">
        <v>256</v>
      </c>
      <c r="T45" t="s">
        <v>256</v>
      </c>
      <c r="U45" t="s">
        <v>256</v>
      </c>
      <c r="V45" t="s">
        <v>256</v>
      </c>
      <c r="W45" t="str">
        <f t="shared" si="1"/>
        <v>db.pacientes.updateOne({"_id":ObjectId('61e34256ec4ec02e84f5df75')},{ $set: { "seguimientos": [{"id": "2011","seccion1": {"fechaSeguimiento": "2011-11-8","institucion": "Clínica y Maternidad del Sol",</v>
      </c>
      <c r="X45" t="str">
        <f t="shared" si="2"/>
        <v>"fallecimiento": "No","fechaFallecimiento": "","causaFallecimiento": "","nivelEducativo": "","actividadLaboral": "","coberturaSocial": "Sí","tratamientoAntibioticoHospitalizado": "","embarazo": "No"},</v>
      </c>
      <c r="Y45" t="str">
        <f t="shared" si="3"/>
        <v>"seccion4": {"cultivos": "2"},"seccion5": {"toleranciaGlucosa": "Realizada","toleranciaGlucosaRealizada": "Normal","vitaminaD": "","vitaminaDRealizada": "","inmunoglobulina": "",</v>
      </c>
      <c r="Z45" t="str">
        <f t="shared" si="4"/>
        <v>"inmunoglobulinaRealizada": ""},"seccion6": {"actividadDeportiva": ""}}]}}, { upsert: true } );</v>
      </c>
      <c r="AA45" t="str">
        <f t="shared" si="5"/>
        <v>db.pacientes.updateOne({"_id":ObjectId('61e34256ec4ec02e84f5df75')},{ $set: { "seguimientos": [{"id": "2011","seccion1": {"fechaSeguimiento": "2011-11-8","institucion": "Clínica y Maternidad del Sol","fallecimiento": "No","fechaFallecimiento": "","causaFallecimiento": "","nivelEducativo": "","actividadLaboral": "","coberturaSocial": "Sí","tratamientoAntibioticoHospitalizado": "","embarazo": "No"},"seccion4": {"cultivos": "2"},"seccion5": {"toleranciaGlucosa": "Realizada","toleranciaGlucosaRealizada": "Normal","vitaminaD": "","vitaminaDRealizada": "","inmunoglobulina": "","inmunoglobulinaRealizada": ""},"seccion6": {"actividadDeportiva": ""}}]}}, { upsert: true } );</v>
      </c>
    </row>
    <row r="46" spans="1:27" x14ac:dyDescent="0.3">
      <c r="A46" t="s">
        <v>1583</v>
      </c>
      <c r="B46">
        <v>145</v>
      </c>
      <c r="C46">
        <v>2012</v>
      </c>
      <c r="D46" s="5">
        <v>41219</v>
      </c>
      <c r="E46" s="5" t="str">
        <f t="shared" si="0"/>
        <v>2012-11-6</v>
      </c>
      <c r="F46" t="s">
        <v>361</v>
      </c>
      <c r="G46" t="s">
        <v>35</v>
      </c>
      <c r="J46" t="s">
        <v>38</v>
      </c>
      <c r="L46" t="s">
        <v>281</v>
      </c>
      <c r="N46" t="s">
        <v>35</v>
      </c>
      <c r="O46" t="s">
        <v>37</v>
      </c>
      <c r="P46" t="s">
        <v>118</v>
      </c>
      <c r="Q46" t="s">
        <v>256</v>
      </c>
      <c r="R46" t="s">
        <v>256</v>
      </c>
      <c r="S46" t="s">
        <v>256</v>
      </c>
      <c r="T46" t="s">
        <v>261</v>
      </c>
      <c r="U46" t="s">
        <v>40</v>
      </c>
      <c r="V46" t="s">
        <v>281</v>
      </c>
      <c r="W46" t="str">
        <f t="shared" si="1"/>
        <v>db.pacientes.updateOne({"_id":ObjectId('61e34256ec4ec02e84f5df75')},{ $set: { "seguimientos": [{"id": "2012","seccion1": {"fechaSeguimiento": "2012-11-6","institucion": "Clínica y Maternidad del Sol",</v>
      </c>
      <c r="X46" t="str">
        <f t="shared" si="2"/>
        <v>"fallecimiento": "No","fechaFallecimiento": "","causaFallecimiento": "","nivelEducativo": "Primaria incompleta","actividadLaboral": "","coberturaSocial": "Sí","tratamientoAntibioticoHospitalizado": "","embarazo": "No"},</v>
      </c>
      <c r="Y46" t="str">
        <f t="shared" si="3"/>
        <v>"seccion4": {"cultivos": "2"},"seccion5": {"toleranciaGlucosa": "No realizada","toleranciaGlucosaRealizada": "","vitaminaD": "","vitaminaDRealizada": "","inmunoglobulina": "Realizada",</v>
      </c>
      <c r="Z46" t="str">
        <f t="shared" si="4"/>
        <v>"inmunoglobulinaRealizada": "&lt; 500"},"seccion6": {"actividadDeportiva": "Sí"}}]}}, { upsert: true } );</v>
      </c>
      <c r="AA46" t="str">
        <f t="shared" si="5"/>
        <v>db.pacientes.updateOne({"_id":ObjectId('61e34256ec4ec02e84f5df75')},{ $set: { "seguimientos": [{"id": "2012","seccion1": {"fechaSeguimiento": "2012-11-6","institucion": "Clínica y Maternidad del Sol","fallecimiento": "No","fechaFallecimiento": "","causaFallecimiento": "","nivelEducativo": "Primaria incompleta","actividadLaboral": "","coberturaSocial": "Sí","tratamientoAntibioticoHospitalizado": "","embarazo": "No"},"seccion4": {"cultivos": "2"},"seccion5": {"toleranciaGlucosa": "No realizada","toleranciaGlucosaRealizada": "","vitaminaD": "","vitaminaDRealizada": "","inmunoglobulina": "Realizada","inmunoglobulinaRealizada": "&lt; 500"},"seccion6": {"actividadDeportiva": "Sí"}}]}}, { upsert: true } );</v>
      </c>
    </row>
    <row r="47" spans="1:27" x14ac:dyDescent="0.3">
      <c r="A47" t="s">
        <v>1583</v>
      </c>
      <c r="B47">
        <v>145</v>
      </c>
      <c r="C47">
        <v>2013</v>
      </c>
      <c r="D47" s="5">
        <v>41570</v>
      </c>
      <c r="E47" s="5" t="str">
        <f t="shared" si="0"/>
        <v>2013-10-23</v>
      </c>
      <c r="F47" t="s">
        <v>361</v>
      </c>
      <c r="G47" t="s">
        <v>35</v>
      </c>
      <c r="J47" t="s">
        <v>38</v>
      </c>
      <c r="L47" t="s">
        <v>281</v>
      </c>
      <c r="N47" t="s">
        <v>35</v>
      </c>
      <c r="O47" t="s">
        <v>37</v>
      </c>
      <c r="P47" t="s">
        <v>118</v>
      </c>
      <c r="Q47" t="s">
        <v>256</v>
      </c>
      <c r="R47" t="s">
        <v>256</v>
      </c>
      <c r="S47" t="s">
        <v>256</v>
      </c>
      <c r="T47" t="s">
        <v>261</v>
      </c>
      <c r="U47" t="s">
        <v>40</v>
      </c>
      <c r="V47" t="s">
        <v>281</v>
      </c>
      <c r="W47" t="str">
        <f t="shared" si="1"/>
        <v>db.pacientes.updateOne({"_id":ObjectId('61e34256ec4ec02e84f5df75')},{ $set: { "seguimientos": [{"id": "2013","seccion1": {"fechaSeguimiento": "2013-10-23","institucion": "Clínica y Maternidad del Sol",</v>
      </c>
      <c r="X47" t="str">
        <f t="shared" si="2"/>
        <v>"fallecimiento": "No","fechaFallecimiento": "","causaFallecimiento": "","nivelEducativo": "Primaria incompleta","actividadLaboral": "","coberturaSocial": "Sí","tratamientoAntibioticoHospitalizado": "","embarazo": "No"},</v>
      </c>
      <c r="Y47" t="str">
        <f t="shared" si="3"/>
        <v>"seccion4": {"cultivos": "2"},"seccion5": {"toleranciaGlucosa": "No realizada","toleranciaGlucosaRealizada": "","vitaminaD": "","vitaminaDRealizada": "","inmunoglobulina": "Realizada",</v>
      </c>
      <c r="Z47" t="str">
        <f t="shared" si="4"/>
        <v>"inmunoglobulinaRealizada": "&lt; 500"},"seccion6": {"actividadDeportiva": "Sí"}}]}}, { upsert: true } );</v>
      </c>
      <c r="AA47" t="str">
        <f t="shared" si="5"/>
        <v>db.pacientes.updateOne({"_id":ObjectId('61e34256ec4ec02e84f5df75')},{ $set: { "seguimientos": [{"id": "2013","seccion1": {"fechaSeguimiento": "2013-10-23","institucion": "Clínica y Maternidad del Sol","fallecimiento": "No","fechaFallecimiento": "","causaFallecimiento": "","nivelEducativo": "Primaria incompleta","actividadLaboral": "","coberturaSocial": "Sí","tratamientoAntibioticoHospitalizado": "","embarazo": "No"},"seccion4": {"cultivos": "2"},"seccion5": {"toleranciaGlucosa": "No realizada","toleranciaGlucosaRealizada": "","vitaminaD": "","vitaminaDRealizada": "","inmunoglobulina": "Realizada","inmunoglobulinaRealizada": "&lt; 500"},"seccion6": {"actividadDeportiva": "Sí"}}]}}, { upsert: true } );</v>
      </c>
    </row>
    <row r="48" spans="1:27" x14ac:dyDescent="0.3">
      <c r="A48" t="s">
        <v>1583</v>
      </c>
      <c r="B48">
        <v>145</v>
      </c>
      <c r="C48">
        <v>2014</v>
      </c>
      <c r="D48" s="5">
        <v>41976</v>
      </c>
      <c r="E48" s="5" t="str">
        <f t="shared" si="0"/>
        <v>2014-12-3</v>
      </c>
      <c r="F48" t="s">
        <v>361</v>
      </c>
      <c r="G48" t="s">
        <v>35</v>
      </c>
      <c r="J48" t="s">
        <v>38</v>
      </c>
      <c r="L48" t="s">
        <v>35</v>
      </c>
      <c r="N48" t="s">
        <v>35</v>
      </c>
      <c r="O48" t="s">
        <v>49</v>
      </c>
      <c r="P48" t="s">
        <v>118</v>
      </c>
      <c r="Q48" t="s">
        <v>256</v>
      </c>
      <c r="R48" t="s">
        <v>256</v>
      </c>
      <c r="S48" t="s">
        <v>256</v>
      </c>
      <c r="T48" t="s">
        <v>261</v>
      </c>
      <c r="U48" t="s">
        <v>40</v>
      </c>
      <c r="V48" t="s">
        <v>281</v>
      </c>
      <c r="W48" t="str">
        <f t="shared" si="1"/>
        <v>db.pacientes.updateOne({"_id":ObjectId('61e34256ec4ec02e84f5df75')},{ $set: { "seguimientos": [{"id": "2014","seccion1": {"fechaSeguimiento": "2014-12-3","institucion": "Clínica y Maternidad del Sol",</v>
      </c>
      <c r="X48" t="str">
        <f t="shared" si="2"/>
        <v>"fallecimiento": "No","fechaFallecimiento": "","causaFallecimiento": "","nivelEducativo": "Primaria incompleta","actividadLaboral": "","coberturaSocial": "No","tratamientoAntibioticoHospitalizado": "","embarazo": "No"},</v>
      </c>
      <c r="Y48" t="str">
        <f t="shared" si="3"/>
        <v>"seccion4": {"cultivos": "4"},"seccion5": {"toleranciaGlucosa": "No realizada","toleranciaGlucosaRealizada": "","vitaminaD": "","vitaminaDRealizada": "","inmunoglobulina": "Realizada",</v>
      </c>
      <c r="Z48" t="str">
        <f t="shared" si="4"/>
        <v>"inmunoglobulinaRealizada": "&lt; 500"},"seccion6": {"actividadDeportiva": "Sí"}}]}}, { upsert: true } );</v>
      </c>
      <c r="AA48" t="str">
        <f t="shared" si="5"/>
        <v>db.pacientes.updateOne({"_id":ObjectId('61e34256ec4ec02e84f5df75')},{ $set: { "seguimientos": [{"id": "2014","seccion1": {"fechaSeguimiento": "2014-12-3","institucion": "Clínica y Maternidad del Sol","fallecimiento": "No","fechaFallecimiento": "","causaFallecimiento": "","nivelEducativo": "Primaria incompleta","actividadLaboral": "","coberturaSocial": "No","tratamientoAntibioticoHospitalizado": "","embarazo": "No"},"seccion4": {"cultivos": "4"},"seccion5": {"toleranciaGlucosa": "No realizada","toleranciaGlucosaRealizada": "","vitaminaD": "","vitaminaDRealizada": "","inmunoglobulina": "Realizada","inmunoglobulinaRealizada": "&lt; 500"},"seccion6": {"actividadDeportiva": "Sí"}}]}}, { upsert: true } );</v>
      </c>
    </row>
    <row r="49" spans="1:27" x14ac:dyDescent="0.3">
      <c r="A49" t="s">
        <v>1583</v>
      </c>
      <c r="B49">
        <v>145</v>
      </c>
      <c r="C49">
        <v>2015</v>
      </c>
      <c r="D49" s="5">
        <v>42341</v>
      </c>
      <c r="E49" s="5" t="str">
        <f t="shared" si="0"/>
        <v>2015-12-3</v>
      </c>
      <c r="F49" t="s">
        <v>361</v>
      </c>
      <c r="G49" t="s">
        <v>35</v>
      </c>
      <c r="L49" t="s">
        <v>281</v>
      </c>
      <c r="N49" t="s">
        <v>35</v>
      </c>
      <c r="O49" t="s">
        <v>66</v>
      </c>
      <c r="P49" t="s">
        <v>118</v>
      </c>
      <c r="Q49" t="s">
        <v>256</v>
      </c>
      <c r="R49" t="s">
        <v>261</v>
      </c>
      <c r="S49" t="s">
        <v>34</v>
      </c>
      <c r="T49" t="s">
        <v>261</v>
      </c>
      <c r="U49" t="s">
        <v>40</v>
      </c>
      <c r="V49" t="s">
        <v>281</v>
      </c>
      <c r="W49" t="str">
        <f t="shared" si="1"/>
        <v>db.pacientes.updateOne({"_id":ObjectId('61e34256ec4ec02e84f5df75')},{ $set: { "seguimientos": [{"id": "2015","seccion1": {"fechaSeguimiento": "2015-12-3","institucion": "Clínica y Maternidad del Sol",</v>
      </c>
      <c r="X49" t="str">
        <f t="shared" si="2"/>
        <v>"fallecimiento": "No","fechaFallecimiento": "","causaFallecimiento": "","nivelEducativo": "","actividadLaboral": "","coberturaSocial": "Sí","tratamientoAntibioticoHospitalizado": "","embarazo": "No"},</v>
      </c>
      <c r="Y49" t="str">
        <f t="shared" si="3"/>
        <v>"seccion4": {"cultivos": "10"},"seccion5": {"toleranciaGlucosa": "No realizada","toleranciaGlucosaRealizada": "","vitaminaD": "Realizada","vitaminaDRealizada": "Normal","inmunoglobulina": "Realizada",</v>
      </c>
      <c r="Z49" t="str">
        <f t="shared" si="4"/>
        <v>"inmunoglobulinaRealizada": "&lt; 500"},"seccion6": {"actividadDeportiva": "Sí"}}]}}, { upsert: true } );</v>
      </c>
      <c r="AA49" t="str">
        <f t="shared" si="5"/>
        <v>db.pacientes.updateOne({"_id":ObjectId('61e34256ec4ec02e84f5df75')},{ $set: { "seguimientos": [{"id": "2015","seccion1": {"fechaSeguimiento": "2015-12-3","institucion": "Clínica y Maternidad del Sol","fallecimiento": "No","fechaFallecimiento": "","causaFallecimiento": "","nivelEducativo": "","actividadLaboral": "","coberturaSocial": "Sí","tratamientoAntibioticoHospitalizado": "","embarazo": "No"},"seccion4": {"cultivos": "10"},"seccion5": {"toleranciaGlucosa": "No realizada","toleranciaGlucosaRealizada": "","vitaminaD": "Realizada","vitaminaDRealizada": "Normal","inmunoglobulina": "Realizada","inmunoglobulinaRealizada": "&lt; 500"},"seccion6": {"actividadDeportiva": "Sí"}}]}}, { upsert: true } );</v>
      </c>
    </row>
    <row r="50" spans="1:27" x14ac:dyDescent="0.3">
      <c r="A50" t="s">
        <v>1583</v>
      </c>
      <c r="B50">
        <v>145</v>
      </c>
      <c r="C50">
        <v>2016</v>
      </c>
      <c r="D50" s="5">
        <v>42606</v>
      </c>
      <c r="E50" s="5" t="str">
        <f t="shared" si="0"/>
        <v>2016-8-24</v>
      </c>
      <c r="F50" t="s">
        <v>361</v>
      </c>
      <c r="G50" t="s">
        <v>35</v>
      </c>
      <c r="L50" t="s">
        <v>281</v>
      </c>
      <c r="N50" t="s">
        <v>35</v>
      </c>
      <c r="O50" t="s">
        <v>48</v>
      </c>
      <c r="P50" t="s">
        <v>118</v>
      </c>
      <c r="Q50" t="s">
        <v>256</v>
      </c>
      <c r="R50" t="s">
        <v>256</v>
      </c>
      <c r="S50" t="s">
        <v>256</v>
      </c>
      <c r="T50" t="s">
        <v>256</v>
      </c>
      <c r="U50" t="s">
        <v>256</v>
      </c>
      <c r="V50" t="s">
        <v>281</v>
      </c>
      <c r="W50" t="str">
        <f t="shared" si="1"/>
        <v>db.pacientes.updateOne({"_id":ObjectId('61e34256ec4ec02e84f5df75')},{ $set: { "seguimientos": [{"id": "2016","seccion1": {"fechaSeguimiento": "2016-8-24","institucion": "Clínica y Maternidad del Sol",</v>
      </c>
      <c r="X50" t="str">
        <f t="shared" si="2"/>
        <v>"fallecimiento": "No","fechaFallecimiento": "","causaFallecimiento": "","nivelEducativo": "","actividadLaboral": "","coberturaSocial": "Sí","tratamientoAntibioticoHospitalizado": "","embarazo": "No"},</v>
      </c>
      <c r="Y50" t="str">
        <f t="shared" si="3"/>
        <v>"seccion4": {"cultivos": "5"},"seccion5": {"toleranciaGlucosa": "No realizada","toleranciaGlucosaRealizada": "","vitaminaD": "","vitaminaDRealizada": "","inmunoglobulina": "",</v>
      </c>
      <c r="Z50" t="str">
        <f t="shared" si="4"/>
        <v>"inmunoglobulinaRealizada": ""},"seccion6": {"actividadDeportiva": "Sí"}}]}}, { upsert: true } );</v>
      </c>
      <c r="AA50" t="str">
        <f t="shared" si="5"/>
        <v>db.pacientes.updateOne({"_id":ObjectId('61e34256ec4ec02e84f5df75')},{ $set: { "seguimientos": [{"id": "2016","seccion1": {"fechaSeguimiento": "2016-8-24","institucion": "Clínica y Maternidad del Sol","fallecimiento": "No","fechaFallecimiento": "","causaFallecimiento": "","nivelEducativo": "","actividadLaboral": "","coberturaSocial": "Sí","tratamientoAntibioticoHospitalizado": "","embarazo": "No"},"seccion4": {"cultivos": "5"},"seccion5": {"toleranciaGlucosa": "No realizada","toleranciaGlucosaRealizada": "","vitaminaD": "","vitaminaDRealizada": "","inmunoglobulina": "","inmunoglobulinaRealizada": ""},"seccion6": {"actividadDeportiva": "Sí"}}]}}, { upsert: true } );</v>
      </c>
    </row>
    <row r="51" spans="1:27" x14ac:dyDescent="0.3">
      <c r="A51" t="s">
        <v>1600</v>
      </c>
      <c r="B51">
        <v>146</v>
      </c>
      <c r="C51">
        <v>2011</v>
      </c>
      <c r="D51" s="5">
        <v>40841</v>
      </c>
      <c r="E51" s="5" t="str">
        <f t="shared" si="0"/>
        <v>2011-10-25</v>
      </c>
      <c r="F51" t="s">
        <v>361</v>
      </c>
      <c r="G51" t="s">
        <v>35</v>
      </c>
      <c r="L51" t="s">
        <v>281</v>
      </c>
      <c r="M51" t="s">
        <v>45</v>
      </c>
      <c r="N51" t="s">
        <v>35</v>
      </c>
      <c r="O51" t="s">
        <v>48</v>
      </c>
      <c r="P51" t="s">
        <v>118</v>
      </c>
      <c r="Q51" t="s">
        <v>256</v>
      </c>
      <c r="R51" t="s">
        <v>256</v>
      </c>
      <c r="S51" t="s">
        <v>256</v>
      </c>
      <c r="T51" t="s">
        <v>256</v>
      </c>
      <c r="U51" t="s">
        <v>256</v>
      </c>
      <c r="V51" t="s">
        <v>256</v>
      </c>
      <c r="W51" t="str">
        <f t="shared" si="1"/>
        <v>db.pacientes.updateOne({"_id":ObjectId('61e34256ec4ec02e84f5df86')},{ $set: { "seguimientos": [{"id": "2011","seccion1": {"fechaSeguimiento": "2011-10-25","institucion": "Clínica y Maternidad del Sol",</v>
      </c>
      <c r="X51" t="str">
        <f t="shared" si="2"/>
        <v>"fallecimiento": "No","fechaFallecimiento": "","causaFallecimiento": "","nivelEducativo": "","actividadLaboral": "","coberturaSocial": "Sí","tratamientoAntibioticoHospitalizado": "1","embarazo": "No"},</v>
      </c>
      <c r="Y51" t="str">
        <f t="shared" si="3"/>
        <v>"seccion4": {"cultivos": "5"},"seccion5": {"toleranciaGlucosa": "No realizada","toleranciaGlucosaRealizada": "","vitaminaD": "","vitaminaDRealizada": "","inmunoglobulina": "",</v>
      </c>
      <c r="Z51" t="str">
        <f t="shared" si="4"/>
        <v>"inmunoglobulinaRealizada": ""},"seccion6": {"actividadDeportiva": ""}}]}}, { upsert: true } );</v>
      </c>
      <c r="AA51" t="str">
        <f t="shared" si="5"/>
        <v>db.pacientes.updateOne({"_id":ObjectId('61e34256ec4ec02e84f5df86')},{ $set: { "seguimientos": [{"id": "2011","seccion1": {"fechaSeguimiento": "2011-10-25","institucion": "Clínica y Maternidad del Sol","fallecimiento": "No","fechaFallecimiento": "","causaFallecimiento": "","nivelEducativo": "","actividadLaboral": "","coberturaSocial": "Sí","tratamientoAntibioticoHospitalizado": "1","embarazo": "No"},"seccion4": {"cultivos": "5"},"seccion5":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52" spans="1:27" x14ac:dyDescent="0.3">
      <c r="A52" t="s">
        <v>1600</v>
      </c>
      <c r="B52">
        <v>146</v>
      </c>
      <c r="C52">
        <v>2012</v>
      </c>
      <c r="D52" s="5">
        <v>41254</v>
      </c>
      <c r="E52" s="5" t="str">
        <f t="shared" si="0"/>
        <v>2012-12-11</v>
      </c>
      <c r="F52" t="s">
        <v>361</v>
      </c>
      <c r="G52" t="s">
        <v>35</v>
      </c>
      <c r="L52" t="s">
        <v>281</v>
      </c>
      <c r="N52" t="s">
        <v>35</v>
      </c>
      <c r="O52" t="s">
        <v>46</v>
      </c>
      <c r="P52" t="s">
        <v>261</v>
      </c>
      <c r="Q52" t="s">
        <v>34</v>
      </c>
      <c r="R52" t="s">
        <v>256</v>
      </c>
      <c r="S52" t="s">
        <v>256</v>
      </c>
      <c r="T52" t="s">
        <v>261</v>
      </c>
      <c r="U52" t="s">
        <v>40</v>
      </c>
      <c r="V52" t="s">
        <v>256</v>
      </c>
      <c r="W52" t="str">
        <f t="shared" si="1"/>
        <v>db.pacientes.updateOne({"_id":ObjectId('61e34256ec4ec02e84f5df86')},{ $set: { "seguimientos": [{"id": "2012","seccion1": {"fechaSeguimiento": "2012-12-11","institucion": "Clínica y Maternidad del Sol",</v>
      </c>
      <c r="X52" t="str">
        <f t="shared" si="2"/>
        <v>"fallecimiento": "No","fechaFallecimiento": "","causaFallecimiento": "","nivelEducativo": "","actividadLaboral": "","coberturaSocial": "Sí","tratamientoAntibioticoHospitalizado": "","embarazo": "No"},</v>
      </c>
      <c r="Y52" t="str">
        <f t="shared" si="3"/>
        <v>"seccion4": {"cultivos": "3"},"seccion5": {"toleranciaGlucosa": "Realizada","toleranciaGlucosaRealizada": "Normal","vitaminaD": "","vitaminaDRealizada": "","inmunoglobulina": "Realizada",</v>
      </c>
      <c r="Z52" t="str">
        <f t="shared" si="4"/>
        <v>"inmunoglobulinaRealizada": "&lt; 500"},"seccion6": {"actividadDeportiva": ""}}]}}, { upsert: true } );</v>
      </c>
      <c r="AA52" t="str">
        <f t="shared" si="5"/>
        <v>db.pacientes.updateOne({"_id":ObjectId('61e34256ec4ec02e84f5df86')},{ $set: { "seguimientos": [{"id": "2012","seccion1": {"fechaSeguimiento": "2012-12-11","institucion": "Clínica y Maternidad del Sol","fallecimiento": "No","fechaFallecimiento": "","causaFallecimiento": "","nivelEducativo": "","actividadLaboral": "","coberturaSocial": "Sí","tratamientoAntibioticoHospitalizado": "","embarazo": "No"},"seccion4": {"cultivos": "3"},"seccion5": {"toleranciaGlucosa": "Realizada","toleranciaGlucosaRealizada": "Normal","vitaminaD": "","vitaminaDRealizada": "","inmunoglobulina": "Realizada","inmunoglobulinaRealizada": "&lt; 500"},"seccion6": {"actividadDeportiva": ""}}]}}, { upsert: true } );</v>
      </c>
    </row>
    <row r="53" spans="1:27" x14ac:dyDescent="0.3">
      <c r="A53" t="s">
        <v>1600</v>
      </c>
      <c r="B53">
        <v>146</v>
      </c>
      <c r="C53">
        <v>2013</v>
      </c>
      <c r="D53" s="5">
        <v>41556</v>
      </c>
      <c r="E53" s="5" t="str">
        <f t="shared" si="0"/>
        <v>2013-10-9</v>
      </c>
      <c r="F53" t="s">
        <v>361</v>
      </c>
      <c r="G53" t="s">
        <v>35</v>
      </c>
      <c r="L53" t="s">
        <v>281</v>
      </c>
      <c r="N53" t="s">
        <v>35</v>
      </c>
      <c r="O53" t="s">
        <v>46</v>
      </c>
      <c r="P53" t="s">
        <v>118</v>
      </c>
      <c r="Q53" t="s">
        <v>256</v>
      </c>
      <c r="R53" t="s">
        <v>256</v>
      </c>
      <c r="S53" t="s">
        <v>256</v>
      </c>
      <c r="T53" t="s">
        <v>256</v>
      </c>
      <c r="U53" t="s">
        <v>256</v>
      </c>
      <c r="V53" t="s">
        <v>256</v>
      </c>
      <c r="W53" t="str">
        <f t="shared" si="1"/>
        <v>db.pacientes.updateOne({"_id":ObjectId('61e34256ec4ec02e84f5df86')},{ $set: { "seguimientos": [{"id": "2013","seccion1": {"fechaSeguimiento": "2013-10-9","institucion": "Clínica y Maternidad del Sol",</v>
      </c>
      <c r="X53" t="str">
        <f t="shared" si="2"/>
        <v>"fallecimiento": "No","fechaFallecimiento": "","causaFallecimiento": "","nivelEducativo": "","actividadLaboral": "","coberturaSocial": "Sí","tratamientoAntibioticoHospitalizado": "","embarazo": "No"},</v>
      </c>
      <c r="Y53" t="str">
        <f t="shared" si="3"/>
        <v>"seccion4": {"cultivos": "3"},"seccion5": {"toleranciaGlucosa": "No realizada","toleranciaGlucosaRealizada": "","vitaminaD": "","vitaminaDRealizada": "","inmunoglobulina": "",</v>
      </c>
      <c r="Z53" t="str">
        <f t="shared" si="4"/>
        <v>"inmunoglobulinaRealizada": ""},"seccion6": {"actividadDeportiva": ""}}]}}, { upsert: true } );</v>
      </c>
      <c r="AA53" t="str">
        <f t="shared" si="5"/>
        <v>db.pacientes.updateOne({"_id":ObjectId('61e34256ec4ec02e84f5df86')},{ $set: { "seguimientos": [{"id": "2013","seccion1": {"fechaSeguimiento": "2013-10-9","institucion": "Clínica y Maternidad del Sol","fallecimiento": "No","fechaFallecimiento": "","causaFallecimiento": "","nivelEducativo": "","actividadLaboral": "","coberturaSocial": "Sí","tratamientoAntibioticoHospitalizado": "","embarazo": "No"},"seccion4": {"cultivos": "3"},"seccion5":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54" spans="1:27" x14ac:dyDescent="0.3">
      <c r="A54" t="s">
        <v>1600</v>
      </c>
      <c r="B54">
        <v>146</v>
      </c>
      <c r="C54">
        <v>2014</v>
      </c>
      <c r="D54" s="5">
        <v>41976</v>
      </c>
      <c r="E54" s="5" t="str">
        <f t="shared" si="0"/>
        <v>2014-12-3</v>
      </c>
      <c r="F54" t="s">
        <v>361</v>
      </c>
      <c r="G54" t="s">
        <v>35</v>
      </c>
      <c r="L54" t="s">
        <v>281</v>
      </c>
      <c r="N54" t="s">
        <v>35</v>
      </c>
      <c r="P54" t="s">
        <v>118</v>
      </c>
      <c r="Q54" t="s">
        <v>256</v>
      </c>
      <c r="R54" t="s">
        <v>256</v>
      </c>
      <c r="S54" t="s">
        <v>256</v>
      </c>
      <c r="T54" t="s">
        <v>256</v>
      </c>
      <c r="U54" t="s">
        <v>256</v>
      </c>
      <c r="V54" t="s">
        <v>281</v>
      </c>
      <c r="W54" t="str">
        <f t="shared" si="1"/>
        <v>db.pacientes.updateOne({"_id":ObjectId('61e34256ec4ec02e84f5df86')},{ $set: { "seguimientos": [{"id": "2014","seccion1": {"fechaSeguimiento": "2014-12-3","institucion": "Clínica y Maternidad del Sol",</v>
      </c>
      <c r="X54" t="str">
        <f t="shared" si="2"/>
        <v>"fallecimiento": "No","fechaFallecimiento": "","causaFallecimiento": "","nivelEducativo": "","actividadLaboral": "","coberturaSocial": "Sí","tratamientoAntibioticoHospitalizado": "","embarazo": "No"},</v>
      </c>
      <c r="Y54" t="str">
        <f t="shared" si="3"/>
        <v>"seccion4": {"cultivos": ""},"seccion5": {"toleranciaGlucosa": "No realizada","toleranciaGlucosaRealizada": "","vitaminaD": "","vitaminaDRealizada": "","inmunoglobulina": "",</v>
      </c>
      <c r="Z54" t="str">
        <f t="shared" si="4"/>
        <v>"inmunoglobulinaRealizada": ""},"seccion6": {"actividadDeportiva": "Sí"}}]}}, { upsert: true } );</v>
      </c>
      <c r="AA54" t="str">
        <f t="shared" si="5"/>
        <v>db.pacientes.updateOne({"_id":ObjectId('61e34256ec4ec02e84f5df86')},{ $set: { "seguimientos": [{"id": "2014","seccion1": {"fechaSeguimiento": "2014-12-3","institucion": "Clínica y Maternidad del Sol","fallecimiento": "No","fechaFallecimiento": "","causaFallecimiento": "","nivelEducativo": "","actividadLaboral": "","coberturaSocial": "Sí","tratamientoAntibioticoHospitalizado": "","embarazo": "No"},"seccion4": {"cultivos": ""},"seccion5": {"toleranciaGlucosa": "No realizada","toleranciaGlucosaRealizada": "","vitaminaD": "","vitaminaDRealizada": "","inmunoglobulina": "","inmunoglobulinaRealizada": ""},"seccion6": {"actividadDeportiva": "Sí"}}]}}, { upsert: true } );</v>
      </c>
    </row>
    <row r="55" spans="1:27" x14ac:dyDescent="0.3">
      <c r="A55" t="s">
        <v>1600</v>
      </c>
      <c r="B55">
        <v>146</v>
      </c>
      <c r="C55">
        <v>2016</v>
      </c>
      <c r="D55" s="5">
        <v>42662</v>
      </c>
      <c r="E55" s="5" t="str">
        <f t="shared" si="0"/>
        <v>2016-10-19</v>
      </c>
      <c r="F55" t="s">
        <v>361</v>
      </c>
      <c r="G55" t="s">
        <v>35</v>
      </c>
      <c r="L55" t="s">
        <v>281</v>
      </c>
      <c r="N55" t="s">
        <v>35</v>
      </c>
      <c r="O55" t="s">
        <v>45</v>
      </c>
      <c r="P55" t="s">
        <v>118</v>
      </c>
      <c r="Q55" t="s">
        <v>256</v>
      </c>
      <c r="R55" t="s">
        <v>256</v>
      </c>
      <c r="S55" t="s">
        <v>256</v>
      </c>
      <c r="T55" t="s">
        <v>256</v>
      </c>
      <c r="U55" t="s">
        <v>256</v>
      </c>
      <c r="V55" t="s">
        <v>281</v>
      </c>
      <c r="W55" t="str">
        <f t="shared" si="1"/>
        <v>db.pacientes.updateOne({"_id":ObjectId('61e34256ec4ec02e84f5df86')},{ $set: { "seguimientos": [{"id": "2016","seccion1": {"fechaSeguimiento": "2016-10-19","institucion": "Clínica y Maternidad del Sol",</v>
      </c>
      <c r="X55" t="str">
        <f t="shared" si="2"/>
        <v>"fallecimiento": "No","fechaFallecimiento": "","causaFallecimiento": "","nivelEducativo": "","actividadLaboral": "","coberturaSocial": "Sí","tratamientoAntibioticoHospitalizado": "","embarazo": "No"},</v>
      </c>
      <c r="Y55" t="str">
        <f t="shared" si="3"/>
        <v>"seccion4": {"cultivos": "1"},"seccion5": {"toleranciaGlucosa": "No realizada","toleranciaGlucosaRealizada": "","vitaminaD": "","vitaminaDRealizada": "","inmunoglobulina": "",</v>
      </c>
      <c r="Z55" t="str">
        <f t="shared" si="4"/>
        <v>"inmunoglobulinaRealizada": ""},"seccion6": {"actividadDeportiva": "Sí"}}]}}, { upsert: true } );</v>
      </c>
      <c r="AA55" t="str">
        <f t="shared" si="5"/>
        <v>db.pacientes.updateOne({"_id":ObjectId('61e34256ec4ec02e84f5df86')},{ $set: { "seguimientos": [{"id": "2016","seccion1": {"fechaSeguimiento": "2016-10-19","institucion": "Clínica y Maternidad del Sol","fallecimiento": "No","fechaFallecimiento": "","causaFallecimiento": "","nivelEducativo": "","actividadLaboral": "","coberturaSocial": "Sí","tratamientoAntibioticoHospitalizado": "","embarazo": "No"},"seccion4": {"cultivos": "1"},"seccion5": {"toleranciaGlucosa": "No realizada","toleranciaGlucosaRealizada": "","vitaminaD": "","vitaminaDRealizada": "","inmunoglobulina": "","inmunoglobulinaRealizada": ""},"seccion6": {"actividadDeportiva": "Sí"}}]}}, { upsert: true } );</v>
      </c>
    </row>
    <row r="56" spans="1:27" x14ac:dyDescent="0.3">
      <c r="A56" t="s">
        <v>1599</v>
      </c>
      <c r="B56">
        <v>148</v>
      </c>
      <c r="C56">
        <v>2011</v>
      </c>
      <c r="D56" s="5">
        <v>40806</v>
      </c>
      <c r="E56" s="5" t="str">
        <f t="shared" si="0"/>
        <v>2011-9-20</v>
      </c>
      <c r="F56" t="s">
        <v>361</v>
      </c>
      <c r="G56" t="s">
        <v>35</v>
      </c>
      <c r="K56" t="s">
        <v>76</v>
      </c>
      <c r="L56" t="s">
        <v>281</v>
      </c>
      <c r="N56" t="s">
        <v>35</v>
      </c>
      <c r="O56" t="s">
        <v>37</v>
      </c>
      <c r="P56" t="s">
        <v>118</v>
      </c>
      <c r="Q56" t="s">
        <v>256</v>
      </c>
      <c r="R56" t="s">
        <v>256</v>
      </c>
      <c r="S56" t="s">
        <v>256</v>
      </c>
      <c r="T56" t="s">
        <v>256</v>
      </c>
      <c r="U56" t="s">
        <v>256</v>
      </c>
      <c r="V56" t="s">
        <v>256</v>
      </c>
      <c r="W56" t="str">
        <f t="shared" si="1"/>
        <v>db.pacientes.updateOne({"_id":ObjectId('61e34256ec4ec02e84f5df85')},{ $set: { "seguimientos": [{"id": "2011","seccion1": {"fechaSeguimiento": "2011-9-20","institucion": "Clínica y Maternidad del Sol",</v>
      </c>
      <c r="X56" t="str">
        <f t="shared" si="2"/>
        <v>"fallecimiento": "No","fechaFallecimiento": "","causaFallecimiento": "","nivelEducativo": "","actividadLaboral": "Trabaja, completo","coberturaSocial": "Sí","tratamientoAntibioticoHospitalizado": "","embarazo": "No"},</v>
      </c>
      <c r="Y56" t="str">
        <f t="shared" si="3"/>
        <v>"seccion4": {"cultivos": "2"},"seccion5": {"toleranciaGlucosa": "No realizada","toleranciaGlucosaRealizada": "","vitaminaD": "","vitaminaDRealizada": "","inmunoglobulina": "",</v>
      </c>
      <c r="Z56" t="str">
        <f t="shared" si="4"/>
        <v>"inmunoglobulinaRealizada": ""},"seccion6": {"actividadDeportiva": ""}}]}}, { upsert: true } );</v>
      </c>
      <c r="AA56" t="str">
        <f t="shared" si="5"/>
        <v>db.pacientes.updateOne({"_id":ObjectId('61e34256ec4ec02e84f5df85')},{ $set: { "seguimientos": [{"id": "2011","seccion1": {"fechaSeguimiento": "2011-9-20","institucion": "Clínica y Maternidad del Sol","fallecimiento": "No","fechaFallecimiento": "","causaFallecimiento": "","nivelEducativo": "","actividadLaboral": "Trabaja, completo","coberturaSocial": "Sí","tratamientoAntibioticoHospitalizado": "","embarazo": "No"},"seccion4": {"cultivos": "2"},"seccion5":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57" spans="1:27" x14ac:dyDescent="0.3">
      <c r="A57" t="s">
        <v>1599</v>
      </c>
      <c r="B57">
        <v>148</v>
      </c>
      <c r="C57">
        <v>2012</v>
      </c>
      <c r="D57" s="5">
        <v>41177</v>
      </c>
      <c r="E57" s="5" t="str">
        <f t="shared" si="0"/>
        <v>2012-9-25</v>
      </c>
      <c r="F57" t="s">
        <v>361</v>
      </c>
      <c r="G57" t="s">
        <v>35</v>
      </c>
      <c r="K57" t="s">
        <v>76</v>
      </c>
      <c r="L57" t="s">
        <v>281</v>
      </c>
      <c r="N57" t="s">
        <v>35</v>
      </c>
      <c r="O57" t="s">
        <v>37</v>
      </c>
      <c r="P57" t="s">
        <v>118</v>
      </c>
      <c r="Q57" t="s">
        <v>256</v>
      </c>
      <c r="R57" t="s">
        <v>256</v>
      </c>
      <c r="S57" t="s">
        <v>256</v>
      </c>
      <c r="T57" t="s">
        <v>261</v>
      </c>
      <c r="U57" t="s">
        <v>40</v>
      </c>
      <c r="V57" t="s">
        <v>281</v>
      </c>
      <c r="W57" t="str">
        <f t="shared" si="1"/>
        <v>db.pacientes.updateOne({"_id":ObjectId('61e34256ec4ec02e84f5df85')},{ $set: { "seguimientos": [{"id": "2012","seccion1": {"fechaSeguimiento": "2012-9-25","institucion": "Clínica y Maternidad del Sol",</v>
      </c>
      <c r="X57" t="str">
        <f t="shared" si="2"/>
        <v>"fallecimiento": "No","fechaFallecimiento": "","causaFallecimiento": "","nivelEducativo": "","actividadLaboral": "Trabaja, completo","coberturaSocial": "Sí","tratamientoAntibioticoHospitalizado": "","embarazo": "No"},</v>
      </c>
      <c r="Y57" t="str">
        <f t="shared" si="3"/>
        <v>"seccion4": {"cultivos": "2"},"seccion5": {"toleranciaGlucosa": "No realizada","toleranciaGlucosaRealizada": "","vitaminaD": "","vitaminaDRealizada": "","inmunoglobulina": "Realizada",</v>
      </c>
      <c r="Z57" t="str">
        <f t="shared" si="4"/>
        <v>"inmunoglobulinaRealizada": "&lt; 500"},"seccion6": {"actividadDeportiva": "Sí"}}]}}, { upsert: true } );</v>
      </c>
      <c r="AA57" t="str">
        <f t="shared" si="5"/>
        <v>db.pacientes.updateOne({"_id":ObjectId('61e34256ec4ec02e84f5df85')},{ $set: { "seguimientos": [{"id": "2012","seccion1": {"fechaSeguimiento": "2012-9-25","institucion": "Clínica y Maternidad del Sol","fallecimiento": "No","fechaFallecimiento": "","causaFallecimiento": "","nivelEducativo": "","actividadLaboral": "Trabaja, completo","coberturaSocial": "Sí","tratamientoAntibioticoHospitalizado": "","embarazo": "No"},"seccion4": {"cultivos": "2"},"seccion5": {"toleranciaGlucosa": "No realizada","toleranciaGlucosaRealizada": "","vitaminaD": "","vitaminaDRealizada": "","inmunoglobulina": "Realizada","inmunoglobulinaRealizada": "&lt; 500"},"seccion6": {"actividadDeportiva": "Sí"}}]}}, { upsert: true } );</v>
      </c>
    </row>
    <row r="58" spans="1:27" x14ac:dyDescent="0.3">
      <c r="A58" t="s">
        <v>1599</v>
      </c>
      <c r="B58">
        <v>148</v>
      </c>
      <c r="C58">
        <v>2013</v>
      </c>
      <c r="D58" s="5">
        <v>41556</v>
      </c>
      <c r="E58" s="5" t="str">
        <f t="shared" si="0"/>
        <v>2013-10-9</v>
      </c>
      <c r="F58" t="s">
        <v>361</v>
      </c>
      <c r="G58" t="s">
        <v>35</v>
      </c>
      <c r="J58" t="s">
        <v>88</v>
      </c>
      <c r="K58" t="s">
        <v>76</v>
      </c>
      <c r="L58" t="s">
        <v>281</v>
      </c>
      <c r="N58" t="s">
        <v>35</v>
      </c>
      <c r="P58" t="s">
        <v>118</v>
      </c>
      <c r="Q58" t="s">
        <v>256</v>
      </c>
      <c r="R58" t="s">
        <v>256</v>
      </c>
      <c r="S58" t="s">
        <v>256</v>
      </c>
      <c r="T58" t="s">
        <v>256</v>
      </c>
      <c r="U58" t="s">
        <v>256</v>
      </c>
      <c r="V58" t="s">
        <v>281</v>
      </c>
      <c r="W58" t="str">
        <f t="shared" si="1"/>
        <v>db.pacientes.updateOne({"_id":ObjectId('61e34256ec4ec02e84f5df85')},{ $set: { "seguimientos": [{"id": "2013","seccion1": {"fechaSeguimiento": "2013-10-9","institucion": "Clínica y Maternidad del Sol",</v>
      </c>
      <c r="X58" t="str">
        <f t="shared" si="2"/>
        <v>"fallecimiento": "No","fechaFallecimiento": "","causaFallecimiento": "","nivelEducativo": "Universitario Completo","actividadLaboral": "Trabaja, completo","coberturaSocial": "Sí","tratamientoAntibioticoHospitalizado": "","embarazo": "No"},</v>
      </c>
      <c r="Y58" t="str">
        <f t="shared" si="3"/>
        <v>"seccion4": {"cultivos": ""},"seccion5": {"toleranciaGlucosa": "No realizada","toleranciaGlucosaRealizada": "","vitaminaD": "","vitaminaDRealizada": "","inmunoglobulina": "",</v>
      </c>
      <c r="Z58" t="str">
        <f t="shared" si="4"/>
        <v>"inmunoglobulinaRealizada": ""},"seccion6": {"actividadDeportiva": "Sí"}}]}}, { upsert: true } );</v>
      </c>
      <c r="AA58" t="str">
        <f t="shared" si="5"/>
        <v>db.pacientes.updateOne({"_id":ObjectId('61e34256ec4ec02e84f5df85')},{ $set: { "seguimientos": [{"id": "2013","seccion1": {"fechaSeguimiento": "2013-10-9","institucion": "Clínica y Maternidad del Sol","fallecimiento": "No","fechaFallecimiento": "","causaFallecimiento": "","nivelEducativo": "Universitario Completo","actividadLaboral": "Trabaja, completo","coberturaSocial": "Sí","tratamientoAntibioticoHospitalizado": "","embarazo": "No"},"seccion4": {"cultivos": ""},"seccion5": {"toleranciaGlucosa": "No realizada","toleranciaGlucosaRealizada": "","vitaminaD": "","vitaminaDRealizada": "","inmunoglobulina": "","inmunoglobulinaRealizada": ""},"seccion6": {"actividadDeportiva": "Sí"}}]}}, { upsert: true } );</v>
      </c>
    </row>
    <row r="59" spans="1:27" x14ac:dyDescent="0.3">
      <c r="A59" t="s">
        <v>1599</v>
      </c>
      <c r="B59">
        <v>148</v>
      </c>
      <c r="C59">
        <v>2014</v>
      </c>
      <c r="D59" s="5">
        <v>41934</v>
      </c>
      <c r="E59" s="5" t="str">
        <f t="shared" si="0"/>
        <v>2014-10-22</v>
      </c>
      <c r="F59" t="s">
        <v>361</v>
      </c>
      <c r="G59" t="s">
        <v>35</v>
      </c>
      <c r="J59" t="s">
        <v>75</v>
      </c>
      <c r="K59" t="s">
        <v>76</v>
      </c>
      <c r="L59" t="s">
        <v>281</v>
      </c>
      <c r="N59" t="s">
        <v>35</v>
      </c>
      <c r="P59" t="s">
        <v>118</v>
      </c>
      <c r="Q59" t="s">
        <v>256</v>
      </c>
      <c r="R59" t="s">
        <v>256</v>
      </c>
      <c r="S59" t="s">
        <v>256</v>
      </c>
      <c r="T59" t="s">
        <v>256</v>
      </c>
      <c r="U59" t="s">
        <v>256</v>
      </c>
      <c r="V59" t="s">
        <v>281</v>
      </c>
      <c r="W59" t="str">
        <f t="shared" si="1"/>
        <v>db.pacientes.updateOne({"_id":ObjectId('61e34256ec4ec02e84f5df85')},{ $set: { "seguimientos": [{"id": "2014","seccion1": {"fechaSeguimiento": "2014-10-22","institucion": "Clínica y Maternidad del Sol",</v>
      </c>
      <c r="X59" t="str">
        <f t="shared" si="2"/>
        <v>"fallecimiento": "No","fechaFallecimiento": "","causaFallecimiento": "","nivelEducativo": "Terciario completo","actividadLaboral": "Trabaja, completo","coberturaSocial": "Sí","tratamientoAntibioticoHospitalizado": "","embarazo": "No"},</v>
      </c>
      <c r="Y59" t="str">
        <f t="shared" si="3"/>
        <v>"seccion4": {"cultivos": ""},"seccion5": {"toleranciaGlucosa": "No realizada","toleranciaGlucosaRealizada": "","vitaminaD": "","vitaminaDRealizada": "","inmunoglobulina": "",</v>
      </c>
      <c r="Z59" t="str">
        <f t="shared" si="4"/>
        <v>"inmunoglobulinaRealizada": ""},"seccion6": {"actividadDeportiva": "Sí"}}]}}, { upsert: true } );</v>
      </c>
      <c r="AA59" t="str">
        <f t="shared" si="5"/>
        <v>db.pacientes.updateOne({"_id":ObjectId('61e34256ec4ec02e84f5df85')},{ $set: { "seguimientos": [{"id": "2014","seccion1": {"fechaSeguimiento": "2014-10-22","institucion": "Clínica y Maternidad del Sol","fallecimiento": "No","fechaFallecimiento": "","causaFallecimiento": "","nivelEducativo": "Terciario completo","actividadLaboral": "Trabaja, completo","coberturaSocial": "Sí","tratamientoAntibioticoHospitalizado": "","embarazo": "No"},"seccion4": {"cultivos": ""},"seccion5": {"toleranciaGlucosa": "No realizada","toleranciaGlucosaRealizada": "","vitaminaD": "","vitaminaDRealizada": "","inmunoglobulina": "","inmunoglobulinaRealizada": ""},"seccion6": {"actividadDeportiva": "Sí"}}]}}, { upsert: true } );</v>
      </c>
    </row>
    <row r="60" spans="1:27" x14ac:dyDescent="0.3">
      <c r="A60" t="s">
        <v>1599</v>
      </c>
      <c r="B60">
        <v>148</v>
      </c>
      <c r="C60">
        <v>2015</v>
      </c>
      <c r="D60" s="5">
        <v>42312</v>
      </c>
      <c r="E60" s="5" t="str">
        <f t="shared" si="0"/>
        <v>2015-11-4</v>
      </c>
      <c r="F60" t="s">
        <v>361</v>
      </c>
      <c r="G60" t="s">
        <v>35</v>
      </c>
      <c r="K60" t="s">
        <v>76</v>
      </c>
      <c r="L60" t="s">
        <v>281</v>
      </c>
      <c r="N60" t="s">
        <v>35</v>
      </c>
      <c r="O60" t="s">
        <v>37</v>
      </c>
      <c r="P60" t="s">
        <v>118</v>
      </c>
      <c r="Q60" t="s">
        <v>256</v>
      </c>
      <c r="R60" t="s">
        <v>261</v>
      </c>
      <c r="S60" t="s">
        <v>34</v>
      </c>
      <c r="T60" t="s">
        <v>261</v>
      </c>
      <c r="U60" t="s">
        <v>34</v>
      </c>
      <c r="V60" t="s">
        <v>281</v>
      </c>
      <c r="W60" t="str">
        <f t="shared" si="1"/>
        <v>db.pacientes.updateOne({"_id":ObjectId('61e34256ec4ec02e84f5df85')},{ $set: { "seguimientos": [{"id": "2015","seccion1": {"fechaSeguimiento": "2015-11-4","institucion": "Clínica y Maternidad del Sol",</v>
      </c>
      <c r="X60" t="str">
        <f t="shared" si="2"/>
        <v>"fallecimiento": "No","fechaFallecimiento": "","causaFallecimiento": "","nivelEducativo": "","actividadLaboral": "Trabaja, completo","coberturaSocial": "Sí","tratamientoAntibioticoHospitalizado": "","embarazo": "No"},</v>
      </c>
      <c r="Y60" t="str">
        <f t="shared" si="3"/>
        <v>"seccion4": {"cultivos": "2"},"seccion5": {"toleranciaGlucosa": "No realizada","toleranciaGlucosaRealizada": "","vitaminaD": "Realizada","vitaminaDRealizada": "Normal","inmunoglobulina": "Realizada",</v>
      </c>
      <c r="Z60" t="str">
        <f t="shared" si="4"/>
        <v>"inmunoglobulinaRealizada": "Normal"},"seccion6": {"actividadDeportiva": "Sí"}}]}}, { upsert: true } );</v>
      </c>
      <c r="AA60" t="str">
        <f t="shared" si="5"/>
        <v>db.pacientes.updateOne({"_id":ObjectId('61e34256ec4ec02e84f5df85')},{ $set: { "seguimientos": [{"id": "2015","seccion1": {"fechaSeguimiento": "2015-11-4","institucion": "Clínica y Maternidad del Sol","fallecimiento": "No","fechaFallecimiento": "","causaFallecimiento": "","nivelEducativo": "","actividadLaboral": "Trabaja, completo","coberturaSocial": "Sí","tratamientoAntibioticoHospitalizado": "","embarazo": "No"},"seccion4": {"cultivos": "2"},"seccion5": {"toleranciaGlucosa": "No realizada","toleranciaGlucosaRealizada": "","vitaminaD": "Realizada","vitaminaDRealizada": "Normal","inmunoglobulina": "Realizada","inmunoglobulinaRealizada": "Normal"},"seccion6": {"actividadDeportiva": "Sí"}}]}}, { upsert: true } );</v>
      </c>
    </row>
    <row r="61" spans="1:27" x14ac:dyDescent="0.3">
      <c r="A61" t="s">
        <v>1599</v>
      </c>
      <c r="B61">
        <v>148</v>
      </c>
      <c r="C61">
        <v>2016</v>
      </c>
      <c r="D61" s="5">
        <v>42634</v>
      </c>
      <c r="E61" s="5" t="str">
        <f t="shared" si="0"/>
        <v>2016-9-21</v>
      </c>
      <c r="F61" t="s">
        <v>361</v>
      </c>
      <c r="G61" t="s">
        <v>35</v>
      </c>
      <c r="K61" t="s">
        <v>76</v>
      </c>
      <c r="L61" t="s">
        <v>281</v>
      </c>
      <c r="N61" t="s">
        <v>35</v>
      </c>
      <c r="O61" t="s">
        <v>45</v>
      </c>
      <c r="P61" t="s">
        <v>118</v>
      </c>
      <c r="Q61" t="s">
        <v>256</v>
      </c>
      <c r="R61" t="s">
        <v>261</v>
      </c>
      <c r="S61" t="s">
        <v>321</v>
      </c>
      <c r="T61" t="s">
        <v>256</v>
      </c>
      <c r="U61" t="s">
        <v>256</v>
      </c>
      <c r="V61" t="s">
        <v>281</v>
      </c>
      <c r="W61" t="str">
        <f t="shared" si="1"/>
        <v>db.pacientes.updateOne({"_id":ObjectId('61e34256ec4ec02e84f5df85')},{ $set: { "seguimientos": [{"id": "2016","seccion1": {"fechaSeguimiento": "2016-9-21","institucion": "Clínica y Maternidad del Sol",</v>
      </c>
      <c r="X61" t="str">
        <f t="shared" si="2"/>
        <v>"fallecimiento": "No","fechaFallecimiento": "","causaFallecimiento": "","nivelEducativo": "","actividadLaboral": "Trabaja, completo","coberturaSocial": "Sí","tratamientoAntibioticoHospitalizado": "","embarazo": "No"},</v>
      </c>
      <c r="Y61" t="str">
        <f t="shared" si="3"/>
        <v>"seccion4": {"cultivos": "1"},"seccion5": {"toleranciaGlucosa": "No realizada","toleranciaGlucosaRealizada": "","vitaminaD": "Realizada","vitaminaDRealizada": "Bajo","inmunoglobulina": "",</v>
      </c>
      <c r="Z61" t="str">
        <f t="shared" si="4"/>
        <v>"inmunoglobulinaRealizada": ""},"seccion6": {"actividadDeportiva": "Sí"}}]}}, { upsert: true } );</v>
      </c>
      <c r="AA61" t="str">
        <f t="shared" si="5"/>
        <v>db.pacientes.updateOne({"_id":ObjectId('61e34256ec4ec02e84f5df85')},{ $set: { "seguimientos": [{"id": "2016","seccion1": {"fechaSeguimiento": "2016-9-21","institucion": "Clínica y Maternidad del Sol","fallecimiento": "No","fechaFallecimiento": "","causaFallecimiento": "","nivelEducativo": "","actividadLaboral": "Trabaja, completo","coberturaSocial": "Sí","tratamientoAntibioticoHospitalizado": "","embarazo": "No"},"seccion4": {"cultivos": "1"},"seccion5": {"toleranciaGlucosa": "No realizada","toleranciaGlucosaRealizada": "","vitaminaD": "Realizada","vitaminaDRealizada": "Bajo","inmunoglobulina": "","inmunoglobulinaRealizada": ""},"seccion6": {"actividadDeportiva": "Sí"}}]}}, { upsert: true } );</v>
      </c>
    </row>
    <row r="62" spans="1:27" x14ac:dyDescent="0.3">
      <c r="A62" t="s">
        <v>705</v>
      </c>
      <c r="B62">
        <v>149</v>
      </c>
      <c r="C62">
        <v>2011</v>
      </c>
      <c r="D62" s="5">
        <v>40675</v>
      </c>
      <c r="E62" s="5" t="str">
        <f t="shared" si="0"/>
        <v>2011-5-12</v>
      </c>
      <c r="F62" t="s">
        <v>361</v>
      </c>
      <c r="G62" t="s">
        <v>35</v>
      </c>
      <c r="K62" t="s">
        <v>70</v>
      </c>
      <c r="L62" t="s">
        <v>281</v>
      </c>
      <c r="M62" t="s">
        <v>45</v>
      </c>
      <c r="N62" t="s">
        <v>35</v>
      </c>
      <c r="P62" t="s">
        <v>261</v>
      </c>
      <c r="Q62" t="s">
        <v>34</v>
      </c>
      <c r="R62" t="s">
        <v>256</v>
      </c>
      <c r="S62" t="s">
        <v>256</v>
      </c>
      <c r="T62" t="s">
        <v>256</v>
      </c>
      <c r="U62" t="s">
        <v>256</v>
      </c>
      <c r="V62" t="s">
        <v>256</v>
      </c>
      <c r="W62" t="str">
        <f t="shared" si="1"/>
        <v>db.pacientes.updateOne({"_id":ObjectId('61e34254ec4ec02e84f5dc07')},{ $set: { "seguimientos": [{"id": "2011","seccion1": {"fechaSeguimiento": "2011-5-12","institucion": "Clínica y Maternidad del Sol",</v>
      </c>
      <c r="X62" t="str">
        <f t="shared" si="2"/>
        <v>"fallecimiento": "No","fechaFallecimiento": "","causaFallecimiento": "","nivelEducativo": "","actividadLaboral": "No trabaja","coberturaSocial": "Sí","tratamientoAntibioticoHospitalizado": "1","embarazo": "No"},</v>
      </c>
      <c r="Y62" t="str">
        <f t="shared" si="3"/>
        <v>"seccion4": {"cultivos": ""},"seccion5": {"toleranciaGlucosa": "Realizada","toleranciaGlucosaRealizada": "Normal","vitaminaD": "","vitaminaDRealizada": "","inmunoglobulina": "",</v>
      </c>
      <c r="Z62" t="str">
        <f t="shared" si="4"/>
        <v>"inmunoglobulinaRealizada": ""},"seccion6": {"actividadDeportiva": ""}}]}}, { upsert: true } );</v>
      </c>
      <c r="AA62" t="str">
        <f t="shared" si="5"/>
        <v>db.pacientes.updateOne({"_id":ObjectId('61e34254ec4ec02e84f5dc07')},{ $set: { "seguimientos": [{"id": "2011","seccion1": {"fechaSeguimiento": "2011-5-12","institucion": "Clínica y Maternidad del Sol","fallecimiento": "No","fechaFallecimiento": "","causaFallecimiento": "","nivelEducativo": "","actividadLaboral": "No trabaja","coberturaSocial": "Sí","tratamientoAntibioticoHospitalizado": "1","embarazo": "No"},"seccion4": {"cultivos": ""},"seccion5": {"toleranciaGlucosa": "Realizada","toleranciaGlucosaRealizada": "Normal","vitaminaD": "","vitaminaDRealizada": "","inmunoglobulina": "","inmunoglobulinaRealizada": ""},"seccion6": {"actividadDeportiva": ""}}]}}, { upsert: true } );</v>
      </c>
    </row>
    <row r="63" spans="1:27" x14ac:dyDescent="0.3">
      <c r="A63" t="s">
        <v>705</v>
      </c>
      <c r="B63">
        <v>149</v>
      </c>
      <c r="C63">
        <v>2012</v>
      </c>
      <c r="D63" s="5">
        <v>41095</v>
      </c>
      <c r="E63" s="5" t="str">
        <f t="shared" si="0"/>
        <v>2012-7-5</v>
      </c>
      <c r="F63" t="s">
        <v>361</v>
      </c>
      <c r="G63" t="s">
        <v>35</v>
      </c>
      <c r="K63" t="s">
        <v>70</v>
      </c>
      <c r="L63" t="s">
        <v>281</v>
      </c>
      <c r="N63" t="s">
        <v>35</v>
      </c>
      <c r="O63" t="s">
        <v>45</v>
      </c>
      <c r="P63" t="s">
        <v>118</v>
      </c>
      <c r="Q63" t="s">
        <v>256</v>
      </c>
      <c r="R63" t="s">
        <v>256</v>
      </c>
      <c r="S63" t="s">
        <v>256</v>
      </c>
      <c r="T63" t="s">
        <v>261</v>
      </c>
      <c r="U63" t="s">
        <v>40</v>
      </c>
      <c r="V63" t="s">
        <v>281</v>
      </c>
      <c r="W63" t="str">
        <f t="shared" si="1"/>
        <v>db.pacientes.updateOne({"_id":ObjectId('61e34254ec4ec02e84f5dc07')},{ $set: { "seguimientos": [{"id": "2012","seccion1": {"fechaSeguimiento": "2012-7-5","institucion": "Clínica y Maternidad del Sol",</v>
      </c>
      <c r="X63" t="str">
        <f t="shared" si="2"/>
        <v>"fallecimiento": "No","fechaFallecimiento": "","causaFallecimiento": "","nivelEducativo": "","actividadLaboral": "No trabaja","coberturaSocial": "Sí","tratamientoAntibioticoHospitalizado": "","embarazo": "No"},</v>
      </c>
      <c r="Y63" t="str">
        <f t="shared" si="3"/>
        <v>"seccion4": {"cultivos": "1"},"seccion5": {"toleranciaGlucosa": "No realizada","toleranciaGlucosaRealizada": "","vitaminaD": "","vitaminaDRealizada": "","inmunoglobulina": "Realizada",</v>
      </c>
      <c r="Z63" t="str">
        <f t="shared" si="4"/>
        <v>"inmunoglobulinaRealizada": "&lt; 500"},"seccion6": {"actividadDeportiva": "Sí"}}]}}, { upsert: true } );</v>
      </c>
      <c r="AA63" t="str">
        <f t="shared" si="5"/>
        <v>db.pacientes.updateOne({"_id":ObjectId('61e34254ec4ec02e84f5dc07')},{ $set: { "seguimientos": [{"id": "2012","seccion1": {"fechaSeguimiento": "2012-7-5","institucion": "Clínica y Maternidad del Sol","fallecimiento": "No","fechaFallecimiento": "","causaFallecimiento": "","nivelEducativo": "","actividadLaboral": "No trabaja","coberturaSocial": "Sí","tratamientoAntibioticoHospitalizado": "","embarazo": "No"},"seccion4": {"cultivos": "1"},"seccion5": {"toleranciaGlucosa": "No realizada","toleranciaGlucosaRealizada": "","vitaminaD": "","vitaminaDRealizada": "","inmunoglobulina": "Realizada","inmunoglobulinaRealizada": "&lt; 500"},"seccion6": {"actividadDeportiva": "Sí"}}]}}, { upsert: true } );</v>
      </c>
    </row>
    <row r="64" spans="1:27" x14ac:dyDescent="0.3">
      <c r="A64" t="s">
        <v>705</v>
      </c>
      <c r="B64">
        <v>149</v>
      </c>
      <c r="C64">
        <v>2013</v>
      </c>
      <c r="D64" s="5">
        <v>41625</v>
      </c>
      <c r="E64" s="5" t="str">
        <f t="shared" si="0"/>
        <v>2013-12-17</v>
      </c>
      <c r="F64" t="s">
        <v>361</v>
      </c>
      <c r="G64" t="s">
        <v>35</v>
      </c>
      <c r="K64" t="s">
        <v>70</v>
      </c>
      <c r="L64" t="s">
        <v>281</v>
      </c>
      <c r="N64" t="s">
        <v>35</v>
      </c>
      <c r="O64" t="s">
        <v>45</v>
      </c>
      <c r="P64" t="s">
        <v>261</v>
      </c>
      <c r="Q64" t="s">
        <v>34</v>
      </c>
      <c r="R64" t="s">
        <v>256</v>
      </c>
      <c r="S64" t="s">
        <v>256</v>
      </c>
      <c r="T64" t="s">
        <v>261</v>
      </c>
      <c r="U64" t="s">
        <v>40</v>
      </c>
      <c r="V64" t="s">
        <v>281</v>
      </c>
      <c r="W64" t="str">
        <f t="shared" si="1"/>
        <v>db.pacientes.updateOne({"_id":ObjectId('61e34254ec4ec02e84f5dc07')},{ $set: { "seguimientos": [{"id": "2013","seccion1": {"fechaSeguimiento": "2013-12-17","institucion": "Clínica y Maternidad del Sol",</v>
      </c>
      <c r="X64" t="str">
        <f t="shared" si="2"/>
        <v>"fallecimiento": "No","fechaFallecimiento": "","causaFallecimiento": "","nivelEducativo": "","actividadLaboral": "No trabaja","coberturaSocial": "Sí","tratamientoAntibioticoHospitalizado": "","embarazo": "No"},</v>
      </c>
      <c r="Y64" t="str">
        <f t="shared" si="3"/>
        <v>"seccion4": {"cultivos": "1"},"seccion5": {"toleranciaGlucosa": "Realizada","toleranciaGlucosaRealizada": "Normal","vitaminaD": "","vitaminaDRealizada": "","inmunoglobulina": "Realizada",</v>
      </c>
      <c r="Z64" t="str">
        <f t="shared" si="4"/>
        <v>"inmunoglobulinaRealizada": "&lt; 500"},"seccion6": {"actividadDeportiva": "Sí"}}]}}, { upsert: true } );</v>
      </c>
      <c r="AA64" t="str">
        <f t="shared" si="5"/>
        <v>db.pacientes.updateOne({"_id":ObjectId('61e34254ec4ec02e84f5dc07')},{ $set: { "seguimientos": [{"id": "2013","seccion1": {"fechaSeguimiento": "2013-12-17","institucion": "Clínica y Maternidad del Sol","fallecimiento": "No","fechaFallecimiento": "","causaFallecimiento": "","nivelEducativo": "","actividadLaboral": "No trabaja","coberturaSocial": "Sí","tratamientoAntibioticoHospitalizado": "","embarazo": "No"},"seccion4": {"cultivos": "1"},"seccion5": {"toleranciaGlucosa": "Realizada","toleranciaGlucosaRealizada": "Normal","vitaminaD": "","vitaminaDRealizada": "","inmunoglobulina": "Realizada","inmunoglobulinaRealizada": "&lt; 500"},"seccion6": {"actividadDeportiva": "Sí"}}]}}, { upsert: true } );</v>
      </c>
    </row>
    <row r="65" spans="1:27" x14ac:dyDescent="0.3">
      <c r="A65" t="s">
        <v>705</v>
      </c>
      <c r="B65">
        <v>149</v>
      </c>
      <c r="C65">
        <v>2014</v>
      </c>
      <c r="D65" s="5">
        <v>41814</v>
      </c>
      <c r="E65" s="5" t="str">
        <f t="shared" si="0"/>
        <v>2014-6-24</v>
      </c>
      <c r="F65" t="s">
        <v>361</v>
      </c>
      <c r="G65" t="s">
        <v>35</v>
      </c>
      <c r="K65" t="s">
        <v>53</v>
      </c>
      <c r="L65" t="s">
        <v>281</v>
      </c>
      <c r="N65" t="s">
        <v>35</v>
      </c>
      <c r="O65" t="s">
        <v>45</v>
      </c>
      <c r="P65" t="s">
        <v>118</v>
      </c>
      <c r="Q65" t="s">
        <v>256</v>
      </c>
      <c r="R65" t="s">
        <v>118</v>
      </c>
      <c r="S65" t="s">
        <v>256</v>
      </c>
      <c r="T65" t="s">
        <v>256</v>
      </c>
      <c r="U65" t="s">
        <v>256</v>
      </c>
      <c r="V65" t="s">
        <v>281</v>
      </c>
      <c r="W65" t="str">
        <f t="shared" si="1"/>
        <v>db.pacientes.updateOne({"_id":ObjectId('61e34254ec4ec02e84f5dc07')},{ $set: { "seguimientos": [{"id": "2014","seccion1": {"fechaSeguimiento": "2014-6-24","institucion": "Clínica y Maternidad del Sol",</v>
      </c>
      <c r="X65" t="str">
        <f t="shared" si="2"/>
        <v>"fallecimiento": "No","fechaFallecimiento": "","causaFallecimiento": "","nivelEducativo": "","actividadLaboral": "Trabaja, parcial","coberturaSocial": "Sí","tratamientoAntibioticoHospitalizado": "","embarazo": "No"},</v>
      </c>
      <c r="Y65" t="str">
        <f t="shared" si="3"/>
        <v>"seccion4": {"cultivos": "1"},"seccion5": {"toleranciaGlucosa": "No realizada","toleranciaGlucosaRealizada": "","vitaminaD": "No realizada","vitaminaDRealizada": "","inmunoglobulina": "",</v>
      </c>
      <c r="Z65" t="str">
        <f t="shared" si="4"/>
        <v>"inmunoglobulinaRealizada": ""},"seccion6": {"actividadDeportiva": "Sí"}}]}}, { upsert: true } );</v>
      </c>
      <c r="AA65" t="str">
        <f t="shared" si="5"/>
        <v>db.pacientes.updateOne({"_id":ObjectId('61e34254ec4ec02e84f5dc07')},{ $set: { "seguimientos": [{"id": "2014","seccion1": {"fechaSeguimiento": "2014-6-24","institucion": "Clínica y Maternidad del Sol","fallecimiento": "No","fechaFallecimiento": "","causaFallecimiento": "","nivelEducativo": "","actividadLaboral": "Trabaja, parcial","coberturaSocial": "Sí","tratamientoAntibioticoHospitalizado": "","embarazo": "No"},"seccion4": {"cultivos": "1"},"seccion5": {"toleranciaGlucosa": "No realizada","toleranciaGlucosaRealizada": "","vitaminaD": "No realizada","vitaminaDRealizada": "","inmunoglobulina": "","inmunoglobulinaRealizada": ""},"seccion6": {"actividadDeportiva": "Sí"}}]}}, { upsert: true } );</v>
      </c>
    </row>
    <row r="66" spans="1:27" x14ac:dyDescent="0.3">
      <c r="A66" t="s">
        <v>705</v>
      </c>
      <c r="B66">
        <v>149</v>
      </c>
      <c r="C66">
        <v>2015</v>
      </c>
      <c r="D66" s="5">
        <v>42241</v>
      </c>
      <c r="E66" s="5" t="str">
        <f t="shared" si="0"/>
        <v>2015-8-25</v>
      </c>
      <c r="F66" t="s">
        <v>361</v>
      </c>
      <c r="G66" t="s">
        <v>35</v>
      </c>
      <c r="K66" t="s">
        <v>70</v>
      </c>
      <c r="L66" t="s">
        <v>281</v>
      </c>
      <c r="N66" t="s">
        <v>35</v>
      </c>
      <c r="P66" t="s">
        <v>261</v>
      </c>
      <c r="Q66" t="s">
        <v>34</v>
      </c>
      <c r="R66" t="s">
        <v>256</v>
      </c>
      <c r="S66" t="s">
        <v>256</v>
      </c>
      <c r="T66" t="s">
        <v>256</v>
      </c>
      <c r="U66" t="s">
        <v>256</v>
      </c>
      <c r="V66" t="s">
        <v>281</v>
      </c>
      <c r="W66" t="str">
        <f t="shared" si="1"/>
        <v>db.pacientes.updateOne({"_id":ObjectId('61e34254ec4ec02e84f5dc07')},{ $set: { "seguimientos": [{"id": "2015","seccion1": {"fechaSeguimiento": "2015-8-25","institucion": "Clínica y Maternidad del Sol",</v>
      </c>
      <c r="X66" t="str">
        <f t="shared" si="2"/>
        <v>"fallecimiento": "No","fechaFallecimiento": "","causaFallecimiento": "","nivelEducativo": "","actividadLaboral": "No trabaja","coberturaSocial": "Sí","tratamientoAntibioticoHospitalizado": "","embarazo": "No"},</v>
      </c>
      <c r="Y66" t="str">
        <f t="shared" si="3"/>
        <v>"seccion4": {"cultivos": ""},"seccion5": {"toleranciaGlucosa": "Realizada","toleranciaGlucosaRealizada": "Normal","vitaminaD": "","vitaminaDRealizada": "","inmunoglobulina": "",</v>
      </c>
      <c r="Z66" t="str">
        <f t="shared" si="4"/>
        <v>"inmunoglobulinaRealizada": ""},"seccion6": {"actividadDeportiva": "Sí"}}]}}, { upsert: true } );</v>
      </c>
      <c r="AA66" t="str">
        <f t="shared" si="5"/>
        <v>db.pacientes.updateOne({"_id":ObjectId('61e34254ec4ec02e84f5dc07')},{ $set: { "seguimientos": [{"id": "2015","seccion1": {"fechaSeguimiento": "2015-8-25","institucion": "Clínica y Maternidad del Sol","fallecimiento": "No","fechaFallecimiento": "","causaFallecimiento": "","nivelEducativo": "","actividadLaboral": "No trabaja","coberturaSocial": "Sí","tratamientoAntibioticoHospitalizado": "","embarazo": "No"},"seccion4": {"cultivos": ""},"seccion5": {"toleranciaGlucosa": "Realizada","toleranciaGlucosaRealizada": "Normal","vitaminaD": "","vitaminaDRealizada": "","inmunoglobulina": "","inmunoglobulinaRealizada": ""},"seccion6": {"actividadDeportiva": "Sí"}}]}}, { upsert: true } );</v>
      </c>
    </row>
    <row r="67" spans="1:27" x14ac:dyDescent="0.3">
      <c r="A67" t="s">
        <v>705</v>
      </c>
      <c r="B67">
        <v>149</v>
      </c>
      <c r="C67">
        <v>2016</v>
      </c>
      <c r="D67" s="5">
        <v>42704</v>
      </c>
      <c r="E67" s="5" t="str">
        <f t="shared" ref="E67:E130" si="6">_xlfn.CONCAT(YEAR(D67),"-",MONTH(D67),"-",DAY(D67))</f>
        <v>2016-11-30</v>
      </c>
      <c r="F67" t="s">
        <v>361</v>
      </c>
      <c r="G67" t="s">
        <v>35</v>
      </c>
      <c r="L67" t="s">
        <v>281</v>
      </c>
      <c r="N67" t="s">
        <v>35</v>
      </c>
      <c r="O67" t="s">
        <v>45</v>
      </c>
      <c r="P67" t="s">
        <v>118</v>
      </c>
      <c r="Q67" t="s">
        <v>256</v>
      </c>
      <c r="R67" t="s">
        <v>261</v>
      </c>
      <c r="S67" t="s">
        <v>321</v>
      </c>
      <c r="T67" t="s">
        <v>118</v>
      </c>
      <c r="U67" t="s">
        <v>256</v>
      </c>
      <c r="V67" t="s">
        <v>281</v>
      </c>
      <c r="W67" t="str">
        <f t="shared" si="1"/>
        <v>db.pacientes.updateOne({"_id":ObjectId('61e34254ec4ec02e84f5dc07')},{ $set: { "seguimientos": [{"id": "2016","seccion1": {"fechaSeguimiento": "2016-11-30","institucion": "Clínica y Maternidad del Sol",</v>
      </c>
      <c r="X67" t="str">
        <f t="shared" si="2"/>
        <v>"fallecimiento": "No","fechaFallecimiento": "","causaFallecimiento": "","nivelEducativo": "","actividadLaboral": "","coberturaSocial": "Sí","tratamientoAntibioticoHospitalizado": "","embarazo": "No"},</v>
      </c>
      <c r="Y67" t="str">
        <f t="shared" si="3"/>
        <v>"seccion4": {"cultivos": "1"},"seccion5": {"toleranciaGlucosa": "No realizada","toleranciaGlucosaRealizada": "","vitaminaD": "Realizada","vitaminaDRealizada": "Bajo","inmunoglobulina": "No realizada",</v>
      </c>
      <c r="Z67" t="str">
        <f t="shared" si="4"/>
        <v>"inmunoglobulinaRealizada": ""},"seccion6": {"actividadDeportiva": "Sí"}}]}}, { upsert: true } );</v>
      </c>
      <c r="AA67" t="str">
        <f t="shared" si="5"/>
        <v>db.pacientes.updateOne({"_id":ObjectId('61e34254ec4ec02e84f5dc07')},{ $set: { "seguimientos": [{"id": "2016","seccion1": {"fechaSeguimiento": "2016-11-30","institucion": "Clínica y Maternidad del Sol","fallecimiento": "No","fechaFallecimiento": "","causaFallecimiento": "","nivelEducativo": "","actividadLaboral": "","coberturaSocial": "Sí","tratamientoAntibioticoHospitalizado": "","embarazo": "No"},"seccion4": {"cultivos": "1"},"seccion5": {"toleranciaGlucosa": "No realizada","toleranciaGlucosaRealizada": "","vitaminaD": "Realizada","vitaminaDRealizada": "Bajo","inmunoglobulina": "No realizada","inmunoglobulinaRealizada": ""},"seccion6": {"actividadDeportiva": "Sí"}}]}}, { upsert: true } );</v>
      </c>
    </row>
    <row r="68" spans="1:27" x14ac:dyDescent="0.3">
      <c r="A68" t="s">
        <v>1584</v>
      </c>
      <c r="B68">
        <v>150</v>
      </c>
      <c r="C68">
        <v>2011</v>
      </c>
      <c r="D68" s="5">
        <v>40822</v>
      </c>
      <c r="E68" s="5" t="str">
        <f t="shared" si="6"/>
        <v>2011-10-6</v>
      </c>
      <c r="F68" t="s">
        <v>361</v>
      </c>
      <c r="G68" t="s">
        <v>35</v>
      </c>
      <c r="L68" t="s">
        <v>281</v>
      </c>
      <c r="N68" t="s">
        <v>35</v>
      </c>
      <c r="O68" t="s">
        <v>45</v>
      </c>
      <c r="P68" t="s">
        <v>261</v>
      </c>
      <c r="Q68" t="s">
        <v>34</v>
      </c>
      <c r="R68" t="s">
        <v>256</v>
      </c>
      <c r="S68" t="s">
        <v>256</v>
      </c>
      <c r="T68" t="s">
        <v>256</v>
      </c>
      <c r="U68" t="s">
        <v>256</v>
      </c>
      <c r="V68" t="s">
        <v>256</v>
      </c>
      <c r="W68" t="str">
        <f t="shared" ref="W68:W131" si="7">"db.pacientes.updateOne({""_id"":ObjectId('"&amp;A68&amp;"')},{ $set: { ""seguimientos"": [{""id"": """&amp;C68&amp;""",""seccion1"": {""fechaSeguimiento"": """&amp;E68&amp;""",""institucion"": """&amp;F68&amp;""","</f>
        <v>db.pacientes.updateOne({"_id":ObjectId('61e34256ec4ec02e84f5df76')},{ $set: { "seguimientos": [{"id": "2011","seccion1": {"fechaSeguimiento": "2011-10-6","institucion": "Clínica y Maternidad del Sol",</v>
      </c>
      <c r="X68" t="str">
        <f t="shared" ref="X68:X131" si="8">"""fallecimiento"": """&amp;G68&amp;""",""fechaFallecimiento"": """&amp;H68&amp;""",""causaFallecimiento"": """&amp;I68&amp;""",""nivelEducativo"": """&amp;J68&amp;""",""actividadLaboral"": """&amp;K68&amp;""",""coberturaSocial"": """&amp;L68&amp;""",""tratamientoAntibioticoHospitalizado"": """&amp;M68&amp;""",""embarazo"": """&amp;N68&amp;"""},"</f>
        <v>"fallecimiento": "No","fechaFallecimiento": "","causaFallecimiento": "","nivelEducativo": "","actividadLaboral": "","coberturaSocial": "Sí","tratamientoAntibioticoHospitalizado": "","embarazo": "No"},</v>
      </c>
      <c r="Y68" t="str">
        <f t="shared" ref="Y68:Y131" si="9">"""seccion4"": {""cultivos"": """&amp;O68&amp;"""},""seccion5"": {""toleranciaGlucosa"": """&amp;P68&amp;""",""toleranciaGlucosaRealizada"": """&amp;Q68&amp;""",""vitaminaD"": """&amp;R68&amp;""",""vitaminaDRealizada"": """&amp;S68&amp;""",""inmunoglobulina"": """&amp;T68&amp;""","</f>
        <v>"seccion4": {"cultivos": "1"},"seccion5": {"toleranciaGlucosa": "Realizada","toleranciaGlucosaRealizada": "Normal","vitaminaD": "","vitaminaDRealizada": "","inmunoglobulina": "",</v>
      </c>
      <c r="Z68" t="str">
        <f t="shared" ref="Z68:Z131" si="10">"""inmunoglobulinaRealizada"": """&amp;U68&amp;"""},""seccion6"": {""actividadDeportiva"": """&amp;V68&amp;"""}}]}}, { upsert: true } );"</f>
        <v>"inmunoglobulinaRealizada": ""},"seccion6": {"actividadDeportiva": ""}}]}}, { upsert: true } );</v>
      </c>
      <c r="AA68" t="str">
        <f t="shared" ref="AA68:AA131" si="11">W68&amp;X68&amp;Y68&amp;Z68</f>
        <v>db.pacientes.updateOne({"_id":ObjectId('61e34256ec4ec02e84f5df76')},{ $set: { "seguimientos": [{"id": "2011","seccion1": {"fechaSeguimiento": "2011-10-6","institucion": "Clínica y Maternidad del Sol","fallecimiento": "No","fechaFallecimiento": "","causaFallecimiento": "","nivelEducativo": "","actividadLaboral": "","coberturaSocial": "Sí","tratamientoAntibioticoHospitalizado": "","embarazo": "No"},"seccion4": {"cultivos": "1"},"seccion5": {"toleranciaGlucosa": "Realizada","toleranciaGlucosaRealizada": "Normal","vitaminaD": "","vitaminaDRealizada": "","inmunoglobulina": "","inmunoglobulinaRealizada": ""},"seccion6": {"actividadDeportiva": ""}}]}}, { upsert: true } );</v>
      </c>
    </row>
    <row r="69" spans="1:27" x14ac:dyDescent="0.3">
      <c r="A69" t="s">
        <v>1584</v>
      </c>
      <c r="B69">
        <v>150</v>
      </c>
      <c r="C69">
        <v>2012</v>
      </c>
      <c r="D69" s="5">
        <v>41135</v>
      </c>
      <c r="E69" s="5" t="str">
        <f t="shared" si="6"/>
        <v>2012-8-14</v>
      </c>
      <c r="F69" t="s">
        <v>361</v>
      </c>
      <c r="G69" t="s">
        <v>35</v>
      </c>
      <c r="L69" t="s">
        <v>281</v>
      </c>
      <c r="N69" t="s">
        <v>35</v>
      </c>
      <c r="P69" t="s">
        <v>261</v>
      </c>
      <c r="Q69" t="s">
        <v>34</v>
      </c>
      <c r="R69" t="s">
        <v>256</v>
      </c>
      <c r="S69" t="s">
        <v>256</v>
      </c>
      <c r="T69" t="s">
        <v>256</v>
      </c>
      <c r="U69" t="s">
        <v>256</v>
      </c>
      <c r="V69" t="s">
        <v>256</v>
      </c>
      <c r="W69" t="str">
        <f t="shared" si="7"/>
        <v>db.pacientes.updateOne({"_id":ObjectId('61e34256ec4ec02e84f5df76')},{ $set: { "seguimientos": [{"id": "2012","seccion1": {"fechaSeguimiento": "2012-8-14","institucion": "Clínica y Maternidad del Sol",</v>
      </c>
      <c r="X69" t="str">
        <f t="shared" si="8"/>
        <v>"fallecimiento": "No","fechaFallecimiento": "","causaFallecimiento": "","nivelEducativo": "","actividadLaboral": "","coberturaSocial": "Sí","tratamientoAntibioticoHospitalizado": "","embarazo": "No"},</v>
      </c>
      <c r="Y69" t="str">
        <f t="shared" si="9"/>
        <v>"seccion4": {"cultivos": ""},"seccion5": {"toleranciaGlucosa": "Realizada","toleranciaGlucosaRealizada": "Normal","vitaminaD": "","vitaminaDRealizada": "","inmunoglobulina": "",</v>
      </c>
      <c r="Z69" t="str">
        <f t="shared" si="10"/>
        <v>"inmunoglobulinaRealizada": ""},"seccion6": {"actividadDeportiva": ""}}]}}, { upsert: true } );</v>
      </c>
      <c r="AA69" t="str">
        <f t="shared" si="11"/>
        <v>db.pacientes.updateOne({"_id":ObjectId('61e34256ec4ec02e84f5df76')},{ $set: { "seguimientos": [{"id": "2012","seccion1": {"fechaSeguimiento": "2012-8-14","institucion": "Clínica y Maternidad del Sol","fallecimiento": "No","fechaFallecimiento": "","causaFallecimiento": "","nivelEducativo": "","actividadLaboral": "","coberturaSocial": "Sí","tratamientoAntibioticoHospitalizado": "","embarazo": "No"},"seccion4": {"cultivos": ""},"seccion5": {"toleranciaGlucosa": "Realizada","toleranciaGlucosaRealizada": "Normal","vitaminaD": "","vitaminaDRealizada": "","inmunoglobulina": "","inmunoglobulinaRealizada": ""},"seccion6": {"actividadDeportiva": ""}}]}}, { upsert: true } );</v>
      </c>
    </row>
    <row r="70" spans="1:27" x14ac:dyDescent="0.3">
      <c r="A70" t="s">
        <v>1584</v>
      </c>
      <c r="B70">
        <v>150</v>
      </c>
      <c r="C70">
        <v>2013</v>
      </c>
      <c r="D70" s="5">
        <v>41556</v>
      </c>
      <c r="E70" s="5" t="str">
        <f t="shared" si="6"/>
        <v>2013-10-9</v>
      </c>
      <c r="F70" t="s">
        <v>361</v>
      </c>
      <c r="G70" t="s">
        <v>35</v>
      </c>
      <c r="J70" t="s">
        <v>38</v>
      </c>
      <c r="L70" t="s">
        <v>281</v>
      </c>
      <c r="N70" t="s">
        <v>35</v>
      </c>
      <c r="P70" t="s">
        <v>118</v>
      </c>
      <c r="Q70" t="s">
        <v>256</v>
      </c>
      <c r="R70" t="s">
        <v>256</v>
      </c>
      <c r="S70" t="s">
        <v>256</v>
      </c>
      <c r="T70" t="s">
        <v>256</v>
      </c>
      <c r="U70" t="s">
        <v>256</v>
      </c>
      <c r="V70" t="s">
        <v>256</v>
      </c>
      <c r="W70" t="str">
        <f t="shared" si="7"/>
        <v>db.pacientes.updateOne({"_id":ObjectId('61e34256ec4ec02e84f5df76')},{ $set: { "seguimientos": [{"id": "2013","seccion1": {"fechaSeguimiento": "2013-10-9","institucion": "Clínica y Maternidad del Sol",</v>
      </c>
      <c r="X70" t="str">
        <f t="shared" si="8"/>
        <v>"fallecimiento": "No","fechaFallecimiento": "","causaFallecimiento": "","nivelEducativo": "Primaria incompleta","actividadLaboral": "","coberturaSocial": "Sí","tratamientoAntibioticoHospitalizado": "","embarazo": "No"},</v>
      </c>
      <c r="Y70" t="str">
        <f t="shared" si="9"/>
        <v>"seccion4": {"cultivos": ""},"seccion5": {"toleranciaGlucosa": "No realizada","toleranciaGlucosaRealizada": "","vitaminaD": "","vitaminaDRealizada": "","inmunoglobulina": "",</v>
      </c>
      <c r="Z70" t="str">
        <f t="shared" si="10"/>
        <v>"inmunoglobulinaRealizada": ""},"seccion6": {"actividadDeportiva": ""}}]}}, { upsert: true } );</v>
      </c>
      <c r="AA70" t="str">
        <f t="shared" si="11"/>
        <v>db.pacientes.updateOne({"_id":ObjectId('61e34256ec4ec02e84f5df76')},{ $set: { "seguimientos": [{"id": "2013","seccion1": {"fechaSeguimiento": "2013-10-9","institucion": "Clínica y Maternidad del Sol","fallecimiento": "No","fechaFallecimiento": "","causaFallecimiento": "","nivelEducativo": "Primaria incompleta","actividadLaboral": "","coberturaSocial": "Sí","tratamientoAntibioticoHospitalizado": "","embarazo": "No"},"seccion4":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71" spans="1:27" x14ac:dyDescent="0.3">
      <c r="A71" t="s">
        <v>1584</v>
      </c>
      <c r="B71">
        <v>150</v>
      </c>
      <c r="C71">
        <v>2014</v>
      </c>
      <c r="D71" s="5">
        <v>41969</v>
      </c>
      <c r="E71" s="5" t="str">
        <f t="shared" si="6"/>
        <v>2014-11-26</v>
      </c>
      <c r="F71" t="s">
        <v>361</v>
      </c>
      <c r="G71" t="s">
        <v>35</v>
      </c>
      <c r="J71" t="s">
        <v>38</v>
      </c>
      <c r="K71" t="s">
        <v>70</v>
      </c>
      <c r="L71" t="s">
        <v>281</v>
      </c>
      <c r="N71" t="s">
        <v>35</v>
      </c>
      <c r="P71" t="s">
        <v>118</v>
      </c>
      <c r="Q71" t="s">
        <v>256</v>
      </c>
      <c r="R71" t="s">
        <v>256</v>
      </c>
      <c r="S71" t="s">
        <v>256</v>
      </c>
      <c r="T71" t="s">
        <v>256</v>
      </c>
      <c r="U71" t="s">
        <v>256</v>
      </c>
      <c r="V71" t="s">
        <v>256</v>
      </c>
      <c r="W71" t="str">
        <f t="shared" si="7"/>
        <v>db.pacientes.updateOne({"_id":ObjectId('61e34256ec4ec02e84f5df76')},{ $set: { "seguimientos": [{"id": "2014","seccion1": {"fechaSeguimiento": "2014-11-26","institucion": "Clínica y Maternidad del Sol",</v>
      </c>
      <c r="X71" t="str">
        <f t="shared" si="8"/>
        <v>"fallecimiento": "No","fechaFallecimiento": "","causaFallecimiento": "","nivelEducativo": "Primaria incompleta","actividadLaboral": "No trabaja","coberturaSocial": "Sí","tratamientoAntibioticoHospitalizado": "","embarazo": "No"},</v>
      </c>
      <c r="Y71" t="str">
        <f t="shared" si="9"/>
        <v>"seccion4": {"cultivos": ""},"seccion5": {"toleranciaGlucosa": "No realizada","toleranciaGlucosaRealizada": "","vitaminaD": "","vitaminaDRealizada": "","inmunoglobulina": "",</v>
      </c>
      <c r="Z71" t="str">
        <f t="shared" si="10"/>
        <v>"inmunoglobulinaRealizada": ""},"seccion6": {"actividadDeportiva": ""}}]}}, { upsert: true } );</v>
      </c>
      <c r="AA71" t="str">
        <f t="shared" si="11"/>
        <v>db.pacientes.updateOne({"_id":ObjectId('61e34256ec4ec02e84f5df76')},{ $set: { "seguimientos": [{"id": "2014","seccion1": {"fechaSeguimiento": "2014-11-26","institucion": "Clínica y Maternidad del Sol","fallecimiento": "No","fechaFallecimiento": "","causaFallecimiento": "","nivelEducativo": "Primaria incompleta","actividadLaboral": "No trabaja","coberturaSocial": "Sí","tratamientoAntibioticoHospitalizado": "","embarazo": "No"},"seccion4":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72" spans="1:27" x14ac:dyDescent="0.3">
      <c r="A72" t="s">
        <v>1584</v>
      </c>
      <c r="B72">
        <v>150</v>
      </c>
      <c r="C72">
        <v>2015</v>
      </c>
      <c r="D72" s="5">
        <v>42361</v>
      </c>
      <c r="E72" s="5" t="str">
        <f t="shared" si="6"/>
        <v>2015-12-23</v>
      </c>
      <c r="F72" t="s">
        <v>361</v>
      </c>
      <c r="G72" t="s">
        <v>35</v>
      </c>
      <c r="L72" t="s">
        <v>281</v>
      </c>
      <c r="N72" t="s">
        <v>35</v>
      </c>
      <c r="P72" t="s">
        <v>118</v>
      </c>
      <c r="Q72" t="s">
        <v>256</v>
      </c>
      <c r="R72" t="s">
        <v>261</v>
      </c>
      <c r="S72" t="s">
        <v>34</v>
      </c>
      <c r="T72" t="s">
        <v>261</v>
      </c>
      <c r="U72" t="s">
        <v>34</v>
      </c>
      <c r="V72" t="s">
        <v>281</v>
      </c>
      <c r="W72" t="str">
        <f t="shared" si="7"/>
        <v>db.pacientes.updateOne({"_id":ObjectId('61e34256ec4ec02e84f5df76')},{ $set: { "seguimientos": [{"id": "2015","seccion1": {"fechaSeguimiento": "2015-12-23","institucion": "Clínica y Maternidad del Sol",</v>
      </c>
      <c r="X72" t="str">
        <f t="shared" si="8"/>
        <v>"fallecimiento": "No","fechaFallecimiento": "","causaFallecimiento": "","nivelEducativo": "","actividadLaboral": "","coberturaSocial": "Sí","tratamientoAntibioticoHospitalizado": "","embarazo": "No"},</v>
      </c>
      <c r="Y72" t="str">
        <f t="shared" si="9"/>
        <v>"seccion4": {"cultivos": ""},"seccion5": {"toleranciaGlucosa": "No realizada","toleranciaGlucosaRealizada": "","vitaminaD": "Realizada","vitaminaDRealizada": "Normal","inmunoglobulina": "Realizada",</v>
      </c>
      <c r="Z72" t="str">
        <f t="shared" si="10"/>
        <v>"inmunoglobulinaRealizada": "Normal"},"seccion6": {"actividadDeportiva": "Sí"}}]}}, { upsert: true } );</v>
      </c>
      <c r="AA72" t="str">
        <f t="shared" si="11"/>
        <v>db.pacientes.updateOne({"_id":ObjectId('61e34256ec4ec02e84f5df76')},{ $set: { "seguimientos": [{"id": "2015","seccion1": {"fechaSeguimiento": "2015-12-23","institucion": "Clínica y Maternidad del Sol","fallecimiento": "No","fechaFallecimiento": "","causaFallecimiento": "","nivelEducativo": "","actividadLaboral": "","coberturaSocial": "Sí","tratamientoAntibioticoHospitalizado": "","embarazo": "No"},"seccion4": {"cultivos": ""},"seccion5": {"toleranciaGlucosa": "No realizada","toleranciaGlucosaRealizada": "","vitaminaD": "Realizada","vitaminaDRealizada": "Normal","inmunoglobulina": "Realizada","inmunoglobulinaRealizada": "Normal"},"seccion6": {"actividadDeportiva": "Sí"}}]}}, { upsert: true } );</v>
      </c>
    </row>
    <row r="73" spans="1:27" x14ac:dyDescent="0.3">
      <c r="A73" t="s">
        <v>1584</v>
      </c>
      <c r="B73">
        <v>150</v>
      </c>
      <c r="C73">
        <v>2016</v>
      </c>
      <c r="D73" s="5">
        <v>42732</v>
      </c>
      <c r="E73" s="5" t="str">
        <f t="shared" si="6"/>
        <v>2016-12-28</v>
      </c>
      <c r="F73" t="s">
        <v>361</v>
      </c>
      <c r="G73" t="s">
        <v>35</v>
      </c>
      <c r="L73" t="s">
        <v>281</v>
      </c>
      <c r="N73" t="s">
        <v>35</v>
      </c>
      <c r="P73" t="s">
        <v>118</v>
      </c>
      <c r="Q73" t="s">
        <v>256</v>
      </c>
      <c r="R73" t="s">
        <v>118</v>
      </c>
      <c r="S73" t="s">
        <v>256</v>
      </c>
      <c r="T73" t="s">
        <v>256</v>
      </c>
      <c r="U73" t="s">
        <v>256</v>
      </c>
      <c r="V73" t="s">
        <v>281</v>
      </c>
      <c r="W73" t="str">
        <f t="shared" si="7"/>
        <v>db.pacientes.updateOne({"_id":ObjectId('61e34256ec4ec02e84f5df76')},{ $set: { "seguimientos": [{"id": "2016","seccion1": {"fechaSeguimiento": "2016-12-28","institucion": "Clínica y Maternidad del Sol",</v>
      </c>
      <c r="X73" t="str">
        <f t="shared" si="8"/>
        <v>"fallecimiento": "No","fechaFallecimiento": "","causaFallecimiento": "","nivelEducativo": "","actividadLaboral": "","coberturaSocial": "Sí","tratamientoAntibioticoHospitalizado": "","embarazo": "No"},</v>
      </c>
      <c r="Y73" t="str">
        <f t="shared" si="9"/>
        <v>"seccion4": {"cultivos": ""},"seccion5": {"toleranciaGlucosa": "No realizada","toleranciaGlucosaRealizada": "","vitaminaD": "No realizada","vitaminaDRealizada": "","inmunoglobulina": "",</v>
      </c>
      <c r="Z73" t="str">
        <f t="shared" si="10"/>
        <v>"inmunoglobulinaRealizada": ""},"seccion6": {"actividadDeportiva": "Sí"}}]}}, { upsert: true } );</v>
      </c>
      <c r="AA73" t="str">
        <f t="shared" si="11"/>
        <v>db.pacientes.updateOne({"_id":ObjectId('61e34256ec4ec02e84f5df76')},{ $set: { "seguimientos": [{"id": "2016","seccion1": {"fechaSeguimiento": "2016-12-28","institucion": "Clínica y Maternidad del Sol","fallecimiento": "No","fechaFallecimiento": "","causaFallecimiento": "","nivelEducativo": "","actividadLaboral": "","coberturaSocial": "Sí","tratamientoAntibioticoHospitalizado": "","embarazo": "No"},"seccion4": {"cultivos": ""},"seccion5": {"toleranciaGlucosa": "No realizada","toleranciaGlucosaRealizada": "","vitaminaD": "No realizada","vitaminaDRealizada": "","inmunoglobulina": "","inmunoglobulinaRealizada": ""},"seccion6": {"actividadDeportiva": "Sí"}}]}}, { upsert: true } );</v>
      </c>
    </row>
    <row r="74" spans="1:27" x14ac:dyDescent="0.3">
      <c r="A74" t="s">
        <v>671</v>
      </c>
      <c r="B74">
        <v>151</v>
      </c>
      <c r="C74">
        <v>2011</v>
      </c>
      <c r="D74" s="5">
        <v>40881</v>
      </c>
      <c r="E74" s="5" t="str">
        <f t="shared" si="6"/>
        <v>2011-12-4</v>
      </c>
      <c r="F74" t="s">
        <v>332</v>
      </c>
      <c r="P74" t="s">
        <v>261</v>
      </c>
      <c r="Q74" t="s">
        <v>80</v>
      </c>
      <c r="R74" t="s">
        <v>256</v>
      </c>
      <c r="S74" t="s">
        <v>256</v>
      </c>
      <c r="T74" t="s">
        <v>261</v>
      </c>
      <c r="U74" t="s">
        <v>84</v>
      </c>
      <c r="V74" t="s">
        <v>256</v>
      </c>
      <c r="W74" t="str">
        <f t="shared" si="7"/>
        <v>db.pacientes.updateOne({"_id":ObjectId('61e34254ec4ec02e84f5dbe5')},{ $set: { "seguimientos": [{"id": "2011","seccion1": {"fechaSeguimiento": "2011-12-4","institucion": "Instituto Especialidades Pediátricas",</v>
      </c>
      <c r="X74" t="str">
        <f t="shared" si="8"/>
        <v>"fallecimiento": "","fechaFallecimiento": "","causaFallecimiento": "","nivelEducativo": "","actividadLaboral": "","coberturaSocial": "","tratamientoAntibioticoHospitalizado": "","embarazo": ""},</v>
      </c>
      <c r="Y74" t="str">
        <f t="shared" si="9"/>
        <v>"seccion4": {"cultivos": ""},"seccion5": {"toleranciaGlucosa": "Realizada","toleranciaGlucosaRealizada": "Intolerancia","vitaminaD": "","vitaminaDRealizada": "","inmunoglobulina": "Realizada",</v>
      </c>
      <c r="Z74" t="str">
        <f t="shared" si="10"/>
        <v>"inmunoglobulinaRealizada": "500 - 1.000"},"seccion6": {"actividadDeportiva": ""}}]}}, { upsert: true } );</v>
      </c>
      <c r="AA74" t="str">
        <f t="shared" si="11"/>
        <v>db.pacientes.updateOne({"_id":ObjectId('61e34254ec4ec02e84f5dbe5')},{ $set: { "seguimientos": [{"id": "2011","seccion1": {"fechaSeguimiento": "2011-12-4","institucion": "Instituto Especialidades Pediátricas","fallecimiento": "","fechaFallecimiento": "","causaFallecimiento": "","nivelEducativo": "","actividadLaboral": "","coberturaSocial": "","tratamientoAntibioticoHospitalizado": "","embarazo": ""},"seccion4": {"cultivos": ""},"seccion5": {"toleranciaGlucosa": "Realizada","toleranciaGlucosaRealizada": "Intolerancia","vitaminaD": "","vitaminaDRealizada": "","inmunoglobulina": "Realizada","inmunoglobulinaRealizada": "500 - 1.000"},"seccion6": {"actividadDeportiva": ""}}]}}, { upsert: true } );</v>
      </c>
    </row>
    <row r="75" spans="1:27" x14ac:dyDescent="0.3">
      <c r="A75" t="s">
        <v>672</v>
      </c>
      <c r="B75">
        <v>152</v>
      </c>
      <c r="C75">
        <v>2014</v>
      </c>
      <c r="D75" s="5">
        <v>41842</v>
      </c>
      <c r="E75" s="5" t="str">
        <f t="shared" si="6"/>
        <v>2014-7-22</v>
      </c>
      <c r="F75" t="s">
        <v>332</v>
      </c>
      <c r="G75" t="s">
        <v>35</v>
      </c>
      <c r="K75" t="s">
        <v>76</v>
      </c>
      <c r="L75" t="s">
        <v>281</v>
      </c>
      <c r="N75" t="s">
        <v>35</v>
      </c>
      <c r="O75" t="s">
        <v>74</v>
      </c>
      <c r="P75" t="s">
        <v>261</v>
      </c>
      <c r="Q75" t="s">
        <v>34</v>
      </c>
      <c r="R75" t="s">
        <v>256</v>
      </c>
      <c r="S75" t="s">
        <v>256</v>
      </c>
      <c r="T75" t="s">
        <v>261</v>
      </c>
      <c r="U75" t="s">
        <v>40</v>
      </c>
      <c r="V75" t="s">
        <v>281</v>
      </c>
      <c r="W75" t="str">
        <f t="shared" si="7"/>
        <v>db.pacientes.updateOne({"_id":ObjectId('61e34254ec4ec02e84f5dbe6')},{ $set: { "seguimientos": [{"id": "2014","seccion1": {"fechaSeguimiento": "2014-7-22","institucion": "Instituto Especialidades Pediátricas",</v>
      </c>
      <c r="X75" t="str">
        <f t="shared" si="8"/>
        <v>"fallecimiento": "No","fechaFallecimiento": "","causaFallecimiento": "","nivelEducativo": "","actividadLaboral": "Trabaja, completo","coberturaSocial": "Sí","tratamientoAntibioticoHospitalizado": "","embarazo": "No"},</v>
      </c>
      <c r="Y75" t="str">
        <f t="shared" si="9"/>
        <v>"seccion4": {"cultivos": "8"},"seccion5": {"toleranciaGlucosa": "Realizada","toleranciaGlucosaRealizada": "Normal","vitaminaD": "","vitaminaDRealizada": "","inmunoglobulina": "Realizada",</v>
      </c>
      <c r="Z75" t="str">
        <f t="shared" si="10"/>
        <v>"inmunoglobulinaRealizada": "&lt; 500"},"seccion6": {"actividadDeportiva": "Sí"}}]}}, { upsert: true } );</v>
      </c>
      <c r="AA75" t="str">
        <f t="shared" si="11"/>
        <v>db.pacientes.updateOne({"_id":ObjectId('61e34254ec4ec02e84f5dbe6')},{ $set: { "seguimientos": [{"id": "2014","seccion1": {"fechaSeguimiento": "2014-7-22","institucion": "Instituto Especialidades Pediátricas","fallecimiento": "No","fechaFallecimiento": "","causaFallecimiento": "","nivelEducativo": "","actividadLaboral": "Trabaja, completo","coberturaSocial": "Sí","tratamientoAntibioticoHospitalizado": "","embarazo": "No"},"seccion4": {"cultivos": "8"},"seccion5": {"toleranciaGlucosa": "Realizada","toleranciaGlucosaRealizada": "Normal","vitaminaD": "","vitaminaDRealizada": "","inmunoglobulina": "Realizada","inmunoglobulinaRealizada": "&lt; 500"},"seccion6": {"actividadDeportiva": "Sí"}}]}}, { upsert: true } );</v>
      </c>
    </row>
    <row r="76" spans="1:27" x14ac:dyDescent="0.3">
      <c r="A76" t="s">
        <v>672</v>
      </c>
      <c r="B76">
        <v>152</v>
      </c>
      <c r="C76">
        <v>2015</v>
      </c>
      <c r="D76" s="5">
        <v>42070</v>
      </c>
      <c r="E76" s="5" t="str">
        <f t="shared" si="6"/>
        <v>2015-3-7</v>
      </c>
      <c r="F76" t="s">
        <v>1960</v>
      </c>
      <c r="G76" t="s">
        <v>35</v>
      </c>
      <c r="K76" t="s">
        <v>76</v>
      </c>
      <c r="L76" t="s">
        <v>281</v>
      </c>
      <c r="M76" t="s">
        <v>45</v>
      </c>
      <c r="N76" t="s">
        <v>35</v>
      </c>
      <c r="O76" t="s">
        <v>41</v>
      </c>
      <c r="P76" t="s">
        <v>261</v>
      </c>
      <c r="Q76" t="s">
        <v>34</v>
      </c>
      <c r="R76" t="s">
        <v>261</v>
      </c>
      <c r="S76" t="s">
        <v>321</v>
      </c>
      <c r="T76" t="s">
        <v>261</v>
      </c>
      <c r="U76" t="s">
        <v>40</v>
      </c>
      <c r="V76" t="s">
        <v>281</v>
      </c>
      <c r="W76" t="str">
        <f t="shared" si="7"/>
        <v>db.pacientes.updateOne({"_id":ObjectId('61e34254ec4ec02e84f5dbe6')},{ $set: { "seguimientos": [{"id": "2015","seccion1": {"fechaSeguimiento": "2015-3-7","institucion": "Centro de Especialidades Pediátricas  Estación Infancia ",</v>
      </c>
      <c r="X76" t="str">
        <f t="shared" si="8"/>
        <v>"fallecimiento": "No","fechaFallecimiento": "","causaFallecimiento": "","nivelEducativo": "","actividadLaboral": "Trabaja, completo","coberturaSocial": "Sí","tratamientoAntibioticoHospitalizado": "1","embarazo": "No"},</v>
      </c>
      <c r="Y76" t="str">
        <f t="shared" si="9"/>
        <v>"seccion4": {"cultivos": "6"},"seccion5": {"toleranciaGlucosa": "Realizada","toleranciaGlucosaRealizada": "Normal","vitaminaD": "Realizada","vitaminaDRealizada": "Bajo","inmunoglobulina": "Realizada",</v>
      </c>
      <c r="Z76" t="str">
        <f t="shared" si="10"/>
        <v>"inmunoglobulinaRealizada": "&lt; 500"},"seccion6": {"actividadDeportiva": "Sí"}}]}}, { upsert: true } );</v>
      </c>
      <c r="AA76" t="str">
        <f t="shared" si="11"/>
        <v>db.pacientes.updateOne({"_id":ObjectId('61e34254ec4ec02e84f5dbe6')},{ $set: { "seguimientos": [{"id": "2015","seccion1": {"fechaSeguimiento": "2015-3-7","institucion": "Centro de Especialidades Pediátricas  Estación Infancia ","fallecimiento": "No","fechaFallecimiento": "","causaFallecimiento": "","nivelEducativo": "","actividadLaboral": "Trabaja, completo","coberturaSocial": "Sí","tratamientoAntibioticoHospitalizado": "1","embarazo": "No"},"seccion4": {"cultivos": "6"},"seccion5": {"toleranciaGlucosa": "Realizada","toleranciaGlucosaRealizada": "Normal","vitaminaD": "Realizada","vitaminaDRealizada": "Bajo","inmunoglobulina": "Realizada","inmunoglobulinaRealizada": "&lt; 500"},"seccion6": {"actividadDeportiva": "Sí"}}]}}, { upsert: true } );</v>
      </c>
    </row>
    <row r="77" spans="1:27" x14ac:dyDescent="0.3">
      <c r="A77" t="s">
        <v>1585</v>
      </c>
      <c r="B77">
        <v>153</v>
      </c>
      <c r="C77">
        <v>2012</v>
      </c>
      <c r="D77" s="5">
        <v>41270</v>
      </c>
      <c r="E77" s="5" t="str">
        <f t="shared" si="6"/>
        <v>2012-12-27</v>
      </c>
      <c r="F77" t="s">
        <v>328</v>
      </c>
      <c r="G77" t="s">
        <v>35</v>
      </c>
      <c r="J77" t="s">
        <v>61</v>
      </c>
      <c r="L77" t="s">
        <v>281</v>
      </c>
      <c r="P77" t="s">
        <v>261</v>
      </c>
      <c r="Q77" t="s">
        <v>80</v>
      </c>
      <c r="R77" t="s">
        <v>256</v>
      </c>
      <c r="S77" t="s">
        <v>256</v>
      </c>
      <c r="T77" t="s">
        <v>261</v>
      </c>
      <c r="U77" t="s">
        <v>40</v>
      </c>
      <c r="V77" t="s">
        <v>256</v>
      </c>
      <c r="W77" t="str">
        <f t="shared" si="7"/>
        <v>db.pacientes.updateOne({"_id":ObjectId('61e34256ec4ec02e84f5df77')},{ $set: { "seguimientos": [{"id": "2012","seccion1": {"fechaSeguimiento": "2012-12-27","institucion": "Hospital DR Alejandro Posadas",</v>
      </c>
      <c r="X77" t="str">
        <f t="shared" si="8"/>
        <v>"fallecimiento": "No","fechaFallecimiento": "","causaFallecimiento": "","nivelEducativo": "Secundaria incompleta","actividadLaboral": "","coberturaSocial": "Sí","tratamientoAntibioticoHospitalizado": "","embarazo": ""},</v>
      </c>
      <c r="Y77" t="str">
        <f t="shared" si="9"/>
        <v>"seccion4": {"cultivos": ""},"seccion5": {"toleranciaGlucosa": "Realizada","toleranciaGlucosaRealizada": "Intolerancia","vitaminaD": "","vitaminaDRealizada": "","inmunoglobulina": "Realizada",</v>
      </c>
      <c r="Z77" t="str">
        <f t="shared" si="10"/>
        <v>"inmunoglobulinaRealizada": "&lt; 500"},"seccion6": {"actividadDeportiva": ""}}]}}, { upsert: true } );</v>
      </c>
      <c r="AA77" t="str">
        <f t="shared" si="11"/>
        <v>db.pacientes.updateOne({"_id":ObjectId('61e34256ec4ec02e84f5df77')},{ $set: { "seguimientos": [{"id": "2012","seccion1": {"fechaSeguimiento": "2012-12-27","institucion": "Hospital DR Alejandro Posadas","fallecimiento": "No","fechaFallecimiento": "","causaFallecimiento": "","nivelEducativo": "Secundaria incompleta","actividadLaboral": "","coberturaSocial": "Sí","tratamientoAntibioticoHospitalizado": "","embarazo": ""},"seccion4": {"cultivos": ""},"seccion5": {"toleranciaGlucosa": "Realizada","toleranciaGlucosaRealizada": "Intolerancia","vitaminaD": "","vitaminaDRealizada": "","inmunoglobulina": "Realizada","inmunoglobulinaRealizada": "&lt; 500"},"seccion6": {"actividadDeportiva": ""}}]}}, { upsert: true } );</v>
      </c>
    </row>
    <row r="78" spans="1:27" x14ac:dyDescent="0.3">
      <c r="A78" t="s">
        <v>1585</v>
      </c>
      <c r="B78">
        <v>153</v>
      </c>
      <c r="C78">
        <v>2013</v>
      </c>
      <c r="D78" s="5">
        <v>41638</v>
      </c>
      <c r="E78" s="5" t="str">
        <f t="shared" si="6"/>
        <v>2013-12-30</v>
      </c>
      <c r="F78" t="s">
        <v>328</v>
      </c>
      <c r="G78" t="s">
        <v>35</v>
      </c>
      <c r="J78" t="s">
        <v>61</v>
      </c>
      <c r="K78" t="s">
        <v>70</v>
      </c>
      <c r="L78" t="s">
        <v>281</v>
      </c>
      <c r="O78" t="s">
        <v>41</v>
      </c>
      <c r="P78" t="s">
        <v>118</v>
      </c>
      <c r="Q78" t="s">
        <v>256</v>
      </c>
      <c r="R78" t="s">
        <v>256</v>
      </c>
      <c r="S78" t="s">
        <v>256</v>
      </c>
      <c r="T78" t="s">
        <v>256</v>
      </c>
      <c r="U78" t="s">
        <v>256</v>
      </c>
      <c r="V78" t="s">
        <v>256</v>
      </c>
      <c r="W78" t="str">
        <f t="shared" si="7"/>
        <v>db.pacientes.updateOne({"_id":ObjectId('61e34256ec4ec02e84f5df77')},{ $set: { "seguimientos": [{"id": "2013","seccion1": {"fechaSeguimiento": "2013-12-30","institucion": "Hospital DR Alejandro Posadas",</v>
      </c>
      <c r="X78" t="str">
        <f t="shared" si="8"/>
        <v>"fallecimiento": "No","fechaFallecimiento": "","causaFallecimiento": "","nivelEducativo": "Secundaria incompleta","actividadLaboral": "No trabaja","coberturaSocial": "Sí","tratamientoAntibioticoHospitalizado": "","embarazo": ""},</v>
      </c>
      <c r="Y78" t="str">
        <f t="shared" si="9"/>
        <v>"seccion4": {"cultivos": "6"},"seccion5": {"toleranciaGlucosa": "No realizada","toleranciaGlucosaRealizada": "","vitaminaD": "","vitaminaDRealizada": "","inmunoglobulina": "",</v>
      </c>
      <c r="Z78" t="str">
        <f t="shared" si="10"/>
        <v>"inmunoglobulinaRealizada": ""},"seccion6": {"actividadDeportiva": ""}}]}}, { upsert: true } );</v>
      </c>
      <c r="AA78" t="str">
        <f t="shared" si="11"/>
        <v>db.pacientes.updateOne({"_id":ObjectId('61e34256ec4ec02e84f5df77')},{ $set: { "seguimientos": [{"id": "2013","seccion1": {"fechaSeguimiento": "2013-12-30","institucion": "Hospital DR Alejandro Posadas","fallecimiento": "No","fechaFallecimiento": "","causaFallecimiento": "","nivelEducativo": "Secundaria incompleta","actividadLaboral": "No trabaja","coberturaSocial": "Sí","tratamientoAntibioticoHospitalizado": "","embarazo": ""},"seccion4": {"cultivos": "6"},"seccion5":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79" spans="1:27" x14ac:dyDescent="0.3">
      <c r="A79" t="s">
        <v>1585</v>
      </c>
      <c r="B79">
        <v>153</v>
      </c>
      <c r="C79">
        <v>2014</v>
      </c>
      <c r="D79" s="5">
        <v>42003</v>
      </c>
      <c r="E79" s="5" t="str">
        <f t="shared" si="6"/>
        <v>2014-12-30</v>
      </c>
      <c r="F79" t="s">
        <v>328</v>
      </c>
      <c r="G79" t="s">
        <v>35</v>
      </c>
      <c r="J79" t="s">
        <v>61</v>
      </c>
      <c r="L79" t="s">
        <v>281</v>
      </c>
      <c r="M79" t="s">
        <v>45</v>
      </c>
      <c r="P79" t="s">
        <v>261</v>
      </c>
      <c r="Q79" t="s">
        <v>80</v>
      </c>
      <c r="R79" t="s">
        <v>256</v>
      </c>
      <c r="S79" t="s">
        <v>256</v>
      </c>
      <c r="T79" t="s">
        <v>261</v>
      </c>
      <c r="U79" t="s">
        <v>40</v>
      </c>
      <c r="V79" t="s">
        <v>281</v>
      </c>
      <c r="W79" t="str">
        <f t="shared" si="7"/>
        <v>db.pacientes.updateOne({"_id":ObjectId('61e34256ec4ec02e84f5df77')},{ $set: { "seguimientos": [{"id": "2014","seccion1": {"fechaSeguimiento": "2014-12-30","institucion": "Hospital DR Alejandro Posadas",</v>
      </c>
      <c r="X79" t="str">
        <f t="shared" si="8"/>
        <v>"fallecimiento": "No","fechaFallecimiento": "","causaFallecimiento": "","nivelEducativo": "Secundaria incompleta","actividadLaboral": "","coberturaSocial": "Sí","tratamientoAntibioticoHospitalizado": "1","embarazo": ""},</v>
      </c>
      <c r="Y79" t="str">
        <f t="shared" si="9"/>
        <v>"seccion4": {"cultivos": ""},"seccion5": {"toleranciaGlucosa": "Realizada","toleranciaGlucosaRealizada": "Intolerancia","vitaminaD": "","vitaminaDRealizada": "","inmunoglobulina": "Realizada",</v>
      </c>
      <c r="Z79" t="str">
        <f t="shared" si="10"/>
        <v>"inmunoglobulinaRealizada": "&lt; 500"},"seccion6": {"actividadDeportiva": "Sí"}}]}}, { upsert: true } );</v>
      </c>
      <c r="AA79" t="str">
        <f t="shared" si="11"/>
        <v>db.pacientes.updateOne({"_id":ObjectId('61e34256ec4ec02e84f5df77')},{ $set: { "seguimientos": [{"id": "2014","seccion1": {"fechaSeguimiento": "2014-12-30","institucion": "Hospital DR Alejandro Posadas","fallecimiento": "No","fechaFallecimiento": "","causaFallecimiento": "","nivelEducativo": "Secundaria incompleta","actividadLaboral": "","coberturaSocial": "Sí","tratamientoAntibioticoHospitalizado": "1","embarazo": ""},"seccion4": {"cultivos": ""},"seccion5": {"toleranciaGlucosa": "Realizada","toleranciaGlucosaRealizada": "Intolerancia","vitaminaD": "","vitaminaDRealizada": "","inmunoglobulina": "Realizada","inmunoglobulinaRealizada": "&lt; 500"},"seccion6": {"actividadDeportiva": "Sí"}}]}}, { upsert: true } );</v>
      </c>
    </row>
    <row r="80" spans="1:27" x14ac:dyDescent="0.3">
      <c r="A80" t="s">
        <v>1585</v>
      </c>
      <c r="B80">
        <v>153</v>
      </c>
      <c r="C80">
        <v>2015</v>
      </c>
      <c r="D80" s="5">
        <v>42368</v>
      </c>
      <c r="E80" s="5" t="str">
        <f t="shared" si="6"/>
        <v>2015-12-30</v>
      </c>
      <c r="F80" t="s">
        <v>328</v>
      </c>
      <c r="G80" t="s">
        <v>35</v>
      </c>
      <c r="K80" t="s">
        <v>70</v>
      </c>
      <c r="L80" t="s">
        <v>281</v>
      </c>
      <c r="O80" t="s">
        <v>37</v>
      </c>
      <c r="P80" t="s">
        <v>118</v>
      </c>
      <c r="Q80" t="s">
        <v>256</v>
      </c>
      <c r="R80" t="s">
        <v>256</v>
      </c>
      <c r="S80" t="s">
        <v>256</v>
      </c>
      <c r="T80" t="s">
        <v>256</v>
      </c>
      <c r="U80" t="s">
        <v>256</v>
      </c>
      <c r="V80" t="s">
        <v>256</v>
      </c>
      <c r="W80" t="str">
        <f t="shared" si="7"/>
        <v>db.pacientes.updateOne({"_id":ObjectId('61e34256ec4ec02e84f5df77')},{ $set: { "seguimientos": [{"id": "2015","seccion1": {"fechaSeguimiento": "2015-12-30","institucion": "Hospital DR Alejandro Posadas",</v>
      </c>
      <c r="X80" t="str">
        <f t="shared" si="8"/>
        <v>"fallecimiento": "No","fechaFallecimiento": "","causaFallecimiento": "","nivelEducativo": "","actividadLaboral": "No trabaja","coberturaSocial": "Sí","tratamientoAntibioticoHospitalizado": "","embarazo": ""},</v>
      </c>
      <c r="Y80" t="str">
        <f t="shared" si="9"/>
        <v>"seccion4": {"cultivos": "2"},"seccion5": {"toleranciaGlucosa": "No realizada","toleranciaGlucosaRealizada": "","vitaminaD": "","vitaminaDRealizada": "","inmunoglobulina": "",</v>
      </c>
      <c r="Z80" t="str">
        <f t="shared" si="10"/>
        <v>"inmunoglobulinaRealizada": ""},"seccion6": {"actividadDeportiva": ""}}]}}, { upsert: true } );</v>
      </c>
      <c r="AA80" t="str">
        <f t="shared" si="11"/>
        <v>db.pacientes.updateOne({"_id":ObjectId('61e34256ec4ec02e84f5df77')},{ $set: { "seguimientos": [{"id": "2015","seccion1": {"fechaSeguimiento": "2015-12-30","institucion": "Hospital DR Alejandro Posadas","fallecimiento": "No","fechaFallecimiento": "","causaFallecimiento": "","nivelEducativo": "","actividadLaboral": "No trabaja","coberturaSocial": "Sí","tratamientoAntibioticoHospitalizado": "","embarazo": ""},"seccion4": {"cultivos": "2"},"seccion5":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81" spans="1:27" x14ac:dyDescent="0.3">
      <c r="A81" t="s">
        <v>1586</v>
      </c>
      <c r="B81">
        <v>154</v>
      </c>
      <c r="C81">
        <v>2012</v>
      </c>
      <c r="D81" s="5">
        <v>41042</v>
      </c>
      <c r="E81" s="5" t="str">
        <f t="shared" si="6"/>
        <v>2012-5-13</v>
      </c>
      <c r="F81" t="s">
        <v>328</v>
      </c>
      <c r="G81" t="s">
        <v>35</v>
      </c>
      <c r="J81" t="s">
        <v>61</v>
      </c>
      <c r="K81" t="s">
        <v>53</v>
      </c>
      <c r="L81" t="s">
        <v>281</v>
      </c>
      <c r="M81" t="s">
        <v>46</v>
      </c>
      <c r="P81" t="s">
        <v>118</v>
      </c>
      <c r="Q81" t="s">
        <v>256</v>
      </c>
      <c r="R81" t="s">
        <v>256</v>
      </c>
      <c r="S81" t="s">
        <v>256</v>
      </c>
      <c r="T81" t="s">
        <v>256</v>
      </c>
      <c r="U81" t="s">
        <v>256</v>
      </c>
      <c r="V81" t="s">
        <v>281</v>
      </c>
      <c r="W81" t="str">
        <f t="shared" si="7"/>
        <v>db.pacientes.updateOne({"_id":ObjectId('61e34256ec4ec02e84f5df78')},{ $set: { "seguimientos": [{"id": "2012","seccion1": {"fechaSeguimiento": "2012-5-13","institucion": "Hospital DR Alejandro Posadas",</v>
      </c>
      <c r="X81" t="str">
        <f t="shared" si="8"/>
        <v>"fallecimiento": "No","fechaFallecimiento": "","causaFallecimiento": "","nivelEducativo": "Secundaria incompleta","actividadLaboral": "Trabaja, parcial","coberturaSocial": "Sí","tratamientoAntibioticoHospitalizado": "3","embarazo": ""},</v>
      </c>
      <c r="Y81" t="str">
        <f t="shared" si="9"/>
        <v>"seccion4": {"cultivos": ""},"seccion5": {"toleranciaGlucosa": "No realizada","toleranciaGlucosaRealizada": "","vitaminaD": "","vitaminaDRealizada": "","inmunoglobulina": "",</v>
      </c>
      <c r="Z81" t="str">
        <f t="shared" si="10"/>
        <v>"inmunoglobulinaRealizada": ""},"seccion6": {"actividadDeportiva": "Sí"}}]}}, { upsert: true } );</v>
      </c>
      <c r="AA81" t="str">
        <f t="shared" si="11"/>
        <v>db.pacientes.updateOne({"_id":ObjectId('61e34256ec4ec02e84f5df78')},{ $set: { "seguimientos": [{"id": "2012","seccion1": {"fechaSeguimiento": "2012-5-13","institucion": "Hospital DR Alejandro Posadas","fallecimiento": "No","fechaFallecimiento": "","causaFallecimiento": "","nivelEducativo": "Secundaria incompleta","actividadLaboral": "Trabaja, parcial","coberturaSocial": "Sí","tratamientoAntibioticoHospitalizado": "3","embarazo": ""},"seccion4": {"cultivos": ""},"seccion5": {"toleranciaGlucosa": "No realizada","toleranciaGlucosaRealizada": "","vitaminaD": "","vitaminaDRealizada": "","inmunoglobulina": "","inmunoglobulinaRealizada": ""},"seccion6": {"actividadDeportiva": "Sí"}}]}}, { upsert: true } );</v>
      </c>
    </row>
    <row r="82" spans="1:27" x14ac:dyDescent="0.3">
      <c r="A82" t="s">
        <v>1586</v>
      </c>
      <c r="B82">
        <v>154</v>
      </c>
      <c r="C82">
        <v>2013</v>
      </c>
      <c r="D82" s="5">
        <v>41373</v>
      </c>
      <c r="E82" s="5" t="str">
        <f t="shared" si="6"/>
        <v>2013-4-9</v>
      </c>
      <c r="F82" t="s">
        <v>328</v>
      </c>
      <c r="G82" t="s">
        <v>35</v>
      </c>
      <c r="J82" t="s">
        <v>61</v>
      </c>
      <c r="K82" t="s">
        <v>70</v>
      </c>
      <c r="L82" t="s">
        <v>281</v>
      </c>
      <c r="M82" t="s">
        <v>37</v>
      </c>
      <c r="O82" t="s">
        <v>46</v>
      </c>
      <c r="P82" t="s">
        <v>118</v>
      </c>
      <c r="Q82" t="s">
        <v>256</v>
      </c>
      <c r="R82" t="s">
        <v>256</v>
      </c>
      <c r="S82" t="s">
        <v>256</v>
      </c>
      <c r="T82" t="s">
        <v>256</v>
      </c>
      <c r="U82" t="s">
        <v>256</v>
      </c>
      <c r="V82" t="s">
        <v>256</v>
      </c>
      <c r="W82" t="str">
        <f t="shared" si="7"/>
        <v>db.pacientes.updateOne({"_id":ObjectId('61e34256ec4ec02e84f5df78')},{ $set: { "seguimientos": [{"id": "2013","seccion1": {"fechaSeguimiento": "2013-4-9","institucion": "Hospital DR Alejandro Posadas",</v>
      </c>
      <c r="X82" t="str">
        <f t="shared" si="8"/>
        <v>"fallecimiento": "No","fechaFallecimiento": "","causaFallecimiento": "","nivelEducativo": "Secundaria incompleta","actividadLaboral": "No trabaja","coberturaSocial": "Sí","tratamientoAntibioticoHospitalizado": "2","embarazo": ""},</v>
      </c>
      <c r="Y82" t="str">
        <f t="shared" si="9"/>
        <v>"seccion4": {"cultivos": "3"},"seccion5": {"toleranciaGlucosa": "No realizada","toleranciaGlucosaRealizada": "","vitaminaD": "","vitaminaDRealizada": "","inmunoglobulina": "",</v>
      </c>
      <c r="Z82" t="str">
        <f t="shared" si="10"/>
        <v>"inmunoglobulinaRealizada": ""},"seccion6": {"actividadDeportiva": ""}}]}}, { upsert: true } );</v>
      </c>
      <c r="AA82" t="str">
        <f t="shared" si="11"/>
        <v>db.pacientes.updateOne({"_id":ObjectId('61e34256ec4ec02e84f5df78')},{ $set: { "seguimientos": [{"id": "2013","seccion1": {"fechaSeguimiento": "2013-4-9","institucion": "Hospital DR Alejandro Posadas","fallecimiento": "No","fechaFallecimiento": "","causaFallecimiento": "","nivelEducativo": "Secundaria incompleta","actividadLaboral": "No trabaja","coberturaSocial": "Sí","tratamientoAntibioticoHospitalizado": "2","embarazo": ""},"seccion4": {"cultivos": "3"},"seccion5":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83" spans="1:27" x14ac:dyDescent="0.3">
      <c r="A83" t="s">
        <v>1586</v>
      </c>
      <c r="B83">
        <v>154</v>
      </c>
      <c r="C83">
        <v>2013</v>
      </c>
      <c r="D83" s="5">
        <v>41638</v>
      </c>
      <c r="E83" s="5" t="str">
        <f t="shared" si="6"/>
        <v>2013-12-30</v>
      </c>
      <c r="F83" t="s">
        <v>328</v>
      </c>
      <c r="G83" t="s">
        <v>35</v>
      </c>
      <c r="M83" t="s">
        <v>41</v>
      </c>
      <c r="P83" t="s">
        <v>118</v>
      </c>
      <c r="Q83" t="s">
        <v>256</v>
      </c>
      <c r="R83" t="s">
        <v>256</v>
      </c>
      <c r="S83" t="s">
        <v>256</v>
      </c>
      <c r="T83" t="s">
        <v>256</v>
      </c>
      <c r="U83" t="s">
        <v>256</v>
      </c>
      <c r="V83" t="s">
        <v>256</v>
      </c>
      <c r="W83" t="str">
        <f t="shared" si="7"/>
        <v>db.pacientes.updateOne({"_id":ObjectId('61e34256ec4ec02e84f5df78')},{ $set: { "seguimientos": [{"id": "2013","seccion1": {"fechaSeguimiento": "2013-12-30","institucion": "Hospital DR Alejandro Posadas",</v>
      </c>
      <c r="X83" t="str">
        <f t="shared" si="8"/>
        <v>"fallecimiento": "No","fechaFallecimiento": "","causaFallecimiento": "","nivelEducativo": "","actividadLaboral": "","coberturaSocial": "","tratamientoAntibioticoHospitalizado": "6","embarazo": ""},</v>
      </c>
      <c r="Y83" t="str">
        <f t="shared" si="9"/>
        <v>"seccion4": {"cultivos": ""},"seccion5": {"toleranciaGlucosa": "No realizada","toleranciaGlucosaRealizada": "","vitaminaD": "","vitaminaDRealizada": "","inmunoglobulina": "",</v>
      </c>
      <c r="Z83" t="str">
        <f t="shared" si="10"/>
        <v>"inmunoglobulinaRealizada": ""},"seccion6": {"actividadDeportiva": ""}}]}}, { upsert: true } );</v>
      </c>
      <c r="AA83" t="str">
        <f t="shared" si="11"/>
        <v>db.pacientes.updateOne({"_id":ObjectId('61e34256ec4ec02e84f5df78')},{ $set: { "seguimientos": [{"id": "2013","seccion1": {"fechaSeguimiento": "2013-12-30","institucion": "Hospital DR Alejandro Posadas","fallecimiento": "No","fechaFallecimiento": "","causaFallecimiento": "","nivelEducativo": "","actividadLaboral": "","coberturaSocial": "","tratamientoAntibioticoHospitalizado": "6","embarazo": ""},"seccion4":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84" spans="1:27" x14ac:dyDescent="0.3">
      <c r="A84" t="s">
        <v>673</v>
      </c>
      <c r="B84">
        <v>155</v>
      </c>
      <c r="C84">
        <v>2012</v>
      </c>
      <c r="D84" s="5">
        <v>41038</v>
      </c>
      <c r="E84" s="5" t="str">
        <f t="shared" si="6"/>
        <v>2012-5-9</v>
      </c>
      <c r="F84" t="s">
        <v>328</v>
      </c>
      <c r="G84" t="s">
        <v>35</v>
      </c>
      <c r="P84" t="s">
        <v>118</v>
      </c>
      <c r="Q84" t="s">
        <v>256</v>
      </c>
      <c r="R84" t="s">
        <v>256</v>
      </c>
      <c r="S84" t="s">
        <v>256</v>
      </c>
      <c r="T84" t="s">
        <v>256</v>
      </c>
      <c r="U84" t="s">
        <v>256</v>
      </c>
      <c r="V84" t="s">
        <v>256</v>
      </c>
      <c r="W84" t="str">
        <f t="shared" si="7"/>
        <v>db.pacientes.updateOne({"_id":ObjectId('61e34254ec4ec02e84f5dbe7')},{ $set: { "seguimientos": [{"id": "2012","seccion1": {"fechaSeguimiento": "2012-5-9","institucion": "Hospital DR Alejandro Posadas",</v>
      </c>
      <c r="X84" t="str">
        <f t="shared" si="8"/>
        <v>"fallecimiento": "No","fechaFallecimiento": "","causaFallecimiento": "","nivelEducativo": "","actividadLaboral": "","coberturaSocial": "","tratamientoAntibioticoHospitalizado": "","embarazo": ""},</v>
      </c>
      <c r="Y84" t="str">
        <f t="shared" si="9"/>
        <v>"seccion4": {"cultivos": ""},"seccion5": {"toleranciaGlucosa": "No realizada","toleranciaGlucosaRealizada": "","vitaminaD": "","vitaminaDRealizada": "","inmunoglobulina": "",</v>
      </c>
      <c r="Z84" t="str">
        <f t="shared" si="10"/>
        <v>"inmunoglobulinaRealizada": ""},"seccion6": {"actividadDeportiva": ""}}]}}, { upsert: true } );</v>
      </c>
      <c r="AA84" t="str">
        <f t="shared" si="11"/>
        <v>db.pacientes.updateOne({"_id":ObjectId('61e34254ec4ec02e84f5dbe7')},{ $set: { "seguimientos": [{"id": "2012","seccion1": {"fechaSeguimiento": "2012-5-9","institucion": "Hospital DR Alejandro Posadas","fallecimiento": "No","fechaFallecimiento": "","causaFallecimiento": "","nivelEducativo": "","actividadLaboral": "","coberturaSocial": "","tratamientoAntibioticoHospitalizado": "","embarazo": ""},"seccion4":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85" spans="1:27" x14ac:dyDescent="0.3">
      <c r="A85" t="s">
        <v>673</v>
      </c>
      <c r="B85">
        <v>155</v>
      </c>
      <c r="C85">
        <v>2012</v>
      </c>
      <c r="D85" s="5">
        <v>41038</v>
      </c>
      <c r="E85" s="5" t="str">
        <f t="shared" si="6"/>
        <v>2012-5-9</v>
      </c>
      <c r="F85" t="s">
        <v>328</v>
      </c>
      <c r="G85" t="s">
        <v>35</v>
      </c>
      <c r="J85" t="s">
        <v>38</v>
      </c>
      <c r="L85" t="s">
        <v>281</v>
      </c>
      <c r="N85" t="s">
        <v>35</v>
      </c>
      <c r="P85" t="s">
        <v>118</v>
      </c>
      <c r="Q85" t="s">
        <v>256</v>
      </c>
      <c r="R85" t="s">
        <v>256</v>
      </c>
      <c r="S85" t="s">
        <v>256</v>
      </c>
      <c r="T85" t="s">
        <v>256</v>
      </c>
      <c r="U85" t="s">
        <v>256</v>
      </c>
      <c r="V85" t="s">
        <v>256</v>
      </c>
      <c r="W85" t="str">
        <f t="shared" si="7"/>
        <v>db.pacientes.updateOne({"_id":ObjectId('61e34254ec4ec02e84f5dbe7')},{ $set: { "seguimientos": [{"id": "2012","seccion1": {"fechaSeguimiento": "2012-5-9","institucion": "Hospital DR Alejandro Posadas",</v>
      </c>
      <c r="X85" t="str">
        <f t="shared" si="8"/>
        <v>"fallecimiento": "No","fechaFallecimiento": "","causaFallecimiento": "","nivelEducativo": "Primaria incompleta","actividadLaboral": "","coberturaSocial": "Sí","tratamientoAntibioticoHospitalizado": "","embarazo": "No"},</v>
      </c>
      <c r="Y85" t="str">
        <f t="shared" si="9"/>
        <v>"seccion4": {"cultivos": ""},"seccion5": {"toleranciaGlucosa": "No realizada","toleranciaGlucosaRealizada": "","vitaminaD": "","vitaminaDRealizada": "","inmunoglobulina": "",</v>
      </c>
      <c r="Z85" t="str">
        <f t="shared" si="10"/>
        <v>"inmunoglobulinaRealizada": ""},"seccion6": {"actividadDeportiva": ""}}]}}, { upsert: true } );</v>
      </c>
      <c r="AA85" t="str">
        <f t="shared" si="11"/>
        <v>db.pacientes.updateOne({"_id":ObjectId('61e34254ec4ec02e84f5dbe7')},{ $set: { "seguimientos": [{"id": "2012","seccion1": {"fechaSeguimiento": "2012-5-9","institucion": "Hospital DR Alejandro Posadas","fallecimiento": "No","fechaFallecimiento": "","causaFallecimiento": "","nivelEducativo": "Primaria incompleta","actividadLaboral": "","coberturaSocial": "Sí","tratamientoAntibioticoHospitalizado": "","embarazo": "No"},"seccion4":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86" spans="1:27" x14ac:dyDescent="0.3">
      <c r="A86" t="s">
        <v>673</v>
      </c>
      <c r="B86">
        <v>155</v>
      </c>
      <c r="C86">
        <v>2012</v>
      </c>
      <c r="D86" s="5">
        <v>41038</v>
      </c>
      <c r="E86" s="5" t="str">
        <f t="shared" si="6"/>
        <v>2012-5-9</v>
      </c>
      <c r="F86" t="s">
        <v>328</v>
      </c>
      <c r="G86" t="s">
        <v>35</v>
      </c>
      <c r="M86" t="s">
        <v>45</v>
      </c>
      <c r="O86" t="s">
        <v>41</v>
      </c>
      <c r="P86" t="s">
        <v>118</v>
      </c>
      <c r="Q86" t="s">
        <v>256</v>
      </c>
      <c r="R86" t="s">
        <v>256</v>
      </c>
      <c r="S86" t="s">
        <v>256</v>
      </c>
      <c r="T86" t="s">
        <v>256</v>
      </c>
      <c r="U86" t="s">
        <v>256</v>
      </c>
      <c r="V86" t="s">
        <v>256</v>
      </c>
      <c r="W86" t="str">
        <f t="shared" si="7"/>
        <v>db.pacientes.updateOne({"_id":ObjectId('61e34254ec4ec02e84f5dbe7')},{ $set: { "seguimientos": [{"id": "2012","seccion1": {"fechaSeguimiento": "2012-5-9","institucion": "Hospital DR Alejandro Posadas",</v>
      </c>
      <c r="X86" t="str">
        <f t="shared" si="8"/>
        <v>"fallecimiento": "No","fechaFallecimiento": "","causaFallecimiento": "","nivelEducativo": "","actividadLaboral": "","coberturaSocial": "","tratamientoAntibioticoHospitalizado": "1","embarazo": ""},</v>
      </c>
      <c r="Y86" t="str">
        <f t="shared" si="9"/>
        <v>"seccion4": {"cultivos": "6"},"seccion5": {"toleranciaGlucosa": "No realizada","toleranciaGlucosaRealizada": "","vitaminaD": "","vitaminaDRealizada": "","inmunoglobulina": "",</v>
      </c>
      <c r="Z86" t="str">
        <f t="shared" si="10"/>
        <v>"inmunoglobulinaRealizada": ""},"seccion6": {"actividadDeportiva": ""}}]}}, { upsert: true } );</v>
      </c>
      <c r="AA86" t="str">
        <f t="shared" si="11"/>
        <v>db.pacientes.updateOne({"_id":ObjectId('61e34254ec4ec02e84f5dbe7')},{ $set: { "seguimientos": [{"id": "2012","seccion1": {"fechaSeguimiento": "2012-5-9","institucion": "Hospital DR Alejandro Posadas","fallecimiento": "No","fechaFallecimiento": "","causaFallecimiento": "","nivelEducativo": "","actividadLaboral": "","coberturaSocial": "","tratamientoAntibioticoHospitalizado": "1","embarazo": ""},"seccion4": {"cultivos": "6"},"seccion5":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87" spans="1:27" x14ac:dyDescent="0.3">
      <c r="A87" t="s">
        <v>673</v>
      </c>
      <c r="B87">
        <v>155</v>
      </c>
      <c r="C87">
        <v>2012</v>
      </c>
      <c r="D87" s="5">
        <v>41038</v>
      </c>
      <c r="E87" s="5" t="str">
        <f t="shared" si="6"/>
        <v>2012-5-9</v>
      </c>
      <c r="F87" t="s">
        <v>328</v>
      </c>
      <c r="G87" t="s">
        <v>35</v>
      </c>
      <c r="P87" t="s">
        <v>118</v>
      </c>
      <c r="Q87" t="s">
        <v>256</v>
      </c>
      <c r="R87" t="s">
        <v>256</v>
      </c>
      <c r="S87" t="s">
        <v>256</v>
      </c>
      <c r="T87" t="s">
        <v>256</v>
      </c>
      <c r="U87" t="s">
        <v>256</v>
      </c>
      <c r="V87" t="s">
        <v>256</v>
      </c>
      <c r="W87" t="str">
        <f t="shared" si="7"/>
        <v>db.pacientes.updateOne({"_id":ObjectId('61e34254ec4ec02e84f5dbe7')},{ $set: { "seguimientos": [{"id": "2012","seccion1": {"fechaSeguimiento": "2012-5-9","institucion": "Hospital DR Alejandro Posadas",</v>
      </c>
      <c r="X87" t="str">
        <f t="shared" si="8"/>
        <v>"fallecimiento": "No","fechaFallecimiento": "","causaFallecimiento": "","nivelEducativo": "","actividadLaboral": "","coberturaSocial": "","tratamientoAntibioticoHospitalizado": "","embarazo": ""},</v>
      </c>
      <c r="Y87" t="str">
        <f t="shared" si="9"/>
        <v>"seccion4": {"cultivos": ""},"seccion5": {"toleranciaGlucosa": "No realizada","toleranciaGlucosaRealizada": "","vitaminaD": "","vitaminaDRealizada": "","inmunoglobulina": "",</v>
      </c>
      <c r="Z87" t="str">
        <f t="shared" si="10"/>
        <v>"inmunoglobulinaRealizada": ""},"seccion6": {"actividadDeportiva": ""}}]}}, { upsert: true } );</v>
      </c>
      <c r="AA87" t="str">
        <f t="shared" si="11"/>
        <v>db.pacientes.updateOne({"_id":ObjectId('61e34254ec4ec02e84f5dbe7')},{ $set: { "seguimientos": [{"id": "2012","seccion1": {"fechaSeguimiento": "2012-5-9","institucion": "Hospital DR Alejandro Posadas","fallecimiento": "No","fechaFallecimiento": "","causaFallecimiento": "","nivelEducativo": "","actividadLaboral": "","coberturaSocial": "","tratamientoAntibioticoHospitalizado": "","embarazo": ""},"seccion4":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88" spans="1:27" x14ac:dyDescent="0.3">
      <c r="A88" t="s">
        <v>673</v>
      </c>
      <c r="B88">
        <v>155</v>
      </c>
      <c r="C88">
        <v>2012</v>
      </c>
      <c r="D88" s="5">
        <v>41038</v>
      </c>
      <c r="E88" s="5" t="str">
        <f t="shared" si="6"/>
        <v>2012-5-9</v>
      </c>
      <c r="F88" t="s">
        <v>328</v>
      </c>
      <c r="G88" t="s">
        <v>35</v>
      </c>
      <c r="M88" t="s">
        <v>45</v>
      </c>
      <c r="O88" t="s">
        <v>41</v>
      </c>
      <c r="P88" t="s">
        <v>261</v>
      </c>
      <c r="Q88" t="s">
        <v>34</v>
      </c>
      <c r="R88" t="s">
        <v>256</v>
      </c>
      <c r="S88" t="s">
        <v>256</v>
      </c>
      <c r="T88" t="s">
        <v>261</v>
      </c>
      <c r="U88" t="s">
        <v>40</v>
      </c>
      <c r="V88" t="s">
        <v>281</v>
      </c>
      <c r="W88" t="str">
        <f t="shared" si="7"/>
        <v>db.pacientes.updateOne({"_id":ObjectId('61e34254ec4ec02e84f5dbe7')},{ $set: { "seguimientos": [{"id": "2012","seccion1": {"fechaSeguimiento": "2012-5-9","institucion": "Hospital DR Alejandro Posadas",</v>
      </c>
      <c r="X88" t="str">
        <f t="shared" si="8"/>
        <v>"fallecimiento": "No","fechaFallecimiento": "","causaFallecimiento": "","nivelEducativo": "","actividadLaboral": "","coberturaSocial": "","tratamientoAntibioticoHospitalizado": "1","embarazo": ""},</v>
      </c>
      <c r="Y88" t="str">
        <f t="shared" si="9"/>
        <v>"seccion4": {"cultivos": "6"},"seccion5": {"toleranciaGlucosa": "Realizada","toleranciaGlucosaRealizada": "Normal","vitaminaD": "","vitaminaDRealizada": "","inmunoglobulina": "Realizada",</v>
      </c>
      <c r="Z88" t="str">
        <f t="shared" si="10"/>
        <v>"inmunoglobulinaRealizada": "&lt; 500"},"seccion6": {"actividadDeportiva": "Sí"}}]}}, { upsert: true } );</v>
      </c>
      <c r="AA88" t="str">
        <f t="shared" si="11"/>
        <v>db.pacientes.updateOne({"_id":ObjectId('61e34254ec4ec02e84f5dbe7')},{ $set: { "seguimientos": [{"id": "2012","seccion1": {"fechaSeguimiento": "2012-5-9","institucion": "Hospital DR Alejandro Posadas","fallecimiento": "No","fechaFallecimiento": "","causaFallecimiento": "","nivelEducativo": "","actividadLaboral": "","coberturaSocial": "","tratamientoAntibioticoHospitalizado": "1","embarazo": ""},"seccion4": {"cultivos": "6"},"seccion5": {"toleranciaGlucosa": "Realizada","toleranciaGlucosaRealizada": "Normal","vitaminaD": "","vitaminaDRealizada": "","inmunoglobulina": "Realizada","inmunoglobulinaRealizada": "&lt; 500"},"seccion6": {"actividadDeportiva": "Sí"}}]}}, { upsert: true } );</v>
      </c>
    </row>
    <row r="89" spans="1:27" x14ac:dyDescent="0.3">
      <c r="A89" t="s">
        <v>673</v>
      </c>
      <c r="B89">
        <v>155</v>
      </c>
      <c r="C89">
        <v>2013</v>
      </c>
      <c r="D89" s="5">
        <v>41638</v>
      </c>
      <c r="E89" s="5" t="str">
        <f t="shared" si="6"/>
        <v>2013-12-30</v>
      </c>
      <c r="F89" t="s">
        <v>328</v>
      </c>
      <c r="G89" t="s">
        <v>35</v>
      </c>
      <c r="J89" t="s">
        <v>38</v>
      </c>
      <c r="L89" t="s">
        <v>281</v>
      </c>
      <c r="M89" t="s">
        <v>45</v>
      </c>
      <c r="O89" t="s">
        <v>41</v>
      </c>
      <c r="P89" t="s">
        <v>261</v>
      </c>
      <c r="Q89" t="s">
        <v>34</v>
      </c>
      <c r="R89" t="s">
        <v>256</v>
      </c>
      <c r="S89" t="s">
        <v>256</v>
      </c>
      <c r="T89" t="s">
        <v>261</v>
      </c>
      <c r="U89" t="s">
        <v>40</v>
      </c>
      <c r="V89" t="s">
        <v>256</v>
      </c>
      <c r="W89" t="str">
        <f t="shared" si="7"/>
        <v>db.pacientes.updateOne({"_id":ObjectId('61e34254ec4ec02e84f5dbe7')},{ $set: { "seguimientos": [{"id": "2013","seccion1": {"fechaSeguimiento": "2013-12-30","institucion": "Hospital DR Alejandro Posadas",</v>
      </c>
      <c r="X89" t="str">
        <f t="shared" si="8"/>
        <v>"fallecimiento": "No","fechaFallecimiento": "","causaFallecimiento": "","nivelEducativo": "Primaria incompleta","actividadLaboral": "","coberturaSocial": "Sí","tratamientoAntibioticoHospitalizado": "1","embarazo": ""},</v>
      </c>
      <c r="Y89" t="str">
        <f t="shared" si="9"/>
        <v>"seccion4": {"cultivos": "6"},"seccion5": {"toleranciaGlucosa": "Realizada","toleranciaGlucosaRealizada": "Normal","vitaminaD": "","vitaminaDRealizada": "","inmunoglobulina": "Realizada",</v>
      </c>
      <c r="Z89" t="str">
        <f t="shared" si="10"/>
        <v>"inmunoglobulinaRealizada": "&lt; 500"},"seccion6": {"actividadDeportiva": ""}}]}}, { upsert: true } );</v>
      </c>
      <c r="AA89" t="str">
        <f t="shared" si="11"/>
        <v>db.pacientes.updateOne({"_id":ObjectId('61e34254ec4ec02e84f5dbe7')},{ $set: { "seguimientos": [{"id": "2013","seccion1": {"fechaSeguimiento": "2013-12-30","institucion": "Hospital DR Alejandro Posadas","fallecimiento": "No","fechaFallecimiento": "","causaFallecimiento": "","nivelEducativo": "Primaria incompleta","actividadLaboral": "","coberturaSocial": "Sí","tratamientoAntibioticoHospitalizado": "1","embarazo": ""},"seccion4": {"cultivos": "6"},"seccion5": {"toleranciaGlucosa": "Realizada","toleranciaGlucosaRealizada": "Normal","vitaminaD": "","vitaminaDRealizada": "","inmunoglobulina": "Realizada","inmunoglobulinaRealizada": "&lt; 500"},"seccion6": {"actividadDeportiva": ""}}]}}, { upsert: true } );</v>
      </c>
    </row>
    <row r="90" spans="1:27" x14ac:dyDescent="0.3">
      <c r="A90" t="s">
        <v>673</v>
      </c>
      <c r="B90">
        <v>155</v>
      </c>
      <c r="C90">
        <v>2014</v>
      </c>
      <c r="D90" s="5">
        <v>42003</v>
      </c>
      <c r="E90" s="5" t="str">
        <f t="shared" si="6"/>
        <v>2014-12-30</v>
      </c>
      <c r="F90" t="s">
        <v>328</v>
      </c>
      <c r="G90" t="s">
        <v>35</v>
      </c>
      <c r="L90" t="s">
        <v>281</v>
      </c>
      <c r="O90" t="s">
        <v>49</v>
      </c>
      <c r="P90" t="s">
        <v>261</v>
      </c>
      <c r="Q90" t="s">
        <v>80</v>
      </c>
      <c r="R90" t="s">
        <v>256</v>
      </c>
      <c r="S90" t="s">
        <v>256</v>
      </c>
      <c r="T90" t="s">
        <v>261</v>
      </c>
      <c r="U90" t="s">
        <v>40</v>
      </c>
      <c r="V90" t="s">
        <v>281</v>
      </c>
      <c r="W90" t="str">
        <f t="shared" si="7"/>
        <v>db.pacientes.updateOne({"_id":ObjectId('61e34254ec4ec02e84f5dbe7')},{ $set: { "seguimientos": [{"id": "2014","seccion1": {"fechaSeguimiento": "2014-12-30","institucion": "Hospital DR Alejandro Posadas",</v>
      </c>
      <c r="X90" t="str">
        <f t="shared" si="8"/>
        <v>"fallecimiento": "No","fechaFallecimiento": "","causaFallecimiento": "","nivelEducativo": "","actividadLaboral": "","coberturaSocial": "Sí","tratamientoAntibioticoHospitalizado": "","embarazo": ""},</v>
      </c>
      <c r="Y90" t="str">
        <f t="shared" si="9"/>
        <v>"seccion4": {"cultivos": "4"},"seccion5": {"toleranciaGlucosa": "Realizada","toleranciaGlucosaRealizada": "Intolerancia","vitaminaD": "","vitaminaDRealizada": "","inmunoglobulina": "Realizada",</v>
      </c>
      <c r="Z90" t="str">
        <f t="shared" si="10"/>
        <v>"inmunoglobulinaRealizada": "&lt; 500"},"seccion6": {"actividadDeportiva": "Sí"}}]}}, { upsert: true } );</v>
      </c>
      <c r="AA90" t="str">
        <f t="shared" si="11"/>
        <v>db.pacientes.updateOne({"_id":ObjectId('61e34254ec4ec02e84f5dbe7')},{ $set: { "seguimientos": [{"id": "2014","seccion1": {"fechaSeguimiento": "2014-12-30","institucion": "Hospital DR Alejandro Posadas","fallecimiento": "No","fechaFallecimiento": "","causaFallecimiento": "","nivelEducativo": "","actividadLaboral": "","coberturaSocial": "Sí","tratamientoAntibioticoHospitalizado": "","embarazo": ""},"seccion4": {"cultivos": "4"},"seccion5": {"toleranciaGlucosa": "Realizada","toleranciaGlucosaRealizada": "Intolerancia","vitaminaD": "","vitaminaDRealizada": "","inmunoglobulina": "Realizada","inmunoglobulinaRealizada": "&lt; 500"},"seccion6": {"actividadDeportiva": "Sí"}}]}}, { upsert: true } );</v>
      </c>
    </row>
    <row r="91" spans="1:27" x14ac:dyDescent="0.3">
      <c r="A91" t="s">
        <v>673</v>
      </c>
      <c r="B91">
        <v>155</v>
      </c>
      <c r="C91">
        <v>2015</v>
      </c>
      <c r="D91" s="5">
        <v>42368</v>
      </c>
      <c r="E91" s="5" t="str">
        <f t="shared" si="6"/>
        <v>2015-12-30</v>
      </c>
      <c r="F91" t="s">
        <v>328</v>
      </c>
      <c r="L91" t="s">
        <v>281</v>
      </c>
      <c r="O91" t="s">
        <v>41</v>
      </c>
      <c r="P91" t="s">
        <v>261</v>
      </c>
      <c r="Q91" t="s">
        <v>34</v>
      </c>
      <c r="R91" t="s">
        <v>261</v>
      </c>
      <c r="S91" t="s">
        <v>34</v>
      </c>
      <c r="T91" t="s">
        <v>261</v>
      </c>
      <c r="U91" t="s">
        <v>34</v>
      </c>
      <c r="V91" t="s">
        <v>281</v>
      </c>
      <c r="W91" t="str">
        <f t="shared" si="7"/>
        <v>db.pacientes.updateOne({"_id":ObjectId('61e34254ec4ec02e84f5dbe7')},{ $set: { "seguimientos": [{"id": "2015","seccion1": {"fechaSeguimiento": "2015-12-30","institucion": "Hospital DR Alejandro Posadas",</v>
      </c>
      <c r="X91" t="str">
        <f t="shared" si="8"/>
        <v>"fallecimiento": "","fechaFallecimiento": "","causaFallecimiento": "","nivelEducativo": "","actividadLaboral": "","coberturaSocial": "Sí","tratamientoAntibioticoHospitalizado": "","embarazo": ""},</v>
      </c>
      <c r="Y91" t="str">
        <f t="shared" si="9"/>
        <v>"seccion4": {"cultivos": "6"},"seccion5": {"toleranciaGlucosa": "Realizada","toleranciaGlucosaRealizada": "Normal","vitaminaD": "Realizada","vitaminaDRealizada": "Normal","inmunoglobulina": "Realizada",</v>
      </c>
      <c r="Z91" t="str">
        <f t="shared" si="10"/>
        <v>"inmunoglobulinaRealizada": "Normal"},"seccion6": {"actividadDeportiva": "Sí"}}]}}, { upsert: true } );</v>
      </c>
      <c r="AA91" t="str">
        <f t="shared" si="11"/>
        <v>db.pacientes.updateOne({"_id":ObjectId('61e34254ec4ec02e84f5dbe7')},{ $set: { "seguimientos": [{"id": "2015","seccion1": {"fechaSeguimiento": "2015-12-30","institucion": "Hospital DR Alejandro Posadas","fallecimiento": "","fechaFallecimiento": "","causaFallecimiento": "","nivelEducativo": "","actividadLaboral": "","coberturaSocial": "Sí","tratamientoAntibioticoHospitalizado": "","embarazo": ""},"seccion4": {"cultivos": "6"},"seccion5": {"toleranciaGlucosa": "Realizada","toleranciaGlucosaRealizada": "Normal","vitaminaD": "Realizada","vitaminaDRealizada": "Normal","inmunoglobulina": "Realizada","inmunoglobulinaRealizada": "Normal"},"seccion6": {"actividadDeportiva": "Sí"}}]}}, { upsert: true } );</v>
      </c>
    </row>
    <row r="92" spans="1:27" x14ac:dyDescent="0.3">
      <c r="A92" t="s">
        <v>1587</v>
      </c>
      <c r="B92">
        <v>156</v>
      </c>
      <c r="C92">
        <v>2014</v>
      </c>
      <c r="D92" s="5">
        <v>41802</v>
      </c>
      <c r="E92" s="5" t="str">
        <f t="shared" si="6"/>
        <v>2014-6-12</v>
      </c>
      <c r="F92" t="s">
        <v>332</v>
      </c>
      <c r="G92" t="s">
        <v>35</v>
      </c>
      <c r="J92" t="s">
        <v>63</v>
      </c>
      <c r="K92" t="s">
        <v>70</v>
      </c>
      <c r="L92" t="s">
        <v>281</v>
      </c>
      <c r="M92" t="s">
        <v>49</v>
      </c>
      <c r="N92" t="s">
        <v>35</v>
      </c>
      <c r="O92" t="s">
        <v>74</v>
      </c>
      <c r="P92" t="s">
        <v>261</v>
      </c>
      <c r="Q92" t="s">
        <v>34</v>
      </c>
      <c r="R92" t="s">
        <v>256</v>
      </c>
      <c r="S92" t="s">
        <v>256</v>
      </c>
      <c r="T92" t="s">
        <v>261</v>
      </c>
      <c r="U92" t="s">
        <v>40</v>
      </c>
      <c r="V92" t="s">
        <v>256</v>
      </c>
      <c r="W92" t="str">
        <f t="shared" si="7"/>
        <v>db.pacientes.updateOne({"_id":ObjectId('61e34256ec4ec02e84f5df79')},{ $set: { "seguimientos": [{"id": "2014","seccion1": {"fechaSeguimiento": "2014-6-12","institucion": "Instituto Especialidades Pediátricas",</v>
      </c>
      <c r="X92" t="str">
        <f t="shared" si="8"/>
        <v>"fallecimiento": "No","fechaFallecimiento": "","causaFallecimiento": "","nivelEducativo": "Secundaria completa","actividadLaboral": "No trabaja","coberturaSocial": "Sí","tratamientoAntibioticoHospitalizado": "4","embarazo": "No"},</v>
      </c>
      <c r="Y92" t="str">
        <f t="shared" si="9"/>
        <v>"seccion4": {"cultivos": "8"},"seccion5": {"toleranciaGlucosa": "Realizada","toleranciaGlucosaRealizada": "Normal","vitaminaD": "","vitaminaDRealizada": "","inmunoglobulina": "Realizada",</v>
      </c>
      <c r="Z92" t="str">
        <f t="shared" si="10"/>
        <v>"inmunoglobulinaRealizada": "&lt; 500"},"seccion6": {"actividadDeportiva": ""}}]}}, { upsert: true } );</v>
      </c>
      <c r="AA92" t="str">
        <f t="shared" si="11"/>
        <v>db.pacientes.updateOne({"_id":ObjectId('61e34256ec4ec02e84f5df79')},{ $set: { "seguimientos": [{"id": "2014","seccion1": {"fechaSeguimiento": "2014-6-12","institucion": "Instituto Especialidades Pediátricas","fallecimiento": "No","fechaFallecimiento": "","causaFallecimiento": "","nivelEducativo": "Secundaria completa","actividadLaboral": "No trabaja","coberturaSocial": "Sí","tratamientoAntibioticoHospitalizado": "4","embarazo": "No"},"seccion4": {"cultivos": "8"},"seccion5": {"toleranciaGlucosa": "Realizada","toleranciaGlucosaRealizada": "Normal","vitaminaD": "","vitaminaDRealizada": "","inmunoglobulina": "Realizada","inmunoglobulinaRealizada": "&lt; 500"},"seccion6": {"actividadDeportiva": ""}}]}}, { upsert: true } );</v>
      </c>
    </row>
    <row r="93" spans="1:27" x14ac:dyDescent="0.3">
      <c r="A93" t="s">
        <v>1732</v>
      </c>
      <c r="B93">
        <v>157</v>
      </c>
      <c r="C93">
        <v>2014</v>
      </c>
      <c r="D93" s="5">
        <v>41914</v>
      </c>
      <c r="E93" s="5" t="str">
        <f t="shared" si="6"/>
        <v>2014-10-2</v>
      </c>
      <c r="F93" t="s">
        <v>332</v>
      </c>
      <c r="G93" t="s">
        <v>35</v>
      </c>
      <c r="J93" t="s">
        <v>61</v>
      </c>
      <c r="K93" t="s">
        <v>70</v>
      </c>
      <c r="L93" t="s">
        <v>281</v>
      </c>
      <c r="M93" t="s">
        <v>37</v>
      </c>
      <c r="N93" t="s">
        <v>71</v>
      </c>
      <c r="O93" t="s">
        <v>49</v>
      </c>
      <c r="P93" t="s">
        <v>261</v>
      </c>
      <c r="Q93" t="s">
        <v>34</v>
      </c>
      <c r="R93" t="s">
        <v>256</v>
      </c>
      <c r="S93" t="s">
        <v>256</v>
      </c>
      <c r="T93" t="s">
        <v>261</v>
      </c>
      <c r="U93" t="s">
        <v>40</v>
      </c>
      <c r="V93" t="s">
        <v>256</v>
      </c>
      <c r="W93" t="str">
        <f t="shared" si="7"/>
        <v>db.pacientes.updateOne({"_id":ObjectId('61e34256ec4ec02e84f5e00a')},{ $set: { "seguimientos": [{"id": "2014","seccion1": {"fechaSeguimiento": "2014-10-2","institucion": "Instituto Especialidades Pediátricas",</v>
      </c>
      <c r="X93" t="str">
        <f t="shared" si="8"/>
        <v>"fallecimiento": "No","fechaFallecimiento": "","causaFallecimiento": "","nivelEducativo": "Secundaria incompleta","actividadLaboral": "No trabaja","coberturaSocial": "Sí","tratamientoAntibioticoHospitalizado": "2","embarazo": "Si"},</v>
      </c>
      <c r="Y93" t="str">
        <f t="shared" si="9"/>
        <v>"seccion4": {"cultivos": "4"},"seccion5": {"toleranciaGlucosa": "Realizada","toleranciaGlucosaRealizada": "Normal","vitaminaD": "","vitaminaDRealizada": "","inmunoglobulina": "Realizada",</v>
      </c>
      <c r="Z93" t="str">
        <f t="shared" si="10"/>
        <v>"inmunoglobulinaRealizada": "&lt; 500"},"seccion6": {"actividadDeportiva": ""}}]}}, { upsert: true } );</v>
      </c>
      <c r="AA93" t="str">
        <f t="shared" si="11"/>
        <v>db.pacientes.updateOne({"_id":ObjectId('61e34256ec4ec02e84f5e00a')},{ $set: { "seguimientos": [{"id": "2014","seccion1": {"fechaSeguimiento": "2014-10-2","institucion": "Instituto Especialidades Pediátricas","fallecimiento": "No","fechaFallecimiento": "","causaFallecimiento": "","nivelEducativo": "Secundaria incompleta","actividadLaboral": "No trabaja","coberturaSocial": "Sí","tratamientoAntibioticoHospitalizado": "2","embarazo": "Si"},"seccion4": {"cultivos": "4"},"seccion5": {"toleranciaGlucosa": "Realizada","toleranciaGlucosaRealizada": "Normal","vitaminaD": "","vitaminaDRealizada": "","inmunoglobulina": "Realizada","inmunoglobulinaRealizada": "&lt; 500"},"seccion6": {"actividadDeportiva": ""}}]}}, { upsert: true } );</v>
      </c>
    </row>
    <row r="94" spans="1:27" x14ac:dyDescent="0.3">
      <c r="A94" t="s">
        <v>1593</v>
      </c>
      <c r="B94">
        <v>158</v>
      </c>
      <c r="C94">
        <v>2014</v>
      </c>
      <c r="D94" s="5">
        <v>41841</v>
      </c>
      <c r="E94" s="5" t="str">
        <f t="shared" si="6"/>
        <v>2014-7-21</v>
      </c>
      <c r="F94" t="s">
        <v>332</v>
      </c>
      <c r="G94" t="s">
        <v>35</v>
      </c>
      <c r="J94" t="s">
        <v>38</v>
      </c>
      <c r="K94" t="s">
        <v>70</v>
      </c>
      <c r="L94" t="s">
        <v>281</v>
      </c>
      <c r="M94" t="s">
        <v>37</v>
      </c>
      <c r="O94" t="s">
        <v>41</v>
      </c>
      <c r="P94" t="s">
        <v>261</v>
      </c>
      <c r="Q94" t="s">
        <v>34</v>
      </c>
      <c r="R94" t="s">
        <v>256</v>
      </c>
      <c r="S94" t="s">
        <v>256</v>
      </c>
      <c r="T94" t="s">
        <v>261</v>
      </c>
      <c r="U94" t="s">
        <v>40</v>
      </c>
      <c r="V94" t="s">
        <v>281</v>
      </c>
      <c r="W94" t="str">
        <f t="shared" si="7"/>
        <v>db.pacientes.updateOne({"_id":ObjectId('61e34256ec4ec02e84f5df7f')},{ $set: { "seguimientos": [{"id": "2014","seccion1": {"fechaSeguimiento": "2014-7-21","institucion": "Instituto Especialidades Pediátricas",</v>
      </c>
      <c r="X94" t="str">
        <f t="shared" si="8"/>
        <v>"fallecimiento": "No","fechaFallecimiento": "","causaFallecimiento": "","nivelEducativo": "Primaria incompleta","actividadLaboral": "No trabaja","coberturaSocial": "Sí","tratamientoAntibioticoHospitalizado": "2","embarazo": ""},</v>
      </c>
      <c r="Y94" t="str">
        <f t="shared" si="9"/>
        <v>"seccion4": {"cultivos": "6"},"seccion5": {"toleranciaGlucosa": "Realizada","toleranciaGlucosaRealizada": "Normal","vitaminaD": "","vitaminaDRealizada": "","inmunoglobulina": "Realizada",</v>
      </c>
      <c r="Z94" t="str">
        <f t="shared" si="10"/>
        <v>"inmunoglobulinaRealizada": "&lt; 500"},"seccion6": {"actividadDeportiva": "Sí"}}]}}, { upsert: true } );</v>
      </c>
      <c r="AA94" t="str">
        <f t="shared" si="11"/>
        <v>db.pacientes.updateOne({"_id":ObjectId('61e34256ec4ec02e84f5df7f')},{ $set: { "seguimientos": [{"id": "2014","seccion1": {"fechaSeguimiento": "2014-7-21","institucion": "Instituto Especialidades Pediátricas","fallecimiento": "No","fechaFallecimiento": "","causaFallecimiento": "","nivelEducativo": "Primaria incompleta","actividadLaboral": "No trabaja","coberturaSocial": "Sí","tratamientoAntibioticoHospitalizado": "2","embarazo": ""},"seccion4": {"cultivos": "6"},"seccion5": {"toleranciaGlucosa": "Realizada","toleranciaGlucosaRealizada": "Normal","vitaminaD": "","vitaminaDRealizada": "","inmunoglobulina": "Realizada","inmunoglobulinaRealizada": "&lt; 500"},"seccion6": {"actividadDeportiva": "Sí"}}]}}, { upsert: true } );</v>
      </c>
    </row>
    <row r="95" spans="1:27" x14ac:dyDescent="0.3">
      <c r="A95" t="s">
        <v>1595</v>
      </c>
      <c r="B95">
        <v>159</v>
      </c>
      <c r="C95">
        <v>2014</v>
      </c>
      <c r="D95" s="5">
        <v>41897</v>
      </c>
      <c r="E95" s="5" t="str">
        <f t="shared" si="6"/>
        <v>2014-9-15</v>
      </c>
      <c r="F95" t="s">
        <v>332</v>
      </c>
      <c r="G95" t="s">
        <v>35</v>
      </c>
      <c r="J95" t="s">
        <v>38</v>
      </c>
      <c r="L95" t="s">
        <v>281</v>
      </c>
      <c r="O95" t="s">
        <v>73</v>
      </c>
      <c r="P95" t="s">
        <v>118</v>
      </c>
      <c r="Q95" t="s">
        <v>256</v>
      </c>
      <c r="R95" t="s">
        <v>256</v>
      </c>
      <c r="S95" t="s">
        <v>256</v>
      </c>
      <c r="T95" t="s">
        <v>261</v>
      </c>
      <c r="U95" t="s">
        <v>40</v>
      </c>
      <c r="V95" t="s">
        <v>281</v>
      </c>
      <c r="W95" t="str">
        <f t="shared" si="7"/>
        <v>db.pacientes.updateOne({"_id":ObjectId('61e34256ec4ec02e84f5df81')},{ $set: { "seguimientos": [{"id": "2014","seccion1": {"fechaSeguimiento": "2014-9-15","institucion": "Instituto Especialidades Pediátricas",</v>
      </c>
      <c r="X95" t="str">
        <f t="shared" si="8"/>
        <v>"fallecimiento": "No","fechaFallecimiento": "","causaFallecimiento": "","nivelEducativo": "Primaria incompleta","actividadLaboral": "","coberturaSocial": "Sí","tratamientoAntibioticoHospitalizado": "","embarazo": ""},</v>
      </c>
      <c r="Y95" t="str">
        <f t="shared" si="9"/>
        <v>"seccion4": {"cultivos": "7"},"seccion5": {"toleranciaGlucosa": "No realizada","toleranciaGlucosaRealizada": "","vitaminaD": "","vitaminaDRealizada": "","inmunoglobulina": "Realizada",</v>
      </c>
      <c r="Z95" t="str">
        <f t="shared" si="10"/>
        <v>"inmunoglobulinaRealizada": "&lt; 500"},"seccion6": {"actividadDeportiva": "Sí"}}]}}, { upsert: true } );</v>
      </c>
      <c r="AA95" t="str">
        <f t="shared" si="11"/>
        <v>db.pacientes.updateOne({"_id":ObjectId('61e34256ec4ec02e84f5df81')},{ $set: { "seguimientos": [{"id": "2014","seccion1": {"fechaSeguimiento": "2014-9-15","institucion": "Instituto Especialidades Pediátricas","fallecimiento": "No","fechaFallecimiento": "","causaFallecimiento": "","nivelEducativo": "Primaria incompleta","actividadLaboral": "","coberturaSocial": "Sí","tratamientoAntibioticoHospitalizado": "","embarazo": ""},"seccion4": {"cultivos": "7"},"seccion5": {"toleranciaGlucosa": "No realizada","toleranciaGlucosaRealizada": "","vitaminaD": "","vitaminaDRealizada": "","inmunoglobulina": "Realizada","inmunoglobulinaRealizada": "&lt; 500"},"seccion6": {"actividadDeportiva": "Sí"}}]}}, { upsert: true } );</v>
      </c>
    </row>
    <row r="96" spans="1:27" x14ac:dyDescent="0.3">
      <c r="A96" t="s">
        <v>1601</v>
      </c>
      <c r="B96">
        <v>160</v>
      </c>
      <c r="C96">
        <v>2011</v>
      </c>
      <c r="D96" s="5">
        <v>40868</v>
      </c>
      <c r="E96" s="5" t="str">
        <f t="shared" si="6"/>
        <v>2011-11-21</v>
      </c>
      <c r="F96" t="s">
        <v>332</v>
      </c>
      <c r="G96" t="s">
        <v>35</v>
      </c>
      <c r="J96" t="s">
        <v>63</v>
      </c>
      <c r="K96" t="s">
        <v>53</v>
      </c>
      <c r="L96" t="s">
        <v>281</v>
      </c>
      <c r="M96" t="s">
        <v>45</v>
      </c>
      <c r="O96" t="s">
        <v>48</v>
      </c>
      <c r="P96" t="s">
        <v>261</v>
      </c>
      <c r="Q96" t="s">
        <v>34</v>
      </c>
      <c r="R96" t="s">
        <v>256</v>
      </c>
      <c r="S96" t="s">
        <v>256</v>
      </c>
      <c r="T96" t="s">
        <v>256</v>
      </c>
      <c r="U96" t="s">
        <v>256</v>
      </c>
      <c r="V96" t="s">
        <v>256</v>
      </c>
      <c r="W96" t="str">
        <f t="shared" si="7"/>
        <v>db.pacientes.updateOne({"_id":ObjectId('61e34256ec4ec02e84f5df87')},{ $set: { "seguimientos": [{"id": "2011","seccion1": {"fechaSeguimiento": "2011-11-21","institucion": "Instituto Especialidades Pediátricas",</v>
      </c>
      <c r="X96" t="str">
        <f t="shared" si="8"/>
        <v>"fallecimiento": "No","fechaFallecimiento": "","causaFallecimiento": "","nivelEducativo": "Secundaria completa","actividadLaboral": "Trabaja, parcial","coberturaSocial": "Sí","tratamientoAntibioticoHospitalizado": "1","embarazo": ""},</v>
      </c>
      <c r="Y96" t="str">
        <f t="shared" si="9"/>
        <v>"seccion4": {"cultivos": "5"},"seccion5": {"toleranciaGlucosa": "Realizada","toleranciaGlucosaRealizada": "Normal","vitaminaD": "","vitaminaDRealizada": "","inmunoglobulina": "",</v>
      </c>
      <c r="Z96" t="str">
        <f t="shared" si="10"/>
        <v>"inmunoglobulinaRealizada": ""},"seccion6": {"actividadDeportiva": ""}}]}}, { upsert: true } );</v>
      </c>
      <c r="AA96" t="str">
        <f t="shared" si="11"/>
        <v>db.pacientes.updateOne({"_id":ObjectId('61e34256ec4ec02e84f5df87')},{ $set: { "seguimientos": [{"id": "2011","seccion1": {"fechaSeguimiento": "2011-11-21","institucion": "Instituto Especialidades Pediátricas","fallecimiento": "No","fechaFallecimiento": "","causaFallecimiento": "","nivelEducativo": "Secundaria completa","actividadLaboral": "Trabaja, parcial","coberturaSocial": "Sí","tratamientoAntibioticoHospitalizado": "1","embarazo": ""},"seccion4": {"cultivos": "5"},"seccion5": {"toleranciaGlucosa": "Realizada","toleranciaGlucosaRealizada": "Normal","vitaminaD": "","vitaminaDRealizada": "","inmunoglobulina": "","inmunoglobulinaRealizada": ""},"seccion6": {"actividadDeportiva": ""}}]}}, { upsert: true } );</v>
      </c>
    </row>
    <row r="97" spans="1:27" x14ac:dyDescent="0.3">
      <c r="A97" t="s">
        <v>1592</v>
      </c>
      <c r="B97">
        <v>162</v>
      </c>
      <c r="C97">
        <v>2014</v>
      </c>
      <c r="D97" s="5">
        <v>41961</v>
      </c>
      <c r="E97" s="5" t="str">
        <f t="shared" si="6"/>
        <v>2014-11-18</v>
      </c>
      <c r="F97" t="s">
        <v>332</v>
      </c>
      <c r="G97" t="s">
        <v>35</v>
      </c>
      <c r="J97" t="s">
        <v>61</v>
      </c>
      <c r="K97" t="s">
        <v>70</v>
      </c>
      <c r="L97" t="s">
        <v>281</v>
      </c>
      <c r="M97" t="s">
        <v>37</v>
      </c>
      <c r="O97" t="s">
        <v>41</v>
      </c>
      <c r="P97" t="s">
        <v>261</v>
      </c>
      <c r="Q97" t="s">
        <v>34</v>
      </c>
      <c r="R97" t="s">
        <v>256</v>
      </c>
      <c r="S97" t="s">
        <v>256</v>
      </c>
      <c r="T97" t="s">
        <v>261</v>
      </c>
      <c r="U97" t="s">
        <v>40</v>
      </c>
      <c r="V97" t="s">
        <v>256</v>
      </c>
      <c r="W97" t="str">
        <f t="shared" si="7"/>
        <v>db.pacientes.updateOne({"_id":ObjectId('61e34256ec4ec02e84f5df7e')},{ $set: { "seguimientos": [{"id": "2014","seccion1": {"fechaSeguimiento": "2014-11-18","institucion": "Instituto Especialidades Pediátricas",</v>
      </c>
      <c r="X97" t="str">
        <f t="shared" si="8"/>
        <v>"fallecimiento": "No","fechaFallecimiento": "","causaFallecimiento": "","nivelEducativo": "Secundaria incompleta","actividadLaboral": "No trabaja","coberturaSocial": "Sí","tratamientoAntibioticoHospitalizado": "2","embarazo": ""},</v>
      </c>
      <c r="Y97" t="str">
        <f t="shared" si="9"/>
        <v>"seccion4": {"cultivos": "6"},"seccion5": {"toleranciaGlucosa": "Realizada","toleranciaGlucosaRealizada": "Normal","vitaminaD": "","vitaminaDRealizada": "","inmunoglobulina": "Realizada",</v>
      </c>
      <c r="Z97" t="str">
        <f t="shared" si="10"/>
        <v>"inmunoglobulinaRealizada": "&lt; 500"},"seccion6": {"actividadDeportiva": ""}}]}}, { upsert: true } );</v>
      </c>
      <c r="AA97" t="str">
        <f t="shared" si="11"/>
        <v>db.pacientes.updateOne({"_id":ObjectId('61e34256ec4ec02e84f5df7e')},{ $set: { "seguimientos": [{"id": "2014","seccion1": {"fechaSeguimiento": "2014-11-18","institucion": "Instituto Especialidades Pediátricas","fallecimiento": "No","fechaFallecimiento": "","causaFallecimiento": "","nivelEducativo": "Secundaria incompleta","actividadLaboral": "No trabaja","coberturaSocial": "Sí","tratamientoAntibioticoHospitalizado": "2","embarazo": ""},"seccion4": {"cultivos": "6"},"seccion5": {"toleranciaGlucosa": "Realizada","toleranciaGlucosaRealizada": "Normal","vitaminaD": "","vitaminaDRealizada": "","inmunoglobulina": "Realizada","inmunoglobulinaRealizada": "&lt; 500"},"seccion6": {"actividadDeportiva": ""}}]}}, { upsert: true } );</v>
      </c>
    </row>
    <row r="98" spans="1:27" x14ac:dyDescent="0.3">
      <c r="A98" t="s">
        <v>547</v>
      </c>
      <c r="B98">
        <v>163</v>
      </c>
      <c r="C98">
        <v>2013</v>
      </c>
      <c r="D98" s="5">
        <v>41612</v>
      </c>
      <c r="E98" s="5" t="str">
        <f t="shared" si="6"/>
        <v>2013-12-4</v>
      </c>
      <c r="F98" t="s">
        <v>1961</v>
      </c>
      <c r="G98" t="s">
        <v>35</v>
      </c>
      <c r="P98" t="s">
        <v>118</v>
      </c>
      <c r="Q98" t="s">
        <v>256</v>
      </c>
      <c r="R98" t="s">
        <v>256</v>
      </c>
      <c r="S98" t="s">
        <v>256</v>
      </c>
      <c r="T98" t="s">
        <v>256</v>
      </c>
      <c r="U98" t="s">
        <v>256</v>
      </c>
      <c r="V98" t="s">
        <v>256</v>
      </c>
      <c r="W98" t="str">
        <f t="shared" si="7"/>
        <v>db.pacientes.updateOne({"_id":ObjectId('61e34254ec4ec02e84f5db69')},{ $set: { "seguimientos": [{"id": "2013","seccion1": {"fechaSeguimiento": "2013-12-4","institucion": "Hospital de Niños Héctor Quintana",</v>
      </c>
      <c r="X98" t="str">
        <f t="shared" si="8"/>
        <v>"fallecimiento": "No","fechaFallecimiento": "","causaFallecimiento": "","nivelEducativo": "","actividadLaboral": "","coberturaSocial": "","tratamientoAntibioticoHospitalizado": "","embarazo": ""},</v>
      </c>
      <c r="Y98" t="str">
        <f t="shared" si="9"/>
        <v>"seccion4": {"cultivos": ""},"seccion5": {"toleranciaGlucosa": "No realizada","toleranciaGlucosaRealizada": "","vitaminaD": "","vitaminaDRealizada": "","inmunoglobulina": "",</v>
      </c>
      <c r="Z98" t="str">
        <f t="shared" si="10"/>
        <v>"inmunoglobulinaRealizada": ""},"seccion6": {"actividadDeportiva": ""}}]}}, { upsert: true } );</v>
      </c>
      <c r="AA98" t="str">
        <f t="shared" si="11"/>
        <v>db.pacientes.updateOne({"_id":ObjectId('61e34254ec4ec02e84f5db69')},{ $set: { "seguimientos": [{"id": "2013","seccion1": {"fechaSeguimiento": "2013-12-4","institucion": "Hospital de Niños Héctor Quintana","fallecimiento": "No","fechaFallecimiento": "","causaFallecimiento": "","nivelEducativo": "","actividadLaboral": "","coberturaSocial": "","tratamientoAntibioticoHospitalizado": "","embarazo": ""},"seccion4":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99" spans="1:27" x14ac:dyDescent="0.3">
      <c r="A99" t="s">
        <v>674</v>
      </c>
      <c r="B99">
        <v>164</v>
      </c>
      <c r="C99">
        <v>2011</v>
      </c>
      <c r="D99" s="5">
        <v>40763</v>
      </c>
      <c r="E99" s="5" t="str">
        <f t="shared" si="6"/>
        <v>2011-8-8</v>
      </c>
      <c r="F99" t="s">
        <v>361</v>
      </c>
      <c r="G99" t="s">
        <v>35</v>
      </c>
      <c r="J99" t="s">
        <v>63</v>
      </c>
      <c r="K99" t="s">
        <v>53</v>
      </c>
      <c r="L99" t="s">
        <v>281</v>
      </c>
      <c r="N99" t="s">
        <v>35</v>
      </c>
      <c r="O99" t="s">
        <v>37</v>
      </c>
      <c r="P99" t="s">
        <v>261</v>
      </c>
      <c r="Q99" t="s">
        <v>34</v>
      </c>
      <c r="R99" t="s">
        <v>256</v>
      </c>
      <c r="S99" t="s">
        <v>256</v>
      </c>
      <c r="T99" t="s">
        <v>256</v>
      </c>
      <c r="U99" t="s">
        <v>256</v>
      </c>
      <c r="V99" t="s">
        <v>281</v>
      </c>
      <c r="W99" t="str">
        <f t="shared" si="7"/>
        <v>db.pacientes.updateOne({"_id":ObjectId('61e34254ec4ec02e84f5dbe8')},{ $set: { "seguimientos": [{"id": "2011","seccion1": {"fechaSeguimiento": "2011-8-8","institucion": "Clínica y Maternidad del Sol",</v>
      </c>
      <c r="X99" t="str">
        <f t="shared" si="8"/>
        <v>"fallecimiento": "No","fechaFallecimiento": "","causaFallecimiento": "","nivelEducativo": "Secundaria completa","actividadLaboral": "Trabaja, parcial","coberturaSocial": "Sí","tratamientoAntibioticoHospitalizado": "","embarazo": "No"},</v>
      </c>
      <c r="Y99" t="str">
        <f t="shared" si="9"/>
        <v>"seccion4": {"cultivos": "2"},"seccion5": {"toleranciaGlucosa": "Realizada","toleranciaGlucosaRealizada": "Normal","vitaminaD": "","vitaminaDRealizada": "","inmunoglobulina": "",</v>
      </c>
      <c r="Z99" t="str">
        <f t="shared" si="10"/>
        <v>"inmunoglobulinaRealizada": ""},"seccion6": {"actividadDeportiva": "Sí"}}]}}, { upsert: true } );</v>
      </c>
      <c r="AA99" t="str">
        <f t="shared" si="11"/>
        <v>db.pacientes.updateOne({"_id":ObjectId('61e34254ec4ec02e84f5dbe8')},{ $set: { "seguimientos": [{"id": "2011","seccion1": {"fechaSeguimiento": "2011-8-8","institucion": "Clínica y Maternidad del Sol","fallecimiento": "No","fechaFallecimiento": "","causaFallecimiento": "","nivelEducativo": "Secundaria completa","actividadLaboral": "Trabaja, parcial","coberturaSocial": "Sí","tratamientoAntibioticoHospitalizado": "","embarazo": "No"},"seccion4": {"cultivos": "2"},"seccion5": {"toleranciaGlucosa": "Realizada","toleranciaGlucosaRealizada": "Normal","vitaminaD": "","vitaminaDRealizada": "","inmunoglobulina": "","inmunoglobulinaRealizada": ""},"seccion6": {"actividadDeportiva": "Sí"}}]}}, { upsert: true } );</v>
      </c>
    </row>
    <row r="100" spans="1:27" x14ac:dyDescent="0.3">
      <c r="A100" t="s">
        <v>674</v>
      </c>
      <c r="B100">
        <v>164</v>
      </c>
      <c r="C100">
        <v>2012</v>
      </c>
      <c r="D100" s="5">
        <v>41262</v>
      </c>
      <c r="E100" s="5" t="str">
        <f t="shared" si="6"/>
        <v>2012-12-19</v>
      </c>
      <c r="F100" t="s">
        <v>361</v>
      </c>
      <c r="G100" t="s">
        <v>35</v>
      </c>
      <c r="J100" t="s">
        <v>63</v>
      </c>
      <c r="K100" t="s">
        <v>53</v>
      </c>
      <c r="L100" t="s">
        <v>281</v>
      </c>
      <c r="N100" t="s">
        <v>35</v>
      </c>
      <c r="O100" t="s">
        <v>45</v>
      </c>
      <c r="P100" t="s">
        <v>118</v>
      </c>
      <c r="Q100" t="s">
        <v>256</v>
      </c>
      <c r="R100" t="s">
        <v>256</v>
      </c>
      <c r="S100" t="s">
        <v>256</v>
      </c>
      <c r="T100" t="s">
        <v>261</v>
      </c>
      <c r="U100" t="s">
        <v>40</v>
      </c>
      <c r="V100" t="s">
        <v>281</v>
      </c>
      <c r="W100" t="str">
        <f t="shared" si="7"/>
        <v>db.pacientes.updateOne({"_id":ObjectId('61e34254ec4ec02e84f5dbe8')},{ $set: { "seguimientos": [{"id": "2012","seccion1": {"fechaSeguimiento": "2012-12-19","institucion": "Clínica y Maternidad del Sol",</v>
      </c>
      <c r="X100" t="str">
        <f t="shared" si="8"/>
        <v>"fallecimiento": "No","fechaFallecimiento": "","causaFallecimiento": "","nivelEducativo": "Secundaria completa","actividadLaboral": "Trabaja, parcial","coberturaSocial": "Sí","tratamientoAntibioticoHospitalizado": "","embarazo": "No"},</v>
      </c>
      <c r="Y100" t="str">
        <f t="shared" si="9"/>
        <v>"seccion4": {"cultivos": "1"},"seccion5": {"toleranciaGlucosa": "No realizada","toleranciaGlucosaRealizada": "","vitaminaD": "","vitaminaDRealizada": "","inmunoglobulina": "Realizada",</v>
      </c>
      <c r="Z100" t="str">
        <f t="shared" si="10"/>
        <v>"inmunoglobulinaRealizada": "&lt; 500"},"seccion6": {"actividadDeportiva": "Sí"}}]}}, { upsert: true } );</v>
      </c>
      <c r="AA100" t="str">
        <f t="shared" si="11"/>
        <v>db.pacientes.updateOne({"_id":ObjectId('61e34254ec4ec02e84f5dbe8')},{ $set: { "seguimientos": [{"id": "2012","seccion1": {"fechaSeguimiento": "2012-12-19","institucion": "Clínica y Maternidad del Sol","fallecimiento": "No","fechaFallecimiento": "","causaFallecimiento": "","nivelEducativo": "Secundaria completa","actividadLaboral": "Trabaja, parcial","coberturaSocial": "Sí","tratamientoAntibioticoHospitalizado": "","embarazo": "No"},"seccion4": {"cultivos": "1"},"seccion5": {"toleranciaGlucosa": "No realizada","toleranciaGlucosaRealizada": "","vitaminaD": "","vitaminaDRealizada": "","inmunoglobulina": "Realizada","inmunoglobulinaRealizada": "&lt; 500"},"seccion6": {"actividadDeportiva": "Sí"}}]}}, { upsert: true } );</v>
      </c>
    </row>
    <row r="101" spans="1:27" x14ac:dyDescent="0.3">
      <c r="A101" t="s">
        <v>674</v>
      </c>
      <c r="B101">
        <v>164</v>
      </c>
      <c r="C101">
        <v>2013</v>
      </c>
      <c r="D101" s="5">
        <v>41540</v>
      </c>
      <c r="E101" s="5" t="str">
        <f t="shared" si="6"/>
        <v>2013-9-23</v>
      </c>
      <c r="F101" t="s">
        <v>361</v>
      </c>
      <c r="G101" t="s">
        <v>35</v>
      </c>
      <c r="J101" t="s">
        <v>75</v>
      </c>
      <c r="K101" t="s">
        <v>53</v>
      </c>
      <c r="L101" t="s">
        <v>281</v>
      </c>
      <c r="N101" t="s">
        <v>35</v>
      </c>
      <c r="O101" t="s">
        <v>37</v>
      </c>
      <c r="P101" t="s">
        <v>261</v>
      </c>
      <c r="Q101" t="s">
        <v>34</v>
      </c>
      <c r="R101" t="s">
        <v>256</v>
      </c>
      <c r="S101" t="s">
        <v>256</v>
      </c>
      <c r="T101" t="s">
        <v>261</v>
      </c>
      <c r="U101" t="s">
        <v>40</v>
      </c>
      <c r="V101" t="s">
        <v>281</v>
      </c>
      <c r="W101" t="str">
        <f t="shared" si="7"/>
        <v>db.pacientes.updateOne({"_id":ObjectId('61e34254ec4ec02e84f5dbe8')},{ $set: { "seguimientos": [{"id": "2013","seccion1": {"fechaSeguimiento": "2013-9-23","institucion": "Clínica y Maternidad del Sol",</v>
      </c>
      <c r="X101" t="str">
        <f t="shared" si="8"/>
        <v>"fallecimiento": "No","fechaFallecimiento": "","causaFallecimiento": "","nivelEducativo": "Terciario completo","actividadLaboral": "Trabaja, parcial","coberturaSocial": "Sí","tratamientoAntibioticoHospitalizado": "","embarazo": "No"},</v>
      </c>
      <c r="Y101" t="str">
        <f t="shared" si="9"/>
        <v>"seccion4": {"cultivos": "2"},"seccion5": {"toleranciaGlucosa": "Realizada","toleranciaGlucosaRealizada": "Normal","vitaminaD": "","vitaminaDRealizada": "","inmunoglobulina": "Realizada",</v>
      </c>
      <c r="Z101" t="str">
        <f t="shared" si="10"/>
        <v>"inmunoglobulinaRealizada": "&lt; 500"},"seccion6": {"actividadDeportiva": "Sí"}}]}}, { upsert: true } );</v>
      </c>
      <c r="AA101" t="str">
        <f t="shared" si="11"/>
        <v>db.pacientes.updateOne({"_id":ObjectId('61e34254ec4ec02e84f5dbe8')},{ $set: { "seguimientos": [{"id": "2013","seccion1": {"fechaSeguimiento": "2013-9-23","institucion": "Clínica y Maternidad del Sol","fallecimiento": "No","fechaFallecimiento": "","causaFallecimiento": "","nivelEducativo": "Terciario completo","actividadLaboral": "Trabaja, parcial","coberturaSocial": "Sí","tratamientoAntibioticoHospitalizado": "","embarazo": "No"},"seccion4": {"cultivos": "2"},"seccion5": {"toleranciaGlucosa": "Realizada","toleranciaGlucosaRealizada": "Normal","vitaminaD": "","vitaminaDRealizada": "","inmunoglobulina": "Realizada","inmunoglobulinaRealizada": "&lt; 500"},"seccion6": {"actividadDeportiva": "Sí"}}]}}, { upsert: true } );</v>
      </c>
    </row>
    <row r="102" spans="1:27" x14ac:dyDescent="0.3">
      <c r="A102" t="s">
        <v>674</v>
      </c>
      <c r="B102">
        <v>164</v>
      </c>
      <c r="C102">
        <v>2014</v>
      </c>
      <c r="D102" s="5">
        <v>41948</v>
      </c>
      <c r="E102" s="5" t="str">
        <f t="shared" si="6"/>
        <v>2014-11-5</v>
      </c>
      <c r="F102" t="s">
        <v>361</v>
      </c>
      <c r="G102" t="s">
        <v>35</v>
      </c>
      <c r="J102" t="s">
        <v>75</v>
      </c>
      <c r="K102" t="s">
        <v>76</v>
      </c>
      <c r="L102" t="s">
        <v>281</v>
      </c>
      <c r="N102" t="s">
        <v>35</v>
      </c>
      <c r="O102" t="s">
        <v>37</v>
      </c>
      <c r="P102" t="s">
        <v>118</v>
      </c>
      <c r="Q102" t="s">
        <v>256</v>
      </c>
      <c r="R102" t="s">
        <v>256</v>
      </c>
      <c r="S102" t="s">
        <v>256</v>
      </c>
      <c r="T102" t="s">
        <v>261</v>
      </c>
      <c r="U102" t="s">
        <v>40</v>
      </c>
      <c r="V102" t="s">
        <v>256</v>
      </c>
      <c r="W102" t="str">
        <f t="shared" si="7"/>
        <v>db.pacientes.updateOne({"_id":ObjectId('61e34254ec4ec02e84f5dbe8')},{ $set: { "seguimientos": [{"id": "2014","seccion1": {"fechaSeguimiento": "2014-11-5","institucion": "Clínica y Maternidad del Sol",</v>
      </c>
      <c r="X102" t="str">
        <f t="shared" si="8"/>
        <v>"fallecimiento": "No","fechaFallecimiento": "","causaFallecimiento": "","nivelEducativo": "Terciario completo","actividadLaboral": "Trabaja, completo","coberturaSocial": "Sí","tratamientoAntibioticoHospitalizado": "","embarazo": "No"},</v>
      </c>
      <c r="Y102" t="str">
        <f t="shared" si="9"/>
        <v>"seccion4": {"cultivos": "2"},"seccion5": {"toleranciaGlucosa": "No realizada","toleranciaGlucosaRealizada": "","vitaminaD": "","vitaminaDRealizada": "","inmunoglobulina": "Realizada",</v>
      </c>
      <c r="Z102" t="str">
        <f t="shared" si="10"/>
        <v>"inmunoglobulinaRealizada": "&lt; 500"},"seccion6": {"actividadDeportiva": ""}}]}}, { upsert: true } );</v>
      </c>
      <c r="AA102" t="str">
        <f t="shared" si="11"/>
        <v>db.pacientes.updateOne({"_id":ObjectId('61e34254ec4ec02e84f5dbe8')},{ $set: { "seguimientos": [{"id": "2014","seccion1": {"fechaSeguimiento": "2014-11-5","institucion": "Clínica y Maternidad del Sol","fallecimiento": "No","fechaFallecimiento": "","causaFallecimiento": "","nivelEducativo": "Terciario completo","actividadLaboral": "Trabaja, completo","coberturaSocial": "Sí","tratamientoAntibioticoHospitalizado": "","embarazo": "No"},"seccion4": {"cultivos": "2"},"seccion5": {"toleranciaGlucosa": "No realizada","toleranciaGlucosaRealizada": "","vitaminaD": "","vitaminaDRealizada": "","inmunoglobulina": "Realizada","inmunoglobulinaRealizada": "&lt; 500"},"seccion6": {"actividadDeportiva": ""}}]}}, { upsert: true } );</v>
      </c>
    </row>
    <row r="103" spans="1:27" x14ac:dyDescent="0.3">
      <c r="A103" t="s">
        <v>674</v>
      </c>
      <c r="B103">
        <v>164</v>
      </c>
      <c r="C103">
        <v>2015</v>
      </c>
      <c r="D103" s="5">
        <v>42144</v>
      </c>
      <c r="E103" s="5" t="str">
        <f t="shared" si="6"/>
        <v>2015-5-20</v>
      </c>
      <c r="F103" t="s">
        <v>361</v>
      </c>
      <c r="G103" t="s">
        <v>35</v>
      </c>
      <c r="K103" t="s">
        <v>53</v>
      </c>
      <c r="L103" t="s">
        <v>281</v>
      </c>
      <c r="N103" t="s">
        <v>35</v>
      </c>
      <c r="O103" t="s">
        <v>37</v>
      </c>
      <c r="P103" t="s">
        <v>261</v>
      </c>
      <c r="Q103" t="s">
        <v>34</v>
      </c>
      <c r="R103" t="s">
        <v>261</v>
      </c>
      <c r="S103" t="s">
        <v>34</v>
      </c>
      <c r="T103" t="s">
        <v>261</v>
      </c>
      <c r="U103" t="s">
        <v>34</v>
      </c>
      <c r="V103" t="s">
        <v>281</v>
      </c>
      <c r="W103" t="str">
        <f t="shared" si="7"/>
        <v>db.pacientes.updateOne({"_id":ObjectId('61e34254ec4ec02e84f5dbe8')},{ $set: { "seguimientos": [{"id": "2015","seccion1": {"fechaSeguimiento": "2015-5-20","institucion": "Clínica y Maternidad del Sol",</v>
      </c>
      <c r="X103" t="str">
        <f t="shared" si="8"/>
        <v>"fallecimiento": "No","fechaFallecimiento": "","causaFallecimiento": "","nivelEducativo": "","actividadLaboral": "Trabaja, parcial","coberturaSocial": "Sí","tratamientoAntibioticoHospitalizado": "","embarazo": "No"},</v>
      </c>
      <c r="Y103" t="str">
        <f t="shared" si="9"/>
        <v>"seccion4": {"cultivos": "2"},"seccion5": {"toleranciaGlucosa": "Realizada","toleranciaGlucosaRealizada": "Normal","vitaminaD": "Realizada","vitaminaDRealizada": "Normal","inmunoglobulina": "Realizada",</v>
      </c>
      <c r="Z103" t="str">
        <f t="shared" si="10"/>
        <v>"inmunoglobulinaRealizada": "Normal"},"seccion6": {"actividadDeportiva": "Sí"}}]}}, { upsert: true } );</v>
      </c>
      <c r="AA103" t="str">
        <f t="shared" si="11"/>
        <v>db.pacientes.updateOne({"_id":ObjectId('61e34254ec4ec02e84f5dbe8')},{ $set: { "seguimientos": [{"id": "2015","seccion1": {"fechaSeguimiento": "2015-5-20","institucion": "Clínica y Maternidad del Sol","fallecimiento": "No","fechaFallecimiento": "","causaFallecimiento": "","nivelEducativo": "","actividadLaboral": "Trabaja, parcial","coberturaSocial": "Sí","tratamientoAntibioticoHospitalizado": "","embarazo": "No"},"seccion4": {"cultivos": "2"},"seccion5": {"toleranciaGlucosa": "Realizada","toleranciaGlucosaRealizada": "Normal","vitaminaD": "Realizada","vitaminaDRealizada": "Normal","inmunoglobulina": "Realizada","inmunoglobulinaRealizada": "Normal"},"seccion6": {"actividadDeportiva": "Sí"}}]}}, { upsert: true } );</v>
      </c>
    </row>
    <row r="104" spans="1:27" x14ac:dyDescent="0.3">
      <c r="A104" t="s">
        <v>674</v>
      </c>
      <c r="B104">
        <v>164</v>
      </c>
      <c r="C104">
        <v>2016</v>
      </c>
      <c r="D104" s="5">
        <v>42564</v>
      </c>
      <c r="E104" s="5" t="str">
        <f t="shared" si="6"/>
        <v>2016-7-13</v>
      </c>
      <c r="F104" t="s">
        <v>491</v>
      </c>
      <c r="G104" t="s">
        <v>35</v>
      </c>
      <c r="P104" t="s">
        <v>118</v>
      </c>
      <c r="Q104" t="s">
        <v>256</v>
      </c>
      <c r="R104" t="s">
        <v>256</v>
      </c>
      <c r="S104" t="s">
        <v>256</v>
      </c>
      <c r="T104" t="s">
        <v>256</v>
      </c>
      <c r="U104" t="s">
        <v>256</v>
      </c>
      <c r="V104" t="s">
        <v>256</v>
      </c>
      <c r="W104" t="str">
        <f t="shared" si="7"/>
        <v>db.pacientes.updateOne({"_id":ObjectId('61e34254ec4ec02e84f5dbe8')},{ $set: { "seguimientos": [{"id": "2016","seccion1": {"fechaSeguimiento": "2016-7-13","institucion": "HOSPITAL SAN ROQUE",</v>
      </c>
      <c r="X104" t="str">
        <f t="shared" si="8"/>
        <v>"fallecimiento": "No","fechaFallecimiento": "","causaFallecimiento": "","nivelEducativo": "","actividadLaboral": "","coberturaSocial": "","tratamientoAntibioticoHospitalizado": "","embarazo": ""},</v>
      </c>
      <c r="Y104" t="str">
        <f t="shared" si="9"/>
        <v>"seccion4": {"cultivos": ""},"seccion5": {"toleranciaGlucosa": "No realizada","toleranciaGlucosaRealizada": "","vitaminaD": "","vitaminaDRealizada": "","inmunoglobulina": "",</v>
      </c>
      <c r="Z104" t="str">
        <f t="shared" si="10"/>
        <v>"inmunoglobulinaRealizada": ""},"seccion6": {"actividadDeportiva": ""}}]}}, { upsert: true } );</v>
      </c>
      <c r="AA104" t="str">
        <f t="shared" si="11"/>
        <v>db.pacientes.updateOne({"_id":ObjectId('61e34254ec4ec02e84f5dbe8')},{ $set: { "seguimientos": [{"id": "2016","seccion1": {"fechaSeguimiento": "2016-7-13","institucion": "HOSPITAL SAN ROQUE","fallecimiento": "No","fechaFallecimiento": "","causaFallecimiento": "","nivelEducativo": "","actividadLaboral": "","coberturaSocial": "","tratamientoAntibioticoHospitalizado": "","embarazo": ""},"seccion4":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105" spans="1:27" x14ac:dyDescent="0.3">
      <c r="A105" t="s">
        <v>1588</v>
      </c>
      <c r="B105">
        <v>165</v>
      </c>
      <c r="C105">
        <v>2014</v>
      </c>
      <c r="D105" s="5">
        <v>41827</v>
      </c>
      <c r="E105" s="5" t="str">
        <f t="shared" si="6"/>
        <v>2014-7-7</v>
      </c>
      <c r="F105" t="s">
        <v>336</v>
      </c>
      <c r="G105" t="s">
        <v>35</v>
      </c>
      <c r="J105" t="s">
        <v>38</v>
      </c>
      <c r="K105" t="s">
        <v>70</v>
      </c>
      <c r="L105" t="s">
        <v>35</v>
      </c>
      <c r="O105" t="s">
        <v>37</v>
      </c>
      <c r="P105" t="s">
        <v>261</v>
      </c>
      <c r="Q105" t="s">
        <v>34</v>
      </c>
      <c r="R105" t="s">
        <v>256</v>
      </c>
      <c r="S105" t="s">
        <v>256</v>
      </c>
      <c r="T105" t="s">
        <v>261</v>
      </c>
      <c r="U105" t="s">
        <v>40</v>
      </c>
      <c r="V105" t="s">
        <v>281</v>
      </c>
      <c r="W105" t="str">
        <f t="shared" si="7"/>
        <v>db.pacientes.updateOne({"_id":ObjectId('61e34256ec4ec02e84f5df7a')},{ $set: { "seguimientos": [{"id": "2014","seccion1": {"fechaSeguimiento": "2014-7-7","institucion": "Hospital Iturraspe",</v>
      </c>
      <c r="X105" t="str">
        <f t="shared" si="8"/>
        <v>"fallecimiento": "No","fechaFallecimiento": "","causaFallecimiento": "","nivelEducativo": "Primaria incompleta","actividadLaboral": "No trabaja","coberturaSocial": "No","tratamientoAntibioticoHospitalizado": "","embarazo": ""},</v>
      </c>
      <c r="Y105" t="str">
        <f t="shared" si="9"/>
        <v>"seccion4": {"cultivos": "2"},"seccion5": {"toleranciaGlucosa": "Realizada","toleranciaGlucosaRealizada": "Normal","vitaminaD": "","vitaminaDRealizada": "","inmunoglobulina": "Realizada",</v>
      </c>
      <c r="Z105" t="str">
        <f t="shared" si="10"/>
        <v>"inmunoglobulinaRealizada": "&lt; 500"},"seccion6": {"actividadDeportiva": "Sí"}}]}}, { upsert: true } );</v>
      </c>
      <c r="AA105" t="str">
        <f t="shared" si="11"/>
        <v>db.pacientes.updateOne({"_id":ObjectId('61e34256ec4ec02e84f5df7a')},{ $set: { "seguimientos": [{"id": "2014","seccion1": {"fechaSeguimiento": "2014-7-7","institucion": "Hospital Iturraspe","fallecimiento": "No","fechaFallecimiento": "","causaFallecimiento": "","nivelEducativo": "Primaria incompleta","actividadLaboral": "No trabaja","coberturaSocial": "No","tratamientoAntibioticoHospitalizado": "","embarazo": ""},"seccion4": {"cultivos": "2"},"seccion5": {"toleranciaGlucosa": "Realizada","toleranciaGlucosaRealizada": "Normal","vitaminaD": "","vitaminaDRealizada": "","inmunoglobulina": "Realizada","inmunoglobulinaRealizada": "&lt; 500"},"seccion6": {"actividadDeportiva": "Sí"}}]}}, { upsert: true } );</v>
      </c>
    </row>
    <row r="106" spans="1:27" x14ac:dyDescent="0.3">
      <c r="A106" t="s">
        <v>675</v>
      </c>
      <c r="B106">
        <v>166</v>
      </c>
      <c r="C106">
        <v>2014</v>
      </c>
      <c r="D106" s="5">
        <v>41737</v>
      </c>
      <c r="E106" s="5" t="str">
        <f t="shared" si="6"/>
        <v>2014-4-8</v>
      </c>
      <c r="F106" t="s">
        <v>332</v>
      </c>
      <c r="G106" t="s">
        <v>281</v>
      </c>
      <c r="H106" t="s">
        <v>127</v>
      </c>
      <c r="I106" t="s">
        <v>295</v>
      </c>
      <c r="J106" t="s">
        <v>61</v>
      </c>
      <c r="K106" t="s">
        <v>70</v>
      </c>
      <c r="L106" t="s">
        <v>281</v>
      </c>
      <c r="M106" t="s">
        <v>46</v>
      </c>
      <c r="O106" t="s">
        <v>74</v>
      </c>
      <c r="P106" t="s">
        <v>261</v>
      </c>
      <c r="Q106" t="s">
        <v>77</v>
      </c>
      <c r="R106" t="s">
        <v>256</v>
      </c>
      <c r="S106" t="s">
        <v>256</v>
      </c>
      <c r="T106" t="s">
        <v>261</v>
      </c>
      <c r="U106" t="s">
        <v>89</v>
      </c>
      <c r="V106" t="s">
        <v>256</v>
      </c>
      <c r="W106" t="str">
        <f t="shared" si="7"/>
        <v>db.pacientes.updateOne({"_id":ObjectId('61e34254ec4ec02e84f5dbe9')},{ $set: { "seguimientos": [{"id": "2014","seccion1": {"fechaSeguimiento": "2014-4-8","institucion": "Instituto Especialidades Pediátricas",</v>
      </c>
      <c r="X106" t="str">
        <f t="shared" si="8"/>
        <v>"fallecimiento": "Sí","fechaFallecimiento": "2014-09-19","causaFallecimiento": "Otras","nivelEducativo": "Secundaria incompleta","actividadLaboral": "No trabaja","coberturaSocial": "Sí","tratamientoAntibioticoHospitalizado": "3","embarazo": ""},</v>
      </c>
      <c r="Y106" t="str">
        <f t="shared" si="9"/>
        <v>"seccion4": {"cultivos": "8"},"seccion5": {"toleranciaGlucosa": "Realizada","toleranciaGlucosaRealizada": "Diabetes","vitaminaD": "","vitaminaDRealizada": "","inmunoglobulina": "Realizada",</v>
      </c>
      <c r="Z106" t="str">
        <f t="shared" si="10"/>
        <v>"inmunoglobulinaRealizada": "&gt; 1.000"},"seccion6": {"actividadDeportiva": ""}}]}}, { upsert: true } );</v>
      </c>
      <c r="AA106" t="str">
        <f t="shared" si="11"/>
        <v>db.pacientes.updateOne({"_id":ObjectId('61e34254ec4ec02e84f5dbe9')},{ $set: { "seguimientos": [{"id": "2014","seccion1": {"fechaSeguimiento": "2014-4-8","institucion": "Instituto Especialidades Pediátricas","fallecimiento": "Sí","fechaFallecimiento": "2014-09-19","causaFallecimiento": "Otras","nivelEducativo": "Secundaria incompleta","actividadLaboral": "No trabaja","coberturaSocial": "Sí","tratamientoAntibioticoHospitalizado": "3","embarazo": ""},"seccion4": {"cultivos": "8"},"seccion5": {"toleranciaGlucosa": "Realizada","toleranciaGlucosaRealizada": "Diabetes","vitaminaD": "","vitaminaDRealizada": "","inmunoglobulina": "Realizada","inmunoglobulinaRealizada": "&gt; 1.000"},"seccion6": {"actividadDeportiva": ""}}]}}, { upsert: true } );</v>
      </c>
    </row>
    <row r="107" spans="1:27" x14ac:dyDescent="0.3">
      <c r="A107" t="s">
        <v>676</v>
      </c>
      <c r="B107">
        <v>168</v>
      </c>
      <c r="C107">
        <v>2011</v>
      </c>
      <c r="D107" s="5">
        <v>40651</v>
      </c>
      <c r="E107" s="5" t="str">
        <f t="shared" si="6"/>
        <v>2011-4-18</v>
      </c>
      <c r="G107" t="s">
        <v>35</v>
      </c>
      <c r="J107" t="s">
        <v>61</v>
      </c>
      <c r="L107" t="s">
        <v>35</v>
      </c>
      <c r="N107" t="s">
        <v>35</v>
      </c>
      <c r="O107" t="s">
        <v>45</v>
      </c>
      <c r="P107" t="s">
        <v>118</v>
      </c>
      <c r="Q107" t="s">
        <v>256</v>
      </c>
      <c r="R107" t="s">
        <v>256</v>
      </c>
      <c r="S107" t="s">
        <v>256</v>
      </c>
      <c r="T107" t="s">
        <v>256</v>
      </c>
      <c r="U107" t="s">
        <v>256</v>
      </c>
      <c r="V107" t="s">
        <v>281</v>
      </c>
      <c r="W107" t="str">
        <f t="shared" si="7"/>
        <v>db.pacientes.updateOne({"_id":ObjectId('61e34254ec4ec02e84f5dbea')},{ $set: { "seguimientos": [{"id": "2011","seccion1": {"fechaSeguimiento": "2011-4-18","institucion": "",</v>
      </c>
      <c r="X107" t="str">
        <f t="shared" si="8"/>
        <v>"fallecimiento": "No","fechaFallecimiento": "","causaFallecimiento": "","nivelEducativo": "Secundaria incompleta","actividadLaboral": "","coberturaSocial": "No","tratamientoAntibioticoHospitalizado": "","embarazo": "No"},</v>
      </c>
      <c r="Y107" t="str">
        <f t="shared" si="9"/>
        <v>"seccion4": {"cultivos": "1"},"seccion5": {"toleranciaGlucosa": "No realizada","toleranciaGlucosaRealizada": "","vitaminaD": "","vitaminaDRealizada": "","inmunoglobulina": "",</v>
      </c>
      <c r="Z107" t="str">
        <f t="shared" si="10"/>
        <v>"inmunoglobulinaRealizada": ""},"seccion6": {"actividadDeportiva": "Sí"}}]}}, { upsert: true } );</v>
      </c>
      <c r="AA107" t="str">
        <f t="shared" si="11"/>
        <v>db.pacientes.updateOne({"_id":ObjectId('61e34254ec4ec02e84f5dbea')},{ $set: { "seguimientos": [{"id": "2011","seccion1": {"fechaSeguimiento": "2011-4-18","institucion": "","fallecimiento": "No","fechaFallecimiento": "","causaFallecimiento": "","nivelEducativo": "Secundaria incompleta","actividadLaboral": "","coberturaSocial": "No","tratamientoAntibioticoHospitalizado": "","embarazo": "No"},"seccion4": {"cultivos": "1"},"seccion5": {"toleranciaGlucosa": "No realizada","toleranciaGlucosaRealizada": "","vitaminaD": "","vitaminaDRealizada": "","inmunoglobulina": "","inmunoglobulinaRealizada": ""},"seccion6": {"actividadDeportiva": "Sí"}}]}}, { upsert: true } );</v>
      </c>
    </row>
    <row r="108" spans="1:27" x14ac:dyDescent="0.3">
      <c r="A108" t="s">
        <v>677</v>
      </c>
      <c r="B108">
        <v>169</v>
      </c>
      <c r="C108">
        <v>2011</v>
      </c>
      <c r="D108" s="5">
        <v>40772</v>
      </c>
      <c r="E108" s="5" t="str">
        <f t="shared" si="6"/>
        <v>2011-8-17</v>
      </c>
      <c r="G108" t="s">
        <v>35</v>
      </c>
      <c r="L108" t="s">
        <v>281</v>
      </c>
      <c r="M108" t="s">
        <v>45</v>
      </c>
      <c r="N108" t="s">
        <v>35</v>
      </c>
      <c r="P108" t="s">
        <v>118</v>
      </c>
      <c r="Q108" t="s">
        <v>256</v>
      </c>
      <c r="R108" t="s">
        <v>256</v>
      </c>
      <c r="S108" t="s">
        <v>256</v>
      </c>
      <c r="T108" t="s">
        <v>261</v>
      </c>
      <c r="U108" t="s">
        <v>40</v>
      </c>
      <c r="V108" t="s">
        <v>256</v>
      </c>
      <c r="W108" t="str">
        <f t="shared" si="7"/>
        <v>db.pacientes.updateOne({"_id":ObjectId('61e34254ec4ec02e84f5dbeb')},{ $set: { "seguimientos": [{"id": "2011","seccion1": {"fechaSeguimiento": "2011-8-17","institucion": "",</v>
      </c>
      <c r="X108" t="str">
        <f t="shared" si="8"/>
        <v>"fallecimiento": "No","fechaFallecimiento": "","causaFallecimiento": "","nivelEducativo": "","actividadLaboral": "","coberturaSocial": "Sí","tratamientoAntibioticoHospitalizado": "1","embarazo": "No"},</v>
      </c>
      <c r="Y108" t="str">
        <f t="shared" si="9"/>
        <v>"seccion4": {"cultivos": ""},"seccion5": {"toleranciaGlucosa": "No realizada","toleranciaGlucosaRealizada": "","vitaminaD": "","vitaminaDRealizada": "","inmunoglobulina": "Realizada",</v>
      </c>
      <c r="Z108" t="str">
        <f t="shared" si="10"/>
        <v>"inmunoglobulinaRealizada": "&lt; 500"},"seccion6": {"actividadDeportiva": ""}}]}}, { upsert: true } );</v>
      </c>
      <c r="AA108" t="str">
        <f t="shared" si="11"/>
        <v>db.pacientes.updateOne({"_id":ObjectId('61e34254ec4ec02e84f5dbeb')},{ $set: { "seguimientos": [{"id": "2011","seccion1": {"fechaSeguimiento": "2011-8-17","institucion": "","fallecimiento": "No","fechaFallecimiento": "","causaFallecimiento": "","nivelEducativo": "","actividadLaboral": "","coberturaSocial": "Sí","tratamientoAntibioticoHospitalizado": "1","embarazo": "No"},"seccion4": {"cultivos": ""},"seccion5": {"toleranciaGlucosa": "No realizada","toleranciaGlucosaRealizada": "","vitaminaD": "","vitaminaDRealizada": "","inmunoglobulina": "Realizada","inmunoglobulinaRealizada": "&lt; 500"},"seccion6": {"actividadDeportiva": ""}}]}}, { upsert: true } );</v>
      </c>
    </row>
    <row r="109" spans="1:27" x14ac:dyDescent="0.3">
      <c r="A109" t="s">
        <v>677</v>
      </c>
      <c r="B109">
        <v>169</v>
      </c>
      <c r="C109">
        <v>2012</v>
      </c>
      <c r="D109" s="5">
        <v>41113</v>
      </c>
      <c r="E109" s="5" t="str">
        <f t="shared" si="6"/>
        <v>2012-7-23</v>
      </c>
      <c r="F109" t="s">
        <v>1962</v>
      </c>
      <c r="G109" t="s">
        <v>35</v>
      </c>
      <c r="J109" t="s">
        <v>38</v>
      </c>
      <c r="L109" t="s">
        <v>281</v>
      </c>
      <c r="M109" t="s">
        <v>37</v>
      </c>
      <c r="N109" t="s">
        <v>35</v>
      </c>
      <c r="O109" t="s">
        <v>46</v>
      </c>
      <c r="P109" t="s">
        <v>261</v>
      </c>
      <c r="Q109" t="s">
        <v>34</v>
      </c>
      <c r="R109" t="s">
        <v>256</v>
      </c>
      <c r="S109" t="s">
        <v>256</v>
      </c>
      <c r="T109" t="s">
        <v>261</v>
      </c>
      <c r="U109" t="s">
        <v>40</v>
      </c>
      <c r="V109" t="s">
        <v>256</v>
      </c>
      <c r="W109" t="str">
        <f t="shared" si="7"/>
        <v>db.pacientes.updateOne({"_id":ObjectId('61e34254ec4ec02e84f5dbeb')},{ $set: { "seguimientos": [{"id": "2012","seccion1": {"fechaSeguimiento": "2012-7-23","institucion": "HOSPITAL de PEDIATRÍA Juan P. Garrahan",</v>
      </c>
      <c r="X109" t="str">
        <f t="shared" si="8"/>
        <v>"fallecimiento": "No","fechaFallecimiento": "","causaFallecimiento": "","nivelEducativo": "Primaria incompleta","actividadLaboral": "","coberturaSocial": "Sí","tratamientoAntibioticoHospitalizado": "2","embarazo": "No"},</v>
      </c>
      <c r="Y109" t="str">
        <f t="shared" si="9"/>
        <v>"seccion4": {"cultivos": "3"},"seccion5": {"toleranciaGlucosa": "Realizada","toleranciaGlucosaRealizada": "Normal","vitaminaD": "","vitaminaDRealizada": "","inmunoglobulina": "Realizada",</v>
      </c>
      <c r="Z109" t="str">
        <f t="shared" si="10"/>
        <v>"inmunoglobulinaRealizada": "&lt; 500"},"seccion6": {"actividadDeportiva": ""}}]}}, { upsert: true } );</v>
      </c>
      <c r="AA109" t="str">
        <f t="shared" si="11"/>
        <v>db.pacientes.updateOne({"_id":ObjectId('61e34254ec4ec02e84f5dbeb')},{ $set: { "seguimientos": [{"id": "2012","seccion1": {"fechaSeguimiento": "2012-7-23","institucion": "HOSPITAL de PEDIATRÍA Juan P. Garrahan","fallecimiento": "No","fechaFallecimiento": "","causaFallecimiento": "","nivelEducativo": "Primaria incompleta","actividadLaboral": "","coberturaSocial": "Sí","tratamientoAntibioticoHospitalizado": "2","embarazo": "No"},"seccion4": {"cultivos": "3"},"seccion5": {"toleranciaGlucosa": "Realizada","toleranciaGlucosaRealizada": "Normal","vitaminaD": "","vitaminaDRealizada": "","inmunoglobulina": "Realizada","inmunoglobulinaRealizada": "&lt; 500"},"seccion6": {"actividadDeportiva": ""}}]}}, { upsert: true } );</v>
      </c>
    </row>
    <row r="110" spans="1:27" x14ac:dyDescent="0.3">
      <c r="A110" t="s">
        <v>677</v>
      </c>
      <c r="B110">
        <v>169</v>
      </c>
      <c r="C110">
        <v>2013</v>
      </c>
      <c r="D110" s="5">
        <v>41479</v>
      </c>
      <c r="E110" s="5" t="str">
        <f t="shared" si="6"/>
        <v>2013-7-24</v>
      </c>
      <c r="F110" t="s">
        <v>1962</v>
      </c>
      <c r="G110" t="s">
        <v>35</v>
      </c>
      <c r="J110" t="s">
        <v>38</v>
      </c>
      <c r="L110" t="s">
        <v>281</v>
      </c>
      <c r="M110" t="s">
        <v>45</v>
      </c>
      <c r="N110" t="s">
        <v>35</v>
      </c>
      <c r="O110" t="s">
        <v>49</v>
      </c>
      <c r="P110" t="s">
        <v>261</v>
      </c>
      <c r="Q110" t="s">
        <v>34</v>
      </c>
      <c r="R110" t="s">
        <v>256</v>
      </c>
      <c r="S110" t="s">
        <v>256</v>
      </c>
      <c r="T110" t="s">
        <v>261</v>
      </c>
      <c r="U110" t="s">
        <v>40</v>
      </c>
      <c r="V110" t="s">
        <v>256</v>
      </c>
      <c r="W110" t="str">
        <f t="shared" si="7"/>
        <v>db.pacientes.updateOne({"_id":ObjectId('61e34254ec4ec02e84f5dbeb')},{ $set: { "seguimientos": [{"id": "2013","seccion1": {"fechaSeguimiento": "2013-7-24","institucion": "HOSPITAL de PEDIATRÍA Juan P. Garrahan",</v>
      </c>
      <c r="X110" t="str">
        <f t="shared" si="8"/>
        <v>"fallecimiento": "No","fechaFallecimiento": "","causaFallecimiento": "","nivelEducativo": "Primaria incompleta","actividadLaboral": "","coberturaSocial": "Sí","tratamientoAntibioticoHospitalizado": "1","embarazo": "No"},</v>
      </c>
      <c r="Y110" t="str">
        <f t="shared" si="9"/>
        <v>"seccion4": {"cultivos": "4"},"seccion5": {"toleranciaGlucosa": "Realizada","toleranciaGlucosaRealizada": "Normal","vitaminaD": "","vitaminaDRealizada": "","inmunoglobulina": "Realizada",</v>
      </c>
      <c r="Z110" t="str">
        <f t="shared" si="10"/>
        <v>"inmunoglobulinaRealizada": "&lt; 500"},"seccion6": {"actividadDeportiva": ""}}]}}, { upsert: true } );</v>
      </c>
      <c r="AA110" t="str">
        <f t="shared" si="11"/>
        <v>db.pacientes.updateOne({"_id":ObjectId('61e34254ec4ec02e84f5dbeb')},{ $set: { "seguimientos": [{"id": "2013","seccion1": {"fechaSeguimiento": "2013-7-24","institucion": "HOSPITAL de PEDIATRÍA Juan P. Garrahan","fallecimiento": "No","fechaFallecimiento": "","causaFallecimiento": "","nivelEducativo": "Primaria incompleta","actividadLaboral": "","coberturaSocial": "Sí","tratamientoAntibioticoHospitalizado": "1","embarazo": "No"},"seccion4": {"cultivos": "4"},"seccion5": {"toleranciaGlucosa": "Realizada","toleranciaGlucosaRealizada": "Normal","vitaminaD": "","vitaminaDRealizada": "","inmunoglobulina": "Realizada","inmunoglobulinaRealizada": "&lt; 500"},"seccion6": {"actividadDeportiva": ""}}]}}, { upsert: true } );</v>
      </c>
    </row>
    <row r="111" spans="1:27" x14ac:dyDescent="0.3">
      <c r="A111" t="s">
        <v>677</v>
      </c>
      <c r="B111">
        <v>169</v>
      </c>
      <c r="C111">
        <v>2014</v>
      </c>
      <c r="D111" s="5">
        <v>41899</v>
      </c>
      <c r="E111" s="5" t="str">
        <f t="shared" si="6"/>
        <v>2014-9-17</v>
      </c>
      <c r="F111" t="s">
        <v>1962</v>
      </c>
      <c r="G111" t="s">
        <v>35</v>
      </c>
      <c r="J111" t="s">
        <v>38</v>
      </c>
      <c r="L111" t="s">
        <v>281</v>
      </c>
      <c r="M111" t="s">
        <v>45</v>
      </c>
      <c r="N111" t="s">
        <v>35</v>
      </c>
      <c r="O111" t="s">
        <v>49</v>
      </c>
      <c r="P111" t="s">
        <v>261</v>
      </c>
      <c r="Q111" t="s">
        <v>34</v>
      </c>
      <c r="R111" t="s">
        <v>256</v>
      </c>
      <c r="S111" t="s">
        <v>256</v>
      </c>
      <c r="T111" t="s">
        <v>261</v>
      </c>
      <c r="U111" t="s">
        <v>40</v>
      </c>
      <c r="V111" t="s">
        <v>256</v>
      </c>
      <c r="W111" t="str">
        <f t="shared" si="7"/>
        <v>db.pacientes.updateOne({"_id":ObjectId('61e34254ec4ec02e84f5dbeb')},{ $set: { "seguimientos": [{"id": "2014","seccion1": {"fechaSeguimiento": "2014-9-17","institucion": "HOSPITAL de PEDIATRÍA Juan P. Garrahan",</v>
      </c>
      <c r="X111" t="str">
        <f t="shared" si="8"/>
        <v>"fallecimiento": "No","fechaFallecimiento": "","causaFallecimiento": "","nivelEducativo": "Primaria incompleta","actividadLaboral": "","coberturaSocial": "Sí","tratamientoAntibioticoHospitalizado": "1","embarazo": "No"},</v>
      </c>
      <c r="Y111" t="str">
        <f t="shared" si="9"/>
        <v>"seccion4": {"cultivos": "4"},"seccion5": {"toleranciaGlucosa": "Realizada","toleranciaGlucosaRealizada": "Normal","vitaminaD": "","vitaminaDRealizada": "","inmunoglobulina": "Realizada",</v>
      </c>
      <c r="Z111" t="str">
        <f t="shared" si="10"/>
        <v>"inmunoglobulinaRealizada": "&lt; 500"},"seccion6": {"actividadDeportiva": ""}}]}}, { upsert: true } );</v>
      </c>
      <c r="AA111" t="str">
        <f t="shared" si="11"/>
        <v>db.pacientes.updateOne({"_id":ObjectId('61e34254ec4ec02e84f5dbeb')},{ $set: { "seguimientos": [{"id": "2014","seccion1": {"fechaSeguimiento": "2014-9-17","institucion": "HOSPITAL de PEDIATRÍA Juan P. Garrahan","fallecimiento": "No","fechaFallecimiento": "","causaFallecimiento": "","nivelEducativo": "Primaria incompleta","actividadLaboral": "","coberturaSocial": "Sí","tratamientoAntibioticoHospitalizado": "1","embarazo": "No"},"seccion4": {"cultivos": "4"},"seccion5": {"toleranciaGlucosa": "Realizada","toleranciaGlucosaRealizada": "Normal","vitaminaD": "","vitaminaDRealizada": "","inmunoglobulina": "Realizada","inmunoglobulinaRealizada": "&lt; 500"},"seccion6": {"actividadDeportiva": ""}}]}}, { upsert: true } );</v>
      </c>
    </row>
    <row r="112" spans="1:27" x14ac:dyDescent="0.3">
      <c r="A112" t="s">
        <v>678</v>
      </c>
      <c r="B112">
        <v>170</v>
      </c>
      <c r="C112">
        <v>2014</v>
      </c>
      <c r="D112" s="5">
        <v>41723</v>
      </c>
      <c r="E112" s="5" t="str">
        <f t="shared" si="6"/>
        <v>2014-3-25</v>
      </c>
      <c r="F112" t="s">
        <v>336</v>
      </c>
      <c r="G112" t="s">
        <v>35</v>
      </c>
      <c r="J112" t="s">
        <v>38</v>
      </c>
      <c r="K112" t="s">
        <v>70</v>
      </c>
      <c r="L112" t="s">
        <v>35</v>
      </c>
      <c r="O112" t="s">
        <v>49</v>
      </c>
      <c r="P112" t="s">
        <v>261</v>
      </c>
      <c r="Q112" t="s">
        <v>34</v>
      </c>
      <c r="R112" t="s">
        <v>256</v>
      </c>
      <c r="S112" t="s">
        <v>256</v>
      </c>
      <c r="T112" t="s">
        <v>261</v>
      </c>
      <c r="U112" t="s">
        <v>40</v>
      </c>
      <c r="V112" t="s">
        <v>281</v>
      </c>
      <c r="W112" t="str">
        <f t="shared" si="7"/>
        <v>db.pacientes.updateOne({"_id":ObjectId('61e34254ec4ec02e84f5dbec')},{ $set: { "seguimientos": [{"id": "2014","seccion1": {"fechaSeguimiento": "2014-3-25","institucion": "Hospital Iturraspe",</v>
      </c>
      <c r="X112" t="str">
        <f t="shared" si="8"/>
        <v>"fallecimiento": "No","fechaFallecimiento": "","causaFallecimiento": "","nivelEducativo": "Primaria incompleta","actividadLaboral": "No trabaja","coberturaSocial": "No","tratamientoAntibioticoHospitalizado": "","embarazo": ""},</v>
      </c>
      <c r="Y112" t="str">
        <f t="shared" si="9"/>
        <v>"seccion4": {"cultivos": "4"},"seccion5": {"toleranciaGlucosa": "Realizada","toleranciaGlucosaRealizada": "Normal","vitaminaD": "","vitaminaDRealizada": "","inmunoglobulina": "Realizada",</v>
      </c>
      <c r="Z112" t="str">
        <f t="shared" si="10"/>
        <v>"inmunoglobulinaRealizada": "&lt; 500"},"seccion6": {"actividadDeportiva": "Sí"}}]}}, { upsert: true } );</v>
      </c>
      <c r="AA112" t="str">
        <f t="shared" si="11"/>
        <v>db.pacientes.updateOne({"_id":ObjectId('61e34254ec4ec02e84f5dbec')},{ $set: { "seguimientos": [{"id": "2014","seccion1": {"fechaSeguimiento": "2014-3-25","institucion": "Hospital Iturraspe","fallecimiento": "No","fechaFallecimiento": "","causaFallecimiento": "","nivelEducativo": "Primaria incompleta","actividadLaboral": "No trabaja","coberturaSocial": "No","tratamientoAntibioticoHospitalizado": "","embarazo": ""},"seccion4": {"cultivos": "4"},"seccion5": {"toleranciaGlucosa": "Realizada","toleranciaGlucosaRealizada": "Normal","vitaminaD": "","vitaminaDRealizada": "","inmunoglobulina": "Realizada","inmunoglobulinaRealizada": "&lt; 500"},"seccion6": {"actividadDeportiva": "Sí"}}]}}, { upsert: true } );</v>
      </c>
    </row>
    <row r="113" spans="1:27" x14ac:dyDescent="0.3">
      <c r="A113" t="s">
        <v>678</v>
      </c>
      <c r="B113">
        <v>170</v>
      </c>
      <c r="C113">
        <v>2014</v>
      </c>
      <c r="D113" s="5">
        <v>41723</v>
      </c>
      <c r="E113" s="5" t="str">
        <f t="shared" si="6"/>
        <v>2014-3-25</v>
      </c>
      <c r="F113" t="s">
        <v>336</v>
      </c>
      <c r="G113" t="s">
        <v>35</v>
      </c>
      <c r="J113" t="s">
        <v>38</v>
      </c>
      <c r="L113" t="s">
        <v>35</v>
      </c>
      <c r="P113" t="s">
        <v>118</v>
      </c>
      <c r="Q113" t="s">
        <v>256</v>
      </c>
      <c r="R113" t="s">
        <v>256</v>
      </c>
      <c r="S113" t="s">
        <v>256</v>
      </c>
      <c r="T113" t="s">
        <v>256</v>
      </c>
      <c r="U113" t="s">
        <v>256</v>
      </c>
      <c r="V113" t="s">
        <v>256</v>
      </c>
      <c r="W113" t="str">
        <f t="shared" si="7"/>
        <v>db.pacientes.updateOne({"_id":ObjectId('61e34254ec4ec02e84f5dbec')},{ $set: { "seguimientos": [{"id": "2014","seccion1": {"fechaSeguimiento": "2014-3-25","institucion": "Hospital Iturraspe",</v>
      </c>
      <c r="X113" t="str">
        <f t="shared" si="8"/>
        <v>"fallecimiento": "No","fechaFallecimiento": "","causaFallecimiento": "","nivelEducativo": "Primaria incompleta","actividadLaboral": "","coberturaSocial": "No","tratamientoAntibioticoHospitalizado": "","embarazo": ""},</v>
      </c>
      <c r="Y113" t="str">
        <f t="shared" si="9"/>
        <v>"seccion4": {"cultivos": ""},"seccion5": {"toleranciaGlucosa": "No realizada","toleranciaGlucosaRealizada": "","vitaminaD": "","vitaminaDRealizada": "","inmunoglobulina": "",</v>
      </c>
      <c r="Z113" t="str">
        <f t="shared" si="10"/>
        <v>"inmunoglobulinaRealizada": ""},"seccion6": {"actividadDeportiva": ""}}]}}, { upsert: true } );</v>
      </c>
      <c r="AA113" t="str">
        <f t="shared" si="11"/>
        <v>db.pacientes.updateOne({"_id":ObjectId('61e34254ec4ec02e84f5dbec')},{ $set: { "seguimientos": [{"id": "2014","seccion1": {"fechaSeguimiento": "2014-3-25","institucion": "Hospital Iturraspe","fallecimiento": "No","fechaFallecimiento": "","causaFallecimiento": "","nivelEducativo": "Primaria incompleta","actividadLaboral": "","coberturaSocial": "No","tratamientoAntibioticoHospitalizado": "","embarazo": ""},"seccion4":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114" spans="1:27" x14ac:dyDescent="0.3">
      <c r="A114" t="s">
        <v>678</v>
      </c>
      <c r="B114">
        <v>170</v>
      </c>
      <c r="C114">
        <v>2014</v>
      </c>
      <c r="D114" s="5">
        <v>41723</v>
      </c>
      <c r="E114" s="5" t="str">
        <f t="shared" si="6"/>
        <v>2014-3-25</v>
      </c>
      <c r="F114" t="s">
        <v>336</v>
      </c>
      <c r="G114" t="s">
        <v>35</v>
      </c>
      <c r="J114" t="s">
        <v>38</v>
      </c>
      <c r="L114" t="s">
        <v>35</v>
      </c>
      <c r="P114" t="s">
        <v>118</v>
      </c>
      <c r="Q114" t="s">
        <v>256</v>
      </c>
      <c r="R114" t="s">
        <v>256</v>
      </c>
      <c r="S114" t="s">
        <v>256</v>
      </c>
      <c r="T114" t="s">
        <v>256</v>
      </c>
      <c r="U114" t="s">
        <v>256</v>
      </c>
      <c r="V114" t="s">
        <v>256</v>
      </c>
      <c r="W114" t="str">
        <f t="shared" si="7"/>
        <v>db.pacientes.updateOne({"_id":ObjectId('61e34254ec4ec02e84f5dbec')},{ $set: { "seguimientos": [{"id": "2014","seccion1": {"fechaSeguimiento": "2014-3-25","institucion": "Hospital Iturraspe",</v>
      </c>
      <c r="X114" t="str">
        <f t="shared" si="8"/>
        <v>"fallecimiento": "No","fechaFallecimiento": "","causaFallecimiento": "","nivelEducativo": "Primaria incompleta","actividadLaboral": "","coberturaSocial": "No","tratamientoAntibioticoHospitalizado": "","embarazo": ""},</v>
      </c>
      <c r="Y114" t="str">
        <f t="shared" si="9"/>
        <v>"seccion4": {"cultivos": ""},"seccion5": {"toleranciaGlucosa": "No realizada","toleranciaGlucosaRealizada": "","vitaminaD": "","vitaminaDRealizada": "","inmunoglobulina": "",</v>
      </c>
      <c r="Z114" t="str">
        <f t="shared" si="10"/>
        <v>"inmunoglobulinaRealizada": ""},"seccion6": {"actividadDeportiva": ""}}]}}, { upsert: true } );</v>
      </c>
      <c r="AA114" t="str">
        <f t="shared" si="11"/>
        <v>db.pacientes.updateOne({"_id":ObjectId('61e34254ec4ec02e84f5dbec')},{ $set: { "seguimientos": [{"id": "2014","seccion1": {"fechaSeguimiento": "2014-3-25","institucion": "Hospital Iturraspe","fallecimiento": "No","fechaFallecimiento": "","causaFallecimiento": "","nivelEducativo": "Primaria incompleta","actividadLaboral": "","coberturaSocial": "No","tratamientoAntibioticoHospitalizado": "","embarazo": ""},"seccion4":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115" spans="1:27" x14ac:dyDescent="0.3">
      <c r="A115" t="s">
        <v>679</v>
      </c>
      <c r="B115">
        <v>171</v>
      </c>
      <c r="C115">
        <v>2011</v>
      </c>
      <c r="D115" s="5">
        <v>40623</v>
      </c>
      <c r="E115" s="5" t="str">
        <f t="shared" si="6"/>
        <v>2011-3-21</v>
      </c>
      <c r="F115" t="s">
        <v>1962</v>
      </c>
      <c r="G115" t="s">
        <v>281</v>
      </c>
      <c r="H115" t="s">
        <v>143</v>
      </c>
      <c r="I115" t="s">
        <v>291</v>
      </c>
      <c r="J115" t="s">
        <v>38</v>
      </c>
      <c r="L115" t="s">
        <v>281</v>
      </c>
      <c r="N115" t="s">
        <v>35</v>
      </c>
      <c r="O115" t="s">
        <v>48</v>
      </c>
      <c r="P115" t="s">
        <v>261</v>
      </c>
      <c r="Q115" t="s">
        <v>34</v>
      </c>
      <c r="R115" t="s">
        <v>256</v>
      </c>
      <c r="S115" t="s">
        <v>256</v>
      </c>
      <c r="T115" t="s">
        <v>256</v>
      </c>
      <c r="U115" t="s">
        <v>256</v>
      </c>
      <c r="V115" t="s">
        <v>256</v>
      </c>
      <c r="W115" t="str">
        <f t="shared" si="7"/>
        <v>db.pacientes.updateOne({"_id":ObjectId('61e34254ec4ec02e84f5dbed')},{ $set: { "seguimientos": [{"id": "2011","seccion1": {"fechaSeguimiento": "2011-3-21","institucion": "HOSPITAL de PEDIATRÍA Juan P. Garrahan",</v>
      </c>
      <c r="X115" t="str">
        <f t="shared" si="8"/>
        <v>"fallecimiento": "Sí","fechaFallecimiento": "2012-07-15","causaFallecimiento": "Respiratorios","nivelEducativo": "Primaria incompleta","actividadLaboral": "","coberturaSocial": "Sí","tratamientoAntibioticoHospitalizado": "","embarazo": "No"},</v>
      </c>
      <c r="Y115" t="str">
        <f t="shared" si="9"/>
        <v>"seccion4": {"cultivos": "5"},"seccion5": {"toleranciaGlucosa": "Realizada","toleranciaGlucosaRealizada": "Normal","vitaminaD": "","vitaminaDRealizada": "","inmunoglobulina": "",</v>
      </c>
      <c r="Z115" t="str">
        <f t="shared" si="10"/>
        <v>"inmunoglobulinaRealizada": ""},"seccion6": {"actividadDeportiva": ""}}]}}, { upsert: true } );</v>
      </c>
      <c r="AA115" t="str">
        <f t="shared" si="11"/>
        <v>db.pacientes.updateOne({"_id":ObjectId('61e34254ec4ec02e84f5dbed')},{ $set: { "seguimientos": [{"id": "2011","seccion1": {"fechaSeguimiento": "2011-3-21","institucion": "HOSPITAL de PEDIATRÍA Juan P. Garrahan","fallecimiento": "Sí","fechaFallecimiento": "2012-07-15","causaFallecimiento": "Respiratorios","nivelEducativo": "Primaria incompleta","actividadLaboral": "","coberturaSocial": "Sí","tratamientoAntibioticoHospitalizado": "","embarazo": "No"},"seccion4": {"cultivos": "5"},"seccion5": {"toleranciaGlucosa": "Realizada","toleranciaGlucosaRealizada": "Normal","vitaminaD": "","vitaminaDRealizada": "","inmunoglobulina": "","inmunoglobulinaRealizada": ""},"seccion6": {"actividadDeportiva": ""}}]}}, { upsert: true } );</v>
      </c>
    </row>
    <row r="116" spans="1:27" x14ac:dyDescent="0.3">
      <c r="A116" t="s">
        <v>680</v>
      </c>
      <c r="B116">
        <v>172</v>
      </c>
      <c r="C116">
        <v>2011</v>
      </c>
      <c r="D116" s="5">
        <v>40882</v>
      </c>
      <c r="E116" s="5" t="str">
        <f t="shared" si="6"/>
        <v>2011-12-5</v>
      </c>
      <c r="F116" t="s">
        <v>332</v>
      </c>
      <c r="G116" t="s">
        <v>35</v>
      </c>
      <c r="J116" t="s">
        <v>38</v>
      </c>
      <c r="K116" t="s">
        <v>70</v>
      </c>
      <c r="L116" t="s">
        <v>281</v>
      </c>
      <c r="P116" t="s">
        <v>261</v>
      </c>
      <c r="Q116" t="s">
        <v>34</v>
      </c>
      <c r="R116" t="s">
        <v>256</v>
      </c>
      <c r="S116" t="s">
        <v>256</v>
      </c>
      <c r="T116" t="s">
        <v>256</v>
      </c>
      <c r="U116" t="s">
        <v>256</v>
      </c>
      <c r="V116" t="s">
        <v>281</v>
      </c>
      <c r="W116" t="str">
        <f t="shared" si="7"/>
        <v>db.pacientes.updateOne({"_id":ObjectId('61e34254ec4ec02e84f5dbee')},{ $set: { "seguimientos": [{"id": "2011","seccion1": {"fechaSeguimiento": "2011-12-5","institucion": "Instituto Especialidades Pediátricas",</v>
      </c>
      <c r="X116" t="str">
        <f t="shared" si="8"/>
        <v>"fallecimiento": "No","fechaFallecimiento": "","causaFallecimiento": "","nivelEducativo": "Primaria incompleta","actividadLaboral": "No trabaja","coberturaSocial": "Sí","tratamientoAntibioticoHospitalizado": "","embarazo": ""},</v>
      </c>
      <c r="Y116" t="str">
        <f t="shared" si="9"/>
        <v>"seccion4": {"cultivos": ""},"seccion5": {"toleranciaGlucosa": "Realizada","toleranciaGlucosaRealizada": "Normal","vitaminaD": "","vitaminaDRealizada": "","inmunoglobulina": "",</v>
      </c>
      <c r="Z116" t="str">
        <f t="shared" si="10"/>
        <v>"inmunoglobulinaRealizada": ""},"seccion6": {"actividadDeportiva": "Sí"}}]}}, { upsert: true } );</v>
      </c>
      <c r="AA116" t="str">
        <f t="shared" si="11"/>
        <v>db.pacientes.updateOne({"_id":ObjectId('61e34254ec4ec02e84f5dbee')},{ $set: { "seguimientos": [{"id": "2011","seccion1": {"fechaSeguimiento": "2011-12-5","institucion": "Instituto Especialidades Pediátricas","fallecimiento": "No","fechaFallecimiento": "","causaFallecimiento": "","nivelEducativo": "Primaria incompleta","actividadLaboral": "No trabaja","coberturaSocial": "Sí","tratamientoAntibioticoHospitalizado": "","embarazo": ""},"seccion4": {"cultivos": ""},"seccion5": {"toleranciaGlucosa": "Realizada","toleranciaGlucosaRealizada": "Normal","vitaminaD": "","vitaminaDRealizada": "","inmunoglobulina": "","inmunoglobulinaRealizada": ""},"seccion6": {"actividadDeportiva": "Sí"}}]}}, { upsert: true } );</v>
      </c>
    </row>
    <row r="117" spans="1:27" x14ac:dyDescent="0.3">
      <c r="A117" t="s">
        <v>681</v>
      </c>
      <c r="B117">
        <v>173</v>
      </c>
      <c r="C117">
        <v>2011</v>
      </c>
      <c r="D117" s="5">
        <v>40904</v>
      </c>
      <c r="E117" s="5" t="str">
        <f t="shared" si="6"/>
        <v>2011-12-27</v>
      </c>
      <c r="F117" t="s">
        <v>1962</v>
      </c>
      <c r="G117" t="s">
        <v>35</v>
      </c>
      <c r="L117" t="s">
        <v>281</v>
      </c>
      <c r="N117" t="s">
        <v>35</v>
      </c>
      <c r="O117" t="s">
        <v>48</v>
      </c>
      <c r="P117" t="s">
        <v>118</v>
      </c>
      <c r="Q117" t="s">
        <v>256</v>
      </c>
      <c r="R117" t="s">
        <v>256</v>
      </c>
      <c r="S117" t="s">
        <v>256</v>
      </c>
      <c r="T117" t="s">
        <v>256</v>
      </c>
      <c r="U117" t="s">
        <v>256</v>
      </c>
      <c r="V117" t="s">
        <v>256</v>
      </c>
      <c r="W117" t="str">
        <f t="shared" si="7"/>
        <v>db.pacientes.updateOne({"_id":ObjectId('61e34254ec4ec02e84f5dbef')},{ $set: { "seguimientos": [{"id": "2011","seccion1": {"fechaSeguimiento": "2011-12-27","institucion": "HOSPITAL de PEDIATRÍA Juan P. Garrahan",</v>
      </c>
      <c r="X117" t="str">
        <f t="shared" si="8"/>
        <v>"fallecimiento": "No","fechaFallecimiento": "","causaFallecimiento": "","nivelEducativo": "","actividadLaboral": "","coberturaSocial": "Sí","tratamientoAntibioticoHospitalizado": "","embarazo": "No"},</v>
      </c>
      <c r="Y117" t="str">
        <f t="shared" si="9"/>
        <v>"seccion4": {"cultivos": "5"},"seccion5": {"toleranciaGlucosa": "No realizada","toleranciaGlucosaRealizada": "","vitaminaD": "","vitaminaDRealizada": "","inmunoglobulina": "",</v>
      </c>
      <c r="Z117" t="str">
        <f t="shared" si="10"/>
        <v>"inmunoglobulinaRealizada": ""},"seccion6": {"actividadDeportiva": ""}}]}}, { upsert: true } );</v>
      </c>
      <c r="AA117" t="str">
        <f t="shared" si="11"/>
        <v>db.pacientes.updateOne({"_id":ObjectId('61e34254ec4ec02e84f5dbef')},{ $set: { "seguimientos": [{"id": "2011","seccion1": {"fechaSeguimiento": "2011-12-27","institucion": "HOSPITAL de PEDIATRÍA Juan P. Garrahan","fallecimiento": "No","fechaFallecimiento": "","causaFallecimiento": "","nivelEducativo": "","actividadLaboral": "","coberturaSocial": "Sí","tratamientoAntibioticoHospitalizado": "","embarazo": "No"},"seccion4": {"cultivos": "5"},"seccion5":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118" spans="1:27" x14ac:dyDescent="0.3">
      <c r="A118" t="s">
        <v>681</v>
      </c>
      <c r="B118">
        <v>173</v>
      </c>
      <c r="C118">
        <v>2013</v>
      </c>
      <c r="D118" s="5">
        <v>41614</v>
      </c>
      <c r="E118" s="5" t="str">
        <f t="shared" si="6"/>
        <v>2013-12-6</v>
      </c>
      <c r="F118" t="s">
        <v>1962</v>
      </c>
      <c r="G118" t="s">
        <v>35</v>
      </c>
      <c r="L118" t="s">
        <v>281</v>
      </c>
      <c r="N118" t="s">
        <v>35</v>
      </c>
      <c r="O118" t="s">
        <v>48</v>
      </c>
      <c r="P118" t="s">
        <v>261</v>
      </c>
      <c r="Q118" t="s">
        <v>34</v>
      </c>
      <c r="R118" t="s">
        <v>256</v>
      </c>
      <c r="S118" t="s">
        <v>256</v>
      </c>
      <c r="T118" t="s">
        <v>261</v>
      </c>
      <c r="U118" t="s">
        <v>40</v>
      </c>
      <c r="V118" t="s">
        <v>281</v>
      </c>
      <c r="W118" t="str">
        <f t="shared" si="7"/>
        <v>db.pacientes.updateOne({"_id":ObjectId('61e34254ec4ec02e84f5dbef')},{ $set: { "seguimientos": [{"id": "2013","seccion1": {"fechaSeguimiento": "2013-12-6","institucion": "HOSPITAL de PEDIATRÍA Juan P. Garrahan",</v>
      </c>
      <c r="X118" t="str">
        <f t="shared" si="8"/>
        <v>"fallecimiento": "No","fechaFallecimiento": "","causaFallecimiento": "","nivelEducativo": "","actividadLaboral": "","coberturaSocial": "Sí","tratamientoAntibioticoHospitalizado": "","embarazo": "No"},</v>
      </c>
      <c r="Y118" t="str">
        <f t="shared" si="9"/>
        <v>"seccion4": {"cultivos": "5"},"seccion5": {"toleranciaGlucosa": "Realizada","toleranciaGlucosaRealizada": "Normal","vitaminaD": "","vitaminaDRealizada": "","inmunoglobulina": "Realizada",</v>
      </c>
      <c r="Z118" t="str">
        <f t="shared" si="10"/>
        <v>"inmunoglobulinaRealizada": "&lt; 500"},"seccion6": {"actividadDeportiva": "Sí"}}]}}, { upsert: true } );</v>
      </c>
      <c r="AA118" t="str">
        <f t="shared" si="11"/>
        <v>db.pacientes.updateOne({"_id":ObjectId('61e34254ec4ec02e84f5dbef')},{ $set: { "seguimientos": [{"id": "2013","seccion1": {"fechaSeguimiento": "2013-12-6","institucion": "HOSPITAL de PEDIATRÍA Juan P. Garrahan","fallecimiento": "No","fechaFallecimiento": "","causaFallecimiento": "","nivelEducativo": "","actividadLaboral": "","coberturaSocial": "Sí","tratamientoAntibioticoHospitalizado": "","embarazo": "No"},"seccion4": {"cultivos": "5"},"seccion5": {"toleranciaGlucosa": "Realizada","toleranciaGlucosaRealizada": "Normal","vitaminaD": "","vitaminaDRealizada": "","inmunoglobulina": "Realizada","inmunoglobulinaRealizada": "&lt; 500"},"seccion6": {"actividadDeportiva": "Sí"}}]}}, { upsert: true } );</v>
      </c>
    </row>
    <row r="119" spans="1:27" x14ac:dyDescent="0.3">
      <c r="A119" t="s">
        <v>681</v>
      </c>
      <c r="B119">
        <v>173</v>
      </c>
      <c r="C119">
        <v>2014</v>
      </c>
      <c r="D119" s="5">
        <v>41943</v>
      </c>
      <c r="E119" s="5" t="str">
        <f t="shared" si="6"/>
        <v>2014-10-31</v>
      </c>
      <c r="F119" t="s">
        <v>1962</v>
      </c>
      <c r="G119" t="s">
        <v>35</v>
      </c>
      <c r="J119" t="s">
        <v>38</v>
      </c>
      <c r="L119" t="s">
        <v>281</v>
      </c>
      <c r="N119" t="s">
        <v>35</v>
      </c>
      <c r="O119" t="s">
        <v>49</v>
      </c>
      <c r="P119" t="s">
        <v>261</v>
      </c>
      <c r="Q119" t="s">
        <v>34</v>
      </c>
      <c r="R119" t="s">
        <v>256</v>
      </c>
      <c r="S119" t="s">
        <v>256</v>
      </c>
      <c r="T119" t="s">
        <v>261</v>
      </c>
      <c r="U119" t="s">
        <v>40</v>
      </c>
      <c r="V119" t="s">
        <v>256</v>
      </c>
      <c r="W119" t="str">
        <f t="shared" si="7"/>
        <v>db.pacientes.updateOne({"_id":ObjectId('61e34254ec4ec02e84f5dbef')},{ $set: { "seguimientos": [{"id": "2014","seccion1": {"fechaSeguimiento": "2014-10-31","institucion": "HOSPITAL de PEDIATRÍA Juan P. Garrahan",</v>
      </c>
      <c r="X119" t="str">
        <f t="shared" si="8"/>
        <v>"fallecimiento": "No","fechaFallecimiento": "","causaFallecimiento": "","nivelEducativo": "Primaria incompleta","actividadLaboral": "","coberturaSocial": "Sí","tratamientoAntibioticoHospitalizado": "","embarazo": "No"},</v>
      </c>
      <c r="Y119" t="str">
        <f t="shared" si="9"/>
        <v>"seccion4": {"cultivos": "4"},"seccion5": {"toleranciaGlucosa": "Realizada","toleranciaGlucosaRealizada": "Normal","vitaminaD": "","vitaminaDRealizada": "","inmunoglobulina": "Realizada",</v>
      </c>
      <c r="Z119" t="str">
        <f t="shared" si="10"/>
        <v>"inmunoglobulinaRealizada": "&lt; 500"},"seccion6": {"actividadDeportiva": ""}}]}}, { upsert: true } );</v>
      </c>
      <c r="AA119" t="str">
        <f t="shared" si="11"/>
        <v>db.pacientes.updateOne({"_id":ObjectId('61e34254ec4ec02e84f5dbef')},{ $set: { "seguimientos": [{"id": "2014","seccion1": {"fechaSeguimiento": "2014-10-31","institucion": "HOSPITAL de PEDIATRÍA Juan P. Garrahan","fallecimiento": "No","fechaFallecimiento": "","causaFallecimiento": "","nivelEducativo": "Primaria incompleta","actividadLaboral": "","coberturaSocial": "Sí","tratamientoAntibioticoHospitalizado": "","embarazo": "No"},"seccion4": {"cultivos": "4"},"seccion5": {"toleranciaGlucosa": "Realizada","toleranciaGlucosaRealizada": "Normal","vitaminaD": "","vitaminaDRealizada": "","inmunoglobulina": "Realizada","inmunoglobulinaRealizada": "&lt; 500"},"seccion6": {"actividadDeportiva": ""}}]}}, { upsert: true } );</v>
      </c>
    </row>
    <row r="120" spans="1:27" x14ac:dyDescent="0.3">
      <c r="A120" t="s">
        <v>682</v>
      </c>
      <c r="B120">
        <v>174</v>
      </c>
      <c r="C120">
        <v>2011</v>
      </c>
      <c r="D120" s="5">
        <v>40675</v>
      </c>
      <c r="E120" s="5" t="str">
        <f t="shared" si="6"/>
        <v>2011-5-12</v>
      </c>
      <c r="F120" t="s">
        <v>1962</v>
      </c>
      <c r="G120" t="s">
        <v>35</v>
      </c>
      <c r="L120" t="s">
        <v>281</v>
      </c>
      <c r="M120" t="s">
        <v>45</v>
      </c>
      <c r="N120" t="s">
        <v>35</v>
      </c>
      <c r="O120" t="s">
        <v>49</v>
      </c>
      <c r="P120" t="s">
        <v>118</v>
      </c>
      <c r="Q120" t="s">
        <v>256</v>
      </c>
      <c r="R120" t="s">
        <v>256</v>
      </c>
      <c r="S120" t="s">
        <v>256</v>
      </c>
      <c r="T120" t="s">
        <v>256</v>
      </c>
      <c r="U120" t="s">
        <v>256</v>
      </c>
      <c r="V120" t="s">
        <v>256</v>
      </c>
      <c r="W120" t="str">
        <f t="shared" si="7"/>
        <v>db.pacientes.updateOne({"_id":ObjectId('61e34254ec4ec02e84f5dbf0')},{ $set: { "seguimientos": [{"id": "2011","seccion1": {"fechaSeguimiento": "2011-5-12","institucion": "HOSPITAL de PEDIATRÍA Juan P. Garrahan",</v>
      </c>
      <c r="X120" t="str">
        <f t="shared" si="8"/>
        <v>"fallecimiento": "No","fechaFallecimiento": "","causaFallecimiento": "","nivelEducativo": "","actividadLaboral": "","coberturaSocial": "Sí","tratamientoAntibioticoHospitalizado": "1","embarazo": "No"},</v>
      </c>
      <c r="Y120" t="str">
        <f t="shared" si="9"/>
        <v>"seccion4": {"cultivos": "4"},"seccion5": {"toleranciaGlucosa": "No realizada","toleranciaGlucosaRealizada": "","vitaminaD": "","vitaminaDRealizada": "","inmunoglobulina": "",</v>
      </c>
      <c r="Z120" t="str">
        <f t="shared" si="10"/>
        <v>"inmunoglobulinaRealizada": ""},"seccion6": {"actividadDeportiva": ""}}]}}, { upsert: true } );</v>
      </c>
      <c r="AA120" t="str">
        <f t="shared" si="11"/>
        <v>db.pacientes.updateOne({"_id":ObjectId('61e34254ec4ec02e84f5dbf0')},{ $set: { "seguimientos": [{"id": "2011","seccion1": {"fechaSeguimiento": "2011-5-12","institucion": "HOSPITAL de PEDIATRÍA Juan P. Garrahan","fallecimiento": "No","fechaFallecimiento": "","causaFallecimiento": "","nivelEducativo": "","actividadLaboral": "","coberturaSocial": "Sí","tratamientoAntibioticoHospitalizado": "1","embarazo": "No"},"seccion4": {"cultivos": "4"},"seccion5":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121" spans="1:27" x14ac:dyDescent="0.3">
      <c r="A121" t="s">
        <v>682</v>
      </c>
      <c r="B121">
        <v>174</v>
      </c>
      <c r="C121">
        <v>2014</v>
      </c>
      <c r="D121" s="5">
        <v>41943</v>
      </c>
      <c r="E121" s="5" t="str">
        <f t="shared" si="6"/>
        <v>2014-10-31</v>
      </c>
      <c r="F121" t="s">
        <v>1962</v>
      </c>
      <c r="G121" t="s">
        <v>35</v>
      </c>
      <c r="L121" t="s">
        <v>35</v>
      </c>
      <c r="M121" t="s">
        <v>45</v>
      </c>
      <c r="N121" t="s">
        <v>35</v>
      </c>
      <c r="O121" t="s">
        <v>45</v>
      </c>
      <c r="P121" t="s">
        <v>261</v>
      </c>
      <c r="Q121" t="s">
        <v>34</v>
      </c>
      <c r="R121" t="s">
        <v>256</v>
      </c>
      <c r="S121" t="s">
        <v>256</v>
      </c>
      <c r="T121" t="s">
        <v>261</v>
      </c>
      <c r="U121" t="s">
        <v>40</v>
      </c>
      <c r="V121" t="s">
        <v>256</v>
      </c>
      <c r="W121" t="str">
        <f t="shared" si="7"/>
        <v>db.pacientes.updateOne({"_id":ObjectId('61e34254ec4ec02e84f5dbf0')},{ $set: { "seguimientos": [{"id": "2014","seccion1": {"fechaSeguimiento": "2014-10-31","institucion": "HOSPITAL de PEDIATRÍA Juan P. Garrahan",</v>
      </c>
      <c r="X121" t="str">
        <f t="shared" si="8"/>
        <v>"fallecimiento": "No","fechaFallecimiento": "","causaFallecimiento": "","nivelEducativo": "","actividadLaboral": "","coberturaSocial": "No","tratamientoAntibioticoHospitalizado": "1","embarazo": "No"},</v>
      </c>
      <c r="Y121" t="str">
        <f t="shared" si="9"/>
        <v>"seccion4": {"cultivos": "1"},"seccion5": {"toleranciaGlucosa": "Realizada","toleranciaGlucosaRealizada": "Normal","vitaminaD": "","vitaminaDRealizada": "","inmunoglobulina": "Realizada",</v>
      </c>
      <c r="Z121" t="str">
        <f t="shared" si="10"/>
        <v>"inmunoglobulinaRealizada": "&lt; 500"},"seccion6": {"actividadDeportiva": ""}}]}}, { upsert: true } );</v>
      </c>
      <c r="AA121" t="str">
        <f t="shared" si="11"/>
        <v>db.pacientes.updateOne({"_id":ObjectId('61e34254ec4ec02e84f5dbf0')},{ $set: { "seguimientos": [{"id": "2014","seccion1": {"fechaSeguimiento": "2014-10-31","institucion": "HOSPITAL de PEDIATRÍA Juan P. Garrahan","fallecimiento": "No","fechaFallecimiento": "","causaFallecimiento": "","nivelEducativo": "","actividadLaboral": "","coberturaSocial": "No","tratamientoAntibioticoHospitalizado": "1","embarazo": "No"},"seccion4": {"cultivos": "1"},"seccion5": {"toleranciaGlucosa": "Realizada","toleranciaGlucosaRealizada": "Normal","vitaminaD": "","vitaminaDRealizada": "","inmunoglobulina": "Realizada","inmunoglobulinaRealizada": "&lt; 500"},"seccion6": {"actividadDeportiva": ""}}]}}, { upsert: true } );</v>
      </c>
    </row>
    <row r="122" spans="1:27" x14ac:dyDescent="0.3">
      <c r="A122" t="s">
        <v>682</v>
      </c>
      <c r="B122">
        <v>174</v>
      </c>
      <c r="C122">
        <v>2015</v>
      </c>
      <c r="D122" s="5">
        <v>42172</v>
      </c>
      <c r="E122" s="5" t="str">
        <f t="shared" si="6"/>
        <v>2015-6-17</v>
      </c>
      <c r="F122" t="s">
        <v>1962</v>
      </c>
      <c r="G122" t="s">
        <v>35</v>
      </c>
      <c r="L122" t="s">
        <v>35</v>
      </c>
      <c r="M122" t="s">
        <v>46</v>
      </c>
      <c r="N122" t="s">
        <v>35</v>
      </c>
      <c r="O122" t="s">
        <v>46</v>
      </c>
      <c r="P122" t="s">
        <v>261</v>
      </c>
      <c r="Q122" t="s">
        <v>34</v>
      </c>
      <c r="R122" t="s">
        <v>261</v>
      </c>
      <c r="S122" t="s">
        <v>34</v>
      </c>
      <c r="T122" t="s">
        <v>261</v>
      </c>
      <c r="U122" t="s">
        <v>40</v>
      </c>
      <c r="V122" t="s">
        <v>256</v>
      </c>
      <c r="W122" t="str">
        <f t="shared" si="7"/>
        <v>db.pacientes.updateOne({"_id":ObjectId('61e34254ec4ec02e84f5dbf0')},{ $set: { "seguimientos": [{"id": "2015","seccion1": {"fechaSeguimiento": "2015-6-17","institucion": "HOSPITAL de PEDIATRÍA Juan P. Garrahan",</v>
      </c>
      <c r="X122" t="str">
        <f t="shared" si="8"/>
        <v>"fallecimiento": "No","fechaFallecimiento": "","causaFallecimiento": "","nivelEducativo": "","actividadLaboral": "","coberturaSocial": "No","tratamientoAntibioticoHospitalizado": "3","embarazo": "No"},</v>
      </c>
      <c r="Y122" t="str">
        <f t="shared" si="9"/>
        <v>"seccion4": {"cultivos": "3"},"seccion5": {"toleranciaGlucosa": "Realizada","toleranciaGlucosaRealizada": "Normal","vitaminaD": "Realizada","vitaminaDRealizada": "Normal","inmunoglobulina": "Realizada",</v>
      </c>
      <c r="Z122" t="str">
        <f t="shared" si="10"/>
        <v>"inmunoglobulinaRealizada": "&lt; 500"},"seccion6": {"actividadDeportiva": ""}}]}}, { upsert: true } );</v>
      </c>
      <c r="AA122" t="str">
        <f t="shared" si="11"/>
        <v>db.pacientes.updateOne({"_id":ObjectId('61e34254ec4ec02e84f5dbf0')},{ $set: { "seguimientos": [{"id": "2015","seccion1": {"fechaSeguimiento": "2015-6-17","institucion": "HOSPITAL de PEDIATRÍA Juan P. Garrahan","fallecimiento": "No","fechaFallecimiento": "","causaFallecimiento": "","nivelEducativo": "","actividadLaboral": "","coberturaSocial": "No","tratamientoAntibioticoHospitalizado": "3","embarazo": "No"},"seccion4": {"cultivos": "3"},"seccion5": {"toleranciaGlucosa": "Realizada","toleranciaGlucosaRealizada": "Normal","vitaminaD": "Realizada","vitaminaDRealizada": "Normal","inmunoglobulina": "Realizada","inmunoglobulinaRealizada": "&lt; 500"},"seccion6": {"actividadDeportiva": ""}}]}}, { upsert: true } );</v>
      </c>
    </row>
    <row r="123" spans="1:27" x14ac:dyDescent="0.3">
      <c r="A123" t="s">
        <v>683</v>
      </c>
      <c r="B123">
        <v>175</v>
      </c>
      <c r="C123">
        <v>2010</v>
      </c>
      <c r="D123" s="5">
        <v>40527</v>
      </c>
      <c r="E123" s="5" t="str">
        <f t="shared" si="6"/>
        <v>2010-12-15</v>
      </c>
      <c r="F123" t="s">
        <v>1962</v>
      </c>
      <c r="L123" t="s">
        <v>35</v>
      </c>
      <c r="M123" t="s">
        <v>37</v>
      </c>
      <c r="N123" t="s">
        <v>35</v>
      </c>
      <c r="O123" t="s">
        <v>46</v>
      </c>
      <c r="P123" t="s">
        <v>118</v>
      </c>
      <c r="Q123" t="s">
        <v>256</v>
      </c>
      <c r="R123" t="s">
        <v>256</v>
      </c>
      <c r="S123" t="s">
        <v>256</v>
      </c>
      <c r="T123" t="s">
        <v>256</v>
      </c>
      <c r="U123" t="s">
        <v>256</v>
      </c>
      <c r="V123" t="s">
        <v>256</v>
      </c>
      <c r="W123" t="str">
        <f t="shared" si="7"/>
        <v>db.pacientes.updateOne({"_id":ObjectId('61e34254ec4ec02e84f5dbf1')},{ $set: { "seguimientos": [{"id": "2010","seccion1": {"fechaSeguimiento": "2010-12-15","institucion": "HOSPITAL de PEDIATRÍA Juan P. Garrahan",</v>
      </c>
      <c r="X123" t="str">
        <f t="shared" si="8"/>
        <v>"fallecimiento": "","fechaFallecimiento": "","causaFallecimiento": "","nivelEducativo": "","actividadLaboral": "","coberturaSocial": "No","tratamientoAntibioticoHospitalizado": "2","embarazo": "No"},</v>
      </c>
      <c r="Y123" t="str">
        <f t="shared" si="9"/>
        <v>"seccion4": {"cultivos": "3"},"seccion5": {"toleranciaGlucosa": "No realizada","toleranciaGlucosaRealizada": "","vitaminaD": "","vitaminaDRealizada": "","inmunoglobulina": "",</v>
      </c>
      <c r="Z123" t="str">
        <f t="shared" si="10"/>
        <v>"inmunoglobulinaRealizada": ""},"seccion6": {"actividadDeportiva": ""}}]}}, { upsert: true } );</v>
      </c>
      <c r="AA123" t="str">
        <f t="shared" si="11"/>
        <v>db.pacientes.updateOne({"_id":ObjectId('61e34254ec4ec02e84f5dbf1')},{ $set: { "seguimientos": [{"id": "2010","seccion1": {"fechaSeguimiento": "2010-12-15","institucion": "HOSPITAL de PEDIATRÍA Juan P. Garrahan","fallecimiento": "","fechaFallecimiento": "","causaFallecimiento": "","nivelEducativo": "","actividadLaboral": "","coberturaSocial": "No","tratamientoAntibioticoHospitalizado": "2","embarazo": "No"},"seccion4": {"cultivos": "3"},"seccion5":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124" spans="1:27" x14ac:dyDescent="0.3">
      <c r="A124" t="s">
        <v>684</v>
      </c>
      <c r="B124">
        <v>176</v>
      </c>
      <c r="C124">
        <v>2011</v>
      </c>
      <c r="D124" s="5">
        <v>40618</v>
      </c>
      <c r="E124" s="5" t="str">
        <f t="shared" si="6"/>
        <v>2011-3-16</v>
      </c>
      <c r="F124" t="s">
        <v>1962</v>
      </c>
      <c r="G124" t="s">
        <v>35</v>
      </c>
      <c r="J124" t="s">
        <v>38</v>
      </c>
      <c r="L124" t="s">
        <v>281</v>
      </c>
      <c r="M124" t="s">
        <v>45</v>
      </c>
      <c r="N124" t="s">
        <v>35</v>
      </c>
      <c r="O124" t="s">
        <v>41</v>
      </c>
      <c r="P124" t="s">
        <v>261</v>
      </c>
      <c r="Q124" t="s">
        <v>34</v>
      </c>
      <c r="R124" t="s">
        <v>256</v>
      </c>
      <c r="S124" t="s">
        <v>256</v>
      </c>
      <c r="T124" t="s">
        <v>261</v>
      </c>
      <c r="U124" t="s">
        <v>40</v>
      </c>
      <c r="V124" t="s">
        <v>281</v>
      </c>
      <c r="W124" t="str">
        <f t="shared" si="7"/>
        <v>db.pacientes.updateOne({"_id":ObjectId('61e34254ec4ec02e84f5dbf2')},{ $set: { "seguimientos": [{"id": "2011","seccion1": {"fechaSeguimiento": "2011-3-16","institucion": "HOSPITAL de PEDIATRÍA Juan P. Garrahan",</v>
      </c>
      <c r="X124" t="str">
        <f t="shared" si="8"/>
        <v>"fallecimiento": "No","fechaFallecimiento": "","causaFallecimiento": "","nivelEducativo": "Primaria incompleta","actividadLaboral": "","coberturaSocial": "Sí","tratamientoAntibioticoHospitalizado": "1","embarazo": "No"},</v>
      </c>
      <c r="Y124" t="str">
        <f t="shared" si="9"/>
        <v>"seccion4": {"cultivos": "6"},"seccion5": {"toleranciaGlucosa": "Realizada","toleranciaGlucosaRealizada": "Normal","vitaminaD": "","vitaminaDRealizada": "","inmunoglobulina": "Realizada",</v>
      </c>
      <c r="Z124" t="str">
        <f t="shared" si="10"/>
        <v>"inmunoglobulinaRealizada": "&lt; 500"},"seccion6": {"actividadDeportiva": "Sí"}}]}}, { upsert: true } );</v>
      </c>
      <c r="AA124" t="str">
        <f t="shared" si="11"/>
        <v>db.pacientes.updateOne({"_id":ObjectId('61e34254ec4ec02e84f5dbf2')},{ $set: { "seguimientos": [{"id": "2011","seccion1": {"fechaSeguimiento": "2011-3-16","institucion": "HOSPITAL de PEDIATRÍA Juan P. Garrahan","fallecimiento": "No","fechaFallecimiento": "","causaFallecimiento": "","nivelEducativo": "Primaria incompleta","actividadLaboral": "","coberturaSocial": "Sí","tratamientoAntibioticoHospitalizado": "1","embarazo": "No"},"seccion4": {"cultivos": "6"},"seccion5": {"toleranciaGlucosa": "Realizada","toleranciaGlucosaRealizada": "Normal","vitaminaD": "","vitaminaDRealizada": "","inmunoglobulina": "Realizada","inmunoglobulinaRealizada": "&lt; 500"},"seccion6": {"actividadDeportiva": "Sí"}}]}}, { upsert: true } );</v>
      </c>
    </row>
    <row r="125" spans="1:27" x14ac:dyDescent="0.3">
      <c r="A125" t="s">
        <v>684</v>
      </c>
      <c r="B125">
        <v>176</v>
      </c>
      <c r="C125">
        <v>2012</v>
      </c>
      <c r="D125" s="5">
        <v>40945</v>
      </c>
      <c r="E125" s="5" t="str">
        <f t="shared" si="6"/>
        <v>2012-2-6</v>
      </c>
      <c r="F125" t="s">
        <v>1962</v>
      </c>
      <c r="G125" t="s">
        <v>35</v>
      </c>
      <c r="J125" t="s">
        <v>38</v>
      </c>
      <c r="L125" t="s">
        <v>281</v>
      </c>
      <c r="N125" t="s">
        <v>35</v>
      </c>
      <c r="O125" t="s">
        <v>41</v>
      </c>
      <c r="P125" t="s">
        <v>261</v>
      </c>
      <c r="Q125" t="s">
        <v>34</v>
      </c>
      <c r="R125" t="s">
        <v>256</v>
      </c>
      <c r="S125" t="s">
        <v>256</v>
      </c>
      <c r="T125" t="s">
        <v>261</v>
      </c>
      <c r="U125" t="s">
        <v>40</v>
      </c>
      <c r="V125" t="s">
        <v>256</v>
      </c>
      <c r="W125" t="str">
        <f t="shared" si="7"/>
        <v>db.pacientes.updateOne({"_id":ObjectId('61e34254ec4ec02e84f5dbf2')},{ $set: { "seguimientos": [{"id": "2012","seccion1": {"fechaSeguimiento": "2012-2-6","institucion": "HOSPITAL de PEDIATRÍA Juan P. Garrahan",</v>
      </c>
      <c r="X125" t="str">
        <f t="shared" si="8"/>
        <v>"fallecimiento": "No","fechaFallecimiento": "","causaFallecimiento": "","nivelEducativo": "Primaria incompleta","actividadLaboral": "","coberturaSocial": "Sí","tratamientoAntibioticoHospitalizado": "","embarazo": "No"},</v>
      </c>
      <c r="Y125" t="str">
        <f t="shared" si="9"/>
        <v>"seccion4": {"cultivos": "6"},"seccion5": {"toleranciaGlucosa": "Realizada","toleranciaGlucosaRealizada": "Normal","vitaminaD": "","vitaminaDRealizada": "","inmunoglobulina": "Realizada",</v>
      </c>
      <c r="Z125" t="str">
        <f t="shared" si="10"/>
        <v>"inmunoglobulinaRealizada": "&lt; 500"},"seccion6": {"actividadDeportiva": ""}}]}}, { upsert: true } );</v>
      </c>
      <c r="AA125" t="str">
        <f t="shared" si="11"/>
        <v>db.pacientes.updateOne({"_id":ObjectId('61e34254ec4ec02e84f5dbf2')},{ $set: { "seguimientos": [{"id": "2012","seccion1": {"fechaSeguimiento": "2012-2-6","institucion": "HOSPITAL de PEDIATRÍA Juan P. Garrahan","fallecimiento": "No","fechaFallecimiento": "","causaFallecimiento": "","nivelEducativo": "Primaria incompleta","actividadLaboral": "","coberturaSocial": "Sí","tratamientoAntibioticoHospitalizado": "","embarazo": "No"},"seccion4": {"cultivos": "6"},"seccion5": {"toleranciaGlucosa": "Realizada","toleranciaGlucosaRealizada": "Normal","vitaminaD": "","vitaminaDRealizada": "","inmunoglobulina": "Realizada","inmunoglobulinaRealizada": "&lt; 500"},"seccion6": {"actividadDeportiva": ""}}]}}, { upsert: true } );</v>
      </c>
    </row>
    <row r="126" spans="1:27" x14ac:dyDescent="0.3">
      <c r="A126" t="s">
        <v>684</v>
      </c>
      <c r="B126">
        <v>176</v>
      </c>
      <c r="C126">
        <v>2013</v>
      </c>
      <c r="D126" s="5">
        <v>41382</v>
      </c>
      <c r="E126" s="5" t="str">
        <f t="shared" si="6"/>
        <v>2013-4-18</v>
      </c>
      <c r="F126" t="s">
        <v>1962</v>
      </c>
      <c r="G126" t="s">
        <v>35</v>
      </c>
      <c r="J126" t="s">
        <v>38</v>
      </c>
      <c r="L126" t="s">
        <v>281</v>
      </c>
      <c r="N126" t="s">
        <v>35</v>
      </c>
      <c r="O126" t="s">
        <v>74</v>
      </c>
      <c r="P126" t="s">
        <v>261</v>
      </c>
      <c r="Q126" t="s">
        <v>34</v>
      </c>
      <c r="R126" t="s">
        <v>256</v>
      </c>
      <c r="S126" t="s">
        <v>256</v>
      </c>
      <c r="T126" t="s">
        <v>261</v>
      </c>
      <c r="U126" t="s">
        <v>40</v>
      </c>
      <c r="V126" t="s">
        <v>256</v>
      </c>
      <c r="W126" t="str">
        <f t="shared" si="7"/>
        <v>db.pacientes.updateOne({"_id":ObjectId('61e34254ec4ec02e84f5dbf2')},{ $set: { "seguimientos": [{"id": "2013","seccion1": {"fechaSeguimiento": "2013-4-18","institucion": "HOSPITAL de PEDIATRÍA Juan P. Garrahan",</v>
      </c>
      <c r="X126" t="str">
        <f t="shared" si="8"/>
        <v>"fallecimiento": "No","fechaFallecimiento": "","causaFallecimiento": "","nivelEducativo": "Primaria incompleta","actividadLaboral": "","coberturaSocial": "Sí","tratamientoAntibioticoHospitalizado": "","embarazo": "No"},</v>
      </c>
      <c r="Y126" t="str">
        <f t="shared" si="9"/>
        <v>"seccion4": {"cultivos": "8"},"seccion5": {"toleranciaGlucosa": "Realizada","toleranciaGlucosaRealizada": "Normal","vitaminaD": "","vitaminaDRealizada": "","inmunoglobulina": "Realizada",</v>
      </c>
      <c r="Z126" t="str">
        <f t="shared" si="10"/>
        <v>"inmunoglobulinaRealizada": "&lt; 500"},"seccion6": {"actividadDeportiva": ""}}]}}, { upsert: true } );</v>
      </c>
      <c r="AA126" t="str">
        <f t="shared" si="11"/>
        <v>db.pacientes.updateOne({"_id":ObjectId('61e34254ec4ec02e84f5dbf2')},{ $set: { "seguimientos": [{"id": "2013","seccion1": {"fechaSeguimiento": "2013-4-18","institucion": "HOSPITAL de PEDIATRÍA Juan P. Garrahan","fallecimiento": "No","fechaFallecimiento": "","causaFallecimiento": "","nivelEducativo": "Primaria incompleta","actividadLaboral": "","coberturaSocial": "Sí","tratamientoAntibioticoHospitalizado": "","embarazo": "No"},"seccion4": {"cultivos": "8"},"seccion5": {"toleranciaGlucosa": "Realizada","toleranciaGlucosaRealizada": "Normal","vitaminaD": "","vitaminaDRealizada": "","inmunoglobulina": "Realizada","inmunoglobulinaRealizada": "&lt; 500"},"seccion6": {"actividadDeportiva": ""}}]}}, { upsert: true } );</v>
      </c>
    </row>
    <row r="127" spans="1:27" x14ac:dyDescent="0.3">
      <c r="A127" t="s">
        <v>684</v>
      </c>
      <c r="B127">
        <v>176</v>
      </c>
      <c r="C127">
        <v>2014</v>
      </c>
      <c r="D127" s="5">
        <v>41773</v>
      </c>
      <c r="E127" s="5" t="str">
        <f t="shared" si="6"/>
        <v>2014-5-14</v>
      </c>
      <c r="F127" t="s">
        <v>1962</v>
      </c>
      <c r="G127" t="s">
        <v>35</v>
      </c>
      <c r="J127" t="s">
        <v>38</v>
      </c>
      <c r="L127" t="s">
        <v>281</v>
      </c>
      <c r="M127" t="s">
        <v>37</v>
      </c>
      <c r="N127" t="s">
        <v>35</v>
      </c>
      <c r="O127" t="s">
        <v>60</v>
      </c>
      <c r="P127" t="s">
        <v>261</v>
      </c>
      <c r="Q127" t="s">
        <v>34</v>
      </c>
      <c r="R127" t="s">
        <v>256</v>
      </c>
      <c r="S127" t="s">
        <v>256</v>
      </c>
      <c r="T127" t="s">
        <v>261</v>
      </c>
      <c r="U127" t="s">
        <v>40</v>
      </c>
      <c r="V127" t="s">
        <v>256</v>
      </c>
      <c r="W127" t="str">
        <f t="shared" si="7"/>
        <v>db.pacientes.updateOne({"_id":ObjectId('61e34254ec4ec02e84f5dbf2')},{ $set: { "seguimientos": [{"id": "2014","seccion1": {"fechaSeguimiento": "2014-5-14","institucion": "HOSPITAL de PEDIATRÍA Juan P. Garrahan",</v>
      </c>
      <c r="X127" t="str">
        <f t="shared" si="8"/>
        <v>"fallecimiento": "No","fechaFallecimiento": "","causaFallecimiento": "","nivelEducativo": "Primaria incompleta","actividadLaboral": "","coberturaSocial": "Sí","tratamientoAntibioticoHospitalizado": "2","embarazo": "No"},</v>
      </c>
      <c r="Y127" t="str">
        <f t="shared" si="9"/>
        <v>"seccion4": {"cultivos": "9"},"seccion5": {"toleranciaGlucosa": "Realizada","toleranciaGlucosaRealizada": "Normal","vitaminaD": "","vitaminaDRealizada": "","inmunoglobulina": "Realizada",</v>
      </c>
      <c r="Z127" t="str">
        <f t="shared" si="10"/>
        <v>"inmunoglobulinaRealizada": "&lt; 500"},"seccion6": {"actividadDeportiva": ""}}]}}, { upsert: true } );</v>
      </c>
      <c r="AA127" t="str">
        <f t="shared" si="11"/>
        <v>db.pacientes.updateOne({"_id":ObjectId('61e34254ec4ec02e84f5dbf2')},{ $set: { "seguimientos": [{"id": "2014","seccion1": {"fechaSeguimiento": "2014-5-14","institucion": "HOSPITAL de PEDIATRÍA Juan P. Garrahan","fallecimiento": "No","fechaFallecimiento": "","causaFallecimiento": "","nivelEducativo": "Primaria incompleta","actividadLaboral": "","coberturaSocial": "Sí","tratamientoAntibioticoHospitalizado": "2","embarazo": "No"},"seccion4": {"cultivos": "9"},"seccion5": {"toleranciaGlucosa": "Realizada","toleranciaGlucosaRealizada": "Normal","vitaminaD": "","vitaminaDRealizada": "","inmunoglobulina": "Realizada","inmunoglobulinaRealizada": "&lt; 500"},"seccion6": {"actividadDeportiva": ""}}]}}, { upsert: true } );</v>
      </c>
    </row>
    <row r="128" spans="1:27" x14ac:dyDescent="0.3">
      <c r="A128" t="s">
        <v>684</v>
      </c>
      <c r="B128">
        <v>176</v>
      </c>
      <c r="C128">
        <v>2015</v>
      </c>
      <c r="D128" s="5">
        <v>42018</v>
      </c>
      <c r="E128" s="5" t="str">
        <f t="shared" si="6"/>
        <v>2015-1-14</v>
      </c>
      <c r="F128" t="s">
        <v>1962</v>
      </c>
      <c r="G128" t="s">
        <v>35</v>
      </c>
      <c r="J128" t="s">
        <v>38</v>
      </c>
      <c r="L128" t="s">
        <v>281</v>
      </c>
      <c r="M128" t="s">
        <v>37</v>
      </c>
      <c r="N128" t="s">
        <v>35</v>
      </c>
      <c r="O128" t="s">
        <v>46</v>
      </c>
      <c r="P128" t="s">
        <v>261</v>
      </c>
      <c r="Q128" t="s">
        <v>34</v>
      </c>
      <c r="R128" t="s">
        <v>256</v>
      </c>
      <c r="S128" t="s">
        <v>256</v>
      </c>
      <c r="T128" t="s">
        <v>261</v>
      </c>
      <c r="U128" t="s">
        <v>40</v>
      </c>
      <c r="V128" t="s">
        <v>256</v>
      </c>
      <c r="W128" t="str">
        <f t="shared" si="7"/>
        <v>db.pacientes.updateOne({"_id":ObjectId('61e34254ec4ec02e84f5dbf2')},{ $set: { "seguimientos": [{"id": "2015","seccion1": {"fechaSeguimiento": "2015-1-14","institucion": "HOSPITAL de PEDIATRÍA Juan P. Garrahan",</v>
      </c>
      <c r="X128" t="str">
        <f t="shared" si="8"/>
        <v>"fallecimiento": "No","fechaFallecimiento": "","causaFallecimiento": "","nivelEducativo": "Primaria incompleta","actividadLaboral": "","coberturaSocial": "Sí","tratamientoAntibioticoHospitalizado": "2","embarazo": "No"},</v>
      </c>
      <c r="Y128" t="str">
        <f t="shared" si="9"/>
        <v>"seccion4": {"cultivos": "3"},"seccion5": {"toleranciaGlucosa": "Realizada","toleranciaGlucosaRealizada": "Normal","vitaminaD": "","vitaminaDRealizada": "","inmunoglobulina": "Realizada",</v>
      </c>
      <c r="Z128" t="str">
        <f t="shared" si="10"/>
        <v>"inmunoglobulinaRealizada": "&lt; 500"},"seccion6": {"actividadDeportiva": ""}}]}}, { upsert: true } );</v>
      </c>
      <c r="AA128" t="str">
        <f t="shared" si="11"/>
        <v>db.pacientes.updateOne({"_id":ObjectId('61e34254ec4ec02e84f5dbf2')},{ $set: { "seguimientos": [{"id": "2015","seccion1": {"fechaSeguimiento": "2015-1-14","institucion": "HOSPITAL de PEDIATRÍA Juan P. Garrahan","fallecimiento": "No","fechaFallecimiento": "","causaFallecimiento": "","nivelEducativo": "Primaria incompleta","actividadLaboral": "","coberturaSocial": "Sí","tratamientoAntibioticoHospitalizado": "2","embarazo": "No"},"seccion4": {"cultivos": "3"},"seccion5": {"toleranciaGlucosa": "Realizada","toleranciaGlucosaRealizada": "Normal","vitaminaD": "","vitaminaDRealizada": "","inmunoglobulina": "Realizada","inmunoglobulinaRealizada": "&lt; 500"},"seccion6": {"actividadDeportiva": ""}}]}}, { upsert: true } );</v>
      </c>
    </row>
    <row r="129" spans="1:27" x14ac:dyDescent="0.3">
      <c r="A129" t="s">
        <v>685</v>
      </c>
      <c r="B129">
        <v>177</v>
      </c>
      <c r="C129">
        <v>2014</v>
      </c>
      <c r="D129" s="5">
        <v>41834</v>
      </c>
      <c r="E129" s="5" t="str">
        <f t="shared" si="6"/>
        <v>2014-7-14</v>
      </c>
      <c r="F129" t="s">
        <v>332</v>
      </c>
      <c r="G129" t="s">
        <v>35</v>
      </c>
      <c r="J129" t="s">
        <v>69</v>
      </c>
      <c r="K129" t="s">
        <v>76</v>
      </c>
      <c r="L129" t="s">
        <v>281</v>
      </c>
      <c r="M129" t="s">
        <v>45</v>
      </c>
      <c r="N129" t="s">
        <v>35</v>
      </c>
      <c r="O129" t="s">
        <v>41</v>
      </c>
      <c r="P129" t="s">
        <v>261</v>
      </c>
      <c r="Q129" t="s">
        <v>77</v>
      </c>
      <c r="R129" t="s">
        <v>256</v>
      </c>
      <c r="S129" t="s">
        <v>256</v>
      </c>
      <c r="T129" t="s">
        <v>261</v>
      </c>
      <c r="U129" t="s">
        <v>40</v>
      </c>
      <c r="V129" t="s">
        <v>281</v>
      </c>
      <c r="W129" t="str">
        <f t="shared" si="7"/>
        <v>db.pacientes.updateOne({"_id":ObjectId('61e34254ec4ec02e84f5dbf3')},{ $set: { "seguimientos": [{"id": "2014","seccion1": {"fechaSeguimiento": "2014-7-14","institucion": "Instituto Especialidades Pediátricas",</v>
      </c>
      <c r="X129" t="str">
        <f t="shared" si="8"/>
        <v>"fallecimiento": "No","fechaFallecimiento": "","causaFallecimiento": "","nivelEducativo": "Universitario Incompleto","actividadLaboral": "Trabaja, completo","coberturaSocial": "Sí","tratamientoAntibioticoHospitalizado": "1","embarazo": "No"},</v>
      </c>
      <c r="Y129" t="str">
        <f t="shared" si="9"/>
        <v>"seccion4": {"cultivos": "6"},"seccion5": {"toleranciaGlucosa": "Realizada","toleranciaGlucosaRealizada": "Diabetes","vitaminaD": "","vitaminaDRealizada": "","inmunoglobulina": "Realizada",</v>
      </c>
      <c r="Z129" t="str">
        <f t="shared" si="10"/>
        <v>"inmunoglobulinaRealizada": "&lt; 500"},"seccion6": {"actividadDeportiva": "Sí"}}]}}, { upsert: true } );</v>
      </c>
      <c r="AA129" t="str">
        <f t="shared" si="11"/>
        <v>db.pacientes.updateOne({"_id":ObjectId('61e34254ec4ec02e84f5dbf3')},{ $set: { "seguimientos": [{"id": "2014","seccion1": {"fechaSeguimiento": "2014-7-14","institucion": "Instituto Especialidades Pediátricas","fallecimiento": "No","fechaFallecimiento": "","causaFallecimiento": "","nivelEducativo": "Universitario Incompleto","actividadLaboral": "Trabaja, completo","coberturaSocial": "Sí","tratamientoAntibioticoHospitalizado": "1","embarazo": "No"},"seccion4": {"cultivos": "6"},"seccion5": {"toleranciaGlucosa": "Realizada","toleranciaGlucosaRealizada": "Diabetes","vitaminaD": "","vitaminaDRealizada": "","inmunoglobulina": "Realizada","inmunoglobulinaRealizada": "&lt; 500"},"seccion6": {"actividadDeportiva": "Sí"}}]}}, { upsert: true } );</v>
      </c>
    </row>
    <row r="130" spans="1:27" x14ac:dyDescent="0.3">
      <c r="A130" t="s">
        <v>686</v>
      </c>
      <c r="B130">
        <v>178</v>
      </c>
      <c r="C130">
        <v>2011</v>
      </c>
      <c r="D130" s="5">
        <v>40835</v>
      </c>
      <c r="E130" s="5" t="str">
        <f t="shared" si="6"/>
        <v>2011-10-19</v>
      </c>
      <c r="F130" t="s">
        <v>1962</v>
      </c>
      <c r="G130" t="s">
        <v>35</v>
      </c>
      <c r="J130" t="s">
        <v>61</v>
      </c>
      <c r="L130" t="s">
        <v>35</v>
      </c>
      <c r="N130" t="s">
        <v>35</v>
      </c>
      <c r="P130" t="s">
        <v>261</v>
      </c>
      <c r="Q130" t="s">
        <v>34</v>
      </c>
      <c r="R130" t="s">
        <v>256</v>
      </c>
      <c r="S130" t="s">
        <v>256</v>
      </c>
      <c r="T130" t="s">
        <v>256</v>
      </c>
      <c r="U130" t="s">
        <v>256</v>
      </c>
      <c r="V130" t="s">
        <v>281</v>
      </c>
      <c r="W130" t="str">
        <f t="shared" si="7"/>
        <v>db.pacientes.updateOne({"_id":ObjectId('61e34254ec4ec02e84f5dbf4')},{ $set: { "seguimientos": [{"id": "2011","seccion1": {"fechaSeguimiento": "2011-10-19","institucion": "HOSPITAL de PEDIATRÍA Juan P. Garrahan",</v>
      </c>
      <c r="X130" t="str">
        <f t="shared" si="8"/>
        <v>"fallecimiento": "No","fechaFallecimiento": "","causaFallecimiento": "","nivelEducativo": "Secundaria incompleta","actividadLaboral": "","coberturaSocial": "No","tratamientoAntibioticoHospitalizado": "","embarazo": "No"},</v>
      </c>
      <c r="Y130" t="str">
        <f t="shared" si="9"/>
        <v>"seccion4": {"cultivos": ""},"seccion5": {"toleranciaGlucosa": "Realizada","toleranciaGlucosaRealizada": "Normal","vitaminaD": "","vitaminaDRealizada": "","inmunoglobulina": "",</v>
      </c>
      <c r="Z130" t="str">
        <f t="shared" si="10"/>
        <v>"inmunoglobulinaRealizada": ""},"seccion6": {"actividadDeportiva": "Sí"}}]}}, { upsert: true } );</v>
      </c>
      <c r="AA130" t="str">
        <f t="shared" si="11"/>
        <v>db.pacientes.updateOne({"_id":ObjectId('61e34254ec4ec02e84f5dbf4')},{ $set: { "seguimientos": [{"id": "2011","seccion1": {"fechaSeguimiento": "2011-10-19","institucion": "HOSPITAL de PEDIATRÍA Juan P. Garrahan","fallecimiento": "No","fechaFallecimiento": "","causaFallecimiento": "","nivelEducativo": "Secundaria incompleta","actividadLaboral": "","coberturaSocial": "No","tratamientoAntibioticoHospitalizado": "","embarazo": "No"},"seccion4": {"cultivos": ""},"seccion5": {"toleranciaGlucosa": "Realizada","toleranciaGlucosaRealizada": "Normal","vitaminaD": "","vitaminaDRealizada": "","inmunoglobulina": "","inmunoglobulinaRealizada": ""},"seccion6": {"actividadDeportiva": "Sí"}}]}}, { upsert: true } );</v>
      </c>
    </row>
    <row r="131" spans="1:27" x14ac:dyDescent="0.3">
      <c r="A131" t="s">
        <v>686</v>
      </c>
      <c r="B131">
        <v>178</v>
      </c>
      <c r="C131">
        <v>2012</v>
      </c>
      <c r="D131" s="5">
        <v>41218</v>
      </c>
      <c r="E131" s="5" t="str">
        <f t="shared" ref="E131:E194" si="12">_xlfn.CONCAT(YEAR(D131),"-",MONTH(D131),"-",DAY(D131))</f>
        <v>2012-11-5</v>
      </c>
      <c r="F131" t="s">
        <v>1962</v>
      </c>
      <c r="G131" t="s">
        <v>35</v>
      </c>
      <c r="J131" t="s">
        <v>61</v>
      </c>
      <c r="L131" t="s">
        <v>35</v>
      </c>
      <c r="N131" t="s">
        <v>35</v>
      </c>
      <c r="O131" t="s">
        <v>48</v>
      </c>
      <c r="P131" t="s">
        <v>261</v>
      </c>
      <c r="Q131" t="s">
        <v>34</v>
      </c>
      <c r="R131" t="s">
        <v>256</v>
      </c>
      <c r="S131" t="s">
        <v>256</v>
      </c>
      <c r="T131" t="s">
        <v>261</v>
      </c>
      <c r="U131" t="s">
        <v>40</v>
      </c>
      <c r="V131" t="s">
        <v>256</v>
      </c>
      <c r="W131" t="str">
        <f t="shared" si="7"/>
        <v>db.pacientes.updateOne({"_id":ObjectId('61e34254ec4ec02e84f5dbf4')},{ $set: { "seguimientos": [{"id": "2012","seccion1": {"fechaSeguimiento": "2012-11-5","institucion": "HOSPITAL de PEDIATRÍA Juan P. Garrahan",</v>
      </c>
      <c r="X131" t="str">
        <f t="shared" si="8"/>
        <v>"fallecimiento": "No","fechaFallecimiento": "","causaFallecimiento": "","nivelEducativo": "Secundaria incompleta","actividadLaboral": "","coberturaSocial": "No","tratamientoAntibioticoHospitalizado": "","embarazo": "No"},</v>
      </c>
      <c r="Y131" t="str">
        <f t="shared" si="9"/>
        <v>"seccion4": {"cultivos": "5"},"seccion5": {"toleranciaGlucosa": "Realizada","toleranciaGlucosaRealizada": "Normal","vitaminaD": "","vitaminaDRealizada": "","inmunoglobulina": "Realizada",</v>
      </c>
      <c r="Z131" t="str">
        <f t="shared" si="10"/>
        <v>"inmunoglobulinaRealizada": "&lt; 500"},"seccion6": {"actividadDeportiva": ""}}]}}, { upsert: true } );</v>
      </c>
      <c r="AA131" t="str">
        <f t="shared" si="11"/>
        <v>db.pacientes.updateOne({"_id":ObjectId('61e34254ec4ec02e84f5dbf4')},{ $set: { "seguimientos": [{"id": "2012","seccion1": {"fechaSeguimiento": "2012-11-5","institucion": "HOSPITAL de PEDIATRÍA Juan P. Garrahan","fallecimiento": "No","fechaFallecimiento": "","causaFallecimiento": "","nivelEducativo": "Secundaria incompleta","actividadLaboral": "","coberturaSocial": "No","tratamientoAntibioticoHospitalizado": "","embarazo": "No"},"seccion4": {"cultivos": "5"},"seccion5": {"toleranciaGlucosa": "Realizada","toleranciaGlucosaRealizada": "Normal","vitaminaD": "","vitaminaDRealizada": "","inmunoglobulina": "Realizada","inmunoglobulinaRealizada": "&lt; 500"},"seccion6": {"actividadDeportiva": ""}}]}}, { upsert: true } );</v>
      </c>
    </row>
    <row r="132" spans="1:27" x14ac:dyDescent="0.3">
      <c r="A132" t="s">
        <v>687</v>
      </c>
      <c r="B132">
        <v>179</v>
      </c>
      <c r="C132">
        <v>2011</v>
      </c>
      <c r="D132" s="5">
        <v>40686</v>
      </c>
      <c r="E132" s="5" t="str">
        <f t="shared" si="12"/>
        <v>2011-5-23</v>
      </c>
      <c r="F132" t="s">
        <v>1962</v>
      </c>
      <c r="G132" t="s">
        <v>35</v>
      </c>
      <c r="J132" t="s">
        <v>61</v>
      </c>
      <c r="L132" t="s">
        <v>281</v>
      </c>
      <c r="N132" t="s">
        <v>35</v>
      </c>
      <c r="O132" t="s">
        <v>46</v>
      </c>
      <c r="P132" t="s">
        <v>261</v>
      </c>
      <c r="Q132" t="s">
        <v>34</v>
      </c>
      <c r="R132" t="s">
        <v>256</v>
      </c>
      <c r="S132" t="s">
        <v>256</v>
      </c>
      <c r="T132" t="s">
        <v>261</v>
      </c>
      <c r="U132" t="s">
        <v>40</v>
      </c>
      <c r="V132" t="s">
        <v>281</v>
      </c>
      <c r="W132" t="str">
        <f t="shared" ref="W132:W195" si="13">"db.pacientes.updateOne({""_id"":ObjectId('"&amp;A132&amp;"')},{ $set: { ""seguimientos"": [{""id"": """&amp;C132&amp;""",""seccion1"": {""fechaSeguimiento"": """&amp;E132&amp;""",""institucion"": """&amp;F132&amp;""","</f>
        <v>db.pacientes.updateOne({"_id":ObjectId('61e34254ec4ec02e84f5dbf5')},{ $set: { "seguimientos": [{"id": "2011","seccion1": {"fechaSeguimiento": "2011-5-23","institucion": "HOSPITAL de PEDIATRÍA Juan P. Garrahan",</v>
      </c>
      <c r="X132" t="str">
        <f t="shared" ref="X132:X195" si="14">"""fallecimiento"": """&amp;G132&amp;""",""fechaFallecimiento"": """&amp;H132&amp;""",""causaFallecimiento"": """&amp;I132&amp;""",""nivelEducativo"": """&amp;J132&amp;""",""actividadLaboral"": """&amp;K132&amp;""",""coberturaSocial"": """&amp;L132&amp;""",""tratamientoAntibioticoHospitalizado"": """&amp;M132&amp;""",""embarazo"": """&amp;N132&amp;"""},"</f>
        <v>"fallecimiento": "No","fechaFallecimiento": "","causaFallecimiento": "","nivelEducativo": "Secundaria incompleta","actividadLaboral": "","coberturaSocial": "Sí","tratamientoAntibioticoHospitalizado": "","embarazo": "No"},</v>
      </c>
      <c r="Y132" t="str">
        <f t="shared" ref="Y132:Y195" si="15">"""seccion4"": {""cultivos"": """&amp;O132&amp;"""},""seccion5"": {""toleranciaGlucosa"": """&amp;P132&amp;""",""toleranciaGlucosaRealizada"": """&amp;Q132&amp;""",""vitaminaD"": """&amp;R132&amp;""",""vitaminaDRealizada"": """&amp;S132&amp;""",""inmunoglobulina"": """&amp;T132&amp;""","</f>
        <v>"seccion4": {"cultivos": "3"},"seccion5": {"toleranciaGlucosa": "Realizada","toleranciaGlucosaRealizada": "Normal","vitaminaD": "","vitaminaDRealizada": "","inmunoglobulina": "Realizada",</v>
      </c>
      <c r="Z132" t="str">
        <f t="shared" ref="Z132:Z195" si="16">"""inmunoglobulinaRealizada"": """&amp;U132&amp;"""},""seccion6"": {""actividadDeportiva"": """&amp;V132&amp;"""}}]}}, { upsert: true } );"</f>
        <v>"inmunoglobulinaRealizada": "&lt; 500"},"seccion6": {"actividadDeportiva": "Sí"}}]}}, { upsert: true } );</v>
      </c>
      <c r="AA132" t="str">
        <f t="shared" ref="AA132:AA195" si="17">W132&amp;X132&amp;Y132&amp;Z132</f>
        <v>db.pacientes.updateOne({"_id":ObjectId('61e34254ec4ec02e84f5dbf5')},{ $set: { "seguimientos": [{"id": "2011","seccion1": {"fechaSeguimiento": "2011-5-23","institucion": "HOSPITAL de PEDIATRÍA Juan P. Garrahan","fallecimiento": "No","fechaFallecimiento": "","causaFallecimiento": "","nivelEducativo": "Secundaria incompleta","actividadLaboral": "","coberturaSocial": "Sí","tratamientoAntibioticoHospitalizado": "","embarazo": "No"},"seccion4": {"cultivos": "3"},"seccion5": {"toleranciaGlucosa": "Realizada","toleranciaGlucosaRealizada": "Normal","vitaminaD": "","vitaminaDRealizada": "","inmunoglobulina": "Realizada","inmunoglobulinaRealizada": "&lt; 500"},"seccion6": {"actividadDeportiva": "Sí"}}]}}, { upsert: true } );</v>
      </c>
    </row>
    <row r="133" spans="1:27" x14ac:dyDescent="0.3">
      <c r="A133" t="s">
        <v>687</v>
      </c>
      <c r="B133">
        <v>179</v>
      </c>
      <c r="C133">
        <v>2012</v>
      </c>
      <c r="D133" s="5">
        <v>41225</v>
      </c>
      <c r="E133" s="5" t="str">
        <f t="shared" si="12"/>
        <v>2012-11-12</v>
      </c>
      <c r="F133" t="s">
        <v>1962</v>
      </c>
      <c r="G133" t="s">
        <v>35</v>
      </c>
      <c r="J133" t="s">
        <v>61</v>
      </c>
      <c r="K133" t="s">
        <v>70</v>
      </c>
      <c r="L133" t="s">
        <v>281</v>
      </c>
      <c r="N133" t="s">
        <v>35</v>
      </c>
      <c r="O133" t="s">
        <v>46</v>
      </c>
      <c r="P133" t="s">
        <v>261</v>
      </c>
      <c r="Q133" t="s">
        <v>34</v>
      </c>
      <c r="R133" t="s">
        <v>256</v>
      </c>
      <c r="S133" t="s">
        <v>256</v>
      </c>
      <c r="T133" t="s">
        <v>261</v>
      </c>
      <c r="U133" t="s">
        <v>40</v>
      </c>
      <c r="V133" t="s">
        <v>256</v>
      </c>
      <c r="W133" t="str">
        <f t="shared" si="13"/>
        <v>db.pacientes.updateOne({"_id":ObjectId('61e34254ec4ec02e84f5dbf5')},{ $set: { "seguimientos": [{"id": "2012","seccion1": {"fechaSeguimiento": "2012-11-12","institucion": "HOSPITAL de PEDIATRÍA Juan P. Garrahan",</v>
      </c>
      <c r="X133" t="str">
        <f t="shared" si="14"/>
        <v>"fallecimiento": "No","fechaFallecimiento": "","causaFallecimiento": "","nivelEducativo": "Secundaria incompleta","actividadLaboral": "No trabaja","coberturaSocial": "Sí","tratamientoAntibioticoHospitalizado": "","embarazo": "No"},</v>
      </c>
      <c r="Y133" t="str">
        <f t="shared" si="15"/>
        <v>"seccion4": {"cultivos": "3"},"seccion5": {"toleranciaGlucosa": "Realizada","toleranciaGlucosaRealizada": "Normal","vitaminaD": "","vitaminaDRealizada": "","inmunoglobulina": "Realizada",</v>
      </c>
      <c r="Z133" t="str">
        <f t="shared" si="16"/>
        <v>"inmunoglobulinaRealizada": "&lt; 500"},"seccion6": {"actividadDeportiva": ""}}]}}, { upsert: true } );</v>
      </c>
      <c r="AA133" t="str">
        <f t="shared" si="17"/>
        <v>db.pacientes.updateOne({"_id":ObjectId('61e34254ec4ec02e84f5dbf5')},{ $set: { "seguimientos": [{"id": "2012","seccion1": {"fechaSeguimiento": "2012-11-12","institucion": "HOSPITAL de PEDIATRÍA Juan P. Garrahan","fallecimiento": "No","fechaFallecimiento": "","causaFallecimiento": "","nivelEducativo": "Secundaria incompleta","actividadLaboral": "No trabaja","coberturaSocial": "Sí","tratamientoAntibioticoHospitalizado": "","embarazo": "No"},"seccion4": {"cultivos": "3"},"seccion5": {"toleranciaGlucosa": "Realizada","toleranciaGlucosaRealizada": "Normal","vitaminaD": "","vitaminaDRealizada": "","inmunoglobulina": "Realizada","inmunoglobulinaRealizada": "&lt; 500"},"seccion6": {"actividadDeportiva": ""}}]}}, { upsert: true } );</v>
      </c>
    </row>
    <row r="134" spans="1:27" x14ac:dyDescent="0.3">
      <c r="A134" t="s">
        <v>687</v>
      </c>
      <c r="B134">
        <v>179</v>
      </c>
      <c r="C134">
        <v>2013</v>
      </c>
      <c r="D134" s="5">
        <v>41589</v>
      </c>
      <c r="E134" s="5" t="str">
        <f t="shared" si="12"/>
        <v>2013-11-11</v>
      </c>
      <c r="F134" t="s">
        <v>1962</v>
      </c>
      <c r="G134" t="s">
        <v>35</v>
      </c>
      <c r="J134" t="s">
        <v>61</v>
      </c>
      <c r="K134" t="s">
        <v>70</v>
      </c>
      <c r="L134" t="s">
        <v>281</v>
      </c>
      <c r="M134" t="s">
        <v>45</v>
      </c>
      <c r="N134" t="s">
        <v>35</v>
      </c>
      <c r="P134" t="s">
        <v>261</v>
      </c>
      <c r="Q134" t="s">
        <v>34</v>
      </c>
      <c r="R134" t="s">
        <v>256</v>
      </c>
      <c r="S134" t="s">
        <v>256</v>
      </c>
      <c r="T134" t="s">
        <v>261</v>
      </c>
      <c r="U134" t="s">
        <v>40</v>
      </c>
      <c r="V134" t="s">
        <v>281</v>
      </c>
      <c r="W134" t="str">
        <f t="shared" si="13"/>
        <v>db.pacientes.updateOne({"_id":ObjectId('61e34254ec4ec02e84f5dbf5')},{ $set: { "seguimientos": [{"id": "2013","seccion1": {"fechaSeguimiento": "2013-11-11","institucion": "HOSPITAL de PEDIATRÍA Juan P. Garrahan",</v>
      </c>
      <c r="X134" t="str">
        <f t="shared" si="14"/>
        <v>"fallecimiento": "No","fechaFallecimiento": "","causaFallecimiento": "","nivelEducativo": "Secundaria incompleta","actividadLaboral": "No trabaja","coberturaSocial": "Sí","tratamientoAntibioticoHospitalizado": "1","embarazo": "No"},</v>
      </c>
      <c r="Y134" t="str">
        <f t="shared" si="15"/>
        <v>"seccion4": {"cultivos": ""},"seccion5": {"toleranciaGlucosa": "Realizada","toleranciaGlucosaRealizada": "Normal","vitaminaD": "","vitaminaDRealizada": "","inmunoglobulina": "Realizada",</v>
      </c>
      <c r="Z134" t="str">
        <f t="shared" si="16"/>
        <v>"inmunoglobulinaRealizada": "&lt; 500"},"seccion6": {"actividadDeportiva": "Sí"}}]}}, { upsert: true } );</v>
      </c>
      <c r="AA134" t="str">
        <f t="shared" si="17"/>
        <v>db.pacientes.updateOne({"_id":ObjectId('61e34254ec4ec02e84f5dbf5')},{ $set: { "seguimientos": [{"id": "2013","seccion1": {"fechaSeguimiento": "2013-11-11","institucion": "HOSPITAL de PEDIATRÍA Juan P. Garrahan","fallecimiento": "No","fechaFallecimiento": "","causaFallecimiento": "","nivelEducativo": "Secundaria incompleta","actividadLaboral": "No trabaja","coberturaSocial": "Sí","tratamientoAntibioticoHospitalizado": "1","embarazo": "No"},"seccion4": {"cultivos": ""},"seccion5": {"toleranciaGlucosa": "Realizada","toleranciaGlucosaRealizada": "Normal","vitaminaD": "","vitaminaDRealizada": "","inmunoglobulina": "Realizada","inmunoglobulinaRealizada": "&lt; 500"},"seccion6": {"actividadDeportiva": "Sí"}}]}}, { upsert: true } );</v>
      </c>
    </row>
    <row r="135" spans="1:27" x14ac:dyDescent="0.3">
      <c r="A135" t="s">
        <v>688</v>
      </c>
      <c r="B135">
        <v>180</v>
      </c>
      <c r="C135">
        <v>2011</v>
      </c>
      <c r="D135" s="5">
        <v>40816</v>
      </c>
      <c r="E135" s="5" t="str">
        <f t="shared" si="12"/>
        <v>2011-9-30</v>
      </c>
      <c r="F135" t="s">
        <v>1962</v>
      </c>
      <c r="G135" t="s">
        <v>35</v>
      </c>
      <c r="J135" t="s">
        <v>61</v>
      </c>
      <c r="L135" t="s">
        <v>281</v>
      </c>
      <c r="M135" t="s">
        <v>45</v>
      </c>
      <c r="N135" t="s">
        <v>35</v>
      </c>
      <c r="O135" t="s">
        <v>41</v>
      </c>
      <c r="P135" t="s">
        <v>261</v>
      </c>
      <c r="Q135" t="s">
        <v>34</v>
      </c>
      <c r="R135" t="s">
        <v>256</v>
      </c>
      <c r="S135" t="s">
        <v>256</v>
      </c>
      <c r="T135" t="s">
        <v>261</v>
      </c>
      <c r="U135" t="s">
        <v>40</v>
      </c>
      <c r="V135" t="s">
        <v>256</v>
      </c>
      <c r="W135" t="str">
        <f t="shared" si="13"/>
        <v>db.pacientes.updateOne({"_id":ObjectId('61e34254ec4ec02e84f5dbf6')},{ $set: { "seguimientos": [{"id": "2011","seccion1": {"fechaSeguimiento": "2011-9-30","institucion": "HOSPITAL de PEDIATRÍA Juan P. Garrahan",</v>
      </c>
      <c r="X135" t="str">
        <f t="shared" si="14"/>
        <v>"fallecimiento": "No","fechaFallecimiento": "","causaFallecimiento": "","nivelEducativo": "Secundaria incompleta","actividadLaboral": "","coberturaSocial": "Sí","tratamientoAntibioticoHospitalizado": "1","embarazo": "No"},</v>
      </c>
      <c r="Y135" t="str">
        <f t="shared" si="15"/>
        <v>"seccion4": {"cultivos": "6"},"seccion5": {"toleranciaGlucosa": "Realizada","toleranciaGlucosaRealizada": "Normal","vitaminaD": "","vitaminaDRealizada": "","inmunoglobulina": "Realizada",</v>
      </c>
      <c r="Z135" t="str">
        <f t="shared" si="16"/>
        <v>"inmunoglobulinaRealizada": "&lt; 500"},"seccion6": {"actividadDeportiva": ""}}]}}, { upsert: true } );</v>
      </c>
      <c r="AA135" t="str">
        <f t="shared" si="17"/>
        <v>db.pacientes.updateOne({"_id":ObjectId('61e34254ec4ec02e84f5dbf6')},{ $set: { "seguimientos": [{"id": "2011","seccion1": {"fechaSeguimiento": "2011-9-30","institucion": "HOSPITAL de PEDIATRÍA Juan P. Garrahan","fallecimiento": "No","fechaFallecimiento": "","causaFallecimiento": "","nivelEducativo": "Secundaria incompleta","actividadLaboral": "","coberturaSocial": "Sí","tratamientoAntibioticoHospitalizado": "1","embarazo": "No"},"seccion4": {"cultivos": "6"},"seccion5": {"toleranciaGlucosa": "Realizada","toleranciaGlucosaRealizada": "Normal","vitaminaD": "","vitaminaDRealizada": "","inmunoglobulina": "Realizada","inmunoglobulinaRealizada": "&lt; 500"},"seccion6": {"actividadDeportiva": ""}}]}}, { upsert: true } );</v>
      </c>
    </row>
    <row r="136" spans="1:27" x14ac:dyDescent="0.3">
      <c r="A136" t="s">
        <v>688</v>
      </c>
      <c r="B136">
        <v>180</v>
      </c>
      <c r="C136">
        <v>2012</v>
      </c>
      <c r="D136" s="5">
        <v>41169</v>
      </c>
      <c r="E136" s="5" t="str">
        <f t="shared" si="12"/>
        <v>2012-9-17</v>
      </c>
      <c r="F136" t="s">
        <v>1962</v>
      </c>
      <c r="G136" t="s">
        <v>35</v>
      </c>
      <c r="J136" t="s">
        <v>61</v>
      </c>
      <c r="L136" t="s">
        <v>281</v>
      </c>
      <c r="M136" t="s">
        <v>37</v>
      </c>
      <c r="N136" t="s">
        <v>35</v>
      </c>
      <c r="O136" t="s">
        <v>73</v>
      </c>
      <c r="P136" t="s">
        <v>261</v>
      </c>
      <c r="Q136" t="s">
        <v>34</v>
      </c>
      <c r="R136" t="s">
        <v>256</v>
      </c>
      <c r="S136" t="s">
        <v>256</v>
      </c>
      <c r="T136" t="s">
        <v>261</v>
      </c>
      <c r="U136" t="s">
        <v>40</v>
      </c>
      <c r="V136" t="s">
        <v>256</v>
      </c>
      <c r="W136" t="str">
        <f t="shared" si="13"/>
        <v>db.pacientes.updateOne({"_id":ObjectId('61e34254ec4ec02e84f5dbf6')},{ $set: { "seguimientos": [{"id": "2012","seccion1": {"fechaSeguimiento": "2012-9-17","institucion": "HOSPITAL de PEDIATRÍA Juan P. Garrahan",</v>
      </c>
      <c r="X136" t="str">
        <f t="shared" si="14"/>
        <v>"fallecimiento": "No","fechaFallecimiento": "","causaFallecimiento": "","nivelEducativo": "Secundaria incompleta","actividadLaboral": "","coberturaSocial": "Sí","tratamientoAntibioticoHospitalizado": "2","embarazo": "No"},</v>
      </c>
      <c r="Y136" t="str">
        <f t="shared" si="15"/>
        <v>"seccion4": {"cultivos": "7"},"seccion5": {"toleranciaGlucosa": "Realizada","toleranciaGlucosaRealizada": "Normal","vitaminaD": "","vitaminaDRealizada": "","inmunoglobulina": "Realizada",</v>
      </c>
      <c r="Z136" t="str">
        <f t="shared" si="16"/>
        <v>"inmunoglobulinaRealizada": "&lt; 500"},"seccion6": {"actividadDeportiva": ""}}]}}, { upsert: true } );</v>
      </c>
      <c r="AA136" t="str">
        <f t="shared" si="17"/>
        <v>db.pacientes.updateOne({"_id":ObjectId('61e34254ec4ec02e84f5dbf6')},{ $set: { "seguimientos": [{"id": "2012","seccion1": {"fechaSeguimiento": "2012-9-17","institucion": "HOSPITAL de PEDIATRÍA Juan P. Garrahan","fallecimiento": "No","fechaFallecimiento": "","causaFallecimiento": "","nivelEducativo": "Secundaria incompleta","actividadLaboral": "","coberturaSocial": "Sí","tratamientoAntibioticoHospitalizado": "2","embarazo": "No"},"seccion4": {"cultivos": "7"},"seccion5": {"toleranciaGlucosa": "Realizada","toleranciaGlucosaRealizada": "Normal","vitaminaD": "","vitaminaDRealizada": "","inmunoglobulina": "Realizada","inmunoglobulinaRealizada": "&lt; 500"},"seccion6": {"actividadDeportiva": ""}}]}}, { upsert: true } );</v>
      </c>
    </row>
    <row r="137" spans="1:27" x14ac:dyDescent="0.3">
      <c r="A137" t="s">
        <v>688</v>
      </c>
      <c r="B137">
        <v>180</v>
      </c>
      <c r="C137">
        <v>2013</v>
      </c>
      <c r="D137" s="5">
        <v>41512</v>
      </c>
      <c r="E137" s="5" t="str">
        <f t="shared" si="12"/>
        <v>2013-8-26</v>
      </c>
      <c r="F137" t="s">
        <v>1962</v>
      </c>
      <c r="G137" t="s">
        <v>35</v>
      </c>
      <c r="J137" t="s">
        <v>61</v>
      </c>
      <c r="K137" t="s">
        <v>70</v>
      </c>
      <c r="L137" t="s">
        <v>281</v>
      </c>
      <c r="M137" t="s">
        <v>46</v>
      </c>
      <c r="N137" t="s">
        <v>35</v>
      </c>
      <c r="O137" t="s">
        <v>74</v>
      </c>
      <c r="P137" t="s">
        <v>261</v>
      </c>
      <c r="Q137" t="s">
        <v>34</v>
      </c>
      <c r="R137" t="s">
        <v>256</v>
      </c>
      <c r="S137" t="s">
        <v>256</v>
      </c>
      <c r="T137" t="s">
        <v>261</v>
      </c>
      <c r="U137" t="s">
        <v>40</v>
      </c>
      <c r="V137" t="s">
        <v>256</v>
      </c>
      <c r="W137" t="str">
        <f t="shared" si="13"/>
        <v>db.pacientes.updateOne({"_id":ObjectId('61e34254ec4ec02e84f5dbf6')},{ $set: { "seguimientos": [{"id": "2013","seccion1": {"fechaSeguimiento": "2013-8-26","institucion": "HOSPITAL de PEDIATRÍA Juan P. Garrahan",</v>
      </c>
      <c r="X137" t="str">
        <f t="shared" si="14"/>
        <v>"fallecimiento": "No","fechaFallecimiento": "","causaFallecimiento": "","nivelEducativo": "Secundaria incompleta","actividadLaboral": "No trabaja","coberturaSocial": "Sí","tratamientoAntibioticoHospitalizado": "3","embarazo": "No"},</v>
      </c>
      <c r="Y137" t="str">
        <f t="shared" si="15"/>
        <v>"seccion4": {"cultivos": "8"},"seccion5": {"toleranciaGlucosa": "Realizada","toleranciaGlucosaRealizada": "Normal","vitaminaD": "","vitaminaDRealizada": "","inmunoglobulina": "Realizada",</v>
      </c>
      <c r="Z137" t="str">
        <f t="shared" si="16"/>
        <v>"inmunoglobulinaRealizada": "&lt; 500"},"seccion6": {"actividadDeportiva": ""}}]}}, { upsert: true } );</v>
      </c>
      <c r="AA137" t="str">
        <f t="shared" si="17"/>
        <v>db.pacientes.updateOne({"_id":ObjectId('61e34254ec4ec02e84f5dbf6')},{ $set: { "seguimientos": [{"id": "2013","seccion1": {"fechaSeguimiento": "2013-8-26","institucion": "HOSPITAL de PEDIATRÍA Juan P. Garrahan","fallecimiento": "No","fechaFallecimiento": "","causaFallecimiento": "","nivelEducativo": "Secundaria incompleta","actividadLaboral": "No trabaja","coberturaSocial": "Sí","tratamientoAntibioticoHospitalizado": "3","embarazo": "No"},"seccion4": {"cultivos": "8"},"seccion5": {"toleranciaGlucosa": "Realizada","toleranciaGlucosaRealizada": "Normal","vitaminaD": "","vitaminaDRealizada": "","inmunoglobulina": "Realizada","inmunoglobulinaRealizada": "&lt; 500"},"seccion6": {"actividadDeportiva": ""}}]}}, { upsert: true } );</v>
      </c>
    </row>
    <row r="138" spans="1:27" x14ac:dyDescent="0.3">
      <c r="A138" t="s">
        <v>688</v>
      </c>
      <c r="B138">
        <v>180</v>
      </c>
      <c r="C138">
        <v>2014</v>
      </c>
      <c r="D138" s="5">
        <v>41736</v>
      </c>
      <c r="E138" s="5" t="str">
        <f t="shared" si="12"/>
        <v>2014-4-7</v>
      </c>
      <c r="F138" t="s">
        <v>1962</v>
      </c>
      <c r="G138" t="s">
        <v>35</v>
      </c>
      <c r="J138" t="s">
        <v>61</v>
      </c>
      <c r="K138" t="s">
        <v>70</v>
      </c>
      <c r="L138" t="s">
        <v>281</v>
      </c>
      <c r="M138" t="s">
        <v>37</v>
      </c>
      <c r="N138" t="s">
        <v>35</v>
      </c>
      <c r="O138" t="s">
        <v>73</v>
      </c>
      <c r="P138" t="s">
        <v>261</v>
      </c>
      <c r="Q138" t="s">
        <v>34</v>
      </c>
      <c r="R138" t="s">
        <v>256</v>
      </c>
      <c r="S138" t="s">
        <v>256</v>
      </c>
      <c r="T138" t="s">
        <v>261</v>
      </c>
      <c r="U138" t="s">
        <v>40</v>
      </c>
      <c r="V138" t="s">
        <v>256</v>
      </c>
      <c r="W138" t="str">
        <f t="shared" si="13"/>
        <v>db.pacientes.updateOne({"_id":ObjectId('61e34254ec4ec02e84f5dbf6')},{ $set: { "seguimientos": [{"id": "2014","seccion1": {"fechaSeguimiento": "2014-4-7","institucion": "HOSPITAL de PEDIATRÍA Juan P. Garrahan",</v>
      </c>
      <c r="X138" t="str">
        <f t="shared" si="14"/>
        <v>"fallecimiento": "No","fechaFallecimiento": "","causaFallecimiento": "","nivelEducativo": "Secundaria incompleta","actividadLaboral": "No trabaja","coberturaSocial": "Sí","tratamientoAntibioticoHospitalizado": "2","embarazo": "No"},</v>
      </c>
      <c r="Y138" t="str">
        <f t="shared" si="15"/>
        <v>"seccion4": {"cultivos": "7"},"seccion5": {"toleranciaGlucosa": "Realizada","toleranciaGlucosaRealizada": "Normal","vitaminaD": "","vitaminaDRealizada": "","inmunoglobulina": "Realizada",</v>
      </c>
      <c r="Z138" t="str">
        <f t="shared" si="16"/>
        <v>"inmunoglobulinaRealizada": "&lt; 500"},"seccion6": {"actividadDeportiva": ""}}]}}, { upsert: true } );</v>
      </c>
      <c r="AA138" t="str">
        <f t="shared" si="17"/>
        <v>db.pacientes.updateOne({"_id":ObjectId('61e34254ec4ec02e84f5dbf6')},{ $set: { "seguimientos": [{"id": "2014","seccion1": {"fechaSeguimiento": "2014-4-7","institucion": "HOSPITAL de PEDIATRÍA Juan P. Garrahan","fallecimiento": "No","fechaFallecimiento": "","causaFallecimiento": "","nivelEducativo": "Secundaria incompleta","actividadLaboral": "No trabaja","coberturaSocial": "Sí","tratamientoAntibioticoHospitalizado": "2","embarazo": "No"},"seccion4": {"cultivos": "7"},"seccion5": {"toleranciaGlucosa": "Realizada","toleranciaGlucosaRealizada": "Normal","vitaminaD": "","vitaminaDRealizada": "","inmunoglobulina": "Realizada","inmunoglobulinaRealizada": "&lt; 500"},"seccion6": {"actividadDeportiva": ""}}]}}, { upsert: true } );</v>
      </c>
    </row>
    <row r="139" spans="1:27" x14ac:dyDescent="0.3">
      <c r="A139" t="s">
        <v>689</v>
      </c>
      <c r="B139">
        <v>181</v>
      </c>
      <c r="C139">
        <v>2014</v>
      </c>
      <c r="D139" s="5">
        <v>41820</v>
      </c>
      <c r="E139" s="5" t="str">
        <f t="shared" si="12"/>
        <v>2014-6-30</v>
      </c>
      <c r="F139" t="s">
        <v>336</v>
      </c>
      <c r="G139" t="s">
        <v>35</v>
      </c>
      <c r="J139" t="s">
        <v>38</v>
      </c>
      <c r="L139" t="s">
        <v>35</v>
      </c>
      <c r="O139" t="s">
        <v>49</v>
      </c>
      <c r="P139" t="s">
        <v>118</v>
      </c>
      <c r="Q139" t="s">
        <v>256</v>
      </c>
      <c r="R139" t="s">
        <v>256</v>
      </c>
      <c r="S139" t="s">
        <v>256</v>
      </c>
      <c r="T139" t="s">
        <v>261</v>
      </c>
      <c r="U139" t="s">
        <v>40</v>
      </c>
      <c r="V139" t="s">
        <v>281</v>
      </c>
      <c r="W139" t="str">
        <f t="shared" si="13"/>
        <v>db.pacientes.updateOne({"_id":ObjectId('61e34254ec4ec02e84f5dbf7')},{ $set: { "seguimientos": [{"id": "2014","seccion1": {"fechaSeguimiento": "2014-6-30","institucion": "Hospital Iturraspe",</v>
      </c>
      <c r="X139" t="str">
        <f t="shared" si="14"/>
        <v>"fallecimiento": "No","fechaFallecimiento": "","causaFallecimiento": "","nivelEducativo": "Primaria incompleta","actividadLaboral": "","coberturaSocial": "No","tratamientoAntibioticoHospitalizado": "","embarazo": ""},</v>
      </c>
      <c r="Y139" t="str">
        <f t="shared" si="15"/>
        <v>"seccion4": {"cultivos": "4"},"seccion5": {"toleranciaGlucosa": "No realizada","toleranciaGlucosaRealizada": "","vitaminaD": "","vitaminaDRealizada": "","inmunoglobulina": "Realizada",</v>
      </c>
      <c r="Z139" t="str">
        <f t="shared" si="16"/>
        <v>"inmunoglobulinaRealizada": "&lt; 500"},"seccion6": {"actividadDeportiva": "Sí"}}]}}, { upsert: true } );</v>
      </c>
      <c r="AA139" t="str">
        <f t="shared" si="17"/>
        <v>db.pacientes.updateOne({"_id":ObjectId('61e34254ec4ec02e84f5dbf7')},{ $set: { "seguimientos": [{"id": "2014","seccion1": {"fechaSeguimiento": "2014-6-30","institucion": "Hospital Iturraspe","fallecimiento": "No","fechaFallecimiento": "","causaFallecimiento": "","nivelEducativo": "Primaria incompleta","actividadLaboral": "","coberturaSocial": "No","tratamientoAntibioticoHospitalizado": "","embarazo": ""},"seccion4": {"cultivos": "4"},"seccion5": {"toleranciaGlucosa": "No realizada","toleranciaGlucosaRealizada": "","vitaminaD": "","vitaminaDRealizada": "","inmunoglobulina": "Realizada","inmunoglobulinaRealizada": "&lt; 500"},"seccion6": {"actividadDeportiva": "Sí"}}]}}, { upsert: true } );</v>
      </c>
    </row>
    <row r="140" spans="1:27" x14ac:dyDescent="0.3">
      <c r="A140" t="s">
        <v>690</v>
      </c>
      <c r="B140">
        <v>182</v>
      </c>
      <c r="C140">
        <v>2015</v>
      </c>
      <c r="D140" s="5">
        <v>42011</v>
      </c>
      <c r="E140" s="5" t="str">
        <f t="shared" si="12"/>
        <v>2015-1-7</v>
      </c>
      <c r="F140" t="s">
        <v>332</v>
      </c>
      <c r="G140" t="s">
        <v>35</v>
      </c>
      <c r="J140" t="s">
        <v>61</v>
      </c>
      <c r="K140" t="s">
        <v>70</v>
      </c>
      <c r="L140" t="s">
        <v>281</v>
      </c>
      <c r="O140" t="s">
        <v>41</v>
      </c>
      <c r="P140" t="s">
        <v>261</v>
      </c>
      <c r="Q140" t="s">
        <v>34</v>
      </c>
      <c r="R140" t="s">
        <v>256</v>
      </c>
      <c r="S140" t="s">
        <v>256</v>
      </c>
      <c r="T140" t="s">
        <v>261</v>
      </c>
      <c r="U140" t="s">
        <v>40</v>
      </c>
      <c r="V140" t="s">
        <v>256</v>
      </c>
      <c r="W140" t="str">
        <f t="shared" si="13"/>
        <v>db.pacientes.updateOne({"_id":ObjectId('61e34254ec4ec02e84f5dbf8')},{ $set: { "seguimientos": [{"id": "2015","seccion1": {"fechaSeguimiento": "2015-1-7","institucion": "Instituto Especialidades Pediátricas",</v>
      </c>
      <c r="X140" t="str">
        <f t="shared" si="14"/>
        <v>"fallecimiento": "No","fechaFallecimiento": "","causaFallecimiento": "","nivelEducativo": "Secundaria incompleta","actividadLaboral": "No trabaja","coberturaSocial": "Sí","tratamientoAntibioticoHospitalizado": "","embarazo": ""},</v>
      </c>
      <c r="Y140" t="str">
        <f t="shared" si="15"/>
        <v>"seccion4": {"cultivos": "6"},"seccion5": {"toleranciaGlucosa": "Realizada","toleranciaGlucosaRealizada": "Normal","vitaminaD": "","vitaminaDRealizada": "","inmunoglobulina": "Realizada",</v>
      </c>
      <c r="Z140" t="str">
        <f t="shared" si="16"/>
        <v>"inmunoglobulinaRealizada": "&lt; 500"},"seccion6": {"actividadDeportiva": ""}}]}}, { upsert: true } );</v>
      </c>
      <c r="AA140" t="str">
        <f t="shared" si="17"/>
        <v>db.pacientes.updateOne({"_id":ObjectId('61e34254ec4ec02e84f5dbf8')},{ $set: { "seguimientos": [{"id": "2015","seccion1": {"fechaSeguimiento": "2015-1-7","institucion": "Instituto Especialidades Pediátricas","fallecimiento": "No","fechaFallecimiento": "","causaFallecimiento": "","nivelEducativo": "Secundaria incompleta","actividadLaboral": "No trabaja","coberturaSocial": "Sí","tratamientoAntibioticoHospitalizado": "","embarazo": ""},"seccion4": {"cultivos": "6"},"seccion5": {"toleranciaGlucosa": "Realizada","toleranciaGlucosaRealizada": "Normal","vitaminaD": "","vitaminaDRealizada": "","inmunoglobulina": "Realizada","inmunoglobulinaRealizada": "&lt; 500"},"seccion6": {"actividadDeportiva": ""}}]}}, { upsert: true } );</v>
      </c>
    </row>
    <row r="141" spans="1:27" x14ac:dyDescent="0.3">
      <c r="A141" t="s">
        <v>691</v>
      </c>
      <c r="B141">
        <v>183</v>
      </c>
      <c r="C141">
        <v>2014</v>
      </c>
      <c r="D141" s="5">
        <v>41905</v>
      </c>
      <c r="E141" s="5" t="str">
        <f t="shared" si="12"/>
        <v>2014-9-23</v>
      </c>
      <c r="F141" t="s">
        <v>332</v>
      </c>
      <c r="G141" t="s">
        <v>35</v>
      </c>
      <c r="J141" t="s">
        <v>38</v>
      </c>
      <c r="K141" t="s">
        <v>70</v>
      </c>
      <c r="L141" t="s">
        <v>281</v>
      </c>
      <c r="O141" t="s">
        <v>74</v>
      </c>
      <c r="P141" t="s">
        <v>261</v>
      </c>
      <c r="Q141" t="s">
        <v>34</v>
      </c>
      <c r="R141" t="s">
        <v>256</v>
      </c>
      <c r="S141" t="s">
        <v>256</v>
      </c>
      <c r="T141" t="s">
        <v>261</v>
      </c>
      <c r="U141" t="s">
        <v>40</v>
      </c>
      <c r="V141" t="s">
        <v>281</v>
      </c>
      <c r="W141" t="str">
        <f t="shared" si="13"/>
        <v>db.pacientes.updateOne({"_id":ObjectId('61e34254ec4ec02e84f5dbf9')},{ $set: { "seguimientos": [{"id": "2014","seccion1": {"fechaSeguimiento": "2014-9-23","institucion": "Instituto Especialidades Pediátricas",</v>
      </c>
      <c r="X141" t="str">
        <f t="shared" si="14"/>
        <v>"fallecimiento": "No","fechaFallecimiento": "","causaFallecimiento": "","nivelEducativo": "Primaria incompleta","actividadLaboral": "No trabaja","coberturaSocial": "Sí","tratamientoAntibioticoHospitalizado": "","embarazo": ""},</v>
      </c>
      <c r="Y141" t="str">
        <f t="shared" si="15"/>
        <v>"seccion4": {"cultivos": "8"},"seccion5": {"toleranciaGlucosa": "Realizada","toleranciaGlucosaRealizada": "Normal","vitaminaD": "","vitaminaDRealizada": "","inmunoglobulina": "Realizada",</v>
      </c>
      <c r="Z141" t="str">
        <f t="shared" si="16"/>
        <v>"inmunoglobulinaRealizada": "&lt; 500"},"seccion6": {"actividadDeportiva": "Sí"}}]}}, { upsert: true } );</v>
      </c>
      <c r="AA141" t="str">
        <f t="shared" si="17"/>
        <v>db.pacientes.updateOne({"_id":ObjectId('61e34254ec4ec02e84f5dbf9')},{ $set: { "seguimientos": [{"id": "2014","seccion1": {"fechaSeguimiento": "2014-9-23","institucion": "Instituto Especialidades Pediátricas","fallecimiento": "No","fechaFallecimiento": "","causaFallecimiento": "","nivelEducativo": "Primaria incompleta","actividadLaboral": "No trabaja","coberturaSocial": "Sí","tratamientoAntibioticoHospitalizado": "","embarazo": ""},"seccion4": {"cultivos": "8"},"seccion5": {"toleranciaGlucosa": "Realizada","toleranciaGlucosaRealizada": "Normal","vitaminaD": "","vitaminaDRealizada": "","inmunoglobulina": "Realizada","inmunoglobulinaRealizada": "&lt; 500"},"seccion6": {"actividadDeportiva": "Sí"}}]}}, { upsert: true } );</v>
      </c>
    </row>
    <row r="142" spans="1:27" x14ac:dyDescent="0.3">
      <c r="A142" t="s">
        <v>692</v>
      </c>
      <c r="B142">
        <v>184</v>
      </c>
      <c r="C142">
        <v>2011</v>
      </c>
      <c r="D142" s="5">
        <v>40808</v>
      </c>
      <c r="E142" s="5" t="str">
        <f t="shared" si="12"/>
        <v>2011-9-22</v>
      </c>
      <c r="F142" t="s">
        <v>1962</v>
      </c>
      <c r="G142" t="s">
        <v>35</v>
      </c>
      <c r="L142" t="s">
        <v>281</v>
      </c>
      <c r="N142" t="s">
        <v>35</v>
      </c>
      <c r="P142" t="s">
        <v>261</v>
      </c>
      <c r="Q142" t="s">
        <v>34</v>
      </c>
      <c r="R142" t="s">
        <v>256</v>
      </c>
      <c r="S142" t="s">
        <v>256</v>
      </c>
      <c r="T142" t="s">
        <v>256</v>
      </c>
      <c r="U142" t="s">
        <v>256</v>
      </c>
      <c r="V142" t="s">
        <v>256</v>
      </c>
      <c r="W142" t="str">
        <f t="shared" si="13"/>
        <v>db.pacientes.updateOne({"_id":ObjectId('61e34254ec4ec02e84f5dbfa')},{ $set: { "seguimientos": [{"id": "2011","seccion1": {"fechaSeguimiento": "2011-9-22","institucion": "HOSPITAL de PEDIATRÍA Juan P. Garrahan",</v>
      </c>
      <c r="X142" t="str">
        <f t="shared" si="14"/>
        <v>"fallecimiento": "No","fechaFallecimiento": "","causaFallecimiento": "","nivelEducativo": "","actividadLaboral": "","coberturaSocial": "Sí","tratamientoAntibioticoHospitalizado": "","embarazo": "No"},</v>
      </c>
      <c r="Y142" t="str">
        <f t="shared" si="15"/>
        <v>"seccion4": {"cultivos": ""},"seccion5": {"toleranciaGlucosa": "Realizada","toleranciaGlucosaRealizada": "Normal","vitaminaD": "","vitaminaDRealizada": "","inmunoglobulina": "",</v>
      </c>
      <c r="Z142" t="str">
        <f t="shared" si="16"/>
        <v>"inmunoglobulinaRealizada": ""},"seccion6": {"actividadDeportiva": ""}}]}}, { upsert: true } );</v>
      </c>
      <c r="AA142" t="str">
        <f t="shared" si="17"/>
        <v>db.pacientes.updateOne({"_id":ObjectId('61e34254ec4ec02e84f5dbfa')},{ $set: { "seguimientos": [{"id": "2011","seccion1": {"fechaSeguimiento": "2011-9-22","institucion": "HOSPITAL de PEDIATRÍA Juan P. Garrahan","fallecimiento": "No","fechaFallecimiento": "","causaFallecimiento": "","nivelEducativo": "","actividadLaboral": "","coberturaSocial": "Sí","tratamientoAntibioticoHospitalizado": "","embarazo": "No"},"seccion4": {"cultivos": ""},"seccion5": {"toleranciaGlucosa": "Realizada","toleranciaGlucosaRealizada": "Normal","vitaminaD": "","vitaminaDRealizada": "","inmunoglobulina": "","inmunoglobulinaRealizada": ""},"seccion6": {"actividadDeportiva": ""}}]}}, { upsert: true } );</v>
      </c>
    </row>
    <row r="143" spans="1:27" x14ac:dyDescent="0.3">
      <c r="A143" t="s">
        <v>693</v>
      </c>
      <c r="B143">
        <v>185</v>
      </c>
      <c r="C143">
        <v>2011</v>
      </c>
      <c r="D143" s="5">
        <v>40574</v>
      </c>
      <c r="E143" s="5" t="str">
        <f t="shared" si="12"/>
        <v>2011-1-31</v>
      </c>
      <c r="F143" t="s">
        <v>1962</v>
      </c>
      <c r="G143" t="s">
        <v>35</v>
      </c>
      <c r="J143" t="s">
        <v>38</v>
      </c>
      <c r="L143" t="s">
        <v>281</v>
      </c>
      <c r="N143" t="s">
        <v>35</v>
      </c>
      <c r="O143" t="s">
        <v>41</v>
      </c>
      <c r="P143" t="s">
        <v>261</v>
      </c>
      <c r="Q143" t="s">
        <v>34</v>
      </c>
      <c r="R143" t="s">
        <v>256</v>
      </c>
      <c r="S143" t="s">
        <v>256</v>
      </c>
      <c r="T143" t="s">
        <v>261</v>
      </c>
      <c r="U143" t="s">
        <v>40</v>
      </c>
      <c r="V143" t="s">
        <v>281</v>
      </c>
      <c r="W143" t="str">
        <f t="shared" si="13"/>
        <v>db.pacientes.updateOne({"_id":ObjectId('61e34254ec4ec02e84f5dbfb')},{ $set: { "seguimientos": [{"id": "2011","seccion1": {"fechaSeguimiento": "2011-1-31","institucion": "HOSPITAL de PEDIATRÍA Juan P. Garrahan",</v>
      </c>
      <c r="X143" t="str">
        <f t="shared" si="14"/>
        <v>"fallecimiento": "No","fechaFallecimiento": "","causaFallecimiento": "","nivelEducativo": "Primaria incompleta","actividadLaboral": "","coberturaSocial": "Sí","tratamientoAntibioticoHospitalizado": "","embarazo": "No"},</v>
      </c>
      <c r="Y143" t="str">
        <f t="shared" si="15"/>
        <v>"seccion4": {"cultivos": "6"},"seccion5": {"toleranciaGlucosa": "Realizada","toleranciaGlucosaRealizada": "Normal","vitaminaD": "","vitaminaDRealizada": "","inmunoglobulina": "Realizada",</v>
      </c>
      <c r="Z143" t="str">
        <f t="shared" si="16"/>
        <v>"inmunoglobulinaRealizada": "&lt; 500"},"seccion6": {"actividadDeportiva": "Sí"}}]}}, { upsert: true } );</v>
      </c>
      <c r="AA143" t="str">
        <f t="shared" si="17"/>
        <v>db.pacientes.updateOne({"_id":ObjectId('61e34254ec4ec02e84f5dbfb')},{ $set: { "seguimientos": [{"id": "2011","seccion1": {"fechaSeguimiento": "2011-1-31","institucion": "HOSPITAL de PEDIATRÍA Juan P. Garrahan","fallecimiento": "No","fechaFallecimiento": "","causaFallecimiento": "","nivelEducativo": "Primaria incompleta","actividadLaboral": "","coberturaSocial": "Sí","tratamientoAntibioticoHospitalizado": "","embarazo": "No"},"seccion4": {"cultivos": "6"},"seccion5": {"toleranciaGlucosa": "Realizada","toleranciaGlucosaRealizada": "Normal","vitaminaD": "","vitaminaDRealizada": "","inmunoglobulina": "Realizada","inmunoglobulinaRealizada": "&lt; 500"},"seccion6": {"actividadDeportiva": "Sí"}}]}}, { upsert: true } );</v>
      </c>
    </row>
    <row r="144" spans="1:27" x14ac:dyDescent="0.3">
      <c r="A144" t="s">
        <v>693</v>
      </c>
      <c r="B144">
        <v>185</v>
      </c>
      <c r="C144">
        <v>2012</v>
      </c>
      <c r="D144" s="5">
        <v>40931</v>
      </c>
      <c r="E144" s="5" t="str">
        <f t="shared" si="12"/>
        <v>2012-1-23</v>
      </c>
      <c r="F144" t="s">
        <v>1962</v>
      </c>
      <c r="G144" t="s">
        <v>35</v>
      </c>
      <c r="M144" t="s">
        <v>45</v>
      </c>
      <c r="O144" t="s">
        <v>48</v>
      </c>
      <c r="P144" t="s">
        <v>261</v>
      </c>
      <c r="Q144" t="s">
        <v>34</v>
      </c>
      <c r="R144" t="s">
        <v>118</v>
      </c>
      <c r="S144" t="s">
        <v>256</v>
      </c>
      <c r="T144" t="s">
        <v>118</v>
      </c>
      <c r="U144" t="s">
        <v>256</v>
      </c>
      <c r="V144" t="s">
        <v>256</v>
      </c>
      <c r="W144" t="str">
        <f t="shared" si="13"/>
        <v>db.pacientes.updateOne({"_id":ObjectId('61e34254ec4ec02e84f5dbfb')},{ $set: { "seguimientos": [{"id": "2012","seccion1": {"fechaSeguimiento": "2012-1-23","institucion": "HOSPITAL de PEDIATRÍA Juan P. Garrahan",</v>
      </c>
      <c r="X144" t="str">
        <f t="shared" si="14"/>
        <v>"fallecimiento": "No","fechaFallecimiento": "","causaFallecimiento": "","nivelEducativo": "","actividadLaboral": "","coberturaSocial": "","tratamientoAntibioticoHospitalizado": "1","embarazo": ""},</v>
      </c>
      <c r="Y144" t="str">
        <f t="shared" si="15"/>
        <v>"seccion4": {"cultivos": "5"},"seccion5": {"toleranciaGlucosa": "Realizada","toleranciaGlucosaRealizada": "Normal","vitaminaD": "No realizada","vitaminaDRealizada": "","inmunoglobulina": "No realizada",</v>
      </c>
      <c r="Z144" t="str">
        <f t="shared" si="16"/>
        <v>"inmunoglobulinaRealizada": ""},"seccion6": {"actividadDeportiva": ""}}]}}, { upsert: true } );</v>
      </c>
      <c r="AA144" t="str">
        <f t="shared" si="17"/>
        <v>db.pacientes.updateOne({"_id":ObjectId('61e34254ec4ec02e84f5dbfb')},{ $set: { "seguimientos": [{"id": "2012","seccion1": {"fechaSeguimiento": "2012-1-23","institucion": "HOSPITAL de PEDIATRÍA Juan P. Garrahan","fallecimiento": "No","fechaFallecimiento": "","causaFallecimiento": "","nivelEducativo": "","actividadLaboral": "","coberturaSocial": "","tratamientoAntibioticoHospitalizado": "1","embarazo": ""},"seccion4": {"cultivos": "5"},"seccion5": {"toleranciaGlucosa": "Realizada","toleranciaGlucosaRealizada": "Normal","vitaminaD": "No realizada","vitaminaDRealizada": "","inmunoglobulina": "No realizada","inmunoglobulinaRealizada": ""},"seccion6": {"actividadDeportiva": ""}}]}}, { upsert: true } );</v>
      </c>
    </row>
    <row r="145" spans="1:27" x14ac:dyDescent="0.3">
      <c r="A145" t="s">
        <v>693</v>
      </c>
      <c r="B145">
        <v>185</v>
      </c>
      <c r="C145">
        <v>2013</v>
      </c>
      <c r="D145" s="5">
        <v>41430</v>
      </c>
      <c r="E145" s="5" t="str">
        <f t="shared" si="12"/>
        <v>2013-6-5</v>
      </c>
      <c r="F145" t="s">
        <v>1962</v>
      </c>
      <c r="G145" t="s">
        <v>35</v>
      </c>
      <c r="P145" t="s">
        <v>118</v>
      </c>
      <c r="Q145" t="s">
        <v>256</v>
      </c>
      <c r="R145" t="s">
        <v>256</v>
      </c>
      <c r="S145" t="s">
        <v>256</v>
      </c>
      <c r="T145" t="s">
        <v>256</v>
      </c>
      <c r="U145" t="s">
        <v>256</v>
      </c>
      <c r="V145" t="s">
        <v>256</v>
      </c>
      <c r="W145" t="str">
        <f t="shared" si="13"/>
        <v>db.pacientes.updateOne({"_id":ObjectId('61e34254ec4ec02e84f5dbfb')},{ $set: { "seguimientos": [{"id": "2013","seccion1": {"fechaSeguimiento": "2013-6-5","institucion": "HOSPITAL de PEDIATRÍA Juan P. Garrahan",</v>
      </c>
      <c r="X145" t="str">
        <f t="shared" si="14"/>
        <v>"fallecimiento": "No","fechaFallecimiento": "","causaFallecimiento": "","nivelEducativo": "","actividadLaboral": "","coberturaSocial": "","tratamientoAntibioticoHospitalizado": "","embarazo": ""},</v>
      </c>
      <c r="Y145" t="str">
        <f t="shared" si="15"/>
        <v>"seccion4": {"cultivos": ""},"seccion5": {"toleranciaGlucosa": "No realizada","toleranciaGlucosaRealizada": "","vitaminaD": "","vitaminaDRealizada": "","inmunoglobulina": "",</v>
      </c>
      <c r="Z145" t="str">
        <f t="shared" si="16"/>
        <v>"inmunoglobulinaRealizada": ""},"seccion6": {"actividadDeportiva": ""}}]}}, { upsert: true } );</v>
      </c>
      <c r="AA145" t="str">
        <f t="shared" si="17"/>
        <v>db.pacientes.updateOne({"_id":ObjectId('61e34254ec4ec02e84f5dbfb')},{ $set: { "seguimientos": [{"id": "2013","seccion1": {"fechaSeguimiento": "2013-6-5","institucion": "HOSPITAL de PEDIATRÍA Juan P. Garrahan","fallecimiento": "No","fechaFallecimiento": "","causaFallecimiento": "","nivelEducativo": "","actividadLaboral": "","coberturaSocial": "","tratamientoAntibioticoHospitalizado": "","embarazo": ""},"seccion4":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146" spans="1:27" x14ac:dyDescent="0.3">
      <c r="A146" t="s">
        <v>693</v>
      </c>
      <c r="B146">
        <v>185</v>
      </c>
      <c r="C146">
        <v>2014</v>
      </c>
      <c r="D146" s="5">
        <v>42002</v>
      </c>
      <c r="E146" s="5" t="str">
        <f t="shared" si="12"/>
        <v>2014-12-29</v>
      </c>
      <c r="F146" t="s">
        <v>1962</v>
      </c>
      <c r="G146" t="s">
        <v>35</v>
      </c>
      <c r="O146" t="s">
        <v>41</v>
      </c>
      <c r="P146" t="s">
        <v>261</v>
      </c>
      <c r="Q146" t="s">
        <v>34</v>
      </c>
      <c r="R146" t="s">
        <v>118</v>
      </c>
      <c r="S146" t="s">
        <v>256</v>
      </c>
      <c r="T146" t="s">
        <v>261</v>
      </c>
      <c r="U146" t="s">
        <v>40</v>
      </c>
      <c r="V146" t="s">
        <v>256</v>
      </c>
      <c r="W146" t="str">
        <f t="shared" si="13"/>
        <v>db.pacientes.updateOne({"_id":ObjectId('61e34254ec4ec02e84f5dbfb')},{ $set: { "seguimientos": [{"id": "2014","seccion1": {"fechaSeguimiento": "2014-12-29","institucion": "HOSPITAL de PEDIATRÍA Juan P. Garrahan",</v>
      </c>
      <c r="X146" t="str">
        <f t="shared" si="14"/>
        <v>"fallecimiento": "No","fechaFallecimiento": "","causaFallecimiento": "","nivelEducativo": "","actividadLaboral": "","coberturaSocial": "","tratamientoAntibioticoHospitalizado": "","embarazo": ""},</v>
      </c>
      <c r="Y146" t="str">
        <f t="shared" si="15"/>
        <v>"seccion4": {"cultivos": "6"},"seccion5": {"toleranciaGlucosa": "Realizada","toleranciaGlucosaRealizada": "Normal","vitaminaD": "No realizada","vitaminaDRealizada": "","inmunoglobulina": "Realizada",</v>
      </c>
      <c r="Z146" t="str">
        <f t="shared" si="16"/>
        <v>"inmunoglobulinaRealizada": "&lt; 500"},"seccion6": {"actividadDeportiva": ""}}]}}, { upsert: true } );</v>
      </c>
      <c r="AA146" t="str">
        <f t="shared" si="17"/>
        <v>db.pacientes.updateOne({"_id":ObjectId('61e34254ec4ec02e84f5dbfb')},{ $set: { "seguimientos": [{"id": "2014","seccion1": {"fechaSeguimiento": "2014-12-29","institucion": "HOSPITAL de PEDIATRÍA Juan P. Garrahan","fallecimiento": "No","fechaFallecimiento": "","causaFallecimiento": "","nivelEducativo": "","actividadLaboral": "","coberturaSocial": "","tratamientoAntibioticoHospitalizado": "","embarazo": ""},"seccion4": {"cultivos": "6"},"seccion5": {"toleranciaGlucosa": "Realizada","toleranciaGlucosaRealizada": "Normal","vitaminaD": "No realizada","vitaminaDRealizada": "","inmunoglobulina": "Realizada","inmunoglobulinaRealizada": "&lt; 500"},"seccion6": {"actividadDeportiva": ""}}]}}, { upsert: true } );</v>
      </c>
    </row>
    <row r="147" spans="1:27" x14ac:dyDescent="0.3">
      <c r="A147" t="s">
        <v>693</v>
      </c>
      <c r="B147">
        <v>185</v>
      </c>
      <c r="C147">
        <v>2015</v>
      </c>
      <c r="D147" s="5">
        <v>42191</v>
      </c>
      <c r="E147" s="5" t="str">
        <f t="shared" si="12"/>
        <v>2015-7-6</v>
      </c>
      <c r="F147" t="s">
        <v>1962</v>
      </c>
      <c r="G147" t="s">
        <v>35</v>
      </c>
      <c r="O147" t="s">
        <v>41</v>
      </c>
      <c r="P147" t="s">
        <v>261</v>
      </c>
      <c r="Q147" t="s">
        <v>34</v>
      </c>
      <c r="R147" t="s">
        <v>118</v>
      </c>
      <c r="S147" t="s">
        <v>256</v>
      </c>
      <c r="T147" t="s">
        <v>261</v>
      </c>
      <c r="U147" t="s">
        <v>34</v>
      </c>
      <c r="V147" t="s">
        <v>256</v>
      </c>
      <c r="W147" t="str">
        <f t="shared" si="13"/>
        <v>db.pacientes.updateOne({"_id":ObjectId('61e34254ec4ec02e84f5dbfb')},{ $set: { "seguimientos": [{"id": "2015","seccion1": {"fechaSeguimiento": "2015-7-6","institucion": "HOSPITAL de PEDIATRÍA Juan P. Garrahan",</v>
      </c>
      <c r="X147" t="str">
        <f t="shared" si="14"/>
        <v>"fallecimiento": "No","fechaFallecimiento": "","causaFallecimiento": "","nivelEducativo": "","actividadLaboral": "","coberturaSocial": "","tratamientoAntibioticoHospitalizado": "","embarazo": ""},</v>
      </c>
      <c r="Y147" t="str">
        <f t="shared" si="15"/>
        <v>"seccion4": {"cultivos": "6"},"seccion5": {"toleranciaGlucosa": "Realizada","toleranciaGlucosaRealizada": "Normal","vitaminaD": "No realizada","vitaminaDRealizada": "","inmunoglobulina": "Realizada",</v>
      </c>
      <c r="Z147" t="str">
        <f t="shared" si="16"/>
        <v>"inmunoglobulinaRealizada": "Normal"},"seccion6": {"actividadDeportiva": ""}}]}}, { upsert: true } );</v>
      </c>
      <c r="AA147" t="str">
        <f t="shared" si="17"/>
        <v>db.pacientes.updateOne({"_id":ObjectId('61e34254ec4ec02e84f5dbfb')},{ $set: { "seguimientos": [{"id": "2015","seccion1": {"fechaSeguimiento": "2015-7-6","institucion": "HOSPITAL de PEDIATRÍA Juan P. Garrahan","fallecimiento": "No","fechaFallecimiento": "","causaFallecimiento": "","nivelEducativo": "","actividadLaboral": "","coberturaSocial": "","tratamientoAntibioticoHospitalizado": "","embarazo": ""},"seccion4": {"cultivos": "6"},"seccion5": {"toleranciaGlucosa": "Realizada","toleranciaGlucosaRealizada": "Normal","vitaminaD": "No realizada","vitaminaDRealizada": "","inmunoglobulina": "Realizada","inmunoglobulinaRealizada": "Normal"},"seccion6": {"actividadDeportiva": ""}}]}}, { upsert: true } );</v>
      </c>
    </row>
    <row r="148" spans="1:27" x14ac:dyDescent="0.3">
      <c r="A148" t="s">
        <v>694</v>
      </c>
      <c r="B148">
        <v>186</v>
      </c>
      <c r="C148">
        <v>2011</v>
      </c>
      <c r="D148" s="5">
        <v>40760</v>
      </c>
      <c r="E148" s="5" t="str">
        <f t="shared" si="12"/>
        <v>2011-8-5</v>
      </c>
      <c r="F148" t="s">
        <v>1962</v>
      </c>
      <c r="G148" t="s">
        <v>35</v>
      </c>
      <c r="L148" t="s">
        <v>281</v>
      </c>
      <c r="M148" t="s">
        <v>37</v>
      </c>
      <c r="N148" t="s">
        <v>35</v>
      </c>
      <c r="O148" t="s">
        <v>73</v>
      </c>
      <c r="P148" t="s">
        <v>261</v>
      </c>
      <c r="Q148" t="s">
        <v>34</v>
      </c>
      <c r="R148" t="s">
        <v>256</v>
      </c>
      <c r="S148" t="s">
        <v>256</v>
      </c>
      <c r="T148" t="s">
        <v>256</v>
      </c>
      <c r="U148" t="s">
        <v>256</v>
      </c>
      <c r="V148" t="s">
        <v>256</v>
      </c>
      <c r="W148" t="str">
        <f t="shared" si="13"/>
        <v>db.pacientes.updateOne({"_id":ObjectId('61e34254ec4ec02e84f5dbfc')},{ $set: { "seguimientos": [{"id": "2011","seccion1": {"fechaSeguimiento": "2011-8-5","institucion": "HOSPITAL de PEDIATRÍA Juan P. Garrahan",</v>
      </c>
      <c r="X148" t="str">
        <f t="shared" si="14"/>
        <v>"fallecimiento": "No","fechaFallecimiento": "","causaFallecimiento": "","nivelEducativo": "","actividadLaboral": "","coberturaSocial": "Sí","tratamientoAntibioticoHospitalizado": "2","embarazo": "No"},</v>
      </c>
      <c r="Y148" t="str">
        <f t="shared" si="15"/>
        <v>"seccion4": {"cultivos": "7"},"seccion5": {"toleranciaGlucosa": "Realizada","toleranciaGlucosaRealizada": "Normal","vitaminaD": "","vitaminaDRealizada": "","inmunoglobulina": "",</v>
      </c>
      <c r="Z148" t="str">
        <f t="shared" si="16"/>
        <v>"inmunoglobulinaRealizada": ""},"seccion6": {"actividadDeportiva": ""}}]}}, { upsert: true } );</v>
      </c>
      <c r="AA148" t="str">
        <f t="shared" si="17"/>
        <v>db.pacientes.updateOne({"_id":ObjectId('61e34254ec4ec02e84f5dbfc')},{ $set: { "seguimientos": [{"id": "2011","seccion1": {"fechaSeguimiento": "2011-8-5","institucion": "HOSPITAL de PEDIATRÍA Juan P. Garrahan","fallecimiento": "No","fechaFallecimiento": "","causaFallecimiento": "","nivelEducativo": "","actividadLaboral": "","coberturaSocial": "Sí","tratamientoAntibioticoHospitalizado": "2","embarazo": "No"},"seccion4": {"cultivos": "7"},"seccion5": {"toleranciaGlucosa": "Realizada","toleranciaGlucosaRealizada": "Normal","vitaminaD": "","vitaminaDRealizada": "","inmunoglobulina": "","inmunoglobulinaRealizada": ""},"seccion6": {"actividadDeportiva": ""}}]}}, { upsert: true } );</v>
      </c>
    </row>
    <row r="149" spans="1:27" x14ac:dyDescent="0.3">
      <c r="A149" t="s">
        <v>694</v>
      </c>
      <c r="B149">
        <v>186</v>
      </c>
      <c r="C149">
        <v>2012</v>
      </c>
      <c r="D149" s="5">
        <v>41113</v>
      </c>
      <c r="E149" s="5" t="str">
        <f t="shared" si="12"/>
        <v>2012-7-23</v>
      </c>
      <c r="F149" t="s">
        <v>1962</v>
      </c>
      <c r="G149" t="s">
        <v>35</v>
      </c>
      <c r="L149" t="s">
        <v>281</v>
      </c>
      <c r="N149" t="s">
        <v>35</v>
      </c>
      <c r="O149" t="s">
        <v>49</v>
      </c>
      <c r="P149" t="s">
        <v>261</v>
      </c>
      <c r="Q149" t="s">
        <v>34</v>
      </c>
      <c r="R149" t="s">
        <v>256</v>
      </c>
      <c r="S149" t="s">
        <v>256</v>
      </c>
      <c r="T149" t="s">
        <v>256</v>
      </c>
      <c r="U149" t="s">
        <v>256</v>
      </c>
      <c r="V149" t="s">
        <v>256</v>
      </c>
      <c r="W149" t="str">
        <f t="shared" si="13"/>
        <v>db.pacientes.updateOne({"_id":ObjectId('61e34254ec4ec02e84f5dbfc')},{ $set: { "seguimientos": [{"id": "2012","seccion1": {"fechaSeguimiento": "2012-7-23","institucion": "HOSPITAL de PEDIATRÍA Juan P. Garrahan",</v>
      </c>
      <c r="X149" t="str">
        <f t="shared" si="14"/>
        <v>"fallecimiento": "No","fechaFallecimiento": "","causaFallecimiento": "","nivelEducativo": "","actividadLaboral": "","coberturaSocial": "Sí","tratamientoAntibioticoHospitalizado": "","embarazo": "No"},</v>
      </c>
      <c r="Y149" t="str">
        <f t="shared" si="15"/>
        <v>"seccion4": {"cultivos": "4"},"seccion5": {"toleranciaGlucosa": "Realizada","toleranciaGlucosaRealizada": "Normal","vitaminaD": "","vitaminaDRealizada": "","inmunoglobulina": "",</v>
      </c>
      <c r="Z149" t="str">
        <f t="shared" si="16"/>
        <v>"inmunoglobulinaRealizada": ""},"seccion6": {"actividadDeportiva": ""}}]}}, { upsert: true } );</v>
      </c>
      <c r="AA149" t="str">
        <f t="shared" si="17"/>
        <v>db.pacientes.updateOne({"_id":ObjectId('61e34254ec4ec02e84f5dbfc')},{ $set: { "seguimientos": [{"id": "2012","seccion1": {"fechaSeguimiento": "2012-7-23","institucion": "HOSPITAL de PEDIATRÍA Juan P. Garrahan","fallecimiento": "No","fechaFallecimiento": "","causaFallecimiento": "","nivelEducativo": "","actividadLaboral": "","coberturaSocial": "Sí","tratamientoAntibioticoHospitalizado": "","embarazo": "No"},"seccion4": {"cultivos": "4"},"seccion5": {"toleranciaGlucosa": "Realizada","toleranciaGlucosaRealizada": "Normal","vitaminaD": "","vitaminaDRealizada": "","inmunoglobulina": "","inmunoglobulinaRealizada": ""},"seccion6": {"actividadDeportiva": ""}}]}}, { upsert: true } );</v>
      </c>
    </row>
    <row r="150" spans="1:27" x14ac:dyDescent="0.3">
      <c r="A150" t="s">
        <v>694</v>
      </c>
      <c r="B150">
        <v>186</v>
      </c>
      <c r="C150">
        <v>2013</v>
      </c>
      <c r="D150" s="5">
        <v>41476</v>
      </c>
      <c r="E150" s="5" t="str">
        <f t="shared" si="12"/>
        <v>2013-7-21</v>
      </c>
      <c r="F150" t="s">
        <v>1962</v>
      </c>
      <c r="G150" t="s">
        <v>35</v>
      </c>
      <c r="L150" t="s">
        <v>281</v>
      </c>
      <c r="N150" t="s">
        <v>35</v>
      </c>
      <c r="O150" t="s">
        <v>46</v>
      </c>
      <c r="P150" t="s">
        <v>261</v>
      </c>
      <c r="Q150" t="s">
        <v>34</v>
      </c>
      <c r="R150" t="s">
        <v>256</v>
      </c>
      <c r="S150" t="s">
        <v>256</v>
      </c>
      <c r="T150" t="s">
        <v>256</v>
      </c>
      <c r="U150" t="s">
        <v>256</v>
      </c>
      <c r="V150" t="s">
        <v>256</v>
      </c>
      <c r="W150" t="str">
        <f t="shared" si="13"/>
        <v>db.pacientes.updateOne({"_id":ObjectId('61e34254ec4ec02e84f5dbfc')},{ $set: { "seguimientos": [{"id": "2013","seccion1": {"fechaSeguimiento": "2013-7-21","institucion": "HOSPITAL de PEDIATRÍA Juan P. Garrahan",</v>
      </c>
      <c r="X150" t="str">
        <f t="shared" si="14"/>
        <v>"fallecimiento": "No","fechaFallecimiento": "","causaFallecimiento": "","nivelEducativo": "","actividadLaboral": "","coberturaSocial": "Sí","tratamientoAntibioticoHospitalizado": "","embarazo": "No"},</v>
      </c>
      <c r="Y150" t="str">
        <f t="shared" si="15"/>
        <v>"seccion4": {"cultivos": "3"},"seccion5": {"toleranciaGlucosa": "Realizada","toleranciaGlucosaRealizada": "Normal","vitaminaD": "","vitaminaDRealizada": "","inmunoglobulina": "",</v>
      </c>
      <c r="Z150" t="str">
        <f t="shared" si="16"/>
        <v>"inmunoglobulinaRealizada": ""},"seccion6": {"actividadDeportiva": ""}}]}}, { upsert: true } );</v>
      </c>
      <c r="AA150" t="str">
        <f t="shared" si="17"/>
        <v>db.pacientes.updateOne({"_id":ObjectId('61e34254ec4ec02e84f5dbfc')},{ $set: { "seguimientos": [{"id": "2013","seccion1": {"fechaSeguimiento": "2013-7-21","institucion": "HOSPITAL de PEDIATRÍA Juan P. Garrahan","fallecimiento": "No","fechaFallecimiento": "","causaFallecimiento": "","nivelEducativo": "","actividadLaboral": "","coberturaSocial": "Sí","tratamientoAntibioticoHospitalizado": "","embarazo": "No"},"seccion4": {"cultivos": "3"},"seccion5": {"toleranciaGlucosa": "Realizada","toleranciaGlucosaRealizada": "Normal","vitaminaD": "","vitaminaDRealizada": "","inmunoglobulina": "","inmunoglobulinaRealizada": ""},"seccion6": {"actividadDeportiva": ""}}]}}, { upsert: true } );</v>
      </c>
    </row>
    <row r="151" spans="1:27" x14ac:dyDescent="0.3">
      <c r="A151" t="s">
        <v>694</v>
      </c>
      <c r="B151">
        <v>186</v>
      </c>
      <c r="C151">
        <v>2014</v>
      </c>
      <c r="D151" s="5">
        <v>41934</v>
      </c>
      <c r="E151" s="5" t="str">
        <f t="shared" si="12"/>
        <v>2014-10-22</v>
      </c>
      <c r="F151" t="s">
        <v>1962</v>
      </c>
      <c r="G151" t="s">
        <v>35</v>
      </c>
      <c r="L151" t="s">
        <v>281</v>
      </c>
      <c r="O151" t="s">
        <v>48</v>
      </c>
      <c r="P151" t="s">
        <v>261</v>
      </c>
      <c r="Q151" t="s">
        <v>34</v>
      </c>
      <c r="R151" t="s">
        <v>118</v>
      </c>
      <c r="S151" t="s">
        <v>256</v>
      </c>
      <c r="T151" t="s">
        <v>261</v>
      </c>
      <c r="U151" t="s">
        <v>40</v>
      </c>
      <c r="V151" t="s">
        <v>256</v>
      </c>
      <c r="W151" t="str">
        <f t="shared" si="13"/>
        <v>db.pacientes.updateOne({"_id":ObjectId('61e34254ec4ec02e84f5dbfc')},{ $set: { "seguimientos": [{"id": "2014","seccion1": {"fechaSeguimiento": "2014-10-22","institucion": "HOSPITAL de PEDIATRÍA Juan P. Garrahan",</v>
      </c>
      <c r="X151" t="str">
        <f t="shared" si="14"/>
        <v>"fallecimiento": "No","fechaFallecimiento": "","causaFallecimiento": "","nivelEducativo": "","actividadLaboral": "","coberturaSocial": "Sí","tratamientoAntibioticoHospitalizado": "","embarazo": ""},</v>
      </c>
      <c r="Y151" t="str">
        <f t="shared" si="15"/>
        <v>"seccion4": {"cultivos": "5"},"seccion5": {"toleranciaGlucosa": "Realizada","toleranciaGlucosaRealizada": "Normal","vitaminaD": "No realizada","vitaminaDRealizada": "","inmunoglobulina": "Realizada",</v>
      </c>
      <c r="Z151" t="str">
        <f t="shared" si="16"/>
        <v>"inmunoglobulinaRealizada": "&lt; 500"},"seccion6": {"actividadDeportiva": ""}}]}}, { upsert: true } );</v>
      </c>
      <c r="AA151" t="str">
        <f t="shared" si="17"/>
        <v>db.pacientes.updateOne({"_id":ObjectId('61e34254ec4ec02e84f5dbfc')},{ $set: { "seguimientos": [{"id": "2014","seccion1": {"fechaSeguimiento": "2014-10-22","institucion": "HOSPITAL de PEDIATRÍA Juan P. Garrahan","fallecimiento": "No","fechaFallecimiento": "","causaFallecimiento": "","nivelEducativo": "","actividadLaboral": "","coberturaSocial": "Sí","tratamientoAntibioticoHospitalizado": "","embarazo": ""},"seccion4": {"cultivos": "5"},"seccion5": {"toleranciaGlucosa": "Realizada","toleranciaGlucosaRealizada": "Normal","vitaminaD": "No realizada","vitaminaDRealizada": "","inmunoglobulina": "Realizada","inmunoglobulinaRealizada": "&lt; 500"},"seccion6": {"actividadDeportiva": ""}}]}}, { upsert: true } );</v>
      </c>
    </row>
    <row r="152" spans="1:27" x14ac:dyDescent="0.3">
      <c r="A152" t="s">
        <v>695</v>
      </c>
      <c r="B152">
        <v>187</v>
      </c>
      <c r="C152">
        <v>2011</v>
      </c>
      <c r="D152" s="5">
        <v>40793</v>
      </c>
      <c r="E152" s="5" t="str">
        <f t="shared" si="12"/>
        <v>2011-9-7</v>
      </c>
      <c r="F152" t="s">
        <v>1962</v>
      </c>
      <c r="G152" t="s">
        <v>35</v>
      </c>
      <c r="J152" t="s">
        <v>61</v>
      </c>
      <c r="L152" t="s">
        <v>281</v>
      </c>
      <c r="M152" t="s">
        <v>45</v>
      </c>
      <c r="N152" t="s">
        <v>35</v>
      </c>
      <c r="O152" t="s">
        <v>41</v>
      </c>
      <c r="P152" t="s">
        <v>261</v>
      </c>
      <c r="Q152" t="s">
        <v>80</v>
      </c>
      <c r="R152" t="s">
        <v>256</v>
      </c>
      <c r="S152" t="s">
        <v>256</v>
      </c>
      <c r="T152" t="s">
        <v>256</v>
      </c>
      <c r="U152" t="s">
        <v>256</v>
      </c>
      <c r="V152" t="s">
        <v>256</v>
      </c>
      <c r="W152" t="str">
        <f t="shared" si="13"/>
        <v>db.pacientes.updateOne({"_id":ObjectId('61e34254ec4ec02e84f5dbfd')},{ $set: { "seguimientos": [{"id": "2011","seccion1": {"fechaSeguimiento": "2011-9-7","institucion": "HOSPITAL de PEDIATRÍA Juan P. Garrahan",</v>
      </c>
      <c r="X152" t="str">
        <f t="shared" si="14"/>
        <v>"fallecimiento": "No","fechaFallecimiento": "","causaFallecimiento": "","nivelEducativo": "Secundaria incompleta","actividadLaboral": "","coberturaSocial": "Sí","tratamientoAntibioticoHospitalizado": "1","embarazo": "No"},</v>
      </c>
      <c r="Y152" t="str">
        <f t="shared" si="15"/>
        <v>"seccion4": {"cultivos": "6"},"seccion5": {"toleranciaGlucosa": "Realizada","toleranciaGlucosaRealizada": "Intolerancia","vitaminaD": "","vitaminaDRealizada": "","inmunoglobulina": "",</v>
      </c>
      <c r="Z152" t="str">
        <f t="shared" si="16"/>
        <v>"inmunoglobulinaRealizada": ""},"seccion6": {"actividadDeportiva": ""}}]}}, { upsert: true } );</v>
      </c>
      <c r="AA152" t="str">
        <f t="shared" si="17"/>
        <v>db.pacientes.updateOne({"_id":ObjectId('61e34254ec4ec02e84f5dbfd')},{ $set: { "seguimientos": [{"id": "2011","seccion1": {"fechaSeguimiento": "2011-9-7","institucion": "HOSPITAL de PEDIATRÍA Juan P. Garrahan","fallecimiento": "No","fechaFallecimiento": "","causaFallecimiento": "","nivelEducativo": "Secundaria incompleta","actividadLaboral": "","coberturaSocial": "Sí","tratamientoAntibioticoHospitalizado": "1","embarazo": "No"},"seccion4": {"cultivos": "6"},"seccion5": {"toleranciaGlucosa": "Realizada","toleranciaGlucosaRealizada": "Intolerancia","vitaminaD": "","vitaminaDRealizada": "","inmunoglobulina": "","inmunoglobulinaRealizada": ""},"seccion6": {"actividadDeportiva": ""}}]}}, { upsert: true } );</v>
      </c>
    </row>
    <row r="153" spans="1:27" x14ac:dyDescent="0.3">
      <c r="A153" t="s">
        <v>695</v>
      </c>
      <c r="B153">
        <v>187</v>
      </c>
      <c r="C153">
        <v>2013</v>
      </c>
      <c r="D153" s="5">
        <v>41428</v>
      </c>
      <c r="E153" s="5" t="str">
        <f t="shared" si="12"/>
        <v>2013-6-3</v>
      </c>
      <c r="F153" t="s">
        <v>1962</v>
      </c>
      <c r="G153" t="s">
        <v>35</v>
      </c>
      <c r="J153" t="s">
        <v>61</v>
      </c>
      <c r="K153" t="s">
        <v>70</v>
      </c>
      <c r="L153" t="s">
        <v>281</v>
      </c>
      <c r="N153" t="s">
        <v>35</v>
      </c>
      <c r="O153" t="s">
        <v>48</v>
      </c>
      <c r="P153" t="s">
        <v>261</v>
      </c>
      <c r="Q153" t="s">
        <v>34</v>
      </c>
      <c r="R153" t="s">
        <v>256</v>
      </c>
      <c r="S153" t="s">
        <v>256</v>
      </c>
      <c r="T153" t="s">
        <v>261</v>
      </c>
      <c r="U153" t="s">
        <v>40</v>
      </c>
      <c r="V153" t="s">
        <v>256</v>
      </c>
      <c r="W153" t="str">
        <f t="shared" si="13"/>
        <v>db.pacientes.updateOne({"_id":ObjectId('61e34254ec4ec02e84f5dbfd')},{ $set: { "seguimientos": [{"id": "2013","seccion1": {"fechaSeguimiento": "2013-6-3","institucion": "HOSPITAL de PEDIATRÍA Juan P. Garrahan",</v>
      </c>
      <c r="X153" t="str">
        <f t="shared" si="14"/>
        <v>"fallecimiento": "No","fechaFallecimiento": "","causaFallecimiento": "","nivelEducativo": "Secundaria incompleta","actividadLaboral": "No trabaja","coberturaSocial": "Sí","tratamientoAntibioticoHospitalizado": "","embarazo": "No"},</v>
      </c>
      <c r="Y153" t="str">
        <f t="shared" si="15"/>
        <v>"seccion4": {"cultivos": "5"},"seccion5": {"toleranciaGlucosa": "Realizada","toleranciaGlucosaRealizada": "Normal","vitaminaD": "","vitaminaDRealizada": "","inmunoglobulina": "Realizada",</v>
      </c>
      <c r="Z153" t="str">
        <f t="shared" si="16"/>
        <v>"inmunoglobulinaRealizada": "&lt; 500"},"seccion6": {"actividadDeportiva": ""}}]}}, { upsert: true } );</v>
      </c>
      <c r="AA153" t="str">
        <f t="shared" si="17"/>
        <v>db.pacientes.updateOne({"_id":ObjectId('61e34254ec4ec02e84f5dbfd')},{ $set: { "seguimientos": [{"id": "2013","seccion1": {"fechaSeguimiento": "2013-6-3","institucion": "HOSPITAL de PEDIATRÍA Juan P. Garrahan","fallecimiento": "No","fechaFallecimiento": "","causaFallecimiento": "","nivelEducativo": "Secundaria incompleta","actividadLaboral": "No trabaja","coberturaSocial": "Sí","tratamientoAntibioticoHospitalizado": "","embarazo": "No"},"seccion4": {"cultivos": "5"},"seccion5": {"toleranciaGlucosa": "Realizada","toleranciaGlucosaRealizada": "Normal","vitaminaD": "","vitaminaDRealizada": "","inmunoglobulina": "Realizada","inmunoglobulinaRealizada": "&lt; 500"},"seccion6": {"actividadDeportiva": ""}}]}}, { upsert: true } );</v>
      </c>
    </row>
    <row r="154" spans="1:27" x14ac:dyDescent="0.3">
      <c r="A154" t="s">
        <v>695</v>
      </c>
      <c r="B154">
        <v>187</v>
      </c>
      <c r="C154">
        <v>2014</v>
      </c>
      <c r="D154" s="5">
        <v>41793</v>
      </c>
      <c r="E154" s="5" t="str">
        <f t="shared" si="12"/>
        <v>2014-6-3</v>
      </c>
      <c r="F154" t="s">
        <v>1962</v>
      </c>
      <c r="G154" t="s">
        <v>35</v>
      </c>
      <c r="L154" t="s">
        <v>281</v>
      </c>
      <c r="M154" t="s">
        <v>37</v>
      </c>
      <c r="N154" t="s">
        <v>35</v>
      </c>
      <c r="O154" t="s">
        <v>60</v>
      </c>
      <c r="P154" t="s">
        <v>261</v>
      </c>
      <c r="Q154" t="s">
        <v>80</v>
      </c>
      <c r="R154" t="s">
        <v>256</v>
      </c>
      <c r="S154" t="s">
        <v>256</v>
      </c>
      <c r="T154" t="s">
        <v>261</v>
      </c>
      <c r="U154" t="s">
        <v>40</v>
      </c>
      <c r="V154" t="s">
        <v>256</v>
      </c>
      <c r="W154" t="str">
        <f t="shared" si="13"/>
        <v>db.pacientes.updateOne({"_id":ObjectId('61e34254ec4ec02e84f5dbfd')},{ $set: { "seguimientos": [{"id": "2014","seccion1": {"fechaSeguimiento": "2014-6-3","institucion": "HOSPITAL de PEDIATRÍA Juan P. Garrahan",</v>
      </c>
      <c r="X154" t="str">
        <f t="shared" si="14"/>
        <v>"fallecimiento": "No","fechaFallecimiento": "","causaFallecimiento": "","nivelEducativo": "","actividadLaboral": "","coberturaSocial": "Sí","tratamientoAntibioticoHospitalizado": "2","embarazo": "No"},</v>
      </c>
      <c r="Y154" t="str">
        <f t="shared" si="15"/>
        <v>"seccion4": {"cultivos": "9"},"seccion5": {"toleranciaGlucosa": "Realizada","toleranciaGlucosaRealizada": "Intolerancia","vitaminaD": "","vitaminaDRealizada": "","inmunoglobulina": "Realizada",</v>
      </c>
      <c r="Z154" t="str">
        <f t="shared" si="16"/>
        <v>"inmunoglobulinaRealizada": "&lt; 500"},"seccion6": {"actividadDeportiva": ""}}]}}, { upsert: true } );</v>
      </c>
      <c r="AA154" t="str">
        <f t="shared" si="17"/>
        <v>db.pacientes.updateOne({"_id":ObjectId('61e34254ec4ec02e84f5dbfd')},{ $set: { "seguimientos": [{"id": "2014","seccion1": {"fechaSeguimiento": "2014-6-3","institucion": "HOSPITAL de PEDIATRÍA Juan P. Garrahan","fallecimiento": "No","fechaFallecimiento": "","causaFallecimiento": "","nivelEducativo": "","actividadLaboral": "","coberturaSocial": "Sí","tratamientoAntibioticoHospitalizado": "2","embarazo": "No"},"seccion4": {"cultivos": "9"},"seccion5": {"toleranciaGlucosa": "Realizada","toleranciaGlucosaRealizada": "Intolerancia","vitaminaD": "","vitaminaDRealizada": "","inmunoglobulina": "Realizada","inmunoglobulinaRealizada": "&lt; 500"},"seccion6": {"actividadDeportiva": ""}}]}}, { upsert: true } );</v>
      </c>
    </row>
    <row r="155" spans="1:27" x14ac:dyDescent="0.3">
      <c r="A155" t="s">
        <v>695</v>
      </c>
      <c r="B155">
        <v>187</v>
      </c>
      <c r="C155">
        <v>2015</v>
      </c>
      <c r="D155" s="5">
        <v>42270</v>
      </c>
      <c r="E155" s="5" t="str">
        <f t="shared" si="12"/>
        <v>2015-9-23</v>
      </c>
      <c r="F155" t="s">
        <v>1962</v>
      </c>
      <c r="G155" t="s">
        <v>35</v>
      </c>
      <c r="M155" t="s">
        <v>37</v>
      </c>
      <c r="O155" t="s">
        <v>41</v>
      </c>
      <c r="P155" t="s">
        <v>261</v>
      </c>
      <c r="Q155" t="s">
        <v>77</v>
      </c>
      <c r="R155" t="s">
        <v>256</v>
      </c>
      <c r="S155" t="s">
        <v>256</v>
      </c>
      <c r="T155" t="s">
        <v>261</v>
      </c>
      <c r="U155" t="s">
        <v>40</v>
      </c>
      <c r="V155" t="s">
        <v>256</v>
      </c>
      <c r="W155" t="str">
        <f t="shared" si="13"/>
        <v>db.pacientes.updateOne({"_id":ObjectId('61e34254ec4ec02e84f5dbfd')},{ $set: { "seguimientos": [{"id": "2015","seccion1": {"fechaSeguimiento": "2015-9-23","institucion": "HOSPITAL de PEDIATRÍA Juan P. Garrahan",</v>
      </c>
      <c r="X155" t="str">
        <f t="shared" si="14"/>
        <v>"fallecimiento": "No","fechaFallecimiento": "","causaFallecimiento": "","nivelEducativo": "","actividadLaboral": "","coberturaSocial": "","tratamientoAntibioticoHospitalizado": "2","embarazo": ""},</v>
      </c>
      <c r="Y155" t="str">
        <f t="shared" si="15"/>
        <v>"seccion4": {"cultivos": "6"},"seccion5": {"toleranciaGlucosa": "Realizada","toleranciaGlucosaRealizada": "Diabetes","vitaminaD": "","vitaminaDRealizada": "","inmunoglobulina": "Realizada",</v>
      </c>
      <c r="Z155" t="str">
        <f t="shared" si="16"/>
        <v>"inmunoglobulinaRealizada": "&lt; 500"},"seccion6": {"actividadDeportiva": ""}}]}}, { upsert: true } );</v>
      </c>
      <c r="AA155" t="str">
        <f t="shared" si="17"/>
        <v>db.pacientes.updateOne({"_id":ObjectId('61e34254ec4ec02e84f5dbfd')},{ $set: { "seguimientos": [{"id": "2015","seccion1": {"fechaSeguimiento": "2015-9-23","institucion": "HOSPITAL de PEDIATRÍA Juan P. Garrahan","fallecimiento": "No","fechaFallecimiento": "","causaFallecimiento": "","nivelEducativo": "","actividadLaboral": "","coberturaSocial": "","tratamientoAntibioticoHospitalizado": "2","embarazo": ""},"seccion4": {"cultivos": "6"},"seccion5": {"toleranciaGlucosa": "Realizada","toleranciaGlucosaRealizada": "Diabetes","vitaminaD": "","vitaminaDRealizada": "","inmunoglobulina": "Realizada","inmunoglobulinaRealizada": "&lt; 500"},"seccion6": {"actividadDeportiva": ""}}]}}, { upsert: true } );</v>
      </c>
    </row>
    <row r="156" spans="1:27" x14ac:dyDescent="0.3">
      <c r="A156" t="s">
        <v>695</v>
      </c>
      <c r="B156">
        <v>187</v>
      </c>
      <c r="C156">
        <v>2016</v>
      </c>
      <c r="D156" s="5">
        <v>42417</v>
      </c>
      <c r="E156" s="5" t="str">
        <f t="shared" si="12"/>
        <v>2016-2-17</v>
      </c>
      <c r="F156" t="s">
        <v>1962</v>
      </c>
      <c r="G156" t="s">
        <v>35</v>
      </c>
      <c r="K156" t="s">
        <v>70</v>
      </c>
      <c r="L156" t="s">
        <v>281</v>
      </c>
      <c r="M156" t="s">
        <v>45</v>
      </c>
      <c r="N156" t="s">
        <v>35</v>
      </c>
      <c r="O156" t="s">
        <v>37</v>
      </c>
      <c r="P156" t="s">
        <v>261</v>
      </c>
      <c r="Q156" t="s">
        <v>77</v>
      </c>
      <c r="R156" t="s">
        <v>256</v>
      </c>
      <c r="S156" t="s">
        <v>256</v>
      </c>
      <c r="T156" t="s">
        <v>261</v>
      </c>
      <c r="U156" t="s">
        <v>40</v>
      </c>
      <c r="V156" t="s">
        <v>256</v>
      </c>
      <c r="W156" t="str">
        <f t="shared" si="13"/>
        <v>db.pacientes.updateOne({"_id":ObjectId('61e34254ec4ec02e84f5dbfd')},{ $set: { "seguimientos": [{"id": "2016","seccion1": {"fechaSeguimiento": "2016-2-17","institucion": "HOSPITAL de PEDIATRÍA Juan P. Garrahan",</v>
      </c>
      <c r="X156" t="str">
        <f t="shared" si="14"/>
        <v>"fallecimiento": "No","fechaFallecimiento": "","causaFallecimiento": "","nivelEducativo": "","actividadLaboral": "No trabaja","coberturaSocial": "Sí","tratamientoAntibioticoHospitalizado": "1","embarazo": "No"},</v>
      </c>
      <c r="Y156" t="str">
        <f t="shared" si="15"/>
        <v>"seccion4": {"cultivos": "2"},"seccion5": {"toleranciaGlucosa": "Realizada","toleranciaGlucosaRealizada": "Diabetes","vitaminaD": "","vitaminaDRealizada": "","inmunoglobulina": "Realizada",</v>
      </c>
      <c r="Z156" t="str">
        <f t="shared" si="16"/>
        <v>"inmunoglobulinaRealizada": "&lt; 500"},"seccion6": {"actividadDeportiva": ""}}]}}, { upsert: true } );</v>
      </c>
      <c r="AA156" t="str">
        <f t="shared" si="17"/>
        <v>db.pacientes.updateOne({"_id":ObjectId('61e34254ec4ec02e84f5dbfd')},{ $set: { "seguimientos": [{"id": "2016","seccion1": {"fechaSeguimiento": "2016-2-17","institucion": "HOSPITAL de PEDIATRÍA Juan P. Garrahan","fallecimiento": "No","fechaFallecimiento": "","causaFallecimiento": "","nivelEducativo": "","actividadLaboral": "No trabaja","coberturaSocial": "Sí","tratamientoAntibioticoHospitalizado": "1","embarazo": "No"},"seccion4": {"cultivos": "2"},"seccion5": {"toleranciaGlucosa": "Realizada","toleranciaGlucosaRealizada": "Diabetes","vitaminaD": "","vitaminaDRealizada": "","inmunoglobulina": "Realizada","inmunoglobulinaRealizada": "&lt; 500"},"seccion6": {"actividadDeportiva": ""}}]}}, { upsert: true } );</v>
      </c>
    </row>
    <row r="157" spans="1:27" x14ac:dyDescent="0.3">
      <c r="A157" t="s">
        <v>696</v>
      </c>
      <c r="B157">
        <v>188</v>
      </c>
      <c r="C157">
        <v>2011</v>
      </c>
      <c r="D157" s="5">
        <v>40823</v>
      </c>
      <c r="E157" s="5" t="str">
        <f t="shared" si="12"/>
        <v>2011-10-7</v>
      </c>
      <c r="F157" t="s">
        <v>1962</v>
      </c>
      <c r="G157" t="s">
        <v>35</v>
      </c>
      <c r="L157" t="s">
        <v>35</v>
      </c>
      <c r="M157" t="s">
        <v>45</v>
      </c>
      <c r="N157" t="s">
        <v>35</v>
      </c>
      <c r="O157" t="s">
        <v>41</v>
      </c>
      <c r="P157" t="s">
        <v>261</v>
      </c>
      <c r="Q157" t="s">
        <v>34</v>
      </c>
      <c r="R157" t="s">
        <v>256</v>
      </c>
      <c r="S157" t="s">
        <v>256</v>
      </c>
      <c r="T157" t="s">
        <v>256</v>
      </c>
      <c r="U157" t="s">
        <v>256</v>
      </c>
      <c r="V157" t="s">
        <v>256</v>
      </c>
      <c r="W157" t="str">
        <f t="shared" si="13"/>
        <v>db.pacientes.updateOne({"_id":ObjectId('61e34254ec4ec02e84f5dbfe')},{ $set: { "seguimientos": [{"id": "2011","seccion1": {"fechaSeguimiento": "2011-10-7","institucion": "HOSPITAL de PEDIATRÍA Juan P. Garrahan",</v>
      </c>
      <c r="X157" t="str">
        <f t="shared" si="14"/>
        <v>"fallecimiento": "No","fechaFallecimiento": "","causaFallecimiento": "","nivelEducativo": "","actividadLaboral": "","coberturaSocial": "No","tratamientoAntibioticoHospitalizado": "1","embarazo": "No"},</v>
      </c>
      <c r="Y157" t="str">
        <f t="shared" si="15"/>
        <v>"seccion4": {"cultivos": "6"},"seccion5": {"toleranciaGlucosa": "Realizada","toleranciaGlucosaRealizada": "Normal","vitaminaD": "","vitaminaDRealizada": "","inmunoglobulina": "",</v>
      </c>
      <c r="Z157" t="str">
        <f t="shared" si="16"/>
        <v>"inmunoglobulinaRealizada": ""},"seccion6": {"actividadDeportiva": ""}}]}}, { upsert: true } );</v>
      </c>
      <c r="AA157" t="str">
        <f t="shared" si="17"/>
        <v>db.pacientes.updateOne({"_id":ObjectId('61e34254ec4ec02e84f5dbfe')},{ $set: { "seguimientos": [{"id": "2011","seccion1": {"fechaSeguimiento": "2011-10-7","institucion": "HOSPITAL de PEDIATRÍA Juan P. Garrahan","fallecimiento": "No","fechaFallecimiento": "","causaFallecimiento": "","nivelEducativo": "","actividadLaboral": "","coberturaSocial": "No","tratamientoAntibioticoHospitalizado": "1","embarazo": "No"},"seccion4": {"cultivos": "6"},"seccion5": {"toleranciaGlucosa": "Realizada","toleranciaGlucosaRealizada": "Normal","vitaminaD": "","vitaminaDRealizada": "","inmunoglobulina": "","inmunoglobulinaRealizada": ""},"seccion6": {"actividadDeportiva": ""}}]}}, { upsert: true } );</v>
      </c>
    </row>
    <row r="158" spans="1:27" x14ac:dyDescent="0.3">
      <c r="A158" t="s">
        <v>696</v>
      </c>
      <c r="B158">
        <v>188</v>
      </c>
      <c r="C158">
        <v>2012</v>
      </c>
      <c r="D158" s="5">
        <v>41212</v>
      </c>
      <c r="E158" s="5" t="str">
        <f t="shared" si="12"/>
        <v>2012-10-30</v>
      </c>
      <c r="F158" t="s">
        <v>1962</v>
      </c>
      <c r="G158" t="s">
        <v>35</v>
      </c>
      <c r="L158" t="s">
        <v>35</v>
      </c>
      <c r="M158" t="s">
        <v>37</v>
      </c>
      <c r="N158" t="s">
        <v>35</v>
      </c>
      <c r="O158" t="s">
        <v>49</v>
      </c>
      <c r="P158" t="s">
        <v>261</v>
      </c>
      <c r="Q158" t="s">
        <v>34</v>
      </c>
      <c r="R158" t="s">
        <v>118</v>
      </c>
      <c r="S158" t="s">
        <v>256</v>
      </c>
      <c r="T158" t="s">
        <v>261</v>
      </c>
      <c r="U158" t="s">
        <v>40</v>
      </c>
      <c r="V158" t="s">
        <v>256</v>
      </c>
      <c r="W158" t="str">
        <f t="shared" si="13"/>
        <v>db.pacientes.updateOne({"_id":ObjectId('61e34254ec4ec02e84f5dbfe')},{ $set: { "seguimientos": [{"id": "2012","seccion1": {"fechaSeguimiento": "2012-10-30","institucion": "HOSPITAL de PEDIATRÍA Juan P. Garrahan",</v>
      </c>
      <c r="X158" t="str">
        <f t="shared" si="14"/>
        <v>"fallecimiento": "No","fechaFallecimiento": "","causaFallecimiento": "","nivelEducativo": "","actividadLaboral": "","coberturaSocial": "No","tratamientoAntibioticoHospitalizado": "2","embarazo": "No"},</v>
      </c>
      <c r="Y158" t="str">
        <f t="shared" si="15"/>
        <v>"seccion4": {"cultivos": "4"},"seccion5": {"toleranciaGlucosa": "Realizada","toleranciaGlucosaRealizada": "Normal","vitaminaD": "No realizada","vitaminaDRealizada": "","inmunoglobulina": "Realizada",</v>
      </c>
      <c r="Z158" t="str">
        <f t="shared" si="16"/>
        <v>"inmunoglobulinaRealizada": "&lt; 500"},"seccion6": {"actividadDeportiva": ""}}]}}, { upsert: true } );</v>
      </c>
      <c r="AA158" t="str">
        <f t="shared" si="17"/>
        <v>db.pacientes.updateOne({"_id":ObjectId('61e34254ec4ec02e84f5dbfe')},{ $set: { "seguimientos": [{"id": "2012","seccion1": {"fechaSeguimiento": "2012-10-30","institucion": "HOSPITAL de PEDIATRÍA Juan P. Garrahan","fallecimiento": "No","fechaFallecimiento": "","causaFallecimiento": "","nivelEducativo": "","actividadLaboral": "","coberturaSocial": "No","tratamientoAntibioticoHospitalizado": "2","embarazo": "No"},"seccion4": {"cultivos": "4"},"seccion5": {"toleranciaGlucosa": "Realizada","toleranciaGlucosaRealizada": "Normal","vitaminaD": "No realizada","vitaminaDRealizada": "","inmunoglobulina": "Realizada","inmunoglobulinaRealizada": "&lt; 500"},"seccion6": {"actividadDeportiva": ""}}]}}, { upsert: true } );</v>
      </c>
    </row>
    <row r="159" spans="1:27" x14ac:dyDescent="0.3">
      <c r="A159" t="s">
        <v>696</v>
      </c>
      <c r="B159">
        <v>188</v>
      </c>
      <c r="C159">
        <v>2013</v>
      </c>
      <c r="D159" s="5">
        <v>41607</v>
      </c>
      <c r="E159" s="5" t="str">
        <f t="shared" si="12"/>
        <v>2013-11-29</v>
      </c>
      <c r="F159" t="s">
        <v>1962</v>
      </c>
      <c r="G159" t="s">
        <v>35</v>
      </c>
      <c r="L159" t="s">
        <v>35</v>
      </c>
      <c r="M159" t="s">
        <v>45</v>
      </c>
      <c r="N159" t="s">
        <v>35</v>
      </c>
      <c r="O159" t="s">
        <v>73</v>
      </c>
      <c r="P159" t="s">
        <v>261</v>
      </c>
      <c r="Q159" t="s">
        <v>34</v>
      </c>
      <c r="R159" t="s">
        <v>118</v>
      </c>
      <c r="S159" t="s">
        <v>256</v>
      </c>
      <c r="T159" t="s">
        <v>261</v>
      </c>
      <c r="U159" t="s">
        <v>40</v>
      </c>
      <c r="V159" t="s">
        <v>256</v>
      </c>
      <c r="W159" t="str">
        <f t="shared" si="13"/>
        <v>db.pacientes.updateOne({"_id":ObjectId('61e34254ec4ec02e84f5dbfe')},{ $set: { "seguimientos": [{"id": "2013","seccion1": {"fechaSeguimiento": "2013-11-29","institucion": "HOSPITAL de PEDIATRÍA Juan P. Garrahan",</v>
      </c>
      <c r="X159" t="str">
        <f t="shared" si="14"/>
        <v>"fallecimiento": "No","fechaFallecimiento": "","causaFallecimiento": "","nivelEducativo": "","actividadLaboral": "","coberturaSocial": "No","tratamientoAntibioticoHospitalizado": "1","embarazo": "No"},</v>
      </c>
      <c r="Y159" t="str">
        <f t="shared" si="15"/>
        <v>"seccion4": {"cultivos": "7"},"seccion5": {"toleranciaGlucosa": "Realizada","toleranciaGlucosaRealizada": "Normal","vitaminaD": "No realizada","vitaminaDRealizada": "","inmunoglobulina": "Realizada",</v>
      </c>
      <c r="Z159" t="str">
        <f t="shared" si="16"/>
        <v>"inmunoglobulinaRealizada": "&lt; 500"},"seccion6": {"actividadDeportiva": ""}}]}}, { upsert: true } );</v>
      </c>
      <c r="AA159" t="str">
        <f t="shared" si="17"/>
        <v>db.pacientes.updateOne({"_id":ObjectId('61e34254ec4ec02e84f5dbfe')},{ $set: { "seguimientos": [{"id": "2013","seccion1": {"fechaSeguimiento": "2013-11-29","institucion": "HOSPITAL de PEDIATRÍA Juan P. Garrahan","fallecimiento": "No","fechaFallecimiento": "","causaFallecimiento": "","nivelEducativo": "","actividadLaboral": "","coberturaSocial": "No","tratamientoAntibioticoHospitalizado": "1","embarazo": "No"},"seccion4": {"cultivos": "7"},"seccion5": {"toleranciaGlucosa": "Realizada","toleranciaGlucosaRealizada": "Normal","vitaminaD": "No realizada","vitaminaDRealizada": "","inmunoglobulina": "Realizada","inmunoglobulinaRealizada": "&lt; 500"},"seccion6": {"actividadDeportiva": ""}}]}}, { upsert: true } );</v>
      </c>
    </row>
    <row r="160" spans="1:27" x14ac:dyDescent="0.3">
      <c r="A160" t="s">
        <v>696</v>
      </c>
      <c r="B160">
        <v>188</v>
      </c>
      <c r="C160">
        <v>2014</v>
      </c>
      <c r="D160" s="5">
        <v>41969</v>
      </c>
      <c r="E160" s="5" t="str">
        <f t="shared" si="12"/>
        <v>2014-11-26</v>
      </c>
      <c r="F160" t="s">
        <v>1962</v>
      </c>
      <c r="G160" t="s">
        <v>35</v>
      </c>
      <c r="L160" t="s">
        <v>35</v>
      </c>
      <c r="M160" t="s">
        <v>37</v>
      </c>
      <c r="N160" t="s">
        <v>35</v>
      </c>
      <c r="O160" t="s">
        <v>48</v>
      </c>
      <c r="P160" t="s">
        <v>261</v>
      </c>
      <c r="Q160" t="s">
        <v>34</v>
      </c>
      <c r="R160" t="s">
        <v>118</v>
      </c>
      <c r="S160" t="s">
        <v>256</v>
      </c>
      <c r="T160" t="s">
        <v>261</v>
      </c>
      <c r="U160" t="s">
        <v>40</v>
      </c>
      <c r="V160" t="s">
        <v>256</v>
      </c>
      <c r="W160" t="str">
        <f t="shared" si="13"/>
        <v>db.pacientes.updateOne({"_id":ObjectId('61e34254ec4ec02e84f5dbfe')},{ $set: { "seguimientos": [{"id": "2014","seccion1": {"fechaSeguimiento": "2014-11-26","institucion": "HOSPITAL de PEDIATRÍA Juan P. Garrahan",</v>
      </c>
      <c r="X160" t="str">
        <f t="shared" si="14"/>
        <v>"fallecimiento": "No","fechaFallecimiento": "","causaFallecimiento": "","nivelEducativo": "","actividadLaboral": "","coberturaSocial": "No","tratamientoAntibioticoHospitalizado": "2","embarazo": "No"},</v>
      </c>
      <c r="Y160" t="str">
        <f t="shared" si="15"/>
        <v>"seccion4": {"cultivos": "5"},"seccion5": {"toleranciaGlucosa": "Realizada","toleranciaGlucosaRealizada": "Normal","vitaminaD": "No realizada","vitaminaDRealizada": "","inmunoglobulina": "Realizada",</v>
      </c>
      <c r="Z160" t="str">
        <f t="shared" si="16"/>
        <v>"inmunoglobulinaRealizada": "&lt; 500"},"seccion6": {"actividadDeportiva": ""}}]}}, { upsert: true } );</v>
      </c>
      <c r="AA160" t="str">
        <f t="shared" si="17"/>
        <v>db.pacientes.updateOne({"_id":ObjectId('61e34254ec4ec02e84f5dbfe')},{ $set: { "seguimientos": [{"id": "2014","seccion1": {"fechaSeguimiento": "2014-11-26","institucion": "HOSPITAL de PEDIATRÍA Juan P. Garrahan","fallecimiento": "No","fechaFallecimiento": "","causaFallecimiento": "","nivelEducativo": "","actividadLaboral": "","coberturaSocial": "No","tratamientoAntibioticoHospitalizado": "2","embarazo": "No"},"seccion4": {"cultivos": "5"},"seccion5": {"toleranciaGlucosa": "Realizada","toleranciaGlucosaRealizada": "Normal","vitaminaD": "No realizada","vitaminaDRealizada": "","inmunoglobulina": "Realizada","inmunoglobulinaRealizada": "&lt; 500"},"seccion6": {"actividadDeportiva": ""}}]}}, { upsert: true } );</v>
      </c>
    </row>
    <row r="161" spans="1:27" x14ac:dyDescent="0.3">
      <c r="A161" t="s">
        <v>696</v>
      </c>
      <c r="B161">
        <v>188</v>
      </c>
      <c r="C161">
        <v>2015</v>
      </c>
      <c r="D161" s="5">
        <v>42349</v>
      </c>
      <c r="E161" s="5" t="str">
        <f t="shared" si="12"/>
        <v>2015-12-11</v>
      </c>
      <c r="F161" t="s">
        <v>1962</v>
      </c>
      <c r="G161" t="s">
        <v>35</v>
      </c>
      <c r="L161" t="s">
        <v>35</v>
      </c>
      <c r="M161" t="s">
        <v>37</v>
      </c>
      <c r="N161" t="s">
        <v>35</v>
      </c>
      <c r="O161" t="s">
        <v>41</v>
      </c>
      <c r="P161" t="s">
        <v>261</v>
      </c>
      <c r="Q161" t="s">
        <v>34</v>
      </c>
      <c r="R161" t="s">
        <v>256</v>
      </c>
      <c r="S161" t="s">
        <v>256</v>
      </c>
      <c r="T161" t="s">
        <v>261</v>
      </c>
      <c r="U161" t="s">
        <v>40</v>
      </c>
      <c r="V161" t="s">
        <v>256</v>
      </c>
      <c r="W161" t="str">
        <f t="shared" si="13"/>
        <v>db.pacientes.updateOne({"_id":ObjectId('61e34254ec4ec02e84f5dbfe')},{ $set: { "seguimientos": [{"id": "2015","seccion1": {"fechaSeguimiento": "2015-12-11","institucion": "HOSPITAL de PEDIATRÍA Juan P. Garrahan",</v>
      </c>
      <c r="X161" t="str">
        <f t="shared" si="14"/>
        <v>"fallecimiento": "No","fechaFallecimiento": "","causaFallecimiento": "","nivelEducativo": "","actividadLaboral": "","coberturaSocial": "No","tratamientoAntibioticoHospitalizado": "2","embarazo": "No"},</v>
      </c>
      <c r="Y161" t="str">
        <f t="shared" si="15"/>
        <v>"seccion4": {"cultivos": "6"},"seccion5": {"toleranciaGlucosa": "Realizada","toleranciaGlucosaRealizada": "Normal","vitaminaD": "","vitaminaDRealizada": "","inmunoglobulina": "Realizada",</v>
      </c>
      <c r="Z161" t="str">
        <f t="shared" si="16"/>
        <v>"inmunoglobulinaRealizada": "&lt; 500"},"seccion6": {"actividadDeportiva": ""}}]}}, { upsert: true } );</v>
      </c>
      <c r="AA161" t="str">
        <f t="shared" si="17"/>
        <v>db.pacientes.updateOne({"_id":ObjectId('61e34254ec4ec02e84f5dbfe')},{ $set: { "seguimientos": [{"id": "2015","seccion1": {"fechaSeguimiento": "2015-12-11","institucion": "HOSPITAL de PEDIATRÍA Juan P. Garrahan","fallecimiento": "No","fechaFallecimiento": "","causaFallecimiento": "","nivelEducativo": "","actividadLaboral": "","coberturaSocial": "No","tratamientoAntibioticoHospitalizado": "2","embarazo": "No"},"seccion4": {"cultivos": "6"},"seccion5": {"toleranciaGlucosa": "Realizada","toleranciaGlucosaRealizada": "Normal","vitaminaD": "","vitaminaDRealizada": "","inmunoglobulina": "Realizada","inmunoglobulinaRealizada": "&lt; 500"},"seccion6": {"actividadDeportiva": ""}}]}}, { upsert: true } );</v>
      </c>
    </row>
    <row r="162" spans="1:27" x14ac:dyDescent="0.3">
      <c r="A162" t="s">
        <v>697</v>
      </c>
      <c r="B162">
        <v>189</v>
      </c>
      <c r="C162">
        <v>2011</v>
      </c>
      <c r="D162" s="5">
        <v>40611</v>
      </c>
      <c r="E162" s="5" t="str">
        <f t="shared" si="12"/>
        <v>2011-3-9</v>
      </c>
      <c r="F162" t="s">
        <v>1962</v>
      </c>
      <c r="G162" t="s">
        <v>35</v>
      </c>
      <c r="J162" t="s">
        <v>61</v>
      </c>
      <c r="L162" t="s">
        <v>281</v>
      </c>
      <c r="N162" t="s">
        <v>35</v>
      </c>
      <c r="O162" t="s">
        <v>45</v>
      </c>
      <c r="P162" t="s">
        <v>261</v>
      </c>
      <c r="Q162" t="s">
        <v>34</v>
      </c>
      <c r="R162" t="s">
        <v>256</v>
      </c>
      <c r="S162" t="s">
        <v>256</v>
      </c>
      <c r="T162" t="s">
        <v>261</v>
      </c>
      <c r="U162" t="s">
        <v>40</v>
      </c>
      <c r="V162" t="s">
        <v>256</v>
      </c>
      <c r="W162" t="str">
        <f t="shared" si="13"/>
        <v>db.pacientes.updateOne({"_id":ObjectId('61e34254ec4ec02e84f5dbff')},{ $set: { "seguimientos": [{"id": "2011","seccion1": {"fechaSeguimiento": "2011-3-9","institucion": "HOSPITAL de PEDIATRÍA Juan P. Garrahan",</v>
      </c>
      <c r="X162" t="str">
        <f t="shared" si="14"/>
        <v>"fallecimiento": "No","fechaFallecimiento": "","causaFallecimiento": "","nivelEducativo": "Secundaria incompleta","actividadLaboral": "","coberturaSocial": "Sí","tratamientoAntibioticoHospitalizado": "","embarazo": "No"},</v>
      </c>
      <c r="Y162" t="str">
        <f t="shared" si="15"/>
        <v>"seccion4": {"cultivos": "1"},"seccion5": {"toleranciaGlucosa": "Realizada","toleranciaGlucosaRealizada": "Normal","vitaminaD": "","vitaminaDRealizada": "","inmunoglobulina": "Realizada",</v>
      </c>
      <c r="Z162" t="str">
        <f t="shared" si="16"/>
        <v>"inmunoglobulinaRealizada": "&lt; 500"},"seccion6": {"actividadDeportiva": ""}}]}}, { upsert: true } );</v>
      </c>
      <c r="AA162" t="str">
        <f t="shared" si="17"/>
        <v>db.pacientes.updateOne({"_id":ObjectId('61e34254ec4ec02e84f5dbff')},{ $set: { "seguimientos": [{"id": "2011","seccion1": {"fechaSeguimiento": "2011-3-9","institucion": "HOSPITAL de PEDIATRÍA Juan P. Garrahan","fallecimiento": "No","fechaFallecimiento": "","causaFallecimiento": "","nivelEducativo": "Secundaria incompleta","actividadLaboral": "","coberturaSocial": "Sí","tratamientoAntibioticoHospitalizado": "","embarazo": "No"},"seccion4": {"cultivos": "1"},"seccion5": {"toleranciaGlucosa": "Realizada","toleranciaGlucosaRealizada": "Normal","vitaminaD": "","vitaminaDRealizada": "","inmunoglobulina": "Realizada","inmunoglobulinaRealizada": "&lt; 500"},"seccion6": {"actividadDeportiva": ""}}]}}, { upsert: true } );</v>
      </c>
    </row>
    <row r="163" spans="1:27" x14ac:dyDescent="0.3">
      <c r="A163" t="s">
        <v>698</v>
      </c>
      <c r="B163">
        <v>190</v>
      </c>
      <c r="C163">
        <v>2010</v>
      </c>
      <c r="D163" s="5">
        <v>40483</v>
      </c>
      <c r="E163" s="5" t="str">
        <f t="shared" si="12"/>
        <v>2010-11-1</v>
      </c>
      <c r="F163" t="s">
        <v>1962</v>
      </c>
      <c r="G163" t="s">
        <v>35</v>
      </c>
      <c r="J163" t="s">
        <v>38</v>
      </c>
      <c r="L163" t="s">
        <v>281</v>
      </c>
      <c r="N163" t="s">
        <v>35</v>
      </c>
      <c r="O163" t="s">
        <v>37</v>
      </c>
      <c r="P163" t="s">
        <v>118</v>
      </c>
      <c r="Q163" t="s">
        <v>256</v>
      </c>
      <c r="R163" t="s">
        <v>256</v>
      </c>
      <c r="S163" t="s">
        <v>256</v>
      </c>
      <c r="T163" t="s">
        <v>256</v>
      </c>
      <c r="U163" t="s">
        <v>256</v>
      </c>
      <c r="V163" t="s">
        <v>256</v>
      </c>
      <c r="W163" t="str">
        <f t="shared" si="13"/>
        <v>db.pacientes.updateOne({"_id":ObjectId('61e34254ec4ec02e84f5dc00')},{ $set: { "seguimientos": [{"id": "2010","seccion1": {"fechaSeguimiento": "2010-11-1","institucion": "HOSPITAL de PEDIATRÍA Juan P. Garrahan",</v>
      </c>
      <c r="X163" t="str">
        <f t="shared" si="14"/>
        <v>"fallecimiento": "No","fechaFallecimiento": "","causaFallecimiento": "","nivelEducativo": "Primaria incompleta","actividadLaboral": "","coberturaSocial": "Sí","tratamientoAntibioticoHospitalizado": "","embarazo": "No"},</v>
      </c>
      <c r="Y163" t="str">
        <f t="shared" si="15"/>
        <v>"seccion4": {"cultivos": "2"},"seccion5": {"toleranciaGlucosa": "No realizada","toleranciaGlucosaRealizada": "","vitaminaD": "","vitaminaDRealizada": "","inmunoglobulina": "",</v>
      </c>
      <c r="Z163" t="str">
        <f t="shared" si="16"/>
        <v>"inmunoglobulinaRealizada": ""},"seccion6": {"actividadDeportiva": ""}}]}}, { upsert: true } );</v>
      </c>
      <c r="AA163" t="str">
        <f t="shared" si="17"/>
        <v>db.pacientes.updateOne({"_id":ObjectId('61e34254ec4ec02e84f5dc00')},{ $set: { "seguimientos": [{"id": "2010","seccion1": {"fechaSeguimiento": "2010-11-1","institucion": "HOSPITAL de PEDIATRÍA Juan P. Garrahan","fallecimiento": "No","fechaFallecimiento": "","causaFallecimiento": "","nivelEducativo": "Primaria incompleta","actividadLaboral": "","coberturaSocial": "Sí","tratamientoAntibioticoHospitalizado": "","embarazo": "No"},"seccion4": {"cultivos": "2"},"seccion5":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164" spans="1:27" x14ac:dyDescent="0.3">
      <c r="A164" t="s">
        <v>699</v>
      </c>
      <c r="B164">
        <v>191</v>
      </c>
      <c r="C164">
        <v>2011</v>
      </c>
      <c r="D164" s="5">
        <v>40871</v>
      </c>
      <c r="E164" s="5" t="str">
        <f t="shared" si="12"/>
        <v>2011-11-24</v>
      </c>
      <c r="F164" t="s">
        <v>1962</v>
      </c>
      <c r="G164" t="s">
        <v>35</v>
      </c>
      <c r="J164" t="s">
        <v>38</v>
      </c>
      <c r="L164" t="s">
        <v>281</v>
      </c>
      <c r="N164" t="s">
        <v>35</v>
      </c>
      <c r="O164" t="s">
        <v>48</v>
      </c>
      <c r="P164" t="s">
        <v>261</v>
      </c>
      <c r="Q164" t="s">
        <v>34</v>
      </c>
      <c r="R164" t="s">
        <v>256</v>
      </c>
      <c r="S164" t="s">
        <v>256</v>
      </c>
      <c r="T164" t="s">
        <v>256</v>
      </c>
      <c r="U164" t="s">
        <v>256</v>
      </c>
      <c r="V164" t="s">
        <v>256</v>
      </c>
      <c r="W164" t="str">
        <f t="shared" si="13"/>
        <v>db.pacientes.updateOne({"_id":ObjectId('61e34254ec4ec02e84f5dc01')},{ $set: { "seguimientos": [{"id": "2011","seccion1": {"fechaSeguimiento": "2011-11-24","institucion": "HOSPITAL de PEDIATRÍA Juan P. Garrahan",</v>
      </c>
      <c r="X164" t="str">
        <f t="shared" si="14"/>
        <v>"fallecimiento": "No","fechaFallecimiento": "","causaFallecimiento": "","nivelEducativo": "Primaria incompleta","actividadLaboral": "","coberturaSocial": "Sí","tratamientoAntibioticoHospitalizado": "","embarazo": "No"},</v>
      </c>
      <c r="Y164" t="str">
        <f t="shared" si="15"/>
        <v>"seccion4": {"cultivos": "5"},"seccion5": {"toleranciaGlucosa": "Realizada","toleranciaGlucosaRealizada": "Normal","vitaminaD": "","vitaminaDRealizada": "","inmunoglobulina": "",</v>
      </c>
      <c r="Z164" t="str">
        <f t="shared" si="16"/>
        <v>"inmunoglobulinaRealizada": ""},"seccion6": {"actividadDeportiva": ""}}]}}, { upsert: true } );</v>
      </c>
      <c r="AA164" t="str">
        <f t="shared" si="17"/>
        <v>db.pacientes.updateOne({"_id":ObjectId('61e34254ec4ec02e84f5dc01')},{ $set: { "seguimientos": [{"id": "2011","seccion1": {"fechaSeguimiento": "2011-11-24","institucion": "HOSPITAL de PEDIATRÍA Juan P. Garrahan","fallecimiento": "No","fechaFallecimiento": "","causaFallecimiento": "","nivelEducativo": "Primaria incompleta","actividadLaboral": "","coberturaSocial": "Sí","tratamientoAntibioticoHospitalizado": "","embarazo": "No"},"seccion4": {"cultivos": "5"},"seccion5": {"toleranciaGlucosa": "Realizada","toleranciaGlucosaRealizada": "Normal","vitaminaD": "","vitaminaDRealizada": "","inmunoglobulina": "","inmunoglobulinaRealizada": ""},"seccion6": {"actividadDeportiva": ""}}]}}, { upsert: true } );</v>
      </c>
    </row>
    <row r="165" spans="1:27" x14ac:dyDescent="0.3">
      <c r="A165" t="s">
        <v>699</v>
      </c>
      <c r="B165">
        <v>191</v>
      </c>
      <c r="C165">
        <v>2012</v>
      </c>
      <c r="D165" s="5">
        <v>41255</v>
      </c>
      <c r="E165" s="5" t="str">
        <f t="shared" si="12"/>
        <v>2012-12-12</v>
      </c>
      <c r="F165" t="s">
        <v>1962</v>
      </c>
      <c r="G165" t="s">
        <v>35</v>
      </c>
      <c r="L165" t="s">
        <v>281</v>
      </c>
      <c r="N165" t="s">
        <v>35</v>
      </c>
      <c r="O165" t="s">
        <v>37</v>
      </c>
      <c r="P165" t="s">
        <v>261</v>
      </c>
      <c r="Q165" t="s">
        <v>34</v>
      </c>
      <c r="R165" t="s">
        <v>261</v>
      </c>
      <c r="S165" t="s">
        <v>34</v>
      </c>
      <c r="T165" t="s">
        <v>261</v>
      </c>
      <c r="U165" t="s">
        <v>40</v>
      </c>
      <c r="V165" t="s">
        <v>281</v>
      </c>
      <c r="W165" t="str">
        <f t="shared" si="13"/>
        <v>db.pacientes.updateOne({"_id":ObjectId('61e34254ec4ec02e84f5dc01')},{ $set: { "seguimientos": [{"id": "2012","seccion1": {"fechaSeguimiento": "2012-12-12","institucion": "HOSPITAL de PEDIATRÍA Juan P. Garrahan",</v>
      </c>
      <c r="X165" t="str">
        <f t="shared" si="14"/>
        <v>"fallecimiento": "No","fechaFallecimiento": "","causaFallecimiento": "","nivelEducativo": "","actividadLaboral": "","coberturaSocial": "Sí","tratamientoAntibioticoHospitalizado": "","embarazo": "No"},</v>
      </c>
      <c r="Y165" t="str">
        <f t="shared" si="15"/>
        <v>"seccion4": {"cultivos": "2"},"seccion5": {"toleranciaGlucosa": "Realizada","toleranciaGlucosaRealizada": "Normal","vitaminaD": "Realizada","vitaminaDRealizada": "Normal","inmunoglobulina": "Realizada",</v>
      </c>
      <c r="Z165" t="str">
        <f t="shared" si="16"/>
        <v>"inmunoglobulinaRealizada": "&lt; 500"},"seccion6": {"actividadDeportiva": "Sí"}}]}}, { upsert: true } );</v>
      </c>
      <c r="AA165" t="str">
        <f t="shared" si="17"/>
        <v>db.pacientes.updateOne({"_id":ObjectId('61e34254ec4ec02e84f5dc01')},{ $set: { "seguimientos": [{"id": "2012","seccion1": {"fechaSeguimiento": "2012-12-12","institucion": "HOSPITAL de PEDIATRÍA Juan P. Garrahan","fallecimiento": "No","fechaFallecimiento": "","causaFallecimiento": "","nivelEducativo": "","actividadLaboral": "","coberturaSocial": "Sí","tratamientoAntibioticoHospitalizado": "","embarazo": "No"},"seccion4": {"cultivos": "2"},"seccion5": {"toleranciaGlucosa": "Realizada","toleranciaGlucosaRealizada": "Normal","vitaminaD": "Realizada","vitaminaDRealizada": "Normal","inmunoglobulina": "Realizada","inmunoglobulinaRealizada": "&lt; 500"},"seccion6": {"actividadDeportiva": "Sí"}}]}}, { upsert: true } );</v>
      </c>
    </row>
    <row r="166" spans="1:27" x14ac:dyDescent="0.3">
      <c r="A166" t="s">
        <v>699</v>
      </c>
      <c r="B166">
        <v>191</v>
      </c>
      <c r="C166">
        <v>2013</v>
      </c>
      <c r="D166" s="5">
        <v>41627</v>
      </c>
      <c r="E166" s="5" t="str">
        <f t="shared" si="12"/>
        <v>2013-12-19</v>
      </c>
      <c r="F166" t="s">
        <v>1962</v>
      </c>
      <c r="G166" t="s">
        <v>35</v>
      </c>
      <c r="L166" t="s">
        <v>281</v>
      </c>
      <c r="N166" t="s">
        <v>35</v>
      </c>
      <c r="O166" t="s">
        <v>46</v>
      </c>
      <c r="P166" t="s">
        <v>261</v>
      </c>
      <c r="Q166" t="s">
        <v>34</v>
      </c>
      <c r="R166" t="s">
        <v>118</v>
      </c>
      <c r="S166" t="s">
        <v>256</v>
      </c>
      <c r="T166" t="s">
        <v>261</v>
      </c>
      <c r="U166" t="s">
        <v>40</v>
      </c>
      <c r="V166" t="s">
        <v>281</v>
      </c>
      <c r="W166" t="str">
        <f t="shared" si="13"/>
        <v>db.pacientes.updateOne({"_id":ObjectId('61e34254ec4ec02e84f5dc01')},{ $set: { "seguimientos": [{"id": "2013","seccion1": {"fechaSeguimiento": "2013-12-19","institucion": "HOSPITAL de PEDIATRÍA Juan P. Garrahan",</v>
      </c>
      <c r="X166" t="str">
        <f t="shared" si="14"/>
        <v>"fallecimiento": "No","fechaFallecimiento": "","causaFallecimiento": "","nivelEducativo": "","actividadLaboral": "","coberturaSocial": "Sí","tratamientoAntibioticoHospitalizado": "","embarazo": "No"},</v>
      </c>
      <c r="Y166" t="str">
        <f t="shared" si="15"/>
        <v>"seccion4": {"cultivos": "3"},"seccion5": {"toleranciaGlucosa": "Realizada","toleranciaGlucosaRealizada": "Normal","vitaminaD": "No realizada","vitaminaDRealizada": "","inmunoglobulina": "Realizada",</v>
      </c>
      <c r="Z166" t="str">
        <f t="shared" si="16"/>
        <v>"inmunoglobulinaRealizada": "&lt; 500"},"seccion6": {"actividadDeportiva": "Sí"}}]}}, { upsert: true } );</v>
      </c>
      <c r="AA166" t="str">
        <f t="shared" si="17"/>
        <v>db.pacientes.updateOne({"_id":ObjectId('61e34254ec4ec02e84f5dc01')},{ $set: { "seguimientos": [{"id": "2013","seccion1": {"fechaSeguimiento": "2013-12-19","institucion": "HOSPITAL de PEDIATRÍA Juan P. Garrahan","fallecimiento": "No","fechaFallecimiento": "","causaFallecimiento": "","nivelEducativo": "","actividadLaboral": "","coberturaSocial": "Sí","tratamientoAntibioticoHospitalizado": "","embarazo": "No"},"seccion4": {"cultivos": "3"},"seccion5": {"toleranciaGlucosa": "Realizada","toleranciaGlucosaRealizada": "Normal","vitaminaD": "No realizada","vitaminaDRealizada": "","inmunoglobulina": "Realizada","inmunoglobulinaRealizada": "&lt; 500"},"seccion6": {"actividadDeportiva": "Sí"}}]}}, { upsert: true } );</v>
      </c>
    </row>
    <row r="167" spans="1:27" x14ac:dyDescent="0.3">
      <c r="A167" t="s">
        <v>699</v>
      </c>
      <c r="B167">
        <v>191</v>
      </c>
      <c r="C167">
        <v>2014</v>
      </c>
      <c r="D167" s="5">
        <v>41754</v>
      </c>
      <c r="E167" s="5" t="str">
        <f t="shared" si="12"/>
        <v>2014-4-25</v>
      </c>
      <c r="F167" t="s">
        <v>1962</v>
      </c>
      <c r="G167" t="s">
        <v>35</v>
      </c>
      <c r="L167" t="s">
        <v>281</v>
      </c>
      <c r="N167" t="s">
        <v>35</v>
      </c>
      <c r="O167" t="s">
        <v>37</v>
      </c>
      <c r="P167" t="s">
        <v>261</v>
      </c>
      <c r="Q167" t="s">
        <v>34</v>
      </c>
      <c r="R167" t="s">
        <v>261</v>
      </c>
      <c r="S167" t="s">
        <v>34</v>
      </c>
      <c r="T167" t="s">
        <v>261</v>
      </c>
      <c r="U167" t="s">
        <v>40</v>
      </c>
      <c r="V167" t="s">
        <v>281</v>
      </c>
      <c r="W167" t="str">
        <f t="shared" si="13"/>
        <v>db.pacientes.updateOne({"_id":ObjectId('61e34254ec4ec02e84f5dc01')},{ $set: { "seguimientos": [{"id": "2014","seccion1": {"fechaSeguimiento": "2014-4-25","institucion": "HOSPITAL de PEDIATRÍA Juan P. Garrahan",</v>
      </c>
      <c r="X167" t="str">
        <f t="shared" si="14"/>
        <v>"fallecimiento": "No","fechaFallecimiento": "","causaFallecimiento": "","nivelEducativo": "","actividadLaboral": "","coberturaSocial": "Sí","tratamientoAntibioticoHospitalizado": "","embarazo": "No"},</v>
      </c>
      <c r="Y167" t="str">
        <f t="shared" si="15"/>
        <v>"seccion4": {"cultivos": "2"},"seccion5": {"toleranciaGlucosa": "Realizada","toleranciaGlucosaRealizada": "Normal","vitaminaD": "Realizada","vitaminaDRealizada": "Normal","inmunoglobulina": "Realizada",</v>
      </c>
      <c r="Z167" t="str">
        <f t="shared" si="16"/>
        <v>"inmunoglobulinaRealizada": "&lt; 500"},"seccion6": {"actividadDeportiva": "Sí"}}]}}, { upsert: true } );</v>
      </c>
      <c r="AA167" t="str">
        <f t="shared" si="17"/>
        <v>db.pacientes.updateOne({"_id":ObjectId('61e34254ec4ec02e84f5dc01')},{ $set: { "seguimientos": [{"id": "2014","seccion1": {"fechaSeguimiento": "2014-4-25","institucion": "HOSPITAL de PEDIATRÍA Juan P. Garrahan","fallecimiento": "No","fechaFallecimiento": "","causaFallecimiento": "","nivelEducativo": "","actividadLaboral": "","coberturaSocial": "Sí","tratamientoAntibioticoHospitalizado": "","embarazo": "No"},"seccion4": {"cultivos": "2"},"seccion5": {"toleranciaGlucosa": "Realizada","toleranciaGlucosaRealizada": "Normal","vitaminaD": "Realizada","vitaminaDRealizada": "Normal","inmunoglobulina": "Realizada","inmunoglobulinaRealizada": "&lt; 500"},"seccion6": {"actividadDeportiva": "Sí"}}]}}, { upsert: true } );</v>
      </c>
    </row>
    <row r="168" spans="1:27" x14ac:dyDescent="0.3">
      <c r="A168" t="s">
        <v>700</v>
      </c>
      <c r="B168">
        <v>192</v>
      </c>
      <c r="C168">
        <v>2010</v>
      </c>
      <c r="D168" s="5">
        <v>40532</v>
      </c>
      <c r="E168" s="5" t="str">
        <f t="shared" si="12"/>
        <v>2010-12-20</v>
      </c>
      <c r="F168" t="s">
        <v>1962</v>
      </c>
      <c r="G168" t="s">
        <v>35</v>
      </c>
      <c r="J168" t="s">
        <v>63</v>
      </c>
      <c r="K168" t="s">
        <v>53</v>
      </c>
      <c r="L168" t="s">
        <v>281</v>
      </c>
      <c r="N168" t="s">
        <v>35</v>
      </c>
      <c r="O168" t="s">
        <v>41</v>
      </c>
      <c r="P168" t="s">
        <v>261</v>
      </c>
      <c r="Q168" t="s">
        <v>34</v>
      </c>
      <c r="R168" t="s">
        <v>256</v>
      </c>
      <c r="S168" t="s">
        <v>256</v>
      </c>
      <c r="T168" t="s">
        <v>256</v>
      </c>
      <c r="U168" t="s">
        <v>256</v>
      </c>
      <c r="V168" t="s">
        <v>256</v>
      </c>
      <c r="W168" t="str">
        <f t="shared" si="13"/>
        <v>db.pacientes.updateOne({"_id":ObjectId('61e34254ec4ec02e84f5dc02')},{ $set: { "seguimientos": [{"id": "2010","seccion1": {"fechaSeguimiento": "2010-12-20","institucion": "HOSPITAL de PEDIATRÍA Juan P. Garrahan",</v>
      </c>
      <c r="X168" t="str">
        <f t="shared" si="14"/>
        <v>"fallecimiento": "No","fechaFallecimiento": "","causaFallecimiento": "","nivelEducativo": "Secundaria completa","actividadLaboral": "Trabaja, parcial","coberturaSocial": "Sí","tratamientoAntibioticoHospitalizado": "","embarazo": "No"},</v>
      </c>
      <c r="Y168" t="str">
        <f t="shared" si="15"/>
        <v>"seccion4": {"cultivos": "6"},"seccion5": {"toleranciaGlucosa": "Realizada","toleranciaGlucosaRealizada": "Normal","vitaminaD": "","vitaminaDRealizada": "","inmunoglobulina": "",</v>
      </c>
      <c r="Z168" t="str">
        <f t="shared" si="16"/>
        <v>"inmunoglobulinaRealizada": ""},"seccion6": {"actividadDeportiva": ""}}]}}, { upsert: true } );</v>
      </c>
      <c r="AA168" t="str">
        <f t="shared" si="17"/>
        <v>db.pacientes.updateOne({"_id":ObjectId('61e34254ec4ec02e84f5dc02')},{ $set: { "seguimientos": [{"id": "2010","seccion1": {"fechaSeguimiento": "2010-12-20","institucion": "HOSPITAL de PEDIATRÍA Juan P. Garrahan","fallecimiento": "No","fechaFallecimiento": "","causaFallecimiento": "","nivelEducativo": "Secundaria completa","actividadLaboral": "Trabaja, parcial","coberturaSocial": "Sí","tratamientoAntibioticoHospitalizado": "","embarazo": "No"},"seccion4": {"cultivos": "6"},"seccion5": {"toleranciaGlucosa": "Realizada","toleranciaGlucosaRealizada": "Normal","vitaminaD": "","vitaminaDRealizada": "","inmunoglobulina": "","inmunoglobulinaRealizada": ""},"seccion6": {"actividadDeportiva": ""}}]}}, { upsert: true } );</v>
      </c>
    </row>
    <row r="169" spans="1:27" x14ac:dyDescent="0.3">
      <c r="A169" t="s">
        <v>700</v>
      </c>
      <c r="B169">
        <v>192</v>
      </c>
      <c r="C169">
        <v>2012</v>
      </c>
      <c r="D169" s="5">
        <v>41246</v>
      </c>
      <c r="E169" s="5" t="str">
        <f t="shared" si="12"/>
        <v>2012-12-3</v>
      </c>
      <c r="F169" t="s">
        <v>1962</v>
      </c>
      <c r="G169" t="s">
        <v>35</v>
      </c>
      <c r="L169" t="s">
        <v>281</v>
      </c>
      <c r="M169" t="s">
        <v>45</v>
      </c>
      <c r="N169" t="s">
        <v>35</v>
      </c>
      <c r="O169" t="s">
        <v>48</v>
      </c>
      <c r="P169" t="s">
        <v>261</v>
      </c>
      <c r="Q169" t="s">
        <v>34</v>
      </c>
      <c r="R169" t="s">
        <v>118</v>
      </c>
      <c r="S169" t="s">
        <v>256</v>
      </c>
      <c r="T169" t="s">
        <v>261</v>
      </c>
      <c r="U169" t="s">
        <v>40</v>
      </c>
      <c r="V169" t="s">
        <v>256</v>
      </c>
      <c r="W169" t="str">
        <f t="shared" si="13"/>
        <v>db.pacientes.updateOne({"_id":ObjectId('61e34254ec4ec02e84f5dc02')},{ $set: { "seguimientos": [{"id": "2012","seccion1": {"fechaSeguimiento": "2012-12-3","institucion": "HOSPITAL de PEDIATRÍA Juan P. Garrahan",</v>
      </c>
      <c r="X169" t="str">
        <f t="shared" si="14"/>
        <v>"fallecimiento": "No","fechaFallecimiento": "","causaFallecimiento": "","nivelEducativo": "","actividadLaboral": "","coberturaSocial": "Sí","tratamientoAntibioticoHospitalizado": "1","embarazo": "No"},</v>
      </c>
      <c r="Y169" t="str">
        <f t="shared" si="15"/>
        <v>"seccion4": {"cultivos": "5"},"seccion5": {"toleranciaGlucosa": "Realizada","toleranciaGlucosaRealizada": "Normal","vitaminaD": "No realizada","vitaminaDRealizada": "","inmunoglobulina": "Realizada",</v>
      </c>
      <c r="Z169" t="str">
        <f t="shared" si="16"/>
        <v>"inmunoglobulinaRealizada": "&lt; 500"},"seccion6": {"actividadDeportiva": ""}}]}}, { upsert: true } );</v>
      </c>
      <c r="AA169" t="str">
        <f t="shared" si="17"/>
        <v>db.pacientes.updateOne({"_id":ObjectId('61e34254ec4ec02e84f5dc02')},{ $set: { "seguimientos": [{"id": "2012","seccion1": {"fechaSeguimiento": "2012-12-3","institucion": "HOSPITAL de PEDIATRÍA Juan P. Garrahan","fallecimiento": "No","fechaFallecimiento": "","causaFallecimiento": "","nivelEducativo": "","actividadLaboral": "","coberturaSocial": "Sí","tratamientoAntibioticoHospitalizado": "1","embarazo": "No"},"seccion4": {"cultivos": "5"},"seccion5": {"toleranciaGlucosa": "Realizada","toleranciaGlucosaRealizada": "Normal","vitaminaD": "No realizada","vitaminaDRealizada": "","inmunoglobulina": "Realizada","inmunoglobulinaRealizada": "&lt; 500"},"seccion6": {"actividadDeportiva": ""}}]}}, { upsert: true } );</v>
      </c>
    </row>
    <row r="170" spans="1:27" x14ac:dyDescent="0.3">
      <c r="A170" t="s">
        <v>700</v>
      </c>
      <c r="B170">
        <v>192</v>
      </c>
      <c r="C170">
        <v>2013</v>
      </c>
      <c r="D170" s="5">
        <v>41500</v>
      </c>
      <c r="E170" s="5" t="str">
        <f t="shared" si="12"/>
        <v>2013-8-14</v>
      </c>
      <c r="F170" t="s">
        <v>1962</v>
      </c>
      <c r="G170" t="s">
        <v>35</v>
      </c>
      <c r="L170" t="s">
        <v>281</v>
      </c>
      <c r="M170" t="s">
        <v>45</v>
      </c>
      <c r="N170" t="s">
        <v>35</v>
      </c>
      <c r="O170" t="s">
        <v>73</v>
      </c>
      <c r="P170" t="s">
        <v>261</v>
      </c>
      <c r="Q170" t="s">
        <v>34</v>
      </c>
      <c r="R170" t="s">
        <v>118</v>
      </c>
      <c r="S170" t="s">
        <v>256</v>
      </c>
      <c r="T170" t="s">
        <v>261</v>
      </c>
      <c r="U170" t="s">
        <v>40</v>
      </c>
      <c r="V170" t="s">
        <v>256</v>
      </c>
      <c r="W170" t="str">
        <f t="shared" si="13"/>
        <v>db.pacientes.updateOne({"_id":ObjectId('61e34254ec4ec02e84f5dc02')},{ $set: { "seguimientos": [{"id": "2013","seccion1": {"fechaSeguimiento": "2013-8-14","institucion": "HOSPITAL de PEDIATRÍA Juan P. Garrahan",</v>
      </c>
      <c r="X170" t="str">
        <f t="shared" si="14"/>
        <v>"fallecimiento": "No","fechaFallecimiento": "","causaFallecimiento": "","nivelEducativo": "","actividadLaboral": "","coberturaSocial": "Sí","tratamientoAntibioticoHospitalizado": "1","embarazo": "No"},</v>
      </c>
      <c r="Y170" t="str">
        <f t="shared" si="15"/>
        <v>"seccion4": {"cultivos": "7"},"seccion5": {"toleranciaGlucosa": "Realizada","toleranciaGlucosaRealizada": "Normal","vitaminaD": "No realizada","vitaminaDRealizada": "","inmunoglobulina": "Realizada",</v>
      </c>
      <c r="Z170" t="str">
        <f t="shared" si="16"/>
        <v>"inmunoglobulinaRealizada": "&lt; 500"},"seccion6": {"actividadDeportiva": ""}}]}}, { upsert: true } );</v>
      </c>
      <c r="AA170" t="str">
        <f t="shared" si="17"/>
        <v>db.pacientes.updateOne({"_id":ObjectId('61e34254ec4ec02e84f5dc02')},{ $set: { "seguimientos": [{"id": "2013","seccion1": {"fechaSeguimiento": "2013-8-14","institucion": "HOSPITAL de PEDIATRÍA Juan P. Garrahan","fallecimiento": "No","fechaFallecimiento": "","causaFallecimiento": "","nivelEducativo": "","actividadLaboral": "","coberturaSocial": "Sí","tratamientoAntibioticoHospitalizado": "1","embarazo": "No"},"seccion4": {"cultivos": "7"},"seccion5": {"toleranciaGlucosa": "Realizada","toleranciaGlucosaRealizada": "Normal","vitaminaD": "No realizada","vitaminaDRealizada": "","inmunoglobulina": "Realizada","inmunoglobulinaRealizada": "&lt; 500"},"seccion6": {"actividadDeportiva": ""}}]}}, { upsert: true } );</v>
      </c>
    </row>
    <row r="171" spans="1:27" x14ac:dyDescent="0.3">
      <c r="A171" t="s">
        <v>700</v>
      </c>
      <c r="B171">
        <v>192</v>
      </c>
      <c r="C171">
        <v>2014</v>
      </c>
      <c r="D171" s="5">
        <v>41983</v>
      </c>
      <c r="E171" s="5" t="str">
        <f t="shared" si="12"/>
        <v>2014-12-10</v>
      </c>
      <c r="F171" t="s">
        <v>1962</v>
      </c>
      <c r="G171" t="s">
        <v>35</v>
      </c>
      <c r="L171" t="s">
        <v>281</v>
      </c>
      <c r="M171" t="s">
        <v>45</v>
      </c>
      <c r="N171" t="s">
        <v>35</v>
      </c>
      <c r="O171" t="s">
        <v>48</v>
      </c>
      <c r="P171" t="s">
        <v>261</v>
      </c>
      <c r="Q171" t="s">
        <v>34</v>
      </c>
      <c r="R171" t="s">
        <v>118</v>
      </c>
      <c r="S171" t="s">
        <v>256</v>
      </c>
      <c r="T171" t="s">
        <v>261</v>
      </c>
      <c r="U171" t="s">
        <v>40</v>
      </c>
      <c r="V171" t="s">
        <v>256</v>
      </c>
      <c r="W171" t="str">
        <f t="shared" si="13"/>
        <v>db.pacientes.updateOne({"_id":ObjectId('61e34254ec4ec02e84f5dc02')},{ $set: { "seguimientos": [{"id": "2014","seccion1": {"fechaSeguimiento": "2014-12-10","institucion": "HOSPITAL de PEDIATRÍA Juan P. Garrahan",</v>
      </c>
      <c r="X171" t="str">
        <f t="shared" si="14"/>
        <v>"fallecimiento": "No","fechaFallecimiento": "","causaFallecimiento": "","nivelEducativo": "","actividadLaboral": "","coberturaSocial": "Sí","tratamientoAntibioticoHospitalizado": "1","embarazo": "No"},</v>
      </c>
      <c r="Y171" t="str">
        <f t="shared" si="15"/>
        <v>"seccion4": {"cultivos": "5"},"seccion5": {"toleranciaGlucosa": "Realizada","toleranciaGlucosaRealizada": "Normal","vitaminaD": "No realizada","vitaminaDRealizada": "","inmunoglobulina": "Realizada",</v>
      </c>
      <c r="Z171" t="str">
        <f t="shared" si="16"/>
        <v>"inmunoglobulinaRealizada": "&lt; 500"},"seccion6": {"actividadDeportiva": ""}}]}}, { upsert: true } );</v>
      </c>
      <c r="AA171" t="str">
        <f t="shared" si="17"/>
        <v>db.pacientes.updateOne({"_id":ObjectId('61e34254ec4ec02e84f5dc02')},{ $set: { "seguimientos": [{"id": "2014","seccion1": {"fechaSeguimiento": "2014-12-10","institucion": "HOSPITAL de PEDIATRÍA Juan P. Garrahan","fallecimiento": "No","fechaFallecimiento": "","causaFallecimiento": "","nivelEducativo": "","actividadLaboral": "","coberturaSocial": "Sí","tratamientoAntibioticoHospitalizado": "1","embarazo": "No"},"seccion4": {"cultivos": "5"},"seccion5": {"toleranciaGlucosa": "Realizada","toleranciaGlucosaRealizada": "Normal","vitaminaD": "No realizada","vitaminaDRealizada": "","inmunoglobulina": "Realizada","inmunoglobulinaRealizada": "&lt; 500"},"seccion6": {"actividadDeportiva": ""}}]}}, { upsert: true } );</v>
      </c>
    </row>
    <row r="172" spans="1:27" x14ac:dyDescent="0.3">
      <c r="A172" t="s">
        <v>700</v>
      </c>
      <c r="B172">
        <v>192</v>
      </c>
      <c r="C172">
        <v>2015</v>
      </c>
      <c r="D172" s="5">
        <v>42312</v>
      </c>
      <c r="E172" s="5" t="str">
        <f t="shared" si="12"/>
        <v>2015-11-4</v>
      </c>
      <c r="F172" t="s">
        <v>1962</v>
      </c>
      <c r="G172" t="s">
        <v>35</v>
      </c>
      <c r="K172" t="s">
        <v>70</v>
      </c>
      <c r="L172" t="s">
        <v>281</v>
      </c>
      <c r="M172" t="s">
        <v>45</v>
      </c>
      <c r="N172" t="s">
        <v>35</v>
      </c>
      <c r="O172" t="s">
        <v>48</v>
      </c>
      <c r="P172" t="s">
        <v>261</v>
      </c>
      <c r="Q172" t="s">
        <v>77</v>
      </c>
      <c r="R172" t="s">
        <v>256</v>
      </c>
      <c r="S172" t="s">
        <v>256</v>
      </c>
      <c r="T172" t="s">
        <v>261</v>
      </c>
      <c r="U172" t="s">
        <v>40</v>
      </c>
      <c r="V172" t="s">
        <v>256</v>
      </c>
      <c r="W172" t="str">
        <f t="shared" si="13"/>
        <v>db.pacientes.updateOne({"_id":ObjectId('61e34254ec4ec02e84f5dc02')},{ $set: { "seguimientos": [{"id": "2015","seccion1": {"fechaSeguimiento": "2015-11-4","institucion": "HOSPITAL de PEDIATRÍA Juan P. Garrahan",</v>
      </c>
      <c r="X172" t="str">
        <f t="shared" si="14"/>
        <v>"fallecimiento": "No","fechaFallecimiento": "","causaFallecimiento": "","nivelEducativo": "","actividadLaboral": "No trabaja","coberturaSocial": "Sí","tratamientoAntibioticoHospitalizado": "1","embarazo": "No"},</v>
      </c>
      <c r="Y172" t="str">
        <f t="shared" si="15"/>
        <v>"seccion4": {"cultivos": "5"},"seccion5": {"toleranciaGlucosa": "Realizada","toleranciaGlucosaRealizada": "Diabetes","vitaminaD": "","vitaminaDRealizada": "","inmunoglobulina": "Realizada",</v>
      </c>
      <c r="Z172" t="str">
        <f t="shared" si="16"/>
        <v>"inmunoglobulinaRealizada": "&lt; 500"},"seccion6": {"actividadDeportiva": ""}}]}}, { upsert: true } );</v>
      </c>
      <c r="AA172" t="str">
        <f t="shared" si="17"/>
        <v>db.pacientes.updateOne({"_id":ObjectId('61e34254ec4ec02e84f5dc02')},{ $set: { "seguimientos": [{"id": "2015","seccion1": {"fechaSeguimiento": "2015-11-4","institucion": "HOSPITAL de PEDIATRÍA Juan P. Garrahan","fallecimiento": "No","fechaFallecimiento": "","causaFallecimiento": "","nivelEducativo": "","actividadLaboral": "No trabaja","coberturaSocial": "Sí","tratamientoAntibioticoHospitalizado": "1","embarazo": "No"},"seccion4": {"cultivos": "5"},"seccion5": {"toleranciaGlucosa": "Realizada","toleranciaGlucosaRealizada": "Diabetes","vitaminaD": "","vitaminaDRealizada": "","inmunoglobulina": "Realizada","inmunoglobulinaRealizada": "&lt; 500"},"seccion6": {"actividadDeportiva": ""}}]}}, { upsert: true } );</v>
      </c>
    </row>
    <row r="173" spans="1:27" x14ac:dyDescent="0.3">
      <c r="A173" t="s">
        <v>701</v>
      </c>
      <c r="B173">
        <v>193</v>
      </c>
      <c r="C173">
        <v>2011</v>
      </c>
      <c r="D173" s="5">
        <v>40686</v>
      </c>
      <c r="E173" s="5" t="str">
        <f t="shared" si="12"/>
        <v>2011-5-23</v>
      </c>
      <c r="F173" t="s">
        <v>1962</v>
      </c>
      <c r="G173" t="s">
        <v>35</v>
      </c>
      <c r="J173" t="s">
        <v>38</v>
      </c>
      <c r="L173" t="s">
        <v>281</v>
      </c>
      <c r="N173" t="s">
        <v>35</v>
      </c>
      <c r="O173" t="s">
        <v>48</v>
      </c>
      <c r="P173" t="s">
        <v>261</v>
      </c>
      <c r="Q173" t="s">
        <v>34</v>
      </c>
      <c r="R173" t="s">
        <v>256</v>
      </c>
      <c r="S173" t="s">
        <v>256</v>
      </c>
      <c r="T173" t="s">
        <v>261</v>
      </c>
      <c r="U173" t="s">
        <v>40</v>
      </c>
      <c r="V173" t="s">
        <v>281</v>
      </c>
      <c r="W173" t="str">
        <f t="shared" si="13"/>
        <v>db.pacientes.updateOne({"_id":ObjectId('61e34254ec4ec02e84f5dc03')},{ $set: { "seguimientos": [{"id": "2011","seccion1": {"fechaSeguimiento": "2011-5-23","institucion": "HOSPITAL de PEDIATRÍA Juan P. Garrahan",</v>
      </c>
      <c r="X173" t="str">
        <f t="shared" si="14"/>
        <v>"fallecimiento": "No","fechaFallecimiento": "","causaFallecimiento": "","nivelEducativo": "Primaria incompleta","actividadLaboral": "","coberturaSocial": "Sí","tratamientoAntibioticoHospitalizado": "","embarazo": "No"},</v>
      </c>
      <c r="Y173" t="str">
        <f t="shared" si="15"/>
        <v>"seccion4": {"cultivos": "5"},"seccion5": {"toleranciaGlucosa": "Realizada","toleranciaGlucosaRealizada": "Normal","vitaminaD": "","vitaminaDRealizada": "","inmunoglobulina": "Realizada",</v>
      </c>
      <c r="Z173" t="str">
        <f t="shared" si="16"/>
        <v>"inmunoglobulinaRealizada": "&lt; 500"},"seccion6": {"actividadDeportiva": "Sí"}}]}}, { upsert: true } );</v>
      </c>
      <c r="AA173" t="str">
        <f t="shared" si="17"/>
        <v>db.pacientes.updateOne({"_id":ObjectId('61e34254ec4ec02e84f5dc03')},{ $set: { "seguimientos": [{"id": "2011","seccion1": {"fechaSeguimiento": "2011-5-23","institucion": "HOSPITAL de PEDIATRÍA Juan P. Garrahan","fallecimiento": "No","fechaFallecimiento": "","causaFallecimiento": "","nivelEducativo": "Primaria incompleta","actividadLaboral": "","coberturaSocial": "Sí","tratamientoAntibioticoHospitalizado": "","embarazo": "No"},"seccion4": {"cultivos": "5"},"seccion5": {"toleranciaGlucosa": "Realizada","toleranciaGlucosaRealizada": "Normal","vitaminaD": "","vitaminaDRealizada": "","inmunoglobulina": "Realizada","inmunoglobulinaRealizada": "&lt; 500"},"seccion6": {"actividadDeportiva": "Sí"}}]}}, { upsert: true } );</v>
      </c>
    </row>
    <row r="174" spans="1:27" x14ac:dyDescent="0.3">
      <c r="A174" t="s">
        <v>701</v>
      </c>
      <c r="B174">
        <v>193</v>
      </c>
      <c r="C174">
        <v>2012</v>
      </c>
      <c r="D174" s="5">
        <v>40980</v>
      </c>
      <c r="E174" s="5" t="str">
        <f t="shared" si="12"/>
        <v>2012-3-12</v>
      </c>
      <c r="F174" t="s">
        <v>1962</v>
      </c>
      <c r="G174" t="s">
        <v>35</v>
      </c>
      <c r="L174" t="s">
        <v>281</v>
      </c>
      <c r="M174" t="s">
        <v>45</v>
      </c>
      <c r="N174" t="s">
        <v>35</v>
      </c>
      <c r="O174" t="s">
        <v>74</v>
      </c>
      <c r="P174" t="s">
        <v>261</v>
      </c>
      <c r="Q174" t="s">
        <v>34</v>
      </c>
      <c r="R174" t="s">
        <v>256</v>
      </c>
      <c r="S174" t="s">
        <v>256</v>
      </c>
      <c r="T174" t="s">
        <v>261</v>
      </c>
      <c r="U174" t="s">
        <v>40</v>
      </c>
      <c r="V174" t="s">
        <v>256</v>
      </c>
      <c r="W174" t="str">
        <f t="shared" si="13"/>
        <v>db.pacientes.updateOne({"_id":ObjectId('61e34254ec4ec02e84f5dc03')},{ $set: { "seguimientos": [{"id": "2012","seccion1": {"fechaSeguimiento": "2012-3-12","institucion": "HOSPITAL de PEDIATRÍA Juan P. Garrahan",</v>
      </c>
      <c r="X174" t="str">
        <f t="shared" si="14"/>
        <v>"fallecimiento": "No","fechaFallecimiento": "","causaFallecimiento": "","nivelEducativo": "","actividadLaboral": "","coberturaSocial": "Sí","tratamientoAntibioticoHospitalizado": "1","embarazo": "No"},</v>
      </c>
      <c r="Y174" t="str">
        <f t="shared" si="15"/>
        <v>"seccion4": {"cultivos": "8"},"seccion5": {"toleranciaGlucosa": "Realizada","toleranciaGlucosaRealizada": "Normal","vitaminaD": "","vitaminaDRealizada": "","inmunoglobulina": "Realizada",</v>
      </c>
      <c r="Z174" t="str">
        <f t="shared" si="16"/>
        <v>"inmunoglobulinaRealizada": "&lt; 500"},"seccion6": {"actividadDeportiva": ""}}]}}, { upsert: true } );</v>
      </c>
      <c r="AA174" t="str">
        <f t="shared" si="17"/>
        <v>db.pacientes.updateOne({"_id":ObjectId('61e34254ec4ec02e84f5dc03')},{ $set: { "seguimientos": [{"id": "2012","seccion1": {"fechaSeguimiento": "2012-3-12","institucion": "HOSPITAL de PEDIATRÍA Juan P. Garrahan","fallecimiento": "No","fechaFallecimiento": "","causaFallecimiento": "","nivelEducativo": "","actividadLaboral": "","coberturaSocial": "Sí","tratamientoAntibioticoHospitalizado": "1","embarazo": "No"},"seccion4": {"cultivos": "8"},"seccion5": {"toleranciaGlucosa": "Realizada","toleranciaGlucosaRealizada": "Normal","vitaminaD": "","vitaminaDRealizada": "","inmunoglobulina": "Realizada","inmunoglobulinaRealizada": "&lt; 500"},"seccion6": {"actividadDeportiva": ""}}]}}, { upsert: true } );</v>
      </c>
    </row>
    <row r="175" spans="1:27" x14ac:dyDescent="0.3">
      <c r="A175" t="s">
        <v>701</v>
      </c>
      <c r="B175">
        <v>193</v>
      </c>
      <c r="C175">
        <v>2013</v>
      </c>
      <c r="D175" s="5">
        <v>41542</v>
      </c>
      <c r="E175" s="5" t="str">
        <f t="shared" si="12"/>
        <v>2013-9-25</v>
      </c>
      <c r="F175" t="s">
        <v>1962</v>
      </c>
      <c r="G175" t="s">
        <v>35</v>
      </c>
      <c r="L175" t="s">
        <v>281</v>
      </c>
      <c r="M175" t="s">
        <v>45</v>
      </c>
      <c r="N175" t="s">
        <v>35</v>
      </c>
      <c r="O175" t="s">
        <v>48</v>
      </c>
      <c r="P175" t="s">
        <v>261</v>
      </c>
      <c r="Q175" t="s">
        <v>34</v>
      </c>
      <c r="R175" t="s">
        <v>261</v>
      </c>
      <c r="S175" t="s">
        <v>34</v>
      </c>
      <c r="T175" t="s">
        <v>261</v>
      </c>
      <c r="U175" t="s">
        <v>40</v>
      </c>
      <c r="V175" t="s">
        <v>256</v>
      </c>
      <c r="W175" t="str">
        <f t="shared" si="13"/>
        <v>db.pacientes.updateOne({"_id":ObjectId('61e34254ec4ec02e84f5dc03')},{ $set: { "seguimientos": [{"id": "2013","seccion1": {"fechaSeguimiento": "2013-9-25","institucion": "HOSPITAL de PEDIATRÍA Juan P. Garrahan",</v>
      </c>
      <c r="X175" t="str">
        <f t="shared" si="14"/>
        <v>"fallecimiento": "No","fechaFallecimiento": "","causaFallecimiento": "","nivelEducativo": "","actividadLaboral": "","coberturaSocial": "Sí","tratamientoAntibioticoHospitalizado": "1","embarazo": "No"},</v>
      </c>
      <c r="Y175" t="str">
        <f t="shared" si="15"/>
        <v>"seccion4": {"cultivos": "5"},"seccion5": {"toleranciaGlucosa": "Realizada","toleranciaGlucosaRealizada": "Normal","vitaminaD": "Realizada","vitaminaDRealizada": "Normal","inmunoglobulina": "Realizada",</v>
      </c>
      <c r="Z175" t="str">
        <f t="shared" si="16"/>
        <v>"inmunoglobulinaRealizada": "&lt; 500"},"seccion6": {"actividadDeportiva": ""}}]}}, { upsert: true } );</v>
      </c>
      <c r="AA175" t="str">
        <f t="shared" si="17"/>
        <v>db.pacientes.updateOne({"_id":ObjectId('61e34254ec4ec02e84f5dc03')},{ $set: { "seguimientos": [{"id": "2013","seccion1": {"fechaSeguimiento": "2013-9-25","institucion": "HOSPITAL de PEDIATRÍA Juan P. Garrahan","fallecimiento": "No","fechaFallecimiento": "","causaFallecimiento": "","nivelEducativo": "","actividadLaboral": "","coberturaSocial": "Sí","tratamientoAntibioticoHospitalizado": "1","embarazo": "No"},"seccion4": {"cultivos": "5"},"seccion5": {"toleranciaGlucosa": "Realizada","toleranciaGlucosaRealizada": "Normal","vitaminaD": "Realizada","vitaminaDRealizada": "Normal","inmunoglobulina": "Realizada","inmunoglobulinaRealizada": "&lt; 500"},"seccion6": {"actividadDeportiva": ""}}]}}, { upsert: true } );</v>
      </c>
    </row>
    <row r="176" spans="1:27" x14ac:dyDescent="0.3">
      <c r="A176" t="s">
        <v>701</v>
      </c>
      <c r="B176">
        <v>193</v>
      </c>
      <c r="C176">
        <v>2014</v>
      </c>
      <c r="D176" s="5">
        <v>41855</v>
      </c>
      <c r="E176" s="5" t="str">
        <f t="shared" si="12"/>
        <v>2014-8-4</v>
      </c>
      <c r="F176" t="s">
        <v>1962</v>
      </c>
      <c r="G176" t="s">
        <v>35</v>
      </c>
      <c r="L176" t="s">
        <v>281</v>
      </c>
      <c r="N176" t="s">
        <v>35</v>
      </c>
      <c r="O176" t="s">
        <v>60</v>
      </c>
      <c r="P176" t="s">
        <v>261</v>
      </c>
      <c r="Q176" t="s">
        <v>34</v>
      </c>
      <c r="R176" t="s">
        <v>261</v>
      </c>
      <c r="S176" t="s">
        <v>34</v>
      </c>
      <c r="T176" t="s">
        <v>261</v>
      </c>
      <c r="U176" t="s">
        <v>40</v>
      </c>
      <c r="V176" t="s">
        <v>256</v>
      </c>
      <c r="W176" t="str">
        <f t="shared" si="13"/>
        <v>db.pacientes.updateOne({"_id":ObjectId('61e34254ec4ec02e84f5dc03')},{ $set: { "seguimientos": [{"id": "2014","seccion1": {"fechaSeguimiento": "2014-8-4","institucion": "HOSPITAL de PEDIATRÍA Juan P. Garrahan",</v>
      </c>
      <c r="X176" t="str">
        <f t="shared" si="14"/>
        <v>"fallecimiento": "No","fechaFallecimiento": "","causaFallecimiento": "","nivelEducativo": "","actividadLaboral": "","coberturaSocial": "Sí","tratamientoAntibioticoHospitalizado": "","embarazo": "No"},</v>
      </c>
      <c r="Y176" t="str">
        <f t="shared" si="15"/>
        <v>"seccion4": {"cultivos": "9"},"seccion5": {"toleranciaGlucosa": "Realizada","toleranciaGlucosaRealizada": "Normal","vitaminaD": "Realizada","vitaminaDRealizada": "Normal","inmunoglobulina": "Realizada",</v>
      </c>
      <c r="Z176" t="str">
        <f t="shared" si="16"/>
        <v>"inmunoglobulinaRealizada": "&lt; 500"},"seccion6": {"actividadDeportiva": ""}}]}}, { upsert: true } );</v>
      </c>
      <c r="AA176" t="str">
        <f t="shared" si="17"/>
        <v>db.pacientes.updateOne({"_id":ObjectId('61e34254ec4ec02e84f5dc03')},{ $set: { "seguimientos": [{"id": "2014","seccion1": {"fechaSeguimiento": "2014-8-4","institucion": "HOSPITAL de PEDIATRÍA Juan P. Garrahan","fallecimiento": "No","fechaFallecimiento": "","causaFallecimiento": "","nivelEducativo": "","actividadLaboral": "","coberturaSocial": "Sí","tratamientoAntibioticoHospitalizado": "","embarazo": "No"},"seccion4": {"cultivos": "9"},"seccion5": {"toleranciaGlucosa": "Realizada","toleranciaGlucosaRealizada": "Normal","vitaminaD": "Realizada","vitaminaDRealizada": "Normal","inmunoglobulina": "Realizada","inmunoglobulinaRealizada": "&lt; 500"},"seccion6": {"actividadDeportiva": ""}}]}}, { upsert: true } );</v>
      </c>
    </row>
    <row r="177" spans="1:27" x14ac:dyDescent="0.3">
      <c r="A177" t="s">
        <v>701</v>
      </c>
      <c r="B177">
        <v>193</v>
      </c>
      <c r="C177">
        <v>2015</v>
      </c>
      <c r="D177" s="5">
        <v>42076</v>
      </c>
      <c r="E177" s="5" t="str">
        <f t="shared" si="12"/>
        <v>2015-3-13</v>
      </c>
      <c r="F177" t="s">
        <v>1962</v>
      </c>
      <c r="G177" t="s">
        <v>35</v>
      </c>
      <c r="L177" t="s">
        <v>281</v>
      </c>
      <c r="M177" t="s">
        <v>46</v>
      </c>
      <c r="N177" t="s">
        <v>35</v>
      </c>
      <c r="O177" t="s">
        <v>48</v>
      </c>
      <c r="P177" t="s">
        <v>261</v>
      </c>
      <c r="Q177" t="s">
        <v>77</v>
      </c>
      <c r="R177" t="s">
        <v>261</v>
      </c>
      <c r="S177" t="s">
        <v>34</v>
      </c>
      <c r="T177" t="s">
        <v>261</v>
      </c>
      <c r="U177" t="s">
        <v>40</v>
      </c>
      <c r="V177" t="s">
        <v>256</v>
      </c>
      <c r="W177" t="str">
        <f t="shared" si="13"/>
        <v>db.pacientes.updateOne({"_id":ObjectId('61e34254ec4ec02e84f5dc03')},{ $set: { "seguimientos": [{"id": "2015","seccion1": {"fechaSeguimiento": "2015-3-13","institucion": "HOSPITAL de PEDIATRÍA Juan P. Garrahan",</v>
      </c>
      <c r="X177" t="str">
        <f t="shared" si="14"/>
        <v>"fallecimiento": "No","fechaFallecimiento": "","causaFallecimiento": "","nivelEducativo": "","actividadLaboral": "","coberturaSocial": "Sí","tratamientoAntibioticoHospitalizado": "3","embarazo": "No"},</v>
      </c>
      <c r="Y177" t="str">
        <f t="shared" si="15"/>
        <v>"seccion4": {"cultivos": "5"},"seccion5": {"toleranciaGlucosa": "Realizada","toleranciaGlucosaRealizada": "Diabetes","vitaminaD": "Realizada","vitaminaDRealizada": "Normal","inmunoglobulina": "Realizada",</v>
      </c>
      <c r="Z177" t="str">
        <f t="shared" si="16"/>
        <v>"inmunoglobulinaRealizada": "&lt; 500"},"seccion6": {"actividadDeportiva": ""}}]}}, { upsert: true } );</v>
      </c>
      <c r="AA177" t="str">
        <f t="shared" si="17"/>
        <v>db.pacientes.updateOne({"_id":ObjectId('61e34254ec4ec02e84f5dc03')},{ $set: { "seguimientos": [{"id": "2015","seccion1": {"fechaSeguimiento": "2015-3-13","institucion": "HOSPITAL de PEDIATRÍA Juan P. Garrahan","fallecimiento": "No","fechaFallecimiento": "","causaFallecimiento": "","nivelEducativo": "","actividadLaboral": "","coberturaSocial": "Sí","tratamientoAntibioticoHospitalizado": "3","embarazo": "No"},"seccion4": {"cultivos": "5"},"seccion5": {"toleranciaGlucosa": "Realizada","toleranciaGlucosaRealizada": "Diabetes","vitaminaD": "Realizada","vitaminaDRealizada": "Normal","inmunoglobulina": "Realizada","inmunoglobulinaRealizada": "&lt; 500"},"seccion6": {"actividadDeportiva": ""}}]}}, { upsert: true } );</v>
      </c>
    </row>
    <row r="178" spans="1:27" x14ac:dyDescent="0.3">
      <c r="A178" t="s">
        <v>702</v>
      </c>
      <c r="B178">
        <v>194</v>
      </c>
      <c r="C178">
        <v>2012</v>
      </c>
      <c r="D178" s="5">
        <v>40968</v>
      </c>
      <c r="E178" s="5" t="str">
        <f t="shared" si="12"/>
        <v>2012-2-29</v>
      </c>
      <c r="F178" t="s">
        <v>375</v>
      </c>
      <c r="G178" t="s">
        <v>35</v>
      </c>
      <c r="L178" t="s">
        <v>35</v>
      </c>
      <c r="M178" t="s">
        <v>45</v>
      </c>
      <c r="N178" t="s">
        <v>35</v>
      </c>
      <c r="P178" t="s">
        <v>261</v>
      </c>
      <c r="Q178" t="s">
        <v>34</v>
      </c>
      <c r="R178" t="s">
        <v>256</v>
      </c>
      <c r="S178" t="s">
        <v>256</v>
      </c>
      <c r="T178" t="s">
        <v>261</v>
      </c>
      <c r="U178" t="s">
        <v>40</v>
      </c>
      <c r="V178" t="s">
        <v>256</v>
      </c>
      <c r="W178" t="str">
        <f t="shared" si="13"/>
        <v>db.pacientes.updateOne({"_id":ObjectId('61e34254ec4ec02e84f5dc04')},{ $set: { "seguimientos": [{"id": "2012","seccion1": {"fechaSeguimiento": "2012-2-29","institucion": "Hospital Pediátrico Dr. Avelino Castelan",</v>
      </c>
      <c r="X178" t="str">
        <f t="shared" si="14"/>
        <v>"fallecimiento": "No","fechaFallecimiento": "","causaFallecimiento": "","nivelEducativo": "","actividadLaboral": "","coberturaSocial": "No","tratamientoAntibioticoHospitalizado": "1","embarazo": "No"},</v>
      </c>
      <c r="Y178" t="str">
        <f t="shared" si="15"/>
        <v>"seccion4": {"cultivos": ""},"seccion5": {"toleranciaGlucosa": "Realizada","toleranciaGlucosaRealizada": "Normal","vitaminaD": "","vitaminaDRealizada": "","inmunoglobulina": "Realizada",</v>
      </c>
      <c r="Z178" t="str">
        <f t="shared" si="16"/>
        <v>"inmunoglobulinaRealizada": "&lt; 500"},"seccion6": {"actividadDeportiva": ""}}]}}, { upsert: true } );</v>
      </c>
      <c r="AA178" t="str">
        <f t="shared" si="17"/>
        <v>db.pacientes.updateOne({"_id":ObjectId('61e34254ec4ec02e84f5dc04')},{ $set: { "seguimientos": [{"id": "2012","seccion1": {"fechaSeguimiento": "2012-2-29","institucion": "Hospital Pediátrico Dr. Avelino Castelan","fallecimiento": "No","fechaFallecimiento": "","causaFallecimiento": "","nivelEducativo": "","actividadLaboral": "","coberturaSocial": "No","tratamientoAntibioticoHospitalizado": "1","embarazo": "No"},"seccion4": {"cultivos": ""},"seccion5": {"toleranciaGlucosa": "Realizada","toleranciaGlucosaRealizada": "Normal","vitaminaD": "","vitaminaDRealizada": "","inmunoglobulina": "Realizada","inmunoglobulinaRealizada": "&lt; 500"},"seccion6": {"actividadDeportiva": ""}}]}}, { upsert: true } );</v>
      </c>
    </row>
    <row r="179" spans="1:27" x14ac:dyDescent="0.3">
      <c r="A179" t="s">
        <v>702</v>
      </c>
      <c r="B179">
        <v>194</v>
      </c>
      <c r="C179">
        <v>2013</v>
      </c>
      <c r="D179" s="5">
        <v>41423</v>
      </c>
      <c r="E179" s="5" t="str">
        <f t="shared" si="12"/>
        <v>2013-5-29</v>
      </c>
      <c r="F179" t="s">
        <v>375</v>
      </c>
      <c r="G179" t="s">
        <v>35</v>
      </c>
      <c r="J179" t="s">
        <v>78</v>
      </c>
      <c r="K179" t="s">
        <v>70</v>
      </c>
      <c r="L179" t="s">
        <v>35</v>
      </c>
      <c r="N179" t="s">
        <v>35</v>
      </c>
      <c r="O179" t="s">
        <v>41</v>
      </c>
      <c r="P179" t="s">
        <v>261</v>
      </c>
      <c r="Q179" t="s">
        <v>34</v>
      </c>
      <c r="R179" t="s">
        <v>256</v>
      </c>
      <c r="S179" t="s">
        <v>256</v>
      </c>
      <c r="T179" t="s">
        <v>261</v>
      </c>
      <c r="U179" t="s">
        <v>40</v>
      </c>
      <c r="V179" t="s">
        <v>256</v>
      </c>
      <c r="W179" t="str">
        <f t="shared" si="13"/>
        <v>db.pacientes.updateOne({"_id":ObjectId('61e34254ec4ec02e84f5dc04')},{ $set: { "seguimientos": [{"id": "2013","seccion1": {"fechaSeguimiento": "2013-5-29","institucion": "Hospital Pediátrico Dr. Avelino Castelan",</v>
      </c>
      <c r="X179" t="str">
        <f t="shared" si="14"/>
        <v>"fallecimiento": "No","fechaFallecimiento": "","causaFallecimiento": "","nivelEducativo": "Primaria completa","actividadLaboral": "No trabaja","coberturaSocial": "No","tratamientoAntibioticoHospitalizado": "","embarazo": "No"},</v>
      </c>
      <c r="Y179" t="str">
        <f t="shared" si="15"/>
        <v>"seccion4": {"cultivos": "6"},"seccion5": {"toleranciaGlucosa": "Realizada","toleranciaGlucosaRealizada": "Normal","vitaminaD": "","vitaminaDRealizada": "","inmunoglobulina": "Realizada",</v>
      </c>
      <c r="Z179" t="str">
        <f t="shared" si="16"/>
        <v>"inmunoglobulinaRealizada": "&lt; 500"},"seccion6": {"actividadDeportiva": ""}}]}}, { upsert: true } );</v>
      </c>
      <c r="AA179" t="str">
        <f t="shared" si="17"/>
        <v>db.pacientes.updateOne({"_id":ObjectId('61e34254ec4ec02e84f5dc04')},{ $set: { "seguimientos": [{"id": "2013","seccion1": {"fechaSeguimiento": "2013-5-29","institucion": "Hospital Pediátrico Dr. Avelino Castelan","fallecimiento": "No","fechaFallecimiento": "","causaFallecimiento": "","nivelEducativo": "Primaria completa","actividadLaboral": "No trabaja","coberturaSocial": "No","tratamientoAntibioticoHospitalizado": "","embarazo": "No"},"seccion4": {"cultivos": "6"},"seccion5": {"toleranciaGlucosa": "Realizada","toleranciaGlucosaRealizada": "Normal","vitaminaD": "","vitaminaDRealizada": "","inmunoglobulina": "Realizada","inmunoglobulinaRealizada": "&lt; 500"},"seccion6": {"actividadDeportiva": ""}}]}}, { upsert: true } );</v>
      </c>
    </row>
    <row r="180" spans="1:27" x14ac:dyDescent="0.3">
      <c r="A180" t="s">
        <v>703</v>
      </c>
      <c r="B180">
        <v>195</v>
      </c>
      <c r="C180">
        <v>2011</v>
      </c>
      <c r="D180" s="5">
        <v>40757</v>
      </c>
      <c r="E180" s="5" t="str">
        <f t="shared" si="12"/>
        <v>2011-8-2</v>
      </c>
      <c r="F180" t="s">
        <v>361</v>
      </c>
      <c r="G180" t="s">
        <v>35</v>
      </c>
      <c r="J180" t="s">
        <v>38</v>
      </c>
      <c r="L180" t="s">
        <v>281</v>
      </c>
      <c r="N180" t="s">
        <v>35</v>
      </c>
      <c r="P180" t="s">
        <v>118</v>
      </c>
      <c r="Q180" t="s">
        <v>256</v>
      </c>
      <c r="R180" t="s">
        <v>256</v>
      </c>
      <c r="S180" t="s">
        <v>256</v>
      </c>
      <c r="T180" t="s">
        <v>256</v>
      </c>
      <c r="U180" t="s">
        <v>256</v>
      </c>
      <c r="V180" t="s">
        <v>281</v>
      </c>
      <c r="W180" t="str">
        <f t="shared" si="13"/>
        <v>db.pacientes.updateOne({"_id":ObjectId('61e34254ec4ec02e84f5dc05')},{ $set: { "seguimientos": [{"id": "2011","seccion1": {"fechaSeguimiento": "2011-8-2","institucion": "Clínica y Maternidad del Sol",</v>
      </c>
      <c r="X180" t="str">
        <f t="shared" si="14"/>
        <v>"fallecimiento": "No","fechaFallecimiento": "","causaFallecimiento": "","nivelEducativo": "Primaria incompleta","actividadLaboral": "","coberturaSocial": "Sí","tratamientoAntibioticoHospitalizado": "","embarazo": "No"},</v>
      </c>
      <c r="Y180" t="str">
        <f t="shared" si="15"/>
        <v>"seccion4": {"cultivos": ""},"seccion5": {"toleranciaGlucosa": "No realizada","toleranciaGlucosaRealizada": "","vitaminaD": "","vitaminaDRealizada": "","inmunoglobulina": "",</v>
      </c>
      <c r="Z180" t="str">
        <f t="shared" si="16"/>
        <v>"inmunoglobulinaRealizada": ""},"seccion6": {"actividadDeportiva": "Sí"}}]}}, { upsert: true } );</v>
      </c>
      <c r="AA180" t="str">
        <f t="shared" si="17"/>
        <v>db.pacientes.updateOne({"_id":ObjectId('61e34254ec4ec02e84f5dc05')},{ $set: { "seguimientos": [{"id": "2011","seccion1": {"fechaSeguimiento": "2011-8-2","institucion": "Clínica y Maternidad del Sol","fallecimiento": "No","fechaFallecimiento": "","causaFallecimiento": "","nivelEducativo": "Primaria incompleta","actividadLaboral": "","coberturaSocial": "Sí","tratamientoAntibioticoHospitalizado": "","embarazo": "No"},"seccion4": {"cultivos": ""},"seccion5": {"toleranciaGlucosa": "No realizada","toleranciaGlucosaRealizada": "","vitaminaD": "","vitaminaDRealizada": "","inmunoglobulina": "","inmunoglobulinaRealizada": ""},"seccion6": {"actividadDeportiva": "Sí"}}]}}, { upsert: true } );</v>
      </c>
    </row>
    <row r="181" spans="1:27" x14ac:dyDescent="0.3">
      <c r="A181" t="s">
        <v>703</v>
      </c>
      <c r="B181">
        <v>195</v>
      </c>
      <c r="C181">
        <v>2012</v>
      </c>
      <c r="D181" s="5">
        <v>41270</v>
      </c>
      <c r="E181" s="5" t="str">
        <f t="shared" si="12"/>
        <v>2012-12-27</v>
      </c>
      <c r="F181" t="s">
        <v>361</v>
      </c>
      <c r="G181" t="s">
        <v>35</v>
      </c>
      <c r="J181" t="s">
        <v>38</v>
      </c>
      <c r="L181" t="s">
        <v>281</v>
      </c>
      <c r="N181" t="s">
        <v>35</v>
      </c>
      <c r="P181" t="s">
        <v>118</v>
      </c>
      <c r="Q181" t="s">
        <v>256</v>
      </c>
      <c r="R181" t="s">
        <v>256</v>
      </c>
      <c r="S181" t="s">
        <v>256</v>
      </c>
      <c r="T181" t="s">
        <v>256</v>
      </c>
      <c r="U181" t="s">
        <v>256</v>
      </c>
      <c r="V181" t="s">
        <v>281</v>
      </c>
      <c r="W181" t="str">
        <f t="shared" si="13"/>
        <v>db.pacientes.updateOne({"_id":ObjectId('61e34254ec4ec02e84f5dc05')},{ $set: { "seguimientos": [{"id": "2012","seccion1": {"fechaSeguimiento": "2012-12-27","institucion": "Clínica y Maternidad del Sol",</v>
      </c>
      <c r="X181" t="str">
        <f t="shared" si="14"/>
        <v>"fallecimiento": "No","fechaFallecimiento": "","causaFallecimiento": "","nivelEducativo": "Primaria incompleta","actividadLaboral": "","coberturaSocial": "Sí","tratamientoAntibioticoHospitalizado": "","embarazo": "No"},</v>
      </c>
      <c r="Y181" t="str">
        <f t="shared" si="15"/>
        <v>"seccion4": {"cultivos": ""},"seccion5": {"toleranciaGlucosa": "No realizada","toleranciaGlucosaRealizada": "","vitaminaD": "","vitaminaDRealizada": "","inmunoglobulina": "",</v>
      </c>
      <c r="Z181" t="str">
        <f t="shared" si="16"/>
        <v>"inmunoglobulinaRealizada": ""},"seccion6": {"actividadDeportiva": "Sí"}}]}}, { upsert: true } );</v>
      </c>
      <c r="AA181" t="str">
        <f t="shared" si="17"/>
        <v>db.pacientes.updateOne({"_id":ObjectId('61e34254ec4ec02e84f5dc05')},{ $set: { "seguimientos": [{"id": "2012","seccion1": {"fechaSeguimiento": "2012-12-27","institucion": "Clínica y Maternidad del Sol","fallecimiento": "No","fechaFallecimiento": "","causaFallecimiento": "","nivelEducativo": "Primaria incompleta","actividadLaboral": "","coberturaSocial": "Sí","tratamientoAntibioticoHospitalizado": "","embarazo": "No"},"seccion4": {"cultivos": ""},"seccion5": {"toleranciaGlucosa": "No realizada","toleranciaGlucosaRealizada": "","vitaminaD": "","vitaminaDRealizada": "","inmunoglobulina": "","inmunoglobulinaRealizada": ""},"seccion6": {"actividadDeportiva": "Sí"}}]}}, { upsert: true } );</v>
      </c>
    </row>
    <row r="182" spans="1:27" x14ac:dyDescent="0.3">
      <c r="A182" t="s">
        <v>703</v>
      </c>
      <c r="B182">
        <v>195</v>
      </c>
      <c r="C182">
        <v>2013</v>
      </c>
      <c r="D182" s="5">
        <v>41465</v>
      </c>
      <c r="E182" s="5" t="str">
        <f t="shared" si="12"/>
        <v>2013-7-10</v>
      </c>
      <c r="F182" t="s">
        <v>361</v>
      </c>
      <c r="G182" t="s">
        <v>35</v>
      </c>
      <c r="J182" t="s">
        <v>38</v>
      </c>
      <c r="L182" t="s">
        <v>281</v>
      </c>
      <c r="N182" t="s">
        <v>35</v>
      </c>
      <c r="O182" t="s">
        <v>45</v>
      </c>
      <c r="P182" t="s">
        <v>118</v>
      </c>
      <c r="Q182" t="s">
        <v>256</v>
      </c>
      <c r="R182" t="s">
        <v>256</v>
      </c>
      <c r="S182" t="s">
        <v>256</v>
      </c>
      <c r="T182" t="s">
        <v>261</v>
      </c>
      <c r="U182" t="s">
        <v>40</v>
      </c>
      <c r="V182" t="s">
        <v>281</v>
      </c>
      <c r="W182" t="str">
        <f t="shared" si="13"/>
        <v>db.pacientes.updateOne({"_id":ObjectId('61e34254ec4ec02e84f5dc05')},{ $set: { "seguimientos": [{"id": "2013","seccion1": {"fechaSeguimiento": "2013-7-10","institucion": "Clínica y Maternidad del Sol",</v>
      </c>
      <c r="X182" t="str">
        <f t="shared" si="14"/>
        <v>"fallecimiento": "No","fechaFallecimiento": "","causaFallecimiento": "","nivelEducativo": "Primaria incompleta","actividadLaboral": "","coberturaSocial": "Sí","tratamientoAntibioticoHospitalizado": "","embarazo": "No"},</v>
      </c>
      <c r="Y182" t="str">
        <f t="shared" si="15"/>
        <v>"seccion4": {"cultivos": "1"},"seccion5": {"toleranciaGlucosa": "No realizada","toleranciaGlucosaRealizada": "","vitaminaD": "","vitaminaDRealizada": "","inmunoglobulina": "Realizada",</v>
      </c>
      <c r="Z182" t="str">
        <f t="shared" si="16"/>
        <v>"inmunoglobulinaRealizada": "&lt; 500"},"seccion6": {"actividadDeportiva": "Sí"}}]}}, { upsert: true } );</v>
      </c>
      <c r="AA182" t="str">
        <f t="shared" si="17"/>
        <v>db.pacientes.updateOne({"_id":ObjectId('61e34254ec4ec02e84f5dc05')},{ $set: { "seguimientos": [{"id": "2013","seccion1": {"fechaSeguimiento": "2013-7-10","institucion": "Clínica y Maternidad del Sol","fallecimiento": "No","fechaFallecimiento": "","causaFallecimiento": "","nivelEducativo": "Primaria incompleta","actividadLaboral": "","coberturaSocial": "Sí","tratamientoAntibioticoHospitalizado": "","embarazo": "No"},"seccion4": {"cultivos": "1"},"seccion5": {"toleranciaGlucosa": "No realizada","toleranciaGlucosaRealizada": "","vitaminaD": "","vitaminaDRealizada": "","inmunoglobulina": "Realizada","inmunoglobulinaRealizada": "&lt; 500"},"seccion6": {"actividadDeportiva": "Sí"}}]}}, { upsert: true } );</v>
      </c>
    </row>
    <row r="183" spans="1:27" x14ac:dyDescent="0.3">
      <c r="A183" t="s">
        <v>703</v>
      </c>
      <c r="B183">
        <v>195</v>
      </c>
      <c r="C183">
        <v>2014</v>
      </c>
      <c r="D183" s="5">
        <v>41989</v>
      </c>
      <c r="E183" s="5" t="str">
        <f t="shared" si="12"/>
        <v>2014-12-16</v>
      </c>
      <c r="F183" t="s">
        <v>361</v>
      </c>
      <c r="G183" t="s">
        <v>35</v>
      </c>
      <c r="J183" t="s">
        <v>61</v>
      </c>
      <c r="L183" t="s">
        <v>281</v>
      </c>
      <c r="N183" t="s">
        <v>35</v>
      </c>
      <c r="P183" t="s">
        <v>118</v>
      </c>
      <c r="Q183" t="s">
        <v>256</v>
      </c>
      <c r="R183" t="s">
        <v>256</v>
      </c>
      <c r="S183" t="s">
        <v>256</v>
      </c>
      <c r="T183" t="s">
        <v>256</v>
      </c>
      <c r="U183" t="s">
        <v>256</v>
      </c>
      <c r="V183" t="s">
        <v>281</v>
      </c>
      <c r="W183" t="str">
        <f t="shared" si="13"/>
        <v>db.pacientes.updateOne({"_id":ObjectId('61e34254ec4ec02e84f5dc05')},{ $set: { "seguimientos": [{"id": "2014","seccion1": {"fechaSeguimiento": "2014-12-16","institucion": "Clínica y Maternidad del Sol",</v>
      </c>
      <c r="X183" t="str">
        <f t="shared" si="14"/>
        <v>"fallecimiento": "No","fechaFallecimiento": "","causaFallecimiento": "","nivelEducativo": "Secundaria incompleta","actividadLaboral": "","coberturaSocial": "Sí","tratamientoAntibioticoHospitalizado": "","embarazo": "No"},</v>
      </c>
      <c r="Y183" t="str">
        <f t="shared" si="15"/>
        <v>"seccion4": {"cultivos": ""},"seccion5": {"toleranciaGlucosa": "No realizada","toleranciaGlucosaRealizada": "","vitaminaD": "","vitaminaDRealizada": "","inmunoglobulina": "",</v>
      </c>
      <c r="Z183" t="str">
        <f t="shared" si="16"/>
        <v>"inmunoglobulinaRealizada": ""},"seccion6": {"actividadDeportiva": "Sí"}}]}}, { upsert: true } );</v>
      </c>
      <c r="AA183" t="str">
        <f t="shared" si="17"/>
        <v>db.pacientes.updateOne({"_id":ObjectId('61e34254ec4ec02e84f5dc05')},{ $set: { "seguimientos": [{"id": "2014","seccion1": {"fechaSeguimiento": "2014-12-16","institucion": "Clínica y Maternidad del Sol","fallecimiento": "No","fechaFallecimiento": "","causaFallecimiento": "","nivelEducativo": "Secundaria incompleta","actividadLaboral": "","coberturaSocial": "Sí","tratamientoAntibioticoHospitalizado": "","embarazo": "No"},"seccion4": {"cultivos": ""},"seccion5": {"toleranciaGlucosa": "No realizada","toleranciaGlucosaRealizada": "","vitaminaD": "","vitaminaDRealizada": "","inmunoglobulina": "","inmunoglobulinaRealizada": ""},"seccion6": {"actividadDeportiva": "Sí"}}]}}, { upsert: true } );</v>
      </c>
    </row>
    <row r="184" spans="1:27" x14ac:dyDescent="0.3">
      <c r="A184" t="s">
        <v>703</v>
      </c>
      <c r="B184">
        <v>195</v>
      </c>
      <c r="C184">
        <v>2015</v>
      </c>
      <c r="D184" s="5">
        <v>42291</v>
      </c>
      <c r="E184" s="5" t="str">
        <f t="shared" si="12"/>
        <v>2015-10-14</v>
      </c>
      <c r="F184" t="s">
        <v>361</v>
      </c>
      <c r="G184" t="s">
        <v>35</v>
      </c>
      <c r="L184" t="s">
        <v>281</v>
      </c>
      <c r="N184" t="s">
        <v>35</v>
      </c>
      <c r="O184" t="s">
        <v>45</v>
      </c>
      <c r="P184" t="s">
        <v>118</v>
      </c>
      <c r="Q184" t="s">
        <v>256</v>
      </c>
      <c r="R184" t="s">
        <v>261</v>
      </c>
      <c r="S184" t="s">
        <v>34</v>
      </c>
      <c r="T184" t="s">
        <v>118</v>
      </c>
      <c r="U184" t="s">
        <v>256</v>
      </c>
      <c r="V184" t="s">
        <v>281</v>
      </c>
      <c r="W184" t="str">
        <f t="shared" si="13"/>
        <v>db.pacientes.updateOne({"_id":ObjectId('61e34254ec4ec02e84f5dc05')},{ $set: { "seguimientos": [{"id": "2015","seccion1": {"fechaSeguimiento": "2015-10-14","institucion": "Clínica y Maternidad del Sol",</v>
      </c>
      <c r="X184" t="str">
        <f t="shared" si="14"/>
        <v>"fallecimiento": "No","fechaFallecimiento": "","causaFallecimiento": "","nivelEducativo": "","actividadLaboral": "","coberturaSocial": "Sí","tratamientoAntibioticoHospitalizado": "","embarazo": "No"},</v>
      </c>
      <c r="Y184" t="str">
        <f t="shared" si="15"/>
        <v>"seccion4": {"cultivos": "1"},"seccion5": {"toleranciaGlucosa": "No realizada","toleranciaGlucosaRealizada": "","vitaminaD": "Realizada","vitaminaDRealizada": "Normal","inmunoglobulina": "No realizada",</v>
      </c>
      <c r="Z184" t="str">
        <f t="shared" si="16"/>
        <v>"inmunoglobulinaRealizada": ""},"seccion6": {"actividadDeportiva": "Sí"}}]}}, { upsert: true } );</v>
      </c>
      <c r="AA184" t="str">
        <f t="shared" si="17"/>
        <v>db.pacientes.updateOne({"_id":ObjectId('61e34254ec4ec02e84f5dc05')},{ $set: { "seguimientos": [{"id": "2015","seccion1": {"fechaSeguimiento": "2015-10-14","institucion": "Clínica y Maternidad del Sol","fallecimiento": "No","fechaFallecimiento": "","causaFallecimiento": "","nivelEducativo": "","actividadLaboral": "","coberturaSocial": "Sí","tratamientoAntibioticoHospitalizado": "","embarazo": "No"},"seccion4": {"cultivos": "1"},"seccion5": {"toleranciaGlucosa": "No realizada","toleranciaGlucosaRealizada": "","vitaminaD": "Realizada","vitaminaDRealizada": "Normal","inmunoglobulina": "No realizada","inmunoglobulinaRealizada": ""},"seccion6": {"actividadDeportiva": "Sí"}}]}}, { upsert: true } );</v>
      </c>
    </row>
    <row r="185" spans="1:27" x14ac:dyDescent="0.3">
      <c r="A185" t="s">
        <v>703</v>
      </c>
      <c r="B185">
        <v>195</v>
      </c>
      <c r="C185">
        <v>2016</v>
      </c>
      <c r="D185" s="5">
        <v>42564</v>
      </c>
      <c r="E185" s="5" t="str">
        <f t="shared" si="12"/>
        <v>2016-7-13</v>
      </c>
      <c r="F185" t="s">
        <v>361</v>
      </c>
      <c r="G185" t="s">
        <v>35</v>
      </c>
      <c r="L185" t="s">
        <v>281</v>
      </c>
      <c r="N185" t="s">
        <v>35</v>
      </c>
      <c r="P185" t="s">
        <v>118</v>
      </c>
      <c r="Q185" t="s">
        <v>256</v>
      </c>
      <c r="R185" t="s">
        <v>256</v>
      </c>
      <c r="S185" t="s">
        <v>256</v>
      </c>
      <c r="T185" t="s">
        <v>256</v>
      </c>
      <c r="U185" t="s">
        <v>256</v>
      </c>
      <c r="V185" t="s">
        <v>281</v>
      </c>
      <c r="W185" t="str">
        <f t="shared" si="13"/>
        <v>db.pacientes.updateOne({"_id":ObjectId('61e34254ec4ec02e84f5dc05')},{ $set: { "seguimientos": [{"id": "2016","seccion1": {"fechaSeguimiento": "2016-7-13","institucion": "Clínica y Maternidad del Sol",</v>
      </c>
      <c r="X185" t="str">
        <f t="shared" si="14"/>
        <v>"fallecimiento": "No","fechaFallecimiento": "","causaFallecimiento": "","nivelEducativo": "","actividadLaboral": "","coberturaSocial": "Sí","tratamientoAntibioticoHospitalizado": "","embarazo": "No"},</v>
      </c>
      <c r="Y185" t="str">
        <f t="shared" si="15"/>
        <v>"seccion4": {"cultivos": ""},"seccion5": {"toleranciaGlucosa": "No realizada","toleranciaGlucosaRealizada": "","vitaminaD": "","vitaminaDRealizada": "","inmunoglobulina": "",</v>
      </c>
      <c r="Z185" t="str">
        <f t="shared" si="16"/>
        <v>"inmunoglobulinaRealizada": ""},"seccion6": {"actividadDeportiva": "Sí"}}]}}, { upsert: true } );</v>
      </c>
      <c r="AA185" t="str">
        <f t="shared" si="17"/>
        <v>db.pacientes.updateOne({"_id":ObjectId('61e34254ec4ec02e84f5dc05')},{ $set: { "seguimientos": [{"id": "2016","seccion1": {"fechaSeguimiento": "2016-7-13","institucion": "Clínica y Maternidad del Sol","fallecimiento": "No","fechaFallecimiento": "","causaFallecimiento": "","nivelEducativo": "","actividadLaboral": "","coberturaSocial": "Sí","tratamientoAntibioticoHospitalizado": "","embarazo": "No"},"seccion4": {"cultivos": ""},"seccion5": {"toleranciaGlucosa": "No realizada","toleranciaGlucosaRealizada": "","vitaminaD": "","vitaminaDRealizada": "","inmunoglobulina": "","inmunoglobulinaRealizada": ""},"seccion6": {"actividadDeportiva": "Sí"}}]}}, { upsert: true } );</v>
      </c>
    </row>
    <row r="186" spans="1:27" x14ac:dyDescent="0.3">
      <c r="A186" t="s">
        <v>704</v>
      </c>
      <c r="B186">
        <v>196</v>
      </c>
      <c r="C186">
        <v>2011</v>
      </c>
      <c r="D186" s="5">
        <v>40757</v>
      </c>
      <c r="E186" s="5" t="str">
        <f t="shared" si="12"/>
        <v>2011-8-2</v>
      </c>
      <c r="F186" t="s">
        <v>361</v>
      </c>
      <c r="G186" t="s">
        <v>35</v>
      </c>
      <c r="L186" t="s">
        <v>281</v>
      </c>
      <c r="N186" t="s">
        <v>35</v>
      </c>
      <c r="P186" t="s">
        <v>118</v>
      </c>
      <c r="Q186" t="s">
        <v>256</v>
      </c>
      <c r="R186" t="s">
        <v>256</v>
      </c>
      <c r="S186" t="s">
        <v>256</v>
      </c>
      <c r="T186" t="s">
        <v>261</v>
      </c>
      <c r="U186" t="s">
        <v>40</v>
      </c>
      <c r="V186" t="s">
        <v>256</v>
      </c>
      <c r="W186" t="str">
        <f t="shared" si="13"/>
        <v>db.pacientes.updateOne({"_id":ObjectId('61e34254ec4ec02e84f5dc06')},{ $set: { "seguimientos": [{"id": "2011","seccion1": {"fechaSeguimiento": "2011-8-2","institucion": "Clínica y Maternidad del Sol",</v>
      </c>
      <c r="X186" t="str">
        <f t="shared" si="14"/>
        <v>"fallecimiento": "No","fechaFallecimiento": "","causaFallecimiento": "","nivelEducativo": "","actividadLaboral": "","coberturaSocial": "Sí","tratamientoAntibioticoHospitalizado": "","embarazo": "No"},</v>
      </c>
      <c r="Y186" t="str">
        <f t="shared" si="15"/>
        <v>"seccion4": {"cultivos": ""},"seccion5": {"toleranciaGlucosa": "No realizada","toleranciaGlucosaRealizada": "","vitaminaD": "","vitaminaDRealizada": "","inmunoglobulina": "Realizada",</v>
      </c>
      <c r="Z186" t="str">
        <f t="shared" si="16"/>
        <v>"inmunoglobulinaRealizada": "&lt; 500"},"seccion6": {"actividadDeportiva": ""}}]}}, { upsert: true } );</v>
      </c>
      <c r="AA186" t="str">
        <f t="shared" si="17"/>
        <v>db.pacientes.updateOne({"_id":ObjectId('61e34254ec4ec02e84f5dc06')},{ $set: { "seguimientos": [{"id": "2011","seccion1": {"fechaSeguimiento": "2011-8-2","institucion": "Clínica y Maternidad del Sol","fallecimiento": "No","fechaFallecimiento": "","causaFallecimiento": "","nivelEducativo": "","actividadLaboral": "","coberturaSocial": "Sí","tratamientoAntibioticoHospitalizado": "","embarazo": "No"},"seccion4": {"cultivos": ""},"seccion5": {"toleranciaGlucosa": "No realizada","toleranciaGlucosaRealizada": "","vitaminaD": "","vitaminaDRealizada": "","inmunoglobulina": "Realizada","inmunoglobulinaRealizada": "&lt; 500"},"seccion6": {"actividadDeportiva": ""}}]}}, { upsert: true } );</v>
      </c>
    </row>
    <row r="187" spans="1:27" x14ac:dyDescent="0.3">
      <c r="A187" t="s">
        <v>704</v>
      </c>
      <c r="B187">
        <v>196</v>
      </c>
      <c r="C187">
        <v>2012</v>
      </c>
      <c r="D187" s="5">
        <v>41270</v>
      </c>
      <c r="E187" s="5" t="str">
        <f t="shared" si="12"/>
        <v>2012-12-27</v>
      </c>
      <c r="F187" t="s">
        <v>361</v>
      </c>
      <c r="G187" t="s">
        <v>35</v>
      </c>
      <c r="J187" t="s">
        <v>61</v>
      </c>
      <c r="L187" t="s">
        <v>281</v>
      </c>
      <c r="N187" t="s">
        <v>35</v>
      </c>
      <c r="O187" t="s">
        <v>45</v>
      </c>
      <c r="P187" t="s">
        <v>118</v>
      </c>
      <c r="Q187" t="s">
        <v>256</v>
      </c>
      <c r="R187" t="s">
        <v>256</v>
      </c>
      <c r="S187" t="s">
        <v>256</v>
      </c>
      <c r="T187" t="s">
        <v>256</v>
      </c>
      <c r="U187" t="s">
        <v>256</v>
      </c>
      <c r="V187" t="s">
        <v>281</v>
      </c>
      <c r="W187" t="str">
        <f t="shared" si="13"/>
        <v>db.pacientes.updateOne({"_id":ObjectId('61e34254ec4ec02e84f5dc06')},{ $set: { "seguimientos": [{"id": "2012","seccion1": {"fechaSeguimiento": "2012-12-27","institucion": "Clínica y Maternidad del Sol",</v>
      </c>
      <c r="X187" t="str">
        <f t="shared" si="14"/>
        <v>"fallecimiento": "No","fechaFallecimiento": "","causaFallecimiento": "","nivelEducativo": "Secundaria incompleta","actividadLaboral": "","coberturaSocial": "Sí","tratamientoAntibioticoHospitalizado": "","embarazo": "No"},</v>
      </c>
      <c r="Y187" t="str">
        <f t="shared" si="15"/>
        <v>"seccion4": {"cultivos": "1"},"seccion5": {"toleranciaGlucosa": "No realizada","toleranciaGlucosaRealizada": "","vitaminaD": "","vitaminaDRealizada": "","inmunoglobulina": "",</v>
      </c>
      <c r="Z187" t="str">
        <f t="shared" si="16"/>
        <v>"inmunoglobulinaRealizada": ""},"seccion6": {"actividadDeportiva": "Sí"}}]}}, { upsert: true } );</v>
      </c>
      <c r="AA187" t="str">
        <f t="shared" si="17"/>
        <v>db.pacientes.updateOne({"_id":ObjectId('61e34254ec4ec02e84f5dc06')},{ $set: { "seguimientos": [{"id": "2012","seccion1": {"fechaSeguimiento": "2012-12-27","institucion": "Clínica y Maternidad del Sol","fallecimiento": "No","fechaFallecimiento": "","causaFallecimiento": "","nivelEducativo": "Secundaria incompleta","actividadLaboral": "","coberturaSocial": "Sí","tratamientoAntibioticoHospitalizado": "","embarazo": "No"},"seccion4": {"cultivos": "1"},"seccion5": {"toleranciaGlucosa": "No realizada","toleranciaGlucosaRealizada": "","vitaminaD": "","vitaminaDRealizada": "","inmunoglobulina": "","inmunoglobulinaRealizada": ""},"seccion6": {"actividadDeportiva": "Sí"}}]}}, { upsert: true } );</v>
      </c>
    </row>
    <row r="188" spans="1:27" x14ac:dyDescent="0.3">
      <c r="A188" t="s">
        <v>704</v>
      </c>
      <c r="B188">
        <v>196</v>
      </c>
      <c r="C188">
        <v>2013</v>
      </c>
      <c r="D188" s="5">
        <v>41345</v>
      </c>
      <c r="E188" s="5" t="str">
        <f t="shared" si="12"/>
        <v>2013-3-12</v>
      </c>
      <c r="F188" t="s">
        <v>361</v>
      </c>
      <c r="G188" t="s">
        <v>35</v>
      </c>
      <c r="J188" t="s">
        <v>61</v>
      </c>
      <c r="L188" t="s">
        <v>281</v>
      </c>
      <c r="N188" t="s">
        <v>35</v>
      </c>
      <c r="O188" t="s">
        <v>37</v>
      </c>
      <c r="P188" t="s">
        <v>118</v>
      </c>
      <c r="Q188" t="s">
        <v>256</v>
      </c>
      <c r="R188" t="s">
        <v>256</v>
      </c>
      <c r="S188" t="s">
        <v>256</v>
      </c>
      <c r="T188" t="s">
        <v>261</v>
      </c>
      <c r="U188" t="s">
        <v>40</v>
      </c>
      <c r="V188" t="s">
        <v>281</v>
      </c>
      <c r="W188" t="str">
        <f t="shared" si="13"/>
        <v>db.pacientes.updateOne({"_id":ObjectId('61e34254ec4ec02e84f5dc06')},{ $set: { "seguimientos": [{"id": "2013","seccion1": {"fechaSeguimiento": "2013-3-12","institucion": "Clínica y Maternidad del Sol",</v>
      </c>
      <c r="X188" t="str">
        <f t="shared" si="14"/>
        <v>"fallecimiento": "No","fechaFallecimiento": "","causaFallecimiento": "","nivelEducativo": "Secundaria incompleta","actividadLaboral": "","coberturaSocial": "Sí","tratamientoAntibioticoHospitalizado": "","embarazo": "No"},</v>
      </c>
      <c r="Y188" t="str">
        <f t="shared" si="15"/>
        <v>"seccion4": {"cultivos": "2"},"seccion5": {"toleranciaGlucosa": "No realizada","toleranciaGlucosaRealizada": "","vitaminaD": "","vitaminaDRealizada": "","inmunoglobulina": "Realizada",</v>
      </c>
      <c r="Z188" t="str">
        <f t="shared" si="16"/>
        <v>"inmunoglobulinaRealizada": "&lt; 500"},"seccion6": {"actividadDeportiva": "Sí"}}]}}, { upsert: true } );</v>
      </c>
      <c r="AA188" t="str">
        <f t="shared" si="17"/>
        <v>db.pacientes.updateOne({"_id":ObjectId('61e34254ec4ec02e84f5dc06')},{ $set: { "seguimientos": [{"id": "2013","seccion1": {"fechaSeguimiento": "2013-3-12","institucion": "Clínica y Maternidad del Sol","fallecimiento": "No","fechaFallecimiento": "","causaFallecimiento": "","nivelEducativo": "Secundaria incompleta","actividadLaboral": "","coberturaSocial": "Sí","tratamientoAntibioticoHospitalizado": "","embarazo": "No"},"seccion4": {"cultivos": "2"},"seccion5": {"toleranciaGlucosa": "No realizada","toleranciaGlucosaRealizada": "","vitaminaD": "","vitaminaDRealizada": "","inmunoglobulina": "Realizada","inmunoglobulinaRealizada": "&lt; 500"},"seccion6": {"actividadDeportiva": "Sí"}}]}}, { upsert: true } );</v>
      </c>
    </row>
    <row r="189" spans="1:27" x14ac:dyDescent="0.3">
      <c r="A189" t="s">
        <v>704</v>
      </c>
      <c r="B189">
        <v>196</v>
      </c>
      <c r="C189">
        <v>2014</v>
      </c>
      <c r="D189" s="5">
        <v>41989</v>
      </c>
      <c r="E189" s="5" t="str">
        <f t="shared" si="12"/>
        <v>2014-12-16</v>
      </c>
      <c r="F189" t="s">
        <v>361</v>
      </c>
      <c r="G189" t="s">
        <v>35</v>
      </c>
      <c r="J189" t="s">
        <v>61</v>
      </c>
      <c r="L189" t="s">
        <v>281</v>
      </c>
      <c r="N189" t="s">
        <v>35</v>
      </c>
      <c r="P189" t="s">
        <v>118</v>
      </c>
      <c r="Q189" t="s">
        <v>256</v>
      </c>
      <c r="R189" t="s">
        <v>256</v>
      </c>
      <c r="S189" t="s">
        <v>256</v>
      </c>
      <c r="T189" t="s">
        <v>256</v>
      </c>
      <c r="U189" t="s">
        <v>256</v>
      </c>
      <c r="V189" t="s">
        <v>281</v>
      </c>
      <c r="W189" t="str">
        <f t="shared" si="13"/>
        <v>db.pacientes.updateOne({"_id":ObjectId('61e34254ec4ec02e84f5dc06')},{ $set: { "seguimientos": [{"id": "2014","seccion1": {"fechaSeguimiento": "2014-12-16","institucion": "Clínica y Maternidad del Sol",</v>
      </c>
      <c r="X189" t="str">
        <f t="shared" si="14"/>
        <v>"fallecimiento": "No","fechaFallecimiento": "","causaFallecimiento": "","nivelEducativo": "Secundaria incompleta","actividadLaboral": "","coberturaSocial": "Sí","tratamientoAntibioticoHospitalizado": "","embarazo": "No"},</v>
      </c>
      <c r="Y189" t="str">
        <f t="shared" si="15"/>
        <v>"seccion4": {"cultivos": ""},"seccion5": {"toleranciaGlucosa": "No realizada","toleranciaGlucosaRealizada": "","vitaminaD": "","vitaminaDRealizada": "","inmunoglobulina": "",</v>
      </c>
      <c r="Z189" t="str">
        <f t="shared" si="16"/>
        <v>"inmunoglobulinaRealizada": ""},"seccion6": {"actividadDeportiva": "Sí"}}]}}, { upsert: true } );</v>
      </c>
      <c r="AA189" t="str">
        <f t="shared" si="17"/>
        <v>db.pacientes.updateOne({"_id":ObjectId('61e34254ec4ec02e84f5dc06')},{ $set: { "seguimientos": [{"id": "2014","seccion1": {"fechaSeguimiento": "2014-12-16","institucion": "Clínica y Maternidad del Sol","fallecimiento": "No","fechaFallecimiento": "","causaFallecimiento": "","nivelEducativo": "Secundaria incompleta","actividadLaboral": "","coberturaSocial": "Sí","tratamientoAntibioticoHospitalizado": "","embarazo": "No"},"seccion4": {"cultivos": ""},"seccion5": {"toleranciaGlucosa": "No realizada","toleranciaGlucosaRealizada": "","vitaminaD": "","vitaminaDRealizada": "","inmunoglobulina": "","inmunoglobulinaRealizada": ""},"seccion6": {"actividadDeportiva": "Sí"}}]}}, { upsert: true } );</v>
      </c>
    </row>
    <row r="190" spans="1:27" x14ac:dyDescent="0.3">
      <c r="A190" t="s">
        <v>704</v>
      </c>
      <c r="B190">
        <v>196</v>
      </c>
      <c r="C190">
        <v>2015</v>
      </c>
      <c r="D190" s="5">
        <v>42291</v>
      </c>
      <c r="E190" s="5" t="str">
        <f t="shared" si="12"/>
        <v>2015-10-14</v>
      </c>
      <c r="F190" t="s">
        <v>361</v>
      </c>
      <c r="G190" t="s">
        <v>35</v>
      </c>
      <c r="L190" t="s">
        <v>281</v>
      </c>
      <c r="N190" t="s">
        <v>35</v>
      </c>
      <c r="O190" t="s">
        <v>37</v>
      </c>
      <c r="P190" t="s">
        <v>118</v>
      </c>
      <c r="Q190" t="s">
        <v>256</v>
      </c>
      <c r="R190" t="s">
        <v>118</v>
      </c>
      <c r="S190" t="s">
        <v>256</v>
      </c>
      <c r="T190" t="s">
        <v>261</v>
      </c>
      <c r="U190" t="s">
        <v>34</v>
      </c>
      <c r="V190" t="s">
        <v>281</v>
      </c>
      <c r="W190" t="str">
        <f t="shared" si="13"/>
        <v>db.pacientes.updateOne({"_id":ObjectId('61e34254ec4ec02e84f5dc06')},{ $set: { "seguimientos": [{"id": "2015","seccion1": {"fechaSeguimiento": "2015-10-14","institucion": "Clínica y Maternidad del Sol",</v>
      </c>
      <c r="X190" t="str">
        <f t="shared" si="14"/>
        <v>"fallecimiento": "No","fechaFallecimiento": "","causaFallecimiento": "","nivelEducativo": "","actividadLaboral": "","coberturaSocial": "Sí","tratamientoAntibioticoHospitalizado": "","embarazo": "No"},</v>
      </c>
      <c r="Y190" t="str">
        <f t="shared" si="15"/>
        <v>"seccion4": {"cultivos": "2"},"seccion5": {"toleranciaGlucosa": "No realizada","toleranciaGlucosaRealizada": "","vitaminaD": "No realizada","vitaminaDRealizada": "","inmunoglobulina": "Realizada",</v>
      </c>
      <c r="Z190" t="str">
        <f t="shared" si="16"/>
        <v>"inmunoglobulinaRealizada": "Normal"},"seccion6": {"actividadDeportiva": "Sí"}}]}}, { upsert: true } );</v>
      </c>
      <c r="AA190" t="str">
        <f t="shared" si="17"/>
        <v>db.pacientes.updateOne({"_id":ObjectId('61e34254ec4ec02e84f5dc06')},{ $set: { "seguimientos": [{"id": "2015","seccion1": {"fechaSeguimiento": "2015-10-14","institucion": "Clínica y Maternidad del Sol","fallecimiento": "No","fechaFallecimiento": "","causaFallecimiento": "","nivelEducativo": "","actividadLaboral": "","coberturaSocial": "Sí","tratamientoAntibioticoHospitalizado": "","embarazo": "No"},"seccion4": {"cultivos": "2"},"seccion5": {"toleranciaGlucosa": "No realizada","toleranciaGlucosaRealizada": "","vitaminaD": "No realizada","vitaminaDRealizada": "","inmunoglobulina": "Realizada","inmunoglobulinaRealizada": "Normal"},"seccion6": {"actividadDeportiva": "Sí"}}]}}, { upsert: true } );</v>
      </c>
    </row>
    <row r="191" spans="1:27" x14ac:dyDescent="0.3">
      <c r="A191" t="s">
        <v>704</v>
      </c>
      <c r="B191">
        <v>196</v>
      </c>
      <c r="C191">
        <v>2016</v>
      </c>
      <c r="D191" s="5">
        <v>42564</v>
      </c>
      <c r="E191" s="5" t="str">
        <f t="shared" si="12"/>
        <v>2016-7-13</v>
      </c>
      <c r="F191" t="s">
        <v>361</v>
      </c>
      <c r="G191" t="s">
        <v>35</v>
      </c>
      <c r="K191" t="s">
        <v>70</v>
      </c>
      <c r="L191" t="s">
        <v>281</v>
      </c>
      <c r="N191" t="s">
        <v>35</v>
      </c>
      <c r="O191" t="s">
        <v>45</v>
      </c>
      <c r="P191" t="s">
        <v>118</v>
      </c>
      <c r="Q191" t="s">
        <v>256</v>
      </c>
      <c r="R191" t="s">
        <v>261</v>
      </c>
      <c r="S191" t="s">
        <v>34</v>
      </c>
      <c r="T191" t="s">
        <v>261</v>
      </c>
      <c r="U191" t="s">
        <v>34</v>
      </c>
      <c r="V191" t="s">
        <v>281</v>
      </c>
      <c r="W191" t="str">
        <f t="shared" si="13"/>
        <v>db.pacientes.updateOne({"_id":ObjectId('61e34254ec4ec02e84f5dc06')},{ $set: { "seguimientos": [{"id": "2016","seccion1": {"fechaSeguimiento": "2016-7-13","institucion": "Clínica y Maternidad del Sol",</v>
      </c>
      <c r="X191" t="str">
        <f t="shared" si="14"/>
        <v>"fallecimiento": "No","fechaFallecimiento": "","causaFallecimiento": "","nivelEducativo": "","actividadLaboral": "No trabaja","coberturaSocial": "Sí","tratamientoAntibioticoHospitalizado": "","embarazo": "No"},</v>
      </c>
      <c r="Y191" t="str">
        <f t="shared" si="15"/>
        <v>"seccion4": {"cultivos": "1"},"seccion5": {"toleranciaGlucosa": "No realizada","toleranciaGlucosaRealizada": "","vitaminaD": "Realizada","vitaminaDRealizada": "Normal","inmunoglobulina": "Realizada",</v>
      </c>
      <c r="Z191" t="str">
        <f t="shared" si="16"/>
        <v>"inmunoglobulinaRealizada": "Normal"},"seccion6": {"actividadDeportiva": "Sí"}}]}}, { upsert: true } );</v>
      </c>
      <c r="AA191" t="str">
        <f t="shared" si="17"/>
        <v>db.pacientes.updateOne({"_id":ObjectId('61e34254ec4ec02e84f5dc06')},{ $set: { "seguimientos": [{"id": "2016","seccion1": {"fechaSeguimiento": "2016-7-13","institucion": "Clínica y Maternidad del Sol","fallecimiento": "No","fechaFallecimiento": "","causaFallecimiento": "","nivelEducativo": "","actividadLaboral": "No trabaja","coberturaSocial": "Sí","tratamientoAntibioticoHospitalizado": "","embarazo": "No"},"seccion4": {"cultivos": "1"},"seccion5": {"toleranciaGlucosa": "No realizada","toleranciaGlucosaRealizada": "","vitaminaD": "Realizada","vitaminaDRealizada": "Normal","inmunoglobulina": "Realizada","inmunoglobulinaRealizada": "Normal"},"seccion6": {"actividadDeportiva": "Sí"}}]}}, { upsert: true } );</v>
      </c>
    </row>
    <row r="192" spans="1:27" x14ac:dyDescent="0.3">
      <c r="A192" t="s">
        <v>706</v>
      </c>
      <c r="B192">
        <v>197</v>
      </c>
      <c r="C192">
        <v>2011</v>
      </c>
      <c r="D192" s="5">
        <v>40841</v>
      </c>
      <c r="E192" s="5" t="str">
        <f t="shared" si="12"/>
        <v>2011-10-25</v>
      </c>
      <c r="F192" t="s">
        <v>361</v>
      </c>
      <c r="G192" t="s">
        <v>35</v>
      </c>
      <c r="J192" t="s">
        <v>38</v>
      </c>
      <c r="L192" t="s">
        <v>281</v>
      </c>
      <c r="N192" t="s">
        <v>35</v>
      </c>
      <c r="O192" t="s">
        <v>37</v>
      </c>
      <c r="P192" t="s">
        <v>118</v>
      </c>
      <c r="Q192" t="s">
        <v>256</v>
      </c>
      <c r="R192" t="s">
        <v>256</v>
      </c>
      <c r="S192" t="s">
        <v>256</v>
      </c>
      <c r="T192" t="s">
        <v>256</v>
      </c>
      <c r="U192" t="s">
        <v>256</v>
      </c>
      <c r="V192" t="s">
        <v>256</v>
      </c>
      <c r="W192" t="str">
        <f t="shared" si="13"/>
        <v>db.pacientes.updateOne({"_id":ObjectId('61e34254ec4ec02e84f5dc08')},{ $set: { "seguimientos": [{"id": "2011","seccion1": {"fechaSeguimiento": "2011-10-25","institucion": "Clínica y Maternidad del Sol",</v>
      </c>
      <c r="X192" t="str">
        <f t="shared" si="14"/>
        <v>"fallecimiento": "No","fechaFallecimiento": "","causaFallecimiento": "","nivelEducativo": "Primaria incompleta","actividadLaboral": "","coberturaSocial": "Sí","tratamientoAntibioticoHospitalizado": "","embarazo": "No"},</v>
      </c>
      <c r="Y192" t="str">
        <f t="shared" si="15"/>
        <v>"seccion4": {"cultivos": "2"},"seccion5": {"toleranciaGlucosa": "No realizada","toleranciaGlucosaRealizada": "","vitaminaD": "","vitaminaDRealizada": "","inmunoglobulina": "",</v>
      </c>
      <c r="Z192" t="str">
        <f t="shared" si="16"/>
        <v>"inmunoglobulinaRealizada": ""},"seccion6": {"actividadDeportiva": ""}}]}}, { upsert: true } );</v>
      </c>
      <c r="AA192" t="str">
        <f t="shared" si="17"/>
        <v>db.pacientes.updateOne({"_id":ObjectId('61e34254ec4ec02e84f5dc08')},{ $set: { "seguimientos": [{"id": "2011","seccion1": {"fechaSeguimiento": "2011-10-25","institucion": "Clínica y Maternidad del Sol","fallecimiento": "No","fechaFallecimiento": "","causaFallecimiento": "","nivelEducativo": "Primaria incompleta","actividadLaboral": "","coberturaSocial": "Sí","tratamientoAntibioticoHospitalizado": "","embarazo": "No"},"seccion4": {"cultivos": "2"},"seccion5":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193" spans="1:27" x14ac:dyDescent="0.3">
      <c r="A193" t="s">
        <v>706</v>
      </c>
      <c r="B193">
        <v>197</v>
      </c>
      <c r="C193">
        <v>2012</v>
      </c>
      <c r="D193" s="5">
        <v>40990</v>
      </c>
      <c r="E193" s="5" t="str">
        <f t="shared" si="12"/>
        <v>2012-3-22</v>
      </c>
      <c r="F193" t="s">
        <v>361</v>
      </c>
      <c r="G193" t="s">
        <v>35</v>
      </c>
      <c r="L193" t="s">
        <v>281</v>
      </c>
      <c r="N193" t="s">
        <v>35</v>
      </c>
      <c r="O193" t="s">
        <v>37</v>
      </c>
      <c r="P193" t="s">
        <v>118</v>
      </c>
      <c r="Q193" t="s">
        <v>256</v>
      </c>
      <c r="R193" t="s">
        <v>256</v>
      </c>
      <c r="S193" t="s">
        <v>256</v>
      </c>
      <c r="T193" t="s">
        <v>261</v>
      </c>
      <c r="U193" t="s">
        <v>40</v>
      </c>
      <c r="V193" t="s">
        <v>281</v>
      </c>
      <c r="W193" t="str">
        <f t="shared" si="13"/>
        <v>db.pacientes.updateOne({"_id":ObjectId('61e34254ec4ec02e84f5dc08')},{ $set: { "seguimientos": [{"id": "2012","seccion1": {"fechaSeguimiento": "2012-3-22","institucion": "Clínica y Maternidad del Sol",</v>
      </c>
      <c r="X193" t="str">
        <f t="shared" si="14"/>
        <v>"fallecimiento": "No","fechaFallecimiento": "","causaFallecimiento": "","nivelEducativo": "","actividadLaboral": "","coberturaSocial": "Sí","tratamientoAntibioticoHospitalizado": "","embarazo": "No"},</v>
      </c>
      <c r="Y193" t="str">
        <f t="shared" si="15"/>
        <v>"seccion4": {"cultivos": "2"},"seccion5": {"toleranciaGlucosa": "No realizada","toleranciaGlucosaRealizada": "","vitaminaD": "","vitaminaDRealizada": "","inmunoglobulina": "Realizada",</v>
      </c>
      <c r="Z193" t="str">
        <f t="shared" si="16"/>
        <v>"inmunoglobulinaRealizada": "&lt; 500"},"seccion6": {"actividadDeportiva": "Sí"}}]}}, { upsert: true } );</v>
      </c>
      <c r="AA193" t="str">
        <f t="shared" si="17"/>
        <v>db.pacientes.updateOne({"_id":ObjectId('61e34254ec4ec02e84f5dc08')},{ $set: { "seguimientos": [{"id": "2012","seccion1": {"fechaSeguimiento": "2012-3-22","institucion": "Clínica y Maternidad del Sol","fallecimiento": "No","fechaFallecimiento": "","causaFallecimiento": "","nivelEducativo": "","actividadLaboral": "","coberturaSocial": "Sí","tratamientoAntibioticoHospitalizado": "","embarazo": "No"},"seccion4": {"cultivos": "2"},"seccion5": {"toleranciaGlucosa": "No realizada","toleranciaGlucosaRealizada": "","vitaminaD": "","vitaminaDRealizada": "","inmunoglobulina": "Realizada","inmunoglobulinaRealizada": "&lt; 500"},"seccion6": {"actividadDeportiva": "Sí"}}]}}, { upsert: true } );</v>
      </c>
    </row>
    <row r="194" spans="1:27" x14ac:dyDescent="0.3">
      <c r="A194" t="s">
        <v>706</v>
      </c>
      <c r="B194">
        <v>197</v>
      </c>
      <c r="C194">
        <v>2013</v>
      </c>
      <c r="D194" s="5">
        <v>41626</v>
      </c>
      <c r="E194" s="5" t="str">
        <f t="shared" si="12"/>
        <v>2013-12-18</v>
      </c>
      <c r="F194" t="s">
        <v>361</v>
      </c>
      <c r="G194" t="s">
        <v>35</v>
      </c>
      <c r="J194" t="s">
        <v>38</v>
      </c>
      <c r="L194" t="s">
        <v>281</v>
      </c>
      <c r="N194" t="s">
        <v>35</v>
      </c>
      <c r="O194" t="s">
        <v>37</v>
      </c>
      <c r="P194" t="s">
        <v>118</v>
      </c>
      <c r="Q194" t="s">
        <v>256</v>
      </c>
      <c r="R194" t="s">
        <v>256</v>
      </c>
      <c r="S194" t="s">
        <v>256</v>
      </c>
      <c r="T194" t="s">
        <v>256</v>
      </c>
      <c r="U194" t="s">
        <v>256</v>
      </c>
      <c r="V194" t="s">
        <v>281</v>
      </c>
      <c r="W194" t="str">
        <f t="shared" si="13"/>
        <v>db.pacientes.updateOne({"_id":ObjectId('61e34254ec4ec02e84f5dc08')},{ $set: { "seguimientos": [{"id": "2013","seccion1": {"fechaSeguimiento": "2013-12-18","institucion": "Clínica y Maternidad del Sol",</v>
      </c>
      <c r="X194" t="str">
        <f t="shared" si="14"/>
        <v>"fallecimiento": "No","fechaFallecimiento": "","causaFallecimiento": "","nivelEducativo": "Primaria incompleta","actividadLaboral": "","coberturaSocial": "Sí","tratamientoAntibioticoHospitalizado": "","embarazo": "No"},</v>
      </c>
      <c r="Y194" t="str">
        <f t="shared" si="15"/>
        <v>"seccion4": {"cultivos": "2"},"seccion5": {"toleranciaGlucosa": "No realizada","toleranciaGlucosaRealizada": "","vitaminaD": "","vitaminaDRealizada": "","inmunoglobulina": "",</v>
      </c>
      <c r="Z194" t="str">
        <f t="shared" si="16"/>
        <v>"inmunoglobulinaRealizada": ""},"seccion6": {"actividadDeportiva": "Sí"}}]}}, { upsert: true } );</v>
      </c>
      <c r="AA194" t="str">
        <f t="shared" si="17"/>
        <v>db.pacientes.updateOne({"_id":ObjectId('61e34254ec4ec02e84f5dc08')},{ $set: { "seguimientos": [{"id": "2013","seccion1": {"fechaSeguimiento": "2013-12-18","institucion": "Clínica y Maternidad del Sol","fallecimiento": "No","fechaFallecimiento": "","causaFallecimiento": "","nivelEducativo": "Primaria incompleta","actividadLaboral": "","coberturaSocial": "Sí","tratamientoAntibioticoHospitalizado": "","embarazo": "No"},"seccion4": {"cultivos": "2"},"seccion5": {"toleranciaGlucosa": "No realizada","toleranciaGlucosaRealizada": "","vitaminaD": "","vitaminaDRealizada": "","inmunoglobulina": "","inmunoglobulinaRealizada": ""},"seccion6": {"actividadDeportiva": "Sí"}}]}}, { upsert: true } );</v>
      </c>
    </row>
    <row r="195" spans="1:27" x14ac:dyDescent="0.3">
      <c r="A195" t="s">
        <v>706</v>
      </c>
      <c r="B195">
        <v>197</v>
      </c>
      <c r="C195">
        <v>2014</v>
      </c>
      <c r="D195" s="5">
        <v>41926</v>
      </c>
      <c r="E195" s="5" t="str">
        <f t="shared" ref="E195:E258" si="18">_xlfn.CONCAT(YEAR(D195),"-",MONTH(D195),"-",DAY(D195))</f>
        <v>2014-10-14</v>
      </c>
      <c r="F195" t="s">
        <v>361</v>
      </c>
      <c r="G195" t="s">
        <v>35</v>
      </c>
      <c r="J195" t="s">
        <v>61</v>
      </c>
      <c r="L195" t="s">
        <v>281</v>
      </c>
      <c r="N195" t="s">
        <v>35</v>
      </c>
      <c r="P195" t="s">
        <v>118</v>
      </c>
      <c r="Q195" t="s">
        <v>256</v>
      </c>
      <c r="R195" t="s">
        <v>256</v>
      </c>
      <c r="S195" t="s">
        <v>256</v>
      </c>
      <c r="T195" t="s">
        <v>256</v>
      </c>
      <c r="U195" t="s">
        <v>256</v>
      </c>
      <c r="V195" t="s">
        <v>281</v>
      </c>
      <c r="W195" t="str">
        <f t="shared" si="13"/>
        <v>db.pacientes.updateOne({"_id":ObjectId('61e34254ec4ec02e84f5dc08')},{ $set: { "seguimientos": [{"id": "2014","seccion1": {"fechaSeguimiento": "2014-10-14","institucion": "Clínica y Maternidad del Sol",</v>
      </c>
      <c r="X195" t="str">
        <f t="shared" si="14"/>
        <v>"fallecimiento": "No","fechaFallecimiento": "","causaFallecimiento": "","nivelEducativo": "Secundaria incompleta","actividadLaboral": "","coberturaSocial": "Sí","tratamientoAntibioticoHospitalizado": "","embarazo": "No"},</v>
      </c>
      <c r="Y195" t="str">
        <f t="shared" si="15"/>
        <v>"seccion4": {"cultivos": ""},"seccion5": {"toleranciaGlucosa": "No realizada","toleranciaGlucosaRealizada": "","vitaminaD": "","vitaminaDRealizada": "","inmunoglobulina": "",</v>
      </c>
      <c r="Z195" t="str">
        <f t="shared" si="16"/>
        <v>"inmunoglobulinaRealizada": ""},"seccion6": {"actividadDeportiva": "Sí"}}]}}, { upsert: true } );</v>
      </c>
      <c r="AA195" t="str">
        <f t="shared" si="17"/>
        <v>db.pacientes.updateOne({"_id":ObjectId('61e34254ec4ec02e84f5dc08')},{ $set: { "seguimientos": [{"id": "2014","seccion1": {"fechaSeguimiento": "2014-10-14","institucion": "Clínica y Maternidad del Sol","fallecimiento": "No","fechaFallecimiento": "","causaFallecimiento": "","nivelEducativo": "Secundaria incompleta","actividadLaboral": "","coberturaSocial": "Sí","tratamientoAntibioticoHospitalizado": "","embarazo": "No"},"seccion4": {"cultivos": ""},"seccion5": {"toleranciaGlucosa": "No realizada","toleranciaGlucosaRealizada": "","vitaminaD": "","vitaminaDRealizada": "","inmunoglobulina": "","inmunoglobulinaRealizada": ""},"seccion6": {"actividadDeportiva": "Sí"}}]}}, { upsert: true } );</v>
      </c>
    </row>
    <row r="196" spans="1:27" x14ac:dyDescent="0.3">
      <c r="A196" t="s">
        <v>706</v>
      </c>
      <c r="B196">
        <v>197</v>
      </c>
      <c r="C196">
        <v>2015</v>
      </c>
      <c r="D196" s="5">
        <v>42207</v>
      </c>
      <c r="E196" s="5" t="str">
        <f t="shared" si="18"/>
        <v>2015-7-22</v>
      </c>
      <c r="F196" t="s">
        <v>361</v>
      </c>
      <c r="G196" t="s">
        <v>35</v>
      </c>
      <c r="L196" t="s">
        <v>281</v>
      </c>
      <c r="N196" t="s">
        <v>35</v>
      </c>
      <c r="O196" t="s">
        <v>37</v>
      </c>
      <c r="P196" t="s">
        <v>118</v>
      </c>
      <c r="Q196" t="s">
        <v>256</v>
      </c>
      <c r="R196" t="s">
        <v>118</v>
      </c>
      <c r="S196" t="s">
        <v>256</v>
      </c>
      <c r="T196" t="s">
        <v>261</v>
      </c>
      <c r="U196" t="s">
        <v>34</v>
      </c>
      <c r="V196" t="s">
        <v>281</v>
      </c>
      <c r="W196" t="str">
        <f t="shared" ref="W196:W259" si="19">"db.pacientes.updateOne({""_id"":ObjectId('"&amp;A196&amp;"')},{ $set: { ""seguimientos"": [{""id"": """&amp;C196&amp;""",""seccion1"": {""fechaSeguimiento"": """&amp;E196&amp;""",""institucion"": """&amp;F196&amp;""","</f>
        <v>db.pacientes.updateOne({"_id":ObjectId('61e34254ec4ec02e84f5dc08')},{ $set: { "seguimientos": [{"id": "2015","seccion1": {"fechaSeguimiento": "2015-7-22","institucion": "Clínica y Maternidad del Sol",</v>
      </c>
      <c r="X196" t="str">
        <f t="shared" ref="X196:X259" si="20">"""fallecimiento"": """&amp;G196&amp;""",""fechaFallecimiento"": """&amp;H196&amp;""",""causaFallecimiento"": """&amp;I196&amp;""",""nivelEducativo"": """&amp;J196&amp;""",""actividadLaboral"": """&amp;K196&amp;""",""coberturaSocial"": """&amp;L196&amp;""",""tratamientoAntibioticoHospitalizado"": """&amp;M196&amp;""",""embarazo"": """&amp;N196&amp;"""},"</f>
        <v>"fallecimiento": "No","fechaFallecimiento": "","causaFallecimiento": "","nivelEducativo": "","actividadLaboral": "","coberturaSocial": "Sí","tratamientoAntibioticoHospitalizado": "","embarazo": "No"},</v>
      </c>
      <c r="Y196" t="str">
        <f t="shared" ref="Y196:Y259" si="21">"""seccion4"": {""cultivos"": """&amp;O196&amp;"""},""seccion5"": {""toleranciaGlucosa"": """&amp;P196&amp;""",""toleranciaGlucosaRealizada"": """&amp;Q196&amp;""",""vitaminaD"": """&amp;R196&amp;""",""vitaminaDRealizada"": """&amp;S196&amp;""",""inmunoglobulina"": """&amp;T196&amp;""","</f>
        <v>"seccion4": {"cultivos": "2"},"seccion5": {"toleranciaGlucosa": "No realizada","toleranciaGlucosaRealizada": "","vitaminaD": "No realizada","vitaminaDRealizada": "","inmunoglobulina": "Realizada",</v>
      </c>
      <c r="Z196" t="str">
        <f t="shared" ref="Z196:Z259" si="22">"""inmunoglobulinaRealizada"": """&amp;U196&amp;"""},""seccion6"": {""actividadDeportiva"": """&amp;V196&amp;"""}}]}}, { upsert: true } );"</f>
        <v>"inmunoglobulinaRealizada": "Normal"},"seccion6": {"actividadDeportiva": "Sí"}}]}}, { upsert: true } );</v>
      </c>
      <c r="AA196" t="str">
        <f t="shared" ref="AA196:AA259" si="23">W196&amp;X196&amp;Y196&amp;Z196</f>
        <v>db.pacientes.updateOne({"_id":ObjectId('61e34254ec4ec02e84f5dc08')},{ $set: { "seguimientos": [{"id": "2015","seccion1": {"fechaSeguimiento": "2015-7-22","institucion": "Clínica y Maternidad del Sol","fallecimiento": "No","fechaFallecimiento": "","causaFallecimiento": "","nivelEducativo": "","actividadLaboral": "","coberturaSocial": "Sí","tratamientoAntibioticoHospitalizado": "","embarazo": "No"},"seccion4": {"cultivos": "2"},"seccion5": {"toleranciaGlucosa": "No realizada","toleranciaGlucosaRealizada": "","vitaminaD": "No realizada","vitaminaDRealizada": "","inmunoglobulina": "Realizada","inmunoglobulinaRealizada": "Normal"},"seccion6": {"actividadDeportiva": "Sí"}}]}}, { upsert: true } );</v>
      </c>
    </row>
    <row r="197" spans="1:27" x14ac:dyDescent="0.3">
      <c r="A197" t="s">
        <v>706</v>
      </c>
      <c r="B197">
        <v>197</v>
      </c>
      <c r="C197">
        <v>2016</v>
      </c>
      <c r="D197" s="5">
        <v>42718</v>
      </c>
      <c r="E197" s="5" t="str">
        <f t="shared" si="18"/>
        <v>2016-12-14</v>
      </c>
      <c r="F197" t="s">
        <v>361</v>
      </c>
      <c r="G197" t="s">
        <v>35</v>
      </c>
      <c r="L197" t="s">
        <v>281</v>
      </c>
      <c r="N197" t="s">
        <v>35</v>
      </c>
      <c r="P197" t="s">
        <v>261</v>
      </c>
      <c r="Q197" t="s">
        <v>34</v>
      </c>
      <c r="R197" t="s">
        <v>118</v>
      </c>
      <c r="S197" t="s">
        <v>256</v>
      </c>
      <c r="T197" t="s">
        <v>261</v>
      </c>
      <c r="U197" t="s">
        <v>40</v>
      </c>
      <c r="V197" t="s">
        <v>256</v>
      </c>
      <c r="W197" t="str">
        <f t="shared" si="19"/>
        <v>db.pacientes.updateOne({"_id":ObjectId('61e34254ec4ec02e84f5dc08')},{ $set: { "seguimientos": [{"id": "2016","seccion1": {"fechaSeguimiento": "2016-12-14","institucion": "Clínica y Maternidad del Sol",</v>
      </c>
      <c r="X197" t="str">
        <f t="shared" si="20"/>
        <v>"fallecimiento": "No","fechaFallecimiento": "","causaFallecimiento": "","nivelEducativo": "","actividadLaboral": "","coberturaSocial": "Sí","tratamientoAntibioticoHospitalizado": "","embarazo": "No"},</v>
      </c>
      <c r="Y197" t="str">
        <f t="shared" si="21"/>
        <v>"seccion4": {"cultivos": ""},"seccion5": {"toleranciaGlucosa": "Realizada","toleranciaGlucosaRealizada": "Normal","vitaminaD": "No realizada","vitaminaDRealizada": "","inmunoglobulina": "Realizada",</v>
      </c>
      <c r="Z197" t="str">
        <f t="shared" si="22"/>
        <v>"inmunoglobulinaRealizada": "&lt; 500"},"seccion6": {"actividadDeportiva": ""}}]}}, { upsert: true } );</v>
      </c>
      <c r="AA197" t="str">
        <f t="shared" si="23"/>
        <v>db.pacientes.updateOne({"_id":ObjectId('61e34254ec4ec02e84f5dc08')},{ $set: { "seguimientos": [{"id": "2016","seccion1": {"fechaSeguimiento": "2016-12-14","institucion": "Clínica y Maternidad del Sol","fallecimiento": "No","fechaFallecimiento": "","causaFallecimiento": "","nivelEducativo": "","actividadLaboral": "","coberturaSocial": "Sí","tratamientoAntibioticoHospitalizado": "","embarazo": "No"},"seccion4": {"cultivos": ""},"seccion5": {"toleranciaGlucosa": "Realizada","toleranciaGlucosaRealizada": "Normal","vitaminaD": "No realizada","vitaminaDRealizada": "","inmunoglobulina": "Realizada","inmunoglobulinaRealizada": "&lt; 500"},"seccion6": {"actividadDeportiva": ""}}]}}, { upsert: true } );</v>
      </c>
    </row>
    <row r="198" spans="1:27" x14ac:dyDescent="0.3">
      <c r="A198" t="s">
        <v>706</v>
      </c>
      <c r="B198">
        <v>197</v>
      </c>
      <c r="C198">
        <v>2017</v>
      </c>
      <c r="D198" s="5">
        <v>43012</v>
      </c>
      <c r="E198" s="5" t="str">
        <f t="shared" si="18"/>
        <v>2017-10-4</v>
      </c>
      <c r="F198" t="s">
        <v>361</v>
      </c>
      <c r="G198" t="s">
        <v>35</v>
      </c>
      <c r="L198" t="s">
        <v>281</v>
      </c>
      <c r="N198" t="s">
        <v>35</v>
      </c>
      <c r="O198" t="s">
        <v>37</v>
      </c>
      <c r="P198" t="s">
        <v>261</v>
      </c>
      <c r="Q198" t="s">
        <v>34</v>
      </c>
      <c r="R198" t="s">
        <v>261</v>
      </c>
      <c r="S198" t="s">
        <v>321</v>
      </c>
      <c r="T198" t="s">
        <v>256</v>
      </c>
      <c r="U198" t="s">
        <v>256</v>
      </c>
      <c r="V198" t="s">
        <v>256</v>
      </c>
      <c r="W198" t="str">
        <f t="shared" si="19"/>
        <v>db.pacientes.updateOne({"_id":ObjectId('61e34254ec4ec02e84f5dc08')},{ $set: { "seguimientos": [{"id": "2017","seccion1": {"fechaSeguimiento": "2017-10-4","institucion": "Clínica y Maternidad del Sol",</v>
      </c>
      <c r="X198" t="str">
        <f t="shared" si="20"/>
        <v>"fallecimiento": "No","fechaFallecimiento": "","causaFallecimiento": "","nivelEducativo": "","actividadLaboral": "","coberturaSocial": "Sí","tratamientoAntibioticoHospitalizado": "","embarazo": "No"},</v>
      </c>
      <c r="Y198" t="str">
        <f t="shared" si="21"/>
        <v>"seccion4": {"cultivos": "2"},"seccion5": {"toleranciaGlucosa": "Realizada","toleranciaGlucosaRealizada": "Normal","vitaminaD": "Realizada","vitaminaDRealizada": "Bajo","inmunoglobulina": "",</v>
      </c>
      <c r="Z198" t="str">
        <f t="shared" si="22"/>
        <v>"inmunoglobulinaRealizada": ""},"seccion6": {"actividadDeportiva": ""}}]}}, { upsert: true } );</v>
      </c>
      <c r="AA198" t="str">
        <f t="shared" si="23"/>
        <v>db.pacientes.updateOne({"_id":ObjectId('61e34254ec4ec02e84f5dc08')},{ $set: { "seguimientos": [{"id": "2017","seccion1": {"fechaSeguimiento": "2017-10-4","institucion": "Clínica y Maternidad del Sol","fallecimiento": "No","fechaFallecimiento": "","causaFallecimiento": "","nivelEducativo": "","actividadLaboral": "","coberturaSocial": "Sí","tratamientoAntibioticoHospitalizado": "","embarazo": "No"},"seccion4": {"cultivos": "2"},"seccion5": {"toleranciaGlucosa": "Realizada","toleranciaGlucosaRealizada": "Normal","vitaminaD": "Realizada","vitaminaDRealizada": "Bajo","inmunoglobulina": "","inmunoglobulinaRealizada": ""},"seccion6": {"actividadDeportiva": ""}}]}}, { upsert: true } );</v>
      </c>
    </row>
    <row r="199" spans="1:27" x14ac:dyDescent="0.3">
      <c r="A199" t="s">
        <v>707</v>
      </c>
      <c r="B199">
        <v>198</v>
      </c>
      <c r="C199">
        <v>2011</v>
      </c>
      <c r="D199" s="5">
        <v>40764</v>
      </c>
      <c r="E199" s="5" t="str">
        <f t="shared" si="18"/>
        <v>2011-8-9</v>
      </c>
      <c r="F199" t="s">
        <v>361</v>
      </c>
      <c r="G199" t="s">
        <v>35</v>
      </c>
      <c r="J199" t="s">
        <v>61</v>
      </c>
      <c r="L199" t="s">
        <v>281</v>
      </c>
      <c r="N199" t="s">
        <v>35</v>
      </c>
      <c r="O199" t="s">
        <v>37</v>
      </c>
      <c r="P199" t="s">
        <v>261</v>
      </c>
      <c r="Q199" t="s">
        <v>80</v>
      </c>
      <c r="R199" t="s">
        <v>256</v>
      </c>
      <c r="S199" t="s">
        <v>256</v>
      </c>
      <c r="T199" t="s">
        <v>256</v>
      </c>
      <c r="U199" t="s">
        <v>256</v>
      </c>
      <c r="V199" t="s">
        <v>256</v>
      </c>
      <c r="W199" t="str">
        <f t="shared" si="19"/>
        <v>db.pacientes.updateOne({"_id":ObjectId('61e34254ec4ec02e84f5dc09')},{ $set: { "seguimientos": [{"id": "2011","seccion1": {"fechaSeguimiento": "2011-8-9","institucion": "Clínica y Maternidad del Sol",</v>
      </c>
      <c r="X199" t="str">
        <f t="shared" si="20"/>
        <v>"fallecimiento": "No","fechaFallecimiento": "","causaFallecimiento": "","nivelEducativo": "Secundaria incompleta","actividadLaboral": "","coberturaSocial": "Sí","tratamientoAntibioticoHospitalizado": "","embarazo": "No"},</v>
      </c>
      <c r="Y199" t="str">
        <f t="shared" si="21"/>
        <v>"seccion4": {"cultivos": "2"},"seccion5": {"toleranciaGlucosa": "Realizada","toleranciaGlucosaRealizada": "Intolerancia","vitaminaD": "","vitaminaDRealizada": "","inmunoglobulina": "",</v>
      </c>
      <c r="Z199" t="str">
        <f t="shared" si="22"/>
        <v>"inmunoglobulinaRealizada": ""},"seccion6": {"actividadDeportiva": ""}}]}}, { upsert: true } );</v>
      </c>
      <c r="AA199" t="str">
        <f t="shared" si="23"/>
        <v>db.pacientes.updateOne({"_id":ObjectId('61e34254ec4ec02e84f5dc09')},{ $set: { "seguimientos": [{"id": "2011","seccion1": {"fechaSeguimiento": "2011-8-9","institucion": "Clínica y Maternidad del Sol","fallecimiento": "No","fechaFallecimiento": "","causaFallecimiento": "","nivelEducativo": "Secundaria incompleta","actividadLaboral": "","coberturaSocial": "Sí","tratamientoAntibioticoHospitalizado": "","embarazo": "No"},"seccion4": {"cultivos": "2"},"seccion5": {"toleranciaGlucosa": "Realizada","toleranciaGlucosaRealizada": "Intolerancia","vitaminaD": "","vitaminaDRealizada": "","inmunoglobulina": "","inmunoglobulinaRealizada": ""},"seccion6": {"actividadDeportiva": ""}}]}}, { upsert: true } );</v>
      </c>
    </row>
    <row r="200" spans="1:27" x14ac:dyDescent="0.3">
      <c r="A200" t="s">
        <v>707</v>
      </c>
      <c r="B200">
        <v>198</v>
      </c>
      <c r="C200">
        <v>2012</v>
      </c>
      <c r="D200" s="5">
        <v>41261</v>
      </c>
      <c r="E200" s="5" t="str">
        <f t="shared" si="18"/>
        <v>2012-12-18</v>
      </c>
      <c r="F200" t="s">
        <v>361</v>
      </c>
      <c r="G200" t="s">
        <v>35</v>
      </c>
      <c r="J200" t="s">
        <v>61</v>
      </c>
      <c r="L200" t="s">
        <v>281</v>
      </c>
      <c r="M200" t="s">
        <v>45</v>
      </c>
      <c r="N200" t="s">
        <v>35</v>
      </c>
      <c r="O200" t="s">
        <v>37</v>
      </c>
      <c r="P200" t="s">
        <v>261</v>
      </c>
      <c r="Q200" t="s">
        <v>34</v>
      </c>
      <c r="R200" t="s">
        <v>256</v>
      </c>
      <c r="S200" t="s">
        <v>256</v>
      </c>
      <c r="T200" t="s">
        <v>256</v>
      </c>
      <c r="U200" t="s">
        <v>256</v>
      </c>
      <c r="V200" t="s">
        <v>256</v>
      </c>
      <c r="W200" t="str">
        <f t="shared" si="19"/>
        <v>db.pacientes.updateOne({"_id":ObjectId('61e34254ec4ec02e84f5dc09')},{ $set: { "seguimientos": [{"id": "2012","seccion1": {"fechaSeguimiento": "2012-12-18","institucion": "Clínica y Maternidad del Sol",</v>
      </c>
      <c r="X200" t="str">
        <f t="shared" si="20"/>
        <v>"fallecimiento": "No","fechaFallecimiento": "","causaFallecimiento": "","nivelEducativo": "Secundaria incompleta","actividadLaboral": "","coberturaSocial": "Sí","tratamientoAntibioticoHospitalizado": "1","embarazo": "No"},</v>
      </c>
      <c r="Y200" t="str">
        <f t="shared" si="21"/>
        <v>"seccion4": {"cultivos": "2"},"seccion5": {"toleranciaGlucosa": "Realizada","toleranciaGlucosaRealizada": "Normal","vitaminaD": "","vitaminaDRealizada": "","inmunoglobulina": "",</v>
      </c>
      <c r="Z200" t="str">
        <f t="shared" si="22"/>
        <v>"inmunoglobulinaRealizada": ""},"seccion6": {"actividadDeportiva": ""}}]}}, { upsert: true } );</v>
      </c>
      <c r="AA200" t="str">
        <f t="shared" si="23"/>
        <v>db.pacientes.updateOne({"_id":ObjectId('61e34254ec4ec02e84f5dc09')},{ $set: { "seguimientos": [{"id": "2012","seccion1": {"fechaSeguimiento": "2012-12-18","institucion": "Clínica y Maternidad del Sol","fallecimiento": "No","fechaFallecimiento": "","causaFallecimiento": "","nivelEducativo": "Secundaria incompleta","actividadLaboral": "","coberturaSocial": "Sí","tratamientoAntibioticoHospitalizado": "1","embarazo": "No"},"seccion4": {"cultivos": "2"},"seccion5": {"toleranciaGlucosa": "Realizada","toleranciaGlucosaRealizada": "Normal","vitaminaD": "","vitaminaDRealizada": "","inmunoglobulina": "","inmunoglobulinaRealizada": ""},"seccion6": {"actividadDeportiva": ""}}]}}, { upsert: true } );</v>
      </c>
    </row>
    <row r="201" spans="1:27" x14ac:dyDescent="0.3">
      <c r="A201" t="s">
        <v>707</v>
      </c>
      <c r="B201">
        <v>198</v>
      </c>
      <c r="C201">
        <v>2013</v>
      </c>
      <c r="D201" s="5">
        <v>41402</v>
      </c>
      <c r="E201" s="5" t="str">
        <f t="shared" si="18"/>
        <v>2013-5-8</v>
      </c>
      <c r="F201" t="s">
        <v>361</v>
      </c>
      <c r="G201" t="s">
        <v>35</v>
      </c>
      <c r="J201" t="s">
        <v>61</v>
      </c>
      <c r="K201" t="s">
        <v>70</v>
      </c>
      <c r="L201" t="s">
        <v>281</v>
      </c>
      <c r="N201" t="s">
        <v>35</v>
      </c>
      <c r="P201" t="s">
        <v>118</v>
      </c>
      <c r="Q201" t="s">
        <v>256</v>
      </c>
      <c r="R201" t="s">
        <v>256</v>
      </c>
      <c r="S201" t="s">
        <v>256</v>
      </c>
      <c r="T201" t="s">
        <v>256</v>
      </c>
      <c r="U201" t="s">
        <v>256</v>
      </c>
      <c r="V201" t="s">
        <v>256</v>
      </c>
      <c r="W201" t="str">
        <f t="shared" si="19"/>
        <v>db.pacientes.updateOne({"_id":ObjectId('61e34254ec4ec02e84f5dc09')},{ $set: { "seguimientos": [{"id": "2013","seccion1": {"fechaSeguimiento": "2013-5-8","institucion": "Clínica y Maternidad del Sol",</v>
      </c>
      <c r="X201" t="str">
        <f t="shared" si="20"/>
        <v>"fallecimiento": "No","fechaFallecimiento": "","causaFallecimiento": "","nivelEducativo": "Secundaria incompleta","actividadLaboral": "No trabaja","coberturaSocial": "Sí","tratamientoAntibioticoHospitalizado": "","embarazo": "No"},</v>
      </c>
      <c r="Y201" t="str">
        <f t="shared" si="21"/>
        <v>"seccion4": {"cultivos": ""},"seccion5": {"toleranciaGlucosa": "No realizada","toleranciaGlucosaRealizada": "","vitaminaD": "","vitaminaDRealizada": "","inmunoglobulina": "",</v>
      </c>
      <c r="Z201" t="str">
        <f t="shared" si="22"/>
        <v>"inmunoglobulinaRealizada": ""},"seccion6": {"actividadDeportiva": ""}}]}}, { upsert: true } );</v>
      </c>
      <c r="AA201" t="str">
        <f t="shared" si="23"/>
        <v>db.pacientes.updateOne({"_id":ObjectId('61e34254ec4ec02e84f5dc09')},{ $set: { "seguimientos": [{"id": "2013","seccion1": {"fechaSeguimiento": "2013-5-8","institucion": "Clínica y Maternidad del Sol","fallecimiento": "No","fechaFallecimiento": "","causaFallecimiento": "","nivelEducativo": "Secundaria incompleta","actividadLaboral": "No trabaja","coberturaSocial": "Sí","tratamientoAntibioticoHospitalizado": "","embarazo": "No"},"seccion4":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202" spans="1:27" x14ac:dyDescent="0.3">
      <c r="A202" t="s">
        <v>707</v>
      </c>
      <c r="B202">
        <v>198</v>
      </c>
      <c r="C202">
        <v>2014</v>
      </c>
      <c r="D202" s="5">
        <v>41976</v>
      </c>
      <c r="E202" s="5" t="str">
        <f t="shared" si="18"/>
        <v>2014-12-3</v>
      </c>
      <c r="F202" t="s">
        <v>361</v>
      </c>
      <c r="G202" t="s">
        <v>35</v>
      </c>
      <c r="J202" t="s">
        <v>61</v>
      </c>
      <c r="K202" t="s">
        <v>70</v>
      </c>
      <c r="L202" t="s">
        <v>281</v>
      </c>
      <c r="N202" t="s">
        <v>35</v>
      </c>
      <c r="P202" t="s">
        <v>261</v>
      </c>
      <c r="Q202" t="s">
        <v>80</v>
      </c>
      <c r="R202" t="s">
        <v>256</v>
      </c>
      <c r="S202" t="s">
        <v>256</v>
      </c>
      <c r="T202" t="s">
        <v>256</v>
      </c>
      <c r="U202" t="s">
        <v>256</v>
      </c>
      <c r="V202" t="s">
        <v>256</v>
      </c>
      <c r="W202" t="str">
        <f t="shared" si="19"/>
        <v>db.pacientes.updateOne({"_id":ObjectId('61e34254ec4ec02e84f5dc09')},{ $set: { "seguimientos": [{"id": "2014","seccion1": {"fechaSeguimiento": "2014-12-3","institucion": "Clínica y Maternidad del Sol",</v>
      </c>
      <c r="X202" t="str">
        <f t="shared" si="20"/>
        <v>"fallecimiento": "No","fechaFallecimiento": "","causaFallecimiento": "","nivelEducativo": "Secundaria incompleta","actividadLaboral": "No trabaja","coberturaSocial": "Sí","tratamientoAntibioticoHospitalizado": "","embarazo": "No"},</v>
      </c>
      <c r="Y202" t="str">
        <f t="shared" si="21"/>
        <v>"seccion4": {"cultivos": ""},"seccion5": {"toleranciaGlucosa": "Realizada","toleranciaGlucosaRealizada": "Intolerancia","vitaminaD": "","vitaminaDRealizada": "","inmunoglobulina": "",</v>
      </c>
      <c r="Z202" t="str">
        <f t="shared" si="22"/>
        <v>"inmunoglobulinaRealizada": ""},"seccion6": {"actividadDeportiva": ""}}]}}, { upsert: true } );</v>
      </c>
      <c r="AA202" t="str">
        <f t="shared" si="23"/>
        <v>db.pacientes.updateOne({"_id":ObjectId('61e34254ec4ec02e84f5dc09')},{ $set: { "seguimientos": [{"id": "2014","seccion1": {"fechaSeguimiento": "2014-12-3","institucion": "Clínica y Maternidad del Sol","fallecimiento": "No","fechaFallecimiento": "","causaFallecimiento": "","nivelEducativo": "Secundaria incompleta","actividadLaboral": "No trabaja","coberturaSocial": "Sí","tratamientoAntibioticoHospitalizado": "","embarazo": "No"},"seccion4": {"cultivos": ""},"seccion5": {"toleranciaGlucosa": "Realizada","toleranciaGlucosaRealizada": "Intolerancia","vitaminaD": "","vitaminaDRealizada": "","inmunoglobulina": "","inmunoglobulinaRealizada": ""},"seccion6": {"actividadDeportiva": ""}}]}}, { upsert: true } );</v>
      </c>
    </row>
    <row r="203" spans="1:27" x14ac:dyDescent="0.3">
      <c r="A203" t="s">
        <v>707</v>
      </c>
      <c r="B203">
        <v>198</v>
      </c>
      <c r="C203">
        <v>2015</v>
      </c>
      <c r="D203" s="5">
        <v>42367</v>
      </c>
      <c r="E203" s="5" t="str">
        <f t="shared" si="18"/>
        <v>2015-12-29</v>
      </c>
      <c r="F203" t="s">
        <v>361</v>
      </c>
      <c r="G203" t="s">
        <v>281</v>
      </c>
      <c r="H203" t="s">
        <v>160</v>
      </c>
      <c r="I203" t="s">
        <v>291</v>
      </c>
      <c r="P203" t="s">
        <v>118</v>
      </c>
      <c r="Q203" t="s">
        <v>256</v>
      </c>
      <c r="R203" t="s">
        <v>256</v>
      </c>
      <c r="S203" t="s">
        <v>256</v>
      </c>
      <c r="T203" t="s">
        <v>256</v>
      </c>
      <c r="U203" t="s">
        <v>256</v>
      </c>
      <c r="V203" t="s">
        <v>256</v>
      </c>
      <c r="W203" t="str">
        <f t="shared" si="19"/>
        <v>db.pacientes.updateOne({"_id":ObjectId('61e34254ec4ec02e84f5dc09')},{ $set: { "seguimientos": [{"id": "2015","seccion1": {"fechaSeguimiento": "2015-12-29","institucion": "Clínica y Maternidad del Sol",</v>
      </c>
      <c r="X203" t="str">
        <f t="shared" si="20"/>
        <v>"fallecimiento": "Sí","fechaFallecimiento": "2015-10-15","causaFallecimiento": "Respiratorios","nivelEducativo": "","actividadLaboral": "","coberturaSocial": "","tratamientoAntibioticoHospitalizado": "","embarazo": ""},</v>
      </c>
      <c r="Y203" t="str">
        <f t="shared" si="21"/>
        <v>"seccion4": {"cultivos": ""},"seccion5": {"toleranciaGlucosa": "No realizada","toleranciaGlucosaRealizada": "","vitaminaD": "","vitaminaDRealizada": "","inmunoglobulina": "",</v>
      </c>
      <c r="Z203" t="str">
        <f t="shared" si="22"/>
        <v>"inmunoglobulinaRealizada": ""},"seccion6": {"actividadDeportiva": ""}}]}}, { upsert: true } );</v>
      </c>
      <c r="AA203" t="str">
        <f t="shared" si="23"/>
        <v>db.pacientes.updateOne({"_id":ObjectId('61e34254ec4ec02e84f5dc09')},{ $set: { "seguimientos": [{"id": "2015","seccion1": {"fechaSeguimiento": "2015-12-29","institucion": "Clínica y Maternidad del Sol","fallecimiento": "Sí","fechaFallecimiento": "2015-10-15","causaFallecimiento": "Respiratorios","nivelEducativo": "","actividadLaboral": "","coberturaSocial": "","tratamientoAntibioticoHospitalizado": "","embarazo": ""},"seccion4":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204" spans="1:27" x14ac:dyDescent="0.3">
      <c r="A204" t="s">
        <v>708</v>
      </c>
      <c r="B204">
        <v>200</v>
      </c>
      <c r="C204">
        <v>2011</v>
      </c>
      <c r="D204" s="5">
        <v>40834</v>
      </c>
      <c r="E204" s="5" t="str">
        <f t="shared" si="18"/>
        <v>2011-10-18</v>
      </c>
      <c r="F204" t="s">
        <v>361</v>
      </c>
      <c r="G204" t="s">
        <v>35</v>
      </c>
      <c r="J204" t="s">
        <v>78</v>
      </c>
      <c r="L204" t="s">
        <v>281</v>
      </c>
      <c r="N204" t="s">
        <v>35</v>
      </c>
      <c r="O204" t="s">
        <v>45</v>
      </c>
      <c r="P204" t="s">
        <v>118</v>
      </c>
      <c r="Q204" t="s">
        <v>256</v>
      </c>
      <c r="R204" t="s">
        <v>256</v>
      </c>
      <c r="S204" t="s">
        <v>256</v>
      </c>
      <c r="T204" t="s">
        <v>261</v>
      </c>
      <c r="U204" t="s">
        <v>40</v>
      </c>
      <c r="V204" t="s">
        <v>281</v>
      </c>
      <c r="W204" t="str">
        <f t="shared" si="19"/>
        <v>db.pacientes.updateOne({"_id":ObjectId('61e34254ec4ec02e84f5dc0a')},{ $set: { "seguimientos": [{"id": "2011","seccion1": {"fechaSeguimiento": "2011-10-18","institucion": "Clínica y Maternidad del Sol",</v>
      </c>
      <c r="X204" t="str">
        <f t="shared" si="20"/>
        <v>"fallecimiento": "No","fechaFallecimiento": "","causaFallecimiento": "","nivelEducativo": "Primaria completa","actividadLaboral": "","coberturaSocial": "Sí","tratamientoAntibioticoHospitalizado": "","embarazo": "No"},</v>
      </c>
      <c r="Y204" t="str">
        <f t="shared" si="21"/>
        <v>"seccion4": {"cultivos": "1"},"seccion5": {"toleranciaGlucosa": "No realizada","toleranciaGlucosaRealizada": "","vitaminaD": "","vitaminaDRealizada": "","inmunoglobulina": "Realizada",</v>
      </c>
      <c r="Z204" t="str">
        <f t="shared" si="22"/>
        <v>"inmunoglobulinaRealizada": "&lt; 500"},"seccion6": {"actividadDeportiva": "Sí"}}]}}, { upsert: true } );</v>
      </c>
      <c r="AA204" t="str">
        <f t="shared" si="23"/>
        <v>db.pacientes.updateOne({"_id":ObjectId('61e34254ec4ec02e84f5dc0a')},{ $set: { "seguimientos": [{"id": "2011","seccion1": {"fechaSeguimiento": "2011-10-18","institucion": "Clínica y Maternidad del Sol","fallecimiento": "No","fechaFallecimiento": "","causaFallecimiento": "","nivelEducativo": "Primaria completa","actividadLaboral": "","coberturaSocial": "Sí","tratamientoAntibioticoHospitalizado": "","embarazo": "No"},"seccion4": {"cultivos": "1"},"seccion5": {"toleranciaGlucosa": "No realizada","toleranciaGlucosaRealizada": "","vitaminaD": "","vitaminaDRealizada": "","inmunoglobulina": "Realizada","inmunoglobulinaRealizada": "&lt; 500"},"seccion6": {"actividadDeportiva": "Sí"}}]}}, { upsert: true } );</v>
      </c>
    </row>
    <row r="205" spans="1:27" x14ac:dyDescent="0.3">
      <c r="A205" t="s">
        <v>708</v>
      </c>
      <c r="B205">
        <v>200</v>
      </c>
      <c r="C205">
        <v>2012</v>
      </c>
      <c r="D205" s="5">
        <v>41227</v>
      </c>
      <c r="E205" s="5" t="str">
        <f t="shared" si="18"/>
        <v>2012-11-14</v>
      </c>
      <c r="F205" t="s">
        <v>361</v>
      </c>
      <c r="G205" t="s">
        <v>35</v>
      </c>
      <c r="J205" t="s">
        <v>61</v>
      </c>
      <c r="L205" t="s">
        <v>281</v>
      </c>
      <c r="N205" t="s">
        <v>35</v>
      </c>
      <c r="O205" t="s">
        <v>37</v>
      </c>
      <c r="P205" t="s">
        <v>118</v>
      </c>
      <c r="Q205" t="s">
        <v>256</v>
      </c>
      <c r="R205" t="s">
        <v>256</v>
      </c>
      <c r="S205" t="s">
        <v>256</v>
      </c>
      <c r="T205" t="s">
        <v>261</v>
      </c>
      <c r="U205" t="s">
        <v>40</v>
      </c>
      <c r="V205" t="s">
        <v>256</v>
      </c>
      <c r="W205" t="str">
        <f t="shared" si="19"/>
        <v>db.pacientes.updateOne({"_id":ObjectId('61e34254ec4ec02e84f5dc0a')},{ $set: { "seguimientos": [{"id": "2012","seccion1": {"fechaSeguimiento": "2012-11-14","institucion": "Clínica y Maternidad del Sol",</v>
      </c>
      <c r="X205" t="str">
        <f t="shared" si="20"/>
        <v>"fallecimiento": "No","fechaFallecimiento": "","causaFallecimiento": "","nivelEducativo": "Secundaria incompleta","actividadLaboral": "","coberturaSocial": "Sí","tratamientoAntibioticoHospitalizado": "","embarazo": "No"},</v>
      </c>
      <c r="Y205" t="str">
        <f t="shared" si="21"/>
        <v>"seccion4": {"cultivos": "2"},"seccion5": {"toleranciaGlucosa": "No realizada","toleranciaGlucosaRealizada": "","vitaminaD": "","vitaminaDRealizada": "","inmunoglobulina": "Realizada",</v>
      </c>
      <c r="Z205" t="str">
        <f t="shared" si="22"/>
        <v>"inmunoglobulinaRealizada": "&lt; 500"},"seccion6": {"actividadDeportiva": ""}}]}}, { upsert: true } );</v>
      </c>
      <c r="AA205" t="str">
        <f t="shared" si="23"/>
        <v>db.pacientes.updateOne({"_id":ObjectId('61e34254ec4ec02e84f5dc0a')},{ $set: { "seguimientos": [{"id": "2012","seccion1": {"fechaSeguimiento": "2012-11-14","institucion": "Clínica y Maternidad del Sol","fallecimiento": "No","fechaFallecimiento": "","causaFallecimiento": "","nivelEducativo": "Secundaria incompleta","actividadLaboral": "","coberturaSocial": "Sí","tratamientoAntibioticoHospitalizado": "","embarazo": "No"},"seccion4": {"cultivos": "2"},"seccion5": {"toleranciaGlucosa": "No realizada","toleranciaGlucosaRealizada": "","vitaminaD": "","vitaminaDRealizada": "","inmunoglobulina": "Realizada","inmunoglobulinaRealizada": "&lt; 500"},"seccion6": {"actividadDeportiva": ""}}]}}, { upsert: true } );</v>
      </c>
    </row>
    <row r="206" spans="1:27" x14ac:dyDescent="0.3">
      <c r="A206" t="s">
        <v>708</v>
      </c>
      <c r="B206">
        <v>200</v>
      </c>
      <c r="C206">
        <v>2013</v>
      </c>
      <c r="D206" s="5">
        <v>41465</v>
      </c>
      <c r="E206" s="5" t="str">
        <f t="shared" si="18"/>
        <v>2013-7-10</v>
      </c>
      <c r="F206" t="s">
        <v>361</v>
      </c>
      <c r="G206" t="s">
        <v>35</v>
      </c>
      <c r="J206" t="s">
        <v>61</v>
      </c>
      <c r="L206" t="s">
        <v>281</v>
      </c>
      <c r="N206" t="s">
        <v>35</v>
      </c>
      <c r="P206" t="s">
        <v>118</v>
      </c>
      <c r="Q206" t="s">
        <v>256</v>
      </c>
      <c r="R206" t="s">
        <v>256</v>
      </c>
      <c r="S206" t="s">
        <v>256</v>
      </c>
      <c r="T206" t="s">
        <v>256</v>
      </c>
      <c r="U206" t="s">
        <v>256</v>
      </c>
      <c r="V206" t="s">
        <v>256</v>
      </c>
      <c r="W206" t="str">
        <f t="shared" si="19"/>
        <v>db.pacientes.updateOne({"_id":ObjectId('61e34254ec4ec02e84f5dc0a')},{ $set: { "seguimientos": [{"id": "2013","seccion1": {"fechaSeguimiento": "2013-7-10","institucion": "Clínica y Maternidad del Sol",</v>
      </c>
      <c r="X206" t="str">
        <f t="shared" si="20"/>
        <v>"fallecimiento": "No","fechaFallecimiento": "","causaFallecimiento": "","nivelEducativo": "Secundaria incompleta","actividadLaboral": "","coberturaSocial": "Sí","tratamientoAntibioticoHospitalizado": "","embarazo": "No"},</v>
      </c>
      <c r="Y206" t="str">
        <f t="shared" si="21"/>
        <v>"seccion4": {"cultivos": ""},"seccion5": {"toleranciaGlucosa": "No realizada","toleranciaGlucosaRealizada": "","vitaminaD": "","vitaminaDRealizada": "","inmunoglobulina": "",</v>
      </c>
      <c r="Z206" t="str">
        <f t="shared" si="22"/>
        <v>"inmunoglobulinaRealizada": ""},"seccion6": {"actividadDeportiva": ""}}]}}, { upsert: true } );</v>
      </c>
      <c r="AA206" t="str">
        <f t="shared" si="23"/>
        <v>db.pacientes.updateOne({"_id":ObjectId('61e34254ec4ec02e84f5dc0a')},{ $set: { "seguimientos": [{"id": "2013","seccion1": {"fechaSeguimiento": "2013-7-10","institucion": "Clínica y Maternidad del Sol","fallecimiento": "No","fechaFallecimiento": "","causaFallecimiento": "","nivelEducativo": "Secundaria incompleta","actividadLaboral": "","coberturaSocial": "Sí","tratamientoAntibioticoHospitalizado": "","embarazo": "No"},"seccion4":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207" spans="1:27" x14ac:dyDescent="0.3">
      <c r="A207" t="s">
        <v>708</v>
      </c>
      <c r="B207">
        <v>200</v>
      </c>
      <c r="C207">
        <v>2014</v>
      </c>
      <c r="D207" s="5">
        <v>41836</v>
      </c>
      <c r="E207" s="5" t="str">
        <f t="shared" si="18"/>
        <v>2014-7-16</v>
      </c>
      <c r="F207" t="s">
        <v>361</v>
      </c>
      <c r="G207" t="s">
        <v>35</v>
      </c>
      <c r="J207" t="s">
        <v>61</v>
      </c>
      <c r="L207" t="s">
        <v>281</v>
      </c>
      <c r="N207" t="s">
        <v>35</v>
      </c>
      <c r="O207" t="s">
        <v>45</v>
      </c>
      <c r="P207" t="s">
        <v>118</v>
      </c>
      <c r="Q207" t="s">
        <v>256</v>
      </c>
      <c r="R207" t="s">
        <v>256</v>
      </c>
      <c r="S207" t="s">
        <v>256</v>
      </c>
      <c r="T207" t="s">
        <v>261</v>
      </c>
      <c r="U207" t="s">
        <v>40</v>
      </c>
      <c r="V207" t="s">
        <v>256</v>
      </c>
      <c r="W207" t="str">
        <f t="shared" si="19"/>
        <v>db.pacientes.updateOne({"_id":ObjectId('61e34254ec4ec02e84f5dc0a')},{ $set: { "seguimientos": [{"id": "2014","seccion1": {"fechaSeguimiento": "2014-7-16","institucion": "Clínica y Maternidad del Sol",</v>
      </c>
      <c r="X207" t="str">
        <f t="shared" si="20"/>
        <v>"fallecimiento": "No","fechaFallecimiento": "","causaFallecimiento": "","nivelEducativo": "Secundaria incompleta","actividadLaboral": "","coberturaSocial": "Sí","tratamientoAntibioticoHospitalizado": "","embarazo": "No"},</v>
      </c>
      <c r="Y207" t="str">
        <f t="shared" si="21"/>
        <v>"seccion4": {"cultivos": "1"},"seccion5": {"toleranciaGlucosa": "No realizada","toleranciaGlucosaRealizada": "","vitaminaD": "","vitaminaDRealizada": "","inmunoglobulina": "Realizada",</v>
      </c>
      <c r="Z207" t="str">
        <f t="shared" si="22"/>
        <v>"inmunoglobulinaRealizada": "&lt; 500"},"seccion6": {"actividadDeportiva": ""}}]}}, { upsert: true } );</v>
      </c>
      <c r="AA207" t="str">
        <f t="shared" si="23"/>
        <v>db.pacientes.updateOne({"_id":ObjectId('61e34254ec4ec02e84f5dc0a')},{ $set: { "seguimientos": [{"id": "2014","seccion1": {"fechaSeguimiento": "2014-7-16","institucion": "Clínica y Maternidad del Sol","fallecimiento": "No","fechaFallecimiento": "","causaFallecimiento": "","nivelEducativo": "Secundaria incompleta","actividadLaboral": "","coberturaSocial": "Sí","tratamientoAntibioticoHospitalizado": "","embarazo": "No"},"seccion4": {"cultivos": "1"},"seccion5": {"toleranciaGlucosa": "No realizada","toleranciaGlucosaRealizada": "","vitaminaD": "","vitaminaDRealizada": "","inmunoglobulina": "Realizada","inmunoglobulinaRealizada": "&lt; 500"},"seccion6": {"actividadDeportiva": ""}}]}}, { upsert: true } );</v>
      </c>
    </row>
    <row r="208" spans="1:27" x14ac:dyDescent="0.3">
      <c r="A208" t="s">
        <v>709</v>
      </c>
      <c r="B208">
        <v>201</v>
      </c>
      <c r="C208">
        <v>2011</v>
      </c>
      <c r="D208" s="5">
        <v>40892</v>
      </c>
      <c r="E208" s="5" t="str">
        <f t="shared" si="18"/>
        <v>2011-12-15</v>
      </c>
      <c r="F208" t="s">
        <v>361</v>
      </c>
      <c r="G208" t="s">
        <v>35</v>
      </c>
      <c r="J208" t="s">
        <v>63</v>
      </c>
      <c r="K208" t="s">
        <v>70</v>
      </c>
      <c r="L208" t="s">
        <v>281</v>
      </c>
      <c r="N208" t="s">
        <v>35</v>
      </c>
      <c r="O208" t="s">
        <v>37</v>
      </c>
      <c r="P208" t="s">
        <v>118</v>
      </c>
      <c r="Q208" t="s">
        <v>256</v>
      </c>
      <c r="R208" t="s">
        <v>256</v>
      </c>
      <c r="S208" t="s">
        <v>256</v>
      </c>
      <c r="T208" t="s">
        <v>256</v>
      </c>
      <c r="U208" t="s">
        <v>256</v>
      </c>
      <c r="V208" t="s">
        <v>281</v>
      </c>
      <c r="W208" t="str">
        <f t="shared" si="19"/>
        <v>db.pacientes.updateOne({"_id":ObjectId('61e34254ec4ec02e84f5dc0b')},{ $set: { "seguimientos": [{"id": "2011","seccion1": {"fechaSeguimiento": "2011-12-15","institucion": "Clínica y Maternidad del Sol",</v>
      </c>
      <c r="X208" t="str">
        <f t="shared" si="20"/>
        <v>"fallecimiento": "No","fechaFallecimiento": "","causaFallecimiento": "","nivelEducativo": "Secundaria completa","actividadLaboral": "No trabaja","coberturaSocial": "Sí","tratamientoAntibioticoHospitalizado": "","embarazo": "No"},</v>
      </c>
      <c r="Y208" t="str">
        <f t="shared" si="21"/>
        <v>"seccion4": {"cultivos": "2"},"seccion5": {"toleranciaGlucosa": "No realizada","toleranciaGlucosaRealizada": "","vitaminaD": "","vitaminaDRealizada": "","inmunoglobulina": "",</v>
      </c>
      <c r="Z208" t="str">
        <f t="shared" si="22"/>
        <v>"inmunoglobulinaRealizada": ""},"seccion6": {"actividadDeportiva": "Sí"}}]}}, { upsert: true } );</v>
      </c>
      <c r="AA208" t="str">
        <f t="shared" si="23"/>
        <v>db.pacientes.updateOne({"_id":ObjectId('61e34254ec4ec02e84f5dc0b')},{ $set: { "seguimientos": [{"id": "2011","seccion1": {"fechaSeguimiento": "2011-12-15","institucion": "Clínica y Maternidad del Sol","fallecimiento": "No","fechaFallecimiento": "","causaFallecimiento": "","nivelEducativo": "Secundaria completa","actividadLaboral": "No trabaja","coberturaSocial": "Sí","tratamientoAntibioticoHospitalizado": "","embarazo": "No"},"seccion4": {"cultivos": "2"},"seccion5": {"toleranciaGlucosa": "No realizada","toleranciaGlucosaRealizada": "","vitaminaD": "","vitaminaDRealizada": "","inmunoglobulina": "","inmunoglobulinaRealizada": ""},"seccion6": {"actividadDeportiva": "Sí"}}]}}, { upsert: true } );</v>
      </c>
    </row>
    <row r="209" spans="1:27" x14ac:dyDescent="0.3">
      <c r="A209" t="s">
        <v>709</v>
      </c>
      <c r="B209">
        <v>201</v>
      </c>
      <c r="C209">
        <v>2012</v>
      </c>
      <c r="D209" s="5">
        <v>41186</v>
      </c>
      <c r="E209" s="5" t="str">
        <f t="shared" si="18"/>
        <v>2012-10-4</v>
      </c>
      <c r="F209" t="s">
        <v>361</v>
      </c>
      <c r="G209" t="s">
        <v>35</v>
      </c>
      <c r="J209" t="s">
        <v>63</v>
      </c>
      <c r="K209" t="s">
        <v>53</v>
      </c>
      <c r="L209" t="s">
        <v>281</v>
      </c>
      <c r="N209" t="s">
        <v>35</v>
      </c>
      <c r="P209" t="s">
        <v>118</v>
      </c>
      <c r="Q209" t="s">
        <v>256</v>
      </c>
      <c r="R209" t="s">
        <v>256</v>
      </c>
      <c r="S209" t="s">
        <v>256</v>
      </c>
      <c r="T209" t="s">
        <v>256</v>
      </c>
      <c r="U209" t="s">
        <v>256</v>
      </c>
      <c r="V209" t="s">
        <v>281</v>
      </c>
      <c r="W209" t="str">
        <f t="shared" si="19"/>
        <v>db.pacientes.updateOne({"_id":ObjectId('61e34254ec4ec02e84f5dc0b')},{ $set: { "seguimientos": [{"id": "2012","seccion1": {"fechaSeguimiento": "2012-10-4","institucion": "Clínica y Maternidad del Sol",</v>
      </c>
      <c r="X209" t="str">
        <f t="shared" si="20"/>
        <v>"fallecimiento": "No","fechaFallecimiento": "","causaFallecimiento": "","nivelEducativo": "Secundaria completa","actividadLaboral": "Trabaja, parcial","coberturaSocial": "Sí","tratamientoAntibioticoHospitalizado": "","embarazo": "No"},</v>
      </c>
      <c r="Y209" t="str">
        <f t="shared" si="21"/>
        <v>"seccion4": {"cultivos": ""},"seccion5": {"toleranciaGlucosa": "No realizada","toleranciaGlucosaRealizada": "","vitaminaD": "","vitaminaDRealizada": "","inmunoglobulina": "",</v>
      </c>
      <c r="Z209" t="str">
        <f t="shared" si="22"/>
        <v>"inmunoglobulinaRealizada": ""},"seccion6": {"actividadDeportiva": "Sí"}}]}}, { upsert: true } );</v>
      </c>
      <c r="AA209" t="str">
        <f t="shared" si="23"/>
        <v>db.pacientes.updateOne({"_id":ObjectId('61e34254ec4ec02e84f5dc0b')},{ $set: { "seguimientos": [{"id": "2012","seccion1": {"fechaSeguimiento": "2012-10-4","institucion": "Clínica y Maternidad del Sol","fallecimiento": "No","fechaFallecimiento": "","causaFallecimiento": "","nivelEducativo": "Secundaria completa","actividadLaboral": "Trabaja, parcial","coberturaSocial": "Sí","tratamientoAntibioticoHospitalizado": "","embarazo": "No"},"seccion4": {"cultivos": ""},"seccion5": {"toleranciaGlucosa": "No realizada","toleranciaGlucosaRealizada": "","vitaminaD": "","vitaminaDRealizada": "","inmunoglobulina": "","inmunoglobulinaRealizada": ""},"seccion6": {"actividadDeportiva": "Sí"}}]}}, { upsert: true } );</v>
      </c>
    </row>
    <row r="210" spans="1:27" x14ac:dyDescent="0.3">
      <c r="A210" t="s">
        <v>709</v>
      </c>
      <c r="B210">
        <v>201</v>
      </c>
      <c r="C210">
        <v>2013</v>
      </c>
      <c r="D210" s="5">
        <v>41556</v>
      </c>
      <c r="E210" s="5" t="str">
        <f t="shared" si="18"/>
        <v>2013-10-9</v>
      </c>
      <c r="F210" t="s">
        <v>361</v>
      </c>
      <c r="G210" t="s">
        <v>35</v>
      </c>
      <c r="J210" t="s">
        <v>63</v>
      </c>
      <c r="K210" t="s">
        <v>53</v>
      </c>
      <c r="L210" t="s">
        <v>281</v>
      </c>
      <c r="N210" t="s">
        <v>35</v>
      </c>
      <c r="O210" t="s">
        <v>46</v>
      </c>
      <c r="P210" t="s">
        <v>261</v>
      </c>
      <c r="Q210" t="s">
        <v>34</v>
      </c>
      <c r="R210" t="s">
        <v>256</v>
      </c>
      <c r="S210" t="s">
        <v>256</v>
      </c>
      <c r="T210" t="s">
        <v>261</v>
      </c>
      <c r="U210" t="s">
        <v>40</v>
      </c>
      <c r="V210" t="s">
        <v>281</v>
      </c>
      <c r="W210" t="str">
        <f t="shared" si="19"/>
        <v>db.pacientes.updateOne({"_id":ObjectId('61e34254ec4ec02e84f5dc0b')},{ $set: { "seguimientos": [{"id": "2013","seccion1": {"fechaSeguimiento": "2013-10-9","institucion": "Clínica y Maternidad del Sol",</v>
      </c>
      <c r="X210" t="str">
        <f t="shared" si="20"/>
        <v>"fallecimiento": "No","fechaFallecimiento": "","causaFallecimiento": "","nivelEducativo": "Secundaria completa","actividadLaboral": "Trabaja, parcial","coberturaSocial": "Sí","tratamientoAntibioticoHospitalizado": "","embarazo": "No"},</v>
      </c>
      <c r="Y210" t="str">
        <f t="shared" si="21"/>
        <v>"seccion4": {"cultivos": "3"},"seccion5": {"toleranciaGlucosa": "Realizada","toleranciaGlucosaRealizada": "Normal","vitaminaD": "","vitaminaDRealizada": "","inmunoglobulina": "Realizada",</v>
      </c>
      <c r="Z210" t="str">
        <f t="shared" si="22"/>
        <v>"inmunoglobulinaRealizada": "&lt; 500"},"seccion6": {"actividadDeportiva": "Sí"}}]}}, { upsert: true } );</v>
      </c>
      <c r="AA210" t="str">
        <f t="shared" si="23"/>
        <v>db.pacientes.updateOne({"_id":ObjectId('61e34254ec4ec02e84f5dc0b')},{ $set: { "seguimientos": [{"id": "2013","seccion1": {"fechaSeguimiento": "2013-10-9","institucion": "Clínica y Maternidad del Sol","fallecimiento": "No","fechaFallecimiento": "","causaFallecimiento": "","nivelEducativo": "Secundaria completa","actividadLaboral": "Trabaja, parcial","coberturaSocial": "Sí","tratamientoAntibioticoHospitalizado": "","embarazo": "No"},"seccion4": {"cultivos": "3"},"seccion5": {"toleranciaGlucosa": "Realizada","toleranciaGlucosaRealizada": "Normal","vitaminaD": "","vitaminaDRealizada": "","inmunoglobulina": "Realizada","inmunoglobulinaRealizada": "&lt; 500"},"seccion6": {"actividadDeportiva": "Sí"}}]}}, { upsert: true } );</v>
      </c>
    </row>
    <row r="211" spans="1:27" x14ac:dyDescent="0.3">
      <c r="A211" t="s">
        <v>709</v>
      </c>
      <c r="B211">
        <v>201</v>
      </c>
      <c r="C211">
        <v>2014</v>
      </c>
      <c r="D211" s="5">
        <v>41899</v>
      </c>
      <c r="E211" s="5" t="str">
        <f t="shared" si="18"/>
        <v>2014-9-17</v>
      </c>
      <c r="F211" t="s">
        <v>361</v>
      </c>
      <c r="G211" t="s">
        <v>35</v>
      </c>
      <c r="J211" t="s">
        <v>63</v>
      </c>
      <c r="K211" t="s">
        <v>53</v>
      </c>
      <c r="L211" t="s">
        <v>281</v>
      </c>
      <c r="N211" t="s">
        <v>35</v>
      </c>
      <c r="O211" t="s">
        <v>37</v>
      </c>
      <c r="P211" t="s">
        <v>261</v>
      </c>
      <c r="Q211" t="s">
        <v>34</v>
      </c>
      <c r="R211" t="s">
        <v>256</v>
      </c>
      <c r="S211" t="s">
        <v>256</v>
      </c>
      <c r="T211" t="s">
        <v>261</v>
      </c>
      <c r="U211" t="s">
        <v>40</v>
      </c>
      <c r="V211" t="s">
        <v>256</v>
      </c>
      <c r="W211" t="str">
        <f t="shared" si="19"/>
        <v>db.pacientes.updateOne({"_id":ObjectId('61e34254ec4ec02e84f5dc0b')},{ $set: { "seguimientos": [{"id": "2014","seccion1": {"fechaSeguimiento": "2014-9-17","institucion": "Clínica y Maternidad del Sol",</v>
      </c>
      <c r="X211" t="str">
        <f t="shared" si="20"/>
        <v>"fallecimiento": "No","fechaFallecimiento": "","causaFallecimiento": "","nivelEducativo": "Secundaria completa","actividadLaboral": "Trabaja, parcial","coberturaSocial": "Sí","tratamientoAntibioticoHospitalizado": "","embarazo": "No"},</v>
      </c>
      <c r="Y211" t="str">
        <f t="shared" si="21"/>
        <v>"seccion4": {"cultivos": "2"},"seccion5": {"toleranciaGlucosa": "Realizada","toleranciaGlucosaRealizada": "Normal","vitaminaD": "","vitaminaDRealizada": "","inmunoglobulina": "Realizada",</v>
      </c>
      <c r="Z211" t="str">
        <f t="shared" si="22"/>
        <v>"inmunoglobulinaRealizada": "&lt; 500"},"seccion6": {"actividadDeportiva": ""}}]}}, { upsert: true } );</v>
      </c>
      <c r="AA211" t="str">
        <f t="shared" si="23"/>
        <v>db.pacientes.updateOne({"_id":ObjectId('61e34254ec4ec02e84f5dc0b')},{ $set: { "seguimientos": [{"id": "2014","seccion1": {"fechaSeguimiento": "2014-9-17","institucion": "Clínica y Maternidad del Sol","fallecimiento": "No","fechaFallecimiento": "","causaFallecimiento": "","nivelEducativo": "Secundaria completa","actividadLaboral": "Trabaja, parcial","coberturaSocial": "Sí","tratamientoAntibioticoHospitalizado": "","embarazo": "No"},"seccion4": {"cultivos": "2"},"seccion5": {"toleranciaGlucosa": "Realizada","toleranciaGlucosaRealizada": "Normal","vitaminaD": "","vitaminaDRealizada": "","inmunoglobulina": "Realizada","inmunoglobulinaRealizada": "&lt; 500"},"seccion6": {"actividadDeportiva": ""}}]}}, { upsert: true } );</v>
      </c>
    </row>
    <row r="212" spans="1:27" x14ac:dyDescent="0.3">
      <c r="A212" t="s">
        <v>709</v>
      </c>
      <c r="B212">
        <v>201</v>
      </c>
      <c r="C212">
        <v>2015</v>
      </c>
      <c r="D212" s="5">
        <v>42186</v>
      </c>
      <c r="E212" s="5" t="str">
        <f t="shared" si="18"/>
        <v>2015-7-1</v>
      </c>
      <c r="F212" t="s">
        <v>361</v>
      </c>
      <c r="G212" t="s">
        <v>35</v>
      </c>
      <c r="K212" t="s">
        <v>53</v>
      </c>
      <c r="L212" t="s">
        <v>281</v>
      </c>
      <c r="M212" t="s">
        <v>45</v>
      </c>
      <c r="N212" t="s">
        <v>35</v>
      </c>
      <c r="O212" t="s">
        <v>45</v>
      </c>
      <c r="P212" t="s">
        <v>118</v>
      </c>
      <c r="Q212" t="s">
        <v>256</v>
      </c>
      <c r="R212" t="s">
        <v>118</v>
      </c>
      <c r="S212" t="s">
        <v>256</v>
      </c>
      <c r="T212" t="s">
        <v>261</v>
      </c>
      <c r="U212" t="s">
        <v>34</v>
      </c>
      <c r="V212" t="s">
        <v>281</v>
      </c>
      <c r="W212" t="str">
        <f t="shared" si="19"/>
        <v>db.pacientes.updateOne({"_id":ObjectId('61e34254ec4ec02e84f5dc0b')},{ $set: { "seguimientos": [{"id": "2015","seccion1": {"fechaSeguimiento": "2015-7-1","institucion": "Clínica y Maternidad del Sol",</v>
      </c>
      <c r="X212" t="str">
        <f t="shared" si="20"/>
        <v>"fallecimiento": "No","fechaFallecimiento": "","causaFallecimiento": "","nivelEducativo": "","actividadLaboral": "Trabaja, parcial","coberturaSocial": "Sí","tratamientoAntibioticoHospitalizado": "1","embarazo": "No"},</v>
      </c>
      <c r="Y212" t="str">
        <f t="shared" si="21"/>
        <v>"seccion4": {"cultivos": "1"},"seccion5": {"toleranciaGlucosa": "No realizada","toleranciaGlucosaRealizada": "","vitaminaD": "No realizada","vitaminaDRealizada": "","inmunoglobulina": "Realizada",</v>
      </c>
      <c r="Z212" t="str">
        <f t="shared" si="22"/>
        <v>"inmunoglobulinaRealizada": "Normal"},"seccion6": {"actividadDeportiva": "Sí"}}]}}, { upsert: true } );</v>
      </c>
      <c r="AA212" t="str">
        <f t="shared" si="23"/>
        <v>db.pacientes.updateOne({"_id":ObjectId('61e34254ec4ec02e84f5dc0b')},{ $set: { "seguimientos": [{"id": "2015","seccion1": {"fechaSeguimiento": "2015-7-1","institucion": "Clínica y Maternidad del Sol","fallecimiento": "No","fechaFallecimiento": "","causaFallecimiento": "","nivelEducativo": "","actividadLaboral": "Trabaja, parcial","coberturaSocial": "Sí","tratamientoAntibioticoHospitalizado": "1","embarazo": "No"},"seccion4": {"cultivos": "1"},"seccion5": {"toleranciaGlucosa": "No realizada","toleranciaGlucosaRealizada": "","vitaminaD": "No realizada","vitaminaDRealizada": "","inmunoglobulina": "Realizada","inmunoglobulinaRealizada": "Normal"},"seccion6": {"actividadDeportiva": "Sí"}}]}}, { upsert: true } );</v>
      </c>
    </row>
    <row r="213" spans="1:27" x14ac:dyDescent="0.3">
      <c r="A213" t="s">
        <v>709</v>
      </c>
      <c r="B213">
        <v>201</v>
      </c>
      <c r="C213">
        <v>2016</v>
      </c>
      <c r="D213" s="5">
        <v>42473</v>
      </c>
      <c r="E213" s="5" t="str">
        <f t="shared" si="18"/>
        <v>2016-4-13</v>
      </c>
      <c r="F213" t="s">
        <v>361</v>
      </c>
      <c r="G213" t="s">
        <v>281</v>
      </c>
      <c r="H213" t="s">
        <v>167</v>
      </c>
      <c r="I213" t="s">
        <v>291</v>
      </c>
      <c r="K213" t="s">
        <v>53</v>
      </c>
      <c r="L213" t="s">
        <v>281</v>
      </c>
      <c r="M213" t="s">
        <v>45</v>
      </c>
      <c r="N213" t="s">
        <v>71</v>
      </c>
      <c r="O213" t="s">
        <v>37</v>
      </c>
      <c r="P213" t="s">
        <v>118</v>
      </c>
      <c r="Q213" t="s">
        <v>256</v>
      </c>
      <c r="R213" t="s">
        <v>256</v>
      </c>
      <c r="S213" t="s">
        <v>256</v>
      </c>
      <c r="T213" t="s">
        <v>256</v>
      </c>
      <c r="U213" t="s">
        <v>256</v>
      </c>
      <c r="V213" t="s">
        <v>281</v>
      </c>
      <c r="W213" t="str">
        <f t="shared" si="19"/>
        <v>db.pacientes.updateOne({"_id":ObjectId('61e34254ec4ec02e84f5dc0b')},{ $set: { "seguimientos": [{"id": "2016","seccion1": {"fechaSeguimiento": "2016-4-13","institucion": "Clínica y Maternidad del Sol",</v>
      </c>
      <c r="X213" t="str">
        <f t="shared" si="20"/>
        <v>"fallecimiento": "Sí","fechaFallecimiento": "2016-07-20","causaFallecimiento": "Respiratorios","nivelEducativo": "","actividadLaboral": "Trabaja, parcial","coberturaSocial": "Sí","tratamientoAntibioticoHospitalizado": "1","embarazo": "Si"},</v>
      </c>
      <c r="Y213" t="str">
        <f t="shared" si="21"/>
        <v>"seccion4": {"cultivos": "2"},"seccion5": {"toleranciaGlucosa": "No realizada","toleranciaGlucosaRealizada": "","vitaminaD": "","vitaminaDRealizada": "","inmunoglobulina": "",</v>
      </c>
      <c r="Z213" t="str">
        <f t="shared" si="22"/>
        <v>"inmunoglobulinaRealizada": ""},"seccion6": {"actividadDeportiva": "Sí"}}]}}, { upsert: true } );</v>
      </c>
      <c r="AA213" t="str">
        <f t="shared" si="23"/>
        <v>db.pacientes.updateOne({"_id":ObjectId('61e34254ec4ec02e84f5dc0b')},{ $set: { "seguimientos": [{"id": "2016","seccion1": {"fechaSeguimiento": "2016-4-13","institucion": "Clínica y Maternidad del Sol","fallecimiento": "Sí","fechaFallecimiento": "2016-07-20","causaFallecimiento": "Respiratorios","nivelEducativo": "","actividadLaboral": "Trabaja, parcial","coberturaSocial": "Sí","tratamientoAntibioticoHospitalizado": "1","embarazo": "Si"},"seccion4": {"cultivos": "2"},"seccion5": {"toleranciaGlucosa": "No realizada","toleranciaGlucosaRealizada": "","vitaminaD": "","vitaminaDRealizada": "","inmunoglobulina": "","inmunoglobulinaRealizada": ""},"seccion6": {"actividadDeportiva": "Sí"}}]}}, { upsert: true } );</v>
      </c>
    </row>
    <row r="214" spans="1:27" x14ac:dyDescent="0.3">
      <c r="A214" t="s">
        <v>710</v>
      </c>
      <c r="B214">
        <v>202</v>
      </c>
      <c r="C214">
        <v>2011</v>
      </c>
      <c r="D214" s="5">
        <v>40792</v>
      </c>
      <c r="E214" s="5" t="str">
        <f t="shared" si="18"/>
        <v>2011-9-6</v>
      </c>
      <c r="F214" t="s">
        <v>361</v>
      </c>
      <c r="G214" t="s">
        <v>35</v>
      </c>
      <c r="J214" t="s">
        <v>63</v>
      </c>
      <c r="K214" t="s">
        <v>70</v>
      </c>
      <c r="L214" t="s">
        <v>281</v>
      </c>
      <c r="M214" t="s">
        <v>37</v>
      </c>
      <c r="N214" t="s">
        <v>35</v>
      </c>
      <c r="O214" t="s">
        <v>37</v>
      </c>
      <c r="P214" t="s">
        <v>118</v>
      </c>
      <c r="Q214" t="s">
        <v>256</v>
      </c>
      <c r="R214" t="s">
        <v>256</v>
      </c>
      <c r="S214" t="s">
        <v>256</v>
      </c>
      <c r="T214" t="s">
        <v>261</v>
      </c>
      <c r="U214" t="s">
        <v>40</v>
      </c>
      <c r="V214" t="s">
        <v>256</v>
      </c>
      <c r="W214" t="str">
        <f t="shared" si="19"/>
        <v>db.pacientes.updateOne({"_id":ObjectId('61e34254ec4ec02e84f5dc0c')},{ $set: { "seguimientos": [{"id": "2011","seccion1": {"fechaSeguimiento": "2011-9-6","institucion": "Clínica y Maternidad del Sol",</v>
      </c>
      <c r="X214" t="str">
        <f t="shared" si="20"/>
        <v>"fallecimiento": "No","fechaFallecimiento": "","causaFallecimiento": "","nivelEducativo": "Secundaria completa","actividadLaboral": "No trabaja","coberturaSocial": "Sí","tratamientoAntibioticoHospitalizado": "2","embarazo": "No"},</v>
      </c>
      <c r="Y214" t="str">
        <f t="shared" si="21"/>
        <v>"seccion4": {"cultivos": "2"},"seccion5": {"toleranciaGlucosa": "No realizada","toleranciaGlucosaRealizada": "","vitaminaD": "","vitaminaDRealizada": "","inmunoglobulina": "Realizada",</v>
      </c>
      <c r="Z214" t="str">
        <f t="shared" si="22"/>
        <v>"inmunoglobulinaRealizada": "&lt; 500"},"seccion6": {"actividadDeportiva": ""}}]}}, { upsert: true } );</v>
      </c>
      <c r="AA214" t="str">
        <f t="shared" si="23"/>
        <v>db.pacientes.updateOne({"_id":ObjectId('61e34254ec4ec02e84f5dc0c')},{ $set: { "seguimientos": [{"id": "2011","seccion1": {"fechaSeguimiento": "2011-9-6","institucion": "Clínica y Maternidad del Sol","fallecimiento": "No","fechaFallecimiento": "","causaFallecimiento": "","nivelEducativo": "Secundaria completa","actividadLaboral": "No trabaja","coberturaSocial": "Sí","tratamientoAntibioticoHospitalizado": "2","embarazo": "No"},"seccion4": {"cultivos": "2"},"seccion5": {"toleranciaGlucosa": "No realizada","toleranciaGlucosaRealizada": "","vitaminaD": "","vitaminaDRealizada": "","inmunoglobulina": "Realizada","inmunoglobulinaRealizada": "&lt; 500"},"seccion6": {"actividadDeportiva": ""}}]}}, { upsert: true } );</v>
      </c>
    </row>
    <row r="215" spans="1:27" x14ac:dyDescent="0.3">
      <c r="A215" t="s">
        <v>710</v>
      </c>
      <c r="B215">
        <v>202</v>
      </c>
      <c r="C215">
        <v>2012</v>
      </c>
      <c r="D215" s="5">
        <v>41269</v>
      </c>
      <c r="E215" s="5" t="str">
        <f t="shared" si="18"/>
        <v>2012-12-26</v>
      </c>
      <c r="F215" t="s">
        <v>361</v>
      </c>
      <c r="G215" t="s">
        <v>35</v>
      </c>
      <c r="J215" t="s">
        <v>63</v>
      </c>
      <c r="K215" t="s">
        <v>70</v>
      </c>
      <c r="L215" t="s">
        <v>281</v>
      </c>
      <c r="M215" t="s">
        <v>37</v>
      </c>
      <c r="N215" t="s">
        <v>35</v>
      </c>
      <c r="O215" t="s">
        <v>49</v>
      </c>
      <c r="P215" t="s">
        <v>261</v>
      </c>
      <c r="Q215" t="s">
        <v>34</v>
      </c>
      <c r="R215" t="s">
        <v>256</v>
      </c>
      <c r="S215" t="s">
        <v>256</v>
      </c>
      <c r="T215" t="s">
        <v>261</v>
      </c>
      <c r="U215" t="s">
        <v>40</v>
      </c>
      <c r="V215" t="s">
        <v>256</v>
      </c>
      <c r="W215" t="str">
        <f t="shared" si="19"/>
        <v>db.pacientes.updateOne({"_id":ObjectId('61e34254ec4ec02e84f5dc0c')},{ $set: { "seguimientos": [{"id": "2012","seccion1": {"fechaSeguimiento": "2012-12-26","institucion": "Clínica y Maternidad del Sol",</v>
      </c>
      <c r="X215" t="str">
        <f t="shared" si="20"/>
        <v>"fallecimiento": "No","fechaFallecimiento": "","causaFallecimiento": "","nivelEducativo": "Secundaria completa","actividadLaboral": "No trabaja","coberturaSocial": "Sí","tratamientoAntibioticoHospitalizado": "2","embarazo": "No"},</v>
      </c>
      <c r="Y215" t="str">
        <f t="shared" si="21"/>
        <v>"seccion4": {"cultivos": "4"},"seccion5": {"toleranciaGlucosa": "Realizada","toleranciaGlucosaRealizada": "Normal","vitaminaD": "","vitaminaDRealizada": "","inmunoglobulina": "Realizada",</v>
      </c>
      <c r="Z215" t="str">
        <f t="shared" si="22"/>
        <v>"inmunoglobulinaRealizada": "&lt; 500"},"seccion6": {"actividadDeportiva": ""}}]}}, { upsert: true } );</v>
      </c>
      <c r="AA215" t="str">
        <f t="shared" si="23"/>
        <v>db.pacientes.updateOne({"_id":ObjectId('61e34254ec4ec02e84f5dc0c')},{ $set: { "seguimientos": [{"id": "2012","seccion1": {"fechaSeguimiento": "2012-12-26","institucion": "Clínica y Maternidad del Sol","fallecimiento": "No","fechaFallecimiento": "","causaFallecimiento": "","nivelEducativo": "Secundaria completa","actividadLaboral": "No trabaja","coberturaSocial": "Sí","tratamientoAntibioticoHospitalizado": "2","embarazo": "No"},"seccion4": {"cultivos": "4"},"seccion5": {"toleranciaGlucosa": "Realizada","toleranciaGlucosaRealizada": "Normal","vitaminaD": "","vitaminaDRealizada": "","inmunoglobulina": "Realizada","inmunoglobulinaRealizada": "&lt; 500"},"seccion6": {"actividadDeportiva": ""}}]}}, { upsert: true } );</v>
      </c>
    </row>
    <row r="216" spans="1:27" x14ac:dyDescent="0.3">
      <c r="A216" t="s">
        <v>710</v>
      </c>
      <c r="B216">
        <v>202</v>
      </c>
      <c r="C216">
        <v>2013</v>
      </c>
      <c r="D216" s="5">
        <v>41528</v>
      </c>
      <c r="E216" s="5" t="str">
        <f t="shared" si="18"/>
        <v>2013-9-11</v>
      </c>
      <c r="F216" t="s">
        <v>361</v>
      </c>
      <c r="G216" t="s">
        <v>35</v>
      </c>
      <c r="J216" t="s">
        <v>63</v>
      </c>
      <c r="K216" t="s">
        <v>70</v>
      </c>
      <c r="L216" t="s">
        <v>281</v>
      </c>
      <c r="M216" t="s">
        <v>46</v>
      </c>
      <c r="N216" t="s">
        <v>35</v>
      </c>
      <c r="O216" t="s">
        <v>46</v>
      </c>
      <c r="P216" t="s">
        <v>261</v>
      </c>
      <c r="Q216" t="s">
        <v>34</v>
      </c>
      <c r="R216" t="s">
        <v>256</v>
      </c>
      <c r="S216" t="s">
        <v>256</v>
      </c>
      <c r="T216" t="s">
        <v>256</v>
      </c>
      <c r="U216" t="s">
        <v>256</v>
      </c>
      <c r="V216" t="s">
        <v>281</v>
      </c>
      <c r="W216" t="str">
        <f t="shared" si="19"/>
        <v>db.pacientes.updateOne({"_id":ObjectId('61e34254ec4ec02e84f5dc0c')},{ $set: { "seguimientos": [{"id": "2013","seccion1": {"fechaSeguimiento": "2013-9-11","institucion": "Clínica y Maternidad del Sol",</v>
      </c>
      <c r="X216" t="str">
        <f t="shared" si="20"/>
        <v>"fallecimiento": "No","fechaFallecimiento": "","causaFallecimiento": "","nivelEducativo": "Secundaria completa","actividadLaboral": "No trabaja","coberturaSocial": "Sí","tratamientoAntibioticoHospitalizado": "3","embarazo": "No"},</v>
      </c>
      <c r="Y216" t="str">
        <f t="shared" si="21"/>
        <v>"seccion4": {"cultivos": "3"},"seccion5": {"toleranciaGlucosa": "Realizada","toleranciaGlucosaRealizada": "Normal","vitaminaD": "","vitaminaDRealizada": "","inmunoglobulina": "",</v>
      </c>
      <c r="Z216" t="str">
        <f t="shared" si="22"/>
        <v>"inmunoglobulinaRealizada": ""},"seccion6": {"actividadDeportiva": "Sí"}}]}}, { upsert: true } );</v>
      </c>
      <c r="AA216" t="str">
        <f t="shared" si="23"/>
        <v>db.pacientes.updateOne({"_id":ObjectId('61e34254ec4ec02e84f5dc0c')},{ $set: { "seguimientos": [{"id": "2013","seccion1": {"fechaSeguimiento": "2013-9-11","institucion": "Clínica y Maternidad del Sol","fallecimiento": "No","fechaFallecimiento": "","causaFallecimiento": "","nivelEducativo": "Secundaria completa","actividadLaboral": "No trabaja","coberturaSocial": "Sí","tratamientoAntibioticoHospitalizado": "3","embarazo": "No"},"seccion4": {"cultivos": "3"},"seccion5": {"toleranciaGlucosa": "Realizada","toleranciaGlucosaRealizada": "Normal","vitaminaD": "","vitaminaDRealizada": "","inmunoglobulina": "","inmunoglobulinaRealizada": ""},"seccion6": {"actividadDeportiva": "Sí"}}]}}, { upsert: true } );</v>
      </c>
    </row>
    <row r="217" spans="1:27" x14ac:dyDescent="0.3">
      <c r="A217" t="s">
        <v>710</v>
      </c>
      <c r="B217">
        <v>202</v>
      </c>
      <c r="C217">
        <v>2015</v>
      </c>
      <c r="D217" s="5">
        <v>42034</v>
      </c>
      <c r="E217" s="5" t="str">
        <f t="shared" si="18"/>
        <v>2015-1-30</v>
      </c>
      <c r="F217" t="s">
        <v>361</v>
      </c>
      <c r="G217" t="s">
        <v>281</v>
      </c>
      <c r="H217" t="s">
        <v>151</v>
      </c>
      <c r="I217" t="s">
        <v>291</v>
      </c>
      <c r="P217" t="s">
        <v>118</v>
      </c>
      <c r="Q217" t="s">
        <v>256</v>
      </c>
      <c r="R217" t="s">
        <v>256</v>
      </c>
      <c r="S217" t="s">
        <v>256</v>
      </c>
      <c r="T217" t="s">
        <v>256</v>
      </c>
      <c r="U217" t="s">
        <v>256</v>
      </c>
      <c r="V217" t="s">
        <v>256</v>
      </c>
      <c r="W217" t="str">
        <f t="shared" si="19"/>
        <v>db.pacientes.updateOne({"_id":ObjectId('61e34254ec4ec02e84f5dc0c')},{ $set: { "seguimientos": [{"id": "2015","seccion1": {"fechaSeguimiento": "2015-1-30","institucion": "Clínica y Maternidad del Sol",</v>
      </c>
      <c r="X217" t="str">
        <f t="shared" si="20"/>
        <v>"fallecimiento": "Sí","fechaFallecimiento": "2015-01-30","causaFallecimiento": "Respiratorios","nivelEducativo": "","actividadLaboral": "","coberturaSocial": "","tratamientoAntibioticoHospitalizado": "","embarazo": ""},</v>
      </c>
      <c r="Y217" t="str">
        <f t="shared" si="21"/>
        <v>"seccion4": {"cultivos": ""},"seccion5": {"toleranciaGlucosa": "No realizada","toleranciaGlucosaRealizada": "","vitaminaD": "","vitaminaDRealizada": "","inmunoglobulina": "",</v>
      </c>
      <c r="Z217" t="str">
        <f t="shared" si="22"/>
        <v>"inmunoglobulinaRealizada": ""},"seccion6": {"actividadDeportiva": ""}}]}}, { upsert: true } );</v>
      </c>
      <c r="AA217" t="str">
        <f t="shared" si="23"/>
        <v>db.pacientes.updateOne({"_id":ObjectId('61e34254ec4ec02e84f5dc0c')},{ $set: { "seguimientos": [{"id": "2015","seccion1": {"fechaSeguimiento": "2015-1-30","institucion": "Clínica y Maternidad del Sol","fallecimiento": "Sí","fechaFallecimiento": "2015-01-30","causaFallecimiento": "Respiratorios","nivelEducativo": "","actividadLaboral": "","coberturaSocial": "","tratamientoAntibioticoHospitalizado": "","embarazo": ""},"seccion4":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218" spans="1:27" x14ac:dyDescent="0.3">
      <c r="A218" t="s">
        <v>711</v>
      </c>
      <c r="B218">
        <v>203</v>
      </c>
      <c r="C218">
        <v>2011</v>
      </c>
      <c r="D218" s="5">
        <v>40793</v>
      </c>
      <c r="E218" s="5" t="str">
        <f t="shared" si="18"/>
        <v>2011-9-7</v>
      </c>
      <c r="F218" t="s">
        <v>1962</v>
      </c>
      <c r="G218" t="s">
        <v>35</v>
      </c>
      <c r="L218" t="s">
        <v>281</v>
      </c>
      <c r="M218" t="s">
        <v>45</v>
      </c>
      <c r="N218" t="s">
        <v>35</v>
      </c>
      <c r="O218" t="s">
        <v>49</v>
      </c>
      <c r="P218" t="s">
        <v>261</v>
      </c>
      <c r="Q218" t="s">
        <v>34</v>
      </c>
      <c r="R218" t="s">
        <v>256</v>
      </c>
      <c r="S218" t="s">
        <v>256</v>
      </c>
      <c r="T218" t="s">
        <v>261</v>
      </c>
      <c r="U218" t="s">
        <v>40</v>
      </c>
      <c r="V218" t="s">
        <v>256</v>
      </c>
      <c r="W218" t="str">
        <f t="shared" si="19"/>
        <v>db.pacientes.updateOne({"_id":ObjectId('61e34254ec4ec02e84f5dc0d')},{ $set: { "seguimientos": [{"id": "2011","seccion1": {"fechaSeguimiento": "2011-9-7","institucion": "HOSPITAL de PEDIATRÍA Juan P. Garrahan",</v>
      </c>
      <c r="X218" t="str">
        <f t="shared" si="20"/>
        <v>"fallecimiento": "No","fechaFallecimiento": "","causaFallecimiento": "","nivelEducativo": "","actividadLaboral": "","coberturaSocial": "Sí","tratamientoAntibioticoHospitalizado": "1","embarazo": "No"},</v>
      </c>
      <c r="Y218" t="str">
        <f t="shared" si="21"/>
        <v>"seccion4": {"cultivos": "4"},"seccion5": {"toleranciaGlucosa": "Realizada","toleranciaGlucosaRealizada": "Normal","vitaminaD": "","vitaminaDRealizada": "","inmunoglobulina": "Realizada",</v>
      </c>
      <c r="Z218" t="str">
        <f t="shared" si="22"/>
        <v>"inmunoglobulinaRealizada": "&lt; 500"},"seccion6": {"actividadDeportiva": ""}}]}}, { upsert: true } );</v>
      </c>
      <c r="AA218" t="str">
        <f t="shared" si="23"/>
        <v>db.pacientes.updateOne({"_id":ObjectId('61e34254ec4ec02e84f5dc0d')},{ $set: { "seguimientos": [{"id": "2011","seccion1": {"fechaSeguimiento": "2011-9-7","institucion": "HOSPITAL de PEDIATRÍA Juan P. Garrahan","fallecimiento": "No","fechaFallecimiento": "","causaFallecimiento": "","nivelEducativo": "","actividadLaboral": "","coberturaSocial": "Sí","tratamientoAntibioticoHospitalizado": "1","embarazo": "No"},"seccion4": {"cultivos": "4"},"seccion5": {"toleranciaGlucosa": "Realizada","toleranciaGlucosaRealizada": "Normal","vitaminaD": "","vitaminaDRealizada": "","inmunoglobulina": "Realizada","inmunoglobulinaRealizada": "&lt; 500"},"seccion6": {"actividadDeportiva": ""}}]}}, { upsert: true } );</v>
      </c>
    </row>
    <row r="219" spans="1:27" x14ac:dyDescent="0.3">
      <c r="A219" t="s">
        <v>711</v>
      </c>
      <c r="B219">
        <v>203</v>
      </c>
      <c r="C219">
        <v>2013</v>
      </c>
      <c r="D219" s="5">
        <v>41302</v>
      </c>
      <c r="E219" s="5" t="str">
        <f t="shared" si="18"/>
        <v>2013-1-28</v>
      </c>
      <c r="F219" t="s">
        <v>1962</v>
      </c>
      <c r="G219" t="s">
        <v>35</v>
      </c>
      <c r="J219" t="s">
        <v>63</v>
      </c>
      <c r="L219" t="s">
        <v>281</v>
      </c>
      <c r="N219" t="s">
        <v>35</v>
      </c>
      <c r="O219" t="s">
        <v>48</v>
      </c>
      <c r="P219" t="s">
        <v>261</v>
      </c>
      <c r="Q219" t="s">
        <v>34</v>
      </c>
      <c r="R219" t="s">
        <v>256</v>
      </c>
      <c r="S219" t="s">
        <v>256</v>
      </c>
      <c r="T219" t="s">
        <v>256</v>
      </c>
      <c r="U219" t="s">
        <v>256</v>
      </c>
      <c r="V219" t="s">
        <v>256</v>
      </c>
      <c r="W219" t="str">
        <f t="shared" si="19"/>
        <v>db.pacientes.updateOne({"_id":ObjectId('61e34254ec4ec02e84f5dc0d')},{ $set: { "seguimientos": [{"id": "2013","seccion1": {"fechaSeguimiento": "2013-1-28","institucion": "HOSPITAL de PEDIATRÍA Juan P. Garrahan",</v>
      </c>
      <c r="X219" t="str">
        <f t="shared" si="20"/>
        <v>"fallecimiento": "No","fechaFallecimiento": "","causaFallecimiento": "","nivelEducativo": "Secundaria completa","actividadLaboral": "","coberturaSocial": "Sí","tratamientoAntibioticoHospitalizado": "","embarazo": "No"},</v>
      </c>
      <c r="Y219" t="str">
        <f t="shared" si="21"/>
        <v>"seccion4": {"cultivos": "5"},"seccion5": {"toleranciaGlucosa": "Realizada","toleranciaGlucosaRealizada": "Normal","vitaminaD": "","vitaminaDRealizada": "","inmunoglobulina": "",</v>
      </c>
      <c r="Z219" t="str">
        <f t="shared" si="22"/>
        <v>"inmunoglobulinaRealizada": ""},"seccion6": {"actividadDeportiva": ""}}]}}, { upsert: true } );</v>
      </c>
      <c r="AA219" t="str">
        <f t="shared" si="23"/>
        <v>db.pacientes.updateOne({"_id":ObjectId('61e34254ec4ec02e84f5dc0d')},{ $set: { "seguimientos": [{"id": "2013","seccion1": {"fechaSeguimiento": "2013-1-28","institucion": "HOSPITAL de PEDIATRÍA Juan P. Garrahan","fallecimiento": "No","fechaFallecimiento": "","causaFallecimiento": "","nivelEducativo": "Secundaria completa","actividadLaboral": "","coberturaSocial": "Sí","tratamientoAntibioticoHospitalizado": "","embarazo": "No"},"seccion4": {"cultivos": "5"},"seccion5": {"toleranciaGlucosa": "Realizada","toleranciaGlucosaRealizada": "Normal","vitaminaD": "","vitaminaDRealizada": "","inmunoglobulina": "","inmunoglobulinaRealizada": ""},"seccion6": {"actividadDeportiva": ""}}]}}, { upsert: true } );</v>
      </c>
    </row>
    <row r="220" spans="1:27" x14ac:dyDescent="0.3">
      <c r="A220" t="s">
        <v>712</v>
      </c>
      <c r="B220">
        <v>204</v>
      </c>
      <c r="C220">
        <v>2011</v>
      </c>
      <c r="D220" s="5">
        <v>40849</v>
      </c>
      <c r="E220" s="5" t="str">
        <f t="shared" si="18"/>
        <v>2011-11-2</v>
      </c>
      <c r="F220" t="s">
        <v>1962</v>
      </c>
      <c r="G220" t="s">
        <v>35</v>
      </c>
      <c r="J220" t="s">
        <v>38</v>
      </c>
      <c r="L220" t="s">
        <v>281</v>
      </c>
      <c r="N220" t="s">
        <v>35</v>
      </c>
      <c r="O220" t="s">
        <v>49</v>
      </c>
      <c r="P220" t="s">
        <v>261</v>
      </c>
      <c r="Q220" t="s">
        <v>34</v>
      </c>
      <c r="R220" t="s">
        <v>256</v>
      </c>
      <c r="S220" t="s">
        <v>256</v>
      </c>
      <c r="T220" t="s">
        <v>256</v>
      </c>
      <c r="U220" t="s">
        <v>256</v>
      </c>
      <c r="V220" t="s">
        <v>281</v>
      </c>
      <c r="W220" t="str">
        <f t="shared" si="19"/>
        <v>db.pacientes.updateOne({"_id":ObjectId('61e34254ec4ec02e84f5dc0e')},{ $set: { "seguimientos": [{"id": "2011","seccion1": {"fechaSeguimiento": "2011-11-2","institucion": "HOSPITAL de PEDIATRÍA Juan P. Garrahan",</v>
      </c>
      <c r="X220" t="str">
        <f t="shared" si="20"/>
        <v>"fallecimiento": "No","fechaFallecimiento": "","causaFallecimiento": "","nivelEducativo": "Primaria incompleta","actividadLaboral": "","coberturaSocial": "Sí","tratamientoAntibioticoHospitalizado": "","embarazo": "No"},</v>
      </c>
      <c r="Y220" t="str">
        <f t="shared" si="21"/>
        <v>"seccion4": {"cultivos": "4"},"seccion5": {"toleranciaGlucosa": "Realizada","toleranciaGlucosaRealizada": "Normal","vitaminaD": "","vitaminaDRealizada": "","inmunoglobulina": "",</v>
      </c>
      <c r="Z220" t="str">
        <f t="shared" si="22"/>
        <v>"inmunoglobulinaRealizada": ""},"seccion6": {"actividadDeportiva": "Sí"}}]}}, { upsert: true } );</v>
      </c>
      <c r="AA220" t="str">
        <f t="shared" si="23"/>
        <v>db.pacientes.updateOne({"_id":ObjectId('61e34254ec4ec02e84f5dc0e')},{ $set: { "seguimientos": [{"id": "2011","seccion1": {"fechaSeguimiento": "2011-11-2","institucion": "HOSPITAL de PEDIATRÍA Juan P. Garrahan","fallecimiento": "No","fechaFallecimiento": "","causaFallecimiento": "","nivelEducativo": "Primaria incompleta","actividadLaboral": "","coberturaSocial": "Sí","tratamientoAntibioticoHospitalizado": "","embarazo": "No"},"seccion4": {"cultivos": "4"},"seccion5": {"toleranciaGlucosa": "Realizada","toleranciaGlucosaRealizada": "Normal","vitaminaD": "","vitaminaDRealizada": "","inmunoglobulina": "","inmunoglobulinaRealizada": ""},"seccion6": {"actividadDeportiva": "Sí"}}]}}, { upsert: true } );</v>
      </c>
    </row>
    <row r="221" spans="1:27" x14ac:dyDescent="0.3">
      <c r="A221" t="s">
        <v>712</v>
      </c>
      <c r="B221">
        <v>204</v>
      </c>
      <c r="C221">
        <v>2012</v>
      </c>
      <c r="D221" s="5">
        <v>41241</v>
      </c>
      <c r="E221" s="5" t="str">
        <f t="shared" si="18"/>
        <v>2012-11-28</v>
      </c>
      <c r="F221" t="s">
        <v>1962</v>
      </c>
      <c r="G221" t="s">
        <v>35</v>
      </c>
      <c r="L221" t="s">
        <v>281</v>
      </c>
      <c r="N221" t="s">
        <v>35</v>
      </c>
      <c r="O221" t="s">
        <v>48</v>
      </c>
      <c r="P221" t="s">
        <v>261</v>
      </c>
      <c r="Q221" t="s">
        <v>34</v>
      </c>
      <c r="R221" t="s">
        <v>118</v>
      </c>
      <c r="S221" t="s">
        <v>256</v>
      </c>
      <c r="T221" t="s">
        <v>261</v>
      </c>
      <c r="U221" t="s">
        <v>34</v>
      </c>
      <c r="V221" t="s">
        <v>281</v>
      </c>
      <c r="W221" t="str">
        <f t="shared" si="19"/>
        <v>db.pacientes.updateOne({"_id":ObjectId('61e34254ec4ec02e84f5dc0e')},{ $set: { "seguimientos": [{"id": "2012","seccion1": {"fechaSeguimiento": "2012-11-28","institucion": "HOSPITAL de PEDIATRÍA Juan P. Garrahan",</v>
      </c>
      <c r="X221" t="str">
        <f t="shared" si="20"/>
        <v>"fallecimiento": "No","fechaFallecimiento": "","causaFallecimiento": "","nivelEducativo": "","actividadLaboral": "","coberturaSocial": "Sí","tratamientoAntibioticoHospitalizado": "","embarazo": "No"},</v>
      </c>
      <c r="Y221" t="str">
        <f t="shared" si="21"/>
        <v>"seccion4": {"cultivos": "5"},"seccion5": {"toleranciaGlucosa": "Realizada","toleranciaGlucosaRealizada": "Normal","vitaminaD": "No realizada","vitaminaDRealizada": "","inmunoglobulina": "Realizada",</v>
      </c>
      <c r="Z221" t="str">
        <f t="shared" si="22"/>
        <v>"inmunoglobulinaRealizada": "Normal"},"seccion6": {"actividadDeportiva": "Sí"}}]}}, { upsert: true } );</v>
      </c>
      <c r="AA221" t="str">
        <f t="shared" si="23"/>
        <v>db.pacientes.updateOne({"_id":ObjectId('61e34254ec4ec02e84f5dc0e')},{ $set: { "seguimientos": [{"id": "2012","seccion1": {"fechaSeguimiento": "2012-11-28","institucion": "HOSPITAL de PEDIATRÍA Juan P. Garrahan","fallecimiento": "No","fechaFallecimiento": "","causaFallecimiento": "","nivelEducativo": "","actividadLaboral": "","coberturaSocial": "Sí","tratamientoAntibioticoHospitalizado": "","embarazo": "No"},"seccion4": {"cultivos": "5"},"seccion5": {"toleranciaGlucosa": "Realizada","toleranciaGlucosaRealizada": "Normal","vitaminaD": "No realizada","vitaminaDRealizada": "","inmunoglobulina": "Realizada","inmunoglobulinaRealizada": "Normal"},"seccion6": {"actividadDeportiva": "Sí"}}]}}, { upsert: true } );</v>
      </c>
    </row>
    <row r="222" spans="1:27" x14ac:dyDescent="0.3">
      <c r="A222" t="s">
        <v>712</v>
      </c>
      <c r="B222">
        <v>204</v>
      </c>
      <c r="C222">
        <v>2013</v>
      </c>
      <c r="D222" s="5">
        <v>41471</v>
      </c>
      <c r="E222" s="5" t="str">
        <f t="shared" si="18"/>
        <v>2013-7-16</v>
      </c>
      <c r="F222" t="s">
        <v>1962</v>
      </c>
      <c r="G222" t="s">
        <v>35</v>
      </c>
      <c r="L222" t="s">
        <v>281</v>
      </c>
      <c r="N222" t="s">
        <v>35</v>
      </c>
      <c r="O222" t="s">
        <v>49</v>
      </c>
      <c r="P222" t="s">
        <v>261</v>
      </c>
      <c r="Q222" t="s">
        <v>34</v>
      </c>
      <c r="R222" t="s">
        <v>256</v>
      </c>
      <c r="S222" t="s">
        <v>256</v>
      </c>
      <c r="T222" t="s">
        <v>261</v>
      </c>
      <c r="U222" t="s">
        <v>40</v>
      </c>
      <c r="V222" t="s">
        <v>256</v>
      </c>
      <c r="W222" t="str">
        <f t="shared" si="19"/>
        <v>db.pacientes.updateOne({"_id":ObjectId('61e34254ec4ec02e84f5dc0e')},{ $set: { "seguimientos": [{"id": "2013","seccion1": {"fechaSeguimiento": "2013-7-16","institucion": "HOSPITAL de PEDIATRÍA Juan P. Garrahan",</v>
      </c>
      <c r="X222" t="str">
        <f t="shared" si="20"/>
        <v>"fallecimiento": "No","fechaFallecimiento": "","causaFallecimiento": "","nivelEducativo": "","actividadLaboral": "","coberturaSocial": "Sí","tratamientoAntibioticoHospitalizado": "","embarazo": "No"},</v>
      </c>
      <c r="Y222" t="str">
        <f t="shared" si="21"/>
        <v>"seccion4": {"cultivos": "4"},"seccion5": {"toleranciaGlucosa": "Realizada","toleranciaGlucosaRealizada": "Normal","vitaminaD": "","vitaminaDRealizada": "","inmunoglobulina": "Realizada",</v>
      </c>
      <c r="Z222" t="str">
        <f t="shared" si="22"/>
        <v>"inmunoglobulinaRealizada": "&lt; 500"},"seccion6": {"actividadDeportiva": ""}}]}}, { upsert: true } );</v>
      </c>
      <c r="AA222" t="str">
        <f t="shared" si="23"/>
        <v>db.pacientes.updateOne({"_id":ObjectId('61e34254ec4ec02e84f5dc0e')},{ $set: { "seguimientos": [{"id": "2013","seccion1": {"fechaSeguimiento": "2013-7-16","institucion": "HOSPITAL de PEDIATRÍA Juan P. Garrahan","fallecimiento": "No","fechaFallecimiento": "","causaFallecimiento": "","nivelEducativo": "","actividadLaboral": "","coberturaSocial": "Sí","tratamientoAntibioticoHospitalizado": "","embarazo": "No"},"seccion4": {"cultivos": "4"},"seccion5": {"toleranciaGlucosa": "Realizada","toleranciaGlucosaRealizada": "Normal","vitaminaD": "","vitaminaDRealizada": "","inmunoglobulina": "Realizada","inmunoglobulinaRealizada": "&lt; 500"},"seccion6": {"actividadDeportiva": ""}}]}}, { upsert: true } );</v>
      </c>
    </row>
    <row r="223" spans="1:27" x14ac:dyDescent="0.3">
      <c r="A223" t="s">
        <v>712</v>
      </c>
      <c r="B223">
        <v>204</v>
      </c>
      <c r="C223">
        <v>2014</v>
      </c>
      <c r="D223" s="5">
        <v>41969</v>
      </c>
      <c r="E223" s="5" t="str">
        <f t="shared" si="18"/>
        <v>2014-11-26</v>
      </c>
      <c r="F223" t="s">
        <v>1962</v>
      </c>
      <c r="G223" t="s">
        <v>35</v>
      </c>
      <c r="L223" t="s">
        <v>281</v>
      </c>
      <c r="N223" t="s">
        <v>35</v>
      </c>
      <c r="O223" t="s">
        <v>48</v>
      </c>
      <c r="P223" t="s">
        <v>261</v>
      </c>
      <c r="Q223" t="s">
        <v>80</v>
      </c>
      <c r="R223" t="s">
        <v>261</v>
      </c>
      <c r="S223" t="s">
        <v>321</v>
      </c>
      <c r="T223" t="s">
        <v>261</v>
      </c>
      <c r="U223" t="s">
        <v>40</v>
      </c>
      <c r="V223" t="s">
        <v>256</v>
      </c>
      <c r="W223" t="str">
        <f t="shared" si="19"/>
        <v>db.pacientes.updateOne({"_id":ObjectId('61e34254ec4ec02e84f5dc0e')},{ $set: { "seguimientos": [{"id": "2014","seccion1": {"fechaSeguimiento": "2014-11-26","institucion": "HOSPITAL de PEDIATRÍA Juan P. Garrahan",</v>
      </c>
      <c r="X223" t="str">
        <f t="shared" si="20"/>
        <v>"fallecimiento": "No","fechaFallecimiento": "","causaFallecimiento": "","nivelEducativo": "","actividadLaboral": "","coberturaSocial": "Sí","tratamientoAntibioticoHospitalizado": "","embarazo": "No"},</v>
      </c>
      <c r="Y223" t="str">
        <f t="shared" si="21"/>
        <v>"seccion4": {"cultivos": "5"},"seccion5": {"toleranciaGlucosa": "Realizada","toleranciaGlucosaRealizada": "Intolerancia","vitaminaD": "Realizada","vitaminaDRealizada": "Bajo","inmunoglobulina": "Realizada",</v>
      </c>
      <c r="Z223" t="str">
        <f t="shared" si="22"/>
        <v>"inmunoglobulinaRealizada": "&lt; 500"},"seccion6": {"actividadDeportiva": ""}}]}}, { upsert: true } );</v>
      </c>
      <c r="AA223" t="str">
        <f t="shared" si="23"/>
        <v>db.pacientes.updateOne({"_id":ObjectId('61e34254ec4ec02e84f5dc0e')},{ $set: { "seguimientos": [{"id": "2014","seccion1": {"fechaSeguimiento": "2014-11-26","institucion": "HOSPITAL de PEDIATRÍA Juan P. Garrahan","fallecimiento": "No","fechaFallecimiento": "","causaFallecimiento": "","nivelEducativo": "","actividadLaboral": "","coberturaSocial": "Sí","tratamientoAntibioticoHospitalizado": "","embarazo": "No"},"seccion4": {"cultivos": "5"},"seccion5": {"toleranciaGlucosa": "Realizada","toleranciaGlucosaRealizada": "Intolerancia","vitaminaD": "Realizada","vitaminaDRealizada": "Bajo","inmunoglobulina": "Realizada","inmunoglobulinaRealizada": "&lt; 500"},"seccion6": {"actividadDeportiva": ""}}]}}, { upsert: true } );</v>
      </c>
    </row>
    <row r="224" spans="1:27" x14ac:dyDescent="0.3">
      <c r="A224" t="s">
        <v>712</v>
      </c>
      <c r="B224">
        <v>204</v>
      </c>
      <c r="C224">
        <v>2015</v>
      </c>
      <c r="D224" s="5">
        <v>42241</v>
      </c>
      <c r="E224" s="5" t="str">
        <f t="shared" si="18"/>
        <v>2015-8-25</v>
      </c>
      <c r="F224" t="s">
        <v>1962</v>
      </c>
      <c r="G224" t="s">
        <v>35</v>
      </c>
      <c r="L224" t="s">
        <v>281</v>
      </c>
      <c r="M224" t="s">
        <v>45</v>
      </c>
      <c r="N224" t="s">
        <v>35</v>
      </c>
      <c r="O224" t="s">
        <v>66</v>
      </c>
      <c r="P224" t="s">
        <v>261</v>
      </c>
      <c r="Q224" t="s">
        <v>77</v>
      </c>
      <c r="R224" t="s">
        <v>261</v>
      </c>
      <c r="S224" t="s">
        <v>321</v>
      </c>
      <c r="T224" t="s">
        <v>261</v>
      </c>
      <c r="U224" t="s">
        <v>40</v>
      </c>
      <c r="V224" t="s">
        <v>256</v>
      </c>
      <c r="W224" t="str">
        <f t="shared" si="19"/>
        <v>db.pacientes.updateOne({"_id":ObjectId('61e34254ec4ec02e84f5dc0e')},{ $set: { "seguimientos": [{"id": "2015","seccion1": {"fechaSeguimiento": "2015-8-25","institucion": "HOSPITAL de PEDIATRÍA Juan P. Garrahan",</v>
      </c>
      <c r="X224" t="str">
        <f t="shared" si="20"/>
        <v>"fallecimiento": "No","fechaFallecimiento": "","causaFallecimiento": "","nivelEducativo": "","actividadLaboral": "","coberturaSocial": "Sí","tratamientoAntibioticoHospitalizado": "1","embarazo": "No"},</v>
      </c>
      <c r="Y224" t="str">
        <f t="shared" si="21"/>
        <v>"seccion4": {"cultivos": "10"},"seccion5": {"toleranciaGlucosa": "Realizada","toleranciaGlucosaRealizada": "Diabetes","vitaminaD": "Realizada","vitaminaDRealizada": "Bajo","inmunoglobulina": "Realizada",</v>
      </c>
      <c r="Z224" t="str">
        <f t="shared" si="22"/>
        <v>"inmunoglobulinaRealizada": "&lt; 500"},"seccion6": {"actividadDeportiva": ""}}]}}, { upsert: true } );</v>
      </c>
      <c r="AA224" t="str">
        <f t="shared" si="23"/>
        <v>db.pacientes.updateOne({"_id":ObjectId('61e34254ec4ec02e84f5dc0e')},{ $set: { "seguimientos": [{"id": "2015","seccion1": {"fechaSeguimiento": "2015-8-25","institucion": "HOSPITAL de PEDIATRÍA Juan P. Garrahan","fallecimiento": "No","fechaFallecimiento": "","causaFallecimiento": "","nivelEducativo": "","actividadLaboral": "","coberturaSocial": "Sí","tratamientoAntibioticoHospitalizado": "1","embarazo": "No"},"seccion4": {"cultivos": "10"},"seccion5": {"toleranciaGlucosa": "Realizada","toleranciaGlucosaRealizada": "Diabetes","vitaminaD": "Realizada","vitaminaDRealizada": "Bajo","inmunoglobulina": "Realizada","inmunoglobulinaRealizada": "&lt; 500"},"seccion6": {"actividadDeportiva": ""}}]}}, { upsert: true } );</v>
      </c>
    </row>
    <row r="225" spans="1:27" x14ac:dyDescent="0.3">
      <c r="A225" t="s">
        <v>713</v>
      </c>
      <c r="B225">
        <v>205</v>
      </c>
      <c r="C225">
        <v>2012</v>
      </c>
      <c r="D225" s="5">
        <v>40924</v>
      </c>
      <c r="E225" s="5" t="str">
        <f t="shared" si="18"/>
        <v>2012-1-16</v>
      </c>
      <c r="F225" t="s">
        <v>1962</v>
      </c>
      <c r="G225" t="s">
        <v>35</v>
      </c>
      <c r="J225" t="s">
        <v>61</v>
      </c>
      <c r="L225" t="s">
        <v>281</v>
      </c>
      <c r="N225" t="s">
        <v>35</v>
      </c>
      <c r="O225" t="s">
        <v>37</v>
      </c>
      <c r="P225" t="s">
        <v>261</v>
      </c>
      <c r="Q225" t="s">
        <v>34</v>
      </c>
      <c r="R225" t="s">
        <v>256</v>
      </c>
      <c r="S225" t="s">
        <v>256</v>
      </c>
      <c r="T225" t="s">
        <v>261</v>
      </c>
      <c r="U225" t="s">
        <v>40</v>
      </c>
      <c r="V225" t="s">
        <v>256</v>
      </c>
      <c r="W225" t="str">
        <f t="shared" si="19"/>
        <v>db.pacientes.updateOne({"_id":ObjectId('61e34254ec4ec02e84f5dc0f')},{ $set: { "seguimientos": [{"id": "2012","seccion1": {"fechaSeguimiento": "2012-1-16","institucion": "HOSPITAL de PEDIATRÍA Juan P. Garrahan",</v>
      </c>
      <c r="X225" t="str">
        <f t="shared" si="20"/>
        <v>"fallecimiento": "No","fechaFallecimiento": "","causaFallecimiento": "","nivelEducativo": "Secundaria incompleta","actividadLaboral": "","coberturaSocial": "Sí","tratamientoAntibioticoHospitalizado": "","embarazo": "No"},</v>
      </c>
      <c r="Y225" t="str">
        <f t="shared" si="21"/>
        <v>"seccion4": {"cultivos": "2"},"seccion5": {"toleranciaGlucosa": "Realizada","toleranciaGlucosaRealizada": "Normal","vitaminaD": "","vitaminaDRealizada": "","inmunoglobulina": "Realizada",</v>
      </c>
      <c r="Z225" t="str">
        <f t="shared" si="22"/>
        <v>"inmunoglobulinaRealizada": "&lt; 500"},"seccion6": {"actividadDeportiva": ""}}]}}, { upsert: true } );</v>
      </c>
      <c r="AA225" t="str">
        <f t="shared" si="23"/>
        <v>db.pacientes.updateOne({"_id":ObjectId('61e34254ec4ec02e84f5dc0f')},{ $set: { "seguimientos": [{"id": "2012","seccion1": {"fechaSeguimiento": "2012-1-16","institucion": "HOSPITAL de PEDIATRÍA Juan P. Garrahan","fallecimiento": "No","fechaFallecimiento": "","causaFallecimiento": "","nivelEducativo": "Secundaria incompleta","actividadLaboral": "","coberturaSocial": "Sí","tratamientoAntibioticoHospitalizado": "","embarazo": "No"},"seccion4": {"cultivos": "2"},"seccion5": {"toleranciaGlucosa": "Realizada","toleranciaGlucosaRealizada": "Normal","vitaminaD": "","vitaminaDRealizada": "","inmunoglobulina": "Realizada","inmunoglobulinaRealizada": "&lt; 500"},"seccion6": {"actividadDeportiva": ""}}]}}, { upsert: true } );</v>
      </c>
    </row>
    <row r="226" spans="1:27" x14ac:dyDescent="0.3">
      <c r="A226" t="s">
        <v>714</v>
      </c>
      <c r="B226">
        <v>206</v>
      </c>
      <c r="C226">
        <v>2012</v>
      </c>
      <c r="D226" s="5">
        <v>40947</v>
      </c>
      <c r="E226" s="5" t="str">
        <f t="shared" si="18"/>
        <v>2012-2-8</v>
      </c>
      <c r="F226" t="s">
        <v>1962</v>
      </c>
      <c r="G226" t="s">
        <v>35</v>
      </c>
      <c r="J226" t="s">
        <v>61</v>
      </c>
      <c r="K226" t="s">
        <v>70</v>
      </c>
      <c r="L226" t="s">
        <v>281</v>
      </c>
      <c r="M226" t="s">
        <v>37</v>
      </c>
      <c r="O226" t="s">
        <v>37</v>
      </c>
      <c r="P226" t="s">
        <v>261</v>
      </c>
      <c r="Q226" t="s">
        <v>34</v>
      </c>
      <c r="R226" t="s">
        <v>256</v>
      </c>
      <c r="S226" t="s">
        <v>256</v>
      </c>
      <c r="T226" t="s">
        <v>261</v>
      </c>
      <c r="U226" t="s">
        <v>40</v>
      </c>
      <c r="V226" t="s">
        <v>256</v>
      </c>
      <c r="W226" t="str">
        <f t="shared" si="19"/>
        <v>db.pacientes.updateOne({"_id":ObjectId('61e34254ec4ec02e84f5dc10')},{ $set: { "seguimientos": [{"id": "2012","seccion1": {"fechaSeguimiento": "2012-2-8","institucion": "HOSPITAL de PEDIATRÍA Juan P. Garrahan",</v>
      </c>
      <c r="X226" t="str">
        <f t="shared" si="20"/>
        <v>"fallecimiento": "No","fechaFallecimiento": "","causaFallecimiento": "","nivelEducativo": "Secundaria incompleta","actividadLaboral": "No trabaja","coberturaSocial": "Sí","tratamientoAntibioticoHospitalizado": "2","embarazo": ""},</v>
      </c>
      <c r="Y226" t="str">
        <f t="shared" si="21"/>
        <v>"seccion4": {"cultivos": "2"},"seccion5": {"toleranciaGlucosa": "Realizada","toleranciaGlucosaRealizada": "Normal","vitaminaD": "","vitaminaDRealizada": "","inmunoglobulina": "Realizada",</v>
      </c>
      <c r="Z226" t="str">
        <f t="shared" si="22"/>
        <v>"inmunoglobulinaRealizada": "&lt; 500"},"seccion6": {"actividadDeportiva": ""}}]}}, { upsert: true } );</v>
      </c>
      <c r="AA226" t="str">
        <f t="shared" si="23"/>
        <v>db.pacientes.updateOne({"_id":ObjectId('61e34254ec4ec02e84f5dc10')},{ $set: { "seguimientos": [{"id": "2012","seccion1": {"fechaSeguimiento": "2012-2-8","institucion": "HOSPITAL de PEDIATRÍA Juan P. Garrahan","fallecimiento": "No","fechaFallecimiento": "","causaFallecimiento": "","nivelEducativo": "Secundaria incompleta","actividadLaboral": "No trabaja","coberturaSocial": "Sí","tratamientoAntibioticoHospitalizado": "2","embarazo": ""},"seccion4": {"cultivos": "2"},"seccion5": {"toleranciaGlucosa": "Realizada","toleranciaGlucosaRealizada": "Normal","vitaminaD": "","vitaminaDRealizada": "","inmunoglobulina": "Realizada","inmunoglobulinaRealizada": "&lt; 500"},"seccion6": {"actividadDeportiva": ""}}]}}, { upsert: true } );</v>
      </c>
    </row>
    <row r="227" spans="1:27" x14ac:dyDescent="0.3">
      <c r="A227" t="s">
        <v>715</v>
      </c>
      <c r="B227">
        <v>207</v>
      </c>
      <c r="C227">
        <v>2012</v>
      </c>
      <c r="D227" s="5">
        <v>41010</v>
      </c>
      <c r="E227" s="5" t="str">
        <f t="shared" si="18"/>
        <v>2012-4-11</v>
      </c>
      <c r="F227" t="s">
        <v>1962</v>
      </c>
      <c r="G227" t="s">
        <v>35</v>
      </c>
      <c r="J227" t="s">
        <v>69</v>
      </c>
      <c r="L227" t="s">
        <v>281</v>
      </c>
      <c r="N227" t="s">
        <v>35</v>
      </c>
      <c r="O227" t="s">
        <v>46</v>
      </c>
      <c r="P227" t="s">
        <v>261</v>
      </c>
      <c r="Q227" t="s">
        <v>34</v>
      </c>
      <c r="R227" t="s">
        <v>256</v>
      </c>
      <c r="S227" t="s">
        <v>256</v>
      </c>
      <c r="T227" t="s">
        <v>256</v>
      </c>
      <c r="U227" t="s">
        <v>256</v>
      </c>
      <c r="V227" t="s">
        <v>281</v>
      </c>
      <c r="W227" t="str">
        <f t="shared" si="19"/>
        <v>db.pacientes.updateOne({"_id":ObjectId('61e34254ec4ec02e84f5dc11')},{ $set: { "seguimientos": [{"id": "2012","seccion1": {"fechaSeguimiento": "2012-4-11","institucion": "HOSPITAL de PEDIATRÍA Juan P. Garrahan",</v>
      </c>
      <c r="X227" t="str">
        <f t="shared" si="20"/>
        <v>"fallecimiento": "No","fechaFallecimiento": "","causaFallecimiento": "","nivelEducativo": "Universitario Incompleto","actividadLaboral": "","coberturaSocial": "Sí","tratamientoAntibioticoHospitalizado": "","embarazo": "No"},</v>
      </c>
      <c r="Y227" t="str">
        <f t="shared" si="21"/>
        <v>"seccion4": {"cultivos": "3"},"seccion5": {"toleranciaGlucosa": "Realizada","toleranciaGlucosaRealizada": "Normal","vitaminaD": "","vitaminaDRealizada": "","inmunoglobulina": "",</v>
      </c>
      <c r="Z227" t="str">
        <f t="shared" si="22"/>
        <v>"inmunoglobulinaRealizada": ""},"seccion6": {"actividadDeportiva": "Sí"}}]}}, { upsert: true } );</v>
      </c>
      <c r="AA227" t="str">
        <f t="shared" si="23"/>
        <v>db.pacientes.updateOne({"_id":ObjectId('61e34254ec4ec02e84f5dc11')},{ $set: { "seguimientos": [{"id": "2012","seccion1": {"fechaSeguimiento": "2012-4-11","institucion": "HOSPITAL de PEDIATRÍA Juan P. Garrahan","fallecimiento": "No","fechaFallecimiento": "","causaFallecimiento": "","nivelEducativo": "Universitario Incompleto","actividadLaboral": "","coberturaSocial": "Sí","tratamientoAntibioticoHospitalizado": "","embarazo": "No"},"seccion4": {"cultivos": "3"},"seccion5": {"toleranciaGlucosa": "Realizada","toleranciaGlucosaRealizada": "Normal","vitaminaD": "","vitaminaDRealizada": "","inmunoglobulina": "","inmunoglobulinaRealizada": ""},"seccion6": {"actividadDeportiva": "Sí"}}]}}, { upsert: true } );</v>
      </c>
    </row>
    <row r="228" spans="1:27" x14ac:dyDescent="0.3">
      <c r="A228" t="s">
        <v>716</v>
      </c>
      <c r="B228">
        <v>208</v>
      </c>
      <c r="C228">
        <v>2011</v>
      </c>
      <c r="D228" s="5">
        <v>40688</v>
      </c>
      <c r="E228" s="5" t="str">
        <f t="shared" si="18"/>
        <v>2011-5-25</v>
      </c>
      <c r="F228" t="s">
        <v>1962</v>
      </c>
      <c r="G228" t="s">
        <v>35</v>
      </c>
      <c r="J228" t="s">
        <v>61</v>
      </c>
      <c r="L228" t="s">
        <v>281</v>
      </c>
      <c r="M228" t="s">
        <v>45</v>
      </c>
      <c r="N228" t="s">
        <v>35</v>
      </c>
      <c r="O228" t="s">
        <v>74</v>
      </c>
      <c r="P228" t="s">
        <v>261</v>
      </c>
      <c r="Q228" t="s">
        <v>77</v>
      </c>
      <c r="R228" t="s">
        <v>256</v>
      </c>
      <c r="S228" t="s">
        <v>256</v>
      </c>
      <c r="T228" t="s">
        <v>256</v>
      </c>
      <c r="U228" t="s">
        <v>256</v>
      </c>
      <c r="V228" t="s">
        <v>256</v>
      </c>
      <c r="W228" t="str">
        <f t="shared" si="19"/>
        <v>db.pacientes.updateOne({"_id":ObjectId('61e34254ec4ec02e84f5dc12')},{ $set: { "seguimientos": [{"id": "2011","seccion1": {"fechaSeguimiento": "2011-5-25","institucion": "HOSPITAL de PEDIATRÍA Juan P. Garrahan",</v>
      </c>
      <c r="X228" t="str">
        <f t="shared" si="20"/>
        <v>"fallecimiento": "No","fechaFallecimiento": "","causaFallecimiento": "","nivelEducativo": "Secundaria incompleta","actividadLaboral": "","coberturaSocial": "Sí","tratamientoAntibioticoHospitalizado": "1","embarazo": "No"},</v>
      </c>
      <c r="Y228" t="str">
        <f t="shared" si="21"/>
        <v>"seccion4": {"cultivos": "8"},"seccion5": {"toleranciaGlucosa": "Realizada","toleranciaGlucosaRealizada": "Diabetes","vitaminaD": "","vitaminaDRealizada": "","inmunoglobulina": "",</v>
      </c>
      <c r="Z228" t="str">
        <f t="shared" si="22"/>
        <v>"inmunoglobulinaRealizada": ""},"seccion6": {"actividadDeportiva": ""}}]}}, { upsert: true } );</v>
      </c>
      <c r="AA228" t="str">
        <f t="shared" si="23"/>
        <v>db.pacientes.updateOne({"_id":ObjectId('61e34254ec4ec02e84f5dc12')},{ $set: { "seguimientos": [{"id": "2011","seccion1": {"fechaSeguimiento": "2011-5-25","institucion": "HOSPITAL de PEDIATRÍA Juan P. Garrahan","fallecimiento": "No","fechaFallecimiento": "","causaFallecimiento": "","nivelEducativo": "Secundaria incompleta","actividadLaboral": "","coberturaSocial": "Sí","tratamientoAntibioticoHospitalizado": "1","embarazo": "No"},"seccion4": {"cultivos": "8"},"seccion5": {"toleranciaGlucosa": "Realizada","toleranciaGlucosaRealizada": "Diabetes","vitaminaD": "","vitaminaDRealizada": "","inmunoglobulina": "","inmunoglobulinaRealizada": ""},"seccion6": {"actividadDeportiva": ""}}]}}, { upsert: true } );</v>
      </c>
    </row>
    <row r="229" spans="1:27" x14ac:dyDescent="0.3">
      <c r="A229" t="s">
        <v>717</v>
      </c>
      <c r="B229">
        <v>209</v>
      </c>
      <c r="C229">
        <v>2012</v>
      </c>
      <c r="D229" s="5">
        <v>40925</v>
      </c>
      <c r="E229" s="5" t="str">
        <f t="shared" si="18"/>
        <v>2012-1-17</v>
      </c>
      <c r="F229" t="s">
        <v>1962</v>
      </c>
      <c r="G229" t="s">
        <v>35</v>
      </c>
      <c r="J229" t="s">
        <v>63</v>
      </c>
      <c r="K229" t="s">
        <v>70</v>
      </c>
      <c r="L229" t="s">
        <v>281</v>
      </c>
      <c r="M229" t="s">
        <v>46</v>
      </c>
      <c r="N229" t="s">
        <v>35</v>
      </c>
      <c r="P229" t="s">
        <v>261</v>
      </c>
      <c r="Q229" t="s">
        <v>80</v>
      </c>
      <c r="R229" t="s">
        <v>256</v>
      </c>
      <c r="S229" t="s">
        <v>256</v>
      </c>
      <c r="T229" t="s">
        <v>256</v>
      </c>
      <c r="U229" t="s">
        <v>256</v>
      </c>
      <c r="V229" t="s">
        <v>256</v>
      </c>
      <c r="W229" t="str">
        <f t="shared" si="19"/>
        <v>db.pacientes.updateOne({"_id":ObjectId('61e34254ec4ec02e84f5dc13')},{ $set: { "seguimientos": [{"id": "2012","seccion1": {"fechaSeguimiento": "2012-1-17","institucion": "HOSPITAL de PEDIATRÍA Juan P. Garrahan",</v>
      </c>
      <c r="X229" t="str">
        <f t="shared" si="20"/>
        <v>"fallecimiento": "No","fechaFallecimiento": "","causaFallecimiento": "","nivelEducativo": "Secundaria completa","actividadLaboral": "No trabaja","coberturaSocial": "Sí","tratamientoAntibioticoHospitalizado": "3","embarazo": "No"},</v>
      </c>
      <c r="Y229" t="str">
        <f t="shared" si="21"/>
        <v>"seccion4": {"cultivos": ""},"seccion5": {"toleranciaGlucosa": "Realizada","toleranciaGlucosaRealizada": "Intolerancia","vitaminaD": "","vitaminaDRealizada": "","inmunoglobulina": "",</v>
      </c>
      <c r="Z229" t="str">
        <f t="shared" si="22"/>
        <v>"inmunoglobulinaRealizada": ""},"seccion6": {"actividadDeportiva": ""}}]}}, { upsert: true } );</v>
      </c>
      <c r="AA229" t="str">
        <f t="shared" si="23"/>
        <v>db.pacientes.updateOne({"_id":ObjectId('61e34254ec4ec02e84f5dc13')},{ $set: { "seguimientos": [{"id": "2012","seccion1": {"fechaSeguimiento": "2012-1-17","institucion": "HOSPITAL de PEDIATRÍA Juan P. Garrahan","fallecimiento": "No","fechaFallecimiento": "","causaFallecimiento": "","nivelEducativo": "Secundaria completa","actividadLaboral": "No trabaja","coberturaSocial": "Sí","tratamientoAntibioticoHospitalizado": "3","embarazo": "No"},"seccion4": {"cultivos": ""},"seccion5": {"toleranciaGlucosa": "Realizada","toleranciaGlucosaRealizada": "Intolerancia","vitaminaD": "","vitaminaDRealizada": "","inmunoglobulina": "","inmunoglobulinaRealizada": ""},"seccion6": {"actividadDeportiva": ""}}]}}, { upsert: true } );</v>
      </c>
    </row>
    <row r="230" spans="1:27" x14ac:dyDescent="0.3">
      <c r="A230" t="s">
        <v>718</v>
      </c>
      <c r="B230">
        <v>210</v>
      </c>
      <c r="C230">
        <v>2011</v>
      </c>
      <c r="D230" s="5">
        <v>40848</v>
      </c>
      <c r="E230" s="5" t="str">
        <f t="shared" si="18"/>
        <v>2011-11-1</v>
      </c>
      <c r="F230" t="s">
        <v>1962</v>
      </c>
      <c r="G230" t="s">
        <v>35</v>
      </c>
      <c r="J230" t="s">
        <v>38</v>
      </c>
      <c r="L230" t="s">
        <v>281</v>
      </c>
      <c r="M230" t="s">
        <v>45</v>
      </c>
      <c r="N230" t="s">
        <v>35</v>
      </c>
      <c r="O230" t="s">
        <v>41</v>
      </c>
      <c r="P230" t="s">
        <v>261</v>
      </c>
      <c r="Q230" t="s">
        <v>34</v>
      </c>
      <c r="R230" t="s">
        <v>256</v>
      </c>
      <c r="S230" t="s">
        <v>256</v>
      </c>
      <c r="T230" t="s">
        <v>261</v>
      </c>
      <c r="U230" t="s">
        <v>40</v>
      </c>
      <c r="V230" t="s">
        <v>281</v>
      </c>
      <c r="W230" t="str">
        <f t="shared" si="19"/>
        <v>db.pacientes.updateOne({"_id":ObjectId('61e34254ec4ec02e84f5dc14')},{ $set: { "seguimientos": [{"id": "2011","seccion1": {"fechaSeguimiento": "2011-11-1","institucion": "HOSPITAL de PEDIATRÍA Juan P. Garrahan",</v>
      </c>
      <c r="X230" t="str">
        <f t="shared" si="20"/>
        <v>"fallecimiento": "No","fechaFallecimiento": "","causaFallecimiento": "","nivelEducativo": "Primaria incompleta","actividadLaboral": "","coberturaSocial": "Sí","tratamientoAntibioticoHospitalizado": "1","embarazo": "No"},</v>
      </c>
      <c r="Y230" t="str">
        <f t="shared" si="21"/>
        <v>"seccion4": {"cultivos": "6"},"seccion5": {"toleranciaGlucosa": "Realizada","toleranciaGlucosaRealizada": "Normal","vitaminaD": "","vitaminaDRealizada": "","inmunoglobulina": "Realizada",</v>
      </c>
      <c r="Z230" t="str">
        <f t="shared" si="22"/>
        <v>"inmunoglobulinaRealizada": "&lt; 500"},"seccion6": {"actividadDeportiva": "Sí"}}]}}, { upsert: true } );</v>
      </c>
      <c r="AA230" t="str">
        <f t="shared" si="23"/>
        <v>db.pacientes.updateOne({"_id":ObjectId('61e34254ec4ec02e84f5dc14')},{ $set: { "seguimientos": [{"id": "2011","seccion1": {"fechaSeguimiento": "2011-11-1","institucion": "HOSPITAL de PEDIATRÍA Juan P. Garrahan","fallecimiento": "No","fechaFallecimiento": "","causaFallecimiento": "","nivelEducativo": "Primaria incompleta","actividadLaboral": "","coberturaSocial": "Sí","tratamientoAntibioticoHospitalizado": "1","embarazo": "No"},"seccion4": {"cultivos": "6"},"seccion5": {"toleranciaGlucosa": "Realizada","toleranciaGlucosaRealizada": "Normal","vitaminaD": "","vitaminaDRealizada": "","inmunoglobulina": "Realizada","inmunoglobulinaRealizada": "&lt; 500"},"seccion6": {"actividadDeportiva": "Sí"}}]}}, { upsert: true } );</v>
      </c>
    </row>
    <row r="231" spans="1:27" x14ac:dyDescent="0.3">
      <c r="A231" t="s">
        <v>718</v>
      </c>
      <c r="B231">
        <v>210</v>
      </c>
      <c r="C231">
        <v>2012</v>
      </c>
      <c r="D231" s="5">
        <v>41180</v>
      </c>
      <c r="E231" s="5" t="str">
        <f t="shared" si="18"/>
        <v>2012-9-28</v>
      </c>
      <c r="F231" t="s">
        <v>1962</v>
      </c>
      <c r="G231" t="s">
        <v>35</v>
      </c>
      <c r="L231" t="s">
        <v>281</v>
      </c>
      <c r="N231" t="s">
        <v>35</v>
      </c>
      <c r="O231" t="s">
        <v>41</v>
      </c>
      <c r="P231" t="s">
        <v>261</v>
      </c>
      <c r="Q231" t="s">
        <v>34</v>
      </c>
      <c r="R231" t="s">
        <v>256</v>
      </c>
      <c r="S231" t="s">
        <v>256</v>
      </c>
      <c r="T231" t="s">
        <v>261</v>
      </c>
      <c r="U231" t="s">
        <v>40</v>
      </c>
      <c r="V231" t="s">
        <v>281</v>
      </c>
      <c r="W231" t="str">
        <f t="shared" si="19"/>
        <v>db.pacientes.updateOne({"_id":ObjectId('61e34254ec4ec02e84f5dc14')},{ $set: { "seguimientos": [{"id": "2012","seccion1": {"fechaSeguimiento": "2012-9-28","institucion": "HOSPITAL de PEDIATRÍA Juan P. Garrahan",</v>
      </c>
      <c r="X231" t="str">
        <f t="shared" si="20"/>
        <v>"fallecimiento": "No","fechaFallecimiento": "","causaFallecimiento": "","nivelEducativo": "","actividadLaboral": "","coberturaSocial": "Sí","tratamientoAntibioticoHospitalizado": "","embarazo": "No"},</v>
      </c>
      <c r="Y231" t="str">
        <f t="shared" si="21"/>
        <v>"seccion4": {"cultivos": "6"},"seccion5": {"toleranciaGlucosa": "Realizada","toleranciaGlucosaRealizada": "Normal","vitaminaD": "","vitaminaDRealizada": "","inmunoglobulina": "Realizada",</v>
      </c>
      <c r="Z231" t="str">
        <f t="shared" si="22"/>
        <v>"inmunoglobulinaRealizada": "&lt; 500"},"seccion6": {"actividadDeportiva": "Sí"}}]}}, { upsert: true } );</v>
      </c>
      <c r="AA231" t="str">
        <f t="shared" si="23"/>
        <v>db.pacientes.updateOne({"_id":ObjectId('61e34254ec4ec02e84f5dc14')},{ $set: { "seguimientos": [{"id": "2012","seccion1": {"fechaSeguimiento": "2012-9-28","institucion": "HOSPITAL de PEDIATRÍA Juan P. Garrahan","fallecimiento": "No","fechaFallecimiento": "","causaFallecimiento": "","nivelEducativo": "","actividadLaboral": "","coberturaSocial": "Sí","tratamientoAntibioticoHospitalizado": "","embarazo": "No"},"seccion4": {"cultivos": "6"},"seccion5": {"toleranciaGlucosa": "Realizada","toleranciaGlucosaRealizada": "Normal","vitaminaD": "","vitaminaDRealizada": "","inmunoglobulina": "Realizada","inmunoglobulinaRealizada": "&lt; 500"},"seccion6": {"actividadDeportiva": "Sí"}}]}}, { upsert: true } );</v>
      </c>
    </row>
    <row r="232" spans="1:27" x14ac:dyDescent="0.3">
      <c r="A232" t="s">
        <v>718</v>
      </c>
      <c r="B232">
        <v>210</v>
      </c>
      <c r="C232">
        <v>2013</v>
      </c>
      <c r="D232" s="5">
        <v>41523</v>
      </c>
      <c r="E232" s="5" t="str">
        <f t="shared" si="18"/>
        <v>2013-9-6</v>
      </c>
      <c r="F232" t="s">
        <v>1962</v>
      </c>
      <c r="G232" t="s">
        <v>35</v>
      </c>
      <c r="L232" t="s">
        <v>281</v>
      </c>
      <c r="M232" t="s">
        <v>45</v>
      </c>
      <c r="N232" t="s">
        <v>35</v>
      </c>
      <c r="O232" t="s">
        <v>48</v>
      </c>
      <c r="P232" t="s">
        <v>261</v>
      </c>
      <c r="Q232" t="s">
        <v>34</v>
      </c>
      <c r="R232" t="s">
        <v>256</v>
      </c>
      <c r="S232" t="s">
        <v>256</v>
      </c>
      <c r="T232" t="s">
        <v>261</v>
      </c>
      <c r="U232" t="s">
        <v>40</v>
      </c>
      <c r="V232" t="s">
        <v>281</v>
      </c>
      <c r="W232" t="str">
        <f t="shared" si="19"/>
        <v>db.pacientes.updateOne({"_id":ObjectId('61e34254ec4ec02e84f5dc14')},{ $set: { "seguimientos": [{"id": "2013","seccion1": {"fechaSeguimiento": "2013-9-6","institucion": "HOSPITAL de PEDIATRÍA Juan P. Garrahan",</v>
      </c>
      <c r="X232" t="str">
        <f t="shared" si="20"/>
        <v>"fallecimiento": "No","fechaFallecimiento": "","causaFallecimiento": "","nivelEducativo": "","actividadLaboral": "","coberturaSocial": "Sí","tratamientoAntibioticoHospitalizado": "1","embarazo": "No"},</v>
      </c>
      <c r="Y232" t="str">
        <f t="shared" si="21"/>
        <v>"seccion4": {"cultivos": "5"},"seccion5": {"toleranciaGlucosa": "Realizada","toleranciaGlucosaRealizada": "Normal","vitaminaD": "","vitaminaDRealizada": "","inmunoglobulina": "Realizada",</v>
      </c>
      <c r="Z232" t="str">
        <f t="shared" si="22"/>
        <v>"inmunoglobulinaRealizada": "&lt; 500"},"seccion6": {"actividadDeportiva": "Sí"}}]}}, { upsert: true } );</v>
      </c>
      <c r="AA232" t="str">
        <f t="shared" si="23"/>
        <v>db.pacientes.updateOne({"_id":ObjectId('61e34254ec4ec02e84f5dc14')},{ $set: { "seguimientos": [{"id": "2013","seccion1": {"fechaSeguimiento": "2013-9-6","institucion": "HOSPITAL de PEDIATRÍA Juan P. Garrahan","fallecimiento": "No","fechaFallecimiento": "","causaFallecimiento": "","nivelEducativo": "","actividadLaboral": "","coberturaSocial": "Sí","tratamientoAntibioticoHospitalizado": "1","embarazo": "No"},"seccion4": {"cultivos": "5"},"seccion5": {"toleranciaGlucosa": "Realizada","toleranciaGlucosaRealizada": "Normal","vitaminaD": "","vitaminaDRealizada": "","inmunoglobulina": "Realizada","inmunoglobulinaRealizada": "&lt; 500"},"seccion6": {"actividadDeportiva": "Sí"}}]}}, { upsert: true } );</v>
      </c>
    </row>
    <row r="233" spans="1:27" x14ac:dyDescent="0.3">
      <c r="A233" t="s">
        <v>718</v>
      </c>
      <c r="B233">
        <v>210</v>
      </c>
      <c r="C233">
        <v>2014</v>
      </c>
      <c r="D233" s="5">
        <v>41939</v>
      </c>
      <c r="E233" s="5" t="str">
        <f t="shared" si="18"/>
        <v>2014-10-27</v>
      </c>
      <c r="F233" t="s">
        <v>1962</v>
      </c>
      <c r="G233" t="s">
        <v>35</v>
      </c>
      <c r="L233" t="s">
        <v>281</v>
      </c>
      <c r="N233" t="s">
        <v>35</v>
      </c>
      <c r="O233" t="s">
        <v>46</v>
      </c>
      <c r="P233" t="s">
        <v>261</v>
      </c>
      <c r="Q233" t="s">
        <v>34</v>
      </c>
      <c r="R233" t="s">
        <v>256</v>
      </c>
      <c r="S233" t="s">
        <v>256</v>
      </c>
      <c r="T233" t="s">
        <v>261</v>
      </c>
      <c r="U233" t="s">
        <v>40</v>
      </c>
      <c r="V233" t="s">
        <v>281</v>
      </c>
      <c r="W233" t="str">
        <f t="shared" si="19"/>
        <v>db.pacientes.updateOne({"_id":ObjectId('61e34254ec4ec02e84f5dc14')},{ $set: { "seguimientos": [{"id": "2014","seccion1": {"fechaSeguimiento": "2014-10-27","institucion": "HOSPITAL de PEDIATRÍA Juan P. Garrahan",</v>
      </c>
      <c r="X233" t="str">
        <f t="shared" si="20"/>
        <v>"fallecimiento": "No","fechaFallecimiento": "","causaFallecimiento": "","nivelEducativo": "","actividadLaboral": "","coberturaSocial": "Sí","tratamientoAntibioticoHospitalizado": "","embarazo": "No"},</v>
      </c>
      <c r="Y233" t="str">
        <f t="shared" si="21"/>
        <v>"seccion4": {"cultivos": "3"},"seccion5": {"toleranciaGlucosa": "Realizada","toleranciaGlucosaRealizada": "Normal","vitaminaD": "","vitaminaDRealizada": "","inmunoglobulina": "Realizada",</v>
      </c>
      <c r="Z233" t="str">
        <f t="shared" si="22"/>
        <v>"inmunoglobulinaRealizada": "&lt; 500"},"seccion6": {"actividadDeportiva": "Sí"}}]}}, { upsert: true } );</v>
      </c>
      <c r="AA233" t="str">
        <f t="shared" si="23"/>
        <v>db.pacientes.updateOne({"_id":ObjectId('61e34254ec4ec02e84f5dc14')},{ $set: { "seguimientos": [{"id": "2014","seccion1": {"fechaSeguimiento": "2014-10-27","institucion": "HOSPITAL de PEDIATRÍA Juan P. Garrahan","fallecimiento": "No","fechaFallecimiento": "","causaFallecimiento": "","nivelEducativo": "","actividadLaboral": "","coberturaSocial": "Sí","tratamientoAntibioticoHospitalizado": "","embarazo": "No"},"seccion4": {"cultivos": "3"},"seccion5": {"toleranciaGlucosa": "Realizada","toleranciaGlucosaRealizada": "Normal","vitaminaD": "","vitaminaDRealizada": "","inmunoglobulina": "Realizada","inmunoglobulinaRealizada": "&lt; 500"},"seccion6": {"actividadDeportiva": "Sí"}}]}}, { upsert: true } );</v>
      </c>
    </row>
    <row r="234" spans="1:27" x14ac:dyDescent="0.3">
      <c r="A234" t="s">
        <v>718</v>
      </c>
      <c r="B234">
        <v>210</v>
      </c>
      <c r="C234">
        <v>2015</v>
      </c>
      <c r="D234" s="5">
        <v>42219</v>
      </c>
      <c r="E234" s="5" t="str">
        <f t="shared" si="18"/>
        <v>2015-8-3</v>
      </c>
      <c r="F234" t="s">
        <v>1962</v>
      </c>
      <c r="G234" t="s">
        <v>35</v>
      </c>
      <c r="L234" t="s">
        <v>281</v>
      </c>
      <c r="N234" t="s">
        <v>35</v>
      </c>
      <c r="O234" t="s">
        <v>37</v>
      </c>
      <c r="P234" t="s">
        <v>261</v>
      </c>
      <c r="Q234" t="s">
        <v>34</v>
      </c>
      <c r="R234" t="s">
        <v>261</v>
      </c>
      <c r="S234" t="s">
        <v>321</v>
      </c>
      <c r="T234" t="s">
        <v>261</v>
      </c>
      <c r="U234" t="s">
        <v>40</v>
      </c>
      <c r="V234" t="s">
        <v>281</v>
      </c>
      <c r="W234" t="str">
        <f t="shared" si="19"/>
        <v>db.pacientes.updateOne({"_id":ObjectId('61e34254ec4ec02e84f5dc14')},{ $set: { "seguimientos": [{"id": "2015","seccion1": {"fechaSeguimiento": "2015-8-3","institucion": "HOSPITAL de PEDIATRÍA Juan P. Garrahan",</v>
      </c>
      <c r="X234" t="str">
        <f t="shared" si="20"/>
        <v>"fallecimiento": "No","fechaFallecimiento": "","causaFallecimiento": "","nivelEducativo": "","actividadLaboral": "","coberturaSocial": "Sí","tratamientoAntibioticoHospitalizado": "","embarazo": "No"},</v>
      </c>
      <c r="Y234" t="str">
        <f t="shared" si="21"/>
        <v>"seccion4": {"cultivos": "2"},"seccion5": {"toleranciaGlucosa": "Realizada","toleranciaGlucosaRealizada": "Normal","vitaminaD": "Realizada","vitaminaDRealizada": "Bajo","inmunoglobulina": "Realizada",</v>
      </c>
      <c r="Z234" t="str">
        <f t="shared" si="22"/>
        <v>"inmunoglobulinaRealizada": "&lt; 500"},"seccion6": {"actividadDeportiva": "Sí"}}]}}, { upsert: true } );</v>
      </c>
      <c r="AA234" t="str">
        <f t="shared" si="23"/>
        <v>db.pacientes.updateOne({"_id":ObjectId('61e34254ec4ec02e84f5dc14')},{ $set: { "seguimientos": [{"id": "2015","seccion1": {"fechaSeguimiento": "2015-8-3","institucion": "HOSPITAL de PEDIATRÍA Juan P. Garrahan","fallecimiento": "No","fechaFallecimiento": "","causaFallecimiento": "","nivelEducativo": "","actividadLaboral": "","coberturaSocial": "Sí","tratamientoAntibioticoHospitalizado": "","embarazo": "No"},"seccion4": {"cultivos": "2"},"seccion5": {"toleranciaGlucosa": "Realizada","toleranciaGlucosaRealizada": "Normal","vitaminaD": "Realizada","vitaminaDRealizada": "Bajo","inmunoglobulina": "Realizada","inmunoglobulinaRealizada": "&lt; 500"},"seccion6": {"actividadDeportiva": "Sí"}}]}}, { upsert: true } );</v>
      </c>
    </row>
    <row r="235" spans="1:27" x14ac:dyDescent="0.3">
      <c r="A235" t="s">
        <v>719</v>
      </c>
      <c r="B235">
        <v>211</v>
      </c>
      <c r="C235">
        <v>2011</v>
      </c>
      <c r="D235" s="5">
        <v>40623</v>
      </c>
      <c r="E235" s="5" t="str">
        <f t="shared" si="18"/>
        <v>2011-3-21</v>
      </c>
      <c r="F235" t="s">
        <v>1962</v>
      </c>
      <c r="G235" t="s">
        <v>35</v>
      </c>
      <c r="L235" t="s">
        <v>281</v>
      </c>
      <c r="M235" t="s">
        <v>37</v>
      </c>
      <c r="N235" t="s">
        <v>35</v>
      </c>
      <c r="O235" t="s">
        <v>41</v>
      </c>
      <c r="P235" t="s">
        <v>261</v>
      </c>
      <c r="Q235" t="s">
        <v>34</v>
      </c>
      <c r="R235" t="s">
        <v>256</v>
      </c>
      <c r="S235" t="s">
        <v>256</v>
      </c>
      <c r="T235" t="s">
        <v>256</v>
      </c>
      <c r="U235" t="s">
        <v>256</v>
      </c>
      <c r="V235" t="s">
        <v>256</v>
      </c>
      <c r="W235" t="str">
        <f t="shared" si="19"/>
        <v>db.pacientes.updateOne({"_id":ObjectId('61e34254ec4ec02e84f5dc15')},{ $set: { "seguimientos": [{"id": "2011","seccion1": {"fechaSeguimiento": "2011-3-21","institucion": "HOSPITAL de PEDIATRÍA Juan P. Garrahan",</v>
      </c>
      <c r="X235" t="str">
        <f t="shared" si="20"/>
        <v>"fallecimiento": "No","fechaFallecimiento": "","causaFallecimiento": "","nivelEducativo": "","actividadLaboral": "","coberturaSocial": "Sí","tratamientoAntibioticoHospitalizado": "2","embarazo": "No"},</v>
      </c>
      <c r="Y235" t="str">
        <f t="shared" si="21"/>
        <v>"seccion4": {"cultivos": "6"},"seccion5": {"toleranciaGlucosa": "Realizada","toleranciaGlucosaRealizada": "Normal","vitaminaD": "","vitaminaDRealizada": "","inmunoglobulina": "",</v>
      </c>
      <c r="Z235" t="str">
        <f t="shared" si="22"/>
        <v>"inmunoglobulinaRealizada": ""},"seccion6": {"actividadDeportiva": ""}}]}}, { upsert: true } );</v>
      </c>
      <c r="AA235" t="str">
        <f t="shared" si="23"/>
        <v>db.pacientes.updateOne({"_id":ObjectId('61e34254ec4ec02e84f5dc15')},{ $set: { "seguimientos": [{"id": "2011","seccion1": {"fechaSeguimiento": "2011-3-21","institucion": "HOSPITAL de PEDIATRÍA Juan P. Garrahan","fallecimiento": "No","fechaFallecimiento": "","causaFallecimiento": "","nivelEducativo": "","actividadLaboral": "","coberturaSocial": "Sí","tratamientoAntibioticoHospitalizado": "2","embarazo": "No"},"seccion4": {"cultivos": "6"},"seccion5": {"toleranciaGlucosa": "Realizada","toleranciaGlucosaRealizada": "Normal","vitaminaD": "","vitaminaDRealizada": "","inmunoglobulina": "","inmunoglobulinaRealizada": ""},"seccion6": {"actividadDeportiva": ""}}]}}, { upsert: true } );</v>
      </c>
    </row>
    <row r="236" spans="1:27" x14ac:dyDescent="0.3">
      <c r="A236" t="s">
        <v>720</v>
      </c>
      <c r="B236">
        <v>212</v>
      </c>
      <c r="C236">
        <v>2012</v>
      </c>
      <c r="D236" s="5">
        <v>40913</v>
      </c>
      <c r="E236" s="5" t="str">
        <f t="shared" si="18"/>
        <v>2012-1-5</v>
      </c>
      <c r="F236" t="s">
        <v>1962</v>
      </c>
      <c r="G236" t="s">
        <v>35</v>
      </c>
      <c r="J236" t="s">
        <v>61</v>
      </c>
      <c r="L236" t="s">
        <v>281</v>
      </c>
      <c r="N236" t="s">
        <v>35</v>
      </c>
      <c r="O236" t="s">
        <v>37</v>
      </c>
      <c r="P236" t="s">
        <v>261</v>
      </c>
      <c r="Q236" t="s">
        <v>34</v>
      </c>
      <c r="R236" t="s">
        <v>256</v>
      </c>
      <c r="S236" t="s">
        <v>256</v>
      </c>
      <c r="T236" t="s">
        <v>261</v>
      </c>
      <c r="U236" t="s">
        <v>40</v>
      </c>
      <c r="V236" t="s">
        <v>256</v>
      </c>
      <c r="W236" t="str">
        <f t="shared" si="19"/>
        <v>db.pacientes.updateOne({"_id":ObjectId('61e34254ec4ec02e84f5dc16')},{ $set: { "seguimientos": [{"id": "2012","seccion1": {"fechaSeguimiento": "2012-1-5","institucion": "HOSPITAL de PEDIATRÍA Juan P. Garrahan",</v>
      </c>
      <c r="X236" t="str">
        <f t="shared" si="20"/>
        <v>"fallecimiento": "No","fechaFallecimiento": "","causaFallecimiento": "","nivelEducativo": "Secundaria incompleta","actividadLaboral": "","coberturaSocial": "Sí","tratamientoAntibioticoHospitalizado": "","embarazo": "No"},</v>
      </c>
      <c r="Y236" t="str">
        <f t="shared" si="21"/>
        <v>"seccion4": {"cultivos": "2"},"seccion5": {"toleranciaGlucosa": "Realizada","toleranciaGlucosaRealizada": "Normal","vitaminaD": "","vitaminaDRealizada": "","inmunoglobulina": "Realizada",</v>
      </c>
      <c r="Z236" t="str">
        <f t="shared" si="22"/>
        <v>"inmunoglobulinaRealizada": "&lt; 500"},"seccion6": {"actividadDeportiva": ""}}]}}, { upsert: true } );</v>
      </c>
      <c r="AA236" t="str">
        <f t="shared" si="23"/>
        <v>db.pacientes.updateOne({"_id":ObjectId('61e34254ec4ec02e84f5dc16')},{ $set: { "seguimientos": [{"id": "2012","seccion1": {"fechaSeguimiento": "2012-1-5","institucion": "HOSPITAL de PEDIATRÍA Juan P. Garrahan","fallecimiento": "No","fechaFallecimiento": "","causaFallecimiento": "","nivelEducativo": "Secundaria incompleta","actividadLaboral": "","coberturaSocial": "Sí","tratamientoAntibioticoHospitalizado": "","embarazo": "No"},"seccion4": {"cultivos": "2"},"seccion5": {"toleranciaGlucosa": "Realizada","toleranciaGlucosaRealizada": "Normal","vitaminaD": "","vitaminaDRealizada": "","inmunoglobulina": "Realizada","inmunoglobulinaRealizada": "&lt; 500"},"seccion6": {"actividadDeportiva": ""}}]}}, { upsert: true } );</v>
      </c>
    </row>
    <row r="237" spans="1:27" x14ac:dyDescent="0.3">
      <c r="A237" t="s">
        <v>720</v>
      </c>
      <c r="B237">
        <v>212</v>
      </c>
      <c r="C237">
        <v>2014</v>
      </c>
      <c r="D237" s="5">
        <v>41953</v>
      </c>
      <c r="E237" s="5" t="str">
        <f t="shared" si="18"/>
        <v>2014-11-10</v>
      </c>
      <c r="F237" t="s">
        <v>1962</v>
      </c>
      <c r="G237" t="s">
        <v>35</v>
      </c>
      <c r="K237" t="s">
        <v>70</v>
      </c>
      <c r="L237" t="s">
        <v>281</v>
      </c>
      <c r="N237" t="s">
        <v>35</v>
      </c>
      <c r="O237" t="s">
        <v>45</v>
      </c>
      <c r="P237" t="s">
        <v>261</v>
      </c>
      <c r="Q237" t="s">
        <v>34</v>
      </c>
      <c r="R237" t="s">
        <v>118</v>
      </c>
      <c r="S237" t="s">
        <v>256</v>
      </c>
      <c r="T237" t="s">
        <v>261</v>
      </c>
      <c r="U237" t="s">
        <v>40</v>
      </c>
      <c r="V237" t="s">
        <v>281</v>
      </c>
      <c r="W237" t="str">
        <f t="shared" si="19"/>
        <v>db.pacientes.updateOne({"_id":ObjectId('61e34254ec4ec02e84f5dc16')},{ $set: { "seguimientos": [{"id": "2014","seccion1": {"fechaSeguimiento": "2014-11-10","institucion": "HOSPITAL de PEDIATRÍA Juan P. Garrahan",</v>
      </c>
      <c r="X237" t="str">
        <f t="shared" si="20"/>
        <v>"fallecimiento": "No","fechaFallecimiento": "","causaFallecimiento": "","nivelEducativo": "","actividadLaboral": "No trabaja","coberturaSocial": "Sí","tratamientoAntibioticoHospitalizado": "","embarazo": "No"},</v>
      </c>
      <c r="Y237" t="str">
        <f t="shared" si="21"/>
        <v>"seccion4": {"cultivos": "1"},"seccion5": {"toleranciaGlucosa": "Realizada","toleranciaGlucosaRealizada": "Normal","vitaminaD": "No realizada","vitaminaDRealizada": "","inmunoglobulina": "Realizada",</v>
      </c>
      <c r="Z237" t="str">
        <f t="shared" si="22"/>
        <v>"inmunoglobulinaRealizada": "&lt; 500"},"seccion6": {"actividadDeportiva": "Sí"}}]}}, { upsert: true } );</v>
      </c>
      <c r="AA237" t="str">
        <f t="shared" si="23"/>
        <v>db.pacientes.updateOne({"_id":ObjectId('61e34254ec4ec02e84f5dc16')},{ $set: { "seguimientos": [{"id": "2014","seccion1": {"fechaSeguimiento": "2014-11-10","institucion": "HOSPITAL de PEDIATRÍA Juan P. Garrahan","fallecimiento": "No","fechaFallecimiento": "","causaFallecimiento": "","nivelEducativo": "","actividadLaboral": "No trabaja","coberturaSocial": "Sí","tratamientoAntibioticoHospitalizado": "","embarazo": "No"},"seccion4": {"cultivos": "1"},"seccion5": {"toleranciaGlucosa": "Realizada","toleranciaGlucosaRealizada": "Normal","vitaminaD": "No realizada","vitaminaDRealizada": "","inmunoglobulina": "Realizada","inmunoglobulinaRealizada": "&lt; 500"},"seccion6": {"actividadDeportiva": "Sí"}}]}}, { upsert: true } );</v>
      </c>
    </row>
    <row r="238" spans="1:27" x14ac:dyDescent="0.3">
      <c r="A238" t="s">
        <v>720</v>
      </c>
      <c r="B238">
        <v>212</v>
      </c>
      <c r="C238">
        <v>2015</v>
      </c>
      <c r="D238" s="5">
        <v>42177</v>
      </c>
      <c r="E238" s="5" t="str">
        <f t="shared" si="18"/>
        <v>2015-6-22</v>
      </c>
      <c r="F238" t="s">
        <v>1962</v>
      </c>
      <c r="G238" t="s">
        <v>35</v>
      </c>
      <c r="K238" t="s">
        <v>70</v>
      </c>
      <c r="L238" t="s">
        <v>281</v>
      </c>
      <c r="N238" t="s">
        <v>35</v>
      </c>
      <c r="O238" t="s">
        <v>46</v>
      </c>
      <c r="P238" t="s">
        <v>261</v>
      </c>
      <c r="Q238" t="s">
        <v>34</v>
      </c>
      <c r="R238" t="s">
        <v>261</v>
      </c>
      <c r="S238" t="s">
        <v>321</v>
      </c>
      <c r="T238" t="s">
        <v>261</v>
      </c>
      <c r="U238" t="s">
        <v>40</v>
      </c>
      <c r="V238" t="s">
        <v>281</v>
      </c>
      <c r="W238" t="str">
        <f t="shared" si="19"/>
        <v>db.pacientes.updateOne({"_id":ObjectId('61e34254ec4ec02e84f5dc16')},{ $set: { "seguimientos": [{"id": "2015","seccion1": {"fechaSeguimiento": "2015-6-22","institucion": "HOSPITAL de PEDIATRÍA Juan P. Garrahan",</v>
      </c>
      <c r="X238" t="str">
        <f t="shared" si="20"/>
        <v>"fallecimiento": "No","fechaFallecimiento": "","causaFallecimiento": "","nivelEducativo": "","actividadLaboral": "No trabaja","coberturaSocial": "Sí","tratamientoAntibioticoHospitalizado": "","embarazo": "No"},</v>
      </c>
      <c r="Y238" t="str">
        <f t="shared" si="21"/>
        <v>"seccion4": {"cultivos": "3"},"seccion5": {"toleranciaGlucosa": "Realizada","toleranciaGlucosaRealizada": "Normal","vitaminaD": "Realizada","vitaminaDRealizada": "Bajo","inmunoglobulina": "Realizada",</v>
      </c>
      <c r="Z238" t="str">
        <f t="shared" si="22"/>
        <v>"inmunoglobulinaRealizada": "&lt; 500"},"seccion6": {"actividadDeportiva": "Sí"}}]}}, { upsert: true } );</v>
      </c>
      <c r="AA238" t="str">
        <f t="shared" si="23"/>
        <v>db.pacientes.updateOne({"_id":ObjectId('61e34254ec4ec02e84f5dc16')},{ $set: { "seguimientos": [{"id": "2015","seccion1": {"fechaSeguimiento": "2015-6-22","institucion": "HOSPITAL de PEDIATRÍA Juan P. Garrahan","fallecimiento": "No","fechaFallecimiento": "","causaFallecimiento": "","nivelEducativo": "","actividadLaboral": "No trabaja","coberturaSocial": "Sí","tratamientoAntibioticoHospitalizado": "","embarazo": "No"},"seccion4": {"cultivos": "3"},"seccion5": {"toleranciaGlucosa": "Realizada","toleranciaGlucosaRealizada": "Normal","vitaminaD": "Realizada","vitaminaDRealizada": "Bajo","inmunoglobulina": "Realizada","inmunoglobulinaRealizada": "&lt; 500"},"seccion6": {"actividadDeportiva": "Sí"}}]}}, { upsert: true } );</v>
      </c>
    </row>
    <row r="239" spans="1:27" x14ac:dyDescent="0.3">
      <c r="A239" t="s">
        <v>721</v>
      </c>
      <c r="B239">
        <v>213</v>
      </c>
      <c r="C239">
        <v>2011</v>
      </c>
      <c r="D239" s="5">
        <v>40774</v>
      </c>
      <c r="E239" s="5" t="str">
        <f t="shared" si="18"/>
        <v>2011-8-19</v>
      </c>
      <c r="F239" t="s">
        <v>1962</v>
      </c>
      <c r="G239" t="s">
        <v>35</v>
      </c>
      <c r="L239" t="s">
        <v>281</v>
      </c>
      <c r="M239" t="s">
        <v>45</v>
      </c>
      <c r="N239" t="s">
        <v>35</v>
      </c>
      <c r="O239" t="s">
        <v>41</v>
      </c>
      <c r="P239" t="s">
        <v>261</v>
      </c>
      <c r="Q239" t="s">
        <v>34</v>
      </c>
      <c r="R239" t="s">
        <v>256</v>
      </c>
      <c r="S239" t="s">
        <v>256</v>
      </c>
      <c r="T239" t="s">
        <v>261</v>
      </c>
      <c r="U239" t="s">
        <v>40</v>
      </c>
      <c r="V239" t="s">
        <v>256</v>
      </c>
      <c r="W239" t="str">
        <f t="shared" si="19"/>
        <v>db.pacientes.updateOne({"_id":ObjectId('61e34254ec4ec02e84f5dc17')},{ $set: { "seguimientos": [{"id": "2011","seccion1": {"fechaSeguimiento": "2011-8-19","institucion": "HOSPITAL de PEDIATRÍA Juan P. Garrahan",</v>
      </c>
      <c r="X239" t="str">
        <f t="shared" si="20"/>
        <v>"fallecimiento": "No","fechaFallecimiento": "","causaFallecimiento": "","nivelEducativo": "","actividadLaboral": "","coberturaSocial": "Sí","tratamientoAntibioticoHospitalizado": "1","embarazo": "No"},</v>
      </c>
      <c r="Y239" t="str">
        <f t="shared" si="21"/>
        <v>"seccion4": {"cultivos": "6"},"seccion5": {"toleranciaGlucosa": "Realizada","toleranciaGlucosaRealizada": "Normal","vitaminaD": "","vitaminaDRealizada": "","inmunoglobulina": "Realizada",</v>
      </c>
      <c r="Z239" t="str">
        <f t="shared" si="22"/>
        <v>"inmunoglobulinaRealizada": "&lt; 500"},"seccion6": {"actividadDeportiva": ""}}]}}, { upsert: true } );</v>
      </c>
      <c r="AA239" t="str">
        <f t="shared" si="23"/>
        <v>db.pacientes.updateOne({"_id":ObjectId('61e34254ec4ec02e84f5dc17')},{ $set: { "seguimientos": [{"id": "2011","seccion1": {"fechaSeguimiento": "2011-8-19","institucion": "HOSPITAL de PEDIATRÍA Juan P. Garrahan","fallecimiento": "No","fechaFallecimiento": "","causaFallecimiento": "","nivelEducativo": "","actividadLaboral": "","coberturaSocial": "Sí","tratamientoAntibioticoHospitalizado": "1","embarazo": "No"},"seccion4": {"cultivos": "6"},"seccion5": {"toleranciaGlucosa": "Realizada","toleranciaGlucosaRealizada": "Normal","vitaminaD": "","vitaminaDRealizada": "","inmunoglobulina": "Realizada","inmunoglobulinaRealizada": "&lt; 500"},"seccion6": {"actividadDeportiva": ""}}]}}, { upsert: true } );</v>
      </c>
    </row>
    <row r="240" spans="1:27" x14ac:dyDescent="0.3">
      <c r="A240" t="s">
        <v>722</v>
      </c>
      <c r="B240">
        <v>214</v>
      </c>
      <c r="C240">
        <v>2011</v>
      </c>
      <c r="D240" s="5">
        <v>40898</v>
      </c>
      <c r="E240" s="5" t="str">
        <f t="shared" si="18"/>
        <v>2011-12-21</v>
      </c>
      <c r="F240" t="s">
        <v>1962</v>
      </c>
      <c r="G240" t="s">
        <v>35</v>
      </c>
      <c r="J240" t="s">
        <v>38</v>
      </c>
      <c r="L240" t="s">
        <v>281</v>
      </c>
      <c r="N240" t="s">
        <v>35</v>
      </c>
      <c r="O240" t="s">
        <v>48</v>
      </c>
      <c r="P240" t="s">
        <v>261</v>
      </c>
      <c r="Q240" t="s">
        <v>34</v>
      </c>
      <c r="R240" t="s">
        <v>256</v>
      </c>
      <c r="S240" t="s">
        <v>256</v>
      </c>
      <c r="T240" t="s">
        <v>261</v>
      </c>
      <c r="U240" t="s">
        <v>40</v>
      </c>
      <c r="V240" t="s">
        <v>281</v>
      </c>
      <c r="W240" t="str">
        <f t="shared" si="19"/>
        <v>db.pacientes.updateOne({"_id":ObjectId('61e34254ec4ec02e84f5dc18')},{ $set: { "seguimientos": [{"id": "2011","seccion1": {"fechaSeguimiento": "2011-12-21","institucion": "HOSPITAL de PEDIATRÍA Juan P. Garrahan",</v>
      </c>
      <c r="X240" t="str">
        <f t="shared" si="20"/>
        <v>"fallecimiento": "No","fechaFallecimiento": "","causaFallecimiento": "","nivelEducativo": "Primaria incompleta","actividadLaboral": "","coberturaSocial": "Sí","tratamientoAntibioticoHospitalizado": "","embarazo": "No"},</v>
      </c>
      <c r="Y240" t="str">
        <f t="shared" si="21"/>
        <v>"seccion4": {"cultivos": "5"},"seccion5": {"toleranciaGlucosa": "Realizada","toleranciaGlucosaRealizada": "Normal","vitaminaD": "","vitaminaDRealizada": "","inmunoglobulina": "Realizada",</v>
      </c>
      <c r="Z240" t="str">
        <f t="shared" si="22"/>
        <v>"inmunoglobulinaRealizada": "&lt; 500"},"seccion6": {"actividadDeportiva": "Sí"}}]}}, { upsert: true } );</v>
      </c>
      <c r="AA240" t="str">
        <f t="shared" si="23"/>
        <v>db.pacientes.updateOne({"_id":ObjectId('61e34254ec4ec02e84f5dc18')},{ $set: { "seguimientos": [{"id": "2011","seccion1": {"fechaSeguimiento": "2011-12-21","institucion": "HOSPITAL de PEDIATRÍA Juan P. Garrahan","fallecimiento": "No","fechaFallecimiento": "","causaFallecimiento": "","nivelEducativo": "Primaria incompleta","actividadLaboral": "","coberturaSocial": "Sí","tratamientoAntibioticoHospitalizado": "","embarazo": "No"},"seccion4": {"cultivos": "5"},"seccion5": {"toleranciaGlucosa": "Realizada","toleranciaGlucosaRealizada": "Normal","vitaminaD": "","vitaminaDRealizada": "","inmunoglobulina": "Realizada","inmunoglobulinaRealizada": "&lt; 500"},"seccion6": {"actividadDeportiva": "Sí"}}]}}, { upsert: true } );</v>
      </c>
    </row>
    <row r="241" spans="1:27" x14ac:dyDescent="0.3">
      <c r="A241" t="s">
        <v>722</v>
      </c>
      <c r="B241">
        <v>214</v>
      </c>
      <c r="C241">
        <v>2012</v>
      </c>
      <c r="D241" s="5">
        <v>41171</v>
      </c>
      <c r="E241" s="5" t="str">
        <f t="shared" si="18"/>
        <v>2012-9-19</v>
      </c>
      <c r="F241" t="s">
        <v>1962</v>
      </c>
      <c r="G241" t="s">
        <v>35</v>
      </c>
      <c r="L241" t="s">
        <v>281</v>
      </c>
      <c r="N241" t="s">
        <v>35</v>
      </c>
      <c r="O241" t="s">
        <v>60</v>
      </c>
      <c r="P241" t="s">
        <v>261</v>
      </c>
      <c r="Q241" t="s">
        <v>34</v>
      </c>
      <c r="R241" t="s">
        <v>256</v>
      </c>
      <c r="S241" t="s">
        <v>256</v>
      </c>
      <c r="T241" t="s">
        <v>261</v>
      </c>
      <c r="U241" t="s">
        <v>40</v>
      </c>
      <c r="V241" t="s">
        <v>281</v>
      </c>
      <c r="W241" t="str">
        <f t="shared" si="19"/>
        <v>db.pacientes.updateOne({"_id":ObjectId('61e34254ec4ec02e84f5dc18')},{ $set: { "seguimientos": [{"id": "2012","seccion1": {"fechaSeguimiento": "2012-9-19","institucion": "HOSPITAL de PEDIATRÍA Juan P. Garrahan",</v>
      </c>
      <c r="X241" t="str">
        <f t="shared" si="20"/>
        <v>"fallecimiento": "No","fechaFallecimiento": "","causaFallecimiento": "","nivelEducativo": "","actividadLaboral": "","coberturaSocial": "Sí","tratamientoAntibioticoHospitalizado": "","embarazo": "No"},</v>
      </c>
      <c r="Y241" t="str">
        <f t="shared" si="21"/>
        <v>"seccion4": {"cultivos": "9"},"seccion5": {"toleranciaGlucosa": "Realizada","toleranciaGlucosaRealizada": "Normal","vitaminaD": "","vitaminaDRealizada": "","inmunoglobulina": "Realizada",</v>
      </c>
      <c r="Z241" t="str">
        <f t="shared" si="22"/>
        <v>"inmunoglobulinaRealizada": "&lt; 500"},"seccion6": {"actividadDeportiva": "Sí"}}]}}, { upsert: true } );</v>
      </c>
      <c r="AA241" t="str">
        <f t="shared" si="23"/>
        <v>db.pacientes.updateOne({"_id":ObjectId('61e34254ec4ec02e84f5dc18')},{ $set: { "seguimientos": [{"id": "2012","seccion1": {"fechaSeguimiento": "2012-9-19","institucion": "HOSPITAL de PEDIATRÍA Juan P. Garrahan","fallecimiento": "No","fechaFallecimiento": "","causaFallecimiento": "","nivelEducativo": "","actividadLaboral": "","coberturaSocial": "Sí","tratamientoAntibioticoHospitalizado": "","embarazo": "No"},"seccion4": {"cultivos": "9"},"seccion5": {"toleranciaGlucosa": "Realizada","toleranciaGlucosaRealizada": "Normal","vitaminaD": "","vitaminaDRealizada": "","inmunoglobulina": "Realizada","inmunoglobulinaRealizada": "&lt; 500"},"seccion6": {"actividadDeportiva": "Sí"}}]}}, { upsert: true } );</v>
      </c>
    </row>
    <row r="242" spans="1:27" x14ac:dyDescent="0.3">
      <c r="A242" t="s">
        <v>722</v>
      </c>
      <c r="B242">
        <v>214</v>
      </c>
      <c r="C242">
        <v>2013</v>
      </c>
      <c r="D242" s="5">
        <v>41589</v>
      </c>
      <c r="E242" s="5" t="str">
        <f t="shared" si="18"/>
        <v>2013-11-11</v>
      </c>
      <c r="F242" t="s">
        <v>1962</v>
      </c>
      <c r="G242" t="s">
        <v>35</v>
      </c>
      <c r="L242" t="s">
        <v>281</v>
      </c>
      <c r="N242" t="s">
        <v>35</v>
      </c>
      <c r="O242" t="s">
        <v>60</v>
      </c>
      <c r="P242" t="s">
        <v>261</v>
      </c>
      <c r="Q242" t="s">
        <v>34</v>
      </c>
      <c r="R242" t="s">
        <v>256</v>
      </c>
      <c r="S242" t="s">
        <v>256</v>
      </c>
      <c r="T242" t="s">
        <v>261</v>
      </c>
      <c r="U242" t="s">
        <v>40</v>
      </c>
      <c r="V242" t="s">
        <v>281</v>
      </c>
      <c r="W242" t="str">
        <f t="shared" si="19"/>
        <v>db.pacientes.updateOne({"_id":ObjectId('61e34254ec4ec02e84f5dc18')},{ $set: { "seguimientos": [{"id": "2013","seccion1": {"fechaSeguimiento": "2013-11-11","institucion": "HOSPITAL de PEDIATRÍA Juan P. Garrahan",</v>
      </c>
      <c r="X242" t="str">
        <f t="shared" si="20"/>
        <v>"fallecimiento": "No","fechaFallecimiento": "","causaFallecimiento": "","nivelEducativo": "","actividadLaboral": "","coberturaSocial": "Sí","tratamientoAntibioticoHospitalizado": "","embarazo": "No"},</v>
      </c>
      <c r="Y242" t="str">
        <f t="shared" si="21"/>
        <v>"seccion4": {"cultivos": "9"},"seccion5": {"toleranciaGlucosa": "Realizada","toleranciaGlucosaRealizada": "Normal","vitaminaD": "","vitaminaDRealizada": "","inmunoglobulina": "Realizada",</v>
      </c>
      <c r="Z242" t="str">
        <f t="shared" si="22"/>
        <v>"inmunoglobulinaRealizada": "&lt; 500"},"seccion6": {"actividadDeportiva": "Sí"}}]}}, { upsert: true } );</v>
      </c>
      <c r="AA242" t="str">
        <f t="shared" si="23"/>
        <v>db.pacientes.updateOne({"_id":ObjectId('61e34254ec4ec02e84f5dc18')},{ $set: { "seguimientos": [{"id": "2013","seccion1": {"fechaSeguimiento": "2013-11-11","institucion": "HOSPITAL de PEDIATRÍA Juan P. Garrahan","fallecimiento": "No","fechaFallecimiento": "","causaFallecimiento": "","nivelEducativo": "","actividadLaboral": "","coberturaSocial": "Sí","tratamientoAntibioticoHospitalizado": "","embarazo": "No"},"seccion4": {"cultivos": "9"},"seccion5": {"toleranciaGlucosa": "Realizada","toleranciaGlucosaRealizada": "Normal","vitaminaD": "","vitaminaDRealizada": "","inmunoglobulina": "Realizada","inmunoglobulinaRealizada": "&lt; 500"},"seccion6": {"actividadDeportiva": "Sí"}}]}}, { upsert: true } );</v>
      </c>
    </row>
    <row r="243" spans="1:27" x14ac:dyDescent="0.3">
      <c r="A243" t="s">
        <v>722</v>
      </c>
      <c r="B243">
        <v>214</v>
      </c>
      <c r="C243">
        <v>2014</v>
      </c>
      <c r="D243" s="5">
        <v>41883</v>
      </c>
      <c r="E243" s="5" t="str">
        <f t="shared" si="18"/>
        <v>2014-9-1</v>
      </c>
      <c r="F243" t="s">
        <v>1962</v>
      </c>
      <c r="G243" t="s">
        <v>35</v>
      </c>
      <c r="L243" t="s">
        <v>281</v>
      </c>
      <c r="N243" t="s">
        <v>35</v>
      </c>
      <c r="O243" t="s">
        <v>41</v>
      </c>
      <c r="P243" t="s">
        <v>261</v>
      </c>
      <c r="Q243" t="s">
        <v>34</v>
      </c>
      <c r="R243" t="s">
        <v>261</v>
      </c>
      <c r="S243" t="s">
        <v>34</v>
      </c>
      <c r="T243" t="s">
        <v>261</v>
      </c>
      <c r="U243" t="s">
        <v>40</v>
      </c>
      <c r="V243" t="s">
        <v>281</v>
      </c>
      <c r="W243" t="str">
        <f t="shared" si="19"/>
        <v>db.pacientes.updateOne({"_id":ObjectId('61e34254ec4ec02e84f5dc18')},{ $set: { "seguimientos": [{"id": "2014","seccion1": {"fechaSeguimiento": "2014-9-1","institucion": "HOSPITAL de PEDIATRÍA Juan P. Garrahan",</v>
      </c>
      <c r="X243" t="str">
        <f t="shared" si="20"/>
        <v>"fallecimiento": "No","fechaFallecimiento": "","causaFallecimiento": "","nivelEducativo": "","actividadLaboral": "","coberturaSocial": "Sí","tratamientoAntibioticoHospitalizado": "","embarazo": "No"},</v>
      </c>
      <c r="Y243" t="str">
        <f t="shared" si="21"/>
        <v>"seccion4": {"cultivos": "6"},"seccion5": {"toleranciaGlucosa": "Realizada","toleranciaGlucosaRealizada": "Normal","vitaminaD": "Realizada","vitaminaDRealizada": "Normal","inmunoglobulina": "Realizada",</v>
      </c>
      <c r="Z243" t="str">
        <f t="shared" si="22"/>
        <v>"inmunoglobulinaRealizada": "&lt; 500"},"seccion6": {"actividadDeportiva": "Sí"}}]}}, { upsert: true } );</v>
      </c>
      <c r="AA243" t="str">
        <f t="shared" si="23"/>
        <v>db.pacientes.updateOne({"_id":ObjectId('61e34254ec4ec02e84f5dc18')},{ $set: { "seguimientos": [{"id": "2014","seccion1": {"fechaSeguimiento": "2014-9-1","institucion": "HOSPITAL de PEDIATRÍA Juan P. Garrahan","fallecimiento": "No","fechaFallecimiento": "","causaFallecimiento": "","nivelEducativo": "","actividadLaboral": "","coberturaSocial": "Sí","tratamientoAntibioticoHospitalizado": "","embarazo": "No"},"seccion4": {"cultivos": "6"},"seccion5": {"toleranciaGlucosa": "Realizada","toleranciaGlucosaRealizada": "Normal","vitaminaD": "Realizada","vitaminaDRealizada": "Normal","inmunoglobulina": "Realizada","inmunoglobulinaRealizada": "&lt; 500"},"seccion6": {"actividadDeportiva": "Sí"}}]}}, { upsert: true } );</v>
      </c>
    </row>
    <row r="244" spans="1:27" x14ac:dyDescent="0.3">
      <c r="A244" t="s">
        <v>722</v>
      </c>
      <c r="B244">
        <v>214</v>
      </c>
      <c r="C244">
        <v>2015</v>
      </c>
      <c r="D244" s="5">
        <v>42296</v>
      </c>
      <c r="E244" s="5" t="str">
        <f t="shared" si="18"/>
        <v>2015-10-19</v>
      </c>
      <c r="F244" t="s">
        <v>1962</v>
      </c>
      <c r="G244" t="s">
        <v>35</v>
      </c>
      <c r="K244" t="s">
        <v>70</v>
      </c>
      <c r="L244" t="s">
        <v>281</v>
      </c>
      <c r="M244" t="s">
        <v>45</v>
      </c>
      <c r="N244" t="s">
        <v>35</v>
      </c>
      <c r="O244" t="s">
        <v>41</v>
      </c>
      <c r="P244" t="s">
        <v>261</v>
      </c>
      <c r="Q244" t="s">
        <v>34</v>
      </c>
      <c r="R244" t="s">
        <v>261</v>
      </c>
      <c r="S244" t="s">
        <v>34</v>
      </c>
      <c r="T244" t="s">
        <v>261</v>
      </c>
      <c r="U244" t="s">
        <v>40</v>
      </c>
      <c r="V244" t="s">
        <v>281</v>
      </c>
      <c r="W244" t="str">
        <f t="shared" si="19"/>
        <v>db.pacientes.updateOne({"_id":ObjectId('61e34254ec4ec02e84f5dc18')},{ $set: { "seguimientos": [{"id": "2015","seccion1": {"fechaSeguimiento": "2015-10-19","institucion": "HOSPITAL de PEDIATRÍA Juan P. Garrahan",</v>
      </c>
      <c r="X244" t="str">
        <f t="shared" si="20"/>
        <v>"fallecimiento": "No","fechaFallecimiento": "","causaFallecimiento": "","nivelEducativo": "","actividadLaboral": "No trabaja","coberturaSocial": "Sí","tratamientoAntibioticoHospitalizado": "1","embarazo": "No"},</v>
      </c>
      <c r="Y244" t="str">
        <f t="shared" si="21"/>
        <v>"seccion4": {"cultivos": "6"},"seccion5": {"toleranciaGlucosa": "Realizada","toleranciaGlucosaRealizada": "Normal","vitaminaD": "Realizada","vitaminaDRealizada": "Normal","inmunoglobulina": "Realizada",</v>
      </c>
      <c r="Z244" t="str">
        <f t="shared" si="22"/>
        <v>"inmunoglobulinaRealizada": "&lt; 500"},"seccion6": {"actividadDeportiva": "Sí"}}]}}, { upsert: true } );</v>
      </c>
      <c r="AA244" t="str">
        <f t="shared" si="23"/>
        <v>db.pacientes.updateOne({"_id":ObjectId('61e34254ec4ec02e84f5dc18')},{ $set: { "seguimientos": [{"id": "2015","seccion1": {"fechaSeguimiento": "2015-10-19","institucion": "HOSPITAL de PEDIATRÍA Juan P. Garrahan","fallecimiento": "No","fechaFallecimiento": "","causaFallecimiento": "","nivelEducativo": "","actividadLaboral": "No trabaja","coberturaSocial": "Sí","tratamientoAntibioticoHospitalizado": "1","embarazo": "No"},"seccion4": {"cultivos": "6"},"seccion5": {"toleranciaGlucosa": "Realizada","toleranciaGlucosaRealizada": "Normal","vitaminaD": "Realizada","vitaminaDRealizada": "Normal","inmunoglobulina": "Realizada","inmunoglobulinaRealizada": "&lt; 500"},"seccion6": {"actividadDeportiva": "Sí"}}]}}, { upsert: true } );</v>
      </c>
    </row>
    <row r="245" spans="1:27" x14ac:dyDescent="0.3">
      <c r="A245" t="s">
        <v>723</v>
      </c>
      <c r="B245">
        <v>215</v>
      </c>
      <c r="C245">
        <v>2012</v>
      </c>
      <c r="D245" s="5">
        <v>40975</v>
      </c>
      <c r="E245" s="5" t="str">
        <f t="shared" si="18"/>
        <v>2012-3-7</v>
      </c>
      <c r="F245" t="s">
        <v>1962</v>
      </c>
      <c r="G245" t="s">
        <v>35</v>
      </c>
      <c r="J245" t="s">
        <v>61</v>
      </c>
      <c r="L245" t="s">
        <v>281</v>
      </c>
      <c r="N245" t="s">
        <v>35</v>
      </c>
      <c r="O245" t="s">
        <v>41</v>
      </c>
      <c r="P245" t="s">
        <v>261</v>
      </c>
      <c r="Q245" t="s">
        <v>34</v>
      </c>
      <c r="R245" t="s">
        <v>256</v>
      </c>
      <c r="S245" t="s">
        <v>256</v>
      </c>
      <c r="T245" t="s">
        <v>256</v>
      </c>
      <c r="U245" t="s">
        <v>256</v>
      </c>
      <c r="V245" t="s">
        <v>256</v>
      </c>
      <c r="W245" t="str">
        <f t="shared" si="19"/>
        <v>db.pacientes.updateOne({"_id":ObjectId('61e34254ec4ec02e84f5dc19')},{ $set: { "seguimientos": [{"id": "2012","seccion1": {"fechaSeguimiento": "2012-3-7","institucion": "HOSPITAL de PEDIATRÍA Juan P. Garrahan",</v>
      </c>
      <c r="X245" t="str">
        <f t="shared" si="20"/>
        <v>"fallecimiento": "No","fechaFallecimiento": "","causaFallecimiento": "","nivelEducativo": "Secundaria incompleta","actividadLaboral": "","coberturaSocial": "Sí","tratamientoAntibioticoHospitalizado": "","embarazo": "No"},</v>
      </c>
      <c r="Y245" t="str">
        <f t="shared" si="21"/>
        <v>"seccion4": {"cultivos": "6"},"seccion5": {"toleranciaGlucosa": "Realizada","toleranciaGlucosaRealizada": "Normal","vitaminaD": "","vitaminaDRealizada": "","inmunoglobulina": "",</v>
      </c>
      <c r="Z245" t="str">
        <f t="shared" si="22"/>
        <v>"inmunoglobulinaRealizada": ""},"seccion6": {"actividadDeportiva": ""}}]}}, { upsert: true } );</v>
      </c>
      <c r="AA245" t="str">
        <f t="shared" si="23"/>
        <v>db.pacientes.updateOne({"_id":ObjectId('61e34254ec4ec02e84f5dc19')},{ $set: { "seguimientos": [{"id": "2012","seccion1": {"fechaSeguimiento": "2012-3-7","institucion": "HOSPITAL de PEDIATRÍA Juan P. Garrahan","fallecimiento": "No","fechaFallecimiento": "","causaFallecimiento": "","nivelEducativo": "Secundaria incompleta","actividadLaboral": "","coberturaSocial": "Sí","tratamientoAntibioticoHospitalizado": "","embarazo": "No"},"seccion4": {"cultivos": "6"},"seccion5": {"toleranciaGlucosa": "Realizada","toleranciaGlucosaRealizada": "Normal","vitaminaD": "","vitaminaDRealizada": "","inmunoglobulina": "","inmunoglobulinaRealizada": ""},"seccion6": {"actividadDeportiva": ""}}]}}, { upsert: true } );</v>
      </c>
    </row>
    <row r="246" spans="1:27" x14ac:dyDescent="0.3">
      <c r="A246" t="s">
        <v>723</v>
      </c>
      <c r="B246">
        <v>215</v>
      </c>
      <c r="C246">
        <v>2013</v>
      </c>
      <c r="D246" s="5">
        <v>41500</v>
      </c>
      <c r="E246" s="5" t="str">
        <f t="shared" si="18"/>
        <v>2013-8-14</v>
      </c>
      <c r="F246" t="s">
        <v>1962</v>
      </c>
      <c r="G246" t="s">
        <v>35</v>
      </c>
      <c r="L246" t="s">
        <v>281</v>
      </c>
      <c r="M246" t="s">
        <v>45</v>
      </c>
      <c r="N246" t="s">
        <v>35</v>
      </c>
      <c r="O246" t="s">
        <v>48</v>
      </c>
      <c r="P246" t="s">
        <v>261</v>
      </c>
      <c r="Q246" t="s">
        <v>34</v>
      </c>
      <c r="R246" t="s">
        <v>118</v>
      </c>
      <c r="S246" t="s">
        <v>256</v>
      </c>
      <c r="T246" t="s">
        <v>261</v>
      </c>
      <c r="U246" t="s">
        <v>40</v>
      </c>
      <c r="V246" t="s">
        <v>256</v>
      </c>
      <c r="W246" t="str">
        <f t="shared" si="19"/>
        <v>db.pacientes.updateOne({"_id":ObjectId('61e34254ec4ec02e84f5dc19')},{ $set: { "seguimientos": [{"id": "2013","seccion1": {"fechaSeguimiento": "2013-8-14","institucion": "HOSPITAL de PEDIATRÍA Juan P. Garrahan",</v>
      </c>
      <c r="X246" t="str">
        <f t="shared" si="20"/>
        <v>"fallecimiento": "No","fechaFallecimiento": "","causaFallecimiento": "","nivelEducativo": "","actividadLaboral": "","coberturaSocial": "Sí","tratamientoAntibioticoHospitalizado": "1","embarazo": "No"},</v>
      </c>
      <c r="Y246" t="str">
        <f t="shared" si="21"/>
        <v>"seccion4": {"cultivos": "5"},"seccion5": {"toleranciaGlucosa": "Realizada","toleranciaGlucosaRealizada": "Normal","vitaminaD": "No realizada","vitaminaDRealizada": "","inmunoglobulina": "Realizada",</v>
      </c>
      <c r="Z246" t="str">
        <f t="shared" si="22"/>
        <v>"inmunoglobulinaRealizada": "&lt; 500"},"seccion6": {"actividadDeportiva": ""}}]}}, { upsert: true } );</v>
      </c>
      <c r="AA246" t="str">
        <f t="shared" si="23"/>
        <v>db.pacientes.updateOne({"_id":ObjectId('61e34254ec4ec02e84f5dc19')},{ $set: { "seguimientos": [{"id": "2013","seccion1": {"fechaSeguimiento": "2013-8-14","institucion": "HOSPITAL de PEDIATRÍA Juan P. Garrahan","fallecimiento": "No","fechaFallecimiento": "","causaFallecimiento": "","nivelEducativo": "","actividadLaboral": "","coberturaSocial": "Sí","tratamientoAntibioticoHospitalizado": "1","embarazo": "No"},"seccion4": {"cultivos": "5"},"seccion5": {"toleranciaGlucosa": "Realizada","toleranciaGlucosaRealizada": "Normal","vitaminaD": "No realizada","vitaminaDRealizada": "","inmunoglobulina": "Realizada","inmunoglobulinaRealizada": "&lt; 500"},"seccion6": {"actividadDeportiva": ""}}]}}, { upsert: true } );</v>
      </c>
    </row>
    <row r="247" spans="1:27" x14ac:dyDescent="0.3">
      <c r="A247" t="s">
        <v>723</v>
      </c>
      <c r="B247">
        <v>215</v>
      </c>
      <c r="C247">
        <v>2014</v>
      </c>
      <c r="D247" s="5">
        <v>41983</v>
      </c>
      <c r="E247" s="5" t="str">
        <f t="shared" si="18"/>
        <v>2014-12-10</v>
      </c>
      <c r="F247" t="s">
        <v>1962</v>
      </c>
      <c r="G247" t="s">
        <v>35</v>
      </c>
      <c r="L247" t="s">
        <v>281</v>
      </c>
      <c r="M247" t="s">
        <v>45</v>
      </c>
      <c r="N247" t="s">
        <v>35</v>
      </c>
      <c r="O247" t="s">
        <v>41</v>
      </c>
      <c r="P247" t="s">
        <v>261</v>
      </c>
      <c r="Q247" t="s">
        <v>34</v>
      </c>
      <c r="R247" t="s">
        <v>118</v>
      </c>
      <c r="S247" t="s">
        <v>256</v>
      </c>
      <c r="T247" t="s">
        <v>261</v>
      </c>
      <c r="U247" t="s">
        <v>40</v>
      </c>
      <c r="V247" t="s">
        <v>256</v>
      </c>
      <c r="W247" t="str">
        <f t="shared" si="19"/>
        <v>db.pacientes.updateOne({"_id":ObjectId('61e34254ec4ec02e84f5dc19')},{ $set: { "seguimientos": [{"id": "2014","seccion1": {"fechaSeguimiento": "2014-12-10","institucion": "HOSPITAL de PEDIATRÍA Juan P. Garrahan",</v>
      </c>
      <c r="X247" t="str">
        <f t="shared" si="20"/>
        <v>"fallecimiento": "No","fechaFallecimiento": "","causaFallecimiento": "","nivelEducativo": "","actividadLaboral": "","coberturaSocial": "Sí","tratamientoAntibioticoHospitalizado": "1","embarazo": "No"},</v>
      </c>
      <c r="Y247" t="str">
        <f t="shared" si="21"/>
        <v>"seccion4": {"cultivos": "6"},"seccion5": {"toleranciaGlucosa": "Realizada","toleranciaGlucosaRealizada": "Normal","vitaminaD": "No realizada","vitaminaDRealizada": "","inmunoglobulina": "Realizada",</v>
      </c>
      <c r="Z247" t="str">
        <f t="shared" si="22"/>
        <v>"inmunoglobulinaRealizada": "&lt; 500"},"seccion6": {"actividadDeportiva": ""}}]}}, { upsert: true } );</v>
      </c>
      <c r="AA247" t="str">
        <f t="shared" si="23"/>
        <v>db.pacientes.updateOne({"_id":ObjectId('61e34254ec4ec02e84f5dc19')},{ $set: { "seguimientos": [{"id": "2014","seccion1": {"fechaSeguimiento": "2014-12-10","institucion": "HOSPITAL de PEDIATRÍA Juan P. Garrahan","fallecimiento": "No","fechaFallecimiento": "","causaFallecimiento": "","nivelEducativo": "","actividadLaboral": "","coberturaSocial": "Sí","tratamientoAntibioticoHospitalizado": "1","embarazo": "No"},"seccion4": {"cultivos": "6"},"seccion5": {"toleranciaGlucosa": "Realizada","toleranciaGlucosaRealizada": "Normal","vitaminaD": "No realizada","vitaminaDRealizada": "","inmunoglobulina": "Realizada","inmunoglobulinaRealizada": "&lt; 500"},"seccion6": {"actividadDeportiva": ""}}]}}, { upsert: true } );</v>
      </c>
    </row>
    <row r="248" spans="1:27" x14ac:dyDescent="0.3">
      <c r="A248" t="s">
        <v>723</v>
      </c>
      <c r="B248">
        <v>215</v>
      </c>
      <c r="C248">
        <v>2015</v>
      </c>
      <c r="D248" s="5">
        <v>42324</v>
      </c>
      <c r="E248" s="5" t="str">
        <f t="shared" si="18"/>
        <v>2015-11-16</v>
      </c>
      <c r="F248" t="s">
        <v>1962</v>
      </c>
      <c r="G248" t="s">
        <v>35</v>
      </c>
      <c r="L248" t="s">
        <v>281</v>
      </c>
      <c r="M248" t="s">
        <v>45</v>
      </c>
      <c r="N248" t="s">
        <v>35</v>
      </c>
      <c r="O248" t="s">
        <v>48</v>
      </c>
      <c r="P248" t="s">
        <v>261</v>
      </c>
      <c r="Q248" t="s">
        <v>34</v>
      </c>
      <c r="R248" t="s">
        <v>261</v>
      </c>
      <c r="S248" t="s">
        <v>321</v>
      </c>
      <c r="T248" t="s">
        <v>261</v>
      </c>
      <c r="U248" t="s">
        <v>40</v>
      </c>
      <c r="V248" t="s">
        <v>256</v>
      </c>
      <c r="W248" t="str">
        <f t="shared" si="19"/>
        <v>db.pacientes.updateOne({"_id":ObjectId('61e34254ec4ec02e84f5dc19')},{ $set: { "seguimientos": [{"id": "2015","seccion1": {"fechaSeguimiento": "2015-11-16","institucion": "HOSPITAL de PEDIATRÍA Juan P. Garrahan",</v>
      </c>
      <c r="X248" t="str">
        <f t="shared" si="20"/>
        <v>"fallecimiento": "No","fechaFallecimiento": "","causaFallecimiento": "","nivelEducativo": "","actividadLaboral": "","coberturaSocial": "Sí","tratamientoAntibioticoHospitalizado": "1","embarazo": "No"},</v>
      </c>
      <c r="Y248" t="str">
        <f t="shared" si="21"/>
        <v>"seccion4": {"cultivos": "5"},"seccion5": {"toleranciaGlucosa": "Realizada","toleranciaGlucosaRealizada": "Normal","vitaminaD": "Realizada","vitaminaDRealizada": "Bajo","inmunoglobulina": "Realizada",</v>
      </c>
      <c r="Z248" t="str">
        <f t="shared" si="22"/>
        <v>"inmunoglobulinaRealizada": "&lt; 500"},"seccion6": {"actividadDeportiva": ""}}]}}, { upsert: true } );</v>
      </c>
      <c r="AA248" t="str">
        <f t="shared" si="23"/>
        <v>db.pacientes.updateOne({"_id":ObjectId('61e34254ec4ec02e84f5dc19')},{ $set: { "seguimientos": [{"id": "2015","seccion1": {"fechaSeguimiento": "2015-11-16","institucion": "HOSPITAL de PEDIATRÍA Juan P. Garrahan","fallecimiento": "No","fechaFallecimiento": "","causaFallecimiento": "","nivelEducativo": "","actividadLaboral": "","coberturaSocial": "Sí","tratamientoAntibioticoHospitalizado": "1","embarazo": "No"},"seccion4": {"cultivos": "5"},"seccion5": {"toleranciaGlucosa": "Realizada","toleranciaGlucosaRealizada": "Normal","vitaminaD": "Realizada","vitaminaDRealizada": "Bajo","inmunoglobulina": "Realizada","inmunoglobulinaRealizada": "&lt; 500"},"seccion6": {"actividadDeportiva": ""}}]}}, { upsert: true } );</v>
      </c>
    </row>
    <row r="249" spans="1:27" x14ac:dyDescent="0.3">
      <c r="A249" t="s">
        <v>724</v>
      </c>
      <c r="B249">
        <v>216</v>
      </c>
      <c r="C249">
        <v>2011</v>
      </c>
      <c r="D249" s="5">
        <v>40838</v>
      </c>
      <c r="E249" s="5" t="str">
        <f t="shared" si="18"/>
        <v>2011-10-22</v>
      </c>
      <c r="F249" t="s">
        <v>1962</v>
      </c>
      <c r="G249" t="s">
        <v>35</v>
      </c>
      <c r="J249" t="s">
        <v>61</v>
      </c>
      <c r="K249" t="s">
        <v>70</v>
      </c>
      <c r="L249" t="s">
        <v>281</v>
      </c>
      <c r="M249" t="s">
        <v>37</v>
      </c>
      <c r="N249" t="s">
        <v>35</v>
      </c>
      <c r="O249" t="s">
        <v>48</v>
      </c>
      <c r="P249" t="s">
        <v>261</v>
      </c>
      <c r="Q249" t="s">
        <v>34</v>
      </c>
      <c r="R249" t="s">
        <v>256</v>
      </c>
      <c r="S249" t="s">
        <v>256</v>
      </c>
      <c r="T249" t="s">
        <v>261</v>
      </c>
      <c r="U249" t="s">
        <v>40</v>
      </c>
      <c r="V249" t="s">
        <v>256</v>
      </c>
      <c r="W249" t="str">
        <f t="shared" si="19"/>
        <v>db.pacientes.updateOne({"_id":ObjectId('61e34254ec4ec02e84f5dc1a')},{ $set: { "seguimientos": [{"id": "2011","seccion1": {"fechaSeguimiento": "2011-10-22","institucion": "HOSPITAL de PEDIATRÍA Juan P. Garrahan",</v>
      </c>
      <c r="X249" t="str">
        <f t="shared" si="20"/>
        <v>"fallecimiento": "No","fechaFallecimiento": "","causaFallecimiento": "","nivelEducativo": "Secundaria incompleta","actividadLaboral": "No trabaja","coberturaSocial": "Sí","tratamientoAntibioticoHospitalizado": "2","embarazo": "No"},</v>
      </c>
      <c r="Y249" t="str">
        <f t="shared" si="21"/>
        <v>"seccion4": {"cultivos": "5"},"seccion5": {"toleranciaGlucosa": "Realizada","toleranciaGlucosaRealizada": "Normal","vitaminaD": "","vitaminaDRealizada": "","inmunoglobulina": "Realizada",</v>
      </c>
      <c r="Z249" t="str">
        <f t="shared" si="22"/>
        <v>"inmunoglobulinaRealizada": "&lt; 500"},"seccion6": {"actividadDeportiva": ""}}]}}, { upsert: true } );</v>
      </c>
      <c r="AA249" t="str">
        <f t="shared" si="23"/>
        <v>db.pacientes.updateOne({"_id":ObjectId('61e34254ec4ec02e84f5dc1a')},{ $set: { "seguimientos": [{"id": "2011","seccion1": {"fechaSeguimiento": "2011-10-22","institucion": "HOSPITAL de PEDIATRÍA Juan P. Garrahan","fallecimiento": "No","fechaFallecimiento": "","causaFallecimiento": "","nivelEducativo": "Secundaria incompleta","actividadLaboral": "No trabaja","coberturaSocial": "Sí","tratamientoAntibioticoHospitalizado": "2","embarazo": "No"},"seccion4": {"cultivos": "5"},"seccion5": {"toleranciaGlucosa": "Realizada","toleranciaGlucosaRealizada": "Normal","vitaminaD": "","vitaminaDRealizada": "","inmunoglobulina": "Realizada","inmunoglobulinaRealizada": "&lt; 500"},"seccion6": {"actividadDeportiva": ""}}]}}, { upsert: true } );</v>
      </c>
    </row>
    <row r="250" spans="1:27" x14ac:dyDescent="0.3">
      <c r="A250" t="s">
        <v>725</v>
      </c>
      <c r="B250">
        <v>217</v>
      </c>
      <c r="C250">
        <v>2014</v>
      </c>
      <c r="D250" s="5">
        <v>41849</v>
      </c>
      <c r="E250" s="5" t="str">
        <f t="shared" si="18"/>
        <v>2014-7-29</v>
      </c>
      <c r="F250" t="s">
        <v>336</v>
      </c>
      <c r="G250" t="s">
        <v>35</v>
      </c>
      <c r="L250" t="s">
        <v>35</v>
      </c>
      <c r="O250" t="s">
        <v>37</v>
      </c>
      <c r="P250" t="s">
        <v>118</v>
      </c>
      <c r="Q250" t="s">
        <v>256</v>
      </c>
      <c r="R250" t="s">
        <v>256</v>
      </c>
      <c r="S250" t="s">
        <v>256</v>
      </c>
      <c r="T250" t="s">
        <v>256</v>
      </c>
      <c r="U250" t="s">
        <v>256</v>
      </c>
      <c r="V250" t="s">
        <v>256</v>
      </c>
      <c r="W250" t="str">
        <f t="shared" si="19"/>
        <v>db.pacientes.updateOne({"_id":ObjectId('61e34254ec4ec02e84f5dc1b')},{ $set: { "seguimientos": [{"id": "2014","seccion1": {"fechaSeguimiento": "2014-7-29","institucion": "Hospital Iturraspe",</v>
      </c>
      <c r="X250" t="str">
        <f t="shared" si="20"/>
        <v>"fallecimiento": "No","fechaFallecimiento": "","causaFallecimiento": "","nivelEducativo": "","actividadLaboral": "","coberturaSocial": "No","tratamientoAntibioticoHospitalizado": "","embarazo": ""},</v>
      </c>
      <c r="Y250" t="str">
        <f t="shared" si="21"/>
        <v>"seccion4": {"cultivos": "2"},"seccion5": {"toleranciaGlucosa": "No realizada","toleranciaGlucosaRealizada": "","vitaminaD": "","vitaminaDRealizada": "","inmunoglobulina": "",</v>
      </c>
      <c r="Z250" t="str">
        <f t="shared" si="22"/>
        <v>"inmunoglobulinaRealizada": ""},"seccion6": {"actividadDeportiva": ""}}]}}, { upsert: true } );</v>
      </c>
      <c r="AA250" t="str">
        <f t="shared" si="23"/>
        <v>db.pacientes.updateOne({"_id":ObjectId('61e34254ec4ec02e84f5dc1b')},{ $set: { "seguimientos": [{"id": "2014","seccion1": {"fechaSeguimiento": "2014-7-29","institucion": "Hospital Iturraspe","fallecimiento": "No","fechaFallecimiento": "","causaFallecimiento": "","nivelEducativo": "","actividadLaboral": "","coberturaSocial": "No","tratamientoAntibioticoHospitalizado": "","embarazo": ""},"seccion4": {"cultivos": "2"},"seccion5":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251" spans="1:27" x14ac:dyDescent="0.3">
      <c r="A251" t="s">
        <v>726</v>
      </c>
      <c r="B251">
        <v>218</v>
      </c>
      <c r="C251">
        <v>2011</v>
      </c>
      <c r="D251" s="5">
        <v>40893</v>
      </c>
      <c r="E251" s="5" t="str">
        <f t="shared" si="18"/>
        <v>2011-12-16</v>
      </c>
      <c r="F251" t="s">
        <v>1962</v>
      </c>
      <c r="G251" t="s">
        <v>35</v>
      </c>
      <c r="J251" t="s">
        <v>88</v>
      </c>
      <c r="K251" t="s">
        <v>76</v>
      </c>
      <c r="L251" t="s">
        <v>281</v>
      </c>
      <c r="M251" t="s">
        <v>37</v>
      </c>
      <c r="N251" t="s">
        <v>35</v>
      </c>
      <c r="P251" t="s">
        <v>261</v>
      </c>
      <c r="Q251" t="s">
        <v>34</v>
      </c>
      <c r="R251" t="s">
        <v>256</v>
      </c>
      <c r="S251" t="s">
        <v>256</v>
      </c>
      <c r="T251" t="s">
        <v>256</v>
      </c>
      <c r="U251" t="s">
        <v>256</v>
      </c>
      <c r="V251" t="s">
        <v>281</v>
      </c>
      <c r="W251" t="str">
        <f t="shared" si="19"/>
        <v>db.pacientes.updateOne({"_id":ObjectId('61e34254ec4ec02e84f5dc1c')},{ $set: { "seguimientos": [{"id": "2011","seccion1": {"fechaSeguimiento": "2011-12-16","institucion": "HOSPITAL de PEDIATRÍA Juan P. Garrahan",</v>
      </c>
      <c r="X251" t="str">
        <f t="shared" si="20"/>
        <v>"fallecimiento": "No","fechaFallecimiento": "","causaFallecimiento": "","nivelEducativo": "Universitario Completo","actividadLaboral": "Trabaja, completo","coberturaSocial": "Sí","tratamientoAntibioticoHospitalizado": "2","embarazo": "No"},</v>
      </c>
      <c r="Y251" t="str">
        <f t="shared" si="21"/>
        <v>"seccion4": {"cultivos": ""},"seccion5": {"toleranciaGlucosa": "Realizada","toleranciaGlucosaRealizada": "Normal","vitaminaD": "","vitaminaDRealizada": "","inmunoglobulina": "",</v>
      </c>
      <c r="Z251" t="str">
        <f t="shared" si="22"/>
        <v>"inmunoglobulinaRealizada": ""},"seccion6": {"actividadDeportiva": "Sí"}}]}}, { upsert: true } );</v>
      </c>
      <c r="AA251" t="str">
        <f t="shared" si="23"/>
        <v>db.pacientes.updateOne({"_id":ObjectId('61e34254ec4ec02e84f5dc1c')},{ $set: { "seguimientos": [{"id": "2011","seccion1": {"fechaSeguimiento": "2011-12-16","institucion": "HOSPITAL de PEDIATRÍA Juan P. Garrahan","fallecimiento": "No","fechaFallecimiento": "","causaFallecimiento": "","nivelEducativo": "Universitario Completo","actividadLaboral": "Trabaja, completo","coberturaSocial": "Sí","tratamientoAntibioticoHospitalizado": "2","embarazo": "No"},"seccion4": {"cultivos": ""},"seccion5": {"toleranciaGlucosa": "Realizada","toleranciaGlucosaRealizada": "Normal","vitaminaD": "","vitaminaDRealizada": "","inmunoglobulina": "","inmunoglobulinaRealizada": ""},"seccion6": {"actividadDeportiva": "Sí"}}]}}, { upsert: true } );</v>
      </c>
    </row>
    <row r="252" spans="1:27" x14ac:dyDescent="0.3">
      <c r="A252" t="s">
        <v>727</v>
      </c>
      <c r="B252">
        <v>219</v>
      </c>
      <c r="C252">
        <v>2012</v>
      </c>
      <c r="D252" s="5">
        <v>41025</v>
      </c>
      <c r="E252" s="5" t="str">
        <f t="shared" si="18"/>
        <v>2012-4-26</v>
      </c>
      <c r="F252" t="s">
        <v>1959</v>
      </c>
      <c r="G252" t="s">
        <v>35</v>
      </c>
      <c r="L252" t="s">
        <v>281</v>
      </c>
      <c r="N252" t="s">
        <v>35</v>
      </c>
      <c r="O252" t="s">
        <v>74</v>
      </c>
      <c r="P252" t="s">
        <v>118</v>
      </c>
      <c r="Q252" t="s">
        <v>256</v>
      </c>
      <c r="R252" t="s">
        <v>256</v>
      </c>
      <c r="S252" t="s">
        <v>256</v>
      </c>
      <c r="T252" t="s">
        <v>256</v>
      </c>
      <c r="U252" t="s">
        <v>256</v>
      </c>
      <c r="V252" t="s">
        <v>256</v>
      </c>
      <c r="W252" t="str">
        <f t="shared" si="19"/>
        <v>db.pacientes.updateOne({"_id":ObjectId('61e34254ec4ec02e84f5dc1d')},{ $set: { "seguimientos": [{"id": "2012","seccion1": {"fechaSeguimiento": "2012-4-26","institucion": "Hospital Dr. Antonio A. Cetrángolo",</v>
      </c>
      <c r="X252" t="str">
        <f t="shared" si="20"/>
        <v>"fallecimiento": "No","fechaFallecimiento": "","causaFallecimiento": "","nivelEducativo": "","actividadLaboral": "","coberturaSocial": "Sí","tratamientoAntibioticoHospitalizado": "","embarazo": "No"},</v>
      </c>
      <c r="Y252" t="str">
        <f t="shared" si="21"/>
        <v>"seccion4": {"cultivos": "8"},"seccion5": {"toleranciaGlucosa": "No realizada","toleranciaGlucosaRealizada": "","vitaminaD": "","vitaminaDRealizada": "","inmunoglobulina": "",</v>
      </c>
      <c r="Z252" t="str">
        <f t="shared" si="22"/>
        <v>"inmunoglobulinaRealizada": ""},"seccion6": {"actividadDeportiva": ""}}]}}, { upsert: true } );</v>
      </c>
      <c r="AA252" t="str">
        <f t="shared" si="23"/>
        <v>db.pacientes.updateOne({"_id":ObjectId('61e34254ec4ec02e84f5dc1d')},{ $set: { "seguimientos": [{"id": "2012","seccion1": {"fechaSeguimiento": "2012-4-26","institucion": "Hospital Dr. Antonio A. Cetrángolo","fallecimiento": "No","fechaFallecimiento": "","causaFallecimiento": "","nivelEducativo": "","actividadLaboral": "","coberturaSocial": "Sí","tratamientoAntibioticoHospitalizado": "","embarazo": "No"},"seccion4": {"cultivos": "8"},"seccion5":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253" spans="1:27" x14ac:dyDescent="0.3">
      <c r="A253" t="s">
        <v>727</v>
      </c>
      <c r="B253">
        <v>219</v>
      </c>
      <c r="C253">
        <v>2013</v>
      </c>
      <c r="D253" s="5">
        <v>41404</v>
      </c>
      <c r="E253" s="5" t="str">
        <f t="shared" si="18"/>
        <v>2013-5-10</v>
      </c>
      <c r="F253" t="s">
        <v>1959</v>
      </c>
      <c r="G253" t="s">
        <v>35</v>
      </c>
      <c r="L253" t="s">
        <v>281</v>
      </c>
      <c r="N253" t="s">
        <v>35</v>
      </c>
      <c r="P253" t="s">
        <v>118</v>
      </c>
      <c r="Q253" t="s">
        <v>256</v>
      </c>
      <c r="R253" t="s">
        <v>256</v>
      </c>
      <c r="S253" t="s">
        <v>256</v>
      </c>
      <c r="T253" t="s">
        <v>256</v>
      </c>
      <c r="U253" t="s">
        <v>256</v>
      </c>
      <c r="V253" t="s">
        <v>256</v>
      </c>
      <c r="W253" t="str">
        <f t="shared" si="19"/>
        <v>db.pacientes.updateOne({"_id":ObjectId('61e34254ec4ec02e84f5dc1d')},{ $set: { "seguimientos": [{"id": "2013","seccion1": {"fechaSeguimiento": "2013-5-10","institucion": "Hospital Dr. Antonio A. Cetrángolo",</v>
      </c>
      <c r="X253" t="str">
        <f t="shared" si="20"/>
        <v>"fallecimiento": "No","fechaFallecimiento": "","causaFallecimiento": "","nivelEducativo": "","actividadLaboral": "","coberturaSocial": "Sí","tratamientoAntibioticoHospitalizado": "","embarazo": "No"},</v>
      </c>
      <c r="Y253" t="str">
        <f t="shared" si="21"/>
        <v>"seccion4": {"cultivos": ""},"seccion5": {"toleranciaGlucosa": "No realizada","toleranciaGlucosaRealizada": "","vitaminaD": "","vitaminaDRealizada": "","inmunoglobulina": "",</v>
      </c>
      <c r="Z253" t="str">
        <f t="shared" si="22"/>
        <v>"inmunoglobulinaRealizada": ""},"seccion6": {"actividadDeportiva": ""}}]}}, { upsert: true } );</v>
      </c>
      <c r="AA253" t="str">
        <f t="shared" si="23"/>
        <v>db.pacientes.updateOne({"_id":ObjectId('61e34254ec4ec02e84f5dc1d')},{ $set: { "seguimientos": [{"id": "2013","seccion1": {"fechaSeguimiento": "2013-5-10","institucion": "Hospital Dr. Antonio A. Cetrángolo","fallecimiento": "No","fechaFallecimiento": "","causaFallecimiento": "","nivelEducativo": "","actividadLaboral": "","coberturaSocial": "Sí","tratamientoAntibioticoHospitalizado": "","embarazo": "No"},"seccion4":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254" spans="1:27" x14ac:dyDescent="0.3">
      <c r="A254" t="s">
        <v>727</v>
      </c>
      <c r="B254">
        <v>219</v>
      </c>
      <c r="C254">
        <v>2014</v>
      </c>
      <c r="D254" s="5">
        <v>41954</v>
      </c>
      <c r="E254" s="5" t="str">
        <f t="shared" si="18"/>
        <v>2014-11-11</v>
      </c>
      <c r="F254" t="s">
        <v>1959</v>
      </c>
      <c r="G254" t="s">
        <v>35</v>
      </c>
      <c r="L254" t="s">
        <v>281</v>
      </c>
      <c r="N254" t="s">
        <v>35</v>
      </c>
      <c r="O254" t="s">
        <v>73</v>
      </c>
      <c r="P254" t="s">
        <v>118</v>
      </c>
      <c r="Q254" t="s">
        <v>256</v>
      </c>
      <c r="R254" t="s">
        <v>118</v>
      </c>
      <c r="S254" t="s">
        <v>256</v>
      </c>
      <c r="T254" t="s">
        <v>118</v>
      </c>
      <c r="U254" t="s">
        <v>256</v>
      </c>
      <c r="V254" t="s">
        <v>256</v>
      </c>
      <c r="W254" t="str">
        <f t="shared" si="19"/>
        <v>db.pacientes.updateOne({"_id":ObjectId('61e34254ec4ec02e84f5dc1d')},{ $set: { "seguimientos": [{"id": "2014","seccion1": {"fechaSeguimiento": "2014-11-11","institucion": "Hospital Dr. Antonio A. Cetrángolo",</v>
      </c>
      <c r="X254" t="str">
        <f t="shared" si="20"/>
        <v>"fallecimiento": "No","fechaFallecimiento": "","causaFallecimiento": "","nivelEducativo": "","actividadLaboral": "","coberturaSocial": "Sí","tratamientoAntibioticoHospitalizado": "","embarazo": "No"},</v>
      </c>
      <c r="Y254" t="str">
        <f t="shared" si="21"/>
        <v>"seccion4": {"cultivos": "7"},"seccion5": {"toleranciaGlucosa": "No realizada","toleranciaGlucosaRealizada": "","vitaminaD": "No realizada","vitaminaDRealizada": "","inmunoglobulina": "No realizada",</v>
      </c>
      <c r="Z254" t="str">
        <f t="shared" si="22"/>
        <v>"inmunoglobulinaRealizada": ""},"seccion6": {"actividadDeportiva": ""}}]}}, { upsert: true } );</v>
      </c>
      <c r="AA254" t="str">
        <f t="shared" si="23"/>
        <v>db.pacientes.updateOne({"_id":ObjectId('61e34254ec4ec02e84f5dc1d')},{ $set: { "seguimientos": [{"id": "2014","seccion1": {"fechaSeguimiento": "2014-11-11","institucion": "Hospital Dr. Antonio A. Cetrángolo","fallecimiento": "No","fechaFallecimiento": "","causaFallecimiento": "","nivelEducativo": "","actividadLaboral": "","coberturaSocial": "Sí","tratamientoAntibioticoHospitalizado": "","embarazo": "No"},"seccion4": {"cultivos": "7"},"seccion5": {"toleranciaGlucosa": "No realizada","toleranciaGlucosaRealizada": "","vitaminaD": "No realizada","vitaminaDRealizada": "","inmunoglobulina": "No realizada","inmunoglobulinaRealizada": ""},"seccion6": {"actividadDeportiva": ""}}]}}, { upsert: true } );</v>
      </c>
    </row>
    <row r="255" spans="1:27" x14ac:dyDescent="0.3">
      <c r="A255" t="s">
        <v>728</v>
      </c>
      <c r="B255">
        <v>220</v>
      </c>
      <c r="C255">
        <v>2011</v>
      </c>
      <c r="D255" s="5">
        <v>40882</v>
      </c>
      <c r="E255" s="5" t="str">
        <f t="shared" si="18"/>
        <v>2011-12-5</v>
      </c>
      <c r="F255" t="s">
        <v>1962</v>
      </c>
      <c r="G255" t="s">
        <v>35</v>
      </c>
      <c r="J255" t="s">
        <v>38</v>
      </c>
      <c r="L255" t="s">
        <v>281</v>
      </c>
      <c r="M255" t="s">
        <v>46</v>
      </c>
      <c r="N255" t="s">
        <v>35</v>
      </c>
      <c r="O255" t="s">
        <v>41</v>
      </c>
      <c r="P255" t="s">
        <v>261</v>
      </c>
      <c r="Q255" t="s">
        <v>34</v>
      </c>
      <c r="R255" t="s">
        <v>256</v>
      </c>
      <c r="S255" t="s">
        <v>256</v>
      </c>
      <c r="T255" t="s">
        <v>256</v>
      </c>
      <c r="U255" t="s">
        <v>256</v>
      </c>
      <c r="V255" t="s">
        <v>256</v>
      </c>
      <c r="W255" t="str">
        <f t="shared" si="19"/>
        <v>db.pacientes.updateOne({"_id":ObjectId('61e34254ec4ec02e84f5dc1e')},{ $set: { "seguimientos": [{"id": "2011","seccion1": {"fechaSeguimiento": "2011-12-5","institucion": "HOSPITAL de PEDIATRÍA Juan P. Garrahan",</v>
      </c>
      <c r="X255" t="str">
        <f t="shared" si="20"/>
        <v>"fallecimiento": "No","fechaFallecimiento": "","causaFallecimiento": "","nivelEducativo": "Primaria incompleta","actividadLaboral": "","coberturaSocial": "Sí","tratamientoAntibioticoHospitalizado": "3","embarazo": "No"},</v>
      </c>
      <c r="Y255" t="str">
        <f t="shared" si="21"/>
        <v>"seccion4": {"cultivos": "6"},"seccion5": {"toleranciaGlucosa": "Realizada","toleranciaGlucosaRealizada": "Normal","vitaminaD": "","vitaminaDRealizada": "","inmunoglobulina": "",</v>
      </c>
      <c r="Z255" t="str">
        <f t="shared" si="22"/>
        <v>"inmunoglobulinaRealizada": ""},"seccion6": {"actividadDeportiva": ""}}]}}, { upsert: true } );</v>
      </c>
      <c r="AA255" t="str">
        <f t="shared" si="23"/>
        <v>db.pacientes.updateOne({"_id":ObjectId('61e34254ec4ec02e84f5dc1e')},{ $set: { "seguimientos": [{"id": "2011","seccion1": {"fechaSeguimiento": "2011-12-5","institucion": "HOSPITAL de PEDIATRÍA Juan P. Garrahan","fallecimiento": "No","fechaFallecimiento": "","causaFallecimiento": "","nivelEducativo": "Primaria incompleta","actividadLaboral": "","coberturaSocial": "Sí","tratamientoAntibioticoHospitalizado": "3","embarazo": "No"},"seccion4": {"cultivos": "6"},"seccion5": {"toleranciaGlucosa": "Realizada","toleranciaGlucosaRealizada": "Normal","vitaminaD": "","vitaminaDRealizada": "","inmunoglobulina": "","inmunoglobulinaRealizada": ""},"seccion6": {"actividadDeportiva": ""}}]}}, { upsert: true } );</v>
      </c>
    </row>
    <row r="256" spans="1:27" x14ac:dyDescent="0.3">
      <c r="A256" t="s">
        <v>729</v>
      </c>
      <c r="B256">
        <v>221</v>
      </c>
      <c r="C256">
        <v>2011</v>
      </c>
      <c r="D256" s="5">
        <v>40728</v>
      </c>
      <c r="E256" s="5" t="str">
        <f t="shared" si="18"/>
        <v>2011-7-4</v>
      </c>
      <c r="F256" t="s">
        <v>1962</v>
      </c>
      <c r="G256" t="s">
        <v>35</v>
      </c>
      <c r="J256" t="s">
        <v>38</v>
      </c>
      <c r="L256" t="s">
        <v>281</v>
      </c>
      <c r="N256" t="s">
        <v>35</v>
      </c>
      <c r="O256" t="s">
        <v>41</v>
      </c>
      <c r="P256" t="s">
        <v>261</v>
      </c>
      <c r="Q256" t="s">
        <v>34</v>
      </c>
      <c r="R256" t="s">
        <v>256</v>
      </c>
      <c r="S256" t="s">
        <v>256</v>
      </c>
      <c r="T256" t="s">
        <v>256</v>
      </c>
      <c r="U256" t="s">
        <v>256</v>
      </c>
      <c r="V256" t="s">
        <v>256</v>
      </c>
      <c r="W256" t="str">
        <f t="shared" si="19"/>
        <v>db.pacientes.updateOne({"_id":ObjectId('61e34254ec4ec02e84f5dc1f')},{ $set: { "seguimientos": [{"id": "2011","seccion1": {"fechaSeguimiento": "2011-7-4","institucion": "HOSPITAL de PEDIATRÍA Juan P. Garrahan",</v>
      </c>
      <c r="X256" t="str">
        <f t="shared" si="20"/>
        <v>"fallecimiento": "No","fechaFallecimiento": "","causaFallecimiento": "","nivelEducativo": "Primaria incompleta","actividadLaboral": "","coberturaSocial": "Sí","tratamientoAntibioticoHospitalizado": "","embarazo": "No"},</v>
      </c>
      <c r="Y256" t="str">
        <f t="shared" si="21"/>
        <v>"seccion4": {"cultivos": "6"},"seccion5": {"toleranciaGlucosa": "Realizada","toleranciaGlucosaRealizada": "Normal","vitaminaD": "","vitaminaDRealizada": "","inmunoglobulina": "",</v>
      </c>
      <c r="Z256" t="str">
        <f t="shared" si="22"/>
        <v>"inmunoglobulinaRealizada": ""},"seccion6": {"actividadDeportiva": ""}}]}}, { upsert: true } );</v>
      </c>
      <c r="AA256" t="str">
        <f t="shared" si="23"/>
        <v>db.pacientes.updateOne({"_id":ObjectId('61e34254ec4ec02e84f5dc1f')},{ $set: { "seguimientos": [{"id": "2011","seccion1": {"fechaSeguimiento": "2011-7-4","institucion": "HOSPITAL de PEDIATRÍA Juan P. Garrahan","fallecimiento": "No","fechaFallecimiento": "","causaFallecimiento": "","nivelEducativo": "Primaria incompleta","actividadLaboral": "","coberturaSocial": "Sí","tratamientoAntibioticoHospitalizado": "","embarazo": "No"},"seccion4": {"cultivos": "6"},"seccion5": {"toleranciaGlucosa": "Realizada","toleranciaGlucosaRealizada": "Normal","vitaminaD": "","vitaminaDRealizada": "","inmunoglobulina": "","inmunoglobulinaRealizada": ""},"seccion6": {"actividadDeportiva": ""}}]}}, { upsert: true } );</v>
      </c>
    </row>
    <row r="257" spans="1:27" x14ac:dyDescent="0.3">
      <c r="A257" t="s">
        <v>730</v>
      </c>
      <c r="B257">
        <v>222</v>
      </c>
      <c r="C257">
        <v>2012</v>
      </c>
      <c r="D257" s="5">
        <v>40998</v>
      </c>
      <c r="E257" s="5" t="str">
        <f t="shared" si="18"/>
        <v>2012-3-30</v>
      </c>
      <c r="F257" t="s">
        <v>1962</v>
      </c>
      <c r="G257" t="s">
        <v>35</v>
      </c>
      <c r="L257" t="s">
        <v>281</v>
      </c>
      <c r="N257" t="s">
        <v>35</v>
      </c>
      <c r="O257" t="s">
        <v>74</v>
      </c>
      <c r="P257" t="s">
        <v>261</v>
      </c>
      <c r="Q257" t="s">
        <v>34</v>
      </c>
      <c r="R257" t="s">
        <v>256</v>
      </c>
      <c r="S257" t="s">
        <v>256</v>
      </c>
      <c r="T257" t="s">
        <v>261</v>
      </c>
      <c r="U257" t="s">
        <v>40</v>
      </c>
      <c r="V257" t="s">
        <v>256</v>
      </c>
      <c r="W257" t="str">
        <f t="shared" si="19"/>
        <v>db.pacientes.updateOne({"_id":ObjectId('61e34254ec4ec02e84f5dc20')},{ $set: { "seguimientos": [{"id": "2012","seccion1": {"fechaSeguimiento": "2012-3-30","institucion": "HOSPITAL de PEDIATRÍA Juan P. Garrahan",</v>
      </c>
      <c r="X257" t="str">
        <f t="shared" si="20"/>
        <v>"fallecimiento": "No","fechaFallecimiento": "","causaFallecimiento": "","nivelEducativo": "","actividadLaboral": "","coberturaSocial": "Sí","tratamientoAntibioticoHospitalizado": "","embarazo": "No"},</v>
      </c>
      <c r="Y257" t="str">
        <f t="shared" si="21"/>
        <v>"seccion4": {"cultivos": "8"},"seccion5": {"toleranciaGlucosa": "Realizada","toleranciaGlucosaRealizada": "Normal","vitaminaD": "","vitaminaDRealizada": "","inmunoglobulina": "Realizada",</v>
      </c>
      <c r="Z257" t="str">
        <f t="shared" si="22"/>
        <v>"inmunoglobulinaRealizada": "&lt; 500"},"seccion6": {"actividadDeportiva": ""}}]}}, { upsert: true } );</v>
      </c>
      <c r="AA257" t="str">
        <f t="shared" si="23"/>
        <v>db.pacientes.updateOne({"_id":ObjectId('61e34254ec4ec02e84f5dc20')},{ $set: { "seguimientos": [{"id": "2012","seccion1": {"fechaSeguimiento": "2012-3-30","institucion": "HOSPITAL de PEDIATRÍA Juan P. Garrahan","fallecimiento": "No","fechaFallecimiento": "","causaFallecimiento": "","nivelEducativo": "","actividadLaboral": "","coberturaSocial": "Sí","tratamientoAntibioticoHospitalizado": "","embarazo": "No"},"seccion4": {"cultivos": "8"},"seccion5": {"toleranciaGlucosa": "Realizada","toleranciaGlucosaRealizada": "Normal","vitaminaD": "","vitaminaDRealizada": "","inmunoglobulina": "Realizada","inmunoglobulinaRealizada": "&lt; 500"},"seccion6": {"actividadDeportiva": ""}}]}}, { upsert: true } );</v>
      </c>
    </row>
    <row r="258" spans="1:27" x14ac:dyDescent="0.3">
      <c r="A258" t="s">
        <v>730</v>
      </c>
      <c r="B258">
        <v>222</v>
      </c>
      <c r="C258">
        <v>2013</v>
      </c>
      <c r="D258" s="5">
        <v>41465</v>
      </c>
      <c r="E258" s="5" t="str">
        <f t="shared" si="18"/>
        <v>2013-7-10</v>
      </c>
      <c r="F258" t="s">
        <v>1962</v>
      </c>
      <c r="G258" t="s">
        <v>35</v>
      </c>
      <c r="J258" t="s">
        <v>38</v>
      </c>
      <c r="L258" t="s">
        <v>281</v>
      </c>
      <c r="N258" t="s">
        <v>35</v>
      </c>
      <c r="P258" t="s">
        <v>261</v>
      </c>
      <c r="Q258" t="s">
        <v>34</v>
      </c>
      <c r="R258" t="s">
        <v>256</v>
      </c>
      <c r="S258" t="s">
        <v>256</v>
      </c>
      <c r="T258" t="s">
        <v>256</v>
      </c>
      <c r="U258" t="s">
        <v>256</v>
      </c>
      <c r="V258" t="s">
        <v>281</v>
      </c>
      <c r="W258" t="str">
        <f t="shared" si="19"/>
        <v>db.pacientes.updateOne({"_id":ObjectId('61e34254ec4ec02e84f5dc20')},{ $set: { "seguimientos": [{"id": "2013","seccion1": {"fechaSeguimiento": "2013-7-10","institucion": "HOSPITAL de PEDIATRÍA Juan P. Garrahan",</v>
      </c>
      <c r="X258" t="str">
        <f t="shared" si="20"/>
        <v>"fallecimiento": "No","fechaFallecimiento": "","causaFallecimiento": "","nivelEducativo": "Primaria incompleta","actividadLaboral": "","coberturaSocial": "Sí","tratamientoAntibioticoHospitalizado": "","embarazo": "No"},</v>
      </c>
      <c r="Y258" t="str">
        <f t="shared" si="21"/>
        <v>"seccion4": {"cultivos": ""},"seccion5": {"toleranciaGlucosa": "Realizada","toleranciaGlucosaRealizada": "Normal","vitaminaD": "","vitaminaDRealizada": "","inmunoglobulina": "",</v>
      </c>
      <c r="Z258" t="str">
        <f t="shared" si="22"/>
        <v>"inmunoglobulinaRealizada": ""},"seccion6": {"actividadDeportiva": "Sí"}}]}}, { upsert: true } );</v>
      </c>
      <c r="AA258" t="str">
        <f t="shared" si="23"/>
        <v>db.pacientes.updateOne({"_id":ObjectId('61e34254ec4ec02e84f5dc20')},{ $set: { "seguimientos": [{"id": "2013","seccion1": {"fechaSeguimiento": "2013-7-10","institucion": "HOSPITAL de PEDIATRÍA Juan P. Garrahan","fallecimiento": "No","fechaFallecimiento": "","causaFallecimiento": "","nivelEducativo": "Primaria incompleta","actividadLaboral": "","coberturaSocial": "Sí","tratamientoAntibioticoHospitalizado": "","embarazo": "No"},"seccion4": {"cultivos": ""},"seccion5": {"toleranciaGlucosa": "Realizada","toleranciaGlucosaRealizada": "Normal","vitaminaD": "","vitaminaDRealizada": "","inmunoglobulina": "","inmunoglobulinaRealizada": ""},"seccion6": {"actividadDeportiva": "Sí"}}]}}, { upsert: true } );</v>
      </c>
    </row>
    <row r="259" spans="1:27" x14ac:dyDescent="0.3">
      <c r="A259" t="s">
        <v>730</v>
      </c>
      <c r="B259">
        <v>222</v>
      </c>
      <c r="C259">
        <v>2014</v>
      </c>
      <c r="D259" s="5">
        <v>41729</v>
      </c>
      <c r="E259" s="5" t="str">
        <f t="shared" ref="E259:E322" si="24">_xlfn.CONCAT(YEAR(D259),"-",MONTH(D259),"-",DAY(D259))</f>
        <v>2014-3-31</v>
      </c>
      <c r="F259" t="s">
        <v>1962</v>
      </c>
      <c r="G259" t="s">
        <v>35</v>
      </c>
      <c r="J259" t="s">
        <v>38</v>
      </c>
      <c r="L259" t="s">
        <v>281</v>
      </c>
      <c r="N259" t="s">
        <v>35</v>
      </c>
      <c r="O259" t="s">
        <v>48</v>
      </c>
      <c r="P259" t="s">
        <v>261</v>
      </c>
      <c r="Q259" t="s">
        <v>34</v>
      </c>
      <c r="R259" t="s">
        <v>256</v>
      </c>
      <c r="S259" t="s">
        <v>256</v>
      </c>
      <c r="T259" t="s">
        <v>261</v>
      </c>
      <c r="U259" t="s">
        <v>40</v>
      </c>
      <c r="V259" t="s">
        <v>256</v>
      </c>
      <c r="W259" t="str">
        <f t="shared" si="19"/>
        <v>db.pacientes.updateOne({"_id":ObjectId('61e34254ec4ec02e84f5dc20')},{ $set: { "seguimientos": [{"id": "2014","seccion1": {"fechaSeguimiento": "2014-3-31","institucion": "HOSPITAL de PEDIATRÍA Juan P. Garrahan",</v>
      </c>
      <c r="X259" t="str">
        <f t="shared" si="20"/>
        <v>"fallecimiento": "No","fechaFallecimiento": "","causaFallecimiento": "","nivelEducativo": "Primaria incompleta","actividadLaboral": "","coberturaSocial": "Sí","tratamientoAntibioticoHospitalizado": "","embarazo": "No"},</v>
      </c>
      <c r="Y259" t="str">
        <f t="shared" si="21"/>
        <v>"seccion4": {"cultivos": "5"},"seccion5": {"toleranciaGlucosa": "Realizada","toleranciaGlucosaRealizada": "Normal","vitaminaD": "","vitaminaDRealizada": "","inmunoglobulina": "Realizada",</v>
      </c>
      <c r="Z259" t="str">
        <f t="shared" si="22"/>
        <v>"inmunoglobulinaRealizada": "&lt; 500"},"seccion6": {"actividadDeportiva": ""}}]}}, { upsert: true } );</v>
      </c>
      <c r="AA259" t="str">
        <f t="shared" si="23"/>
        <v>db.pacientes.updateOne({"_id":ObjectId('61e34254ec4ec02e84f5dc20')},{ $set: { "seguimientos": [{"id": "2014","seccion1": {"fechaSeguimiento": "2014-3-31","institucion": "HOSPITAL de PEDIATRÍA Juan P. Garrahan","fallecimiento": "No","fechaFallecimiento": "","causaFallecimiento": "","nivelEducativo": "Primaria incompleta","actividadLaboral": "","coberturaSocial": "Sí","tratamientoAntibioticoHospitalizado": "","embarazo": "No"},"seccion4": {"cultivos": "5"},"seccion5": {"toleranciaGlucosa": "Realizada","toleranciaGlucosaRealizada": "Normal","vitaminaD": "","vitaminaDRealizada": "","inmunoglobulina": "Realizada","inmunoglobulinaRealizada": "&lt; 500"},"seccion6": {"actividadDeportiva": ""}}]}}, { upsert: true } );</v>
      </c>
    </row>
    <row r="260" spans="1:27" x14ac:dyDescent="0.3">
      <c r="A260" t="s">
        <v>730</v>
      </c>
      <c r="B260">
        <v>222</v>
      </c>
      <c r="C260">
        <v>2015</v>
      </c>
      <c r="D260" s="5">
        <v>42114</v>
      </c>
      <c r="E260" s="5" t="str">
        <f t="shared" si="24"/>
        <v>2015-4-20</v>
      </c>
      <c r="F260" t="s">
        <v>1962</v>
      </c>
      <c r="G260" t="s">
        <v>35</v>
      </c>
      <c r="L260" t="s">
        <v>281</v>
      </c>
      <c r="M260" t="s">
        <v>45</v>
      </c>
      <c r="N260" t="s">
        <v>35</v>
      </c>
      <c r="O260" t="s">
        <v>49</v>
      </c>
      <c r="P260" t="s">
        <v>261</v>
      </c>
      <c r="Q260" t="s">
        <v>34</v>
      </c>
      <c r="R260" t="s">
        <v>261</v>
      </c>
      <c r="S260" t="s">
        <v>321</v>
      </c>
      <c r="T260" t="s">
        <v>261</v>
      </c>
      <c r="U260" t="s">
        <v>40</v>
      </c>
      <c r="V260" t="s">
        <v>256</v>
      </c>
      <c r="W260" t="str">
        <f t="shared" ref="W260:W323" si="25">"db.pacientes.updateOne({""_id"":ObjectId('"&amp;A260&amp;"')},{ $set: { ""seguimientos"": [{""id"": """&amp;C260&amp;""",""seccion1"": {""fechaSeguimiento"": """&amp;E260&amp;""",""institucion"": """&amp;F260&amp;""","</f>
        <v>db.pacientes.updateOne({"_id":ObjectId('61e34254ec4ec02e84f5dc20')},{ $set: { "seguimientos": [{"id": "2015","seccion1": {"fechaSeguimiento": "2015-4-20","institucion": "HOSPITAL de PEDIATRÍA Juan P. Garrahan",</v>
      </c>
      <c r="X260" t="str">
        <f t="shared" ref="X260:X323" si="26">"""fallecimiento"": """&amp;G260&amp;""",""fechaFallecimiento"": """&amp;H260&amp;""",""causaFallecimiento"": """&amp;I260&amp;""",""nivelEducativo"": """&amp;J260&amp;""",""actividadLaboral"": """&amp;K260&amp;""",""coberturaSocial"": """&amp;L260&amp;""",""tratamientoAntibioticoHospitalizado"": """&amp;M260&amp;""",""embarazo"": """&amp;N260&amp;"""},"</f>
        <v>"fallecimiento": "No","fechaFallecimiento": "","causaFallecimiento": "","nivelEducativo": "","actividadLaboral": "","coberturaSocial": "Sí","tratamientoAntibioticoHospitalizado": "1","embarazo": "No"},</v>
      </c>
      <c r="Y260" t="str">
        <f t="shared" ref="Y260:Y323" si="27">"""seccion4"": {""cultivos"": """&amp;O260&amp;"""},""seccion5"": {""toleranciaGlucosa"": """&amp;P260&amp;""",""toleranciaGlucosaRealizada"": """&amp;Q260&amp;""",""vitaminaD"": """&amp;R260&amp;""",""vitaminaDRealizada"": """&amp;S260&amp;""",""inmunoglobulina"": """&amp;T260&amp;""","</f>
        <v>"seccion4": {"cultivos": "4"},"seccion5": {"toleranciaGlucosa": "Realizada","toleranciaGlucosaRealizada": "Normal","vitaminaD": "Realizada","vitaminaDRealizada": "Bajo","inmunoglobulina": "Realizada",</v>
      </c>
      <c r="Z260" t="str">
        <f t="shared" ref="Z260:Z323" si="28">"""inmunoglobulinaRealizada"": """&amp;U260&amp;"""},""seccion6"": {""actividadDeportiva"": """&amp;V260&amp;"""}}]}}, { upsert: true } );"</f>
        <v>"inmunoglobulinaRealizada": "&lt; 500"},"seccion6": {"actividadDeportiva": ""}}]}}, { upsert: true } );</v>
      </c>
      <c r="AA260" t="str">
        <f t="shared" ref="AA260:AA323" si="29">W260&amp;X260&amp;Y260&amp;Z260</f>
        <v>db.pacientes.updateOne({"_id":ObjectId('61e34254ec4ec02e84f5dc20')},{ $set: { "seguimientos": [{"id": "2015","seccion1": {"fechaSeguimiento": "2015-4-20","institucion": "HOSPITAL de PEDIATRÍA Juan P. Garrahan","fallecimiento": "No","fechaFallecimiento": "","causaFallecimiento": "","nivelEducativo": "","actividadLaboral": "","coberturaSocial": "Sí","tratamientoAntibioticoHospitalizado": "1","embarazo": "No"},"seccion4": {"cultivos": "4"},"seccion5": {"toleranciaGlucosa": "Realizada","toleranciaGlucosaRealizada": "Normal","vitaminaD": "Realizada","vitaminaDRealizada": "Bajo","inmunoglobulina": "Realizada","inmunoglobulinaRealizada": "&lt; 500"},"seccion6": {"actividadDeportiva": ""}}]}}, { upsert: true } );</v>
      </c>
    </row>
    <row r="261" spans="1:27" x14ac:dyDescent="0.3">
      <c r="A261" t="s">
        <v>730</v>
      </c>
      <c r="B261">
        <v>222</v>
      </c>
      <c r="C261">
        <v>2016</v>
      </c>
      <c r="D261" s="5">
        <v>42480</v>
      </c>
      <c r="E261" s="5" t="str">
        <f t="shared" si="24"/>
        <v>2016-4-20</v>
      </c>
      <c r="F261" t="s">
        <v>1962</v>
      </c>
      <c r="G261" t="s">
        <v>35</v>
      </c>
      <c r="L261" t="s">
        <v>281</v>
      </c>
      <c r="N261" t="s">
        <v>35</v>
      </c>
      <c r="O261" t="s">
        <v>49</v>
      </c>
      <c r="P261" t="s">
        <v>261</v>
      </c>
      <c r="Q261" t="s">
        <v>34</v>
      </c>
      <c r="R261" t="s">
        <v>256</v>
      </c>
      <c r="S261" t="s">
        <v>256</v>
      </c>
      <c r="T261" t="s">
        <v>261</v>
      </c>
      <c r="U261" t="s">
        <v>40</v>
      </c>
      <c r="V261" t="s">
        <v>281</v>
      </c>
      <c r="W261" t="str">
        <f t="shared" si="25"/>
        <v>db.pacientes.updateOne({"_id":ObjectId('61e34254ec4ec02e84f5dc20')},{ $set: { "seguimientos": [{"id": "2016","seccion1": {"fechaSeguimiento": "2016-4-20","institucion": "HOSPITAL de PEDIATRÍA Juan P. Garrahan",</v>
      </c>
      <c r="X261" t="str">
        <f t="shared" si="26"/>
        <v>"fallecimiento": "No","fechaFallecimiento": "","causaFallecimiento": "","nivelEducativo": "","actividadLaboral": "","coberturaSocial": "Sí","tratamientoAntibioticoHospitalizado": "","embarazo": "No"},</v>
      </c>
      <c r="Y261" t="str">
        <f t="shared" si="27"/>
        <v>"seccion4": {"cultivos": "4"},"seccion5": {"toleranciaGlucosa": "Realizada","toleranciaGlucosaRealizada": "Normal","vitaminaD": "","vitaminaDRealizada": "","inmunoglobulina": "Realizada",</v>
      </c>
      <c r="Z261" t="str">
        <f t="shared" si="28"/>
        <v>"inmunoglobulinaRealizada": "&lt; 500"},"seccion6": {"actividadDeportiva": "Sí"}}]}}, { upsert: true } );</v>
      </c>
      <c r="AA261" t="str">
        <f t="shared" si="29"/>
        <v>db.pacientes.updateOne({"_id":ObjectId('61e34254ec4ec02e84f5dc20')},{ $set: { "seguimientos": [{"id": "2016","seccion1": {"fechaSeguimiento": "2016-4-20","institucion": "HOSPITAL de PEDIATRÍA Juan P. Garrahan","fallecimiento": "No","fechaFallecimiento": "","causaFallecimiento": "","nivelEducativo": "","actividadLaboral": "","coberturaSocial": "Sí","tratamientoAntibioticoHospitalizado": "","embarazo": "No"},"seccion4": {"cultivos": "4"},"seccion5": {"toleranciaGlucosa": "Realizada","toleranciaGlucosaRealizada": "Normal","vitaminaD": "","vitaminaDRealizada": "","inmunoglobulina": "Realizada","inmunoglobulinaRealizada": "&lt; 500"},"seccion6": {"actividadDeportiva": "Sí"}}]}}, { upsert: true } );</v>
      </c>
    </row>
    <row r="262" spans="1:27" x14ac:dyDescent="0.3">
      <c r="A262" t="s">
        <v>731</v>
      </c>
      <c r="B262">
        <v>223</v>
      </c>
      <c r="C262">
        <v>2012</v>
      </c>
      <c r="D262" s="5">
        <v>41024</v>
      </c>
      <c r="E262" s="5" t="str">
        <f t="shared" si="24"/>
        <v>2012-4-25</v>
      </c>
      <c r="F262" t="s">
        <v>1959</v>
      </c>
      <c r="G262" t="s">
        <v>35</v>
      </c>
      <c r="J262" t="s">
        <v>63</v>
      </c>
      <c r="K262" t="s">
        <v>53</v>
      </c>
      <c r="L262" t="s">
        <v>281</v>
      </c>
      <c r="M262" t="s">
        <v>37</v>
      </c>
      <c r="O262" t="s">
        <v>41</v>
      </c>
      <c r="P262" t="s">
        <v>261</v>
      </c>
      <c r="Q262" t="s">
        <v>77</v>
      </c>
      <c r="R262" t="s">
        <v>256</v>
      </c>
      <c r="S262" t="s">
        <v>256</v>
      </c>
      <c r="T262" t="s">
        <v>256</v>
      </c>
      <c r="U262" t="s">
        <v>256</v>
      </c>
      <c r="V262" t="s">
        <v>256</v>
      </c>
      <c r="W262" t="str">
        <f t="shared" si="25"/>
        <v>db.pacientes.updateOne({"_id":ObjectId('61e34254ec4ec02e84f5dc21')},{ $set: { "seguimientos": [{"id": "2012","seccion1": {"fechaSeguimiento": "2012-4-25","institucion": "Hospital Dr. Antonio A. Cetrángolo",</v>
      </c>
      <c r="X262" t="str">
        <f t="shared" si="26"/>
        <v>"fallecimiento": "No","fechaFallecimiento": "","causaFallecimiento": "","nivelEducativo": "Secundaria completa","actividadLaboral": "Trabaja, parcial","coberturaSocial": "Sí","tratamientoAntibioticoHospitalizado": "2","embarazo": ""},</v>
      </c>
      <c r="Y262" t="str">
        <f t="shared" si="27"/>
        <v>"seccion4": {"cultivos": "6"},"seccion5": {"toleranciaGlucosa": "Realizada","toleranciaGlucosaRealizada": "Diabetes","vitaminaD": "","vitaminaDRealizada": "","inmunoglobulina": "",</v>
      </c>
      <c r="Z262" t="str">
        <f t="shared" si="28"/>
        <v>"inmunoglobulinaRealizada": ""},"seccion6": {"actividadDeportiva": ""}}]}}, { upsert: true } );</v>
      </c>
      <c r="AA262" t="str">
        <f t="shared" si="29"/>
        <v>db.pacientes.updateOne({"_id":ObjectId('61e34254ec4ec02e84f5dc21')},{ $set: { "seguimientos": [{"id": "2012","seccion1": {"fechaSeguimiento": "2012-4-25","institucion": "Hospital Dr. Antonio A. Cetrángolo","fallecimiento": "No","fechaFallecimiento": "","causaFallecimiento": "","nivelEducativo": "Secundaria completa","actividadLaboral": "Trabaja, parcial","coberturaSocial": "Sí","tratamientoAntibioticoHospitalizado": "2","embarazo": ""},"seccion4": {"cultivos": "6"},"seccion5": {"toleranciaGlucosa": "Realizada","toleranciaGlucosaRealizada": "Diabetes","vitaminaD": "","vitaminaDRealizada": "","inmunoglobulina": "","inmunoglobulinaRealizada": ""},"seccion6": {"actividadDeportiva": ""}}]}}, { upsert: true } );</v>
      </c>
    </row>
    <row r="263" spans="1:27" x14ac:dyDescent="0.3">
      <c r="A263" t="s">
        <v>731</v>
      </c>
      <c r="B263">
        <v>223</v>
      </c>
      <c r="C263">
        <v>2013</v>
      </c>
      <c r="D263" s="5">
        <v>41403</v>
      </c>
      <c r="E263" s="5" t="str">
        <f t="shared" si="24"/>
        <v>2013-5-9</v>
      </c>
      <c r="F263" t="s">
        <v>1959</v>
      </c>
      <c r="G263" t="s">
        <v>35</v>
      </c>
      <c r="J263" t="s">
        <v>63</v>
      </c>
      <c r="K263" t="s">
        <v>70</v>
      </c>
      <c r="L263" t="s">
        <v>281</v>
      </c>
      <c r="M263" t="s">
        <v>45</v>
      </c>
      <c r="N263" t="s">
        <v>35</v>
      </c>
      <c r="O263" t="s">
        <v>37</v>
      </c>
      <c r="P263" t="s">
        <v>261</v>
      </c>
      <c r="Q263" t="s">
        <v>77</v>
      </c>
      <c r="R263" t="s">
        <v>256</v>
      </c>
      <c r="S263" t="s">
        <v>256</v>
      </c>
      <c r="T263" t="s">
        <v>256</v>
      </c>
      <c r="U263" t="s">
        <v>256</v>
      </c>
      <c r="V263" t="s">
        <v>256</v>
      </c>
      <c r="W263" t="str">
        <f t="shared" si="25"/>
        <v>db.pacientes.updateOne({"_id":ObjectId('61e34254ec4ec02e84f5dc21')},{ $set: { "seguimientos": [{"id": "2013","seccion1": {"fechaSeguimiento": "2013-5-9","institucion": "Hospital Dr. Antonio A. Cetrángolo",</v>
      </c>
      <c r="X263" t="str">
        <f t="shared" si="26"/>
        <v>"fallecimiento": "No","fechaFallecimiento": "","causaFallecimiento": "","nivelEducativo": "Secundaria completa","actividadLaboral": "No trabaja","coberturaSocial": "Sí","tratamientoAntibioticoHospitalizado": "1","embarazo": "No"},</v>
      </c>
      <c r="Y263" t="str">
        <f t="shared" si="27"/>
        <v>"seccion4": {"cultivos": "2"},"seccion5": {"toleranciaGlucosa": "Realizada","toleranciaGlucosaRealizada": "Diabetes","vitaminaD": "","vitaminaDRealizada": "","inmunoglobulina": "",</v>
      </c>
      <c r="Z263" t="str">
        <f t="shared" si="28"/>
        <v>"inmunoglobulinaRealizada": ""},"seccion6": {"actividadDeportiva": ""}}]}}, { upsert: true } );</v>
      </c>
      <c r="AA263" t="str">
        <f t="shared" si="29"/>
        <v>db.pacientes.updateOne({"_id":ObjectId('61e34254ec4ec02e84f5dc21')},{ $set: { "seguimientos": [{"id": "2013","seccion1": {"fechaSeguimiento": "2013-5-9","institucion": "Hospital Dr. Antonio A. Cetrángolo","fallecimiento": "No","fechaFallecimiento": "","causaFallecimiento": "","nivelEducativo": "Secundaria completa","actividadLaboral": "No trabaja","coberturaSocial": "Sí","tratamientoAntibioticoHospitalizado": "1","embarazo": "No"},"seccion4": {"cultivos": "2"},"seccion5": {"toleranciaGlucosa": "Realizada","toleranciaGlucosaRealizada": "Diabetes","vitaminaD": "","vitaminaDRealizada": "","inmunoglobulina": "","inmunoglobulinaRealizada": ""},"seccion6": {"actividadDeportiva": ""}}]}}, { upsert: true } );</v>
      </c>
    </row>
    <row r="264" spans="1:27" x14ac:dyDescent="0.3">
      <c r="A264" t="s">
        <v>732</v>
      </c>
      <c r="B264">
        <v>224</v>
      </c>
      <c r="C264">
        <v>2012</v>
      </c>
      <c r="D264" s="5">
        <v>41031</v>
      </c>
      <c r="E264" s="5" t="str">
        <f t="shared" si="24"/>
        <v>2012-5-2</v>
      </c>
      <c r="F264" t="s">
        <v>1959</v>
      </c>
      <c r="G264" t="s">
        <v>35</v>
      </c>
      <c r="J264" t="s">
        <v>38</v>
      </c>
      <c r="L264" t="s">
        <v>281</v>
      </c>
      <c r="N264" t="s">
        <v>35</v>
      </c>
      <c r="P264" t="s">
        <v>261</v>
      </c>
      <c r="Q264" t="s">
        <v>34</v>
      </c>
      <c r="R264" t="s">
        <v>256</v>
      </c>
      <c r="S264" t="s">
        <v>256</v>
      </c>
      <c r="T264" t="s">
        <v>256</v>
      </c>
      <c r="U264" t="s">
        <v>256</v>
      </c>
      <c r="V264" t="s">
        <v>256</v>
      </c>
      <c r="W264" t="str">
        <f t="shared" si="25"/>
        <v>db.pacientes.updateOne({"_id":ObjectId('61e34254ec4ec02e84f5dc22')},{ $set: { "seguimientos": [{"id": "2012","seccion1": {"fechaSeguimiento": "2012-5-2","institucion": "Hospital Dr. Antonio A. Cetrángolo",</v>
      </c>
      <c r="X264" t="str">
        <f t="shared" si="26"/>
        <v>"fallecimiento": "No","fechaFallecimiento": "","causaFallecimiento": "","nivelEducativo": "Primaria incompleta","actividadLaboral": "","coberturaSocial": "Sí","tratamientoAntibioticoHospitalizado": "","embarazo": "No"},</v>
      </c>
      <c r="Y264" t="str">
        <f t="shared" si="27"/>
        <v>"seccion4": {"cultivos": ""},"seccion5": {"toleranciaGlucosa": "Realizada","toleranciaGlucosaRealizada": "Normal","vitaminaD": "","vitaminaDRealizada": "","inmunoglobulina": "",</v>
      </c>
      <c r="Z264" t="str">
        <f t="shared" si="28"/>
        <v>"inmunoglobulinaRealizada": ""},"seccion6": {"actividadDeportiva": ""}}]}}, { upsert: true } );</v>
      </c>
      <c r="AA264" t="str">
        <f t="shared" si="29"/>
        <v>db.pacientes.updateOne({"_id":ObjectId('61e34254ec4ec02e84f5dc22')},{ $set: { "seguimientos": [{"id": "2012","seccion1": {"fechaSeguimiento": "2012-5-2","institucion": "Hospital Dr. Antonio A. Cetrángolo","fallecimiento": "No","fechaFallecimiento": "","causaFallecimiento": "","nivelEducativo": "Primaria incompleta","actividadLaboral": "","coberturaSocial": "Sí","tratamientoAntibioticoHospitalizado": "","embarazo": "No"},"seccion4": {"cultivos": ""},"seccion5": {"toleranciaGlucosa": "Realizada","toleranciaGlucosaRealizada": "Normal","vitaminaD": "","vitaminaDRealizada": "","inmunoglobulina": "","inmunoglobulinaRealizada": ""},"seccion6": {"actividadDeportiva": ""}}]}}, { upsert: true } );</v>
      </c>
    </row>
    <row r="265" spans="1:27" x14ac:dyDescent="0.3">
      <c r="A265" t="s">
        <v>732</v>
      </c>
      <c r="B265">
        <v>224</v>
      </c>
      <c r="C265">
        <v>2013</v>
      </c>
      <c r="D265" s="5">
        <v>41423</v>
      </c>
      <c r="E265" s="5" t="str">
        <f t="shared" si="24"/>
        <v>2013-5-29</v>
      </c>
      <c r="F265" t="s">
        <v>1959</v>
      </c>
      <c r="G265" t="s">
        <v>35</v>
      </c>
      <c r="J265" t="s">
        <v>38</v>
      </c>
      <c r="N265" t="s">
        <v>35</v>
      </c>
      <c r="P265" t="s">
        <v>261</v>
      </c>
      <c r="Q265" t="s">
        <v>34</v>
      </c>
      <c r="R265" t="s">
        <v>256</v>
      </c>
      <c r="S265" t="s">
        <v>256</v>
      </c>
      <c r="T265" t="s">
        <v>256</v>
      </c>
      <c r="U265" t="s">
        <v>256</v>
      </c>
      <c r="V265" t="s">
        <v>256</v>
      </c>
      <c r="W265" t="str">
        <f t="shared" si="25"/>
        <v>db.pacientes.updateOne({"_id":ObjectId('61e34254ec4ec02e84f5dc22')},{ $set: { "seguimientos": [{"id": "2013","seccion1": {"fechaSeguimiento": "2013-5-29","institucion": "Hospital Dr. Antonio A. Cetrángolo",</v>
      </c>
      <c r="X265" t="str">
        <f t="shared" si="26"/>
        <v>"fallecimiento": "No","fechaFallecimiento": "","causaFallecimiento": "","nivelEducativo": "Primaria incompleta","actividadLaboral": "","coberturaSocial": "","tratamientoAntibioticoHospitalizado": "","embarazo": "No"},</v>
      </c>
      <c r="Y265" t="str">
        <f t="shared" si="27"/>
        <v>"seccion4": {"cultivos": ""},"seccion5": {"toleranciaGlucosa": "Realizada","toleranciaGlucosaRealizada": "Normal","vitaminaD": "","vitaminaDRealizada": "","inmunoglobulina": "",</v>
      </c>
      <c r="Z265" t="str">
        <f t="shared" si="28"/>
        <v>"inmunoglobulinaRealizada": ""},"seccion6": {"actividadDeportiva": ""}}]}}, { upsert: true } );</v>
      </c>
      <c r="AA265" t="str">
        <f t="shared" si="29"/>
        <v>db.pacientes.updateOne({"_id":ObjectId('61e34254ec4ec02e84f5dc22')},{ $set: { "seguimientos": [{"id": "2013","seccion1": {"fechaSeguimiento": "2013-5-29","institucion": "Hospital Dr. Antonio A. Cetrángolo","fallecimiento": "No","fechaFallecimiento": "","causaFallecimiento": "","nivelEducativo": "Primaria incompleta","actividadLaboral": "","coberturaSocial": "","tratamientoAntibioticoHospitalizado": "","embarazo": "No"},"seccion4": {"cultivos": ""},"seccion5": {"toleranciaGlucosa": "Realizada","toleranciaGlucosaRealizada": "Normal","vitaminaD": "","vitaminaDRealizada": "","inmunoglobulina": "","inmunoglobulinaRealizada": ""},"seccion6": {"actividadDeportiva": ""}}]}}, { upsert: true } );</v>
      </c>
    </row>
    <row r="266" spans="1:27" x14ac:dyDescent="0.3">
      <c r="A266" t="s">
        <v>732</v>
      </c>
      <c r="B266">
        <v>224</v>
      </c>
      <c r="C266">
        <v>2014</v>
      </c>
      <c r="D266" s="5">
        <v>41948</v>
      </c>
      <c r="E266" s="5" t="str">
        <f t="shared" si="24"/>
        <v>2014-11-5</v>
      </c>
      <c r="F266" t="s">
        <v>1959</v>
      </c>
      <c r="G266" t="s">
        <v>35</v>
      </c>
      <c r="L266" t="s">
        <v>281</v>
      </c>
      <c r="M266" t="s">
        <v>45</v>
      </c>
      <c r="O266" t="s">
        <v>41</v>
      </c>
      <c r="P266" t="s">
        <v>118</v>
      </c>
      <c r="Q266" t="s">
        <v>256</v>
      </c>
      <c r="R266" t="s">
        <v>118</v>
      </c>
      <c r="S266" t="s">
        <v>256</v>
      </c>
      <c r="T266" t="s">
        <v>118</v>
      </c>
      <c r="U266" t="s">
        <v>256</v>
      </c>
      <c r="V266" t="s">
        <v>281</v>
      </c>
      <c r="W266" t="str">
        <f t="shared" si="25"/>
        <v>db.pacientes.updateOne({"_id":ObjectId('61e34254ec4ec02e84f5dc22')},{ $set: { "seguimientos": [{"id": "2014","seccion1": {"fechaSeguimiento": "2014-11-5","institucion": "Hospital Dr. Antonio A. Cetrángolo",</v>
      </c>
      <c r="X266" t="str">
        <f t="shared" si="26"/>
        <v>"fallecimiento": "No","fechaFallecimiento": "","causaFallecimiento": "","nivelEducativo": "","actividadLaboral": "","coberturaSocial": "Sí","tratamientoAntibioticoHospitalizado": "1","embarazo": ""},</v>
      </c>
      <c r="Y266" t="str">
        <f t="shared" si="27"/>
        <v>"seccion4": {"cultivos": "6"},"seccion5": {"toleranciaGlucosa": "No realizada","toleranciaGlucosaRealizada": "","vitaminaD": "No realizada","vitaminaDRealizada": "","inmunoglobulina": "No realizada",</v>
      </c>
      <c r="Z266" t="str">
        <f t="shared" si="28"/>
        <v>"inmunoglobulinaRealizada": ""},"seccion6": {"actividadDeportiva": "Sí"}}]}}, { upsert: true } );</v>
      </c>
      <c r="AA266" t="str">
        <f t="shared" si="29"/>
        <v>db.pacientes.updateOne({"_id":ObjectId('61e34254ec4ec02e84f5dc22')},{ $set: { "seguimientos": [{"id": "2014","seccion1": {"fechaSeguimiento": "2014-11-5","institucion": "Hospital Dr. Antonio A. Cetrángolo","fallecimiento": "No","fechaFallecimiento": "","causaFallecimiento": "","nivelEducativo": "","actividadLaboral": "","coberturaSocial": "Sí","tratamientoAntibioticoHospitalizado": "1","embarazo": ""},"seccion4": {"cultivos": "6"},"seccion5": {"toleranciaGlucosa": "No realizada","toleranciaGlucosaRealizada": "","vitaminaD": "No realizada","vitaminaDRealizada": "","inmunoglobulina": "No realizada","inmunoglobulinaRealizada": ""},"seccion6": {"actividadDeportiva": "Sí"}}]}}, { upsert: true } );</v>
      </c>
    </row>
    <row r="267" spans="1:27" x14ac:dyDescent="0.3">
      <c r="A267" t="s">
        <v>733</v>
      </c>
      <c r="B267">
        <v>225</v>
      </c>
      <c r="C267">
        <v>2012</v>
      </c>
      <c r="D267" s="5">
        <v>41089</v>
      </c>
      <c r="E267" s="5" t="str">
        <f t="shared" si="24"/>
        <v>2012-6-29</v>
      </c>
      <c r="F267" t="s">
        <v>1959</v>
      </c>
      <c r="G267" t="s">
        <v>35</v>
      </c>
      <c r="J267" t="s">
        <v>61</v>
      </c>
      <c r="L267" t="s">
        <v>281</v>
      </c>
      <c r="M267" t="s">
        <v>37</v>
      </c>
      <c r="N267" t="s">
        <v>35</v>
      </c>
      <c r="P267" t="s">
        <v>118</v>
      </c>
      <c r="Q267" t="s">
        <v>256</v>
      </c>
      <c r="R267" t="s">
        <v>256</v>
      </c>
      <c r="S267" t="s">
        <v>256</v>
      </c>
      <c r="T267" t="s">
        <v>256</v>
      </c>
      <c r="U267" t="s">
        <v>256</v>
      </c>
      <c r="V267" t="s">
        <v>281</v>
      </c>
      <c r="W267" t="str">
        <f t="shared" si="25"/>
        <v>db.pacientes.updateOne({"_id":ObjectId('61e34254ec4ec02e84f5dc23')},{ $set: { "seguimientos": [{"id": "2012","seccion1": {"fechaSeguimiento": "2012-6-29","institucion": "Hospital Dr. Antonio A. Cetrángolo",</v>
      </c>
      <c r="X267" t="str">
        <f t="shared" si="26"/>
        <v>"fallecimiento": "No","fechaFallecimiento": "","causaFallecimiento": "","nivelEducativo": "Secundaria incompleta","actividadLaboral": "","coberturaSocial": "Sí","tratamientoAntibioticoHospitalizado": "2","embarazo": "No"},</v>
      </c>
      <c r="Y267" t="str">
        <f t="shared" si="27"/>
        <v>"seccion4": {"cultivos": ""},"seccion5": {"toleranciaGlucosa": "No realizada","toleranciaGlucosaRealizada": "","vitaminaD": "","vitaminaDRealizada": "","inmunoglobulina": "",</v>
      </c>
      <c r="Z267" t="str">
        <f t="shared" si="28"/>
        <v>"inmunoglobulinaRealizada": ""},"seccion6": {"actividadDeportiva": "Sí"}}]}}, { upsert: true } );</v>
      </c>
      <c r="AA267" t="str">
        <f t="shared" si="29"/>
        <v>db.pacientes.updateOne({"_id":ObjectId('61e34254ec4ec02e84f5dc23')},{ $set: { "seguimientos": [{"id": "2012","seccion1": {"fechaSeguimiento": "2012-6-29","institucion": "Hospital Dr. Antonio A. Cetrángolo","fallecimiento": "No","fechaFallecimiento": "","causaFallecimiento": "","nivelEducativo": "Secundaria incompleta","actividadLaboral": "","coberturaSocial": "Sí","tratamientoAntibioticoHospitalizado": "2","embarazo": "No"},"seccion4": {"cultivos": ""},"seccion5": {"toleranciaGlucosa": "No realizada","toleranciaGlucosaRealizada": "","vitaminaD": "","vitaminaDRealizada": "","inmunoglobulina": "","inmunoglobulinaRealizada": ""},"seccion6": {"actividadDeportiva": "Sí"}}]}}, { upsert: true } );</v>
      </c>
    </row>
    <row r="268" spans="1:27" x14ac:dyDescent="0.3">
      <c r="A268" t="s">
        <v>733</v>
      </c>
      <c r="B268">
        <v>225</v>
      </c>
      <c r="C268">
        <v>2013</v>
      </c>
      <c r="D268" s="5">
        <v>41417</v>
      </c>
      <c r="E268" s="5" t="str">
        <f t="shared" si="24"/>
        <v>2013-5-23</v>
      </c>
      <c r="F268" t="s">
        <v>1959</v>
      </c>
      <c r="G268" t="s">
        <v>35</v>
      </c>
      <c r="J268" t="s">
        <v>63</v>
      </c>
      <c r="K268" t="s">
        <v>70</v>
      </c>
      <c r="L268" t="s">
        <v>281</v>
      </c>
      <c r="M268" t="s">
        <v>37</v>
      </c>
      <c r="N268" t="s">
        <v>35</v>
      </c>
      <c r="P268" t="s">
        <v>261</v>
      </c>
      <c r="Q268" t="s">
        <v>34</v>
      </c>
      <c r="R268" t="s">
        <v>256</v>
      </c>
      <c r="S268" t="s">
        <v>256</v>
      </c>
      <c r="T268" t="s">
        <v>256</v>
      </c>
      <c r="U268" t="s">
        <v>256</v>
      </c>
      <c r="V268" t="s">
        <v>256</v>
      </c>
      <c r="W268" t="str">
        <f t="shared" si="25"/>
        <v>db.pacientes.updateOne({"_id":ObjectId('61e34254ec4ec02e84f5dc23')},{ $set: { "seguimientos": [{"id": "2013","seccion1": {"fechaSeguimiento": "2013-5-23","institucion": "Hospital Dr. Antonio A. Cetrángolo",</v>
      </c>
      <c r="X268" t="str">
        <f t="shared" si="26"/>
        <v>"fallecimiento": "No","fechaFallecimiento": "","causaFallecimiento": "","nivelEducativo": "Secundaria completa","actividadLaboral": "No trabaja","coberturaSocial": "Sí","tratamientoAntibioticoHospitalizado": "2","embarazo": "No"},</v>
      </c>
      <c r="Y268" t="str">
        <f t="shared" si="27"/>
        <v>"seccion4": {"cultivos": ""},"seccion5": {"toleranciaGlucosa": "Realizada","toleranciaGlucosaRealizada": "Normal","vitaminaD": "","vitaminaDRealizada": "","inmunoglobulina": "",</v>
      </c>
      <c r="Z268" t="str">
        <f t="shared" si="28"/>
        <v>"inmunoglobulinaRealizada": ""},"seccion6": {"actividadDeportiva": ""}}]}}, { upsert: true } );</v>
      </c>
      <c r="AA268" t="str">
        <f t="shared" si="29"/>
        <v>db.pacientes.updateOne({"_id":ObjectId('61e34254ec4ec02e84f5dc23')},{ $set: { "seguimientos": [{"id": "2013","seccion1": {"fechaSeguimiento": "2013-5-23","institucion": "Hospital Dr. Antonio A. Cetrángolo","fallecimiento": "No","fechaFallecimiento": "","causaFallecimiento": "","nivelEducativo": "Secundaria completa","actividadLaboral": "No trabaja","coberturaSocial": "Sí","tratamientoAntibioticoHospitalizado": "2","embarazo": "No"},"seccion4": {"cultivos": ""},"seccion5": {"toleranciaGlucosa": "Realizada","toleranciaGlucosaRealizada": "Normal","vitaminaD": "","vitaminaDRealizada": "","inmunoglobulina": "","inmunoglobulinaRealizada": ""},"seccion6": {"actividadDeportiva": ""}}]}}, { upsert: true } );</v>
      </c>
    </row>
    <row r="269" spans="1:27" x14ac:dyDescent="0.3">
      <c r="A269" t="s">
        <v>733</v>
      </c>
      <c r="B269">
        <v>225</v>
      </c>
      <c r="C269">
        <v>2014</v>
      </c>
      <c r="D269" s="5">
        <v>41745</v>
      </c>
      <c r="E269" s="5" t="str">
        <f t="shared" si="24"/>
        <v>2014-4-16</v>
      </c>
      <c r="F269" t="s">
        <v>1959</v>
      </c>
      <c r="G269" t="s">
        <v>35</v>
      </c>
      <c r="K269" t="s">
        <v>53</v>
      </c>
      <c r="L269" t="s">
        <v>281</v>
      </c>
      <c r="M269" t="s">
        <v>37</v>
      </c>
      <c r="O269" t="s">
        <v>49</v>
      </c>
      <c r="P269" t="s">
        <v>261</v>
      </c>
      <c r="Q269" t="s">
        <v>34</v>
      </c>
      <c r="R269" t="s">
        <v>261</v>
      </c>
      <c r="S269" t="s">
        <v>321</v>
      </c>
      <c r="T269" t="s">
        <v>118</v>
      </c>
      <c r="U269" t="s">
        <v>256</v>
      </c>
      <c r="V269" t="s">
        <v>281</v>
      </c>
      <c r="W269" t="str">
        <f t="shared" si="25"/>
        <v>db.pacientes.updateOne({"_id":ObjectId('61e34254ec4ec02e84f5dc23')},{ $set: { "seguimientos": [{"id": "2014","seccion1": {"fechaSeguimiento": "2014-4-16","institucion": "Hospital Dr. Antonio A. Cetrángolo",</v>
      </c>
      <c r="X269" t="str">
        <f t="shared" si="26"/>
        <v>"fallecimiento": "No","fechaFallecimiento": "","causaFallecimiento": "","nivelEducativo": "","actividadLaboral": "Trabaja, parcial","coberturaSocial": "Sí","tratamientoAntibioticoHospitalizado": "2","embarazo": ""},</v>
      </c>
      <c r="Y269" t="str">
        <f t="shared" si="27"/>
        <v>"seccion4": {"cultivos": "4"},"seccion5": {"toleranciaGlucosa": "Realizada","toleranciaGlucosaRealizada": "Normal","vitaminaD": "Realizada","vitaminaDRealizada": "Bajo","inmunoglobulina": "No realizada",</v>
      </c>
      <c r="Z269" t="str">
        <f t="shared" si="28"/>
        <v>"inmunoglobulinaRealizada": ""},"seccion6": {"actividadDeportiva": "Sí"}}]}}, { upsert: true } );</v>
      </c>
      <c r="AA269" t="str">
        <f t="shared" si="29"/>
        <v>db.pacientes.updateOne({"_id":ObjectId('61e34254ec4ec02e84f5dc23')},{ $set: { "seguimientos": [{"id": "2014","seccion1": {"fechaSeguimiento": "2014-4-16","institucion": "Hospital Dr. Antonio A. Cetrángolo","fallecimiento": "No","fechaFallecimiento": "","causaFallecimiento": "","nivelEducativo": "","actividadLaboral": "Trabaja, parcial","coberturaSocial": "Sí","tratamientoAntibioticoHospitalizado": "2","embarazo": ""},"seccion4": {"cultivos": "4"},"seccion5": {"toleranciaGlucosa": "Realizada","toleranciaGlucosaRealizada": "Normal","vitaminaD": "Realizada","vitaminaDRealizada": "Bajo","inmunoglobulina": "No realizada","inmunoglobulinaRealizada": ""},"seccion6": {"actividadDeportiva": "Sí"}}]}}, { upsert: true } );</v>
      </c>
    </row>
    <row r="270" spans="1:27" x14ac:dyDescent="0.3">
      <c r="A270" t="s">
        <v>733</v>
      </c>
      <c r="B270">
        <v>225</v>
      </c>
      <c r="C270">
        <v>2015</v>
      </c>
      <c r="D270" s="5">
        <v>42108</v>
      </c>
      <c r="E270" s="5" t="str">
        <f t="shared" si="24"/>
        <v>2015-4-14</v>
      </c>
      <c r="F270" t="s">
        <v>1959</v>
      </c>
      <c r="G270" t="s">
        <v>35</v>
      </c>
      <c r="J270" t="s">
        <v>69</v>
      </c>
      <c r="K270" t="s">
        <v>53</v>
      </c>
      <c r="L270" t="s">
        <v>281</v>
      </c>
      <c r="M270" t="s">
        <v>37</v>
      </c>
      <c r="N270" t="s">
        <v>35</v>
      </c>
      <c r="O270" t="s">
        <v>41</v>
      </c>
      <c r="P270" t="s">
        <v>261</v>
      </c>
      <c r="Q270" t="s">
        <v>34</v>
      </c>
      <c r="R270" t="s">
        <v>256</v>
      </c>
      <c r="S270" t="s">
        <v>256</v>
      </c>
      <c r="T270" t="s">
        <v>256</v>
      </c>
      <c r="U270" t="s">
        <v>256</v>
      </c>
      <c r="V270" t="s">
        <v>256</v>
      </c>
      <c r="W270" t="str">
        <f t="shared" si="25"/>
        <v>db.pacientes.updateOne({"_id":ObjectId('61e34254ec4ec02e84f5dc23')},{ $set: { "seguimientos": [{"id": "2015","seccion1": {"fechaSeguimiento": "2015-4-14","institucion": "Hospital Dr. Antonio A. Cetrángolo",</v>
      </c>
      <c r="X270" t="str">
        <f t="shared" si="26"/>
        <v>"fallecimiento": "No","fechaFallecimiento": "","causaFallecimiento": "","nivelEducativo": "Universitario Incompleto","actividadLaboral": "Trabaja, parcial","coberturaSocial": "Sí","tratamientoAntibioticoHospitalizado": "2","embarazo": "No"},</v>
      </c>
      <c r="Y270" t="str">
        <f t="shared" si="27"/>
        <v>"seccion4": {"cultivos": "6"},"seccion5": {"toleranciaGlucosa": "Realizada","toleranciaGlucosaRealizada": "Normal","vitaminaD": "","vitaminaDRealizada": "","inmunoglobulina": "",</v>
      </c>
      <c r="Z270" t="str">
        <f t="shared" si="28"/>
        <v>"inmunoglobulinaRealizada": ""},"seccion6": {"actividadDeportiva": ""}}]}}, { upsert: true } );</v>
      </c>
      <c r="AA270" t="str">
        <f t="shared" si="29"/>
        <v>db.pacientes.updateOne({"_id":ObjectId('61e34254ec4ec02e84f5dc23')},{ $set: { "seguimientos": [{"id": "2015","seccion1": {"fechaSeguimiento": "2015-4-14","institucion": "Hospital Dr. Antonio A. Cetrángolo","fallecimiento": "No","fechaFallecimiento": "","causaFallecimiento": "","nivelEducativo": "Universitario Incompleto","actividadLaboral": "Trabaja, parcial","coberturaSocial": "Sí","tratamientoAntibioticoHospitalizado": "2","embarazo": "No"},"seccion4": {"cultivos": "6"},"seccion5": {"toleranciaGlucosa": "Realizada","toleranciaGlucosaRealizada": "Normal","vitaminaD": "","vitaminaDRealizada": "","inmunoglobulina": "","inmunoglobulinaRealizada": ""},"seccion6": {"actividadDeportiva": ""}}]}}, { upsert: true } );</v>
      </c>
    </row>
    <row r="271" spans="1:27" x14ac:dyDescent="0.3">
      <c r="A271" t="s">
        <v>734</v>
      </c>
      <c r="B271">
        <v>226</v>
      </c>
      <c r="C271">
        <v>2012</v>
      </c>
      <c r="D271" s="5">
        <v>41031</v>
      </c>
      <c r="E271" s="5" t="str">
        <f t="shared" si="24"/>
        <v>2012-5-2</v>
      </c>
      <c r="F271" t="s">
        <v>1962</v>
      </c>
      <c r="G271" t="s">
        <v>35</v>
      </c>
      <c r="L271" t="s">
        <v>281</v>
      </c>
      <c r="M271" t="s">
        <v>45</v>
      </c>
      <c r="N271" t="s">
        <v>35</v>
      </c>
      <c r="O271" t="s">
        <v>49</v>
      </c>
      <c r="P271" t="s">
        <v>261</v>
      </c>
      <c r="Q271" t="s">
        <v>34</v>
      </c>
      <c r="R271" t="s">
        <v>256</v>
      </c>
      <c r="S271" t="s">
        <v>256</v>
      </c>
      <c r="T271" t="s">
        <v>256</v>
      </c>
      <c r="U271" t="s">
        <v>256</v>
      </c>
      <c r="V271" t="s">
        <v>256</v>
      </c>
      <c r="W271" t="str">
        <f t="shared" si="25"/>
        <v>db.pacientes.updateOne({"_id":ObjectId('61e34254ec4ec02e84f5dc24')},{ $set: { "seguimientos": [{"id": "2012","seccion1": {"fechaSeguimiento": "2012-5-2","institucion": "HOSPITAL de PEDIATRÍA Juan P. Garrahan",</v>
      </c>
      <c r="X271" t="str">
        <f t="shared" si="26"/>
        <v>"fallecimiento": "No","fechaFallecimiento": "","causaFallecimiento": "","nivelEducativo": "","actividadLaboral": "","coberturaSocial": "Sí","tratamientoAntibioticoHospitalizado": "1","embarazo": "No"},</v>
      </c>
      <c r="Y271" t="str">
        <f t="shared" si="27"/>
        <v>"seccion4": {"cultivos": "4"},"seccion5": {"toleranciaGlucosa": "Realizada","toleranciaGlucosaRealizada": "Normal","vitaminaD": "","vitaminaDRealizada": "","inmunoglobulina": "",</v>
      </c>
      <c r="Z271" t="str">
        <f t="shared" si="28"/>
        <v>"inmunoglobulinaRealizada": ""},"seccion6": {"actividadDeportiva": ""}}]}}, { upsert: true } );</v>
      </c>
      <c r="AA271" t="str">
        <f t="shared" si="29"/>
        <v>db.pacientes.updateOne({"_id":ObjectId('61e34254ec4ec02e84f5dc24')},{ $set: { "seguimientos": [{"id": "2012","seccion1": {"fechaSeguimiento": "2012-5-2","institucion": "HOSPITAL de PEDIATRÍA Juan P. Garrahan","fallecimiento": "No","fechaFallecimiento": "","causaFallecimiento": "","nivelEducativo": "","actividadLaboral": "","coberturaSocial": "Sí","tratamientoAntibioticoHospitalizado": "1","embarazo": "No"},"seccion4": {"cultivos": "4"},"seccion5": {"toleranciaGlucosa": "Realizada","toleranciaGlucosaRealizada": "Normal","vitaminaD": "","vitaminaDRealizada": "","inmunoglobulina": "","inmunoglobulinaRealizada": ""},"seccion6": {"actividadDeportiva": ""}}]}}, { upsert: true } );</v>
      </c>
    </row>
    <row r="272" spans="1:27" x14ac:dyDescent="0.3">
      <c r="A272" t="s">
        <v>734</v>
      </c>
      <c r="B272">
        <v>226</v>
      </c>
      <c r="C272">
        <v>2013</v>
      </c>
      <c r="D272" s="5">
        <v>41458</v>
      </c>
      <c r="E272" s="5" t="str">
        <f t="shared" si="24"/>
        <v>2013-7-3</v>
      </c>
      <c r="F272" t="s">
        <v>1962</v>
      </c>
      <c r="G272" t="s">
        <v>35</v>
      </c>
      <c r="L272" t="s">
        <v>281</v>
      </c>
      <c r="M272" t="s">
        <v>37</v>
      </c>
      <c r="N272" t="s">
        <v>35</v>
      </c>
      <c r="O272" t="s">
        <v>48</v>
      </c>
      <c r="P272" t="s">
        <v>261</v>
      </c>
      <c r="Q272" t="s">
        <v>34</v>
      </c>
      <c r="R272" t="s">
        <v>256</v>
      </c>
      <c r="S272" t="s">
        <v>256</v>
      </c>
      <c r="T272" t="s">
        <v>261</v>
      </c>
      <c r="U272" t="s">
        <v>40</v>
      </c>
      <c r="V272" t="s">
        <v>281</v>
      </c>
      <c r="W272" t="str">
        <f t="shared" si="25"/>
        <v>db.pacientes.updateOne({"_id":ObjectId('61e34254ec4ec02e84f5dc24')},{ $set: { "seguimientos": [{"id": "2013","seccion1": {"fechaSeguimiento": "2013-7-3","institucion": "HOSPITAL de PEDIATRÍA Juan P. Garrahan",</v>
      </c>
      <c r="X272" t="str">
        <f t="shared" si="26"/>
        <v>"fallecimiento": "No","fechaFallecimiento": "","causaFallecimiento": "","nivelEducativo": "","actividadLaboral": "","coberturaSocial": "Sí","tratamientoAntibioticoHospitalizado": "2","embarazo": "No"},</v>
      </c>
      <c r="Y272" t="str">
        <f t="shared" si="27"/>
        <v>"seccion4": {"cultivos": "5"},"seccion5": {"toleranciaGlucosa": "Realizada","toleranciaGlucosaRealizada": "Normal","vitaminaD": "","vitaminaDRealizada": "","inmunoglobulina": "Realizada",</v>
      </c>
      <c r="Z272" t="str">
        <f t="shared" si="28"/>
        <v>"inmunoglobulinaRealizada": "&lt; 500"},"seccion6": {"actividadDeportiva": "Sí"}}]}}, { upsert: true } );</v>
      </c>
      <c r="AA272" t="str">
        <f t="shared" si="29"/>
        <v>db.pacientes.updateOne({"_id":ObjectId('61e34254ec4ec02e84f5dc24')},{ $set: { "seguimientos": [{"id": "2013","seccion1": {"fechaSeguimiento": "2013-7-3","institucion": "HOSPITAL de PEDIATRÍA Juan P. Garrahan","fallecimiento": "No","fechaFallecimiento": "","causaFallecimiento": "","nivelEducativo": "","actividadLaboral": "","coberturaSocial": "Sí","tratamientoAntibioticoHospitalizado": "2","embarazo": "No"},"seccion4": {"cultivos": "5"},"seccion5": {"toleranciaGlucosa": "Realizada","toleranciaGlucosaRealizada": "Normal","vitaminaD": "","vitaminaDRealizada": "","inmunoglobulina": "Realizada","inmunoglobulinaRealizada": "&lt; 500"},"seccion6": {"actividadDeportiva": "Sí"}}]}}, { upsert: true } );</v>
      </c>
    </row>
    <row r="273" spans="1:27" x14ac:dyDescent="0.3">
      <c r="A273" t="s">
        <v>734</v>
      </c>
      <c r="B273">
        <v>226</v>
      </c>
      <c r="C273">
        <v>2014</v>
      </c>
      <c r="D273" s="5">
        <v>41836</v>
      </c>
      <c r="E273" s="5" t="str">
        <f t="shared" si="24"/>
        <v>2014-7-16</v>
      </c>
      <c r="F273" t="s">
        <v>1962</v>
      </c>
      <c r="G273" t="s">
        <v>35</v>
      </c>
      <c r="L273" t="s">
        <v>281</v>
      </c>
      <c r="N273" t="s">
        <v>35</v>
      </c>
      <c r="O273" t="s">
        <v>46</v>
      </c>
      <c r="P273" t="s">
        <v>261</v>
      </c>
      <c r="Q273" t="s">
        <v>34</v>
      </c>
      <c r="R273" t="s">
        <v>256</v>
      </c>
      <c r="S273" t="s">
        <v>256</v>
      </c>
      <c r="T273" t="s">
        <v>261</v>
      </c>
      <c r="U273" t="s">
        <v>40</v>
      </c>
      <c r="V273" t="s">
        <v>256</v>
      </c>
      <c r="W273" t="str">
        <f t="shared" si="25"/>
        <v>db.pacientes.updateOne({"_id":ObjectId('61e34254ec4ec02e84f5dc24')},{ $set: { "seguimientos": [{"id": "2014","seccion1": {"fechaSeguimiento": "2014-7-16","institucion": "HOSPITAL de PEDIATRÍA Juan P. Garrahan",</v>
      </c>
      <c r="X273" t="str">
        <f t="shared" si="26"/>
        <v>"fallecimiento": "No","fechaFallecimiento": "","causaFallecimiento": "","nivelEducativo": "","actividadLaboral": "","coberturaSocial": "Sí","tratamientoAntibioticoHospitalizado": "","embarazo": "No"},</v>
      </c>
      <c r="Y273" t="str">
        <f t="shared" si="27"/>
        <v>"seccion4": {"cultivos": "3"},"seccion5": {"toleranciaGlucosa": "Realizada","toleranciaGlucosaRealizada": "Normal","vitaminaD": "","vitaminaDRealizada": "","inmunoglobulina": "Realizada",</v>
      </c>
      <c r="Z273" t="str">
        <f t="shared" si="28"/>
        <v>"inmunoglobulinaRealizada": "&lt; 500"},"seccion6": {"actividadDeportiva": ""}}]}}, { upsert: true } );</v>
      </c>
      <c r="AA273" t="str">
        <f t="shared" si="29"/>
        <v>db.pacientes.updateOne({"_id":ObjectId('61e34254ec4ec02e84f5dc24')},{ $set: { "seguimientos": [{"id": "2014","seccion1": {"fechaSeguimiento": "2014-7-16","institucion": "HOSPITAL de PEDIATRÍA Juan P. Garrahan","fallecimiento": "No","fechaFallecimiento": "","causaFallecimiento": "","nivelEducativo": "","actividadLaboral": "","coberturaSocial": "Sí","tratamientoAntibioticoHospitalizado": "","embarazo": "No"},"seccion4": {"cultivos": "3"},"seccion5": {"toleranciaGlucosa": "Realizada","toleranciaGlucosaRealizada": "Normal","vitaminaD": "","vitaminaDRealizada": "","inmunoglobulina": "Realizada","inmunoglobulinaRealizada": "&lt; 500"},"seccion6": {"actividadDeportiva": ""}}]}}, { upsert: true } );</v>
      </c>
    </row>
    <row r="274" spans="1:27" x14ac:dyDescent="0.3">
      <c r="A274" t="s">
        <v>734</v>
      </c>
      <c r="B274">
        <v>226</v>
      </c>
      <c r="C274">
        <v>2015</v>
      </c>
      <c r="D274" s="5">
        <v>42306</v>
      </c>
      <c r="E274" s="5" t="str">
        <f t="shared" si="24"/>
        <v>2015-10-29</v>
      </c>
      <c r="F274" t="s">
        <v>1962</v>
      </c>
      <c r="G274" t="s">
        <v>35</v>
      </c>
      <c r="L274" t="s">
        <v>281</v>
      </c>
      <c r="N274" t="s">
        <v>35</v>
      </c>
      <c r="O274" t="s">
        <v>49</v>
      </c>
      <c r="P274" t="s">
        <v>261</v>
      </c>
      <c r="Q274" t="s">
        <v>34</v>
      </c>
      <c r="R274" t="s">
        <v>256</v>
      </c>
      <c r="S274" t="s">
        <v>256</v>
      </c>
      <c r="T274" t="s">
        <v>261</v>
      </c>
      <c r="U274" t="s">
        <v>40</v>
      </c>
      <c r="V274" t="s">
        <v>256</v>
      </c>
      <c r="W274" t="str">
        <f t="shared" si="25"/>
        <v>db.pacientes.updateOne({"_id":ObjectId('61e34254ec4ec02e84f5dc24')},{ $set: { "seguimientos": [{"id": "2015","seccion1": {"fechaSeguimiento": "2015-10-29","institucion": "HOSPITAL de PEDIATRÍA Juan P. Garrahan",</v>
      </c>
      <c r="X274" t="str">
        <f t="shared" si="26"/>
        <v>"fallecimiento": "No","fechaFallecimiento": "","causaFallecimiento": "","nivelEducativo": "","actividadLaboral": "","coberturaSocial": "Sí","tratamientoAntibioticoHospitalizado": "","embarazo": "No"},</v>
      </c>
      <c r="Y274" t="str">
        <f t="shared" si="27"/>
        <v>"seccion4": {"cultivos": "4"},"seccion5": {"toleranciaGlucosa": "Realizada","toleranciaGlucosaRealizada": "Normal","vitaminaD": "","vitaminaDRealizada": "","inmunoglobulina": "Realizada",</v>
      </c>
      <c r="Z274" t="str">
        <f t="shared" si="28"/>
        <v>"inmunoglobulinaRealizada": "&lt; 500"},"seccion6": {"actividadDeportiva": ""}}]}}, { upsert: true } );</v>
      </c>
      <c r="AA274" t="str">
        <f t="shared" si="29"/>
        <v>db.pacientes.updateOne({"_id":ObjectId('61e34254ec4ec02e84f5dc24')},{ $set: { "seguimientos": [{"id": "2015","seccion1": {"fechaSeguimiento": "2015-10-29","institucion": "HOSPITAL de PEDIATRÍA Juan P. Garrahan","fallecimiento": "No","fechaFallecimiento": "","causaFallecimiento": "","nivelEducativo": "","actividadLaboral": "","coberturaSocial": "Sí","tratamientoAntibioticoHospitalizado": "","embarazo": "No"},"seccion4": {"cultivos": "4"},"seccion5": {"toleranciaGlucosa": "Realizada","toleranciaGlucosaRealizada": "Normal","vitaminaD": "","vitaminaDRealizada": "","inmunoglobulina": "Realizada","inmunoglobulinaRealizada": "&lt; 500"},"seccion6": {"actividadDeportiva": ""}}]}}, { upsert: true } );</v>
      </c>
    </row>
    <row r="275" spans="1:27" x14ac:dyDescent="0.3">
      <c r="A275" t="s">
        <v>735</v>
      </c>
      <c r="B275">
        <v>227</v>
      </c>
      <c r="C275">
        <v>2012</v>
      </c>
      <c r="D275" s="5">
        <v>41031</v>
      </c>
      <c r="E275" s="5" t="str">
        <f t="shared" si="24"/>
        <v>2012-5-2</v>
      </c>
      <c r="F275" t="s">
        <v>1959</v>
      </c>
      <c r="G275" t="s">
        <v>35</v>
      </c>
      <c r="J275" t="s">
        <v>75</v>
      </c>
      <c r="K275" t="s">
        <v>53</v>
      </c>
      <c r="L275" t="s">
        <v>281</v>
      </c>
      <c r="N275" t="s">
        <v>35</v>
      </c>
      <c r="P275" t="s">
        <v>118</v>
      </c>
      <c r="Q275" t="s">
        <v>256</v>
      </c>
      <c r="R275" t="s">
        <v>256</v>
      </c>
      <c r="S275" t="s">
        <v>256</v>
      </c>
      <c r="T275" t="s">
        <v>256</v>
      </c>
      <c r="U275" t="s">
        <v>256</v>
      </c>
      <c r="V275" t="s">
        <v>281</v>
      </c>
      <c r="W275" t="str">
        <f t="shared" si="25"/>
        <v>db.pacientes.updateOne({"_id":ObjectId('61e34254ec4ec02e84f5dc25')},{ $set: { "seguimientos": [{"id": "2012","seccion1": {"fechaSeguimiento": "2012-5-2","institucion": "Hospital Dr. Antonio A. Cetrángolo",</v>
      </c>
      <c r="X275" t="str">
        <f t="shared" si="26"/>
        <v>"fallecimiento": "No","fechaFallecimiento": "","causaFallecimiento": "","nivelEducativo": "Terciario completo","actividadLaboral": "Trabaja, parcial","coberturaSocial": "Sí","tratamientoAntibioticoHospitalizado": "","embarazo": "No"},</v>
      </c>
      <c r="Y275" t="str">
        <f t="shared" si="27"/>
        <v>"seccion4": {"cultivos": ""},"seccion5": {"toleranciaGlucosa": "No realizada","toleranciaGlucosaRealizada": "","vitaminaD": "","vitaminaDRealizada": "","inmunoglobulina": "",</v>
      </c>
      <c r="Z275" t="str">
        <f t="shared" si="28"/>
        <v>"inmunoglobulinaRealizada": ""},"seccion6": {"actividadDeportiva": "Sí"}}]}}, { upsert: true } );</v>
      </c>
      <c r="AA275" t="str">
        <f t="shared" si="29"/>
        <v>db.pacientes.updateOne({"_id":ObjectId('61e34254ec4ec02e84f5dc25')},{ $set: { "seguimientos": [{"id": "2012","seccion1": {"fechaSeguimiento": "2012-5-2","institucion": "Hospital Dr. Antonio A. Cetrángolo","fallecimiento": "No","fechaFallecimiento": "","causaFallecimiento": "","nivelEducativo": "Terciario completo","actividadLaboral": "Trabaja, parcial","coberturaSocial": "Sí","tratamientoAntibioticoHospitalizado": "","embarazo": "No"},"seccion4": {"cultivos": ""},"seccion5": {"toleranciaGlucosa": "No realizada","toleranciaGlucosaRealizada": "","vitaminaD": "","vitaminaDRealizada": "","inmunoglobulina": "","inmunoglobulinaRealizada": ""},"seccion6": {"actividadDeportiva": "Sí"}}]}}, { upsert: true } );</v>
      </c>
    </row>
    <row r="276" spans="1:27" x14ac:dyDescent="0.3">
      <c r="A276" t="s">
        <v>735</v>
      </c>
      <c r="B276">
        <v>227</v>
      </c>
      <c r="C276">
        <v>2013</v>
      </c>
      <c r="D276" s="5">
        <v>41396</v>
      </c>
      <c r="E276" s="5" t="str">
        <f t="shared" si="24"/>
        <v>2013-5-2</v>
      </c>
      <c r="F276" t="s">
        <v>1959</v>
      </c>
      <c r="G276" t="s">
        <v>35</v>
      </c>
      <c r="J276" t="s">
        <v>75</v>
      </c>
      <c r="K276" t="s">
        <v>53</v>
      </c>
      <c r="L276" t="s">
        <v>281</v>
      </c>
      <c r="N276" t="s">
        <v>71</v>
      </c>
      <c r="P276" t="s">
        <v>261</v>
      </c>
      <c r="Q276" t="s">
        <v>34</v>
      </c>
      <c r="R276" t="s">
        <v>256</v>
      </c>
      <c r="S276" t="s">
        <v>256</v>
      </c>
      <c r="T276" t="s">
        <v>256</v>
      </c>
      <c r="U276" t="s">
        <v>256</v>
      </c>
      <c r="V276" t="s">
        <v>256</v>
      </c>
      <c r="W276" t="str">
        <f t="shared" si="25"/>
        <v>db.pacientes.updateOne({"_id":ObjectId('61e34254ec4ec02e84f5dc25')},{ $set: { "seguimientos": [{"id": "2013","seccion1": {"fechaSeguimiento": "2013-5-2","institucion": "Hospital Dr. Antonio A. Cetrángolo",</v>
      </c>
      <c r="X276" t="str">
        <f t="shared" si="26"/>
        <v>"fallecimiento": "No","fechaFallecimiento": "","causaFallecimiento": "","nivelEducativo": "Terciario completo","actividadLaboral": "Trabaja, parcial","coberturaSocial": "Sí","tratamientoAntibioticoHospitalizado": "","embarazo": "Si"},</v>
      </c>
      <c r="Y276" t="str">
        <f t="shared" si="27"/>
        <v>"seccion4": {"cultivos": ""},"seccion5": {"toleranciaGlucosa": "Realizada","toleranciaGlucosaRealizada": "Normal","vitaminaD": "","vitaminaDRealizada": "","inmunoglobulina": "",</v>
      </c>
      <c r="Z276" t="str">
        <f t="shared" si="28"/>
        <v>"inmunoglobulinaRealizada": ""},"seccion6": {"actividadDeportiva": ""}}]}}, { upsert: true } );</v>
      </c>
      <c r="AA276" t="str">
        <f t="shared" si="29"/>
        <v>db.pacientes.updateOne({"_id":ObjectId('61e34254ec4ec02e84f5dc25')},{ $set: { "seguimientos": [{"id": "2013","seccion1": {"fechaSeguimiento": "2013-5-2","institucion": "Hospital Dr. Antonio A. Cetrángolo","fallecimiento": "No","fechaFallecimiento": "","causaFallecimiento": "","nivelEducativo": "Terciario completo","actividadLaboral": "Trabaja, parcial","coberturaSocial": "Sí","tratamientoAntibioticoHospitalizado": "","embarazo": "Si"},"seccion4": {"cultivos": ""},"seccion5": {"toleranciaGlucosa": "Realizada","toleranciaGlucosaRealizada": "Normal","vitaminaD": "","vitaminaDRealizada": "","inmunoglobulina": "","inmunoglobulinaRealizada": ""},"seccion6": {"actividadDeportiva": ""}}]}}, { upsert: true } );</v>
      </c>
    </row>
    <row r="277" spans="1:27" x14ac:dyDescent="0.3">
      <c r="A277" t="s">
        <v>735</v>
      </c>
      <c r="B277">
        <v>227</v>
      </c>
      <c r="C277">
        <v>2014</v>
      </c>
      <c r="D277" s="5">
        <v>41963</v>
      </c>
      <c r="E277" s="5" t="str">
        <f t="shared" si="24"/>
        <v>2014-11-20</v>
      </c>
      <c r="F277" t="s">
        <v>1959</v>
      </c>
      <c r="G277" t="s">
        <v>35</v>
      </c>
      <c r="L277" t="s">
        <v>281</v>
      </c>
      <c r="P277" t="s">
        <v>261</v>
      </c>
      <c r="Q277" t="s">
        <v>34</v>
      </c>
      <c r="R277" t="s">
        <v>118</v>
      </c>
      <c r="S277" t="s">
        <v>256</v>
      </c>
      <c r="T277" t="s">
        <v>261</v>
      </c>
      <c r="U277" t="s">
        <v>89</v>
      </c>
      <c r="V277" t="s">
        <v>281</v>
      </c>
      <c r="W277" t="str">
        <f t="shared" si="25"/>
        <v>db.pacientes.updateOne({"_id":ObjectId('61e34254ec4ec02e84f5dc25')},{ $set: { "seguimientos": [{"id": "2014","seccion1": {"fechaSeguimiento": "2014-11-20","institucion": "Hospital Dr. Antonio A. Cetrángolo",</v>
      </c>
      <c r="X277" t="str">
        <f t="shared" si="26"/>
        <v>"fallecimiento": "No","fechaFallecimiento": "","causaFallecimiento": "","nivelEducativo": "","actividadLaboral": "","coberturaSocial": "Sí","tratamientoAntibioticoHospitalizado": "","embarazo": ""},</v>
      </c>
      <c r="Y277" t="str">
        <f t="shared" si="27"/>
        <v>"seccion4": {"cultivos": ""},"seccion5": {"toleranciaGlucosa": "Realizada","toleranciaGlucosaRealizada": "Normal","vitaminaD": "No realizada","vitaminaDRealizada": "","inmunoglobulina": "Realizada",</v>
      </c>
      <c r="Z277" t="str">
        <f t="shared" si="28"/>
        <v>"inmunoglobulinaRealizada": "&gt; 1.000"},"seccion6": {"actividadDeportiva": "Sí"}}]}}, { upsert: true } );</v>
      </c>
      <c r="AA277" t="str">
        <f t="shared" si="29"/>
        <v>db.pacientes.updateOne({"_id":ObjectId('61e34254ec4ec02e84f5dc25')},{ $set: { "seguimientos": [{"id": "2014","seccion1": {"fechaSeguimiento": "2014-11-20","institucion": "Hospital Dr. Antonio A. Cetrángolo","fallecimiento": "No","fechaFallecimiento": "","causaFallecimiento": "","nivelEducativo": "","actividadLaboral": "","coberturaSocial": "Sí","tratamientoAntibioticoHospitalizado": "","embarazo": ""},"seccion4": {"cultivos": ""},"seccion5": {"toleranciaGlucosa": "Realizada","toleranciaGlucosaRealizada": "Normal","vitaminaD": "No realizada","vitaminaDRealizada": "","inmunoglobulina": "Realizada","inmunoglobulinaRealizada": "&gt; 1.000"},"seccion6": {"actividadDeportiva": "Sí"}}]}}, { upsert: true } );</v>
      </c>
    </row>
    <row r="278" spans="1:27" x14ac:dyDescent="0.3">
      <c r="A278" t="s">
        <v>736</v>
      </c>
      <c r="B278">
        <v>228</v>
      </c>
      <c r="C278">
        <v>2012</v>
      </c>
      <c r="D278" s="5">
        <v>41016</v>
      </c>
      <c r="E278" s="5" t="str">
        <f t="shared" si="24"/>
        <v>2012-4-17</v>
      </c>
      <c r="F278" t="s">
        <v>1959</v>
      </c>
      <c r="G278" t="s">
        <v>35</v>
      </c>
      <c r="J278" t="s">
        <v>38</v>
      </c>
      <c r="L278" t="s">
        <v>281</v>
      </c>
      <c r="N278" t="s">
        <v>35</v>
      </c>
      <c r="P278" t="s">
        <v>118</v>
      </c>
      <c r="Q278" t="s">
        <v>256</v>
      </c>
      <c r="R278" t="s">
        <v>256</v>
      </c>
      <c r="S278" t="s">
        <v>256</v>
      </c>
      <c r="T278" t="s">
        <v>256</v>
      </c>
      <c r="U278" t="s">
        <v>256</v>
      </c>
      <c r="V278" t="s">
        <v>281</v>
      </c>
      <c r="W278" t="str">
        <f t="shared" si="25"/>
        <v>db.pacientes.updateOne({"_id":ObjectId('61e34254ec4ec02e84f5dc26')},{ $set: { "seguimientos": [{"id": "2012","seccion1": {"fechaSeguimiento": "2012-4-17","institucion": "Hospital Dr. Antonio A. Cetrángolo",</v>
      </c>
      <c r="X278" t="str">
        <f t="shared" si="26"/>
        <v>"fallecimiento": "No","fechaFallecimiento": "","causaFallecimiento": "","nivelEducativo": "Primaria incompleta","actividadLaboral": "","coberturaSocial": "Sí","tratamientoAntibioticoHospitalizado": "","embarazo": "No"},</v>
      </c>
      <c r="Y278" t="str">
        <f t="shared" si="27"/>
        <v>"seccion4": {"cultivos": ""},"seccion5": {"toleranciaGlucosa": "No realizada","toleranciaGlucosaRealizada": "","vitaminaD": "","vitaminaDRealizada": "","inmunoglobulina": "",</v>
      </c>
      <c r="Z278" t="str">
        <f t="shared" si="28"/>
        <v>"inmunoglobulinaRealizada": ""},"seccion6": {"actividadDeportiva": "Sí"}}]}}, { upsert: true } );</v>
      </c>
      <c r="AA278" t="str">
        <f t="shared" si="29"/>
        <v>db.pacientes.updateOne({"_id":ObjectId('61e34254ec4ec02e84f5dc26')},{ $set: { "seguimientos": [{"id": "2012","seccion1": {"fechaSeguimiento": "2012-4-17","institucion": "Hospital Dr. Antonio A. Cetrángolo","fallecimiento": "No","fechaFallecimiento": "","causaFallecimiento": "","nivelEducativo": "Primaria incompleta","actividadLaboral": "","coberturaSocial": "Sí","tratamientoAntibioticoHospitalizado": "","embarazo": "No"},"seccion4": {"cultivos": ""},"seccion5": {"toleranciaGlucosa": "No realizada","toleranciaGlucosaRealizada": "","vitaminaD": "","vitaminaDRealizada": "","inmunoglobulina": "","inmunoglobulinaRealizada": ""},"seccion6": {"actividadDeportiva": "Sí"}}]}}, { upsert: true } );</v>
      </c>
    </row>
    <row r="279" spans="1:27" x14ac:dyDescent="0.3">
      <c r="A279" t="s">
        <v>736</v>
      </c>
      <c r="B279">
        <v>228</v>
      </c>
      <c r="C279">
        <v>2013</v>
      </c>
      <c r="D279" s="5">
        <v>41414</v>
      </c>
      <c r="E279" s="5" t="str">
        <f t="shared" si="24"/>
        <v>2013-5-20</v>
      </c>
      <c r="F279" t="s">
        <v>1959</v>
      </c>
      <c r="G279" t="s">
        <v>35</v>
      </c>
      <c r="J279" t="s">
        <v>38</v>
      </c>
      <c r="L279" t="s">
        <v>281</v>
      </c>
      <c r="N279" t="s">
        <v>35</v>
      </c>
      <c r="P279" t="s">
        <v>118</v>
      </c>
      <c r="Q279" t="s">
        <v>256</v>
      </c>
      <c r="R279" t="s">
        <v>256</v>
      </c>
      <c r="S279" t="s">
        <v>256</v>
      </c>
      <c r="T279" t="s">
        <v>256</v>
      </c>
      <c r="U279" t="s">
        <v>256</v>
      </c>
      <c r="V279" t="s">
        <v>281</v>
      </c>
      <c r="W279" t="str">
        <f t="shared" si="25"/>
        <v>db.pacientes.updateOne({"_id":ObjectId('61e34254ec4ec02e84f5dc26')},{ $set: { "seguimientos": [{"id": "2013","seccion1": {"fechaSeguimiento": "2013-5-20","institucion": "Hospital Dr. Antonio A. Cetrángolo",</v>
      </c>
      <c r="X279" t="str">
        <f t="shared" si="26"/>
        <v>"fallecimiento": "No","fechaFallecimiento": "","causaFallecimiento": "","nivelEducativo": "Primaria incompleta","actividadLaboral": "","coberturaSocial": "Sí","tratamientoAntibioticoHospitalizado": "","embarazo": "No"},</v>
      </c>
      <c r="Y279" t="str">
        <f t="shared" si="27"/>
        <v>"seccion4": {"cultivos": ""},"seccion5": {"toleranciaGlucosa": "No realizada","toleranciaGlucosaRealizada": "","vitaminaD": "","vitaminaDRealizada": "","inmunoglobulina": "",</v>
      </c>
      <c r="Z279" t="str">
        <f t="shared" si="28"/>
        <v>"inmunoglobulinaRealizada": ""},"seccion6": {"actividadDeportiva": "Sí"}}]}}, { upsert: true } );</v>
      </c>
      <c r="AA279" t="str">
        <f t="shared" si="29"/>
        <v>db.pacientes.updateOne({"_id":ObjectId('61e34254ec4ec02e84f5dc26')},{ $set: { "seguimientos": [{"id": "2013","seccion1": {"fechaSeguimiento": "2013-5-20","institucion": "Hospital Dr. Antonio A. Cetrángolo","fallecimiento": "No","fechaFallecimiento": "","causaFallecimiento": "","nivelEducativo": "Primaria incompleta","actividadLaboral": "","coberturaSocial": "Sí","tratamientoAntibioticoHospitalizado": "","embarazo": "No"},"seccion4": {"cultivos": ""},"seccion5": {"toleranciaGlucosa": "No realizada","toleranciaGlucosaRealizada": "","vitaminaD": "","vitaminaDRealizada": "","inmunoglobulina": "","inmunoglobulinaRealizada": ""},"seccion6": {"actividadDeportiva": "Sí"}}]}}, { upsert: true } );</v>
      </c>
    </row>
    <row r="280" spans="1:27" x14ac:dyDescent="0.3">
      <c r="A280" t="s">
        <v>736</v>
      </c>
      <c r="B280">
        <v>228</v>
      </c>
      <c r="C280">
        <v>2014</v>
      </c>
      <c r="D280" s="5">
        <v>41893</v>
      </c>
      <c r="E280" s="5" t="str">
        <f t="shared" si="24"/>
        <v>2014-9-11</v>
      </c>
      <c r="F280" t="s">
        <v>1959</v>
      </c>
      <c r="G280" t="s">
        <v>35</v>
      </c>
      <c r="L280" t="s">
        <v>281</v>
      </c>
      <c r="O280" t="s">
        <v>45</v>
      </c>
      <c r="P280" t="s">
        <v>118</v>
      </c>
      <c r="Q280" t="s">
        <v>256</v>
      </c>
      <c r="R280" t="s">
        <v>256</v>
      </c>
      <c r="S280" t="s">
        <v>256</v>
      </c>
      <c r="T280" t="s">
        <v>118</v>
      </c>
      <c r="U280" t="s">
        <v>256</v>
      </c>
      <c r="V280" t="s">
        <v>281</v>
      </c>
      <c r="W280" t="str">
        <f t="shared" si="25"/>
        <v>db.pacientes.updateOne({"_id":ObjectId('61e34254ec4ec02e84f5dc26')},{ $set: { "seguimientos": [{"id": "2014","seccion1": {"fechaSeguimiento": "2014-9-11","institucion": "Hospital Dr. Antonio A. Cetrángolo",</v>
      </c>
      <c r="X280" t="str">
        <f t="shared" si="26"/>
        <v>"fallecimiento": "No","fechaFallecimiento": "","causaFallecimiento": "","nivelEducativo": "","actividadLaboral": "","coberturaSocial": "Sí","tratamientoAntibioticoHospitalizado": "","embarazo": ""},</v>
      </c>
      <c r="Y280" t="str">
        <f t="shared" si="27"/>
        <v>"seccion4": {"cultivos": "1"},"seccion5": {"toleranciaGlucosa": "No realizada","toleranciaGlucosaRealizada": "","vitaminaD": "","vitaminaDRealizada": "","inmunoglobulina": "No realizada",</v>
      </c>
      <c r="Z280" t="str">
        <f t="shared" si="28"/>
        <v>"inmunoglobulinaRealizada": ""},"seccion6": {"actividadDeportiva": "Sí"}}]}}, { upsert: true } );</v>
      </c>
      <c r="AA280" t="str">
        <f t="shared" si="29"/>
        <v>db.pacientes.updateOne({"_id":ObjectId('61e34254ec4ec02e84f5dc26')},{ $set: { "seguimientos": [{"id": "2014","seccion1": {"fechaSeguimiento": "2014-9-11","institucion": "Hospital Dr. Antonio A. Cetrángolo","fallecimiento": "No","fechaFallecimiento": "","causaFallecimiento": "","nivelEducativo": "","actividadLaboral": "","coberturaSocial": "Sí","tratamientoAntibioticoHospitalizado": "","embarazo": ""},"seccion4": {"cultivos": "1"},"seccion5": {"toleranciaGlucosa": "No realizada","toleranciaGlucosaRealizada": "","vitaminaD": "","vitaminaDRealizada": "","inmunoglobulina": "No realizada","inmunoglobulinaRealizada": ""},"seccion6": {"actividadDeportiva": "Sí"}}]}}, { upsert: true } );</v>
      </c>
    </row>
    <row r="281" spans="1:27" x14ac:dyDescent="0.3">
      <c r="A281" t="s">
        <v>737</v>
      </c>
      <c r="B281">
        <v>229</v>
      </c>
      <c r="C281">
        <v>2012</v>
      </c>
      <c r="D281" s="5">
        <v>41015</v>
      </c>
      <c r="E281" s="5" t="str">
        <f t="shared" si="24"/>
        <v>2012-4-16</v>
      </c>
      <c r="F281" t="s">
        <v>1959</v>
      </c>
      <c r="G281" t="s">
        <v>35</v>
      </c>
      <c r="J281" t="s">
        <v>38</v>
      </c>
      <c r="L281" t="s">
        <v>281</v>
      </c>
      <c r="N281" t="s">
        <v>35</v>
      </c>
      <c r="P281" t="s">
        <v>118</v>
      </c>
      <c r="Q281" t="s">
        <v>256</v>
      </c>
      <c r="R281" t="s">
        <v>256</v>
      </c>
      <c r="S281" t="s">
        <v>256</v>
      </c>
      <c r="T281" t="s">
        <v>256</v>
      </c>
      <c r="U281" t="s">
        <v>256</v>
      </c>
      <c r="V281" t="s">
        <v>281</v>
      </c>
      <c r="W281" t="str">
        <f t="shared" si="25"/>
        <v>db.pacientes.updateOne({"_id":ObjectId('61e34254ec4ec02e84f5dc27')},{ $set: { "seguimientos": [{"id": "2012","seccion1": {"fechaSeguimiento": "2012-4-16","institucion": "Hospital Dr. Antonio A. Cetrángolo",</v>
      </c>
      <c r="X281" t="str">
        <f t="shared" si="26"/>
        <v>"fallecimiento": "No","fechaFallecimiento": "","causaFallecimiento": "","nivelEducativo": "Primaria incompleta","actividadLaboral": "","coberturaSocial": "Sí","tratamientoAntibioticoHospitalizado": "","embarazo": "No"},</v>
      </c>
      <c r="Y281" t="str">
        <f t="shared" si="27"/>
        <v>"seccion4": {"cultivos": ""},"seccion5": {"toleranciaGlucosa": "No realizada","toleranciaGlucosaRealizada": "","vitaminaD": "","vitaminaDRealizada": "","inmunoglobulina": "",</v>
      </c>
      <c r="Z281" t="str">
        <f t="shared" si="28"/>
        <v>"inmunoglobulinaRealizada": ""},"seccion6": {"actividadDeportiva": "Sí"}}]}}, { upsert: true } );</v>
      </c>
      <c r="AA281" t="str">
        <f t="shared" si="29"/>
        <v>db.pacientes.updateOne({"_id":ObjectId('61e34254ec4ec02e84f5dc27')},{ $set: { "seguimientos": [{"id": "2012","seccion1": {"fechaSeguimiento": "2012-4-16","institucion": "Hospital Dr. Antonio A. Cetrángolo","fallecimiento": "No","fechaFallecimiento": "","causaFallecimiento": "","nivelEducativo": "Primaria incompleta","actividadLaboral": "","coberturaSocial": "Sí","tratamientoAntibioticoHospitalizado": "","embarazo": "No"},"seccion4": {"cultivos": ""},"seccion5": {"toleranciaGlucosa": "No realizada","toleranciaGlucosaRealizada": "","vitaminaD": "","vitaminaDRealizada": "","inmunoglobulina": "","inmunoglobulinaRealizada": ""},"seccion6": {"actividadDeportiva": "Sí"}}]}}, { upsert: true } );</v>
      </c>
    </row>
    <row r="282" spans="1:27" x14ac:dyDescent="0.3">
      <c r="A282" t="s">
        <v>737</v>
      </c>
      <c r="B282">
        <v>229</v>
      </c>
      <c r="C282">
        <v>2013</v>
      </c>
      <c r="D282" s="5">
        <v>41414</v>
      </c>
      <c r="E282" s="5" t="str">
        <f t="shared" si="24"/>
        <v>2013-5-20</v>
      </c>
      <c r="F282" t="s">
        <v>1959</v>
      </c>
      <c r="G282" t="s">
        <v>35</v>
      </c>
      <c r="J282" t="s">
        <v>38</v>
      </c>
      <c r="L282" t="s">
        <v>281</v>
      </c>
      <c r="N282" t="s">
        <v>35</v>
      </c>
      <c r="P282" t="s">
        <v>118</v>
      </c>
      <c r="Q282" t="s">
        <v>256</v>
      </c>
      <c r="R282" t="s">
        <v>256</v>
      </c>
      <c r="S282" t="s">
        <v>256</v>
      </c>
      <c r="T282" t="s">
        <v>256</v>
      </c>
      <c r="U282" t="s">
        <v>256</v>
      </c>
      <c r="V282" t="s">
        <v>281</v>
      </c>
      <c r="W282" t="str">
        <f t="shared" si="25"/>
        <v>db.pacientes.updateOne({"_id":ObjectId('61e34254ec4ec02e84f5dc27')},{ $set: { "seguimientos": [{"id": "2013","seccion1": {"fechaSeguimiento": "2013-5-20","institucion": "Hospital Dr. Antonio A. Cetrángolo",</v>
      </c>
      <c r="X282" t="str">
        <f t="shared" si="26"/>
        <v>"fallecimiento": "No","fechaFallecimiento": "","causaFallecimiento": "","nivelEducativo": "Primaria incompleta","actividadLaboral": "","coberturaSocial": "Sí","tratamientoAntibioticoHospitalizado": "","embarazo": "No"},</v>
      </c>
      <c r="Y282" t="str">
        <f t="shared" si="27"/>
        <v>"seccion4": {"cultivos": ""},"seccion5": {"toleranciaGlucosa": "No realizada","toleranciaGlucosaRealizada": "","vitaminaD": "","vitaminaDRealizada": "","inmunoglobulina": "",</v>
      </c>
      <c r="Z282" t="str">
        <f t="shared" si="28"/>
        <v>"inmunoglobulinaRealizada": ""},"seccion6": {"actividadDeportiva": "Sí"}}]}}, { upsert: true } );</v>
      </c>
      <c r="AA282" t="str">
        <f t="shared" si="29"/>
        <v>db.pacientes.updateOne({"_id":ObjectId('61e34254ec4ec02e84f5dc27')},{ $set: { "seguimientos": [{"id": "2013","seccion1": {"fechaSeguimiento": "2013-5-20","institucion": "Hospital Dr. Antonio A. Cetrángolo","fallecimiento": "No","fechaFallecimiento": "","causaFallecimiento": "","nivelEducativo": "Primaria incompleta","actividadLaboral": "","coberturaSocial": "Sí","tratamientoAntibioticoHospitalizado": "","embarazo": "No"},"seccion4": {"cultivos": ""},"seccion5": {"toleranciaGlucosa": "No realizada","toleranciaGlucosaRealizada": "","vitaminaD": "","vitaminaDRealizada": "","inmunoglobulina": "","inmunoglobulinaRealizada": ""},"seccion6": {"actividadDeportiva": "Sí"}}]}}, { upsert: true } );</v>
      </c>
    </row>
    <row r="283" spans="1:27" x14ac:dyDescent="0.3">
      <c r="A283" t="s">
        <v>737</v>
      </c>
      <c r="B283">
        <v>229</v>
      </c>
      <c r="C283">
        <v>2014</v>
      </c>
      <c r="D283" s="5">
        <v>41893</v>
      </c>
      <c r="E283" s="5" t="str">
        <f t="shared" si="24"/>
        <v>2014-9-11</v>
      </c>
      <c r="F283" t="s">
        <v>1959</v>
      </c>
      <c r="G283" t="s">
        <v>35</v>
      </c>
      <c r="L283" t="s">
        <v>281</v>
      </c>
      <c r="P283" t="s">
        <v>118</v>
      </c>
      <c r="Q283" t="s">
        <v>256</v>
      </c>
      <c r="R283" t="s">
        <v>118</v>
      </c>
      <c r="S283" t="s">
        <v>256</v>
      </c>
      <c r="T283" t="s">
        <v>118</v>
      </c>
      <c r="U283" t="s">
        <v>256</v>
      </c>
      <c r="V283" t="s">
        <v>281</v>
      </c>
      <c r="W283" t="str">
        <f t="shared" si="25"/>
        <v>db.pacientes.updateOne({"_id":ObjectId('61e34254ec4ec02e84f5dc27')},{ $set: { "seguimientos": [{"id": "2014","seccion1": {"fechaSeguimiento": "2014-9-11","institucion": "Hospital Dr. Antonio A. Cetrángolo",</v>
      </c>
      <c r="X283" t="str">
        <f t="shared" si="26"/>
        <v>"fallecimiento": "No","fechaFallecimiento": "","causaFallecimiento": "","nivelEducativo": "","actividadLaboral": "","coberturaSocial": "Sí","tratamientoAntibioticoHospitalizado": "","embarazo": ""},</v>
      </c>
      <c r="Y283" t="str">
        <f t="shared" si="27"/>
        <v>"seccion4": {"cultivos": ""},"seccion5": {"toleranciaGlucosa": "No realizada","toleranciaGlucosaRealizada": "","vitaminaD": "No realizada","vitaminaDRealizada": "","inmunoglobulina": "No realizada",</v>
      </c>
      <c r="Z283" t="str">
        <f t="shared" si="28"/>
        <v>"inmunoglobulinaRealizada": ""},"seccion6": {"actividadDeportiva": "Sí"}}]}}, { upsert: true } );</v>
      </c>
      <c r="AA283" t="str">
        <f t="shared" si="29"/>
        <v>db.pacientes.updateOne({"_id":ObjectId('61e34254ec4ec02e84f5dc27')},{ $set: { "seguimientos": [{"id": "2014","seccion1": {"fechaSeguimiento": "2014-9-11","institucion": "Hospital Dr. Antonio A. Cetrángolo","fallecimiento": "No","fechaFallecimiento": "","causaFallecimiento": "","nivelEducativo": "","actividadLaboral": "","coberturaSocial": "Sí","tratamientoAntibioticoHospitalizado": "","embarazo": ""},"seccion4": {"cultivos": ""},"seccion5": {"toleranciaGlucosa": "No realizada","toleranciaGlucosaRealizada": "","vitaminaD": "No realizada","vitaminaDRealizada": "","inmunoglobulina": "No realizada","inmunoglobulinaRealizada": ""},"seccion6": {"actividadDeportiva": "Sí"}}]}}, { upsert: true } );</v>
      </c>
    </row>
    <row r="284" spans="1:27" x14ac:dyDescent="0.3">
      <c r="A284" t="s">
        <v>739</v>
      </c>
      <c r="B284">
        <v>231</v>
      </c>
      <c r="C284">
        <v>2011</v>
      </c>
      <c r="D284" s="5">
        <v>40730</v>
      </c>
      <c r="E284" s="5" t="str">
        <f t="shared" si="24"/>
        <v>2011-7-6</v>
      </c>
      <c r="F284" t="s">
        <v>1962</v>
      </c>
      <c r="G284" t="s">
        <v>35</v>
      </c>
      <c r="J284" t="s">
        <v>69</v>
      </c>
      <c r="K284" t="s">
        <v>70</v>
      </c>
      <c r="L284" t="s">
        <v>281</v>
      </c>
      <c r="N284" t="s">
        <v>35</v>
      </c>
      <c r="P284" t="s">
        <v>261</v>
      </c>
      <c r="Q284" t="s">
        <v>34</v>
      </c>
      <c r="R284" t="s">
        <v>256</v>
      </c>
      <c r="S284" t="s">
        <v>256</v>
      </c>
      <c r="T284" t="s">
        <v>261</v>
      </c>
      <c r="U284" t="s">
        <v>40</v>
      </c>
      <c r="V284" t="s">
        <v>256</v>
      </c>
      <c r="W284" t="str">
        <f t="shared" si="25"/>
        <v>db.pacientes.updateOne({"_id":ObjectId('61e34254ec4ec02e84f5dc29')},{ $set: { "seguimientos": [{"id": "2011","seccion1": {"fechaSeguimiento": "2011-7-6","institucion": "HOSPITAL de PEDIATRÍA Juan P. Garrahan",</v>
      </c>
      <c r="X284" t="str">
        <f t="shared" si="26"/>
        <v>"fallecimiento": "No","fechaFallecimiento": "","causaFallecimiento": "","nivelEducativo": "Universitario Incompleto","actividadLaboral": "No trabaja","coberturaSocial": "Sí","tratamientoAntibioticoHospitalizado": "","embarazo": "No"},</v>
      </c>
      <c r="Y284" t="str">
        <f t="shared" si="27"/>
        <v>"seccion4": {"cultivos": ""},"seccion5": {"toleranciaGlucosa": "Realizada","toleranciaGlucosaRealizada": "Normal","vitaminaD": "","vitaminaDRealizada": "","inmunoglobulina": "Realizada",</v>
      </c>
      <c r="Z284" t="str">
        <f t="shared" si="28"/>
        <v>"inmunoglobulinaRealizada": "&lt; 500"},"seccion6": {"actividadDeportiva": ""}}]}}, { upsert: true } );</v>
      </c>
      <c r="AA284" t="str">
        <f t="shared" si="29"/>
        <v>db.pacientes.updateOne({"_id":ObjectId('61e34254ec4ec02e84f5dc29')},{ $set: { "seguimientos": [{"id": "2011","seccion1": {"fechaSeguimiento": "2011-7-6","institucion": "HOSPITAL de PEDIATRÍA Juan P. Garrahan","fallecimiento": "No","fechaFallecimiento": "","causaFallecimiento": "","nivelEducativo": "Universitario Incompleto","actividadLaboral": "No trabaja","coberturaSocial": "Sí","tratamientoAntibioticoHospitalizado": "","embarazo": "No"},"seccion4": {"cultivos": ""},"seccion5": {"toleranciaGlucosa": "Realizada","toleranciaGlucosaRealizada": "Normal","vitaminaD": "","vitaminaDRealizada": "","inmunoglobulina": "Realizada","inmunoglobulinaRealizada": "&lt; 500"},"seccion6": {"actividadDeportiva": ""}}]}}, { upsert: true } );</v>
      </c>
    </row>
    <row r="285" spans="1:27" x14ac:dyDescent="0.3">
      <c r="A285" t="s">
        <v>740</v>
      </c>
      <c r="B285">
        <v>232</v>
      </c>
      <c r="C285">
        <v>2012</v>
      </c>
      <c r="D285" s="5">
        <v>41271</v>
      </c>
      <c r="E285" s="5" t="str">
        <f t="shared" si="24"/>
        <v>2012-12-28</v>
      </c>
      <c r="F285" t="s">
        <v>1962</v>
      </c>
      <c r="G285" t="s">
        <v>35</v>
      </c>
      <c r="J285" t="s">
        <v>63</v>
      </c>
      <c r="K285" t="s">
        <v>70</v>
      </c>
      <c r="L285" t="s">
        <v>35</v>
      </c>
      <c r="N285" t="s">
        <v>35</v>
      </c>
      <c r="P285" t="s">
        <v>261</v>
      </c>
      <c r="Q285" t="s">
        <v>34</v>
      </c>
      <c r="R285" t="s">
        <v>256</v>
      </c>
      <c r="S285" t="s">
        <v>256</v>
      </c>
      <c r="T285" t="s">
        <v>261</v>
      </c>
      <c r="U285" t="s">
        <v>40</v>
      </c>
      <c r="V285" t="s">
        <v>256</v>
      </c>
      <c r="W285" t="str">
        <f t="shared" si="25"/>
        <v>db.pacientes.updateOne({"_id":ObjectId('61e34254ec4ec02e84f5dc2a')},{ $set: { "seguimientos": [{"id": "2012","seccion1": {"fechaSeguimiento": "2012-12-28","institucion": "HOSPITAL de PEDIATRÍA Juan P. Garrahan",</v>
      </c>
      <c r="X285" t="str">
        <f t="shared" si="26"/>
        <v>"fallecimiento": "No","fechaFallecimiento": "","causaFallecimiento": "","nivelEducativo": "Secundaria completa","actividadLaboral": "No trabaja","coberturaSocial": "No","tratamientoAntibioticoHospitalizado": "","embarazo": "No"},</v>
      </c>
      <c r="Y285" t="str">
        <f t="shared" si="27"/>
        <v>"seccion4": {"cultivos": ""},"seccion5": {"toleranciaGlucosa": "Realizada","toleranciaGlucosaRealizada": "Normal","vitaminaD": "","vitaminaDRealizada": "","inmunoglobulina": "Realizada",</v>
      </c>
      <c r="Z285" t="str">
        <f t="shared" si="28"/>
        <v>"inmunoglobulinaRealizada": "&lt; 500"},"seccion6": {"actividadDeportiva": ""}}]}}, { upsert: true } );</v>
      </c>
      <c r="AA285" t="str">
        <f t="shared" si="29"/>
        <v>db.pacientes.updateOne({"_id":ObjectId('61e34254ec4ec02e84f5dc2a')},{ $set: { "seguimientos": [{"id": "2012","seccion1": {"fechaSeguimiento": "2012-12-28","institucion": "HOSPITAL de PEDIATRÍA Juan P. Garrahan","fallecimiento": "No","fechaFallecimiento": "","causaFallecimiento": "","nivelEducativo": "Secundaria completa","actividadLaboral": "No trabaja","coberturaSocial": "No","tratamientoAntibioticoHospitalizado": "","embarazo": "No"},"seccion4": {"cultivos": ""},"seccion5": {"toleranciaGlucosa": "Realizada","toleranciaGlucosaRealizada": "Normal","vitaminaD": "","vitaminaDRealizada": "","inmunoglobulina": "Realizada","inmunoglobulinaRealizada": "&lt; 500"},"seccion6": {"actividadDeportiva": ""}}]}}, { upsert: true } );</v>
      </c>
    </row>
    <row r="286" spans="1:27" x14ac:dyDescent="0.3">
      <c r="A286" t="s">
        <v>741</v>
      </c>
      <c r="B286">
        <v>233</v>
      </c>
      <c r="C286">
        <v>2012</v>
      </c>
      <c r="D286" s="5">
        <v>41022</v>
      </c>
      <c r="E286" s="5" t="str">
        <f t="shared" si="24"/>
        <v>2012-4-23</v>
      </c>
      <c r="F286" t="s">
        <v>1959</v>
      </c>
      <c r="G286" t="s">
        <v>35</v>
      </c>
      <c r="J286" t="s">
        <v>52</v>
      </c>
      <c r="K286" t="s">
        <v>76</v>
      </c>
      <c r="L286" t="s">
        <v>281</v>
      </c>
      <c r="N286" t="s">
        <v>35</v>
      </c>
      <c r="P286" t="s">
        <v>118</v>
      </c>
      <c r="Q286" t="s">
        <v>256</v>
      </c>
      <c r="R286" t="s">
        <v>256</v>
      </c>
      <c r="S286" t="s">
        <v>256</v>
      </c>
      <c r="T286" t="s">
        <v>256</v>
      </c>
      <c r="U286" t="s">
        <v>256</v>
      </c>
      <c r="V286" t="s">
        <v>256</v>
      </c>
      <c r="W286" t="str">
        <f t="shared" si="25"/>
        <v>db.pacientes.updateOne({"_id":ObjectId('61e34254ec4ec02e84f5dc2b')},{ $set: { "seguimientos": [{"id": "2012","seccion1": {"fechaSeguimiento": "2012-4-23","institucion": "Hospital Dr. Antonio A. Cetrángolo",</v>
      </c>
      <c r="X286" t="str">
        <f t="shared" si="26"/>
        <v>"fallecimiento": "No","fechaFallecimiento": "","causaFallecimiento": "","nivelEducativo": "Terciario incompleto","actividadLaboral": "Trabaja, completo","coberturaSocial": "Sí","tratamientoAntibioticoHospitalizado": "","embarazo": "No"},</v>
      </c>
      <c r="Y286" t="str">
        <f t="shared" si="27"/>
        <v>"seccion4": {"cultivos": ""},"seccion5": {"toleranciaGlucosa": "No realizada","toleranciaGlucosaRealizada": "","vitaminaD": "","vitaminaDRealizada": "","inmunoglobulina": "",</v>
      </c>
      <c r="Z286" t="str">
        <f t="shared" si="28"/>
        <v>"inmunoglobulinaRealizada": ""},"seccion6": {"actividadDeportiva": ""}}]}}, { upsert: true } );</v>
      </c>
      <c r="AA286" t="str">
        <f t="shared" si="29"/>
        <v>db.pacientes.updateOne({"_id":ObjectId('61e34254ec4ec02e84f5dc2b')},{ $set: { "seguimientos": [{"id": "2012","seccion1": {"fechaSeguimiento": "2012-4-23","institucion": "Hospital Dr. Antonio A. Cetrángolo","fallecimiento": "No","fechaFallecimiento": "","causaFallecimiento": "","nivelEducativo": "Terciario incompleto","actividadLaboral": "Trabaja, completo","coberturaSocial": "Sí","tratamientoAntibioticoHospitalizado": "","embarazo": "No"},"seccion4":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287" spans="1:27" x14ac:dyDescent="0.3">
      <c r="A287" t="s">
        <v>741</v>
      </c>
      <c r="B287">
        <v>233</v>
      </c>
      <c r="C287">
        <v>2013</v>
      </c>
      <c r="D287" s="5">
        <v>41404</v>
      </c>
      <c r="E287" s="5" t="str">
        <f t="shared" si="24"/>
        <v>2013-5-10</v>
      </c>
      <c r="F287" t="s">
        <v>1959</v>
      </c>
      <c r="G287" t="s">
        <v>35</v>
      </c>
      <c r="J287" t="s">
        <v>63</v>
      </c>
      <c r="L287" t="s">
        <v>281</v>
      </c>
      <c r="N287" t="s">
        <v>35</v>
      </c>
      <c r="P287" t="s">
        <v>118</v>
      </c>
      <c r="Q287" t="s">
        <v>256</v>
      </c>
      <c r="R287" t="s">
        <v>256</v>
      </c>
      <c r="S287" t="s">
        <v>256</v>
      </c>
      <c r="T287" t="s">
        <v>256</v>
      </c>
      <c r="U287" t="s">
        <v>256</v>
      </c>
      <c r="V287" t="s">
        <v>281</v>
      </c>
      <c r="W287" t="str">
        <f t="shared" si="25"/>
        <v>db.pacientes.updateOne({"_id":ObjectId('61e34254ec4ec02e84f5dc2b')},{ $set: { "seguimientos": [{"id": "2013","seccion1": {"fechaSeguimiento": "2013-5-10","institucion": "Hospital Dr. Antonio A. Cetrángolo",</v>
      </c>
      <c r="X287" t="str">
        <f t="shared" si="26"/>
        <v>"fallecimiento": "No","fechaFallecimiento": "","causaFallecimiento": "","nivelEducativo": "Secundaria completa","actividadLaboral": "","coberturaSocial": "Sí","tratamientoAntibioticoHospitalizado": "","embarazo": "No"},</v>
      </c>
      <c r="Y287" t="str">
        <f t="shared" si="27"/>
        <v>"seccion4": {"cultivos": ""},"seccion5": {"toleranciaGlucosa": "No realizada","toleranciaGlucosaRealizada": "","vitaminaD": "","vitaminaDRealizada": "","inmunoglobulina": "",</v>
      </c>
      <c r="Z287" t="str">
        <f t="shared" si="28"/>
        <v>"inmunoglobulinaRealizada": ""},"seccion6": {"actividadDeportiva": "Sí"}}]}}, { upsert: true } );</v>
      </c>
      <c r="AA287" t="str">
        <f t="shared" si="29"/>
        <v>db.pacientes.updateOne({"_id":ObjectId('61e34254ec4ec02e84f5dc2b')},{ $set: { "seguimientos": [{"id": "2013","seccion1": {"fechaSeguimiento": "2013-5-10","institucion": "Hospital Dr. Antonio A. Cetrángolo","fallecimiento": "No","fechaFallecimiento": "","causaFallecimiento": "","nivelEducativo": "Secundaria completa","actividadLaboral": "","coberturaSocial": "Sí","tratamientoAntibioticoHospitalizado": "","embarazo": "No"},"seccion4": {"cultivos": ""},"seccion5": {"toleranciaGlucosa": "No realizada","toleranciaGlucosaRealizada": "","vitaminaD": "","vitaminaDRealizada": "","inmunoglobulina": "","inmunoglobulinaRealizada": ""},"seccion6": {"actividadDeportiva": "Sí"}}]}}, { upsert: true } );</v>
      </c>
    </row>
    <row r="288" spans="1:27" x14ac:dyDescent="0.3">
      <c r="A288" t="s">
        <v>741</v>
      </c>
      <c r="B288">
        <v>233</v>
      </c>
      <c r="C288">
        <v>2014</v>
      </c>
      <c r="D288" s="5">
        <v>41971</v>
      </c>
      <c r="E288" s="5" t="str">
        <f t="shared" si="24"/>
        <v>2014-11-28</v>
      </c>
      <c r="F288" t="s">
        <v>1959</v>
      </c>
      <c r="G288" t="s">
        <v>35</v>
      </c>
      <c r="K288" t="s">
        <v>76</v>
      </c>
      <c r="L288" t="s">
        <v>281</v>
      </c>
      <c r="O288" t="s">
        <v>37</v>
      </c>
      <c r="P288" t="s">
        <v>118</v>
      </c>
      <c r="Q288" t="s">
        <v>256</v>
      </c>
      <c r="R288" t="s">
        <v>118</v>
      </c>
      <c r="S288" t="s">
        <v>256</v>
      </c>
      <c r="T288" t="s">
        <v>118</v>
      </c>
      <c r="U288" t="s">
        <v>256</v>
      </c>
      <c r="V288" t="s">
        <v>256</v>
      </c>
      <c r="W288" t="str">
        <f t="shared" si="25"/>
        <v>db.pacientes.updateOne({"_id":ObjectId('61e34254ec4ec02e84f5dc2b')},{ $set: { "seguimientos": [{"id": "2014","seccion1": {"fechaSeguimiento": "2014-11-28","institucion": "Hospital Dr. Antonio A. Cetrángolo",</v>
      </c>
      <c r="X288" t="str">
        <f t="shared" si="26"/>
        <v>"fallecimiento": "No","fechaFallecimiento": "","causaFallecimiento": "","nivelEducativo": "","actividadLaboral": "Trabaja, completo","coberturaSocial": "Sí","tratamientoAntibioticoHospitalizado": "","embarazo": ""},</v>
      </c>
      <c r="Y288" t="str">
        <f t="shared" si="27"/>
        <v>"seccion4": {"cultivos": "2"},"seccion5": {"toleranciaGlucosa": "No realizada","toleranciaGlucosaRealizada": "","vitaminaD": "No realizada","vitaminaDRealizada": "","inmunoglobulina": "No realizada",</v>
      </c>
      <c r="Z288" t="str">
        <f t="shared" si="28"/>
        <v>"inmunoglobulinaRealizada": ""},"seccion6": {"actividadDeportiva": ""}}]}}, { upsert: true } );</v>
      </c>
      <c r="AA288" t="str">
        <f t="shared" si="29"/>
        <v>db.pacientes.updateOne({"_id":ObjectId('61e34254ec4ec02e84f5dc2b')},{ $set: { "seguimientos": [{"id": "2014","seccion1": {"fechaSeguimiento": "2014-11-28","institucion": "Hospital Dr. Antonio A. Cetrángolo","fallecimiento": "No","fechaFallecimiento": "","causaFallecimiento": "","nivelEducativo": "","actividadLaboral": "Trabaja, completo","coberturaSocial": "Sí","tratamientoAntibioticoHospitalizado": "","embarazo": ""},"seccion4": {"cultivos": "2"},"seccion5": {"toleranciaGlucosa": "No realizada","toleranciaGlucosaRealizada": "","vitaminaD": "No realizada","vitaminaDRealizada": "","inmunoglobulina": "No realizada","inmunoglobulinaRealizada": ""},"seccion6": {"actividadDeportiva": ""}}]}}, { upsert: true } );</v>
      </c>
    </row>
    <row r="289" spans="1:27" x14ac:dyDescent="0.3">
      <c r="A289" t="s">
        <v>742</v>
      </c>
      <c r="B289">
        <v>234</v>
      </c>
      <c r="C289">
        <v>2012</v>
      </c>
      <c r="D289" s="5">
        <v>41011</v>
      </c>
      <c r="E289" s="5" t="str">
        <f t="shared" si="24"/>
        <v>2012-4-12</v>
      </c>
      <c r="F289" t="s">
        <v>1959</v>
      </c>
      <c r="G289" t="s">
        <v>35</v>
      </c>
      <c r="J289" t="s">
        <v>61</v>
      </c>
      <c r="L289" t="s">
        <v>281</v>
      </c>
      <c r="N289" t="s">
        <v>35</v>
      </c>
      <c r="O289" t="s">
        <v>41</v>
      </c>
      <c r="P289" t="s">
        <v>261</v>
      </c>
      <c r="Q289" t="s">
        <v>34</v>
      </c>
      <c r="R289" t="s">
        <v>256</v>
      </c>
      <c r="S289" t="s">
        <v>256</v>
      </c>
      <c r="T289" t="s">
        <v>256</v>
      </c>
      <c r="U289" t="s">
        <v>256</v>
      </c>
      <c r="V289" t="s">
        <v>281</v>
      </c>
      <c r="W289" t="str">
        <f t="shared" si="25"/>
        <v>db.pacientes.updateOne({"_id":ObjectId('61e34254ec4ec02e84f5dc2c')},{ $set: { "seguimientos": [{"id": "2012","seccion1": {"fechaSeguimiento": "2012-4-12","institucion": "Hospital Dr. Antonio A. Cetrángolo",</v>
      </c>
      <c r="X289" t="str">
        <f t="shared" si="26"/>
        <v>"fallecimiento": "No","fechaFallecimiento": "","causaFallecimiento": "","nivelEducativo": "Secundaria incompleta","actividadLaboral": "","coberturaSocial": "Sí","tratamientoAntibioticoHospitalizado": "","embarazo": "No"},</v>
      </c>
      <c r="Y289" t="str">
        <f t="shared" si="27"/>
        <v>"seccion4": {"cultivos": "6"},"seccion5": {"toleranciaGlucosa": "Realizada","toleranciaGlucosaRealizada": "Normal","vitaminaD": "","vitaminaDRealizada": "","inmunoglobulina": "",</v>
      </c>
      <c r="Z289" t="str">
        <f t="shared" si="28"/>
        <v>"inmunoglobulinaRealizada": ""},"seccion6": {"actividadDeportiva": "Sí"}}]}}, { upsert: true } );</v>
      </c>
      <c r="AA289" t="str">
        <f t="shared" si="29"/>
        <v>db.pacientes.updateOne({"_id":ObjectId('61e34254ec4ec02e84f5dc2c')},{ $set: { "seguimientos": [{"id": "2012","seccion1": {"fechaSeguimiento": "2012-4-12","institucion": "Hospital Dr. Antonio A. Cetrángolo","fallecimiento": "No","fechaFallecimiento": "","causaFallecimiento": "","nivelEducativo": "Secundaria incompleta","actividadLaboral": "","coberturaSocial": "Sí","tratamientoAntibioticoHospitalizado": "","embarazo": "No"},"seccion4": {"cultivos": "6"},"seccion5": {"toleranciaGlucosa": "Realizada","toleranciaGlucosaRealizada": "Normal","vitaminaD": "","vitaminaDRealizada": "","inmunoglobulina": "","inmunoglobulinaRealizada": ""},"seccion6": {"actividadDeportiva": "Sí"}}]}}, { upsert: true } );</v>
      </c>
    </row>
    <row r="290" spans="1:27" x14ac:dyDescent="0.3">
      <c r="A290" t="s">
        <v>742</v>
      </c>
      <c r="B290">
        <v>234</v>
      </c>
      <c r="C290">
        <v>2013</v>
      </c>
      <c r="D290" s="5">
        <v>41390</v>
      </c>
      <c r="E290" s="5" t="str">
        <f t="shared" si="24"/>
        <v>2013-4-26</v>
      </c>
      <c r="F290" t="s">
        <v>1959</v>
      </c>
      <c r="G290" t="s">
        <v>35</v>
      </c>
      <c r="J290" t="s">
        <v>63</v>
      </c>
      <c r="K290" t="s">
        <v>70</v>
      </c>
      <c r="L290" t="s">
        <v>281</v>
      </c>
      <c r="M290" t="s">
        <v>37</v>
      </c>
      <c r="N290" t="s">
        <v>35</v>
      </c>
      <c r="O290" t="s">
        <v>41</v>
      </c>
      <c r="P290" t="s">
        <v>118</v>
      </c>
      <c r="Q290" t="s">
        <v>256</v>
      </c>
      <c r="R290" t="s">
        <v>256</v>
      </c>
      <c r="S290" t="s">
        <v>256</v>
      </c>
      <c r="T290" t="s">
        <v>256</v>
      </c>
      <c r="U290" t="s">
        <v>256</v>
      </c>
      <c r="V290" t="s">
        <v>256</v>
      </c>
      <c r="W290" t="str">
        <f t="shared" si="25"/>
        <v>db.pacientes.updateOne({"_id":ObjectId('61e34254ec4ec02e84f5dc2c')},{ $set: { "seguimientos": [{"id": "2013","seccion1": {"fechaSeguimiento": "2013-4-26","institucion": "Hospital Dr. Antonio A. Cetrángolo",</v>
      </c>
      <c r="X290" t="str">
        <f t="shared" si="26"/>
        <v>"fallecimiento": "No","fechaFallecimiento": "","causaFallecimiento": "","nivelEducativo": "Secundaria completa","actividadLaboral": "No trabaja","coberturaSocial": "Sí","tratamientoAntibioticoHospitalizado": "2","embarazo": "No"},</v>
      </c>
      <c r="Y290" t="str">
        <f t="shared" si="27"/>
        <v>"seccion4": {"cultivos": "6"},"seccion5": {"toleranciaGlucosa": "No realizada","toleranciaGlucosaRealizada": "","vitaminaD": "","vitaminaDRealizada": "","inmunoglobulina": "",</v>
      </c>
      <c r="Z290" t="str">
        <f t="shared" si="28"/>
        <v>"inmunoglobulinaRealizada": ""},"seccion6": {"actividadDeportiva": ""}}]}}, { upsert: true } );</v>
      </c>
      <c r="AA290" t="str">
        <f t="shared" si="29"/>
        <v>db.pacientes.updateOne({"_id":ObjectId('61e34254ec4ec02e84f5dc2c')},{ $set: { "seguimientos": [{"id": "2013","seccion1": {"fechaSeguimiento": "2013-4-26","institucion": "Hospital Dr. Antonio A. Cetrángolo","fallecimiento": "No","fechaFallecimiento": "","causaFallecimiento": "","nivelEducativo": "Secundaria completa","actividadLaboral": "No trabaja","coberturaSocial": "Sí","tratamientoAntibioticoHospitalizado": "2","embarazo": "No"},"seccion4": {"cultivos": "6"},"seccion5":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291" spans="1:27" x14ac:dyDescent="0.3">
      <c r="A291" t="s">
        <v>742</v>
      </c>
      <c r="B291">
        <v>234</v>
      </c>
      <c r="C291">
        <v>2014</v>
      </c>
      <c r="D291" s="5">
        <v>41698</v>
      </c>
      <c r="E291" s="5" t="str">
        <f t="shared" si="24"/>
        <v>2014-2-28</v>
      </c>
      <c r="F291" t="s">
        <v>1959</v>
      </c>
      <c r="G291" t="s">
        <v>35</v>
      </c>
      <c r="J291" t="s">
        <v>63</v>
      </c>
      <c r="K291" t="s">
        <v>70</v>
      </c>
      <c r="L291" t="s">
        <v>281</v>
      </c>
      <c r="M291" t="s">
        <v>37</v>
      </c>
      <c r="N291" t="s">
        <v>35</v>
      </c>
      <c r="P291" t="s">
        <v>118</v>
      </c>
      <c r="Q291" t="s">
        <v>256</v>
      </c>
      <c r="R291" t="s">
        <v>256</v>
      </c>
      <c r="S291" t="s">
        <v>256</v>
      </c>
      <c r="T291" t="s">
        <v>261</v>
      </c>
      <c r="U291" t="s">
        <v>40</v>
      </c>
      <c r="V291" t="s">
        <v>256</v>
      </c>
      <c r="W291" t="str">
        <f t="shared" si="25"/>
        <v>db.pacientes.updateOne({"_id":ObjectId('61e34254ec4ec02e84f5dc2c')},{ $set: { "seguimientos": [{"id": "2014","seccion1": {"fechaSeguimiento": "2014-2-28","institucion": "Hospital Dr. Antonio A. Cetrángolo",</v>
      </c>
      <c r="X291" t="str">
        <f t="shared" si="26"/>
        <v>"fallecimiento": "No","fechaFallecimiento": "","causaFallecimiento": "","nivelEducativo": "Secundaria completa","actividadLaboral": "No trabaja","coberturaSocial": "Sí","tratamientoAntibioticoHospitalizado": "2","embarazo": "No"},</v>
      </c>
      <c r="Y291" t="str">
        <f t="shared" si="27"/>
        <v>"seccion4": {"cultivos": ""},"seccion5": {"toleranciaGlucosa": "No realizada","toleranciaGlucosaRealizada": "","vitaminaD": "","vitaminaDRealizada": "","inmunoglobulina": "Realizada",</v>
      </c>
      <c r="Z291" t="str">
        <f t="shared" si="28"/>
        <v>"inmunoglobulinaRealizada": "&lt; 500"},"seccion6": {"actividadDeportiva": ""}}]}}, { upsert: true } );</v>
      </c>
      <c r="AA291" t="str">
        <f t="shared" si="29"/>
        <v>db.pacientes.updateOne({"_id":ObjectId('61e34254ec4ec02e84f5dc2c')},{ $set: { "seguimientos": [{"id": "2014","seccion1": {"fechaSeguimiento": "2014-2-28","institucion": "Hospital Dr. Antonio A. Cetrángolo","fallecimiento": "No","fechaFallecimiento": "","causaFallecimiento": "","nivelEducativo": "Secundaria completa","actividadLaboral": "No trabaja","coberturaSocial": "Sí","tratamientoAntibioticoHospitalizado": "2","embarazo": "No"},"seccion4": {"cultivos": ""},"seccion5": {"toleranciaGlucosa": "No realizada","toleranciaGlucosaRealizada": "","vitaminaD": "","vitaminaDRealizada": "","inmunoglobulina": "Realizada","inmunoglobulinaRealizada": "&lt; 500"},"seccion6": {"actividadDeportiva": ""}}]}}, { upsert: true } );</v>
      </c>
    </row>
    <row r="292" spans="1:27" x14ac:dyDescent="0.3">
      <c r="A292" t="s">
        <v>742</v>
      </c>
      <c r="B292">
        <v>234</v>
      </c>
      <c r="C292">
        <v>2016</v>
      </c>
      <c r="D292" s="5">
        <v>42517</v>
      </c>
      <c r="E292" s="5" t="str">
        <f t="shared" si="24"/>
        <v>2016-5-27</v>
      </c>
      <c r="F292" t="s">
        <v>1959</v>
      </c>
      <c r="G292" t="s">
        <v>281</v>
      </c>
      <c r="H292" t="s">
        <v>163</v>
      </c>
      <c r="I292" t="s">
        <v>296</v>
      </c>
      <c r="P292" t="s">
        <v>118</v>
      </c>
      <c r="Q292" t="s">
        <v>256</v>
      </c>
      <c r="R292" t="s">
        <v>256</v>
      </c>
      <c r="S292" t="s">
        <v>256</v>
      </c>
      <c r="T292" t="s">
        <v>256</v>
      </c>
      <c r="U292" t="s">
        <v>256</v>
      </c>
      <c r="V292" t="s">
        <v>256</v>
      </c>
      <c r="W292" t="str">
        <f t="shared" si="25"/>
        <v>db.pacientes.updateOne({"_id":ObjectId('61e34254ec4ec02e84f5dc2c')},{ $set: { "seguimientos": [{"id": "2016","seccion1": {"fechaSeguimiento": "2016-5-27","institucion": "Hospital Dr. Antonio A. Cetrángolo",</v>
      </c>
      <c r="X292" t="str">
        <f t="shared" si="26"/>
        <v>"fallecimiento": "Sí","fechaFallecimiento": "2016-05-10","causaFallecimiento": "Desconocido","nivelEducativo": "","actividadLaboral": "","coberturaSocial": "","tratamientoAntibioticoHospitalizado": "","embarazo": ""},</v>
      </c>
      <c r="Y292" t="str">
        <f t="shared" si="27"/>
        <v>"seccion4": {"cultivos": ""},"seccion5": {"toleranciaGlucosa": "No realizada","toleranciaGlucosaRealizada": "","vitaminaD": "","vitaminaDRealizada": "","inmunoglobulina": "",</v>
      </c>
      <c r="Z292" t="str">
        <f t="shared" si="28"/>
        <v>"inmunoglobulinaRealizada": ""},"seccion6": {"actividadDeportiva": ""}}]}}, { upsert: true } );</v>
      </c>
      <c r="AA292" t="str">
        <f t="shared" si="29"/>
        <v>db.pacientes.updateOne({"_id":ObjectId('61e34254ec4ec02e84f5dc2c')},{ $set: { "seguimientos": [{"id": "2016","seccion1": {"fechaSeguimiento": "2016-5-27","institucion": "Hospital Dr. Antonio A. Cetrángolo","fallecimiento": "Sí","fechaFallecimiento": "2016-05-10","causaFallecimiento": "Desconocido","nivelEducativo": "","actividadLaboral": "","coberturaSocial": "","tratamientoAntibioticoHospitalizado": "","embarazo": ""},"seccion4":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293" spans="1:27" x14ac:dyDescent="0.3">
      <c r="A293" t="s">
        <v>743</v>
      </c>
      <c r="B293">
        <v>235</v>
      </c>
      <c r="C293">
        <v>2012</v>
      </c>
      <c r="D293" s="5">
        <v>41037</v>
      </c>
      <c r="E293" s="5" t="str">
        <f t="shared" si="24"/>
        <v>2012-5-8</v>
      </c>
      <c r="F293" t="s">
        <v>1959</v>
      </c>
      <c r="G293" t="s">
        <v>35</v>
      </c>
      <c r="J293" t="s">
        <v>38</v>
      </c>
      <c r="L293" t="s">
        <v>281</v>
      </c>
      <c r="N293" t="s">
        <v>35</v>
      </c>
      <c r="O293" t="s">
        <v>81</v>
      </c>
      <c r="P293" t="s">
        <v>118</v>
      </c>
      <c r="Q293" t="s">
        <v>256</v>
      </c>
      <c r="R293" t="s">
        <v>256</v>
      </c>
      <c r="S293" t="s">
        <v>256</v>
      </c>
      <c r="T293" t="s">
        <v>256</v>
      </c>
      <c r="U293" t="s">
        <v>256</v>
      </c>
      <c r="V293" t="s">
        <v>281</v>
      </c>
      <c r="W293" t="str">
        <f t="shared" si="25"/>
        <v>db.pacientes.updateOne({"_id":ObjectId('61e34254ec4ec02e84f5dc2d')},{ $set: { "seguimientos": [{"id": "2012","seccion1": {"fechaSeguimiento": "2012-5-8","institucion": "Hospital Dr. Antonio A. Cetrángolo",</v>
      </c>
      <c r="X293" t="str">
        <f t="shared" si="26"/>
        <v>"fallecimiento": "No","fechaFallecimiento": "","causaFallecimiento": "","nivelEducativo": "Primaria incompleta","actividadLaboral": "","coberturaSocial": "Sí","tratamientoAntibioticoHospitalizado": "","embarazo": "No"},</v>
      </c>
      <c r="Y293" t="str">
        <f t="shared" si="27"/>
        <v>"seccion4": {"cultivos": "12"},"seccion5": {"toleranciaGlucosa": "No realizada","toleranciaGlucosaRealizada": "","vitaminaD": "","vitaminaDRealizada": "","inmunoglobulina": "",</v>
      </c>
      <c r="Z293" t="str">
        <f t="shared" si="28"/>
        <v>"inmunoglobulinaRealizada": ""},"seccion6": {"actividadDeportiva": "Sí"}}]}}, { upsert: true } );</v>
      </c>
      <c r="AA293" t="str">
        <f t="shared" si="29"/>
        <v>db.pacientes.updateOne({"_id":ObjectId('61e34254ec4ec02e84f5dc2d')},{ $set: { "seguimientos": [{"id": "2012","seccion1": {"fechaSeguimiento": "2012-5-8","institucion": "Hospital Dr. Antonio A. Cetrángolo","fallecimiento": "No","fechaFallecimiento": "","causaFallecimiento": "","nivelEducativo": "Primaria incompleta","actividadLaboral": "","coberturaSocial": "Sí","tratamientoAntibioticoHospitalizado": "","embarazo": "No"},"seccion4": {"cultivos": "12"},"seccion5": {"toleranciaGlucosa": "No realizada","toleranciaGlucosaRealizada": "","vitaminaD": "","vitaminaDRealizada": "","inmunoglobulina": "","inmunoglobulinaRealizada": ""},"seccion6": {"actividadDeportiva": "Sí"}}]}}, { upsert: true } );</v>
      </c>
    </row>
    <row r="294" spans="1:27" x14ac:dyDescent="0.3">
      <c r="A294" t="s">
        <v>743</v>
      </c>
      <c r="B294">
        <v>235</v>
      </c>
      <c r="C294">
        <v>2013</v>
      </c>
      <c r="D294" s="5">
        <v>41404</v>
      </c>
      <c r="E294" s="5" t="str">
        <f t="shared" si="24"/>
        <v>2013-5-10</v>
      </c>
      <c r="F294" t="s">
        <v>1959</v>
      </c>
      <c r="G294" t="s">
        <v>35</v>
      </c>
      <c r="J294" t="s">
        <v>61</v>
      </c>
      <c r="L294" t="s">
        <v>281</v>
      </c>
      <c r="M294" t="s">
        <v>45</v>
      </c>
      <c r="N294" t="s">
        <v>35</v>
      </c>
      <c r="P294" t="s">
        <v>261</v>
      </c>
      <c r="Q294" t="s">
        <v>34</v>
      </c>
      <c r="R294" t="s">
        <v>256</v>
      </c>
      <c r="S294" t="s">
        <v>256</v>
      </c>
      <c r="T294" t="s">
        <v>256</v>
      </c>
      <c r="U294" t="s">
        <v>256</v>
      </c>
      <c r="V294" t="s">
        <v>281</v>
      </c>
      <c r="W294" t="str">
        <f t="shared" si="25"/>
        <v>db.pacientes.updateOne({"_id":ObjectId('61e34254ec4ec02e84f5dc2d')},{ $set: { "seguimientos": [{"id": "2013","seccion1": {"fechaSeguimiento": "2013-5-10","institucion": "Hospital Dr. Antonio A. Cetrángolo",</v>
      </c>
      <c r="X294" t="str">
        <f t="shared" si="26"/>
        <v>"fallecimiento": "No","fechaFallecimiento": "","causaFallecimiento": "","nivelEducativo": "Secundaria incompleta","actividadLaboral": "","coberturaSocial": "Sí","tratamientoAntibioticoHospitalizado": "1","embarazo": "No"},</v>
      </c>
      <c r="Y294" t="str">
        <f t="shared" si="27"/>
        <v>"seccion4": {"cultivos": ""},"seccion5": {"toleranciaGlucosa": "Realizada","toleranciaGlucosaRealizada": "Normal","vitaminaD": "","vitaminaDRealizada": "","inmunoglobulina": "",</v>
      </c>
      <c r="Z294" t="str">
        <f t="shared" si="28"/>
        <v>"inmunoglobulinaRealizada": ""},"seccion6": {"actividadDeportiva": "Sí"}}]}}, { upsert: true } );</v>
      </c>
      <c r="AA294" t="str">
        <f t="shared" si="29"/>
        <v>db.pacientes.updateOne({"_id":ObjectId('61e34254ec4ec02e84f5dc2d')},{ $set: { "seguimientos": [{"id": "2013","seccion1": {"fechaSeguimiento": "2013-5-10","institucion": "Hospital Dr. Antonio A. Cetrángolo","fallecimiento": "No","fechaFallecimiento": "","causaFallecimiento": "","nivelEducativo": "Secundaria incompleta","actividadLaboral": "","coberturaSocial": "Sí","tratamientoAntibioticoHospitalizado": "1","embarazo": "No"},"seccion4": {"cultivos": ""},"seccion5": {"toleranciaGlucosa": "Realizada","toleranciaGlucosaRealizada": "Normal","vitaminaD": "","vitaminaDRealizada": "","inmunoglobulina": "","inmunoglobulinaRealizada": ""},"seccion6": {"actividadDeportiva": "Sí"}}]}}, { upsert: true } );</v>
      </c>
    </row>
    <row r="295" spans="1:27" x14ac:dyDescent="0.3">
      <c r="A295" t="s">
        <v>743</v>
      </c>
      <c r="B295">
        <v>235</v>
      </c>
      <c r="C295">
        <v>2014</v>
      </c>
      <c r="D295" s="5">
        <v>41932</v>
      </c>
      <c r="E295" s="5" t="str">
        <f t="shared" si="24"/>
        <v>2014-10-20</v>
      </c>
      <c r="F295" t="s">
        <v>1959</v>
      </c>
      <c r="G295" t="s">
        <v>35</v>
      </c>
      <c r="L295" t="s">
        <v>281</v>
      </c>
      <c r="M295" t="s">
        <v>37</v>
      </c>
      <c r="N295" t="s">
        <v>35</v>
      </c>
      <c r="O295" t="s">
        <v>73</v>
      </c>
      <c r="P295" t="s">
        <v>118</v>
      </c>
      <c r="Q295" t="s">
        <v>256</v>
      </c>
      <c r="R295" t="s">
        <v>256</v>
      </c>
      <c r="S295" t="s">
        <v>256</v>
      </c>
      <c r="T295" t="s">
        <v>118</v>
      </c>
      <c r="U295" t="s">
        <v>256</v>
      </c>
      <c r="V295" t="s">
        <v>281</v>
      </c>
      <c r="W295" t="str">
        <f t="shared" si="25"/>
        <v>db.pacientes.updateOne({"_id":ObjectId('61e34254ec4ec02e84f5dc2d')},{ $set: { "seguimientos": [{"id": "2014","seccion1": {"fechaSeguimiento": "2014-10-20","institucion": "Hospital Dr. Antonio A. Cetrángolo",</v>
      </c>
      <c r="X295" t="str">
        <f t="shared" si="26"/>
        <v>"fallecimiento": "No","fechaFallecimiento": "","causaFallecimiento": "","nivelEducativo": "","actividadLaboral": "","coberturaSocial": "Sí","tratamientoAntibioticoHospitalizado": "2","embarazo": "No"},</v>
      </c>
      <c r="Y295" t="str">
        <f t="shared" si="27"/>
        <v>"seccion4": {"cultivos": "7"},"seccion5": {"toleranciaGlucosa": "No realizada","toleranciaGlucosaRealizada": "","vitaminaD": "","vitaminaDRealizada": "","inmunoglobulina": "No realizada",</v>
      </c>
      <c r="Z295" t="str">
        <f t="shared" si="28"/>
        <v>"inmunoglobulinaRealizada": ""},"seccion6": {"actividadDeportiva": "Sí"}}]}}, { upsert: true } );</v>
      </c>
      <c r="AA295" t="str">
        <f t="shared" si="29"/>
        <v>db.pacientes.updateOne({"_id":ObjectId('61e34254ec4ec02e84f5dc2d')},{ $set: { "seguimientos": [{"id": "2014","seccion1": {"fechaSeguimiento": "2014-10-20","institucion": "Hospital Dr. Antonio A. Cetrángolo","fallecimiento": "No","fechaFallecimiento": "","causaFallecimiento": "","nivelEducativo": "","actividadLaboral": "","coberturaSocial": "Sí","tratamientoAntibioticoHospitalizado": "2","embarazo": "No"},"seccion4": {"cultivos": "7"},"seccion5": {"toleranciaGlucosa": "No realizada","toleranciaGlucosaRealizada": "","vitaminaD": "","vitaminaDRealizada": "","inmunoglobulina": "No realizada","inmunoglobulinaRealizada": ""},"seccion6": {"actividadDeportiva": "Sí"}}]}}, { upsert: true } );</v>
      </c>
    </row>
    <row r="296" spans="1:27" x14ac:dyDescent="0.3">
      <c r="A296" t="s">
        <v>744</v>
      </c>
      <c r="B296">
        <v>236</v>
      </c>
      <c r="C296">
        <v>2012</v>
      </c>
      <c r="D296" s="5">
        <v>41033</v>
      </c>
      <c r="E296" s="5" t="str">
        <f t="shared" si="24"/>
        <v>2012-5-4</v>
      </c>
      <c r="F296" t="s">
        <v>1959</v>
      </c>
      <c r="G296" t="s">
        <v>35</v>
      </c>
      <c r="J296" t="s">
        <v>61</v>
      </c>
      <c r="L296" t="s">
        <v>281</v>
      </c>
      <c r="N296" t="s">
        <v>35</v>
      </c>
      <c r="P296" t="s">
        <v>118</v>
      </c>
      <c r="Q296" t="s">
        <v>256</v>
      </c>
      <c r="R296" t="s">
        <v>256</v>
      </c>
      <c r="S296" t="s">
        <v>256</v>
      </c>
      <c r="T296" t="s">
        <v>256</v>
      </c>
      <c r="U296" t="s">
        <v>256</v>
      </c>
      <c r="V296" t="s">
        <v>256</v>
      </c>
      <c r="W296" t="str">
        <f t="shared" si="25"/>
        <v>db.pacientes.updateOne({"_id":ObjectId('61e34254ec4ec02e84f5dc2e')},{ $set: { "seguimientos": [{"id": "2012","seccion1": {"fechaSeguimiento": "2012-5-4","institucion": "Hospital Dr. Antonio A. Cetrángolo",</v>
      </c>
      <c r="X296" t="str">
        <f t="shared" si="26"/>
        <v>"fallecimiento": "No","fechaFallecimiento": "","causaFallecimiento": "","nivelEducativo": "Secundaria incompleta","actividadLaboral": "","coberturaSocial": "Sí","tratamientoAntibioticoHospitalizado": "","embarazo": "No"},</v>
      </c>
      <c r="Y296" t="str">
        <f t="shared" si="27"/>
        <v>"seccion4": {"cultivos": ""},"seccion5": {"toleranciaGlucosa": "No realizada","toleranciaGlucosaRealizada": "","vitaminaD": "","vitaminaDRealizada": "","inmunoglobulina": "",</v>
      </c>
      <c r="Z296" t="str">
        <f t="shared" si="28"/>
        <v>"inmunoglobulinaRealizada": ""},"seccion6": {"actividadDeportiva": ""}}]}}, { upsert: true } );</v>
      </c>
      <c r="AA296" t="str">
        <f t="shared" si="29"/>
        <v>db.pacientes.updateOne({"_id":ObjectId('61e34254ec4ec02e84f5dc2e')},{ $set: { "seguimientos": [{"id": "2012","seccion1": {"fechaSeguimiento": "2012-5-4","institucion": "Hospital Dr. Antonio A. Cetrángolo","fallecimiento": "No","fechaFallecimiento": "","causaFallecimiento": "","nivelEducativo": "Secundaria incompleta","actividadLaboral": "","coberturaSocial": "Sí","tratamientoAntibioticoHospitalizado": "","embarazo": "No"},"seccion4":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297" spans="1:27" x14ac:dyDescent="0.3">
      <c r="A297" t="s">
        <v>744</v>
      </c>
      <c r="B297">
        <v>236</v>
      </c>
      <c r="C297">
        <v>2013</v>
      </c>
      <c r="D297" s="5">
        <v>41347</v>
      </c>
      <c r="E297" s="5" t="str">
        <f t="shared" si="24"/>
        <v>2013-3-14</v>
      </c>
      <c r="F297" t="s">
        <v>1959</v>
      </c>
      <c r="G297" t="s">
        <v>35</v>
      </c>
      <c r="L297" t="s">
        <v>281</v>
      </c>
      <c r="N297" t="s">
        <v>35</v>
      </c>
      <c r="P297" t="s">
        <v>118</v>
      </c>
      <c r="Q297" t="s">
        <v>256</v>
      </c>
      <c r="R297" t="s">
        <v>256</v>
      </c>
      <c r="S297" t="s">
        <v>256</v>
      </c>
      <c r="T297" t="s">
        <v>256</v>
      </c>
      <c r="U297" t="s">
        <v>256</v>
      </c>
      <c r="V297" t="s">
        <v>256</v>
      </c>
      <c r="W297" t="str">
        <f t="shared" si="25"/>
        <v>db.pacientes.updateOne({"_id":ObjectId('61e34254ec4ec02e84f5dc2e')},{ $set: { "seguimientos": [{"id": "2013","seccion1": {"fechaSeguimiento": "2013-3-14","institucion": "Hospital Dr. Antonio A. Cetrángolo",</v>
      </c>
      <c r="X297" t="str">
        <f t="shared" si="26"/>
        <v>"fallecimiento": "No","fechaFallecimiento": "","causaFallecimiento": "","nivelEducativo": "","actividadLaboral": "","coberturaSocial": "Sí","tratamientoAntibioticoHospitalizado": "","embarazo": "No"},</v>
      </c>
      <c r="Y297" t="str">
        <f t="shared" si="27"/>
        <v>"seccion4": {"cultivos": ""},"seccion5": {"toleranciaGlucosa": "No realizada","toleranciaGlucosaRealizada": "","vitaminaD": "","vitaminaDRealizada": "","inmunoglobulina": "",</v>
      </c>
      <c r="Z297" t="str">
        <f t="shared" si="28"/>
        <v>"inmunoglobulinaRealizada": ""},"seccion6": {"actividadDeportiva": ""}}]}}, { upsert: true } );</v>
      </c>
      <c r="AA297" t="str">
        <f t="shared" si="29"/>
        <v>db.pacientes.updateOne({"_id":ObjectId('61e34254ec4ec02e84f5dc2e')},{ $set: { "seguimientos": [{"id": "2013","seccion1": {"fechaSeguimiento": "2013-3-14","institucion": "Hospital Dr. Antonio A. Cetrángolo","fallecimiento": "No","fechaFallecimiento": "","causaFallecimiento": "","nivelEducativo": "","actividadLaboral": "","coberturaSocial": "Sí","tratamientoAntibioticoHospitalizado": "","embarazo": "No"},"seccion4":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298" spans="1:27" x14ac:dyDescent="0.3">
      <c r="A298" t="s">
        <v>744</v>
      </c>
      <c r="B298">
        <v>236</v>
      </c>
      <c r="C298">
        <v>2014</v>
      </c>
      <c r="D298" s="5">
        <v>41885</v>
      </c>
      <c r="E298" s="5" t="str">
        <f t="shared" si="24"/>
        <v>2014-9-3</v>
      </c>
      <c r="F298" t="s">
        <v>1959</v>
      </c>
      <c r="G298" t="s">
        <v>35</v>
      </c>
      <c r="L298" t="s">
        <v>281</v>
      </c>
      <c r="P298" t="s">
        <v>261</v>
      </c>
      <c r="Q298" t="s">
        <v>77</v>
      </c>
      <c r="R298" t="s">
        <v>118</v>
      </c>
      <c r="S298" t="s">
        <v>256</v>
      </c>
      <c r="T298" t="s">
        <v>118</v>
      </c>
      <c r="U298" t="s">
        <v>256</v>
      </c>
      <c r="V298" t="s">
        <v>256</v>
      </c>
      <c r="W298" t="str">
        <f t="shared" si="25"/>
        <v>db.pacientes.updateOne({"_id":ObjectId('61e34254ec4ec02e84f5dc2e')},{ $set: { "seguimientos": [{"id": "2014","seccion1": {"fechaSeguimiento": "2014-9-3","institucion": "Hospital Dr. Antonio A. Cetrángolo",</v>
      </c>
      <c r="X298" t="str">
        <f t="shared" si="26"/>
        <v>"fallecimiento": "No","fechaFallecimiento": "","causaFallecimiento": "","nivelEducativo": "","actividadLaboral": "","coberturaSocial": "Sí","tratamientoAntibioticoHospitalizado": "","embarazo": ""},</v>
      </c>
      <c r="Y298" t="str">
        <f t="shared" si="27"/>
        <v>"seccion4": {"cultivos": ""},"seccion5": {"toleranciaGlucosa": "Realizada","toleranciaGlucosaRealizada": "Diabetes","vitaminaD": "No realizada","vitaminaDRealizada": "","inmunoglobulina": "No realizada",</v>
      </c>
      <c r="Z298" t="str">
        <f t="shared" si="28"/>
        <v>"inmunoglobulinaRealizada": ""},"seccion6": {"actividadDeportiva": ""}}]}}, { upsert: true } );</v>
      </c>
      <c r="AA298" t="str">
        <f t="shared" si="29"/>
        <v>db.pacientes.updateOne({"_id":ObjectId('61e34254ec4ec02e84f5dc2e')},{ $set: { "seguimientos": [{"id": "2014","seccion1": {"fechaSeguimiento": "2014-9-3","institucion": "Hospital Dr. Antonio A. Cetrángolo","fallecimiento": "No","fechaFallecimiento": "","causaFallecimiento": "","nivelEducativo": "","actividadLaboral": "","coberturaSocial": "Sí","tratamientoAntibioticoHospitalizado": "","embarazo": ""},"seccion4": {"cultivos": ""},"seccion5": {"toleranciaGlucosa": "Realizada","toleranciaGlucosaRealizada": "Diabetes","vitaminaD": "No realizada","vitaminaDRealizada": "","inmunoglobulina": "No realizada","inmunoglobulinaRealizada": ""},"seccion6": {"actividadDeportiva": ""}}]}}, { upsert: true } );</v>
      </c>
    </row>
    <row r="299" spans="1:27" x14ac:dyDescent="0.3">
      <c r="A299" t="s">
        <v>745</v>
      </c>
      <c r="B299">
        <v>237</v>
      </c>
      <c r="C299">
        <v>2011</v>
      </c>
      <c r="D299" s="5">
        <v>40616</v>
      </c>
      <c r="E299" s="5" t="str">
        <f t="shared" si="24"/>
        <v>2011-3-14</v>
      </c>
      <c r="F299" t="s">
        <v>1962</v>
      </c>
      <c r="O299" t="s">
        <v>46</v>
      </c>
      <c r="P299" t="s">
        <v>118</v>
      </c>
      <c r="Q299" t="s">
        <v>256</v>
      </c>
      <c r="R299" t="s">
        <v>256</v>
      </c>
      <c r="S299" t="s">
        <v>256</v>
      </c>
      <c r="T299" t="s">
        <v>256</v>
      </c>
      <c r="U299" t="s">
        <v>256</v>
      </c>
      <c r="V299" t="s">
        <v>256</v>
      </c>
      <c r="W299" t="str">
        <f t="shared" si="25"/>
        <v>db.pacientes.updateOne({"_id":ObjectId('61e34254ec4ec02e84f5dc2f')},{ $set: { "seguimientos": [{"id": "2011","seccion1": {"fechaSeguimiento": "2011-3-14","institucion": "HOSPITAL de PEDIATRÍA Juan P. Garrahan",</v>
      </c>
      <c r="X299" t="str">
        <f t="shared" si="26"/>
        <v>"fallecimiento": "","fechaFallecimiento": "","causaFallecimiento": "","nivelEducativo": "","actividadLaboral": "","coberturaSocial": "","tratamientoAntibioticoHospitalizado": "","embarazo": ""},</v>
      </c>
      <c r="Y299" t="str">
        <f t="shared" si="27"/>
        <v>"seccion4": {"cultivos": "3"},"seccion5": {"toleranciaGlucosa": "No realizada","toleranciaGlucosaRealizada": "","vitaminaD": "","vitaminaDRealizada": "","inmunoglobulina": "",</v>
      </c>
      <c r="Z299" t="str">
        <f t="shared" si="28"/>
        <v>"inmunoglobulinaRealizada": ""},"seccion6": {"actividadDeportiva": ""}}]}}, { upsert: true } );</v>
      </c>
      <c r="AA299" t="str">
        <f t="shared" si="29"/>
        <v>db.pacientes.updateOne({"_id":ObjectId('61e34254ec4ec02e84f5dc2f')},{ $set: { "seguimientos": [{"id": "2011","seccion1": {"fechaSeguimiento": "2011-3-14","institucion": "HOSPITAL de PEDIATRÍA Juan P. Garrahan","fallecimiento": "","fechaFallecimiento": "","causaFallecimiento": "","nivelEducativo": "","actividadLaboral": "","coberturaSocial": "","tratamientoAntibioticoHospitalizado": "","embarazo": ""},"seccion4": {"cultivos": "3"},"seccion5":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300" spans="1:27" x14ac:dyDescent="0.3">
      <c r="A300" t="s">
        <v>746</v>
      </c>
      <c r="B300">
        <v>238</v>
      </c>
      <c r="C300">
        <v>2012</v>
      </c>
      <c r="D300" s="5">
        <v>41016</v>
      </c>
      <c r="E300" s="5" t="str">
        <f t="shared" si="24"/>
        <v>2012-4-17</v>
      </c>
      <c r="F300" t="s">
        <v>1959</v>
      </c>
      <c r="G300" t="s">
        <v>35</v>
      </c>
      <c r="J300" t="s">
        <v>38</v>
      </c>
      <c r="L300" t="s">
        <v>281</v>
      </c>
      <c r="N300" t="s">
        <v>35</v>
      </c>
      <c r="O300" t="s">
        <v>41</v>
      </c>
      <c r="P300" t="s">
        <v>118</v>
      </c>
      <c r="Q300" t="s">
        <v>256</v>
      </c>
      <c r="R300" t="s">
        <v>256</v>
      </c>
      <c r="S300" t="s">
        <v>256</v>
      </c>
      <c r="T300" t="s">
        <v>256</v>
      </c>
      <c r="U300" t="s">
        <v>256</v>
      </c>
      <c r="V300" t="s">
        <v>281</v>
      </c>
      <c r="W300" t="str">
        <f t="shared" si="25"/>
        <v>db.pacientes.updateOne({"_id":ObjectId('61e34254ec4ec02e84f5dc30')},{ $set: { "seguimientos": [{"id": "2012","seccion1": {"fechaSeguimiento": "2012-4-17","institucion": "Hospital Dr. Antonio A. Cetrángolo",</v>
      </c>
      <c r="X300" t="str">
        <f t="shared" si="26"/>
        <v>"fallecimiento": "No","fechaFallecimiento": "","causaFallecimiento": "","nivelEducativo": "Primaria incompleta","actividadLaboral": "","coberturaSocial": "Sí","tratamientoAntibioticoHospitalizado": "","embarazo": "No"},</v>
      </c>
      <c r="Y300" t="str">
        <f t="shared" si="27"/>
        <v>"seccion4": {"cultivos": "6"},"seccion5": {"toleranciaGlucosa": "No realizada","toleranciaGlucosaRealizada": "","vitaminaD": "","vitaminaDRealizada": "","inmunoglobulina": "",</v>
      </c>
      <c r="Z300" t="str">
        <f t="shared" si="28"/>
        <v>"inmunoglobulinaRealizada": ""},"seccion6": {"actividadDeportiva": "Sí"}}]}}, { upsert: true } );</v>
      </c>
      <c r="AA300" t="str">
        <f t="shared" si="29"/>
        <v>db.pacientes.updateOne({"_id":ObjectId('61e34254ec4ec02e84f5dc30')},{ $set: { "seguimientos": [{"id": "2012","seccion1": {"fechaSeguimiento": "2012-4-17","institucion": "Hospital Dr. Antonio A. Cetrángolo","fallecimiento": "No","fechaFallecimiento": "","causaFallecimiento": "","nivelEducativo": "Primaria incompleta","actividadLaboral": "","coberturaSocial": "Sí","tratamientoAntibioticoHospitalizado": "","embarazo": "No"},"seccion4": {"cultivos": "6"},"seccion5": {"toleranciaGlucosa": "No realizada","toleranciaGlucosaRealizada": "","vitaminaD": "","vitaminaDRealizada": "","inmunoglobulina": "","inmunoglobulinaRealizada": ""},"seccion6": {"actividadDeportiva": "Sí"}}]}}, { upsert: true } );</v>
      </c>
    </row>
    <row r="301" spans="1:27" x14ac:dyDescent="0.3">
      <c r="A301" t="s">
        <v>746</v>
      </c>
      <c r="B301">
        <v>238</v>
      </c>
      <c r="C301">
        <v>2013</v>
      </c>
      <c r="D301" s="5">
        <v>41359</v>
      </c>
      <c r="E301" s="5" t="str">
        <f t="shared" si="24"/>
        <v>2013-3-26</v>
      </c>
      <c r="F301" t="s">
        <v>1959</v>
      </c>
      <c r="G301" t="s">
        <v>35</v>
      </c>
      <c r="J301" t="s">
        <v>61</v>
      </c>
      <c r="L301" t="s">
        <v>281</v>
      </c>
      <c r="N301" t="s">
        <v>35</v>
      </c>
      <c r="P301" t="s">
        <v>261</v>
      </c>
      <c r="Q301" t="s">
        <v>34</v>
      </c>
      <c r="R301" t="s">
        <v>256</v>
      </c>
      <c r="S301" t="s">
        <v>256</v>
      </c>
      <c r="T301" t="s">
        <v>256</v>
      </c>
      <c r="U301" t="s">
        <v>256</v>
      </c>
      <c r="V301" t="s">
        <v>281</v>
      </c>
      <c r="W301" t="str">
        <f t="shared" si="25"/>
        <v>db.pacientes.updateOne({"_id":ObjectId('61e34254ec4ec02e84f5dc30')},{ $set: { "seguimientos": [{"id": "2013","seccion1": {"fechaSeguimiento": "2013-3-26","institucion": "Hospital Dr. Antonio A. Cetrángolo",</v>
      </c>
      <c r="X301" t="str">
        <f t="shared" si="26"/>
        <v>"fallecimiento": "No","fechaFallecimiento": "","causaFallecimiento": "","nivelEducativo": "Secundaria incompleta","actividadLaboral": "","coberturaSocial": "Sí","tratamientoAntibioticoHospitalizado": "","embarazo": "No"},</v>
      </c>
      <c r="Y301" t="str">
        <f t="shared" si="27"/>
        <v>"seccion4": {"cultivos": ""},"seccion5": {"toleranciaGlucosa": "Realizada","toleranciaGlucosaRealizada": "Normal","vitaminaD": "","vitaminaDRealizada": "","inmunoglobulina": "",</v>
      </c>
      <c r="Z301" t="str">
        <f t="shared" si="28"/>
        <v>"inmunoglobulinaRealizada": ""},"seccion6": {"actividadDeportiva": "Sí"}}]}}, { upsert: true } );</v>
      </c>
      <c r="AA301" t="str">
        <f t="shared" si="29"/>
        <v>db.pacientes.updateOne({"_id":ObjectId('61e34254ec4ec02e84f5dc30')},{ $set: { "seguimientos": [{"id": "2013","seccion1": {"fechaSeguimiento": "2013-3-26","institucion": "Hospital Dr. Antonio A. Cetrángolo","fallecimiento": "No","fechaFallecimiento": "","causaFallecimiento": "","nivelEducativo": "Secundaria incompleta","actividadLaboral": "","coberturaSocial": "Sí","tratamientoAntibioticoHospitalizado": "","embarazo": "No"},"seccion4": {"cultivos": ""},"seccion5": {"toleranciaGlucosa": "Realizada","toleranciaGlucosaRealizada": "Normal","vitaminaD": "","vitaminaDRealizada": "","inmunoglobulina": "","inmunoglobulinaRealizada": ""},"seccion6": {"actividadDeportiva": "Sí"}}]}}, { upsert: true } );</v>
      </c>
    </row>
    <row r="302" spans="1:27" x14ac:dyDescent="0.3">
      <c r="A302" t="s">
        <v>746</v>
      </c>
      <c r="B302">
        <v>238</v>
      </c>
      <c r="C302">
        <v>2014</v>
      </c>
      <c r="D302" s="5">
        <v>41957</v>
      </c>
      <c r="E302" s="5" t="str">
        <f t="shared" si="24"/>
        <v>2014-11-14</v>
      </c>
      <c r="F302" t="s">
        <v>1959</v>
      </c>
      <c r="G302" t="s">
        <v>35</v>
      </c>
      <c r="L302" t="s">
        <v>281</v>
      </c>
      <c r="M302" t="s">
        <v>45</v>
      </c>
      <c r="O302" t="s">
        <v>48</v>
      </c>
      <c r="P302" t="s">
        <v>261</v>
      </c>
      <c r="Q302" t="s">
        <v>34</v>
      </c>
      <c r="R302" t="s">
        <v>118</v>
      </c>
      <c r="S302" t="s">
        <v>256</v>
      </c>
      <c r="T302" t="s">
        <v>118</v>
      </c>
      <c r="U302" t="s">
        <v>256</v>
      </c>
      <c r="V302" t="s">
        <v>281</v>
      </c>
      <c r="W302" t="str">
        <f t="shared" si="25"/>
        <v>db.pacientes.updateOne({"_id":ObjectId('61e34254ec4ec02e84f5dc30')},{ $set: { "seguimientos": [{"id": "2014","seccion1": {"fechaSeguimiento": "2014-11-14","institucion": "Hospital Dr. Antonio A. Cetrángolo",</v>
      </c>
      <c r="X302" t="str">
        <f t="shared" si="26"/>
        <v>"fallecimiento": "No","fechaFallecimiento": "","causaFallecimiento": "","nivelEducativo": "","actividadLaboral": "","coberturaSocial": "Sí","tratamientoAntibioticoHospitalizado": "1","embarazo": ""},</v>
      </c>
      <c r="Y302" t="str">
        <f t="shared" si="27"/>
        <v>"seccion4": {"cultivos": "5"},"seccion5": {"toleranciaGlucosa": "Realizada","toleranciaGlucosaRealizada": "Normal","vitaminaD": "No realizada","vitaminaDRealizada": "","inmunoglobulina": "No realizada",</v>
      </c>
      <c r="Z302" t="str">
        <f t="shared" si="28"/>
        <v>"inmunoglobulinaRealizada": ""},"seccion6": {"actividadDeportiva": "Sí"}}]}}, { upsert: true } );</v>
      </c>
      <c r="AA302" t="str">
        <f t="shared" si="29"/>
        <v>db.pacientes.updateOne({"_id":ObjectId('61e34254ec4ec02e84f5dc30')},{ $set: { "seguimientos": [{"id": "2014","seccion1": {"fechaSeguimiento": "2014-11-14","institucion": "Hospital Dr. Antonio A. Cetrángolo","fallecimiento": "No","fechaFallecimiento": "","causaFallecimiento": "","nivelEducativo": "","actividadLaboral": "","coberturaSocial": "Sí","tratamientoAntibioticoHospitalizado": "1","embarazo": ""},"seccion4": {"cultivos": "5"},"seccion5": {"toleranciaGlucosa": "Realizada","toleranciaGlucosaRealizada": "Normal","vitaminaD": "No realizada","vitaminaDRealizada": "","inmunoglobulina": "No realizada","inmunoglobulinaRealizada": ""},"seccion6": {"actividadDeportiva": "Sí"}}]}}, { upsert: true } );</v>
      </c>
    </row>
    <row r="303" spans="1:27" x14ac:dyDescent="0.3">
      <c r="A303" t="s">
        <v>747</v>
      </c>
      <c r="B303">
        <v>239</v>
      </c>
      <c r="C303">
        <v>2012</v>
      </c>
      <c r="D303" s="5">
        <v>41038</v>
      </c>
      <c r="E303" s="5" t="str">
        <f t="shared" si="24"/>
        <v>2012-5-9</v>
      </c>
      <c r="F303" t="s">
        <v>1959</v>
      </c>
      <c r="G303" t="s">
        <v>35</v>
      </c>
      <c r="J303" t="s">
        <v>61</v>
      </c>
      <c r="L303" t="s">
        <v>281</v>
      </c>
      <c r="M303" t="s">
        <v>45</v>
      </c>
      <c r="N303" t="s">
        <v>35</v>
      </c>
      <c r="P303" t="s">
        <v>261</v>
      </c>
      <c r="Q303" t="s">
        <v>77</v>
      </c>
      <c r="R303" t="s">
        <v>256</v>
      </c>
      <c r="S303" t="s">
        <v>256</v>
      </c>
      <c r="T303" t="s">
        <v>256</v>
      </c>
      <c r="U303" t="s">
        <v>256</v>
      </c>
      <c r="V303" t="s">
        <v>281</v>
      </c>
      <c r="W303" t="str">
        <f t="shared" si="25"/>
        <v>db.pacientes.updateOne({"_id":ObjectId('61e34254ec4ec02e84f5dc31')},{ $set: { "seguimientos": [{"id": "2012","seccion1": {"fechaSeguimiento": "2012-5-9","institucion": "Hospital Dr. Antonio A. Cetrángolo",</v>
      </c>
      <c r="X303" t="str">
        <f t="shared" si="26"/>
        <v>"fallecimiento": "No","fechaFallecimiento": "","causaFallecimiento": "","nivelEducativo": "Secundaria incompleta","actividadLaboral": "","coberturaSocial": "Sí","tratamientoAntibioticoHospitalizado": "1","embarazo": "No"},</v>
      </c>
      <c r="Y303" t="str">
        <f t="shared" si="27"/>
        <v>"seccion4": {"cultivos": ""},"seccion5": {"toleranciaGlucosa": "Realizada","toleranciaGlucosaRealizada": "Diabetes","vitaminaD": "","vitaminaDRealizada": "","inmunoglobulina": "",</v>
      </c>
      <c r="Z303" t="str">
        <f t="shared" si="28"/>
        <v>"inmunoglobulinaRealizada": ""},"seccion6": {"actividadDeportiva": "Sí"}}]}}, { upsert: true } );</v>
      </c>
      <c r="AA303" t="str">
        <f t="shared" si="29"/>
        <v>db.pacientes.updateOne({"_id":ObjectId('61e34254ec4ec02e84f5dc31')},{ $set: { "seguimientos": [{"id": "2012","seccion1": {"fechaSeguimiento": "2012-5-9","institucion": "Hospital Dr. Antonio A. Cetrángolo","fallecimiento": "No","fechaFallecimiento": "","causaFallecimiento": "","nivelEducativo": "Secundaria incompleta","actividadLaboral": "","coberturaSocial": "Sí","tratamientoAntibioticoHospitalizado": "1","embarazo": "No"},"seccion4": {"cultivos": ""},"seccion5": {"toleranciaGlucosa": "Realizada","toleranciaGlucosaRealizada": "Diabetes","vitaminaD": "","vitaminaDRealizada": "","inmunoglobulina": "","inmunoglobulinaRealizada": ""},"seccion6": {"actividadDeportiva": "Sí"}}]}}, { upsert: true } );</v>
      </c>
    </row>
    <row r="304" spans="1:27" x14ac:dyDescent="0.3">
      <c r="A304" t="s">
        <v>747</v>
      </c>
      <c r="B304">
        <v>239</v>
      </c>
      <c r="C304">
        <v>2013</v>
      </c>
      <c r="D304" s="5">
        <v>41430</v>
      </c>
      <c r="E304" s="5" t="str">
        <f t="shared" si="24"/>
        <v>2013-6-5</v>
      </c>
      <c r="F304" t="s">
        <v>1959</v>
      </c>
      <c r="G304" t="s">
        <v>35</v>
      </c>
      <c r="J304" t="s">
        <v>69</v>
      </c>
      <c r="K304" t="s">
        <v>70</v>
      </c>
      <c r="L304" t="s">
        <v>281</v>
      </c>
      <c r="N304" t="s">
        <v>35</v>
      </c>
      <c r="P304" t="s">
        <v>261</v>
      </c>
      <c r="Q304" t="s">
        <v>77</v>
      </c>
      <c r="R304" t="s">
        <v>256</v>
      </c>
      <c r="S304" t="s">
        <v>256</v>
      </c>
      <c r="T304" t="s">
        <v>256</v>
      </c>
      <c r="U304" t="s">
        <v>256</v>
      </c>
      <c r="V304" t="s">
        <v>281</v>
      </c>
      <c r="W304" t="str">
        <f t="shared" si="25"/>
        <v>db.pacientes.updateOne({"_id":ObjectId('61e34254ec4ec02e84f5dc31')},{ $set: { "seguimientos": [{"id": "2013","seccion1": {"fechaSeguimiento": "2013-6-5","institucion": "Hospital Dr. Antonio A. Cetrángolo",</v>
      </c>
      <c r="X304" t="str">
        <f t="shared" si="26"/>
        <v>"fallecimiento": "No","fechaFallecimiento": "","causaFallecimiento": "","nivelEducativo": "Universitario Incompleto","actividadLaboral": "No trabaja","coberturaSocial": "Sí","tratamientoAntibioticoHospitalizado": "","embarazo": "No"},</v>
      </c>
      <c r="Y304" t="str">
        <f t="shared" si="27"/>
        <v>"seccion4": {"cultivos": ""},"seccion5": {"toleranciaGlucosa": "Realizada","toleranciaGlucosaRealizada": "Diabetes","vitaminaD": "","vitaminaDRealizada": "","inmunoglobulina": "",</v>
      </c>
      <c r="Z304" t="str">
        <f t="shared" si="28"/>
        <v>"inmunoglobulinaRealizada": ""},"seccion6": {"actividadDeportiva": "Sí"}}]}}, { upsert: true } );</v>
      </c>
      <c r="AA304" t="str">
        <f t="shared" si="29"/>
        <v>db.pacientes.updateOne({"_id":ObjectId('61e34254ec4ec02e84f5dc31')},{ $set: { "seguimientos": [{"id": "2013","seccion1": {"fechaSeguimiento": "2013-6-5","institucion": "Hospital Dr. Antonio A. Cetrángolo","fallecimiento": "No","fechaFallecimiento": "","causaFallecimiento": "","nivelEducativo": "Universitario Incompleto","actividadLaboral": "No trabaja","coberturaSocial": "Sí","tratamientoAntibioticoHospitalizado": "","embarazo": "No"},"seccion4": {"cultivos": ""},"seccion5": {"toleranciaGlucosa": "Realizada","toleranciaGlucosaRealizada": "Diabetes","vitaminaD": "","vitaminaDRealizada": "","inmunoglobulina": "","inmunoglobulinaRealizada": ""},"seccion6": {"actividadDeportiva": "Sí"}}]}}, { upsert: true } );</v>
      </c>
    </row>
    <row r="305" spans="1:27" x14ac:dyDescent="0.3">
      <c r="A305" t="s">
        <v>747</v>
      </c>
      <c r="B305">
        <v>239</v>
      </c>
      <c r="C305">
        <v>2014</v>
      </c>
      <c r="D305" s="5">
        <v>41956</v>
      </c>
      <c r="E305" s="5" t="str">
        <f t="shared" si="24"/>
        <v>2014-11-13</v>
      </c>
      <c r="F305" t="s">
        <v>1959</v>
      </c>
      <c r="G305" t="s">
        <v>35</v>
      </c>
      <c r="J305" t="s">
        <v>69</v>
      </c>
      <c r="K305" t="s">
        <v>70</v>
      </c>
      <c r="L305" t="s">
        <v>281</v>
      </c>
      <c r="M305" t="s">
        <v>45</v>
      </c>
      <c r="N305" t="s">
        <v>35</v>
      </c>
      <c r="P305" t="s">
        <v>261</v>
      </c>
      <c r="Q305" t="s">
        <v>80</v>
      </c>
      <c r="R305" t="s">
        <v>256</v>
      </c>
      <c r="S305" t="s">
        <v>256</v>
      </c>
      <c r="T305" t="s">
        <v>256</v>
      </c>
      <c r="U305" t="s">
        <v>256</v>
      </c>
      <c r="V305" t="s">
        <v>256</v>
      </c>
      <c r="W305" t="str">
        <f t="shared" si="25"/>
        <v>db.pacientes.updateOne({"_id":ObjectId('61e34254ec4ec02e84f5dc31')},{ $set: { "seguimientos": [{"id": "2014","seccion1": {"fechaSeguimiento": "2014-11-13","institucion": "Hospital Dr. Antonio A. Cetrángolo",</v>
      </c>
      <c r="X305" t="str">
        <f t="shared" si="26"/>
        <v>"fallecimiento": "No","fechaFallecimiento": "","causaFallecimiento": "","nivelEducativo": "Universitario Incompleto","actividadLaboral": "No trabaja","coberturaSocial": "Sí","tratamientoAntibioticoHospitalizado": "1","embarazo": "No"},</v>
      </c>
      <c r="Y305" t="str">
        <f t="shared" si="27"/>
        <v>"seccion4": {"cultivos": ""},"seccion5": {"toleranciaGlucosa": "Realizada","toleranciaGlucosaRealizada": "Intolerancia","vitaminaD": "","vitaminaDRealizada": "","inmunoglobulina": "",</v>
      </c>
      <c r="Z305" t="str">
        <f t="shared" si="28"/>
        <v>"inmunoglobulinaRealizada": ""},"seccion6": {"actividadDeportiva": ""}}]}}, { upsert: true } );</v>
      </c>
      <c r="AA305" t="str">
        <f t="shared" si="29"/>
        <v>db.pacientes.updateOne({"_id":ObjectId('61e34254ec4ec02e84f5dc31')},{ $set: { "seguimientos": [{"id": "2014","seccion1": {"fechaSeguimiento": "2014-11-13","institucion": "Hospital Dr. Antonio A. Cetrángolo","fallecimiento": "No","fechaFallecimiento": "","causaFallecimiento": "","nivelEducativo": "Universitario Incompleto","actividadLaboral": "No trabaja","coberturaSocial": "Sí","tratamientoAntibioticoHospitalizado": "1","embarazo": "No"},"seccion4": {"cultivos": ""},"seccion5": {"toleranciaGlucosa": "Realizada","toleranciaGlucosaRealizada": "Intolerancia","vitaminaD": "","vitaminaDRealizada": "","inmunoglobulina": "","inmunoglobulinaRealizada": ""},"seccion6": {"actividadDeportiva": ""}}]}}, { upsert: true } );</v>
      </c>
    </row>
    <row r="306" spans="1:27" x14ac:dyDescent="0.3">
      <c r="A306" t="s">
        <v>748</v>
      </c>
      <c r="B306">
        <v>240</v>
      </c>
      <c r="C306">
        <v>2012</v>
      </c>
      <c r="D306" s="5">
        <v>41008</v>
      </c>
      <c r="E306" s="5" t="str">
        <f t="shared" si="24"/>
        <v>2012-4-9</v>
      </c>
      <c r="F306" t="s">
        <v>1959</v>
      </c>
      <c r="G306" t="s">
        <v>35</v>
      </c>
      <c r="J306" t="s">
        <v>38</v>
      </c>
      <c r="L306" t="s">
        <v>281</v>
      </c>
      <c r="N306" t="s">
        <v>35</v>
      </c>
      <c r="O306" t="s">
        <v>41</v>
      </c>
      <c r="P306" t="s">
        <v>118</v>
      </c>
      <c r="Q306" t="s">
        <v>256</v>
      </c>
      <c r="R306" t="s">
        <v>256</v>
      </c>
      <c r="S306" t="s">
        <v>256</v>
      </c>
      <c r="T306" t="s">
        <v>256</v>
      </c>
      <c r="U306" t="s">
        <v>256</v>
      </c>
      <c r="V306" t="s">
        <v>281</v>
      </c>
      <c r="W306" t="str">
        <f t="shared" si="25"/>
        <v>db.pacientes.updateOne({"_id":ObjectId('61e34254ec4ec02e84f5dc32')},{ $set: { "seguimientos": [{"id": "2012","seccion1": {"fechaSeguimiento": "2012-4-9","institucion": "Hospital Dr. Antonio A. Cetrángolo",</v>
      </c>
      <c r="X306" t="str">
        <f t="shared" si="26"/>
        <v>"fallecimiento": "No","fechaFallecimiento": "","causaFallecimiento": "","nivelEducativo": "Primaria incompleta","actividadLaboral": "","coberturaSocial": "Sí","tratamientoAntibioticoHospitalizado": "","embarazo": "No"},</v>
      </c>
      <c r="Y306" t="str">
        <f t="shared" si="27"/>
        <v>"seccion4": {"cultivos": "6"},"seccion5": {"toleranciaGlucosa": "No realizada","toleranciaGlucosaRealizada": "","vitaminaD": "","vitaminaDRealizada": "","inmunoglobulina": "",</v>
      </c>
      <c r="Z306" t="str">
        <f t="shared" si="28"/>
        <v>"inmunoglobulinaRealizada": ""},"seccion6": {"actividadDeportiva": "Sí"}}]}}, { upsert: true } );</v>
      </c>
      <c r="AA306" t="str">
        <f t="shared" si="29"/>
        <v>db.pacientes.updateOne({"_id":ObjectId('61e34254ec4ec02e84f5dc32')},{ $set: { "seguimientos": [{"id": "2012","seccion1": {"fechaSeguimiento": "2012-4-9","institucion": "Hospital Dr. Antonio A. Cetrángolo","fallecimiento": "No","fechaFallecimiento": "","causaFallecimiento": "","nivelEducativo": "Primaria incompleta","actividadLaboral": "","coberturaSocial": "Sí","tratamientoAntibioticoHospitalizado": "","embarazo": "No"},"seccion4": {"cultivos": "6"},"seccion5": {"toleranciaGlucosa": "No realizada","toleranciaGlucosaRealizada": "","vitaminaD": "","vitaminaDRealizada": "","inmunoglobulina": "","inmunoglobulinaRealizada": ""},"seccion6": {"actividadDeportiva": "Sí"}}]}}, { upsert: true } );</v>
      </c>
    </row>
    <row r="307" spans="1:27" x14ac:dyDescent="0.3">
      <c r="A307" t="s">
        <v>748</v>
      </c>
      <c r="B307">
        <v>240</v>
      </c>
      <c r="C307">
        <v>2013</v>
      </c>
      <c r="D307" s="5">
        <v>41428</v>
      </c>
      <c r="E307" s="5" t="str">
        <f t="shared" si="24"/>
        <v>2013-6-3</v>
      </c>
      <c r="F307" t="s">
        <v>1959</v>
      </c>
      <c r="G307" t="s">
        <v>35</v>
      </c>
      <c r="J307" t="s">
        <v>38</v>
      </c>
      <c r="L307" t="s">
        <v>281</v>
      </c>
      <c r="N307" t="s">
        <v>35</v>
      </c>
      <c r="P307" t="s">
        <v>261</v>
      </c>
      <c r="Q307" t="s">
        <v>34</v>
      </c>
      <c r="R307" t="s">
        <v>256</v>
      </c>
      <c r="S307" t="s">
        <v>256</v>
      </c>
      <c r="T307" t="s">
        <v>256</v>
      </c>
      <c r="U307" t="s">
        <v>256</v>
      </c>
      <c r="V307" t="s">
        <v>256</v>
      </c>
      <c r="W307" t="str">
        <f t="shared" si="25"/>
        <v>db.pacientes.updateOne({"_id":ObjectId('61e34254ec4ec02e84f5dc32')},{ $set: { "seguimientos": [{"id": "2013","seccion1": {"fechaSeguimiento": "2013-6-3","institucion": "Hospital Dr. Antonio A. Cetrángolo",</v>
      </c>
      <c r="X307" t="str">
        <f t="shared" si="26"/>
        <v>"fallecimiento": "No","fechaFallecimiento": "","causaFallecimiento": "","nivelEducativo": "Primaria incompleta","actividadLaboral": "","coberturaSocial": "Sí","tratamientoAntibioticoHospitalizado": "","embarazo": "No"},</v>
      </c>
      <c r="Y307" t="str">
        <f t="shared" si="27"/>
        <v>"seccion4": {"cultivos": ""},"seccion5": {"toleranciaGlucosa": "Realizada","toleranciaGlucosaRealizada": "Normal","vitaminaD": "","vitaminaDRealizada": "","inmunoglobulina": "",</v>
      </c>
      <c r="Z307" t="str">
        <f t="shared" si="28"/>
        <v>"inmunoglobulinaRealizada": ""},"seccion6": {"actividadDeportiva": ""}}]}}, { upsert: true } );</v>
      </c>
      <c r="AA307" t="str">
        <f t="shared" si="29"/>
        <v>db.pacientes.updateOne({"_id":ObjectId('61e34254ec4ec02e84f5dc32')},{ $set: { "seguimientos": [{"id": "2013","seccion1": {"fechaSeguimiento": "2013-6-3","institucion": "Hospital Dr. Antonio A. Cetrángolo","fallecimiento": "No","fechaFallecimiento": "","causaFallecimiento": "","nivelEducativo": "Primaria incompleta","actividadLaboral": "","coberturaSocial": "Sí","tratamientoAntibioticoHospitalizado": "","embarazo": "No"},"seccion4": {"cultivos": ""},"seccion5": {"toleranciaGlucosa": "Realizada","toleranciaGlucosaRealizada": "Normal","vitaminaD": "","vitaminaDRealizada": "","inmunoglobulina": "","inmunoglobulinaRealizada": ""},"seccion6": {"actividadDeportiva": ""}}]}}, { upsert: true } );</v>
      </c>
    </row>
    <row r="308" spans="1:27" x14ac:dyDescent="0.3">
      <c r="A308" t="s">
        <v>748</v>
      </c>
      <c r="B308">
        <v>240</v>
      </c>
      <c r="C308">
        <v>2014</v>
      </c>
      <c r="D308" s="5">
        <v>41955</v>
      </c>
      <c r="E308" s="5" t="str">
        <f t="shared" si="24"/>
        <v>2014-11-12</v>
      </c>
      <c r="F308" t="s">
        <v>1959</v>
      </c>
      <c r="G308" t="s">
        <v>35</v>
      </c>
      <c r="P308" t="s">
        <v>118</v>
      </c>
      <c r="Q308" t="s">
        <v>256</v>
      </c>
      <c r="R308" t="s">
        <v>256</v>
      </c>
      <c r="S308" t="s">
        <v>256</v>
      </c>
      <c r="T308" t="s">
        <v>256</v>
      </c>
      <c r="U308" t="s">
        <v>256</v>
      </c>
      <c r="V308" t="s">
        <v>256</v>
      </c>
      <c r="W308" t="str">
        <f t="shared" si="25"/>
        <v>db.pacientes.updateOne({"_id":ObjectId('61e34254ec4ec02e84f5dc32')},{ $set: { "seguimientos": [{"id": "2014","seccion1": {"fechaSeguimiento": "2014-11-12","institucion": "Hospital Dr. Antonio A. Cetrángolo",</v>
      </c>
      <c r="X308" t="str">
        <f t="shared" si="26"/>
        <v>"fallecimiento": "No","fechaFallecimiento": "","causaFallecimiento": "","nivelEducativo": "","actividadLaboral": "","coberturaSocial": "","tratamientoAntibioticoHospitalizado": "","embarazo": ""},</v>
      </c>
      <c r="Y308" t="str">
        <f t="shared" si="27"/>
        <v>"seccion4": {"cultivos": ""},"seccion5": {"toleranciaGlucosa": "No realizada","toleranciaGlucosaRealizada": "","vitaminaD": "","vitaminaDRealizada": "","inmunoglobulina": "",</v>
      </c>
      <c r="Z308" t="str">
        <f t="shared" si="28"/>
        <v>"inmunoglobulinaRealizada": ""},"seccion6": {"actividadDeportiva": ""}}]}}, { upsert: true } );</v>
      </c>
      <c r="AA308" t="str">
        <f t="shared" si="29"/>
        <v>db.pacientes.updateOne({"_id":ObjectId('61e34254ec4ec02e84f5dc32')},{ $set: { "seguimientos": [{"id": "2014","seccion1": {"fechaSeguimiento": "2014-11-12","institucion": "Hospital Dr. Antonio A. Cetrángolo","fallecimiento": "No","fechaFallecimiento": "","causaFallecimiento": "","nivelEducativo": "","actividadLaboral": "","coberturaSocial": "","tratamientoAntibioticoHospitalizado": "","embarazo": ""},"seccion4":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309" spans="1:27" x14ac:dyDescent="0.3">
      <c r="A309" t="s">
        <v>748</v>
      </c>
      <c r="B309">
        <v>240</v>
      </c>
      <c r="C309">
        <v>2016</v>
      </c>
      <c r="D309" s="5">
        <v>42719</v>
      </c>
      <c r="E309" s="5" t="str">
        <f t="shared" si="24"/>
        <v>2016-12-15</v>
      </c>
      <c r="F309" t="s">
        <v>1959</v>
      </c>
      <c r="G309" t="s">
        <v>35</v>
      </c>
      <c r="L309" t="s">
        <v>281</v>
      </c>
      <c r="O309" t="s">
        <v>46</v>
      </c>
      <c r="P309" t="s">
        <v>261</v>
      </c>
      <c r="Q309" t="s">
        <v>34</v>
      </c>
      <c r="R309" t="s">
        <v>256</v>
      </c>
      <c r="S309" t="s">
        <v>256</v>
      </c>
      <c r="T309" t="s">
        <v>261</v>
      </c>
      <c r="U309" t="s">
        <v>40</v>
      </c>
      <c r="V309" t="s">
        <v>281</v>
      </c>
      <c r="W309" t="str">
        <f t="shared" si="25"/>
        <v>db.pacientes.updateOne({"_id":ObjectId('61e34254ec4ec02e84f5dc32')},{ $set: { "seguimientos": [{"id": "2016","seccion1": {"fechaSeguimiento": "2016-12-15","institucion": "Hospital Dr. Antonio A. Cetrángolo",</v>
      </c>
      <c r="X309" t="str">
        <f t="shared" si="26"/>
        <v>"fallecimiento": "No","fechaFallecimiento": "","causaFallecimiento": "","nivelEducativo": "","actividadLaboral": "","coberturaSocial": "Sí","tratamientoAntibioticoHospitalizado": "","embarazo": ""},</v>
      </c>
      <c r="Y309" t="str">
        <f t="shared" si="27"/>
        <v>"seccion4": {"cultivos": "3"},"seccion5": {"toleranciaGlucosa": "Realizada","toleranciaGlucosaRealizada": "Normal","vitaminaD": "","vitaminaDRealizada": "","inmunoglobulina": "Realizada",</v>
      </c>
      <c r="Z309" t="str">
        <f t="shared" si="28"/>
        <v>"inmunoglobulinaRealizada": "&lt; 500"},"seccion6": {"actividadDeportiva": "Sí"}}]}}, { upsert: true } );</v>
      </c>
      <c r="AA309" t="str">
        <f t="shared" si="29"/>
        <v>db.pacientes.updateOne({"_id":ObjectId('61e34254ec4ec02e84f5dc32')},{ $set: { "seguimientos": [{"id": "2016","seccion1": {"fechaSeguimiento": "2016-12-15","institucion": "Hospital Dr. Antonio A. Cetrángolo","fallecimiento": "No","fechaFallecimiento": "","causaFallecimiento": "","nivelEducativo": "","actividadLaboral": "","coberturaSocial": "Sí","tratamientoAntibioticoHospitalizado": "","embarazo": ""},"seccion4": {"cultivos": "3"},"seccion5": {"toleranciaGlucosa": "Realizada","toleranciaGlucosaRealizada": "Normal","vitaminaD": "","vitaminaDRealizada": "","inmunoglobulina": "Realizada","inmunoglobulinaRealizada": "&lt; 500"},"seccion6": {"actividadDeportiva": "Sí"}}]}}, { upsert: true } );</v>
      </c>
    </row>
    <row r="310" spans="1:27" x14ac:dyDescent="0.3">
      <c r="A310" t="s">
        <v>749</v>
      </c>
      <c r="B310">
        <v>241</v>
      </c>
      <c r="C310">
        <v>2012</v>
      </c>
      <c r="D310" s="5">
        <v>41044</v>
      </c>
      <c r="E310" s="5" t="str">
        <f t="shared" si="24"/>
        <v>2012-5-15</v>
      </c>
      <c r="F310" t="s">
        <v>1959</v>
      </c>
      <c r="G310" t="s">
        <v>35</v>
      </c>
      <c r="J310" t="s">
        <v>61</v>
      </c>
      <c r="K310" t="s">
        <v>70</v>
      </c>
      <c r="L310" t="s">
        <v>281</v>
      </c>
      <c r="M310" t="s">
        <v>45</v>
      </c>
      <c r="N310" t="s">
        <v>35</v>
      </c>
      <c r="O310" t="s">
        <v>41</v>
      </c>
      <c r="P310" t="s">
        <v>118</v>
      </c>
      <c r="Q310" t="s">
        <v>256</v>
      </c>
      <c r="R310" t="s">
        <v>256</v>
      </c>
      <c r="S310" t="s">
        <v>256</v>
      </c>
      <c r="T310" t="s">
        <v>256</v>
      </c>
      <c r="U310" t="s">
        <v>256</v>
      </c>
      <c r="V310" t="s">
        <v>281</v>
      </c>
      <c r="W310" t="str">
        <f t="shared" si="25"/>
        <v>db.pacientes.updateOne({"_id":ObjectId('61e34254ec4ec02e84f5dc33')},{ $set: { "seguimientos": [{"id": "2012","seccion1": {"fechaSeguimiento": "2012-5-15","institucion": "Hospital Dr. Antonio A. Cetrángolo",</v>
      </c>
      <c r="X310" t="str">
        <f t="shared" si="26"/>
        <v>"fallecimiento": "No","fechaFallecimiento": "","causaFallecimiento": "","nivelEducativo": "Secundaria incompleta","actividadLaboral": "No trabaja","coberturaSocial": "Sí","tratamientoAntibioticoHospitalizado": "1","embarazo": "No"},</v>
      </c>
      <c r="Y310" t="str">
        <f t="shared" si="27"/>
        <v>"seccion4": {"cultivos": "6"},"seccion5": {"toleranciaGlucosa": "No realizada","toleranciaGlucosaRealizada": "","vitaminaD": "","vitaminaDRealizada": "","inmunoglobulina": "",</v>
      </c>
      <c r="Z310" t="str">
        <f t="shared" si="28"/>
        <v>"inmunoglobulinaRealizada": ""},"seccion6": {"actividadDeportiva": "Sí"}}]}}, { upsert: true } );</v>
      </c>
      <c r="AA310" t="str">
        <f t="shared" si="29"/>
        <v>db.pacientes.updateOne({"_id":ObjectId('61e34254ec4ec02e84f5dc33')},{ $set: { "seguimientos": [{"id": "2012","seccion1": {"fechaSeguimiento": "2012-5-15","institucion": "Hospital Dr. Antonio A. Cetrángolo","fallecimiento": "No","fechaFallecimiento": "","causaFallecimiento": "","nivelEducativo": "Secundaria incompleta","actividadLaboral": "No trabaja","coberturaSocial": "Sí","tratamientoAntibioticoHospitalizado": "1","embarazo": "No"},"seccion4": {"cultivos": "6"},"seccion5": {"toleranciaGlucosa": "No realizada","toleranciaGlucosaRealizada": "","vitaminaD": "","vitaminaDRealizada": "","inmunoglobulina": "","inmunoglobulinaRealizada": ""},"seccion6": {"actividadDeportiva": "Sí"}}]}}, { upsert: true } );</v>
      </c>
    </row>
    <row r="311" spans="1:27" x14ac:dyDescent="0.3">
      <c r="A311" t="s">
        <v>749</v>
      </c>
      <c r="B311">
        <v>241</v>
      </c>
      <c r="C311">
        <v>2013</v>
      </c>
      <c r="D311" s="5">
        <v>41471</v>
      </c>
      <c r="E311" s="5" t="str">
        <f t="shared" si="24"/>
        <v>2013-7-16</v>
      </c>
      <c r="F311" t="s">
        <v>1959</v>
      </c>
      <c r="G311" t="s">
        <v>35</v>
      </c>
      <c r="J311" t="s">
        <v>63</v>
      </c>
      <c r="K311" t="s">
        <v>53</v>
      </c>
      <c r="L311" t="s">
        <v>281</v>
      </c>
      <c r="N311" t="s">
        <v>35</v>
      </c>
      <c r="P311" t="s">
        <v>118</v>
      </c>
      <c r="Q311" t="s">
        <v>256</v>
      </c>
      <c r="R311" t="s">
        <v>256</v>
      </c>
      <c r="S311" t="s">
        <v>256</v>
      </c>
      <c r="T311" t="s">
        <v>256</v>
      </c>
      <c r="U311" t="s">
        <v>256</v>
      </c>
      <c r="V311" t="s">
        <v>281</v>
      </c>
      <c r="W311" t="str">
        <f t="shared" si="25"/>
        <v>db.pacientes.updateOne({"_id":ObjectId('61e34254ec4ec02e84f5dc33')},{ $set: { "seguimientos": [{"id": "2013","seccion1": {"fechaSeguimiento": "2013-7-16","institucion": "Hospital Dr. Antonio A. Cetrángolo",</v>
      </c>
      <c r="X311" t="str">
        <f t="shared" si="26"/>
        <v>"fallecimiento": "No","fechaFallecimiento": "","causaFallecimiento": "","nivelEducativo": "Secundaria completa","actividadLaboral": "Trabaja, parcial","coberturaSocial": "Sí","tratamientoAntibioticoHospitalizado": "","embarazo": "No"},</v>
      </c>
      <c r="Y311" t="str">
        <f t="shared" si="27"/>
        <v>"seccion4": {"cultivos": ""},"seccion5": {"toleranciaGlucosa": "No realizada","toleranciaGlucosaRealizada": "","vitaminaD": "","vitaminaDRealizada": "","inmunoglobulina": "",</v>
      </c>
      <c r="Z311" t="str">
        <f t="shared" si="28"/>
        <v>"inmunoglobulinaRealizada": ""},"seccion6": {"actividadDeportiva": "Sí"}}]}}, { upsert: true } );</v>
      </c>
      <c r="AA311" t="str">
        <f t="shared" si="29"/>
        <v>db.pacientes.updateOne({"_id":ObjectId('61e34254ec4ec02e84f5dc33')},{ $set: { "seguimientos": [{"id": "2013","seccion1": {"fechaSeguimiento": "2013-7-16","institucion": "Hospital Dr. Antonio A. Cetrángolo","fallecimiento": "No","fechaFallecimiento": "","causaFallecimiento": "","nivelEducativo": "Secundaria completa","actividadLaboral": "Trabaja, parcial","coberturaSocial": "Sí","tratamientoAntibioticoHospitalizado": "","embarazo": "No"},"seccion4": {"cultivos": ""},"seccion5": {"toleranciaGlucosa": "No realizada","toleranciaGlucosaRealizada": "","vitaminaD": "","vitaminaDRealizada": "","inmunoglobulina": "","inmunoglobulinaRealizada": ""},"seccion6": {"actividadDeportiva": "Sí"}}]}}, { upsert: true } );</v>
      </c>
    </row>
    <row r="312" spans="1:27" x14ac:dyDescent="0.3">
      <c r="A312" t="s">
        <v>749</v>
      </c>
      <c r="B312">
        <v>241</v>
      </c>
      <c r="C312">
        <v>2014</v>
      </c>
      <c r="D312" s="5">
        <v>41940</v>
      </c>
      <c r="E312" s="5" t="str">
        <f t="shared" si="24"/>
        <v>2014-10-28</v>
      </c>
      <c r="F312" t="s">
        <v>1959</v>
      </c>
      <c r="G312" t="s">
        <v>35</v>
      </c>
      <c r="K312" t="s">
        <v>53</v>
      </c>
      <c r="L312" t="s">
        <v>281</v>
      </c>
      <c r="O312" t="s">
        <v>48</v>
      </c>
      <c r="P312" t="s">
        <v>118</v>
      </c>
      <c r="Q312" t="s">
        <v>256</v>
      </c>
      <c r="R312" t="s">
        <v>118</v>
      </c>
      <c r="S312" t="s">
        <v>256</v>
      </c>
      <c r="T312" t="s">
        <v>118</v>
      </c>
      <c r="U312" t="s">
        <v>256</v>
      </c>
      <c r="V312" t="s">
        <v>281</v>
      </c>
      <c r="W312" t="str">
        <f t="shared" si="25"/>
        <v>db.pacientes.updateOne({"_id":ObjectId('61e34254ec4ec02e84f5dc33')},{ $set: { "seguimientos": [{"id": "2014","seccion1": {"fechaSeguimiento": "2014-10-28","institucion": "Hospital Dr. Antonio A. Cetrángolo",</v>
      </c>
      <c r="X312" t="str">
        <f t="shared" si="26"/>
        <v>"fallecimiento": "No","fechaFallecimiento": "","causaFallecimiento": "","nivelEducativo": "","actividadLaboral": "Trabaja, parcial","coberturaSocial": "Sí","tratamientoAntibioticoHospitalizado": "","embarazo": ""},</v>
      </c>
      <c r="Y312" t="str">
        <f t="shared" si="27"/>
        <v>"seccion4": {"cultivos": "5"},"seccion5": {"toleranciaGlucosa": "No realizada","toleranciaGlucosaRealizada": "","vitaminaD": "No realizada","vitaminaDRealizada": "","inmunoglobulina": "No realizada",</v>
      </c>
      <c r="Z312" t="str">
        <f t="shared" si="28"/>
        <v>"inmunoglobulinaRealizada": ""},"seccion6": {"actividadDeportiva": "Sí"}}]}}, { upsert: true } );</v>
      </c>
      <c r="AA312" t="str">
        <f t="shared" si="29"/>
        <v>db.pacientes.updateOne({"_id":ObjectId('61e34254ec4ec02e84f5dc33')},{ $set: { "seguimientos": [{"id": "2014","seccion1": {"fechaSeguimiento": "2014-10-28","institucion": "Hospital Dr. Antonio A. Cetrángolo","fallecimiento": "No","fechaFallecimiento": "","causaFallecimiento": "","nivelEducativo": "","actividadLaboral": "Trabaja, parcial","coberturaSocial": "Sí","tratamientoAntibioticoHospitalizado": "","embarazo": ""},"seccion4": {"cultivos": "5"},"seccion5": {"toleranciaGlucosa": "No realizada","toleranciaGlucosaRealizada": "","vitaminaD": "No realizada","vitaminaDRealizada": "","inmunoglobulina": "No realizada","inmunoglobulinaRealizada": ""},"seccion6": {"actividadDeportiva": "Sí"}}]}}, { upsert: true } );</v>
      </c>
    </row>
    <row r="313" spans="1:27" x14ac:dyDescent="0.3">
      <c r="A313" t="s">
        <v>750</v>
      </c>
      <c r="B313">
        <v>242</v>
      </c>
      <c r="C313">
        <v>2013</v>
      </c>
      <c r="D313" s="5">
        <v>41421</v>
      </c>
      <c r="E313" s="5" t="str">
        <f t="shared" si="24"/>
        <v>2013-5-27</v>
      </c>
      <c r="F313" t="s">
        <v>1959</v>
      </c>
      <c r="G313" t="s">
        <v>35</v>
      </c>
      <c r="J313" t="s">
        <v>38</v>
      </c>
      <c r="L313" t="s">
        <v>281</v>
      </c>
      <c r="M313" t="s">
        <v>45</v>
      </c>
      <c r="N313" t="s">
        <v>35</v>
      </c>
      <c r="P313" t="s">
        <v>118</v>
      </c>
      <c r="Q313" t="s">
        <v>256</v>
      </c>
      <c r="R313" t="s">
        <v>256</v>
      </c>
      <c r="S313" t="s">
        <v>256</v>
      </c>
      <c r="T313" t="s">
        <v>256</v>
      </c>
      <c r="U313" t="s">
        <v>256</v>
      </c>
      <c r="V313" t="s">
        <v>256</v>
      </c>
      <c r="W313" t="str">
        <f t="shared" si="25"/>
        <v>db.pacientes.updateOne({"_id":ObjectId('61e34254ec4ec02e84f5dc34')},{ $set: { "seguimientos": [{"id": "2013","seccion1": {"fechaSeguimiento": "2013-5-27","institucion": "Hospital Dr. Antonio A. Cetrángolo",</v>
      </c>
      <c r="X313" t="str">
        <f t="shared" si="26"/>
        <v>"fallecimiento": "No","fechaFallecimiento": "","causaFallecimiento": "","nivelEducativo": "Primaria incompleta","actividadLaboral": "","coberturaSocial": "Sí","tratamientoAntibioticoHospitalizado": "1","embarazo": "No"},</v>
      </c>
      <c r="Y313" t="str">
        <f t="shared" si="27"/>
        <v>"seccion4": {"cultivos": ""},"seccion5": {"toleranciaGlucosa": "No realizada","toleranciaGlucosaRealizada": "","vitaminaD": "","vitaminaDRealizada": "","inmunoglobulina": "",</v>
      </c>
      <c r="Z313" t="str">
        <f t="shared" si="28"/>
        <v>"inmunoglobulinaRealizada": ""},"seccion6": {"actividadDeportiva": ""}}]}}, { upsert: true } );</v>
      </c>
      <c r="AA313" t="str">
        <f t="shared" si="29"/>
        <v>db.pacientes.updateOne({"_id":ObjectId('61e34254ec4ec02e84f5dc34')},{ $set: { "seguimientos": [{"id": "2013","seccion1": {"fechaSeguimiento": "2013-5-27","institucion": "Hospital Dr. Antonio A. Cetrángolo","fallecimiento": "No","fechaFallecimiento": "","causaFallecimiento": "","nivelEducativo": "Primaria incompleta","actividadLaboral": "","coberturaSocial": "Sí","tratamientoAntibioticoHospitalizado": "1","embarazo": "No"},"seccion4":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314" spans="1:27" x14ac:dyDescent="0.3">
      <c r="A314" t="s">
        <v>750</v>
      </c>
      <c r="B314">
        <v>242</v>
      </c>
      <c r="C314">
        <v>2014</v>
      </c>
      <c r="D314" s="5">
        <v>41768</v>
      </c>
      <c r="E314" s="5" t="str">
        <f t="shared" si="24"/>
        <v>2014-5-9</v>
      </c>
      <c r="F314" t="s">
        <v>1959</v>
      </c>
      <c r="G314" t="s">
        <v>35</v>
      </c>
      <c r="J314" t="s">
        <v>38</v>
      </c>
      <c r="L314" t="s">
        <v>281</v>
      </c>
      <c r="N314" t="s">
        <v>35</v>
      </c>
      <c r="P314" t="s">
        <v>118</v>
      </c>
      <c r="Q314" t="s">
        <v>256</v>
      </c>
      <c r="R314" t="s">
        <v>256</v>
      </c>
      <c r="S314" t="s">
        <v>256</v>
      </c>
      <c r="T314" t="s">
        <v>256</v>
      </c>
      <c r="U314" t="s">
        <v>256</v>
      </c>
      <c r="V314" t="s">
        <v>281</v>
      </c>
      <c r="W314" t="str">
        <f t="shared" si="25"/>
        <v>db.pacientes.updateOne({"_id":ObjectId('61e34254ec4ec02e84f5dc34')},{ $set: { "seguimientos": [{"id": "2014","seccion1": {"fechaSeguimiento": "2014-5-9","institucion": "Hospital Dr. Antonio A. Cetrángolo",</v>
      </c>
      <c r="X314" t="str">
        <f t="shared" si="26"/>
        <v>"fallecimiento": "No","fechaFallecimiento": "","causaFallecimiento": "","nivelEducativo": "Primaria incompleta","actividadLaboral": "","coberturaSocial": "Sí","tratamientoAntibioticoHospitalizado": "","embarazo": "No"},</v>
      </c>
      <c r="Y314" t="str">
        <f t="shared" si="27"/>
        <v>"seccion4": {"cultivos": ""},"seccion5": {"toleranciaGlucosa": "No realizada","toleranciaGlucosaRealizada": "","vitaminaD": "","vitaminaDRealizada": "","inmunoglobulina": "",</v>
      </c>
      <c r="Z314" t="str">
        <f t="shared" si="28"/>
        <v>"inmunoglobulinaRealizada": ""},"seccion6": {"actividadDeportiva": "Sí"}}]}}, { upsert: true } );</v>
      </c>
      <c r="AA314" t="str">
        <f t="shared" si="29"/>
        <v>db.pacientes.updateOne({"_id":ObjectId('61e34254ec4ec02e84f5dc34')},{ $set: { "seguimientos": [{"id": "2014","seccion1": {"fechaSeguimiento": "2014-5-9","institucion": "Hospital Dr. Antonio A. Cetrángolo","fallecimiento": "No","fechaFallecimiento": "","causaFallecimiento": "","nivelEducativo": "Primaria incompleta","actividadLaboral": "","coberturaSocial": "Sí","tratamientoAntibioticoHospitalizado": "","embarazo": "No"},"seccion4": {"cultivos": ""},"seccion5": {"toleranciaGlucosa": "No realizada","toleranciaGlucosaRealizada": "","vitaminaD": "","vitaminaDRealizada": "","inmunoglobulina": "","inmunoglobulinaRealizada": ""},"seccion6": {"actividadDeportiva": "Sí"}}]}}, { upsert: true } );</v>
      </c>
    </row>
    <row r="315" spans="1:27" x14ac:dyDescent="0.3">
      <c r="A315" t="s">
        <v>750</v>
      </c>
      <c r="B315">
        <v>242</v>
      </c>
      <c r="C315">
        <v>2015</v>
      </c>
      <c r="D315" s="5">
        <v>42165</v>
      </c>
      <c r="E315" s="5" t="str">
        <f t="shared" si="24"/>
        <v>2015-6-10</v>
      </c>
      <c r="F315" t="s">
        <v>1959</v>
      </c>
      <c r="G315" t="s">
        <v>35</v>
      </c>
      <c r="J315" t="s">
        <v>38</v>
      </c>
      <c r="L315" t="s">
        <v>281</v>
      </c>
      <c r="N315" t="s">
        <v>35</v>
      </c>
      <c r="P315" t="s">
        <v>118</v>
      </c>
      <c r="Q315" t="s">
        <v>256</v>
      </c>
      <c r="R315" t="s">
        <v>256</v>
      </c>
      <c r="S315" t="s">
        <v>256</v>
      </c>
      <c r="T315" t="s">
        <v>256</v>
      </c>
      <c r="U315" t="s">
        <v>256</v>
      </c>
      <c r="V315" t="s">
        <v>256</v>
      </c>
      <c r="W315" t="str">
        <f t="shared" si="25"/>
        <v>db.pacientes.updateOne({"_id":ObjectId('61e34254ec4ec02e84f5dc34')},{ $set: { "seguimientos": [{"id": "2015","seccion1": {"fechaSeguimiento": "2015-6-10","institucion": "Hospital Dr. Antonio A. Cetrángolo",</v>
      </c>
      <c r="X315" t="str">
        <f t="shared" si="26"/>
        <v>"fallecimiento": "No","fechaFallecimiento": "","causaFallecimiento": "","nivelEducativo": "Primaria incompleta","actividadLaboral": "","coberturaSocial": "Sí","tratamientoAntibioticoHospitalizado": "","embarazo": "No"},</v>
      </c>
      <c r="Y315" t="str">
        <f t="shared" si="27"/>
        <v>"seccion4": {"cultivos": ""},"seccion5": {"toleranciaGlucosa": "No realizada","toleranciaGlucosaRealizada": "","vitaminaD": "","vitaminaDRealizada": "","inmunoglobulina": "",</v>
      </c>
      <c r="Z315" t="str">
        <f t="shared" si="28"/>
        <v>"inmunoglobulinaRealizada": ""},"seccion6": {"actividadDeportiva": ""}}]}}, { upsert: true } );</v>
      </c>
      <c r="AA315" t="str">
        <f t="shared" si="29"/>
        <v>db.pacientes.updateOne({"_id":ObjectId('61e34254ec4ec02e84f5dc34')},{ $set: { "seguimientos": [{"id": "2015","seccion1": {"fechaSeguimiento": "2015-6-10","institucion": "Hospital Dr. Antonio A. Cetrángolo","fallecimiento": "No","fechaFallecimiento": "","causaFallecimiento": "","nivelEducativo": "Primaria incompleta","actividadLaboral": "","coberturaSocial": "Sí","tratamientoAntibioticoHospitalizado": "","embarazo": "No"},"seccion4":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316" spans="1:27" x14ac:dyDescent="0.3">
      <c r="A316" t="s">
        <v>751</v>
      </c>
      <c r="B316">
        <v>243</v>
      </c>
      <c r="C316">
        <v>2012</v>
      </c>
      <c r="D316" s="5">
        <v>41008</v>
      </c>
      <c r="E316" s="5" t="str">
        <f t="shared" si="24"/>
        <v>2012-4-9</v>
      </c>
      <c r="F316" t="s">
        <v>1959</v>
      </c>
      <c r="G316" t="s">
        <v>35</v>
      </c>
      <c r="J316" t="s">
        <v>38</v>
      </c>
      <c r="L316" t="s">
        <v>281</v>
      </c>
      <c r="N316" t="s">
        <v>35</v>
      </c>
      <c r="O316" t="s">
        <v>41</v>
      </c>
      <c r="P316" t="s">
        <v>118</v>
      </c>
      <c r="Q316" t="s">
        <v>256</v>
      </c>
      <c r="R316" t="s">
        <v>256</v>
      </c>
      <c r="S316" t="s">
        <v>256</v>
      </c>
      <c r="T316" t="s">
        <v>256</v>
      </c>
      <c r="U316" t="s">
        <v>256</v>
      </c>
      <c r="V316" t="s">
        <v>281</v>
      </c>
      <c r="W316" t="str">
        <f t="shared" si="25"/>
        <v>db.pacientes.updateOne({"_id":ObjectId('61e34254ec4ec02e84f5dc35')},{ $set: { "seguimientos": [{"id": "2012","seccion1": {"fechaSeguimiento": "2012-4-9","institucion": "Hospital Dr. Antonio A. Cetrángolo",</v>
      </c>
      <c r="X316" t="str">
        <f t="shared" si="26"/>
        <v>"fallecimiento": "No","fechaFallecimiento": "","causaFallecimiento": "","nivelEducativo": "Primaria incompleta","actividadLaboral": "","coberturaSocial": "Sí","tratamientoAntibioticoHospitalizado": "","embarazo": "No"},</v>
      </c>
      <c r="Y316" t="str">
        <f t="shared" si="27"/>
        <v>"seccion4": {"cultivos": "6"},"seccion5": {"toleranciaGlucosa": "No realizada","toleranciaGlucosaRealizada": "","vitaminaD": "","vitaminaDRealizada": "","inmunoglobulina": "",</v>
      </c>
      <c r="Z316" t="str">
        <f t="shared" si="28"/>
        <v>"inmunoglobulinaRealizada": ""},"seccion6": {"actividadDeportiva": "Sí"}}]}}, { upsert: true } );</v>
      </c>
      <c r="AA316" t="str">
        <f t="shared" si="29"/>
        <v>db.pacientes.updateOne({"_id":ObjectId('61e34254ec4ec02e84f5dc35')},{ $set: { "seguimientos": [{"id": "2012","seccion1": {"fechaSeguimiento": "2012-4-9","institucion": "Hospital Dr. Antonio A. Cetrángolo","fallecimiento": "No","fechaFallecimiento": "","causaFallecimiento": "","nivelEducativo": "Primaria incompleta","actividadLaboral": "","coberturaSocial": "Sí","tratamientoAntibioticoHospitalizado": "","embarazo": "No"},"seccion4": {"cultivos": "6"},"seccion5": {"toleranciaGlucosa": "No realizada","toleranciaGlucosaRealizada": "","vitaminaD": "","vitaminaDRealizada": "","inmunoglobulina": "","inmunoglobulinaRealizada": ""},"seccion6": {"actividadDeportiva": "Sí"}}]}}, { upsert: true } );</v>
      </c>
    </row>
    <row r="317" spans="1:27" x14ac:dyDescent="0.3">
      <c r="A317" t="s">
        <v>751</v>
      </c>
      <c r="B317">
        <v>243</v>
      </c>
      <c r="C317">
        <v>2013</v>
      </c>
      <c r="D317" s="5">
        <v>41409</v>
      </c>
      <c r="E317" s="5" t="str">
        <f t="shared" si="24"/>
        <v>2013-5-15</v>
      </c>
      <c r="F317" t="s">
        <v>1959</v>
      </c>
      <c r="G317" t="s">
        <v>35</v>
      </c>
      <c r="J317" t="s">
        <v>38</v>
      </c>
      <c r="L317" t="s">
        <v>281</v>
      </c>
      <c r="N317" t="s">
        <v>35</v>
      </c>
      <c r="P317" t="s">
        <v>261</v>
      </c>
      <c r="Q317" t="s">
        <v>34</v>
      </c>
      <c r="R317" t="s">
        <v>256</v>
      </c>
      <c r="S317" t="s">
        <v>256</v>
      </c>
      <c r="T317" t="s">
        <v>256</v>
      </c>
      <c r="U317" t="s">
        <v>256</v>
      </c>
      <c r="V317" t="s">
        <v>281</v>
      </c>
      <c r="W317" t="str">
        <f t="shared" si="25"/>
        <v>db.pacientes.updateOne({"_id":ObjectId('61e34254ec4ec02e84f5dc35')},{ $set: { "seguimientos": [{"id": "2013","seccion1": {"fechaSeguimiento": "2013-5-15","institucion": "Hospital Dr. Antonio A. Cetrángolo",</v>
      </c>
      <c r="X317" t="str">
        <f t="shared" si="26"/>
        <v>"fallecimiento": "No","fechaFallecimiento": "","causaFallecimiento": "","nivelEducativo": "Primaria incompleta","actividadLaboral": "","coberturaSocial": "Sí","tratamientoAntibioticoHospitalizado": "","embarazo": "No"},</v>
      </c>
      <c r="Y317" t="str">
        <f t="shared" si="27"/>
        <v>"seccion4": {"cultivos": ""},"seccion5": {"toleranciaGlucosa": "Realizada","toleranciaGlucosaRealizada": "Normal","vitaminaD": "","vitaminaDRealizada": "","inmunoglobulina": "",</v>
      </c>
      <c r="Z317" t="str">
        <f t="shared" si="28"/>
        <v>"inmunoglobulinaRealizada": ""},"seccion6": {"actividadDeportiva": "Sí"}}]}}, { upsert: true } );</v>
      </c>
      <c r="AA317" t="str">
        <f t="shared" si="29"/>
        <v>db.pacientes.updateOne({"_id":ObjectId('61e34254ec4ec02e84f5dc35')},{ $set: { "seguimientos": [{"id": "2013","seccion1": {"fechaSeguimiento": "2013-5-15","institucion": "Hospital Dr. Antonio A. Cetrángolo","fallecimiento": "No","fechaFallecimiento": "","causaFallecimiento": "","nivelEducativo": "Primaria incompleta","actividadLaboral": "","coberturaSocial": "Sí","tratamientoAntibioticoHospitalizado": "","embarazo": "No"},"seccion4": {"cultivos": ""},"seccion5": {"toleranciaGlucosa": "Realizada","toleranciaGlucosaRealizada": "Normal","vitaminaD": "","vitaminaDRealizada": "","inmunoglobulina": "","inmunoglobulinaRealizada": ""},"seccion6": {"actividadDeportiva": "Sí"}}]}}, { upsert: true } );</v>
      </c>
    </row>
    <row r="318" spans="1:27" x14ac:dyDescent="0.3">
      <c r="A318" t="s">
        <v>752</v>
      </c>
      <c r="B318">
        <v>244</v>
      </c>
      <c r="C318">
        <v>2012</v>
      </c>
      <c r="D318" s="5">
        <v>41047</v>
      </c>
      <c r="E318" s="5" t="str">
        <f t="shared" si="24"/>
        <v>2012-5-18</v>
      </c>
      <c r="F318" t="s">
        <v>1959</v>
      </c>
      <c r="G318" t="s">
        <v>35</v>
      </c>
      <c r="J318" t="s">
        <v>61</v>
      </c>
      <c r="L318" t="s">
        <v>281</v>
      </c>
      <c r="M318" t="s">
        <v>37</v>
      </c>
      <c r="N318" t="s">
        <v>35</v>
      </c>
      <c r="O318" t="s">
        <v>41</v>
      </c>
      <c r="P318" t="s">
        <v>261</v>
      </c>
      <c r="Q318" t="s">
        <v>80</v>
      </c>
      <c r="R318" t="s">
        <v>256</v>
      </c>
      <c r="S318" t="s">
        <v>256</v>
      </c>
      <c r="T318" t="s">
        <v>256</v>
      </c>
      <c r="U318" t="s">
        <v>256</v>
      </c>
      <c r="V318" t="s">
        <v>281</v>
      </c>
      <c r="W318" t="str">
        <f t="shared" si="25"/>
        <v>db.pacientes.updateOne({"_id":ObjectId('61e34254ec4ec02e84f5dc36')},{ $set: { "seguimientos": [{"id": "2012","seccion1": {"fechaSeguimiento": "2012-5-18","institucion": "Hospital Dr. Antonio A. Cetrángolo",</v>
      </c>
      <c r="X318" t="str">
        <f t="shared" si="26"/>
        <v>"fallecimiento": "No","fechaFallecimiento": "","causaFallecimiento": "","nivelEducativo": "Secundaria incompleta","actividadLaboral": "","coberturaSocial": "Sí","tratamientoAntibioticoHospitalizado": "2","embarazo": "No"},</v>
      </c>
      <c r="Y318" t="str">
        <f t="shared" si="27"/>
        <v>"seccion4": {"cultivos": "6"},"seccion5": {"toleranciaGlucosa": "Realizada","toleranciaGlucosaRealizada": "Intolerancia","vitaminaD": "","vitaminaDRealizada": "","inmunoglobulina": "",</v>
      </c>
      <c r="Z318" t="str">
        <f t="shared" si="28"/>
        <v>"inmunoglobulinaRealizada": ""},"seccion6": {"actividadDeportiva": "Sí"}}]}}, { upsert: true } );</v>
      </c>
      <c r="AA318" t="str">
        <f t="shared" si="29"/>
        <v>db.pacientes.updateOne({"_id":ObjectId('61e34254ec4ec02e84f5dc36')},{ $set: { "seguimientos": [{"id": "2012","seccion1": {"fechaSeguimiento": "2012-5-18","institucion": "Hospital Dr. Antonio A. Cetrángolo","fallecimiento": "No","fechaFallecimiento": "","causaFallecimiento": "","nivelEducativo": "Secundaria incompleta","actividadLaboral": "","coberturaSocial": "Sí","tratamientoAntibioticoHospitalizado": "2","embarazo": "No"},"seccion4": {"cultivos": "6"},"seccion5": {"toleranciaGlucosa": "Realizada","toleranciaGlucosaRealizada": "Intolerancia","vitaminaD": "","vitaminaDRealizada": "","inmunoglobulina": "","inmunoglobulinaRealizada": ""},"seccion6": {"actividadDeportiva": "Sí"}}]}}, { upsert: true } );</v>
      </c>
    </row>
    <row r="319" spans="1:27" x14ac:dyDescent="0.3">
      <c r="A319" t="s">
        <v>752</v>
      </c>
      <c r="B319">
        <v>244</v>
      </c>
      <c r="C319">
        <v>2013</v>
      </c>
      <c r="D319" s="5">
        <v>41411</v>
      </c>
      <c r="E319" s="5" t="str">
        <f t="shared" si="24"/>
        <v>2013-5-17</v>
      </c>
      <c r="F319" t="s">
        <v>1959</v>
      </c>
      <c r="G319" t="s">
        <v>35</v>
      </c>
      <c r="J319" t="s">
        <v>63</v>
      </c>
      <c r="K319" t="s">
        <v>70</v>
      </c>
      <c r="L319" t="s">
        <v>35</v>
      </c>
      <c r="M319" t="s">
        <v>45</v>
      </c>
      <c r="N319" t="s">
        <v>35</v>
      </c>
      <c r="O319" t="s">
        <v>37</v>
      </c>
      <c r="P319" t="s">
        <v>261</v>
      </c>
      <c r="Q319" t="s">
        <v>34</v>
      </c>
      <c r="R319" t="s">
        <v>256</v>
      </c>
      <c r="S319" t="s">
        <v>256</v>
      </c>
      <c r="T319" t="s">
        <v>256</v>
      </c>
      <c r="U319" t="s">
        <v>256</v>
      </c>
      <c r="V319" t="s">
        <v>256</v>
      </c>
      <c r="W319" t="str">
        <f t="shared" si="25"/>
        <v>db.pacientes.updateOne({"_id":ObjectId('61e34254ec4ec02e84f5dc36')},{ $set: { "seguimientos": [{"id": "2013","seccion1": {"fechaSeguimiento": "2013-5-17","institucion": "Hospital Dr. Antonio A. Cetrángolo",</v>
      </c>
      <c r="X319" t="str">
        <f t="shared" si="26"/>
        <v>"fallecimiento": "No","fechaFallecimiento": "","causaFallecimiento": "","nivelEducativo": "Secundaria completa","actividadLaboral": "No trabaja","coberturaSocial": "No","tratamientoAntibioticoHospitalizado": "1","embarazo": "No"},</v>
      </c>
      <c r="Y319" t="str">
        <f t="shared" si="27"/>
        <v>"seccion4": {"cultivos": "2"},"seccion5": {"toleranciaGlucosa": "Realizada","toleranciaGlucosaRealizada": "Normal","vitaminaD": "","vitaminaDRealizada": "","inmunoglobulina": "",</v>
      </c>
      <c r="Z319" t="str">
        <f t="shared" si="28"/>
        <v>"inmunoglobulinaRealizada": ""},"seccion6": {"actividadDeportiva": ""}}]}}, { upsert: true } );</v>
      </c>
      <c r="AA319" t="str">
        <f t="shared" si="29"/>
        <v>db.pacientes.updateOne({"_id":ObjectId('61e34254ec4ec02e84f5dc36')},{ $set: { "seguimientos": [{"id": "2013","seccion1": {"fechaSeguimiento": "2013-5-17","institucion": "Hospital Dr. Antonio A. Cetrángolo","fallecimiento": "No","fechaFallecimiento": "","causaFallecimiento": "","nivelEducativo": "Secundaria completa","actividadLaboral": "No trabaja","coberturaSocial": "No","tratamientoAntibioticoHospitalizado": "1","embarazo": "No"},"seccion4": {"cultivos": "2"},"seccion5": {"toleranciaGlucosa": "Realizada","toleranciaGlucosaRealizada": "Normal","vitaminaD": "","vitaminaDRealizada": "","inmunoglobulina": "","inmunoglobulinaRealizada": ""},"seccion6": {"actividadDeportiva": ""}}]}}, { upsert: true } );</v>
      </c>
    </row>
    <row r="320" spans="1:27" x14ac:dyDescent="0.3">
      <c r="A320" t="s">
        <v>753</v>
      </c>
      <c r="B320">
        <v>245</v>
      </c>
      <c r="C320">
        <v>2012</v>
      </c>
      <c r="D320" s="5">
        <v>40995</v>
      </c>
      <c r="E320" s="5" t="str">
        <f t="shared" si="24"/>
        <v>2012-3-27</v>
      </c>
      <c r="F320" t="s">
        <v>1959</v>
      </c>
      <c r="G320" t="s">
        <v>35</v>
      </c>
      <c r="J320" t="s">
        <v>38</v>
      </c>
      <c r="L320" t="s">
        <v>281</v>
      </c>
      <c r="N320" t="s">
        <v>35</v>
      </c>
      <c r="O320" t="s">
        <v>41</v>
      </c>
      <c r="P320" t="s">
        <v>118</v>
      </c>
      <c r="Q320" t="s">
        <v>256</v>
      </c>
      <c r="R320" t="s">
        <v>256</v>
      </c>
      <c r="S320" t="s">
        <v>256</v>
      </c>
      <c r="T320" t="s">
        <v>256</v>
      </c>
      <c r="U320" t="s">
        <v>256</v>
      </c>
      <c r="V320" t="s">
        <v>281</v>
      </c>
      <c r="W320" t="str">
        <f t="shared" si="25"/>
        <v>db.pacientes.updateOne({"_id":ObjectId('61e34254ec4ec02e84f5dc37')},{ $set: { "seguimientos": [{"id": "2012","seccion1": {"fechaSeguimiento": "2012-3-27","institucion": "Hospital Dr. Antonio A. Cetrángolo",</v>
      </c>
      <c r="X320" t="str">
        <f t="shared" si="26"/>
        <v>"fallecimiento": "No","fechaFallecimiento": "","causaFallecimiento": "","nivelEducativo": "Primaria incompleta","actividadLaboral": "","coberturaSocial": "Sí","tratamientoAntibioticoHospitalizado": "","embarazo": "No"},</v>
      </c>
      <c r="Y320" t="str">
        <f t="shared" si="27"/>
        <v>"seccion4": {"cultivos": "6"},"seccion5": {"toleranciaGlucosa": "No realizada","toleranciaGlucosaRealizada": "","vitaminaD": "","vitaminaDRealizada": "","inmunoglobulina": "",</v>
      </c>
      <c r="Z320" t="str">
        <f t="shared" si="28"/>
        <v>"inmunoglobulinaRealizada": ""},"seccion6": {"actividadDeportiva": "Sí"}}]}}, { upsert: true } );</v>
      </c>
      <c r="AA320" t="str">
        <f t="shared" si="29"/>
        <v>db.pacientes.updateOne({"_id":ObjectId('61e34254ec4ec02e84f5dc37')},{ $set: { "seguimientos": [{"id": "2012","seccion1": {"fechaSeguimiento": "2012-3-27","institucion": "Hospital Dr. Antonio A. Cetrángolo","fallecimiento": "No","fechaFallecimiento": "","causaFallecimiento": "","nivelEducativo": "Primaria incompleta","actividadLaboral": "","coberturaSocial": "Sí","tratamientoAntibioticoHospitalizado": "","embarazo": "No"},"seccion4": {"cultivos": "6"},"seccion5": {"toleranciaGlucosa": "No realizada","toleranciaGlucosaRealizada": "","vitaminaD": "","vitaminaDRealizada": "","inmunoglobulina": "","inmunoglobulinaRealizada": ""},"seccion6": {"actividadDeportiva": "Sí"}}]}}, { upsert: true } );</v>
      </c>
    </row>
    <row r="321" spans="1:27" x14ac:dyDescent="0.3">
      <c r="A321" t="s">
        <v>753</v>
      </c>
      <c r="B321">
        <v>245</v>
      </c>
      <c r="C321">
        <v>2013</v>
      </c>
      <c r="D321" s="5">
        <v>41418</v>
      </c>
      <c r="E321" s="5" t="str">
        <f t="shared" si="24"/>
        <v>2013-5-24</v>
      </c>
      <c r="F321" t="s">
        <v>1959</v>
      </c>
      <c r="G321" t="s">
        <v>35</v>
      </c>
      <c r="J321" t="s">
        <v>38</v>
      </c>
      <c r="L321" t="s">
        <v>281</v>
      </c>
      <c r="M321" t="s">
        <v>45</v>
      </c>
      <c r="N321" t="s">
        <v>35</v>
      </c>
      <c r="P321" t="s">
        <v>261</v>
      </c>
      <c r="Q321" t="s">
        <v>34</v>
      </c>
      <c r="R321" t="s">
        <v>256</v>
      </c>
      <c r="S321" t="s">
        <v>256</v>
      </c>
      <c r="T321" t="s">
        <v>256</v>
      </c>
      <c r="U321" t="s">
        <v>256</v>
      </c>
      <c r="V321" t="s">
        <v>281</v>
      </c>
      <c r="W321" t="str">
        <f t="shared" si="25"/>
        <v>db.pacientes.updateOne({"_id":ObjectId('61e34254ec4ec02e84f5dc37')},{ $set: { "seguimientos": [{"id": "2013","seccion1": {"fechaSeguimiento": "2013-5-24","institucion": "Hospital Dr. Antonio A. Cetrángolo",</v>
      </c>
      <c r="X321" t="str">
        <f t="shared" si="26"/>
        <v>"fallecimiento": "No","fechaFallecimiento": "","causaFallecimiento": "","nivelEducativo": "Primaria incompleta","actividadLaboral": "","coberturaSocial": "Sí","tratamientoAntibioticoHospitalizado": "1","embarazo": "No"},</v>
      </c>
      <c r="Y321" t="str">
        <f t="shared" si="27"/>
        <v>"seccion4": {"cultivos": ""},"seccion5": {"toleranciaGlucosa": "Realizada","toleranciaGlucosaRealizada": "Normal","vitaminaD": "","vitaminaDRealizada": "","inmunoglobulina": "",</v>
      </c>
      <c r="Z321" t="str">
        <f t="shared" si="28"/>
        <v>"inmunoglobulinaRealizada": ""},"seccion6": {"actividadDeportiva": "Sí"}}]}}, { upsert: true } );</v>
      </c>
      <c r="AA321" t="str">
        <f t="shared" si="29"/>
        <v>db.pacientes.updateOne({"_id":ObjectId('61e34254ec4ec02e84f5dc37')},{ $set: { "seguimientos": [{"id": "2013","seccion1": {"fechaSeguimiento": "2013-5-24","institucion": "Hospital Dr. Antonio A. Cetrángolo","fallecimiento": "No","fechaFallecimiento": "","causaFallecimiento": "","nivelEducativo": "Primaria incompleta","actividadLaboral": "","coberturaSocial": "Sí","tratamientoAntibioticoHospitalizado": "1","embarazo": "No"},"seccion4": {"cultivos": ""},"seccion5": {"toleranciaGlucosa": "Realizada","toleranciaGlucosaRealizada": "Normal","vitaminaD": "","vitaminaDRealizada": "","inmunoglobulina": "","inmunoglobulinaRealizada": ""},"seccion6": {"actividadDeportiva": "Sí"}}]}}, { upsert: true } );</v>
      </c>
    </row>
    <row r="322" spans="1:27" x14ac:dyDescent="0.3">
      <c r="A322" t="s">
        <v>753</v>
      </c>
      <c r="B322">
        <v>245</v>
      </c>
      <c r="C322">
        <v>2014</v>
      </c>
      <c r="D322" s="5">
        <v>41976</v>
      </c>
      <c r="E322" s="5" t="str">
        <f t="shared" si="24"/>
        <v>2014-12-3</v>
      </c>
      <c r="F322" t="s">
        <v>1959</v>
      </c>
      <c r="G322" t="s">
        <v>35</v>
      </c>
      <c r="L322" t="s">
        <v>281</v>
      </c>
      <c r="M322" t="s">
        <v>45</v>
      </c>
      <c r="O322" t="s">
        <v>46</v>
      </c>
      <c r="P322" t="s">
        <v>118</v>
      </c>
      <c r="Q322" t="s">
        <v>256</v>
      </c>
      <c r="R322" t="s">
        <v>256</v>
      </c>
      <c r="S322" t="s">
        <v>256</v>
      </c>
      <c r="T322" t="s">
        <v>118</v>
      </c>
      <c r="U322" t="s">
        <v>256</v>
      </c>
      <c r="V322" t="s">
        <v>281</v>
      </c>
      <c r="W322" t="str">
        <f t="shared" si="25"/>
        <v>db.pacientes.updateOne({"_id":ObjectId('61e34254ec4ec02e84f5dc37')},{ $set: { "seguimientos": [{"id": "2014","seccion1": {"fechaSeguimiento": "2014-12-3","institucion": "Hospital Dr. Antonio A. Cetrángolo",</v>
      </c>
      <c r="X322" t="str">
        <f t="shared" si="26"/>
        <v>"fallecimiento": "No","fechaFallecimiento": "","causaFallecimiento": "","nivelEducativo": "","actividadLaboral": "","coberturaSocial": "Sí","tratamientoAntibioticoHospitalizado": "1","embarazo": ""},</v>
      </c>
      <c r="Y322" t="str">
        <f t="shared" si="27"/>
        <v>"seccion4": {"cultivos": "3"},"seccion5": {"toleranciaGlucosa": "No realizada","toleranciaGlucosaRealizada": "","vitaminaD": "","vitaminaDRealizada": "","inmunoglobulina": "No realizada",</v>
      </c>
      <c r="Z322" t="str">
        <f t="shared" si="28"/>
        <v>"inmunoglobulinaRealizada": ""},"seccion6": {"actividadDeportiva": "Sí"}}]}}, { upsert: true } );</v>
      </c>
      <c r="AA322" t="str">
        <f t="shared" si="29"/>
        <v>db.pacientes.updateOne({"_id":ObjectId('61e34254ec4ec02e84f5dc37')},{ $set: { "seguimientos": [{"id": "2014","seccion1": {"fechaSeguimiento": "2014-12-3","institucion": "Hospital Dr. Antonio A. Cetrángolo","fallecimiento": "No","fechaFallecimiento": "","causaFallecimiento": "","nivelEducativo": "","actividadLaboral": "","coberturaSocial": "Sí","tratamientoAntibioticoHospitalizado": "1","embarazo": ""},"seccion4": {"cultivos": "3"},"seccion5": {"toleranciaGlucosa": "No realizada","toleranciaGlucosaRealizada": "","vitaminaD": "","vitaminaDRealizada": "","inmunoglobulina": "No realizada","inmunoglobulinaRealizada": ""},"seccion6": {"actividadDeportiva": "Sí"}}]}}, { upsert: true } );</v>
      </c>
    </row>
    <row r="323" spans="1:27" x14ac:dyDescent="0.3">
      <c r="A323" t="s">
        <v>754</v>
      </c>
      <c r="B323">
        <v>246</v>
      </c>
      <c r="C323">
        <v>2012</v>
      </c>
      <c r="D323" s="5">
        <v>41050</v>
      </c>
      <c r="E323" s="5" t="str">
        <f t="shared" ref="E323:E386" si="30">_xlfn.CONCAT(YEAR(D323),"-",MONTH(D323),"-",DAY(D323))</f>
        <v>2012-5-21</v>
      </c>
      <c r="F323" t="s">
        <v>1959</v>
      </c>
      <c r="G323" t="s">
        <v>35</v>
      </c>
      <c r="J323" t="s">
        <v>61</v>
      </c>
      <c r="L323" t="s">
        <v>281</v>
      </c>
      <c r="N323" t="s">
        <v>35</v>
      </c>
      <c r="P323" t="s">
        <v>118</v>
      </c>
      <c r="Q323" t="s">
        <v>256</v>
      </c>
      <c r="R323" t="s">
        <v>256</v>
      </c>
      <c r="S323" t="s">
        <v>256</v>
      </c>
      <c r="T323" t="s">
        <v>256</v>
      </c>
      <c r="U323" t="s">
        <v>256</v>
      </c>
      <c r="V323" t="s">
        <v>256</v>
      </c>
      <c r="W323" t="str">
        <f t="shared" si="25"/>
        <v>db.pacientes.updateOne({"_id":ObjectId('61e34254ec4ec02e84f5dc38')},{ $set: { "seguimientos": [{"id": "2012","seccion1": {"fechaSeguimiento": "2012-5-21","institucion": "Hospital Dr. Antonio A. Cetrángolo",</v>
      </c>
      <c r="X323" t="str">
        <f t="shared" si="26"/>
        <v>"fallecimiento": "No","fechaFallecimiento": "","causaFallecimiento": "","nivelEducativo": "Secundaria incompleta","actividadLaboral": "","coberturaSocial": "Sí","tratamientoAntibioticoHospitalizado": "","embarazo": "No"},</v>
      </c>
      <c r="Y323" t="str">
        <f t="shared" si="27"/>
        <v>"seccion4": {"cultivos": ""},"seccion5": {"toleranciaGlucosa": "No realizada","toleranciaGlucosaRealizada": "","vitaminaD": "","vitaminaDRealizada": "","inmunoglobulina": "",</v>
      </c>
      <c r="Z323" t="str">
        <f t="shared" si="28"/>
        <v>"inmunoglobulinaRealizada": ""},"seccion6": {"actividadDeportiva": ""}}]}}, { upsert: true } );</v>
      </c>
      <c r="AA323" t="str">
        <f t="shared" si="29"/>
        <v>db.pacientes.updateOne({"_id":ObjectId('61e34254ec4ec02e84f5dc38')},{ $set: { "seguimientos": [{"id": "2012","seccion1": {"fechaSeguimiento": "2012-5-21","institucion": "Hospital Dr. Antonio A. Cetrángolo","fallecimiento": "No","fechaFallecimiento": "","causaFallecimiento": "","nivelEducativo": "Secundaria incompleta","actividadLaboral": "","coberturaSocial": "Sí","tratamientoAntibioticoHospitalizado": "","embarazo": "No"},"seccion4":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324" spans="1:27" x14ac:dyDescent="0.3">
      <c r="A324" t="s">
        <v>754</v>
      </c>
      <c r="B324">
        <v>246</v>
      </c>
      <c r="C324">
        <v>2013</v>
      </c>
      <c r="D324" s="5">
        <v>41430</v>
      </c>
      <c r="E324" s="5" t="str">
        <f t="shared" si="30"/>
        <v>2013-6-5</v>
      </c>
      <c r="F324" t="s">
        <v>1959</v>
      </c>
      <c r="G324" t="s">
        <v>35</v>
      </c>
      <c r="J324" t="s">
        <v>63</v>
      </c>
      <c r="K324" t="s">
        <v>70</v>
      </c>
      <c r="L324" t="s">
        <v>281</v>
      </c>
      <c r="N324" t="s">
        <v>35</v>
      </c>
      <c r="P324" t="s">
        <v>261</v>
      </c>
      <c r="Q324" t="s">
        <v>34</v>
      </c>
      <c r="R324" t="s">
        <v>256</v>
      </c>
      <c r="S324" t="s">
        <v>256</v>
      </c>
      <c r="T324" t="s">
        <v>256</v>
      </c>
      <c r="U324" t="s">
        <v>256</v>
      </c>
      <c r="V324" t="s">
        <v>256</v>
      </c>
      <c r="W324" t="str">
        <f t="shared" ref="W324:W387" si="31">"db.pacientes.updateOne({""_id"":ObjectId('"&amp;A324&amp;"')},{ $set: { ""seguimientos"": [{""id"": """&amp;C324&amp;""",""seccion1"": {""fechaSeguimiento"": """&amp;E324&amp;""",""institucion"": """&amp;F324&amp;""","</f>
        <v>db.pacientes.updateOne({"_id":ObjectId('61e34254ec4ec02e84f5dc38')},{ $set: { "seguimientos": [{"id": "2013","seccion1": {"fechaSeguimiento": "2013-6-5","institucion": "Hospital Dr. Antonio A. Cetrángolo",</v>
      </c>
      <c r="X324" t="str">
        <f t="shared" ref="X324:X387" si="32">"""fallecimiento"": """&amp;G324&amp;""",""fechaFallecimiento"": """&amp;H324&amp;""",""causaFallecimiento"": """&amp;I324&amp;""",""nivelEducativo"": """&amp;J324&amp;""",""actividadLaboral"": """&amp;K324&amp;""",""coberturaSocial"": """&amp;L324&amp;""",""tratamientoAntibioticoHospitalizado"": """&amp;M324&amp;""",""embarazo"": """&amp;N324&amp;"""},"</f>
        <v>"fallecimiento": "No","fechaFallecimiento": "","causaFallecimiento": "","nivelEducativo": "Secundaria completa","actividadLaboral": "No trabaja","coberturaSocial": "Sí","tratamientoAntibioticoHospitalizado": "","embarazo": "No"},</v>
      </c>
      <c r="Y324" t="str">
        <f t="shared" ref="Y324:Y387" si="33">"""seccion4"": {""cultivos"": """&amp;O324&amp;"""},""seccion5"": {""toleranciaGlucosa"": """&amp;P324&amp;""",""toleranciaGlucosaRealizada"": """&amp;Q324&amp;""",""vitaminaD"": """&amp;R324&amp;""",""vitaminaDRealizada"": """&amp;S324&amp;""",""inmunoglobulina"": """&amp;T324&amp;""","</f>
        <v>"seccion4": {"cultivos": ""},"seccion5": {"toleranciaGlucosa": "Realizada","toleranciaGlucosaRealizada": "Normal","vitaminaD": "","vitaminaDRealizada": "","inmunoglobulina": "",</v>
      </c>
      <c r="Z324" t="str">
        <f t="shared" ref="Z324:Z387" si="34">"""inmunoglobulinaRealizada"": """&amp;U324&amp;"""},""seccion6"": {""actividadDeportiva"": """&amp;V324&amp;"""}}]}}, { upsert: true } );"</f>
        <v>"inmunoglobulinaRealizada": ""},"seccion6": {"actividadDeportiva": ""}}]}}, { upsert: true } );</v>
      </c>
      <c r="AA324" t="str">
        <f t="shared" ref="AA324:AA387" si="35">W324&amp;X324&amp;Y324&amp;Z324</f>
        <v>db.pacientes.updateOne({"_id":ObjectId('61e34254ec4ec02e84f5dc38')},{ $set: { "seguimientos": [{"id": "2013","seccion1": {"fechaSeguimiento": "2013-6-5","institucion": "Hospital Dr. Antonio A. Cetrángolo","fallecimiento": "No","fechaFallecimiento": "","causaFallecimiento": "","nivelEducativo": "Secundaria completa","actividadLaboral": "No trabaja","coberturaSocial": "Sí","tratamientoAntibioticoHospitalizado": "","embarazo": "No"},"seccion4": {"cultivos": ""},"seccion5": {"toleranciaGlucosa": "Realizada","toleranciaGlucosaRealizada": "Normal","vitaminaD": "","vitaminaDRealizada": "","inmunoglobulina": "","inmunoglobulinaRealizada": ""},"seccion6": {"actividadDeportiva": ""}}]}}, { upsert: true } );</v>
      </c>
    </row>
    <row r="325" spans="1:27" x14ac:dyDescent="0.3">
      <c r="A325" t="s">
        <v>754</v>
      </c>
      <c r="B325">
        <v>246</v>
      </c>
      <c r="C325">
        <v>2014</v>
      </c>
      <c r="D325" s="5">
        <v>41968</v>
      </c>
      <c r="E325" s="5" t="str">
        <f t="shared" si="30"/>
        <v>2014-11-25</v>
      </c>
      <c r="F325" t="s">
        <v>1959</v>
      </c>
      <c r="G325" t="s">
        <v>35</v>
      </c>
      <c r="L325" t="s">
        <v>281</v>
      </c>
      <c r="M325" t="s">
        <v>45</v>
      </c>
      <c r="N325" t="s">
        <v>35</v>
      </c>
      <c r="O325" t="s">
        <v>41</v>
      </c>
      <c r="P325" t="s">
        <v>261</v>
      </c>
      <c r="Q325" t="s">
        <v>34</v>
      </c>
      <c r="R325" t="s">
        <v>118</v>
      </c>
      <c r="S325" t="s">
        <v>256</v>
      </c>
      <c r="T325" t="s">
        <v>261</v>
      </c>
      <c r="U325" t="s">
        <v>34</v>
      </c>
      <c r="V325" t="s">
        <v>256</v>
      </c>
      <c r="W325" t="str">
        <f t="shared" si="31"/>
        <v>db.pacientes.updateOne({"_id":ObjectId('61e34254ec4ec02e84f5dc38')},{ $set: { "seguimientos": [{"id": "2014","seccion1": {"fechaSeguimiento": "2014-11-25","institucion": "Hospital Dr. Antonio A. Cetrángolo",</v>
      </c>
      <c r="X325" t="str">
        <f t="shared" si="32"/>
        <v>"fallecimiento": "No","fechaFallecimiento": "","causaFallecimiento": "","nivelEducativo": "","actividadLaboral": "","coberturaSocial": "Sí","tratamientoAntibioticoHospitalizado": "1","embarazo": "No"},</v>
      </c>
      <c r="Y325" t="str">
        <f t="shared" si="33"/>
        <v>"seccion4": {"cultivos": "6"},"seccion5": {"toleranciaGlucosa": "Realizada","toleranciaGlucosaRealizada": "Normal","vitaminaD": "No realizada","vitaminaDRealizada": "","inmunoglobulina": "Realizada",</v>
      </c>
      <c r="Z325" t="str">
        <f t="shared" si="34"/>
        <v>"inmunoglobulinaRealizada": "Normal"},"seccion6": {"actividadDeportiva": ""}}]}}, { upsert: true } );</v>
      </c>
      <c r="AA325" t="str">
        <f t="shared" si="35"/>
        <v>db.pacientes.updateOne({"_id":ObjectId('61e34254ec4ec02e84f5dc38')},{ $set: { "seguimientos": [{"id": "2014","seccion1": {"fechaSeguimiento": "2014-11-25","institucion": "Hospital Dr. Antonio A. Cetrángolo","fallecimiento": "No","fechaFallecimiento": "","causaFallecimiento": "","nivelEducativo": "","actividadLaboral": "","coberturaSocial": "Sí","tratamientoAntibioticoHospitalizado": "1","embarazo": "No"},"seccion4": {"cultivos": "6"},"seccion5": {"toleranciaGlucosa": "Realizada","toleranciaGlucosaRealizada": "Normal","vitaminaD": "No realizada","vitaminaDRealizada": "","inmunoglobulina": "Realizada","inmunoglobulinaRealizada": "Normal"},"seccion6": {"actividadDeportiva": ""}}]}}, { upsert: true } );</v>
      </c>
    </row>
    <row r="326" spans="1:27" x14ac:dyDescent="0.3">
      <c r="A326" t="s">
        <v>755</v>
      </c>
      <c r="B326">
        <v>247</v>
      </c>
      <c r="C326">
        <v>2012</v>
      </c>
      <c r="D326" s="5">
        <v>41015</v>
      </c>
      <c r="E326" s="5" t="str">
        <f t="shared" si="30"/>
        <v>2012-4-16</v>
      </c>
      <c r="F326" t="s">
        <v>1959</v>
      </c>
      <c r="G326" t="s">
        <v>35</v>
      </c>
      <c r="J326" t="s">
        <v>61</v>
      </c>
      <c r="L326" t="s">
        <v>281</v>
      </c>
      <c r="N326" t="s">
        <v>35</v>
      </c>
      <c r="O326" t="s">
        <v>41</v>
      </c>
      <c r="P326" t="s">
        <v>118</v>
      </c>
      <c r="Q326" t="s">
        <v>256</v>
      </c>
      <c r="R326" t="s">
        <v>256</v>
      </c>
      <c r="S326" t="s">
        <v>256</v>
      </c>
      <c r="T326" t="s">
        <v>256</v>
      </c>
      <c r="U326" t="s">
        <v>256</v>
      </c>
      <c r="V326" t="s">
        <v>281</v>
      </c>
      <c r="W326" t="str">
        <f t="shared" si="31"/>
        <v>db.pacientes.updateOne({"_id":ObjectId('61e34254ec4ec02e84f5dc39')},{ $set: { "seguimientos": [{"id": "2012","seccion1": {"fechaSeguimiento": "2012-4-16","institucion": "Hospital Dr. Antonio A. Cetrángolo",</v>
      </c>
      <c r="X326" t="str">
        <f t="shared" si="32"/>
        <v>"fallecimiento": "No","fechaFallecimiento": "","causaFallecimiento": "","nivelEducativo": "Secundaria incompleta","actividadLaboral": "","coberturaSocial": "Sí","tratamientoAntibioticoHospitalizado": "","embarazo": "No"},</v>
      </c>
      <c r="Y326" t="str">
        <f t="shared" si="33"/>
        <v>"seccion4": {"cultivos": "6"},"seccion5": {"toleranciaGlucosa": "No realizada","toleranciaGlucosaRealizada": "","vitaminaD": "","vitaminaDRealizada": "","inmunoglobulina": "",</v>
      </c>
      <c r="Z326" t="str">
        <f t="shared" si="34"/>
        <v>"inmunoglobulinaRealizada": ""},"seccion6": {"actividadDeportiva": "Sí"}}]}}, { upsert: true } );</v>
      </c>
      <c r="AA326" t="str">
        <f t="shared" si="35"/>
        <v>db.pacientes.updateOne({"_id":ObjectId('61e34254ec4ec02e84f5dc39')},{ $set: { "seguimientos": [{"id": "2012","seccion1": {"fechaSeguimiento": "2012-4-16","institucion": "Hospital Dr. Antonio A. Cetrángolo","fallecimiento": "No","fechaFallecimiento": "","causaFallecimiento": "","nivelEducativo": "Secundaria incompleta","actividadLaboral": "","coberturaSocial": "Sí","tratamientoAntibioticoHospitalizado": "","embarazo": "No"},"seccion4": {"cultivos": "6"},"seccion5": {"toleranciaGlucosa": "No realizada","toleranciaGlucosaRealizada": "","vitaminaD": "","vitaminaDRealizada": "","inmunoglobulina": "","inmunoglobulinaRealizada": ""},"seccion6": {"actividadDeportiva": "Sí"}}]}}, { upsert: true } );</v>
      </c>
    </row>
    <row r="327" spans="1:27" x14ac:dyDescent="0.3">
      <c r="A327" t="s">
        <v>757</v>
      </c>
      <c r="B327">
        <v>249</v>
      </c>
      <c r="C327">
        <v>2012</v>
      </c>
      <c r="D327" s="5">
        <v>41058</v>
      </c>
      <c r="E327" s="5" t="str">
        <f t="shared" si="30"/>
        <v>2012-5-29</v>
      </c>
      <c r="F327" t="s">
        <v>1959</v>
      </c>
      <c r="G327" t="s">
        <v>35</v>
      </c>
      <c r="N327" t="s">
        <v>35</v>
      </c>
      <c r="O327" t="s">
        <v>81</v>
      </c>
      <c r="P327" t="s">
        <v>118</v>
      </c>
      <c r="Q327" t="s">
        <v>256</v>
      </c>
      <c r="R327" t="s">
        <v>256</v>
      </c>
      <c r="S327" t="s">
        <v>256</v>
      </c>
      <c r="T327" t="s">
        <v>256</v>
      </c>
      <c r="U327" t="s">
        <v>256</v>
      </c>
      <c r="V327" t="s">
        <v>256</v>
      </c>
      <c r="W327" t="str">
        <f t="shared" si="31"/>
        <v>db.pacientes.updateOne({"_id":ObjectId('61e34254ec4ec02e84f5dc3b')},{ $set: { "seguimientos": [{"id": "2012","seccion1": {"fechaSeguimiento": "2012-5-29","institucion": "Hospital Dr. Antonio A. Cetrángolo",</v>
      </c>
      <c r="X327" t="str">
        <f t="shared" si="32"/>
        <v>"fallecimiento": "No","fechaFallecimiento": "","causaFallecimiento": "","nivelEducativo": "","actividadLaboral": "","coberturaSocial": "","tratamientoAntibioticoHospitalizado": "","embarazo": "No"},</v>
      </c>
      <c r="Y327" t="str">
        <f t="shared" si="33"/>
        <v>"seccion4": {"cultivos": "12"},"seccion5": {"toleranciaGlucosa": "No realizada","toleranciaGlucosaRealizada": "","vitaminaD": "","vitaminaDRealizada": "","inmunoglobulina": "",</v>
      </c>
      <c r="Z327" t="str">
        <f t="shared" si="34"/>
        <v>"inmunoglobulinaRealizada": ""},"seccion6": {"actividadDeportiva": ""}}]}}, { upsert: true } );</v>
      </c>
      <c r="AA327" t="str">
        <f t="shared" si="35"/>
        <v>db.pacientes.updateOne({"_id":ObjectId('61e34254ec4ec02e84f5dc3b')},{ $set: { "seguimientos": [{"id": "2012","seccion1": {"fechaSeguimiento": "2012-5-29","institucion": "Hospital Dr. Antonio A. Cetrángolo","fallecimiento": "No","fechaFallecimiento": "","causaFallecimiento": "","nivelEducativo": "","actividadLaboral": "","coberturaSocial": "","tratamientoAntibioticoHospitalizado": "","embarazo": "No"},"seccion4": {"cultivos": "12"},"seccion5":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328" spans="1:27" x14ac:dyDescent="0.3">
      <c r="A328" t="s">
        <v>757</v>
      </c>
      <c r="B328">
        <v>249</v>
      </c>
      <c r="C328">
        <v>2013</v>
      </c>
      <c r="D328" s="5">
        <v>41400</v>
      </c>
      <c r="E328" s="5" t="str">
        <f t="shared" si="30"/>
        <v>2013-5-6</v>
      </c>
      <c r="F328" t="s">
        <v>1959</v>
      </c>
      <c r="G328" t="s">
        <v>35</v>
      </c>
      <c r="L328" t="s">
        <v>281</v>
      </c>
      <c r="M328" t="s">
        <v>45</v>
      </c>
      <c r="N328" t="s">
        <v>35</v>
      </c>
      <c r="P328" t="s">
        <v>118</v>
      </c>
      <c r="Q328" t="s">
        <v>256</v>
      </c>
      <c r="R328" t="s">
        <v>256</v>
      </c>
      <c r="S328" t="s">
        <v>256</v>
      </c>
      <c r="T328" t="s">
        <v>256</v>
      </c>
      <c r="U328" t="s">
        <v>256</v>
      </c>
      <c r="V328" t="s">
        <v>256</v>
      </c>
      <c r="W328" t="str">
        <f t="shared" si="31"/>
        <v>db.pacientes.updateOne({"_id":ObjectId('61e34254ec4ec02e84f5dc3b')},{ $set: { "seguimientos": [{"id": "2013","seccion1": {"fechaSeguimiento": "2013-5-6","institucion": "Hospital Dr. Antonio A. Cetrángolo",</v>
      </c>
      <c r="X328" t="str">
        <f t="shared" si="32"/>
        <v>"fallecimiento": "No","fechaFallecimiento": "","causaFallecimiento": "","nivelEducativo": "","actividadLaboral": "","coberturaSocial": "Sí","tratamientoAntibioticoHospitalizado": "1","embarazo": "No"},</v>
      </c>
      <c r="Y328" t="str">
        <f t="shared" si="33"/>
        <v>"seccion4": {"cultivos": ""},"seccion5": {"toleranciaGlucosa": "No realizada","toleranciaGlucosaRealizada": "","vitaminaD": "","vitaminaDRealizada": "","inmunoglobulina": "",</v>
      </c>
      <c r="Z328" t="str">
        <f t="shared" si="34"/>
        <v>"inmunoglobulinaRealizada": ""},"seccion6": {"actividadDeportiva": ""}}]}}, { upsert: true } );</v>
      </c>
      <c r="AA328" t="str">
        <f t="shared" si="35"/>
        <v>db.pacientes.updateOne({"_id":ObjectId('61e34254ec4ec02e84f5dc3b')},{ $set: { "seguimientos": [{"id": "2013","seccion1": {"fechaSeguimiento": "2013-5-6","institucion": "Hospital Dr. Antonio A. Cetrángolo","fallecimiento": "No","fechaFallecimiento": "","causaFallecimiento": "","nivelEducativo": "","actividadLaboral": "","coberturaSocial": "Sí","tratamientoAntibioticoHospitalizado": "1","embarazo": "No"},"seccion4":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329" spans="1:27" x14ac:dyDescent="0.3">
      <c r="A329" t="s">
        <v>757</v>
      </c>
      <c r="B329">
        <v>249</v>
      </c>
      <c r="C329">
        <v>2014</v>
      </c>
      <c r="D329" s="5">
        <v>41978</v>
      </c>
      <c r="E329" s="5" t="str">
        <f t="shared" si="30"/>
        <v>2014-12-5</v>
      </c>
      <c r="F329" t="s">
        <v>1959</v>
      </c>
      <c r="G329" t="s">
        <v>35</v>
      </c>
      <c r="L329" t="s">
        <v>281</v>
      </c>
      <c r="M329" t="s">
        <v>45</v>
      </c>
      <c r="O329" t="s">
        <v>60</v>
      </c>
      <c r="P329" t="s">
        <v>118</v>
      </c>
      <c r="Q329" t="s">
        <v>256</v>
      </c>
      <c r="R329" t="s">
        <v>118</v>
      </c>
      <c r="S329" t="s">
        <v>256</v>
      </c>
      <c r="T329" t="s">
        <v>256</v>
      </c>
      <c r="U329" t="s">
        <v>256</v>
      </c>
      <c r="V329" t="s">
        <v>281</v>
      </c>
      <c r="W329" t="str">
        <f t="shared" si="31"/>
        <v>db.pacientes.updateOne({"_id":ObjectId('61e34254ec4ec02e84f5dc3b')},{ $set: { "seguimientos": [{"id": "2014","seccion1": {"fechaSeguimiento": "2014-12-5","institucion": "Hospital Dr. Antonio A. Cetrángolo",</v>
      </c>
      <c r="X329" t="str">
        <f t="shared" si="32"/>
        <v>"fallecimiento": "No","fechaFallecimiento": "","causaFallecimiento": "","nivelEducativo": "","actividadLaboral": "","coberturaSocial": "Sí","tratamientoAntibioticoHospitalizado": "1","embarazo": ""},</v>
      </c>
      <c r="Y329" t="str">
        <f t="shared" si="33"/>
        <v>"seccion4": {"cultivos": "9"},"seccion5": {"toleranciaGlucosa": "No realizada","toleranciaGlucosaRealizada": "","vitaminaD": "No realizada","vitaminaDRealizada": "","inmunoglobulina": "",</v>
      </c>
      <c r="Z329" t="str">
        <f t="shared" si="34"/>
        <v>"inmunoglobulinaRealizada": ""},"seccion6": {"actividadDeportiva": "Sí"}}]}}, { upsert: true } );</v>
      </c>
      <c r="AA329" t="str">
        <f t="shared" si="35"/>
        <v>db.pacientes.updateOne({"_id":ObjectId('61e34254ec4ec02e84f5dc3b')},{ $set: { "seguimientos": [{"id": "2014","seccion1": {"fechaSeguimiento": "2014-12-5","institucion": "Hospital Dr. Antonio A. Cetrángolo","fallecimiento": "No","fechaFallecimiento": "","causaFallecimiento": "","nivelEducativo": "","actividadLaboral": "","coberturaSocial": "Sí","tratamientoAntibioticoHospitalizado": "1","embarazo": ""},"seccion4": {"cultivos": "9"},"seccion5": {"toleranciaGlucosa": "No realizada","toleranciaGlucosaRealizada": "","vitaminaD": "No realizada","vitaminaDRealizada": "","inmunoglobulina": "","inmunoglobulinaRealizada": ""},"seccion6": {"actividadDeportiva": "Sí"}}]}}, { upsert: true } );</v>
      </c>
    </row>
    <row r="330" spans="1:27" x14ac:dyDescent="0.3">
      <c r="A330" t="s">
        <v>758</v>
      </c>
      <c r="B330">
        <v>250</v>
      </c>
      <c r="C330">
        <v>2012</v>
      </c>
      <c r="D330" s="5">
        <v>41037</v>
      </c>
      <c r="E330" s="5" t="str">
        <f t="shared" si="30"/>
        <v>2012-5-8</v>
      </c>
      <c r="F330" t="s">
        <v>1959</v>
      </c>
      <c r="G330" t="s">
        <v>35</v>
      </c>
      <c r="K330" t="s">
        <v>76</v>
      </c>
      <c r="L330" t="s">
        <v>281</v>
      </c>
      <c r="N330" t="s">
        <v>35</v>
      </c>
      <c r="O330" t="s">
        <v>41</v>
      </c>
      <c r="P330" t="s">
        <v>118</v>
      </c>
      <c r="Q330" t="s">
        <v>256</v>
      </c>
      <c r="R330" t="s">
        <v>256</v>
      </c>
      <c r="S330" t="s">
        <v>256</v>
      </c>
      <c r="T330" t="s">
        <v>256</v>
      </c>
      <c r="U330" t="s">
        <v>256</v>
      </c>
      <c r="V330" t="s">
        <v>256</v>
      </c>
      <c r="W330" t="str">
        <f t="shared" si="31"/>
        <v>db.pacientes.updateOne({"_id":ObjectId('61e34254ec4ec02e84f5dc3c')},{ $set: { "seguimientos": [{"id": "2012","seccion1": {"fechaSeguimiento": "2012-5-8","institucion": "Hospital Dr. Antonio A. Cetrángolo",</v>
      </c>
      <c r="X330" t="str">
        <f t="shared" si="32"/>
        <v>"fallecimiento": "No","fechaFallecimiento": "","causaFallecimiento": "","nivelEducativo": "","actividadLaboral": "Trabaja, completo","coberturaSocial": "Sí","tratamientoAntibioticoHospitalizado": "","embarazo": "No"},</v>
      </c>
      <c r="Y330" t="str">
        <f t="shared" si="33"/>
        <v>"seccion4": {"cultivos": "6"},"seccion5": {"toleranciaGlucosa": "No realizada","toleranciaGlucosaRealizada": "","vitaminaD": "","vitaminaDRealizada": "","inmunoglobulina": "",</v>
      </c>
      <c r="Z330" t="str">
        <f t="shared" si="34"/>
        <v>"inmunoglobulinaRealizada": ""},"seccion6": {"actividadDeportiva": ""}}]}}, { upsert: true } );</v>
      </c>
      <c r="AA330" t="str">
        <f t="shared" si="35"/>
        <v>db.pacientes.updateOne({"_id":ObjectId('61e34254ec4ec02e84f5dc3c')},{ $set: { "seguimientos": [{"id": "2012","seccion1": {"fechaSeguimiento": "2012-5-8","institucion": "Hospital Dr. Antonio A. Cetrángolo","fallecimiento": "No","fechaFallecimiento": "","causaFallecimiento": "","nivelEducativo": "","actividadLaboral": "Trabaja, completo","coberturaSocial": "Sí","tratamientoAntibioticoHospitalizado": "","embarazo": "No"},"seccion4": {"cultivos": "6"},"seccion5":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331" spans="1:27" x14ac:dyDescent="0.3">
      <c r="A331" t="s">
        <v>758</v>
      </c>
      <c r="B331">
        <v>250</v>
      </c>
      <c r="C331">
        <v>2013</v>
      </c>
      <c r="D331" s="5">
        <v>41397</v>
      </c>
      <c r="E331" s="5" t="str">
        <f t="shared" si="30"/>
        <v>2013-5-3</v>
      </c>
      <c r="F331" t="s">
        <v>346</v>
      </c>
      <c r="G331" t="s">
        <v>35</v>
      </c>
      <c r="L331" t="s">
        <v>281</v>
      </c>
      <c r="N331" t="s">
        <v>35</v>
      </c>
      <c r="O331" t="s">
        <v>37</v>
      </c>
      <c r="P331" t="s">
        <v>118</v>
      </c>
      <c r="Q331" t="s">
        <v>256</v>
      </c>
      <c r="R331" t="s">
        <v>256</v>
      </c>
      <c r="S331" t="s">
        <v>256</v>
      </c>
      <c r="T331" t="s">
        <v>256</v>
      </c>
      <c r="U331" t="s">
        <v>256</v>
      </c>
      <c r="V331" t="s">
        <v>281</v>
      </c>
      <c r="W331" t="str">
        <f t="shared" si="31"/>
        <v>db.pacientes.updateOne({"_id":ObjectId('61e34254ec4ec02e84f5dc3c')},{ $set: { "seguimientos": [{"id": "2013","seccion1": {"fechaSeguimiento": "2013-5-3","institucion": "Consultorio  FQ - Dr. Meneguetti",</v>
      </c>
      <c r="X331" t="str">
        <f t="shared" si="32"/>
        <v>"fallecimiento": "No","fechaFallecimiento": "","causaFallecimiento": "","nivelEducativo": "","actividadLaboral": "","coberturaSocial": "Sí","tratamientoAntibioticoHospitalizado": "","embarazo": "No"},</v>
      </c>
      <c r="Y331" t="str">
        <f t="shared" si="33"/>
        <v>"seccion4": {"cultivos": "2"},"seccion5": {"toleranciaGlucosa": "No realizada","toleranciaGlucosaRealizada": "","vitaminaD": "","vitaminaDRealizada": "","inmunoglobulina": "",</v>
      </c>
      <c r="Z331" t="str">
        <f t="shared" si="34"/>
        <v>"inmunoglobulinaRealizada": ""},"seccion6": {"actividadDeportiva": "Sí"}}]}}, { upsert: true } );</v>
      </c>
      <c r="AA331" t="str">
        <f t="shared" si="35"/>
        <v>db.pacientes.updateOne({"_id":ObjectId('61e34254ec4ec02e84f5dc3c')},{ $set: { "seguimientos": [{"id": "2013","seccion1": {"fechaSeguimiento": "2013-5-3","institucion": "Consultorio  FQ - Dr. Meneguetti","fallecimiento": "No","fechaFallecimiento": "","causaFallecimiento": "","nivelEducativo": "","actividadLaboral": "","coberturaSocial": "Sí","tratamientoAntibioticoHospitalizado": "","embarazo": "No"},"seccion4": {"cultivos": "2"},"seccion5": {"toleranciaGlucosa": "No realizada","toleranciaGlucosaRealizada": "","vitaminaD": "","vitaminaDRealizada": "","inmunoglobulina": "","inmunoglobulinaRealizada": ""},"seccion6": {"actividadDeportiva": "Sí"}}]}}, { upsert: true } );</v>
      </c>
    </row>
    <row r="332" spans="1:27" x14ac:dyDescent="0.3">
      <c r="A332" t="s">
        <v>758</v>
      </c>
      <c r="B332">
        <v>250</v>
      </c>
      <c r="C332">
        <v>2014</v>
      </c>
      <c r="D332" s="5">
        <v>41948</v>
      </c>
      <c r="E332" s="5" t="str">
        <f t="shared" si="30"/>
        <v>2014-11-5</v>
      </c>
      <c r="F332" t="s">
        <v>1959</v>
      </c>
      <c r="G332" t="s">
        <v>35</v>
      </c>
      <c r="K332" t="s">
        <v>76</v>
      </c>
      <c r="L332" t="s">
        <v>281</v>
      </c>
      <c r="O332" t="s">
        <v>48</v>
      </c>
      <c r="P332" t="s">
        <v>118</v>
      </c>
      <c r="Q332" t="s">
        <v>256</v>
      </c>
      <c r="R332" t="s">
        <v>118</v>
      </c>
      <c r="S332" t="s">
        <v>256</v>
      </c>
      <c r="T332" t="s">
        <v>261</v>
      </c>
      <c r="U332" t="s">
        <v>34</v>
      </c>
      <c r="V332" t="s">
        <v>281</v>
      </c>
      <c r="W332" t="str">
        <f t="shared" si="31"/>
        <v>db.pacientes.updateOne({"_id":ObjectId('61e34254ec4ec02e84f5dc3c')},{ $set: { "seguimientos": [{"id": "2014","seccion1": {"fechaSeguimiento": "2014-11-5","institucion": "Hospital Dr. Antonio A. Cetrángolo",</v>
      </c>
      <c r="X332" t="str">
        <f t="shared" si="32"/>
        <v>"fallecimiento": "No","fechaFallecimiento": "","causaFallecimiento": "","nivelEducativo": "","actividadLaboral": "Trabaja, completo","coberturaSocial": "Sí","tratamientoAntibioticoHospitalizado": "","embarazo": ""},</v>
      </c>
      <c r="Y332" t="str">
        <f t="shared" si="33"/>
        <v>"seccion4": {"cultivos": "5"},"seccion5": {"toleranciaGlucosa": "No realizada","toleranciaGlucosaRealizada": "","vitaminaD": "No realizada","vitaminaDRealizada": "","inmunoglobulina": "Realizada",</v>
      </c>
      <c r="Z332" t="str">
        <f t="shared" si="34"/>
        <v>"inmunoglobulinaRealizada": "Normal"},"seccion6": {"actividadDeportiva": "Sí"}}]}}, { upsert: true } );</v>
      </c>
      <c r="AA332" t="str">
        <f t="shared" si="35"/>
        <v>db.pacientes.updateOne({"_id":ObjectId('61e34254ec4ec02e84f5dc3c')},{ $set: { "seguimientos": [{"id": "2014","seccion1": {"fechaSeguimiento": "2014-11-5","institucion": "Hospital Dr. Antonio A. Cetrángolo","fallecimiento": "No","fechaFallecimiento": "","causaFallecimiento": "","nivelEducativo": "","actividadLaboral": "Trabaja, completo","coberturaSocial": "Sí","tratamientoAntibioticoHospitalizado": "","embarazo": ""},"seccion4": {"cultivos": "5"},"seccion5": {"toleranciaGlucosa": "No realizada","toleranciaGlucosaRealizada": "","vitaminaD": "No realizada","vitaminaDRealizada": "","inmunoglobulina": "Realizada","inmunoglobulinaRealizada": "Normal"},"seccion6": {"actividadDeportiva": "Sí"}}]}}, { upsert: true } );</v>
      </c>
    </row>
    <row r="333" spans="1:27" x14ac:dyDescent="0.3">
      <c r="A333" t="s">
        <v>759</v>
      </c>
      <c r="B333">
        <v>251</v>
      </c>
      <c r="C333">
        <v>2011</v>
      </c>
      <c r="D333" s="5">
        <v>40830</v>
      </c>
      <c r="E333" s="5" t="str">
        <f t="shared" si="30"/>
        <v>2011-10-14</v>
      </c>
      <c r="F333" t="s">
        <v>1959</v>
      </c>
      <c r="G333" t="s">
        <v>35</v>
      </c>
      <c r="L333" t="s">
        <v>281</v>
      </c>
      <c r="M333" t="s">
        <v>37</v>
      </c>
      <c r="N333" t="s">
        <v>35</v>
      </c>
      <c r="O333" t="s">
        <v>49</v>
      </c>
      <c r="P333" t="s">
        <v>118</v>
      </c>
      <c r="Q333" t="s">
        <v>256</v>
      </c>
      <c r="R333" t="s">
        <v>256</v>
      </c>
      <c r="S333" t="s">
        <v>256</v>
      </c>
      <c r="T333" t="s">
        <v>256</v>
      </c>
      <c r="U333" t="s">
        <v>256</v>
      </c>
      <c r="V333" t="s">
        <v>281</v>
      </c>
      <c r="W333" t="str">
        <f t="shared" si="31"/>
        <v>db.pacientes.updateOne({"_id":ObjectId('61e34254ec4ec02e84f5dc3d')},{ $set: { "seguimientos": [{"id": "2011","seccion1": {"fechaSeguimiento": "2011-10-14","institucion": "Hospital Dr. Antonio A. Cetrángolo",</v>
      </c>
      <c r="X333" t="str">
        <f t="shared" si="32"/>
        <v>"fallecimiento": "No","fechaFallecimiento": "","causaFallecimiento": "","nivelEducativo": "","actividadLaboral": "","coberturaSocial": "Sí","tratamientoAntibioticoHospitalizado": "2","embarazo": "No"},</v>
      </c>
      <c r="Y333" t="str">
        <f t="shared" si="33"/>
        <v>"seccion4": {"cultivos": "4"},"seccion5": {"toleranciaGlucosa": "No realizada","toleranciaGlucosaRealizada": "","vitaminaD": "","vitaminaDRealizada": "","inmunoglobulina": "",</v>
      </c>
      <c r="Z333" t="str">
        <f t="shared" si="34"/>
        <v>"inmunoglobulinaRealizada": ""},"seccion6": {"actividadDeportiva": "Sí"}}]}}, { upsert: true } );</v>
      </c>
      <c r="AA333" t="str">
        <f t="shared" si="35"/>
        <v>db.pacientes.updateOne({"_id":ObjectId('61e34254ec4ec02e84f5dc3d')},{ $set: { "seguimientos": [{"id": "2011","seccion1": {"fechaSeguimiento": "2011-10-14","institucion": "Hospital Dr. Antonio A. Cetrángolo","fallecimiento": "No","fechaFallecimiento": "","causaFallecimiento": "","nivelEducativo": "","actividadLaboral": "","coberturaSocial": "Sí","tratamientoAntibioticoHospitalizado": "2","embarazo": "No"},"seccion4": {"cultivos": "4"},"seccion5": {"toleranciaGlucosa": "No realizada","toleranciaGlucosaRealizada": "","vitaminaD": "","vitaminaDRealizada": "","inmunoglobulina": "","inmunoglobulinaRealizada": ""},"seccion6": {"actividadDeportiva": "Sí"}}]}}, { upsert: true } );</v>
      </c>
    </row>
    <row r="334" spans="1:27" x14ac:dyDescent="0.3">
      <c r="A334" t="s">
        <v>760</v>
      </c>
      <c r="B334">
        <v>252</v>
      </c>
      <c r="C334">
        <v>2012</v>
      </c>
      <c r="D334" s="5">
        <v>41045</v>
      </c>
      <c r="E334" s="5" t="str">
        <f t="shared" si="30"/>
        <v>2012-5-16</v>
      </c>
      <c r="F334" t="s">
        <v>1959</v>
      </c>
      <c r="G334" t="s">
        <v>35</v>
      </c>
      <c r="J334" t="s">
        <v>63</v>
      </c>
      <c r="L334" t="s">
        <v>281</v>
      </c>
      <c r="M334" t="s">
        <v>37</v>
      </c>
      <c r="N334" t="s">
        <v>35</v>
      </c>
      <c r="O334" t="s">
        <v>41</v>
      </c>
      <c r="P334" t="s">
        <v>118</v>
      </c>
      <c r="Q334" t="s">
        <v>256</v>
      </c>
      <c r="R334" t="s">
        <v>256</v>
      </c>
      <c r="S334" t="s">
        <v>256</v>
      </c>
      <c r="T334" t="s">
        <v>256</v>
      </c>
      <c r="U334" t="s">
        <v>256</v>
      </c>
      <c r="V334" t="s">
        <v>256</v>
      </c>
      <c r="W334" t="str">
        <f t="shared" si="31"/>
        <v>db.pacientes.updateOne({"_id":ObjectId('61e34254ec4ec02e84f5dc3e')},{ $set: { "seguimientos": [{"id": "2012","seccion1": {"fechaSeguimiento": "2012-5-16","institucion": "Hospital Dr. Antonio A. Cetrángolo",</v>
      </c>
      <c r="X334" t="str">
        <f t="shared" si="32"/>
        <v>"fallecimiento": "No","fechaFallecimiento": "","causaFallecimiento": "","nivelEducativo": "Secundaria completa","actividadLaboral": "","coberturaSocial": "Sí","tratamientoAntibioticoHospitalizado": "2","embarazo": "No"},</v>
      </c>
      <c r="Y334" t="str">
        <f t="shared" si="33"/>
        <v>"seccion4": {"cultivos": "6"},"seccion5": {"toleranciaGlucosa": "No realizada","toleranciaGlucosaRealizada": "","vitaminaD": "","vitaminaDRealizada": "","inmunoglobulina": "",</v>
      </c>
      <c r="Z334" t="str">
        <f t="shared" si="34"/>
        <v>"inmunoglobulinaRealizada": ""},"seccion6": {"actividadDeportiva": ""}}]}}, { upsert: true } );</v>
      </c>
      <c r="AA334" t="str">
        <f t="shared" si="35"/>
        <v>db.pacientes.updateOne({"_id":ObjectId('61e34254ec4ec02e84f5dc3e')},{ $set: { "seguimientos": [{"id": "2012","seccion1": {"fechaSeguimiento": "2012-5-16","institucion": "Hospital Dr. Antonio A. Cetrángolo","fallecimiento": "No","fechaFallecimiento": "","causaFallecimiento": "","nivelEducativo": "Secundaria completa","actividadLaboral": "","coberturaSocial": "Sí","tratamientoAntibioticoHospitalizado": "2","embarazo": "No"},"seccion4": {"cultivos": "6"},"seccion5":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335" spans="1:27" x14ac:dyDescent="0.3">
      <c r="A335" t="s">
        <v>760</v>
      </c>
      <c r="B335">
        <v>252</v>
      </c>
      <c r="C335">
        <v>2013</v>
      </c>
      <c r="D335" s="5">
        <v>41561</v>
      </c>
      <c r="E335" s="5" t="str">
        <f t="shared" si="30"/>
        <v>2013-10-14</v>
      </c>
      <c r="F335" t="s">
        <v>1959</v>
      </c>
      <c r="G335" t="s">
        <v>281</v>
      </c>
      <c r="H335" t="s">
        <v>158</v>
      </c>
      <c r="I335" t="s">
        <v>291</v>
      </c>
      <c r="P335" t="s">
        <v>118</v>
      </c>
      <c r="Q335" t="s">
        <v>256</v>
      </c>
      <c r="R335" t="s">
        <v>256</v>
      </c>
      <c r="S335" t="s">
        <v>256</v>
      </c>
      <c r="T335" t="s">
        <v>256</v>
      </c>
      <c r="U335" t="s">
        <v>256</v>
      </c>
      <c r="V335" t="s">
        <v>256</v>
      </c>
      <c r="W335" t="str">
        <f t="shared" si="31"/>
        <v>db.pacientes.updateOne({"_id":ObjectId('61e34254ec4ec02e84f5dc3e')},{ $set: { "seguimientos": [{"id": "2013","seccion1": {"fechaSeguimiento": "2013-10-14","institucion": "Hospital Dr. Antonio A. Cetrángolo",</v>
      </c>
      <c r="X335" t="str">
        <f t="shared" si="32"/>
        <v>"fallecimiento": "Sí","fechaFallecimiento": "2013-10-14","causaFallecimiento": "Respiratorios","nivelEducativo": "","actividadLaboral": "","coberturaSocial": "","tratamientoAntibioticoHospitalizado": "","embarazo": ""},</v>
      </c>
      <c r="Y335" t="str">
        <f t="shared" si="33"/>
        <v>"seccion4": {"cultivos": ""},"seccion5": {"toleranciaGlucosa": "No realizada","toleranciaGlucosaRealizada": "","vitaminaD": "","vitaminaDRealizada": "","inmunoglobulina": "",</v>
      </c>
      <c r="Z335" t="str">
        <f t="shared" si="34"/>
        <v>"inmunoglobulinaRealizada": ""},"seccion6": {"actividadDeportiva": ""}}]}}, { upsert: true } );</v>
      </c>
      <c r="AA335" t="str">
        <f t="shared" si="35"/>
        <v>db.pacientes.updateOne({"_id":ObjectId('61e34254ec4ec02e84f5dc3e')},{ $set: { "seguimientos": [{"id": "2013","seccion1": {"fechaSeguimiento": "2013-10-14","institucion": "Hospital Dr. Antonio A. Cetrángolo","fallecimiento": "Sí","fechaFallecimiento": "2013-10-14","causaFallecimiento": "Respiratorios","nivelEducativo": "","actividadLaboral": "","coberturaSocial": "","tratamientoAntibioticoHospitalizado": "","embarazo": ""},"seccion4":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336" spans="1:27" x14ac:dyDescent="0.3">
      <c r="A336" t="s">
        <v>761</v>
      </c>
      <c r="B336">
        <v>253</v>
      </c>
      <c r="C336">
        <v>2012</v>
      </c>
      <c r="D336" s="5">
        <v>41047</v>
      </c>
      <c r="E336" s="5" t="str">
        <f t="shared" si="30"/>
        <v>2012-5-18</v>
      </c>
      <c r="F336" t="s">
        <v>1959</v>
      </c>
      <c r="G336" t="s">
        <v>35</v>
      </c>
      <c r="L336" t="s">
        <v>281</v>
      </c>
      <c r="N336" t="s">
        <v>35</v>
      </c>
      <c r="O336" t="s">
        <v>41</v>
      </c>
      <c r="P336" t="s">
        <v>118</v>
      </c>
      <c r="Q336" t="s">
        <v>256</v>
      </c>
      <c r="R336" t="s">
        <v>256</v>
      </c>
      <c r="S336" t="s">
        <v>256</v>
      </c>
      <c r="T336" t="s">
        <v>256</v>
      </c>
      <c r="U336" t="s">
        <v>256</v>
      </c>
      <c r="V336" t="s">
        <v>256</v>
      </c>
      <c r="W336" t="str">
        <f t="shared" si="31"/>
        <v>db.pacientes.updateOne({"_id":ObjectId('61e34254ec4ec02e84f5dc3f')},{ $set: { "seguimientos": [{"id": "2012","seccion1": {"fechaSeguimiento": "2012-5-18","institucion": "Hospital Dr. Antonio A. Cetrángolo",</v>
      </c>
      <c r="X336" t="str">
        <f t="shared" si="32"/>
        <v>"fallecimiento": "No","fechaFallecimiento": "","causaFallecimiento": "","nivelEducativo": "","actividadLaboral": "","coberturaSocial": "Sí","tratamientoAntibioticoHospitalizado": "","embarazo": "No"},</v>
      </c>
      <c r="Y336" t="str">
        <f t="shared" si="33"/>
        <v>"seccion4": {"cultivos": "6"},"seccion5": {"toleranciaGlucosa": "No realizada","toleranciaGlucosaRealizada": "","vitaminaD": "","vitaminaDRealizada": "","inmunoglobulina": "",</v>
      </c>
      <c r="Z336" t="str">
        <f t="shared" si="34"/>
        <v>"inmunoglobulinaRealizada": ""},"seccion6": {"actividadDeportiva": ""}}]}}, { upsert: true } );</v>
      </c>
      <c r="AA336" t="str">
        <f t="shared" si="35"/>
        <v>db.pacientes.updateOne({"_id":ObjectId('61e34254ec4ec02e84f5dc3f')},{ $set: { "seguimientos": [{"id": "2012","seccion1": {"fechaSeguimiento": "2012-5-18","institucion": "Hospital Dr. Antonio A. Cetrángolo","fallecimiento": "No","fechaFallecimiento": "","causaFallecimiento": "","nivelEducativo": "","actividadLaboral": "","coberturaSocial": "Sí","tratamientoAntibioticoHospitalizado": "","embarazo": "No"},"seccion4": {"cultivos": "6"},"seccion5":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337" spans="1:27" x14ac:dyDescent="0.3">
      <c r="A337" t="s">
        <v>761</v>
      </c>
      <c r="B337">
        <v>253</v>
      </c>
      <c r="C337">
        <v>2013</v>
      </c>
      <c r="D337" s="5">
        <v>41416</v>
      </c>
      <c r="E337" s="5" t="str">
        <f t="shared" si="30"/>
        <v>2013-5-22</v>
      </c>
      <c r="F337" t="s">
        <v>1959</v>
      </c>
      <c r="G337" t="s">
        <v>35</v>
      </c>
      <c r="J337" t="s">
        <v>38</v>
      </c>
      <c r="L337" t="s">
        <v>281</v>
      </c>
      <c r="M337" t="s">
        <v>45</v>
      </c>
      <c r="N337" t="s">
        <v>35</v>
      </c>
      <c r="P337" t="s">
        <v>118</v>
      </c>
      <c r="Q337" t="s">
        <v>256</v>
      </c>
      <c r="R337" t="s">
        <v>256</v>
      </c>
      <c r="S337" t="s">
        <v>256</v>
      </c>
      <c r="T337" t="s">
        <v>256</v>
      </c>
      <c r="U337" t="s">
        <v>256</v>
      </c>
      <c r="V337" t="s">
        <v>281</v>
      </c>
      <c r="W337" t="str">
        <f t="shared" si="31"/>
        <v>db.pacientes.updateOne({"_id":ObjectId('61e34254ec4ec02e84f5dc3f')},{ $set: { "seguimientos": [{"id": "2013","seccion1": {"fechaSeguimiento": "2013-5-22","institucion": "Hospital Dr. Antonio A. Cetrángolo",</v>
      </c>
      <c r="X337" t="str">
        <f t="shared" si="32"/>
        <v>"fallecimiento": "No","fechaFallecimiento": "","causaFallecimiento": "","nivelEducativo": "Primaria incompleta","actividadLaboral": "","coberturaSocial": "Sí","tratamientoAntibioticoHospitalizado": "1","embarazo": "No"},</v>
      </c>
      <c r="Y337" t="str">
        <f t="shared" si="33"/>
        <v>"seccion4": {"cultivos": ""},"seccion5": {"toleranciaGlucosa": "No realizada","toleranciaGlucosaRealizada": "","vitaminaD": "","vitaminaDRealizada": "","inmunoglobulina": "",</v>
      </c>
      <c r="Z337" t="str">
        <f t="shared" si="34"/>
        <v>"inmunoglobulinaRealizada": ""},"seccion6": {"actividadDeportiva": "Sí"}}]}}, { upsert: true } );</v>
      </c>
      <c r="AA337" t="str">
        <f t="shared" si="35"/>
        <v>db.pacientes.updateOne({"_id":ObjectId('61e34254ec4ec02e84f5dc3f')},{ $set: { "seguimientos": [{"id": "2013","seccion1": {"fechaSeguimiento": "2013-5-22","institucion": "Hospital Dr. Antonio A. Cetrángolo","fallecimiento": "No","fechaFallecimiento": "","causaFallecimiento": "","nivelEducativo": "Primaria incompleta","actividadLaboral": "","coberturaSocial": "Sí","tratamientoAntibioticoHospitalizado": "1","embarazo": "No"},"seccion4": {"cultivos": ""},"seccion5": {"toleranciaGlucosa": "No realizada","toleranciaGlucosaRealizada": "","vitaminaD": "","vitaminaDRealizada": "","inmunoglobulina": "","inmunoglobulinaRealizada": ""},"seccion6": {"actividadDeportiva": "Sí"}}]}}, { upsert: true } );</v>
      </c>
    </row>
    <row r="338" spans="1:27" x14ac:dyDescent="0.3">
      <c r="A338" t="s">
        <v>762</v>
      </c>
      <c r="B338">
        <v>254</v>
      </c>
      <c r="C338">
        <v>2013</v>
      </c>
      <c r="D338" s="5">
        <v>41418</v>
      </c>
      <c r="E338" s="5" t="str">
        <f t="shared" si="30"/>
        <v>2013-5-24</v>
      </c>
      <c r="F338" t="s">
        <v>1959</v>
      </c>
      <c r="G338" t="s">
        <v>35</v>
      </c>
      <c r="J338" t="s">
        <v>61</v>
      </c>
      <c r="L338" t="s">
        <v>281</v>
      </c>
      <c r="N338" t="s">
        <v>35</v>
      </c>
      <c r="P338" t="s">
        <v>118</v>
      </c>
      <c r="Q338" t="s">
        <v>256</v>
      </c>
      <c r="R338" t="s">
        <v>256</v>
      </c>
      <c r="S338" t="s">
        <v>256</v>
      </c>
      <c r="T338" t="s">
        <v>256</v>
      </c>
      <c r="U338" t="s">
        <v>256</v>
      </c>
      <c r="V338" t="s">
        <v>256</v>
      </c>
      <c r="W338" t="str">
        <f t="shared" si="31"/>
        <v>db.pacientes.updateOne({"_id":ObjectId('61e34254ec4ec02e84f5dc40')},{ $set: { "seguimientos": [{"id": "2013","seccion1": {"fechaSeguimiento": "2013-5-24","institucion": "Hospital Dr. Antonio A. Cetrángolo",</v>
      </c>
      <c r="X338" t="str">
        <f t="shared" si="32"/>
        <v>"fallecimiento": "No","fechaFallecimiento": "","causaFallecimiento": "","nivelEducativo": "Secundaria incompleta","actividadLaboral": "","coberturaSocial": "Sí","tratamientoAntibioticoHospitalizado": "","embarazo": "No"},</v>
      </c>
      <c r="Y338" t="str">
        <f t="shared" si="33"/>
        <v>"seccion4": {"cultivos": ""},"seccion5": {"toleranciaGlucosa": "No realizada","toleranciaGlucosaRealizada": "","vitaminaD": "","vitaminaDRealizada": "","inmunoglobulina": "",</v>
      </c>
      <c r="Z338" t="str">
        <f t="shared" si="34"/>
        <v>"inmunoglobulinaRealizada": ""},"seccion6": {"actividadDeportiva": ""}}]}}, { upsert: true } );</v>
      </c>
      <c r="AA338" t="str">
        <f t="shared" si="35"/>
        <v>db.pacientes.updateOne({"_id":ObjectId('61e34254ec4ec02e84f5dc40')},{ $set: { "seguimientos": [{"id": "2013","seccion1": {"fechaSeguimiento": "2013-5-24","institucion": "Hospital Dr. Antonio A. Cetrángolo","fallecimiento": "No","fechaFallecimiento": "","causaFallecimiento": "","nivelEducativo": "Secundaria incompleta","actividadLaboral": "","coberturaSocial": "Sí","tratamientoAntibioticoHospitalizado": "","embarazo": "No"},"seccion4":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339" spans="1:27" x14ac:dyDescent="0.3">
      <c r="A339" t="s">
        <v>762</v>
      </c>
      <c r="B339">
        <v>254</v>
      </c>
      <c r="C339">
        <v>2014</v>
      </c>
      <c r="D339" s="5">
        <v>41989</v>
      </c>
      <c r="E339" s="5" t="str">
        <f t="shared" si="30"/>
        <v>2014-12-16</v>
      </c>
      <c r="F339" t="s">
        <v>1959</v>
      </c>
      <c r="G339" t="s">
        <v>35</v>
      </c>
      <c r="L339" t="s">
        <v>35</v>
      </c>
      <c r="N339" t="s">
        <v>35</v>
      </c>
      <c r="O339" t="s">
        <v>49</v>
      </c>
      <c r="P339" t="s">
        <v>118</v>
      </c>
      <c r="Q339" t="s">
        <v>256</v>
      </c>
      <c r="R339" t="s">
        <v>118</v>
      </c>
      <c r="S339" t="s">
        <v>256</v>
      </c>
      <c r="T339" t="s">
        <v>118</v>
      </c>
      <c r="U339" t="s">
        <v>256</v>
      </c>
      <c r="V339" t="s">
        <v>256</v>
      </c>
      <c r="W339" t="str">
        <f t="shared" si="31"/>
        <v>db.pacientes.updateOne({"_id":ObjectId('61e34254ec4ec02e84f5dc40')},{ $set: { "seguimientos": [{"id": "2014","seccion1": {"fechaSeguimiento": "2014-12-16","institucion": "Hospital Dr. Antonio A. Cetrángolo",</v>
      </c>
      <c r="X339" t="str">
        <f t="shared" si="32"/>
        <v>"fallecimiento": "No","fechaFallecimiento": "","causaFallecimiento": "","nivelEducativo": "","actividadLaboral": "","coberturaSocial": "No","tratamientoAntibioticoHospitalizado": "","embarazo": "No"},</v>
      </c>
      <c r="Y339" t="str">
        <f t="shared" si="33"/>
        <v>"seccion4": {"cultivos": "4"},"seccion5": {"toleranciaGlucosa": "No realizada","toleranciaGlucosaRealizada": "","vitaminaD": "No realizada","vitaminaDRealizada": "","inmunoglobulina": "No realizada",</v>
      </c>
      <c r="Z339" t="str">
        <f t="shared" si="34"/>
        <v>"inmunoglobulinaRealizada": ""},"seccion6": {"actividadDeportiva": ""}}]}}, { upsert: true } );</v>
      </c>
      <c r="AA339" t="str">
        <f t="shared" si="35"/>
        <v>db.pacientes.updateOne({"_id":ObjectId('61e34254ec4ec02e84f5dc40')},{ $set: { "seguimientos": [{"id": "2014","seccion1": {"fechaSeguimiento": "2014-12-16","institucion": "Hospital Dr. Antonio A. Cetrángolo","fallecimiento": "No","fechaFallecimiento": "","causaFallecimiento": "","nivelEducativo": "","actividadLaboral": "","coberturaSocial": "No","tratamientoAntibioticoHospitalizado": "","embarazo": "No"},"seccion4": {"cultivos": "4"},"seccion5": {"toleranciaGlucosa": "No realizada","toleranciaGlucosaRealizada": "","vitaminaD": "No realizada","vitaminaDRealizada": "","inmunoglobulina": "No realizada","inmunoglobulinaRealizada": ""},"seccion6": {"actividadDeportiva": ""}}]}}, { upsert: true } );</v>
      </c>
    </row>
    <row r="340" spans="1:27" x14ac:dyDescent="0.3">
      <c r="A340" t="s">
        <v>763</v>
      </c>
      <c r="B340">
        <v>255</v>
      </c>
      <c r="C340">
        <v>2012</v>
      </c>
      <c r="D340" s="5">
        <v>41068</v>
      </c>
      <c r="E340" s="5" t="str">
        <f t="shared" si="30"/>
        <v>2012-6-8</v>
      </c>
      <c r="F340" t="s">
        <v>1959</v>
      </c>
      <c r="G340" t="s">
        <v>35</v>
      </c>
      <c r="J340" t="s">
        <v>38</v>
      </c>
      <c r="L340" t="s">
        <v>281</v>
      </c>
      <c r="M340" t="s">
        <v>37</v>
      </c>
      <c r="N340" t="s">
        <v>35</v>
      </c>
      <c r="O340" t="s">
        <v>41</v>
      </c>
      <c r="P340" t="s">
        <v>118</v>
      </c>
      <c r="Q340" t="s">
        <v>256</v>
      </c>
      <c r="R340" t="s">
        <v>256</v>
      </c>
      <c r="S340" t="s">
        <v>256</v>
      </c>
      <c r="T340" t="s">
        <v>256</v>
      </c>
      <c r="U340" t="s">
        <v>256</v>
      </c>
      <c r="V340" t="s">
        <v>281</v>
      </c>
      <c r="W340" t="str">
        <f t="shared" si="31"/>
        <v>db.pacientes.updateOne({"_id":ObjectId('61e34254ec4ec02e84f5dc41')},{ $set: { "seguimientos": [{"id": "2012","seccion1": {"fechaSeguimiento": "2012-6-8","institucion": "Hospital Dr. Antonio A. Cetrángolo",</v>
      </c>
      <c r="X340" t="str">
        <f t="shared" si="32"/>
        <v>"fallecimiento": "No","fechaFallecimiento": "","causaFallecimiento": "","nivelEducativo": "Primaria incompleta","actividadLaboral": "","coberturaSocial": "Sí","tratamientoAntibioticoHospitalizado": "2","embarazo": "No"},</v>
      </c>
      <c r="Y340" t="str">
        <f t="shared" si="33"/>
        <v>"seccion4": {"cultivos": "6"},"seccion5": {"toleranciaGlucosa": "No realizada","toleranciaGlucosaRealizada": "","vitaminaD": "","vitaminaDRealizada": "","inmunoglobulina": "",</v>
      </c>
      <c r="Z340" t="str">
        <f t="shared" si="34"/>
        <v>"inmunoglobulinaRealizada": ""},"seccion6": {"actividadDeportiva": "Sí"}}]}}, { upsert: true } );</v>
      </c>
      <c r="AA340" t="str">
        <f t="shared" si="35"/>
        <v>db.pacientes.updateOne({"_id":ObjectId('61e34254ec4ec02e84f5dc41')},{ $set: { "seguimientos": [{"id": "2012","seccion1": {"fechaSeguimiento": "2012-6-8","institucion": "Hospital Dr. Antonio A. Cetrángolo","fallecimiento": "No","fechaFallecimiento": "","causaFallecimiento": "","nivelEducativo": "Primaria incompleta","actividadLaboral": "","coberturaSocial": "Sí","tratamientoAntibioticoHospitalizado": "2","embarazo": "No"},"seccion4": {"cultivos": "6"},"seccion5": {"toleranciaGlucosa": "No realizada","toleranciaGlucosaRealizada": "","vitaminaD": "","vitaminaDRealizada": "","inmunoglobulina": "","inmunoglobulinaRealizada": ""},"seccion6": {"actividadDeportiva": "Sí"}}]}}, { upsert: true } );</v>
      </c>
    </row>
    <row r="341" spans="1:27" x14ac:dyDescent="0.3">
      <c r="A341" t="s">
        <v>763</v>
      </c>
      <c r="B341">
        <v>255</v>
      </c>
      <c r="C341">
        <v>2013</v>
      </c>
      <c r="D341" s="5">
        <v>41439</v>
      </c>
      <c r="E341" s="5" t="str">
        <f t="shared" si="30"/>
        <v>2013-6-14</v>
      </c>
      <c r="F341" t="s">
        <v>1959</v>
      </c>
      <c r="G341" t="s">
        <v>35</v>
      </c>
      <c r="J341" t="s">
        <v>61</v>
      </c>
      <c r="L341" t="s">
        <v>35</v>
      </c>
      <c r="M341" t="s">
        <v>45</v>
      </c>
      <c r="N341" t="s">
        <v>35</v>
      </c>
      <c r="P341" t="s">
        <v>261</v>
      </c>
      <c r="Q341" t="s">
        <v>34</v>
      </c>
      <c r="R341" t="s">
        <v>256</v>
      </c>
      <c r="S341" t="s">
        <v>256</v>
      </c>
      <c r="T341" t="s">
        <v>256</v>
      </c>
      <c r="U341" t="s">
        <v>256</v>
      </c>
      <c r="V341" t="s">
        <v>256</v>
      </c>
      <c r="W341" t="str">
        <f t="shared" si="31"/>
        <v>db.pacientes.updateOne({"_id":ObjectId('61e34254ec4ec02e84f5dc41')},{ $set: { "seguimientos": [{"id": "2013","seccion1": {"fechaSeguimiento": "2013-6-14","institucion": "Hospital Dr. Antonio A. Cetrángolo",</v>
      </c>
      <c r="X341" t="str">
        <f t="shared" si="32"/>
        <v>"fallecimiento": "No","fechaFallecimiento": "","causaFallecimiento": "","nivelEducativo": "Secundaria incompleta","actividadLaboral": "","coberturaSocial": "No","tratamientoAntibioticoHospitalizado": "1","embarazo": "No"},</v>
      </c>
      <c r="Y341" t="str">
        <f t="shared" si="33"/>
        <v>"seccion4": {"cultivos": ""},"seccion5": {"toleranciaGlucosa": "Realizada","toleranciaGlucosaRealizada": "Normal","vitaminaD": "","vitaminaDRealizada": "","inmunoglobulina": "",</v>
      </c>
      <c r="Z341" t="str">
        <f t="shared" si="34"/>
        <v>"inmunoglobulinaRealizada": ""},"seccion6": {"actividadDeportiva": ""}}]}}, { upsert: true } );</v>
      </c>
      <c r="AA341" t="str">
        <f t="shared" si="35"/>
        <v>db.pacientes.updateOne({"_id":ObjectId('61e34254ec4ec02e84f5dc41')},{ $set: { "seguimientos": [{"id": "2013","seccion1": {"fechaSeguimiento": "2013-6-14","institucion": "Hospital Dr. Antonio A. Cetrángolo","fallecimiento": "No","fechaFallecimiento": "","causaFallecimiento": "","nivelEducativo": "Secundaria incompleta","actividadLaboral": "","coberturaSocial": "No","tratamientoAntibioticoHospitalizado": "1","embarazo": "No"},"seccion4": {"cultivos": ""},"seccion5": {"toleranciaGlucosa": "Realizada","toleranciaGlucosaRealizada": "Normal","vitaminaD": "","vitaminaDRealizada": "","inmunoglobulina": "","inmunoglobulinaRealizada": ""},"seccion6": {"actividadDeportiva": ""}}]}}, { upsert: true } );</v>
      </c>
    </row>
    <row r="342" spans="1:27" x14ac:dyDescent="0.3">
      <c r="A342" t="s">
        <v>763</v>
      </c>
      <c r="B342">
        <v>255</v>
      </c>
      <c r="C342">
        <v>2014</v>
      </c>
      <c r="D342" s="5">
        <v>41971</v>
      </c>
      <c r="E342" s="5" t="str">
        <f t="shared" si="30"/>
        <v>2014-11-28</v>
      </c>
      <c r="F342" t="s">
        <v>1959</v>
      </c>
      <c r="G342" t="s">
        <v>35</v>
      </c>
      <c r="L342" t="s">
        <v>281</v>
      </c>
      <c r="M342" t="s">
        <v>45</v>
      </c>
      <c r="O342" t="s">
        <v>41</v>
      </c>
      <c r="P342" t="s">
        <v>118</v>
      </c>
      <c r="Q342" t="s">
        <v>256</v>
      </c>
      <c r="R342" t="s">
        <v>118</v>
      </c>
      <c r="S342" t="s">
        <v>256</v>
      </c>
      <c r="T342" t="s">
        <v>118</v>
      </c>
      <c r="U342" t="s">
        <v>256</v>
      </c>
      <c r="V342" t="s">
        <v>256</v>
      </c>
      <c r="W342" t="str">
        <f t="shared" si="31"/>
        <v>db.pacientes.updateOne({"_id":ObjectId('61e34254ec4ec02e84f5dc41')},{ $set: { "seguimientos": [{"id": "2014","seccion1": {"fechaSeguimiento": "2014-11-28","institucion": "Hospital Dr. Antonio A. Cetrángolo",</v>
      </c>
      <c r="X342" t="str">
        <f t="shared" si="32"/>
        <v>"fallecimiento": "No","fechaFallecimiento": "","causaFallecimiento": "","nivelEducativo": "","actividadLaboral": "","coberturaSocial": "Sí","tratamientoAntibioticoHospitalizado": "1","embarazo": ""},</v>
      </c>
      <c r="Y342" t="str">
        <f t="shared" si="33"/>
        <v>"seccion4": {"cultivos": "6"},"seccion5": {"toleranciaGlucosa": "No realizada","toleranciaGlucosaRealizada": "","vitaminaD": "No realizada","vitaminaDRealizada": "","inmunoglobulina": "No realizada",</v>
      </c>
      <c r="Z342" t="str">
        <f t="shared" si="34"/>
        <v>"inmunoglobulinaRealizada": ""},"seccion6": {"actividadDeportiva": ""}}]}}, { upsert: true } );</v>
      </c>
      <c r="AA342" t="str">
        <f t="shared" si="35"/>
        <v>db.pacientes.updateOne({"_id":ObjectId('61e34254ec4ec02e84f5dc41')},{ $set: { "seguimientos": [{"id": "2014","seccion1": {"fechaSeguimiento": "2014-11-28","institucion": "Hospital Dr. Antonio A. Cetrángolo","fallecimiento": "No","fechaFallecimiento": "","causaFallecimiento": "","nivelEducativo": "","actividadLaboral": "","coberturaSocial": "Sí","tratamientoAntibioticoHospitalizado": "1","embarazo": ""},"seccion4": {"cultivos": "6"},"seccion5": {"toleranciaGlucosa": "No realizada","toleranciaGlucosaRealizada": "","vitaminaD": "No realizada","vitaminaDRealizada": "","inmunoglobulina": "No realizada","inmunoglobulinaRealizada": ""},"seccion6": {"actividadDeportiva": ""}}]}}, { upsert: true } );</v>
      </c>
    </row>
    <row r="343" spans="1:27" x14ac:dyDescent="0.3">
      <c r="A343" t="s">
        <v>764</v>
      </c>
      <c r="B343">
        <v>256</v>
      </c>
      <c r="C343">
        <v>2011</v>
      </c>
      <c r="D343" s="5">
        <v>40781</v>
      </c>
      <c r="E343" s="5" t="str">
        <f t="shared" si="30"/>
        <v>2011-8-26</v>
      </c>
      <c r="F343" t="s">
        <v>1959</v>
      </c>
      <c r="G343" t="s">
        <v>35</v>
      </c>
      <c r="L343" t="s">
        <v>281</v>
      </c>
      <c r="N343" t="s">
        <v>35</v>
      </c>
      <c r="P343" t="s">
        <v>118</v>
      </c>
      <c r="Q343" t="s">
        <v>256</v>
      </c>
      <c r="R343" t="s">
        <v>256</v>
      </c>
      <c r="S343" t="s">
        <v>256</v>
      </c>
      <c r="T343" t="s">
        <v>256</v>
      </c>
      <c r="U343" t="s">
        <v>256</v>
      </c>
      <c r="V343" t="s">
        <v>256</v>
      </c>
      <c r="W343" t="str">
        <f t="shared" si="31"/>
        <v>db.pacientes.updateOne({"_id":ObjectId('61e34254ec4ec02e84f5dc42')},{ $set: { "seguimientos": [{"id": "2011","seccion1": {"fechaSeguimiento": "2011-8-26","institucion": "Hospital Dr. Antonio A. Cetrángolo",</v>
      </c>
      <c r="X343" t="str">
        <f t="shared" si="32"/>
        <v>"fallecimiento": "No","fechaFallecimiento": "","causaFallecimiento": "","nivelEducativo": "","actividadLaboral": "","coberturaSocial": "Sí","tratamientoAntibioticoHospitalizado": "","embarazo": "No"},</v>
      </c>
      <c r="Y343" t="str">
        <f t="shared" si="33"/>
        <v>"seccion4": {"cultivos": ""},"seccion5": {"toleranciaGlucosa": "No realizada","toleranciaGlucosaRealizada": "","vitaminaD": "","vitaminaDRealizada": "","inmunoglobulina": "",</v>
      </c>
      <c r="Z343" t="str">
        <f t="shared" si="34"/>
        <v>"inmunoglobulinaRealizada": ""},"seccion6": {"actividadDeportiva": ""}}]}}, { upsert: true } );</v>
      </c>
      <c r="AA343" t="str">
        <f t="shared" si="35"/>
        <v>db.pacientes.updateOne({"_id":ObjectId('61e34254ec4ec02e84f5dc42')},{ $set: { "seguimientos": [{"id": "2011","seccion1": {"fechaSeguimiento": "2011-8-26","institucion": "Hospital Dr. Antonio A. Cetrángolo","fallecimiento": "No","fechaFallecimiento": "","causaFallecimiento": "","nivelEducativo": "","actividadLaboral": "","coberturaSocial": "Sí","tratamientoAntibioticoHospitalizado": "","embarazo": "No"},"seccion4":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344" spans="1:27" x14ac:dyDescent="0.3">
      <c r="A344" t="s">
        <v>764</v>
      </c>
      <c r="B344">
        <v>256</v>
      </c>
      <c r="C344">
        <v>2013</v>
      </c>
      <c r="D344" s="5">
        <v>41374</v>
      </c>
      <c r="E344" s="5" t="str">
        <f t="shared" si="30"/>
        <v>2013-4-10</v>
      </c>
      <c r="F344" t="s">
        <v>1959</v>
      </c>
      <c r="G344" t="s">
        <v>281</v>
      </c>
      <c r="H344" t="s">
        <v>130</v>
      </c>
      <c r="I344" t="s">
        <v>291</v>
      </c>
      <c r="J344" t="s">
        <v>69</v>
      </c>
      <c r="K344" t="s">
        <v>70</v>
      </c>
      <c r="L344" t="s">
        <v>281</v>
      </c>
      <c r="M344" t="s">
        <v>45</v>
      </c>
      <c r="N344" t="s">
        <v>35</v>
      </c>
      <c r="P344" t="s">
        <v>118</v>
      </c>
      <c r="Q344" t="s">
        <v>256</v>
      </c>
      <c r="R344" t="s">
        <v>256</v>
      </c>
      <c r="S344" t="s">
        <v>256</v>
      </c>
      <c r="T344" t="s">
        <v>256</v>
      </c>
      <c r="U344" t="s">
        <v>256</v>
      </c>
      <c r="V344" t="s">
        <v>256</v>
      </c>
      <c r="W344" t="str">
        <f t="shared" si="31"/>
        <v>db.pacientes.updateOne({"_id":ObjectId('61e34254ec4ec02e84f5dc42')},{ $set: { "seguimientos": [{"id": "2013","seccion1": {"fechaSeguimiento": "2013-4-10","institucion": "Hospital Dr. Antonio A. Cetrángolo",</v>
      </c>
      <c r="X344" t="str">
        <f t="shared" si="32"/>
        <v>"fallecimiento": "Sí","fechaFallecimiento": "2013-09-26","causaFallecimiento": "Respiratorios","nivelEducativo": "Universitario Incompleto","actividadLaboral": "No trabaja","coberturaSocial": "Sí","tratamientoAntibioticoHospitalizado": "1","embarazo": "No"},</v>
      </c>
      <c r="Y344" t="str">
        <f t="shared" si="33"/>
        <v>"seccion4": {"cultivos": ""},"seccion5": {"toleranciaGlucosa": "No realizada","toleranciaGlucosaRealizada": "","vitaminaD": "","vitaminaDRealizada": "","inmunoglobulina": "",</v>
      </c>
      <c r="Z344" t="str">
        <f t="shared" si="34"/>
        <v>"inmunoglobulinaRealizada": ""},"seccion6": {"actividadDeportiva": ""}}]}}, { upsert: true } );</v>
      </c>
      <c r="AA344" t="str">
        <f t="shared" si="35"/>
        <v>db.pacientes.updateOne({"_id":ObjectId('61e34254ec4ec02e84f5dc42')},{ $set: { "seguimientos": [{"id": "2013","seccion1": {"fechaSeguimiento": "2013-4-10","institucion": "Hospital Dr. Antonio A. Cetrángolo","fallecimiento": "Sí","fechaFallecimiento": "2013-09-26","causaFallecimiento": "Respiratorios","nivelEducativo": "Universitario Incompleto","actividadLaboral": "No trabaja","coberturaSocial": "Sí","tratamientoAntibioticoHospitalizado": "1","embarazo": "No"},"seccion4":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345" spans="1:27" x14ac:dyDescent="0.3">
      <c r="A345" t="s">
        <v>765</v>
      </c>
      <c r="B345">
        <v>257</v>
      </c>
      <c r="C345">
        <v>2012</v>
      </c>
      <c r="D345" s="5">
        <v>41040</v>
      </c>
      <c r="E345" s="5" t="str">
        <f t="shared" si="30"/>
        <v>2012-5-11</v>
      </c>
      <c r="F345" t="s">
        <v>1959</v>
      </c>
      <c r="G345" t="s">
        <v>35</v>
      </c>
      <c r="J345" t="s">
        <v>52</v>
      </c>
      <c r="L345" t="s">
        <v>35</v>
      </c>
      <c r="N345" t="s">
        <v>35</v>
      </c>
      <c r="O345" t="s">
        <v>41</v>
      </c>
      <c r="P345" t="s">
        <v>118</v>
      </c>
      <c r="Q345" t="s">
        <v>256</v>
      </c>
      <c r="R345" t="s">
        <v>256</v>
      </c>
      <c r="S345" t="s">
        <v>256</v>
      </c>
      <c r="T345" t="s">
        <v>256</v>
      </c>
      <c r="U345" t="s">
        <v>256</v>
      </c>
      <c r="V345" t="s">
        <v>256</v>
      </c>
      <c r="W345" t="str">
        <f t="shared" si="31"/>
        <v>db.pacientes.updateOne({"_id":ObjectId('61e34254ec4ec02e84f5dc43')},{ $set: { "seguimientos": [{"id": "2012","seccion1": {"fechaSeguimiento": "2012-5-11","institucion": "Hospital Dr. Antonio A. Cetrángolo",</v>
      </c>
      <c r="X345" t="str">
        <f t="shared" si="32"/>
        <v>"fallecimiento": "No","fechaFallecimiento": "","causaFallecimiento": "","nivelEducativo": "Terciario incompleto","actividadLaboral": "","coberturaSocial": "No","tratamientoAntibioticoHospitalizado": "","embarazo": "No"},</v>
      </c>
      <c r="Y345" t="str">
        <f t="shared" si="33"/>
        <v>"seccion4": {"cultivos": "6"},"seccion5": {"toleranciaGlucosa": "No realizada","toleranciaGlucosaRealizada": "","vitaminaD": "","vitaminaDRealizada": "","inmunoglobulina": "",</v>
      </c>
      <c r="Z345" t="str">
        <f t="shared" si="34"/>
        <v>"inmunoglobulinaRealizada": ""},"seccion6": {"actividadDeportiva": ""}}]}}, { upsert: true } );</v>
      </c>
      <c r="AA345" t="str">
        <f t="shared" si="35"/>
        <v>db.pacientes.updateOne({"_id":ObjectId('61e34254ec4ec02e84f5dc43')},{ $set: { "seguimientos": [{"id": "2012","seccion1": {"fechaSeguimiento": "2012-5-11","institucion": "Hospital Dr. Antonio A. Cetrángolo","fallecimiento": "No","fechaFallecimiento": "","causaFallecimiento": "","nivelEducativo": "Terciario incompleto","actividadLaboral": "","coberturaSocial": "No","tratamientoAntibioticoHospitalizado": "","embarazo": "No"},"seccion4": {"cultivos": "6"},"seccion5":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346" spans="1:27" x14ac:dyDescent="0.3">
      <c r="A346" t="s">
        <v>620</v>
      </c>
      <c r="B346">
        <v>258</v>
      </c>
      <c r="C346">
        <v>2012</v>
      </c>
      <c r="D346" s="5">
        <v>41060</v>
      </c>
      <c r="E346" s="5" t="str">
        <f t="shared" si="30"/>
        <v>2012-5-31</v>
      </c>
      <c r="F346" t="s">
        <v>1959</v>
      </c>
      <c r="G346" t="s">
        <v>35</v>
      </c>
      <c r="L346" t="s">
        <v>281</v>
      </c>
      <c r="M346" t="s">
        <v>37</v>
      </c>
      <c r="N346" t="s">
        <v>35</v>
      </c>
      <c r="O346" t="s">
        <v>41</v>
      </c>
      <c r="P346" t="s">
        <v>118</v>
      </c>
      <c r="Q346" t="s">
        <v>256</v>
      </c>
      <c r="R346" t="s">
        <v>256</v>
      </c>
      <c r="S346" t="s">
        <v>256</v>
      </c>
      <c r="T346" t="s">
        <v>256</v>
      </c>
      <c r="U346" t="s">
        <v>256</v>
      </c>
      <c r="V346" t="s">
        <v>281</v>
      </c>
      <c r="W346" t="str">
        <f t="shared" si="31"/>
        <v>db.pacientes.updateOne({"_id":ObjectId('61e34254ec4ec02e84f5dbb2')},{ $set: { "seguimientos": [{"id": "2012","seccion1": {"fechaSeguimiento": "2012-5-31","institucion": "Hospital Dr. Antonio A. Cetrángolo",</v>
      </c>
      <c r="X346" t="str">
        <f t="shared" si="32"/>
        <v>"fallecimiento": "No","fechaFallecimiento": "","causaFallecimiento": "","nivelEducativo": "","actividadLaboral": "","coberturaSocial": "Sí","tratamientoAntibioticoHospitalizado": "2","embarazo": "No"},</v>
      </c>
      <c r="Y346" t="str">
        <f t="shared" si="33"/>
        <v>"seccion4": {"cultivos": "6"},"seccion5": {"toleranciaGlucosa": "No realizada","toleranciaGlucosaRealizada": "","vitaminaD": "","vitaminaDRealizada": "","inmunoglobulina": "",</v>
      </c>
      <c r="Z346" t="str">
        <f t="shared" si="34"/>
        <v>"inmunoglobulinaRealizada": ""},"seccion6": {"actividadDeportiva": "Sí"}}]}}, { upsert: true } );</v>
      </c>
      <c r="AA346" t="str">
        <f t="shared" si="35"/>
        <v>db.pacientes.updateOne({"_id":ObjectId('61e34254ec4ec02e84f5dbb2')},{ $set: { "seguimientos": [{"id": "2012","seccion1": {"fechaSeguimiento": "2012-5-31","institucion": "Hospital Dr. Antonio A. Cetrángolo","fallecimiento": "No","fechaFallecimiento": "","causaFallecimiento": "","nivelEducativo": "","actividadLaboral": "","coberturaSocial": "Sí","tratamientoAntibioticoHospitalizado": "2","embarazo": "No"},"seccion4": {"cultivos": "6"},"seccion5": {"toleranciaGlucosa": "No realizada","toleranciaGlucosaRealizada": "","vitaminaD": "","vitaminaDRealizada": "","inmunoglobulina": "","inmunoglobulinaRealizada": ""},"seccion6": {"actividadDeportiva": "Sí"}}]}}, { upsert: true } );</v>
      </c>
    </row>
    <row r="347" spans="1:27" x14ac:dyDescent="0.3">
      <c r="A347" t="s">
        <v>620</v>
      </c>
      <c r="B347">
        <v>258</v>
      </c>
      <c r="C347">
        <v>2014</v>
      </c>
      <c r="D347" s="5">
        <v>41936</v>
      </c>
      <c r="E347" s="5" t="str">
        <f t="shared" si="30"/>
        <v>2014-10-24</v>
      </c>
      <c r="F347" t="s">
        <v>1959</v>
      </c>
      <c r="G347" t="s">
        <v>35</v>
      </c>
      <c r="K347" t="s">
        <v>53</v>
      </c>
      <c r="L347" t="s">
        <v>281</v>
      </c>
      <c r="M347" t="s">
        <v>45</v>
      </c>
      <c r="N347" t="s">
        <v>35</v>
      </c>
      <c r="O347" t="s">
        <v>66</v>
      </c>
      <c r="P347" t="s">
        <v>261</v>
      </c>
      <c r="Q347" t="s">
        <v>34</v>
      </c>
      <c r="R347" t="s">
        <v>118</v>
      </c>
      <c r="S347" t="s">
        <v>256</v>
      </c>
      <c r="T347" t="s">
        <v>261</v>
      </c>
      <c r="U347" t="s">
        <v>34</v>
      </c>
      <c r="V347" t="s">
        <v>256</v>
      </c>
      <c r="W347" t="str">
        <f t="shared" si="31"/>
        <v>db.pacientes.updateOne({"_id":ObjectId('61e34254ec4ec02e84f5dbb2')},{ $set: { "seguimientos": [{"id": "2014","seccion1": {"fechaSeguimiento": "2014-10-24","institucion": "Hospital Dr. Antonio A. Cetrángolo",</v>
      </c>
      <c r="X347" t="str">
        <f t="shared" si="32"/>
        <v>"fallecimiento": "No","fechaFallecimiento": "","causaFallecimiento": "","nivelEducativo": "","actividadLaboral": "Trabaja, parcial","coberturaSocial": "Sí","tratamientoAntibioticoHospitalizado": "1","embarazo": "No"},</v>
      </c>
      <c r="Y347" t="str">
        <f t="shared" si="33"/>
        <v>"seccion4": {"cultivos": "10"},"seccion5": {"toleranciaGlucosa": "Realizada","toleranciaGlucosaRealizada": "Normal","vitaminaD": "No realizada","vitaminaDRealizada": "","inmunoglobulina": "Realizada",</v>
      </c>
      <c r="Z347" t="str">
        <f t="shared" si="34"/>
        <v>"inmunoglobulinaRealizada": "Normal"},"seccion6": {"actividadDeportiva": ""}}]}}, { upsert: true } );</v>
      </c>
      <c r="AA347" t="str">
        <f t="shared" si="35"/>
        <v>db.pacientes.updateOne({"_id":ObjectId('61e34254ec4ec02e84f5dbb2')},{ $set: { "seguimientos": [{"id": "2014","seccion1": {"fechaSeguimiento": "2014-10-24","institucion": "Hospital Dr. Antonio A. Cetrángolo","fallecimiento": "No","fechaFallecimiento": "","causaFallecimiento": "","nivelEducativo": "","actividadLaboral": "Trabaja, parcial","coberturaSocial": "Sí","tratamientoAntibioticoHospitalizado": "1","embarazo": "No"},"seccion4": {"cultivos": "10"},"seccion5": {"toleranciaGlucosa": "Realizada","toleranciaGlucosaRealizada": "Normal","vitaminaD": "No realizada","vitaminaDRealizada": "","inmunoglobulina": "Realizada","inmunoglobulinaRealizada": "Normal"},"seccion6": {"actividadDeportiva": ""}}]}}, { upsert: true } );</v>
      </c>
    </row>
    <row r="348" spans="1:27" x14ac:dyDescent="0.3">
      <c r="A348" t="s">
        <v>766</v>
      </c>
      <c r="B348">
        <v>259</v>
      </c>
      <c r="C348">
        <v>2013</v>
      </c>
      <c r="D348" s="5">
        <v>41418</v>
      </c>
      <c r="E348" s="5" t="str">
        <f t="shared" si="30"/>
        <v>2013-5-24</v>
      </c>
      <c r="F348" t="s">
        <v>1959</v>
      </c>
      <c r="G348" t="s">
        <v>35</v>
      </c>
      <c r="J348" t="s">
        <v>38</v>
      </c>
      <c r="L348" t="s">
        <v>281</v>
      </c>
      <c r="N348" t="s">
        <v>35</v>
      </c>
      <c r="O348" t="s">
        <v>45</v>
      </c>
      <c r="P348" t="s">
        <v>118</v>
      </c>
      <c r="Q348" t="s">
        <v>256</v>
      </c>
      <c r="R348" t="s">
        <v>256</v>
      </c>
      <c r="S348" t="s">
        <v>256</v>
      </c>
      <c r="T348" t="s">
        <v>256</v>
      </c>
      <c r="U348" t="s">
        <v>256</v>
      </c>
      <c r="V348" t="s">
        <v>256</v>
      </c>
      <c r="W348" t="str">
        <f t="shared" si="31"/>
        <v>db.pacientes.updateOne({"_id":ObjectId('61e34254ec4ec02e84f5dc44')},{ $set: { "seguimientos": [{"id": "2013","seccion1": {"fechaSeguimiento": "2013-5-24","institucion": "Hospital Dr. Antonio A. Cetrángolo",</v>
      </c>
      <c r="X348" t="str">
        <f t="shared" si="32"/>
        <v>"fallecimiento": "No","fechaFallecimiento": "","causaFallecimiento": "","nivelEducativo": "Primaria incompleta","actividadLaboral": "","coberturaSocial": "Sí","tratamientoAntibioticoHospitalizado": "","embarazo": "No"},</v>
      </c>
      <c r="Y348" t="str">
        <f t="shared" si="33"/>
        <v>"seccion4": {"cultivos": "1"},"seccion5": {"toleranciaGlucosa": "No realizada","toleranciaGlucosaRealizada": "","vitaminaD": "","vitaminaDRealizada": "","inmunoglobulina": "",</v>
      </c>
      <c r="Z348" t="str">
        <f t="shared" si="34"/>
        <v>"inmunoglobulinaRealizada": ""},"seccion6": {"actividadDeportiva": ""}}]}}, { upsert: true } );</v>
      </c>
      <c r="AA348" t="str">
        <f t="shared" si="35"/>
        <v>db.pacientes.updateOne({"_id":ObjectId('61e34254ec4ec02e84f5dc44')},{ $set: { "seguimientos": [{"id": "2013","seccion1": {"fechaSeguimiento": "2013-5-24","institucion": "Hospital Dr. Antonio A. Cetrángolo","fallecimiento": "No","fechaFallecimiento": "","causaFallecimiento": "","nivelEducativo": "Primaria incompleta","actividadLaboral": "","coberturaSocial": "Sí","tratamientoAntibioticoHospitalizado": "","embarazo": "No"},"seccion4": {"cultivos": "1"},"seccion5":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349" spans="1:27" x14ac:dyDescent="0.3">
      <c r="A349" t="s">
        <v>766</v>
      </c>
      <c r="B349">
        <v>259</v>
      </c>
      <c r="C349">
        <v>2013</v>
      </c>
      <c r="D349" s="5">
        <v>41418</v>
      </c>
      <c r="E349" s="5" t="str">
        <f t="shared" si="30"/>
        <v>2013-5-24</v>
      </c>
      <c r="F349" t="s">
        <v>1959</v>
      </c>
      <c r="G349" t="s">
        <v>35</v>
      </c>
      <c r="J349" t="s">
        <v>38</v>
      </c>
      <c r="L349" t="s">
        <v>281</v>
      </c>
      <c r="N349" t="s">
        <v>35</v>
      </c>
      <c r="P349" t="s">
        <v>118</v>
      </c>
      <c r="Q349" t="s">
        <v>256</v>
      </c>
      <c r="R349" t="s">
        <v>256</v>
      </c>
      <c r="S349" t="s">
        <v>256</v>
      </c>
      <c r="T349" t="s">
        <v>256</v>
      </c>
      <c r="U349" t="s">
        <v>256</v>
      </c>
      <c r="V349" t="s">
        <v>281</v>
      </c>
      <c r="W349" t="str">
        <f t="shared" si="31"/>
        <v>db.pacientes.updateOne({"_id":ObjectId('61e34254ec4ec02e84f5dc44')},{ $set: { "seguimientos": [{"id": "2013","seccion1": {"fechaSeguimiento": "2013-5-24","institucion": "Hospital Dr. Antonio A. Cetrángolo",</v>
      </c>
      <c r="X349" t="str">
        <f t="shared" si="32"/>
        <v>"fallecimiento": "No","fechaFallecimiento": "","causaFallecimiento": "","nivelEducativo": "Primaria incompleta","actividadLaboral": "","coberturaSocial": "Sí","tratamientoAntibioticoHospitalizado": "","embarazo": "No"},</v>
      </c>
      <c r="Y349" t="str">
        <f t="shared" si="33"/>
        <v>"seccion4": {"cultivos": ""},"seccion5": {"toleranciaGlucosa": "No realizada","toleranciaGlucosaRealizada": "","vitaminaD": "","vitaminaDRealizada": "","inmunoglobulina": "",</v>
      </c>
      <c r="Z349" t="str">
        <f t="shared" si="34"/>
        <v>"inmunoglobulinaRealizada": ""},"seccion6": {"actividadDeportiva": "Sí"}}]}}, { upsert: true } );</v>
      </c>
      <c r="AA349" t="str">
        <f t="shared" si="35"/>
        <v>db.pacientes.updateOne({"_id":ObjectId('61e34254ec4ec02e84f5dc44')},{ $set: { "seguimientos": [{"id": "2013","seccion1": {"fechaSeguimiento": "2013-5-24","institucion": "Hospital Dr. Antonio A. Cetrángolo","fallecimiento": "No","fechaFallecimiento": "","causaFallecimiento": "","nivelEducativo": "Primaria incompleta","actividadLaboral": "","coberturaSocial": "Sí","tratamientoAntibioticoHospitalizado": "","embarazo": "No"},"seccion4": {"cultivos": ""},"seccion5": {"toleranciaGlucosa": "No realizada","toleranciaGlucosaRealizada": "","vitaminaD": "","vitaminaDRealizada": "","inmunoglobulina": "","inmunoglobulinaRealizada": ""},"seccion6": {"actividadDeportiva": "Sí"}}]}}, { upsert: true } );</v>
      </c>
    </row>
    <row r="350" spans="1:27" x14ac:dyDescent="0.3">
      <c r="A350" t="s">
        <v>766</v>
      </c>
      <c r="B350">
        <v>259</v>
      </c>
      <c r="C350">
        <v>2014</v>
      </c>
      <c r="D350" s="5">
        <v>41989</v>
      </c>
      <c r="E350" s="5" t="str">
        <f t="shared" si="30"/>
        <v>2014-12-16</v>
      </c>
      <c r="F350" t="s">
        <v>1959</v>
      </c>
      <c r="G350" t="s">
        <v>35</v>
      </c>
      <c r="L350" t="s">
        <v>281</v>
      </c>
      <c r="N350" t="s">
        <v>35</v>
      </c>
      <c r="O350" t="s">
        <v>49</v>
      </c>
      <c r="P350" t="s">
        <v>261</v>
      </c>
      <c r="Q350" t="s">
        <v>34</v>
      </c>
      <c r="R350" t="s">
        <v>118</v>
      </c>
      <c r="S350" t="s">
        <v>256</v>
      </c>
      <c r="T350" t="s">
        <v>118</v>
      </c>
      <c r="U350" t="s">
        <v>256</v>
      </c>
      <c r="V350" t="s">
        <v>281</v>
      </c>
      <c r="W350" t="str">
        <f t="shared" si="31"/>
        <v>db.pacientes.updateOne({"_id":ObjectId('61e34254ec4ec02e84f5dc44')},{ $set: { "seguimientos": [{"id": "2014","seccion1": {"fechaSeguimiento": "2014-12-16","institucion": "Hospital Dr. Antonio A. Cetrángolo",</v>
      </c>
      <c r="X350" t="str">
        <f t="shared" si="32"/>
        <v>"fallecimiento": "No","fechaFallecimiento": "","causaFallecimiento": "","nivelEducativo": "","actividadLaboral": "","coberturaSocial": "Sí","tratamientoAntibioticoHospitalizado": "","embarazo": "No"},</v>
      </c>
      <c r="Y350" t="str">
        <f t="shared" si="33"/>
        <v>"seccion4": {"cultivos": "4"},"seccion5": {"toleranciaGlucosa": "Realizada","toleranciaGlucosaRealizada": "Normal","vitaminaD": "No realizada","vitaminaDRealizada": "","inmunoglobulina": "No realizada",</v>
      </c>
      <c r="Z350" t="str">
        <f t="shared" si="34"/>
        <v>"inmunoglobulinaRealizada": ""},"seccion6": {"actividadDeportiva": "Sí"}}]}}, { upsert: true } );</v>
      </c>
      <c r="AA350" t="str">
        <f t="shared" si="35"/>
        <v>db.pacientes.updateOne({"_id":ObjectId('61e34254ec4ec02e84f5dc44')},{ $set: { "seguimientos": [{"id": "2014","seccion1": {"fechaSeguimiento": "2014-12-16","institucion": "Hospital Dr. Antonio A. Cetrángolo","fallecimiento": "No","fechaFallecimiento": "","causaFallecimiento": "","nivelEducativo": "","actividadLaboral": "","coberturaSocial": "Sí","tratamientoAntibioticoHospitalizado": "","embarazo": "No"},"seccion4": {"cultivos": "4"},"seccion5": {"toleranciaGlucosa": "Realizada","toleranciaGlucosaRealizada": "Normal","vitaminaD": "No realizada","vitaminaDRealizada": "","inmunoglobulina": "No realizada","inmunoglobulinaRealizada": ""},"seccion6": {"actividadDeportiva": "Sí"}}]}}, { upsert: true } );</v>
      </c>
    </row>
    <row r="351" spans="1:27" x14ac:dyDescent="0.3">
      <c r="A351" t="s">
        <v>768</v>
      </c>
      <c r="B351">
        <v>260</v>
      </c>
      <c r="C351">
        <v>2012</v>
      </c>
      <c r="D351" s="5">
        <v>41053</v>
      </c>
      <c r="E351" s="5" t="str">
        <f t="shared" si="30"/>
        <v>2012-5-24</v>
      </c>
      <c r="F351" t="s">
        <v>1959</v>
      </c>
      <c r="O351" t="s">
        <v>41</v>
      </c>
      <c r="P351" t="s">
        <v>118</v>
      </c>
      <c r="Q351" t="s">
        <v>256</v>
      </c>
      <c r="R351" t="s">
        <v>256</v>
      </c>
      <c r="S351" t="s">
        <v>256</v>
      </c>
      <c r="T351" t="s">
        <v>256</v>
      </c>
      <c r="U351" t="s">
        <v>256</v>
      </c>
      <c r="V351" t="s">
        <v>256</v>
      </c>
      <c r="W351" t="str">
        <f t="shared" si="31"/>
        <v>db.pacientes.updateOne({"_id":ObjectId('61e34254ec4ec02e84f5dc46')},{ $set: { "seguimientos": [{"id": "2012","seccion1": {"fechaSeguimiento": "2012-5-24","institucion": "Hospital Dr. Antonio A. Cetrángolo",</v>
      </c>
      <c r="X351" t="str">
        <f t="shared" si="32"/>
        <v>"fallecimiento": "","fechaFallecimiento": "","causaFallecimiento": "","nivelEducativo": "","actividadLaboral": "","coberturaSocial": "","tratamientoAntibioticoHospitalizado": "","embarazo": ""},</v>
      </c>
      <c r="Y351" t="str">
        <f t="shared" si="33"/>
        <v>"seccion4": {"cultivos": "6"},"seccion5": {"toleranciaGlucosa": "No realizada","toleranciaGlucosaRealizada": "","vitaminaD": "","vitaminaDRealizada": "","inmunoglobulina": "",</v>
      </c>
      <c r="Z351" t="str">
        <f t="shared" si="34"/>
        <v>"inmunoglobulinaRealizada": ""},"seccion6": {"actividadDeportiva": ""}}]}}, { upsert: true } );</v>
      </c>
      <c r="AA351" t="str">
        <f t="shared" si="35"/>
        <v>db.pacientes.updateOne({"_id":ObjectId('61e34254ec4ec02e84f5dc46')},{ $set: { "seguimientos": [{"id": "2012","seccion1": {"fechaSeguimiento": "2012-5-24","institucion": "Hospital Dr. Antonio A. Cetrángolo","fallecimiento": "","fechaFallecimiento": "","causaFallecimiento": "","nivelEducativo": "","actividadLaboral": "","coberturaSocial": "","tratamientoAntibioticoHospitalizado": "","embarazo": ""},"seccion4": {"cultivos": "6"},"seccion5":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352" spans="1:27" x14ac:dyDescent="0.3">
      <c r="A352" t="s">
        <v>768</v>
      </c>
      <c r="B352">
        <v>260</v>
      </c>
      <c r="C352">
        <v>2014</v>
      </c>
      <c r="D352" s="5">
        <v>41676</v>
      </c>
      <c r="E352" s="5" t="str">
        <f t="shared" si="30"/>
        <v>2014-2-6</v>
      </c>
      <c r="F352" t="s">
        <v>1959</v>
      </c>
      <c r="G352" t="s">
        <v>281</v>
      </c>
      <c r="H352" t="s">
        <v>133</v>
      </c>
      <c r="I352" t="s">
        <v>291</v>
      </c>
      <c r="P352" t="s">
        <v>118</v>
      </c>
      <c r="Q352" t="s">
        <v>256</v>
      </c>
      <c r="R352" t="s">
        <v>256</v>
      </c>
      <c r="S352" t="s">
        <v>256</v>
      </c>
      <c r="T352" t="s">
        <v>256</v>
      </c>
      <c r="U352" t="s">
        <v>256</v>
      </c>
      <c r="V352" t="s">
        <v>256</v>
      </c>
      <c r="W352" t="str">
        <f t="shared" si="31"/>
        <v>db.pacientes.updateOne({"_id":ObjectId('61e34254ec4ec02e84f5dc46')},{ $set: { "seguimientos": [{"id": "2014","seccion1": {"fechaSeguimiento": "2014-2-6","institucion": "Hospital Dr. Antonio A. Cetrángolo",</v>
      </c>
      <c r="X352" t="str">
        <f t="shared" si="32"/>
        <v>"fallecimiento": "Sí","fechaFallecimiento": "2014-01-24","causaFallecimiento": "Respiratorios","nivelEducativo": "","actividadLaboral": "","coberturaSocial": "","tratamientoAntibioticoHospitalizado": "","embarazo": ""},</v>
      </c>
      <c r="Y352" t="str">
        <f t="shared" si="33"/>
        <v>"seccion4": {"cultivos": ""},"seccion5": {"toleranciaGlucosa": "No realizada","toleranciaGlucosaRealizada": "","vitaminaD": "","vitaminaDRealizada": "","inmunoglobulina": "",</v>
      </c>
      <c r="Z352" t="str">
        <f t="shared" si="34"/>
        <v>"inmunoglobulinaRealizada": ""},"seccion6": {"actividadDeportiva": ""}}]}}, { upsert: true } );</v>
      </c>
      <c r="AA352" t="str">
        <f t="shared" si="35"/>
        <v>db.pacientes.updateOne({"_id":ObjectId('61e34254ec4ec02e84f5dc46')},{ $set: { "seguimientos": [{"id": "2014","seccion1": {"fechaSeguimiento": "2014-2-6","institucion": "Hospital Dr. Antonio A. Cetrángolo","fallecimiento": "Sí","fechaFallecimiento": "2014-01-24","causaFallecimiento": "Respiratorios","nivelEducativo": "","actividadLaboral": "","coberturaSocial": "","tratamientoAntibioticoHospitalizado": "","embarazo": ""},"seccion4":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353" spans="1:27" x14ac:dyDescent="0.3">
      <c r="A353" t="s">
        <v>768</v>
      </c>
      <c r="B353">
        <v>260</v>
      </c>
      <c r="C353">
        <v>2016</v>
      </c>
      <c r="D353" s="5">
        <v>42719</v>
      </c>
      <c r="E353" s="5" t="str">
        <f t="shared" si="30"/>
        <v>2016-12-15</v>
      </c>
      <c r="F353" t="s">
        <v>1959</v>
      </c>
      <c r="G353" t="s">
        <v>35</v>
      </c>
      <c r="L353" t="s">
        <v>281</v>
      </c>
      <c r="M353" t="s">
        <v>37</v>
      </c>
      <c r="O353" t="s">
        <v>41</v>
      </c>
      <c r="P353" t="s">
        <v>261</v>
      </c>
      <c r="Q353" t="s">
        <v>34</v>
      </c>
      <c r="R353" t="s">
        <v>118</v>
      </c>
      <c r="S353" t="s">
        <v>256</v>
      </c>
      <c r="T353" t="s">
        <v>118</v>
      </c>
      <c r="U353" t="s">
        <v>256</v>
      </c>
      <c r="V353" t="s">
        <v>281</v>
      </c>
      <c r="W353" t="str">
        <f t="shared" si="31"/>
        <v>db.pacientes.updateOne({"_id":ObjectId('61e34254ec4ec02e84f5dc46')},{ $set: { "seguimientos": [{"id": "2016","seccion1": {"fechaSeguimiento": "2016-12-15","institucion": "Hospital Dr. Antonio A. Cetrángolo",</v>
      </c>
      <c r="X353" t="str">
        <f t="shared" si="32"/>
        <v>"fallecimiento": "No","fechaFallecimiento": "","causaFallecimiento": "","nivelEducativo": "","actividadLaboral": "","coberturaSocial": "Sí","tratamientoAntibioticoHospitalizado": "2","embarazo": ""},</v>
      </c>
      <c r="Y353" t="str">
        <f t="shared" si="33"/>
        <v>"seccion4": {"cultivos": "6"},"seccion5": {"toleranciaGlucosa": "Realizada","toleranciaGlucosaRealizada": "Normal","vitaminaD": "No realizada","vitaminaDRealizada": "","inmunoglobulina": "No realizada",</v>
      </c>
      <c r="Z353" t="str">
        <f t="shared" si="34"/>
        <v>"inmunoglobulinaRealizada": ""},"seccion6": {"actividadDeportiva": "Sí"}}]}}, { upsert: true } );</v>
      </c>
      <c r="AA353" t="str">
        <f t="shared" si="35"/>
        <v>db.pacientes.updateOne({"_id":ObjectId('61e34254ec4ec02e84f5dc46')},{ $set: { "seguimientos": [{"id": "2016","seccion1": {"fechaSeguimiento": "2016-12-15","institucion": "Hospital Dr. Antonio A. Cetrángolo","fallecimiento": "No","fechaFallecimiento": "","causaFallecimiento": "","nivelEducativo": "","actividadLaboral": "","coberturaSocial": "Sí","tratamientoAntibioticoHospitalizado": "2","embarazo": ""},"seccion4": {"cultivos": "6"},"seccion5": {"toleranciaGlucosa": "Realizada","toleranciaGlucosaRealizada": "Normal","vitaminaD": "No realizada","vitaminaDRealizada": "","inmunoglobulina": "No realizada","inmunoglobulinaRealizada": ""},"seccion6": {"actividadDeportiva": "Sí"}}]}}, { upsert: true } );</v>
      </c>
    </row>
    <row r="354" spans="1:27" x14ac:dyDescent="0.3">
      <c r="A354" t="s">
        <v>1628</v>
      </c>
      <c r="B354">
        <v>261</v>
      </c>
      <c r="C354">
        <v>2012</v>
      </c>
      <c r="D354" s="5">
        <v>41061</v>
      </c>
      <c r="E354" s="5" t="str">
        <f t="shared" si="30"/>
        <v>2012-6-1</v>
      </c>
      <c r="F354" t="s">
        <v>1959</v>
      </c>
      <c r="G354" t="s">
        <v>35</v>
      </c>
      <c r="J354" t="s">
        <v>61</v>
      </c>
      <c r="L354" t="s">
        <v>281</v>
      </c>
      <c r="N354" t="s">
        <v>35</v>
      </c>
      <c r="O354" t="s">
        <v>41</v>
      </c>
      <c r="P354" t="s">
        <v>118</v>
      </c>
      <c r="Q354" t="s">
        <v>256</v>
      </c>
      <c r="R354" t="s">
        <v>256</v>
      </c>
      <c r="S354" t="s">
        <v>256</v>
      </c>
      <c r="T354" t="s">
        <v>256</v>
      </c>
      <c r="U354" t="s">
        <v>256</v>
      </c>
      <c r="V354" t="s">
        <v>281</v>
      </c>
      <c r="W354" t="str">
        <f t="shared" si="31"/>
        <v>db.pacientes.updateOne({"_id":ObjectId('61e34256ec4ec02e84f5dfa2')},{ $set: { "seguimientos": [{"id": "2012","seccion1": {"fechaSeguimiento": "2012-6-1","institucion": "Hospital Dr. Antonio A. Cetrángolo",</v>
      </c>
      <c r="X354" t="str">
        <f t="shared" si="32"/>
        <v>"fallecimiento": "No","fechaFallecimiento": "","causaFallecimiento": "","nivelEducativo": "Secundaria incompleta","actividadLaboral": "","coberturaSocial": "Sí","tratamientoAntibioticoHospitalizado": "","embarazo": "No"},</v>
      </c>
      <c r="Y354" t="str">
        <f t="shared" si="33"/>
        <v>"seccion4": {"cultivos": "6"},"seccion5": {"toleranciaGlucosa": "No realizada","toleranciaGlucosaRealizada": "","vitaminaD": "","vitaminaDRealizada": "","inmunoglobulina": "",</v>
      </c>
      <c r="Z354" t="str">
        <f t="shared" si="34"/>
        <v>"inmunoglobulinaRealizada": ""},"seccion6": {"actividadDeportiva": "Sí"}}]}}, { upsert: true } );</v>
      </c>
      <c r="AA354" t="str">
        <f t="shared" si="35"/>
        <v>db.pacientes.updateOne({"_id":ObjectId('61e34256ec4ec02e84f5dfa2')},{ $set: { "seguimientos": [{"id": "2012","seccion1": {"fechaSeguimiento": "2012-6-1","institucion": "Hospital Dr. Antonio A. Cetrángolo","fallecimiento": "No","fechaFallecimiento": "","causaFallecimiento": "","nivelEducativo": "Secundaria incompleta","actividadLaboral": "","coberturaSocial": "Sí","tratamientoAntibioticoHospitalizado": "","embarazo": "No"},"seccion4": {"cultivos": "6"},"seccion5": {"toleranciaGlucosa": "No realizada","toleranciaGlucosaRealizada": "","vitaminaD": "","vitaminaDRealizada": "","inmunoglobulina": "","inmunoglobulinaRealizada": ""},"seccion6": {"actividadDeportiva": "Sí"}}]}}, { upsert: true } );</v>
      </c>
    </row>
    <row r="355" spans="1:27" x14ac:dyDescent="0.3">
      <c r="A355" t="s">
        <v>769</v>
      </c>
      <c r="B355">
        <v>262</v>
      </c>
      <c r="C355">
        <v>2012</v>
      </c>
      <c r="D355" s="5">
        <v>41012</v>
      </c>
      <c r="E355" s="5" t="str">
        <f t="shared" si="30"/>
        <v>2012-4-13</v>
      </c>
      <c r="F355" t="s">
        <v>1959</v>
      </c>
      <c r="G355" t="s">
        <v>35</v>
      </c>
      <c r="L355" t="s">
        <v>281</v>
      </c>
      <c r="N355" t="s">
        <v>35</v>
      </c>
      <c r="P355" t="s">
        <v>118</v>
      </c>
      <c r="Q355" t="s">
        <v>256</v>
      </c>
      <c r="R355" t="s">
        <v>256</v>
      </c>
      <c r="S355" t="s">
        <v>256</v>
      </c>
      <c r="T355" t="s">
        <v>256</v>
      </c>
      <c r="U355" t="s">
        <v>256</v>
      </c>
      <c r="V355" t="s">
        <v>256</v>
      </c>
      <c r="W355" t="str">
        <f t="shared" si="31"/>
        <v>db.pacientes.updateOne({"_id":ObjectId('61e34254ec4ec02e84f5dc47')},{ $set: { "seguimientos": [{"id": "2012","seccion1": {"fechaSeguimiento": "2012-4-13","institucion": "Hospital Dr. Antonio A. Cetrángolo",</v>
      </c>
      <c r="X355" t="str">
        <f t="shared" si="32"/>
        <v>"fallecimiento": "No","fechaFallecimiento": "","causaFallecimiento": "","nivelEducativo": "","actividadLaboral": "","coberturaSocial": "Sí","tratamientoAntibioticoHospitalizado": "","embarazo": "No"},</v>
      </c>
      <c r="Y355" t="str">
        <f t="shared" si="33"/>
        <v>"seccion4": {"cultivos": ""},"seccion5": {"toleranciaGlucosa": "No realizada","toleranciaGlucosaRealizada": "","vitaminaD": "","vitaminaDRealizada": "","inmunoglobulina": "",</v>
      </c>
      <c r="Z355" t="str">
        <f t="shared" si="34"/>
        <v>"inmunoglobulinaRealizada": ""},"seccion6": {"actividadDeportiva": ""}}]}}, { upsert: true } );</v>
      </c>
      <c r="AA355" t="str">
        <f t="shared" si="35"/>
        <v>db.pacientes.updateOne({"_id":ObjectId('61e34254ec4ec02e84f5dc47')},{ $set: { "seguimientos": [{"id": "2012","seccion1": {"fechaSeguimiento": "2012-4-13","institucion": "Hospital Dr. Antonio A. Cetrángolo","fallecimiento": "No","fechaFallecimiento": "","causaFallecimiento": "","nivelEducativo": "","actividadLaboral": "","coberturaSocial": "Sí","tratamientoAntibioticoHospitalizado": "","embarazo": "No"},"seccion4":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356" spans="1:27" x14ac:dyDescent="0.3">
      <c r="A356" t="s">
        <v>769</v>
      </c>
      <c r="B356">
        <v>262</v>
      </c>
      <c r="C356">
        <v>2013</v>
      </c>
      <c r="D356" s="5">
        <v>41453</v>
      </c>
      <c r="E356" s="5" t="str">
        <f t="shared" si="30"/>
        <v>2013-6-28</v>
      </c>
      <c r="F356" t="s">
        <v>1959</v>
      </c>
      <c r="P356" t="s">
        <v>118</v>
      </c>
      <c r="Q356" t="s">
        <v>256</v>
      </c>
      <c r="R356" t="s">
        <v>256</v>
      </c>
      <c r="S356" t="s">
        <v>256</v>
      </c>
      <c r="T356" t="s">
        <v>256</v>
      </c>
      <c r="U356" t="s">
        <v>256</v>
      </c>
      <c r="V356" t="s">
        <v>256</v>
      </c>
      <c r="W356" t="str">
        <f t="shared" si="31"/>
        <v>db.pacientes.updateOne({"_id":ObjectId('61e34254ec4ec02e84f5dc47')},{ $set: { "seguimientos": [{"id": "2013","seccion1": {"fechaSeguimiento": "2013-6-28","institucion": "Hospital Dr. Antonio A. Cetrángolo",</v>
      </c>
      <c r="X356" t="str">
        <f t="shared" si="32"/>
        <v>"fallecimiento": "","fechaFallecimiento": "","causaFallecimiento": "","nivelEducativo": "","actividadLaboral": "","coberturaSocial": "","tratamientoAntibioticoHospitalizado": "","embarazo": ""},</v>
      </c>
      <c r="Y356" t="str">
        <f t="shared" si="33"/>
        <v>"seccion4": {"cultivos": ""},"seccion5": {"toleranciaGlucosa": "No realizada","toleranciaGlucosaRealizada": "","vitaminaD": "","vitaminaDRealizada": "","inmunoglobulina": "",</v>
      </c>
      <c r="Z356" t="str">
        <f t="shared" si="34"/>
        <v>"inmunoglobulinaRealizada": ""},"seccion6": {"actividadDeportiva": ""}}]}}, { upsert: true } );</v>
      </c>
      <c r="AA356" t="str">
        <f t="shared" si="35"/>
        <v>db.pacientes.updateOne({"_id":ObjectId('61e34254ec4ec02e84f5dc47')},{ $set: { "seguimientos": [{"id": "2013","seccion1": {"fechaSeguimiento": "2013-6-28","institucion": "Hospital Dr. Antonio A. Cetrángolo","fallecimiento": "","fechaFallecimiento": "","causaFallecimiento": "","nivelEducativo": "","actividadLaboral": "","coberturaSocial": "","tratamientoAntibioticoHospitalizado": "","embarazo": ""},"seccion4":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357" spans="1:27" x14ac:dyDescent="0.3">
      <c r="A357" t="s">
        <v>770</v>
      </c>
      <c r="B357">
        <v>263</v>
      </c>
      <c r="C357">
        <v>2012</v>
      </c>
      <c r="D357" s="5">
        <v>41057</v>
      </c>
      <c r="E357" s="5" t="str">
        <f t="shared" si="30"/>
        <v>2012-5-28</v>
      </c>
      <c r="F357" t="s">
        <v>1959</v>
      </c>
      <c r="G357" t="s">
        <v>35</v>
      </c>
      <c r="N357" t="s">
        <v>35</v>
      </c>
      <c r="P357" t="s">
        <v>118</v>
      </c>
      <c r="Q357" t="s">
        <v>256</v>
      </c>
      <c r="R357" t="s">
        <v>256</v>
      </c>
      <c r="S357" t="s">
        <v>256</v>
      </c>
      <c r="T357" t="s">
        <v>256</v>
      </c>
      <c r="U357" t="s">
        <v>256</v>
      </c>
      <c r="V357" t="s">
        <v>281</v>
      </c>
      <c r="W357" t="str">
        <f t="shared" si="31"/>
        <v>db.pacientes.updateOne({"_id":ObjectId('61e34254ec4ec02e84f5dc48')},{ $set: { "seguimientos": [{"id": "2012","seccion1": {"fechaSeguimiento": "2012-5-28","institucion": "Hospital Dr. Antonio A. Cetrángolo",</v>
      </c>
      <c r="X357" t="str">
        <f t="shared" si="32"/>
        <v>"fallecimiento": "No","fechaFallecimiento": "","causaFallecimiento": "","nivelEducativo": "","actividadLaboral": "","coberturaSocial": "","tratamientoAntibioticoHospitalizado": "","embarazo": "No"},</v>
      </c>
      <c r="Y357" t="str">
        <f t="shared" si="33"/>
        <v>"seccion4": {"cultivos": ""},"seccion5": {"toleranciaGlucosa": "No realizada","toleranciaGlucosaRealizada": "","vitaminaD": "","vitaminaDRealizada": "","inmunoglobulina": "",</v>
      </c>
      <c r="Z357" t="str">
        <f t="shared" si="34"/>
        <v>"inmunoglobulinaRealizada": ""},"seccion6": {"actividadDeportiva": "Sí"}}]}}, { upsert: true } );</v>
      </c>
      <c r="AA357" t="str">
        <f t="shared" si="35"/>
        <v>db.pacientes.updateOne({"_id":ObjectId('61e34254ec4ec02e84f5dc48')},{ $set: { "seguimientos": [{"id": "2012","seccion1": {"fechaSeguimiento": "2012-5-28","institucion": "Hospital Dr. Antonio A. Cetrángolo","fallecimiento": "No","fechaFallecimiento": "","causaFallecimiento": "","nivelEducativo": "","actividadLaboral": "","coberturaSocial": "","tratamientoAntibioticoHospitalizado": "","embarazo": "No"},"seccion4": {"cultivos": ""},"seccion5": {"toleranciaGlucosa": "No realizada","toleranciaGlucosaRealizada": "","vitaminaD": "","vitaminaDRealizada": "","inmunoglobulina": "","inmunoglobulinaRealizada": ""},"seccion6": {"actividadDeportiva": "Sí"}}]}}, { upsert: true } );</v>
      </c>
    </row>
    <row r="358" spans="1:27" x14ac:dyDescent="0.3">
      <c r="A358" t="s">
        <v>771</v>
      </c>
      <c r="B358">
        <v>264</v>
      </c>
      <c r="C358">
        <v>2012</v>
      </c>
      <c r="D358" s="5">
        <v>41017</v>
      </c>
      <c r="E358" s="5" t="str">
        <f t="shared" si="30"/>
        <v>2012-4-18</v>
      </c>
      <c r="F358" t="s">
        <v>1959</v>
      </c>
      <c r="G358" t="s">
        <v>35</v>
      </c>
      <c r="J358" t="s">
        <v>61</v>
      </c>
      <c r="L358" t="s">
        <v>281</v>
      </c>
      <c r="M358" t="s">
        <v>45</v>
      </c>
      <c r="N358" t="s">
        <v>35</v>
      </c>
      <c r="P358" t="s">
        <v>118</v>
      </c>
      <c r="Q358" t="s">
        <v>256</v>
      </c>
      <c r="R358" t="s">
        <v>256</v>
      </c>
      <c r="S358" t="s">
        <v>256</v>
      </c>
      <c r="T358" t="s">
        <v>256</v>
      </c>
      <c r="U358" t="s">
        <v>256</v>
      </c>
      <c r="V358" t="s">
        <v>256</v>
      </c>
      <c r="W358" t="str">
        <f t="shared" si="31"/>
        <v>db.pacientes.updateOne({"_id":ObjectId('61e34254ec4ec02e84f5dc49')},{ $set: { "seguimientos": [{"id": "2012","seccion1": {"fechaSeguimiento": "2012-4-18","institucion": "Hospital Dr. Antonio A. Cetrángolo",</v>
      </c>
      <c r="X358" t="str">
        <f t="shared" si="32"/>
        <v>"fallecimiento": "No","fechaFallecimiento": "","causaFallecimiento": "","nivelEducativo": "Secundaria incompleta","actividadLaboral": "","coberturaSocial": "Sí","tratamientoAntibioticoHospitalizado": "1","embarazo": "No"},</v>
      </c>
      <c r="Y358" t="str">
        <f t="shared" si="33"/>
        <v>"seccion4": {"cultivos": ""},"seccion5": {"toleranciaGlucosa": "No realizada","toleranciaGlucosaRealizada": "","vitaminaD": "","vitaminaDRealizada": "","inmunoglobulina": "",</v>
      </c>
      <c r="Z358" t="str">
        <f t="shared" si="34"/>
        <v>"inmunoglobulinaRealizada": ""},"seccion6": {"actividadDeportiva": ""}}]}}, { upsert: true } );</v>
      </c>
      <c r="AA358" t="str">
        <f t="shared" si="35"/>
        <v>db.pacientes.updateOne({"_id":ObjectId('61e34254ec4ec02e84f5dc49')},{ $set: { "seguimientos": [{"id": "2012","seccion1": {"fechaSeguimiento": "2012-4-18","institucion": "Hospital Dr. Antonio A. Cetrángolo","fallecimiento": "No","fechaFallecimiento": "","causaFallecimiento": "","nivelEducativo": "Secundaria incompleta","actividadLaboral": "","coberturaSocial": "Sí","tratamientoAntibioticoHospitalizado": "1","embarazo": "No"},"seccion4":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359" spans="1:27" x14ac:dyDescent="0.3">
      <c r="A359" t="s">
        <v>771</v>
      </c>
      <c r="B359">
        <v>264</v>
      </c>
      <c r="C359">
        <v>2013</v>
      </c>
      <c r="D359" s="5">
        <v>41474</v>
      </c>
      <c r="E359" s="5" t="str">
        <f t="shared" si="30"/>
        <v>2013-7-19</v>
      </c>
      <c r="F359" t="s">
        <v>1959</v>
      </c>
      <c r="G359" t="s">
        <v>35</v>
      </c>
      <c r="P359" t="s">
        <v>261</v>
      </c>
      <c r="Q359" t="s">
        <v>34</v>
      </c>
      <c r="R359" t="s">
        <v>256</v>
      </c>
      <c r="S359" t="s">
        <v>256</v>
      </c>
      <c r="T359" t="s">
        <v>256</v>
      </c>
      <c r="U359" t="s">
        <v>256</v>
      </c>
      <c r="V359" t="s">
        <v>256</v>
      </c>
      <c r="W359" t="str">
        <f t="shared" si="31"/>
        <v>db.pacientes.updateOne({"_id":ObjectId('61e34254ec4ec02e84f5dc49')},{ $set: { "seguimientos": [{"id": "2013","seccion1": {"fechaSeguimiento": "2013-7-19","institucion": "Hospital Dr. Antonio A. Cetrángolo",</v>
      </c>
      <c r="X359" t="str">
        <f t="shared" si="32"/>
        <v>"fallecimiento": "No","fechaFallecimiento": "","causaFallecimiento": "","nivelEducativo": "","actividadLaboral": "","coberturaSocial": "","tratamientoAntibioticoHospitalizado": "","embarazo": ""},</v>
      </c>
      <c r="Y359" t="str">
        <f t="shared" si="33"/>
        <v>"seccion4": {"cultivos": ""},"seccion5": {"toleranciaGlucosa": "Realizada","toleranciaGlucosaRealizada": "Normal","vitaminaD": "","vitaminaDRealizada": "","inmunoglobulina": "",</v>
      </c>
      <c r="Z359" t="str">
        <f t="shared" si="34"/>
        <v>"inmunoglobulinaRealizada": ""},"seccion6": {"actividadDeportiva": ""}}]}}, { upsert: true } );</v>
      </c>
      <c r="AA359" t="str">
        <f t="shared" si="35"/>
        <v>db.pacientes.updateOne({"_id":ObjectId('61e34254ec4ec02e84f5dc49')},{ $set: { "seguimientos": [{"id": "2013","seccion1": {"fechaSeguimiento": "2013-7-19","institucion": "Hospital Dr. Antonio A. Cetrángolo","fallecimiento": "No","fechaFallecimiento": "","causaFallecimiento": "","nivelEducativo": "","actividadLaboral": "","coberturaSocial": "","tratamientoAntibioticoHospitalizado": "","embarazo": ""},"seccion4": {"cultivos": ""},"seccion5": {"toleranciaGlucosa": "Realizada","toleranciaGlucosaRealizada": "Normal","vitaminaD": "","vitaminaDRealizada": "","inmunoglobulina": "","inmunoglobulinaRealizada": ""},"seccion6": {"actividadDeportiva": ""}}]}}, { upsert: true } );</v>
      </c>
    </row>
    <row r="360" spans="1:27" x14ac:dyDescent="0.3">
      <c r="A360" t="s">
        <v>771</v>
      </c>
      <c r="B360">
        <v>264</v>
      </c>
      <c r="C360">
        <v>2014</v>
      </c>
      <c r="D360" s="5">
        <v>41918</v>
      </c>
      <c r="E360" s="5" t="str">
        <f t="shared" si="30"/>
        <v>2014-10-6</v>
      </c>
      <c r="F360" t="s">
        <v>1959</v>
      </c>
      <c r="G360" t="s">
        <v>35</v>
      </c>
      <c r="K360" t="s">
        <v>70</v>
      </c>
      <c r="L360" t="s">
        <v>281</v>
      </c>
      <c r="M360" t="s">
        <v>37</v>
      </c>
      <c r="O360" t="s">
        <v>66</v>
      </c>
      <c r="P360" t="s">
        <v>118</v>
      </c>
      <c r="Q360" t="s">
        <v>256</v>
      </c>
      <c r="R360" t="s">
        <v>118</v>
      </c>
      <c r="S360" t="s">
        <v>256</v>
      </c>
      <c r="T360" t="s">
        <v>118</v>
      </c>
      <c r="U360" t="s">
        <v>256</v>
      </c>
      <c r="V360" t="s">
        <v>281</v>
      </c>
      <c r="W360" t="str">
        <f t="shared" si="31"/>
        <v>db.pacientes.updateOne({"_id":ObjectId('61e34254ec4ec02e84f5dc49')},{ $set: { "seguimientos": [{"id": "2014","seccion1": {"fechaSeguimiento": "2014-10-6","institucion": "Hospital Dr. Antonio A. Cetrángolo",</v>
      </c>
      <c r="X360" t="str">
        <f t="shared" si="32"/>
        <v>"fallecimiento": "No","fechaFallecimiento": "","causaFallecimiento": "","nivelEducativo": "","actividadLaboral": "No trabaja","coberturaSocial": "Sí","tratamientoAntibioticoHospitalizado": "2","embarazo": ""},</v>
      </c>
      <c r="Y360" t="str">
        <f t="shared" si="33"/>
        <v>"seccion4": {"cultivos": "10"},"seccion5": {"toleranciaGlucosa": "No realizada","toleranciaGlucosaRealizada": "","vitaminaD": "No realizada","vitaminaDRealizada": "","inmunoglobulina": "No realizada",</v>
      </c>
      <c r="Z360" t="str">
        <f t="shared" si="34"/>
        <v>"inmunoglobulinaRealizada": ""},"seccion6": {"actividadDeportiva": "Sí"}}]}}, { upsert: true } );</v>
      </c>
      <c r="AA360" t="str">
        <f t="shared" si="35"/>
        <v>db.pacientes.updateOne({"_id":ObjectId('61e34254ec4ec02e84f5dc49')},{ $set: { "seguimientos": [{"id": "2014","seccion1": {"fechaSeguimiento": "2014-10-6","institucion": "Hospital Dr. Antonio A. Cetrángolo","fallecimiento": "No","fechaFallecimiento": "","causaFallecimiento": "","nivelEducativo": "","actividadLaboral": "No trabaja","coberturaSocial": "Sí","tratamientoAntibioticoHospitalizado": "2","embarazo": ""},"seccion4": {"cultivos": "10"},"seccion5": {"toleranciaGlucosa": "No realizada","toleranciaGlucosaRealizada": "","vitaminaD": "No realizada","vitaminaDRealizada": "","inmunoglobulina": "No realizada","inmunoglobulinaRealizada": ""},"seccion6": {"actividadDeportiva": "Sí"}}]}}, { upsert: true } );</v>
      </c>
    </row>
    <row r="361" spans="1:27" x14ac:dyDescent="0.3">
      <c r="A361" t="s">
        <v>772</v>
      </c>
      <c r="B361">
        <v>265</v>
      </c>
      <c r="C361">
        <v>2012</v>
      </c>
      <c r="D361" s="5">
        <v>41078</v>
      </c>
      <c r="E361" s="5" t="str">
        <f t="shared" si="30"/>
        <v>2012-6-18</v>
      </c>
      <c r="F361" t="s">
        <v>1959</v>
      </c>
      <c r="G361" t="s">
        <v>35</v>
      </c>
      <c r="L361" t="s">
        <v>281</v>
      </c>
      <c r="N361" t="s">
        <v>35</v>
      </c>
      <c r="P361" t="s">
        <v>118</v>
      </c>
      <c r="Q361" t="s">
        <v>256</v>
      </c>
      <c r="R361" t="s">
        <v>256</v>
      </c>
      <c r="S361" t="s">
        <v>256</v>
      </c>
      <c r="T361" t="s">
        <v>256</v>
      </c>
      <c r="U361" t="s">
        <v>256</v>
      </c>
      <c r="V361" t="s">
        <v>256</v>
      </c>
      <c r="W361" t="str">
        <f t="shared" si="31"/>
        <v>db.pacientes.updateOne({"_id":ObjectId('61e34254ec4ec02e84f5dc4a')},{ $set: { "seguimientos": [{"id": "2012","seccion1": {"fechaSeguimiento": "2012-6-18","institucion": "Hospital Dr. Antonio A. Cetrángolo",</v>
      </c>
      <c r="X361" t="str">
        <f t="shared" si="32"/>
        <v>"fallecimiento": "No","fechaFallecimiento": "","causaFallecimiento": "","nivelEducativo": "","actividadLaboral": "","coberturaSocial": "Sí","tratamientoAntibioticoHospitalizado": "","embarazo": "No"},</v>
      </c>
      <c r="Y361" t="str">
        <f t="shared" si="33"/>
        <v>"seccion4": {"cultivos": ""},"seccion5": {"toleranciaGlucosa": "No realizada","toleranciaGlucosaRealizada": "","vitaminaD": "","vitaminaDRealizada": "","inmunoglobulina": "",</v>
      </c>
      <c r="Z361" t="str">
        <f t="shared" si="34"/>
        <v>"inmunoglobulinaRealizada": ""},"seccion6": {"actividadDeportiva": ""}}]}}, { upsert: true } );</v>
      </c>
      <c r="AA361" t="str">
        <f t="shared" si="35"/>
        <v>db.pacientes.updateOne({"_id":ObjectId('61e34254ec4ec02e84f5dc4a')},{ $set: { "seguimientos": [{"id": "2012","seccion1": {"fechaSeguimiento": "2012-6-18","institucion": "Hospital Dr. Antonio A. Cetrángolo","fallecimiento": "No","fechaFallecimiento": "","causaFallecimiento": "","nivelEducativo": "","actividadLaboral": "","coberturaSocial": "Sí","tratamientoAntibioticoHospitalizado": "","embarazo": "No"},"seccion4":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362" spans="1:27" x14ac:dyDescent="0.3">
      <c r="A362" t="s">
        <v>772</v>
      </c>
      <c r="B362">
        <v>265</v>
      </c>
      <c r="C362">
        <v>2013</v>
      </c>
      <c r="D362" s="5">
        <v>41481</v>
      </c>
      <c r="E362" s="5" t="str">
        <f t="shared" si="30"/>
        <v>2013-7-26</v>
      </c>
      <c r="F362" t="s">
        <v>1959</v>
      </c>
      <c r="G362" t="s">
        <v>35</v>
      </c>
      <c r="L362" t="s">
        <v>281</v>
      </c>
      <c r="N362" t="s">
        <v>35</v>
      </c>
      <c r="P362" t="s">
        <v>261</v>
      </c>
      <c r="Q362" t="s">
        <v>34</v>
      </c>
      <c r="R362" t="s">
        <v>256</v>
      </c>
      <c r="S362" t="s">
        <v>256</v>
      </c>
      <c r="T362" t="s">
        <v>256</v>
      </c>
      <c r="U362" t="s">
        <v>256</v>
      </c>
      <c r="V362" t="s">
        <v>256</v>
      </c>
      <c r="W362" t="str">
        <f t="shared" si="31"/>
        <v>db.pacientes.updateOne({"_id":ObjectId('61e34254ec4ec02e84f5dc4a')},{ $set: { "seguimientos": [{"id": "2013","seccion1": {"fechaSeguimiento": "2013-7-26","institucion": "Hospital Dr. Antonio A. Cetrángolo",</v>
      </c>
      <c r="X362" t="str">
        <f t="shared" si="32"/>
        <v>"fallecimiento": "No","fechaFallecimiento": "","causaFallecimiento": "","nivelEducativo": "","actividadLaboral": "","coberturaSocial": "Sí","tratamientoAntibioticoHospitalizado": "","embarazo": "No"},</v>
      </c>
      <c r="Y362" t="str">
        <f t="shared" si="33"/>
        <v>"seccion4": {"cultivos": ""},"seccion5": {"toleranciaGlucosa": "Realizada","toleranciaGlucosaRealizada": "Normal","vitaminaD": "","vitaminaDRealizada": "","inmunoglobulina": "",</v>
      </c>
      <c r="Z362" t="str">
        <f t="shared" si="34"/>
        <v>"inmunoglobulinaRealizada": ""},"seccion6": {"actividadDeportiva": ""}}]}}, { upsert: true } );</v>
      </c>
      <c r="AA362" t="str">
        <f t="shared" si="35"/>
        <v>db.pacientes.updateOne({"_id":ObjectId('61e34254ec4ec02e84f5dc4a')},{ $set: { "seguimientos": [{"id": "2013","seccion1": {"fechaSeguimiento": "2013-7-26","institucion": "Hospital Dr. Antonio A. Cetrángolo","fallecimiento": "No","fechaFallecimiento": "","causaFallecimiento": "","nivelEducativo": "","actividadLaboral": "","coberturaSocial": "Sí","tratamientoAntibioticoHospitalizado": "","embarazo": "No"},"seccion4": {"cultivos": ""},"seccion5": {"toleranciaGlucosa": "Realizada","toleranciaGlucosaRealizada": "Normal","vitaminaD": "","vitaminaDRealizada": "","inmunoglobulina": "","inmunoglobulinaRealizada": ""},"seccion6": {"actividadDeportiva": ""}}]}}, { upsert: true } );</v>
      </c>
    </row>
    <row r="363" spans="1:27" x14ac:dyDescent="0.3">
      <c r="A363" t="s">
        <v>772</v>
      </c>
      <c r="B363">
        <v>265</v>
      </c>
      <c r="C363">
        <v>2014</v>
      </c>
      <c r="D363" s="5">
        <v>41947</v>
      </c>
      <c r="E363" s="5" t="str">
        <f t="shared" si="30"/>
        <v>2014-11-4</v>
      </c>
      <c r="F363" t="s">
        <v>1959</v>
      </c>
      <c r="G363" t="s">
        <v>35</v>
      </c>
      <c r="L363" t="s">
        <v>281</v>
      </c>
      <c r="O363" t="s">
        <v>41</v>
      </c>
      <c r="P363" t="s">
        <v>118</v>
      </c>
      <c r="Q363" t="s">
        <v>256</v>
      </c>
      <c r="R363" t="s">
        <v>118</v>
      </c>
      <c r="S363" t="s">
        <v>256</v>
      </c>
      <c r="T363" t="s">
        <v>118</v>
      </c>
      <c r="U363" t="s">
        <v>256</v>
      </c>
      <c r="V363" t="s">
        <v>256</v>
      </c>
      <c r="W363" t="str">
        <f t="shared" si="31"/>
        <v>db.pacientes.updateOne({"_id":ObjectId('61e34254ec4ec02e84f5dc4a')},{ $set: { "seguimientos": [{"id": "2014","seccion1": {"fechaSeguimiento": "2014-11-4","institucion": "Hospital Dr. Antonio A. Cetrángolo",</v>
      </c>
      <c r="X363" t="str">
        <f t="shared" si="32"/>
        <v>"fallecimiento": "No","fechaFallecimiento": "","causaFallecimiento": "","nivelEducativo": "","actividadLaboral": "","coberturaSocial": "Sí","tratamientoAntibioticoHospitalizado": "","embarazo": ""},</v>
      </c>
      <c r="Y363" t="str">
        <f t="shared" si="33"/>
        <v>"seccion4": {"cultivos": "6"},"seccion5": {"toleranciaGlucosa": "No realizada","toleranciaGlucosaRealizada": "","vitaminaD": "No realizada","vitaminaDRealizada": "","inmunoglobulina": "No realizada",</v>
      </c>
      <c r="Z363" t="str">
        <f t="shared" si="34"/>
        <v>"inmunoglobulinaRealizada": ""},"seccion6": {"actividadDeportiva": ""}}]}}, { upsert: true } );</v>
      </c>
      <c r="AA363" t="str">
        <f t="shared" si="35"/>
        <v>db.pacientes.updateOne({"_id":ObjectId('61e34254ec4ec02e84f5dc4a')},{ $set: { "seguimientos": [{"id": "2014","seccion1": {"fechaSeguimiento": "2014-11-4","institucion": "Hospital Dr. Antonio A. Cetrángolo","fallecimiento": "No","fechaFallecimiento": "","causaFallecimiento": "","nivelEducativo": "","actividadLaboral": "","coberturaSocial": "Sí","tratamientoAntibioticoHospitalizado": "","embarazo": ""},"seccion4": {"cultivos": "6"},"seccion5": {"toleranciaGlucosa": "No realizada","toleranciaGlucosaRealizada": "","vitaminaD": "No realizada","vitaminaDRealizada": "","inmunoglobulina": "No realizada","inmunoglobulinaRealizada": ""},"seccion6": {"actividadDeportiva": ""}}]}}, { upsert: true } );</v>
      </c>
    </row>
    <row r="364" spans="1:27" x14ac:dyDescent="0.3">
      <c r="A364" t="s">
        <v>773</v>
      </c>
      <c r="B364">
        <v>266</v>
      </c>
      <c r="C364">
        <v>2012</v>
      </c>
      <c r="D364" s="5">
        <v>41059</v>
      </c>
      <c r="E364" s="5" t="str">
        <f t="shared" si="30"/>
        <v>2012-5-30</v>
      </c>
      <c r="F364" t="s">
        <v>1959</v>
      </c>
      <c r="G364" t="s">
        <v>35</v>
      </c>
      <c r="J364" t="s">
        <v>38</v>
      </c>
      <c r="L364" t="s">
        <v>281</v>
      </c>
      <c r="N364" t="s">
        <v>35</v>
      </c>
      <c r="O364" t="s">
        <v>41</v>
      </c>
      <c r="P364" t="s">
        <v>118</v>
      </c>
      <c r="Q364" t="s">
        <v>256</v>
      </c>
      <c r="R364" t="s">
        <v>256</v>
      </c>
      <c r="S364" t="s">
        <v>256</v>
      </c>
      <c r="T364" t="s">
        <v>256</v>
      </c>
      <c r="U364" t="s">
        <v>256</v>
      </c>
      <c r="V364" t="s">
        <v>281</v>
      </c>
      <c r="W364" t="str">
        <f t="shared" si="31"/>
        <v>db.pacientes.updateOne({"_id":ObjectId('61e34254ec4ec02e84f5dc4b')},{ $set: { "seguimientos": [{"id": "2012","seccion1": {"fechaSeguimiento": "2012-5-30","institucion": "Hospital Dr. Antonio A. Cetrángolo",</v>
      </c>
      <c r="X364" t="str">
        <f t="shared" si="32"/>
        <v>"fallecimiento": "No","fechaFallecimiento": "","causaFallecimiento": "","nivelEducativo": "Primaria incompleta","actividadLaboral": "","coberturaSocial": "Sí","tratamientoAntibioticoHospitalizado": "","embarazo": "No"},</v>
      </c>
      <c r="Y364" t="str">
        <f t="shared" si="33"/>
        <v>"seccion4": {"cultivos": "6"},"seccion5": {"toleranciaGlucosa": "No realizada","toleranciaGlucosaRealizada": "","vitaminaD": "","vitaminaDRealizada": "","inmunoglobulina": "",</v>
      </c>
      <c r="Z364" t="str">
        <f t="shared" si="34"/>
        <v>"inmunoglobulinaRealizada": ""},"seccion6": {"actividadDeportiva": "Sí"}}]}}, { upsert: true } );</v>
      </c>
      <c r="AA364" t="str">
        <f t="shared" si="35"/>
        <v>db.pacientes.updateOne({"_id":ObjectId('61e34254ec4ec02e84f5dc4b')},{ $set: { "seguimientos": [{"id": "2012","seccion1": {"fechaSeguimiento": "2012-5-30","institucion": "Hospital Dr. Antonio A. Cetrángolo","fallecimiento": "No","fechaFallecimiento": "","causaFallecimiento": "","nivelEducativo": "Primaria incompleta","actividadLaboral": "","coberturaSocial": "Sí","tratamientoAntibioticoHospitalizado": "","embarazo": "No"},"seccion4": {"cultivos": "6"},"seccion5": {"toleranciaGlucosa": "No realizada","toleranciaGlucosaRealizada": "","vitaminaD": "","vitaminaDRealizada": "","inmunoglobulina": "","inmunoglobulinaRealizada": ""},"seccion6": {"actividadDeportiva": "Sí"}}]}}, { upsert: true } );</v>
      </c>
    </row>
    <row r="365" spans="1:27" x14ac:dyDescent="0.3">
      <c r="A365" t="s">
        <v>773</v>
      </c>
      <c r="B365">
        <v>266</v>
      </c>
      <c r="C365">
        <v>2013</v>
      </c>
      <c r="D365" s="5">
        <v>41487</v>
      </c>
      <c r="E365" s="5" t="str">
        <f t="shared" si="30"/>
        <v>2013-8-1</v>
      </c>
      <c r="F365" t="s">
        <v>1959</v>
      </c>
      <c r="G365" t="s">
        <v>35</v>
      </c>
      <c r="J365" t="s">
        <v>61</v>
      </c>
      <c r="K365" t="s">
        <v>70</v>
      </c>
      <c r="L365" t="s">
        <v>281</v>
      </c>
      <c r="M365" t="s">
        <v>45</v>
      </c>
      <c r="N365" t="s">
        <v>35</v>
      </c>
      <c r="P365" t="s">
        <v>118</v>
      </c>
      <c r="Q365" t="s">
        <v>256</v>
      </c>
      <c r="R365" t="s">
        <v>256</v>
      </c>
      <c r="S365" t="s">
        <v>256</v>
      </c>
      <c r="T365" t="s">
        <v>256</v>
      </c>
      <c r="U365" t="s">
        <v>256</v>
      </c>
      <c r="V365" t="s">
        <v>281</v>
      </c>
      <c r="W365" t="str">
        <f t="shared" si="31"/>
        <v>db.pacientes.updateOne({"_id":ObjectId('61e34254ec4ec02e84f5dc4b')},{ $set: { "seguimientos": [{"id": "2013","seccion1": {"fechaSeguimiento": "2013-8-1","institucion": "Hospital Dr. Antonio A. Cetrángolo",</v>
      </c>
      <c r="X365" t="str">
        <f t="shared" si="32"/>
        <v>"fallecimiento": "No","fechaFallecimiento": "","causaFallecimiento": "","nivelEducativo": "Secundaria incompleta","actividadLaboral": "No trabaja","coberturaSocial": "Sí","tratamientoAntibioticoHospitalizado": "1","embarazo": "No"},</v>
      </c>
      <c r="Y365" t="str">
        <f t="shared" si="33"/>
        <v>"seccion4": {"cultivos": ""},"seccion5": {"toleranciaGlucosa": "No realizada","toleranciaGlucosaRealizada": "","vitaminaD": "","vitaminaDRealizada": "","inmunoglobulina": "",</v>
      </c>
      <c r="Z365" t="str">
        <f t="shared" si="34"/>
        <v>"inmunoglobulinaRealizada": ""},"seccion6": {"actividadDeportiva": "Sí"}}]}}, { upsert: true } );</v>
      </c>
      <c r="AA365" t="str">
        <f t="shared" si="35"/>
        <v>db.pacientes.updateOne({"_id":ObjectId('61e34254ec4ec02e84f5dc4b')},{ $set: { "seguimientos": [{"id": "2013","seccion1": {"fechaSeguimiento": "2013-8-1","institucion": "Hospital Dr. Antonio A. Cetrángolo","fallecimiento": "No","fechaFallecimiento": "","causaFallecimiento": "","nivelEducativo": "Secundaria incompleta","actividadLaboral": "No trabaja","coberturaSocial": "Sí","tratamientoAntibioticoHospitalizado": "1","embarazo": "No"},"seccion4": {"cultivos": ""},"seccion5": {"toleranciaGlucosa": "No realizada","toleranciaGlucosaRealizada": "","vitaminaD": "","vitaminaDRealizada": "","inmunoglobulina": "","inmunoglobulinaRealizada": ""},"seccion6": {"actividadDeportiva": "Sí"}}]}}, { upsert: true } );</v>
      </c>
    </row>
    <row r="366" spans="1:27" x14ac:dyDescent="0.3">
      <c r="A366" t="s">
        <v>773</v>
      </c>
      <c r="B366">
        <v>266</v>
      </c>
      <c r="C366">
        <v>2014</v>
      </c>
      <c r="D366" s="5">
        <v>41989</v>
      </c>
      <c r="E366" s="5" t="str">
        <f t="shared" si="30"/>
        <v>2014-12-16</v>
      </c>
      <c r="F366" t="s">
        <v>1959</v>
      </c>
      <c r="G366" t="s">
        <v>35</v>
      </c>
      <c r="L366" t="s">
        <v>281</v>
      </c>
      <c r="M366" t="s">
        <v>45</v>
      </c>
      <c r="O366" t="s">
        <v>41</v>
      </c>
      <c r="P366" t="s">
        <v>118</v>
      </c>
      <c r="Q366" t="s">
        <v>256</v>
      </c>
      <c r="R366" t="s">
        <v>256</v>
      </c>
      <c r="S366" t="s">
        <v>256</v>
      </c>
      <c r="T366" t="s">
        <v>256</v>
      </c>
      <c r="U366" t="s">
        <v>256</v>
      </c>
      <c r="V366" t="s">
        <v>256</v>
      </c>
      <c r="W366" t="str">
        <f t="shared" si="31"/>
        <v>db.pacientes.updateOne({"_id":ObjectId('61e34254ec4ec02e84f5dc4b')},{ $set: { "seguimientos": [{"id": "2014","seccion1": {"fechaSeguimiento": "2014-12-16","institucion": "Hospital Dr. Antonio A. Cetrángolo",</v>
      </c>
      <c r="X366" t="str">
        <f t="shared" si="32"/>
        <v>"fallecimiento": "No","fechaFallecimiento": "","causaFallecimiento": "","nivelEducativo": "","actividadLaboral": "","coberturaSocial": "Sí","tratamientoAntibioticoHospitalizado": "1","embarazo": ""},</v>
      </c>
      <c r="Y366" t="str">
        <f t="shared" si="33"/>
        <v>"seccion4": {"cultivos": "6"},"seccion5": {"toleranciaGlucosa": "No realizada","toleranciaGlucosaRealizada": "","vitaminaD": "","vitaminaDRealizada": "","inmunoglobulina": "",</v>
      </c>
      <c r="Z366" t="str">
        <f t="shared" si="34"/>
        <v>"inmunoglobulinaRealizada": ""},"seccion6": {"actividadDeportiva": ""}}]}}, { upsert: true } );</v>
      </c>
      <c r="AA366" t="str">
        <f t="shared" si="35"/>
        <v>db.pacientes.updateOne({"_id":ObjectId('61e34254ec4ec02e84f5dc4b')},{ $set: { "seguimientos": [{"id": "2014","seccion1": {"fechaSeguimiento": "2014-12-16","institucion": "Hospital Dr. Antonio A. Cetrángolo","fallecimiento": "No","fechaFallecimiento": "","causaFallecimiento": "","nivelEducativo": "","actividadLaboral": "","coberturaSocial": "Sí","tratamientoAntibioticoHospitalizado": "1","embarazo": ""},"seccion4": {"cultivos": "6"},"seccion5":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367" spans="1:27" x14ac:dyDescent="0.3">
      <c r="A367" t="s">
        <v>774</v>
      </c>
      <c r="B367">
        <v>267</v>
      </c>
      <c r="C367">
        <v>2012</v>
      </c>
      <c r="D367" s="5">
        <v>41082</v>
      </c>
      <c r="E367" s="5" t="str">
        <f t="shared" si="30"/>
        <v>2012-6-22</v>
      </c>
      <c r="F367" t="s">
        <v>1962</v>
      </c>
      <c r="G367" t="s">
        <v>35</v>
      </c>
      <c r="L367" t="s">
        <v>281</v>
      </c>
      <c r="N367" t="s">
        <v>35</v>
      </c>
      <c r="P367" t="s">
        <v>261</v>
      </c>
      <c r="Q367" t="s">
        <v>34</v>
      </c>
      <c r="R367" t="s">
        <v>256</v>
      </c>
      <c r="S367" t="s">
        <v>256</v>
      </c>
      <c r="T367" t="s">
        <v>256</v>
      </c>
      <c r="U367" t="s">
        <v>256</v>
      </c>
      <c r="V367" t="s">
        <v>281</v>
      </c>
      <c r="W367" t="str">
        <f t="shared" si="31"/>
        <v>db.pacientes.updateOne({"_id":ObjectId('61e34254ec4ec02e84f5dc4c')},{ $set: { "seguimientos": [{"id": "2012","seccion1": {"fechaSeguimiento": "2012-6-22","institucion": "HOSPITAL de PEDIATRÍA Juan P. Garrahan",</v>
      </c>
      <c r="X367" t="str">
        <f t="shared" si="32"/>
        <v>"fallecimiento": "No","fechaFallecimiento": "","causaFallecimiento": "","nivelEducativo": "","actividadLaboral": "","coberturaSocial": "Sí","tratamientoAntibioticoHospitalizado": "","embarazo": "No"},</v>
      </c>
      <c r="Y367" t="str">
        <f t="shared" si="33"/>
        <v>"seccion4": {"cultivos": ""},"seccion5": {"toleranciaGlucosa": "Realizada","toleranciaGlucosaRealizada": "Normal","vitaminaD": "","vitaminaDRealizada": "","inmunoglobulina": "",</v>
      </c>
      <c r="Z367" t="str">
        <f t="shared" si="34"/>
        <v>"inmunoglobulinaRealizada": ""},"seccion6": {"actividadDeportiva": "Sí"}}]}}, { upsert: true } );</v>
      </c>
      <c r="AA367" t="str">
        <f t="shared" si="35"/>
        <v>db.pacientes.updateOne({"_id":ObjectId('61e34254ec4ec02e84f5dc4c')},{ $set: { "seguimientos": [{"id": "2012","seccion1": {"fechaSeguimiento": "2012-6-22","institucion": "HOSPITAL de PEDIATRÍA Juan P. Garrahan","fallecimiento": "No","fechaFallecimiento": "","causaFallecimiento": "","nivelEducativo": "","actividadLaboral": "","coberturaSocial": "Sí","tratamientoAntibioticoHospitalizado": "","embarazo": "No"},"seccion4": {"cultivos": ""},"seccion5": {"toleranciaGlucosa": "Realizada","toleranciaGlucosaRealizada": "Normal","vitaminaD": "","vitaminaDRealizada": "","inmunoglobulina": "","inmunoglobulinaRealizada": ""},"seccion6": {"actividadDeportiva": "Sí"}}]}}, { upsert: true } );</v>
      </c>
    </row>
    <row r="368" spans="1:27" x14ac:dyDescent="0.3">
      <c r="A368" t="s">
        <v>775</v>
      </c>
      <c r="B368">
        <v>268</v>
      </c>
      <c r="C368">
        <v>2012</v>
      </c>
      <c r="D368" s="5">
        <v>40912</v>
      </c>
      <c r="E368" s="5" t="str">
        <f t="shared" si="30"/>
        <v>2012-1-4</v>
      </c>
      <c r="F368" t="s">
        <v>1962</v>
      </c>
      <c r="G368" t="s">
        <v>35</v>
      </c>
      <c r="J368" t="s">
        <v>38</v>
      </c>
      <c r="L368" t="s">
        <v>281</v>
      </c>
      <c r="N368" t="s">
        <v>35</v>
      </c>
      <c r="P368" t="s">
        <v>261</v>
      </c>
      <c r="Q368" t="s">
        <v>34</v>
      </c>
      <c r="R368" t="s">
        <v>256</v>
      </c>
      <c r="S368" t="s">
        <v>256</v>
      </c>
      <c r="T368" t="s">
        <v>256</v>
      </c>
      <c r="U368" t="s">
        <v>256</v>
      </c>
      <c r="V368" t="s">
        <v>256</v>
      </c>
      <c r="W368" t="str">
        <f t="shared" si="31"/>
        <v>db.pacientes.updateOne({"_id":ObjectId('61e34254ec4ec02e84f5dc4d')},{ $set: { "seguimientos": [{"id": "2012","seccion1": {"fechaSeguimiento": "2012-1-4","institucion": "HOSPITAL de PEDIATRÍA Juan P. Garrahan",</v>
      </c>
      <c r="X368" t="str">
        <f t="shared" si="32"/>
        <v>"fallecimiento": "No","fechaFallecimiento": "","causaFallecimiento": "","nivelEducativo": "Primaria incompleta","actividadLaboral": "","coberturaSocial": "Sí","tratamientoAntibioticoHospitalizado": "","embarazo": "No"},</v>
      </c>
      <c r="Y368" t="str">
        <f t="shared" si="33"/>
        <v>"seccion4": {"cultivos": ""},"seccion5": {"toleranciaGlucosa": "Realizada","toleranciaGlucosaRealizada": "Normal","vitaminaD": "","vitaminaDRealizada": "","inmunoglobulina": "",</v>
      </c>
      <c r="Z368" t="str">
        <f t="shared" si="34"/>
        <v>"inmunoglobulinaRealizada": ""},"seccion6": {"actividadDeportiva": ""}}]}}, { upsert: true } );</v>
      </c>
      <c r="AA368" t="str">
        <f t="shared" si="35"/>
        <v>db.pacientes.updateOne({"_id":ObjectId('61e34254ec4ec02e84f5dc4d')},{ $set: { "seguimientos": [{"id": "2012","seccion1": {"fechaSeguimiento": "2012-1-4","institucion": "HOSPITAL de PEDIATRÍA Juan P. Garrahan","fallecimiento": "No","fechaFallecimiento": "","causaFallecimiento": "","nivelEducativo": "Primaria incompleta","actividadLaboral": "","coberturaSocial": "Sí","tratamientoAntibioticoHospitalizado": "","embarazo": "No"},"seccion4": {"cultivos": ""},"seccion5": {"toleranciaGlucosa": "Realizada","toleranciaGlucosaRealizada": "Normal","vitaminaD": "","vitaminaDRealizada": "","inmunoglobulina": "","inmunoglobulinaRealizada": ""},"seccion6": {"actividadDeportiva": ""}}]}}, { upsert: true } );</v>
      </c>
    </row>
    <row r="369" spans="1:27" x14ac:dyDescent="0.3">
      <c r="A369" t="s">
        <v>775</v>
      </c>
      <c r="B369">
        <v>268</v>
      </c>
      <c r="C369">
        <v>2013</v>
      </c>
      <c r="D369" s="5">
        <v>41442</v>
      </c>
      <c r="E369" s="5" t="str">
        <f t="shared" si="30"/>
        <v>2013-6-17</v>
      </c>
      <c r="F369" t="s">
        <v>1962</v>
      </c>
      <c r="G369" t="s">
        <v>35</v>
      </c>
      <c r="L369" t="s">
        <v>281</v>
      </c>
      <c r="N369" t="s">
        <v>35</v>
      </c>
      <c r="O369" t="s">
        <v>37</v>
      </c>
      <c r="P369" t="s">
        <v>261</v>
      </c>
      <c r="Q369" t="s">
        <v>34</v>
      </c>
      <c r="R369" t="s">
        <v>261</v>
      </c>
      <c r="S369" t="s">
        <v>321</v>
      </c>
      <c r="T369" t="s">
        <v>261</v>
      </c>
      <c r="U369" t="s">
        <v>40</v>
      </c>
      <c r="V369" t="s">
        <v>281</v>
      </c>
      <c r="W369" t="str">
        <f t="shared" si="31"/>
        <v>db.pacientes.updateOne({"_id":ObjectId('61e34254ec4ec02e84f5dc4d')},{ $set: { "seguimientos": [{"id": "2013","seccion1": {"fechaSeguimiento": "2013-6-17","institucion": "HOSPITAL de PEDIATRÍA Juan P. Garrahan",</v>
      </c>
      <c r="X369" t="str">
        <f t="shared" si="32"/>
        <v>"fallecimiento": "No","fechaFallecimiento": "","causaFallecimiento": "","nivelEducativo": "","actividadLaboral": "","coberturaSocial": "Sí","tratamientoAntibioticoHospitalizado": "","embarazo": "No"},</v>
      </c>
      <c r="Y369" t="str">
        <f t="shared" si="33"/>
        <v>"seccion4": {"cultivos": "2"},"seccion5": {"toleranciaGlucosa": "Realizada","toleranciaGlucosaRealizada": "Normal","vitaminaD": "Realizada","vitaminaDRealizada": "Bajo","inmunoglobulina": "Realizada",</v>
      </c>
      <c r="Z369" t="str">
        <f t="shared" si="34"/>
        <v>"inmunoglobulinaRealizada": "&lt; 500"},"seccion6": {"actividadDeportiva": "Sí"}}]}}, { upsert: true } );</v>
      </c>
      <c r="AA369" t="str">
        <f t="shared" si="35"/>
        <v>db.pacientes.updateOne({"_id":ObjectId('61e34254ec4ec02e84f5dc4d')},{ $set: { "seguimientos": [{"id": "2013","seccion1": {"fechaSeguimiento": "2013-6-17","institucion": "HOSPITAL de PEDIATRÍA Juan P. Garrahan","fallecimiento": "No","fechaFallecimiento": "","causaFallecimiento": "","nivelEducativo": "","actividadLaboral": "","coberturaSocial": "Sí","tratamientoAntibioticoHospitalizado": "","embarazo": "No"},"seccion4": {"cultivos": "2"},"seccion5": {"toleranciaGlucosa": "Realizada","toleranciaGlucosaRealizada": "Normal","vitaminaD": "Realizada","vitaminaDRealizada": "Bajo","inmunoglobulina": "Realizada","inmunoglobulinaRealizada": "&lt; 500"},"seccion6": {"actividadDeportiva": "Sí"}}]}}, { upsert: true } );</v>
      </c>
    </row>
    <row r="370" spans="1:27" x14ac:dyDescent="0.3">
      <c r="A370" t="s">
        <v>775</v>
      </c>
      <c r="B370">
        <v>268</v>
      </c>
      <c r="C370">
        <v>2014</v>
      </c>
      <c r="D370" s="5">
        <v>41813</v>
      </c>
      <c r="E370" s="5" t="str">
        <f t="shared" si="30"/>
        <v>2014-6-23</v>
      </c>
      <c r="F370" t="s">
        <v>1962</v>
      </c>
      <c r="G370" t="s">
        <v>35</v>
      </c>
      <c r="L370" t="s">
        <v>281</v>
      </c>
      <c r="N370" t="s">
        <v>35</v>
      </c>
      <c r="O370" t="s">
        <v>37</v>
      </c>
      <c r="P370" t="s">
        <v>261</v>
      </c>
      <c r="Q370" t="s">
        <v>34</v>
      </c>
      <c r="R370" t="s">
        <v>118</v>
      </c>
      <c r="S370" t="s">
        <v>256</v>
      </c>
      <c r="T370" t="s">
        <v>261</v>
      </c>
      <c r="U370" t="s">
        <v>40</v>
      </c>
      <c r="V370" t="s">
        <v>281</v>
      </c>
      <c r="W370" t="str">
        <f t="shared" si="31"/>
        <v>db.pacientes.updateOne({"_id":ObjectId('61e34254ec4ec02e84f5dc4d')},{ $set: { "seguimientos": [{"id": "2014","seccion1": {"fechaSeguimiento": "2014-6-23","institucion": "HOSPITAL de PEDIATRÍA Juan P. Garrahan",</v>
      </c>
      <c r="X370" t="str">
        <f t="shared" si="32"/>
        <v>"fallecimiento": "No","fechaFallecimiento": "","causaFallecimiento": "","nivelEducativo": "","actividadLaboral": "","coberturaSocial": "Sí","tratamientoAntibioticoHospitalizado": "","embarazo": "No"},</v>
      </c>
      <c r="Y370" t="str">
        <f t="shared" si="33"/>
        <v>"seccion4": {"cultivos": "2"},"seccion5": {"toleranciaGlucosa": "Realizada","toleranciaGlucosaRealizada": "Normal","vitaminaD": "No realizada","vitaminaDRealizada": "","inmunoglobulina": "Realizada",</v>
      </c>
      <c r="Z370" t="str">
        <f t="shared" si="34"/>
        <v>"inmunoglobulinaRealizada": "&lt; 500"},"seccion6": {"actividadDeportiva": "Sí"}}]}}, { upsert: true } );</v>
      </c>
      <c r="AA370" t="str">
        <f t="shared" si="35"/>
        <v>db.pacientes.updateOne({"_id":ObjectId('61e34254ec4ec02e84f5dc4d')},{ $set: { "seguimientos": [{"id": "2014","seccion1": {"fechaSeguimiento": "2014-6-23","institucion": "HOSPITAL de PEDIATRÍA Juan P. Garrahan","fallecimiento": "No","fechaFallecimiento": "","causaFallecimiento": "","nivelEducativo": "","actividadLaboral": "","coberturaSocial": "Sí","tratamientoAntibioticoHospitalizado": "","embarazo": "No"},"seccion4": {"cultivos": "2"},"seccion5": {"toleranciaGlucosa": "Realizada","toleranciaGlucosaRealizada": "Normal","vitaminaD": "No realizada","vitaminaDRealizada": "","inmunoglobulina": "Realizada","inmunoglobulinaRealizada": "&lt; 500"},"seccion6": {"actividadDeportiva": "Sí"}}]}}, { upsert: true } );</v>
      </c>
    </row>
    <row r="371" spans="1:27" x14ac:dyDescent="0.3">
      <c r="A371" t="s">
        <v>775</v>
      </c>
      <c r="B371">
        <v>268</v>
      </c>
      <c r="C371">
        <v>2015</v>
      </c>
      <c r="D371" s="5">
        <v>42170</v>
      </c>
      <c r="E371" s="5" t="str">
        <f t="shared" si="30"/>
        <v>2015-6-15</v>
      </c>
      <c r="F371" t="s">
        <v>1962</v>
      </c>
      <c r="G371" t="s">
        <v>35</v>
      </c>
      <c r="K371" t="s">
        <v>70</v>
      </c>
      <c r="L371" t="s">
        <v>281</v>
      </c>
      <c r="N371" t="s">
        <v>35</v>
      </c>
      <c r="O371" t="s">
        <v>37</v>
      </c>
      <c r="P371" t="s">
        <v>261</v>
      </c>
      <c r="Q371" t="s">
        <v>34</v>
      </c>
      <c r="R371" t="s">
        <v>261</v>
      </c>
      <c r="S371" t="s">
        <v>321</v>
      </c>
      <c r="T371" t="s">
        <v>261</v>
      </c>
      <c r="U371" t="s">
        <v>40</v>
      </c>
      <c r="V371" t="s">
        <v>281</v>
      </c>
      <c r="W371" t="str">
        <f t="shared" si="31"/>
        <v>db.pacientes.updateOne({"_id":ObjectId('61e34254ec4ec02e84f5dc4d')},{ $set: { "seguimientos": [{"id": "2015","seccion1": {"fechaSeguimiento": "2015-6-15","institucion": "HOSPITAL de PEDIATRÍA Juan P. Garrahan",</v>
      </c>
      <c r="X371" t="str">
        <f t="shared" si="32"/>
        <v>"fallecimiento": "No","fechaFallecimiento": "","causaFallecimiento": "","nivelEducativo": "","actividadLaboral": "No trabaja","coberturaSocial": "Sí","tratamientoAntibioticoHospitalizado": "","embarazo": "No"},</v>
      </c>
      <c r="Y371" t="str">
        <f t="shared" si="33"/>
        <v>"seccion4": {"cultivos": "2"},"seccion5": {"toleranciaGlucosa": "Realizada","toleranciaGlucosaRealizada": "Normal","vitaminaD": "Realizada","vitaminaDRealizada": "Bajo","inmunoglobulina": "Realizada",</v>
      </c>
      <c r="Z371" t="str">
        <f t="shared" si="34"/>
        <v>"inmunoglobulinaRealizada": "&lt; 500"},"seccion6": {"actividadDeportiva": "Sí"}}]}}, { upsert: true } );</v>
      </c>
      <c r="AA371" t="str">
        <f t="shared" si="35"/>
        <v>db.pacientes.updateOne({"_id":ObjectId('61e34254ec4ec02e84f5dc4d')},{ $set: { "seguimientos": [{"id": "2015","seccion1": {"fechaSeguimiento": "2015-6-15","institucion": "HOSPITAL de PEDIATRÍA Juan P. Garrahan","fallecimiento": "No","fechaFallecimiento": "","causaFallecimiento": "","nivelEducativo": "","actividadLaboral": "No trabaja","coberturaSocial": "Sí","tratamientoAntibioticoHospitalizado": "","embarazo": "No"},"seccion4": {"cultivos": "2"},"seccion5": {"toleranciaGlucosa": "Realizada","toleranciaGlucosaRealizada": "Normal","vitaminaD": "Realizada","vitaminaDRealizada": "Bajo","inmunoglobulina": "Realizada","inmunoglobulinaRealizada": "&lt; 500"},"seccion6": {"actividadDeportiva": "Sí"}}]}}, { upsert: true } );</v>
      </c>
    </row>
    <row r="372" spans="1:27" x14ac:dyDescent="0.3">
      <c r="A372" t="s">
        <v>776</v>
      </c>
      <c r="B372">
        <v>269</v>
      </c>
      <c r="C372">
        <v>2011</v>
      </c>
      <c r="D372" s="5">
        <v>40891</v>
      </c>
      <c r="E372" s="5" t="str">
        <f t="shared" si="30"/>
        <v>2011-12-14</v>
      </c>
      <c r="F372" t="s">
        <v>1962</v>
      </c>
      <c r="G372" t="s">
        <v>35</v>
      </c>
      <c r="J372" t="s">
        <v>61</v>
      </c>
      <c r="L372" t="s">
        <v>281</v>
      </c>
      <c r="M372" t="s">
        <v>45</v>
      </c>
      <c r="N372" t="s">
        <v>35</v>
      </c>
      <c r="O372" t="s">
        <v>48</v>
      </c>
      <c r="P372" t="s">
        <v>261</v>
      </c>
      <c r="Q372" t="s">
        <v>34</v>
      </c>
      <c r="R372" t="s">
        <v>256</v>
      </c>
      <c r="S372" t="s">
        <v>256</v>
      </c>
      <c r="T372" t="s">
        <v>261</v>
      </c>
      <c r="U372" t="s">
        <v>40</v>
      </c>
      <c r="V372" t="s">
        <v>256</v>
      </c>
      <c r="W372" t="str">
        <f t="shared" si="31"/>
        <v>db.pacientes.updateOne({"_id":ObjectId('61e34254ec4ec02e84f5dc4e')},{ $set: { "seguimientos": [{"id": "2011","seccion1": {"fechaSeguimiento": "2011-12-14","institucion": "HOSPITAL de PEDIATRÍA Juan P. Garrahan",</v>
      </c>
      <c r="X372" t="str">
        <f t="shared" si="32"/>
        <v>"fallecimiento": "No","fechaFallecimiento": "","causaFallecimiento": "","nivelEducativo": "Secundaria incompleta","actividadLaboral": "","coberturaSocial": "Sí","tratamientoAntibioticoHospitalizado": "1","embarazo": "No"},</v>
      </c>
      <c r="Y372" t="str">
        <f t="shared" si="33"/>
        <v>"seccion4": {"cultivos": "5"},"seccion5": {"toleranciaGlucosa": "Realizada","toleranciaGlucosaRealizada": "Normal","vitaminaD": "","vitaminaDRealizada": "","inmunoglobulina": "Realizada",</v>
      </c>
      <c r="Z372" t="str">
        <f t="shared" si="34"/>
        <v>"inmunoglobulinaRealizada": "&lt; 500"},"seccion6": {"actividadDeportiva": ""}}]}}, { upsert: true } );</v>
      </c>
      <c r="AA372" t="str">
        <f t="shared" si="35"/>
        <v>db.pacientes.updateOne({"_id":ObjectId('61e34254ec4ec02e84f5dc4e')},{ $set: { "seguimientos": [{"id": "2011","seccion1": {"fechaSeguimiento": "2011-12-14","institucion": "HOSPITAL de PEDIATRÍA Juan P. Garrahan","fallecimiento": "No","fechaFallecimiento": "","causaFallecimiento": "","nivelEducativo": "Secundaria incompleta","actividadLaboral": "","coberturaSocial": "Sí","tratamientoAntibioticoHospitalizado": "1","embarazo": "No"},"seccion4": {"cultivos": "5"},"seccion5": {"toleranciaGlucosa": "Realizada","toleranciaGlucosaRealizada": "Normal","vitaminaD": "","vitaminaDRealizada": "","inmunoglobulina": "Realizada","inmunoglobulinaRealizada": "&lt; 500"},"seccion6": {"actividadDeportiva": ""}}]}}, { upsert: true } );</v>
      </c>
    </row>
    <row r="373" spans="1:27" x14ac:dyDescent="0.3">
      <c r="A373" t="s">
        <v>777</v>
      </c>
      <c r="B373">
        <v>270</v>
      </c>
      <c r="C373">
        <v>2012</v>
      </c>
      <c r="D373" s="5">
        <v>40996</v>
      </c>
      <c r="E373" s="5" t="str">
        <f t="shared" si="30"/>
        <v>2012-3-28</v>
      </c>
      <c r="F373" t="s">
        <v>1962</v>
      </c>
      <c r="G373" t="s">
        <v>35</v>
      </c>
      <c r="L373" t="s">
        <v>281</v>
      </c>
      <c r="M373" t="s">
        <v>45</v>
      </c>
      <c r="N373" t="s">
        <v>35</v>
      </c>
      <c r="O373" t="s">
        <v>48</v>
      </c>
      <c r="P373" t="s">
        <v>261</v>
      </c>
      <c r="Q373" t="s">
        <v>34</v>
      </c>
      <c r="R373" t="s">
        <v>256</v>
      </c>
      <c r="S373" t="s">
        <v>256</v>
      </c>
      <c r="T373" t="s">
        <v>261</v>
      </c>
      <c r="U373" t="s">
        <v>40</v>
      </c>
      <c r="V373" t="s">
        <v>256</v>
      </c>
      <c r="W373" t="str">
        <f t="shared" si="31"/>
        <v>db.pacientes.updateOne({"_id":ObjectId('61e34254ec4ec02e84f5dc4f')},{ $set: { "seguimientos": [{"id": "2012","seccion1": {"fechaSeguimiento": "2012-3-28","institucion": "HOSPITAL de PEDIATRÍA Juan P. Garrahan",</v>
      </c>
      <c r="X373" t="str">
        <f t="shared" si="32"/>
        <v>"fallecimiento": "No","fechaFallecimiento": "","causaFallecimiento": "","nivelEducativo": "","actividadLaboral": "","coberturaSocial": "Sí","tratamientoAntibioticoHospitalizado": "1","embarazo": "No"},</v>
      </c>
      <c r="Y373" t="str">
        <f t="shared" si="33"/>
        <v>"seccion4": {"cultivos": "5"},"seccion5": {"toleranciaGlucosa": "Realizada","toleranciaGlucosaRealizada": "Normal","vitaminaD": "","vitaminaDRealizada": "","inmunoglobulina": "Realizada",</v>
      </c>
      <c r="Z373" t="str">
        <f t="shared" si="34"/>
        <v>"inmunoglobulinaRealizada": "&lt; 500"},"seccion6": {"actividadDeportiva": ""}}]}}, { upsert: true } );</v>
      </c>
      <c r="AA373" t="str">
        <f t="shared" si="35"/>
        <v>db.pacientes.updateOne({"_id":ObjectId('61e34254ec4ec02e84f5dc4f')},{ $set: { "seguimientos": [{"id": "2012","seccion1": {"fechaSeguimiento": "2012-3-28","institucion": "HOSPITAL de PEDIATRÍA Juan P. Garrahan","fallecimiento": "No","fechaFallecimiento": "","causaFallecimiento": "","nivelEducativo": "","actividadLaboral": "","coberturaSocial": "Sí","tratamientoAntibioticoHospitalizado": "1","embarazo": "No"},"seccion4": {"cultivos": "5"},"seccion5": {"toleranciaGlucosa": "Realizada","toleranciaGlucosaRealizada": "Normal","vitaminaD": "","vitaminaDRealizada": "","inmunoglobulina": "Realizada","inmunoglobulinaRealizada": "&lt; 500"},"seccion6": {"actividadDeportiva": ""}}]}}, { upsert: true } );</v>
      </c>
    </row>
    <row r="374" spans="1:27" x14ac:dyDescent="0.3">
      <c r="A374" t="s">
        <v>778</v>
      </c>
      <c r="B374">
        <v>271</v>
      </c>
      <c r="C374">
        <v>2012</v>
      </c>
      <c r="D374" s="5">
        <v>41071</v>
      </c>
      <c r="E374" s="5" t="str">
        <f t="shared" si="30"/>
        <v>2012-6-11</v>
      </c>
      <c r="F374" t="s">
        <v>1959</v>
      </c>
      <c r="P374" t="s">
        <v>118</v>
      </c>
      <c r="Q374" t="s">
        <v>256</v>
      </c>
      <c r="R374" t="s">
        <v>256</v>
      </c>
      <c r="S374" t="s">
        <v>256</v>
      </c>
      <c r="T374" t="s">
        <v>256</v>
      </c>
      <c r="U374" t="s">
        <v>256</v>
      </c>
      <c r="V374" t="s">
        <v>256</v>
      </c>
      <c r="W374" t="str">
        <f t="shared" si="31"/>
        <v>db.pacientes.updateOne({"_id":ObjectId('61e34254ec4ec02e84f5dc50')},{ $set: { "seguimientos": [{"id": "2012","seccion1": {"fechaSeguimiento": "2012-6-11","institucion": "Hospital Dr. Antonio A. Cetrángolo",</v>
      </c>
      <c r="X374" t="str">
        <f t="shared" si="32"/>
        <v>"fallecimiento": "","fechaFallecimiento": "","causaFallecimiento": "","nivelEducativo": "","actividadLaboral": "","coberturaSocial": "","tratamientoAntibioticoHospitalizado": "","embarazo": ""},</v>
      </c>
      <c r="Y374" t="str">
        <f t="shared" si="33"/>
        <v>"seccion4": {"cultivos": ""},"seccion5": {"toleranciaGlucosa": "No realizada","toleranciaGlucosaRealizada": "","vitaminaD": "","vitaminaDRealizada": "","inmunoglobulina": "",</v>
      </c>
      <c r="Z374" t="str">
        <f t="shared" si="34"/>
        <v>"inmunoglobulinaRealizada": ""},"seccion6": {"actividadDeportiva": ""}}]}}, { upsert: true } );</v>
      </c>
      <c r="AA374" t="str">
        <f t="shared" si="35"/>
        <v>db.pacientes.updateOne({"_id":ObjectId('61e34254ec4ec02e84f5dc50')},{ $set: { "seguimientos": [{"id": "2012","seccion1": {"fechaSeguimiento": "2012-6-11","institucion": "Hospital Dr. Antonio A. Cetrángolo","fallecimiento": "","fechaFallecimiento": "","causaFallecimiento": "","nivelEducativo": "","actividadLaboral": "","coberturaSocial": "","tratamientoAntibioticoHospitalizado": "","embarazo": ""},"seccion4":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375" spans="1:27" x14ac:dyDescent="0.3">
      <c r="A375" t="s">
        <v>778</v>
      </c>
      <c r="B375">
        <v>271</v>
      </c>
      <c r="C375">
        <v>2013</v>
      </c>
      <c r="D375" s="5">
        <v>41418</v>
      </c>
      <c r="E375" s="5" t="str">
        <f t="shared" si="30"/>
        <v>2013-5-24</v>
      </c>
      <c r="F375" t="s">
        <v>1959</v>
      </c>
      <c r="G375" t="s">
        <v>35</v>
      </c>
      <c r="J375" t="s">
        <v>61</v>
      </c>
      <c r="K375" t="s">
        <v>70</v>
      </c>
      <c r="N375" t="s">
        <v>35</v>
      </c>
      <c r="O375" t="s">
        <v>49</v>
      </c>
      <c r="P375" t="s">
        <v>261</v>
      </c>
      <c r="Q375" t="s">
        <v>34</v>
      </c>
      <c r="R375" t="s">
        <v>256</v>
      </c>
      <c r="S375" t="s">
        <v>256</v>
      </c>
      <c r="T375" t="s">
        <v>256</v>
      </c>
      <c r="U375" t="s">
        <v>256</v>
      </c>
      <c r="V375" t="s">
        <v>256</v>
      </c>
      <c r="W375" t="str">
        <f t="shared" si="31"/>
        <v>db.pacientes.updateOne({"_id":ObjectId('61e34254ec4ec02e84f5dc50')},{ $set: { "seguimientos": [{"id": "2013","seccion1": {"fechaSeguimiento": "2013-5-24","institucion": "Hospital Dr. Antonio A. Cetrángolo",</v>
      </c>
      <c r="X375" t="str">
        <f t="shared" si="32"/>
        <v>"fallecimiento": "No","fechaFallecimiento": "","causaFallecimiento": "","nivelEducativo": "Secundaria incompleta","actividadLaboral": "No trabaja","coberturaSocial": "","tratamientoAntibioticoHospitalizado": "","embarazo": "No"},</v>
      </c>
      <c r="Y375" t="str">
        <f t="shared" si="33"/>
        <v>"seccion4": {"cultivos": "4"},"seccion5": {"toleranciaGlucosa": "Realizada","toleranciaGlucosaRealizada": "Normal","vitaminaD": "","vitaminaDRealizada": "","inmunoglobulina": "",</v>
      </c>
      <c r="Z375" t="str">
        <f t="shared" si="34"/>
        <v>"inmunoglobulinaRealizada": ""},"seccion6": {"actividadDeportiva": ""}}]}}, { upsert: true } );</v>
      </c>
      <c r="AA375" t="str">
        <f t="shared" si="35"/>
        <v>db.pacientes.updateOne({"_id":ObjectId('61e34254ec4ec02e84f5dc50')},{ $set: { "seguimientos": [{"id": "2013","seccion1": {"fechaSeguimiento": "2013-5-24","institucion": "Hospital Dr. Antonio A. Cetrángolo","fallecimiento": "No","fechaFallecimiento": "","causaFallecimiento": "","nivelEducativo": "Secundaria incompleta","actividadLaboral": "No trabaja","coberturaSocial": "","tratamientoAntibioticoHospitalizado": "","embarazo": "No"},"seccion4": {"cultivos": "4"},"seccion5": {"toleranciaGlucosa": "Realizada","toleranciaGlucosaRealizada": "Normal","vitaminaD": "","vitaminaDRealizada": "","inmunoglobulina": "","inmunoglobulinaRealizada": ""},"seccion6": {"actividadDeportiva": ""}}]}}, { upsert: true } );</v>
      </c>
    </row>
    <row r="376" spans="1:27" x14ac:dyDescent="0.3">
      <c r="A376" t="s">
        <v>778</v>
      </c>
      <c r="B376">
        <v>271</v>
      </c>
      <c r="C376">
        <v>2014</v>
      </c>
      <c r="D376" s="5">
        <v>41990</v>
      </c>
      <c r="E376" s="5" t="str">
        <f t="shared" si="30"/>
        <v>2014-12-17</v>
      </c>
      <c r="F376" t="s">
        <v>1959</v>
      </c>
      <c r="G376" t="s">
        <v>35</v>
      </c>
      <c r="K376" t="s">
        <v>70</v>
      </c>
      <c r="L376" t="s">
        <v>281</v>
      </c>
      <c r="P376" t="s">
        <v>118</v>
      </c>
      <c r="Q376" t="s">
        <v>256</v>
      </c>
      <c r="R376" t="s">
        <v>118</v>
      </c>
      <c r="S376" t="s">
        <v>256</v>
      </c>
      <c r="T376" t="s">
        <v>118</v>
      </c>
      <c r="U376" t="s">
        <v>256</v>
      </c>
      <c r="V376" t="s">
        <v>256</v>
      </c>
      <c r="W376" t="str">
        <f t="shared" si="31"/>
        <v>db.pacientes.updateOne({"_id":ObjectId('61e34254ec4ec02e84f5dc50')},{ $set: { "seguimientos": [{"id": "2014","seccion1": {"fechaSeguimiento": "2014-12-17","institucion": "Hospital Dr. Antonio A. Cetrángolo",</v>
      </c>
      <c r="X376" t="str">
        <f t="shared" si="32"/>
        <v>"fallecimiento": "No","fechaFallecimiento": "","causaFallecimiento": "","nivelEducativo": "","actividadLaboral": "No trabaja","coberturaSocial": "Sí","tratamientoAntibioticoHospitalizado": "","embarazo": ""},</v>
      </c>
      <c r="Y376" t="str">
        <f t="shared" si="33"/>
        <v>"seccion4": {"cultivos": ""},"seccion5": {"toleranciaGlucosa": "No realizada","toleranciaGlucosaRealizada": "","vitaminaD": "No realizada","vitaminaDRealizada": "","inmunoglobulina": "No realizada",</v>
      </c>
      <c r="Z376" t="str">
        <f t="shared" si="34"/>
        <v>"inmunoglobulinaRealizada": ""},"seccion6": {"actividadDeportiva": ""}}]}}, { upsert: true } );</v>
      </c>
      <c r="AA376" t="str">
        <f t="shared" si="35"/>
        <v>db.pacientes.updateOne({"_id":ObjectId('61e34254ec4ec02e84f5dc50')},{ $set: { "seguimientos": [{"id": "2014","seccion1": {"fechaSeguimiento": "2014-12-17","institucion": "Hospital Dr. Antonio A. Cetrángolo","fallecimiento": "No","fechaFallecimiento": "","causaFallecimiento": "","nivelEducativo": "","actividadLaboral": "No trabaja","coberturaSocial": "Sí","tratamientoAntibioticoHospitalizado": "","embarazo": ""},"seccion4": {"cultivos": ""},"seccion5": {"toleranciaGlucosa": "No realizada","toleranciaGlucosaRealizada": "","vitaminaD": "No realizada","vitaminaDRealizada": "","inmunoglobulina": "No realizada","inmunoglobulinaRealizada": ""},"seccion6": {"actividadDeportiva": ""}}]}}, { upsert: true } );</v>
      </c>
    </row>
    <row r="377" spans="1:27" x14ac:dyDescent="0.3">
      <c r="A377" t="s">
        <v>779</v>
      </c>
      <c r="B377">
        <v>272</v>
      </c>
      <c r="C377">
        <v>2011</v>
      </c>
      <c r="D377" s="5">
        <v>40765</v>
      </c>
      <c r="E377" s="5" t="str">
        <f t="shared" si="30"/>
        <v>2011-8-10</v>
      </c>
      <c r="F377" t="s">
        <v>1962</v>
      </c>
      <c r="O377" t="s">
        <v>48</v>
      </c>
      <c r="P377" t="s">
        <v>261</v>
      </c>
      <c r="Q377" t="s">
        <v>34</v>
      </c>
      <c r="R377" t="s">
        <v>256</v>
      </c>
      <c r="S377" t="s">
        <v>256</v>
      </c>
      <c r="T377" t="s">
        <v>261</v>
      </c>
      <c r="U377" t="s">
        <v>40</v>
      </c>
      <c r="V377" t="s">
        <v>256</v>
      </c>
      <c r="W377" t="str">
        <f t="shared" si="31"/>
        <v>db.pacientes.updateOne({"_id":ObjectId('61e34254ec4ec02e84f5dc51')},{ $set: { "seguimientos": [{"id": "2011","seccion1": {"fechaSeguimiento": "2011-8-10","institucion": "HOSPITAL de PEDIATRÍA Juan P. Garrahan",</v>
      </c>
      <c r="X377" t="str">
        <f t="shared" si="32"/>
        <v>"fallecimiento": "","fechaFallecimiento": "","causaFallecimiento": "","nivelEducativo": "","actividadLaboral": "","coberturaSocial": "","tratamientoAntibioticoHospitalizado": "","embarazo": ""},</v>
      </c>
      <c r="Y377" t="str">
        <f t="shared" si="33"/>
        <v>"seccion4": {"cultivos": "5"},"seccion5": {"toleranciaGlucosa": "Realizada","toleranciaGlucosaRealizada": "Normal","vitaminaD": "","vitaminaDRealizada": "","inmunoglobulina": "Realizada",</v>
      </c>
      <c r="Z377" t="str">
        <f t="shared" si="34"/>
        <v>"inmunoglobulinaRealizada": "&lt; 500"},"seccion6": {"actividadDeportiva": ""}}]}}, { upsert: true } );</v>
      </c>
      <c r="AA377" t="str">
        <f t="shared" si="35"/>
        <v>db.pacientes.updateOne({"_id":ObjectId('61e34254ec4ec02e84f5dc51')},{ $set: { "seguimientos": [{"id": "2011","seccion1": {"fechaSeguimiento": "2011-8-10","institucion": "HOSPITAL de PEDIATRÍA Juan P. Garrahan","fallecimiento": "","fechaFallecimiento": "","causaFallecimiento": "","nivelEducativo": "","actividadLaboral": "","coberturaSocial": "","tratamientoAntibioticoHospitalizado": "","embarazo": ""},"seccion4": {"cultivos": "5"},"seccion5": {"toleranciaGlucosa": "Realizada","toleranciaGlucosaRealizada": "Normal","vitaminaD": "","vitaminaDRealizada": "","inmunoglobulina": "Realizada","inmunoglobulinaRealizada": "&lt; 500"},"seccion6": {"actividadDeportiva": ""}}]}}, { upsert: true } );</v>
      </c>
    </row>
    <row r="378" spans="1:27" x14ac:dyDescent="0.3">
      <c r="A378" t="s">
        <v>780</v>
      </c>
      <c r="B378">
        <v>273</v>
      </c>
      <c r="C378">
        <v>2011</v>
      </c>
      <c r="D378" s="5">
        <v>40765</v>
      </c>
      <c r="E378" s="5" t="str">
        <f t="shared" si="30"/>
        <v>2011-8-10</v>
      </c>
      <c r="F378" t="s">
        <v>1962</v>
      </c>
      <c r="G378" t="s">
        <v>35</v>
      </c>
      <c r="L378" t="s">
        <v>281</v>
      </c>
      <c r="N378" t="s">
        <v>35</v>
      </c>
      <c r="O378" t="s">
        <v>48</v>
      </c>
      <c r="P378" t="s">
        <v>261</v>
      </c>
      <c r="Q378" t="s">
        <v>34</v>
      </c>
      <c r="R378" t="s">
        <v>256</v>
      </c>
      <c r="S378" t="s">
        <v>256</v>
      </c>
      <c r="T378" t="s">
        <v>261</v>
      </c>
      <c r="U378" t="s">
        <v>40</v>
      </c>
      <c r="V378" t="s">
        <v>256</v>
      </c>
      <c r="W378" t="str">
        <f t="shared" si="31"/>
        <v>db.pacientes.updateOne({"_id":ObjectId('61e34254ec4ec02e84f5dc52')},{ $set: { "seguimientos": [{"id": "2011","seccion1": {"fechaSeguimiento": "2011-8-10","institucion": "HOSPITAL de PEDIATRÍA Juan P. Garrahan",</v>
      </c>
      <c r="X378" t="str">
        <f t="shared" si="32"/>
        <v>"fallecimiento": "No","fechaFallecimiento": "","causaFallecimiento": "","nivelEducativo": "","actividadLaboral": "","coberturaSocial": "Sí","tratamientoAntibioticoHospitalizado": "","embarazo": "No"},</v>
      </c>
      <c r="Y378" t="str">
        <f t="shared" si="33"/>
        <v>"seccion4": {"cultivos": "5"},"seccion5": {"toleranciaGlucosa": "Realizada","toleranciaGlucosaRealizada": "Normal","vitaminaD": "","vitaminaDRealizada": "","inmunoglobulina": "Realizada",</v>
      </c>
      <c r="Z378" t="str">
        <f t="shared" si="34"/>
        <v>"inmunoglobulinaRealizada": "&lt; 500"},"seccion6": {"actividadDeportiva": ""}}]}}, { upsert: true } );</v>
      </c>
      <c r="AA378" t="str">
        <f t="shared" si="35"/>
        <v>db.pacientes.updateOne({"_id":ObjectId('61e34254ec4ec02e84f5dc52')},{ $set: { "seguimientos": [{"id": "2011","seccion1": {"fechaSeguimiento": "2011-8-10","institucion": "HOSPITAL de PEDIATRÍA Juan P. Garrahan","fallecimiento": "No","fechaFallecimiento": "","causaFallecimiento": "","nivelEducativo": "","actividadLaboral": "","coberturaSocial": "Sí","tratamientoAntibioticoHospitalizado": "","embarazo": "No"},"seccion4": {"cultivos": "5"},"seccion5": {"toleranciaGlucosa": "Realizada","toleranciaGlucosaRealizada": "Normal","vitaminaD": "","vitaminaDRealizada": "","inmunoglobulina": "Realizada","inmunoglobulinaRealizada": "&lt; 500"},"seccion6": {"actividadDeportiva": ""}}]}}, { upsert: true } );</v>
      </c>
    </row>
    <row r="379" spans="1:27" x14ac:dyDescent="0.3">
      <c r="A379" t="s">
        <v>782</v>
      </c>
      <c r="B379">
        <v>275</v>
      </c>
      <c r="C379">
        <v>2011</v>
      </c>
      <c r="D379" s="5">
        <v>40805</v>
      </c>
      <c r="E379" s="5" t="str">
        <f t="shared" si="30"/>
        <v>2011-9-19</v>
      </c>
      <c r="F379" t="s">
        <v>1962</v>
      </c>
      <c r="G379" t="s">
        <v>35</v>
      </c>
      <c r="L379" t="s">
        <v>281</v>
      </c>
      <c r="N379" t="s">
        <v>35</v>
      </c>
      <c r="O379" t="s">
        <v>48</v>
      </c>
      <c r="P379" t="s">
        <v>261</v>
      </c>
      <c r="Q379" t="s">
        <v>34</v>
      </c>
      <c r="R379" t="s">
        <v>256</v>
      </c>
      <c r="S379" t="s">
        <v>256</v>
      </c>
      <c r="T379" t="s">
        <v>261</v>
      </c>
      <c r="U379" t="s">
        <v>40</v>
      </c>
      <c r="V379" t="s">
        <v>256</v>
      </c>
      <c r="W379" t="str">
        <f t="shared" si="31"/>
        <v>db.pacientes.updateOne({"_id":ObjectId('61e34254ec4ec02e84f5dc54')},{ $set: { "seguimientos": [{"id": "2011","seccion1": {"fechaSeguimiento": "2011-9-19","institucion": "HOSPITAL de PEDIATRÍA Juan P. Garrahan",</v>
      </c>
      <c r="X379" t="str">
        <f t="shared" si="32"/>
        <v>"fallecimiento": "No","fechaFallecimiento": "","causaFallecimiento": "","nivelEducativo": "","actividadLaboral": "","coberturaSocial": "Sí","tratamientoAntibioticoHospitalizado": "","embarazo": "No"},</v>
      </c>
      <c r="Y379" t="str">
        <f t="shared" si="33"/>
        <v>"seccion4": {"cultivos": "5"},"seccion5": {"toleranciaGlucosa": "Realizada","toleranciaGlucosaRealizada": "Normal","vitaminaD": "","vitaminaDRealizada": "","inmunoglobulina": "Realizada",</v>
      </c>
      <c r="Z379" t="str">
        <f t="shared" si="34"/>
        <v>"inmunoglobulinaRealizada": "&lt; 500"},"seccion6": {"actividadDeportiva": ""}}]}}, { upsert: true } );</v>
      </c>
      <c r="AA379" t="str">
        <f t="shared" si="35"/>
        <v>db.pacientes.updateOne({"_id":ObjectId('61e34254ec4ec02e84f5dc54')},{ $set: { "seguimientos": [{"id": "2011","seccion1": {"fechaSeguimiento": "2011-9-19","institucion": "HOSPITAL de PEDIATRÍA Juan P. Garrahan","fallecimiento": "No","fechaFallecimiento": "","causaFallecimiento": "","nivelEducativo": "","actividadLaboral": "","coberturaSocial": "Sí","tratamientoAntibioticoHospitalizado": "","embarazo": "No"},"seccion4": {"cultivos": "5"},"seccion5": {"toleranciaGlucosa": "Realizada","toleranciaGlucosaRealizada": "Normal","vitaminaD": "","vitaminaDRealizada": "","inmunoglobulina": "Realizada","inmunoglobulinaRealizada": "&lt; 500"},"seccion6": {"actividadDeportiva": ""}}]}}, { upsert: true } );</v>
      </c>
    </row>
    <row r="380" spans="1:27" x14ac:dyDescent="0.3">
      <c r="A380" t="s">
        <v>782</v>
      </c>
      <c r="B380">
        <v>275</v>
      </c>
      <c r="C380">
        <v>2012</v>
      </c>
      <c r="D380" s="5">
        <v>41050</v>
      </c>
      <c r="E380" s="5" t="str">
        <f t="shared" si="30"/>
        <v>2012-5-21</v>
      </c>
      <c r="F380" t="s">
        <v>1962</v>
      </c>
      <c r="G380" t="s">
        <v>35</v>
      </c>
      <c r="L380" t="s">
        <v>281</v>
      </c>
      <c r="N380" t="s">
        <v>35</v>
      </c>
      <c r="O380" t="s">
        <v>73</v>
      </c>
      <c r="P380" t="s">
        <v>261</v>
      </c>
      <c r="Q380" t="s">
        <v>34</v>
      </c>
      <c r="R380" t="s">
        <v>256</v>
      </c>
      <c r="S380" t="s">
        <v>256</v>
      </c>
      <c r="T380" t="s">
        <v>261</v>
      </c>
      <c r="U380" t="s">
        <v>40</v>
      </c>
      <c r="V380" t="s">
        <v>256</v>
      </c>
      <c r="W380" t="str">
        <f t="shared" si="31"/>
        <v>db.pacientes.updateOne({"_id":ObjectId('61e34254ec4ec02e84f5dc54')},{ $set: { "seguimientos": [{"id": "2012","seccion1": {"fechaSeguimiento": "2012-5-21","institucion": "HOSPITAL de PEDIATRÍA Juan P. Garrahan",</v>
      </c>
      <c r="X380" t="str">
        <f t="shared" si="32"/>
        <v>"fallecimiento": "No","fechaFallecimiento": "","causaFallecimiento": "","nivelEducativo": "","actividadLaboral": "","coberturaSocial": "Sí","tratamientoAntibioticoHospitalizado": "","embarazo": "No"},</v>
      </c>
      <c r="Y380" t="str">
        <f t="shared" si="33"/>
        <v>"seccion4": {"cultivos": "7"},"seccion5": {"toleranciaGlucosa": "Realizada","toleranciaGlucosaRealizada": "Normal","vitaminaD": "","vitaminaDRealizada": "","inmunoglobulina": "Realizada",</v>
      </c>
      <c r="Z380" t="str">
        <f t="shared" si="34"/>
        <v>"inmunoglobulinaRealizada": "&lt; 500"},"seccion6": {"actividadDeportiva": ""}}]}}, { upsert: true } );</v>
      </c>
      <c r="AA380" t="str">
        <f t="shared" si="35"/>
        <v>db.pacientes.updateOne({"_id":ObjectId('61e34254ec4ec02e84f5dc54')},{ $set: { "seguimientos": [{"id": "2012","seccion1": {"fechaSeguimiento": "2012-5-21","institucion": "HOSPITAL de PEDIATRÍA Juan P. Garrahan","fallecimiento": "No","fechaFallecimiento": "","causaFallecimiento": "","nivelEducativo": "","actividadLaboral": "","coberturaSocial": "Sí","tratamientoAntibioticoHospitalizado": "","embarazo": "No"},"seccion4": {"cultivos": "7"},"seccion5": {"toleranciaGlucosa": "Realizada","toleranciaGlucosaRealizada": "Normal","vitaminaD": "","vitaminaDRealizada": "","inmunoglobulina": "Realizada","inmunoglobulinaRealizada": "&lt; 500"},"seccion6": {"actividadDeportiva": ""}}]}}, { upsert: true } );</v>
      </c>
    </row>
    <row r="381" spans="1:27" x14ac:dyDescent="0.3">
      <c r="A381" t="s">
        <v>783</v>
      </c>
      <c r="B381">
        <v>276</v>
      </c>
      <c r="C381">
        <v>2012</v>
      </c>
      <c r="D381" s="5">
        <v>41085</v>
      </c>
      <c r="E381" s="5" t="str">
        <f t="shared" si="30"/>
        <v>2012-6-25</v>
      </c>
      <c r="F381" t="s">
        <v>1962</v>
      </c>
      <c r="G381" t="s">
        <v>35</v>
      </c>
      <c r="J381" t="s">
        <v>61</v>
      </c>
      <c r="L381" t="s">
        <v>281</v>
      </c>
      <c r="N381" t="s">
        <v>35</v>
      </c>
      <c r="O381" t="s">
        <v>74</v>
      </c>
      <c r="P381" t="s">
        <v>261</v>
      </c>
      <c r="Q381" t="s">
        <v>34</v>
      </c>
      <c r="R381" t="s">
        <v>256</v>
      </c>
      <c r="S381" t="s">
        <v>256</v>
      </c>
      <c r="T381" t="s">
        <v>261</v>
      </c>
      <c r="U381" t="s">
        <v>40</v>
      </c>
      <c r="V381" t="s">
        <v>256</v>
      </c>
      <c r="W381" t="str">
        <f t="shared" si="31"/>
        <v>db.pacientes.updateOne({"_id":ObjectId('61e34254ec4ec02e84f5dc55')},{ $set: { "seguimientos": [{"id": "2012","seccion1": {"fechaSeguimiento": "2012-6-25","institucion": "HOSPITAL de PEDIATRÍA Juan P. Garrahan",</v>
      </c>
      <c r="X381" t="str">
        <f t="shared" si="32"/>
        <v>"fallecimiento": "No","fechaFallecimiento": "","causaFallecimiento": "","nivelEducativo": "Secundaria incompleta","actividadLaboral": "","coberturaSocial": "Sí","tratamientoAntibioticoHospitalizado": "","embarazo": "No"},</v>
      </c>
      <c r="Y381" t="str">
        <f t="shared" si="33"/>
        <v>"seccion4": {"cultivos": "8"},"seccion5": {"toleranciaGlucosa": "Realizada","toleranciaGlucosaRealizada": "Normal","vitaminaD": "","vitaminaDRealizada": "","inmunoglobulina": "Realizada",</v>
      </c>
      <c r="Z381" t="str">
        <f t="shared" si="34"/>
        <v>"inmunoglobulinaRealizada": "&lt; 500"},"seccion6": {"actividadDeportiva": ""}}]}}, { upsert: true } );</v>
      </c>
      <c r="AA381" t="str">
        <f t="shared" si="35"/>
        <v>db.pacientes.updateOne({"_id":ObjectId('61e34254ec4ec02e84f5dc55')},{ $set: { "seguimientos": [{"id": "2012","seccion1": {"fechaSeguimiento": "2012-6-25","institucion": "HOSPITAL de PEDIATRÍA Juan P. Garrahan","fallecimiento": "No","fechaFallecimiento": "","causaFallecimiento": "","nivelEducativo": "Secundaria incompleta","actividadLaboral": "","coberturaSocial": "Sí","tratamientoAntibioticoHospitalizado": "","embarazo": "No"},"seccion4": {"cultivos": "8"},"seccion5": {"toleranciaGlucosa": "Realizada","toleranciaGlucosaRealizada": "Normal","vitaminaD": "","vitaminaDRealizada": "","inmunoglobulina": "Realizada","inmunoglobulinaRealizada": "&lt; 500"},"seccion6": {"actividadDeportiva": ""}}]}}, { upsert: true } );</v>
      </c>
    </row>
    <row r="382" spans="1:27" x14ac:dyDescent="0.3">
      <c r="A382" t="s">
        <v>784</v>
      </c>
      <c r="B382">
        <v>277</v>
      </c>
      <c r="C382">
        <v>2011</v>
      </c>
      <c r="D382" s="5">
        <v>40892</v>
      </c>
      <c r="E382" s="5" t="str">
        <f t="shared" si="30"/>
        <v>2011-12-15</v>
      </c>
      <c r="F382" t="s">
        <v>361</v>
      </c>
      <c r="G382" t="s">
        <v>35</v>
      </c>
      <c r="J382" t="s">
        <v>38</v>
      </c>
      <c r="L382" t="s">
        <v>281</v>
      </c>
      <c r="N382" t="s">
        <v>35</v>
      </c>
      <c r="P382" t="s">
        <v>118</v>
      </c>
      <c r="Q382" t="s">
        <v>256</v>
      </c>
      <c r="R382" t="s">
        <v>256</v>
      </c>
      <c r="S382" t="s">
        <v>256</v>
      </c>
      <c r="T382" t="s">
        <v>256</v>
      </c>
      <c r="U382" t="s">
        <v>256</v>
      </c>
      <c r="V382" t="s">
        <v>281</v>
      </c>
      <c r="W382" t="str">
        <f t="shared" si="31"/>
        <v>db.pacientes.updateOne({"_id":ObjectId('61e34254ec4ec02e84f5dc56')},{ $set: { "seguimientos": [{"id": "2011","seccion1": {"fechaSeguimiento": "2011-12-15","institucion": "Clínica y Maternidad del Sol",</v>
      </c>
      <c r="X382" t="str">
        <f t="shared" si="32"/>
        <v>"fallecimiento": "No","fechaFallecimiento": "","causaFallecimiento": "","nivelEducativo": "Primaria incompleta","actividadLaboral": "","coberturaSocial": "Sí","tratamientoAntibioticoHospitalizado": "","embarazo": "No"},</v>
      </c>
      <c r="Y382" t="str">
        <f t="shared" si="33"/>
        <v>"seccion4": {"cultivos": ""},"seccion5": {"toleranciaGlucosa": "No realizada","toleranciaGlucosaRealizada": "","vitaminaD": "","vitaminaDRealizada": "","inmunoglobulina": "",</v>
      </c>
      <c r="Z382" t="str">
        <f t="shared" si="34"/>
        <v>"inmunoglobulinaRealizada": ""},"seccion6": {"actividadDeportiva": "Sí"}}]}}, { upsert: true } );</v>
      </c>
      <c r="AA382" t="str">
        <f t="shared" si="35"/>
        <v>db.pacientes.updateOne({"_id":ObjectId('61e34254ec4ec02e84f5dc56')},{ $set: { "seguimientos": [{"id": "2011","seccion1": {"fechaSeguimiento": "2011-12-15","institucion": "Clínica y Maternidad del Sol","fallecimiento": "No","fechaFallecimiento": "","causaFallecimiento": "","nivelEducativo": "Primaria incompleta","actividadLaboral": "","coberturaSocial": "Sí","tratamientoAntibioticoHospitalizado": "","embarazo": "No"},"seccion4": {"cultivos": ""},"seccion5": {"toleranciaGlucosa": "No realizada","toleranciaGlucosaRealizada": "","vitaminaD": "","vitaminaDRealizada": "","inmunoglobulina": "","inmunoglobulinaRealizada": ""},"seccion6": {"actividadDeportiva": "Sí"}}]}}, { upsert: true } );</v>
      </c>
    </row>
    <row r="383" spans="1:27" x14ac:dyDescent="0.3">
      <c r="A383" t="s">
        <v>784</v>
      </c>
      <c r="B383">
        <v>277</v>
      </c>
      <c r="C383">
        <v>2012</v>
      </c>
      <c r="D383" s="5">
        <v>41086</v>
      </c>
      <c r="E383" s="5" t="str">
        <f t="shared" si="30"/>
        <v>2012-6-26</v>
      </c>
      <c r="F383" t="s">
        <v>361</v>
      </c>
      <c r="G383" t="s">
        <v>35</v>
      </c>
      <c r="J383" t="s">
        <v>38</v>
      </c>
      <c r="L383" t="s">
        <v>281</v>
      </c>
      <c r="N383" t="s">
        <v>35</v>
      </c>
      <c r="O383" t="s">
        <v>45</v>
      </c>
      <c r="P383" t="s">
        <v>118</v>
      </c>
      <c r="Q383" t="s">
        <v>256</v>
      </c>
      <c r="R383" t="s">
        <v>256</v>
      </c>
      <c r="S383" t="s">
        <v>256</v>
      </c>
      <c r="T383" t="s">
        <v>261</v>
      </c>
      <c r="U383" t="s">
        <v>40</v>
      </c>
      <c r="V383" t="s">
        <v>281</v>
      </c>
      <c r="W383" t="str">
        <f t="shared" si="31"/>
        <v>db.pacientes.updateOne({"_id":ObjectId('61e34254ec4ec02e84f5dc56')},{ $set: { "seguimientos": [{"id": "2012","seccion1": {"fechaSeguimiento": "2012-6-26","institucion": "Clínica y Maternidad del Sol",</v>
      </c>
      <c r="X383" t="str">
        <f t="shared" si="32"/>
        <v>"fallecimiento": "No","fechaFallecimiento": "","causaFallecimiento": "","nivelEducativo": "Primaria incompleta","actividadLaboral": "","coberturaSocial": "Sí","tratamientoAntibioticoHospitalizado": "","embarazo": "No"},</v>
      </c>
      <c r="Y383" t="str">
        <f t="shared" si="33"/>
        <v>"seccion4": {"cultivos": "1"},"seccion5": {"toleranciaGlucosa": "No realizada","toleranciaGlucosaRealizada": "","vitaminaD": "","vitaminaDRealizada": "","inmunoglobulina": "Realizada",</v>
      </c>
      <c r="Z383" t="str">
        <f t="shared" si="34"/>
        <v>"inmunoglobulinaRealizada": "&lt; 500"},"seccion6": {"actividadDeportiva": "Sí"}}]}}, { upsert: true } );</v>
      </c>
      <c r="AA383" t="str">
        <f t="shared" si="35"/>
        <v>db.pacientes.updateOne({"_id":ObjectId('61e34254ec4ec02e84f5dc56')},{ $set: { "seguimientos": [{"id": "2012","seccion1": {"fechaSeguimiento": "2012-6-26","institucion": "Clínica y Maternidad del Sol","fallecimiento": "No","fechaFallecimiento": "","causaFallecimiento": "","nivelEducativo": "Primaria incompleta","actividadLaboral": "","coberturaSocial": "Sí","tratamientoAntibioticoHospitalizado": "","embarazo": "No"},"seccion4": {"cultivos": "1"},"seccion5": {"toleranciaGlucosa": "No realizada","toleranciaGlucosaRealizada": "","vitaminaD": "","vitaminaDRealizada": "","inmunoglobulina": "Realizada","inmunoglobulinaRealizada": "&lt; 500"},"seccion6": {"actividadDeportiva": "Sí"}}]}}, { upsert: true } );</v>
      </c>
    </row>
    <row r="384" spans="1:27" x14ac:dyDescent="0.3">
      <c r="A384" t="s">
        <v>784</v>
      </c>
      <c r="B384">
        <v>277</v>
      </c>
      <c r="C384">
        <v>2013</v>
      </c>
      <c r="D384" s="5">
        <v>41542</v>
      </c>
      <c r="E384" s="5" t="str">
        <f t="shared" si="30"/>
        <v>2013-9-25</v>
      </c>
      <c r="F384" t="s">
        <v>361</v>
      </c>
      <c r="G384" t="s">
        <v>35</v>
      </c>
      <c r="J384" t="s">
        <v>38</v>
      </c>
      <c r="L384" t="s">
        <v>281</v>
      </c>
      <c r="N384" t="s">
        <v>35</v>
      </c>
      <c r="P384" t="s">
        <v>261</v>
      </c>
      <c r="Q384" t="s">
        <v>34</v>
      </c>
      <c r="R384" t="s">
        <v>256</v>
      </c>
      <c r="S384" t="s">
        <v>256</v>
      </c>
      <c r="T384" t="s">
        <v>261</v>
      </c>
      <c r="U384" t="s">
        <v>40</v>
      </c>
      <c r="V384" t="s">
        <v>281</v>
      </c>
      <c r="W384" t="str">
        <f t="shared" si="31"/>
        <v>db.pacientes.updateOne({"_id":ObjectId('61e34254ec4ec02e84f5dc56')},{ $set: { "seguimientos": [{"id": "2013","seccion1": {"fechaSeguimiento": "2013-9-25","institucion": "Clínica y Maternidad del Sol",</v>
      </c>
      <c r="X384" t="str">
        <f t="shared" si="32"/>
        <v>"fallecimiento": "No","fechaFallecimiento": "","causaFallecimiento": "","nivelEducativo": "Primaria incompleta","actividadLaboral": "","coberturaSocial": "Sí","tratamientoAntibioticoHospitalizado": "","embarazo": "No"},</v>
      </c>
      <c r="Y384" t="str">
        <f t="shared" si="33"/>
        <v>"seccion4": {"cultivos": ""},"seccion5": {"toleranciaGlucosa": "Realizada","toleranciaGlucosaRealizada": "Normal","vitaminaD": "","vitaminaDRealizada": "","inmunoglobulina": "Realizada",</v>
      </c>
      <c r="Z384" t="str">
        <f t="shared" si="34"/>
        <v>"inmunoglobulinaRealizada": "&lt; 500"},"seccion6": {"actividadDeportiva": "Sí"}}]}}, { upsert: true } );</v>
      </c>
      <c r="AA384" t="str">
        <f t="shared" si="35"/>
        <v>db.pacientes.updateOne({"_id":ObjectId('61e34254ec4ec02e84f5dc56')},{ $set: { "seguimientos": [{"id": "2013","seccion1": {"fechaSeguimiento": "2013-9-25","institucion": "Clínica y Maternidad del Sol","fallecimiento": "No","fechaFallecimiento": "","causaFallecimiento": "","nivelEducativo": "Primaria incompleta","actividadLaboral": "","coberturaSocial": "Sí","tratamientoAntibioticoHospitalizado": "","embarazo": "No"},"seccion4": {"cultivos": ""},"seccion5": {"toleranciaGlucosa": "Realizada","toleranciaGlucosaRealizada": "Normal","vitaminaD": "","vitaminaDRealizada": "","inmunoglobulina": "Realizada","inmunoglobulinaRealizada": "&lt; 500"},"seccion6": {"actividadDeportiva": "Sí"}}]}}, { upsert: true } );</v>
      </c>
    </row>
    <row r="385" spans="1:27" x14ac:dyDescent="0.3">
      <c r="A385" t="s">
        <v>785</v>
      </c>
      <c r="B385">
        <v>278</v>
      </c>
      <c r="C385">
        <v>2011</v>
      </c>
      <c r="D385" s="5">
        <v>40869</v>
      </c>
      <c r="E385" s="5" t="str">
        <f t="shared" si="30"/>
        <v>2011-11-22</v>
      </c>
      <c r="F385" t="s">
        <v>361</v>
      </c>
      <c r="G385" t="s">
        <v>35</v>
      </c>
      <c r="J385" t="s">
        <v>38</v>
      </c>
      <c r="L385" t="s">
        <v>281</v>
      </c>
      <c r="O385" t="s">
        <v>37</v>
      </c>
      <c r="P385" t="s">
        <v>118</v>
      </c>
      <c r="Q385" t="s">
        <v>256</v>
      </c>
      <c r="R385" t="s">
        <v>256</v>
      </c>
      <c r="S385" t="s">
        <v>256</v>
      </c>
      <c r="T385" t="s">
        <v>256</v>
      </c>
      <c r="U385" t="s">
        <v>256</v>
      </c>
      <c r="V385" t="s">
        <v>281</v>
      </c>
      <c r="W385" t="str">
        <f t="shared" si="31"/>
        <v>db.pacientes.updateOne({"_id":ObjectId('61e34254ec4ec02e84f5dc57')},{ $set: { "seguimientos": [{"id": "2011","seccion1": {"fechaSeguimiento": "2011-11-22","institucion": "Clínica y Maternidad del Sol",</v>
      </c>
      <c r="X385" t="str">
        <f t="shared" si="32"/>
        <v>"fallecimiento": "No","fechaFallecimiento": "","causaFallecimiento": "","nivelEducativo": "Primaria incompleta","actividadLaboral": "","coberturaSocial": "Sí","tratamientoAntibioticoHospitalizado": "","embarazo": ""},</v>
      </c>
      <c r="Y385" t="str">
        <f t="shared" si="33"/>
        <v>"seccion4": {"cultivos": "2"},"seccion5": {"toleranciaGlucosa": "No realizada","toleranciaGlucosaRealizada": "","vitaminaD": "","vitaminaDRealizada": "","inmunoglobulina": "",</v>
      </c>
      <c r="Z385" t="str">
        <f t="shared" si="34"/>
        <v>"inmunoglobulinaRealizada": ""},"seccion6": {"actividadDeportiva": "Sí"}}]}}, { upsert: true } );</v>
      </c>
      <c r="AA385" t="str">
        <f t="shared" si="35"/>
        <v>db.pacientes.updateOne({"_id":ObjectId('61e34254ec4ec02e84f5dc57')},{ $set: { "seguimientos": [{"id": "2011","seccion1": {"fechaSeguimiento": "2011-11-22","institucion": "Clínica y Maternidad del Sol","fallecimiento": "No","fechaFallecimiento": "","causaFallecimiento": "","nivelEducativo": "Primaria incompleta","actividadLaboral": "","coberturaSocial": "Sí","tratamientoAntibioticoHospitalizado": "","embarazo": ""},"seccion4": {"cultivos": "2"},"seccion5": {"toleranciaGlucosa": "No realizada","toleranciaGlucosaRealizada": "","vitaminaD": "","vitaminaDRealizada": "","inmunoglobulina": "","inmunoglobulinaRealizada": ""},"seccion6": {"actividadDeportiva": "Sí"}}]}}, { upsert: true } );</v>
      </c>
    </row>
    <row r="386" spans="1:27" x14ac:dyDescent="0.3">
      <c r="A386" t="s">
        <v>785</v>
      </c>
      <c r="B386">
        <v>278</v>
      </c>
      <c r="C386">
        <v>2012</v>
      </c>
      <c r="D386" s="5">
        <v>41095</v>
      </c>
      <c r="E386" s="5" t="str">
        <f t="shared" si="30"/>
        <v>2012-7-5</v>
      </c>
      <c r="F386" t="s">
        <v>361</v>
      </c>
      <c r="G386" t="s">
        <v>35</v>
      </c>
      <c r="J386" t="s">
        <v>38</v>
      </c>
      <c r="L386" t="s">
        <v>281</v>
      </c>
      <c r="N386" t="s">
        <v>35</v>
      </c>
      <c r="O386" t="s">
        <v>46</v>
      </c>
      <c r="P386" t="s">
        <v>118</v>
      </c>
      <c r="Q386" t="s">
        <v>256</v>
      </c>
      <c r="R386" t="s">
        <v>256</v>
      </c>
      <c r="S386" t="s">
        <v>256</v>
      </c>
      <c r="T386" t="s">
        <v>256</v>
      </c>
      <c r="U386" t="s">
        <v>256</v>
      </c>
      <c r="V386" t="s">
        <v>256</v>
      </c>
      <c r="W386" t="str">
        <f t="shared" si="31"/>
        <v>db.pacientes.updateOne({"_id":ObjectId('61e34254ec4ec02e84f5dc57')},{ $set: { "seguimientos": [{"id": "2012","seccion1": {"fechaSeguimiento": "2012-7-5","institucion": "Clínica y Maternidad del Sol",</v>
      </c>
      <c r="X386" t="str">
        <f t="shared" si="32"/>
        <v>"fallecimiento": "No","fechaFallecimiento": "","causaFallecimiento": "","nivelEducativo": "Primaria incompleta","actividadLaboral": "","coberturaSocial": "Sí","tratamientoAntibioticoHospitalizado": "","embarazo": "No"},</v>
      </c>
      <c r="Y386" t="str">
        <f t="shared" si="33"/>
        <v>"seccion4": {"cultivos": "3"},"seccion5": {"toleranciaGlucosa": "No realizada","toleranciaGlucosaRealizada": "","vitaminaD": "","vitaminaDRealizada": "","inmunoglobulina": "",</v>
      </c>
      <c r="Z386" t="str">
        <f t="shared" si="34"/>
        <v>"inmunoglobulinaRealizada": ""},"seccion6": {"actividadDeportiva": ""}}]}}, { upsert: true } );</v>
      </c>
      <c r="AA386" t="str">
        <f t="shared" si="35"/>
        <v>db.pacientes.updateOne({"_id":ObjectId('61e34254ec4ec02e84f5dc57')},{ $set: { "seguimientos": [{"id": "2012","seccion1": {"fechaSeguimiento": "2012-7-5","institucion": "Clínica y Maternidad del Sol","fallecimiento": "No","fechaFallecimiento": "","causaFallecimiento": "","nivelEducativo": "Primaria incompleta","actividadLaboral": "","coberturaSocial": "Sí","tratamientoAntibioticoHospitalizado": "","embarazo": "No"},"seccion4": {"cultivos": "3"},"seccion5":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387" spans="1:27" x14ac:dyDescent="0.3">
      <c r="A387" t="s">
        <v>785</v>
      </c>
      <c r="B387">
        <v>278</v>
      </c>
      <c r="C387">
        <v>2013</v>
      </c>
      <c r="D387" s="5">
        <v>41499</v>
      </c>
      <c r="E387" s="5" t="str">
        <f t="shared" ref="E387:E450" si="36">_xlfn.CONCAT(YEAR(D387),"-",MONTH(D387),"-",DAY(D387))</f>
        <v>2013-8-13</v>
      </c>
      <c r="F387" t="s">
        <v>361</v>
      </c>
      <c r="G387" t="s">
        <v>35</v>
      </c>
      <c r="J387" t="s">
        <v>61</v>
      </c>
      <c r="L387" t="s">
        <v>281</v>
      </c>
      <c r="N387" t="s">
        <v>35</v>
      </c>
      <c r="O387" t="s">
        <v>37</v>
      </c>
      <c r="P387" t="s">
        <v>118</v>
      </c>
      <c r="Q387" t="s">
        <v>256</v>
      </c>
      <c r="R387" t="s">
        <v>256</v>
      </c>
      <c r="S387" t="s">
        <v>256</v>
      </c>
      <c r="T387" t="s">
        <v>261</v>
      </c>
      <c r="U387" t="s">
        <v>40</v>
      </c>
      <c r="V387" t="s">
        <v>281</v>
      </c>
      <c r="W387" t="str">
        <f t="shared" si="31"/>
        <v>db.pacientes.updateOne({"_id":ObjectId('61e34254ec4ec02e84f5dc57')},{ $set: { "seguimientos": [{"id": "2013","seccion1": {"fechaSeguimiento": "2013-8-13","institucion": "Clínica y Maternidad del Sol",</v>
      </c>
      <c r="X387" t="str">
        <f t="shared" si="32"/>
        <v>"fallecimiento": "No","fechaFallecimiento": "","causaFallecimiento": "","nivelEducativo": "Secundaria incompleta","actividadLaboral": "","coberturaSocial": "Sí","tratamientoAntibioticoHospitalizado": "","embarazo": "No"},</v>
      </c>
      <c r="Y387" t="str">
        <f t="shared" si="33"/>
        <v>"seccion4": {"cultivos": "2"},"seccion5": {"toleranciaGlucosa": "No realizada","toleranciaGlucosaRealizada": "","vitaminaD": "","vitaminaDRealizada": "","inmunoglobulina": "Realizada",</v>
      </c>
      <c r="Z387" t="str">
        <f t="shared" si="34"/>
        <v>"inmunoglobulinaRealizada": "&lt; 500"},"seccion6": {"actividadDeportiva": "Sí"}}]}}, { upsert: true } );</v>
      </c>
      <c r="AA387" t="str">
        <f t="shared" si="35"/>
        <v>db.pacientes.updateOne({"_id":ObjectId('61e34254ec4ec02e84f5dc57')},{ $set: { "seguimientos": [{"id": "2013","seccion1": {"fechaSeguimiento": "2013-8-13","institucion": "Clínica y Maternidad del Sol","fallecimiento": "No","fechaFallecimiento": "","causaFallecimiento": "","nivelEducativo": "Secundaria incompleta","actividadLaboral": "","coberturaSocial": "Sí","tratamientoAntibioticoHospitalizado": "","embarazo": "No"},"seccion4": {"cultivos": "2"},"seccion5": {"toleranciaGlucosa": "No realizada","toleranciaGlucosaRealizada": "","vitaminaD": "","vitaminaDRealizada": "","inmunoglobulina": "Realizada","inmunoglobulinaRealizada": "&lt; 500"},"seccion6": {"actividadDeportiva": "Sí"}}]}}, { upsert: true } );</v>
      </c>
    </row>
    <row r="388" spans="1:27" x14ac:dyDescent="0.3">
      <c r="A388" t="s">
        <v>785</v>
      </c>
      <c r="B388">
        <v>278</v>
      </c>
      <c r="C388">
        <v>2014</v>
      </c>
      <c r="D388" s="5">
        <v>41961</v>
      </c>
      <c r="E388" s="5" t="str">
        <f t="shared" si="36"/>
        <v>2014-11-18</v>
      </c>
      <c r="F388" t="s">
        <v>361</v>
      </c>
      <c r="G388" t="s">
        <v>35</v>
      </c>
      <c r="J388" t="s">
        <v>61</v>
      </c>
      <c r="L388" t="s">
        <v>281</v>
      </c>
      <c r="N388" t="s">
        <v>35</v>
      </c>
      <c r="O388" t="s">
        <v>37</v>
      </c>
      <c r="P388" t="s">
        <v>118</v>
      </c>
      <c r="Q388" t="s">
        <v>256</v>
      </c>
      <c r="R388" t="s">
        <v>256</v>
      </c>
      <c r="S388" t="s">
        <v>256</v>
      </c>
      <c r="T388" t="s">
        <v>261</v>
      </c>
      <c r="U388" t="s">
        <v>40</v>
      </c>
      <c r="V388" t="s">
        <v>256</v>
      </c>
      <c r="W388" t="str">
        <f t="shared" ref="W388:W451" si="37">"db.pacientes.updateOne({""_id"":ObjectId('"&amp;A388&amp;"')},{ $set: { ""seguimientos"": [{""id"": """&amp;C388&amp;""",""seccion1"": {""fechaSeguimiento"": """&amp;E388&amp;""",""institucion"": """&amp;F388&amp;""","</f>
        <v>db.pacientes.updateOne({"_id":ObjectId('61e34254ec4ec02e84f5dc57')},{ $set: { "seguimientos": [{"id": "2014","seccion1": {"fechaSeguimiento": "2014-11-18","institucion": "Clínica y Maternidad del Sol",</v>
      </c>
      <c r="X388" t="str">
        <f t="shared" ref="X388:X451" si="38">"""fallecimiento"": """&amp;G388&amp;""",""fechaFallecimiento"": """&amp;H388&amp;""",""causaFallecimiento"": """&amp;I388&amp;""",""nivelEducativo"": """&amp;J388&amp;""",""actividadLaboral"": """&amp;K388&amp;""",""coberturaSocial"": """&amp;L388&amp;""",""tratamientoAntibioticoHospitalizado"": """&amp;M388&amp;""",""embarazo"": """&amp;N388&amp;"""},"</f>
        <v>"fallecimiento": "No","fechaFallecimiento": "","causaFallecimiento": "","nivelEducativo": "Secundaria incompleta","actividadLaboral": "","coberturaSocial": "Sí","tratamientoAntibioticoHospitalizado": "","embarazo": "No"},</v>
      </c>
      <c r="Y388" t="str">
        <f t="shared" ref="Y388:Y451" si="39">"""seccion4"": {""cultivos"": """&amp;O388&amp;"""},""seccion5"": {""toleranciaGlucosa"": """&amp;P388&amp;""",""toleranciaGlucosaRealizada"": """&amp;Q388&amp;""",""vitaminaD"": """&amp;R388&amp;""",""vitaminaDRealizada"": """&amp;S388&amp;""",""inmunoglobulina"": """&amp;T388&amp;""","</f>
        <v>"seccion4": {"cultivos": "2"},"seccion5": {"toleranciaGlucosa": "No realizada","toleranciaGlucosaRealizada": "","vitaminaD": "","vitaminaDRealizada": "","inmunoglobulina": "Realizada",</v>
      </c>
      <c r="Z388" t="str">
        <f t="shared" ref="Z388:Z451" si="40">"""inmunoglobulinaRealizada"": """&amp;U388&amp;"""},""seccion6"": {""actividadDeportiva"": """&amp;V388&amp;"""}}]}}, { upsert: true } );"</f>
        <v>"inmunoglobulinaRealizada": "&lt; 500"},"seccion6": {"actividadDeportiva": ""}}]}}, { upsert: true } );</v>
      </c>
      <c r="AA388" t="str">
        <f t="shared" ref="AA388:AA451" si="41">W388&amp;X388&amp;Y388&amp;Z388</f>
        <v>db.pacientes.updateOne({"_id":ObjectId('61e34254ec4ec02e84f5dc57')},{ $set: { "seguimientos": [{"id": "2014","seccion1": {"fechaSeguimiento": "2014-11-18","institucion": "Clínica y Maternidad del Sol","fallecimiento": "No","fechaFallecimiento": "","causaFallecimiento": "","nivelEducativo": "Secundaria incompleta","actividadLaboral": "","coberturaSocial": "Sí","tratamientoAntibioticoHospitalizado": "","embarazo": "No"},"seccion4": {"cultivos": "2"},"seccion5": {"toleranciaGlucosa": "No realizada","toleranciaGlucosaRealizada": "","vitaminaD": "","vitaminaDRealizada": "","inmunoglobulina": "Realizada","inmunoglobulinaRealizada": "&lt; 500"},"seccion6": {"actividadDeportiva": ""}}]}}, { upsert: true } );</v>
      </c>
    </row>
    <row r="389" spans="1:27" x14ac:dyDescent="0.3">
      <c r="A389" t="s">
        <v>785</v>
      </c>
      <c r="B389">
        <v>278</v>
      </c>
      <c r="C389">
        <v>2015</v>
      </c>
      <c r="D389" s="5">
        <v>42132</v>
      </c>
      <c r="E389" s="5" t="str">
        <f t="shared" si="36"/>
        <v>2015-5-8</v>
      </c>
      <c r="F389" t="s">
        <v>361</v>
      </c>
      <c r="G389" t="s">
        <v>35</v>
      </c>
      <c r="L389" t="s">
        <v>281</v>
      </c>
      <c r="N389" t="s">
        <v>35</v>
      </c>
      <c r="O389" t="s">
        <v>37</v>
      </c>
      <c r="P389" t="s">
        <v>118</v>
      </c>
      <c r="Q389" t="s">
        <v>256</v>
      </c>
      <c r="R389" t="s">
        <v>118</v>
      </c>
      <c r="S389" t="s">
        <v>256</v>
      </c>
      <c r="T389" t="s">
        <v>118</v>
      </c>
      <c r="U389" t="s">
        <v>256</v>
      </c>
      <c r="V389" t="s">
        <v>256</v>
      </c>
      <c r="W389" t="str">
        <f t="shared" si="37"/>
        <v>db.pacientes.updateOne({"_id":ObjectId('61e34254ec4ec02e84f5dc57')},{ $set: { "seguimientos": [{"id": "2015","seccion1": {"fechaSeguimiento": "2015-5-8","institucion": "Clínica y Maternidad del Sol",</v>
      </c>
      <c r="X389" t="str">
        <f t="shared" si="38"/>
        <v>"fallecimiento": "No","fechaFallecimiento": "","causaFallecimiento": "","nivelEducativo": "","actividadLaboral": "","coberturaSocial": "Sí","tratamientoAntibioticoHospitalizado": "","embarazo": "No"},</v>
      </c>
      <c r="Y389" t="str">
        <f t="shared" si="39"/>
        <v>"seccion4": {"cultivos": "2"},"seccion5": {"toleranciaGlucosa": "No realizada","toleranciaGlucosaRealizada": "","vitaminaD": "No realizada","vitaminaDRealizada": "","inmunoglobulina": "No realizada",</v>
      </c>
      <c r="Z389" t="str">
        <f t="shared" si="40"/>
        <v>"inmunoglobulinaRealizada": ""},"seccion6": {"actividadDeportiva": ""}}]}}, { upsert: true } );</v>
      </c>
      <c r="AA389" t="str">
        <f t="shared" si="41"/>
        <v>db.pacientes.updateOne({"_id":ObjectId('61e34254ec4ec02e84f5dc57')},{ $set: { "seguimientos": [{"id": "2015","seccion1": {"fechaSeguimiento": "2015-5-8","institucion": "Clínica y Maternidad del Sol","fallecimiento": "No","fechaFallecimiento": "","causaFallecimiento": "","nivelEducativo": "","actividadLaboral": "","coberturaSocial": "Sí","tratamientoAntibioticoHospitalizado": "","embarazo": "No"},"seccion4": {"cultivos": "2"},"seccion5": {"toleranciaGlucosa": "No realizada","toleranciaGlucosaRealizada": "","vitaminaD": "No realizada","vitaminaDRealizada": "","inmunoglobulina": "No realizada","inmunoglobulinaRealizada": ""},"seccion6": {"actividadDeportiva": ""}}]}}, { upsert: true } );</v>
      </c>
    </row>
    <row r="390" spans="1:27" x14ac:dyDescent="0.3">
      <c r="A390" t="s">
        <v>786</v>
      </c>
      <c r="B390">
        <v>279</v>
      </c>
      <c r="C390">
        <v>2012</v>
      </c>
      <c r="D390" s="5">
        <v>41061</v>
      </c>
      <c r="E390" s="5" t="str">
        <f t="shared" si="36"/>
        <v>2012-6-1</v>
      </c>
      <c r="F390" t="s">
        <v>1962</v>
      </c>
      <c r="G390" t="s">
        <v>35</v>
      </c>
      <c r="L390" t="s">
        <v>281</v>
      </c>
      <c r="N390" t="s">
        <v>35</v>
      </c>
      <c r="O390" t="s">
        <v>49</v>
      </c>
      <c r="P390" t="s">
        <v>261</v>
      </c>
      <c r="Q390" t="s">
        <v>34</v>
      </c>
      <c r="R390" t="s">
        <v>256</v>
      </c>
      <c r="S390" t="s">
        <v>256</v>
      </c>
      <c r="T390" t="s">
        <v>261</v>
      </c>
      <c r="U390" t="s">
        <v>40</v>
      </c>
      <c r="V390" t="s">
        <v>256</v>
      </c>
      <c r="W390" t="str">
        <f t="shared" si="37"/>
        <v>db.pacientes.updateOne({"_id":ObjectId('61e34254ec4ec02e84f5dc58')},{ $set: { "seguimientos": [{"id": "2012","seccion1": {"fechaSeguimiento": "2012-6-1","institucion": "HOSPITAL de PEDIATRÍA Juan P. Garrahan",</v>
      </c>
      <c r="X390" t="str">
        <f t="shared" si="38"/>
        <v>"fallecimiento": "No","fechaFallecimiento": "","causaFallecimiento": "","nivelEducativo": "","actividadLaboral": "","coberturaSocial": "Sí","tratamientoAntibioticoHospitalizado": "","embarazo": "No"},</v>
      </c>
      <c r="Y390" t="str">
        <f t="shared" si="39"/>
        <v>"seccion4": {"cultivos": "4"},"seccion5": {"toleranciaGlucosa": "Realizada","toleranciaGlucosaRealizada": "Normal","vitaminaD": "","vitaminaDRealizada": "","inmunoglobulina": "Realizada",</v>
      </c>
      <c r="Z390" t="str">
        <f t="shared" si="40"/>
        <v>"inmunoglobulinaRealizada": "&lt; 500"},"seccion6": {"actividadDeportiva": ""}}]}}, { upsert: true } );</v>
      </c>
      <c r="AA390" t="str">
        <f t="shared" si="41"/>
        <v>db.pacientes.updateOne({"_id":ObjectId('61e34254ec4ec02e84f5dc58')},{ $set: { "seguimientos": [{"id": "2012","seccion1": {"fechaSeguimiento": "2012-6-1","institucion": "HOSPITAL de PEDIATRÍA Juan P. Garrahan","fallecimiento": "No","fechaFallecimiento": "","causaFallecimiento": "","nivelEducativo": "","actividadLaboral": "","coberturaSocial": "Sí","tratamientoAntibioticoHospitalizado": "","embarazo": "No"},"seccion4": {"cultivos": "4"},"seccion5": {"toleranciaGlucosa": "Realizada","toleranciaGlucosaRealizada": "Normal","vitaminaD": "","vitaminaDRealizada": "","inmunoglobulina": "Realizada","inmunoglobulinaRealizada": "&lt; 500"},"seccion6": {"actividadDeportiva": ""}}]}}, { upsert: true } );</v>
      </c>
    </row>
    <row r="391" spans="1:27" x14ac:dyDescent="0.3">
      <c r="A391" t="s">
        <v>787</v>
      </c>
      <c r="B391">
        <v>280</v>
      </c>
      <c r="C391">
        <v>2011</v>
      </c>
      <c r="D391" s="5">
        <v>40738</v>
      </c>
      <c r="E391" s="5" t="str">
        <f t="shared" si="36"/>
        <v>2011-7-14</v>
      </c>
      <c r="F391" t="s">
        <v>361</v>
      </c>
      <c r="G391" t="s">
        <v>35</v>
      </c>
      <c r="J391" t="s">
        <v>38</v>
      </c>
      <c r="L391" t="s">
        <v>281</v>
      </c>
      <c r="N391" t="s">
        <v>35</v>
      </c>
      <c r="P391" t="s">
        <v>261</v>
      </c>
      <c r="Q391" t="s">
        <v>34</v>
      </c>
      <c r="R391" t="s">
        <v>256</v>
      </c>
      <c r="S391" t="s">
        <v>256</v>
      </c>
      <c r="T391" t="s">
        <v>261</v>
      </c>
      <c r="U391" t="s">
        <v>40</v>
      </c>
      <c r="V391" t="s">
        <v>281</v>
      </c>
      <c r="W391" t="str">
        <f t="shared" si="37"/>
        <v>db.pacientes.updateOne({"_id":ObjectId('61e34254ec4ec02e84f5dc59')},{ $set: { "seguimientos": [{"id": "2011","seccion1": {"fechaSeguimiento": "2011-7-14","institucion": "Clínica y Maternidad del Sol",</v>
      </c>
      <c r="X391" t="str">
        <f t="shared" si="38"/>
        <v>"fallecimiento": "No","fechaFallecimiento": "","causaFallecimiento": "","nivelEducativo": "Primaria incompleta","actividadLaboral": "","coberturaSocial": "Sí","tratamientoAntibioticoHospitalizado": "","embarazo": "No"},</v>
      </c>
      <c r="Y391" t="str">
        <f t="shared" si="39"/>
        <v>"seccion4": {"cultivos": ""},"seccion5": {"toleranciaGlucosa": "Realizada","toleranciaGlucosaRealizada": "Normal","vitaminaD": "","vitaminaDRealizada": "","inmunoglobulina": "Realizada",</v>
      </c>
      <c r="Z391" t="str">
        <f t="shared" si="40"/>
        <v>"inmunoglobulinaRealizada": "&lt; 500"},"seccion6": {"actividadDeportiva": "Sí"}}]}}, { upsert: true } );</v>
      </c>
      <c r="AA391" t="str">
        <f t="shared" si="41"/>
        <v>db.pacientes.updateOne({"_id":ObjectId('61e34254ec4ec02e84f5dc59')},{ $set: { "seguimientos": [{"id": "2011","seccion1": {"fechaSeguimiento": "2011-7-14","institucion": "Clínica y Maternidad del Sol","fallecimiento": "No","fechaFallecimiento": "","causaFallecimiento": "","nivelEducativo": "Primaria incompleta","actividadLaboral": "","coberturaSocial": "Sí","tratamientoAntibioticoHospitalizado": "","embarazo": "No"},"seccion4": {"cultivos": ""},"seccion5": {"toleranciaGlucosa": "Realizada","toleranciaGlucosaRealizada": "Normal","vitaminaD": "","vitaminaDRealizada": "","inmunoglobulina": "Realizada","inmunoglobulinaRealizada": "&lt; 500"},"seccion6": {"actividadDeportiva": "Sí"}}]}}, { upsert: true } );</v>
      </c>
    </row>
    <row r="392" spans="1:27" x14ac:dyDescent="0.3">
      <c r="A392" t="s">
        <v>787</v>
      </c>
      <c r="B392">
        <v>280</v>
      </c>
      <c r="C392">
        <v>2012</v>
      </c>
      <c r="D392" s="5">
        <v>40974</v>
      </c>
      <c r="E392" s="5" t="str">
        <f t="shared" si="36"/>
        <v>2012-3-6</v>
      </c>
      <c r="F392" t="s">
        <v>361</v>
      </c>
      <c r="G392" t="s">
        <v>35</v>
      </c>
      <c r="J392" t="s">
        <v>38</v>
      </c>
      <c r="L392" t="s">
        <v>35</v>
      </c>
      <c r="N392" t="s">
        <v>35</v>
      </c>
      <c r="O392" t="s">
        <v>46</v>
      </c>
      <c r="P392" t="s">
        <v>118</v>
      </c>
      <c r="Q392" t="s">
        <v>256</v>
      </c>
      <c r="R392" t="s">
        <v>256</v>
      </c>
      <c r="S392" t="s">
        <v>256</v>
      </c>
      <c r="T392" t="s">
        <v>256</v>
      </c>
      <c r="U392" t="s">
        <v>256</v>
      </c>
      <c r="V392" t="s">
        <v>281</v>
      </c>
      <c r="W392" t="str">
        <f t="shared" si="37"/>
        <v>db.pacientes.updateOne({"_id":ObjectId('61e34254ec4ec02e84f5dc59')},{ $set: { "seguimientos": [{"id": "2012","seccion1": {"fechaSeguimiento": "2012-3-6","institucion": "Clínica y Maternidad del Sol",</v>
      </c>
      <c r="X392" t="str">
        <f t="shared" si="38"/>
        <v>"fallecimiento": "No","fechaFallecimiento": "","causaFallecimiento": "","nivelEducativo": "Primaria incompleta","actividadLaboral": "","coberturaSocial": "No","tratamientoAntibioticoHospitalizado": "","embarazo": "No"},</v>
      </c>
      <c r="Y392" t="str">
        <f t="shared" si="39"/>
        <v>"seccion4": {"cultivos": "3"},"seccion5": {"toleranciaGlucosa": "No realizada","toleranciaGlucosaRealizada": "","vitaminaD": "","vitaminaDRealizada": "","inmunoglobulina": "",</v>
      </c>
      <c r="Z392" t="str">
        <f t="shared" si="40"/>
        <v>"inmunoglobulinaRealizada": ""},"seccion6": {"actividadDeportiva": "Sí"}}]}}, { upsert: true } );</v>
      </c>
      <c r="AA392" t="str">
        <f t="shared" si="41"/>
        <v>db.pacientes.updateOne({"_id":ObjectId('61e34254ec4ec02e84f5dc59')},{ $set: { "seguimientos": [{"id": "2012","seccion1": {"fechaSeguimiento": "2012-3-6","institucion": "Clínica y Maternidad del Sol","fallecimiento": "No","fechaFallecimiento": "","causaFallecimiento": "","nivelEducativo": "Primaria incompleta","actividadLaboral": "","coberturaSocial": "No","tratamientoAntibioticoHospitalizado": "","embarazo": "No"},"seccion4": {"cultivos": "3"},"seccion5": {"toleranciaGlucosa": "No realizada","toleranciaGlucosaRealizada": "","vitaminaD": "","vitaminaDRealizada": "","inmunoglobulina": "","inmunoglobulinaRealizada": ""},"seccion6": {"actividadDeportiva": "Sí"}}]}}, { upsert: true } );</v>
      </c>
    </row>
    <row r="393" spans="1:27" x14ac:dyDescent="0.3">
      <c r="A393" t="s">
        <v>787</v>
      </c>
      <c r="B393">
        <v>280</v>
      </c>
      <c r="C393">
        <v>2013</v>
      </c>
      <c r="D393" s="5">
        <v>41631</v>
      </c>
      <c r="E393" s="5" t="str">
        <f t="shared" si="36"/>
        <v>2013-12-23</v>
      </c>
      <c r="F393" t="s">
        <v>361</v>
      </c>
      <c r="G393" t="s">
        <v>35</v>
      </c>
      <c r="J393" t="s">
        <v>38</v>
      </c>
      <c r="L393" t="s">
        <v>281</v>
      </c>
      <c r="N393" t="s">
        <v>35</v>
      </c>
      <c r="O393" t="s">
        <v>49</v>
      </c>
      <c r="P393" t="s">
        <v>118</v>
      </c>
      <c r="Q393" t="s">
        <v>256</v>
      </c>
      <c r="R393" t="s">
        <v>256</v>
      </c>
      <c r="S393" t="s">
        <v>256</v>
      </c>
      <c r="T393" t="s">
        <v>256</v>
      </c>
      <c r="U393" t="s">
        <v>256</v>
      </c>
      <c r="V393" t="s">
        <v>281</v>
      </c>
      <c r="W393" t="str">
        <f t="shared" si="37"/>
        <v>db.pacientes.updateOne({"_id":ObjectId('61e34254ec4ec02e84f5dc59')},{ $set: { "seguimientos": [{"id": "2013","seccion1": {"fechaSeguimiento": "2013-12-23","institucion": "Clínica y Maternidad del Sol",</v>
      </c>
      <c r="X393" t="str">
        <f t="shared" si="38"/>
        <v>"fallecimiento": "No","fechaFallecimiento": "","causaFallecimiento": "","nivelEducativo": "Primaria incompleta","actividadLaboral": "","coberturaSocial": "Sí","tratamientoAntibioticoHospitalizado": "","embarazo": "No"},</v>
      </c>
      <c r="Y393" t="str">
        <f t="shared" si="39"/>
        <v>"seccion4": {"cultivos": "4"},"seccion5": {"toleranciaGlucosa": "No realizada","toleranciaGlucosaRealizada": "","vitaminaD": "","vitaminaDRealizada": "","inmunoglobulina": "",</v>
      </c>
      <c r="Z393" t="str">
        <f t="shared" si="40"/>
        <v>"inmunoglobulinaRealizada": ""},"seccion6": {"actividadDeportiva": "Sí"}}]}}, { upsert: true } );</v>
      </c>
      <c r="AA393" t="str">
        <f t="shared" si="41"/>
        <v>db.pacientes.updateOne({"_id":ObjectId('61e34254ec4ec02e84f5dc59')},{ $set: { "seguimientos": [{"id": "2013","seccion1": {"fechaSeguimiento": "2013-12-23","institucion": "Clínica y Maternidad del Sol","fallecimiento": "No","fechaFallecimiento": "","causaFallecimiento": "","nivelEducativo": "Primaria incompleta","actividadLaboral": "","coberturaSocial": "Sí","tratamientoAntibioticoHospitalizado": "","embarazo": "No"},"seccion4": {"cultivos": "4"},"seccion5": {"toleranciaGlucosa": "No realizada","toleranciaGlucosaRealizada": "","vitaminaD": "","vitaminaDRealizada": "","inmunoglobulina": "","inmunoglobulinaRealizada": ""},"seccion6": {"actividadDeportiva": "Sí"}}]}}, { upsert: true } );</v>
      </c>
    </row>
    <row r="394" spans="1:27" x14ac:dyDescent="0.3">
      <c r="A394" t="s">
        <v>787</v>
      </c>
      <c r="B394">
        <v>280</v>
      </c>
      <c r="C394">
        <v>2014</v>
      </c>
      <c r="D394" s="5">
        <v>41989</v>
      </c>
      <c r="E394" s="5" t="str">
        <f t="shared" si="36"/>
        <v>2014-12-16</v>
      </c>
      <c r="F394" t="s">
        <v>361</v>
      </c>
      <c r="G394" t="s">
        <v>35</v>
      </c>
      <c r="J394" t="s">
        <v>38</v>
      </c>
      <c r="L394" t="s">
        <v>281</v>
      </c>
      <c r="N394" t="s">
        <v>35</v>
      </c>
      <c r="O394" t="s">
        <v>46</v>
      </c>
      <c r="P394" t="s">
        <v>118</v>
      </c>
      <c r="Q394" t="s">
        <v>256</v>
      </c>
      <c r="R394" t="s">
        <v>256</v>
      </c>
      <c r="S394" t="s">
        <v>256</v>
      </c>
      <c r="T394" t="s">
        <v>256</v>
      </c>
      <c r="U394" t="s">
        <v>256</v>
      </c>
      <c r="V394" t="s">
        <v>256</v>
      </c>
      <c r="W394" t="str">
        <f t="shared" si="37"/>
        <v>db.pacientes.updateOne({"_id":ObjectId('61e34254ec4ec02e84f5dc59')},{ $set: { "seguimientos": [{"id": "2014","seccion1": {"fechaSeguimiento": "2014-12-16","institucion": "Clínica y Maternidad del Sol",</v>
      </c>
      <c r="X394" t="str">
        <f t="shared" si="38"/>
        <v>"fallecimiento": "No","fechaFallecimiento": "","causaFallecimiento": "","nivelEducativo": "Primaria incompleta","actividadLaboral": "","coberturaSocial": "Sí","tratamientoAntibioticoHospitalizado": "","embarazo": "No"},</v>
      </c>
      <c r="Y394" t="str">
        <f t="shared" si="39"/>
        <v>"seccion4": {"cultivos": "3"},"seccion5": {"toleranciaGlucosa": "No realizada","toleranciaGlucosaRealizada": "","vitaminaD": "","vitaminaDRealizada": "","inmunoglobulina": "",</v>
      </c>
      <c r="Z394" t="str">
        <f t="shared" si="40"/>
        <v>"inmunoglobulinaRealizada": ""},"seccion6": {"actividadDeportiva": ""}}]}}, { upsert: true } );</v>
      </c>
      <c r="AA394" t="str">
        <f t="shared" si="41"/>
        <v>db.pacientes.updateOne({"_id":ObjectId('61e34254ec4ec02e84f5dc59')},{ $set: { "seguimientos": [{"id": "2014","seccion1": {"fechaSeguimiento": "2014-12-16","institucion": "Clínica y Maternidad del Sol","fallecimiento": "No","fechaFallecimiento": "","causaFallecimiento": "","nivelEducativo": "Primaria incompleta","actividadLaboral": "","coberturaSocial": "Sí","tratamientoAntibioticoHospitalizado": "","embarazo": "No"},"seccion4": {"cultivos": "3"},"seccion5":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395" spans="1:27" x14ac:dyDescent="0.3">
      <c r="A395" t="s">
        <v>787</v>
      </c>
      <c r="B395">
        <v>280</v>
      </c>
      <c r="C395">
        <v>2015</v>
      </c>
      <c r="D395" s="5">
        <v>42178</v>
      </c>
      <c r="E395" s="5" t="str">
        <f t="shared" si="36"/>
        <v>2015-6-23</v>
      </c>
      <c r="F395" t="s">
        <v>361</v>
      </c>
      <c r="G395" t="s">
        <v>35</v>
      </c>
      <c r="L395" t="s">
        <v>281</v>
      </c>
      <c r="N395" t="s">
        <v>35</v>
      </c>
      <c r="O395" t="s">
        <v>49</v>
      </c>
      <c r="P395" t="s">
        <v>261</v>
      </c>
      <c r="Q395" t="s">
        <v>34</v>
      </c>
      <c r="R395" t="s">
        <v>118</v>
      </c>
      <c r="S395" t="s">
        <v>256</v>
      </c>
      <c r="T395" t="s">
        <v>118</v>
      </c>
      <c r="U395" t="s">
        <v>256</v>
      </c>
      <c r="V395" t="s">
        <v>281</v>
      </c>
      <c r="W395" t="str">
        <f t="shared" si="37"/>
        <v>db.pacientes.updateOne({"_id":ObjectId('61e34254ec4ec02e84f5dc59')},{ $set: { "seguimientos": [{"id": "2015","seccion1": {"fechaSeguimiento": "2015-6-23","institucion": "Clínica y Maternidad del Sol",</v>
      </c>
      <c r="X395" t="str">
        <f t="shared" si="38"/>
        <v>"fallecimiento": "No","fechaFallecimiento": "","causaFallecimiento": "","nivelEducativo": "","actividadLaboral": "","coberturaSocial": "Sí","tratamientoAntibioticoHospitalizado": "","embarazo": "No"},</v>
      </c>
      <c r="Y395" t="str">
        <f t="shared" si="39"/>
        <v>"seccion4": {"cultivos": "4"},"seccion5": {"toleranciaGlucosa": "Realizada","toleranciaGlucosaRealizada": "Normal","vitaminaD": "No realizada","vitaminaDRealizada": "","inmunoglobulina": "No realizada",</v>
      </c>
      <c r="Z395" t="str">
        <f t="shared" si="40"/>
        <v>"inmunoglobulinaRealizada": ""},"seccion6": {"actividadDeportiva": "Sí"}}]}}, { upsert: true } );</v>
      </c>
      <c r="AA395" t="str">
        <f t="shared" si="41"/>
        <v>db.pacientes.updateOne({"_id":ObjectId('61e34254ec4ec02e84f5dc59')},{ $set: { "seguimientos": [{"id": "2015","seccion1": {"fechaSeguimiento": "2015-6-23","institucion": "Clínica y Maternidad del Sol","fallecimiento": "No","fechaFallecimiento": "","causaFallecimiento": "","nivelEducativo": "","actividadLaboral": "","coberturaSocial": "Sí","tratamientoAntibioticoHospitalizado": "","embarazo": "No"},"seccion4": {"cultivos": "4"},"seccion5": {"toleranciaGlucosa": "Realizada","toleranciaGlucosaRealizada": "Normal","vitaminaD": "No realizada","vitaminaDRealizada": "","inmunoglobulina": "No realizada","inmunoglobulinaRealizada": ""},"seccion6": {"actividadDeportiva": "Sí"}}]}}, { upsert: true } );</v>
      </c>
    </row>
    <row r="396" spans="1:27" x14ac:dyDescent="0.3">
      <c r="A396" t="s">
        <v>787</v>
      </c>
      <c r="B396">
        <v>280</v>
      </c>
      <c r="C396">
        <v>2016</v>
      </c>
      <c r="D396" s="5">
        <v>42607</v>
      </c>
      <c r="E396" s="5" t="str">
        <f t="shared" si="36"/>
        <v>2016-8-25</v>
      </c>
      <c r="F396" t="s">
        <v>361</v>
      </c>
      <c r="G396" t="s">
        <v>35</v>
      </c>
      <c r="L396" t="s">
        <v>281</v>
      </c>
      <c r="N396" t="s">
        <v>35</v>
      </c>
      <c r="O396" t="s">
        <v>37</v>
      </c>
      <c r="P396" t="s">
        <v>118</v>
      </c>
      <c r="Q396" t="s">
        <v>256</v>
      </c>
      <c r="R396" t="s">
        <v>261</v>
      </c>
      <c r="S396" t="s">
        <v>34</v>
      </c>
      <c r="T396" t="s">
        <v>256</v>
      </c>
      <c r="U396" t="s">
        <v>256</v>
      </c>
      <c r="V396" t="s">
        <v>281</v>
      </c>
      <c r="W396" t="str">
        <f t="shared" si="37"/>
        <v>db.pacientes.updateOne({"_id":ObjectId('61e34254ec4ec02e84f5dc59')},{ $set: { "seguimientos": [{"id": "2016","seccion1": {"fechaSeguimiento": "2016-8-25","institucion": "Clínica y Maternidad del Sol",</v>
      </c>
      <c r="X396" t="str">
        <f t="shared" si="38"/>
        <v>"fallecimiento": "No","fechaFallecimiento": "","causaFallecimiento": "","nivelEducativo": "","actividadLaboral": "","coberturaSocial": "Sí","tratamientoAntibioticoHospitalizado": "","embarazo": "No"},</v>
      </c>
      <c r="Y396" t="str">
        <f t="shared" si="39"/>
        <v>"seccion4": {"cultivos": "2"},"seccion5": {"toleranciaGlucosa": "No realizada","toleranciaGlucosaRealizada": "","vitaminaD": "Realizada","vitaminaDRealizada": "Normal","inmunoglobulina": "",</v>
      </c>
      <c r="Z396" t="str">
        <f t="shared" si="40"/>
        <v>"inmunoglobulinaRealizada": ""},"seccion6": {"actividadDeportiva": "Sí"}}]}}, { upsert: true } );</v>
      </c>
      <c r="AA396" t="str">
        <f t="shared" si="41"/>
        <v>db.pacientes.updateOne({"_id":ObjectId('61e34254ec4ec02e84f5dc59')},{ $set: { "seguimientos": [{"id": "2016","seccion1": {"fechaSeguimiento": "2016-8-25","institucion": "Clínica y Maternidad del Sol","fallecimiento": "No","fechaFallecimiento": "","causaFallecimiento": "","nivelEducativo": "","actividadLaboral": "","coberturaSocial": "Sí","tratamientoAntibioticoHospitalizado": "","embarazo": "No"},"seccion4": {"cultivos": "2"},"seccion5": {"toleranciaGlucosa": "No realizada","toleranciaGlucosaRealizada": "","vitaminaD": "Realizada","vitaminaDRealizada": "Normal","inmunoglobulina": "","inmunoglobulinaRealizada": ""},"seccion6": {"actividadDeportiva": "Sí"}}]}}, { upsert: true } );</v>
      </c>
    </row>
    <row r="397" spans="1:27" x14ac:dyDescent="0.3">
      <c r="A397" t="s">
        <v>788</v>
      </c>
      <c r="B397">
        <v>281</v>
      </c>
      <c r="C397">
        <v>2011</v>
      </c>
      <c r="D397" s="5">
        <v>40906</v>
      </c>
      <c r="E397" s="5" t="str">
        <f t="shared" si="36"/>
        <v>2011-12-29</v>
      </c>
      <c r="F397" t="s">
        <v>361</v>
      </c>
      <c r="G397" t="s">
        <v>35</v>
      </c>
      <c r="L397" t="s">
        <v>281</v>
      </c>
      <c r="N397" t="s">
        <v>35</v>
      </c>
      <c r="P397" t="s">
        <v>261</v>
      </c>
      <c r="Q397" t="s">
        <v>34</v>
      </c>
      <c r="R397" t="s">
        <v>256</v>
      </c>
      <c r="S397" t="s">
        <v>256</v>
      </c>
      <c r="T397" t="s">
        <v>256</v>
      </c>
      <c r="U397" t="s">
        <v>256</v>
      </c>
      <c r="V397" t="s">
        <v>256</v>
      </c>
      <c r="W397" t="str">
        <f t="shared" si="37"/>
        <v>db.pacientes.updateOne({"_id":ObjectId('61e34254ec4ec02e84f5dc5a')},{ $set: { "seguimientos": [{"id": "2011","seccion1": {"fechaSeguimiento": "2011-12-29","institucion": "Clínica y Maternidad del Sol",</v>
      </c>
      <c r="X397" t="str">
        <f t="shared" si="38"/>
        <v>"fallecimiento": "No","fechaFallecimiento": "","causaFallecimiento": "","nivelEducativo": "","actividadLaboral": "","coberturaSocial": "Sí","tratamientoAntibioticoHospitalizado": "","embarazo": "No"},</v>
      </c>
      <c r="Y397" t="str">
        <f t="shared" si="39"/>
        <v>"seccion4": {"cultivos": ""},"seccion5": {"toleranciaGlucosa": "Realizada","toleranciaGlucosaRealizada": "Normal","vitaminaD": "","vitaminaDRealizada": "","inmunoglobulina": "",</v>
      </c>
      <c r="Z397" t="str">
        <f t="shared" si="40"/>
        <v>"inmunoglobulinaRealizada": ""},"seccion6": {"actividadDeportiva": ""}}]}}, { upsert: true } );</v>
      </c>
      <c r="AA397" t="str">
        <f t="shared" si="41"/>
        <v>db.pacientes.updateOne({"_id":ObjectId('61e34254ec4ec02e84f5dc5a')},{ $set: { "seguimientos": [{"id": "2011","seccion1": {"fechaSeguimiento": "2011-12-29","institucion": "Clínica y Maternidad del Sol","fallecimiento": "No","fechaFallecimiento": "","causaFallecimiento": "","nivelEducativo": "","actividadLaboral": "","coberturaSocial": "Sí","tratamientoAntibioticoHospitalizado": "","embarazo": "No"},"seccion4": {"cultivos": ""},"seccion5": {"toleranciaGlucosa": "Realizada","toleranciaGlucosaRealizada": "Normal","vitaminaD": "","vitaminaDRealizada": "","inmunoglobulina": "","inmunoglobulinaRealizada": ""},"seccion6": {"actividadDeportiva": ""}}]}}, { upsert: true } );</v>
      </c>
    </row>
    <row r="398" spans="1:27" x14ac:dyDescent="0.3">
      <c r="A398" t="s">
        <v>788</v>
      </c>
      <c r="B398">
        <v>281</v>
      </c>
      <c r="C398">
        <v>2012</v>
      </c>
      <c r="D398" s="5">
        <v>41205</v>
      </c>
      <c r="E398" s="5" t="str">
        <f t="shared" si="36"/>
        <v>2012-10-23</v>
      </c>
      <c r="F398" t="s">
        <v>361</v>
      </c>
      <c r="G398" t="s">
        <v>35</v>
      </c>
      <c r="L398" t="s">
        <v>281</v>
      </c>
      <c r="N398" t="s">
        <v>35</v>
      </c>
      <c r="O398" t="s">
        <v>46</v>
      </c>
      <c r="P398" t="s">
        <v>118</v>
      </c>
      <c r="Q398" t="s">
        <v>256</v>
      </c>
      <c r="R398" t="s">
        <v>256</v>
      </c>
      <c r="S398" t="s">
        <v>256</v>
      </c>
      <c r="T398" t="s">
        <v>256</v>
      </c>
      <c r="U398" t="s">
        <v>256</v>
      </c>
      <c r="V398" t="s">
        <v>256</v>
      </c>
      <c r="W398" t="str">
        <f t="shared" si="37"/>
        <v>db.pacientes.updateOne({"_id":ObjectId('61e34254ec4ec02e84f5dc5a')},{ $set: { "seguimientos": [{"id": "2012","seccion1": {"fechaSeguimiento": "2012-10-23","institucion": "Clínica y Maternidad del Sol",</v>
      </c>
      <c r="X398" t="str">
        <f t="shared" si="38"/>
        <v>"fallecimiento": "No","fechaFallecimiento": "","causaFallecimiento": "","nivelEducativo": "","actividadLaboral": "","coberturaSocial": "Sí","tratamientoAntibioticoHospitalizado": "","embarazo": "No"},</v>
      </c>
      <c r="Y398" t="str">
        <f t="shared" si="39"/>
        <v>"seccion4": {"cultivos": "3"},"seccion5": {"toleranciaGlucosa": "No realizada","toleranciaGlucosaRealizada": "","vitaminaD": "","vitaminaDRealizada": "","inmunoglobulina": "",</v>
      </c>
      <c r="Z398" t="str">
        <f t="shared" si="40"/>
        <v>"inmunoglobulinaRealizada": ""},"seccion6": {"actividadDeportiva": ""}}]}}, { upsert: true } );</v>
      </c>
      <c r="AA398" t="str">
        <f t="shared" si="41"/>
        <v>db.pacientes.updateOne({"_id":ObjectId('61e34254ec4ec02e84f5dc5a')},{ $set: { "seguimientos": [{"id": "2012","seccion1": {"fechaSeguimiento": "2012-10-23","institucion": "Clínica y Maternidad del Sol","fallecimiento": "No","fechaFallecimiento": "","causaFallecimiento": "","nivelEducativo": "","actividadLaboral": "","coberturaSocial": "Sí","tratamientoAntibioticoHospitalizado": "","embarazo": "No"},"seccion4": {"cultivos": "3"},"seccion5":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399" spans="1:27" x14ac:dyDescent="0.3">
      <c r="A399" t="s">
        <v>788</v>
      </c>
      <c r="B399">
        <v>281</v>
      </c>
      <c r="C399">
        <v>2013</v>
      </c>
      <c r="D399" s="5">
        <v>41557</v>
      </c>
      <c r="E399" s="5" t="str">
        <f t="shared" si="36"/>
        <v>2013-10-10</v>
      </c>
      <c r="F399" t="s">
        <v>361</v>
      </c>
      <c r="G399" t="s">
        <v>35</v>
      </c>
      <c r="L399" t="s">
        <v>281</v>
      </c>
      <c r="N399" t="s">
        <v>35</v>
      </c>
      <c r="O399" t="s">
        <v>37</v>
      </c>
      <c r="P399" t="s">
        <v>118</v>
      </c>
      <c r="Q399" t="s">
        <v>256</v>
      </c>
      <c r="R399" t="s">
        <v>256</v>
      </c>
      <c r="S399" t="s">
        <v>256</v>
      </c>
      <c r="T399" t="s">
        <v>256</v>
      </c>
      <c r="U399" t="s">
        <v>256</v>
      </c>
      <c r="V399" t="s">
        <v>256</v>
      </c>
      <c r="W399" t="str">
        <f t="shared" si="37"/>
        <v>db.pacientes.updateOne({"_id":ObjectId('61e34254ec4ec02e84f5dc5a')},{ $set: { "seguimientos": [{"id": "2013","seccion1": {"fechaSeguimiento": "2013-10-10","institucion": "Clínica y Maternidad del Sol",</v>
      </c>
      <c r="X399" t="str">
        <f t="shared" si="38"/>
        <v>"fallecimiento": "No","fechaFallecimiento": "","causaFallecimiento": "","nivelEducativo": "","actividadLaboral": "","coberturaSocial": "Sí","tratamientoAntibioticoHospitalizado": "","embarazo": "No"},</v>
      </c>
      <c r="Y399" t="str">
        <f t="shared" si="39"/>
        <v>"seccion4": {"cultivos": "2"},"seccion5": {"toleranciaGlucosa": "No realizada","toleranciaGlucosaRealizada": "","vitaminaD": "","vitaminaDRealizada": "","inmunoglobulina": "",</v>
      </c>
      <c r="Z399" t="str">
        <f t="shared" si="40"/>
        <v>"inmunoglobulinaRealizada": ""},"seccion6": {"actividadDeportiva": ""}}]}}, { upsert: true } );</v>
      </c>
      <c r="AA399" t="str">
        <f t="shared" si="41"/>
        <v>db.pacientes.updateOne({"_id":ObjectId('61e34254ec4ec02e84f5dc5a')},{ $set: { "seguimientos": [{"id": "2013","seccion1": {"fechaSeguimiento": "2013-10-10","institucion": "Clínica y Maternidad del Sol","fallecimiento": "No","fechaFallecimiento": "","causaFallecimiento": "","nivelEducativo": "","actividadLaboral": "","coberturaSocial": "Sí","tratamientoAntibioticoHospitalizado": "","embarazo": "No"},"seccion4": {"cultivos": "2"},"seccion5":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400" spans="1:27" x14ac:dyDescent="0.3">
      <c r="A400" t="s">
        <v>788</v>
      </c>
      <c r="B400">
        <v>281</v>
      </c>
      <c r="C400">
        <v>2014</v>
      </c>
      <c r="D400" s="5">
        <v>41933</v>
      </c>
      <c r="E400" s="5" t="str">
        <f t="shared" si="36"/>
        <v>2014-10-21</v>
      </c>
      <c r="F400" t="s">
        <v>361</v>
      </c>
      <c r="G400" t="s">
        <v>35</v>
      </c>
      <c r="J400" t="s">
        <v>38</v>
      </c>
      <c r="L400" t="s">
        <v>281</v>
      </c>
      <c r="N400" t="s">
        <v>35</v>
      </c>
      <c r="P400" t="s">
        <v>118</v>
      </c>
      <c r="Q400" t="s">
        <v>256</v>
      </c>
      <c r="R400" t="s">
        <v>256</v>
      </c>
      <c r="S400" t="s">
        <v>256</v>
      </c>
      <c r="T400" t="s">
        <v>261</v>
      </c>
      <c r="U400" t="s">
        <v>40</v>
      </c>
      <c r="V400" t="s">
        <v>281</v>
      </c>
      <c r="W400" t="str">
        <f t="shared" si="37"/>
        <v>db.pacientes.updateOne({"_id":ObjectId('61e34254ec4ec02e84f5dc5a')},{ $set: { "seguimientos": [{"id": "2014","seccion1": {"fechaSeguimiento": "2014-10-21","institucion": "Clínica y Maternidad del Sol",</v>
      </c>
      <c r="X400" t="str">
        <f t="shared" si="38"/>
        <v>"fallecimiento": "No","fechaFallecimiento": "","causaFallecimiento": "","nivelEducativo": "Primaria incompleta","actividadLaboral": "","coberturaSocial": "Sí","tratamientoAntibioticoHospitalizado": "","embarazo": "No"},</v>
      </c>
      <c r="Y400" t="str">
        <f t="shared" si="39"/>
        <v>"seccion4": {"cultivos": ""},"seccion5": {"toleranciaGlucosa": "No realizada","toleranciaGlucosaRealizada": "","vitaminaD": "","vitaminaDRealizada": "","inmunoglobulina": "Realizada",</v>
      </c>
      <c r="Z400" t="str">
        <f t="shared" si="40"/>
        <v>"inmunoglobulinaRealizada": "&lt; 500"},"seccion6": {"actividadDeportiva": "Sí"}}]}}, { upsert: true } );</v>
      </c>
      <c r="AA400" t="str">
        <f t="shared" si="41"/>
        <v>db.pacientes.updateOne({"_id":ObjectId('61e34254ec4ec02e84f5dc5a')},{ $set: { "seguimientos": [{"id": "2014","seccion1": {"fechaSeguimiento": "2014-10-21","institucion": "Clínica y Maternidad del Sol","fallecimiento": "No","fechaFallecimiento": "","causaFallecimiento": "","nivelEducativo": "Primaria incompleta","actividadLaboral": "","coberturaSocial": "Sí","tratamientoAntibioticoHospitalizado": "","embarazo": "No"},"seccion4": {"cultivos": ""},"seccion5": {"toleranciaGlucosa": "No realizada","toleranciaGlucosaRealizada": "","vitaminaD": "","vitaminaDRealizada": "","inmunoglobulina": "Realizada","inmunoglobulinaRealizada": "&lt; 500"},"seccion6": {"actividadDeportiva": "Sí"}}]}}, { upsert: true } );</v>
      </c>
    </row>
    <row r="401" spans="1:27" x14ac:dyDescent="0.3">
      <c r="A401" t="s">
        <v>788</v>
      </c>
      <c r="B401">
        <v>281</v>
      </c>
      <c r="C401">
        <v>2015</v>
      </c>
      <c r="D401" s="5">
        <v>42340</v>
      </c>
      <c r="E401" s="5" t="str">
        <f t="shared" si="36"/>
        <v>2015-12-2</v>
      </c>
      <c r="F401" t="s">
        <v>361</v>
      </c>
      <c r="G401" t="s">
        <v>35</v>
      </c>
      <c r="L401" t="s">
        <v>281</v>
      </c>
      <c r="N401" t="s">
        <v>35</v>
      </c>
      <c r="O401" t="s">
        <v>46</v>
      </c>
      <c r="P401" t="s">
        <v>118</v>
      </c>
      <c r="Q401" t="s">
        <v>256</v>
      </c>
      <c r="R401" t="s">
        <v>261</v>
      </c>
      <c r="S401" t="s">
        <v>34</v>
      </c>
      <c r="T401" t="s">
        <v>261</v>
      </c>
      <c r="U401" t="s">
        <v>40</v>
      </c>
      <c r="V401" t="s">
        <v>256</v>
      </c>
      <c r="W401" t="str">
        <f t="shared" si="37"/>
        <v>db.pacientes.updateOne({"_id":ObjectId('61e34254ec4ec02e84f5dc5a')},{ $set: { "seguimientos": [{"id": "2015","seccion1": {"fechaSeguimiento": "2015-12-2","institucion": "Clínica y Maternidad del Sol",</v>
      </c>
      <c r="X401" t="str">
        <f t="shared" si="38"/>
        <v>"fallecimiento": "No","fechaFallecimiento": "","causaFallecimiento": "","nivelEducativo": "","actividadLaboral": "","coberturaSocial": "Sí","tratamientoAntibioticoHospitalizado": "","embarazo": "No"},</v>
      </c>
      <c r="Y401" t="str">
        <f t="shared" si="39"/>
        <v>"seccion4": {"cultivos": "3"},"seccion5": {"toleranciaGlucosa": "No realizada","toleranciaGlucosaRealizada": "","vitaminaD": "Realizada","vitaminaDRealizada": "Normal","inmunoglobulina": "Realizada",</v>
      </c>
      <c r="Z401" t="str">
        <f t="shared" si="40"/>
        <v>"inmunoglobulinaRealizada": "&lt; 500"},"seccion6": {"actividadDeportiva": ""}}]}}, { upsert: true } );</v>
      </c>
      <c r="AA401" t="str">
        <f t="shared" si="41"/>
        <v>db.pacientes.updateOne({"_id":ObjectId('61e34254ec4ec02e84f5dc5a')},{ $set: { "seguimientos": [{"id": "2015","seccion1": {"fechaSeguimiento": "2015-12-2","institucion": "Clínica y Maternidad del Sol","fallecimiento": "No","fechaFallecimiento": "","causaFallecimiento": "","nivelEducativo": "","actividadLaboral": "","coberturaSocial": "Sí","tratamientoAntibioticoHospitalizado": "","embarazo": "No"},"seccion4": {"cultivos": "3"},"seccion5": {"toleranciaGlucosa": "No realizada","toleranciaGlucosaRealizada": "","vitaminaD": "Realizada","vitaminaDRealizada": "Normal","inmunoglobulina": "Realizada","inmunoglobulinaRealizada": "&lt; 500"},"seccion6": {"actividadDeportiva": ""}}]}}, { upsert: true } );</v>
      </c>
    </row>
    <row r="402" spans="1:27" x14ac:dyDescent="0.3">
      <c r="A402" t="s">
        <v>788</v>
      </c>
      <c r="B402">
        <v>281</v>
      </c>
      <c r="C402">
        <v>2016</v>
      </c>
      <c r="D402" s="5">
        <v>42683</v>
      </c>
      <c r="E402" s="5" t="str">
        <f t="shared" si="36"/>
        <v>2016-11-9</v>
      </c>
      <c r="F402" t="s">
        <v>361</v>
      </c>
      <c r="G402" t="s">
        <v>35</v>
      </c>
      <c r="L402" t="s">
        <v>281</v>
      </c>
      <c r="N402" t="s">
        <v>35</v>
      </c>
      <c r="O402" t="s">
        <v>37</v>
      </c>
      <c r="P402" t="s">
        <v>118</v>
      </c>
      <c r="Q402" t="s">
        <v>256</v>
      </c>
      <c r="R402" t="s">
        <v>261</v>
      </c>
      <c r="S402" t="s">
        <v>34</v>
      </c>
      <c r="T402" t="s">
        <v>261</v>
      </c>
      <c r="U402" t="s">
        <v>40</v>
      </c>
      <c r="V402" t="s">
        <v>256</v>
      </c>
      <c r="W402" t="str">
        <f t="shared" si="37"/>
        <v>db.pacientes.updateOne({"_id":ObjectId('61e34254ec4ec02e84f5dc5a')},{ $set: { "seguimientos": [{"id": "2016","seccion1": {"fechaSeguimiento": "2016-11-9","institucion": "Clínica y Maternidad del Sol",</v>
      </c>
      <c r="X402" t="str">
        <f t="shared" si="38"/>
        <v>"fallecimiento": "No","fechaFallecimiento": "","causaFallecimiento": "","nivelEducativo": "","actividadLaboral": "","coberturaSocial": "Sí","tratamientoAntibioticoHospitalizado": "","embarazo": "No"},</v>
      </c>
      <c r="Y402" t="str">
        <f t="shared" si="39"/>
        <v>"seccion4": {"cultivos": "2"},"seccion5": {"toleranciaGlucosa": "No realizada","toleranciaGlucosaRealizada": "","vitaminaD": "Realizada","vitaminaDRealizada": "Normal","inmunoglobulina": "Realizada",</v>
      </c>
      <c r="Z402" t="str">
        <f t="shared" si="40"/>
        <v>"inmunoglobulinaRealizada": "&lt; 500"},"seccion6": {"actividadDeportiva": ""}}]}}, { upsert: true } );</v>
      </c>
      <c r="AA402" t="str">
        <f t="shared" si="41"/>
        <v>db.pacientes.updateOne({"_id":ObjectId('61e34254ec4ec02e84f5dc5a')},{ $set: { "seguimientos": [{"id": "2016","seccion1": {"fechaSeguimiento": "2016-11-9","institucion": "Clínica y Maternidad del Sol","fallecimiento": "No","fechaFallecimiento": "","causaFallecimiento": "","nivelEducativo": "","actividadLaboral": "","coberturaSocial": "Sí","tratamientoAntibioticoHospitalizado": "","embarazo": "No"},"seccion4": {"cultivos": "2"},"seccion5": {"toleranciaGlucosa": "No realizada","toleranciaGlucosaRealizada": "","vitaminaD": "Realizada","vitaminaDRealizada": "Normal","inmunoglobulina": "Realizada","inmunoglobulinaRealizada": "&lt; 500"},"seccion6": {"actividadDeportiva": ""}}]}}, { upsert: true } );</v>
      </c>
    </row>
    <row r="403" spans="1:27" x14ac:dyDescent="0.3">
      <c r="A403" t="s">
        <v>788</v>
      </c>
      <c r="B403">
        <v>281</v>
      </c>
      <c r="C403">
        <v>2017</v>
      </c>
      <c r="D403" s="5">
        <v>43068</v>
      </c>
      <c r="E403" s="5" t="str">
        <f t="shared" si="36"/>
        <v>2017-11-29</v>
      </c>
      <c r="F403" t="s">
        <v>361</v>
      </c>
      <c r="G403" t="s">
        <v>35</v>
      </c>
      <c r="L403" t="s">
        <v>281</v>
      </c>
      <c r="N403" t="s">
        <v>35</v>
      </c>
      <c r="O403" t="s">
        <v>45</v>
      </c>
      <c r="P403" t="s">
        <v>118</v>
      </c>
      <c r="Q403" t="s">
        <v>256</v>
      </c>
      <c r="R403" t="s">
        <v>261</v>
      </c>
      <c r="S403" t="s">
        <v>34</v>
      </c>
      <c r="T403" t="s">
        <v>118</v>
      </c>
      <c r="U403" t="s">
        <v>256</v>
      </c>
      <c r="V403" t="s">
        <v>281</v>
      </c>
      <c r="W403" t="str">
        <f t="shared" si="37"/>
        <v>db.pacientes.updateOne({"_id":ObjectId('61e34254ec4ec02e84f5dc5a')},{ $set: { "seguimientos": [{"id": "2017","seccion1": {"fechaSeguimiento": "2017-11-29","institucion": "Clínica y Maternidad del Sol",</v>
      </c>
      <c r="X403" t="str">
        <f t="shared" si="38"/>
        <v>"fallecimiento": "No","fechaFallecimiento": "","causaFallecimiento": "","nivelEducativo": "","actividadLaboral": "","coberturaSocial": "Sí","tratamientoAntibioticoHospitalizado": "","embarazo": "No"},</v>
      </c>
      <c r="Y403" t="str">
        <f t="shared" si="39"/>
        <v>"seccion4": {"cultivos": "1"},"seccion5": {"toleranciaGlucosa": "No realizada","toleranciaGlucosaRealizada": "","vitaminaD": "Realizada","vitaminaDRealizada": "Normal","inmunoglobulina": "No realizada",</v>
      </c>
      <c r="Z403" t="str">
        <f t="shared" si="40"/>
        <v>"inmunoglobulinaRealizada": ""},"seccion6": {"actividadDeportiva": "Sí"}}]}}, { upsert: true } );</v>
      </c>
      <c r="AA403" t="str">
        <f t="shared" si="41"/>
        <v>db.pacientes.updateOne({"_id":ObjectId('61e34254ec4ec02e84f5dc5a')},{ $set: { "seguimientos": [{"id": "2017","seccion1": {"fechaSeguimiento": "2017-11-29","institucion": "Clínica y Maternidad del Sol","fallecimiento": "No","fechaFallecimiento": "","causaFallecimiento": "","nivelEducativo": "","actividadLaboral": "","coberturaSocial": "Sí","tratamientoAntibioticoHospitalizado": "","embarazo": "No"},"seccion4": {"cultivos": "1"},"seccion5": {"toleranciaGlucosa": "No realizada","toleranciaGlucosaRealizada": "","vitaminaD": "Realizada","vitaminaDRealizada": "Normal","inmunoglobulina": "No realizada","inmunoglobulinaRealizada": ""},"seccion6": {"actividadDeportiva": "Sí"}}]}}, { upsert: true } );</v>
      </c>
    </row>
    <row r="404" spans="1:27" x14ac:dyDescent="0.3">
      <c r="A404" t="s">
        <v>789</v>
      </c>
      <c r="B404">
        <v>282</v>
      </c>
      <c r="C404">
        <v>2012</v>
      </c>
      <c r="D404" s="5">
        <v>41094</v>
      </c>
      <c r="E404" s="5" t="str">
        <f t="shared" si="36"/>
        <v>2012-7-4</v>
      </c>
      <c r="F404" t="s">
        <v>1962</v>
      </c>
      <c r="G404" t="s">
        <v>35</v>
      </c>
      <c r="L404" t="s">
        <v>281</v>
      </c>
      <c r="M404" t="s">
        <v>45</v>
      </c>
      <c r="N404" t="s">
        <v>35</v>
      </c>
      <c r="P404" t="s">
        <v>261</v>
      </c>
      <c r="Q404" t="s">
        <v>34</v>
      </c>
      <c r="R404" t="s">
        <v>256</v>
      </c>
      <c r="S404" t="s">
        <v>256</v>
      </c>
      <c r="T404" t="s">
        <v>256</v>
      </c>
      <c r="U404" t="s">
        <v>256</v>
      </c>
      <c r="V404" t="s">
        <v>256</v>
      </c>
      <c r="W404" t="str">
        <f t="shared" si="37"/>
        <v>db.pacientes.updateOne({"_id":ObjectId('61e34254ec4ec02e84f5dc5b')},{ $set: { "seguimientos": [{"id": "2012","seccion1": {"fechaSeguimiento": "2012-7-4","institucion": "HOSPITAL de PEDIATRÍA Juan P. Garrahan",</v>
      </c>
      <c r="X404" t="str">
        <f t="shared" si="38"/>
        <v>"fallecimiento": "No","fechaFallecimiento": "","causaFallecimiento": "","nivelEducativo": "","actividadLaboral": "","coberturaSocial": "Sí","tratamientoAntibioticoHospitalizado": "1","embarazo": "No"},</v>
      </c>
      <c r="Y404" t="str">
        <f t="shared" si="39"/>
        <v>"seccion4": {"cultivos": ""},"seccion5": {"toleranciaGlucosa": "Realizada","toleranciaGlucosaRealizada": "Normal","vitaminaD": "","vitaminaDRealizada": "","inmunoglobulina": "",</v>
      </c>
      <c r="Z404" t="str">
        <f t="shared" si="40"/>
        <v>"inmunoglobulinaRealizada": ""},"seccion6": {"actividadDeportiva": ""}}]}}, { upsert: true } );</v>
      </c>
      <c r="AA404" t="str">
        <f t="shared" si="41"/>
        <v>db.pacientes.updateOne({"_id":ObjectId('61e34254ec4ec02e84f5dc5b')},{ $set: { "seguimientos": [{"id": "2012","seccion1": {"fechaSeguimiento": "2012-7-4","institucion": "HOSPITAL de PEDIATRÍA Juan P. Garrahan","fallecimiento": "No","fechaFallecimiento": "","causaFallecimiento": "","nivelEducativo": "","actividadLaboral": "","coberturaSocial": "Sí","tratamientoAntibioticoHospitalizado": "1","embarazo": "No"},"seccion4": {"cultivos": ""},"seccion5": {"toleranciaGlucosa": "Realizada","toleranciaGlucosaRealizada": "Normal","vitaminaD": "","vitaminaDRealizada": "","inmunoglobulina": "","inmunoglobulinaRealizada": ""},"seccion6": {"actividadDeportiva": ""}}]}}, { upsert: true } );</v>
      </c>
    </row>
    <row r="405" spans="1:27" x14ac:dyDescent="0.3">
      <c r="A405" t="s">
        <v>789</v>
      </c>
      <c r="B405">
        <v>282</v>
      </c>
      <c r="C405">
        <v>2013</v>
      </c>
      <c r="D405" s="5">
        <v>41364</v>
      </c>
      <c r="E405" s="5" t="str">
        <f t="shared" si="36"/>
        <v>2013-3-31</v>
      </c>
      <c r="F405" t="s">
        <v>1962</v>
      </c>
      <c r="G405" t="s">
        <v>35</v>
      </c>
      <c r="L405" t="s">
        <v>281</v>
      </c>
      <c r="N405" t="s">
        <v>35</v>
      </c>
      <c r="O405" t="s">
        <v>48</v>
      </c>
      <c r="P405" t="s">
        <v>261</v>
      </c>
      <c r="Q405" t="s">
        <v>34</v>
      </c>
      <c r="R405" t="s">
        <v>256</v>
      </c>
      <c r="S405" t="s">
        <v>256</v>
      </c>
      <c r="T405" t="s">
        <v>261</v>
      </c>
      <c r="U405" t="s">
        <v>40</v>
      </c>
      <c r="V405" t="s">
        <v>256</v>
      </c>
      <c r="W405" t="str">
        <f t="shared" si="37"/>
        <v>db.pacientes.updateOne({"_id":ObjectId('61e34254ec4ec02e84f5dc5b')},{ $set: { "seguimientos": [{"id": "2013","seccion1": {"fechaSeguimiento": "2013-3-31","institucion": "HOSPITAL de PEDIATRÍA Juan P. Garrahan",</v>
      </c>
      <c r="X405" t="str">
        <f t="shared" si="38"/>
        <v>"fallecimiento": "No","fechaFallecimiento": "","causaFallecimiento": "","nivelEducativo": "","actividadLaboral": "","coberturaSocial": "Sí","tratamientoAntibioticoHospitalizado": "","embarazo": "No"},</v>
      </c>
      <c r="Y405" t="str">
        <f t="shared" si="39"/>
        <v>"seccion4": {"cultivos": "5"},"seccion5": {"toleranciaGlucosa": "Realizada","toleranciaGlucosaRealizada": "Normal","vitaminaD": "","vitaminaDRealizada": "","inmunoglobulina": "Realizada",</v>
      </c>
      <c r="Z405" t="str">
        <f t="shared" si="40"/>
        <v>"inmunoglobulinaRealizada": "&lt; 500"},"seccion6": {"actividadDeportiva": ""}}]}}, { upsert: true } );</v>
      </c>
      <c r="AA405" t="str">
        <f t="shared" si="41"/>
        <v>db.pacientes.updateOne({"_id":ObjectId('61e34254ec4ec02e84f5dc5b')},{ $set: { "seguimientos": [{"id": "2013","seccion1": {"fechaSeguimiento": "2013-3-31","institucion": "HOSPITAL de PEDIATRÍA Juan P. Garrahan","fallecimiento": "No","fechaFallecimiento": "","causaFallecimiento": "","nivelEducativo": "","actividadLaboral": "","coberturaSocial": "Sí","tratamientoAntibioticoHospitalizado": "","embarazo": "No"},"seccion4": {"cultivos": "5"},"seccion5": {"toleranciaGlucosa": "Realizada","toleranciaGlucosaRealizada": "Normal","vitaminaD": "","vitaminaDRealizada": "","inmunoglobulina": "Realizada","inmunoglobulinaRealizada": "&lt; 500"},"seccion6": {"actividadDeportiva": ""}}]}}, { upsert: true } );</v>
      </c>
    </row>
    <row r="406" spans="1:27" x14ac:dyDescent="0.3">
      <c r="A406" t="s">
        <v>790</v>
      </c>
      <c r="B406">
        <v>283</v>
      </c>
      <c r="C406">
        <v>2011</v>
      </c>
      <c r="D406" s="5">
        <v>40773</v>
      </c>
      <c r="E406" s="5" t="str">
        <f t="shared" si="36"/>
        <v>2011-8-18</v>
      </c>
      <c r="F406" t="s">
        <v>1962</v>
      </c>
      <c r="G406" t="s">
        <v>35</v>
      </c>
      <c r="J406" t="s">
        <v>38</v>
      </c>
      <c r="L406" t="s">
        <v>281</v>
      </c>
      <c r="N406" t="s">
        <v>35</v>
      </c>
      <c r="P406" t="s">
        <v>261</v>
      </c>
      <c r="Q406" t="s">
        <v>34</v>
      </c>
      <c r="R406" t="s">
        <v>256</v>
      </c>
      <c r="S406" t="s">
        <v>256</v>
      </c>
      <c r="T406" t="s">
        <v>256</v>
      </c>
      <c r="U406" t="s">
        <v>256</v>
      </c>
      <c r="V406" t="s">
        <v>281</v>
      </c>
      <c r="W406" t="str">
        <f t="shared" si="37"/>
        <v>db.pacientes.updateOne({"_id":ObjectId('61e34254ec4ec02e84f5dc5c')},{ $set: { "seguimientos": [{"id": "2011","seccion1": {"fechaSeguimiento": "2011-8-18","institucion": "HOSPITAL de PEDIATRÍA Juan P. Garrahan",</v>
      </c>
      <c r="X406" t="str">
        <f t="shared" si="38"/>
        <v>"fallecimiento": "No","fechaFallecimiento": "","causaFallecimiento": "","nivelEducativo": "Primaria incompleta","actividadLaboral": "","coberturaSocial": "Sí","tratamientoAntibioticoHospitalizado": "","embarazo": "No"},</v>
      </c>
      <c r="Y406" t="str">
        <f t="shared" si="39"/>
        <v>"seccion4": {"cultivos": ""},"seccion5": {"toleranciaGlucosa": "Realizada","toleranciaGlucosaRealizada": "Normal","vitaminaD": "","vitaminaDRealizada": "","inmunoglobulina": "",</v>
      </c>
      <c r="Z406" t="str">
        <f t="shared" si="40"/>
        <v>"inmunoglobulinaRealizada": ""},"seccion6": {"actividadDeportiva": "Sí"}}]}}, { upsert: true } );</v>
      </c>
      <c r="AA406" t="str">
        <f t="shared" si="41"/>
        <v>db.pacientes.updateOne({"_id":ObjectId('61e34254ec4ec02e84f5dc5c')},{ $set: { "seguimientos": [{"id": "2011","seccion1": {"fechaSeguimiento": "2011-8-18","institucion": "HOSPITAL de PEDIATRÍA Juan P. Garrahan","fallecimiento": "No","fechaFallecimiento": "","causaFallecimiento": "","nivelEducativo": "Primaria incompleta","actividadLaboral": "","coberturaSocial": "Sí","tratamientoAntibioticoHospitalizado": "","embarazo": "No"},"seccion4": {"cultivos": ""},"seccion5": {"toleranciaGlucosa": "Realizada","toleranciaGlucosaRealizada": "Normal","vitaminaD": "","vitaminaDRealizada": "","inmunoglobulina": "","inmunoglobulinaRealizada": ""},"seccion6": {"actividadDeportiva": "Sí"}}]}}, { upsert: true } );</v>
      </c>
    </row>
    <row r="407" spans="1:27" x14ac:dyDescent="0.3">
      <c r="A407" t="s">
        <v>790</v>
      </c>
      <c r="B407">
        <v>283</v>
      </c>
      <c r="C407">
        <v>2012</v>
      </c>
      <c r="D407" s="5">
        <v>41143</v>
      </c>
      <c r="E407" s="5" t="str">
        <f t="shared" si="36"/>
        <v>2012-8-22</v>
      </c>
      <c r="F407" t="s">
        <v>1962</v>
      </c>
      <c r="G407" t="s">
        <v>35</v>
      </c>
      <c r="J407" t="s">
        <v>38</v>
      </c>
      <c r="L407" t="s">
        <v>281</v>
      </c>
      <c r="N407" t="s">
        <v>35</v>
      </c>
      <c r="O407" t="s">
        <v>37</v>
      </c>
      <c r="P407" t="s">
        <v>261</v>
      </c>
      <c r="Q407" t="s">
        <v>34</v>
      </c>
      <c r="R407" t="s">
        <v>256</v>
      </c>
      <c r="S407" t="s">
        <v>256</v>
      </c>
      <c r="T407" t="s">
        <v>256</v>
      </c>
      <c r="U407" t="s">
        <v>256</v>
      </c>
      <c r="V407" t="s">
        <v>256</v>
      </c>
      <c r="W407" t="str">
        <f t="shared" si="37"/>
        <v>db.pacientes.updateOne({"_id":ObjectId('61e34254ec4ec02e84f5dc5c')},{ $set: { "seguimientos": [{"id": "2012","seccion1": {"fechaSeguimiento": "2012-8-22","institucion": "HOSPITAL de PEDIATRÍA Juan P. Garrahan",</v>
      </c>
      <c r="X407" t="str">
        <f t="shared" si="38"/>
        <v>"fallecimiento": "No","fechaFallecimiento": "","causaFallecimiento": "","nivelEducativo": "Primaria incompleta","actividadLaboral": "","coberturaSocial": "Sí","tratamientoAntibioticoHospitalizado": "","embarazo": "No"},</v>
      </c>
      <c r="Y407" t="str">
        <f t="shared" si="39"/>
        <v>"seccion4": {"cultivos": "2"},"seccion5": {"toleranciaGlucosa": "Realizada","toleranciaGlucosaRealizada": "Normal","vitaminaD": "","vitaminaDRealizada": "","inmunoglobulina": "",</v>
      </c>
      <c r="Z407" t="str">
        <f t="shared" si="40"/>
        <v>"inmunoglobulinaRealizada": ""},"seccion6": {"actividadDeportiva": ""}}]}}, { upsert: true } );</v>
      </c>
      <c r="AA407" t="str">
        <f t="shared" si="41"/>
        <v>db.pacientes.updateOne({"_id":ObjectId('61e34254ec4ec02e84f5dc5c')},{ $set: { "seguimientos": [{"id": "2012","seccion1": {"fechaSeguimiento": "2012-8-22","institucion": "HOSPITAL de PEDIATRÍA Juan P. Garrahan","fallecimiento": "No","fechaFallecimiento": "","causaFallecimiento": "","nivelEducativo": "Primaria incompleta","actividadLaboral": "","coberturaSocial": "Sí","tratamientoAntibioticoHospitalizado": "","embarazo": "No"},"seccion4": {"cultivos": "2"},"seccion5": {"toleranciaGlucosa": "Realizada","toleranciaGlucosaRealizada": "Normal","vitaminaD": "","vitaminaDRealizada": "","inmunoglobulina": "","inmunoglobulinaRealizada": ""},"seccion6": {"actividadDeportiva": ""}}]}}, { upsert: true } );</v>
      </c>
    </row>
    <row r="408" spans="1:27" x14ac:dyDescent="0.3">
      <c r="A408" t="s">
        <v>790</v>
      </c>
      <c r="B408">
        <v>283</v>
      </c>
      <c r="C408">
        <v>2013</v>
      </c>
      <c r="D408" s="5">
        <v>41400</v>
      </c>
      <c r="E408" s="5" t="str">
        <f t="shared" si="36"/>
        <v>2013-5-6</v>
      </c>
      <c r="F408" t="s">
        <v>1962</v>
      </c>
      <c r="G408" t="s">
        <v>35</v>
      </c>
      <c r="L408" t="s">
        <v>281</v>
      </c>
      <c r="N408" t="s">
        <v>35</v>
      </c>
      <c r="O408" t="s">
        <v>37</v>
      </c>
      <c r="P408" t="s">
        <v>261</v>
      </c>
      <c r="Q408" t="s">
        <v>34</v>
      </c>
      <c r="R408" t="s">
        <v>256</v>
      </c>
      <c r="S408" t="s">
        <v>256</v>
      </c>
      <c r="T408" t="s">
        <v>261</v>
      </c>
      <c r="U408" t="s">
        <v>40</v>
      </c>
      <c r="V408" t="s">
        <v>281</v>
      </c>
      <c r="W408" t="str">
        <f t="shared" si="37"/>
        <v>db.pacientes.updateOne({"_id":ObjectId('61e34254ec4ec02e84f5dc5c')},{ $set: { "seguimientos": [{"id": "2013","seccion1": {"fechaSeguimiento": "2013-5-6","institucion": "HOSPITAL de PEDIATRÍA Juan P. Garrahan",</v>
      </c>
      <c r="X408" t="str">
        <f t="shared" si="38"/>
        <v>"fallecimiento": "No","fechaFallecimiento": "","causaFallecimiento": "","nivelEducativo": "","actividadLaboral": "","coberturaSocial": "Sí","tratamientoAntibioticoHospitalizado": "","embarazo": "No"},</v>
      </c>
      <c r="Y408" t="str">
        <f t="shared" si="39"/>
        <v>"seccion4": {"cultivos": "2"},"seccion5": {"toleranciaGlucosa": "Realizada","toleranciaGlucosaRealizada": "Normal","vitaminaD": "","vitaminaDRealizada": "","inmunoglobulina": "Realizada",</v>
      </c>
      <c r="Z408" t="str">
        <f t="shared" si="40"/>
        <v>"inmunoglobulinaRealizada": "&lt; 500"},"seccion6": {"actividadDeportiva": "Sí"}}]}}, { upsert: true } );</v>
      </c>
      <c r="AA408" t="str">
        <f t="shared" si="41"/>
        <v>db.pacientes.updateOne({"_id":ObjectId('61e34254ec4ec02e84f5dc5c')},{ $set: { "seguimientos": [{"id": "2013","seccion1": {"fechaSeguimiento": "2013-5-6","institucion": "HOSPITAL de PEDIATRÍA Juan P. Garrahan","fallecimiento": "No","fechaFallecimiento": "","causaFallecimiento": "","nivelEducativo": "","actividadLaboral": "","coberturaSocial": "Sí","tratamientoAntibioticoHospitalizado": "","embarazo": "No"},"seccion4": {"cultivos": "2"},"seccion5": {"toleranciaGlucosa": "Realizada","toleranciaGlucosaRealizada": "Normal","vitaminaD": "","vitaminaDRealizada": "","inmunoglobulina": "Realizada","inmunoglobulinaRealizada": "&lt; 500"},"seccion6": {"actividadDeportiva": "Sí"}}]}}, { upsert: true } );</v>
      </c>
    </row>
    <row r="409" spans="1:27" x14ac:dyDescent="0.3">
      <c r="A409" t="s">
        <v>790</v>
      </c>
      <c r="B409">
        <v>283</v>
      </c>
      <c r="C409">
        <v>2015</v>
      </c>
      <c r="D409" s="5">
        <v>42242</v>
      </c>
      <c r="E409" s="5" t="str">
        <f t="shared" si="36"/>
        <v>2015-8-26</v>
      </c>
      <c r="F409" t="s">
        <v>1962</v>
      </c>
      <c r="G409" t="s">
        <v>35</v>
      </c>
      <c r="K409" t="s">
        <v>70</v>
      </c>
      <c r="L409" t="s">
        <v>281</v>
      </c>
      <c r="N409" t="s">
        <v>35</v>
      </c>
      <c r="O409" t="s">
        <v>37</v>
      </c>
      <c r="P409" t="s">
        <v>261</v>
      </c>
      <c r="Q409" t="s">
        <v>34</v>
      </c>
      <c r="R409" t="s">
        <v>261</v>
      </c>
      <c r="S409" t="s">
        <v>34</v>
      </c>
      <c r="T409" t="s">
        <v>261</v>
      </c>
      <c r="U409" t="s">
        <v>40</v>
      </c>
      <c r="V409" t="s">
        <v>281</v>
      </c>
      <c r="W409" t="str">
        <f t="shared" si="37"/>
        <v>db.pacientes.updateOne({"_id":ObjectId('61e34254ec4ec02e84f5dc5c')},{ $set: { "seguimientos": [{"id": "2015","seccion1": {"fechaSeguimiento": "2015-8-26","institucion": "HOSPITAL de PEDIATRÍA Juan P. Garrahan",</v>
      </c>
      <c r="X409" t="str">
        <f t="shared" si="38"/>
        <v>"fallecimiento": "No","fechaFallecimiento": "","causaFallecimiento": "","nivelEducativo": "","actividadLaboral": "No trabaja","coberturaSocial": "Sí","tratamientoAntibioticoHospitalizado": "","embarazo": "No"},</v>
      </c>
      <c r="Y409" t="str">
        <f t="shared" si="39"/>
        <v>"seccion4": {"cultivos": "2"},"seccion5": {"toleranciaGlucosa": "Realizada","toleranciaGlucosaRealizada": "Normal","vitaminaD": "Realizada","vitaminaDRealizada": "Normal","inmunoglobulina": "Realizada",</v>
      </c>
      <c r="Z409" t="str">
        <f t="shared" si="40"/>
        <v>"inmunoglobulinaRealizada": "&lt; 500"},"seccion6": {"actividadDeportiva": "Sí"}}]}}, { upsert: true } );</v>
      </c>
      <c r="AA409" t="str">
        <f t="shared" si="41"/>
        <v>db.pacientes.updateOne({"_id":ObjectId('61e34254ec4ec02e84f5dc5c')},{ $set: { "seguimientos": [{"id": "2015","seccion1": {"fechaSeguimiento": "2015-8-26","institucion": "HOSPITAL de PEDIATRÍA Juan P. Garrahan","fallecimiento": "No","fechaFallecimiento": "","causaFallecimiento": "","nivelEducativo": "","actividadLaboral": "No trabaja","coberturaSocial": "Sí","tratamientoAntibioticoHospitalizado": "","embarazo": "No"},"seccion4": {"cultivos": "2"},"seccion5": {"toleranciaGlucosa": "Realizada","toleranciaGlucosaRealizada": "Normal","vitaminaD": "Realizada","vitaminaDRealizada": "Normal","inmunoglobulina": "Realizada","inmunoglobulinaRealizada": "&lt; 500"},"seccion6": {"actividadDeportiva": "Sí"}}]}}, { upsert: true } );</v>
      </c>
    </row>
    <row r="410" spans="1:27" x14ac:dyDescent="0.3">
      <c r="A410" t="s">
        <v>791</v>
      </c>
      <c r="B410">
        <v>284</v>
      </c>
      <c r="C410">
        <v>2010</v>
      </c>
      <c r="D410" s="5">
        <v>40355</v>
      </c>
      <c r="E410" s="5" t="str">
        <f t="shared" si="36"/>
        <v>2010-6-26</v>
      </c>
      <c r="F410" t="s">
        <v>1962</v>
      </c>
      <c r="G410" t="s">
        <v>35</v>
      </c>
      <c r="J410" t="s">
        <v>38</v>
      </c>
      <c r="L410" t="s">
        <v>281</v>
      </c>
      <c r="N410" t="s">
        <v>35</v>
      </c>
      <c r="O410" t="s">
        <v>49</v>
      </c>
      <c r="P410" t="s">
        <v>261</v>
      </c>
      <c r="Q410" t="s">
        <v>34</v>
      </c>
      <c r="R410" t="s">
        <v>256</v>
      </c>
      <c r="S410" t="s">
        <v>256</v>
      </c>
      <c r="T410" t="s">
        <v>261</v>
      </c>
      <c r="U410" t="s">
        <v>40</v>
      </c>
      <c r="V410" t="s">
        <v>256</v>
      </c>
      <c r="W410" t="str">
        <f t="shared" si="37"/>
        <v>db.pacientes.updateOne({"_id":ObjectId('61e34254ec4ec02e84f5dc5d')},{ $set: { "seguimientos": [{"id": "2010","seccion1": {"fechaSeguimiento": "2010-6-26","institucion": "HOSPITAL de PEDIATRÍA Juan P. Garrahan",</v>
      </c>
      <c r="X410" t="str">
        <f t="shared" si="38"/>
        <v>"fallecimiento": "No","fechaFallecimiento": "","causaFallecimiento": "","nivelEducativo": "Primaria incompleta","actividadLaboral": "","coberturaSocial": "Sí","tratamientoAntibioticoHospitalizado": "","embarazo": "No"},</v>
      </c>
      <c r="Y410" t="str">
        <f t="shared" si="39"/>
        <v>"seccion4": {"cultivos": "4"},"seccion5": {"toleranciaGlucosa": "Realizada","toleranciaGlucosaRealizada": "Normal","vitaminaD": "","vitaminaDRealizada": "","inmunoglobulina": "Realizada",</v>
      </c>
      <c r="Z410" t="str">
        <f t="shared" si="40"/>
        <v>"inmunoglobulinaRealizada": "&lt; 500"},"seccion6": {"actividadDeportiva": ""}}]}}, { upsert: true } );</v>
      </c>
      <c r="AA410" t="str">
        <f t="shared" si="41"/>
        <v>db.pacientes.updateOne({"_id":ObjectId('61e34254ec4ec02e84f5dc5d')},{ $set: { "seguimientos": [{"id": "2010","seccion1": {"fechaSeguimiento": "2010-6-26","institucion": "HOSPITAL de PEDIATRÍA Juan P. Garrahan","fallecimiento": "No","fechaFallecimiento": "","causaFallecimiento": "","nivelEducativo": "Primaria incompleta","actividadLaboral": "","coberturaSocial": "Sí","tratamientoAntibioticoHospitalizado": "","embarazo": "No"},"seccion4": {"cultivos": "4"},"seccion5": {"toleranciaGlucosa": "Realizada","toleranciaGlucosaRealizada": "Normal","vitaminaD": "","vitaminaDRealizada": "","inmunoglobulina": "Realizada","inmunoglobulinaRealizada": "&lt; 500"},"seccion6": {"actividadDeportiva": ""}}]}}, { upsert: true } );</v>
      </c>
    </row>
    <row r="411" spans="1:27" x14ac:dyDescent="0.3">
      <c r="A411" t="s">
        <v>791</v>
      </c>
      <c r="B411">
        <v>284</v>
      </c>
      <c r="C411">
        <v>2012</v>
      </c>
      <c r="D411" s="5">
        <v>41151</v>
      </c>
      <c r="E411" s="5" t="str">
        <f t="shared" si="36"/>
        <v>2012-8-30</v>
      </c>
      <c r="F411" t="s">
        <v>1962</v>
      </c>
      <c r="G411" t="s">
        <v>35</v>
      </c>
      <c r="J411" t="s">
        <v>38</v>
      </c>
      <c r="L411" t="s">
        <v>281</v>
      </c>
      <c r="N411" t="s">
        <v>35</v>
      </c>
      <c r="P411" t="s">
        <v>261</v>
      </c>
      <c r="Q411" t="s">
        <v>34</v>
      </c>
      <c r="R411" t="s">
        <v>256</v>
      </c>
      <c r="S411" t="s">
        <v>256</v>
      </c>
      <c r="T411" t="s">
        <v>261</v>
      </c>
      <c r="U411" t="s">
        <v>40</v>
      </c>
      <c r="V411" t="s">
        <v>281</v>
      </c>
      <c r="W411" t="str">
        <f t="shared" si="37"/>
        <v>db.pacientes.updateOne({"_id":ObjectId('61e34254ec4ec02e84f5dc5d')},{ $set: { "seguimientos": [{"id": "2012","seccion1": {"fechaSeguimiento": "2012-8-30","institucion": "HOSPITAL de PEDIATRÍA Juan P. Garrahan",</v>
      </c>
      <c r="X411" t="str">
        <f t="shared" si="38"/>
        <v>"fallecimiento": "No","fechaFallecimiento": "","causaFallecimiento": "","nivelEducativo": "Primaria incompleta","actividadLaboral": "","coberturaSocial": "Sí","tratamientoAntibioticoHospitalizado": "","embarazo": "No"},</v>
      </c>
      <c r="Y411" t="str">
        <f t="shared" si="39"/>
        <v>"seccion4": {"cultivos": ""},"seccion5": {"toleranciaGlucosa": "Realizada","toleranciaGlucosaRealizada": "Normal","vitaminaD": "","vitaminaDRealizada": "","inmunoglobulina": "Realizada",</v>
      </c>
      <c r="Z411" t="str">
        <f t="shared" si="40"/>
        <v>"inmunoglobulinaRealizada": "&lt; 500"},"seccion6": {"actividadDeportiva": "Sí"}}]}}, { upsert: true } );</v>
      </c>
      <c r="AA411" t="str">
        <f t="shared" si="41"/>
        <v>db.pacientes.updateOne({"_id":ObjectId('61e34254ec4ec02e84f5dc5d')},{ $set: { "seguimientos": [{"id": "2012","seccion1": {"fechaSeguimiento": "2012-8-30","institucion": "HOSPITAL de PEDIATRÍA Juan P. Garrahan","fallecimiento": "No","fechaFallecimiento": "","causaFallecimiento": "","nivelEducativo": "Primaria incompleta","actividadLaboral": "","coberturaSocial": "Sí","tratamientoAntibioticoHospitalizado": "","embarazo": "No"},"seccion4": {"cultivos": ""},"seccion5": {"toleranciaGlucosa": "Realizada","toleranciaGlucosaRealizada": "Normal","vitaminaD": "","vitaminaDRealizada": "","inmunoglobulina": "Realizada","inmunoglobulinaRealizada": "&lt; 500"},"seccion6": {"actividadDeportiva": "Sí"}}]}}, { upsert: true } );</v>
      </c>
    </row>
    <row r="412" spans="1:27" x14ac:dyDescent="0.3">
      <c r="A412" t="s">
        <v>792</v>
      </c>
      <c r="B412">
        <v>285</v>
      </c>
      <c r="C412">
        <v>2012</v>
      </c>
      <c r="D412" s="5">
        <v>41043</v>
      </c>
      <c r="E412" s="5" t="str">
        <f t="shared" si="36"/>
        <v>2012-5-14</v>
      </c>
      <c r="F412" t="s">
        <v>1962</v>
      </c>
      <c r="G412" t="s">
        <v>35</v>
      </c>
      <c r="L412" t="s">
        <v>281</v>
      </c>
      <c r="N412" t="s">
        <v>35</v>
      </c>
      <c r="O412" t="s">
        <v>41</v>
      </c>
      <c r="P412" t="s">
        <v>261</v>
      </c>
      <c r="Q412" t="s">
        <v>34</v>
      </c>
      <c r="R412" t="s">
        <v>256</v>
      </c>
      <c r="S412" t="s">
        <v>256</v>
      </c>
      <c r="T412" t="s">
        <v>256</v>
      </c>
      <c r="U412" t="s">
        <v>256</v>
      </c>
      <c r="V412" t="s">
        <v>281</v>
      </c>
      <c r="W412" t="str">
        <f t="shared" si="37"/>
        <v>db.pacientes.updateOne({"_id":ObjectId('61e34254ec4ec02e84f5dc5e')},{ $set: { "seguimientos": [{"id": "2012","seccion1": {"fechaSeguimiento": "2012-5-14","institucion": "HOSPITAL de PEDIATRÍA Juan P. Garrahan",</v>
      </c>
      <c r="X412" t="str">
        <f t="shared" si="38"/>
        <v>"fallecimiento": "No","fechaFallecimiento": "","causaFallecimiento": "","nivelEducativo": "","actividadLaboral": "","coberturaSocial": "Sí","tratamientoAntibioticoHospitalizado": "","embarazo": "No"},</v>
      </c>
      <c r="Y412" t="str">
        <f t="shared" si="39"/>
        <v>"seccion4": {"cultivos": "6"},"seccion5": {"toleranciaGlucosa": "Realizada","toleranciaGlucosaRealizada": "Normal","vitaminaD": "","vitaminaDRealizada": "","inmunoglobulina": "",</v>
      </c>
      <c r="Z412" t="str">
        <f t="shared" si="40"/>
        <v>"inmunoglobulinaRealizada": ""},"seccion6": {"actividadDeportiva": "Sí"}}]}}, { upsert: true } );</v>
      </c>
      <c r="AA412" t="str">
        <f t="shared" si="41"/>
        <v>db.pacientes.updateOne({"_id":ObjectId('61e34254ec4ec02e84f5dc5e')},{ $set: { "seguimientos": [{"id": "2012","seccion1": {"fechaSeguimiento": "2012-5-14","institucion": "HOSPITAL de PEDIATRÍA Juan P. Garrahan","fallecimiento": "No","fechaFallecimiento": "","causaFallecimiento": "","nivelEducativo": "","actividadLaboral": "","coberturaSocial": "Sí","tratamientoAntibioticoHospitalizado": "","embarazo": "No"},"seccion4": {"cultivos": "6"},"seccion5": {"toleranciaGlucosa": "Realizada","toleranciaGlucosaRealizada": "Normal","vitaminaD": "","vitaminaDRealizada": "","inmunoglobulina": "","inmunoglobulinaRealizada": ""},"seccion6": {"actividadDeportiva": "Sí"}}]}}, { upsert: true } );</v>
      </c>
    </row>
    <row r="413" spans="1:27" x14ac:dyDescent="0.3">
      <c r="A413" t="s">
        <v>792</v>
      </c>
      <c r="B413">
        <v>285</v>
      </c>
      <c r="C413">
        <v>2013</v>
      </c>
      <c r="D413" s="5">
        <v>41477</v>
      </c>
      <c r="E413" s="5" t="str">
        <f t="shared" si="36"/>
        <v>2013-7-22</v>
      </c>
      <c r="F413" t="s">
        <v>1962</v>
      </c>
      <c r="G413" t="s">
        <v>35</v>
      </c>
      <c r="L413" t="s">
        <v>281</v>
      </c>
      <c r="N413" t="s">
        <v>35</v>
      </c>
      <c r="O413" t="s">
        <v>48</v>
      </c>
      <c r="P413" t="s">
        <v>261</v>
      </c>
      <c r="Q413" t="s">
        <v>34</v>
      </c>
      <c r="R413" t="s">
        <v>256</v>
      </c>
      <c r="S413" t="s">
        <v>256</v>
      </c>
      <c r="T413" t="s">
        <v>261</v>
      </c>
      <c r="U413" t="s">
        <v>34</v>
      </c>
      <c r="V413" t="s">
        <v>256</v>
      </c>
      <c r="W413" t="str">
        <f t="shared" si="37"/>
        <v>db.pacientes.updateOne({"_id":ObjectId('61e34254ec4ec02e84f5dc5e')},{ $set: { "seguimientos": [{"id": "2013","seccion1": {"fechaSeguimiento": "2013-7-22","institucion": "HOSPITAL de PEDIATRÍA Juan P. Garrahan",</v>
      </c>
      <c r="X413" t="str">
        <f t="shared" si="38"/>
        <v>"fallecimiento": "No","fechaFallecimiento": "","causaFallecimiento": "","nivelEducativo": "","actividadLaboral": "","coberturaSocial": "Sí","tratamientoAntibioticoHospitalizado": "","embarazo": "No"},</v>
      </c>
      <c r="Y413" t="str">
        <f t="shared" si="39"/>
        <v>"seccion4": {"cultivos": "5"},"seccion5": {"toleranciaGlucosa": "Realizada","toleranciaGlucosaRealizada": "Normal","vitaminaD": "","vitaminaDRealizada": "","inmunoglobulina": "Realizada",</v>
      </c>
      <c r="Z413" t="str">
        <f t="shared" si="40"/>
        <v>"inmunoglobulinaRealizada": "Normal"},"seccion6": {"actividadDeportiva": ""}}]}}, { upsert: true } );</v>
      </c>
      <c r="AA413" t="str">
        <f t="shared" si="41"/>
        <v>db.pacientes.updateOne({"_id":ObjectId('61e34254ec4ec02e84f5dc5e')},{ $set: { "seguimientos": [{"id": "2013","seccion1": {"fechaSeguimiento": "2013-7-22","institucion": "HOSPITAL de PEDIATRÍA Juan P. Garrahan","fallecimiento": "No","fechaFallecimiento": "","causaFallecimiento": "","nivelEducativo": "","actividadLaboral": "","coberturaSocial": "Sí","tratamientoAntibioticoHospitalizado": "","embarazo": "No"},"seccion4": {"cultivos": "5"},"seccion5": {"toleranciaGlucosa": "Realizada","toleranciaGlucosaRealizada": "Normal","vitaminaD": "","vitaminaDRealizada": "","inmunoglobulina": "Realizada","inmunoglobulinaRealizada": "Normal"},"seccion6": {"actividadDeportiva": ""}}]}}, { upsert: true } );</v>
      </c>
    </row>
    <row r="414" spans="1:27" x14ac:dyDescent="0.3">
      <c r="A414" t="s">
        <v>792</v>
      </c>
      <c r="B414">
        <v>285</v>
      </c>
      <c r="C414">
        <v>2014</v>
      </c>
      <c r="D414" s="5">
        <v>41792</v>
      </c>
      <c r="E414" s="5" t="str">
        <f t="shared" si="36"/>
        <v>2014-6-2</v>
      </c>
      <c r="F414" t="s">
        <v>1962</v>
      </c>
      <c r="G414" t="s">
        <v>35</v>
      </c>
      <c r="L414" t="s">
        <v>281</v>
      </c>
      <c r="N414" t="s">
        <v>35</v>
      </c>
      <c r="O414" t="s">
        <v>49</v>
      </c>
      <c r="P414" t="s">
        <v>261</v>
      </c>
      <c r="Q414" t="s">
        <v>34</v>
      </c>
      <c r="R414" t="s">
        <v>261</v>
      </c>
      <c r="S414" t="s">
        <v>34</v>
      </c>
      <c r="T414" t="s">
        <v>261</v>
      </c>
      <c r="U414" t="s">
        <v>34</v>
      </c>
      <c r="V414" t="s">
        <v>256</v>
      </c>
      <c r="W414" t="str">
        <f t="shared" si="37"/>
        <v>db.pacientes.updateOne({"_id":ObjectId('61e34254ec4ec02e84f5dc5e')},{ $set: { "seguimientos": [{"id": "2014","seccion1": {"fechaSeguimiento": "2014-6-2","institucion": "HOSPITAL de PEDIATRÍA Juan P. Garrahan",</v>
      </c>
      <c r="X414" t="str">
        <f t="shared" si="38"/>
        <v>"fallecimiento": "No","fechaFallecimiento": "","causaFallecimiento": "","nivelEducativo": "","actividadLaboral": "","coberturaSocial": "Sí","tratamientoAntibioticoHospitalizado": "","embarazo": "No"},</v>
      </c>
      <c r="Y414" t="str">
        <f t="shared" si="39"/>
        <v>"seccion4": {"cultivos": "4"},"seccion5": {"toleranciaGlucosa": "Realizada","toleranciaGlucosaRealizada": "Normal","vitaminaD": "Realizada","vitaminaDRealizada": "Normal","inmunoglobulina": "Realizada",</v>
      </c>
      <c r="Z414" t="str">
        <f t="shared" si="40"/>
        <v>"inmunoglobulinaRealizada": "Normal"},"seccion6": {"actividadDeportiva": ""}}]}}, { upsert: true } );</v>
      </c>
      <c r="AA414" t="str">
        <f t="shared" si="41"/>
        <v>db.pacientes.updateOne({"_id":ObjectId('61e34254ec4ec02e84f5dc5e')},{ $set: { "seguimientos": [{"id": "2014","seccion1": {"fechaSeguimiento": "2014-6-2","institucion": "HOSPITAL de PEDIATRÍA Juan P. Garrahan","fallecimiento": "No","fechaFallecimiento": "","causaFallecimiento": "","nivelEducativo": "","actividadLaboral": "","coberturaSocial": "Sí","tratamientoAntibioticoHospitalizado": "","embarazo": "No"},"seccion4": {"cultivos": "4"},"seccion5": {"toleranciaGlucosa": "Realizada","toleranciaGlucosaRealizada": "Normal","vitaminaD": "Realizada","vitaminaDRealizada": "Normal","inmunoglobulina": "Realizada","inmunoglobulinaRealizada": "Normal"},"seccion6": {"actividadDeportiva": ""}}]}}, { upsert: true } );</v>
      </c>
    </row>
    <row r="415" spans="1:27" x14ac:dyDescent="0.3">
      <c r="A415" t="s">
        <v>793</v>
      </c>
      <c r="B415">
        <v>286</v>
      </c>
      <c r="C415">
        <v>2012</v>
      </c>
      <c r="D415" s="5">
        <v>41015</v>
      </c>
      <c r="E415" s="5" t="str">
        <f t="shared" si="36"/>
        <v>2012-4-16</v>
      </c>
      <c r="F415" t="s">
        <v>1962</v>
      </c>
      <c r="G415" t="s">
        <v>35</v>
      </c>
      <c r="J415" t="s">
        <v>38</v>
      </c>
      <c r="L415" t="s">
        <v>281</v>
      </c>
      <c r="M415" t="s">
        <v>45</v>
      </c>
      <c r="N415" t="s">
        <v>35</v>
      </c>
      <c r="O415" t="s">
        <v>49</v>
      </c>
      <c r="P415" t="s">
        <v>261</v>
      </c>
      <c r="Q415" t="s">
        <v>34</v>
      </c>
      <c r="R415" t="s">
        <v>256</v>
      </c>
      <c r="S415" t="s">
        <v>256</v>
      </c>
      <c r="T415" t="s">
        <v>256</v>
      </c>
      <c r="U415" t="s">
        <v>256</v>
      </c>
      <c r="V415" t="s">
        <v>256</v>
      </c>
      <c r="W415" t="str">
        <f t="shared" si="37"/>
        <v>db.pacientes.updateOne({"_id":ObjectId('61e34254ec4ec02e84f5dc5f')},{ $set: { "seguimientos": [{"id": "2012","seccion1": {"fechaSeguimiento": "2012-4-16","institucion": "HOSPITAL de PEDIATRÍA Juan P. Garrahan",</v>
      </c>
      <c r="X415" t="str">
        <f t="shared" si="38"/>
        <v>"fallecimiento": "No","fechaFallecimiento": "","causaFallecimiento": "","nivelEducativo": "Primaria incompleta","actividadLaboral": "","coberturaSocial": "Sí","tratamientoAntibioticoHospitalizado": "1","embarazo": "No"},</v>
      </c>
      <c r="Y415" t="str">
        <f t="shared" si="39"/>
        <v>"seccion4": {"cultivos": "4"},"seccion5": {"toleranciaGlucosa": "Realizada","toleranciaGlucosaRealizada": "Normal","vitaminaD": "","vitaminaDRealizada": "","inmunoglobulina": "",</v>
      </c>
      <c r="Z415" t="str">
        <f t="shared" si="40"/>
        <v>"inmunoglobulinaRealizada": ""},"seccion6": {"actividadDeportiva": ""}}]}}, { upsert: true } );</v>
      </c>
      <c r="AA415" t="str">
        <f t="shared" si="41"/>
        <v>db.pacientes.updateOne({"_id":ObjectId('61e34254ec4ec02e84f5dc5f')},{ $set: { "seguimientos": [{"id": "2012","seccion1": {"fechaSeguimiento": "2012-4-16","institucion": "HOSPITAL de PEDIATRÍA Juan P. Garrahan","fallecimiento": "No","fechaFallecimiento": "","causaFallecimiento": "","nivelEducativo": "Primaria incompleta","actividadLaboral": "","coberturaSocial": "Sí","tratamientoAntibioticoHospitalizado": "1","embarazo": "No"},"seccion4": {"cultivos": "4"},"seccion5": {"toleranciaGlucosa": "Realizada","toleranciaGlucosaRealizada": "Normal","vitaminaD": "","vitaminaDRealizada": "","inmunoglobulina": "","inmunoglobulinaRealizada": ""},"seccion6": {"actividadDeportiva": ""}}]}}, { upsert: true } );</v>
      </c>
    </row>
    <row r="416" spans="1:27" x14ac:dyDescent="0.3">
      <c r="A416" t="s">
        <v>793</v>
      </c>
      <c r="B416">
        <v>286</v>
      </c>
      <c r="C416">
        <v>2013</v>
      </c>
      <c r="D416" s="5">
        <v>41591</v>
      </c>
      <c r="E416" s="5" t="str">
        <f t="shared" si="36"/>
        <v>2013-11-13</v>
      </c>
      <c r="F416" t="s">
        <v>1962</v>
      </c>
      <c r="G416" t="s">
        <v>35</v>
      </c>
      <c r="L416" t="s">
        <v>281</v>
      </c>
      <c r="N416" t="s">
        <v>35</v>
      </c>
      <c r="O416" t="s">
        <v>48</v>
      </c>
      <c r="P416" t="s">
        <v>261</v>
      </c>
      <c r="Q416" t="s">
        <v>34</v>
      </c>
      <c r="R416" t="s">
        <v>256</v>
      </c>
      <c r="S416" t="s">
        <v>256</v>
      </c>
      <c r="T416" t="s">
        <v>261</v>
      </c>
      <c r="U416" t="s">
        <v>40</v>
      </c>
      <c r="V416" t="s">
        <v>281</v>
      </c>
      <c r="W416" t="str">
        <f t="shared" si="37"/>
        <v>db.pacientes.updateOne({"_id":ObjectId('61e34254ec4ec02e84f5dc5f')},{ $set: { "seguimientos": [{"id": "2013","seccion1": {"fechaSeguimiento": "2013-11-13","institucion": "HOSPITAL de PEDIATRÍA Juan P. Garrahan",</v>
      </c>
      <c r="X416" t="str">
        <f t="shared" si="38"/>
        <v>"fallecimiento": "No","fechaFallecimiento": "","causaFallecimiento": "","nivelEducativo": "","actividadLaboral": "","coberturaSocial": "Sí","tratamientoAntibioticoHospitalizado": "","embarazo": "No"},</v>
      </c>
      <c r="Y416" t="str">
        <f t="shared" si="39"/>
        <v>"seccion4": {"cultivos": "5"},"seccion5": {"toleranciaGlucosa": "Realizada","toleranciaGlucosaRealizada": "Normal","vitaminaD": "","vitaminaDRealizada": "","inmunoglobulina": "Realizada",</v>
      </c>
      <c r="Z416" t="str">
        <f t="shared" si="40"/>
        <v>"inmunoglobulinaRealizada": "&lt; 500"},"seccion6": {"actividadDeportiva": "Sí"}}]}}, { upsert: true } );</v>
      </c>
      <c r="AA416" t="str">
        <f t="shared" si="41"/>
        <v>db.pacientes.updateOne({"_id":ObjectId('61e34254ec4ec02e84f5dc5f')},{ $set: { "seguimientos": [{"id": "2013","seccion1": {"fechaSeguimiento": "2013-11-13","institucion": "HOSPITAL de PEDIATRÍA Juan P. Garrahan","fallecimiento": "No","fechaFallecimiento": "","causaFallecimiento": "","nivelEducativo": "","actividadLaboral": "","coberturaSocial": "Sí","tratamientoAntibioticoHospitalizado": "","embarazo": "No"},"seccion4": {"cultivos": "5"},"seccion5": {"toleranciaGlucosa": "Realizada","toleranciaGlucosaRealizada": "Normal","vitaminaD": "","vitaminaDRealizada": "","inmunoglobulina": "Realizada","inmunoglobulinaRealizada": "&lt; 500"},"seccion6": {"actividadDeportiva": "Sí"}}]}}, { upsert: true } );</v>
      </c>
    </row>
    <row r="417" spans="1:27" x14ac:dyDescent="0.3">
      <c r="A417" t="s">
        <v>793</v>
      </c>
      <c r="B417">
        <v>286</v>
      </c>
      <c r="C417">
        <v>2014</v>
      </c>
      <c r="D417" s="5">
        <v>41857</v>
      </c>
      <c r="E417" s="5" t="str">
        <f t="shared" si="36"/>
        <v>2014-8-6</v>
      </c>
      <c r="F417" t="s">
        <v>1962</v>
      </c>
      <c r="G417" t="s">
        <v>35</v>
      </c>
      <c r="L417" t="s">
        <v>281</v>
      </c>
      <c r="M417" t="s">
        <v>45</v>
      </c>
      <c r="N417" t="s">
        <v>35</v>
      </c>
      <c r="O417" t="s">
        <v>41</v>
      </c>
      <c r="P417" t="s">
        <v>261</v>
      </c>
      <c r="Q417" t="s">
        <v>34</v>
      </c>
      <c r="R417" t="s">
        <v>261</v>
      </c>
      <c r="S417" t="s">
        <v>34</v>
      </c>
      <c r="T417" t="s">
        <v>261</v>
      </c>
      <c r="U417" t="s">
        <v>40</v>
      </c>
      <c r="V417" t="s">
        <v>281</v>
      </c>
      <c r="W417" t="str">
        <f t="shared" si="37"/>
        <v>db.pacientes.updateOne({"_id":ObjectId('61e34254ec4ec02e84f5dc5f')},{ $set: { "seguimientos": [{"id": "2014","seccion1": {"fechaSeguimiento": "2014-8-6","institucion": "HOSPITAL de PEDIATRÍA Juan P. Garrahan",</v>
      </c>
      <c r="X417" t="str">
        <f t="shared" si="38"/>
        <v>"fallecimiento": "No","fechaFallecimiento": "","causaFallecimiento": "","nivelEducativo": "","actividadLaboral": "","coberturaSocial": "Sí","tratamientoAntibioticoHospitalizado": "1","embarazo": "No"},</v>
      </c>
      <c r="Y417" t="str">
        <f t="shared" si="39"/>
        <v>"seccion4": {"cultivos": "6"},"seccion5": {"toleranciaGlucosa": "Realizada","toleranciaGlucosaRealizada": "Normal","vitaminaD": "Realizada","vitaminaDRealizada": "Normal","inmunoglobulina": "Realizada",</v>
      </c>
      <c r="Z417" t="str">
        <f t="shared" si="40"/>
        <v>"inmunoglobulinaRealizada": "&lt; 500"},"seccion6": {"actividadDeportiva": "Sí"}}]}}, { upsert: true } );</v>
      </c>
      <c r="AA417" t="str">
        <f t="shared" si="41"/>
        <v>db.pacientes.updateOne({"_id":ObjectId('61e34254ec4ec02e84f5dc5f')},{ $set: { "seguimientos": [{"id": "2014","seccion1": {"fechaSeguimiento": "2014-8-6","institucion": "HOSPITAL de PEDIATRÍA Juan P. Garrahan","fallecimiento": "No","fechaFallecimiento": "","causaFallecimiento": "","nivelEducativo": "","actividadLaboral": "","coberturaSocial": "Sí","tratamientoAntibioticoHospitalizado": "1","embarazo": "No"},"seccion4": {"cultivos": "6"},"seccion5": {"toleranciaGlucosa": "Realizada","toleranciaGlucosaRealizada": "Normal","vitaminaD": "Realizada","vitaminaDRealizada": "Normal","inmunoglobulina": "Realizada","inmunoglobulinaRealizada": "&lt; 500"},"seccion6": {"actividadDeportiva": "Sí"}}]}}, { upsert: true } );</v>
      </c>
    </row>
    <row r="418" spans="1:27" x14ac:dyDescent="0.3">
      <c r="A418" t="s">
        <v>793</v>
      </c>
      <c r="B418">
        <v>286</v>
      </c>
      <c r="C418">
        <v>2015</v>
      </c>
      <c r="D418" s="5">
        <v>42151</v>
      </c>
      <c r="E418" s="5" t="str">
        <f t="shared" si="36"/>
        <v>2015-5-27</v>
      </c>
      <c r="F418" t="s">
        <v>1962</v>
      </c>
      <c r="G418" t="s">
        <v>35</v>
      </c>
      <c r="L418" t="s">
        <v>281</v>
      </c>
      <c r="N418" t="s">
        <v>35</v>
      </c>
      <c r="O418" t="s">
        <v>49</v>
      </c>
      <c r="P418" t="s">
        <v>261</v>
      </c>
      <c r="Q418" t="s">
        <v>34</v>
      </c>
      <c r="R418" t="s">
        <v>261</v>
      </c>
      <c r="S418" t="s">
        <v>34</v>
      </c>
      <c r="T418" t="s">
        <v>261</v>
      </c>
      <c r="U418" t="s">
        <v>40</v>
      </c>
      <c r="V418" t="s">
        <v>281</v>
      </c>
      <c r="W418" t="str">
        <f t="shared" si="37"/>
        <v>db.pacientes.updateOne({"_id":ObjectId('61e34254ec4ec02e84f5dc5f')},{ $set: { "seguimientos": [{"id": "2015","seccion1": {"fechaSeguimiento": "2015-5-27","institucion": "HOSPITAL de PEDIATRÍA Juan P. Garrahan",</v>
      </c>
      <c r="X418" t="str">
        <f t="shared" si="38"/>
        <v>"fallecimiento": "No","fechaFallecimiento": "","causaFallecimiento": "","nivelEducativo": "","actividadLaboral": "","coberturaSocial": "Sí","tratamientoAntibioticoHospitalizado": "","embarazo": "No"},</v>
      </c>
      <c r="Y418" t="str">
        <f t="shared" si="39"/>
        <v>"seccion4": {"cultivos": "4"},"seccion5": {"toleranciaGlucosa": "Realizada","toleranciaGlucosaRealizada": "Normal","vitaminaD": "Realizada","vitaminaDRealizada": "Normal","inmunoglobulina": "Realizada",</v>
      </c>
      <c r="Z418" t="str">
        <f t="shared" si="40"/>
        <v>"inmunoglobulinaRealizada": "&lt; 500"},"seccion6": {"actividadDeportiva": "Sí"}}]}}, { upsert: true } );</v>
      </c>
      <c r="AA418" t="str">
        <f t="shared" si="41"/>
        <v>db.pacientes.updateOne({"_id":ObjectId('61e34254ec4ec02e84f5dc5f')},{ $set: { "seguimientos": [{"id": "2015","seccion1": {"fechaSeguimiento": "2015-5-27","institucion": "HOSPITAL de PEDIATRÍA Juan P. Garrahan","fallecimiento": "No","fechaFallecimiento": "","causaFallecimiento": "","nivelEducativo": "","actividadLaboral": "","coberturaSocial": "Sí","tratamientoAntibioticoHospitalizado": "","embarazo": "No"},"seccion4": {"cultivos": "4"},"seccion5": {"toleranciaGlucosa": "Realizada","toleranciaGlucosaRealizada": "Normal","vitaminaD": "Realizada","vitaminaDRealizada": "Normal","inmunoglobulina": "Realizada","inmunoglobulinaRealizada": "&lt; 500"},"seccion6": {"actividadDeportiva": "Sí"}}]}}, { upsert: true } );</v>
      </c>
    </row>
    <row r="419" spans="1:27" x14ac:dyDescent="0.3">
      <c r="A419" t="s">
        <v>794</v>
      </c>
      <c r="B419">
        <v>287</v>
      </c>
      <c r="C419">
        <v>2011</v>
      </c>
      <c r="D419" s="5">
        <v>40742</v>
      </c>
      <c r="E419" s="5" t="str">
        <f t="shared" si="36"/>
        <v>2011-7-18</v>
      </c>
      <c r="F419" t="s">
        <v>1962</v>
      </c>
      <c r="G419" t="s">
        <v>35</v>
      </c>
      <c r="L419" t="s">
        <v>35</v>
      </c>
      <c r="N419" t="s">
        <v>35</v>
      </c>
      <c r="O419" t="s">
        <v>46</v>
      </c>
      <c r="P419" t="s">
        <v>261</v>
      </c>
      <c r="Q419" t="s">
        <v>34</v>
      </c>
      <c r="R419" t="s">
        <v>256</v>
      </c>
      <c r="S419" t="s">
        <v>256</v>
      </c>
      <c r="T419" t="s">
        <v>256</v>
      </c>
      <c r="U419" t="s">
        <v>256</v>
      </c>
      <c r="V419" t="s">
        <v>256</v>
      </c>
      <c r="W419" t="str">
        <f t="shared" si="37"/>
        <v>db.pacientes.updateOne({"_id":ObjectId('61e34254ec4ec02e84f5dc60')},{ $set: { "seguimientos": [{"id": "2011","seccion1": {"fechaSeguimiento": "2011-7-18","institucion": "HOSPITAL de PEDIATRÍA Juan P. Garrahan",</v>
      </c>
      <c r="X419" t="str">
        <f t="shared" si="38"/>
        <v>"fallecimiento": "No","fechaFallecimiento": "","causaFallecimiento": "","nivelEducativo": "","actividadLaboral": "","coberturaSocial": "No","tratamientoAntibioticoHospitalizado": "","embarazo": "No"},</v>
      </c>
      <c r="Y419" t="str">
        <f t="shared" si="39"/>
        <v>"seccion4": {"cultivos": "3"},"seccion5": {"toleranciaGlucosa": "Realizada","toleranciaGlucosaRealizada": "Normal","vitaminaD": "","vitaminaDRealizada": "","inmunoglobulina": "",</v>
      </c>
      <c r="Z419" t="str">
        <f t="shared" si="40"/>
        <v>"inmunoglobulinaRealizada": ""},"seccion6": {"actividadDeportiva": ""}}]}}, { upsert: true } );</v>
      </c>
      <c r="AA419" t="str">
        <f t="shared" si="41"/>
        <v>db.pacientes.updateOne({"_id":ObjectId('61e34254ec4ec02e84f5dc60')},{ $set: { "seguimientos": [{"id": "2011","seccion1": {"fechaSeguimiento": "2011-7-18","institucion": "HOSPITAL de PEDIATRÍA Juan P. Garrahan","fallecimiento": "No","fechaFallecimiento": "","causaFallecimiento": "","nivelEducativo": "","actividadLaboral": "","coberturaSocial": "No","tratamientoAntibioticoHospitalizado": "","embarazo": "No"},"seccion4": {"cultivos": "3"},"seccion5": {"toleranciaGlucosa": "Realizada","toleranciaGlucosaRealizada": "Normal","vitaminaD": "","vitaminaDRealizada": "","inmunoglobulina": "","inmunoglobulinaRealizada": ""},"seccion6": {"actividadDeportiva": ""}}]}}, { upsert: true } );</v>
      </c>
    </row>
    <row r="420" spans="1:27" x14ac:dyDescent="0.3">
      <c r="A420" t="s">
        <v>795</v>
      </c>
      <c r="B420">
        <v>288</v>
      </c>
      <c r="C420">
        <v>2012</v>
      </c>
      <c r="D420" s="5">
        <v>41073</v>
      </c>
      <c r="E420" s="5" t="str">
        <f t="shared" si="36"/>
        <v>2012-6-13</v>
      </c>
      <c r="F420" t="s">
        <v>1962</v>
      </c>
      <c r="G420" t="s">
        <v>35</v>
      </c>
      <c r="L420" t="s">
        <v>35</v>
      </c>
      <c r="N420" t="s">
        <v>35</v>
      </c>
      <c r="O420" t="s">
        <v>41</v>
      </c>
      <c r="P420" t="s">
        <v>261</v>
      </c>
      <c r="Q420" t="s">
        <v>34</v>
      </c>
      <c r="R420" t="s">
        <v>256</v>
      </c>
      <c r="S420" t="s">
        <v>256</v>
      </c>
      <c r="T420" t="s">
        <v>261</v>
      </c>
      <c r="U420" t="s">
        <v>40</v>
      </c>
      <c r="V420" t="s">
        <v>256</v>
      </c>
      <c r="W420" t="str">
        <f t="shared" si="37"/>
        <v>db.pacientes.updateOne({"_id":ObjectId('61e34254ec4ec02e84f5dc61')},{ $set: { "seguimientos": [{"id": "2012","seccion1": {"fechaSeguimiento": "2012-6-13","institucion": "HOSPITAL de PEDIATRÍA Juan P. Garrahan",</v>
      </c>
      <c r="X420" t="str">
        <f t="shared" si="38"/>
        <v>"fallecimiento": "No","fechaFallecimiento": "","causaFallecimiento": "","nivelEducativo": "","actividadLaboral": "","coberturaSocial": "No","tratamientoAntibioticoHospitalizado": "","embarazo": "No"},</v>
      </c>
      <c r="Y420" t="str">
        <f t="shared" si="39"/>
        <v>"seccion4": {"cultivos": "6"},"seccion5": {"toleranciaGlucosa": "Realizada","toleranciaGlucosaRealizada": "Normal","vitaminaD": "","vitaminaDRealizada": "","inmunoglobulina": "Realizada",</v>
      </c>
      <c r="Z420" t="str">
        <f t="shared" si="40"/>
        <v>"inmunoglobulinaRealizada": "&lt; 500"},"seccion6": {"actividadDeportiva": ""}}]}}, { upsert: true } );</v>
      </c>
      <c r="AA420" t="str">
        <f t="shared" si="41"/>
        <v>db.pacientes.updateOne({"_id":ObjectId('61e34254ec4ec02e84f5dc61')},{ $set: { "seguimientos": [{"id": "2012","seccion1": {"fechaSeguimiento": "2012-6-13","institucion": "HOSPITAL de PEDIATRÍA Juan P. Garrahan","fallecimiento": "No","fechaFallecimiento": "","causaFallecimiento": "","nivelEducativo": "","actividadLaboral": "","coberturaSocial": "No","tratamientoAntibioticoHospitalizado": "","embarazo": "No"},"seccion4": {"cultivos": "6"},"seccion5": {"toleranciaGlucosa": "Realizada","toleranciaGlucosaRealizada": "Normal","vitaminaD": "","vitaminaDRealizada": "","inmunoglobulina": "Realizada","inmunoglobulinaRealizada": "&lt; 500"},"seccion6": {"actividadDeportiva": ""}}]}}, { upsert: true } );</v>
      </c>
    </row>
    <row r="421" spans="1:27" x14ac:dyDescent="0.3">
      <c r="A421" t="s">
        <v>795</v>
      </c>
      <c r="B421">
        <v>288</v>
      </c>
      <c r="C421">
        <v>2013</v>
      </c>
      <c r="D421" s="5">
        <v>41472</v>
      </c>
      <c r="E421" s="5" t="str">
        <f t="shared" si="36"/>
        <v>2013-7-17</v>
      </c>
      <c r="F421" t="s">
        <v>1962</v>
      </c>
      <c r="G421" t="s">
        <v>35</v>
      </c>
      <c r="L421" t="s">
        <v>35</v>
      </c>
      <c r="M421" t="s">
        <v>45</v>
      </c>
      <c r="N421" t="s">
        <v>35</v>
      </c>
      <c r="P421" t="s">
        <v>261</v>
      </c>
      <c r="Q421" t="s">
        <v>34</v>
      </c>
      <c r="R421" t="s">
        <v>256</v>
      </c>
      <c r="S421" t="s">
        <v>256</v>
      </c>
      <c r="T421" t="s">
        <v>256</v>
      </c>
      <c r="U421" t="s">
        <v>256</v>
      </c>
      <c r="V421" t="s">
        <v>281</v>
      </c>
      <c r="W421" t="str">
        <f t="shared" si="37"/>
        <v>db.pacientes.updateOne({"_id":ObjectId('61e34254ec4ec02e84f5dc61')},{ $set: { "seguimientos": [{"id": "2013","seccion1": {"fechaSeguimiento": "2013-7-17","institucion": "HOSPITAL de PEDIATRÍA Juan P. Garrahan",</v>
      </c>
      <c r="X421" t="str">
        <f t="shared" si="38"/>
        <v>"fallecimiento": "No","fechaFallecimiento": "","causaFallecimiento": "","nivelEducativo": "","actividadLaboral": "","coberturaSocial": "No","tratamientoAntibioticoHospitalizado": "1","embarazo": "No"},</v>
      </c>
      <c r="Y421" t="str">
        <f t="shared" si="39"/>
        <v>"seccion4": {"cultivos": ""},"seccion5": {"toleranciaGlucosa": "Realizada","toleranciaGlucosaRealizada": "Normal","vitaminaD": "","vitaminaDRealizada": "","inmunoglobulina": "",</v>
      </c>
      <c r="Z421" t="str">
        <f t="shared" si="40"/>
        <v>"inmunoglobulinaRealizada": ""},"seccion6": {"actividadDeportiva": "Sí"}}]}}, { upsert: true } );</v>
      </c>
      <c r="AA421" t="str">
        <f t="shared" si="41"/>
        <v>db.pacientes.updateOne({"_id":ObjectId('61e34254ec4ec02e84f5dc61')},{ $set: { "seguimientos": [{"id": "2013","seccion1": {"fechaSeguimiento": "2013-7-17","institucion": "HOSPITAL de PEDIATRÍA Juan P. Garrahan","fallecimiento": "No","fechaFallecimiento": "","causaFallecimiento": "","nivelEducativo": "","actividadLaboral": "","coberturaSocial": "No","tratamientoAntibioticoHospitalizado": "1","embarazo": "No"},"seccion4": {"cultivos": ""},"seccion5": {"toleranciaGlucosa": "Realizada","toleranciaGlucosaRealizada": "Normal","vitaminaD": "","vitaminaDRealizada": "","inmunoglobulina": "","inmunoglobulinaRealizada": ""},"seccion6": {"actividadDeportiva": "Sí"}}]}}, { upsert: true } );</v>
      </c>
    </row>
    <row r="422" spans="1:27" x14ac:dyDescent="0.3">
      <c r="A422" t="s">
        <v>795</v>
      </c>
      <c r="B422">
        <v>288</v>
      </c>
      <c r="C422">
        <v>2014</v>
      </c>
      <c r="D422" s="5">
        <v>41820</v>
      </c>
      <c r="E422" s="5" t="str">
        <f t="shared" si="36"/>
        <v>2014-6-30</v>
      </c>
      <c r="F422" t="s">
        <v>1962</v>
      </c>
      <c r="G422" t="s">
        <v>35</v>
      </c>
      <c r="L422" t="s">
        <v>35</v>
      </c>
      <c r="N422" t="s">
        <v>35</v>
      </c>
      <c r="O422" t="s">
        <v>49</v>
      </c>
      <c r="P422" t="s">
        <v>261</v>
      </c>
      <c r="Q422" t="s">
        <v>34</v>
      </c>
      <c r="R422" t="s">
        <v>256</v>
      </c>
      <c r="S422" t="s">
        <v>256</v>
      </c>
      <c r="T422" t="s">
        <v>256</v>
      </c>
      <c r="U422" t="s">
        <v>256</v>
      </c>
      <c r="V422" t="s">
        <v>256</v>
      </c>
      <c r="W422" t="str">
        <f t="shared" si="37"/>
        <v>db.pacientes.updateOne({"_id":ObjectId('61e34254ec4ec02e84f5dc61')},{ $set: { "seguimientos": [{"id": "2014","seccion1": {"fechaSeguimiento": "2014-6-30","institucion": "HOSPITAL de PEDIATRÍA Juan P. Garrahan",</v>
      </c>
      <c r="X422" t="str">
        <f t="shared" si="38"/>
        <v>"fallecimiento": "No","fechaFallecimiento": "","causaFallecimiento": "","nivelEducativo": "","actividadLaboral": "","coberturaSocial": "No","tratamientoAntibioticoHospitalizado": "","embarazo": "No"},</v>
      </c>
      <c r="Y422" t="str">
        <f t="shared" si="39"/>
        <v>"seccion4": {"cultivos": "4"},"seccion5": {"toleranciaGlucosa": "Realizada","toleranciaGlucosaRealizada": "Normal","vitaminaD": "","vitaminaDRealizada": "","inmunoglobulina": "",</v>
      </c>
      <c r="Z422" t="str">
        <f t="shared" si="40"/>
        <v>"inmunoglobulinaRealizada": ""},"seccion6": {"actividadDeportiva": ""}}]}}, { upsert: true } );</v>
      </c>
      <c r="AA422" t="str">
        <f t="shared" si="41"/>
        <v>db.pacientes.updateOne({"_id":ObjectId('61e34254ec4ec02e84f5dc61')},{ $set: { "seguimientos": [{"id": "2014","seccion1": {"fechaSeguimiento": "2014-6-30","institucion": "HOSPITAL de PEDIATRÍA Juan P. Garrahan","fallecimiento": "No","fechaFallecimiento": "","causaFallecimiento": "","nivelEducativo": "","actividadLaboral": "","coberturaSocial": "No","tratamientoAntibioticoHospitalizado": "","embarazo": "No"},"seccion4": {"cultivos": "4"},"seccion5": {"toleranciaGlucosa": "Realizada","toleranciaGlucosaRealizada": "Normal","vitaminaD": "","vitaminaDRealizada": "","inmunoglobulina": "","inmunoglobulinaRealizada": ""},"seccion6": {"actividadDeportiva": ""}}]}}, { upsert: true } );</v>
      </c>
    </row>
    <row r="423" spans="1:27" x14ac:dyDescent="0.3">
      <c r="A423" t="s">
        <v>795</v>
      </c>
      <c r="B423">
        <v>288</v>
      </c>
      <c r="C423">
        <v>2015</v>
      </c>
      <c r="D423" s="5">
        <v>42208</v>
      </c>
      <c r="E423" s="5" t="str">
        <f t="shared" si="36"/>
        <v>2015-7-23</v>
      </c>
      <c r="F423" t="s">
        <v>1962</v>
      </c>
      <c r="G423" t="s">
        <v>35</v>
      </c>
      <c r="L423" t="s">
        <v>281</v>
      </c>
      <c r="N423" t="s">
        <v>35</v>
      </c>
      <c r="O423" t="s">
        <v>41</v>
      </c>
      <c r="P423" t="s">
        <v>261</v>
      </c>
      <c r="Q423" t="s">
        <v>34</v>
      </c>
      <c r="R423" t="s">
        <v>261</v>
      </c>
      <c r="S423" t="s">
        <v>321</v>
      </c>
      <c r="T423" t="s">
        <v>261</v>
      </c>
      <c r="U423" t="s">
        <v>40</v>
      </c>
      <c r="V423" t="s">
        <v>256</v>
      </c>
      <c r="W423" t="str">
        <f t="shared" si="37"/>
        <v>db.pacientes.updateOne({"_id":ObjectId('61e34254ec4ec02e84f5dc61')},{ $set: { "seguimientos": [{"id": "2015","seccion1": {"fechaSeguimiento": "2015-7-23","institucion": "HOSPITAL de PEDIATRÍA Juan P. Garrahan",</v>
      </c>
      <c r="X423" t="str">
        <f t="shared" si="38"/>
        <v>"fallecimiento": "No","fechaFallecimiento": "","causaFallecimiento": "","nivelEducativo": "","actividadLaboral": "","coberturaSocial": "Sí","tratamientoAntibioticoHospitalizado": "","embarazo": "No"},</v>
      </c>
      <c r="Y423" t="str">
        <f t="shared" si="39"/>
        <v>"seccion4": {"cultivos": "6"},"seccion5": {"toleranciaGlucosa": "Realizada","toleranciaGlucosaRealizada": "Normal","vitaminaD": "Realizada","vitaminaDRealizada": "Bajo","inmunoglobulina": "Realizada",</v>
      </c>
      <c r="Z423" t="str">
        <f t="shared" si="40"/>
        <v>"inmunoglobulinaRealizada": "&lt; 500"},"seccion6": {"actividadDeportiva": ""}}]}}, { upsert: true } );</v>
      </c>
      <c r="AA423" t="str">
        <f t="shared" si="41"/>
        <v>db.pacientes.updateOne({"_id":ObjectId('61e34254ec4ec02e84f5dc61')},{ $set: { "seguimientos": [{"id": "2015","seccion1": {"fechaSeguimiento": "2015-7-23","institucion": "HOSPITAL de PEDIATRÍA Juan P. Garrahan","fallecimiento": "No","fechaFallecimiento": "","causaFallecimiento": "","nivelEducativo": "","actividadLaboral": "","coberturaSocial": "Sí","tratamientoAntibioticoHospitalizado": "","embarazo": "No"},"seccion4": {"cultivos": "6"},"seccion5": {"toleranciaGlucosa": "Realizada","toleranciaGlucosaRealizada": "Normal","vitaminaD": "Realizada","vitaminaDRealizada": "Bajo","inmunoglobulina": "Realizada","inmunoglobulinaRealizada": "&lt; 500"},"seccion6": {"actividadDeportiva": ""}}]}}, { upsert: true } );</v>
      </c>
    </row>
    <row r="424" spans="1:27" x14ac:dyDescent="0.3">
      <c r="A424" t="s">
        <v>796</v>
      </c>
      <c r="B424">
        <v>289</v>
      </c>
      <c r="C424">
        <v>2011</v>
      </c>
      <c r="D424" s="5">
        <v>40890</v>
      </c>
      <c r="E424" s="5" t="str">
        <f t="shared" si="36"/>
        <v>2011-12-13</v>
      </c>
      <c r="F424" t="s">
        <v>361</v>
      </c>
      <c r="G424" t="s">
        <v>35</v>
      </c>
      <c r="J424" t="s">
        <v>38</v>
      </c>
      <c r="L424" t="s">
        <v>281</v>
      </c>
      <c r="N424" t="s">
        <v>35</v>
      </c>
      <c r="P424" t="s">
        <v>261</v>
      </c>
      <c r="Q424" t="s">
        <v>34</v>
      </c>
      <c r="R424" t="s">
        <v>256</v>
      </c>
      <c r="S424" t="s">
        <v>256</v>
      </c>
      <c r="T424" t="s">
        <v>261</v>
      </c>
      <c r="U424" t="s">
        <v>40</v>
      </c>
      <c r="V424" t="s">
        <v>256</v>
      </c>
      <c r="W424" t="str">
        <f t="shared" si="37"/>
        <v>db.pacientes.updateOne({"_id":ObjectId('61e34254ec4ec02e84f5dc62')},{ $set: { "seguimientos": [{"id": "2011","seccion1": {"fechaSeguimiento": "2011-12-13","institucion": "Clínica y Maternidad del Sol",</v>
      </c>
      <c r="X424" t="str">
        <f t="shared" si="38"/>
        <v>"fallecimiento": "No","fechaFallecimiento": "","causaFallecimiento": "","nivelEducativo": "Primaria incompleta","actividadLaboral": "","coberturaSocial": "Sí","tratamientoAntibioticoHospitalizado": "","embarazo": "No"},</v>
      </c>
      <c r="Y424" t="str">
        <f t="shared" si="39"/>
        <v>"seccion4": {"cultivos": ""},"seccion5": {"toleranciaGlucosa": "Realizada","toleranciaGlucosaRealizada": "Normal","vitaminaD": "","vitaminaDRealizada": "","inmunoglobulina": "Realizada",</v>
      </c>
      <c r="Z424" t="str">
        <f t="shared" si="40"/>
        <v>"inmunoglobulinaRealizada": "&lt; 500"},"seccion6": {"actividadDeportiva": ""}}]}}, { upsert: true } );</v>
      </c>
      <c r="AA424" t="str">
        <f t="shared" si="41"/>
        <v>db.pacientes.updateOne({"_id":ObjectId('61e34254ec4ec02e84f5dc62')},{ $set: { "seguimientos": [{"id": "2011","seccion1": {"fechaSeguimiento": "2011-12-13","institucion": "Clínica y Maternidad del Sol","fallecimiento": "No","fechaFallecimiento": "","causaFallecimiento": "","nivelEducativo": "Primaria incompleta","actividadLaboral": "","coberturaSocial": "Sí","tratamientoAntibioticoHospitalizado": "","embarazo": "No"},"seccion4": {"cultivos": ""},"seccion5": {"toleranciaGlucosa": "Realizada","toleranciaGlucosaRealizada": "Normal","vitaminaD": "","vitaminaDRealizada": "","inmunoglobulina": "Realizada","inmunoglobulinaRealizada": "&lt; 500"},"seccion6": {"actividadDeportiva": ""}}]}}, { upsert: true } );</v>
      </c>
    </row>
    <row r="425" spans="1:27" x14ac:dyDescent="0.3">
      <c r="A425" t="s">
        <v>796</v>
      </c>
      <c r="B425">
        <v>289</v>
      </c>
      <c r="C425">
        <v>2012</v>
      </c>
      <c r="D425" s="5">
        <v>40946</v>
      </c>
      <c r="E425" s="5" t="str">
        <f t="shared" si="36"/>
        <v>2012-2-7</v>
      </c>
      <c r="F425" t="s">
        <v>361</v>
      </c>
      <c r="G425" t="s">
        <v>35</v>
      </c>
      <c r="J425" t="s">
        <v>38</v>
      </c>
      <c r="L425" t="s">
        <v>281</v>
      </c>
      <c r="N425" t="s">
        <v>35</v>
      </c>
      <c r="P425" t="s">
        <v>118</v>
      </c>
      <c r="Q425" t="s">
        <v>256</v>
      </c>
      <c r="R425" t="s">
        <v>256</v>
      </c>
      <c r="S425" t="s">
        <v>256</v>
      </c>
      <c r="T425" t="s">
        <v>261</v>
      </c>
      <c r="U425" t="s">
        <v>40</v>
      </c>
      <c r="V425" t="s">
        <v>256</v>
      </c>
      <c r="W425" t="str">
        <f t="shared" si="37"/>
        <v>db.pacientes.updateOne({"_id":ObjectId('61e34254ec4ec02e84f5dc62')},{ $set: { "seguimientos": [{"id": "2012","seccion1": {"fechaSeguimiento": "2012-2-7","institucion": "Clínica y Maternidad del Sol",</v>
      </c>
      <c r="X425" t="str">
        <f t="shared" si="38"/>
        <v>"fallecimiento": "No","fechaFallecimiento": "","causaFallecimiento": "","nivelEducativo": "Primaria incompleta","actividadLaboral": "","coberturaSocial": "Sí","tratamientoAntibioticoHospitalizado": "","embarazo": "No"},</v>
      </c>
      <c r="Y425" t="str">
        <f t="shared" si="39"/>
        <v>"seccion4": {"cultivos": ""},"seccion5": {"toleranciaGlucosa": "No realizada","toleranciaGlucosaRealizada": "","vitaminaD": "","vitaminaDRealizada": "","inmunoglobulina": "Realizada",</v>
      </c>
      <c r="Z425" t="str">
        <f t="shared" si="40"/>
        <v>"inmunoglobulinaRealizada": "&lt; 500"},"seccion6": {"actividadDeportiva": ""}}]}}, { upsert: true } );</v>
      </c>
      <c r="AA425" t="str">
        <f t="shared" si="41"/>
        <v>db.pacientes.updateOne({"_id":ObjectId('61e34254ec4ec02e84f5dc62')},{ $set: { "seguimientos": [{"id": "2012","seccion1": {"fechaSeguimiento": "2012-2-7","institucion": "Clínica y Maternidad del Sol","fallecimiento": "No","fechaFallecimiento": "","causaFallecimiento": "","nivelEducativo": "Primaria incompleta","actividadLaboral": "","coberturaSocial": "Sí","tratamientoAntibioticoHospitalizado": "","embarazo": "No"},"seccion4": {"cultivos": ""},"seccion5": {"toleranciaGlucosa": "No realizada","toleranciaGlucosaRealizada": "","vitaminaD": "","vitaminaDRealizada": "","inmunoglobulina": "Realizada","inmunoglobulinaRealizada": "&lt; 500"},"seccion6": {"actividadDeportiva": ""}}]}}, { upsert: true } );</v>
      </c>
    </row>
    <row r="426" spans="1:27" x14ac:dyDescent="0.3">
      <c r="A426" t="s">
        <v>796</v>
      </c>
      <c r="B426">
        <v>289</v>
      </c>
      <c r="C426">
        <v>2013</v>
      </c>
      <c r="D426" s="5">
        <v>41528</v>
      </c>
      <c r="E426" s="5" t="str">
        <f t="shared" si="36"/>
        <v>2013-9-11</v>
      </c>
      <c r="F426" t="s">
        <v>361</v>
      </c>
      <c r="G426" t="s">
        <v>35</v>
      </c>
      <c r="J426" t="s">
        <v>38</v>
      </c>
      <c r="L426" t="s">
        <v>281</v>
      </c>
      <c r="N426" t="s">
        <v>35</v>
      </c>
      <c r="O426" t="s">
        <v>45</v>
      </c>
      <c r="P426" t="s">
        <v>261</v>
      </c>
      <c r="Q426" t="s">
        <v>34</v>
      </c>
      <c r="R426" t="s">
        <v>256</v>
      </c>
      <c r="S426" t="s">
        <v>256</v>
      </c>
      <c r="T426" t="s">
        <v>256</v>
      </c>
      <c r="U426" t="s">
        <v>256</v>
      </c>
      <c r="V426" t="s">
        <v>281</v>
      </c>
      <c r="W426" t="str">
        <f t="shared" si="37"/>
        <v>db.pacientes.updateOne({"_id":ObjectId('61e34254ec4ec02e84f5dc62')},{ $set: { "seguimientos": [{"id": "2013","seccion1": {"fechaSeguimiento": "2013-9-11","institucion": "Clínica y Maternidad del Sol",</v>
      </c>
      <c r="X426" t="str">
        <f t="shared" si="38"/>
        <v>"fallecimiento": "No","fechaFallecimiento": "","causaFallecimiento": "","nivelEducativo": "Primaria incompleta","actividadLaboral": "","coberturaSocial": "Sí","tratamientoAntibioticoHospitalizado": "","embarazo": "No"},</v>
      </c>
      <c r="Y426" t="str">
        <f t="shared" si="39"/>
        <v>"seccion4": {"cultivos": "1"},"seccion5": {"toleranciaGlucosa": "Realizada","toleranciaGlucosaRealizada": "Normal","vitaminaD": "","vitaminaDRealizada": "","inmunoglobulina": "",</v>
      </c>
      <c r="Z426" t="str">
        <f t="shared" si="40"/>
        <v>"inmunoglobulinaRealizada": ""},"seccion6": {"actividadDeportiva": "Sí"}}]}}, { upsert: true } );</v>
      </c>
      <c r="AA426" t="str">
        <f t="shared" si="41"/>
        <v>db.pacientes.updateOne({"_id":ObjectId('61e34254ec4ec02e84f5dc62')},{ $set: { "seguimientos": [{"id": "2013","seccion1": {"fechaSeguimiento": "2013-9-11","institucion": "Clínica y Maternidad del Sol","fallecimiento": "No","fechaFallecimiento": "","causaFallecimiento": "","nivelEducativo": "Primaria incompleta","actividadLaboral": "","coberturaSocial": "Sí","tratamientoAntibioticoHospitalizado": "","embarazo": "No"},"seccion4": {"cultivos": "1"},"seccion5": {"toleranciaGlucosa": "Realizada","toleranciaGlucosaRealizada": "Normal","vitaminaD": "","vitaminaDRealizada": "","inmunoglobulina": "","inmunoglobulinaRealizada": ""},"seccion6": {"actividadDeportiva": "Sí"}}]}}, { upsert: true } );</v>
      </c>
    </row>
    <row r="427" spans="1:27" x14ac:dyDescent="0.3">
      <c r="A427" t="s">
        <v>797</v>
      </c>
      <c r="B427">
        <v>290</v>
      </c>
      <c r="C427">
        <v>2011</v>
      </c>
      <c r="D427" s="5">
        <v>40709</v>
      </c>
      <c r="E427" s="5" t="str">
        <f t="shared" si="36"/>
        <v>2011-6-15</v>
      </c>
      <c r="F427" t="s">
        <v>391</v>
      </c>
      <c r="G427" t="s">
        <v>35</v>
      </c>
      <c r="J427" t="s">
        <v>57</v>
      </c>
      <c r="L427" t="s">
        <v>281</v>
      </c>
      <c r="N427" t="s">
        <v>35</v>
      </c>
      <c r="P427" t="s">
        <v>118</v>
      </c>
      <c r="Q427" t="s">
        <v>256</v>
      </c>
      <c r="R427" t="s">
        <v>256</v>
      </c>
      <c r="S427" t="s">
        <v>256</v>
      </c>
      <c r="T427" t="s">
        <v>256</v>
      </c>
      <c r="U427" t="s">
        <v>256</v>
      </c>
      <c r="V427" t="s">
        <v>281</v>
      </c>
      <c r="W427" t="str">
        <f t="shared" si="37"/>
        <v>db.pacientes.updateOne({"_id":ObjectId('61e34254ec4ec02e84f5dc63')},{ $set: { "seguimientos": [{"id": "2011","seccion1": {"fechaSeguimiento": "2011-6-15","institucion": "Hospital Infantil Municipal",</v>
      </c>
      <c r="X427" t="str">
        <f t="shared" si="38"/>
        <v>"fallecimiento": "No","fechaFallecimiento": "","causaFallecimiento": "","nivelEducativo": "Analfabeta","actividadLaboral": "","coberturaSocial": "Sí","tratamientoAntibioticoHospitalizado": "","embarazo": "No"},</v>
      </c>
      <c r="Y427" t="str">
        <f t="shared" si="39"/>
        <v>"seccion4": {"cultivos": ""},"seccion5": {"toleranciaGlucosa": "No realizada","toleranciaGlucosaRealizada": "","vitaminaD": "","vitaminaDRealizada": "","inmunoglobulina": "",</v>
      </c>
      <c r="Z427" t="str">
        <f t="shared" si="40"/>
        <v>"inmunoglobulinaRealizada": ""},"seccion6": {"actividadDeportiva": "Sí"}}]}}, { upsert: true } );</v>
      </c>
      <c r="AA427" t="str">
        <f t="shared" si="41"/>
        <v>db.pacientes.updateOne({"_id":ObjectId('61e34254ec4ec02e84f5dc63')},{ $set: { "seguimientos": [{"id": "2011","seccion1": {"fechaSeguimiento": "2011-6-15","institucion": "Hospital Infantil Municipal","fallecimiento": "No","fechaFallecimiento": "","causaFallecimiento": "","nivelEducativo": "Analfabeta","actividadLaboral": "","coberturaSocial": "Sí","tratamientoAntibioticoHospitalizado": "","embarazo": "No"},"seccion4": {"cultivos": ""},"seccion5": {"toleranciaGlucosa": "No realizada","toleranciaGlucosaRealizada": "","vitaminaD": "","vitaminaDRealizada": "","inmunoglobulina": "","inmunoglobulinaRealizada": ""},"seccion6": {"actividadDeportiva": "Sí"}}]}}, { upsert: true } );</v>
      </c>
    </row>
    <row r="428" spans="1:27" x14ac:dyDescent="0.3">
      <c r="A428" t="s">
        <v>797</v>
      </c>
      <c r="B428">
        <v>290</v>
      </c>
      <c r="C428">
        <v>2012</v>
      </c>
      <c r="D428" s="5">
        <v>41022</v>
      </c>
      <c r="E428" s="5" t="str">
        <f t="shared" si="36"/>
        <v>2012-4-23</v>
      </c>
      <c r="F428" t="s">
        <v>391</v>
      </c>
      <c r="G428" t="s">
        <v>35</v>
      </c>
      <c r="J428" t="s">
        <v>57</v>
      </c>
      <c r="L428" t="s">
        <v>281</v>
      </c>
      <c r="O428" t="s">
        <v>66</v>
      </c>
      <c r="P428" t="s">
        <v>118</v>
      </c>
      <c r="Q428" t="s">
        <v>256</v>
      </c>
      <c r="R428" t="s">
        <v>256</v>
      </c>
      <c r="S428" t="s">
        <v>256</v>
      </c>
      <c r="T428" t="s">
        <v>256</v>
      </c>
      <c r="U428" t="s">
        <v>256</v>
      </c>
      <c r="V428" t="s">
        <v>281</v>
      </c>
      <c r="W428" t="str">
        <f t="shared" si="37"/>
        <v>db.pacientes.updateOne({"_id":ObjectId('61e34254ec4ec02e84f5dc63')},{ $set: { "seguimientos": [{"id": "2012","seccion1": {"fechaSeguimiento": "2012-4-23","institucion": "Hospital Infantil Municipal",</v>
      </c>
      <c r="X428" t="str">
        <f t="shared" si="38"/>
        <v>"fallecimiento": "No","fechaFallecimiento": "","causaFallecimiento": "","nivelEducativo": "Analfabeta","actividadLaboral": "","coberturaSocial": "Sí","tratamientoAntibioticoHospitalizado": "","embarazo": ""},</v>
      </c>
      <c r="Y428" t="str">
        <f t="shared" si="39"/>
        <v>"seccion4": {"cultivos": "10"},"seccion5": {"toleranciaGlucosa": "No realizada","toleranciaGlucosaRealizada": "","vitaminaD": "","vitaminaDRealizada": "","inmunoglobulina": "",</v>
      </c>
      <c r="Z428" t="str">
        <f t="shared" si="40"/>
        <v>"inmunoglobulinaRealizada": ""},"seccion6": {"actividadDeportiva": "Sí"}}]}}, { upsert: true } );</v>
      </c>
      <c r="AA428" t="str">
        <f t="shared" si="41"/>
        <v>db.pacientes.updateOne({"_id":ObjectId('61e34254ec4ec02e84f5dc63')},{ $set: { "seguimientos": [{"id": "2012","seccion1": {"fechaSeguimiento": "2012-4-23","institucion": "Hospital Infantil Municipal","fallecimiento": "No","fechaFallecimiento": "","causaFallecimiento": "","nivelEducativo": "Analfabeta","actividadLaboral": "","coberturaSocial": "Sí","tratamientoAntibioticoHospitalizado": "","embarazo": ""},"seccion4": {"cultivos": "10"},"seccion5": {"toleranciaGlucosa": "No realizada","toleranciaGlucosaRealizada": "","vitaminaD": "","vitaminaDRealizada": "","inmunoglobulina": "","inmunoglobulinaRealizada": ""},"seccion6": {"actividadDeportiva": "Sí"}}]}}, { upsert: true } );</v>
      </c>
    </row>
    <row r="429" spans="1:27" x14ac:dyDescent="0.3">
      <c r="A429" t="s">
        <v>797</v>
      </c>
      <c r="B429">
        <v>290</v>
      </c>
      <c r="C429">
        <v>2013</v>
      </c>
      <c r="D429" s="5">
        <v>41472</v>
      </c>
      <c r="E429" s="5" t="str">
        <f t="shared" si="36"/>
        <v>2013-7-17</v>
      </c>
      <c r="F429" t="s">
        <v>391</v>
      </c>
      <c r="G429" t="s">
        <v>35</v>
      </c>
      <c r="J429" t="s">
        <v>57</v>
      </c>
      <c r="L429" t="s">
        <v>281</v>
      </c>
      <c r="N429" t="s">
        <v>35</v>
      </c>
      <c r="O429" t="s">
        <v>66</v>
      </c>
      <c r="P429" t="s">
        <v>118</v>
      </c>
      <c r="Q429" t="s">
        <v>256</v>
      </c>
      <c r="R429" t="s">
        <v>256</v>
      </c>
      <c r="S429" t="s">
        <v>256</v>
      </c>
      <c r="T429" t="s">
        <v>256</v>
      </c>
      <c r="U429" t="s">
        <v>256</v>
      </c>
      <c r="V429" t="s">
        <v>281</v>
      </c>
      <c r="W429" t="str">
        <f t="shared" si="37"/>
        <v>db.pacientes.updateOne({"_id":ObjectId('61e34254ec4ec02e84f5dc63')},{ $set: { "seguimientos": [{"id": "2013","seccion1": {"fechaSeguimiento": "2013-7-17","institucion": "Hospital Infantil Municipal",</v>
      </c>
      <c r="X429" t="str">
        <f t="shared" si="38"/>
        <v>"fallecimiento": "No","fechaFallecimiento": "","causaFallecimiento": "","nivelEducativo": "Analfabeta","actividadLaboral": "","coberturaSocial": "Sí","tratamientoAntibioticoHospitalizado": "","embarazo": "No"},</v>
      </c>
      <c r="Y429" t="str">
        <f t="shared" si="39"/>
        <v>"seccion4": {"cultivos": "10"},"seccion5": {"toleranciaGlucosa": "No realizada","toleranciaGlucosaRealizada": "","vitaminaD": "","vitaminaDRealizada": "","inmunoglobulina": "",</v>
      </c>
      <c r="Z429" t="str">
        <f t="shared" si="40"/>
        <v>"inmunoglobulinaRealizada": ""},"seccion6": {"actividadDeportiva": "Sí"}}]}}, { upsert: true } );</v>
      </c>
      <c r="AA429" t="str">
        <f t="shared" si="41"/>
        <v>db.pacientes.updateOne({"_id":ObjectId('61e34254ec4ec02e84f5dc63')},{ $set: { "seguimientos": [{"id": "2013","seccion1": {"fechaSeguimiento": "2013-7-17","institucion": "Hospital Infantil Municipal","fallecimiento": "No","fechaFallecimiento": "","causaFallecimiento": "","nivelEducativo": "Analfabeta","actividadLaboral": "","coberturaSocial": "Sí","tratamientoAntibioticoHospitalizado": "","embarazo": "No"},"seccion4": {"cultivos": "10"},"seccion5": {"toleranciaGlucosa": "No realizada","toleranciaGlucosaRealizada": "","vitaminaD": "","vitaminaDRealizada": "","inmunoglobulina": "","inmunoglobulinaRealizada": ""},"seccion6": {"actividadDeportiva": "Sí"}}]}}, { upsert: true } );</v>
      </c>
    </row>
    <row r="430" spans="1:27" x14ac:dyDescent="0.3">
      <c r="A430" t="s">
        <v>798</v>
      </c>
      <c r="B430">
        <v>291</v>
      </c>
      <c r="C430">
        <v>2012</v>
      </c>
      <c r="D430" s="5">
        <v>41009</v>
      </c>
      <c r="E430" s="5" t="str">
        <f t="shared" si="36"/>
        <v>2012-4-10</v>
      </c>
      <c r="F430" t="s">
        <v>397</v>
      </c>
      <c r="G430" t="s">
        <v>35</v>
      </c>
      <c r="J430" t="s">
        <v>75</v>
      </c>
      <c r="K430" t="s">
        <v>76</v>
      </c>
      <c r="L430" t="s">
        <v>281</v>
      </c>
      <c r="P430" t="s">
        <v>261</v>
      </c>
      <c r="Q430" t="s">
        <v>34</v>
      </c>
      <c r="R430" t="s">
        <v>256</v>
      </c>
      <c r="S430" t="s">
        <v>256</v>
      </c>
      <c r="T430" t="s">
        <v>261</v>
      </c>
      <c r="U430" t="s">
        <v>40</v>
      </c>
      <c r="V430" t="s">
        <v>281</v>
      </c>
      <c r="W430" t="str">
        <f t="shared" si="37"/>
        <v>db.pacientes.updateOne({"_id":ObjectId('61e34254ec4ec02e84f5dc64')},{ $set: { "seguimientos": [{"id": "2012","seccion1": {"fechaSeguimiento": "2012-4-10","institucion": "Consultorio FQ - Dr. Macri",</v>
      </c>
      <c r="X430" t="str">
        <f t="shared" si="38"/>
        <v>"fallecimiento": "No","fechaFallecimiento": "","causaFallecimiento": "","nivelEducativo": "Terciario completo","actividadLaboral": "Trabaja, completo","coberturaSocial": "Sí","tratamientoAntibioticoHospitalizado": "","embarazo": ""},</v>
      </c>
      <c r="Y430" t="str">
        <f t="shared" si="39"/>
        <v>"seccion4": {"cultivos": ""},"seccion5": {"toleranciaGlucosa": "Realizada","toleranciaGlucosaRealizada": "Normal","vitaminaD": "","vitaminaDRealizada": "","inmunoglobulina": "Realizada",</v>
      </c>
      <c r="Z430" t="str">
        <f t="shared" si="40"/>
        <v>"inmunoglobulinaRealizada": "&lt; 500"},"seccion6": {"actividadDeportiva": "Sí"}}]}}, { upsert: true } );</v>
      </c>
      <c r="AA430" t="str">
        <f t="shared" si="41"/>
        <v>db.pacientes.updateOne({"_id":ObjectId('61e34254ec4ec02e84f5dc64')},{ $set: { "seguimientos": [{"id": "2012","seccion1": {"fechaSeguimiento": "2012-4-10","institucion": "Consultorio FQ - Dr. Macri","fallecimiento": "No","fechaFallecimiento": "","causaFallecimiento": "","nivelEducativo": "Terciario completo","actividadLaboral": "Trabaja, completo","coberturaSocial": "Sí","tratamientoAntibioticoHospitalizado": "","embarazo": ""},"seccion4": {"cultivos": ""},"seccion5": {"toleranciaGlucosa": "Realizada","toleranciaGlucosaRealizada": "Normal","vitaminaD": "","vitaminaDRealizada": "","inmunoglobulina": "Realizada","inmunoglobulinaRealizada": "&lt; 500"},"seccion6": {"actividadDeportiva": "Sí"}}]}}, { upsert: true } );</v>
      </c>
    </row>
    <row r="431" spans="1:27" x14ac:dyDescent="0.3">
      <c r="A431" t="s">
        <v>800</v>
      </c>
      <c r="B431">
        <v>293</v>
      </c>
      <c r="C431">
        <v>2012</v>
      </c>
      <c r="D431" s="5">
        <v>41106</v>
      </c>
      <c r="E431" s="5" t="str">
        <f t="shared" si="36"/>
        <v>2012-7-16</v>
      </c>
      <c r="F431" t="s">
        <v>383</v>
      </c>
      <c r="G431" t="s">
        <v>35</v>
      </c>
      <c r="J431" t="s">
        <v>61</v>
      </c>
      <c r="L431" t="s">
        <v>281</v>
      </c>
      <c r="M431" t="s">
        <v>46</v>
      </c>
      <c r="N431" t="s">
        <v>35</v>
      </c>
      <c r="P431" t="s">
        <v>261</v>
      </c>
      <c r="Q431" t="s">
        <v>77</v>
      </c>
      <c r="R431" t="s">
        <v>256</v>
      </c>
      <c r="S431" t="s">
        <v>256</v>
      </c>
      <c r="T431" t="s">
        <v>261</v>
      </c>
      <c r="U431" t="s">
        <v>40</v>
      </c>
      <c r="V431" t="s">
        <v>256</v>
      </c>
      <c r="W431" t="str">
        <f t="shared" si="37"/>
        <v>db.pacientes.updateOne({"_id":ObjectId('61e34254ec4ec02e84f5dc66')},{ $set: { "seguimientos": [{"id": "2012","seccion1": {"fechaSeguimiento": "2012-7-16","institucion": "Hospital Alemán",</v>
      </c>
      <c r="X431" t="str">
        <f t="shared" si="38"/>
        <v>"fallecimiento": "No","fechaFallecimiento": "","causaFallecimiento": "","nivelEducativo": "Secundaria incompleta","actividadLaboral": "","coberturaSocial": "Sí","tratamientoAntibioticoHospitalizado": "3","embarazo": "No"},</v>
      </c>
      <c r="Y431" t="str">
        <f t="shared" si="39"/>
        <v>"seccion4": {"cultivos": ""},"seccion5": {"toleranciaGlucosa": "Realizada","toleranciaGlucosaRealizada": "Diabetes","vitaminaD": "","vitaminaDRealizada": "","inmunoglobulina": "Realizada",</v>
      </c>
      <c r="Z431" t="str">
        <f t="shared" si="40"/>
        <v>"inmunoglobulinaRealizada": "&lt; 500"},"seccion6": {"actividadDeportiva": ""}}]}}, { upsert: true } );</v>
      </c>
      <c r="AA431" t="str">
        <f t="shared" si="41"/>
        <v>db.pacientes.updateOne({"_id":ObjectId('61e34254ec4ec02e84f5dc66')},{ $set: { "seguimientos": [{"id": "2012","seccion1": {"fechaSeguimiento": "2012-7-16","institucion": "Hospital Alemán","fallecimiento": "No","fechaFallecimiento": "","causaFallecimiento": "","nivelEducativo": "Secundaria incompleta","actividadLaboral": "","coberturaSocial": "Sí","tratamientoAntibioticoHospitalizado": "3","embarazo": "No"},"seccion4": {"cultivos": ""},"seccion5": {"toleranciaGlucosa": "Realizada","toleranciaGlucosaRealizada": "Diabetes","vitaminaD": "","vitaminaDRealizada": "","inmunoglobulina": "Realizada","inmunoglobulinaRealizada": "&lt; 500"},"seccion6": {"actividadDeportiva": ""}}]}}, { upsert: true } );</v>
      </c>
    </row>
    <row r="432" spans="1:27" x14ac:dyDescent="0.3">
      <c r="A432" t="s">
        <v>800</v>
      </c>
      <c r="B432">
        <v>293</v>
      </c>
      <c r="C432">
        <v>2012</v>
      </c>
      <c r="D432" s="5">
        <v>41235</v>
      </c>
      <c r="E432" s="5" t="str">
        <f t="shared" si="36"/>
        <v>2012-11-22</v>
      </c>
      <c r="F432" t="s">
        <v>383</v>
      </c>
      <c r="G432" t="s">
        <v>35</v>
      </c>
      <c r="J432" t="s">
        <v>61</v>
      </c>
      <c r="L432" t="s">
        <v>281</v>
      </c>
      <c r="N432" t="s">
        <v>35</v>
      </c>
      <c r="P432" t="s">
        <v>261</v>
      </c>
      <c r="Q432" t="s">
        <v>34</v>
      </c>
      <c r="R432" t="s">
        <v>256</v>
      </c>
      <c r="S432" t="s">
        <v>256</v>
      </c>
      <c r="T432" t="s">
        <v>261</v>
      </c>
      <c r="U432" t="s">
        <v>40</v>
      </c>
      <c r="V432" t="s">
        <v>256</v>
      </c>
      <c r="W432" t="str">
        <f t="shared" si="37"/>
        <v>db.pacientes.updateOne({"_id":ObjectId('61e34254ec4ec02e84f5dc66')},{ $set: { "seguimientos": [{"id": "2012","seccion1": {"fechaSeguimiento": "2012-11-22","institucion": "Hospital Alemán",</v>
      </c>
      <c r="X432" t="str">
        <f t="shared" si="38"/>
        <v>"fallecimiento": "No","fechaFallecimiento": "","causaFallecimiento": "","nivelEducativo": "Secundaria incompleta","actividadLaboral": "","coberturaSocial": "Sí","tratamientoAntibioticoHospitalizado": "","embarazo": "No"},</v>
      </c>
      <c r="Y432" t="str">
        <f t="shared" si="39"/>
        <v>"seccion4": {"cultivos": ""},"seccion5": {"toleranciaGlucosa": "Realizada","toleranciaGlucosaRealizada": "Normal","vitaminaD": "","vitaminaDRealizada": "","inmunoglobulina": "Realizada",</v>
      </c>
      <c r="Z432" t="str">
        <f t="shared" si="40"/>
        <v>"inmunoglobulinaRealizada": "&lt; 500"},"seccion6": {"actividadDeportiva": ""}}]}}, { upsert: true } );</v>
      </c>
      <c r="AA432" t="str">
        <f t="shared" si="41"/>
        <v>db.pacientes.updateOne({"_id":ObjectId('61e34254ec4ec02e84f5dc66')},{ $set: { "seguimientos": [{"id": "2012","seccion1": {"fechaSeguimiento": "2012-11-22","institucion": "Hospital Alemán","fallecimiento": "No","fechaFallecimiento": "","causaFallecimiento": "","nivelEducativo": "Secundaria incompleta","actividadLaboral": "","coberturaSocial": "Sí","tratamientoAntibioticoHospitalizado": "","embarazo": "No"},"seccion4": {"cultivos": ""},"seccion5": {"toleranciaGlucosa": "Realizada","toleranciaGlucosaRealizada": "Normal","vitaminaD": "","vitaminaDRealizada": "","inmunoglobulina": "Realizada","inmunoglobulinaRealizada": "&lt; 500"},"seccion6": {"actividadDeportiva": ""}}]}}, { upsert: true } );</v>
      </c>
    </row>
    <row r="433" spans="1:27" x14ac:dyDescent="0.3">
      <c r="A433" t="s">
        <v>801</v>
      </c>
      <c r="B433">
        <v>294</v>
      </c>
      <c r="C433">
        <v>2012</v>
      </c>
      <c r="D433" s="5">
        <v>40998</v>
      </c>
      <c r="E433" s="5" t="str">
        <f t="shared" si="36"/>
        <v>2012-3-30</v>
      </c>
      <c r="F433" t="s">
        <v>397</v>
      </c>
      <c r="J433" t="s">
        <v>52</v>
      </c>
      <c r="K433" t="s">
        <v>76</v>
      </c>
      <c r="L433" t="s">
        <v>281</v>
      </c>
      <c r="P433" t="s">
        <v>261</v>
      </c>
      <c r="Q433" t="s">
        <v>34</v>
      </c>
      <c r="R433" t="s">
        <v>256</v>
      </c>
      <c r="S433" t="s">
        <v>256</v>
      </c>
      <c r="T433" t="s">
        <v>261</v>
      </c>
      <c r="U433" t="s">
        <v>40</v>
      </c>
      <c r="V433" t="s">
        <v>256</v>
      </c>
      <c r="W433" t="str">
        <f t="shared" si="37"/>
        <v>db.pacientes.updateOne({"_id":ObjectId('61e34254ec4ec02e84f5dc67')},{ $set: { "seguimientos": [{"id": "2012","seccion1": {"fechaSeguimiento": "2012-3-30","institucion": "Consultorio FQ - Dr. Macri",</v>
      </c>
      <c r="X433" t="str">
        <f t="shared" si="38"/>
        <v>"fallecimiento": "","fechaFallecimiento": "","causaFallecimiento": "","nivelEducativo": "Terciario incompleto","actividadLaboral": "Trabaja, completo","coberturaSocial": "Sí","tratamientoAntibioticoHospitalizado": "","embarazo": ""},</v>
      </c>
      <c r="Y433" t="str">
        <f t="shared" si="39"/>
        <v>"seccion4": {"cultivos": ""},"seccion5": {"toleranciaGlucosa": "Realizada","toleranciaGlucosaRealizada": "Normal","vitaminaD": "","vitaminaDRealizada": "","inmunoglobulina": "Realizada",</v>
      </c>
      <c r="Z433" t="str">
        <f t="shared" si="40"/>
        <v>"inmunoglobulinaRealizada": "&lt; 500"},"seccion6": {"actividadDeportiva": ""}}]}}, { upsert: true } );</v>
      </c>
      <c r="AA433" t="str">
        <f t="shared" si="41"/>
        <v>db.pacientes.updateOne({"_id":ObjectId('61e34254ec4ec02e84f5dc67')},{ $set: { "seguimientos": [{"id": "2012","seccion1": {"fechaSeguimiento": "2012-3-30","institucion": "Consultorio FQ - Dr. Macri","fallecimiento": "","fechaFallecimiento": "","causaFallecimiento": "","nivelEducativo": "Terciario incompleto","actividadLaboral": "Trabaja, completo","coberturaSocial": "Sí","tratamientoAntibioticoHospitalizado": "","embarazo": ""},"seccion4": {"cultivos": ""},"seccion5": {"toleranciaGlucosa": "Realizada","toleranciaGlucosaRealizada": "Normal","vitaminaD": "","vitaminaDRealizada": "","inmunoglobulina": "Realizada","inmunoglobulinaRealizada": "&lt; 500"},"seccion6": {"actividadDeportiva": ""}}]}}, { upsert: true } );</v>
      </c>
    </row>
    <row r="434" spans="1:27" x14ac:dyDescent="0.3">
      <c r="A434" t="s">
        <v>802</v>
      </c>
      <c r="B434">
        <v>295</v>
      </c>
      <c r="C434">
        <v>2012</v>
      </c>
      <c r="D434" s="5">
        <v>41106</v>
      </c>
      <c r="E434" s="5" t="str">
        <f t="shared" si="36"/>
        <v>2012-7-16</v>
      </c>
      <c r="F434" t="s">
        <v>383</v>
      </c>
      <c r="G434" t="s">
        <v>35</v>
      </c>
      <c r="J434" t="s">
        <v>52</v>
      </c>
      <c r="K434" t="s">
        <v>53</v>
      </c>
      <c r="L434" t="s">
        <v>281</v>
      </c>
      <c r="M434" t="s">
        <v>46</v>
      </c>
      <c r="N434" t="s">
        <v>35</v>
      </c>
      <c r="O434" t="s">
        <v>41</v>
      </c>
      <c r="P434" t="s">
        <v>261</v>
      </c>
      <c r="Q434" t="s">
        <v>34</v>
      </c>
      <c r="R434" t="s">
        <v>256</v>
      </c>
      <c r="S434" t="s">
        <v>256</v>
      </c>
      <c r="T434" t="s">
        <v>261</v>
      </c>
      <c r="U434" t="s">
        <v>40</v>
      </c>
      <c r="V434" t="s">
        <v>281</v>
      </c>
      <c r="W434" t="str">
        <f t="shared" si="37"/>
        <v>db.pacientes.updateOne({"_id":ObjectId('61e34254ec4ec02e84f5dc68')},{ $set: { "seguimientos": [{"id": "2012","seccion1": {"fechaSeguimiento": "2012-7-16","institucion": "Hospital Alemán",</v>
      </c>
      <c r="X434" t="str">
        <f t="shared" si="38"/>
        <v>"fallecimiento": "No","fechaFallecimiento": "","causaFallecimiento": "","nivelEducativo": "Terciario incompleto","actividadLaboral": "Trabaja, parcial","coberturaSocial": "Sí","tratamientoAntibioticoHospitalizado": "3","embarazo": "No"},</v>
      </c>
      <c r="Y434" t="str">
        <f t="shared" si="39"/>
        <v>"seccion4": {"cultivos": "6"},"seccion5": {"toleranciaGlucosa": "Realizada","toleranciaGlucosaRealizada": "Normal","vitaminaD": "","vitaminaDRealizada": "","inmunoglobulina": "Realizada",</v>
      </c>
      <c r="Z434" t="str">
        <f t="shared" si="40"/>
        <v>"inmunoglobulinaRealizada": "&lt; 500"},"seccion6": {"actividadDeportiva": "Sí"}}]}}, { upsert: true } );</v>
      </c>
      <c r="AA434" t="str">
        <f t="shared" si="41"/>
        <v>db.pacientes.updateOne({"_id":ObjectId('61e34254ec4ec02e84f5dc68')},{ $set: { "seguimientos": [{"id": "2012","seccion1": {"fechaSeguimiento": "2012-7-16","institucion": "Hospital Alemán","fallecimiento": "No","fechaFallecimiento": "","causaFallecimiento": "","nivelEducativo": "Terciario incompleto","actividadLaboral": "Trabaja, parcial","coberturaSocial": "Sí","tratamientoAntibioticoHospitalizado": "3","embarazo": "No"},"seccion4": {"cultivos": "6"},"seccion5": {"toleranciaGlucosa": "Realizada","toleranciaGlucosaRealizada": "Normal","vitaminaD": "","vitaminaDRealizada": "","inmunoglobulina": "Realizada","inmunoglobulinaRealizada": "&lt; 500"},"seccion6": {"actividadDeportiva": "Sí"}}]}}, { upsert: true } );</v>
      </c>
    </row>
    <row r="435" spans="1:27" x14ac:dyDescent="0.3">
      <c r="A435" t="s">
        <v>803</v>
      </c>
      <c r="B435">
        <v>296</v>
      </c>
      <c r="C435">
        <v>2011</v>
      </c>
      <c r="D435" s="5">
        <v>40737</v>
      </c>
      <c r="E435" s="5" t="str">
        <f t="shared" si="36"/>
        <v>2011-7-13</v>
      </c>
      <c r="F435" t="s">
        <v>391</v>
      </c>
      <c r="G435" t="s">
        <v>35</v>
      </c>
      <c r="J435" t="s">
        <v>38</v>
      </c>
      <c r="L435" t="s">
        <v>281</v>
      </c>
      <c r="M435" t="s">
        <v>37</v>
      </c>
      <c r="N435" t="s">
        <v>35</v>
      </c>
      <c r="O435" t="s">
        <v>74</v>
      </c>
      <c r="P435" t="s">
        <v>118</v>
      </c>
      <c r="Q435" t="s">
        <v>256</v>
      </c>
      <c r="R435" t="s">
        <v>256</v>
      </c>
      <c r="S435" t="s">
        <v>256</v>
      </c>
      <c r="T435" t="s">
        <v>261</v>
      </c>
      <c r="U435" t="s">
        <v>40</v>
      </c>
      <c r="V435" t="s">
        <v>281</v>
      </c>
      <c r="W435" t="str">
        <f t="shared" si="37"/>
        <v>db.pacientes.updateOne({"_id":ObjectId('61e34254ec4ec02e84f5dc69')},{ $set: { "seguimientos": [{"id": "2011","seccion1": {"fechaSeguimiento": "2011-7-13","institucion": "Hospital Infantil Municipal",</v>
      </c>
      <c r="X435" t="str">
        <f t="shared" si="38"/>
        <v>"fallecimiento": "No","fechaFallecimiento": "","causaFallecimiento": "","nivelEducativo": "Primaria incompleta","actividadLaboral": "","coberturaSocial": "Sí","tratamientoAntibioticoHospitalizado": "2","embarazo": "No"},</v>
      </c>
      <c r="Y435" t="str">
        <f t="shared" si="39"/>
        <v>"seccion4": {"cultivos": "8"},"seccion5": {"toleranciaGlucosa": "No realizada","toleranciaGlucosaRealizada": "","vitaminaD": "","vitaminaDRealizada": "","inmunoglobulina": "Realizada",</v>
      </c>
      <c r="Z435" t="str">
        <f t="shared" si="40"/>
        <v>"inmunoglobulinaRealizada": "&lt; 500"},"seccion6": {"actividadDeportiva": "Sí"}}]}}, { upsert: true } );</v>
      </c>
      <c r="AA435" t="str">
        <f t="shared" si="41"/>
        <v>db.pacientes.updateOne({"_id":ObjectId('61e34254ec4ec02e84f5dc69')},{ $set: { "seguimientos": [{"id": "2011","seccion1": {"fechaSeguimiento": "2011-7-13","institucion": "Hospital Infantil Municipal","fallecimiento": "No","fechaFallecimiento": "","causaFallecimiento": "","nivelEducativo": "Primaria incompleta","actividadLaboral": "","coberturaSocial": "Sí","tratamientoAntibioticoHospitalizado": "2","embarazo": "No"},"seccion4": {"cultivos": "8"},"seccion5": {"toleranciaGlucosa": "No realizada","toleranciaGlucosaRealizada": "","vitaminaD": "","vitaminaDRealizada": "","inmunoglobulina": "Realizada","inmunoglobulinaRealizada": "&lt; 500"},"seccion6": {"actividadDeportiva": "Sí"}}]}}, { upsert: true } );</v>
      </c>
    </row>
    <row r="436" spans="1:27" x14ac:dyDescent="0.3">
      <c r="A436" t="s">
        <v>803</v>
      </c>
      <c r="B436">
        <v>296</v>
      </c>
      <c r="C436">
        <v>2012</v>
      </c>
      <c r="D436" s="5">
        <v>41157</v>
      </c>
      <c r="E436" s="5" t="str">
        <f t="shared" si="36"/>
        <v>2012-9-5</v>
      </c>
      <c r="F436" t="s">
        <v>391</v>
      </c>
      <c r="G436" t="s">
        <v>35</v>
      </c>
      <c r="J436" t="s">
        <v>61</v>
      </c>
      <c r="L436" t="s">
        <v>281</v>
      </c>
      <c r="M436" t="s">
        <v>45</v>
      </c>
      <c r="N436" t="s">
        <v>35</v>
      </c>
      <c r="O436" t="s">
        <v>66</v>
      </c>
      <c r="P436" t="s">
        <v>118</v>
      </c>
      <c r="Q436" t="s">
        <v>256</v>
      </c>
      <c r="R436" t="s">
        <v>256</v>
      </c>
      <c r="S436" t="s">
        <v>256</v>
      </c>
      <c r="T436" t="s">
        <v>256</v>
      </c>
      <c r="U436" t="s">
        <v>256</v>
      </c>
      <c r="V436" t="s">
        <v>281</v>
      </c>
      <c r="W436" t="str">
        <f t="shared" si="37"/>
        <v>db.pacientes.updateOne({"_id":ObjectId('61e34254ec4ec02e84f5dc69')},{ $set: { "seguimientos": [{"id": "2012","seccion1": {"fechaSeguimiento": "2012-9-5","institucion": "Hospital Infantil Municipal",</v>
      </c>
      <c r="X436" t="str">
        <f t="shared" si="38"/>
        <v>"fallecimiento": "No","fechaFallecimiento": "","causaFallecimiento": "","nivelEducativo": "Secundaria incompleta","actividadLaboral": "","coberturaSocial": "Sí","tratamientoAntibioticoHospitalizado": "1","embarazo": "No"},</v>
      </c>
      <c r="Y436" t="str">
        <f t="shared" si="39"/>
        <v>"seccion4": {"cultivos": "10"},"seccion5": {"toleranciaGlucosa": "No realizada","toleranciaGlucosaRealizada": "","vitaminaD": "","vitaminaDRealizada": "","inmunoglobulina": "",</v>
      </c>
      <c r="Z436" t="str">
        <f t="shared" si="40"/>
        <v>"inmunoglobulinaRealizada": ""},"seccion6": {"actividadDeportiva": "Sí"}}]}}, { upsert: true } );</v>
      </c>
      <c r="AA436" t="str">
        <f t="shared" si="41"/>
        <v>db.pacientes.updateOne({"_id":ObjectId('61e34254ec4ec02e84f5dc69')},{ $set: { "seguimientos": [{"id": "2012","seccion1": {"fechaSeguimiento": "2012-9-5","institucion": "Hospital Infantil Municipal","fallecimiento": "No","fechaFallecimiento": "","causaFallecimiento": "","nivelEducativo": "Secundaria incompleta","actividadLaboral": "","coberturaSocial": "Sí","tratamientoAntibioticoHospitalizado": "1","embarazo": "No"},"seccion4": {"cultivos": "10"},"seccion5": {"toleranciaGlucosa": "No realizada","toleranciaGlucosaRealizada": "","vitaminaD": "","vitaminaDRealizada": "","inmunoglobulina": "","inmunoglobulinaRealizada": ""},"seccion6": {"actividadDeportiva": "Sí"}}]}}, { upsert: true } );</v>
      </c>
    </row>
    <row r="437" spans="1:27" x14ac:dyDescent="0.3">
      <c r="A437" t="s">
        <v>803</v>
      </c>
      <c r="B437">
        <v>296</v>
      </c>
      <c r="C437">
        <v>2013</v>
      </c>
      <c r="D437" s="5">
        <v>41528</v>
      </c>
      <c r="E437" s="5" t="str">
        <f t="shared" si="36"/>
        <v>2013-9-11</v>
      </c>
      <c r="F437" t="s">
        <v>391</v>
      </c>
      <c r="G437" t="s">
        <v>35</v>
      </c>
      <c r="J437" t="s">
        <v>61</v>
      </c>
      <c r="L437" t="s">
        <v>281</v>
      </c>
      <c r="N437" t="s">
        <v>35</v>
      </c>
      <c r="O437" t="s">
        <v>66</v>
      </c>
      <c r="P437" t="s">
        <v>118</v>
      </c>
      <c r="Q437" t="s">
        <v>256</v>
      </c>
      <c r="R437" t="s">
        <v>256</v>
      </c>
      <c r="S437" t="s">
        <v>256</v>
      </c>
      <c r="T437" t="s">
        <v>256</v>
      </c>
      <c r="U437" t="s">
        <v>256</v>
      </c>
      <c r="V437" t="s">
        <v>256</v>
      </c>
      <c r="W437" t="str">
        <f t="shared" si="37"/>
        <v>db.pacientes.updateOne({"_id":ObjectId('61e34254ec4ec02e84f5dc69')},{ $set: { "seguimientos": [{"id": "2013","seccion1": {"fechaSeguimiento": "2013-9-11","institucion": "Hospital Infantil Municipal",</v>
      </c>
      <c r="X437" t="str">
        <f t="shared" si="38"/>
        <v>"fallecimiento": "No","fechaFallecimiento": "","causaFallecimiento": "","nivelEducativo": "Secundaria incompleta","actividadLaboral": "","coberturaSocial": "Sí","tratamientoAntibioticoHospitalizado": "","embarazo": "No"},</v>
      </c>
      <c r="Y437" t="str">
        <f t="shared" si="39"/>
        <v>"seccion4": {"cultivos": "10"},"seccion5": {"toleranciaGlucosa": "No realizada","toleranciaGlucosaRealizada": "","vitaminaD": "","vitaminaDRealizada": "","inmunoglobulina": "",</v>
      </c>
      <c r="Z437" t="str">
        <f t="shared" si="40"/>
        <v>"inmunoglobulinaRealizada": ""},"seccion6": {"actividadDeportiva": ""}}]}}, { upsert: true } );</v>
      </c>
      <c r="AA437" t="str">
        <f t="shared" si="41"/>
        <v>db.pacientes.updateOne({"_id":ObjectId('61e34254ec4ec02e84f5dc69')},{ $set: { "seguimientos": [{"id": "2013","seccion1": {"fechaSeguimiento": "2013-9-11","institucion": "Hospital Infantil Municipal","fallecimiento": "No","fechaFallecimiento": "","causaFallecimiento": "","nivelEducativo": "Secundaria incompleta","actividadLaboral": "","coberturaSocial": "Sí","tratamientoAntibioticoHospitalizado": "","embarazo": "No"},"seccion4": {"cultivos": "10"},"seccion5":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438" spans="1:27" x14ac:dyDescent="0.3">
      <c r="A438" t="s">
        <v>806</v>
      </c>
      <c r="B438">
        <v>297</v>
      </c>
      <c r="C438">
        <v>2012</v>
      </c>
      <c r="D438" s="5">
        <v>41108</v>
      </c>
      <c r="E438" s="5" t="str">
        <f t="shared" si="36"/>
        <v>2012-7-18</v>
      </c>
      <c r="F438" t="s">
        <v>1962</v>
      </c>
      <c r="G438" t="s">
        <v>35</v>
      </c>
      <c r="J438" t="s">
        <v>63</v>
      </c>
      <c r="L438" t="s">
        <v>281</v>
      </c>
      <c r="N438" t="s">
        <v>35</v>
      </c>
      <c r="O438" t="s">
        <v>37</v>
      </c>
      <c r="P438" t="s">
        <v>261</v>
      </c>
      <c r="Q438" t="s">
        <v>34</v>
      </c>
      <c r="R438" t="s">
        <v>256</v>
      </c>
      <c r="S438" t="s">
        <v>256</v>
      </c>
      <c r="T438" t="s">
        <v>256</v>
      </c>
      <c r="U438" t="s">
        <v>256</v>
      </c>
      <c r="V438" t="s">
        <v>256</v>
      </c>
      <c r="W438" t="str">
        <f t="shared" si="37"/>
        <v>db.pacientes.updateOne({"_id":ObjectId('61e34254ec4ec02e84f5dc6c')},{ $set: { "seguimientos": [{"id": "2012","seccion1": {"fechaSeguimiento": "2012-7-18","institucion": "HOSPITAL de PEDIATRÍA Juan P. Garrahan",</v>
      </c>
      <c r="X438" t="str">
        <f t="shared" si="38"/>
        <v>"fallecimiento": "No","fechaFallecimiento": "","causaFallecimiento": "","nivelEducativo": "Secundaria completa","actividadLaboral": "","coberturaSocial": "Sí","tratamientoAntibioticoHospitalizado": "","embarazo": "No"},</v>
      </c>
      <c r="Y438" t="str">
        <f t="shared" si="39"/>
        <v>"seccion4": {"cultivos": "2"},"seccion5": {"toleranciaGlucosa": "Realizada","toleranciaGlucosaRealizada": "Normal","vitaminaD": "","vitaminaDRealizada": "","inmunoglobulina": "",</v>
      </c>
      <c r="Z438" t="str">
        <f t="shared" si="40"/>
        <v>"inmunoglobulinaRealizada": ""},"seccion6": {"actividadDeportiva": ""}}]}}, { upsert: true } );</v>
      </c>
      <c r="AA438" t="str">
        <f t="shared" si="41"/>
        <v>db.pacientes.updateOne({"_id":ObjectId('61e34254ec4ec02e84f5dc6c')},{ $set: { "seguimientos": [{"id": "2012","seccion1": {"fechaSeguimiento": "2012-7-18","institucion": "HOSPITAL de PEDIATRÍA Juan P. Garrahan","fallecimiento": "No","fechaFallecimiento": "","causaFallecimiento": "","nivelEducativo": "Secundaria completa","actividadLaboral": "","coberturaSocial": "Sí","tratamientoAntibioticoHospitalizado": "","embarazo": "No"},"seccion4": {"cultivos": "2"},"seccion5": {"toleranciaGlucosa": "Realizada","toleranciaGlucosaRealizada": "Normal","vitaminaD": "","vitaminaDRealizada": "","inmunoglobulina": "","inmunoglobulinaRealizada": ""},"seccion6": {"actividadDeportiva": ""}}]}}, { upsert: true } );</v>
      </c>
    </row>
    <row r="439" spans="1:27" x14ac:dyDescent="0.3">
      <c r="A439" t="s">
        <v>807</v>
      </c>
      <c r="B439">
        <v>298</v>
      </c>
      <c r="C439">
        <v>2012</v>
      </c>
      <c r="D439" s="5">
        <v>41103</v>
      </c>
      <c r="E439" s="5" t="str">
        <f t="shared" si="36"/>
        <v>2012-7-13</v>
      </c>
      <c r="F439" t="s">
        <v>1962</v>
      </c>
      <c r="G439" t="s">
        <v>35</v>
      </c>
      <c r="J439" t="s">
        <v>38</v>
      </c>
      <c r="L439" t="s">
        <v>281</v>
      </c>
      <c r="N439" t="s">
        <v>35</v>
      </c>
      <c r="P439" t="s">
        <v>261</v>
      </c>
      <c r="Q439" t="s">
        <v>34</v>
      </c>
      <c r="R439" t="s">
        <v>256</v>
      </c>
      <c r="S439" t="s">
        <v>256</v>
      </c>
      <c r="T439" t="s">
        <v>261</v>
      </c>
      <c r="U439" t="s">
        <v>40</v>
      </c>
      <c r="V439" t="s">
        <v>256</v>
      </c>
      <c r="W439" t="str">
        <f t="shared" si="37"/>
        <v>db.pacientes.updateOne({"_id":ObjectId('61e34254ec4ec02e84f5dc6d')},{ $set: { "seguimientos": [{"id": "2012","seccion1": {"fechaSeguimiento": "2012-7-13","institucion": "HOSPITAL de PEDIATRÍA Juan P. Garrahan",</v>
      </c>
      <c r="X439" t="str">
        <f t="shared" si="38"/>
        <v>"fallecimiento": "No","fechaFallecimiento": "","causaFallecimiento": "","nivelEducativo": "Primaria incompleta","actividadLaboral": "","coberturaSocial": "Sí","tratamientoAntibioticoHospitalizado": "","embarazo": "No"},</v>
      </c>
      <c r="Y439" t="str">
        <f t="shared" si="39"/>
        <v>"seccion4": {"cultivos": ""},"seccion5": {"toleranciaGlucosa": "Realizada","toleranciaGlucosaRealizada": "Normal","vitaminaD": "","vitaminaDRealizada": "","inmunoglobulina": "Realizada",</v>
      </c>
      <c r="Z439" t="str">
        <f t="shared" si="40"/>
        <v>"inmunoglobulinaRealizada": "&lt; 500"},"seccion6": {"actividadDeportiva": ""}}]}}, { upsert: true } );</v>
      </c>
      <c r="AA439" t="str">
        <f t="shared" si="41"/>
        <v>db.pacientes.updateOne({"_id":ObjectId('61e34254ec4ec02e84f5dc6d')},{ $set: { "seguimientos": [{"id": "2012","seccion1": {"fechaSeguimiento": "2012-7-13","institucion": "HOSPITAL de PEDIATRÍA Juan P. Garrahan","fallecimiento": "No","fechaFallecimiento": "","causaFallecimiento": "","nivelEducativo": "Primaria incompleta","actividadLaboral": "","coberturaSocial": "Sí","tratamientoAntibioticoHospitalizado": "","embarazo": "No"},"seccion4": {"cultivos": ""},"seccion5": {"toleranciaGlucosa": "Realizada","toleranciaGlucosaRealizada": "Normal","vitaminaD": "","vitaminaDRealizada": "","inmunoglobulina": "Realizada","inmunoglobulinaRealizada": "&lt; 500"},"seccion6": {"actividadDeportiva": ""}}]}}, { upsert: true } );</v>
      </c>
    </row>
    <row r="440" spans="1:27" x14ac:dyDescent="0.3">
      <c r="A440" t="s">
        <v>808</v>
      </c>
      <c r="B440">
        <v>299</v>
      </c>
      <c r="C440">
        <v>2012</v>
      </c>
      <c r="D440" s="5">
        <v>41103</v>
      </c>
      <c r="E440" s="5" t="str">
        <f t="shared" si="36"/>
        <v>2012-7-13</v>
      </c>
      <c r="F440" t="s">
        <v>1962</v>
      </c>
      <c r="G440" t="s">
        <v>35</v>
      </c>
      <c r="L440" t="s">
        <v>281</v>
      </c>
      <c r="N440" t="s">
        <v>35</v>
      </c>
      <c r="O440" t="s">
        <v>37</v>
      </c>
      <c r="P440" t="s">
        <v>261</v>
      </c>
      <c r="Q440" t="s">
        <v>34</v>
      </c>
      <c r="R440" t="s">
        <v>256</v>
      </c>
      <c r="S440" t="s">
        <v>256</v>
      </c>
      <c r="T440" t="s">
        <v>261</v>
      </c>
      <c r="U440" t="s">
        <v>40</v>
      </c>
      <c r="V440" t="s">
        <v>256</v>
      </c>
      <c r="W440" t="str">
        <f t="shared" si="37"/>
        <v>db.pacientes.updateOne({"_id":ObjectId('61e34254ec4ec02e84f5dc6e')},{ $set: { "seguimientos": [{"id": "2012","seccion1": {"fechaSeguimiento": "2012-7-13","institucion": "HOSPITAL de PEDIATRÍA Juan P. Garrahan",</v>
      </c>
      <c r="X440" t="str">
        <f t="shared" si="38"/>
        <v>"fallecimiento": "No","fechaFallecimiento": "","causaFallecimiento": "","nivelEducativo": "","actividadLaboral": "","coberturaSocial": "Sí","tratamientoAntibioticoHospitalizado": "","embarazo": "No"},</v>
      </c>
      <c r="Y440" t="str">
        <f t="shared" si="39"/>
        <v>"seccion4": {"cultivos": "2"},"seccion5": {"toleranciaGlucosa": "Realizada","toleranciaGlucosaRealizada": "Normal","vitaminaD": "","vitaminaDRealizada": "","inmunoglobulina": "Realizada",</v>
      </c>
      <c r="Z440" t="str">
        <f t="shared" si="40"/>
        <v>"inmunoglobulinaRealizada": "&lt; 500"},"seccion6": {"actividadDeportiva": ""}}]}}, { upsert: true } );</v>
      </c>
      <c r="AA440" t="str">
        <f t="shared" si="41"/>
        <v>db.pacientes.updateOne({"_id":ObjectId('61e34254ec4ec02e84f5dc6e')},{ $set: { "seguimientos": [{"id": "2012","seccion1": {"fechaSeguimiento": "2012-7-13","institucion": "HOSPITAL de PEDIATRÍA Juan P. Garrahan","fallecimiento": "No","fechaFallecimiento": "","causaFallecimiento": "","nivelEducativo": "","actividadLaboral": "","coberturaSocial": "Sí","tratamientoAntibioticoHospitalizado": "","embarazo": "No"},"seccion4": {"cultivos": "2"},"seccion5": {"toleranciaGlucosa": "Realizada","toleranciaGlucosaRealizada": "Normal","vitaminaD": "","vitaminaDRealizada": "","inmunoglobulina": "Realizada","inmunoglobulinaRealizada": "&lt; 500"},"seccion6": {"actividadDeportiva": ""}}]}}, { upsert: true } );</v>
      </c>
    </row>
    <row r="441" spans="1:27" x14ac:dyDescent="0.3">
      <c r="A441" t="s">
        <v>809</v>
      </c>
      <c r="B441">
        <v>300</v>
      </c>
      <c r="C441">
        <v>2012</v>
      </c>
      <c r="D441" s="5">
        <v>41107</v>
      </c>
      <c r="E441" s="5" t="str">
        <f t="shared" si="36"/>
        <v>2012-7-17</v>
      </c>
      <c r="F441" t="s">
        <v>1962</v>
      </c>
      <c r="G441" t="s">
        <v>35</v>
      </c>
      <c r="J441" t="s">
        <v>61</v>
      </c>
      <c r="L441" t="s">
        <v>281</v>
      </c>
      <c r="N441" t="s">
        <v>35</v>
      </c>
      <c r="P441" t="s">
        <v>261</v>
      </c>
      <c r="Q441" t="s">
        <v>34</v>
      </c>
      <c r="R441" t="s">
        <v>256</v>
      </c>
      <c r="S441" t="s">
        <v>256</v>
      </c>
      <c r="T441" t="s">
        <v>261</v>
      </c>
      <c r="U441" t="s">
        <v>40</v>
      </c>
      <c r="V441" t="s">
        <v>256</v>
      </c>
      <c r="W441" t="str">
        <f t="shared" si="37"/>
        <v>db.pacientes.updateOne({"_id":ObjectId('61e34254ec4ec02e84f5dc6f')},{ $set: { "seguimientos": [{"id": "2012","seccion1": {"fechaSeguimiento": "2012-7-17","institucion": "HOSPITAL de PEDIATRÍA Juan P. Garrahan",</v>
      </c>
      <c r="X441" t="str">
        <f t="shared" si="38"/>
        <v>"fallecimiento": "No","fechaFallecimiento": "","causaFallecimiento": "","nivelEducativo": "Secundaria incompleta","actividadLaboral": "","coberturaSocial": "Sí","tratamientoAntibioticoHospitalizado": "","embarazo": "No"},</v>
      </c>
      <c r="Y441" t="str">
        <f t="shared" si="39"/>
        <v>"seccion4": {"cultivos": ""},"seccion5": {"toleranciaGlucosa": "Realizada","toleranciaGlucosaRealizada": "Normal","vitaminaD": "","vitaminaDRealizada": "","inmunoglobulina": "Realizada",</v>
      </c>
      <c r="Z441" t="str">
        <f t="shared" si="40"/>
        <v>"inmunoglobulinaRealizada": "&lt; 500"},"seccion6": {"actividadDeportiva": ""}}]}}, { upsert: true } );</v>
      </c>
      <c r="AA441" t="str">
        <f t="shared" si="41"/>
        <v>db.pacientes.updateOne({"_id":ObjectId('61e34254ec4ec02e84f5dc6f')},{ $set: { "seguimientos": [{"id": "2012","seccion1": {"fechaSeguimiento": "2012-7-17","institucion": "HOSPITAL de PEDIATRÍA Juan P. Garrahan","fallecimiento": "No","fechaFallecimiento": "","causaFallecimiento": "","nivelEducativo": "Secundaria incompleta","actividadLaboral": "","coberturaSocial": "Sí","tratamientoAntibioticoHospitalizado": "","embarazo": "No"},"seccion4": {"cultivos": ""},"seccion5": {"toleranciaGlucosa": "Realizada","toleranciaGlucosaRealizada": "Normal","vitaminaD": "","vitaminaDRealizada": "","inmunoglobulina": "Realizada","inmunoglobulinaRealizada": "&lt; 500"},"seccion6": {"actividadDeportiva": ""}}]}}, { upsert: true } );</v>
      </c>
    </row>
    <row r="442" spans="1:27" x14ac:dyDescent="0.3">
      <c r="A442" t="s">
        <v>810</v>
      </c>
      <c r="B442">
        <v>301</v>
      </c>
      <c r="C442">
        <v>2012</v>
      </c>
      <c r="D442" s="5">
        <v>41017</v>
      </c>
      <c r="E442" s="5" t="str">
        <f t="shared" si="36"/>
        <v>2012-4-18</v>
      </c>
      <c r="F442" t="s">
        <v>1962</v>
      </c>
      <c r="G442" t="s">
        <v>35</v>
      </c>
      <c r="J442" t="s">
        <v>38</v>
      </c>
      <c r="L442" t="s">
        <v>281</v>
      </c>
      <c r="N442" t="s">
        <v>35</v>
      </c>
      <c r="O442" t="s">
        <v>49</v>
      </c>
      <c r="P442" t="s">
        <v>261</v>
      </c>
      <c r="Q442" t="s">
        <v>34</v>
      </c>
      <c r="R442" t="s">
        <v>256</v>
      </c>
      <c r="S442" t="s">
        <v>256</v>
      </c>
      <c r="T442" t="s">
        <v>261</v>
      </c>
      <c r="U442" t="s">
        <v>40</v>
      </c>
      <c r="V442" t="s">
        <v>256</v>
      </c>
      <c r="W442" t="str">
        <f t="shared" si="37"/>
        <v>db.pacientes.updateOne({"_id":ObjectId('61e34254ec4ec02e84f5dc70')},{ $set: { "seguimientos": [{"id": "2012","seccion1": {"fechaSeguimiento": "2012-4-18","institucion": "HOSPITAL de PEDIATRÍA Juan P. Garrahan",</v>
      </c>
      <c r="X442" t="str">
        <f t="shared" si="38"/>
        <v>"fallecimiento": "No","fechaFallecimiento": "","causaFallecimiento": "","nivelEducativo": "Primaria incompleta","actividadLaboral": "","coberturaSocial": "Sí","tratamientoAntibioticoHospitalizado": "","embarazo": "No"},</v>
      </c>
      <c r="Y442" t="str">
        <f t="shared" si="39"/>
        <v>"seccion4": {"cultivos": "4"},"seccion5": {"toleranciaGlucosa": "Realizada","toleranciaGlucosaRealizada": "Normal","vitaminaD": "","vitaminaDRealizada": "","inmunoglobulina": "Realizada",</v>
      </c>
      <c r="Z442" t="str">
        <f t="shared" si="40"/>
        <v>"inmunoglobulinaRealizada": "&lt; 500"},"seccion6": {"actividadDeportiva": ""}}]}}, { upsert: true } );</v>
      </c>
      <c r="AA442" t="str">
        <f t="shared" si="41"/>
        <v>db.pacientes.updateOne({"_id":ObjectId('61e34254ec4ec02e84f5dc70')},{ $set: { "seguimientos": [{"id": "2012","seccion1": {"fechaSeguimiento": "2012-4-18","institucion": "HOSPITAL de PEDIATRÍA Juan P. Garrahan","fallecimiento": "No","fechaFallecimiento": "","causaFallecimiento": "","nivelEducativo": "Primaria incompleta","actividadLaboral": "","coberturaSocial": "Sí","tratamientoAntibioticoHospitalizado": "","embarazo": "No"},"seccion4": {"cultivos": "4"},"seccion5": {"toleranciaGlucosa": "Realizada","toleranciaGlucosaRealizada": "Normal","vitaminaD": "","vitaminaDRealizada": "","inmunoglobulina": "Realizada","inmunoglobulinaRealizada": "&lt; 500"},"seccion6": {"actividadDeportiva": ""}}]}}, { upsert: true } );</v>
      </c>
    </row>
    <row r="443" spans="1:27" x14ac:dyDescent="0.3">
      <c r="A443" t="s">
        <v>810</v>
      </c>
      <c r="B443">
        <v>301</v>
      </c>
      <c r="C443">
        <v>2013</v>
      </c>
      <c r="D443" s="5">
        <v>41339</v>
      </c>
      <c r="E443" s="5" t="str">
        <f t="shared" si="36"/>
        <v>2013-3-6</v>
      </c>
      <c r="F443" t="s">
        <v>1962</v>
      </c>
      <c r="G443" t="s">
        <v>35</v>
      </c>
      <c r="J443" t="s">
        <v>75</v>
      </c>
      <c r="L443" t="s">
        <v>281</v>
      </c>
      <c r="N443" t="s">
        <v>35</v>
      </c>
      <c r="O443" t="s">
        <v>49</v>
      </c>
      <c r="P443" t="s">
        <v>261</v>
      </c>
      <c r="Q443" t="s">
        <v>34</v>
      </c>
      <c r="R443" t="s">
        <v>256</v>
      </c>
      <c r="S443" t="s">
        <v>256</v>
      </c>
      <c r="T443" t="s">
        <v>261</v>
      </c>
      <c r="U443" t="s">
        <v>40</v>
      </c>
      <c r="V443" t="s">
        <v>256</v>
      </c>
      <c r="W443" t="str">
        <f t="shared" si="37"/>
        <v>db.pacientes.updateOne({"_id":ObjectId('61e34254ec4ec02e84f5dc70')},{ $set: { "seguimientos": [{"id": "2013","seccion1": {"fechaSeguimiento": "2013-3-6","institucion": "HOSPITAL de PEDIATRÍA Juan P. Garrahan",</v>
      </c>
      <c r="X443" t="str">
        <f t="shared" si="38"/>
        <v>"fallecimiento": "No","fechaFallecimiento": "","causaFallecimiento": "","nivelEducativo": "Terciario completo","actividadLaboral": "","coberturaSocial": "Sí","tratamientoAntibioticoHospitalizado": "","embarazo": "No"},</v>
      </c>
      <c r="Y443" t="str">
        <f t="shared" si="39"/>
        <v>"seccion4": {"cultivos": "4"},"seccion5": {"toleranciaGlucosa": "Realizada","toleranciaGlucosaRealizada": "Normal","vitaminaD": "","vitaminaDRealizada": "","inmunoglobulina": "Realizada",</v>
      </c>
      <c r="Z443" t="str">
        <f t="shared" si="40"/>
        <v>"inmunoglobulinaRealizada": "&lt; 500"},"seccion6": {"actividadDeportiva": ""}}]}}, { upsert: true } );</v>
      </c>
      <c r="AA443" t="str">
        <f t="shared" si="41"/>
        <v>db.pacientes.updateOne({"_id":ObjectId('61e34254ec4ec02e84f5dc70')},{ $set: { "seguimientos": [{"id": "2013","seccion1": {"fechaSeguimiento": "2013-3-6","institucion": "HOSPITAL de PEDIATRÍA Juan P. Garrahan","fallecimiento": "No","fechaFallecimiento": "","causaFallecimiento": "","nivelEducativo": "Terciario completo","actividadLaboral": "","coberturaSocial": "Sí","tratamientoAntibioticoHospitalizado": "","embarazo": "No"},"seccion4": {"cultivos": "4"},"seccion5": {"toleranciaGlucosa": "Realizada","toleranciaGlucosaRealizada": "Normal","vitaminaD": "","vitaminaDRealizada": "","inmunoglobulina": "Realizada","inmunoglobulinaRealizada": "&lt; 500"},"seccion6": {"actividadDeportiva": ""}}]}}, { upsert: true } );</v>
      </c>
    </row>
    <row r="444" spans="1:27" x14ac:dyDescent="0.3">
      <c r="A444" t="s">
        <v>811</v>
      </c>
      <c r="B444">
        <v>302</v>
      </c>
      <c r="C444">
        <v>2012</v>
      </c>
      <c r="D444" s="5">
        <v>41110</v>
      </c>
      <c r="E444" s="5" t="str">
        <f t="shared" si="36"/>
        <v>2012-7-20</v>
      </c>
      <c r="F444" t="s">
        <v>1959</v>
      </c>
      <c r="G444" t="s">
        <v>35</v>
      </c>
      <c r="J444" t="s">
        <v>61</v>
      </c>
      <c r="K444" t="s">
        <v>70</v>
      </c>
      <c r="L444" t="s">
        <v>281</v>
      </c>
      <c r="M444" t="s">
        <v>45</v>
      </c>
      <c r="N444" t="s">
        <v>35</v>
      </c>
      <c r="P444" t="s">
        <v>118</v>
      </c>
      <c r="Q444" t="s">
        <v>256</v>
      </c>
      <c r="R444" t="s">
        <v>256</v>
      </c>
      <c r="S444" t="s">
        <v>256</v>
      </c>
      <c r="T444" t="s">
        <v>256</v>
      </c>
      <c r="U444" t="s">
        <v>256</v>
      </c>
      <c r="V444" t="s">
        <v>256</v>
      </c>
      <c r="W444" t="str">
        <f t="shared" si="37"/>
        <v>db.pacientes.updateOne({"_id":ObjectId('61e34254ec4ec02e84f5dc71')},{ $set: { "seguimientos": [{"id": "2012","seccion1": {"fechaSeguimiento": "2012-7-20","institucion": "Hospital Dr. Antonio A. Cetrángolo",</v>
      </c>
      <c r="X444" t="str">
        <f t="shared" si="38"/>
        <v>"fallecimiento": "No","fechaFallecimiento": "","causaFallecimiento": "","nivelEducativo": "Secundaria incompleta","actividadLaboral": "No trabaja","coberturaSocial": "Sí","tratamientoAntibioticoHospitalizado": "1","embarazo": "No"},</v>
      </c>
      <c r="Y444" t="str">
        <f t="shared" si="39"/>
        <v>"seccion4": {"cultivos": ""},"seccion5": {"toleranciaGlucosa": "No realizada","toleranciaGlucosaRealizada": "","vitaminaD": "","vitaminaDRealizada": "","inmunoglobulina": "",</v>
      </c>
      <c r="Z444" t="str">
        <f t="shared" si="40"/>
        <v>"inmunoglobulinaRealizada": ""},"seccion6": {"actividadDeportiva": ""}}]}}, { upsert: true } );</v>
      </c>
      <c r="AA444" t="str">
        <f t="shared" si="41"/>
        <v>db.pacientes.updateOne({"_id":ObjectId('61e34254ec4ec02e84f5dc71')},{ $set: { "seguimientos": [{"id": "2012","seccion1": {"fechaSeguimiento": "2012-7-20","institucion": "Hospital Dr. Antonio A. Cetrángolo","fallecimiento": "No","fechaFallecimiento": "","causaFallecimiento": "","nivelEducativo": "Secundaria incompleta","actividadLaboral": "No trabaja","coberturaSocial": "Sí","tratamientoAntibioticoHospitalizado": "1","embarazo": "No"},"seccion4":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445" spans="1:27" x14ac:dyDescent="0.3">
      <c r="A445" t="s">
        <v>811</v>
      </c>
      <c r="B445">
        <v>302</v>
      </c>
      <c r="C445">
        <v>2013</v>
      </c>
      <c r="D445" s="5">
        <v>41390</v>
      </c>
      <c r="E445" s="5" t="str">
        <f t="shared" si="36"/>
        <v>2013-4-26</v>
      </c>
      <c r="F445" t="s">
        <v>1959</v>
      </c>
      <c r="G445" t="s">
        <v>35</v>
      </c>
      <c r="J445" t="s">
        <v>61</v>
      </c>
      <c r="L445" t="s">
        <v>281</v>
      </c>
      <c r="M445" t="s">
        <v>45</v>
      </c>
      <c r="N445" t="s">
        <v>35</v>
      </c>
      <c r="P445" t="s">
        <v>118</v>
      </c>
      <c r="Q445" t="s">
        <v>256</v>
      </c>
      <c r="R445" t="s">
        <v>256</v>
      </c>
      <c r="S445" t="s">
        <v>256</v>
      </c>
      <c r="T445" t="s">
        <v>256</v>
      </c>
      <c r="U445" t="s">
        <v>256</v>
      </c>
      <c r="V445" t="s">
        <v>256</v>
      </c>
      <c r="W445" t="str">
        <f t="shared" si="37"/>
        <v>db.pacientes.updateOne({"_id":ObjectId('61e34254ec4ec02e84f5dc71')},{ $set: { "seguimientos": [{"id": "2013","seccion1": {"fechaSeguimiento": "2013-4-26","institucion": "Hospital Dr. Antonio A. Cetrángolo",</v>
      </c>
      <c r="X445" t="str">
        <f t="shared" si="38"/>
        <v>"fallecimiento": "No","fechaFallecimiento": "","causaFallecimiento": "","nivelEducativo": "Secundaria incompleta","actividadLaboral": "","coberturaSocial": "Sí","tratamientoAntibioticoHospitalizado": "1","embarazo": "No"},</v>
      </c>
      <c r="Y445" t="str">
        <f t="shared" si="39"/>
        <v>"seccion4": {"cultivos": ""},"seccion5": {"toleranciaGlucosa": "No realizada","toleranciaGlucosaRealizada": "","vitaminaD": "","vitaminaDRealizada": "","inmunoglobulina": "",</v>
      </c>
      <c r="Z445" t="str">
        <f t="shared" si="40"/>
        <v>"inmunoglobulinaRealizada": ""},"seccion6": {"actividadDeportiva": ""}}]}}, { upsert: true } );</v>
      </c>
      <c r="AA445" t="str">
        <f t="shared" si="41"/>
        <v>db.pacientes.updateOne({"_id":ObjectId('61e34254ec4ec02e84f5dc71')},{ $set: { "seguimientos": [{"id": "2013","seccion1": {"fechaSeguimiento": "2013-4-26","institucion": "Hospital Dr. Antonio A. Cetrángolo","fallecimiento": "No","fechaFallecimiento": "","causaFallecimiento": "","nivelEducativo": "Secundaria incompleta","actividadLaboral": "","coberturaSocial": "Sí","tratamientoAntibioticoHospitalizado": "1","embarazo": "No"},"seccion4":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446" spans="1:27" x14ac:dyDescent="0.3">
      <c r="A446" t="s">
        <v>812</v>
      </c>
      <c r="B446">
        <v>303</v>
      </c>
      <c r="C446">
        <v>2012</v>
      </c>
      <c r="D446" s="5">
        <v>41108</v>
      </c>
      <c r="E446" s="5" t="str">
        <f t="shared" si="36"/>
        <v>2012-7-18</v>
      </c>
      <c r="F446" t="s">
        <v>1962</v>
      </c>
      <c r="G446" t="s">
        <v>35</v>
      </c>
      <c r="J446" t="s">
        <v>38</v>
      </c>
      <c r="L446" t="s">
        <v>281</v>
      </c>
      <c r="N446" t="s">
        <v>35</v>
      </c>
      <c r="O446" t="s">
        <v>73</v>
      </c>
      <c r="P446" t="s">
        <v>261</v>
      </c>
      <c r="Q446" t="s">
        <v>34</v>
      </c>
      <c r="R446" t="s">
        <v>256</v>
      </c>
      <c r="S446" t="s">
        <v>256</v>
      </c>
      <c r="T446" t="s">
        <v>261</v>
      </c>
      <c r="U446" t="s">
        <v>89</v>
      </c>
      <c r="V446" t="s">
        <v>256</v>
      </c>
      <c r="W446" t="str">
        <f t="shared" si="37"/>
        <v>db.pacientes.updateOne({"_id":ObjectId('61e34254ec4ec02e84f5dc72')},{ $set: { "seguimientos": [{"id": "2012","seccion1": {"fechaSeguimiento": "2012-7-18","institucion": "HOSPITAL de PEDIATRÍA Juan P. Garrahan",</v>
      </c>
      <c r="X446" t="str">
        <f t="shared" si="38"/>
        <v>"fallecimiento": "No","fechaFallecimiento": "","causaFallecimiento": "","nivelEducativo": "Primaria incompleta","actividadLaboral": "","coberturaSocial": "Sí","tratamientoAntibioticoHospitalizado": "","embarazo": "No"},</v>
      </c>
      <c r="Y446" t="str">
        <f t="shared" si="39"/>
        <v>"seccion4": {"cultivos": "7"},"seccion5": {"toleranciaGlucosa": "Realizada","toleranciaGlucosaRealizada": "Normal","vitaminaD": "","vitaminaDRealizada": "","inmunoglobulina": "Realizada",</v>
      </c>
      <c r="Z446" t="str">
        <f t="shared" si="40"/>
        <v>"inmunoglobulinaRealizada": "&gt; 1.000"},"seccion6": {"actividadDeportiva": ""}}]}}, { upsert: true } );</v>
      </c>
      <c r="AA446" t="str">
        <f t="shared" si="41"/>
        <v>db.pacientes.updateOne({"_id":ObjectId('61e34254ec4ec02e84f5dc72')},{ $set: { "seguimientos": [{"id": "2012","seccion1": {"fechaSeguimiento": "2012-7-18","institucion": "HOSPITAL de PEDIATRÍA Juan P. Garrahan","fallecimiento": "No","fechaFallecimiento": "","causaFallecimiento": "","nivelEducativo": "Primaria incompleta","actividadLaboral": "","coberturaSocial": "Sí","tratamientoAntibioticoHospitalizado": "","embarazo": "No"},"seccion4": {"cultivos": "7"},"seccion5": {"toleranciaGlucosa": "Realizada","toleranciaGlucosaRealizada": "Normal","vitaminaD": "","vitaminaDRealizada": "","inmunoglobulina": "Realizada","inmunoglobulinaRealizada": "&gt; 1.000"},"seccion6": {"actividadDeportiva": ""}}]}}, { upsert: true } );</v>
      </c>
    </row>
    <row r="447" spans="1:27" x14ac:dyDescent="0.3">
      <c r="A447" t="s">
        <v>812</v>
      </c>
      <c r="B447">
        <v>303</v>
      </c>
      <c r="C447">
        <v>2014</v>
      </c>
      <c r="D447" s="5">
        <v>41717</v>
      </c>
      <c r="E447" s="5" t="str">
        <f t="shared" si="36"/>
        <v>2014-3-19</v>
      </c>
      <c r="F447" t="s">
        <v>1962</v>
      </c>
      <c r="G447" t="s">
        <v>35</v>
      </c>
      <c r="L447" t="s">
        <v>281</v>
      </c>
      <c r="M447" t="s">
        <v>37</v>
      </c>
      <c r="N447" t="s">
        <v>35</v>
      </c>
      <c r="O447" t="s">
        <v>46</v>
      </c>
      <c r="P447" t="s">
        <v>261</v>
      </c>
      <c r="Q447" t="s">
        <v>34</v>
      </c>
      <c r="R447" t="s">
        <v>256</v>
      </c>
      <c r="S447" t="s">
        <v>256</v>
      </c>
      <c r="T447" t="s">
        <v>261</v>
      </c>
      <c r="U447" t="s">
        <v>84</v>
      </c>
      <c r="V447" t="s">
        <v>281</v>
      </c>
      <c r="W447" t="str">
        <f t="shared" si="37"/>
        <v>db.pacientes.updateOne({"_id":ObjectId('61e34254ec4ec02e84f5dc72')},{ $set: { "seguimientos": [{"id": "2014","seccion1": {"fechaSeguimiento": "2014-3-19","institucion": "HOSPITAL de PEDIATRÍA Juan P. Garrahan",</v>
      </c>
      <c r="X447" t="str">
        <f t="shared" si="38"/>
        <v>"fallecimiento": "No","fechaFallecimiento": "","causaFallecimiento": "","nivelEducativo": "","actividadLaboral": "","coberturaSocial": "Sí","tratamientoAntibioticoHospitalizado": "2","embarazo": "No"},</v>
      </c>
      <c r="Y447" t="str">
        <f t="shared" si="39"/>
        <v>"seccion4": {"cultivos": "3"},"seccion5": {"toleranciaGlucosa": "Realizada","toleranciaGlucosaRealizada": "Normal","vitaminaD": "","vitaminaDRealizada": "","inmunoglobulina": "Realizada",</v>
      </c>
      <c r="Z447" t="str">
        <f t="shared" si="40"/>
        <v>"inmunoglobulinaRealizada": "500 - 1.000"},"seccion6": {"actividadDeportiva": "Sí"}}]}}, { upsert: true } );</v>
      </c>
      <c r="AA447" t="str">
        <f t="shared" si="41"/>
        <v>db.pacientes.updateOne({"_id":ObjectId('61e34254ec4ec02e84f5dc72')},{ $set: { "seguimientos": [{"id": "2014","seccion1": {"fechaSeguimiento": "2014-3-19","institucion": "HOSPITAL de PEDIATRÍA Juan P. Garrahan","fallecimiento": "No","fechaFallecimiento": "","causaFallecimiento": "","nivelEducativo": "","actividadLaboral": "","coberturaSocial": "Sí","tratamientoAntibioticoHospitalizado": "2","embarazo": "No"},"seccion4": {"cultivos": "3"},"seccion5": {"toleranciaGlucosa": "Realizada","toleranciaGlucosaRealizada": "Normal","vitaminaD": "","vitaminaDRealizada": "","inmunoglobulina": "Realizada","inmunoglobulinaRealizada": "500 - 1.000"},"seccion6": {"actividadDeportiva": "Sí"}}]}}, { upsert: true } );</v>
      </c>
    </row>
    <row r="448" spans="1:27" x14ac:dyDescent="0.3">
      <c r="A448" t="s">
        <v>813</v>
      </c>
      <c r="B448">
        <v>304</v>
      </c>
      <c r="C448">
        <v>2012</v>
      </c>
      <c r="D448" s="5">
        <v>40987</v>
      </c>
      <c r="E448" s="5" t="str">
        <f t="shared" si="36"/>
        <v>2012-3-19</v>
      </c>
      <c r="F448" t="s">
        <v>1962</v>
      </c>
      <c r="G448" t="s">
        <v>35</v>
      </c>
      <c r="L448" t="s">
        <v>281</v>
      </c>
      <c r="N448" t="s">
        <v>35</v>
      </c>
      <c r="O448" t="s">
        <v>46</v>
      </c>
      <c r="P448" t="s">
        <v>261</v>
      </c>
      <c r="Q448" t="s">
        <v>34</v>
      </c>
      <c r="R448" t="s">
        <v>256</v>
      </c>
      <c r="S448" t="s">
        <v>256</v>
      </c>
      <c r="T448" t="s">
        <v>261</v>
      </c>
      <c r="U448" t="s">
        <v>40</v>
      </c>
      <c r="V448" t="s">
        <v>256</v>
      </c>
      <c r="W448" t="str">
        <f t="shared" si="37"/>
        <v>db.pacientes.updateOne({"_id":ObjectId('61e34254ec4ec02e84f5dc73')},{ $set: { "seguimientos": [{"id": "2012","seccion1": {"fechaSeguimiento": "2012-3-19","institucion": "HOSPITAL de PEDIATRÍA Juan P. Garrahan",</v>
      </c>
      <c r="X448" t="str">
        <f t="shared" si="38"/>
        <v>"fallecimiento": "No","fechaFallecimiento": "","causaFallecimiento": "","nivelEducativo": "","actividadLaboral": "","coberturaSocial": "Sí","tratamientoAntibioticoHospitalizado": "","embarazo": "No"},</v>
      </c>
      <c r="Y448" t="str">
        <f t="shared" si="39"/>
        <v>"seccion4": {"cultivos": "3"},"seccion5": {"toleranciaGlucosa": "Realizada","toleranciaGlucosaRealizada": "Normal","vitaminaD": "","vitaminaDRealizada": "","inmunoglobulina": "Realizada",</v>
      </c>
      <c r="Z448" t="str">
        <f t="shared" si="40"/>
        <v>"inmunoglobulinaRealizada": "&lt; 500"},"seccion6": {"actividadDeportiva": ""}}]}}, { upsert: true } );</v>
      </c>
      <c r="AA448" t="str">
        <f t="shared" si="41"/>
        <v>db.pacientes.updateOne({"_id":ObjectId('61e34254ec4ec02e84f5dc73')},{ $set: { "seguimientos": [{"id": "2012","seccion1": {"fechaSeguimiento": "2012-3-19","institucion": "HOSPITAL de PEDIATRÍA Juan P. Garrahan","fallecimiento": "No","fechaFallecimiento": "","causaFallecimiento": "","nivelEducativo": "","actividadLaboral": "","coberturaSocial": "Sí","tratamientoAntibioticoHospitalizado": "","embarazo": "No"},"seccion4": {"cultivos": "3"},"seccion5": {"toleranciaGlucosa": "Realizada","toleranciaGlucosaRealizada": "Normal","vitaminaD": "","vitaminaDRealizada": "","inmunoglobulina": "Realizada","inmunoglobulinaRealizada": "&lt; 500"},"seccion6": {"actividadDeportiva": ""}}]}}, { upsert: true } );</v>
      </c>
    </row>
    <row r="449" spans="1:27" x14ac:dyDescent="0.3">
      <c r="A449" t="s">
        <v>814</v>
      </c>
      <c r="B449">
        <v>305</v>
      </c>
      <c r="C449">
        <v>2012</v>
      </c>
      <c r="D449" s="5">
        <v>40954</v>
      </c>
      <c r="E449" s="5" t="str">
        <f t="shared" si="36"/>
        <v>2012-2-15</v>
      </c>
      <c r="F449" t="s">
        <v>1962</v>
      </c>
      <c r="G449" t="s">
        <v>35</v>
      </c>
      <c r="L449" t="s">
        <v>281</v>
      </c>
      <c r="M449" t="s">
        <v>45</v>
      </c>
      <c r="N449" t="s">
        <v>35</v>
      </c>
      <c r="O449" t="s">
        <v>37</v>
      </c>
      <c r="P449" t="s">
        <v>261</v>
      </c>
      <c r="Q449" t="s">
        <v>34</v>
      </c>
      <c r="R449" t="s">
        <v>256</v>
      </c>
      <c r="S449" t="s">
        <v>256</v>
      </c>
      <c r="T449" t="s">
        <v>261</v>
      </c>
      <c r="U449" t="s">
        <v>40</v>
      </c>
      <c r="V449" t="s">
        <v>256</v>
      </c>
      <c r="W449" t="str">
        <f t="shared" si="37"/>
        <v>db.pacientes.updateOne({"_id":ObjectId('61e34254ec4ec02e84f5dc74')},{ $set: { "seguimientos": [{"id": "2012","seccion1": {"fechaSeguimiento": "2012-2-15","institucion": "HOSPITAL de PEDIATRÍA Juan P. Garrahan",</v>
      </c>
      <c r="X449" t="str">
        <f t="shared" si="38"/>
        <v>"fallecimiento": "No","fechaFallecimiento": "","causaFallecimiento": "","nivelEducativo": "","actividadLaboral": "","coberturaSocial": "Sí","tratamientoAntibioticoHospitalizado": "1","embarazo": "No"},</v>
      </c>
      <c r="Y449" t="str">
        <f t="shared" si="39"/>
        <v>"seccion4": {"cultivos": "2"},"seccion5": {"toleranciaGlucosa": "Realizada","toleranciaGlucosaRealizada": "Normal","vitaminaD": "","vitaminaDRealizada": "","inmunoglobulina": "Realizada",</v>
      </c>
      <c r="Z449" t="str">
        <f t="shared" si="40"/>
        <v>"inmunoglobulinaRealizada": "&lt; 500"},"seccion6": {"actividadDeportiva": ""}}]}}, { upsert: true } );</v>
      </c>
      <c r="AA449" t="str">
        <f t="shared" si="41"/>
        <v>db.pacientes.updateOne({"_id":ObjectId('61e34254ec4ec02e84f5dc74')},{ $set: { "seguimientos": [{"id": "2012","seccion1": {"fechaSeguimiento": "2012-2-15","institucion": "HOSPITAL de PEDIATRÍA Juan P. Garrahan","fallecimiento": "No","fechaFallecimiento": "","causaFallecimiento": "","nivelEducativo": "","actividadLaboral": "","coberturaSocial": "Sí","tratamientoAntibioticoHospitalizado": "1","embarazo": "No"},"seccion4": {"cultivos": "2"},"seccion5": {"toleranciaGlucosa": "Realizada","toleranciaGlucosaRealizada": "Normal","vitaminaD": "","vitaminaDRealizada": "","inmunoglobulina": "Realizada","inmunoglobulinaRealizada": "&lt; 500"},"seccion6": {"actividadDeportiva": ""}}]}}, { upsert: true } );</v>
      </c>
    </row>
    <row r="450" spans="1:27" x14ac:dyDescent="0.3">
      <c r="A450" t="s">
        <v>814</v>
      </c>
      <c r="B450">
        <v>305</v>
      </c>
      <c r="C450">
        <v>2013</v>
      </c>
      <c r="D450" s="5">
        <v>41318</v>
      </c>
      <c r="E450" s="5" t="str">
        <f t="shared" si="36"/>
        <v>2013-2-13</v>
      </c>
      <c r="F450" t="s">
        <v>1962</v>
      </c>
      <c r="G450" t="s">
        <v>35</v>
      </c>
      <c r="L450" t="s">
        <v>281</v>
      </c>
      <c r="N450" t="s">
        <v>35</v>
      </c>
      <c r="O450" t="s">
        <v>46</v>
      </c>
      <c r="P450" t="s">
        <v>261</v>
      </c>
      <c r="Q450" t="s">
        <v>34</v>
      </c>
      <c r="R450" t="s">
        <v>256</v>
      </c>
      <c r="S450" t="s">
        <v>256</v>
      </c>
      <c r="T450" t="s">
        <v>261</v>
      </c>
      <c r="U450" t="s">
        <v>40</v>
      </c>
      <c r="V450" t="s">
        <v>256</v>
      </c>
      <c r="W450" t="str">
        <f t="shared" si="37"/>
        <v>db.pacientes.updateOne({"_id":ObjectId('61e34254ec4ec02e84f5dc74')},{ $set: { "seguimientos": [{"id": "2013","seccion1": {"fechaSeguimiento": "2013-2-13","institucion": "HOSPITAL de PEDIATRÍA Juan P. Garrahan",</v>
      </c>
      <c r="X450" t="str">
        <f t="shared" si="38"/>
        <v>"fallecimiento": "No","fechaFallecimiento": "","causaFallecimiento": "","nivelEducativo": "","actividadLaboral": "","coberturaSocial": "Sí","tratamientoAntibioticoHospitalizado": "","embarazo": "No"},</v>
      </c>
      <c r="Y450" t="str">
        <f t="shared" si="39"/>
        <v>"seccion4": {"cultivos": "3"},"seccion5": {"toleranciaGlucosa": "Realizada","toleranciaGlucosaRealizada": "Normal","vitaminaD": "","vitaminaDRealizada": "","inmunoglobulina": "Realizada",</v>
      </c>
      <c r="Z450" t="str">
        <f t="shared" si="40"/>
        <v>"inmunoglobulinaRealizada": "&lt; 500"},"seccion6": {"actividadDeportiva": ""}}]}}, { upsert: true } );</v>
      </c>
      <c r="AA450" t="str">
        <f t="shared" si="41"/>
        <v>db.pacientes.updateOne({"_id":ObjectId('61e34254ec4ec02e84f5dc74')},{ $set: { "seguimientos": [{"id": "2013","seccion1": {"fechaSeguimiento": "2013-2-13","institucion": "HOSPITAL de PEDIATRÍA Juan P. Garrahan","fallecimiento": "No","fechaFallecimiento": "","causaFallecimiento": "","nivelEducativo": "","actividadLaboral": "","coberturaSocial": "Sí","tratamientoAntibioticoHospitalizado": "","embarazo": "No"},"seccion4": {"cultivos": "3"},"seccion5": {"toleranciaGlucosa": "Realizada","toleranciaGlucosaRealizada": "Normal","vitaminaD": "","vitaminaDRealizada": "","inmunoglobulina": "Realizada","inmunoglobulinaRealizada": "&lt; 500"},"seccion6": {"actividadDeportiva": ""}}]}}, { upsert: true } );</v>
      </c>
    </row>
    <row r="451" spans="1:27" x14ac:dyDescent="0.3">
      <c r="A451" t="s">
        <v>814</v>
      </c>
      <c r="B451">
        <v>305</v>
      </c>
      <c r="C451">
        <v>2014</v>
      </c>
      <c r="D451" s="5">
        <v>41694</v>
      </c>
      <c r="E451" s="5" t="str">
        <f t="shared" ref="E451:E514" si="42">_xlfn.CONCAT(YEAR(D451),"-",MONTH(D451),"-",DAY(D451))</f>
        <v>2014-2-24</v>
      </c>
      <c r="F451" t="s">
        <v>1962</v>
      </c>
      <c r="G451" t="s">
        <v>35</v>
      </c>
      <c r="L451" t="s">
        <v>281</v>
      </c>
      <c r="M451" t="s">
        <v>45</v>
      </c>
      <c r="N451" t="s">
        <v>35</v>
      </c>
      <c r="O451" t="s">
        <v>46</v>
      </c>
      <c r="P451" t="s">
        <v>261</v>
      </c>
      <c r="Q451" t="s">
        <v>34</v>
      </c>
      <c r="R451" t="s">
        <v>256</v>
      </c>
      <c r="S451" t="s">
        <v>256</v>
      </c>
      <c r="T451" t="s">
        <v>261</v>
      </c>
      <c r="U451" t="s">
        <v>40</v>
      </c>
      <c r="V451" t="s">
        <v>256</v>
      </c>
      <c r="W451" t="str">
        <f t="shared" si="37"/>
        <v>db.pacientes.updateOne({"_id":ObjectId('61e34254ec4ec02e84f5dc74')},{ $set: { "seguimientos": [{"id": "2014","seccion1": {"fechaSeguimiento": "2014-2-24","institucion": "HOSPITAL de PEDIATRÍA Juan P. Garrahan",</v>
      </c>
      <c r="X451" t="str">
        <f t="shared" si="38"/>
        <v>"fallecimiento": "No","fechaFallecimiento": "","causaFallecimiento": "","nivelEducativo": "","actividadLaboral": "","coberturaSocial": "Sí","tratamientoAntibioticoHospitalizado": "1","embarazo": "No"},</v>
      </c>
      <c r="Y451" t="str">
        <f t="shared" si="39"/>
        <v>"seccion4": {"cultivos": "3"},"seccion5": {"toleranciaGlucosa": "Realizada","toleranciaGlucosaRealizada": "Normal","vitaminaD": "","vitaminaDRealizada": "","inmunoglobulina": "Realizada",</v>
      </c>
      <c r="Z451" t="str">
        <f t="shared" si="40"/>
        <v>"inmunoglobulinaRealizada": "&lt; 500"},"seccion6": {"actividadDeportiva": ""}}]}}, { upsert: true } );</v>
      </c>
      <c r="AA451" t="str">
        <f t="shared" si="41"/>
        <v>db.pacientes.updateOne({"_id":ObjectId('61e34254ec4ec02e84f5dc74')},{ $set: { "seguimientos": [{"id": "2014","seccion1": {"fechaSeguimiento": "2014-2-24","institucion": "HOSPITAL de PEDIATRÍA Juan P. Garrahan","fallecimiento": "No","fechaFallecimiento": "","causaFallecimiento": "","nivelEducativo": "","actividadLaboral": "","coberturaSocial": "Sí","tratamientoAntibioticoHospitalizado": "1","embarazo": "No"},"seccion4": {"cultivos": "3"},"seccion5": {"toleranciaGlucosa": "Realizada","toleranciaGlucosaRealizada": "Normal","vitaminaD": "","vitaminaDRealizada": "","inmunoglobulina": "Realizada","inmunoglobulinaRealizada": "&lt; 500"},"seccion6": {"actividadDeportiva": ""}}]}}, { upsert: true } );</v>
      </c>
    </row>
    <row r="452" spans="1:27" x14ac:dyDescent="0.3">
      <c r="A452" t="s">
        <v>814</v>
      </c>
      <c r="B452">
        <v>305</v>
      </c>
      <c r="C452">
        <v>2015</v>
      </c>
      <c r="D452" s="5">
        <v>42312</v>
      </c>
      <c r="E452" s="5" t="str">
        <f t="shared" si="42"/>
        <v>2015-11-4</v>
      </c>
      <c r="F452" t="s">
        <v>1962</v>
      </c>
      <c r="G452" t="s">
        <v>35</v>
      </c>
      <c r="L452" t="s">
        <v>281</v>
      </c>
      <c r="M452" t="s">
        <v>45</v>
      </c>
      <c r="N452" t="s">
        <v>35</v>
      </c>
      <c r="O452" t="s">
        <v>46</v>
      </c>
      <c r="P452" t="s">
        <v>261</v>
      </c>
      <c r="Q452" t="s">
        <v>34</v>
      </c>
      <c r="R452" t="s">
        <v>261</v>
      </c>
      <c r="S452" t="s">
        <v>321</v>
      </c>
      <c r="T452" t="s">
        <v>261</v>
      </c>
      <c r="U452" t="s">
        <v>40</v>
      </c>
      <c r="V452" t="s">
        <v>281</v>
      </c>
      <c r="W452" t="str">
        <f t="shared" ref="W452:W515" si="43">"db.pacientes.updateOne({""_id"":ObjectId('"&amp;A452&amp;"')},{ $set: { ""seguimientos"": [{""id"": """&amp;C452&amp;""",""seccion1"": {""fechaSeguimiento"": """&amp;E452&amp;""",""institucion"": """&amp;F452&amp;""","</f>
        <v>db.pacientes.updateOne({"_id":ObjectId('61e34254ec4ec02e84f5dc74')},{ $set: { "seguimientos": [{"id": "2015","seccion1": {"fechaSeguimiento": "2015-11-4","institucion": "HOSPITAL de PEDIATRÍA Juan P. Garrahan",</v>
      </c>
      <c r="X452" t="str">
        <f t="shared" ref="X452:X515" si="44">"""fallecimiento"": """&amp;G452&amp;""",""fechaFallecimiento"": """&amp;H452&amp;""",""causaFallecimiento"": """&amp;I452&amp;""",""nivelEducativo"": """&amp;J452&amp;""",""actividadLaboral"": """&amp;K452&amp;""",""coberturaSocial"": """&amp;L452&amp;""",""tratamientoAntibioticoHospitalizado"": """&amp;M452&amp;""",""embarazo"": """&amp;N452&amp;"""},"</f>
        <v>"fallecimiento": "No","fechaFallecimiento": "","causaFallecimiento": "","nivelEducativo": "","actividadLaboral": "","coberturaSocial": "Sí","tratamientoAntibioticoHospitalizado": "1","embarazo": "No"},</v>
      </c>
      <c r="Y452" t="str">
        <f t="shared" ref="Y452:Y515" si="45">"""seccion4"": {""cultivos"": """&amp;O452&amp;"""},""seccion5"": {""toleranciaGlucosa"": """&amp;P452&amp;""",""toleranciaGlucosaRealizada"": """&amp;Q452&amp;""",""vitaminaD"": """&amp;R452&amp;""",""vitaminaDRealizada"": """&amp;S452&amp;""",""inmunoglobulina"": """&amp;T452&amp;""","</f>
        <v>"seccion4": {"cultivos": "3"},"seccion5": {"toleranciaGlucosa": "Realizada","toleranciaGlucosaRealizada": "Normal","vitaminaD": "Realizada","vitaminaDRealizada": "Bajo","inmunoglobulina": "Realizada",</v>
      </c>
      <c r="Z452" t="str">
        <f t="shared" ref="Z452:Z515" si="46">"""inmunoglobulinaRealizada"": """&amp;U452&amp;"""},""seccion6"": {""actividadDeportiva"": """&amp;V452&amp;"""}}]}}, { upsert: true } );"</f>
        <v>"inmunoglobulinaRealizada": "&lt; 500"},"seccion6": {"actividadDeportiva": "Sí"}}]}}, { upsert: true } );</v>
      </c>
      <c r="AA452" t="str">
        <f t="shared" ref="AA452:AA515" si="47">W452&amp;X452&amp;Y452&amp;Z452</f>
        <v>db.pacientes.updateOne({"_id":ObjectId('61e34254ec4ec02e84f5dc74')},{ $set: { "seguimientos": [{"id": "2015","seccion1": {"fechaSeguimiento": "2015-11-4","institucion": "HOSPITAL de PEDIATRÍA Juan P. Garrahan","fallecimiento": "No","fechaFallecimiento": "","causaFallecimiento": "","nivelEducativo": "","actividadLaboral": "","coberturaSocial": "Sí","tratamientoAntibioticoHospitalizado": "1","embarazo": "No"},"seccion4": {"cultivos": "3"},"seccion5": {"toleranciaGlucosa": "Realizada","toleranciaGlucosaRealizada": "Normal","vitaminaD": "Realizada","vitaminaDRealizada": "Bajo","inmunoglobulina": "Realizada","inmunoglobulinaRealizada": "&lt; 500"},"seccion6": {"actividadDeportiva": "Sí"}}]}}, { upsert: true } );</v>
      </c>
    </row>
    <row r="453" spans="1:27" x14ac:dyDescent="0.3">
      <c r="A453" t="s">
        <v>815</v>
      </c>
      <c r="B453">
        <v>306</v>
      </c>
      <c r="C453">
        <v>2011</v>
      </c>
      <c r="D453" s="5">
        <v>40785</v>
      </c>
      <c r="E453" s="5" t="str">
        <f t="shared" si="42"/>
        <v>2011-8-30</v>
      </c>
      <c r="F453" t="s">
        <v>361</v>
      </c>
      <c r="G453" t="s">
        <v>35</v>
      </c>
      <c r="J453" t="s">
        <v>75</v>
      </c>
      <c r="K453" t="s">
        <v>76</v>
      </c>
      <c r="L453" t="s">
        <v>281</v>
      </c>
      <c r="N453" t="s">
        <v>35</v>
      </c>
      <c r="O453" t="s">
        <v>45</v>
      </c>
      <c r="P453" t="s">
        <v>261</v>
      </c>
      <c r="Q453" t="s">
        <v>34</v>
      </c>
      <c r="R453" t="s">
        <v>256</v>
      </c>
      <c r="S453" t="s">
        <v>256</v>
      </c>
      <c r="T453" t="s">
        <v>256</v>
      </c>
      <c r="U453" t="s">
        <v>256</v>
      </c>
      <c r="V453" t="s">
        <v>281</v>
      </c>
      <c r="W453" t="str">
        <f t="shared" si="43"/>
        <v>db.pacientes.updateOne({"_id":ObjectId('61e34254ec4ec02e84f5dc75')},{ $set: { "seguimientos": [{"id": "2011","seccion1": {"fechaSeguimiento": "2011-8-30","institucion": "Clínica y Maternidad del Sol",</v>
      </c>
      <c r="X453" t="str">
        <f t="shared" si="44"/>
        <v>"fallecimiento": "No","fechaFallecimiento": "","causaFallecimiento": "","nivelEducativo": "Terciario completo","actividadLaboral": "Trabaja, completo","coberturaSocial": "Sí","tratamientoAntibioticoHospitalizado": "","embarazo": "No"},</v>
      </c>
      <c r="Y453" t="str">
        <f t="shared" si="45"/>
        <v>"seccion4": {"cultivos": "1"},"seccion5": {"toleranciaGlucosa": "Realizada","toleranciaGlucosaRealizada": "Normal","vitaminaD": "","vitaminaDRealizada": "","inmunoglobulina": "",</v>
      </c>
      <c r="Z453" t="str">
        <f t="shared" si="46"/>
        <v>"inmunoglobulinaRealizada": ""},"seccion6": {"actividadDeportiva": "Sí"}}]}}, { upsert: true } );</v>
      </c>
      <c r="AA453" t="str">
        <f t="shared" si="47"/>
        <v>db.pacientes.updateOne({"_id":ObjectId('61e34254ec4ec02e84f5dc75')},{ $set: { "seguimientos": [{"id": "2011","seccion1": {"fechaSeguimiento": "2011-8-30","institucion": "Clínica y Maternidad del Sol","fallecimiento": "No","fechaFallecimiento": "","causaFallecimiento": "","nivelEducativo": "Terciario completo","actividadLaboral": "Trabaja, completo","coberturaSocial": "Sí","tratamientoAntibioticoHospitalizado": "","embarazo": "No"},"seccion4": {"cultivos": "1"},"seccion5": {"toleranciaGlucosa": "Realizada","toleranciaGlucosaRealizada": "Normal","vitaminaD": "","vitaminaDRealizada": "","inmunoglobulina": "","inmunoglobulinaRealizada": ""},"seccion6": {"actividadDeportiva": "Sí"}}]}}, { upsert: true } );</v>
      </c>
    </row>
    <row r="454" spans="1:27" x14ac:dyDescent="0.3">
      <c r="A454" t="s">
        <v>815</v>
      </c>
      <c r="B454">
        <v>306</v>
      </c>
      <c r="C454">
        <v>2012</v>
      </c>
      <c r="D454" s="5">
        <v>41107</v>
      </c>
      <c r="E454" s="5" t="str">
        <f t="shared" si="42"/>
        <v>2012-7-17</v>
      </c>
      <c r="F454" t="s">
        <v>361</v>
      </c>
      <c r="G454" t="s">
        <v>35</v>
      </c>
      <c r="K454" t="s">
        <v>76</v>
      </c>
      <c r="L454" t="s">
        <v>281</v>
      </c>
      <c r="N454" t="s">
        <v>35</v>
      </c>
      <c r="P454" t="s">
        <v>118</v>
      </c>
      <c r="Q454" t="s">
        <v>256</v>
      </c>
      <c r="R454" t="s">
        <v>256</v>
      </c>
      <c r="S454" t="s">
        <v>256</v>
      </c>
      <c r="T454" t="s">
        <v>256</v>
      </c>
      <c r="U454" t="s">
        <v>256</v>
      </c>
      <c r="V454" t="s">
        <v>281</v>
      </c>
      <c r="W454" t="str">
        <f t="shared" si="43"/>
        <v>db.pacientes.updateOne({"_id":ObjectId('61e34254ec4ec02e84f5dc75')},{ $set: { "seguimientos": [{"id": "2012","seccion1": {"fechaSeguimiento": "2012-7-17","institucion": "Clínica y Maternidad del Sol",</v>
      </c>
      <c r="X454" t="str">
        <f t="shared" si="44"/>
        <v>"fallecimiento": "No","fechaFallecimiento": "","causaFallecimiento": "","nivelEducativo": "","actividadLaboral": "Trabaja, completo","coberturaSocial": "Sí","tratamientoAntibioticoHospitalizado": "","embarazo": "No"},</v>
      </c>
      <c r="Y454" t="str">
        <f t="shared" si="45"/>
        <v>"seccion4": {"cultivos": ""},"seccion5": {"toleranciaGlucosa": "No realizada","toleranciaGlucosaRealizada": "","vitaminaD": "","vitaminaDRealizada": "","inmunoglobulina": "",</v>
      </c>
      <c r="Z454" t="str">
        <f t="shared" si="46"/>
        <v>"inmunoglobulinaRealizada": ""},"seccion6": {"actividadDeportiva": "Sí"}}]}}, { upsert: true } );</v>
      </c>
      <c r="AA454" t="str">
        <f t="shared" si="47"/>
        <v>db.pacientes.updateOne({"_id":ObjectId('61e34254ec4ec02e84f5dc75')},{ $set: { "seguimientos": [{"id": "2012","seccion1": {"fechaSeguimiento": "2012-7-17","institucion": "Clínica y Maternidad del Sol","fallecimiento": "No","fechaFallecimiento": "","causaFallecimiento": "","nivelEducativo": "","actividadLaboral": "Trabaja, completo","coberturaSocial": "Sí","tratamientoAntibioticoHospitalizado": "","embarazo": "No"},"seccion4": {"cultivos": ""},"seccion5": {"toleranciaGlucosa": "No realizada","toleranciaGlucosaRealizada": "","vitaminaD": "","vitaminaDRealizada": "","inmunoglobulina": "","inmunoglobulinaRealizada": ""},"seccion6": {"actividadDeportiva": "Sí"}}]}}, { upsert: true } );</v>
      </c>
    </row>
    <row r="455" spans="1:27" x14ac:dyDescent="0.3">
      <c r="A455" t="s">
        <v>815</v>
      </c>
      <c r="B455">
        <v>306</v>
      </c>
      <c r="C455">
        <v>2013</v>
      </c>
      <c r="D455" s="5">
        <v>41638</v>
      </c>
      <c r="E455" s="5" t="str">
        <f t="shared" si="42"/>
        <v>2013-12-30</v>
      </c>
      <c r="F455" t="s">
        <v>361</v>
      </c>
      <c r="O455" t="s">
        <v>48</v>
      </c>
      <c r="P455" t="s">
        <v>118</v>
      </c>
      <c r="Q455" t="s">
        <v>256</v>
      </c>
      <c r="R455" t="s">
        <v>256</v>
      </c>
      <c r="S455" t="s">
        <v>256</v>
      </c>
      <c r="T455" t="s">
        <v>261</v>
      </c>
      <c r="U455" t="s">
        <v>40</v>
      </c>
      <c r="V455" t="s">
        <v>256</v>
      </c>
      <c r="W455" t="str">
        <f t="shared" si="43"/>
        <v>db.pacientes.updateOne({"_id":ObjectId('61e34254ec4ec02e84f5dc75')},{ $set: { "seguimientos": [{"id": "2013","seccion1": {"fechaSeguimiento": "2013-12-30","institucion": "Clínica y Maternidad del Sol",</v>
      </c>
      <c r="X455" t="str">
        <f t="shared" si="44"/>
        <v>"fallecimiento": "","fechaFallecimiento": "","causaFallecimiento": "","nivelEducativo": "","actividadLaboral": "","coberturaSocial": "","tratamientoAntibioticoHospitalizado": "","embarazo": ""},</v>
      </c>
      <c r="Y455" t="str">
        <f t="shared" si="45"/>
        <v>"seccion4": {"cultivos": "5"},"seccion5": {"toleranciaGlucosa": "No realizada","toleranciaGlucosaRealizada": "","vitaminaD": "","vitaminaDRealizada": "","inmunoglobulina": "Realizada",</v>
      </c>
      <c r="Z455" t="str">
        <f t="shared" si="46"/>
        <v>"inmunoglobulinaRealizada": "&lt; 500"},"seccion6": {"actividadDeportiva": ""}}]}}, { upsert: true } );</v>
      </c>
      <c r="AA455" t="str">
        <f t="shared" si="47"/>
        <v>db.pacientes.updateOne({"_id":ObjectId('61e34254ec4ec02e84f5dc75')},{ $set: { "seguimientos": [{"id": "2013","seccion1": {"fechaSeguimiento": "2013-12-30","institucion": "Clínica y Maternidad del Sol","fallecimiento": "","fechaFallecimiento": "","causaFallecimiento": "","nivelEducativo": "","actividadLaboral": "","coberturaSocial": "","tratamientoAntibioticoHospitalizado": "","embarazo": ""},"seccion4": {"cultivos": "5"},"seccion5": {"toleranciaGlucosa": "No realizada","toleranciaGlucosaRealizada": "","vitaminaD": "","vitaminaDRealizada": "","inmunoglobulina": "Realizada","inmunoglobulinaRealizada": "&lt; 500"},"seccion6": {"actividadDeportiva": ""}}]}}, { upsert: true } );</v>
      </c>
    </row>
    <row r="456" spans="1:27" x14ac:dyDescent="0.3">
      <c r="A456" t="s">
        <v>816</v>
      </c>
      <c r="B456">
        <v>307</v>
      </c>
      <c r="C456">
        <v>2013</v>
      </c>
      <c r="D456" s="5">
        <v>41482</v>
      </c>
      <c r="E456" s="5" t="str">
        <f t="shared" si="42"/>
        <v>2013-7-27</v>
      </c>
      <c r="F456" t="s">
        <v>379</v>
      </c>
      <c r="G456" t="s">
        <v>35</v>
      </c>
      <c r="L456" t="s">
        <v>281</v>
      </c>
      <c r="M456" t="s">
        <v>37</v>
      </c>
      <c r="P456" t="s">
        <v>261</v>
      </c>
      <c r="Q456" t="s">
        <v>34</v>
      </c>
      <c r="R456" t="s">
        <v>256</v>
      </c>
      <c r="S456" t="s">
        <v>256</v>
      </c>
      <c r="T456" t="s">
        <v>256</v>
      </c>
      <c r="U456" t="s">
        <v>256</v>
      </c>
      <c r="V456" t="s">
        <v>281</v>
      </c>
      <c r="W456" t="str">
        <f t="shared" si="43"/>
        <v>db.pacientes.updateOne({"_id":ObjectId('61e34254ec4ec02e84f5dc76')},{ $set: { "seguimientos": [{"id": "2013","seccion1": {"fechaSeguimiento": "2013-7-27","institucion": "Hospital Pediátrico Juan Pablo II",</v>
      </c>
      <c r="X456" t="str">
        <f t="shared" si="44"/>
        <v>"fallecimiento": "No","fechaFallecimiento": "","causaFallecimiento": "","nivelEducativo": "","actividadLaboral": "","coberturaSocial": "Sí","tratamientoAntibioticoHospitalizado": "2","embarazo": ""},</v>
      </c>
      <c r="Y456" t="str">
        <f t="shared" si="45"/>
        <v>"seccion4": {"cultivos": ""},"seccion5": {"toleranciaGlucosa": "Realizada","toleranciaGlucosaRealizada": "Normal","vitaminaD": "","vitaminaDRealizada": "","inmunoglobulina": "",</v>
      </c>
      <c r="Z456" t="str">
        <f t="shared" si="46"/>
        <v>"inmunoglobulinaRealizada": ""},"seccion6": {"actividadDeportiva": "Sí"}}]}}, { upsert: true } );</v>
      </c>
      <c r="AA456" t="str">
        <f t="shared" si="47"/>
        <v>db.pacientes.updateOne({"_id":ObjectId('61e34254ec4ec02e84f5dc76')},{ $set: { "seguimientos": [{"id": "2013","seccion1": {"fechaSeguimiento": "2013-7-27","institucion": "Hospital Pediátrico Juan Pablo II","fallecimiento": "No","fechaFallecimiento": "","causaFallecimiento": "","nivelEducativo": "","actividadLaboral": "","coberturaSocial": "Sí","tratamientoAntibioticoHospitalizado": "2","embarazo": ""},"seccion4": {"cultivos": ""},"seccion5": {"toleranciaGlucosa": "Realizada","toleranciaGlucosaRealizada": "Normal","vitaminaD": "","vitaminaDRealizada": "","inmunoglobulina": "","inmunoglobulinaRealizada": ""},"seccion6": {"actividadDeportiva": "Sí"}}]}}, { upsert: true } );</v>
      </c>
    </row>
    <row r="457" spans="1:27" x14ac:dyDescent="0.3">
      <c r="A457" t="s">
        <v>816</v>
      </c>
      <c r="B457">
        <v>307</v>
      </c>
      <c r="C457">
        <v>2014</v>
      </c>
      <c r="D457" s="5">
        <v>41680</v>
      </c>
      <c r="E457" s="5" t="str">
        <f t="shared" si="42"/>
        <v>2014-2-10</v>
      </c>
      <c r="F457" t="s">
        <v>379</v>
      </c>
      <c r="G457" t="s">
        <v>281</v>
      </c>
      <c r="H457" t="s">
        <v>147</v>
      </c>
      <c r="I457" t="s">
        <v>291</v>
      </c>
      <c r="J457" t="s">
        <v>38</v>
      </c>
      <c r="L457" t="s">
        <v>281</v>
      </c>
      <c r="M457" t="s">
        <v>37</v>
      </c>
      <c r="N457" t="s">
        <v>35</v>
      </c>
      <c r="P457" t="s">
        <v>261</v>
      </c>
      <c r="Q457" t="s">
        <v>34</v>
      </c>
      <c r="R457" t="s">
        <v>256</v>
      </c>
      <c r="S457" t="s">
        <v>256</v>
      </c>
      <c r="T457" t="s">
        <v>256</v>
      </c>
      <c r="U457" t="s">
        <v>256</v>
      </c>
      <c r="V457" t="s">
        <v>256</v>
      </c>
      <c r="W457" t="str">
        <f t="shared" si="43"/>
        <v>db.pacientes.updateOne({"_id":ObjectId('61e34254ec4ec02e84f5dc76')},{ $set: { "seguimientos": [{"id": "2014","seccion1": {"fechaSeguimiento": "2014-2-10","institucion": "Hospital Pediátrico Juan Pablo II",</v>
      </c>
      <c r="X457" t="str">
        <f t="shared" si="44"/>
        <v>"fallecimiento": "Sí","fechaFallecimiento": "2014-02-28","causaFallecimiento": "Respiratorios","nivelEducativo": "Primaria incompleta","actividadLaboral": "","coberturaSocial": "Sí","tratamientoAntibioticoHospitalizado": "2","embarazo": "No"},</v>
      </c>
      <c r="Y457" t="str">
        <f t="shared" si="45"/>
        <v>"seccion4": {"cultivos": ""},"seccion5": {"toleranciaGlucosa": "Realizada","toleranciaGlucosaRealizada": "Normal","vitaminaD": "","vitaminaDRealizada": "","inmunoglobulina": "",</v>
      </c>
      <c r="Z457" t="str">
        <f t="shared" si="46"/>
        <v>"inmunoglobulinaRealizada": ""},"seccion6": {"actividadDeportiva": ""}}]}}, { upsert: true } );</v>
      </c>
      <c r="AA457" t="str">
        <f t="shared" si="47"/>
        <v>db.pacientes.updateOne({"_id":ObjectId('61e34254ec4ec02e84f5dc76')},{ $set: { "seguimientos": [{"id": "2014","seccion1": {"fechaSeguimiento": "2014-2-10","institucion": "Hospital Pediátrico Juan Pablo II","fallecimiento": "Sí","fechaFallecimiento": "2014-02-28","causaFallecimiento": "Respiratorios","nivelEducativo": "Primaria incompleta","actividadLaboral": "","coberturaSocial": "Sí","tratamientoAntibioticoHospitalizado": "2","embarazo": "No"},"seccion4": {"cultivos": ""},"seccion5": {"toleranciaGlucosa": "Realizada","toleranciaGlucosaRealizada": "Normal","vitaminaD": "","vitaminaDRealizada": "","inmunoglobulina": "","inmunoglobulinaRealizada": ""},"seccion6": {"actividadDeportiva": ""}}]}}, { upsert: true } );</v>
      </c>
    </row>
    <row r="458" spans="1:27" x14ac:dyDescent="0.3">
      <c r="A458" t="s">
        <v>817</v>
      </c>
      <c r="B458">
        <v>308</v>
      </c>
      <c r="C458">
        <v>2012</v>
      </c>
      <c r="D458" s="5">
        <v>41149</v>
      </c>
      <c r="E458" s="5" t="str">
        <f t="shared" si="42"/>
        <v>2012-8-28</v>
      </c>
      <c r="F458" t="s">
        <v>379</v>
      </c>
      <c r="G458" t="s">
        <v>35</v>
      </c>
      <c r="J458" t="s">
        <v>61</v>
      </c>
      <c r="L458" t="s">
        <v>281</v>
      </c>
      <c r="N458" t="s">
        <v>35</v>
      </c>
      <c r="P458" t="s">
        <v>261</v>
      </c>
      <c r="Q458" t="s">
        <v>34</v>
      </c>
      <c r="R458" t="s">
        <v>256</v>
      </c>
      <c r="S458" t="s">
        <v>256</v>
      </c>
      <c r="T458" t="s">
        <v>256</v>
      </c>
      <c r="U458" t="s">
        <v>256</v>
      </c>
      <c r="V458" t="s">
        <v>281</v>
      </c>
      <c r="W458" t="str">
        <f t="shared" si="43"/>
        <v>db.pacientes.updateOne({"_id":ObjectId('61e34254ec4ec02e84f5dc77')},{ $set: { "seguimientos": [{"id": "2012","seccion1": {"fechaSeguimiento": "2012-8-28","institucion": "Hospital Pediátrico Juan Pablo II",</v>
      </c>
      <c r="X458" t="str">
        <f t="shared" si="44"/>
        <v>"fallecimiento": "No","fechaFallecimiento": "","causaFallecimiento": "","nivelEducativo": "Secundaria incompleta","actividadLaboral": "","coberturaSocial": "Sí","tratamientoAntibioticoHospitalizado": "","embarazo": "No"},</v>
      </c>
      <c r="Y458" t="str">
        <f t="shared" si="45"/>
        <v>"seccion4": {"cultivos": ""},"seccion5": {"toleranciaGlucosa": "Realizada","toleranciaGlucosaRealizada": "Normal","vitaminaD": "","vitaminaDRealizada": "","inmunoglobulina": "",</v>
      </c>
      <c r="Z458" t="str">
        <f t="shared" si="46"/>
        <v>"inmunoglobulinaRealizada": ""},"seccion6": {"actividadDeportiva": "Sí"}}]}}, { upsert: true } );</v>
      </c>
      <c r="AA458" t="str">
        <f t="shared" si="47"/>
        <v>db.pacientes.updateOne({"_id":ObjectId('61e34254ec4ec02e84f5dc77')},{ $set: { "seguimientos": [{"id": "2012","seccion1": {"fechaSeguimiento": "2012-8-28","institucion": "Hospital Pediátrico Juan Pablo II","fallecimiento": "No","fechaFallecimiento": "","causaFallecimiento": "","nivelEducativo": "Secundaria incompleta","actividadLaboral": "","coberturaSocial": "Sí","tratamientoAntibioticoHospitalizado": "","embarazo": "No"},"seccion4": {"cultivos": ""},"seccion5": {"toleranciaGlucosa": "Realizada","toleranciaGlucosaRealizada": "Normal","vitaminaD": "","vitaminaDRealizada": "","inmunoglobulina": "","inmunoglobulinaRealizada": ""},"seccion6": {"actividadDeportiva": "Sí"}}]}}, { upsert: true } );</v>
      </c>
    </row>
    <row r="459" spans="1:27" x14ac:dyDescent="0.3">
      <c r="A459" t="s">
        <v>1662</v>
      </c>
      <c r="B459">
        <v>309</v>
      </c>
      <c r="C459">
        <v>2012</v>
      </c>
      <c r="D459" s="5">
        <v>41149</v>
      </c>
      <c r="E459" s="5" t="str">
        <f t="shared" si="42"/>
        <v>2012-8-28</v>
      </c>
      <c r="F459" t="s">
        <v>379</v>
      </c>
      <c r="G459" t="s">
        <v>35</v>
      </c>
      <c r="L459" t="s">
        <v>281</v>
      </c>
      <c r="M459" t="s">
        <v>37</v>
      </c>
      <c r="N459" t="s">
        <v>35</v>
      </c>
      <c r="P459" t="s">
        <v>118</v>
      </c>
      <c r="Q459" t="s">
        <v>256</v>
      </c>
      <c r="R459" t="s">
        <v>256</v>
      </c>
      <c r="S459" t="s">
        <v>256</v>
      </c>
      <c r="T459" t="s">
        <v>256</v>
      </c>
      <c r="U459" t="s">
        <v>256</v>
      </c>
      <c r="V459" t="s">
        <v>281</v>
      </c>
      <c r="W459" t="str">
        <f t="shared" si="43"/>
        <v>db.pacientes.updateOne({"_id":ObjectId('61e34256ec4ec02e84f5dfc4')},{ $set: { "seguimientos": [{"id": "2012","seccion1": {"fechaSeguimiento": "2012-8-28","institucion": "Hospital Pediátrico Juan Pablo II",</v>
      </c>
      <c r="X459" t="str">
        <f t="shared" si="44"/>
        <v>"fallecimiento": "No","fechaFallecimiento": "","causaFallecimiento": "","nivelEducativo": "","actividadLaboral": "","coberturaSocial": "Sí","tratamientoAntibioticoHospitalizado": "2","embarazo": "No"},</v>
      </c>
      <c r="Y459" t="str">
        <f t="shared" si="45"/>
        <v>"seccion4": {"cultivos": ""},"seccion5": {"toleranciaGlucosa": "No realizada","toleranciaGlucosaRealizada": "","vitaminaD": "","vitaminaDRealizada": "","inmunoglobulina": "",</v>
      </c>
      <c r="Z459" t="str">
        <f t="shared" si="46"/>
        <v>"inmunoglobulinaRealizada": ""},"seccion6": {"actividadDeportiva": "Sí"}}]}}, { upsert: true } );</v>
      </c>
      <c r="AA459" t="str">
        <f t="shared" si="47"/>
        <v>db.pacientes.updateOne({"_id":ObjectId('61e34256ec4ec02e84f5dfc4')},{ $set: { "seguimientos": [{"id": "2012","seccion1": {"fechaSeguimiento": "2012-8-28","institucion": "Hospital Pediátrico Juan Pablo II","fallecimiento": "No","fechaFallecimiento": "","causaFallecimiento": "","nivelEducativo": "","actividadLaboral": "","coberturaSocial": "Sí","tratamientoAntibioticoHospitalizado": "2","embarazo": "No"},"seccion4": {"cultivos": ""},"seccion5": {"toleranciaGlucosa": "No realizada","toleranciaGlucosaRealizada": "","vitaminaD": "","vitaminaDRealizada": "","inmunoglobulina": "","inmunoglobulinaRealizada": ""},"seccion6": {"actividadDeportiva": "Sí"}}]}}, { upsert: true } );</v>
      </c>
    </row>
    <row r="460" spans="1:27" x14ac:dyDescent="0.3">
      <c r="A460" t="s">
        <v>1662</v>
      </c>
      <c r="B460">
        <v>309</v>
      </c>
      <c r="C460">
        <v>2013</v>
      </c>
      <c r="D460" s="5">
        <v>41477</v>
      </c>
      <c r="E460" s="5" t="str">
        <f t="shared" si="42"/>
        <v>2013-7-22</v>
      </c>
      <c r="F460" t="s">
        <v>379</v>
      </c>
      <c r="G460" t="s">
        <v>35</v>
      </c>
      <c r="J460" t="s">
        <v>38</v>
      </c>
      <c r="L460" t="s">
        <v>281</v>
      </c>
      <c r="P460" t="s">
        <v>118</v>
      </c>
      <c r="Q460" t="s">
        <v>256</v>
      </c>
      <c r="R460" t="s">
        <v>256</v>
      </c>
      <c r="S460" t="s">
        <v>256</v>
      </c>
      <c r="T460" t="s">
        <v>261</v>
      </c>
      <c r="U460" t="s">
        <v>40</v>
      </c>
      <c r="V460" t="s">
        <v>256</v>
      </c>
      <c r="W460" t="str">
        <f t="shared" si="43"/>
        <v>db.pacientes.updateOne({"_id":ObjectId('61e34256ec4ec02e84f5dfc4')},{ $set: { "seguimientos": [{"id": "2013","seccion1": {"fechaSeguimiento": "2013-7-22","institucion": "Hospital Pediátrico Juan Pablo II",</v>
      </c>
      <c r="X460" t="str">
        <f t="shared" si="44"/>
        <v>"fallecimiento": "No","fechaFallecimiento": "","causaFallecimiento": "","nivelEducativo": "Primaria incompleta","actividadLaboral": "","coberturaSocial": "Sí","tratamientoAntibioticoHospitalizado": "","embarazo": ""},</v>
      </c>
      <c r="Y460" t="str">
        <f t="shared" si="45"/>
        <v>"seccion4": {"cultivos": ""},"seccion5": {"toleranciaGlucosa": "No realizada","toleranciaGlucosaRealizada": "","vitaminaD": "","vitaminaDRealizada": "","inmunoglobulina": "Realizada",</v>
      </c>
      <c r="Z460" t="str">
        <f t="shared" si="46"/>
        <v>"inmunoglobulinaRealizada": "&lt; 500"},"seccion6": {"actividadDeportiva": ""}}]}}, { upsert: true } );</v>
      </c>
      <c r="AA460" t="str">
        <f t="shared" si="47"/>
        <v>db.pacientes.updateOne({"_id":ObjectId('61e34256ec4ec02e84f5dfc4')},{ $set: { "seguimientos": [{"id": "2013","seccion1": {"fechaSeguimiento": "2013-7-22","institucion": "Hospital Pediátrico Juan Pablo II","fallecimiento": "No","fechaFallecimiento": "","causaFallecimiento": "","nivelEducativo": "Primaria incompleta","actividadLaboral": "","coberturaSocial": "Sí","tratamientoAntibioticoHospitalizado": "","embarazo": ""},"seccion4": {"cultivos": ""},"seccion5": {"toleranciaGlucosa": "No realizada","toleranciaGlucosaRealizada": "","vitaminaD": "","vitaminaDRealizada": "","inmunoglobulina": "Realizada","inmunoglobulinaRealizada": "&lt; 500"},"seccion6": {"actividadDeportiva": ""}}]}}, { upsert: true } );</v>
      </c>
    </row>
    <row r="461" spans="1:27" x14ac:dyDescent="0.3">
      <c r="A461" t="s">
        <v>1662</v>
      </c>
      <c r="B461">
        <v>309</v>
      </c>
      <c r="C461">
        <v>2015</v>
      </c>
      <c r="D461" s="5">
        <v>42080</v>
      </c>
      <c r="E461" s="5" t="str">
        <f t="shared" si="42"/>
        <v>2015-3-17</v>
      </c>
      <c r="F461" t="s">
        <v>379</v>
      </c>
      <c r="G461" t="s">
        <v>35</v>
      </c>
      <c r="L461" t="s">
        <v>281</v>
      </c>
      <c r="M461" t="s">
        <v>45</v>
      </c>
      <c r="P461" t="s">
        <v>118</v>
      </c>
      <c r="Q461" t="s">
        <v>256</v>
      </c>
      <c r="R461" t="s">
        <v>256</v>
      </c>
      <c r="S461" t="s">
        <v>256</v>
      </c>
      <c r="T461" t="s">
        <v>256</v>
      </c>
      <c r="U461" t="s">
        <v>256</v>
      </c>
      <c r="V461" t="s">
        <v>281</v>
      </c>
      <c r="W461" t="str">
        <f t="shared" si="43"/>
        <v>db.pacientes.updateOne({"_id":ObjectId('61e34256ec4ec02e84f5dfc4')},{ $set: { "seguimientos": [{"id": "2015","seccion1": {"fechaSeguimiento": "2015-3-17","institucion": "Hospital Pediátrico Juan Pablo II",</v>
      </c>
      <c r="X461" t="str">
        <f t="shared" si="44"/>
        <v>"fallecimiento": "No","fechaFallecimiento": "","causaFallecimiento": "","nivelEducativo": "","actividadLaboral": "","coberturaSocial": "Sí","tratamientoAntibioticoHospitalizado": "1","embarazo": ""},</v>
      </c>
      <c r="Y461" t="str">
        <f t="shared" si="45"/>
        <v>"seccion4": {"cultivos": ""},"seccion5": {"toleranciaGlucosa": "No realizada","toleranciaGlucosaRealizada": "","vitaminaD": "","vitaminaDRealizada": "","inmunoglobulina": "",</v>
      </c>
      <c r="Z461" t="str">
        <f t="shared" si="46"/>
        <v>"inmunoglobulinaRealizada": ""},"seccion6": {"actividadDeportiva": "Sí"}}]}}, { upsert: true } );</v>
      </c>
      <c r="AA461" t="str">
        <f t="shared" si="47"/>
        <v>db.pacientes.updateOne({"_id":ObjectId('61e34256ec4ec02e84f5dfc4')},{ $set: { "seguimientos": [{"id": "2015","seccion1": {"fechaSeguimiento": "2015-3-17","institucion": "Hospital Pediátrico Juan Pablo II","fallecimiento": "No","fechaFallecimiento": "","causaFallecimiento": "","nivelEducativo": "","actividadLaboral": "","coberturaSocial": "Sí","tratamientoAntibioticoHospitalizado": "1","embarazo": ""},"seccion4": {"cultivos": ""},"seccion5": {"toleranciaGlucosa": "No realizada","toleranciaGlucosaRealizada": "","vitaminaD": "","vitaminaDRealizada": "","inmunoglobulina": "","inmunoglobulinaRealizada": ""},"seccion6": {"actividadDeportiva": "Sí"}}]}}, { upsert: true } );</v>
      </c>
    </row>
    <row r="462" spans="1:27" x14ac:dyDescent="0.3">
      <c r="A462" t="s">
        <v>1662</v>
      </c>
      <c r="B462">
        <v>309</v>
      </c>
      <c r="C462">
        <v>2016</v>
      </c>
      <c r="D462" s="5">
        <v>42472</v>
      </c>
      <c r="E462" s="5" t="str">
        <f t="shared" si="42"/>
        <v>2016-4-12</v>
      </c>
      <c r="F462" t="s">
        <v>379</v>
      </c>
      <c r="G462" t="s">
        <v>35</v>
      </c>
      <c r="L462" t="s">
        <v>281</v>
      </c>
      <c r="M462" t="s">
        <v>45</v>
      </c>
      <c r="N462" t="s">
        <v>35</v>
      </c>
      <c r="O462" t="s">
        <v>46</v>
      </c>
      <c r="P462" t="s">
        <v>118</v>
      </c>
      <c r="Q462" t="s">
        <v>256</v>
      </c>
      <c r="R462" t="s">
        <v>118</v>
      </c>
      <c r="S462" t="s">
        <v>256</v>
      </c>
      <c r="T462" t="s">
        <v>118</v>
      </c>
      <c r="U462" t="s">
        <v>256</v>
      </c>
      <c r="V462" t="s">
        <v>256</v>
      </c>
      <c r="W462" t="str">
        <f t="shared" si="43"/>
        <v>db.pacientes.updateOne({"_id":ObjectId('61e34256ec4ec02e84f5dfc4')},{ $set: { "seguimientos": [{"id": "2016","seccion1": {"fechaSeguimiento": "2016-4-12","institucion": "Hospital Pediátrico Juan Pablo II",</v>
      </c>
      <c r="X462" t="str">
        <f t="shared" si="44"/>
        <v>"fallecimiento": "No","fechaFallecimiento": "","causaFallecimiento": "","nivelEducativo": "","actividadLaboral": "","coberturaSocial": "Sí","tratamientoAntibioticoHospitalizado": "1","embarazo": "No"},</v>
      </c>
      <c r="Y462" t="str">
        <f t="shared" si="45"/>
        <v>"seccion4": {"cultivos": "3"},"seccion5": {"toleranciaGlucosa": "No realizada","toleranciaGlucosaRealizada": "","vitaminaD": "No realizada","vitaminaDRealizada": "","inmunoglobulina": "No realizada",</v>
      </c>
      <c r="Z462" t="str">
        <f t="shared" si="46"/>
        <v>"inmunoglobulinaRealizada": ""},"seccion6": {"actividadDeportiva": ""}}]}}, { upsert: true } );</v>
      </c>
      <c r="AA462" t="str">
        <f t="shared" si="47"/>
        <v>db.pacientes.updateOne({"_id":ObjectId('61e34256ec4ec02e84f5dfc4')},{ $set: { "seguimientos": [{"id": "2016","seccion1": {"fechaSeguimiento": "2016-4-12","institucion": "Hospital Pediátrico Juan Pablo II","fallecimiento": "No","fechaFallecimiento": "","causaFallecimiento": "","nivelEducativo": "","actividadLaboral": "","coberturaSocial": "Sí","tratamientoAntibioticoHospitalizado": "1","embarazo": "No"},"seccion4": {"cultivos": "3"},"seccion5": {"toleranciaGlucosa": "No realizada","toleranciaGlucosaRealizada": "","vitaminaD": "No realizada","vitaminaDRealizada": "","inmunoglobulina": "No realizada","inmunoglobulinaRealizada": ""},"seccion6": {"actividadDeportiva": ""}}]}}, { upsert: true } );</v>
      </c>
    </row>
    <row r="463" spans="1:27" x14ac:dyDescent="0.3">
      <c r="A463" t="s">
        <v>818</v>
      </c>
      <c r="B463">
        <v>310</v>
      </c>
      <c r="C463">
        <v>2012</v>
      </c>
      <c r="D463" s="5">
        <v>41073</v>
      </c>
      <c r="E463" s="5" t="str">
        <f t="shared" si="42"/>
        <v>2012-6-13</v>
      </c>
      <c r="F463" t="s">
        <v>379</v>
      </c>
      <c r="G463" t="s">
        <v>35</v>
      </c>
      <c r="L463" t="s">
        <v>35</v>
      </c>
      <c r="M463" t="s">
        <v>37</v>
      </c>
      <c r="N463" t="s">
        <v>35</v>
      </c>
      <c r="P463" t="s">
        <v>118</v>
      </c>
      <c r="Q463" t="s">
        <v>256</v>
      </c>
      <c r="R463" t="s">
        <v>256</v>
      </c>
      <c r="S463" t="s">
        <v>256</v>
      </c>
      <c r="T463" t="s">
        <v>256</v>
      </c>
      <c r="U463" t="s">
        <v>256</v>
      </c>
      <c r="V463" t="s">
        <v>281</v>
      </c>
      <c r="W463" t="str">
        <f t="shared" si="43"/>
        <v>db.pacientes.updateOne({"_id":ObjectId('61e34254ec4ec02e84f5dc78')},{ $set: { "seguimientos": [{"id": "2012","seccion1": {"fechaSeguimiento": "2012-6-13","institucion": "Hospital Pediátrico Juan Pablo II",</v>
      </c>
      <c r="X463" t="str">
        <f t="shared" si="44"/>
        <v>"fallecimiento": "No","fechaFallecimiento": "","causaFallecimiento": "","nivelEducativo": "","actividadLaboral": "","coberturaSocial": "No","tratamientoAntibioticoHospitalizado": "2","embarazo": "No"},</v>
      </c>
      <c r="Y463" t="str">
        <f t="shared" si="45"/>
        <v>"seccion4": {"cultivos": ""},"seccion5": {"toleranciaGlucosa": "No realizada","toleranciaGlucosaRealizada": "","vitaminaD": "","vitaminaDRealizada": "","inmunoglobulina": "",</v>
      </c>
      <c r="Z463" t="str">
        <f t="shared" si="46"/>
        <v>"inmunoglobulinaRealizada": ""},"seccion6": {"actividadDeportiva": "Sí"}}]}}, { upsert: true } );</v>
      </c>
      <c r="AA463" t="str">
        <f t="shared" si="47"/>
        <v>db.pacientes.updateOne({"_id":ObjectId('61e34254ec4ec02e84f5dc78')},{ $set: { "seguimientos": [{"id": "2012","seccion1": {"fechaSeguimiento": "2012-6-13","institucion": "Hospital Pediátrico Juan Pablo II","fallecimiento": "No","fechaFallecimiento": "","causaFallecimiento": "","nivelEducativo": "","actividadLaboral": "","coberturaSocial": "No","tratamientoAntibioticoHospitalizado": "2","embarazo": "No"},"seccion4": {"cultivos": ""},"seccion5": {"toleranciaGlucosa": "No realizada","toleranciaGlucosaRealizada": "","vitaminaD": "","vitaminaDRealizada": "","inmunoglobulina": "","inmunoglobulinaRealizada": ""},"seccion6": {"actividadDeportiva": "Sí"}}]}}, { upsert: true } );</v>
      </c>
    </row>
    <row r="464" spans="1:27" x14ac:dyDescent="0.3">
      <c r="A464" t="s">
        <v>818</v>
      </c>
      <c r="B464">
        <v>310</v>
      </c>
      <c r="C464">
        <v>2013</v>
      </c>
      <c r="D464" s="5">
        <v>41436</v>
      </c>
      <c r="E464" s="5" t="str">
        <f t="shared" si="42"/>
        <v>2013-6-11</v>
      </c>
      <c r="F464" t="s">
        <v>379</v>
      </c>
      <c r="G464" t="s">
        <v>35</v>
      </c>
      <c r="L464" t="s">
        <v>281</v>
      </c>
      <c r="M464" t="s">
        <v>45</v>
      </c>
      <c r="P464" t="s">
        <v>118</v>
      </c>
      <c r="Q464" t="s">
        <v>256</v>
      </c>
      <c r="R464" t="s">
        <v>256</v>
      </c>
      <c r="S464" t="s">
        <v>256</v>
      </c>
      <c r="T464" t="s">
        <v>256</v>
      </c>
      <c r="U464" t="s">
        <v>256</v>
      </c>
      <c r="V464" t="s">
        <v>281</v>
      </c>
      <c r="W464" t="str">
        <f t="shared" si="43"/>
        <v>db.pacientes.updateOne({"_id":ObjectId('61e34254ec4ec02e84f5dc78')},{ $set: { "seguimientos": [{"id": "2013","seccion1": {"fechaSeguimiento": "2013-6-11","institucion": "Hospital Pediátrico Juan Pablo II",</v>
      </c>
      <c r="X464" t="str">
        <f t="shared" si="44"/>
        <v>"fallecimiento": "No","fechaFallecimiento": "","causaFallecimiento": "","nivelEducativo": "","actividadLaboral": "","coberturaSocial": "Sí","tratamientoAntibioticoHospitalizado": "1","embarazo": ""},</v>
      </c>
      <c r="Y464" t="str">
        <f t="shared" si="45"/>
        <v>"seccion4": {"cultivos": ""},"seccion5": {"toleranciaGlucosa": "No realizada","toleranciaGlucosaRealizada": "","vitaminaD": "","vitaminaDRealizada": "","inmunoglobulina": "",</v>
      </c>
      <c r="Z464" t="str">
        <f t="shared" si="46"/>
        <v>"inmunoglobulinaRealizada": ""},"seccion6": {"actividadDeportiva": "Sí"}}]}}, { upsert: true } );</v>
      </c>
      <c r="AA464" t="str">
        <f t="shared" si="47"/>
        <v>db.pacientes.updateOne({"_id":ObjectId('61e34254ec4ec02e84f5dc78')},{ $set: { "seguimientos": [{"id": "2013","seccion1": {"fechaSeguimiento": "2013-6-11","institucion": "Hospital Pediátrico Juan Pablo II","fallecimiento": "No","fechaFallecimiento": "","causaFallecimiento": "","nivelEducativo": "","actividadLaboral": "","coberturaSocial": "Sí","tratamientoAntibioticoHospitalizado": "1","embarazo": ""},"seccion4": {"cultivos": ""},"seccion5": {"toleranciaGlucosa": "No realizada","toleranciaGlucosaRealizada": "","vitaminaD": "","vitaminaDRealizada": "","inmunoglobulina": "","inmunoglobulinaRealizada": ""},"seccion6": {"actividadDeportiva": "Sí"}}]}}, { upsert: true } );</v>
      </c>
    </row>
    <row r="465" spans="1:27" x14ac:dyDescent="0.3">
      <c r="A465" t="s">
        <v>818</v>
      </c>
      <c r="B465">
        <v>310</v>
      </c>
      <c r="C465">
        <v>2014</v>
      </c>
      <c r="D465" s="5">
        <v>41772</v>
      </c>
      <c r="E465" s="5" t="str">
        <f t="shared" si="42"/>
        <v>2014-5-13</v>
      </c>
      <c r="F465" t="s">
        <v>379</v>
      </c>
      <c r="G465" t="s">
        <v>35</v>
      </c>
      <c r="J465" t="s">
        <v>57</v>
      </c>
      <c r="L465" t="s">
        <v>281</v>
      </c>
      <c r="M465" t="s">
        <v>37</v>
      </c>
      <c r="N465" t="s">
        <v>35</v>
      </c>
      <c r="P465" t="s">
        <v>118</v>
      </c>
      <c r="Q465" t="s">
        <v>256</v>
      </c>
      <c r="R465" t="s">
        <v>256</v>
      </c>
      <c r="S465" t="s">
        <v>256</v>
      </c>
      <c r="T465" t="s">
        <v>256</v>
      </c>
      <c r="U465" t="s">
        <v>256</v>
      </c>
      <c r="V465" t="s">
        <v>281</v>
      </c>
      <c r="W465" t="str">
        <f t="shared" si="43"/>
        <v>db.pacientes.updateOne({"_id":ObjectId('61e34254ec4ec02e84f5dc78')},{ $set: { "seguimientos": [{"id": "2014","seccion1": {"fechaSeguimiento": "2014-5-13","institucion": "Hospital Pediátrico Juan Pablo II",</v>
      </c>
      <c r="X465" t="str">
        <f t="shared" si="44"/>
        <v>"fallecimiento": "No","fechaFallecimiento": "","causaFallecimiento": "","nivelEducativo": "Analfabeta","actividadLaboral": "","coberturaSocial": "Sí","tratamientoAntibioticoHospitalizado": "2","embarazo": "No"},</v>
      </c>
      <c r="Y465" t="str">
        <f t="shared" si="45"/>
        <v>"seccion4": {"cultivos": ""},"seccion5": {"toleranciaGlucosa": "No realizada","toleranciaGlucosaRealizada": "","vitaminaD": "","vitaminaDRealizada": "","inmunoglobulina": "",</v>
      </c>
      <c r="Z465" t="str">
        <f t="shared" si="46"/>
        <v>"inmunoglobulinaRealizada": ""},"seccion6": {"actividadDeportiva": "Sí"}}]}}, { upsert: true } );</v>
      </c>
      <c r="AA465" t="str">
        <f t="shared" si="47"/>
        <v>db.pacientes.updateOne({"_id":ObjectId('61e34254ec4ec02e84f5dc78')},{ $set: { "seguimientos": [{"id": "2014","seccion1": {"fechaSeguimiento": "2014-5-13","institucion": "Hospital Pediátrico Juan Pablo II","fallecimiento": "No","fechaFallecimiento": "","causaFallecimiento": "","nivelEducativo": "Analfabeta","actividadLaboral": "","coberturaSocial": "Sí","tratamientoAntibioticoHospitalizado": "2","embarazo": "No"},"seccion4": {"cultivos": ""},"seccion5": {"toleranciaGlucosa": "No realizada","toleranciaGlucosaRealizada": "","vitaminaD": "","vitaminaDRealizada": "","inmunoglobulina": "","inmunoglobulinaRealizada": ""},"seccion6": {"actividadDeportiva": "Sí"}}]}}, { upsert: true } );</v>
      </c>
    </row>
    <row r="466" spans="1:27" x14ac:dyDescent="0.3">
      <c r="A466" t="s">
        <v>818</v>
      </c>
      <c r="B466">
        <v>310</v>
      </c>
      <c r="C466">
        <v>2016</v>
      </c>
      <c r="D466" s="5">
        <v>42536</v>
      </c>
      <c r="E466" s="5" t="str">
        <f t="shared" si="42"/>
        <v>2016-6-15</v>
      </c>
      <c r="F466" t="s">
        <v>379</v>
      </c>
      <c r="G466" t="s">
        <v>35</v>
      </c>
      <c r="L466" t="s">
        <v>281</v>
      </c>
      <c r="M466" t="s">
        <v>37</v>
      </c>
      <c r="N466" t="s">
        <v>35</v>
      </c>
      <c r="O466" t="s">
        <v>46</v>
      </c>
      <c r="P466" t="s">
        <v>118</v>
      </c>
      <c r="Q466" t="s">
        <v>256</v>
      </c>
      <c r="R466" t="s">
        <v>118</v>
      </c>
      <c r="S466" t="s">
        <v>256</v>
      </c>
      <c r="T466" t="s">
        <v>256</v>
      </c>
      <c r="U466" t="s">
        <v>256</v>
      </c>
      <c r="V466" t="s">
        <v>256</v>
      </c>
      <c r="W466" t="str">
        <f t="shared" si="43"/>
        <v>db.pacientes.updateOne({"_id":ObjectId('61e34254ec4ec02e84f5dc78')},{ $set: { "seguimientos": [{"id": "2016","seccion1": {"fechaSeguimiento": "2016-6-15","institucion": "Hospital Pediátrico Juan Pablo II",</v>
      </c>
      <c r="X466" t="str">
        <f t="shared" si="44"/>
        <v>"fallecimiento": "No","fechaFallecimiento": "","causaFallecimiento": "","nivelEducativo": "","actividadLaboral": "","coberturaSocial": "Sí","tratamientoAntibioticoHospitalizado": "2","embarazo": "No"},</v>
      </c>
      <c r="Y466" t="str">
        <f t="shared" si="45"/>
        <v>"seccion4": {"cultivos": "3"},"seccion5": {"toleranciaGlucosa": "No realizada","toleranciaGlucosaRealizada": "","vitaminaD": "No realizada","vitaminaDRealizada": "","inmunoglobulina": "",</v>
      </c>
      <c r="Z466" t="str">
        <f t="shared" si="46"/>
        <v>"inmunoglobulinaRealizada": ""},"seccion6": {"actividadDeportiva": ""}}]}}, { upsert: true } );</v>
      </c>
      <c r="AA466" t="str">
        <f t="shared" si="47"/>
        <v>db.pacientes.updateOne({"_id":ObjectId('61e34254ec4ec02e84f5dc78')},{ $set: { "seguimientos": [{"id": "2016","seccion1": {"fechaSeguimiento": "2016-6-15","institucion": "Hospital Pediátrico Juan Pablo II","fallecimiento": "No","fechaFallecimiento": "","causaFallecimiento": "","nivelEducativo": "","actividadLaboral": "","coberturaSocial": "Sí","tratamientoAntibioticoHospitalizado": "2","embarazo": "No"},"seccion4": {"cultivos": "3"},"seccion5": {"toleranciaGlucosa": "No realizada","toleranciaGlucosaRealizada": "","vitaminaD": "No realizada","vitaminaDRealizada": "","inmunoglobulina": "","inmunoglobulinaRealizada": ""},"seccion6": {"actividadDeportiva": ""}}]}}, { upsert: true } );</v>
      </c>
    </row>
    <row r="467" spans="1:27" x14ac:dyDescent="0.3">
      <c r="A467" t="s">
        <v>819</v>
      </c>
      <c r="B467">
        <v>311</v>
      </c>
      <c r="C467">
        <v>2011</v>
      </c>
      <c r="D467" s="5">
        <v>40798</v>
      </c>
      <c r="E467" s="5" t="str">
        <f t="shared" si="42"/>
        <v>2011-9-12</v>
      </c>
      <c r="F467" t="s">
        <v>1962</v>
      </c>
      <c r="G467" t="s">
        <v>35</v>
      </c>
      <c r="J467" t="s">
        <v>38</v>
      </c>
      <c r="L467" t="s">
        <v>281</v>
      </c>
      <c r="N467" t="s">
        <v>35</v>
      </c>
      <c r="O467" t="s">
        <v>48</v>
      </c>
      <c r="P467" t="s">
        <v>261</v>
      </c>
      <c r="Q467" t="s">
        <v>34</v>
      </c>
      <c r="R467" t="s">
        <v>256</v>
      </c>
      <c r="S467" t="s">
        <v>256</v>
      </c>
      <c r="T467" t="s">
        <v>261</v>
      </c>
      <c r="U467" t="s">
        <v>40</v>
      </c>
      <c r="V467" t="s">
        <v>256</v>
      </c>
      <c r="W467" t="str">
        <f t="shared" si="43"/>
        <v>db.pacientes.updateOne({"_id":ObjectId('61e34254ec4ec02e84f5dc79')},{ $set: { "seguimientos": [{"id": "2011","seccion1": {"fechaSeguimiento": "2011-9-12","institucion": "HOSPITAL de PEDIATRÍA Juan P. Garrahan",</v>
      </c>
      <c r="X467" t="str">
        <f t="shared" si="44"/>
        <v>"fallecimiento": "No","fechaFallecimiento": "","causaFallecimiento": "","nivelEducativo": "Primaria incompleta","actividadLaboral": "","coberturaSocial": "Sí","tratamientoAntibioticoHospitalizado": "","embarazo": "No"},</v>
      </c>
      <c r="Y467" t="str">
        <f t="shared" si="45"/>
        <v>"seccion4": {"cultivos": "5"},"seccion5": {"toleranciaGlucosa": "Realizada","toleranciaGlucosaRealizada": "Normal","vitaminaD": "","vitaminaDRealizada": "","inmunoglobulina": "Realizada",</v>
      </c>
      <c r="Z467" t="str">
        <f t="shared" si="46"/>
        <v>"inmunoglobulinaRealizada": "&lt; 500"},"seccion6": {"actividadDeportiva": ""}}]}}, { upsert: true } );</v>
      </c>
      <c r="AA467" t="str">
        <f t="shared" si="47"/>
        <v>db.pacientes.updateOne({"_id":ObjectId('61e34254ec4ec02e84f5dc79')},{ $set: { "seguimientos": [{"id": "2011","seccion1": {"fechaSeguimiento": "2011-9-12","institucion": "HOSPITAL de PEDIATRÍA Juan P. Garrahan","fallecimiento": "No","fechaFallecimiento": "","causaFallecimiento": "","nivelEducativo": "Primaria incompleta","actividadLaboral": "","coberturaSocial": "Sí","tratamientoAntibioticoHospitalizado": "","embarazo": "No"},"seccion4": {"cultivos": "5"},"seccion5": {"toleranciaGlucosa": "Realizada","toleranciaGlucosaRealizada": "Normal","vitaminaD": "","vitaminaDRealizada": "","inmunoglobulina": "Realizada","inmunoglobulinaRealizada": "&lt; 500"},"seccion6": {"actividadDeportiva": ""}}]}}, { upsert: true } );</v>
      </c>
    </row>
    <row r="468" spans="1:27" x14ac:dyDescent="0.3">
      <c r="A468" t="s">
        <v>819</v>
      </c>
      <c r="B468">
        <v>311</v>
      </c>
      <c r="C468">
        <v>2012</v>
      </c>
      <c r="D468" s="5">
        <v>41204</v>
      </c>
      <c r="E468" s="5" t="str">
        <f t="shared" si="42"/>
        <v>2012-10-22</v>
      </c>
      <c r="F468" t="s">
        <v>1962</v>
      </c>
      <c r="G468" t="s">
        <v>35</v>
      </c>
      <c r="L468" t="s">
        <v>281</v>
      </c>
      <c r="N468" t="s">
        <v>35</v>
      </c>
      <c r="O468" t="s">
        <v>48</v>
      </c>
      <c r="P468" t="s">
        <v>261</v>
      </c>
      <c r="Q468" t="s">
        <v>34</v>
      </c>
      <c r="R468" t="s">
        <v>118</v>
      </c>
      <c r="S468" t="s">
        <v>256</v>
      </c>
      <c r="T468" t="s">
        <v>261</v>
      </c>
      <c r="U468" t="s">
        <v>34</v>
      </c>
      <c r="V468" t="s">
        <v>256</v>
      </c>
      <c r="W468" t="str">
        <f t="shared" si="43"/>
        <v>db.pacientes.updateOne({"_id":ObjectId('61e34254ec4ec02e84f5dc79')},{ $set: { "seguimientos": [{"id": "2012","seccion1": {"fechaSeguimiento": "2012-10-22","institucion": "HOSPITAL de PEDIATRÍA Juan P. Garrahan",</v>
      </c>
      <c r="X468" t="str">
        <f t="shared" si="44"/>
        <v>"fallecimiento": "No","fechaFallecimiento": "","causaFallecimiento": "","nivelEducativo": "","actividadLaboral": "","coberturaSocial": "Sí","tratamientoAntibioticoHospitalizado": "","embarazo": "No"},</v>
      </c>
      <c r="Y468" t="str">
        <f t="shared" si="45"/>
        <v>"seccion4": {"cultivos": "5"},"seccion5": {"toleranciaGlucosa": "Realizada","toleranciaGlucosaRealizada": "Normal","vitaminaD": "No realizada","vitaminaDRealizada": "","inmunoglobulina": "Realizada",</v>
      </c>
      <c r="Z468" t="str">
        <f t="shared" si="46"/>
        <v>"inmunoglobulinaRealizada": "Normal"},"seccion6": {"actividadDeportiva": ""}}]}}, { upsert: true } );</v>
      </c>
      <c r="AA468" t="str">
        <f t="shared" si="47"/>
        <v>db.pacientes.updateOne({"_id":ObjectId('61e34254ec4ec02e84f5dc79')},{ $set: { "seguimientos": [{"id": "2012","seccion1": {"fechaSeguimiento": "2012-10-22","institucion": "HOSPITAL de PEDIATRÍA Juan P. Garrahan","fallecimiento": "No","fechaFallecimiento": "","causaFallecimiento": "","nivelEducativo": "","actividadLaboral": "","coberturaSocial": "Sí","tratamientoAntibioticoHospitalizado": "","embarazo": "No"},"seccion4": {"cultivos": "5"},"seccion5": {"toleranciaGlucosa": "Realizada","toleranciaGlucosaRealizada": "Normal","vitaminaD": "No realizada","vitaminaDRealizada": "","inmunoglobulina": "Realizada","inmunoglobulinaRealizada": "Normal"},"seccion6": {"actividadDeportiva": ""}}]}}, { upsert: true } );</v>
      </c>
    </row>
    <row r="469" spans="1:27" x14ac:dyDescent="0.3">
      <c r="A469" t="s">
        <v>819</v>
      </c>
      <c r="B469">
        <v>311</v>
      </c>
      <c r="C469">
        <v>2013</v>
      </c>
      <c r="D469" s="5">
        <v>41637</v>
      </c>
      <c r="E469" s="5" t="str">
        <f t="shared" si="42"/>
        <v>2013-12-29</v>
      </c>
      <c r="F469" t="s">
        <v>1962</v>
      </c>
      <c r="G469" t="s">
        <v>35</v>
      </c>
      <c r="O469" t="s">
        <v>41</v>
      </c>
      <c r="P469" t="s">
        <v>261</v>
      </c>
      <c r="Q469" t="s">
        <v>34</v>
      </c>
      <c r="R469" t="s">
        <v>261</v>
      </c>
      <c r="S469" t="s">
        <v>34</v>
      </c>
      <c r="T469" t="s">
        <v>261</v>
      </c>
      <c r="U469" t="s">
        <v>34</v>
      </c>
      <c r="V469" t="s">
        <v>256</v>
      </c>
      <c r="W469" t="str">
        <f t="shared" si="43"/>
        <v>db.pacientes.updateOne({"_id":ObjectId('61e34254ec4ec02e84f5dc79')},{ $set: { "seguimientos": [{"id": "2013","seccion1": {"fechaSeguimiento": "2013-12-29","institucion": "HOSPITAL de PEDIATRÍA Juan P. Garrahan",</v>
      </c>
      <c r="X469" t="str">
        <f t="shared" si="44"/>
        <v>"fallecimiento": "No","fechaFallecimiento": "","causaFallecimiento": "","nivelEducativo": "","actividadLaboral": "","coberturaSocial": "","tratamientoAntibioticoHospitalizado": "","embarazo": ""},</v>
      </c>
      <c r="Y469" t="str">
        <f t="shared" si="45"/>
        <v>"seccion4": {"cultivos": "6"},"seccion5": {"toleranciaGlucosa": "Realizada","toleranciaGlucosaRealizada": "Normal","vitaminaD": "Realizada","vitaminaDRealizada": "Normal","inmunoglobulina": "Realizada",</v>
      </c>
      <c r="Z469" t="str">
        <f t="shared" si="46"/>
        <v>"inmunoglobulinaRealizada": "Normal"},"seccion6": {"actividadDeportiva": ""}}]}}, { upsert: true } );</v>
      </c>
      <c r="AA469" t="str">
        <f t="shared" si="47"/>
        <v>db.pacientes.updateOne({"_id":ObjectId('61e34254ec4ec02e84f5dc79')},{ $set: { "seguimientos": [{"id": "2013","seccion1": {"fechaSeguimiento": "2013-12-29","institucion": "HOSPITAL de PEDIATRÍA Juan P. Garrahan","fallecimiento": "No","fechaFallecimiento": "","causaFallecimiento": "","nivelEducativo": "","actividadLaboral": "","coberturaSocial": "","tratamientoAntibioticoHospitalizado": "","embarazo": ""},"seccion4": {"cultivos": "6"},"seccion5": {"toleranciaGlucosa": "Realizada","toleranciaGlucosaRealizada": "Normal","vitaminaD": "Realizada","vitaminaDRealizada": "Normal","inmunoglobulina": "Realizada","inmunoglobulinaRealizada": "Normal"},"seccion6": {"actividadDeportiva": ""}}]}}, { upsert: true } );</v>
      </c>
    </row>
    <row r="470" spans="1:27" x14ac:dyDescent="0.3">
      <c r="A470" t="s">
        <v>819</v>
      </c>
      <c r="B470">
        <v>311</v>
      </c>
      <c r="C470">
        <v>2014</v>
      </c>
      <c r="D470" s="5">
        <v>42002</v>
      </c>
      <c r="E470" s="5" t="str">
        <f t="shared" si="42"/>
        <v>2014-12-29</v>
      </c>
      <c r="F470" t="s">
        <v>1962</v>
      </c>
      <c r="G470" t="s">
        <v>35</v>
      </c>
      <c r="L470" t="s">
        <v>281</v>
      </c>
      <c r="N470" t="s">
        <v>35</v>
      </c>
      <c r="O470" t="s">
        <v>49</v>
      </c>
      <c r="P470" t="s">
        <v>261</v>
      </c>
      <c r="Q470" t="s">
        <v>34</v>
      </c>
      <c r="R470" t="s">
        <v>256</v>
      </c>
      <c r="S470" t="s">
        <v>256</v>
      </c>
      <c r="T470" t="s">
        <v>261</v>
      </c>
      <c r="U470" t="s">
        <v>34</v>
      </c>
      <c r="V470" t="s">
        <v>256</v>
      </c>
      <c r="W470" t="str">
        <f t="shared" si="43"/>
        <v>db.pacientes.updateOne({"_id":ObjectId('61e34254ec4ec02e84f5dc79')},{ $set: { "seguimientos": [{"id": "2014","seccion1": {"fechaSeguimiento": "2014-12-29","institucion": "HOSPITAL de PEDIATRÍA Juan P. Garrahan",</v>
      </c>
      <c r="X470" t="str">
        <f t="shared" si="44"/>
        <v>"fallecimiento": "No","fechaFallecimiento": "","causaFallecimiento": "","nivelEducativo": "","actividadLaboral": "","coberturaSocial": "Sí","tratamientoAntibioticoHospitalizado": "","embarazo": "No"},</v>
      </c>
      <c r="Y470" t="str">
        <f t="shared" si="45"/>
        <v>"seccion4": {"cultivos": "4"},"seccion5": {"toleranciaGlucosa": "Realizada","toleranciaGlucosaRealizada": "Normal","vitaminaD": "","vitaminaDRealizada": "","inmunoglobulina": "Realizada",</v>
      </c>
      <c r="Z470" t="str">
        <f t="shared" si="46"/>
        <v>"inmunoglobulinaRealizada": "Normal"},"seccion6": {"actividadDeportiva": ""}}]}}, { upsert: true } );</v>
      </c>
      <c r="AA470" t="str">
        <f t="shared" si="47"/>
        <v>db.pacientes.updateOne({"_id":ObjectId('61e34254ec4ec02e84f5dc79')},{ $set: { "seguimientos": [{"id": "2014","seccion1": {"fechaSeguimiento": "2014-12-29","institucion": "HOSPITAL de PEDIATRÍA Juan P. Garrahan","fallecimiento": "No","fechaFallecimiento": "","causaFallecimiento": "","nivelEducativo": "","actividadLaboral": "","coberturaSocial": "Sí","tratamientoAntibioticoHospitalizado": "","embarazo": "No"},"seccion4": {"cultivos": "4"},"seccion5": {"toleranciaGlucosa": "Realizada","toleranciaGlucosaRealizada": "Normal","vitaminaD": "","vitaminaDRealizada": "","inmunoglobulina": "Realizada","inmunoglobulinaRealizada": "Normal"},"seccion6": {"actividadDeportiva": ""}}]}}, { upsert: true } );</v>
      </c>
    </row>
    <row r="471" spans="1:27" x14ac:dyDescent="0.3">
      <c r="A471" t="s">
        <v>820</v>
      </c>
      <c r="B471">
        <v>312</v>
      </c>
      <c r="C471">
        <v>2012</v>
      </c>
      <c r="D471" s="5">
        <v>40926</v>
      </c>
      <c r="E471" s="5" t="str">
        <f t="shared" si="42"/>
        <v>2012-1-18</v>
      </c>
      <c r="F471" t="s">
        <v>1962</v>
      </c>
      <c r="G471" t="s">
        <v>35</v>
      </c>
      <c r="L471" t="s">
        <v>35</v>
      </c>
      <c r="N471" t="s">
        <v>35</v>
      </c>
      <c r="P471" t="s">
        <v>118</v>
      </c>
      <c r="Q471" t="s">
        <v>256</v>
      </c>
      <c r="R471" t="s">
        <v>256</v>
      </c>
      <c r="S471" t="s">
        <v>256</v>
      </c>
      <c r="T471" t="s">
        <v>256</v>
      </c>
      <c r="U471" t="s">
        <v>256</v>
      </c>
      <c r="V471" t="s">
        <v>256</v>
      </c>
      <c r="W471" t="str">
        <f t="shared" si="43"/>
        <v>db.pacientes.updateOne({"_id":ObjectId('61e34254ec4ec02e84f5dc7a')},{ $set: { "seguimientos": [{"id": "2012","seccion1": {"fechaSeguimiento": "2012-1-18","institucion": "HOSPITAL de PEDIATRÍA Juan P. Garrahan",</v>
      </c>
      <c r="X471" t="str">
        <f t="shared" si="44"/>
        <v>"fallecimiento": "No","fechaFallecimiento": "","causaFallecimiento": "","nivelEducativo": "","actividadLaboral": "","coberturaSocial": "No","tratamientoAntibioticoHospitalizado": "","embarazo": "No"},</v>
      </c>
      <c r="Y471" t="str">
        <f t="shared" si="45"/>
        <v>"seccion4": {"cultivos": ""},"seccion5": {"toleranciaGlucosa": "No realizada","toleranciaGlucosaRealizada": "","vitaminaD": "","vitaminaDRealizada": "","inmunoglobulina": "",</v>
      </c>
      <c r="Z471" t="str">
        <f t="shared" si="46"/>
        <v>"inmunoglobulinaRealizada": ""},"seccion6": {"actividadDeportiva": ""}}]}}, { upsert: true } );</v>
      </c>
      <c r="AA471" t="str">
        <f t="shared" si="47"/>
        <v>db.pacientes.updateOne({"_id":ObjectId('61e34254ec4ec02e84f5dc7a')},{ $set: { "seguimientos": [{"id": "2012","seccion1": {"fechaSeguimiento": "2012-1-18","institucion": "HOSPITAL de PEDIATRÍA Juan P. Garrahan","fallecimiento": "No","fechaFallecimiento": "","causaFallecimiento": "","nivelEducativo": "","actividadLaboral": "","coberturaSocial": "No","tratamientoAntibioticoHospitalizado": "","embarazo": "No"},"seccion4":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472" spans="1:27" x14ac:dyDescent="0.3">
      <c r="A472" t="s">
        <v>821</v>
      </c>
      <c r="B472">
        <v>313</v>
      </c>
      <c r="C472">
        <v>2012</v>
      </c>
      <c r="D472" s="5">
        <v>41133</v>
      </c>
      <c r="E472" s="5" t="str">
        <f t="shared" si="42"/>
        <v>2012-8-12</v>
      </c>
      <c r="F472" t="s">
        <v>379</v>
      </c>
      <c r="G472" t="s">
        <v>35</v>
      </c>
      <c r="L472" t="s">
        <v>35</v>
      </c>
      <c r="M472" t="s">
        <v>37</v>
      </c>
      <c r="N472" t="s">
        <v>35</v>
      </c>
      <c r="P472" t="s">
        <v>118</v>
      </c>
      <c r="Q472" t="s">
        <v>256</v>
      </c>
      <c r="R472" t="s">
        <v>256</v>
      </c>
      <c r="S472" t="s">
        <v>256</v>
      </c>
      <c r="T472" t="s">
        <v>256</v>
      </c>
      <c r="U472" t="s">
        <v>256</v>
      </c>
      <c r="V472" t="s">
        <v>281</v>
      </c>
      <c r="W472" t="str">
        <f t="shared" si="43"/>
        <v>db.pacientes.updateOne({"_id":ObjectId('61e34254ec4ec02e84f5dc7b')},{ $set: { "seguimientos": [{"id": "2012","seccion1": {"fechaSeguimiento": "2012-8-12","institucion": "Hospital Pediátrico Juan Pablo II",</v>
      </c>
      <c r="X472" t="str">
        <f t="shared" si="44"/>
        <v>"fallecimiento": "No","fechaFallecimiento": "","causaFallecimiento": "","nivelEducativo": "","actividadLaboral": "","coberturaSocial": "No","tratamientoAntibioticoHospitalizado": "2","embarazo": "No"},</v>
      </c>
      <c r="Y472" t="str">
        <f t="shared" si="45"/>
        <v>"seccion4": {"cultivos": ""},"seccion5": {"toleranciaGlucosa": "No realizada","toleranciaGlucosaRealizada": "","vitaminaD": "","vitaminaDRealizada": "","inmunoglobulina": "",</v>
      </c>
      <c r="Z472" t="str">
        <f t="shared" si="46"/>
        <v>"inmunoglobulinaRealizada": ""},"seccion6": {"actividadDeportiva": "Sí"}}]}}, { upsert: true } );</v>
      </c>
      <c r="AA472" t="str">
        <f t="shared" si="47"/>
        <v>db.pacientes.updateOne({"_id":ObjectId('61e34254ec4ec02e84f5dc7b')},{ $set: { "seguimientos": [{"id": "2012","seccion1": {"fechaSeguimiento": "2012-8-12","institucion": "Hospital Pediátrico Juan Pablo II","fallecimiento": "No","fechaFallecimiento": "","causaFallecimiento": "","nivelEducativo": "","actividadLaboral": "","coberturaSocial": "No","tratamientoAntibioticoHospitalizado": "2","embarazo": "No"},"seccion4": {"cultivos": ""},"seccion5": {"toleranciaGlucosa": "No realizada","toleranciaGlucosaRealizada": "","vitaminaD": "","vitaminaDRealizada": "","inmunoglobulina": "","inmunoglobulinaRealizada": ""},"seccion6": {"actividadDeportiva": "Sí"}}]}}, { upsert: true } );</v>
      </c>
    </row>
    <row r="473" spans="1:27" x14ac:dyDescent="0.3">
      <c r="A473" t="s">
        <v>821</v>
      </c>
      <c r="B473">
        <v>313</v>
      </c>
      <c r="C473">
        <v>2014</v>
      </c>
      <c r="D473" s="5">
        <v>41953</v>
      </c>
      <c r="E473" s="5" t="str">
        <f t="shared" si="42"/>
        <v>2014-11-10</v>
      </c>
      <c r="F473" t="s">
        <v>379</v>
      </c>
      <c r="G473" t="s">
        <v>35</v>
      </c>
      <c r="J473" t="s">
        <v>38</v>
      </c>
      <c r="L473" t="s">
        <v>281</v>
      </c>
      <c r="P473" t="s">
        <v>118</v>
      </c>
      <c r="Q473" t="s">
        <v>256</v>
      </c>
      <c r="R473" t="s">
        <v>256</v>
      </c>
      <c r="S473" t="s">
        <v>256</v>
      </c>
      <c r="T473" t="s">
        <v>256</v>
      </c>
      <c r="U473" t="s">
        <v>256</v>
      </c>
      <c r="V473" t="s">
        <v>256</v>
      </c>
      <c r="W473" t="str">
        <f t="shared" si="43"/>
        <v>db.pacientes.updateOne({"_id":ObjectId('61e34254ec4ec02e84f5dc7b')},{ $set: { "seguimientos": [{"id": "2014","seccion1": {"fechaSeguimiento": "2014-11-10","institucion": "Hospital Pediátrico Juan Pablo II",</v>
      </c>
      <c r="X473" t="str">
        <f t="shared" si="44"/>
        <v>"fallecimiento": "No","fechaFallecimiento": "","causaFallecimiento": "","nivelEducativo": "Primaria incompleta","actividadLaboral": "","coberturaSocial": "Sí","tratamientoAntibioticoHospitalizado": "","embarazo": ""},</v>
      </c>
      <c r="Y473" t="str">
        <f t="shared" si="45"/>
        <v>"seccion4": {"cultivos": ""},"seccion5": {"toleranciaGlucosa": "No realizada","toleranciaGlucosaRealizada": "","vitaminaD": "","vitaminaDRealizada": "","inmunoglobulina": "",</v>
      </c>
      <c r="Z473" t="str">
        <f t="shared" si="46"/>
        <v>"inmunoglobulinaRealizada": ""},"seccion6": {"actividadDeportiva": ""}}]}}, { upsert: true } );</v>
      </c>
      <c r="AA473" t="str">
        <f t="shared" si="47"/>
        <v>db.pacientes.updateOne({"_id":ObjectId('61e34254ec4ec02e84f5dc7b')},{ $set: { "seguimientos": [{"id": "2014","seccion1": {"fechaSeguimiento": "2014-11-10","institucion": "Hospital Pediátrico Juan Pablo II","fallecimiento": "No","fechaFallecimiento": "","causaFallecimiento": "","nivelEducativo": "Primaria incompleta","actividadLaboral": "","coberturaSocial": "Sí","tratamientoAntibioticoHospitalizado": "","embarazo": ""},"seccion4":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474" spans="1:27" x14ac:dyDescent="0.3">
      <c r="A474" t="s">
        <v>821</v>
      </c>
      <c r="B474">
        <v>313</v>
      </c>
      <c r="C474">
        <v>2016</v>
      </c>
      <c r="D474" s="5">
        <v>42576</v>
      </c>
      <c r="E474" s="5" t="str">
        <f t="shared" si="42"/>
        <v>2016-7-25</v>
      </c>
      <c r="F474" t="s">
        <v>379</v>
      </c>
      <c r="G474" t="s">
        <v>35</v>
      </c>
      <c r="L474" t="s">
        <v>281</v>
      </c>
      <c r="M474" t="s">
        <v>37</v>
      </c>
      <c r="N474" t="s">
        <v>35</v>
      </c>
      <c r="O474" t="s">
        <v>46</v>
      </c>
      <c r="P474" t="s">
        <v>118</v>
      </c>
      <c r="Q474" t="s">
        <v>256</v>
      </c>
      <c r="R474" t="s">
        <v>118</v>
      </c>
      <c r="S474" t="s">
        <v>256</v>
      </c>
      <c r="T474" t="s">
        <v>118</v>
      </c>
      <c r="U474" t="s">
        <v>256</v>
      </c>
      <c r="V474" t="s">
        <v>281</v>
      </c>
      <c r="W474" t="str">
        <f t="shared" si="43"/>
        <v>db.pacientes.updateOne({"_id":ObjectId('61e34254ec4ec02e84f5dc7b')},{ $set: { "seguimientos": [{"id": "2016","seccion1": {"fechaSeguimiento": "2016-7-25","institucion": "Hospital Pediátrico Juan Pablo II",</v>
      </c>
      <c r="X474" t="str">
        <f t="shared" si="44"/>
        <v>"fallecimiento": "No","fechaFallecimiento": "","causaFallecimiento": "","nivelEducativo": "","actividadLaboral": "","coberturaSocial": "Sí","tratamientoAntibioticoHospitalizado": "2","embarazo": "No"},</v>
      </c>
      <c r="Y474" t="str">
        <f t="shared" si="45"/>
        <v>"seccion4": {"cultivos": "3"},"seccion5": {"toleranciaGlucosa": "No realizada","toleranciaGlucosaRealizada": "","vitaminaD": "No realizada","vitaminaDRealizada": "","inmunoglobulina": "No realizada",</v>
      </c>
      <c r="Z474" t="str">
        <f t="shared" si="46"/>
        <v>"inmunoglobulinaRealizada": ""},"seccion6": {"actividadDeportiva": "Sí"}}]}}, { upsert: true } );</v>
      </c>
      <c r="AA474" t="str">
        <f t="shared" si="47"/>
        <v>db.pacientes.updateOne({"_id":ObjectId('61e34254ec4ec02e84f5dc7b')},{ $set: { "seguimientos": [{"id": "2016","seccion1": {"fechaSeguimiento": "2016-7-25","institucion": "Hospital Pediátrico Juan Pablo II","fallecimiento": "No","fechaFallecimiento": "","causaFallecimiento": "","nivelEducativo": "","actividadLaboral": "","coberturaSocial": "Sí","tratamientoAntibioticoHospitalizado": "2","embarazo": "No"},"seccion4": {"cultivos": "3"},"seccion5": {"toleranciaGlucosa": "No realizada","toleranciaGlucosaRealizada": "","vitaminaD": "No realizada","vitaminaDRealizada": "","inmunoglobulina": "No realizada","inmunoglobulinaRealizada": ""},"seccion6": {"actividadDeportiva": "Sí"}}]}}, { upsert: true } );</v>
      </c>
    </row>
    <row r="475" spans="1:27" x14ac:dyDescent="0.3">
      <c r="A475" t="s">
        <v>822</v>
      </c>
      <c r="B475">
        <v>314</v>
      </c>
      <c r="C475">
        <v>2012</v>
      </c>
      <c r="D475" s="5">
        <v>41015</v>
      </c>
      <c r="E475" s="5" t="str">
        <f t="shared" si="42"/>
        <v>2012-4-16</v>
      </c>
      <c r="F475" t="s">
        <v>1962</v>
      </c>
      <c r="G475" t="s">
        <v>35</v>
      </c>
      <c r="L475" t="s">
        <v>281</v>
      </c>
      <c r="N475" t="s">
        <v>35</v>
      </c>
      <c r="O475" t="s">
        <v>48</v>
      </c>
      <c r="P475" t="s">
        <v>261</v>
      </c>
      <c r="Q475" t="s">
        <v>34</v>
      </c>
      <c r="R475" t="s">
        <v>256</v>
      </c>
      <c r="S475" t="s">
        <v>256</v>
      </c>
      <c r="T475" t="s">
        <v>256</v>
      </c>
      <c r="U475" t="s">
        <v>256</v>
      </c>
      <c r="V475" t="s">
        <v>281</v>
      </c>
      <c r="W475" t="str">
        <f t="shared" si="43"/>
        <v>db.pacientes.updateOne({"_id":ObjectId('61e34254ec4ec02e84f5dc7c')},{ $set: { "seguimientos": [{"id": "2012","seccion1": {"fechaSeguimiento": "2012-4-16","institucion": "HOSPITAL de PEDIATRÍA Juan P. Garrahan",</v>
      </c>
      <c r="X475" t="str">
        <f t="shared" si="44"/>
        <v>"fallecimiento": "No","fechaFallecimiento": "","causaFallecimiento": "","nivelEducativo": "","actividadLaboral": "","coberturaSocial": "Sí","tratamientoAntibioticoHospitalizado": "","embarazo": "No"},</v>
      </c>
      <c r="Y475" t="str">
        <f t="shared" si="45"/>
        <v>"seccion4": {"cultivos": "5"},"seccion5": {"toleranciaGlucosa": "Realizada","toleranciaGlucosaRealizada": "Normal","vitaminaD": "","vitaminaDRealizada": "","inmunoglobulina": "",</v>
      </c>
      <c r="Z475" t="str">
        <f t="shared" si="46"/>
        <v>"inmunoglobulinaRealizada": ""},"seccion6": {"actividadDeportiva": "Sí"}}]}}, { upsert: true } );</v>
      </c>
      <c r="AA475" t="str">
        <f t="shared" si="47"/>
        <v>db.pacientes.updateOne({"_id":ObjectId('61e34254ec4ec02e84f5dc7c')},{ $set: { "seguimientos": [{"id": "2012","seccion1": {"fechaSeguimiento": "2012-4-16","institucion": "HOSPITAL de PEDIATRÍA Juan P. Garrahan","fallecimiento": "No","fechaFallecimiento": "","causaFallecimiento": "","nivelEducativo": "","actividadLaboral": "","coberturaSocial": "Sí","tratamientoAntibioticoHospitalizado": "","embarazo": "No"},"seccion4": {"cultivos": "5"},"seccion5": {"toleranciaGlucosa": "Realizada","toleranciaGlucosaRealizada": "Normal","vitaminaD": "","vitaminaDRealizada": "","inmunoglobulina": "","inmunoglobulinaRealizada": ""},"seccion6": {"actividadDeportiva": "Sí"}}]}}, { upsert: true } );</v>
      </c>
    </row>
    <row r="476" spans="1:27" x14ac:dyDescent="0.3">
      <c r="A476" t="s">
        <v>823</v>
      </c>
      <c r="B476">
        <v>315</v>
      </c>
      <c r="C476">
        <v>2012</v>
      </c>
      <c r="D476" s="5">
        <v>41164</v>
      </c>
      <c r="E476" s="5" t="str">
        <f t="shared" si="42"/>
        <v>2012-9-12</v>
      </c>
      <c r="F476" t="s">
        <v>379</v>
      </c>
      <c r="G476" t="s">
        <v>35</v>
      </c>
      <c r="J476" t="s">
        <v>38</v>
      </c>
      <c r="L476" t="s">
        <v>281</v>
      </c>
      <c r="M476" t="s">
        <v>45</v>
      </c>
      <c r="N476" t="s">
        <v>35</v>
      </c>
      <c r="P476" t="s">
        <v>118</v>
      </c>
      <c r="Q476" t="s">
        <v>256</v>
      </c>
      <c r="R476" t="s">
        <v>256</v>
      </c>
      <c r="S476" t="s">
        <v>256</v>
      </c>
      <c r="T476" t="s">
        <v>256</v>
      </c>
      <c r="U476" t="s">
        <v>256</v>
      </c>
      <c r="V476" t="s">
        <v>281</v>
      </c>
      <c r="W476" t="str">
        <f t="shared" si="43"/>
        <v>db.pacientes.updateOne({"_id":ObjectId('61e34254ec4ec02e84f5dc7d')},{ $set: { "seguimientos": [{"id": "2012","seccion1": {"fechaSeguimiento": "2012-9-12","institucion": "Hospital Pediátrico Juan Pablo II",</v>
      </c>
      <c r="X476" t="str">
        <f t="shared" si="44"/>
        <v>"fallecimiento": "No","fechaFallecimiento": "","causaFallecimiento": "","nivelEducativo": "Primaria incompleta","actividadLaboral": "","coberturaSocial": "Sí","tratamientoAntibioticoHospitalizado": "1","embarazo": "No"},</v>
      </c>
      <c r="Y476" t="str">
        <f t="shared" si="45"/>
        <v>"seccion4": {"cultivos": ""},"seccion5": {"toleranciaGlucosa": "No realizada","toleranciaGlucosaRealizada": "","vitaminaD": "","vitaminaDRealizada": "","inmunoglobulina": "",</v>
      </c>
      <c r="Z476" t="str">
        <f t="shared" si="46"/>
        <v>"inmunoglobulinaRealizada": ""},"seccion6": {"actividadDeportiva": "Sí"}}]}}, { upsert: true } );</v>
      </c>
      <c r="AA476" t="str">
        <f t="shared" si="47"/>
        <v>db.pacientes.updateOne({"_id":ObjectId('61e34254ec4ec02e84f5dc7d')},{ $set: { "seguimientos": [{"id": "2012","seccion1": {"fechaSeguimiento": "2012-9-12","institucion": "Hospital Pediátrico Juan Pablo II","fallecimiento": "No","fechaFallecimiento": "","causaFallecimiento": "","nivelEducativo": "Primaria incompleta","actividadLaboral": "","coberturaSocial": "Sí","tratamientoAntibioticoHospitalizado": "1","embarazo": "No"},"seccion4": {"cultivos": ""},"seccion5": {"toleranciaGlucosa": "No realizada","toleranciaGlucosaRealizada": "","vitaminaD": "","vitaminaDRealizada": "","inmunoglobulina": "","inmunoglobulinaRealizada": ""},"seccion6": {"actividadDeportiva": "Sí"}}]}}, { upsert: true } );</v>
      </c>
    </row>
    <row r="477" spans="1:27" x14ac:dyDescent="0.3">
      <c r="A477" t="s">
        <v>823</v>
      </c>
      <c r="B477">
        <v>315</v>
      </c>
      <c r="C477">
        <v>2016</v>
      </c>
      <c r="D477" s="5">
        <v>42373</v>
      </c>
      <c r="E477" s="5" t="str">
        <f t="shared" si="42"/>
        <v>2016-1-4</v>
      </c>
      <c r="F477" t="s">
        <v>379</v>
      </c>
      <c r="G477" t="s">
        <v>35</v>
      </c>
      <c r="L477" t="s">
        <v>281</v>
      </c>
      <c r="N477" t="s">
        <v>35</v>
      </c>
      <c r="O477" t="s">
        <v>45</v>
      </c>
      <c r="P477" t="s">
        <v>118</v>
      </c>
      <c r="Q477" t="s">
        <v>256</v>
      </c>
      <c r="R477" t="s">
        <v>118</v>
      </c>
      <c r="S477" t="s">
        <v>256</v>
      </c>
      <c r="T477" t="s">
        <v>118</v>
      </c>
      <c r="U477" t="s">
        <v>256</v>
      </c>
      <c r="V477" t="s">
        <v>281</v>
      </c>
      <c r="W477" t="str">
        <f t="shared" si="43"/>
        <v>db.pacientes.updateOne({"_id":ObjectId('61e34254ec4ec02e84f5dc7d')},{ $set: { "seguimientos": [{"id": "2016","seccion1": {"fechaSeguimiento": "2016-1-4","institucion": "Hospital Pediátrico Juan Pablo II",</v>
      </c>
      <c r="X477" t="str">
        <f t="shared" si="44"/>
        <v>"fallecimiento": "No","fechaFallecimiento": "","causaFallecimiento": "","nivelEducativo": "","actividadLaboral": "","coberturaSocial": "Sí","tratamientoAntibioticoHospitalizado": "","embarazo": "No"},</v>
      </c>
      <c r="Y477" t="str">
        <f t="shared" si="45"/>
        <v>"seccion4": {"cultivos": "1"},"seccion5": {"toleranciaGlucosa": "No realizada","toleranciaGlucosaRealizada": "","vitaminaD": "No realizada","vitaminaDRealizada": "","inmunoglobulina": "No realizada",</v>
      </c>
      <c r="Z477" t="str">
        <f t="shared" si="46"/>
        <v>"inmunoglobulinaRealizada": ""},"seccion6": {"actividadDeportiva": "Sí"}}]}}, { upsert: true } );</v>
      </c>
      <c r="AA477" t="str">
        <f t="shared" si="47"/>
        <v>db.pacientes.updateOne({"_id":ObjectId('61e34254ec4ec02e84f5dc7d')},{ $set: { "seguimientos": [{"id": "2016","seccion1": {"fechaSeguimiento": "2016-1-4","institucion": "Hospital Pediátrico Juan Pablo II","fallecimiento": "No","fechaFallecimiento": "","causaFallecimiento": "","nivelEducativo": "","actividadLaboral": "","coberturaSocial": "Sí","tratamientoAntibioticoHospitalizado": "","embarazo": "No"},"seccion4": {"cultivos": "1"},"seccion5": {"toleranciaGlucosa": "No realizada","toleranciaGlucosaRealizada": "","vitaminaD": "No realizada","vitaminaDRealizada": "","inmunoglobulina": "No realizada","inmunoglobulinaRealizada": ""},"seccion6": {"actividadDeportiva": "Sí"}}]}}, { upsert: true } );</v>
      </c>
    </row>
    <row r="478" spans="1:27" x14ac:dyDescent="0.3">
      <c r="A478" t="s">
        <v>824</v>
      </c>
      <c r="B478">
        <v>316</v>
      </c>
      <c r="C478">
        <v>2012</v>
      </c>
      <c r="D478" s="5">
        <v>41169</v>
      </c>
      <c r="E478" s="5" t="str">
        <f t="shared" si="42"/>
        <v>2012-9-17</v>
      </c>
      <c r="F478" t="s">
        <v>379</v>
      </c>
      <c r="G478" t="s">
        <v>35</v>
      </c>
      <c r="J478" t="s">
        <v>63</v>
      </c>
      <c r="L478" t="s">
        <v>281</v>
      </c>
      <c r="N478" t="s">
        <v>35</v>
      </c>
      <c r="P478" t="s">
        <v>261</v>
      </c>
      <c r="Q478" t="s">
        <v>77</v>
      </c>
      <c r="R478" t="s">
        <v>256</v>
      </c>
      <c r="S478" t="s">
        <v>256</v>
      </c>
      <c r="T478" t="s">
        <v>256</v>
      </c>
      <c r="U478" t="s">
        <v>256</v>
      </c>
      <c r="V478" t="s">
        <v>281</v>
      </c>
      <c r="W478" t="str">
        <f t="shared" si="43"/>
        <v>db.pacientes.updateOne({"_id":ObjectId('61e34254ec4ec02e84f5dc7e')},{ $set: { "seguimientos": [{"id": "2012","seccion1": {"fechaSeguimiento": "2012-9-17","institucion": "Hospital Pediátrico Juan Pablo II",</v>
      </c>
      <c r="X478" t="str">
        <f t="shared" si="44"/>
        <v>"fallecimiento": "No","fechaFallecimiento": "","causaFallecimiento": "","nivelEducativo": "Secundaria completa","actividadLaboral": "","coberturaSocial": "Sí","tratamientoAntibioticoHospitalizado": "","embarazo": "No"},</v>
      </c>
      <c r="Y478" t="str">
        <f t="shared" si="45"/>
        <v>"seccion4": {"cultivos": ""},"seccion5": {"toleranciaGlucosa": "Realizada","toleranciaGlucosaRealizada": "Diabetes","vitaminaD": "","vitaminaDRealizada": "","inmunoglobulina": "",</v>
      </c>
      <c r="Z478" t="str">
        <f t="shared" si="46"/>
        <v>"inmunoglobulinaRealizada": ""},"seccion6": {"actividadDeportiva": "Sí"}}]}}, { upsert: true } );</v>
      </c>
      <c r="AA478" t="str">
        <f t="shared" si="47"/>
        <v>db.pacientes.updateOne({"_id":ObjectId('61e34254ec4ec02e84f5dc7e')},{ $set: { "seguimientos": [{"id": "2012","seccion1": {"fechaSeguimiento": "2012-9-17","institucion": "Hospital Pediátrico Juan Pablo II","fallecimiento": "No","fechaFallecimiento": "","causaFallecimiento": "","nivelEducativo": "Secundaria completa","actividadLaboral": "","coberturaSocial": "Sí","tratamientoAntibioticoHospitalizado": "","embarazo": "No"},"seccion4": {"cultivos": ""},"seccion5": {"toleranciaGlucosa": "Realizada","toleranciaGlucosaRealizada": "Diabetes","vitaminaD": "","vitaminaDRealizada": "","inmunoglobulina": "","inmunoglobulinaRealizada": ""},"seccion6": {"actividadDeportiva": "Sí"}}]}}, { upsert: true } );</v>
      </c>
    </row>
    <row r="479" spans="1:27" x14ac:dyDescent="0.3">
      <c r="A479" t="s">
        <v>824</v>
      </c>
      <c r="B479">
        <v>316</v>
      </c>
      <c r="C479">
        <v>2014</v>
      </c>
      <c r="D479" s="5">
        <v>41795</v>
      </c>
      <c r="E479" s="5" t="str">
        <f t="shared" si="42"/>
        <v>2014-6-5</v>
      </c>
      <c r="F479" t="s">
        <v>379</v>
      </c>
      <c r="G479" t="s">
        <v>35</v>
      </c>
      <c r="J479" t="s">
        <v>78</v>
      </c>
      <c r="L479" t="s">
        <v>281</v>
      </c>
      <c r="M479" t="s">
        <v>45</v>
      </c>
      <c r="N479" t="s">
        <v>35</v>
      </c>
      <c r="P479" t="s">
        <v>261</v>
      </c>
      <c r="Q479" t="s">
        <v>77</v>
      </c>
      <c r="R479" t="s">
        <v>256</v>
      </c>
      <c r="S479" t="s">
        <v>256</v>
      </c>
      <c r="T479" t="s">
        <v>256</v>
      </c>
      <c r="U479" t="s">
        <v>256</v>
      </c>
      <c r="V479" t="s">
        <v>281</v>
      </c>
      <c r="W479" t="str">
        <f t="shared" si="43"/>
        <v>db.pacientes.updateOne({"_id":ObjectId('61e34254ec4ec02e84f5dc7e')},{ $set: { "seguimientos": [{"id": "2014","seccion1": {"fechaSeguimiento": "2014-6-5","institucion": "Hospital Pediátrico Juan Pablo II",</v>
      </c>
      <c r="X479" t="str">
        <f t="shared" si="44"/>
        <v>"fallecimiento": "No","fechaFallecimiento": "","causaFallecimiento": "","nivelEducativo": "Primaria completa","actividadLaboral": "","coberturaSocial": "Sí","tratamientoAntibioticoHospitalizado": "1","embarazo": "No"},</v>
      </c>
      <c r="Y479" t="str">
        <f t="shared" si="45"/>
        <v>"seccion4": {"cultivos": ""},"seccion5": {"toleranciaGlucosa": "Realizada","toleranciaGlucosaRealizada": "Diabetes","vitaminaD": "","vitaminaDRealizada": "","inmunoglobulina": "",</v>
      </c>
      <c r="Z479" t="str">
        <f t="shared" si="46"/>
        <v>"inmunoglobulinaRealizada": ""},"seccion6": {"actividadDeportiva": "Sí"}}]}}, { upsert: true } );</v>
      </c>
      <c r="AA479" t="str">
        <f t="shared" si="47"/>
        <v>db.pacientes.updateOne({"_id":ObjectId('61e34254ec4ec02e84f5dc7e')},{ $set: { "seguimientos": [{"id": "2014","seccion1": {"fechaSeguimiento": "2014-6-5","institucion": "Hospital Pediátrico Juan Pablo II","fallecimiento": "No","fechaFallecimiento": "","causaFallecimiento": "","nivelEducativo": "Primaria completa","actividadLaboral": "","coberturaSocial": "Sí","tratamientoAntibioticoHospitalizado": "1","embarazo": "No"},"seccion4": {"cultivos": ""},"seccion5": {"toleranciaGlucosa": "Realizada","toleranciaGlucosaRealizada": "Diabetes","vitaminaD": "","vitaminaDRealizada": "","inmunoglobulina": "","inmunoglobulinaRealizada": ""},"seccion6": {"actividadDeportiva": "Sí"}}]}}, { upsert: true } );</v>
      </c>
    </row>
    <row r="480" spans="1:27" x14ac:dyDescent="0.3">
      <c r="A480" t="s">
        <v>825</v>
      </c>
      <c r="B480">
        <v>317</v>
      </c>
      <c r="C480">
        <v>2013</v>
      </c>
      <c r="D480" s="5">
        <v>41337</v>
      </c>
      <c r="E480" s="5" t="str">
        <f t="shared" si="42"/>
        <v>2013-3-4</v>
      </c>
      <c r="F480" t="s">
        <v>379</v>
      </c>
      <c r="G480" t="s">
        <v>35</v>
      </c>
      <c r="J480" t="s">
        <v>38</v>
      </c>
      <c r="L480" t="s">
        <v>281</v>
      </c>
      <c r="P480" t="s">
        <v>118</v>
      </c>
      <c r="Q480" t="s">
        <v>256</v>
      </c>
      <c r="R480" t="s">
        <v>256</v>
      </c>
      <c r="S480" t="s">
        <v>256</v>
      </c>
      <c r="T480" t="s">
        <v>256</v>
      </c>
      <c r="U480" t="s">
        <v>256</v>
      </c>
      <c r="V480" t="s">
        <v>281</v>
      </c>
      <c r="W480" t="str">
        <f t="shared" si="43"/>
        <v>db.pacientes.updateOne({"_id":ObjectId('61e34254ec4ec02e84f5dc7f')},{ $set: { "seguimientos": [{"id": "2013","seccion1": {"fechaSeguimiento": "2013-3-4","institucion": "Hospital Pediátrico Juan Pablo II",</v>
      </c>
      <c r="X480" t="str">
        <f t="shared" si="44"/>
        <v>"fallecimiento": "No","fechaFallecimiento": "","causaFallecimiento": "","nivelEducativo": "Primaria incompleta","actividadLaboral": "","coberturaSocial": "Sí","tratamientoAntibioticoHospitalizado": "","embarazo": ""},</v>
      </c>
      <c r="Y480" t="str">
        <f t="shared" si="45"/>
        <v>"seccion4": {"cultivos": ""},"seccion5": {"toleranciaGlucosa": "No realizada","toleranciaGlucosaRealizada": "","vitaminaD": "","vitaminaDRealizada": "","inmunoglobulina": "",</v>
      </c>
      <c r="Z480" t="str">
        <f t="shared" si="46"/>
        <v>"inmunoglobulinaRealizada": ""},"seccion6": {"actividadDeportiva": "Sí"}}]}}, { upsert: true } );</v>
      </c>
      <c r="AA480" t="str">
        <f t="shared" si="47"/>
        <v>db.pacientes.updateOne({"_id":ObjectId('61e34254ec4ec02e84f5dc7f')},{ $set: { "seguimientos": [{"id": "2013","seccion1": {"fechaSeguimiento": "2013-3-4","institucion": "Hospital Pediátrico Juan Pablo II","fallecimiento": "No","fechaFallecimiento": "","causaFallecimiento": "","nivelEducativo": "Primaria incompleta","actividadLaboral": "","coberturaSocial": "Sí","tratamientoAntibioticoHospitalizado": "","embarazo": ""},"seccion4": {"cultivos": ""},"seccion5": {"toleranciaGlucosa": "No realizada","toleranciaGlucosaRealizada": "","vitaminaD": "","vitaminaDRealizada": "","inmunoglobulina": "","inmunoglobulinaRealizada": ""},"seccion6": {"actividadDeportiva": "Sí"}}]}}, { upsert: true } );</v>
      </c>
    </row>
    <row r="481" spans="1:27" x14ac:dyDescent="0.3">
      <c r="A481" t="s">
        <v>825</v>
      </c>
      <c r="B481">
        <v>317</v>
      </c>
      <c r="C481">
        <v>2014</v>
      </c>
      <c r="D481" s="5">
        <v>41796</v>
      </c>
      <c r="E481" s="5" t="str">
        <f t="shared" si="42"/>
        <v>2014-6-6</v>
      </c>
      <c r="F481" t="s">
        <v>379</v>
      </c>
      <c r="G481" t="s">
        <v>35</v>
      </c>
      <c r="J481" t="s">
        <v>38</v>
      </c>
      <c r="L481" t="s">
        <v>281</v>
      </c>
      <c r="M481" t="s">
        <v>45</v>
      </c>
      <c r="O481" t="s">
        <v>37</v>
      </c>
      <c r="P481" t="s">
        <v>261</v>
      </c>
      <c r="Q481" t="s">
        <v>34</v>
      </c>
      <c r="R481" t="s">
        <v>256</v>
      </c>
      <c r="S481" t="s">
        <v>256</v>
      </c>
      <c r="T481" t="s">
        <v>256</v>
      </c>
      <c r="U481" t="s">
        <v>256</v>
      </c>
      <c r="V481" t="s">
        <v>281</v>
      </c>
      <c r="W481" t="str">
        <f t="shared" si="43"/>
        <v>db.pacientes.updateOne({"_id":ObjectId('61e34254ec4ec02e84f5dc7f')},{ $set: { "seguimientos": [{"id": "2014","seccion1": {"fechaSeguimiento": "2014-6-6","institucion": "Hospital Pediátrico Juan Pablo II",</v>
      </c>
      <c r="X481" t="str">
        <f t="shared" si="44"/>
        <v>"fallecimiento": "No","fechaFallecimiento": "","causaFallecimiento": "","nivelEducativo": "Primaria incompleta","actividadLaboral": "","coberturaSocial": "Sí","tratamientoAntibioticoHospitalizado": "1","embarazo": ""},</v>
      </c>
      <c r="Y481" t="str">
        <f t="shared" si="45"/>
        <v>"seccion4": {"cultivos": "2"},"seccion5": {"toleranciaGlucosa": "Realizada","toleranciaGlucosaRealizada": "Normal","vitaminaD": "","vitaminaDRealizada": "","inmunoglobulina": "",</v>
      </c>
      <c r="Z481" t="str">
        <f t="shared" si="46"/>
        <v>"inmunoglobulinaRealizada": ""},"seccion6": {"actividadDeportiva": "Sí"}}]}}, { upsert: true } );</v>
      </c>
      <c r="AA481" t="str">
        <f t="shared" si="47"/>
        <v>db.pacientes.updateOne({"_id":ObjectId('61e34254ec4ec02e84f5dc7f')},{ $set: { "seguimientos": [{"id": "2014","seccion1": {"fechaSeguimiento": "2014-6-6","institucion": "Hospital Pediátrico Juan Pablo II","fallecimiento": "No","fechaFallecimiento": "","causaFallecimiento": "","nivelEducativo": "Primaria incompleta","actividadLaboral": "","coberturaSocial": "Sí","tratamientoAntibioticoHospitalizado": "1","embarazo": ""},"seccion4": {"cultivos": "2"},"seccion5": {"toleranciaGlucosa": "Realizada","toleranciaGlucosaRealizada": "Normal","vitaminaD": "","vitaminaDRealizada": "","inmunoglobulina": "","inmunoglobulinaRealizada": ""},"seccion6": {"actividadDeportiva": "Sí"}}]}}, { upsert: true } );</v>
      </c>
    </row>
    <row r="482" spans="1:27" x14ac:dyDescent="0.3">
      <c r="A482" t="s">
        <v>826</v>
      </c>
      <c r="B482">
        <v>318</v>
      </c>
      <c r="C482">
        <v>2013</v>
      </c>
      <c r="D482" s="5">
        <v>41451</v>
      </c>
      <c r="E482" s="5" t="str">
        <f t="shared" si="42"/>
        <v>2013-6-26</v>
      </c>
      <c r="F482" t="s">
        <v>379</v>
      </c>
      <c r="G482" t="s">
        <v>35</v>
      </c>
      <c r="L482" t="s">
        <v>281</v>
      </c>
      <c r="N482" t="s">
        <v>35</v>
      </c>
      <c r="P482" t="s">
        <v>118</v>
      </c>
      <c r="Q482" t="s">
        <v>256</v>
      </c>
      <c r="R482" t="s">
        <v>256</v>
      </c>
      <c r="S482" t="s">
        <v>256</v>
      </c>
      <c r="T482" t="s">
        <v>256</v>
      </c>
      <c r="U482" t="s">
        <v>256</v>
      </c>
      <c r="V482" t="s">
        <v>256</v>
      </c>
      <c r="W482" t="str">
        <f t="shared" si="43"/>
        <v>db.pacientes.updateOne({"_id":ObjectId('61e34254ec4ec02e84f5dc80')},{ $set: { "seguimientos": [{"id": "2013","seccion1": {"fechaSeguimiento": "2013-6-26","institucion": "Hospital Pediátrico Juan Pablo II",</v>
      </c>
      <c r="X482" t="str">
        <f t="shared" si="44"/>
        <v>"fallecimiento": "No","fechaFallecimiento": "","causaFallecimiento": "","nivelEducativo": "","actividadLaboral": "","coberturaSocial": "Sí","tratamientoAntibioticoHospitalizado": "","embarazo": "No"},</v>
      </c>
      <c r="Y482" t="str">
        <f t="shared" si="45"/>
        <v>"seccion4": {"cultivos": ""},"seccion5": {"toleranciaGlucosa": "No realizada","toleranciaGlucosaRealizada": "","vitaminaD": "","vitaminaDRealizada": "","inmunoglobulina": "",</v>
      </c>
      <c r="Z482" t="str">
        <f t="shared" si="46"/>
        <v>"inmunoglobulinaRealizada": ""},"seccion6": {"actividadDeportiva": ""}}]}}, { upsert: true } );</v>
      </c>
      <c r="AA482" t="str">
        <f t="shared" si="47"/>
        <v>db.pacientes.updateOne({"_id":ObjectId('61e34254ec4ec02e84f5dc80')},{ $set: { "seguimientos": [{"id": "2013","seccion1": {"fechaSeguimiento": "2013-6-26","institucion": "Hospital Pediátrico Juan Pablo II","fallecimiento": "No","fechaFallecimiento": "","causaFallecimiento": "","nivelEducativo": "","actividadLaboral": "","coberturaSocial": "Sí","tratamientoAntibioticoHospitalizado": "","embarazo": "No"},"seccion4":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483" spans="1:27" x14ac:dyDescent="0.3">
      <c r="A483" t="s">
        <v>826</v>
      </c>
      <c r="B483">
        <v>318</v>
      </c>
      <c r="C483">
        <v>2013</v>
      </c>
      <c r="D483" s="5">
        <v>41592</v>
      </c>
      <c r="E483" s="5" t="str">
        <f t="shared" si="42"/>
        <v>2013-11-14</v>
      </c>
      <c r="F483" t="s">
        <v>379</v>
      </c>
      <c r="G483" t="s">
        <v>35</v>
      </c>
      <c r="L483" t="s">
        <v>281</v>
      </c>
      <c r="P483" t="s">
        <v>118</v>
      </c>
      <c r="Q483" t="s">
        <v>256</v>
      </c>
      <c r="R483" t="s">
        <v>256</v>
      </c>
      <c r="S483" t="s">
        <v>256</v>
      </c>
      <c r="T483" t="s">
        <v>256</v>
      </c>
      <c r="U483" t="s">
        <v>256</v>
      </c>
      <c r="V483" t="s">
        <v>256</v>
      </c>
      <c r="W483" t="str">
        <f t="shared" si="43"/>
        <v>db.pacientes.updateOne({"_id":ObjectId('61e34254ec4ec02e84f5dc80')},{ $set: { "seguimientos": [{"id": "2013","seccion1": {"fechaSeguimiento": "2013-11-14","institucion": "Hospital Pediátrico Juan Pablo II",</v>
      </c>
      <c r="X483" t="str">
        <f t="shared" si="44"/>
        <v>"fallecimiento": "No","fechaFallecimiento": "","causaFallecimiento": "","nivelEducativo": "","actividadLaboral": "","coberturaSocial": "Sí","tratamientoAntibioticoHospitalizado": "","embarazo": ""},</v>
      </c>
      <c r="Y483" t="str">
        <f t="shared" si="45"/>
        <v>"seccion4": {"cultivos": ""},"seccion5": {"toleranciaGlucosa": "No realizada","toleranciaGlucosaRealizada": "","vitaminaD": "","vitaminaDRealizada": "","inmunoglobulina": "",</v>
      </c>
      <c r="Z483" t="str">
        <f t="shared" si="46"/>
        <v>"inmunoglobulinaRealizada": ""},"seccion6": {"actividadDeportiva": ""}}]}}, { upsert: true } );</v>
      </c>
      <c r="AA483" t="str">
        <f t="shared" si="47"/>
        <v>db.pacientes.updateOne({"_id":ObjectId('61e34254ec4ec02e84f5dc80')},{ $set: { "seguimientos": [{"id": "2013","seccion1": {"fechaSeguimiento": "2013-11-14","institucion": "Hospital Pediátrico Juan Pablo II","fallecimiento": "No","fechaFallecimiento": "","causaFallecimiento": "","nivelEducativo": "","actividadLaboral": "","coberturaSocial": "Sí","tratamientoAntibioticoHospitalizado": "","embarazo": ""},"seccion4":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484" spans="1:27" x14ac:dyDescent="0.3">
      <c r="A484" t="s">
        <v>826</v>
      </c>
      <c r="B484">
        <v>318</v>
      </c>
      <c r="C484">
        <v>2014</v>
      </c>
      <c r="D484" s="5">
        <v>41771</v>
      </c>
      <c r="E484" s="5" t="str">
        <f t="shared" si="42"/>
        <v>2014-5-12</v>
      </c>
      <c r="F484" t="s">
        <v>379</v>
      </c>
      <c r="G484" t="s">
        <v>35</v>
      </c>
      <c r="J484" t="s">
        <v>57</v>
      </c>
      <c r="L484" t="s">
        <v>281</v>
      </c>
      <c r="M484" t="s">
        <v>37</v>
      </c>
      <c r="N484" t="s">
        <v>35</v>
      </c>
      <c r="P484" t="s">
        <v>118</v>
      </c>
      <c r="Q484" t="s">
        <v>256</v>
      </c>
      <c r="R484" t="s">
        <v>256</v>
      </c>
      <c r="S484" t="s">
        <v>256</v>
      </c>
      <c r="T484" t="s">
        <v>256</v>
      </c>
      <c r="U484" t="s">
        <v>256</v>
      </c>
      <c r="V484" t="s">
        <v>281</v>
      </c>
      <c r="W484" t="str">
        <f t="shared" si="43"/>
        <v>db.pacientes.updateOne({"_id":ObjectId('61e34254ec4ec02e84f5dc80')},{ $set: { "seguimientos": [{"id": "2014","seccion1": {"fechaSeguimiento": "2014-5-12","institucion": "Hospital Pediátrico Juan Pablo II",</v>
      </c>
      <c r="X484" t="str">
        <f t="shared" si="44"/>
        <v>"fallecimiento": "No","fechaFallecimiento": "","causaFallecimiento": "","nivelEducativo": "Analfabeta","actividadLaboral": "","coberturaSocial": "Sí","tratamientoAntibioticoHospitalizado": "2","embarazo": "No"},</v>
      </c>
      <c r="Y484" t="str">
        <f t="shared" si="45"/>
        <v>"seccion4": {"cultivos": ""},"seccion5": {"toleranciaGlucosa": "No realizada","toleranciaGlucosaRealizada": "","vitaminaD": "","vitaminaDRealizada": "","inmunoglobulina": "",</v>
      </c>
      <c r="Z484" t="str">
        <f t="shared" si="46"/>
        <v>"inmunoglobulinaRealizada": ""},"seccion6": {"actividadDeportiva": "Sí"}}]}}, { upsert: true } );</v>
      </c>
      <c r="AA484" t="str">
        <f t="shared" si="47"/>
        <v>db.pacientes.updateOne({"_id":ObjectId('61e34254ec4ec02e84f5dc80')},{ $set: { "seguimientos": [{"id": "2014","seccion1": {"fechaSeguimiento": "2014-5-12","institucion": "Hospital Pediátrico Juan Pablo II","fallecimiento": "No","fechaFallecimiento": "","causaFallecimiento": "","nivelEducativo": "Analfabeta","actividadLaboral": "","coberturaSocial": "Sí","tratamientoAntibioticoHospitalizado": "2","embarazo": "No"},"seccion4": {"cultivos": ""},"seccion5": {"toleranciaGlucosa": "No realizada","toleranciaGlucosaRealizada": "","vitaminaD": "","vitaminaDRealizada": "","inmunoglobulina": "","inmunoglobulinaRealizada": ""},"seccion6": {"actividadDeportiva": "Sí"}}]}}, { upsert: true } );</v>
      </c>
    </row>
    <row r="485" spans="1:27" x14ac:dyDescent="0.3">
      <c r="A485" t="s">
        <v>826</v>
      </c>
      <c r="B485">
        <v>318</v>
      </c>
      <c r="C485">
        <v>2016</v>
      </c>
      <c r="D485" s="5">
        <v>42571</v>
      </c>
      <c r="E485" s="5" t="str">
        <f t="shared" si="42"/>
        <v>2016-7-20</v>
      </c>
      <c r="F485" t="s">
        <v>379</v>
      </c>
      <c r="G485" t="s">
        <v>35</v>
      </c>
      <c r="L485" t="s">
        <v>281</v>
      </c>
      <c r="M485" t="s">
        <v>45</v>
      </c>
      <c r="N485" t="s">
        <v>35</v>
      </c>
      <c r="O485" t="s">
        <v>46</v>
      </c>
      <c r="P485" t="s">
        <v>118</v>
      </c>
      <c r="Q485" t="s">
        <v>256</v>
      </c>
      <c r="R485" t="s">
        <v>118</v>
      </c>
      <c r="S485" t="s">
        <v>256</v>
      </c>
      <c r="T485" t="s">
        <v>118</v>
      </c>
      <c r="U485" t="s">
        <v>256</v>
      </c>
      <c r="V485" t="s">
        <v>281</v>
      </c>
      <c r="W485" t="str">
        <f t="shared" si="43"/>
        <v>db.pacientes.updateOne({"_id":ObjectId('61e34254ec4ec02e84f5dc80')},{ $set: { "seguimientos": [{"id": "2016","seccion1": {"fechaSeguimiento": "2016-7-20","institucion": "Hospital Pediátrico Juan Pablo II",</v>
      </c>
      <c r="X485" t="str">
        <f t="shared" si="44"/>
        <v>"fallecimiento": "No","fechaFallecimiento": "","causaFallecimiento": "","nivelEducativo": "","actividadLaboral": "","coberturaSocial": "Sí","tratamientoAntibioticoHospitalizado": "1","embarazo": "No"},</v>
      </c>
      <c r="Y485" t="str">
        <f t="shared" si="45"/>
        <v>"seccion4": {"cultivos": "3"},"seccion5": {"toleranciaGlucosa": "No realizada","toleranciaGlucosaRealizada": "","vitaminaD": "No realizada","vitaminaDRealizada": "","inmunoglobulina": "No realizada",</v>
      </c>
      <c r="Z485" t="str">
        <f t="shared" si="46"/>
        <v>"inmunoglobulinaRealizada": ""},"seccion6": {"actividadDeportiva": "Sí"}}]}}, { upsert: true } );</v>
      </c>
      <c r="AA485" t="str">
        <f t="shared" si="47"/>
        <v>db.pacientes.updateOne({"_id":ObjectId('61e34254ec4ec02e84f5dc80')},{ $set: { "seguimientos": [{"id": "2016","seccion1": {"fechaSeguimiento": "2016-7-20","institucion": "Hospital Pediátrico Juan Pablo II","fallecimiento": "No","fechaFallecimiento": "","causaFallecimiento": "","nivelEducativo": "","actividadLaboral": "","coberturaSocial": "Sí","tratamientoAntibioticoHospitalizado": "1","embarazo": "No"},"seccion4": {"cultivos": "3"},"seccion5": {"toleranciaGlucosa": "No realizada","toleranciaGlucosaRealizada": "","vitaminaD": "No realizada","vitaminaDRealizada": "","inmunoglobulina": "No realizada","inmunoglobulinaRealizada": ""},"seccion6": {"actividadDeportiva": "Sí"}}]}}, { upsert: true } );</v>
      </c>
    </row>
    <row r="486" spans="1:27" x14ac:dyDescent="0.3">
      <c r="A486" t="s">
        <v>827</v>
      </c>
      <c r="B486">
        <v>319</v>
      </c>
      <c r="C486">
        <v>2011</v>
      </c>
      <c r="D486" s="5">
        <v>40751</v>
      </c>
      <c r="E486" s="5" t="str">
        <f t="shared" si="42"/>
        <v>2011-7-27</v>
      </c>
      <c r="F486" t="s">
        <v>391</v>
      </c>
      <c r="G486" t="s">
        <v>35</v>
      </c>
      <c r="J486" t="s">
        <v>57</v>
      </c>
      <c r="L486" t="s">
        <v>281</v>
      </c>
      <c r="N486" t="s">
        <v>35</v>
      </c>
      <c r="O486" t="s">
        <v>41</v>
      </c>
      <c r="P486" t="s">
        <v>118</v>
      </c>
      <c r="Q486" t="s">
        <v>256</v>
      </c>
      <c r="R486" t="s">
        <v>256</v>
      </c>
      <c r="S486" t="s">
        <v>256</v>
      </c>
      <c r="T486" t="s">
        <v>256</v>
      </c>
      <c r="U486" t="s">
        <v>256</v>
      </c>
      <c r="V486" t="s">
        <v>281</v>
      </c>
      <c r="W486" t="str">
        <f t="shared" si="43"/>
        <v>db.pacientes.updateOne({"_id":ObjectId('61e34254ec4ec02e84f5dc81')},{ $set: { "seguimientos": [{"id": "2011","seccion1": {"fechaSeguimiento": "2011-7-27","institucion": "Hospital Infantil Municipal",</v>
      </c>
      <c r="X486" t="str">
        <f t="shared" si="44"/>
        <v>"fallecimiento": "No","fechaFallecimiento": "","causaFallecimiento": "","nivelEducativo": "Analfabeta","actividadLaboral": "","coberturaSocial": "Sí","tratamientoAntibioticoHospitalizado": "","embarazo": "No"},</v>
      </c>
      <c r="Y486" t="str">
        <f t="shared" si="45"/>
        <v>"seccion4": {"cultivos": "6"},"seccion5": {"toleranciaGlucosa": "No realizada","toleranciaGlucosaRealizada": "","vitaminaD": "","vitaminaDRealizada": "","inmunoglobulina": "",</v>
      </c>
      <c r="Z486" t="str">
        <f t="shared" si="46"/>
        <v>"inmunoglobulinaRealizada": ""},"seccion6": {"actividadDeportiva": "Sí"}}]}}, { upsert: true } );</v>
      </c>
      <c r="AA486" t="str">
        <f t="shared" si="47"/>
        <v>db.pacientes.updateOne({"_id":ObjectId('61e34254ec4ec02e84f5dc81')},{ $set: { "seguimientos": [{"id": "2011","seccion1": {"fechaSeguimiento": "2011-7-27","institucion": "Hospital Infantil Municipal","fallecimiento": "No","fechaFallecimiento": "","causaFallecimiento": "","nivelEducativo": "Analfabeta","actividadLaboral": "","coberturaSocial": "Sí","tratamientoAntibioticoHospitalizado": "","embarazo": "No"},"seccion4": {"cultivos": "6"},"seccion5": {"toleranciaGlucosa": "No realizada","toleranciaGlucosaRealizada": "","vitaminaD": "","vitaminaDRealizada": "","inmunoglobulina": "","inmunoglobulinaRealizada": ""},"seccion6": {"actividadDeportiva": "Sí"}}]}}, { upsert: true } );</v>
      </c>
    </row>
    <row r="487" spans="1:27" x14ac:dyDescent="0.3">
      <c r="A487" t="s">
        <v>827</v>
      </c>
      <c r="B487">
        <v>319</v>
      </c>
      <c r="C487">
        <v>2012</v>
      </c>
      <c r="D487" s="5">
        <v>41115</v>
      </c>
      <c r="E487" s="5" t="str">
        <f t="shared" si="42"/>
        <v>2012-7-25</v>
      </c>
      <c r="F487" t="s">
        <v>391</v>
      </c>
      <c r="G487" t="s">
        <v>35</v>
      </c>
      <c r="L487" t="s">
        <v>281</v>
      </c>
      <c r="N487" t="s">
        <v>35</v>
      </c>
      <c r="O487" t="s">
        <v>81</v>
      </c>
      <c r="P487" t="s">
        <v>118</v>
      </c>
      <c r="Q487" t="s">
        <v>256</v>
      </c>
      <c r="R487" t="s">
        <v>256</v>
      </c>
      <c r="S487" t="s">
        <v>256</v>
      </c>
      <c r="T487" t="s">
        <v>256</v>
      </c>
      <c r="U487" t="s">
        <v>256</v>
      </c>
      <c r="V487" t="s">
        <v>256</v>
      </c>
      <c r="W487" t="str">
        <f t="shared" si="43"/>
        <v>db.pacientes.updateOne({"_id":ObjectId('61e34254ec4ec02e84f5dc81')},{ $set: { "seguimientos": [{"id": "2012","seccion1": {"fechaSeguimiento": "2012-7-25","institucion": "Hospital Infantil Municipal",</v>
      </c>
      <c r="X487" t="str">
        <f t="shared" si="44"/>
        <v>"fallecimiento": "No","fechaFallecimiento": "","causaFallecimiento": "","nivelEducativo": "","actividadLaboral": "","coberturaSocial": "Sí","tratamientoAntibioticoHospitalizado": "","embarazo": "No"},</v>
      </c>
      <c r="Y487" t="str">
        <f t="shared" si="45"/>
        <v>"seccion4": {"cultivos": "12"},"seccion5": {"toleranciaGlucosa": "No realizada","toleranciaGlucosaRealizada": "","vitaminaD": "","vitaminaDRealizada": "","inmunoglobulina": "",</v>
      </c>
      <c r="Z487" t="str">
        <f t="shared" si="46"/>
        <v>"inmunoglobulinaRealizada": ""},"seccion6": {"actividadDeportiva": ""}}]}}, { upsert: true } );</v>
      </c>
      <c r="AA487" t="str">
        <f t="shared" si="47"/>
        <v>db.pacientes.updateOne({"_id":ObjectId('61e34254ec4ec02e84f5dc81')},{ $set: { "seguimientos": [{"id": "2012","seccion1": {"fechaSeguimiento": "2012-7-25","institucion": "Hospital Infantil Municipal","fallecimiento": "No","fechaFallecimiento": "","causaFallecimiento": "","nivelEducativo": "","actividadLaboral": "","coberturaSocial": "Sí","tratamientoAntibioticoHospitalizado": "","embarazo": "No"},"seccion4": {"cultivos": "12"},"seccion5":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488" spans="1:27" x14ac:dyDescent="0.3">
      <c r="A488" t="s">
        <v>827</v>
      </c>
      <c r="B488">
        <v>319</v>
      </c>
      <c r="C488">
        <v>2013</v>
      </c>
      <c r="D488" s="5">
        <v>41514</v>
      </c>
      <c r="E488" s="5" t="str">
        <f t="shared" si="42"/>
        <v>2013-8-28</v>
      </c>
      <c r="F488" t="s">
        <v>391</v>
      </c>
      <c r="G488" t="s">
        <v>35</v>
      </c>
      <c r="J488" t="s">
        <v>57</v>
      </c>
      <c r="L488" t="s">
        <v>281</v>
      </c>
      <c r="N488" t="s">
        <v>35</v>
      </c>
      <c r="O488" t="s">
        <v>66</v>
      </c>
      <c r="P488" t="s">
        <v>118</v>
      </c>
      <c r="Q488" t="s">
        <v>256</v>
      </c>
      <c r="R488" t="s">
        <v>256</v>
      </c>
      <c r="S488" t="s">
        <v>256</v>
      </c>
      <c r="T488" t="s">
        <v>256</v>
      </c>
      <c r="U488" t="s">
        <v>256</v>
      </c>
      <c r="V488" t="s">
        <v>281</v>
      </c>
      <c r="W488" t="str">
        <f t="shared" si="43"/>
        <v>db.pacientes.updateOne({"_id":ObjectId('61e34254ec4ec02e84f5dc81')},{ $set: { "seguimientos": [{"id": "2013","seccion1": {"fechaSeguimiento": "2013-8-28","institucion": "Hospital Infantil Municipal",</v>
      </c>
      <c r="X488" t="str">
        <f t="shared" si="44"/>
        <v>"fallecimiento": "No","fechaFallecimiento": "","causaFallecimiento": "","nivelEducativo": "Analfabeta","actividadLaboral": "","coberturaSocial": "Sí","tratamientoAntibioticoHospitalizado": "","embarazo": "No"},</v>
      </c>
      <c r="Y488" t="str">
        <f t="shared" si="45"/>
        <v>"seccion4": {"cultivos": "10"},"seccion5": {"toleranciaGlucosa": "No realizada","toleranciaGlucosaRealizada": "","vitaminaD": "","vitaminaDRealizada": "","inmunoglobulina": "",</v>
      </c>
      <c r="Z488" t="str">
        <f t="shared" si="46"/>
        <v>"inmunoglobulinaRealizada": ""},"seccion6": {"actividadDeportiva": "Sí"}}]}}, { upsert: true } );</v>
      </c>
      <c r="AA488" t="str">
        <f t="shared" si="47"/>
        <v>db.pacientes.updateOne({"_id":ObjectId('61e34254ec4ec02e84f5dc81')},{ $set: { "seguimientos": [{"id": "2013","seccion1": {"fechaSeguimiento": "2013-8-28","institucion": "Hospital Infantil Municipal","fallecimiento": "No","fechaFallecimiento": "","causaFallecimiento": "","nivelEducativo": "Analfabeta","actividadLaboral": "","coberturaSocial": "Sí","tratamientoAntibioticoHospitalizado": "","embarazo": "No"},"seccion4": {"cultivos": "10"},"seccion5": {"toleranciaGlucosa": "No realizada","toleranciaGlucosaRealizada": "","vitaminaD": "","vitaminaDRealizada": "","inmunoglobulina": "","inmunoglobulinaRealizada": ""},"seccion6": {"actividadDeportiva": "Sí"}}]}}, { upsert: true } );</v>
      </c>
    </row>
    <row r="489" spans="1:27" x14ac:dyDescent="0.3">
      <c r="A489" t="s">
        <v>828</v>
      </c>
      <c r="B489">
        <v>320</v>
      </c>
      <c r="C489">
        <v>2012</v>
      </c>
      <c r="D489" s="5">
        <v>40941</v>
      </c>
      <c r="E489" s="5" t="str">
        <f t="shared" si="42"/>
        <v>2012-2-2</v>
      </c>
      <c r="F489" t="s">
        <v>391</v>
      </c>
      <c r="P489" t="s">
        <v>118</v>
      </c>
      <c r="Q489" t="s">
        <v>256</v>
      </c>
      <c r="R489" t="s">
        <v>256</v>
      </c>
      <c r="S489" t="s">
        <v>256</v>
      </c>
      <c r="T489" t="s">
        <v>256</v>
      </c>
      <c r="U489" t="s">
        <v>256</v>
      </c>
      <c r="V489" t="s">
        <v>256</v>
      </c>
      <c r="W489" t="str">
        <f t="shared" si="43"/>
        <v>db.pacientes.updateOne({"_id":ObjectId('61e34254ec4ec02e84f5dc82')},{ $set: { "seguimientos": [{"id": "2012","seccion1": {"fechaSeguimiento": "2012-2-2","institucion": "Hospital Infantil Municipal",</v>
      </c>
      <c r="X489" t="str">
        <f t="shared" si="44"/>
        <v>"fallecimiento": "","fechaFallecimiento": "","causaFallecimiento": "","nivelEducativo": "","actividadLaboral": "","coberturaSocial": "","tratamientoAntibioticoHospitalizado": "","embarazo": ""},</v>
      </c>
      <c r="Y489" t="str">
        <f t="shared" si="45"/>
        <v>"seccion4": {"cultivos": ""},"seccion5": {"toleranciaGlucosa": "No realizada","toleranciaGlucosaRealizada": "","vitaminaD": "","vitaminaDRealizada": "","inmunoglobulina": "",</v>
      </c>
      <c r="Z489" t="str">
        <f t="shared" si="46"/>
        <v>"inmunoglobulinaRealizada": ""},"seccion6": {"actividadDeportiva": ""}}]}}, { upsert: true } );</v>
      </c>
      <c r="AA489" t="str">
        <f t="shared" si="47"/>
        <v>db.pacientes.updateOne({"_id":ObjectId('61e34254ec4ec02e84f5dc82')},{ $set: { "seguimientos": [{"id": "2012","seccion1": {"fechaSeguimiento": "2012-2-2","institucion": "Hospital Infantil Municipal","fallecimiento": "","fechaFallecimiento": "","causaFallecimiento": "","nivelEducativo": "","actividadLaboral": "","coberturaSocial": "","tratamientoAntibioticoHospitalizado": "","embarazo": ""},"seccion4":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490" spans="1:27" x14ac:dyDescent="0.3">
      <c r="A490" t="s">
        <v>828</v>
      </c>
      <c r="B490">
        <v>320</v>
      </c>
      <c r="C490">
        <v>2013</v>
      </c>
      <c r="D490" s="5">
        <v>41340</v>
      </c>
      <c r="E490" s="5" t="str">
        <f t="shared" si="42"/>
        <v>2013-3-7</v>
      </c>
      <c r="F490" t="s">
        <v>391</v>
      </c>
      <c r="G490" t="s">
        <v>35</v>
      </c>
      <c r="J490" t="s">
        <v>57</v>
      </c>
      <c r="L490" t="s">
        <v>281</v>
      </c>
      <c r="N490" t="s">
        <v>35</v>
      </c>
      <c r="O490" t="s">
        <v>66</v>
      </c>
      <c r="P490" t="s">
        <v>118</v>
      </c>
      <c r="Q490" t="s">
        <v>256</v>
      </c>
      <c r="R490" t="s">
        <v>256</v>
      </c>
      <c r="S490" t="s">
        <v>256</v>
      </c>
      <c r="T490" t="s">
        <v>256</v>
      </c>
      <c r="U490" t="s">
        <v>256</v>
      </c>
      <c r="V490" t="s">
        <v>281</v>
      </c>
      <c r="W490" t="str">
        <f t="shared" si="43"/>
        <v>db.pacientes.updateOne({"_id":ObjectId('61e34254ec4ec02e84f5dc82')},{ $set: { "seguimientos": [{"id": "2013","seccion1": {"fechaSeguimiento": "2013-3-7","institucion": "Hospital Infantil Municipal",</v>
      </c>
      <c r="X490" t="str">
        <f t="shared" si="44"/>
        <v>"fallecimiento": "No","fechaFallecimiento": "","causaFallecimiento": "","nivelEducativo": "Analfabeta","actividadLaboral": "","coberturaSocial": "Sí","tratamientoAntibioticoHospitalizado": "","embarazo": "No"},</v>
      </c>
      <c r="Y490" t="str">
        <f t="shared" si="45"/>
        <v>"seccion4": {"cultivos": "10"},"seccion5": {"toleranciaGlucosa": "No realizada","toleranciaGlucosaRealizada": "","vitaminaD": "","vitaminaDRealizada": "","inmunoglobulina": "",</v>
      </c>
      <c r="Z490" t="str">
        <f t="shared" si="46"/>
        <v>"inmunoglobulinaRealizada": ""},"seccion6": {"actividadDeportiva": "Sí"}}]}}, { upsert: true } );</v>
      </c>
      <c r="AA490" t="str">
        <f t="shared" si="47"/>
        <v>db.pacientes.updateOne({"_id":ObjectId('61e34254ec4ec02e84f5dc82')},{ $set: { "seguimientos": [{"id": "2013","seccion1": {"fechaSeguimiento": "2013-3-7","institucion": "Hospital Infantil Municipal","fallecimiento": "No","fechaFallecimiento": "","causaFallecimiento": "","nivelEducativo": "Analfabeta","actividadLaboral": "","coberturaSocial": "Sí","tratamientoAntibioticoHospitalizado": "","embarazo": "No"},"seccion4": {"cultivos": "10"},"seccion5": {"toleranciaGlucosa": "No realizada","toleranciaGlucosaRealizada": "","vitaminaD": "","vitaminaDRealizada": "","inmunoglobulina": "","inmunoglobulinaRealizada": ""},"seccion6": {"actividadDeportiva": "Sí"}}]}}, { upsert: true } );</v>
      </c>
    </row>
    <row r="491" spans="1:27" x14ac:dyDescent="0.3">
      <c r="A491" t="s">
        <v>829</v>
      </c>
      <c r="B491">
        <v>321</v>
      </c>
      <c r="C491">
        <v>2011</v>
      </c>
      <c r="D491" s="5">
        <v>40633</v>
      </c>
      <c r="E491" s="5" t="str">
        <f t="shared" si="42"/>
        <v>2011-3-31</v>
      </c>
      <c r="F491" t="s">
        <v>391</v>
      </c>
      <c r="G491" t="s">
        <v>35</v>
      </c>
      <c r="J491" t="s">
        <v>38</v>
      </c>
      <c r="L491" t="s">
        <v>281</v>
      </c>
      <c r="N491" t="s">
        <v>35</v>
      </c>
      <c r="P491" t="s">
        <v>118</v>
      </c>
      <c r="Q491" t="s">
        <v>256</v>
      </c>
      <c r="R491" t="s">
        <v>256</v>
      </c>
      <c r="S491" t="s">
        <v>256</v>
      </c>
      <c r="T491" t="s">
        <v>256</v>
      </c>
      <c r="U491" t="s">
        <v>256</v>
      </c>
      <c r="V491" t="s">
        <v>281</v>
      </c>
      <c r="W491" t="str">
        <f t="shared" si="43"/>
        <v>db.pacientes.updateOne({"_id":ObjectId('61e34254ec4ec02e84f5dc83')},{ $set: { "seguimientos": [{"id": "2011","seccion1": {"fechaSeguimiento": "2011-3-31","institucion": "Hospital Infantil Municipal",</v>
      </c>
      <c r="X491" t="str">
        <f t="shared" si="44"/>
        <v>"fallecimiento": "No","fechaFallecimiento": "","causaFallecimiento": "","nivelEducativo": "Primaria incompleta","actividadLaboral": "","coberturaSocial": "Sí","tratamientoAntibioticoHospitalizado": "","embarazo": "No"},</v>
      </c>
      <c r="Y491" t="str">
        <f t="shared" si="45"/>
        <v>"seccion4": {"cultivos": ""},"seccion5": {"toleranciaGlucosa": "No realizada","toleranciaGlucosaRealizada": "","vitaminaD": "","vitaminaDRealizada": "","inmunoglobulina": "",</v>
      </c>
      <c r="Z491" t="str">
        <f t="shared" si="46"/>
        <v>"inmunoglobulinaRealizada": ""},"seccion6": {"actividadDeportiva": "Sí"}}]}}, { upsert: true } );</v>
      </c>
      <c r="AA491" t="str">
        <f t="shared" si="47"/>
        <v>db.pacientes.updateOne({"_id":ObjectId('61e34254ec4ec02e84f5dc83')},{ $set: { "seguimientos": [{"id": "2011","seccion1": {"fechaSeguimiento": "2011-3-31","institucion": "Hospital Infantil Municipal","fallecimiento": "No","fechaFallecimiento": "","causaFallecimiento": "","nivelEducativo": "Primaria incompleta","actividadLaboral": "","coberturaSocial": "Sí","tratamientoAntibioticoHospitalizado": "","embarazo": "No"},"seccion4": {"cultivos": ""},"seccion5": {"toleranciaGlucosa": "No realizada","toleranciaGlucosaRealizada": "","vitaminaD": "","vitaminaDRealizada": "","inmunoglobulina": "","inmunoglobulinaRealizada": ""},"seccion6": {"actividadDeportiva": "Sí"}}]}}, { upsert: true } );</v>
      </c>
    </row>
    <row r="492" spans="1:27" x14ac:dyDescent="0.3">
      <c r="A492" t="s">
        <v>829</v>
      </c>
      <c r="B492">
        <v>321</v>
      </c>
      <c r="C492">
        <v>2012</v>
      </c>
      <c r="D492" s="5">
        <v>41262</v>
      </c>
      <c r="E492" s="5" t="str">
        <f t="shared" si="42"/>
        <v>2012-12-19</v>
      </c>
      <c r="F492" t="s">
        <v>391</v>
      </c>
      <c r="G492" t="s">
        <v>35</v>
      </c>
      <c r="J492" t="s">
        <v>38</v>
      </c>
      <c r="L492" t="s">
        <v>281</v>
      </c>
      <c r="N492" t="s">
        <v>35</v>
      </c>
      <c r="P492" t="s">
        <v>118</v>
      </c>
      <c r="Q492" t="s">
        <v>256</v>
      </c>
      <c r="R492" t="s">
        <v>256</v>
      </c>
      <c r="S492" t="s">
        <v>256</v>
      </c>
      <c r="T492" t="s">
        <v>256</v>
      </c>
      <c r="U492" t="s">
        <v>256</v>
      </c>
      <c r="V492" t="s">
        <v>256</v>
      </c>
      <c r="W492" t="str">
        <f t="shared" si="43"/>
        <v>db.pacientes.updateOne({"_id":ObjectId('61e34254ec4ec02e84f5dc83')},{ $set: { "seguimientos": [{"id": "2012","seccion1": {"fechaSeguimiento": "2012-12-19","institucion": "Hospital Infantil Municipal",</v>
      </c>
      <c r="X492" t="str">
        <f t="shared" si="44"/>
        <v>"fallecimiento": "No","fechaFallecimiento": "","causaFallecimiento": "","nivelEducativo": "Primaria incompleta","actividadLaboral": "","coberturaSocial": "Sí","tratamientoAntibioticoHospitalizado": "","embarazo": "No"},</v>
      </c>
      <c r="Y492" t="str">
        <f t="shared" si="45"/>
        <v>"seccion4": {"cultivos": ""},"seccion5": {"toleranciaGlucosa": "No realizada","toleranciaGlucosaRealizada": "","vitaminaD": "","vitaminaDRealizada": "","inmunoglobulina": "",</v>
      </c>
      <c r="Z492" t="str">
        <f t="shared" si="46"/>
        <v>"inmunoglobulinaRealizada": ""},"seccion6": {"actividadDeportiva": ""}}]}}, { upsert: true } );</v>
      </c>
      <c r="AA492" t="str">
        <f t="shared" si="47"/>
        <v>db.pacientes.updateOne({"_id":ObjectId('61e34254ec4ec02e84f5dc83')},{ $set: { "seguimientos": [{"id": "2012","seccion1": {"fechaSeguimiento": "2012-12-19","institucion": "Hospital Infantil Municipal","fallecimiento": "No","fechaFallecimiento": "","causaFallecimiento": "","nivelEducativo": "Primaria incompleta","actividadLaboral": "","coberturaSocial": "Sí","tratamientoAntibioticoHospitalizado": "","embarazo": "No"},"seccion4":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493" spans="1:27" x14ac:dyDescent="0.3">
      <c r="A493" t="s">
        <v>829</v>
      </c>
      <c r="B493">
        <v>321</v>
      </c>
      <c r="C493">
        <v>2013</v>
      </c>
      <c r="D493" s="5">
        <v>41374</v>
      </c>
      <c r="E493" s="5" t="str">
        <f t="shared" si="42"/>
        <v>2013-4-10</v>
      </c>
      <c r="F493" t="s">
        <v>391</v>
      </c>
      <c r="G493" t="s">
        <v>35</v>
      </c>
      <c r="J493" t="s">
        <v>38</v>
      </c>
      <c r="L493" t="s">
        <v>281</v>
      </c>
      <c r="N493" t="s">
        <v>35</v>
      </c>
      <c r="P493" t="s">
        <v>118</v>
      </c>
      <c r="Q493" t="s">
        <v>256</v>
      </c>
      <c r="R493" t="s">
        <v>256</v>
      </c>
      <c r="S493" t="s">
        <v>256</v>
      </c>
      <c r="T493" t="s">
        <v>256</v>
      </c>
      <c r="U493" t="s">
        <v>256</v>
      </c>
      <c r="V493" t="s">
        <v>281</v>
      </c>
      <c r="W493" t="str">
        <f t="shared" si="43"/>
        <v>db.pacientes.updateOne({"_id":ObjectId('61e34254ec4ec02e84f5dc83')},{ $set: { "seguimientos": [{"id": "2013","seccion1": {"fechaSeguimiento": "2013-4-10","institucion": "Hospital Infantil Municipal",</v>
      </c>
      <c r="X493" t="str">
        <f t="shared" si="44"/>
        <v>"fallecimiento": "No","fechaFallecimiento": "","causaFallecimiento": "","nivelEducativo": "Primaria incompleta","actividadLaboral": "","coberturaSocial": "Sí","tratamientoAntibioticoHospitalizado": "","embarazo": "No"},</v>
      </c>
      <c r="Y493" t="str">
        <f t="shared" si="45"/>
        <v>"seccion4": {"cultivos": ""},"seccion5": {"toleranciaGlucosa": "No realizada","toleranciaGlucosaRealizada": "","vitaminaD": "","vitaminaDRealizada": "","inmunoglobulina": "",</v>
      </c>
      <c r="Z493" t="str">
        <f t="shared" si="46"/>
        <v>"inmunoglobulinaRealizada": ""},"seccion6": {"actividadDeportiva": "Sí"}}]}}, { upsert: true } );</v>
      </c>
      <c r="AA493" t="str">
        <f t="shared" si="47"/>
        <v>db.pacientes.updateOne({"_id":ObjectId('61e34254ec4ec02e84f5dc83')},{ $set: { "seguimientos": [{"id": "2013","seccion1": {"fechaSeguimiento": "2013-4-10","institucion": "Hospital Infantil Municipal","fallecimiento": "No","fechaFallecimiento": "","causaFallecimiento": "","nivelEducativo": "Primaria incompleta","actividadLaboral": "","coberturaSocial": "Sí","tratamientoAntibioticoHospitalizado": "","embarazo": "No"},"seccion4": {"cultivos": ""},"seccion5": {"toleranciaGlucosa": "No realizada","toleranciaGlucosaRealizada": "","vitaminaD": "","vitaminaDRealizada": "","inmunoglobulina": "","inmunoglobulinaRealizada": ""},"seccion6": {"actividadDeportiva": "Sí"}}]}}, { upsert: true } );</v>
      </c>
    </row>
    <row r="494" spans="1:27" x14ac:dyDescent="0.3">
      <c r="A494" t="s">
        <v>830</v>
      </c>
      <c r="B494">
        <v>322</v>
      </c>
      <c r="C494">
        <v>2011</v>
      </c>
      <c r="D494" s="5">
        <v>40667</v>
      </c>
      <c r="E494" s="5" t="str">
        <f t="shared" si="42"/>
        <v>2011-5-4</v>
      </c>
      <c r="F494" t="s">
        <v>391</v>
      </c>
      <c r="G494" t="s">
        <v>35</v>
      </c>
      <c r="J494" t="s">
        <v>57</v>
      </c>
      <c r="L494" t="s">
        <v>281</v>
      </c>
      <c r="N494" t="s">
        <v>35</v>
      </c>
      <c r="P494" t="s">
        <v>118</v>
      </c>
      <c r="Q494" t="s">
        <v>256</v>
      </c>
      <c r="R494" t="s">
        <v>256</v>
      </c>
      <c r="S494" t="s">
        <v>256</v>
      </c>
      <c r="T494" t="s">
        <v>256</v>
      </c>
      <c r="U494" t="s">
        <v>256</v>
      </c>
      <c r="V494" t="s">
        <v>256</v>
      </c>
      <c r="W494" t="str">
        <f t="shared" si="43"/>
        <v>db.pacientes.updateOne({"_id":ObjectId('61e34254ec4ec02e84f5dc84')},{ $set: { "seguimientos": [{"id": "2011","seccion1": {"fechaSeguimiento": "2011-5-4","institucion": "Hospital Infantil Municipal",</v>
      </c>
      <c r="X494" t="str">
        <f t="shared" si="44"/>
        <v>"fallecimiento": "No","fechaFallecimiento": "","causaFallecimiento": "","nivelEducativo": "Analfabeta","actividadLaboral": "","coberturaSocial": "Sí","tratamientoAntibioticoHospitalizado": "","embarazo": "No"},</v>
      </c>
      <c r="Y494" t="str">
        <f t="shared" si="45"/>
        <v>"seccion4": {"cultivos": ""},"seccion5": {"toleranciaGlucosa": "No realizada","toleranciaGlucosaRealizada": "","vitaminaD": "","vitaminaDRealizada": "","inmunoglobulina": "",</v>
      </c>
      <c r="Z494" t="str">
        <f t="shared" si="46"/>
        <v>"inmunoglobulinaRealizada": ""},"seccion6": {"actividadDeportiva": ""}}]}}, { upsert: true } );</v>
      </c>
      <c r="AA494" t="str">
        <f t="shared" si="47"/>
        <v>db.pacientes.updateOne({"_id":ObjectId('61e34254ec4ec02e84f5dc84')},{ $set: { "seguimientos": [{"id": "2011","seccion1": {"fechaSeguimiento": "2011-5-4","institucion": "Hospital Infantil Municipal","fallecimiento": "No","fechaFallecimiento": "","causaFallecimiento": "","nivelEducativo": "Analfabeta","actividadLaboral": "","coberturaSocial": "Sí","tratamientoAntibioticoHospitalizado": "","embarazo": "No"},"seccion4":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495" spans="1:27" x14ac:dyDescent="0.3">
      <c r="A495" t="s">
        <v>830</v>
      </c>
      <c r="B495">
        <v>322</v>
      </c>
      <c r="C495">
        <v>2012</v>
      </c>
      <c r="D495" s="5">
        <v>41115</v>
      </c>
      <c r="E495" s="5" t="str">
        <f t="shared" si="42"/>
        <v>2012-7-25</v>
      </c>
      <c r="F495" t="s">
        <v>391</v>
      </c>
      <c r="G495" t="s">
        <v>35</v>
      </c>
      <c r="L495" t="s">
        <v>281</v>
      </c>
      <c r="N495" t="s">
        <v>35</v>
      </c>
      <c r="P495" t="s">
        <v>118</v>
      </c>
      <c r="Q495" t="s">
        <v>256</v>
      </c>
      <c r="R495" t="s">
        <v>256</v>
      </c>
      <c r="S495" t="s">
        <v>256</v>
      </c>
      <c r="T495" t="s">
        <v>256</v>
      </c>
      <c r="U495" t="s">
        <v>256</v>
      </c>
      <c r="V495" t="s">
        <v>281</v>
      </c>
      <c r="W495" t="str">
        <f t="shared" si="43"/>
        <v>db.pacientes.updateOne({"_id":ObjectId('61e34254ec4ec02e84f5dc84')},{ $set: { "seguimientos": [{"id": "2012","seccion1": {"fechaSeguimiento": "2012-7-25","institucion": "Hospital Infantil Municipal",</v>
      </c>
      <c r="X495" t="str">
        <f t="shared" si="44"/>
        <v>"fallecimiento": "No","fechaFallecimiento": "","causaFallecimiento": "","nivelEducativo": "","actividadLaboral": "","coberturaSocial": "Sí","tratamientoAntibioticoHospitalizado": "","embarazo": "No"},</v>
      </c>
      <c r="Y495" t="str">
        <f t="shared" si="45"/>
        <v>"seccion4": {"cultivos": ""},"seccion5": {"toleranciaGlucosa": "No realizada","toleranciaGlucosaRealizada": "","vitaminaD": "","vitaminaDRealizada": "","inmunoglobulina": "",</v>
      </c>
      <c r="Z495" t="str">
        <f t="shared" si="46"/>
        <v>"inmunoglobulinaRealizada": ""},"seccion6": {"actividadDeportiva": "Sí"}}]}}, { upsert: true } );</v>
      </c>
      <c r="AA495" t="str">
        <f t="shared" si="47"/>
        <v>db.pacientes.updateOne({"_id":ObjectId('61e34254ec4ec02e84f5dc84')},{ $set: { "seguimientos": [{"id": "2012","seccion1": {"fechaSeguimiento": "2012-7-25","institucion": "Hospital Infantil Municipal","fallecimiento": "No","fechaFallecimiento": "","causaFallecimiento": "","nivelEducativo": "","actividadLaboral": "","coberturaSocial": "Sí","tratamientoAntibioticoHospitalizado": "","embarazo": "No"},"seccion4": {"cultivos": ""},"seccion5": {"toleranciaGlucosa": "No realizada","toleranciaGlucosaRealizada": "","vitaminaD": "","vitaminaDRealizada": "","inmunoglobulina": "","inmunoglobulinaRealizada": ""},"seccion6": {"actividadDeportiva": "Sí"}}]}}, { upsert: true } );</v>
      </c>
    </row>
    <row r="496" spans="1:27" x14ac:dyDescent="0.3">
      <c r="A496" t="s">
        <v>830</v>
      </c>
      <c r="B496">
        <v>322</v>
      </c>
      <c r="C496">
        <v>2013</v>
      </c>
      <c r="D496" s="5">
        <v>41507</v>
      </c>
      <c r="E496" s="5" t="str">
        <f t="shared" si="42"/>
        <v>2013-8-21</v>
      </c>
      <c r="F496" t="s">
        <v>391</v>
      </c>
      <c r="G496" t="s">
        <v>35</v>
      </c>
      <c r="J496" t="s">
        <v>57</v>
      </c>
      <c r="L496" t="s">
        <v>281</v>
      </c>
      <c r="N496" t="s">
        <v>35</v>
      </c>
      <c r="P496" t="s">
        <v>118</v>
      </c>
      <c r="Q496" t="s">
        <v>256</v>
      </c>
      <c r="R496" t="s">
        <v>256</v>
      </c>
      <c r="S496" t="s">
        <v>256</v>
      </c>
      <c r="T496" t="s">
        <v>256</v>
      </c>
      <c r="U496" t="s">
        <v>256</v>
      </c>
      <c r="V496" t="s">
        <v>281</v>
      </c>
      <c r="W496" t="str">
        <f t="shared" si="43"/>
        <v>db.pacientes.updateOne({"_id":ObjectId('61e34254ec4ec02e84f5dc84')},{ $set: { "seguimientos": [{"id": "2013","seccion1": {"fechaSeguimiento": "2013-8-21","institucion": "Hospital Infantil Municipal",</v>
      </c>
      <c r="X496" t="str">
        <f t="shared" si="44"/>
        <v>"fallecimiento": "No","fechaFallecimiento": "","causaFallecimiento": "","nivelEducativo": "Analfabeta","actividadLaboral": "","coberturaSocial": "Sí","tratamientoAntibioticoHospitalizado": "","embarazo": "No"},</v>
      </c>
      <c r="Y496" t="str">
        <f t="shared" si="45"/>
        <v>"seccion4": {"cultivos": ""},"seccion5": {"toleranciaGlucosa": "No realizada","toleranciaGlucosaRealizada": "","vitaminaD": "","vitaminaDRealizada": "","inmunoglobulina": "",</v>
      </c>
      <c r="Z496" t="str">
        <f t="shared" si="46"/>
        <v>"inmunoglobulinaRealizada": ""},"seccion6": {"actividadDeportiva": "Sí"}}]}}, { upsert: true } );</v>
      </c>
      <c r="AA496" t="str">
        <f t="shared" si="47"/>
        <v>db.pacientes.updateOne({"_id":ObjectId('61e34254ec4ec02e84f5dc84')},{ $set: { "seguimientos": [{"id": "2013","seccion1": {"fechaSeguimiento": "2013-8-21","institucion": "Hospital Infantil Municipal","fallecimiento": "No","fechaFallecimiento": "","causaFallecimiento": "","nivelEducativo": "Analfabeta","actividadLaboral": "","coberturaSocial": "Sí","tratamientoAntibioticoHospitalizado": "","embarazo": "No"},"seccion4": {"cultivos": ""},"seccion5": {"toleranciaGlucosa": "No realizada","toleranciaGlucosaRealizada": "","vitaminaD": "","vitaminaDRealizada": "","inmunoglobulina": "","inmunoglobulinaRealizada": ""},"seccion6": {"actividadDeportiva": "Sí"}}]}}, { upsert: true } );</v>
      </c>
    </row>
    <row r="497" spans="1:27" x14ac:dyDescent="0.3">
      <c r="A497" t="s">
        <v>831</v>
      </c>
      <c r="B497">
        <v>323</v>
      </c>
      <c r="C497">
        <v>2011</v>
      </c>
      <c r="D497" s="5">
        <v>40765</v>
      </c>
      <c r="E497" s="5" t="str">
        <f t="shared" si="42"/>
        <v>2011-8-10</v>
      </c>
      <c r="F497" t="s">
        <v>391</v>
      </c>
      <c r="G497" t="s">
        <v>35</v>
      </c>
      <c r="J497" t="s">
        <v>57</v>
      </c>
      <c r="L497" t="s">
        <v>281</v>
      </c>
      <c r="N497" t="s">
        <v>35</v>
      </c>
      <c r="O497" t="s">
        <v>41</v>
      </c>
      <c r="P497" t="s">
        <v>118</v>
      </c>
      <c r="Q497" t="s">
        <v>256</v>
      </c>
      <c r="R497" t="s">
        <v>256</v>
      </c>
      <c r="S497" t="s">
        <v>256</v>
      </c>
      <c r="T497" t="s">
        <v>256</v>
      </c>
      <c r="U497" t="s">
        <v>256</v>
      </c>
      <c r="V497" t="s">
        <v>281</v>
      </c>
      <c r="W497" t="str">
        <f t="shared" si="43"/>
        <v>db.pacientes.updateOne({"_id":ObjectId('61e34254ec4ec02e84f5dc85')},{ $set: { "seguimientos": [{"id": "2011","seccion1": {"fechaSeguimiento": "2011-8-10","institucion": "Hospital Infantil Municipal",</v>
      </c>
      <c r="X497" t="str">
        <f t="shared" si="44"/>
        <v>"fallecimiento": "No","fechaFallecimiento": "","causaFallecimiento": "","nivelEducativo": "Analfabeta","actividadLaboral": "","coberturaSocial": "Sí","tratamientoAntibioticoHospitalizado": "","embarazo": "No"},</v>
      </c>
      <c r="Y497" t="str">
        <f t="shared" si="45"/>
        <v>"seccion4": {"cultivos": "6"},"seccion5": {"toleranciaGlucosa": "No realizada","toleranciaGlucosaRealizada": "","vitaminaD": "","vitaminaDRealizada": "","inmunoglobulina": "",</v>
      </c>
      <c r="Z497" t="str">
        <f t="shared" si="46"/>
        <v>"inmunoglobulinaRealizada": ""},"seccion6": {"actividadDeportiva": "Sí"}}]}}, { upsert: true } );</v>
      </c>
      <c r="AA497" t="str">
        <f t="shared" si="47"/>
        <v>db.pacientes.updateOne({"_id":ObjectId('61e34254ec4ec02e84f5dc85')},{ $set: { "seguimientos": [{"id": "2011","seccion1": {"fechaSeguimiento": "2011-8-10","institucion": "Hospital Infantil Municipal","fallecimiento": "No","fechaFallecimiento": "","causaFallecimiento": "","nivelEducativo": "Analfabeta","actividadLaboral": "","coberturaSocial": "Sí","tratamientoAntibioticoHospitalizado": "","embarazo": "No"},"seccion4": {"cultivos": "6"},"seccion5": {"toleranciaGlucosa": "No realizada","toleranciaGlucosaRealizada": "","vitaminaD": "","vitaminaDRealizada": "","inmunoglobulina": "","inmunoglobulinaRealizada": ""},"seccion6": {"actividadDeportiva": "Sí"}}]}}, { upsert: true } );</v>
      </c>
    </row>
    <row r="498" spans="1:27" x14ac:dyDescent="0.3">
      <c r="A498" t="s">
        <v>831</v>
      </c>
      <c r="B498">
        <v>323</v>
      </c>
      <c r="C498">
        <v>2012</v>
      </c>
      <c r="D498" s="5">
        <v>40968</v>
      </c>
      <c r="E498" s="5" t="str">
        <f t="shared" si="42"/>
        <v>2012-2-29</v>
      </c>
      <c r="F498" t="s">
        <v>391</v>
      </c>
      <c r="G498" t="s">
        <v>35</v>
      </c>
      <c r="J498" t="s">
        <v>57</v>
      </c>
      <c r="L498" t="s">
        <v>281</v>
      </c>
      <c r="N498" t="s">
        <v>35</v>
      </c>
      <c r="O498" t="s">
        <v>66</v>
      </c>
      <c r="P498" t="s">
        <v>118</v>
      </c>
      <c r="Q498" t="s">
        <v>256</v>
      </c>
      <c r="R498" t="s">
        <v>256</v>
      </c>
      <c r="S498" t="s">
        <v>256</v>
      </c>
      <c r="T498" t="s">
        <v>256</v>
      </c>
      <c r="U498" t="s">
        <v>256</v>
      </c>
      <c r="V498" t="s">
        <v>281</v>
      </c>
      <c r="W498" t="str">
        <f t="shared" si="43"/>
        <v>db.pacientes.updateOne({"_id":ObjectId('61e34254ec4ec02e84f5dc85')},{ $set: { "seguimientos": [{"id": "2012","seccion1": {"fechaSeguimiento": "2012-2-29","institucion": "Hospital Infantil Municipal",</v>
      </c>
      <c r="X498" t="str">
        <f t="shared" si="44"/>
        <v>"fallecimiento": "No","fechaFallecimiento": "","causaFallecimiento": "","nivelEducativo": "Analfabeta","actividadLaboral": "","coberturaSocial": "Sí","tratamientoAntibioticoHospitalizado": "","embarazo": "No"},</v>
      </c>
      <c r="Y498" t="str">
        <f t="shared" si="45"/>
        <v>"seccion4": {"cultivos": "10"},"seccion5": {"toleranciaGlucosa": "No realizada","toleranciaGlucosaRealizada": "","vitaminaD": "","vitaminaDRealizada": "","inmunoglobulina": "",</v>
      </c>
      <c r="Z498" t="str">
        <f t="shared" si="46"/>
        <v>"inmunoglobulinaRealizada": ""},"seccion6": {"actividadDeportiva": "Sí"}}]}}, { upsert: true } );</v>
      </c>
      <c r="AA498" t="str">
        <f t="shared" si="47"/>
        <v>db.pacientes.updateOne({"_id":ObjectId('61e34254ec4ec02e84f5dc85')},{ $set: { "seguimientos": [{"id": "2012","seccion1": {"fechaSeguimiento": "2012-2-29","institucion": "Hospital Infantil Municipal","fallecimiento": "No","fechaFallecimiento": "","causaFallecimiento": "","nivelEducativo": "Analfabeta","actividadLaboral": "","coberturaSocial": "Sí","tratamientoAntibioticoHospitalizado": "","embarazo": "No"},"seccion4": {"cultivos": "10"},"seccion5": {"toleranciaGlucosa": "No realizada","toleranciaGlucosaRealizada": "","vitaminaD": "","vitaminaDRealizada": "","inmunoglobulina": "","inmunoglobulinaRealizada": ""},"seccion6": {"actividadDeportiva": "Sí"}}]}}, { upsert: true } );</v>
      </c>
    </row>
    <row r="499" spans="1:27" x14ac:dyDescent="0.3">
      <c r="A499" t="s">
        <v>831</v>
      </c>
      <c r="B499">
        <v>323</v>
      </c>
      <c r="C499">
        <v>2013</v>
      </c>
      <c r="D499" s="5">
        <v>41332</v>
      </c>
      <c r="E499" s="5" t="str">
        <f t="shared" si="42"/>
        <v>2013-2-27</v>
      </c>
      <c r="F499" t="s">
        <v>391</v>
      </c>
      <c r="L499" t="s">
        <v>281</v>
      </c>
      <c r="N499" t="s">
        <v>35</v>
      </c>
      <c r="O499" t="s">
        <v>66</v>
      </c>
      <c r="P499" t="s">
        <v>118</v>
      </c>
      <c r="Q499" t="s">
        <v>256</v>
      </c>
      <c r="R499" t="s">
        <v>256</v>
      </c>
      <c r="S499" t="s">
        <v>256</v>
      </c>
      <c r="T499" t="s">
        <v>256</v>
      </c>
      <c r="U499" t="s">
        <v>256</v>
      </c>
      <c r="V499" t="s">
        <v>256</v>
      </c>
      <c r="W499" t="str">
        <f t="shared" si="43"/>
        <v>db.pacientes.updateOne({"_id":ObjectId('61e34254ec4ec02e84f5dc85')},{ $set: { "seguimientos": [{"id": "2013","seccion1": {"fechaSeguimiento": "2013-2-27","institucion": "Hospital Infantil Municipal",</v>
      </c>
      <c r="X499" t="str">
        <f t="shared" si="44"/>
        <v>"fallecimiento": "","fechaFallecimiento": "","causaFallecimiento": "","nivelEducativo": "","actividadLaboral": "","coberturaSocial": "Sí","tratamientoAntibioticoHospitalizado": "","embarazo": "No"},</v>
      </c>
      <c r="Y499" t="str">
        <f t="shared" si="45"/>
        <v>"seccion4": {"cultivos": "10"},"seccion5": {"toleranciaGlucosa": "No realizada","toleranciaGlucosaRealizada": "","vitaminaD": "","vitaminaDRealizada": "","inmunoglobulina": "",</v>
      </c>
      <c r="Z499" t="str">
        <f t="shared" si="46"/>
        <v>"inmunoglobulinaRealizada": ""},"seccion6": {"actividadDeportiva": ""}}]}}, { upsert: true } );</v>
      </c>
      <c r="AA499" t="str">
        <f t="shared" si="47"/>
        <v>db.pacientes.updateOne({"_id":ObjectId('61e34254ec4ec02e84f5dc85')},{ $set: { "seguimientos": [{"id": "2013","seccion1": {"fechaSeguimiento": "2013-2-27","institucion": "Hospital Infantil Municipal","fallecimiento": "","fechaFallecimiento": "","causaFallecimiento": "","nivelEducativo": "","actividadLaboral": "","coberturaSocial": "Sí","tratamientoAntibioticoHospitalizado": "","embarazo": "No"},"seccion4": {"cultivos": "10"},"seccion5":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500" spans="1:27" x14ac:dyDescent="0.3">
      <c r="A500" t="s">
        <v>832</v>
      </c>
      <c r="B500">
        <v>324</v>
      </c>
      <c r="C500">
        <v>2012</v>
      </c>
      <c r="D500" s="5">
        <v>40987</v>
      </c>
      <c r="E500" s="5" t="str">
        <f t="shared" si="42"/>
        <v>2012-3-19</v>
      </c>
      <c r="F500" t="s">
        <v>1962</v>
      </c>
      <c r="G500" t="s">
        <v>35</v>
      </c>
      <c r="L500" t="s">
        <v>281</v>
      </c>
      <c r="N500" t="s">
        <v>35</v>
      </c>
      <c r="O500" t="s">
        <v>49</v>
      </c>
      <c r="P500" t="s">
        <v>261</v>
      </c>
      <c r="Q500" t="s">
        <v>34</v>
      </c>
      <c r="R500" t="s">
        <v>256</v>
      </c>
      <c r="S500" t="s">
        <v>256</v>
      </c>
      <c r="T500" t="s">
        <v>256</v>
      </c>
      <c r="U500" t="s">
        <v>256</v>
      </c>
      <c r="V500" t="s">
        <v>256</v>
      </c>
      <c r="W500" t="str">
        <f t="shared" si="43"/>
        <v>db.pacientes.updateOne({"_id":ObjectId('61e34254ec4ec02e84f5dc86')},{ $set: { "seguimientos": [{"id": "2012","seccion1": {"fechaSeguimiento": "2012-3-19","institucion": "HOSPITAL de PEDIATRÍA Juan P. Garrahan",</v>
      </c>
      <c r="X500" t="str">
        <f t="shared" si="44"/>
        <v>"fallecimiento": "No","fechaFallecimiento": "","causaFallecimiento": "","nivelEducativo": "","actividadLaboral": "","coberturaSocial": "Sí","tratamientoAntibioticoHospitalizado": "","embarazo": "No"},</v>
      </c>
      <c r="Y500" t="str">
        <f t="shared" si="45"/>
        <v>"seccion4": {"cultivos": "4"},"seccion5": {"toleranciaGlucosa": "Realizada","toleranciaGlucosaRealizada": "Normal","vitaminaD": "","vitaminaDRealizada": "","inmunoglobulina": "",</v>
      </c>
      <c r="Z500" t="str">
        <f t="shared" si="46"/>
        <v>"inmunoglobulinaRealizada": ""},"seccion6": {"actividadDeportiva": ""}}]}}, { upsert: true } );</v>
      </c>
      <c r="AA500" t="str">
        <f t="shared" si="47"/>
        <v>db.pacientes.updateOne({"_id":ObjectId('61e34254ec4ec02e84f5dc86')},{ $set: { "seguimientos": [{"id": "2012","seccion1": {"fechaSeguimiento": "2012-3-19","institucion": "HOSPITAL de PEDIATRÍA Juan P. Garrahan","fallecimiento": "No","fechaFallecimiento": "","causaFallecimiento": "","nivelEducativo": "","actividadLaboral": "","coberturaSocial": "Sí","tratamientoAntibioticoHospitalizado": "","embarazo": "No"},"seccion4": {"cultivos": "4"},"seccion5": {"toleranciaGlucosa": "Realizada","toleranciaGlucosaRealizada": "Normal","vitaminaD": "","vitaminaDRealizada": "","inmunoglobulina": "","inmunoglobulinaRealizada": ""},"seccion6": {"actividadDeportiva": ""}}]}}, { upsert: true } );</v>
      </c>
    </row>
    <row r="501" spans="1:27" x14ac:dyDescent="0.3">
      <c r="A501" t="s">
        <v>833</v>
      </c>
      <c r="B501">
        <v>325</v>
      </c>
      <c r="C501">
        <v>2011</v>
      </c>
      <c r="D501" s="5">
        <v>40836</v>
      </c>
      <c r="E501" s="5" t="str">
        <f t="shared" si="42"/>
        <v>2011-10-20</v>
      </c>
      <c r="F501" t="s">
        <v>400</v>
      </c>
      <c r="G501" t="s">
        <v>35</v>
      </c>
      <c r="J501" t="s">
        <v>78</v>
      </c>
      <c r="L501" t="s">
        <v>281</v>
      </c>
      <c r="M501" t="s">
        <v>45</v>
      </c>
      <c r="N501" t="s">
        <v>35</v>
      </c>
      <c r="O501" t="s">
        <v>49</v>
      </c>
      <c r="P501" t="s">
        <v>118</v>
      </c>
      <c r="Q501" t="s">
        <v>256</v>
      </c>
      <c r="R501" t="s">
        <v>256</v>
      </c>
      <c r="S501" t="s">
        <v>256</v>
      </c>
      <c r="T501" t="s">
        <v>261</v>
      </c>
      <c r="U501" t="s">
        <v>40</v>
      </c>
      <c r="V501" t="s">
        <v>256</v>
      </c>
      <c r="W501" t="str">
        <f t="shared" si="43"/>
        <v>db.pacientes.updateOne({"_id":ObjectId('61e34254ec4ec02e84f5dc87')},{ $set: { "seguimientos": [{"id": "2011","seccion1": {"fechaSeguimiento": "2011-10-20","institucion": "Hospital Sor Maria Ludovica de La Plata",</v>
      </c>
      <c r="X501" t="str">
        <f t="shared" si="44"/>
        <v>"fallecimiento": "No","fechaFallecimiento": "","causaFallecimiento": "","nivelEducativo": "Primaria completa","actividadLaboral": "","coberturaSocial": "Sí","tratamientoAntibioticoHospitalizado": "1","embarazo": "No"},</v>
      </c>
      <c r="Y501" t="str">
        <f t="shared" si="45"/>
        <v>"seccion4": {"cultivos": "4"},"seccion5": {"toleranciaGlucosa": "No realizada","toleranciaGlucosaRealizada": "","vitaminaD": "","vitaminaDRealizada": "","inmunoglobulina": "Realizada",</v>
      </c>
      <c r="Z501" t="str">
        <f t="shared" si="46"/>
        <v>"inmunoglobulinaRealizada": "&lt; 500"},"seccion6": {"actividadDeportiva": ""}}]}}, { upsert: true } );</v>
      </c>
      <c r="AA501" t="str">
        <f t="shared" si="47"/>
        <v>db.pacientes.updateOne({"_id":ObjectId('61e34254ec4ec02e84f5dc87')},{ $set: { "seguimientos": [{"id": "2011","seccion1": {"fechaSeguimiento": "2011-10-20","institucion": "Hospital Sor Maria Ludovica de La Plata","fallecimiento": "No","fechaFallecimiento": "","causaFallecimiento": "","nivelEducativo": "Primaria completa","actividadLaboral": "","coberturaSocial": "Sí","tratamientoAntibioticoHospitalizado": "1","embarazo": "No"},"seccion4": {"cultivos": "4"},"seccion5": {"toleranciaGlucosa": "No realizada","toleranciaGlucosaRealizada": "","vitaminaD": "","vitaminaDRealizada": "","inmunoglobulina": "Realizada","inmunoglobulinaRealizada": "&lt; 500"},"seccion6": {"actividadDeportiva": ""}}]}}, { upsert: true } );</v>
      </c>
    </row>
    <row r="502" spans="1:27" x14ac:dyDescent="0.3">
      <c r="A502" t="s">
        <v>833</v>
      </c>
      <c r="B502">
        <v>325</v>
      </c>
      <c r="C502">
        <v>2012</v>
      </c>
      <c r="D502" s="5">
        <v>41228</v>
      </c>
      <c r="E502" s="5" t="str">
        <f t="shared" si="42"/>
        <v>2012-11-15</v>
      </c>
      <c r="F502" t="s">
        <v>400</v>
      </c>
      <c r="G502" t="s">
        <v>35</v>
      </c>
      <c r="J502" t="s">
        <v>38</v>
      </c>
      <c r="L502" t="s">
        <v>281</v>
      </c>
      <c r="M502" t="s">
        <v>37</v>
      </c>
      <c r="N502" t="s">
        <v>35</v>
      </c>
      <c r="O502" t="s">
        <v>46</v>
      </c>
      <c r="P502" t="s">
        <v>118</v>
      </c>
      <c r="Q502" t="s">
        <v>256</v>
      </c>
      <c r="R502" t="s">
        <v>256</v>
      </c>
      <c r="S502" t="s">
        <v>256</v>
      </c>
      <c r="T502" t="s">
        <v>261</v>
      </c>
      <c r="U502" t="s">
        <v>40</v>
      </c>
      <c r="V502" t="s">
        <v>256</v>
      </c>
      <c r="W502" t="str">
        <f t="shared" si="43"/>
        <v>db.pacientes.updateOne({"_id":ObjectId('61e34254ec4ec02e84f5dc87')},{ $set: { "seguimientos": [{"id": "2012","seccion1": {"fechaSeguimiento": "2012-11-15","institucion": "Hospital Sor Maria Ludovica de La Plata",</v>
      </c>
      <c r="X502" t="str">
        <f t="shared" si="44"/>
        <v>"fallecimiento": "No","fechaFallecimiento": "","causaFallecimiento": "","nivelEducativo": "Primaria incompleta","actividadLaboral": "","coberturaSocial": "Sí","tratamientoAntibioticoHospitalizado": "2","embarazo": "No"},</v>
      </c>
      <c r="Y502" t="str">
        <f t="shared" si="45"/>
        <v>"seccion4": {"cultivos": "3"},"seccion5": {"toleranciaGlucosa": "No realizada","toleranciaGlucosaRealizada": "","vitaminaD": "","vitaminaDRealizada": "","inmunoglobulina": "Realizada",</v>
      </c>
      <c r="Z502" t="str">
        <f t="shared" si="46"/>
        <v>"inmunoglobulinaRealizada": "&lt; 500"},"seccion6": {"actividadDeportiva": ""}}]}}, { upsert: true } );</v>
      </c>
      <c r="AA502" t="str">
        <f t="shared" si="47"/>
        <v>db.pacientes.updateOne({"_id":ObjectId('61e34254ec4ec02e84f5dc87')},{ $set: { "seguimientos": [{"id": "2012","seccion1": {"fechaSeguimiento": "2012-11-15","institucion": "Hospital Sor Maria Ludovica de La Plata","fallecimiento": "No","fechaFallecimiento": "","causaFallecimiento": "","nivelEducativo": "Primaria incompleta","actividadLaboral": "","coberturaSocial": "Sí","tratamientoAntibioticoHospitalizado": "2","embarazo": "No"},"seccion4": {"cultivos": "3"},"seccion5": {"toleranciaGlucosa": "No realizada","toleranciaGlucosaRealizada": "","vitaminaD": "","vitaminaDRealizada": "","inmunoglobulina": "Realizada","inmunoglobulinaRealizada": "&lt; 500"},"seccion6": {"actividadDeportiva": ""}}]}}, { upsert: true } );</v>
      </c>
    </row>
    <row r="503" spans="1:27" x14ac:dyDescent="0.3">
      <c r="A503" t="s">
        <v>833</v>
      </c>
      <c r="B503">
        <v>325</v>
      </c>
      <c r="C503">
        <v>2013</v>
      </c>
      <c r="D503" s="5">
        <v>41618</v>
      </c>
      <c r="E503" s="5" t="str">
        <f t="shared" si="42"/>
        <v>2013-12-10</v>
      </c>
      <c r="F503" t="s">
        <v>400</v>
      </c>
      <c r="G503" t="s">
        <v>35</v>
      </c>
      <c r="J503" t="s">
        <v>38</v>
      </c>
      <c r="L503" t="s">
        <v>281</v>
      </c>
      <c r="M503" t="s">
        <v>37</v>
      </c>
      <c r="N503" t="s">
        <v>35</v>
      </c>
      <c r="O503" t="s">
        <v>74</v>
      </c>
      <c r="P503" t="s">
        <v>118</v>
      </c>
      <c r="Q503" t="s">
        <v>256</v>
      </c>
      <c r="R503" t="s">
        <v>256</v>
      </c>
      <c r="S503" t="s">
        <v>256</v>
      </c>
      <c r="T503" t="s">
        <v>261</v>
      </c>
      <c r="U503" t="s">
        <v>40</v>
      </c>
      <c r="V503" t="s">
        <v>256</v>
      </c>
      <c r="W503" t="str">
        <f t="shared" si="43"/>
        <v>db.pacientes.updateOne({"_id":ObjectId('61e34254ec4ec02e84f5dc87')},{ $set: { "seguimientos": [{"id": "2013","seccion1": {"fechaSeguimiento": "2013-12-10","institucion": "Hospital Sor Maria Ludovica de La Plata",</v>
      </c>
      <c r="X503" t="str">
        <f t="shared" si="44"/>
        <v>"fallecimiento": "No","fechaFallecimiento": "","causaFallecimiento": "","nivelEducativo": "Primaria incompleta","actividadLaboral": "","coberturaSocial": "Sí","tratamientoAntibioticoHospitalizado": "2","embarazo": "No"},</v>
      </c>
      <c r="Y503" t="str">
        <f t="shared" si="45"/>
        <v>"seccion4": {"cultivos": "8"},"seccion5": {"toleranciaGlucosa": "No realizada","toleranciaGlucosaRealizada": "","vitaminaD": "","vitaminaDRealizada": "","inmunoglobulina": "Realizada",</v>
      </c>
      <c r="Z503" t="str">
        <f t="shared" si="46"/>
        <v>"inmunoglobulinaRealizada": "&lt; 500"},"seccion6": {"actividadDeportiva": ""}}]}}, { upsert: true } );</v>
      </c>
      <c r="AA503" t="str">
        <f t="shared" si="47"/>
        <v>db.pacientes.updateOne({"_id":ObjectId('61e34254ec4ec02e84f5dc87')},{ $set: { "seguimientos": [{"id": "2013","seccion1": {"fechaSeguimiento": "2013-12-10","institucion": "Hospital Sor Maria Ludovica de La Plata","fallecimiento": "No","fechaFallecimiento": "","causaFallecimiento": "","nivelEducativo": "Primaria incompleta","actividadLaboral": "","coberturaSocial": "Sí","tratamientoAntibioticoHospitalizado": "2","embarazo": "No"},"seccion4": {"cultivos": "8"},"seccion5": {"toleranciaGlucosa": "No realizada","toleranciaGlucosaRealizada": "","vitaminaD": "","vitaminaDRealizada": "","inmunoglobulina": "Realizada","inmunoglobulinaRealizada": "&lt; 500"},"seccion6": {"actividadDeportiva": ""}}]}}, { upsert: true } );</v>
      </c>
    </row>
    <row r="504" spans="1:27" x14ac:dyDescent="0.3">
      <c r="A504" t="s">
        <v>833</v>
      </c>
      <c r="B504">
        <v>325</v>
      </c>
      <c r="C504">
        <v>2014</v>
      </c>
      <c r="D504" s="5">
        <v>41983</v>
      </c>
      <c r="E504" s="5" t="str">
        <f t="shared" si="42"/>
        <v>2014-12-10</v>
      </c>
      <c r="F504" t="s">
        <v>400</v>
      </c>
      <c r="G504" t="s">
        <v>35</v>
      </c>
      <c r="J504" t="s">
        <v>38</v>
      </c>
      <c r="L504" t="s">
        <v>281</v>
      </c>
      <c r="M504" t="s">
        <v>37</v>
      </c>
      <c r="N504" t="s">
        <v>35</v>
      </c>
      <c r="O504" t="s">
        <v>48</v>
      </c>
      <c r="P504" t="s">
        <v>261</v>
      </c>
      <c r="Q504" t="s">
        <v>34</v>
      </c>
      <c r="R504" t="s">
        <v>256</v>
      </c>
      <c r="S504" t="s">
        <v>256</v>
      </c>
      <c r="T504" t="s">
        <v>261</v>
      </c>
      <c r="U504" t="s">
        <v>40</v>
      </c>
      <c r="V504" t="s">
        <v>256</v>
      </c>
      <c r="W504" t="str">
        <f t="shared" si="43"/>
        <v>db.pacientes.updateOne({"_id":ObjectId('61e34254ec4ec02e84f5dc87')},{ $set: { "seguimientos": [{"id": "2014","seccion1": {"fechaSeguimiento": "2014-12-10","institucion": "Hospital Sor Maria Ludovica de La Plata",</v>
      </c>
      <c r="X504" t="str">
        <f t="shared" si="44"/>
        <v>"fallecimiento": "No","fechaFallecimiento": "","causaFallecimiento": "","nivelEducativo": "Primaria incompleta","actividadLaboral": "","coberturaSocial": "Sí","tratamientoAntibioticoHospitalizado": "2","embarazo": "No"},</v>
      </c>
      <c r="Y504" t="str">
        <f t="shared" si="45"/>
        <v>"seccion4": {"cultivos": "5"},"seccion5": {"toleranciaGlucosa": "Realizada","toleranciaGlucosaRealizada": "Normal","vitaminaD": "","vitaminaDRealizada": "","inmunoglobulina": "Realizada",</v>
      </c>
      <c r="Z504" t="str">
        <f t="shared" si="46"/>
        <v>"inmunoglobulinaRealizada": "&lt; 500"},"seccion6": {"actividadDeportiva": ""}}]}}, { upsert: true } );</v>
      </c>
      <c r="AA504" t="str">
        <f t="shared" si="47"/>
        <v>db.pacientes.updateOne({"_id":ObjectId('61e34254ec4ec02e84f5dc87')},{ $set: { "seguimientos": [{"id": "2014","seccion1": {"fechaSeguimiento": "2014-12-10","institucion": "Hospital Sor Maria Ludovica de La Plata","fallecimiento": "No","fechaFallecimiento": "","causaFallecimiento": "","nivelEducativo": "Primaria incompleta","actividadLaboral": "","coberturaSocial": "Sí","tratamientoAntibioticoHospitalizado": "2","embarazo": "No"},"seccion4": {"cultivos": "5"},"seccion5": {"toleranciaGlucosa": "Realizada","toleranciaGlucosaRealizada": "Normal","vitaminaD": "","vitaminaDRealizada": "","inmunoglobulina": "Realizada","inmunoglobulinaRealizada": "&lt; 500"},"seccion6": {"actividadDeportiva": ""}}]}}, { upsert: true } );</v>
      </c>
    </row>
    <row r="505" spans="1:27" x14ac:dyDescent="0.3">
      <c r="A505" t="s">
        <v>833</v>
      </c>
      <c r="B505">
        <v>325</v>
      </c>
      <c r="C505">
        <v>2015</v>
      </c>
      <c r="D505" s="5">
        <v>42102</v>
      </c>
      <c r="E505" s="5" t="str">
        <f t="shared" si="42"/>
        <v>2015-4-8</v>
      </c>
      <c r="F505" t="s">
        <v>400</v>
      </c>
      <c r="G505" t="s">
        <v>281</v>
      </c>
      <c r="H505" t="s">
        <v>173</v>
      </c>
      <c r="I505" t="s">
        <v>291</v>
      </c>
      <c r="L505" t="s">
        <v>281</v>
      </c>
      <c r="M505" t="s">
        <v>37</v>
      </c>
      <c r="N505" t="s">
        <v>35</v>
      </c>
      <c r="O505" t="s">
        <v>46</v>
      </c>
      <c r="P505" t="s">
        <v>118</v>
      </c>
      <c r="Q505" t="s">
        <v>256</v>
      </c>
      <c r="R505" t="s">
        <v>118</v>
      </c>
      <c r="S505" t="s">
        <v>256</v>
      </c>
      <c r="T505" t="s">
        <v>118</v>
      </c>
      <c r="U505" t="s">
        <v>256</v>
      </c>
      <c r="V505" t="s">
        <v>256</v>
      </c>
      <c r="W505" t="str">
        <f t="shared" si="43"/>
        <v>db.pacientes.updateOne({"_id":ObjectId('61e34254ec4ec02e84f5dc87')},{ $set: { "seguimientos": [{"id": "2015","seccion1": {"fechaSeguimiento": "2015-4-8","institucion": "Hospital Sor Maria Ludovica de La Plata",</v>
      </c>
      <c r="X505" t="str">
        <f t="shared" si="44"/>
        <v>"fallecimiento": "Sí","fechaFallecimiento": "2015-04-08","causaFallecimiento": "Respiratorios","nivelEducativo": "","actividadLaboral": "","coberturaSocial": "Sí","tratamientoAntibioticoHospitalizado": "2","embarazo": "No"},</v>
      </c>
      <c r="Y505" t="str">
        <f t="shared" si="45"/>
        <v>"seccion4": {"cultivos": "3"},"seccion5": {"toleranciaGlucosa": "No realizada","toleranciaGlucosaRealizada": "","vitaminaD": "No realizada","vitaminaDRealizada": "","inmunoglobulina": "No realizada",</v>
      </c>
      <c r="Z505" t="str">
        <f t="shared" si="46"/>
        <v>"inmunoglobulinaRealizada": ""},"seccion6": {"actividadDeportiva": ""}}]}}, { upsert: true } );</v>
      </c>
      <c r="AA505" t="str">
        <f t="shared" si="47"/>
        <v>db.pacientes.updateOne({"_id":ObjectId('61e34254ec4ec02e84f5dc87')},{ $set: { "seguimientos": [{"id": "2015","seccion1": {"fechaSeguimiento": "2015-4-8","institucion": "Hospital Sor Maria Ludovica de La Plata","fallecimiento": "Sí","fechaFallecimiento": "2015-04-08","causaFallecimiento": "Respiratorios","nivelEducativo": "","actividadLaboral": "","coberturaSocial": "Sí","tratamientoAntibioticoHospitalizado": "2","embarazo": "No"},"seccion4": {"cultivos": "3"},"seccion5": {"toleranciaGlucosa": "No realizada","toleranciaGlucosaRealizada": "","vitaminaD": "No realizada","vitaminaDRealizada": "","inmunoglobulina": "No realizada","inmunoglobulinaRealizada": ""},"seccion6": {"actividadDeportiva": ""}}]}}, { upsert: true } );</v>
      </c>
    </row>
    <row r="506" spans="1:27" x14ac:dyDescent="0.3">
      <c r="A506" t="s">
        <v>1926</v>
      </c>
      <c r="B506">
        <v>326</v>
      </c>
      <c r="C506">
        <v>2011</v>
      </c>
      <c r="D506" s="5">
        <v>40847</v>
      </c>
      <c r="E506" s="5" t="str">
        <f t="shared" si="42"/>
        <v>2011-10-31</v>
      </c>
      <c r="F506" t="s">
        <v>400</v>
      </c>
      <c r="G506" t="s">
        <v>35</v>
      </c>
      <c r="J506" t="s">
        <v>78</v>
      </c>
      <c r="L506" t="s">
        <v>281</v>
      </c>
      <c r="N506" t="s">
        <v>35</v>
      </c>
      <c r="O506" t="s">
        <v>48</v>
      </c>
      <c r="P506" t="s">
        <v>118</v>
      </c>
      <c r="Q506" t="s">
        <v>256</v>
      </c>
      <c r="R506" t="s">
        <v>256</v>
      </c>
      <c r="S506" t="s">
        <v>256</v>
      </c>
      <c r="T506" t="s">
        <v>261</v>
      </c>
      <c r="U506" t="s">
        <v>40</v>
      </c>
      <c r="V506" t="s">
        <v>256</v>
      </c>
      <c r="W506" t="str">
        <f t="shared" si="43"/>
        <v>db.pacientes.updateOne({"_id":ObjectId('61e34256ec4ec02e84f5e0cc')},{ $set: { "seguimientos": [{"id": "2011","seccion1": {"fechaSeguimiento": "2011-10-31","institucion": "Hospital Sor Maria Ludovica de La Plata",</v>
      </c>
      <c r="X506" t="str">
        <f t="shared" si="44"/>
        <v>"fallecimiento": "No","fechaFallecimiento": "","causaFallecimiento": "","nivelEducativo": "Primaria completa","actividadLaboral": "","coberturaSocial": "Sí","tratamientoAntibioticoHospitalizado": "","embarazo": "No"},</v>
      </c>
      <c r="Y506" t="str">
        <f t="shared" si="45"/>
        <v>"seccion4": {"cultivos": "5"},"seccion5": {"toleranciaGlucosa": "No realizada","toleranciaGlucosaRealizada": "","vitaminaD": "","vitaminaDRealizada": "","inmunoglobulina": "Realizada",</v>
      </c>
      <c r="Z506" t="str">
        <f t="shared" si="46"/>
        <v>"inmunoglobulinaRealizada": "&lt; 500"},"seccion6": {"actividadDeportiva": ""}}]}}, { upsert: true } );</v>
      </c>
      <c r="AA506" t="str">
        <f t="shared" si="47"/>
        <v>db.pacientes.updateOne({"_id":ObjectId('61e34256ec4ec02e84f5e0cc')},{ $set: { "seguimientos": [{"id": "2011","seccion1": {"fechaSeguimiento": "2011-10-31","institucion": "Hospital Sor Maria Ludovica de La Plata","fallecimiento": "No","fechaFallecimiento": "","causaFallecimiento": "","nivelEducativo": "Primaria completa","actividadLaboral": "","coberturaSocial": "Sí","tratamientoAntibioticoHospitalizado": "","embarazo": "No"},"seccion4": {"cultivos": "5"},"seccion5": {"toleranciaGlucosa": "No realizada","toleranciaGlucosaRealizada": "","vitaminaD": "","vitaminaDRealizada": "","inmunoglobulina": "Realizada","inmunoglobulinaRealizada": "&lt; 500"},"seccion6": {"actividadDeportiva": ""}}]}}, { upsert: true } );</v>
      </c>
    </row>
    <row r="507" spans="1:27" x14ac:dyDescent="0.3">
      <c r="A507" t="s">
        <v>1926</v>
      </c>
      <c r="B507">
        <v>326</v>
      </c>
      <c r="C507">
        <v>2012</v>
      </c>
      <c r="D507" s="5">
        <v>40923</v>
      </c>
      <c r="E507" s="5" t="str">
        <f t="shared" si="42"/>
        <v>2012-1-15</v>
      </c>
      <c r="F507" t="s">
        <v>400</v>
      </c>
      <c r="G507" t="s">
        <v>35</v>
      </c>
      <c r="J507" t="s">
        <v>38</v>
      </c>
      <c r="L507" t="s">
        <v>281</v>
      </c>
      <c r="N507" t="s">
        <v>35</v>
      </c>
      <c r="O507" t="s">
        <v>48</v>
      </c>
      <c r="P507" t="s">
        <v>118</v>
      </c>
      <c r="Q507" t="s">
        <v>256</v>
      </c>
      <c r="R507" t="s">
        <v>256</v>
      </c>
      <c r="S507" t="s">
        <v>256</v>
      </c>
      <c r="T507" t="s">
        <v>261</v>
      </c>
      <c r="U507" t="s">
        <v>40</v>
      </c>
      <c r="V507" t="s">
        <v>281</v>
      </c>
      <c r="W507" t="str">
        <f t="shared" si="43"/>
        <v>db.pacientes.updateOne({"_id":ObjectId('61e34256ec4ec02e84f5e0cc')},{ $set: { "seguimientos": [{"id": "2012","seccion1": {"fechaSeguimiento": "2012-1-15","institucion": "Hospital Sor Maria Ludovica de La Plata",</v>
      </c>
      <c r="X507" t="str">
        <f t="shared" si="44"/>
        <v>"fallecimiento": "No","fechaFallecimiento": "","causaFallecimiento": "","nivelEducativo": "Primaria incompleta","actividadLaboral": "","coberturaSocial": "Sí","tratamientoAntibioticoHospitalizado": "","embarazo": "No"},</v>
      </c>
      <c r="Y507" t="str">
        <f t="shared" si="45"/>
        <v>"seccion4": {"cultivos": "5"},"seccion5": {"toleranciaGlucosa": "No realizada","toleranciaGlucosaRealizada": "","vitaminaD": "","vitaminaDRealizada": "","inmunoglobulina": "Realizada",</v>
      </c>
      <c r="Z507" t="str">
        <f t="shared" si="46"/>
        <v>"inmunoglobulinaRealizada": "&lt; 500"},"seccion6": {"actividadDeportiva": "Sí"}}]}}, { upsert: true } );</v>
      </c>
      <c r="AA507" t="str">
        <f t="shared" si="47"/>
        <v>db.pacientes.updateOne({"_id":ObjectId('61e34256ec4ec02e84f5e0cc')},{ $set: { "seguimientos": [{"id": "2012","seccion1": {"fechaSeguimiento": "2012-1-15","institucion": "Hospital Sor Maria Ludovica de La Plata","fallecimiento": "No","fechaFallecimiento": "","causaFallecimiento": "","nivelEducativo": "Primaria incompleta","actividadLaboral": "","coberturaSocial": "Sí","tratamientoAntibioticoHospitalizado": "","embarazo": "No"},"seccion4": {"cultivos": "5"},"seccion5": {"toleranciaGlucosa": "No realizada","toleranciaGlucosaRealizada": "","vitaminaD": "","vitaminaDRealizada": "","inmunoglobulina": "Realizada","inmunoglobulinaRealizada": "&lt; 500"},"seccion6": {"actividadDeportiva": "Sí"}}]}}, { upsert: true } );</v>
      </c>
    </row>
    <row r="508" spans="1:27" x14ac:dyDescent="0.3">
      <c r="A508" t="s">
        <v>1926</v>
      </c>
      <c r="B508">
        <v>326</v>
      </c>
      <c r="C508">
        <v>2013</v>
      </c>
      <c r="D508" s="5">
        <v>41586</v>
      </c>
      <c r="E508" s="5" t="str">
        <f t="shared" si="42"/>
        <v>2013-11-8</v>
      </c>
      <c r="F508" t="s">
        <v>400</v>
      </c>
      <c r="G508" t="s">
        <v>35</v>
      </c>
      <c r="J508" t="s">
        <v>78</v>
      </c>
      <c r="L508" t="s">
        <v>281</v>
      </c>
      <c r="N508" t="s">
        <v>35</v>
      </c>
      <c r="O508" t="s">
        <v>48</v>
      </c>
      <c r="P508" t="s">
        <v>118</v>
      </c>
      <c r="Q508" t="s">
        <v>256</v>
      </c>
      <c r="R508" t="s">
        <v>256</v>
      </c>
      <c r="S508" t="s">
        <v>256</v>
      </c>
      <c r="T508" t="s">
        <v>261</v>
      </c>
      <c r="U508" t="s">
        <v>40</v>
      </c>
      <c r="V508" t="s">
        <v>256</v>
      </c>
      <c r="W508" t="str">
        <f t="shared" si="43"/>
        <v>db.pacientes.updateOne({"_id":ObjectId('61e34256ec4ec02e84f5e0cc')},{ $set: { "seguimientos": [{"id": "2013","seccion1": {"fechaSeguimiento": "2013-11-8","institucion": "Hospital Sor Maria Ludovica de La Plata",</v>
      </c>
      <c r="X508" t="str">
        <f t="shared" si="44"/>
        <v>"fallecimiento": "No","fechaFallecimiento": "","causaFallecimiento": "","nivelEducativo": "Primaria completa","actividadLaboral": "","coberturaSocial": "Sí","tratamientoAntibioticoHospitalizado": "","embarazo": "No"},</v>
      </c>
      <c r="Y508" t="str">
        <f t="shared" si="45"/>
        <v>"seccion4": {"cultivos": "5"},"seccion5": {"toleranciaGlucosa": "No realizada","toleranciaGlucosaRealizada": "","vitaminaD": "","vitaminaDRealizada": "","inmunoglobulina": "Realizada",</v>
      </c>
      <c r="Z508" t="str">
        <f t="shared" si="46"/>
        <v>"inmunoglobulinaRealizada": "&lt; 500"},"seccion6": {"actividadDeportiva": ""}}]}}, { upsert: true } );</v>
      </c>
      <c r="AA508" t="str">
        <f t="shared" si="47"/>
        <v>db.pacientes.updateOne({"_id":ObjectId('61e34256ec4ec02e84f5e0cc')},{ $set: { "seguimientos": [{"id": "2013","seccion1": {"fechaSeguimiento": "2013-11-8","institucion": "Hospital Sor Maria Ludovica de La Plata","fallecimiento": "No","fechaFallecimiento": "","causaFallecimiento": "","nivelEducativo": "Primaria completa","actividadLaboral": "","coberturaSocial": "Sí","tratamientoAntibioticoHospitalizado": "","embarazo": "No"},"seccion4": {"cultivos": "5"},"seccion5": {"toleranciaGlucosa": "No realizada","toleranciaGlucosaRealizada": "","vitaminaD": "","vitaminaDRealizada": "","inmunoglobulina": "Realizada","inmunoglobulinaRealizada": "&lt; 500"},"seccion6": {"actividadDeportiva": ""}}]}}, { upsert: true } );</v>
      </c>
    </row>
    <row r="509" spans="1:27" x14ac:dyDescent="0.3">
      <c r="A509" t="s">
        <v>1926</v>
      </c>
      <c r="B509">
        <v>326</v>
      </c>
      <c r="C509">
        <v>2014</v>
      </c>
      <c r="D509" s="5">
        <v>41983</v>
      </c>
      <c r="E509" s="5" t="str">
        <f t="shared" si="42"/>
        <v>2014-12-10</v>
      </c>
      <c r="F509" t="s">
        <v>400</v>
      </c>
      <c r="G509" t="s">
        <v>35</v>
      </c>
      <c r="J509" t="s">
        <v>61</v>
      </c>
      <c r="L509" t="s">
        <v>281</v>
      </c>
      <c r="M509" t="s">
        <v>45</v>
      </c>
      <c r="N509" t="s">
        <v>35</v>
      </c>
      <c r="O509" t="s">
        <v>48</v>
      </c>
      <c r="P509" t="s">
        <v>261</v>
      </c>
      <c r="Q509" t="s">
        <v>34</v>
      </c>
      <c r="R509" t="s">
        <v>256</v>
      </c>
      <c r="S509" t="s">
        <v>256</v>
      </c>
      <c r="T509" t="s">
        <v>261</v>
      </c>
      <c r="U509" t="s">
        <v>40</v>
      </c>
      <c r="V509" t="s">
        <v>256</v>
      </c>
      <c r="W509" t="str">
        <f t="shared" si="43"/>
        <v>db.pacientes.updateOne({"_id":ObjectId('61e34256ec4ec02e84f5e0cc')},{ $set: { "seguimientos": [{"id": "2014","seccion1": {"fechaSeguimiento": "2014-12-10","institucion": "Hospital Sor Maria Ludovica de La Plata",</v>
      </c>
      <c r="X509" t="str">
        <f t="shared" si="44"/>
        <v>"fallecimiento": "No","fechaFallecimiento": "","causaFallecimiento": "","nivelEducativo": "Secundaria incompleta","actividadLaboral": "","coberturaSocial": "Sí","tratamientoAntibioticoHospitalizado": "1","embarazo": "No"},</v>
      </c>
      <c r="Y509" t="str">
        <f t="shared" si="45"/>
        <v>"seccion4": {"cultivos": "5"},"seccion5": {"toleranciaGlucosa": "Realizada","toleranciaGlucosaRealizada": "Normal","vitaminaD": "","vitaminaDRealizada": "","inmunoglobulina": "Realizada",</v>
      </c>
      <c r="Z509" t="str">
        <f t="shared" si="46"/>
        <v>"inmunoglobulinaRealizada": "&lt; 500"},"seccion6": {"actividadDeportiva": ""}}]}}, { upsert: true } );</v>
      </c>
      <c r="AA509" t="str">
        <f t="shared" si="47"/>
        <v>db.pacientes.updateOne({"_id":ObjectId('61e34256ec4ec02e84f5e0cc')},{ $set: { "seguimientos": [{"id": "2014","seccion1": {"fechaSeguimiento": "2014-12-10","institucion": "Hospital Sor Maria Ludovica de La Plata","fallecimiento": "No","fechaFallecimiento": "","causaFallecimiento": "","nivelEducativo": "Secundaria incompleta","actividadLaboral": "","coberturaSocial": "Sí","tratamientoAntibioticoHospitalizado": "1","embarazo": "No"},"seccion4": {"cultivos": "5"},"seccion5": {"toleranciaGlucosa": "Realizada","toleranciaGlucosaRealizada": "Normal","vitaminaD": "","vitaminaDRealizada": "","inmunoglobulina": "Realizada","inmunoglobulinaRealizada": "&lt; 500"},"seccion6": {"actividadDeportiva": ""}}]}}, { upsert: true } );</v>
      </c>
    </row>
    <row r="510" spans="1:27" x14ac:dyDescent="0.3">
      <c r="A510" t="s">
        <v>1926</v>
      </c>
      <c r="B510">
        <v>326</v>
      </c>
      <c r="C510">
        <v>2015</v>
      </c>
      <c r="D510" s="5">
        <v>42239</v>
      </c>
      <c r="E510" s="5" t="str">
        <f t="shared" si="42"/>
        <v>2015-8-23</v>
      </c>
      <c r="F510" t="s">
        <v>400</v>
      </c>
      <c r="G510" t="s">
        <v>35</v>
      </c>
      <c r="K510" t="s">
        <v>70</v>
      </c>
      <c r="L510" t="s">
        <v>281</v>
      </c>
      <c r="M510" t="s">
        <v>45</v>
      </c>
      <c r="N510" t="s">
        <v>35</v>
      </c>
      <c r="O510" t="s">
        <v>46</v>
      </c>
      <c r="P510" t="s">
        <v>261</v>
      </c>
      <c r="Q510" t="s">
        <v>80</v>
      </c>
      <c r="R510" t="s">
        <v>118</v>
      </c>
      <c r="S510" t="s">
        <v>256</v>
      </c>
      <c r="T510" t="s">
        <v>118</v>
      </c>
      <c r="U510" t="s">
        <v>256</v>
      </c>
      <c r="V510" t="s">
        <v>256</v>
      </c>
      <c r="W510" t="str">
        <f t="shared" si="43"/>
        <v>db.pacientes.updateOne({"_id":ObjectId('61e34256ec4ec02e84f5e0cc')},{ $set: { "seguimientos": [{"id": "2015","seccion1": {"fechaSeguimiento": "2015-8-23","institucion": "Hospital Sor Maria Ludovica de La Plata",</v>
      </c>
      <c r="X510" t="str">
        <f t="shared" si="44"/>
        <v>"fallecimiento": "No","fechaFallecimiento": "","causaFallecimiento": "","nivelEducativo": "","actividadLaboral": "No trabaja","coberturaSocial": "Sí","tratamientoAntibioticoHospitalizado": "1","embarazo": "No"},</v>
      </c>
      <c r="Y510" t="str">
        <f t="shared" si="45"/>
        <v>"seccion4": {"cultivos": "3"},"seccion5": {"toleranciaGlucosa": "Realizada","toleranciaGlucosaRealizada": "Intolerancia","vitaminaD": "No realizada","vitaminaDRealizada": "","inmunoglobulina": "No realizada",</v>
      </c>
      <c r="Z510" t="str">
        <f t="shared" si="46"/>
        <v>"inmunoglobulinaRealizada": ""},"seccion6": {"actividadDeportiva": ""}}]}}, { upsert: true } );</v>
      </c>
      <c r="AA510" t="str">
        <f t="shared" si="47"/>
        <v>db.pacientes.updateOne({"_id":ObjectId('61e34256ec4ec02e84f5e0cc')},{ $set: { "seguimientos": [{"id": "2015","seccion1": {"fechaSeguimiento": "2015-8-23","institucion": "Hospital Sor Maria Ludovica de La Plata","fallecimiento": "No","fechaFallecimiento": "","causaFallecimiento": "","nivelEducativo": "","actividadLaboral": "No trabaja","coberturaSocial": "Sí","tratamientoAntibioticoHospitalizado": "1","embarazo": "No"},"seccion4": {"cultivos": "3"},"seccion5": {"toleranciaGlucosa": "Realizada","toleranciaGlucosaRealizada": "Intolerancia","vitaminaD": "No realizada","vitaminaDRealizada": "","inmunoglobulina": "No realizada","inmunoglobulinaRealizada": ""},"seccion6": {"actividadDeportiva": ""}}]}}, { upsert: true } );</v>
      </c>
    </row>
    <row r="511" spans="1:27" x14ac:dyDescent="0.3">
      <c r="A511" t="s">
        <v>1926</v>
      </c>
      <c r="B511">
        <v>326</v>
      </c>
      <c r="C511">
        <v>2016</v>
      </c>
      <c r="D511" s="5">
        <v>42649</v>
      </c>
      <c r="E511" s="5" t="str">
        <f t="shared" si="42"/>
        <v>2016-10-6</v>
      </c>
      <c r="F511" t="s">
        <v>400</v>
      </c>
      <c r="G511" t="s">
        <v>35</v>
      </c>
      <c r="K511" t="s">
        <v>70</v>
      </c>
      <c r="L511" t="s">
        <v>281</v>
      </c>
      <c r="M511" t="s">
        <v>45</v>
      </c>
      <c r="O511" t="s">
        <v>73</v>
      </c>
      <c r="P511" t="s">
        <v>118</v>
      </c>
      <c r="Q511" t="s">
        <v>256</v>
      </c>
      <c r="R511" t="s">
        <v>118</v>
      </c>
      <c r="S511" t="s">
        <v>256</v>
      </c>
      <c r="T511" t="s">
        <v>261</v>
      </c>
      <c r="U511" t="s">
        <v>40</v>
      </c>
      <c r="V511" t="s">
        <v>281</v>
      </c>
      <c r="W511" t="str">
        <f t="shared" si="43"/>
        <v>db.pacientes.updateOne({"_id":ObjectId('61e34256ec4ec02e84f5e0cc')},{ $set: { "seguimientos": [{"id": "2016","seccion1": {"fechaSeguimiento": "2016-10-6","institucion": "Hospital Sor Maria Ludovica de La Plata",</v>
      </c>
      <c r="X511" t="str">
        <f t="shared" si="44"/>
        <v>"fallecimiento": "No","fechaFallecimiento": "","causaFallecimiento": "","nivelEducativo": "","actividadLaboral": "No trabaja","coberturaSocial": "Sí","tratamientoAntibioticoHospitalizado": "1","embarazo": ""},</v>
      </c>
      <c r="Y511" t="str">
        <f t="shared" si="45"/>
        <v>"seccion4": {"cultivos": "7"},"seccion5": {"toleranciaGlucosa": "No realizada","toleranciaGlucosaRealizada": "","vitaminaD": "No realizada","vitaminaDRealizada": "","inmunoglobulina": "Realizada",</v>
      </c>
      <c r="Z511" t="str">
        <f t="shared" si="46"/>
        <v>"inmunoglobulinaRealizada": "&lt; 500"},"seccion6": {"actividadDeportiva": "Sí"}}]}}, { upsert: true } );</v>
      </c>
      <c r="AA511" t="str">
        <f t="shared" si="47"/>
        <v>db.pacientes.updateOne({"_id":ObjectId('61e34256ec4ec02e84f5e0cc')},{ $set: { "seguimientos": [{"id": "2016","seccion1": {"fechaSeguimiento": "2016-10-6","institucion": "Hospital Sor Maria Ludovica de La Plata","fallecimiento": "No","fechaFallecimiento": "","causaFallecimiento": "","nivelEducativo": "","actividadLaboral": "No trabaja","coberturaSocial": "Sí","tratamientoAntibioticoHospitalizado": "1","embarazo": ""},"seccion4": {"cultivos": "7"},"seccion5": {"toleranciaGlucosa": "No realizada","toleranciaGlucosaRealizada": "","vitaminaD": "No realizada","vitaminaDRealizada": "","inmunoglobulina": "Realizada","inmunoglobulinaRealizada": "&lt; 500"},"seccion6": {"actividadDeportiva": "Sí"}}]}}, { upsert: true } );</v>
      </c>
    </row>
    <row r="512" spans="1:27" x14ac:dyDescent="0.3">
      <c r="A512" t="s">
        <v>1926</v>
      </c>
      <c r="B512">
        <v>326</v>
      </c>
      <c r="C512">
        <v>2017</v>
      </c>
      <c r="D512" s="5">
        <v>43076</v>
      </c>
      <c r="E512" s="5" t="str">
        <f t="shared" si="42"/>
        <v>2017-12-7</v>
      </c>
      <c r="F512" t="s">
        <v>400</v>
      </c>
      <c r="G512" t="s">
        <v>35</v>
      </c>
      <c r="L512" t="s">
        <v>281</v>
      </c>
      <c r="N512" t="s">
        <v>35</v>
      </c>
      <c r="O512" t="s">
        <v>46</v>
      </c>
      <c r="P512" t="s">
        <v>118</v>
      </c>
      <c r="Q512" t="s">
        <v>256</v>
      </c>
      <c r="R512" t="s">
        <v>261</v>
      </c>
      <c r="S512" t="s">
        <v>321</v>
      </c>
      <c r="T512" t="s">
        <v>118</v>
      </c>
      <c r="U512" t="s">
        <v>256</v>
      </c>
      <c r="V512" t="s">
        <v>281</v>
      </c>
      <c r="W512" t="str">
        <f t="shared" si="43"/>
        <v>db.pacientes.updateOne({"_id":ObjectId('61e34256ec4ec02e84f5e0cc')},{ $set: { "seguimientos": [{"id": "2017","seccion1": {"fechaSeguimiento": "2017-12-7","institucion": "Hospital Sor Maria Ludovica de La Plata",</v>
      </c>
      <c r="X512" t="str">
        <f t="shared" si="44"/>
        <v>"fallecimiento": "No","fechaFallecimiento": "","causaFallecimiento": "","nivelEducativo": "","actividadLaboral": "","coberturaSocial": "Sí","tratamientoAntibioticoHospitalizado": "","embarazo": "No"},</v>
      </c>
      <c r="Y512" t="str">
        <f t="shared" si="45"/>
        <v>"seccion4": {"cultivos": "3"},"seccion5": {"toleranciaGlucosa": "No realizada","toleranciaGlucosaRealizada": "","vitaminaD": "Realizada","vitaminaDRealizada": "Bajo","inmunoglobulina": "No realizada",</v>
      </c>
      <c r="Z512" t="str">
        <f t="shared" si="46"/>
        <v>"inmunoglobulinaRealizada": ""},"seccion6": {"actividadDeportiva": "Sí"}}]}}, { upsert: true } );</v>
      </c>
      <c r="AA512" t="str">
        <f t="shared" si="47"/>
        <v>db.pacientes.updateOne({"_id":ObjectId('61e34256ec4ec02e84f5e0cc')},{ $set: { "seguimientos": [{"id": "2017","seccion1": {"fechaSeguimiento": "2017-12-7","institucion": "Hospital Sor Maria Ludovica de La Plata","fallecimiento": "No","fechaFallecimiento": "","causaFallecimiento": "","nivelEducativo": "","actividadLaboral": "","coberturaSocial": "Sí","tratamientoAntibioticoHospitalizado": "","embarazo": "No"},"seccion4": {"cultivos": "3"},"seccion5": {"toleranciaGlucosa": "No realizada","toleranciaGlucosaRealizada": "","vitaminaD": "Realizada","vitaminaDRealizada": "Bajo","inmunoglobulina": "No realizada","inmunoglobulinaRealizada": ""},"seccion6": {"actividadDeportiva": "Sí"}}]}}, { upsert: true } );</v>
      </c>
    </row>
    <row r="513" spans="1:27" x14ac:dyDescent="0.3">
      <c r="A513" t="s">
        <v>1926</v>
      </c>
      <c r="B513">
        <v>326</v>
      </c>
      <c r="C513">
        <v>2018</v>
      </c>
      <c r="D513" s="5">
        <v>43250</v>
      </c>
      <c r="E513" s="5" t="str">
        <f t="shared" si="42"/>
        <v>2018-5-30</v>
      </c>
      <c r="F513" t="s">
        <v>400</v>
      </c>
      <c r="G513" t="s">
        <v>35</v>
      </c>
      <c r="L513" t="s">
        <v>281</v>
      </c>
      <c r="O513" t="s">
        <v>46</v>
      </c>
      <c r="P513" t="s">
        <v>118</v>
      </c>
      <c r="Q513" t="s">
        <v>256</v>
      </c>
      <c r="R513" t="s">
        <v>261</v>
      </c>
      <c r="S513" t="s">
        <v>321</v>
      </c>
      <c r="T513" t="s">
        <v>118</v>
      </c>
      <c r="U513" t="s">
        <v>256</v>
      </c>
      <c r="V513" t="s">
        <v>281</v>
      </c>
      <c r="W513" t="str">
        <f t="shared" si="43"/>
        <v>db.pacientes.updateOne({"_id":ObjectId('61e34256ec4ec02e84f5e0cc')},{ $set: { "seguimientos": [{"id": "2018","seccion1": {"fechaSeguimiento": "2018-5-30","institucion": "Hospital Sor Maria Ludovica de La Plata",</v>
      </c>
      <c r="X513" t="str">
        <f t="shared" si="44"/>
        <v>"fallecimiento": "No","fechaFallecimiento": "","causaFallecimiento": "","nivelEducativo": "","actividadLaboral": "","coberturaSocial": "Sí","tratamientoAntibioticoHospitalizado": "","embarazo": ""},</v>
      </c>
      <c r="Y513" t="str">
        <f t="shared" si="45"/>
        <v>"seccion4": {"cultivos": "3"},"seccion5": {"toleranciaGlucosa": "No realizada","toleranciaGlucosaRealizada": "","vitaminaD": "Realizada","vitaminaDRealizada": "Bajo","inmunoglobulina": "No realizada",</v>
      </c>
      <c r="Z513" t="str">
        <f t="shared" si="46"/>
        <v>"inmunoglobulinaRealizada": ""},"seccion6": {"actividadDeportiva": "Sí"}}]}}, { upsert: true } );</v>
      </c>
      <c r="AA513" t="str">
        <f t="shared" si="47"/>
        <v>db.pacientes.updateOne({"_id":ObjectId('61e34256ec4ec02e84f5e0cc')},{ $set: { "seguimientos": [{"id": "2018","seccion1": {"fechaSeguimiento": "2018-5-30","institucion": "Hospital Sor Maria Ludovica de La Plata","fallecimiento": "No","fechaFallecimiento": "","causaFallecimiento": "","nivelEducativo": "","actividadLaboral": "","coberturaSocial": "Sí","tratamientoAntibioticoHospitalizado": "","embarazo": ""},"seccion4": {"cultivos": "3"},"seccion5": {"toleranciaGlucosa": "No realizada","toleranciaGlucosaRealizada": "","vitaminaD": "Realizada","vitaminaDRealizada": "Bajo","inmunoglobulina": "No realizada","inmunoglobulinaRealizada": ""},"seccion6": {"actividadDeportiva": "Sí"}}]}}, { upsert: true } );</v>
      </c>
    </row>
    <row r="514" spans="1:27" x14ac:dyDescent="0.3">
      <c r="A514" t="s">
        <v>1926</v>
      </c>
      <c r="B514">
        <v>326</v>
      </c>
      <c r="C514">
        <v>2019</v>
      </c>
      <c r="D514" s="5">
        <v>43804</v>
      </c>
      <c r="E514" s="5" t="str">
        <f t="shared" si="42"/>
        <v>2019-12-5</v>
      </c>
      <c r="F514" t="s">
        <v>400</v>
      </c>
      <c r="G514" t="s">
        <v>35</v>
      </c>
      <c r="L514" t="s">
        <v>281</v>
      </c>
      <c r="N514" t="s">
        <v>35</v>
      </c>
      <c r="O514" t="s">
        <v>46</v>
      </c>
      <c r="P514" t="s">
        <v>118</v>
      </c>
      <c r="Q514" t="s">
        <v>256</v>
      </c>
      <c r="R514" t="s">
        <v>118</v>
      </c>
      <c r="S514" t="s">
        <v>256</v>
      </c>
      <c r="T514" t="s">
        <v>261</v>
      </c>
      <c r="U514" t="s">
        <v>40</v>
      </c>
      <c r="V514" t="s">
        <v>281</v>
      </c>
      <c r="W514" t="str">
        <f t="shared" si="43"/>
        <v>db.pacientes.updateOne({"_id":ObjectId('61e34256ec4ec02e84f5e0cc')},{ $set: { "seguimientos": [{"id": "2019","seccion1": {"fechaSeguimiento": "2019-12-5","institucion": "Hospital Sor Maria Ludovica de La Plata",</v>
      </c>
      <c r="X514" t="str">
        <f t="shared" si="44"/>
        <v>"fallecimiento": "No","fechaFallecimiento": "","causaFallecimiento": "","nivelEducativo": "","actividadLaboral": "","coberturaSocial": "Sí","tratamientoAntibioticoHospitalizado": "","embarazo": "No"},</v>
      </c>
      <c r="Y514" t="str">
        <f t="shared" si="45"/>
        <v>"seccion4": {"cultivos": "3"},"seccion5": {"toleranciaGlucosa": "No realizada","toleranciaGlucosaRealizada": "","vitaminaD": "No realizada","vitaminaDRealizada": "","inmunoglobulina": "Realizada",</v>
      </c>
      <c r="Z514" t="str">
        <f t="shared" si="46"/>
        <v>"inmunoglobulinaRealizada": "&lt; 500"},"seccion6": {"actividadDeportiva": "Sí"}}]}}, { upsert: true } );</v>
      </c>
      <c r="AA514" t="str">
        <f t="shared" si="47"/>
        <v>db.pacientes.updateOne({"_id":ObjectId('61e34256ec4ec02e84f5e0cc')},{ $set: { "seguimientos": [{"id": "2019","seccion1": {"fechaSeguimiento": "2019-12-5","institucion": "Hospital Sor Maria Ludovica de La Plata","fallecimiento": "No","fechaFallecimiento": "","causaFallecimiento": "","nivelEducativo": "","actividadLaboral": "","coberturaSocial": "Sí","tratamientoAntibioticoHospitalizado": "","embarazo": "No"},"seccion4": {"cultivos": "3"},"seccion5": {"toleranciaGlucosa": "No realizada","toleranciaGlucosaRealizada": "","vitaminaD": "No realizada","vitaminaDRealizada": "","inmunoglobulina": "Realizada","inmunoglobulinaRealizada": "&lt; 500"},"seccion6": {"actividadDeportiva": "Sí"}}]}}, { upsert: true } );</v>
      </c>
    </row>
    <row r="515" spans="1:27" x14ac:dyDescent="0.3">
      <c r="A515" t="s">
        <v>834</v>
      </c>
      <c r="B515">
        <v>327</v>
      </c>
      <c r="C515">
        <v>2011</v>
      </c>
      <c r="D515" s="5">
        <v>40841</v>
      </c>
      <c r="E515" s="5" t="str">
        <f t="shared" ref="E515:E578" si="48">_xlfn.CONCAT(YEAR(D515),"-",MONTH(D515),"-",DAY(D515))</f>
        <v>2011-10-25</v>
      </c>
      <c r="F515" t="s">
        <v>400</v>
      </c>
      <c r="G515" t="s">
        <v>35</v>
      </c>
      <c r="J515" t="s">
        <v>78</v>
      </c>
      <c r="L515" t="s">
        <v>281</v>
      </c>
      <c r="M515" t="s">
        <v>45</v>
      </c>
      <c r="N515" t="s">
        <v>35</v>
      </c>
      <c r="O515" t="s">
        <v>41</v>
      </c>
      <c r="P515" t="s">
        <v>261</v>
      </c>
      <c r="Q515" t="s">
        <v>34</v>
      </c>
      <c r="R515" t="s">
        <v>256</v>
      </c>
      <c r="S515" t="s">
        <v>256</v>
      </c>
      <c r="T515" t="s">
        <v>261</v>
      </c>
      <c r="U515" t="s">
        <v>40</v>
      </c>
      <c r="V515" t="s">
        <v>256</v>
      </c>
      <c r="W515" t="str">
        <f t="shared" si="43"/>
        <v>db.pacientes.updateOne({"_id":ObjectId('61e34254ec4ec02e84f5dc88')},{ $set: { "seguimientos": [{"id": "2011","seccion1": {"fechaSeguimiento": "2011-10-25","institucion": "Hospital Sor Maria Ludovica de La Plata",</v>
      </c>
      <c r="X515" t="str">
        <f t="shared" si="44"/>
        <v>"fallecimiento": "No","fechaFallecimiento": "","causaFallecimiento": "","nivelEducativo": "Primaria completa","actividadLaboral": "","coberturaSocial": "Sí","tratamientoAntibioticoHospitalizado": "1","embarazo": "No"},</v>
      </c>
      <c r="Y515" t="str">
        <f t="shared" si="45"/>
        <v>"seccion4": {"cultivos": "6"},"seccion5": {"toleranciaGlucosa": "Realizada","toleranciaGlucosaRealizada": "Normal","vitaminaD": "","vitaminaDRealizada": "","inmunoglobulina": "Realizada",</v>
      </c>
      <c r="Z515" t="str">
        <f t="shared" si="46"/>
        <v>"inmunoglobulinaRealizada": "&lt; 500"},"seccion6": {"actividadDeportiva": ""}}]}}, { upsert: true } );</v>
      </c>
      <c r="AA515" t="str">
        <f t="shared" si="47"/>
        <v>db.pacientes.updateOne({"_id":ObjectId('61e34254ec4ec02e84f5dc88')},{ $set: { "seguimientos": [{"id": "2011","seccion1": {"fechaSeguimiento": "2011-10-25","institucion": "Hospital Sor Maria Ludovica de La Plata","fallecimiento": "No","fechaFallecimiento": "","causaFallecimiento": "","nivelEducativo": "Primaria completa","actividadLaboral": "","coberturaSocial": "Sí","tratamientoAntibioticoHospitalizado": "1","embarazo": "No"},"seccion4": {"cultivos": "6"},"seccion5": {"toleranciaGlucosa": "Realizada","toleranciaGlucosaRealizada": "Normal","vitaminaD": "","vitaminaDRealizada": "","inmunoglobulina": "Realizada","inmunoglobulinaRealizada": "&lt; 500"},"seccion6": {"actividadDeportiva": ""}}]}}, { upsert: true } );</v>
      </c>
    </row>
    <row r="516" spans="1:27" x14ac:dyDescent="0.3">
      <c r="A516" t="s">
        <v>834</v>
      </c>
      <c r="B516">
        <v>327</v>
      </c>
      <c r="C516">
        <v>2012</v>
      </c>
      <c r="D516" s="5">
        <v>41258</v>
      </c>
      <c r="E516" s="5" t="str">
        <f t="shared" si="48"/>
        <v>2012-12-15</v>
      </c>
      <c r="F516" t="s">
        <v>400</v>
      </c>
      <c r="G516" t="s">
        <v>35</v>
      </c>
      <c r="J516" t="s">
        <v>78</v>
      </c>
      <c r="L516" t="s">
        <v>281</v>
      </c>
      <c r="M516" t="s">
        <v>45</v>
      </c>
      <c r="N516" t="s">
        <v>35</v>
      </c>
      <c r="O516" t="s">
        <v>46</v>
      </c>
      <c r="P516" t="s">
        <v>261</v>
      </c>
      <c r="Q516" t="s">
        <v>34</v>
      </c>
      <c r="R516" t="s">
        <v>256</v>
      </c>
      <c r="S516" t="s">
        <v>256</v>
      </c>
      <c r="T516" t="s">
        <v>261</v>
      </c>
      <c r="U516" t="s">
        <v>40</v>
      </c>
      <c r="V516" t="s">
        <v>281</v>
      </c>
      <c r="W516" t="str">
        <f t="shared" ref="W516:W579" si="49">"db.pacientes.updateOne({""_id"":ObjectId('"&amp;A516&amp;"')},{ $set: { ""seguimientos"": [{""id"": """&amp;C516&amp;""",""seccion1"": {""fechaSeguimiento"": """&amp;E516&amp;""",""institucion"": """&amp;F516&amp;""","</f>
        <v>db.pacientes.updateOne({"_id":ObjectId('61e34254ec4ec02e84f5dc88')},{ $set: { "seguimientos": [{"id": "2012","seccion1": {"fechaSeguimiento": "2012-12-15","institucion": "Hospital Sor Maria Ludovica de La Plata",</v>
      </c>
      <c r="X516" t="str">
        <f t="shared" ref="X516:X579" si="50">"""fallecimiento"": """&amp;G516&amp;""",""fechaFallecimiento"": """&amp;H516&amp;""",""causaFallecimiento"": """&amp;I516&amp;""",""nivelEducativo"": """&amp;J516&amp;""",""actividadLaboral"": """&amp;K516&amp;""",""coberturaSocial"": """&amp;L516&amp;""",""tratamientoAntibioticoHospitalizado"": """&amp;M516&amp;""",""embarazo"": """&amp;N516&amp;"""},"</f>
        <v>"fallecimiento": "No","fechaFallecimiento": "","causaFallecimiento": "","nivelEducativo": "Primaria completa","actividadLaboral": "","coberturaSocial": "Sí","tratamientoAntibioticoHospitalizado": "1","embarazo": "No"},</v>
      </c>
      <c r="Y516" t="str">
        <f t="shared" ref="Y516:Y579" si="51">"""seccion4"": {""cultivos"": """&amp;O516&amp;"""},""seccion5"": {""toleranciaGlucosa"": """&amp;P516&amp;""",""toleranciaGlucosaRealizada"": """&amp;Q516&amp;""",""vitaminaD"": """&amp;R516&amp;""",""vitaminaDRealizada"": """&amp;S516&amp;""",""inmunoglobulina"": """&amp;T516&amp;""","</f>
        <v>"seccion4": {"cultivos": "3"},"seccion5": {"toleranciaGlucosa": "Realizada","toleranciaGlucosaRealizada": "Normal","vitaminaD": "","vitaminaDRealizada": "","inmunoglobulina": "Realizada",</v>
      </c>
      <c r="Z516" t="str">
        <f t="shared" ref="Z516:Z579" si="52">"""inmunoglobulinaRealizada"": """&amp;U516&amp;"""},""seccion6"": {""actividadDeportiva"": """&amp;V516&amp;"""}}]}}, { upsert: true } );"</f>
        <v>"inmunoglobulinaRealizada": "&lt; 500"},"seccion6": {"actividadDeportiva": "Sí"}}]}}, { upsert: true } );</v>
      </c>
      <c r="AA516" t="str">
        <f t="shared" ref="AA516:AA579" si="53">W516&amp;X516&amp;Y516&amp;Z516</f>
        <v>db.pacientes.updateOne({"_id":ObjectId('61e34254ec4ec02e84f5dc88')},{ $set: { "seguimientos": [{"id": "2012","seccion1": {"fechaSeguimiento": "2012-12-15","institucion": "Hospital Sor Maria Ludovica de La Plata","fallecimiento": "No","fechaFallecimiento": "","causaFallecimiento": "","nivelEducativo": "Primaria completa","actividadLaboral": "","coberturaSocial": "Sí","tratamientoAntibioticoHospitalizado": "1","embarazo": "No"},"seccion4": {"cultivos": "3"},"seccion5": {"toleranciaGlucosa": "Realizada","toleranciaGlucosaRealizada": "Normal","vitaminaD": "","vitaminaDRealizada": "","inmunoglobulina": "Realizada","inmunoglobulinaRealizada": "&lt; 500"},"seccion6": {"actividadDeportiva": "Sí"}}]}}, { upsert: true } );</v>
      </c>
    </row>
    <row r="517" spans="1:27" x14ac:dyDescent="0.3">
      <c r="A517" t="s">
        <v>834</v>
      </c>
      <c r="B517">
        <v>327</v>
      </c>
      <c r="C517">
        <v>2013</v>
      </c>
      <c r="D517" s="5">
        <v>41618</v>
      </c>
      <c r="E517" s="5" t="str">
        <f t="shared" si="48"/>
        <v>2013-12-10</v>
      </c>
      <c r="F517" t="s">
        <v>400</v>
      </c>
      <c r="G517" t="s">
        <v>35</v>
      </c>
      <c r="J517" t="s">
        <v>61</v>
      </c>
      <c r="L517" t="s">
        <v>281</v>
      </c>
      <c r="N517" t="s">
        <v>35</v>
      </c>
      <c r="O517" t="s">
        <v>49</v>
      </c>
      <c r="P517" t="s">
        <v>261</v>
      </c>
      <c r="Q517" t="s">
        <v>34</v>
      </c>
      <c r="R517" t="s">
        <v>256</v>
      </c>
      <c r="S517" t="s">
        <v>256</v>
      </c>
      <c r="T517" t="s">
        <v>261</v>
      </c>
      <c r="U517" t="s">
        <v>40</v>
      </c>
      <c r="V517" t="s">
        <v>256</v>
      </c>
      <c r="W517" t="str">
        <f t="shared" si="49"/>
        <v>db.pacientes.updateOne({"_id":ObjectId('61e34254ec4ec02e84f5dc88')},{ $set: { "seguimientos": [{"id": "2013","seccion1": {"fechaSeguimiento": "2013-12-10","institucion": "Hospital Sor Maria Ludovica de La Plata",</v>
      </c>
      <c r="X517" t="str">
        <f t="shared" si="50"/>
        <v>"fallecimiento": "No","fechaFallecimiento": "","causaFallecimiento": "","nivelEducativo": "Secundaria incompleta","actividadLaboral": "","coberturaSocial": "Sí","tratamientoAntibioticoHospitalizado": "","embarazo": "No"},</v>
      </c>
      <c r="Y517" t="str">
        <f t="shared" si="51"/>
        <v>"seccion4": {"cultivos": "4"},"seccion5": {"toleranciaGlucosa": "Realizada","toleranciaGlucosaRealizada": "Normal","vitaminaD": "","vitaminaDRealizada": "","inmunoglobulina": "Realizada",</v>
      </c>
      <c r="Z517" t="str">
        <f t="shared" si="52"/>
        <v>"inmunoglobulinaRealizada": "&lt; 500"},"seccion6": {"actividadDeportiva": ""}}]}}, { upsert: true } );</v>
      </c>
      <c r="AA517" t="str">
        <f t="shared" si="53"/>
        <v>db.pacientes.updateOne({"_id":ObjectId('61e34254ec4ec02e84f5dc88')},{ $set: { "seguimientos": [{"id": "2013","seccion1": {"fechaSeguimiento": "2013-12-10","institucion": "Hospital Sor Maria Ludovica de La Plata","fallecimiento": "No","fechaFallecimiento": "","causaFallecimiento": "","nivelEducativo": "Secundaria incompleta","actividadLaboral": "","coberturaSocial": "Sí","tratamientoAntibioticoHospitalizado": "","embarazo": "No"},"seccion4": {"cultivos": "4"},"seccion5": {"toleranciaGlucosa": "Realizada","toleranciaGlucosaRealizada": "Normal","vitaminaD": "","vitaminaDRealizada": "","inmunoglobulina": "Realizada","inmunoglobulinaRealizada": "&lt; 500"},"seccion6": {"actividadDeportiva": ""}}]}}, { upsert: true } );</v>
      </c>
    </row>
    <row r="518" spans="1:27" x14ac:dyDescent="0.3">
      <c r="A518" t="s">
        <v>834</v>
      </c>
      <c r="B518">
        <v>327</v>
      </c>
      <c r="C518">
        <v>2014</v>
      </c>
      <c r="D518" s="5">
        <v>41984</v>
      </c>
      <c r="E518" s="5" t="str">
        <f t="shared" si="48"/>
        <v>2014-12-11</v>
      </c>
      <c r="F518" t="s">
        <v>400</v>
      </c>
      <c r="G518" t="s">
        <v>35</v>
      </c>
      <c r="J518" t="s">
        <v>61</v>
      </c>
      <c r="L518" t="s">
        <v>281</v>
      </c>
      <c r="M518" t="s">
        <v>46</v>
      </c>
      <c r="N518" t="s">
        <v>35</v>
      </c>
      <c r="O518" t="s">
        <v>48</v>
      </c>
      <c r="P518" t="s">
        <v>261</v>
      </c>
      <c r="Q518" t="s">
        <v>34</v>
      </c>
      <c r="R518" t="s">
        <v>256</v>
      </c>
      <c r="S518" t="s">
        <v>256</v>
      </c>
      <c r="T518" t="s">
        <v>261</v>
      </c>
      <c r="U518" t="s">
        <v>40</v>
      </c>
      <c r="V518" t="s">
        <v>281</v>
      </c>
      <c r="W518" t="str">
        <f t="shared" si="49"/>
        <v>db.pacientes.updateOne({"_id":ObjectId('61e34254ec4ec02e84f5dc88')},{ $set: { "seguimientos": [{"id": "2014","seccion1": {"fechaSeguimiento": "2014-12-11","institucion": "Hospital Sor Maria Ludovica de La Plata",</v>
      </c>
      <c r="X518" t="str">
        <f t="shared" si="50"/>
        <v>"fallecimiento": "No","fechaFallecimiento": "","causaFallecimiento": "","nivelEducativo": "Secundaria incompleta","actividadLaboral": "","coberturaSocial": "Sí","tratamientoAntibioticoHospitalizado": "3","embarazo": "No"},</v>
      </c>
      <c r="Y518" t="str">
        <f t="shared" si="51"/>
        <v>"seccion4": {"cultivos": "5"},"seccion5": {"toleranciaGlucosa": "Realizada","toleranciaGlucosaRealizada": "Normal","vitaminaD": "","vitaminaDRealizada": "","inmunoglobulina": "Realizada",</v>
      </c>
      <c r="Z518" t="str">
        <f t="shared" si="52"/>
        <v>"inmunoglobulinaRealizada": "&lt; 500"},"seccion6": {"actividadDeportiva": "Sí"}}]}}, { upsert: true } );</v>
      </c>
      <c r="AA518" t="str">
        <f t="shared" si="53"/>
        <v>db.pacientes.updateOne({"_id":ObjectId('61e34254ec4ec02e84f5dc88')},{ $set: { "seguimientos": [{"id": "2014","seccion1": {"fechaSeguimiento": "2014-12-11","institucion": "Hospital Sor Maria Ludovica de La Plata","fallecimiento": "No","fechaFallecimiento": "","causaFallecimiento": "","nivelEducativo": "Secundaria incompleta","actividadLaboral": "","coberturaSocial": "Sí","tratamientoAntibioticoHospitalizado": "3","embarazo": "No"},"seccion4": {"cultivos": "5"},"seccion5": {"toleranciaGlucosa": "Realizada","toleranciaGlucosaRealizada": "Normal","vitaminaD": "","vitaminaDRealizada": "","inmunoglobulina": "Realizada","inmunoglobulinaRealizada": "&lt; 500"},"seccion6": {"actividadDeportiva": "Sí"}}]}}, { upsert: true } );</v>
      </c>
    </row>
    <row r="519" spans="1:27" x14ac:dyDescent="0.3">
      <c r="A519" t="s">
        <v>834</v>
      </c>
      <c r="B519">
        <v>327</v>
      </c>
      <c r="C519">
        <v>2015</v>
      </c>
      <c r="D519" s="5">
        <v>42210</v>
      </c>
      <c r="E519" s="5" t="str">
        <f t="shared" si="48"/>
        <v>2015-7-25</v>
      </c>
      <c r="F519" t="s">
        <v>400</v>
      </c>
      <c r="G519" t="s">
        <v>35</v>
      </c>
      <c r="L519" t="s">
        <v>281</v>
      </c>
      <c r="M519" t="s">
        <v>37</v>
      </c>
      <c r="N519" t="s">
        <v>35</v>
      </c>
      <c r="O519" t="s">
        <v>49</v>
      </c>
      <c r="P519" t="s">
        <v>118</v>
      </c>
      <c r="Q519" t="s">
        <v>256</v>
      </c>
      <c r="R519" t="s">
        <v>118</v>
      </c>
      <c r="S519" t="s">
        <v>256</v>
      </c>
      <c r="T519" t="s">
        <v>261</v>
      </c>
      <c r="U519" t="s">
        <v>40</v>
      </c>
      <c r="V519" t="s">
        <v>281</v>
      </c>
      <c r="W519" t="str">
        <f t="shared" si="49"/>
        <v>db.pacientes.updateOne({"_id":ObjectId('61e34254ec4ec02e84f5dc88')},{ $set: { "seguimientos": [{"id": "2015","seccion1": {"fechaSeguimiento": "2015-7-25","institucion": "Hospital Sor Maria Ludovica de La Plata",</v>
      </c>
      <c r="X519" t="str">
        <f t="shared" si="50"/>
        <v>"fallecimiento": "No","fechaFallecimiento": "","causaFallecimiento": "","nivelEducativo": "","actividadLaboral": "","coberturaSocial": "Sí","tratamientoAntibioticoHospitalizado": "2","embarazo": "No"},</v>
      </c>
      <c r="Y519" t="str">
        <f t="shared" si="51"/>
        <v>"seccion4": {"cultivos": "4"},"seccion5": {"toleranciaGlucosa": "No realizada","toleranciaGlucosaRealizada": "","vitaminaD": "No realizada","vitaminaDRealizada": "","inmunoglobulina": "Realizada",</v>
      </c>
      <c r="Z519" t="str">
        <f t="shared" si="52"/>
        <v>"inmunoglobulinaRealizada": "&lt; 500"},"seccion6": {"actividadDeportiva": "Sí"}}]}}, { upsert: true } );</v>
      </c>
      <c r="AA519" t="str">
        <f t="shared" si="53"/>
        <v>db.pacientes.updateOne({"_id":ObjectId('61e34254ec4ec02e84f5dc88')},{ $set: { "seguimientos": [{"id": "2015","seccion1": {"fechaSeguimiento": "2015-7-25","institucion": "Hospital Sor Maria Ludovica de La Plata","fallecimiento": "No","fechaFallecimiento": "","causaFallecimiento": "","nivelEducativo": "","actividadLaboral": "","coberturaSocial": "Sí","tratamientoAntibioticoHospitalizado": "2","embarazo": "No"},"seccion4": {"cultivos": "4"},"seccion5": {"toleranciaGlucosa": "No realizada","toleranciaGlucosaRealizada": "","vitaminaD": "No realizada","vitaminaDRealizada": "","inmunoglobulina": "Realizada","inmunoglobulinaRealizada": "&lt; 500"},"seccion6": {"actividadDeportiva": "Sí"}}]}}, { upsert: true } );</v>
      </c>
    </row>
    <row r="520" spans="1:27" x14ac:dyDescent="0.3">
      <c r="A520" t="s">
        <v>835</v>
      </c>
      <c r="B520">
        <v>328</v>
      </c>
      <c r="C520">
        <v>2011</v>
      </c>
      <c r="D520" s="5">
        <v>40872</v>
      </c>
      <c r="E520" s="5" t="str">
        <f t="shared" si="48"/>
        <v>2011-11-25</v>
      </c>
      <c r="F520" t="s">
        <v>400</v>
      </c>
      <c r="G520" t="s">
        <v>35</v>
      </c>
      <c r="J520" t="s">
        <v>78</v>
      </c>
      <c r="L520" t="s">
        <v>281</v>
      </c>
      <c r="N520" t="s">
        <v>35</v>
      </c>
      <c r="O520" t="s">
        <v>46</v>
      </c>
      <c r="P520" t="s">
        <v>261</v>
      </c>
      <c r="Q520" t="s">
        <v>80</v>
      </c>
      <c r="R520" t="s">
        <v>256</v>
      </c>
      <c r="S520" t="s">
        <v>256</v>
      </c>
      <c r="T520" t="s">
        <v>261</v>
      </c>
      <c r="U520" t="s">
        <v>40</v>
      </c>
      <c r="V520" t="s">
        <v>256</v>
      </c>
      <c r="W520" t="str">
        <f t="shared" si="49"/>
        <v>db.pacientes.updateOne({"_id":ObjectId('61e34254ec4ec02e84f5dc89')},{ $set: { "seguimientos": [{"id": "2011","seccion1": {"fechaSeguimiento": "2011-11-25","institucion": "Hospital Sor Maria Ludovica de La Plata",</v>
      </c>
      <c r="X520" t="str">
        <f t="shared" si="50"/>
        <v>"fallecimiento": "No","fechaFallecimiento": "","causaFallecimiento": "","nivelEducativo": "Primaria completa","actividadLaboral": "","coberturaSocial": "Sí","tratamientoAntibioticoHospitalizado": "","embarazo": "No"},</v>
      </c>
      <c r="Y520" t="str">
        <f t="shared" si="51"/>
        <v>"seccion4": {"cultivos": "3"},"seccion5": {"toleranciaGlucosa": "Realizada","toleranciaGlucosaRealizada": "Intolerancia","vitaminaD": "","vitaminaDRealizada": "","inmunoglobulina": "Realizada",</v>
      </c>
      <c r="Z520" t="str">
        <f t="shared" si="52"/>
        <v>"inmunoglobulinaRealizada": "&lt; 500"},"seccion6": {"actividadDeportiva": ""}}]}}, { upsert: true } );</v>
      </c>
      <c r="AA520" t="str">
        <f t="shared" si="53"/>
        <v>db.pacientes.updateOne({"_id":ObjectId('61e34254ec4ec02e84f5dc89')},{ $set: { "seguimientos": [{"id": "2011","seccion1": {"fechaSeguimiento": "2011-11-25","institucion": "Hospital Sor Maria Ludovica de La Plata","fallecimiento": "No","fechaFallecimiento": "","causaFallecimiento": "","nivelEducativo": "Primaria completa","actividadLaboral": "","coberturaSocial": "Sí","tratamientoAntibioticoHospitalizado": "","embarazo": "No"},"seccion4": {"cultivos": "3"},"seccion5": {"toleranciaGlucosa": "Realizada","toleranciaGlucosaRealizada": "Intolerancia","vitaminaD": "","vitaminaDRealizada": "","inmunoglobulina": "Realizada","inmunoglobulinaRealizada": "&lt; 500"},"seccion6": {"actividadDeportiva": ""}}]}}, { upsert: true } );</v>
      </c>
    </row>
    <row r="521" spans="1:27" x14ac:dyDescent="0.3">
      <c r="A521" t="s">
        <v>835</v>
      </c>
      <c r="B521">
        <v>328</v>
      </c>
      <c r="C521">
        <v>2012</v>
      </c>
      <c r="D521" s="5">
        <v>41229</v>
      </c>
      <c r="E521" s="5" t="str">
        <f t="shared" si="48"/>
        <v>2012-11-16</v>
      </c>
      <c r="F521" t="s">
        <v>400</v>
      </c>
      <c r="G521" t="s">
        <v>35</v>
      </c>
      <c r="J521" t="s">
        <v>38</v>
      </c>
      <c r="L521" t="s">
        <v>281</v>
      </c>
      <c r="N521" t="s">
        <v>35</v>
      </c>
      <c r="O521" t="s">
        <v>37</v>
      </c>
      <c r="P521" t="s">
        <v>261</v>
      </c>
      <c r="Q521" t="s">
        <v>80</v>
      </c>
      <c r="R521" t="s">
        <v>256</v>
      </c>
      <c r="S521" t="s">
        <v>256</v>
      </c>
      <c r="T521" t="s">
        <v>261</v>
      </c>
      <c r="U521" t="s">
        <v>40</v>
      </c>
      <c r="V521" t="s">
        <v>256</v>
      </c>
      <c r="W521" t="str">
        <f t="shared" si="49"/>
        <v>db.pacientes.updateOne({"_id":ObjectId('61e34254ec4ec02e84f5dc89')},{ $set: { "seguimientos": [{"id": "2012","seccion1": {"fechaSeguimiento": "2012-11-16","institucion": "Hospital Sor Maria Ludovica de La Plata",</v>
      </c>
      <c r="X521" t="str">
        <f t="shared" si="50"/>
        <v>"fallecimiento": "No","fechaFallecimiento": "","causaFallecimiento": "","nivelEducativo": "Primaria incompleta","actividadLaboral": "","coberturaSocial": "Sí","tratamientoAntibioticoHospitalizado": "","embarazo": "No"},</v>
      </c>
      <c r="Y521" t="str">
        <f t="shared" si="51"/>
        <v>"seccion4": {"cultivos": "2"},"seccion5": {"toleranciaGlucosa": "Realizada","toleranciaGlucosaRealizada": "Intolerancia","vitaminaD": "","vitaminaDRealizada": "","inmunoglobulina": "Realizada",</v>
      </c>
      <c r="Z521" t="str">
        <f t="shared" si="52"/>
        <v>"inmunoglobulinaRealizada": "&lt; 500"},"seccion6": {"actividadDeportiva": ""}}]}}, { upsert: true } );</v>
      </c>
      <c r="AA521" t="str">
        <f t="shared" si="53"/>
        <v>db.pacientes.updateOne({"_id":ObjectId('61e34254ec4ec02e84f5dc89')},{ $set: { "seguimientos": [{"id": "2012","seccion1": {"fechaSeguimiento": "2012-11-16","institucion": "Hospital Sor Maria Ludovica de La Plata","fallecimiento": "No","fechaFallecimiento": "","causaFallecimiento": "","nivelEducativo": "Primaria incompleta","actividadLaboral": "","coberturaSocial": "Sí","tratamientoAntibioticoHospitalizado": "","embarazo": "No"},"seccion4": {"cultivos": "2"},"seccion5": {"toleranciaGlucosa": "Realizada","toleranciaGlucosaRealizada": "Intolerancia","vitaminaD": "","vitaminaDRealizada": "","inmunoglobulina": "Realizada","inmunoglobulinaRealizada": "&lt; 500"},"seccion6": {"actividadDeportiva": ""}}]}}, { upsert: true } );</v>
      </c>
    </row>
    <row r="522" spans="1:27" x14ac:dyDescent="0.3">
      <c r="A522" t="s">
        <v>835</v>
      </c>
      <c r="B522">
        <v>328</v>
      </c>
      <c r="C522">
        <v>2013</v>
      </c>
      <c r="D522" s="5">
        <v>41619</v>
      </c>
      <c r="E522" s="5" t="str">
        <f t="shared" si="48"/>
        <v>2013-12-11</v>
      </c>
      <c r="F522" t="s">
        <v>400</v>
      </c>
      <c r="G522" t="s">
        <v>35</v>
      </c>
      <c r="J522" t="s">
        <v>38</v>
      </c>
      <c r="L522" t="s">
        <v>281</v>
      </c>
      <c r="M522" t="s">
        <v>45</v>
      </c>
      <c r="N522" t="s">
        <v>35</v>
      </c>
      <c r="O522" t="s">
        <v>46</v>
      </c>
      <c r="P522" t="s">
        <v>118</v>
      </c>
      <c r="Q522" t="s">
        <v>256</v>
      </c>
      <c r="R522" t="s">
        <v>256</v>
      </c>
      <c r="S522" t="s">
        <v>256</v>
      </c>
      <c r="T522" t="s">
        <v>261</v>
      </c>
      <c r="U522" t="s">
        <v>40</v>
      </c>
      <c r="V522" t="s">
        <v>256</v>
      </c>
      <c r="W522" t="str">
        <f t="shared" si="49"/>
        <v>db.pacientes.updateOne({"_id":ObjectId('61e34254ec4ec02e84f5dc89')},{ $set: { "seguimientos": [{"id": "2013","seccion1": {"fechaSeguimiento": "2013-12-11","institucion": "Hospital Sor Maria Ludovica de La Plata",</v>
      </c>
      <c r="X522" t="str">
        <f t="shared" si="50"/>
        <v>"fallecimiento": "No","fechaFallecimiento": "","causaFallecimiento": "","nivelEducativo": "Primaria incompleta","actividadLaboral": "","coberturaSocial": "Sí","tratamientoAntibioticoHospitalizado": "1","embarazo": "No"},</v>
      </c>
      <c r="Y522" t="str">
        <f t="shared" si="51"/>
        <v>"seccion4": {"cultivos": "3"},"seccion5": {"toleranciaGlucosa": "No realizada","toleranciaGlucosaRealizada": "","vitaminaD": "","vitaminaDRealizada": "","inmunoglobulina": "Realizada",</v>
      </c>
      <c r="Z522" t="str">
        <f t="shared" si="52"/>
        <v>"inmunoglobulinaRealizada": "&lt; 500"},"seccion6": {"actividadDeportiva": ""}}]}}, { upsert: true } );</v>
      </c>
      <c r="AA522" t="str">
        <f t="shared" si="53"/>
        <v>db.pacientes.updateOne({"_id":ObjectId('61e34254ec4ec02e84f5dc89')},{ $set: { "seguimientos": [{"id": "2013","seccion1": {"fechaSeguimiento": "2013-12-11","institucion": "Hospital Sor Maria Ludovica de La Plata","fallecimiento": "No","fechaFallecimiento": "","causaFallecimiento": "","nivelEducativo": "Primaria incompleta","actividadLaboral": "","coberturaSocial": "Sí","tratamientoAntibioticoHospitalizado": "1","embarazo": "No"},"seccion4": {"cultivos": "3"},"seccion5": {"toleranciaGlucosa": "No realizada","toleranciaGlucosaRealizada": "","vitaminaD": "","vitaminaDRealizada": "","inmunoglobulina": "Realizada","inmunoglobulinaRealizada": "&lt; 500"},"seccion6": {"actividadDeportiva": ""}}]}}, { upsert: true } );</v>
      </c>
    </row>
    <row r="523" spans="1:27" x14ac:dyDescent="0.3">
      <c r="A523" t="s">
        <v>835</v>
      </c>
      <c r="B523">
        <v>328</v>
      </c>
      <c r="C523">
        <v>2014</v>
      </c>
      <c r="D523" s="5">
        <v>41680</v>
      </c>
      <c r="E523" s="5" t="str">
        <f t="shared" si="48"/>
        <v>2014-2-10</v>
      </c>
      <c r="F523" t="s">
        <v>400</v>
      </c>
      <c r="G523" t="s">
        <v>281</v>
      </c>
      <c r="H523" t="s">
        <v>150</v>
      </c>
      <c r="I523" t="s">
        <v>291</v>
      </c>
      <c r="L523" t="s">
        <v>281</v>
      </c>
      <c r="M523" t="s">
        <v>46</v>
      </c>
      <c r="N523" t="s">
        <v>35</v>
      </c>
      <c r="O523" t="s">
        <v>46</v>
      </c>
      <c r="P523" t="s">
        <v>261</v>
      </c>
      <c r="Q523" t="s">
        <v>34</v>
      </c>
      <c r="R523" t="s">
        <v>256</v>
      </c>
      <c r="S523" t="s">
        <v>256</v>
      </c>
      <c r="T523" t="s">
        <v>261</v>
      </c>
      <c r="U523" t="s">
        <v>40</v>
      </c>
      <c r="V523" t="s">
        <v>256</v>
      </c>
      <c r="W523" t="str">
        <f t="shared" si="49"/>
        <v>db.pacientes.updateOne({"_id":ObjectId('61e34254ec4ec02e84f5dc89')},{ $set: { "seguimientos": [{"id": "2014","seccion1": {"fechaSeguimiento": "2014-2-10","institucion": "Hospital Sor Maria Ludovica de La Plata",</v>
      </c>
      <c r="X523" t="str">
        <f t="shared" si="50"/>
        <v>"fallecimiento": "Sí","fechaFallecimiento": "2014-07-15","causaFallecimiento": "Respiratorios","nivelEducativo": "","actividadLaboral": "","coberturaSocial": "Sí","tratamientoAntibioticoHospitalizado": "3","embarazo": "No"},</v>
      </c>
      <c r="Y523" t="str">
        <f t="shared" si="51"/>
        <v>"seccion4": {"cultivos": "3"},"seccion5": {"toleranciaGlucosa": "Realizada","toleranciaGlucosaRealizada": "Normal","vitaminaD": "","vitaminaDRealizada": "","inmunoglobulina": "Realizada",</v>
      </c>
      <c r="Z523" t="str">
        <f t="shared" si="52"/>
        <v>"inmunoglobulinaRealizada": "&lt; 500"},"seccion6": {"actividadDeportiva": ""}}]}}, { upsert: true } );</v>
      </c>
      <c r="AA523" t="str">
        <f t="shared" si="53"/>
        <v>db.pacientes.updateOne({"_id":ObjectId('61e34254ec4ec02e84f5dc89')},{ $set: { "seguimientos": [{"id": "2014","seccion1": {"fechaSeguimiento": "2014-2-10","institucion": "Hospital Sor Maria Ludovica de La Plata","fallecimiento": "Sí","fechaFallecimiento": "2014-07-15","causaFallecimiento": "Respiratorios","nivelEducativo": "","actividadLaboral": "","coberturaSocial": "Sí","tratamientoAntibioticoHospitalizado": "3","embarazo": "No"},"seccion4": {"cultivos": "3"},"seccion5": {"toleranciaGlucosa": "Realizada","toleranciaGlucosaRealizada": "Normal","vitaminaD": "","vitaminaDRealizada": "","inmunoglobulina": "Realizada","inmunoglobulinaRealizada": "&lt; 500"},"seccion6": {"actividadDeportiva": ""}}]}}, { upsert: true } );</v>
      </c>
    </row>
    <row r="524" spans="1:27" x14ac:dyDescent="0.3">
      <c r="A524" t="s">
        <v>836</v>
      </c>
      <c r="B524">
        <v>329</v>
      </c>
      <c r="C524">
        <v>2011</v>
      </c>
      <c r="D524" s="5">
        <v>40847</v>
      </c>
      <c r="E524" s="5" t="str">
        <f t="shared" si="48"/>
        <v>2011-10-31</v>
      </c>
      <c r="F524" t="s">
        <v>400</v>
      </c>
      <c r="G524" t="s">
        <v>35</v>
      </c>
      <c r="J524" t="s">
        <v>78</v>
      </c>
      <c r="L524" t="s">
        <v>281</v>
      </c>
      <c r="N524" t="s">
        <v>35</v>
      </c>
      <c r="P524" t="s">
        <v>261</v>
      </c>
      <c r="Q524" t="s">
        <v>34</v>
      </c>
      <c r="R524" t="s">
        <v>256</v>
      </c>
      <c r="S524" t="s">
        <v>256</v>
      </c>
      <c r="T524" t="s">
        <v>261</v>
      </c>
      <c r="U524" t="s">
        <v>40</v>
      </c>
      <c r="V524" t="s">
        <v>281</v>
      </c>
      <c r="W524" t="str">
        <f t="shared" si="49"/>
        <v>db.pacientes.updateOne({"_id":ObjectId('61e34254ec4ec02e84f5dc8a')},{ $set: { "seguimientos": [{"id": "2011","seccion1": {"fechaSeguimiento": "2011-10-31","institucion": "Hospital Sor Maria Ludovica de La Plata",</v>
      </c>
      <c r="X524" t="str">
        <f t="shared" si="50"/>
        <v>"fallecimiento": "No","fechaFallecimiento": "","causaFallecimiento": "","nivelEducativo": "Primaria completa","actividadLaboral": "","coberturaSocial": "Sí","tratamientoAntibioticoHospitalizado": "","embarazo": "No"},</v>
      </c>
      <c r="Y524" t="str">
        <f t="shared" si="51"/>
        <v>"seccion4": {"cultivos": ""},"seccion5": {"toleranciaGlucosa": "Realizada","toleranciaGlucosaRealizada": "Normal","vitaminaD": "","vitaminaDRealizada": "","inmunoglobulina": "Realizada",</v>
      </c>
      <c r="Z524" t="str">
        <f t="shared" si="52"/>
        <v>"inmunoglobulinaRealizada": "&lt; 500"},"seccion6": {"actividadDeportiva": "Sí"}}]}}, { upsert: true } );</v>
      </c>
      <c r="AA524" t="str">
        <f t="shared" si="53"/>
        <v>db.pacientes.updateOne({"_id":ObjectId('61e34254ec4ec02e84f5dc8a')},{ $set: { "seguimientos": [{"id": "2011","seccion1": {"fechaSeguimiento": "2011-10-31","institucion": "Hospital Sor Maria Ludovica de La Plata","fallecimiento": "No","fechaFallecimiento": "","causaFallecimiento": "","nivelEducativo": "Primaria completa","actividadLaboral": "","coberturaSocial": "Sí","tratamientoAntibioticoHospitalizado": "","embarazo": "No"},"seccion4": {"cultivos": ""},"seccion5": {"toleranciaGlucosa": "Realizada","toleranciaGlucosaRealizada": "Normal","vitaminaD": "","vitaminaDRealizada": "","inmunoglobulina": "Realizada","inmunoglobulinaRealizada": "&lt; 500"},"seccion6": {"actividadDeportiva": "Sí"}}]}}, { upsert: true } );</v>
      </c>
    </row>
    <row r="525" spans="1:27" x14ac:dyDescent="0.3">
      <c r="A525" t="s">
        <v>836</v>
      </c>
      <c r="B525">
        <v>329</v>
      </c>
      <c r="C525">
        <v>2012</v>
      </c>
      <c r="D525" s="5">
        <v>41258</v>
      </c>
      <c r="E525" s="5" t="str">
        <f t="shared" si="48"/>
        <v>2012-12-15</v>
      </c>
      <c r="F525" t="s">
        <v>400</v>
      </c>
      <c r="G525" t="s">
        <v>35</v>
      </c>
      <c r="J525" t="s">
        <v>61</v>
      </c>
      <c r="K525" t="s">
        <v>70</v>
      </c>
      <c r="L525" t="s">
        <v>281</v>
      </c>
      <c r="N525" t="s">
        <v>35</v>
      </c>
      <c r="O525" t="s">
        <v>46</v>
      </c>
      <c r="P525" t="s">
        <v>261</v>
      </c>
      <c r="Q525" t="s">
        <v>34</v>
      </c>
      <c r="R525" t="s">
        <v>256</v>
      </c>
      <c r="S525" t="s">
        <v>256</v>
      </c>
      <c r="T525" t="s">
        <v>261</v>
      </c>
      <c r="U525" t="s">
        <v>40</v>
      </c>
      <c r="V525" t="s">
        <v>281</v>
      </c>
      <c r="W525" t="str">
        <f t="shared" si="49"/>
        <v>db.pacientes.updateOne({"_id":ObjectId('61e34254ec4ec02e84f5dc8a')},{ $set: { "seguimientos": [{"id": "2012","seccion1": {"fechaSeguimiento": "2012-12-15","institucion": "Hospital Sor Maria Ludovica de La Plata",</v>
      </c>
      <c r="X525" t="str">
        <f t="shared" si="50"/>
        <v>"fallecimiento": "No","fechaFallecimiento": "","causaFallecimiento": "","nivelEducativo": "Secundaria incompleta","actividadLaboral": "No trabaja","coberturaSocial": "Sí","tratamientoAntibioticoHospitalizado": "","embarazo": "No"},</v>
      </c>
      <c r="Y525" t="str">
        <f t="shared" si="51"/>
        <v>"seccion4": {"cultivos": "3"},"seccion5": {"toleranciaGlucosa": "Realizada","toleranciaGlucosaRealizada": "Normal","vitaminaD": "","vitaminaDRealizada": "","inmunoglobulina": "Realizada",</v>
      </c>
      <c r="Z525" t="str">
        <f t="shared" si="52"/>
        <v>"inmunoglobulinaRealizada": "&lt; 500"},"seccion6": {"actividadDeportiva": "Sí"}}]}}, { upsert: true } );</v>
      </c>
      <c r="AA525" t="str">
        <f t="shared" si="53"/>
        <v>db.pacientes.updateOne({"_id":ObjectId('61e34254ec4ec02e84f5dc8a')},{ $set: { "seguimientos": [{"id": "2012","seccion1": {"fechaSeguimiento": "2012-12-15","institucion": "Hospital Sor Maria Ludovica de La Plata","fallecimiento": "No","fechaFallecimiento": "","causaFallecimiento": "","nivelEducativo": "Secundaria incompleta","actividadLaboral": "No trabaja","coberturaSocial": "Sí","tratamientoAntibioticoHospitalizado": "","embarazo": "No"},"seccion4": {"cultivos": "3"},"seccion5": {"toleranciaGlucosa": "Realizada","toleranciaGlucosaRealizada": "Normal","vitaminaD": "","vitaminaDRealizada": "","inmunoglobulina": "Realizada","inmunoglobulinaRealizada": "&lt; 500"},"seccion6": {"actividadDeportiva": "Sí"}}]}}, { upsert: true } );</v>
      </c>
    </row>
    <row r="526" spans="1:27" x14ac:dyDescent="0.3">
      <c r="A526" t="s">
        <v>836</v>
      </c>
      <c r="B526">
        <v>329</v>
      </c>
      <c r="C526">
        <v>2013</v>
      </c>
      <c r="D526" s="5">
        <v>41581</v>
      </c>
      <c r="E526" s="5" t="str">
        <f t="shared" si="48"/>
        <v>2013-11-3</v>
      </c>
      <c r="F526" t="s">
        <v>400</v>
      </c>
      <c r="G526" t="s">
        <v>35</v>
      </c>
      <c r="J526" t="s">
        <v>61</v>
      </c>
      <c r="K526" t="s">
        <v>70</v>
      </c>
      <c r="L526" t="s">
        <v>281</v>
      </c>
      <c r="N526" t="s">
        <v>35</v>
      </c>
      <c r="O526" t="s">
        <v>46</v>
      </c>
      <c r="P526" t="s">
        <v>261</v>
      </c>
      <c r="Q526" t="s">
        <v>34</v>
      </c>
      <c r="R526" t="s">
        <v>256</v>
      </c>
      <c r="S526" t="s">
        <v>256</v>
      </c>
      <c r="T526" t="s">
        <v>261</v>
      </c>
      <c r="U526" t="s">
        <v>40</v>
      </c>
      <c r="V526" t="s">
        <v>281</v>
      </c>
      <c r="W526" t="str">
        <f t="shared" si="49"/>
        <v>db.pacientes.updateOne({"_id":ObjectId('61e34254ec4ec02e84f5dc8a')},{ $set: { "seguimientos": [{"id": "2013","seccion1": {"fechaSeguimiento": "2013-11-3","institucion": "Hospital Sor Maria Ludovica de La Plata",</v>
      </c>
      <c r="X526" t="str">
        <f t="shared" si="50"/>
        <v>"fallecimiento": "No","fechaFallecimiento": "","causaFallecimiento": "","nivelEducativo": "Secundaria incompleta","actividadLaboral": "No trabaja","coberturaSocial": "Sí","tratamientoAntibioticoHospitalizado": "","embarazo": "No"},</v>
      </c>
      <c r="Y526" t="str">
        <f t="shared" si="51"/>
        <v>"seccion4": {"cultivos": "3"},"seccion5": {"toleranciaGlucosa": "Realizada","toleranciaGlucosaRealizada": "Normal","vitaminaD": "","vitaminaDRealizada": "","inmunoglobulina": "Realizada",</v>
      </c>
      <c r="Z526" t="str">
        <f t="shared" si="52"/>
        <v>"inmunoglobulinaRealizada": "&lt; 500"},"seccion6": {"actividadDeportiva": "Sí"}}]}}, { upsert: true } );</v>
      </c>
      <c r="AA526" t="str">
        <f t="shared" si="53"/>
        <v>db.pacientes.updateOne({"_id":ObjectId('61e34254ec4ec02e84f5dc8a')},{ $set: { "seguimientos": [{"id": "2013","seccion1": {"fechaSeguimiento": "2013-11-3","institucion": "Hospital Sor Maria Ludovica de La Plata","fallecimiento": "No","fechaFallecimiento": "","causaFallecimiento": "","nivelEducativo": "Secundaria incompleta","actividadLaboral": "No trabaja","coberturaSocial": "Sí","tratamientoAntibioticoHospitalizado": "","embarazo": "No"},"seccion4": {"cultivos": "3"},"seccion5": {"toleranciaGlucosa": "Realizada","toleranciaGlucosaRealizada": "Normal","vitaminaD": "","vitaminaDRealizada": "","inmunoglobulina": "Realizada","inmunoglobulinaRealizada": "&lt; 500"},"seccion6": {"actividadDeportiva": "Sí"}}]}}, { upsert: true } );</v>
      </c>
    </row>
    <row r="527" spans="1:27" x14ac:dyDescent="0.3">
      <c r="A527" t="s">
        <v>836</v>
      </c>
      <c r="B527">
        <v>329</v>
      </c>
      <c r="C527">
        <v>2014</v>
      </c>
      <c r="D527" s="5">
        <v>41986</v>
      </c>
      <c r="E527" s="5" t="str">
        <f t="shared" si="48"/>
        <v>2014-12-13</v>
      </c>
      <c r="F527" t="s">
        <v>400</v>
      </c>
      <c r="G527" t="s">
        <v>35</v>
      </c>
      <c r="J527" t="s">
        <v>61</v>
      </c>
      <c r="K527" t="s">
        <v>70</v>
      </c>
      <c r="L527" t="s">
        <v>281</v>
      </c>
      <c r="N527" t="s">
        <v>35</v>
      </c>
      <c r="O527" t="s">
        <v>37</v>
      </c>
      <c r="P527" t="s">
        <v>118</v>
      </c>
      <c r="Q527" t="s">
        <v>256</v>
      </c>
      <c r="R527" t="s">
        <v>256</v>
      </c>
      <c r="S527" t="s">
        <v>256</v>
      </c>
      <c r="T527" t="s">
        <v>261</v>
      </c>
      <c r="U527" t="s">
        <v>40</v>
      </c>
      <c r="V527" t="s">
        <v>281</v>
      </c>
      <c r="W527" t="str">
        <f t="shared" si="49"/>
        <v>db.pacientes.updateOne({"_id":ObjectId('61e34254ec4ec02e84f5dc8a')},{ $set: { "seguimientos": [{"id": "2014","seccion1": {"fechaSeguimiento": "2014-12-13","institucion": "Hospital Sor Maria Ludovica de La Plata",</v>
      </c>
      <c r="X527" t="str">
        <f t="shared" si="50"/>
        <v>"fallecimiento": "No","fechaFallecimiento": "","causaFallecimiento": "","nivelEducativo": "Secundaria incompleta","actividadLaboral": "No trabaja","coberturaSocial": "Sí","tratamientoAntibioticoHospitalizado": "","embarazo": "No"},</v>
      </c>
      <c r="Y527" t="str">
        <f t="shared" si="51"/>
        <v>"seccion4": {"cultivos": "2"},"seccion5": {"toleranciaGlucosa": "No realizada","toleranciaGlucosaRealizada": "","vitaminaD": "","vitaminaDRealizada": "","inmunoglobulina": "Realizada",</v>
      </c>
      <c r="Z527" t="str">
        <f t="shared" si="52"/>
        <v>"inmunoglobulinaRealizada": "&lt; 500"},"seccion6": {"actividadDeportiva": "Sí"}}]}}, { upsert: true } );</v>
      </c>
      <c r="AA527" t="str">
        <f t="shared" si="53"/>
        <v>db.pacientes.updateOne({"_id":ObjectId('61e34254ec4ec02e84f5dc8a')},{ $set: { "seguimientos": [{"id": "2014","seccion1": {"fechaSeguimiento": "2014-12-13","institucion": "Hospital Sor Maria Ludovica de La Plata","fallecimiento": "No","fechaFallecimiento": "","causaFallecimiento": "","nivelEducativo": "Secundaria incompleta","actividadLaboral": "No trabaja","coberturaSocial": "Sí","tratamientoAntibioticoHospitalizado": "","embarazo": "No"},"seccion4": {"cultivos": "2"},"seccion5": {"toleranciaGlucosa": "No realizada","toleranciaGlucosaRealizada": "","vitaminaD": "","vitaminaDRealizada": "","inmunoglobulina": "Realizada","inmunoglobulinaRealizada": "&lt; 500"},"seccion6": {"actividadDeportiva": "Sí"}}]}}, { upsert: true } );</v>
      </c>
    </row>
    <row r="528" spans="1:27" x14ac:dyDescent="0.3">
      <c r="A528" t="s">
        <v>836</v>
      </c>
      <c r="B528">
        <v>329</v>
      </c>
      <c r="C528">
        <v>2015</v>
      </c>
      <c r="D528" s="5">
        <v>42333</v>
      </c>
      <c r="E528" s="5" t="str">
        <f t="shared" si="48"/>
        <v>2015-11-25</v>
      </c>
      <c r="F528" t="s">
        <v>400</v>
      </c>
      <c r="G528" t="s">
        <v>35</v>
      </c>
      <c r="K528" t="s">
        <v>70</v>
      </c>
      <c r="L528" t="s">
        <v>281</v>
      </c>
      <c r="N528" t="s">
        <v>35</v>
      </c>
      <c r="O528" t="s">
        <v>37</v>
      </c>
      <c r="P528" t="s">
        <v>261</v>
      </c>
      <c r="Q528" t="s">
        <v>77</v>
      </c>
      <c r="R528" t="s">
        <v>118</v>
      </c>
      <c r="S528" t="s">
        <v>256</v>
      </c>
      <c r="T528" t="s">
        <v>261</v>
      </c>
      <c r="U528" t="s">
        <v>40</v>
      </c>
      <c r="V528" t="s">
        <v>281</v>
      </c>
      <c r="W528" t="str">
        <f t="shared" si="49"/>
        <v>db.pacientes.updateOne({"_id":ObjectId('61e34254ec4ec02e84f5dc8a')},{ $set: { "seguimientos": [{"id": "2015","seccion1": {"fechaSeguimiento": "2015-11-25","institucion": "Hospital Sor Maria Ludovica de La Plata",</v>
      </c>
      <c r="X528" t="str">
        <f t="shared" si="50"/>
        <v>"fallecimiento": "No","fechaFallecimiento": "","causaFallecimiento": "","nivelEducativo": "","actividadLaboral": "No trabaja","coberturaSocial": "Sí","tratamientoAntibioticoHospitalizado": "","embarazo": "No"},</v>
      </c>
      <c r="Y528" t="str">
        <f t="shared" si="51"/>
        <v>"seccion4": {"cultivos": "2"},"seccion5": {"toleranciaGlucosa": "Realizada","toleranciaGlucosaRealizada": "Diabetes","vitaminaD": "No realizada","vitaminaDRealizada": "","inmunoglobulina": "Realizada",</v>
      </c>
      <c r="Z528" t="str">
        <f t="shared" si="52"/>
        <v>"inmunoglobulinaRealizada": "&lt; 500"},"seccion6": {"actividadDeportiva": "Sí"}}]}}, { upsert: true } );</v>
      </c>
      <c r="AA528" t="str">
        <f t="shared" si="53"/>
        <v>db.pacientes.updateOne({"_id":ObjectId('61e34254ec4ec02e84f5dc8a')},{ $set: { "seguimientos": [{"id": "2015","seccion1": {"fechaSeguimiento": "2015-11-25","institucion": "Hospital Sor Maria Ludovica de La Plata","fallecimiento": "No","fechaFallecimiento": "","causaFallecimiento": "","nivelEducativo": "","actividadLaboral": "No trabaja","coberturaSocial": "Sí","tratamientoAntibioticoHospitalizado": "","embarazo": "No"},"seccion4": {"cultivos": "2"},"seccion5": {"toleranciaGlucosa": "Realizada","toleranciaGlucosaRealizada": "Diabetes","vitaminaD": "No realizada","vitaminaDRealizada": "","inmunoglobulina": "Realizada","inmunoglobulinaRealizada": "&lt; 500"},"seccion6": {"actividadDeportiva": "Sí"}}]}}, { upsert: true } );</v>
      </c>
    </row>
    <row r="529" spans="1:27" x14ac:dyDescent="0.3">
      <c r="A529" t="s">
        <v>836</v>
      </c>
      <c r="B529">
        <v>329</v>
      </c>
      <c r="C529">
        <v>2016</v>
      </c>
      <c r="D529" s="5">
        <v>42694</v>
      </c>
      <c r="E529" s="5" t="str">
        <f t="shared" si="48"/>
        <v>2016-11-20</v>
      </c>
      <c r="F529" t="s">
        <v>400</v>
      </c>
      <c r="G529" t="s">
        <v>35</v>
      </c>
      <c r="K529" t="s">
        <v>70</v>
      </c>
      <c r="L529" t="s">
        <v>281</v>
      </c>
      <c r="O529" t="s">
        <v>45</v>
      </c>
      <c r="P529" t="s">
        <v>118</v>
      </c>
      <c r="Q529" t="s">
        <v>256</v>
      </c>
      <c r="R529" t="s">
        <v>118</v>
      </c>
      <c r="S529" t="s">
        <v>256</v>
      </c>
      <c r="T529" t="s">
        <v>256</v>
      </c>
      <c r="U529" t="s">
        <v>256</v>
      </c>
      <c r="V529" t="s">
        <v>281</v>
      </c>
      <c r="W529" t="str">
        <f t="shared" si="49"/>
        <v>db.pacientes.updateOne({"_id":ObjectId('61e34254ec4ec02e84f5dc8a')},{ $set: { "seguimientos": [{"id": "2016","seccion1": {"fechaSeguimiento": "2016-11-20","institucion": "Hospital Sor Maria Ludovica de La Plata",</v>
      </c>
      <c r="X529" t="str">
        <f t="shared" si="50"/>
        <v>"fallecimiento": "No","fechaFallecimiento": "","causaFallecimiento": "","nivelEducativo": "","actividadLaboral": "No trabaja","coberturaSocial": "Sí","tratamientoAntibioticoHospitalizado": "","embarazo": ""},</v>
      </c>
      <c r="Y529" t="str">
        <f t="shared" si="51"/>
        <v>"seccion4": {"cultivos": "1"},"seccion5": {"toleranciaGlucosa": "No realizada","toleranciaGlucosaRealizada": "","vitaminaD": "No realizada","vitaminaDRealizada": "","inmunoglobulina": "",</v>
      </c>
      <c r="Z529" t="str">
        <f t="shared" si="52"/>
        <v>"inmunoglobulinaRealizada": ""},"seccion6": {"actividadDeportiva": "Sí"}}]}}, { upsert: true } );</v>
      </c>
      <c r="AA529" t="str">
        <f t="shared" si="53"/>
        <v>db.pacientes.updateOne({"_id":ObjectId('61e34254ec4ec02e84f5dc8a')},{ $set: { "seguimientos": [{"id": "2016","seccion1": {"fechaSeguimiento": "2016-11-20","institucion": "Hospital Sor Maria Ludovica de La Plata","fallecimiento": "No","fechaFallecimiento": "","causaFallecimiento": "","nivelEducativo": "","actividadLaboral": "No trabaja","coberturaSocial": "Sí","tratamientoAntibioticoHospitalizado": "","embarazo": ""},"seccion4": {"cultivos": "1"},"seccion5": {"toleranciaGlucosa": "No realizada","toleranciaGlucosaRealizada": "","vitaminaD": "No realizada","vitaminaDRealizada": "","inmunoglobulina": "","inmunoglobulinaRealizada": ""},"seccion6": {"actividadDeportiva": "Sí"}}]}}, { upsert: true } );</v>
      </c>
    </row>
    <row r="530" spans="1:27" x14ac:dyDescent="0.3">
      <c r="A530" t="s">
        <v>836</v>
      </c>
      <c r="B530">
        <v>329</v>
      </c>
      <c r="C530">
        <v>2017</v>
      </c>
      <c r="D530" s="5">
        <v>43053</v>
      </c>
      <c r="E530" s="5" t="str">
        <f t="shared" si="48"/>
        <v>2017-11-14</v>
      </c>
      <c r="F530" t="s">
        <v>400</v>
      </c>
      <c r="G530" t="s">
        <v>35</v>
      </c>
      <c r="K530" t="s">
        <v>70</v>
      </c>
      <c r="L530" t="s">
        <v>281</v>
      </c>
      <c r="N530" t="s">
        <v>35</v>
      </c>
      <c r="O530" t="s">
        <v>45</v>
      </c>
      <c r="P530" t="s">
        <v>118</v>
      </c>
      <c r="Q530" t="s">
        <v>256</v>
      </c>
      <c r="R530" t="s">
        <v>118</v>
      </c>
      <c r="S530" t="s">
        <v>256</v>
      </c>
      <c r="T530" t="s">
        <v>118</v>
      </c>
      <c r="U530" t="s">
        <v>256</v>
      </c>
      <c r="V530" t="s">
        <v>281</v>
      </c>
      <c r="W530" t="str">
        <f t="shared" si="49"/>
        <v>db.pacientes.updateOne({"_id":ObjectId('61e34254ec4ec02e84f5dc8a')},{ $set: { "seguimientos": [{"id": "2017","seccion1": {"fechaSeguimiento": "2017-11-14","institucion": "Hospital Sor Maria Ludovica de La Plata",</v>
      </c>
      <c r="X530" t="str">
        <f t="shared" si="50"/>
        <v>"fallecimiento": "No","fechaFallecimiento": "","causaFallecimiento": "","nivelEducativo": "","actividadLaboral": "No trabaja","coberturaSocial": "Sí","tratamientoAntibioticoHospitalizado": "","embarazo": "No"},</v>
      </c>
      <c r="Y530" t="str">
        <f t="shared" si="51"/>
        <v>"seccion4": {"cultivos": "1"},"seccion5": {"toleranciaGlucosa": "No realizada","toleranciaGlucosaRealizada": "","vitaminaD": "No realizada","vitaminaDRealizada": "","inmunoglobulina": "No realizada",</v>
      </c>
      <c r="Z530" t="str">
        <f t="shared" si="52"/>
        <v>"inmunoglobulinaRealizada": ""},"seccion6": {"actividadDeportiva": "Sí"}}]}}, { upsert: true } );</v>
      </c>
      <c r="AA530" t="str">
        <f t="shared" si="53"/>
        <v>db.pacientes.updateOne({"_id":ObjectId('61e34254ec4ec02e84f5dc8a')},{ $set: { "seguimientos": [{"id": "2017","seccion1": {"fechaSeguimiento": "2017-11-14","institucion": "Hospital Sor Maria Ludovica de La Plata","fallecimiento": "No","fechaFallecimiento": "","causaFallecimiento": "","nivelEducativo": "","actividadLaboral": "No trabaja","coberturaSocial": "Sí","tratamientoAntibioticoHospitalizado": "","embarazo": "No"},"seccion4": {"cultivos": "1"},"seccion5": {"toleranciaGlucosa": "No realizada","toleranciaGlucosaRealizada": "","vitaminaD": "No realizada","vitaminaDRealizada": "","inmunoglobulina": "No realizada","inmunoglobulinaRealizada": ""},"seccion6": {"actividadDeportiva": "Sí"}}]}}, { upsert: true } );</v>
      </c>
    </row>
    <row r="531" spans="1:27" x14ac:dyDescent="0.3">
      <c r="A531" t="s">
        <v>837</v>
      </c>
      <c r="B531">
        <v>330</v>
      </c>
      <c r="C531">
        <v>2012</v>
      </c>
      <c r="D531" s="5">
        <v>41110</v>
      </c>
      <c r="E531" s="5" t="str">
        <f t="shared" si="48"/>
        <v>2012-7-20</v>
      </c>
      <c r="F531" t="s">
        <v>1959</v>
      </c>
      <c r="G531" t="s">
        <v>35</v>
      </c>
      <c r="J531" t="s">
        <v>38</v>
      </c>
      <c r="L531" t="s">
        <v>281</v>
      </c>
      <c r="M531" t="s">
        <v>45</v>
      </c>
      <c r="N531" t="s">
        <v>35</v>
      </c>
      <c r="P531" t="s">
        <v>118</v>
      </c>
      <c r="Q531" t="s">
        <v>256</v>
      </c>
      <c r="R531" t="s">
        <v>256</v>
      </c>
      <c r="S531" t="s">
        <v>256</v>
      </c>
      <c r="T531" t="s">
        <v>256</v>
      </c>
      <c r="U531" t="s">
        <v>256</v>
      </c>
      <c r="V531" t="s">
        <v>281</v>
      </c>
      <c r="W531" t="str">
        <f t="shared" si="49"/>
        <v>db.pacientes.updateOne({"_id":ObjectId('61e34254ec4ec02e84f5dc8b')},{ $set: { "seguimientos": [{"id": "2012","seccion1": {"fechaSeguimiento": "2012-7-20","institucion": "Hospital Dr. Antonio A. Cetrángolo",</v>
      </c>
      <c r="X531" t="str">
        <f t="shared" si="50"/>
        <v>"fallecimiento": "No","fechaFallecimiento": "","causaFallecimiento": "","nivelEducativo": "Primaria incompleta","actividadLaboral": "","coberturaSocial": "Sí","tratamientoAntibioticoHospitalizado": "1","embarazo": "No"},</v>
      </c>
      <c r="Y531" t="str">
        <f t="shared" si="51"/>
        <v>"seccion4": {"cultivos": ""},"seccion5": {"toleranciaGlucosa": "No realizada","toleranciaGlucosaRealizada": "","vitaminaD": "","vitaminaDRealizada": "","inmunoglobulina": "",</v>
      </c>
      <c r="Z531" t="str">
        <f t="shared" si="52"/>
        <v>"inmunoglobulinaRealizada": ""},"seccion6": {"actividadDeportiva": "Sí"}}]}}, { upsert: true } );</v>
      </c>
      <c r="AA531" t="str">
        <f t="shared" si="53"/>
        <v>db.pacientes.updateOne({"_id":ObjectId('61e34254ec4ec02e84f5dc8b')},{ $set: { "seguimientos": [{"id": "2012","seccion1": {"fechaSeguimiento": "2012-7-20","institucion": "Hospital Dr. Antonio A. Cetrángolo","fallecimiento": "No","fechaFallecimiento": "","causaFallecimiento": "","nivelEducativo": "Primaria incompleta","actividadLaboral": "","coberturaSocial": "Sí","tratamientoAntibioticoHospitalizado": "1","embarazo": "No"},"seccion4": {"cultivos": ""},"seccion5": {"toleranciaGlucosa": "No realizada","toleranciaGlucosaRealizada": "","vitaminaD": "","vitaminaDRealizada": "","inmunoglobulina": "","inmunoglobulinaRealizada": ""},"seccion6": {"actividadDeportiva": "Sí"}}]}}, { upsert: true } );</v>
      </c>
    </row>
    <row r="532" spans="1:27" x14ac:dyDescent="0.3">
      <c r="A532" t="s">
        <v>837</v>
      </c>
      <c r="B532">
        <v>330</v>
      </c>
      <c r="C532">
        <v>2013</v>
      </c>
      <c r="D532" s="5">
        <v>41453</v>
      </c>
      <c r="E532" s="5" t="str">
        <f t="shared" si="48"/>
        <v>2013-6-28</v>
      </c>
      <c r="F532" t="s">
        <v>1959</v>
      </c>
      <c r="G532" t="s">
        <v>35</v>
      </c>
      <c r="J532" t="s">
        <v>38</v>
      </c>
      <c r="L532" t="s">
        <v>281</v>
      </c>
      <c r="M532" t="s">
        <v>45</v>
      </c>
      <c r="N532" t="s">
        <v>35</v>
      </c>
      <c r="P532" t="s">
        <v>261</v>
      </c>
      <c r="Q532" t="s">
        <v>34</v>
      </c>
      <c r="R532" t="s">
        <v>256</v>
      </c>
      <c r="S532" t="s">
        <v>256</v>
      </c>
      <c r="T532" t="s">
        <v>256</v>
      </c>
      <c r="U532" t="s">
        <v>256</v>
      </c>
      <c r="V532" t="s">
        <v>256</v>
      </c>
      <c r="W532" t="str">
        <f t="shared" si="49"/>
        <v>db.pacientes.updateOne({"_id":ObjectId('61e34254ec4ec02e84f5dc8b')},{ $set: { "seguimientos": [{"id": "2013","seccion1": {"fechaSeguimiento": "2013-6-28","institucion": "Hospital Dr. Antonio A. Cetrángolo",</v>
      </c>
      <c r="X532" t="str">
        <f t="shared" si="50"/>
        <v>"fallecimiento": "No","fechaFallecimiento": "","causaFallecimiento": "","nivelEducativo": "Primaria incompleta","actividadLaboral": "","coberturaSocial": "Sí","tratamientoAntibioticoHospitalizado": "1","embarazo": "No"},</v>
      </c>
      <c r="Y532" t="str">
        <f t="shared" si="51"/>
        <v>"seccion4": {"cultivos": ""},"seccion5": {"toleranciaGlucosa": "Realizada","toleranciaGlucosaRealizada": "Normal","vitaminaD": "","vitaminaDRealizada": "","inmunoglobulina": "",</v>
      </c>
      <c r="Z532" t="str">
        <f t="shared" si="52"/>
        <v>"inmunoglobulinaRealizada": ""},"seccion6": {"actividadDeportiva": ""}}]}}, { upsert: true } );</v>
      </c>
      <c r="AA532" t="str">
        <f t="shared" si="53"/>
        <v>db.pacientes.updateOne({"_id":ObjectId('61e34254ec4ec02e84f5dc8b')},{ $set: { "seguimientos": [{"id": "2013","seccion1": {"fechaSeguimiento": "2013-6-28","institucion": "Hospital Dr. Antonio A. Cetrángolo","fallecimiento": "No","fechaFallecimiento": "","causaFallecimiento": "","nivelEducativo": "Primaria incompleta","actividadLaboral": "","coberturaSocial": "Sí","tratamientoAntibioticoHospitalizado": "1","embarazo": "No"},"seccion4": {"cultivos": ""},"seccion5": {"toleranciaGlucosa": "Realizada","toleranciaGlucosaRealizada": "Normal","vitaminaD": "","vitaminaDRealizada": "","inmunoglobulina": "","inmunoglobulinaRealizada": ""},"seccion6": {"actividadDeportiva": ""}}]}}, { upsert: true } );</v>
      </c>
    </row>
    <row r="533" spans="1:27" x14ac:dyDescent="0.3">
      <c r="A533" t="s">
        <v>837</v>
      </c>
      <c r="B533">
        <v>330</v>
      </c>
      <c r="C533">
        <v>2014</v>
      </c>
      <c r="D533" s="5">
        <v>41990</v>
      </c>
      <c r="E533" s="5" t="str">
        <f t="shared" si="48"/>
        <v>2014-12-17</v>
      </c>
      <c r="F533" t="s">
        <v>1959</v>
      </c>
      <c r="G533" t="s">
        <v>35</v>
      </c>
      <c r="L533" t="s">
        <v>281</v>
      </c>
      <c r="M533" t="s">
        <v>45</v>
      </c>
      <c r="N533" t="s">
        <v>35</v>
      </c>
      <c r="O533" t="s">
        <v>37</v>
      </c>
      <c r="P533" t="s">
        <v>118</v>
      </c>
      <c r="Q533" t="s">
        <v>256</v>
      </c>
      <c r="R533" t="s">
        <v>118</v>
      </c>
      <c r="S533" t="s">
        <v>256</v>
      </c>
      <c r="T533" t="s">
        <v>118</v>
      </c>
      <c r="U533" t="s">
        <v>256</v>
      </c>
      <c r="V533" t="s">
        <v>281</v>
      </c>
      <c r="W533" t="str">
        <f t="shared" si="49"/>
        <v>db.pacientes.updateOne({"_id":ObjectId('61e34254ec4ec02e84f5dc8b')},{ $set: { "seguimientos": [{"id": "2014","seccion1": {"fechaSeguimiento": "2014-12-17","institucion": "Hospital Dr. Antonio A. Cetrángolo",</v>
      </c>
      <c r="X533" t="str">
        <f t="shared" si="50"/>
        <v>"fallecimiento": "No","fechaFallecimiento": "","causaFallecimiento": "","nivelEducativo": "","actividadLaboral": "","coberturaSocial": "Sí","tratamientoAntibioticoHospitalizado": "1","embarazo": "No"},</v>
      </c>
      <c r="Y533" t="str">
        <f t="shared" si="51"/>
        <v>"seccion4": {"cultivos": "2"},"seccion5": {"toleranciaGlucosa": "No realizada","toleranciaGlucosaRealizada": "","vitaminaD": "No realizada","vitaminaDRealizada": "","inmunoglobulina": "No realizada",</v>
      </c>
      <c r="Z533" t="str">
        <f t="shared" si="52"/>
        <v>"inmunoglobulinaRealizada": ""},"seccion6": {"actividadDeportiva": "Sí"}}]}}, { upsert: true } );</v>
      </c>
      <c r="AA533" t="str">
        <f t="shared" si="53"/>
        <v>db.pacientes.updateOne({"_id":ObjectId('61e34254ec4ec02e84f5dc8b')},{ $set: { "seguimientos": [{"id": "2014","seccion1": {"fechaSeguimiento": "2014-12-17","institucion": "Hospital Dr. Antonio A. Cetrángolo","fallecimiento": "No","fechaFallecimiento": "","causaFallecimiento": "","nivelEducativo": "","actividadLaboral": "","coberturaSocial": "Sí","tratamientoAntibioticoHospitalizado": "1","embarazo": "No"},"seccion4": {"cultivos": "2"},"seccion5": {"toleranciaGlucosa": "No realizada","toleranciaGlucosaRealizada": "","vitaminaD": "No realizada","vitaminaDRealizada": "","inmunoglobulina": "No realizada","inmunoglobulinaRealizada": ""},"seccion6": {"actividadDeportiva": "Sí"}}]}}, { upsert: true } );</v>
      </c>
    </row>
    <row r="534" spans="1:27" x14ac:dyDescent="0.3">
      <c r="A534" t="s">
        <v>838</v>
      </c>
      <c r="B534">
        <v>331</v>
      </c>
      <c r="C534">
        <v>2012</v>
      </c>
      <c r="D534" s="5">
        <v>41109</v>
      </c>
      <c r="E534" s="5" t="str">
        <f t="shared" si="48"/>
        <v>2012-7-19</v>
      </c>
      <c r="F534" t="s">
        <v>1962</v>
      </c>
      <c r="G534" t="s">
        <v>35</v>
      </c>
      <c r="L534" t="s">
        <v>35</v>
      </c>
      <c r="N534" t="s">
        <v>35</v>
      </c>
      <c r="O534" t="s">
        <v>37</v>
      </c>
      <c r="P534" t="s">
        <v>261</v>
      </c>
      <c r="Q534" t="s">
        <v>34</v>
      </c>
      <c r="R534" t="s">
        <v>256</v>
      </c>
      <c r="S534" t="s">
        <v>256</v>
      </c>
      <c r="T534" t="s">
        <v>261</v>
      </c>
      <c r="U534" t="s">
        <v>40</v>
      </c>
      <c r="V534" t="s">
        <v>256</v>
      </c>
      <c r="W534" t="str">
        <f t="shared" si="49"/>
        <v>db.pacientes.updateOne({"_id":ObjectId('61e34254ec4ec02e84f5dc8c')},{ $set: { "seguimientos": [{"id": "2012","seccion1": {"fechaSeguimiento": "2012-7-19","institucion": "HOSPITAL de PEDIATRÍA Juan P. Garrahan",</v>
      </c>
      <c r="X534" t="str">
        <f t="shared" si="50"/>
        <v>"fallecimiento": "No","fechaFallecimiento": "","causaFallecimiento": "","nivelEducativo": "","actividadLaboral": "","coberturaSocial": "No","tratamientoAntibioticoHospitalizado": "","embarazo": "No"},</v>
      </c>
      <c r="Y534" t="str">
        <f t="shared" si="51"/>
        <v>"seccion4": {"cultivos": "2"},"seccion5": {"toleranciaGlucosa": "Realizada","toleranciaGlucosaRealizada": "Normal","vitaminaD": "","vitaminaDRealizada": "","inmunoglobulina": "Realizada",</v>
      </c>
      <c r="Z534" t="str">
        <f t="shared" si="52"/>
        <v>"inmunoglobulinaRealizada": "&lt; 500"},"seccion6": {"actividadDeportiva": ""}}]}}, { upsert: true } );</v>
      </c>
      <c r="AA534" t="str">
        <f t="shared" si="53"/>
        <v>db.pacientes.updateOne({"_id":ObjectId('61e34254ec4ec02e84f5dc8c')},{ $set: { "seguimientos": [{"id": "2012","seccion1": {"fechaSeguimiento": "2012-7-19","institucion": "HOSPITAL de PEDIATRÍA Juan P. Garrahan","fallecimiento": "No","fechaFallecimiento": "","causaFallecimiento": "","nivelEducativo": "","actividadLaboral": "","coberturaSocial": "No","tratamientoAntibioticoHospitalizado": "","embarazo": "No"},"seccion4": {"cultivos": "2"},"seccion5": {"toleranciaGlucosa": "Realizada","toleranciaGlucosaRealizada": "Normal","vitaminaD": "","vitaminaDRealizada": "","inmunoglobulina": "Realizada","inmunoglobulinaRealizada": "&lt; 500"},"seccion6": {"actividadDeportiva": ""}}]}}, { upsert: true } );</v>
      </c>
    </row>
    <row r="535" spans="1:27" x14ac:dyDescent="0.3">
      <c r="A535" t="s">
        <v>838</v>
      </c>
      <c r="B535">
        <v>331</v>
      </c>
      <c r="C535">
        <v>2012</v>
      </c>
      <c r="D535" s="5">
        <v>41171</v>
      </c>
      <c r="E535" s="5" t="str">
        <f t="shared" si="48"/>
        <v>2012-9-19</v>
      </c>
      <c r="F535" t="s">
        <v>1962</v>
      </c>
      <c r="G535" t="s">
        <v>35</v>
      </c>
      <c r="L535" t="s">
        <v>281</v>
      </c>
      <c r="N535" t="s">
        <v>35</v>
      </c>
      <c r="O535" t="s">
        <v>37</v>
      </c>
      <c r="P535" t="s">
        <v>261</v>
      </c>
      <c r="Q535" t="s">
        <v>34</v>
      </c>
      <c r="R535" t="s">
        <v>256</v>
      </c>
      <c r="S535" t="s">
        <v>256</v>
      </c>
      <c r="T535" t="s">
        <v>261</v>
      </c>
      <c r="U535" t="s">
        <v>40</v>
      </c>
      <c r="V535" t="s">
        <v>256</v>
      </c>
      <c r="W535" t="str">
        <f t="shared" si="49"/>
        <v>db.pacientes.updateOne({"_id":ObjectId('61e34254ec4ec02e84f5dc8c')},{ $set: { "seguimientos": [{"id": "2012","seccion1": {"fechaSeguimiento": "2012-9-19","institucion": "HOSPITAL de PEDIATRÍA Juan P. Garrahan",</v>
      </c>
      <c r="X535" t="str">
        <f t="shared" si="50"/>
        <v>"fallecimiento": "No","fechaFallecimiento": "","causaFallecimiento": "","nivelEducativo": "","actividadLaboral": "","coberturaSocial": "Sí","tratamientoAntibioticoHospitalizado": "","embarazo": "No"},</v>
      </c>
      <c r="Y535" t="str">
        <f t="shared" si="51"/>
        <v>"seccion4": {"cultivos": "2"},"seccion5": {"toleranciaGlucosa": "Realizada","toleranciaGlucosaRealizada": "Normal","vitaminaD": "","vitaminaDRealizada": "","inmunoglobulina": "Realizada",</v>
      </c>
      <c r="Z535" t="str">
        <f t="shared" si="52"/>
        <v>"inmunoglobulinaRealizada": "&lt; 500"},"seccion6": {"actividadDeportiva": ""}}]}}, { upsert: true } );</v>
      </c>
      <c r="AA535" t="str">
        <f t="shared" si="53"/>
        <v>db.pacientes.updateOne({"_id":ObjectId('61e34254ec4ec02e84f5dc8c')},{ $set: { "seguimientos": [{"id": "2012","seccion1": {"fechaSeguimiento": "2012-9-19","institucion": "HOSPITAL de PEDIATRÍA Juan P. Garrahan","fallecimiento": "No","fechaFallecimiento": "","causaFallecimiento": "","nivelEducativo": "","actividadLaboral": "","coberturaSocial": "Sí","tratamientoAntibioticoHospitalizado": "","embarazo": "No"},"seccion4": {"cultivos": "2"},"seccion5": {"toleranciaGlucosa": "Realizada","toleranciaGlucosaRealizada": "Normal","vitaminaD": "","vitaminaDRealizada": "","inmunoglobulina": "Realizada","inmunoglobulinaRealizada": "&lt; 500"},"seccion6": {"actividadDeportiva": ""}}]}}, { upsert: true } );</v>
      </c>
    </row>
    <row r="536" spans="1:27" x14ac:dyDescent="0.3">
      <c r="A536" t="s">
        <v>583</v>
      </c>
      <c r="B536">
        <v>332</v>
      </c>
      <c r="C536">
        <v>2011</v>
      </c>
      <c r="D536" s="5">
        <v>40871</v>
      </c>
      <c r="E536" s="5" t="str">
        <f t="shared" si="48"/>
        <v>2011-11-24</v>
      </c>
      <c r="F536" t="s">
        <v>400</v>
      </c>
      <c r="G536" t="s">
        <v>35</v>
      </c>
      <c r="J536" t="s">
        <v>78</v>
      </c>
      <c r="L536" t="s">
        <v>281</v>
      </c>
      <c r="N536" t="s">
        <v>35</v>
      </c>
      <c r="O536" t="s">
        <v>49</v>
      </c>
      <c r="P536" t="s">
        <v>261</v>
      </c>
      <c r="Q536" t="s">
        <v>34</v>
      </c>
      <c r="R536" t="s">
        <v>256</v>
      </c>
      <c r="S536" t="s">
        <v>256</v>
      </c>
      <c r="T536" t="s">
        <v>261</v>
      </c>
      <c r="U536" t="s">
        <v>40</v>
      </c>
      <c r="V536" t="s">
        <v>256</v>
      </c>
      <c r="W536" t="str">
        <f t="shared" si="49"/>
        <v>db.pacientes.updateOne({"_id":ObjectId('61e34254ec4ec02e84f5db8d')},{ $set: { "seguimientos": [{"id": "2011","seccion1": {"fechaSeguimiento": "2011-11-24","institucion": "Hospital Sor Maria Ludovica de La Plata",</v>
      </c>
      <c r="X536" t="str">
        <f t="shared" si="50"/>
        <v>"fallecimiento": "No","fechaFallecimiento": "","causaFallecimiento": "","nivelEducativo": "Primaria completa","actividadLaboral": "","coberturaSocial": "Sí","tratamientoAntibioticoHospitalizado": "","embarazo": "No"},</v>
      </c>
      <c r="Y536" t="str">
        <f t="shared" si="51"/>
        <v>"seccion4": {"cultivos": "4"},"seccion5": {"toleranciaGlucosa": "Realizada","toleranciaGlucosaRealizada": "Normal","vitaminaD": "","vitaminaDRealizada": "","inmunoglobulina": "Realizada",</v>
      </c>
      <c r="Z536" t="str">
        <f t="shared" si="52"/>
        <v>"inmunoglobulinaRealizada": "&lt; 500"},"seccion6": {"actividadDeportiva": ""}}]}}, { upsert: true } );</v>
      </c>
      <c r="AA536" t="str">
        <f t="shared" si="53"/>
        <v>db.pacientes.updateOne({"_id":ObjectId('61e34254ec4ec02e84f5db8d')},{ $set: { "seguimientos": [{"id": "2011","seccion1": {"fechaSeguimiento": "2011-11-24","institucion": "Hospital Sor Maria Ludovica de La Plata","fallecimiento": "No","fechaFallecimiento": "","causaFallecimiento": "","nivelEducativo": "Primaria completa","actividadLaboral": "","coberturaSocial": "Sí","tratamientoAntibioticoHospitalizado": "","embarazo": "No"},"seccion4": {"cultivos": "4"},"seccion5": {"toleranciaGlucosa": "Realizada","toleranciaGlucosaRealizada": "Normal","vitaminaD": "","vitaminaDRealizada": "","inmunoglobulina": "Realizada","inmunoglobulinaRealizada": "&lt; 500"},"seccion6": {"actividadDeportiva": ""}}]}}, { upsert: true } );</v>
      </c>
    </row>
    <row r="537" spans="1:27" x14ac:dyDescent="0.3">
      <c r="A537" t="s">
        <v>583</v>
      </c>
      <c r="B537">
        <v>332</v>
      </c>
      <c r="C537">
        <v>2012</v>
      </c>
      <c r="D537" s="5">
        <v>41258</v>
      </c>
      <c r="E537" s="5" t="str">
        <f t="shared" si="48"/>
        <v>2012-12-15</v>
      </c>
      <c r="F537" t="s">
        <v>400</v>
      </c>
      <c r="G537" t="s">
        <v>35</v>
      </c>
      <c r="J537" t="s">
        <v>78</v>
      </c>
      <c r="K537" t="s">
        <v>70</v>
      </c>
      <c r="L537" t="s">
        <v>281</v>
      </c>
      <c r="N537" t="s">
        <v>35</v>
      </c>
      <c r="O537" t="s">
        <v>46</v>
      </c>
      <c r="P537" t="s">
        <v>261</v>
      </c>
      <c r="Q537" t="s">
        <v>80</v>
      </c>
      <c r="R537" t="s">
        <v>256</v>
      </c>
      <c r="S537" t="s">
        <v>256</v>
      </c>
      <c r="T537" t="s">
        <v>261</v>
      </c>
      <c r="U537" t="s">
        <v>40</v>
      </c>
      <c r="V537" t="s">
        <v>281</v>
      </c>
      <c r="W537" t="str">
        <f t="shared" si="49"/>
        <v>db.pacientes.updateOne({"_id":ObjectId('61e34254ec4ec02e84f5db8d')},{ $set: { "seguimientos": [{"id": "2012","seccion1": {"fechaSeguimiento": "2012-12-15","institucion": "Hospital Sor Maria Ludovica de La Plata",</v>
      </c>
      <c r="X537" t="str">
        <f t="shared" si="50"/>
        <v>"fallecimiento": "No","fechaFallecimiento": "","causaFallecimiento": "","nivelEducativo": "Primaria completa","actividadLaboral": "No trabaja","coberturaSocial": "Sí","tratamientoAntibioticoHospitalizado": "","embarazo": "No"},</v>
      </c>
      <c r="Y537" t="str">
        <f t="shared" si="51"/>
        <v>"seccion4": {"cultivos": "3"},"seccion5": {"toleranciaGlucosa": "Realizada","toleranciaGlucosaRealizada": "Intolerancia","vitaminaD": "","vitaminaDRealizada": "","inmunoglobulina": "Realizada",</v>
      </c>
      <c r="Z537" t="str">
        <f t="shared" si="52"/>
        <v>"inmunoglobulinaRealizada": "&lt; 500"},"seccion6": {"actividadDeportiva": "Sí"}}]}}, { upsert: true } );</v>
      </c>
      <c r="AA537" t="str">
        <f t="shared" si="53"/>
        <v>db.pacientes.updateOne({"_id":ObjectId('61e34254ec4ec02e84f5db8d')},{ $set: { "seguimientos": [{"id": "2012","seccion1": {"fechaSeguimiento": "2012-12-15","institucion": "Hospital Sor Maria Ludovica de La Plata","fallecimiento": "No","fechaFallecimiento": "","causaFallecimiento": "","nivelEducativo": "Primaria completa","actividadLaboral": "No trabaja","coberturaSocial": "Sí","tratamientoAntibioticoHospitalizado": "","embarazo": "No"},"seccion4": {"cultivos": "3"},"seccion5": {"toleranciaGlucosa": "Realizada","toleranciaGlucosaRealizada": "Intolerancia","vitaminaD": "","vitaminaDRealizada": "","inmunoglobulina": "Realizada","inmunoglobulinaRealizada": "&lt; 500"},"seccion6": {"actividadDeportiva": "Sí"}}]}}, { upsert: true } );</v>
      </c>
    </row>
    <row r="538" spans="1:27" x14ac:dyDescent="0.3">
      <c r="A538" t="s">
        <v>583</v>
      </c>
      <c r="B538">
        <v>332</v>
      </c>
      <c r="C538">
        <v>2013</v>
      </c>
      <c r="D538" s="5">
        <v>41619</v>
      </c>
      <c r="E538" s="5" t="str">
        <f t="shared" si="48"/>
        <v>2013-12-11</v>
      </c>
      <c r="F538" t="s">
        <v>400</v>
      </c>
      <c r="G538" t="s">
        <v>35</v>
      </c>
      <c r="J538" t="s">
        <v>61</v>
      </c>
      <c r="L538" t="s">
        <v>35</v>
      </c>
      <c r="N538" t="s">
        <v>35</v>
      </c>
      <c r="O538" t="s">
        <v>37</v>
      </c>
      <c r="P538" t="s">
        <v>261</v>
      </c>
      <c r="Q538" t="s">
        <v>34</v>
      </c>
      <c r="R538" t="s">
        <v>256</v>
      </c>
      <c r="S538" t="s">
        <v>256</v>
      </c>
      <c r="T538" t="s">
        <v>261</v>
      </c>
      <c r="U538" t="s">
        <v>40</v>
      </c>
      <c r="V538" t="s">
        <v>281</v>
      </c>
      <c r="W538" t="str">
        <f t="shared" si="49"/>
        <v>db.pacientes.updateOne({"_id":ObjectId('61e34254ec4ec02e84f5db8d')},{ $set: { "seguimientos": [{"id": "2013","seccion1": {"fechaSeguimiento": "2013-12-11","institucion": "Hospital Sor Maria Ludovica de La Plata",</v>
      </c>
      <c r="X538" t="str">
        <f t="shared" si="50"/>
        <v>"fallecimiento": "No","fechaFallecimiento": "","causaFallecimiento": "","nivelEducativo": "Secundaria incompleta","actividadLaboral": "","coberturaSocial": "No","tratamientoAntibioticoHospitalizado": "","embarazo": "No"},</v>
      </c>
      <c r="Y538" t="str">
        <f t="shared" si="51"/>
        <v>"seccion4": {"cultivos": "2"},"seccion5": {"toleranciaGlucosa": "Realizada","toleranciaGlucosaRealizada": "Normal","vitaminaD": "","vitaminaDRealizada": "","inmunoglobulina": "Realizada",</v>
      </c>
      <c r="Z538" t="str">
        <f t="shared" si="52"/>
        <v>"inmunoglobulinaRealizada": "&lt; 500"},"seccion6": {"actividadDeportiva": "Sí"}}]}}, { upsert: true } );</v>
      </c>
      <c r="AA538" t="str">
        <f t="shared" si="53"/>
        <v>db.pacientes.updateOne({"_id":ObjectId('61e34254ec4ec02e84f5db8d')},{ $set: { "seguimientos": [{"id": "2013","seccion1": {"fechaSeguimiento": "2013-12-11","institucion": "Hospital Sor Maria Ludovica de La Plata","fallecimiento": "No","fechaFallecimiento": "","causaFallecimiento": "","nivelEducativo": "Secundaria incompleta","actividadLaboral": "","coberturaSocial": "No","tratamientoAntibioticoHospitalizado": "","embarazo": "No"},"seccion4": {"cultivos": "2"},"seccion5": {"toleranciaGlucosa": "Realizada","toleranciaGlucosaRealizada": "Normal","vitaminaD": "","vitaminaDRealizada": "","inmunoglobulina": "Realizada","inmunoglobulinaRealizada": "&lt; 500"},"seccion6": {"actividadDeportiva": "Sí"}}]}}, { upsert: true } );</v>
      </c>
    </row>
    <row r="539" spans="1:27" x14ac:dyDescent="0.3">
      <c r="A539" t="s">
        <v>583</v>
      </c>
      <c r="B539">
        <v>332</v>
      </c>
      <c r="C539">
        <v>2014</v>
      </c>
      <c r="D539" s="5">
        <v>41986</v>
      </c>
      <c r="E539" s="5" t="str">
        <f t="shared" si="48"/>
        <v>2014-12-13</v>
      </c>
      <c r="F539" t="s">
        <v>400</v>
      </c>
      <c r="G539" t="s">
        <v>35</v>
      </c>
      <c r="J539" t="s">
        <v>61</v>
      </c>
      <c r="L539" t="s">
        <v>281</v>
      </c>
      <c r="N539" t="s">
        <v>35</v>
      </c>
      <c r="O539" t="s">
        <v>37</v>
      </c>
      <c r="P539" t="s">
        <v>118</v>
      </c>
      <c r="Q539" t="s">
        <v>256</v>
      </c>
      <c r="R539" t="s">
        <v>256</v>
      </c>
      <c r="S539" t="s">
        <v>256</v>
      </c>
      <c r="T539" t="s">
        <v>261</v>
      </c>
      <c r="U539" t="s">
        <v>40</v>
      </c>
      <c r="V539" t="s">
        <v>281</v>
      </c>
      <c r="W539" t="str">
        <f t="shared" si="49"/>
        <v>db.pacientes.updateOne({"_id":ObjectId('61e34254ec4ec02e84f5db8d')},{ $set: { "seguimientos": [{"id": "2014","seccion1": {"fechaSeguimiento": "2014-12-13","institucion": "Hospital Sor Maria Ludovica de La Plata",</v>
      </c>
      <c r="X539" t="str">
        <f t="shared" si="50"/>
        <v>"fallecimiento": "No","fechaFallecimiento": "","causaFallecimiento": "","nivelEducativo": "Secundaria incompleta","actividadLaboral": "","coberturaSocial": "Sí","tratamientoAntibioticoHospitalizado": "","embarazo": "No"},</v>
      </c>
      <c r="Y539" t="str">
        <f t="shared" si="51"/>
        <v>"seccion4": {"cultivos": "2"},"seccion5": {"toleranciaGlucosa": "No realizada","toleranciaGlucosaRealizada": "","vitaminaD": "","vitaminaDRealizada": "","inmunoglobulina": "Realizada",</v>
      </c>
      <c r="Z539" t="str">
        <f t="shared" si="52"/>
        <v>"inmunoglobulinaRealizada": "&lt; 500"},"seccion6": {"actividadDeportiva": "Sí"}}]}}, { upsert: true } );</v>
      </c>
      <c r="AA539" t="str">
        <f t="shared" si="53"/>
        <v>db.pacientes.updateOne({"_id":ObjectId('61e34254ec4ec02e84f5db8d')},{ $set: { "seguimientos": [{"id": "2014","seccion1": {"fechaSeguimiento": "2014-12-13","institucion": "Hospital Sor Maria Ludovica de La Plata","fallecimiento": "No","fechaFallecimiento": "","causaFallecimiento": "","nivelEducativo": "Secundaria incompleta","actividadLaboral": "","coberturaSocial": "Sí","tratamientoAntibioticoHospitalizado": "","embarazo": "No"},"seccion4": {"cultivos": "2"},"seccion5": {"toleranciaGlucosa": "No realizada","toleranciaGlucosaRealizada": "","vitaminaD": "","vitaminaDRealizada": "","inmunoglobulina": "Realizada","inmunoglobulinaRealizada": "&lt; 500"},"seccion6": {"actividadDeportiva": "Sí"}}]}}, { upsert: true } );</v>
      </c>
    </row>
    <row r="540" spans="1:27" x14ac:dyDescent="0.3">
      <c r="A540" t="s">
        <v>583</v>
      </c>
      <c r="B540">
        <v>332</v>
      </c>
      <c r="C540">
        <v>2015</v>
      </c>
      <c r="D540" s="5">
        <v>42300</v>
      </c>
      <c r="E540" s="5" t="str">
        <f t="shared" si="48"/>
        <v>2015-10-23</v>
      </c>
      <c r="F540" t="s">
        <v>400</v>
      </c>
      <c r="G540" t="s">
        <v>35</v>
      </c>
      <c r="L540" t="s">
        <v>281</v>
      </c>
      <c r="N540" t="s">
        <v>35</v>
      </c>
      <c r="O540" t="s">
        <v>49</v>
      </c>
      <c r="P540" t="s">
        <v>261</v>
      </c>
      <c r="Q540" t="s">
        <v>34</v>
      </c>
      <c r="R540" t="s">
        <v>118</v>
      </c>
      <c r="S540" t="s">
        <v>256</v>
      </c>
      <c r="T540" t="s">
        <v>118</v>
      </c>
      <c r="U540" t="s">
        <v>256</v>
      </c>
      <c r="V540" t="s">
        <v>281</v>
      </c>
      <c r="W540" t="str">
        <f t="shared" si="49"/>
        <v>db.pacientes.updateOne({"_id":ObjectId('61e34254ec4ec02e84f5db8d')},{ $set: { "seguimientos": [{"id": "2015","seccion1": {"fechaSeguimiento": "2015-10-23","institucion": "Hospital Sor Maria Ludovica de La Plata",</v>
      </c>
      <c r="X540" t="str">
        <f t="shared" si="50"/>
        <v>"fallecimiento": "No","fechaFallecimiento": "","causaFallecimiento": "","nivelEducativo": "","actividadLaboral": "","coberturaSocial": "Sí","tratamientoAntibioticoHospitalizado": "","embarazo": "No"},</v>
      </c>
      <c r="Y540" t="str">
        <f t="shared" si="51"/>
        <v>"seccion4": {"cultivos": "4"},"seccion5": {"toleranciaGlucosa": "Realizada","toleranciaGlucosaRealizada": "Normal","vitaminaD": "No realizada","vitaminaDRealizada": "","inmunoglobulina": "No realizada",</v>
      </c>
      <c r="Z540" t="str">
        <f t="shared" si="52"/>
        <v>"inmunoglobulinaRealizada": ""},"seccion6": {"actividadDeportiva": "Sí"}}]}}, { upsert: true } );</v>
      </c>
      <c r="AA540" t="str">
        <f t="shared" si="53"/>
        <v>db.pacientes.updateOne({"_id":ObjectId('61e34254ec4ec02e84f5db8d')},{ $set: { "seguimientos": [{"id": "2015","seccion1": {"fechaSeguimiento": "2015-10-23","institucion": "Hospital Sor Maria Ludovica de La Plata","fallecimiento": "No","fechaFallecimiento": "","causaFallecimiento": "","nivelEducativo": "","actividadLaboral": "","coberturaSocial": "Sí","tratamientoAntibioticoHospitalizado": "","embarazo": "No"},"seccion4": {"cultivos": "4"},"seccion5": {"toleranciaGlucosa": "Realizada","toleranciaGlucosaRealizada": "Normal","vitaminaD": "No realizada","vitaminaDRealizada": "","inmunoglobulina": "No realizada","inmunoglobulinaRealizada": ""},"seccion6": {"actividadDeportiva": "Sí"}}]}}, { upsert: true } );</v>
      </c>
    </row>
    <row r="541" spans="1:27" x14ac:dyDescent="0.3">
      <c r="A541" t="s">
        <v>583</v>
      </c>
      <c r="B541">
        <v>332</v>
      </c>
      <c r="C541">
        <v>2016</v>
      </c>
      <c r="D541" s="5">
        <v>42717</v>
      </c>
      <c r="E541" s="5" t="str">
        <f t="shared" si="48"/>
        <v>2016-12-13</v>
      </c>
      <c r="F541" t="s">
        <v>400</v>
      </c>
      <c r="G541" t="s">
        <v>35</v>
      </c>
      <c r="K541" t="s">
        <v>70</v>
      </c>
      <c r="L541" t="s">
        <v>281</v>
      </c>
      <c r="N541" t="s">
        <v>35</v>
      </c>
      <c r="O541" t="s">
        <v>49</v>
      </c>
      <c r="P541" t="s">
        <v>261</v>
      </c>
      <c r="Q541" t="s">
        <v>80</v>
      </c>
      <c r="R541" t="s">
        <v>118</v>
      </c>
      <c r="S541" t="s">
        <v>256</v>
      </c>
      <c r="T541" t="s">
        <v>261</v>
      </c>
      <c r="U541" t="s">
        <v>40</v>
      </c>
      <c r="V541" t="s">
        <v>281</v>
      </c>
      <c r="W541" t="str">
        <f t="shared" si="49"/>
        <v>db.pacientes.updateOne({"_id":ObjectId('61e34254ec4ec02e84f5db8d')},{ $set: { "seguimientos": [{"id": "2016","seccion1": {"fechaSeguimiento": "2016-12-13","institucion": "Hospital Sor Maria Ludovica de La Plata",</v>
      </c>
      <c r="X541" t="str">
        <f t="shared" si="50"/>
        <v>"fallecimiento": "No","fechaFallecimiento": "","causaFallecimiento": "","nivelEducativo": "","actividadLaboral": "No trabaja","coberturaSocial": "Sí","tratamientoAntibioticoHospitalizado": "","embarazo": "No"},</v>
      </c>
      <c r="Y541" t="str">
        <f t="shared" si="51"/>
        <v>"seccion4": {"cultivos": "4"},"seccion5": {"toleranciaGlucosa": "Realizada","toleranciaGlucosaRealizada": "Intolerancia","vitaminaD": "No realizada","vitaminaDRealizada": "","inmunoglobulina": "Realizada",</v>
      </c>
      <c r="Z541" t="str">
        <f t="shared" si="52"/>
        <v>"inmunoglobulinaRealizada": "&lt; 500"},"seccion6": {"actividadDeportiva": "Sí"}}]}}, { upsert: true } );</v>
      </c>
      <c r="AA541" t="str">
        <f t="shared" si="53"/>
        <v>db.pacientes.updateOne({"_id":ObjectId('61e34254ec4ec02e84f5db8d')},{ $set: { "seguimientos": [{"id": "2016","seccion1": {"fechaSeguimiento": "2016-12-13","institucion": "Hospital Sor Maria Ludovica de La Plata","fallecimiento": "No","fechaFallecimiento": "","causaFallecimiento": "","nivelEducativo": "","actividadLaboral": "No trabaja","coberturaSocial": "Sí","tratamientoAntibioticoHospitalizado": "","embarazo": "No"},"seccion4": {"cultivos": "4"},"seccion5": {"toleranciaGlucosa": "Realizada","toleranciaGlucosaRealizada": "Intolerancia","vitaminaD": "No realizada","vitaminaDRealizada": "","inmunoglobulina": "Realizada","inmunoglobulinaRealizada": "&lt; 500"},"seccion6": {"actividadDeportiva": "Sí"}}]}}, { upsert: true } );</v>
      </c>
    </row>
    <row r="542" spans="1:27" x14ac:dyDescent="0.3">
      <c r="A542" t="s">
        <v>583</v>
      </c>
      <c r="B542">
        <v>332</v>
      </c>
      <c r="C542">
        <v>2017</v>
      </c>
      <c r="D542" s="5">
        <v>43083</v>
      </c>
      <c r="E542" s="5" t="str">
        <f t="shared" si="48"/>
        <v>2017-12-14</v>
      </c>
      <c r="F542" t="s">
        <v>400</v>
      </c>
      <c r="G542" t="s">
        <v>35</v>
      </c>
      <c r="K542" t="s">
        <v>70</v>
      </c>
      <c r="L542" t="s">
        <v>281</v>
      </c>
      <c r="M542" t="s">
        <v>45</v>
      </c>
      <c r="N542" t="s">
        <v>35</v>
      </c>
      <c r="O542" t="s">
        <v>49</v>
      </c>
      <c r="P542" t="s">
        <v>261</v>
      </c>
      <c r="Q542" t="s">
        <v>80</v>
      </c>
      <c r="R542" t="s">
        <v>118</v>
      </c>
      <c r="S542" t="s">
        <v>256</v>
      </c>
      <c r="T542" t="s">
        <v>261</v>
      </c>
      <c r="U542" t="s">
        <v>40</v>
      </c>
      <c r="V542" t="s">
        <v>281</v>
      </c>
      <c r="W542" t="str">
        <f t="shared" si="49"/>
        <v>db.pacientes.updateOne({"_id":ObjectId('61e34254ec4ec02e84f5db8d')},{ $set: { "seguimientos": [{"id": "2017","seccion1": {"fechaSeguimiento": "2017-12-14","institucion": "Hospital Sor Maria Ludovica de La Plata",</v>
      </c>
      <c r="X542" t="str">
        <f t="shared" si="50"/>
        <v>"fallecimiento": "No","fechaFallecimiento": "","causaFallecimiento": "","nivelEducativo": "","actividadLaboral": "No trabaja","coberturaSocial": "Sí","tratamientoAntibioticoHospitalizado": "1","embarazo": "No"},</v>
      </c>
      <c r="Y542" t="str">
        <f t="shared" si="51"/>
        <v>"seccion4": {"cultivos": "4"},"seccion5": {"toleranciaGlucosa": "Realizada","toleranciaGlucosaRealizada": "Intolerancia","vitaminaD": "No realizada","vitaminaDRealizada": "","inmunoglobulina": "Realizada",</v>
      </c>
      <c r="Z542" t="str">
        <f t="shared" si="52"/>
        <v>"inmunoglobulinaRealizada": "&lt; 500"},"seccion6": {"actividadDeportiva": "Sí"}}]}}, { upsert: true } );</v>
      </c>
      <c r="AA542" t="str">
        <f t="shared" si="53"/>
        <v>db.pacientes.updateOne({"_id":ObjectId('61e34254ec4ec02e84f5db8d')},{ $set: { "seguimientos": [{"id": "2017","seccion1": {"fechaSeguimiento": "2017-12-14","institucion": "Hospital Sor Maria Ludovica de La Plata","fallecimiento": "No","fechaFallecimiento": "","causaFallecimiento": "","nivelEducativo": "","actividadLaboral": "No trabaja","coberturaSocial": "Sí","tratamientoAntibioticoHospitalizado": "1","embarazo": "No"},"seccion4": {"cultivos": "4"},"seccion5": {"toleranciaGlucosa": "Realizada","toleranciaGlucosaRealizada": "Intolerancia","vitaminaD": "No realizada","vitaminaDRealizada": "","inmunoglobulina": "Realizada","inmunoglobulinaRealizada": "&lt; 500"},"seccion6": {"actividadDeportiva": "Sí"}}]}}, { upsert: true } );</v>
      </c>
    </row>
    <row r="543" spans="1:27" x14ac:dyDescent="0.3">
      <c r="A543" t="s">
        <v>583</v>
      </c>
      <c r="B543">
        <v>332</v>
      </c>
      <c r="C543">
        <v>2018</v>
      </c>
      <c r="D543" s="5">
        <v>43250</v>
      </c>
      <c r="E543" s="5" t="str">
        <f t="shared" si="48"/>
        <v>2018-5-30</v>
      </c>
      <c r="F543" t="s">
        <v>400</v>
      </c>
      <c r="G543" t="s">
        <v>35</v>
      </c>
      <c r="L543" t="s">
        <v>281</v>
      </c>
      <c r="N543" t="s">
        <v>35</v>
      </c>
      <c r="O543" t="s">
        <v>45</v>
      </c>
      <c r="P543" t="s">
        <v>118</v>
      </c>
      <c r="Q543" t="s">
        <v>256</v>
      </c>
      <c r="R543" t="s">
        <v>118</v>
      </c>
      <c r="S543" t="s">
        <v>256</v>
      </c>
      <c r="T543" t="s">
        <v>118</v>
      </c>
      <c r="U543" t="s">
        <v>256</v>
      </c>
      <c r="V543" t="s">
        <v>281</v>
      </c>
      <c r="W543" t="str">
        <f t="shared" si="49"/>
        <v>db.pacientes.updateOne({"_id":ObjectId('61e34254ec4ec02e84f5db8d')},{ $set: { "seguimientos": [{"id": "2018","seccion1": {"fechaSeguimiento": "2018-5-30","institucion": "Hospital Sor Maria Ludovica de La Plata",</v>
      </c>
      <c r="X543" t="str">
        <f t="shared" si="50"/>
        <v>"fallecimiento": "No","fechaFallecimiento": "","causaFallecimiento": "","nivelEducativo": "","actividadLaboral": "","coberturaSocial": "Sí","tratamientoAntibioticoHospitalizado": "","embarazo": "No"},</v>
      </c>
      <c r="Y543" t="str">
        <f t="shared" si="51"/>
        <v>"seccion4": {"cultivos": "1"},"seccion5": {"toleranciaGlucosa": "No realizada","toleranciaGlucosaRealizada": "","vitaminaD": "No realizada","vitaminaDRealizada": "","inmunoglobulina": "No realizada",</v>
      </c>
      <c r="Z543" t="str">
        <f t="shared" si="52"/>
        <v>"inmunoglobulinaRealizada": ""},"seccion6": {"actividadDeportiva": "Sí"}}]}}, { upsert: true } );</v>
      </c>
      <c r="AA543" t="str">
        <f t="shared" si="53"/>
        <v>db.pacientes.updateOne({"_id":ObjectId('61e34254ec4ec02e84f5db8d')},{ $set: { "seguimientos": [{"id": "2018","seccion1": {"fechaSeguimiento": "2018-5-30","institucion": "Hospital Sor Maria Ludovica de La Plata","fallecimiento": "No","fechaFallecimiento": "","causaFallecimiento": "","nivelEducativo": "","actividadLaboral": "","coberturaSocial": "Sí","tratamientoAntibioticoHospitalizado": "","embarazo": "No"},"seccion4": {"cultivos": "1"},"seccion5": {"toleranciaGlucosa": "No realizada","toleranciaGlucosaRealizada": "","vitaminaD": "No realizada","vitaminaDRealizada": "","inmunoglobulina": "No realizada","inmunoglobulinaRealizada": ""},"seccion6": {"actividadDeportiva": "Sí"}}]}}, { upsert: true } );</v>
      </c>
    </row>
    <row r="544" spans="1:27" x14ac:dyDescent="0.3">
      <c r="A544" t="s">
        <v>839</v>
      </c>
      <c r="B544">
        <v>333</v>
      </c>
      <c r="C544">
        <v>2012</v>
      </c>
      <c r="D544" s="5">
        <v>41024</v>
      </c>
      <c r="E544" s="5" t="str">
        <f t="shared" si="48"/>
        <v>2012-4-25</v>
      </c>
      <c r="F544" t="s">
        <v>1962</v>
      </c>
      <c r="G544" t="s">
        <v>35</v>
      </c>
      <c r="J544" t="s">
        <v>61</v>
      </c>
      <c r="L544" t="s">
        <v>281</v>
      </c>
      <c r="M544" t="s">
        <v>49</v>
      </c>
      <c r="N544" t="s">
        <v>35</v>
      </c>
      <c r="O544" t="s">
        <v>74</v>
      </c>
      <c r="P544" t="s">
        <v>261</v>
      </c>
      <c r="Q544" t="s">
        <v>34</v>
      </c>
      <c r="R544" t="s">
        <v>256</v>
      </c>
      <c r="S544" t="s">
        <v>256</v>
      </c>
      <c r="T544" t="s">
        <v>261</v>
      </c>
      <c r="U544" t="s">
        <v>40</v>
      </c>
      <c r="V544" t="s">
        <v>256</v>
      </c>
      <c r="W544" t="str">
        <f t="shared" si="49"/>
        <v>db.pacientes.updateOne({"_id":ObjectId('61e34254ec4ec02e84f5dc8d')},{ $set: { "seguimientos": [{"id": "2012","seccion1": {"fechaSeguimiento": "2012-4-25","institucion": "HOSPITAL de PEDIATRÍA Juan P. Garrahan",</v>
      </c>
      <c r="X544" t="str">
        <f t="shared" si="50"/>
        <v>"fallecimiento": "No","fechaFallecimiento": "","causaFallecimiento": "","nivelEducativo": "Secundaria incompleta","actividadLaboral": "","coberturaSocial": "Sí","tratamientoAntibioticoHospitalizado": "4","embarazo": "No"},</v>
      </c>
      <c r="Y544" t="str">
        <f t="shared" si="51"/>
        <v>"seccion4": {"cultivos": "8"},"seccion5": {"toleranciaGlucosa": "Realizada","toleranciaGlucosaRealizada": "Normal","vitaminaD": "","vitaminaDRealizada": "","inmunoglobulina": "Realizada",</v>
      </c>
      <c r="Z544" t="str">
        <f t="shared" si="52"/>
        <v>"inmunoglobulinaRealizada": "&lt; 500"},"seccion6": {"actividadDeportiva": ""}}]}}, { upsert: true } );</v>
      </c>
      <c r="AA544" t="str">
        <f t="shared" si="53"/>
        <v>db.pacientes.updateOne({"_id":ObjectId('61e34254ec4ec02e84f5dc8d')},{ $set: { "seguimientos": [{"id": "2012","seccion1": {"fechaSeguimiento": "2012-4-25","institucion": "HOSPITAL de PEDIATRÍA Juan P. Garrahan","fallecimiento": "No","fechaFallecimiento": "","causaFallecimiento": "","nivelEducativo": "Secundaria incompleta","actividadLaboral": "","coberturaSocial": "Sí","tratamientoAntibioticoHospitalizado": "4","embarazo": "No"},"seccion4": {"cultivos": "8"},"seccion5": {"toleranciaGlucosa": "Realizada","toleranciaGlucosaRealizada": "Normal","vitaminaD": "","vitaminaDRealizada": "","inmunoglobulina": "Realizada","inmunoglobulinaRealizada": "&lt; 500"},"seccion6": {"actividadDeportiva": ""}}]}}, { upsert: true } );</v>
      </c>
    </row>
    <row r="545" spans="1:27" x14ac:dyDescent="0.3">
      <c r="A545" t="s">
        <v>839</v>
      </c>
      <c r="B545">
        <v>333</v>
      </c>
      <c r="C545">
        <v>2013</v>
      </c>
      <c r="D545" s="5">
        <v>41340</v>
      </c>
      <c r="E545" s="5" t="str">
        <f t="shared" si="48"/>
        <v>2013-3-7</v>
      </c>
      <c r="F545" t="s">
        <v>1962</v>
      </c>
      <c r="G545" t="s">
        <v>281</v>
      </c>
      <c r="H545" t="s">
        <v>96</v>
      </c>
      <c r="I545" t="s">
        <v>294</v>
      </c>
      <c r="J545" t="s">
        <v>61</v>
      </c>
      <c r="L545" t="s">
        <v>281</v>
      </c>
      <c r="M545" t="s">
        <v>37</v>
      </c>
      <c r="N545" t="s">
        <v>35</v>
      </c>
      <c r="O545" t="s">
        <v>49</v>
      </c>
      <c r="P545" t="s">
        <v>261</v>
      </c>
      <c r="Q545" t="s">
        <v>80</v>
      </c>
      <c r="R545" t="s">
        <v>256</v>
      </c>
      <c r="S545" t="s">
        <v>256</v>
      </c>
      <c r="T545" t="s">
        <v>261</v>
      </c>
      <c r="U545" t="s">
        <v>40</v>
      </c>
      <c r="V545" t="s">
        <v>256</v>
      </c>
      <c r="W545" t="str">
        <f t="shared" si="49"/>
        <v>db.pacientes.updateOne({"_id":ObjectId('61e34254ec4ec02e84f5dc8d')},{ $set: { "seguimientos": [{"id": "2013","seccion1": {"fechaSeguimiento": "2013-3-7","institucion": "HOSPITAL de PEDIATRÍA Juan P. Garrahan",</v>
      </c>
      <c r="X545" t="str">
        <f t="shared" si="50"/>
        <v>"fallecimiento": "Sí","fechaFallecimiento": "2013-03-06","causaFallecimiento": "Relacionados al transplante","nivelEducativo": "Secundaria incompleta","actividadLaboral": "","coberturaSocial": "Sí","tratamientoAntibioticoHospitalizado": "2","embarazo": "No"},</v>
      </c>
      <c r="Y545" t="str">
        <f t="shared" si="51"/>
        <v>"seccion4": {"cultivos": "4"},"seccion5": {"toleranciaGlucosa": "Realizada","toleranciaGlucosaRealizada": "Intolerancia","vitaminaD": "","vitaminaDRealizada": "","inmunoglobulina": "Realizada",</v>
      </c>
      <c r="Z545" t="str">
        <f t="shared" si="52"/>
        <v>"inmunoglobulinaRealizada": "&lt; 500"},"seccion6": {"actividadDeportiva": ""}}]}}, { upsert: true } );</v>
      </c>
      <c r="AA545" t="str">
        <f t="shared" si="53"/>
        <v>db.pacientes.updateOne({"_id":ObjectId('61e34254ec4ec02e84f5dc8d')},{ $set: { "seguimientos": [{"id": "2013","seccion1": {"fechaSeguimiento": "2013-3-7","institucion": "HOSPITAL de PEDIATRÍA Juan P. Garrahan","fallecimiento": "Sí","fechaFallecimiento": "2013-03-06","causaFallecimiento": "Relacionados al transplante","nivelEducativo": "Secundaria incompleta","actividadLaboral": "","coberturaSocial": "Sí","tratamientoAntibioticoHospitalizado": "2","embarazo": "No"},"seccion4": {"cultivos": "4"},"seccion5": {"toleranciaGlucosa": "Realizada","toleranciaGlucosaRealizada": "Intolerancia","vitaminaD": "","vitaminaDRealizada": "","inmunoglobulina": "Realizada","inmunoglobulinaRealizada": "&lt; 500"},"seccion6": {"actividadDeportiva": ""}}]}}, { upsert: true } );</v>
      </c>
    </row>
    <row r="546" spans="1:27" x14ac:dyDescent="0.3">
      <c r="A546" t="s">
        <v>840</v>
      </c>
      <c r="B546">
        <v>334</v>
      </c>
      <c r="C546">
        <v>2012</v>
      </c>
      <c r="D546" s="5">
        <v>41110</v>
      </c>
      <c r="E546" s="5" t="str">
        <f t="shared" si="48"/>
        <v>2012-7-20</v>
      </c>
      <c r="F546" t="s">
        <v>1962</v>
      </c>
      <c r="G546" t="s">
        <v>35</v>
      </c>
      <c r="J546" t="s">
        <v>38</v>
      </c>
      <c r="L546" t="s">
        <v>281</v>
      </c>
      <c r="N546" t="s">
        <v>35</v>
      </c>
      <c r="O546" t="s">
        <v>73</v>
      </c>
      <c r="P546" t="s">
        <v>261</v>
      </c>
      <c r="Q546" t="s">
        <v>80</v>
      </c>
      <c r="R546" t="s">
        <v>256</v>
      </c>
      <c r="S546" t="s">
        <v>256</v>
      </c>
      <c r="T546" t="s">
        <v>261</v>
      </c>
      <c r="U546" t="s">
        <v>40</v>
      </c>
      <c r="V546" t="s">
        <v>281</v>
      </c>
      <c r="W546" t="str">
        <f t="shared" si="49"/>
        <v>db.pacientes.updateOne({"_id":ObjectId('61e34254ec4ec02e84f5dc8e')},{ $set: { "seguimientos": [{"id": "2012","seccion1": {"fechaSeguimiento": "2012-7-20","institucion": "HOSPITAL de PEDIATRÍA Juan P. Garrahan",</v>
      </c>
      <c r="X546" t="str">
        <f t="shared" si="50"/>
        <v>"fallecimiento": "No","fechaFallecimiento": "","causaFallecimiento": "","nivelEducativo": "Primaria incompleta","actividadLaboral": "","coberturaSocial": "Sí","tratamientoAntibioticoHospitalizado": "","embarazo": "No"},</v>
      </c>
      <c r="Y546" t="str">
        <f t="shared" si="51"/>
        <v>"seccion4": {"cultivos": "7"},"seccion5": {"toleranciaGlucosa": "Realizada","toleranciaGlucosaRealizada": "Intolerancia","vitaminaD": "","vitaminaDRealizada": "","inmunoglobulina": "Realizada",</v>
      </c>
      <c r="Z546" t="str">
        <f t="shared" si="52"/>
        <v>"inmunoglobulinaRealizada": "&lt; 500"},"seccion6": {"actividadDeportiva": "Sí"}}]}}, { upsert: true } );</v>
      </c>
      <c r="AA546" t="str">
        <f t="shared" si="53"/>
        <v>db.pacientes.updateOne({"_id":ObjectId('61e34254ec4ec02e84f5dc8e')},{ $set: { "seguimientos": [{"id": "2012","seccion1": {"fechaSeguimiento": "2012-7-20","institucion": "HOSPITAL de PEDIATRÍA Juan P. Garrahan","fallecimiento": "No","fechaFallecimiento": "","causaFallecimiento": "","nivelEducativo": "Primaria incompleta","actividadLaboral": "","coberturaSocial": "Sí","tratamientoAntibioticoHospitalizado": "","embarazo": "No"},"seccion4": {"cultivos": "7"},"seccion5": {"toleranciaGlucosa": "Realizada","toleranciaGlucosaRealizada": "Intolerancia","vitaminaD": "","vitaminaDRealizada": "","inmunoglobulina": "Realizada","inmunoglobulinaRealizada": "&lt; 500"},"seccion6": {"actividadDeportiva": "Sí"}}]}}, { upsert: true } );</v>
      </c>
    </row>
    <row r="547" spans="1:27" x14ac:dyDescent="0.3">
      <c r="A547" t="s">
        <v>841</v>
      </c>
      <c r="B547">
        <v>335</v>
      </c>
      <c r="C547">
        <v>2012</v>
      </c>
      <c r="D547" s="5">
        <v>40961</v>
      </c>
      <c r="E547" s="5" t="str">
        <f t="shared" si="48"/>
        <v>2012-2-22</v>
      </c>
      <c r="F547" t="s">
        <v>1962</v>
      </c>
      <c r="G547" t="s">
        <v>35</v>
      </c>
      <c r="L547" t="s">
        <v>281</v>
      </c>
      <c r="M547" t="s">
        <v>45</v>
      </c>
      <c r="N547" t="s">
        <v>35</v>
      </c>
      <c r="O547" t="s">
        <v>49</v>
      </c>
      <c r="P547" t="s">
        <v>261</v>
      </c>
      <c r="Q547" t="s">
        <v>34</v>
      </c>
      <c r="R547" t="s">
        <v>256</v>
      </c>
      <c r="S547" t="s">
        <v>256</v>
      </c>
      <c r="T547" t="s">
        <v>256</v>
      </c>
      <c r="U547" t="s">
        <v>256</v>
      </c>
      <c r="V547" t="s">
        <v>256</v>
      </c>
      <c r="W547" t="str">
        <f t="shared" si="49"/>
        <v>db.pacientes.updateOne({"_id":ObjectId('61e34254ec4ec02e84f5dc8f')},{ $set: { "seguimientos": [{"id": "2012","seccion1": {"fechaSeguimiento": "2012-2-22","institucion": "HOSPITAL de PEDIATRÍA Juan P. Garrahan",</v>
      </c>
      <c r="X547" t="str">
        <f t="shared" si="50"/>
        <v>"fallecimiento": "No","fechaFallecimiento": "","causaFallecimiento": "","nivelEducativo": "","actividadLaboral": "","coberturaSocial": "Sí","tratamientoAntibioticoHospitalizado": "1","embarazo": "No"},</v>
      </c>
      <c r="Y547" t="str">
        <f t="shared" si="51"/>
        <v>"seccion4": {"cultivos": "4"},"seccion5": {"toleranciaGlucosa": "Realizada","toleranciaGlucosaRealizada": "Normal","vitaminaD": "","vitaminaDRealizada": "","inmunoglobulina": "",</v>
      </c>
      <c r="Z547" t="str">
        <f t="shared" si="52"/>
        <v>"inmunoglobulinaRealizada": ""},"seccion6": {"actividadDeportiva": ""}}]}}, { upsert: true } );</v>
      </c>
      <c r="AA547" t="str">
        <f t="shared" si="53"/>
        <v>db.pacientes.updateOne({"_id":ObjectId('61e34254ec4ec02e84f5dc8f')},{ $set: { "seguimientos": [{"id": "2012","seccion1": {"fechaSeguimiento": "2012-2-22","institucion": "HOSPITAL de PEDIATRÍA Juan P. Garrahan","fallecimiento": "No","fechaFallecimiento": "","causaFallecimiento": "","nivelEducativo": "","actividadLaboral": "","coberturaSocial": "Sí","tratamientoAntibioticoHospitalizado": "1","embarazo": "No"},"seccion4": {"cultivos": "4"},"seccion5": {"toleranciaGlucosa": "Realizada","toleranciaGlucosaRealizada": "Normal","vitaminaD": "","vitaminaDRealizada": "","inmunoglobulina": "","inmunoglobulinaRealizada": ""},"seccion6": {"actividadDeportiva": ""}}]}}, { upsert: true } );</v>
      </c>
    </row>
    <row r="548" spans="1:27" x14ac:dyDescent="0.3">
      <c r="A548" t="s">
        <v>841</v>
      </c>
      <c r="B548">
        <v>335</v>
      </c>
      <c r="C548">
        <v>2013</v>
      </c>
      <c r="D548" s="5">
        <v>41320</v>
      </c>
      <c r="E548" s="5" t="str">
        <f t="shared" si="48"/>
        <v>2013-2-15</v>
      </c>
      <c r="F548" t="s">
        <v>1962</v>
      </c>
      <c r="G548" t="s">
        <v>35</v>
      </c>
      <c r="J548" t="s">
        <v>38</v>
      </c>
      <c r="L548" t="s">
        <v>281</v>
      </c>
      <c r="M548" t="s">
        <v>45</v>
      </c>
      <c r="N548" t="s">
        <v>35</v>
      </c>
      <c r="P548" t="s">
        <v>261</v>
      </c>
      <c r="Q548" t="s">
        <v>34</v>
      </c>
      <c r="R548" t="s">
        <v>256</v>
      </c>
      <c r="S548" t="s">
        <v>256</v>
      </c>
      <c r="T548" t="s">
        <v>261</v>
      </c>
      <c r="U548" t="s">
        <v>40</v>
      </c>
      <c r="V548" t="s">
        <v>281</v>
      </c>
      <c r="W548" t="str">
        <f t="shared" si="49"/>
        <v>db.pacientes.updateOne({"_id":ObjectId('61e34254ec4ec02e84f5dc8f')},{ $set: { "seguimientos": [{"id": "2013","seccion1": {"fechaSeguimiento": "2013-2-15","institucion": "HOSPITAL de PEDIATRÍA Juan P. Garrahan",</v>
      </c>
      <c r="X548" t="str">
        <f t="shared" si="50"/>
        <v>"fallecimiento": "No","fechaFallecimiento": "","causaFallecimiento": "","nivelEducativo": "Primaria incompleta","actividadLaboral": "","coberturaSocial": "Sí","tratamientoAntibioticoHospitalizado": "1","embarazo": "No"},</v>
      </c>
      <c r="Y548" t="str">
        <f t="shared" si="51"/>
        <v>"seccion4": {"cultivos": ""},"seccion5": {"toleranciaGlucosa": "Realizada","toleranciaGlucosaRealizada": "Normal","vitaminaD": "","vitaminaDRealizada": "","inmunoglobulina": "Realizada",</v>
      </c>
      <c r="Z548" t="str">
        <f t="shared" si="52"/>
        <v>"inmunoglobulinaRealizada": "&lt; 500"},"seccion6": {"actividadDeportiva": "Sí"}}]}}, { upsert: true } );</v>
      </c>
      <c r="AA548" t="str">
        <f t="shared" si="53"/>
        <v>db.pacientes.updateOne({"_id":ObjectId('61e34254ec4ec02e84f5dc8f')},{ $set: { "seguimientos": [{"id": "2013","seccion1": {"fechaSeguimiento": "2013-2-15","institucion": "HOSPITAL de PEDIATRÍA Juan P. Garrahan","fallecimiento": "No","fechaFallecimiento": "","causaFallecimiento": "","nivelEducativo": "Primaria incompleta","actividadLaboral": "","coberturaSocial": "Sí","tratamientoAntibioticoHospitalizado": "1","embarazo": "No"},"seccion4": {"cultivos": ""},"seccion5": {"toleranciaGlucosa": "Realizada","toleranciaGlucosaRealizada": "Normal","vitaminaD": "","vitaminaDRealizada": "","inmunoglobulina": "Realizada","inmunoglobulinaRealizada": "&lt; 500"},"seccion6": {"actividadDeportiva": "Sí"}}]}}, { upsert: true } );</v>
      </c>
    </row>
    <row r="549" spans="1:27" x14ac:dyDescent="0.3">
      <c r="A549" t="s">
        <v>841</v>
      </c>
      <c r="B549">
        <v>335</v>
      </c>
      <c r="C549">
        <v>2014</v>
      </c>
      <c r="D549" s="5">
        <v>41683</v>
      </c>
      <c r="E549" s="5" t="str">
        <f t="shared" si="48"/>
        <v>2014-2-13</v>
      </c>
      <c r="F549" t="s">
        <v>1962</v>
      </c>
      <c r="G549" t="s">
        <v>35</v>
      </c>
      <c r="J549" t="s">
        <v>88</v>
      </c>
      <c r="L549" t="s">
        <v>281</v>
      </c>
      <c r="N549" t="s">
        <v>35</v>
      </c>
      <c r="O549" t="s">
        <v>49</v>
      </c>
      <c r="P549" t="s">
        <v>261</v>
      </c>
      <c r="Q549" t="s">
        <v>34</v>
      </c>
      <c r="R549" t="s">
        <v>256</v>
      </c>
      <c r="S549" t="s">
        <v>256</v>
      </c>
      <c r="T549" t="s">
        <v>261</v>
      </c>
      <c r="U549" t="s">
        <v>40</v>
      </c>
      <c r="V549" t="s">
        <v>281</v>
      </c>
      <c r="W549" t="str">
        <f t="shared" si="49"/>
        <v>db.pacientes.updateOne({"_id":ObjectId('61e34254ec4ec02e84f5dc8f')},{ $set: { "seguimientos": [{"id": "2014","seccion1": {"fechaSeguimiento": "2014-2-13","institucion": "HOSPITAL de PEDIATRÍA Juan P. Garrahan",</v>
      </c>
      <c r="X549" t="str">
        <f t="shared" si="50"/>
        <v>"fallecimiento": "No","fechaFallecimiento": "","causaFallecimiento": "","nivelEducativo": "Universitario Completo","actividadLaboral": "","coberturaSocial": "Sí","tratamientoAntibioticoHospitalizado": "","embarazo": "No"},</v>
      </c>
      <c r="Y549" t="str">
        <f t="shared" si="51"/>
        <v>"seccion4": {"cultivos": "4"},"seccion5": {"toleranciaGlucosa": "Realizada","toleranciaGlucosaRealizada": "Normal","vitaminaD": "","vitaminaDRealizada": "","inmunoglobulina": "Realizada",</v>
      </c>
      <c r="Z549" t="str">
        <f t="shared" si="52"/>
        <v>"inmunoglobulinaRealizada": "&lt; 500"},"seccion6": {"actividadDeportiva": "Sí"}}]}}, { upsert: true } );</v>
      </c>
      <c r="AA549" t="str">
        <f t="shared" si="53"/>
        <v>db.pacientes.updateOne({"_id":ObjectId('61e34254ec4ec02e84f5dc8f')},{ $set: { "seguimientos": [{"id": "2014","seccion1": {"fechaSeguimiento": "2014-2-13","institucion": "HOSPITAL de PEDIATRÍA Juan P. Garrahan","fallecimiento": "No","fechaFallecimiento": "","causaFallecimiento": "","nivelEducativo": "Universitario Completo","actividadLaboral": "","coberturaSocial": "Sí","tratamientoAntibioticoHospitalizado": "","embarazo": "No"},"seccion4": {"cultivos": "4"},"seccion5": {"toleranciaGlucosa": "Realizada","toleranciaGlucosaRealizada": "Normal","vitaminaD": "","vitaminaDRealizada": "","inmunoglobulina": "Realizada","inmunoglobulinaRealizada": "&lt; 500"},"seccion6": {"actividadDeportiva": "Sí"}}]}}, { upsert: true } );</v>
      </c>
    </row>
    <row r="550" spans="1:27" x14ac:dyDescent="0.3">
      <c r="A550" t="s">
        <v>842</v>
      </c>
      <c r="B550">
        <v>336</v>
      </c>
      <c r="C550">
        <v>2011</v>
      </c>
      <c r="D550" s="5">
        <v>40866</v>
      </c>
      <c r="E550" s="5" t="str">
        <f t="shared" si="48"/>
        <v>2011-11-19</v>
      </c>
      <c r="F550" t="s">
        <v>1962</v>
      </c>
      <c r="G550" t="s">
        <v>35</v>
      </c>
      <c r="L550" t="s">
        <v>281</v>
      </c>
      <c r="N550" t="s">
        <v>35</v>
      </c>
      <c r="O550" t="s">
        <v>46</v>
      </c>
      <c r="P550" t="s">
        <v>261</v>
      </c>
      <c r="Q550" t="s">
        <v>34</v>
      </c>
      <c r="R550" t="s">
        <v>256</v>
      </c>
      <c r="S550" t="s">
        <v>256</v>
      </c>
      <c r="T550" t="s">
        <v>256</v>
      </c>
      <c r="U550" t="s">
        <v>256</v>
      </c>
      <c r="V550" t="s">
        <v>256</v>
      </c>
      <c r="W550" t="str">
        <f t="shared" si="49"/>
        <v>db.pacientes.updateOne({"_id":ObjectId('61e34254ec4ec02e84f5dc90')},{ $set: { "seguimientos": [{"id": "2011","seccion1": {"fechaSeguimiento": "2011-11-19","institucion": "HOSPITAL de PEDIATRÍA Juan P. Garrahan",</v>
      </c>
      <c r="X550" t="str">
        <f t="shared" si="50"/>
        <v>"fallecimiento": "No","fechaFallecimiento": "","causaFallecimiento": "","nivelEducativo": "","actividadLaboral": "","coberturaSocial": "Sí","tratamientoAntibioticoHospitalizado": "","embarazo": "No"},</v>
      </c>
      <c r="Y550" t="str">
        <f t="shared" si="51"/>
        <v>"seccion4": {"cultivos": "3"},"seccion5": {"toleranciaGlucosa": "Realizada","toleranciaGlucosaRealizada": "Normal","vitaminaD": "","vitaminaDRealizada": "","inmunoglobulina": "",</v>
      </c>
      <c r="Z550" t="str">
        <f t="shared" si="52"/>
        <v>"inmunoglobulinaRealizada": ""},"seccion6": {"actividadDeportiva": ""}}]}}, { upsert: true } );</v>
      </c>
      <c r="AA550" t="str">
        <f t="shared" si="53"/>
        <v>db.pacientes.updateOne({"_id":ObjectId('61e34254ec4ec02e84f5dc90')},{ $set: { "seguimientos": [{"id": "2011","seccion1": {"fechaSeguimiento": "2011-11-19","institucion": "HOSPITAL de PEDIATRÍA Juan P. Garrahan","fallecimiento": "No","fechaFallecimiento": "","causaFallecimiento": "","nivelEducativo": "","actividadLaboral": "","coberturaSocial": "Sí","tratamientoAntibioticoHospitalizado": "","embarazo": "No"},"seccion4": {"cultivos": "3"},"seccion5": {"toleranciaGlucosa": "Realizada","toleranciaGlucosaRealizada": "Normal","vitaminaD": "","vitaminaDRealizada": "","inmunoglobulina": "","inmunoglobulinaRealizada": ""},"seccion6": {"actividadDeportiva": ""}}]}}, { upsert: true } );</v>
      </c>
    </row>
    <row r="551" spans="1:27" x14ac:dyDescent="0.3">
      <c r="A551" t="s">
        <v>805</v>
      </c>
      <c r="B551">
        <v>337</v>
      </c>
      <c r="C551">
        <v>2011</v>
      </c>
      <c r="D551" s="5">
        <v>40876</v>
      </c>
      <c r="E551" s="5" t="str">
        <f t="shared" si="48"/>
        <v>2011-11-29</v>
      </c>
      <c r="F551" t="s">
        <v>400</v>
      </c>
      <c r="G551" t="s">
        <v>35</v>
      </c>
      <c r="J551" t="s">
        <v>78</v>
      </c>
      <c r="L551" t="s">
        <v>281</v>
      </c>
      <c r="M551" t="s">
        <v>45</v>
      </c>
      <c r="N551" t="s">
        <v>35</v>
      </c>
      <c r="O551" t="s">
        <v>49</v>
      </c>
      <c r="P551" t="s">
        <v>118</v>
      </c>
      <c r="Q551" t="s">
        <v>256</v>
      </c>
      <c r="R551" t="s">
        <v>256</v>
      </c>
      <c r="S551" t="s">
        <v>256</v>
      </c>
      <c r="T551" t="s">
        <v>261</v>
      </c>
      <c r="U551" t="s">
        <v>40</v>
      </c>
      <c r="V551" t="s">
        <v>256</v>
      </c>
      <c r="W551" t="str">
        <f t="shared" si="49"/>
        <v>db.pacientes.updateOne({"_id":ObjectId('61e34254ec4ec02e84f5dc6b')},{ $set: { "seguimientos": [{"id": "2011","seccion1": {"fechaSeguimiento": "2011-11-29","institucion": "Hospital Sor Maria Ludovica de La Plata",</v>
      </c>
      <c r="X551" t="str">
        <f t="shared" si="50"/>
        <v>"fallecimiento": "No","fechaFallecimiento": "","causaFallecimiento": "","nivelEducativo": "Primaria completa","actividadLaboral": "","coberturaSocial": "Sí","tratamientoAntibioticoHospitalizado": "1","embarazo": "No"},</v>
      </c>
      <c r="Y551" t="str">
        <f t="shared" si="51"/>
        <v>"seccion4": {"cultivos": "4"},"seccion5": {"toleranciaGlucosa": "No realizada","toleranciaGlucosaRealizada": "","vitaminaD": "","vitaminaDRealizada": "","inmunoglobulina": "Realizada",</v>
      </c>
      <c r="Z551" t="str">
        <f t="shared" si="52"/>
        <v>"inmunoglobulinaRealizada": "&lt; 500"},"seccion6": {"actividadDeportiva": ""}}]}}, { upsert: true } );</v>
      </c>
      <c r="AA551" t="str">
        <f t="shared" si="53"/>
        <v>db.pacientes.updateOne({"_id":ObjectId('61e34254ec4ec02e84f5dc6b')},{ $set: { "seguimientos": [{"id": "2011","seccion1": {"fechaSeguimiento": "2011-11-29","institucion": "Hospital Sor Maria Ludovica de La Plata","fallecimiento": "No","fechaFallecimiento": "","causaFallecimiento": "","nivelEducativo": "Primaria completa","actividadLaboral": "","coberturaSocial": "Sí","tratamientoAntibioticoHospitalizado": "1","embarazo": "No"},"seccion4": {"cultivos": "4"},"seccion5": {"toleranciaGlucosa": "No realizada","toleranciaGlucosaRealizada": "","vitaminaD": "","vitaminaDRealizada": "","inmunoglobulina": "Realizada","inmunoglobulinaRealizada": "&lt; 500"},"seccion6": {"actividadDeportiva": ""}}]}}, { upsert: true } );</v>
      </c>
    </row>
    <row r="552" spans="1:27" x14ac:dyDescent="0.3">
      <c r="A552" t="s">
        <v>805</v>
      </c>
      <c r="B552">
        <v>337</v>
      </c>
      <c r="C552">
        <v>2012</v>
      </c>
      <c r="D552" s="5">
        <v>41257</v>
      </c>
      <c r="E552" s="5" t="str">
        <f t="shared" si="48"/>
        <v>2012-12-14</v>
      </c>
      <c r="F552" t="s">
        <v>400</v>
      </c>
      <c r="G552" t="s">
        <v>35</v>
      </c>
      <c r="J552" t="s">
        <v>38</v>
      </c>
      <c r="L552" t="s">
        <v>281</v>
      </c>
      <c r="M552" t="s">
        <v>45</v>
      </c>
      <c r="N552" t="s">
        <v>35</v>
      </c>
      <c r="O552" t="s">
        <v>37</v>
      </c>
      <c r="P552" t="s">
        <v>118</v>
      </c>
      <c r="Q552" t="s">
        <v>256</v>
      </c>
      <c r="R552" t="s">
        <v>256</v>
      </c>
      <c r="S552" t="s">
        <v>256</v>
      </c>
      <c r="T552" t="s">
        <v>261</v>
      </c>
      <c r="U552" t="s">
        <v>40</v>
      </c>
      <c r="V552" t="s">
        <v>256</v>
      </c>
      <c r="W552" t="str">
        <f t="shared" si="49"/>
        <v>db.pacientes.updateOne({"_id":ObjectId('61e34254ec4ec02e84f5dc6b')},{ $set: { "seguimientos": [{"id": "2012","seccion1": {"fechaSeguimiento": "2012-12-14","institucion": "Hospital Sor Maria Ludovica de La Plata",</v>
      </c>
      <c r="X552" t="str">
        <f t="shared" si="50"/>
        <v>"fallecimiento": "No","fechaFallecimiento": "","causaFallecimiento": "","nivelEducativo": "Primaria incompleta","actividadLaboral": "","coberturaSocial": "Sí","tratamientoAntibioticoHospitalizado": "1","embarazo": "No"},</v>
      </c>
      <c r="Y552" t="str">
        <f t="shared" si="51"/>
        <v>"seccion4": {"cultivos": "2"},"seccion5": {"toleranciaGlucosa": "No realizada","toleranciaGlucosaRealizada": "","vitaminaD": "","vitaminaDRealizada": "","inmunoglobulina": "Realizada",</v>
      </c>
      <c r="Z552" t="str">
        <f t="shared" si="52"/>
        <v>"inmunoglobulinaRealizada": "&lt; 500"},"seccion6": {"actividadDeportiva": ""}}]}}, { upsert: true } );</v>
      </c>
      <c r="AA552" t="str">
        <f t="shared" si="53"/>
        <v>db.pacientes.updateOne({"_id":ObjectId('61e34254ec4ec02e84f5dc6b')},{ $set: { "seguimientos": [{"id": "2012","seccion1": {"fechaSeguimiento": "2012-12-14","institucion": "Hospital Sor Maria Ludovica de La Plata","fallecimiento": "No","fechaFallecimiento": "","causaFallecimiento": "","nivelEducativo": "Primaria incompleta","actividadLaboral": "","coberturaSocial": "Sí","tratamientoAntibioticoHospitalizado": "1","embarazo": "No"},"seccion4": {"cultivos": "2"},"seccion5": {"toleranciaGlucosa": "No realizada","toleranciaGlucosaRealizada": "","vitaminaD": "","vitaminaDRealizada": "","inmunoglobulina": "Realizada","inmunoglobulinaRealizada": "&lt; 500"},"seccion6": {"actividadDeportiva": ""}}]}}, { upsert: true } );</v>
      </c>
    </row>
    <row r="553" spans="1:27" x14ac:dyDescent="0.3">
      <c r="A553" t="s">
        <v>805</v>
      </c>
      <c r="B553">
        <v>337</v>
      </c>
      <c r="C553">
        <v>2013</v>
      </c>
      <c r="D553" s="5">
        <v>41639</v>
      </c>
      <c r="E553" s="5" t="str">
        <f t="shared" si="48"/>
        <v>2013-12-31</v>
      </c>
      <c r="F553" t="s">
        <v>400</v>
      </c>
      <c r="G553" t="s">
        <v>35</v>
      </c>
      <c r="P553" t="s">
        <v>118</v>
      </c>
      <c r="Q553" t="s">
        <v>256</v>
      </c>
      <c r="R553" t="s">
        <v>256</v>
      </c>
      <c r="S553" t="s">
        <v>256</v>
      </c>
      <c r="T553" t="s">
        <v>256</v>
      </c>
      <c r="U553" t="s">
        <v>256</v>
      </c>
      <c r="V553" t="s">
        <v>256</v>
      </c>
      <c r="W553" t="str">
        <f t="shared" si="49"/>
        <v>db.pacientes.updateOne({"_id":ObjectId('61e34254ec4ec02e84f5dc6b')},{ $set: { "seguimientos": [{"id": "2013","seccion1": {"fechaSeguimiento": "2013-12-31","institucion": "Hospital Sor Maria Ludovica de La Plata",</v>
      </c>
      <c r="X553" t="str">
        <f t="shared" si="50"/>
        <v>"fallecimiento": "No","fechaFallecimiento": "","causaFallecimiento": "","nivelEducativo": "","actividadLaboral": "","coberturaSocial": "","tratamientoAntibioticoHospitalizado": "","embarazo": ""},</v>
      </c>
      <c r="Y553" t="str">
        <f t="shared" si="51"/>
        <v>"seccion4": {"cultivos": ""},"seccion5": {"toleranciaGlucosa": "No realizada","toleranciaGlucosaRealizada": "","vitaminaD": "","vitaminaDRealizada": "","inmunoglobulina": "",</v>
      </c>
      <c r="Z553" t="str">
        <f t="shared" si="52"/>
        <v>"inmunoglobulinaRealizada": ""},"seccion6": {"actividadDeportiva": ""}}]}}, { upsert: true } );</v>
      </c>
      <c r="AA553" t="str">
        <f t="shared" si="53"/>
        <v>db.pacientes.updateOne({"_id":ObjectId('61e34254ec4ec02e84f5dc6b')},{ $set: { "seguimientos": [{"id": "2013","seccion1": {"fechaSeguimiento": "2013-12-31","institucion": "Hospital Sor Maria Ludovica de La Plata","fallecimiento": "No","fechaFallecimiento": "","causaFallecimiento": "","nivelEducativo": "","actividadLaboral": "","coberturaSocial": "","tratamientoAntibioticoHospitalizado": "","embarazo": ""},"seccion4":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554" spans="1:27" x14ac:dyDescent="0.3">
      <c r="A554" t="s">
        <v>805</v>
      </c>
      <c r="B554">
        <v>337</v>
      </c>
      <c r="C554">
        <v>2014</v>
      </c>
      <c r="D554" s="5">
        <v>41680</v>
      </c>
      <c r="E554" s="5" t="str">
        <f t="shared" si="48"/>
        <v>2014-2-10</v>
      </c>
      <c r="F554" t="s">
        <v>400</v>
      </c>
      <c r="L554" t="s">
        <v>281</v>
      </c>
      <c r="N554" t="s">
        <v>35</v>
      </c>
      <c r="O554" t="s">
        <v>45</v>
      </c>
      <c r="P554" t="s">
        <v>118</v>
      </c>
      <c r="Q554" t="s">
        <v>256</v>
      </c>
      <c r="R554" t="s">
        <v>118</v>
      </c>
      <c r="S554" t="s">
        <v>256</v>
      </c>
      <c r="T554" t="s">
        <v>118</v>
      </c>
      <c r="U554" t="s">
        <v>256</v>
      </c>
      <c r="V554" t="s">
        <v>256</v>
      </c>
      <c r="W554" t="str">
        <f t="shared" si="49"/>
        <v>db.pacientes.updateOne({"_id":ObjectId('61e34254ec4ec02e84f5dc6b')},{ $set: { "seguimientos": [{"id": "2014","seccion1": {"fechaSeguimiento": "2014-2-10","institucion": "Hospital Sor Maria Ludovica de La Plata",</v>
      </c>
      <c r="X554" t="str">
        <f t="shared" si="50"/>
        <v>"fallecimiento": "","fechaFallecimiento": "","causaFallecimiento": "","nivelEducativo": "","actividadLaboral": "","coberturaSocial": "Sí","tratamientoAntibioticoHospitalizado": "","embarazo": "No"},</v>
      </c>
      <c r="Y554" t="str">
        <f t="shared" si="51"/>
        <v>"seccion4": {"cultivos": "1"},"seccion5": {"toleranciaGlucosa": "No realizada","toleranciaGlucosaRealizada": "","vitaminaD": "No realizada","vitaminaDRealizada": "","inmunoglobulina": "No realizada",</v>
      </c>
      <c r="Z554" t="str">
        <f t="shared" si="52"/>
        <v>"inmunoglobulinaRealizada": ""},"seccion6": {"actividadDeportiva": ""}}]}}, { upsert: true } );</v>
      </c>
      <c r="AA554" t="str">
        <f t="shared" si="53"/>
        <v>db.pacientes.updateOne({"_id":ObjectId('61e34254ec4ec02e84f5dc6b')},{ $set: { "seguimientos": [{"id": "2014","seccion1": {"fechaSeguimiento": "2014-2-10","institucion": "Hospital Sor Maria Ludovica de La Plata","fallecimiento": "","fechaFallecimiento": "","causaFallecimiento": "","nivelEducativo": "","actividadLaboral": "","coberturaSocial": "Sí","tratamientoAntibioticoHospitalizado": "","embarazo": "No"},"seccion4": {"cultivos": "1"},"seccion5": {"toleranciaGlucosa": "No realizada","toleranciaGlucosaRealizada": "","vitaminaD": "No realizada","vitaminaDRealizada": "","inmunoglobulina": "No realizada","inmunoglobulinaRealizada": ""},"seccion6": {"actividadDeportiva": ""}}]}}, { upsert: true } );</v>
      </c>
    </row>
    <row r="555" spans="1:27" x14ac:dyDescent="0.3">
      <c r="A555" t="s">
        <v>843</v>
      </c>
      <c r="B555">
        <v>338</v>
      </c>
      <c r="C555">
        <v>2012</v>
      </c>
      <c r="D555" s="5">
        <v>41094</v>
      </c>
      <c r="E555" s="5" t="str">
        <f t="shared" si="48"/>
        <v>2012-7-4</v>
      </c>
      <c r="F555" t="s">
        <v>1962</v>
      </c>
      <c r="G555" t="s">
        <v>35</v>
      </c>
      <c r="L555" t="s">
        <v>35</v>
      </c>
      <c r="M555" t="s">
        <v>45</v>
      </c>
      <c r="N555" t="s">
        <v>35</v>
      </c>
      <c r="O555" t="s">
        <v>37</v>
      </c>
      <c r="P555" t="s">
        <v>261</v>
      </c>
      <c r="Q555" t="s">
        <v>34</v>
      </c>
      <c r="R555" t="s">
        <v>256</v>
      </c>
      <c r="S555" t="s">
        <v>256</v>
      </c>
      <c r="T555" t="s">
        <v>256</v>
      </c>
      <c r="U555" t="s">
        <v>256</v>
      </c>
      <c r="V555" t="s">
        <v>256</v>
      </c>
      <c r="W555" t="str">
        <f t="shared" si="49"/>
        <v>db.pacientes.updateOne({"_id":ObjectId('61e34254ec4ec02e84f5dc91')},{ $set: { "seguimientos": [{"id": "2012","seccion1": {"fechaSeguimiento": "2012-7-4","institucion": "HOSPITAL de PEDIATRÍA Juan P. Garrahan",</v>
      </c>
      <c r="X555" t="str">
        <f t="shared" si="50"/>
        <v>"fallecimiento": "No","fechaFallecimiento": "","causaFallecimiento": "","nivelEducativo": "","actividadLaboral": "","coberturaSocial": "No","tratamientoAntibioticoHospitalizado": "1","embarazo": "No"},</v>
      </c>
      <c r="Y555" t="str">
        <f t="shared" si="51"/>
        <v>"seccion4": {"cultivos": "2"},"seccion5": {"toleranciaGlucosa": "Realizada","toleranciaGlucosaRealizada": "Normal","vitaminaD": "","vitaminaDRealizada": "","inmunoglobulina": "",</v>
      </c>
      <c r="Z555" t="str">
        <f t="shared" si="52"/>
        <v>"inmunoglobulinaRealizada": ""},"seccion6": {"actividadDeportiva": ""}}]}}, { upsert: true } );</v>
      </c>
      <c r="AA555" t="str">
        <f t="shared" si="53"/>
        <v>db.pacientes.updateOne({"_id":ObjectId('61e34254ec4ec02e84f5dc91')},{ $set: { "seguimientos": [{"id": "2012","seccion1": {"fechaSeguimiento": "2012-7-4","institucion": "HOSPITAL de PEDIATRÍA Juan P. Garrahan","fallecimiento": "No","fechaFallecimiento": "","causaFallecimiento": "","nivelEducativo": "","actividadLaboral": "","coberturaSocial": "No","tratamientoAntibioticoHospitalizado": "1","embarazo": "No"},"seccion4": {"cultivos": "2"},"seccion5": {"toleranciaGlucosa": "Realizada","toleranciaGlucosaRealizada": "Normal","vitaminaD": "","vitaminaDRealizada": "","inmunoglobulina": "","inmunoglobulinaRealizada": ""},"seccion6": {"actividadDeportiva": ""}}]}}, { upsert: true } );</v>
      </c>
    </row>
    <row r="556" spans="1:27" x14ac:dyDescent="0.3">
      <c r="A556" t="s">
        <v>844</v>
      </c>
      <c r="B556">
        <v>339</v>
      </c>
      <c r="C556">
        <v>2011</v>
      </c>
      <c r="D556" s="5">
        <v>40886</v>
      </c>
      <c r="E556" s="5" t="str">
        <f t="shared" si="48"/>
        <v>2011-12-9</v>
      </c>
      <c r="F556" t="s">
        <v>400</v>
      </c>
      <c r="G556" t="s">
        <v>35</v>
      </c>
      <c r="L556" t="s">
        <v>281</v>
      </c>
      <c r="N556" t="s">
        <v>35</v>
      </c>
      <c r="O556" t="s">
        <v>37</v>
      </c>
      <c r="P556" t="s">
        <v>118</v>
      </c>
      <c r="Q556" t="s">
        <v>256</v>
      </c>
      <c r="R556" t="s">
        <v>256</v>
      </c>
      <c r="S556" t="s">
        <v>256</v>
      </c>
      <c r="T556" t="s">
        <v>261</v>
      </c>
      <c r="U556" t="s">
        <v>40</v>
      </c>
      <c r="V556" t="s">
        <v>256</v>
      </c>
      <c r="W556" t="str">
        <f t="shared" si="49"/>
        <v>db.pacientes.updateOne({"_id":ObjectId('61e34254ec4ec02e84f5dc92')},{ $set: { "seguimientos": [{"id": "2011","seccion1": {"fechaSeguimiento": "2011-12-9","institucion": "Hospital Sor Maria Ludovica de La Plata",</v>
      </c>
      <c r="X556" t="str">
        <f t="shared" si="50"/>
        <v>"fallecimiento": "No","fechaFallecimiento": "","causaFallecimiento": "","nivelEducativo": "","actividadLaboral": "","coberturaSocial": "Sí","tratamientoAntibioticoHospitalizado": "","embarazo": "No"},</v>
      </c>
      <c r="Y556" t="str">
        <f t="shared" si="51"/>
        <v>"seccion4": {"cultivos": "2"},"seccion5": {"toleranciaGlucosa": "No realizada","toleranciaGlucosaRealizada": "","vitaminaD": "","vitaminaDRealizada": "","inmunoglobulina": "Realizada",</v>
      </c>
      <c r="Z556" t="str">
        <f t="shared" si="52"/>
        <v>"inmunoglobulinaRealizada": "&lt; 500"},"seccion6": {"actividadDeportiva": ""}}]}}, { upsert: true } );</v>
      </c>
      <c r="AA556" t="str">
        <f t="shared" si="53"/>
        <v>db.pacientes.updateOne({"_id":ObjectId('61e34254ec4ec02e84f5dc92')},{ $set: { "seguimientos": [{"id": "2011","seccion1": {"fechaSeguimiento": "2011-12-9","institucion": "Hospital Sor Maria Ludovica de La Plata","fallecimiento": "No","fechaFallecimiento": "","causaFallecimiento": "","nivelEducativo": "","actividadLaboral": "","coberturaSocial": "Sí","tratamientoAntibioticoHospitalizado": "","embarazo": "No"},"seccion4": {"cultivos": "2"},"seccion5": {"toleranciaGlucosa": "No realizada","toleranciaGlucosaRealizada": "","vitaminaD": "","vitaminaDRealizada": "","inmunoglobulina": "Realizada","inmunoglobulinaRealizada": "&lt; 500"},"seccion6": {"actividadDeportiva": ""}}]}}, { upsert: true } );</v>
      </c>
    </row>
    <row r="557" spans="1:27" x14ac:dyDescent="0.3">
      <c r="A557" t="s">
        <v>844</v>
      </c>
      <c r="B557">
        <v>339</v>
      </c>
      <c r="C557">
        <v>2012</v>
      </c>
      <c r="D557" s="5">
        <v>41227</v>
      </c>
      <c r="E557" s="5" t="str">
        <f t="shared" si="48"/>
        <v>2012-11-14</v>
      </c>
      <c r="F557" t="s">
        <v>400</v>
      </c>
      <c r="G557" t="s">
        <v>35</v>
      </c>
      <c r="J557" t="s">
        <v>38</v>
      </c>
      <c r="L557" t="s">
        <v>281</v>
      </c>
      <c r="N557" t="s">
        <v>35</v>
      </c>
      <c r="O557" t="s">
        <v>46</v>
      </c>
      <c r="P557" t="s">
        <v>118</v>
      </c>
      <c r="Q557" t="s">
        <v>256</v>
      </c>
      <c r="R557" t="s">
        <v>256</v>
      </c>
      <c r="S557" t="s">
        <v>256</v>
      </c>
      <c r="T557" t="s">
        <v>261</v>
      </c>
      <c r="U557" t="s">
        <v>40</v>
      </c>
      <c r="V557" t="s">
        <v>256</v>
      </c>
      <c r="W557" t="str">
        <f t="shared" si="49"/>
        <v>db.pacientes.updateOne({"_id":ObjectId('61e34254ec4ec02e84f5dc92')},{ $set: { "seguimientos": [{"id": "2012","seccion1": {"fechaSeguimiento": "2012-11-14","institucion": "Hospital Sor Maria Ludovica de La Plata",</v>
      </c>
      <c r="X557" t="str">
        <f t="shared" si="50"/>
        <v>"fallecimiento": "No","fechaFallecimiento": "","causaFallecimiento": "","nivelEducativo": "Primaria incompleta","actividadLaboral": "","coberturaSocial": "Sí","tratamientoAntibioticoHospitalizado": "","embarazo": "No"},</v>
      </c>
      <c r="Y557" t="str">
        <f t="shared" si="51"/>
        <v>"seccion4": {"cultivos": "3"},"seccion5": {"toleranciaGlucosa": "No realizada","toleranciaGlucosaRealizada": "","vitaminaD": "","vitaminaDRealizada": "","inmunoglobulina": "Realizada",</v>
      </c>
      <c r="Z557" t="str">
        <f t="shared" si="52"/>
        <v>"inmunoglobulinaRealizada": "&lt; 500"},"seccion6": {"actividadDeportiva": ""}}]}}, { upsert: true } );</v>
      </c>
      <c r="AA557" t="str">
        <f t="shared" si="53"/>
        <v>db.pacientes.updateOne({"_id":ObjectId('61e34254ec4ec02e84f5dc92')},{ $set: { "seguimientos": [{"id": "2012","seccion1": {"fechaSeguimiento": "2012-11-14","institucion": "Hospital Sor Maria Ludovica de La Plata","fallecimiento": "No","fechaFallecimiento": "","causaFallecimiento": "","nivelEducativo": "Primaria incompleta","actividadLaboral": "","coberturaSocial": "Sí","tratamientoAntibioticoHospitalizado": "","embarazo": "No"},"seccion4": {"cultivos": "3"},"seccion5": {"toleranciaGlucosa": "No realizada","toleranciaGlucosaRealizada": "","vitaminaD": "","vitaminaDRealizada": "","inmunoglobulina": "Realizada","inmunoglobulinaRealizada": "&lt; 500"},"seccion6": {"actividadDeportiva": ""}}]}}, { upsert: true } );</v>
      </c>
    </row>
    <row r="558" spans="1:27" x14ac:dyDescent="0.3">
      <c r="A558" t="s">
        <v>844</v>
      </c>
      <c r="B558">
        <v>339</v>
      </c>
      <c r="C558">
        <v>2013</v>
      </c>
      <c r="D558" s="5">
        <v>41588</v>
      </c>
      <c r="E558" s="5" t="str">
        <f t="shared" si="48"/>
        <v>2013-11-10</v>
      </c>
      <c r="F558" t="s">
        <v>400</v>
      </c>
      <c r="G558" t="s">
        <v>35</v>
      </c>
      <c r="L558" t="s">
        <v>281</v>
      </c>
      <c r="N558" t="s">
        <v>35</v>
      </c>
      <c r="O558" t="s">
        <v>37</v>
      </c>
      <c r="P558" t="s">
        <v>118</v>
      </c>
      <c r="Q558" t="s">
        <v>256</v>
      </c>
      <c r="R558" t="s">
        <v>256</v>
      </c>
      <c r="S558" t="s">
        <v>256</v>
      </c>
      <c r="T558" t="s">
        <v>261</v>
      </c>
      <c r="U558" t="s">
        <v>40</v>
      </c>
      <c r="V558" t="s">
        <v>256</v>
      </c>
      <c r="W558" t="str">
        <f t="shared" si="49"/>
        <v>db.pacientes.updateOne({"_id":ObjectId('61e34254ec4ec02e84f5dc92')},{ $set: { "seguimientos": [{"id": "2013","seccion1": {"fechaSeguimiento": "2013-11-10","institucion": "Hospital Sor Maria Ludovica de La Plata",</v>
      </c>
      <c r="X558" t="str">
        <f t="shared" si="50"/>
        <v>"fallecimiento": "No","fechaFallecimiento": "","causaFallecimiento": "","nivelEducativo": "","actividadLaboral": "","coberturaSocial": "Sí","tratamientoAntibioticoHospitalizado": "","embarazo": "No"},</v>
      </c>
      <c r="Y558" t="str">
        <f t="shared" si="51"/>
        <v>"seccion4": {"cultivos": "2"},"seccion5": {"toleranciaGlucosa": "No realizada","toleranciaGlucosaRealizada": "","vitaminaD": "","vitaminaDRealizada": "","inmunoglobulina": "Realizada",</v>
      </c>
      <c r="Z558" t="str">
        <f t="shared" si="52"/>
        <v>"inmunoglobulinaRealizada": "&lt; 500"},"seccion6": {"actividadDeportiva": ""}}]}}, { upsert: true } );</v>
      </c>
      <c r="AA558" t="str">
        <f t="shared" si="53"/>
        <v>db.pacientes.updateOne({"_id":ObjectId('61e34254ec4ec02e84f5dc92')},{ $set: { "seguimientos": [{"id": "2013","seccion1": {"fechaSeguimiento": "2013-11-10","institucion": "Hospital Sor Maria Ludovica de La Plata","fallecimiento": "No","fechaFallecimiento": "","causaFallecimiento": "","nivelEducativo": "","actividadLaboral": "","coberturaSocial": "Sí","tratamientoAntibioticoHospitalizado": "","embarazo": "No"},"seccion4": {"cultivos": "2"},"seccion5": {"toleranciaGlucosa": "No realizada","toleranciaGlucosaRealizada": "","vitaminaD": "","vitaminaDRealizada": "","inmunoglobulina": "Realizada","inmunoglobulinaRealizada": "&lt; 500"},"seccion6": {"actividadDeportiva": ""}}]}}, { upsert: true } );</v>
      </c>
    </row>
    <row r="559" spans="1:27" x14ac:dyDescent="0.3">
      <c r="A559" t="s">
        <v>844</v>
      </c>
      <c r="B559">
        <v>339</v>
      </c>
      <c r="C559">
        <v>2014</v>
      </c>
      <c r="D559" s="5">
        <v>41983</v>
      </c>
      <c r="E559" s="5" t="str">
        <f t="shared" si="48"/>
        <v>2014-12-10</v>
      </c>
      <c r="F559" t="s">
        <v>400</v>
      </c>
      <c r="G559" t="s">
        <v>35</v>
      </c>
      <c r="L559" t="s">
        <v>281</v>
      </c>
      <c r="N559" t="s">
        <v>35</v>
      </c>
      <c r="O559" t="s">
        <v>37</v>
      </c>
      <c r="P559" t="s">
        <v>118</v>
      </c>
      <c r="Q559" t="s">
        <v>256</v>
      </c>
      <c r="R559" t="s">
        <v>256</v>
      </c>
      <c r="S559" t="s">
        <v>256</v>
      </c>
      <c r="T559" t="s">
        <v>261</v>
      </c>
      <c r="U559" t="s">
        <v>40</v>
      </c>
      <c r="V559" t="s">
        <v>256</v>
      </c>
      <c r="W559" t="str">
        <f t="shared" si="49"/>
        <v>db.pacientes.updateOne({"_id":ObjectId('61e34254ec4ec02e84f5dc92')},{ $set: { "seguimientos": [{"id": "2014","seccion1": {"fechaSeguimiento": "2014-12-10","institucion": "Hospital Sor Maria Ludovica de La Plata",</v>
      </c>
      <c r="X559" t="str">
        <f t="shared" si="50"/>
        <v>"fallecimiento": "No","fechaFallecimiento": "","causaFallecimiento": "","nivelEducativo": "","actividadLaboral": "","coberturaSocial": "Sí","tratamientoAntibioticoHospitalizado": "","embarazo": "No"},</v>
      </c>
      <c r="Y559" t="str">
        <f t="shared" si="51"/>
        <v>"seccion4": {"cultivos": "2"},"seccion5": {"toleranciaGlucosa": "No realizada","toleranciaGlucosaRealizada": "","vitaminaD": "","vitaminaDRealizada": "","inmunoglobulina": "Realizada",</v>
      </c>
      <c r="Z559" t="str">
        <f t="shared" si="52"/>
        <v>"inmunoglobulinaRealizada": "&lt; 500"},"seccion6": {"actividadDeportiva": ""}}]}}, { upsert: true } );</v>
      </c>
      <c r="AA559" t="str">
        <f t="shared" si="53"/>
        <v>db.pacientes.updateOne({"_id":ObjectId('61e34254ec4ec02e84f5dc92')},{ $set: { "seguimientos": [{"id": "2014","seccion1": {"fechaSeguimiento": "2014-12-10","institucion": "Hospital Sor Maria Ludovica de La Plata","fallecimiento": "No","fechaFallecimiento": "","causaFallecimiento": "","nivelEducativo": "","actividadLaboral": "","coberturaSocial": "Sí","tratamientoAntibioticoHospitalizado": "","embarazo": "No"},"seccion4": {"cultivos": "2"},"seccion5": {"toleranciaGlucosa": "No realizada","toleranciaGlucosaRealizada": "","vitaminaD": "","vitaminaDRealizada": "","inmunoglobulina": "Realizada","inmunoglobulinaRealizada": "&lt; 500"},"seccion6": {"actividadDeportiva": ""}}]}}, { upsert: true } );</v>
      </c>
    </row>
    <row r="560" spans="1:27" x14ac:dyDescent="0.3">
      <c r="A560" t="s">
        <v>844</v>
      </c>
      <c r="B560">
        <v>339</v>
      </c>
      <c r="C560">
        <v>2015</v>
      </c>
      <c r="D560" s="5">
        <v>42239</v>
      </c>
      <c r="E560" s="5" t="str">
        <f t="shared" si="48"/>
        <v>2015-8-23</v>
      </c>
      <c r="F560" t="s">
        <v>400</v>
      </c>
      <c r="G560" t="s">
        <v>35</v>
      </c>
      <c r="L560" t="s">
        <v>281</v>
      </c>
      <c r="M560" t="s">
        <v>37</v>
      </c>
      <c r="N560" t="s">
        <v>35</v>
      </c>
      <c r="O560" t="s">
        <v>46</v>
      </c>
      <c r="P560" t="s">
        <v>118</v>
      </c>
      <c r="Q560" t="s">
        <v>256</v>
      </c>
      <c r="R560" t="s">
        <v>118</v>
      </c>
      <c r="S560" t="s">
        <v>256</v>
      </c>
      <c r="T560" t="s">
        <v>261</v>
      </c>
      <c r="U560" t="s">
        <v>40</v>
      </c>
      <c r="V560" t="s">
        <v>256</v>
      </c>
      <c r="W560" t="str">
        <f t="shared" si="49"/>
        <v>db.pacientes.updateOne({"_id":ObjectId('61e34254ec4ec02e84f5dc92')},{ $set: { "seguimientos": [{"id": "2015","seccion1": {"fechaSeguimiento": "2015-8-23","institucion": "Hospital Sor Maria Ludovica de La Plata",</v>
      </c>
      <c r="X560" t="str">
        <f t="shared" si="50"/>
        <v>"fallecimiento": "No","fechaFallecimiento": "","causaFallecimiento": "","nivelEducativo": "","actividadLaboral": "","coberturaSocial": "Sí","tratamientoAntibioticoHospitalizado": "2","embarazo": "No"},</v>
      </c>
      <c r="Y560" t="str">
        <f t="shared" si="51"/>
        <v>"seccion4": {"cultivos": "3"},"seccion5": {"toleranciaGlucosa": "No realizada","toleranciaGlucosaRealizada": "","vitaminaD": "No realizada","vitaminaDRealizada": "","inmunoglobulina": "Realizada",</v>
      </c>
      <c r="Z560" t="str">
        <f t="shared" si="52"/>
        <v>"inmunoglobulinaRealizada": "&lt; 500"},"seccion6": {"actividadDeportiva": ""}}]}}, { upsert: true } );</v>
      </c>
      <c r="AA560" t="str">
        <f t="shared" si="53"/>
        <v>db.pacientes.updateOne({"_id":ObjectId('61e34254ec4ec02e84f5dc92')},{ $set: { "seguimientos": [{"id": "2015","seccion1": {"fechaSeguimiento": "2015-8-23","institucion": "Hospital Sor Maria Ludovica de La Plata","fallecimiento": "No","fechaFallecimiento": "","causaFallecimiento": "","nivelEducativo": "","actividadLaboral": "","coberturaSocial": "Sí","tratamientoAntibioticoHospitalizado": "2","embarazo": "No"},"seccion4": {"cultivos": "3"},"seccion5": {"toleranciaGlucosa": "No realizada","toleranciaGlucosaRealizada": "","vitaminaD": "No realizada","vitaminaDRealizada": "","inmunoglobulina": "Realizada","inmunoglobulinaRealizada": "&lt; 500"},"seccion6": {"actividadDeportiva": ""}}]}}, { upsert: true } );</v>
      </c>
    </row>
    <row r="561" spans="1:27" x14ac:dyDescent="0.3">
      <c r="A561" t="s">
        <v>844</v>
      </c>
      <c r="B561">
        <v>339</v>
      </c>
      <c r="C561">
        <v>2016</v>
      </c>
      <c r="D561" s="5">
        <v>42606</v>
      </c>
      <c r="E561" s="5" t="str">
        <f t="shared" si="48"/>
        <v>2016-8-24</v>
      </c>
      <c r="F561" t="s">
        <v>400</v>
      </c>
      <c r="G561" t="s">
        <v>35</v>
      </c>
      <c r="L561" t="s">
        <v>281</v>
      </c>
      <c r="O561" t="s">
        <v>46</v>
      </c>
      <c r="P561" t="s">
        <v>118</v>
      </c>
      <c r="Q561" t="s">
        <v>256</v>
      </c>
      <c r="R561" t="s">
        <v>118</v>
      </c>
      <c r="S561" t="s">
        <v>256</v>
      </c>
      <c r="T561" t="s">
        <v>118</v>
      </c>
      <c r="U561" t="s">
        <v>256</v>
      </c>
      <c r="V561" t="s">
        <v>281</v>
      </c>
      <c r="W561" t="str">
        <f t="shared" si="49"/>
        <v>db.pacientes.updateOne({"_id":ObjectId('61e34254ec4ec02e84f5dc92')},{ $set: { "seguimientos": [{"id": "2016","seccion1": {"fechaSeguimiento": "2016-8-24","institucion": "Hospital Sor Maria Ludovica de La Plata",</v>
      </c>
      <c r="X561" t="str">
        <f t="shared" si="50"/>
        <v>"fallecimiento": "No","fechaFallecimiento": "","causaFallecimiento": "","nivelEducativo": "","actividadLaboral": "","coberturaSocial": "Sí","tratamientoAntibioticoHospitalizado": "","embarazo": ""},</v>
      </c>
      <c r="Y561" t="str">
        <f t="shared" si="51"/>
        <v>"seccion4": {"cultivos": "3"},"seccion5": {"toleranciaGlucosa": "No realizada","toleranciaGlucosaRealizada": "","vitaminaD": "No realizada","vitaminaDRealizada": "","inmunoglobulina": "No realizada",</v>
      </c>
      <c r="Z561" t="str">
        <f t="shared" si="52"/>
        <v>"inmunoglobulinaRealizada": ""},"seccion6": {"actividadDeportiva": "Sí"}}]}}, { upsert: true } );</v>
      </c>
      <c r="AA561" t="str">
        <f t="shared" si="53"/>
        <v>db.pacientes.updateOne({"_id":ObjectId('61e34254ec4ec02e84f5dc92')},{ $set: { "seguimientos": [{"id": "2016","seccion1": {"fechaSeguimiento": "2016-8-24","institucion": "Hospital Sor Maria Ludovica de La Plata","fallecimiento": "No","fechaFallecimiento": "","causaFallecimiento": "","nivelEducativo": "","actividadLaboral": "","coberturaSocial": "Sí","tratamientoAntibioticoHospitalizado": "","embarazo": ""},"seccion4": {"cultivos": "3"},"seccion5": {"toleranciaGlucosa": "No realizada","toleranciaGlucosaRealizada": "","vitaminaD": "No realizada","vitaminaDRealizada": "","inmunoglobulina": "No realizada","inmunoglobulinaRealizada": ""},"seccion6": {"actividadDeportiva": "Sí"}}]}}, { upsert: true } );</v>
      </c>
    </row>
    <row r="562" spans="1:27" x14ac:dyDescent="0.3">
      <c r="A562" t="s">
        <v>844</v>
      </c>
      <c r="B562">
        <v>339</v>
      </c>
      <c r="C562">
        <v>2017</v>
      </c>
      <c r="D562" s="5">
        <v>43084</v>
      </c>
      <c r="E562" s="5" t="str">
        <f t="shared" si="48"/>
        <v>2017-12-15</v>
      </c>
      <c r="F562" t="s">
        <v>400</v>
      </c>
      <c r="G562" t="s">
        <v>35</v>
      </c>
      <c r="L562" t="s">
        <v>281</v>
      </c>
      <c r="N562" t="s">
        <v>35</v>
      </c>
      <c r="O562" t="s">
        <v>45</v>
      </c>
      <c r="P562" t="s">
        <v>118</v>
      </c>
      <c r="Q562" t="s">
        <v>256</v>
      </c>
      <c r="R562" t="s">
        <v>256</v>
      </c>
      <c r="S562" t="s">
        <v>256</v>
      </c>
      <c r="T562" t="s">
        <v>118</v>
      </c>
      <c r="U562" t="s">
        <v>256</v>
      </c>
      <c r="V562" t="s">
        <v>256</v>
      </c>
      <c r="W562" t="str">
        <f t="shared" si="49"/>
        <v>db.pacientes.updateOne({"_id":ObjectId('61e34254ec4ec02e84f5dc92')},{ $set: { "seguimientos": [{"id": "2017","seccion1": {"fechaSeguimiento": "2017-12-15","institucion": "Hospital Sor Maria Ludovica de La Plata",</v>
      </c>
      <c r="X562" t="str">
        <f t="shared" si="50"/>
        <v>"fallecimiento": "No","fechaFallecimiento": "","causaFallecimiento": "","nivelEducativo": "","actividadLaboral": "","coberturaSocial": "Sí","tratamientoAntibioticoHospitalizado": "","embarazo": "No"},</v>
      </c>
      <c r="Y562" t="str">
        <f t="shared" si="51"/>
        <v>"seccion4": {"cultivos": "1"},"seccion5": {"toleranciaGlucosa": "No realizada","toleranciaGlucosaRealizada": "","vitaminaD": "","vitaminaDRealizada": "","inmunoglobulina": "No realizada",</v>
      </c>
      <c r="Z562" t="str">
        <f t="shared" si="52"/>
        <v>"inmunoglobulinaRealizada": ""},"seccion6": {"actividadDeportiva": ""}}]}}, { upsert: true } );</v>
      </c>
      <c r="AA562" t="str">
        <f t="shared" si="53"/>
        <v>db.pacientes.updateOne({"_id":ObjectId('61e34254ec4ec02e84f5dc92')},{ $set: { "seguimientos": [{"id": "2017","seccion1": {"fechaSeguimiento": "2017-12-15","institucion": "Hospital Sor Maria Ludovica de La Plata","fallecimiento": "No","fechaFallecimiento": "","causaFallecimiento": "","nivelEducativo": "","actividadLaboral": "","coberturaSocial": "Sí","tratamientoAntibioticoHospitalizado": "","embarazo": "No"},"seccion4": {"cultivos": "1"},"seccion5": {"toleranciaGlucosa": "No realizada","toleranciaGlucosaRealizada": "","vitaminaD": "","vitaminaDRealizada": "","inmunoglobulina": "No realizada","inmunoglobulinaRealizada": ""},"seccion6": {"actividadDeportiva": ""}}]}}, { upsert: true } );</v>
      </c>
    </row>
    <row r="563" spans="1:27" x14ac:dyDescent="0.3">
      <c r="A563" t="s">
        <v>844</v>
      </c>
      <c r="B563">
        <v>339</v>
      </c>
      <c r="C563">
        <v>2018</v>
      </c>
      <c r="D563" s="5">
        <v>43251</v>
      </c>
      <c r="E563" s="5" t="str">
        <f t="shared" si="48"/>
        <v>2018-5-31</v>
      </c>
      <c r="F563" t="s">
        <v>400</v>
      </c>
      <c r="G563" t="s">
        <v>35</v>
      </c>
      <c r="L563" t="s">
        <v>281</v>
      </c>
      <c r="O563" t="s">
        <v>45</v>
      </c>
      <c r="P563" t="s">
        <v>118</v>
      </c>
      <c r="Q563" t="s">
        <v>256</v>
      </c>
      <c r="R563" t="s">
        <v>261</v>
      </c>
      <c r="S563" t="s">
        <v>321</v>
      </c>
      <c r="T563" t="s">
        <v>118</v>
      </c>
      <c r="U563" t="s">
        <v>256</v>
      </c>
      <c r="V563" t="s">
        <v>281</v>
      </c>
      <c r="W563" t="str">
        <f t="shared" si="49"/>
        <v>db.pacientes.updateOne({"_id":ObjectId('61e34254ec4ec02e84f5dc92')},{ $set: { "seguimientos": [{"id": "2018","seccion1": {"fechaSeguimiento": "2018-5-31","institucion": "Hospital Sor Maria Ludovica de La Plata",</v>
      </c>
      <c r="X563" t="str">
        <f t="shared" si="50"/>
        <v>"fallecimiento": "No","fechaFallecimiento": "","causaFallecimiento": "","nivelEducativo": "","actividadLaboral": "","coberturaSocial": "Sí","tratamientoAntibioticoHospitalizado": "","embarazo": ""},</v>
      </c>
      <c r="Y563" t="str">
        <f t="shared" si="51"/>
        <v>"seccion4": {"cultivos": "1"},"seccion5": {"toleranciaGlucosa": "No realizada","toleranciaGlucosaRealizada": "","vitaminaD": "Realizada","vitaminaDRealizada": "Bajo","inmunoglobulina": "No realizada",</v>
      </c>
      <c r="Z563" t="str">
        <f t="shared" si="52"/>
        <v>"inmunoglobulinaRealizada": ""},"seccion6": {"actividadDeportiva": "Sí"}}]}}, { upsert: true } );</v>
      </c>
      <c r="AA563" t="str">
        <f t="shared" si="53"/>
        <v>db.pacientes.updateOne({"_id":ObjectId('61e34254ec4ec02e84f5dc92')},{ $set: { "seguimientos": [{"id": "2018","seccion1": {"fechaSeguimiento": "2018-5-31","institucion": "Hospital Sor Maria Ludovica de La Plata","fallecimiento": "No","fechaFallecimiento": "","causaFallecimiento": "","nivelEducativo": "","actividadLaboral": "","coberturaSocial": "Sí","tratamientoAntibioticoHospitalizado": "","embarazo": ""},"seccion4": {"cultivos": "1"},"seccion5": {"toleranciaGlucosa": "No realizada","toleranciaGlucosaRealizada": "","vitaminaD": "Realizada","vitaminaDRealizada": "Bajo","inmunoglobulina": "No realizada","inmunoglobulinaRealizada": ""},"seccion6": {"actividadDeportiva": "Sí"}}]}}, { upsert: true } );</v>
      </c>
    </row>
    <row r="564" spans="1:27" x14ac:dyDescent="0.3">
      <c r="A564" t="s">
        <v>844</v>
      </c>
      <c r="B564">
        <v>339</v>
      </c>
      <c r="C564">
        <v>2019</v>
      </c>
      <c r="D564" s="5">
        <v>43613</v>
      </c>
      <c r="E564" s="5" t="str">
        <f t="shared" si="48"/>
        <v>2019-5-28</v>
      </c>
      <c r="F564" t="s">
        <v>400</v>
      </c>
      <c r="G564" t="s">
        <v>35</v>
      </c>
      <c r="L564" t="s">
        <v>281</v>
      </c>
      <c r="O564" t="s">
        <v>37</v>
      </c>
      <c r="P564" t="s">
        <v>118</v>
      </c>
      <c r="Q564" t="s">
        <v>256</v>
      </c>
      <c r="R564" t="s">
        <v>256</v>
      </c>
      <c r="S564" t="s">
        <v>256</v>
      </c>
      <c r="T564" t="s">
        <v>118</v>
      </c>
      <c r="U564" t="s">
        <v>256</v>
      </c>
      <c r="V564" t="s">
        <v>281</v>
      </c>
      <c r="W564" t="str">
        <f t="shared" si="49"/>
        <v>db.pacientes.updateOne({"_id":ObjectId('61e34254ec4ec02e84f5dc92')},{ $set: { "seguimientos": [{"id": "2019","seccion1": {"fechaSeguimiento": "2019-5-28","institucion": "Hospital Sor Maria Ludovica de La Plata",</v>
      </c>
      <c r="X564" t="str">
        <f t="shared" si="50"/>
        <v>"fallecimiento": "No","fechaFallecimiento": "","causaFallecimiento": "","nivelEducativo": "","actividadLaboral": "","coberturaSocial": "Sí","tratamientoAntibioticoHospitalizado": "","embarazo": ""},</v>
      </c>
      <c r="Y564" t="str">
        <f t="shared" si="51"/>
        <v>"seccion4": {"cultivos": "2"},"seccion5": {"toleranciaGlucosa": "No realizada","toleranciaGlucosaRealizada": "","vitaminaD": "","vitaminaDRealizada": "","inmunoglobulina": "No realizada",</v>
      </c>
      <c r="Z564" t="str">
        <f t="shared" si="52"/>
        <v>"inmunoglobulinaRealizada": ""},"seccion6": {"actividadDeportiva": "Sí"}}]}}, { upsert: true } );</v>
      </c>
      <c r="AA564" t="str">
        <f t="shared" si="53"/>
        <v>db.pacientes.updateOne({"_id":ObjectId('61e34254ec4ec02e84f5dc92')},{ $set: { "seguimientos": [{"id": "2019","seccion1": {"fechaSeguimiento": "2019-5-28","institucion": "Hospital Sor Maria Ludovica de La Plata","fallecimiento": "No","fechaFallecimiento": "","causaFallecimiento": "","nivelEducativo": "","actividadLaboral": "","coberturaSocial": "Sí","tratamientoAntibioticoHospitalizado": "","embarazo": ""},"seccion4": {"cultivos": "2"},"seccion5": {"toleranciaGlucosa": "No realizada","toleranciaGlucosaRealizada": "","vitaminaD": "","vitaminaDRealizada": "","inmunoglobulina": "No realizada","inmunoglobulinaRealizada": ""},"seccion6": {"actividadDeportiva": "Sí"}}]}}, { upsert: true } );</v>
      </c>
    </row>
    <row r="565" spans="1:27" x14ac:dyDescent="0.3">
      <c r="A565" t="s">
        <v>845</v>
      </c>
      <c r="B565">
        <v>340</v>
      </c>
      <c r="C565">
        <v>2011</v>
      </c>
      <c r="D565" s="5">
        <v>40897</v>
      </c>
      <c r="E565" s="5" t="str">
        <f t="shared" si="48"/>
        <v>2011-12-20</v>
      </c>
      <c r="F565" t="s">
        <v>400</v>
      </c>
      <c r="G565" t="s">
        <v>35</v>
      </c>
      <c r="L565" t="s">
        <v>281</v>
      </c>
      <c r="N565" t="s">
        <v>35</v>
      </c>
      <c r="O565" t="s">
        <v>37</v>
      </c>
      <c r="P565" t="s">
        <v>118</v>
      </c>
      <c r="Q565" t="s">
        <v>256</v>
      </c>
      <c r="R565" t="s">
        <v>256</v>
      </c>
      <c r="S565" t="s">
        <v>256</v>
      </c>
      <c r="T565" t="s">
        <v>261</v>
      </c>
      <c r="U565" t="s">
        <v>40</v>
      </c>
      <c r="V565" t="s">
        <v>256</v>
      </c>
      <c r="W565" t="str">
        <f t="shared" si="49"/>
        <v>db.pacientes.updateOne({"_id":ObjectId('61e34254ec4ec02e84f5dc93')},{ $set: { "seguimientos": [{"id": "2011","seccion1": {"fechaSeguimiento": "2011-12-20","institucion": "Hospital Sor Maria Ludovica de La Plata",</v>
      </c>
      <c r="X565" t="str">
        <f t="shared" si="50"/>
        <v>"fallecimiento": "No","fechaFallecimiento": "","causaFallecimiento": "","nivelEducativo": "","actividadLaboral": "","coberturaSocial": "Sí","tratamientoAntibioticoHospitalizado": "","embarazo": "No"},</v>
      </c>
      <c r="Y565" t="str">
        <f t="shared" si="51"/>
        <v>"seccion4": {"cultivos": "2"},"seccion5": {"toleranciaGlucosa": "No realizada","toleranciaGlucosaRealizada": "","vitaminaD": "","vitaminaDRealizada": "","inmunoglobulina": "Realizada",</v>
      </c>
      <c r="Z565" t="str">
        <f t="shared" si="52"/>
        <v>"inmunoglobulinaRealizada": "&lt; 500"},"seccion6": {"actividadDeportiva": ""}}]}}, { upsert: true } );</v>
      </c>
      <c r="AA565" t="str">
        <f t="shared" si="53"/>
        <v>db.pacientes.updateOne({"_id":ObjectId('61e34254ec4ec02e84f5dc93')},{ $set: { "seguimientos": [{"id": "2011","seccion1": {"fechaSeguimiento": "2011-12-20","institucion": "Hospital Sor Maria Ludovica de La Plata","fallecimiento": "No","fechaFallecimiento": "","causaFallecimiento": "","nivelEducativo": "","actividadLaboral": "","coberturaSocial": "Sí","tratamientoAntibioticoHospitalizado": "","embarazo": "No"},"seccion4": {"cultivos": "2"},"seccion5": {"toleranciaGlucosa": "No realizada","toleranciaGlucosaRealizada": "","vitaminaD": "","vitaminaDRealizada": "","inmunoglobulina": "Realizada","inmunoglobulinaRealizada": "&lt; 500"},"seccion6": {"actividadDeportiva": ""}}]}}, { upsert: true } );</v>
      </c>
    </row>
    <row r="566" spans="1:27" x14ac:dyDescent="0.3">
      <c r="A566" t="s">
        <v>845</v>
      </c>
      <c r="B566">
        <v>340</v>
      </c>
      <c r="C566">
        <v>2012</v>
      </c>
      <c r="D566" s="5">
        <v>41257</v>
      </c>
      <c r="E566" s="5" t="str">
        <f t="shared" si="48"/>
        <v>2012-12-14</v>
      </c>
      <c r="F566" t="s">
        <v>400</v>
      </c>
      <c r="G566" t="s">
        <v>35</v>
      </c>
      <c r="J566" t="s">
        <v>38</v>
      </c>
      <c r="L566" t="s">
        <v>281</v>
      </c>
      <c r="N566" t="s">
        <v>35</v>
      </c>
      <c r="O566" t="s">
        <v>49</v>
      </c>
      <c r="P566" t="s">
        <v>118</v>
      </c>
      <c r="Q566" t="s">
        <v>256</v>
      </c>
      <c r="R566" t="s">
        <v>256</v>
      </c>
      <c r="S566" t="s">
        <v>256</v>
      </c>
      <c r="T566" t="s">
        <v>261</v>
      </c>
      <c r="U566" t="s">
        <v>40</v>
      </c>
      <c r="V566" t="s">
        <v>256</v>
      </c>
      <c r="W566" t="str">
        <f t="shared" si="49"/>
        <v>db.pacientes.updateOne({"_id":ObjectId('61e34254ec4ec02e84f5dc93')},{ $set: { "seguimientos": [{"id": "2012","seccion1": {"fechaSeguimiento": "2012-12-14","institucion": "Hospital Sor Maria Ludovica de La Plata",</v>
      </c>
      <c r="X566" t="str">
        <f t="shared" si="50"/>
        <v>"fallecimiento": "No","fechaFallecimiento": "","causaFallecimiento": "","nivelEducativo": "Primaria incompleta","actividadLaboral": "","coberturaSocial": "Sí","tratamientoAntibioticoHospitalizado": "","embarazo": "No"},</v>
      </c>
      <c r="Y566" t="str">
        <f t="shared" si="51"/>
        <v>"seccion4": {"cultivos": "4"},"seccion5": {"toleranciaGlucosa": "No realizada","toleranciaGlucosaRealizada": "","vitaminaD": "","vitaminaDRealizada": "","inmunoglobulina": "Realizada",</v>
      </c>
      <c r="Z566" t="str">
        <f t="shared" si="52"/>
        <v>"inmunoglobulinaRealizada": "&lt; 500"},"seccion6": {"actividadDeportiva": ""}}]}}, { upsert: true } );</v>
      </c>
      <c r="AA566" t="str">
        <f t="shared" si="53"/>
        <v>db.pacientes.updateOne({"_id":ObjectId('61e34254ec4ec02e84f5dc93')},{ $set: { "seguimientos": [{"id": "2012","seccion1": {"fechaSeguimiento": "2012-12-14","institucion": "Hospital Sor Maria Ludovica de La Plata","fallecimiento": "No","fechaFallecimiento": "","causaFallecimiento": "","nivelEducativo": "Primaria incompleta","actividadLaboral": "","coberturaSocial": "Sí","tratamientoAntibioticoHospitalizado": "","embarazo": "No"},"seccion4": {"cultivos": "4"},"seccion5": {"toleranciaGlucosa": "No realizada","toleranciaGlucosaRealizada": "","vitaminaD": "","vitaminaDRealizada": "","inmunoglobulina": "Realizada","inmunoglobulinaRealizada": "&lt; 500"},"seccion6": {"actividadDeportiva": ""}}]}}, { upsert: true } );</v>
      </c>
    </row>
    <row r="567" spans="1:27" x14ac:dyDescent="0.3">
      <c r="A567" t="s">
        <v>845</v>
      </c>
      <c r="B567">
        <v>340</v>
      </c>
      <c r="C567">
        <v>2013</v>
      </c>
      <c r="D567" s="5">
        <v>41619</v>
      </c>
      <c r="E567" s="5" t="str">
        <f t="shared" si="48"/>
        <v>2013-12-11</v>
      </c>
      <c r="F567" t="s">
        <v>400</v>
      </c>
      <c r="G567" t="s">
        <v>35</v>
      </c>
      <c r="L567" t="s">
        <v>281</v>
      </c>
      <c r="N567" t="s">
        <v>35</v>
      </c>
      <c r="O567" t="s">
        <v>49</v>
      </c>
      <c r="P567" t="s">
        <v>118</v>
      </c>
      <c r="Q567" t="s">
        <v>256</v>
      </c>
      <c r="R567" t="s">
        <v>256</v>
      </c>
      <c r="S567" t="s">
        <v>256</v>
      </c>
      <c r="T567" t="s">
        <v>261</v>
      </c>
      <c r="U567" t="s">
        <v>40</v>
      </c>
      <c r="V567" t="s">
        <v>256</v>
      </c>
      <c r="W567" t="str">
        <f t="shared" si="49"/>
        <v>db.pacientes.updateOne({"_id":ObjectId('61e34254ec4ec02e84f5dc93')},{ $set: { "seguimientos": [{"id": "2013","seccion1": {"fechaSeguimiento": "2013-12-11","institucion": "Hospital Sor Maria Ludovica de La Plata",</v>
      </c>
      <c r="X567" t="str">
        <f t="shared" si="50"/>
        <v>"fallecimiento": "No","fechaFallecimiento": "","causaFallecimiento": "","nivelEducativo": "","actividadLaboral": "","coberturaSocial": "Sí","tratamientoAntibioticoHospitalizado": "","embarazo": "No"},</v>
      </c>
      <c r="Y567" t="str">
        <f t="shared" si="51"/>
        <v>"seccion4": {"cultivos": "4"},"seccion5": {"toleranciaGlucosa": "No realizada","toleranciaGlucosaRealizada": "","vitaminaD": "","vitaminaDRealizada": "","inmunoglobulina": "Realizada",</v>
      </c>
      <c r="Z567" t="str">
        <f t="shared" si="52"/>
        <v>"inmunoglobulinaRealizada": "&lt; 500"},"seccion6": {"actividadDeportiva": ""}}]}}, { upsert: true } );</v>
      </c>
      <c r="AA567" t="str">
        <f t="shared" si="53"/>
        <v>db.pacientes.updateOne({"_id":ObjectId('61e34254ec4ec02e84f5dc93')},{ $set: { "seguimientos": [{"id": "2013","seccion1": {"fechaSeguimiento": "2013-12-11","institucion": "Hospital Sor Maria Ludovica de La Plata","fallecimiento": "No","fechaFallecimiento": "","causaFallecimiento": "","nivelEducativo": "","actividadLaboral": "","coberturaSocial": "Sí","tratamientoAntibioticoHospitalizado": "","embarazo": "No"},"seccion4": {"cultivos": "4"},"seccion5": {"toleranciaGlucosa": "No realizada","toleranciaGlucosaRealizada": "","vitaminaD": "","vitaminaDRealizada": "","inmunoglobulina": "Realizada","inmunoglobulinaRealizada": "&lt; 500"},"seccion6": {"actividadDeportiva": ""}}]}}, { upsert: true } );</v>
      </c>
    </row>
    <row r="568" spans="1:27" x14ac:dyDescent="0.3">
      <c r="A568" t="s">
        <v>845</v>
      </c>
      <c r="B568">
        <v>340</v>
      </c>
      <c r="C568">
        <v>2014</v>
      </c>
      <c r="D568" s="5">
        <v>41974</v>
      </c>
      <c r="E568" s="5" t="str">
        <f t="shared" si="48"/>
        <v>2014-12-1</v>
      </c>
      <c r="F568" t="s">
        <v>400</v>
      </c>
      <c r="G568" t="s">
        <v>35</v>
      </c>
      <c r="L568" t="s">
        <v>281</v>
      </c>
      <c r="M568" t="s">
        <v>45</v>
      </c>
      <c r="N568" t="s">
        <v>35</v>
      </c>
      <c r="O568" t="s">
        <v>48</v>
      </c>
      <c r="P568" t="s">
        <v>118</v>
      </c>
      <c r="Q568" t="s">
        <v>256</v>
      </c>
      <c r="R568" t="s">
        <v>256</v>
      </c>
      <c r="S568" t="s">
        <v>256</v>
      </c>
      <c r="T568" t="s">
        <v>261</v>
      </c>
      <c r="U568" t="s">
        <v>40</v>
      </c>
      <c r="V568" t="s">
        <v>256</v>
      </c>
      <c r="W568" t="str">
        <f t="shared" si="49"/>
        <v>db.pacientes.updateOne({"_id":ObjectId('61e34254ec4ec02e84f5dc93')},{ $set: { "seguimientos": [{"id": "2014","seccion1": {"fechaSeguimiento": "2014-12-1","institucion": "Hospital Sor Maria Ludovica de La Plata",</v>
      </c>
      <c r="X568" t="str">
        <f t="shared" si="50"/>
        <v>"fallecimiento": "No","fechaFallecimiento": "","causaFallecimiento": "","nivelEducativo": "","actividadLaboral": "","coberturaSocial": "Sí","tratamientoAntibioticoHospitalizado": "1","embarazo": "No"},</v>
      </c>
      <c r="Y568" t="str">
        <f t="shared" si="51"/>
        <v>"seccion4": {"cultivos": "5"},"seccion5": {"toleranciaGlucosa": "No realizada","toleranciaGlucosaRealizada": "","vitaminaD": "","vitaminaDRealizada": "","inmunoglobulina": "Realizada",</v>
      </c>
      <c r="Z568" t="str">
        <f t="shared" si="52"/>
        <v>"inmunoglobulinaRealizada": "&lt; 500"},"seccion6": {"actividadDeportiva": ""}}]}}, { upsert: true } );</v>
      </c>
      <c r="AA568" t="str">
        <f t="shared" si="53"/>
        <v>db.pacientes.updateOne({"_id":ObjectId('61e34254ec4ec02e84f5dc93')},{ $set: { "seguimientos": [{"id": "2014","seccion1": {"fechaSeguimiento": "2014-12-1","institucion": "Hospital Sor Maria Ludovica de La Plata","fallecimiento": "No","fechaFallecimiento": "","causaFallecimiento": "","nivelEducativo": "","actividadLaboral": "","coberturaSocial": "Sí","tratamientoAntibioticoHospitalizado": "1","embarazo": "No"},"seccion4": {"cultivos": "5"},"seccion5": {"toleranciaGlucosa": "No realizada","toleranciaGlucosaRealizada": "","vitaminaD": "","vitaminaDRealizada": "","inmunoglobulina": "Realizada","inmunoglobulinaRealizada": "&lt; 500"},"seccion6": {"actividadDeportiva": ""}}]}}, { upsert: true } );</v>
      </c>
    </row>
    <row r="569" spans="1:27" x14ac:dyDescent="0.3">
      <c r="A569" t="s">
        <v>845</v>
      </c>
      <c r="B569">
        <v>340</v>
      </c>
      <c r="C569">
        <v>2015</v>
      </c>
      <c r="D569" s="5">
        <v>42239</v>
      </c>
      <c r="E569" s="5" t="str">
        <f t="shared" si="48"/>
        <v>2015-8-23</v>
      </c>
      <c r="F569" t="s">
        <v>400</v>
      </c>
      <c r="G569" t="s">
        <v>35</v>
      </c>
      <c r="L569" t="s">
        <v>281</v>
      </c>
      <c r="M569" t="s">
        <v>37</v>
      </c>
      <c r="N569" t="s">
        <v>35</v>
      </c>
      <c r="O569" t="s">
        <v>73</v>
      </c>
      <c r="P569" t="s">
        <v>118</v>
      </c>
      <c r="Q569" t="s">
        <v>256</v>
      </c>
      <c r="R569" t="s">
        <v>118</v>
      </c>
      <c r="S569" t="s">
        <v>256</v>
      </c>
      <c r="T569" t="s">
        <v>118</v>
      </c>
      <c r="U569" t="s">
        <v>256</v>
      </c>
      <c r="V569" t="s">
        <v>256</v>
      </c>
      <c r="W569" t="str">
        <f t="shared" si="49"/>
        <v>db.pacientes.updateOne({"_id":ObjectId('61e34254ec4ec02e84f5dc93')},{ $set: { "seguimientos": [{"id": "2015","seccion1": {"fechaSeguimiento": "2015-8-23","institucion": "Hospital Sor Maria Ludovica de La Plata",</v>
      </c>
      <c r="X569" t="str">
        <f t="shared" si="50"/>
        <v>"fallecimiento": "No","fechaFallecimiento": "","causaFallecimiento": "","nivelEducativo": "","actividadLaboral": "","coberturaSocial": "Sí","tratamientoAntibioticoHospitalizado": "2","embarazo": "No"},</v>
      </c>
      <c r="Y569" t="str">
        <f t="shared" si="51"/>
        <v>"seccion4": {"cultivos": "7"},"seccion5": {"toleranciaGlucosa": "No realizada","toleranciaGlucosaRealizada": "","vitaminaD": "No realizada","vitaminaDRealizada": "","inmunoglobulina": "No realizada",</v>
      </c>
      <c r="Z569" t="str">
        <f t="shared" si="52"/>
        <v>"inmunoglobulinaRealizada": ""},"seccion6": {"actividadDeportiva": ""}}]}}, { upsert: true } );</v>
      </c>
      <c r="AA569" t="str">
        <f t="shared" si="53"/>
        <v>db.pacientes.updateOne({"_id":ObjectId('61e34254ec4ec02e84f5dc93')},{ $set: { "seguimientos": [{"id": "2015","seccion1": {"fechaSeguimiento": "2015-8-23","institucion": "Hospital Sor Maria Ludovica de La Plata","fallecimiento": "No","fechaFallecimiento": "","causaFallecimiento": "","nivelEducativo": "","actividadLaboral": "","coberturaSocial": "Sí","tratamientoAntibioticoHospitalizado": "2","embarazo": "No"},"seccion4": {"cultivos": "7"},"seccion5": {"toleranciaGlucosa": "No realizada","toleranciaGlucosaRealizada": "","vitaminaD": "No realizada","vitaminaDRealizada": "","inmunoglobulina": "No realizada","inmunoglobulinaRealizada": ""},"seccion6": {"actividadDeportiva": ""}}]}}, { upsert: true } );</v>
      </c>
    </row>
    <row r="570" spans="1:27" x14ac:dyDescent="0.3">
      <c r="A570" t="s">
        <v>845</v>
      </c>
      <c r="B570">
        <v>340</v>
      </c>
      <c r="C570">
        <v>2016</v>
      </c>
      <c r="D570" s="5">
        <v>42721</v>
      </c>
      <c r="E570" s="5" t="str">
        <f t="shared" si="48"/>
        <v>2016-12-17</v>
      </c>
      <c r="F570" t="s">
        <v>400</v>
      </c>
      <c r="G570" t="s">
        <v>35</v>
      </c>
      <c r="L570" t="s">
        <v>281</v>
      </c>
      <c r="O570" t="s">
        <v>48</v>
      </c>
      <c r="P570" t="s">
        <v>118</v>
      </c>
      <c r="Q570" t="s">
        <v>256</v>
      </c>
      <c r="R570" t="s">
        <v>261</v>
      </c>
      <c r="S570" t="s">
        <v>321</v>
      </c>
      <c r="T570" t="s">
        <v>261</v>
      </c>
      <c r="U570" t="s">
        <v>40</v>
      </c>
      <c r="V570" t="s">
        <v>256</v>
      </c>
      <c r="W570" t="str">
        <f t="shared" si="49"/>
        <v>db.pacientes.updateOne({"_id":ObjectId('61e34254ec4ec02e84f5dc93')},{ $set: { "seguimientos": [{"id": "2016","seccion1": {"fechaSeguimiento": "2016-12-17","institucion": "Hospital Sor Maria Ludovica de La Plata",</v>
      </c>
      <c r="X570" t="str">
        <f t="shared" si="50"/>
        <v>"fallecimiento": "No","fechaFallecimiento": "","causaFallecimiento": "","nivelEducativo": "","actividadLaboral": "","coberturaSocial": "Sí","tratamientoAntibioticoHospitalizado": "","embarazo": ""},</v>
      </c>
      <c r="Y570" t="str">
        <f t="shared" si="51"/>
        <v>"seccion4": {"cultivos": "5"},"seccion5": {"toleranciaGlucosa": "No realizada","toleranciaGlucosaRealizada": "","vitaminaD": "Realizada","vitaminaDRealizada": "Bajo","inmunoglobulina": "Realizada",</v>
      </c>
      <c r="Z570" t="str">
        <f t="shared" si="52"/>
        <v>"inmunoglobulinaRealizada": "&lt; 500"},"seccion6": {"actividadDeportiva": ""}}]}}, { upsert: true } );</v>
      </c>
      <c r="AA570" t="str">
        <f t="shared" si="53"/>
        <v>db.pacientes.updateOne({"_id":ObjectId('61e34254ec4ec02e84f5dc93')},{ $set: { "seguimientos": [{"id": "2016","seccion1": {"fechaSeguimiento": "2016-12-17","institucion": "Hospital Sor Maria Ludovica de La Plata","fallecimiento": "No","fechaFallecimiento": "","causaFallecimiento": "","nivelEducativo": "","actividadLaboral": "","coberturaSocial": "Sí","tratamientoAntibioticoHospitalizado": "","embarazo": ""},"seccion4": {"cultivos": "5"},"seccion5": {"toleranciaGlucosa": "No realizada","toleranciaGlucosaRealizada": "","vitaminaD": "Realizada","vitaminaDRealizada": "Bajo","inmunoglobulina": "Realizada","inmunoglobulinaRealizada": "&lt; 500"},"seccion6": {"actividadDeportiva": ""}}]}}, { upsert: true } );</v>
      </c>
    </row>
    <row r="571" spans="1:27" x14ac:dyDescent="0.3">
      <c r="A571" t="s">
        <v>845</v>
      </c>
      <c r="B571">
        <v>340</v>
      </c>
      <c r="C571">
        <v>2017</v>
      </c>
      <c r="D571" s="5">
        <v>43083</v>
      </c>
      <c r="E571" s="5" t="str">
        <f t="shared" si="48"/>
        <v>2017-12-14</v>
      </c>
      <c r="F571" t="s">
        <v>400</v>
      </c>
      <c r="G571" t="s">
        <v>35</v>
      </c>
      <c r="L571" t="s">
        <v>281</v>
      </c>
      <c r="M571" t="s">
        <v>45</v>
      </c>
      <c r="N571" t="s">
        <v>35</v>
      </c>
      <c r="O571" t="s">
        <v>37</v>
      </c>
      <c r="P571" t="s">
        <v>118</v>
      </c>
      <c r="Q571" t="s">
        <v>256</v>
      </c>
      <c r="R571" t="s">
        <v>261</v>
      </c>
      <c r="S571" t="s">
        <v>321</v>
      </c>
      <c r="T571" t="s">
        <v>118</v>
      </c>
      <c r="U571" t="s">
        <v>256</v>
      </c>
      <c r="V571" t="s">
        <v>256</v>
      </c>
      <c r="W571" t="str">
        <f t="shared" si="49"/>
        <v>db.pacientes.updateOne({"_id":ObjectId('61e34254ec4ec02e84f5dc93')},{ $set: { "seguimientos": [{"id": "2017","seccion1": {"fechaSeguimiento": "2017-12-14","institucion": "Hospital Sor Maria Ludovica de La Plata",</v>
      </c>
      <c r="X571" t="str">
        <f t="shared" si="50"/>
        <v>"fallecimiento": "No","fechaFallecimiento": "","causaFallecimiento": "","nivelEducativo": "","actividadLaboral": "","coberturaSocial": "Sí","tratamientoAntibioticoHospitalizado": "1","embarazo": "No"},</v>
      </c>
      <c r="Y571" t="str">
        <f t="shared" si="51"/>
        <v>"seccion4": {"cultivos": "2"},"seccion5": {"toleranciaGlucosa": "No realizada","toleranciaGlucosaRealizada": "","vitaminaD": "Realizada","vitaminaDRealizada": "Bajo","inmunoglobulina": "No realizada",</v>
      </c>
      <c r="Z571" t="str">
        <f t="shared" si="52"/>
        <v>"inmunoglobulinaRealizada": ""},"seccion6": {"actividadDeportiva": ""}}]}}, { upsert: true } );</v>
      </c>
      <c r="AA571" t="str">
        <f t="shared" si="53"/>
        <v>db.pacientes.updateOne({"_id":ObjectId('61e34254ec4ec02e84f5dc93')},{ $set: { "seguimientos": [{"id": "2017","seccion1": {"fechaSeguimiento": "2017-12-14","institucion": "Hospital Sor Maria Ludovica de La Plata","fallecimiento": "No","fechaFallecimiento": "","causaFallecimiento": "","nivelEducativo": "","actividadLaboral": "","coberturaSocial": "Sí","tratamientoAntibioticoHospitalizado": "1","embarazo": "No"},"seccion4": {"cultivos": "2"},"seccion5": {"toleranciaGlucosa": "No realizada","toleranciaGlucosaRealizada": "","vitaminaD": "Realizada","vitaminaDRealizada": "Bajo","inmunoglobulina": "No realizada","inmunoglobulinaRealizada": ""},"seccion6": {"actividadDeportiva": ""}}]}}, { upsert: true } );</v>
      </c>
    </row>
    <row r="572" spans="1:27" x14ac:dyDescent="0.3">
      <c r="A572" t="s">
        <v>845</v>
      </c>
      <c r="B572">
        <v>340</v>
      </c>
      <c r="C572">
        <v>2018</v>
      </c>
      <c r="D572" s="5">
        <v>43248</v>
      </c>
      <c r="E572" s="5" t="str">
        <f t="shared" si="48"/>
        <v>2018-5-28</v>
      </c>
      <c r="F572" t="s">
        <v>400</v>
      </c>
      <c r="G572" t="s">
        <v>35</v>
      </c>
      <c r="L572" t="s">
        <v>281</v>
      </c>
      <c r="M572" t="s">
        <v>48</v>
      </c>
      <c r="O572" t="s">
        <v>46</v>
      </c>
      <c r="P572" t="s">
        <v>261</v>
      </c>
      <c r="Q572" t="s">
        <v>34</v>
      </c>
      <c r="R572" t="s">
        <v>261</v>
      </c>
      <c r="S572" t="s">
        <v>321</v>
      </c>
      <c r="T572" t="s">
        <v>261</v>
      </c>
      <c r="U572" t="s">
        <v>40</v>
      </c>
      <c r="V572" t="s">
        <v>256</v>
      </c>
      <c r="W572" t="str">
        <f t="shared" si="49"/>
        <v>db.pacientes.updateOne({"_id":ObjectId('61e34254ec4ec02e84f5dc93')},{ $set: { "seguimientos": [{"id": "2018","seccion1": {"fechaSeguimiento": "2018-5-28","institucion": "Hospital Sor Maria Ludovica de La Plata",</v>
      </c>
      <c r="X572" t="str">
        <f t="shared" si="50"/>
        <v>"fallecimiento": "No","fechaFallecimiento": "","causaFallecimiento": "","nivelEducativo": "","actividadLaboral": "","coberturaSocial": "Sí","tratamientoAntibioticoHospitalizado": "5","embarazo": ""},</v>
      </c>
      <c r="Y572" t="str">
        <f t="shared" si="51"/>
        <v>"seccion4": {"cultivos": "3"},"seccion5": {"toleranciaGlucosa": "Realizada","toleranciaGlucosaRealizada": "Normal","vitaminaD": "Realizada","vitaminaDRealizada": "Bajo","inmunoglobulina": "Realizada",</v>
      </c>
      <c r="Z572" t="str">
        <f t="shared" si="52"/>
        <v>"inmunoglobulinaRealizada": "&lt; 500"},"seccion6": {"actividadDeportiva": ""}}]}}, { upsert: true } );</v>
      </c>
      <c r="AA572" t="str">
        <f t="shared" si="53"/>
        <v>db.pacientes.updateOne({"_id":ObjectId('61e34254ec4ec02e84f5dc93')},{ $set: { "seguimientos": [{"id": "2018","seccion1": {"fechaSeguimiento": "2018-5-28","institucion": "Hospital Sor Maria Ludovica de La Plata","fallecimiento": "No","fechaFallecimiento": "","causaFallecimiento": "","nivelEducativo": "","actividadLaboral": "","coberturaSocial": "Sí","tratamientoAntibioticoHospitalizado": "5","embarazo": ""},"seccion4": {"cultivos": "3"},"seccion5": {"toleranciaGlucosa": "Realizada","toleranciaGlucosaRealizada": "Normal","vitaminaD": "Realizada","vitaminaDRealizada": "Bajo","inmunoglobulina": "Realizada","inmunoglobulinaRealizada": "&lt; 500"},"seccion6": {"actividadDeportiva": ""}}]}}, { upsert: true } );</v>
      </c>
    </row>
    <row r="573" spans="1:27" x14ac:dyDescent="0.3">
      <c r="A573" t="s">
        <v>845</v>
      </c>
      <c r="B573">
        <v>340</v>
      </c>
      <c r="C573">
        <v>2019</v>
      </c>
      <c r="D573" s="5">
        <v>43709</v>
      </c>
      <c r="E573" s="5" t="str">
        <f t="shared" si="48"/>
        <v>2019-9-1</v>
      </c>
      <c r="F573" t="s">
        <v>400</v>
      </c>
      <c r="G573" t="s">
        <v>281</v>
      </c>
      <c r="H573" t="s">
        <v>219</v>
      </c>
      <c r="I573" t="s">
        <v>291</v>
      </c>
      <c r="L573" t="s">
        <v>281</v>
      </c>
      <c r="P573" t="s">
        <v>118</v>
      </c>
      <c r="Q573" t="s">
        <v>256</v>
      </c>
      <c r="R573" t="s">
        <v>256</v>
      </c>
      <c r="S573" t="s">
        <v>256</v>
      </c>
      <c r="T573" t="s">
        <v>118</v>
      </c>
      <c r="U573" t="s">
        <v>256</v>
      </c>
      <c r="V573" t="s">
        <v>256</v>
      </c>
      <c r="W573" t="str">
        <f t="shared" si="49"/>
        <v>db.pacientes.updateOne({"_id":ObjectId('61e34254ec4ec02e84f5dc93')},{ $set: { "seguimientos": [{"id": "2019","seccion1": {"fechaSeguimiento": "2019-9-1","institucion": "Hospital Sor Maria Ludovica de La Plata",</v>
      </c>
      <c r="X573" t="str">
        <f t="shared" si="50"/>
        <v>"fallecimiento": "Sí","fechaFallecimiento": "2019-09-01","causaFallecimiento": "Respiratorios","nivelEducativo": "","actividadLaboral": "","coberturaSocial": "Sí","tratamientoAntibioticoHospitalizado": "","embarazo": ""},</v>
      </c>
      <c r="Y573" t="str">
        <f t="shared" si="51"/>
        <v>"seccion4": {"cultivos": ""},"seccion5": {"toleranciaGlucosa": "No realizada","toleranciaGlucosaRealizada": "","vitaminaD": "","vitaminaDRealizada": "","inmunoglobulina": "No realizada",</v>
      </c>
      <c r="Z573" t="str">
        <f t="shared" si="52"/>
        <v>"inmunoglobulinaRealizada": ""},"seccion6": {"actividadDeportiva": ""}}]}}, { upsert: true } );</v>
      </c>
      <c r="AA573" t="str">
        <f t="shared" si="53"/>
        <v>db.pacientes.updateOne({"_id":ObjectId('61e34254ec4ec02e84f5dc93')},{ $set: { "seguimientos": [{"id": "2019","seccion1": {"fechaSeguimiento": "2019-9-1","institucion": "Hospital Sor Maria Ludovica de La Plata","fallecimiento": "Sí","fechaFallecimiento": "2019-09-01","causaFallecimiento": "Respiratorios","nivelEducativo": "","actividadLaboral": "","coberturaSocial": "Sí","tratamientoAntibioticoHospitalizado": "","embarazo": ""},"seccion4": {"cultivos": ""},"seccion5": {"toleranciaGlucosa": "No realizada","toleranciaGlucosaRealizada": "","vitaminaD": "","vitaminaDRealizada": "","inmunoglobulina": "No realizada","inmunoglobulinaRealizada": ""},"seccion6": {"actividadDeportiva": ""}}]}}, { upsert: true } );</v>
      </c>
    </row>
    <row r="574" spans="1:27" x14ac:dyDescent="0.3">
      <c r="A574" t="s">
        <v>846</v>
      </c>
      <c r="B574">
        <v>341</v>
      </c>
      <c r="C574">
        <v>2012</v>
      </c>
      <c r="D574" s="5">
        <v>40968</v>
      </c>
      <c r="E574" s="5" t="str">
        <f t="shared" si="48"/>
        <v>2012-2-29</v>
      </c>
      <c r="F574" t="s">
        <v>1962</v>
      </c>
      <c r="G574" t="s">
        <v>35</v>
      </c>
      <c r="L574" t="s">
        <v>35</v>
      </c>
      <c r="N574" t="s">
        <v>35</v>
      </c>
      <c r="O574" t="s">
        <v>41</v>
      </c>
      <c r="P574" t="s">
        <v>261</v>
      </c>
      <c r="Q574" t="s">
        <v>34</v>
      </c>
      <c r="R574" t="s">
        <v>256</v>
      </c>
      <c r="S574" t="s">
        <v>256</v>
      </c>
      <c r="T574" t="s">
        <v>256</v>
      </c>
      <c r="U574" t="s">
        <v>256</v>
      </c>
      <c r="V574" t="s">
        <v>256</v>
      </c>
      <c r="W574" t="str">
        <f t="shared" si="49"/>
        <v>db.pacientes.updateOne({"_id":ObjectId('61e34254ec4ec02e84f5dc94')},{ $set: { "seguimientos": [{"id": "2012","seccion1": {"fechaSeguimiento": "2012-2-29","institucion": "HOSPITAL de PEDIATRÍA Juan P. Garrahan",</v>
      </c>
      <c r="X574" t="str">
        <f t="shared" si="50"/>
        <v>"fallecimiento": "No","fechaFallecimiento": "","causaFallecimiento": "","nivelEducativo": "","actividadLaboral": "","coberturaSocial": "No","tratamientoAntibioticoHospitalizado": "","embarazo": "No"},</v>
      </c>
      <c r="Y574" t="str">
        <f t="shared" si="51"/>
        <v>"seccion4": {"cultivos": "6"},"seccion5": {"toleranciaGlucosa": "Realizada","toleranciaGlucosaRealizada": "Normal","vitaminaD": "","vitaminaDRealizada": "","inmunoglobulina": "",</v>
      </c>
      <c r="Z574" t="str">
        <f t="shared" si="52"/>
        <v>"inmunoglobulinaRealizada": ""},"seccion6": {"actividadDeportiva": ""}}]}}, { upsert: true } );</v>
      </c>
      <c r="AA574" t="str">
        <f t="shared" si="53"/>
        <v>db.pacientes.updateOne({"_id":ObjectId('61e34254ec4ec02e84f5dc94')},{ $set: { "seguimientos": [{"id": "2012","seccion1": {"fechaSeguimiento": "2012-2-29","institucion": "HOSPITAL de PEDIATRÍA Juan P. Garrahan","fallecimiento": "No","fechaFallecimiento": "","causaFallecimiento": "","nivelEducativo": "","actividadLaboral": "","coberturaSocial": "No","tratamientoAntibioticoHospitalizado": "","embarazo": "No"},"seccion4": {"cultivos": "6"},"seccion5": {"toleranciaGlucosa": "Realizada","toleranciaGlucosaRealizada": "Normal","vitaminaD": "","vitaminaDRealizada": "","inmunoglobulina": "","inmunoglobulinaRealizada": ""},"seccion6": {"actividadDeportiva": ""}}]}}, { upsert: true } );</v>
      </c>
    </row>
    <row r="575" spans="1:27" x14ac:dyDescent="0.3">
      <c r="A575" t="s">
        <v>847</v>
      </c>
      <c r="B575">
        <v>342</v>
      </c>
      <c r="C575">
        <v>2011</v>
      </c>
      <c r="D575" s="5">
        <v>40899</v>
      </c>
      <c r="E575" s="5" t="str">
        <f t="shared" si="48"/>
        <v>2011-12-22</v>
      </c>
      <c r="F575" t="s">
        <v>400</v>
      </c>
      <c r="G575" t="s">
        <v>35</v>
      </c>
      <c r="L575" t="s">
        <v>35</v>
      </c>
      <c r="N575" t="s">
        <v>35</v>
      </c>
      <c r="O575" t="s">
        <v>45</v>
      </c>
      <c r="P575" t="s">
        <v>118</v>
      </c>
      <c r="Q575" t="s">
        <v>256</v>
      </c>
      <c r="R575" t="s">
        <v>256</v>
      </c>
      <c r="S575" t="s">
        <v>256</v>
      </c>
      <c r="T575" t="s">
        <v>261</v>
      </c>
      <c r="U575" t="s">
        <v>40</v>
      </c>
      <c r="V575" t="s">
        <v>256</v>
      </c>
      <c r="W575" t="str">
        <f t="shared" si="49"/>
        <v>db.pacientes.updateOne({"_id":ObjectId('61e34254ec4ec02e84f5dc95')},{ $set: { "seguimientos": [{"id": "2011","seccion1": {"fechaSeguimiento": "2011-12-22","institucion": "Hospital Sor Maria Ludovica de La Plata",</v>
      </c>
      <c r="X575" t="str">
        <f t="shared" si="50"/>
        <v>"fallecimiento": "No","fechaFallecimiento": "","causaFallecimiento": "","nivelEducativo": "","actividadLaboral": "","coberturaSocial": "No","tratamientoAntibioticoHospitalizado": "","embarazo": "No"},</v>
      </c>
      <c r="Y575" t="str">
        <f t="shared" si="51"/>
        <v>"seccion4": {"cultivos": "1"},"seccion5": {"toleranciaGlucosa": "No realizada","toleranciaGlucosaRealizada": "","vitaminaD": "","vitaminaDRealizada": "","inmunoglobulina": "Realizada",</v>
      </c>
      <c r="Z575" t="str">
        <f t="shared" si="52"/>
        <v>"inmunoglobulinaRealizada": "&lt; 500"},"seccion6": {"actividadDeportiva": ""}}]}}, { upsert: true } );</v>
      </c>
      <c r="AA575" t="str">
        <f t="shared" si="53"/>
        <v>db.pacientes.updateOne({"_id":ObjectId('61e34254ec4ec02e84f5dc95')},{ $set: { "seguimientos": [{"id": "2011","seccion1": {"fechaSeguimiento": "2011-12-22","institucion": "Hospital Sor Maria Ludovica de La Plata","fallecimiento": "No","fechaFallecimiento": "","causaFallecimiento": "","nivelEducativo": "","actividadLaboral": "","coberturaSocial": "No","tratamientoAntibioticoHospitalizado": "","embarazo": "No"},"seccion4": {"cultivos": "1"},"seccion5": {"toleranciaGlucosa": "No realizada","toleranciaGlucosaRealizada": "","vitaminaD": "","vitaminaDRealizada": "","inmunoglobulina": "Realizada","inmunoglobulinaRealizada": "&lt; 500"},"seccion6": {"actividadDeportiva": ""}}]}}, { upsert: true } );</v>
      </c>
    </row>
    <row r="576" spans="1:27" x14ac:dyDescent="0.3">
      <c r="A576" t="s">
        <v>847</v>
      </c>
      <c r="B576">
        <v>342</v>
      </c>
      <c r="C576">
        <v>2012</v>
      </c>
      <c r="D576" s="5">
        <v>41257</v>
      </c>
      <c r="E576" s="5" t="str">
        <f t="shared" si="48"/>
        <v>2012-12-14</v>
      </c>
      <c r="F576" t="s">
        <v>400</v>
      </c>
      <c r="G576" t="s">
        <v>35</v>
      </c>
      <c r="J576" t="s">
        <v>38</v>
      </c>
      <c r="L576" t="s">
        <v>281</v>
      </c>
      <c r="N576" t="s">
        <v>35</v>
      </c>
      <c r="O576" t="s">
        <v>41</v>
      </c>
      <c r="P576" t="s">
        <v>118</v>
      </c>
      <c r="Q576" t="s">
        <v>256</v>
      </c>
      <c r="R576" t="s">
        <v>256</v>
      </c>
      <c r="S576" t="s">
        <v>256</v>
      </c>
      <c r="T576" t="s">
        <v>261</v>
      </c>
      <c r="U576" t="s">
        <v>40</v>
      </c>
      <c r="V576" t="s">
        <v>256</v>
      </c>
      <c r="W576" t="str">
        <f t="shared" si="49"/>
        <v>db.pacientes.updateOne({"_id":ObjectId('61e34254ec4ec02e84f5dc95')},{ $set: { "seguimientos": [{"id": "2012","seccion1": {"fechaSeguimiento": "2012-12-14","institucion": "Hospital Sor Maria Ludovica de La Plata",</v>
      </c>
      <c r="X576" t="str">
        <f t="shared" si="50"/>
        <v>"fallecimiento": "No","fechaFallecimiento": "","causaFallecimiento": "","nivelEducativo": "Primaria incompleta","actividadLaboral": "","coberturaSocial": "Sí","tratamientoAntibioticoHospitalizado": "","embarazo": "No"},</v>
      </c>
      <c r="Y576" t="str">
        <f t="shared" si="51"/>
        <v>"seccion4": {"cultivos": "6"},"seccion5": {"toleranciaGlucosa": "No realizada","toleranciaGlucosaRealizada": "","vitaminaD": "","vitaminaDRealizada": "","inmunoglobulina": "Realizada",</v>
      </c>
      <c r="Z576" t="str">
        <f t="shared" si="52"/>
        <v>"inmunoglobulinaRealizada": "&lt; 500"},"seccion6": {"actividadDeportiva": ""}}]}}, { upsert: true } );</v>
      </c>
      <c r="AA576" t="str">
        <f t="shared" si="53"/>
        <v>db.pacientes.updateOne({"_id":ObjectId('61e34254ec4ec02e84f5dc95')},{ $set: { "seguimientos": [{"id": "2012","seccion1": {"fechaSeguimiento": "2012-12-14","institucion": "Hospital Sor Maria Ludovica de La Plata","fallecimiento": "No","fechaFallecimiento": "","causaFallecimiento": "","nivelEducativo": "Primaria incompleta","actividadLaboral": "","coberturaSocial": "Sí","tratamientoAntibioticoHospitalizado": "","embarazo": "No"},"seccion4": {"cultivos": "6"},"seccion5": {"toleranciaGlucosa": "No realizada","toleranciaGlucosaRealizada": "","vitaminaD": "","vitaminaDRealizada": "","inmunoglobulina": "Realizada","inmunoglobulinaRealizada": "&lt; 500"},"seccion6": {"actividadDeportiva": ""}}]}}, { upsert: true } );</v>
      </c>
    </row>
    <row r="577" spans="1:27" x14ac:dyDescent="0.3">
      <c r="A577" t="s">
        <v>847</v>
      </c>
      <c r="B577">
        <v>342</v>
      </c>
      <c r="C577">
        <v>2013</v>
      </c>
      <c r="D577" s="5">
        <v>41619</v>
      </c>
      <c r="E577" s="5" t="str">
        <f t="shared" si="48"/>
        <v>2013-12-11</v>
      </c>
      <c r="F577" t="s">
        <v>400</v>
      </c>
      <c r="G577" t="s">
        <v>35</v>
      </c>
      <c r="L577" t="s">
        <v>281</v>
      </c>
      <c r="N577" t="s">
        <v>35</v>
      </c>
      <c r="O577" t="s">
        <v>37</v>
      </c>
      <c r="P577" t="s">
        <v>118</v>
      </c>
      <c r="Q577" t="s">
        <v>256</v>
      </c>
      <c r="R577" t="s">
        <v>256</v>
      </c>
      <c r="S577" t="s">
        <v>256</v>
      </c>
      <c r="T577" t="s">
        <v>261</v>
      </c>
      <c r="U577" t="s">
        <v>40</v>
      </c>
      <c r="V577" t="s">
        <v>256</v>
      </c>
      <c r="W577" t="str">
        <f t="shared" si="49"/>
        <v>db.pacientes.updateOne({"_id":ObjectId('61e34254ec4ec02e84f5dc95')},{ $set: { "seguimientos": [{"id": "2013","seccion1": {"fechaSeguimiento": "2013-12-11","institucion": "Hospital Sor Maria Ludovica de La Plata",</v>
      </c>
      <c r="X577" t="str">
        <f t="shared" si="50"/>
        <v>"fallecimiento": "No","fechaFallecimiento": "","causaFallecimiento": "","nivelEducativo": "","actividadLaboral": "","coberturaSocial": "Sí","tratamientoAntibioticoHospitalizado": "","embarazo": "No"},</v>
      </c>
      <c r="Y577" t="str">
        <f t="shared" si="51"/>
        <v>"seccion4": {"cultivos": "2"},"seccion5": {"toleranciaGlucosa": "No realizada","toleranciaGlucosaRealizada": "","vitaminaD": "","vitaminaDRealizada": "","inmunoglobulina": "Realizada",</v>
      </c>
      <c r="Z577" t="str">
        <f t="shared" si="52"/>
        <v>"inmunoglobulinaRealizada": "&lt; 500"},"seccion6": {"actividadDeportiva": ""}}]}}, { upsert: true } );</v>
      </c>
      <c r="AA577" t="str">
        <f t="shared" si="53"/>
        <v>db.pacientes.updateOne({"_id":ObjectId('61e34254ec4ec02e84f5dc95')},{ $set: { "seguimientos": [{"id": "2013","seccion1": {"fechaSeguimiento": "2013-12-11","institucion": "Hospital Sor Maria Ludovica de La Plata","fallecimiento": "No","fechaFallecimiento": "","causaFallecimiento": "","nivelEducativo": "","actividadLaboral": "","coberturaSocial": "Sí","tratamientoAntibioticoHospitalizado": "","embarazo": "No"},"seccion4": {"cultivos": "2"},"seccion5": {"toleranciaGlucosa": "No realizada","toleranciaGlucosaRealizada": "","vitaminaD": "","vitaminaDRealizada": "","inmunoglobulina": "Realizada","inmunoglobulinaRealizada": "&lt; 500"},"seccion6": {"actividadDeportiva": ""}}]}}, { upsert: true } );</v>
      </c>
    </row>
    <row r="578" spans="1:27" x14ac:dyDescent="0.3">
      <c r="A578" t="s">
        <v>847</v>
      </c>
      <c r="B578">
        <v>342</v>
      </c>
      <c r="C578">
        <v>2014</v>
      </c>
      <c r="D578" s="5">
        <v>41983</v>
      </c>
      <c r="E578" s="5" t="str">
        <f t="shared" si="48"/>
        <v>2014-12-10</v>
      </c>
      <c r="F578" t="s">
        <v>400</v>
      </c>
      <c r="G578" t="s">
        <v>35</v>
      </c>
      <c r="L578" t="s">
        <v>281</v>
      </c>
      <c r="N578" t="s">
        <v>35</v>
      </c>
      <c r="O578" t="s">
        <v>46</v>
      </c>
      <c r="P578" t="s">
        <v>118</v>
      </c>
      <c r="Q578" t="s">
        <v>256</v>
      </c>
      <c r="R578" t="s">
        <v>256</v>
      </c>
      <c r="S578" t="s">
        <v>256</v>
      </c>
      <c r="T578" t="s">
        <v>261</v>
      </c>
      <c r="U578" t="s">
        <v>40</v>
      </c>
      <c r="V578" t="s">
        <v>256</v>
      </c>
      <c r="W578" t="str">
        <f t="shared" si="49"/>
        <v>db.pacientes.updateOne({"_id":ObjectId('61e34254ec4ec02e84f5dc95')},{ $set: { "seguimientos": [{"id": "2014","seccion1": {"fechaSeguimiento": "2014-12-10","institucion": "Hospital Sor Maria Ludovica de La Plata",</v>
      </c>
      <c r="X578" t="str">
        <f t="shared" si="50"/>
        <v>"fallecimiento": "No","fechaFallecimiento": "","causaFallecimiento": "","nivelEducativo": "","actividadLaboral": "","coberturaSocial": "Sí","tratamientoAntibioticoHospitalizado": "","embarazo": "No"},</v>
      </c>
      <c r="Y578" t="str">
        <f t="shared" si="51"/>
        <v>"seccion4": {"cultivos": "3"},"seccion5": {"toleranciaGlucosa": "No realizada","toleranciaGlucosaRealizada": "","vitaminaD": "","vitaminaDRealizada": "","inmunoglobulina": "Realizada",</v>
      </c>
      <c r="Z578" t="str">
        <f t="shared" si="52"/>
        <v>"inmunoglobulinaRealizada": "&lt; 500"},"seccion6": {"actividadDeportiva": ""}}]}}, { upsert: true } );</v>
      </c>
      <c r="AA578" t="str">
        <f t="shared" si="53"/>
        <v>db.pacientes.updateOne({"_id":ObjectId('61e34254ec4ec02e84f5dc95')},{ $set: { "seguimientos": [{"id": "2014","seccion1": {"fechaSeguimiento": "2014-12-10","institucion": "Hospital Sor Maria Ludovica de La Plata","fallecimiento": "No","fechaFallecimiento": "","causaFallecimiento": "","nivelEducativo": "","actividadLaboral": "","coberturaSocial": "Sí","tratamientoAntibioticoHospitalizado": "","embarazo": "No"},"seccion4": {"cultivos": "3"},"seccion5": {"toleranciaGlucosa": "No realizada","toleranciaGlucosaRealizada": "","vitaminaD": "","vitaminaDRealizada": "","inmunoglobulina": "Realizada","inmunoglobulinaRealizada": "&lt; 500"},"seccion6": {"actividadDeportiva": ""}}]}}, { upsert: true } );</v>
      </c>
    </row>
    <row r="579" spans="1:27" x14ac:dyDescent="0.3">
      <c r="A579" t="s">
        <v>847</v>
      </c>
      <c r="B579">
        <v>342</v>
      </c>
      <c r="C579">
        <v>2015</v>
      </c>
      <c r="D579" s="5">
        <v>42239</v>
      </c>
      <c r="E579" s="5" t="str">
        <f t="shared" ref="E579:E642" si="54">_xlfn.CONCAT(YEAR(D579),"-",MONTH(D579),"-",DAY(D579))</f>
        <v>2015-8-23</v>
      </c>
      <c r="F579" t="s">
        <v>400</v>
      </c>
      <c r="G579" t="s">
        <v>35</v>
      </c>
      <c r="L579" t="s">
        <v>281</v>
      </c>
      <c r="N579" t="s">
        <v>35</v>
      </c>
      <c r="O579" t="s">
        <v>45</v>
      </c>
      <c r="P579" t="s">
        <v>118</v>
      </c>
      <c r="Q579" t="s">
        <v>256</v>
      </c>
      <c r="R579" t="s">
        <v>118</v>
      </c>
      <c r="S579" t="s">
        <v>256</v>
      </c>
      <c r="T579" t="s">
        <v>261</v>
      </c>
      <c r="U579" t="s">
        <v>84</v>
      </c>
      <c r="V579" t="s">
        <v>256</v>
      </c>
      <c r="W579" t="str">
        <f t="shared" si="49"/>
        <v>db.pacientes.updateOne({"_id":ObjectId('61e34254ec4ec02e84f5dc95')},{ $set: { "seguimientos": [{"id": "2015","seccion1": {"fechaSeguimiento": "2015-8-23","institucion": "Hospital Sor Maria Ludovica de La Plata",</v>
      </c>
      <c r="X579" t="str">
        <f t="shared" si="50"/>
        <v>"fallecimiento": "No","fechaFallecimiento": "","causaFallecimiento": "","nivelEducativo": "","actividadLaboral": "","coberturaSocial": "Sí","tratamientoAntibioticoHospitalizado": "","embarazo": "No"},</v>
      </c>
      <c r="Y579" t="str">
        <f t="shared" si="51"/>
        <v>"seccion4": {"cultivos": "1"},"seccion5": {"toleranciaGlucosa": "No realizada","toleranciaGlucosaRealizada": "","vitaminaD": "No realizada","vitaminaDRealizada": "","inmunoglobulina": "Realizada",</v>
      </c>
      <c r="Z579" t="str">
        <f t="shared" si="52"/>
        <v>"inmunoglobulinaRealizada": "500 - 1.000"},"seccion6": {"actividadDeportiva": ""}}]}}, { upsert: true } );</v>
      </c>
      <c r="AA579" t="str">
        <f t="shared" si="53"/>
        <v>db.pacientes.updateOne({"_id":ObjectId('61e34254ec4ec02e84f5dc95')},{ $set: { "seguimientos": [{"id": "2015","seccion1": {"fechaSeguimiento": "2015-8-23","institucion": "Hospital Sor Maria Ludovica de La Plata","fallecimiento": "No","fechaFallecimiento": "","causaFallecimiento": "","nivelEducativo": "","actividadLaboral": "","coberturaSocial": "Sí","tratamientoAntibioticoHospitalizado": "","embarazo": "No"},"seccion4": {"cultivos": "1"},"seccion5": {"toleranciaGlucosa": "No realizada","toleranciaGlucosaRealizada": "","vitaminaD": "No realizada","vitaminaDRealizada": "","inmunoglobulina": "Realizada","inmunoglobulinaRealizada": "500 - 1.000"},"seccion6": {"actividadDeportiva": ""}}]}}, { upsert: true } );</v>
      </c>
    </row>
    <row r="580" spans="1:27" x14ac:dyDescent="0.3">
      <c r="A580" t="s">
        <v>847</v>
      </c>
      <c r="B580">
        <v>342</v>
      </c>
      <c r="C580">
        <v>2016</v>
      </c>
      <c r="D580" s="5">
        <v>42423</v>
      </c>
      <c r="E580" s="5" t="str">
        <f t="shared" si="54"/>
        <v>2016-2-23</v>
      </c>
      <c r="F580" t="s">
        <v>400</v>
      </c>
      <c r="G580" t="s">
        <v>35</v>
      </c>
      <c r="L580" t="s">
        <v>281</v>
      </c>
      <c r="M580" t="s">
        <v>45</v>
      </c>
      <c r="O580" t="s">
        <v>45</v>
      </c>
      <c r="P580" t="s">
        <v>118</v>
      </c>
      <c r="Q580" t="s">
        <v>256</v>
      </c>
      <c r="R580" t="s">
        <v>118</v>
      </c>
      <c r="S580" t="s">
        <v>256</v>
      </c>
      <c r="T580" t="s">
        <v>118</v>
      </c>
      <c r="U580" t="s">
        <v>256</v>
      </c>
      <c r="V580" t="s">
        <v>256</v>
      </c>
      <c r="W580" t="str">
        <f t="shared" ref="W580:W643" si="55">"db.pacientes.updateOne({""_id"":ObjectId('"&amp;A580&amp;"')},{ $set: { ""seguimientos"": [{""id"": """&amp;C580&amp;""",""seccion1"": {""fechaSeguimiento"": """&amp;E580&amp;""",""institucion"": """&amp;F580&amp;""","</f>
        <v>db.pacientes.updateOne({"_id":ObjectId('61e34254ec4ec02e84f5dc95')},{ $set: { "seguimientos": [{"id": "2016","seccion1": {"fechaSeguimiento": "2016-2-23","institucion": "Hospital Sor Maria Ludovica de La Plata",</v>
      </c>
      <c r="X580" t="str">
        <f t="shared" ref="X580:X643" si="56">"""fallecimiento"": """&amp;G580&amp;""",""fechaFallecimiento"": """&amp;H580&amp;""",""causaFallecimiento"": """&amp;I580&amp;""",""nivelEducativo"": """&amp;J580&amp;""",""actividadLaboral"": """&amp;K580&amp;""",""coberturaSocial"": """&amp;L580&amp;""",""tratamientoAntibioticoHospitalizado"": """&amp;M580&amp;""",""embarazo"": """&amp;N580&amp;"""},"</f>
        <v>"fallecimiento": "No","fechaFallecimiento": "","causaFallecimiento": "","nivelEducativo": "","actividadLaboral": "","coberturaSocial": "Sí","tratamientoAntibioticoHospitalizado": "1","embarazo": ""},</v>
      </c>
      <c r="Y580" t="str">
        <f t="shared" ref="Y580:Y643" si="57">"""seccion4"": {""cultivos"": """&amp;O580&amp;"""},""seccion5"": {""toleranciaGlucosa"": """&amp;P580&amp;""",""toleranciaGlucosaRealizada"": """&amp;Q580&amp;""",""vitaminaD"": """&amp;R580&amp;""",""vitaminaDRealizada"": """&amp;S580&amp;""",""inmunoglobulina"": """&amp;T580&amp;""","</f>
        <v>"seccion4": {"cultivos": "1"},"seccion5": {"toleranciaGlucosa": "No realizada","toleranciaGlucosaRealizada": "","vitaminaD": "No realizada","vitaminaDRealizada": "","inmunoglobulina": "No realizada",</v>
      </c>
      <c r="Z580" t="str">
        <f t="shared" ref="Z580:Z643" si="58">"""inmunoglobulinaRealizada"": """&amp;U580&amp;"""},""seccion6"": {""actividadDeportiva"": """&amp;V580&amp;"""}}]}}, { upsert: true } );"</f>
        <v>"inmunoglobulinaRealizada": ""},"seccion6": {"actividadDeportiva": ""}}]}}, { upsert: true } );</v>
      </c>
      <c r="AA580" t="str">
        <f t="shared" ref="AA580:AA643" si="59">W580&amp;X580&amp;Y580&amp;Z580</f>
        <v>db.pacientes.updateOne({"_id":ObjectId('61e34254ec4ec02e84f5dc95')},{ $set: { "seguimientos": [{"id": "2016","seccion1": {"fechaSeguimiento": "2016-2-23","institucion": "Hospital Sor Maria Ludovica de La Plata","fallecimiento": "No","fechaFallecimiento": "","causaFallecimiento": "","nivelEducativo": "","actividadLaboral": "","coberturaSocial": "Sí","tratamientoAntibioticoHospitalizado": "1","embarazo": ""},"seccion4": {"cultivos": "1"},"seccion5": {"toleranciaGlucosa": "No realizada","toleranciaGlucosaRealizada": "","vitaminaD": "No realizada","vitaminaDRealizada": "","inmunoglobulina": "No realizada","inmunoglobulinaRealizada": ""},"seccion6": {"actividadDeportiva": ""}}]}}, { upsert: true } );</v>
      </c>
    </row>
    <row r="581" spans="1:27" x14ac:dyDescent="0.3">
      <c r="A581" t="s">
        <v>847</v>
      </c>
      <c r="B581">
        <v>342</v>
      </c>
      <c r="C581">
        <v>2017</v>
      </c>
      <c r="D581" s="5">
        <v>43083</v>
      </c>
      <c r="E581" s="5" t="str">
        <f t="shared" si="54"/>
        <v>2017-12-14</v>
      </c>
      <c r="F581" t="s">
        <v>400</v>
      </c>
      <c r="G581" t="s">
        <v>35</v>
      </c>
      <c r="L581" t="s">
        <v>281</v>
      </c>
      <c r="N581" t="s">
        <v>35</v>
      </c>
      <c r="O581" t="s">
        <v>45</v>
      </c>
      <c r="P581" t="s">
        <v>118</v>
      </c>
      <c r="Q581" t="s">
        <v>256</v>
      </c>
      <c r="R581" t="s">
        <v>261</v>
      </c>
      <c r="S581" t="s">
        <v>34</v>
      </c>
      <c r="T581" t="s">
        <v>261</v>
      </c>
      <c r="U581" t="s">
        <v>84</v>
      </c>
      <c r="V581" t="s">
        <v>256</v>
      </c>
      <c r="W581" t="str">
        <f t="shared" si="55"/>
        <v>db.pacientes.updateOne({"_id":ObjectId('61e34254ec4ec02e84f5dc95')},{ $set: { "seguimientos": [{"id": "2017","seccion1": {"fechaSeguimiento": "2017-12-14","institucion": "Hospital Sor Maria Ludovica de La Plata",</v>
      </c>
      <c r="X581" t="str">
        <f t="shared" si="56"/>
        <v>"fallecimiento": "No","fechaFallecimiento": "","causaFallecimiento": "","nivelEducativo": "","actividadLaboral": "","coberturaSocial": "Sí","tratamientoAntibioticoHospitalizado": "","embarazo": "No"},</v>
      </c>
      <c r="Y581" t="str">
        <f t="shared" si="57"/>
        <v>"seccion4": {"cultivos": "1"},"seccion5": {"toleranciaGlucosa": "No realizada","toleranciaGlucosaRealizada": "","vitaminaD": "Realizada","vitaminaDRealizada": "Normal","inmunoglobulina": "Realizada",</v>
      </c>
      <c r="Z581" t="str">
        <f t="shared" si="58"/>
        <v>"inmunoglobulinaRealizada": "500 - 1.000"},"seccion6": {"actividadDeportiva": ""}}]}}, { upsert: true } );</v>
      </c>
      <c r="AA581" t="str">
        <f t="shared" si="59"/>
        <v>db.pacientes.updateOne({"_id":ObjectId('61e34254ec4ec02e84f5dc95')},{ $set: { "seguimientos": [{"id": "2017","seccion1": {"fechaSeguimiento": "2017-12-14","institucion": "Hospital Sor Maria Ludovica de La Plata","fallecimiento": "No","fechaFallecimiento": "","causaFallecimiento": "","nivelEducativo": "","actividadLaboral": "","coberturaSocial": "Sí","tratamientoAntibioticoHospitalizado": "","embarazo": "No"},"seccion4": {"cultivos": "1"},"seccion5": {"toleranciaGlucosa": "No realizada","toleranciaGlucosaRealizada": "","vitaminaD": "Realizada","vitaminaDRealizada": "Normal","inmunoglobulina": "Realizada","inmunoglobulinaRealizada": "500 - 1.000"},"seccion6": {"actividadDeportiva": ""}}]}}, { upsert: true } );</v>
      </c>
    </row>
    <row r="582" spans="1:27" x14ac:dyDescent="0.3">
      <c r="A582" t="s">
        <v>847</v>
      </c>
      <c r="B582">
        <v>342</v>
      </c>
      <c r="C582">
        <v>2018</v>
      </c>
      <c r="D582" s="5">
        <v>43251</v>
      </c>
      <c r="E582" s="5" t="str">
        <f t="shared" si="54"/>
        <v>2018-5-31</v>
      </c>
      <c r="F582" t="s">
        <v>400</v>
      </c>
      <c r="G582" t="s">
        <v>35</v>
      </c>
      <c r="L582" t="s">
        <v>281</v>
      </c>
      <c r="N582" t="s">
        <v>35</v>
      </c>
      <c r="O582" t="s">
        <v>45</v>
      </c>
      <c r="P582" t="s">
        <v>118</v>
      </c>
      <c r="Q582" t="s">
        <v>256</v>
      </c>
      <c r="R582" t="s">
        <v>118</v>
      </c>
      <c r="S582" t="s">
        <v>256</v>
      </c>
      <c r="T582" t="s">
        <v>118</v>
      </c>
      <c r="U582" t="s">
        <v>256</v>
      </c>
      <c r="V582" t="s">
        <v>256</v>
      </c>
      <c r="W582" t="str">
        <f t="shared" si="55"/>
        <v>db.pacientes.updateOne({"_id":ObjectId('61e34254ec4ec02e84f5dc95')},{ $set: { "seguimientos": [{"id": "2018","seccion1": {"fechaSeguimiento": "2018-5-31","institucion": "Hospital Sor Maria Ludovica de La Plata",</v>
      </c>
      <c r="X582" t="str">
        <f t="shared" si="56"/>
        <v>"fallecimiento": "No","fechaFallecimiento": "","causaFallecimiento": "","nivelEducativo": "","actividadLaboral": "","coberturaSocial": "Sí","tratamientoAntibioticoHospitalizado": "","embarazo": "No"},</v>
      </c>
      <c r="Y582" t="str">
        <f t="shared" si="57"/>
        <v>"seccion4": {"cultivos": "1"},"seccion5": {"toleranciaGlucosa": "No realizada","toleranciaGlucosaRealizada": "","vitaminaD": "No realizada","vitaminaDRealizada": "","inmunoglobulina": "No realizada",</v>
      </c>
      <c r="Z582" t="str">
        <f t="shared" si="58"/>
        <v>"inmunoglobulinaRealizada": ""},"seccion6": {"actividadDeportiva": ""}}]}}, { upsert: true } );</v>
      </c>
      <c r="AA582" t="str">
        <f t="shared" si="59"/>
        <v>db.pacientes.updateOne({"_id":ObjectId('61e34254ec4ec02e84f5dc95')},{ $set: { "seguimientos": [{"id": "2018","seccion1": {"fechaSeguimiento": "2018-5-31","institucion": "Hospital Sor Maria Ludovica de La Plata","fallecimiento": "No","fechaFallecimiento": "","causaFallecimiento": "","nivelEducativo": "","actividadLaboral": "","coberturaSocial": "Sí","tratamientoAntibioticoHospitalizado": "","embarazo": "No"},"seccion4": {"cultivos": "1"},"seccion5": {"toleranciaGlucosa": "No realizada","toleranciaGlucosaRealizada": "","vitaminaD": "No realizada","vitaminaDRealizada": "","inmunoglobulina": "No realizada","inmunoglobulinaRealizada": ""},"seccion6": {"actividadDeportiva": ""}}]}}, { upsert: true } );</v>
      </c>
    </row>
    <row r="583" spans="1:27" x14ac:dyDescent="0.3">
      <c r="A583" t="s">
        <v>847</v>
      </c>
      <c r="B583">
        <v>342</v>
      </c>
      <c r="C583">
        <v>2019</v>
      </c>
      <c r="D583" s="5">
        <v>43613</v>
      </c>
      <c r="E583" s="5" t="str">
        <f t="shared" si="54"/>
        <v>2019-5-28</v>
      </c>
      <c r="F583" t="s">
        <v>400</v>
      </c>
      <c r="G583" t="s">
        <v>35</v>
      </c>
      <c r="L583" t="s">
        <v>281</v>
      </c>
      <c r="N583" t="s">
        <v>35</v>
      </c>
      <c r="O583" t="s">
        <v>37</v>
      </c>
      <c r="P583" t="s">
        <v>118</v>
      </c>
      <c r="Q583" t="s">
        <v>256</v>
      </c>
      <c r="R583" t="s">
        <v>261</v>
      </c>
      <c r="S583" t="s">
        <v>34</v>
      </c>
      <c r="T583" t="s">
        <v>256</v>
      </c>
      <c r="U583" t="s">
        <v>256</v>
      </c>
      <c r="V583" t="s">
        <v>256</v>
      </c>
      <c r="W583" t="str">
        <f t="shared" si="55"/>
        <v>db.pacientes.updateOne({"_id":ObjectId('61e34254ec4ec02e84f5dc95')},{ $set: { "seguimientos": [{"id": "2019","seccion1": {"fechaSeguimiento": "2019-5-28","institucion": "Hospital Sor Maria Ludovica de La Plata",</v>
      </c>
      <c r="X583" t="str">
        <f t="shared" si="56"/>
        <v>"fallecimiento": "No","fechaFallecimiento": "","causaFallecimiento": "","nivelEducativo": "","actividadLaboral": "","coberturaSocial": "Sí","tratamientoAntibioticoHospitalizado": "","embarazo": "No"},</v>
      </c>
      <c r="Y583" t="str">
        <f t="shared" si="57"/>
        <v>"seccion4": {"cultivos": "2"},"seccion5": {"toleranciaGlucosa": "No realizada","toleranciaGlucosaRealizada": "","vitaminaD": "Realizada","vitaminaDRealizada": "Normal","inmunoglobulina": "",</v>
      </c>
      <c r="Z583" t="str">
        <f t="shared" si="58"/>
        <v>"inmunoglobulinaRealizada": ""},"seccion6": {"actividadDeportiva": ""}}]}}, { upsert: true } );</v>
      </c>
      <c r="AA583" t="str">
        <f t="shared" si="59"/>
        <v>db.pacientes.updateOne({"_id":ObjectId('61e34254ec4ec02e84f5dc95')},{ $set: { "seguimientos": [{"id": "2019","seccion1": {"fechaSeguimiento": "2019-5-28","institucion": "Hospital Sor Maria Ludovica de La Plata","fallecimiento": "No","fechaFallecimiento": "","causaFallecimiento": "","nivelEducativo": "","actividadLaboral": "","coberturaSocial": "Sí","tratamientoAntibioticoHospitalizado": "","embarazo": "No"},"seccion4": {"cultivos": "2"},"seccion5": {"toleranciaGlucosa": "No realizada","toleranciaGlucosaRealizada": "","vitaminaD": "Realizada","vitaminaDRealizada": "Normal","inmunoglobulina": "","inmunoglobulinaRealizada": ""},"seccion6": {"actividadDeportiva": ""}}]}}, { upsert: true } );</v>
      </c>
    </row>
    <row r="584" spans="1:27" x14ac:dyDescent="0.3">
      <c r="A584" t="s">
        <v>848</v>
      </c>
      <c r="B584">
        <v>343</v>
      </c>
      <c r="C584">
        <v>2011</v>
      </c>
      <c r="D584" s="5">
        <v>40897</v>
      </c>
      <c r="E584" s="5" t="str">
        <f t="shared" si="54"/>
        <v>2011-12-20</v>
      </c>
      <c r="F584" t="s">
        <v>400</v>
      </c>
      <c r="G584" t="s">
        <v>35</v>
      </c>
      <c r="L584" t="s">
        <v>281</v>
      </c>
      <c r="N584" t="s">
        <v>35</v>
      </c>
      <c r="O584" t="s">
        <v>37</v>
      </c>
      <c r="P584" t="s">
        <v>118</v>
      </c>
      <c r="Q584" t="s">
        <v>256</v>
      </c>
      <c r="R584" t="s">
        <v>256</v>
      </c>
      <c r="S584" t="s">
        <v>256</v>
      </c>
      <c r="T584" t="s">
        <v>261</v>
      </c>
      <c r="U584" t="s">
        <v>40</v>
      </c>
      <c r="V584" t="s">
        <v>256</v>
      </c>
      <c r="W584" t="str">
        <f t="shared" si="55"/>
        <v>db.pacientes.updateOne({"_id":ObjectId('61e34254ec4ec02e84f5dc96')},{ $set: { "seguimientos": [{"id": "2011","seccion1": {"fechaSeguimiento": "2011-12-20","institucion": "Hospital Sor Maria Ludovica de La Plata",</v>
      </c>
      <c r="X584" t="str">
        <f t="shared" si="56"/>
        <v>"fallecimiento": "No","fechaFallecimiento": "","causaFallecimiento": "","nivelEducativo": "","actividadLaboral": "","coberturaSocial": "Sí","tratamientoAntibioticoHospitalizado": "","embarazo": "No"},</v>
      </c>
      <c r="Y584" t="str">
        <f t="shared" si="57"/>
        <v>"seccion4": {"cultivos": "2"},"seccion5": {"toleranciaGlucosa": "No realizada","toleranciaGlucosaRealizada": "","vitaminaD": "","vitaminaDRealizada": "","inmunoglobulina": "Realizada",</v>
      </c>
      <c r="Z584" t="str">
        <f t="shared" si="58"/>
        <v>"inmunoglobulinaRealizada": "&lt; 500"},"seccion6": {"actividadDeportiva": ""}}]}}, { upsert: true } );</v>
      </c>
      <c r="AA584" t="str">
        <f t="shared" si="59"/>
        <v>db.pacientes.updateOne({"_id":ObjectId('61e34254ec4ec02e84f5dc96')},{ $set: { "seguimientos": [{"id": "2011","seccion1": {"fechaSeguimiento": "2011-12-20","institucion": "Hospital Sor Maria Ludovica de La Plata","fallecimiento": "No","fechaFallecimiento": "","causaFallecimiento": "","nivelEducativo": "","actividadLaboral": "","coberturaSocial": "Sí","tratamientoAntibioticoHospitalizado": "","embarazo": "No"},"seccion4": {"cultivos": "2"},"seccion5": {"toleranciaGlucosa": "No realizada","toleranciaGlucosaRealizada": "","vitaminaD": "","vitaminaDRealizada": "","inmunoglobulina": "Realizada","inmunoglobulinaRealizada": "&lt; 500"},"seccion6": {"actividadDeportiva": ""}}]}}, { upsert: true } );</v>
      </c>
    </row>
    <row r="585" spans="1:27" x14ac:dyDescent="0.3">
      <c r="A585" t="s">
        <v>848</v>
      </c>
      <c r="B585">
        <v>343</v>
      </c>
      <c r="C585">
        <v>2012</v>
      </c>
      <c r="D585" s="5">
        <v>41227</v>
      </c>
      <c r="E585" s="5" t="str">
        <f t="shared" si="54"/>
        <v>2012-11-14</v>
      </c>
      <c r="F585" t="s">
        <v>400</v>
      </c>
      <c r="G585" t="s">
        <v>35</v>
      </c>
      <c r="J585" t="s">
        <v>38</v>
      </c>
      <c r="L585" t="s">
        <v>281</v>
      </c>
      <c r="M585" t="s">
        <v>45</v>
      </c>
      <c r="N585" t="s">
        <v>35</v>
      </c>
      <c r="O585" t="s">
        <v>46</v>
      </c>
      <c r="P585" t="s">
        <v>118</v>
      </c>
      <c r="Q585" t="s">
        <v>256</v>
      </c>
      <c r="R585" t="s">
        <v>256</v>
      </c>
      <c r="S585" t="s">
        <v>256</v>
      </c>
      <c r="T585" t="s">
        <v>261</v>
      </c>
      <c r="U585" t="s">
        <v>40</v>
      </c>
      <c r="V585" t="s">
        <v>281</v>
      </c>
      <c r="W585" t="str">
        <f t="shared" si="55"/>
        <v>db.pacientes.updateOne({"_id":ObjectId('61e34254ec4ec02e84f5dc96')},{ $set: { "seguimientos": [{"id": "2012","seccion1": {"fechaSeguimiento": "2012-11-14","institucion": "Hospital Sor Maria Ludovica de La Plata",</v>
      </c>
      <c r="X585" t="str">
        <f t="shared" si="56"/>
        <v>"fallecimiento": "No","fechaFallecimiento": "","causaFallecimiento": "","nivelEducativo": "Primaria incompleta","actividadLaboral": "","coberturaSocial": "Sí","tratamientoAntibioticoHospitalizado": "1","embarazo": "No"},</v>
      </c>
      <c r="Y585" t="str">
        <f t="shared" si="57"/>
        <v>"seccion4": {"cultivos": "3"},"seccion5": {"toleranciaGlucosa": "No realizada","toleranciaGlucosaRealizada": "","vitaminaD": "","vitaminaDRealizada": "","inmunoglobulina": "Realizada",</v>
      </c>
      <c r="Z585" t="str">
        <f t="shared" si="58"/>
        <v>"inmunoglobulinaRealizada": "&lt; 500"},"seccion6": {"actividadDeportiva": "Sí"}}]}}, { upsert: true } );</v>
      </c>
      <c r="AA585" t="str">
        <f t="shared" si="59"/>
        <v>db.pacientes.updateOne({"_id":ObjectId('61e34254ec4ec02e84f5dc96')},{ $set: { "seguimientos": [{"id": "2012","seccion1": {"fechaSeguimiento": "2012-11-14","institucion": "Hospital Sor Maria Ludovica de La Plata","fallecimiento": "No","fechaFallecimiento": "","causaFallecimiento": "","nivelEducativo": "Primaria incompleta","actividadLaboral": "","coberturaSocial": "Sí","tratamientoAntibioticoHospitalizado": "1","embarazo": "No"},"seccion4": {"cultivos": "3"},"seccion5": {"toleranciaGlucosa": "No realizada","toleranciaGlucosaRealizada": "","vitaminaD": "","vitaminaDRealizada": "","inmunoglobulina": "Realizada","inmunoglobulinaRealizada": "&lt; 500"},"seccion6": {"actividadDeportiva": "Sí"}}]}}, { upsert: true } );</v>
      </c>
    </row>
    <row r="586" spans="1:27" x14ac:dyDescent="0.3">
      <c r="A586" t="s">
        <v>848</v>
      </c>
      <c r="B586">
        <v>343</v>
      </c>
      <c r="C586">
        <v>2013</v>
      </c>
      <c r="D586" s="5">
        <v>41588</v>
      </c>
      <c r="E586" s="5" t="str">
        <f t="shared" si="54"/>
        <v>2013-11-10</v>
      </c>
      <c r="F586" t="s">
        <v>400</v>
      </c>
      <c r="G586" t="s">
        <v>35</v>
      </c>
      <c r="L586" t="s">
        <v>281</v>
      </c>
      <c r="N586" t="s">
        <v>35</v>
      </c>
      <c r="O586" t="s">
        <v>46</v>
      </c>
      <c r="P586" t="s">
        <v>118</v>
      </c>
      <c r="Q586" t="s">
        <v>256</v>
      </c>
      <c r="R586" t="s">
        <v>256</v>
      </c>
      <c r="S586" t="s">
        <v>256</v>
      </c>
      <c r="T586" t="s">
        <v>261</v>
      </c>
      <c r="U586" t="s">
        <v>40</v>
      </c>
      <c r="V586" t="s">
        <v>281</v>
      </c>
      <c r="W586" t="str">
        <f t="shared" si="55"/>
        <v>db.pacientes.updateOne({"_id":ObjectId('61e34254ec4ec02e84f5dc96')},{ $set: { "seguimientos": [{"id": "2013","seccion1": {"fechaSeguimiento": "2013-11-10","institucion": "Hospital Sor Maria Ludovica de La Plata",</v>
      </c>
      <c r="X586" t="str">
        <f t="shared" si="56"/>
        <v>"fallecimiento": "No","fechaFallecimiento": "","causaFallecimiento": "","nivelEducativo": "","actividadLaboral": "","coberturaSocial": "Sí","tratamientoAntibioticoHospitalizado": "","embarazo": "No"},</v>
      </c>
      <c r="Y586" t="str">
        <f t="shared" si="57"/>
        <v>"seccion4": {"cultivos": "3"},"seccion5": {"toleranciaGlucosa": "No realizada","toleranciaGlucosaRealizada": "","vitaminaD": "","vitaminaDRealizada": "","inmunoglobulina": "Realizada",</v>
      </c>
      <c r="Z586" t="str">
        <f t="shared" si="58"/>
        <v>"inmunoglobulinaRealizada": "&lt; 500"},"seccion6": {"actividadDeportiva": "Sí"}}]}}, { upsert: true } );</v>
      </c>
      <c r="AA586" t="str">
        <f t="shared" si="59"/>
        <v>db.pacientes.updateOne({"_id":ObjectId('61e34254ec4ec02e84f5dc96')},{ $set: { "seguimientos": [{"id": "2013","seccion1": {"fechaSeguimiento": "2013-11-10","institucion": "Hospital Sor Maria Ludovica de La Plata","fallecimiento": "No","fechaFallecimiento": "","causaFallecimiento": "","nivelEducativo": "","actividadLaboral": "","coberturaSocial": "Sí","tratamientoAntibioticoHospitalizado": "","embarazo": "No"},"seccion4": {"cultivos": "3"},"seccion5": {"toleranciaGlucosa": "No realizada","toleranciaGlucosaRealizada": "","vitaminaD": "","vitaminaDRealizada": "","inmunoglobulina": "Realizada","inmunoglobulinaRealizada": "&lt; 500"},"seccion6": {"actividadDeportiva": "Sí"}}]}}, { upsert: true } );</v>
      </c>
    </row>
    <row r="587" spans="1:27" x14ac:dyDescent="0.3">
      <c r="A587" t="s">
        <v>848</v>
      </c>
      <c r="B587">
        <v>343</v>
      </c>
      <c r="C587">
        <v>2014</v>
      </c>
      <c r="D587" s="5">
        <v>41983</v>
      </c>
      <c r="E587" s="5" t="str">
        <f t="shared" si="54"/>
        <v>2014-12-10</v>
      </c>
      <c r="F587" t="s">
        <v>400</v>
      </c>
      <c r="G587" t="s">
        <v>35</v>
      </c>
      <c r="L587" t="s">
        <v>281</v>
      </c>
      <c r="N587" t="s">
        <v>35</v>
      </c>
      <c r="O587" t="s">
        <v>37</v>
      </c>
      <c r="P587" t="s">
        <v>118</v>
      </c>
      <c r="Q587" t="s">
        <v>256</v>
      </c>
      <c r="R587" t="s">
        <v>256</v>
      </c>
      <c r="S587" t="s">
        <v>256</v>
      </c>
      <c r="T587" t="s">
        <v>261</v>
      </c>
      <c r="U587" t="s">
        <v>40</v>
      </c>
      <c r="V587" t="s">
        <v>281</v>
      </c>
      <c r="W587" t="str">
        <f t="shared" si="55"/>
        <v>db.pacientes.updateOne({"_id":ObjectId('61e34254ec4ec02e84f5dc96')},{ $set: { "seguimientos": [{"id": "2014","seccion1": {"fechaSeguimiento": "2014-12-10","institucion": "Hospital Sor Maria Ludovica de La Plata",</v>
      </c>
      <c r="X587" t="str">
        <f t="shared" si="56"/>
        <v>"fallecimiento": "No","fechaFallecimiento": "","causaFallecimiento": "","nivelEducativo": "","actividadLaboral": "","coberturaSocial": "Sí","tratamientoAntibioticoHospitalizado": "","embarazo": "No"},</v>
      </c>
      <c r="Y587" t="str">
        <f t="shared" si="57"/>
        <v>"seccion4": {"cultivos": "2"},"seccion5": {"toleranciaGlucosa": "No realizada","toleranciaGlucosaRealizada": "","vitaminaD": "","vitaminaDRealizada": "","inmunoglobulina": "Realizada",</v>
      </c>
      <c r="Z587" t="str">
        <f t="shared" si="58"/>
        <v>"inmunoglobulinaRealizada": "&lt; 500"},"seccion6": {"actividadDeportiva": "Sí"}}]}}, { upsert: true } );</v>
      </c>
      <c r="AA587" t="str">
        <f t="shared" si="59"/>
        <v>db.pacientes.updateOne({"_id":ObjectId('61e34254ec4ec02e84f5dc96')},{ $set: { "seguimientos": [{"id": "2014","seccion1": {"fechaSeguimiento": "2014-12-10","institucion": "Hospital Sor Maria Ludovica de La Plata","fallecimiento": "No","fechaFallecimiento": "","causaFallecimiento": "","nivelEducativo": "","actividadLaboral": "","coberturaSocial": "Sí","tratamientoAntibioticoHospitalizado": "","embarazo": "No"},"seccion4": {"cultivos": "2"},"seccion5": {"toleranciaGlucosa": "No realizada","toleranciaGlucosaRealizada": "","vitaminaD": "","vitaminaDRealizada": "","inmunoglobulina": "Realizada","inmunoglobulinaRealizada": "&lt; 500"},"seccion6": {"actividadDeportiva": "Sí"}}]}}, { upsert: true } );</v>
      </c>
    </row>
    <row r="588" spans="1:27" x14ac:dyDescent="0.3">
      <c r="A588" t="s">
        <v>848</v>
      </c>
      <c r="B588">
        <v>343</v>
      </c>
      <c r="C588">
        <v>2015</v>
      </c>
      <c r="D588" s="5">
        <v>42239</v>
      </c>
      <c r="E588" s="5" t="str">
        <f t="shared" si="54"/>
        <v>2015-8-23</v>
      </c>
      <c r="F588" t="s">
        <v>400</v>
      </c>
      <c r="G588" t="s">
        <v>35</v>
      </c>
      <c r="L588" t="s">
        <v>281</v>
      </c>
      <c r="N588" t="s">
        <v>35</v>
      </c>
      <c r="O588" t="s">
        <v>37</v>
      </c>
      <c r="P588" t="s">
        <v>118</v>
      </c>
      <c r="Q588" t="s">
        <v>256</v>
      </c>
      <c r="R588" t="s">
        <v>118</v>
      </c>
      <c r="S588" t="s">
        <v>256</v>
      </c>
      <c r="T588" t="s">
        <v>118</v>
      </c>
      <c r="U588" t="s">
        <v>256</v>
      </c>
      <c r="V588" t="s">
        <v>281</v>
      </c>
      <c r="W588" t="str">
        <f t="shared" si="55"/>
        <v>db.pacientes.updateOne({"_id":ObjectId('61e34254ec4ec02e84f5dc96')},{ $set: { "seguimientos": [{"id": "2015","seccion1": {"fechaSeguimiento": "2015-8-23","institucion": "Hospital Sor Maria Ludovica de La Plata",</v>
      </c>
      <c r="X588" t="str">
        <f t="shared" si="56"/>
        <v>"fallecimiento": "No","fechaFallecimiento": "","causaFallecimiento": "","nivelEducativo": "","actividadLaboral": "","coberturaSocial": "Sí","tratamientoAntibioticoHospitalizado": "","embarazo": "No"},</v>
      </c>
      <c r="Y588" t="str">
        <f t="shared" si="57"/>
        <v>"seccion4": {"cultivos": "2"},"seccion5": {"toleranciaGlucosa": "No realizada","toleranciaGlucosaRealizada": "","vitaminaD": "No realizada","vitaminaDRealizada": "","inmunoglobulina": "No realizada",</v>
      </c>
      <c r="Z588" t="str">
        <f t="shared" si="58"/>
        <v>"inmunoglobulinaRealizada": ""},"seccion6": {"actividadDeportiva": "Sí"}}]}}, { upsert: true } );</v>
      </c>
      <c r="AA588" t="str">
        <f t="shared" si="59"/>
        <v>db.pacientes.updateOne({"_id":ObjectId('61e34254ec4ec02e84f5dc96')},{ $set: { "seguimientos": [{"id": "2015","seccion1": {"fechaSeguimiento": "2015-8-23","institucion": "Hospital Sor Maria Ludovica de La Plata","fallecimiento": "No","fechaFallecimiento": "","causaFallecimiento": "","nivelEducativo": "","actividadLaboral": "","coberturaSocial": "Sí","tratamientoAntibioticoHospitalizado": "","embarazo": "No"},"seccion4": {"cultivos": "2"},"seccion5": {"toleranciaGlucosa": "No realizada","toleranciaGlucosaRealizada": "","vitaminaD": "No realizada","vitaminaDRealizada": "","inmunoglobulina": "No realizada","inmunoglobulinaRealizada": ""},"seccion6": {"actividadDeportiva": "Sí"}}]}}, { upsert: true } );</v>
      </c>
    </row>
    <row r="589" spans="1:27" x14ac:dyDescent="0.3">
      <c r="A589" t="s">
        <v>848</v>
      </c>
      <c r="B589">
        <v>343</v>
      </c>
      <c r="C589">
        <v>2016</v>
      </c>
      <c r="D589" s="5">
        <v>42698</v>
      </c>
      <c r="E589" s="5" t="str">
        <f t="shared" si="54"/>
        <v>2016-11-24</v>
      </c>
      <c r="F589" t="s">
        <v>400</v>
      </c>
      <c r="G589" t="s">
        <v>35</v>
      </c>
      <c r="K589" t="s">
        <v>70</v>
      </c>
      <c r="L589" t="s">
        <v>281</v>
      </c>
      <c r="N589" t="s">
        <v>35</v>
      </c>
      <c r="O589" t="s">
        <v>46</v>
      </c>
      <c r="P589" t="s">
        <v>261</v>
      </c>
      <c r="Q589" t="s">
        <v>176</v>
      </c>
      <c r="R589" t="s">
        <v>118</v>
      </c>
      <c r="S589" t="s">
        <v>256</v>
      </c>
      <c r="T589" t="s">
        <v>118</v>
      </c>
      <c r="U589" t="s">
        <v>256</v>
      </c>
      <c r="V589" t="s">
        <v>281</v>
      </c>
      <c r="W589" t="str">
        <f t="shared" si="55"/>
        <v>db.pacientes.updateOne({"_id":ObjectId('61e34254ec4ec02e84f5dc96')},{ $set: { "seguimientos": [{"id": "2016","seccion1": {"fechaSeguimiento": "2016-11-24","institucion": "Hospital Sor Maria Ludovica de La Plata",</v>
      </c>
      <c r="X589" t="str">
        <f t="shared" si="56"/>
        <v>"fallecimiento": "No","fechaFallecimiento": "","causaFallecimiento": "","nivelEducativo": "","actividadLaboral": "No trabaja","coberturaSocial": "Sí","tratamientoAntibioticoHospitalizado": "","embarazo": "No"},</v>
      </c>
      <c r="Y589" t="str">
        <f t="shared" si="57"/>
        <v>"seccion4": {"cultivos": "3"},"seccion5": {"toleranciaGlucosa": "Realizada","toleranciaGlucosaRealizada": "Intermedia","vitaminaD": "No realizada","vitaminaDRealizada": "","inmunoglobulina": "No realizada",</v>
      </c>
      <c r="Z589" t="str">
        <f t="shared" si="58"/>
        <v>"inmunoglobulinaRealizada": ""},"seccion6": {"actividadDeportiva": "Sí"}}]}}, { upsert: true } );</v>
      </c>
      <c r="AA589" t="str">
        <f t="shared" si="59"/>
        <v>db.pacientes.updateOne({"_id":ObjectId('61e34254ec4ec02e84f5dc96')},{ $set: { "seguimientos": [{"id": "2016","seccion1": {"fechaSeguimiento": "2016-11-24","institucion": "Hospital Sor Maria Ludovica de La Plata","fallecimiento": "No","fechaFallecimiento": "","causaFallecimiento": "","nivelEducativo": "","actividadLaboral": "No trabaja","coberturaSocial": "Sí","tratamientoAntibioticoHospitalizado": "","embarazo": "No"},"seccion4": {"cultivos": "3"},"seccion5": {"toleranciaGlucosa": "Realizada","toleranciaGlucosaRealizada": "Intermedia","vitaminaD": "No realizada","vitaminaDRealizada": "","inmunoglobulina": "No realizada","inmunoglobulinaRealizada": ""},"seccion6": {"actividadDeportiva": "Sí"}}]}}, { upsert: true } );</v>
      </c>
    </row>
    <row r="590" spans="1:27" x14ac:dyDescent="0.3">
      <c r="A590" t="s">
        <v>848</v>
      </c>
      <c r="B590">
        <v>343</v>
      </c>
      <c r="C590">
        <v>2017</v>
      </c>
      <c r="D590" s="5">
        <v>43084</v>
      </c>
      <c r="E590" s="5" t="str">
        <f t="shared" si="54"/>
        <v>2017-12-15</v>
      </c>
      <c r="F590" t="s">
        <v>400</v>
      </c>
      <c r="G590" t="s">
        <v>35</v>
      </c>
      <c r="L590" t="s">
        <v>281</v>
      </c>
      <c r="N590" t="s">
        <v>35</v>
      </c>
      <c r="O590" t="s">
        <v>45</v>
      </c>
      <c r="P590" t="s">
        <v>261</v>
      </c>
      <c r="Q590" t="s">
        <v>34</v>
      </c>
      <c r="R590" t="s">
        <v>261</v>
      </c>
      <c r="S590" t="s">
        <v>321</v>
      </c>
      <c r="T590" t="s">
        <v>118</v>
      </c>
      <c r="U590" t="s">
        <v>256</v>
      </c>
      <c r="V590" t="s">
        <v>281</v>
      </c>
      <c r="W590" t="str">
        <f t="shared" si="55"/>
        <v>db.pacientes.updateOne({"_id":ObjectId('61e34254ec4ec02e84f5dc96')},{ $set: { "seguimientos": [{"id": "2017","seccion1": {"fechaSeguimiento": "2017-12-15","institucion": "Hospital Sor Maria Ludovica de La Plata",</v>
      </c>
      <c r="X590" t="str">
        <f t="shared" si="56"/>
        <v>"fallecimiento": "No","fechaFallecimiento": "","causaFallecimiento": "","nivelEducativo": "","actividadLaboral": "","coberturaSocial": "Sí","tratamientoAntibioticoHospitalizado": "","embarazo": "No"},</v>
      </c>
      <c r="Y590" t="str">
        <f t="shared" si="57"/>
        <v>"seccion4": {"cultivos": "1"},"seccion5": {"toleranciaGlucosa": "Realizada","toleranciaGlucosaRealizada": "Normal","vitaminaD": "Realizada","vitaminaDRealizada": "Bajo","inmunoglobulina": "No realizada",</v>
      </c>
      <c r="Z590" t="str">
        <f t="shared" si="58"/>
        <v>"inmunoglobulinaRealizada": ""},"seccion6": {"actividadDeportiva": "Sí"}}]}}, { upsert: true } );</v>
      </c>
      <c r="AA590" t="str">
        <f t="shared" si="59"/>
        <v>db.pacientes.updateOne({"_id":ObjectId('61e34254ec4ec02e84f5dc96')},{ $set: { "seguimientos": [{"id": "2017","seccion1": {"fechaSeguimiento": "2017-12-15","institucion": "Hospital Sor Maria Ludovica de La Plata","fallecimiento": "No","fechaFallecimiento": "","causaFallecimiento": "","nivelEducativo": "","actividadLaboral": "","coberturaSocial": "Sí","tratamientoAntibioticoHospitalizado": "","embarazo": "No"},"seccion4": {"cultivos": "1"},"seccion5": {"toleranciaGlucosa": "Realizada","toleranciaGlucosaRealizada": "Normal","vitaminaD": "Realizada","vitaminaDRealizada": "Bajo","inmunoglobulina": "No realizada","inmunoglobulinaRealizada": ""},"seccion6": {"actividadDeportiva": "Sí"}}]}}, { upsert: true } );</v>
      </c>
    </row>
    <row r="591" spans="1:27" x14ac:dyDescent="0.3">
      <c r="A591" t="s">
        <v>848</v>
      </c>
      <c r="B591">
        <v>343</v>
      </c>
      <c r="C591">
        <v>2018</v>
      </c>
      <c r="D591" s="5">
        <v>43251</v>
      </c>
      <c r="E591" s="5" t="str">
        <f t="shared" si="54"/>
        <v>2018-5-31</v>
      </c>
      <c r="F591" t="s">
        <v>400</v>
      </c>
      <c r="G591" t="s">
        <v>35</v>
      </c>
      <c r="L591" t="s">
        <v>281</v>
      </c>
      <c r="N591" t="s">
        <v>35</v>
      </c>
      <c r="O591" t="s">
        <v>45</v>
      </c>
      <c r="P591" t="s">
        <v>118</v>
      </c>
      <c r="Q591" t="s">
        <v>256</v>
      </c>
      <c r="R591" t="s">
        <v>118</v>
      </c>
      <c r="S591" t="s">
        <v>256</v>
      </c>
      <c r="T591" t="s">
        <v>118</v>
      </c>
      <c r="U591" t="s">
        <v>256</v>
      </c>
      <c r="V591" t="s">
        <v>281</v>
      </c>
      <c r="W591" t="str">
        <f t="shared" si="55"/>
        <v>db.pacientes.updateOne({"_id":ObjectId('61e34254ec4ec02e84f5dc96')},{ $set: { "seguimientos": [{"id": "2018","seccion1": {"fechaSeguimiento": "2018-5-31","institucion": "Hospital Sor Maria Ludovica de La Plata",</v>
      </c>
      <c r="X591" t="str">
        <f t="shared" si="56"/>
        <v>"fallecimiento": "No","fechaFallecimiento": "","causaFallecimiento": "","nivelEducativo": "","actividadLaboral": "","coberturaSocial": "Sí","tratamientoAntibioticoHospitalizado": "","embarazo": "No"},</v>
      </c>
      <c r="Y591" t="str">
        <f t="shared" si="57"/>
        <v>"seccion4": {"cultivos": "1"},"seccion5": {"toleranciaGlucosa": "No realizada","toleranciaGlucosaRealizada": "","vitaminaD": "No realizada","vitaminaDRealizada": "","inmunoglobulina": "No realizada",</v>
      </c>
      <c r="Z591" t="str">
        <f t="shared" si="58"/>
        <v>"inmunoglobulinaRealizada": ""},"seccion6": {"actividadDeportiva": "Sí"}}]}}, { upsert: true } );</v>
      </c>
      <c r="AA591" t="str">
        <f t="shared" si="59"/>
        <v>db.pacientes.updateOne({"_id":ObjectId('61e34254ec4ec02e84f5dc96')},{ $set: { "seguimientos": [{"id": "2018","seccion1": {"fechaSeguimiento": "2018-5-31","institucion": "Hospital Sor Maria Ludovica de La Plata","fallecimiento": "No","fechaFallecimiento": "","causaFallecimiento": "","nivelEducativo": "","actividadLaboral": "","coberturaSocial": "Sí","tratamientoAntibioticoHospitalizado": "","embarazo": "No"},"seccion4": {"cultivos": "1"},"seccion5": {"toleranciaGlucosa": "No realizada","toleranciaGlucosaRealizada": "","vitaminaD": "No realizada","vitaminaDRealizada": "","inmunoglobulina": "No realizada","inmunoglobulinaRealizada": ""},"seccion6": {"actividadDeportiva": "Sí"}}]}}, { upsert: true } );</v>
      </c>
    </row>
    <row r="592" spans="1:27" x14ac:dyDescent="0.3">
      <c r="A592" t="s">
        <v>848</v>
      </c>
      <c r="B592">
        <v>343</v>
      </c>
      <c r="C592">
        <v>2019</v>
      </c>
      <c r="D592" s="5">
        <v>43613</v>
      </c>
      <c r="E592" s="5" t="str">
        <f t="shared" si="54"/>
        <v>2019-5-28</v>
      </c>
      <c r="F592" t="s">
        <v>400</v>
      </c>
      <c r="G592" t="s">
        <v>35</v>
      </c>
      <c r="L592" t="s">
        <v>281</v>
      </c>
      <c r="O592" t="s">
        <v>37</v>
      </c>
      <c r="P592" t="s">
        <v>261</v>
      </c>
      <c r="Q592" t="s">
        <v>34</v>
      </c>
      <c r="R592" t="s">
        <v>261</v>
      </c>
      <c r="S592" t="s">
        <v>321</v>
      </c>
      <c r="T592" t="s">
        <v>261</v>
      </c>
      <c r="U592" t="s">
        <v>89</v>
      </c>
      <c r="V592" t="s">
        <v>281</v>
      </c>
      <c r="W592" t="str">
        <f t="shared" si="55"/>
        <v>db.pacientes.updateOne({"_id":ObjectId('61e34254ec4ec02e84f5dc96')},{ $set: { "seguimientos": [{"id": "2019","seccion1": {"fechaSeguimiento": "2019-5-28","institucion": "Hospital Sor Maria Ludovica de La Plata",</v>
      </c>
      <c r="X592" t="str">
        <f t="shared" si="56"/>
        <v>"fallecimiento": "No","fechaFallecimiento": "","causaFallecimiento": "","nivelEducativo": "","actividadLaboral": "","coberturaSocial": "Sí","tratamientoAntibioticoHospitalizado": "","embarazo": ""},</v>
      </c>
      <c r="Y592" t="str">
        <f t="shared" si="57"/>
        <v>"seccion4": {"cultivos": "2"},"seccion5": {"toleranciaGlucosa": "Realizada","toleranciaGlucosaRealizada": "Normal","vitaminaD": "Realizada","vitaminaDRealizada": "Bajo","inmunoglobulina": "Realizada",</v>
      </c>
      <c r="Z592" t="str">
        <f t="shared" si="58"/>
        <v>"inmunoglobulinaRealizada": "&gt; 1.000"},"seccion6": {"actividadDeportiva": "Sí"}}]}}, { upsert: true } );</v>
      </c>
      <c r="AA592" t="str">
        <f t="shared" si="59"/>
        <v>db.pacientes.updateOne({"_id":ObjectId('61e34254ec4ec02e84f5dc96')},{ $set: { "seguimientos": [{"id": "2019","seccion1": {"fechaSeguimiento": "2019-5-28","institucion": "Hospital Sor Maria Ludovica de La Plata","fallecimiento": "No","fechaFallecimiento": "","causaFallecimiento": "","nivelEducativo": "","actividadLaboral": "","coberturaSocial": "Sí","tratamientoAntibioticoHospitalizado": "","embarazo": ""},"seccion4": {"cultivos": "2"},"seccion5": {"toleranciaGlucosa": "Realizada","toleranciaGlucosaRealizada": "Normal","vitaminaD": "Realizada","vitaminaDRealizada": "Bajo","inmunoglobulina": "Realizada","inmunoglobulinaRealizada": "&gt; 1.000"},"seccion6": {"actividadDeportiva": "Sí"}}]}}, { upsert: true } );</v>
      </c>
    </row>
    <row r="593" spans="1:27" x14ac:dyDescent="0.3">
      <c r="A593" t="s">
        <v>849</v>
      </c>
      <c r="B593">
        <v>344</v>
      </c>
      <c r="C593">
        <v>2011</v>
      </c>
      <c r="D593" s="5">
        <v>40857</v>
      </c>
      <c r="E593" s="5" t="str">
        <f t="shared" si="54"/>
        <v>2011-11-10</v>
      </c>
      <c r="F593" t="s">
        <v>400</v>
      </c>
      <c r="G593" t="s">
        <v>35</v>
      </c>
      <c r="J593" t="s">
        <v>63</v>
      </c>
      <c r="L593" t="s">
        <v>281</v>
      </c>
      <c r="N593" t="s">
        <v>35</v>
      </c>
      <c r="O593" t="s">
        <v>37</v>
      </c>
      <c r="P593" t="s">
        <v>261</v>
      </c>
      <c r="Q593" t="s">
        <v>34</v>
      </c>
      <c r="R593" t="s">
        <v>256</v>
      </c>
      <c r="S593" t="s">
        <v>256</v>
      </c>
      <c r="T593" t="s">
        <v>261</v>
      </c>
      <c r="U593" t="s">
        <v>40</v>
      </c>
      <c r="V593" t="s">
        <v>256</v>
      </c>
      <c r="W593" t="str">
        <f t="shared" si="55"/>
        <v>db.pacientes.updateOne({"_id":ObjectId('61e34254ec4ec02e84f5dc97')},{ $set: { "seguimientos": [{"id": "2011","seccion1": {"fechaSeguimiento": "2011-11-10","institucion": "Hospital Sor Maria Ludovica de La Plata",</v>
      </c>
      <c r="X593" t="str">
        <f t="shared" si="56"/>
        <v>"fallecimiento": "No","fechaFallecimiento": "","causaFallecimiento": "","nivelEducativo": "Secundaria completa","actividadLaboral": "","coberturaSocial": "Sí","tratamientoAntibioticoHospitalizado": "","embarazo": "No"},</v>
      </c>
      <c r="Y593" t="str">
        <f t="shared" si="57"/>
        <v>"seccion4": {"cultivos": "2"},"seccion5": {"toleranciaGlucosa": "Realizada","toleranciaGlucosaRealizada": "Normal","vitaminaD": "","vitaminaDRealizada": "","inmunoglobulina": "Realizada",</v>
      </c>
      <c r="Z593" t="str">
        <f t="shared" si="58"/>
        <v>"inmunoglobulinaRealizada": "&lt; 500"},"seccion6": {"actividadDeportiva": ""}}]}}, { upsert: true } );</v>
      </c>
      <c r="AA593" t="str">
        <f t="shared" si="59"/>
        <v>db.pacientes.updateOne({"_id":ObjectId('61e34254ec4ec02e84f5dc97')},{ $set: { "seguimientos": [{"id": "2011","seccion1": {"fechaSeguimiento": "2011-11-10","institucion": "Hospital Sor Maria Ludovica de La Plata","fallecimiento": "No","fechaFallecimiento": "","causaFallecimiento": "","nivelEducativo": "Secundaria completa","actividadLaboral": "","coberturaSocial": "Sí","tratamientoAntibioticoHospitalizado": "","embarazo": "No"},"seccion4": {"cultivos": "2"},"seccion5": {"toleranciaGlucosa": "Realizada","toleranciaGlucosaRealizada": "Normal","vitaminaD": "","vitaminaDRealizada": "","inmunoglobulina": "Realizada","inmunoglobulinaRealizada": "&lt; 500"},"seccion6": {"actividadDeportiva": ""}}]}}, { upsert: true } );</v>
      </c>
    </row>
    <row r="594" spans="1:27" x14ac:dyDescent="0.3">
      <c r="A594" t="s">
        <v>849</v>
      </c>
      <c r="B594">
        <v>344</v>
      </c>
      <c r="C594">
        <v>2012</v>
      </c>
      <c r="D594" s="5">
        <v>41227</v>
      </c>
      <c r="E594" s="5" t="str">
        <f t="shared" si="54"/>
        <v>2012-11-14</v>
      </c>
      <c r="F594" t="s">
        <v>400</v>
      </c>
      <c r="G594" t="s">
        <v>35</v>
      </c>
      <c r="J594" t="s">
        <v>61</v>
      </c>
      <c r="K594" t="s">
        <v>70</v>
      </c>
      <c r="L594" t="s">
        <v>281</v>
      </c>
      <c r="N594" t="s">
        <v>35</v>
      </c>
      <c r="O594" t="s">
        <v>37</v>
      </c>
      <c r="P594" t="s">
        <v>118</v>
      </c>
      <c r="Q594" t="s">
        <v>256</v>
      </c>
      <c r="R594" t="s">
        <v>256</v>
      </c>
      <c r="S594" t="s">
        <v>256</v>
      </c>
      <c r="T594" t="s">
        <v>261</v>
      </c>
      <c r="U594" t="s">
        <v>40</v>
      </c>
      <c r="V594" t="s">
        <v>256</v>
      </c>
      <c r="W594" t="str">
        <f t="shared" si="55"/>
        <v>db.pacientes.updateOne({"_id":ObjectId('61e34254ec4ec02e84f5dc97')},{ $set: { "seguimientos": [{"id": "2012","seccion1": {"fechaSeguimiento": "2012-11-14","institucion": "Hospital Sor Maria Ludovica de La Plata",</v>
      </c>
      <c r="X594" t="str">
        <f t="shared" si="56"/>
        <v>"fallecimiento": "No","fechaFallecimiento": "","causaFallecimiento": "","nivelEducativo": "Secundaria incompleta","actividadLaboral": "No trabaja","coberturaSocial": "Sí","tratamientoAntibioticoHospitalizado": "","embarazo": "No"},</v>
      </c>
      <c r="Y594" t="str">
        <f t="shared" si="57"/>
        <v>"seccion4": {"cultivos": "2"},"seccion5": {"toleranciaGlucosa": "No realizada","toleranciaGlucosaRealizada": "","vitaminaD": "","vitaminaDRealizada": "","inmunoglobulina": "Realizada",</v>
      </c>
      <c r="Z594" t="str">
        <f t="shared" si="58"/>
        <v>"inmunoglobulinaRealizada": "&lt; 500"},"seccion6": {"actividadDeportiva": ""}}]}}, { upsert: true } );</v>
      </c>
      <c r="AA594" t="str">
        <f t="shared" si="59"/>
        <v>db.pacientes.updateOne({"_id":ObjectId('61e34254ec4ec02e84f5dc97')},{ $set: { "seguimientos": [{"id": "2012","seccion1": {"fechaSeguimiento": "2012-11-14","institucion": "Hospital Sor Maria Ludovica de La Plata","fallecimiento": "No","fechaFallecimiento": "","causaFallecimiento": "","nivelEducativo": "Secundaria incompleta","actividadLaboral": "No trabaja","coberturaSocial": "Sí","tratamientoAntibioticoHospitalizado": "","embarazo": "No"},"seccion4": {"cultivos": "2"},"seccion5": {"toleranciaGlucosa": "No realizada","toleranciaGlucosaRealizada": "","vitaminaD": "","vitaminaDRealizada": "","inmunoglobulina": "Realizada","inmunoglobulinaRealizada": "&lt; 500"},"seccion6": {"actividadDeportiva": ""}}]}}, { upsert: true } );</v>
      </c>
    </row>
    <row r="595" spans="1:27" x14ac:dyDescent="0.3">
      <c r="A595" t="s">
        <v>849</v>
      </c>
      <c r="B595">
        <v>344</v>
      </c>
      <c r="C595">
        <v>2013</v>
      </c>
      <c r="D595" s="5">
        <v>41588</v>
      </c>
      <c r="E595" s="5" t="str">
        <f t="shared" si="54"/>
        <v>2013-11-10</v>
      </c>
      <c r="F595" t="s">
        <v>400</v>
      </c>
      <c r="G595" t="s">
        <v>35</v>
      </c>
      <c r="J595" t="s">
        <v>61</v>
      </c>
      <c r="K595" t="s">
        <v>70</v>
      </c>
      <c r="L595" t="s">
        <v>281</v>
      </c>
      <c r="N595" t="s">
        <v>35</v>
      </c>
      <c r="P595" t="s">
        <v>118</v>
      </c>
      <c r="Q595" t="s">
        <v>256</v>
      </c>
      <c r="R595" t="s">
        <v>256</v>
      </c>
      <c r="S595" t="s">
        <v>256</v>
      </c>
      <c r="T595" t="s">
        <v>261</v>
      </c>
      <c r="U595" t="s">
        <v>40</v>
      </c>
      <c r="V595" t="s">
        <v>256</v>
      </c>
      <c r="W595" t="str">
        <f t="shared" si="55"/>
        <v>db.pacientes.updateOne({"_id":ObjectId('61e34254ec4ec02e84f5dc97')},{ $set: { "seguimientos": [{"id": "2013","seccion1": {"fechaSeguimiento": "2013-11-10","institucion": "Hospital Sor Maria Ludovica de La Plata",</v>
      </c>
      <c r="X595" t="str">
        <f t="shared" si="56"/>
        <v>"fallecimiento": "No","fechaFallecimiento": "","causaFallecimiento": "","nivelEducativo": "Secundaria incompleta","actividadLaboral": "No trabaja","coberturaSocial": "Sí","tratamientoAntibioticoHospitalizado": "","embarazo": "No"},</v>
      </c>
      <c r="Y595" t="str">
        <f t="shared" si="57"/>
        <v>"seccion4": {"cultivos": ""},"seccion5": {"toleranciaGlucosa": "No realizada","toleranciaGlucosaRealizada": "","vitaminaD": "","vitaminaDRealizada": "","inmunoglobulina": "Realizada",</v>
      </c>
      <c r="Z595" t="str">
        <f t="shared" si="58"/>
        <v>"inmunoglobulinaRealizada": "&lt; 500"},"seccion6": {"actividadDeportiva": ""}}]}}, { upsert: true } );</v>
      </c>
      <c r="AA595" t="str">
        <f t="shared" si="59"/>
        <v>db.pacientes.updateOne({"_id":ObjectId('61e34254ec4ec02e84f5dc97')},{ $set: { "seguimientos": [{"id": "2013","seccion1": {"fechaSeguimiento": "2013-11-10","institucion": "Hospital Sor Maria Ludovica de La Plata","fallecimiento": "No","fechaFallecimiento": "","causaFallecimiento": "","nivelEducativo": "Secundaria incompleta","actividadLaboral": "No trabaja","coberturaSocial": "Sí","tratamientoAntibioticoHospitalizado": "","embarazo": "No"},"seccion4": {"cultivos": ""},"seccion5": {"toleranciaGlucosa": "No realizada","toleranciaGlucosaRealizada": "","vitaminaD": "","vitaminaDRealizada": "","inmunoglobulina": "Realizada","inmunoglobulinaRealizada": "&lt; 500"},"seccion6": {"actividadDeportiva": ""}}]}}, { upsert: true } );</v>
      </c>
    </row>
    <row r="596" spans="1:27" x14ac:dyDescent="0.3">
      <c r="A596" t="s">
        <v>849</v>
      </c>
      <c r="B596">
        <v>344</v>
      </c>
      <c r="C596">
        <v>2014</v>
      </c>
      <c r="D596" s="5">
        <v>41983</v>
      </c>
      <c r="E596" s="5" t="str">
        <f t="shared" si="54"/>
        <v>2014-12-10</v>
      </c>
      <c r="F596" t="s">
        <v>400</v>
      </c>
      <c r="G596" t="s">
        <v>35</v>
      </c>
      <c r="J596" t="s">
        <v>61</v>
      </c>
      <c r="K596" t="s">
        <v>70</v>
      </c>
      <c r="L596" t="s">
        <v>281</v>
      </c>
      <c r="N596" t="s">
        <v>35</v>
      </c>
      <c r="O596" t="s">
        <v>45</v>
      </c>
      <c r="P596" t="s">
        <v>118</v>
      </c>
      <c r="Q596" t="s">
        <v>256</v>
      </c>
      <c r="R596" t="s">
        <v>256</v>
      </c>
      <c r="S596" t="s">
        <v>256</v>
      </c>
      <c r="T596" t="s">
        <v>261</v>
      </c>
      <c r="U596" t="s">
        <v>40</v>
      </c>
      <c r="V596" t="s">
        <v>256</v>
      </c>
      <c r="W596" t="str">
        <f t="shared" si="55"/>
        <v>db.pacientes.updateOne({"_id":ObjectId('61e34254ec4ec02e84f5dc97')},{ $set: { "seguimientos": [{"id": "2014","seccion1": {"fechaSeguimiento": "2014-12-10","institucion": "Hospital Sor Maria Ludovica de La Plata",</v>
      </c>
      <c r="X596" t="str">
        <f t="shared" si="56"/>
        <v>"fallecimiento": "No","fechaFallecimiento": "","causaFallecimiento": "","nivelEducativo": "Secundaria incompleta","actividadLaboral": "No trabaja","coberturaSocial": "Sí","tratamientoAntibioticoHospitalizado": "","embarazo": "No"},</v>
      </c>
      <c r="Y596" t="str">
        <f t="shared" si="57"/>
        <v>"seccion4": {"cultivos": "1"},"seccion5": {"toleranciaGlucosa": "No realizada","toleranciaGlucosaRealizada": "","vitaminaD": "","vitaminaDRealizada": "","inmunoglobulina": "Realizada",</v>
      </c>
      <c r="Z596" t="str">
        <f t="shared" si="58"/>
        <v>"inmunoglobulinaRealizada": "&lt; 500"},"seccion6": {"actividadDeportiva": ""}}]}}, { upsert: true } );</v>
      </c>
      <c r="AA596" t="str">
        <f t="shared" si="59"/>
        <v>db.pacientes.updateOne({"_id":ObjectId('61e34254ec4ec02e84f5dc97')},{ $set: { "seguimientos": [{"id": "2014","seccion1": {"fechaSeguimiento": "2014-12-10","institucion": "Hospital Sor Maria Ludovica de La Plata","fallecimiento": "No","fechaFallecimiento": "","causaFallecimiento": "","nivelEducativo": "Secundaria incompleta","actividadLaboral": "No trabaja","coberturaSocial": "Sí","tratamientoAntibioticoHospitalizado": "","embarazo": "No"},"seccion4": {"cultivos": "1"},"seccion5": {"toleranciaGlucosa": "No realizada","toleranciaGlucosaRealizada": "","vitaminaD": "","vitaminaDRealizada": "","inmunoglobulina": "Realizada","inmunoglobulinaRealizada": "&lt; 500"},"seccion6": {"actividadDeportiva": ""}}]}}, { upsert: true } );</v>
      </c>
    </row>
    <row r="597" spans="1:27" x14ac:dyDescent="0.3">
      <c r="A597" t="s">
        <v>851</v>
      </c>
      <c r="B597">
        <v>345</v>
      </c>
      <c r="C597">
        <v>2011</v>
      </c>
      <c r="D597" s="5">
        <v>40882</v>
      </c>
      <c r="E597" s="5" t="str">
        <f t="shared" si="54"/>
        <v>2011-12-5</v>
      </c>
      <c r="F597" t="s">
        <v>400</v>
      </c>
      <c r="G597" t="s">
        <v>35</v>
      </c>
      <c r="J597" t="s">
        <v>63</v>
      </c>
      <c r="L597" t="s">
        <v>281</v>
      </c>
      <c r="N597" t="s">
        <v>35</v>
      </c>
      <c r="O597" t="s">
        <v>37</v>
      </c>
      <c r="P597" t="s">
        <v>261</v>
      </c>
      <c r="Q597" t="s">
        <v>34</v>
      </c>
      <c r="R597" t="s">
        <v>256</v>
      </c>
      <c r="S597" t="s">
        <v>256</v>
      </c>
      <c r="T597" t="s">
        <v>261</v>
      </c>
      <c r="U597" t="s">
        <v>40</v>
      </c>
      <c r="V597" t="s">
        <v>256</v>
      </c>
      <c r="W597" t="str">
        <f t="shared" si="55"/>
        <v>db.pacientes.updateOne({"_id":ObjectId('61e34254ec4ec02e84f5dc99')},{ $set: { "seguimientos": [{"id": "2011","seccion1": {"fechaSeguimiento": "2011-12-5","institucion": "Hospital Sor Maria Ludovica de La Plata",</v>
      </c>
      <c r="X597" t="str">
        <f t="shared" si="56"/>
        <v>"fallecimiento": "No","fechaFallecimiento": "","causaFallecimiento": "","nivelEducativo": "Secundaria completa","actividadLaboral": "","coberturaSocial": "Sí","tratamientoAntibioticoHospitalizado": "","embarazo": "No"},</v>
      </c>
      <c r="Y597" t="str">
        <f t="shared" si="57"/>
        <v>"seccion4": {"cultivos": "2"},"seccion5": {"toleranciaGlucosa": "Realizada","toleranciaGlucosaRealizada": "Normal","vitaminaD": "","vitaminaDRealizada": "","inmunoglobulina": "Realizada",</v>
      </c>
      <c r="Z597" t="str">
        <f t="shared" si="58"/>
        <v>"inmunoglobulinaRealizada": "&lt; 500"},"seccion6": {"actividadDeportiva": ""}}]}}, { upsert: true } );</v>
      </c>
      <c r="AA597" t="str">
        <f t="shared" si="59"/>
        <v>db.pacientes.updateOne({"_id":ObjectId('61e34254ec4ec02e84f5dc99')},{ $set: { "seguimientos": [{"id": "2011","seccion1": {"fechaSeguimiento": "2011-12-5","institucion": "Hospital Sor Maria Ludovica de La Plata","fallecimiento": "No","fechaFallecimiento": "","causaFallecimiento": "","nivelEducativo": "Secundaria completa","actividadLaboral": "","coberturaSocial": "Sí","tratamientoAntibioticoHospitalizado": "","embarazo": "No"},"seccion4": {"cultivos": "2"},"seccion5": {"toleranciaGlucosa": "Realizada","toleranciaGlucosaRealizada": "Normal","vitaminaD": "","vitaminaDRealizada": "","inmunoglobulina": "Realizada","inmunoglobulinaRealizada": "&lt; 500"},"seccion6": {"actividadDeportiva": ""}}]}}, { upsert: true } );</v>
      </c>
    </row>
    <row r="598" spans="1:27" x14ac:dyDescent="0.3">
      <c r="A598" t="s">
        <v>851</v>
      </c>
      <c r="B598">
        <v>345</v>
      </c>
      <c r="C598">
        <v>2012</v>
      </c>
      <c r="D598" s="5">
        <v>41257</v>
      </c>
      <c r="E598" s="5" t="str">
        <f t="shared" si="54"/>
        <v>2012-12-14</v>
      </c>
      <c r="F598" t="s">
        <v>400</v>
      </c>
      <c r="G598" t="s">
        <v>35</v>
      </c>
      <c r="J598" t="s">
        <v>61</v>
      </c>
      <c r="K598" t="s">
        <v>70</v>
      </c>
      <c r="L598" t="s">
        <v>281</v>
      </c>
      <c r="N598" t="s">
        <v>35</v>
      </c>
      <c r="O598" t="s">
        <v>37</v>
      </c>
      <c r="P598" t="s">
        <v>118</v>
      </c>
      <c r="Q598" t="s">
        <v>256</v>
      </c>
      <c r="R598" t="s">
        <v>256</v>
      </c>
      <c r="S598" t="s">
        <v>256</v>
      </c>
      <c r="T598" t="s">
        <v>261</v>
      </c>
      <c r="U598" t="s">
        <v>40</v>
      </c>
      <c r="V598" t="s">
        <v>256</v>
      </c>
      <c r="W598" t="str">
        <f t="shared" si="55"/>
        <v>db.pacientes.updateOne({"_id":ObjectId('61e34254ec4ec02e84f5dc99')},{ $set: { "seguimientos": [{"id": "2012","seccion1": {"fechaSeguimiento": "2012-12-14","institucion": "Hospital Sor Maria Ludovica de La Plata",</v>
      </c>
      <c r="X598" t="str">
        <f t="shared" si="56"/>
        <v>"fallecimiento": "No","fechaFallecimiento": "","causaFallecimiento": "","nivelEducativo": "Secundaria incompleta","actividadLaboral": "No trabaja","coberturaSocial": "Sí","tratamientoAntibioticoHospitalizado": "","embarazo": "No"},</v>
      </c>
      <c r="Y598" t="str">
        <f t="shared" si="57"/>
        <v>"seccion4": {"cultivos": "2"},"seccion5": {"toleranciaGlucosa": "No realizada","toleranciaGlucosaRealizada": "","vitaminaD": "","vitaminaDRealizada": "","inmunoglobulina": "Realizada",</v>
      </c>
      <c r="Z598" t="str">
        <f t="shared" si="58"/>
        <v>"inmunoglobulinaRealizada": "&lt; 500"},"seccion6": {"actividadDeportiva": ""}}]}}, { upsert: true } );</v>
      </c>
      <c r="AA598" t="str">
        <f t="shared" si="59"/>
        <v>db.pacientes.updateOne({"_id":ObjectId('61e34254ec4ec02e84f5dc99')},{ $set: { "seguimientos": [{"id": "2012","seccion1": {"fechaSeguimiento": "2012-12-14","institucion": "Hospital Sor Maria Ludovica de La Plata","fallecimiento": "No","fechaFallecimiento": "","causaFallecimiento": "","nivelEducativo": "Secundaria incompleta","actividadLaboral": "No trabaja","coberturaSocial": "Sí","tratamientoAntibioticoHospitalizado": "","embarazo": "No"},"seccion4": {"cultivos": "2"},"seccion5": {"toleranciaGlucosa": "No realizada","toleranciaGlucosaRealizada": "","vitaminaD": "","vitaminaDRealizada": "","inmunoglobulina": "Realizada","inmunoglobulinaRealizada": "&lt; 500"},"seccion6": {"actividadDeportiva": ""}}]}}, { upsert: true } );</v>
      </c>
    </row>
    <row r="599" spans="1:27" x14ac:dyDescent="0.3">
      <c r="A599" t="s">
        <v>851</v>
      </c>
      <c r="B599">
        <v>345</v>
      </c>
      <c r="C599">
        <v>2013</v>
      </c>
      <c r="D599" s="5">
        <v>41592</v>
      </c>
      <c r="E599" s="5" t="str">
        <f t="shared" si="54"/>
        <v>2013-11-14</v>
      </c>
      <c r="F599" t="s">
        <v>400</v>
      </c>
      <c r="G599" t="s">
        <v>35</v>
      </c>
      <c r="J599" t="s">
        <v>61</v>
      </c>
      <c r="K599" t="s">
        <v>70</v>
      </c>
      <c r="L599" t="s">
        <v>35</v>
      </c>
      <c r="N599" t="s">
        <v>35</v>
      </c>
      <c r="O599" t="s">
        <v>37</v>
      </c>
      <c r="P599" t="s">
        <v>118</v>
      </c>
      <c r="Q599" t="s">
        <v>256</v>
      </c>
      <c r="R599" t="s">
        <v>256</v>
      </c>
      <c r="S599" t="s">
        <v>256</v>
      </c>
      <c r="T599" t="s">
        <v>261</v>
      </c>
      <c r="U599" t="s">
        <v>40</v>
      </c>
      <c r="V599" t="s">
        <v>256</v>
      </c>
      <c r="W599" t="str">
        <f t="shared" si="55"/>
        <v>db.pacientes.updateOne({"_id":ObjectId('61e34254ec4ec02e84f5dc99')},{ $set: { "seguimientos": [{"id": "2013","seccion1": {"fechaSeguimiento": "2013-11-14","institucion": "Hospital Sor Maria Ludovica de La Plata",</v>
      </c>
      <c r="X599" t="str">
        <f t="shared" si="56"/>
        <v>"fallecimiento": "No","fechaFallecimiento": "","causaFallecimiento": "","nivelEducativo": "Secundaria incompleta","actividadLaboral": "No trabaja","coberturaSocial": "No","tratamientoAntibioticoHospitalizado": "","embarazo": "No"},</v>
      </c>
      <c r="Y599" t="str">
        <f t="shared" si="57"/>
        <v>"seccion4": {"cultivos": "2"},"seccion5": {"toleranciaGlucosa": "No realizada","toleranciaGlucosaRealizada": "","vitaminaD": "","vitaminaDRealizada": "","inmunoglobulina": "Realizada",</v>
      </c>
      <c r="Z599" t="str">
        <f t="shared" si="58"/>
        <v>"inmunoglobulinaRealizada": "&lt; 500"},"seccion6": {"actividadDeportiva": ""}}]}}, { upsert: true } );</v>
      </c>
      <c r="AA599" t="str">
        <f t="shared" si="59"/>
        <v>db.pacientes.updateOne({"_id":ObjectId('61e34254ec4ec02e84f5dc99')},{ $set: { "seguimientos": [{"id": "2013","seccion1": {"fechaSeguimiento": "2013-11-14","institucion": "Hospital Sor Maria Ludovica de La Plata","fallecimiento": "No","fechaFallecimiento": "","causaFallecimiento": "","nivelEducativo": "Secundaria incompleta","actividadLaboral": "No trabaja","coberturaSocial": "No","tratamientoAntibioticoHospitalizado": "","embarazo": "No"},"seccion4": {"cultivos": "2"},"seccion5": {"toleranciaGlucosa": "No realizada","toleranciaGlucosaRealizada": "","vitaminaD": "","vitaminaDRealizada": "","inmunoglobulina": "Realizada","inmunoglobulinaRealizada": "&lt; 500"},"seccion6": {"actividadDeportiva": ""}}]}}, { upsert: true } );</v>
      </c>
    </row>
    <row r="600" spans="1:27" x14ac:dyDescent="0.3">
      <c r="A600" t="s">
        <v>851</v>
      </c>
      <c r="B600">
        <v>345</v>
      </c>
      <c r="C600">
        <v>2014</v>
      </c>
      <c r="D600" s="5">
        <v>41983</v>
      </c>
      <c r="E600" s="5" t="str">
        <f t="shared" si="54"/>
        <v>2014-12-10</v>
      </c>
      <c r="F600" t="s">
        <v>400</v>
      </c>
      <c r="G600" t="s">
        <v>35</v>
      </c>
      <c r="J600" t="s">
        <v>61</v>
      </c>
      <c r="K600" t="s">
        <v>70</v>
      </c>
      <c r="L600" t="s">
        <v>281</v>
      </c>
      <c r="M600" t="s">
        <v>45</v>
      </c>
      <c r="N600" t="s">
        <v>35</v>
      </c>
      <c r="O600" t="s">
        <v>45</v>
      </c>
      <c r="P600" t="s">
        <v>118</v>
      </c>
      <c r="Q600" t="s">
        <v>256</v>
      </c>
      <c r="R600" t="s">
        <v>256</v>
      </c>
      <c r="S600" t="s">
        <v>256</v>
      </c>
      <c r="T600" t="s">
        <v>261</v>
      </c>
      <c r="U600" t="s">
        <v>40</v>
      </c>
      <c r="V600" t="s">
        <v>256</v>
      </c>
      <c r="W600" t="str">
        <f t="shared" si="55"/>
        <v>db.pacientes.updateOne({"_id":ObjectId('61e34254ec4ec02e84f5dc99')},{ $set: { "seguimientos": [{"id": "2014","seccion1": {"fechaSeguimiento": "2014-12-10","institucion": "Hospital Sor Maria Ludovica de La Plata",</v>
      </c>
      <c r="X600" t="str">
        <f t="shared" si="56"/>
        <v>"fallecimiento": "No","fechaFallecimiento": "","causaFallecimiento": "","nivelEducativo": "Secundaria incompleta","actividadLaboral": "No trabaja","coberturaSocial": "Sí","tratamientoAntibioticoHospitalizado": "1","embarazo": "No"},</v>
      </c>
      <c r="Y600" t="str">
        <f t="shared" si="57"/>
        <v>"seccion4": {"cultivos": "1"},"seccion5": {"toleranciaGlucosa": "No realizada","toleranciaGlucosaRealizada": "","vitaminaD": "","vitaminaDRealizada": "","inmunoglobulina": "Realizada",</v>
      </c>
      <c r="Z600" t="str">
        <f t="shared" si="58"/>
        <v>"inmunoglobulinaRealizada": "&lt; 500"},"seccion6": {"actividadDeportiva": ""}}]}}, { upsert: true } );</v>
      </c>
      <c r="AA600" t="str">
        <f t="shared" si="59"/>
        <v>db.pacientes.updateOne({"_id":ObjectId('61e34254ec4ec02e84f5dc99')},{ $set: { "seguimientos": [{"id": "2014","seccion1": {"fechaSeguimiento": "2014-12-10","institucion": "Hospital Sor Maria Ludovica de La Plata","fallecimiento": "No","fechaFallecimiento": "","causaFallecimiento": "","nivelEducativo": "Secundaria incompleta","actividadLaboral": "No trabaja","coberturaSocial": "Sí","tratamientoAntibioticoHospitalizado": "1","embarazo": "No"},"seccion4": {"cultivos": "1"},"seccion5": {"toleranciaGlucosa": "No realizada","toleranciaGlucosaRealizada": "","vitaminaD": "","vitaminaDRealizada": "","inmunoglobulina": "Realizada","inmunoglobulinaRealizada": "&lt; 500"},"seccion6": {"actividadDeportiva": ""}}]}}, { upsert: true } );</v>
      </c>
    </row>
    <row r="601" spans="1:27" x14ac:dyDescent="0.3">
      <c r="A601" t="s">
        <v>852</v>
      </c>
      <c r="B601">
        <v>346</v>
      </c>
      <c r="C601">
        <v>2011</v>
      </c>
      <c r="D601" s="5">
        <v>40878</v>
      </c>
      <c r="E601" s="5" t="str">
        <f t="shared" si="54"/>
        <v>2011-12-1</v>
      </c>
      <c r="F601" t="s">
        <v>400</v>
      </c>
      <c r="G601" t="s">
        <v>35</v>
      </c>
      <c r="L601" t="s">
        <v>281</v>
      </c>
      <c r="N601" t="s">
        <v>35</v>
      </c>
      <c r="O601" t="s">
        <v>49</v>
      </c>
      <c r="P601" t="s">
        <v>118</v>
      </c>
      <c r="Q601" t="s">
        <v>256</v>
      </c>
      <c r="R601" t="s">
        <v>256</v>
      </c>
      <c r="S601" t="s">
        <v>256</v>
      </c>
      <c r="T601" t="s">
        <v>261</v>
      </c>
      <c r="U601" t="s">
        <v>40</v>
      </c>
      <c r="V601" t="s">
        <v>256</v>
      </c>
      <c r="W601" t="str">
        <f t="shared" si="55"/>
        <v>db.pacientes.updateOne({"_id":ObjectId('61e34254ec4ec02e84f5dc9a')},{ $set: { "seguimientos": [{"id": "2011","seccion1": {"fechaSeguimiento": "2011-12-1","institucion": "Hospital Sor Maria Ludovica de La Plata",</v>
      </c>
      <c r="X601" t="str">
        <f t="shared" si="56"/>
        <v>"fallecimiento": "No","fechaFallecimiento": "","causaFallecimiento": "","nivelEducativo": "","actividadLaboral": "","coberturaSocial": "Sí","tratamientoAntibioticoHospitalizado": "","embarazo": "No"},</v>
      </c>
      <c r="Y601" t="str">
        <f t="shared" si="57"/>
        <v>"seccion4": {"cultivos": "4"},"seccion5": {"toleranciaGlucosa": "No realizada","toleranciaGlucosaRealizada": "","vitaminaD": "","vitaminaDRealizada": "","inmunoglobulina": "Realizada",</v>
      </c>
      <c r="Z601" t="str">
        <f t="shared" si="58"/>
        <v>"inmunoglobulinaRealizada": "&lt; 500"},"seccion6": {"actividadDeportiva": ""}}]}}, { upsert: true } );</v>
      </c>
      <c r="AA601" t="str">
        <f t="shared" si="59"/>
        <v>db.pacientes.updateOne({"_id":ObjectId('61e34254ec4ec02e84f5dc9a')},{ $set: { "seguimientos": [{"id": "2011","seccion1": {"fechaSeguimiento": "2011-12-1","institucion": "Hospital Sor Maria Ludovica de La Plata","fallecimiento": "No","fechaFallecimiento": "","causaFallecimiento": "","nivelEducativo": "","actividadLaboral": "","coberturaSocial": "Sí","tratamientoAntibioticoHospitalizado": "","embarazo": "No"},"seccion4": {"cultivos": "4"},"seccion5": {"toleranciaGlucosa": "No realizada","toleranciaGlucosaRealizada": "","vitaminaD": "","vitaminaDRealizada": "","inmunoglobulina": "Realizada","inmunoglobulinaRealizada": "&lt; 500"},"seccion6": {"actividadDeportiva": ""}}]}}, { upsert: true } );</v>
      </c>
    </row>
    <row r="602" spans="1:27" x14ac:dyDescent="0.3">
      <c r="A602" t="s">
        <v>852</v>
      </c>
      <c r="B602">
        <v>346</v>
      </c>
      <c r="C602">
        <v>2012</v>
      </c>
      <c r="D602" s="5">
        <v>41258</v>
      </c>
      <c r="E602" s="5" t="str">
        <f t="shared" si="54"/>
        <v>2012-12-15</v>
      </c>
      <c r="F602" t="s">
        <v>400</v>
      </c>
      <c r="G602" t="s">
        <v>35</v>
      </c>
      <c r="J602" t="s">
        <v>38</v>
      </c>
      <c r="L602" t="s">
        <v>281</v>
      </c>
      <c r="N602" t="s">
        <v>35</v>
      </c>
      <c r="O602" t="s">
        <v>46</v>
      </c>
      <c r="P602" t="s">
        <v>118</v>
      </c>
      <c r="Q602" t="s">
        <v>256</v>
      </c>
      <c r="R602" t="s">
        <v>256</v>
      </c>
      <c r="S602" t="s">
        <v>256</v>
      </c>
      <c r="T602" t="s">
        <v>261</v>
      </c>
      <c r="U602" t="s">
        <v>40</v>
      </c>
      <c r="V602" t="s">
        <v>256</v>
      </c>
      <c r="W602" t="str">
        <f t="shared" si="55"/>
        <v>db.pacientes.updateOne({"_id":ObjectId('61e34254ec4ec02e84f5dc9a')},{ $set: { "seguimientos": [{"id": "2012","seccion1": {"fechaSeguimiento": "2012-12-15","institucion": "Hospital Sor Maria Ludovica de La Plata",</v>
      </c>
      <c r="X602" t="str">
        <f t="shared" si="56"/>
        <v>"fallecimiento": "No","fechaFallecimiento": "","causaFallecimiento": "","nivelEducativo": "Primaria incompleta","actividadLaboral": "","coberturaSocial": "Sí","tratamientoAntibioticoHospitalizado": "","embarazo": "No"},</v>
      </c>
      <c r="Y602" t="str">
        <f t="shared" si="57"/>
        <v>"seccion4": {"cultivos": "3"},"seccion5": {"toleranciaGlucosa": "No realizada","toleranciaGlucosaRealizada": "","vitaminaD": "","vitaminaDRealizada": "","inmunoglobulina": "Realizada",</v>
      </c>
      <c r="Z602" t="str">
        <f t="shared" si="58"/>
        <v>"inmunoglobulinaRealizada": "&lt; 500"},"seccion6": {"actividadDeportiva": ""}}]}}, { upsert: true } );</v>
      </c>
      <c r="AA602" t="str">
        <f t="shared" si="59"/>
        <v>db.pacientes.updateOne({"_id":ObjectId('61e34254ec4ec02e84f5dc9a')},{ $set: { "seguimientos": [{"id": "2012","seccion1": {"fechaSeguimiento": "2012-12-15","institucion": "Hospital Sor Maria Ludovica de La Plata","fallecimiento": "No","fechaFallecimiento": "","causaFallecimiento": "","nivelEducativo": "Primaria incompleta","actividadLaboral": "","coberturaSocial": "Sí","tratamientoAntibioticoHospitalizado": "","embarazo": "No"},"seccion4": {"cultivos": "3"},"seccion5": {"toleranciaGlucosa": "No realizada","toleranciaGlucosaRealizada": "","vitaminaD": "","vitaminaDRealizada": "","inmunoglobulina": "Realizada","inmunoglobulinaRealizada": "&lt; 500"},"seccion6": {"actividadDeportiva": ""}}]}}, { upsert: true } );</v>
      </c>
    </row>
    <row r="603" spans="1:27" x14ac:dyDescent="0.3">
      <c r="A603" t="s">
        <v>852</v>
      </c>
      <c r="B603">
        <v>346</v>
      </c>
      <c r="C603">
        <v>2013</v>
      </c>
      <c r="D603" s="5">
        <v>41618</v>
      </c>
      <c r="E603" s="5" t="str">
        <f t="shared" si="54"/>
        <v>2013-12-10</v>
      </c>
      <c r="F603" t="s">
        <v>400</v>
      </c>
      <c r="G603" t="s">
        <v>35</v>
      </c>
      <c r="J603" t="s">
        <v>38</v>
      </c>
      <c r="L603" t="s">
        <v>281</v>
      </c>
      <c r="N603" t="s">
        <v>35</v>
      </c>
      <c r="O603" t="s">
        <v>46</v>
      </c>
      <c r="P603" t="s">
        <v>118</v>
      </c>
      <c r="Q603" t="s">
        <v>256</v>
      </c>
      <c r="R603" t="s">
        <v>256</v>
      </c>
      <c r="S603" t="s">
        <v>256</v>
      </c>
      <c r="T603" t="s">
        <v>261</v>
      </c>
      <c r="U603" t="s">
        <v>40</v>
      </c>
      <c r="V603" t="s">
        <v>281</v>
      </c>
      <c r="W603" t="str">
        <f t="shared" si="55"/>
        <v>db.pacientes.updateOne({"_id":ObjectId('61e34254ec4ec02e84f5dc9a')},{ $set: { "seguimientos": [{"id": "2013","seccion1": {"fechaSeguimiento": "2013-12-10","institucion": "Hospital Sor Maria Ludovica de La Plata",</v>
      </c>
      <c r="X603" t="str">
        <f t="shared" si="56"/>
        <v>"fallecimiento": "No","fechaFallecimiento": "","causaFallecimiento": "","nivelEducativo": "Primaria incompleta","actividadLaboral": "","coberturaSocial": "Sí","tratamientoAntibioticoHospitalizado": "","embarazo": "No"},</v>
      </c>
      <c r="Y603" t="str">
        <f t="shared" si="57"/>
        <v>"seccion4": {"cultivos": "3"},"seccion5": {"toleranciaGlucosa": "No realizada","toleranciaGlucosaRealizada": "","vitaminaD": "","vitaminaDRealizada": "","inmunoglobulina": "Realizada",</v>
      </c>
      <c r="Z603" t="str">
        <f t="shared" si="58"/>
        <v>"inmunoglobulinaRealizada": "&lt; 500"},"seccion6": {"actividadDeportiva": "Sí"}}]}}, { upsert: true } );</v>
      </c>
      <c r="AA603" t="str">
        <f t="shared" si="59"/>
        <v>db.pacientes.updateOne({"_id":ObjectId('61e34254ec4ec02e84f5dc9a')},{ $set: { "seguimientos": [{"id": "2013","seccion1": {"fechaSeguimiento": "2013-12-10","institucion": "Hospital Sor Maria Ludovica de La Plata","fallecimiento": "No","fechaFallecimiento": "","causaFallecimiento": "","nivelEducativo": "Primaria incompleta","actividadLaboral": "","coberturaSocial": "Sí","tratamientoAntibioticoHospitalizado": "","embarazo": "No"},"seccion4": {"cultivos": "3"},"seccion5": {"toleranciaGlucosa": "No realizada","toleranciaGlucosaRealizada": "","vitaminaD": "","vitaminaDRealizada": "","inmunoglobulina": "Realizada","inmunoglobulinaRealizada": "&lt; 500"},"seccion6": {"actividadDeportiva": "Sí"}}]}}, { upsert: true } );</v>
      </c>
    </row>
    <row r="604" spans="1:27" x14ac:dyDescent="0.3">
      <c r="A604" t="s">
        <v>852</v>
      </c>
      <c r="B604">
        <v>346</v>
      </c>
      <c r="C604">
        <v>2014</v>
      </c>
      <c r="D604" s="5">
        <v>41853</v>
      </c>
      <c r="E604" s="5" t="str">
        <f t="shared" si="54"/>
        <v>2014-8-2</v>
      </c>
      <c r="F604" t="s">
        <v>400</v>
      </c>
      <c r="G604" t="s">
        <v>35</v>
      </c>
      <c r="J604" t="s">
        <v>38</v>
      </c>
      <c r="L604" t="s">
        <v>281</v>
      </c>
      <c r="N604" t="s">
        <v>35</v>
      </c>
      <c r="O604" t="s">
        <v>37</v>
      </c>
      <c r="P604" t="s">
        <v>118</v>
      </c>
      <c r="Q604" t="s">
        <v>256</v>
      </c>
      <c r="R604" t="s">
        <v>256</v>
      </c>
      <c r="S604" t="s">
        <v>256</v>
      </c>
      <c r="T604" t="s">
        <v>261</v>
      </c>
      <c r="U604" t="s">
        <v>40</v>
      </c>
      <c r="V604" t="s">
        <v>256</v>
      </c>
      <c r="W604" t="str">
        <f t="shared" si="55"/>
        <v>db.pacientes.updateOne({"_id":ObjectId('61e34254ec4ec02e84f5dc9a')},{ $set: { "seguimientos": [{"id": "2014","seccion1": {"fechaSeguimiento": "2014-8-2","institucion": "Hospital Sor Maria Ludovica de La Plata",</v>
      </c>
      <c r="X604" t="str">
        <f t="shared" si="56"/>
        <v>"fallecimiento": "No","fechaFallecimiento": "","causaFallecimiento": "","nivelEducativo": "Primaria incompleta","actividadLaboral": "","coberturaSocial": "Sí","tratamientoAntibioticoHospitalizado": "","embarazo": "No"},</v>
      </c>
      <c r="Y604" t="str">
        <f t="shared" si="57"/>
        <v>"seccion4": {"cultivos": "2"},"seccion5": {"toleranciaGlucosa": "No realizada","toleranciaGlucosaRealizada": "","vitaminaD": "","vitaminaDRealizada": "","inmunoglobulina": "Realizada",</v>
      </c>
      <c r="Z604" t="str">
        <f t="shared" si="58"/>
        <v>"inmunoglobulinaRealizada": "&lt; 500"},"seccion6": {"actividadDeportiva": ""}}]}}, { upsert: true } );</v>
      </c>
      <c r="AA604" t="str">
        <f t="shared" si="59"/>
        <v>db.pacientes.updateOne({"_id":ObjectId('61e34254ec4ec02e84f5dc9a')},{ $set: { "seguimientos": [{"id": "2014","seccion1": {"fechaSeguimiento": "2014-8-2","institucion": "Hospital Sor Maria Ludovica de La Plata","fallecimiento": "No","fechaFallecimiento": "","causaFallecimiento": "","nivelEducativo": "Primaria incompleta","actividadLaboral": "","coberturaSocial": "Sí","tratamientoAntibioticoHospitalizado": "","embarazo": "No"},"seccion4": {"cultivos": "2"},"seccion5": {"toleranciaGlucosa": "No realizada","toleranciaGlucosaRealizada": "","vitaminaD": "","vitaminaDRealizada": "","inmunoglobulina": "Realizada","inmunoglobulinaRealizada": "&lt; 500"},"seccion6": {"actividadDeportiva": ""}}]}}, { upsert: true } );</v>
      </c>
    </row>
    <row r="605" spans="1:27" x14ac:dyDescent="0.3">
      <c r="A605" t="s">
        <v>853</v>
      </c>
      <c r="B605">
        <v>347</v>
      </c>
      <c r="C605">
        <v>2011</v>
      </c>
      <c r="D605" s="5">
        <v>40891</v>
      </c>
      <c r="E605" s="5" t="str">
        <f t="shared" si="54"/>
        <v>2011-12-14</v>
      </c>
      <c r="F605" t="s">
        <v>400</v>
      </c>
      <c r="G605" t="s">
        <v>35</v>
      </c>
      <c r="L605" t="s">
        <v>281</v>
      </c>
      <c r="N605" t="s">
        <v>35</v>
      </c>
      <c r="O605" t="s">
        <v>49</v>
      </c>
      <c r="P605" t="s">
        <v>118</v>
      </c>
      <c r="Q605" t="s">
        <v>256</v>
      </c>
      <c r="R605" t="s">
        <v>256</v>
      </c>
      <c r="S605" t="s">
        <v>256</v>
      </c>
      <c r="T605" t="s">
        <v>261</v>
      </c>
      <c r="U605" t="s">
        <v>40</v>
      </c>
      <c r="V605" t="s">
        <v>256</v>
      </c>
      <c r="W605" t="str">
        <f t="shared" si="55"/>
        <v>db.pacientes.updateOne({"_id":ObjectId('61e34254ec4ec02e84f5dc9b')},{ $set: { "seguimientos": [{"id": "2011","seccion1": {"fechaSeguimiento": "2011-12-14","institucion": "Hospital Sor Maria Ludovica de La Plata",</v>
      </c>
      <c r="X605" t="str">
        <f t="shared" si="56"/>
        <v>"fallecimiento": "No","fechaFallecimiento": "","causaFallecimiento": "","nivelEducativo": "","actividadLaboral": "","coberturaSocial": "Sí","tratamientoAntibioticoHospitalizado": "","embarazo": "No"},</v>
      </c>
      <c r="Y605" t="str">
        <f t="shared" si="57"/>
        <v>"seccion4": {"cultivos": "4"},"seccion5": {"toleranciaGlucosa": "No realizada","toleranciaGlucosaRealizada": "","vitaminaD": "","vitaminaDRealizada": "","inmunoglobulina": "Realizada",</v>
      </c>
      <c r="Z605" t="str">
        <f t="shared" si="58"/>
        <v>"inmunoglobulinaRealizada": "&lt; 500"},"seccion6": {"actividadDeportiva": ""}}]}}, { upsert: true } );</v>
      </c>
      <c r="AA605" t="str">
        <f t="shared" si="59"/>
        <v>db.pacientes.updateOne({"_id":ObjectId('61e34254ec4ec02e84f5dc9b')},{ $set: { "seguimientos": [{"id": "2011","seccion1": {"fechaSeguimiento": "2011-12-14","institucion": "Hospital Sor Maria Ludovica de La Plata","fallecimiento": "No","fechaFallecimiento": "","causaFallecimiento": "","nivelEducativo": "","actividadLaboral": "","coberturaSocial": "Sí","tratamientoAntibioticoHospitalizado": "","embarazo": "No"},"seccion4": {"cultivos": "4"},"seccion5": {"toleranciaGlucosa": "No realizada","toleranciaGlucosaRealizada": "","vitaminaD": "","vitaminaDRealizada": "","inmunoglobulina": "Realizada","inmunoglobulinaRealizada": "&lt; 500"},"seccion6": {"actividadDeportiva": ""}}]}}, { upsert: true } );</v>
      </c>
    </row>
    <row r="606" spans="1:27" x14ac:dyDescent="0.3">
      <c r="A606" t="s">
        <v>853</v>
      </c>
      <c r="B606">
        <v>347</v>
      </c>
      <c r="C606">
        <v>2012</v>
      </c>
      <c r="D606" s="5">
        <v>41257</v>
      </c>
      <c r="E606" s="5" t="str">
        <f t="shared" si="54"/>
        <v>2012-12-14</v>
      </c>
      <c r="F606" t="s">
        <v>400</v>
      </c>
      <c r="G606" t="s">
        <v>35</v>
      </c>
      <c r="J606" t="s">
        <v>38</v>
      </c>
      <c r="L606" t="s">
        <v>281</v>
      </c>
      <c r="N606" t="s">
        <v>35</v>
      </c>
      <c r="O606" t="s">
        <v>46</v>
      </c>
      <c r="P606" t="s">
        <v>118</v>
      </c>
      <c r="Q606" t="s">
        <v>256</v>
      </c>
      <c r="R606" t="s">
        <v>256</v>
      </c>
      <c r="S606" t="s">
        <v>256</v>
      </c>
      <c r="T606" t="s">
        <v>261</v>
      </c>
      <c r="U606" t="s">
        <v>40</v>
      </c>
      <c r="V606" t="s">
        <v>256</v>
      </c>
      <c r="W606" t="str">
        <f t="shared" si="55"/>
        <v>db.pacientes.updateOne({"_id":ObjectId('61e34254ec4ec02e84f5dc9b')},{ $set: { "seguimientos": [{"id": "2012","seccion1": {"fechaSeguimiento": "2012-12-14","institucion": "Hospital Sor Maria Ludovica de La Plata",</v>
      </c>
      <c r="X606" t="str">
        <f t="shared" si="56"/>
        <v>"fallecimiento": "No","fechaFallecimiento": "","causaFallecimiento": "","nivelEducativo": "Primaria incompleta","actividadLaboral": "","coberturaSocial": "Sí","tratamientoAntibioticoHospitalizado": "","embarazo": "No"},</v>
      </c>
      <c r="Y606" t="str">
        <f t="shared" si="57"/>
        <v>"seccion4": {"cultivos": "3"},"seccion5": {"toleranciaGlucosa": "No realizada","toleranciaGlucosaRealizada": "","vitaminaD": "","vitaminaDRealizada": "","inmunoglobulina": "Realizada",</v>
      </c>
      <c r="Z606" t="str">
        <f t="shared" si="58"/>
        <v>"inmunoglobulinaRealizada": "&lt; 500"},"seccion6": {"actividadDeportiva": ""}}]}}, { upsert: true } );</v>
      </c>
      <c r="AA606" t="str">
        <f t="shared" si="59"/>
        <v>db.pacientes.updateOne({"_id":ObjectId('61e34254ec4ec02e84f5dc9b')},{ $set: { "seguimientos": [{"id": "2012","seccion1": {"fechaSeguimiento": "2012-12-14","institucion": "Hospital Sor Maria Ludovica de La Plata","fallecimiento": "No","fechaFallecimiento": "","causaFallecimiento": "","nivelEducativo": "Primaria incompleta","actividadLaboral": "","coberturaSocial": "Sí","tratamientoAntibioticoHospitalizado": "","embarazo": "No"},"seccion4": {"cultivos": "3"},"seccion5": {"toleranciaGlucosa": "No realizada","toleranciaGlucosaRealizada": "","vitaminaD": "","vitaminaDRealizada": "","inmunoglobulina": "Realizada","inmunoglobulinaRealizada": "&lt; 500"},"seccion6": {"actividadDeportiva": ""}}]}}, { upsert: true } );</v>
      </c>
    </row>
    <row r="607" spans="1:27" x14ac:dyDescent="0.3">
      <c r="A607" t="s">
        <v>853</v>
      </c>
      <c r="B607">
        <v>347</v>
      </c>
      <c r="C607">
        <v>2013</v>
      </c>
      <c r="D607" s="5">
        <v>41589</v>
      </c>
      <c r="E607" s="5" t="str">
        <f t="shared" si="54"/>
        <v>2013-11-11</v>
      </c>
      <c r="F607" t="s">
        <v>400</v>
      </c>
      <c r="G607" t="s">
        <v>35</v>
      </c>
      <c r="J607" t="s">
        <v>38</v>
      </c>
      <c r="L607" t="s">
        <v>281</v>
      </c>
      <c r="N607" t="s">
        <v>35</v>
      </c>
      <c r="O607" t="s">
        <v>37</v>
      </c>
      <c r="P607" t="s">
        <v>118</v>
      </c>
      <c r="Q607" t="s">
        <v>256</v>
      </c>
      <c r="R607" t="s">
        <v>256</v>
      </c>
      <c r="S607" t="s">
        <v>256</v>
      </c>
      <c r="T607" t="s">
        <v>261</v>
      </c>
      <c r="U607" t="s">
        <v>40</v>
      </c>
      <c r="V607" t="s">
        <v>281</v>
      </c>
      <c r="W607" t="str">
        <f t="shared" si="55"/>
        <v>db.pacientes.updateOne({"_id":ObjectId('61e34254ec4ec02e84f5dc9b')},{ $set: { "seguimientos": [{"id": "2013","seccion1": {"fechaSeguimiento": "2013-11-11","institucion": "Hospital Sor Maria Ludovica de La Plata",</v>
      </c>
      <c r="X607" t="str">
        <f t="shared" si="56"/>
        <v>"fallecimiento": "No","fechaFallecimiento": "","causaFallecimiento": "","nivelEducativo": "Primaria incompleta","actividadLaboral": "","coberturaSocial": "Sí","tratamientoAntibioticoHospitalizado": "","embarazo": "No"},</v>
      </c>
      <c r="Y607" t="str">
        <f t="shared" si="57"/>
        <v>"seccion4": {"cultivos": "2"},"seccion5": {"toleranciaGlucosa": "No realizada","toleranciaGlucosaRealizada": "","vitaminaD": "","vitaminaDRealizada": "","inmunoglobulina": "Realizada",</v>
      </c>
      <c r="Z607" t="str">
        <f t="shared" si="58"/>
        <v>"inmunoglobulinaRealizada": "&lt; 500"},"seccion6": {"actividadDeportiva": "Sí"}}]}}, { upsert: true } );</v>
      </c>
      <c r="AA607" t="str">
        <f t="shared" si="59"/>
        <v>db.pacientes.updateOne({"_id":ObjectId('61e34254ec4ec02e84f5dc9b')},{ $set: { "seguimientos": [{"id": "2013","seccion1": {"fechaSeguimiento": "2013-11-11","institucion": "Hospital Sor Maria Ludovica de La Plata","fallecimiento": "No","fechaFallecimiento": "","causaFallecimiento": "","nivelEducativo": "Primaria incompleta","actividadLaboral": "","coberturaSocial": "Sí","tratamientoAntibioticoHospitalizado": "","embarazo": "No"},"seccion4": {"cultivos": "2"},"seccion5": {"toleranciaGlucosa": "No realizada","toleranciaGlucosaRealizada": "","vitaminaD": "","vitaminaDRealizada": "","inmunoglobulina": "Realizada","inmunoglobulinaRealizada": "&lt; 500"},"seccion6": {"actividadDeportiva": "Sí"}}]}}, { upsert: true } );</v>
      </c>
    </row>
    <row r="608" spans="1:27" x14ac:dyDescent="0.3">
      <c r="A608" t="s">
        <v>853</v>
      </c>
      <c r="B608">
        <v>347</v>
      </c>
      <c r="C608">
        <v>2014</v>
      </c>
      <c r="D608" s="5">
        <v>41984</v>
      </c>
      <c r="E608" s="5" t="str">
        <f t="shared" si="54"/>
        <v>2014-12-11</v>
      </c>
      <c r="F608" t="s">
        <v>400</v>
      </c>
      <c r="G608" t="s">
        <v>35</v>
      </c>
      <c r="L608" t="s">
        <v>281</v>
      </c>
      <c r="N608" t="s">
        <v>35</v>
      </c>
      <c r="O608" t="s">
        <v>49</v>
      </c>
      <c r="P608" t="s">
        <v>118</v>
      </c>
      <c r="Q608" t="s">
        <v>256</v>
      </c>
      <c r="R608" t="s">
        <v>256</v>
      </c>
      <c r="S608" t="s">
        <v>256</v>
      </c>
      <c r="T608" t="s">
        <v>261</v>
      </c>
      <c r="U608" t="s">
        <v>40</v>
      </c>
      <c r="V608" t="s">
        <v>281</v>
      </c>
      <c r="W608" t="str">
        <f t="shared" si="55"/>
        <v>db.pacientes.updateOne({"_id":ObjectId('61e34254ec4ec02e84f5dc9b')},{ $set: { "seguimientos": [{"id": "2014","seccion1": {"fechaSeguimiento": "2014-12-11","institucion": "Hospital Sor Maria Ludovica de La Plata",</v>
      </c>
      <c r="X608" t="str">
        <f t="shared" si="56"/>
        <v>"fallecimiento": "No","fechaFallecimiento": "","causaFallecimiento": "","nivelEducativo": "","actividadLaboral": "","coberturaSocial": "Sí","tratamientoAntibioticoHospitalizado": "","embarazo": "No"},</v>
      </c>
      <c r="Y608" t="str">
        <f t="shared" si="57"/>
        <v>"seccion4": {"cultivos": "4"},"seccion5": {"toleranciaGlucosa": "No realizada","toleranciaGlucosaRealizada": "","vitaminaD": "","vitaminaDRealizada": "","inmunoglobulina": "Realizada",</v>
      </c>
      <c r="Z608" t="str">
        <f t="shared" si="58"/>
        <v>"inmunoglobulinaRealizada": "&lt; 500"},"seccion6": {"actividadDeportiva": "Sí"}}]}}, { upsert: true } );</v>
      </c>
      <c r="AA608" t="str">
        <f t="shared" si="59"/>
        <v>db.pacientes.updateOne({"_id":ObjectId('61e34254ec4ec02e84f5dc9b')},{ $set: { "seguimientos": [{"id": "2014","seccion1": {"fechaSeguimiento": "2014-12-11","institucion": "Hospital Sor Maria Ludovica de La Plata","fallecimiento": "No","fechaFallecimiento": "","causaFallecimiento": "","nivelEducativo": "","actividadLaboral": "","coberturaSocial": "Sí","tratamientoAntibioticoHospitalizado": "","embarazo": "No"},"seccion4": {"cultivos": "4"},"seccion5": {"toleranciaGlucosa": "No realizada","toleranciaGlucosaRealizada": "","vitaminaD": "","vitaminaDRealizada": "","inmunoglobulina": "Realizada","inmunoglobulinaRealizada": "&lt; 500"},"seccion6": {"actividadDeportiva": "Sí"}}]}}, { upsert: true } );</v>
      </c>
    </row>
    <row r="609" spans="1:27" x14ac:dyDescent="0.3">
      <c r="A609" t="s">
        <v>853</v>
      </c>
      <c r="B609">
        <v>347</v>
      </c>
      <c r="C609">
        <v>2015</v>
      </c>
      <c r="D609" s="5">
        <v>42239</v>
      </c>
      <c r="E609" s="5" t="str">
        <f t="shared" si="54"/>
        <v>2015-8-23</v>
      </c>
      <c r="F609" t="s">
        <v>400</v>
      </c>
      <c r="G609" t="s">
        <v>35</v>
      </c>
      <c r="L609" t="s">
        <v>281</v>
      </c>
      <c r="N609" t="s">
        <v>35</v>
      </c>
      <c r="O609" t="s">
        <v>46</v>
      </c>
      <c r="P609" t="s">
        <v>118</v>
      </c>
      <c r="Q609" t="s">
        <v>256</v>
      </c>
      <c r="R609" t="s">
        <v>118</v>
      </c>
      <c r="S609" t="s">
        <v>256</v>
      </c>
      <c r="T609" t="s">
        <v>261</v>
      </c>
      <c r="U609" t="s">
        <v>40</v>
      </c>
      <c r="V609" t="s">
        <v>281</v>
      </c>
      <c r="W609" t="str">
        <f t="shared" si="55"/>
        <v>db.pacientes.updateOne({"_id":ObjectId('61e34254ec4ec02e84f5dc9b')},{ $set: { "seguimientos": [{"id": "2015","seccion1": {"fechaSeguimiento": "2015-8-23","institucion": "Hospital Sor Maria Ludovica de La Plata",</v>
      </c>
      <c r="X609" t="str">
        <f t="shared" si="56"/>
        <v>"fallecimiento": "No","fechaFallecimiento": "","causaFallecimiento": "","nivelEducativo": "","actividadLaboral": "","coberturaSocial": "Sí","tratamientoAntibioticoHospitalizado": "","embarazo": "No"},</v>
      </c>
      <c r="Y609" t="str">
        <f t="shared" si="57"/>
        <v>"seccion4": {"cultivos": "3"},"seccion5": {"toleranciaGlucosa": "No realizada","toleranciaGlucosaRealizada": "","vitaminaD": "No realizada","vitaminaDRealizada": "","inmunoglobulina": "Realizada",</v>
      </c>
      <c r="Z609" t="str">
        <f t="shared" si="58"/>
        <v>"inmunoglobulinaRealizada": "&lt; 500"},"seccion6": {"actividadDeportiva": "Sí"}}]}}, { upsert: true } );</v>
      </c>
      <c r="AA609" t="str">
        <f t="shared" si="59"/>
        <v>db.pacientes.updateOne({"_id":ObjectId('61e34254ec4ec02e84f5dc9b')},{ $set: { "seguimientos": [{"id": "2015","seccion1": {"fechaSeguimiento": "2015-8-23","institucion": "Hospital Sor Maria Ludovica de La Plata","fallecimiento": "No","fechaFallecimiento": "","causaFallecimiento": "","nivelEducativo": "","actividadLaboral": "","coberturaSocial": "Sí","tratamientoAntibioticoHospitalizado": "","embarazo": "No"},"seccion4": {"cultivos": "3"},"seccion5": {"toleranciaGlucosa": "No realizada","toleranciaGlucosaRealizada": "","vitaminaD": "No realizada","vitaminaDRealizada": "","inmunoglobulina": "Realizada","inmunoglobulinaRealizada": "&lt; 500"},"seccion6": {"actividadDeportiva": "Sí"}}]}}, { upsert: true } );</v>
      </c>
    </row>
    <row r="610" spans="1:27" x14ac:dyDescent="0.3">
      <c r="A610" t="s">
        <v>853</v>
      </c>
      <c r="B610">
        <v>347</v>
      </c>
      <c r="C610">
        <v>2016</v>
      </c>
      <c r="D610" s="5">
        <v>42720</v>
      </c>
      <c r="E610" s="5" t="str">
        <f t="shared" si="54"/>
        <v>2016-12-16</v>
      </c>
      <c r="F610" t="s">
        <v>400</v>
      </c>
      <c r="G610" t="s">
        <v>35</v>
      </c>
      <c r="L610" t="s">
        <v>281</v>
      </c>
      <c r="N610" t="s">
        <v>35</v>
      </c>
      <c r="O610" t="s">
        <v>46</v>
      </c>
      <c r="P610" t="s">
        <v>118</v>
      </c>
      <c r="Q610" t="s">
        <v>256</v>
      </c>
      <c r="R610" t="s">
        <v>261</v>
      </c>
      <c r="S610" t="s">
        <v>321</v>
      </c>
      <c r="T610" t="s">
        <v>261</v>
      </c>
      <c r="U610" t="s">
        <v>40</v>
      </c>
      <c r="V610" t="s">
        <v>281</v>
      </c>
      <c r="W610" t="str">
        <f t="shared" si="55"/>
        <v>db.pacientes.updateOne({"_id":ObjectId('61e34254ec4ec02e84f5dc9b')},{ $set: { "seguimientos": [{"id": "2016","seccion1": {"fechaSeguimiento": "2016-12-16","institucion": "Hospital Sor Maria Ludovica de La Plata",</v>
      </c>
      <c r="X610" t="str">
        <f t="shared" si="56"/>
        <v>"fallecimiento": "No","fechaFallecimiento": "","causaFallecimiento": "","nivelEducativo": "","actividadLaboral": "","coberturaSocial": "Sí","tratamientoAntibioticoHospitalizado": "","embarazo": "No"},</v>
      </c>
      <c r="Y610" t="str">
        <f t="shared" si="57"/>
        <v>"seccion4": {"cultivos": "3"},"seccion5": {"toleranciaGlucosa": "No realizada","toleranciaGlucosaRealizada": "","vitaminaD": "Realizada","vitaminaDRealizada": "Bajo","inmunoglobulina": "Realizada",</v>
      </c>
      <c r="Z610" t="str">
        <f t="shared" si="58"/>
        <v>"inmunoglobulinaRealizada": "&lt; 500"},"seccion6": {"actividadDeportiva": "Sí"}}]}}, { upsert: true } );</v>
      </c>
      <c r="AA610" t="str">
        <f t="shared" si="59"/>
        <v>db.pacientes.updateOne({"_id":ObjectId('61e34254ec4ec02e84f5dc9b')},{ $set: { "seguimientos": [{"id": "2016","seccion1": {"fechaSeguimiento": "2016-12-16","institucion": "Hospital Sor Maria Ludovica de La Plata","fallecimiento": "No","fechaFallecimiento": "","causaFallecimiento": "","nivelEducativo": "","actividadLaboral": "","coberturaSocial": "Sí","tratamientoAntibioticoHospitalizado": "","embarazo": "No"},"seccion4": {"cultivos": "3"},"seccion5": {"toleranciaGlucosa": "No realizada","toleranciaGlucosaRealizada": "","vitaminaD": "Realizada","vitaminaDRealizada": "Bajo","inmunoglobulina": "Realizada","inmunoglobulinaRealizada": "&lt; 500"},"seccion6": {"actividadDeportiva": "Sí"}}]}}, { upsert: true } );</v>
      </c>
    </row>
    <row r="611" spans="1:27" x14ac:dyDescent="0.3">
      <c r="A611" t="s">
        <v>853</v>
      </c>
      <c r="B611">
        <v>347</v>
      </c>
      <c r="C611">
        <v>2017</v>
      </c>
      <c r="D611" s="5">
        <v>43084</v>
      </c>
      <c r="E611" s="5" t="str">
        <f t="shared" si="54"/>
        <v>2017-12-15</v>
      </c>
      <c r="F611" t="s">
        <v>400</v>
      </c>
      <c r="G611" t="s">
        <v>35</v>
      </c>
      <c r="L611" t="s">
        <v>281</v>
      </c>
      <c r="N611" t="s">
        <v>35</v>
      </c>
      <c r="O611" t="s">
        <v>37</v>
      </c>
      <c r="P611" t="s">
        <v>118</v>
      </c>
      <c r="Q611" t="s">
        <v>256</v>
      </c>
      <c r="R611" t="s">
        <v>261</v>
      </c>
      <c r="S611" t="s">
        <v>321</v>
      </c>
      <c r="T611" t="s">
        <v>261</v>
      </c>
      <c r="U611" t="s">
        <v>40</v>
      </c>
      <c r="V611" t="s">
        <v>256</v>
      </c>
      <c r="W611" t="str">
        <f t="shared" si="55"/>
        <v>db.pacientes.updateOne({"_id":ObjectId('61e34254ec4ec02e84f5dc9b')},{ $set: { "seguimientos": [{"id": "2017","seccion1": {"fechaSeguimiento": "2017-12-15","institucion": "Hospital Sor Maria Ludovica de La Plata",</v>
      </c>
      <c r="X611" t="str">
        <f t="shared" si="56"/>
        <v>"fallecimiento": "No","fechaFallecimiento": "","causaFallecimiento": "","nivelEducativo": "","actividadLaboral": "","coberturaSocial": "Sí","tratamientoAntibioticoHospitalizado": "","embarazo": "No"},</v>
      </c>
      <c r="Y611" t="str">
        <f t="shared" si="57"/>
        <v>"seccion4": {"cultivos": "2"},"seccion5": {"toleranciaGlucosa": "No realizada","toleranciaGlucosaRealizada": "","vitaminaD": "Realizada","vitaminaDRealizada": "Bajo","inmunoglobulina": "Realizada",</v>
      </c>
      <c r="Z611" t="str">
        <f t="shared" si="58"/>
        <v>"inmunoglobulinaRealizada": "&lt; 500"},"seccion6": {"actividadDeportiva": ""}}]}}, { upsert: true } );</v>
      </c>
      <c r="AA611" t="str">
        <f t="shared" si="59"/>
        <v>db.pacientes.updateOne({"_id":ObjectId('61e34254ec4ec02e84f5dc9b')},{ $set: { "seguimientos": [{"id": "2017","seccion1": {"fechaSeguimiento": "2017-12-15","institucion": "Hospital Sor Maria Ludovica de La Plata","fallecimiento": "No","fechaFallecimiento": "","causaFallecimiento": "","nivelEducativo": "","actividadLaboral": "","coberturaSocial": "Sí","tratamientoAntibioticoHospitalizado": "","embarazo": "No"},"seccion4": {"cultivos": "2"},"seccion5": {"toleranciaGlucosa": "No realizada","toleranciaGlucosaRealizada": "","vitaminaD": "Realizada","vitaminaDRealizada": "Bajo","inmunoglobulina": "Realizada","inmunoglobulinaRealizada": "&lt; 500"},"seccion6": {"actividadDeportiva": ""}}]}}, { upsert: true } );</v>
      </c>
    </row>
    <row r="612" spans="1:27" x14ac:dyDescent="0.3">
      <c r="A612" t="s">
        <v>853</v>
      </c>
      <c r="B612">
        <v>347</v>
      </c>
      <c r="C612">
        <v>2018</v>
      </c>
      <c r="D612" s="5">
        <v>43251</v>
      </c>
      <c r="E612" s="5" t="str">
        <f t="shared" si="54"/>
        <v>2018-5-31</v>
      </c>
      <c r="F612" t="s">
        <v>400</v>
      </c>
      <c r="G612" t="s">
        <v>35</v>
      </c>
      <c r="L612" t="s">
        <v>281</v>
      </c>
      <c r="M612" t="s">
        <v>45</v>
      </c>
      <c r="N612" t="s">
        <v>35</v>
      </c>
      <c r="O612" t="s">
        <v>46</v>
      </c>
      <c r="P612" t="s">
        <v>118</v>
      </c>
      <c r="Q612" t="s">
        <v>256</v>
      </c>
      <c r="R612" t="s">
        <v>118</v>
      </c>
      <c r="S612" t="s">
        <v>256</v>
      </c>
      <c r="T612" t="s">
        <v>261</v>
      </c>
      <c r="U612" t="s">
        <v>40</v>
      </c>
      <c r="V612" t="s">
        <v>256</v>
      </c>
      <c r="W612" t="str">
        <f t="shared" si="55"/>
        <v>db.pacientes.updateOne({"_id":ObjectId('61e34254ec4ec02e84f5dc9b')},{ $set: { "seguimientos": [{"id": "2018","seccion1": {"fechaSeguimiento": "2018-5-31","institucion": "Hospital Sor Maria Ludovica de La Plata",</v>
      </c>
      <c r="X612" t="str">
        <f t="shared" si="56"/>
        <v>"fallecimiento": "No","fechaFallecimiento": "","causaFallecimiento": "","nivelEducativo": "","actividadLaboral": "","coberturaSocial": "Sí","tratamientoAntibioticoHospitalizado": "1","embarazo": "No"},</v>
      </c>
      <c r="Y612" t="str">
        <f t="shared" si="57"/>
        <v>"seccion4": {"cultivos": "3"},"seccion5": {"toleranciaGlucosa": "No realizada","toleranciaGlucosaRealizada": "","vitaminaD": "No realizada","vitaminaDRealizada": "","inmunoglobulina": "Realizada",</v>
      </c>
      <c r="Z612" t="str">
        <f t="shared" si="58"/>
        <v>"inmunoglobulinaRealizada": "&lt; 500"},"seccion6": {"actividadDeportiva": ""}}]}}, { upsert: true } );</v>
      </c>
      <c r="AA612" t="str">
        <f t="shared" si="59"/>
        <v>db.pacientes.updateOne({"_id":ObjectId('61e34254ec4ec02e84f5dc9b')},{ $set: { "seguimientos": [{"id": "2018","seccion1": {"fechaSeguimiento": "2018-5-31","institucion": "Hospital Sor Maria Ludovica de La Plata","fallecimiento": "No","fechaFallecimiento": "","causaFallecimiento": "","nivelEducativo": "","actividadLaboral": "","coberturaSocial": "Sí","tratamientoAntibioticoHospitalizado": "1","embarazo": "No"},"seccion4": {"cultivos": "3"},"seccion5": {"toleranciaGlucosa": "No realizada","toleranciaGlucosaRealizada": "","vitaminaD": "No realizada","vitaminaDRealizada": "","inmunoglobulina": "Realizada","inmunoglobulinaRealizada": "&lt; 500"},"seccion6": {"actividadDeportiva": ""}}]}}, { upsert: true } );</v>
      </c>
    </row>
    <row r="613" spans="1:27" x14ac:dyDescent="0.3">
      <c r="A613" t="s">
        <v>853</v>
      </c>
      <c r="B613">
        <v>347</v>
      </c>
      <c r="C613">
        <v>2019</v>
      </c>
      <c r="D613" s="5">
        <v>43613</v>
      </c>
      <c r="E613" s="5" t="str">
        <f t="shared" si="54"/>
        <v>2019-5-28</v>
      </c>
      <c r="F613" t="s">
        <v>400</v>
      </c>
      <c r="G613" t="s">
        <v>35</v>
      </c>
      <c r="L613" t="s">
        <v>281</v>
      </c>
      <c r="M613" t="s">
        <v>37</v>
      </c>
      <c r="N613" t="s">
        <v>35</v>
      </c>
      <c r="O613" t="s">
        <v>48</v>
      </c>
      <c r="P613" t="s">
        <v>261</v>
      </c>
      <c r="Q613" t="s">
        <v>34</v>
      </c>
      <c r="R613" t="s">
        <v>256</v>
      </c>
      <c r="S613" t="s">
        <v>256</v>
      </c>
      <c r="T613" t="s">
        <v>118</v>
      </c>
      <c r="U613" t="s">
        <v>256</v>
      </c>
      <c r="V613" t="s">
        <v>281</v>
      </c>
      <c r="W613" t="str">
        <f t="shared" si="55"/>
        <v>db.pacientes.updateOne({"_id":ObjectId('61e34254ec4ec02e84f5dc9b')},{ $set: { "seguimientos": [{"id": "2019","seccion1": {"fechaSeguimiento": "2019-5-28","institucion": "Hospital Sor Maria Ludovica de La Plata",</v>
      </c>
      <c r="X613" t="str">
        <f t="shared" si="56"/>
        <v>"fallecimiento": "No","fechaFallecimiento": "","causaFallecimiento": "","nivelEducativo": "","actividadLaboral": "","coberturaSocial": "Sí","tratamientoAntibioticoHospitalizado": "2","embarazo": "No"},</v>
      </c>
      <c r="Y613" t="str">
        <f t="shared" si="57"/>
        <v>"seccion4": {"cultivos": "5"},"seccion5": {"toleranciaGlucosa": "Realizada","toleranciaGlucosaRealizada": "Normal","vitaminaD": "","vitaminaDRealizada": "","inmunoglobulina": "No realizada",</v>
      </c>
      <c r="Z613" t="str">
        <f t="shared" si="58"/>
        <v>"inmunoglobulinaRealizada": ""},"seccion6": {"actividadDeportiva": "Sí"}}]}}, { upsert: true } );</v>
      </c>
      <c r="AA613" t="str">
        <f t="shared" si="59"/>
        <v>db.pacientes.updateOne({"_id":ObjectId('61e34254ec4ec02e84f5dc9b')},{ $set: { "seguimientos": [{"id": "2019","seccion1": {"fechaSeguimiento": "2019-5-28","institucion": "Hospital Sor Maria Ludovica de La Plata","fallecimiento": "No","fechaFallecimiento": "","causaFallecimiento": "","nivelEducativo": "","actividadLaboral": "","coberturaSocial": "Sí","tratamientoAntibioticoHospitalizado": "2","embarazo": "No"},"seccion4": {"cultivos": "5"},"seccion5": {"toleranciaGlucosa": "Realizada","toleranciaGlucosaRealizada": "Normal","vitaminaD": "","vitaminaDRealizada": "","inmunoglobulina": "No realizada","inmunoglobulinaRealizada": ""},"seccion6": {"actividadDeportiva": "Sí"}}]}}, { upsert: true } );</v>
      </c>
    </row>
    <row r="614" spans="1:27" x14ac:dyDescent="0.3">
      <c r="A614" t="s">
        <v>1720</v>
      </c>
      <c r="B614">
        <v>348</v>
      </c>
      <c r="C614">
        <v>2011</v>
      </c>
      <c r="D614" s="5">
        <v>40857</v>
      </c>
      <c r="E614" s="5" t="str">
        <f t="shared" si="54"/>
        <v>2011-11-10</v>
      </c>
      <c r="F614" t="s">
        <v>400</v>
      </c>
      <c r="G614" t="s">
        <v>35</v>
      </c>
      <c r="L614" t="s">
        <v>281</v>
      </c>
      <c r="M614" t="s">
        <v>45</v>
      </c>
      <c r="N614" t="s">
        <v>35</v>
      </c>
      <c r="O614" t="s">
        <v>46</v>
      </c>
      <c r="P614" t="s">
        <v>118</v>
      </c>
      <c r="Q614" t="s">
        <v>256</v>
      </c>
      <c r="R614" t="s">
        <v>256</v>
      </c>
      <c r="S614" t="s">
        <v>256</v>
      </c>
      <c r="T614" t="s">
        <v>261</v>
      </c>
      <c r="U614" t="s">
        <v>40</v>
      </c>
      <c r="V614" t="s">
        <v>256</v>
      </c>
      <c r="W614" t="str">
        <f t="shared" si="55"/>
        <v>db.pacientes.updateOne({"_id":ObjectId('61e34256ec4ec02e84f5dffe')},{ $set: { "seguimientos": [{"id": "2011","seccion1": {"fechaSeguimiento": "2011-11-10","institucion": "Hospital Sor Maria Ludovica de La Plata",</v>
      </c>
      <c r="X614" t="str">
        <f t="shared" si="56"/>
        <v>"fallecimiento": "No","fechaFallecimiento": "","causaFallecimiento": "","nivelEducativo": "","actividadLaboral": "","coberturaSocial": "Sí","tratamientoAntibioticoHospitalizado": "1","embarazo": "No"},</v>
      </c>
      <c r="Y614" t="str">
        <f t="shared" si="57"/>
        <v>"seccion4": {"cultivos": "3"},"seccion5": {"toleranciaGlucosa": "No realizada","toleranciaGlucosaRealizada": "","vitaminaD": "","vitaminaDRealizada": "","inmunoglobulina": "Realizada",</v>
      </c>
      <c r="Z614" t="str">
        <f t="shared" si="58"/>
        <v>"inmunoglobulinaRealizada": "&lt; 500"},"seccion6": {"actividadDeportiva": ""}}]}}, { upsert: true } );</v>
      </c>
      <c r="AA614" t="str">
        <f t="shared" si="59"/>
        <v>db.pacientes.updateOne({"_id":ObjectId('61e34256ec4ec02e84f5dffe')},{ $set: { "seguimientos": [{"id": "2011","seccion1": {"fechaSeguimiento": "2011-11-10","institucion": "Hospital Sor Maria Ludovica de La Plata","fallecimiento": "No","fechaFallecimiento": "","causaFallecimiento": "","nivelEducativo": "","actividadLaboral": "","coberturaSocial": "Sí","tratamientoAntibioticoHospitalizado": "1","embarazo": "No"},"seccion4": {"cultivos": "3"},"seccion5": {"toleranciaGlucosa": "No realizada","toleranciaGlucosaRealizada": "","vitaminaD": "","vitaminaDRealizada": "","inmunoglobulina": "Realizada","inmunoglobulinaRealizada": "&lt; 500"},"seccion6": {"actividadDeportiva": ""}}]}}, { upsert: true } );</v>
      </c>
    </row>
    <row r="615" spans="1:27" x14ac:dyDescent="0.3">
      <c r="A615" t="s">
        <v>1720</v>
      </c>
      <c r="B615">
        <v>348</v>
      </c>
      <c r="C615">
        <v>2012</v>
      </c>
      <c r="D615" s="5">
        <v>41257</v>
      </c>
      <c r="E615" s="5" t="str">
        <f t="shared" si="54"/>
        <v>2012-12-14</v>
      </c>
      <c r="F615" t="s">
        <v>400</v>
      </c>
      <c r="G615" t="s">
        <v>35</v>
      </c>
      <c r="J615" t="s">
        <v>38</v>
      </c>
      <c r="L615" t="s">
        <v>281</v>
      </c>
      <c r="N615" t="s">
        <v>35</v>
      </c>
      <c r="O615" t="s">
        <v>46</v>
      </c>
      <c r="P615" t="s">
        <v>118</v>
      </c>
      <c r="Q615" t="s">
        <v>256</v>
      </c>
      <c r="R615" t="s">
        <v>256</v>
      </c>
      <c r="S615" t="s">
        <v>256</v>
      </c>
      <c r="T615" t="s">
        <v>261</v>
      </c>
      <c r="U615" t="s">
        <v>40</v>
      </c>
      <c r="V615" t="s">
        <v>256</v>
      </c>
      <c r="W615" t="str">
        <f t="shared" si="55"/>
        <v>db.pacientes.updateOne({"_id":ObjectId('61e34256ec4ec02e84f5dffe')},{ $set: { "seguimientos": [{"id": "2012","seccion1": {"fechaSeguimiento": "2012-12-14","institucion": "Hospital Sor Maria Ludovica de La Plata",</v>
      </c>
      <c r="X615" t="str">
        <f t="shared" si="56"/>
        <v>"fallecimiento": "No","fechaFallecimiento": "","causaFallecimiento": "","nivelEducativo": "Primaria incompleta","actividadLaboral": "","coberturaSocial": "Sí","tratamientoAntibioticoHospitalizado": "","embarazo": "No"},</v>
      </c>
      <c r="Y615" t="str">
        <f t="shared" si="57"/>
        <v>"seccion4": {"cultivos": "3"},"seccion5": {"toleranciaGlucosa": "No realizada","toleranciaGlucosaRealizada": "","vitaminaD": "","vitaminaDRealizada": "","inmunoglobulina": "Realizada",</v>
      </c>
      <c r="Z615" t="str">
        <f t="shared" si="58"/>
        <v>"inmunoglobulinaRealizada": "&lt; 500"},"seccion6": {"actividadDeportiva": ""}}]}}, { upsert: true } );</v>
      </c>
      <c r="AA615" t="str">
        <f t="shared" si="59"/>
        <v>db.pacientes.updateOne({"_id":ObjectId('61e34256ec4ec02e84f5dffe')},{ $set: { "seguimientos": [{"id": "2012","seccion1": {"fechaSeguimiento": "2012-12-14","institucion": "Hospital Sor Maria Ludovica de La Plata","fallecimiento": "No","fechaFallecimiento": "","causaFallecimiento": "","nivelEducativo": "Primaria incompleta","actividadLaboral": "","coberturaSocial": "Sí","tratamientoAntibioticoHospitalizado": "","embarazo": "No"},"seccion4": {"cultivos": "3"},"seccion5": {"toleranciaGlucosa": "No realizada","toleranciaGlucosaRealizada": "","vitaminaD": "","vitaminaDRealizada": "","inmunoglobulina": "Realizada","inmunoglobulinaRealizada": "&lt; 500"},"seccion6": {"actividadDeportiva": ""}}]}}, { upsert: true } );</v>
      </c>
    </row>
    <row r="616" spans="1:27" x14ac:dyDescent="0.3">
      <c r="A616" t="s">
        <v>1720</v>
      </c>
      <c r="B616">
        <v>348</v>
      </c>
      <c r="C616">
        <v>2013</v>
      </c>
      <c r="D616" s="5">
        <v>41579</v>
      </c>
      <c r="E616" s="5" t="str">
        <f t="shared" si="54"/>
        <v>2013-11-1</v>
      </c>
      <c r="F616" t="s">
        <v>400</v>
      </c>
      <c r="G616" t="s">
        <v>35</v>
      </c>
      <c r="J616" t="s">
        <v>38</v>
      </c>
      <c r="L616" t="s">
        <v>281</v>
      </c>
      <c r="N616" t="s">
        <v>35</v>
      </c>
      <c r="O616" t="s">
        <v>37</v>
      </c>
      <c r="P616" t="s">
        <v>118</v>
      </c>
      <c r="Q616" t="s">
        <v>256</v>
      </c>
      <c r="R616" t="s">
        <v>256</v>
      </c>
      <c r="S616" t="s">
        <v>256</v>
      </c>
      <c r="T616" t="s">
        <v>261</v>
      </c>
      <c r="U616" t="s">
        <v>40</v>
      </c>
      <c r="V616" t="s">
        <v>281</v>
      </c>
      <c r="W616" t="str">
        <f t="shared" si="55"/>
        <v>db.pacientes.updateOne({"_id":ObjectId('61e34256ec4ec02e84f5dffe')},{ $set: { "seguimientos": [{"id": "2013","seccion1": {"fechaSeguimiento": "2013-11-1","institucion": "Hospital Sor Maria Ludovica de La Plata",</v>
      </c>
      <c r="X616" t="str">
        <f t="shared" si="56"/>
        <v>"fallecimiento": "No","fechaFallecimiento": "","causaFallecimiento": "","nivelEducativo": "Primaria incompleta","actividadLaboral": "","coberturaSocial": "Sí","tratamientoAntibioticoHospitalizado": "","embarazo": "No"},</v>
      </c>
      <c r="Y616" t="str">
        <f t="shared" si="57"/>
        <v>"seccion4": {"cultivos": "2"},"seccion5": {"toleranciaGlucosa": "No realizada","toleranciaGlucosaRealizada": "","vitaminaD": "","vitaminaDRealizada": "","inmunoglobulina": "Realizada",</v>
      </c>
      <c r="Z616" t="str">
        <f t="shared" si="58"/>
        <v>"inmunoglobulinaRealizada": "&lt; 500"},"seccion6": {"actividadDeportiva": "Sí"}}]}}, { upsert: true } );</v>
      </c>
      <c r="AA616" t="str">
        <f t="shared" si="59"/>
        <v>db.pacientes.updateOne({"_id":ObjectId('61e34256ec4ec02e84f5dffe')},{ $set: { "seguimientos": [{"id": "2013","seccion1": {"fechaSeguimiento": "2013-11-1","institucion": "Hospital Sor Maria Ludovica de La Plata","fallecimiento": "No","fechaFallecimiento": "","causaFallecimiento": "","nivelEducativo": "Primaria incompleta","actividadLaboral": "","coberturaSocial": "Sí","tratamientoAntibioticoHospitalizado": "","embarazo": "No"},"seccion4": {"cultivos": "2"},"seccion5": {"toleranciaGlucosa": "No realizada","toleranciaGlucosaRealizada": "","vitaminaD": "","vitaminaDRealizada": "","inmunoglobulina": "Realizada","inmunoglobulinaRealizada": "&lt; 500"},"seccion6": {"actividadDeportiva": "Sí"}}]}}, { upsert: true } );</v>
      </c>
    </row>
    <row r="617" spans="1:27" x14ac:dyDescent="0.3">
      <c r="A617" t="s">
        <v>1720</v>
      </c>
      <c r="B617">
        <v>348</v>
      </c>
      <c r="C617">
        <v>2014</v>
      </c>
      <c r="D617" s="5">
        <v>41983</v>
      </c>
      <c r="E617" s="5" t="str">
        <f t="shared" si="54"/>
        <v>2014-12-10</v>
      </c>
      <c r="F617" t="s">
        <v>400</v>
      </c>
      <c r="G617" t="s">
        <v>35</v>
      </c>
      <c r="J617" t="s">
        <v>38</v>
      </c>
      <c r="L617" t="s">
        <v>281</v>
      </c>
      <c r="N617" t="s">
        <v>35</v>
      </c>
      <c r="O617" t="s">
        <v>37</v>
      </c>
      <c r="P617" t="s">
        <v>118</v>
      </c>
      <c r="Q617" t="s">
        <v>256</v>
      </c>
      <c r="R617" t="s">
        <v>256</v>
      </c>
      <c r="S617" t="s">
        <v>256</v>
      </c>
      <c r="T617" t="s">
        <v>261</v>
      </c>
      <c r="U617" t="s">
        <v>40</v>
      </c>
      <c r="V617" t="s">
        <v>281</v>
      </c>
      <c r="W617" t="str">
        <f t="shared" si="55"/>
        <v>db.pacientes.updateOne({"_id":ObjectId('61e34256ec4ec02e84f5dffe')},{ $set: { "seguimientos": [{"id": "2014","seccion1": {"fechaSeguimiento": "2014-12-10","institucion": "Hospital Sor Maria Ludovica de La Plata",</v>
      </c>
      <c r="X617" t="str">
        <f t="shared" si="56"/>
        <v>"fallecimiento": "No","fechaFallecimiento": "","causaFallecimiento": "","nivelEducativo": "Primaria incompleta","actividadLaboral": "","coberturaSocial": "Sí","tratamientoAntibioticoHospitalizado": "","embarazo": "No"},</v>
      </c>
      <c r="Y617" t="str">
        <f t="shared" si="57"/>
        <v>"seccion4": {"cultivos": "2"},"seccion5": {"toleranciaGlucosa": "No realizada","toleranciaGlucosaRealizada": "","vitaminaD": "","vitaminaDRealizada": "","inmunoglobulina": "Realizada",</v>
      </c>
      <c r="Z617" t="str">
        <f t="shared" si="58"/>
        <v>"inmunoglobulinaRealizada": "&lt; 500"},"seccion6": {"actividadDeportiva": "Sí"}}]}}, { upsert: true } );</v>
      </c>
      <c r="AA617" t="str">
        <f t="shared" si="59"/>
        <v>db.pacientes.updateOne({"_id":ObjectId('61e34256ec4ec02e84f5dffe')},{ $set: { "seguimientos": [{"id": "2014","seccion1": {"fechaSeguimiento": "2014-12-10","institucion": "Hospital Sor Maria Ludovica de La Plata","fallecimiento": "No","fechaFallecimiento": "","causaFallecimiento": "","nivelEducativo": "Primaria incompleta","actividadLaboral": "","coberturaSocial": "Sí","tratamientoAntibioticoHospitalizado": "","embarazo": "No"},"seccion4": {"cultivos": "2"},"seccion5": {"toleranciaGlucosa": "No realizada","toleranciaGlucosaRealizada": "","vitaminaD": "","vitaminaDRealizada": "","inmunoglobulina": "Realizada","inmunoglobulinaRealizada": "&lt; 500"},"seccion6": {"actividadDeportiva": "Sí"}}]}}, { upsert: true } );</v>
      </c>
    </row>
    <row r="618" spans="1:27" x14ac:dyDescent="0.3">
      <c r="A618" t="s">
        <v>1720</v>
      </c>
      <c r="B618">
        <v>348</v>
      </c>
      <c r="C618">
        <v>2015</v>
      </c>
      <c r="D618" s="5">
        <v>42239</v>
      </c>
      <c r="E618" s="5" t="str">
        <f t="shared" si="54"/>
        <v>2015-8-23</v>
      </c>
      <c r="F618" t="s">
        <v>400</v>
      </c>
      <c r="G618" t="s">
        <v>35</v>
      </c>
      <c r="L618" t="s">
        <v>281</v>
      </c>
      <c r="M618" t="s">
        <v>37</v>
      </c>
      <c r="N618" t="s">
        <v>35</v>
      </c>
      <c r="O618" t="s">
        <v>48</v>
      </c>
      <c r="P618" t="s">
        <v>118</v>
      </c>
      <c r="Q618" t="s">
        <v>256</v>
      </c>
      <c r="R618" t="s">
        <v>118</v>
      </c>
      <c r="S618" t="s">
        <v>256</v>
      </c>
      <c r="T618" t="s">
        <v>261</v>
      </c>
      <c r="U618" t="s">
        <v>40</v>
      </c>
      <c r="V618" t="s">
        <v>281</v>
      </c>
      <c r="W618" t="str">
        <f t="shared" si="55"/>
        <v>db.pacientes.updateOne({"_id":ObjectId('61e34256ec4ec02e84f5dffe')},{ $set: { "seguimientos": [{"id": "2015","seccion1": {"fechaSeguimiento": "2015-8-23","institucion": "Hospital Sor Maria Ludovica de La Plata",</v>
      </c>
      <c r="X618" t="str">
        <f t="shared" si="56"/>
        <v>"fallecimiento": "No","fechaFallecimiento": "","causaFallecimiento": "","nivelEducativo": "","actividadLaboral": "","coberturaSocial": "Sí","tratamientoAntibioticoHospitalizado": "2","embarazo": "No"},</v>
      </c>
      <c r="Y618" t="str">
        <f t="shared" si="57"/>
        <v>"seccion4": {"cultivos": "5"},"seccion5": {"toleranciaGlucosa": "No realizada","toleranciaGlucosaRealizada": "","vitaminaD": "No realizada","vitaminaDRealizada": "","inmunoglobulina": "Realizada",</v>
      </c>
      <c r="Z618" t="str">
        <f t="shared" si="58"/>
        <v>"inmunoglobulinaRealizada": "&lt; 500"},"seccion6": {"actividadDeportiva": "Sí"}}]}}, { upsert: true } );</v>
      </c>
      <c r="AA618" t="str">
        <f t="shared" si="59"/>
        <v>db.pacientes.updateOne({"_id":ObjectId('61e34256ec4ec02e84f5dffe')},{ $set: { "seguimientos": [{"id": "2015","seccion1": {"fechaSeguimiento": "2015-8-23","institucion": "Hospital Sor Maria Ludovica de La Plata","fallecimiento": "No","fechaFallecimiento": "","causaFallecimiento": "","nivelEducativo": "","actividadLaboral": "","coberturaSocial": "Sí","tratamientoAntibioticoHospitalizado": "2","embarazo": "No"},"seccion4": {"cultivos": "5"},"seccion5": {"toleranciaGlucosa": "No realizada","toleranciaGlucosaRealizada": "","vitaminaD": "No realizada","vitaminaDRealizada": "","inmunoglobulina": "Realizada","inmunoglobulinaRealizada": "&lt; 500"},"seccion6": {"actividadDeportiva": "Sí"}}]}}, { upsert: true } );</v>
      </c>
    </row>
    <row r="619" spans="1:27" x14ac:dyDescent="0.3">
      <c r="A619" t="s">
        <v>1720</v>
      </c>
      <c r="B619">
        <v>348</v>
      </c>
      <c r="C619">
        <v>2016</v>
      </c>
      <c r="D619" s="5">
        <v>42578</v>
      </c>
      <c r="E619" s="5" t="str">
        <f t="shared" si="54"/>
        <v>2016-7-27</v>
      </c>
      <c r="F619" t="s">
        <v>400</v>
      </c>
      <c r="G619" t="s">
        <v>35</v>
      </c>
      <c r="K619" t="s">
        <v>70</v>
      </c>
      <c r="L619" t="s">
        <v>281</v>
      </c>
      <c r="N619" t="s">
        <v>35</v>
      </c>
      <c r="O619" t="s">
        <v>37</v>
      </c>
      <c r="P619" t="s">
        <v>118</v>
      </c>
      <c r="Q619" t="s">
        <v>256</v>
      </c>
      <c r="R619" t="s">
        <v>256</v>
      </c>
      <c r="S619" t="s">
        <v>256</v>
      </c>
      <c r="T619" t="s">
        <v>118</v>
      </c>
      <c r="U619" t="s">
        <v>256</v>
      </c>
      <c r="V619" t="s">
        <v>281</v>
      </c>
      <c r="W619" t="str">
        <f t="shared" si="55"/>
        <v>db.pacientes.updateOne({"_id":ObjectId('61e34256ec4ec02e84f5dffe')},{ $set: { "seguimientos": [{"id": "2016","seccion1": {"fechaSeguimiento": "2016-7-27","institucion": "Hospital Sor Maria Ludovica de La Plata",</v>
      </c>
      <c r="X619" t="str">
        <f t="shared" si="56"/>
        <v>"fallecimiento": "No","fechaFallecimiento": "","causaFallecimiento": "","nivelEducativo": "","actividadLaboral": "No trabaja","coberturaSocial": "Sí","tratamientoAntibioticoHospitalizado": "","embarazo": "No"},</v>
      </c>
      <c r="Y619" t="str">
        <f t="shared" si="57"/>
        <v>"seccion4": {"cultivos": "2"},"seccion5": {"toleranciaGlucosa": "No realizada","toleranciaGlucosaRealizada": "","vitaminaD": "","vitaminaDRealizada": "","inmunoglobulina": "No realizada",</v>
      </c>
      <c r="Z619" t="str">
        <f t="shared" si="58"/>
        <v>"inmunoglobulinaRealizada": ""},"seccion6": {"actividadDeportiva": "Sí"}}]}}, { upsert: true } );</v>
      </c>
      <c r="AA619" t="str">
        <f t="shared" si="59"/>
        <v>db.pacientes.updateOne({"_id":ObjectId('61e34256ec4ec02e84f5dffe')},{ $set: { "seguimientos": [{"id": "2016","seccion1": {"fechaSeguimiento": "2016-7-27","institucion": "Hospital Sor Maria Ludovica de La Plata","fallecimiento": "No","fechaFallecimiento": "","causaFallecimiento": "","nivelEducativo": "","actividadLaboral": "No trabaja","coberturaSocial": "Sí","tratamientoAntibioticoHospitalizado": "","embarazo": "No"},"seccion4": {"cultivos": "2"},"seccion5": {"toleranciaGlucosa": "No realizada","toleranciaGlucosaRealizada": "","vitaminaD": "","vitaminaDRealizada": "","inmunoglobulina": "No realizada","inmunoglobulinaRealizada": ""},"seccion6": {"actividadDeportiva": "Sí"}}]}}, { upsert: true } );</v>
      </c>
    </row>
    <row r="620" spans="1:27" x14ac:dyDescent="0.3">
      <c r="A620" t="s">
        <v>1720</v>
      </c>
      <c r="B620">
        <v>348</v>
      </c>
      <c r="C620">
        <v>2017</v>
      </c>
      <c r="D620" s="5">
        <v>43083</v>
      </c>
      <c r="E620" s="5" t="str">
        <f t="shared" si="54"/>
        <v>2017-12-14</v>
      </c>
      <c r="F620" t="s">
        <v>400</v>
      </c>
      <c r="G620" t="s">
        <v>35</v>
      </c>
      <c r="L620" t="s">
        <v>281</v>
      </c>
      <c r="N620" t="s">
        <v>35</v>
      </c>
      <c r="O620" t="s">
        <v>37</v>
      </c>
      <c r="P620" t="s">
        <v>118</v>
      </c>
      <c r="Q620" t="s">
        <v>256</v>
      </c>
      <c r="R620" t="s">
        <v>256</v>
      </c>
      <c r="S620" t="s">
        <v>256</v>
      </c>
      <c r="T620" t="s">
        <v>261</v>
      </c>
      <c r="U620" t="s">
        <v>40</v>
      </c>
      <c r="V620" t="s">
        <v>256</v>
      </c>
      <c r="W620" t="str">
        <f t="shared" si="55"/>
        <v>db.pacientes.updateOne({"_id":ObjectId('61e34256ec4ec02e84f5dffe')},{ $set: { "seguimientos": [{"id": "2017","seccion1": {"fechaSeguimiento": "2017-12-14","institucion": "Hospital Sor Maria Ludovica de La Plata",</v>
      </c>
      <c r="X620" t="str">
        <f t="shared" si="56"/>
        <v>"fallecimiento": "No","fechaFallecimiento": "","causaFallecimiento": "","nivelEducativo": "","actividadLaboral": "","coberturaSocial": "Sí","tratamientoAntibioticoHospitalizado": "","embarazo": "No"},</v>
      </c>
      <c r="Y620" t="str">
        <f t="shared" si="57"/>
        <v>"seccion4": {"cultivos": "2"},"seccion5": {"toleranciaGlucosa": "No realizada","toleranciaGlucosaRealizada": "","vitaminaD": "","vitaminaDRealizada": "","inmunoglobulina": "Realizada",</v>
      </c>
      <c r="Z620" t="str">
        <f t="shared" si="58"/>
        <v>"inmunoglobulinaRealizada": "&lt; 500"},"seccion6": {"actividadDeportiva": ""}}]}}, { upsert: true } );</v>
      </c>
      <c r="AA620" t="str">
        <f t="shared" si="59"/>
        <v>db.pacientes.updateOne({"_id":ObjectId('61e34256ec4ec02e84f5dffe')},{ $set: { "seguimientos": [{"id": "2017","seccion1": {"fechaSeguimiento": "2017-12-14","institucion": "Hospital Sor Maria Ludovica de La Plata","fallecimiento": "No","fechaFallecimiento": "","causaFallecimiento": "","nivelEducativo": "","actividadLaboral": "","coberturaSocial": "Sí","tratamientoAntibioticoHospitalizado": "","embarazo": "No"},"seccion4": {"cultivos": "2"},"seccion5": {"toleranciaGlucosa": "No realizada","toleranciaGlucosaRealizada": "","vitaminaD": "","vitaminaDRealizada": "","inmunoglobulina": "Realizada","inmunoglobulinaRealizada": "&lt; 500"},"seccion6": {"actividadDeportiva": ""}}]}}, { upsert: true } );</v>
      </c>
    </row>
    <row r="621" spans="1:27" x14ac:dyDescent="0.3">
      <c r="A621" t="s">
        <v>1720</v>
      </c>
      <c r="B621">
        <v>348</v>
      </c>
      <c r="C621">
        <v>2018</v>
      </c>
      <c r="D621" s="5">
        <v>43248</v>
      </c>
      <c r="E621" s="5" t="str">
        <f t="shared" si="54"/>
        <v>2018-5-28</v>
      </c>
      <c r="F621" t="s">
        <v>400</v>
      </c>
      <c r="G621" t="s">
        <v>35</v>
      </c>
      <c r="L621" t="s">
        <v>281</v>
      </c>
      <c r="M621" t="s">
        <v>45</v>
      </c>
      <c r="N621" t="s">
        <v>35</v>
      </c>
      <c r="O621" t="s">
        <v>48</v>
      </c>
      <c r="P621" t="s">
        <v>118</v>
      </c>
      <c r="Q621" t="s">
        <v>256</v>
      </c>
      <c r="R621" t="s">
        <v>118</v>
      </c>
      <c r="S621" t="s">
        <v>256</v>
      </c>
      <c r="T621" t="s">
        <v>118</v>
      </c>
      <c r="U621" t="s">
        <v>256</v>
      </c>
      <c r="V621" t="s">
        <v>281</v>
      </c>
      <c r="W621" t="str">
        <f t="shared" si="55"/>
        <v>db.pacientes.updateOne({"_id":ObjectId('61e34256ec4ec02e84f5dffe')},{ $set: { "seguimientos": [{"id": "2018","seccion1": {"fechaSeguimiento": "2018-5-28","institucion": "Hospital Sor Maria Ludovica de La Plata",</v>
      </c>
      <c r="X621" t="str">
        <f t="shared" si="56"/>
        <v>"fallecimiento": "No","fechaFallecimiento": "","causaFallecimiento": "","nivelEducativo": "","actividadLaboral": "","coberturaSocial": "Sí","tratamientoAntibioticoHospitalizado": "1","embarazo": "No"},</v>
      </c>
      <c r="Y621" t="str">
        <f t="shared" si="57"/>
        <v>"seccion4": {"cultivos": "5"},"seccion5": {"toleranciaGlucosa": "No realizada","toleranciaGlucosaRealizada": "","vitaminaD": "No realizada","vitaminaDRealizada": "","inmunoglobulina": "No realizada",</v>
      </c>
      <c r="Z621" t="str">
        <f t="shared" si="58"/>
        <v>"inmunoglobulinaRealizada": ""},"seccion6": {"actividadDeportiva": "Sí"}}]}}, { upsert: true } );</v>
      </c>
      <c r="AA621" t="str">
        <f t="shared" si="59"/>
        <v>db.pacientes.updateOne({"_id":ObjectId('61e34256ec4ec02e84f5dffe')},{ $set: { "seguimientos": [{"id": "2018","seccion1": {"fechaSeguimiento": "2018-5-28","institucion": "Hospital Sor Maria Ludovica de La Plata","fallecimiento": "No","fechaFallecimiento": "","causaFallecimiento": "","nivelEducativo": "","actividadLaboral": "","coberturaSocial": "Sí","tratamientoAntibioticoHospitalizado": "1","embarazo": "No"},"seccion4": {"cultivos": "5"},"seccion5": {"toleranciaGlucosa": "No realizada","toleranciaGlucosaRealizada": "","vitaminaD": "No realizada","vitaminaDRealizada": "","inmunoglobulina": "No realizada","inmunoglobulinaRealizada": ""},"seccion6": {"actividadDeportiva": "Sí"}}]}}, { upsert: true } );</v>
      </c>
    </row>
    <row r="622" spans="1:27" x14ac:dyDescent="0.3">
      <c r="A622" t="s">
        <v>1720</v>
      </c>
      <c r="B622">
        <v>348</v>
      </c>
      <c r="C622">
        <v>2019</v>
      </c>
      <c r="D622" s="5">
        <v>43613</v>
      </c>
      <c r="E622" s="5" t="str">
        <f t="shared" si="54"/>
        <v>2019-5-28</v>
      </c>
      <c r="F622" t="s">
        <v>400</v>
      </c>
      <c r="G622" t="s">
        <v>35</v>
      </c>
      <c r="L622" t="s">
        <v>281</v>
      </c>
      <c r="N622" t="s">
        <v>35</v>
      </c>
      <c r="O622" t="s">
        <v>46</v>
      </c>
      <c r="P622" t="s">
        <v>118</v>
      </c>
      <c r="Q622" t="s">
        <v>256</v>
      </c>
      <c r="R622" t="s">
        <v>118</v>
      </c>
      <c r="S622" t="s">
        <v>256</v>
      </c>
      <c r="T622" t="s">
        <v>261</v>
      </c>
      <c r="U622" t="s">
        <v>40</v>
      </c>
      <c r="V622" t="s">
        <v>281</v>
      </c>
      <c r="W622" t="str">
        <f t="shared" si="55"/>
        <v>db.pacientes.updateOne({"_id":ObjectId('61e34256ec4ec02e84f5dffe')},{ $set: { "seguimientos": [{"id": "2019","seccion1": {"fechaSeguimiento": "2019-5-28","institucion": "Hospital Sor Maria Ludovica de La Plata",</v>
      </c>
      <c r="X622" t="str">
        <f t="shared" si="56"/>
        <v>"fallecimiento": "No","fechaFallecimiento": "","causaFallecimiento": "","nivelEducativo": "","actividadLaboral": "","coberturaSocial": "Sí","tratamientoAntibioticoHospitalizado": "","embarazo": "No"},</v>
      </c>
      <c r="Y622" t="str">
        <f t="shared" si="57"/>
        <v>"seccion4": {"cultivos": "3"},"seccion5": {"toleranciaGlucosa": "No realizada","toleranciaGlucosaRealizada": "","vitaminaD": "No realizada","vitaminaDRealizada": "","inmunoglobulina": "Realizada",</v>
      </c>
      <c r="Z622" t="str">
        <f t="shared" si="58"/>
        <v>"inmunoglobulinaRealizada": "&lt; 500"},"seccion6": {"actividadDeportiva": "Sí"}}]}}, { upsert: true } );</v>
      </c>
      <c r="AA622" t="str">
        <f t="shared" si="59"/>
        <v>db.pacientes.updateOne({"_id":ObjectId('61e34256ec4ec02e84f5dffe')},{ $set: { "seguimientos": [{"id": "2019","seccion1": {"fechaSeguimiento": "2019-5-28","institucion": "Hospital Sor Maria Ludovica de La Plata","fallecimiento": "No","fechaFallecimiento": "","causaFallecimiento": "","nivelEducativo": "","actividadLaboral": "","coberturaSocial": "Sí","tratamientoAntibioticoHospitalizado": "","embarazo": "No"},"seccion4": {"cultivos": "3"},"seccion5": {"toleranciaGlucosa": "No realizada","toleranciaGlucosaRealizada": "","vitaminaD": "No realizada","vitaminaDRealizada": "","inmunoglobulina": "Realizada","inmunoglobulinaRealizada": "&lt; 500"},"seccion6": {"actividadDeportiva": "Sí"}}]}}, { upsert: true } );</v>
      </c>
    </row>
    <row r="623" spans="1:27" x14ac:dyDescent="0.3">
      <c r="A623" t="s">
        <v>854</v>
      </c>
      <c r="B623">
        <v>349</v>
      </c>
      <c r="C623">
        <v>2011</v>
      </c>
      <c r="D623" s="5">
        <v>40879</v>
      </c>
      <c r="E623" s="5" t="str">
        <f t="shared" si="54"/>
        <v>2011-12-2</v>
      </c>
      <c r="F623" t="s">
        <v>400</v>
      </c>
      <c r="G623" t="s">
        <v>35</v>
      </c>
      <c r="J623" t="s">
        <v>63</v>
      </c>
      <c r="L623" t="s">
        <v>281</v>
      </c>
      <c r="N623" t="s">
        <v>35</v>
      </c>
      <c r="O623" t="s">
        <v>45</v>
      </c>
      <c r="P623" t="s">
        <v>261</v>
      </c>
      <c r="Q623" t="s">
        <v>34</v>
      </c>
      <c r="R623" t="s">
        <v>256</v>
      </c>
      <c r="S623" t="s">
        <v>256</v>
      </c>
      <c r="T623" t="s">
        <v>261</v>
      </c>
      <c r="U623" t="s">
        <v>40</v>
      </c>
      <c r="V623" t="s">
        <v>256</v>
      </c>
      <c r="W623" t="str">
        <f t="shared" si="55"/>
        <v>db.pacientes.updateOne({"_id":ObjectId('61e34254ec4ec02e84f5dc9c')},{ $set: { "seguimientos": [{"id": "2011","seccion1": {"fechaSeguimiento": "2011-12-2","institucion": "Hospital Sor Maria Ludovica de La Plata",</v>
      </c>
      <c r="X623" t="str">
        <f t="shared" si="56"/>
        <v>"fallecimiento": "No","fechaFallecimiento": "","causaFallecimiento": "","nivelEducativo": "Secundaria completa","actividadLaboral": "","coberturaSocial": "Sí","tratamientoAntibioticoHospitalizado": "","embarazo": "No"},</v>
      </c>
      <c r="Y623" t="str">
        <f t="shared" si="57"/>
        <v>"seccion4": {"cultivos": "1"},"seccion5": {"toleranciaGlucosa": "Realizada","toleranciaGlucosaRealizada": "Normal","vitaminaD": "","vitaminaDRealizada": "","inmunoglobulina": "Realizada",</v>
      </c>
      <c r="Z623" t="str">
        <f t="shared" si="58"/>
        <v>"inmunoglobulinaRealizada": "&lt; 500"},"seccion6": {"actividadDeportiva": ""}}]}}, { upsert: true } );</v>
      </c>
      <c r="AA623" t="str">
        <f t="shared" si="59"/>
        <v>db.pacientes.updateOne({"_id":ObjectId('61e34254ec4ec02e84f5dc9c')},{ $set: { "seguimientos": [{"id": "2011","seccion1": {"fechaSeguimiento": "2011-12-2","institucion": "Hospital Sor Maria Ludovica de La Plata","fallecimiento": "No","fechaFallecimiento": "","causaFallecimiento": "","nivelEducativo": "Secundaria completa","actividadLaboral": "","coberturaSocial": "Sí","tratamientoAntibioticoHospitalizado": "","embarazo": "No"},"seccion4": {"cultivos": "1"},"seccion5": {"toleranciaGlucosa": "Realizada","toleranciaGlucosaRealizada": "Normal","vitaminaD": "","vitaminaDRealizada": "","inmunoglobulina": "Realizada","inmunoglobulinaRealizada": "&lt; 500"},"seccion6": {"actividadDeportiva": ""}}]}}, { upsert: true } );</v>
      </c>
    </row>
    <row r="624" spans="1:27" x14ac:dyDescent="0.3">
      <c r="A624" t="s">
        <v>854</v>
      </c>
      <c r="B624">
        <v>349</v>
      </c>
      <c r="C624">
        <v>2012</v>
      </c>
      <c r="D624" s="5">
        <v>41257</v>
      </c>
      <c r="E624" s="5" t="str">
        <f t="shared" si="54"/>
        <v>2012-12-14</v>
      </c>
      <c r="F624" t="s">
        <v>400</v>
      </c>
      <c r="G624" t="s">
        <v>35</v>
      </c>
      <c r="J624" t="s">
        <v>61</v>
      </c>
      <c r="K624" t="s">
        <v>70</v>
      </c>
      <c r="L624" t="s">
        <v>281</v>
      </c>
      <c r="N624" t="s">
        <v>35</v>
      </c>
      <c r="O624" t="s">
        <v>45</v>
      </c>
      <c r="P624" t="s">
        <v>118</v>
      </c>
      <c r="Q624" t="s">
        <v>256</v>
      </c>
      <c r="R624" t="s">
        <v>256</v>
      </c>
      <c r="S624" t="s">
        <v>256</v>
      </c>
      <c r="T624" t="s">
        <v>261</v>
      </c>
      <c r="U624" t="s">
        <v>40</v>
      </c>
      <c r="V624" t="s">
        <v>256</v>
      </c>
      <c r="W624" t="str">
        <f t="shared" si="55"/>
        <v>db.pacientes.updateOne({"_id":ObjectId('61e34254ec4ec02e84f5dc9c')},{ $set: { "seguimientos": [{"id": "2012","seccion1": {"fechaSeguimiento": "2012-12-14","institucion": "Hospital Sor Maria Ludovica de La Plata",</v>
      </c>
      <c r="X624" t="str">
        <f t="shared" si="56"/>
        <v>"fallecimiento": "No","fechaFallecimiento": "","causaFallecimiento": "","nivelEducativo": "Secundaria incompleta","actividadLaboral": "No trabaja","coberturaSocial": "Sí","tratamientoAntibioticoHospitalizado": "","embarazo": "No"},</v>
      </c>
      <c r="Y624" t="str">
        <f t="shared" si="57"/>
        <v>"seccion4": {"cultivos": "1"},"seccion5": {"toleranciaGlucosa": "No realizada","toleranciaGlucosaRealizada": "","vitaminaD": "","vitaminaDRealizada": "","inmunoglobulina": "Realizada",</v>
      </c>
      <c r="Z624" t="str">
        <f t="shared" si="58"/>
        <v>"inmunoglobulinaRealizada": "&lt; 500"},"seccion6": {"actividadDeportiva": ""}}]}}, { upsert: true } );</v>
      </c>
      <c r="AA624" t="str">
        <f t="shared" si="59"/>
        <v>db.pacientes.updateOne({"_id":ObjectId('61e34254ec4ec02e84f5dc9c')},{ $set: { "seguimientos": [{"id": "2012","seccion1": {"fechaSeguimiento": "2012-12-14","institucion": "Hospital Sor Maria Ludovica de La Plata","fallecimiento": "No","fechaFallecimiento": "","causaFallecimiento": "","nivelEducativo": "Secundaria incompleta","actividadLaboral": "No trabaja","coberturaSocial": "Sí","tratamientoAntibioticoHospitalizado": "","embarazo": "No"},"seccion4": {"cultivos": "1"},"seccion5": {"toleranciaGlucosa": "No realizada","toleranciaGlucosaRealizada": "","vitaminaD": "","vitaminaDRealizada": "","inmunoglobulina": "Realizada","inmunoglobulinaRealizada": "&lt; 500"},"seccion6": {"actividadDeportiva": ""}}]}}, { upsert: true } );</v>
      </c>
    </row>
    <row r="625" spans="1:27" x14ac:dyDescent="0.3">
      <c r="A625" t="s">
        <v>855</v>
      </c>
      <c r="B625">
        <v>350</v>
      </c>
      <c r="C625">
        <v>2011</v>
      </c>
      <c r="D625" s="5">
        <v>40857</v>
      </c>
      <c r="E625" s="5" t="str">
        <f t="shared" si="54"/>
        <v>2011-11-10</v>
      </c>
      <c r="F625" t="s">
        <v>400</v>
      </c>
      <c r="G625" t="s">
        <v>35</v>
      </c>
      <c r="L625" t="s">
        <v>281</v>
      </c>
      <c r="N625" t="s">
        <v>35</v>
      </c>
      <c r="O625" t="s">
        <v>49</v>
      </c>
      <c r="P625" t="s">
        <v>118</v>
      </c>
      <c r="Q625" t="s">
        <v>256</v>
      </c>
      <c r="R625" t="s">
        <v>256</v>
      </c>
      <c r="S625" t="s">
        <v>256</v>
      </c>
      <c r="T625" t="s">
        <v>261</v>
      </c>
      <c r="U625" t="s">
        <v>40</v>
      </c>
      <c r="V625" t="s">
        <v>256</v>
      </c>
      <c r="W625" t="str">
        <f t="shared" si="55"/>
        <v>db.pacientes.updateOne({"_id":ObjectId('61e34254ec4ec02e84f5dc9d')},{ $set: { "seguimientos": [{"id": "2011","seccion1": {"fechaSeguimiento": "2011-11-10","institucion": "Hospital Sor Maria Ludovica de La Plata",</v>
      </c>
      <c r="X625" t="str">
        <f t="shared" si="56"/>
        <v>"fallecimiento": "No","fechaFallecimiento": "","causaFallecimiento": "","nivelEducativo": "","actividadLaboral": "","coberturaSocial": "Sí","tratamientoAntibioticoHospitalizado": "","embarazo": "No"},</v>
      </c>
      <c r="Y625" t="str">
        <f t="shared" si="57"/>
        <v>"seccion4": {"cultivos": "4"},"seccion5": {"toleranciaGlucosa": "No realizada","toleranciaGlucosaRealizada": "","vitaminaD": "","vitaminaDRealizada": "","inmunoglobulina": "Realizada",</v>
      </c>
      <c r="Z625" t="str">
        <f t="shared" si="58"/>
        <v>"inmunoglobulinaRealizada": "&lt; 500"},"seccion6": {"actividadDeportiva": ""}}]}}, { upsert: true } );</v>
      </c>
      <c r="AA625" t="str">
        <f t="shared" si="59"/>
        <v>db.pacientes.updateOne({"_id":ObjectId('61e34254ec4ec02e84f5dc9d')},{ $set: { "seguimientos": [{"id": "2011","seccion1": {"fechaSeguimiento": "2011-11-10","institucion": "Hospital Sor Maria Ludovica de La Plata","fallecimiento": "No","fechaFallecimiento": "","causaFallecimiento": "","nivelEducativo": "","actividadLaboral": "","coberturaSocial": "Sí","tratamientoAntibioticoHospitalizado": "","embarazo": "No"},"seccion4": {"cultivos": "4"},"seccion5": {"toleranciaGlucosa": "No realizada","toleranciaGlucosaRealizada": "","vitaminaD": "","vitaminaDRealizada": "","inmunoglobulina": "Realizada","inmunoglobulinaRealizada": "&lt; 500"},"seccion6": {"actividadDeportiva": ""}}]}}, { upsert: true } );</v>
      </c>
    </row>
    <row r="626" spans="1:27" x14ac:dyDescent="0.3">
      <c r="A626" t="s">
        <v>856</v>
      </c>
      <c r="B626">
        <v>351</v>
      </c>
      <c r="C626">
        <v>2011</v>
      </c>
      <c r="D626" s="5">
        <v>40848</v>
      </c>
      <c r="E626" s="5" t="str">
        <f t="shared" si="54"/>
        <v>2011-11-1</v>
      </c>
      <c r="F626" t="s">
        <v>400</v>
      </c>
      <c r="G626" t="s">
        <v>35</v>
      </c>
      <c r="L626" t="s">
        <v>281</v>
      </c>
      <c r="N626" t="s">
        <v>35</v>
      </c>
      <c r="O626" t="s">
        <v>49</v>
      </c>
      <c r="P626" t="s">
        <v>118</v>
      </c>
      <c r="Q626" t="s">
        <v>256</v>
      </c>
      <c r="R626" t="s">
        <v>256</v>
      </c>
      <c r="S626" t="s">
        <v>256</v>
      </c>
      <c r="T626" t="s">
        <v>261</v>
      </c>
      <c r="U626" t="s">
        <v>40</v>
      </c>
      <c r="V626" t="s">
        <v>256</v>
      </c>
      <c r="W626" t="str">
        <f t="shared" si="55"/>
        <v>db.pacientes.updateOne({"_id":ObjectId('61e34254ec4ec02e84f5dc9e')},{ $set: { "seguimientos": [{"id": "2011","seccion1": {"fechaSeguimiento": "2011-11-1","institucion": "Hospital Sor Maria Ludovica de La Plata",</v>
      </c>
      <c r="X626" t="str">
        <f t="shared" si="56"/>
        <v>"fallecimiento": "No","fechaFallecimiento": "","causaFallecimiento": "","nivelEducativo": "","actividadLaboral": "","coberturaSocial": "Sí","tratamientoAntibioticoHospitalizado": "","embarazo": "No"},</v>
      </c>
      <c r="Y626" t="str">
        <f t="shared" si="57"/>
        <v>"seccion4": {"cultivos": "4"},"seccion5": {"toleranciaGlucosa": "No realizada","toleranciaGlucosaRealizada": "","vitaminaD": "","vitaminaDRealizada": "","inmunoglobulina": "Realizada",</v>
      </c>
      <c r="Z626" t="str">
        <f t="shared" si="58"/>
        <v>"inmunoglobulinaRealizada": "&lt; 500"},"seccion6": {"actividadDeportiva": ""}}]}}, { upsert: true } );</v>
      </c>
      <c r="AA626" t="str">
        <f t="shared" si="59"/>
        <v>db.pacientes.updateOne({"_id":ObjectId('61e34254ec4ec02e84f5dc9e')},{ $set: { "seguimientos": [{"id": "2011","seccion1": {"fechaSeguimiento": "2011-11-1","institucion": "Hospital Sor Maria Ludovica de La Plata","fallecimiento": "No","fechaFallecimiento": "","causaFallecimiento": "","nivelEducativo": "","actividadLaboral": "","coberturaSocial": "Sí","tratamientoAntibioticoHospitalizado": "","embarazo": "No"},"seccion4": {"cultivos": "4"},"seccion5": {"toleranciaGlucosa": "No realizada","toleranciaGlucosaRealizada": "","vitaminaD": "","vitaminaDRealizada": "","inmunoglobulina": "Realizada","inmunoglobulinaRealizada": "&lt; 500"},"seccion6": {"actividadDeportiva": ""}}]}}, { upsert: true } );</v>
      </c>
    </row>
    <row r="627" spans="1:27" x14ac:dyDescent="0.3">
      <c r="A627" t="s">
        <v>856</v>
      </c>
      <c r="B627">
        <v>351</v>
      </c>
      <c r="C627">
        <v>2012</v>
      </c>
      <c r="D627" s="5">
        <v>41257</v>
      </c>
      <c r="E627" s="5" t="str">
        <f t="shared" si="54"/>
        <v>2012-12-14</v>
      </c>
      <c r="F627" t="s">
        <v>400</v>
      </c>
      <c r="G627" t="s">
        <v>35</v>
      </c>
      <c r="J627" t="s">
        <v>38</v>
      </c>
      <c r="L627" t="s">
        <v>281</v>
      </c>
      <c r="M627" t="s">
        <v>45</v>
      </c>
      <c r="N627" t="s">
        <v>35</v>
      </c>
      <c r="O627" t="s">
        <v>41</v>
      </c>
      <c r="P627" t="s">
        <v>118</v>
      </c>
      <c r="Q627" t="s">
        <v>256</v>
      </c>
      <c r="R627" t="s">
        <v>256</v>
      </c>
      <c r="S627" t="s">
        <v>256</v>
      </c>
      <c r="T627" t="s">
        <v>261</v>
      </c>
      <c r="U627" t="s">
        <v>40</v>
      </c>
      <c r="V627" t="s">
        <v>256</v>
      </c>
      <c r="W627" t="str">
        <f t="shared" si="55"/>
        <v>db.pacientes.updateOne({"_id":ObjectId('61e34254ec4ec02e84f5dc9e')},{ $set: { "seguimientos": [{"id": "2012","seccion1": {"fechaSeguimiento": "2012-12-14","institucion": "Hospital Sor Maria Ludovica de La Plata",</v>
      </c>
      <c r="X627" t="str">
        <f t="shared" si="56"/>
        <v>"fallecimiento": "No","fechaFallecimiento": "","causaFallecimiento": "","nivelEducativo": "Primaria incompleta","actividadLaboral": "","coberturaSocial": "Sí","tratamientoAntibioticoHospitalizado": "1","embarazo": "No"},</v>
      </c>
      <c r="Y627" t="str">
        <f t="shared" si="57"/>
        <v>"seccion4": {"cultivos": "6"},"seccion5": {"toleranciaGlucosa": "No realizada","toleranciaGlucosaRealizada": "","vitaminaD": "","vitaminaDRealizada": "","inmunoglobulina": "Realizada",</v>
      </c>
      <c r="Z627" t="str">
        <f t="shared" si="58"/>
        <v>"inmunoglobulinaRealizada": "&lt; 500"},"seccion6": {"actividadDeportiva": ""}}]}}, { upsert: true } );</v>
      </c>
      <c r="AA627" t="str">
        <f t="shared" si="59"/>
        <v>db.pacientes.updateOne({"_id":ObjectId('61e34254ec4ec02e84f5dc9e')},{ $set: { "seguimientos": [{"id": "2012","seccion1": {"fechaSeguimiento": "2012-12-14","institucion": "Hospital Sor Maria Ludovica de La Plata","fallecimiento": "No","fechaFallecimiento": "","causaFallecimiento": "","nivelEducativo": "Primaria incompleta","actividadLaboral": "","coberturaSocial": "Sí","tratamientoAntibioticoHospitalizado": "1","embarazo": "No"},"seccion4": {"cultivos": "6"},"seccion5": {"toleranciaGlucosa": "No realizada","toleranciaGlucosaRealizada": "","vitaminaD": "","vitaminaDRealizada": "","inmunoglobulina": "Realizada","inmunoglobulinaRealizada": "&lt; 500"},"seccion6": {"actividadDeportiva": ""}}]}}, { upsert: true } );</v>
      </c>
    </row>
    <row r="628" spans="1:27" x14ac:dyDescent="0.3">
      <c r="A628" t="s">
        <v>856</v>
      </c>
      <c r="B628">
        <v>351</v>
      </c>
      <c r="C628">
        <v>2013</v>
      </c>
      <c r="D628" s="5">
        <v>41579</v>
      </c>
      <c r="E628" s="5" t="str">
        <f t="shared" si="54"/>
        <v>2013-11-1</v>
      </c>
      <c r="F628" t="s">
        <v>400</v>
      </c>
      <c r="G628" t="s">
        <v>35</v>
      </c>
      <c r="L628" t="s">
        <v>281</v>
      </c>
      <c r="M628" t="s">
        <v>37</v>
      </c>
      <c r="N628" t="s">
        <v>35</v>
      </c>
      <c r="O628" t="s">
        <v>41</v>
      </c>
      <c r="P628" t="s">
        <v>118</v>
      </c>
      <c r="Q628" t="s">
        <v>256</v>
      </c>
      <c r="R628" t="s">
        <v>256</v>
      </c>
      <c r="S628" t="s">
        <v>256</v>
      </c>
      <c r="T628" t="s">
        <v>261</v>
      </c>
      <c r="U628" t="s">
        <v>40</v>
      </c>
      <c r="V628" t="s">
        <v>256</v>
      </c>
      <c r="W628" t="str">
        <f t="shared" si="55"/>
        <v>db.pacientes.updateOne({"_id":ObjectId('61e34254ec4ec02e84f5dc9e')},{ $set: { "seguimientos": [{"id": "2013","seccion1": {"fechaSeguimiento": "2013-11-1","institucion": "Hospital Sor Maria Ludovica de La Plata",</v>
      </c>
      <c r="X628" t="str">
        <f t="shared" si="56"/>
        <v>"fallecimiento": "No","fechaFallecimiento": "","causaFallecimiento": "","nivelEducativo": "","actividadLaboral": "","coberturaSocial": "Sí","tratamientoAntibioticoHospitalizado": "2","embarazo": "No"},</v>
      </c>
      <c r="Y628" t="str">
        <f t="shared" si="57"/>
        <v>"seccion4": {"cultivos": "6"},"seccion5": {"toleranciaGlucosa": "No realizada","toleranciaGlucosaRealizada": "","vitaminaD": "","vitaminaDRealizada": "","inmunoglobulina": "Realizada",</v>
      </c>
      <c r="Z628" t="str">
        <f t="shared" si="58"/>
        <v>"inmunoglobulinaRealizada": "&lt; 500"},"seccion6": {"actividadDeportiva": ""}}]}}, { upsert: true } );</v>
      </c>
      <c r="AA628" t="str">
        <f t="shared" si="59"/>
        <v>db.pacientes.updateOne({"_id":ObjectId('61e34254ec4ec02e84f5dc9e')},{ $set: { "seguimientos": [{"id": "2013","seccion1": {"fechaSeguimiento": "2013-11-1","institucion": "Hospital Sor Maria Ludovica de La Plata","fallecimiento": "No","fechaFallecimiento": "","causaFallecimiento": "","nivelEducativo": "","actividadLaboral": "","coberturaSocial": "Sí","tratamientoAntibioticoHospitalizado": "2","embarazo": "No"},"seccion4": {"cultivos": "6"},"seccion5": {"toleranciaGlucosa": "No realizada","toleranciaGlucosaRealizada": "","vitaminaD": "","vitaminaDRealizada": "","inmunoglobulina": "Realizada","inmunoglobulinaRealizada": "&lt; 500"},"seccion6": {"actividadDeportiva": ""}}]}}, { upsert: true } );</v>
      </c>
    </row>
    <row r="629" spans="1:27" x14ac:dyDescent="0.3">
      <c r="A629" t="s">
        <v>856</v>
      </c>
      <c r="B629">
        <v>351</v>
      </c>
      <c r="C629">
        <v>2014</v>
      </c>
      <c r="D629" s="5">
        <v>41986</v>
      </c>
      <c r="E629" s="5" t="str">
        <f t="shared" si="54"/>
        <v>2014-12-13</v>
      </c>
      <c r="F629" t="s">
        <v>400</v>
      </c>
      <c r="G629" t="s">
        <v>35</v>
      </c>
      <c r="L629" t="s">
        <v>281</v>
      </c>
      <c r="N629" t="s">
        <v>35</v>
      </c>
      <c r="O629" t="s">
        <v>48</v>
      </c>
      <c r="P629" t="s">
        <v>118</v>
      </c>
      <c r="Q629" t="s">
        <v>256</v>
      </c>
      <c r="R629" t="s">
        <v>256</v>
      </c>
      <c r="S629" t="s">
        <v>256</v>
      </c>
      <c r="T629" t="s">
        <v>261</v>
      </c>
      <c r="U629" t="s">
        <v>40</v>
      </c>
      <c r="V629" t="s">
        <v>256</v>
      </c>
      <c r="W629" t="str">
        <f t="shared" si="55"/>
        <v>db.pacientes.updateOne({"_id":ObjectId('61e34254ec4ec02e84f5dc9e')},{ $set: { "seguimientos": [{"id": "2014","seccion1": {"fechaSeguimiento": "2014-12-13","institucion": "Hospital Sor Maria Ludovica de La Plata",</v>
      </c>
      <c r="X629" t="str">
        <f t="shared" si="56"/>
        <v>"fallecimiento": "No","fechaFallecimiento": "","causaFallecimiento": "","nivelEducativo": "","actividadLaboral": "","coberturaSocial": "Sí","tratamientoAntibioticoHospitalizado": "","embarazo": "No"},</v>
      </c>
      <c r="Y629" t="str">
        <f t="shared" si="57"/>
        <v>"seccion4": {"cultivos": "5"},"seccion5": {"toleranciaGlucosa": "No realizada","toleranciaGlucosaRealizada": "","vitaminaD": "","vitaminaDRealizada": "","inmunoglobulina": "Realizada",</v>
      </c>
      <c r="Z629" t="str">
        <f t="shared" si="58"/>
        <v>"inmunoglobulinaRealizada": "&lt; 500"},"seccion6": {"actividadDeportiva": ""}}]}}, { upsert: true } );</v>
      </c>
      <c r="AA629" t="str">
        <f t="shared" si="59"/>
        <v>db.pacientes.updateOne({"_id":ObjectId('61e34254ec4ec02e84f5dc9e')},{ $set: { "seguimientos": [{"id": "2014","seccion1": {"fechaSeguimiento": "2014-12-13","institucion": "Hospital Sor Maria Ludovica de La Plata","fallecimiento": "No","fechaFallecimiento": "","causaFallecimiento": "","nivelEducativo": "","actividadLaboral": "","coberturaSocial": "Sí","tratamientoAntibioticoHospitalizado": "","embarazo": "No"},"seccion4": {"cultivos": "5"},"seccion5": {"toleranciaGlucosa": "No realizada","toleranciaGlucosaRealizada": "","vitaminaD": "","vitaminaDRealizada": "","inmunoglobulina": "Realizada","inmunoglobulinaRealizada": "&lt; 500"},"seccion6": {"actividadDeportiva": ""}}]}}, { upsert: true } );</v>
      </c>
    </row>
    <row r="630" spans="1:27" x14ac:dyDescent="0.3">
      <c r="A630" t="s">
        <v>856</v>
      </c>
      <c r="B630">
        <v>351</v>
      </c>
      <c r="C630">
        <v>2015</v>
      </c>
      <c r="D630" s="5">
        <v>42017</v>
      </c>
      <c r="E630" s="5" t="str">
        <f t="shared" si="54"/>
        <v>2015-1-13</v>
      </c>
      <c r="F630" t="s">
        <v>400</v>
      </c>
      <c r="G630" t="s">
        <v>35</v>
      </c>
      <c r="L630" t="s">
        <v>281</v>
      </c>
      <c r="N630" t="s">
        <v>35</v>
      </c>
      <c r="O630" t="s">
        <v>48</v>
      </c>
      <c r="P630" t="s">
        <v>118</v>
      </c>
      <c r="Q630" t="s">
        <v>256</v>
      </c>
      <c r="R630" t="s">
        <v>256</v>
      </c>
      <c r="S630" t="s">
        <v>256</v>
      </c>
      <c r="T630" t="s">
        <v>261</v>
      </c>
      <c r="U630" t="s">
        <v>40</v>
      </c>
      <c r="V630" t="s">
        <v>256</v>
      </c>
      <c r="W630" t="str">
        <f t="shared" si="55"/>
        <v>db.pacientes.updateOne({"_id":ObjectId('61e34254ec4ec02e84f5dc9e')},{ $set: { "seguimientos": [{"id": "2015","seccion1": {"fechaSeguimiento": "2015-1-13","institucion": "Hospital Sor Maria Ludovica de La Plata",</v>
      </c>
      <c r="X630" t="str">
        <f t="shared" si="56"/>
        <v>"fallecimiento": "No","fechaFallecimiento": "","causaFallecimiento": "","nivelEducativo": "","actividadLaboral": "","coberturaSocial": "Sí","tratamientoAntibioticoHospitalizado": "","embarazo": "No"},</v>
      </c>
      <c r="Y630" t="str">
        <f t="shared" si="57"/>
        <v>"seccion4": {"cultivos": "5"},"seccion5": {"toleranciaGlucosa": "No realizada","toleranciaGlucosaRealizada": "","vitaminaD": "","vitaminaDRealizada": "","inmunoglobulina": "Realizada",</v>
      </c>
      <c r="Z630" t="str">
        <f t="shared" si="58"/>
        <v>"inmunoglobulinaRealizada": "&lt; 500"},"seccion6": {"actividadDeportiva": ""}}]}}, { upsert: true } );</v>
      </c>
      <c r="AA630" t="str">
        <f t="shared" si="59"/>
        <v>db.pacientes.updateOne({"_id":ObjectId('61e34254ec4ec02e84f5dc9e')},{ $set: { "seguimientos": [{"id": "2015","seccion1": {"fechaSeguimiento": "2015-1-13","institucion": "Hospital Sor Maria Ludovica de La Plata","fallecimiento": "No","fechaFallecimiento": "","causaFallecimiento": "","nivelEducativo": "","actividadLaboral": "","coberturaSocial": "Sí","tratamientoAntibioticoHospitalizado": "","embarazo": "No"},"seccion4": {"cultivos": "5"},"seccion5": {"toleranciaGlucosa": "No realizada","toleranciaGlucosaRealizada": "","vitaminaD": "","vitaminaDRealizada": "","inmunoglobulina": "Realizada","inmunoglobulinaRealizada": "&lt; 500"},"seccion6": {"actividadDeportiva": ""}}]}}, { upsert: true } );</v>
      </c>
    </row>
    <row r="631" spans="1:27" x14ac:dyDescent="0.3">
      <c r="A631" t="s">
        <v>856</v>
      </c>
      <c r="B631">
        <v>351</v>
      </c>
      <c r="C631">
        <v>2016</v>
      </c>
      <c r="D631" s="5">
        <v>42698</v>
      </c>
      <c r="E631" s="5" t="str">
        <f t="shared" si="54"/>
        <v>2016-11-24</v>
      </c>
      <c r="F631" t="s">
        <v>400</v>
      </c>
      <c r="G631" t="s">
        <v>35</v>
      </c>
      <c r="L631" t="s">
        <v>281</v>
      </c>
      <c r="O631" t="s">
        <v>49</v>
      </c>
      <c r="P631" t="s">
        <v>118</v>
      </c>
      <c r="Q631" t="s">
        <v>256</v>
      </c>
      <c r="R631" t="s">
        <v>261</v>
      </c>
      <c r="S631" t="s">
        <v>321</v>
      </c>
      <c r="T631" t="s">
        <v>261</v>
      </c>
      <c r="U631" t="s">
        <v>40</v>
      </c>
      <c r="V631" t="s">
        <v>281</v>
      </c>
      <c r="W631" t="str">
        <f t="shared" si="55"/>
        <v>db.pacientes.updateOne({"_id":ObjectId('61e34254ec4ec02e84f5dc9e')},{ $set: { "seguimientos": [{"id": "2016","seccion1": {"fechaSeguimiento": "2016-11-24","institucion": "Hospital Sor Maria Ludovica de La Plata",</v>
      </c>
      <c r="X631" t="str">
        <f t="shared" si="56"/>
        <v>"fallecimiento": "No","fechaFallecimiento": "","causaFallecimiento": "","nivelEducativo": "","actividadLaboral": "","coberturaSocial": "Sí","tratamientoAntibioticoHospitalizado": "","embarazo": ""},</v>
      </c>
      <c r="Y631" t="str">
        <f t="shared" si="57"/>
        <v>"seccion4": {"cultivos": "4"},"seccion5": {"toleranciaGlucosa": "No realizada","toleranciaGlucosaRealizada": "","vitaminaD": "Realizada","vitaminaDRealizada": "Bajo","inmunoglobulina": "Realizada",</v>
      </c>
      <c r="Z631" t="str">
        <f t="shared" si="58"/>
        <v>"inmunoglobulinaRealizada": "&lt; 500"},"seccion6": {"actividadDeportiva": "Sí"}}]}}, { upsert: true } );</v>
      </c>
      <c r="AA631" t="str">
        <f t="shared" si="59"/>
        <v>db.pacientes.updateOne({"_id":ObjectId('61e34254ec4ec02e84f5dc9e')},{ $set: { "seguimientos": [{"id": "2016","seccion1": {"fechaSeguimiento": "2016-11-24","institucion": "Hospital Sor Maria Ludovica de La Plata","fallecimiento": "No","fechaFallecimiento": "","causaFallecimiento": "","nivelEducativo": "","actividadLaboral": "","coberturaSocial": "Sí","tratamientoAntibioticoHospitalizado": "","embarazo": ""},"seccion4": {"cultivos": "4"},"seccion5": {"toleranciaGlucosa": "No realizada","toleranciaGlucosaRealizada": "","vitaminaD": "Realizada","vitaminaDRealizada": "Bajo","inmunoglobulina": "Realizada","inmunoglobulinaRealizada": "&lt; 500"},"seccion6": {"actividadDeportiva": "Sí"}}]}}, { upsert: true } );</v>
      </c>
    </row>
    <row r="632" spans="1:27" x14ac:dyDescent="0.3">
      <c r="A632" t="s">
        <v>856</v>
      </c>
      <c r="B632">
        <v>351</v>
      </c>
      <c r="C632">
        <v>2017</v>
      </c>
      <c r="D632" s="5">
        <v>43083</v>
      </c>
      <c r="E632" s="5" t="str">
        <f t="shared" si="54"/>
        <v>2017-12-14</v>
      </c>
      <c r="F632" t="s">
        <v>400</v>
      </c>
      <c r="G632" t="s">
        <v>35</v>
      </c>
      <c r="L632" t="s">
        <v>281</v>
      </c>
      <c r="M632" t="s">
        <v>37</v>
      </c>
      <c r="N632" t="s">
        <v>35</v>
      </c>
      <c r="O632" t="s">
        <v>73</v>
      </c>
      <c r="P632" t="s">
        <v>118</v>
      </c>
      <c r="Q632" t="s">
        <v>256</v>
      </c>
      <c r="R632" t="s">
        <v>261</v>
      </c>
      <c r="S632" t="s">
        <v>321</v>
      </c>
      <c r="T632" t="s">
        <v>261</v>
      </c>
      <c r="U632" t="s">
        <v>40</v>
      </c>
      <c r="V632" t="s">
        <v>256</v>
      </c>
      <c r="W632" t="str">
        <f t="shared" si="55"/>
        <v>db.pacientes.updateOne({"_id":ObjectId('61e34254ec4ec02e84f5dc9e')},{ $set: { "seguimientos": [{"id": "2017","seccion1": {"fechaSeguimiento": "2017-12-14","institucion": "Hospital Sor Maria Ludovica de La Plata",</v>
      </c>
      <c r="X632" t="str">
        <f t="shared" si="56"/>
        <v>"fallecimiento": "No","fechaFallecimiento": "","causaFallecimiento": "","nivelEducativo": "","actividadLaboral": "","coberturaSocial": "Sí","tratamientoAntibioticoHospitalizado": "2","embarazo": "No"},</v>
      </c>
      <c r="Y632" t="str">
        <f t="shared" si="57"/>
        <v>"seccion4": {"cultivos": "7"},"seccion5": {"toleranciaGlucosa": "No realizada","toleranciaGlucosaRealizada": "","vitaminaD": "Realizada","vitaminaDRealizada": "Bajo","inmunoglobulina": "Realizada",</v>
      </c>
      <c r="Z632" t="str">
        <f t="shared" si="58"/>
        <v>"inmunoglobulinaRealizada": "&lt; 500"},"seccion6": {"actividadDeportiva": ""}}]}}, { upsert: true } );</v>
      </c>
      <c r="AA632" t="str">
        <f t="shared" si="59"/>
        <v>db.pacientes.updateOne({"_id":ObjectId('61e34254ec4ec02e84f5dc9e')},{ $set: { "seguimientos": [{"id": "2017","seccion1": {"fechaSeguimiento": "2017-12-14","institucion": "Hospital Sor Maria Ludovica de La Plata","fallecimiento": "No","fechaFallecimiento": "","causaFallecimiento": "","nivelEducativo": "","actividadLaboral": "","coberturaSocial": "Sí","tratamientoAntibioticoHospitalizado": "2","embarazo": "No"},"seccion4": {"cultivos": "7"},"seccion5": {"toleranciaGlucosa": "No realizada","toleranciaGlucosaRealizada": "","vitaminaD": "Realizada","vitaminaDRealizada": "Bajo","inmunoglobulina": "Realizada","inmunoglobulinaRealizada": "&lt; 500"},"seccion6": {"actividadDeportiva": ""}}]}}, { upsert: true } );</v>
      </c>
    </row>
    <row r="633" spans="1:27" x14ac:dyDescent="0.3">
      <c r="A633" t="s">
        <v>856</v>
      </c>
      <c r="B633">
        <v>351</v>
      </c>
      <c r="C633">
        <v>2018</v>
      </c>
      <c r="D633" s="5">
        <v>43250</v>
      </c>
      <c r="E633" s="5" t="str">
        <f t="shared" si="54"/>
        <v>2018-5-30</v>
      </c>
      <c r="F633" t="s">
        <v>400</v>
      </c>
      <c r="G633" t="s">
        <v>35</v>
      </c>
      <c r="L633" t="s">
        <v>281</v>
      </c>
      <c r="M633" t="s">
        <v>48</v>
      </c>
      <c r="O633" t="s">
        <v>41</v>
      </c>
      <c r="P633" t="s">
        <v>118</v>
      </c>
      <c r="Q633" t="s">
        <v>256</v>
      </c>
      <c r="R633" t="s">
        <v>261</v>
      </c>
      <c r="S633" t="s">
        <v>321</v>
      </c>
      <c r="T633" t="s">
        <v>118</v>
      </c>
      <c r="U633" t="s">
        <v>256</v>
      </c>
      <c r="V633" t="s">
        <v>256</v>
      </c>
      <c r="W633" t="str">
        <f t="shared" si="55"/>
        <v>db.pacientes.updateOne({"_id":ObjectId('61e34254ec4ec02e84f5dc9e')},{ $set: { "seguimientos": [{"id": "2018","seccion1": {"fechaSeguimiento": "2018-5-30","institucion": "Hospital Sor Maria Ludovica de La Plata",</v>
      </c>
      <c r="X633" t="str">
        <f t="shared" si="56"/>
        <v>"fallecimiento": "No","fechaFallecimiento": "","causaFallecimiento": "","nivelEducativo": "","actividadLaboral": "","coberturaSocial": "Sí","tratamientoAntibioticoHospitalizado": "5","embarazo": ""},</v>
      </c>
      <c r="Y633" t="str">
        <f t="shared" si="57"/>
        <v>"seccion4": {"cultivos": "6"},"seccion5": {"toleranciaGlucosa": "No realizada","toleranciaGlucosaRealizada": "","vitaminaD": "Realizada","vitaminaDRealizada": "Bajo","inmunoglobulina": "No realizada",</v>
      </c>
      <c r="Z633" t="str">
        <f t="shared" si="58"/>
        <v>"inmunoglobulinaRealizada": ""},"seccion6": {"actividadDeportiva": ""}}]}}, { upsert: true } );</v>
      </c>
      <c r="AA633" t="str">
        <f t="shared" si="59"/>
        <v>db.pacientes.updateOne({"_id":ObjectId('61e34254ec4ec02e84f5dc9e')},{ $set: { "seguimientos": [{"id": "2018","seccion1": {"fechaSeguimiento": "2018-5-30","institucion": "Hospital Sor Maria Ludovica de La Plata","fallecimiento": "No","fechaFallecimiento": "","causaFallecimiento": "","nivelEducativo": "","actividadLaboral": "","coberturaSocial": "Sí","tratamientoAntibioticoHospitalizado": "5","embarazo": ""},"seccion4": {"cultivos": "6"},"seccion5": {"toleranciaGlucosa": "No realizada","toleranciaGlucosaRealizada": "","vitaminaD": "Realizada","vitaminaDRealizada": "Bajo","inmunoglobulina": "No realizada","inmunoglobulinaRealizada": ""},"seccion6": {"actividadDeportiva": ""}}]}}, { upsert: true } );</v>
      </c>
    </row>
    <row r="634" spans="1:27" x14ac:dyDescent="0.3">
      <c r="A634" t="s">
        <v>856</v>
      </c>
      <c r="B634">
        <v>351</v>
      </c>
      <c r="C634">
        <v>2019</v>
      </c>
      <c r="D634" s="5">
        <v>43613</v>
      </c>
      <c r="E634" s="5" t="str">
        <f t="shared" si="54"/>
        <v>2019-5-28</v>
      </c>
      <c r="F634" t="s">
        <v>400</v>
      </c>
      <c r="G634" t="s">
        <v>35</v>
      </c>
      <c r="L634" t="s">
        <v>281</v>
      </c>
      <c r="M634" t="s">
        <v>46</v>
      </c>
      <c r="N634" t="s">
        <v>35</v>
      </c>
      <c r="O634" t="s">
        <v>46</v>
      </c>
      <c r="P634" t="s">
        <v>118</v>
      </c>
      <c r="Q634" t="s">
        <v>256</v>
      </c>
      <c r="R634" t="s">
        <v>118</v>
      </c>
      <c r="S634" t="s">
        <v>256</v>
      </c>
      <c r="T634" t="s">
        <v>261</v>
      </c>
      <c r="U634" t="s">
        <v>40</v>
      </c>
      <c r="V634" t="s">
        <v>256</v>
      </c>
      <c r="W634" t="str">
        <f t="shared" si="55"/>
        <v>db.pacientes.updateOne({"_id":ObjectId('61e34254ec4ec02e84f5dc9e')},{ $set: { "seguimientos": [{"id": "2019","seccion1": {"fechaSeguimiento": "2019-5-28","institucion": "Hospital Sor Maria Ludovica de La Plata",</v>
      </c>
      <c r="X634" t="str">
        <f t="shared" si="56"/>
        <v>"fallecimiento": "No","fechaFallecimiento": "","causaFallecimiento": "","nivelEducativo": "","actividadLaboral": "","coberturaSocial": "Sí","tratamientoAntibioticoHospitalizado": "3","embarazo": "No"},</v>
      </c>
      <c r="Y634" t="str">
        <f t="shared" si="57"/>
        <v>"seccion4": {"cultivos": "3"},"seccion5": {"toleranciaGlucosa": "No realizada","toleranciaGlucosaRealizada": "","vitaminaD": "No realizada","vitaminaDRealizada": "","inmunoglobulina": "Realizada",</v>
      </c>
      <c r="Z634" t="str">
        <f t="shared" si="58"/>
        <v>"inmunoglobulinaRealizada": "&lt; 500"},"seccion6": {"actividadDeportiva": ""}}]}}, { upsert: true } );</v>
      </c>
      <c r="AA634" t="str">
        <f t="shared" si="59"/>
        <v>db.pacientes.updateOne({"_id":ObjectId('61e34254ec4ec02e84f5dc9e')},{ $set: { "seguimientos": [{"id": "2019","seccion1": {"fechaSeguimiento": "2019-5-28","institucion": "Hospital Sor Maria Ludovica de La Plata","fallecimiento": "No","fechaFallecimiento": "","causaFallecimiento": "","nivelEducativo": "","actividadLaboral": "","coberturaSocial": "Sí","tratamientoAntibioticoHospitalizado": "3","embarazo": "No"},"seccion4": {"cultivos": "3"},"seccion5": {"toleranciaGlucosa": "No realizada","toleranciaGlucosaRealizada": "","vitaminaD": "No realizada","vitaminaDRealizada": "","inmunoglobulina": "Realizada","inmunoglobulinaRealizada": "&lt; 500"},"seccion6": {"actividadDeportiva": ""}}]}}, { upsert: true } );</v>
      </c>
    </row>
    <row r="635" spans="1:27" x14ac:dyDescent="0.3">
      <c r="A635" t="s">
        <v>857</v>
      </c>
      <c r="B635">
        <v>352</v>
      </c>
      <c r="C635">
        <v>2011</v>
      </c>
      <c r="D635" s="5">
        <v>40815</v>
      </c>
      <c r="E635" s="5" t="str">
        <f t="shared" si="54"/>
        <v>2011-9-29</v>
      </c>
      <c r="F635" t="s">
        <v>400</v>
      </c>
      <c r="G635" t="s">
        <v>35</v>
      </c>
      <c r="J635" t="s">
        <v>78</v>
      </c>
      <c r="L635" t="s">
        <v>281</v>
      </c>
      <c r="N635" t="s">
        <v>35</v>
      </c>
      <c r="O635" t="s">
        <v>46</v>
      </c>
      <c r="P635" t="s">
        <v>118</v>
      </c>
      <c r="Q635" t="s">
        <v>256</v>
      </c>
      <c r="R635" t="s">
        <v>256</v>
      </c>
      <c r="S635" t="s">
        <v>256</v>
      </c>
      <c r="T635" t="s">
        <v>261</v>
      </c>
      <c r="U635" t="s">
        <v>40</v>
      </c>
      <c r="V635" t="s">
        <v>281</v>
      </c>
      <c r="W635" t="str">
        <f t="shared" si="55"/>
        <v>db.pacientes.updateOne({"_id":ObjectId('61e34254ec4ec02e84f5dc9f')},{ $set: { "seguimientos": [{"id": "2011","seccion1": {"fechaSeguimiento": "2011-9-29","institucion": "Hospital Sor Maria Ludovica de La Plata",</v>
      </c>
      <c r="X635" t="str">
        <f t="shared" si="56"/>
        <v>"fallecimiento": "No","fechaFallecimiento": "","causaFallecimiento": "","nivelEducativo": "Primaria completa","actividadLaboral": "","coberturaSocial": "Sí","tratamientoAntibioticoHospitalizado": "","embarazo": "No"},</v>
      </c>
      <c r="Y635" t="str">
        <f t="shared" si="57"/>
        <v>"seccion4": {"cultivos": "3"},"seccion5": {"toleranciaGlucosa": "No realizada","toleranciaGlucosaRealizada": "","vitaminaD": "","vitaminaDRealizada": "","inmunoglobulina": "Realizada",</v>
      </c>
      <c r="Z635" t="str">
        <f t="shared" si="58"/>
        <v>"inmunoglobulinaRealizada": "&lt; 500"},"seccion6": {"actividadDeportiva": "Sí"}}]}}, { upsert: true } );</v>
      </c>
      <c r="AA635" t="str">
        <f t="shared" si="59"/>
        <v>db.pacientes.updateOne({"_id":ObjectId('61e34254ec4ec02e84f5dc9f')},{ $set: { "seguimientos": [{"id": "2011","seccion1": {"fechaSeguimiento": "2011-9-29","institucion": "Hospital Sor Maria Ludovica de La Plata","fallecimiento": "No","fechaFallecimiento": "","causaFallecimiento": "","nivelEducativo": "Primaria completa","actividadLaboral": "","coberturaSocial": "Sí","tratamientoAntibioticoHospitalizado": "","embarazo": "No"},"seccion4": {"cultivos": "3"},"seccion5": {"toleranciaGlucosa": "No realizada","toleranciaGlucosaRealizada": "","vitaminaD": "","vitaminaDRealizada": "","inmunoglobulina": "Realizada","inmunoglobulinaRealizada": "&lt; 500"},"seccion6": {"actividadDeportiva": "Sí"}}]}}, { upsert: true } );</v>
      </c>
    </row>
    <row r="636" spans="1:27" x14ac:dyDescent="0.3">
      <c r="A636" t="s">
        <v>857</v>
      </c>
      <c r="B636">
        <v>352</v>
      </c>
      <c r="C636">
        <v>2012</v>
      </c>
      <c r="D636" s="5">
        <v>41257</v>
      </c>
      <c r="E636" s="5" t="str">
        <f t="shared" si="54"/>
        <v>2012-12-14</v>
      </c>
      <c r="F636" t="s">
        <v>400</v>
      </c>
      <c r="G636" t="s">
        <v>35</v>
      </c>
      <c r="J636" t="s">
        <v>38</v>
      </c>
      <c r="L636" t="s">
        <v>281</v>
      </c>
      <c r="N636" t="s">
        <v>35</v>
      </c>
      <c r="O636" t="s">
        <v>48</v>
      </c>
      <c r="P636" t="s">
        <v>118</v>
      </c>
      <c r="Q636" t="s">
        <v>256</v>
      </c>
      <c r="R636" t="s">
        <v>256</v>
      </c>
      <c r="S636" t="s">
        <v>256</v>
      </c>
      <c r="T636" t="s">
        <v>261</v>
      </c>
      <c r="U636" t="s">
        <v>40</v>
      </c>
      <c r="V636" t="s">
        <v>281</v>
      </c>
      <c r="W636" t="str">
        <f t="shared" si="55"/>
        <v>db.pacientes.updateOne({"_id":ObjectId('61e34254ec4ec02e84f5dc9f')},{ $set: { "seguimientos": [{"id": "2012","seccion1": {"fechaSeguimiento": "2012-12-14","institucion": "Hospital Sor Maria Ludovica de La Plata",</v>
      </c>
      <c r="X636" t="str">
        <f t="shared" si="56"/>
        <v>"fallecimiento": "No","fechaFallecimiento": "","causaFallecimiento": "","nivelEducativo": "Primaria incompleta","actividadLaboral": "","coberturaSocial": "Sí","tratamientoAntibioticoHospitalizado": "","embarazo": "No"},</v>
      </c>
      <c r="Y636" t="str">
        <f t="shared" si="57"/>
        <v>"seccion4": {"cultivos": "5"},"seccion5": {"toleranciaGlucosa": "No realizada","toleranciaGlucosaRealizada": "","vitaminaD": "","vitaminaDRealizada": "","inmunoglobulina": "Realizada",</v>
      </c>
      <c r="Z636" t="str">
        <f t="shared" si="58"/>
        <v>"inmunoglobulinaRealizada": "&lt; 500"},"seccion6": {"actividadDeportiva": "Sí"}}]}}, { upsert: true } );</v>
      </c>
      <c r="AA636" t="str">
        <f t="shared" si="59"/>
        <v>db.pacientes.updateOne({"_id":ObjectId('61e34254ec4ec02e84f5dc9f')},{ $set: { "seguimientos": [{"id": "2012","seccion1": {"fechaSeguimiento": "2012-12-14","institucion": "Hospital Sor Maria Ludovica de La Plata","fallecimiento": "No","fechaFallecimiento": "","causaFallecimiento": "","nivelEducativo": "Primaria incompleta","actividadLaboral": "","coberturaSocial": "Sí","tratamientoAntibioticoHospitalizado": "","embarazo": "No"},"seccion4": {"cultivos": "5"},"seccion5": {"toleranciaGlucosa": "No realizada","toleranciaGlucosaRealizada": "","vitaminaD": "","vitaminaDRealizada": "","inmunoglobulina": "Realizada","inmunoglobulinaRealizada": "&lt; 500"},"seccion6": {"actividadDeportiva": "Sí"}}]}}, { upsert: true } );</v>
      </c>
    </row>
    <row r="637" spans="1:27" x14ac:dyDescent="0.3">
      <c r="A637" t="s">
        <v>857</v>
      </c>
      <c r="B637">
        <v>352</v>
      </c>
      <c r="C637">
        <v>2013</v>
      </c>
      <c r="D637" s="5">
        <v>41589</v>
      </c>
      <c r="E637" s="5" t="str">
        <f t="shared" si="54"/>
        <v>2013-11-11</v>
      </c>
      <c r="F637" t="s">
        <v>400</v>
      </c>
      <c r="G637" t="s">
        <v>35</v>
      </c>
      <c r="J637" t="s">
        <v>38</v>
      </c>
      <c r="L637" t="s">
        <v>281</v>
      </c>
      <c r="N637" t="s">
        <v>35</v>
      </c>
      <c r="O637" t="s">
        <v>48</v>
      </c>
      <c r="P637" t="s">
        <v>118</v>
      </c>
      <c r="Q637" t="s">
        <v>256</v>
      </c>
      <c r="R637" t="s">
        <v>256</v>
      </c>
      <c r="S637" t="s">
        <v>256</v>
      </c>
      <c r="T637" t="s">
        <v>261</v>
      </c>
      <c r="U637" t="s">
        <v>40</v>
      </c>
      <c r="V637" t="s">
        <v>281</v>
      </c>
      <c r="W637" t="str">
        <f t="shared" si="55"/>
        <v>db.pacientes.updateOne({"_id":ObjectId('61e34254ec4ec02e84f5dc9f')},{ $set: { "seguimientos": [{"id": "2013","seccion1": {"fechaSeguimiento": "2013-11-11","institucion": "Hospital Sor Maria Ludovica de La Plata",</v>
      </c>
      <c r="X637" t="str">
        <f t="shared" si="56"/>
        <v>"fallecimiento": "No","fechaFallecimiento": "","causaFallecimiento": "","nivelEducativo": "Primaria incompleta","actividadLaboral": "","coberturaSocial": "Sí","tratamientoAntibioticoHospitalizado": "","embarazo": "No"},</v>
      </c>
      <c r="Y637" t="str">
        <f t="shared" si="57"/>
        <v>"seccion4": {"cultivos": "5"},"seccion5": {"toleranciaGlucosa": "No realizada","toleranciaGlucosaRealizada": "","vitaminaD": "","vitaminaDRealizada": "","inmunoglobulina": "Realizada",</v>
      </c>
      <c r="Z637" t="str">
        <f t="shared" si="58"/>
        <v>"inmunoglobulinaRealizada": "&lt; 500"},"seccion6": {"actividadDeportiva": "Sí"}}]}}, { upsert: true } );</v>
      </c>
      <c r="AA637" t="str">
        <f t="shared" si="59"/>
        <v>db.pacientes.updateOne({"_id":ObjectId('61e34254ec4ec02e84f5dc9f')},{ $set: { "seguimientos": [{"id": "2013","seccion1": {"fechaSeguimiento": "2013-11-11","institucion": "Hospital Sor Maria Ludovica de La Plata","fallecimiento": "No","fechaFallecimiento": "","causaFallecimiento": "","nivelEducativo": "Primaria incompleta","actividadLaboral": "","coberturaSocial": "Sí","tratamientoAntibioticoHospitalizado": "","embarazo": "No"},"seccion4": {"cultivos": "5"},"seccion5": {"toleranciaGlucosa": "No realizada","toleranciaGlucosaRealizada": "","vitaminaD": "","vitaminaDRealizada": "","inmunoglobulina": "Realizada","inmunoglobulinaRealizada": "&lt; 500"},"seccion6": {"actividadDeportiva": "Sí"}}]}}, { upsert: true } );</v>
      </c>
    </row>
    <row r="638" spans="1:27" x14ac:dyDescent="0.3">
      <c r="A638" t="s">
        <v>857</v>
      </c>
      <c r="B638">
        <v>352</v>
      </c>
      <c r="C638">
        <v>2014</v>
      </c>
      <c r="D638" s="5">
        <v>41955</v>
      </c>
      <c r="E638" s="5" t="str">
        <f t="shared" si="54"/>
        <v>2014-11-12</v>
      </c>
      <c r="F638" t="s">
        <v>400</v>
      </c>
      <c r="G638" t="s">
        <v>35</v>
      </c>
      <c r="J638" t="s">
        <v>38</v>
      </c>
      <c r="K638" t="s">
        <v>70</v>
      </c>
      <c r="L638" t="s">
        <v>281</v>
      </c>
      <c r="N638" t="s">
        <v>35</v>
      </c>
      <c r="O638" t="s">
        <v>45</v>
      </c>
      <c r="P638" t="s">
        <v>118</v>
      </c>
      <c r="Q638" t="s">
        <v>256</v>
      </c>
      <c r="R638" t="s">
        <v>256</v>
      </c>
      <c r="S638" t="s">
        <v>256</v>
      </c>
      <c r="T638" t="s">
        <v>261</v>
      </c>
      <c r="U638" t="s">
        <v>40</v>
      </c>
      <c r="V638" t="s">
        <v>281</v>
      </c>
      <c r="W638" t="str">
        <f t="shared" si="55"/>
        <v>db.pacientes.updateOne({"_id":ObjectId('61e34254ec4ec02e84f5dc9f')},{ $set: { "seguimientos": [{"id": "2014","seccion1": {"fechaSeguimiento": "2014-11-12","institucion": "Hospital Sor Maria Ludovica de La Plata",</v>
      </c>
      <c r="X638" t="str">
        <f t="shared" si="56"/>
        <v>"fallecimiento": "No","fechaFallecimiento": "","causaFallecimiento": "","nivelEducativo": "Primaria incompleta","actividadLaboral": "No trabaja","coberturaSocial": "Sí","tratamientoAntibioticoHospitalizado": "","embarazo": "No"},</v>
      </c>
      <c r="Y638" t="str">
        <f t="shared" si="57"/>
        <v>"seccion4": {"cultivos": "1"},"seccion5": {"toleranciaGlucosa": "No realizada","toleranciaGlucosaRealizada": "","vitaminaD": "","vitaminaDRealizada": "","inmunoglobulina": "Realizada",</v>
      </c>
      <c r="Z638" t="str">
        <f t="shared" si="58"/>
        <v>"inmunoglobulinaRealizada": "&lt; 500"},"seccion6": {"actividadDeportiva": "Sí"}}]}}, { upsert: true } );</v>
      </c>
      <c r="AA638" t="str">
        <f t="shared" si="59"/>
        <v>db.pacientes.updateOne({"_id":ObjectId('61e34254ec4ec02e84f5dc9f')},{ $set: { "seguimientos": [{"id": "2014","seccion1": {"fechaSeguimiento": "2014-11-12","institucion": "Hospital Sor Maria Ludovica de La Plata","fallecimiento": "No","fechaFallecimiento": "","causaFallecimiento": "","nivelEducativo": "Primaria incompleta","actividadLaboral": "No trabaja","coberturaSocial": "Sí","tratamientoAntibioticoHospitalizado": "","embarazo": "No"},"seccion4": {"cultivos": "1"},"seccion5": {"toleranciaGlucosa": "No realizada","toleranciaGlucosaRealizada": "","vitaminaD": "","vitaminaDRealizada": "","inmunoglobulina": "Realizada","inmunoglobulinaRealizada": "&lt; 500"},"seccion6": {"actividadDeportiva": "Sí"}}]}}, { upsert: true } );</v>
      </c>
    </row>
    <row r="639" spans="1:27" x14ac:dyDescent="0.3">
      <c r="A639" t="s">
        <v>857</v>
      </c>
      <c r="B639">
        <v>352</v>
      </c>
      <c r="C639">
        <v>2015</v>
      </c>
      <c r="D639" s="5">
        <v>42239</v>
      </c>
      <c r="E639" s="5" t="str">
        <f t="shared" si="54"/>
        <v>2015-8-23</v>
      </c>
      <c r="F639" t="s">
        <v>400</v>
      </c>
      <c r="G639" t="s">
        <v>35</v>
      </c>
      <c r="L639" t="s">
        <v>281</v>
      </c>
      <c r="N639" t="s">
        <v>35</v>
      </c>
      <c r="O639" t="s">
        <v>37</v>
      </c>
      <c r="P639" t="s">
        <v>261</v>
      </c>
      <c r="Q639" t="s">
        <v>80</v>
      </c>
      <c r="R639" t="s">
        <v>118</v>
      </c>
      <c r="S639" t="s">
        <v>256</v>
      </c>
      <c r="T639" t="s">
        <v>118</v>
      </c>
      <c r="U639" t="s">
        <v>256</v>
      </c>
      <c r="V639" t="s">
        <v>281</v>
      </c>
      <c r="W639" t="str">
        <f t="shared" si="55"/>
        <v>db.pacientes.updateOne({"_id":ObjectId('61e34254ec4ec02e84f5dc9f')},{ $set: { "seguimientos": [{"id": "2015","seccion1": {"fechaSeguimiento": "2015-8-23","institucion": "Hospital Sor Maria Ludovica de La Plata",</v>
      </c>
      <c r="X639" t="str">
        <f t="shared" si="56"/>
        <v>"fallecimiento": "No","fechaFallecimiento": "","causaFallecimiento": "","nivelEducativo": "","actividadLaboral": "","coberturaSocial": "Sí","tratamientoAntibioticoHospitalizado": "","embarazo": "No"},</v>
      </c>
      <c r="Y639" t="str">
        <f t="shared" si="57"/>
        <v>"seccion4": {"cultivos": "2"},"seccion5": {"toleranciaGlucosa": "Realizada","toleranciaGlucosaRealizada": "Intolerancia","vitaminaD": "No realizada","vitaminaDRealizada": "","inmunoglobulina": "No realizada",</v>
      </c>
      <c r="Z639" t="str">
        <f t="shared" si="58"/>
        <v>"inmunoglobulinaRealizada": ""},"seccion6": {"actividadDeportiva": "Sí"}}]}}, { upsert: true } );</v>
      </c>
      <c r="AA639" t="str">
        <f t="shared" si="59"/>
        <v>db.pacientes.updateOne({"_id":ObjectId('61e34254ec4ec02e84f5dc9f')},{ $set: { "seguimientos": [{"id": "2015","seccion1": {"fechaSeguimiento": "2015-8-23","institucion": "Hospital Sor Maria Ludovica de La Plata","fallecimiento": "No","fechaFallecimiento": "","causaFallecimiento": "","nivelEducativo": "","actividadLaboral": "","coberturaSocial": "Sí","tratamientoAntibioticoHospitalizado": "","embarazo": "No"},"seccion4": {"cultivos": "2"},"seccion5": {"toleranciaGlucosa": "Realizada","toleranciaGlucosaRealizada": "Intolerancia","vitaminaD": "No realizada","vitaminaDRealizada": "","inmunoglobulina": "No realizada","inmunoglobulinaRealizada": ""},"seccion6": {"actividadDeportiva": "Sí"}}]}}, { upsert: true } );</v>
      </c>
    </row>
    <row r="640" spans="1:27" x14ac:dyDescent="0.3">
      <c r="A640" t="s">
        <v>857</v>
      </c>
      <c r="B640">
        <v>352</v>
      </c>
      <c r="C640">
        <v>2016</v>
      </c>
      <c r="D640" s="5">
        <v>42726</v>
      </c>
      <c r="E640" s="5" t="str">
        <f t="shared" si="54"/>
        <v>2016-12-22</v>
      </c>
      <c r="F640" t="s">
        <v>400</v>
      </c>
      <c r="G640" t="s">
        <v>35</v>
      </c>
      <c r="K640" t="s">
        <v>70</v>
      </c>
      <c r="L640" t="s">
        <v>281</v>
      </c>
      <c r="M640" t="s">
        <v>37</v>
      </c>
      <c r="O640" t="s">
        <v>41</v>
      </c>
      <c r="P640" t="s">
        <v>261</v>
      </c>
      <c r="Q640" t="s">
        <v>80</v>
      </c>
      <c r="R640" t="s">
        <v>261</v>
      </c>
      <c r="S640" t="s">
        <v>321</v>
      </c>
      <c r="T640" t="s">
        <v>261</v>
      </c>
      <c r="U640" t="s">
        <v>89</v>
      </c>
      <c r="V640" t="s">
        <v>281</v>
      </c>
      <c r="W640" t="str">
        <f t="shared" si="55"/>
        <v>db.pacientes.updateOne({"_id":ObjectId('61e34254ec4ec02e84f5dc9f')},{ $set: { "seguimientos": [{"id": "2016","seccion1": {"fechaSeguimiento": "2016-12-22","institucion": "Hospital Sor Maria Ludovica de La Plata",</v>
      </c>
      <c r="X640" t="str">
        <f t="shared" si="56"/>
        <v>"fallecimiento": "No","fechaFallecimiento": "","causaFallecimiento": "","nivelEducativo": "","actividadLaboral": "No trabaja","coberturaSocial": "Sí","tratamientoAntibioticoHospitalizado": "2","embarazo": ""},</v>
      </c>
      <c r="Y640" t="str">
        <f t="shared" si="57"/>
        <v>"seccion4": {"cultivos": "6"},"seccion5": {"toleranciaGlucosa": "Realizada","toleranciaGlucosaRealizada": "Intolerancia","vitaminaD": "Realizada","vitaminaDRealizada": "Bajo","inmunoglobulina": "Realizada",</v>
      </c>
      <c r="Z640" t="str">
        <f t="shared" si="58"/>
        <v>"inmunoglobulinaRealizada": "&gt; 1.000"},"seccion6": {"actividadDeportiva": "Sí"}}]}}, { upsert: true } );</v>
      </c>
      <c r="AA640" t="str">
        <f t="shared" si="59"/>
        <v>db.pacientes.updateOne({"_id":ObjectId('61e34254ec4ec02e84f5dc9f')},{ $set: { "seguimientos": [{"id": "2016","seccion1": {"fechaSeguimiento": "2016-12-22","institucion": "Hospital Sor Maria Ludovica de La Plata","fallecimiento": "No","fechaFallecimiento": "","causaFallecimiento": "","nivelEducativo": "","actividadLaboral": "No trabaja","coberturaSocial": "Sí","tratamientoAntibioticoHospitalizado": "2","embarazo": ""},"seccion4": {"cultivos": "6"},"seccion5": {"toleranciaGlucosa": "Realizada","toleranciaGlucosaRealizada": "Intolerancia","vitaminaD": "Realizada","vitaminaDRealizada": "Bajo","inmunoglobulina": "Realizada","inmunoglobulinaRealizada": "&gt; 1.000"},"seccion6": {"actividadDeportiva": "Sí"}}]}}, { upsert: true } );</v>
      </c>
    </row>
    <row r="641" spans="1:27" x14ac:dyDescent="0.3">
      <c r="A641" t="s">
        <v>857</v>
      </c>
      <c r="B641">
        <v>352</v>
      </c>
      <c r="C641">
        <v>2017</v>
      </c>
      <c r="D641" s="5">
        <v>43083</v>
      </c>
      <c r="E641" s="5" t="str">
        <f t="shared" si="54"/>
        <v>2017-12-14</v>
      </c>
      <c r="F641" t="s">
        <v>400</v>
      </c>
      <c r="G641" t="s">
        <v>35</v>
      </c>
      <c r="L641" t="s">
        <v>281</v>
      </c>
      <c r="M641" t="s">
        <v>37</v>
      </c>
      <c r="N641" t="s">
        <v>35</v>
      </c>
      <c r="O641" t="s">
        <v>48</v>
      </c>
      <c r="P641" t="s">
        <v>261</v>
      </c>
      <c r="Q641" t="s">
        <v>77</v>
      </c>
      <c r="R641" t="s">
        <v>261</v>
      </c>
      <c r="S641" t="s">
        <v>321</v>
      </c>
      <c r="T641" t="s">
        <v>261</v>
      </c>
      <c r="U641" t="s">
        <v>89</v>
      </c>
      <c r="V641" t="s">
        <v>281</v>
      </c>
      <c r="W641" t="str">
        <f t="shared" si="55"/>
        <v>db.pacientes.updateOne({"_id":ObjectId('61e34254ec4ec02e84f5dc9f')},{ $set: { "seguimientos": [{"id": "2017","seccion1": {"fechaSeguimiento": "2017-12-14","institucion": "Hospital Sor Maria Ludovica de La Plata",</v>
      </c>
      <c r="X641" t="str">
        <f t="shared" si="56"/>
        <v>"fallecimiento": "No","fechaFallecimiento": "","causaFallecimiento": "","nivelEducativo": "","actividadLaboral": "","coberturaSocial": "Sí","tratamientoAntibioticoHospitalizado": "2","embarazo": "No"},</v>
      </c>
      <c r="Y641" t="str">
        <f t="shared" si="57"/>
        <v>"seccion4": {"cultivos": "5"},"seccion5": {"toleranciaGlucosa": "Realizada","toleranciaGlucosaRealizada": "Diabetes","vitaminaD": "Realizada","vitaminaDRealizada": "Bajo","inmunoglobulina": "Realizada",</v>
      </c>
      <c r="Z641" t="str">
        <f t="shared" si="58"/>
        <v>"inmunoglobulinaRealizada": "&gt; 1.000"},"seccion6": {"actividadDeportiva": "Sí"}}]}}, { upsert: true } );</v>
      </c>
      <c r="AA641" t="str">
        <f t="shared" si="59"/>
        <v>db.pacientes.updateOne({"_id":ObjectId('61e34254ec4ec02e84f5dc9f')},{ $set: { "seguimientos": [{"id": "2017","seccion1": {"fechaSeguimiento": "2017-12-14","institucion": "Hospital Sor Maria Ludovica de La Plata","fallecimiento": "No","fechaFallecimiento": "","causaFallecimiento": "","nivelEducativo": "","actividadLaboral": "","coberturaSocial": "Sí","tratamientoAntibioticoHospitalizado": "2","embarazo": "No"},"seccion4": {"cultivos": "5"},"seccion5": {"toleranciaGlucosa": "Realizada","toleranciaGlucosaRealizada": "Diabetes","vitaminaD": "Realizada","vitaminaDRealizada": "Bajo","inmunoglobulina": "Realizada","inmunoglobulinaRealizada": "&gt; 1.000"},"seccion6": {"actividadDeportiva": "Sí"}}]}}, { upsert: true } );</v>
      </c>
    </row>
    <row r="642" spans="1:27" x14ac:dyDescent="0.3">
      <c r="A642" t="s">
        <v>857</v>
      </c>
      <c r="B642">
        <v>352</v>
      </c>
      <c r="C642">
        <v>2018</v>
      </c>
      <c r="D642" s="5">
        <v>43251</v>
      </c>
      <c r="E642" s="5" t="str">
        <f t="shared" si="54"/>
        <v>2018-5-31</v>
      </c>
      <c r="F642" t="s">
        <v>400</v>
      </c>
      <c r="G642" t="s">
        <v>35</v>
      </c>
      <c r="L642" t="s">
        <v>281</v>
      </c>
      <c r="N642" t="s">
        <v>35</v>
      </c>
      <c r="O642" t="s">
        <v>46</v>
      </c>
      <c r="P642" t="s">
        <v>118</v>
      </c>
      <c r="Q642" t="s">
        <v>256</v>
      </c>
      <c r="R642" t="s">
        <v>261</v>
      </c>
      <c r="S642" t="s">
        <v>34</v>
      </c>
      <c r="T642" t="s">
        <v>261</v>
      </c>
      <c r="U642" t="s">
        <v>40</v>
      </c>
      <c r="V642" t="s">
        <v>281</v>
      </c>
      <c r="W642" t="str">
        <f t="shared" si="55"/>
        <v>db.pacientes.updateOne({"_id":ObjectId('61e34254ec4ec02e84f5dc9f')},{ $set: { "seguimientos": [{"id": "2018","seccion1": {"fechaSeguimiento": "2018-5-31","institucion": "Hospital Sor Maria Ludovica de La Plata",</v>
      </c>
      <c r="X642" t="str">
        <f t="shared" si="56"/>
        <v>"fallecimiento": "No","fechaFallecimiento": "","causaFallecimiento": "","nivelEducativo": "","actividadLaboral": "","coberturaSocial": "Sí","tratamientoAntibioticoHospitalizado": "","embarazo": "No"},</v>
      </c>
      <c r="Y642" t="str">
        <f t="shared" si="57"/>
        <v>"seccion4": {"cultivos": "3"},"seccion5": {"toleranciaGlucosa": "No realizada","toleranciaGlucosaRealizada": "","vitaminaD": "Realizada","vitaminaDRealizada": "Normal","inmunoglobulina": "Realizada",</v>
      </c>
      <c r="Z642" t="str">
        <f t="shared" si="58"/>
        <v>"inmunoglobulinaRealizada": "&lt; 500"},"seccion6": {"actividadDeportiva": "Sí"}}]}}, { upsert: true } );</v>
      </c>
      <c r="AA642" t="str">
        <f t="shared" si="59"/>
        <v>db.pacientes.updateOne({"_id":ObjectId('61e34254ec4ec02e84f5dc9f')},{ $set: { "seguimientos": [{"id": "2018","seccion1": {"fechaSeguimiento": "2018-5-31","institucion": "Hospital Sor Maria Ludovica de La Plata","fallecimiento": "No","fechaFallecimiento": "","causaFallecimiento": "","nivelEducativo": "","actividadLaboral": "","coberturaSocial": "Sí","tratamientoAntibioticoHospitalizado": "","embarazo": "No"},"seccion4": {"cultivos": "3"},"seccion5": {"toleranciaGlucosa": "No realizada","toleranciaGlucosaRealizada": "","vitaminaD": "Realizada","vitaminaDRealizada": "Normal","inmunoglobulina": "Realizada","inmunoglobulinaRealizada": "&lt; 500"},"seccion6": {"actividadDeportiva": "Sí"}}]}}, { upsert: true } );</v>
      </c>
    </row>
    <row r="643" spans="1:27" x14ac:dyDescent="0.3">
      <c r="A643" t="s">
        <v>857</v>
      </c>
      <c r="B643">
        <v>352</v>
      </c>
      <c r="C643">
        <v>2019</v>
      </c>
      <c r="D643" s="5">
        <v>43613</v>
      </c>
      <c r="E643" s="5" t="str">
        <f t="shared" ref="E643:E706" si="60">_xlfn.CONCAT(YEAR(D643),"-",MONTH(D643),"-",DAY(D643))</f>
        <v>2019-5-28</v>
      </c>
      <c r="F643" t="s">
        <v>400</v>
      </c>
      <c r="G643" t="s">
        <v>35</v>
      </c>
      <c r="L643" t="s">
        <v>281</v>
      </c>
      <c r="M643" t="s">
        <v>37</v>
      </c>
      <c r="N643" t="s">
        <v>35</v>
      </c>
      <c r="O643" t="s">
        <v>60</v>
      </c>
      <c r="P643" t="s">
        <v>118</v>
      </c>
      <c r="Q643" t="s">
        <v>256</v>
      </c>
      <c r="R643" t="s">
        <v>261</v>
      </c>
      <c r="S643" t="s">
        <v>321</v>
      </c>
      <c r="T643" t="s">
        <v>261</v>
      </c>
      <c r="U643" t="s">
        <v>84</v>
      </c>
      <c r="V643" t="s">
        <v>281</v>
      </c>
      <c r="W643" t="str">
        <f t="shared" si="55"/>
        <v>db.pacientes.updateOne({"_id":ObjectId('61e34254ec4ec02e84f5dc9f')},{ $set: { "seguimientos": [{"id": "2019","seccion1": {"fechaSeguimiento": "2019-5-28","institucion": "Hospital Sor Maria Ludovica de La Plata",</v>
      </c>
      <c r="X643" t="str">
        <f t="shared" si="56"/>
        <v>"fallecimiento": "No","fechaFallecimiento": "","causaFallecimiento": "","nivelEducativo": "","actividadLaboral": "","coberturaSocial": "Sí","tratamientoAntibioticoHospitalizado": "2","embarazo": "No"},</v>
      </c>
      <c r="Y643" t="str">
        <f t="shared" si="57"/>
        <v>"seccion4": {"cultivos": "9"},"seccion5": {"toleranciaGlucosa": "No realizada","toleranciaGlucosaRealizada": "","vitaminaD": "Realizada","vitaminaDRealizada": "Bajo","inmunoglobulina": "Realizada",</v>
      </c>
      <c r="Z643" t="str">
        <f t="shared" si="58"/>
        <v>"inmunoglobulinaRealizada": "500 - 1.000"},"seccion6": {"actividadDeportiva": "Sí"}}]}}, { upsert: true } );</v>
      </c>
      <c r="AA643" t="str">
        <f t="shared" si="59"/>
        <v>db.pacientes.updateOne({"_id":ObjectId('61e34254ec4ec02e84f5dc9f')},{ $set: { "seguimientos": [{"id": "2019","seccion1": {"fechaSeguimiento": "2019-5-28","institucion": "Hospital Sor Maria Ludovica de La Plata","fallecimiento": "No","fechaFallecimiento": "","causaFallecimiento": "","nivelEducativo": "","actividadLaboral": "","coberturaSocial": "Sí","tratamientoAntibioticoHospitalizado": "2","embarazo": "No"},"seccion4": {"cultivos": "9"},"seccion5": {"toleranciaGlucosa": "No realizada","toleranciaGlucosaRealizada": "","vitaminaD": "Realizada","vitaminaDRealizada": "Bajo","inmunoglobulina": "Realizada","inmunoglobulinaRealizada": "500 - 1.000"},"seccion6": {"actividadDeportiva": "Sí"}}]}}, { upsert: true } );</v>
      </c>
    </row>
    <row r="644" spans="1:27" x14ac:dyDescent="0.3">
      <c r="A644" t="s">
        <v>858</v>
      </c>
      <c r="B644">
        <v>353</v>
      </c>
      <c r="C644">
        <v>2011</v>
      </c>
      <c r="D644" s="5">
        <v>40822</v>
      </c>
      <c r="E644" s="5" t="str">
        <f t="shared" si="60"/>
        <v>2011-10-6</v>
      </c>
      <c r="F644" t="s">
        <v>400</v>
      </c>
      <c r="G644" t="s">
        <v>35</v>
      </c>
      <c r="J644" t="s">
        <v>78</v>
      </c>
      <c r="L644" t="s">
        <v>281</v>
      </c>
      <c r="N644" t="s">
        <v>35</v>
      </c>
      <c r="O644" t="s">
        <v>49</v>
      </c>
      <c r="P644" t="s">
        <v>118</v>
      </c>
      <c r="Q644" t="s">
        <v>256</v>
      </c>
      <c r="R644" t="s">
        <v>256</v>
      </c>
      <c r="S644" t="s">
        <v>256</v>
      </c>
      <c r="T644" t="s">
        <v>261</v>
      </c>
      <c r="U644" t="s">
        <v>40</v>
      </c>
      <c r="V644" t="s">
        <v>256</v>
      </c>
      <c r="W644" t="str">
        <f t="shared" ref="W644:W707" si="61">"db.pacientes.updateOne({""_id"":ObjectId('"&amp;A644&amp;"')},{ $set: { ""seguimientos"": [{""id"": """&amp;C644&amp;""",""seccion1"": {""fechaSeguimiento"": """&amp;E644&amp;""",""institucion"": """&amp;F644&amp;""","</f>
        <v>db.pacientes.updateOne({"_id":ObjectId('61e34254ec4ec02e84f5dca0')},{ $set: { "seguimientos": [{"id": "2011","seccion1": {"fechaSeguimiento": "2011-10-6","institucion": "Hospital Sor Maria Ludovica de La Plata",</v>
      </c>
      <c r="X644" t="str">
        <f t="shared" ref="X644:X707" si="62">"""fallecimiento"": """&amp;G644&amp;""",""fechaFallecimiento"": """&amp;H644&amp;""",""causaFallecimiento"": """&amp;I644&amp;""",""nivelEducativo"": """&amp;J644&amp;""",""actividadLaboral"": """&amp;K644&amp;""",""coberturaSocial"": """&amp;L644&amp;""",""tratamientoAntibioticoHospitalizado"": """&amp;M644&amp;""",""embarazo"": """&amp;N644&amp;"""},"</f>
        <v>"fallecimiento": "No","fechaFallecimiento": "","causaFallecimiento": "","nivelEducativo": "Primaria completa","actividadLaboral": "","coberturaSocial": "Sí","tratamientoAntibioticoHospitalizado": "","embarazo": "No"},</v>
      </c>
      <c r="Y644" t="str">
        <f t="shared" ref="Y644:Y707" si="63">"""seccion4"": {""cultivos"": """&amp;O644&amp;"""},""seccion5"": {""toleranciaGlucosa"": """&amp;P644&amp;""",""toleranciaGlucosaRealizada"": """&amp;Q644&amp;""",""vitaminaD"": """&amp;R644&amp;""",""vitaminaDRealizada"": """&amp;S644&amp;""",""inmunoglobulina"": """&amp;T644&amp;""","</f>
        <v>"seccion4": {"cultivos": "4"},"seccion5": {"toleranciaGlucosa": "No realizada","toleranciaGlucosaRealizada": "","vitaminaD": "","vitaminaDRealizada": "","inmunoglobulina": "Realizada",</v>
      </c>
      <c r="Z644" t="str">
        <f t="shared" ref="Z644:Z707" si="64">"""inmunoglobulinaRealizada"": """&amp;U644&amp;"""},""seccion6"": {""actividadDeportiva"": """&amp;V644&amp;"""}}]}}, { upsert: true } );"</f>
        <v>"inmunoglobulinaRealizada": "&lt; 500"},"seccion6": {"actividadDeportiva": ""}}]}}, { upsert: true } );</v>
      </c>
      <c r="AA644" t="str">
        <f t="shared" ref="AA644:AA707" si="65">W644&amp;X644&amp;Y644&amp;Z644</f>
        <v>db.pacientes.updateOne({"_id":ObjectId('61e34254ec4ec02e84f5dca0')},{ $set: { "seguimientos": [{"id": "2011","seccion1": {"fechaSeguimiento": "2011-10-6","institucion": "Hospital Sor Maria Ludovica de La Plata","fallecimiento": "No","fechaFallecimiento": "","causaFallecimiento": "","nivelEducativo": "Primaria completa","actividadLaboral": "","coberturaSocial": "Sí","tratamientoAntibioticoHospitalizado": "","embarazo": "No"},"seccion4": {"cultivos": "4"},"seccion5": {"toleranciaGlucosa": "No realizada","toleranciaGlucosaRealizada": "","vitaminaD": "","vitaminaDRealizada": "","inmunoglobulina": "Realizada","inmunoglobulinaRealizada": "&lt; 500"},"seccion6": {"actividadDeportiva": ""}}]}}, { upsert: true } );</v>
      </c>
    </row>
    <row r="645" spans="1:27" x14ac:dyDescent="0.3">
      <c r="A645" t="s">
        <v>858</v>
      </c>
      <c r="B645">
        <v>353</v>
      </c>
      <c r="C645">
        <v>2012</v>
      </c>
      <c r="D645" s="5">
        <v>41257</v>
      </c>
      <c r="E645" s="5" t="str">
        <f t="shared" si="60"/>
        <v>2012-12-14</v>
      </c>
      <c r="F645" t="s">
        <v>400</v>
      </c>
      <c r="G645" t="s">
        <v>35</v>
      </c>
      <c r="J645" t="s">
        <v>38</v>
      </c>
      <c r="L645" t="s">
        <v>281</v>
      </c>
      <c r="N645" t="s">
        <v>35</v>
      </c>
      <c r="O645" t="s">
        <v>46</v>
      </c>
      <c r="P645" t="s">
        <v>118</v>
      </c>
      <c r="Q645" t="s">
        <v>256</v>
      </c>
      <c r="R645" t="s">
        <v>256</v>
      </c>
      <c r="S645" t="s">
        <v>256</v>
      </c>
      <c r="T645" t="s">
        <v>261</v>
      </c>
      <c r="U645" t="s">
        <v>40</v>
      </c>
      <c r="V645" t="s">
        <v>281</v>
      </c>
      <c r="W645" t="str">
        <f t="shared" si="61"/>
        <v>db.pacientes.updateOne({"_id":ObjectId('61e34254ec4ec02e84f5dca0')},{ $set: { "seguimientos": [{"id": "2012","seccion1": {"fechaSeguimiento": "2012-12-14","institucion": "Hospital Sor Maria Ludovica de La Plata",</v>
      </c>
      <c r="X645" t="str">
        <f t="shared" si="62"/>
        <v>"fallecimiento": "No","fechaFallecimiento": "","causaFallecimiento": "","nivelEducativo": "Primaria incompleta","actividadLaboral": "","coberturaSocial": "Sí","tratamientoAntibioticoHospitalizado": "","embarazo": "No"},</v>
      </c>
      <c r="Y645" t="str">
        <f t="shared" si="63"/>
        <v>"seccion4": {"cultivos": "3"},"seccion5": {"toleranciaGlucosa": "No realizada","toleranciaGlucosaRealizada": "","vitaminaD": "","vitaminaDRealizada": "","inmunoglobulina": "Realizada",</v>
      </c>
      <c r="Z645" t="str">
        <f t="shared" si="64"/>
        <v>"inmunoglobulinaRealizada": "&lt; 500"},"seccion6": {"actividadDeportiva": "Sí"}}]}}, { upsert: true } );</v>
      </c>
      <c r="AA645" t="str">
        <f t="shared" si="65"/>
        <v>db.pacientes.updateOne({"_id":ObjectId('61e34254ec4ec02e84f5dca0')},{ $set: { "seguimientos": [{"id": "2012","seccion1": {"fechaSeguimiento": "2012-12-14","institucion": "Hospital Sor Maria Ludovica de La Plata","fallecimiento": "No","fechaFallecimiento": "","causaFallecimiento": "","nivelEducativo": "Primaria incompleta","actividadLaboral": "","coberturaSocial": "Sí","tratamientoAntibioticoHospitalizado": "","embarazo": "No"},"seccion4": {"cultivos": "3"},"seccion5": {"toleranciaGlucosa": "No realizada","toleranciaGlucosaRealizada": "","vitaminaD": "","vitaminaDRealizada": "","inmunoglobulina": "Realizada","inmunoglobulinaRealizada": "&lt; 500"},"seccion6": {"actividadDeportiva": "Sí"}}]}}, { upsert: true } );</v>
      </c>
    </row>
    <row r="646" spans="1:27" x14ac:dyDescent="0.3">
      <c r="A646" t="s">
        <v>858</v>
      </c>
      <c r="B646">
        <v>353</v>
      </c>
      <c r="C646">
        <v>2013</v>
      </c>
      <c r="D646" s="5">
        <v>41588</v>
      </c>
      <c r="E646" s="5" t="str">
        <f t="shared" si="60"/>
        <v>2013-11-10</v>
      </c>
      <c r="F646" t="s">
        <v>400</v>
      </c>
      <c r="G646" t="s">
        <v>35</v>
      </c>
      <c r="L646" t="s">
        <v>281</v>
      </c>
      <c r="M646" t="s">
        <v>45</v>
      </c>
      <c r="N646" t="s">
        <v>35</v>
      </c>
      <c r="O646" t="s">
        <v>37</v>
      </c>
      <c r="P646" t="s">
        <v>118</v>
      </c>
      <c r="Q646" t="s">
        <v>256</v>
      </c>
      <c r="R646" t="s">
        <v>256</v>
      </c>
      <c r="S646" t="s">
        <v>256</v>
      </c>
      <c r="T646" t="s">
        <v>261</v>
      </c>
      <c r="U646" t="s">
        <v>40</v>
      </c>
      <c r="V646" t="s">
        <v>256</v>
      </c>
      <c r="W646" t="str">
        <f t="shared" si="61"/>
        <v>db.pacientes.updateOne({"_id":ObjectId('61e34254ec4ec02e84f5dca0')},{ $set: { "seguimientos": [{"id": "2013","seccion1": {"fechaSeguimiento": "2013-11-10","institucion": "Hospital Sor Maria Ludovica de La Plata",</v>
      </c>
      <c r="X646" t="str">
        <f t="shared" si="62"/>
        <v>"fallecimiento": "No","fechaFallecimiento": "","causaFallecimiento": "","nivelEducativo": "","actividadLaboral": "","coberturaSocial": "Sí","tratamientoAntibioticoHospitalizado": "1","embarazo": "No"},</v>
      </c>
      <c r="Y646" t="str">
        <f t="shared" si="63"/>
        <v>"seccion4": {"cultivos": "2"},"seccion5": {"toleranciaGlucosa": "No realizada","toleranciaGlucosaRealizada": "","vitaminaD": "","vitaminaDRealizada": "","inmunoglobulina": "Realizada",</v>
      </c>
      <c r="Z646" t="str">
        <f t="shared" si="64"/>
        <v>"inmunoglobulinaRealizada": "&lt; 500"},"seccion6": {"actividadDeportiva": ""}}]}}, { upsert: true } );</v>
      </c>
      <c r="AA646" t="str">
        <f t="shared" si="65"/>
        <v>db.pacientes.updateOne({"_id":ObjectId('61e34254ec4ec02e84f5dca0')},{ $set: { "seguimientos": [{"id": "2013","seccion1": {"fechaSeguimiento": "2013-11-10","institucion": "Hospital Sor Maria Ludovica de La Plata","fallecimiento": "No","fechaFallecimiento": "","causaFallecimiento": "","nivelEducativo": "","actividadLaboral": "","coberturaSocial": "Sí","tratamientoAntibioticoHospitalizado": "1","embarazo": "No"},"seccion4": {"cultivos": "2"},"seccion5": {"toleranciaGlucosa": "No realizada","toleranciaGlucosaRealizada": "","vitaminaD": "","vitaminaDRealizada": "","inmunoglobulina": "Realizada","inmunoglobulinaRealizada": "&lt; 500"},"seccion6": {"actividadDeportiva": ""}}]}}, { upsert: true } );</v>
      </c>
    </row>
    <row r="647" spans="1:27" x14ac:dyDescent="0.3">
      <c r="A647" t="s">
        <v>858</v>
      </c>
      <c r="B647">
        <v>353</v>
      </c>
      <c r="C647">
        <v>2014</v>
      </c>
      <c r="D647" s="5">
        <v>41983</v>
      </c>
      <c r="E647" s="5" t="str">
        <f t="shared" si="60"/>
        <v>2014-12-10</v>
      </c>
      <c r="F647" t="s">
        <v>400</v>
      </c>
      <c r="G647" t="s">
        <v>35</v>
      </c>
      <c r="L647" t="s">
        <v>281</v>
      </c>
      <c r="M647" t="s">
        <v>37</v>
      </c>
      <c r="N647" t="s">
        <v>35</v>
      </c>
      <c r="O647" t="s">
        <v>73</v>
      </c>
      <c r="P647" t="s">
        <v>118</v>
      </c>
      <c r="Q647" t="s">
        <v>256</v>
      </c>
      <c r="R647" t="s">
        <v>256</v>
      </c>
      <c r="S647" t="s">
        <v>256</v>
      </c>
      <c r="T647" t="s">
        <v>261</v>
      </c>
      <c r="U647" t="s">
        <v>40</v>
      </c>
      <c r="V647" t="s">
        <v>256</v>
      </c>
      <c r="W647" t="str">
        <f t="shared" si="61"/>
        <v>db.pacientes.updateOne({"_id":ObjectId('61e34254ec4ec02e84f5dca0')},{ $set: { "seguimientos": [{"id": "2014","seccion1": {"fechaSeguimiento": "2014-12-10","institucion": "Hospital Sor Maria Ludovica de La Plata",</v>
      </c>
      <c r="X647" t="str">
        <f t="shared" si="62"/>
        <v>"fallecimiento": "No","fechaFallecimiento": "","causaFallecimiento": "","nivelEducativo": "","actividadLaboral": "","coberturaSocial": "Sí","tratamientoAntibioticoHospitalizado": "2","embarazo": "No"},</v>
      </c>
      <c r="Y647" t="str">
        <f t="shared" si="63"/>
        <v>"seccion4": {"cultivos": "7"},"seccion5": {"toleranciaGlucosa": "No realizada","toleranciaGlucosaRealizada": "","vitaminaD": "","vitaminaDRealizada": "","inmunoglobulina": "Realizada",</v>
      </c>
      <c r="Z647" t="str">
        <f t="shared" si="64"/>
        <v>"inmunoglobulinaRealizada": "&lt; 500"},"seccion6": {"actividadDeportiva": ""}}]}}, { upsert: true } );</v>
      </c>
      <c r="AA647" t="str">
        <f t="shared" si="65"/>
        <v>db.pacientes.updateOne({"_id":ObjectId('61e34254ec4ec02e84f5dca0')},{ $set: { "seguimientos": [{"id": "2014","seccion1": {"fechaSeguimiento": "2014-12-10","institucion": "Hospital Sor Maria Ludovica de La Plata","fallecimiento": "No","fechaFallecimiento": "","causaFallecimiento": "","nivelEducativo": "","actividadLaboral": "","coberturaSocial": "Sí","tratamientoAntibioticoHospitalizado": "2","embarazo": "No"},"seccion4": {"cultivos": "7"},"seccion5": {"toleranciaGlucosa": "No realizada","toleranciaGlucosaRealizada": "","vitaminaD": "","vitaminaDRealizada": "","inmunoglobulina": "Realizada","inmunoglobulinaRealizada": "&lt; 500"},"seccion6": {"actividadDeportiva": ""}}]}}, { upsert: true } );</v>
      </c>
    </row>
    <row r="648" spans="1:27" x14ac:dyDescent="0.3">
      <c r="A648" t="s">
        <v>858</v>
      </c>
      <c r="B648">
        <v>353</v>
      </c>
      <c r="C648">
        <v>2015</v>
      </c>
      <c r="D648" s="5">
        <v>42239</v>
      </c>
      <c r="E648" s="5" t="str">
        <f t="shared" si="60"/>
        <v>2015-8-23</v>
      </c>
      <c r="F648" t="s">
        <v>400</v>
      </c>
      <c r="G648" t="s">
        <v>35</v>
      </c>
      <c r="L648" t="s">
        <v>281</v>
      </c>
      <c r="M648" t="s">
        <v>45</v>
      </c>
      <c r="N648" t="s">
        <v>35</v>
      </c>
      <c r="O648" t="s">
        <v>48</v>
      </c>
      <c r="P648" t="s">
        <v>118</v>
      </c>
      <c r="Q648" t="s">
        <v>256</v>
      </c>
      <c r="R648" t="s">
        <v>118</v>
      </c>
      <c r="S648" t="s">
        <v>256</v>
      </c>
      <c r="T648" t="s">
        <v>118</v>
      </c>
      <c r="U648" t="s">
        <v>256</v>
      </c>
      <c r="V648" t="s">
        <v>256</v>
      </c>
      <c r="W648" t="str">
        <f t="shared" si="61"/>
        <v>db.pacientes.updateOne({"_id":ObjectId('61e34254ec4ec02e84f5dca0')},{ $set: { "seguimientos": [{"id": "2015","seccion1": {"fechaSeguimiento": "2015-8-23","institucion": "Hospital Sor Maria Ludovica de La Plata",</v>
      </c>
      <c r="X648" t="str">
        <f t="shared" si="62"/>
        <v>"fallecimiento": "No","fechaFallecimiento": "","causaFallecimiento": "","nivelEducativo": "","actividadLaboral": "","coberturaSocial": "Sí","tratamientoAntibioticoHospitalizado": "1","embarazo": "No"},</v>
      </c>
      <c r="Y648" t="str">
        <f t="shared" si="63"/>
        <v>"seccion4": {"cultivos": "5"},"seccion5": {"toleranciaGlucosa": "No realizada","toleranciaGlucosaRealizada": "","vitaminaD": "No realizada","vitaminaDRealizada": "","inmunoglobulina": "No realizada",</v>
      </c>
      <c r="Z648" t="str">
        <f t="shared" si="64"/>
        <v>"inmunoglobulinaRealizada": ""},"seccion6": {"actividadDeportiva": ""}}]}}, { upsert: true } );</v>
      </c>
      <c r="AA648" t="str">
        <f t="shared" si="65"/>
        <v>db.pacientes.updateOne({"_id":ObjectId('61e34254ec4ec02e84f5dca0')},{ $set: { "seguimientos": [{"id": "2015","seccion1": {"fechaSeguimiento": "2015-8-23","institucion": "Hospital Sor Maria Ludovica de La Plata","fallecimiento": "No","fechaFallecimiento": "","causaFallecimiento": "","nivelEducativo": "","actividadLaboral": "","coberturaSocial": "Sí","tratamientoAntibioticoHospitalizado": "1","embarazo": "No"},"seccion4": {"cultivos": "5"},"seccion5": {"toleranciaGlucosa": "No realizada","toleranciaGlucosaRealizada": "","vitaminaD": "No realizada","vitaminaDRealizada": "","inmunoglobulina": "No realizada","inmunoglobulinaRealizada": ""},"seccion6": {"actividadDeportiva": ""}}]}}, { upsert: true } );</v>
      </c>
    </row>
    <row r="649" spans="1:27" x14ac:dyDescent="0.3">
      <c r="A649" t="s">
        <v>858</v>
      </c>
      <c r="B649">
        <v>353</v>
      </c>
      <c r="C649">
        <v>2016</v>
      </c>
      <c r="D649" s="5">
        <v>42484</v>
      </c>
      <c r="E649" s="5" t="str">
        <f t="shared" si="60"/>
        <v>2016-4-24</v>
      </c>
      <c r="F649" t="s">
        <v>400</v>
      </c>
      <c r="G649" t="s">
        <v>35</v>
      </c>
      <c r="K649" t="s">
        <v>70</v>
      </c>
      <c r="L649" t="s">
        <v>281</v>
      </c>
      <c r="M649" t="s">
        <v>37</v>
      </c>
      <c r="O649" t="s">
        <v>49</v>
      </c>
      <c r="P649" t="s">
        <v>118</v>
      </c>
      <c r="Q649" t="s">
        <v>256</v>
      </c>
      <c r="R649" t="s">
        <v>118</v>
      </c>
      <c r="S649" t="s">
        <v>256</v>
      </c>
      <c r="T649" t="s">
        <v>118</v>
      </c>
      <c r="U649" t="s">
        <v>256</v>
      </c>
      <c r="V649" t="s">
        <v>256</v>
      </c>
      <c r="W649" t="str">
        <f t="shared" si="61"/>
        <v>db.pacientes.updateOne({"_id":ObjectId('61e34254ec4ec02e84f5dca0')},{ $set: { "seguimientos": [{"id": "2016","seccion1": {"fechaSeguimiento": "2016-4-24","institucion": "Hospital Sor Maria Ludovica de La Plata",</v>
      </c>
      <c r="X649" t="str">
        <f t="shared" si="62"/>
        <v>"fallecimiento": "No","fechaFallecimiento": "","causaFallecimiento": "","nivelEducativo": "","actividadLaboral": "No trabaja","coberturaSocial": "Sí","tratamientoAntibioticoHospitalizado": "2","embarazo": ""},</v>
      </c>
      <c r="Y649" t="str">
        <f t="shared" si="63"/>
        <v>"seccion4": {"cultivos": "4"},"seccion5": {"toleranciaGlucosa": "No realizada","toleranciaGlucosaRealizada": "","vitaminaD": "No realizada","vitaminaDRealizada": "","inmunoglobulina": "No realizada",</v>
      </c>
      <c r="Z649" t="str">
        <f t="shared" si="64"/>
        <v>"inmunoglobulinaRealizada": ""},"seccion6": {"actividadDeportiva": ""}}]}}, { upsert: true } );</v>
      </c>
      <c r="AA649" t="str">
        <f t="shared" si="65"/>
        <v>db.pacientes.updateOne({"_id":ObjectId('61e34254ec4ec02e84f5dca0')},{ $set: { "seguimientos": [{"id": "2016","seccion1": {"fechaSeguimiento": "2016-4-24","institucion": "Hospital Sor Maria Ludovica de La Plata","fallecimiento": "No","fechaFallecimiento": "","causaFallecimiento": "","nivelEducativo": "","actividadLaboral": "No trabaja","coberturaSocial": "Sí","tratamientoAntibioticoHospitalizado": "2","embarazo": ""},"seccion4": {"cultivos": "4"},"seccion5": {"toleranciaGlucosa": "No realizada","toleranciaGlucosaRealizada": "","vitaminaD": "No realizada","vitaminaDRealizada": "","inmunoglobulina": "No realizada","inmunoglobulinaRealizada": ""},"seccion6": {"actividadDeportiva": ""}}]}}, { upsert: true } );</v>
      </c>
    </row>
    <row r="650" spans="1:27" x14ac:dyDescent="0.3">
      <c r="A650" t="s">
        <v>858</v>
      </c>
      <c r="B650">
        <v>353</v>
      </c>
      <c r="C650">
        <v>2017</v>
      </c>
      <c r="D650" s="5">
        <v>43084</v>
      </c>
      <c r="E650" s="5" t="str">
        <f t="shared" si="60"/>
        <v>2017-12-15</v>
      </c>
      <c r="F650" t="s">
        <v>400</v>
      </c>
      <c r="G650" t="s">
        <v>35</v>
      </c>
      <c r="L650" t="s">
        <v>281</v>
      </c>
      <c r="M650" t="s">
        <v>37</v>
      </c>
      <c r="N650" t="s">
        <v>35</v>
      </c>
      <c r="O650" t="s">
        <v>49</v>
      </c>
      <c r="P650" t="s">
        <v>118</v>
      </c>
      <c r="Q650" t="s">
        <v>256</v>
      </c>
      <c r="R650" t="s">
        <v>118</v>
      </c>
      <c r="S650" t="s">
        <v>256</v>
      </c>
      <c r="T650" t="s">
        <v>261</v>
      </c>
      <c r="U650" t="s">
        <v>89</v>
      </c>
      <c r="V650" t="s">
        <v>256</v>
      </c>
      <c r="W650" t="str">
        <f t="shared" si="61"/>
        <v>db.pacientes.updateOne({"_id":ObjectId('61e34254ec4ec02e84f5dca0')},{ $set: { "seguimientos": [{"id": "2017","seccion1": {"fechaSeguimiento": "2017-12-15","institucion": "Hospital Sor Maria Ludovica de La Plata",</v>
      </c>
      <c r="X650" t="str">
        <f t="shared" si="62"/>
        <v>"fallecimiento": "No","fechaFallecimiento": "","causaFallecimiento": "","nivelEducativo": "","actividadLaboral": "","coberturaSocial": "Sí","tratamientoAntibioticoHospitalizado": "2","embarazo": "No"},</v>
      </c>
      <c r="Y650" t="str">
        <f t="shared" si="63"/>
        <v>"seccion4": {"cultivos": "4"},"seccion5": {"toleranciaGlucosa": "No realizada","toleranciaGlucosaRealizada": "","vitaminaD": "No realizada","vitaminaDRealizada": "","inmunoglobulina": "Realizada",</v>
      </c>
      <c r="Z650" t="str">
        <f t="shared" si="64"/>
        <v>"inmunoglobulinaRealizada": "&gt; 1.000"},"seccion6": {"actividadDeportiva": ""}}]}}, { upsert: true } );</v>
      </c>
      <c r="AA650" t="str">
        <f t="shared" si="65"/>
        <v>db.pacientes.updateOne({"_id":ObjectId('61e34254ec4ec02e84f5dca0')},{ $set: { "seguimientos": [{"id": "2017","seccion1": {"fechaSeguimiento": "2017-12-15","institucion": "Hospital Sor Maria Ludovica de La Plata","fallecimiento": "No","fechaFallecimiento": "","causaFallecimiento": "","nivelEducativo": "","actividadLaboral": "","coberturaSocial": "Sí","tratamientoAntibioticoHospitalizado": "2","embarazo": "No"},"seccion4": {"cultivos": "4"},"seccion5": {"toleranciaGlucosa": "No realizada","toleranciaGlucosaRealizada": "","vitaminaD": "No realizada","vitaminaDRealizada": "","inmunoglobulina": "Realizada","inmunoglobulinaRealizada": "&gt; 1.000"},"seccion6": {"actividadDeportiva": ""}}]}}, { upsert: true } );</v>
      </c>
    </row>
    <row r="651" spans="1:27" x14ac:dyDescent="0.3">
      <c r="A651" t="s">
        <v>858</v>
      </c>
      <c r="B651">
        <v>353</v>
      </c>
      <c r="C651">
        <v>2018</v>
      </c>
      <c r="D651" s="5">
        <v>43251</v>
      </c>
      <c r="E651" s="5" t="str">
        <f t="shared" si="60"/>
        <v>2018-5-31</v>
      </c>
      <c r="F651" t="s">
        <v>400</v>
      </c>
      <c r="G651" t="s">
        <v>35</v>
      </c>
      <c r="L651" t="s">
        <v>281</v>
      </c>
      <c r="M651" t="s">
        <v>37</v>
      </c>
      <c r="O651" t="s">
        <v>46</v>
      </c>
      <c r="P651" t="s">
        <v>261</v>
      </c>
      <c r="Q651" t="s">
        <v>176</v>
      </c>
      <c r="R651" t="s">
        <v>261</v>
      </c>
      <c r="S651" t="s">
        <v>321</v>
      </c>
      <c r="T651" t="s">
        <v>118</v>
      </c>
      <c r="U651" t="s">
        <v>256</v>
      </c>
      <c r="V651" t="s">
        <v>281</v>
      </c>
      <c r="W651" t="str">
        <f t="shared" si="61"/>
        <v>db.pacientes.updateOne({"_id":ObjectId('61e34254ec4ec02e84f5dca0')},{ $set: { "seguimientos": [{"id": "2018","seccion1": {"fechaSeguimiento": "2018-5-31","institucion": "Hospital Sor Maria Ludovica de La Plata",</v>
      </c>
      <c r="X651" t="str">
        <f t="shared" si="62"/>
        <v>"fallecimiento": "No","fechaFallecimiento": "","causaFallecimiento": "","nivelEducativo": "","actividadLaboral": "","coberturaSocial": "Sí","tratamientoAntibioticoHospitalizado": "2","embarazo": ""},</v>
      </c>
      <c r="Y651" t="str">
        <f t="shared" si="63"/>
        <v>"seccion4": {"cultivos": "3"},"seccion5": {"toleranciaGlucosa": "Realizada","toleranciaGlucosaRealizada": "Intermedia","vitaminaD": "Realizada","vitaminaDRealizada": "Bajo","inmunoglobulina": "No realizada",</v>
      </c>
      <c r="Z651" t="str">
        <f t="shared" si="64"/>
        <v>"inmunoglobulinaRealizada": ""},"seccion6": {"actividadDeportiva": "Sí"}}]}}, { upsert: true } );</v>
      </c>
      <c r="AA651" t="str">
        <f t="shared" si="65"/>
        <v>db.pacientes.updateOne({"_id":ObjectId('61e34254ec4ec02e84f5dca0')},{ $set: { "seguimientos": [{"id": "2018","seccion1": {"fechaSeguimiento": "2018-5-31","institucion": "Hospital Sor Maria Ludovica de La Plata","fallecimiento": "No","fechaFallecimiento": "","causaFallecimiento": "","nivelEducativo": "","actividadLaboral": "","coberturaSocial": "Sí","tratamientoAntibioticoHospitalizado": "2","embarazo": ""},"seccion4": {"cultivos": "3"},"seccion5": {"toleranciaGlucosa": "Realizada","toleranciaGlucosaRealizada": "Intermedia","vitaminaD": "Realizada","vitaminaDRealizada": "Bajo","inmunoglobulina": "No realizada","inmunoglobulinaRealizada": ""},"seccion6": {"actividadDeportiva": "Sí"}}]}}, { upsert: true } );</v>
      </c>
    </row>
    <row r="652" spans="1:27" x14ac:dyDescent="0.3">
      <c r="A652" t="s">
        <v>858</v>
      </c>
      <c r="B652">
        <v>353</v>
      </c>
      <c r="C652">
        <v>2019</v>
      </c>
      <c r="D652" s="5">
        <v>43613</v>
      </c>
      <c r="E652" s="5" t="str">
        <f t="shared" si="60"/>
        <v>2019-5-28</v>
      </c>
      <c r="F652" t="s">
        <v>400</v>
      </c>
      <c r="G652" t="s">
        <v>35</v>
      </c>
      <c r="L652" t="s">
        <v>281</v>
      </c>
      <c r="M652" t="s">
        <v>45</v>
      </c>
      <c r="N652" t="s">
        <v>35</v>
      </c>
      <c r="O652" t="s">
        <v>48</v>
      </c>
      <c r="P652" t="s">
        <v>261</v>
      </c>
      <c r="Q652" t="s">
        <v>34</v>
      </c>
      <c r="R652" t="s">
        <v>118</v>
      </c>
      <c r="S652" t="s">
        <v>256</v>
      </c>
      <c r="T652" t="s">
        <v>118</v>
      </c>
      <c r="U652" t="s">
        <v>256</v>
      </c>
      <c r="V652" t="s">
        <v>256</v>
      </c>
      <c r="W652" t="str">
        <f t="shared" si="61"/>
        <v>db.pacientes.updateOne({"_id":ObjectId('61e34254ec4ec02e84f5dca0')},{ $set: { "seguimientos": [{"id": "2019","seccion1": {"fechaSeguimiento": "2019-5-28","institucion": "Hospital Sor Maria Ludovica de La Plata",</v>
      </c>
      <c r="X652" t="str">
        <f t="shared" si="62"/>
        <v>"fallecimiento": "No","fechaFallecimiento": "","causaFallecimiento": "","nivelEducativo": "","actividadLaboral": "","coberturaSocial": "Sí","tratamientoAntibioticoHospitalizado": "1","embarazo": "No"},</v>
      </c>
      <c r="Y652" t="str">
        <f t="shared" si="63"/>
        <v>"seccion4": {"cultivos": "5"},"seccion5": {"toleranciaGlucosa": "Realizada","toleranciaGlucosaRealizada": "Normal","vitaminaD": "No realizada","vitaminaDRealizada": "","inmunoglobulina": "No realizada",</v>
      </c>
      <c r="Z652" t="str">
        <f t="shared" si="64"/>
        <v>"inmunoglobulinaRealizada": ""},"seccion6": {"actividadDeportiva": ""}}]}}, { upsert: true } );</v>
      </c>
      <c r="AA652" t="str">
        <f t="shared" si="65"/>
        <v>db.pacientes.updateOne({"_id":ObjectId('61e34254ec4ec02e84f5dca0')},{ $set: { "seguimientos": [{"id": "2019","seccion1": {"fechaSeguimiento": "2019-5-28","institucion": "Hospital Sor Maria Ludovica de La Plata","fallecimiento": "No","fechaFallecimiento": "","causaFallecimiento": "","nivelEducativo": "","actividadLaboral": "","coberturaSocial": "Sí","tratamientoAntibioticoHospitalizado": "1","embarazo": "No"},"seccion4": {"cultivos": "5"},"seccion5": {"toleranciaGlucosa": "Realizada","toleranciaGlucosaRealizada": "Normal","vitaminaD": "No realizada","vitaminaDRealizada": "","inmunoglobulina": "No realizada","inmunoglobulinaRealizada": ""},"seccion6": {"actividadDeportiva": ""}}]}}, { upsert: true } );</v>
      </c>
    </row>
    <row r="653" spans="1:27" x14ac:dyDescent="0.3">
      <c r="A653" t="s">
        <v>859</v>
      </c>
      <c r="B653">
        <v>354</v>
      </c>
      <c r="C653">
        <v>2011</v>
      </c>
      <c r="D653" s="5">
        <v>40842</v>
      </c>
      <c r="E653" s="5" t="str">
        <f t="shared" si="60"/>
        <v>2011-10-26</v>
      </c>
      <c r="F653" t="s">
        <v>400</v>
      </c>
      <c r="G653" t="s">
        <v>35</v>
      </c>
      <c r="J653" t="s">
        <v>78</v>
      </c>
      <c r="L653" t="s">
        <v>281</v>
      </c>
      <c r="O653" t="s">
        <v>46</v>
      </c>
      <c r="P653" t="s">
        <v>118</v>
      </c>
      <c r="Q653" t="s">
        <v>256</v>
      </c>
      <c r="R653" t="s">
        <v>256</v>
      </c>
      <c r="S653" t="s">
        <v>256</v>
      </c>
      <c r="T653" t="s">
        <v>261</v>
      </c>
      <c r="U653" t="s">
        <v>40</v>
      </c>
      <c r="V653" t="s">
        <v>256</v>
      </c>
      <c r="W653" t="str">
        <f t="shared" si="61"/>
        <v>db.pacientes.updateOne({"_id":ObjectId('61e34254ec4ec02e84f5dca1')},{ $set: { "seguimientos": [{"id": "2011","seccion1": {"fechaSeguimiento": "2011-10-26","institucion": "Hospital Sor Maria Ludovica de La Plata",</v>
      </c>
      <c r="X653" t="str">
        <f t="shared" si="62"/>
        <v>"fallecimiento": "No","fechaFallecimiento": "","causaFallecimiento": "","nivelEducativo": "Primaria completa","actividadLaboral": "","coberturaSocial": "Sí","tratamientoAntibioticoHospitalizado": "","embarazo": ""},</v>
      </c>
      <c r="Y653" t="str">
        <f t="shared" si="63"/>
        <v>"seccion4": {"cultivos": "3"},"seccion5": {"toleranciaGlucosa": "No realizada","toleranciaGlucosaRealizada": "","vitaminaD": "","vitaminaDRealizada": "","inmunoglobulina": "Realizada",</v>
      </c>
      <c r="Z653" t="str">
        <f t="shared" si="64"/>
        <v>"inmunoglobulinaRealizada": "&lt; 500"},"seccion6": {"actividadDeportiva": ""}}]}}, { upsert: true } );</v>
      </c>
      <c r="AA653" t="str">
        <f t="shared" si="65"/>
        <v>db.pacientes.updateOne({"_id":ObjectId('61e34254ec4ec02e84f5dca1')},{ $set: { "seguimientos": [{"id": "2011","seccion1": {"fechaSeguimiento": "2011-10-26","institucion": "Hospital Sor Maria Ludovica de La Plata","fallecimiento": "No","fechaFallecimiento": "","causaFallecimiento": "","nivelEducativo": "Primaria completa","actividadLaboral": "","coberturaSocial": "Sí","tratamientoAntibioticoHospitalizado": "","embarazo": ""},"seccion4": {"cultivos": "3"},"seccion5": {"toleranciaGlucosa": "No realizada","toleranciaGlucosaRealizada": "","vitaminaD": "","vitaminaDRealizada": "","inmunoglobulina": "Realizada","inmunoglobulinaRealizada": "&lt; 500"},"seccion6": {"actividadDeportiva": ""}}]}}, { upsert: true } );</v>
      </c>
    </row>
    <row r="654" spans="1:27" x14ac:dyDescent="0.3">
      <c r="A654" t="s">
        <v>859</v>
      </c>
      <c r="B654">
        <v>354</v>
      </c>
      <c r="C654">
        <v>2012</v>
      </c>
      <c r="D654" s="5">
        <v>41257</v>
      </c>
      <c r="E654" s="5" t="str">
        <f t="shared" si="60"/>
        <v>2012-12-14</v>
      </c>
      <c r="F654" t="s">
        <v>400</v>
      </c>
      <c r="G654" t="s">
        <v>35</v>
      </c>
      <c r="J654" t="s">
        <v>38</v>
      </c>
      <c r="L654" t="s">
        <v>281</v>
      </c>
      <c r="N654" t="s">
        <v>35</v>
      </c>
      <c r="O654" t="s">
        <v>46</v>
      </c>
      <c r="P654" t="s">
        <v>118</v>
      </c>
      <c r="Q654" t="s">
        <v>256</v>
      </c>
      <c r="R654" t="s">
        <v>256</v>
      </c>
      <c r="S654" t="s">
        <v>256</v>
      </c>
      <c r="T654" t="s">
        <v>261</v>
      </c>
      <c r="U654" t="s">
        <v>40</v>
      </c>
      <c r="V654" t="s">
        <v>281</v>
      </c>
      <c r="W654" t="str">
        <f t="shared" si="61"/>
        <v>db.pacientes.updateOne({"_id":ObjectId('61e34254ec4ec02e84f5dca1')},{ $set: { "seguimientos": [{"id": "2012","seccion1": {"fechaSeguimiento": "2012-12-14","institucion": "Hospital Sor Maria Ludovica de La Plata",</v>
      </c>
      <c r="X654" t="str">
        <f t="shared" si="62"/>
        <v>"fallecimiento": "No","fechaFallecimiento": "","causaFallecimiento": "","nivelEducativo": "Primaria incompleta","actividadLaboral": "","coberturaSocial": "Sí","tratamientoAntibioticoHospitalizado": "","embarazo": "No"},</v>
      </c>
      <c r="Y654" t="str">
        <f t="shared" si="63"/>
        <v>"seccion4": {"cultivos": "3"},"seccion5": {"toleranciaGlucosa": "No realizada","toleranciaGlucosaRealizada": "","vitaminaD": "","vitaminaDRealizada": "","inmunoglobulina": "Realizada",</v>
      </c>
      <c r="Z654" t="str">
        <f t="shared" si="64"/>
        <v>"inmunoglobulinaRealizada": "&lt; 500"},"seccion6": {"actividadDeportiva": "Sí"}}]}}, { upsert: true } );</v>
      </c>
      <c r="AA654" t="str">
        <f t="shared" si="65"/>
        <v>db.pacientes.updateOne({"_id":ObjectId('61e34254ec4ec02e84f5dca1')},{ $set: { "seguimientos": [{"id": "2012","seccion1": {"fechaSeguimiento": "2012-12-14","institucion": "Hospital Sor Maria Ludovica de La Plata","fallecimiento": "No","fechaFallecimiento": "","causaFallecimiento": "","nivelEducativo": "Primaria incompleta","actividadLaboral": "","coberturaSocial": "Sí","tratamientoAntibioticoHospitalizado": "","embarazo": "No"},"seccion4": {"cultivos": "3"},"seccion5": {"toleranciaGlucosa": "No realizada","toleranciaGlucosaRealizada": "","vitaminaD": "","vitaminaDRealizada": "","inmunoglobulina": "Realizada","inmunoglobulinaRealizada": "&lt; 500"},"seccion6": {"actividadDeportiva": "Sí"}}]}}, { upsert: true } );</v>
      </c>
    </row>
    <row r="655" spans="1:27" x14ac:dyDescent="0.3">
      <c r="A655" t="s">
        <v>859</v>
      </c>
      <c r="B655">
        <v>354</v>
      </c>
      <c r="C655">
        <v>2013</v>
      </c>
      <c r="D655" s="5">
        <v>41589</v>
      </c>
      <c r="E655" s="5" t="str">
        <f t="shared" si="60"/>
        <v>2013-11-11</v>
      </c>
      <c r="F655" t="s">
        <v>400</v>
      </c>
      <c r="G655" t="s">
        <v>35</v>
      </c>
      <c r="J655" t="s">
        <v>38</v>
      </c>
      <c r="L655" t="s">
        <v>281</v>
      </c>
      <c r="N655" t="s">
        <v>35</v>
      </c>
      <c r="O655" t="s">
        <v>45</v>
      </c>
      <c r="P655" t="s">
        <v>118</v>
      </c>
      <c r="Q655" t="s">
        <v>256</v>
      </c>
      <c r="R655" t="s">
        <v>256</v>
      </c>
      <c r="S655" t="s">
        <v>256</v>
      </c>
      <c r="T655" t="s">
        <v>261</v>
      </c>
      <c r="U655" t="s">
        <v>40</v>
      </c>
      <c r="V655" t="s">
        <v>256</v>
      </c>
      <c r="W655" t="str">
        <f t="shared" si="61"/>
        <v>db.pacientes.updateOne({"_id":ObjectId('61e34254ec4ec02e84f5dca1')},{ $set: { "seguimientos": [{"id": "2013","seccion1": {"fechaSeguimiento": "2013-11-11","institucion": "Hospital Sor Maria Ludovica de La Plata",</v>
      </c>
      <c r="X655" t="str">
        <f t="shared" si="62"/>
        <v>"fallecimiento": "No","fechaFallecimiento": "","causaFallecimiento": "","nivelEducativo": "Primaria incompleta","actividadLaboral": "","coberturaSocial": "Sí","tratamientoAntibioticoHospitalizado": "","embarazo": "No"},</v>
      </c>
      <c r="Y655" t="str">
        <f t="shared" si="63"/>
        <v>"seccion4": {"cultivos": "1"},"seccion5": {"toleranciaGlucosa": "No realizada","toleranciaGlucosaRealizada": "","vitaminaD": "","vitaminaDRealizada": "","inmunoglobulina": "Realizada",</v>
      </c>
      <c r="Z655" t="str">
        <f t="shared" si="64"/>
        <v>"inmunoglobulinaRealizada": "&lt; 500"},"seccion6": {"actividadDeportiva": ""}}]}}, { upsert: true } );</v>
      </c>
      <c r="AA655" t="str">
        <f t="shared" si="65"/>
        <v>db.pacientes.updateOne({"_id":ObjectId('61e34254ec4ec02e84f5dca1')},{ $set: { "seguimientos": [{"id": "2013","seccion1": {"fechaSeguimiento": "2013-11-11","institucion": "Hospital Sor Maria Ludovica de La Plata","fallecimiento": "No","fechaFallecimiento": "","causaFallecimiento": "","nivelEducativo": "Primaria incompleta","actividadLaboral": "","coberturaSocial": "Sí","tratamientoAntibioticoHospitalizado": "","embarazo": "No"},"seccion4": {"cultivos": "1"},"seccion5": {"toleranciaGlucosa": "No realizada","toleranciaGlucosaRealizada": "","vitaminaD": "","vitaminaDRealizada": "","inmunoglobulina": "Realizada","inmunoglobulinaRealizada": "&lt; 500"},"seccion6": {"actividadDeportiva": ""}}]}}, { upsert: true } );</v>
      </c>
    </row>
    <row r="656" spans="1:27" x14ac:dyDescent="0.3">
      <c r="A656" t="s">
        <v>859</v>
      </c>
      <c r="B656">
        <v>354</v>
      </c>
      <c r="C656">
        <v>2014</v>
      </c>
      <c r="D656" s="5">
        <v>41983</v>
      </c>
      <c r="E656" s="5" t="str">
        <f t="shared" si="60"/>
        <v>2014-12-10</v>
      </c>
      <c r="F656" t="s">
        <v>400</v>
      </c>
      <c r="G656" t="s">
        <v>35</v>
      </c>
      <c r="J656" t="s">
        <v>38</v>
      </c>
      <c r="L656" t="s">
        <v>281</v>
      </c>
      <c r="N656" t="s">
        <v>35</v>
      </c>
      <c r="O656" t="s">
        <v>37</v>
      </c>
      <c r="P656" t="s">
        <v>118</v>
      </c>
      <c r="Q656" t="s">
        <v>256</v>
      </c>
      <c r="R656" t="s">
        <v>256</v>
      </c>
      <c r="S656" t="s">
        <v>256</v>
      </c>
      <c r="T656" t="s">
        <v>261</v>
      </c>
      <c r="U656" t="s">
        <v>40</v>
      </c>
      <c r="V656" t="s">
        <v>256</v>
      </c>
      <c r="W656" t="str">
        <f t="shared" si="61"/>
        <v>db.pacientes.updateOne({"_id":ObjectId('61e34254ec4ec02e84f5dca1')},{ $set: { "seguimientos": [{"id": "2014","seccion1": {"fechaSeguimiento": "2014-12-10","institucion": "Hospital Sor Maria Ludovica de La Plata",</v>
      </c>
      <c r="X656" t="str">
        <f t="shared" si="62"/>
        <v>"fallecimiento": "No","fechaFallecimiento": "","causaFallecimiento": "","nivelEducativo": "Primaria incompleta","actividadLaboral": "","coberturaSocial": "Sí","tratamientoAntibioticoHospitalizado": "","embarazo": "No"},</v>
      </c>
      <c r="Y656" t="str">
        <f t="shared" si="63"/>
        <v>"seccion4": {"cultivos": "2"},"seccion5": {"toleranciaGlucosa": "No realizada","toleranciaGlucosaRealizada": "","vitaminaD": "","vitaminaDRealizada": "","inmunoglobulina": "Realizada",</v>
      </c>
      <c r="Z656" t="str">
        <f t="shared" si="64"/>
        <v>"inmunoglobulinaRealizada": "&lt; 500"},"seccion6": {"actividadDeportiva": ""}}]}}, { upsert: true } );</v>
      </c>
      <c r="AA656" t="str">
        <f t="shared" si="65"/>
        <v>db.pacientes.updateOne({"_id":ObjectId('61e34254ec4ec02e84f5dca1')},{ $set: { "seguimientos": [{"id": "2014","seccion1": {"fechaSeguimiento": "2014-12-10","institucion": "Hospital Sor Maria Ludovica de La Plata","fallecimiento": "No","fechaFallecimiento": "","causaFallecimiento": "","nivelEducativo": "Primaria incompleta","actividadLaboral": "","coberturaSocial": "Sí","tratamientoAntibioticoHospitalizado": "","embarazo": "No"},"seccion4": {"cultivos": "2"},"seccion5": {"toleranciaGlucosa": "No realizada","toleranciaGlucosaRealizada": "","vitaminaD": "","vitaminaDRealizada": "","inmunoglobulina": "Realizada","inmunoglobulinaRealizada": "&lt; 500"},"seccion6": {"actividadDeportiva": ""}}]}}, { upsert: true } );</v>
      </c>
    </row>
    <row r="657" spans="1:27" x14ac:dyDescent="0.3">
      <c r="A657" t="s">
        <v>859</v>
      </c>
      <c r="B657">
        <v>354</v>
      </c>
      <c r="C657">
        <v>2015</v>
      </c>
      <c r="D657" s="5">
        <v>42239</v>
      </c>
      <c r="E657" s="5" t="str">
        <f t="shared" si="60"/>
        <v>2015-8-23</v>
      </c>
      <c r="F657" t="s">
        <v>400</v>
      </c>
      <c r="G657" t="s">
        <v>35</v>
      </c>
      <c r="L657" t="s">
        <v>281</v>
      </c>
      <c r="N657" t="s">
        <v>35</v>
      </c>
      <c r="O657" t="s">
        <v>45</v>
      </c>
      <c r="P657" t="s">
        <v>118</v>
      </c>
      <c r="Q657" t="s">
        <v>256</v>
      </c>
      <c r="R657" t="s">
        <v>118</v>
      </c>
      <c r="S657" t="s">
        <v>256</v>
      </c>
      <c r="T657" t="s">
        <v>118</v>
      </c>
      <c r="U657" t="s">
        <v>256</v>
      </c>
      <c r="V657" t="s">
        <v>281</v>
      </c>
      <c r="W657" t="str">
        <f t="shared" si="61"/>
        <v>db.pacientes.updateOne({"_id":ObjectId('61e34254ec4ec02e84f5dca1')},{ $set: { "seguimientos": [{"id": "2015","seccion1": {"fechaSeguimiento": "2015-8-23","institucion": "Hospital Sor Maria Ludovica de La Plata",</v>
      </c>
      <c r="X657" t="str">
        <f t="shared" si="62"/>
        <v>"fallecimiento": "No","fechaFallecimiento": "","causaFallecimiento": "","nivelEducativo": "","actividadLaboral": "","coberturaSocial": "Sí","tratamientoAntibioticoHospitalizado": "","embarazo": "No"},</v>
      </c>
      <c r="Y657" t="str">
        <f t="shared" si="63"/>
        <v>"seccion4": {"cultivos": "1"},"seccion5": {"toleranciaGlucosa": "No realizada","toleranciaGlucosaRealizada": "","vitaminaD": "No realizada","vitaminaDRealizada": "","inmunoglobulina": "No realizada",</v>
      </c>
      <c r="Z657" t="str">
        <f t="shared" si="64"/>
        <v>"inmunoglobulinaRealizada": ""},"seccion6": {"actividadDeportiva": "Sí"}}]}}, { upsert: true } );</v>
      </c>
      <c r="AA657" t="str">
        <f t="shared" si="65"/>
        <v>db.pacientes.updateOne({"_id":ObjectId('61e34254ec4ec02e84f5dca1')},{ $set: { "seguimientos": [{"id": "2015","seccion1": {"fechaSeguimiento": "2015-8-23","institucion": "Hospital Sor Maria Ludovica de La Plata","fallecimiento": "No","fechaFallecimiento": "","causaFallecimiento": "","nivelEducativo": "","actividadLaboral": "","coberturaSocial": "Sí","tratamientoAntibioticoHospitalizado": "","embarazo": "No"},"seccion4": {"cultivos": "1"},"seccion5": {"toleranciaGlucosa": "No realizada","toleranciaGlucosaRealizada": "","vitaminaD": "No realizada","vitaminaDRealizada": "","inmunoglobulina": "No realizada","inmunoglobulinaRealizada": ""},"seccion6": {"actividadDeportiva": "Sí"}}]}}, { upsert: true } );</v>
      </c>
    </row>
    <row r="658" spans="1:27" x14ac:dyDescent="0.3">
      <c r="A658" t="s">
        <v>859</v>
      </c>
      <c r="B658">
        <v>354</v>
      </c>
      <c r="C658">
        <v>2016</v>
      </c>
      <c r="D658" s="5">
        <v>42654</v>
      </c>
      <c r="E658" s="5" t="str">
        <f t="shared" si="60"/>
        <v>2016-10-11</v>
      </c>
      <c r="F658" t="s">
        <v>400</v>
      </c>
      <c r="G658" t="s">
        <v>35</v>
      </c>
      <c r="L658" t="s">
        <v>281</v>
      </c>
      <c r="O658" t="s">
        <v>37</v>
      </c>
      <c r="P658" t="s">
        <v>118</v>
      </c>
      <c r="Q658" t="s">
        <v>256</v>
      </c>
      <c r="R658" t="s">
        <v>118</v>
      </c>
      <c r="S658" t="s">
        <v>256</v>
      </c>
      <c r="T658" t="s">
        <v>118</v>
      </c>
      <c r="U658" t="s">
        <v>256</v>
      </c>
      <c r="V658" t="s">
        <v>281</v>
      </c>
      <c r="W658" t="str">
        <f t="shared" si="61"/>
        <v>db.pacientes.updateOne({"_id":ObjectId('61e34254ec4ec02e84f5dca1')},{ $set: { "seguimientos": [{"id": "2016","seccion1": {"fechaSeguimiento": "2016-10-11","institucion": "Hospital Sor Maria Ludovica de La Plata",</v>
      </c>
      <c r="X658" t="str">
        <f t="shared" si="62"/>
        <v>"fallecimiento": "No","fechaFallecimiento": "","causaFallecimiento": "","nivelEducativo": "","actividadLaboral": "","coberturaSocial": "Sí","tratamientoAntibioticoHospitalizado": "","embarazo": ""},</v>
      </c>
      <c r="Y658" t="str">
        <f t="shared" si="63"/>
        <v>"seccion4": {"cultivos": "2"},"seccion5": {"toleranciaGlucosa": "No realizada","toleranciaGlucosaRealizada": "","vitaminaD": "No realizada","vitaminaDRealizada": "","inmunoglobulina": "No realizada",</v>
      </c>
      <c r="Z658" t="str">
        <f t="shared" si="64"/>
        <v>"inmunoglobulinaRealizada": ""},"seccion6": {"actividadDeportiva": "Sí"}}]}}, { upsert: true } );</v>
      </c>
      <c r="AA658" t="str">
        <f t="shared" si="65"/>
        <v>db.pacientes.updateOne({"_id":ObjectId('61e34254ec4ec02e84f5dca1')},{ $set: { "seguimientos": [{"id": "2016","seccion1": {"fechaSeguimiento": "2016-10-11","institucion": "Hospital Sor Maria Ludovica de La Plata","fallecimiento": "No","fechaFallecimiento": "","causaFallecimiento": "","nivelEducativo": "","actividadLaboral": "","coberturaSocial": "Sí","tratamientoAntibioticoHospitalizado": "","embarazo": ""},"seccion4": {"cultivos": "2"},"seccion5": {"toleranciaGlucosa": "No realizada","toleranciaGlucosaRealizada": "","vitaminaD": "No realizada","vitaminaDRealizada": "","inmunoglobulina": "No realizada","inmunoglobulinaRealizada": ""},"seccion6": {"actividadDeportiva": "Sí"}}]}}, { upsert: true } );</v>
      </c>
    </row>
    <row r="659" spans="1:27" x14ac:dyDescent="0.3">
      <c r="A659" t="s">
        <v>859</v>
      </c>
      <c r="B659">
        <v>354</v>
      </c>
      <c r="C659">
        <v>2017</v>
      </c>
      <c r="D659" s="5">
        <v>43083</v>
      </c>
      <c r="E659" s="5" t="str">
        <f t="shared" si="60"/>
        <v>2017-12-14</v>
      </c>
      <c r="F659" t="s">
        <v>400</v>
      </c>
      <c r="G659" t="s">
        <v>35</v>
      </c>
      <c r="L659" t="s">
        <v>281</v>
      </c>
      <c r="O659" t="s">
        <v>45</v>
      </c>
      <c r="P659" t="s">
        <v>118</v>
      </c>
      <c r="Q659" t="s">
        <v>256</v>
      </c>
      <c r="R659" t="s">
        <v>118</v>
      </c>
      <c r="S659" t="s">
        <v>256</v>
      </c>
      <c r="T659" t="s">
        <v>118</v>
      </c>
      <c r="U659" t="s">
        <v>256</v>
      </c>
      <c r="V659" t="s">
        <v>256</v>
      </c>
      <c r="W659" t="str">
        <f t="shared" si="61"/>
        <v>db.pacientes.updateOne({"_id":ObjectId('61e34254ec4ec02e84f5dca1')},{ $set: { "seguimientos": [{"id": "2017","seccion1": {"fechaSeguimiento": "2017-12-14","institucion": "Hospital Sor Maria Ludovica de La Plata",</v>
      </c>
      <c r="X659" t="str">
        <f t="shared" si="62"/>
        <v>"fallecimiento": "No","fechaFallecimiento": "","causaFallecimiento": "","nivelEducativo": "","actividadLaboral": "","coberturaSocial": "Sí","tratamientoAntibioticoHospitalizado": "","embarazo": ""},</v>
      </c>
      <c r="Y659" t="str">
        <f t="shared" si="63"/>
        <v>"seccion4": {"cultivos": "1"},"seccion5": {"toleranciaGlucosa": "No realizada","toleranciaGlucosaRealizada": "","vitaminaD": "No realizada","vitaminaDRealizada": "","inmunoglobulina": "No realizada",</v>
      </c>
      <c r="Z659" t="str">
        <f t="shared" si="64"/>
        <v>"inmunoglobulinaRealizada": ""},"seccion6": {"actividadDeportiva": ""}}]}}, { upsert: true } );</v>
      </c>
      <c r="AA659" t="str">
        <f t="shared" si="65"/>
        <v>db.pacientes.updateOne({"_id":ObjectId('61e34254ec4ec02e84f5dca1')},{ $set: { "seguimientos": [{"id": "2017","seccion1": {"fechaSeguimiento": "2017-12-14","institucion": "Hospital Sor Maria Ludovica de La Plata","fallecimiento": "No","fechaFallecimiento": "","causaFallecimiento": "","nivelEducativo": "","actividadLaboral": "","coberturaSocial": "Sí","tratamientoAntibioticoHospitalizado": "","embarazo": ""},"seccion4": {"cultivos": "1"},"seccion5": {"toleranciaGlucosa": "No realizada","toleranciaGlucosaRealizada": "","vitaminaD": "No realizada","vitaminaDRealizada": "","inmunoglobulina": "No realizada","inmunoglobulinaRealizada": ""},"seccion6": {"actividadDeportiva": ""}}]}}, { upsert: true } );</v>
      </c>
    </row>
    <row r="660" spans="1:27" x14ac:dyDescent="0.3">
      <c r="A660" t="s">
        <v>859</v>
      </c>
      <c r="B660">
        <v>354</v>
      </c>
      <c r="C660">
        <v>2019</v>
      </c>
      <c r="D660" s="5">
        <v>43613</v>
      </c>
      <c r="E660" s="5" t="str">
        <f t="shared" si="60"/>
        <v>2019-5-28</v>
      </c>
      <c r="F660" t="s">
        <v>400</v>
      </c>
      <c r="G660" t="s">
        <v>35</v>
      </c>
      <c r="L660" t="s">
        <v>281</v>
      </c>
      <c r="N660" t="s">
        <v>35</v>
      </c>
      <c r="O660" t="s">
        <v>37</v>
      </c>
      <c r="P660" t="s">
        <v>118</v>
      </c>
      <c r="Q660" t="s">
        <v>256</v>
      </c>
      <c r="R660" t="s">
        <v>118</v>
      </c>
      <c r="S660" t="s">
        <v>256</v>
      </c>
      <c r="T660" t="s">
        <v>118</v>
      </c>
      <c r="U660" t="s">
        <v>256</v>
      </c>
      <c r="V660" t="s">
        <v>281</v>
      </c>
      <c r="W660" t="str">
        <f t="shared" si="61"/>
        <v>db.pacientes.updateOne({"_id":ObjectId('61e34254ec4ec02e84f5dca1')},{ $set: { "seguimientos": [{"id": "2019","seccion1": {"fechaSeguimiento": "2019-5-28","institucion": "Hospital Sor Maria Ludovica de La Plata",</v>
      </c>
      <c r="X660" t="str">
        <f t="shared" si="62"/>
        <v>"fallecimiento": "No","fechaFallecimiento": "","causaFallecimiento": "","nivelEducativo": "","actividadLaboral": "","coberturaSocial": "Sí","tratamientoAntibioticoHospitalizado": "","embarazo": "No"},</v>
      </c>
      <c r="Y660" t="str">
        <f t="shared" si="63"/>
        <v>"seccion4": {"cultivos": "2"},"seccion5": {"toleranciaGlucosa": "No realizada","toleranciaGlucosaRealizada": "","vitaminaD": "No realizada","vitaminaDRealizada": "","inmunoglobulina": "No realizada",</v>
      </c>
      <c r="Z660" t="str">
        <f t="shared" si="64"/>
        <v>"inmunoglobulinaRealizada": ""},"seccion6": {"actividadDeportiva": "Sí"}}]}}, { upsert: true } );</v>
      </c>
      <c r="AA660" t="str">
        <f t="shared" si="65"/>
        <v>db.pacientes.updateOne({"_id":ObjectId('61e34254ec4ec02e84f5dca1')},{ $set: { "seguimientos": [{"id": "2019","seccion1": {"fechaSeguimiento": "2019-5-28","institucion": "Hospital Sor Maria Ludovica de La Plata","fallecimiento": "No","fechaFallecimiento": "","causaFallecimiento": "","nivelEducativo": "","actividadLaboral": "","coberturaSocial": "Sí","tratamientoAntibioticoHospitalizado": "","embarazo": "No"},"seccion4": {"cultivos": "2"},"seccion5": {"toleranciaGlucosa": "No realizada","toleranciaGlucosaRealizada": "","vitaminaD": "No realizada","vitaminaDRealizada": "","inmunoglobulina": "No realizada","inmunoglobulinaRealizada": ""},"seccion6": {"actividadDeportiva": "Sí"}}]}}, { upsert: true } );</v>
      </c>
    </row>
    <row r="661" spans="1:27" x14ac:dyDescent="0.3">
      <c r="A661" t="s">
        <v>860</v>
      </c>
      <c r="B661">
        <v>355</v>
      </c>
      <c r="C661">
        <v>2011</v>
      </c>
      <c r="D661" s="5">
        <v>40905</v>
      </c>
      <c r="E661" s="5" t="str">
        <f t="shared" si="60"/>
        <v>2011-12-28</v>
      </c>
      <c r="F661" t="s">
        <v>400</v>
      </c>
      <c r="G661" t="s">
        <v>35</v>
      </c>
      <c r="J661" t="s">
        <v>78</v>
      </c>
      <c r="L661" t="s">
        <v>281</v>
      </c>
      <c r="N661" t="s">
        <v>35</v>
      </c>
      <c r="O661" t="s">
        <v>37</v>
      </c>
      <c r="P661" t="s">
        <v>118</v>
      </c>
      <c r="Q661" t="s">
        <v>256</v>
      </c>
      <c r="R661" t="s">
        <v>256</v>
      </c>
      <c r="S661" t="s">
        <v>256</v>
      </c>
      <c r="T661" t="s">
        <v>261</v>
      </c>
      <c r="U661" t="s">
        <v>40</v>
      </c>
      <c r="V661" t="s">
        <v>256</v>
      </c>
      <c r="W661" t="str">
        <f t="shared" si="61"/>
        <v>db.pacientes.updateOne({"_id":ObjectId('61e34254ec4ec02e84f5dca2')},{ $set: { "seguimientos": [{"id": "2011","seccion1": {"fechaSeguimiento": "2011-12-28","institucion": "Hospital Sor Maria Ludovica de La Plata",</v>
      </c>
      <c r="X661" t="str">
        <f t="shared" si="62"/>
        <v>"fallecimiento": "No","fechaFallecimiento": "","causaFallecimiento": "","nivelEducativo": "Primaria completa","actividadLaboral": "","coberturaSocial": "Sí","tratamientoAntibioticoHospitalizado": "","embarazo": "No"},</v>
      </c>
      <c r="Y661" t="str">
        <f t="shared" si="63"/>
        <v>"seccion4": {"cultivos": "2"},"seccion5": {"toleranciaGlucosa": "No realizada","toleranciaGlucosaRealizada": "","vitaminaD": "","vitaminaDRealizada": "","inmunoglobulina": "Realizada",</v>
      </c>
      <c r="Z661" t="str">
        <f t="shared" si="64"/>
        <v>"inmunoglobulinaRealizada": "&lt; 500"},"seccion6": {"actividadDeportiva": ""}}]}}, { upsert: true } );</v>
      </c>
      <c r="AA661" t="str">
        <f t="shared" si="65"/>
        <v>db.pacientes.updateOne({"_id":ObjectId('61e34254ec4ec02e84f5dca2')},{ $set: { "seguimientos": [{"id": "2011","seccion1": {"fechaSeguimiento": "2011-12-28","institucion": "Hospital Sor Maria Ludovica de La Plata","fallecimiento": "No","fechaFallecimiento": "","causaFallecimiento": "","nivelEducativo": "Primaria completa","actividadLaboral": "","coberturaSocial": "Sí","tratamientoAntibioticoHospitalizado": "","embarazo": "No"},"seccion4": {"cultivos": "2"},"seccion5": {"toleranciaGlucosa": "No realizada","toleranciaGlucosaRealizada": "","vitaminaD": "","vitaminaDRealizada": "","inmunoglobulina": "Realizada","inmunoglobulinaRealizada": "&lt; 500"},"seccion6": {"actividadDeportiva": ""}}]}}, { upsert: true } );</v>
      </c>
    </row>
    <row r="662" spans="1:27" x14ac:dyDescent="0.3">
      <c r="A662" t="s">
        <v>860</v>
      </c>
      <c r="B662">
        <v>355</v>
      </c>
      <c r="C662">
        <v>2012</v>
      </c>
      <c r="D662" s="5">
        <v>41257</v>
      </c>
      <c r="E662" s="5" t="str">
        <f t="shared" si="60"/>
        <v>2012-12-14</v>
      </c>
      <c r="F662" t="s">
        <v>400</v>
      </c>
      <c r="G662" t="s">
        <v>35</v>
      </c>
      <c r="J662" t="s">
        <v>38</v>
      </c>
      <c r="L662" t="s">
        <v>281</v>
      </c>
      <c r="M662" t="s">
        <v>45</v>
      </c>
      <c r="N662" t="s">
        <v>35</v>
      </c>
      <c r="P662" t="s">
        <v>118</v>
      </c>
      <c r="Q662" t="s">
        <v>256</v>
      </c>
      <c r="R662" t="s">
        <v>256</v>
      </c>
      <c r="S662" t="s">
        <v>256</v>
      </c>
      <c r="T662" t="s">
        <v>261</v>
      </c>
      <c r="U662" t="s">
        <v>40</v>
      </c>
      <c r="V662" t="s">
        <v>256</v>
      </c>
      <c r="W662" t="str">
        <f t="shared" si="61"/>
        <v>db.pacientes.updateOne({"_id":ObjectId('61e34254ec4ec02e84f5dca2')},{ $set: { "seguimientos": [{"id": "2012","seccion1": {"fechaSeguimiento": "2012-12-14","institucion": "Hospital Sor Maria Ludovica de La Plata",</v>
      </c>
      <c r="X662" t="str">
        <f t="shared" si="62"/>
        <v>"fallecimiento": "No","fechaFallecimiento": "","causaFallecimiento": "","nivelEducativo": "Primaria incompleta","actividadLaboral": "","coberturaSocial": "Sí","tratamientoAntibioticoHospitalizado": "1","embarazo": "No"},</v>
      </c>
      <c r="Y662" t="str">
        <f t="shared" si="63"/>
        <v>"seccion4": {"cultivos": ""},"seccion5": {"toleranciaGlucosa": "No realizada","toleranciaGlucosaRealizada": "","vitaminaD": "","vitaminaDRealizada": "","inmunoglobulina": "Realizada",</v>
      </c>
      <c r="Z662" t="str">
        <f t="shared" si="64"/>
        <v>"inmunoglobulinaRealizada": "&lt; 500"},"seccion6": {"actividadDeportiva": ""}}]}}, { upsert: true } );</v>
      </c>
      <c r="AA662" t="str">
        <f t="shared" si="65"/>
        <v>db.pacientes.updateOne({"_id":ObjectId('61e34254ec4ec02e84f5dca2')},{ $set: { "seguimientos": [{"id": "2012","seccion1": {"fechaSeguimiento": "2012-12-14","institucion": "Hospital Sor Maria Ludovica de La Plata","fallecimiento": "No","fechaFallecimiento": "","causaFallecimiento": "","nivelEducativo": "Primaria incompleta","actividadLaboral": "","coberturaSocial": "Sí","tratamientoAntibioticoHospitalizado": "1","embarazo": "No"},"seccion4": {"cultivos": ""},"seccion5": {"toleranciaGlucosa": "No realizada","toleranciaGlucosaRealizada": "","vitaminaD": "","vitaminaDRealizada": "","inmunoglobulina": "Realizada","inmunoglobulinaRealizada": "&lt; 500"},"seccion6": {"actividadDeportiva": ""}}]}}, { upsert: true } );</v>
      </c>
    </row>
    <row r="663" spans="1:27" x14ac:dyDescent="0.3">
      <c r="A663" t="s">
        <v>861</v>
      </c>
      <c r="B663">
        <v>356</v>
      </c>
      <c r="C663">
        <v>2011</v>
      </c>
      <c r="D663" s="5">
        <v>40644</v>
      </c>
      <c r="E663" s="5" t="str">
        <f t="shared" si="60"/>
        <v>2011-4-11</v>
      </c>
      <c r="F663" t="s">
        <v>1962</v>
      </c>
      <c r="G663" t="s">
        <v>35</v>
      </c>
      <c r="L663" t="s">
        <v>281</v>
      </c>
      <c r="M663" t="s">
        <v>45</v>
      </c>
      <c r="N663" t="s">
        <v>35</v>
      </c>
      <c r="O663" t="s">
        <v>37</v>
      </c>
      <c r="P663" t="s">
        <v>261</v>
      </c>
      <c r="Q663" t="s">
        <v>34</v>
      </c>
      <c r="R663" t="s">
        <v>256</v>
      </c>
      <c r="S663" t="s">
        <v>256</v>
      </c>
      <c r="T663" t="s">
        <v>256</v>
      </c>
      <c r="U663" t="s">
        <v>256</v>
      </c>
      <c r="V663" t="s">
        <v>256</v>
      </c>
      <c r="W663" t="str">
        <f t="shared" si="61"/>
        <v>db.pacientes.updateOne({"_id":ObjectId('61e34254ec4ec02e84f5dca3')},{ $set: { "seguimientos": [{"id": "2011","seccion1": {"fechaSeguimiento": "2011-4-11","institucion": "HOSPITAL de PEDIATRÍA Juan P. Garrahan",</v>
      </c>
      <c r="X663" t="str">
        <f t="shared" si="62"/>
        <v>"fallecimiento": "No","fechaFallecimiento": "","causaFallecimiento": "","nivelEducativo": "","actividadLaboral": "","coberturaSocial": "Sí","tratamientoAntibioticoHospitalizado": "1","embarazo": "No"},</v>
      </c>
      <c r="Y663" t="str">
        <f t="shared" si="63"/>
        <v>"seccion4": {"cultivos": "2"},"seccion5": {"toleranciaGlucosa": "Realizada","toleranciaGlucosaRealizada": "Normal","vitaminaD": "","vitaminaDRealizada": "","inmunoglobulina": "",</v>
      </c>
      <c r="Z663" t="str">
        <f t="shared" si="64"/>
        <v>"inmunoglobulinaRealizada": ""},"seccion6": {"actividadDeportiva": ""}}]}}, { upsert: true } );</v>
      </c>
      <c r="AA663" t="str">
        <f t="shared" si="65"/>
        <v>db.pacientes.updateOne({"_id":ObjectId('61e34254ec4ec02e84f5dca3')},{ $set: { "seguimientos": [{"id": "2011","seccion1": {"fechaSeguimiento": "2011-4-11","institucion": "HOSPITAL de PEDIATRÍA Juan P. Garrahan","fallecimiento": "No","fechaFallecimiento": "","causaFallecimiento": "","nivelEducativo": "","actividadLaboral": "","coberturaSocial": "Sí","tratamientoAntibioticoHospitalizado": "1","embarazo": "No"},"seccion4": {"cultivos": "2"},"seccion5": {"toleranciaGlucosa": "Realizada","toleranciaGlucosaRealizada": "Normal","vitaminaD": "","vitaminaDRealizada": "","inmunoglobulina": "","inmunoglobulinaRealizada": ""},"seccion6": {"actividadDeportiva": ""}}]}}, { upsert: true } );</v>
      </c>
    </row>
    <row r="664" spans="1:27" x14ac:dyDescent="0.3">
      <c r="A664" t="s">
        <v>862</v>
      </c>
      <c r="B664">
        <v>357</v>
      </c>
      <c r="C664">
        <v>2011</v>
      </c>
      <c r="D664" s="5">
        <v>40828</v>
      </c>
      <c r="E664" s="5" t="str">
        <f t="shared" si="60"/>
        <v>2011-10-12</v>
      </c>
      <c r="F664" t="s">
        <v>400</v>
      </c>
      <c r="G664" t="s">
        <v>35</v>
      </c>
      <c r="J664" t="s">
        <v>78</v>
      </c>
      <c r="L664" t="s">
        <v>281</v>
      </c>
      <c r="N664" t="s">
        <v>35</v>
      </c>
      <c r="O664" t="s">
        <v>37</v>
      </c>
      <c r="P664" t="s">
        <v>118</v>
      </c>
      <c r="Q664" t="s">
        <v>256</v>
      </c>
      <c r="R664" t="s">
        <v>256</v>
      </c>
      <c r="S664" t="s">
        <v>256</v>
      </c>
      <c r="T664" t="s">
        <v>261</v>
      </c>
      <c r="U664" t="s">
        <v>40</v>
      </c>
      <c r="V664" t="s">
        <v>281</v>
      </c>
      <c r="W664" t="str">
        <f t="shared" si="61"/>
        <v>db.pacientes.updateOne({"_id":ObjectId('61e34254ec4ec02e84f5dca4')},{ $set: { "seguimientos": [{"id": "2011","seccion1": {"fechaSeguimiento": "2011-10-12","institucion": "Hospital Sor Maria Ludovica de La Plata",</v>
      </c>
      <c r="X664" t="str">
        <f t="shared" si="62"/>
        <v>"fallecimiento": "No","fechaFallecimiento": "","causaFallecimiento": "","nivelEducativo": "Primaria completa","actividadLaboral": "","coberturaSocial": "Sí","tratamientoAntibioticoHospitalizado": "","embarazo": "No"},</v>
      </c>
      <c r="Y664" t="str">
        <f t="shared" si="63"/>
        <v>"seccion4": {"cultivos": "2"},"seccion5": {"toleranciaGlucosa": "No realizada","toleranciaGlucosaRealizada": "","vitaminaD": "","vitaminaDRealizada": "","inmunoglobulina": "Realizada",</v>
      </c>
      <c r="Z664" t="str">
        <f t="shared" si="64"/>
        <v>"inmunoglobulinaRealizada": "&lt; 500"},"seccion6": {"actividadDeportiva": "Sí"}}]}}, { upsert: true } );</v>
      </c>
      <c r="AA664" t="str">
        <f t="shared" si="65"/>
        <v>db.pacientes.updateOne({"_id":ObjectId('61e34254ec4ec02e84f5dca4')},{ $set: { "seguimientos": [{"id": "2011","seccion1": {"fechaSeguimiento": "2011-10-12","institucion": "Hospital Sor Maria Ludovica de La Plata","fallecimiento": "No","fechaFallecimiento": "","causaFallecimiento": "","nivelEducativo": "Primaria completa","actividadLaboral": "","coberturaSocial": "Sí","tratamientoAntibioticoHospitalizado": "","embarazo": "No"},"seccion4": {"cultivos": "2"},"seccion5": {"toleranciaGlucosa": "No realizada","toleranciaGlucosaRealizada": "","vitaminaD": "","vitaminaDRealizada": "","inmunoglobulina": "Realizada","inmunoglobulinaRealizada": "&lt; 500"},"seccion6": {"actividadDeportiva": "Sí"}}]}}, { upsert: true } );</v>
      </c>
    </row>
    <row r="665" spans="1:27" x14ac:dyDescent="0.3">
      <c r="A665" t="s">
        <v>862</v>
      </c>
      <c r="B665">
        <v>357</v>
      </c>
      <c r="C665">
        <v>2012</v>
      </c>
      <c r="D665" s="5">
        <v>41257</v>
      </c>
      <c r="E665" s="5" t="str">
        <f t="shared" si="60"/>
        <v>2012-12-14</v>
      </c>
      <c r="F665" t="s">
        <v>400</v>
      </c>
      <c r="G665" t="s">
        <v>35</v>
      </c>
      <c r="J665" t="s">
        <v>38</v>
      </c>
      <c r="L665" t="s">
        <v>281</v>
      </c>
      <c r="O665" t="s">
        <v>37</v>
      </c>
      <c r="P665" t="s">
        <v>118</v>
      </c>
      <c r="Q665" t="s">
        <v>256</v>
      </c>
      <c r="R665" t="s">
        <v>256</v>
      </c>
      <c r="S665" t="s">
        <v>256</v>
      </c>
      <c r="T665" t="s">
        <v>261</v>
      </c>
      <c r="U665" t="s">
        <v>40</v>
      </c>
      <c r="V665" t="s">
        <v>256</v>
      </c>
      <c r="W665" t="str">
        <f t="shared" si="61"/>
        <v>db.pacientes.updateOne({"_id":ObjectId('61e34254ec4ec02e84f5dca4')},{ $set: { "seguimientos": [{"id": "2012","seccion1": {"fechaSeguimiento": "2012-12-14","institucion": "Hospital Sor Maria Ludovica de La Plata",</v>
      </c>
      <c r="X665" t="str">
        <f t="shared" si="62"/>
        <v>"fallecimiento": "No","fechaFallecimiento": "","causaFallecimiento": "","nivelEducativo": "Primaria incompleta","actividadLaboral": "","coberturaSocial": "Sí","tratamientoAntibioticoHospitalizado": "","embarazo": ""},</v>
      </c>
      <c r="Y665" t="str">
        <f t="shared" si="63"/>
        <v>"seccion4": {"cultivos": "2"},"seccion5": {"toleranciaGlucosa": "No realizada","toleranciaGlucosaRealizada": "","vitaminaD": "","vitaminaDRealizada": "","inmunoglobulina": "Realizada",</v>
      </c>
      <c r="Z665" t="str">
        <f t="shared" si="64"/>
        <v>"inmunoglobulinaRealizada": "&lt; 500"},"seccion6": {"actividadDeportiva": ""}}]}}, { upsert: true } );</v>
      </c>
      <c r="AA665" t="str">
        <f t="shared" si="65"/>
        <v>db.pacientes.updateOne({"_id":ObjectId('61e34254ec4ec02e84f5dca4')},{ $set: { "seguimientos": [{"id": "2012","seccion1": {"fechaSeguimiento": "2012-12-14","institucion": "Hospital Sor Maria Ludovica de La Plata","fallecimiento": "No","fechaFallecimiento": "","causaFallecimiento": "","nivelEducativo": "Primaria incompleta","actividadLaboral": "","coberturaSocial": "Sí","tratamientoAntibioticoHospitalizado": "","embarazo": ""},"seccion4": {"cultivos": "2"},"seccion5": {"toleranciaGlucosa": "No realizada","toleranciaGlucosaRealizada": "","vitaminaD": "","vitaminaDRealizada": "","inmunoglobulina": "Realizada","inmunoglobulinaRealizada": "&lt; 500"},"seccion6": {"actividadDeportiva": ""}}]}}, { upsert: true } );</v>
      </c>
    </row>
    <row r="666" spans="1:27" x14ac:dyDescent="0.3">
      <c r="A666" t="s">
        <v>863</v>
      </c>
      <c r="B666">
        <v>358</v>
      </c>
      <c r="C666">
        <v>2011</v>
      </c>
      <c r="D666" s="5">
        <v>40871</v>
      </c>
      <c r="E666" s="5" t="str">
        <f t="shared" si="60"/>
        <v>2011-11-24</v>
      </c>
      <c r="F666" t="s">
        <v>400</v>
      </c>
      <c r="G666" t="s">
        <v>35</v>
      </c>
      <c r="J666" t="s">
        <v>78</v>
      </c>
      <c r="L666" t="s">
        <v>281</v>
      </c>
      <c r="N666" t="s">
        <v>35</v>
      </c>
      <c r="O666" t="s">
        <v>46</v>
      </c>
      <c r="P666" t="s">
        <v>118</v>
      </c>
      <c r="Q666" t="s">
        <v>256</v>
      </c>
      <c r="R666" t="s">
        <v>256</v>
      </c>
      <c r="S666" t="s">
        <v>256</v>
      </c>
      <c r="T666" t="s">
        <v>261</v>
      </c>
      <c r="U666" t="s">
        <v>40</v>
      </c>
      <c r="V666" t="s">
        <v>256</v>
      </c>
      <c r="W666" t="str">
        <f t="shared" si="61"/>
        <v>db.pacientes.updateOne({"_id":ObjectId('61e34254ec4ec02e84f5dca5')},{ $set: { "seguimientos": [{"id": "2011","seccion1": {"fechaSeguimiento": "2011-11-24","institucion": "Hospital Sor Maria Ludovica de La Plata",</v>
      </c>
      <c r="X666" t="str">
        <f t="shared" si="62"/>
        <v>"fallecimiento": "No","fechaFallecimiento": "","causaFallecimiento": "","nivelEducativo": "Primaria completa","actividadLaboral": "","coberturaSocial": "Sí","tratamientoAntibioticoHospitalizado": "","embarazo": "No"},</v>
      </c>
      <c r="Y666" t="str">
        <f t="shared" si="63"/>
        <v>"seccion4": {"cultivos": "3"},"seccion5": {"toleranciaGlucosa": "No realizada","toleranciaGlucosaRealizada": "","vitaminaD": "","vitaminaDRealizada": "","inmunoglobulina": "Realizada",</v>
      </c>
      <c r="Z666" t="str">
        <f t="shared" si="64"/>
        <v>"inmunoglobulinaRealizada": "&lt; 500"},"seccion6": {"actividadDeportiva": ""}}]}}, { upsert: true } );</v>
      </c>
      <c r="AA666" t="str">
        <f t="shared" si="65"/>
        <v>db.pacientes.updateOne({"_id":ObjectId('61e34254ec4ec02e84f5dca5')},{ $set: { "seguimientos": [{"id": "2011","seccion1": {"fechaSeguimiento": "2011-11-24","institucion": "Hospital Sor Maria Ludovica de La Plata","fallecimiento": "No","fechaFallecimiento": "","causaFallecimiento": "","nivelEducativo": "Primaria completa","actividadLaboral": "","coberturaSocial": "Sí","tratamientoAntibioticoHospitalizado": "","embarazo": "No"},"seccion4": {"cultivos": "3"},"seccion5": {"toleranciaGlucosa": "No realizada","toleranciaGlucosaRealizada": "","vitaminaD": "","vitaminaDRealizada": "","inmunoglobulina": "Realizada","inmunoglobulinaRealizada": "&lt; 500"},"seccion6": {"actividadDeportiva": ""}}]}}, { upsert: true } );</v>
      </c>
    </row>
    <row r="667" spans="1:27" x14ac:dyDescent="0.3">
      <c r="A667" t="s">
        <v>863</v>
      </c>
      <c r="B667">
        <v>358</v>
      </c>
      <c r="C667">
        <v>2012</v>
      </c>
      <c r="D667" s="5">
        <v>41257</v>
      </c>
      <c r="E667" s="5" t="str">
        <f t="shared" si="60"/>
        <v>2012-12-14</v>
      </c>
      <c r="F667" t="s">
        <v>400</v>
      </c>
      <c r="G667" t="s">
        <v>35</v>
      </c>
      <c r="J667" t="s">
        <v>38</v>
      </c>
      <c r="L667" t="s">
        <v>281</v>
      </c>
      <c r="N667" t="s">
        <v>35</v>
      </c>
      <c r="O667" t="s">
        <v>37</v>
      </c>
      <c r="P667" t="s">
        <v>118</v>
      </c>
      <c r="Q667" t="s">
        <v>256</v>
      </c>
      <c r="R667" t="s">
        <v>256</v>
      </c>
      <c r="S667" t="s">
        <v>256</v>
      </c>
      <c r="T667" t="s">
        <v>261</v>
      </c>
      <c r="U667" t="s">
        <v>40</v>
      </c>
      <c r="V667" t="s">
        <v>256</v>
      </c>
      <c r="W667" t="str">
        <f t="shared" si="61"/>
        <v>db.pacientes.updateOne({"_id":ObjectId('61e34254ec4ec02e84f5dca5')},{ $set: { "seguimientos": [{"id": "2012","seccion1": {"fechaSeguimiento": "2012-12-14","institucion": "Hospital Sor Maria Ludovica de La Plata",</v>
      </c>
      <c r="X667" t="str">
        <f t="shared" si="62"/>
        <v>"fallecimiento": "No","fechaFallecimiento": "","causaFallecimiento": "","nivelEducativo": "Primaria incompleta","actividadLaboral": "","coberturaSocial": "Sí","tratamientoAntibioticoHospitalizado": "","embarazo": "No"},</v>
      </c>
      <c r="Y667" t="str">
        <f t="shared" si="63"/>
        <v>"seccion4": {"cultivos": "2"},"seccion5": {"toleranciaGlucosa": "No realizada","toleranciaGlucosaRealizada": "","vitaminaD": "","vitaminaDRealizada": "","inmunoglobulina": "Realizada",</v>
      </c>
      <c r="Z667" t="str">
        <f t="shared" si="64"/>
        <v>"inmunoglobulinaRealizada": "&lt; 500"},"seccion6": {"actividadDeportiva": ""}}]}}, { upsert: true } );</v>
      </c>
      <c r="AA667" t="str">
        <f t="shared" si="65"/>
        <v>db.pacientes.updateOne({"_id":ObjectId('61e34254ec4ec02e84f5dca5')},{ $set: { "seguimientos": [{"id": "2012","seccion1": {"fechaSeguimiento": "2012-12-14","institucion": "Hospital Sor Maria Ludovica de La Plata","fallecimiento": "No","fechaFallecimiento": "","causaFallecimiento": "","nivelEducativo": "Primaria incompleta","actividadLaboral": "","coberturaSocial": "Sí","tratamientoAntibioticoHospitalizado": "","embarazo": "No"},"seccion4": {"cultivos": "2"},"seccion5": {"toleranciaGlucosa": "No realizada","toleranciaGlucosaRealizada": "","vitaminaD": "","vitaminaDRealizada": "","inmunoglobulina": "Realizada","inmunoglobulinaRealizada": "&lt; 500"},"seccion6": {"actividadDeportiva": ""}}]}}, { upsert: true } );</v>
      </c>
    </row>
    <row r="668" spans="1:27" x14ac:dyDescent="0.3">
      <c r="A668" t="s">
        <v>863</v>
      </c>
      <c r="B668">
        <v>358</v>
      </c>
      <c r="C668">
        <v>2013</v>
      </c>
      <c r="D668" s="5">
        <v>41618</v>
      </c>
      <c r="E668" s="5" t="str">
        <f t="shared" si="60"/>
        <v>2013-12-10</v>
      </c>
      <c r="F668" t="s">
        <v>400</v>
      </c>
      <c r="G668" t="s">
        <v>35</v>
      </c>
      <c r="J668" t="s">
        <v>38</v>
      </c>
      <c r="L668" t="s">
        <v>281</v>
      </c>
      <c r="N668" t="s">
        <v>35</v>
      </c>
      <c r="O668" t="s">
        <v>37</v>
      </c>
      <c r="P668" t="s">
        <v>118</v>
      </c>
      <c r="Q668" t="s">
        <v>256</v>
      </c>
      <c r="R668" t="s">
        <v>256</v>
      </c>
      <c r="S668" t="s">
        <v>256</v>
      </c>
      <c r="T668" t="s">
        <v>261</v>
      </c>
      <c r="U668" t="s">
        <v>40</v>
      </c>
      <c r="V668" t="s">
        <v>281</v>
      </c>
      <c r="W668" t="str">
        <f t="shared" si="61"/>
        <v>db.pacientes.updateOne({"_id":ObjectId('61e34254ec4ec02e84f5dca5')},{ $set: { "seguimientos": [{"id": "2013","seccion1": {"fechaSeguimiento": "2013-12-10","institucion": "Hospital Sor Maria Ludovica de La Plata",</v>
      </c>
      <c r="X668" t="str">
        <f t="shared" si="62"/>
        <v>"fallecimiento": "No","fechaFallecimiento": "","causaFallecimiento": "","nivelEducativo": "Primaria incompleta","actividadLaboral": "","coberturaSocial": "Sí","tratamientoAntibioticoHospitalizado": "","embarazo": "No"},</v>
      </c>
      <c r="Y668" t="str">
        <f t="shared" si="63"/>
        <v>"seccion4": {"cultivos": "2"},"seccion5": {"toleranciaGlucosa": "No realizada","toleranciaGlucosaRealizada": "","vitaminaD": "","vitaminaDRealizada": "","inmunoglobulina": "Realizada",</v>
      </c>
      <c r="Z668" t="str">
        <f t="shared" si="64"/>
        <v>"inmunoglobulinaRealizada": "&lt; 500"},"seccion6": {"actividadDeportiva": "Sí"}}]}}, { upsert: true } );</v>
      </c>
      <c r="AA668" t="str">
        <f t="shared" si="65"/>
        <v>db.pacientes.updateOne({"_id":ObjectId('61e34254ec4ec02e84f5dca5')},{ $set: { "seguimientos": [{"id": "2013","seccion1": {"fechaSeguimiento": "2013-12-10","institucion": "Hospital Sor Maria Ludovica de La Plata","fallecimiento": "No","fechaFallecimiento": "","causaFallecimiento": "","nivelEducativo": "Primaria incompleta","actividadLaboral": "","coberturaSocial": "Sí","tratamientoAntibioticoHospitalizado": "","embarazo": "No"},"seccion4": {"cultivos": "2"},"seccion5": {"toleranciaGlucosa": "No realizada","toleranciaGlucosaRealizada": "","vitaminaD": "","vitaminaDRealizada": "","inmunoglobulina": "Realizada","inmunoglobulinaRealizada": "&lt; 500"},"seccion6": {"actividadDeportiva": "Sí"}}]}}, { upsert: true } );</v>
      </c>
    </row>
    <row r="669" spans="1:27" x14ac:dyDescent="0.3">
      <c r="A669" t="s">
        <v>863</v>
      </c>
      <c r="B669">
        <v>358</v>
      </c>
      <c r="C669">
        <v>2014</v>
      </c>
      <c r="D669" s="5">
        <v>41974</v>
      </c>
      <c r="E669" s="5" t="str">
        <f t="shared" si="60"/>
        <v>2014-12-1</v>
      </c>
      <c r="F669" t="s">
        <v>400</v>
      </c>
      <c r="G669" t="s">
        <v>35</v>
      </c>
      <c r="J669" t="s">
        <v>38</v>
      </c>
      <c r="L669" t="s">
        <v>281</v>
      </c>
      <c r="N669" t="s">
        <v>35</v>
      </c>
      <c r="O669" t="s">
        <v>37</v>
      </c>
      <c r="P669" t="s">
        <v>118</v>
      </c>
      <c r="Q669" t="s">
        <v>256</v>
      </c>
      <c r="R669" t="s">
        <v>256</v>
      </c>
      <c r="S669" t="s">
        <v>256</v>
      </c>
      <c r="T669" t="s">
        <v>261</v>
      </c>
      <c r="U669" t="s">
        <v>40</v>
      </c>
      <c r="V669" t="s">
        <v>256</v>
      </c>
      <c r="W669" t="str">
        <f t="shared" si="61"/>
        <v>db.pacientes.updateOne({"_id":ObjectId('61e34254ec4ec02e84f5dca5')},{ $set: { "seguimientos": [{"id": "2014","seccion1": {"fechaSeguimiento": "2014-12-1","institucion": "Hospital Sor Maria Ludovica de La Plata",</v>
      </c>
      <c r="X669" t="str">
        <f t="shared" si="62"/>
        <v>"fallecimiento": "No","fechaFallecimiento": "","causaFallecimiento": "","nivelEducativo": "Primaria incompleta","actividadLaboral": "","coberturaSocial": "Sí","tratamientoAntibioticoHospitalizado": "","embarazo": "No"},</v>
      </c>
      <c r="Y669" t="str">
        <f t="shared" si="63"/>
        <v>"seccion4": {"cultivos": "2"},"seccion5": {"toleranciaGlucosa": "No realizada","toleranciaGlucosaRealizada": "","vitaminaD": "","vitaminaDRealizada": "","inmunoglobulina": "Realizada",</v>
      </c>
      <c r="Z669" t="str">
        <f t="shared" si="64"/>
        <v>"inmunoglobulinaRealizada": "&lt; 500"},"seccion6": {"actividadDeportiva": ""}}]}}, { upsert: true } );</v>
      </c>
      <c r="AA669" t="str">
        <f t="shared" si="65"/>
        <v>db.pacientes.updateOne({"_id":ObjectId('61e34254ec4ec02e84f5dca5')},{ $set: { "seguimientos": [{"id": "2014","seccion1": {"fechaSeguimiento": "2014-12-1","institucion": "Hospital Sor Maria Ludovica de La Plata","fallecimiento": "No","fechaFallecimiento": "","causaFallecimiento": "","nivelEducativo": "Primaria incompleta","actividadLaboral": "","coberturaSocial": "Sí","tratamientoAntibioticoHospitalizado": "","embarazo": "No"},"seccion4": {"cultivos": "2"},"seccion5": {"toleranciaGlucosa": "No realizada","toleranciaGlucosaRealizada": "","vitaminaD": "","vitaminaDRealizada": "","inmunoglobulina": "Realizada","inmunoglobulinaRealizada": "&lt; 500"},"seccion6": {"actividadDeportiva": ""}}]}}, { upsert: true } );</v>
      </c>
    </row>
    <row r="670" spans="1:27" x14ac:dyDescent="0.3">
      <c r="A670" t="s">
        <v>863</v>
      </c>
      <c r="B670">
        <v>358</v>
      </c>
      <c r="C670">
        <v>2015</v>
      </c>
      <c r="D670" s="5">
        <v>42239</v>
      </c>
      <c r="E670" s="5" t="str">
        <f t="shared" si="60"/>
        <v>2015-8-23</v>
      </c>
      <c r="F670" t="s">
        <v>400</v>
      </c>
      <c r="G670" t="s">
        <v>35</v>
      </c>
      <c r="L670" t="s">
        <v>281</v>
      </c>
      <c r="N670" t="s">
        <v>35</v>
      </c>
      <c r="O670" t="s">
        <v>45</v>
      </c>
      <c r="P670" t="s">
        <v>118</v>
      </c>
      <c r="Q670" t="s">
        <v>256</v>
      </c>
      <c r="R670" t="s">
        <v>118</v>
      </c>
      <c r="S670" t="s">
        <v>256</v>
      </c>
      <c r="T670" t="s">
        <v>261</v>
      </c>
      <c r="U670" t="s">
        <v>40</v>
      </c>
      <c r="V670" t="s">
        <v>281</v>
      </c>
      <c r="W670" t="str">
        <f t="shared" si="61"/>
        <v>db.pacientes.updateOne({"_id":ObjectId('61e34254ec4ec02e84f5dca5')},{ $set: { "seguimientos": [{"id": "2015","seccion1": {"fechaSeguimiento": "2015-8-23","institucion": "Hospital Sor Maria Ludovica de La Plata",</v>
      </c>
      <c r="X670" t="str">
        <f t="shared" si="62"/>
        <v>"fallecimiento": "No","fechaFallecimiento": "","causaFallecimiento": "","nivelEducativo": "","actividadLaboral": "","coberturaSocial": "Sí","tratamientoAntibioticoHospitalizado": "","embarazo": "No"},</v>
      </c>
      <c r="Y670" t="str">
        <f t="shared" si="63"/>
        <v>"seccion4": {"cultivos": "1"},"seccion5": {"toleranciaGlucosa": "No realizada","toleranciaGlucosaRealizada": "","vitaminaD": "No realizada","vitaminaDRealizada": "","inmunoglobulina": "Realizada",</v>
      </c>
      <c r="Z670" t="str">
        <f t="shared" si="64"/>
        <v>"inmunoglobulinaRealizada": "&lt; 500"},"seccion6": {"actividadDeportiva": "Sí"}}]}}, { upsert: true } );</v>
      </c>
      <c r="AA670" t="str">
        <f t="shared" si="65"/>
        <v>db.pacientes.updateOne({"_id":ObjectId('61e34254ec4ec02e84f5dca5')},{ $set: { "seguimientos": [{"id": "2015","seccion1": {"fechaSeguimiento": "2015-8-23","institucion": "Hospital Sor Maria Ludovica de La Plata","fallecimiento": "No","fechaFallecimiento": "","causaFallecimiento": "","nivelEducativo": "","actividadLaboral": "","coberturaSocial": "Sí","tratamientoAntibioticoHospitalizado": "","embarazo": "No"},"seccion4": {"cultivos": "1"},"seccion5": {"toleranciaGlucosa": "No realizada","toleranciaGlucosaRealizada": "","vitaminaD": "No realizada","vitaminaDRealizada": "","inmunoglobulina": "Realizada","inmunoglobulinaRealizada": "&lt; 500"},"seccion6": {"actividadDeportiva": "Sí"}}]}}, { upsert: true } );</v>
      </c>
    </row>
    <row r="671" spans="1:27" x14ac:dyDescent="0.3">
      <c r="A671" t="s">
        <v>863</v>
      </c>
      <c r="B671">
        <v>358</v>
      </c>
      <c r="C671">
        <v>2016</v>
      </c>
      <c r="D671" s="5">
        <v>42640</v>
      </c>
      <c r="E671" s="5" t="str">
        <f t="shared" si="60"/>
        <v>2016-9-27</v>
      </c>
      <c r="F671" t="s">
        <v>400</v>
      </c>
      <c r="G671" t="s">
        <v>35</v>
      </c>
      <c r="K671" t="s">
        <v>70</v>
      </c>
      <c r="L671" t="s">
        <v>281</v>
      </c>
      <c r="N671" t="s">
        <v>35</v>
      </c>
      <c r="P671" t="s">
        <v>118</v>
      </c>
      <c r="Q671" t="s">
        <v>256</v>
      </c>
      <c r="R671" t="s">
        <v>118</v>
      </c>
      <c r="S671" t="s">
        <v>256</v>
      </c>
      <c r="T671" t="s">
        <v>118</v>
      </c>
      <c r="U671" t="s">
        <v>256</v>
      </c>
      <c r="V671" t="s">
        <v>281</v>
      </c>
      <c r="W671" t="str">
        <f t="shared" si="61"/>
        <v>db.pacientes.updateOne({"_id":ObjectId('61e34254ec4ec02e84f5dca5')},{ $set: { "seguimientos": [{"id": "2016","seccion1": {"fechaSeguimiento": "2016-9-27","institucion": "Hospital Sor Maria Ludovica de La Plata",</v>
      </c>
      <c r="X671" t="str">
        <f t="shared" si="62"/>
        <v>"fallecimiento": "No","fechaFallecimiento": "","causaFallecimiento": "","nivelEducativo": "","actividadLaboral": "No trabaja","coberturaSocial": "Sí","tratamientoAntibioticoHospitalizado": "","embarazo": "No"},</v>
      </c>
      <c r="Y671" t="str">
        <f t="shared" si="63"/>
        <v>"seccion4": {"cultivos": ""},"seccion5": {"toleranciaGlucosa": "No realizada","toleranciaGlucosaRealizada": "","vitaminaD": "No realizada","vitaminaDRealizada": "","inmunoglobulina": "No realizada",</v>
      </c>
      <c r="Z671" t="str">
        <f t="shared" si="64"/>
        <v>"inmunoglobulinaRealizada": ""},"seccion6": {"actividadDeportiva": "Sí"}}]}}, { upsert: true } );</v>
      </c>
      <c r="AA671" t="str">
        <f t="shared" si="65"/>
        <v>db.pacientes.updateOne({"_id":ObjectId('61e34254ec4ec02e84f5dca5')},{ $set: { "seguimientos": [{"id": "2016","seccion1": {"fechaSeguimiento": "2016-9-27","institucion": "Hospital Sor Maria Ludovica de La Plata","fallecimiento": "No","fechaFallecimiento": "","causaFallecimiento": "","nivelEducativo": "","actividadLaboral": "No trabaja","coberturaSocial": "Sí","tratamientoAntibioticoHospitalizado": "","embarazo": "No"},"seccion4": {"cultivos": ""},"seccion5": {"toleranciaGlucosa": "No realizada","toleranciaGlucosaRealizada": "","vitaminaD": "No realizada","vitaminaDRealizada": "","inmunoglobulina": "No realizada","inmunoglobulinaRealizada": ""},"seccion6": {"actividadDeportiva": "Sí"}}]}}, { upsert: true } );</v>
      </c>
    </row>
    <row r="672" spans="1:27" x14ac:dyDescent="0.3">
      <c r="A672" t="s">
        <v>863</v>
      </c>
      <c r="B672">
        <v>358</v>
      </c>
      <c r="C672">
        <v>2017</v>
      </c>
      <c r="D672" s="5">
        <v>43083</v>
      </c>
      <c r="E672" s="5" t="str">
        <f t="shared" si="60"/>
        <v>2017-12-14</v>
      </c>
      <c r="F672" t="s">
        <v>400</v>
      </c>
      <c r="G672" t="s">
        <v>35</v>
      </c>
      <c r="K672" t="s">
        <v>70</v>
      </c>
      <c r="L672" t="s">
        <v>281</v>
      </c>
      <c r="N672" t="s">
        <v>35</v>
      </c>
      <c r="O672" t="s">
        <v>45</v>
      </c>
      <c r="P672" t="s">
        <v>118</v>
      </c>
      <c r="Q672" t="s">
        <v>256</v>
      </c>
      <c r="R672" t="s">
        <v>118</v>
      </c>
      <c r="S672" t="s">
        <v>256</v>
      </c>
      <c r="T672" t="s">
        <v>118</v>
      </c>
      <c r="U672" t="s">
        <v>256</v>
      </c>
      <c r="V672" t="s">
        <v>281</v>
      </c>
      <c r="W672" t="str">
        <f t="shared" si="61"/>
        <v>db.pacientes.updateOne({"_id":ObjectId('61e34254ec4ec02e84f5dca5')},{ $set: { "seguimientos": [{"id": "2017","seccion1": {"fechaSeguimiento": "2017-12-14","institucion": "Hospital Sor Maria Ludovica de La Plata",</v>
      </c>
      <c r="X672" t="str">
        <f t="shared" si="62"/>
        <v>"fallecimiento": "No","fechaFallecimiento": "","causaFallecimiento": "","nivelEducativo": "","actividadLaboral": "No trabaja","coberturaSocial": "Sí","tratamientoAntibioticoHospitalizado": "","embarazo": "No"},</v>
      </c>
      <c r="Y672" t="str">
        <f t="shared" si="63"/>
        <v>"seccion4": {"cultivos": "1"},"seccion5": {"toleranciaGlucosa": "No realizada","toleranciaGlucosaRealizada": "","vitaminaD": "No realizada","vitaminaDRealizada": "","inmunoglobulina": "No realizada",</v>
      </c>
      <c r="Z672" t="str">
        <f t="shared" si="64"/>
        <v>"inmunoglobulinaRealizada": ""},"seccion6": {"actividadDeportiva": "Sí"}}]}}, { upsert: true } );</v>
      </c>
      <c r="AA672" t="str">
        <f t="shared" si="65"/>
        <v>db.pacientes.updateOne({"_id":ObjectId('61e34254ec4ec02e84f5dca5')},{ $set: { "seguimientos": [{"id": "2017","seccion1": {"fechaSeguimiento": "2017-12-14","institucion": "Hospital Sor Maria Ludovica de La Plata","fallecimiento": "No","fechaFallecimiento": "","causaFallecimiento": "","nivelEducativo": "","actividadLaboral": "No trabaja","coberturaSocial": "Sí","tratamientoAntibioticoHospitalizado": "","embarazo": "No"},"seccion4": {"cultivos": "1"},"seccion5": {"toleranciaGlucosa": "No realizada","toleranciaGlucosaRealizada": "","vitaminaD": "No realizada","vitaminaDRealizada": "","inmunoglobulina": "No realizada","inmunoglobulinaRealizada": ""},"seccion6": {"actividadDeportiva": "Sí"}}]}}, { upsert: true } );</v>
      </c>
    </row>
    <row r="673" spans="1:27" x14ac:dyDescent="0.3">
      <c r="A673" t="s">
        <v>863</v>
      </c>
      <c r="B673">
        <v>358</v>
      </c>
      <c r="C673">
        <v>2018</v>
      </c>
      <c r="D673" s="5">
        <v>43250</v>
      </c>
      <c r="E673" s="5" t="str">
        <f t="shared" si="60"/>
        <v>2018-5-30</v>
      </c>
      <c r="F673" t="s">
        <v>400</v>
      </c>
      <c r="G673" t="s">
        <v>35</v>
      </c>
      <c r="L673" t="s">
        <v>281</v>
      </c>
      <c r="M673" t="s">
        <v>37</v>
      </c>
      <c r="N673" t="s">
        <v>35</v>
      </c>
      <c r="O673" t="s">
        <v>46</v>
      </c>
      <c r="P673" t="s">
        <v>118</v>
      </c>
      <c r="Q673" t="s">
        <v>256</v>
      </c>
      <c r="R673" t="s">
        <v>118</v>
      </c>
      <c r="S673" t="s">
        <v>256</v>
      </c>
      <c r="T673" t="s">
        <v>118</v>
      </c>
      <c r="U673" t="s">
        <v>256</v>
      </c>
      <c r="V673" t="s">
        <v>281</v>
      </c>
      <c r="W673" t="str">
        <f t="shared" si="61"/>
        <v>db.pacientes.updateOne({"_id":ObjectId('61e34254ec4ec02e84f5dca5')},{ $set: { "seguimientos": [{"id": "2018","seccion1": {"fechaSeguimiento": "2018-5-30","institucion": "Hospital Sor Maria Ludovica de La Plata",</v>
      </c>
      <c r="X673" t="str">
        <f t="shared" si="62"/>
        <v>"fallecimiento": "No","fechaFallecimiento": "","causaFallecimiento": "","nivelEducativo": "","actividadLaboral": "","coberturaSocial": "Sí","tratamientoAntibioticoHospitalizado": "2","embarazo": "No"},</v>
      </c>
      <c r="Y673" t="str">
        <f t="shared" si="63"/>
        <v>"seccion4": {"cultivos": "3"},"seccion5": {"toleranciaGlucosa": "No realizada","toleranciaGlucosaRealizada": "","vitaminaD": "No realizada","vitaminaDRealizada": "","inmunoglobulina": "No realizada",</v>
      </c>
      <c r="Z673" t="str">
        <f t="shared" si="64"/>
        <v>"inmunoglobulinaRealizada": ""},"seccion6": {"actividadDeportiva": "Sí"}}]}}, { upsert: true } );</v>
      </c>
      <c r="AA673" t="str">
        <f t="shared" si="65"/>
        <v>db.pacientes.updateOne({"_id":ObjectId('61e34254ec4ec02e84f5dca5')},{ $set: { "seguimientos": [{"id": "2018","seccion1": {"fechaSeguimiento": "2018-5-30","institucion": "Hospital Sor Maria Ludovica de La Plata","fallecimiento": "No","fechaFallecimiento": "","causaFallecimiento": "","nivelEducativo": "","actividadLaboral": "","coberturaSocial": "Sí","tratamientoAntibioticoHospitalizado": "2","embarazo": "No"},"seccion4": {"cultivos": "3"},"seccion5": {"toleranciaGlucosa": "No realizada","toleranciaGlucosaRealizada": "","vitaminaD": "No realizada","vitaminaDRealizada": "","inmunoglobulina": "No realizada","inmunoglobulinaRealizada": ""},"seccion6": {"actividadDeportiva": "Sí"}}]}}, { upsert: true } );</v>
      </c>
    </row>
    <row r="674" spans="1:27" x14ac:dyDescent="0.3">
      <c r="A674" t="s">
        <v>863</v>
      </c>
      <c r="B674">
        <v>358</v>
      </c>
      <c r="C674">
        <v>2019</v>
      </c>
      <c r="D674" s="5">
        <v>43815</v>
      </c>
      <c r="E674" s="5" t="str">
        <f t="shared" si="60"/>
        <v>2019-12-16</v>
      </c>
      <c r="F674" t="s">
        <v>400</v>
      </c>
      <c r="G674" t="s">
        <v>35</v>
      </c>
      <c r="L674" t="s">
        <v>281</v>
      </c>
      <c r="N674" t="s">
        <v>35</v>
      </c>
      <c r="O674" t="s">
        <v>45</v>
      </c>
      <c r="P674" t="s">
        <v>118</v>
      </c>
      <c r="Q674" t="s">
        <v>256</v>
      </c>
      <c r="R674" t="s">
        <v>118</v>
      </c>
      <c r="S674" t="s">
        <v>256</v>
      </c>
      <c r="T674" t="s">
        <v>118</v>
      </c>
      <c r="U674" t="s">
        <v>256</v>
      </c>
      <c r="V674" t="s">
        <v>281</v>
      </c>
      <c r="W674" t="str">
        <f t="shared" si="61"/>
        <v>db.pacientes.updateOne({"_id":ObjectId('61e34254ec4ec02e84f5dca5')},{ $set: { "seguimientos": [{"id": "2019","seccion1": {"fechaSeguimiento": "2019-12-16","institucion": "Hospital Sor Maria Ludovica de La Plata",</v>
      </c>
      <c r="X674" t="str">
        <f t="shared" si="62"/>
        <v>"fallecimiento": "No","fechaFallecimiento": "","causaFallecimiento": "","nivelEducativo": "","actividadLaboral": "","coberturaSocial": "Sí","tratamientoAntibioticoHospitalizado": "","embarazo": "No"},</v>
      </c>
      <c r="Y674" t="str">
        <f t="shared" si="63"/>
        <v>"seccion4": {"cultivos": "1"},"seccion5": {"toleranciaGlucosa": "No realizada","toleranciaGlucosaRealizada": "","vitaminaD": "No realizada","vitaminaDRealizada": "","inmunoglobulina": "No realizada",</v>
      </c>
      <c r="Z674" t="str">
        <f t="shared" si="64"/>
        <v>"inmunoglobulinaRealizada": ""},"seccion6": {"actividadDeportiva": "Sí"}}]}}, { upsert: true } );</v>
      </c>
      <c r="AA674" t="str">
        <f t="shared" si="65"/>
        <v>db.pacientes.updateOne({"_id":ObjectId('61e34254ec4ec02e84f5dca5')},{ $set: { "seguimientos": [{"id": "2019","seccion1": {"fechaSeguimiento": "2019-12-16","institucion": "Hospital Sor Maria Ludovica de La Plata","fallecimiento": "No","fechaFallecimiento": "","causaFallecimiento": "","nivelEducativo": "","actividadLaboral": "","coberturaSocial": "Sí","tratamientoAntibioticoHospitalizado": "","embarazo": "No"},"seccion4": {"cultivos": "1"},"seccion5": {"toleranciaGlucosa": "No realizada","toleranciaGlucosaRealizada": "","vitaminaD": "No realizada","vitaminaDRealizada": "","inmunoglobulina": "No realizada","inmunoglobulinaRealizada": ""},"seccion6": {"actividadDeportiva": "Sí"}}]}}, { upsert: true } );</v>
      </c>
    </row>
    <row r="675" spans="1:27" x14ac:dyDescent="0.3">
      <c r="A675" t="s">
        <v>864</v>
      </c>
      <c r="B675">
        <v>359</v>
      </c>
      <c r="C675">
        <v>2011</v>
      </c>
      <c r="D675" s="5">
        <v>40882</v>
      </c>
      <c r="E675" s="5" t="str">
        <f t="shared" si="60"/>
        <v>2011-12-5</v>
      </c>
      <c r="F675" t="s">
        <v>400</v>
      </c>
      <c r="G675" t="s">
        <v>35</v>
      </c>
      <c r="L675" t="s">
        <v>281</v>
      </c>
      <c r="N675" t="s">
        <v>35</v>
      </c>
      <c r="O675" t="s">
        <v>49</v>
      </c>
      <c r="P675" t="s">
        <v>118</v>
      </c>
      <c r="Q675" t="s">
        <v>256</v>
      </c>
      <c r="R675" t="s">
        <v>256</v>
      </c>
      <c r="S675" t="s">
        <v>256</v>
      </c>
      <c r="T675" t="s">
        <v>261</v>
      </c>
      <c r="U675" t="s">
        <v>40</v>
      </c>
      <c r="V675" t="s">
        <v>281</v>
      </c>
      <c r="W675" t="str">
        <f t="shared" si="61"/>
        <v>db.pacientes.updateOne({"_id":ObjectId('61e34254ec4ec02e84f5dca6')},{ $set: { "seguimientos": [{"id": "2011","seccion1": {"fechaSeguimiento": "2011-12-5","institucion": "Hospital Sor Maria Ludovica de La Plata",</v>
      </c>
      <c r="X675" t="str">
        <f t="shared" si="62"/>
        <v>"fallecimiento": "No","fechaFallecimiento": "","causaFallecimiento": "","nivelEducativo": "","actividadLaboral": "","coberturaSocial": "Sí","tratamientoAntibioticoHospitalizado": "","embarazo": "No"},</v>
      </c>
      <c r="Y675" t="str">
        <f t="shared" si="63"/>
        <v>"seccion4": {"cultivos": "4"},"seccion5": {"toleranciaGlucosa": "No realizada","toleranciaGlucosaRealizada": "","vitaminaD": "","vitaminaDRealizada": "","inmunoglobulina": "Realizada",</v>
      </c>
      <c r="Z675" t="str">
        <f t="shared" si="64"/>
        <v>"inmunoglobulinaRealizada": "&lt; 500"},"seccion6": {"actividadDeportiva": "Sí"}}]}}, { upsert: true } );</v>
      </c>
      <c r="AA675" t="str">
        <f t="shared" si="65"/>
        <v>db.pacientes.updateOne({"_id":ObjectId('61e34254ec4ec02e84f5dca6')},{ $set: { "seguimientos": [{"id": "2011","seccion1": {"fechaSeguimiento": "2011-12-5","institucion": "Hospital Sor Maria Ludovica de La Plata","fallecimiento": "No","fechaFallecimiento": "","causaFallecimiento": "","nivelEducativo": "","actividadLaboral": "","coberturaSocial": "Sí","tratamientoAntibioticoHospitalizado": "","embarazo": "No"},"seccion4": {"cultivos": "4"},"seccion5": {"toleranciaGlucosa": "No realizada","toleranciaGlucosaRealizada": "","vitaminaD": "","vitaminaDRealizada": "","inmunoglobulina": "Realizada","inmunoglobulinaRealizada": "&lt; 500"},"seccion6": {"actividadDeportiva": "Sí"}}]}}, { upsert: true } );</v>
      </c>
    </row>
    <row r="676" spans="1:27" x14ac:dyDescent="0.3">
      <c r="A676" t="s">
        <v>864</v>
      </c>
      <c r="B676">
        <v>359</v>
      </c>
      <c r="C676">
        <v>2012</v>
      </c>
      <c r="D676" s="5">
        <v>41257</v>
      </c>
      <c r="E676" s="5" t="str">
        <f t="shared" si="60"/>
        <v>2012-12-14</v>
      </c>
      <c r="F676" t="s">
        <v>400</v>
      </c>
      <c r="G676" t="s">
        <v>35</v>
      </c>
      <c r="J676" t="s">
        <v>38</v>
      </c>
      <c r="L676" t="s">
        <v>281</v>
      </c>
      <c r="N676" t="s">
        <v>35</v>
      </c>
      <c r="O676" t="s">
        <v>37</v>
      </c>
      <c r="P676" t="s">
        <v>118</v>
      </c>
      <c r="Q676" t="s">
        <v>256</v>
      </c>
      <c r="R676" t="s">
        <v>256</v>
      </c>
      <c r="S676" t="s">
        <v>256</v>
      </c>
      <c r="T676" t="s">
        <v>261</v>
      </c>
      <c r="U676" t="s">
        <v>40</v>
      </c>
      <c r="V676" t="s">
        <v>281</v>
      </c>
      <c r="W676" t="str">
        <f t="shared" si="61"/>
        <v>db.pacientes.updateOne({"_id":ObjectId('61e34254ec4ec02e84f5dca6')},{ $set: { "seguimientos": [{"id": "2012","seccion1": {"fechaSeguimiento": "2012-12-14","institucion": "Hospital Sor Maria Ludovica de La Plata",</v>
      </c>
      <c r="X676" t="str">
        <f t="shared" si="62"/>
        <v>"fallecimiento": "No","fechaFallecimiento": "","causaFallecimiento": "","nivelEducativo": "Primaria incompleta","actividadLaboral": "","coberturaSocial": "Sí","tratamientoAntibioticoHospitalizado": "","embarazo": "No"},</v>
      </c>
      <c r="Y676" t="str">
        <f t="shared" si="63"/>
        <v>"seccion4": {"cultivos": "2"},"seccion5": {"toleranciaGlucosa": "No realizada","toleranciaGlucosaRealizada": "","vitaminaD": "","vitaminaDRealizada": "","inmunoglobulina": "Realizada",</v>
      </c>
      <c r="Z676" t="str">
        <f t="shared" si="64"/>
        <v>"inmunoglobulinaRealizada": "&lt; 500"},"seccion6": {"actividadDeportiva": "Sí"}}]}}, { upsert: true } );</v>
      </c>
      <c r="AA676" t="str">
        <f t="shared" si="65"/>
        <v>db.pacientes.updateOne({"_id":ObjectId('61e34254ec4ec02e84f5dca6')},{ $set: { "seguimientos": [{"id": "2012","seccion1": {"fechaSeguimiento": "2012-12-14","institucion": "Hospital Sor Maria Ludovica de La Plata","fallecimiento": "No","fechaFallecimiento": "","causaFallecimiento": "","nivelEducativo": "Primaria incompleta","actividadLaboral": "","coberturaSocial": "Sí","tratamientoAntibioticoHospitalizado": "","embarazo": "No"},"seccion4": {"cultivos": "2"},"seccion5": {"toleranciaGlucosa": "No realizada","toleranciaGlucosaRealizada": "","vitaminaD": "","vitaminaDRealizada": "","inmunoglobulina": "Realizada","inmunoglobulinaRealizada": "&lt; 500"},"seccion6": {"actividadDeportiva": "Sí"}}]}}, { upsert: true } );</v>
      </c>
    </row>
    <row r="677" spans="1:27" x14ac:dyDescent="0.3">
      <c r="A677" t="s">
        <v>864</v>
      </c>
      <c r="B677">
        <v>359</v>
      </c>
      <c r="C677">
        <v>2013</v>
      </c>
      <c r="D677" s="5">
        <v>41619</v>
      </c>
      <c r="E677" s="5" t="str">
        <f t="shared" si="60"/>
        <v>2013-12-11</v>
      </c>
      <c r="F677" t="s">
        <v>400</v>
      </c>
      <c r="G677" t="s">
        <v>35</v>
      </c>
      <c r="J677" t="s">
        <v>38</v>
      </c>
      <c r="L677" t="s">
        <v>281</v>
      </c>
      <c r="N677" t="s">
        <v>35</v>
      </c>
      <c r="O677" t="s">
        <v>45</v>
      </c>
      <c r="P677" t="s">
        <v>118</v>
      </c>
      <c r="Q677" t="s">
        <v>256</v>
      </c>
      <c r="R677" t="s">
        <v>256</v>
      </c>
      <c r="S677" t="s">
        <v>256</v>
      </c>
      <c r="T677" t="s">
        <v>261</v>
      </c>
      <c r="U677" t="s">
        <v>40</v>
      </c>
      <c r="V677" t="s">
        <v>281</v>
      </c>
      <c r="W677" t="str">
        <f t="shared" si="61"/>
        <v>db.pacientes.updateOne({"_id":ObjectId('61e34254ec4ec02e84f5dca6')},{ $set: { "seguimientos": [{"id": "2013","seccion1": {"fechaSeguimiento": "2013-12-11","institucion": "Hospital Sor Maria Ludovica de La Plata",</v>
      </c>
      <c r="X677" t="str">
        <f t="shared" si="62"/>
        <v>"fallecimiento": "No","fechaFallecimiento": "","causaFallecimiento": "","nivelEducativo": "Primaria incompleta","actividadLaboral": "","coberturaSocial": "Sí","tratamientoAntibioticoHospitalizado": "","embarazo": "No"},</v>
      </c>
      <c r="Y677" t="str">
        <f t="shared" si="63"/>
        <v>"seccion4": {"cultivos": "1"},"seccion5": {"toleranciaGlucosa": "No realizada","toleranciaGlucosaRealizada": "","vitaminaD": "","vitaminaDRealizada": "","inmunoglobulina": "Realizada",</v>
      </c>
      <c r="Z677" t="str">
        <f t="shared" si="64"/>
        <v>"inmunoglobulinaRealizada": "&lt; 500"},"seccion6": {"actividadDeportiva": "Sí"}}]}}, { upsert: true } );</v>
      </c>
      <c r="AA677" t="str">
        <f t="shared" si="65"/>
        <v>db.pacientes.updateOne({"_id":ObjectId('61e34254ec4ec02e84f5dca6')},{ $set: { "seguimientos": [{"id": "2013","seccion1": {"fechaSeguimiento": "2013-12-11","institucion": "Hospital Sor Maria Ludovica de La Plata","fallecimiento": "No","fechaFallecimiento": "","causaFallecimiento": "","nivelEducativo": "Primaria incompleta","actividadLaboral": "","coberturaSocial": "Sí","tratamientoAntibioticoHospitalizado": "","embarazo": "No"},"seccion4": {"cultivos": "1"},"seccion5": {"toleranciaGlucosa": "No realizada","toleranciaGlucosaRealizada": "","vitaminaD": "","vitaminaDRealizada": "","inmunoglobulina": "Realizada","inmunoglobulinaRealizada": "&lt; 500"},"seccion6": {"actividadDeportiva": "Sí"}}]}}, { upsert: true } );</v>
      </c>
    </row>
    <row r="678" spans="1:27" x14ac:dyDescent="0.3">
      <c r="A678" t="s">
        <v>864</v>
      </c>
      <c r="B678">
        <v>359</v>
      </c>
      <c r="C678">
        <v>2014</v>
      </c>
      <c r="D678" s="5">
        <v>41984</v>
      </c>
      <c r="E678" s="5" t="str">
        <f t="shared" si="60"/>
        <v>2014-12-11</v>
      </c>
      <c r="F678" t="s">
        <v>400</v>
      </c>
      <c r="G678" t="s">
        <v>35</v>
      </c>
      <c r="J678" t="s">
        <v>38</v>
      </c>
      <c r="L678" t="s">
        <v>281</v>
      </c>
      <c r="N678" t="s">
        <v>35</v>
      </c>
      <c r="O678" t="s">
        <v>37</v>
      </c>
      <c r="P678" t="s">
        <v>118</v>
      </c>
      <c r="Q678" t="s">
        <v>256</v>
      </c>
      <c r="R678" t="s">
        <v>256</v>
      </c>
      <c r="S678" t="s">
        <v>256</v>
      </c>
      <c r="T678" t="s">
        <v>261</v>
      </c>
      <c r="U678" t="s">
        <v>40</v>
      </c>
      <c r="V678" t="s">
        <v>281</v>
      </c>
      <c r="W678" t="str">
        <f t="shared" si="61"/>
        <v>db.pacientes.updateOne({"_id":ObjectId('61e34254ec4ec02e84f5dca6')},{ $set: { "seguimientos": [{"id": "2014","seccion1": {"fechaSeguimiento": "2014-12-11","institucion": "Hospital Sor Maria Ludovica de La Plata",</v>
      </c>
      <c r="X678" t="str">
        <f t="shared" si="62"/>
        <v>"fallecimiento": "No","fechaFallecimiento": "","causaFallecimiento": "","nivelEducativo": "Primaria incompleta","actividadLaboral": "","coberturaSocial": "Sí","tratamientoAntibioticoHospitalizado": "","embarazo": "No"},</v>
      </c>
      <c r="Y678" t="str">
        <f t="shared" si="63"/>
        <v>"seccion4": {"cultivos": "2"},"seccion5": {"toleranciaGlucosa": "No realizada","toleranciaGlucosaRealizada": "","vitaminaD": "","vitaminaDRealizada": "","inmunoglobulina": "Realizada",</v>
      </c>
      <c r="Z678" t="str">
        <f t="shared" si="64"/>
        <v>"inmunoglobulinaRealizada": "&lt; 500"},"seccion6": {"actividadDeportiva": "Sí"}}]}}, { upsert: true } );</v>
      </c>
      <c r="AA678" t="str">
        <f t="shared" si="65"/>
        <v>db.pacientes.updateOne({"_id":ObjectId('61e34254ec4ec02e84f5dca6')},{ $set: { "seguimientos": [{"id": "2014","seccion1": {"fechaSeguimiento": "2014-12-11","institucion": "Hospital Sor Maria Ludovica de La Plata","fallecimiento": "No","fechaFallecimiento": "","causaFallecimiento": "","nivelEducativo": "Primaria incompleta","actividadLaboral": "","coberturaSocial": "Sí","tratamientoAntibioticoHospitalizado": "","embarazo": "No"},"seccion4": {"cultivos": "2"},"seccion5": {"toleranciaGlucosa": "No realizada","toleranciaGlucosaRealizada": "","vitaminaD": "","vitaminaDRealizada": "","inmunoglobulina": "Realizada","inmunoglobulinaRealizada": "&lt; 500"},"seccion6": {"actividadDeportiva": "Sí"}}]}}, { upsert: true } );</v>
      </c>
    </row>
    <row r="679" spans="1:27" x14ac:dyDescent="0.3">
      <c r="A679" t="s">
        <v>864</v>
      </c>
      <c r="B679">
        <v>359</v>
      </c>
      <c r="C679">
        <v>2015</v>
      </c>
      <c r="D679" s="5">
        <v>42239</v>
      </c>
      <c r="E679" s="5" t="str">
        <f t="shared" si="60"/>
        <v>2015-8-23</v>
      </c>
      <c r="F679" t="s">
        <v>400</v>
      </c>
      <c r="G679" t="s">
        <v>35</v>
      </c>
      <c r="L679" t="s">
        <v>281</v>
      </c>
      <c r="N679" t="s">
        <v>35</v>
      </c>
      <c r="O679" t="s">
        <v>49</v>
      </c>
      <c r="P679" t="s">
        <v>118</v>
      </c>
      <c r="Q679" t="s">
        <v>256</v>
      </c>
      <c r="R679" t="s">
        <v>118</v>
      </c>
      <c r="S679" t="s">
        <v>256</v>
      </c>
      <c r="T679" t="s">
        <v>256</v>
      </c>
      <c r="U679" t="s">
        <v>256</v>
      </c>
      <c r="V679" t="s">
        <v>281</v>
      </c>
      <c r="W679" t="str">
        <f t="shared" si="61"/>
        <v>db.pacientes.updateOne({"_id":ObjectId('61e34254ec4ec02e84f5dca6')},{ $set: { "seguimientos": [{"id": "2015","seccion1": {"fechaSeguimiento": "2015-8-23","institucion": "Hospital Sor Maria Ludovica de La Plata",</v>
      </c>
      <c r="X679" t="str">
        <f t="shared" si="62"/>
        <v>"fallecimiento": "No","fechaFallecimiento": "","causaFallecimiento": "","nivelEducativo": "","actividadLaboral": "","coberturaSocial": "Sí","tratamientoAntibioticoHospitalizado": "","embarazo": "No"},</v>
      </c>
      <c r="Y679" t="str">
        <f t="shared" si="63"/>
        <v>"seccion4": {"cultivos": "4"},"seccion5": {"toleranciaGlucosa": "No realizada","toleranciaGlucosaRealizada": "","vitaminaD": "No realizada","vitaminaDRealizada": "","inmunoglobulina": "",</v>
      </c>
      <c r="Z679" t="str">
        <f t="shared" si="64"/>
        <v>"inmunoglobulinaRealizada": ""},"seccion6": {"actividadDeportiva": "Sí"}}]}}, { upsert: true } );</v>
      </c>
      <c r="AA679" t="str">
        <f t="shared" si="65"/>
        <v>db.pacientes.updateOne({"_id":ObjectId('61e34254ec4ec02e84f5dca6')},{ $set: { "seguimientos": [{"id": "2015","seccion1": {"fechaSeguimiento": "2015-8-23","institucion": "Hospital Sor Maria Ludovica de La Plata","fallecimiento": "No","fechaFallecimiento": "","causaFallecimiento": "","nivelEducativo": "","actividadLaboral": "","coberturaSocial": "Sí","tratamientoAntibioticoHospitalizado": "","embarazo": "No"},"seccion4": {"cultivos": "4"},"seccion5": {"toleranciaGlucosa": "No realizada","toleranciaGlucosaRealizada": "","vitaminaD": "No realizada","vitaminaDRealizada": "","inmunoglobulina": "","inmunoglobulinaRealizada": ""},"seccion6": {"actividadDeportiva": "Sí"}}]}}, { upsert: true } );</v>
      </c>
    </row>
    <row r="680" spans="1:27" x14ac:dyDescent="0.3">
      <c r="A680" t="s">
        <v>864</v>
      </c>
      <c r="B680">
        <v>359</v>
      </c>
      <c r="C680">
        <v>2016</v>
      </c>
      <c r="D680" s="5">
        <v>42733</v>
      </c>
      <c r="E680" s="5" t="str">
        <f t="shared" si="60"/>
        <v>2016-12-29</v>
      </c>
      <c r="F680" t="s">
        <v>400</v>
      </c>
      <c r="G680" t="s">
        <v>35</v>
      </c>
      <c r="L680" t="s">
        <v>281</v>
      </c>
      <c r="N680" t="s">
        <v>35</v>
      </c>
      <c r="O680" t="s">
        <v>37</v>
      </c>
      <c r="P680" t="s">
        <v>261</v>
      </c>
      <c r="Q680" t="s">
        <v>34</v>
      </c>
      <c r="R680" t="s">
        <v>118</v>
      </c>
      <c r="S680" t="s">
        <v>256</v>
      </c>
      <c r="T680" t="s">
        <v>261</v>
      </c>
      <c r="U680" t="s">
        <v>40</v>
      </c>
      <c r="V680" t="s">
        <v>281</v>
      </c>
      <c r="W680" t="str">
        <f t="shared" si="61"/>
        <v>db.pacientes.updateOne({"_id":ObjectId('61e34254ec4ec02e84f5dca6')},{ $set: { "seguimientos": [{"id": "2016","seccion1": {"fechaSeguimiento": "2016-12-29","institucion": "Hospital Sor Maria Ludovica de La Plata",</v>
      </c>
      <c r="X680" t="str">
        <f t="shared" si="62"/>
        <v>"fallecimiento": "No","fechaFallecimiento": "","causaFallecimiento": "","nivelEducativo": "","actividadLaboral": "","coberturaSocial": "Sí","tratamientoAntibioticoHospitalizado": "","embarazo": "No"},</v>
      </c>
      <c r="Y680" t="str">
        <f t="shared" si="63"/>
        <v>"seccion4": {"cultivos": "2"},"seccion5": {"toleranciaGlucosa": "Realizada","toleranciaGlucosaRealizada": "Normal","vitaminaD": "No realizada","vitaminaDRealizada": "","inmunoglobulina": "Realizada",</v>
      </c>
      <c r="Z680" t="str">
        <f t="shared" si="64"/>
        <v>"inmunoglobulinaRealizada": "&lt; 500"},"seccion6": {"actividadDeportiva": "Sí"}}]}}, { upsert: true } );</v>
      </c>
      <c r="AA680" t="str">
        <f t="shared" si="65"/>
        <v>db.pacientes.updateOne({"_id":ObjectId('61e34254ec4ec02e84f5dca6')},{ $set: { "seguimientos": [{"id": "2016","seccion1": {"fechaSeguimiento": "2016-12-29","institucion": "Hospital Sor Maria Ludovica de La Plata","fallecimiento": "No","fechaFallecimiento": "","causaFallecimiento": "","nivelEducativo": "","actividadLaboral": "","coberturaSocial": "Sí","tratamientoAntibioticoHospitalizado": "","embarazo": "No"},"seccion4": {"cultivos": "2"},"seccion5": {"toleranciaGlucosa": "Realizada","toleranciaGlucosaRealizada": "Normal","vitaminaD": "No realizada","vitaminaDRealizada": "","inmunoglobulina": "Realizada","inmunoglobulinaRealizada": "&lt; 500"},"seccion6": {"actividadDeportiva": "Sí"}}]}}, { upsert: true } );</v>
      </c>
    </row>
    <row r="681" spans="1:27" x14ac:dyDescent="0.3">
      <c r="A681" t="s">
        <v>864</v>
      </c>
      <c r="B681">
        <v>359</v>
      </c>
      <c r="C681">
        <v>2017</v>
      </c>
      <c r="D681" s="5">
        <v>43083</v>
      </c>
      <c r="E681" s="5" t="str">
        <f t="shared" si="60"/>
        <v>2017-12-14</v>
      </c>
      <c r="F681" t="s">
        <v>400</v>
      </c>
      <c r="G681" t="s">
        <v>35</v>
      </c>
      <c r="L681" t="s">
        <v>281</v>
      </c>
      <c r="N681" t="s">
        <v>35</v>
      </c>
      <c r="O681" t="s">
        <v>45</v>
      </c>
      <c r="P681" t="s">
        <v>118</v>
      </c>
      <c r="Q681" t="s">
        <v>256</v>
      </c>
      <c r="R681" t="s">
        <v>118</v>
      </c>
      <c r="S681" t="s">
        <v>256</v>
      </c>
      <c r="T681" t="s">
        <v>118</v>
      </c>
      <c r="U681" t="s">
        <v>256</v>
      </c>
      <c r="V681" t="s">
        <v>256</v>
      </c>
      <c r="W681" t="str">
        <f t="shared" si="61"/>
        <v>db.pacientes.updateOne({"_id":ObjectId('61e34254ec4ec02e84f5dca6')},{ $set: { "seguimientos": [{"id": "2017","seccion1": {"fechaSeguimiento": "2017-12-14","institucion": "Hospital Sor Maria Ludovica de La Plata",</v>
      </c>
      <c r="X681" t="str">
        <f t="shared" si="62"/>
        <v>"fallecimiento": "No","fechaFallecimiento": "","causaFallecimiento": "","nivelEducativo": "","actividadLaboral": "","coberturaSocial": "Sí","tratamientoAntibioticoHospitalizado": "","embarazo": "No"},</v>
      </c>
      <c r="Y681" t="str">
        <f t="shared" si="63"/>
        <v>"seccion4": {"cultivos": "1"},"seccion5": {"toleranciaGlucosa": "No realizada","toleranciaGlucosaRealizada": "","vitaminaD": "No realizada","vitaminaDRealizada": "","inmunoglobulina": "No realizada",</v>
      </c>
      <c r="Z681" t="str">
        <f t="shared" si="64"/>
        <v>"inmunoglobulinaRealizada": ""},"seccion6": {"actividadDeportiva": ""}}]}}, { upsert: true } );</v>
      </c>
      <c r="AA681" t="str">
        <f t="shared" si="65"/>
        <v>db.pacientes.updateOne({"_id":ObjectId('61e34254ec4ec02e84f5dca6')},{ $set: { "seguimientos": [{"id": "2017","seccion1": {"fechaSeguimiento": "2017-12-14","institucion": "Hospital Sor Maria Ludovica de La Plata","fallecimiento": "No","fechaFallecimiento": "","causaFallecimiento": "","nivelEducativo": "","actividadLaboral": "","coberturaSocial": "Sí","tratamientoAntibioticoHospitalizado": "","embarazo": "No"},"seccion4": {"cultivos": "1"},"seccion5": {"toleranciaGlucosa": "No realizada","toleranciaGlucosaRealizada": "","vitaminaD": "No realizada","vitaminaDRealizada": "","inmunoglobulina": "No realizada","inmunoglobulinaRealizada": ""},"seccion6": {"actividadDeportiva": ""}}]}}, { upsert: true } );</v>
      </c>
    </row>
    <row r="682" spans="1:27" x14ac:dyDescent="0.3">
      <c r="A682" t="s">
        <v>864</v>
      </c>
      <c r="B682">
        <v>359</v>
      </c>
      <c r="C682">
        <v>2018</v>
      </c>
      <c r="D682" s="5">
        <v>43251</v>
      </c>
      <c r="E682" s="5" t="str">
        <f t="shared" si="60"/>
        <v>2018-5-31</v>
      </c>
      <c r="F682" t="s">
        <v>400</v>
      </c>
      <c r="G682" t="s">
        <v>35</v>
      </c>
      <c r="L682" t="s">
        <v>281</v>
      </c>
      <c r="O682" t="s">
        <v>45</v>
      </c>
      <c r="P682" t="s">
        <v>261</v>
      </c>
      <c r="Q682" t="s">
        <v>34</v>
      </c>
      <c r="R682" t="s">
        <v>118</v>
      </c>
      <c r="S682" t="s">
        <v>256</v>
      </c>
      <c r="T682" t="s">
        <v>118</v>
      </c>
      <c r="U682" t="s">
        <v>256</v>
      </c>
      <c r="V682" t="s">
        <v>281</v>
      </c>
      <c r="W682" t="str">
        <f t="shared" si="61"/>
        <v>db.pacientes.updateOne({"_id":ObjectId('61e34254ec4ec02e84f5dca6')},{ $set: { "seguimientos": [{"id": "2018","seccion1": {"fechaSeguimiento": "2018-5-31","institucion": "Hospital Sor Maria Ludovica de La Plata",</v>
      </c>
      <c r="X682" t="str">
        <f t="shared" si="62"/>
        <v>"fallecimiento": "No","fechaFallecimiento": "","causaFallecimiento": "","nivelEducativo": "","actividadLaboral": "","coberturaSocial": "Sí","tratamientoAntibioticoHospitalizado": "","embarazo": ""},</v>
      </c>
      <c r="Y682" t="str">
        <f t="shared" si="63"/>
        <v>"seccion4": {"cultivos": "1"},"seccion5": {"toleranciaGlucosa": "Realizada","toleranciaGlucosaRealizada": "Normal","vitaminaD": "No realizada","vitaminaDRealizada": "","inmunoglobulina": "No realizada",</v>
      </c>
      <c r="Z682" t="str">
        <f t="shared" si="64"/>
        <v>"inmunoglobulinaRealizada": ""},"seccion6": {"actividadDeportiva": "Sí"}}]}}, { upsert: true } );</v>
      </c>
      <c r="AA682" t="str">
        <f t="shared" si="65"/>
        <v>db.pacientes.updateOne({"_id":ObjectId('61e34254ec4ec02e84f5dca6')},{ $set: { "seguimientos": [{"id": "2018","seccion1": {"fechaSeguimiento": "2018-5-31","institucion": "Hospital Sor Maria Ludovica de La Plata","fallecimiento": "No","fechaFallecimiento": "","causaFallecimiento": "","nivelEducativo": "","actividadLaboral": "","coberturaSocial": "Sí","tratamientoAntibioticoHospitalizado": "","embarazo": ""},"seccion4": {"cultivos": "1"},"seccion5": {"toleranciaGlucosa": "Realizada","toleranciaGlucosaRealizada": "Normal","vitaminaD": "No realizada","vitaminaDRealizada": "","inmunoglobulina": "No realizada","inmunoglobulinaRealizada": ""},"seccion6": {"actividadDeportiva": "Sí"}}]}}, { upsert: true } );</v>
      </c>
    </row>
    <row r="683" spans="1:27" x14ac:dyDescent="0.3">
      <c r="A683" t="s">
        <v>864</v>
      </c>
      <c r="B683">
        <v>359</v>
      </c>
      <c r="C683">
        <v>2019</v>
      </c>
      <c r="D683" s="5">
        <v>43613</v>
      </c>
      <c r="E683" s="5" t="str">
        <f t="shared" si="60"/>
        <v>2019-5-28</v>
      </c>
      <c r="F683" t="s">
        <v>400</v>
      </c>
      <c r="G683" t="s">
        <v>35</v>
      </c>
      <c r="L683" t="s">
        <v>281</v>
      </c>
      <c r="N683" t="s">
        <v>35</v>
      </c>
      <c r="P683" t="s">
        <v>118</v>
      </c>
      <c r="Q683" t="s">
        <v>256</v>
      </c>
      <c r="R683" t="s">
        <v>256</v>
      </c>
      <c r="S683" t="s">
        <v>256</v>
      </c>
      <c r="T683" t="s">
        <v>118</v>
      </c>
      <c r="U683" t="s">
        <v>256</v>
      </c>
      <c r="V683" t="s">
        <v>281</v>
      </c>
      <c r="W683" t="str">
        <f t="shared" si="61"/>
        <v>db.pacientes.updateOne({"_id":ObjectId('61e34254ec4ec02e84f5dca6')},{ $set: { "seguimientos": [{"id": "2019","seccion1": {"fechaSeguimiento": "2019-5-28","institucion": "Hospital Sor Maria Ludovica de La Plata",</v>
      </c>
      <c r="X683" t="str">
        <f t="shared" si="62"/>
        <v>"fallecimiento": "No","fechaFallecimiento": "","causaFallecimiento": "","nivelEducativo": "","actividadLaboral": "","coberturaSocial": "Sí","tratamientoAntibioticoHospitalizado": "","embarazo": "No"},</v>
      </c>
      <c r="Y683" t="str">
        <f t="shared" si="63"/>
        <v>"seccion4": {"cultivos": ""},"seccion5": {"toleranciaGlucosa": "No realizada","toleranciaGlucosaRealizada": "","vitaminaD": "","vitaminaDRealizada": "","inmunoglobulina": "No realizada",</v>
      </c>
      <c r="Z683" t="str">
        <f t="shared" si="64"/>
        <v>"inmunoglobulinaRealizada": ""},"seccion6": {"actividadDeportiva": "Sí"}}]}}, { upsert: true } );</v>
      </c>
      <c r="AA683" t="str">
        <f t="shared" si="65"/>
        <v>db.pacientes.updateOne({"_id":ObjectId('61e34254ec4ec02e84f5dca6')},{ $set: { "seguimientos": [{"id": "2019","seccion1": {"fechaSeguimiento": "2019-5-28","institucion": "Hospital Sor Maria Ludovica de La Plata","fallecimiento": "No","fechaFallecimiento": "","causaFallecimiento": "","nivelEducativo": "","actividadLaboral": "","coberturaSocial": "Sí","tratamientoAntibioticoHospitalizado": "","embarazo": "No"},"seccion4": {"cultivos": ""},"seccion5": {"toleranciaGlucosa": "No realizada","toleranciaGlucosaRealizada": "","vitaminaD": "","vitaminaDRealizada": "","inmunoglobulina": "No realizada","inmunoglobulinaRealizada": ""},"seccion6": {"actividadDeportiva": "Sí"}}]}}, { upsert: true } );</v>
      </c>
    </row>
    <row r="684" spans="1:27" x14ac:dyDescent="0.3">
      <c r="A684" t="s">
        <v>865</v>
      </c>
      <c r="B684">
        <v>360</v>
      </c>
      <c r="C684">
        <v>2011</v>
      </c>
      <c r="D684" s="5">
        <v>40883</v>
      </c>
      <c r="E684" s="5" t="str">
        <f t="shared" si="60"/>
        <v>2011-12-6</v>
      </c>
      <c r="F684" t="s">
        <v>1962</v>
      </c>
      <c r="G684" t="s">
        <v>35</v>
      </c>
      <c r="J684" t="s">
        <v>63</v>
      </c>
      <c r="K684" t="s">
        <v>70</v>
      </c>
      <c r="L684" t="s">
        <v>281</v>
      </c>
      <c r="M684" t="s">
        <v>37</v>
      </c>
      <c r="N684" t="s">
        <v>35</v>
      </c>
      <c r="O684" t="s">
        <v>74</v>
      </c>
      <c r="P684" t="s">
        <v>261</v>
      </c>
      <c r="Q684" t="s">
        <v>34</v>
      </c>
      <c r="R684" t="s">
        <v>256</v>
      </c>
      <c r="S684" t="s">
        <v>256</v>
      </c>
      <c r="T684" t="s">
        <v>256</v>
      </c>
      <c r="U684" t="s">
        <v>256</v>
      </c>
      <c r="V684" t="s">
        <v>281</v>
      </c>
      <c r="W684" t="str">
        <f t="shared" si="61"/>
        <v>db.pacientes.updateOne({"_id":ObjectId('61e34254ec4ec02e84f5dca7')},{ $set: { "seguimientos": [{"id": "2011","seccion1": {"fechaSeguimiento": "2011-12-6","institucion": "HOSPITAL de PEDIATRÍA Juan P. Garrahan",</v>
      </c>
      <c r="X684" t="str">
        <f t="shared" si="62"/>
        <v>"fallecimiento": "No","fechaFallecimiento": "","causaFallecimiento": "","nivelEducativo": "Secundaria completa","actividadLaboral": "No trabaja","coberturaSocial": "Sí","tratamientoAntibioticoHospitalizado": "2","embarazo": "No"},</v>
      </c>
      <c r="Y684" t="str">
        <f t="shared" si="63"/>
        <v>"seccion4": {"cultivos": "8"},"seccion5": {"toleranciaGlucosa": "Realizada","toleranciaGlucosaRealizada": "Normal","vitaminaD": "","vitaminaDRealizada": "","inmunoglobulina": "",</v>
      </c>
      <c r="Z684" t="str">
        <f t="shared" si="64"/>
        <v>"inmunoglobulinaRealizada": ""},"seccion6": {"actividadDeportiva": "Sí"}}]}}, { upsert: true } );</v>
      </c>
      <c r="AA684" t="str">
        <f t="shared" si="65"/>
        <v>db.pacientes.updateOne({"_id":ObjectId('61e34254ec4ec02e84f5dca7')},{ $set: { "seguimientos": [{"id": "2011","seccion1": {"fechaSeguimiento": "2011-12-6","institucion": "HOSPITAL de PEDIATRÍA Juan P. Garrahan","fallecimiento": "No","fechaFallecimiento": "","causaFallecimiento": "","nivelEducativo": "Secundaria completa","actividadLaboral": "No trabaja","coberturaSocial": "Sí","tratamientoAntibioticoHospitalizado": "2","embarazo": "No"},"seccion4": {"cultivos": "8"},"seccion5": {"toleranciaGlucosa": "Realizada","toleranciaGlucosaRealizada": "Normal","vitaminaD": "","vitaminaDRealizada": "","inmunoglobulina": "","inmunoglobulinaRealizada": ""},"seccion6": {"actividadDeportiva": "Sí"}}]}}, { upsert: true } );</v>
      </c>
    </row>
    <row r="685" spans="1:27" x14ac:dyDescent="0.3">
      <c r="A685" t="s">
        <v>866</v>
      </c>
      <c r="B685">
        <v>361</v>
      </c>
      <c r="C685">
        <v>2011</v>
      </c>
      <c r="D685" s="5">
        <v>40827</v>
      </c>
      <c r="E685" s="5" t="str">
        <f t="shared" si="60"/>
        <v>2011-10-11</v>
      </c>
      <c r="F685" t="s">
        <v>400</v>
      </c>
      <c r="G685" t="s">
        <v>35</v>
      </c>
      <c r="J685" t="s">
        <v>63</v>
      </c>
      <c r="K685" t="s">
        <v>70</v>
      </c>
      <c r="L685" t="s">
        <v>281</v>
      </c>
      <c r="M685" t="s">
        <v>37</v>
      </c>
      <c r="N685" t="s">
        <v>35</v>
      </c>
      <c r="O685" t="s">
        <v>37</v>
      </c>
      <c r="P685" t="s">
        <v>118</v>
      </c>
      <c r="Q685" t="s">
        <v>256</v>
      </c>
      <c r="R685" t="s">
        <v>256</v>
      </c>
      <c r="S685" t="s">
        <v>256</v>
      </c>
      <c r="T685" t="s">
        <v>261</v>
      </c>
      <c r="U685" t="s">
        <v>40</v>
      </c>
      <c r="V685" t="s">
        <v>256</v>
      </c>
      <c r="W685" t="str">
        <f t="shared" si="61"/>
        <v>db.pacientes.updateOne({"_id":ObjectId('61e34254ec4ec02e84f5dca8')},{ $set: { "seguimientos": [{"id": "2011","seccion1": {"fechaSeguimiento": "2011-10-11","institucion": "Hospital Sor Maria Ludovica de La Plata",</v>
      </c>
      <c r="X685" t="str">
        <f t="shared" si="62"/>
        <v>"fallecimiento": "No","fechaFallecimiento": "","causaFallecimiento": "","nivelEducativo": "Secundaria completa","actividadLaboral": "No trabaja","coberturaSocial": "Sí","tratamientoAntibioticoHospitalizado": "2","embarazo": "No"},</v>
      </c>
      <c r="Y685" t="str">
        <f t="shared" si="63"/>
        <v>"seccion4": {"cultivos": "2"},"seccion5": {"toleranciaGlucosa": "No realizada","toleranciaGlucosaRealizada": "","vitaminaD": "","vitaminaDRealizada": "","inmunoglobulina": "Realizada",</v>
      </c>
      <c r="Z685" t="str">
        <f t="shared" si="64"/>
        <v>"inmunoglobulinaRealizada": "&lt; 500"},"seccion6": {"actividadDeportiva": ""}}]}}, { upsert: true } );</v>
      </c>
      <c r="AA685" t="str">
        <f t="shared" si="65"/>
        <v>db.pacientes.updateOne({"_id":ObjectId('61e34254ec4ec02e84f5dca8')},{ $set: { "seguimientos": [{"id": "2011","seccion1": {"fechaSeguimiento": "2011-10-11","institucion": "Hospital Sor Maria Ludovica de La Plata","fallecimiento": "No","fechaFallecimiento": "","causaFallecimiento": "","nivelEducativo": "Secundaria completa","actividadLaboral": "No trabaja","coberturaSocial": "Sí","tratamientoAntibioticoHospitalizado": "2","embarazo": "No"},"seccion4": {"cultivos": "2"},"seccion5": {"toleranciaGlucosa": "No realizada","toleranciaGlucosaRealizada": "","vitaminaD": "","vitaminaDRealizada": "","inmunoglobulina": "Realizada","inmunoglobulinaRealizada": "&lt; 500"},"seccion6": {"actividadDeportiva": ""}}]}}, { upsert: true } );</v>
      </c>
    </row>
    <row r="686" spans="1:27" x14ac:dyDescent="0.3">
      <c r="A686" t="s">
        <v>866</v>
      </c>
      <c r="B686">
        <v>361</v>
      </c>
      <c r="C686">
        <v>2012</v>
      </c>
      <c r="D686" s="5">
        <v>41257</v>
      </c>
      <c r="E686" s="5" t="str">
        <f t="shared" si="60"/>
        <v>2012-12-14</v>
      </c>
      <c r="F686" t="s">
        <v>400</v>
      </c>
      <c r="G686" t="s">
        <v>35</v>
      </c>
      <c r="J686" t="s">
        <v>61</v>
      </c>
      <c r="K686" t="s">
        <v>70</v>
      </c>
      <c r="L686" t="s">
        <v>281</v>
      </c>
      <c r="O686" t="s">
        <v>45</v>
      </c>
      <c r="P686" t="s">
        <v>261</v>
      </c>
      <c r="Q686" t="s">
        <v>77</v>
      </c>
      <c r="R686" t="s">
        <v>256</v>
      </c>
      <c r="S686" t="s">
        <v>256</v>
      </c>
      <c r="T686" t="s">
        <v>261</v>
      </c>
      <c r="U686" t="s">
        <v>40</v>
      </c>
      <c r="V686" t="s">
        <v>256</v>
      </c>
      <c r="W686" t="str">
        <f t="shared" si="61"/>
        <v>db.pacientes.updateOne({"_id":ObjectId('61e34254ec4ec02e84f5dca8')},{ $set: { "seguimientos": [{"id": "2012","seccion1": {"fechaSeguimiento": "2012-12-14","institucion": "Hospital Sor Maria Ludovica de La Plata",</v>
      </c>
      <c r="X686" t="str">
        <f t="shared" si="62"/>
        <v>"fallecimiento": "No","fechaFallecimiento": "","causaFallecimiento": "","nivelEducativo": "Secundaria incompleta","actividadLaboral": "No trabaja","coberturaSocial": "Sí","tratamientoAntibioticoHospitalizado": "","embarazo": ""},</v>
      </c>
      <c r="Y686" t="str">
        <f t="shared" si="63"/>
        <v>"seccion4": {"cultivos": "1"},"seccion5": {"toleranciaGlucosa": "Realizada","toleranciaGlucosaRealizada": "Diabetes","vitaminaD": "","vitaminaDRealizada": "","inmunoglobulina": "Realizada",</v>
      </c>
      <c r="Z686" t="str">
        <f t="shared" si="64"/>
        <v>"inmunoglobulinaRealizada": "&lt; 500"},"seccion6": {"actividadDeportiva": ""}}]}}, { upsert: true } );</v>
      </c>
      <c r="AA686" t="str">
        <f t="shared" si="65"/>
        <v>db.pacientes.updateOne({"_id":ObjectId('61e34254ec4ec02e84f5dca8')},{ $set: { "seguimientos": [{"id": "2012","seccion1": {"fechaSeguimiento": "2012-12-14","institucion": "Hospital Sor Maria Ludovica de La Plata","fallecimiento": "No","fechaFallecimiento": "","causaFallecimiento": "","nivelEducativo": "Secundaria incompleta","actividadLaboral": "No trabaja","coberturaSocial": "Sí","tratamientoAntibioticoHospitalizado": "","embarazo": ""},"seccion4": {"cultivos": "1"},"seccion5": {"toleranciaGlucosa": "Realizada","toleranciaGlucosaRealizada": "Diabetes","vitaminaD": "","vitaminaDRealizada": "","inmunoglobulina": "Realizada","inmunoglobulinaRealizada": "&lt; 500"},"seccion6": {"actividadDeportiva": ""}}]}}, { upsert: true } );</v>
      </c>
    </row>
    <row r="687" spans="1:27" x14ac:dyDescent="0.3">
      <c r="A687" t="s">
        <v>867</v>
      </c>
      <c r="B687">
        <v>362</v>
      </c>
      <c r="C687">
        <v>2012</v>
      </c>
      <c r="D687" s="5">
        <v>41022</v>
      </c>
      <c r="E687" s="5" t="str">
        <f t="shared" si="60"/>
        <v>2012-4-23</v>
      </c>
      <c r="F687" t="s">
        <v>1962</v>
      </c>
      <c r="G687" t="s">
        <v>35</v>
      </c>
      <c r="L687" t="s">
        <v>281</v>
      </c>
      <c r="N687" t="s">
        <v>35</v>
      </c>
      <c r="O687" t="s">
        <v>37</v>
      </c>
      <c r="P687" t="s">
        <v>261</v>
      </c>
      <c r="Q687" t="s">
        <v>34</v>
      </c>
      <c r="R687" t="s">
        <v>256</v>
      </c>
      <c r="S687" t="s">
        <v>256</v>
      </c>
      <c r="T687" t="s">
        <v>256</v>
      </c>
      <c r="U687" t="s">
        <v>256</v>
      </c>
      <c r="V687" t="s">
        <v>256</v>
      </c>
      <c r="W687" t="str">
        <f t="shared" si="61"/>
        <v>db.pacientes.updateOne({"_id":ObjectId('61e34254ec4ec02e84f5dca9')},{ $set: { "seguimientos": [{"id": "2012","seccion1": {"fechaSeguimiento": "2012-4-23","institucion": "HOSPITAL de PEDIATRÍA Juan P. Garrahan",</v>
      </c>
      <c r="X687" t="str">
        <f t="shared" si="62"/>
        <v>"fallecimiento": "No","fechaFallecimiento": "","causaFallecimiento": "","nivelEducativo": "","actividadLaboral": "","coberturaSocial": "Sí","tratamientoAntibioticoHospitalizado": "","embarazo": "No"},</v>
      </c>
      <c r="Y687" t="str">
        <f t="shared" si="63"/>
        <v>"seccion4": {"cultivos": "2"},"seccion5": {"toleranciaGlucosa": "Realizada","toleranciaGlucosaRealizada": "Normal","vitaminaD": "","vitaminaDRealizada": "","inmunoglobulina": "",</v>
      </c>
      <c r="Z687" t="str">
        <f t="shared" si="64"/>
        <v>"inmunoglobulinaRealizada": ""},"seccion6": {"actividadDeportiva": ""}}]}}, { upsert: true } );</v>
      </c>
      <c r="AA687" t="str">
        <f t="shared" si="65"/>
        <v>db.pacientes.updateOne({"_id":ObjectId('61e34254ec4ec02e84f5dca9')},{ $set: { "seguimientos": [{"id": "2012","seccion1": {"fechaSeguimiento": "2012-4-23","institucion": "HOSPITAL de PEDIATRÍA Juan P. Garrahan","fallecimiento": "No","fechaFallecimiento": "","causaFallecimiento": "","nivelEducativo": "","actividadLaboral": "","coberturaSocial": "Sí","tratamientoAntibioticoHospitalizado": "","embarazo": "No"},"seccion4": {"cultivos": "2"},"seccion5": {"toleranciaGlucosa": "Realizada","toleranciaGlucosaRealizada": "Normal","vitaminaD": "","vitaminaDRealizada": "","inmunoglobulina": "","inmunoglobulinaRealizada": ""},"seccion6": {"actividadDeportiva": ""}}]}}, { upsert: true } );</v>
      </c>
    </row>
    <row r="688" spans="1:27" x14ac:dyDescent="0.3">
      <c r="A688" t="s">
        <v>868</v>
      </c>
      <c r="B688">
        <v>363</v>
      </c>
      <c r="C688">
        <v>2011</v>
      </c>
      <c r="D688" s="5">
        <v>40822</v>
      </c>
      <c r="E688" s="5" t="str">
        <f t="shared" si="60"/>
        <v>2011-10-6</v>
      </c>
      <c r="F688" t="s">
        <v>400</v>
      </c>
      <c r="G688" t="s">
        <v>35</v>
      </c>
      <c r="L688" t="s">
        <v>281</v>
      </c>
      <c r="N688" t="s">
        <v>35</v>
      </c>
      <c r="O688" t="s">
        <v>37</v>
      </c>
      <c r="P688" t="s">
        <v>118</v>
      </c>
      <c r="Q688" t="s">
        <v>256</v>
      </c>
      <c r="R688" t="s">
        <v>256</v>
      </c>
      <c r="S688" t="s">
        <v>256</v>
      </c>
      <c r="T688" t="s">
        <v>261</v>
      </c>
      <c r="U688" t="s">
        <v>40</v>
      </c>
      <c r="V688" t="s">
        <v>256</v>
      </c>
      <c r="W688" t="str">
        <f t="shared" si="61"/>
        <v>db.pacientes.updateOne({"_id":ObjectId('61e34254ec4ec02e84f5dcaa')},{ $set: { "seguimientos": [{"id": "2011","seccion1": {"fechaSeguimiento": "2011-10-6","institucion": "Hospital Sor Maria Ludovica de La Plata",</v>
      </c>
      <c r="X688" t="str">
        <f t="shared" si="62"/>
        <v>"fallecimiento": "No","fechaFallecimiento": "","causaFallecimiento": "","nivelEducativo": "","actividadLaboral": "","coberturaSocial": "Sí","tratamientoAntibioticoHospitalizado": "","embarazo": "No"},</v>
      </c>
      <c r="Y688" t="str">
        <f t="shared" si="63"/>
        <v>"seccion4": {"cultivos": "2"},"seccion5": {"toleranciaGlucosa": "No realizada","toleranciaGlucosaRealizada": "","vitaminaD": "","vitaminaDRealizada": "","inmunoglobulina": "Realizada",</v>
      </c>
      <c r="Z688" t="str">
        <f t="shared" si="64"/>
        <v>"inmunoglobulinaRealizada": "&lt; 500"},"seccion6": {"actividadDeportiva": ""}}]}}, { upsert: true } );</v>
      </c>
      <c r="AA688" t="str">
        <f t="shared" si="65"/>
        <v>db.pacientes.updateOne({"_id":ObjectId('61e34254ec4ec02e84f5dcaa')},{ $set: { "seguimientos": [{"id": "2011","seccion1": {"fechaSeguimiento": "2011-10-6","institucion": "Hospital Sor Maria Ludovica de La Plata","fallecimiento": "No","fechaFallecimiento": "","causaFallecimiento": "","nivelEducativo": "","actividadLaboral": "","coberturaSocial": "Sí","tratamientoAntibioticoHospitalizado": "","embarazo": "No"},"seccion4": {"cultivos": "2"},"seccion5": {"toleranciaGlucosa": "No realizada","toleranciaGlucosaRealizada": "","vitaminaD": "","vitaminaDRealizada": "","inmunoglobulina": "Realizada","inmunoglobulinaRealizada": "&lt; 500"},"seccion6": {"actividadDeportiva": ""}}]}}, { upsert: true } );</v>
      </c>
    </row>
    <row r="689" spans="1:27" x14ac:dyDescent="0.3">
      <c r="A689" t="s">
        <v>868</v>
      </c>
      <c r="B689">
        <v>363</v>
      </c>
      <c r="C689">
        <v>2012</v>
      </c>
      <c r="D689" s="5">
        <v>41257</v>
      </c>
      <c r="E689" s="5" t="str">
        <f t="shared" si="60"/>
        <v>2012-12-14</v>
      </c>
      <c r="F689" t="s">
        <v>400</v>
      </c>
      <c r="G689" t="s">
        <v>35</v>
      </c>
      <c r="L689" t="s">
        <v>281</v>
      </c>
      <c r="N689" t="s">
        <v>35</v>
      </c>
      <c r="O689" t="s">
        <v>46</v>
      </c>
      <c r="P689" t="s">
        <v>118</v>
      </c>
      <c r="Q689" t="s">
        <v>256</v>
      </c>
      <c r="R689" t="s">
        <v>256</v>
      </c>
      <c r="S689" t="s">
        <v>256</v>
      </c>
      <c r="T689" t="s">
        <v>261</v>
      </c>
      <c r="U689" t="s">
        <v>40</v>
      </c>
      <c r="V689" t="s">
        <v>256</v>
      </c>
      <c r="W689" t="str">
        <f t="shared" si="61"/>
        <v>db.pacientes.updateOne({"_id":ObjectId('61e34254ec4ec02e84f5dcaa')},{ $set: { "seguimientos": [{"id": "2012","seccion1": {"fechaSeguimiento": "2012-12-14","institucion": "Hospital Sor Maria Ludovica de La Plata",</v>
      </c>
      <c r="X689" t="str">
        <f t="shared" si="62"/>
        <v>"fallecimiento": "No","fechaFallecimiento": "","causaFallecimiento": "","nivelEducativo": "","actividadLaboral": "","coberturaSocial": "Sí","tratamientoAntibioticoHospitalizado": "","embarazo": "No"},</v>
      </c>
      <c r="Y689" t="str">
        <f t="shared" si="63"/>
        <v>"seccion4": {"cultivos": "3"},"seccion5": {"toleranciaGlucosa": "No realizada","toleranciaGlucosaRealizada": "","vitaminaD": "","vitaminaDRealizada": "","inmunoglobulina": "Realizada",</v>
      </c>
      <c r="Z689" t="str">
        <f t="shared" si="64"/>
        <v>"inmunoglobulinaRealizada": "&lt; 500"},"seccion6": {"actividadDeportiva": ""}}]}}, { upsert: true } );</v>
      </c>
      <c r="AA689" t="str">
        <f t="shared" si="65"/>
        <v>db.pacientes.updateOne({"_id":ObjectId('61e34254ec4ec02e84f5dcaa')},{ $set: { "seguimientos": [{"id": "2012","seccion1": {"fechaSeguimiento": "2012-12-14","institucion": "Hospital Sor Maria Ludovica de La Plata","fallecimiento": "No","fechaFallecimiento": "","causaFallecimiento": "","nivelEducativo": "","actividadLaboral": "","coberturaSocial": "Sí","tratamientoAntibioticoHospitalizado": "","embarazo": "No"},"seccion4": {"cultivos": "3"},"seccion5": {"toleranciaGlucosa": "No realizada","toleranciaGlucosaRealizada": "","vitaminaD": "","vitaminaDRealizada": "","inmunoglobulina": "Realizada","inmunoglobulinaRealizada": "&lt; 500"},"seccion6": {"actividadDeportiva": ""}}]}}, { upsert: true } );</v>
      </c>
    </row>
    <row r="690" spans="1:27" x14ac:dyDescent="0.3">
      <c r="A690" t="s">
        <v>868</v>
      </c>
      <c r="B690">
        <v>363</v>
      </c>
      <c r="C690">
        <v>2013</v>
      </c>
      <c r="D690" s="5">
        <v>41588</v>
      </c>
      <c r="E690" s="5" t="str">
        <f t="shared" si="60"/>
        <v>2013-11-10</v>
      </c>
      <c r="F690" t="s">
        <v>400</v>
      </c>
      <c r="G690" t="s">
        <v>35</v>
      </c>
      <c r="L690" t="s">
        <v>281</v>
      </c>
      <c r="N690" t="s">
        <v>35</v>
      </c>
      <c r="O690" t="s">
        <v>45</v>
      </c>
      <c r="P690" t="s">
        <v>118</v>
      </c>
      <c r="Q690" t="s">
        <v>256</v>
      </c>
      <c r="R690" t="s">
        <v>256</v>
      </c>
      <c r="S690" t="s">
        <v>256</v>
      </c>
      <c r="T690" t="s">
        <v>261</v>
      </c>
      <c r="U690" t="s">
        <v>40</v>
      </c>
      <c r="V690" t="s">
        <v>256</v>
      </c>
      <c r="W690" t="str">
        <f t="shared" si="61"/>
        <v>db.pacientes.updateOne({"_id":ObjectId('61e34254ec4ec02e84f5dcaa')},{ $set: { "seguimientos": [{"id": "2013","seccion1": {"fechaSeguimiento": "2013-11-10","institucion": "Hospital Sor Maria Ludovica de La Plata",</v>
      </c>
      <c r="X690" t="str">
        <f t="shared" si="62"/>
        <v>"fallecimiento": "No","fechaFallecimiento": "","causaFallecimiento": "","nivelEducativo": "","actividadLaboral": "","coberturaSocial": "Sí","tratamientoAntibioticoHospitalizado": "","embarazo": "No"},</v>
      </c>
      <c r="Y690" t="str">
        <f t="shared" si="63"/>
        <v>"seccion4": {"cultivos": "1"},"seccion5": {"toleranciaGlucosa": "No realizada","toleranciaGlucosaRealizada": "","vitaminaD": "","vitaminaDRealizada": "","inmunoglobulina": "Realizada",</v>
      </c>
      <c r="Z690" t="str">
        <f t="shared" si="64"/>
        <v>"inmunoglobulinaRealizada": "&lt; 500"},"seccion6": {"actividadDeportiva": ""}}]}}, { upsert: true } );</v>
      </c>
      <c r="AA690" t="str">
        <f t="shared" si="65"/>
        <v>db.pacientes.updateOne({"_id":ObjectId('61e34254ec4ec02e84f5dcaa')},{ $set: { "seguimientos": [{"id": "2013","seccion1": {"fechaSeguimiento": "2013-11-10","institucion": "Hospital Sor Maria Ludovica de La Plata","fallecimiento": "No","fechaFallecimiento": "","causaFallecimiento": "","nivelEducativo": "","actividadLaboral": "","coberturaSocial": "Sí","tratamientoAntibioticoHospitalizado": "","embarazo": "No"},"seccion4": {"cultivos": "1"},"seccion5": {"toleranciaGlucosa": "No realizada","toleranciaGlucosaRealizada": "","vitaminaD": "","vitaminaDRealizada": "","inmunoglobulina": "Realizada","inmunoglobulinaRealizada": "&lt; 500"},"seccion6": {"actividadDeportiva": ""}}]}}, { upsert: true } );</v>
      </c>
    </row>
    <row r="691" spans="1:27" x14ac:dyDescent="0.3">
      <c r="A691" t="s">
        <v>868</v>
      </c>
      <c r="B691">
        <v>363</v>
      </c>
      <c r="C691">
        <v>2014</v>
      </c>
      <c r="D691" s="5">
        <v>41983</v>
      </c>
      <c r="E691" s="5" t="str">
        <f t="shared" si="60"/>
        <v>2014-12-10</v>
      </c>
      <c r="F691" t="s">
        <v>400</v>
      </c>
      <c r="G691" t="s">
        <v>35</v>
      </c>
      <c r="L691" t="s">
        <v>281</v>
      </c>
      <c r="N691" t="s">
        <v>35</v>
      </c>
      <c r="O691" t="s">
        <v>49</v>
      </c>
      <c r="P691" t="s">
        <v>118</v>
      </c>
      <c r="Q691" t="s">
        <v>256</v>
      </c>
      <c r="R691" t="s">
        <v>256</v>
      </c>
      <c r="S691" t="s">
        <v>256</v>
      </c>
      <c r="T691" t="s">
        <v>261</v>
      </c>
      <c r="U691" t="s">
        <v>40</v>
      </c>
      <c r="V691" t="s">
        <v>256</v>
      </c>
      <c r="W691" t="str">
        <f t="shared" si="61"/>
        <v>db.pacientes.updateOne({"_id":ObjectId('61e34254ec4ec02e84f5dcaa')},{ $set: { "seguimientos": [{"id": "2014","seccion1": {"fechaSeguimiento": "2014-12-10","institucion": "Hospital Sor Maria Ludovica de La Plata",</v>
      </c>
      <c r="X691" t="str">
        <f t="shared" si="62"/>
        <v>"fallecimiento": "No","fechaFallecimiento": "","causaFallecimiento": "","nivelEducativo": "","actividadLaboral": "","coberturaSocial": "Sí","tratamientoAntibioticoHospitalizado": "","embarazo": "No"},</v>
      </c>
      <c r="Y691" t="str">
        <f t="shared" si="63"/>
        <v>"seccion4": {"cultivos": "4"},"seccion5": {"toleranciaGlucosa": "No realizada","toleranciaGlucosaRealizada": "","vitaminaD": "","vitaminaDRealizada": "","inmunoglobulina": "Realizada",</v>
      </c>
      <c r="Z691" t="str">
        <f t="shared" si="64"/>
        <v>"inmunoglobulinaRealizada": "&lt; 500"},"seccion6": {"actividadDeportiva": ""}}]}}, { upsert: true } );</v>
      </c>
      <c r="AA691" t="str">
        <f t="shared" si="65"/>
        <v>db.pacientes.updateOne({"_id":ObjectId('61e34254ec4ec02e84f5dcaa')},{ $set: { "seguimientos": [{"id": "2014","seccion1": {"fechaSeguimiento": "2014-12-10","institucion": "Hospital Sor Maria Ludovica de La Plata","fallecimiento": "No","fechaFallecimiento": "","causaFallecimiento": "","nivelEducativo": "","actividadLaboral": "","coberturaSocial": "Sí","tratamientoAntibioticoHospitalizado": "","embarazo": "No"},"seccion4": {"cultivos": "4"},"seccion5": {"toleranciaGlucosa": "No realizada","toleranciaGlucosaRealizada": "","vitaminaD": "","vitaminaDRealizada": "","inmunoglobulina": "Realizada","inmunoglobulinaRealizada": "&lt; 500"},"seccion6": {"actividadDeportiva": ""}}]}}, { upsert: true } );</v>
      </c>
    </row>
    <row r="692" spans="1:27" x14ac:dyDescent="0.3">
      <c r="A692" t="s">
        <v>868</v>
      </c>
      <c r="B692">
        <v>363</v>
      </c>
      <c r="C692">
        <v>2015</v>
      </c>
      <c r="D692" s="5">
        <v>42239</v>
      </c>
      <c r="E692" s="5" t="str">
        <f t="shared" si="60"/>
        <v>2015-8-23</v>
      </c>
      <c r="F692" t="s">
        <v>400</v>
      </c>
      <c r="G692" t="s">
        <v>35</v>
      </c>
      <c r="L692" t="s">
        <v>281</v>
      </c>
      <c r="N692" t="s">
        <v>35</v>
      </c>
      <c r="O692" t="s">
        <v>45</v>
      </c>
      <c r="P692" t="s">
        <v>118</v>
      </c>
      <c r="Q692" t="s">
        <v>256</v>
      </c>
      <c r="R692" t="s">
        <v>118</v>
      </c>
      <c r="S692" t="s">
        <v>256</v>
      </c>
      <c r="T692" t="s">
        <v>118</v>
      </c>
      <c r="U692" t="s">
        <v>256</v>
      </c>
      <c r="V692" t="s">
        <v>281</v>
      </c>
      <c r="W692" t="str">
        <f t="shared" si="61"/>
        <v>db.pacientes.updateOne({"_id":ObjectId('61e34254ec4ec02e84f5dcaa')},{ $set: { "seguimientos": [{"id": "2015","seccion1": {"fechaSeguimiento": "2015-8-23","institucion": "Hospital Sor Maria Ludovica de La Plata",</v>
      </c>
      <c r="X692" t="str">
        <f t="shared" si="62"/>
        <v>"fallecimiento": "No","fechaFallecimiento": "","causaFallecimiento": "","nivelEducativo": "","actividadLaboral": "","coberturaSocial": "Sí","tratamientoAntibioticoHospitalizado": "","embarazo": "No"},</v>
      </c>
      <c r="Y692" t="str">
        <f t="shared" si="63"/>
        <v>"seccion4": {"cultivos": "1"},"seccion5": {"toleranciaGlucosa": "No realizada","toleranciaGlucosaRealizada": "","vitaminaD": "No realizada","vitaminaDRealizada": "","inmunoglobulina": "No realizada",</v>
      </c>
      <c r="Z692" t="str">
        <f t="shared" si="64"/>
        <v>"inmunoglobulinaRealizada": ""},"seccion6": {"actividadDeportiva": "Sí"}}]}}, { upsert: true } );</v>
      </c>
      <c r="AA692" t="str">
        <f t="shared" si="65"/>
        <v>db.pacientes.updateOne({"_id":ObjectId('61e34254ec4ec02e84f5dcaa')},{ $set: { "seguimientos": [{"id": "2015","seccion1": {"fechaSeguimiento": "2015-8-23","institucion": "Hospital Sor Maria Ludovica de La Plata","fallecimiento": "No","fechaFallecimiento": "","causaFallecimiento": "","nivelEducativo": "","actividadLaboral": "","coberturaSocial": "Sí","tratamientoAntibioticoHospitalizado": "","embarazo": "No"},"seccion4": {"cultivos": "1"},"seccion5": {"toleranciaGlucosa": "No realizada","toleranciaGlucosaRealizada": "","vitaminaD": "No realizada","vitaminaDRealizada": "","inmunoglobulina": "No realizada","inmunoglobulinaRealizada": ""},"seccion6": {"actividadDeportiva": "Sí"}}]}}, { upsert: true } );</v>
      </c>
    </row>
    <row r="693" spans="1:27" x14ac:dyDescent="0.3">
      <c r="A693" t="s">
        <v>868</v>
      </c>
      <c r="B693">
        <v>363</v>
      </c>
      <c r="C693">
        <v>2016</v>
      </c>
      <c r="D693" s="5">
        <v>42720</v>
      </c>
      <c r="E693" s="5" t="str">
        <f t="shared" si="60"/>
        <v>2016-12-16</v>
      </c>
      <c r="F693" t="s">
        <v>400</v>
      </c>
      <c r="G693" t="s">
        <v>35</v>
      </c>
      <c r="L693" t="s">
        <v>281</v>
      </c>
      <c r="O693" t="s">
        <v>45</v>
      </c>
      <c r="P693" t="s">
        <v>118</v>
      </c>
      <c r="Q693" t="s">
        <v>256</v>
      </c>
      <c r="R693" t="s">
        <v>118</v>
      </c>
      <c r="S693" t="s">
        <v>256</v>
      </c>
      <c r="T693" t="s">
        <v>118</v>
      </c>
      <c r="U693" t="s">
        <v>256</v>
      </c>
      <c r="V693" t="s">
        <v>281</v>
      </c>
      <c r="W693" t="str">
        <f t="shared" si="61"/>
        <v>db.pacientes.updateOne({"_id":ObjectId('61e34254ec4ec02e84f5dcaa')},{ $set: { "seguimientos": [{"id": "2016","seccion1": {"fechaSeguimiento": "2016-12-16","institucion": "Hospital Sor Maria Ludovica de La Plata",</v>
      </c>
      <c r="X693" t="str">
        <f t="shared" si="62"/>
        <v>"fallecimiento": "No","fechaFallecimiento": "","causaFallecimiento": "","nivelEducativo": "","actividadLaboral": "","coberturaSocial": "Sí","tratamientoAntibioticoHospitalizado": "","embarazo": ""},</v>
      </c>
      <c r="Y693" t="str">
        <f t="shared" si="63"/>
        <v>"seccion4": {"cultivos": "1"},"seccion5": {"toleranciaGlucosa": "No realizada","toleranciaGlucosaRealizada": "","vitaminaD": "No realizada","vitaminaDRealizada": "","inmunoglobulina": "No realizada",</v>
      </c>
      <c r="Z693" t="str">
        <f t="shared" si="64"/>
        <v>"inmunoglobulinaRealizada": ""},"seccion6": {"actividadDeportiva": "Sí"}}]}}, { upsert: true } );</v>
      </c>
      <c r="AA693" t="str">
        <f t="shared" si="65"/>
        <v>db.pacientes.updateOne({"_id":ObjectId('61e34254ec4ec02e84f5dcaa')},{ $set: { "seguimientos": [{"id": "2016","seccion1": {"fechaSeguimiento": "2016-12-16","institucion": "Hospital Sor Maria Ludovica de La Plata","fallecimiento": "No","fechaFallecimiento": "","causaFallecimiento": "","nivelEducativo": "","actividadLaboral": "","coberturaSocial": "Sí","tratamientoAntibioticoHospitalizado": "","embarazo": ""},"seccion4": {"cultivos": "1"},"seccion5": {"toleranciaGlucosa": "No realizada","toleranciaGlucosaRealizada": "","vitaminaD": "No realizada","vitaminaDRealizada": "","inmunoglobulina": "No realizada","inmunoglobulinaRealizada": ""},"seccion6": {"actividadDeportiva": "Sí"}}]}}, { upsert: true } );</v>
      </c>
    </row>
    <row r="694" spans="1:27" x14ac:dyDescent="0.3">
      <c r="A694" t="s">
        <v>868</v>
      </c>
      <c r="B694">
        <v>363</v>
      </c>
      <c r="C694">
        <v>2017</v>
      </c>
      <c r="D694" s="5">
        <v>43084</v>
      </c>
      <c r="E694" s="5" t="str">
        <f t="shared" si="60"/>
        <v>2017-12-15</v>
      </c>
      <c r="F694" t="s">
        <v>400</v>
      </c>
      <c r="G694" t="s">
        <v>35</v>
      </c>
      <c r="L694" t="s">
        <v>281</v>
      </c>
      <c r="N694" t="s">
        <v>35</v>
      </c>
      <c r="O694" t="s">
        <v>45</v>
      </c>
      <c r="P694" t="s">
        <v>118</v>
      </c>
      <c r="Q694" t="s">
        <v>256</v>
      </c>
      <c r="R694" t="s">
        <v>261</v>
      </c>
      <c r="S694" t="s">
        <v>321</v>
      </c>
      <c r="T694" t="s">
        <v>261</v>
      </c>
      <c r="U694" t="s">
        <v>40</v>
      </c>
      <c r="V694" t="s">
        <v>281</v>
      </c>
      <c r="W694" t="str">
        <f t="shared" si="61"/>
        <v>db.pacientes.updateOne({"_id":ObjectId('61e34254ec4ec02e84f5dcaa')},{ $set: { "seguimientos": [{"id": "2017","seccion1": {"fechaSeguimiento": "2017-12-15","institucion": "Hospital Sor Maria Ludovica de La Plata",</v>
      </c>
      <c r="X694" t="str">
        <f t="shared" si="62"/>
        <v>"fallecimiento": "No","fechaFallecimiento": "","causaFallecimiento": "","nivelEducativo": "","actividadLaboral": "","coberturaSocial": "Sí","tratamientoAntibioticoHospitalizado": "","embarazo": "No"},</v>
      </c>
      <c r="Y694" t="str">
        <f t="shared" si="63"/>
        <v>"seccion4": {"cultivos": "1"},"seccion5": {"toleranciaGlucosa": "No realizada","toleranciaGlucosaRealizada": "","vitaminaD": "Realizada","vitaminaDRealizada": "Bajo","inmunoglobulina": "Realizada",</v>
      </c>
      <c r="Z694" t="str">
        <f t="shared" si="64"/>
        <v>"inmunoglobulinaRealizada": "&lt; 500"},"seccion6": {"actividadDeportiva": "Sí"}}]}}, { upsert: true } );</v>
      </c>
      <c r="AA694" t="str">
        <f t="shared" si="65"/>
        <v>db.pacientes.updateOne({"_id":ObjectId('61e34254ec4ec02e84f5dcaa')},{ $set: { "seguimientos": [{"id": "2017","seccion1": {"fechaSeguimiento": "2017-12-15","institucion": "Hospital Sor Maria Ludovica de La Plata","fallecimiento": "No","fechaFallecimiento": "","causaFallecimiento": "","nivelEducativo": "","actividadLaboral": "","coberturaSocial": "Sí","tratamientoAntibioticoHospitalizado": "","embarazo": "No"},"seccion4": {"cultivos": "1"},"seccion5": {"toleranciaGlucosa": "No realizada","toleranciaGlucosaRealizada": "","vitaminaD": "Realizada","vitaminaDRealizada": "Bajo","inmunoglobulina": "Realizada","inmunoglobulinaRealizada": "&lt; 500"},"seccion6": {"actividadDeportiva": "Sí"}}]}}, { upsert: true } );</v>
      </c>
    </row>
    <row r="695" spans="1:27" x14ac:dyDescent="0.3">
      <c r="A695" t="s">
        <v>868</v>
      </c>
      <c r="B695">
        <v>363</v>
      </c>
      <c r="C695">
        <v>2018</v>
      </c>
      <c r="D695" s="5">
        <v>43251</v>
      </c>
      <c r="E695" s="5" t="str">
        <f t="shared" si="60"/>
        <v>2018-5-31</v>
      </c>
      <c r="F695" t="s">
        <v>400</v>
      </c>
      <c r="G695" t="s">
        <v>35</v>
      </c>
      <c r="L695" t="s">
        <v>281</v>
      </c>
      <c r="P695" t="s">
        <v>118</v>
      </c>
      <c r="Q695" t="s">
        <v>256</v>
      </c>
      <c r="R695" t="s">
        <v>118</v>
      </c>
      <c r="S695" t="s">
        <v>256</v>
      </c>
      <c r="T695" t="s">
        <v>118</v>
      </c>
      <c r="U695" t="s">
        <v>256</v>
      </c>
      <c r="V695" t="s">
        <v>281</v>
      </c>
      <c r="W695" t="str">
        <f t="shared" si="61"/>
        <v>db.pacientes.updateOne({"_id":ObjectId('61e34254ec4ec02e84f5dcaa')},{ $set: { "seguimientos": [{"id": "2018","seccion1": {"fechaSeguimiento": "2018-5-31","institucion": "Hospital Sor Maria Ludovica de La Plata",</v>
      </c>
      <c r="X695" t="str">
        <f t="shared" si="62"/>
        <v>"fallecimiento": "No","fechaFallecimiento": "","causaFallecimiento": "","nivelEducativo": "","actividadLaboral": "","coberturaSocial": "Sí","tratamientoAntibioticoHospitalizado": "","embarazo": ""},</v>
      </c>
      <c r="Y695" t="str">
        <f t="shared" si="63"/>
        <v>"seccion4": {"cultivos": ""},"seccion5": {"toleranciaGlucosa": "No realizada","toleranciaGlucosaRealizada": "","vitaminaD": "No realizada","vitaminaDRealizada": "","inmunoglobulina": "No realizada",</v>
      </c>
      <c r="Z695" t="str">
        <f t="shared" si="64"/>
        <v>"inmunoglobulinaRealizada": ""},"seccion6": {"actividadDeportiva": "Sí"}}]}}, { upsert: true } );</v>
      </c>
      <c r="AA695" t="str">
        <f t="shared" si="65"/>
        <v>db.pacientes.updateOne({"_id":ObjectId('61e34254ec4ec02e84f5dcaa')},{ $set: { "seguimientos": [{"id": "2018","seccion1": {"fechaSeguimiento": "2018-5-31","institucion": "Hospital Sor Maria Ludovica de La Plata","fallecimiento": "No","fechaFallecimiento": "","causaFallecimiento": "","nivelEducativo": "","actividadLaboral": "","coberturaSocial": "Sí","tratamientoAntibioticoHospitalizado": "","embarazo": ""},"seccion4": {"cultivos": ""},"seccion5": {"toleranciaGlucosa": "No realizada","toleranciaGlucosaRealizada": "","vitaminaD": "No realizada","vitaminaDRealizada": "","inmunoglobulina": "No realizada","inmunoglobulinaRealizada": ""},"seccion6": {"actividadDeportiva": "Sí"}}]}}, { upsert: true } );</v>
      </c>
    </row>
    <row r="696" spans="1:27" x14ac:dyDescent="0.3">
      <c r="A696" t="s">
        <v>868</v>
      </c>
      <c r="B696">
        <v>363</v>
      </c>
      <c r="C696">
        <v>2019</v>
      </c>
      <c r="D696" s="5">
        <v>43815</v>
      </c>
      <c r="E696" s="5" t="str">
        <f t="shared" si="60"/>
        <v>2019-12-16</v>
      </c>
      <c r="F696" t="s">
        <v>400</v>
      </c>
      <c r="G696" t="s">
        <v>35</v>
      </c>
      <c r="L696" t="s">
        <v>281</v>
      </c>
      <c r="N696" t="s">
        <v>35</v>
      </c>
      <c r="P696" t="s">
        <v>118</v>
      </c>
      <c r="Q696" t="s">
        <v>256</v>
      </c>
      <c r="R696" t="s">
        <v>118</v>
      </c>
      <c r="S696" t="s">
        <v>256</v>
      </c>
      <c r="T696" t="s">
        <v>118</v>
      </c>
      <c r="U696" t="s">
        <v>256</v>
      </c>
      <c r="V696" t="s">
        <v>281</v>
      </c>
      <c r="W696" t="str">
        <f t="shared" si="61"/>
        <v>db.pacientes.updateOne({"_id":ObjectId('61e34254ec4ec02e84f5dcaa')},{ $set: { "seguimientos": [{"id": "2019","seccion1": {"fechaSeguimiento": "2019-12-16","institucion": "Hospital Sor Maria Ludovica de La Plata",</v>
      </c>
      <c r="X696" t="str">
        <f t="shared" si="62"/>
        <v>"fallecimiento": "No","fechaFallecimiento": "","causaFallecimiento": "","nivelEducativo": "","actividadLaboral": "","coberturaSocial": "Sí","tratamientoAntibioticoHospitalizado": "","embarazo": "No"},</v>
      </c>
      <c r="Y696" t="str">
        <f t="shared" si="63"/>
        <v>"seccion4": {"cultivos": ""},"seccion5": {"toleranciaGlucosa": "No realizada","toleranciaGlucosaRealizada": "","vitaminaD": "No realizada","vitaminaDRealizada": "","inmunoglobulina": "No realizada",</v>
      </c>
      <c r="Z696" t="str">
        <f t="shared" si="64"/>
        <v>"inmunoglobulinaRealizada": ""},"seccion6": {"actividadDeportiva": "Sí"}}]}}, { upsert: true } );</v>
      </c>
      <c r="AA696" t="str">
        <f t="shared" si="65"/>
        <v>db.pacientes.updateOne({"_id":ObjectId('61e34254ec4ec02e84f5dcaa')},{ $set: { "seguimientos": [{"id": "2019","seccion1": {"fechaSeguimiento": "2019-12-16","institucion": "Hospital Sor Maria Ludovica de La Plata","fallecimiento": "No","fechaFallecimiento": "","causaFallecimiento": "","nivelEducativo": "","actividadLaboral": "","coberturaSocial": "Sí","tratamientoAntibioticoHospitalizado": "","embarazo": "No"},"seccion4": {"cultivos": ""},"seccion5": {"toleranciaGlucosa": "No realizada","toleranciaGlucosaRealizada": "","vitaminaD": "No realizada","vitaminaDRealizada": "","inmunoglobulina": "No realizada","inmunoglobulinaRealizada": ""},"seccion6": {"actividadDeportiva": "Sí"}}]}}, { upsert: true } );</v>
      </c>
    </row>
    <row r="697" spans="1:27" x14ac:dyDescent="0.3">
      <c r="A697" t="s">
        <v>869</v>
      </c>
      <c r="B697">
        <v>364</v>
      </c>
      <c r="C697">
        <v>2011</v>
      </c>
      <c r="D697" s="5">
        <v>40889</v>
      </c>
      <c r="E697" s="5" t="str">
        <f t="shared" si="60"/>
        <v>2011-12-12</v>
      </c>
      <c r="F697" t="s">
        <v>400</v>
      </c>
      <c r="G697" t="s">
        <v>35</v>
      </c>
      <c r="J697" t="s">
        <v>78</v>
      </c>
      <c r="L697" t="s">
        <v>281</v>
      </c>
      <c r="N697" t="s">
        <v>35</v>
      </c>
      <c r="O697" t="s">
        <v>49</v>
      </c>
      <c r="P697" t="s">
        <v>261</v>
      </c>
      <c r="Q697" t="s">
        <v>34</v>
      </c>
      <c r="R697" t="s">
        <v>256</v>
      </c>
      <c r="S697" t="s">
        <v>256</v>
      </c>
      <c r="T697" t="s">
        <v>261</v>
      </c>
      <c r="U697" t="s">
        <v>40</v>
      </c>
      <c r="V697" t="s">
        <v>256</v>
      </c>
      <c r="W697" t="str">
        <f t="shared" si="61"/>
        <v>db.pacientes.updateOne({"_id":ObjectId('61e34254ec4ec02e84f5dcab')},{ $set: { "seguimientos": [{"id": "2011","seccion1": {"fechaSeguimiento": "2011-12-12","institucion": "Hospital Sor Maria Ludovica de La Plata",</v>
      </c>
      <c r="X697" t="str">
        <f t="shared" si="62"/>
        <v>"fallecimiento": "No","fechaFallecimiento": "","causaFallecimiento": "","nivelEducativo": "Primaria completa","actividadLaboral": "","coberturaSocial": "Sí","tratamientoAntibioticoHospitalizado": "","embarazo": "No"},</v>
      </c>
      <c r="Y697" t="str">
        <f t="shared" si="63"/>
        <v>"seccion4": {"cultivos": "4"},"seccion5": {"toleranciaGlucosa": "Realizada","toleranciaGlucosaRealizada": "Normal","vitaminaD": "","vitaminaDRealizada": "","inmunoglobulina": "Realizada",</v>
      </c>
      <c r="Z697" t="str">
        <f t="shared" si="64"/>
        <v>"inmunoglobulinaRealizada": "&lt; 500"},"seccion6": {"actividadDeportiva": ""}}]}}, { upsert: true } );</v>
      </c>
      <c r="AA697" t="str">
        <f t="shared" si="65"/>
        <v>db.pacientes.updateOne({"_id":ObjectId('61e34254ec4ec02e84f5dcab')},{ $set: { "seguimientos": [{"id": "2011","seccion1": {"fechaSeguimiento": "2011-12-12","institucion": "Hospital Sor Maria Ludovica de La Plata","fallecimiento": "No","fechaFallecimiento": "","causaFallecimiento": "","nivelEducativo": "Primaria completa","actividadLaboral": "","coberturaSocial": "Sí","tratamientoAntibioticoHospitalizado": "","embarazo": "No"},"seccion4": {"cultivos": "4"},"seccion5": {"toleranciaGlucosa": "Realizada","toleranciaGlucosaRealizada": "Normal","vitaminaD": "","vitaminaDRealizada": "","inmunoglobulina": "Realizada","inmunoglobulinaRealizada": "&lt; 500"},"seccion6": {"actividadDeportiva": ""}}]}}, { upsert: true } );</v>
      </c>
    </row>
    <row r="698" spans="1:27" x14ac:dyDescent="0.3">
      <c r="A698" t="s">
        <v>869</v>
      </c>
      <c r="B698">
        <v>364</v>
      </c>
      <c r="C698">
        <v>2012</v>
      </c>
      <c r="D698" s="5">
        <v>41257</v>
      </c>
      <c r="E698" s="5" t="str">
        <f t="shared" si="60"/>
        <v>2012-12-14</v>
      </c>
      <c r="F698" t="s">
        <v>400</v>
      </c>
      <c r="G698" t="s">
        <v>35</v>
      </c>
      <c r="J698" t="s">
        <v>78</v>
      </c>
      <c r="L698" t="s">
        <v>281</v>
      </c>
      <c r="N698" t="s">
        <v>35</v>
      </c>
      <c r="O698" t="s">
        <v>37</v>
      </c>
      <c r="P698" t="s">
        <v>261</v>
      </c>
      <c r="Q698" t="s">
        <v>34</v>
      </c>
      <c r="R698" t="s">
        <v>256</v>
      </c>
      <c r="S698" t="s">
        <v>256</v>
      </c>
      <c r="T698" t="s">
        <v>261</v>
      </c>
      <c r="U698" t="s">
        <v>40</v>
      </c>
      <c r="V698" t="s">
        <v>256</v>
      </c>
      <c r="W698" t="str">
        <f t="shared" si="61"/>
        <v>db.pacientes.updateOne({"_id":ObjectId('61e34254ec4ec02e84f5dcab')},{ $set: { "seguimientos": [{"id": "2012","seccion1": {"fechaSeguimiento": "2012-12-14","institucion": "Hospital Sor Maria Ludovica de La Plata",</v>
      </c>
      <c r="X698" t="str">
        <f t="shared" si="62"/>
        <v>"fallecimiento": "No","fechaFallecimiento": "","causaFallecimiento": "","nivelEducativo": "Primaria completa","actividadLaboral": "","coberturaSocial": "Sí","tratamientoAntibioticoHospitalizado": "","embarazo": "No"},</v>
      </c>
      <c r="Y698" t="str">
        <f t="shared" si="63"/>
        <v>"seccion4": {"cultivos": "2"},"seccion5": {"toleranciaGlucosa": "Realizada","toleranciaGlucosaRealizada": "Normal","vitaminaD": "","vitaminaDRealizada": "","inmunoglobulina": "Realizada",</v>
      </c>
      <c r="Z698" t="str">
        <f t="shared" si="64"/>
        <v>"inmunoglobulinaRealizada": "&lt; 500"},"seccion6": {"actividadDeportiva": ""}}]}}, { upsert: true } );</v>
      </c>
      <c r="AA698" t="str">
        <f t="shared" si="65"/>
        <v>db.pacientes.updateOne({"_id":ObjectId('61e34254ec4ec02e84f5dcab')},{ $set: { "seguimientos": [{"id": "2012","seccion1": {"fechaSeguimiento": "2012-12-14","institucion": "Hospital Sor Maria Ludovica de La Plata","fallecimiento": "No","fechaFallecimiento": "","causaFallecimiento": "","nivelEducativo": "Primaria completa","actividadLaboral": "","coberturaSocial": "Sí","tratamientoAntibioticoHospitalizado": "","embarazo": "No"},"seccion4": {"cultivos": "2"},"seccion5": {"toleranciaGlucosa": "Realizada","toleranciaGlucosaRealizada": "Normal","vitaminaD": "","vitaminaDRealizada": "","inmunoglobulina": "Realizada","inmunoglobulinaRealizada": "&lt; 500"},"seccion6": {"actividadDeportiva": ""}}]}}, { upsert: true } );</v>
      </c>
    </row>
    <row r="699" spans="1:27" x14ac:dyDescent="0.3">
      <c r="A699" t="s">
        <v>869</v>
      </c>
      <c r="B699">
        <v>364</v>
      </c>
      <c r="C699">
        <v>2013</v>
      </c>
      <c r="D699" s="5">
        <v>41592</v>
      </c>
      <c r="E699" s="5" t="str">
        <f t="shared" si="60"/>
        <v>2013-11-14</v>
      </c>
      <c r="F699" t="s">
        <v>400</v>
      </c>
      <c r="G699" t="s">
        <v>35</v>
      </c>
      <c r="J699" t="s">
        <v>61</v>
      </c>
      <c r="L699" t="s">
        <v>281</v>
      </c>
      <c r="M699" t="s">
        <v>45</v>
      </c>
      <c r="N699" t="s">
        <v>35</v>
      </c>
      <c r="O699" t="s">
        <v>46</v>
      </c>
      <c r="P699" t="s">
        <v>261</v>
      </c>
      <c r="Q699" t="s">
        <v>34</v>
      </c>
      <c r="R699" t="s">
        <v>256</v>
      </c>
      <c r="S699" t="s">
        <v>256</v>
      </c>
      <c r="T699" t="s">
        <v>261</v>
      </c>
      <c r="U699" t="s">
        <v>40</v>
      </c>
      <c r="V699" t="s">
        <v>256</v>
      </c>
      <c r="W699" t="str">
        <f t="shared" si="61"/>
        <v>db.pacientes.updateOne({"_id":ObjectId('61e34254ec4ec02e84f5dcab')},{ $set: { "seguimientos": [{"id": "2013","seccion1": {"fechaSeguimiento": "2013-11-14","institucion": "Hospital Sor Maria Ludovica de La Plata",</v>
      </c>
      <c r="X699" t="str">
        <f t="shared" si="62"/>
        <v>"fallecimiento": "No","fechaFallecimiento": "","causaFallecimiento": "","nivelEducativo": "Secundaria incompleta","actividadLaboral": "","coberturaSocial": "Sí","tratamientoAntibioticoHospitalizado": "1","embarazo": "No"},</v>
      </c>
      <c r="Y699" t="str">
        <f t="shared" si="63"/>
        <v>"seccion4": {"cultivos": "3"},"seccion5": {"toleranciaGlucosa": "Realizada","toleranciaGlucosaRealizada": "Normal","vitaminaD": "","vitaminaDRealizada": "","inmunoglobulina": "Realizada",</v>
      </c>
      <c r="Z699" t="str">
        <f t="shared" si="64"/>
        <v>"inmunoglobulinaRealizada": "&lt; 500"},"seccion6": {"actividadDeportiva": ""}}]}}, { upsert: true } );</v>
      </c>
      <c r="AA699" t="str">
        <f t="shared" si="65"/>
        <v>db.pacientes.updateOne({"_id":ObjectId('61e34254ec4ec02e84f5dcab')},{ $set: { "seguimientos": [{"id": "2013","seccion1": {"fechaSeguimiento": "2013-11-14","institucion": "Hospital Sor Maria Ludovica de La Plata","fallecimiento": "No","fechaFallecimiento": "","causaFallecimiento": "","nivelEducativo": "Secundaria incompleta","actividadLaboral": "","coberturaSocial": "Sí","tratamientoAntibioticoHospitalizado": "1","embarazo": "No"},"seccion4": {"cultivos": "3"},"seccion5": {"toleranciaGlucosa": "Realizada","toleranciaGlucosaRealizada": "Normal","vitaminaD": "","vitaminaDRealizada": "","inmunoglobulina": "Realizada","inmunoglobulinaRealizada": "&lt; 500"},"seccion6": {"actividadDeportiva": ""}}]}}, { upsert: true } );</v>
      </c>
    </row>
    <row r="700" spans="1:27" x14ac:dyDescent="0.3">
      <c r="A700" t="s">
        <v>869</v>
      </c>
      <c r="B700">
        <v>364</v>
      </c>
      <c r="C700">
        <v>2014</v>
      </c>
      <c r="D700" s="5">
        <v>41974</v>
      </c>
      <c r="E700" s="5" t="str">
        <f t="shared" si="60"/>
        <v>2014-12-1</v>
      </c>
      <c r="F700" t="s">
        <v>400</v>
      </c>
      <c r="G700" t="s">
        <v>35</v>
      </c>
      <c r="J700" t="s">
        <v>61</v>
      </c>
      <c r="L700" t="s">
        <v>281</v>
      </c>
      <c r="M700" t="s">
        <v>45</v>
      </c>
      <c r="N700" t="s">
        <v>35</v>
      </c>
      <c r="O700" t="s">
        <v>41</v>
      </c>
      <c r="P700" t="s">
        <v>118</v>
      </c>
      <c r="Q700" t="s">
        <v>256</v>
      </c>
      <c r="R700" t="s">
        <v>256</v>
      </c>
      <c r="S700" t="s">
        <v>256</v>
      </c>
      <c r="T700" t="s">
        <v>261</v>
      </c>
      <c r="U700" t="s">
        <v>40</v>
      </c>
      <c r="V700" t="s">
        <v>256</v>
      </c>
      <c r="W700" t="str">
        <f t="shared" si="61"/>
        <v>db.pacientes.updateOne({"_id":ObjectId('61e34254ec4ec02e84f5dcab')},{ $set: { "seguimientos": [{"id": "2014","seccion1": {"fechaSeguimiento": "2014-12-1","institucion": "Hospital Sor Maria Ludovica de La Plata",</v>
      </c>
      <c r="X700" t="str">
        <f t="shared" si="62"/>
        <v>"fallecimiento": "No","fechaFallecimiento": "","causaFallecimiento": "","nivelEducativo": "Secundaria incompleta","actividadLaboral": "","coberturaSocial": "Sí","tratamientoAntibioticoHospitalizado": "1","embarazo": "No"},</v>
      </c>
      <c r="Y700" t="str">
        <f t="shared" si="63"/>
        <v>"seccion4": {"cultivos": "6"},"seccion5": {"toleranciaGlucosa": "No realizada","toleranciaGlucosaRealizada": "","vitaminaD": "","vitaminaDRealizada": "","inmunoglobulina": "Realizada",</v>
      </c>
      <c r="Z700" t="str">
        <f t="shared" si="64"/>
        <v>"inmunoglobulinaRealizada": "&lt; 500"},"seccion6": {"actividadDeportiva": ""}}]}}, { upsert: true } );</v>
      </c>
      <c r="AA700" t="str">
        <f t="shared" si="65"/>
        <v>db.pacientes.updateOne({"_id":ObjectId('61e34254ec4ec02e84f5dcab')},{ $set: { "seguimientos": [{"id": "2014","seccion1": {"fechaSeguimiento": "2014-12-1","institucion": "Hospital Sor Maria Ludovica de La Plata","fallecimiento": "No","fechaFallecimiento": "","causaFallecimiento": "","nivelEducativo": "Secundaria incompleta","actividadLaboral": "","coberturaSocial": "Sí","tratamientoAntibioticoHospitalizado": "1","embarazo": "No"},"seccion4": {"cultivos": "6"},"seccion5": {"toleranciaGlucosa": "No realizada","toleranciaGlucosaRealizada": "","vitaminaD": "","vitaminaDRealizada": "","inmunoglobulina": "Realizada","inmunoglobulinaRealizada": "&lt; 500"},"seccion6": {"actividadDeportiva": ""}}]}}, { upsert: true } );</v>
      </c>
    </row>
    <row r="701" spans="1:27" x14ac:dyDescent="0.3">
      <c r="A701" t="s">
        <v>869</v>
      </c>
      <c r="B701">
        <v>364</v>
      </c>
      <c r="C701">
        <v>2015</v>
      </c>
      <c r="D701" s="5">
        <v>42239</v>
      </c>
      <c r="E701" s="5" t="str">
        <f t="shared" si="60"/>
        <v>2015-8-23</v>
      </c>
      <c r="F701" t="s">
        <v>400</v>
      </c>
      <c r="G701" t="s">
        <v>35</v>
      </c>
      <c r="K701" t="s">
        <v>70</v>
      </c>
      <c r="L701" t="s">
        <v>281</v>
      </c>
      <c r="M701" t="s">
        <v>45</v>
      </c>
      <c r="N701" t="s">
        <v>35</v>
      </c>
      <c r="O701" t="s">
        <v>46</v>
      </c>
      <c r="P701" t="s">
        <v>118</v>
      </c>
      <c r="Q701" t="s">
        <v>256</v>
      </c>
      <c r="R701" t="s">
        <v>118</v>
      </c>
      <c r="S701" t="s">
        <v>256</v>
      </c>
      <c r="T701" t="s">
        <v>261</v>
      </c>
      <c r="U701" t="s">
        <v>40</v>
      </c>
      <c r="V701" t="s">
        <v>256</v>
      </c>
      <c r="W701" t="str">
        <f t="shared" si="61"/>
        <v>db.pacientes.updateOne({"_id":ObjectId('61e34254ec4ec02e84f5dcab')},{ $set: { "seguimientos": [{"id": "2015","seccion1": {"fechaSeguimiento": "2015-8-23","institucion": "Hospital Sor Maria Ludovica de La Plata",</v>
      </c>
      <c r="X701" t="str">
        <f t="shared" si="62"/>
        <v>"fallecimiento": "No","fechaFallecimiento": "","causaFallecimiento": "","nivelEducativo": "","actividadLaboral": "No trabaja","coberturaSocial": "Sí","tratamientoAntibioticoHospitalizado": "1","embarazo": "No"},</v>
      </c>
      <c r="Y701" t="str">
        <f t="shared" si="63"/>
        <v>"seccion4": {"cultivos": "3"},"seccion5": {"toleranciaGlucosa": "No realizada","toleranciaGlucosaRealizada": "","vitaminaD": "No realizada","vitaminaDRealizada": "","inmunoglobulina": "Realizada",</v>
      </c>
      <c r="Z701" t="str">
        <f t="shared" si="64"/>
        <v>"inmunoglobulinaRealizada": "&lt; 500"},"seccion6": {"actividadDeportiva": ""}}]}}, { upsert: true } );</v>
      </c>
      <c r="AA701" t="str">
        <f t="shared" si="65"/>
        <v>db.pacientes.updateOne({"_id":ObjectId('61e34254ec4ec02e84f5dcab')},{ $set: { "seguimientos": [{"id": "2015","seccion1": {"fechaSeguimiento": "2015-8-23","institucion": "Hospital Sor Maria Ludovica de La Plata","fallecimiento": "No","fechaFallecimiento": "","causaFallecimiento": "","nivelEducativo": "","actividadLaboral": "No trabaja","coberturaSocial": "Sí","tratamientoAntibioticoHospitalizado": "1","embarazo": "No"},"seccion4": {"cultivos": "3"},"seccion5": {"toleranciaGlucosa": "No realizada","toleranciaGlucosaRealizada": "","vitaminaD": "No realizada","vitaminaDRealizada": "","inmunoglobulina": "Realizada","inmunoglobulinaRealizada": "&lt; 500"},"seccion6": {"actividadDeportiva": ""}}]}}, { upsert: true } );</v>
      </c>
    </row>
    <row r="702" spans="1:27" x14ac:dyDescent="0.3">
      <c r="A702" t="s">
        <v>869</v>
      </c>
      <c r="B702">
        <v>364</v>
      </c>
      <c r="C702">
        <v>2016</v>
      </c>
      <c r="D702" s="5">
        <v>42635</v>
      </c>
      <c r="E702" s="5" t="str">
        <f t="shared" si="60"/>
        <v>2016-9-22</v>
      </c>
      <c r="F702" t="s">
        <v>400</v>
      </c>
      <c r="G702" t="s">
        <v>35</v>
      </c>
      <c r="K702" t="s">
        <v>70</v>
      </c>
      <c r="L702" t="s">
        <v>281</v>
      </c>
      <c r="M702" t="s">
        <v>45</v>
      </c>
      <c r="N702" t="s">
        <v>35</v>
      </c>
      <c r="O702" t="s">
        <v>41</v>
      </c>
      <c r="P702" t="s">
        <v>261</v>
      </c>
      <c r="Q702" t="s">
        <v>80</v>
      </c>
      <c r="R702" t="s">
        <v>118</v>
      </c>
      <c r="S702" t="s">
        <v>256</v>
      </c>
      <c r="T702" t="s">
        <v>261</v>
      </c>
      <c r="U702" t="s">
        <v>40</v>
      </c>
      <c r="V702" t="s">
        <v>256</v>
      </c>
      <c r="W702" t="str">
        <f t="shared" si="61"/>
        <v>db.pacientes.updateOne({"_id":ObjectId('61e34254ec4ec02e84f5dcab')},{ $set: { "seguimientos": [{"id": "2016","seccion1": {"fechaSeguimiento": "2016-9-22","institucion": "Hospital Sor Maria Ludovica de La Plata",</v>
      </c>
      <c r="X702" t="str">
        <f t="shared" si="62"/>
        <v>"fallecimiento": "No","fechaFallecimiento": "","causaFallecimiento": "","nivelEducativo": "","actividadLaboral": "No trabaja","coberturaSocial": "Sí","tratamientoAntibioticoHospitalizado": "1","embarazo": "No"},</v>
      </c>
      <c r="Y702" t="str">
        <f t="shared" si="63"/>
        <v>"seccion4": {"cultivos": "6"},"seccion5": {"toleranciaGlucosa": "Realizada","toleranciaGlucosaRealizada": "Intolerancia","vitaminaD": "No realizada","vitaminaDRealizada": "","inmunoglobulina": "Realizada",</v>
      </c>
      <c r="Z702" t="str">
        <f t="shared" si="64"/>
        <v>"inmunoglobulinaRealizada": "&lt; 500"},"seccion6": {"actividadDeportiva": ""}}]}}, { upsert: true } );</v>
      </c>
      <c r="AA702" t="str">
        <f t="shared" si="65"/>
        <v>db.pacientes.updateOne({"_id":ObjectId('61e34254ec4ec02e84f5dcab')},{ $set: { "seguimientos": [{"id": "2016","seccion1": {"fechaSeguimiento": "2016-9-22","institucion": "Hospital Sor Maria Ludovica de La Plata","fallecimiento": "No","fechaFallecimiento": "","causaFallecimiento": "","nivelEducativo": "","actividadLaboral": "No trabaja","coberturaSocial": "Sí","tratamientoAntibioticoHospitalizado": "1","embarazo": "No"},"seccion4": {"cultivos": "6"},"seccion5": {"toleranciaGlucosa": "Realizada","toleranciaGlucosaRealizada": "Intolerancia","vitaminaD": "No realizada","vitaminaDRealizada": "","inmunoglobulina": "Realizada","inmunoglobulinaRealizada": "&lt; 500"},"seccion6": {"actividadDeportiva": ""}}]}}, { upsert: true } );</v>
      </c>
    </row>
    <row r="703" spans="1:27" x14ac:dyDescent="0.3">
      <c r="A703" t="s">
        <v>869</v>
      </c>
      <c r="B703">
        <v>364</v>
      </c>
      <c r="C703">
        <v>2017</v>
      </c>
      <c r="D703" s="5">
        <v>43098</v>
      </c>
      <c r="E703" s="5" t="str">
        <f t="shared" si="60"/>
        <v>2017-12-29</v>
      </c>
      <c r="F703" t="s">
        <v>400</v>
      </c>
      <c r="G703" t="s">
        <v>35</v>
      </c>
      <c r="K703" t="s">
        <v>70</v>
      </c>
      <c r="L703" t="s">
        <v>281</v>
      </c>
      <c r="M703" t="s">
        <v>46</v>
      </c>
      <c r="N703" t="s">
        <v>35</v>
      </c>
      <c r="O703" t="s">
        <v>49</v>
      </c>
      <c r="P703" t="s">
        <v>118</v>
      </c>
      <c r="Q703" t="s">
        <v>256</v>
      </c>
      <c r="R703" t="s">
        <v>256</v>
      </c>
      <c r="S703" t="s">
        <v>256</v>
      </c>
      <c r="T703" t="s">
        <v>118</v>
      </c>
      <c r="U703" t="s">
        <v>256</v>
      </c>
      <c r="V703" t="s">
        <v>256</v>
      </c>
      <c r="W703" t="str">
        <f t="shared" si="61"/>
        <v>db.pacientes.updateOne({"_id":ObjectId('61e34254ec4ec02e84f5dcab')},{ $set: { "seguimientos": [{"id": "2017","seccion1": {"fechaSeguimiento": "2017-12-29","institucion": "Hospital Sor Maria Ludovica de La Plata",</v>
      </c>
      <c r="X703" t="str">
        <f t="shared" si="62"/>
        <v>"fallecimiento": "No","fechaFallecimiento": "","causaFallecimiento": "","nivelEducativo": "","actividadLaboral": "No trabaja","coberturaSocial": "Sí","tratamientoAntibioticoHospitalizado": "3","embarazo": "No"},</v>
      </c>
      <c r="Y703" t="str">
        <f t="shared" si="63"/>
        <v>"seccion4": {"cultivos": "4"},"seccion5": {"toleranciaGlucosa": "No realizada","toleranciaGlucosaRealizada": "","vitaminaD": "","vitaminaDRealizada": "","inmunoglobulina": "No realizada",</v>
      </c>
      <c r="Z703" t="str">
        <f t="shared" si="64"/>
        <v>"inmunoglobulinaRealizada": ""},"seccion6": {"actividadDeportiva": ""}}]}}, { upsert: true } );</v>
      </c>
      <c r="AA703" t="str">
        <f t="shared" si="65"/>
        <v>db.pacientes.updateOne({"_id":ObjectId('61e34254ec4ec02e84f5dcab')},{ $set: { "seguimientos": [{"id": "2017","seccion1": {"fechaSeguimiento": "2017-12-29","institucion": "Hospital Sor Maria Ludovica de La Plata","fallecimiento": "No","fechaFallecimiento": "","causaFallecimiento": "","nivelEducativo": "","actividadLaboral": "No trabaja","coberturaSocial": "Sí","tratamientoAntibioticoHospitalizado": "3","embarazo": "No"},"seccion4": {"cultivos": "4"},"seccion5": {"toleranciaGlucosa": "No realizada","toleranciaGlucosaRealizada": "","vitaminaD": "","vitaminaDRealizada": "","inmunoglobulina": "No realizada","inmunoglobulinaRealizada": ""},"seccion6": {"actividadDeportiva": ""}}]}}, { upsert: true } );</v>
      </c>
    </row>
    <row r="704" spans="1:27" x14ac:dyDescent="0.3">
      <c r="A704" t="s">
        <v>870</v>
      </c>
      <c r="B704">
        <v>367</v>
      </c>
      <c r="C704">
        <v>2011</v>
      </c>
      <c r="D704" s="5">
        <v>40743</v>
      </c>
      <c r="E704" s="5" t="str">
        <f t="shared" si="60"/>
        <v>2011-7-19</v>
      </c>
      <c r="F704" t="s">
        <v>400</v>
      </c>
      <c r="G704" t="s">
        <v>35</v>
      </c>
      <c r="J704" t="s">
        <v>63</v>
      </c>
      <c r="L704" t="s">
        <v>281</v>
      </c>
      <c r="N704" t="s">
        <v>35</v>
      </c>
      <c r="O704" t="s">
        <v>48</v>
      </c>
      <c r="P704" t="s">
        <v>261</v>
      </c>
      <c r="Q704" t="s">
        <v>80</v>
      </c>
      <c r="R704" t="s">
        <v>256</v>
      </c>
      <c r="S704" t="s">
        <v>256</v>
      </c>
      <c r="T704" t="s">
        <v>261</v>
      </c>
      <c r="U704" t="s">
        <v>40</v>
      </c>
      <c r="V704" t="s">
        <v>256</v>
      </c>
      <c r="W704" t="str">
        <f t="shared" si="61"/>
        <v>db.pacientes.updateOne({"_id":ObjectId('61e34254ec4ec02e84f5dcac')},{ $set: { "seguimientos": [{"id": "2011","seccion1": {"fechaSeguimiento": "2011-7-19","institucion": "Hospital Sor Maria Ludovica de La Plata",</v>
      </c>
      <c r="X704" t="str">
        <f t="shared" si="62"/>
        <v>"fallecimiento": "No","fechaFallecimiento": "","causaFallecimiento": "","nivelEducativo": "Secundaria completa","actividadLaboral": "","coberturaSocial": "Sí","tratamientoAntibioticoHospitalizado": "","embarazo": "No"},</v>
      </c>
      <c r="Y704" t="str">
        <f t="shared" si="63"/>
        <v>"seccion4": {"cultivos": "5"},"seccion5": {"toleranciaGlucosa": "Realizada","toleranciaGlucosaRealizada": "Intolerancia","vitaminaD": "","vitaminaDRealizada": "","inmunoglobulina": "Realizada",</v>
      </c>
      <c r="Z704" t="str">
        <f t="shared" si="64"/>
        <v>"inmunoglobulinaRealizada": "&lt; 500"},"seccion6": {"actividadDeportiva": ""}}]}}, { upsert: true } );</v>
      </c>
      <c r="AA704" t="str">
        <f t="shared" si="65"/>
        <v>db.pacientes.updateOne({"_id":ObjectId('61e34254ec4ec02e84f5dcac')},{ $set: { "seguimientos": [{"id": "2011","seccion1": {"fechaSeguimiento": "2011-7-19","institucion": "Hospital Sor Maria Ludovica de La Plata","fallecimiento": "No","fechaFallecimiento": "","causaFallecimiento": "","nivelEducativo": "Secundaria completa","actividadLaboral": "","coberturaSocial": "Sí","tratamientoAntibioticoHospitalizado": "","embarazo": "No"},"seccion4": {"cultivos": "5"},"seccion5": {"toleranciaGlucosa": "Realizada","toleranciaGlucosaRealizada": "Intolerancia","vitaminaD": "","vitaminaDRealizada": "","inmunoglobulina": "Realizada","inmunoglobulinaRealizada": "&lt; 500"},"seccion6": {"actividadDeportiva": ""}}]}}, { upsert: true } );</v>
      </c>
    </row>
    <row r="705" spans="1:27" x14ac:dyDescent="0.3">
      <c r="A705" t="s">
        <v>871</v>
      </c>
      <c r="B705">
        <v>368</v>
      </c>
      <c r="C705">
        <v>2012</v>
      </c>
      <c r="D705" s="5">
        <v>41117</v>
      </c>
      <c r="E705" s="5" t="str">
        <f t="shared" si="60"/>
        <v>2012-7-27</v>
      </c>
      <c r="F705" t="s">
        <v>1959</v>
      </c>
      <c r="G705" t="s">
        <v>35</v>
      </c>
      <c r="J705" t="s">
        <v>61</v>
      </c>
      <c r="L705" t="s">
        <v>281</v>
      </c>
      <c r="M705" t="s">
        <v>37</v>
      </c>
      <c r="N705" t="s">
        <v>35</v>
      </c>
      <c r="O705" t="s">
        <v>41</v>
      </c>
      <c r="P705" t="s">
        <v>118</v>
      </c>
      <c r="Q705" t="s">
        <v>256</v>
      </c>
      <c r="R705" t="s">
        <v>256</v>
      </c>
      <c r="S705" t="s">
        <v>256</v>
      </c>
      <c r="T705" t="s">
        <v>256</v>
      </c>
      <c r="U705" t="s">
        <v>256</v>
      </c>
      <c r="V705" t="s">
        <v>281</v>
      </c>
      <c r="W705" t="str">
        <f t="shared" si="61"/>
        <v>db.pacientes.updateOne({"_id":ObjectId('61e34254ec4ec02e84f5dcad')},{ $set: { "seguimientos": [{"id": "2012","seccion1": {"fechaSeguimiento": "2012-7-27","institucion": "Hospital Dr. Antonio A. Cetrángolo",</v>
      </c>
      <c r="X705" t="str">
        <f t="shared" si="62"/>
        <v>"fallecimiento": "No","fechaFallecimiento": "","causaFallecimiento": "","nivelEducativo": "Secundaria incompleta","actividadLaboral": "","coberturaSocial": "Sí","tratamientoAntibioticoHospitalizado": "2","embarazo": "No"},</v>
      </c>
      <c r="Y705" t="str">
        <f t="shared" si="63"/>
        <v>"seccion4": {"cultivos": "6"},"seccion5": {"toleranciaGlucosa": "No realizada","toleranciaGlucosaRealizada": "","vitaminaD": "","vitaminaDRealizada": "","inmunoglobulina": "",</v>
      </c>
      <c r="Z705" t="str">
        <f t="shared" si="64"/>
        <v>"inmunoglobulinaRealizada": ""},"seccion6": {"actividadDeportiva": "Sí"}}]}}, { upsert: true } );</v>
      </c>
      <c r="AA705" t="str">
        <f t="shared" si="65"/>
        <v>db.pacientes.updateOne({"_id":ObjectId('61e34254ec4ec02e84f5dcad')},{ $set: { "seguimientos": [{"id": "2012","seccion1": {"fechaSeguimiento": "2012-7-27","institucion": "Hospital Dr. Antonio A. Cetrángolo","fallecimiento": "No","fechaFallecimiento": "","causaFallecimiento": "","nivelEducativo": "Secundaria incompleta","actividadLaboral": "","coberturaSocial": "Sí","tratamientoAntibioticoHospitalizado": "2","embarazo": "No"},"seccion4": {"cultivos": "6"},"seccion5": {"toleranciaGlucosa": "No realizada","toleranciaGlucosaRealizada": "","vitaminaD": "","vitaminaDRealizada": "","inmunoglobulina": "","inmunoglobulinaRealizada": ""},"seccion6": {"actividadDeportiva": "Sí"}}]}}, { upsert: true } );</v>
      </c>
    </row>
    <row r="706" spans="1:27" x14ac:dyDescent="0.3">
      <c r="A706" t="s">
        <v>871</v>
      </c>
      <c r="B706">
        <v>368</v>
      </c>
      <c r="C706">
        <v>2014</v>
      </c>
      <c r="D706" s="5">
        <v>41990</v>
      </c>
      <c r="E706" s="5" t="str">
        <f t="shared" si="60"/>
        <v>2014-12-17</v>
      </c>
      <c r="F706" t="s">
        <v>1959</v>
      </c>
      <c r="G706" t="s">
        <v>35</v>
      </c>
      <c r="L706" t="s">
        <v>281</v>
      </c>
      <c r="M706" t="s">
        <v>45</v>
      </c>
      <c r="N706" t="s">
        <v>35</v>
      </c>
      <c r="O706" t="s">
        <v>41</v>
      </c>
      <c r="P706" t="s">
        <v>118</v>
      </c>
      <c r="Q706" t="s">
        <v>256</v>
      </c>
      <c r="R706" t="s">
        <v>118</v>
      </c>
      <c r="S706" t="s">
        <v>256</v>
      </c>
      <c r="T706" t="s">
        <v>256</v>
      </c>
      <c r="U706" t="s">
        <v>256</v>
      </c>
      <c r="V706" t="s">
        <v>281</v>
      </c>
      <c r="W706" t="str">
        <f t="shared" si="61"/>
        <v>db.pacientes.updateOne({"_id":ObjectId('61e34254ec4ec02e84f5dcad')},{ $set: { "seguimientos": [{"id": "2014","seccion1": {"fechaSeguimiento": "2014-12-17","institucion": "Hospital Dr. Antonio A. Cetrángolo",</v>
      </c>
      <c r="X706" t="str">
        <f t="shared" si="62"/>
        <v>"fallecimiento": "No","fechaFallecimiento": "","causaFallecimiento": "","nivelEducativo": "","actividadLaboral": "","coberturaSocial": "Sí","tratamientoAntibioticoHospitalizado": "1","embarazo": "No"},</v>
      </c>
      <c r="Y706" t="str">
        <f t="shared" si="63"/>
        <v>"seccion4": {"cultivos": "6"},"seccion5": {"toleranciaGlucosa": "No realizada","toleranciaGlucosaRealizada": "","vitaminaD": "No realizada","vitaminaDRealizada": "","inmunoglobulina": "",</v>
      </c>
      <c r="Z706" t="str">
        <f t="shared" si="64"/>
        <v>"inmunoglobulinaRealizada": ""},"seccion6": {"actividadDeportiva": "Sí"}}]}}, { upsert: true } );</v>
      </c>
      <c r="AA706" t="str">
        <f t="shared" si="65"/>
        <v>db.pacientes.updateOne({"_id":ObjectId('61e34254ec4ec02e84f5dcad')},{ $set: { "seguimientos": [{"id": "2014","seccion1": {"fechaSeguimiento": "2014-12-17","institucion": "Hospital Dr. Antonio A. Cetrángolo","fallecimiento": "No","fechaFallecimiento": "","causaFallecimiento": "","nivelEducativo": "","actividadLaboral": "","coberturaSocial": "Sí","tratamientoAntibioticoHospitalizado": "1","embarazo": "No"},"seccion4": {"cultivos": "6"},"seccion5": {"toleranciaGlucosa": "No realizada","toleranciaGlucosaRealizada": "","vitaminaD": "No realizada","vitaminaDRealizada": "","inmunoglobulina": "","inmunoglobulinaRealizada": ""},"seccion6": {"actividadDeportiva": "Sí"}}]}}, { upsert: true } );</v>
      </c>
    </row>
    <row r="707" spans="1:27" x14ac:dyDescent="0.3">
      <c r="A707" t="s">
        <v>873</v>
      </c>
      <c r="B707">
        <v>370</v>
      </c>
      <c r="C707">
        <v>2012</v>
      </c>
      <c r="D707" s="5">
        <v>41120</v>
      </c>
      <c r="E707" s="5" t="str">
        <f t="shared" ref="E707:E770" si="66">_xlfn.CONCAT(YEAR(D707),"-",MONTH(D707),"-",DAY(D707))</f>
        <v>2012-7-30</v>
      </c>
      <c r="F707" t="s">
        <v>379</v>
      </c>
      <c r="G707" t="s">
        <v>35</v>
      </c>
      <c r="L707" t="s">
        <v>35</v>
      </c>
      <c r="M707" t="s">
        <v>45</v>
      </c>
      <c r="N707" t="s">
        <v>35</v>
      </c>
      <c r="O707" t="s">
        <v>37</v>
      </c>
      <c r="P707" t="s">
        <v>118</v>
      </c>
      <c r="Q707" t="s">
        <v>256</v>
      </c>
      <c r="R707" t="s">
        <v>256</v>
      </c>
      <c r="S707" t="s">
        <v>256</v>
      </c>
      <c r="T707" t="s">
        <v>256</v>
      </c>
      <c r="U707" t="s">
        <v>256</v>
      </c>
      <c r="V707" t="s">
        <v>281</v>
      </c>
      <c r="W707" t="str">
        <f t="shared" si="61"/>
        <v>db.pacientes.updateOne({"_id":ObjectId('61e34254ec4ec02e84f5dcaf')},{ $set: { "seguimientos": [{"id": "2012","seccion1": {"fechaSeguimiento": "2012-7-30","institucion": "Hospital Pediátrico Juan Pablo II",</v>
      </c>
      <c r="X707" t="str">
        <f t="shared" si="62"/>
        <v>"fallecimiento": "No","fechaFallecimiento": "","causaFallecimiento": "","nivelEducativo": "","actividadLaboral": "","coberturaSocial": "No","tratamientoAntibioticoHospitalizado": "1","embarazo": "No"},</v>
      </c>
      <c r="Y707" t="str">
        <f t="shared" si="63"/>
        <v>"seccion4": {"cultivos": "2"},"seccion5": {"toleranciaGlucosa": "No realizada","toleranciaGlucosaRealizada": "","vitaminaD": "","vitaminaDRealizada": "","inmunoglobulina": "",</v>
      </c>
      <c r="Z707" t="str">
        <f t="shared" si="64"/>
        <v>"inmunoglobulinaRealizada": ""},"seccion6": {"actividadDeportiva": "Sí"}}]}}, { upsert: true } );</v>
      </c>
      <c r="AA707" t="str">
        <f t="shared" si="65"/>
        <v>db.pacientes.updateOne({"_id":ObjectId('61e34254ec4ec02e84f5dcaf')},{ $set: { "seguimientos": [{"id": "2012","seccion1": {"fechaSeguimiento": "2012-7-30","institucion": "Hospital Pediátrico Juan Pablo II","fallecimiento": "No","fechaFallecimiento": "","causaFallecimiento": "","nivelEducativo": "","actividadLaboral": "","coberturaSocial": "No","tratamientoAntibioticoHospitalizado": "1","embarazo": "No"},"seccion4": {"cultivos": "2"},"seccion5": {"toleranciaGlucosa": "No realizada","toleranciaGlucosaRealizada": "","vitaminaD": "","vitaminaDRealizada": "","inmunoglobulina": "","inmunoglobulinaRealizada": ""},"seccion6": {"actividadDeportiva": "Sí"}}]}}, { upsert: true } );</v>
      </c>
    </row>
    <row r="708" spans="1:27" x14ac:dyDescent="0.3">
      <c r="A708" t="s">
        <v>874</v>
      </c>
      <c r="B708">
        <v>371</v>
      </c>
      <c r="C708">
        <v>2012</v>
      </c>
      <c r="D708" s="5">
        <v>41241</v>
      </c>
      <c r="E708" s="5" t="str">
        <f t="shared" si="66"/>
        <v>2012-11-28</v>
      </c>
      <c r="F708" t="s">
        <v>379</v>
      </c>
      <c r="G708" t="s">
        <v>35</v>
      </c>
      <c r="J708" t="s">
        <v>75</v>
      </c>
      <c r="K708" t="s">
        <v>53</v>
      </c>
      <c r="L708" t="s">
        <v>281</v>
      </c>
      <c r="M708" t="s">
        <v>45</v>
      </c>
      <c r="N708" t="s">
        <v>35</v>
      </c>
      <c r="P708" t="s">
        <v>118</v>
      </c>
      <c r="Q708" t="s">
        <v>256</v>
      </c>
      <c r="R708" t="s">
        <v>256</v>
      </c>
      <c r="S708" t="s">
        <v>256</v>
      </c>
      <c r="T708" t="s">
        <v>256</v>
      </c>
      <c r="U708" t="s">
        <v>256</v>
      </c>
      <c r="V708" t="s">
        <v>281</v>
      </c>
      <c r="W708" t="str">
        <f t="shared" ref="W708:W771" si="67">"db.pacientes.updateOne({""_id"":ObjectId('"&amp;A708&amp;"')},{ $set: { ""seguimientos"": [{""id"": """&amp;C708&amp;""",""seccion1"": {""fechaSeguimiento"": """&amp;E708&amp;""",""institucion"": """&amp;F708&amp;""","</f>
        <v>db.pacientes.updateOne({"_id":ObjectId('61e34254ec4ec02e84f5dcb0')},{ $set: { "seguimientos": [{"id": "2012","seccion1": {"fechaSeguimiento": "2012-11-28","institucion": "Hospital Pediátrico Juan Pablo II",</v>
      </c>
      <c r="X708" t="str">
        <f t="shared" ref="X708:X771" si="68">"""fallecimiento"": """&amp;G708&amp;""",""fechaFallecimiento"": """&amp;H708&amp;""",""causaFallecimiento"": """&amp;I708&amp;""",""nivelEducativo"": """&amp;J708&amp;""",""actividadLaboral"": """&amp;K708&amp;""",""coberturaSocial"": """&amp;L708&amp;""",""tratamientoAntibioticoHospitalizado"": """&amp;M708&amp;""",""embarazo"": """&amp;N708&amp;"""},"</f>
        <v>"fallecimiento": "No","fechaFallecimiento": "","causaFallecimiento": "","nivelEducativo": "Terciario completo","actividadLaboral": "Trabaja, parcial","coberturaSocial": "Sí","tratamientoAntibioticoHospitalizado": "1","embarazo": "No"},</v>
      </c>
      <c r="Y708" t="str">
        <f t="shared" ref="Y708:Y771" si="69">"""seccion4"": {""cultivos"": """&amp;O708&amp;"""},""seccion5"": {""toleranciaGlucosa"": """&amp;P708&amp;""",""toleranciaGlucosaRealizada"": """&amp;Q708&amp;""",""vitaminaD"": """&amp;R708&amp;""",""vitaminaDRealizada"": """&amp;S708&amp;""",""inmunoglobulina"": """&amp;T708&amp;""","</f>
        <v>"seccion4": {"cultivos": ""},"seccion5": {"toleranciaGlucosa": "No realizada","toleranciaGlucosaRealizada": "","vitaminaD": "","vitaminaDRealizada": "","inmunoglobulina": "",</v>
      </c>
      <c r="Z708" t="str">
        <f t="shared" ref="Z708:Z771" si="70">"""inmunoglobulinaRealizada"": """&amp;U708&amp;"""},""seccion6"": {""actividadDeportiva"": """&amp;V708&amp;"""}}]}}, { upsert: true } );"</f>
        <v>"inmunoglobulinaRealizada": ""},"seccion6": {"actividadDeportiva": "Sí"}}]}}, { upsert: true } );</v>
      </c>
      <c r="AA708" t="str">
        <f t="shared" ref="AA708:AA771" si="71">W708&amp;X708&amp;Y708&amp;Z708</f>
        <v>db.pacientes.updateOne({"_id":ObjectId('61e34254ec4ec02e84f5dcb0')},{ $set: { "seguimientos": [{"id": "2012","seccion1": {"fechaSeguimiento": "2012-11-28","institucion": "Hospital Pediátrico Juan Pablo II","fallecimiento": "No","fechaFallecimiento": "","causaFallecimiento": "","nivelEducativo": "Terciario completo","actividadLaboral": "Trabaja, parcial","coberturaSocial": "Sí","tratamientoAntibioticoHospitalizado": "1","embarazo": "No"},"seccion4": {"cultivos": ""},"seccion5": {"toleranciaGlucosa": "No realizada","toleranciaGlucosaRealizada": "","vitaminaD": "","vitaminaDRealizada": "","inmunoglobulina": "","inmunoglobulinaRealizada": ""},"seccion6": {"actividadDeportiva": "Sí"}}]}}, { upsert: true } );</v>
      </c>
    </row>
    <row r="709" spans="1:27" x14ac:dyDescent="0.3">
      <c r="A709" t="s">
        <v>874</v>
      </c>
      <c r="B709">
        <v>371</v>
      </c>
      <c r="C709">
        <v>2014</v>
      </c>
      <c r="D709" s="5">
        <v>41971</v>
      </c>
      <c r="E709" s="5" t="str">
        <f t="shared" si="66"/>
        <v>2014-11-28</v>
      </c>
      <c r="F709" t="s">
        <v>1959</v>
      </c>
      <c r="G709" t="s">
        <v>35</v>
      </c>
      <c r="L709" t="s">
        <v>281</v>
      </c>
      <c r="M709" t="s">
        <v>45</v>
      </c>
      <c r="N709" t="s">
        <v>35</v>
      </c>
      <c r="P709" t="s">
        <v>118</v>
      </c>
      <c r="Q709" t="s">
        <v>256</v>
      </c>
      <c r="R709" t="s">
        <v>256</v>
      </c>
      <c r="S709" t="s">
        <v>256</v>
      </c>
      <c r="T709" t="s">
        <v>256</v>
      </c>
      <c r="U709" t="s">
        <v>256</v>
      </c>
      <c r="V709" t="s">
        <v>281</v>
      </c>
      <c r="W709" t="str">
        <f t="shared" si="67"/>
        <v>db.pacientes.updateOne({"_id":ObjectId('61e34254ec4ec02e84f5dcb0')},{ $set: { "seguimientos": [{"id": "2014","seccion1": {"fechaSeguimiento": "2014-11-28","institucion": "Hospital Dr. Antonio A. Cetrángolo",</v>
      </c>
      <c r="X709" t="str">
        <f t="shared" si="68"/>
        <v>"fallecimiento": "No","fechaFallecimiento": "","causaFallecimiento": "","nivelEducativo": "","actividadLaboral": "","coberturaSocial": "Sí","tratamientoAntibioticoHospitalizado": "1","embarazo": "No"},</v>
      </c>
      <c r="Y709" t="str">
        <f t="shared" si="69"/>
        <v>"seccion4": {"cultivos": ""},"seccion5": {"toleranciaGlucosa": "No realizada","toleranciaGlucosaRealizada": "","vitaminaD": "","vitaminaDRealizada": "","inmunoglobulina": "",</v>
      </c>
      <c r="Z709" t="str">
        <f t="shared" si="70"/>
        <v>"inmunoglobulinaRealizada": ""},"seccion6": {"actividadDeportiva": "Sí"}}]}}, { upsert: true } );</v>
      </c>
      <c r="AA709" t="str">
        <f t="shared" si="71"/>
        <v>db.pacientes.updateOne({"_id":ObjectId('61e34254ec4ec02e84f5dcb0')},{ $set: { "seguimientos": [{"id": "2014","seccion1": {"fechaSeguimiento": "2014-11-28","institucion": "Hospital Dr. Antonio A. Cetrángolo","fallecimiento": "No","fechaFallecimiento": "","causaFallecimiento": "","nivelEducativo": "","actividadLaboral": "","coberturaSocial": "Sí","tratamientoAntibioticoHospitalizado": "1","embarazo": "No"},"seccion4": {"cultivos": ""},"seccion5": {"toleranciaGlucosa": "No realizada","toleranciaGlucosaRealizada": "","vitaminaD": "","vitaminaDRealizada": "","inmunoglobulina": "","inmunoglobulinaRealizada": ""},"seccion6": {"actividadDeportiva": "Sí"}}]}}, { upsert: true } );</v>
      </c>
    </row>
    <row r="710" spans="1:27" x14ac:dyDescent="0.3">
      <c r="A710" t="s">
        <v>875</v>
      </c>
      <c r="B710">
        <v>372</v>
      </c>
      <c r="C710">
        <v>2012</v>
      </c>
      <c r="D710" s="5">
        <v>41089</v>
      </c>
      <c r="E710" s="5" t="str">
        <f t="shared" si="66"/>
        <v>2012-6-29</v>
      </c>
      <c r="F710" t="s">
        <v>1959</v>
      </c>
      <c r="G710" t="s">
        <v>35</v>
      </c>
      <c r="J710" t="s">
        <v>61</v>
      </c>
      <c r="L710" t="s">
        <v>281</v>
      </c>
      <c r="M710" t="s">
        <v>49</v>
      </c>
      <c r="N710" t="s">
        <v>35</v>
      </c>
      <c r="P710" t="s">
        <v>118</v>
      </c>
      <c r="Q710" t="s">
        <v>256</v>
      </c>
      <c r="R710" t="s">
        <v>256</v>
      </c>
      <c r="S710" t="s">
        <v>256</v>
      </c>
      <c r="T710" t="s">
        <v>256</v>
      </c>
      <c r="U710" t="s">
        <v>256</v>
      </c>
      <c r="V710" t="s">
        <v>256</v>
      </c>
      <c r="W710" t="str">
        <f t="shared" si="67"/>
        <v>db.pacientes.updateOne({"_id":ObjectId('61e34254ec4ec02e84f5dcb1')},{ $set: { "seguimientos": [{"id": "2012","seccion1": {"fechaSeguimiento": "2012-6-29","institucion": "Hospital Dr. Antonio A. Cetrángolo",</v>
      </c>
      <c r="X710" t="str">
        <f t="shared" si="68"/>
        <v>"fallecimiento": "No","fechaFallecimiento": "","causaFallecimiento": "","nivelEducativo": "Secundaria incompleta","actividadLaboral": "","coberturaSocial": "Sí","tratamientoAntibioticoHospitalizado": "4","embarazo": "No"},</v>
      </c>
      <c r="Y710" t="str">
        <f t="shared" si="69"/>
        <v>"seccion4": {"cultivos": ""},"seccion5": {"toleranciaGlucosa": "No realizada","toleranciaGlucosaRealizada": "","vitaminaD": "","vitaminaDRealizada": "","inmunoglobulina": "",</v>
      </c>
      <c r="Z710" t="str">
        <f t="shared" si="70"/>
        <v>"inmunoglobulinaRealizada": ""},"seccion6": {"actividadDeportiva": ""}}]}}, { upsert: true } );</v>
      </c>
      <c r="AA710" t="str">
        <f t="shared" si="71"/>
        <v>db.pacientes.updateOne({"_id":ObjectId('61e34254ec4ec02e84f5dcb1')},{ $set: { "seguimientos": [{"id": "2012","seccion1": {"fechaSeguimiento": "2012-6-29","institucion": "Hospital Dr. Antonio A. Cetrángolo","fallecimiento": "No","fechaFallecimiento": "","causaFallecimiento": "","nivelEducativo": "Secundaria incompleta","actividadLaboral": "","coberturaSocial": "Sí","tratamientoAntibioticoHospitalizado": "4","embarazo": "No"},"seccion4":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711" spans="1:27" x14ac:dyDescent="0.3">
      <c r="A711" t="s">
        <v>875</v>
      </c>
      <c r="B711">
        <v>372</v>
      </c>
      <c r="C711">
        <v>2015</v>
      </c>
      <c r="D711" s="5">
        <v>42195</v>
      </c>
      <c r="E711" s="5" t="str">
        <f t="shared" si="66"/>
        <v>2015-7-10</v>
      </c>
      <c r="F711" t="s">
        <v>1959</v>
      </c>
      <c r="G711" t="s">
        <v>281</v>
      </c>
      <c r="H711" t="s">
        <v>155</v>
      </c>
      <c r="I711" t="s">
        <v>291</v>
      </c>
      <c r="P711" t="s">
        <v>118</v>
      </c>
      <c r="Q711" t="s">
        <v>256</v>
      </c>
      <c r="R711" t="s">
        <v>256</v>
      </c>
      <c r="S711" t="s">
        <v>256</v>
      </c>
      <c r="T711" t="s">
        <v>256</v>
      </c>
      <c r="U711" t="s">
        <v>256</v>
      </c>
      <c r="V711" t="s">
        <v>256</v>
      </c>
      <c r="W711" t="str">
        <f t="shared" si="67"/>
        <v>db.pacientes.updateOne({"_id":ObjectId('61e34254ec4ec02e84f5dcb1')},{ $set: { "seguimientos": [{"id": "2015","seccion1": {"fechaSeguimiento": "2015-7-10","institucion": "Hospital Dr. Antonio A. Cetrángolo",</v>
      </c>
      <c r="X711" t="str">
        <f t="shared" si="68"/>
        <v>"fallecimiento": "Sí","fechaFallecimiento": "2015-07-10","causaFallecimiento": "Respiratorios","nivelEducativo": "","actividadLaboral": "","coberturaSocial": "","tratamientoAntibioticoHospitalizado": "","embarazo": ""},</v>
      </c>
      <c r="Y711" t="str">
        <f t="shared" si="69"/>
        <v>"seccion4": {"cultivos": ""},"seccion5": {"toleranciaGlucosa": "No realizada","toleranciaGlucosaRealizada": "","vitaminaD": "","vitaminaDRealizada": "","inmunoglobulina": "",</v>
      </c>
      <c r="Z711" t="str">
        <f t="shared" si="70"/>
        <v>"inmunoglobulinaRealizada": ""},"seccion6": {"actividadDeportiva": ""}}]}}, { upsert: true } );</v>
      </c>
      <c r="AA711" t="str">
        <f t="shared" si="71"/>
        <v>db.pacientes.updateOne({"_id":ObjectId('61e34254ec4ec02e84f5dcb1')},{ $set: { "seguimientos": [{"id": "2015","seccion1": {"fechaSeguimiento": "2015-7-10","institucion": "Hospital Dr. Antonio A. Cetrángolo","fallecimiento": "Sí","fechaFallecimiento": "2015-07-10","causaFallecimiento": "Respiratorios","nivelEducativo": "","actividadLaboral": "","coberturaSocial": "","tratamientoAntibioticoHospitalizado": "","embarazo": ""},"seccion4":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712" spans="1:27" x14ac:dyDescent="0.3">
      <c r="A712" t="s">
        <v>876</v>
      </c>
      <c r="B712">
        <v>373</v>
      </c>
      <c r="C712">
        <v>2012</v>
      </c>
      <c r="D712" s="5">
        <v>41117</v>
      </c>
      <c r="E712" s="5" t="str">
        <f t="shared" si="66"/>
        <v>2012-7-27</v>
      </c>
      <c r="F712" t="s">
        <v>1959</v>
      </c>
      <c r="G712" t="s">
        <v>35</v>
      </c>
      <c r="J712" t="s">
        <v>69</v>
      </c>
      <c r="K712" t="s">
        <v>70</v>
      </c>
      <c r="L712" t="s">
        <v>281</v>
      </c>
      <c r="M712" t="s">
        <v>37</v>
      </c>
      <c r="N712" t="s">
        <v>35</v>
      </c>
      <c r="P712" t="s">
        <v>261</v>
      </c>
      <c r="Q712" t="s">
        <v>80</v>
      </c>
      <c r="R712" t="s">
        <v>256</v>
      </c>
      <c r="S712" t="s">
        <v>256</v>
      </c>
      <c r="T712" t="s">
        <v>256</v>
      </c>
      <c r="U712" t="s">
        <v>256</v>
      </c>
      <c r="V712" t="s">
        <v>256</v>
      </c>
      <c r="W712" t="str">
        <f t="shared" si="67"/>
        <v>db.pacientes.updateOne({"_id":ObjectId('61e34254ec4ec02e84f5dcb2')},{ $set: { "seguimientos": [{"id": "2012","seccion1": {"fechaSeguimiento": "2012-7-27","institucion": "Hospital Dr. Antonio A. Cetrángolo",</v>
      </c>
      <c r="X712" t="str">
        <f t="shared" si="68"/>
        <v>"fallecimiento": "No","fechaFallecimiento": "","causaFallecimiento": "","nivelEducativo": "Universitario Incompleto","actividadLaboral": "No trabaja","coberturaSocial": "Sí","tratamientoAntibioticoHospitalizado": "2","embarazo": "No"},</v>
      </c>
      <c r="Y712" t="str">
        <f t="shared" si="69"/>
        <v>"seccion4": {"cultivos": ""},"seccion5": {"toleranciaGlucosa": "Realizada","toleranciaGlucosaRealizada": "Intolerancia","vitaminaD": "","vitaminaDRealizada": "","inmunoglobulina": "",</v>
      </c>
      <c r="Z712" t="str">
        <f t="shared" si="70"/>
        <v>"inmunoglobulinaRealizada": ""},"seccion6": {"actividadDeportiva": ""}}]}}, { upsert: true } );</v>
      </c>
      <c r="AA712" t="str">
        <f t="shared" si="71"/>
        <v>db.pacientes.updateOne({"_id":ObjectId('61e34254ec4ec02e84f5dcb2')},{ $set: { "seguimientos": [{"id": "2012","seccion1": {"fechaSeguimiento": "2012-7-27","institucion": "Hospital Dr. Antonio A. Cetrángolo","fallecimiento": "No","fechaFallecimiento": "","causaFallecimiento": "","nivelEducativo": "Universitario Incompleto","actividadLaboral": "No trabaja","coberturaSocial": "Sí","tratamientoAntibioticoHospitalizado": "2","embarazo": "No"},"seccion4": {"cultivos": ""},"seccion5": {"toleranciaGlucosa": "Realizada","toleranciaGlucosaRealizada": "Intolerancia","vitaminaD": "","vitaminaDRealizada": "","inmunoglobulina": "","inmunoglobulinaRealizada": ""},"seccion6": {"actividadDeportiva": ""}}]}}, { upsert: true } );</v>
      </c>
    </row>
    <row r="713" spans="1:27" x14ac:dyDescent="0.3">
      <c r="A713" t="s">
        <v>876</v>
      </c>
      <c r="B713">
        <v>373</v>
      </c>
      <c r="C713">
        <v>2015</v>
      </c>
      <c r="D713" s="5">
        <v>42226</v>
      </c>
      <c r="E713" s="5" t="str">
        <f t="shared" si="66"/>
        <v>2015-8-10</v>
      </c>
      <c r="F713" t="s">
        <v>1959</v>
      </c>
      <c r="G713" t="s">
        <v>281</v>
      </c>
      <c r="H713" t="s">
        <v>156</v>
      </c>
      <c r="I713" t="s">
        <v>294</v>
      </c>
      <c r="P713" t="s">
        <v>118</v>
      </c>
      <c r="Q713" t="s">
        <v>256</v>
      </c>
      <c r="R713" t="s">
        <v>256</v>
      </c>
      <c r="S713" t="s">
        <v>256</v>
      </c>
      <c r="T713" t="s">
        <v>256</v>
      </c>
      <c r="U713" t="s">
        <v>256</v>
      </c>
      <c r="V713" t="s">
        <v>256</v>
      </c>
      <c r="W713" t="str">
        <f t="shared" si="67"/>
        <v>db.pacientes.updateOne({"_id":ObjectId('61e34254ec4ec02e84f5dcb2')},{ $set: { "seguimientos": [{"id": "2015","seccion1": {"fechaSeguimiento": "2015-8-10","institucion": "Hospital Dr. Antonio A. Cetrángolo",</v>
      </c>
      <c r="X713" t="str">
        <f t="shared" si="68"/>
        <v>"fallecimiento": "Sí","fechaFallecimiento": "2015-08-04","causaFallecimiento": "Relacionados al transplante","nivelEducativo": "","actividadLaboral": "","coberturaSocial": "","tratamientoAntibioticoHospitalizado": "","embarazo": ""},</v>
      </c>
      <c r="Y713" t="str">
        <f t="shared" si="69"/>
        <v>"seccion4": {"cultivos": ""},"seccion5": {"toleranciaGlucosa": "No realizada","toleranciaGlucosaRealizada": "","vitaminaD": "","vitaminaDRealizada": "","inmunoglobulina": "",</v>
      </c>
      <c r="Z713" t="str">
        <f t="shared" si="70"/>
        <v>"inmunoglobulinaRealizada": ""},"seccion6": {"actividadDeportiva": ""}}]}}, { upsert: true } );</v>
      </c>
      <c r="AA713" t="str">
        <f t="shared" si="71"/>
        <v>db.pacientes.updateOne({"_id":ObjectId('61e34254ec4ec02e84f5dcb2')},{ $set: { "seguimientos": [{"id": "2015","seccion1": {"fechaSeguimiento": "2015-8-10","institucion": "Hospital Dr. Antonio A. Cetrángolo","fallecimiento": "Sí","fechaFallecimiento": "2015-08-04","causaFallecimiento": "Relacionados al transplante","nivelEducativo": "","actividadLaboral": "","coberturaSocial": "","tratamientoAntibioticoHospitalizado": "","embarazo": ""},"seccion4":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714" spans="1:27" x14ac:dyDescent="0.3">
      <c r="A714" t="s">
        <v>877</v>
      </c>
      <c r="B714">
        <v>374</v>
      </c>
      <c r="C714">
        <v>2012</v>
      </c>
      <c r="D714" s="5">
        <v>41087</v>
      </c>
      <c r="E714" s="5" t="str">
        <f t="shared" si="66"/>
        <v>2012-6-27</v>
      </c>
      <c r="F714" t="s">
        <v>1962</v>
      </c>
      <c r="G714" t="s">
        <v>35</v>
      </c>
      <c r="L714" t="s">
        <v>35</v>
      </c>
      <c r="N714" t="s">
        <v>35</v>
      </c>
      <c r="O714" t="s">
        <v>49</v>
      </c>
      <c r="P714" t="s">
        <v>261</v>
      </c>
      <c r="Q714" t="s">
        <v>34</v>
      </c>
      <c r="R714" t="s">
        <v>256</v>
      </c>
      <c r="S714" t="s">
        <v>256</v>
      </c>
      <c r="T714" t="s">
        <v>256</v>
      </c>
      <c r="U714" t="s">
        <v>256</v>
      </c>
      <c r="V714" t="s">
        <v>256</v>
      </c>
      <c r="W714" t="str">
        <f t="shared" si="67"/>
        <v>db.pacientes.updateOne({"_id":ObjectId('61e34254ec4ec02e84f5dcb3')},{ $set: { "seguimientos": [{"id": "2012","seccion1": {"fechaSeguimiento": "2012-6-27","institucion": "HOSPITAL de PEDIATRÍA Juan P. Garrahan",</v>
      </c>
      <c r="X714" t="str">
        <f t="shared" si="68"/>
        <v>"fallecimiento": "No","fechaFallecimiento": "","causaFallecimiento": "","nivelEducativo": "","actividadLaboral": "","coberturaSocial": "No","tratamientoAntibioticoHospitalizado": "","embarazo": "No"},</v>
      </c>
      <c r="Y714" t="str">
        <f t="shared" si="69"/>
        <v>"seccion4": {"cultivos": "4"},"seccion5": {"toleranciaGlucosa": "Realizada","toleranciaGlucosaRealizada": "Normal","vitaminaD": "","vitaminaDRealizada": "","inmunoglobulina": "",</v>
      </c>
      <c r="Z714" t="str">
        <f t="shared" si="70"/>
        <v>"inmunoglobulinaRealizada": ""},"seccion6": {"actividadDeportiva": ""}}]}}, { upsert: true } );</v>
      </c>
      <c r="AA714" t="str">
        <f t="shared" si="71"/>
        <v>db.pacientes.updateOne({"_id":ObjectId('61e34254ec4ec02e84f5dcb3')},{ $set: { "seguimientos": [{"id": "2012","seccion1": {"fechaSeguimiento": "2012-6-27","institucion": "HOSPITAL de PEDIATRÍA Juan P. Garrahan","fallecimiento": "No","fechaFallecimiento": "","causaFallecimiento": "","nivelEducativo": "","actividadLaboral": "","coberturaSocial": "No","tratamientoAntibioticoHospitalizado": "","embarazo": "No"},"seccion4": {"cultivos": "4"},"seccion5": {"toleranciaGlucosa": "Realizada","toleranciaGlucosaRealizada": "Normal","vitaminaD": "","vitaminaDRealizada": "","inmunoglobulina": "","inmunoglobulinaRealizada": ""},"seccion6": {"actividadDeportiva": ""}}]}}, { upsert: true } );</v>
      </c>
    </row>
    <row r="715" spans="1:27" x14ac:dyDescent="0.3">
      <c r="A715" t="s">
        <v>877</v>
      </c>
      <c r="B715">
        <v>374</v>
      </c>
      <c r="C715">
        <v>2014</v>
      </c>
      <c r="D715" s="5">
        <v>41871</v>
      </c>
      <c r="E715" s="5" t="str">
        <f t="shared" si="66"/>
        <v>2014-8-20</v>
      </c>
      <c r="F715" t="s">
        <v>1962</v>
      </c>
      <c r="G715" t="s">
        <v>35</v>
      </c>
      <c r="J715" t="s">
        <v>38</v>
      </c>
      <c r="L715" t="s">
        <v>35</v>
      </c>
      <c r="N715" t="s">
        <v>35</v>
      </c>
      <c r="P715" t="s">
        <v>261</v>
      </c>
      <c r="Q715" t="s">
        <v>34</v>
      </c>
      <c r="R715" t="s">
        <v>256</v>
      </c>
      <c r="S715" t="s">
        <v>256</v>
      </c>
      <c r="T715" t="s">
        <v>261</v>
      </c>
      <c r="U715" t="s">
        <v>40</v>
      </c>
      <c r="V715" t="s">
        <v>281</v>
      </c>
      <c r="W715" t="str">
        <f t="shared" si="67"/>
        <v>db.pacientes.updateOne({"_id":ObjectId('61e34254ec4ec02e84f5dcb3')},{ $set: { "seguimientos": [{"id": "2014","seccion1": {"fechaSeguimiento": "2014-8-20","institucion": "HOSPITAL de PEDIATRÍA Juan P. Garrahan",</v>
      </c>
      <c r="X715" t="str">
        <f t="shared" si="68"/>
        <v>"fallecimiento": "No","fechaFallecimiento": "","causaFallecimiento": "","nivelEducativo": "Primaria incompleta","actividadLaboral": "","coberturaSocial": "No","tratamientoAntibioticoHospitalizado": "","embarazo": "No"},</v>
      </c>
      <c r="Y715" t="str">
        <f t="shared" si="69"/>
        <v>"seccion4": {"cultivos": ""},"seccion5": {"toleranciaGlucosa": "Realizada","toleranciaGlucosaRealizada": "Normal","vitaminaD": "","vitaminaDRealizada": "","inmunoglobulina": "Realizada",</v>
      </c>
      <c r="Z715" t="str">
        <f t="shared" si="70"/>
        <v>"inmunoglobulinaRealizada": "&lt; 500"},"seccion6": {"actividadDeportiva": "Sí"}}]}}, { upsert: true } );</v>
      </c>
      <c r="AA715" t="str">
        <f t="shared" si="71"/>
        <v>db.pacientes.updateOne({"_id":ObjectId('61e34254ec4ec02e84f5dcb3')},{ $set: { "seguimientos": [{"id": "2014","seccion1": {"fechaSeguimiento": "2014-8-20","institucion": "HOSPITAL de PEDIATRÍA Juan P. Garrahan","fallecimiento": "No","fechaFallecimiento": "","causaFallecimiento": "","nivelEducativo": "Primaria incompleta","actividadLaboral": "","coberturaSocial": "No","tratamientoAntibioticoHospitalizado": "","embarazo": "No"},"seccion4": {"cultivos": ""},"seccion5": {"toleranciaGlucosa": "Realizada","toleranciaGlucosaRealizada": "Normal","vitaminaD": "","vitaminaDRealizada": "","inmunoglobulina": "Realizada","inmunoglobulinaRealizada": "&lt; 500"},"seccion6": {"actividadDeportiva": "Sí"}}]}}, { upsert: true } );</v>
      </c>
    </row>
    <row r="716" spans="1:27" x14ac:dyDescent="0.3">
      <c r="A716" t="s">
        <v>877</v>
      </c>
      <c r="B716">
        <v>374</v>
      </c>
      <c r="C716">
        <v>2015</v>
      </c>
      <c r="D716" s="5">
        <v>42109</v>
      </c>
      <c r="E716" s="5" t="str">
        <f t="shared" si="66"/>
        <v>2015-4-15</v>
      </c>
      <c r="F716" t="s">
        <v>1962</v>
      </c>
      <c r="G716" t="s">
        <v>35</v>
      </c>
      <c r="L716" t="s">
        <v>35</v>
      </c>
      <c r="N716" t="s">
        <v>35</v>
      </c>
      <c r="O716" t="s">
        <v>41</v>
      </c>
      <c r="P716" t="s">
        <v>261</v>
      </c>
      <c r="Q716" t="s">
        <v>34</v>
      </c>
      <c r="R716" t="s">
        <v>261</v>
      </c>
      <c r="S716" t="s">
        <v>34</v>
      </c>
      <c r="T716" t="s">
        <v>261</v>
      </c>
      <c r="U716" t="s">
        <v>40</v>
      </c>
      <c r="V716" t="s">
        <v>281</v>
      </c>
      <c r="W716" t="str">
        <f t="shared" si="67"/>
        <v>db.pacientes.updateOne({"_id":ObjectId('61e34254ec4ec02e84f5dcb3')},{ $set: { "seguimientos": [{"id": "2015","seccion1": {"fechaSeguimiento": "2015-4-15","institucion": "HOSPITAL de PEDIATRÍA Juan P. Garrahan",</v>
      </c>
      <c r="X716" t="str">
        <f t="shared" si="68"/>
        <v>"fallecimiento": "No","fechaFallecimiento": "","causaFallecimiento": "","nivelEducativo": "","actividadLaboral": "","coberturaSocial": "No","tratamientoAntibioticoHospitalizado": "","embarazo": "No"},</v>
      </c>
      <c r="Y716" t="str">
        <f t="shared" si="69"/>
        <v>"seccion4": {"cultivos": "6"},"seccion5": {"toleranciaGlucosa": "Realizada","toleranciaGlucosaRealizada": "Normal","vitaminaD": "Realizada","vitaminaDRealizada": "Normal","inmunoglobulina": "Realizada",</v>
      </c>
      <c r="Z716" t="str">
        <f t="shared" si="70"/>
        <v>"inmunoglobulinaRealizada": "&lt; 500"},"seccion6": {"actividadDeportiva": "Sí"}}]}}, { upsert: true } );</v>
      </c>
      <c r="AA716" t="str">
        <f t="shared" si="71"/>
        <v>db.pacientes.updateOne({"_id":ObjectId('61e34254ec4ec02e84f5dcb3')},{ $set: { "seguimientos": [{"id": "2015","seccion1": {"fechaSeguimiento": "2015-4-15","institucion": "HOSPITAL de PEDIATRÍA Juan P. Garrahan","fallecimiento": "No","fechaFallecimiento": "","causaFallecimiento": "","nivelEducativo": "","actividadLaboral": "","coberturaSocial": "No","tratamientoAntibioticoHospitalizado": "","embarazo": "No"},"seccion4": {"cultivos": "6"},"seccion5": {"toleranciaGlucosa": "Realizada","toleranciaGlucosaRealizada": "Normal","vitaminaD": "Realizada","vitaminaDRealizada": "Normal","inmunoglobulina": "Realizada","inmunoglobulinaRealizada": "&lt; 500"},"seccion6": {"actividadDeportiva": "Sí"}}]}}, { upsert: true } );</v>
      </c>
    </row>
    <row r="717" spans="1:27" x14ac:dyDescent="0.3">
      <c r="A717" t="s">
        <v>878</v>
      </c>
      <c r="B717">
        <v>375</v>
      </c>
      <c r="C717">
        <v>2012</v>
      </c>
      <c r="D717" s="5">
        <v>41106</v>
      </c>
      <c r="E717" s="5" t="str">
        <f t="shared" si="66"/>
        <v>2012-7-16</v>
      </c>
      <c r="F717" t="s">
        <v>1962</v>
      </c>
      <c r="G717" t="s">
        <v>35</v>
      </c>
      <c r="J717" t="s">
        <v>61</v>
      </c>
      <c r="L717" t="s">
        <v>281</v>
      </c>
      <c r="N717" t="s">
        <v>35</v>
      </c>
      <c r="P717" t="s">
        <v>261</v>
      </c>
      <c r="Q717" t="s">
        <v>80</v>
      </c>
      <c r="R717" t="s">
        <v>256</v>
      </c>
      <c r="S717" t="s">
        <v>256</v>
      </c>
      <c r="T717" t="s">
        <v>256</v>
      </c>
      <c r="U717" t="s">
        <v>256</v>
      </c>
      <c r="V717" t="s">
        <v>256</v>
      </c>
      <c r="W717" t="str">
        <f t="shared" si="67"/>
        <v>db.pacientes.updateOne({"_id":ObjectId('61e34254ec4ec02e84f5dcb4')},{ $set: { "seguimientos": [{"id": "2012","seccion1": {"fechaSeguimiento": "2012-7-16","institucion": "HOSPITAL de PEDIATRÍA Juan P. Garrahan",</v>
      </c>
      <c r="X717" t="str">
        <f t="shared" si="68"/>
        <v>"fallecimiento": "No","fechaFallecimiento": "","causaFallecimiento": "","nivelEducativo": "Secundaria incompleta","actividadLaboral": "","coberturaSocial": "Sí","tratamientoAntibioticoHospitalizado": "","embarazo": "No"},</v>
      </c>
      <c r="Y717" t="str">
        <f t="shared" si="69"/>
        <v>"seccion4": {"cultivos": ""},"seccion5": {"toleranciaGlucosa": "Realizada","toleranciaGlucosaRealizada": "Intolerancia","vitaminaD": "","vitaminaDRealizada": "","inmunoglobulina": "",</v>
      </c>
      <c r="Z717" t="str">
        <f t="shared" si="70"/>
        <v>"inmunoglobulinaRealizada": ""},"seccion6": {"actividadDeportiva": ""}}]}}, { upsert: true } );</v>
      </c>
      <c r="AA717" t="str">
        <f t="shared" si="71"/>
        <v>db.pacientes.updateOne({"_id":ObjectId('61e34254ec4ec02e84f5dcb4')},{ $set: { "seguimientos": [{"id": "2012","seccion1": {"fechaSeguimiento": "2012-7-16","institucion": "HOSPITAL de PEDIATRÍA Juan P. Garrahan","fallecimiento": "No","fechaFallecimiento": "","causaFallecimiento": "","nivelEducativo": "Secundaria incompleta","actividadLaboral": "","coberturaSocial": "Sí","tratamientoAntibioticoHospitalizado": "","embarazo": "No"},"seccion4": {"cultivos": ""},"seccion5": {"toleranciaGlucosa": "Realizada","toleranciaGlucosaRealizada": "Intolerancia","vitaminaD": "","vitaminaDRealizada": "","inmunoglobulina": "","inmunoglobulinaRealizada": ""},"seccion6": {"actividadDeportiva": ""}}]}}, { upsert: true } );</v>
      </c>
    </row>
    <row r="718" spans="1:27" x14ac:dyDescent="0.3">
      <c r="A718" t="s">
        <v>878</v>
      </c>
      <c r="B718">
        <v>375</v>
      </c>
      <c r="C718">
        <v>2013</v>
      </c>
      <c r="D718" s="5">
        <v>41498</v>
      </c>
      <c r="E718" s="5" t="str">
        <f t="shared" si="66"/>
        <v>2013-8-12</v>
      </c>
      <c r="F718" t="s">
        <v>1962</v>
      </c>
      <c r="G718" t="s">
        <v>35</v>
      </c>
      <c r="J718" t="s">
        <v>61</v>
      </c>
      <c r="L718" t="s">
        <v>281</v>
      </c>
      <c r="N718" t="s">
        <v>35</v>
      </c>
      <c r="O718" t="s">
        <v>49</v>
      </c>
      <c r="P718" t="s">
        <v>118</v>
      </c>
      <c r="Q718" t="s">
        <v>256</v>
      </c>
      <c r="R718" t="s">
        <v>256</v>
      </c>
      <c r="S718" t="s">
        <v>256</v>
      </c>
      <c r="T718" t="s">
        <v>256</v>
      </c>
      <c r="U718" t="s">
        <v>256</v>
      </c>
      <c r="V718" t="s">
        <v>281</v>
      </c>
      <c r="W718" t="str">
        <f t="shared" si="67"/>
        <v>db.pacientes.updateOne({"_id":ObjectId('61e34254ec4ec02e84f5dcb4')},{ $set: { "seguimientos": [{"id": "2013","seccion1": {"fechaSeguimiento": "2013-8-12","institucion": "HOSPITAL de PEDIATRÍA Juan P. Garrahan",</v>
      </c>
      <c r="X718" t="str">
        <f t="shared" si="68"/>
        <v>"fallecimiento": "No","fechaFallecimiento": "","causaFallecimiento": "","nivelEducativo": "Secundaria incompleta","actividadLaboral": "","coberturaSocial": "Sí","tratamientoAntibioticoHospitalizado": "","embarazo": "No"},</v>
      </c>
      <c r="Y718" t="str">
        <f t="shared" si="69"/>
        <v>"seccion4": {"cultivos": "4"},"seccion5": {"toleranciaGlucosa": "No realizada","toleranciaGlucosaRealizada": "","vitaminaD": "","vitaminaDRealizada": "","inmunoglobulina": "",</v>
      </c>
      <c r="Z718" t="str">
        <f t="shared" si="70"/>
        <v>"inmunoglobulinaRealizada": ""},"seccion6": {"actividadDeportiva": "Sí"}}]}}, { upsert: true } );</v>
      </c>
      <c r="AA718" t="str">
        <f t="shared" si="71"/>
        <v>db.pacientes.updateOne({"_id":ObjectId('61e34254ec4ec02e84f5dcb4')},{ $set: { "seguimientos": [{"id": "2013","seccion1": {"fechaSeguimiento": "2013-8-12","institucion": "HOSPITAL de PEDIATRÍA Juan P. Garrahan","fallecimiento": "No","fechaFallecimiento": "","causaFallecimiento": "","nivelEducativo": "Secundaria incompleta","actividadLaboral": "","coberturaSocial": "Sí","tratamientoAntibioticoHospitalizado": "","embarazo": "No"},"seccion4": {"cultivos": "4"},"seccion5": {"toleranciaGlucosa": "No realizada","toleranciaGlucosaRealizada": "","vitaminaD": "","vitaminaDRealizada": "","inmunoglobulina": "","inmunoglobulinaRealizada": ""},"seccion6": {"actividadDeportiva": "Sí"}}]}}, { upsert: true } );</v>
      </c>
    </row>
    <row r="719" spans="1:27" x14ac:dyDescent="0.3">
      <c r="A719" t="s">
        <v>878</v>
      </c>
      <c r="B719">
        <v>375</v>
      </c>
      <c r="C719">
        <v>2014</v>
      </c>
      <c r="D719" s="5">
        <v>41849</v>
      </c>
      <c r="E719" s="5" t="str">
        <f t="shared" si="66"/>
        <v>2014-7-29</v>
      </c>
      <c r="F719" t="s">
        <v>1962</v>
      </c>
      <c r="G719" t="s">
        <v>35</v>
      </c>
      <c r="J719" t="s">
        <v>61</v>
      </c>
      <c r="K719" t="s">
        <v>70</v>
      </c>
      <c r="L719" t="s">
        <v>281</v>
      </c>
      <c r="N719" t="s">
        <v>35</v>
      </c>
      <c r="O719" t="s">
        <v>37</v>
      </c>
      <c r="P719" t="s">
        <v>261</v>
      </c>
      <c r="Q719" t="s">
        <v>34</v>
      </c>
      <c r="R719" t="s">
        <v>256</v>
      </c>
      <c r="S719" t="s">
        <v>256</v>
      </c>
      <c r="T719" t="s">
        <v>261</v>
      </c>
      <c r="U719" t="s">
        <v>40</v>
      </c>
      <c r="V719" t="s">
        <v>281</v>
      </c>
      <c r="W719" t="str">
        <f t="shared" si="67"/>
        <v>db.pacientes.updateOne({"_id":ObjectId('61e34254ec4ec02e84f5dcb4')},{ $set: { "seguimientos": [{"id": "2014","seccion1": {"fechaSeguimiento": "2014-7-29","institucion": "HOSPITAL de PEDIATRÍA Juan P. Garrahan",</v>
      </c>
      <c r="X719" t="str">
        <f t="shared" si="68"/>
        <v>"fallecimiento": "No","fechaFallecimiento": "","causaFallecimiento": "","nivelEducativo": "Secundaria incompleta","actividadLaboral": "No trabaja","coberturaSocial": "Sí","tratamientoAntibioticoHospitalizado": "","embarazo": "No"},</v>
      </c>
      <c r="Y719" t="str">
        <f t="shared" si="69"/>
        <v>"seccion4": {"cultivos": "2"},"seccion5": {"toleranciaGlucosa": "Realizada","toleranciaGlucosaRealizada": "Normal","vitaminaD": "","vitaminaDRealizada": "","inmunoglobulina": "Realizada",</v>
      </c>
      <c r="Z719" t="str">
        <f t="shared" si="70"/>
        <v>"inmunoglobulinaRealizada": "&lt; 500"},"seccion6": {"actividadDeportiva": "Sí"}}]}}, { upsert: true } );</v>
      </c>
      <c r="AA719" t="str">
        <f t="shared" si="71"/>
        <v>db.pacientes.updateOne({"_id":ObjectId('61e34254ec4ec02e84f5dcb4')},{ $set: { "seguimientos": [{"id": "2014","seccion1": {"fechaSeguimiento": "2014-7-29","institucion": "HOSPITAL de PEDIATRÍA Juan P. Garrahan","fallecimiento": "No","fechaFallecimiento": "","causaFallecimiento": "","nivelEducativo": "Secundaria incompleta","actividadLaboral": "No trabaja","coberturaSocial": "Sí","tratamientoAntibioticoHospitalizado": "","embarazo": "No"},"seccion4": {"cultivos": "2"},"seccion5": {"toleranciaGlucosa": "Realizada","toleranciaGlucosaRealizada": "Normal","vitaminaD": "","vitaminaDRealizada": "","inmunoglobulina": "Realizada","inmunoglobulinaRealizada": "&lt; 500"},"seccion6": {"actividadDeportiva": "Sí"}}]}}, { upsert: true } );</v>
      </c>
    </row>
    <row r="720" spans="1:27" x14ac:dyDescent="0.3">
      <c r="A720" t="s">
        <v>879</v>
      </c>
      <c r="B720">
        <v>376</v>
      </c>
      <c r="C720">
        <v>2012</v>
      </c>
      <c r="D720" s="5">
        <v>40939</v>
      </c>
      <c r="E720" s="5" t="str">
        <f t="shared" si="66"/>
        <v>2012-1-31</v>
      </c>
      <c r="F720" t="s">
        <v>1962</v>
      </c>
      <c r="G720" t="s">
        <v>35</v>
      </c>
      <c r="J720" t="s">
        <v>38</v>
      </c>
      <c r="L720" t="s">
        <v>281</v>
      </c>
      <c r="M720" t="s">
        <v>46</v>
      </c>
      <c r="N720" t="s">
        <v>35</v>
      </c>
      <c r="O720" t="s">
        <v>46</v>
      </c>
      <c r="P720" t="s">
        <v>261</v>
      </c>
      <c r="Q720" t="s">
        <v>34</v>
      </c>
      <c r="R720" t="s">
        <v>256</v>
      </c>
      <c r="S720" t="s">
        <v>256</v>
      </c>
      <c r="T720" t="s">
        <v>261</v>
      </c>
      <c r="U720" t="s">
        <v>40</v>
      </c>
      <c r="V720" t="s">
        <v>281</v>
      </c>
      <c r="W720" t="str">
        <f t="shared" si="67"/>
        <v>db.pacientes.updateOne({"_id":ObjectId('61e34254ec4ec02e84f5dcb5')},{ $set: { "seguimientos": [{"id": "2012","seccion1": {"fechaSeguimiento": "2012-1-31","institucion": "HOSPITAL de PEDIATRÍA Juan P. Garrahan",</v>
      </c>
      <c r="X720" t="str">
        <f t="shared" si="68"/>
        <v>"fallecimiento": "No","fechaFallecimiento": "","causaFallecimiento": "","nivelEducativo": "Primaria incompleta","actividadLaboral": "","coberturaSocial": "Sí","tratamientoAntibioticoHospitalizado": "3","embarazo": "No"},</v>
      </c>
      <c r="Y720" t="str">
        <f t="shared" si="69"/>
        <v>"seccion4": {"cultivos": "3"},"seccion5": {"toleranciaGlucosa": "Realizada","toleranciaGlucosaRealizada": "Normal","vitaminaD": "","vitaminaDRealizada": "","inmunoglobulina": "Realizada",</v>
      </c>
      <c r="Z720" t="str">
        <f t="shared" si="70"/>
        <v>"inmunoglobulinaRealizada": "&lt; 500"},"seccion6": {"actividadDeportiva": "Sí"}}]}}, { upsert: true } );</v>
      </c>
      <c r="AA720" t="str">
        <f t="shared" si="71"/>
        <v>db.pacientes.updateOne({"_id":ObjectId('61e34254ec4ec02e84f5dcb5')},{ $set: { "seguimientos": [{"id": "2012","seccion1": {"fechaSeguimiento": "2012-1-31","institucion": "HOSPITAL de PEDIATRÍA Juan P. Garrahan","fallecimiento": "No","fechaFallecimiento": "","causaFallecimiento": "","nivelEducativo": "Primaria incompleta","actividadLaboral": "","coberturaSocial": "Sí","tratamientoAntibioticoHospitalizado": "3","embarazo": "No"},"seccion4": {"cultivos": "3"},"seccion5": {"toleranciaGlucosa": "Realizada","toleranciaGlucosaRealizada": "Normal","vitaminaD": "","vitaminaDRealizada": "","inmunoglobulina": "Realizada","inmunoglobulinaRealizada": "&lt; 500"},"seccion6": {"actividadDeportiva": "Sí"}}]}}, { upsert: true } );</v>
      </c>
    </row>
    <row r="721" spans="1:27" x14ac:dyDescent="0.3">
      <c r="A721" t="s">
        <v>880</v>
      </c>
      <c r="B721">
        <v>377</v>
      </c>
      <c r="C721">
        <v>2011</v>
      </c>
      <c r="D721" s="5">
        <v>40889</v>
      </c>
      <c r="E721" s="5" t="str">
        <f t="shared" si="66"/>
        <v>2011-12-12</v>
      </c>
      <c r="F721" t="s">
        <v>400</v>
      </c>
      <c r="G721" t="s">
        <v>35</v>
      </c>
      <c r="J721" t="s">
        <v>63</v>
      </c>
      <c r="K721" t="s">
        <v>70</v>
      </c>
      <c r="L721" t="s">
        <v>281</v>
      </c>
      <c r="M721" t="s">
        <v>45</v>
      </c>
      <c r="N721" t="s">
        <v>35</v>
      </c>
      <c r="O721" t="s">
        <v>60</v>
      </c>
      <c r="P721" t="s">
        <v>261</v>
      </c>
      <c r="Q721" t="s">
        <v>34</v>
      </c>
      <c r="R721" t="s">
        <v>256</v>
      </c>
      <c r="S721" t="s">
        <v>256</v>
      </c>
      <c r="T721" t="s">
        <v>261</v>
      </c>
      <c r="U721" t="s">
        <v>40</v>
      </c>
      <c r="V721" t="s">
        <v>256</v>
      </c>
      <c r="W721" t="str">
        <f t="shared" si="67"/>
        <v>db.pacientes.updateOne({"_id":ObjectId('61e34254ec4ec02e84f5dcb6')},{ $set: { "seguimientos": [{"id": "2011","seccion1": {"fechaSeguimiento": "2011-12-12","institucion": "Hospital Sor Maria Ludovica de La Plata",</v>
      </c>
      <c r="X721" t="str">
        <f t="shared" si="68"/>
        <v>"fallecimiento": "No","fechaFallecimiento": "","causaFallecimiento": "","nivelEducativo": "Secundaria completa","actividadLaboral": "No trabaja","coberturaSocial": "Sí","tratamientoAntibioticoHospitalizado": "1","embarazo": "No"},</v>
      </c>
      <c r="Y721" t="str">
        <f t="shared" si="69"/>
        <v>"seccion4": {"cultivos": "9"},"seccion5": {"toleranciaGlucosa": "Realizada","toleranciaGlucosaRealizada": "Normal","vitaminaD": "","vitaminaDRealizada": "","inmunoglobulina": "Realizada",</v>
      </c>
      <c r="Z721" t="str">
        <f t="shared" si="70"/>
        <v>"inmunoglobulinaRealizada": "&lt; 500"},"seccion6": {"actividadDeportiva": ""}}]}}, { upsert: true } );</v>
      </c>
      <c r="AA721" t="str">
        <f t="shared" si="71"/>
        <v>db.pacientes.updateOne({"_id":ObjectId('61e34254ec4ec02e84f5dcb6')},{ $set: { "seguimientos": [{"id": "2011","seccion1": {"fechaSeguimiento": "2011-12-12","institucion": "Hospital Sor Maria Ludovica de La Plata","fallecimiento": "No","fechaFallecimiento": "","causaFallecimiento": "","nivelEducativo": "Secundaria completa","actividadLaboral": "No trabaja","coberturaSocial": "Sí","tratamientoAntibioticoHospitalizado": "1","embarazo": "No"},"seccion4": {"cultivos": "9"},"seccion5": {"toleranciaGlucosa": "Realizada","toleranciaGlucosaRealizada": "Normal","vitaminaD": "","vitaminaDRealizada": "","inmunoglobulina": "Realizada","inmunoglobulinaRealizada": "&lt; 500"},"seccion6": {"actividadDeportiva": ""}}]}}, { upsert: true } );</v>
      </c>
    </row>
    <row r="722" spans="1:27" x14ac:dyDescent="0.3">
      <c r="A722" t="s">
        <v>880</v>
      </c>
      <c r="B722">
        <v>377</v>
      </c>
      <c r="C722">
        <v>2012</v>
      </c>
      <c r="D722" s="5">
        <v>41198</v>
      </c>
      <c r="E722" s="5" t="str">
        <f t="shared" si="66"/>
        <v>2012-10-16</v>
      </c>
      <c r="F722" t="s">
        <v>400</v>
      </c>
      <c r="G722" t="s">
        <v>35</v>
      </c>
      <c r="J722" t="s">
        <v>61</v>
      </c>
      <c r="K722" t="s">
        <v>70</v>
      </c>
      <c r="L722" t="s">
        <v>281</v>
      </c>
      <c r="N722" t="s">
        <v>35</v>
      </c>
      <c r="O722" t="s">
        <v>49</v>
      </c>
      <c r="P722" t="s">
        <v>118</v>
      </c>
      <c r="Q722" t="s">
        <v>256</v>
      </c>
      <c r="R722" t="s">
        <v>256</v>
      </c>
      <c r="S722" t="s">
        <v>256</v>
      </c>
      <c r="T722" t="s">
        <v>261</v>
      </c>
      <c r="U722" t="s">
        <v>40</v>
      </c>
      <c r="V722" t="s">
        <v>256</v>
      </c>
      <c r="W722" t="str">
        <f t="shared" si="67"/>
        <v>db.pacientes.updateOne({"_id":ObjectId('61e34254ec4ec02e84f5dcb6')},{ $set: { "seguimientos": [{"id": "2012","seccion1": {"fechaSeguimiento": "2012-10-16","institucion": "Hospital Sor Maria Ludovica de La Plata",</v>
      </c>
      <c r="X722" t="str">
        <f t="shared" si="68"/>
        <v>"fallecimiento": "No","fechaFallecimiento": "","causaFallecimiento": "","nivelEducativo": "Secundaria incompleta","actividadLaboral": "No trabaja","coberturaSocial": "Sí","tratamientoAntibioticoHospitalizado": "","embarazo": "No"},</v>
      </c>
      <c r="Y722" t="str">
        <f t="shared" si="69"/>
        <v>"seccion4": {"cultivos": "4"},"seccion5": {"toleranciaGlucosa": "No realizada","toleranciaGlucosaRealizada": "","vitaminaD": "","vitaminaDRealizada": "","inmunoglobulina": "Realizada",</v>
      </c>
      <c r="Z722" t="str">
        <f t="shared" si="70"/>
        <v>"inmunoglobulinaRealizada": "&lt; 500"},"seccion6": {"actividadDeportiva": ""}}]}}, { upsert: true } );</v>
      </c>
      <c r="AA722" t="str">
        <f t="shared" si="71"/>
        <v>db.pacientes.updateOne({"_id":ObjectId('61e34254ec4ec02e84f5dcb6')},{ $set: { "seguimientos": [{"id": "2012","seccion1": {"fechaSeguimiento": "2012-10-16","institucion": "Hospital Sor Maria Ludovica de La Plata","fallecimiento": "No","fechaFallecimiento": "","causaFallecimiento": "","nivelEducativo": "Secundaria incompleta","actividadLaboral": "No trabaja","coberturaSocial": "Sí","tratamientoAntibioticoHospitalizado": "","embarazo": "No"},"seccion4": {"cultivos": "4"},"seccion5": {"toleranciaGlucosa": "No realizada","toleranciaGlucosaRealizada": "","vitaminaD": "","vitaminaDRealizada": "","inmunoglobulina": "Realizada","inmunoglobulinaRealizada": "&lt; 500"},"seccion6": {"actividadDeportiva": ""}}]}}, { upsert: true } );</v>
      </c>
    </row>
    <row r="723" spans="1:27" x14ac:dyDescent="0.3">
      <c r="A723" t="s">
        <v>881</v>
      </c>
      <c r="B723">
        <v>378</v>
      </c>
      <c r="C723">
        <v>2011</v>
      </c>
      <c r="D723" s="5">
        <v>40892</v>
      </c>
      <c r="E723" s="5" t="str">
        <f t="shared" si="66"/>
        <v>2011-12-15</v>
      </c>
      <c r="F723" t="s">
        <v>400</v>
      </c>
      <c r="G723" t="s">
        <v>35</v>
      </c>
      <c r="J723" t="s">
        <v>78</v>
      </c>
      <c r="K723" t="s">
        <v>70</v>
      </c>
      <c r="L723" t="s">
        <v>281</v>
      </c>
      <c r="M723" t="s">
        <v>45</v>
      </c>
      <c r="N723" t="s">
        <v>35</v>
      </c>
      <c r="O723" t="s">
        <v>49</v>
      </c>
      <c r="P723" t="s">
        <v>261</v>
      </c>
      <c r="Q723" t="s">
        <v>77</v>
      </c>
      <c r="R723" t="s">
        <v>256</v>
      </c>
      <c r="S723" t="s">
        <v>256</v>
      </c>
      <c r="T723" t="s">
        <v>261</v>
      </c>
      <c r="U723" t="s">
        <v>40</v>
      </c>
      <c r="V723" t="s">
        <v>256</v>
      </c>
      <c r="W723" t="str">
        <f t="shared" si="67"/>
        <v>db.pacientes.updateOne({"_id":ObjectId('61e34254ec4ec02e84f5dcb7')},{ $set: { "seguimientos": [{"id": "2011","seccion1": {"fechaSeguimiento": "2011-12-15","institucion": "Hospital Sor Maria Ludovica de La Plata",</v>
      </c>
      <c r="X723" t="str">
        <f t="shared" si="68"/>
        <v>"fallecimiento": "No","fechaFallecimiento": "","causaFallecimiento": "","nivelEducativo": "Primaria completa","actividadLaboral": "No trabaja","coberturaSocial": "Sí","tratamientoAntibioticoHospitalizado": "1","embarazo": "No"},</v>
      </c>
      <c r="Y723" t="str">
        <f t="shared" si="69"/>
        <v>"seccion4": {"cultivos": "4"},"seccion5": {"toleranciaGlucosa": "Realizada","toleranciaGlucosaRealizada": "Diabetes","vitaminaD": "","vitaminaDRealizada": "","inmunoglobulina": "Realizada",</v>
      </c>
      <c r="Z723" t="str">
        <f t="shared" si="70"/>
        <v>"inmunoglobulinaRealizada": "&lt; 500"},"seccion6": {"actividadDeportiva": ""}}]}}, { upsert: true } );</v>
      </c>
      <c r="AA723" t="str">
        <f t="shared" si="71"/>
        <v>db.pacientes.updateOne({"_id":ObjectId('61e34254ec4ec02e84f5dcb7')},{ $set: { "seguimientos": [{"id": "2011","seccion1": {"fechaSeguimiento": "2011-12-15","institucion": "Hospital Sor Maria Ludovica de La Plata","fallecimiento": "No","fechaFallecimiento": "","causaFallecimiento": "","nivelEducativo": "Primaria completa","actividadLaboral": "No trabaja","coberturaSocial": "Sí","tratamientoAntibioticoHospitalizado": "1","embarazo": "No"},"seccion4": {"cultivos": "4"},"seccion5": {"toleranciaGlucosa": "Realizada","toleranciaGlucosaRealizada": "Diabetes","vitaminaD": "","vitaminaDRealizada": "","inmunoglobulina": "Realizada","inmunoglobulinaRealizada": "&lt; 500"},"seccion6": {"actividadDeportiva": ""}}]}}, { upsert: true } );</v>
      </c>
    </row>
    <row r="724" spans="1:27" x14ac:dyDescent="0.3">
      <c r="A724" t="s">
        <v>881</v>
      </c>
      <c r="B724">
        <v>378</v>
      </c>
      <c r="C724">
        <v>2012</v>
      </c>
      <c r="D724" s="5">
        <v>41240</v>
      </c>
      <c r="E724" s="5" t="str">
        <f t="shared" si="66"/>
        <v>2012-11-27</v>
      </c>
      <c r="F724" t="s">
        <v>400</v>
      </c>
      <c r="G724" t="s">
        <v>35</v>
      </c>
      <c r="K724" t="s">
        <v>70</v>
      </c>
      <c r="L724" t="s">
        <v>281</v>
      </c>
      <c r="M724" t="s">
        <v>45</v>
      </c>
      <c r="N724" t="s">
        <v>35</v>
      </c>
      <c r="O724" t="s">
        <v>48</v>
      </c>
      <c r="P724" t="s">
        <v>261</v>
      </c>
      <c r="Q724" t="s">
        <v>77</v>
      </c>
      <c r="R724" t="s">
        <v>118</v>
      </c>
      <c r="S724" t="s">
        <v>256</v>
      </c>
      <c r="T724" t="s">
        <v>261</v>
      </c>
      <c r="U724" t="s">
        <v>40</v>
      </c>
      <c r="V724" t="s">
        <v>281</v>
      </c>
      <c r="W724" t="str">
        <f t="shared" si="67"/>
        <v>db.pacientes.updateOne({"_id":ObjectId('61e34254ec4ec02e84f5dcb7')},{ $set: { "seguimientos": [{"id": "2012","seccion1": {"fechaSeguimiento": "2012-11-27","institucion": "Hospital Sor Maria Ludovica de La Plata",</v>
      </c>
      <c r="X724" t="str">
        <f t="shared" si="68"/>
        <v>"fallecimiento": "No","fechaFallecimiento": "","causaFallecimiento": "","nivelEducativo": "","actividadLaboral": "No trabaja","coberturaSocial": "Sí","tratamientoAntibioticoHospitalizado": "1","embarazo": "No"},</v>
      </c>
      <c r="Y724" t="str">
        <f t="shared" si="69"/>
        <v>"seccion4": {"cultivos": "5"},"seccion5": {"toleranciaGlucosa": "Realizada","toleranciaGlucosaRealizada": "Diabetes","vitaminaD": "No realizada","vitaminaDRealizada": "","inmunoglobulina": "Realizada",</v>
      </c>
      <c r="Z724" t="str">
        <f t="shared" si="70"/>
        <v>"inmunoglobulinaRealizada": "&lt; 500"},"seccion6": {"actividadDeportiva": "Sí"}}]}}, { upsert: true } );</v>
      </c>
      <c r="AA724" t="str">
        <f t="shared" si="71"/>
        <v>db.pacientes.updateOne({"_id":ObjectId('61e34254ec4ec02e84f5dcb7')},{ $set: { "seguimientos": [{"id": "2012","seccion1": {"fechaSeguimiento": "2012-11-27","institucion": "Hospital Sor Maria Ludovica de La Plata","fallecimiento": "No","fechaFallecimiento": "","causaFallecimiento": "","nivelEducativo": "","actividadLaboral": "No trabaja","coberturaSocial": "Sí","tratamientoAntibioticoHospitalizado": "1","embarazo": "No"},"seccion4": {"cultivos": "5"},"seccion5": {"toleranciaGlucosa": "Realizada","toleranciaGlucosaRealizada": "Diabetes","vitaminaD": "No realizada","vitaminaDRealizada": "","inmunoglobulina": "Realizada","inmunoglobulinaRealizada": "&lt; 500"},"seccion6": {"actividadDeportiva": "Sí"}}]}}, { upsert: true } );</v>
      </c>
    </row>
    <row r="725" spans="1:27" x14ac:dyDescent="0.3">
      <c r="A725" t="s">
        <v>881</v>
      </c>
      <c r="B725">
        <v>378</v>
      </c>
      <c r="C725">
        <v>2013</v>
      </c>
      <c r="D725" s="5">
        <v>41507</v>
      </c>
      <c r="E725" s="5" t="str">
        <f t="shared" si="66"/>
        <v>2013-8-21</v>
      </c>
      <c r="F725" t="s">
        <v>400</v>
      </c>
      <c r="G725" t="s">
        <v>35</v>
      </c>
      <c r="K725" t="s">
        <v>70</v>
      </c>
      <c r="L725" t="s">
        <v>281</v>
      </c>
      <c r="M725" t="s">
        <v>45</v>
      </c>
      <c r="N725" t="s">
        <v>35</v>
      </c>
      <c r="O725" t="s">
        <v>45</v>
      </c>
      <c r="P725" t="s">
        <v>261</v>
      </c>
      <c r="Q725" t="s">
        <v>77</v>
      </c>
      <c r="R725" t="s">
        <v>261</v>
      </c>
      <c r="S725" t="s">
        <v>34</v>
      </c>
      <c r="T725" t="s">
        <v>261</v>
      </c>
      <c r="U725" t="s">
        <v>40</v>
      </c>
      <c r="V725" t="s">
        <v>256</v>
      </c>
      <c r="W725" t="str">
        <f t="shared" si="67"/>
        <v>db.pacientes.updateOne({"_id":ObjectId('61e34254ec4ec02e84f5dcb7')},{ $set: { "seguimientos": [{"id": "2013","seccion1": {"fechaSeguimiento": "2013-8-21","institucion": "Hospital Sor Maria Ludovica de La Plata",</v>
      </c>
      <c r="X725" t="str">
        <f t="shared" si="68"/>
        <v>"fallecimiento": "No","fechaFallecimiento": "","causaFallecimiento": "","nivelEducativo": "","actividadLaboral": "No trabaja","coberturaSocial": "Sí","tratamientoAntibioticoHospitalizado": "1","embarazo": "No"},</v>
      </c>
      <c r="Y725" t="str">
        <f t="shared" si="69"/>
        <v>"seccion4": {"cultivos": "1"},"seccion5": {"toleranciaGlucosa": "Realizada","toleranciaGlucosaRealizada": "Diabetes","vitaminaD": "Realizada","vitaminaDRealizada": "Normal","inmunoglobulina": "Realizada",</v>
      </c>
      <c r="Z725" t="str">
        <f t="shared" si="70"/>
        <v>"inmunoglobulinaRealizada": "&lt; 500"},"seccion6": {"actividadDeportiva": ""}}]}}, { upsert: true } );</v>
      </c>
      <c r="AA725" t="str">
        <f t="shared" si="71"/>
        <v>db.pacientes.updateOne({"_id":ObjectId('61e34254ec4ec02e84f5dcb7')},{ $set: { "seguimientos": [{"id": "2013","seccion1": {"fechaSeguimiento": "2013-8-21","institucion": "Hospital Sor Maria Ludovica de La Plata","fallecimiento": "No","fechaFallecimiento": "","causaFallecimiento": "","nivelEducativo": "","actividadLaboral": "No trabaja","coberturaSocial": "Sí","tratamientoAntibioticoHospitalizado": "1","embarazo": "No"},"seccion4": {"cultivos": "1"},"seccion5": {"toleranciaGlucosa": "Realizada","toleranciaGlucosaRealizada": "Diabetes","vitaminaD": "Realizada","vitaminaDRealizada": "Normal","inmunoglobulina": "Realizada","inmunoglobulinaRealizada": "&lt; 500"},"seccion6": {"actividadDeportiva": ""}}]}}, { upsert: true } );</v>
      </c>
    </row>
    <row r="726" spans="1:27" x14ac:dyDescent="0.3">
      <c r="A726" t="s">
        <v>881</v>
      </c>
      <c r="B726">
        <v>378</v>
      </c>
      <c r="C726">
        <v>2014</v>
      </c>
      <c r="D726" s="5">
        <v>41646</v>
      </c>
      <c r="E726" s="5" t="str">
        <f t="shared" si="66"/>
        <v>2014-1-7</v>
      </c>
      <c r="F726" t="s">
        <v>400</v>
      </c>
      <c r="G726" t="s">
        <v>35</v>
      </c>
      <c r="K726" t="s">
        <v>70</v>
      </c>
      <c r="L726" t="s">
        <v>281</v>
      </c>
      <c r="M726" t="s">
        <v>45</v>
      </c>
      <c r="N726" t="s">
        <v>35</v>
      </c>
      <c r="O726" t="s">
        <v>37</v>
      </c>
      <c r="P726" t="s">
        <v>261</v>
      </c>
      <c r="Q726" t="s">
        <v>77</v>
      </c>
      <c r="R726" t="s">
        <v>261</v>
      </c>
      <c r="S726" t="s">
        <v>34</v>
      </c>
      <c r="T726" t="s">
        <v>261</v>
      </c>
      <c r="U726" t="s">
        <v>40</v>
      </c>
      <c r="V726" t="s">
        <v>256</v>
      </c>
      <c r="W726" t="str">
        <f t="shared" si="67"/>
        <v>db.pacientes.updateOne({"_id":ObjectId('61e34254ec4ec02e84f5dcb7')},{ $set: { "seguimientos": [{"id": "2014","seccion1": {"fechaSeguimiento": "2014-1-7","institucion": "Hospital Sor Maria Ludovica de La Plata",</v>
      </c>
      <c r="X726" t="str">
        <f t="shared" si="68"/>
        <v>"fallecimiento": "No","fechaFallecimiento": "","causaFallecimiento": "","nivelEducativo": "","actividadLaboral": "No trabaja","coberturaSocial": "Sí","tratamientoAntibioticoHospitalizado": "1","embarazo": "No"},</v>
      </c>
      <c r="Y726" t="str">
        <f t="shared" si="69"/>
        <v>"seccion4": {"cultivos": "2"},"seccion5": {"toleranciaGlucosa": "Realizada","toleranciaGlucosaRealizada": "Diabetes","vitaminaD": "Realizada","vitaminaDRealizada": "Normal","inmunoglobulina": "Realizada",</v>
      </c>
      <c r="Z726" t="str">
        <f t="shared" si="70"/>
        <v>"inmunoglobulinaRealizada": "&lt; 500"},"seccion6": {"actividadDeportiva": ""}}]}}, { upsert: true } );</v>
      </c>
      <c r="AA726" t="str">
        <f t="shared" si="71"/>
        <v>db.pacientes.updateOne({"_id":ObjectId('61e34254ec4ec02e84f5dcb7')},{ $set: { "seguimientos": [{"id": "2014","seccion1": {"fechaSeguimiento": "2014-1-7","institucion": "Hospital Sor Maria Ludovica de La Plata","fallecimiento": "No","fechaFallecimiento": "","causaFallecimiento": "","nivelEducativo": "","actividadLaboral": "No trabaja","coberturaSocial": "Sí","tratamientoAntibioticoHospitalizado": "1","embarazo": "No"},"seccion4": {"cultivos": "2"},"seccion5": {"toleranciaGlucosa": "Realizada","toleranciaGlucosaRealizada": "Diabetes","vitaminaD": "Realizada","vitaminaDRealizada": "Normal","inmunoglobulina": "Realizada","inmunoglobulinaRealizada": "&lt; 500"},"seccion6": {"actividadDeportiva": ""}}]}}, { upsert: true } );</v>
      </c>
    </row>
    <row r="727" spans="1:27" x14ac:dyDescent="0.3">
      <c r="A727" t="s">
        <v>882</v>
      </c>
      <c r="B727">
        <v>379</v>
      </c>
      <c r="C727">
        <v>2009</v>
      </c>
      <c r="D727" s="5">
        <v>39861</v>
      </c>
      <c r="E727" s="5" t="str">
        <f t="shared" si="66"/>
        <v>2009-2-17</v>
      </c>
      <c r="F727" t="s">
        <v>400</v>
      </c>
      <c r="G727" t="s">
        <v>35</v>
      </c>
      <c r="L727" t="s">
        <v>281</v>
      </c>
      <c r="N727" t="s">
        <v>35</v>
      </c>
      <c r="O727" t="s">
        <v>37</v>
      </c>
      <c r="P727" t="s">
        <v>118</v>
      </c>
      <c r="Q727" t="s">
        <v>256</v>
      </c>
      <c r="R727" t="s">
        <v>256</v>
      </c>
      <c r="S727" t="s">
        <v>256</v>
      </c>
      <c r="T727" t="s">
        <v>261</v>
      </c>
      <c r="U727" t="s">
        <v>40</v>
      </c>
      <c r="V727" t="s">
        <v>256</v>
      </c>
      <c r="W727" t="str">
        <f t="shared" si="67"/>
        <v>db.pacientes.updateOne({"_id":ObjectId('61e34254ec4ec02e84f5dcb8')},{ $set: { "seguimientos": [{"id": "2009","seccion1": {"fechaSeguimiento": "2009-2-17","institucion": "Hospital Sor Maria Ludovica de La Plata",</v>
      </c>
      <c r="X727" t="str">
        <f t="shared" si="68"/>
        <v>"fallecimiento": "No","fechaFallecimiento": "","causaFallecimiento": "","nivelEducativo": "","actividadLaboral": "","coberturaSocial": "Sí","tratamientoAntibioticoHospitalizado": "","embarazo": "No"},</v>
      </c>
      <c r="Y727" t="str">
        <f t="shared" si="69"/>
        <v>"seccion4": {"cultivos": "2"},"seccion5": {"toleranciaGlucosa": "No realizada","toleranciaGlucosaRealizada": "","vitaminaD": "","vitaminaDRealizada": "","inmunoglobulina": "Realizada",</v>
      </c>
      <c r="Z727" t="str">
        <f t="shared" si="70"/>
        <v>"inmunoglobulinaRealizada": "&lt; 500"},"seccion6": {"actividadDeportiva": ""}}]}}, { upsert: true } );</v>
      </c>
      <c r="AA727" t="str">
        <f t="shared" si="71"/>
        <v>db.pacientes.updateOne({"_id":ObjectId('61e34254ec4ec02e84f5dcb8')},{ $set: { "seguimientos": [{"id": "2009","seccion1": {"fechaSeguimiento": "2009-2-17","institucion": "Hospital Sor Maria Ludovica de La Plata","fallecimiento": "No","fechaFallecimiento": "","causaFallecimiento": "","nivelEducativo": "","actividadLaboral": "","coberturaSocial": "Sí","tratamientoAntibioticoHospitalizado": "","embarazo": "No"},"seccion4": {"cultivos": "2"},"seccion5": {"toleranciaGlucosa": "No realizada","toleranciaGlucosaRealizada": "","vitaminaD": "","vitaminaDRealizada": "","inmunoglobulina": "Realizada","inmunoglobulinaRealizada": "&lt; 500"},"seccion6": {"actividadDeportiva": ""}}]}}, { upsert: true } );</v>
      </c>
    </row>
    <row r="728" spans="1:27" x14ac:dyDescent="0.3">
      <c r="A728" t="s">
        <v>883</v>
      </c>
      <c r="B728">
        <v>380</v>
      </c>
      <c r="C728">
        <v>2011</v>
      </c>
      <c r="D728" s="5">
        <v>40859</v>
      </c>
      <c r="E728" s="5" t="str">
        <f t="shared" si="66"/>
        <v>2011-11-12</v>
      </c>
      <c r="F728" t="s">
        <v>400</v>
      </c>
      <c r="G728" t="s">
        <v>35</v>
      </c>
      <c r="L728" t="s">
        <v>281</v>
      </c>
      <c r="N728" t="s">
        <v>35</v>
      </c>
      <c r="O728" t="s">
        <v>49</v>
      </c>
      <c r="P728" t="s">
        <v>118</v>
      </c>
      <c r="Q728" t="s">
        <v>256</v>
      </c>
      <c r="R728" t="s">
        <v>256</v>
      </c>
      <c r="S728" t="s">
        <v>256</v>
      </c>
      <c r="T728" t="s">
        <v>261</v>
      </c>
      <c r="U728" t="s">
        <v>40</v>
      </c>
      <c r="V728" t="s">
        <v>256</v>
      </c>
      <c r="W728" t="str">
        <f t="shared" si="67"/>
        <v>db.pacientes.updateOne({"_id":ObjectId('61e34254ec4ec02e84f5dcb9')},{ $set: { "seguimientos": [{"id": "2011","seccion1": {"fechaSeguimiento": "2011-11-12","institucion": "Hospital Sor Maria Ludovica de La Plata",</v>
      </c>
      <c r="X728" t="str">
        <f t="shared" si="68"/>
        <v>"fallecimiento": "No","fechaFallecimiento": "","causaFallecimiento": "","nivelEducativo": "","actividadLaboral": "","coberturaSocial": "Sí","tratamientoAntibioticoHospitalizado": "","embarazo": "No"},</v>
      </c>
      <c r="Y728" t="str">
        <f t="shared" si="69"/>
        <v>"seccion4": {"cultivos": "4"},"seccion5": {"toleranciaGlucosa": "No realizada","toleranciaGlucosaRealizada": "","vitaminaD": "","vitaminaDRealizada": "","inmunoglobulina": "Realizada",</v>
      </c>
      <c r="Z728" t="str">
        <f t="shared" si="70"/>
        <v>"inmunoglobulinaRealizada": "&lt; 500"},"seccion6": {"actividadDeportiva": ""}}]}}, { upsert: true } );</v>
      </c>
      <c r="AA728" t="str">
        <f t="shared" si="71"/>
        <v>db.pacientes.updateOne({"_id":ObjectId('61e34254ec4ec02e84f5dcb9')},{ $set: { "seguimientos": [{"id": "2011","seccion1": {"fechaSeguimiento": "2011-11-12","institucion": "Hospital Sor Maria Ludovica de La Plata","fallecimiento": "No","fechaFallecimiento": "","causaFallecimiento": "","nivelEducativo": "","actividadLaboral": "","coberturaSocial": "Sí","tratamientoAntibioticoHospitalizado": "","embarazo": "No"},"seccion4": {"cultivos": "4"},"seccion5": {"toleranciaGlucosa": "No realizada","toleranciaGlucosaRealizada": "","vitaminaD": "","vitaminaDRealizada": "","inmunoglobulina": "Realizada","inmunoglobulinaRealizada": "&lt; 500"},"seccion6": {"actividadDeportiva": ""}}]}}, { upsert: true } );</v>
      </c>
    </row>
    <row r="729" spans="1:27" x14ac:dyDescent="0.3">
      <c r="A729" t="s">
        <v>883</v>
      </c>
      <c r="B729">
        <v>380</v>
      </c>
      <c r="C729">
        <v>2012</v>
      </c>
      <c r="D729" s="5">
        <v>41224</v>
      </c>
      <c r="E729" s="5" t="str">
        <f t="shared" si="66"/>
        <v>2012-11-11</v>
      </c>
      <c r="F729" t="s">
        <v>400</v>
      </c>
      <c r="G729" t="s">
        <v>35</v>
      </c>
      <c r="J729" t="s">
        <v>38</v>
      </c>
      <c r="L729" t="s">
        <v>281</v>
      </c>
      <c r="N729" t="s">
        <v>35</v>
      </c>
      <c r="O729" t="s">
        <v>46</v>
      </c>
      <c r="P729" t="s">
        <v>118</v>
      </c>
      <c r="Q729" t="s">
        <v>256</v>
      </c>
      <c r="R729" t="s">
        <v>256</v>
      </c>
      <c r="S729" t="s">
        <v>256</v>
      </c>
      <c r="T729" t="s">
        <v>261</v>
      </c>
      <c r="U729" t="s">
        <v>40</v>
      </c>
      <c r="V729" t="s">
        <v>256</v>
      </c>
      <c r="W729" t="str">
        <f t="shared" si="67"/>
        <v>db.pacientes.updateOne({"_id":ObjectId('61e34254ec4ec02e84f5dcb9')},{ $set: { "seguimientos": [{"id": "2012","seccion1": {"fechaSeguimiento": "2012-11-11","institucion": "Hospital Sor Maria Ludovica de La Plata",</v>
      </c>
      <c r="X729" t="str">
        <f t="shared" si="68"/>
        <v>"fallecimiento": "No","fechaFallecimiento": "","causaFallecimiento": "","nivelEducativo": "Primaria incompleta","actividadLaboral": "","coberturaSocial": "Sí","tratamientoAntibioticoHospitalizado": "","embarazo": "No"},</v>
      </c>
      <c r="Y729" t="str">
        <f t="shared" si="69"/>
        <v>"seccion4": {"cultivos": "3"},"seccion5": {"toleranciaGlucosa": "No realizada","toleranciaGlucosaRealizada": "","vitaminaD": "","vitaminaDRealizada": "","inmunoglobulina": "Realizada",</v>
      </c>
      <c r="Z729" t="str">
        <f t="shared" si="70"/>
        <v>"inmunoglobulinaRealizada": "&lt; 500"},"seccion6": {"actividadDeportiva": ""}}]}}, { upsert: true } );</v>
      </c>
      <c r="AA729" t="str">
        <f t="shared" si="71"/>
        <v>db.pacientes.updateOne({"_id":ObjectId('61e34254ec4ec02e84f5dcb9')},{ $set: { "seguimientos": [{"id": "2012","seccion1": {"fechaSeguimiento": "2012-11-11","institucion": "Hospital Sor Maria Ludovica de La Plata","fallecimiento": "No","fechaFallecimiento": "","causaFallecimiento": "","nivelEducativo": "Primaria incompleta","actividadLaboral": "","coberturaSocial": "Sí","tratamientoAntibioticoHospitalizado": "","embarazo": "No"},"seccion4": {"cultivos": "3"},"seccion5": {"toleranciaGlucosa": "No realizada","toleranciaGlucosaRealizada": "","vitaminaD": "","vitaminaDRealizada": "","inmunoglobulina": "Realizada","inmunoglobulinaRealizada": "&lt; 500"},"seccion6": {"actividadDeportiva": ""}}]}}, { upsert: true } );</v>
      </c>
    </row>
    <row r="730" spans="1:27" x14ac:dyDescent="0.3">
      <c r="A730" t="s">
        <v>883</v>
      </c>
      <c r="B730">
        <v>380</v>
      </c>
      <c r="C730">
        <v>2015</v>
      </c>
      <c r="D730" s="5">
        <v>42241</v>
      </c>
      <c r="E730" s="5" t="str">
        <f t="shared" si="66"/>
        <v>2015-8-25</v>
      </c>
      <c r="F730" t="s">
        <v>400</v>
      </c>
      <c r="G730" t="s">
        <v>35</v>
      </c>
      <c r="L730" t="s">
        <v>281</v>
      </c>
      <c r="M730" t="s">
        <v>45</v>
      </c>
      <c r="O730" t="s">
        <v>37</v>
      </c>
      <c r="P730" t="s">
        <v>118</v>
      </c>
      <c r="Q730" t="s">
        <v>256</v>
      </c>
      <c r="R730" t="s">
        <v>256</v>
      </c>
      <c r="S730" t="s">
        <v>256</v>
      </c>
      <c r="T730" t="s">
        <v>118</v>
      </c>
      <c r="U730" t="s">
        <v>256</v>
      </c>
      <c r="V730" t="s">
        <v>256</v>
      </c>
      <c r="W730" t="str">
        <f t="shared" si="67"/>
        <v>db.pacientes.updateOne({"_id":ObjectId('61e34254ec4ec02e84f5dcb9')},{ $set: { "seguimientos": [{"id": "2015","seccion1": {"fechaSeguimiento": "2015-8-25","institucion": "Hospital Sor Maria Ludovica de La Plata",</v>
      </c>
      <c r="X730" t="str">
        <f t="shared" si="68"/>
        <v>"fallecimiento": "No","fechaFallecimiento": "","causaFallecimiento": "","nivelEducativo": "","actividadLaboral": "","coberturaSocial": "Sí","tratamientoAntibioticoHospitalizado": "1","embarazo": ""},</v>
      </c>
      <c r="Y730" t="str">
        <f t="shared" si="69"/>
        <v>"seccion4": {"cultivos": "2"},"seccion5": {"toleranciaGlucosa": "No realizada","toleranciaGlucosaRealizada": "","vitaminaD": "","vitaminaDRealizada": "","inmunoglobulina": "No realizada",</v>
      </c>
      <c r="Z730" t="str">
        <f t="shared" si="70"/>
        <v>"inmunoglobulinaRealizada": ""},"seccion6": {"actividadDeportiva": ""}}]}}, { upsert: true } );</v>
      </c>
      <c r="AA730" t="str">
        <f t="shared" si="71"/>
        <v>db.pacientes.updateOne({"_id":ObjectId('61e34254ec4ec02e84f5dcb9')},{ $set: { "seguimientos": [{"id": "2015","seccion1": {"fechaSeguimiento": "2015-8-25","institucion": "Hospital Sor Maria Ludovica de La Plata","fallecimiento": "No","fechaFallecimiento": "","causaFallecimiento": "","nivelEducativo": "","actividadLaboral": "","coberturaSocial": "Sí","tratamientoAntibioticoHospitalizado": "1","embarazo": ""},"seccion4": {"cultivos": "2"},"seccion5": {"toleranciaGlucosa": "No realizada","toleranciaGlucosaRealizada": "","vitaminaD": "","vitaminaDRealizada": "","inmunoglobulina": "No realizada","inmunoglobulinaRealizada": ""},"seccion6": {"actividadDeportiva": ""}}]}}, { upsert: true } );</v>
      </c>
    </row>
    <row r="731" spans="1:27" x14ac:dyDescent="0.3">
      <c r="A731" t="s">
        <v>884</v>
      </c>
      <c r="B731">
        <v>381</v>
      </c>
      <c r="C731">
        <v>2011</v>
      </c>
      <c r="D731" s="5">
        <v>40870</v>
      </c>
      <c r="E731" s="5" t="str">
        <f t="shared" si="66"/>
        <v>2011-11-23</v>
      </c>
      <c r="F731" t="s">
        <v>400</v>
      </c>
      <c r="G731" t="s">
        <v>35</v>
      </c>
      <c r="J731" t="s">
        <v>78</v>
      </c>
      <c r="K731" t="s">
        <v>53</v>
      </c>
      <c r="L731" t="s">
        <v>281</v>
      </c>
      <c r="N731" t="s">
        <v>35</v>
      </c>
      <c r="O731" t="s">
        <v>45</v>
      </c>
      <c r="P731" t="s">
        <v>118</v>
      </c>
      <c r="Q731" t="s">
        <v>256</v>
      </c>
      <c r="R731" t="s">
        <v>256</v>
      </c>
      <c r="S731" t="s">
        <v>256</v>
      </c>
      <c r="T731" t="s">
        <v>261</v>
      </c>
      <c r="U731" t="s">
        <v>40</v>
      </c>
      <c r="V731" t="s">
        <v>256</v>
      </c>
      <c r="W731" t="str">
        <f t="shared" si="67"/>
        <v>db.pacientes.updateOne({"_id":ObjectId('61e34254ec4ec02e84f5dcba')},{ $set: { "seguimientos": [{"id": "2011","seccion1": {"fechaSeguimiento": "2011-11-23","institucion": "Hospital Sor Maria Ludovica de La Plata",</v>
      </c>
      <c r="X731" t="str">
        <f t="shared" si="68"/>
        <v>"fallecimiento": "No","fechaFallecimiento": "","causaFallecimiento": "","nivelEducativo": "Primaria completa","actividadLaboral": "Trabaja, parcial","coberturaSocial": "Sí","tratamientoAntibioticoHospitalizado": "","embarazo": "No"},</v>
      </c>
      <c r="Y731" t="str">
        <f t="shared" si="69"/>
        <v>"seccion4": {"cultivos": "1"},"seccion5": {"toleranciaGlucosa": "No realizada","toleranciaGlucosaRealizada": "","vitaminaD": "","vitaminaDRealizada": "","inmunoglobulina": "Realizada",</v>
      </c>
      <c r="Z731" t="str">
        <f t="shared" si="70"/>
        <v>"inmunoglobulinaRealizada": "&lt; 500"},"seccion6": {"actividadDeportiva": ""}}]}}, { upsert: true } );</v>
      </c>
      <c r="AA731" t="str">
        <f t="shared" si="71"/>
        <v>db.pacientes.updateOne({"_id":ObjectId('61e34254ec4ec02e84f5dcba')},{ $set: { "seguimientos": [{"id": "2011","seccion1": {"fechaSeguimiento": "2011-11-23","institucion": "Hospital Sor Maria Ludovica de La Plata","fallecimiento": "No","fechaFallecimiento": "","causaFallecimiento": "","nivelEducativo": "Primaria completa","actividadLaboral": "Trabaja, parcial","coberturaSocial": "Sí","tratamientoAntibioticoHospitalizado": "","embarazo": "No"},"seccion4": {"cultivos": "1"},"seccion5": {"toleranciaGlucosa": "No realizada","toleranciaGlucosaRealizada": "","vitaminaD": "","vitaminaDRealizada": "","inmunoglobulina": "Realizada","inmunoglobulinaRealizada": "&lt; 500"},"seccion6": {"actividadDeportiva": ""}}]}}, { upsert: true } );</v>
      </c>
    </row>
    <row r="732" spans="1:27" x14ac:dyDescent="0.3">
      <c r="A732" t="s">
        <v>884</v>
      </c>
      <c r="B732">
        <v>381</v>
      </c>
      <c r="C732">
        <v>2012</v>
      </c>
      <c r="D732" s="5">
        <v>41182</v>
      </c>
      <c r="E732" s="5" t="str">
        <f t="shared" si="66"/>
        <v>2012-9-30</v>
      </c>
      <c r="F732" t="s">
        <v>400</v>
      </c>
      <c r="G732" t="s">
        <v>35</v>
      </c>
      <c r="K732" t="s">
        <v>70</v>
      </c>
      <c r="L732" t="s">
        <v>281</v>
      </c>
      <c r="N732" t="s">
        <v>35</v>
      </c>
      <c r="O732" t="s">
        <v>45</v>
      </c>
      <c r="P732" t="s">
        <v>118</v>
      </c>
      <c r="Q732" t="s">
        <v>256</v>
      </c>
      <c r="R732" t="s">
        <v>256</v>
      </c>
      <c r="S732" t="s">
        <v>256</v>
      </c>
      <c r="T732" t="s">
        <v>118</v>
      </c>
      <c r="U732" t="s">
        <v>256</v>
      </c>
      <c r="V732" t="s">
        <v>281</v>
      </c>
      <c r="W732" t="str">
        <f t="shared" si="67"/>
        <v>db.pacientes.updateOne({"_id":ObjectId('61e34254ec4ec02e84f5dcba')},{ $set: { "seguimientos": [{"id": "2012","seccion1": {"fechaSeguimiento": "2012-9-30","institucion": "Hospital Sor Maria Ludovica de La Plata",</v>
      </c>
      <c r="X732" t="str">
        <f t="shared" si="68"/>
        <v>"fallecimiento": "No","fechaFallecimiento": "","causaFallecimiento": "","nivelEducativo": "","actividadLaboral": "No trabaja","coberturaSocial": "Sí","tratamientoAntibioticoHospitalizado": "","embarazo": "No"},</v>
      </c>
      <c r="Y732" t="str">
        <f t="shared" si="69"/>
        <v>"seccion4": {"cultivos": "1"},"seccion5": {"toleranciaGlucosa": "No realizada","toleranciaGlucosaRealizada": "","vitaminaD": "","vitaminaDRealizada": "","inmunoglobulina": "No realizada",</v>
      </c>
      <c r="Z732" t="str">
        <f t="shared" si="70"/>
        <v>"inmunoglobulinaRealizada": ""},"seccion6": {"actividadDeportiva": "Sí"}}]}}, { upsert: true } );</v>
      </c>
      <c r="AA732" t="str">
        <f t="shared" si="71"/>
        <v>db.pacientes.updateOne({"_id":ObjectId('61e34254ec4ec02e84f5dcba')},{ $set: { "seguimientos": [{"id": "2012","seccion1": {"fechaSeguimiento": "2012-9-30","institucion": "Hospital Sor Maria Ludovica de La Plata","fallecimiento": "No","fechaFallecimiento": "","causaFallecimiento": "","nivelEducativo": "","actividadLaboral": "No trabaja","coberturaSocial": "Sí","tratamientoAntibioticoHospitalizado": "","embarazo": "No"},"seccion4": {"cultivos": "1"},"seccion5": {"toleranciaGlucosa": "No realizada","toleranciaGlucosaRealizada": "","vitaminaD": "","vitaminaDRealizada": "","inmunoglobulina": "No realizada","inmunoglobulinaRealizada": ""},"seccion6": {"actividadDeportiva": "Sí"}}]}}, { upsert: true } );</v>
      </c>
    </row>
    <row r="733" spans="1:27" x14ac:dyDescent="0.3">
      <c r="A733" t="s">
        <v>884</v>
      </c>
      <c r="B733">
        <v>381</v>
      </c>
      <c r="C733">
        <v>2013</v>
      </c>
      <c r="D733" s="5">
        <v>41317</v>
      </c>
      <c r="E733" s="5" t="str">
        <f t="shared" si="66"/>
        <v>2013-2-12</v>
      </c>
      <c r="F733" t="s">
        <v>400</v>
      </c>
      <c r="G733" t="s">
        <v>35</v>
      </c>
      <c r="K733" t="s">
        <v>70</v>
      </c>
      <c r="L733" t="s">
        <v>281</v>
      </c>
      <c r="N733" t="s">
        <v>35</v>
      </c>
      <c r="O733" t="s">
        <v>45</v>
      </c>
      <c r="P733" t="s">
        <v>118</v>
      </c>
      <c r="Q733" t="s">
        <v>256</v>
      </c>
      <c r="R733" t="s">
        <v>256</v>
      </c>
      <c r="S733" t="s">
        <v>256</v>
      </c>
      <c r="T733" t="s">
        <v>118</v>
      </c>
      <c r="U733" t="s">
        <v>256</v>
      </c>
      <c r="V733" t="s">
        <v>281</v>
      </c>
      <c r="W733" t="str">
        <f t="shared" si="67"/>
        <v>db.pacientes.updateOne({"_id":ObjectId('61e34254ec4ec02e84f5dcba')},{ $set: { "seguimientos": [{"id": "2013","seccion1": {"fechaSeguimiento": "2013-2-12","institucion": "Hospital Sor Maria Ludovica de La Plata",</v>
      </c>
      <c r="X733" t="str">
        <f t="shared" si="68"/>
        <v>"fallecimiento": "No","fechaFallecimiento": "","causaFallecimiento": "","nivelEducativo": "","actividadLaboral": "No trabaja","coberturaSocial": "Sí","tratamientoAntibioticoHospitalizado": "","embarazo": "No"},</v>
      </c>
      <c r="Y733" t="str">
        <f t="shared" si="69"/>
        <v>"seccion4": {"cultivos": "1"},"seccion5": {"toleranciaGlucosa": "No realizada","toleranciaGlucosaRealizada": "","vitaminaD": "","vitaminaDRealizada": "","inmunoglobulina": "No realizada",</v>
      </c>
      <c r="Z733" t="str">
        <f t="shared" si="70"/>
        <v>"inmunoglobulinaRealizada": ""},"seccion6": {"actividadDeportiva": "Sí"}}]}}, { upsert: true } );</v>
      </c>
      <c r="AA733" t="str">
        <f t="shared" si="71"/>
        <v>db.pacientes.updateOne({"_id":ObjectId('61e34254ec4ec02e84f5dcba')},{ $set: { "seguimientos": [{"id": "2013","seccion1": {"fechaSeguimiento": "2013-2-12","institucion": "Hospital Sor Maria Ludovica de La Plata","fallecimiento": "No","fechaFallecimiento": "","causaFallecimiento": "","nivelEducativo": "","actividadLaboral": "No trabaja","coberturaSocial": "Sí","tratamientoAntibioticoHospitalizado": "","embarazo": "No"},"seccion4": {"cultivos": "1"},"seccion5": {"toleranciaGlucosa": "No realizada","toleranciaGlucosaRealizada": "","vitaminaD": "","vitaminaDRealizada": "","inmunoglobulina": "No realizada","inmunoglobulinaRealizada": ""},"seccion6": {"actividadDeportiva": "Sí"}}]}}, { upsert: true } );</v>
      </c>
    </row>
    <row r="734" spans="1:27" x14ac:dyDescent="0.3">
      <c r="A734" t="s">
        <v>885</v>
      </c>
      <c r="B734">
        <v>382</v>
      </c>
      <c r="C734">
        <v>2011</v>
      </c>
      <c r="D734" s="5">
        <v>40871</v>
      </c>
      <c r="E734" s="5" t="str">
        <f t="shared" si="66"/>
        <v>2011-11-24</v>
      </c>
      <c r="F734" t="s">
        <v>400</v>
      </c>
      <c r="G734" t="s">
        <v>35</v>
      </c>
      <c r="L734" t="s">
        <v>281</v>
      </c>
      <c r="N734" t="s">
        <v>35</v>
      </c>
      <c r="O734" t="s">
        <v>37</v>
      </c>
      <c r="P734" t="s">
        <v>118</v>
      </c>
      <c r="Q734" t="s">
        <v>256</v>
      </c>
      <c r="R734" t="s">
        <v>256</v>
      </c>
      <c r="S734" t="s">
        <v>256</v>
      </c>
      <c r="T734" t="s">
        <v>261</v>
      </c>
      <c r="U734" t="s">
        <v>40</v>
      </c>
      <c r="V734" t="s">
        <v>256</v>
      </c>
      <c r="W734" t="str">
        <f t="shared" si="67"/>
        <v>db.pacientes.updateOne({"_id":ObjectId('61e34254ec4ec02e84f5dcbb')},{ $set: { "seguimientos": [{"id": "2011","seccion1": {"fechaSeguimiento": "2011-11-24","institucion": "Hospital Sor Maria Ludovica de La Plata",</v>
      </c>
      <c r="X734" t="str">
        <f t="shared" si="68"/>
        <v>"fallecimiento": "No","fechaFallecimiento": "","causaFallecimiento": "","nivelEducativo": "","actividadLaboral": "","coberturaSocial": "Sí","tratamientoAntibioticoHospitalizado": "","embarazo": "No"},</v>
      </c>
      <c r="Y734" t="str">
        <f t="shared" si="69"/>
        <v>"seccion4": {"cultivos": "2"},"seccion5": {"toleranciaGlucosa": "No realizada","toleranciaGlucosaRealizada": "","vitaminaD": "","vitaminaDRealizada": "","inmunoglobulina": "Realizada",</v>
      </c>
      <c r="Z734" t="str">
        <f t="shared" si="70"/>
        <v>"inmunoglobulinaRealizada": "&lt; 500"},"seccion6": {"actividadDeportiva": ""}}]}}, { upsert: true } );</v>
      </c>
      <c r="AA734" t="str">
        <f t="shared" si="71"/>
        <v>db.pacientes.updateOne({"_id":ObjectId('61e34254ec4ec02e84f5dcbb')},{ $set: { "seguimientos": [{"id": "2011","seccion1": {"fechaSeguimiento": "2011-11-24","institucion": "Hospital Sor Maria Ludovica de La Plata","fallecimiento": "No","fechaFallecimiento": "","causaFallecimiento": "","nivelEducativo": "","actividadLaboral": "","coberturaSocial": "Sí","tratamientoAntibioticoHospitalizado": "","embarazo": "No"},"seccion4": {"cultivos": "2"},"seccion5": {"toleranciaGlucosa": "No realizada","toleranciaGlucosaRealizada": "","vitaminaD": "","vitaminaDRealizada": "","inmunoglobulina": "Realizada","inmunoglobulinaRealizada": "&lt; 500"},"seccion6": {"actividadDeportiva": ""}}]}}, { upsert: true } );</v>
      </c>
    </row>
    <row r="735" spans="1:27" x14ac:dyDescent="0.3">
      <c r="A735" t="s">
        <v>885</v>
      </c>
      <c r="B735">
        <v>382</v>
      </c>
      <c r="C735">
        <v>2012</v>
      </c>
      <c r="D735" s="5">
        <v>41222</v>
      </c>
      <c r="E735" s="5" t="str">
        <f t="shared" si="66"/>
        <v>2012-11-9</v>
      </c>
      <c r="F735" t="s">
        <v>400</v>
      </c>
      <c r="G735" t="s">
        <v>35</v>
      </c>
      <c r="J735" t="s">
        <v>38</v>
      </c>
      <c r="L735" t="s">
        <v>281</v>
      </c>
      <c r="M735" t="s">
        <v>45</v>
      </c>
      <c r="N735" t="s">
        <v>35</v>
      </c>
      <c r="O735" t="s">
        <v>48</v>
      </c>
      <c r="P735" t="s">
        <v>118</v>
      </c>
      <c r="Q735" t="s">
        <v>256</v>
      </c>
      <c r="R735" t="s">
        <v>256</v>
      </c>
      <c r="S735" t="s">
        <v>256</v>
      </c>
      <c r="T735" t="s">
        <v>261</v>
      </c>
      <c r="U735" t="s">
        <v>40</v>
      </c>
      <c r="V735" t="s">
        <v>256</v>
      </c>
      <c r="W735" t="str">
        <f t="shared" si="67"/>
        <v>db.pacientes.updateOne({"_id":ObjectId('61e34254ec4ec02e84f5dcbb')},{ $set: { "seguimientos": [{"id": "2012","seccion1": {"fechaSeguimiento": "2012-11-9","institucion": "Hospital Sor Maria Ludovica de La Plata",</v>
      </c>
      <c r="X735" t="str">
        <f t="shared" si="68"/>
        <v>"fallecimiento": "No","fechaFallecimiento": "","causaFallecimiento": "","nivelEducativo": "Primaria incompleta","actividadLaboral": "","coberturaSocial": "Sí","tratamientoAntibioticoHospitalizado": "1","embarazo": "No"},</v>
      </c>
      <c r="Y735" t="str">
        <f t="shared" si="69"/>
        <v>"seccion4": {"cultivos": "5"},"seccion5": {"toleranciaGlucosa": "No realizada","toleranciaGlucosaRealizada": "","vitaminaD": "","vitaminaDRealizada": "","inmunoglobulina": "Realizada",</v>
      </c>
      <c r="Z735" t="str">
        <f t="shared" si="70"/>
        <v>"inmunoglobulinaRealizada": "&lt; 500"},"seccion6": {"actividadDeportiva": ""}}]}}, { upsert: true } );</v>
      </c>
      <c r="AA735" t="str">
        <f t="shared" si="71"/>
        <v>db.pacientes.updateOne({"_id":ObjectId('61e34254ec4ec02e84f5dcbb')},{ $set: { "seguimientos": [{"id": "2012","seccion1": {"fechaSeguimiento": "2012-11-9","institucion": "Hospital Sor Maria Ludovica de La Plata","fallecimiento": "No","fechaFallecimiento": "","causaFallecimiento": "","nivelEducativo": "Primaria incompleta","actividadLaboral": "","coberturaSocial": "Sí","tratamientoAntibioticoHospitalizado": "1","embarazo": "No"},"seccion4": {"cultivos": "5"},"seccion5": {"toleranciaGlucosa": "No realizada","toleranciaGlucosaRealizada": "","vitaminaD": "","vitaminaDRealizada": "","inmunoglobulina": "Realizada","inmunoglobulinaRealizada": "&lt; 500"},"seccion6": {"actividadDeportiva": ""}}]}}, { upsert: true } );</v>
      </c>
    </row>
    <row r="736" spans="1:27" x14ac:dyDescent="0.3">
      <c r="A736" t="s">
        <v>885</v>
      </c>
      <c r="B736">
        <v>382</v>
      </c>
      <c r="C736">
        <v>2015</v>
      </c>
      <c r="D736" s="5">
        <v>42240</v>
      </c>
      <c r="E736" s="5" t="str">
        <f t="shared" si="66"/>
        <v>2015-8-24</v>
      </c>
      <c r="F736" t="s">
        <v>400</v>
      </c>
      <c r="G736" t="s">
        <v>35</v>
      </c>
      <c r="L736" t="s">
        <v>281</v>
      </c>
      <c r="M736" t="s">
        <v>49</v>
      </c>
      <c r="N736" t="s">
        <v>35</v>
      </c>
      <c r="O736" t="s">
        <v>74</v>
      </c>
      <c r="P736" t="s">
        <v>118</v>
      </c>
      <c r="Q736" t="s">
        <v>256</v>
      </c>
      <c r="R736" t="s">
        <v>118</v>
      </c>
      <c r="S736" t="s">
        <v>256</v>
      </c>
      <c r="T736" t="s">
        <v>118</v>
      </c>
      <c r="U736" t="s">
        <v>256</v>
      </c>
      <c r="V736" t="s">
        <v>256</v>
      </c>
      <c r="W736" t="str">
        <f t="shared" si="67"/>
        <v>db.pacientes.updateOne({"_id":ObjectId('61e34254ec4ec02e84f5dcbb')},{ $set: { "seguimientos": [{"id": "2015","seccion1": {"fechaSeguimiento": "2015-8-24","institucion": "Hospital Sor Maria Ludovica de La Plata",</v>
      </c>
      <c r="X736" t="str">
        <f t="shared" si="68"/>
        <v>"fallecimiento": "No","fechaFallecimiento": "","causaFallecimiento": "","nivelEducativo": "","actividadLaboral": "","coberturaSocial": "Sí","tratamientoAntibioticoHospitalizado": "4","embarazo": "No"},</v>
      </c>
      <c r="Y736" t="str">
        <f t="shared" si="69"/>
        <v>"seccion4": {"cultivos": "8"},"seccion5": {"toleranciaGlucosa": "No realizada","toleranciaGlucosaRealizada": "","vitaminaD": "No realizada","vitaminaDRealizada": "","inmunoglobulina": "No realizada",</v>
      </c>
      <c r="Z736" t="str">
        <f t="shared" si="70"/>
        <v>"inmunoglobulinaRealizada": ""},"seccion6": {"actividadDeportiva": ""}}]}}, { upsert: true } );</v>
      </c>
      <c r="AA736" t="str">
        <f t="shared" si="71"/>
        <v>db.pacientes.updateOne({"_id":ObjectId('61e34254ec4ec02e84f5dcbb')},{ $set: { "seguimientos": [{"id": "2015","seccion1": {"fechaSeguimiento": "2015-8-24","institucion": "Hospital Sor Maria Ludovica de La Plata","fallecimiento": "No","fechaFallecimiento": "","causaFallecimiento": "","nivelEducativo": "","actividadLaboral": "","coberturaSocial": "Sí","tratamientoAntibioticoHospitalizado": "4","embarazo": "No"},"seccion4": {"cultivos": "8"},"seccion5": {"toleranciaGlucosa": "No realizada","toleranciaGlucosaRealizada": "","vitaminaD": "No realizada","vitaminaDRealizada": "","inmunoglobulina": "No realizada","inmunoglobulinaRealizada": ""},"seccion6": {"actividadDeportiva": ""}}]}}, { upsert: true } );</v>
      </c>
    </row>
    <row r="737" spans="1:27" x14ac:dyDescent="0.3">
      <c r="A737" t="s">
        <v>886</v>
      </c>
      <c r="B737">
        <v>383</v>
      </c>
      <c r="C737">
        <v>2011</v>
      </c>
      <c r="D737" s="5">
        <v>40861</v>
      </c>
      <c r="E737" s="5" t="str">
        <f t="shared" si="66"/>
        <v>2011-11-14</v>
      </c>
      <c r="F737" t="s">
        <v>400</v>
      </c>
      <c r="G737" t="s">
        <v>35</v>
      </c>
      <c r="J737" t="s">
        <v>78</v>
      </c>
      <c r="K737" t="s">
        <v>70</v>
      </c>
      <c r="L737" t="s">
        <v>281</v>
      </c>
      <c r="M737" t="s">
        <v>45</v>
      </c>
      <c r="N737" t="s">
        <v>35</v>
      </c>
      <c r="O737" t="s">
        <v>41</v>
      </c>
      <c r="P737" t="s">
        <v>261</v>
      </c>
      <c r="Q737" t="s">
        <v>80</v>
      </c>
      <c r="R737" t="s">
        <v>256</v>
      </c>
      <c r="S737" t="s">
        <v>256</v>
      </c>
      <c r="T737" t="s">
        <v>261</v>
      </c>
      <c r="U737" t="s">
        <v>40</v>
      </c>
      <c r="V737" t="s">
        <v>256</v>
      </c>
      <c r="W737" t="str">
        <f t="shared" si="67"/>
        <v>db.pacientes.updateOne({"_id":ObjectId('61e34254ec4ec02e84f5dcbc')},{ $set: { "seguimientos": [{"id": "2011","seccion1": {"fechaSeguimiento": "2011-11-14","institucion": "Hospital Sor Maria Ludovica de La Plata",</v>
      </c>
      <c r="X737" t="str">
        <f t="shared" si="68"/>
        <v>"fallecimiento": "No","fechaFallecimiento": "","causaFallecimiento": "","nivelEducativo": "Primaria completa","actividadLaboral": "No trabaja","coberturaSocial": "Sí","tratamientoAntibioticoHospitalizado": "1","embarazo": "No"},</v>
      </c>
      <c r="Y737" t="str">
        <f t="shared" si="69"/>
        <v>"seccion4": {"cultivos": "6"},"seccion5": {"toleranciaGlucosa": "Realizada","toleranciaGlucosaRealizada": "Intolerancia","vitaminaD": "","vitaminaDRealizada": "","inmunoglobulina": "Realizada",</v>
      </c>
      <c r="Z737" t="str">
        <f t="shared" si="70"/>
        <v>"inmunoglobulinaRealizada": "&lt; 500"},"seccion6": {"actividadDeportiva": ""}}]}}, { upsert: true } );</v>
      </c>
      <c r="AA737" t="str">
        <f t="shared" si="71"/>
        <v>db.pacientes.updateOne({"_id":ObjectId('61e34254ec4ec02e84f5dcbc')},{ $set: { "seguimientos": [{"id": "2011","seccion1": {"fechaSeguimiento": "2011-11-14","institucion": "Hospital Sor Maria Ludovica de La Plata","fallecimiento": "No","fechaFallecimiento": "","causaFallecimiento": "","nivelEducativo": "Primaria completa","actividadLaboral": "No trabaja","coberturaSocial": "Sí","tratamientoAntibioticoHospitalizado": "1","embarazo": "No"},"seccion4": {"cultivos": "6"},"seccion5": {"toleranciaGlucosa": "Realizada","toleranciaGlucosaRealizada": "Intolerancia","vitaminaD": "","vitaminaDRealizada": "","inmunoglobulina": "Realizada","inmunoglobulinaRealizada": "&lt; 500"},"seccion6": {"actividadDeportiva": ""}}]}}, { upsert: true } );</v>
      </c>
    </row>
    <row r="738" spans="1:27" x14ac:dyDescent="0.3">
      <c r="A738" t="s">
        <v>886</v>
      </c>
      <c r="B738">
        <v>383</v>
      </c>
      <c r="C738">
        <v>2012</v>
      </c>
      <c r="D738" s="5">
        <v>41222</v>
      </c>
      <c r="E738" s="5" t="str">
        <f t="shared" si="66"/>
        <v>2012-11-9</v>
      </c>
      <c r="F738" t="s">
        <v>400</v>
      </c>
      <c r="G738" t="s">
        <v>35</v>
      </c>
      <c r="J738" t="s">
        <v>61</v>
      </c>
      <c r="L738" t="s">
        <v>281</v>
      </c>
      <c r="N738" t="s">
        <v>35</v>
      </c>
      <c r="O738" t="s">
        <v>46</v>
      </c>
      <c r="P738" t="s">
        <v>261</v>
      </c>
      <c r="Q738" t="s">
        <v>34</v>
      </c>
      <c r="R738" t="s">
        <v>256</v>
      </c>
      <c r="S738" t="s">
        <v>256</v>
      </c>
      <c r="T738" t="s">
        <v>261</v>
      </c>
      <c r="U738" t="s">
        <v>40</v>
      </c>
      <c r="V738" t="s">
        <v>256</v>
      </c>
      <c r="W738" t="str">
        <f t="shared" si="67"/>
        <v>db.pacientes.updateOne({"_id":ObjectId('61e34254ec4ec02e84f5dcbc')},{ $set: { "seguimientos": [{"id": "2012","seccion1": {"fechaSeguimiento": "2012-11-9","institucion": "Hospital Sor Maria Ludovica de La Plata",</v>
      </c>
      <c r="X738" t="str">
        <f t="shared" si="68"/>
        <v>"fallecimiento": "No","fechaFallecimiento": "","causaFallecimiento": "","nivelEducativo": "Secundaria incompleta","actividadLaboral": "","coberturaSocial": "Sí","tratamientoAntibioticoHospitalizado": "","embarazo": "No"},</v>
      </c>
      <c r="Y738" t="str">
        <f t="shared" si="69"/>
        <v>"seccion4": {"cultivos": "3"},"seccion5": {"toleranciaGlucosa": "Realizada","toleranciaGlucosaRealizada": "Normal","vitaminaD": "","vitaminaDRealizada": "","inmunoglobulina": "Realizada",</v>
      </c>
      <c r="Z738" t="str">
        <f t="shared" si="70"/>
        <v>"inmunoglobulinaRealizada": "&lt; 500"},"seccion6": {"actividadDeportiva": ""}}]}}, { upsert: true } );</v>
      </c>
      <c r="AA738" t="str">
        <f t="shared" si="71"/>
        <v>db.pacientes.updateOne({"_id":ObjectId('61e34254ec4ec02e84f5dcbc')},{ $set: { "seguimientos": [{"id": "2012","seccion1": {"fechaSeguimiento": "2012-11-9","institucion": "Hospital Sor Maria Ludovica de La Plata","fallecimiento": "No","fechaFallecimiento": "","causaFallecimiento": "","nivelEducativo": "Secundaria incompleta","actividadLaboral": "","coberturaSocial": "Sí","tratamientoAntibioticoHospitalizado": "","embarazo": "No"},"seccion4": {"cultivos": "3"},"seccion5": {"toleranciaGlucosa": "Realizada","toleranciaGlucosaRealizada": "Normal","vitaminaD": "","vitaminaDRealizada": "","inmunoglobulina": "Realizada","inmunoglobulinaRealizada": "&lt; 500"},"seccion6": {"actividadDeportiva": ""}}]}}, { upsert: true } );</v>
      </c>
    </row>
    <row r="739" spans="1:27" x14ac:dyDescent="0.3">
      <c r="A739" t="s">
        <v>886</v>
      </c>
      <c r="B739">
        <v>383</v>
      </c>
      <c r="C739">
        <v>2015</v>
      </c>
      <c r="D739" s="5">
        <v>42302</v>
      </c>
      <c r="E739" s="5" t="str">
        <f t="shared" si="66"/>
        <v>2015-10-25</v>
      </c>
      <c r="F739" t="s">
        <v>400</v>
      </c>
      <c r="G739" t="s">
        <v>35</v>
      </c>
      <c r="L739" t="s">
        <v>281</v>
      </c>
      <c r="M739" t="s">
        <v>45</v>
      </c>
      <c r="O739" t="s">
        <v>49</v>
      </c>
      <c r="P739" t="s">
        <v>261</v>
      </c>
      <c r="Q739" t="s">
        <v>34</v>
      </c>
      <c r="R739" t="s">
        <v>118</v>
      </c>
      <c r="S739" t="s">
        <v>256</v>
      </c>
      <c r="T739" t="s">
        <v>118</v>
      </c>
      <c r="U739" t="s">
        <v>256</v>
      </c>
      <c r="V739" t="s">
        <v>256</v>
      </c>
      <c r="W739" t="str">
        <f t="shared" si="67"/>
        <v>db.pacientes.updateOne({"_id":ObjectId('61e34254ec4ec02e84f5dcbc')},{ $set: { "seguimientos": [{"id": "2015","seccion1": {"fechaSeguimiento": "2015-10-25","institucion": "Hospital Sor Maria Ludovica de La Plata",</v>
      </c>
      <c r="X739" t="str">
        <f t="shared" si="68"/>
        <v>"fallecimiento": "No","fechaFallecimiento": "","causaFallecimiento": "","nivelEducativo": "","actividadLaboral": "","coberturaSocial": "Sí","tratamientoAntibioticoHospitalizado": "1","embarazo": ""},</v>
      </c>
      <c r="Y739" t="str">
        <f t="shared" si="69"/>
        <v>"seccion4": {"cultivos": "4"},"seccion5": {"toleranciaGlucosa": "Realizada","toleranciaGlucosaRealizada": "Normal","vitaminaD": "No realizada","vitaminaDRealizada": "","inmunoglobulina": "No realizada",</v>
      </c>
      <c r="Z739" t="str">
        <f t="shared" si="70"/>
        <v>"inmunoglobulinaRealizada": ""},"seccion6": {"actividadDeportiva": ""}}]}}, { upsert: true } );</v>
      </c>
      <c r="AA739" t="str">
        <f t="shared" si="71"/>
        <v>db.pacientes.updateOne({"_id":ObjectId('61e34254ec4ec02e84f5dcbc')},{ $set: { "seguimientos": [{"id": "2015","seccion1": {"fechaSeguimiento": "2015-10-25","institucion": "Hospital Sor Maria Ludovica de La Plata","fallecimiento": "No","fechaFallecimiento": "","causaFallecimiento": "","nivelEducativo": "","actividadLaboral": "","coberturaSocial": "Sí","tratamientoAntibioticoHospitalizado": "1","embarazo": ""},"seccion4": {"cultivos": "4"},"seccion5": {"toleranciaGlucosa": "Realizada","toleranciaGlucosaRealizada": "Normal","vitaminaD": "No realizada","vitaminaDRealizada": "","inmunoglobulina": "No realizada","inmunoglobulinaRealizada": ""},"seccion6": {"actividadDeportiva": ""}}]}}, { upsert: true } );</v>
      </c>
    </row>
    <row r="740" spans="1:27" x14ac:dyDescent="0.3">
      <c r="A740" t="s">
        <v>887</v>
      </c>
      <c r="B740">
        <v>384</v>
      </c>
      <c r="C740">
        <v>2011</v>
      </c>
      <c r="D740" s="5">
        <v>40809</v>
      </c>
      <c r="E740" s="5" t="str">
        <f t="shared" si="66"/>
        <v>2011-9-23</v>
      </c>
      <c r="F740" t="s">
        <v>400</v>
      </c>
      <c r="G740" t="s">
        <v>35</v>
      </c>
      <c r="L740" t="s">
        <v>281</v>
      </c>
      <c r="N740" t="s">
        <v>35</v>
      </c>
      <c r="O740" t="s">
        <v>37</v>
      </c>
      <c r="P740" t="s">
        <v>118</v>
      </c>
      <c r="Q740" t="s">
        <v>256</v>
      </c>
      <c r="R740" t="s">
        <v>256</v>
      </c>
      <c r="S740" t="s">
        <v>256</v>
      </c>
      <c r="T740" t="s">
        <v>261</v>
      </c>
      <c r="U740" t="s">
        <v>40</v>
      </c>
      <c r="V740" t="s">
        <v>256</v>
      </c>
      <c r="W740" t="str">
        <f t="shared" si="67"/>
        <v>db.pacientes.updateOne({"_id":ObjectId('61e34254ec4ec02e84f5dcbd')},{ $set: { "seguimientos": [{"id": "2011","seccion1": {"fechaSeguimiento": "2011-9-23","institucion": "Hospital Sor Maria Ludovica de La Plata",</v>
      </c>
      <c r="X740" t="str">
        <f t="shared" si="68"/>
        <v>"fallecimiento": "No","fechaFallecimiento": "","causaFallecimiento": "","nivelEducativo": "","actividadLaboral": "","coberturaSocial": "Sí","tratamientoAntibioticoHospitalizado": "","embarazo": "No"},</v>
      </c>
      <c r="Y740" t="str">
        <f t="shared" si="69"/>
        <v>"seccion4": {"cultivos": "2"},"seccion5": {"toleranciaGlucosa": "No realizada","toleranciaGlucosaRealizada": "","vitaminaD": "","vitaminaDRealizada": "","inmunoglobulina": "Realizada",</v>
      </c>
      <c r="Z740" t="str">
        <f t="shared" si="70"/>
        <v>"inmunoglobulinaRealizada": "&lt; 500"},"seccion6": {"actividadDeportiva": ""}}]}}, { upsert: true } );</v>
      </c>
      <c r="AA740" t="str">
        <f t="shared" si="71"/>
        <v>db.pacientes.updateOne({"_id":ObjectId('61e34254ec4ec02e84f5dcbd')},{ $set: { "seguimientos": [{"id": "2011","seccion1": {"fechaSeguimiento": "2011-9-23","institucion": "Hospital Sor Maria Ludovica de La Plata","fallecimiento": "No","fechaFallecimiento": "","causaFallecimiento": "","nivelEducativo": "","actividadLaboral": "","coberturaSocial": "Sí","tratamientoAntibioticoHospitalizado": "","embarazo": "No"},"seccion4": {"cultivos": "2"},"seccion5": {"toleranciaGlucosa": "No realizada","toleranciaGlucosaRealizada": "","vitaminaD": "","vitaminaDRealizada": "","inmunoglobulina": "Realizada","inmunoglobulinaRealizada": "&lt; 500"},"seccion6": {"actividadDeportiva": ""}}]}}, { upsert: true } );</v>
      </c>
    </row>
    <row r="741" spans="1:27" x14ac:dyDescent="0.3">
      <c r="A741" t="s">
        <v>887</v>
      </c>
      <c r="B741">
        <v>384</v>
      </c>
      <c r="C741">
        <v>2012</v>
      </c>
      <c r="D741" s="5">
        <v>41199</v>
      </c>
      <c r="E741" s="5" t="str">
        <f t="shared" si="66"/>
        <v>2012-10-17</v>
      </c>
      <c r="F741" t="s">
        <v>400</v>
      </c>
      <c r="G741" t="s">
        <v>35</v>
      </c>
      <c r="J741" t="s">
        <v>78</v>
      </c>
      <c r="L741" t="s">
        <v>281</v>
      </c>
      <c r="N741" t="s">
        <v>35</v>
      </c>
      <c r="O741" t="s">
        <v>46</v>
      </c>
      <c r="P741" t="s">
        <v>261</v>
      </c>
      <c r="Q741" t="s">
        <v>34</v>
      </c>
      <c r="R741" t="s">
        <v>256</v>
      </c>
      <c r="S741" t="s">
        <v>256</v>
      </c>
      <c r="T741" t="s">
        <v>261</v>
      </c>
      <c r="U741" t="s">
        <v>40</v>
      </c>
      <c r="V741" t="s">
        <v>281</v>
      </c>
      <c r="W741" t="str">
        <f t="shared" si="67"/>
        <v>db.pacientes.updateOne({"_id":ObjectId('61e34254ec4ec02e84f5dcbd')},{ $set: { "seguimientos": [{"id": "2012","seccion1": {"fechaSeguimiento": "2012-10-17","institucion": "Hospital Sor Maria Ludovica de La Plata",</v>
      </c>
      <c r="X741" t="str">
        <f t="shared" si="68"/>
        <v>"fallecimiento": "No","fechaFallecimiento": "","causaFallecimiento": "","nivelEducativo": "Primaria completa","actividadLaboral": "","coberturaSocial": "Sí","tratamientoAntibioticoHospitalizado": "","embarazo": "No"},</v>
      </c>
      <c r="Y741" t="str">
        <f t="shared" si="69"/>
        <v>"seccion4": {"cultivos": "3"},"seccion5": {"toleranciaGlucosa": "Realizada","toleranciaGlucosaRealizada": "Normal","vitaminaD": "","vitaminaDRealizada": "","inmunoglobulina": "Realizada",</v>
      </c>
      <c r="Z741" t="str">
        <f t="shared" si="70"/>
        <v>"inmunoglobulinaRealizada": "&lt; 500"},"seccion6": {"actividadDeportiva": "Sí"}}]}}, { upsert: true } );</v>
      </c>
      <c r="AA741" t="str">
        <f t="shared" si="71"/>
        <v>db.pacientes.updateOne({"_id":ObjectId('61e34254ec4ec02e84f5dcbd')},{ $set: { "seguimientos": [{"id": "2012","seccion1": {"fechaSeguimiento": "2012-10-17","institucion": "Hospital Sor Maria Ludovica de La Plata","fallecimiento": "No","fechaFallecimiento": "","causaFallecimiento": "","nivelEducativo": "Primaria completa","actividadLaboral": "","coberturaSocial": "Sí","tratamientoAntibioticoHospitalizado": "","embarazo": "No"},"seccion4": {"cultivos": "3"},"seccion5": {"toleranciaGlucosa": "Realizada","toleranciaGlucosaRealizada": "Normal","vitaminaD": "","vitaminaDRealizada": "","inmunoglobulina": "Realizada","inmunoglobulinaRealizada": "&lt; 500"},"seccion6": {"actividadDeportiva": "Sí"}}]}}, { upsert: true } );</v>
      </c>
    </row>
    <row r="742" spans="1:27" x14ac:dyDescent="0.3">
      <c r="A742" t="s">
        <v>887</v>
      </c>
      <c r="B742">
        <v>384</v>
      </c>
      <c r="C742">
        <v>2013</v>
      </c>
      <c r="D742" s="5">
        <v>41638</v>
      </c>
      <c r="E742" s="5" t="str">
        <f t="shared" si="66"/>
        <v>2013-12-30</v>
      </c>
      <c r="F742" t="s">
        <v>400</v>
      </c>
      <c r="G742" t="s">
        <v>35</v>
      </c>
      <c r="J742" t="s">
        <v>78</v>
      </c>
      <c r="K742" t="s">
        <v>70</v>
      </c>
      <c r="L742" t="s">
        <v>281</v>
      </c>
      <c r="N742" t="s">
        <v>35</v>
      </c>
      <c r="O742" t="s">
        <v>45</v>
      </c>
      <c r="P742" t="s">
        <v>118</v>
      </c>
      <c r="Q742" t="s">
        <v>256</v>
      </c>
      <c r="R742" t="s">
        <v>256</v>
      </c>
      <c r="S742" t="s">
        <v>256</v>
      </c>
      <c r="T742" t="s">
        <v>261</v>
      </c>
      <c r="U742" t="s">
        <v>40</v>
      </c>
      <c r="V742" t="s">
        <v>281</v>
      </c>
      <c r="W742" t="str">
        <f t="shared" si="67"/>
        <v>db.pacientes.updateOne({"_id":ObjectId('61e34254ec4ec02e84f5dcbd')},{ $set: { "seguimientos": [{"id": "2013","seccion1": {"fechaSeguimiento": "2013-12-30","institucion": "Hospital Sor Maria Ludovica de La Plata",</v>
      </c>
      <c r="X742" t="str">
        <f t="shared" si="68"/>
        <v>"fallecimiento": "No","fechaFallecimiento": "","causaFallecimiento": "","nivelEducativo": "Primaria completa","actividadLaboral": "No trabaja","coberturaSocial": "Sí","tratamientoAntibioticoHospitalizado": "","embarazo": "No"},</v>
      </c>
      <c r="Y742" t="str">
        <f t="shared" si="69"/>
        <v>"seccion4": {"cultivos": "1"},"seccion5": {"toleranciaGlucosa": "No realizada","toleranciaGlucosaRealizada": "","vitaminaD": "","vitaminaDRealizada": "","inmunoglobulina": "Realizada",</v>
      </c>
      <c r="Z742" t="str">
        <f t="shared" si="70"/>
        <v>"inmunoglobulinaRealizada": "&lt; 500"},"seccion6": {"actividadDeportiva": "Sí"}}]}}, { upsert: true } );</v>
      </c>
      <c r="AA742" t="str">
        <f t="shared" si="71"/>
        <v>db.pacientes.updateOne({"_id":ObjectId('61e34254ec4ec02e84f5dcbd')},{ $set: { "seguimientos": [{"id": "2013","seccion1": {"fechaSeguimiento": "2013-12-30","institucion": "Hospital Sor Maria Ludovica de La Plata","fallecimiento": "No","fechaFallecimiento": "","causaFallecimiento": "","nivelEducativo": "Primaria completa","actividadLaboral": "No trabaja","coberturaSocial": "Sí","tratamientoAntibioticoHospitalizado": "","embarazo": "No"},"seccion4": {"cultivos": "1"},"seccion5": {"toleranciaGlucosa": "No realizada","toleranciaGlucosaRealizada": "","vitaminaD": "","vitaminaDRealizada": "","inmunoglobulina": "Realizada","inmunoglobulinaRealizada": "&lt; 500"},"seccion6": {"actividadDeportiva": "Sí"}}]}}, { upsert: true } );</v>
      </c>
    </row>
    <row r="743" spans="1:27" x14ac:dyDescent="0.3">
      <c r="A743" t="s">
        <v>887</v>
      </c>
      <c r="B743">
        <v>384</v>
      </c>
      <c r="C743">
        <v>2014</v>
      </c>
      <c r="D743" s="5">
        <v>42003</v>
      </c>
      <c r="E743" s="5" t="str">
        <f t="shared" si="66"/>
        <v>2014-12-30</v>
      </c>
      <c r="F743" t="s">
        <v>400</v>
      </c>
      <c r="G743" t="s">
        <v>35</v>
      </c>
      <c r="J743" t="s">
        <v>78</v>
      </c>
      <c r="K743" t="s">
        <v>70</v>
      </c>
      <c r="L743" t="s">
        <v>281</v>
      </c>
      <c r="M743" t="s">
        <v>45</v>
      </c>
      <c r="N743" t="s">
        <v>35</v>
      </c>
      <c r="O743" t="s">
        <v>46</v>
      </c>
      <c r="P743" t="s">
        <v>261</v>
      </c>
      <c r="Q743" t="s">
        <v>34</v>
      </c>
      <c r="R743" t="s">
        <v>256</v>
      </c>
      <c r="S743" t="s">
        <v>256</v>
      </c>
      <c r="T743" t="s">
        <v>261</v>
      </c>
      <c r="U743" t="s">
        <v>40</v>
      </c>
      <c r="V743" t="s">
        <v>256</v>
      </c>
      <c r="W743" t="str">
        <f t="shared" si="67"/>
        <v>db.pacientes.updateOne({"_id":ObjectId('61e34254ec4ec02e84f5dcbd')},{ $set: { "seguimientos": [{"id": "2014","seccion1": {"fechaSeguimiento": "2014-12-30","institucion": "Hospital Sor Maria Ludovica de La Plata",</v>
      </c>
      <c r="X743" t="str">
        <f t="shared" si="68"/>
        <v>"fallecimiento": "No","fechaFallecimiento": "","causaFallecimiento": "","nivelEducativo": "Primaria completa","actividadLaboral": "No trabaja","coberturaSocial": "Sí","tratamientoAntibioticoHospitalizado": "1","embarazo": "No"},</v>
      </c>
      <c r="Y743" t="str">
        <f t="shared" si="69"/>
        <v>"seccion4": {"cultivos": "3"},"seccion5": {"toleranciaGlucosa": "Realizada","toleranciaGlucosaRealizada": "Normal","vitaminaD": "","vitaminaDRealizada": "","inmunoglobulina": "Realizada",</v>
      </c>
      <c r="Z743" t="str">
        <f t="shared" si="70"/>
        <v>"inmunoglobulinaRealizada": "&lt; 500"},"seccion6": {"actividadDeportiva": ""}}]}}, { upsert: true } );</v>
      </c>
      <c r="AA743" t="str">
        <f t="shared" si="71"/>
        <v>db.pacientes.updateOne({"_id":ObjectId('61e34254ec4ec02e84f5dcbd')},{ $set: { "seguimientos": [{"id": "2014","seccion1": {"fechaSeguimiento": "2014-12-30","institucion": "Hospital Sor Maria Ludovica de La Plata","fallecimiento": "No","fechaFallecimiento": "","causaFallecimiento": "","nivelEducativo": "Primaria completa","actividadLaboral": "No trabaja","coberturaSocial": "Sí","tratamientoAntibioticoHospitalizado": "1","embarazo": "No"},"seccion4": {"cultivos": "3"},"seccion5": {"toleranciaGlucosa": "Realizada","toleranciaGlucosaRealizada": "Normal","vitaminaD": "","vitaminaDRealizada": "","inmunoglobulina": "Realizada","inmunoglobulinaRealizada": "&lt; 500"},"seccion6": {"actividadDeportiva": ""}}]}}, { upsert: true } );</v>
      </c>
    </row>
    <row r="744" spans="1:27" x14ac:dyDescent="0.3">
      <c r="A744" t="s">
        <v>887</v>
      </c>
      <c r="B744">
        <v>384</v>
      </c>
      <c r="C744">
        <v>2015</v>
      </c>
      <c r="D744" s="5">
        <v>42248</v>
      </c>
      <c r="E744" s="5" t="str">
        <f t="shared" si="66"/>
        <v>2015-9-1</v>
      </c>
      <c r="F744" t="s">
        <v>400</v>
      </c>
      <c r="G744" t="s">
        <v>35</v>
      </c>
      <c r="L744" t="s">
        <v>281</v>
      </c>
      <c r="M744" t="s">
        <v>45</v>
      </c>
      <c r="O744" t="s">
        <v>46</v>
      </c>
      <c r="P744" t="s">
        <v>261</v>
      </c>
      <c r="Q744" t="s">
        <v>34</v>
      </c>
      <c r="R744" t="s">
        <v>118</v>
      </c>
      <c r="S744" t="s">
        <v>256</v>
      </c>
      <c r="T744" t="s">
        <v>118</v>
      </c>
      <c r="U744" t="s">
        <v>256</v>
      </c>
      <c r="V744" t="s">
        <v>256</v>
      </c>
      <c r="W744" t="str">
        <f t="shared" si="67"/>
        <v>db.pacientes.updateOne({"_id":ObjectId('61e34254ec4ec02e84f5dcbd')},{ $set: { "seguimientos": [{"id": "2015","seccion1": {"fechaSeguimiento": "2015-9-1","institucion": "Hospital Sor Maria Ludovica de La Plata",</v>
      </c>
      <c r="X744" t="str">
        <f t="shared" si="68"/>
        <v>"fallecimiento": "No","fechaFallecimiento": "","causaFallecimiento": "","nivelEducativo": "","actividadLaboral": "","coberturaSocial": "Sí","tratamientoAntibioticoHospitalizado": "1","embarazo": ""},</v>
      </c>
      <c r="Y744" t="str">
        <f t="shared" si="69"/>
        <v>"seccion4": {"cultivos": "3"},"seccion5": {"toleranciaGlucosa": "Realizada","toleranciaGlucosaRealizada": "Normal","vitaminaD": "No realizada","vitaminaDRealizada": "","inmunoglobulina": "No realizada",</v>
      </c>
      <c r="Z744" t="str">
        <f t="shared" si="70"/>
        <v>"inmunoglobulinaRealizada": ""},"seccion6": {"actividadDeportiva": ""}}]}}, { upsert: true } );</v>
      </c>
      <c r="AA744" t="str">
        <f t="shared" si="71"/>
        <v>db.pacientes.updateOne({"_id":ObjectId('61e34254ec4ec02e84f5dcbd')},{ $set: { "seguimientos": [{"id": "2015","seccion1": {"fechaSeguimiento": "2015-9-1","institucion": "Hospital Sor Maria Ludovica de La Plata","fallecimiento": "No","fechaFallecimiento": "","causaFallecimiento": "","nivelEducativo": "","actividadLaboral": "","coberturaSocial": "Sí","tratamientoAntibioticoHospitalizado": "1","embarazo": ""},"seccion4": {"cultivos": "3"},"seccion5": {"toleranciaGlucosa": "Realizada","toleranciaGlucosaRealizada": "Normal","vitaminaD": "No realizada","vitaminaDRealizada": "","inmunoglobulina": "No realizada","inmunoglobulinaRealizada": ""},"seccion6": {"actividadDeportiva": ""}}]}}, { upsert: true } );</v>
      </c>
    </row>
    <row r="745" spans="1:27" x14ac:dyDescent="0.3">
      <c r="A745" t="s">
        <v>888</v>
      </c>
      <c r="B745">
        <v>385</v>
      </c>
      <c r="C745">
        <v>2011</v>
      </c>
      <c r="D745" s="5">
        <v>40833</v>
      </c>
      <c r="E745" s="5" t="str">
        <f t="shared" si="66"/>
        <v>2011-10-17</v>
      </c>
      <c r="F745" t="s">
        <v>400</v>
      </c>
      <c r="G745" t="s">
        <v>35</v>
      </c>
      <c r="L745" t="s">
        <v>281</v>
      </c>
      <c r="M745" t="s">
        <v>45</v>
      </c>
      <c r="N745" t="s">
        <v>35</v>
      </c>
      <c r="O745" t="s">
        <v>49</v>
      </c>
      <c r="P745" t="s">
        <v>118</v>
      </c>
      <c r="Q745" t="s">
        <v>256</v>
      </c>
      <c r="R745" t="s">
        <v>256</v>
      </c>
      <c r="S745" t="s">
        <v>256</v>
      </c>
      <c r="T745" t="s">
        <v>261</v>
      </c>
      <c r="U745" t="s">
        <v>40</v>
      </c>
      <c r="V745" t="s">
        <v>256</v>
      </c>
      <c r="W745" t="str">
        <f t="shared" si="67"/>
        <v>db.pacientes.updateOne({"_id":ObjectId('61e34254ec4ec02e84f5dcbe')},{ $set: { "seguimientos": [{"id": "2011","seccion1": {"fechaSeguimiento": "2011-10-17","institucion": "Hospital Sor Maria Ludovica de La Plata",</v>
      </c>
      <c r="X745" t="str">
        <f t="shared" si="68"/>
        <v>"fallecimiento": "No","fechaFallecimiento": "","causaFallecimiento": "","nivelEducativo": "","actividadLaboral": "","coberturaSocial": "Sí","tratamientoAntibioticoHospitalizado": "1","embarazo": "No"},</v>
      </c>
      <c r="Y745" t="str">
        <f t="shared" si="69"/>
        <v>"seccion4": {"cultivos": "4"},"seccion5": {"toleranciaGlucosa": "No realizada","toleranciaGlucosaRealizada": "","vitaminaD": "","vitaminaDRealizada": "","inmunoglobulina": "Realizada",</v>
      </c>
      <c r="Z745" t="str">
        <f t="shared" si="70"/>
        <v>"inmunoglobulinaRealizada": "&lt; 500"},"seccion6": {"actividadDeportiva": ""}}]}}, { upsert: true } );</v>
      </c>
      <c r="AA745" t="str">
        <f t="shared" si="71"/>
        <v>db.pacientes.updateOne({"_id":ObjectId('61e34254ec4ec02e84f5dcbe')},{ $set: { "seguimientos": [{"id": "2011","seccion1": {"fechaSeguimiento": "2011-10-17","institucion": "Hospital Sor Maria Ludovica de La Plata","fallecimiento": "No","fechaFallecimiento": "","causaFallecimiento": "","nivelEducativo": "","actividadLaboral": "","coberturaSocial": "Sí","tratamientoAntibioticoHospitalizado": "1","embarazo": "No"},"seccion4": {"cultivos": "4"},"seccion5": {"toleranciaGlucosa": "No realizada","toleranciaGlucosaRealizada": "","vitaminaD": "","vitaminaDRealizada": "","inmunoglobulina": "Realizada","inmunoglobulinaRealizada": "&lt; 500"},"seccion6": {"actividadDeportiva": ""}}]}}, { upsert: true } );</v>
      </c>
    </row>
    <row r="746" spans="1:27" x14ac:dyDescent="0.3">
      <c r="A746" t="s">
        <v>888</v>
      </c>
      <c r="B746">
        <v>385</v>
      </c>
      <c r="C746">
        <v>2012</v>
      </c>
      <c r="D746" s="5">
        <v>41230</v>
      </c>
      <c r="E746" s="5" t="str">
        <f t="shared" si="66"/>
        <v>2012-11-17</v>
      </c>
      <c r="F746" t="s">
        <v>400</v>
      </c>
      <c r="G746" t="s">
        <v>35</v>
      </c>
      <c r="J746" t="s">
        <v>78</v>
      </c>
      <c r="L746" t="s">
        <v>281</v>
      </c>
      <c r="N746" t="s">
        <v>35</v>
      </c>
      <c r="O746" t="s">
        <v>45</v>
      </c>
      <c r="P746" t="s">
        <v>118</v>
      </c>
      <c r="Q746" t="s">
        <v>256</v>
      </c>
      <c r="R746" t="s">
        <v>256</v>
      </c>
      <c r="S746" t="s">
        <v>256</v>
      </c>
      <c r="T746" t="s">
        <v>261</v>
      </c>
      <c r="U746" t="s">
        <v>40</v>
      </c>
      <c r="V746" t="s">
        <v>281</v>
      </c>
      <c r="W746" t="str">
        <f t="shared" si="67"/>
        <v>db.pacientes.updateOne({"_id":ObjectId('61e34254ec4ec02e84f5dcbe')},{ $set: { "seguimientos": [{"id": "2012","seccion1": {"fechaSeguimiento": "2012-11-17","institucion": "Hospital Sor Maria Ludovica de La Plata",</v>
      </c>
      <c r="X746" t="str">
        <f t="shared" si="68"/>
        <v>"fallecimiento": "No","fechaFallecimiento": "","causaFallecimiento": "","nivelEducativo": "Primaria completa","actividadLaboral": "","coberturaSocial": "Sí","tratamientoAntibioticoHospitalizado": "","embarazo": "No"},</v>
      </c>
      <c r="Y746" t="str">
        <f t="shared" si="69"/>
        <v>"seccion4": {"cultivos": "1"},"seccion5": {"toleranciaGlucosa": "No realizada","toleranciaGlucosaRealizada": "","vitaminaD": "","vitaminaDRealizada": "","inmunoglobulina": "Realizada",</v>
      </c>
      <c r="Z746" t="str">
        <f t="shared" si="70"/>
        <v>"inmunoglobulinaRealizada": "&lt; 500"},"seccion6": {"actividadDeportiva": "Sí"}}]}}, { upsert: true } );</v>
      </c>
      <c r="AA746" t="str">
        <f t="shared" si="71"/>
        <v>db.pacientes.updateOne({"_id":ObjectId('61e34254ec4ec02e84f5dcbe')},{ $set: { "seguimientos": [{"id": "2012","seccion1": {"fechaSeguimiento": "2012-11-17","institucion": "Hospital Sor Maria Ludovica de La Plata","fallecimiento": "No","fechaFallecimiento": "","causaFallecimiento": "","nivelEducativo": "Primaria completa","actividadLaboral": "","coberturaSocial": "Sí","tratamientoAntibioticoHospitalizado": "","embarazo": "No"},"seccion4": {"cultivos": "1"},"seccion5": {"toleranciaGlucosa": "No realizada","toleranciaGlucosaRealizada": "","vitaminaD": "","vitaminaDRealizada": "","inmunoglobulina": "Realizada","inmunoglobulinaRealizada": "&lt; 500"},"seccion6": {"actividadDeportiva": "Sí"}}]}}, { upsert: true } );</v>
      </c>
    </row>
    <row r="747" spans="1:27" x14ac:dyDescent="0.3">
      <c r="A747" t="s">
        <v>888</v>
      </c>
      <c r="B747">
        <v>385</v>
      </c>
      <c r="C747">
        <v>2013</v>
      </c>
      <c r="D747" s="5">
        <v>41638</v>
      </c>
      <c r="E747" s="5" t="str">
        <f t="shared" si="66"/>
        <v>2013-12-30</v>
      </c>
      <c r="F747" t="s">
        <v>400</v>
      </c>
      <c r="G747" t="s">
        <v>35</v>
      </c>
      <c r="J747" t="s">
        <v>61</v>
      </c>
      <c r="K747" t="s">
        <v>70</v>
      </c>
      <c r="L747" t="s">
        <v>281</v>
      </c>
      <c r="N747" t="s">
        <v>35</v>
      </c>
      <c r="O747" t="s">
        <v>49</v>
      </c>
      <c r="P747" t="s">
        <v>261</v>
      </c>
      <c r="Q747" t="s">
        <v>34</v>
      </c>
      <c r="R747" t="s">
        <v>256</v>
      </c>
      <c r="S747" t="s">
        <v>256</v>
      </c>
      <c r="T747" t="s">
        <v>261</v>
      </c>
      <c r="U747" t="s">
        <v>40</v>
      </c>
      <c r="V747" t="s">
        <v>256</v>
      </c>
      <c r="W747" t="str">
        <f t="shared" si="67"/>
        <v>db.pacientes.updateOne({"_id":ObjectId('61e34254ec4ec02e84f5dcbe')},{ $set: { "seguimientos": [{"id": "2013","seccion1": {"fechaSeguimiento": "2013-12-30","institucion": "Hospital Sor Maria Ludovica de La Plata",</v>
      </c>
      <c r="X747" t="str">
        <f t="shared" si="68"/>
        <v>"fallecimiento": "No","fechaFallecimiento": "","causaFallecimiento": "","nivelEducativo": "Secundaria incompleta","actividadLaboral": "No trabaja","coberturaSocial": "Sí","tratamientoAntibioticoHospitalizado": "","embarazo": "No"},</v>
      </c>
      <c r="Y747" t="str">
        <f t="shared" si="69"/>
        <v>"seccion4": {"cultivos": "4"},"seccion5": {"toleranciaGlucosa": "Realizada","toleranciaGlucosaRealizada": "Normal","vitaminaD": "","vitaminaDRealizada": "","inmunoglobulina": "Realizada",</v>
      </c>
      <c r="Z747" t="str">
        <f t="shared" si="70"/>
        <v>"inmunoglobulinaRealizada": "&lt; 500"},"seccion6": {"actividadDeportiva": ""}}]}}, { upsert: true } );</v>
      </c>
      <c r="AA747" t="str">
        <f t="shared" si="71"/>
        <v>db.pacientes.updateOne({"_id":ObjectId('61e34254ec4ec02e84f5dcbe')},{ $set: { "seguimientos": [{"id": "2013","seccion1": {"fechaSeguimiento": "2013-12-30","institucion": "Hospital Sor Maria Ludovica de La Plata","fallecimiento": "No","fechaFallecimiento": "","causaFallecimiento": "","nivelEducativo": "Secundaria incompleta","actividadLaboral": "No trabaja","coberturaSocial": "Sí","tratamientoAntibioticoHospitalizado": "","embarazo": "No"},"seccion4": {"cultivos": "4"},"seccion5": {"toleranciaGlucosa": "Realizada","toleranciaGlucosaRealizada": "Normal","vitaminaD": "","vitaminaDRealizada": "","inmunoglobulina": "Realizada","inmunoglobulinaRealizada": "&lt; 500"},"seccion6": {"actividadDeportiva": ""}}]}}, { upsert: true } );</v>
      </c>
    </row>
    <row r="748" spans="1:27" x14ac:dyDescent="0.3">
      <c r="A748" t="s">
        <v>888</v>
      </c>
      <c r="B748">
        <v>385</v>
      </c>
      <c r="C748">
        <v>2014</v>
      </c>
      <c r="D748" s="5">
        <v>42003</v>
      </c>
      <c r="E748" s="5" t="str">
        <f t="shared" si="66"/>
        <v>2014-12-30</v>
      </c>
      <c r="F748" t="s">
        <v>400</v>
      </c>
      <c r="G748" t="s">
        <v>35</v>
      </c>
      <c r="J748" t="s">
        <v>61</v>
      </c>
      <c r="L748" t="s">
        <v>281</v>
      </c>
      <c r="M748" t="s">
        <v>45</v>
      </c>
      <c r="N748" t="s">
        <v>35</v>
      </c>
      <c r="O748" t="s">
        <v>48</v>
      </c>
      <c r="P748" t="s">
        <v>261</v>
      </c>
      <c r="Q748" t="s">
        <v>34</v>
      </c>
      <c r="R748" t="s">
        <v>256</v>
      </c>
      <c r="S748" t="s">
        <v>256</v>
      </c>
      <c r="T748" t="s">
        <v>261</v>
      </c>
      <c r="U748" t="s">
        <v>40</v>
      </c>
      <c r="V748" t="s">
        <v>256</v>
      </c>
      <c r="W748" t="str">
        <f t="shared" si="67"/>
        <v>db.pacientes.updateOne({"_id":ObjectId('61e34254ec4ec02e84f5dcbe')},{ $set: { "seguimientos": [{"id": "2014","seccion1": {"fechaSeguimiento": "2014-12-30","institucion": "Hospital Sor Maria Ludovica de La Plata",</v>
      </c>
      <c r="X748" t="str">
        <f t="shared" si="68"/>
        <v>"fallecimiento": "No","fechaFallecimiento": "","causaFallecimiento": "","nivelEducativo": "Secundaria incompleta","actividadLaboral": "","coberturaSocial": "Sí","tratamientoAntibioticoHospitalizado": "1","embarazo": "No"},</v>
      </c>
      <c r="Y748" t="str">
        <f t="shared" si="69"/>
        <v>"seccion4": {"cultivos": "5"},"seccion5": {"toleranciaGlucosa": "Realizada","toleranciaGlucosaRealizada": "Normal","vitaminaD": "","vitaminaDRealizada": "","inmunoglobulina": "Realizada",</v>
      </c>
      <c r="Z748" t="str">
        <f t="shared" si="70"/>
        <v>"inmunoglobulinaRealizada": "&lt; 500"},"seccion6": {"actividadDeportiva": ""}}]}}, { upsert: true } );</v>
      </c>
      <c r="AA748" t="str">
        <f t="shared" si="71"/>
        <v>db.pacientes.updateOne({"_id":ObjectId('61e34254ec4ec02e84f5dcbe')},{ $set: { "seguimientos": [{"id": "2014","seccion1": {"fechaSeguimiento": "2014-12-30","institucion": "Hospital Sor Maria Ludovica de La Plata","fallecimiento": "No","fechaFallecimiento": "","causaFallecimiento": "","nivelEducativo": "Secundaria incompleta","actividadLaboral": "","coberturaSocial": "Sí","tratamientoAntibioticoHospitalizado": "1","embarazo": "No"},"seccion4": {"cultivos": "5"},"seccion5": {"toleranciaGlucosa": "Realizada","toleranciaGlucosaRealizada": "Normal","vitaminaD": "","vitaminaDRealizada": "","inmunoglobulina": "Realizada","inmunoglobulinaRealizada": "&lt; 500"},"seccion6": {"actividadDeportiva": ""}}]}}, { upsert: true } );</v>
      </c>
    </row>
    <row r="749" spans="1:27" x14ac:dyDescent="0.3">
      <c r="A749" t="s">
        <v>888</v>
      </c>
      <c r="B749">
        <v>385</v>
      </c>
      <c r="C749">
        <v>2015</v>
      </c>
      <c r="D749" s="5">
        <v>42240</v>
      </c>
      <c r="E749" s="5" t="str">
        <f t="shared" si="66"/>
        <v>2015-8-24</v>
      </c>
      <c r="F749" t="s">
        <v>400</v>
      </c>
      <c r="G749" t="s">
        <v>35</v>
      </c>
      <c r="L749" t="s">
        <v>281</v>
      </c>
      <c r="M749" t="s">
        <v>45</v>
      </c>
      <c r="O749" t="s">
        <v>49</v>
      </c>
      <c r="P749" t="s">
        <v>261</v>
      </c>
      <c r="Q749" t="s">
        <v>34</v>
      </c>
      <c r="R749" t="s">
        <v>118</v>
      </c>
      <c r="S749" t="s">
        <v>256</v>
      </c>
      <c r="T749" t="s">
        <v>118</v>
      </c>
      <c r="U749" t="s">
        <v>256</v>
      </c>
      <c r="V749" t="s">
        <v>281</v>
      </c>
      <c r="W749" t="str">
        <f t="shared" si="67"/>
        <v>db.pacientes.updateOne({"_id":ObjectId('61e34254ec4ec02e84f5dcbe')},{ $set: { "seguimientos": [{"id": "2015","seccion1": {"fechaSeguimiento": "2015-8-24","institucion": "Hospital Sor Maria Ludovica de La Plata",</v>
      </c>
      <c r="X749" t="str">
        <f t="shared" si="68"/>
        <v>"fallecimiento": "No","fechaFallecimiento": "","causaFallecimiento": "","nivelEducativo": "","actividadLaboral": "","coberturaSocial": "Sí","tratamientoAntibioticoHospitalizado": "1","embarazo": ""},</v>
      </c>
      <c r="Y749" t="str">
        <f t="shared" si="69"/>
        <v>"seccion4": {"cultivos": "4"},"seccion5": {"toleranciaGlucosa": "Realizada","toleranciaGlucosaRealizada": "Normal","vitaminaD": "No realizada","vitaminaDRealizada": "","inmunoglobulina": "No realizada",</v>
      </c>
      <c r="Z749" t="str">
        <f t="shared" si="70"/>
        <v>"inmunoglobulinaRealizada": ""},"seccion6": {"actividadDeportiva": "Sí"}}]}}, { upsert: true } );</v>
      </c>
      <c r="AA749" t="str">
        <f t="shared" si="71"/>
        <v>db.pacientes.updateOne({"_id":ObjectId('61e34254ec4ec02e84f5dcbe')},{ $set: { "seguimientos": [{"id": "2015","seccion1": {"fechaSeguimiento": "2015-8-24","institucion": "Hospital Sor Maria Ludovica de La Plata","fallecimiento": "No","fechaFallecimiento": "","causaFallecimiento": "","nivelEducativo": "","actividadLaboral": "","coberturaSocial": "Sí","tratamientoAntibioticoHospitalizado": "1","embarazo": ""},"seccion4": {"cultivos": "4"},"seccion5": {"toleranciaGlucosa": "Realizada","toleranciaGlucosaRealizada": "Normal","vitaminaD": "No realizada","vitaminaDRealizada": "","inmunoglobulina": "No realizada","inmunoglobulinaRealizada": ""},"seccion6": {"actividadDeportiva": "Sí"}}]}}, { upsert: true } );</v>
      </c>
    </row>
    <row r="750" spans="1:27" x14ac:dyDescent="0.3">
      <c r="A750" t="s">
        <v>889</v>
      </c>
      <c r="B750">
        <v>386</v>
      </c>
      <c r="C750">
        <v>2011</v>
      </c>
      <c r="D750" s="5">
        <v>40799</v>
      </c>
      <c r="E750" s="5" t="str">
        <f t="shared" si="66"/>
        <v>2011-9-13</v>
      </c>
      <c r="F750" t="s">
        <v>400</v>
      </c>
      <c r="G750" t="s">
        <v>35</v>
      </c>
      <c r="J750" t="s">
        <v>63</v>
      </c>
      <c r="L750" t="s">
        <v>281</v>
      </c>
      <c r="N750" t="s">
        <v>35</v>
      </c>
      <c r="O750" t="s">
        <v>46</v>
      </c>
      <c r="P750" t="s">
        <v>118</v>
      </c>
      <c r="Q750" t="s">
        <v>256</v>
      </c>
      <c r="R750" t="s">
        <v>256</v>
      </c>
      <c r="S750" t="s">
        <v>256</v>
      </c>
      <c r="T750" t="s">
        <v>261</v>
      </c>
      <c r="U750" t="s">
        <v>40</v>
      </c>
      <c r="V750" t="s">
        <v>256</v>
      </c>
      <c r="W750" t="str">
        <f t="shared" si="67"/>
        <v>db.pacientes.updateOne({"_id":ObjectId('61e34254ec4ec02e84f5dcbf')},{ $set: { "seguimientos": [{"id": "2011","seccion1": {"fechaSeguimiento": "2011-9-13","institucion": "Hospital Sor Maria Ludovica de La Plata",</v>
      </c>
      <c r="X750" t="str">
        <f t="shared" si="68"/>
        <v>"fallecimiento": "No","fechaFallecimiento": "","causaFallecimiento": "","nivelEducativo": "Secundaria completa","actividadLaboral": "","coberturaSocial": "Sí","tratamientoAntibioticoHospitalizado": "","embarazo": "No"},</v>
      </c>
      <c r="Y750" t="str">
        <f t="shared" si="69"/>
        <v>"seccion4": {"cultivos": "3"},"seccion5": {"toleranciaGlucosa": "No realizada","toleranciaGlucosaRealizada": "","vitaminaD": "","vitaminaDRealizada": "","inmunoglobulina": "Realizada",</v>
      </c>
      <c r="Z750" t="str">
        <f t="shared" si="70"/>
        <v>"inmunoglobulinaRealizada": "&lt; 500"},"seccion6": {"actividadDeportiva": ""}}]}}, { upsert: true } );</v>
      </c>
      <c r="AA750" t="str">
        <f t="shared" si="71"/>
        <v>db.pacientes.updateOne({"_id":ObjectId('61e34254ec4ec02e84f5dcbf')},{ $set: { "seguimientos": [{"id": "2011","seccion1": {"fechaSeguimiento": "2011-9-13","institucion": "Hospital Sor Maria Ludovica de La Plata","fallecimiento": "No","fechaFallecimiento": "","causaFallecimiento": "","nivelEducativo": "Secundaria completa","actividadLaboral": "","coberturaSocial": "Sí","tratamientoAntibioticoHospitalizado": "","embarazo": "No"},"seccion4": {"cultivos": "3"},"seccion5": {"toleranciaGlucosa": "No realizada","toleranciaGlucosaRealizada": "","vitaminaD": "","vitaminaDRealizada": "","inmunoglobulina": "Realizada","inmunoglobulinaRealizada": "&lt; 500"},"seccion6": {"actividadDeportiva": ""}}]}}, { upsert: true } );</v>
      </c>
    </row>
    <row r="751" spans="1:27" x14ac:dyDescent="0.3">
      <c r="A751" t="s">
        <v>889</v>
      </c>
      <c r="B751">
        <v>386</v>
      </c>
      <c r="C751">
        <v>2012</v>
      </c>
      <c r="D751" s="5">
        <v>41222</v>
      </c>
      <c r="E751" s="5" t="str">
        <f t="shared" si="66"/>
        <v>2012-11-9</v>
      </c>
      <c r="F751" t="s">
        <v>400</v>
      </c>
      <c r="G751" t="s">
        <v>35</v>
      </c>
      <c r="J751" t="s">
        <v>78</v>
      </c>
      <c r="L751" t="s">
        <v>281</v>
      </c>
      <c r="M751" t="s">
        <v>45</v>
      </c>
      <c r="N751" t="s">
        <v>35</v>
      </c>
      <c r="O751" t="s">
        <v>48</v>
      </c>
      <c r="P751" t="s">
        <v>118</v>
      </c>
      <c r="Q751" t="s">
        <v>256</v>
      </c>
      <c r="R751" t="s">
        <v>256</v>
      </c>
      <c r="S751" t="s">
        <v>256</v>
      </c>
      <c r="T751" t="s">
        <v>261</v>
      </c>
      <c r="U751" t="s">
        <v>40</v>
      </c>
      <c r="V751" t="s">
        <v>256</v>
      </c>
      <c r="W751" t="str">
        <f t="shared" si="67"/>
        <v>db.pacientes.updateOne({"_id":ObjectId('61e34254ec4ec02e84f5dcbf')},{ $set: { "seguimientos": [{"id": "2012","seccion1": {"fechaSeguimiento": "2012-11-9","institucion": "Hospital Sor Maria Ludovica de La Plata",</v>
      </c>
      <c r="X751" t="str">
        <f t="shared" si="68"/>
        <v>"fallecimiento": "No","fechaFallecimiento": "","causaFallecimiento": "","nivelEducativo": "Primaria completa","actividadLaboral": "","coberturaSocial": "Sí","tratamientoAntibioticoHospitalizado": "1","embarazo": "No"},</v>
      </c>
      <c r="Y751" t="str">
        <f t="shared" si="69"/>
        <v>"seccion4": {"cultivos": "5"},"seccion5": {"toleranciaGlucosa": "No realizada","toleranciaGlucosaRealizada": "","vitaminaD": "","vitaminaDRealizada": "","inmunoglobulina": "Realizada",</v>
      </c>
      <c r="Z751" t="str">
        <f t="shared" si="70"/>
        <v>"inmunoglobulinaRealizada": "&lt; 500"},"seccion6": {"actividadDeportiva": ""}}]}}, { upsert: true } );</v>
      </c>
      <c r="AA751" t="str">
        <f t="shared" si="71"/>
        <v>db.pacientes.updateOne({"_id":ObjectId('61e34254ec4ec02e84f5dcbf')},{ $set: { "seguimientos": [{"id": "2012","seccion1": {"fechaSeguimiento": "2012-11-9","institucion": "Hospital Sor Maria Ludovica de La Plata","fallecimiento": "No","fechaFallecimiento": "","causaFallecimiento": "","nivelEducativo": "Primaria completa","actividadLaboral": "","coberturaSocial": "Sí","tratamientoAntibioticoHospitalizado": "1","embarazo": "No"},"seccion4": {"cultivos": "5"},"seccion5": {"toleranciaGlucosa": "No realizada","toleranciaGlucosaRealizada": "","vitaminaD": "","vitaminaDRealizada": "","inmunoglobulina": "Realizada","inmunoglobulinaRealizada": "&lt; 500"},"seccion6": {"actividadDeportiva": ""}}]}}, { upsert: true } );</v>
      </c>
    </row>
    <row r="752" spans="1:27" x14ac:dyDescent="0.3">
      <c r="A752" t="s">
        <v>889</v>
      </c>
      <c r="B752">
        <v>386</v>
      </c>
      <c r="C752">
        <v>2013</v>
      </c>
      <c r="D752" s="5">
        <v>41638</v>
      </c>
      <c r="E752" s="5" t="str">
        <f t="shared" si="66"/>
        <v>2013-12-30</v>
      </c>
      <c r="F752" t="s">
        <v>400</v>
      </c>
      <c r="G752" t="s">
        <v>35</v>
      </c>
      <c r="J752" t="s">
        <v>63</v>
      </c>
      <c r="K752" t="s">
        <v>70</v>
      </c>
      <c r="L752" t="s">
        <v>281</v>
      </c>
      <c r="M752" t="s">
        <v>48</v>
      </c>
      <c r="N752" t="s">
        <v>35</v>
      </c>
      <c r="O752" t="s">
        <v>41</v>
      </c>
      <c r="P752" t="s">
        <v>261</v>
      </c>
      <c r="Q752" t="s">
        <v>77</v>
      </c>
      <c r="R752" t="s">
        <v>256</v>
      </c>
      <c r="S752" t="s">
        <v>256</v>
      </c>
      <c r="T752" t="s">
        <v>261</v>
      </c>
      <c r="U752" t="s">
        <v>40</v>
      </c>
      <c r="V752" t="s">
        <v>256</v>
      </c>
      <c r="W752" t="str">
        <f t="shared" si="67"/>
        <v>db.pacientes.updateOne({"_id":ObjectId('61e34254ec4ec02e84f5dcbf')},{ $set: { "seguimientos": [{"id": "2013","seccion1": {"fechaSeguimiento": "2013-12-30","institucion": "Hospital Sor Maria Ludovica de La Plata",</v>
      </c>
      <c r="X752" t="str">
        <f t="shared" si="68"/>
        <v>"fallecimiento": "No","fechaFallecimiento": "","causaFallecimiento": "","nivelEducativo": "Secundaria completa","actividadLaboral": "No trabaja","coberturaSocial": "Sí","tratamientoAntibioticoHospitalizado": "5","embarazo": "No"},</v>
      </c>
      <c r="Y752" t="str">
        <f t="shared" si="69"/>
        <v>"seccion4": {"cultivos": "6"},"seccion5": {"toleranciaGlucosa": "Realizada","toleranciaGlucosaRealizada": "Diabetes","vitaminaD": "","vitaminaDRealizada": "","inmunoglobulina": "Realizada",</v>
      </c>
      <c r="Z752" t="str">
        <f t="shared" si="70"/>
        <v>"inmunoglobulinaRealizada": "&lt; 500"},"seccion6": {"actividadDeportiva": ""}}]}}, { upsert: true } );</v>
      </c>
      <c r="AA752" t="str">
        <f t="shared" si="71"/>
        <v>db.pacientes.updateOne({"_id":ObjectId('61e34254ec4ec02e84f5dcbf')},{ $set: { "seguimientos": [{"id": "2013","seccion1": {"fechaSeguimiento": "2013-12-30","institucion": "Hospital Sor Maria Ludovica de La Plata","fallecimiento": "No","fechaFallecimiento": "","causaFallecimiento": "","nivelEducativo": "Secundaria completa","actividadLaboral": "No trabaja","coberturaSocial": "Sí","tratamientoAntibioticoHospitalizado": "5","embarazo": "No"},"seccion4": {"cultivos": "6"},"seccion5": {"toleranciaGlucosa": "Realizada","toleranciaGlucosaRealizada": "Diabetes","vitaminaD": "","vitaminaDRealizada": "","inmunoglobulina": "Realizada","inmunoglobulinaRealizada": "&lt; 500"},"seccion6": {"actividadDeportiva": ""}}]}}, { upsert: true } );</v>
      </c>
    </row>
    <row r="753" spans="1:27" x14ac:dyDescent="0.3">
      <c r="A753" t="s">
        <v>889</v>
      </c>
      <c r="B753">
        <v>386</v>
      </c>
      <c r="C753">
        <v>2014</v>
      </c>
      <c r="D753" s="5">
        <v>42003</v>
      </c>
      <c r="E753" s="5" t="str">
        <f t="shared" si="66"/>
        <v>2014-12-30</v>
      </c>
      <c r="F753" t="s">
        <v>400</v>
      </c>
      <c r="G753" t="s">
        <v>35</v>
      </c>
      <c r="J753" t="s">
        <v>63</v>
      </c>
      <c r="L753" t="s">
        <v>281</v>
      </c>
      <c r="M753" t="s">
        <v>48</v>
      </c>
      <c r="N753" t="s">
        <v>35</v>
      </c>
      <c r="O753" t="s">
        <v>41</v>
      </c>
      <c r="P753" t="s">
        <v>261</v>
      </c>
      <c r="Q753" t="s">
        <v>77</v>
      </c>
      <c r="R753" t="s">
        <v>256</v>
      </c>
      <c r="S753" t="s">
        <v>256</v>
      </c>
      <c r="T753" t="s">
        <v>261</v>
      </c>
      <c r="U753" t="s">
        <v>40</v>
      </c>
      <c r="V753" t="s">
        <v>256</v>
      </c>
      <c r="W753" t="str">
        <f t="shared" si="67"/>
        <v>db.pacientes.updateOne({"_id":ObjectId('61e34254ec4ec02e84f5dcbf')},{ $set: { "seguimientos": [{"id": "2014","seccion1": {"fechaSeguimiento": "2014-12-30","institucion": "Hospital Sor Maria Ludovica de La Plata",</v>
      </c>
      <c r="X753" t="str">
        <f t="shared" si="68"/>
        <v>"fallecimiento": "No","fechaFallecimiento": "","causaFallecimiento": "","nivelEducativo": "Secundaria completa","actividadLaboral": "","coberturaSocial": "Sí","tratamientoAntibioticoHospitalizado": "5","embarazo": "No"},</v>
      </c>
      <c r="Y753" t="str">
        <f t="shared" si="69"/>
        <v>"seccion4": {"cultivos": "6"},"seccion5": {"toleranciaGlucosa": "Realizada","toleranciaGlucosaRealizada": "Diabetes","vitaminaD": "","vitaminaDRealizada": "","inmunoglobulina": "Realizada",</v>
      </c>
      <c r="Z753" t="str">
        <f t="shared" si="70"/>
        <v>"inmunoglobulinaRealizada": "&lt; 500"},"seccion6": {"actividadDeportiva": ""}}]}}, { upsert: true } );</v>
      </c>
      <c r="AA753" t="str">
        <f t="shared" si="71"/>
        <v>db.pacientes.updateOne({"_id":ObjectId('61e34254ec4ec02e84f5dcbf')},{ $set: { "seguimientos": [{"id": "2014","seccion1": {"fechaSeguimiento": "2014-12-30","institucion": "Hospital Sor Maria Ludovica de La Plata","fallecimiento": "No","fechaFallecimiento": "","causaFallecimiento": "","nivelEducativo": "Secundaria completa","actividadLaboral": "","coberturaSocial": "Sí","tratamientoAntibioticoHospitalizado": "5","embarazo": "No"},"seccion4": {"cultivos": "6"},"seccion5": {"toleranciaGlucosa": "Realizada","toleranciaGlucosaRealizada": "Diabetes","vitaminaD": "","vitaminaDRealizada": "","inmunoglobulina": "Realizada","inmunoglobulinaRealizada": "&lt; 500"},"seccion6": {"actividadDeportiva": ""}}]}}, { upsert: true } );</v>
      </c>
    </row>
    <row r="754" spans="1:27" x14ac:dyDescent="0.3">
      <c r="A754" t="s">
        <v>889</v>
      </c>
      <c r="B754">
        <v>386</v>
      </c>
      <c r="C754">
        <v>2015</v>
      </c>
      <c r="D754" s="5">
        <v>42095</v>
      </c>
      <c r="E754" s="5" t="str">
        <f t="shared" si="66"/>
        <v>2015-4-1</v>
      </c>
      <c r="F754" t="s">
        <v>400</v>
      </c>
      <c r="G754" t="s">
        <v>281</v>
      </c>
      <c r="H754" t="s">
        <v>168</v>
      </c>
      <c r="I754" t="s">
        <v>291</v>
      </c>
      <c r="K754" t="s">
        <v>70</v>
      </c>
      <c r="L754" t="s">
        <v>281</v>
      </c>
      <c r="M754" t="s">
        <v>45</v>
      </c>
      <c r="N754" t="s">
        <v>35</v>
      </c>
      <c r="O754" t="s">
        <v>37</v>
      </c>
      <c r="P754" t="s">
        <v>118</v>
      </c>
      <c r="Q754" t="s">
        <v>256</v>
      </c>
      <c r="R754" t="s">
        <v>118</v>
      </c>
      <c r="S754" t="s">
        <v>256</v>
      </c>
      <c r="T754" t="s">
        <v>118</v>
      </c>
      <c r="U754" t="s">
        <v>256</v>
      </c>
      <c r="V754" t="s">
        <v>256</v>
      </c>
      <c r="W754" t="str">
        <f t="shared" si="67"/>
        <v>db.pacientes.updateOne({"_id":ObjectId('61e34254ec4ec02e84f5dcbf')},{ $set: { "seguimientos": [{"id": "2015","seccion1": {"fechaSeguimiento": "2015-4-1","institucion": "Hospital Sor Maria Ludovica de La Plata",</v>
      </c>
      <c r="X754" t="str">
        <f t="shared" si="68"/>
        <v>"fallecimiento": "Sí","fechaFallecimiento": "2015-05-28","causaFallecimiento": "Respiratorios","nivelEducativo": "","actividadLaboral": "No trabaja","coberturaSocial": "Sí","tratamientoAntibioticoHospitalizado": "1","embarazo": "No"},</v>
      </c>
      <c r="Y754" t="str">
        <f t="shared" si="69"/>
        <v>"seccion4": {"cultivos": "2"},"seccion5": {"toleranciaGlucosa": "No realizada","toleranciaGlucosaRealizada": "","vitaminaD": "No realizada","vitaminaDRealizada": "","inmunoglobulina": "No realizada",</v>
      </c>
      <c r="Z754" t="str">
        <f t="shared" si="70"/>
        <v>"inmunoglobulinaRealizada": ""},"seccion6": {"actividadDeportiva": ""}}]}}, { upsert: true } );</v>
      </c>
      <c r="AA754" t="str">
        <f t="shared" si="71"/>
        <v>db.pacientes.updateOne({"_id":ObjectId('61e34254ec4ec02e84f5dcbf')},{ $set: { "seguimientos": [{"id": "2015","seccion1": {"fechaSeguimiento": "2015-4-1","institucion": "Hospital Sor Maria Ludovica de La Plata","fallecimiento": "Sí","fechaFallecimiento": "2015-05-28","causaFallecimiento": "Respiratorios","nivelEducativo": "","actividadLaboral": "No trabaja","coberturaSocial": "Sí","tratamientoAntibioticoHospitalizado": "1","embarazo": "No"},"seccion4": {"cultivos": "2"},"seccion5": {"toleranciaGlucosa": "No realizada","toleranciaGlucosaRealizada": "","vitaminaD": "No realizada","vitaminaDRealizada": "","inmunoglobulina": "No realizada","inmunoglobulinaRealizada": ""},"seccion6": {"actividadDeportiva": ""}}]}}, { upsert: true } );</v>
      </c>
    </row>
    <row r="755" spans="1:27" x14ac:dyDescent="0.3">
      <c r="A755" t="s">
        <v>890</v>
      </c>
      <c r="B755">
        <v>387</v>
      </c>
      <c r="C755">
        <v>2011</v>
      </c>
      <c r="D755" s="5">
        <v>40830</v>
      </c>
      <c r="E755" s="5" t="str">
        <f t="shared" si="66"/>
        <v>2011-10-14</v>
      </c>
      <c r="F755" t="s">
        <v>400</v>
      </c>
      <c r="G755" t="s">
        <v>35</v>
      </c>
      <c r="J755" t="s">
        <v>78</v>
      </c>
      <c r="L755" t="s">
        <v>281</v>
      </c>
      <c r="N755" t="s">
        <v>35</v>
      </c>
      <c r="O755" t="s">
        <v>37</v>
      </c>
      <c r="P755" t="s">
        <v>118</v>
      </c>
      <c r="Q755" t="s">
        <v>256</v>
      </c>
      <c r="R755" t="s">
        <v>256</v>
      </c>
      <c r="S755" t="s">
        <v>256</v>
      </c>
      <c r="T755" t="s">
        <v>261</v>
      </c>
      <c r="U755" t="s">
        <v>40</v>
      </c>
      <c r="V755" t="s">
        <v>256</v>
      </c>
      <c r="W755" t="str">
        <f t="shared" si="67"/>
        <v>db.pacientes.updateOne({"_id":ObjectId('61e34254ec4ec02e84f5dcc0')},{ $set: { "seguimientos": [{"id": "2011","seccion1": {"fechaSeguimiento": "2011-10-14","institucion": "Hospital Sor Maria Ludovica de La Plata",</v>
      </c>
      <c r="X755" t="str">
        <f t="shared" si="68"/>
        <v>"fallecimiento": "No","fechaFallecimiento": "","causaFallecimiento": "","nivelEducativo": "Primaria completa","actividadLaboral": "","coberturaSocial": "Sí","tratamientoAntibioticoHospitalizado": "","embarazo": "No"},</v>
      </c>
      <c r="Y755" t="str">
        <f t="shared" si="69"/>
        <v>"seccion4": {"cultivos": "2"},"seccion5": {"toleranciaGlucosa": "No realizada","toleranciaGlucosaRealizada": "","vitaminaD": "","vitaminaDRealizada": "","inmunoglobulina": "Realizada",</v>
      </c>
      <c r="Z755" t="str">
        <f t="shared" si="70"/>
        <v>"inmunoglobulinaRealizada": "&lt; 500"},"seccion6": {"actividadDeportiva": ""}}]}}, { upsert: true } );</v>
      </c>
      <c r="AA755" t="str">
        <f t="shared" si="71"/>
        <v>db.pacientes.updateOne({"_id":ObjectId('61e34254ec4ec02e84f5dcc0')},{ $set: { "seguimientos": [{"id": "2011","seccion1": {"fechaSeguimiento": "2011-10-14","institucion": "Hospital Sor Maria Ludovica de La Plata","fallecimiento": "No","fechaFallecimiento": "","causaFallecimiento": "","nivelEducativo": "Primaria completa","actividadLaboral": "","coberturaSocial": "Sí","tratamientoAntibioticoHospitalizado": "","embarazo": "No"},"seccion4": {"cultivos": "2"},"seccion5": {"toleranciaGlucosa": "No realizada","toleranciaGlucosaRealizada": "","vitaminaD": "","vitaminaDRealizada": "","inmunoglobulina": "Realizada","inmunoglobulinaRealizada": "&lt; 500"},"seccion6": {"actividadDeportiva": ""}}]}}, { upsert: true } );</v>
      </c>
    </row>
    <row r="756" spans="1:27" x14ac:dyDescent="0.3">
      <c r="A756" t="s">
        <v>890</v>
      </c>
      <c r="B756">
        <v>387</v>
      </c>
      <c r="C756">
        <v>2012</v>
      </c>
      <c r="D756" s="5">
        <v>41230</v>
      </c>
      <c r="E756" s="5" t="str">
        <f t="shared" si="66"/>
        <v>2012-11-17</v>
      </c>
      <c r="F756" t="s">
        <v>400</v>
      </c>
      <c r="G756" t="s">
        <v>35</v>
      </c>
      <c r="J756" t="s">
        <v>78</v>
      </c>
      <c r="L756" t="s">
        <v>281</v>
      </c>
      <c r="N756" t="s">
        <v>35</v>
      </c>
      <c r="O756" t="s">
        <v>46</v>
      </c>
      <c r="P756" t="s">
        <v>118</v>
      </c>
      <c r="Q756" t="s">
        <v>256</v>
      </c>
      <c r="R756" t="s">
        <v>256</v>
      </c>
      <c r="S756" t="s">
        <v>256</v>
      </c>
      <c r="T756" t="s">
        <v>261</v>
      </c>
      <c r="U756" t="s">
        <v>40</v>
      </c>
      <c r="V756" t="s">
        <v>281</v>
      </c>
      <c r="W756" t="str">
        <f t="shared" si="67"/>
        <v>db.pacientes.updateOne({"_id":ObjectId('61e34254ec4ec02e84f5dcc0')},{ $set: { "seguimientos": [{"id": "2012","seccion1": {"fechaSeguimiento": "2012-11-17","institucion": "Hospital Sor Maria Ludovica de La Plata",</v>
      </c>
      <c r="X756" t="str">
        <f t="shared" si="68"/>
        <v>"fallecimiento": "No","fechaFallecimiento": "","causaFallecimiento": "","nivelEducativo": "Primaria completa","actividadLaboral": "","coberturaSocial": "Sí","tratamientoAntibioticoHospitalizado": "","embarazo": "No"},</v>
      </c>
      <c r="Y756" t="str">
        <f t="shared" si="69"/>
        <v>"seccion4": {"cultivos": "3"},"seccion5": {"toleranciaGlucosa": "No realizada","toleranciaGlucosaRealizada": "","vitaminaD": "","vitaminaDRealizada": "","inmunoglobulina": "Realizada",</v>
      </c>
      <c r="Z756" t="str">
        <f t="shared" si="70"/>
        <v>"inmunoglobulinaRealizada": "&lt; 500"},"seccion6": {"actividadDeportiva": "Sí"}}]}}, { upsert: true } );</v>
      </c>
      <c r="AA756" t="str">
        <f t="shared" si="71"/>
        <v>db.pacientes.updateOne({"_id":ObjectId('61e34254ec4ec02e84f5dcc0')},{ $set: { "seguimientos": [{"id": "2012","seccion1": {"fechaSeguimiento": "2012-11-17","institucion": "Hospital Sor Maria Ludovica de La Plata","fallecimiento": "No","fechaFallecimiento": "","causaFallecimiento": "","nivelEducativo": "Primaria completa","actividadLaboral": "","coberturaSocial": "Sí","tratamientoAntibioticoHospitalizado": "","embarazo": "No"},"seccion4": {"cultivos": "3"},"seccion5": {"toleranciaGlucosa": "No realizada","toleranciaGlucosaRealizada": "","vitaminaD": "","vitaminaDRealizada": "","inmunoglobulina": "Realizada","inmunoglobulinaRealizada": "&lt; 500"},"seccion6": {"actividadDeportiva": "Sí"}}]}}, { upsert: true } );</v>
      </c>
    </row>
    <row r="757" spans="1:27" x14ac:dyDescent="0.3">
      <c r="A757" t="s">
        <v>890</v>
      </c>
      <c r="B757">
        <v>387</v>
      </c>
      <c r="C757">
        <v>2013</v>
      </c>
      <c r="D757" s="5">
        <v>41620</v>
      </c>
      <c r="E757" s="5" t="str">
        <f t="shared" si="66"/>
        <v>2013-12-12</v>
      </c>
      <c r="F757" t="s">
        <v>400</v>
      </c>
      <c r="G757" t="s">
        <v>35</v>
      </c>
      <c r="J757" t="s">
        <v>78</v>
      </c>
      <c r="L757" t="s">
        <v>281</v>
      </c>
      <c r="M757" t="s">
        <v>45</v>
      </c>
      <c r="N757" t="s">
        <v>35</v>
      </c>
      <c r="O757" t="s">
        <v>48</v>
      </c>
      <c r="P757" t="s">
        <v>261</v>
      </c>
      <c r="Q757" t="s">
        <v>80</v>
      </c>
      <c r="R757" t="s">
        <v>256</v>
      </c>
      <c r="S757" t="s">
        <v>256</v>
      </c>
      <c r="T757" t="s">
        <v>261</v>
      </c>
      <c r="U757" t="s">
        <v>40</v>
      </c>
      <c r="V757" t="s">
        <v>281</v>
      </c>
      <c r="W757" t="str">
        <f t="shared" si="67"/>
        <v>db.pacientes.updateOne({"_id":ObjectId('61e34254ec4ec02e84f5dcc0')},{ $set: { "seguimientos": [{"id": "2013","seccion1": {"fechaSeguimiento": "2013-12-12","institucion": "Hospital Sor Maria Ludovica de La Plata",</v>
      </c>
      <c r="X757" t="str">
        <f t="shared" si="68"/>
        <v>"fallecimiento": "No","fechaFallecimiento": "","causaFallecimiento": "","nivelEducativo": "Primaria completa","actividadLaboral": "","coberturaSocial": "Sí","tratamientoAntibioticoHospitalizado": "1","embarazo": "No"},</v>
      </c>
      <c r="Y757" t="str">
        <f t="shared" si="69"/>
        <v>"seccion4": {"cultivos": "5"},"seccion5": {"toleranciaGlucosa": "Realizada","toleranciaGlucosaRealizada": "Intolerancia","vitaminaD": "","vitaminaDRealizada": "","inmunoglobulina": "Realizada",</v>
      </c>
      <c r="Z757" t="str">
        <f t="shared" si="70"/>
        <v>"inmunoglobulinaRealizada": "&lt; 500"},"seccion6": {"actividadDeportiva": "Sí"}}]}}, { upsert: true } );</v>
      </c>
      <c r="AA757" t="str">
        <f t="shared" si="71"/>
        <v>db.pacientes.updateOne({"_id":ObjectId('61e34254ec4ec02e84f5dcc0')},{ $set: { "seguimientos": [{"id": "2013","seccion1": {"fechaSeguimiento": "2013-12-12","institucion": "Hospital Sor Maria Ludovica de La Plata","fallecimiento": "No","fechaFallecimiento": "","causaFallecimiento": "","nivelEducativo": "Primaria completa","actividadLaboral": "","coberturaSocial": "Sí","tratamientoAntibioticoHospitalizado": "1","embarazo": "No"},"seccion4": {"cultivos": "5"},"seccion5": {"toleranciaGlucosa": "Realizada","toleranciaGlucosaRealizada": "Intolerancia","vitaminaD": "","vitaminaDRealizada": "","inmunoglobulina": "Realizada","inmunoglobulinaRealizada": "&lt; 500"},"seccion6": {"actividadDeportiva": "Sí"}}]}}, { upsert: true } );</v>
      </c>
    </row>
    <row r="758" spans="1:27" x14ac:dyDescent="0.3">
      <c r="A758" t="s">
        <v>890</v>
      </c>
      <c r="B758">
        <v>387</v>
      </c>
      <c r="C758">
        <v>2014</v>
      </c>
      <c r="D758" s="5">
        <v>41949</v>
      </c>
      <c r="E758" s="5" t="str">
        <f t="shared" si="66"/>
        <v>2014-11-6</v>
      </c>
      <c r="F758" t="s">
        <v>400</v>
      </c>
      <c r="G758" t="s">
        <v>35</v>
      </c>
      <c r="J758" t="s">
        <v>78</v>
      </c>
      <c r="L758" t="s">
        <v>281</v>
      </c>
      <c r="N758" t="s">
        <v>35</v>
      </c>
      <c r="O758" t="s">
        <v>41</v>
      </c>
      <c r="P758" t="s">
        <v>118</v>
      </c>
      <c r="Q758" t="s">
        <v>256</v>
      </c>
      <c r="R758" t="s">
        <v>256</v>
      </c>
      <c r="S758" t="s">
        <v>256</v>
      </c>
      <c r="T758" t="s">
        <v>261</v>
      </c>
      <c r="U758" t="s">
        <v>40</v>
      </c>
      <c r="V758" t="s">
        <v>281</v>
      </c>
      <c r="W758" t="str">
        <f t="shared" si="67"/>
        <v>db.pacientes.updateOne({"_id":ObjectId('61e34254ec4ec02e84f5dcc0')},{ $set: { "seguimientos": [{"id": "2014","seccion1": {"fechaSeguimiento": "2014-11-6","institucion": "Hospital Sor Maria Ludovica de La Plata",</v>
      </c>
      <c r="X758" t="str">
        <f t="shared" si="68"/>
        <v>"fallecimiento": "No","fechaFallecimiento": "","causaFallecimiento": "","nivelEducativo": "Primaria completa","actividadLaboral": "","coberturaSocial": "Sí","tratamientoAntibioticoHospitalizado": "","embarazo": "No"},</v>
      </c>
      <c r="Y758" t="str">
        <f t="shared" si="69"/>
        <v>"seccion4": {"cultivos": "6"},"seccion5": {"toleranciaGlucosa": "No realizada","toleranciaGlucosaRealizada": "","vitaminaD": "","vitaminaDRealizada": "","inmunoglobulina": "Realizada",</v>
      </c>
      <c r="Z758" t="str">
        <f t="shared" si="70"/>
        <v>"inmunoglobulinaRealizada": "&lt; 500"},"seccion6": {"actividadDeportiva": "Sí"}}]}}, { upsert: true } );</v>
      </c>
      <c r="AA758" t="str">
        <f t="shared" si="71"/>
        <v>db.pacientes.updateOne({"_id":ObjectId('61e34254ec4ec02e84f5dcc0')},{ $set: { "seguimientos": [{"id": "2014","seccion1": {"fechaSeguimiento": "2014-11-6","institucion": "Hospital Sor Maria Ludovica de La Plata","fallecimiento": "No","fechaFallecimiento": "","causaFallecimiento": "","nivelEducativo": "Primaria completa","actividadLaboral": "","coberturaSocial": "Sí","tratamientoAntibioticoHospitalizado": "","embarazo": "No"},"seccion4": {"cultivos": "6"},"seccion5": {"toleranciaGlucosa": "No realizada","toleranciaGlucosaRealizada": "","vitaminaD": "","vitaminaDRealizada": "","inmunoglobulina": "Realizada","inmunoglobulinaRealizada": "&lt; 500"},"seccion6": {"actividadDeportiva": "Sí"}}]}}, { upsert: true } );</v>
      </c>
    </row>
    <row r="759" spans="1:27" x14ac:dyDescent="0.3">
      <c r="A759" t="s">
        <v>891</v>
      </c>
      <c r="B759">
        <v>388</v>
      </c>
      <c r="C759">
        <v>2011</v>
      </c>
      <c r="D759" s="5">
        <v>40870</v>
      </c>
      <c r="E759" s="5" t="str">
        <f t="shared" si="66"/>
        <v>2011-11-23</v>
      </c>
      <c r="F759" t="s">
        <v>400</v>
      </c>
      <c r="G759" t="s">
        <v>35</v>
      </c>
      <c r="J759" t="s">
        <v>78</v>
      </c>
      <c r="L759" t="s">
        <v>281</v>
      </c>
      <c r="N759" t="s">
        <v>35</v>
      </c>
      <c r="O759" t="s">
        <v>37</v>
      </c>
      <c r="P759" t="s">
        <v>118</v>
      </c>
      <c r="Q759" t="s">
        <v>256</v>
      </c>
      <c r="R759" t="s">
        <v>256</v>
      </c>
      <c r="S759" t="s">
        <v>256</v>
      </c>
      <c r="T759" t="s">
        <v>261</v>
      </c>
      <c r="U759" t="s">
        <v>40</v>
      </c>
      <c r="V759" t="s">
        <v>256</v>
      </c>
      <c r="W759" t="str">
        <f t="shared" si="67"/>
        <v>db.pacientes.updateOne({"_id":ObjectId('61e34254ec4ec02e84f5dcc1')},{ $set: { "seguimientos": [{"id": "2011","seccion1": {"fechaSeguimiento": "2011-11-23","institucion": "Hospital Sor Maria Ludovica de La Plata",</v>
      </c>
      <c r="X759" t="str">
        <f t="shared" si="68"/>
        <v>"fallecimiento": "No","fechaFallecimiento": "","causaFallecimiento": "","nivelEducativo": "Primaria completa","actividadLaboral": "","coberturaSocial": "Sí","tratamientoAntibioticoHospitalizado": "","embarazo": "No"},</v>
      </c>
      <c r="Y759" t="str">
        <f t="shared" si="69"/>
        <v>"seccion4": {"cultivos": "2"},"seccion5": {"toleranciaGlucosa": "No realizada","toleranciaGlucosaRealizada": "","vitaminaD": "","vitaminaDRealizada": "","inmunoglobulina": "Realizada",</v>
      </c>
      <c r="Z759" t="str">
        <f t="shared" si="70"/>
        <v>"inmunoglobulinaRealizada": "&lt; 500"},"seccion6": {"actividadDeportiva": ""}}]}}, { upsert: true } );</v>
      </c>
      <c r="AA759" t="str">
        <f t="shared" si="71"/>
        <v>db.pacientes.updateOne({"_id":ObjectId('61e34254ec4ec02e84f5dcc1')},{ $set: { "seguimientos": [{"id": "2011","seccion1": {"fechaSeguimiento": "2011-11-23","institucion": "Hospital Sor Maria Ludovica de La Plata","fallecimiento": "No","fechaFallecimiento": "","causaFallecimiento": "","nivelEducativo": "Primaria completa","actividadLaboral": "","coberturaSocial": "Sí","tratamientoAntibioticoHospitalizado": "","embarazo": "No"},"seccion4": {"cultivos": "2"},"seccion5": {"toleranciaGlucosa": "No realizada","toleranciaGlucosaRealizada": "","vitaminaD": "","vitaminaDRealizada": "","inmunoglobulina": "Realizada","inmunoglobulinaRealizada": "&lt; 500"},"seccion6": {"actividadDeportiva": ""}}]}}, { upsert: true } );</v>
      </c>
    </row>
    <row r="760" spans="1:27" x14ac:dyDescent="0.3">
      <c r="A760" t="s">
        <v>891</v>
      </c>
      <c r="B760">
        <v>388</v>
      </c>
      <c r="C760">
        <v>2012</v>
      </c>
      <c r="D760" s="5">
        <v>41224</v>
      </c>
      <c r="E760" s="5" t="str">
        <f t="shared" si="66"/>
        <v>2012-11-11</v>
      </c>
      <c r="F760" t="s">
        <v>400</v>
      </c>
      <c r="G760" t="s">
        <v>35</v>
      </c>
      <c r="J760" t="s">
        <v>38</v>
      </c>
      <c r="L760" t="s">
        <v>281</v>
      </c>
      <c r="N760" t="s">
        <v>35</v>
      </c>
      <c r="O760" t="s">
        <v>45</v>
      </c>
      <c r="P760" t="s">
        <v>118</v>
      </c>
      <c r="Q760" t="s">
        <v>256</v>
      </c>
      <c r="R760" t="s">
        <v>256</v>
      </c>
      <c r="S760" t="s">
        <v>256</v>
      </c>
      <c r="T760" t="s">
        <v>261</v>
      </c>
      <c r="U760" t="s">
        <v>40</v>
      </c>
      <c r="V760" t="s">
        <v>256</v>
      </c>
      <c r="W760" t="str">
        <f t="shared" si="67"/>
        <v>db.pacientes.updateOne({"_id":ObjectId('61e34254ec4ec02e84f5dcc1')},{ $set: { "seguimientos": [{"id": "2012","seccion1": {"fechaSeguimiento": "2012-11-11","institucion": "Hospital Sor Maria Ludovica de La Plata",</v>
      </c>
      <c r="X760" t="str">
        <f t="shared" si="68"/>
        <v>"fallecimiento": "No","fechaFallecimiento": "","causaFallecimiento": "","nivelEducativo": "Primaria incompleta","actividadLaboral": "","coberturaSocial": "Sí","tratamientoAntibioticoHospitalizado": "","embarazo": "No"},</v>
      </c>
      <c r="Y760" t="str">
        <f t="shared" si="69"/>
        <v>"seccion4": {"cultivos": "1"},"seccion5": {"toleranciaGlucosa": "No realizada","toleranciaGlucosaRealizada": "","vitaminaD": "","vitaminaDRealizada": "","inmunoglobulina": "Realizada",</v>
      </c>
      <c r="Z760" t="str">
        <f t="shared" si="70"/>
        <v>"inmunoglobulinaRealizada": "&lt; 500"},"seccion6": {"actividadDeportiva": ""}}]}}, { upsert: true } );</v>
      </c>
      <c r="AA760" t="str">
        <f t="shared" si="71"/>
        <v>db.pacientes.updateOne({"_id":ObjectId('61e34254ec4ec02e84f5dcc1')},{ $set: { "seguimientos": [{"id": "2012","seccion1": {"fechaSeguimiento": "2012-11-11","institucion": "Hospital Sor Maria Ludovica de La Plata","fallecimiento": "No","fechaFallecimiento": "","causaFallecimiento": "","nivelEducativo": "Primaria incompleta","actividadLaboral": "","coberturaSocial": "Sí","tratamientoAntibioticoHospitalizado": "","embarazo": "No"},"seccion4": {"cultivos": "1"},"seccion5": {"toleranciaGlucosa": "No realizada","toleranciaGlucosaRealizada": "","vitaminaD": "","vitaminaDRealizada": "","inmunoglobulina": "Realizada","inmunoglobulinaRealizada": "&lt; 500"},"seccion6": {"actividadDeportiva": ""}}]}}, { upsert: true } );</v>
      </c>
    </row>
    <row r="761" spans="1:27" x14ac:dyDescent="0.3">
      <c r="A761" t="s">
        <v>891</v>
      </c>
      <c r="B761">
        <v>388</v>
      </c>
      <c r="C761">
        <v>2013</v>
      </c>
      <c r="D761" s="5">
        <v>41622</v>
      </c>
      <c r="E761" s="5" t="str">
        <f t="shared" si="66"/>
        <v>2013-12-14</v>
      </c>
      <c r="F761" t="s">
        <v>400</v>
      </c>
      <c r="G761" t="s">
        <v>35</v>
      </c>
      <c r="K761" t="s">
        <v>70</v>
      </c>
      <c r="L761" t="s">
        <v>281</v>
      </c>
      <c r="M761" t="s">
        <v>45</v>
      </c>
      <c r="N761" t="s">
        <v>35</v>
      </c>
      <c r="O761" t="s">
        <v>49</v>
      </c>
      <c r="P761" t="s">
        <v>118</v>
      </c>
      <c r="Q761" t="s">
        <v>256</v>
      </c>
      <c r="R761" t="s">
        <v>118</v>
      </c>
      <c r="S761" t="s">
        <v>256</v>
      </c>
      <c r="T761" t="s">
        <v>261</v>
      </c>
      <c r="U761" t="s">
        <v>40</v>
      </c>
      <c r="V761" t="s">
        <v>256</v>
      </c>
      <c r="W761" t="str">
        <f t="shared" si="67"/>
        <v>db.pacientes.updateOne({"_id":ObjectId('61e34254ec4ec02e84f5dcc1')},{ $set: { "seguimientos": [{"id": "2013","seccion1": {"fechaSeguimiento": "2013-12-14","institucion": "Hospital Sor Maria Ludovica de La Plata",</v>
      </c>
      <c r="X761" t="str">
        <f t="shared" si="68"/>
        <v>"fallecimiento": "No","fechaFallecimiento": "","causaFallecimiento": "","nivelEducativo": "","actividadLaboral": "No trabaja","coberturaSocial": "Sí","tratamientoAntibioticoHospitalizado": "1","embarazo": "No"},</v>
      </c>
      <c r="Y761" t="str">
        <f t="shared" si="69"/>
        <v>"seccion4": {"cultivos": "4"},"seccion5": {"toleranciaGlucosa": "No realizada","toleranciaGlucosaRealizada": "","vitaminaD": "No realizada","vitaminaDRealizada": "","inmunoglobulina": "Realizada",</v>
      </c>
      <c r="Z761" t="str">
        <f t="shared" si="70"/>
        <v>"inmunoglobulinaRealizada": "&lt; 500"},"seccion6": {"actividadDeportiva": ""}}]}}, { upsert: true } );</v>
      </c>
      <c r="AA761" t="str">
        <f t="shared" si="71"/>
        <v>db.pacientes.updateOne({"_id":ObjectId('61e34254ec4ec02e84f5dcc1')},{ $set: { "seguimientos": [{"id": "2013","seccion1": {"fechaSeguimiento": "2013-12-14","institucion": "Hospital Sor Maria Ludovica de La Plata","fallecimiento": "No","fechaFallecimiento": "","causaFallecimiento": "","nivelEducativo": "","actividadLaboral": "No trabaja","coberturaSocial": "Sí","tratamientoAntibioticoHospitalizado": "1","embarazo": "No"},"seccion4": {"cultivos": "4"},"seccion5": {"toleranciaGlucosa": "No realizada","toleranciaGlucosaRealizada": "","vitaminaD": "No realizada","vitaminaDRealizada": "","inmunoglobulina": "Realizada","inmunoglobulinaRealizada": "&lt; 500"},"seccion6": {"actividadDeportiva": ""}}]}}, { upsert: true } );</v>
      </c>
    </row>
    <row r="762" spans="1:27" x14ac:dyDescent="0.3">
      <c r="A762" t="s">
        <v>891</v>
      </c>
      <c r="B762">
        <v>388</v>
      </c>
      <c r="C762">
        <v>2014</v>
      </c>
      <c r="D762" s="5">
        <v>41935</v>
      </c>
      <c r="E762" s="5" t="str">
        <f t="shared" si="66"/>
        <v>2014-10-23</v>
      </c>
      <c r="F762" t="s">
        <v>400</v>
      </c>
      <c r="G762" t="s">
        <v>281</v>
      </c>
      <c r="H762" t="s">
        <v>210</v>
      </c>
      <c r="I762" t="s">
        <v>291</v>
      </c>
      <c r="K762" t="s">
        <v>70</v>
      </c>
      <c r="L762" t="s">
        <v>281</v>
      </c>
      <c r="M762" t="s">
        <v>37</v>
      </c>
      <c r="N762" t="s">
        <v>35</v>
      </c>
      <c r="O762" t="s">
        <v>49</v>
      </c>
      <c r="P762" t="s">
        <v>118</v>
      </c>
      <c r="Q762" t="s">
        <v>256</v>
      </c>
      <c r="R762" t="s">
        <v>118</v>
      </c>
      <c r="S762" t="s">
        <v>256</v>
      </c>
      <c r="T762" t="s">
        <v>118</v>
      </c>
      <c r="U762" t="s">
        <v>256</v>
      </c>
      <c r="V762" t="s">
        <v>256</v>
      </c>
      <c r="W762" t="str">
        <f t="shared" si="67"/>
        <v>db.pacientes.updateOne({"_id":ObjectId('61e34254ec4ec02e84f5dcc1')},{ $set: { "seguimientos": [{"id": "2014","seccion1": {"fechaSeguimiento": "2014-10-23","institucion": "Hospital Sor Maria Ludovica de La Plata",</v>
      </c>
      <c r="X762" t="str">
        <f t="shared" si="68"/>
        <v>"fallecimiento": "Sí","fechaFallecimiento": "2014-12-07","causaFallecimiento": "Respiratorios","nivelEducativo": "","actividadLaboral": "No trabaja","coberturaSocial": "Sí","tratamientoAntibioticoHospitalizado": "2","embarazo": "No"},</v>
      </c>
      <c r="Y762" t="str">
        <f t="shared" si="69"/>
        <v>"seccion4": {"cultivos": "4"},"seccion5": {"toleranciaGlucosa": "No realizada","toleranciaGlucosaRealizada": "","vitaminaD": "No realizada","vitaminaDRealizada": "","inmunoglobulina": "No realizada",</v>
      </c>
      <c r="Z762" t="str">
        <f t="shared" si="70"/>
        <v>"inmunoglobulinaRealizada": ""},"seccion6": {"actividadDeportiva": ""}}]}}, { upsert: true } );</v>
      </c>
      <c r="AA762" t="str">
        <f t="shared" si="71"/>
        <v>db.pacientes.updateOne({"_id":ObjectId('61e34254ec4ec02e84f5dcc1')},{ $set: { "seguimientos": [{"id": "2014","seccion1": {"fechaSeguimiento": "2014-10-23","institucion": "Hospital Sor Maria Ludovica de La Plata","fallecimiento": "Sí","fechaFallecimiento": "2014-12-07","causaFallecimiento": "Respiratorios","nivelEducativo": "","actividadLaboral": "No trabaja","coberturaSocial": "Sí","tratamientoAntibioticoHospitalizado": "2","embarazo": "No"},"seccion4": {"cultivos": "4"},"seccion5": {"toleranciaGlucosa": "No realizada","toleranciaGlucosaRealizada": "","vitaminaD": "No realizada","vitaminaDRealizada": "","inmunoglobulina": "No realizada","inmunoglobulinaRealizada": ""},"seccion6": {"actividadDeportiva": ""}}]}}, { upsert: true } );</v>
      </c>
    </row>
    <row r="763" spans="1:27" x14ac:dyDescent="0.3">
      <c r="A763" t="s">
        <v>892</v>
      </c>
      <c r="B763">
        <v>389</v>
      </c>
      <c r="C763">
        <v>2011</v>
      </c>
      <c r="D763" s="5">
        <v>40862</v>
      </c>
      <c r="E763" s="5" t="str">
        <f t="shared" si="66"/>
        <v>2011-11-15</v>
      </c>
      <c r="F763" t="s">
        <v>400</v>
      </c>
      <c r="G763" t="s">
        <v>35</v>
      </c>
      <c r="J763" t="s">
        <v>61</v>
      </c>
      <c r="L763" t="s">
        <v>281</v>
      </c>
      <c r="N763" t="s">
        <v>35</v>
      </c>
      <c r="O763" t="s">
        <v>46</v>
      </c>
      <c r="P763" t="s">
        <v>118</v>
      </c>
      <c r="Q763" t="s">
        <v>256</v>
      </c>
      <c r="R763" t="s">
        <v>256</v>
      </c>
      <c r="S763" t="s">
        <v>256</v>
      </c>
      <c r="T763" t="s">
        <v>261</v>
      </c>
      <c r="U763" t="s">
        <v>40</v>
      </c>
      <c r="V763" t="s">
        <v>256</v>
      </c>
      <c r="W763" t="str">
        <f t="shared" si="67"/>
        <v>db.pacientes.updateOne({"_id":ObjectId('61e34254ec4ec02e84f5dcc2')},{ $set: { "seguimientos": [{"id": "2011","seccion1": {"fechaSeguimiento": "2011-11-15","institucion": "Hospital Sor Maria Ludovica de La Plata",</v>
      </c>
      <c r="X763" t="str">
        <f t="shared" si="68"/>
        <v>"fallecimiento": "No","fechaFallecimiento": "","causaFallecimiento": "","nivelEducativo": "Secundaria incompleta","actividadLaboral": "","coberturaSocial": "Sí","tratamientoAntibioticoHospitalizado": "","embarazo": "No"},</v>
      </c>
      <c r="Y763" t="str">
        <f t="shared" si="69"/>
        <v>"seccion4": {"cultivos": "3"},"seccion5": {"toleranciaGlucosa": "No realizada","toleranciaGlucosaRealizada": "","vitaminaD": "","vitaminaDRealizada": "","inmunoglobulina": "Realizada",</v>
      </c>
      <c r="Z763" t="str">
        <f t="shared" si="70"/>
        <v>"inmunoglobulinaRealizada": "&lt; 500"},"seccion6": {"actividadDeportiva": ""}}]}}, { upsert: true } );</v>
      </c>
      <c r="AA763" t="str">
        <f t="shared" si="71"/>
        <v>db.pacientes.updateOne({"_id":ObjectId('61e34254ec4ec02e84f5dcc2')},{ $set: { "seguimientos": [{"id": "2011","seccion1": {"fechaSeguimiento": "2011-11-15","institucion": "Hospital Sor Maria Ludovica de La Plata","fallecimiento": "No","fechaFallecimiento": "","causaFallecimiento": "","nivelEducativo": "Secundaria incompleta","actividadLaboral": "","coberturaSocial": "Sí","tratamientoAntibioticoHospitalizado": "","embarazo": "No"},"seccion4": {"cultivos": "3"},"seccion5": {"toleranciaGlucosa": "No realizada","toleranciaGlucosaRealizada": "","vitaminaD": "","vitaminaDRealizada": "","inmunoglobulina": "Realizada","inmunoglobulinaRealizada": "&lt; 500"},"seccion6": {"actividadDeportiva": ""}}]}}, { upsert: true } );</v>
      </c>
    </row>
    <row r="764" spans="1:27" x14ac:dyDescent="0.3">
      <c r="A764" t="s">
        <v>892</v>
      </c>
      <c r="B764">
        <v>389</v>
      </c>
      <c r="C764">
        <v>2012</v>
      </c>
      <c r="D764" s="5">
        <v>41255</v>
      </c>
      <c r="E764" s="5" t="str">
        <f t="shared" si="66"/>
        <v>2012-12-12</v>
      </c>
      <c r="F764" t="s">
        <v>400</v>
      </c>
      <c r="G764" t="s">
        <v>35</v>
      </c>
      <c r="K764" t="s">
        <v>70</v>
      </c>
      <c r="L764" t="s">
        <v>281</v>
      </c>
      <c r="N764" t="s">
        <v>35</v>
      </c>
      <c r="O764" t="s">
        <v>45</v>
      </c>
      <c r="P764" t="s">
        <v>118</v>
      </c>
      <c r="Q764" t="s">
        <v>256</v>
      </c>
      <c r="R764" t="s">
        <v>118</v>
      </c>
      <c r="S764" t="s">
        <v>256</v>
      </c>
      <c r="T764" t="s">
        <v>118</v>
      </c>
      <c r="U764" t="s">
        <v>256</v>
      </c>
      <c r="V764" t="s">
        <v>256</v>
      </c>
      <c r="W764" t="str">
        <f t="shared" si="67"/>
        <v>db.pacientes.updateOne({"_id":ObjectId('61e34254ec4ec02e84f5dcc2')},{ $set: { "seguimientos": [{"id": "2012","seccion1": {"fechaSeguimiento": "2012-12-12","institucion": "Hospital Sor Maria Ludovica de La Plata",</v>
      </c>
      <c r="X764" t="str">
        <f t="shared" si="68"/>
        <v>"fallecimiento": "No","fechaFallecimiento": "","causaFallecimiento": "","nivelEducativo": "","actividadLaboral": "No trabaja","coberturaSocial": "Sí","tratamientoAntibioticoHospitalizado": "","embarazo": "No"},</v>
      </c>
      <c r="Y764" t="str">
        <f t="shared" si="69"/>
        <v>"seccion4": {"cultivos": "1"},"seccion5": {"toleranciaGlucosa": "No realizada","toleranciaGlucosaRealizada": "","vitaminaD": "No realizada","vitaminaDRealizada": "","inmunoglobulina": "No realizada",</v>
      </c>
      <c r="Z764" t="str">
        <f t="shared" si="70"/>
        <v>"inmunoglobulinaRealizada": ""},"seccion6": {"actividadDeportiva": ""}}]}}, { upsert: true } );</v>
      </c>
      <c r="AA764" t="str">
        <f t="shared" si="71"/>
        <v>db.pacientes.updateOne({"_id":ObjectId('61e34254ec4ec02e84f5dcc2')},{ $set: { "seguimientos": [{"id": "2012","seccion1": {"fechaSeguimiento": "2012-12-12","institucion": "Hospital Sor Maria Ludovica de La Plata","fallecimiento": "No","fechaFallecimiento": "","causaFallecimiento": "","nivelEducativo": "","actividadLaboral": "No trabaja","coberturaSocial": "Sí","tratamientoAntibioticoHospitalizado": "","embarazo": "No"},"seccion4": {"cultivos": "1"},"seccion5": {"toleranciaGlucosa": "No realizada","toleranciaGlucosaRealizada": "","vitaminaD": "No realizada","vitaminaDRealizada": "","inmunoglobulina": "No realizada","inmunoglobulinaRealizada": ""},"seccion6": {"actividadDeportiva": ""}}]}}, { upsert: true } );</v>
      </c>
    </row>
    <row r="765" spans="1:27" x14ac:dyDescent="0.3">
      <c r="A765" t="s">
        <v>893</v>
      </c>
      <c r="B765">
        <v>390</v>
      </c>
      <c r="C765">
        <v>2011</v>
      </c>
      <c r="D765" s="5">
        <v>40833</v>
      </c>
      <c r="E765" s="5" t="str">
        <f t="shared" si="66"/>
        <v>2011-10-17</v>
      </c>
      <c r="F765" t="s">
        <v>400</v>
      </c>
      <c r="G765" t="s">
        <v>35</v>
      </c>
      <c r="J765" t="s">
        <v>63</v>
      </c>
      <c r="K765" t="s">
        <v>70</v>
      </c>
      <c r="L765" t="s">
        <v>281</v>
      </c>
      <c r="M765" t="s">
        <v>45</v>
      </c>
      <c r="N765" t="s">
        <v>35</v>
      </c>
      <c r="O765" t="s">
        <v>37</v>
      </c>
      <c r="P765" t="s">
        <v>118</v>
      </c>
      <c r="Q765" t="s">
        <v>256</v>
      </c>
      <c r="R765" t="s">
        <v>256</v>
      </c>
      <c r="S765" t="s">
        <v>256</v>
      </c>
      <c r="T765" t="s">
        <v>261</v>
      </c>
      <c r="U765" t="s">
        <v>40</v>
      </c>
      <c r="V765" t="s">
        <v>256</v>
      </c>
      <c r="W765" t="str">
        <f t="shared" si="67"/>
        <v>db.pacientes.updateOne({"_id":ObjectId('61e34254ec4ec02e84f5dcc3')},{ $set: { "seguimientos": [{"id": "2011","seccion1": {"fechaSeguimiento": "2011-10-17","institucion": "Hospital Sor Maria Ludovica de La Plata",</v>
      </c>
      <c r="X765" t="str">
        <f t="shared" si="68"/>
        <v>"fallecimiento": "No","fechaFallecimiento": "","causaFallecimiento": "","nivelEducativo": "Secundaria completa","actividadLaboral": "No trabaja","coberturaSocial": "Sí","tratamientoAntibioticoHospitalizado": "1","embarazo": "No"},</v>
      </c>
      <c r="Y765" t="str">
        <f t="shared" si="69"/>
        <v>"seccion4": {"cultivos": "2"},"seccion5": {"toleranciaGlucosa": "No realizada","toleranciaGlucosaRealizada": "","vitaminaD": "","vitaminaDRealizada": "","inmunoglobulina": "Realizada",</v>
      </c>
      <c r="Z765" t="str">
        <f t="shared" si="70"/>
        <v>"inmunoglobulinaRealizada": "&lt; 500"},"seccion6": {"actividadDeportiva": ""}}]}}, { upsert: true } );</v>
      </c>
      <c r="AA765" t="str">
        <f t="shared" si="71"/>
        <v>db.pacientes.updateOne({"_id":ObjectId('61e34254ec4ec02e84f5dcc3')},{ $set: { "seguimientos": [{"id": "2011","seccion1": {"fechaSeguimiento": "2011-10-17","institucion": "Hospital Sor Maria Ludovica de La Plata","fallecimiento": "No","fechaFallecimiento": "","causaFallecimiento": "","nivelEducativo": "Secundaria completa","actividadLaboral": "No trabaja","coberturaSocial": "Sí","tratamientoAntibioticoHospitalizado": "1","embarazo": "No"},"seccion4": {"cultivos": "2"},"seccion5": {"toleranciaGlucosa": "No realizada","toleranciaGlucosaRealizada": "","vitaminaD": "","vitaminaDRealizada": "","inmunoglobulina": "Realizada","inmunoglobulinaRealizada": "&lt; 500"},"seccion6": {"actividadDeportiva": ""}}]}}, { upsert: true } );</v>
      </c>
    </row>
    <row r="766" spans="1:27" x14ac:dyDescent="0.3">
      <c r="A766" t="s">
        <v>893</v>
      </c>
      <c r="B766">
        <v>390</v>
      </c>
      <c r="C766">
        <v>2012</v>
      </c>
      <c r="D766" s="5">
        <v>41198</v>
      </c>
      <c r="E766" s="5" t="str">
        <f t="shared" si="66"/>
        <v>2012-10-16</v>
      </c>
      <c r="F766" t="s">
        <v>400</v>
      </c>
      <c r="G766" t="s">
        <v>35</v>
      </c>
      <c r="J766" t="s">
        <v>78</v>
      </c>
      <c r="K766" t="s">
        <v>70</v>
      </c>
      <c r="L766" t="s">
        <v>281</v>
      </c>
      <c r="M766" t="s">
        <v>45</v>
      </c>
      <c r="N766" t="s">
        <v>35</v>
      </c>
      <c r="O766" t="s">
        <v>48</v>
      </c>
      <c r="P766" t="s">
        <v>261</v>
      </c>
      <c r="Q766" t="s">
        <v>77</v>
      </c>
      <c r="R766" t="s">
        <v>256</v>
      </c>
      <c r="S766" t="s">
        <v>256</v>
      </c>
      <c r="T766" t="s">
        <v>261</v>
      </c>
      <c r="U766" t="s">
        <v>40</v>
      </c>
      <c r="V766" t="s">
        <v>256</v>
      </c>
      <c r="W766" t="str">
        <f t="shared" si="67"/>
        <v>db.pacientes.updateOne({"_id":ObjectId('61e34254ec4ec02e84f5dcc3')},{ $set: { "seguimientos": [{"id": "2012","seccion1": {"fechaSeguimiento": "2012-10-16","institucion": "Hospital Sor Maria Ludovica de La Plata",</v>
      </c>
      <c r="X766" t="str">
        <f t="shared" si="68"/>
        <v>"fallecimiento": "No","fechaFallecimiento": "","causaFallecimiento": "","nivelEducativo": "Primaria completa","actividadLaboral": "No trabaja","coberturaSocial": "Sí","tratamientoAntibioticoHospitalizado": "1","embarazo": "No"},</v>
      </c>
      <c r="Y766" t="str">
        <f t="shared" si="69"/>
        <v>"seccion4": {"cultivos": "5"},"seccion5": {"toleranciaGlucosa": "Realizada","toleranciaGlucosaRealizada": "Diabetes","vitaminaD": "","vitaminaDRealizada": "","inmunoglobulina": "Realizada",</v>
      </c>
      <c r="Z766" t="str">
        <f t="shared" si="70"/>
        <v>"inmunoglobulinaRealizada": "&lt; 500"},"seccion6": {"actividadDeportiva": ""}}]}}, { upsert: true } );</v>
      </c>
      <c r="AA766" t="str">
        <f t="shared" si="71"/>
        <v>db.pacientes.updateOne({"_id":ObjectId('61e34254ec4ec02e84f5dcc3')},{ $set: { "seguimientos": [{"id": "2012","seccion1": {"fechaSeguimiento": "2012-10-16","institucion": "Hospital Sor Maria Ludovica de La Plata","fallecimiento": "No","fechaFallecimiento": "","causaFallecimiento": "","nivelEducativo": "Primaria completa","actividadLaboral": "No trabaja","coberturaSocial": "Sí","tratamientoAntibioticoHospitalizado": "1","embarazo": "No"},"seccion4": {"cultivos": "5"},"seccion5": {"toleranciaGlucosa": "Realizada","toleranciaGlucosaRealizada": "Diabetes","vitaminaD": "","vitaminaDRealizada": "","inmunoglobulina": "Realizada","inmunoglobulinaRealizada": "&lt; 500"},"seccion6": {"actividadDeportiva": ""}}]}}, { upsert: true } );</v>
      </c>
    </row>
    <row r="767" spans="1:27" x14ac:dyDescent="0.3">
      <c r="A767" t="s">
        <v>893</v>
      </c>
      <c r="B767">
        <v>390</v>
      </c>
      <c r="C767">
        <v>2013</v>
      </c>
      <c r="D767" s="5">
        <v>41600</v>
      </c>
      <c r="E767" s="5" t="str">
        <f t="shared" si="66"/>
        <v>2013-11-22</v>
      </c>
      <c r="F767" t="s">
        <v>400</v>
      </c>
      <c r="G767" t="s">
        <v>35</v>
      </c>
      <c r="K767" t="s">
        <v>70</v>
      </c>
      <c r="L767" t="s">
        <v>281</v>
      </c>
      <c r="N767" t="s">
        <v>35</v>
      </c>
      <c r="O767" t="s">
        <v>49</v>
      </c>
      <c r="P767" t="s">
        <v>118</v>
      </c>
      <c r="Q767" t="s">
        <v>256</v>
      </c>
      <c r="R767" t="s">
        <v>256</v>
      </c>
      <c r="S767" t="s">
        <v>256</v>
      </c>
      <c r="T767" t="s">
        <v>118</v>
      </c>
      <c r="U767" t="s">
        <v>256</v>
      </c>
      <c r="V767" t="s">
        <v>256</v>
      </c>
      <c r="W767" t="str">
        <f t="shared" si="67"/>
        <v>db.pacientes.updateOne({"_id":ObjectId('61e34254ec4ec02e84f5dcc3')},{ $set: { "seguimientos": [{"id": "2013","seccion1": {"fechaSeguimiento": "2013-11-22","institucion": "Hospital Sor Maria Ludovica de La Plata",</v>
      </c>
      <c r="X767" t="str">
        <f t="shared" si="68"/>
        <v>"fallecimiento": "No","fechaFallecimiento": "","causaFallecimiento": "","nivelEducativo": "","actividadLaboral": "No trabaja","coberturaSocial": "Sí","tratamientoAntibioticoHospitalizado": "","embarazo": "No"},</v>
      </c>
      <c r="Y767" t="str">
        <f t="shared" si="69"/>
        <v>"seccion4": {"cultivos": "4"},"seccion5": {"toleranciaGlucosa": "No realizada","toleranciaGlucosaRealizada": "","vitaminaD": "","vitaminaDRealizada": "","inmunoglobulina": "No realizada",</v>
      </c>
      <c r="Z767" t="str">
        <f t="shared" si="70"/>
        <v>"inmunoglobulinaRealizada": ""},"seccion6": {"actividadDeportiva": ""}}]}}, { upsert: true } );</v>
      </c>
      <c r="AA767" t="str">
        <f t="shared" si="71"/>
        <v>db.pacientes.updateOne({"_id":ObjectId('61e34254ec4ec02e84f5dcc3')},{ $set: { "seguimientos": [{"id": "2013","seccion1": {"fechaSeguimiento": "2013-11-22","institucion": "Hospital Sor Maria Ludovica de La Plata","fallecimiento": "No","fechaFallecimiento": "","causaFallecimiento": "","nivelEducativo": "","actividadLaboral": "No trabaja","coberturaSocial": "Sí","tratamientoAntibioticoHospitalizado": "","embarazo": "No"},"seccion4": {"cultivos": "4"},"seccion5": {"toleranciaGlucosa": "No realizada","toleranciaGlucosaRealizada": "","vitaminaD": "","vitaminaDRealizada": "","inmunoglobulina": "No realizada","inmunoglobulinaRealizada": ""},"seccion6": {"actividadDeportiva": ""}}]}}, { upsert: true } );</v>
      </c>
    </row>
    <row r="768" spans="1:27" x14ac:dyDescent="0.3">
      <c r="A768" t="s">
        <v>893</v>
      </c>
      <c r="B768">
        <v>390</v>
      </c>
      <c r="C768">
        <v>2014</v>
      </c>
      <c r="D768" s="5">
        <v>41653</v>
      </c>
      <c r="E768" s="5" t="str">
        <f t="shared" si="66"/>
        <v>2014-1-14</v>
      </c>
      <c r="F768" t="s">
        <v>400</v>
      </c>
      <c r="G768" t="s">
        <v>35</v>
      </c>
      <c r="K768" t="s">
        <v>70</v>
      </c>
      <c r="L768" t="s">
        <v>281</v>
      </c>
      <c r="N768" t="s">
        <v>35</v>
      </c>
      <c r="O768" t="s">
        <v>45</v>
      </c>
      <c r="P768" t="s">
        <v>118</v>
      </c>
      <c r="Q768" t="s">
        <v>256</v>
      </c>
      <c r="R768" t="s">
        <v>256</v>
      </c>
      <c r="S768" t="s">
        <v>256</v>
      </c>
      <c r="T768" t="s">
        <v>118</v>
      </c>
      <c r="U768" t="s">
        <v>256</v>
      </c>
      <c r="V768" t="s">
        <v>256</v>
      </c>
      <c r="W768" t="str">
        <f t="shared" si="67"/>
        <v>db.pacientes.updateOne({"_id":ObjectId('61e34254ec4ec02e84f5dcc3')},{ $set: { "seguimientos": [{"id": "2014","seccion1": {"fechaSeguimiento": "2014-1-14","institucion": "Hospital Sor Maria Ludovica de La Plata",</v>
      </c>
      <c r="X768" t="str">
        <f t="shared" si="68"/>
        <v>"fallecimiento": "No","fechaFallecimiento": "","causaFallecimiento": "","nivelEducativo": "","actividadLaboral": "No trabaja","coberturaSocial": "Sí","tratamientoAntibioticoHospitalizado": "","embarazo": "No"},</v>
      </c>
      <c r="Y768" t="str">
        <f t="shared" si="69"/>
        <v>"seccion4": {"cultivos": "1"},"seccion5": {"toleranciaGlucosa": "No realizada","toleranciaGlucosaRealizada": "","vitaminaD": "","vitaminaDRealizada": "","inmunoglobulina": "No realizada",</v>
      </c>
      <c r="Z768" t="str">
        <f t="shared" si="70"/>
        <v>"inmunoglobulinaRealizada": ""},"seccion6": {"actividadDeportiva": ""}}]}}, { upsert: true } );</v>
      </c>
      <c r="AA768" t="str">
        <f t="shared" si="71"/>
        <v>db.pacientes.updateOne({"_id":ObjectId('61e34254ec4ec02e84f5dcc3')},{ $set: { "seguimientos": [{"id": "2014","seccion1": {"fechaSeguimiento": "2014-1-14","institucion": "Hospital Sor Maria Ludovica de La Plata","fallecimiento": "No","fechaFallecimiento": "","causaFallecimiento": "","nivelEducativo": "","actividadLaboral": "No trabaja","coberturaSocial": "Sí","tratamientoAntibioticoHospitalizado": "","embarazo": "No"},"seccion4": {"cultivos": "1"},"seccion5": {"toleranciaGlucosa": "No realizada","toleranciaGlucosaRealizada": "","vitaminaD": "","vitaminaDRealizada": "","inmunoglobulina": "No realizada","inmunoglobulinaRealizada": ""},"seccion6": {"actividadDeportiva": ""}}]}}, { upsert: true } );</v>
      </c>
    </row>
    <row r="769" spans="1:27" x14ac:dyDescent="0.3">
      <c r="A769" t="s">
        <v>894</v>
      </c>
      <c r="B769">
        <v>391</v>
      </c>
      <c r="C769">
        <v>2011</v>
      </c>
      <c r="D769" s="5">
        <v>40739</v>
      </c>
      <c r="E769" s="5" t="str">
        <f t="shared" si="66"/>
        <v>2011-7-15</v>
      </c>
      <c r="F769" t="s">
        <v>400</v>
      </c>
      <c r="G769" t="s">
        <v>35</v>
      </c>
      <c r="L769" t="s">
        <v>281</v>
      </c>
      <c r="N769" t="s">
        <v>35</v>
      </c>
      <c r="O769" t="s">
        <v>49</v>
      </c>
      <c r="P769" t="s">
        <v>118</v>
      </c>
      <c r="Q769" t="s">
        <v>256</v>
      </c>
      <c r="R769" t="s">
        <v>256</v>
      </c>
      <c r="S769" t="s">
        <v>256</v>
      </c>
      <c r="T769" t="s">
        <v>261</v>
      </c>
      <c r="U769" t="s">
        <v>40</v>
      </c>
      <c r="V769" t="s">
        <v>256</v>
      </c>
      <c r="W769" t="str">
        <f t="shared" si="67"/>
        <v>db.pacientes.updateOne({"_id":ObjectId('61e34254ec4ec02e84f5dcc4')},{ $set: { "seguimientos": [{"id": "2011","seccion1": {"fechaSeguimiento": "2011-7-15","institucion": "Hospital Sor Maria Ludovica de La Plata",</v>
      </c>
      <c r="X769" t="str">
        <f t="shared" si="68"/>
        <v>"fallecimiento": "No","fechaFallecimiento": "","causaFallecimiento": "","nivelEducativo": "","actividadLaboral": "","coberturaSocial": "Sí","tratamientoAntibioticoHospitalizado": "","embarazo": "No"},</v>
      </c>
      <c r="Y769" t="str">
        <f t="shared" si="69"/>
        <v>"seccion4": {"cultivos": "4"},"seccion5": {"toleranciaGlucosa": "No realizada","toleranciaGlucosaRealizada": "","vitaminaD": "","vitaminaDRealizada": "","inmunoglobulina": "Realizada",</v>
      </c>
      <c r="Z769" t="str">
        <f t="shared" si="70"/>
        <v>"inmunoglobulinaRealizada": "&lt; 500"},"seccion6": {"actividadDeportiva": ""}}]}}, { upsert: true } );</v>
      </c>
      <c r="AA769" t="str">
        <f t="shared" si="71"/>
        <v>db.pacientes.updateOne({"_id":ObjectId('61e34254ec4ec02e84f5dcc4')},{ $set: { "seguimientos": [{"id": "2011","seccion1": {"fechaSeguimiento": "2011-7-15","institucion": "Hospital Sor Maria Ludovica de La Plata","fallecimiento": "No","fechaFallecimiento": "","causaFallecimiento": "","nivelEducativo": "","actividadLaboral": "","coberturaSocial": "Sí","tratamientoAntibioticoHospitalizado": "","embarazo": "No"},"seccion4": {"cultivos": "4"},"seccion5": {"toleranciaGlucosa": "No realizada","toleranciaGlucosaRealizada": "","vitaminaD": "","vitaminaDRealizada": "","inmunoglobulina": "Realizada","inmunoglobulinaRealizada": "&lt; 500"},"seccion6": {"actividadDeportiva": ""}}]}}, { upsert: true } );</v>
      </c>
    </row>
    <row r="770" spans="1:27" x14ac:dyDescent="0.3">
      <c r="A770" t="s">
        <v>894</v>
      </c>
      <c r="B770">
        <v>391</v>
      </c>
      <c r="C770">
        <v>2012</v>
      </c>
      <c r="D770" s="5">
        <v>41191</v>
      </c>
      <c r="E770" s="5" t="str">
        <f t="shared" si="66"/>
        <v>2012-10-9</v>
      </c>
      <c r="F770" t="s">
        <v>400</v>
      </c>
      <c r="G770" t="s">
        <v>35</v>
      </c>
      <c r="J770" t="s">
        <v>38</v>
      </c>
      <c r="L770" t="s">
        <v>281</v>
      </c>
      <c r="N770" t="s">
        <v>35</v>
      </c>
      <c r="O770" t="s">
        <v>46</v>
      </c>
      <c r="P770" t="s">
        <v>118</v>
      </c>
      <c r="Q770" t="s">
        <v>256</v>
      </c>
      <c r="R770" t="s">
        <v>256</v>
      </c>
      <c r="S770" t="s">
        <v>256</v>
      </c>
      <c r="T770" t="s">
        <v>261</v>
      </c>
      <c r="U770" t="s">
        <v>40</v>
      </c>
      <c r="V770" t="s">
        <v>281</v>
      </c>
      <c r="W770" t="str">
        <f t="shared" si="67"/>
        <v>db.pacientes.updateOne({"_id":ObjectId('61e34254ec4ec02e84f5dcc4')},{ $set: { "seguimientos": [{"id": "2012","seccion1": {"fechaSeguimiento": "2012-10-9","institucion": "Hospital Sor Maria Ludovica de La Plata",</v>
      </c>
      <c r="X770" t="str">
        <f t="shared" si="68"/>
        <v>"fallecimiento": "No","fechaFallecimiento": "","causaFallecimiento": "","nivelEducativo": "Primaria incompleta","actividadLaboral": "","coberturaSocial": "Sí","tratamientoAntibioticoHospitalizado": "","embarazo": "No"},</v>
      </c>
      <c r="Y770" t="str">
        <f t="shared" si="69"/>
        <v>"seccion4": {"cultivos": "3"},"seccion5": {"toleranciaGlucosa": "No realizada","toleranciaGlucosaRealizada": "","vitaminaD": "","vitaminaDRealizada": "","inmunoglobulina": "Realizada",</v>
      </c>
      <c r="Z770" t="str">
        <f t="shared" si="70"/>
        <v>"inmunoglobulinaRealizada": "&lt; 500"},"seccion6": {"actividadDeportiva": "Sí"}}]}}, { upsert: true } );</v>
      </c>
      <c r="AA770" t="str">
        <f t="shared" si="71"/>
        <v>db.pacientes.updateOne({"_id":ObjectId('61e34254ec4ec02e84f5dcc4')},{ $set: { "seguimientos": [{"id": "2012","seccion1": {"fechaSeguimiento": "2012-10-9","institucion": "Hospital Sor Maria Ludovica de La Plata","fallecimiento": "No","fechaFallecimiento": "","causaFallecimiento": "","nivelEducativo": "Primaria incompleta","actividadLaboral": "","coberturaSocial": "Sí","tratamientoAntibioticoHospitalizado": "","embarazo": "No"},"seccion4": {"cultivos": "3"},"seccion5": {"toleranciaGlucosa": "No realizada","toleranciaGlucosaRealizada": "","vitaminaD": "","vitaminaDRealizada": "","inmunoglobulina": "Realizada","inmunoglobulinaRealizada": "&lt; 500"},"seccion6": {"actividadDeportiva": "Sí"}}]}}, { upsert: true } );</v>
      </c>
    </row>
    <row r="771" spans="1:27" x14ac:dyDescent="0.3">
      <c r="A771" t="s">
        <v>894</v>
      </c>
      <c r="B771">
        <v>391</v>
      </c>
      <c r="C771">
        <v>2013</v>
      </c>
      <c r="D771" s="5">
        <v>41638</v>
      </c>
      <c r="E771" s="5" t="str">
        <f t="shared" ref="E771:E834" si="72">_xlfn.CONCAT(YEAR(D771),"-",MONTH(D771),"-",DAY(D771))</f>
        <v>2013-12-30</v>
      </c>
      <c r="F771" t="s">
        <v>400</v>
      </c>
      <c r="G771" t="s">
        <v>35</v>
      </c>
      <c r="M771" t="s">
        <v>45</v>
      </c>
      <c r="O771" t="s">
        <v>49</v>
      </c>
      <c r="P771" t="s">
        <v>261</v>
      </c>
      <c r="Q771" t="s">
        <v>34</v>
      </c>
      <c r="R771" t="s">
        <v>256</v>
      </c>
      <c r="S771" t="s">
        <v>256</v>
      </c>
      <c r="T771" t="s">
        <v>261</v>
      </c>
      <c r="U771" t="s">
        <v>40</v>
      </c>
      <c r="V771" t="s">
        <v>256</v>
      </c>
      <c r="W771" t="str">
        <f t="shared" si="67"/>
        <v>db.pacientes.updateOne({"_id":ObjectId('61e34254ec4ec02e84f5dcc4')},{ $set: { "seguimientos": [{"id": "2013","seccion1": {"fechaSeguimiento": "2013-12-30","institucion": "Hospital Sor Maria Ludovica de La Plata",</v>
      </c>
      <c r="X771" t="str">
        <f t="shared" si="68"/>
        <v>"fallecimiento": "No","fechaFallecimiento": "","causaFallecimiento": "","nivelEducativo": "","actividadLaboral": "","coberturaSocial": "","tratamientoAntibioticoHospitalizado": "1","embarazo": ""},</v>
      </c>
      <c r="Y771" t="str">
        <f t="shared" si="69"/>
        <v>"seccion4": {"cultivos": "4"},"seccion5": {"toleranciaGlucosa": "Realizada","toleranciaGlucosaRealizada": "Normal","vitaminaD": "","vitaminaDRealizada": "","inmunoglobulina": "Realizada",</v>
      </c>
      <c r="Z771" t="str">
        <f t="shared" si="70"/>
        <v>"inmunoglobulinaRealizada": "&lt; 500"},"seccion6": {"actividadDeportiva": ""}}]}}, { upsert: true } );</v>
      </c>
      <c r="AA771" t="str">
        <f t="shared" si="71"/>
        <v>db.pacientes.updateOne({"_id":ObjectId('61e34254ec4ec02e84f5dcc4')},{ $set: { "seguimientos": [{"id": "2013","seccion1": {"fechaSeguimiento": "2013-12-30","institucion": "Hospital Sor Maria Ludovica de La Plata","fallecimiento": "No","fechaFallecimiento": "","causaFallecimiento": "","nivelEducativo": "","actividadLaboral": "","coberturaSocial": "","tratamientoAntibioticoHospitalizado": "1","embarazo": ""},"seccion4": {"cultivos": "4"},"seccion5": {"toleranciaGlucosa": "Realizada","toleranciaGlucosaRealizada": "Normal","vitaminaD": "","vitaminaDRealizada": "","inmunoglobulina": "Realizada","inmunoglobulinaRealizada": "&lt; 500"},"seccion6": {"actividadDeportiva": ""}}]}}, { upsert: true } );</v>
      </c>
    </row>
    <row r="772" spans="1:27" x14ac:dyDescent="0.3">
      <c r="A772" t="s">
        <v>894</v>
      </c>
      <c r="B772">
        <v>391</v>
      </c>
      <c r="C772">
        <v>2013</v>
      </c>
      <c r="D772" s="5">
        <v>41638</v>
      </c>
      <c r="E772" s="5" t="str">
        <f t="shared" si="72"/>
        <v>2013-12-30</v>
      </c>
      <c r="F772" t="s">
        <v>400</v>
      </c>
      <c r="G772" t="s">
        <v>35</v>
      </c>
      <c r="M772" t="s">
        <v>45</v>
      </c>
      <c r="O772" t="s">
        <v>49</v>
      </c>
      <c r="P772" t="s">
        <v>261</v>
      </c>
      <c r="Q772" t="s">
        <v>34</v>
      </c>
      <c r="R772" t="s">
        <v>256</v>
      </c>
      <c r="S772" t="s">
        <v>256</v>
      </c>
      <c r="T772" t="s">
        <v>261</v>
      </c>
      <c r="U772" t="s">
        <v>40</v>
      </c>
      <c r="V772" t="s">
        <v>256</v>
      </c>
      <c r="W772" t="str">
        <f t="shared" ref="W772:W835" si="73">"db.pacientes.updateOne({""_id"":ObjectId('"&amp;A772&amp;"')},{ $set: { ""seguimientos"": [{""id"": """&amp;C772&amp;""",""seccion1"": {""fechaSeguimiento"": """&amp;E772&amp;""",""institucion"": """&amp;F772&amp;""","</f>
        <v>db.pacientes.updateOne({"_id":ObjectId('61e34254ec4ec02e84f5dcc4')},{ $set: { "seguimientos": [{"id": "2013","seccion1": {"fechaSeguimiento": "2013-12-30","institucion": "Hospital Sor Maria Ludovica de La Plata",</v>
      </c>
      <c r="X772" t="str">
        <f t="shared" ref="X772:X835" si="74">"""fallecimiento"": """&amp;G772&amp;""",""fechaFallecimiento"": """&amp;H772&amp;""",""causaFallecimiento"": """&amp;I772&amp;""",""nivelEducativo"": """&amp;J772&amp;""",""actividadLaboral"": """&amp;K772&amp;""",""coberturaSocial"": """&amp;L772&amp;""",""tratamientoAntibioticoHospitalizado"": """&amp;M772&amp;""",""embarazo"": """&amp;N772&amp;"""},"</f>
        <v>"fallecimiento": "No","fechaFallecimiento": "","causaFallecimiento": "","nivelEducativo": "","actividadLaboral": "","coberturaSocial": "","tratamientoAntibioticoHospitalizado": "1","embarazo": ""},</v>
      </c>
      <c r="Y772" t="str">
        <f t="shared" ref="Y772:Y835" si="75">"""seccion4"": {""cultivos"": """&amp;O772&amp;"""},""seccion5"": {""toleranciaGlucosa"": """&amp;P772&amp;""",""toleranciaGlucosaRealizada"": """&amp;Q772&amp;""",""vitaminaD"": """&amp;R772&amp;""",""vitaminaDRealizada"": """&amp;S772&amp;""",""inmunoglobulina"": """&amp;T772&amp;""","</f>
        <v>"seccion4": {"cultivos": "4"},"seccion5": {"toleranciaGlucosa": "Realizada","toleranciaGlucosaRealizada": "Normal","vitaminaD": "","vitaminaDRealizada": "","inmunoglobulina": "Realizada",</v>
      </c>
      <c r="Z772" t="str">
        <f t="shared" ref="Z772:Z835" si="76">"""inmunoglobulinaRealizada"": """&amp;U772&amp;"""},""seccion6"": {""actividadDeportiva"": """&amp;V772&amp;"""}}]}}, { upsert: true } );"</f>
        <v>"inmunoglobulinaRealizada": "&lt; 500"},"seccion6": {"actividadDeportiva": ""}}]}}, { upsert: true } );</v>
      </c>
      <c r="AA772" t="str">
        <f t="shared" ref="AA772:AA835" si="77">W772&amp;X772&amp;Y772&amp;Z772</f>
        <v>db.pacientes.updateOne({"_id":ObjectId('61e34254ec4ec02e84f5dcc4')},{ $set: { "seguimientos": [{"id": "2013","seccion1": {"fechaSeguimiento": "2013-12-30","institucion": "Hospital Sor Maria Ludovica de La Plata","fallecimiento": "No","fechaFallecimiento": "","causaFallecimiento": "","nivelEducativo": "","actividadLaboral": "","coberturaSocial": "","tratamientoAntibioticoHospitalizado": "1","embarazo": ""},"seccion4": {"cultivos": "4"},"seccion5": {"toleranciaGlucosa": "Realizada","toleranciaGlucosaRealizada": "Normal","vitaminaD": "","vitaminaDRealizada": "","inmunoglobulina": "Realizada","inmunoglobulinaRealizada": "&lt; 500"},"seccion6": {"actividadDeportiva": ""}}]}}, { upsert: true } );</v>
      </c>
    </row>
    <row r="773" spans="1:27" x14ac:dyDescent="0.3">
      <c r="A773" t="s">
        <v>894</v>
      </c>
      <c r="B773">
        <v>391</v>
      </c>
      <c r="C773">
        <v>2013</v>
      </c>
      <c r="D773" s="5">
        <v>41638</v>
      </c>
      <c r="E773" s="5" t="str">
        <f t="shared" si="72"/>
        <v>2013-12-30</v>
      </c>
      <c r="F773" t="s">
        <v>400</v>
      </c>
      <c r="G773" t="s">
        <v>35</v>
      </c>
      <c r="J773" t="s">
        <v>38</v>
      </c>
      <c r="L773" t="s">
        <v>281</v>
      </c>
      <c r="P773" t="s">
        <v>118</v>
      </c>
      <c r="Q773" t="s">
        <v>256</v>
      </c>
      <c r="R773" t="s">
        <v>256</v>
      </c>
      <c r="S773" t="s">
        <v>256</v>
      </c>
      <c r="T773" t="s">
        <v>256</v>
      </c>
      <c r="U773" t="s">
        <v>256</v>
      </c>
      <c r="V773" t="s">
        <v>256</v>
      </c>
      <c r="W773" t="str">
        <f t="shared" si="73"/>
        <v>db.pacientes.updateOne({"_id":ObjectId('61e34254ec4ec02e84f5dcc4')},{ $set: { "seguimientos": [{"id": "2013","seccion1": {"fechaSeguimiento": "2013-12-30","institucion": "Hospital Sor Maria Ludovica de La Plata",</v>
      </c>
      <c r="X773" t="str">
        <f t="shared" si="74"/>
        <v>"fallecimiento": "No","fechaFallecimiento": "","causaFallecimiento": "","nivelEducativo": "Primaria incompleta","actividadLaboral": "","coberturaSocial": "Sí","tratamientoAntibioticoHospitalizado": "","embarazo": ""},</v>
      </c>
      <c r="Y773" t="str">
        <f t="shared" si="75"/>
        <v>"seccion4": {"cultivos": ""},"seccion5": {"toleranciaGlucosa": "No realizada","toleranciaGlucosaRealizada": "","vitaminaD": "","vitaminaDRealizada": "","inmunoglobulina": "",</v>
      </c>
      <c r="Z773" t="str">
        <f t="shared" si="76"/>
        <v>"inmunoglobulinaRealizada": ""},"seccion6": {"actividadDeportiva": ""}}]}}, { upsert: true } );</v>
      </c>
      <c r="AA773" t="str">
        <f t="shared" si="77"/>
        <v>db.pacientes.updateOne({"_id":ObjectId('61e34254ec4ec02e84f5dcc4')},{ $set: { "seguimientos": [{"id": "2013","seccion1": {"fechaSeguimiento": "2013-12-30","institucion": "Hospital Sor Maria Ludovica de La Plata","fallecimiento": "No","fechaFallecimiento": "","causaFallecimiento": "","nivelEducativo": "Primaria incompleta","actividadLaboral": "","coberturaSocial": "Sí","tratamientoAntibioticoHospitalizado": "","embarazo": ""},"seccion4":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774" spans="1:27" x14ac:dyDescent="0.3">
      <c r="A774" t="s">
        <v>894</v>
      </c>
      <c r="B774">
        <v>391</v>
      </c>
      <c r="C774">
        <v>2014</v>
      </c>
      <c r="D774" s="5">
        <v>42003</v>
      </c>
      <c r="E774" s="5" t="str">
        <f t="shared" si="72"/>
        <v>2014-12-30</v>
      </c>
      <c r="F774" t="s">
        <v>400</v>
      </c>
      <c r="G774" t="s">
        <v>35</v>
      </c>
      <c r="J774" t="s">
        <v>38</v>
      </c>
      <c r="L774" t="s">
        <v>281</v>
      </c>
      <c r="M774" t="s">
        <v>37</v>
      </c>
      <c r="N774" t="s">
        <v>35</v>
      </c>
      <c r="O774" t="s">
        <v>48</v>
      </c>
      <c r="P774" t="s">
        <v>261</v>
      </c>
      <c r="Q774" t="s">
        <v>80</v>
      </c>
      <c r="R774" t="s">
        <v>256</v>
      </c>
      <c r="S774" t="s">
        <v>256</v>
      </c>
      <c r="T774" t="s">
        <v>261</v>
      </c>
      <c r="U774" t="s">
        <v>40</v>
      </c>
      <c r="V774" t="s">
        <v>256</v>
      </c>
      <c r="W774" t="str">
        <f t="shared" si="73"/>
        <v>db.pacientes.updateOne({"_id":ObjectId('61e34254ec4ec02e84f5dcc4')},{ $set: { "seguimientos": [{"id": "2014","seccion1": {"fechaSeguimiento": "2014-12-30","institucion": "Hospital Sor Maria Ludovica de La Plata",</v>
      </c>
      <c r="X774" t="str">
        <f t="shared" si="74"/>
        <v>"fallecimiento": "No","fechaFallecimiento": "","causaFallecimiento": "","nivelEducativo": "Primaria incompleta","actividadLaboral": "","coberturaSocial": "Sí","tratamientoAntibioticoHospitalizado": "2","embarazo": "No"},</v>
      </c>
      <c r="Y774" t="str">
        <f t="shared" si="75"/>
        <v>"seccion4": {"cultivos": "5"},"seccion5": {"toleranciaGlucosa": "Realizada","toleranciaGlucosaRealizada": "Intolerancia","vitaminaD": "","vitaminaDRealizada": "","inmunoglobulina": "Realizada",</v>
      </c>
      <c r="Z774" t="str">
        <f t="shared" si="76"/>
        <v>"inmunoglobulinaRealizada": "&lt; 500"},"seccion6": {"actividadDeportiva": ""}}]}}, { upsert: true } );</v>
      </c>
      <c r="AA774" t="str">
        <f t="shared" si="77"/>
        <v>db.pacientes.updateOne({"_id":ObjectId('61e34254ec4ec02e84f5dcc4')},{ $set: { "seguimientos": [{"id": "2014","seccion1": {"fechaSeguimiento": "2014-12-30","institucion": "Hospital Sor Maria Ludovica de La Plata","fallecimiento": "No","fechaFallecimiento": "","causaFallecimiento": "","nivelEducativo": "Primaria incompleta","actividadLaboral": "","coberturaSocial": "Sí","tratamientoAntibioticoHospitalizado": "2","embarazo": "No"},"seccion4": {"cultivos": "5"},"seccion5": {"toleranciaGlucosa": "Realizada","toleranciaGlucosaRealizada": "Intolerancia","vitaminaD": "","vitaminaDRealizada": "","inmunoglobulina": "Realizada","inmunoglobulinaRealizada": "&lt; 500"},"seccion6": {"actividadDeportiva": ""}}]}}, { upsert: true } );</v>
      </c>
    </row>
    <row r="775" spans="1:27" x14ac:dyDescent="0.3">
      <c r="A775" t="s">
        <v>894</v>
      </c>
      <c r="B775">
        <v>391</v>
      </c>
      <c r="C775">
        <v>2014</v>
      </c>
      <c r="D775" s="5">
        <v>42003</v>
      </c>
      <c r="E775" s="5" t="str">
        <f t="shared" si="72"/>
        <v>2014-12-30</v>
      </c>
      <c r="F775" t="s">
        <v>400</v>
      </c>
      <c r="G775" t="s">
        <v>35</v>
      </c>
      <c r="J775" t="s">
        <v>38</v>
      </c>
      <c r="L775" t="s">
        <v>281</v>
      </c>
      <c r="M775" t="s">
        <v>37</v>
      </c>
      <c r="N775" t="s">
        <v>35</v>
      </c>
      <c r="O775" t="s">
        <v>48</v>
      </c>
      <c r="P775" t="s">
        <v>261</v>
      </c>
      <c r="Q775" t="s">
        <v>80</v>
      </c>
      <c r="R775" t="s">
        <v>256</v>
      </c>
      <c r="S775" t="s">
        <v>256</v>
      </c>
      <c r="T775" t="s">
        <v>261</v>
      </c>
      <c r="U775" t="s">
        <v>40</v>
      </c>
      <c r="V775" t="s">
        <v>256</v>
      </c>
      <c r="W775" t="str">
        <f t="shared" si="73"/>
        <v>db.pacientes.updateOne({"_id":ObjectId('61e34254ec4ec02e84f5dcc4')},{ $set: { "seguimientos": [{"id": "2014","seccion1": {"fechaSeguimiento": "2014-12-30","institucion": "Hospital Sor Maria Ludovica de La Plata",</v>
      </c>
      <c r="X775" t="str">
        <f t="shared" si="74"/>
        <v>"fallecimiento": "No","fechaFallecimiento": "","causaFallecimiento": "","nivelEducativo": "Primaria incompleta","actividadLaboral": "","coberturaSocial": "Sí","tratamientoAntibioticoHospitalizado": "2","embarazo": "No"},</v>
      </c>
      <c r="Y775" t="str">
        <f t="shared" si="75"/>
        <v>"seccion4": {"cultivos": "5"},"seccion5": {"toleranciaGlucosa": "Realizada","toleranciaGlucosaRealizada": "Intolerancia","vitaminaD": "","vitaminaDRealizada": "","inmunoglobulina": "Realizada",</v>
      </c>
      <c r="Z775" t="str">
        <f t="shared" si="76"/>
        <v>"inmunoglobulinaRealizada": "&lt; 500"},"seccion6": {"actividadDeportiva": ""}}]}}, { upsert: true } );</v>
      </c>
      <c r="AA775" t="str">
        <f t="shared" si="77"/>
        <v>db.pacientes.updateOne({"_id":ObjectId('61e34254ec4ec02e84f5dcc4')},{ $set: { "seguimientos": [{"id": "2014","seccion1": {"fechaSeguimiento": "2014-12-30","institucion": "Hospital Sor Maria Ludovica de La Plata","fallecimiento": "No","fechaFallecimiento": "","causaFallecimiento": "","nivelEducativo": "Primaria incompleta","actividadLaboral": "","coberturaSocial": "Sí","tratamientoAntibioticoHospitalizado": "2","embarazo": "No"},"seccion4": {"cultivos": "5"},"seccion5": {"toleranciaGlucosa": "Realizada","toleranciaGlucosaRealizada": "Intolerancia","vitaminaD": "","vitaminaDRealizada": "","inmunoglobulina": "Realizada","inmunoglobulinaRealizada": "&lt; 500"},"seccion6": {"actividadDeportiva": ""}}]}}, { upsert: true } );</v>
      </c>
    </row>
    <row r="776" spans="1:27" x14ac:dyDescent="0.3">
      <c r="A776" t="s">
        <v>894</v>
      </c>
      <c r="B776">
        <v>391</v>
      </c>
      <c r="C776">
        <v>2015</v>
      </c>
      <c r="D776" s="5">
        <v>42248</v>
      </c>
      <c r="E776" s="5" t="str">
        <f t="shared" si="72"/>
        <v>2015-9-1</v>
      </c>
      <c r="F776" t="s">
        <v>400</v>
      </c>
      <c r="G776" t="s">
        <v>35</v>
      </c>
      <c r="L776" t="s">
        <v>281</v>
      </c>
      <c r="M776" t="s">
        <v>45</v>
      </c>
      <c r="N776" t="s">
        <v>35</v>
      </c>
      <c r="O776" t="s">
        <v>49</v>
      </c>
      <c r="P776" t="s">
        <v>118</v>
      </c>
      <c r="Q776" t="s">
        <v>256</v>
      </c>
      <c r="R776" t="s">
        <v>118</v>
      </c>
      <c r="S776" t="s">
        <v>256</v>
      </c>
      <c r="T776" t="s">
        <v>118</v>
      </c>
      <c r="U776" t="s">
        <v>256</v>
      </c>
      <c r="V776" t="s">
        <v>256</v>
      </c>
      <c r="W776" t="str">
        <f t="shared" si="73"/>
        <v>db.pacientes.updateOne({"_id":ObjectId('61e34254ec4ec02e84f5dcc4')},{ $set: { "seguimientos": [{"id": "2015","seccion1": {"fechaSeguimiento": "2015-9-1","institucion": "Hospital Sor Maria Ludovica de La Plata",</v>
      </c>
      <c r="X776" t="str">
        <f t="shared" si="74"/>
        <v>"fallecimiento": "No","fechaFallecimiento": "","causaFallecimiento": "","nivelEducativo": "","actividadLaboral": "","coberturaSocial": "Sí","tratamientoAntibioticoHospitalizado": "1","embarazo": "No"},</v>
      </c>
      <c r="Y776" t="str">
        <f t="shared" si="75"/>
        <v>"seccion4": {"cultivos": "4"},"seccion5": {"toleranciaGlucosa": "No realizada","toleranciaGlucosaRealizada": "","vitaminaD": "No realizada","vitaminaDRealizada": "","inmunoglobulina": "No realizada",</v>
      </c>
      <c r="Z776" t="str">
        <f t="shared" si="76"/>
        <v>"inmunoglobulinaRealizada": ""},"seccion6": {"actividadDeportiva": ""}}]}}, { upsert: true } );</v>
      </c>
      <c r="AA776" t="str">
        <f t="shared" si="77"/>
        <v>db.pacientes.updateOne({"_id":ObjectId('61e34254ec4ec02e84f5dcc4')},{ $set: { "seguimientos": [{"id": "2015","seccion1": {"fechaSeguimiento": "2015-9-1","institucion": "Hospital Sor Maria Ludovica de La Plata","fallecimiento": "No","fechaFallecimiento": "","causaFallecimiento": "","nivelEducativo": "","actividadLaboral": "","coberturaSocial": "Sí","tratamientoAntibioticoHospitalizado": "1","embarazo": "No"},"seccion4": {"cultivos": "4"},"seccion5": {"toleranciaGlucosa": "No realizada","toleranciaGlucosaRealizada": "","vitaminaD": "No realizada","vitaminaDRealizada": "","inmunoglobulina": "No realizada","inmunoglobulinaRealizada": ""},"seccion6": {"actividadDeportiva": ""}}]}}, { upsert: true } );</v>
      </c>
    </row>
    <row r="777" spans="1:27" x14ac:dyDescent="0.3">
      <c r="A777" t="s">
        <v>895</v>
      </c>
      <c r="B777">
        <v>392</v>
      </c>
      <c r="C777">
        <v>2011</v>
      </c>
      <c r="D777" s="5">
        <v>40860</v>
      </c>
      <c r="E777" s="5" t="str">
        <f t="shared" si="72"/>
        <v>2011-11-13</v>
      </c>
      <c r="F777" t="s">
        <v>400</v>
      </c>
      <c r="G777" t="s">
        <v>35</v>
      </c>
      <c r="L777" t="s">
        <v>281</v>
      </c>
      <c r="N777" t="s">
        <v>35</v>
      </c>
      <c r="O777" t="s">
        <v>49</v>
      </c>
      <c r="P777" t="s">
        <v>118</v>
      </c>
      <c r="Q777" t="s">
        <v>256</v>
      </c>
      <c r="R777" t="s">
        <v>256</v>
      </c>
      <c r="S777" t="s">
        <v>256</v>
      </c>
      <c r="T777" t="s">
        <v>261</v>
      </c>
      <c r="U777" t="s">
        <v>40</v>
      </c>
      <c r="V777" t="s">
        <v>256</v>
      </c>
      <c r="W777" t="str">
        <f t="shared" si="73"/>
        <v>db.pacientes.updateOne({"_id":ObjectId('61e34254ec4ec02e84f5dcc5')},{ $set: { "seguimientos": [{"id": "2011","seccion1": {"fechaSeguimiento": "2011-11-13","institucion": "Hospital Sor Maria Ludovica de La Plata",</v>
      </c>
      <c r="X777" t="str">
        <f t="shared" si="74"/>
        <v>"fallecimiento": "No","fechaFallecimiento": "","causaFallecimiento": "","nivelEducativo": "","actividadLaboral": "","coberturaSocial": "Sí","tratamientoAntibioticoHospitalizado": "","embarazo": "No"},</v>
      </c>
      <c r="Y777" t="str">
        <f t="shared" si="75"/>
        <v>"seccion4": {"cultivos": "4"},"seccion5": {"toleranciaGlucosa": "No realizada","toleranciaGlucosaRealizada": "","vitaminaD": "","vitaminaDRealizada": "","inmunoglobulina": "Realizada",</v>
      </c>
      <c r="Z777" t="str">
        <f t="shared" si="76"/>
        <v>"inmunoglobulinaRealizada": "&lt; 500"},"seccion6": {"actividadDeportiva": ""}}]}}, { upsert: true } );</v>
      </c>
      <c r="AA777" t="str">
        <f t="shared" si="77"/>
        <v>db.pacientes.updateOne({"_id":ObjectId('61e34254ec4ec02e84f5dcc5')},{ $set: { "seguimientos": [{"id": "2011","seccion1": {"fechaSeguimiento": "2011-11-13","institucion": "Hospital Sor Maria Ludovica de La Plata","fallecimiento": "No","fechaFallecimiento": "","causaFallecimiento": "","nivelEducativo": "","actividadLaboral": "","coberturaSocial": "Sí","tratamientoAntibioticoHospitalizado": "","embarazo": "No"},"seccion4": {"cultivos": "4"},"seccion5": {"toleranciaGlucosa": "No realizada","toleranciaGlucosaRealizada": "","vitaminaD": "","vitaminaDRealizada": "","inmunoglobulina": "Realizada","inmunoglobulinaRealizada": "&lt; 500"},"seccion6": {"actividadDeportiva": ""}}]}}, { upsert: true } );</v>
      </c>
    </row>
    <row r="778" spans="1:27" x14ac:dyDescent="0.3">
      <c r="A778" t="s">
        <v>895</v>
      </c>
      <c r="B778">
        <v>392</v>
      </c>
      <c r="C778">
        <v>2012</v>
      </c>
      <c r="D778" s="5">
        <v>41222</v>
      </c>
      <c r="E778" s="5" t="str">
        <f t="shared" si="72"/>
        <v>2012-11-9</v>
      </c>
      <c r="F778" t="s">
        <v>400</v>
      </c>
      <c r="G778" t="s">
        <v>35</v>
      </c>
      <c r="J778" t="s">
        <v>38</v>
      </c>
      <c r="L778" t="s">
        <v>281</v>
      </c>
      <c r="N778" t="s">
        <v>35</v>
      </c>
      <c r="O778" t="s">
        <v>41</v>
      </c>
      <c r="P778" t="s">
        <v>261</v>
      </c>
      <c r="Q778" t="s">
        <v>34</v>
      </c>
      <c r="R778" t="s">
        <v>256</v>
      </c>
      <c r="S778" t="s">
        <v>256</v>
      </c>
      <c r="T778" t="s">
        <v>261</v>
      </c>
      <c r="U778" t="s">
        <v>40</v>
      </c>
      <c r="V778" t="s">
        <v>256</v>
      </c>
      <c r="W778" t="str">
        <f t="shared" si="73"/>
        <v>db.pacientes.updateOne({"_id":ObjectId('61e34254ec4ec02e84f5dcc5')},{ $set: { "seguimientos": [{"id": "2012","seccion1": {"fechaSeguimiento": "2012-11-9","institucion": "Hospital Sor Maria Ludovica de La Plata",</v>
      </c>
      <c r="X778" t="str">
        <f t="shared" si="74"/>
        <v>"fallecimiento": "No","fechaFallecimiento": "","causaFallecimiento": "","nivelEducativo": "Primaria incompleta","actividadLaboral": "","coberturaSocial": "Sí","tratamientoAntibioticoHospitalizado": "","embarazo": "No"},</v>
      </c>
      <c r="Y778" t="str">
        <f t="shared" si="75"/>
        <v>"seccion4": {"cultivos": "6"},"seccion5": {"toleranciaGlucosa": "Realizada","toleranciaGlucosaRealizada": "Normal","vitaminaD": "","vitaminaDRealizada": "","inmunoglobulina": "Realizada",</v>
      </c>
      <c r="Z778" t="str">
        <f t="shared" si="76"/>
        <v>"inmunoglobulinaRealizada": "&lt; 500"},"seccion6": {"actividadDeportiva": ""}}]}}, { upsert: true } );</v>
      </c>
      <c r="AA778" t="str">
        <f t="shared" si="77"/>
        <v>db.pacientes.updateOne({"_id":ObjectId('61e34254ec4ec02e84f5dcc5')},{ $set: { "seguimientos": [{"id": "2012","seccion1": {"fechaSeguimiento": "2012-11-9","institucion": "Hospital Sor Maria Ludovica de La Plata","fallecimiento": "No","fechaFallecimiento": "","causaFallecimiento": "","nivelEducativo": "Primaria incompleta","actividadLaboral": "","coberturaSocial": "Sí","tratamientoAntibioticoHospitalizado": "","embarazo": "No"},"seccion4": {"cultivos": "6"},"seccion5": {"toleranciaGlucosa": "Realizada","toleranciaGlucosaRealizada": "Normal","vitaminaD": "","vitaminaDRealizada": "","inmunoglobulina": "Realizada","inmunoglobulinaRealizada": "&lt; 500"},"seccion6": {"actividadDeportiva": ""}}]}}, { upsert: true } );</v>
      </c>
    </row>
    <row r="779" spans="1:27" x14ac:dyDescent="0.3">
      <c r="A779" t="s">
        <v>895</v>
      </c>
      <c r="B779">
        <v>392</v>
      </c>
      <c r="C779">
        <v>2015</v>
      </c>
      <c r="D779" s="5">
        <v>42239</v>
      </c>
      <c r="E779" s="5" t="str">
        <f t="shared" si="72"/>
        <v>2015-8-23</v>
      </c>
      <c r="F779" t="s">
        <v>400</v>
      </c>
      <c r="G779" t="s">
        <v>35</v>
      </c>
      <c r="L779" t="s">
        <v>281</v>
      </c>
      <c r="N779" t="s">
        <v>35</v>
      </c>
      <c r="O779" t="s">
        <v>37</v>
      </c>
      <c r="P779" t="s">
        <v>261</v>
      </c>
      <c r="Q779" t="s">
        <v>34</v>
      </c>
      <c r="R779" t="s">
        <v>118</v>
      </c>
      <c r="S779" t="s">
        <v>256</v>
      </c>
      <c r="T779" t="s">
        <v>118</v>
      </c>
      <c r="U779" t="s">
        <v>256</v>
      </c>
      <c r="V779" t="s">
        <v>281</v>
      </c>
      <c r="W779" t="str">
        <f t="shared" si="73"/>
        <v>db.pacientes.updateOne({"_id":ObjectId('61e34254ec4ec02e84f5dcc5')},{ $set: { "seguimientos": [{"id": "2015","seccion1": {"fechaSeguimiento": "2015-8-23","institucion": "Hospital Sor Maria Ludovica de La Plata",</v>
      </c>
      <c r="X779" t="str">
        <f t="shared" si="74"/>
        <v>"fallecimiento": "No","fechaFallecimiento": "","causaFallecimiento": "","nivelEducativo": "","actividadLaboral": "","coberturaSocial": "Sí","tratamientoAntibioticoHospitalizado": "","embarazo": "No"},</v>
      </c>
      <c r="Y779" t="str">
        <f t="shared" si="75"/>
        <v>"seccion4": {"cultivos": "2"},"seccion5": {"toleranciaGlucosa": "Realizada","toleranciaGlucosaRealizada": "Normal","vitaminaD": "No realizada","vitaminaDRealizada": "","inmunoglobulina": "No realizada",</v>
      </c>
      <c r="Z779" t="str">
        <f t="shared" si="76"/>
        <v>"inmunoglobulinaRealizada": ""},"seccion6": {"actividadDeportiva": "Sí"}}]}}, { upsert: true } );</v>
      </c>
      <c r="AA779" t="str">
        <f t="shared" si="77"/>
        <v>db.pacientes.updateOne({"_id":ObjectId('61e34254ec4ec02e84f5dcc5')},{ $set: { "seguimientos": [{"id": "2015","seccion1": {"fechaSeguimiento": "2015-8-23","institucion": "Hospital Sor Maria Ludovica de La Plata","fallecimiento": "No","fechaFallecimiento": "","causaFallecimiento": "","nivelEducativo": "","actividadLaboral": "","coberturaSocial": "Sí","tratamientoAntibioticoHospitalizado": "","embarazo": "No"},"seccion4": {"cultivos": "2"},"seccion5": {"toleranciaGlucosa": "Realizada","toleranciaGlucosaRealizada": "Normal","vitaminaD": "No realizada","vitaminaDRealizada": "","inmunoglobulina": "No realizada","inmunoglobulinaRealizada": ""},"seccion6": {"actividadDeportiva": "Sí"}}]}}, { upsert: true } );</v>
      </c>
    </row>
    <row r="780" spans="1:27" x14ac:dyDescent="0.3">
      <c r="A780" t="s">
        <v>895</v>
      </c>
      <c r="B780">
        <v>392</v>
      </c>
      <c r="C780">
        <v>2016</v>
      </c>
      <c r="D780" s="5">
        <v>42642</v>
      </c>
      <c r="E780" s="5" t="str">
        <f t="shared" si="72"/>
        <v>2016-9-29</v>
      </c>
      <c r="F780" t="s">
        <v>400</v>
      </c>
      <c r="G780" t="s">
        <v>35</v>
      </c>
      <c r="L780" t="s">
        <v>281</v>
      </c>
      <c r="N780" t="s">
        <v>35</v>
      </c>
      <c r="O780" t="s">
        <v>37</v>
      </c>
      <c r="P780" t="s">
        <v>118</v>
      </c>
      <c r="Q780" t="s">
        <v>256</v>
      </c>
      <c r="R780" t="s">
        <v>118</v>
      </c>
      <c r="S780" t="s">
        <v>256</v>
      </c>
      <c r="T780" t="s">
        <v>118</v>
      </c>
      <c r="U780" t="s">
        <v>256</v>
      </c>
      <c r="V780" t="s">
        <v>256</v>
      </c>
      <c r="W780" t="str">
        <f t="shared" si="73"/>
        <v>db.pacientes.updateOne({"_id":ObjectId('61e34254ec4ec02e84f5dcc5')},{ $set: { "seguimientos": [{"id": "2016","seccion1": {"fechaSeguimiento": "2016-9-29","institucion": "Hospital Sor Maria Ludovica de La Plata",</v>
      </c>
      <c r="X780" t="str">
        <f t="shared" si="74"/>
        <v>"fallecimiento": "No","fechaFallecimiento": "","causaFallecimiento": "","nivelEducativo": "","actividadLaboral": "","coberturaSocial": "Sí","tratamientoAntibioticoHospitalizado": "","embarazo": "No"},</v>
      </c>
      <c r="Y780" t="str">
        <f t="shared" si="75"/>
        <v>"seccion4": {"cultivos": "2"},"seccion5": {"toleranciaGlucosa": "No realizada","toleranciaGlucosaRealizada": "","vitaminaD": "No realizada","vitaminaDRealizada": "","inmunoglobulina": "No realizada",</v>
      </c>
      <c r="Z780" t="str">
        <f t="shared" si="76"/>
        <v>"inmunoglobulinaRealizada": ""},"seccion6": {"actividadDeportiva": ""}}]}}, { upsert: true } );</v>
      </c>
      <c r="AA780" t="str">
        <f t="shared" si="77"/>
        <v>db.pacientes.updateOne({"_id":ObjectId('61e34254ec4ec02e84f5dcc5')},{ $set: { "seguimientos": [{"id": "2016","seccion1": {"fechaSeguimiento": "2016-9-29","institucion": "Hospital Sor Maria Ludovica de La Plata","fallecimiento": "No","fechaFallecimiento": "","causaFallecimiento": "","nivelEducativo": "","actividadLaboral": "","coberturaSocial": "Sí","tratamientoAntibioticoHospitalizado": "","embarazo": "No"},"seccion4": {"cultivos": "2"},"seccion5": {"toleranciaGlucosa": "No realizada","toleranciaGlucosaRealizada": "","vitaminaD": "No realizada","vitaminaDRealizada": "","inmunoglobulina": "No realizada","inmunoglobulinaRealizada": ""},"seccion6": {"actividadDeportiva": ""}}]}}, { upsert: true } );</v>
      </c>
    </row>
    <row r="781" spans="1:27" x14ac:dyDescent="0.3">
      <c r="A781" t="s">
        <v>895</v>
      </c>
      <c r="B781">
        <v>392</v>
      </c>
      <c r="C781">
        <v>2017</v>
      </c>
      <c r="D781" s="5">
        <v>43083</v>
      </c>
      <c r="E781" s="5" t="str">
        <f t="shared" si="72"/>
        <v>2017-12-14</v>
      </c>
      <c r="F781" t="s">
        <v>400</v>
      </c>
      <c r="G781" t="s">
        <v>35</v>
      </c>
      <c r="L781" t="s">
        <v>281</v>
      </c>
      <c r="N781" t="s">
        <v>35</v>
      </c>
      <c r="O781" t="s">
        <v>46</v>
      </c>
      <c r="P781" t="s">
        <v>118</v>
      </c>
      <c r="Q781" t="s">
        <v>256</v>
      </c>
      <c r="R781" t="s">
        <v>261</v>
      </c>
      <c r="S781" t="s">
        <v>321</v>
      </c>
      <c r="T781" t="s">
        <v>261</v>
      </c>
      <c r="U781" t="s">
        <v>40</v>
      </c>
      <c r="V781" t="s">
        <v>256</v>
      </c>
      <c r="W781" t="str">
        <f t="shared" si="73"/>
        <v>db.pacientes.updateOne({"_id":ObjectId('61e34254ec4ec02e84f5dcc5')},{ $set: { "seguimientos": [{"id": "2017","seccion1": {"fechaSeguimiento": "2017-12-14","institucion": "Hospital Sor Maria Ludovica de La Plata",</v>
      </c>
      <c r="X781" t="str">
        <f t="shared" si="74"/>
        <v>"fallecimiento": "No","fechaFallecimiento": "","causaFallecimiento": "","nivelEducativo": "","actividadLaboral": "","coberturaSocial": "Sí","tratamientoAntibioticoHospitalizado": "","embarazo": "No"},</v>
      </c>
      <c r="Y781" t="str">
        <f t="shared" si="75"/>
        <v>"seccion4": {"cultivos": "3"},"seccion5": {"toleranciaGlucosa": "No realizada","toleranciaGlucosaRealizada": "","vitaminaD": "Realizada","vitaminaDRealizada": "Bajo","inmunoglobulina": "Realizada",</v>
      </c>
      <c r="Z781" t="str">
        <f t="shared" si="76"/>
        <v>"inmunoglobulinaRealizada": "&lt; 500"},"seccion6": {"actividadDeportiva": ""}}]}}, { upsert: true } );</v>
      </c>
      <c r="AA781" t="str">
        <f t="shared" si="77"/>
        <v>db.pacientes.updateOne({"_id":ObjectId('61e34254ec4ec02e84f5dcc5')},{ $set: { "seguimientos": [{"id": "2017","seccion1": {"fechaSeguimiento": "2017-12-14","institucion": "Hospital Sor Maria Ludovica de La Plata","fallecimiento": "No","fechaFallecimiento": "","causaFallecimiento": "","nivelEducativo": "","actividadLaboral": "","coberturaSocial": "Sí","tratamientoAntibioticoHospitalizado": "","embarazo": "No"},"seccion4": {"cultivos": "3"},"seccion5": {"toleranciaGlucosa": "No realizada","toleranciaGlucosaRealizada": "","vitaminaD": "Realizada","vitaminaDRealizada": "Bajo","inmunoglobulina": "Realizada","inmunoglobulinaRealizada": "&lt; 500"},"seccion6": {"actividadDeportiva": ""}}]}}, { upsert: true } );</v>
      </c>
    </row>
    <row r="782" spans="1:27" x14ac:dyDescent="0.3">
      <c r="A782" t="s">
        <v>895</v>
      </c>
      <c r="B782">
        <v>392</v>
      </c>
      <c r="C782">
        <v>2018</v>
      </c>
      <c r="D782" s="5">
        <v>43250</v>
      </c>
      <c r="E782" s="5" t="str">
        <f t="shared" si="72"/>
        <v>2018-5-30</v>
      </c>
      <c r="F782" t="s">
        <v>400</v>
      </c>
      <c r="G782" t="s">
        <v>35</v>
      </c>
      <c r="L782" t="s">
        <v>281</v>
      </c>
      <c r="N782" t="s">
        <v>35</v>
      </c>
      <c r="O782" t="s">
        <v>37</v>
      </c>
      <c r="P782" t="s">
        <v>118</v>
      </c>
      <c r="Q782" t="s">
        <v>256</v>
      </c>
      <c r="R782" t="s">
        <v>261</v>
      </c>
      <c r="S782" t="s">
        <v>321</v>
      </c>
      <c r="T782" t="s">
        <v>118</v>
      </c>
      <c r="U782" t="s">
        <v>256</v>
      </c>
      <c r="V782" t="s">
        <v>281</v>
      </c>
      <c r="W782" t="str">
        <f t="shared" si="73"/>
        <v>db.pacientes.updateOne({"_id":ObjectId('61e34254ec4ec02e84f5dcc5')},{ $set: { "seguimientos": [{"id": "2018","seccion1": {"fechaSeguimiento": "2018-5-30","institucion": "Hospital Sor Maria Ludovica de La Plata",</v>
      </c>
      <c r="X782" t="str">
        <f t="shared" si="74"/>
        <v>"fallecimiento": "No","fechaFallecimiento": "","causaFallecimiento": "","nivelEducativo": "","actividadLaboral": "","coberturaSocial": "Sí","tratamientoAntibioticoHospitalizado": "","embarazo": "No"},</v>
      </c>
      <c r="Y782" t="str">
        <f t="shared" si="75"/>
        <v>"seccion4": {"cultivos": "2"},"seccion5": {"toleranciaGlucosa": "No realizada","toleranciaGlucosaRealizada": "","vitaminaD": "Realizada","vitaminaDRealizada": "Bajo","inmunoglobulina": "No realizada",</v>
      </c>
      <c r="Z782" t="str">
        <f t="shared" si="76"/>
        <v>"inmunoglobulinaRealizada": ""},"seccion6": {"actividadDeportiva": "Sí"}}]}}, { upsert: true } );</v>
      </c>
      <c r="AA782" t="str">
        <f t="shared" si="77"/>
        <v>db.pacientes.updateOne({"_id":ObjectId('61e34254ec4ec02e84f5dcc5')},{ $set: { "seguimientos": [{"id": "2018","seccion1": {"fechaSeguimiento": "2018-5-30","institucion": "Hospital Sor Maria Ludovica de La Plata","fallecimiento": "No","fechaFallecimiento": "","causaFallecimiento": "","nivelEducativo": "","actividadLaboral": "","coberturaSocial": "Sí","tratamientoAntibioticoHospitalizado": "","embarazo": "No"},"seccion4": {"cultivos": "2"},"seccion5": {"toleranciaGlucosa": "No realizada","toleranciaGlucosaRealizada": "","vitaminaD": "Realizada","vitaminaDRealizada": "Bajo","inmunoglobulina": "No realizada","inmunoglobulinaRealizada": ""},"seccion6": {"actividadDeportiva": "Sí"}}]}}, { upsert: true } );</v>
      </c>
    </row>
    <row r="783" spans="1:27" x14ac:dyDescent="0.3">
      <c r="A783" t="s">
        <v>895</v>
      </c>
      <c r="B783">
        <v>392</v>
      </c>
      <c r="C783">
        <v>2019</v>
      </c>
      <c r="D783" s="5">
        <v>43815</v>
      </c>
      <c r="E783" s="5" t="str">
        <f t="shared" si="72"/>
        <v>2019-12-16</v>
      </c>
      <c r="F783" t="s">
        <v>400</v>
      </c>
      <c r="G783" t="s">
        <v>35</v>
      </c>
      <c r="L783" t="s">
        <v>281</v>
      </c>
      <c r="M783" t="s">
        <v>45</v>
      </c>
      <c r="N783" t="s">
        <v>35</v>
      </c>
      <c r="O783" t="s">
        <v>37</v>
      </c>
      <c r="P783" t="s">
        <v>261</v>
      </c>
      <c r="Q783" t="s">
        <v>34</v>
      </c>
      <c r="R783" t="s">
        <v>261</v>
      </c>
      <c r="S783" t="s">
        <v>321</v>
      </c>
      <c r="T783" t="s">
        <v>261</v>
      </c>
      <c r="U783" t="s">
        <v>40</v>
      </c>
      <c r="V783" t="s">
        <v>281</v>
      </c>
      <c r="W783" t="str">
        <f t="shared" si="73"/>
        <v>db.pacientes.updateOne({"_id":ObjectId('61e34254ec4ec02e84f5dcc5')},{ $set: { "seguimientos": [{"id": "2019","seccion1": {"fechaSeguimiento": "2019-12-16","institucion": "Hospital Sor Maria Ludovica de La Plata",</v>
      </c>
      <c r="X783" t="str">
        <f t="shared" si="74"/>
        <v>"fallecimiento": "No","fechaFallecimiento": "","causaFallecimiento": "","nivelEducativo": "","actividadLaboral": "","coberturaSocial": "Sí","tratamientoAntibioticoHospitalizado": "1","embarazo": "No"},</v>
      </c>
      <c r="Y783" t="str">
        <f t="shared" si="75"/>
        <v>"seccion4": {"cultivos": "2"},"seccion5": {"toleranciaGlucosa": "Realizada","toleranciaGlucosaRealizada": "Normal","vitaminaD": "Realizada","vitaminaDRealizada": "Bajo","inmunoglobulina": "Realizada",</v>
      </c>
      <c r="Z783" t="str">
        <f t="shared" si="76"/>
        <v>"inmunoglobulinaRealizada": "&lt; 500"},"seccion6": {"actividadDeportiva": "Sí"}}]}}, { upsert: true } );</v>
      </c>
      <c r="AA783" t="str">
        <f t="shared" si="77"/>
        <v>db.pacientes.updateOne({"_id":ObjectId('61e34254ec4ec02e84f5dcc5')},{ $set: { "seguimientos": [{"id": "2019","seccion1": {"fechaSeguimiento": "2019-12-16","institucion": "Hospital Sor Maria Ludovica de La Plata","fallecimiento": "No","fechaFallecimiento": "","causaFallecimiento": "","nivelEducativo": "","actividadLaboral": "","coberturaSocial": "Sí","tratamientoAntibioticoHospitalizado": "1","embarazo": "No"},"seccion4": {"cultivos": "2"},"seccion5": {"toleranciaGlucosa": "Realizada","toleranciaGlucosaRealizada": "Normal","vitaminaD": "Realizada","vitaminaDRealizada": "Bajo","inmunoglobulina": "Realizada","inmunoglobulinaRealizada": "&lt; 500"},"seccion6": {"actividadDeportiva": "Sí"}}]}}, { upsert: true } );</v>
      </c>
    </row>
    <row r="784" spans="1:27" x14ac:dyDescent="0.3">
      <c r="A784" t="s">
        <v>896</v>
      </c>
      <c r="B784">
        <v>393</v>
      </c>
      <c r="C784">
        <v>2011</v>
      </c>
      <c r="D784" s="5">
        <v>40729</v>
      </c>
      <c r="E784" s="5" t="str">
        <f t="shared" si="72"/>
        <v>2011-7-5</v>
      </c>
      <c r="F784" t="s">
        <v>400</v>
      </c>
      <c r="G784" t="s">
        <v>35</v>
      </c>
      <c r="L784" t="s">
        <v>281</v>
      </c>
      <c r="M784" t="s">
        <v>45</v>
      </c>
      <c r="N784" t="s">
        <v>35</v>
      </c>
      <c r="O784" t="s">
        <v>46</v>
      </c>
      <c r="P784" t="s">
        <v>118</v>
      </c>
      <c r="Q784" t="s">
        <v>256</v>
      </c>
      <c r="R784" t="s">
        <v>256</v>
      </c>
      <c r="S784" t="s">
        <v>256</v>
      </c>
      <c r="T784" t="s">
        <v>261</v>
      </c>
      <c r="U784" t="s">
        <v>40</v>
      </c>
      <c r="V784" t="s">
        <v>256</v>
      </c>
      <c r="W784" t="str">
        <f t="shared" si="73"/>
        <v>db.pacientes.updateOne({"_id":ObjectId('61e34254ec4ec02e84f5dcc6')},{ $set: { "seguimientos": [{"id": "2011","seccion1": {"fechaSeguimiento": "2011-7-5","institucion": "Hospital Sor Maria Ludovica de La Plata",</v>
      </c>
      <c r="X784" t="str">
        <f t="shared" si="74"/>
        <v>"fallecimiento": "No","fechaFallecimiento": "","causaFallecimiento": "","nivelEducativo": "","actividadLaboral": "","coberturaSocial": "Sí","tratamientoAntibioticoHospitalizado": "1","embarazo": "No"},</v>
      </c>
      <c r="Y784" t="str">
        <f t="shared" si="75"/>
        <v>"seccion4": {"cultivos": "3"},"seccion5": {"toleranciaGlucosa": "No realizada","toleranciaGlucosaRealizada": "","vitaminaD": "","vitaminaDRealizada": "","inmunoglobulina": "Realizada",</v>
      </c>
      <c r="Z784" t="str">
        <f t="shared" si="76"/>
        <v>"inmunoglobulinaRealizada": "&lt; 500"},"seccion6": {"actividadDeportiva": ""}}]}}, { upsert: true } );</v>
      </c>
      <c r="AA784" t="str">
        <f t="shared" si="77"/>
        <v>db.pacientes.updateOne({"_id":ObjectId('61e34254ec4ec02e84f5dcc6')},{ $set: { "seguimientos": [{"id": "2011","seccion1": {"fechaSeguimiento": "2011-7-5","institucion": "Hospital Sor Maria Ludovica de La Plata","fallecimiento": "No","fechaFallecimiento": "","causaFallecimiento": "","nivelEducativo": "","actividadLaboral": "","coberturaSocial": "Sí","tratamientoAntibioticoHospitalizado": "1","embarazo": "No"},"seccion4": {"cultivos": "3"},"seccion5": {"toleranciaGlucosa": "No realizada","toleranciaGlucosaRealizada": "","vitaminaD": "","vitaminaDRealizada": "","inmunoglobulina": "Realizada","inmunoglobulinaRealizada": "&lt; 500"},"seccion6": {"actividadDeportiva": ""}}]}}, { upsert: true } );</v>
      </c>
    </row>
    <row r="785" spans="1:27" x14ac:dyDescent="0.3">
      <c r="A785" t="s">
        <v>896</v>
      </c>
      <c r="B785">
        <v>393</v>
      </c>
      <c r="C785">
        <v>2012</v>
      </c>
      <c r="D785" s="5">
        <v>41222</v>
      </c>
      <c r="E785" s="5" t="str">
        <f t="shared" si="72"/>
        <v>2012-11-9</v>
      </c>
      <c r="F785" t="s">
        <v>400</v>
      </c>
      <c r="G785" t="s">
        <v>35</v>
      </c>
      <c r="J785" t="s">
        <v>38</v>
      </c>
      <c r="L785" t="s">
        <v>281</v>
      </c>
      <c r="M785" t="s">
        <v>45</v>
      </c>
      <c r="N785" t="s">
        <v>35</v>
      </c>
      <c r="O785" t="s">
        <v>46</v>
      </c>
      <c r="P785" t="s">
        <v>261</v>
      </c>
      <c r="Q785" t="s">
        <v>34</v>
      </c>
      <c r="R785" t="s">
        <v>256</v>
      </c>
      <c r="S785" t="s">
        <v>256</v>
      </c>
      <c r="T785" t="s">
        <v>261</v>
      </c>
      <c r="U785" t="s">
        <v>40</v>
      </c>
      <c r="V785" t="s">
        <v>256</v>
      </c>
      <c r="W785" t="str">
        <f t="shared" si="73"/>
        <v>db.pacientes.updateOne({"_id":ObjectId('61e34254ec4ec02e84f5dcc6')},{ $set: { "seguimientos": [{"id": "2012","seccion1": {"fechaSeguimiento": "2012-11-9","institucion": "Hospital Sor Maria Ludovica de La Plata",</v>
      </c>
      <c r="X785" t="str">
        <f t="shared" si="74"/>
        <v>"fallecimiento": "No","fechaFallecimiento": "","causaFallecimiento": "","nivelEducativo": "Primaria incompleta","actividadLaboral": "","coberturaSocial": "Sí","tratamientoAntibioticoHospitalizado": "1","embarazo": "No"},</v>
      </c>
      <c r="Y785" t="str">
        <f t="shared" si="75"/>
        <v>"seccion4": {"cultivos": "3"},"seccion5": {"toleranciaGlucosa": "Realizada","toleranciaGlucosaRealizada": "Normal","vitaminaD": "","vitaminaDRealizada": "","inmunoglobulina": "Realizada",</v>
      </c>
      <c r="Z785" t="str">
        <f t="shared" si="76"/>
        <v>"inmunoglobulinaRealizada": "&lt; 500"},"seccion6": {"actividadDeportiva": ""}}]}}, { upsert: true } );</v>
      </c>
      <c r="AA785" t="str">
        <f t="shared" si="77"/>
        <v>db.pacientes.updateOne({"_id":ObjectId('61e34254ec4ec02e84f5dcc6')},{ $set: { "seguimientos": [{"id": "2012","seccion1": {"fechaSeguimiento": "2012-11-9","institucion": "Hospital Sor Maria Ludovica de La Plata","fallecimiento": "No","fechaFallecimiento": "","causaFallecimiento": "","nivelEducativo": "Primaria incompleta","actividadLaboral": "","coberturaSocial": "Sí","tratamientoAntibioticoHospitalizado": "1","embarazo": "No"},"seccion4": {"cultivos": "3"},"seccion5": {"toleranciaGlucosa": "Realizada","toleranciaGlucosaRealizada": "Normal","vitaminaD": "","vitaminaDRealizada": "","inmunoglobulina": "Realizada","inmunoglobulinaRealizada": "&lt; 500"},"seccion6": {"actividadDeportiva": ""}}]}}, { upsert: true } );</v>
      </c>
    </row>
    <row r="786" spans="1:27" x14ac:dyDescent="0.3">
      <c r="A786" t="s">
        <v>896</v>
      </c>
      <c r="B786">
        <v>393</v>
      </c>
      <c r="C786">
        <v>2013</v>
      </c>
      <c r="D786" s="5">
        <v>41620</v>
      </c>
      <c r="E786" s="5" t="str">
        <f t="shared" si="72"/>
        <v>2013-12-12</v>
      </c>
      <c r="F786" t="s">
        <v>400</v>
      </c>
      <c r="G786" t="s">
        <v>35</v>
      </c>
      <c r="J786" t="s">
        <v>38</v>
      </c>
      <c r="L786" t="s">
        <v>281</v>
      </c>
      <c r="M786" t="s">
        <v>37</v>
      </c>
      <c r="N786" t="s">
        <v>35</v>
      </c>
      <c r="O786" t="s">
        <v>46</v>
      </c>
      <c r="P786" t="s">
        <v>261</v>
      </c>
      <c r="Q786" t="s">
        <v>34</v>
      </c>
      <c r="R786" t="s">
        <v>256</v>
      </c>
      <c r="S786" t="s">
        <v>256</v>
      </c>
      <c r="T786" t="s">
        <v>261</v>
      </c>
      <c r="U786" t="s">
        <v>40</v>
      </c>
      <c r="V786" t="s">
        <v>256</v>
      </c>
      <c r="W786" t="str">
        <f t="shared" si="73"/>
        <v>db.pacientes.updateOne({"_id":ObjectId('61e34254ec4ec02e84f5dcc6')},{ $set: { "seguimientos": [{"id": "2013","seccion1": {"fechaSeguimiento": "2013-12-12","institucion": "Hospital Sor Maria Ludovica de La Plata",</v>
      </c>
      <c r="X786" t="str">
        <f t="shared" si="74"/>
        <v>"fallecimiento": "No","fechaFallecimiento": "","causaFallecimiento": "","nivelEducativo": "Primaria incompleta","actividadLaboral": "","coberturaSocial": "Sí","tratamientoAntibioticoHospitalizado": "2","embarazo": "No"},</v>
      </c>
      <c r="Y786" t="str">
        <f t="shared" si="75"/>
        <v>"seccion4": {"cultivos": "3"},"seccion5": {"toleranciaGlucosa": "Realizada","toleranciaGlucosaRealizada": "Normal","vitaminaD": "","vitaminaDRealizada": "","inmunoglobulina": "Realizada",</v>
      </c>
      <c r="Z786" t="str">
        <f t="shared" si="76"/>
        <v>"inmunoglobulinaRealizada": "&lt; 500"},"seccion6": {"actividadDeportiva": ""}}]}}, { upsert: true } );</v>
      </c>
      <c r="AA786" t="str">
        <f t="shared" si="77"/>
        <v>db.pacientes.updateOne({"_id":ObjectId('61e34254ec4ec02e84f5dcc6')},{ $set: { "seguimientos": [{"id": "2013","seccion1": {"fechaSeguimiento": "2013-12-12","institucion": "Hospital Sor Maria Ludovica de La Plata","fallecimiento": "No","fechaFallecimiento": "","causaFallecimiento": "","nivelEducativo": "Primaria incompleta","actividadLaboral": "","coberturaSocial": "Sí","tratamientoAntibioticoHospitalizado": "2","embarazo": "No"},"seccion4": {"cultivos": "3"},"seccion5": {"toleranciaGlucosa": "Realizada","toleranciaGlucosaRealizada": "Normal","vitaminaD": "","vitaminaDRealizada": "","inmunoglobulina": "Realizada","inmunoglobulinaRealizada": "&lt; 500"},"seccion6": {"actividadDeportiva": ""}}]}}, { upsert: true } );</v>
      </c>
    </row>
    <row r="787" spans="1:27" x14ac:dyDescent="0.3">
      <c r="A787" t="s">
        <v>896</v>
      </c>
      <c r="B787">
        <v>393</v>
      </c>
      <c r="C787">
        <v>2014</v>
      </c>
      <c r="D787" s="5">
        <v>41985</v>
      </c>
      <c r="E787" s="5" t="str">
        <f t="shared" si="72"/>
        <v>2014-12-12</v>
      </c>
      <c r="F787" t="s">
        <v>400</v>
      </c>
      <c r="G787" t="s">
        <v>35</v>
      </c>
      <c r="J787" t="s">
        <v>38</v>
      </c>
      <c r="L787" t="s">
        <v>281</v>
      </c>
      <c r="N787" t="s">
        <v>35</v>
      </c>
      <c r="O787" t="s">
        <v>45</v>
      </c>
      <c r="P787" t="s">
        <v>118</v>
      </c>
      <c r="Q787" t="s">
        <v>256</v>
      </c>
      <c r="R787" t="s">
        <v>256</v>
      </c>
      <c r="S787" t="s">
        <v>256</v>
      </c>
      <c r="T787" t="s">
        <v>261</v>
      </c>
      <c r="U787" t="s">
        <v>40</v>
      </c>
      <c r="V787" t="s">
        <v>256</v>
      </c>
      <c r="W787" t="str">
        <f t="shared" si="73"/>
        <v>db.pacientes.updateOne({"_id":ObjectId('61e34254ec4ec02e84f5dcc6')},{ $set: { "seguimientos": [{"id": "2014","seccion1": {"fechaSeguimiento": "2014-12-12","institucion": "Hospital Sor Maria Ludovica de La Plata",</v>
      </c>
      <c r="X787" t="str">
        <f t="shared" si="74"/>
        <v>"fallecimiento": "No","fechaFallecimiento": "","causaFallecimiento": "","nivelEducativo": "Primaria incompleta","actividadLaboral": "","coberturaSocial": "Sí","tratamientoAntibioticoHospitalizado": "","embarazo": "No"},</v>
      </c>
      <c r="Y787" t="str">
        <f t="shared" si="75"/>
        <v>"seccion4": {"cultivos": "1"},"seccion5": {"toleranciaGlucosa": "No realizada","toleranciaGlucosaRealizada": "","vitaminaD": "","vitaminaDRealizada": "","inmunoglobulina": "Realizada",</v>
      </c>
      <c r="Z787" t="str">
        <f t="shared" si="76"/>
        <v>"inmunoglobulinaRealizada": "&lt; 500"},"seccion6": {"actividadDeportiva": ""}}]}}, { upsert: true } );</v>
      </c>
      <c r="AA787" t="str">
        <f t="shared" si="77"/>
        <v>db.pacientes.updateOne({"_id":ObjectId('61e34254ec4ec02e84f5dcc6')},{ $set: { "seguimientos": [{"id": "2014","seccion1": {"fechaSeguimiento": "2014-12-12","institucion": "Hospital Sor Maria Ludovica de La Plata","fallecimiento": "No","fechaFallecimiento": "","causaFallecimiento": "","nivelEducativo": "Primaria incompleta","actividadLaboral": "","coberturaSocial": "Sí","tratamientoAntibioticoHospitalizado": "","embarazo": "No"},"seccion4": {"cultivos": "1"},"seccion5": {"toleranciaGlucosa": "No realizada","toleranciaGlucosaRealizada": "","vitaminaD": "","vitaminaDRealizada": "","inmunoglobulina": "Realizada","inmunoglobulinaRealizada": "&lt; 500"},"seccion6": {"actividadDeportiva": ""}}]}}, { upsert: true } );</v>
      </c>
    </row>
    <row r="788" spans="1:27" x14ac:dyDescent="0.3">
      <c r="A788" t="s">
        <v>896</v>
      </c>
      <c r="B788">
        <v>393</v>
      </c>
      <c r="C788">
        <v>2015</v>
      </c>
      <c r="D788" s="5">
        <v>42240</v>
      </c>
      <c r="E788" s="5" t="str">
        <f t="shared" si="72"/>
        <v>2015-8-24</v>
      </c>
      <c r="F788" t="s">
        <v>400</v>
      </c>
      <c r="G788" t="s">
        <v>35</v>
      </c>
      <c r="L788" t="s">
        <v>281</v>
      </c>
      <c r="M788" t="s">
        <v>45</v>
      </c>
      <c r="N788" t="s">
        <v>35</v>
      </c>
      <c r="O788" t="s">
        <v>49</v>
      </c>
      <c r="P788" t="s">
        <v>118</v>
      </c>
      <c r="Q788" t="s">
        <v>256</v>
      </c>
      <c r="R788" t="s">
        <v>118</v>
      </c>
      <c r="S788" t="s">
        <v>256</v>
      </c>
      <c r="T788" t="s">
        <v>118</v>
      </c>
      <c r="U788" t="s">
        <v>256</v>
      </c>
      <c r="V788" t="s">
        <v>256</v>
      </c>
      <c r="W788" t="str">
        <f t="shared" si="73"/>
        <v>db.pacientes.updateOne({"_id":ObjectId('61e34254ec4ec02e84f5dcc6')},{ $set: { "seguimientos": [{"id": "2015","seccion1": {"fechaSeguimiento": "2015-8-24","institucion": "Hospital Sor Maria Ludovica de La Plata",</v>
      </c>
      <c r="X788" t="str">
        <f t="shared" si="74"/>
        <v>"fallecimiento": "No","fechaFallecimiento": "","causaFallecimiento": "","nivelEducativo": "","actividadLaboral": "","coberturaSocial": "Sí","tratamientoAntibioticoHospitalizado": "1","embarazo": "No"},</v>
      </c>
      <c r="Y788" t="str">
        <f t="shared" si="75"/>
        <v>"seccion4": {"cultivos": "4"},"seccion5": {"toleranciaGlucosa": "No realizada","toleranciaGlucosaRealizada": "","vitaminaD": "No realizada","vitaminaDRealizada": "","inmunoglobulina": "No realizada",</v>
      </c>
      <c r="Z788" t="str">
        <f t="shared" si="76"/>
        <v>"inmunoglobulinaRealizada": ""},"seccion6": {"actividadDeportiva": ""}}]}}, { upsert: true } );</v>
      </c>
      <c r="AA788" t="str">
        <f t="shared" si="77"/>
        <v>db.pacientes.updateOne({"_id":ObjectId('61e34254ec4ec02e84f5dcc6')},{ $set: { "seguimientos": [{"id": "2015","seccion1": {"fechaSeguimiento": "2015-8-24","institucion": "Hospital Sor Maria Ludovica de La Plata","fallecimiento": "No","fechaFallecimiento": "","causaFallecimiento": "","nivelEducativo": "","actividadLaboral": "","coberturaSocial": "Sí","tratamientoAntibioticoHospitalizado": "1","embarazo": "No"},"seccion4": {"cultivos": "4"},"seccion5": {"toleranciaGlucosa": "No realizada","toleranciaGlucosaRealizada": "","vitaminaD": "No realizada","vitaminaDRealizada": "","inmunoglobulina": "No realizada","inmunoglobulinaRealizada": ""},"seccion6": {"actividadDeportiva": ""}}]}}, { upsert: true } );</v>
      </c>
    </row>
    <row r="789" spans="1:27" x14ac:dyDescent="0.3">
      <c r="A789" t="s">
        <v>897</v>
      </c>
      <c r="B789">
        <v>394</v>
      </c>
      <c r="C789">
        <v>2011</v>
      </c>
      <c r="D789" s="5">
        <v>40859</v>
      </c>
      <c r="E789" s="5" t="str">
        <f t="shared" si="72"/>
        <v>2011-11-12</v>
      </c>
      <c r="F789" t="s">
        <v>400</v>
      </c>
      <c r="G789" t="s">
        <v>35</v>
      </c>
      <c r="J789" t="s">
        <v>63</v>
      </c>
      <c r="K789" t="s">
        <v>70</v>
      </c>
      <c r="L789" t="s">
        <v>281</v>
      </c>
      <c r="N789" t="s">
        <v>35</v>
      </c>
      <c r="O789" t="s">
        <v>49</v>
      </c>
      <c r="P789" t="s">
        <v>118</v>
      </c>
      <c r="Q789" t="s">
        <v>256</v>
      </c>
      <c r="R789" t="s">
        <v>256</v>
      </c>
      <c r="S789" t="s">
        <v>256</v>
      </c>
      <c r="T789" t="s">
        <v>261</v>
      </c>
      <c r="U789" t="s">
        <v>40</v>
      </c>
      <c r="V789" t="s">
        <v>281</v>
      </c>
      <c r="W789" t="str">
        <f t="shared" si="73"/>
        <v>db.pacientes.updateOne({"_id":ObjectId('61e34254ec4ec02e84f5dcc7')},{ $set: { "seguimientos": [{"id": "2011","seccion1": {"fechaSeguimiento": "2011-11-12","institucion": "Hospital Sor Maria Ludovica de La Plata",</v>
      </c>
      <c r="X789" t="str">
        <f t="shared" si="74"/>
        <v>"fallecimiento": "No","fechaFallecimiento": "","causaFallecimiento": "","nivelEducativo": "Secundaria completa","actividadLaboral": "No trabaja","coberturaSocial": "Sí","tratamientoAntibioticoHospitalizado": "","embarazo": "No"},</v>
      </c>
      <c r="Y789" t="str">
        <f t="shared" si="75"/>
        <v>"seccion4": {"cultivos": "4"},"seccion5": {"toleranciaGlucosa": "No realizada","toleranciaGlucosaRealizada": "","vitaminaD": "","vitaminaDRealizada": "","inmunoglobulina": "Realizada",</v>
      </c>
      <c r="Z789" t="str">
        <f t="shared" si="76"/>
        <v>"inmunoglobulinaRealizada": "&lt; 500"},"seccion6": {"actividadDeportiva": "Sí"}}]}}, { upsert: true } );</v>
      </c>
      <c r="AA789" t="str">
        <f t="shared" si="77"/>
        <v>db.pacientes.updateOne({"_id":ObjectId('61e34254ec4ec02e84f5dcc7')},{ $set: { "seguimientos": [{"id": "2011","seccion1": {"fechaSeguimiento": "2011-11-12","institucion": "Hospital Sor Maria Ludovica de La Plata","fallecimiento": "No","fechaFallecimiento": "","causaFallecimiento": "","nivelEducativo": "Secundaria completa","actividadLaboral": "No trabaja","coberturaSocial": "Sí","tratamientoAntibioticoHospitalizado": "","embarazo": "No"},"seccion4": {"cultivos": "4"},"seccion5": {"toleranciaGlucosa": "No realizada","toleranciaGlucosaRealizada": "","vitaminaD": "","vitaminaDRealizada": "","inmunoglobulina": "Realizada","inmunoglobulinaRealizada": "&lt; 500"},"seccion6": {"actividadDeportiva": "Sí"}}]}}, { upsert: true } );</v>
      </c>
    </row>
    <row r="790" spans="1:27" x14ac:dyDescent="0.3">
      <c r="A790" t="s">
        <v>897</v>
      </c>
      <c r="B790">
        <v>394</v>
      </c>
      <c r="C790">
        <v>2012</v>
      </c>
      <c r="D790" s="5">
        <v>41222</v>
      </c>
      <c r="E790" s="5" t="str">
        <f t="shared" si="72"/>
        <v>2012-11-9</v>
      </c>
      <c r="F790" t="s">
        <v>400</v>
      </c>
      <c r="G790" t="s">
        <v>35</v>
      </c>
      <c r="J790" t="s">
        <v>63</v>
      </c>
      <c r="L790" t="s">
        <v>281</v>
      </c>
      <c r="N790" t="s">
        <v>35</v>
      </c>
      <c r="O790" t="s">
        <v>49</v>
      </c>
      <c r="P790" t="s">
        <v>261</v>
      </c>
      <c r="Q790" t="s">
        <v>34</v>
      </c>
      <c r="R790" t="s">
        <v>256</v>
      </c>
      <c r="S790" t="s">
        <v>256</v>
      </c>
      <c r="T790" t="s">
        <v>261</v>
      </c>
      <c r="U790" t="s">
        <v>89</v>
      </c>
      <c r="V790" t="s">
        <v>281</v>
      </c>
      <c r="W790" t="str">
        <f t="shared" si="73"/>
        <v>db.pacientes.updateOne({"_id":ObjectId('61e34254ec4ec02e84f5dcc7')},{ $set: { "seguimientos": [{"id": "2012","seccion1": {"fechaSeguimiento": "2012-11-9","institucion": "Hospital Sor Maria Ludovica de La Plata",</v>
      </c>
      <c r="X790" t="str">
        <f t="shared" si="74"/>
        <v>"fallecimiento": "No","fechaFallecimiento": "","causaFallecimiento": "","nivelEducativo": "Secundaria completa","actividadLaboral": "","coberturaSocial": "Sí","tratamientoAntibioticoHospitalizado": "","embarazo": "No"},</v>
      </c>
      <c r="Y790" t="str">
        <f t="shared" si="75"/>
        <v>"seccion4": {"cultivos": "4"},"seccion5": {"toleranciaGlucosa": "Realizada","toleranciaGlucosaRealizada": "Normal","vitaminaD": "","vitaminaDRealizada": "","inmunoglobulina": "Realizada",</v>
      </c>
      <c r="Z790" t="str">
        <f t="shared" si="76"/>
        <v>"inmunoglobulinaRealizada": "&gt; 1.000"},"seccion6": {"actividadDeportiva": "Sí"}}]}}, { upsert: true } );</v>
      </c>
      <c r="AA790" t="str">
        <f t="shared" si="77"/>
        <v>db.pacientes.updateOne({"_id":ObjectId('61e34254ec4ec02e84f5dcc7')},{ $set: { "seguimientos": [{"id": "2012","seccion1": {"fechaSeguimiento": "2012-11-9","institucion": "Hospital Sor Maria Ludovica de La Plata","fallecimiento": "No","fechaFallecimiento": "","causaFallecimiento": "","nivelEducativo": "Secundaria completa","actividadLaboral": "","coberturaSocial": "Sí","tratamientoAntibioticoHospitalizado": "","embarazo": "No"},"seccion4": {"cultivos": "4"},"seccion5": {"toleranciaGlucosa": "Realizada","toleranciaGlucosaRealizada": "Normal","vitaminaD": "","vitaminaDRealizada": "","inmunoglobulina": "Realizada","inmunoglobulinaRealizada": "&gt; 1.000"},"seccion6": {"actividadDeportiva": "Sí"}}]}}, { upsert: true } );</v>
      </c>
    </row>
    <row r="791" spans="1:27" x14ac:dyDescent="0.3">
      <c r="A791" t="s">
        <v>897</v>
      </c>
      <c r="B791">
        <v>394</v>
      </c>
      <c r="C791">
        <v>2015</v>
      </c>
      <c r="D791" s="5">
        <v>42239</v>
      </c>
      <c r="E791" s="5" t="str">
        <f t="shared" si="72"/>
        <v>2015-8-23</v>
      </c>
      <c r="F791" t="s">
        <v>400</v>
      </c>
      <c r="G791" t="s">
        <v>35</v>
      </c>
      <c r="K791" t="s">
        <v>70</v>
      </c>
      <c r="L791" t="s">
        <v>281</v>
      </c>
      <c r="M791" t="s">
        <v>46</v>
      </c>
      <c r="N791" t="s">
        <v>35</v>
      </c>
      <c r="O791" t="s">
        <v>46</v>
      </c>
      <c r="P791" t="s">
        <v>261</v>
      </c>
      <c r="Q791" t="s">
        <v>34</v>
      </c>
      <c r="R791" t="s">
        <v>118</v>
      </c>
      <c r="S791" t="s">
        <v>256</v>
      </c>
      <c r="T791" t="s">
        <v>118</v>
      </c>
      <c r="U791" t="s">
        <v>256</v>
      </c>
      <c r="V791" t="s">
        <v>256</v>
      </c>
      <c r="W791" t="str">
        <f t="shared" si="73"/>
        <v>db.pacientes.updateOne({"_id":ObjectId('61e34254ec4ec02e84f5dcc7')},{ $set: { "seguimientos": [{"id": "2015","seccion1": {"fechaSeguimiento": "2015-8-23","institucion": "Hospital Sor Maria Ludovica de La Plata",</v>
      </c>
      <c r="X791" t="str">
        <f t="shared" si="74"/>
        <v>"fallecimiento": "No","fechaFallecimiento": "","causaFallecimiento": "","nivelEducativo": "","actividadLaboral": "No trabaja","coberturaSocial": "Sí","tratamientoAntibioticoHospitalizado": "3","embarazo": "No"},</v>
      </c>
      <c r="Y791" t="str">
        <f t="shared" si="75"/>
        <v>"seccion4": {"cultivos": "3"},"seccion5": {"toleranciaGlucosa": "Realizada","toleranciaGlucosaRealizada": "Normal","vitaminaD": "No realizada","vitaminaDRealizada": "","inmunoglobulina": "No realizada",</v>
      </c>
      <c r="Z791" t="str">
        <f t="shared" si="76"/>
        <v>"inmunoglobulinaRealizada": ""},"seccion6": {"actividadDeportiva": ""}}]}}, { upsert: true } );</v>
      </c>
      <c r="AA791" t="str">
        <f t="shared" si="77"/>
        <v>db.pacientes.updateOne({"_id":ObjectId('61e34254ec4ec02e84f5dcc7')},{ $set: { "seguimientos": [{"id": "2015","seccion1": {"fechaSeguimiento": "2015-8-23","institucion": "Hospital Sor Maria Ludovica de La Plata","fallecimiento": "No","fechaFallecimiento": "","causaFallecimiento": "","nivelEducativo": "","actividadLaboral": "No trabaja","coberturaSocial": "Sí","tratamientoAntibioticoHospitalizado": "3","embarazo": "No"},"seccion4": {"cultivos": "3"},"seccion5": {"toleranciaGlucosa": "Realizada","toleranciaGlucosaRealizada": "Normal","vitaminaD": "No realizada","vitaminaDRealizada": "","inmunoglobulina": "No realizada","inmunoglobulinaRealizada": ""},"seccion6": {"actividadDeportiva": ""}}]}}, { upsert: true } );</v>
      </c>
    </row>
    <row r="792" spans="1:27" x14ac:dyDescent="0.3">
      <c r="A792" t="s">
        <v>897</v>
      </c>
      <c r="B792">
        <v>394</v>
      </c>
      <c r="C792">
        <v>2016</v>
      </c>
      <c r="D792" s="5">
        <v>42726</v>
      </c>
      <c r="E792" s="5" t="str">
        <f t="shared" si="72"/>
        <v>2016-12-22</v>
      </c>
      <c r="F792" t="s">
        <v>400</v>
      </c>
      <c r="G792" t="s">
        <v>35</v>
      </c>
      <c r="K792" t="s">
        <v>70</v>
      </c>
      <c r="L792" t="s">
        <v>281</v>
      </c>
      <c r="M792" t="s">
        <v>45</v>
      </c>
      <c r="N792" t="s">
        <v>35</v>
      </c>
      <c r="O792" t="s">
        <v>46</v>
      </c>
      <c r="P792" t="s">
        <v>261</v>
      </c>
      <c r="Q792" t="s">
        <v>34</v>
      </c>
      <c r="R792" t="s">
        <v>118</v>
      </c>
      <c r="S792" t="s">
        <v>256</v>
      </c>
      <c r="T792" t="s">
        <v>261</v>
      </c>
      <c r="U792" t="s">
        <v>84</v>
      </c>
      <c r="V792" t="s">
        <v>281</v>
      </c>
      <c r="W792" t="str">
        <f t="shared" si="73"/>
        <v>db.pacientes.updateOne({"_id":ObjectId('61e34254ec4ec02e84f5dcc7')},{ $set: { "seguimientos": [{"id": "2016","seccion1": {"fechaSeguimiento": "2016-12-22","institucion": "Hospital Sor Maria Ludovica de La Plata",</v>
      </c>
      <c r="X792" t="str">
        <f t="shared" si="74"/>
        <v>"fallecimiento": "No","fechaFallecimiento": "","causaFallecimiento": "","nivelEducativo": "","actividadLaboral": "No trabaja","coberturaSocial": "Sí","tratamientoAntibioticoHospitalizado": "1","embarazo": "No"},</v>
      </c>
      <c r="Y792" t="str">
        <f t="shared" si="75"/>
        <v>"seccion4": {"cultivos": "3"},"seccion5": {"toleranciaGlucosa": "Realizada","toleranciaGlucosaRealizada": "Normal","vitaminaD": "No realizada","vitaminaDRealizada": "","inmunoglobulina": "Realizada",</v>
      </c>
      <c r="Z792" t="str">
        <f t="shared" si="76"/>
        <v>"inmunoglobulinaRealizada": "500 - 1.000"},"seccion6": {"actividadDeportiva": "Sí"}}]}}, { upsert: true } );</v>
      </c>
      <c r="AA792" t="str">
        <f t="shared" si="77"/>
        <v>db.pacientes.updateOne({"_id":ObjectId('61e34254ec4ec02e84f5dcc7')},{ $set: { "seguimientos": [{"id": "2016","seccion1": {"fechaSeguimiento": "2016-12-22","institucion": "Hospital Sor Maria Ludovica de La Plata","fallecimiento": "No","fechaFallecimiento": "","causaFallecimiento": "","nivelEducativo": "","actividadLaboral": "No trabaja","coberturaSocial": "Sí","tratamientoAntibioticoHospitalizado": "1","embarazo": "No"},"seccion4": {"cultivos": "3"},"seccion5": {"toleranciaGlucosa": "Realizada","toleranciaGlucosaRealizada": "Normal","vitaminaD": "No realizada","vitaminaDRealizada": "","inmunoglobulina": "Realizada","inmunoglobulinaRealizada": "500 - 1.000"},"seccion6": {"actividadDeportiva": "Sí"}}]}}, { upsert: true } );</v>
      </c>
    </row>
    <row r="793" spans="1:27" x14ac:dyDescent="0.3">
      <c r="A793" t="s">
        <v>897</v>
      </c>
      <c r="B793">
        <v>394</v>
      </c>
      <c r="C793">
        <v>2017</v>
      </c>
      <c r="D793" s="5">
        <v>43077</v>
      </c>
      <c r="E793" s="5" t="str">
        <f t="shared" si="72"/>
        <v>2017-12-8</v>
      </c>
      <c r="F793" t="s">
        <v>400</v>
      </c>
      <c r="G793" t="s">
        <v>35</v>
      </c>
      <c r="K793" t="s">
        <v>70</v>
      </c>
      <c r="L793" t="s">
        <v>281</v>
      </c>
      <c r="M793" t="s">
        <v>45</v>
      </c>
      <c r="N793" t="s">
        <v>35</v>
      </c>
      <c r="O793" t="s">
        <v>45</v>
      </c>
      <c r="P793" t="s">
        <v>261</v>
      </c>
      <c r="Q793" t="s">
        <v>34</v>
      </c>
      <c r="R793" t="s">
        <v>261</v>
      </c>
      <c r="S793" t="s">
        <v>321</v>
      </c>
      <c r="T793" t="s">
        <v>261</v>
      </c>
      <c r="U793" t="s">
        <v>84</v>
      </c>
      <c r="V793" t="s">
        <v>281</v>
      </c>
      <c r="W793" t="str">
        <f t="shared" si="73"/>
        <v>db.pacientes.updateOne({"_id":ObjectId('61e34254ec4ec02e84f5dcc7')},{ $set: { "seguimientos": [{"id": "2017","seccion1": {"fechaSeguimiento": "2017-12-8","institucion": "Hospital Sor Maria Ludovica de La Plata",</v>
      </c>
      <c r="X793" t="str">
        <f t="shared" si="74"/>
        <v>"fallecimiento": "No","fechaFallecimiento": "","causaFallecimiento": "","nivelEducativo": "","actividadLaboral": "No trabaja","coberturaSocial": "Sí","tratamientoAntibioticoHospitalizado": "1","embarazo": "No"},</v>
      </c>
      <c r="Y793" t="str">
        <f t="shared" si="75"/>
        <v>"seccion4": {"cultivos": "1"},"seccion5": {"toleranciaGlucosa": "Realizada","toleranciaGlucosaRealizada": "Normal","vitaminaD": "Realizada","vitaminaDRealizada": "Bajo","inmunoglobulina": "Realizada",</v>
      </c>
      <c r="Z793" t="str">
        <f t="shared" si="76"/>
        <v>"inmunoglobulinaRealizada": "500 - 1.000"},"seccion6": {"actividadDeportiva": "Sí"}}]}}, { upsert: true } );</v>
      </c>
      <c r="AA793" t="str">
        <f t="shared" si="77"/>
        <v>db.pacientes.updateOne({"_id":ObjectId('61e34254ec4ec02e84f5dcc7')},{ $set: { "seguimientos": [{"id": "2017","seccion1": {"fechaSeguimiento": "2017-12-8","institucion": "Hospital Sor Maria Ludovica de La Plata","fallecimiento": "No","fechaFallecimiento": "","causaFallecimiento": "","nivelEducativo": "","actividadLaboral": "No trabaja","coberturaSocial": "Sí","tratamientoAntibioticoHospitalizado": "1","embarazo": "No"},"seccion4": {"cultivos": "1"},"seccion5": {"toleranciaGlucosa": "Realizada","toleranciaGlucosaRealizada": "Normal","vitaminaD": "Realizada","vitaminaDRealizada": "Bajo","inmunoglobulina": "Realizada","inmunoglobulinaRealizada": "500 - 1.000"},"seccion6": {"actividadDeportiva": "Sí"}}]}}, { upsert: true } );</v>
      </c>
    </row>
    <row r="794" spans="1:27" x14ac:dyDescent="0.3">
      <c r="A794" t="s">
        <v>898</v>
      </c>
      <c r="B794">
        <v>395</v>
      </c>
      <c r="C794">
        <v>2011</v>
      </c>
      <c r="D794" s="5">
        <v>40730</v>
      </c>
      <c r="E794" s="5" t="str">
        <f t="shared" si="72"/>
        <v>2011-7-6</v>
      </c>
      <c r="F794" t="s">
        <v>400</v>
      </c>
      <c r="G794" t="s">
        <v>35</v>
      </c>
      <c r="J794" t="s">
        <v>78</v>
      </c>
      <c r="L794" t="s">
        <v>281</v>
      </c>
      <c r="N794" t="s">
        <v>35</v>
      </c>
      <c r="O794" t="s">
        <v>37</v>
      </c>
      <c r="P794" t="s">
        <v>118</v>
      </c>
      <c r="Q794" t="s">
        <v>256</v>
      </c>
      <c r="R794" t="s">
        <v>256</v>
      </c>
      <c r="S794" t="s">
        <v>256</v>
      </c>
      <c r="T794" t="s">
        <v>261</v>
      </c>
      <c r="U794" t="s">
        <v>40</v>
      </c>
      <c r="V794" t="s">
        <v>256</v>
      </c>
      <c r="W794" t="str">
        <f t="shared" si="73"/>
        <v>db.pacientes.updateOne({"_id":ObjectId('61e34254ec4ec02e84f5dcc8')},{ $set: { "seguimientos": [{"id": "2011","seccion1": {"fechaSeguimiento": "2011-7-6","institucion": "Hospital Sor Maria Ludovica de La Plata",</v>
      </c>
      <c r="X794" t="str">
        <f t="shared" si="74"/>
        <v>"fallecimiento": "No","fechaFallecimiento": "","causaFallecimiento": "","nivelEducativo": "Primaria completa","actividadLaboral": "","coberturaSocial": "Sí","tratamientoAntibioticoHospitalizado": "","embarazo": "No"},</v>
      </c>
      <c r="Y794" t="str">
        <f t="shared" si="75"/>
        <v>"seccion4": {"cultivos": "2"},"seccion5": {"toleranciaGlucosa": "No realizada","toleranciaGlucosaRealizada": "","vitaminaD": "","vitaminaDRealizada": "","inmunoglobulina": "Realizada",</v>
      </c>
      <c r="Z794" t="str">
        <f t="shared" si="76"/>
        <v>"inmunoglobulinaRealizada": "&lt; 500"},"seccion6": {"actividadDeportiva": ""}}]}}, { upsert: true } );</v>
      </c>
      <c r="AA794" t="str">
        <f t="shared" si="77"/>
        <v>db.pacientes.updateOne({"_id":ObjectId('61e34254ec4ec02e84f5dcc8')},{ $set: { "seguimientos": [{"id": "2011","seccion1": {"fechaSeguimiento": "2011-7-6","institucion": "Hospital Sor Maria Ludovica de La Plata","fallecimiento": "No","fechaFallecimiento": "","causaFallecimiento": "","nivelEducativo": "Primaria completa","actividadLaboral": "","coberturaSocial": "Sí","tratamientoAntibioticoHospitalizado": "","embarazo": "No"},"seccion4": {"cultivos": "2"},"seccion5": {"toleranciaGlucosa": "No realizada","toleranciaGlucosaRealizada": "","vitaminaD": "","vitaminaDRealizada": "","inmunoglobulina": "Realizada","inmunoglobulinaRealizada": "&lt; 500"},"seccion6": {"actividadDeportiva": ""}}]}}, { upsert: true } );</v>
      </c>
    </row>
    <row r="795" spans="1:27" x14ac:dyDescent="0.3">
      <c r="A795" t="s">
        <v>898</v>
      </c>
      <c r="B795">
        <v>395</v>
      </c>
      <c r="C795">
        <v>2012</v>
      </c>
      <c r="D795" s="5">
        <v>41170</v>
      </c>
      <c r="E795" s="5" t="str">
        <f t="shared" si="72"/>
        <v>2012-9-18</v>
      </c>
      <c r="F795" t="s">
        <v>400</v>
      </c>
      <c r="G795" t="s">
        <v>35</v>
      </c>
      <c r="J795" t="s">
        <v>61</v>
      </c>
      <c r="L795" t="s">
        <v>281</v>
      </c>
      <c r="N795" t="s">
        <v>35</v>
      </c>
      <c r="O795" t="s">
        <v>49</v>
      </c>
      <c r="P795" t="s">
        <v>261</v>
      </c>
      <c r="Q795" t="s">
        <v>77</v>
      </c>
      <c r="R795" t="s">
        <v>256</v>
      </c>
      <c r="S795" t="s">
        <v>256</v>
      </c>
      <c r="T795" t="s">
        <v>261</v>
      </c>
      <c r="U795" t="s">
        <v>40</v>
      </c>
      <c r="V795" t="s">
        <v>281</v>
      </c>
      <c r="W795" t="str">
        <f t="shared" si="73"/>
        <v>db.pacientes.updateOne({"_id":ObjectId('61e34254ec4ec02e84f5dcc8')},{ $set: { "seguimientos": [{"id": "2012","seccion1": {"fechaSeguimiento": "2012-9-18","institucion": "Hospital Sor Maria Ludovica de La Plata",</v>
      </c>
      <c r="X795" t="str">
        <f t="shared" si="74"/>
        <v>"fallecimiento": "No","fechaFallecimiento": "","causaFallecimiento": "","nivelEducativo": "Secundaria incompleta","actividadLaboral": "","coberturaSocial": "Sí","tratamientoAntibioticoHospitalizado": "","embarazo": "No"},</v>
      </c>
      <c r="Y795" t="str">
        <f t="shared" si="75"/>
        <v>"seccion4": {"cultivos": "4"},"seccion5": {"toleranciaGlucosa": "Realizada","toleranciaGlucosaRealizada": "Diabetes","vitaminaD": "","vitaminaDRealizada": "","inmunoglobulina": "Realizada",</v>
      </c>
      <c r="Z795" t="str">
        <f t="shared" si="76"/>
        <v>"inmunoglobulinaRealizada": "&lt; 500"},"seccion6": {"actividadDeportiva": "Sí"}}]}}, { upsert: true } );</v>
      </c>
      <c r="AA795" t="str">
        <f t="shared" si="77"/>
        <v>db.pacientes.updateOne({"_id":ObjectId('61e34254ec4ec02e84f5dcc8')},{ $set: { "seguimientos": [{"id": "2012","seccion1": {"fechaSeguimiento": "2012-9-18","institucion": "Hospital Sor Maria Ludovica de La Plata","fallecimiento": "No","fechaFallecimiento": "","causaFallecimiento": "","nivelEducativo": "Secundaria incompleta","actividadLaboral": "","coberturaSocial": "Sí","tratamientoAntibioticoHospitalizado": "","embarazo": "No"},"seccion4": {"cultivos": "4"},"seccion5": {"toleranciaGlucosa": "Realizada","toleranciaGlucosaRealizada": "Diabetes","vitaminaD": "","vitaminaDRealizada": "","inmunoglobulina": "Realizada","inmunoglobulinaRealizada": "&lt; 500"},"seccion6": {"actividadDeportiva": "Sí"}}]}}, { upsert: true } );</v>
      </c>
    </row>
    <row r="796" spans="1:27" x14ac:dyDescent="0.3">
      <c r="A796" t="s">
        <v>898</v>
      </c>
      <c r="B796">
        <v>395</v>
      </c>
      <c r="C796">
        <v>2013</v>
      </c>
      <c r="D796" s="5">
        <v>41424</v>
      </c>
      <c r="E796" s="5" t="str">
        <f t="shared" si="72"/>
        <v>2013-5-30</v>
      </c>
      <c r="F796" t="s">
        <v>400</v>
      </c>
      <c r="G796" t="s">
        <v>35</v>
      </c>
      <c r="K796" t="s">
        <v>70</v>
      </c>
      <c r="L796" t="s">
        <v>281</v>
      </c>
      <c r="N796" t="s">
        <v>35</v>
      </c>
      <c r="O796" t="s">
        <v>41</v>
      </c>
      <c r="P796" t="s">
        <v>118</v>
      </c>
      <c r="Q796" t="s">
        <v>256</v>
      </c>
      <c r="R796" t="s">
        <v>118</v>
      </c>
      <c r="S796" t="s">
        <v>256</v>
      </c>
      <c r="T796" t="s">
        <v>118</v>
      </c>
      <c r="U796" t="s">
        <v>256</v>
      </c>
      <c r="V796" t="s">
        <v>256</v>
      </c>
      <c r="W796" t="str">
        <f t="shared" si="73"/>
        <v>db.pacientes.updateOne({"_id":ObjectId('61e34254ec4ec02e84f5dcc8')},{ $set: { "seguimientos": [{"id": "2013","seccion1": {"fechaSeguimiento": "2013-5-30","institucion": "Hospital Sor Maria Ludovica de La Plata",</v>
      </c>
      <c r="X796" t="str">
        <f t="shared" si="74"/>
        <v>"fallecimiento": "No","fechaFallecimiento": "","causaFallecimiento": "","nivelEducativo": "","actividadLaboral": "No trabaja","coberturaSocial": "Sí","tratamientoAntibioticoHospitalizado": "","embarazo": "No"},</v>
      </c>
      <c r="Y796" t="str">
        <f t="shared" si="75"/>
        <v>"seccion4": {"cultivos": "6"},"seccion5": {"toleranciaGlucosa": "No realizada","toleranciaGlucosaRealizada": "","vitaminaD": "No realizada","vitaminaDRealizada": "","inmunoglobulina": "No realizada",</v>
      </c>
      <c r="Z796" t="str">
        <f t="shared" si="76"/>
        <v>"inmunoglobulinaRealizada": ""},"seccion6": {"actividadDeportiva": ""}}]}}, { upsert: true } );</v>
      </c>
      <c r="AA796" t="str">
        <f t="shared" si="77"/>
        <v>db.pacientes.updateOne({"_id":ObjectId('61e34254ec4ec02e84f5dcc8')},{ $set: { "seguimientos": [{"id": "2013","seccion1": {"fechaSeguimiento": "2013-5-30","institucion": "Hospital Sor Maria Ludovica de La Plata","fallecimiento": "No","fechaFallecimiento": "","causaFallecimiento": "","nivelEducativo": "","actividadLaboral": "No trabaja","coberturaSocial": "Sí","tratamientoAntibioticoHospitalizado": "","embarazo": "No"},"seccion4": {"cultivos": "6"},"seccion5": {"toleranciaGlucosa": "No realizada","toleranciaGlucosaRealizada": "","vitaminaD": "No realizada","vitaminaDRealizada": "","inmunoglobulina": "No realizada","inmunoglobulinaRealizada": ""},"seccion6": {"actividadDeportiva": ""}}]}}, { upsert: true } );</v>
      </c>
    </row>
    <row r="797" spans="1:27" x14ac:dyDescent="0.3">
      <c r="A797" t="s">
        <v>898</v>
      </c>
      <c r="B797">
        <v>395</v>
      </c>
      <c r="C797">
        <v>2014</v>
      </c>
      <c r="D797" s="5">
        <v>41844</v>
      </c>
      <c r="E797" s="5" t="str">
        <f t="shared" si="72"/>
        <v>2014-7-24</v>
      </c>
      <c r="F797" t="s">
        <v>400</v>
      </c>
      <c r="G797" t="s">
        <v>35</v>
      </c>
      <c r="K797" t="s">
        <v>70</v>
      </c>
      <c r="L797" t="s">
        <v>281</v>
      </c>
      <c r="N797" t="s">
        <v>35</v>
      </c>
      <c r="O797" t="s">
        <v>46</v>
      </c>
      <c r="P797" t="s">
        <v>118</v>
      </c>
      <c r="Q797" t="s">
        <v>256</v>
      </c>
      <c r="R797" t="s">
        <v>261</v>
      </c>
      <c r="S797" t="s">
        <v>321</v>
      </c>
      <c r="T797" t="s">
        <v>118</v>
      </c>
      <c r="U797" t="s">
        <v>256</v>
      </c>
      <c r="V797" t="s">
        <v>281</v>
      </c>
      <c r="W797" t="str">
        <f t="shared" si="73"/>
        <v>db.pacientes.updateOne({"_id":ObjectId('61e34254ec4ec02e84f5dcc8')},{ $set: { "seguimientos": [{"id": "2014","seccion1": {"fechaSeguimiento": "2014-7-24","institucion": "Hospital Sor Maria Ludovica de La Plata",</v>
      </c>
      <c r="X797" t="str">
        <f t="shared" si="74"/>
        <v>"fallecimiento": "No","fechaFallecimiento": "","causaFallecimiento": "","nivelEducativo": "","actividadLaboral": "No trabaja","coberturaSocial": "Sí","tratamientoAntibioticoHospitalizado": "","embarazo": "No"},</v>
      </c>
      <c r="Y797" t="str">
        <f t="shared" si="75"/>
        <v>"seccion4": {"cultivos": "3"},"seccion5": {"toleranciaGlucosa": "No realizada","toleranciaGlucosaRealizada": "","vitaminaD": "Realizada","vitaminaDRealizada": "Bajo","inmunoglobulina": "No realizada",</v>
      </c>
      <c r="Z797" t="str">
        <f t="shared" si="76"/>
        <v>"inmunoglobulinaRealizada": ""},"seccion6": {"actividadDeportiva": "Sí"}}]}}, { upsert: true } );</v>
      </c>
      <c r="AA797" t="str">
        <f t="shared" si="77"/>
        <v>db.pacientes.updateOne({"_id":ObjectId('61e34254ec4ec02e84f5dcc8')},{ $set: { "seguimientos": [{"id": "2014","seccion1": {"fechaSeguimiento": "2014-7-24","institucion": "Hospital Sor Maria Ludovica de La Plata","fallecimiento": "No","fechaFallecimiento": "","causaFallecimiento": "","nivelEducativo": "","actividadLaboral": "No trabaja","coberturaSocial": "Sí","tratamientoAntibioticoHospitalizado": "","embarazo": "No"},"seccion4": {"cultivos": "3"},"seccion5": {"toleranciaGlucosa": "No realizada","toleranciaGlucosaRealizada": "","vitaminaD": "Realizada","vitaminaDRealizada": "Bajo","inmunoglobulina": "No realizada","inmunoglobulinaRealizada": ""},"seccion6": {"actividadDeportiva": "Sí"}}]}}, { upsert: true } );</v>
      </c>
    </row>
    <row r="798" spans="1:27" x14ac:dyDescent="0.3">
      <c r="A798" t="s">
        <v>899</v>
      </c>
      <c r="B798">
        <v>396</v>
      </c>
      <c r="C798">
        <v>2012</v>
      </c>
      <c r="D798" s="5">
        <v>41116</v>
      </c>
      <c r="E798" s="5" t="str">
        <f t="shared" si="72"/>
        <v>2012-7-26</v>
      </c>
      <c r="F798" t="s">
        <v>1959</v>
      </c>
      <c r="G798" t="s">
        <v>35</v>
      </c>
      <c r="L798" t="s">
        <v>281</v>
      </c>
      <c r="N798" t="s">
        <v>35</v>
      </c>
      <c r="P798" t="s">
        <v>118</v>
      </c>
      <c r="Q798" t="s">
        <v>256</v>
      </c>
      <c r="R798" t="s">
        <v>256</v>
      </c>
      <c r="S798" t="s">
        <v>256</v>
      </c>
      <c r="T798" t="s">
        <v>256</v>
      </c>
      <c r="U798" t="s">
        <v>256</v>
      </c>
      <c r="V798" t="s">
        <v>256</v>
      </c>
      <c r="W798" t="str">
        <f t="shared" si="73"/>
        <v>db.pacientes.updateOne({"_id":ObjectId('61e34254ec4ec02e84f5dcc9')},{ $set: { "seguimientos": [{"id": "2012","seccion1": {"fechaSeguimiento": "2012-7-26","institucion": "Hospital Dr. Antonio A. Cetrángolo",</v>
      </c>
      <c r="X798" t="str">
        <f t="shared" si="74"/>
        <v>"fallecimiento": "No","fechaFallecimiento": "","causaFallecimiento": "","nivelEducativo": "","actividadLaboral": "","coberturaSocial": "Sí","tratamientoAntibioticoHospitalizado": "","embarazo": "No"},</v>
      </c>
      <c r="Y798" t="str">
        <f t="shared" si="75"/>
        <v>"seccion4": {"cultivos": ""},"seccion5": {"toleranciaGlucosa": "No realizada","toleranciaGlucosaRealizada": "","vitaminaD": "","vitaminaDRealizada": "","inmunoglobulina": "",</v>
      </c>
      <c r="Z798" t="str">
        <f t="shared" si="76"/>
        <v>"inmunoglobulinaRealizada": ""},"seccion6": {"actividadDeportiva": ""}}]}}, { upsert: true } );</v>
      </c>
      <c r="AA798" t="str">
        <f t="shared" si="77"/>
        <v>db.pacientes.updateOne({"_id":ObjectId('61e34254ec4ec02e84f5dcc9')},{ $set: { "seguimientos": [{"id": "2012","seccion1": {"fechaSeguimiento": "2012-7-26","institucion": "Hospital Dr. Antonio A. Cetrángolo","fallecimiento": "No","fechaFallecimiento": "","causaFallecimiento": "","nivelEducativo": "","actividadLaboral": "","coberturaSocial": "Sí","tratamientoAntibioticoHospitalizado": "","embarazo": "No"},"seccion4":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799" spans="1:27" x14ac:dyDescent="0.3">
      <c r="A799" t="s">
        <v>899</v>
      </c>
      <c r="B799">
        <v>396</v>
      </c>
      <c r="C799">
        <v>2013</v>
      </c>
      <c r="D799" s="5">
        <v>41491</v>
      </c>
      <c r="E799" s="5" t="str">
        <f t="shared" si="72"/>
        <v>2013-8-5</v>
      </c>
      <c r="F799" t="s">
        <v>1959</v>
      </c>
      <c r="G799" t="s">
        <v>35</v>
      </c>
      <c r="L799" t="s">
        <v>281</v>
      </c>
      <c r="N799" t="s">
        <v>35</v>
      </c>
      <c r="P799" t="s">
        <v>118</v>
      </c>
      <c r="Q799" t="s">
        <v>256</v>
      </c>
      <c r="R799" t="s">
        <v>256</v>
      </c>
      <c r="S799" t="s">
        <v>256</v>
      </c>
      <c r="T799" t="s">
        <v>256</v>
      </c>
      <c r="U799" t="s">
        <v>256</v>
      </c>
      <c r="V799" t="s">
        <v>256</v>
      </c>
      <c r="W799" t="str">
        <f t="shared" si="73"/>
        <v>db.pacientes.updateOne({"_id":ObjectId('61e34254ec4ec02e84f5dcc9')},{ $set: { "seguimientos": [{"id": "2013","seccion1": {"fechaSeguimiento": "2013-8-5","institucion": "Hospital Dr. Antonio A. Cetrángolo",</v>
      </c>
      <c r="X799" t="str">
        <f t="shared" si="74"/>
        <v>"fallecimiento": "No","fechaFallecimiento": "","causaFallecimiento": "","nivelEducativo": "","actividadLaboral": "","coberturaSocial": "Sí","tratamientoAntibioticoHospitalizado": "","embarazo": "No"},</v>
      </c>
      <c r="Y799" t="str">
        <f t="shared" si="75"/>
        <v>"seccion4": {"cultivos": ""},"seccion5": {"toleranciaGlucosa": "No realizada","toleranciaGlucosaRealizada": "","vitaminaD": "","vitaminaDRealizada": "","inmunoglobulina": "",</v>
      </c>
      <c r="Z799" t="str">
        <f t="shared" si="76"/>
        <v>"inmunoglobulinaRealizada": ""},"seccion6": {"actividadDeportiva": ""}}]}}, { upsert: true } );</v>
      </c>
      <c r="AA799" t="str">
        <f t="shared" si="77"/>
        <v>db.pacientes.updateOne({"_id":ObjectId('61e34254ec4ec02e84f5dcc9')},{ $set: { "seguimientos": [{"id": "2013","seccion1": {"fechaSeguimiento": "2013-8-5","institucion": "Hospital Dr. Antonio A. Cetrángolo","fallecimiento": "No","fechaFallecimiento": "","causaFallecimiento": "","nivelEducativo": "","actividadLaboral": "","coberturaSocial": "Sí","tratamientoAntibioticoHospitalizado": "","embarazo": "No"},"seccion4":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800" spans="1:27" x14ac:dyDescent="0.3">
      <c r="A800" t="s">
        <v>899</v>
      </c>
      <c r="B800">
        <v>396</v>
      </c>
      <c r="C800">
        <v>2014</v>
      </c>
      <c r="D800" s="5">
        <v>41970</v>
      </c>
      <c r="E800" s="5" t="str">
        <f t="shared" si="72"/>
        <v>2014-11-27</v>
      </c>
      <c r="F800" t="s">
        <v>1959</v>
      </c>
      <c r="G800" t="s">
        <v>35</v>
      </c>
      <c r="L800" t="s">
        <v>281</v>
      </c>
      <c r="M800" t="s">
        <v>45</v>
      </c>
      <c r="O800" t="s">
        <v>48</v>
      </c>
      <c r="P800" t="s">
        <v>118</v>
      </c>
      <c r="Q800" t="s">
        <v>256</v>
      </c>
      <c r="R800" t="s">
        <v>261</v>
      </c>
      <c r="S800" t="s">
        <v>34</v>
      </c>
      <c r="T800" t="s">
        <v>118</v>
      </c>
      <c r="U800" t="s">
        <v>256</v>
      </c>
      <c r="V800" t="s">
        <v>256</v>
      </c>
      <c r="W800" t="str">
        <f t="shared" si="73"/>
        <v>db.pacientes.updateOne({"_id":ObjectId('61e34254ec4ec02e84f5dcc9')},{ $set: { "seguimientos": [{"id": "2014","seccion1": {"fechaSeguimiento": "2014-11-27","institucion": "Hospital Dr. Antonio A. Cetrángolo",</v>
      </c>
      <c r="X800" t="str">
        <f t="shared" si="74"/>
        <v>"fallecimiento": "No","fechaFallecimiento": "","causaFallecimiento": "","nivelEducativo": "","actividadLaboral": "","coberturaSocial": "Sí","tratamientoAntibioticoHospitalizado": "1","embarazo": ""},</v>
      </c>
      <c r="Y800" t="str">
        <f t="shared" si="75"/>
        <v>"seccion4": {"cultivos": "5"},"seccion5": {"toleranciaGlucosa": "No realizada","toleranciaGlucosaRealizada": "","vitaminaD": "Realizada","vitaminaDRealizada": "Normal","inmunoglobulina": "No realizada",</v>
      </c>
      <c r="Z800" t="str">
        <f t="shared" si="76"/>
        <v>"inmunoglobulinaRealizada": ""},"seccion6": {"actividadDeportiva": ""}}]}}, { upsert: true } );</v>
      </c>
      <c r="AA800" t="str">
        <f t="shared" si="77"/>
        <v>db.pacientes.updateOne({"_id":ObjectId('61e34254ec4ec02e84f5dcc9')},{ $set: { "seguimientos": [{"id": "2014","seccion1": {"fechaSeguimiento": "2014-11-27","institucion": "Hospital Dr. Antonio A. Cetrángolo","fallecimiento": "No","fechaFallecimiento": "","causaFallecimiento": "","nivelEducativo": "","actividadLaboral": "","coberturaSocial": "Sí","tratamientoAntibioticoHospitalizado": "1","embarazo": ""},"seccion4": {"cultivos": "5"},"seccion5": {"toleranciaGlucosa": "No realizada","toleranciaGlucosaRealizada": "","vitaminaD": "Realizada","vitaminaDRealizada": "Normal","inmunoglobulina": "No realizada","inmunoglobulinaRealizada": ""},"seccion6": {"actividadDeportiva": ""}}]}}, { upsert: true } );</v>
      </c>
    </row>
    <row r="801" spans="1:27" x14ac:dyDescent="0.3">
      <c r="A801" t="s">
        <v>900</v>
      </c>
      <c r="B801">
        <v>397</v>
      </c>
      <c r="C801">
        <v>2010</v>
      </c>
      <c r="D801" s="5">
        <v>40408</v>
      </c>
      <c r="E801" s="5" t="str">
        <f t="shared" si="72"/>
        <v>2010-8-18</v>
      </c>
      <c r="F801" t="s">
        <v>1959</v>
      </c>
      <c r="G801" t="s">
        <v>35</v>
      </c>
      <c r="P801" t="s">
        <v>118</v>
      </c>
      <c r="Q801" t="s">
        <v>256</v>
      </c>
      <c r="R801" t="s">
        <v>256</v>
      </c>
      <c r="S801" t="s">
        <v>256</v>
      </c>
      <c r="T801" t="s">
        <v>256</v>
      </c>
      <c r="U801" t="s">
        <v>256</v>
      </c>
      <c r="V801" t="s">
        <v>281</v>
      </c>
      <c r="W801" t="str">
        <f t="shared" si="73"/>
        <v>db.pacientes.updateOne({"_id":ObjectId('61e34254ec4ec02e84f5dcca')},{ $set: { "seguimientos": [{"id": "2010","seccion1": {"fechaSeguimiento": "2010-8-18","institucion": "Hospital Dr. Antonio A. Cetrángolo",</v>
      </c>
      <c r="X801" t="str">
        <f t="shared" si="74"/>
        <v>"fallecimiento": "No","fechaFallecimiento": "","causaFallecimiento": "","nivelEducativo": "","actividadLaboral": "","coberturaSocial": "","tratamientoAntibioticoHospitalizado": "","embarazo": ""},</v>
      </c>
      <c r="Y801" t="str">
        <f t="shared" si="75"/>
        <v>"seccion4": {"cultivos": ""},"seccion5": {"toleranciaGlucosa": "No realizada","toleranciaGlucosaRealizada": "","vitaminaD": "","vitaminaDRealizada": "","inmunoglobulina": "",</v>
      </c>
      <c r="Z801" t="str">
        <f t="shared" si="76"/>
        <v>"inmunoglobulinaRealizada": ""},"seccion6": {"actividadDeportiva": "Sí"}}]}}, { upsert: true } );</v>
      </c>
      <c r="AA801" t="str">
        <f t="shared" si="77"/>
        <v>db.pacientes.updateOne({"_id":ObjectId('61e34254ec4ec02e84f5dcca')},{ $set: { "seguimientos": [{"id": "2010","seccion1": {"fechaSeguimiento": "2010-8-18","institucion": "Hospital Dr. Antonio A. Cetrángolo","fallecimiento": "No","fechaFallecimiento": "","causaFallecimiento": "","nivelEducativo": "","actividadLaboral": "","coberturaSocial": "","tratamientoAntibioticoHospitalizado": "","embarazo": ""},"seccion4": {"cultivos": ""},"seccion5": {"toleranciaGlucosa": "No realizada","toleranciaGlucosaRealizada": "","vitaminaD": "","vitaminaDRealizada": "","inmunoglobulina": "","inmunoglobulinaRealizada": ""},"seccion6": {"actividadDeportiva": "Sí"}}]}}, { upsert: true } );</v>
      </c>
    </row>
    <row r="802" spans="1:27" x14ac:dyDescent="0.3">
      <c r="A802" t="s">
        <v>1708</v>
      </c>
      <c r="B802">
        <v>398</v>
      </c>
      <c r="C802">
        <v>2011</v>
      </c>
      <c r="D802" s="5">
        <v>40837</v>
      </c>
      <c r="E802" s="5" t="str">
        <f t="shared" si="72"/>
        <v>2011-10-21</v>
      </c>
      <c r="F802" t="s">
        <v>400</v>
      </c>
      <c r="G802" t="s">
        <v>35</v>
      </c>
      <c r="J802" t="s">
        <v>78</v>
      </c>
      <c r="L802" t="s">
        <v>281</v>
      </c>
      <c r="M802" t="s">
        <v>45</v>
      </c>
      <c r="N802" t="s">
        <v>35</v>
      </c>
      <c r="O802" t="s">
        <v>48</v>
      </c>
      <c r="P802" t="s">
        <v>118</v>
      </c>
      <c r="Q802" t="s">
        <v>256</v>
      </c>
      <c r="R802" t="s">
        <v>256</v>
      </c>
      <c r="S802" t="s">
        <v>256</v>
      </c>
      <c r="T802" t="s">
        <v>261</v>
      </c>
      <c r="U802" t="s">
        <v>40</v>
      </c>
      <c r="V802" t="s">
        <v>256</v>
      </c>
      <c r="W802" t="str">
        <f t="shared" si="73"/>
        <v>db.pacientes.updateOne({"_id":ObjectId('61e34256ec4ec02e84f5dff2')},{ $set: { "seguimientos": [{"id": "2011","seccion1": {"fechaSeguimiento": "2011-10-21","institucion": "Hospital Sor Maria Ludovica de La Plata",</v>
      </c>
      <c r="X802" t="str">
        <f t="shared" si="74"/>
        <v>"fallecimiento": "No","fechaFallecimiento": "","causaFallecimiento": "","nivelEducativo": "Primaria completa","actividadLaboral": "","coberturaSocial": "Sí","tratamientoAntibioticoHospitalizado": "1","embarazo": "No"},</v>
      </c>
      <c r="Y802" t="str">
        <f t="shared" si="75"/>
        <v>"seccion4": {"cultivos": "5"},"seccion5": {"toleranciaGlucosa": "No realizada","toleranciaGlucosaRealizada": "","vitaminaD": "","vitaminaDRealizada": "","inmunoglobulina": "Realizada",</v>
      </c>
      <c r="Z802" t="str">
        <f t="shared" si="76"/>
        <v>"inmunoglobulinaRealizada": "&lt; 500"},"seccion6": {"actividadDeportiva": ""}}]}}, { upsert: true } );</v>
      </c>
      <c r="AA802" t="str">
        <f t="shared" si="77"/>
        <v>db.pacientes.updateOne({"_id":ObjectId('61e34256ec4ec02e84f5dff2')},{ $set: { "seguimientos": [{"id": "2011","seccion1": {"fechaSeguimiento": "2011-10-21","institucion": "Hospital Sor Maria Ludovica de La Plata","fallecimiento": "No","fechaFallecimiento": "","causaFallecimiento": "","nivelEducativo": "Primaria completa","actividadLaboral": "","coberturaSocial": "Sí","tratamientoAntibioticoHospitalizado": "1","embarazo": "No"},"seccion4": {"cultivos": "5"},"seccion5": {"toleranciaGlucosa": "No realizada","toleranciaGlucosaRealizada": "","vitaminaD": "","vitaminaDRealizada": "","inmunoglobulina": "Realizada","inmunoglobulinaRealizada": "&lt; 500"},"seccion6": {"actividadDeportiva": ""}}]}}, { upsert: true } );</v>
      </c>
    </row>
    <row r="803" spans="1:27" x14ac:dyDescent="0.3">
      <c r="A803" t="s">
        <v>1708</v>
      </c>
      <c r="B803">
        <v>398</v>
      </c>
      <c r="C803">
        <v>2012</v>
      </c>
      <c r="D803" s="5">
        <v>41222</v>
      </c>
      <c r="E803" s="5" t="str">
        <f t="shared" si="72"/>
        <v>2012-11-9</v>
      </c>
      <c r="F803" t="s">
        <v>400</v>
      </c>
      <c r="G803" t="s">
        <v>35</v>
      </c>
      <c r="J803" t="s">
        <v>78</v>
      </c>
      <c r="L803" t="s">
        <v>281</v>
      </c>
      <c r="N803" t="s">
        <v>35</v>
      </c>
      <c r="O803" t="s">
        <v>49</v>
      </c>
      <c r="P803" t="s">
        <v>118</v>
      </c>
      <c r="Q803" t="s">
        <v>256</v>
      </c>
      <c r="R803" t="s">
        <v>256</v>
      </c>
      <c r="S803" t="s">
        <v>256</v>
      </c>
      <c r="T803" t="s">
        <v>261</v>
      </c>
      <c r="U803" t="s">
        <v>40</v>
      </c>
      <c r="V803" t="s">
        <v>281</v>
      </c>
      <c r="W803" t="str">
        <f t="shared" si="73"/>
        <v>db.pacientes.updateOne({"_id":ObjectId('61e34256ec4ec02e84f5dff2')},{ $set: { "seguimientos": [{"id": "2012","seccion1": {"fechaSeguimiento": "2012-11-9","institucion": "Hospital Sor Maria Ludovica de La Plata",</v>
      </c>
      <c r="X803" t="str">
        <f t="shared" si="74"/>
        <v>"fallecimiento": "No","fechaFallecimiento": "","causaFallecimiento": "","nivelEducativo": "Primaria completa","actividadLaboral": "","coberturaSocial": "Sí","tratamientoAntibioticoHospitalizado": "","embarazo": "No"},</v>
      </c>
      <c r="Y803" t="str">
        <f t="shared" si="75"/>
        <v>"seccion4": {"cultivos": "4"},"seccion5": {"toleranciaGlucosa": "No realizada","toleranciaGlucosaRealizada": "","vitaminaD": "","vitaminaDRealizada": "","inmunoglobulina": "Realizada",</v>
      </c>
      <c r="Z803" t="str">
        <f t="shared" si="76"/>
        <v>"inmunoglobulinaRealizada": "&lt; 500"},"seccion6": {"actividadDeportiva": "Sí"}}]}}, { upsert: true } );</v>
      </c>
      <c r="AA803" t="str">
        <f t="shared" si="77"/>
        <v>db.pacientes.updateOne({"_id":ObjectId('61e34256ec4ec02e84f5dff2')},{ $set: { "seguimientos": [{"id": "2012","seccion1": {"fechaSeguimiento": "2012-11-9","institucion": "Hospital Sor Maria Ludovica de La Plata","fallecimiento": "No","fechaFallecimiento": "","causaFallecimiento": "","nivelEducativo": "Primaria completa","actividadLaboral": "","coberturaSocial": "Sí","tratamientoAntibioticoHospitalizado": "","embarazo": "No"},"seccion4": {"cultivos": "4"},"seccion5": {"toleranciaGlucosa": "No realizada","toleranciaGlucosaRealizada": "","vitaminaD": "","vitaminaDRealizada": "","inmunoglobulina": "Realizada","inmunoglobulinaRealizada": "&lt; 500"},"seccion6": {"actividadDeportiva": "Sí"}}]}}, { upsert: true } );</v>
      </c>
    </row>
    <row r="804" spans="1:27" x14ac:dyDescent="0.3">
      <c r="A804" t="s">
        <v>1708</v>
      </c>
      <c r="B804">
        <v>398</v>
      </c>
      <c r="C804">
        <v>2015</v>
      </c>
      <c r="D804" s="5">
        <v>42240</v>
      </c>
      <c r="E804" s="5" t="str">
        <f t="shared" si="72"/>
        <v>2015-8-24</v>
      </c>
      <c r="F804" t="s">
        <v>400</v>
      </c>
      <c r="G804" t="s">
        <v>35</v>
      </c>
      <c r="K804" t="s">
        <v>70</v>
      </c>
      <c r="L804" t="s">
        <v>281</v>
      </c>
      <c r="N804" t="s">
        <v>35</v>
      </c>
      <c r="O804" t="s">
        <v>49</v>
      </c>
      <c r="P804" t="s">
        <v>261</v>
      </c>
      <c r="Q804" t="s">
        <v>34</v>
      </c>
      <c r="R804" t="s">
        <v>261</v>
      </c>
      <c r="S804" t="s">
        <v>321</v>
      </c>
      <c r="T804" t="s">
        <v>118</v>
      </c>
      <c r="U804" t="s">
        <v>256</v>
      </c>
      <c r="V804" t="s">
        <v>256</v>
      </c>
      <c r="W804" t="str">
        <f t="shared" si="73"/>
        <v>db.pacientes.updateOne({"_id":ObjectId('61e34256ec4ec02e84f5dff2')},{ $set: { "seguimientos": [{"id": "2015","seccion1": {"fechaSeguimiento": "2015-8-24","institucion": "Hospital Sor Maria Ludovica de La Plata",</v>
      </c>
      <c r="X804" t="str">
        <f t="shared" si="74"/>
        <v>"fallecimiento": "No","fechaFallecimiento": "","causaFallecimiento": "","nivelEducativo": "","actividadLaboral": "No trabaja","coberturaSocial": "Sí","tratamientoAntibioticoHospitalizado": "","embarazo": "No"},</v>
      </c>
      <c r="Y804" t="str">
        <f t="shared" si="75"/>
        <v>"seccion4": {"cultivos": "4"},"seccion5": {"toleranciaGlucosa": "Realizada","toleranciaGlucosaRealizada": "Normal","vitaminaD": "Realizada","vitaminaDRealizada": "Bajo","inmunoglobulina": "No realizada",</v>
      </c>
      <c r="Z804" t="str">
        <f t="shared" si="76"/>
        <v>"inmunoglobulinaRealizada": ""},"seccion6": {"actividadDeportiva": ""}}]}}, { upsert: true } );</v>
      </c>
      <c r="AA804" t="str">
        <f t="shared" si="77"/>
        <v>db.pacientes.updateOne({"_id":ObjectId('61e34256ec4ec02e84f5dff2')},{ $set: { "seguimientos": [{"id": "2015","seccion1": {"fechaSeguimiento": "2015-8-24","institucion": "Hospital Sor Maria Ludovica de La Plata","fallecimiento": "No","fechaFallecimiento": "","causaFallecimiento": "","nivelEducativo": "","actividadLaboral": "No trabaja","coberturaSocial": "Sí","tratamientoAntibioticoHospitalizado": "","embarazo": "No"},"seccion4": {"cultivos": "4"},"seccion5": {"toleranciaGlucosa": "Realizada","toleranciaGlucosaRealizada": "Normal","vitaminaD": "Realizada","vitaminaDRealizada": "Bajo","inmunoglobulina": "No realizada","inmunoglobulinaRealizada": ""},"seccion6": {"actividadDeportiva": ""}}]}}, { upsert: true } );</v>
      </c>
    </row>
    <row r="805" spans="1:27" x14ac:dyDescent="0.3">
      <c r="A805" t="s">
        <v>1925</v>
      </c>
      <c r="B805">
        <v>399</v>
      </c>
      <c r="C805">
        <v>2011</v>
      </c>
      <c r="D805" s="5">
        <v>40859</v>
      </c>
      <c r="E805" s="5" t="str">
        <f t="shared" si="72"/>
        <v>2011-11-12</v>
      </c>
      <c r="F805" t="s">
        <v>400</v>
      </c>
      <c r="G805" t="s">
        <v>35</v>
      </c>
      <c r="J805" t="s">
        <v>78</v>
      </c>
      <c r="L805" t="s">
        <v>281</v>
      </c>
      <c r="N805" t="s">
        <v>35</v>
      </c>
      <c r="O805" t="s">
        <v>37</v>
      </c>
      <c r="P805" t="s">
        <v>118</v>
      </c>
      <c r="Q805" t="s">
        <v>256</v>
      </c>
      <c r="R805" t="s">
        <v>256</v>
      </c>
      <c r="S805" t="s">
        <v>256</v>
      </c>
      <c r="T805" t="s">
        <v>261</v>
      </c>
      <c r="U805" t="s">
        <v>40</v>
      </c>
      <c r="V805" t="s">
        <v>256</v>
      </c>
      <c r="W805" t="str">
        <f t="shared" si="73"/>
        <v>db.pacientes.updateOne({"_id":ObjectId('61e34256ec4ec02e84f5e0cb')},{ $set: { "seguimientos": [{"id": "2011","seccion1": {"fechaSeguimiento": "2011-11-12","institucion": "Hospital Sor Maria Ludovica de La Plata",</v>
      </c>
      <c r="X805" t="str">
        <f t="shared" si="74"/>
        <v>"fallecimiento": "No","fechaFallecimiento": "","causaFallecimiento": "","nivelEducativo": "Primaria completa","actividadLaboral": "","coberturaSocial": "Sí","tratamientoAntibioticoHospitalizado": "","embarazo": "No"},</v>
      </c>
      <c r="Y805" t="str">
        <f t="shared" si="75"/>
        <v>"seccion4": {"cultivos": "2"},"seccion5": {"toleranciaGlucosa": "No realizada","toleranciaGlucosaRealizada": "","vitaminaD": "","vitaminaDRealizada": "","inmunoglobulina": "Realizada",</v>
      </c>
      <c r="Z805" t="str">
        <f t="shared" si="76"/>
        <v>"inmunoglobulinaRealizada": "&lt; 500"},"seccion6": {"actividadDeportiva": ""}}]}}, { upsert: true } );</v>
      </c>
      <c r="AA805" t="str">
        <f t="shared" si="77"/>
        <v>db.pacientes.updateOne({"_id":ObjectId('61e34256ec4ec02e84f5e0cb')},{ $set: { "seguimientos": [{"id": "2011","seccion1": {"fechaSeguimiento": "2011-11-12","institucion": "Hospital Sor Maria Ludovica de La Plata","fallecimiento": "No","fechaFallecimiento": "","causaFallecimiento": "","nivelEducativo": "Primaria completa","actividadLaboral": "","coberturaSocial": "Sí","tratamientoAntibioticoHospitalizado": "","embarazo": "No"},"seccion4": {"cultivos": "2"},"seccion5": {"toleranciaGlucosa": "No realizada","toleranciaGlucosaRealizada": "","vitaminaD": "","vitaminaDRealizada": "","inmunoglobulina": "Realizada","inmunoglobulinaRealizada": "&lt; 500"},"seccion6": {"actividadDeportiva": ""}}]}}, { upsert: true } );</v>
      </c>
    </row>
    <row r="806" spans="1:27" x14ac:dyDescent="0.3">
      <c r="A806" t="s">
        <v>1925</v>
      </c>
      <c r="B806">
        <v>399</v>
      </c>
      <c r="C806">
        <v>2012</v>
      </c>
      <c r="D806" s="5">
        <v>41257</v>
      </c>
      <c r="E806" s="5" t="str">
        <f t="shared" si="72"/>
        <v>2012-12-14</v>
      </c>
      <c r="F806" t="s">
        <v>400</v>
      </c>
      <c r="G806" t="s">
        <v>35</v>
      </c>
      <c r="J806" t="s">
        <v>38</v>
      </c>
      <c r="L806" t="s">
        <v>281</v>
      </c>
      <c r="N806" t="s">
        <v>35</v>
      </c>
      <c r="O806" t="s">
        <v>37</v>
      </c>
      <c r="P806" t="s">
        <v>118</v>
      </c>
      <c r="Q806" t="s">
        <v>256</v>
      </c>
      <c r="R806" t="s">
        <v>256</v>
      </c>
      <c r="S806" t="s">
        <v>256</v>
      </c>
      <c r="T806" t="s">
        <v>261</v>
      </c>
      <c r="U806" t="s">
        <v>40</v>
      </c>
      <c r="V806" t="s">
        <v>281</v>
      </c>
      <c r="W806" t="str">
        <f t="shared" si="73"/>
        <v>db.pacientes.updateOne({"_id":ObjectId('61e34256ec4ec02e84f5e0cb')},{ $set: { "seguimientos": [{"id": "2012","seccion1": {"fechaSeguimiento": "2012-12-14","institucion": "Hospital Sor Maria Ludovica de La Plata",</v>
      </c>
      <c r="X806" t="str">
        <f t="shared" si="74"/>
        <v>"fallecimiento": "No","fechaFallecimiento": "","causaFallecimiento": "","nivelEducativo": "Primaria incompleta","actividadLaboral": "","coberturaSocial": "Sí","tratamientoAntibioticoHospitalizado": "","embarazo": "No"},</v>
      </c>
      <c r="Y806" t="str">
        <f t="shared" si="75"/>
        <v>"seccion4": {"cultivos": "2"},"seccion5": {"toleranciaGlucosa": "No realizada","toleranciaGlucosaRealizada": "","vitaminaD": "","vitaminaDRealizada": "","inmunoglobulina": "Realizada",</v>
      </c>
      <c r="Z806" t="str">
        <f t="shared" si="76"/>
        <v>"inmunoglobulinaRealizada": "&lt; 500"},"seccion6": {"actividadDeportiva": "Sí"}}]}}, { upsert: true } );</v>
      </c>
      <c r="AA806" t="str">
        <f t="shared" si="77"/>
        <v>db.pacientes.updateOne({"_id":ObjectId('61e34256ec4ec02e84f5e0cb')},{ $set: { "seguimientos": [{"id": "2012","seccion1": {"fechaSeguimiento": "2012-12-14","institucion": "Hospital Sor Maria Ludovica de La Plata","fallecimiento": "No","fechaFallecimiento": "","causaFallecimiento": "","nivelEducativo": "Primaria incompleta","actividadLaboral": "","coberturaSocial": "Sí","tratamientoAntibioticoHospitalizado": "","embarazo": "No"},"seccion4": {"cultivos": "2"},"seccion5": {"toleranciaGlucosa": "No realizada","toleranciaGlucosaRealizada": "","vitaminaD": "","vitaminaDRealizada": "","inmunoglobulina": "Realizada","inmunoglobulinaRealizada": "&lt; 500"},"seccion6": {"actividadDeportiva": "Sí"}}]}}, { upsert: true } );</v>
      </c>
    </row>
    <row r="807" spans="1:27" x14ac:dyDescent="0.3">
      <c r="A807" t="s">
        <v>1925</v>
      </c>
      <c r="B807">
        <v>399</v>
      </c>
      <c r="C807">
        <v>2013</v>
      </c>
      <c r="D807" s="5">
        <v>41618</v>
      </c>
      <c r="E807" s="5" t="str">
        <f t="shared" si="72"/>
        <v>2013-12-10</v>
      </c>
      <c r="F807" t="s">
        <v>400</v>
      </c>
      <c r="G807" t="s">
        <v>35</v>
      </c>
      <c r="J807" t="s">
        <v>38</v>
      </c>
      <c r="L807" t="s">
        <v>281</v>
      </c>
      <c r="N807" t="s">
        <v>35</v>
      </c>
      <c r="O807" t="s">
        <v>46</v>
      </c>
      <c r="P807" t="s">
        <v>261</v>
      </c>
      <c r="Q807" t="s">
        <v>34</v>
      </c>
      <c r="R807" t="s">
        <v>256</v>
      </c>
      <c r="S807" t="s">
        <v>256</v>
      </c>
      <c r="T807" t="s">
        <v>261</v>
      </c>
      <c r="U807" t="s">
        <v>40</v>
      </c>
      <c r="V807" t="s">
        <v>281</v>
      </c>
      <c r="W807" t="str">
        <f t="shared" si="73"/>
        <v>db.pacientes.updateOne({"_id":ObjectId('61e34256ec4ec02e84f5e0cb')},{ $set: { "seguimientos": [{"id": "2013","seccion1": {"fechaSeguimiento": "2013-12-10","institucion": "Hospital Sor Maria Ludovica de La Plata",</v>
      </c>
      <c r="X807" t="str">
        <f t="shared" si="74"/>
        <v>"fallecimiento": "No","fechaFallecimiento": "","causaFallecimiento": "","nivelEducativo": "Primaria incompleta","actividadLaboral": "","coberturaSocial": "Sí","tratamientoAntibioticoHospitalizado": "","embarazo": "No"},</v>
      </c>
      <c r="Y807" t="str">
        <f t="shared" si="75"/>
        <v>"seccion4": {"cultivos": "3"},"seccion5": {"toleranciaGlucosa": "Realizada","toleranciaGlucosaRealizada": "Normal","vitaminaD": "","vitaminaDRealizada": "","inmunoglobulina": "Realizada",</v>
      </c>
      <c r="Z807" t="str">
        <f t="shared" si="76"/>
        <v>"inmunoglobulinaRealizada": "&lt; 500"},"seccion6": {"actividadDeportiva": "Sí"}}]}}, { upsert: true } );</v>
      </c>
      <c r="AA807" t="str">
        <f t="shared" si="77"/>
        <v>db.pacientes.updateOne({"_id":ObjectId('61e34256ec4ec02e84f5e0cb')},{ $set: { "seguimientos": [{"id": "2013","seccion1": {"fechaSeguimiento": "2013-12-10","institucion": "Hospital Sor Maria Ludovica de La Plata","fallecimiento": "No","fechaFallecimiento": "","causaFallecimiento": "","nivelEducativo": "Primaria incompleta","actividadLaboral": "","coberturaSocial": "Sí","tratamientoAntibioticoHospitalizado": "","embarazo": "No"},"seccion4": {"cultivos": "3"},"seccion5": {"toleranciaGlucosa": "Realizada","toleranciaGlucosaRealizada": "Normal","vitaminaD": "","vitaminaDRealizada": "","inmunoglobulina": "Realizada","inmunoglobulinaRealizada": "&lt; 500"},"seccion6": {"actividadDeportiva": "Sí"}}]}}, { upsert: true } );</v>
      </c>
    </row>
    <row r="808" spans="1:27" x14ac:dyDescent="0.3">
      <c r="A808" t="s">
        <v>1925</v>
      </c>
      <c r="B808">
        <v>399</v>
      </c>
      <c r="C808">
        <v>2014</v>
      </c>
      <c r="D808" s="5">
        <v>41974</v>
      </c>
      <c r="E808" s="5" t="str">
        <f t="shared" si="72"/>
        <v>2014-12-1</v>
      </c>
      <c r="F808" t="s">
        <v>400</v>
      </c>
      <c r="G808" t="s">
        <v>35</v>
      </c>
      <c r="J808" t="s">
        <v>38</v>
      </c>
      <c r="L808" t="s">
        <v>281</v>
      </c>
      <c r="N808" t="s">
        <v>35</v>
      </c>
      <c r="O808" t="s">
        <v>45</v>
      </c>
      <c r="P808" t="s">
        <v>261</v>
      </c>
      <c r="Q808" t="s">
        <v>34</v>
      </c>
      <c r="R808" t="s">
        <v>256</v>
      </c>
      <c r="S808" t="s">
        <v>256</v>
      </c>
      <c r="T808" t="s">
        <v>261</v>
      </c>
      <c r="U808" t="s">
        <v>40</v>
      </c>
      <c r="V808" t="s">
        <v>281</v>
      </c>
      <c r="W808" t="str">
        <f t="shared" si="73"/>
        <v>db.pacientes.updateOne({"_id":ObjectId('61e34256ec4ec02e84f5e0cb')},{ $set: { "seguimientos": [{"id": "2014","seccion1": {"fechaSeguimiento": "2014-12-1","institucion": "Hospital Sor Maria Ludovica de La Plata",</v>
      </c>
      <c r="X808" t="str">
        <f t="shared" si="74"/>
        <v>"fallecimiento": "No","fechaFallecimiento": "","causaFallecimiento": "","nivelEducativo": "Primaria incompleta","actividadLaboral": "","coberturaSocial": "Sí","tratamientoAntibioticoHospitalizado": "","embarazo": "No"},</v>
      </c>
      <c r="Y808" t="str">
        <f t="shared" si="75"/>
        <v>"seccion4": {"cultivos": "1"},"seccion5": {"toleranciaGlucosa": "Realizada","toleranciaGlucosaRealizada": "Normal","vitaminaD": "","vitaminaDRealizada": "","inmunoglobulina": "Realizada",</v>
      </c>
      <c r="Z808" t="str">
        <f t="shared" si="76"/>
        <v>"inmunoglobulinaRealizada": "&lt; 500"},"seccion6": {"actividadDeportiva": "Sí"}}]}}, { upsert: true } );</v>
      </c>
      <c r="AA808" t="str">
        <f t="shared" si="77"/>
        <v>db.pacientes.updateOne({"_id":ObjectId('61e34256ec4ec02e84f5e0cb')},{ $set: { "seguimientos": [{"id": "2014","seccion1": {"fechaSeguimiento": "2014-12-1","institucion": "Hospital Sor Maria Ludovica de La Plata","fallecimiento": "No","fechaFallecimiento": "","causaFallecimiento": "","nivelEducativo": "Primaria incompleta","actividadLaboral": "","coberturaSocial": "Sí","tratamientoAntibioticoHospitalizado": "","embarazo": "No"},"seccion4": {"cultivos": "1"},"seccion5": {"toleranciaGlucosa": "Realizada","toleranciaGlucosaRealizada": "Normal","vitaminaD": "","vitaminaDRealizada": "","inmunoglobulina": "Realizada","inmunoglobulinaRealizada": "&lt; 500"},"seccion6": {"actividadDeportiva": "Sí"}}]}}, { upsert: true } );</v>
      </c>
    </row>
    <row r="809" spans="1:27" x14ac:dyDescent="0.3">
      <c r="A809" t="s">
        <v>1925</v>
      </c>
      <c r="B809">
        <v>399</v>
      </c>
      <c r="C809">
        <v>2015</v>
      </c>
      <c r="D809" s="5">
        <v>42239</v>
      </c>
      <c r="E809" s="5" t="str">
        <f t="shared" si="72"/>
        <v>2015-8-23</v>
      </c>
      <c r="F809" t="s">
        <v>400</v>
      </c>
      <c r="G809" t="s">
        <v>35</v>
      </c>
      <c r="L809" t="s">
        <v>281</v>
      </c>
      <c r="N809" t="s">
        <v>35</v>
      </c>
      <c r="O809" t="s">
        <v>37</v>
      </c>
      <c r="P809" t="s">
        <v>261</v>
      </c>
      <c r="Q809" t="s">
        <v>34</v>
      </c>
      <c r="R809" t="s">
        <v>118</v>
      </c>
      <c r="S809" t="s">
        <v>256</v>
      </c>
      <c r="T809" t="s">
        <v>261</v>
      </c>
      <c r="U809" t="s">
        <v>40</v>
      </c>
      <c r="V809" t="s">
        <v>281</v>
      </c>
      <c r="W809" t="str">
        <f t="shared" si="73"/>
        <v>db.pacientes.updateOne({"_id":ObjectId('61e34256ec4ec02e84f5e0cb')},{ $set: { "seguimientos": [{"id": "2015","seccion1": {"fechaSeguimiento": "2015-8-23","institucion": "Hospital Sor Maria Ludovica de La Plata",</v>
      </c>
      <c r="X809" t="str">
        <f t="shared" si="74"/>
        <v>"fallecimiento": "No","fechaFallecimiento": "","causaFallecimiento": "","nivelEducativo": "","actividadLaboral": "","coberturaSocial": "Sí","tratamientoAntibioticoHospitalizado": "","embarazo": "No"},</v>
      </c>
      <c r="Y809" t="str">
        <f t="shared" si="75"/>
        <v>"seccion4": {"cultivos": "2"},"seccion5": {"toleranciaGlucosa": "Realizada","toleranciaGlucosaRealizada": "Normal","vitaminaD": "No realizada","vitaminaDRealizada": "","inmunoglobulina": "Realizada",</v>
      </c>
      <c r="Z809" t="str">
        <f t="shared" si="76"/>
        <v>"inmunoglobulinaRealizada": "&lt; 500"},"seccion6": {"actividadDeportiva": "Sí"}}]}}, { upsert: true } );</v>
      </c>
      <c r="AA809" t="str">
        <f t="shared" si="77"/>
        <v>db.pacientes.updateOne({"_id":ObjectId('61e34256ec4ec02e84f5e0cb')},{ $set: { "seguimientos": [{"id": "2015","seccion1": {"fechaSeguimiento": "2015-8-23","institucion": "Hospital Sor Maria Ludovica de La Plata","fallecimiento": "No","fechaFallecimiento": "","causaFallecimiento": "","nivelEducativo": "","actividadLaboral": "","coberturaSocial": "Sí","tratamientoAntibioticoHospitalizado": "","embarazo": "No"},"seccion4": {"cultivos": "2"},"seccion5": {"toleranciaGlucosa": "Realizada","toleranciaGlucosaRealizada": "Normal","vitaminaD": "No realizada","vitaminaDRealizada": "","inmunoglobulina": "Realizada","inmunoglobulinaRealizada": "&lt; 500"},"seccion6": {"actividadDeportiva": "Sí"}}]}}, { upsert: true } );</v>
      </c>
    </row>
    <row r="810" spans="1:27" x14ac:dyDescent="0.3">
      <c r="A810" t="s">
        <v>1925</v>
      </c>
      <c r="B810">
        <v>399</v>
      </c>
      <c r="C810">
        <v>2016</v>
      </c>
      <c r="D810" s="5">
        <v>42705</v>
      </c>
      <c r="E810" s="5" t="str">
        <f t="shared" si="72"/>
        <v>2016-12-1</v>
      </c>
      <c r="F810" t="s">
        <v>400</v>
      </c>
      <c r="G810" t="s">
        <v>35</v>
      </c>
      <c r="K810" t="s">
        <v>70</v>
      </c>
      <c r="L810" t="s">
        <v>281</v>
      </c>
      <c r="O810" t="s">
        <v>37</v>
      </c>
      <c r="P810" t="s">
        <v>118</v>
      </c>
      <c r="Q810" t="s">
        <v>256</v>
      </c>
      <c r="R810" t="s">
        <v>118</v>
      </c>
      <c r="S810" t="s">
        <v>256</v>
      </c>
      <c r="T810" t="s">
        <v>118</v>
      </c>
      <c r="U810" t="s">
        <v>256</v>
      </c>
      <c r="V810" t="s">
        <v>281</v>
      </c>
      <c r="W810" t="str">
        <f t="shared" si="73"/>
        <v>db.pacientes.updateOne({"_id":ObjectId('61e34256ec4ec02e84f5e0cb')},{ $set: { "seguimientos": [{"id": "2016","seccion1": {"fechaSeguimiento": "2016-12-1","institucion": "Hospital Sor Maria Ludovica de La Plata",</v>
      </c>
      <c r="X810" t="str">
        <f t="shared" si="74"/>
        <v>"fallecimiento": "No","fechaFallecimiento": "","causaFallecimiento": "","nivelEducativo": "","actividadLaboral": "No trabaja","coberturaSocial": "Sí","tratamientoAntibioticoHospitalizado": "","embarazo": ""},</v>
      </c>
      <c r="Y810" t="str">
        <f t="shared" si="75"/>
        <v>"seccion4": {"cultivos": "2"},"seccion5": {"toleranciaGlucosa": "No realizada","toleranciaGlucosaRealizada": "","vitaminaD": "No realizada","vitaminaDRealizada": "","inmunoglobulina": "No realizada",</v>
      </c>
      <c r="Z810" t="str">
        <f t="shared" si="76"/>
        <v>"inmunoglobulinaRealizada": ""},"seccion6": {"actividadDeportiva": "Sí"}}]}}, { upsert: true } );</v>
      </c>
      <c r="AA810" t="str">
        <f t="shared" si="77"/>
        <v>db.pacientes.updateOne({"_id":ObjectId('61e34256ec4ec02e84f5e0cb')},{ $set: { "seguimientos": [{"id": "2016","seccion1": {"fechaSeguimiento": "2016-12-1","institucion": "Hospital Sor Maria Ludovica de La Plata","fallecimiento": "No","fechaFallecimiento": "","causaFallecimiento": "","nivelEducativo": "","actividadLaboral": "No trabaja","coberturaSocial": "Sí","tratamientoAntibioticoHospitalizado": "","embarazo": ""},"seccion4": {"cultivos": "2"},"seccion5": {"toleranciaGlucosa": "No realizada","toleranciaGlucosaRealizada": "","vitaminaD": "No realizada","vitaminaDRealizada": "","inmunoglobulina": "No realizada","inmunoglobulinaRealizada": ""},"seccion6": {"actividadDeportiva": "Sí"}}]}}, { upsert: true } );</v>
      </c>
    </row>
    <row r="811" spans="1:27" x14ac:dyDescent="0.3">
      <c r="A811" t="s">
        <v>1925</v>
      </c>
      <c r="B811">
        <v>399</v>
      </c>
      <c r="C811">
        <v>2017</v>
      </c>
      <c r="D811" s="5">
        <v>43056</v>
      </c>
      <c r="E811" s="5" t="str">
        <f t="shared" si="72"/>
        <v>2017-11-17</v>
      </c>
      <c r="F811" t="s">
        <v>400</v>
      </c>
      <c r="G811" t="s">
        <v>35</v>
      </c>
      <c r="L811" t="s">
        <v>281</v>
      </c>
      <c r="N811" t="s">
        <v>35</v>
      </c>
      <c r="O811" t="s">
        <v>45</v>
      </c>
      <c r="P811" t="s">
        <v>118</v>
      </c>
      <c r="Q811" t="s">
        <v>256</v>
      </c>
      <c r="R811" t="s">
        <v>261</v>
      </c>
      <c r="S811" t="s">
        <v>34</v>
      </c>
      <c r="T811" t="s">
        <v>261</v>
      </c>
      <c r="U811" t="s">
        <v>40</v>
      </c>
      <c r="V811" t="s">
        <v>281</v>
      </c>
      <c r="W811" t="str">
        <f t="shared" si="73"/>
        <v>db.pacientes.updateOne({"_id":ObjectId('61e34256ec4ec02e84f5e0cb')},{ $set: { "seguimientos": [{"id": "2017","seccion1": {"fechaSeguimiento": "2017-11-17","institucion": "Hospital Sor Maria Ludovica de La Plata",</v>
      </c>
      <c r="X811" t="str">
        <f t="shared" si="74"/>
        <v>"fallecimiento": "No","fechaFallecimiento": "","causaFallecimiento": "","nivelEducativo": "","actividadLaboral": "","coberturaSocial": "Sí","tratamientoAntibioticoHospitalizado": "","embarazo": "No"},</v>
      </c>
      <c r="Y811" t="str">
        <f t="shared" si="75"/>
        <v>"seccion4": {"cultivos": "1"},"seccion5": {"toleranciaGlucosa": "No realizada","toleranciaGlucosaRealizada": "","vitaminaD": "Realizada","vitaminaDRealizada": "Normal","inmunoglobulina": "Realizada",</v>
      </c>
      <c r="Z811" t="str">
        <f t="shared" si="76"/>
        <v>"inmunoglobulinaRealizada": "&lt; 500"},"seccion6": {"actividadDeportiva": "Sí"}}]}}, { upsert: true } );</v>
      </c>
      <c r="AA811" t="str">
        <f t="shared" si="77"/>
        <v>db.pacientes.updateOne({"_id":ObjectId('61e34256ec4ec02e84f5e0cb')},{ $set: { "seguimientos": [{"id": "2017","seccion1": {"fechaSeguimiento": "2017-11-17","institucion": "Hospital Sor Maria Ludovica de La Plata","fallecimiento": "No","fechaFallecimiento": "","causaFallecimiento": "","nivelEducativo": "","actividadLaboral": "","coberturaSocial": "Sí","tratamientoAntibioticoHospitalizado": "","embarazo": "No"},"seccion4": {"cultivos": "1"},"seccion5": {"toleranciaGlucosa": "No realizada","toleranciaGlucosaRealizada": "","vitaminaD": "Realizada","vitaminaDRealizada": "Normal","inmunoglobulina": "Realizada","inmunoglobulinaRealizada": "&lt; 500"},"seccion6": {"actividadDeportiva": "Sí"}}]}}, { upsert: true } );</v>
      </c>
    </row>
    <row r="812" spans="1:27" x14ac:dyDescent="0.3">
      <c r="A812" t="s">
        <v>1925</v>
      </c>
      <c r="B812">
        <v>399</v>
      </c>
      <c r="C812">
        <v>2018</v>
      </c>
      <c r="D812" s="5">
        <v>43250</v>
      </c>
      <c r="E812" s="5" t="str">
        <f t="shared" si="72"/>
        <v>2018-5-30</v>
      </c>
      <c r="F812" t="s">
        <v>400</v>
      </c>
      <c r="G812" t="s">
        <v>35</v>
      </c>
      <c r="L812" t="s">
        <v>281</v>
      </c>
      <c r="O812" t="s">
        <v>45</v>
      </c>
      <c r="P812" t="s">
        <v>261</v>
      </c>
      <c r="Q812" t="s">
        <v>34</v>
      </c>
      <c r="R812" t="s">
        <v>261</v>
      </c>
      <c r="S812" t="s">
        <v>321</v>
      </c>
      <c r="T812" t="s">
        <v>261</v>
      </c>
      <c r="U812" t="s">
        <v>40</v>
      </c>
      <c r="V812" t="s">
        <v>281</v>
      </c>
      <c r="W812" t="str">
        <f t="shared" si="73"/>
        <v>db.pacientes.updateOne({"_id":ObjectId('61e34256ec4ec02e84f5e0cb')},{ $set: { "seguimientos": [{"id": "2018","seccion1": {"fechaSeguimiento": "2018-5-30","institucion": "Hospital Sor Maria Ludovica de La Plata",</v>
      </c>
      <c r="X812" t="str">
        <f t="shared" si="74"/>
        <v>"fallecimiento": "No","fechaFallecimiento": "","causaFallecimiento": "","nivelEducativo": "","actividadLaboral": "","coberturaSocial": "Sí","tratamientoAntibioticoHospitalizado": "","embarazo": ""},</v>
      </c>
      <c r="Y812" t="str">
        <f t="shared" si="75"/>
        <v>"seccion4": {"cultivos": "1"},"seccion5": {"toleranciaGlucosa": "Realizada","toleranciaGlucosaRealizada": "Normal","vitaminaD": "Realizada","vitaminaDRealizada": "Bajo","inmunoglobulina": "Realizada",</v>
      </c>
      <c r="Z812" t="str">
        <f t="shared" si="76"/>
        <v>"inmunoglobulinaRealizada": "&lt; 500"},"seccion6": {"actividadDeportiva": "Sí"}}]}}, { upsert: true } );</v>
      </c>
      <c r="AA812" t="str">
        <f t="shared" si="77"/>
        <v>db.pacientes.updateOne({"_id":ObjectId('61e34256ec4ec02e84f5e0cb')},{ $set: { "seguimientos": [{"id": "2018","seccion1": {"fechaSeguimiento": "2018-5-30","institucion": "Hospital Sor Maria Ludovica de La Plata","fallecimiento": "No","fechaFallecimiento": "","causaFallecimiento": "","nivelEducativo": "","actividadLaboral": "","coberturaSocial": "Sí","tratamientoAntibioticoHospitalizado": "","embarazo": ""},"seccion4": {"cultivos": "1"},"seccion5": {"toleranciaGlucosa": "Realizada","toleranciaGlucosaRealizada": "Normal","vitaminaD": "Realizada","vitaminaDRealizada": "Bajo","inmunoglobulina": "Realizada","inmunoglobulinaRealizada": "&lt; 500"},"seccion6": {"actividadDeportiva": "Sí"}}]}}, { upsert: true } );</v>
      </c>
    </row>
    <row r="813" spans="1:27" x14ac:dyDescent="0.3">
      <c r="A813" t="s">
        <v>1925</v>
      </c>
      <c r="B813">
        <v>399</v>
      </c>
      <c r="C813">
        <v>2019</v>
      </c>
      <c r="D813" s="5">
        <v>43815</v>
      </c>
      <c r="E813" s="5" t="str">
        <f t="shared" si="72"/>
        <v>2019-12-16</v>
      </c>
      <c r="F813" t="s">
        <v>400</v>
      </c>
      <c r="G813" t="s">
        <v>35</v>
      </c>
      <c r="L813" t="s">
        <v>281</v>
      </c>
      <c r="N813" t="s">
        <v>35</v>
      </c>
      <c r="O813" t="s">
        <v>45</v>
      </c>
      <c r="P813" t="s">
        <v>261</v>
      </c>
      <c r="Q813" t="s">
        <v>34</v>
      </c>
      <c r="R813" t="s">
        <v>261</v>
      </c>
      <c r="S813" t="s">
        <v>321</v>
      </c>
      <c r="T813" t="s">
        <v>261</v>
      </c>
      <c r="U813" t="s">
        <v>40</v>
      </c>
      <c r="V813" t="s">
        <v>281</v>
      </c>
      <c r="W813" t="str">
        <f t="shared" si="73"/>
        <v>db.pacientes.updateOne({"_id":ObjectId('61e34256ec4ec02e84f5e0cb')},{ $set: { "seguimientos": [{"id": "2019","seccion1": {"fechaSeguimiento": "2019-12-16","institucion": "Hospital Sor Maria Ludovica de La Plata",</v>
      </c>
      <c r="X813" t="str">
        <f t="shared" si="74"/>
        <v>"fallecimiento": "No","fechaFallecimiento": "","causaFallecimiento": "","nivelEducativo": "","actividadLaboral": "","coberturaSocial": "Sí","tratamientoAntibioticoHospitalizado": "","embarazo": "No"},</v>
      </c>
      <c r="Y813" t="str">
        <f t="shared" si="75"/>
        <v>"seccion4": {"cultivos": "1"},"seccion5": {"toleranciaGlucosa": "Realizada","toleranciaGlucosaRealizada": "Normal","vitaminaD": "Realizada","vitaminaDRealizada": "Bajo","inmunoglobulina": "Realizada",</v>
      </c>
      <c r="Z813" t="str">
        <f t="shared" si="76"/>
        <v>"inmunoglobulinaRealizada": "&lt; 500"},"seccion6": {"actividadDeportiva": "Sí"}}]}}, { upsert: true } );</v>
      </c>
      <c r="AA813" t="str">
        <f t="shared" si="77"/>
        <v>db.pacientes.updateOne({"_id":ObjectId('61e34256ec4ec02e84f5e0cb')},{ $set: { "seguimientos": [{"id": "2019","seccion1": {"fechaSeguimiento": "2019-12-16","institucion": "Hospital Sor Maria Ludovica de La Plata","fallecimiento": "No","fechaFallecimiento": "","causaFallecimiento": "","nivelEducativo": "","actividadLaboral": "","coberturaSocial": "Sí","tratamientoAntibioticoHospitalizado": "","embarazo": "No"},"seccion4": {"cultivos": "1"},"seccion5": {"toleranciaGlucosa": "Realizada","toleranciaGlucosaRealizada": "Normal","vitaminaD": "Realizada","vitaminaDRealizada": "Bajo","inmunoglobulina": "Realizada","inmunoglobulinaRealizada": "&lt; 500"},"seccion6": {"actividadDeportiva": "Sí"}}]}}, { upsert: true } );</v>
      </c>
    </row>
    <row r="814" spans="1:27" x14ac:dyDescent="0.3">
      <c r="A814" t="s">
        <v>901</v>
      </c>
      <c r="B814">
        <v>400</v>
      </c>
      <c r="C814">
        <v>2011</v>
      </c>
      <c r="D814" s="5">
        <v>40854</v>
      </c>
      <c r="E814" s="5" t="str">
        <f t="shared" si="72"/>
        <v>2011-11-7</v>
      </c>
      <c r="F814" t="s">
        <v>1962</v>
      </c>
      <c r="G814" t="s">
        <v>35</v>
      </c>
      <c r="L814" t="s">
        <v>281</v>
      </c>
      <c r="N814" t="s">
        <v>35</v>
      </c>
      <c r="P814" t="s">
        <v>261</v>
      </c>
      <c r="Q814" t="s">
        <v>34</v>
      </c>
      <c r="R814" t="s">
        <v>256</v>
      </c>
      <c r="S814" t="s">
        <v>256</v>
      </c>
      <c r="T814" t="s">
        <v>261</v>
      </c>
      <c r="U814" t="s">
        <v>40</v>
      </c>
      <c r="V814" t="s">
        <v>256</v>
      </c>
      <c r="W814" t="str">
        <f t="shared" si="73"/>
        <v>db.pacientes.updateOne({"_id":ObjectId('61e34254ec4ec02e84f5dccb')},{ $set: { "seguimientos": [{"id": "2011","seccion1": {"fechaSeguimiento": "2011-11-7","institucion": "HOSPITAL de PEDIATRÍA Juan P. Garrahan",</v>
      </c>
      <c r="X814" t="str">
        <f t="shared" si="74"/>
        <v>"fallecimiento": "No","fechaFallecimiento": "","causaFallecimiento": "","nivelEducativo": "","actividadLaboral": "","coberturaSocial": "Sí","tratamientoAntibioticoHospitalizado": "","embarazo": "No"},</v>
      </c>
      <c r="Y814" t="str">
        <f t="shared" si="75"/>
        <v>"seccion4": {"cultivos": ""},"seccion5": {"toleranciaGlucosa": "Realizada","toleranciaGlucosaRealizada": "Normal","vitaminaD": "","vitaminaDRealizada": "","inmunoglobulina": "Realizada",</v>
      </c>
      <c r="Z814" t="str">
        <f t="shared" si="76"/>
        <v>"inmunoglobulinaRealizada": "&lt; 500"},"seccion6": {"actividadDeportiva": ""}}]}}, { upsert: true } );</v>
      </c>
      <c r="AA814" t="str">
        <f t="shared" si="77"/>
        <v>db.pacientes.updateOne({"_id":ObjectId('61e34254ec4ec02e84f5dccb')},{ $set: { "seguimientos": [{"id": "2011","seccion1": {"fechaSeguimiento": "2011-11-7","institucion": "HOSPITAL de PEDIATRÍA Juan P. Garrahan","fallecimiento": "No","fechaFallecimiento": "","causaFallecimiento": "","nivelEducativo": "","actividadLaboral": "","coberturaSocial": "Sí","tratamientoAntibioticoHospitalizado": "","embarazo": "No"},"seccion4": {"cultivos": ""},"seccion5": {"toleranciaGlucosa": "Realizada","toleranciaGlucosaRealizada": "Normal","vitaminaD": "","vitaminaDRealizada": "","inmunoglobulina": "Realizada","inmunoglobulinaRealizada": "&lt; 500"},"seccion6": {"actividadDeportiva": ""}}]}}, { upsert: true } );</v>
      </c>
    </row>
    <row r="815" spans="1:27" x14ac:dyDescent="0.3">
      <c r="A815" t="s">
        <v>901</v>
      </c>
      <c r="B815">
        <v>400</v>
      </c>
      <c r="C815">
        <v>2013</v>
      </c>
      <c r="D815" s="5">
        <v>41309</v>
      </c>
      <c r="E815" s="5" t="str">
        <f t="shared" si="72"/>
        <v>2013-2-4</v>
      </c>
      <c r="F815" t="s">
        <v>1962</v>
      </c>
      <c r="G815" t="s">
        <v>35</v>
      </c>
      <c r="J815" t="s">
        <v>38</v>
      </c>
      <c r="L815" t="s">
        <v>281</v>
      </c>
      <c r="N815" t="s">
        <v>35</v>
      </c>
      <c r="O815" t="s">
        <v>46</v>
      </c>
      <c r="P815" t="s">
        <v>261</v>
      </c>
      <c r="Q815" t="s">
        <v>34</v>
      </c>
      <c r="R815" t="s">
        <v>256</v>
      </c>
      <c r="S815" t="s">
        <v>256</v>
      </c>
      <c r="T815" t="s">
        <v>261</v>
      </c>
      <c r="U815" t="s">
        <v>40</v>
      </c>
      <c r="V815" t="s">
        <v>256</v>
      </c>
      <c r="W815" t="str">
        <f t="shared" si="73"/>
        <v>db.pacientes.updateOne({"_id":ObjectId('61e34254ec4ec02e84f5dccb')},{ $set: { "seguimientos": [{"id": "2013","seccion1": {"fechaSeguimiento": "2013-2-4","institucion": "HOSPITAL de PEDIATRÍA Juan P. Garrahan",</v>
      </c>
      <c r="X815" t="str">
        <f t="shared" si="74"/>
        <v>"fallecimiento": "No","fechaFallecimiento": "","causaFallecimiento": "","nivelEducativo": "Primaria incompleta","actividadLaboral": "","coberturaSocial": "Sí","tratamientoAntibioticoHospitalizado": "","embarazo": "No"},</v>
      </c>
      <c r="Y815" t="str">
        <f t="shared" si="75"/>
        <v>"seccion4": {"cultivos": "3"},"seccion5": {"toleranciaGlucosa": "Realizada","toleranciaGlucosaRealizada": "Normal","vitaminaD": "","vitaminaDRealizada": "","inmunoglobulina": "Realizada",</v>
      </c>
      <c r="Z815" t="str">
        <f t="shared" si="76"/>
        <v>"inmunoglobulinaRealizada": "&lt; 500"},"seccion6": {"actividadDeportiva": ""}}]}}, { upsert: true } );</v>
      </c>
      <c r="AA815" t="str">
        <f t="shared" si="77"/>
        <v>db.pacientes.updateOne({"_id":ObjectId('61e34254ec4ec02e84f5dccb')},{ $set: { "seguimientos": [{"id": "2013","seccion1": {"fechaSeguimiento": "2013-2-4","institucion": "HOSPITAL de PEDIATRÍA Juan P. Garrahan","fallecimiento": "No","fechaFallecimiento": "","causaFallecimiento": "","nivelEducativo": "Primaria incompleta","actividadLaboral": "","coberturaSocial": "Sí","tratamientoAntibioticoHospitalizado": "","embarazo": "No"},"seccion4": {"cultivos": "3"},"seccion5": {"toleranciaGlucosa": "Realizada","toleranciaGlucosaRealizada": "Normal","vitaminaD": "","vitaminaDRealizada": "","inmunoglobulina": "Realizada","inmunoglobulinaRealizada": "&lt; 500"},"seccion6": {"actividadDeportiva": ""}}]}}, { upsert: true } );</v>
      </c>
    </row>
    <row r="816" spans="1:27" x14ac:dyDescent="0.3">
      <c r="A816" t="s">
        <v>902</v>
      </c>
      <c r="B816">
        <v>401</v>
      </c>
      <c r="C816">
        <v>2011</v>
      </c>
      <c r="D816" s="5">
        <v>40830</v>
      </c>
      <c r="E816" s="5" t="str">
        <f t="shared" si="72"/>
        <v>2011-10-14</v>
      </c>
      <c r="F816" t="s">
        <v>400</v>
      </c>
      <c r="G816" t="s">
        <v>35</v>
      </c>
      <c r="L816" t="s">
        <v>281</v>
      </c>
      <c r="N816" t="s">
        <v>35</v>
      </c>
      <c r="O816" t="s">
        <v>45</v>
      </c>
      <c r="P816" t="s">
        <v>118</v>
      </c>
      <c r="Q816" t="s">
        <v>256</v>
      </c>
      <c r="R816" t="s">
        <v>256</v>
      </c>
      <c r="S816" t="s">
        <v>256</v>
      </c>
      <c r="T816" t="s">
        <v>261</v>
      </c>
      <c r="U816" t="s">
        <v>40</v>
      </c>
      <c r="V816" t="s">
        <v>256</v>
      </c>
      <c r="W816" t="str">
        <f t="shared" si="73"/>
        <v>db.pacientes.updateOne({"_id":ObjectId('61e34254ec4ec02e84f5dccc')},{ $set: { "seguimientos": [{"id": "2011","seccion1": {"fechaSeguimiento": "2011-10-14","institucion": "Hospital Sor Maria Ludovica de La Plata",</v>
      </c>
      <c r="X816" t="str">
        <f t="shared" si="74"/>
        <v>"fallecimiento": "No","fechaFallecimiento": "","causaFallecimiento": "","nivelEducativo": "","actividadLaboral": "","coberturaSocial": "Sí","tratamientoAntibioticoHospitalizado": "","embarazo": "No"},</v>
      </c>
      <c r="Y816" t="str">
        <f t="shared" si="75"/>
        <v>"seccion4": {"cultivos": "1"},"seccion5": {"toleranciaGlucosa": "No realizada","toleranciaGlucosaRealizada": "","vitaminaD": "","vitaminaDRealizada": "","inmunoglobulina": "Realizada",</v>
      </c>
      <c r="Z816" t="str">
        <f t="shared" si="76"/>
        <v>"inmunoglobulinaRealizada": "&lt; 500"},"seccion6": {"actividadDeportiva": ""}}]}}, { upsert: true } );</v>
      </c>
      <c r="AA816" t="str">
        <f t="shared" si="77"/>
        <v>db.pacientes.updateOne({"_id":ObjectId('61e34254ec4ec02e84f5dccc')},{ $set: { "seguimientos": [{"id": "2011","seccion1": {"fechaSeguimiento": "2011-10-14","institucion": "Hospital Sor Maria Ludovica de La Plata","fallecimiento": "No","fechaFallecimiento": "","causaFallecimiento": "","nivelEducativo": "","actividadLaboral": "","coberturaSocial": "Sí","tratamientoAntibioticoHospitalizado": "","embarazo": "No"},"seccion4": {"cultivos": "1"},"seccion5": {"toleranciaGlucosa": "No realizada","toleranciaGlucosaRealizada": "","vitaminaD": "","vitaminaDRealizada": "","inmunoglobulina": "Realizada","inmunoglobulinaRealizada": "&lt; 500"},"seccion6": {"actividadDeportiva": ""}}]}}, { upsert: true } );</v>
      </c>
    </row>
    <row r="817" spans="1:27" x14ac:dyDescent="0.3">
      <c r="A817" t="s">
        <v>902</v>
      </c>
      <c r="B817">
        <v>401</v>
      </c>
      <c r="C817">
        <v>2012</v>
      </c>
      <c r="D817" s="5">
        <v>41229</v>
      </c>
      <c r="E817" s="5" t="str">
        <f t="shared" si="72"/>
        <v>2012-11-16</v>
      </c>
      <c r="F817" t="s">
        <v>400</v>
      </c>
      <c r="G817" t="s">
        <v>35</v>
      </c>
      <c r="J817" t="s">
        <v>78</v>
      </c>
      <c r="L817" t="s">
        <v>281</v>
      </c>
      <c r="N817" t="s">
        <v>35</v>
      </c>
      <c r="O817" t="s">
        <v>45</v>
      </c>
      <c r="P817" t="s">
        <v>118</v>
      </c>
      <c r="Q817" t="s">
        <v>256</v>
      </c>
      <c r="R817" t="s">
        <v>256</v>
      </c>
      <c r="S817" t="s">
        <v>256</v>
      </c>
      <c r="T817" t="s">
        <v>261</v>
      </c>
      <c r="U817" t="s">
        <v>40</v>
      </c>
      <c r="V817" t="s">
        <v>281</v>
      </c>
      <c r="W817" t="str">
        <f t="shared" si="73"/>
        <v>db.pacientes.updateOne({"_id":ObjectId('61e34254ec4ec02e84f5dccc')},{ $set: { "seguimientos": [{"id": "2012","seccion1": {"fechaSeguimiento": "2012-11-16","institucion": "Hospital Sor Maria Ludovica de La Plata",</v>
      </c>
      <c r="X817" t="str">
        <f t="shared" si="74"/>
        <v>"fallecimiento": "No","fechaFallecimiento": "","causaFallecimiento": "","nivelEducativo": "Primaria completa","actividadLaboral": "","coberturaSocial": "Sí","tratamientoAntibioticoHospitalizado": "","embarazo": "No"},</v>
      </c>
      <c r="Y817" t="str">
        <f t="shared" si="75"/>
        <v>"seccion4": {"cultivos": "1"},"seccion5": {"toleranciaGlucosa": "No realizada","toleranciaGlucosaRealizada": "","vitaminaD": "","vitaminaDRealizada": "","inmunoglobulina": "Realizada",</v>
      </c>
      <c r="Z817" t="str">
        <f t="shared" si="76"/>
        <v>"inmunoglobulinaRealizada": "&lt; 500"},"seccion6": {"actividadDeportiva": "Sí"}}]}}, { upsert: true } );</v>
      </c>
      <c r="AA817" t="str">
        <f t="shared" si="77"/>
        <v>db.pacientes.updateOne({"_id":ObjectId('61e34254ec4ec02e84f5dccc')},{ $set: { "seguimientos": [{"id": "2012","seccion1": {"fechaSeguimiento": "2012-11-16","institucion": "Hospital Sor Maria Ludovica de La Plata","fallecimiento": "No","fechaFallecimiento": "","causaFallecimiento": "","nivelEducativo": "Primaria completa","actividadLaboral": "","coberturaSocial": "Sí","tratamientoAntibioticoHospitalizado": "","embarazo": "No"},"seccion4": {"cultivos": "1"},"seccion5": {"toleranciaGlucosa": "No realizada","toleranciaGlucosaRealizada": "","vitaminaD": "","vitaminaDRealizada": "","inmunoglobulina": "Realizada","inmunoglobulinaRealizada": "&lt; 500"},"seccion6": {"actividadDeportiva": "Sí"}}]}}, { upsert: true } );</v>
      </c>
    </row>
    <row r="818" spans="1:27" x14ac:dyDescent="0.3">
      <c r="A818" t="s">
        <v>902</v>
      </c>
      <c r="B818">
        <v>401</v>
      </c>
      <c r="C818">
        <v>2014</v>
      </c>
      <c r="D818" s="5">
        <v>42003</v>
      </c>
      <c r="E818" s="5" t="str">
        <f t="shared" si="72"/>
        <v>2014-12-30</v>
      </c>
      <c r="F818" t="s">
        <v>400</v>
      </c>
      <c r="G818" t="s">
        <v>35</v>
      </c>
      <c r="J818" t="s">
        <v>38</v>
      </c>
      <c r="L818" t="s">
        <v>35</v>
      </c>
      <c r="P818" t="s">
        <v>261</v>
      </c>
      <c r="Q818" t="s">
        <v>34</v>
      </c>
      <c r="R818" t="s">
        <v>256</v>
      </c>
      <c r="S818" t="s">
        <v>256</v>
      </c>
      <c r="T818" t="s">
        <v>261</v>
      </c>
      <c r="U818" t="s">
        <v>40</v>
      </c>
      <c r="V818" t="s">
        <v>256</v>
      </c>
      <c r="W818" t="str">
        <f t="shared" si="73"/>
        <v>db.pacientes.updateOne({"_id":ObjectId('61e34254ec4ec02e84f5dccc')},{ $set: { "seguimientos": [{"id": "2014","seccion1": {"fechaSeguimiento": "2014-12-30","institucion": "Hospital Sor Maria Ludovica de La Plata",</v>
      </c>
      <c r="X818" t="str">
        <f t="shared" si="74"/>
        <v>"fallecimiento": "No","fechaFallecimiento": "","causaFallecimiento": "","nivelEducativo": "Primaria incompleta","actividadLaboral": "","coberturaSocial": "No","tratamientoAntibioticoHospitalizado": "","embarazo": ""},</v>
      </c>
      <c r="Y818" t="str">
        <f t="shared" si="75"/>
        <v>"seccion4": {"cultivos": ""},"seccion5": {"toleranciaGlucosa": "Realizada","toleranciaGlucosaRealizada": "Normal","vitaminaD": "","vitaminaDRealizada": "","inmunoglobulina": "Realizada",</v>
      </c>
      <c r="Z818" t="str">
        <f t="shared" si="76"/>
        <v>"inmunoglobulinaRealizada": "&lt; 500"},"seccion6": {"actividadDeportiva": ""}}]}}, { upsert: true } );</v>
      </c>
      <c r="AA818" t="str">
        <f t="shared" si="77"/>
        <v>db.pacientes.updateOne({"_id":ObjectId('61e34254ec4ec02e84f5dccc')},{ $set: { "seguimientos": [{"id": "2014","seccion1": {"fechaSeguimiento": "2014-12-30","institucion": "Hospital Sor Maria Ludovica de La Plata","fallecimiento": "No","fechaFallecimiento": "","causaFallecimiento": "","nivelEducativo": "Primaria incompleta","actividadLaboral": "","coberturaSocial": "No","tratamientoAntibioticoHospitalizado": "","embarazo": ""},"seccion4": {"cultivos": ""},"seccion5": {"toleranciaGlucosa": "Realizada","toleranciaGlucosaRealizada": "Normal","vitaminaD": "","vitaminaDRealizada": "","inmunoglobulina": "Realizada","inmunoglobulinaRealizada": "&lt; 500"},"seccion6": {"actividadDeportiva": ""}}]}}, { upsert: true } );</v>
      </c>
    </row>
    <row r="819" spans="1:27" x14ac:dyDescent="0.3">
      <c r="A819" t="s">
        <v>902</v>
      </c>
      <c r="B819">
        <v>401</v>
      </c>
      <c r="C819">
        <v>2015</v>
      </c>
      <c r="D819" s="5">
        <v>42240</v>
      </c>
      <c r="E819" s="5" t="str">
        <f t="shared" si="72"/>
        <v>2015-8-24</v>
      </c>
      <c r="F819" t="s">
        <v>400</v>
      </c>
      <c r="G819" t="s">
        <v>35</v>
      </c>
      <c r="K819" t="s">
        <v>70</v>
      </c>
      <c r="L819" t="s">
        <v>281</v>
      </c>
      <c r="O819" t="s">
        <v>45</v>
      </c>
      <c r="P819" t="s">
        <v>118</v>
      </c>
      <c r="Q819" t="s">
        <v>256</v>
      </c>
      <c r="R819" t="s">
        <v>118</v>
      </c>
      <c r="S819" t="s">
        <v>256</v>
      </c>
      <c r="T819" t="s">
        <v>118</v>
      </c>
      <c r="U819" t="s">
        <v>256</v>
      </c>
      <c r="V819" t="s">
        <v>281</v>
      </c>
      <c r="W819" t="str">
        <f t="shared" si="73"/>
        <v>db.pacientes.updateOne({"_id":ObjectId('61e34254ec4ec02e84f5dccc')},{ $set: { "seguimientos": [{"id": "2015","seccion1": {"fechaSeguimiento": "2015-8-24","institucion": "Hospital Sor Maria Ludovica de La Plata",</v>
      </c>
      <c r="X819" t="str">
        <f t="shared" si="74"/>
        <v>"fallecimiento": "No","fechaFallecimiento": "","causaFallecimiento": "","nivelEducativo": "","actividadLaboral": "No trabaja","coberturaSocial": "Sí","tratamientoAntibioticoHospitalizado": "","embarazo": ""},</v>
      </c>
      <c r="Y819" t="str">
        <f t="shared" si="75"/>
        <v>"seccion4": {"cultivos": "1"},"seccion5": {"toleranciaGlucosa": "No realizada","toleranciaGlucosaRealizada": "","vitaminaD": "No realizada","vitaminaDRealizada": "","inmunoglobulina": "No realizada",</v>
      </c>
      <c r="Z819" t="str">
        <f t="shared" si="76"/>
        <v>"inmunoglobulinaRealizada": ""},"seccion6": {"actividadDeportiva": "Sí"}}]}}, { upsert: true } );</v>
      </c>
      <c r="AA819" t="str">
        <f t="shared" si="77"/>
        <v>db.pacientes.updateOne({"_id":ObjectId('61e34254ec4ec02e84f5dccc')},{ $set: { "seguimientos": [{"id": "2015","seccion1": {"fechaSeguimiento": "2015-8-24","institucion": "Hospital Sor Maria Ludovica de La Plata","fallecimiento": "No","fechaFallecimiento": "","causaFallecimiento": "","nivelEducativo": "","actividadLaboral": "No trabaja","coberturaSocial": "Sí","tratamientoAntibioticoHospitalizado": "","embarazo": ""},"seccion4": {"cultivos": "1"},"seccion5": {"toleranciaGlucosa": "No realizada","toleranciaGlucosaRealizada": "","vitaminaD": "No realizada","vitaminaDRealizada": "","inmunoglobulina": "No realizada","inmunoglobulinaRealizada": ""},"seccion6": {"actividadDeportiva": "Sí"}}]}}, { upsert: true } );</v>
      </c>
    </row>
    <row r="820" spans="1:27" x14ac:dyDescent="0.3">
      <c r="A820" t="s">
        <v>903</v>
      </c>
      <c r="B820">
        <v>402</v>
      </c>
      <c r="C820">
        <v>2011</v>
      </c>
      <c r="D820" s="5">
        <v>40870</v>
      </c>
      <c r="E820" s="5" t="str">
        <f t="shared" si="72"/>
        <v>2011-11-23</v>
      </c>
      <c r="F820" t="s">
        <v>400</v>
      </c>
      <c r="G820" t="s">
        <v>35</v>
      </c>
      <c r="L820" t="s">
        <v>281</v>
      </c>
      <c r="N820" t="s">
        <v>35</v>
      </c>
      <c r="O820" t="s">
        <v>45</v>
      </c>
      <c r="P820" t="s">
        <v>118</v>
      </c>
      <c r="Q820" t="s">
        <v>256</v>
      </c>
      <c r="R820" t="s">
        <v>256</v>
      </c>
      <c r="S820" t="s">
        <v>256</v>
      </c>
      <c r="T820" t="s">
        <v>261</v>
      </c>
      <c r="U820" t="s">
        <v>40</v>
      </c>
      <c r="V820" t="s">
        <v>256</v>
      </c>
      <c r="W820" t="str">
        <f t="shared" si="73"/>
        <v>db.pacientes.updateOne({"_id":ObjectId('61e34254ec4ec02e84f5dccd')},{ $set: { "seguimientos": [{"id": "2011","seccion1": {"fechaSeguimiento": "2011-11-23","institucion": "Hospital Sor Maria Ludovica de La Plata",</v>
      </c>
      <c r="X820" t="str">
        <f t="shared" si="74"/>
        <v>"fallecimiento": "No","fechaFallecimiento": "","causaFallecimiento": "","nivelEducativo": "","actividadLaboral": "","coberturaSocial": "Sí","tratamientoAntibioticoHospitalizado": "","embarazo": "No"},</v>
      </c>
      <c r="Y820" t="str">
        <f t="shared" si="75"/>
        <v>"seccion4": {"cultivos": "1"},"seccion5": {"toleranciaGlucosa": "No realizada","toleranciaGlucosaRealizada": "","vitaminaD": "","vitaminaDRealizada": "","inmunoglobulina": "Realizada",</v>
      </c>
      <c r="Z820" t="str">
        <f t="shared" si="76"/>
        <v>"inmunoglobulinaRealizada": "&lt; 500"},"seccion6": {"actividadDeportiva": ""}}]}}, { upsert: true } );</v>
      </c>
      <c r="AA820" t="str">
        <f t="shared" si="77"/>
        <v>db.pacientes.updateOne({"_id":ObjectId('61e34254ec4ec02e84f5dccd')},{ $set: { "seguimientos": [{"id": "2011","seccion1": {"fechaSeguimiento": "2011-11-23","institucion": "Hospital Sor Maria Ludovica de La Plata","fallecimiento": "No","fechaFallecimiento": "","causaFallecimiento": "","nivelEducativo": "","actividadLaboral": "","coberturaSocial": "Sí","tratamientoAntibioticoHospitalizado": "","embarazo": "No"},"seccion4": {"cultivos": "1"},"seccion5": {"toleranciaGlucosa": "No realizada","toleranciaGlucosaRealizada": "","vitaminaD": "","vitaminaDRealizada": "","inmunoglobulina": "Realizada","inmunoglobulinaRealizada": "&lt; 500"},"seccion6": {"actividadDeportiva": ""}}]}}, { upsert: true } );</v>
      </c>
    </row>
    <row r="821" spans="1:27" x14ac:dyDescent="0.3">
      <c r="A821" t="s">
        <v>903</v>
      </c>
      <c r="B821">
        <v>402</v>
      </c>
      <c r="C821">
        <v>2012</v>
      </c>
      <c r="D821" s="5">
        <v>41229</v>
      </c>
      <c r="E821" s="5" t="str">
        <f t="shared" si="72"/>
        <v>2012-11-16</v>
      </c>
      <c r="F821" t="s">
        <v>400</v>
      </c>
      <c r="G821" t="s">
        <v>35</v>
      </c>
      <c r="J821" t="s">
        <v>38</v>
      </c>
      <c r="L821" t="s">
        <v>281</v>
      </c>
      <c r="N821" t="s">
        <v>35</v>
      </c>
      <c r="O821" t="s">
        <v>37</v>
      </c>
      <c r="P821" t="s">
        <v>118</v>
      </c>
      <c r="Q821" t="s">
        <v>256</v>
      </c>
      <c r="R821" t="s">
        <v>256</v>
      </c>
      <c r="S821" t="s">
        <v>256</v>
      </c>
      <c r="T821" t="s">
        <v>261</v>
      </c>
      <c r="U821" t="s">
        <v>40</v>
      </c>
      <c r="V821" t="s">
        <v>256</v>
      </c>
      <c r="W821" t="str">
        <f t="shared" si="73"/>
        <v>db.pacientes.updateOne({"_id":ObjectId('61e34254ec4ec02e84f5dccd')},{ $set: { "seguimientos": [{"id": "2012","seccion1": {"fechaSeguimiento": "2012-11-16","institucion": "Hospital Sor Maria Ludovica de La Plata",</v>
      </c>
      <c r="X821" t="str">
        <f t="shared" si="74"/>
        <v>"fallecimiento": "No","fechaFallecimiento": "","causaFallecimiento": "","nivelEducativo": "Primaria incompleta","actividadLaboral": "","coberturaSocial": "Sí","tratamientoAntibioticoHospitalizado": "","embarazo": "No"},</v>
      </c>
      <c r="Y821" t="str">
        <f t="shared" si="75"/>
        <v>"seccion4": {"cultivos": "2"},"seccion5": {"toleranciaGlucosa": "No realizada","toleranciaGlucosaRealizada": "","vitaminaD": "","vitaminaDRealizada": "","inmunoglobulina": "Realizada",</v>
      </c>
      <c r="Z821" t="str">
        <f t="shared" si="76"/>
        <v>"inmunoglobulinaRealizada": "&lt; 500"},"seccion6": {"actividadDeportiva": ""}}]}}, { upsert: true } );</v>
      </c>
      <c r="AA821" t="str">
        <f t="shared" si="77"/>
        <v>db.pacientes.updateOne({"_id":ObjectId('61e34254ec4ec02e84f5dccd')},{ $set: { "seguimientos": [{"id": "2012","seccion1": {"fechaSeguimiento": "2012-11-16","institucion": "Hospital Sor Maria Ludovica de La Plata","fallecimiento": "No","fechaFallecimiento": "","causaFallecimiento": "","nivelEducativo": "Primaria incompleta","actividadLaboral": "","coberturaSocial": "Sí","tratamientoAntibioticoHospitalizado": "","embarazo": "No"},"seccion4": {"cultivos": "2"},"seccion5": {"toleranciaGlucosa": "No realizada","toleranciaGlucosaRealizada": "","vitaminaD": "","vitaminaDRealizada": "","inmunoglobulina": "Realizada","inmunoglobulinaRealizada": "&lt; 500"},"seccion6": {"actividadDeportiva": ""}}]}}, { upsert: true } );</v>
      </c>
    </row>
    <row r="822" spans="1:27" x14ac:dyDescent="0.3">
      <c r="A822" t="s">
        <v>903</v>
      </c>
      <c r="B822">
        <v>402</v>
      </c>
      <c r="C822">
        <v>2013</v>
      </c>
      <c r="D822" s="5">
        <v>41638</v>
      </c>
      <c r="E822" s="5" t="str">
        <f t="shared" si="72"/>
        <v>2013-12-30</v>
      </c>
      <c r="F822" t="s">
        <v>400</v>
      </c>
      <c r="G822" t="s">
        <v>35</v>
      </c>
      <c r="J822" t="s">
        <v>38</v>
      </c>
      <c r="K822" t="s">
        <v>70</v>
      </c>
      <c r="L822" t="s">
        <v>281</v>
      </c>
      <c r="M822" t="s">
        <v>37</v>
      </c>
      <c r="N822" t="s">
        <v>35</v>
      </c>
      <c r="O822" t="s">
        <v>74</v>
      </c>
      <c r="P822" t="s">
        <v>261</v>
      </c>
      <c r="Q822" t="s">
        <v>34</v>
      </c>
      <c r="R822" t="s">
        <v>256</v>
      </c>
      <c r="S822" t="s">
        <v>256</v>
      </c>
      <c r="T822" t="s">
        <v>261</v>
      </c>
      <c r="U822" t="s">
        <v>40</v>
      </c>
      <c r="V822" t="s">
        <v>256</v>
      </c>
      <c r="W822" t="str">
        <f t="shared" si="73"/>
        <v>db.pacientes.updateOne({"_id":ObjectId('61e34254ec4ec02e84f5dccd')},{ $set: { "seguimientos": [{"id": "2013","seccion1": {"fechaSeguimiento": "2013-12-30","institucion": "Hospital Sor Maria Ludovica de La Plata",</v>
      </c>
      <c r="X822" t="str">
        <f t="shared" si="74"/>
        <v>"fallecimiento": "No","fechaFallecimiento": "","causaFallecimiento": "","nivelEducativo": "Primaria incompleta","actividadLaboral": "No trabaja","coberturaSocial": "Sí","tratamientoAntibioticoHospitalizado": "2","embarazo": "No"},</v>
      </c>
      <c r="Y822" t="str">
        <f t="shared" si="75"/>
        <v>"seccion4": {"cultivos": "8"},"seccion5": {"toleranciaGlucosa": "Realizada","toleranciaGlucosaRealizada": "Normal","vitaminaD": "","vitaminaDRealizada": "","inmunoglobulina": "Realizada",</v>
      </c>
      <c r="Z822" t="str">
        <f t="shared" si="76"/>
        <v>"inmunoglobulinaRealizada": "&lt; 500"},"seccion6": {"actividadDeportiva": ""}}]}}, { upsert: true } );</v>
      </c>
      <c r="AA822" t="str">
        <f t="shared" si="77"/>
        <v>db.pacientes.updateOne({"_id":ObjectId('61e34254ec4ec02e84f5dccd')},{ $set: { "seguimientos": [{"id": "2013","seccion1": {"fechaSeguimiento": "2013-12-30","institucion": "Hospital Sor Maria Ludovica de La Plata","fallecimiento": "No","fechaFallecimiento": "","causaFallecimiento": "","nivelEducativo": "Primaria incompleta","actividadLaboral": "No trabaja","coberturaSocial": "Sí","tratamientoAntibioticoHospitalizado": "2","embarazo": "No"},"seccion4": {"cultivos": "8"},"seccion5": {"toleranciaGlucosa": "Realizada","toleranciaGlucosaRealizada": "Normal","vitaminaD": "","vitaminaDRealizada": "","inmunoglobulina": "Realizada","inmunoglobulinaRealizada": "&lt; 500"},"seccion6": {"actividadDeportiva": ""}}]}}, { upsert: true } );</v>
      </c>
    </row>
    <row r="823" spans="1:27" x14ac:dyDescent="0.3">
      <c r="A823" t="s">
        <v>903</v>
      </c>
      <c r="B823">
        <v>402</v>
      </c>
      <c r="C823">
        <v>2014</v>
      </c>
      <c r="D823" s="5">
        <v>42003</v>
      </c>
      <c r="E823" s="5" t="str">
        <f t="shared" si="72"/>
        <v>2014-12-30</v>
      </c>
      <c r="F823" t="s">
        <v>400</v>
      </c>
      <c r="G823" t="s">
        <v>35</v>
      </c>
      <c r="J823" t="s">
        <v>38</v>
      </c>
      <c r="L823" t="s">
        <v>281</v>
      </c>
      <c r="M823" t="s">
        <v>46</v>
      </c>
      <c r="N823" t="s">
        <v>35</v>
      </c>
      <c r="O823" t="s">
        <v>74</v>
      </c>
      <c r="P823" t="s">
        <v>261</v>
      </c>
      <c r="Q823" t="s">
        <v>34</v>
      </c>
      <c r="R823" t="s">
        <v>256</v>
      </c>
      <c r="S823" t="s">
        <v>256</v>
      </c>
      <c r="T823" t="s">
        <v>261</v>
      </c>
      <c r="U823" t="s">
        <v>40</v>
      </c>
      <c r="V823" t="s">
        <v>256</v>
      </c>
      <c r="W823" t="str">
        <f t="shared" si="73"/>
        <v>db.pacientes.updateOne({"_id":ObjectId('61e34254ec4ec02e84f5dccd')},{ $set: { "seguimientos": [{"id": "2014","seccion1": {"fechaSeguimiento": "2014-12-30","institucion": "Hospital Sor Maria Ludovica de La Plata",</v>
      </c>
      <c r="X823" t="str">
        <f t="shared" si="74"/>
        <v>"fallecimiento": "No","fechaFallecimiento": "","causaFallecimiento": "","nivelEducativo": "Primaria incompleta","actividadLaboral": "","coberturaSocial": "Sí","tratamientoAntibioticoHospitalizado": "3","embarazo": "No"},</v>
      </c>
      <c r="Y823" t="str">
        <f t="shared" si="75"/>
        <v>"seccion4": {"cultivos": "8"},"seccion5": {"toleranciaGlucosa": "Realizada","toleranciaGlucosaRealizada": "Normal","vitaminaD": "","vitaminaDRealizada": "","inmunoglobulina": "Realizada",</v>
      </c>
      <c r="Z823" t="str">
        <f t="shared" si="76"/>
        <v>"inmunoglobulinaRealizada": "&lt; 500"},"seccion6": {"actividadDeportiva": ""}}]}}, { upsert: true } );</v>
      </c>
      <c r="AA823" t="str">
        <f t="shared" si="77"/>
        <v>db.pacientes.updateOne({"_id":ObjectId('61e34254ec4ec02e84f5dccd')},{ $set: { "seguimientos": [{"id": "2014","seccion1": {"fechaSeguimiento": "2014-12-30","institucion": "Hospital Sor Maria Ludovica de La Plata","fallecimiento": "No","fechaFallecimiento": "","causaFallecimiento": "","nivelEducativo": "Primaria incompleta","actividadLaboral": "","coberturaSocial": "Sí","tratamientoAntibioticoHospitalizado": "3","embarazo": "No"},"seccion4": {"cultivos": "8"},"seccion5": {"toleranciaGlucosa": "Realizada","toleranciaGlucosaRealizada": "Normal","vitaminaD": "","vitaminaDRealizada": "","inmunoglobulina": "Realizada","inmunoglobulinaRealizada": "&lt; 500"},"seccion6": {"actividadDeportiva": ""}}]}}, { upsert: true } );</v>
      </c>
    </row>
    <row r="824" spans="1:27" x14ac:dyDescent="0.3">
      <c r="A824" t="s">
        <v>903</v>
      </c>
      <c r="B824">
        <v>402</v>
      </c>
      <c r="C824">
        <v>2015</v>
      </c>
      <c r="D824" s="5">
        <v>42241</v>
      </c>
      <c r="E824" s="5" t="str">
        <f t="shared" si="72"/>
        <v>2015-8-25</v>
      </c>
      <c r="F824" t="s">
        <v>400</v>
      </c>
      <c r="G824" t="s">
        <v>35</v>
      </c>
      <c r="L824" t="s">
        <v>281</v>
      </c>
      <c r="M824" t="s">
        <v>45</v>
      </c>
      <c r="O824" t="s">
        <v>46</v>
      </c>
      <c r="P824" t="s">
        <v>118</v>
      </c>
      <c r="Q824" t="s">
        <v>256</v>
      </c>
      <c r="R824" t="s">
        <v>118</v>
      </c>
      <c r="S824" t="s">
        <v>256</v>
      </c>
      <c r="T824" t="s">
        <v>118</v>
      </c>
      <c r="U824" t="s">
        <v>256</v>
      </c>
      <c r="V824" t="s">
        <v>256</v>
      </c>
      <c r="W824" t="str">
        <f t="shared" si="73"/>
        <v>db.pacientes.updateOne({"_id":ObjectId('61e34254ec4ec02e84f5dccd')},{ $set: { "seguimientos": [{"id": "2015","seccion1": {"fechaSeguimiento": "2015-8-25","institucion": "Hospital Sor Maria Ludovica de La Plata",</v>
      </c>
      <c r="X824" t="str">
        <f t="shared" si="74"/>
        <v>"fallecimiento": "No","fechaFallecimiento": "","causaFallecimiento": "","nivelEducativo": "","actividadLaboral": "","coberturaSocial": "Sí","tratamientoAntibioticoHospitalizado": "1","embarazo": ""},</v>
      </c>
      <c r="Y824" t="str">
        <f t="shared" si="75"/>
        <v>"seccion4": {"cultivos": "3"},"seccion5": {"toleranciaGlucosa": "No realizada","toleranciaGlucosaRealizada": "","vitaminaD": "No realizada","vitaminaDRealizada": "","inmunoglobulina": "No realizada",</v>
      </c>
      <c r="Z824" t="str">
        <f t="shared" si="76"/>
        <v>"inmunoglobulinaRealizada": ""},"seccion6": {"actividadDeportiva": ""}}]}}, { upsert: true } );</v>
      </c>
      <c r="AA824" t="str">
        <f t="shared" si="77"/>
        <v>db.pacientes.updateOne({"_id":ObjectId('61e34254ec4ec02e84f5dccd')},{ $set: { "seguimientos": [{"id": "2015","seccion1": {"fechaSeguimiento": "2015-8-25","institucion": "Hospital Sor Maria Ludovica de La Plata","fallecimiento": "No","fechaFallecimiento": "","causaFallecimiento": "","nivelEducativo": "","actividadLaboral": "","coberturaSocial": "Sí","tratamientoAntibioticoHospitalizado": "1","embarazo": ""},"seccion4": {"cultivos": "3"},"seccion5": {"toleranciaGlucosa": "No realizada","toleranciaGlucosaRealizada": "","vitaminaD": "No realizada","vitaminaDRealizada": "","inmunoglobulina": "No realizada","inmunoglobulinaRealizada": ""},"seccion6": {"actividadDeportiva": ""}}]}}, { upsert: true } );</v>
      </c>
    </row>
    <row r="825" spans="1:27" x14ac:dyDescent="0.3">
      <c r="A825" t="s">
        <v>904</v>
      </c>
      <c r="B825">
        <v>403</v>
      </c>
      <c r="C825">
        <v>2011</v>
      </c>
      <c r="D825" s="5">
        <v>40878</v>
      </c>
      <c r="E825" s="5" t="str">
        <f t="shared" si="72"/>
        <v>2011-12-1</v>
      </c>
      <c r="F825" t="s">
        <v>400</v>
      </c>
      <c r="G825" t="s">
        <v>35</v>
      </c>
      <c r="J825" t="s">
        <v>78</v>
      </c>
      <c r="L825" t="s">
        <v>281</v>
      </c>
      <c r="N825" t="s">
        <v>35</v>
      </c>
      <c r="O825" t="s">
        <v>46</v>
      </c>
      <c r="P825" t="s">
        <v>118</v>
      </c>
      <c r="Q825" t="s">
        <v>256</v>
      </c>
      <c r="R825" t="s">
        <v>256</v>
      </c>
      <c r="S825" t="s">
        <v>256</v>
      </c>
      <c r="T825" t="s">
        <v>261</v>
      </c>
      <c r="U825" t="s">
        <v>40</v>
      </c>
      <c r="V825" t="s">
        <v>256</v>
      </c>
      <c r="W825" t="str">
        <f t="shared" si="73"/>
        <v>db.pacientes.updateOne({"_id":ObjectId('61e34254ec4ec02e84f5dcce')},{ $set: { "seguimientos": [{"id": "2011","seccion1": {"fechaSeguimiento": "2011-12-1","institucion": "Hospital Sor Maria Ludovica de La Plata",</v>
      </c>
      <c r="X825" t="str">
        <f t="shared" si="74"/>
        <v>"fallecimiento": "No","fechaFallecimiento": "","causaFallecimiento": "","nivelEducativo": "Primaria completa","actividadLaboral": "","coberturaSocial": "Sí","tratamientoAntibioticoHospitalizado": "","embarazo": "No"},</v>
      </c>
      <c r="Y825" t="str">
        <f t="shared" si="75"/>
        <v>"seccion4": {"cultivos": "3"},"seccion5": {"toleranciaGlucosa": "No realizada","toleranciaGlucosaRealizada": "","vitaminaD": "","vitaminaDRealizada": "","inmunoglobulina": "Realizada",</v>
      </c>
      <c r="Z825" t="str">
        <f t="shared" si="76"/>
        <v>"inmunoglobulinaRealizada": "&lt; 500"},"seccion6": {"actividadDeportiva": ""}}]}}, { upsert: true } );</v>
      </c>
      <c r="AA825" t="str">
        <f t="shared" si="77"/>
        <v>db.pacientes.updateOne({"_id":ObjectId('61e34254ec4ec02e84f5dcce')},{ $set: { "seguimientos": [{"id": "2011","seccion1": {"fechaSeguimiento": "2011-12-1","institucion": "Hospital Sor Maria Ludovica de La Plata","fallecimiento": "No","fechaFallecimiento": "","causaFallecimiento": "","nivelEducativo": "Primaria completa","actividadLaboral": "","coberturaSocial": "Sí","tratamientoAntibioticoHospitalizado": "","embarazo": "No"},"seccion4": {"cultivos": "3"},"seccion5": {"toleranciaGlucosa": "No realizada","toleranciaGlucosaRealizada": "","vitaminaD": "","vitaminaDRealizada": "","inmunoglobulina": "Realizada","inmunoglobulinaRealizada": "&lt; 500"},"seccion6": {"actividadDeportiva": ""}}]}}, { upsert: true } );</v>
      </c>
    </row>
    <row r="826" spans="1:27" x14ac:dyDescent="0.3">
      <c r="A826" t="s">
        <v>904</v>
      </c>
      <c r="B826">
        <v>403</v>
      </c>
      <c r="C826">
        <v>2012</v>
      </c>
      <c r="D826" s="5">
        <v>41222</v>
      </c>
      <c r="E826" s="5" t="str">
        <f t="shared" si="72"/>
        <v>2012-11-9</v>
      </c>
      <c r="F826" t="s">
        <v>400</v>
      </c>
      <c r="G826" t="s">
        <v>35</v>
      </c>
      <c r="J826" t="s">
        <v>38</v>
      </c>
      <c r="L826" t="s">
        <v>281</v>
      </c>
      <c r="N826" t="s">
        <v>35</v>
      </c>
      <c r="O826" t="s">
        <v>46</v>
      </c>
      <c r="P826" t="s">
        <v>118</v>
      </c>
      <c r="Q826" t="s">
        <v>256</v>
      </c>
      <c r="R826" t="s">
        <v>256</v>
      </c>
      <c r="S826" t="s">
        <v>256</v>
      </c>
      <c r="T826" t="s">
        <v>261</v>
      </c>
      <c r="U826" t="s">
        <v>40</v>
      </c>
      <c r="V826" t="s">
        <v>281</v>
      </c>
      <c r="W826" t="str">
        <f t="shared" si="73"/>
        <v>db.pacientes.updateOne({"_id":ObjectId('61e34254ec4ec02e84f5dcce')},{ $set: { "seguimientos": [{"id": "2012","seccion1": {"fechaSeguimiento": "2012-11-9","institucion": "Hospital Sor Maria Ludovica de La Plata",</v>
      </c>
      <c r="X826" t="str">
        <f t="shared" si="74"/>
        <v>"fallecimiento": "No","fechaFallecimiento": "","causaFallecimiento": "","nivelEducativo": "Primaria incompleta","actividadLaboral": "","coberturaSocial": "Sí","tratamientoAntibioticoHospitalizado": "","embarazo": "No"},</v>
      </c>
      <c r="Y826" t="str">
        <f t="shared" si="75"/>
        <v>"seccion4": {"cultivos": "3"},"seccion5": {"toleranciaGlucosa": "No realizada","toleranciaGlucosaRealizada": "","vitaminaD": "","vitaminaDRealizada": "","inmunoglobulina": "Realizada",</v>
      </c>
      <c r="Z826" t="str">
        <f t="shared" si="76"/>
        <v>"inmunoglobulinaRealizada": "&lt; 500"},"seccion6": {"actividadDeportiva": "Sí"}}]}}, { upsert: true } );</v>
      </c>
      <c r="AA826" t="str">
        <f t="shared" si="77"/>
        <v>db.pacientes.updateOne({"_id":ObjectId('61e34254ec4ec02e84f5dcce')},{ $set: { "seguimientos": [{"id": "2012","seccion1": {"fechaSeguimiento": "2012-11-9","institucion": "Hospital Sor Maria Ludovica de La Plata","fallecimiento": "No","fechaFallecimiento": "","causaFallecimiento": "","nivelEducativo": "Primaria incompleta","actividadLaboral": "","coberturaSocial": "Sí","tratamientoAntibioticoHospitalizado": "","embarazo": "No"},"seccion4": {"cultivos": "3"},"seccion5": {"toleranciaGlucosa": "No realizada","toleranciaGlucosaRealizada": "","vitaminaD": "","vitaminaDRealizada": "","inmunoglobulina": "Realizada","inmunoglobulinaRealizada": "&lt; 500"},"seccion6": {"actividadDeportiva": "Sí"}}]}}, { upsert: true } );</v>
      </c>
    </row>
    <row r="827" spans="1:27" x14ac:dyDescent="0.3">
      <c r="A827" t="s">
        <v>904</v>
      </c>
      <c r="B827">
        <v>403</v>
      </c>
      <c r="C827">
        <v>2013</v>
      </c>
      <c r="D827" s="5">
        <v>41638</v>
      </c>
      <c r="E827" s="5" t="str">
        <f t="shared" si="72"/>
        <v>2013-12-30</v>
      </c>
      <c r="F827" t="s">
        <v>400</v>
      </c>
      <c r="G827" t="s">
        <v>35</v>
      </c>
      <c r="J827" t="s">
        <v>61</v>
      </c>
      <c r="K827" t="s">
        <v>70</v>
      </c>
      <c r="L827" t="s">
        <v>281</v>
      </c>
      <c r="N827" t="s">
        <v>35</v>
      </c>
      <c r="O827" t="s">
        <v>46</v>
      </c>
      <c r="P827" t="s">
        <v>261</v>
      </c>
      <c r="Q827" t="s">
        <v>34</v>
      </c>
      <c r="R827" t="s">
        <v>256</v>
      </c>
      <c r="S827" t="s">
        <v>256</v>
      </c>
      <c r="T827" t="s">
        <v>261</v>
      </c>
      <c r="U827" t="s">
        <v>40</v>
      </c>
      <c r="V827" t="s">
        <v>256</v>
      </c>
      <c r="W827" t="str">
        <f t="shared" si="73"/>
        <v>db.pacientes.updateOne({"_id":ObjectId('61e34254ec4ec02e84f5dcce')},{ $set: { "seguimientos": [{"id": "2013","seccion1": {"fechaSeguimiento": "2013-12-30","institucion": "Hospital Sor Maria Ludovica de La Plata",</v>
      </c>
      <c r="X827" t="str">
        <f t="shared" si="74"/>
        <v>"fallecimiento": "No","fechaFallecimiento": "","causaFallecimiento": "","nivelEducativo": "Secundaria incompleta","actividadLaboral": "No trabaja","coberturaSocial": "Sí","tratamientoAntibioticoHospitalizado": "","embarazo": "No"},</v>
      </c>
      <c r="Y827" t="str">
        <f t="shared" si="75"/>
        <v>"seccion4": {"cultivos": "3"},"seccion5": {"toleranciaGlucosa": "Realizada","toleranciaGlucosaRealizada": "Normal","vitaminaD": "","vitaminaDRealizada": "","inmunoglobulina": "Realizada",</v>
      </c>
      <c r="Z827" t="str">
        <f t="shared" si="76"/>
        <v>"inmunoglobulinaRealizada": "&lt; 500"},"seccion6": {"actividadDeportiva": ""}}]}}, { upsert: true } );</v>
      </c>
      <c r="AA827" t="str">
        <f t="shared" si="77"/>
        <v>db.pacientes.updateOne({"_id":ObjectId('61e34254ec4ec02e84f5dcce')},{ $set: { "seguimientos": [{"id": "2013","seccion1": {"fechaSeguimiento": "2013-12-30","institucion": "Hospital Sor Maria Ludovica de La Plata","fallecimiento": "No","fechaFallecimiento": "","causaFallecimiento": "","nivelEducativo": "Secundaria incompleta","actividadLaboral": "No trabaja","coberturaSocial": "Sí","tratamientoAntibioticoHospitalizado": "","embarazo": "No"},"seccion4": {"cultivos": "3"},"seccion5": {"toleranciaGlucosa": "Realizada","toleranciaGlucosaRealizada": "Normal","vitaminaD": "","vitaminaDRealizada": "","inmunoglobulina": "Realizada","inmunoglobulinaRealizada": "&lt; 500"},"seccion6": {"actividadDeportiva": ""}}]}}, { upsert: true } );</v>
      </c>
    </row>
    <row r="828" spans="1:27" x14ac:dyDescent="0.3">
      <c r="A828" t="s">
        <v>904</v>
      </c>
      <c r="B828">
        <v>403</v>
      </c>
      <c r="C828">
        <v>2014</v>
      </c>
      <c r="D828" s="5">
        <v>42003</v>
      </c>
      <c r="E828" s="5" t="str">
        <f t="shared" si="72"/>
        <v>2014-12-30</v>
      </c>
      <c r="F828" t="s">
        <v>400</v>
      </c>
      <c r="J828" t="s">
        <v>61</v>
      </c>
      <c r="L828" t="s">
        <v>281</v>
      </c>
      <c r="N828" t="s">
        <v>35</v>
      </c>
      <c r="P828" t="s">
        <v>261</v>
      </c>
      <c r="Q828" t="s">
        <v>34</v>
      </c>
      <c r="R828" t="s">
        <v>256</v>
      </c>
      <c r="S828" t="s">
        <v>256</v>
      </c>
      <c r="T828" t="s">
        <v>261</v>
      </c>
      <c r="U828" t="s">
        <v>40</v>
      </c>
      <c r="V828" t="s">
        <v>281</v>
      </c>
      <c r="W828" t="str">
        <f t="shared" si="73"/>
        <v>db.pacientes.updateOne({"_id":ObjectId('61e34254ec4ec02e84f5dcce')},{ $set: { "seguimientos": [{"id": "2014","seccion1": {"fechaSeguimiento": "2014-12-30","institucion": "Hospital Sor Maria Ludovica de La Plata",</v>
      </c>
      <c r="X828" t="str">
        <f t="shared" si="74"/>
        <v>"fallecimiento": "","fechaFallecimiento": "","causaFallecimiento": "","nivelEducativo": "Secundaria incompleta","actividadLaboral": "","coberturaSocial": "Sí","tratamientoAntibioticoHospitalizado": "","embarazo": "No"},</v>
      </c>
      <c r="Y828" t="str">
        <f t="shared" si="75"/>
        <v>"seccion4": {"cultivos": ""},"seccion5": {"toleranciaGlucosa": "Realizada","toleranciaGlucosaRealizada": "Normal","vitaminaD": "","vitaminaDRealizada": "","inmunoglobulina": "Realizada",</v>
      </c>
      <c r="Z828" t="str">
        <f t="shared" si="76"/>
        <v>"inmunoglobulinaRealizada": "&lt; 500"},"seccion6": {"actividadDeportiva": "Sí"}}]}}, { upsert: true } );</v>
      </c>
      <c r="AA828" t="str">
        <f t="shared" si="77"/>
        <v>db.pacientes.updateOne({"_id":ObjectId('61e34254ec4ec02e84f5dcce')},{ $set: { "seguimientos": [{"id": "2014","seccion1": {"fechaSeguimiento": "2014-12-30","institucion": "Hospital Sor Maria Ludovica de La Plata","fallecimiento": "","fechaFallecimiento": "","causaFallecimiento": "","nivelEducativo": "Secundaria incompleta","actividadLaboral": "","coberturaSocial": "Sí","tratamientoAntibioticoHospitalizado": "","embarazo": "No"},"seccion4": {"cultivos": ""},"seccion5": {"toleranciaGlucosa": "Realizada","toleranciaGlucosaRealizada": "Normal","vitaminaD": "","vitaminaDRealizada": "","inmunoglobulina": "Realizada","inmunoglobulinaRealizada": "&lt; 500"},"seccion6": {"actividadDeportiva": "Sí"}}]}}, { upsert: true } );</v>
      </c>
    </row>
    <row r="829" spans="1:27" x14ac:dyDescent="0.3">
      <c r="A829" t="s">
        <v>904</v>
      </c>
      <c r="B829">
        <v>403</v>
      </c>
      <c r="C829">
        <v>2015</v>
      </c>
      <c r="D829" s="5">
        <v>42240</v>
      </c>
      <c r="E829" s="5" t="str">
        <f t="shared" si="72"/>
        <v>2015-8-24</v>
      </c>
      <c r="F829" t="s">
        <v>400</v>
      </c>
      <c r="G829" t="s">
        <v>35</v>
      </c>
      <c r="K829" t="s">
        <v>70</v>
      </c>
      <c r="L829" t="s">
        <v>281</v>
      </c>
      <c r="N829" t="s">
        <v>35</v>
      </c>
      <c r="O829" t="s">
        <v>37</v>
      </c>
      <c r="P829" t="s">
        <v>118</v>
      </c>
      <c r="Q829" t="s">
        <v>256</v>
      </c>
      <c r="R829" t="s">
        <v>118</v>
      </c>
      <c r="S829" t="s">
        <v>256</v>
      </c>
      <c r="T829" t="s">
        <v>118</v>
      </c>
      <c r="U829" t="s">
        <v>256</v>
      </c>
      <c r="V829" t="s">
        <v>256</v>
      </c>
      <c r="W829" t="str">
        <f t="shared" si="73"/>
        <v>db.pacientes.updateOne({"_id":ObjectId('61e34254ec4ec02e84f5dcce')},{ $set: { "seguimientos": [{"id": "2015","seccion1": {"fechaSeguimiento": "2015-8-24","institucion": "Hospital Sor Maria Ludovica de La Plata",</v>
      </c>
      <c r="X829" t="str">
        <f t="shared" si="74"/>
        <v>"fallecimiento": "No","fechaFallecimiento": "","causaFallecimiento": "","nivelEducativo": "","actividadLaboral": "No trabaja","coberturaSocial": "Sí","tratamientoAntibioticoHospitalizado": "","embarazo": "No"},</v>
      </c>
      <c r="Y829" t="str">
        <f t="shared" si="75"/>
        <v>"seccion4": {"cultivos": "2"},"seccion5": {"toleranciaGlucosa": "No realizada","toleranciaGlucosaRealizada": "","vitaminaD": "No realizada","vitaminaDRealizada": "","inmunoglobulina": "No realizada",</v>
      </c>
      <c r="Z829" t="str">
        <f t="shared" si="76"/>
        <v>"inmunoglobulinaRealizada": ""},"seccion6": {"actividadDeportiva": ""}}]}}, { upsert: true } );</v>
      </c>
      <c r="AA829" t="str">
        <f t="shared" si="77"/>
        <v>db.pacientes.updateOne({"_id":ObjectId('61e34254ec4ec02e84f5dcce')},{ $set: { "seguimientos": [{"id": "2015","seccion1": {"fechaSeguimiento": "2015-8-24","institucion": "Hospital Sor Maria Ludovica de La Plata","fallecimiento": "No","fechaFallecimiento": "","causaFallecimiento": "","nivelEducativo": "","actividadLaboral": "No trabaja","coberturaSocial": "Sí","tratamientoAntibioticoHospitalizado": "","embarazo": "No"},"seccion4": {"cultivos": "2"},"seccion5": {"toleranciaGlucosa": "No realizada","toleranciaGlucosaRealizada": "","vitaminaD": "No realizada","vitaminaDRealizada": "","inmunoglobulina": "No realizada","inmunoglobulinaRealizada": ""},"seccion6": {"actividadDeportiva": ""}}]}}, { upsert: true } );</v>
      </c>
    </row>
    <row r="830" spans="1:27" x14ac:dyDescent="0.3">
      <c r="A830" t="s">
        <v>905</v>
      </c>
      <c r="B830">
        <v>404</v>
      </c>
      <c r="C830">
        <v>2011</v>
      </c>
      <c r="D830" s="5">
        <v>40900</v>
      </c>
      <c r="E830" s="5" t="str">
        <f t="shared" si="72"/>
        <v>2011-12-23</v>
      </c>
      <c r="F830" t="s">
        <v>400</v>
      </c>
      <c r="G830" t="s">
        <v>35</v>
      </c>
      <c r="L830" t="s">
        <v>281</v>
      </c>
      <c r="M830" t="s">
        <v>45</v>
      </c>
      <c r="N830" t="s">
        <v>35</v>
      </c>
      <c r="O830" t="s">
        <v>49</v>
      </c>
      <c r="P830" t="s">
        <v>118</v>
      </c>
      <c r="Q830" t="s">
        <v>256</v>
      </c>
      <c r="R830" t="s">
        <v>256</v>
      </c>
      <c r="S830" t="s">
        <v>256</v>
      </c>
      <c r="T830" t="s">
        <v>261</v>
      </c>
      <c r="U830" t="s">
        <v>40</v>
      </c>
      <c r="V830" t="s">
        <v>256</v>
      </c>
      <c r="W830" t="str">
        <f t="shared" si="73"/>
        <v>db.pacientes.updateOne({"_id":ObjectId('61e34254ec4ec02e84f5dccf')},{ $set: { "seguimientos": [{"id": "2011","seccion1": {"fechaSeguimiento": "2011-12-23","institucion": "Hospital Sor Maria Ludovica de La Plata",</v>
      </c>
      <c r="X830" t="str">
        <f t="shared" si="74"/>
        <v>"fallecimiento": "No","fechaFallecimiento": "","causaFallecimiento": "","nivelEducativo": "","actividadLaboral": "","coberturaSocial": "Sí","tratamientoAntibioticoHospitalizado": "1","embarazo": "No"},</v>
      </c>
      <c r="Y830" t="str">
        <f t="shared" si="75"/>
        <v>"seccion4": {"cultivos": "4"},"seccion5": {"toleranciaGlucosa": "No realizada","toleranciaGlucosaRealizada": "","vitaminaD": "","vitaminaDRealizada": "","inmunoglobulina": "Realizada",</v>
      </c>
      <c r="Z830" t="str">
        <f t="shared" si="76"/>
        <v>"inmunoglobulinaRealizada": "&lt; 500"},"seccion6": {"actividadDeportiva": ""}}]}}, { upsert: true } );</v>
      </c>
      <c r="AA830" t="str">
        <f t="shared" si="77"/>
        <v>db.pacientes.updateOne({"_id":ObjectId('61e34254ec4ec02e84f5dccf')},{ $set: { "seguimientos": [{"id": "2011","seccion1": {"fechaSeguimiento": "2011-12-23","institucion": "Hospital Sor Maria Ludovica de La Plata","fallecimiento": "No","fechaFallecimiento": "","causaFallecimiento": "","nivelEducativo": "","actividadLaboral": "","coberturaSocial": "Sí","tratamientoAntibioticoHospitalizado": "1","embarazo": "No"},"seccion4": {"cultivos": "4"},"seccion5": {"toleranciaGlucosa": "No realizada","toleranciaGlucosaRealizada": "","vitaminaD": "","vitaminaDRealizada": "","inmunoglobulina": "Realizada","inmunoglobulinaRealizada": "&lt; 500"},"seccion6": {"actividadDeportiva": ""}}]}}, { upsert: true } );</v>
      </c>
    </row>
    <row r="831" spans="1:27" x14ac:dyDescent="0.3">
      <c r="A831" t="s">
        <v>905</v>
      </c>
      <c r="B831">
        <v>404</v>
      </c>
      <c r="C831">
        <v>2012</v>
      </c>
      <c r="D831" s="5">
        <v>41193</v>
      </c>
      <c r="E831" s="5" t="str">
        <f t="shared" si="72"/>
        <v>2012-10-11</v>
      </c>
      <c r="F831" t="s">
        <v>400</v>
      </c>
      <c r="G831" t="s">
        <v>35</v>
      </c>
      <c r="J831" t="s">
        <v>38</v>
      </c>
      <c r="L831" t="s">
        <v>281</v>
      </c>
      <c r="N831" t="s">
        <v>35</v>
      </c>
      <c r="O831" t="s">
        <v>46</v>
      </c>
      <c r="P831" t="s">
        <v>118</v>
      </c>
      <c r="Q831" t="s">
        <v>256</v>
      </c>
      <c r="R831" t="s">
        <v>256</v>
      </c>
      <c r="S831" t="s">
        <v>256</v>
      </c>
      <c r="T831" t="s">
        <v>261</v>
      </c>
      <c r="U831" t="s">
        <v>40</v>
      </c>
      <c r="V831" t="s">
        <v>256</v>
      </c>
      <c r="W831" t="str">
        <f t="shared" si="73"/>
        <v>db.pacientes.updateOne({"_id":ObjectId('61e34254ec4ec02e84f5dccf')},{ $set: { "seguimientos": [{"id": "2012","seccion1": {"fechaSeguimiento": "2012-10-11","institucion": "Hospital Sor Maria Ludovica de La Plata",</v>
      </c>
      <c r="X831" t="str">
        <f t="shared" si="74"/>
        <v>"fallecimiento": "No","fechaFallecimiento": "","causaFallecimiento": "","nivelEducativo": "Primaria incompleta","actividadLaboral": "","coberturaSocial": "Sí","tratamientoAntibioticoHospitalizado": "","embarazo": "No"},</v>
      </c>
      <c r="Y831" t="str">
        <f t="shared" si="75"/>
        <v>"seccion4": {"cultivos": "3"},"seccion5": {"toleranciaGlucosa": "No realizada","toleranciaGlucosaRealizada": "","vitaminaD": "","vitaminaDRealizada": "","inmunoglobulina": "Realizada",</v>
      </c>
      <c r="Z831" t="str">
        <f t="shared" si="76"/>
        <v>"inmunoglobulinaRealizada": "&lt; 500"},"seccion6": {"actividadDeportiva": ""}}]}}, { upsert: true } );</v>
      </c>
      <c r="AA831" t="str">
        <f t="shared" si="77"/>
        <v>db.pacientes.updateOne({"_id":ObjectId('61e34254ec4ec02e84f5dccf')},{ $set: { "seguimientos": [{"id": "2012","seccion1": {"fechaSeguimiento": "2012-10-11","institucion": "Hospital Sor Maria Ludovica de La Plata","fallecimiento": "No","fechaFallecimiento": "","causaFallecimiento": "","nivelEducativo": "Primaria incompleta","actividadLaboral": "","coberturaSocial": "Sí","tratamientoAntibioticoHospitalizado": "","embarazo": "No"},"seccion4": {"cultivos": "3"},"seccion5": {"toleranciaGlucosa": "No realizada","toleranciaGlucosaRealizada": "","vitaminaD": "","vitaminaDRealizada": "","inmunoglobulina": "Realizada","inmunoglobulinaRealizada": "&lt; 500"},"seccion6": {"actividadDeportiva": ""}}]}}, { upsert: true } );</v>
      </c>
    </row>
    <row r="832" spans="1:27" x14ac:dyDescent="0.3">
      <c r="A832" t="s">
        <v>905</v>
      </c>
      <c r="B832">
        <v>404</v>
      </c>
      <c r="C832">
        <v>2015</v>
      </c>
      <c r="D832" s="5">
        <v>42241</v>
      </c>
      <c r="E832" s="5" t="str">
        <f t="shared" si="72"/>
        <v>2015-8-25</v>
      </c>
      <c r="F832" t="s">
        <v>400</v>
      </c>
      <c r="G832" t="s">
        <v>35</v>
      </c>
      <c r="L832" t="s">
        <v>281</v>
      </c>
      <c r="N832" t="s">
        <v>35</v>
      </c>
      <c r="O832" t="s">
        <v>37</v>
      </c>
      <c r="P832" t="s">
        <v>261</v>
      </c>
      <c r="Q832" t="s">
        <v>34</v>
      </c>
      <c r="R832" t="s">
        <v>118</v>
      </c>
      <c r="S832" t="s">
        <v>256</v>
      </c>
      <c r="T832" t="s">
        <v>118</v>
      </c>
      <c r="U832" t="s">
        <v>256</v>
      </c>
      <c r="V832" t="s">
        <v>281</v>
      </c>
      <c r="W832" t="str">
        <f t="shared" si="73"/>
        <v>db.pacientes.updateOne({"_id":ObjectId('61e34254ec4ec02e84f5dccf')},{ $set: { "seguimientos": [{"id": "2015","seccion1": {"fechaSeguimiento": "2015-8-25","institucion": "Hospital Sor Maria Ludovica de La Plata",</v>
      </c>
      <c r="X832" t="str">
        <f t="shared" si="74"/>
        <v>"fallecimiento": "No","fechaFallecimiento": "","causaFallecimiento": "","nivelEducativo": "","actividadLaboral": "","coberturaSocial": "Sí","tratamientoAntibioticoHospitalizado": "","embarazo": "No"},</v>
      </c>
      <c r="Y832" t="str">
        <f t="shared" si="75"/>
        <v>"seccion4": {"cultivos": "2"},"seccion5": {"toleranciaGlucosa": "Realizada","toleranciaGlucosaRealizada": "Normal","vitaminaD": "No realizada","vitaminaDRealizada": "","inmunoglobulina": "No realizada",</v>
      </c>
      <c r="Z832" t="str">
        <f t="shared" si="76"/>
        <v>"inmunoglobulinaRealizada": ""},"seccion6": {"actividadDeportiva": "Sí"}}]}}, { upsert: true } );</v>
      </c>
      <c r="AA832" t="str">
        <f t="shared" si="77"/>
        <v>db.pacientes.updateOne({"_id":ObjectId('61e34254ec4ec02e84f5dccf')},{ $set: { "seguimientos": [{"id": "2015","seccion1": {"fechaSeguimiento": "2015-8-25","institucion": "Hospital Sor Maria Ludovica de La Plata","fallecimiento": "No","fechaFallecimiento": "","causaFallecimiento": "","nivelEducativo": "","actividadLaboral": "","coberturaSocial": "Sí","tratamientoAntibioticoHospitalizado": "","embarazo": "No"},"seccion4": {"cultivos": "2"},"seccion5": {"toleranciaGlucosa": "Realizada","toleranciaGlucosaRealizada": "Normal","vitaminaD": "No realizada","vitaminaDRealizada": "","inmunoglobulina": "No realizada","inmunoglobulinaRealizada": ""},"seccion6": {"actividadDeportiva": "Sí"}}]}}, { upsert: true } );</v>
      </c>
    </row>
    <row r="833" spans="1:27" x14ac:dyDescent="0.3">
      <c r="A833" t="s">
        <v>906</v>
      </c>
      <c r="B833">
        <v>405</v>
      </c>
      <c r="C833">
        <v>2011</v>
      </c>
      <c r="D833" s="5">
        <v>40738</v>
      </c>
      <c r="E833" s="5" t="str">
        <f t="shared" si="72"/>
        <v>2011-7-14</v>
      </c>
      <c r="F833" t="s">
        <v>400</v>
      </c>
      <c r="G833" t="s">
        <v>35</v>
      </c>
      <c r="J833" t="s">
        <v>78</v>
      </c>
      <c r="K833" t="s">
        <v>70</v>
      </c>
      <c r="L833" t="s">
        <v>281</v>
      </c>
      <c r="N833" t="s">
        <v>35</v>
      </c>
      <c r="O833" t="s">
        <v>37</v>
      </c>
      <c r="P833" t="s">
        <v>261</v>
      </c>
      <c r="Q833" t="s">
        <v>34</v>
      </c>
      <c r="R833" t="s">
        <v>256</v>
      </c>
      <c r="S833" t="s">
        <v>256</v>
      </c>
      <c r="T833" t="s">
        <v>261</v>
      </c>
      <c r="U833" t="s">
        <v>40</v>
      </c>
      <c r="V833" t="s">
        <v>256</v>
      </c>
      <c r="W833" t="str">
        <f t="shared" si="73"/>
        <v>db.pacientes.updateOne({"_id":ObjectId('61e34254ec4ec02e84f5dcd0')},{ $set: { "seguimientos": [{"id": "2011","seccion1": {"fechaSeguimiento": "2011-7-14","institucion": "Hospital Sor Maria Ludovica de La Plata",</v>
      </c>
      <c r="X833" t="str">
        <f t="shared" si="74"/>
        <v>"fallecimiento": "No","fechaFallecimiento": "","causaFallecimiento": "","nivelEducativo": "Primaria completa","actividadLaboral": "No trabaja","coberturaSocial": "Sí","tratamientoAntibioticoHospitalizado": "","embarazo": "No"},</v>
      </c>
      <c r="Y833" t="str">
        <f t="shared" si="75"/>
        <v>"seccion4": {"cultivos": "2"},"seccion5": {"toleranciaGlucosa": "Realizada","toleranciaGlucosaRealizada": "Normal","vitaminaD": "","vitaminaDRealizada": "","inmunoglobulina": "Realizada",</v>
      </c>
      <c r="Z833" t="str">
        <f t="shared" si="76"/>
        <v>"inmunoglobulinaRealizada": "&lt; 500"},"seccion6": {"actividadDeportiva": ""}}]}}, { upsert: true } );</v>
      </c>
      <c r="AA833" t="str">
        <f t="shared" si="77"/>
        <v>db.pacientes.updateOne({"_id":ObjectId('61e34254ec4ec02e84f5dcd0')},{ $set: { "seguimientos": [{"id": "2011","seccion1": {"fechaSeguimiento": "2011-7-14","institucion": "Hospital Sor Maria Ludovica de La Plata","fallecimiento": "No","fechaFallecimiento": "","causaFallecimiento": "","nivelEducativo": "Primaria completa","actividadLaboral": "No trabaja","coberturaSocial": "Sí","tratamientoAntibioticoHospitalizado": "","embarazo": "No"},"seccion4": {"cultivos": "2"},"seccion5": {"toleranciaGlucosa": "Realizada","toleranciaGlucosaRealizada": "Normal","vitaminaD": "","vitaminaDRealizada": "","inmunoglobulina": "Realizada","inmunoglobulinaRealizada": "&lt; 500"},"seccion6": {"actividadDeportiva": ""}}]}}, { upsert: true } );</v>
      </c>
    </row>
    <row r="834" spans="1:27" x14ac:dyDescent="0.3">
      <c r="A834" t="s">
        <v>906</v>
      </c>
      <c r="B834">
        <v>405</v>
      </c>
      <c r="C834">
        <v>2012</v>
      </c>
      <c r="D834" s="5">
        <v>41199</v>
      </c>
      <c r="E834" s="5" t="str">
        <f t="shared" si="72"/>
        <v>2012-10-17</v>
      </c>
      <c r="F834" t="s">
        <v>400</v>
      </c>
      <c r="G834" t="s">
        <v>35</v>
      </c>
      <c r="J834" t="s">
        <v>61</v>
      </c>
      <c r="L834" t="s">
        <v>281</v>
      </c>
      <c r="N834" t="s">
        <v>35</v>
      </c>
      <c r="O834" t="s">
        <v>45</v>
      </c>
      <c r="P834" t="s">
        <v>261</v>
      </c>
      <c r="Q834" t="s">
        <v>34</v>
      </c>
      <c r="R834" t="s">
        <v>256</v>
      </c>
      <c r="S834" t="s">
        <v>256</v>
      </c>
      <c r="T834" t="s">
        <v>261</v>
      </c>
      <c r="U834" t="s">
        <v>40</v>
      </c>
      <c r="V834" t="s">
        <v>256</v>
      </c>
      <c r="W834" t="str">
        <f t="shared" si="73"/>
        <v>db.pacientes.updateOne({"_id":ObjectId('61e34254ec4ec02e84f5dcd0')},{ $set: { "seguimientos": [{"id": "2012","seccion1": {"fechaSeguimiento": "2012-10-17","institucion": "Hospital Sor Maria Ludovica de La Plata",</v>
      </c>
      <c r="X834" t="str">
        <f t="shared" si="74"/>
        <v>"fallecimiento": "No","fechaFallecimiento": "","causaFallecimiento": "","nivelEducativo": "Secundaria incompleta","actividadLaboral": "","coberturaSocial": "Sí","tratamientoAntibioticoHospitalizado": "","embarazo": "No"},</v>
      </c>
      <c r="Y834" t="str">
        <f t="shared" si="75"/>
        <v>"seccion4": {"cultivos": "1"},"seccion5": {"toleranciaGlucosa": "Realizada","toleranciaGlucosaRealizada": "Normal","vitaminaD": "","vitaminaDRealizada": "","inmunoglobulina": "Realizada",</v>
      </c>
      <c r="Z834" t="str">
        <f t="shared" si="76"/>
        <v>"inmunoglobulinaRealizada": "&lt; 500"},"seccion6": {"actividadDeportiva": ""}}]}}, { upsert: true } );</v>
      </c>
      <c r="AA834" t="str">
        <f t="shared" si="77"/>
        <v>db.pacientes.updateOne({"_id":ObjectId('61e34254ec4ec02e84f5dcd0')},{ $set: { "seguimientos": [{"id": "2012","seccion1": {"fechaSeguimiento": "2012-10-17","institucion": "Hospital Sor Maria Ludovica de La Plata","fallecimiento": "No","fechaFallecimiento": "","causaFallecimiento": "","nivelEducativo": "Secundaria incompleta","actividadLaboral": "","coberturaSocial": "Sí","tratamientoAntibioticoHospitalizado": "","embarazo": "No"},"seccion4": {"cultivos": "1"},"seccion5": {"toleranciaGlucosa": "Realizada","toleranciaGlucosaRealizada": "Normal","vitaminaD": "","vitaminaDRealizada": "","inmunoglobulina": "Realizada","inmunoglobulinaRealizada": "&lt; 500"},"seccion6": {"actividadDeportiva": ""}}]}}, { upsert: true } );</v>
      </c>
    </row>
    <row r="835" spans="1:27" x14ac:dyDescent="0.3">
      <c r="A835" t="s">
        <v>906</v>
      </c>
      <c r="B835">
        <v>405</v>
      </c>
      <c r="C835">
        <v>2015</v>
      </c>
      <c r="D835" s="5">
        <v>42241</v>
      </c>
      <c r="E835" s="5" t="str">
        <f t="shared" ref="E835:E898" si="78">_xlfn.CONCAT(YEAR(D835),"-",MONTH(D835),"-",DAY(D835))</f>
        <v>2015-8-25</v>
      </c>
      <c r="F835" t="s">
        <v>400</v>
      </c>
      <c r="G835" t="s">
        <v>35</v>
      </c>
      <c r="K835" t="s">
        <v>70</v>
      </c>
      <c r="L835" t="s">
        <v>281</v>
      </c>
      <c r="O835" t="s">
        <v>45</v>
      </c>
      <c r="P835" t="s">
        <v>118</v>
      </c>
      <c r="Q835" t="s">
        <v>256</v>
      </c>
      <c r="R835" t="s">
        <v>256</v>
      </c>
      <c r="S835" t="s">
        <v>256</v>
      </c>
      <c r="T835" t="s">
        <v>118</v>
      </c>
      <c r="U835" t="s">
        <v>256</v>
      </c>
      <c r="V835" t="s">
        <v>281</v>
      </c>
      <c r="W835" t="str">
        <f t="shared" si="73"/>
        <v>db.pacientes.updateOne({"_id":ObjectId('61e34254ec4ec02e84f5dcd0')},{ $set: { "seguimientos": [{"id": "2015","seccion1": {"fechaSeguimiento": "2015-8-25","institucion": "Hospital Sor Maria Ludovica de La Plata",</v>
      </c>
      <c r="X835" t="str">
        <f t="shared" si="74"/>
        <v>"fallecimiento": "No","fechaFallecimiento": "","causaFallecimiento": "","nivelEducativo": "","actividadLaboral": "No trabaja","coberturaSocial": "Sí","tratamientoAntibioticoHospitalizado": "","embarazo": ""},</v>
      </c>
      <c r="Y835" t="str">
        <f t="shared" si="75"/>
        <v>"seccion4": {"cultivos": "1"},"seccion5": {"toleranciaGlucosa": "No realizada","toleranciaGlucosaRealizada": "","vitaminaD": "","vitaminaDRealizada": "","inmunoglobulina": "No realizada",</v>
      </c>
      <c r="Z835" t="str">
        <f t="shared" si="76"/>
        <v>"inmunoglobulinaRealizada": ""},"seccion6": {"actividadDeportiva": "Sí"}}]}}, { upsert: true } );</v>
      </c>
      <c r="AA835" t="str">
        <f t="shared" si="77"/>
        <v>db.pacientes.updateOne({"_id":ObjectId('61e34254ec4ec02e84f5dcd0')},{ $set: { "seguimientos": [{"id": "2015","seccion1": {"fechaSeguimiento": "2015-8-25","institucion": "Hospital Sor Maria Ludovica de La Plata","fallecimiento": "No","fechaFallecimiento": "","causaFallecimiento": "","nivelEducativo": "","actividadLaboral": "No trabaja","coberturaSocial": "Sí","tratamientoAntibioticoHospitalizado": "","embarazo": ""},"seccion4": {"cultivos": "1"},"seccion5": {"toleranciaGlucosa": "No realizada","toleranciaGlucosaRealizada": "","vitaminaD": "","vitaminaDRealizada": "","inmunoglobulina": "No realizada","inmunoglobulinaRealizada": ""},"seccion6": {"actividadDeportiva": "Sí"}}]}}, { upsert: true } );</v>
      </c>
    </row>
    <row r="836" spans="1:27" x14ac:dyDescent="0.3">
      <c r="A836" t="s">
        <v>907</v>
      </c>
      <c r="B836">
        <v>406</v>
      </c>
      <c r="C836">
        <v>2011</v>
      </c>
      <c r="D836" s="5">
        <v>40870</v>
      </c>
      <c r="E836" s="5" t="str">
        <f t="shared" si="78"/>
        <v>2011-11-23</v>
      </c>
      <c r="F836" t="s">
        <v>400</v>
      </c>
      <c r="G836" t="s">
        <v>35</v>
      </c>
      <c r="L836" t="s">
        <v>35</v>
      </c>
      <c r="M836" t="s">
        <v>45</v>
      </c>
      <c r="N836" t="s">
        <v>35</v>
      </c>
      <c r="O836" t="s">
        <v>46</v>
      </c>
      <c r="P836" t="s">
        <v>118</v>
      </c>
      <c r="Q836" t="s">
        <v>256</v>
      </c>
      <c r="R836" t="s">
        <v>256</v>
      </c>
      <c r="S836" t="s">
        <v>256</v>
      </c>
      <c r="T836" t="s">
        <v>261</v>
      </c>
      <c r="U836" t="s">
        <v>40</v>
      </c>
      <c r="V836" t="s">
        <v>256</v>
      </c>
      <c r="W836" t="str">
        <f t="shared" ref="W836:W899" si="79">"db.pacientes.updateOne({""_id"":ObjectId('"&amp;A836&amp;"')},{ $set: { ""seguimientos"": [{""id"": """&amp;C836&amp;""",""seccion1"": {""fechaSeguimiento"": """&amp;E836&amp;""",""institucion"": """&amp;F836&amp;""","</f>
        <v>db.pacientes.updateOne({"_id":ObjectId('61e34254ec4ec02e84f5dcd1')},{ $set: { "seguimientos": [{"id": "2011","seccion1": {"fechaSeguimiento": "2011-11-23","institucion": "Hospital Sor Maria Ludovica de La Plata",</v>
      </c>
      <c r="X836" t="str">
        <f t="shared" ref="X836:X899" si="80">"""fallecimiento"": """&amp;G836&amp;""",""fechaFallecimiento"": """&amp;H836&amp;""",""causaFallecimiento"": """&amp;I836&amp;""",""nivelEducativo"": """&amp;J836&amp;""",""actividadLaboral"": """&amp;K836&amp;""",""coberturaSocial"": """&amp;L836&amp;""",""tratamientoAntibioticoHospitalizado"": """&amp;M836&amp;""",""embarazo"": """&amp;N836&amp;"""},"</f>
        <v>"fallecimiento": "No","fechaFallecimiento": "","causaFallecimiento": "","nivelEducativo": "","actividadLaboral": "","coberturaSocial": "No","tratamientoAntibioticoHospitalizado": "1","embarazo": "No"},</v>
      </c>
      <c r="Y836" t="str">
        <f t="shared" ref="Y836:Y899" si="81">"""seccion4"": {""cultivos"": """&amp;O836&amp;"""},""seccion5"": {""toleranciaGlucosa"": """&amp;P836&amp;""",""toleranciaGlucosaRealizada"": """&amp;Q836&amp;""",""vitaminaD"": """&amp;R836&amp;""",""vitaminaDRealizada"": """&amp;S836&amp;""",""inmunoglobulina"": """&amp;T836&amp;""","</f>
        <v>"seccion4": {"cultivos": "3"},"seccion5": {"toleranciaGlucosa": "No realizada","toleranciaGlucosaRealizada": "","vitaminaD": "","vitaminaDRealizada": "","inmunoglobulina": "Realizada",</v>
      </c>
      <c r="Z836" t="str">
        <f t="shared" ref="Z836:Z899" si="82">"""inmunoglobulinaRealizada"": """&amp;U836&amp;"""},""seccion6"": {""actividadDeportiva"": """&amp;V836&amp;"""}}]}}, { upsert: true } );"</f>
        <v>"inmunoglobulinaRealizada": "&lt; 500"},"seccion6": {"actividadDeportiva": ""}}]}}, { upsert: true } );</v>
      </c>
      <c r="AA836" t="str">
        <f t="shared" ref="AA836:AA899" si="83">W836&amp;X836&amp;Y836&amp;Z836</f>
        <v>db.pacientes.updateOne({"_id":ObjectId('61e34254ec4ec02e84f5dcd1')},{ $set: { "seguimientos": [{"id": "2011","seccion1": {"fechaSeguimiento": "2011-11-23","institucion": "Hospital Sor Maria Ludovica de La Plata","fallecimiento": "No","fechaFallecimiento": "","causaFallecimiento": "","nivelEducativo": "","actividadLaboral": "","coberturaSocial": "No","tratamientoAntibioticoHospitalizado": "1","embarazo": "No"},"seccion4": {"cultivos": "3"},"seccion5": {"toleranciaGlucosa": "No realizada","toleranciaGlucosaRealizada": "","vitaminaD": "","vitaminaDRealizada": "","inmunoglobulina": "Realizada","inmunoglobulinaRealizada": "&lt; 500"},"seccion6": {"actividadDeportiva": ""}}]}}, { upsert: true } );</v>
      </c>
    </row>
    <row r="837" spans="1:27" x14ac:dyDescent="0.3">
      <c r="A837" t="s">
        <v>907</v>
      </c>
      <c r="B837">
        <v>406</v>
      </c>
      <c r="C837">
        <v>2012</v>
      </c>
      <c r="D837" s="5">
        <v>41224</v>
      </c>
      <c r="E837" s="5" t="str">
        <f t="shared" si="78"/>
        <v>2012-11-11</v>
      </c>
      <c r="F837" t="s">
        <v>400</v>
      </c>
      <c r="G837" t="s">
        <v>35</v>
      </c>
      <c r="J837" t="s">
        <v>38</v>
      </c>
      <c r="L837" t="s">
        <v>281</v>
      </c>
      <c r="N837" t="s">
        <v>35</v>
      </c>
      <c r="O837" t="s">
        <v>49</v>
      </c>
      <c r="P837" t="s">
        <v>118</v>
      </c>
      <c r="Q837" t="s">
        <v>256</v>
      </c>
      <c r="R837" t="s">
        <v>256</v>
      </c>
      <c r="S837" t="s">
        <v>256</v>
      </c>
      <c r="T837" t="s">
        <v>261</v>
      </c>
      <c r="U837" t="s">
        <v>40</v>
      </c>
      <c r="V837" t="s">
        <v>256</v>
      </c>
      <c r="W837" t="str">
        <f t="shared" si="79"/>
        <v>db.pacientes.updateOne({"_id":ObjectId('61e34254ec4ec02e84f5dcd1')},{ $set: { "seguimientos": [{"id": "2012","seccion1": {"fechaSeguimiento": "2012-11-11","institucion": "Hospital Sor Maria Ludovica de La Plata",</v>
      </c>
      <c r="X837" t="str">
        <f t="shared" si="80"/>
        <v>"fallecimiento": "No","fechaFallecimiento": "","causaFallecimiento": "","nivelEducativo": "Primaria incompleta","actividadLaboral": "","coberturaSocial": "Sí","tratamientoAntibioticoHospitalizado": "","embarazo": "No"},</v>
      </c>
      <c r="Y837" t="str">
        <f t="shared" si="81"/>
        <v>"seccion4": {"cultivos": "4"},"seccion5": {"toleranciaGlucosa": "No realizada","toleranciaGlucosaRealizada": "","vitaminaD": "","vitaminaDRealizada": "","inmunoglobulina": "Realizada",</v>
      </c>
      <c r="Z837" t="str">
        <f t="shared" si="82"/>
        <v>"inmunoglobulinaRealizada": "&lt; 500"},"seccion6": {"actividadDeportiva": ""}}]}}, { upsert: true } );</v>
      </c>
      <c r="AA837" t="str">
        <f t="shared" si="83"/>
        <v>db.pacientes.updateOne({"_id":ObjectId('61e34254ec4ec02e84f5dcd1')},{ $set: { "seguimientos": [{"id": "2012","seccion1": {"fechaSeguimiento": "2012-11-11","institucion": "Hospital Sor Maria Ludovica de La Plata","fallecimiento": "No","fechaFallecimiento": "","causaFallecimiento": "","nivelEducativo": "Primaria incompleta","actividadLaboral": "","coberturaSocial": "Sí","tratamientoAntibioticoHospitalizado": "","embarazo": "No"},"seccion4": {"cultivos": "4"},"seccion5": {"toleranciaGlucosa": "No realizada","toleranciaGlucosaRealizada": "","vitaminaD": "","vitaminaDRealizada": "","inmunoglobulina": "Realizada","inmunoglobulinaRealizada": "&lt; 500"},"seccion6": {"actividadDeportiva": ""}}]}}, { upsert: true } );</v>
      </c>
    </row>
    <row r="838" spans="1:27" x14ac:dyDescent="0.3">
      <c r="A838" t="s">
        <v>907</v>
      </c>
      <c r="B838">
        <v>406</v>
      </c>
      <c r="C838">
        <v>2013</v>
      </c>
      <c r="D838" s="5">
        <v>41619</v>
      </c>
      <c r="E838" s="5" t="str">
        <f t="shared" si="78"/>
        <v>2013-12-11</v>
      </c>
      <c r="F838" t="s">
        <v>400</v>
      </c>
      <c r="G838" t="s">
        <v>35</v>
      </c>
      <c r="L838" t="s">
        <v>281</v>
      </c>
      <c r="M838" t="s">
        <v>37</v>
      </c>
      <c r="N838" t="s">
        <v>35</v>
      </c>
      <c r="O838" t="s">
        <v>73</v>
      </c>
      <c r="P838" t="s">
        <v>118</v>
      </c>
      <c r="Q838" t="s">
        <v>256</v>
      </c>
      <c r="R838" t="s">
        <v>256</v>
      </c>
      <c r="S838" t="s">
        <v>256</v>
      </c>
      <c r="T838" t="s">
        <v>261</v>
      </c>
      <c r="U838" t="s">
        <v>40</v>
      </c>
      <c r="V838" t="s">
        <v>256</v>
      </c>
      <c r="W838" t="str">
        <f t="shared" si="79"/>
        <v>db.pacientes.updateOne({"_id":ObjectId('61e34254ec4ec02e84f5dcd1')},{ $set: { "seguimientos": [{"id": "2013","seccion1": {"fechaSeguimiento": "2013-12-11","institucion": "Hospital Sor Maria Ludovica de La Plata",</v>
      </c>
      <c r="X838" t="str">
        <f t="shared" si="80"/>
        <v>"fallecimiento": "No","fechaFallecimiento": "","causaFallecimiento": "","nivelEducativo": "","actividadLaboral": "","coberturaSocial": "Sí","tratamientoAntibioticoHospitalizado": "2","embarazo": "No"},</v>
      </c>
      <c r="Y838" t="str">
        <f t="shared" si="81"/>
        <v>"seccion4": {"cultivos": "7"},"seccion5": {"toleranciaGlucosa": "No realizada","toleranciaGlucosaRealizada": "","vitaminaD": "","vitaminaDRealizada": "","inmunoglobulina": "Realizada",</v>
      </c>
      <c r="Z838" t="str">
        <f t="shared" si="82"/>
        <v>"inmunoglobulinaRealizada": "&lt; 500"},"seccion6": {"actividadDeportiva": ""}}]}}, { upsert: true } );</v>
      </c>
      <c r="AA838" t="str">
        <f t="shared" si="83"/>
        <v>db.pacientes.updateOne({"_id":ObjectId('61e34254ec4ec02e84f5dcd1')},{ $set: { "seguimientos": [{"id": "2013","seccion1": {"fechaSeguimiento": "2013-12-11","institucion": "Hospital Sor Maria Ludovica de La Plata","fallecimiento": "No","fechaFallecimiento": "","causaFallecimiento": "","nivelEducativo": "","actividadLaboral": "","coberturaSocial": "Sí","tratamientoAntibioticoHospitalizado": "2","embarazo": "No"},"seccion4": {"cultivos": "7"},"seccion5": {"toleranciaGlucosa": "No realizada","toleranciaGlucosaRealizada": "","vitaminaD": "","vitaminaDRealizada": "","inmunoglobulina": "Realizada","inmunoglobulinaRealizada": "&lt; 500"},"seccion6": {"actividadDeportiva": ""}}]}}, { upsert: true } );</v>
      </c>
    </row>
    <row r="839" spans="1:27" x14ac:dyDescent="0.3">
      <c r="A839" t="s">
        <v>907</v>
      </c>
      <c r="B839">
        <v>406</v>
      </c>
      <c r="C839">
        <v>2014</v>
      </c>
      <c r="D839" s="5">
        <v>41984</v>
      </c>
      <c r="E839" s="5" t="str">
        <f t="shared" si="78"/>
        <v>2014-12-11</v>
      </c>
      <c r="F839" t="s">
        <v>400</v>
      </c>
      <c r="G839" t="s">
        <v>35</v>
      </c>
      <c r="L839" t="s">
        <v>281</v>
      </c>
      <c r="M839" t="s">
        <v>45</v>
      </c>
      <c r="N839" t="s">
        <v>35</v>
      </c>
      <c r="O839" t="s">
        <v>74</v>
      </c>
      <c r="P839" t="s">
        <v>118</v>
      </c>
      <c r="Q839" t="s">
        <v>256</v>
      </c>
      <c r="R839" t="s">
        <v>256</v>
      </c>
      <c r="S839" t="s">
        <v>256</v>
      </c>
      <c r="T839" t="s">
        <v>261</v>
      </c>
      <c r="U839" t="s">
        <v>40</v>
      </c>
      <c r="V839" t="s">
        <v>256</v>
      </c>
      <c r="W839" t="str">
        <f t="shared" si="79"/>
        <v>db.pacientes.updateOne({"_id":ObjectId('61e34254ec4ec02e84f5dcd1')},{ $set: { "seguimientos": [{"id": "2014","seccion1": {"fechaSeguimiento": "2014-12-11","institucion": "Hospital Sor Maria Ludovica de La Plata",</v>
      </c>
      <c r="X839" t="str">
        <f t="shared" si="80"/>
        <v>"fallecimiento": "No","fechaFallecimiento": "","causaFallecimiento": "","nivelEducativo": "","actividadLaboral": "","coberturaSocial": "Sí","tratamientoAntibioticoHospitalizado": "1","embarazo": "No"},</v>
      </c>
      <c r="Y839" t="str">
        <f t="shared" si="81"/>
        <v>"seccion4": {"cultivos": "8"},"seccion5": {"toleranciaGlucosa": "No realizada","toleranciaGlucosaRealizada": "","vitaminaD": "","vitaminaDRealizada": "","inmunoglobulina": "Realizada",</v>
      </c>
      <c r="Z839" t="str">
        <f t="shared" si="82"/>
        <v>"inmunoglobulinaRealizada": "&lt; 500"},"seccion6": {"actividadDeportiva": ""}}]}}, { upsert: true } );</v>
      </c>
      <c r="AA839" t="str">
        <f t="shared" si="83"/>
        <v>db.pacientes.updateOne({"_id":ObjectId('61e34254ec4ec02e84f5dcd1')},{ $set: { "seguimientos": [{"id": "2014","seccion1": {"fechaSeguimiento": "2014-12-11","institucion": "Hospital Sor Maria Ludovica de La Plata","fallecimiento": "No","fechaFallecimiento": "","causaFallecimiento": "","nivelEducativo": "","actividadLaboral": "","coberturaSocial": "Sí","tratamientoAntibioticoHospitalizado": "1","embarazo": "No"},"seccion4": {"cultivos": "8"},"seccion5": {"toleranciaGlucosa": "No realizada","toleranciaGlucosaRealizada": "","vitaminaD": "","vitaminaDRealizada": "","inmunoglobulina": "Realizada","inmunoglobulinaRealizada": "&lt; 500"},"seccion6": {"actividadDeportiva": ""}}]}}, { upsert: true } );</v>
      </c>
    </row>
    <row r="840" spans="1:27" x14ac:dyDescent="0.3">
      <c r="A840" t="s">
        <v>907</v>
      </c>
      <c r="B840">
        <v>406</v>
      </c>
      <c r="C840">
        <v>2015</v>
      </c>
      <c r="D840" s="5">
        <v>42239</v>
      </c>
      <c r="E840" s="5" t="str">
        <f t="shared" si="78"/>
        <v>2015-8-23</v>
      </c>
      <c r="F840" t="s">
        <v>400</v>
      </c>
      <c r="G840" t="s">
        <v>35</v>
      </c>
      <c r="L840" t="s">
        <v>281</v>
      </c>
      <c r="M840" t="s">
        <v>49</v>
      </c>
      <c r="N840" t="s">
        <v>35</v>
      </c>
      <c r="O840" t="s">
        <v>48</v>
      </c>
      <c r="P840" t="s">
        <v>118</v>
      </c>
      <c r="Q840" t="s">
        <v>256</v>
      </c>
      <c r="R840" t="s">
        <v>118</v>
      </c>
      <c r="S840" t="s">
        <v>256</v>
      </c>
      <c r="T840" t="s">
        <v>118</v>
      </c>
      <c r="U840" t="s">
        <v>256</v>
      </c>
      <c r="V840" t="s">
        <v>256</v>
      </c>
      <c r="W840" t="str">
        <f t="shared" si="79"/>
        <v>db.pacientes.updateOne({"_id":ObjectId('61e34254ec4ec02e84f5dcd1')},{ $set: { "seguimientos": [{"id": "2015","seccion1": {"fechaSeguimiento": "2015-8-23","institucion": "Hospital Sor Maria Ludovica de La Plata",</v>
      </c>
      <c r="X840" t="str">
        <f t="shared" si="80"/>
        <v>"fallecimiento": "No","fechaFallecimiento": "","causaFallecimiento": "","nivelEducativo": "","actividadLaboral": "","coberturaSocial": "Sí","tratamientoAntibioticoHospitalizado": "4","embarazo": "No"},</v>
      </c>
      <c r="Y840" t="str">
        <f t="shared" si="81"/>
        <v>"seccion4": {"cultivos": "5"},"seccion5": {"toleranciaGlucosa": "No realizada","toleranciaGlucosaRealizada": "","vitaminaD": "No realizada","vitaminaDRealizada": "","inmunoglobulina": "No realizada",</v>
      </c>
      <c r="Z840" t="str">
        <f t="shared" si="82"/>
        <v>"inmunoglobulinaRealizada": ""},"seccion6": {"actividadDeportiva": ""}}]}}, { upsert: true } );</v>
      </c>
      <c r="AA840" t="str">
        <f t="shared" si="83"/>
        <v>db.pacientes.updateOne({"_id":ObjectId('61e34254ec4ec02e84f5dcd1')},{ $set: { "seguimientos": [{"id": "2015","seccion1": {"fechaSeguimiento": "2015-8-23","institucion": "Hospital Sor Maria Ludovica de La Plata","fallecimiento": "No","fechaFallecimiento": "","causaFallecimiento": "","nivelEducativo": "","actividadLaboral": "","coberturaSocial": "Sí","tratamientoAntibioticoHospitalizado": "4","embarazo": "No"},"seccion4": {"cultivos": "5"},"seccion5": {"toleranciaGlucosa": "No realizada","toleranciaGlucosaRealizada": "","vitaminaD": "No realizada","vitaminaDRealizada": "","inmunoglobulina": "No realizada","inmunoglobulinaRealizada": ""},"seccion6": {"actividadDeportiva": ""}}]}}, { upsert: true } );</v>
      </c>
    </row>
    <row r="841" spans="1:27" x14ac:dyDescent="0.3">
      <c r="A841" t="s">
        <v>907</v>
      </c>
      <c r="B841">
        <v>406</v>
      </c>
      <c r="C841">
        <v>2017</v>
      </c>
      <c r="D841" s="5">
        <v>42840</v>
      </c>
      <c r="E841" s="5" t="str">
        <f t="shared" si="78"/>
        <v>2017-4-15</v>
      </c>
      <c r="F841" t="s">
        <v>400</v>
      </c>
      <c r="G841" t="s">
        <v>35</v>
      </c>
      <c r="L841" t="s">
        <v>281</v>
      </c>
      <c r="N841" t="s">
        <v>35</v>
      </c>
      <c r="O841" t="s">
        <v>45</v>
      </c>
      <c r="P841" t="s">
        <v>118</v>
      </c>
      <c r="Q841" t="s">
        <v>256</v>
      </c>
      <c r="R841" t="s">
        <v>256</v>
      </c>
      <c r="S841" t="s">
        <v>256</v>
      </c>
      <c r="T841" t="s">
        <v>118</v>
      </c>
      <c r="U841" t="s">
        <v>256</v>
      </c>
      <c r="V841" t="s">
        <v>256</v>
      </c>
      <c r="W841" t="str">
        <f t="shared" si="79"/>
        <v>db.pacientes.updateOne({"_id":ObjectId('61e34254ec4ec02e84f5dcd1')},{ $set: { "seguimientos": [{"id": "2017","seccion1": {"fechaSeguimiento": "2017-4-15","institucion": "Hospital Sor Maria Ludovica de La Plata",</v>
      </c>
      <c r="X841" t="str">
        <f t="shared" si="80"/>
        <v>"fallecimiento": "No","fechaFallecimiento": "","causaFallecimiento": "","nivelEducativo": "","actividadLaboral": "","coberturaSocial": "Sí","tratamientoAntibioticoHospitalizado": "","embarazo": "No"},</v>
      </c>
      <c r="Y841" t="str">
        <f t="shared" si="81"/>
        <v>"seccion4": {"cultivos": "1"},"seccion5": {"toleranciaGlucosa": "No realizada","toleranciaGlucosaRealizada": "","vitaminaD": "","vitaminaDRealizada": "","inmunoglobulina": "No realizada",</v>
      </c>
      <c r="Z841" t="str">
        <f t="shared" si="82"/>
        <v>"inmunoglobulinaRealizada": ""},"seccion6": {"actividadDeportiva": ""}}]}}, { upsert: true } );</v>
      </c>
      <c r="AA841" t="str">
        <f t="shared" si="83"/>
        <v>db.pacientes.updateOne({"_id":ObjectId('61e34254ec4ec02e84f5dcd1')},{ $set: { "seguimientos": [{"id": "2017","seccion1": {"fechaSeguimiento": "2017-4-15","institucion": "Hospital Sor Maria Ludovica de La Plata","fallecimiento": "No","fechaFallecimiento": "","causaFallecimiento": "","nivelEducativo": "","actividadLaboral": "","coberturaSocial": "Sí","tratamientoAntibioticoHospitalizado": "","embarazo": "No"},"seccion4": {"cultivos": "1"},"seccion5": {"toleranciaGlucosa": "No realizada","toleranciaGlucosaRealizada": "","vitaminaD": "","vitaminaDRealizada": "","inmunoglobulina": "No realizada","inmunoglobulinaRealizada": ""},"seccion6": {"actividadDeportiva": ""}}]}}, { upsert: true } );</v>
      </c>
    </row>
    <row r="842" spans="1:27" x14ac:dyDescent="0.3">
      <c r="A842" t="s">
        <v>908</v>
      </c>
      <c r="B842">
        <v>407</v>
      </c>
      <c r="C842">
        <v>2011</v>
      </c>
      <c r="D842" s="5">
        <v>40840</v>
      </c>
      <c r="E842" s="5" t="str">
        <f t="shared" si="78"/>
        <v>2011-10-24</v>
      </c>
      <c r="F842" t="s">
        <v>400</v>
      </c>
      <c r="G842" t="s">
        <v>35</v>
      </c>
      <c r="L842" t="s">
        <v>281</v>
      </c>
      <c r="N842" t="s">
        <v>35</v>
      </c>
      <c r="O842" t="s">
        <v>48</v>
      </c>
      <c r="P842" t="s">
        <v>118</v>
      </c>
      <c r="Q842" t="s">
        <v>256</v>
      </c>
      <c r="R842" t="s">
        <v>256</v>
      </c>
      <c r="S842" t="s">
        <v>256</v>
      </c>
      <c r="T842" t="s">
        <v>261</v>
      </c>
      <c r="U842" t="s">
        <v>40</v>
      </c>
      <c r="V842" t="s">
        <v>256</v>
      </c>
      <c r="W842" t="str">
        <f t="shared" si="79"/>
        <v>db.pacientes.updateOne({"_id":ObjectId('61e34254ec4ec02e84f5dcd2')},{ $set: { "seguimientos": [{"id": "2011","seccion1": {"fechaSeguimiento": "2011-10-24","institucion": "Hospital Sor Maria Ludovica de La Plata",</v>
      </c>
      <c r="X842" t="str">
        <f t="shared" si="80"/>
        <v>"fallecimiento": "No","fechaFallecimiento": "","causaFallecimiento": "","nivelEducativo": "","actividadLaboral": "","coberturaSocial": "Sí","tratamientoAntibioticoHospitalizado": "","embarazo": "No"},</v>
      </c>
      <c r="Y842" t="str">
        <f t="shared" si="81"/>
        <v>"seccion4": {"cultivos": "5"},"seccion5": {"toleranciaGlucosa": "No realizada","toleranciaGlucosaRealizada": "","vitaminaD": "","vitaminaDRealizada": "","inmunoglobulina": "Realizada",</v>
      </c>
      <c r="Z842" t="str">
        <f t="shared" si="82"/>
        <v>"inmunoglobulinaRealizada": "&lt; 500"},"seccion6": {"actividadDeportiva": ""}}]}}, { upsert: true } );</v>
      </c>
      <c r="AA842" t="str">
        <f t="shared" si="83"/>
        <v>db.pacientes.updateOne({"_id":ObjectId('61e34254ec4ec02e84f5dcd2')},{ $set: { "seguimientos": [{"id": "2011","seccion1": {"fechaSeguimiento": "2011-10-24","institucion": "Hospital Sor Maria Ludovica de La Plata","fallecimiento": "No","fechaFallecimiento": "","causaFallecimiento": "","nivelEducativo": "","actividadLaboral": "","coberturaSocial": "Sí","tratamientoAntibioticoHospitalizado": "","embarazo": "No"},"seccion4": {"cultivos": "5"},"seccion5": {"toleranciaGlucosa": "No realizada","toleranciaGlucosaRealizada": "","vitaminaD": "","vitaminaDRealizada": "","inmunoglobulina": "Realizada","inmunoglobulinaRealizada": "&lt; 500"},"seccion6": {"actividadDeportiva": ""}}]}}, { upsert: true } );</v>
      </c>
    </row>
    <row r="843" spans="1:27" x14ac:dyDescent="0.3">
      <c r="A843" t="s">
        <v>908</v>
      </c>
      <c r="B843">
        <v>407</v>
      </c>
      <c r="C843">
        <v>2012</v>
      </c>
      <c r="D843" s="5">
        <v>41191</v>
      </c>
      <c r="E843" s="5" t="str">
        <f t="shared" si="78"/>
        <v>2012-10-9</v>
      </c>
      <c r="F843" t="s">
        <v>400</v>
      </c>
      <c r="G843" t="s">
        <v>35</v>
      </c>
      <c r="J843" t="s">
        <v>38</v>
      </c>
      <c r="L843" t="s">
        <v>281</v>
      </c>
      <c r="N843" t="s">
        <v>35</v>
      </c>
      <c r="O843" t="s">
        <v>46</v>
      </c>
      <c r="P843" t="s">
        <v>118</v>
      </c>
      <c r="Q843" t="s">
        <v>256</v>
      </c>
      <c r="R843" t="s">
        <v>256</v>
      </c>
      <c r="S843" t="s">
        <v>256</v>
      </c>
      <c r="T843" t="s">
        <v>261</v>
      </c>
      <c r="U843" t="s">
        <v>40</v>
      </c>
      <c r="V843" t="s">
        <v>281</v>
      </c>
      <c r="W843" t="str">
        <f t="shared" si="79"/>
        <v>db.pacientes.updateOne({"_id":ObjectId('61e34254ec4ec02e84f5dcd2')},{ $set: { "seguimientos": [{"id": "2012","seccion1": {"fechaSeguimiento": "2012-10-9","institucion": "Hospital Sor Maria Ludovica de La Plata",</v>
      </c>
      <c r="X843" t="str">
        <f t="shared" si="80"/>
        <v>"fallecimiento": "No","fechaFallecimiento": "","causaFallecimiento": "","nivelEducativo": "Primaria incompleta","actividadLaboral": "","coberturaSocial": "Sí","tratamientoAntibioticoHospitalizado": "","embarazo": "No"},</v>
      </c>
      <c r="Y843" t="str">
        <f t="shared" si="81"/>
        <v>"seccion4": {"cultivos": "3"},"seccion5": {"toleranciaGlucosa": "No realizada","toleranciaGlucosaRealizada": "","vitaminaD": "","vitaminaDRealizada": "","inmunoglobulina": "Realizada",</v>
      </c>
      <c r="Z843" t="str">
        <f t="shared" si="82"/>
        <v>"inmunoglobulinaRealizada": "&lt; 500"},"seccion6": {"actividadDeportiva": "Sí"}}]}}, { upsert: true } );</v>
      </c>
      <c r="AA843" t="str">
        <f t="shared" si="83"/>
        <v>db.pacientes.updateOne({"_id":ObjectId('61e34254ec4ec02e84f5dcd2')},{ $set: { "seguimientos": [{"id": "2012","seccion1": {"fechaSeguimiento": "2012-10-9","institucion": "Hospital Sor Maria Ludovica de La Plata","fallecimiento": "No","fechaFallecimiento": "","causaFallecimiento": "","nivelEducativo": "Primaria incompleta","actividadLaboral": "","coberturaSocial": "Sí","tratamientoAntibioticoHospitalizado": "","embarazo": "No"},"seccion4": {"cultivos": "3"},"seccion5": {"toleranciaGlucosa": "No realizada","toleranciaGlucosaRealizada": "","vitaminaD": "","vitaminaDRealizada": "","inmunoglobulina": "Realizada","inmunoglobulinaRealizada": "&lt; 500"},"seccion6": {"actividadDeportiva": "Sí"}}]}}, { upsert: true } );</v>
      </c>
    </row>
    <row r="844" spans="1:27" x14ac:dyDescent="0.3">
      <c r="A844" t="s">
        <v>908</v>
      </c>
      <c r="B844">
        <v>407</v>
      </c>
      <c r="C844">
        <v>2015</v>
      </c>
      <c r="D844" s="5">
        <v>42241</v>
      </c>
      <c r="E844" s="5" t="str">
        <f t="shared" si="78"/>
        <v>2015-8-25</v>
      </c>
      <c r="F844" t="s">
        <v>400</v>
      </c>
      <c r="G844" t="s">
        <v>35</v>
      </c>
      <c r="L844" t="s">
        <v>281</v>
      </c>
      <c r="O844" t="s">
        <v>45</v>
      </c>
      <c r="P844" t="s">
        <v>118</v>
      </c>
      <c r="Q844" t="s">
        <v>256</v>
      </c>
      <c r="R844" t="s">
        <v>118</v>
      </c>
      <c r="S844" t="s">
        <v>256</v>
      </c>
      <c r="T844" t="s">
        <v>118</v>
      </c>
      <c r="U844" t="s">
        <v>256</v>
      </c>
      <c r="V844" t="s">
        <v>281</v>
      </c>
      <c r="W844" t="str">
        <f t="shared" si="79"/>
        <v>db.pacientes.updateOne({"_id":ObjectId('61e34254ec4ec02e84f5dcd2')},{ $set: { "seguimientos": [{"id": "2015","seccion1": {"fechaSeguimiento": "2015-8-25","institucion": "Hospital Sor Maria Ludovica de La Plata",</v>
      </c>
      <c r="X844" t="str">
        <f t="shared" si="80"/>
        <v>"fallecimiento": "No","fechaFallecimiento": "","causaFallecimiento": "","nivelEducativo": "","actividadLaboral": "","coberturaSocial": "Sí","tratamientoAntibioticoHospitalizado": "","embarazo": ""},</v>
      </c>
      <c r="Y844" t="str">
        <f t="shared" si="81"/>
        <v>"seccion4": {"cultivos": "1"},"seccion5": {"toleranciaGlucosa": "No realizada","toleranciaGlucosaRealizada": "","vitaminaD": "No realizada","vitaminaDRealizada": "","inmunoglobulina": "No realizada",</v>
      </c>
      <c r="Z844" t="str">
        <f t="shared" si="82"/>
        <v>"inmunoglobulinaRealizada": ""},"seccion6": {"actividadDeportiva": "Sí"}}]}}, { upsert: true } );</v>
      </c>
      <c r="AA844" t="str">
        <f t="shared" si="83"/>
        <v>db.pacientes.updateOne({"_id":ObjectId('61e34254ec4ec02e84f5dcd2')},{ $set: { "seguimientos": [{"id": "2015","seccion1": {"fechaSeguimiento": "2015-8-25","institucion": "Hospital Sor Maria Ludovica de La Plata","fallecimiento": "No","fechaFallecimiento": "","causaFallecimiento": "","nivelEducativo": "","actividadLaboral": "","coberturaSocial": "Sí","tratamientoAntibioticoHospitalizado": "","embarazo": ""},"seccion4": {"cultivos": "1"},"seccion5": {"toleranciaGlucosa": "No realizada","toleranciaGlucosaRealizada": "","vitaminaD": "No realizada","vitaminaDRealizada": "","inmunoglobulina": "No realizada","inmunoglobulinaRealizada": ""},"seccion6": {"actividadDeportiva": "Sí"}}]}}, { upsert: true } );</v>
      </c>
    </row>
    <row r="845" spans="1:27" x14ac:dyDescent="0.3">
      <c r="A845" t="s">
        <v>909</v>
      </c>
      <c r="B845">
        <v>408</v>
      </c>
      <c r="C845">
        <v>2011</v>
      </c>
      <c r="D845" s="5">
        <v>40872</v>
      </c>
      <c r="E845" s="5" t="str">
        <f t="shared" si="78"/>
        <v>2011-11-25</v>
      </c>
      <c r="F845" t="s">
        <v>400</v>
      </c>
      <c r="G845" t="s">
        <v>35</v>
      </c>
      <c r="L845" t="s">
        <v>35</v>
      </c>
      <c r="N845" t="s">
        <v>35</v>
      </c>
      <c r="O845" t="s">
        <v>41</v>
      </c>
      <c r="P845" t="s">
        <v>118</v>
      </c>
      <c r="Q845" t="s">
        <v>256</v>
      </c>
      <c r="R845" t="s">
        <v>256</v>
      </c>
      <c r="S845" t="s">
        <v>256</v>
      </c>
      <c r="T845" t="s">
        <v>261</v>
      </c>
      <c r="U845" t="s">
        <v>40</v>
      </c>
      <c r="V845" t="s">
        <v>256</v>
      </c>
      <c r="W845" t="str">
        <f t="shared" si="79"/>
        <v>db.pacientes.updateOne({"_id":ObjectId('61e34254ec4ec02e84f5dcd3')},{ $set: { "seguimientos": [{"id": "2011","seccion1": {"fechaSeguimiento": "2011-11-25","institucion": "Hospital Sor Maria Ludovica de La Plata",</v>
      </c>
      <c r="X845" t="str">
        <f t="shared" si="80"/>
        <v>"fallecimiento": "No","fechaFallecimiento": "","causaFallecimiento": "","nivelEducativo": "","actividadLaboral": "","coberturaSocial": "No","tratamientoAntibioticoHospitalizado": "","embarazo": "No"},</v>
      </c>
      <c r="Y845" t="str">
        <f t="shared" si="81"/>
        <v>"seccion4": {"cultivos": "6"},"seccion5": {"toleranciaGlucosa": "No realizada","toleranciaGlucosaRealizada": "","vitaminaD": "","vitaminaDRealizada": "","inmunoglobulina": "Realizada",</v>
      </c>
      <c r="Z845" t="str">
        <f t="shared" si="82"/>
        <v>"inmunoglobulinaRealizada": "&lt; 500"},"seccion6": {"actividadDeportiva": ""}}]}}, { upsert: true } );</v>
      </c>
      <c r="AA845" t="str">
        <f t="shared" si="83"/>
        <v>db.pacientes.updateOne({"_id":ObjectId('61e34254ec4ec02e84f5dcd3')},{ $set: { "seguimientos": [{"id": "2011","seccion1": {"fechaSeguimiento": "2011-11-25","institucion": "Hospital Sor Maria Ludovica de La Plata","fallecimiento": "No","fechaFallecimiento": "","causaFallecimiento": "","nivelEducativo": "","actividadLaboral": "","coberturaSocial": "No","tratamientoAntibioticoHospitalizado": "","embarazo": "No"},"seccion4": {"cultivos": "6"},"seccion5": {"toleranciaGlucosa": "No realizada","toleranciaGlucosaRealizada": "","vitaminaD": "","vitaminaDRealizada": "","inmunoglobulina": "Realizada","inmunoglobulinaRealizada": "&lt; 500"},"seccion6": {"actividadDeportiva": ""}}]}}, { upsert: true } );</v>
      </c>
    </row>
    <row r="846" spans="1:27" x14ac:dyDescent="0.3">
      <c r="A846" t="s">
        <v>909</v>
      </c>
      <c r="B846">
        <v>408</v>
      </c>
      <c r="C846">
        <v>2012</v>
      </c>
      <c r="D846" s="5">
        <v>41222</v>
      </c>
      <c r="E846" s="5" t="str">
        <f t="shared" si="78"/>
        <v>2012-11-9</v>
      </c>
      <c r="F846" t="s">
        <v>400</v>
      </c>
      <c r="G846" t="s">
        <v>35</v>
      </c>
      <c r="J846" t="s">
        <v>38</v>
      </c>
      <c r="L846" t="s">
        <v>281</v>
      </c>
      <c r="N846" t="s">
        <v>35</v>
      </c>
      <c r="O846" t="s">
        <v>48</v>
      </c>
      <c r="P846" t="s">
        <v>261</v>
      </c>
      <c r="Q846" t="s">
        <v>34</v>
      </c>
      <c r="R846" t="s">
        <v>256</v>
      </c>
      <c r="S846" t="s">
        <v>256</v>
      </c>
      <c r="T846" t="s">
        <v>261</v>
      </c>
      <c r="U846" t="s">
        <v>40</v>
      </c>
      <c r="V846" t="s">
        <v>256</v>
      </c>
      <c r="W846" t="str">
        <f t="shared" si="79"/>
        <v>db.pacientes.updateOne({"_id":ObjectId('61e34254ec4ec02e84f5dcd3')},{ $set: { "seguimientos": [{"id": "2012","seccion1": {"fechaSeguimiento": "2012-11-9","institucion": "Hospital Sor Maria Ludovica de La Plata",</v>
      </c>
      <c r="X846" t="str">
        <f t="shared" si="80"/>
        <v>"fallecimiento": "No","fechaFallecimiento": "","causaFallecimiento": "","nivelEducativo": "Primaria incompleta","actividadLaboral": "","coberturaSocial": "Sí","tratamientoAntibioticoHospitalizado": "","embarazo": "No"},</v>
      </c>
      <c r="Y846" t="str">
        <f t="shared" si="81"/>
        <v>"seccion4": {"cultivos": "5"},"seccion5": {"toleranciaGlucosa": "Realizada","toleranciaGlucosaRealizada": "Normal","vitaminaD": "","vitaminaDRealizada": "","inmunoglobulina": "Realizada",</v>
      </c>
      <c r="Z846" t="str">
        <f t="shared" si="82"/>
        <v>"inmunoglobulinaRealizada": "&lt; 500"},"seccion6": {"actividadDeportiva": ""}}]}}, { upsert: true } );</v>
      </c>
      <c r="AA846" t="str">
        <f t="shared" si="83"/>
        <v>db.pacientes.updateOne({"_id":ObjectId('61e34254ec4ec02e84f5dcd3')},{ $set: { "seguimientos": [{"id": "2012","seccion1": {"fechaSeguimiento": "2012-11-9","institucion": "Hospital Sor Maria Ludovica de La Plata","fallecimiento": "No","fechaFallecimiento": "","causaFallecimiento": "","nivelEducativo": "Primaria incompleta","actividadLaboral": "","coberturaSocial": "Sí","tratamientoAntibioticoHospitalizado": "","embarazo": "No"},"seccion4": {"cultivos": "5"},"seccion5": {"toleranciaGlucosa": "Realizada","toleranciaGlucosaRealizada": "Normal","vitaminaD": "","vitaminaDRealizada": "","inmunoglobulina": "Realizada","inmunoglobulinaRealizada": "&lt; 500"},"seccion6": {"actividadDeportiva": ""}}]}}, { upsert: true } );</v>
      </c>
    </row>
    <row r="847" spans="1:27" x14ac:dyDescent="0.3">
      <c r="A847" t="s">
        <v>909</v>
      </c>
      <c r="B847">
        <v>408</v>
      </c>
      <c r="C847">
        <v>2015</v>
      </c>
      <c r="D847" s="5">
        <v>42241</v>
      </c>
      <c r="E847" s="5" t="str">
        <f t="shared" si="78"/>
        <v>2015-8-25</v>
      </c>
      <c r="F847" t="s">
        <v>400</v>
      </c>
      <c r="G847" t="s">
        <v>35</v>
      </c>
      <c r="L847" t="s">
        <v>281</v>
      </c>
      <c r="O847" t="s">
        <v>37</v>
      </c>
      <c r="P847" t="s">
        <v>118</v>
      </c>
      <c r="Q847" t="s">
        <v>256</v>
      </c>
      <c r="R847" t="s">
        <v>118</v>
      </c>
      <c r="S847" t="s">
        <v>256</v>
      </c>
      <c r="T847" t="s">
        <v>118</v>
      </c>
      <c r="U847" t="s">
        <v>256</v>
      </c>
      <c r="V847" t="s">
        <v>256</v>
      </c>
      <c r="W847" t="str">
        <f t="shared" si="79"/>
        <v>db.pacientes.updateOne({"_id":ObjectId('61e34254ec4ec02e84f5dcd3')},{ $set: { "seguimientos": [{"id": "2015","seccion1": {"fechaSeguimiento": "2015-8-25","institucion": "Hospital Sor Maria Ludovica de La Plata",</v>
      </c>
      <c r="X847" t="str">
        <f t="shared" si="80"/>
        <v>"fallecimiento": "No","fechaFallecimiento": "","causaFallecimiento": "","nivelEducativo": "","actividadLaboral": "","coberturaSocial": "Sí","tratamientoAntibioticoHospitalizado": "","embarazo": ""},</v>
      </c>
      <c r="Y847" t="str">
        <f t="shared" si="81"/>
        <v>"seccion4": {"cultivos": "2"},"seccion5": {"toleranciaGlucosa": "No realizada","toleranciaGlucosaRealizada": "","vitaminaD": "No realizada","vitaminaDRealizada": "","inmunoglobulina": "No realizada",</v>
      </c>
      <c r="Z847" t="str">
        <f t="shared" si="82"/>
        <v>"inmunoglobulinaRealizada": ""},"seccion6": {"actividadDeportiva": ""}}]}}, { upsert: true } );</v>
      </c>
      <c r="AA847" t="str">
        <f t="shared" si="83"/>
        <v>db.pacientes.updateOne({"_id":ObjectId('61e34254ec4ec02e84f5dcd3')},{ $set: { "seguimientos": [{"id": "2015","seccion1": {"fechaSeguimiento": "2015-8-25","institucion": "Hospital Sor Maria Ludovica de La Plata","fallecimiento": "No","fechaFallecimiento": "","causaFallecimiento": "","nivelEducativo": "","actividadLaboral": "","coberturaSocial": "Sí","tratamientoAntibioticoHospitalizado": "","embarazo": ""},"seccion4": {"cultivos": "2"},"seccion5": {"toleranciaGlucosa": "No realizada","toleranciaGlucosaRealizada": "","vitaminaD": "No realizada","vitaminaDRealizada": "","inmunoglobulina": "No realizada","inmunoglobulinaRealizada": ""},"seccion6": {"actividadDeportiva": ""}}]}}, { upsert: true } );</v>
      </c>
    </row>
    <row r="848" spans="1:27" x14ac:dyDescent="0.3">
      <c r="A848" t="s">
        <v>910</v>
      </c>
      <c r="B848">
        <v>409</v>
      </c>
      <c r="C848">
        <v>2011</v>
      </c>
      <c r="D848" s="5">
        <v>40736</v>
      </c>
      <c r="E848" s="5" t="str">
        <f t="shared" si="78"/>
        <v>2011-7-12</v>
      </c>
      <c r="F848" t="s">
        <v>400</v>
      </c>
      <c r="G848" t="s">
        <v>35</v>
      </c>
      <c r="L848" t="s">
        <v>35</v>
      </c>
      <c r="N848" t="s">
        <v>35</v>
      </c>
      <c r="O848" t="s">
        <v>48</v>
      </c>
      <c r="P848" t="s">
        <v>118</v>
      </c>
      <c r="Q848" t="s">
        <v>256</v>
      </c>
      <c r="R848" t="s">
        <v>256</v>
      </c>
      <c r="S848" t="s">
        <v>256</v>
      </c>
      <c r="T848" t="s">
        <v>261</v>
      </c>
      <c r="U848" t="s">
        <v>40</v>
      </c>
      <c r="V848" t="s">
        <v>256</v>
      </c>
      <c r="W848" t="str">
        <f t="shared" si="79"/>
        <v>db.pacientes.updateOne({"_id":ObjectId('61e34254ec4ec02e84f5dcd4')},{ $set: { "seguimientos": [{"id": "2011","seccion1": {"fechaSeguimiento": "2011-7-12","institucion": "Hospital Sor Maria Ludovica de La Plata",</v>
      </c>
      <c r="X848" t="str">
        <f t="shared" si="80"/>
        <v>"fallecimiento": "No","fechaFallecimiento": "","causaFallecimiento": "","nivelEducativo": "","actividadLaboral": "","coberturaSocial": "No","tratamientoAntibioticoHospitalizado": "","embarazo": "No"},</v>
      </c>
      <c r="Y848" t="str">
        <f t="shared" si="81"/>
        <v>"seccion4": {"cultivos": "5"},"seccion5": {"toleranciaGlucosa": "No realizada","toleranciaGlucosaRealizada": "","vitaminaD": "","vitaminaDRealizada": "","inmunoglobulina": "Realizada",</v>
      </c>
      <c r="Z848" t="str">
        <f t="shared" si="82"/>
        <v>"inmunoglobulinaRealizada": "&lt; 500"},"seccion6": {"actividadDeportiva": ""}}]}}, { upsert: true } );</v>
      </c>
      <c r="AA848" t="str">
        <f t="shared" si="83"/>
        <v>db.pacientes.updateOne({"_id":ObjectId('61e34254ec4ec02e84f5dcd4')},{ $set: { "seguimientos": [{"id": "2011","seccion1": {"fechaSeguimiento": "2011-7-12","institucion": "Hospital Sor Maria Ludovica de La Plata","fallecimiento": "No","fechaFallecimiento": "","causaFallecimiento": "","nivelEducativo": "","actividadLaboral": "","coberturaSocial": "No","tratamientoAntibioticoHospitalizado": "","embarazo": "No"},"seccion4": {"cultivos": "5"},"seccion5": {"toleranciaGlucosa": "No realizada","toleranciaGlucosaRealizada": "","vitaminaD": "","vitaminaDRealizada": "","inmunoglobulina": "Realizada","inmunoglobulinaRealizada": "&lt; 500"},"seccion6": {"actividadDeportiva": ""}}]}}, { upsert: true } );</v>
      </c>
    </row>
    <row r="849" spans="1:27" x14ac:dyDescent="0.3">
      <c r="A849" t="s">
        <v>910</v>
      </c>
      <c r="B849">
        <v>409</v>
      </c>
      <c r="C849">
        <v>2012</v>
      </c>
      <c r="D849" s="5">
        <v>41222</v>
      </c>
      <c r="E849" s="5" t="str">
        <f t="shared" si="78"/>
        <v>2012-11-9</v>
      </c>
      <c r="F849" t="s">
        <v>400</v>
      </c>
      <c r="G849" t="s">
        <v>35</v>
      </c>
      <c r="J849" t="s">
        <v>38</v>
      </c>
      <c r="L849" t="s">
        <v>281</v>
      </c>
      <c r="N849" t="s">
        <v>35</v>
      </c>
      <c r="O849" t="s">
        <v>73</v>
      </c>
      <c r="P849" t="s">
        <v>261</v>
      </c>
      <c r="Q849" t="s">
        <v>34</v>
      </c>
      <c r="R849" t="s">
        <v>256</v>
      </c>
      <c r="S849" t="s">
        <v>256</v>
      </c>
      <c r="T849" t="s">
        <v>261</v>
      </c>
      <c r="U849" t="s">
        <v>40</v>
      </c>
      <c r="V849" t="s">
        <v>256</v>
      </c>
      <c r="W849" t="str">
        <f t="shared" si="79"/>
        <v>db.pacientes.updateOne({"_id":ObjectId('61e34254ec4ec02e84f5dcd4')},{ $set: { "seguimientos": [{"id": "2012","seccion1": {"fechaSeguimiento": "2012-11-9","institucion": "Hospital Sor Maria Ludovica de La Plata",</v>
      </c>
      <c r="X849" t="str">
        <f t="shared" si="80"/>
        <v>"fallecimiento": "No","fechaFallecimiento": "","causaFallecimiento": "","nivelEducativo": "Primaria incompleta","actividadLaboral": "","coberturaSocial": "Sí","tratamientoAntibioticoHospitalizado": "","embarazo": "No"},</v>
      </c>
      <c r="Y849" t="str">
        <f t="shared" si="81"/>
        <v>"seccion4": {"cultivos": "7"},"seccion5": {"toleranciaGlucosa": "Realizada","toleranciaGlucosaRealizada": "Normal","vitaminaD": "","vitaminaDRealizada": "","inmunoglobulina": "Realizada",</v>
      </c>
      <c r="Z849" t="str">
        <f t="shared" si="82"/>
        <v>"inmunoglobulinaRealizada": "&lt; 500"},"seccion6": {"actividadDeportiva": ""}}]}}, { upsert: true } );</v>
      </c>
      <c r="AA849" t="str">
        <f t="shared" si="83"/>
        <v>db.pacientes.updateOne({"_id":ObjectId('61e34254ec4ec02e84f5dcd4')},{ $set: { "seguimientos": [{"id": "2012","seccion1": {"fechaSeguimiento": "2012-11-9","institucion": "Hospital Sor Maria Ludovica de La Plata","fallecimiento": "No","fechaFallecimiento": "","causaFallecimiento": "","nivelEducativo": "Primaria incompleta","actividadLaboral": "","coberturaSocial": "Sí","tratamientoAntibioticoHospitalizado": "","embarazo": "No"},"seccion4": {"cultivos": "7"},"seccion5": {"toleranciaGlucosa": "Realizada","toleranciaGlucosaRealizada": "Normal","vitaminaD": "","vitaminaDRealizada": "","inmunoglobulina": "Realizada","inmunoglobulinaRealizada": "&lt; 500"},"seccion6": {"actividadDeportiva": ""}}]}}, { upsert: true } );</v>
      </c>
    </row>
    <row r="850" spans="1:27" x14ac:dyDescent="0.3">
      <c r="A850" t="s">
        <v>910</v>
      </c>
      <c r="B850">
        <v>409</v>
      </c>
      <c r="C850">
        <v>2015</v>
      </c>
      <c r="D850" s="5">
        <v>42241</v>
      </c>
      <c r="E850" s="5" t="str">
        <f t="shared" si="78"/>
        <v>2015-8-25</v>
      </c>
      <c r="F850" t="s">
        <v>400</v>
      </c>
      <c r="G850" t="s">
        <v>35</v>
      </c>
      <c r="L850" t="s">
        <v>281</v>
      </c>
      <c r="N850" t="s">
        <v>35</v>
      </c>
      <c r="O850" t="s">
        <v>49</v>
      </c>
      <c r="P850" t="s">
        <v>118</v>
      </c>
      <c r="Q850" t="s">
        <v>256</v>
      </c>
      <c r="R850" t="s">
        <v>261</v>
      </c>
      <c r="S850" t="s">
        <v>34</v>
      </c>
      <c r="T850" t="s">
        <v>118</v>
      </c>
      <c r="U850" t="s">
        <v>256</v>
      </c>
      <c r="V850" t="s">
        <v>281</v>
      </c>
      <c r="W850" t="str">
        <f t="shared" si="79"/>
        <v>db.pacientes.updateOne({"_id":ObjectId('61e34254ec4ec02e84f5dcd4')},{ $set: { "seguimientos": [{"id": "2015","seccion1": {"fechaSeguimiento": "2015-8-25","institucion": "Hospital Sor Maria Ludovica de La Plata",</v>
      </c>
      <c r="X850" t="str">
        <f t="shared" si="80"/>
        <v>"fallecimiento": "No","fechaFallecimiento": "","causaFallecimiento": "","nivelEducativo": "","actividadLaboral": "","coberturaSocial": "Sí","tratamientoAntibioticoHospitalizado": "","embarazo": "No"},</v>
      </c>
      <c r="Y850" t="str">
        <f t="shared" si="81"/>
        <v>"seccion4": {"cultivos": "4"},"seccion5": {"toleranciaGlucosa": "No realizada","toleranciaGlucosaRealizada": "","vitaminaD": "Realizada","vitaminaDRealizada": "Normal","inmunoglobulina": "No realizada",</v>
      </c>
      <c r="Z850" t="str">
        <f t="shared" si="82"/>
        <v>"inmunoglobulinaRealizada": ""},"seccion6": {"actividadDeportiva": "Sí"}}]}}, { upsert: true } );</v>
      </c>
      <c r="AA850" t="str">
        <f t="shared" si="83"/>
        <v>db.pacientes.updateOne({"_id":ObjectId('61e34254ec4ec02e84f5dcd4')},{ $set: { "seguimientos": [{"id": "2015","seccion1": {"fechaSeguimiento": "2015-8-25","institucion": "Hospital Sor Maria Ludovica de La Plata","fallecimiento": "No","fechaFallecimiento": "","causaFallecimiento": "","nivelEducativo": "","actividadLaboral": "","coberturaSocial": "Sí","tratamientoAntibioticoHospitalizado": "","embarazo": "No"},"seccion4": {"cultivos": "4"},"seccion5": {"toleranciaGlucosa": "No realizada","toleranciaGlucosaRealizada": "","vitaminaD": "Realizada","vitaminaDRealizada": "Normal","inmunoglobulina": "No realizada","inmunoglobulinaRealizada": ""},"seccion6": {"actividadDeportiva": "Sí"}}]}}, { upsert: true } );</v>
      </c>
    </row>
    <row r="851" spans="1:27" x14ac:dyDescent="0.3">
      <c r="A851" t="s">
        <v>911</v>
      </c>
      <c r="B851">
        <v>410</v>
      </c>
      <c r="C851">
        <v>2011</v>
      </c>
      <c r="D851" s="5">
        <v>40830</v>
      </c>
      <c r="E851" s="5" t="str">
        <f t="shared" si="78"/>
        <v>2011-10-14</v>
      </c>
      <c r="F851" t="s">
        <v>400</v>
      </c>
      <c r="G851" t="s">
        <v>35</v>
      </c>
      <c r="L851" t="s">
        <v>281</v>
      </c>
      <c r="N851" t="s">
        <v>35</v>
      </c>
      <c r="O851" t="s">
        <v>41</v>
      </c>
      <c r="P851" t="s">
        <v>118</v>
      </c>
      <c r="Q851" t="s">
        <v>256</v>
      </c>
      <c r="R851" t="s">
        <v>256</v>
      </c>
      <c r="S851" t="s">
        <v>256</v>
      </c>
      <c r="T851" t="s">
        <v>261</v>
      </c>
      <c r="U851" t="s">
        <v>40</v>
      </c>
      <c r="V851" t="s">
        <v>256</v>
      </c>
      <c r="W851" t="str">
        <f t="shared" si="79"/>
        <v>db.pacientes.updateOne({"_id":ObjectId('61e34254ec4ec02e84f5dcd5')},{ $set: { "seguimientos": [{"id": "2011","seccion1": {"fechaSeguimiento": "2011-10-14","institucion": "Hospital Sor Maria Ludovica de La Plata",</v>
      </c>
      <c r="X851" t="str">
        <f t="shared" si="80"/>
        <v>"fallecimiento": "No","fechaFallecimiento": "","causaFallecimiento": "","nivelEducativo": "","actividadLaboral": "","coberturaSocial": "Sí","tratamientoAntibioticoHospitalizado": "","embarazo": "No"},</v>
      </c>
      <c r="Y851" t="str">
        <f t="shared" si="81"/>
        <v>"seccion4": {"cultivos": "6"},"seccion5": {"toleranciaGlucosa": "No realizada","toleranciaGlucosaRealizada": "","vitaminaD": "","vitaminaDRealizada": "","inmunoglobulina": "Realizada",</v>
      </c>
      <c r="Z851" t="str">
        <f t="shared" si="82"/>
        <v>"inmunoglobulinaRealizada": "&lt; 500"},"seccion6": {"actividadDeportiva": ""}}]}}, { upsert: true } );</v>
      </c>
      <c r="AA851" t="str">
        <f t="shared" si="83"/>
        <v>db.pacientes.updateOne({"_id":ObjectId('61e34254ec4ec02e84f5dcd5')},{ $set: { "seguimientos": [{"id": "2011","seccion1": {"fechaSeguimiento": "2011-10-14","institucion": "Hospital Sor Maria Ludovica de La Plata","fallecimiento": "No","fechaFallecimiento": "","causaFallecimiento": "","nivelEducativo": "","actividadLaboral": "","coberturaSocial": "Sí","tratamientoAntibioticoHospitalizado": "","embarazo": "No"},"seccion4": {"cultivos": "6"},"seccion5": {"toleranciaGlucosa": "No realizada","toleranciaGlucosaRealizada": "","vitaminaD": "","vitaminaDRealizada": "","inmunoglobulina": "Realizada","inmunoglobulinaRealizada": "&lt; 500"},"seccion6": {"actividadDeportiva": ""}}]}}, { upsert: true } );</v>
      </c>
    </row>
    <row r="852" spans="1:27" x14ac:dyDescent="0.3">
      <c r="A852" t="s">
        <v>911</v>
      </c>
      <c r="B852">
        <v>410</v>
      </c>
      <c r="C852">
        <v>2012</v>
      </c>
      <c r="D852" s="5">
        <v>41224</v>
      </c>
      <c r="E852" s="5" t="str">
        <f t="shared" si="78"/>
        <v>2012-11-11</v>
      </c>
      <c r="F852" t="s">
        <v>400</v>
      </c>
      <c r="G852" t="s">
        <v>35</v>
      </c>
      <c r="J852" t="s">
        <v>38</v>
      </c>
      <c r="L852" t="s">
        <v>281</v>
      </c>
      <c r="N852" t="s">
        <v>35</v>
      </c>
      <c r="O852" t="s">
        <v>46</v>
      </c>
      <c r="P852" t="s">
        <v>118</v>
      </c>
      <c r="Q852" t="s">
        <v>256</v>
      </c>
      <c r="R852" t="s">
        <v>256</v>
      </c>
      <c r="S852" t="s">
        <v>256</v>
      </c>
      <c r="T852" t="s">
        <v>261</v>
      </c>
      <c r="U852" t="s">
        <v>40</v>
      </c>
      <c r="V852" t="s">
        <v>256</v>
      </c>
      <c r="W852" t="str">
        <f t="shared" si="79"/>
        <v>db.pacientes.updateOne({"_id":ObjectId('61e34254ec4ec02e84f5dcd5')},{ $set: { "seguimientos": [{"id": "2012","seccion1": {"fechaSeguimiento": "2012-11-11","institucion": "Hospital Sor Maria Ludovica de La Plata",</v>
      </c>
      <c r="X852" t="str">
        <f t="shared" si="80"/>
        <v>"fallecimiento": "No","fechaFallecimiento": "","causaFallecimiento": "","nivelEducativo": "Primaria incompleta","actividadLaboral": "","coberturaSocial": "Sí","tratamientoAntibioticoHospitalizado": "","embarazo": "No"},</v>
      </c>
      <c r="Y852" t="str">
        <f t="shared" si="81"/>
        <v>"seccion4": {"cultivos": "3"},"seccion5": {"toleranciaGlucosa": "No realizada","toleranciaGlucosaRealizada": "","vitaminaD": "","vitaminaDRealizada": "","inmunoglobulina": "Realizada",</v>
      </c>
      <c r="Z852" t="str">
        <f t="shared" si="82"/>
        <v>"inmunoglobulinaRealizada": "&lt; 500"},"seccion6": {"actividadDeportiva": ""}}]}}, { upsert: true } );</v>
      </c>
      <c r="AA852" t="str">
        <f t="shared" si="83"/>
        <v>db.pacientes.updateOne({"_id":ObjectId('61e34254ec4ec02e84f5dcd5')},{ $set: { "seguimientos": [{"id": "2012","seccion1": {"fechaSeguimiento": "2012-11-11","institucion": "Hospital Sor Maria Ludovica de La Plata","fallecimiento": "No","fechaFallecimiento": "","causaFallecimiento": "","nivelEducativo": "Primaria incompleta","actividadLaboral": "","coberturaSocial": "Sí","tratamientoAntibioticoHospitalizado": "","embarazo": "No"},"seccion4": {"cultivos": "3"},"seccion5": {"toleranciaGlucosa": "No realizada","toleranciaGlucosaRealizada": "","vitaminaD": "","vitaminaDRealizada": "","inmunoglobulina": "Realizada","inmunoglobulinaRealizada": "&lt; 500"},"seccion6": {"actividadDeportiva": ""}}]}}, { upsert: true } );</v>
      </c>
    </row>
    <row r="853" spans="1:27" x14ac:dyDescent="0.3">
      <c r="A853" t="s">
        <v>911</v>
      </c>
      <c r="B853">
        <v>410</v>
      </c>
      <c r="C853">
        <v>2015</v>
      </c>
      <c r="D853" s="5">
        <v>42241</v>
      </c>
      <c r="E853" s="5" t="str">
        <f t="shared" si="78"/>
        <v>2015-8-25</v>
      </c>
      <c r="F853" t="s">
        <v>400</v>
      </c>
      <c r="G853" t="s">
        <v>35</v>
      </c>
      <c r="L853" t="s">
        <v>281</v>
      </c>
      <c r="N853" t="s">
        <v>35</v>
      </c>
      <c r="O853" t="s">
        <v>46</v>
      </c>
      <c r="P853" t="s">
        <v>118</v>
      </c>
      <c r="Q853" t="s">
        <v>256</v>
      </c>
      <c r="R853" t="s">
        <v>118</v>
      </c>
      <c r="S853" t="s">
        <v>256</v>
      </c>
      <c r="T853" t="s">
        <v>118</v>
      </c>
      <c r="U853" t="s">
        <v>256</v>
      </c>
      <c r="V853" t="s">
        <v>281</v>
      </c>
      <c r="W853" t="str">
        <f t="shared" si="79"/>
        <v>db.pacientes.updateOne({"_id":ObjectId('61e34254ec4ec02e84f5dcd5')},{ $set: { "seguimientos": [{"id": "2015","seccion1": {"fechaSeguimiento": "2015-8-25","institucion": "Hospital Sor Maria Ludovica de La Plata",</v>
      </c>
      <c r="X853" t="str">
        <f t="shared" si="80"/>
        <v>"fallecimiento": "No","fechaFallecimiento": "","causaFallecimiento": "","nivelEducativo": "","actividadLaboral": "","coberturaSocial": "Sí","tratamientoAntibioticoHospitalizado": "","embarazo": "No"},</v>
      </c>
      <c r="Y853" t="str">
        <f t="shared" si="81"/>
        <v>"seccion4": {"cultivos": "3"},"seccion5": {"toleranciaGlucosa": "No realizada","toleranciaGlucosaRealizada": "","vitaminaD": "No realizada","vitaminaDRealizada": "","inmunoglobulina": "No realizada",</v>
      </c>
      <c r="Z853" t="str">
        <f t="shared" si="82"/>
        <v>"inmunoglobulinaRealizada": ""},"seccion6": {"actividadDeportiva": "Sí"}}]}}, { upsert: true } );</v>
      </c>
      <c r="AA853" t="str">
        <f t="shared" si="83"/>
        <v>db.pacientes.updateOne({"_id":ObjectId('61e34254ec4ec02e84f5dcd5')},{ $set: { "seguimientos": [{"id": "2015","seccion1": {"fechaSeguimiento": "2015-8-25","institucion": "Hospital Sor Maria Ludovica de La Plata","fallecimiento": "No","fechaFallecimiento": "","causaFallecimiento": "","nivelEducativo": "","actividadLaboral": "","coberturaSocial": "Sí","tratamientoAntibioticoHospitalizado": "","embarazo": "No"},"seccion4": {"cultivos": "3"},"seccion5": {"toleranciaGlucosa": "No realizada","toleranciaGlucosaRealizada": "","vitaminaD": "No realizada","vitaminaDRealizada": "","inmunoglobulina": "No realizada","inmunoglobulinaRealizada": ""},"seccion6": {"actividadDeportiva": "Sí"}}]}}, { upsert: true } );</v>
      </c>
    </row>
    <row r="854" spans="1:27" x14ac:dyDescent="0.3">
      <c r="A854" t="s">
        <v>912</v>
      </c>
      <c r="B854">
        <v>411</v>
      </c>
      <c r="C854">
        <v>2011</v>
      </c>
      <c r="D854" s="5">
        <v>40858</v>
      </c>
      <c r="E854" s="5" t="str">
        <f t="shared" si="78"/>
        <v>2011-11-11</v>
      </c>
      <c r="F854" t="s">
        <v>400</v>
      </c>
      <c r="G854" t="s">
        <v>35</v>
      </c>
      <c r="L854" t="s">
        <v>281</v>
      </c>
      <c r="N854" t="s">
        <v>35</v>
      </c>
      <c r="O854" t="s">
        <v>46</v>
      </c>
      <c r="P854" t="s">
        <v>118</v>
      </c>
      <c r="Q854" t="s">
        <v>256</v>
      </c>
      <c r="R854" t="s">
        <v>256</v>
      </c>
      <c r="S854" t="s">
        <v>256</v>
      </c>
      <c r="T854" t="s">
        <v>261</v>
      </c>
      <c r="U854" t="s">
        <v>40</v>
      </c>
      <c r="V854" t="s">
        <v>256</v>
      </c>
      <c r="W854" t="str">
        <f t="shared" si="79"/>
        <v>db.pacientes.updateOne({"_id":ObjectId('61e34254ec4ec02e84f5dcd6')},{ $set: { "seguimientos": [{"id": "2011","seccion1": {"fechaSeguimiento": "2011-11-11","institucion": "Hospital Sor Maria Ludovica de La Plata",</v>
      </c>
      <c r="X854" t="str">
        <f t="shared" si="80"/>
        <v>"fallecimiento": "No","fechaFallecimiento": "","causaFallecimiento": "","nivelEducativo": "","actividadLaboral": "","coberturaSocial": "Sí","tratamientoAntibioticoHospitalizado": "","embarazo": "No"},</v>
      </c>
      <c r="Y854" t="str">
        <f t="shared" si="81"/>
        <v>"seccion4": {"cultivos": "3"},"seccion5": {"toleranciaGlucosa": "No realizada","toleranciaGlucosaRealizada": "","vitaminaD": "","vitaminaDRealizada": "","inmunoglobulina": "Realizada",</v>
      </c>
      <c r="Z854" t="str">
        <f t="shared" si="82"/>
        <v>"inmunoglobulinaRealizada": "&lt; 500"},"seccion6": {"actividadDeportiva": ""}}]}}, { upsert: true } );</v>
      </c>
      <c r="AA854" t="str">
        <f t="shared" si="83"/>
        <v>db.pacientes.updateOne({"_id":ObjectId('61e34254ec4ec02e84f5dcd6')},{ $set: { "seguimientos": [{"id": "2011","seccion1": {"fechaSeguimiento": "2011-11-11","institucion": "Hospital Sor Maria Ludovica de La Plata","fallecimiento": "No","fechaFallecimiento": "","causaFallecimiento": "","nivelEducativo": "","actividadLaboral": "","coberturaSocial": "Sí","tratamientoAntibioticoHospitalizado": "","embarazo": "No"},"seccion4": {"cultivos": "3"},"seccion5": {"toleranciaGlucosa": "No realizada","toleranciaGlucosaRealizada": "","vitaminaD": "","vitaminaDRealizada": "","inmunoglobulina": "Realizada","inmunoglobulinaRealizada": "&lt; 500"},"seccion6": {"actividadDeportiva": ""}}]}}, { upsert: true } );</v>
      </c>
    </row>
    <row r="855" spans="1:27" x14ac:dyDescent="0.3">
      <c r="A855" t="s">
        <v>912</v>
      </c>
      <c r="B855">
        <v>411</v>
      </c>
      <c r="C855">
        <v>2012</v>
      </c>
      <c r="D855" s="5">
        <v>41193</v>
      </c>
      <c r="E855" s="5" t="str">
        <f t="shared" si="78"/>
        <v>2012-10-11</v>
      </c>
      <c r="F855" t="s">
        <v>400</v>
      </c>
      <c r="G855" t="s">
        <v>35</v>
      </c>
      <c r="J855" t="s">
        <v>38</v>
      </c>
      <c r="L855" t="s">
        <v>281</v>
      </c>
      <c r="N855" t="s">
        <v>35</v>
      </c>
      <c r="O855" t="s">
        <v>48</v>
      </c>
      <c r="P855" t="s">
        <v>118</v>
      </c>
      <c r="Q855" t="s">
        <v>256</v>
      </c>
      <c r="R855" t="s">
        <v>256</v>
      </c>
      <c r="S855" t="s">
        <v>256</v>
      </c>
      <c r="T855" t="s">
        <v>261</v>
      </c>
      <c r="U855" t="s">
        <v>40</v>
      </c>
      <c r="V855" t="s">
        <v>256</v>
      </c>
      <c r="W855" t="str">
        <f t="shared" si="79"/>
        <v>db.pacientes.updateOne({"_id":ObjectId('61e34254ec4ec02e84f5dcd6')},{ $set: { "seguimientos": [{"id": "2012","seccion1": {"fechaSeguimiento": "2012-10-11","institucion": "Hospital Sor Maria Ludovica de La Plata",</v>
      </c>
      <c r="X855" t="str">
        <f t="shared" si="80"/>
        <v>"fallecimiento": "No","fechaFallecimiento": "","causaFallecimiento": "","nivelEducativo": "Primaria incompleta","actividadLaboral": "","coberturaSocial": "Sí","tratamientoAntibioticoHospitalizado": "","embarazo": "No"},</v>
      </c>
      <c r="Y855" t="str">
        <f t="shared" si="81"/>
        <v>"seccion4": {"cultivos": "5"},"seccion5": {"toleranciaGlucosa": "No realizada","toleranciaGlucosaRealizada": "","vitaminaD": "","vitaminaDRealizada": "","inmunoglobulina": "Realizada",</v>
      </c>
      <c r="Z855" t="str">
        <f t="shared" si="82"/>
        <v>"inmunoglobulinaRealizada": "&lt; 500"},"seccion6": {"actividadDeportiva": ""}}]}}, { upsert: true } );</v>
      </c>
      <c r="AA855" t="str">
        <f t="shared" si="83"/>
        <v>db.pacientes.updateOne({"_id":ObjectId('61e34254ec4ec02e84f5dcd6')},{ $set: { "seguimientos": [{"id": "2012","seccion1": {"fechaSeguimiento": "2012-10-11","institucion": "Hospital Sor Maria Ludovica de La Plata","fallecimiento": "No","fechaFallecimiento": "","causaFallecimiento": "","nivelEducativo": "Primaria incompleta","actividadLaboral": "","coberturaSocial": "Sí","tratamientoAntibioticoHospitalizado": "","embarazo": "No"},"seccion4": {"cultivos": "5"},"seccion5": {"toleranciaGlucosa": "No realizada","toleranciaGlucosaRealizada": "","vitaminaD": "","vitaminaDRealizada": "","inmunoglobulina": "Realizada","inmunoglobulinaRealizada": "&lt; 500"},"seccion6": {"actividadDeportiva": ""}}]}}, { upsert: true } );</v>
      </c>
    </row>
    <row r="856" spans="1:27" x14ac:dyDescent="0.3">
      <c r="A856" t="s">
        <v>912</v>
      </c>
      <c r="B856">
        <v>411</v>
      </c>
      <c r="C856">
        <v>2015</v>
      </c>
      <c r="D856" s="5">
        <v>42241</v>
      </c>
      <c r="E856" s="5" t="str">
        <f t="shared" si="78"/>
        <v>2015-8-25</v>
      </c>
      <c r="F856" t="s">
        <v>400</v>
      </c>
      <c r="G856" t="s">
        <v>35</v>
      </c>
      <c r="L856" t="s">
        <v>281</v>
      </c>
      <c r="N856" t="s">
        <v>35</v>
      </c>
      <c r="O856" t="s">
        <v>46</v>
      </c>
      <c r="P856" t="s">
        <v>118</v>
      </c>
      <c r="Q856" t="s">
        <v>256</v>
      </c>
      <c r="R856" t="s">
        <v>261</v>
      </c>
      <c r="S856" t="s">
        <v>321</v>
      </c>
      <c r="T856" t="s">
        <v>118</v>
      </c>
      <c r="U856" t="s">
        <v>256</v>
      </c>
      <c r="V856" t="s">
        <v>281</v>
      </c>
      <c r="W856" t="str">
        <f t="shared" si="79"/>
        <v>db.pacientes.updateOne({"_id":ObjectId('61e34254ec4ec02e84f5dcd6')},{ $set: { "seguimientos": [{"id": "2015","seccion1": {"fechaSeguimiento": "2015-8-25","institucion": "Hospital Sor Maria Ludovica de La Plata",</v>
      </c>
      <c r="X856" t="str">
        <f t="shared" si="80"/>
        <v>"fallecimiento": "No","fechaFallecimiento": "","causaFallecimiento": "","nivelEducativo": "","actividadLaboral": "","coberturaSocial": "Sí","tratamientoAntibioticoHospitalizado": "","embarazo": "No"},</v>
      </c>
      <c r="Y856" t="str">
        <f t="shared" si="81"/>
        <v>"seccion4": {"cultivos": "3"},"seccion5": {"toleranciaGlucosa": "No realizada","toleranciaGlucosaRealizada": "","vitaminaD": "Realizada","vitaminaDRealizada": "Bajo","inmunoglobulina": "No realizada",</v>
      </c>
      <c r="Z856" t="str">
        <f t="shared" si="82"/>
        <v>"inmunoglobulinaRealizada": ""},"seccion6": {"actividadDeportiva": "Sí"}}]}}, { upsert: true } );</v>
      </c>
      <c r="AA856" t="str">
        <f t="shared" si="83"/>
        <v>db.pacientes.updateOne({"_id":ObjectId('61e34254ec4ec02e84f5dcd6')},{ $set: { "seguimientos": [{"id": "2015","seccion1": {"fechaSeguimiento": "2015-8-25","institucion": "Hospital Sor Maria Ludovica de La Plata","fallecimiento": "No","fechaFallecimiento": "","causaFallecimiento": "","nivelEducativo": "","actividadLaboral": "","coberturaSocial": "Sí","tratamientoAntibioticoHospitalizado": "","embarazo": "No"},"seccion4": {"cultivos": "3"},"seccion5": {"toleranciaGlucosa": "No realizada","toleranciaGlucosaRealizada": "","vitaminaD": "Realizada","vitaminaDRealizada": "Bajo","inmunoglobulina": "No realizada","inmunoglobulinaRealizada": ""},"seccion6": {"actividadDeportiva": "Sí"}}]}}, { upsert: true } );</v>
      </c>
    </row>
    <row r="857" spans="1:27" x14ac:dyDescent="0.3">
      <c r="A857" t="s">
        <v>913</v>
      </c>
      <c r="B857">
        <v>412</v>
      </c>
      <c r="C857">
        <v>2011</v>
      </c>
      <c r="D857" s="5">
        <v>40842</v>
      </c>
      <c r="E857" s="5" t="str">
        <f t="shared" si="78"/>
        <v>2011-10-26</v>
      </c>
      <c r="F857" t="s">
        <v>400</v>
      </c>
      <c r="G857" t="s">
        <v>35</v>
      </c>
      <c r="L857" t="s">
        <v>35</v>
      </c>
      <c r="M857" t="s">
        <v>45</v>
      </c>
      <c r="N857" t="s">
        <v>35</v>
      </c>
      <c r="O857" t="s">
        <v>49</v>
      </c>
      <c r="P857" t="s">
        <v>118</v>
      </c>
      <c r="Q857" t="s">
        <v>256</v>
      </c>
      <c r="R857" t="s">
        <v>256</v>
      </c>
      <c r="S857" t="s">
        <v>256</v>
      </c>
      <c r="T857" t="s">
        <v>261</v>
      </c>
      <c r="U857" t="s">
        <v>40</v>
      </c>
      <c r="V857" t="s">
        <v>256</v>
      </c>
      <c r="W857" t="str">
        <f t="shared" si="79"/>
        <v>db.pacientes.updateOne({"_id":ObjectId('61e34254ec4ec02e84f5dcd7')},{ $set: { "seguimientos": [{"id": "2011","seccion1": {"fechaSeguimiento": "2011-10-26","institucion": "Hospital Sor Maria Ludovica de La Plata",</v>
      </c>
      <c r="X857" t="str">
        <f t="shared" si="80"/>
        <v>"fallecimiento": "No","fechaFallecimiento": "","causaFallecimiento": "","nivelEducativo": "","actividadLaboral": "","coberturaSocial": "No","tratamientoAntibioticoHospitalizado": "1","embarazo": "No"},</v>
      </c>
      <c r="Y857" t="str">
        <f t="shared" si="81"/>
        <v>"seccion4": {"cultivos": "4"},"seccion5": {"toleranciaGlucosa": "No realizada","toleranciaGlucosaRealizada": "","vitaminaD": "","vitaminaDRealizada": "","inmunoglobulina": "Realizada",</v>
      </c>
      <c r="Z857" t="str">
        <f t="shared" si="82"/>
        <v>"inmunoglobulinaRealizada": "&lt; 500"},"seccion6": {"actividadDeportiva": ""}}]}}, { upsert: true } );</v>
      </c>
      <c r="AA857" t="str">
        <f t="shared" si="83"/>
        <v>db.pacientes.updateOne({"_id":ObjectId('61e34254ec4ec02e84f5dcd7')},{ $set: { "seguimientos": [{"id": "2011","seccion1": {"fechaSeguimiento": "2011-10-26","institucion": "Hospital Sor Maria Ludovica de La Plata","fallecimiento": "No","fechaFallecimiento": "","causaFallecimiento": "","nivelEducativo": "","actividadLaboral": "","coberturaSocial": "No","tratamientoAntibioticoHospitalizado": "1","embarazo": "No"},"seccion4": {"cultivos": "4"},"seccion5": {"toleranciaGlucosa": "No realizada","toleranciaGlucosaRealizada": "","vitaminaD": "","vitaminaDRealizada": "","inmunoglobulina": "Realizada","inmunoglobulinaRealizada": "&lt; 500"},"seccion6": {"actividadDeportiva": ""}}]}}, { upsert: true } );</v>
      </c>
    </row>
    <row r="858" spans="1:27" x14ac:dyDescent="0.3">
      <c r="A858" t="s">
        <v>913</v>
      </c>
      <c r="B858">
        <v>412</v>
      </c>
      <c r="C858">
        <v>2012</v>
      </c>
      <c r="D858" s="5">
        <v>41229</v>
      </c>
      <c r="E858" s="5" t="str">
        <f t="shared" si="78"/>
        <v>2012-11-16</v>
      </c>
      <c r="F858" t="s">
        <v>400</v>
      </c>
      <c r="G858" t="s">
        <v>35</v>
      </c>
      <c r="J858" t="s">
        <v>38</v>
      </c>
      <c r="L858" t="s">
        <v>281</v>
      </c>
      <c r="N858" t="s">
        <v>35</v>
      </c>
      <c r="O858" t="s">
        <v>37</v>
      </c>
      <c r="P858" t="s">
        <v>118</v>
      </c>
      <c r="Q858" t="s">
        <v>256</v>
      </c>
      <c r="R858" t="s">
        <v>256</v>
      </c>
      <c r="S858" t="s">
        <v>256</v>
      </c>
      <c r="T858" t="s">
        <v>261</v>
      </c>
      <c r="U858" t="s">
        <v>40</v>
      </c>
      <c r="V858" t="s">
        <v>256</v>
      </c>
      <c r="W858" t="str">
        <f t="shared" si="79"/>
        <v>db.pacientes.updateOne({"_id":ObjectId('61e34254ec4ec02e84f5dcd7')},{ $set: { "seguimientos": [{"id": "2012","seccion1": {"fechaSeguimiento": "2012-11-16","institucion": "Hospital Sor Maria Ludovica de La Plata",</v>
      </c>
      <c r="X858" t="str">
        <f t="shared" si="80"/>
        <v>"fallecimiento": "No","fechaFallecimiento": "","causaFallecimiento": "","nivelEducativo": "Primaria incompleta","actividadLaboral": "","coberturaSocial": "Sí","tratamientoAntibioticoHospitalizado": "","embarazo": "No"},</v>
      </c>
      <c r="Y858" t="str">
        <f t="shared" si="81"/>
        <v>"seccion4": {"cultivos": "2"},"seccion5": {"toleranciaGlucosa": "No realizada","toleranciaGlucosaRealizada": "","vitaminaD": "","vitaminaDRealizada": "","inmunoglobulina": "Realizada",</v>
      </c>
      <c r="Z858" t="str">
        <f t="shared" si="82"/>
        <v>"inmunoglobulinaRealizada": "&lt; 500"},"seccion6": {"actividadDeportiva": ""}}]}}, { upsert: true } );</v>
      </c>
      <c r="AA858" t="str">
        <f t="shared" si="83"/>
        <v>db.pacientes.updateOne({"_id":ObjectId('61e34254ec4ec02e84f5dcd7')},{ $set: { "seguimientos": [{"id": "2012","seccion1": {"fechaSeguimiento": "2012-11-16","institucion": "Hospital Sor Maria Ludovica de La Plata","fallecimiento": "No","fechaFallecimiento": "","causaFallecimiento": "","nivelEducativo": "Primaria incompleta","actividadLaboral": "","coberturaSocial": "Sí","tratamientoAntibioticoHospitalizado": "","embarazo": "No"},"seccion4": {"cultivos": "2"},"seccion5": {"toleranciaGlucosa": "No realizada","toleranciaGlucosaRealizada": "","vitaminaD": "","vitaminaDRealizada": "","inmunoglobulina": "Realizada","inmunoglobulinaRealizada": "&lt; 500"},"seccion6": {"actividadDeportiva": ""}}]}}, { upsert: true } );</v>
      </c>
    </row>
    <row r="859" spans="1:27" x14ac:dyDescent="0.3">
      <c r="A859" t="s">
        <v>913</v>
      </c>
      <c r="B859">
        <v>412</v>
      </c>
      <c r="C859">
        <v>2015</v>
      </c>
      <c r="D859" s="5">
        <v>42241</v>
      </c>
      <c r="E859" s="5" t="str">
        <f t="shared" si="78"/>
        <v>2015-8-25</v>
      </c>
      <c r="F859" t="s">
        <v>400</v>
      </c>
      <c r="G859" t="s">
        <v>35</v>
      </c>
      <c r="L859" t="s">
        <v>281</v>
      </c>
      <c r="M859" t="s">
        <v>45</v>
      </c>
      <c r="O859" t="s">
        <v>74</v>
      </c>
      <c r="P859" t="s">
        <v>118</v>
      </c>
      <c r="Q859" t="s">
        <v>256</v>
      </c>
      <c r="R859" t="s">
        <v>118</v>
      </c>
      <c r="S859" t="s">
        <v>256</v>
      </c>
      <c r="T859" t="s">
        <v>118</v>
      </c>
      <c r="U859" t="s">
        <v>256</v>
      </c>
      <c r="V859" t="s">
        <v>281</v>
      </c>
      <c r="W859" t="str">
        <f t="shared" si="79"/>
        <v>db.pacientes.updateOne({"_id":ObjectId('61e34254ec4ec02e84f5dcd7')},{ $set: { "seguimientos": [{"id": "2015","seccion1": {"fechaSeguimiento": "2015-8-25","institucion": "Hospital Sor Maria Ludovica de La Plata",</v>
      </c>
      <c r="X859" t="str">
        <f t="shared" si="80"/>
        <v>"fallecimiento": "No","fechaFallecimiento": "","causaFallecimiento": "","nivelEducativo": "","actividadLaboral": "","coberturaSocial": "Sí","tratamientoAntibioticoHospitalizado": "1","embarazo": ""},</v>
      </c>
      <c r="Y859" t="str">
        <f t="shared" si="81"/>
        <v>"seccion4": {"cultivos": "8"},"seccion5": {"toleranciaGlucosa": "No realizada","toleranciaGlucosaRealizada": "","vitaminaD": "No realizada","vitaminaDRealizada": "","inmunoglobulina": "No realizada",</v>
      </c>
      <c r="Z859" t="str">
        <f t="shared" si="82"/>
        <v>"inmunoglobulinaRealizada": ""},"seccion6": {"actividadDeportiva": "Sí"}}]}}, { upsert: true } );</v>
      </c>
      <c r="AA859" t="str">
        <f t="shared" si="83"/>
        <v>db.pacientes.updateOne({"_id":ObjectId('61e34254ec4ec02e84f5dcd7')},{ $set: { "seguimientos": [{"id": "2015","seccion1": {"fechaSeguimiento": "2015-8-25","institucion": "Hospital Sor Maria Ludovica de La Plata","fallecimiento": "No","fechaFallecimiento": "","causaFallecimiento": "","nivelEducativo": "","actividadLaboral": "","coberturaSocial": "Sí","tratamientoAntibioticoHospitalizado": "1","embarazo": ""},"seccion4": {"cultivos": "8"},"seccion5": {"toleranciaGlucosa": "No realizada","toleranciaGlucosaRealizada": "","vitaminaD": "No realizada","vitaminaDRealizada": "","inmunoglobulina": "No realizada","inmunoglobulinaRealizada": ""},"seccion6": {"actividadDeportiva": "Sí"}}]}}, { upsert: true } );</v>
      </c>
    </row>
    <row r="860" spans="1:27" x14ac:dyDescent="0.3">
      <c r="A860" t="s">
        <v>914</v>
      </c>
      <c r="B860">
        <v>413</v>
      </c>
      <c r="C860">
        <v>2011</v>
      </c>
      <c r="D860" s="5">
        <v>40905</v>
      </c>
      <c r="E860" s="5" t="str">
        <f t="shared" si="78"/>
        <v>2011-12-28</v>
      </c>
      <c r="F860" t="s">
        <v>400</v>
      </c>
      <c r="G860" t="s">
        <v>35</v>
      </c>
      <c r="L860" t="s">
        <v>281</v>
      </c>
      <c r="M860" t="s">
        <v>45</v>
      </c>
      <c r="N860" t="s">
        <v>35</v>
      </c>
      <c r="O860" t="s">
        <v>73</v>
      </c>
      <c r="P860" t="s">
        <v>118</v>
      </c>
      <c r="Q860" t="s">
        <v>256</v>
      </c>
      <c r="R860" t="s">
        <v>256</v>
      </c>
      <c r="S860" t="s">
        <v>256</v>
      </c>
      <c r="T860" t="s">
        <v>261</v>
      </c>
      <c r="U860" t="s">
        <v>40</v>
      </c>
      <c r="V860" t="s">
        <v>256</v>
      </c>
      <c r="W860" t="str">
        <f t="shared" si="79"/>
        <v>db.pacientes.updateOne({"_id":ObjectId('61e34254ec4ec02e84f5dcd8')},{ $set: { "seguimientos": [{"id": "2011","seccion1": {"fechaSeguimiento": "2011-12-28","institucion": "Hospital Sor Maria Ludovica de La Plata",</v>
      </c>
      <c r="X860" t="str">
        <f t="shared" si="80"/>
        <v>"fallecimiento": "No","fechaFallecimiento": "","causaFallecimiento": "","nivelEducativo": "","actividadLaboral": "","coberturaSocial": "Sí","tratamientoAntibioticoHospitalizado": "1","embarazo": "No"},</v>
      </c>
      <c r="Y860" t="str">
        <f t="shared" si="81"/>
        <v>"seccion4": {"cultivos": "7"},"seccion5": {"toleranciaGlucosa": "No realizada","toleranciaGlucosaRealizada": "","vitaminaD": "","vitaminaDRealizada": "","inmunoglobulina": "Realizada",</v>
      </c>
      <c r="Z860" t="str">
        <f t="shared" si="82"/>
        <v>"inmunoglobulinaRealizada": "&lt; 500"},"seccion6": {"actividadDeportiva": ""}}]}}, { upsert: true } );</v>
      </c>
      <c r="AA860" t="str">
        <f t="shared" si="83"/>
        <v>db.pacientes.updateOne({"_id":ObjectId('61e34254ec4ec02e84f5dcd8')},{ $set: { "seguimientos": [{"id": "2011","seccion1": {"fechaSeguimiento": "2011-12-28","institucion": "Hospital Sor Maria Ludovica de La Plata","fallecimiento": "No","fechaFallecimiento": "","causaFallecimiento": "","nivelEducativo": "","actividadLaboral": "","coberturaSocial": "Sí","tratamientoAntibioticoHospitalizado": "1","embarazo": "No"},"seccion4": {"cultivos": "7"},"seccion5": {"toleranciaGlucosa": "No realizada","toleranciaGlucosaRealizada": "","vitaminaD": "","vitaminaDRealizada": "","inmunoglobulina": "Realizada","inmunoglobulinaRealizada": "&lt; 500"},"seccion6": {"actividadDeportiva": ""}}]}}, { upsert: true } );</v>
      </c>
    </row>
    <row r="861" spans="1:27" x14ac:dyDescent="0.3">
      <c r="A861" t="s">
        <v>914</v>
      </c>
      <c r="B861">
        <v>413</v>
      </c>
      <c r="C861">
        <v>2012</v>
      </c>
      <c r="D861" s="5">
        <v>41222</v>
      </c>
      <c r="E861" s="5" t="str">
        <f t="shared" si="78"/>
        <v>2012-11-9</v>
      </c>
      <c r="F861" t="s">
        <v>400</v>
      </c>
      <c r="G861" t="s">
        <v>35</v>
      </c>
      <c r="J861" t="s">
        <v>38</v>
      </c>
      <c r="L861" t="s">
        <v>281</v>
      </c>
      <c r="N861" t="s">
        <v>35</v>
      </c>
      <c r="O861" t="s">
        <v>37</v>
      </c>
      <c r="P861" t="s">
        <v>261</v>
      </c>
      <c r="Q861" t="s">
        <v>34</v>
      </c>
      <c r="R861" t="s">
        <v>256</v>
      </c>
      <c r="S861" t="s">
        <v>256</v>
      </c>
      <c r="T861" t="s">
        <v>261</v>
      </c>
      <c r="U861" t="s">
        <v>40</v>
      </c>
      <c r="V861" t="s">
        <v>281</v>
      </c>
      <c r="W861" t="str">
        <f t="shared" si="79"/>
        <v>db.pacientes.updateOne({"_id":ObjectId('61e34254ec4ec02e84f5dcd8')},{ $set: { "seguimientos": [{"id": "2012","seccion1": {"fechaSeguimiento": "2012-11-9","institucion": "Hospital Sor Maria Ludovica de La Plata",</v>
      </c>
      <c r="X861" t="str">
        <f t="shared" si="80"/>
        <v>"fallecimiento": "No","fechaFallecimiento": "","causaFallecimiento": "","nivelEducativo": "Primaria incompleta","actividadLaboral": "","coberturaSocial": "Sí","tratamientoAntibioticoHospitalizado": "","embarazo": "No"},</v>
      </c>
      <c r="Y861" t="str">
        <f t="shared" si="81"/>
        <v>"seccion4": {"cultivos": "2"},"seccion5": {"toleranciaGlucosa": "Realizada","toleranciaGlucosaRealizada": "Normal","vitaminaD": "","vitaminaDRealizada": "","inmunoglobulina": "Realizada",</v>
      </c>
      <c r="Z861" t="str">
        <f t="shared" si="82"/>
        <v>"inmunoglobulinaRealizada": "&lt; 500"},"seccion6": {"actividadDeportiva": "Sí"}}]}}, { upsert: true } );</v>
      </c>
      <c r="AA861" t="str">
        <f t="shared" si="83"/>
        <v>db.pacientes.updateOne({"_id":ObjectId('61e34254ec4ec02e84f5dcd8')},{ $set: { "seguimientos": [{"id": "2012","seccion1": {"fechaSeguimiento": "2012-11-9","institucion": "Hospital Sor Maria Ludovica de La Plata","fallecimiento": "No","fechaFallecimiento": "","causaFallecimiento": "","nivelEducativo": "Primaria incompleta","actividadLaboral": "","coberturaSocial": "Sí","tratamientoAntibioticoHospitalizado": "","embarazo": "No"},"seccion4": {"cultivos": "2"},"seccion5": {"toleranciaGlucosa": "Realizada","toleranciaGlucosaRealizada": "Normal","vitaminaD": "","vitaminaDRealizada": "","inmunoglobulina": "Realizada","inmunoglobulinaRealizada": "&lt; 500"},"seccion6": {"actividadDeportiva": "Sí"}}]}}, { upsert: true } );</v>
      </c>
    </row>
    <row r="862" spans="1:27" x14ac:dyDescent="0.3">
      <c r="A862" t="s">
        <v>914</v>
      </c>
      <c r="B862">
        <v>413</v>
      </c>
      <c r="C862">
        <v>2013</v>
      </c>
      <c r="D862" s="5">
        <v>41439</v>
      </c>
      <c r="E862" s="5" t="str">
        <f t="shared" si="78"/>
        <v>2013-6-14</v>
      </c>
      <c r="F862" t="s">
        <v>400</v>
      </c>
      <c r="G862" t="s">
        <v>35</v>
      </c>
      <c r="K862" t="s">
        <v>70</v>
      </c>
      <c r="L862" t="s">
        <v>281</v>
      </c>
      <c r="M862" t="s">
        <v>37</v>
      </c>
      <c r="N862" t="s">
        <v>35</v>
      </c>
      <c r="O862" t="s">
        <v>41</v>
      </c>
      <c r="P862" t="s">
        <v>118</v>
      </c>
      <c r="Q862" t="s">
        <v>256</v>
      </c>
      <c r="R862" t="s">
        <v>118</v>
      </c>
      <c r="S862" t="s">
        <v>256</v>
      </c>
      <c r="T862" t="s">
        <v>118</v>
      </c>
      <c r="U862" t="s">
        <v>256</v>
      </c>
      <c r="V862" t="s">
        <v>256</v>
      </c>
      <c r="W862" t="str">
        <f t="shared" si="79"/>
        <v>db.pacientes.updateOne({"_id":ObjectId('61e34254ec4ec02e84f5dcd8')},{ $set: { "seguimientos": [{"id": "2013","seccion1": {"fechaSeguimiento": "2013-6-14","institucion": "Hospital Sor Maria Ludovica de La Plata",</v>
      </c>
      <c r="X862" t="str">
        <f t="shared" si="80"/>
        <v>"fallecimiento": "No","fechaFallecimiento": "","causaFallecimiento": "","nivelEducativo": "","actividadLaboral": "No trabaja","coberturaSocial": "Sí","tratamientoAntibioticoHospitalizado": "2","embarazo": "No"},</v>
      </c>
      <c r="Y862" t="str">
        <f t="shared" si="81"/>
        <v>"seccion4": {"cultivos": "6"},"seccion5": {"toleranciaGlucosa": "No realizada","toleranciaGlucosaRealizada": "","vitaminaD": "No realizada","vitaminaDRealizada": "","inmunoglobulina": "No realizada",</v>
      </c>
      <c r="Z862" t="str">
        <f t="shared" si="82"/>
        <v>"inmunoglobulinaRealizada": ""},"seccion6": {"actividadDeportiva": ""}}]}}, { upsert: true } );</v>
      </c>
      <c r="AA862" t="str">
        <f t="shared" si="83"/>
        <v>db.pacientes.updateOne({"_id":ObjectId('61e34254ec4ec02e84f5dcd8')},{ $set: { "seguimientos": [{"id": "2013","seccion1": {"fechaSeguimiento": "2013-6-14","institucion": "Hospital Sor Maria Ludovica de La Plata","fallecimiento": "No","fechaFallecimiento": "","causaFallecimiento": "","nivelEducativo": "","actividadLaboral": "No trabaja","coberturaSocial": "Sí","tratamientoAntibioticoHospitalizado": "2","embarazo": "No"},"seccion4": {"cultivos": "6"},"seccion5": {"toleranciaGlucosa": "No realizada","toleranciaGlucosaRealizada": "","vitaminaD": "No realizada","vitaminaDRealizada": "","inmunoglobulina": "No realizada","inmunoglobulinaRealizada": ""},"seccion6": {"actividadDeportiva": ""}}]}}, { upsert: true } );</v>
      </c>
    </row>
    <row r="863" spans="1:27" x14ac:dyDescent="0.3">
      <c r="A863" t="s">
        <v>914</v>
      </c>
      <c r="B863">
        <v>413</v>
      </c>
      <c r="C863">
        <v>2014</v>
      </c>
      <c r="D863" s="5">
        <v>41785</v>
      </c>
      <c r="E863" s="5" t="str">
        <f t="shared" si="78"/>
        <v>2014-5-26</v>
      </c>
      <c r="F863" t="s">
        <v>400</v>
      </c>
      <c r="K863" t="s">
        <v>70</v>
      </c>
      <c r="L863" t="s">
        <v>281</v>
      </c>
      <c r="M863" t="s">
        <v>37</v>
      </c>
      <c r="N863" t="s">
        <v>35</v>
      </c>
      <c r="O863" t="s">
        <v>37</v>
      </c>
      <c r="P863" t="s">
        <v>118</v>
      </c>
      <c r="Q863" t="s">
        <v>256</v>
      </c>
      <c r="R863" t="s">
        <v>118</v>
      </c>
      <c r="S863" t="s">
        <v>256</v>
      </c>
      <c r="T863" t="s">
        <v>118</v>
      </c>
      <c r="U863" t="s">
        <v>256</v>
      </c>
      <c r="V863" t="s">
        <v>256</v>
      </c>
      <c r="W863" t="str">
        <f t="shared" si="79"/>
        <v>db.pacientes.updateOne({"_id":ObjectId('61e34254ec4ec02e84f5dcd8')},{ $set: { "seguimientos": [{"id": "2014","seccion1": {"fechaSeguimiento": "2014-5-26","institucion": "Hospital Sor Maria Ludovica de La Plata",</v>
      </c>
      <c r="X863" t="str">
        <f t="shared" si="80"/>
        <v>"fallecimiento": "","fechaFallecimiento": "","causaFallecimiento": "","nivelEducativo": "","actividadLaboral": "No trabaja","coberturaSocial": "Sí","tratamientoAntibioticoHospitalizado": "2","embarazo": "No"},</v>
      </c>
      <c r="Y863" t="str">
        <f t="shared" si="81"/>
        <v>"seccion4": {"cultivos": "2"},"seccion5": {"toleranciaGlucosa": "No realizada","toleranciaGlucosaRealizada": "","vitaminaD": "No realizada","vitaminaDRealizada": "","inmunoglobulina": "No realizada",</v>
      </c>
      <c r="Z863" t="str">
        <f t="shared" si="82"/>
        <v>"inmunoglobulinaRealizada": ""},"seccion6": {"actividadDeportiva": ""}}]}}, { upsert: true } );</v>
      </c>
      <c r="AA863" t="str">
        <f t="shared" si="83"/>
        <v>db.pacientes.updateOne({"_id":ObjectId('61e34254ec4ec02e84f5dcd8')},{ $set: { "seguimientos": [{"id": "2014","seccion1": {"fechaSeguimiento": "2014-5-26","institucion": "Hospital Sor Maria Ludovica de La Plata","fallecimiento": "","fechaFallecimiento": "","causaFallecimiento": "","nivelEducativo": "","actividadLaboral": "No trabaja","coberturaSocial": "Sí","tratamientoAntibioticoHospitalizado": "2","embarazo": "No"},"seccion4": {"cultivos": "2"},"seccion5": {"toleranciaGlucosa": "No realizada","toleranciaGlucosaRealizada": "","vitaminaD": "No realizada","vitaminaDRealizada": "","inmunoglobulina": "No realizada","inmunoglobulinaRealizada": ""},"seccion6": {"actividadDeportiva": ""}}]}}, { upsert: true } );</v>
      </c>
    </row>
    <row r="864" spans="1:27" x14ac:dyDescent="0.3">
      <c r="A864" t="s">
        <v>915</v>
      </c>
      <c r="B864">
        <v>414</v>
      </c>
      <c r="C864">
        <v>2011</v>
      </c>
      <c r="D864" s="5">
        <v>40833</v>
      </c>
      <c r="E864" s="5" t="str">
        <f t="shared" si="78"/>
        <v>2011-10-17</v>
      </c>
      <c r="F864" t="s">
        <v>400</v>
      </c>
      <c r="G864" t="s">
        <v>35</v>
      </c>
      <c r="L864" t="s">
        <v>281</v>
      </c>
      <c r="N864" t="s">
        <v>35</v>
      </c>
      <c r="O864" t="s">
        <v>46</v>
      </c>
      <c r="P864" t="s">
        <v>261</v>
      </c>
      <c r="Q864" t="s">
        <v>80</v>
      </c>
      <c r="R864" t="s">
        <v>256</v>
      </c>
      <c r="S864" t="s">
        <v>256</v>
      </c>
      <c r="T864" t="s">
        <v>261</v>
      </c>
      <c r="U864" t="s">
        <v>40</v>
      </c>
      <c r="V864" t="s">
        <v>256</v>
      </c>
      <c r="W864" t="str">
        <f t="shared" si="79"/>
        <v>db.pacientes.updateOne({"_id":ObjectId('61e34254ec4ec02e84f5dcd9')},{ $set: { "seguimientos": [{"id": "2011","seccion1": {"fechaSeguimiento": "2011-10-17","institucion": "Hospital Sor Maria Ludovica de La Plata",</v>
      </c>
      <c r="X864" t="str">
        <f t="shared" si="80"/>
        <v>"fallecimiento": "No","fechaFallecimiento": "","causaFallecimiento": "","nivelEducativo": "","actividadLaboral": "","coberturaSocial": "Sí","tratamientoAntibioticoHospitalizado": "","embarazo": "No"},</v>
      </c>
      <c r="Y864" t="str">
        <f t="shared" si="81"/>
        <v>"seccion4": {"cultivos": "3"},"seccion5": {"toleranciaGlucosa": "Realizada","toleranciaGlucosaRealizada": "Intolerancia","vitaminaD": "","vitaminaDRealizada": "","inmunoglobulina": "Realizada",</v>
      </c>
      <c r="Z864" t="str">
        <f t="shared" si="82"/>
        <v>"inmunoglobulinaRealizada": "&lt; 500"},"seccion6": {"actividadDeportiva": ""}}]}}, { upsert: true } );</v>
      </c>
      <c r="AA864" t="str">
        <f t="shared" si="83"/>
        <v>db.pacientes.updateOne({"_id":ObjectId('61e34254ec4ec02e84f5dcd9')},{ $set: { "seguimientos": [{"id": "2011","seccion1": {"fechaSeguimiento": "2011-10-17","institucion": "Hospital Sor Maria Ludovica de La Plata","fallecimiento": "No","fechaFallecimiento": "","causaFallecimiento": "","nivelEducativo": "","actividadLaboral": "","coberturaSocial": "Sí","tratamientoAntibioticoHospitalizado": "","embarazo": "No"},"seccion4": {"cultivos": "3"},"seccion5": {"toleranciaGlucosa": "Realizada","toleranciaGlucosaRealizada": "Intolerancia","vitaminaD": "","vitaminaDRealizada": "","inmunoglobulina": "Realizada","inmunoglobulinaRealizada": "&lt; 500"},"seccion6": {"actividadDeportiva": ""}}]}}, { upsert: true } );</v>
      </c>
    </row>
    <row r="865" spans="1:27" x14ac:dyDescent="0.3">
      <c r="A865" t="s">
        <v>915</v>
      </c>
      <c r="B865">
        <v>414</v>
      </c>
      <c r="C865">
        <v>2012</v>
      </c>
      <c r="D865" s="5">
        <v>41222</v>
      </c>
      <c r="E865" s="5" t="str">
        <f t="shared" si="78"/>
        <v>2012-11-9</v>
      </c>
      <c r="F865" t="s">
        <v>400</v>
      </c>
      <c r="G865" t="s">
        <v>35</v>
      </c>
      <c r="J865" t="s">
        <v>38</v>
      </c>
      <c r="L865" t="s">
        <v>281</v>
      </c>
      <c r="M865" t="s">
        <v>45</v>
      </c>
      <c r="N865" t="s">
        <v>35</v>
      </c>
      <c r="O865" t="s">
        <v>41</v>
      </c>
      <c r="P865" t="s">
        <v>118</v>
      </c>
      <c r="Q865" t="s">
        <v>256</v>
      </c>
      <c r="R865" t="s">
        <v>256</v>
      </c>
      <c r="S865" t="s">
        <v>256</v>
      </c>
      <c r="T865" t="s">
        <v>261</v>
      </c>
      <c r="U865" t="s">
        <v>40</v>
      </c>
      <c r="V865" t="s">
        <v>281</v>
      </c>
      <c r="W865" t="str">
        <f t="shared" si="79"/>
        <v>db.pacientes.updateOne({"_id":ObjectId('61e34254ec4ec02e84f5dcd9')},{ $set: { "seguimientos": [{"id": "2012","seccion1": {"fechaSeguimiento": "2012-11-9","institucion": "Hospital Sor Maria Ludovica de La Plata",</v>
      </c>
      <c r="X865" t="str">
        <f t="shared" si="80"/>
        <v>"fallecimiento": "No","fechaFallecimiento": "","causaFallecimiento": "","nivelEducativo": "Primaria incompleta","actividadLaboral": "","coberturaSocial": "Sí","tratamientoAntibioticoHospitalizado": "1","embarazo": "No"},</v>
      </c>
      <c r="Y865" t="str">
        <f t="shared" si="81"/>
        <v>"seccion4": {"cultivos": "6"},"seccion5": {"toleranciaGlucosa": "No realizada","toleranciaGlucosaRealizada": "","vitaminaD": "","vitaminaDRealizada": "","inmunoglobulina": "Realizada",</v>
      </c>
      <c r="Z865" t="str">
        <f t="shared" si="82"/>
        <v>"inmunoglobulinaRealizada": "&lt; 500"},"seccion6": {"actividadDeportiva": "Sí"}}]}}, { upsert: true } );</v>
      </c>
      <c r="AA865" t="str">
        <f t="shared" si="83"/>
        <v>db.pacientes.updateOne({"_id":ObjectId('61e34254ec4ec02e84f5dcd9')},{ $set: { "seguimientos": [{"id": "2012","seccion1": {"fechaSeguimiento": "2012-11-9","institucion": "Hospital Sor Maria Ludovica de La Plata","fallecimiento": "No","fechaFallecimiento": "","causaFallecimiento": "","nivelEducativo": "Primaria incompleta","actividadLaboral": "","coberturaSocial": "Sí","tratamientoAntibioticoHospitalizado": "1","embarazo": "No"},"seccion4": {"cultivos": "6"},"seccion5": {"toleranciaGlucosa": "No realizada","toleranciaGlucosaRealizada": "","vitaminaD": "","vitaminaDRealizada": "","inmunoglobulina": "Realizada","inmunoglobulinaRealizada": "&lt; 500"},"seccion6": {"actividadDeportiva": "Sí"}}]}}, { upsert: true } );</v>
      </c>
    </row>
    <row r="866" spans="1:27" x14ac:dyDescent="0.3">
      <c r="A866" t="s">
        <v>915</v>
      </c>
      <c r="B866">
        <v>414</v>
      </c>
      <c r="C866">
        <v>2015</v>
      </c>
      <c r="D866" s="5">
        <v>42241</v>
      </c>
      <c r="E866" s="5" t="str">
        <f t="shared" si="78"/>
        <v>2015-8-25</v>
      </c>
      <c r="F866" t="s">
        <v>400</v>
      </c>
      <c r="G866" t="s">
        <v>35</v>
      </c>
      <c r="L866" t="s">
        <v>281</v>
      </c>
      <c r="O866" t="s">
        <v>45</v>
      </c>
      <c r="P866" t="s">
        <v>118</v>
      </c>
      <c r="Q866" t="s">
        <v>256</v>
      </c>
      <c r="R866" t="s">
        <v>118</v>
      </c>
      <c r="S866" t="s">
        <v>256</v>
      </c>
      <c r="T866" t="s">
        <v>118</v>
      </c>
      <c r="U866" t="s">
        <v>256</v>
      </c>
      <c r="V866" t="s">
        <v>256</v>
      </c>
      <c r="W866" t="str">
        <f t="shared" si="79"/>
        <v>db.pacientes.updateOne({"_id":ObjectId('61e34254ec4ec02e84f5dcd9')},{ $set: { "seguimientos": [{"id": "2015","seccion1": {"fechaSeguimiento": "2015-8-25","institucion": "Hospital Sor Maria Ludovica de La Plata",</v>
      </c>
      <c r="X866" t="str">
        <f t="shared" si="80"/>
        <v>"fallecimiento": "No","fechaFallecimiento": "","causaFallecimiento": "","nivelEducativo": "","actividadLaboral": "","coberturaSocial": "Sí","tratamientoAntibioticoHospitalizado": "","embarazo": ""},</v>
      </c>
      <c r="Y866" t="str">
        <f t="shared" si="81"/>
        <v>"seccion4": {"cultivos": "1"},"seccion5": {"toleranciaGlucosa": "No realizada","toleranciaGlucosaRealizada": "","vitaminaD": "No realizada","vitaminaDRealizada": "","inmunoglobulina": "No realizada",</v>
      </c>
      <c r="Z866" t="str">
        <f t="shared" si="82"/>
        <v>"inmunoglobulinaRealizada": ""},"seccion6": {"actividadDeportiva": ""}}]}}, { upsert: true } );</v>
      </c>
      <c r="AA866" t="str">
        <f t="shared" si="83"/>
        <v>db.pacientes.updateOne({"_id":ObjectId('61e34254ec4ec02e84f5dcd9')},{ $set: { "seguimientos": [{"id": "2015","seccion1": {"fechaSeguimiento": "2015-8-25","institucion": "Hospital Sor Maria Ludovica de La Plata","fallecimiento": "No","fechaFallecimiento": "","causaFallecimiento": "","nivelEducativo": "","actividadLaboral": "","coberturaSocial": "Sí","tratamientoAntibioticoHospitalizado": "","embarazo": ""},"seccion4": {"cultivos": "1"},"seccion5": {"toleranciaGlucosa": "No realizada","toleranciaGlucosaRealizada": "","vitaminaD": "No realizada","vitaminaDRealizada": "","inmunoglobulina": "No realizada","inmunoglobulinaRealizada": ""},"seccion6": {"actividadDeportiva": ""}}]}}, { upsert: true } );</v>
      </c>
    </row>
    <row r="867" spans="1:27" x14ac:dyDescent="0.3">
      <c r="A867" t="s">
        <v>926</v>
      </c>
      <c r="B867">
        <v>415</v>
      </c>
      <c r="C867">
        <v>2011</v>
      </c>
      <c r="D867" s="5">
        <v>40829</v>
      </c>
      <c r="E867" s="5" t="str">
        <f t="shared" si="78"/>
        <v>2011-10-13</v>
      </c>
      <c r="F867" t="s">
        <v>400</v>
      </c>
      <c r="G867" t="s">
        <v>35</v>
      </c>
      <c r="J867" t="s">
        <v>78</v>
      </c>
      <c r="L867" t="s">
        <v>281</v>
      </c>
      <c r="N867" t="s">
        <v>35</v>
      </c>
      <c r="O867" t="s">
        <v>37</v>
      </c>
      <c r="P867" t="s">
        <v>118</v>
      </c>
      <c r="Q867" t="s">
        <v>256</v>
      </c>
      <c r="R867" t="s">
        <v>256</v>
      </c>
      <c r="S867" t="s">
        <v>256</v>
      </c>
      <c r="T867" t="s">
        <v>261</v>
      </c>
      <c r="U867" t="s">
        <v>40</v>
      </c>
      <c r="V867" t="s">
        <v>281</v>
      </c>
      <c r="W867" t="str">
        <f t="shared" si="79"/>
        <v>db.pacientes.updateOne({"_id":ObjectId('61e34254ec4ec02e84f5dce4')},{ $set: { "seguimientos": [{"id": "2011","seccion1": {"fechaSeguimiento": "2011-10-13","institucion": "Hospital Sor Maria Ludovica de La Plata",</v>
      </c>
      <c r="X867" t="str">
        <f t="shared" si="80"/>
        <v>"fallecimiento": "No","fechaFallecimiento": "","causaFallecimiento": "","nivelEducativo": "Primaria completa","actividadLaboral": "","coberturaSocial": "Sí","tratamientoAntibioticoHospitalizado": "","embarazo": "No"},</v>
      </c>
      <c r="Y867" t="str">
        <f t="shared" si="81"/>
        <v>"seccion4": {"cultivos": "2"},"seccion5": {"toleranciaGlucosa": "No realizada","toleranciaGlucosaRealizada": "","vitaminaD": "","vitaminaDRealizada": "","inmunoglobulina": "Realizada",</v>
      </c>
      <c r="Z867" t="str">
        <f t="shared" si="82"/>
        <v>"inmunoglobulinaRealizada": "&lt; 500"},"seccion6": {"actividadDeportiva": "Sí"}}]}}, { upsert: true } );</v>
      </c>
      <c r="AA867" t="str">
        <f t="shared" si="83"/>
        <v>db.pacientes.updateOne({"_id":ObjectId('61e34254ec4ec02e84f5dce4')},{ $set: { "seguimientos": [{"id": "2011","seccion1": {"fechaSeguimiento": "2011-10-13","institucion": "Hospital Sor Maria Ludovica de La Plata","fallecimiento": "No","fechaFallecimiento": "","causaFallecimiento": "","nivelEducativo": "Primaria completa","actividadLaboral": "","coberturaSocial": "Sí","tratamientoAntibioticoHospitalizado": "","embarazo": "No"},"seccion4": {"cultivos": "2"},"seccion5": {"toleranciaGlucosa": "No realizada","toleranciaGlucosaRealizada": "","vitaminaD": "","vitaminaDRealizada": "","inmunoglobulina": "Realizada","inmunoglobulinaRealizada": "&lt; 500"},"seccion6": {"actividadDeportiva": "Sí"}}]}}, { upsert: true } );</v>
      </c>
    </row>
    <row r="868" spans="1:27" x14ac:dyDescent="0.3">
      <c r="A868" t="s">
        <v>926</v>
      </c>
      <c r="B868">
        <v>415</v>
      </c>
      <c r="C868">
        <v>2012</v>
      </c>
      <c r="D868" s="5">
        <v>41198</v>
      </c>
      <c r="E868" s="5" t="str">
        <f t="shared" si="78"/>
        <v>2012-10-16</v>
      </c>
      <c r="F868" t="s">
        <v>400</v>
      </c>
      <c r="G868" t="s">
        <v>35</v>
      </c>
      <c r="J868" t="s">
        <v>61</v>
      </c>
      <c r="L868" t="s">
        <v>281</v>
      </c>
      <c r="N868" t="s">
        <v>35</v>
      </c>
      <c r="O868" t="s">
        <v>37</v>
      </c>
      <c r="P868" t="s">
        <v>118</v>
      </c>
      <c r="Q868" t="s">
        <v>256</v>
      </c>
      <c r="R868" t="s">
        <v>256</v>
      </c>
      <c r="S868" t="s">
        <v>256</v>
      </c>
      <c r="T868" t="s">
        <v>261</v>
      </c>
      <c r="U868" t="s">
        <v>40</v>
      </c>
      <c r="V868" t="s">
        <v>281</v>
      </c>
      <c r="W868" t="str">
        <f t="shared" si="79"/>
        <v>db.pacientes.updateOne({"_id":ObjectId('61e34254ec4ec02e84f5dce4')},{ $set: { "seguimientos": [{"id": "2012","seccion1": {"fechaSeguimiento": "2012-10-16","institucion": "Hospital Sor Maria Ludovica de La Plata",</v>
      </c>
      <c r="X868" t="str">
        <f t="shared" si="80"/>
        <v>"fallecimiento": "No","fechaFallecimiento": "","causaFallecimiento": "","nivelEducativo": "Secundaria incompleta","actividadLaboral": "","coberturaSocial": "Sí","tratamientoAntibioticoHospitalizado": "","embarazo": "No"},</v>
      </c>
      <c r="Y868" t="str">
        <f t="shared" si="81"/>
        <v>"seccion4": {"cultivos": "2"},"seccion5": {"toleranciaGlucosa": "No realizada","toleranciaGlucosaRealizada": "","vitaminaD": "","vitaminaDRealizada": "","inmunoglobulina": "Realizada",</v>
      </c>
      <c r="Z868" t="str">
        <f t="shared" si="82"/>
        <v>"inmunoglobulinaRealizada": "&lt; 500"},"seccion6": {"actividadDeportiva": "Sí"}}]}}, { upsert: true } );</v>
      </c>
      <c r="AA868" t="str">
        <f t="shared" si="83"/>
        <v>db.pacientes.updateOne({"_id":ObjectId('61e34254ec4ec02e84f5dce4')},{ $set: { "seguimientos": [{"id": "2012","seccion1": {"fechaSeguimiento": "2012-10-16","institucion": "Hospital Sor Maria Ludovica de La Plata","fallecimiento": "No","fechaFallecimiento": "","causaFallecimiento": "","nivelEducativo": "Secundaria incompleta","actividadLaboral": "","coberturaSocial": "Sí","tratamientoAntibioticoHospitalizado": "","embarazo": "No"},"seccion4": {"cultivos": "2"},"seccion5": {"toleranciaGlucosa": "No realizada","toleranciaGlucosaRealizada": "","vitaminaD": "","vitaminaDRealizada": "","inmunoglobulina": "Realizada","inmunoglobulinaRealizada": "&lt; 500"},"seccion6": {"actividadDeportiva": "Sí"}}]}}, { upsert: true } );</v>
      </c>
    </row>
    <row r="869" spans="1:27" x14ac:dyDescent="0.3">
      <c r="A869" t="s">
        <v>926</v>
      </c>
      <c r="B869">
        <v>415</v>
      </c>
      <c r="C869">
        <v>2013</v>
      </c>
      <c r="D869" s="5">
        <v>41501</v>
      </c>
      <c r="E869" s="5" t="str">
        <f t="shared" si="78"/>
        <v>2013-8-15</v>
      </c>
      <c r="F869" t="s">
        <v>400</v>
      </c>
      <c r="G869" t="s">
        <v>35</v>
      </c>
      <c r="K869" t="s">
        <v>70</v>
      </c>
      <c r="L869" t="s">
        <v>281</v>
      </c>
      <c r="N869" t="s">
        <v>35</v>
      </c>
      <c r="O869" t="s">
        <v>37</v>
      </c>
      <c r="P869" t="s">
        <v>118</v>
      </c>
      <c r="Q869" t="s">
        <v>256</v>
      </c>
      <c r="R869" t="s">
        <v>118</v>
      </c>
      <c r="S869" t="s">
        <v>256</v>
      </c>
      <c r="T869" t="s">
        <v>118</v>
      </c>
      <c r="U869" t="s">
        <v>256</v>
      </c>
      <c r="V869" t="s">
        <v>281</v>
      </c>
      <c r="W869" t="str">
        <f t="shared" si="79"/>
        <v>db.pacientes.updateOne({"_id":ObjectId('61e34254ec4ec02e84f5dce4')},{ $set: { "seguimientos": [{"id": "2013","seccion1": {"fechaSeguimiento": "2013-8-15","institucion": "Hospital Sor Maria Ludovica de La Plata",</v>
      </c>
      <c r="X869" t="str">
        <f t="shared" si="80"/>
        <v>"fallecimiento": "No","fechaFallecimiento": "","causaFallecimiento": "","nivelEducativo": "","actividadLaboral": "No trabaja","coberturaSocial": "Sí","tratamientoAntibioticoHospitalizado": "","embarazo": "No"},</v>
      </c>
      <c r="Y869" t="str">
        <f t="shared" si="81"/>
        <v>"seccion4": {"cultivos": "2"},"seccion5": {"toleranciaGlucosa": "No realizada","toleranciaGlucosaRealizada": "","vitaminaD": "No realizada","vitaminaDRealizada": "","inmunoglobulina": "No realizada",</v>
      </c>
      <c r="Z869" t="str">
        <f t="shared" si="82"/>
        <v>"inmunoglobulinaRealizada": ""},"seccion6": {"actividadDeportiva": "Sí"}}]}}, { upsert: true } );</v>
      </c>
      <c r="AA869" t="str">
        <f t="shared" si="83"/>
        <v>db.pacientes.updateOne({"_id":ObjectId('61e34254ec4ec02e84f5dce4')},{ $set: { "seguimientos": [{"id": "2013","seccion1": {"fechaSeguimiento": "2013-8-15","institucion": "Hospital Sor Maria Ludovica de La Plata","fallecimiento": "No","fechaFallecimiento": "","causaFallecimiento": "","nivelEducativo": "","actividadLaboral": "No trabaja","coberturaSocial": "Sí","tratamientoAntibioticoHospitalizado": "","embarazo": "No"},"seccion4": {"cultivos": "2"},"seccion5": {"toleranciaGlucosa": "No realizada","toleranciaGlucosaRealizada": "","vitaminaD": "No realizada","vitaminaDRealizada": "","inmunoglobulina": "No realizada","inmunoglobulinaRealizada": ""},"seccion6": {"actividadDeportiva": "Sí"}}]}}, { upsert: true } );</v>
      </c>
    </row>
    <row r="870" spans="1:27" x14ac:dyDescent="0.3">
      <c r="A870" t="s">
        <v>926</v>
      </c>
      <c r="B870">
        <v>415</v>
      </c>
      <c r="C870">
        <v>2014</v>
      </c>
      <c r="D870" s="5">
        <v>41654</v>
      </c>
      <c r="E870" s="5" t="str">
        <f t="shared" si="78"/>
        <v>2014-1-15</v>
      </c>
      <c r="F870" t="s">
        <v>400</v>
      </c>
      <c r="G870" t="s">
        <v>35</v>
      </c>
      <c r="K870" t="s">
        <v>70</v>
      </c>
      <c r="L870" t="s">
        <v>281</v>
      </c>
      <c r="N870" t="s">
        <v>35</v>
      </c>
      <c r="P870" t="s">
        <v>118</v>
      </c>
      <c r="Q870" t="s">
        <v>256</v>
      </c>
      <c r="R870" t="s">
        <v>118</v>
      </c>
      <c r="S870" t="s">
        <v>256</v>
      </c>
      <c r="T870" t="s">
        <v>118</v>
      </c>
      <c r="U870" t="s">
        <v>256</v>
      </c>
      <c r="V870" t="s">
        <v>281</v>
      </c>
      <c r="W870" t="str">
        <f t="shared" si="79"/>
        <v>db.pacientes.updateOne({"_id":ObjectId('61e34254ec4ec02e84f5dce4')},{ $set: { "seguimientos": [{"id": "2014","seccion1": {"fechaSeguimiento": "2014-1-15","institucion": "Hospital Sor Maria Ludovica de La Plata",</v>
      </c>
      <c r="X870" t="str">
        <f t="shared" si="80"/>
        <v>"fallecimiento": "No","fechaFallecimiento": "","causaFallecimiento": "","nivelEducativo": "","actividadLaboral": "No trabaja","coberturaSocial": "Sí","tratamientoAntibioticoHospitalizado": "","embarazo": "No"},</v>
      </c>
      <c r="Y870" t="str">
        <f t="shared" si="81"/>
        <v>"seccion4": {"cultivos": ""},"seccion5": {"toleranciaGlucosa": "No realizada","toleranciaGlucosaRealizada": "","vitaminaD": "No realizada","vitaminaDRealizada": "","inmunoglobulina": "No realizada",</v>
      </c>
      <c r="Z870" t="str">
        <f t="shared" si="82"/>
        <v>"inmunoglobulinaRealizada": ""},"seccion6": {"actividadDeportiva": "Sí"}}]}}, { upsert: true } );</v>
      </c>
      <c r="AA870" t="str">
        <f t="shared" si="83"/>
        <v>db.pacientes.updateOne({"_id":ObjectId('61e34254ec4ec02e84f5dce4')},{ $set: { "seguimientos": [{"id": "2014","seccion1": {"fechaSeguimiento": "2014-1-15","institucion": "Hospital Sor Maria Ludovica de La Plata","fallecimiento": "No","fechaFallecimiento": "","causaFallecimiento": "","nivelEducativo": "","actividadLaboral": "No trabaja","coberturaSocial": "Sí","tratamientoAntibioticoHospitalizado": "","embarazo": "No"},"seccion4": {"cultivos": ""},"seccion5": {"toleranciaGlucosa": "No realizada","toleranciaGlucosaRealizada": "","vitaminaD": "No realizada","vitaminaDRealizada": "","inmunoglobulina": "No realizada","inmunoglobulinaRealizada": ""},"seccion6": {"actividadDeportiva": "Sí"}}]}}, { upsert: true } );</v>
      </c>
    </row>
    <row r="871" spans="1:27" x14ac:dyDescent="0.3">
      <c r="A871" t="s">
        <v>1665</v>
      </c>
      <c r="B871">
        <v>416</v>
      </c>
      <c r="C871">
        <v>2011</v>
      </c>
      <c r="D871" s="5">
        <v>40882</v>
      </c>
      <c r="E871" s="5" t="str">
        <f t="shared" si="78"/>
        <v>2011-12-5</v>
      </c>
      <c r="F871" t="s">
        <v>400</v>
      </c>
      <c r="G871" t="s">
        <v>35</v>
      </c>
      <c r="L871" t="s">
        <v>35</v>
      </c>
      <c r="M871" t="s">
        <v>37</v>
      </c>
      <c r="O871" t="s">
        <v>66</v>
      </c>
      <c r="P871" t="s">
        <v>118</v>
      </c>
      <c r="Q871" t="s">
        <v>256</v>
      </c>
      <c r="R871" t="s">
        <v>256</v>
      </c>
      <c r="S871" t="s">
        <v>256</v>
      </c>
      <c r="T871" t="s">
        <v>256</v>
      </c>
      <c r="U871" t="s">
        <v>256</v>
      </c>
      <c r="V871" t="s">
        <v>256</v>
      </c>
      <c r="W871" t="str">
        <f t="shared" si="79"/>
        <v>db.pacientes.updateOne({"_id":ObjectId('61e34256ec4ec02e84f5dfc7')},{ $set: { "seguimientos": [{"id": "2011","seccion1": {"fechaSeguimiento": "2011-12-5","institucion": "Hospital Sor Maria Ludovica de La Plata",</v>
      </c>
      <c r="X871" t="str">
        <f t="shared" si="80"/>
        <v>"fallecimiento": "No","fechaFallecimiento": "","causaFallecimiento": "","nivelEducativo": "","actividadLaboral": "","coberturaSocial": "No","tratamientoAntibioticoHospitalizado": "2","embarazo": ""},</v>
      </c>
      <c r="Y871" t="str">
        <f t="shared" si="81"/>
        <v>"seccion4": {"cultivos": "10"},"seccion5": {"toleranciaGlucosa": "No realizada","toleranciaGlucosaRealizada": "","vitaminaD": "","vitaminaDRealizada": "","inmunoglobulina": "",</v>
      </c>
      <c r="Z871" t="str">
        <f t="shared" si="82"/>
        <v>"inmunoglobulinaRealizada": ""},"seccion6": {"actividadDeportiva": ""}}]}}, { upsert: true } );</v>
      </c>
      <c r="AA871" t="str">
        <f t="shared" si="83"/>
        <v>db.pacientes.updateOne({"_id":ObjectId('61e34256ec4ec02e84f5dfc7')},{ $set: { "seguimientos": [{"id": "2011","seccion1": {"fechaSeguimiento": "2011-12-5","institucion": "Hospital Sor Maria Ludovica de La Plata","fallecimiento": "No","fechaFallecimiento": "","causaFallecimiento": "","nivelEducativo": "","actividadLaboral": "","coberturaSocial": "No","tratamientoAntibioticoHospitalizado": "2","embarazo": ""},"seccion4": {"cultivos": "10"},"seccion5":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872" spans="1:27" x14ac:dyDescent="0.3">
      <c r="A872" t="s">
        <v>1665</v>
      </c>
      <c r="B872">
        <v>416</v>
      </c>
      <c r="C872">
        <v>2012</v>
      </c>
      <c r="D872" s="5">
        <v>41269</v>
      </c>
      <c r="E872" s="5" t="str">
        <f t="shared" si="78"/>
        <v>2012-12-26</v>
      </c>
      <c r="F872" t="s">
        <v>400</v>
      </c>
      <c r="G872" t="s">
        <v>35</v>
      </c>
      <c r="L872" t="s">
        <v>281</v>
      </c>
      <c r="O872" t="s">
        <v>73</v>
      </c>
      <c r="P872" t="s">
        <v>118</v>
      </c>
      <c r="Q872" t="s">
        <v>256</v>
      </c>
      <c r="R872" t="s">
        <v>256</v>
      </c>
      <c r="S872" t="s">
        <v>256</v>
      </c>
      <c r="T872" t="s">
        <v>256</v>
      </c>
      <c r="U872" t="s">
        <v>256</v>
      </c>
      <c r="V872" t="s">
        <v>256</v>
      </c>
      <c r="W872" t="str">
        <f t="shared" si="79"/>
        <v>db.pacientes.updateOne({"_id":ObjectId('61e34256ec4ec02e84f5dfc7')},{ $set: { "seguimientos": [{"id": "2012","seccion1": {"fechaSeguimiento": "2012-12-26","institucion": "Hospital Sor Maria Ludovica de La Plata",</v>
      </c>
      <c r="X872" t="str">
        <f t="shared" si="80"/>
        <v>"fallecimiento": "No","fechaFallecimiento": "","causaFallecimiento": "","nivelEducativo": "","actividadLaboral": "","coberturaSocial": "Sí","tratamientoAntibioticoHospitalizado": "","embarazo": ""},</v>
      </c>
      <c r="Y872" t="str">
        <f t="shared" si="81"/>
        <v>"seccion4": {"cultivos": "7"},"seccion5": {"toleranciaGlucosa": "No realizada","toleranciaGlucosaRealizada": "","vitaminaD": "","vitaminaDRealizada": "","inmunoglobulina": "",</v>
      </c>
      <c r="Z872" t="str">
        <f t="shared" si="82"/>
        <v>"inmunoglobulinaRealizada": ""},"seccion6": {"actividadDeportiva": ""}}]}}, { upsert: true } );</v>
      </c>
      <c r="AA872" t="str">
        <f t="shared" si="83"/>
        <v>db.pacientes.updateOne({"_id":ObjectId('61e34256ec4ec02e84f5dfc7')},{ $set: { "seguimientos": [{"id": "2012","seccion1": {"fechaSeguimiento": "2012-12-26","institucion": "Hospital Sor Maria Ludovica de La Plata","fallecimiento": "No","fechaFallecimiento": "","causaFallecimiento": "","nivelEducativo": "","actividadLaboral": "","coberturaSocial": "Sí","tratamientoAntibioticoHospitalizado": "","embarazo": ""},"seccion4": {"cultivos": "7"},"seccion5":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873" spans="1:27" x14ac:dyDescent="0.3">
      <c r="A873" t="s">
        <v>1665</v>
      </c>
      <c r="B873">
        <v>416</v>
      </c>
      <c r="C873">
        <v>2013</v>
      </c>
      <c r="D873" s="5">
        <v>41589</v>
      </c>
      <c r="E873" s="5" t="str">
        <f t="shared" si="78"/>
        <v>2013-11-11</v>
      </c>
      <c r="F873" t="s">
        <v>400</v>
      </c>
      <c r="G873" t="s">
        <v>35</v>
      </c>
      <c r="L873" t="s">
        <v>281</v>
      </c>
      <c r="O873" t="s">
        <v>46</v>
      </c>
      <c r="P873" t="s">
        <v>118</v>
      </c>
      <c r="Q873" t="s">
        <v>256</v>
      </c>
      <c r="R873" t="s">
        <v>256</v>
      </c>
      <c r="S873" t="s">
        <v>256</v>
      </c>
      <c r="T873" t="s">
        <v>256</v>
      </c>
      <c r="U873" t="s">
        <v>256</v>
      </c>
      <c r="V873" t="s">
        <v>256</v>
      </c>
      <c r="W873" t="str">
        <f t="shared" si="79"/>
        <v>db.pacientes.updateOne({"_id":ObjectId('61e34256ec4ec02e84f5dfc7')},{ $set: { "seguimientos": [{"id": "2013","seccion1": {"fechaSeguimiento": "2013-11-11","institucion": "Hospital Sor Maria Ludovica de La Plata",</v>
      </c>
      <c r="X873" t="str">
        <f t="shared" si="80"/>
        <v>"fallecimiento": "No","fechaFallecimiento": "","causaFallecimiento": "","nivelEducativo": "","actividadLaboral": "","coberturaSocial": "Sí","tratamientoAntibioticoHospitalizado": "","embarazo": ""},</v>
      </c>
      <c r="Y873" t="str">
        <f t="shared" si="81"/>
        <v>"seccion4": {"cultivos": "3"},"seccion5": {"toleranciaGlucosa": "No realizada","toleranciaGlucosaRealizada": "","vitaminaD": "","vitaminaDRealizada": "","inmunoglobulina": "",</v>
      </c>
      <c r="Z873" t="str">
        <f t="shared" si="82"/>
        <v>"inmunoglobulinaRealizada": ""},"seccion6": {"actividadDeportiva": ""}}]}}, { upsert: true } );</v>
      </c>
      <c r="AA873" t="str">
        <f t="shared" si="83"/>
        <v>db.pacientes.updateOne({"_id":ObjectId('61e34256ec4ec02e84f5dfc7')},{ $set: { "seguimientos": [{"id": "2013","seccion1": {"fechaSeguimiento": "2013-11-11","institucion": "Hospital Sor Maria Ludovica de La Plata","fallecimiento": "No","fechaFallecimiento": "","causaFallecimiento": "","nivelEducativo": "","actividadLaboral": "","coberturaSocial": "Sí","tratamientoAntibioticoHospitalizado": "","embarazo": ""},"seccion4": {"cultivos": "3"},"seccion5":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874" spans="1:27" x14ac:dyDescent="0.3">
      <c r="A874" t="s">
        <v>1665</v>
      </c>
      <c r="B874">
        <v>416</v>
      </c>
      <c r="C874">
        <v>2015</v>
      </c>
      <c r="D874" s="5">
        <v>42262</v>
      </c>
      <c r="E874" s="5" t="str">
        <f t="shared" si="78"/>
        <v>2015-9-15</v>
      </c>
      <c r="F874" t="s">
        <v>400</v>
      </c>
      <c r="G874" t="s">
        <v>35</v>
      </c>
      <c r="L874" t="s">
        <v>281</v>
      </c>
      <c r="O874" t="s">
        <v>49</v>
      </c>
      <c r="P874" t="s">
        <v>118</v>
      </c>
      <c r="Q874" t="s">
        <v>256</v>
      </c>
      <c r="R874" t="s">
        <v>118</v>
      </c>
      <c r="S874" t="s">
        <v>256</v>
      </c>
      <c r="T874" t="s">
        <v>118</v>
      </c>
      <c r="U874" t="s">
        <v>256</v>
      </c>
      <c r="V874" t="s">
        <v>256</v>
      </c>
      <c r="W874" t="str">
        <f t="shared" si="79"/>
        <v>db.pacientes.updateOne({"_id":ObjectId('61e34256ec4ec02e84f5dfc7')},{ $set: { "seguimientos": [{"id": "2015","seccion1": {"fechaSeguimiento": "2015-9-15","institucion": "Hospital Sor Maria Ludovica de La Plata",</v>
      </c>
      <c r="X874" t="str">
        <f t="shared" si="80"/>
        <v>"fallecimiento": "No","fechaFallecimiento": "","causaFallecimiento": "","nivelEducativo": "","actividadLaboral": "","coberturaSocial": "Sí","tratamientoAntibioticoHospitalizado": "","embarazo": ""},</v>
      </c>
      <c r="Y874" t="str">
        <f t="shared" si="81"/>
        <v>"seccion4": {"cultivos": "4"},"seccion5": {"toleranciaGlucosa": "No realizada","toleranciaGlucosaRealizada": "","vitaminaD": "No realizada","vitaminaDRealizada": "","inmunoglobulina": "No realizada",</v>
      </c>
      <c r="Z874" t="str">
        <f t="shared" si="82"/>
        <v>"inmunoglobulinaRealizada": ""},"seccion6": {"actividadDeportiva": ""}}]}}, { upsert: true } );</v>
      </c>
      <c r="AA874" t="str">
        <f t="shared" si="83"/>
        <v>db.pacientes.updateOne({"_id":ObjectId('61e34256ec4ec02e84f5dfc7')},{ $set: { "seguimientos": [{"id": "2015","seccion1": {"fechaSeguimiento": "2015-9-15","institucion": "Hospital Sor Maria Ludovica de La Plata","fallecimiento": "No","fechaFallecimiento": "","causaFallecimiento": "","nivelEducativo": "","actividadLaboral": "","coberturaSocial": "Sí","tratamientoAntibioticoHospitalizado": "","embarazo": ""},"seccion4": {"cultivos": "4"},"seccion5": {"toleranciaGlucosa": "No realizada","toleranciaGlucosaRealizada": "","vitaminaD": "No realizada","vitaminaDRealizada": "","inmunoglobulina": "No realizada","inmunoglobulinaRealizada": ""},"seccion6": {"actividadDeportiva": ""}}]}}, { upsert: true } );</v>
      </c>
    </row>
    <row r="875" spans="1:27" x14ac:dyDescent="0.3">
      <c r="A875" t="s">
        <v>1665</v>
      </c>
      <c r="B875">
        <v>416</v>
      </c>
      <c r="C875">
        <v>2016</v>
      </c>
      <c r="D875" s="5">
        <v>42663</v>
      </c>
      <c r="E875" s="5" t="str">
        <f t="shared" si="78"/>
        <v>2016-10-20</v>
      </c>
      <c r="F875" t="s">
        <v>400</v>
      </c>
      <c r="G875" t="s">
        <v>35</v>
      </c>
      <c r="L875" t="s">
        <v>281</v>
      </c>
      <c r="O875" t="s">
        <v>45</v>
      </c>
      <c r="P875" t="s">
        <v>118</v>
      </c>
      <c r="Q875" t="s">
        <v>256</v>
      </c>
      <c r="R875" t="s">
        <v>118</v>
      </c>
      <c r="S875" t="s">
        <v>256</v>
      </c>
      <c r="T875" t="s">
        <v>118</v>
      </c>
      <c r="U875" t="s">
        <v>256</v>
      </c>
      <c r="V875" t="s">
        <v>256</v>
      </c>
      <c r="W875" t="str">
        <f t="shared" si="79"/>
        <v>db.pacientes.updateOne({"_id":ObjectId('61e34256ec4ec02e84f5dfc7')},{ $set: { "seguimientos": [{"id": "2016","seccion1": {"fechaSeguimiento": "2016-10-20","institucion": "Hospital Sor Maria Ludovica de La Plata",</v>
      </c>
      <c r="X875" t="str">
        <f t="shared" si="80"/>
        <v>"fallecimiento": "No","fechaFallecimiento": "","causaFallecimiento": "","nivelEducativo": "","actividadLaboral": "","coberturaSocial": "Sí","tratamientoAntibioticoHospitalizado": "","embarazo": ""},</v>
      </c>
      <c r="Y875" t="str">
        <f t="shared" si="81"/>
        <v>"seccion4": {"cultivos": "1"},"seccion5": {"toleranciaGlucosa": "No realizada","toleranciaGlucosaRealizada": "","vitaminaD": "No realizada","vitaminaDRealizada": "","inmunoglobulina": "No realizada",</v>
      </c>
      <c r="Z875" t="str">
        <f t="shared" si="82"/>
        <v>"inmunoglobulinaRealizada": ""},"seccion6": {"actividadDeportiva": ""}}]}}, { upsert: true } );</v>
      </c>
      <c r="AA875" t="str">
        <f t="shared" si="83"/>
        <v>db.pacientes.updateOne({"_id":ObjectId('61e34256ec4ec02e84f5dfc7')},{ $set: { "seguimientos": [{"id": "2016","seccion1": {"fechaSeguimiento": "2016-10-20","institucion": "Hospital Sor Maria Ludovica de La Plata","fallecimiento": "No","fechaFallecimiento": "","causaFallecimiento": "","nivelEducativo": "","actividadLaboral": "","coberturaSocial": "Sí","tratamientoAntibioticoHospitalizado": "","embarazo": ""},"seccion4": {"cultivos": "1"},"seccion5": {"toleranciaGlucosa": "No realizada","toleranciaGlucosaRealizada": "","vitaminaD": "No realizada","vitaminaDRealizada": "","inmunoglobulina": "No realizada","inmunoglobulinaRealizada": ""},"seccion6": {"actividadDeportiva": ""}}]}}, { upsert: true } );</v>
      </c>
    </row>
    <row r="876" spans="1:27" x14ac:dyDescent="0.3">
      <c r="A876" t="s">
        <v>1665</v>
      </c>
      <c r="B876">
        <v>416</v>
      </c>
      <c r="C876">
        <v>2017</v>
      </c>
      <c r="D876" s="5">
        <v>42949</v>
      </c>
      <c r="E876" s="5" t="str">
        <f t="shared" si="78"/>
        <v>2017-8-2</v>
      </c>
      <c r="F876" t="s">
        <v>400</v>
      </c>
      <c r="G876" t="s">
        <v>35</v>
      </c>
      <c r="L876" t="s">
        <v>281</v>
      </c>
      <c r="M876" t="s">
        <v>45</v>
      </c>
      <c r="O876" t="s">
        <v>46</v>
      </c>
      <c r="P876" t="s">
        <v>118</v>
      </c>
      <c r="Q876" t="s">
        <v>256</v>
      </c>
      <c r="R876" t="s">
        <v>118</v>
      </c>
      <c r="S876" t="s">
        <v>256</v>
      </c>
      <c r="T876" t="s">
        <v>256</v>
      </c>
      <c r="U876" t="s">
        <v>256</v>
      </c>
      <c r="V876" t="s">
        <v>256</v>
      </c>
      <c r="W876" t="str">
        <f t="shared" si="79"/>
        <v>db.pacientes.updateOne({"_id":ObjectId('61e34256ec4ec02e84f5dfc7')},{ $set: { "seguimientos": [{"id": "2017","seccion1": {"fechaSeguimiento": "2017-8-2","institucion": "Hospital Sor Maria Ludovica de La Plata",</v>
      </c>
      <c r="X876" t="str">
        <f t="shared" si="80"/>
        <v>"fallecimiento": "No","fechaFallecimiento": "","causaFallecimiento": "","nivelEducativo": "","actividadLaboral": "","coberturaSocial": "Sí","tratamientoAntibioticoHospitalizado": "1","embarazo": ""},</v>
      </c>
      <c r="Y876" t="str">
        <f t="shared" si="81"/>
        <v>"seccion4": {"cultivos": "3"},"seccion5": {"toleranciaGlucosa": "No realizada","toleranciaGlucosaRealizada": "","vitaminaD": "No realizada","vitaminaDRealizada": "","inmunoglobulina": "",</v>
      </c>
      <c r="Z876" t="str">
        <f t="shared" si="82"/>
        <v>"inmunoglobulinaRealizada": ""},"seccion6": {"actividadDeportiva": ""}}]}}, { upsert: true } );</v>
      </c>
      <c r="AA876" t="str">
        <f t="shared" si="83"/>
        <v>db.pacientes.updateOne({"_id":ObjectId('61e34256ec4ec02e84f5dfc7')},{ $set: { "seguimientos": [{"id": "2017","seccion1": {"fechaSeguimiento": "2017-8-2","institucion": "Hospital Sor Maria Ludovica de La Plata","fallecimiento": "No","fechaFallecimiento": "","causaFallecimiento": "","nivelEducativo": "","actividadLaboral": "","coberturaSocial": "Sí","tratamientoAntibioticoHospitalizado": "1","embarazo": ""},"seccion4": {"cultivos": "3"},"seccion5": {"toleranciaGlucosa": "No realizada","toleranciaGlucosaRealizada": "","vitaminaD": "No realizada","vitaminaDRealizada": "","inmunoglobulina": "","inmunoglobulinaRealizada": ""},"seccion6": {"actividadDeportiva": ""}}]}}, { upsert: true } );</v>
      </c>
    </row>
    <row r="877" spans="1:27" x14ac:dyDescent="0.3">
      <c r="A877" t="s">
        <v>916</v>
      </c>
      <c r="B877">
        <v>417</v>
      </c>
      <c r="C877">
        <v>2011</v>
      </c>
      <c r="D877" s="5">
        <v>40898</v>
      </c>
      <c r="E877" s="5" t="str">
        <f t="shared" si="78"/>
        <v>2011-12-21</v>
      </c>
      <c r="F877" t="s">
        <v>400</v>
      </c>
      <c r="G877" t="s">
        <v>35</v>
      </c>
      <c r="J877" t="s">
        <v>61</v>
      </c>
      <c r="L877" t="s">
        <v>35</v>
      </c>
      <c r="M877" t="s">
        <v>37</v>
      </c>
      <c r="N877" t="s">
        <v>35</v>
      </c>
      <c r="O877" t="s">
        <v>48</v>
      </c>
      <c r="P877" t="s">
        <v>118</v>
      </c>
      <c r="Q877" t="s">
        <v>256</v>
      </c>
      <c r="R877" t="s">
        <v>256</v>
      </c>
      <c r="S877" t="s">
        <v>256</v>
      </c>
      <c r="T877" t="s">
        <v>261</v>
      </c>
      <c r="U877" t="s">
        <v>40</v>
      </c>
      <c r="V877" t="s">
        <v>256</v>
      </c>
      <c r="W877" t="str">
        <f t="shared" si="79"/>
        <v>db.pacientes.updateOne({"_id":ObjectId('61e34254ec4ec02e84f5dcda')},{ $set: { "seguimientos": [{"id": "2011","seccion1": {"fechaSeguimiento": "2011-12-21","institucion": "Hospital Sor Maria Ludovica de La Plata",</v>
      </c>
      <c r="X877" t="str">
        <f t="shared" si="80"/>
        <v>"fallecimiento": "No","fechaFallecimiento": "","causaFallecimiento": "","nivelEducativo": "Secundaria incompleta","actividadLaboral": "","coberturaSocial": "No","tratamientoAntibioticoHospitalizado": "2","embarazo": "No"},</v>
      </c>
      <c r="Y877" t="str">
        <f t="shared" si="81"/>
        <v>"seccion4": {"cultivos": "5"},"seccion5": {"toleranciaGlucosa": "No realizada","toleranciaGlucosaRealizada": "","vitaminaD": "","vitaminaDRealizada": "","inmunoglobulina": "Realizada",</v>
      </c>
      <c r="Z877" t="str">
        <f t="shared" si="82"/>
        <v>"inmunoglobulinaRealizada": "&lt; 500"},"seccion6": {"actividadDeportiva": ""}}]}}, { upsert: true } );</v>
      </c>
      <c r="AA877" t="str">
        <f t="shared" si="83"/>
        <v>db.pacientes.updateOne({"_id":ObjectId('61e34254ec4ec02e84f5dcda')},{ $set: { "seguimientos": [{"id": "2011","seccion1": {"fechaSeguimiento": "2011-12-21","institucion": "Hospital Sor Maria Ludovica de La Plata","fallecimiento": "No","fechaFallecimiento": "","causaFallecimiento": "","nivelEducativo": "Secundaria incompleta","actividadLaboral": "","coberturaSocial": "No","tratamientoAntibioticoHospitalizado": "2","embarazo": "No"},"seccion4": {"cultivos": "5"},"seccion5": {"toleranciaGlucosa": "No realizada","toleranciaGlucosaRealizada": "","vitaminaD": "","vitaminaDRealizada": "","inmunoglobulina": "Realizada","inmunoglobulinaRealizada": "&lt; 500"},"seccion6": {"actividadDeportiva": ""}}]}}, { upsert: true } );</v>
      </c>
    </row>
    <row r="878" spans="1:27" x14ac:dyDescent="0.3">
      <c r="A878" t="s">
        <v>916</v>
      </c>
      <c r="B878">
        <v>417</v>
      </c>
      <c r="C878">
        <v>2012</v>
      </c>
      <c r="D878" s="5">
        <v>41179</v>
      </c>
      <c r="E878" s="5" t="str">
        <f t="shared" si="78"/>
        <v>2012-9-27</v>
      </c>
      <c r="F878" t="s">
        <v>400</v>
      </c>
      <c r="G878" t="s">
        <v>35</v>
      </c>
      <c r="J878" t="s">
        <v>63</v>
      </c>
      <c r="L878" t="s">
        <v>35</v>
      </c>
      <c r="M878" t="s">
        <v>45</v>
      </c>
      <c r="N878" t="s">
        <v>35</v>
      </c>
      <c r="O878" t="s">
        <v>46</v>
      </c>
      <c r="P878" t="s">
        <v>261</v>
      </c>
      <c r="Q878" t="s">
        <v>34</v>
      </c>
      <c r="R878" t="s">
        <v>256</v>
      </c>
      <c r="S878" t="s">
        <v>256</v>
      </c>
      <c r="T878" t="s">
        <v>261</v>
      </c>
      <c r="U878" t="s">
        <v>40</v>
      </c>
      <c r="V878" t="s">
        <v>256</v>
      </c>
      <c r="W878" t="str">
        <f t="shared" si="79"/>
        <v>db.pacientes.updateOne({"_id":ObjectId('61e34254ec4ec02e84f5dcda')},{ $set: { "seguimientos": [{"id": "2012","seccion1": {"fechaSeguimiento": "2012-9-27","institucion": "Hospital Sor Maria Ludovica de La Plata",</v>
      </c>
      <c r="X878" t="str">
        <f t="shared" si="80"/>
        <v>"fallecimiento": "No","fechaFallecimiento": "","causaFallecimiento": "","nivelEducativo": "Secundaria completa","actividadLaboral": "","coberturaSocial": "No","tratamientoAntibioticoHospitalizado": "1","embarazo": "No"},</v>
      </c>
      <c r="Y878" t="str">
        <f t="shared" si="81"/>
        <v>"seccion4": {"cultivos": "3"},"seccion5": {"toleranciaGlucosa": "Realizada","toleranciaGlucosaRealizada": "Normal","vitaminaD": "","vitaminaDRealizada": "","inmunoglobulina": "Realizada",</v>
      </c>
      <c r="Z878" t="str">
        <f t="shared" si="82"/>
        <v>"inmunoglobulinaRealizada": "&lt; 500"},"seccion6": {"actividadDeportiva": ""}}]}}, { upsert: true } );</v>
      </c>
      <c r="AA878" t="str">
        <f t="shared" si="83"/>
        <v>db.pacientes.updateOne({"_id":ObjectId('61e34254ec4ec02e84f5dcda')},{ $set: { "seguimientos": [{"id": "2012","seccion1": {"fechaSeguimiento": "2012-9-27","institucion": "Hospital Sor Maria Ludovica de La Plata","fallecimiento": "No","fechaFallecimiento": "","causaFallecimiento": "","nivelEducativo": "Secundaria completa","actividadLaboral": "","coberturaSocial": "No","tratamientoAntibioticoHospitalizado": "1","embarazo": "No"},"seccion4": {"cultivos": "3"},"seccion5": {"toleranciaGlucosa": "Realizada","toleranciaGlucosaRealizada": "Normal","vitaminaD": "","vitaminaDRealizada": "","inmunoglobulina": "Realizada","inmunoglobulinaRealizada": "&lt; 500"},"seccion6": {"actividadDeportiva": ""}}]}}, { upsert: true } );</v>
      </c>
    </row>
    <row r="879" spans="1:27" x14ac:dyDescent="0.3">
      <c r="A879" t="s">
        <v>916</v>
      </c>
      <c r="B879">
        <v>417</v>
      </c>
      <c r="C879">
        <v>2013</v>
      </c>
      <c r="D879" s="5">
        <v>41413</v>
      </c>
      <c r="E879" s="5" t="str">
        <f t="shared" si="78"/>
        <v>2013-5-19</v>
      </c>
      <c r="F879" t="s">
        <v>400</v>
      </c>
      <c r="G879" t="s">
        <v>281</v>
      </c>
      <c r="H879" t="s">
        <v>175</v>
      </c>
      <c r="I879" t="s">
        <v>291</v>
      </c>
      <c r="P879" t="s">
        <v>118</v>
      </c>
      <c r="Q879" t="s">
        <v>256</v>
      </c>
      <c r="R879" t="s">
        <v>256</v>
      </c>
      <c r="S879" t="s">
        <v>256</v>
      </c>
      <c r="T879" t="s">
        <v>256</v>
      </c>
      <c r="U879" t="s">
        <v>256</v>
      </c>
      <c r="V879" t="s">
        <v>256</v>
      </c>
      <c r="W879" t="str">
        <f t="shared" si="79"/>
        <v>db.pacientes.updateOne({"_id":ObjectId('61e34254ec4ec02e84f5dcda')},{ $set: { "seguimientos": [{"id": "2013","seccion1": {"fechaSeguimiento": "2013-5-19","institucion": "Hospital Sor Maria Ludovica de La Plata",</v>
      </c>
      <c r="X879" t="str">
        <f t="shared" si="80"/>
        <v>"fallecimiento": "Sí","fechaFallecimiento": "2013-05-19","causaFallecimiento": "Respiratorios","nivelEducativo": "","actividadLaboral": "","coberturaSocial": "","tratamientoAntibioticoHospitalizado": "","embarazo": ""},</v>
      </c>
      <c r="Y879" t="str">
        <f t="shared" si="81"/>
        <v>"seccion4": {"cultivos": ""},"seccion5": {"toleranciaGlucosa": "No realizada","toleranciaGlucosaRealizada": "","vitaminaD": "","vitaminaDRealizada": "","inmunoglobulina": "",</v>
      </c>
      <c r="Z879" t="str">
        <f t="shared" si="82"/>
        <v>"inmunoglobulinaRealizada": ""},"seccion6": {"actividadDeportiva": ""}}]}}, { upsert: true } );</v>
      </c>
      <c r="AA879" t="str">
        <f t="shared" si="83"/>
        <v>db.pacientes.updateOne({"_id":ObjectId('61e34254ec4ec02e84f5dcda')},{ $set: { "seguimientos": [{"id": "2013","seccion1": {"fechaSeguimiento": "2013-5-19","institucion": "Hospital Sor Maria Ludovica de La Plata","fallecimiento": "Sí","fechaFallecimiento": "2013-05-19","causaFallecimiento": "Respiratorios","nivelEducativo": "","actividadLaboral": "","coberturaSocial": "","tratamientoAntibioticoHospitalizado": "","embarazo": ""},"seccion4":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880" spans="1:27" x14ac:dyDescent="0.3">
      <c r="A880" t="s">
        <v>917</v>
      </c>
      <c r="B880">
        <v>418</v>
      </c>
      <c r="C880">
        <v>2012</v>
      </c>
      <c r="D880" s="5">
        <v>41081</v>
      </c>
      <c r="E880" s="5" t="str">
        <f t="shared" si="78"/>
        <v>2012-6-21</v>
      </c>
      <c r="F880" t="s">
        <v>358</v>
      </c>
      <c r="G880" t="s">
        <v>35</v>
      </c>
      <c r="J880" t="s">
        <v>38</v>
      </c>
      <c r="L880" t="s">
        <v>281</v>
      </c>
      <c r="N880" t="s">
        <v>35</v>
      </c>
      <c r="P880" t="s">
        <v>118</v>
      </c>
      <c r="Q880" t="s">
        <v>256</v>
      </c>
      <c r="R880" t="s">
        <v>256</v>
      </c>
      <c r="S880" t="s">
        <v>256</v>
      </c>
      <c r="T880" t="s">
        <v>256</v>
      </c>
      <c r="U880" t="s">
        <v>256</v>
      </c>
      <c r="V880" t="s">
        <v>281</v>
      </c>
      <c r="W880" t="str">
        <f t="shared" si="79"/>
        <v>db.pacientes.updateOne({"_id":ObjectId('61e34254ec4ec02e84f5dcdb')},{ $set: { "seguimientos": [{"id": "2012","seccion1": {"fechaSeguimiento": "2012-6-21","institucion": "Hospital de Niños Dr Orlando Alassia",</v>
      </c>
      <c r="X880" t="str">
        <f t="shared" si="80"/>
        <v>"fallecimiento": "No","fechaFallecimiento": "","causaFallecimiento": "","nivelEducativo": "Primaria incompleta","actividadLaboral": "","coberturaSocial": "Sí","tratamientoAntibioticoHospitalizado": "","embarazo": "No"},</v>
      </c>
      <c r="Y880" t="str">
        <f t="shared" si="81"/>
        <v>"seccion4": {"cultivos": ""},"seccion5": {"toleranciaGlucosa": "No realizada","toleranciaGlucosaRealizada": "","vitaminaD": "","vitaminaDRealizada": "","inmunoglobulina": "",</v>
      </c>
      <c r="Z880" t="str">
        <f t="shared" si="82"/>
        <v>"inmunoglobulinaRealizada": ""},"seccion6": {"actividadDeportiva": "Sí"}}]}}, { upsert: true } );</v>
      </c>
      <c r="AA880" t="str">
        <f t="shared" si="83"/>
        <v>db.pacientes.updateOne({"_id":ObjectId('61e34254ec4ec02e84f5dcdb')},{ $set: { "seguimientos": [{"id": "2012","seccion1": {"fechaSeguimiento": "2012-6-21","institucion": "Hospital de Niños Dr Orlando Alassia","fallecimiento": "No","fechaFallecimiento": "","causaFallecimiento": "","nivelEducativo": "Primaria incompleta","actividadLaboral": "","coberturaSocial": "Sí","tratamientoAntibioticoHospitalizado": "","embarazo": "No"},"seccion4": {"cultivos": ""},"seccion5": {"toleranciaGlucosa": "No realizada","toleranciaGlucosaRealizada": "","vitaminaD": "","vitaminaDRealizada": "","inmunoglobulina": "","inmunoglobulinaRealizada": ""},"seccion6": {"actividadDeportiva": "Sí"}}]}}, { upsert: true } );</v>
      </c>
    </row>
    <row r="881" spans="1:27" x14ac:dyDescent="0.3">
      <c r="A881" t="s">
        <v>917</v>
      </c>
      <c r="B881">
        <v>418</v>
      </c>
      <c r="C881">
        <v>2012</v>
      </c>
      <c r="D881" s="5">
        <v>41123</v>
      </c>
      <c r="E881" s="5" t="str">
        <f t="shared" si="78"/>
        <v>2012-8-2</v>
      </c>
      <c r="F881" t="s">
        <v>358</v>
      </c>
      <c r="G881" t="s">
        <v>35</v>
      </c>
      <c r="P881" t="s">
        <v>118</v>
      </c>
      <c r="Q881" t="s">
        <v>256</v>
      </c>
      <c r="R881" t="s">
        <v>256</v>
      </c>
      <c r="S881" t="s">
        <v>256</v>
      </c>
      <c r="T881" t="s">
        <v>256</v>
      </c>
      <c r="U881" t="s">
        <v>256</v>
      </c>
      <c r="V881" t="s">
        <v>256</v>
      </c>
      <c r="W881" t="str">
        <f t="shared" si="79"/>
        <v>db.pacientes.updateOne({"_id":ObjectId('61e34254ec4ec02e84f5dcdb')},{ $set: { "seguimientos": [{"id": "2012","seccion1": {"fechaSeguimiento": "2012-8-2","institucion": "Hospital de Niños Dr Orlando Alassia",</v>
      </c>
      <c r="X881" t="str">
        <f t="shared" si="80"/>
        <v>"fallecimiento": "No","fechaFallecimiento": "","causaFallecimiento": "","nivelEducativo": "","actividadLaboral": "","coberturaSocial": "","tratamientoAntibioticoHospitalizado": "","embarazo": ""},</v>
      </c>
      <c r="Y881" t="str">
        <f t="shared" si="81"/>
        <v>"seccion4": {"cultivos": ""},"seccion5": {"toleranciaGlucosa": "No realizada","toleranciaGlucosaRealizada": "","vitaminaD": "","vitaminaDRealizada": "","inmunoglobulina": "",</v>
      </c>
      <c r="Z881" t="str">
        <f t="shared" si="82"/>
        <v>"inmunoglobulinaRealizada": ""},"seccion6": {"actividadDeportiva": ""}}]}}, { upsert: true } );</v>
      </c>
      <c r="AA881" t="str">
        <f t="shared" si="83"/>
        <v>db.pacientes.updateOne({"_id":ObjectId('61e34254ec4ec02e84f5dcdb')},{ $set: { "seguimientos": [{"id": "2012","seccion1": {"fechaSeguimiento": "2012-8-2","institucion": "Hospital de Niños Dr Orlando Alassia","fallecimiento": "No","fechaFallecimiento": "","causaFallecimiento": "","nivelEducativo": "","actividadLaboral": "","coberturaSocial": "","tratamientoAntibioticoHospitalizado": "","embarazo": ""},"seccion4":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882" spans="1:27" x14ac:dyDescent="0.3">
      <c r="A882" t="s">
        <v>917</v>
      </c>
      <c r="B882">
        <v>418</v>
      </c>
      <c r="C882">
        <v>2013</v>
      </c>
      <c r="D882" s="5">
        <v>41466</v>
      </c>
      <c r="E882" s="5" t="str">
        <f t="shared" si="78"/>
        <v>2013-7-11</v>
      </c>
      <c r="F882" t="s">
        <v>358</v>
      </c>
      <c r="G882" t="s">
        <v>35</v>
      </c>
      <c r="N882" t="s">
        <v>35</v>
      </c>
      <c r="P882" t="s">
        <v>118</v>
      </c>
      <c r="Q882" t="s">
        <v>256</v>
      </c>
      <c r="R882" t="s">
        <v>256</v>
      </c>
      <c r="S882" t="s">
        <v>256</v>
      </c>
      <c r="T882" t="s">
        <v>256</v>
      </c>
      <c r="U882" t="s">
        <v>256</v>
      </c>
      <c r="V882" t="s">
        <v>281</v>
      </c>
      <c r="W882" t="str">
        <f t="shared" si="79"/>
        <v>db.pacientes.updateOne({"_id":ObjectId('61e34254ec4ec02e84f5dcdb')},{ $set: { "seguimientos": [{"id": "2013","seccion1": {"fechaSeguimiento": "2013-7-11","institucion": "Hospital de Niños Dr Orlando Alassia",</v>
      </c>
      <c r="X882" t="str">
        <f t="shared" si="80"/>
        <v>"fallecimiento": "No","fechaFallecimiento": "","causaFallecimiento": "","nivelEducativo": "","actividadLaboral": "","coberturaSocial": "","tratamientoAntibioticoHospitalizado": "","embarazo": "No"},</v>
      </c>
      <c r="Y882" t="str">
        <f t="shared" si="81"/>
        <v>"seccion4": {"cultivos": ""},"seccion5": {"toleranciaGlucosa": "No realizada","toleranciaGlucosaRealizada": "","vitaminaD": "","vitaminaDRealizada": "","inmunoglobulina": "",</v>
      </c>
      <c r="Z882" t="str">
        <f t="shared" si="82"/>
        <v>"inmunoglobulinaRealizada": ""},"seccion6": {"actividadDeportiva": "Sí"}}]}}, { upsert: true } );</v>
      </c>
      <c r="AA882" t="str">
        <f t="shared" si="83"/>
        <v>db.pacientes.updateOne({"_id":ObjectId('61e34254ec4ec02e84f5dcdb')},{ $set: { "seguimientos": [{"id": "2013","seccion1": {"fechaSeguimiento": "2013-7-11","institucion": "Hospital de Niños Dr Orlando Alassia","fallecimiento": "No","fechaFallecimiento": "","causaFallecimiento": "","nivelEducativo": "","actividadLaboral": "","coberturaSocial": "","tratamientoAntibioticoHospitalizado": "","embarazo": "No"},"seccion4": {"cultivos": ""},"seccion5": {"toleranciaGlucosa": "No realizada","toleranciaGlucosaRealizada": "","vitaminaD": "","vitaminaDRealizada": "","inmunoglobulina": "","inmunoglobulinaRealizada": ""},"seccion6": {"actividadDeportiva": "Sí"}}]}}, { upsert: true } );</v>
      </c>
    </row>
    <row r="883" spans="1:27" x14ac:dyDescent="0.3">
      <c r="A883" t="s">
        <v>917</v>
      </c>
      <c r="B883">
        <v>418</v>
      </c>
      <c r="C883">
        <v>2014</v>
      </c>
      <c r="D883" s="5">
        <v>41648</v>
      </c>
      <c r="E883" s="5" t="str">
        <f t="shared" si="78"/>
        <v>2014-1-9</v>
      </c>
      <c r="F883" t="s">
        <v>358</v>
      </c>
      <c r="G883" t="s">
        <v>35</v>
      </c>
      <c r="J883" t="s">
        <v>38</v>
      </c>
      <c r="L883" t="s">
        <v>281</v>
      </c>
      <c r="N883" t="s">
        <v>35</v>
      </c>
      <c r="P883" t="s">
        <v>118</v>
      </c>
      <c r="Q883" t="s">
        <v>256</v>
      </c>
      <c r="R883" t="s">
        <v>256</v>
      </c>
      <c r="S883" t="s">
        <v>256</v>
      </c>
      <c r="T883" t="s">
        <v>256</v>
      </c>
      <c r="U883" t="s">
        <v>256</v>
      </c>
      <c r="V883" t="s">
        <v>281</v>
      </c>
      <c r="W883" t="str">
        <f t="shared" si="79"/>
        <v>db.pacientes.updateOne({"_id":ObjectId('61e34254ec4ec02e84f5dcdb')},{ $set: { "seguimientos": [{"id": "2014","seccion1": {"fechaSeguimiento": "2014-1-9","institucion": "Hospital de Niños Dr Orlando Alassia",</v>
      </c>
      <c r="X883" t="str">
        <f t="shared" si="80"/>
        <v>"fallecimiento": "No","fechaFallecimiento": "","causaFallecimiento": "","nivelEducativo": "Primaria incompleta","actividadLaboral": "","coberturaSocial": "Sí","tratamientoAntibioticoHospitalizado": "","embarazo": "No"},</v>
      </c>
      <c r="Y883" t="str">
        <f t="shared" si="81"/>
        <v>"seccion4": {"cultivos": ""},"seccion5": {"toleranciaGlucosa": "No realizada","toleranciaGlucosaRealizada": "","vitaminaD": "","vitaminaDRealizada": "","inmunoglobulina": "",</v>
      </c>
      <c r="Z883" t="str">
        <f t="shared" si="82"/>
        <v>"inmunoglobulinaRealizada": ""},"seccion6": {"actividadDeportiva": "Sí"}}]}}, { upsert: true } );</v>
      </c>
      <c r="AA883" t="str">
        <f t="shared" si="83"/>
        <v>db.pacientes.updateOne({"_id":ObjectId('61e34254ec4ec02e84f5dcdb')},{ $set: { "seguimientos": [{"id": "2014","seccion1": {"fechaSeguimiento": "2014-1-9","institucion": "Hospital de Niños Dr Orlando Alassia","fallecimiento": "No","fechaFallecimiento": "","causaFallecimiento": "","nivelEducativo": "Primaria incompleta","actividadLaboral": "","coberturaSocial": "Sí","tratamientoAntibioticoHospitalizado": "","embarazo": "No"},"seccion4": {"cultivos": ""},"seccion5": {"toleranciaGlucosa": "No realizada","toleranciaGlucosaRealizada": "","vitaminaD": "","vitaminaDRealizada": "","inmunoglobulina": "","inmunoglobulinaRealizada": ""},"seccion6": {"actividadDeportiva": "Sí"}}]}}, { upsert: true } );</v>
      </c>
    </row>
    <row r="884" spans="1:27" x14ac:dyDescent="0.3">
      <c r="A884" t="s">
        <v>917</v>
      </c>
      <c r="B884">
        <v>418</v>
      </c>
      <c r="C884">
        <v>2014</v>
      </c>
      <c r="D884" s="5">
        <v>41865</v>
      </c>
      <c r="E884" s="5" t="str">
        <f t="shared" si="78"/>
        <v>2014-8-14</v>
      </c>
      <c r="F884" t="s">
        <v>358</v>
      </c>
      <c r="G884" t="s">
        <v>35</v>
      </c>
      <c r="L884" t="s">
        <v>281</v>
      </c>
      <c r="P884" t="s">
        <v>118</v>
      </c>
      <c r="Q884" t="s">
        <v>256</v>
      </c>
      <c r="R884" t="s">
        <v>256</v>
      </c>
      <c r="S884" t="s">
        <v>256</v>
      </c>
      <c r="T884" t="s">
        <v>256</v>
      </c>
      <c r="U884" t="s">
        <v>256</v>
      </c>
      <c r="V884" t="s">
        <v>281</v>
      </c>
      <c r="W884" t="str">
        <f t="shared" si="79"/>
        <v>db.pacientes.updateOne({"_id":ObjectId('61e34254ec4ec02e84f5dcdb')},{ $set: { "seguimientos": [{"id": "2014","seccion1": {"fechaSeguimiento": "2014-8-14","institucion": "Hospital de Niños Dr Orlando Alassia",</v>
      </c>
      <c r="X884" t="str">
        <f t="shared" si="80"/>
        <v>"fallecimiento": "No","fechaFallecimiento": "","causaFallecimiento": "","nivelEducativo": "","actividadLaboral": "","coberturaSocial": "Sí","tratamientoAntibioticoHospitalizado": "","embarazo": ""},</v>
      </c>
      <c r="Y884" t="str">
        <f t="shared" si="81"/>
        <v>"seccion4": {"cultivos": ""},"seccion5": {"toleranciaGlucosa": "No realizada","toleranciaGlucosaRealizada": "","vitaminaD": "","vitaminaDRealizada": "","inmunoglobulina": "",</v>
      </c>
      <c r="Z884" t="str">
        <f t="shared" si="82"/>
        <v>"inmunoglobulinaRealizada": ""},"seccion6": {"actividadDeportiva": "Sí"}}]}}, { upsert: true } );</v>
      </c>
      <c r="AA884" t="str">
        <f t="shared" si="83"/>
        <v>db.pacientes.updateOne({"_id":ObjectId('61e34254ec4ec02e84f5dcdb')},{ $set: { "seguimientos": [{"id": "2014","seccion1": {"fechaSeguimiento": "2014-8-14","institucion": "Hospital de Niños Dr Orlando Alassia","fallecimiento": "No","fechaFallecimiento": "","causaFallecimiento": "","nivelEducativo": "","actividadLaboral": "","coberturaSocial": "Sí","tratamientoAntibioticoHospitalizado": "","embarazo": ""},"seccion4": {"cultivos": ""},"seccion5": {"toleranciaGlucosa": "No realizada","toleranciaGlucosaRealizada": "","vitaminaD": "","vitaminaDRealizada": "","inmunoglobulina": "","inmunoglobulinaRealizada": ""},"seccion6": {"actividadDeportiva": "Sí"}}]}}, { upsert: true } );</v>
      </c>
    </row>
    <row r="885" spans="1:27" x14ac:dyDescent="0.3">
      <c r="A885" t="s">
        <v>917</v>
      </c>
      <c r="B885">
        <v>418</v>
      </c>
      <c r="C885">
        <v>2015</v>
      </c>
      <c r="D885" s="5">
        <v>42047</v>
      </c>
      <c r="E885" s="5" t="str">
        <f t="shared" si="78"/>
        <v>2015-2-12</v>
      </c>
      <c r="F885" t="s">
        <v>358</v>
      </c>
      <c r="G885" t="s">
        <v>35</v>
      </c>
      <c r="J885" t="s">
        <v>78</v>
      </c>
      <c r="L885" t="s">
        <v>281</v>
      </c>
      <c r="N885" t="s">
        <v>35</v>
      </c>
      <c r="P885" t="s">
        <v>118</v>
      </c>
      <c r="Q885" t="s">
        <v>256</v>
      </c>
      <c r="R885" t="s">
        <v>256</v>
      </c>
      <c r="S885" t="s">
        <v>256</v>
      </c>
      <c r="T885" t="s">
        <v>256</v>
      </c>
      <c r="U885" t="s">
        <v>256</v>
      </c>
      <c r="V885" t="s">
        <v>256</v>
      </c>
      <c r="W885" t="str">
        <f t="shared" si="79"/>
        <v>db.pacientes.updateOne({"_id":ObjectId('61e34254ec4ec02e84f5dcdb')},{ $set: { "seguimientos": [{"id": "2015","seccion1": {"fechaSeguimiento": "2015-2-12","institucion": "Hospital de Niños Dr Orlando Alassia",</v>
      </c>
      <c r="X885" t="str">
        <f t="shared" si="80"/>
        <v>"fallecimiento": "No","fechaFallecimiento": "","causaFallecimiento": "","nivelEducativo": "Primaria completa","actividadLaboral": "","coberturaSocial": "Sí","tratamientoAntibioticoHospitalizado": "","embarazo": "No"},</v>
      </c>
      <c r="Y885" t="str">
        <f t="shared" si="81"/>
        <v>"seccion4": {"cultivos": ""},"seccion5": {"toleranciaGlucosa": "No realizada","toleranciaGlucosaRealizada": "","vitaminaD": "","vitaminaDRealizada": "","inmunoglobulina": "",</v>
      </c>
      <c r="Z885" t="str">
        <f t="shared" si="82"/>
        <v>"inmunoglobulinaRealizada": ""},"seccion6": {"actividadDeportiva": ""}}]}}, { upsert: true } );</v>
      </c>
      <c r="AA885" t="str">
        <f t="shared" si="83"/>
        <v>db.pacientes.updateOne({"_id":ObjectId('61e34254ec4ec02e84f5dcdb')},{ $set: { "seguimientos": [{"id": "2015","seccion1": {"fechaSeguimiento": "2015-2-12","institucion": "Hospital de Niños Dr Orlando Alassia","fallecimiento": "No","fechaFallecimiento": "","causaFallecimiento": "","nivelEducativo": "Primaria completa","actividadLaboral": "","coberturaSocial": "Sí","tratamientoAntibioticoHospitalizado": "","embarazo": "No"},"seccion4":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886" spans="1:27" x14ac:dyDescent="0.3">
      <c r="A886" t="s">
        <v>1688</v>
      </c>
      <c r="B886">
        <v>419</v>
      </c>
      <c r="C886">
        <v>2011</v>
      </c>
      <c r="D886" s="5">
        <v>40840</v>
      </c>
      <c r="E886" s="5" t="str">
        <f t="shared" si="78"/>
        <v>2011-10-24</v>
      </c>
      <c r="F886" t="s">
        <v>1959</v>
      </c>
      <c r="G886" t="s">
        <v>35</v>
      </c>
      <c r="L886" t="s">
        <v>281</v>
      </c>
      <c r="N886" t="s">
        <v>35</v>
      </c>
      <c r="P886" t="s">
        <v>118</v>
      </c>
      <c r="Q886" t="s">
        <v>256</v>
      </c>
      <c r="R886" t="s">
        <v>256</v>
      </c>
      <c r="S886" t="s">
        <v>256</v>
      </c>
      <c r="T886" t="s">
        <v>256</v>
      </c>
      <c r="U886" t="s">
        <v>256</v>
      </c>
      <c r="V886" t="s">
        <v>256</v>
      </c>
      <c r="W886" t="str">
        <f t="shared" si="79"/>
        <v>db.pacientes.updateOne({"_id":ObjectId('61e34256ec4ec02e84f5dfde')},{ $set: { "seguimientos": [{"id": "2011","seccion1": {"fechaSeguimiento": "2011-10-24","institucion": "Hospital Dr. Antonio A. Cetrángolo",</v>
      </c>
      <c r="X886" t="str">
        <f t="shared" si="80"/>
        <v>"fallecimiento": "No","fechaFallecimiento": "","causaFallecimiento": "","nivelEducativo": "","actividadLaboral": "","coberturaSocial": "Sí","tratamientoAntibioticoHospitalizado": "","embarazo": "No"},</v>
      </c>
      <c r="Y886" t="str">
        <f t="shared" si="81"/>
        <v>"seccion4": {"cultivos": ""},"seccion5": {"toleranciaGlucosa": "No realizada","toleranciaGlucosaRealizada": "","vitaminaD": "","vitaminaDRealizada": "","inmunoglobulina": "",</v>
      </c>
      <c r="Z886" t="str">
        <f t="shared" si="82"/>
        <v>"inmunoglobulinaRealizada": ""},"seccion6": {"actividadDeportiva": ""}}]}}, { upsert: true } );</v>
      </c>
      <c r="AA886" t="str">
        <f t="shared" si="83"/>
        <v>db.pacientes.updateOne({"_id":ObjectId('61e34256ec4ec02e84f5dfde')},{ $set: { "seguimientos": [{"id": "2011","seccion1": {"fechaSeguimiento": "2011-10-24","institucion": "Hospital Dr. Antonio A. Cetrángolo","fallecimiento": "No","fechaFallecimiento": "","causaFallecimiento": "","nivelEducativo": "","actividadLaboral": "","coberturaSocial": "Sí","tratamientoAntibioticoHospitalizado": "","embarazo": "No"},"seccion4":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887" spans="1:27" x14ac:dyDescent="0.3">
      <c r="A887" t="s">
        <v>918</v>
      </c>
      <c r="B887">
        <v>421</v>
      </c>
      <c r="C887">
        <v>2012</v>
      </c>
      <c r="D887" s="5">
        <v>40975</v>
      </c>
      <c r="E887" s="5" t="str">
        <f t="shared" si="78"/>
        <v>2012-3-7</v>
      </c>
      <c r="F887" t="s">
        <v>1959</v>
      </c>
      <c r="G887" t="s">
        <v>35</v>
      </c>
      <c r="K887" t="s">
        <v>76</v>
      </c>
      <c r="P887" t="s">
        <v>118</v>
      </c>
      <c r="Q887" t="s">
        <v>256</v>
      </c>
      <c r="R887" t="s">
        <v>256</v>
      </c>
      <c r="S887" t="s">
        <v>256</v>
      </c>
      <c r="T887" t="s">
        <v>256</v>
      </c>
      <c r="U887" t="s">
        <v>256</v>
      </c>
      <c r="V887" t="s">
        <v>256</v>
      </c>
      <c r="W887" t="str">
        <f t="shared" si="79"/>
        <v>db.pacientes.updateOne({"_id":ObjectId('61e34254ec4ec02e84f5dcdc')},{ $set: { "seguimientos": [{"id": "2012","seccion1": {"fechaSeguimiento": "2012-3-7","institucion": "Hospital Dr. Antonio A. Cetrángolo",</v>
      </c>
      <c r="X887" t="str">
        <f t="shared" si="80"/>
        <v>"fallecimiento": "No","fechaFallecimiento": "","causaFallecimiento": "","nivelEducativo": "","actividadLaboral": "Trabaja, completo","coberturaSocial": "","tratamientoAntibioticoHospitalizado": "","embarazo": ""},</v>
      </c>
      <c r="Y887" t="str">
        <f t="shared" si="81"/>
        <v>"seccion4": {"cultivos": ""},"seccion5": {"toleranciaGlucosa": "No realizada","toleranciaGlucosaRealizada": "","vitaminaD": "","vitaminaDRealizada": "","inmunoglobulina": "",</v>
      </c>
      <c r="Z887" t="str">
        <f t="shared" si="82"/>
        <v>"inmunoglobulinaRealizada": ""},"seccion6": {"actividadDeportiva": ""}}]}}, { upsert: true } );</v>
      </c>
      <c r="AA887" t="str">
        <f t="shared" si="83"/>
        <v>db.pacientes.updateOne({"_id":ObjectId('61e34254ec4ec02e84f5dcdc')},{ $set: { "seguimientos": [{"id": "2012","seccion1": {"fechaSeguimiento": "2012-3-7","institucion": "Hospital Dr. Antonio A. Cetrángolo","fallecimiento": "No","fechaFallecimiento": "","causaFallecimiento": "","nivelEducativo": "","actividadLaboral": "Trabaja, completo","coberturaSocial": "","tratamientoAntibioticoHospitalizado": "","embarazo": ""},"seccion4":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888" spans="1:27" x14ac:dyDescent="0.3">
      <c r="A888" t="s">
        <v>918</v>
      </c>
      <c r="B888">
        <v>421</v>
      </c>
      <c r="C888">
        <v>2013</v>
      </c>
      <c r="D888" s="5">
        <v>41358</v>
      </c>
      <c r="E888" s="5" t="str">
        <f t="shared" si="78"/>
        <v>2013-3-25</v>
      </c>
      <c r="F888" t="s">
        <v>1959</v>
      </c>
      <c r="G888" t="s">
        <v>35</v>
      </c>
      <c r="J888" t="s">
        <v>63</v>
      </c>
      <c r="K888" t="s">
        <v>76</v>
      </c>
      <c r="M888" t="s">
        <v>45</v>
      </c>
      <c r="N888" t="s">
        <v>35</v>
      </c>
      <c r="P888" t="s">
        <v>118</v>
      </c>
      <c r="Q888" t="s">
        <v>256</v>
      </c>
      <c r="R888" t="s">
        <v>256</v>
      </c>
      <c r="S888" t="s">
        <v>256</v>
      </c>
      <c r="T888" t="s">
        <v>256</v>
      </c>
      <c r="U888" t="s">
        <v>256</v>
      </c>
      <c r="V888" t="s">
        <v>256</v>
      </c>
      <c r="W888" t="str">
        <f t="shared" si="79"/>
        <v>db.pacientes.updateOne({"_id":ObjectId('61e34254ec4ec02e84f5dcdc')},{ $set: { "seguimientos": [{"id": "2013","seccion1": {"fechaSeguimiento": "2013-3-25","institucion": "Hospital Dr. Antonio A. Cetrángolo",</v>
      </c>
      <c r="X888" t="str">
        <f t="shared" si="80"/>
        <v>"fallecimiento": "No","fechaFallecimiento": "","causaFallecimiento": "","nivelEducativo": "Secundaria completa","actividadLaboral": "Trabaja, completo","coberturaSocial": "","tratamientoAntibioticoHospitalizado": "1","embarazo": "No"},</v>
      </c>
      <c r="Y888" t="str">
        <f t="shared" si="81"/>
        <v>"seccion4": {"cultivos": ""},"seccion5": {"toleranciaGlucosa": "No realizada","toleranciaGlucosaRealizada": "","vitaminaD": "","vitaminaDRealizada": "","inmunoglobulina": "",</v>
      </c>
      <c r="Z888" t="str">
        <f t="shared" si="82"/>
        <v>"inmunoglobulinaRealizada": ""},"seccion6": {"actividadDeportiva": ""}}]}}, { upsert: true } );</v>
      </c>
      <c r="AA888" t="str">
        <f t="shared" si="83"/>
        <v>db.pacientes.updateOne({"_id":ObjectId('61e34254ec4ec02e84f5dcdc')},{ $set: { "seguimientos": [{"id": "2013","seccion1": {"fechaSeguimiento": "2013-3-25","institucion": "Hospital Dr. Antonio A. Cetrángolo","fallecimiento": "No","fechaFallecimiento": "","causaFallecimiento": "","nivelEducativo": "Secundaria completa","actividadLaboral": "Trabaja, completo","coberturaSocial": "","tratamientoAntibioticoHospitalizado": "1","embarazo": "No"},"seccion4":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889" spans="1:27" x14ac:dyDescent="0.3">
      <c r="A889" t="s">
        <v>919</v>
      </c>
      <c r="B889">
        <v>422</v>
      </c>
      <c r="C889">
        <v>2012</v>
      </c>
      <c r="D889" s="5">
        <v>41122</v>
      </c>
      <c r="E889" s="5" t="str">
        <f t="shared" si="78"/>
        <v>2012-8-1</v>
      </c>
      <c r="F889" t="s">
        <v>1962</v>
      </c>
      <c r="G889" t="s">
        <v>35</v>
      </c>
      <c r="L889" t="s">
        <v>281</v>
      </c>
      <c r="N889" t="s">
        <v>35</v>
      </c>
      <c r="O889" t="s">
        <v>73</v>
      </c>
      <c r="P889" t="s">
        <v>261</v>
      </c>
      <c r="Q889" t="s">
        <v>34</v>
      </c>
      <c r="R889" t="s">
        <v>256</v>
      </c>
      <c r="S889" t="s">
        <v>256</v>
      </c>
      <c r="T889" t="s">
        <v>256</v>
      </c>
      <c r="U889" t="s">
        <v>256</v>
      </c>
      <c r="V889" t="s">
        <v>256</v>
      </c>
      <c r="W889" t="str">
        <f t="shared" si="79"/>
        <v>db.pacientes.updateOne({"_id":ObjectId('61e34254ec4ec02e84f5dcdd')},{ $set: { "seguimientos": [{"id": "2012","seccion1": {"fechaSeguimiento": "2012-8-1","institucion": "HOSPITAL de PEDIATRÍA Juan P. Garrahan",</v>
      </c>
      <c r="X889" t="str">
        <f t="shared" si="80"/>
        <v>"fallecimiento": "No","fechaFallecimiento": "","causaFallecimiento": "","nivelEducativo": "","actividadLaboral": "","coberturaSocial": "Sí","tratamientoAntibioticoHospitalizado": "","embarazo": "No"},</v>
      </c>
      <c r="Y889" t="str">
        <f t="shared" si="81"/>
        <v>"seccion4": {"cultivos": "7"},"seccion5": {"toleranciaGlucosa": "Realizada","toleranciaGlucosaRealizada": "Normal","vitaminaD": "","vitaminaDRealizada": "","inmunoglobulina": "",</v>
      </c>
      <c r="Z889" t="str">
        <f t="shared" si="82"/>
        <v>"inmunoglobulinaRealizada": ""},"seccion6": {"actividadDeportiva": ""}}]}}, { upsert: true } );</v>
      </c>
      <c r="AA889" t="str">
        <f t="shared" si="83"/>
        <v>db.pacientes.updateOne({"_id":ObjectId('61e34254ec4ec02e84f5dcdd')},{ $set: { "seguimientos": [{"id": "2012","seccion1": {"fechaSeguimiento": "2012-8-1","institucion": "HOSPITAL de PEDIATRÍA Juan P. Garrahan","fallecimiento": "No","fechaFallecimiento": "","causaFallecimiento": "","nivelEducativo": "","actividadLaboral": "","coberturaSocial": "Sí","tratamientoAntibioticoHospitalizado": "","embarazo": "No"},"seccion4": {"cultivos": "7"},"seccion5": {"toleranciaGlucosa": "Realizada","toleranciaGlucosaRealizada": "Normal","vitaminaD": "","vitaminaDRealizada": "","inmunoglobulina": "","inmunoglobulinaRealizada": ""},"seccion6": {"actividadDeportiva": ""}}]}}, { upsert: true } );</v>
      </c>
    </row>
    <row r="890" spans="1:27" x14ac:dyDescent="0.3">
      <c r="A890" t="s">
        <v>919</v>
      </c>
      <c r="B890">
        <v>422</v>
      </c>
      <c r="C890">
        <v>2013</v>
      </c>
      <c r="D890" s="5">
        <v>41570</v>
      </c>
      <c r="E890" s="5" t="str">
        <f t="shared" si="78"/>
        <v>2013-10-23</v>
      </c>
      <c r="F890" t="s">
        <v>1962</v>
      </c>
      <c r="G890" t="s">
        <v>35</v>
      </c>
      <c r="L890" t="s">
        <v>281</v>
      </c>
      <c r="M890" t="s">
        <v>45</v>
      </c>
      <c r="N890" t="s">
        <v>35</v>
      </c>
      <c r="O890" t="s">
        <v>37</v>
      </c>
      <c r="P890" t="s">
        <v>261</v>
      </c>
      <c r="Q890" t="s">
        <v>34</v>
      </c>
      <c r="R890" t="s">
        <v>261</v>
      </c>
      <c r="S890" t="s">
        <v>34</v>
      </c>
      <c r="T890" t="s">
        <v>261</v>
      </c>
      <c r="U890" t="s">
        <v>89</v>
      </c>
      <c r="V890" t="s">
        <v>256</v>
      </c>
      <c r="W890" t="str">
        <f t="shared" si="79"/>
        <v>db.pacientes.updateOne({"_id":ObjectId('61e34254ec4ec02e84f5dcdd')},{ $set: { "seguimientos": [{"id": "2013","seccion1": {"fechaSeguimiento": "2013-10-23","institucion": "HOSPITAL de PEDIATRÍA Juan P. Garrahan",</v>
      </c>
      <c r="X890" t="str">
        <f t="shared" si="80"/>
        <v>"fallecimiento": "No","fechaFallecimiento": "","causaFallecimiento": "","nivelEducativo": "","actividadLaboral": "","coberturaSocial": "Sí","tratamientoAntibioticoHospitalizado": "1","embarazo": "No"},</v>
      </c>
      <c r="Y890" t="str">
        <f t="shared" si="81"/>
        <v>"seccion4": {"cultivos": "2"},"seccion5": {"toleranciaGlucosa": "Realizada","toleranciaGlucosaRealizada": "Normal","vitaminaD": "Realizada","vitaminaDRealizada": "Normal","inmunoglobulina": "Realizada",</v>
      </c>
      <c r="Z890" t="str">
        <f t="shared" si="82"/>
        <v>"inmunoglobulinaRealizada": "&gt; 1.000"},"seccion6": {"actividadDeportiva": ""}}]}}, { upsert: true } );</v>
      </c>
      <c r="AA890" t="str">
        <f t="shared" si="83"/>
        <v>db.pacientes.updateOne({"_id":ObjectId('61e34254ec4ec02e84f5dcdd')},{ $set: { "seguimientos": [{"id": "2013","seccion1": {"fechaSeguimiento": "2013-10-23","institucion": "HOSPITAL de PEDIATRÍA Juan P. Garrahan","fallecimiento": "No","fechaFallecimiento": "","causaFallecimiento": "","nivelEducativo": "","actividadLaboral": "","coberturaSocial": "Sí","tratamientoAntibioticoHospitalizado": "1","embarazo": "No"},"seccion4": {"cultivos": "2"},"seccion5": {"toleranciaGlucosa": "Realizada","toleranciaGlucosaRealizada": "Normal","vitaminaD": "Realizada","vitaminaDRealizada": "Normal","inmunoglobulina": "Realizada","inmunoglobulinaRealizada": "&gt; 1.000"},"seccion6": {"actividadDeportiva": ""}}]}}, { upsert: true } );</v>
      </c>
    </row>
    <row r="891" spans="1:27" x14ac:dyDescent="0.3">
      <c r="A891" t="s">
        <v>919</v>
      </c>
      <c r="B891">
        <v>422</v>
      </c>
      <c r="C891">
        <v>2014</v>
      </c>
      <c r="D891" s="5">
        <v>41955</v>
      </c>
      <c r="E891" s="5" t="str">
        <f t="shared" si="78"/>
        <v>2014-11-12</v>
      </c>
      <c r="F891" t="s">
        <v>1962</v>
      </c>
      <c r="G891" t="s">
        <v>35</v>
      </c>
      <c r="L891" t="s">
        <v>281</v>
      </c>
      <c r="N891" t="s">
        <v>35</v>
      </c>
      <c r="O891" t="s">
        <v>48</v>
      </c>
      <c r="P891" t="s">
        <v>261</v>
      </c>
      <c r="Q891" t="s">
        <v>80</v>
      </c>
      <c r="R891" t="s">
        <v>261</v>
      </c>
      <c r="S891" t="s">
        <v>321</v>
      </c>
      <c r="T891" t="s">
        <v>261</v>
      </c>
      <c r="U891" t="s">
        <v>40</v>
      </c>
      <c r="V891" t="s">
        <v>256</v>
      </c>
      <c r="W891" t="str">
        <f t="shared" si="79"/>
        <v>db.pacientes.updateOne({"_id":ObjectId('61e34254ec4ec02e84f5dcdd')},{ $set: { "seguimientos": [{"id": "2014","seccion1": {"fechaSeguimiento": "2014-11-12","institucion": "HOSPITAL de PEDIATRÍA Juan P. Garrahan",</v>
      </c>
      <c r="X891" t="str">
        <f t="shared" si="80"/>
        <v>"fallecimiento": "No","fechaFallecimiento": "","causaFallecimiento": "","nivelEducativo": "","actividadLaboral": "","coberturaSocial": "Sí","tratamientoAntibioticoHospitalizado": "","embarazo": "No"},</v>
      </c>
      <c r="Y891" t="str">
        <f t="shared" si="81"/>
        <v>"seccion4": {"cultivos": "5"},"seccion5": {"toleranciaGlucosa": "Realizada","toleranciaGlucosaRealizada": "Intolerancia","vitaminaD": "Realizada","vitaminaDRealizada": "Bajo","inmunoglobulina": "Realizada",</v>
      </c>
      <c r="Z891" t="str">
        <f t="shared" si="82"/>
        <v>"inmunoglobulinaRealizada": "&lt; 500"},"seccion6": {"actividadDeportiva": ""}}]}}, { upsert: true } );</v>
      </c>
      <c r="AA891" t="str">
        <f t="shared" si="83"/>
        <v>db.pacientes.updateOne({"_id":ObjectId('61e34254ec4ec02e84f5dcdd')},{ $set: { "seguimientos": [{"id": "2014","seccion1": {"fechaSeguimiento": "2014-11-12","institucion": "HOSPITAL de PEDIATRÍA Juan P. Garrahan","fallecimiento": "No","fechaFallecimiento": "","causaFallecimiento": "","nivelEducativo": "","actividadLaboral": "","coberturaSocial": "Sí","tratamientoAntibioticoHospitalizado": "","embarazo": "No"},"seccion4": {"cultivos": "5"},"seccion5": {"toleranciaGlucosa": "Realizada","toleranciaGlucosaRealizada": "Intolerancia","vitaminaD": "Realizada","vitaminaDRealizada": "Bajo","inmunoglobulina": "Realizada","inmunoglobulinaRealizada": "&lt; 500"},"seccion6": {"actividadDeportiva": ""}}]}}, { upsert: true } );</v>
      </c>
    </row>
    <row r="892" spans="1:27" x14ac:dyDescent="0.3">
      <c r="A892" t="s">
        <v>919</v>
      </c>
      <c r="B892">
        <v>422</v>
      </c>
      <c r="C892">
        <v>2015</v>
      </c>
      <c r="D892" s="5">
        <v>42319</v>
      </c>
      <c r="E892" s="5" t="str">
        <f t="shared" si="78"/>
        <v>2015-11-11</v>
      </c>
      <c r="F892" t="s">
        <v>1962</v>
      </c>
      <c r="G892" t="s">
        <v>35</v>
      </c>
      <c r="L892" t="s">
        <v>281</v>
      </c>
      <c r="N892" t="s">
        <v>35</v>
      </c>
      <c r="O892" t="s">
        <v>49</v>
      </c>
      <c r="P892" t="s">
        <v>261</v>
      </c>
      <c r="Q892" t="s">
        <v>80</v>
      </c>
      <c r="R892" t="s">
        <v>261</v>
      </c>
      <c r="S892" t="s">
        <v>34</v>
      </c>
      <c r="T892" t="s">
        <v>261</v>
      </c>
      <c r="U892" t="s">
        <v>40</v>
      </c>
      <c r="V892" t="s">
        <v>256</v>
      </c>
      <c r="W892" t="str">
        <f t="shared" si="79"/>
        <v>db.pacientes.updateOne({"_id":ObjectId('61e34254ec4ec02e84f5dcdd')},{ $set: { "seguimientos": [{"id": "2015","seccion1": {"fechaSeguimiento": "2015-11-11","institucion": "HOSPITAL de PEDIATRÍA Juan P. Garrahan",</v>
      </c>
      <c r="X892" t="str">
        <f t="shared" si="80"/>
        <v>"fallecimiento": "No","fechaFallecimiento": "","causaFallecimiento": "","nivelEducativo": "","actividadLaboral": "","coberturaSocial": "Sí","tratamientoAntibioticoHospitalizado": "","embarazo": "No"},</v>
      </c>
      <c r="Y892" t="str">
        <f t="shared" si="81"/>
        <v>"seccion4": {"cultivos": "4"},"seccion5": {"toleranciaGlucosa": "Realizada","toleranciaGlucosaRealizada": "Intolerancia","vitaminaD": "Realizada","vitaminaDRealizada": "Normal","inmunoglobulina": "Realizada",</v>
      </c>
      <c r="Z892" t="str">
        <f t="shared" si="82"/>
        <v>"inmunoglobulinaRealizada": "&lt; 500"},"seccion6": {"actividadDeportiva": ""}}]}}, { upsert: true } );</v>
      </c>
      <c r="AA892" t="str">
        <f t="shared" si="83"/>
        <v>db.pacientes.updateOne({"_id":ObjectId('61e34254ec4ec02e84f5dcdd')},{ $set: { "seguimientos": [{"id": "2015","seccion1": {"fechaSeguimiento": "2015-11-11","institucion": "HOSPITAL de PEDIATRÍA Juan P. Garrahan","fallecimiento": "No","fechaFallecimiento": "","causaFallecimiento": "","nivelEducativo": "","actividadLaboral": "","coberturaSocial": "Sí","tratamientoAntibioticoHospitalizado": "","embarazo": "No"},"seccion4": {"cultivos": "4"},"seccion5": {"toleranciaGlucosa": "Realizada","toleranciaGlucosaRealizada": "Intolerancia","vitaminaD": "Realizada","vitaminaDRealizada": "Normal","inmunoglobulina": "Realizada","inmunoglobulinaRealizada": "&lt; 500"},"seccion6": {"actividadDeportiva": ""}}]}}, { upsert: true } );</v>
      </c>
    </row>
    <row r="893" spans="1:27" x14ac:dyDescent="0.3">
      <c r="A893" t="s">
        <v>919</v>
      </c>
      <c r="B893">
        <v>422</v>
      </c>
      <c r="C893">
        <v>2018</v>
      </c>
      <c r="D893" s="5">
        <v>43369</v>
      </c>
      <c r="E893" s="5" t="str">
        <f t="shared" si="78"/>
        <v>2018-9-26</v>
      </c>
      <c r="F893" t="s">
        <v>1962</v>
      </c>
      <c r="G893" t="s">
        <v>35</v>
      </c>
      <c r="L893" t="s">
        <v>281</v>
      </c>
      <c r="M893" t="s">
        <v>45</v>
      </c>
      <c r="N893" t="s">
        <v>35</v>
      </c>
      <c r="O893" t="s">
        <v>41</v>
      </c>
      <c r="P893" t="s">
        <v>261</v>
      </c>
      <c r="Q893" t="s">
        <v>77</v>
      </c>
      <c r="R893" t="s">
        <v>261</v>
      </c>
      <c r="S893" t="s">
        <v>321</v>
      </c>
      <c r="T893" t="s">
        <v>118</v>
      </c>
      <c r="U893" t="s">
        <v>256</v>
      </c>
      <c r="V893" t="s">
        <v>281</v>
      </c>
      <c r="W893" t="str">
        <f t="shared" si="79"/>
        <v>db.pacientes.updateOne({"_id":ObjectId('61e34254ec4ec02e84f5dcdd')},{ $set: { "seguimientos": [{"id": "2018","seccion1": {"fechaSeguimiento": "2018-9-26","institucion": "HOSPITAL de PEDIATRÍA Juan P. Garrahan",</v>
      </c>
      <c r="X893" t="str">
        <f t="shared" si="80"/>
        <v>"fallecimiento": "No","fechaFallecimiento": "","causaFallecimiento": "","nivelEducativo": "","actividadLaboral": "","coberturaSocial": "Sí","tratamientoAntibioticoHospitalizado": "1","embarazo": "No"},</v>
      </c>
      <c r="Y893" t="str">
        <f t="shared" si="81"/>
        <v>"seccion4": {"cultivos": "6"},"seccion5": {"toleranciaGlucosa": "Realizada","toleranciaGlucosaRealizada": "Diabetes","vitaminaD": "Realizada","vitaminaDRealizada": "Bajo","inmunoglobulina": "No realizada",</v>
      </c>
      <c r="Z893" t="str">
        <f t="shared" si="82"/>
        <v>"inmunoglobulinaRealizada": ""},"seccion6": {"actividadDeportiva": "Sí"}}]}}, { upsert: true } );</v>
      </c>
      <c r="AA893" t="str">
        <f t="shared" si="83"/>
        <v>db.pacientes.updateOne({"_id":ObjectId('61e34254ec4ec02e84f5dcdd')},{ $set: { "seguimientos": [{"id": "2018","seccion1": {"fechaSeguimiento": "2018-9-26","institucion": "HOSPITAL de PEDIATRÍA Juan P. Garrahan","fallecimiento": "No","fechaFallecimiento": "","causaFallecimiento": "","nivelEducativo": "","actividadLaboral": "","coberturaSocial": "Sí","tratamientoAntibioticoHospitalizado": "1","embarazo": "No"},"seccion4": {"cultivos": "6"},"seccion5": {"toleranciaGlucosa": "Realizada","toleranciaGlucosaRealizada": "Diabetes","vitaminaD": "Realizada","vitaminaDRealizada": "Bajo","inmunoglobulina": "No realizada","inmunoglobulinaRealizada": ""},"seccion6": {"actividadDeportiva": "Sí"}}]}}, { upsert: true } );</v>
      </c>
    </row>
    <row r="894" spans="1:27" x14ac:dyDescent="0.3">
      <c r="A894" t="s">
        <v>920</v>
      </c>
      <c r="B894">
        <v>423</v>
      </c>
      <c r="C894">
        <v>2012</v>
      </c>
      <c r="D894" s="5">
        <v>40987</v>
      </c>
      <c r="E894" s="5" t="str">
        <f t="shared" si="78"/>
        <v>2012-3-19</v>
      </c>
      <c r="F894" t="s">
        <v>1962</v>
      </c>
      <c r="G894" t="s">
        <v>35</v>
      </c>
      <c r="L894" t="s">
        <v>281</v>
      </c>
      <c r="M894" t="s">
        <v>45</v>
      </c>
      <c r="N894" t="s">
        <v>35</v>
      </c>
      <c r="O894" t="s">
        <v>37</v>
      </c>
      <c r="P894" t="s">
        <v>261</v>
      </c>
      <c r="Q894" t="s">
        <v>80</v>
      </c>
      <c r="R894" t="s">
        <v>256</v>
      </c>
      <c r="S894" t="s">
        <v>256</v>
      </c>
      <c r="T894" t="s">
        <v>256</v>
      </c>
      <c r="U894" t="s">
        <v>256</v>
      </c>
      <c r="V894" t="s">
        <v>256</v>
      </c>
      <c r="W894" t="str">
        <f t="shared" si="79"/>
        <v>db.pacientes.updateOne({"_id":ObjectId('61e34254ec4ec02e84f5dcde')},{ $set: { "seguimientos": [{"id": "2012","seccion1": {"fechaSeguimiento": "2012-3-19","institucion": "HOSPITAL de PEDIATRÍA Juan P. Garrahan",</v>
      </c>
      <c r="X894" t="str">
        <f t="shared" si="80"/>
        <v>"fallecimiento": "No","fechaFallecimiento": "","causaFallecimiento": "","nivelEducativo": "","actividadLaboral": "","coberturaSocial": "Sí","tratamientoAntibioticoHospitalizado": "1","embarazo": "No"},</v>
      </c>
      <c r="Y894" t="str">
        <f t="shared" si="81"/>
        <v>"seccion4": {"cultivos": "2"},"seccion5": {"toleranciaGlucosa": "Realizada","toleranciaGlucosaRealizada": "Intolerancia","vitaminaD": "","vitaminaDRealizada": "","inmunoglobulina": "",</v>
      </c>
      <c r="Z894" t="str">
        <f t="shared" si="82"/>
        <v>"inmunoglobulinaRealizada": ""},"seccion6": {"actividadDeportiva": ""}}]}}, { upsert: true } );</v>
      </c>
      <c r="AA894" t="str">
        <f t="shared" si="83"/>
        <v>db.pacientes.updateOne({"_id":ObjectId('61e34254ec4ec02e84f5dcde')},{ $set: { "seguimientos": [{"id": "2012","seccion1": {"fechaSeguimiento": "2012-3-19","institucion": "HOSPITAL de PEDIATRÍA Juan P. Garrahan","fallecimiento": "No","fechaFallecimiento": "","causaFallecimiento": "","nivelEducativo": "","actividadLaboral": "","coberturaSocial": "Sí","tratamientoAntibioticoHospitalizado": "1","embarazo": "No"},"seccion4": {"cultivos": "2"},"seccion5": {"toleranciaGlucosa": "Realizada","toleranciaGlucosaRealizada": "Intolerancia","vitaminaD": "","vitaminaDRealizada": "","inmunoglobulina": "","inmunoglobulinaRealizada": ""},"seccion6": {"actividadDeportiva": ""}}]}}, { upsert: true } );</v>
      </c>
    </row>
    <row r="895" spans="1:27" x14ac:dyDescent="0.3">
      <c r="A895" t="s">
        <v>921</v>
      </c>
      <c r="B895">
        <v>424</v>
      </c>
      <c r="C895">
        <v>2012</v>
      </c>
      <c r="D895" s="5">
        <v>41137</v>
      </c>
      <c r="E895" s="5" t="str">
        <f t="shared" si="78"/>
        <v>2012-8-16</v>
      </c>
      <c r="F895" t="s">
        <v>1959</v>
      </c>
      <c r="G895" t="s">
        <v>35</v>
      </c>
      <c r="J895" t="s">
        <v>61</v>
      </c>
      <c r="K895" t="s">
        <v>70</v>
      </c>
      <c r="L895" t="s">
        <v>281</v>
      </c>
      <c r="M895" t="s">
        <v>37</v>
      </c>
      <c r="N895" t="s">
        <v>35</v>
      </c>
      <c r="P895" t="s">
        <v>118</v>
      </c>
      <c r="Q895" t="s">
        <v>256</v>
      </c>
      <c r="R895" t="s">
        <v>256</v>
      </c>
      <c r="S895" t="s">
        <v>256</v>
      </c>
      <c r="T895" t="s">
        <v>256</v>
      </c>
      <c r="U895" t="s">
        <v>256</v>
      </c>
      <c r="V895" t="s">
        <v>281</v>
      </c>
      <c r="W895" t="str">
        <f t="shared" si="79"/>
        <v>db.pacientes.updateOne({"_id":ObjectId('61e34254ec4ec02e84f5dcdf')},{ $set: { "seguimientos": [{"id": "2012","seccion1": {"fechaSeguimiento": "2012-8-16","institucion": "Hospital Dr. Antonio A. Cetrángolo",</v>
      </c>
      <c r="X895" t="str">
        <f t="shared" si="80"/>
        <v>"fallecimiento": "No","fechaFallecimiento": "","causaFallecimiento": "","nivelEducativo": "Secundaria incompleta","actividadLaboral": "No trabaja","coberturaSocial": "Sí","tratamientoAntibioticoHospitalizado": "2","embarazo": "No"},</v>
      </c>
      <c r="Y895" t="str">
        <f t="shared" si="81"/>
        <v>"seccion4": {"cultivos": ""},"seccion5": {"toleranciaGlucosa": "No realizada","toleranciaGlucosaRealizada": "","vitaminaD": "","vitaminaDRealizada": "","inmunoglobulina": "",</v>
      </c>
      <c r="Z895" t="str">
        <f t="shared" si="82"/>
        <v>"inmunoglobulinaRealizada": ""},"seccion6": {"actividadDeportiva": "Sí"}}]}}, { upsert: true } );</v>
      </c>
      <c r="AA895" t="str">
        <f t="shared" si="83"/>
        <v>db.pacientes.updateOne({"_id":ObjectId('61e34254ec4ec02e84f5dcdf')},{ $set: { "seguimientos": [{"id": "2012","seccion1": {"fechaSeguimiento": "2012-8-16","institucion": "Hospital Dr. Antonio A. Cetrángolo","fallecimiento": "No","fechaFallecimiento": "","causaFallecimiento": "","nivelEducativo": "Secundaria incompleta","actividadLaboral": "No trabaja","coberturaSocial": "Sí","tratamientoAntibioticoHospitalizado": "2","embarazo": "No"},"seccion4": {"cultivos": ""},"seccion5": {"toleranciaGlucosa": "No realizada","toleranciaGlucosaRealizada": "","vitaminaD": "","vitaminaDRealizada": "","inmunoglobulina": "","inmunoglobulinaRealizada": ""},"seccion6": {"actividadDeportiva": "Sí"}}]}}, { upsert: true } );</v>
      </c>
    </row>
    <row r="896" spans="1:27" x14ac:dyDescent="0.3">
      <c r="A896" t="s">
        <v>922</v>
      </c>
      <c r="B896">
        <v>425</v>
      </c>
      <c r="C896">
        <v>2012</v>
      </c>
      <c r="D896" s="5">
        <v>41128</v>
      </c>
      <c r="E896" s="5" t="str">
        <f t="shared" si="78"/>
        <v>2012-8-7</v>
      </c>
      <c r="F896" t="s">
        <v>1959</v>
      </c>
      <c r="G896" t="s">
        <v>35</v>
      </c>
      <c r="J896" t="s">
        <v>38</v>
      </c>
      <c r="L896" t="s">
        <v>281</v>
      </c>
      <c r="M896" t="s">
        <v>45</v>
      </c>
      <c r="N896" t="s">
        <v>35</v>
      </c>
      <c r="P896" t="s">
        <v>118</v>
      </c>
      <c r="Q896" t="s">
        <v>256</v>
      </c>
      <c r="R896" t="s">
        <v>256</v>
      </c>
      <c r="S896" t="s">
        <v>256</v>
      </c>
      <c r="T896" t="s">
        <v>256</v>
      </c>
      <c r="U896" t="s">
        <v>256</v>
      </c>
      <c r="V896" t="s">
        <v>281</v>
      </c>
      <c r="W896" t="str">
        <f t="shared" si="79"/>
        <v>db.pacientes.updateOne({"_id":ObjectId('61e34254ec4ec02e84f5dce0')},{ $set: { "seguimientos": [{"id": "2012","seccion1": {"fechaSeguimiento": "2012-8-7","institucion": "Hospital Dr. Antonio A. Cetrángolo",</v>
      </c>
      <c r="X896" t="str">
        <f t="shared" si="80"/>
        <v>"fallecimiento": "No","fechaFallecimiento": "","causaFallecimiento": "","nivelEducativo": "Primaria incompleta","actividadLaboral": "","coberturaSocial": "Sí","tratamientoAntibioticoHospitalizado": "1","embarazo": "No"},</v>
      </c>
      <c r="Y896" t="str">
        <f t="shared" si="81"/>
        <v>"seccion4": {"cultivos": ""},"seccion5": {"toleranciaGlucosa": "No realizada","toleranciaGlucosaRealizada": "","vitaminaD": "","vitaminaDRealizada": "","inmunoglobulina": "",</v>
      </c>
      <c r="Z896" t="str">
        <f t="shared" si="82"/>
        <v>"inmunoglobulinaRealizada": ""},"seccion6": {"actividadDeportiva": "Sí"}}]}}, { upsert: true } );</v>
      </c>
      <c r="AA896" t="str">
        <f t="shared" si="83"/>
        <v>db.pacientes.updateOne({"_id":ObjectId('61e34254ec4ec02e84f5dce0')},{ $set: { "seguimientos": [{"id": "2012","seccion1": {"fechaSeguimiento": "2012-8-7","institucion": "Hospital Dr. Antonio A. Cetrángolo","fallecimiento": "No","fechaFallecimiento": "","causaFallecimiento": "","nivelEducativo": "Primaria incompleta","actividadLaboral": "","coberturaSocial": "Sí","tratamientoAntibioticoHospitalizado": "1","embarazo": "No"},"seccion4": {"cultivos": ""},"seccion5": {"toleranciaGlucosa": "No realizada","toleranciaGlucosaRealizada": "","vitaminaD": "","vitaminaDRealizada": "","inmunoglobulina": "","inmunoglobulinaRealizada": ""},"seccion6": {"actividadDeportiva": "Sí"}}]}}, { upsert: true } );</v>
      </c>
    </row>
    <row r="897" spans="1:27" x14ac:dyDescent="0.3">
      <c r="A897" t="s">
        <v>922</v>
      </c>
      <c r="B897">
        <v>425</v>
      </c>
      <c r="C897">
        <v>2013</v>
      </c>
      <c r="D897" s="5">
        <v>41374</v>
      </c>
      <c r="E897" s="5" t="str">
        <f t="shared" si="78"/>
        <v>2013-4-10</v>
      </c>
      <c r="F897" t="s">
        <v>1959</v>
      </c>
      <c r="G897" t="s">
        <v>35</v>
      </c>
      <c r="J897" t="s">
        <v>38</v>
      </c>
      <c r="L897" t="s">
        <v>281</v>
      </c>
      <c r="N897" t="s">
        <v>35</v>
      </c>
      <c r="P897" t="s">
        <v>261</v>
      </c>
      <c r="Q897" t="s">
        <v>34</v>
      </c>
      <c r="R897" t="s">
        <v>256</v>
      </c>
      <c r="S897" t="s">
        <v>256</v>
      </c>
      <c r="T897" t="s">
        <v>256</v>
      </c>
      <c r="U897" t="s">
        <v>256</v>
      </c>
      <c r="V897" t="s">
        <v>281</v>
      </c>
      <c r="W897" t="str">
        <f t="shared" si="79"/>
        <v>db.pacientes.updateOne({"_id":ObjectId('61e34254ec4ec02e84f5dce0')},{ $set: { "seguimientos": [{"id": "2013","seccion1": {"fechaSeguimiento": "2013-4-10","institucion": "Hospital Dr. Antonio A. Cetrángolo",</v>
      </c>
      <c r="X897" t="str">
        <f t="shared" si="80"/>
        <v>"fallecimiento": "No","fechaFallecimiento": "","causaFallecimiento": "","nivelEducativo": "Primaria incompleta","actividadLaboral": "","coberturaSocial": "Sí","tratamientoAntibioticoHospitalizado": "","embarazo": "No"},</v>
      </c>
      <c r="Y897" t="str">
        <f t="shared" si="81"/>
        <v>"seccion4": {"cultivos": ""},"seccion5": {"toleranciaGlucosa": "Realizada","toleranciaGlucosaRealizada": "Normal","vitaminaD": "","vitaminaDRealizada": "","inmunoglobulina": "",</v>
      </c>
      <c r="Z897" t="str">
        <f t="shared" si="82"/>
        <v>"inmunoglobulinaRealizada": ""},"seccion6": {"actividadDeportiva": "Sí"}}]}}, { upsert: true } );</v>
      </c>
      <c r="AA897" t="str">
        <f t="shared" si="83"/>
        <v>db.pacientes.updateOne({"_id":ObjectId('61e34254ec4ec02e84f5dce0')},{ $set: { "seguimientos": [{"id": "2013","seccion1": {"fechaSeguimiento": "2013-4-10","institucion": "Hospital Dr. Antonio A. Cetrángolo","fallecimiento": "No","fechaFallecimiento": "","causaFallecimiento": "","nivelEducativo": "Primaria incompleta","actividadLaboral": "","coberturaSocial": "Sí","tratamientoAntibioticoHospitalizado": "","embarazo": "No"},"seccion4": {"cultivos": ""},"seccion5": {"toleranciaGlucosa": "Realizada","toleranciaGlucosaRealizada": "Normal","vitaminaD": "","vitaminaDRealizada": "","inmunoglobulina": "","inmunoglobulinaRealizada": ""},"seccion6": {"actividadDeportiva": "Sí"}}]}}, { upsert: true } );</v>
      </c>
    </row>
    <row r="898" spans="1:27" x14ac:dyDescent="0.3">
      <c r="A898" t="s">
        <v>923</v>
      </c>
      <c r="B898">
        <v>426</v>
      </c>
      <c r="C898">
        <v>2012</v>
      </c>
      <c r="D898" s="5">
        <v>41092</v>
      </c>
      <c r="E898" s="5" t="str">
        <f t="shared" si="78"/>
        <v>2012-7-2</v>
      </c>
      <c r="F898" t="s">
        <v>416</v>
      </c>
      <c r="G898" t="s">
        <v>35</v>
      </c>
      <c r="L898" t="s">
        <v>281</v>
      </c>
      <c r="M898" t="s">
        <v>45</v>
      </c>
      <c r="N898" t="s">
        <v>35</v>
      </c>
      <c r="O898" t="s">
        <v>41</v>
      </c>
      <c r="P898" t="s">
        <v>118</v>
      </c>
      <c r="Q898" t="s">
        <v>256</v>
      </c>
      <c r="R898" t="s">
        <v>256</v>
      </c>
      <c r="S898" t="s">
        <v>256</v>
      </c>
      <c r="T898" t="s">
        <v>256</v>
      </c>
      <c r="U898" t="s">
        <v>256</v>
      </c>
      <c r="V898" t="s">
        <v>281</v>
      </c>
      <c r="W898" t="str">
        <f t="shared" si="79"/>
        <v>db.pacientes.updateOne({"_id":ObjectId('61e34254ec4ec02e84f5dce1')},{ $set: { "seguimientos": [{"id": "2012","seccion1": {"fechaSeguimiento": "2012-7-2","institucion": "Hospital de Niños Ricardo Gutiérrez",</v>
      </c>
      <c r="X898" t="str">
        <f t="shared" si="80"/>
        <v>"fallecimiento": "No","fechaFallecimiento": "","causaFallecimiento": "","nivelEducativo": "","actividadLaboral": "","coberturaSocial": "Sí","tratamientoAntibioticoHospitalizado": "1","embarazo": "No"},</v>
      </c>
      <c r="Y898" t="str">
        <f t="shared" si="81"/>
        <v>"seccion4": {"cultivos": "6"},"seccion5": {"toleranciaGlucosa": "No realizada","toleranciaGlucosaRealizada": "","vitaminaD": "","vitaminaDRealizada": "","inmunoglobulina": "",</v>
      </c>
      <c r="Z898" t="str">
        <f t="shared" si="82"/>
        <v>"inmunoglobulinaRealizada": ""},"seccion6": {"actividadDeportiva": "Sí"}}]}}, { upsert: true } );</v>
      </c>
      <c r="AA898" t="str">
        <f t="shared" si="83"/>
        <v>db.pacientes.updateOne({"_id":ObjectId('61e34254ec4ec02e84f5dce1')},{ $set: { "seguimientos": [{"id": "2012","seccion1": {"fechaSeguimiento": "2012-7-2","institucion": "Hospital de Niños Ricardo Gutiérrez","fallecimiento": "No","fechaFallecimiento": "","causaFallecimiento": "","nivelEducativo": "","actividadLaboral": "","coberturaSocial": "Sí","tratamientoAntibioticoHospitalizado": "1","embarazo": "No"},"seccion4": {"cultivos": "6"},"seccion5": {"toleranciaGlucosa": "No realizada","toleranciaGlucosaRealizada": "","vitaminaD": "","vitaminaDRealizada": "","inmunoglobulina": "","inmunoglobulinaRealizada": ""},"seccion6": {"actividadDeportiva": "Sí"}}]}}, { upsert: true } );</v>
      </c>
    </row>
    <row r="899" spans="1:27" x14ac:dyDescent="0.3">
      <c r="A899" t="s">
        <v>927</v>
      </c>
      <c r="B899">
        <v>434</v>
      </c>
      <c r="C899">
        <v>2011</v>
      </c>
      <c r="D899" s="5">
        <v>40898</v>
      </c>
      <c r="E899" s="5" t="str">
        <f t="shared" ref="E899:E962" si="84">_xlfn.CONCAT(YEAR(D899),"-",MONTH(D899),"-",DAY(D899))</f>
        <v>2011-12-21</v>
      </c>
      <c r="F899" t="s">
        <v>391</v>
      </c>
      <c r="G899" t="s">
        <v>35</v>
      </c>
      <c r="L899" t="s">
        <v>281</v>
      </c>
      <c r="N899" t="s">
        <v>35</v>
      </c>
      <c r="O899" t="s">
        <v>60</v>
      </c>
      <c r="P899" t="s">
        <v>118</v>
      </c>
      <c r="Q899" t="s">
        <v>256</v>
      </c>
      <c r="R899" t="s">
        <v>256</v>
      </c>
      <c r="S899" t="s">
        <v>256</v>
      </c>
      <c r="T899" t="s">
        <v>256</v>
      </c>
      <c r="U899" t="s">
        <v>256</v>
      </c>
      <c r="V899" t="s">
        <v>256</v>
      </c>
      <c r="W899" t="str">
        <f t="shared" si="79"/>
        <v>db.pacientes.updateOne({"_id":ObjectId('61e34254ec4ec02e84f5dce5')},{ $set: { "seguimientos": [{"id": "2011","seccion1": {"fechaSeguimiento": "2011-12-21","institucion": "Hospital Infantil Municipal",</v>
      </c>
      <c r="X899" t="str">
        <f t="shared" si="80"/>
        <v>"fallecimiento": "No","fechaFallecimiento": "","causaFallecimiento": "","nivelEducativo": "","actividadLaboral": "","coberturaSocial": "Sí","tratamientoAntibioticoHospitalizado": "","embarazo": "No"},</v>
      </c>
      <c r="Y899" t="str">
        <f t="shared" si="81"/>
        <v>"seccion4": {"cultivos": "9"},"seccion5": {"toleranciaGlucosa": "No realizada","toleranciaGlucosaRealizada": "","vitaminaD": "","vitaminaDRealizada": "","inmunoglobulina": "",</v>
      </c>
      <c r="Z899" t="str">
        <f t="shared" si="82"/>
        <v>"inmunoglobulinaRealizada": ""},"seccion6": {"actividadDeportiva": ""}}]}}, { upsert: true } );</v>
      </c>
      <c r="AA899" t="str">
        <f t="shared" si="83"/>
        <v>db.pacientes.updateOne({"_id":ObjectId('61e34254ec4ec02e84f5dce5')},{ $set: { "seguimientos": [{"id": "2011","seccion1": {"fechaSeguimiento": "2011-12-21","institucion": "Hospital Infantil Municipal","fallecimiento": "No","fechaFallecimiento": "","causaFallecimiento": "","nivelEducativo": "","actividadLaboral": "","coberturaSocial": "Sí","tratamientoAntibioticoHospitalizado": "","embarazo": "No"},"seccion4": {"cultivos": "9"},"seccion5":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900" spans="1:27" x14ac:dyDescent="0.3">
      <c r="A900" t="s">
        <v>927</v>
      </c>
      <c r="B900">
        <v>434</v>
      </c>
      <c r="C900">
        <v>2012</v>
      </c>
      <c r="D900" s="5">
        <v>41269</v>
      </c>
      <c r="E900" s="5" t="str">
        <f t="shared" si="84"/>
        <v>2012-12-26</v>
      </c>
      <c r="F900" t="s">
        <v>391</v>
      </c>
      <c r="G900" t="s">
        <v>35</v>
      </c>
      <c r="L900" t="s">
        <v>281</v>
      </c>
      <c r="N900" t="s">
        <v>35</v>
      </c>
      <c r="P900" t="s">
        <v>118</v>
      </c>
      <c r="Q900" t="s">
        <v>256</v>
      </c>
      <c r="R900" t="s">
        <v>256</v>
      </c>
      <c r="S900" t="s">
        <v>256</v>
      </c>
      <c r="T900" t="s">
        <v>256</v>
      </c>
      <c r="U900" t="s">
        <v>256</v>
      </c>
      <c r="V900" t="s">
        <v>281</v>
      </c>
      <c r="W900" t="str">
        <f t="shared" ref="W900:W963" si="85">"db.pacientes.updateOne({""_id"":ObjectId('"&amp;A900&amp;"')},{ $set: { ""seguimientos"": [{""id"": """&amp;C900&amp;""",""seccion1"": {""fechaSeguimiento"": """&amp;E900&amp;""",""institucion"": """&amp;F900&amp;""","</f>
        <v>db.pacientes.updateOne({"_id":ObjectId('61e34254ec4ec02e84f5dce5')},{ $set: { "seguimientos": [{"id": "2012","seccion1": {"fechaSeguimiento": "2012-12-26","institucion": "Hospital Infantil Municipal",</v>
      </c>
      <c r="X900" t="str">
        <f t="shared" ref="X900:X963" si="86">"""fallecimiento"": """&amp;G900&amp;""",""fechaFallecimiento"": """&amp;H900&amp;""",""causaFallecimiento"": """&amp;I900&amp;""",""nivelEducativo"": """&amp;J900&amp;""",""actividadLaboral"": """&amp;K900&amp;""",""coberturaSocial"": """&amp;L900&amp;""",""tratamientoAntibioticoHospitalizado"": """&amp;M900&amp;""",""embarazo"": """&amp;N900&amp;"""},"</f>
        <v>"fallecimiento": "No","fechaFallecimiento": "","causaFallecimiento": "","nivelEducativo": "","actividadLaboral": "","coberturaSocial": "Sí","tratamientoAntibioticoHospitalizado": "","embarazo": "No"},</v>
      </c>
      <c r="Y900" t="str">
        <f t="shared" ref="Y900:Y963" si="87">"""seccion4"": {""cultivos"": """&amp;O900&amp;"""},""seccion5"": {""toleranciaGlucosa"": """&amp;P900&amp;""",""toleranciaGlucosaRealizada"": """&amp;Q900&amp;""",""vitaminaD"": """&amp;R900&amp;""",""vitaminaDRealizada"": """&amp;S900&amp;""",""inmunoglobulina"": """&amp;T900&amp;""","</f>
        <v>"seccion4": {"cultivos": ""},"seccion5": {"toleranciaGlucosa": "No realizada","toleranciaGlucosaRealizada": "","vitaminaD": "","vitaminaDRealizada": "","inmunoglobulina": "",</v>
      </c>
      <c r="Z900" t="str">
        <f t="shared" ref="Z900:Z963" si="88">"""inmunoglobulinaRealizada"": """&amp;U900&amp;"""},""seccion6"": {""actividadDeportiva"": """&amp;V900&amp;"""}}]}}, { upsert: true } );"</f>
        <v>"inmunoglobulinaRealizada": ""},"seccion6": {"actividadDeportiva": "Sí"}}]}}, { upsert: true } );</v>
      </c>
      <c r="AA900" t="str">
        <f t="shared" ref="AA900:AA963" si="89">W900&amp;X900&amp;Y900&amp;Z900</f>
        <v>db.pacientes.updateOne({"_id":ObjectId('61e34254ec4ec02e84f5dce5')},{ $set: { "seguimientos": [{"id": "2012","seccion1": {"fechaSeguimiento": "2012-12-26","institucion": "Hospital Infantil Municipal","fallecimiento": "No","fechaFallecimiento": "","causaFallecimiento": "","nivelEducativo": "","actividadLaboral": "","coberturaSocial": "Sí","tratamientoAntibioticoHospitalizado": "","embarazo": "No"},"seccion4": {"cultivos": ""},"seccion5": {"toleranciaGlucosa": "No realizada","toleranciaGlucosaRealizada": "","vitaminaD": "","vitaminaDRealizada": "","inmunoglobulina": "","inmunoglobulinaRealizada": ""},"seccion6": {"actividadDeportiva": "Sí"}}]}}, { upsert: true } );</v>
      </c>
    </row>
    <row r="901" spans="1:27" x14ac:dyDescent="0.3">
      <c r="A901" t="s">
        <v>927</v>
      </c>
      <c r="B901">
        <v>434</v>
      </c>
      <c r="C901">
        <v>2013</v>
      </c>
      <c r="D901" s="5">
        <v>41535</v>
      </c>
      <c r="E901" s="5" t="str">
        <f t="shared" si="84"/>
        <v>2013-9-18</v>
      </c>
      <c r="F901" t="s">
        <v>391</v>
      </c>
      <c r="G901" t="s">
        <v>35</v>
      </c>
      <c r="J901" t="s">
        <v>57</v>
      </c>
      <c r="L901" t="s">
        <v>281</v>
      </c>
      <c r="M901" t="s">
        <v>37</v>
      </c>
      <c r="N901" t="s">
        <v>35</v>
      </c>
      <c r="O901" t="s">
        <v>66</v>
      </c>
      <c r="P901" t="s">
        <v>118</v>
      </c>
      <c r="Q901" t="s">
        <v>256</v>
      </c>
      <c r="R901" t="s">
        <v>256</v>
      </c>
      <c r="S901" t="s">
        <v>256</v>
      </c>
      <c r="T901" t="s">
        <v>256</v>
      </c>
      <c r="U901" t="s">
        <v>256</v>
      </c>
      <c r="V901" t="s">
        <v>281</v>
      </c>
      <c r="W901" t="str">
        <f t="shared" si="85"/>
        <v>db.pacientes.updateOne({"_id":ObjectId('61e34254ec4ec02e84f5dce5')},{ $set: { "seguimientos": [{"id": "2013","seccion1": {"fechaSeguimiento": "2013-9-18","institucion": "Hospital Infantil Municipal",</v>
      </c>
      <c r="X901" t="str">
        <f t="shared" si="86"/>
        <v>"fallecimiento": "No","fechaFallecimiento": "","causaFallecimiento": "","nivelEducativo": "Analfabeta","actividadLaboral": "","coberturaSocial": "Sí","tratamientoAntibioticoHospitalizado": "2","embarazo": "No"},</v>
      </c>
      <c r="Y901" t="str">
        <f t="shared" si="87"/>
        <v>"seccion4": {"cultivos": "10"},"seccion5": {"toleranciaGlucosa": "No realizada","toleranciaGlucosaRealizada": "","vitaminaD": "","vitaminaDRealizada": "","inmunoglobulina": "",</v>
      </c>
      <c r="Z901" t="str">
        <f t="shared" si="88"/>
        <v>"inmunoglobulinaRealizada": ""},"seccion6": {"actividadDeportiva": "Sí"}}]}}, { upsert: true } );</v>
      </c>
      <c r="AA901" t="str">
        <f t="shared" si="89"/>
        <v>db.pacientes.updateOne({"_id":ObjectId('61e34254ec4ec02e84f5dce5')},{ $set: { "seguimientos": [{"id": "2013","seccion1": {"fechaSeguimiento": "2013-9-18","institucion": "Hospital Infantil Municipal","fallecimiento": "No","fechaFallecimiento": "","causaFallecimiento": "","nivelEducativo": "Analfabeta","actividadLaboral": "","coberturaSocial": "Sí","tratamientoAntibioticoHospitalizado": "2","embarazo": "No"},"seccion4": {"cultivos": "10"},"seccion5": {"toleranciaGlucosa": "No realizada","toleranciaGlucosaRealizada": "","vitaminaD": "","vitaminaDRealizada": "","inmunoglobulina": "","inmunoglobulinaRealizada": ""},"seccion6": {"actividadDeportiva": "Sí"}}]}}, { upsert: true } );</v>
      </c>
    </row>
    <row r="902" spans="1:27" x14ac:dyDescent="0.3">
      <c r="A902" t="s">
        <v>928</v>
      </c>
      <c r="B902">
        <v>435</v>
      </c>
      <c r="C902">
        <v>2011</v>
      </c>
      <c r="D902" s="5">
        <v>40808</v>
      </c>
      <c r="E902" s="5" t="str">
        <f t="shared" si="84"/>
        <v>2011-9-22</v>
      </c>
      <c r="F902" t="s">
        <v>391</v>
      </c>
      <c r="G902" t="s">
        <v>35</v>
      </c>
      <c r="J902" t="s">
        <v>78</v>
      </c>
      <c r="L902" t="s">
        <v>281</v>
      </c>
      <c r="M902" t="s">
        <v>45</v>
      </c>
      <c r="N902" t="s">
        <v>35</v>
      </c>
      <c r="O902" t="s">
        <v>81</v>
      </c>
      <c r="P902" t="s">
        <v>118</v>
      </c>
      <c r="Q902" t="s">
        <v>256</v>
      </c>
      <c r="R902" t="s">
        <v>256</v>
      </c>
      <c r="S902" t="s">
        <v>256</v>
      </c>
      <c r="T902" t="s">
        <v>256</v>
      </c>
      <c r="U902" t="s">
        <v>256</v>
      </c>
      <c r="V902" t="s">
        <v>256</v>
      </c>
      <c r="W902" t="str">
        <f t="shared" si="85"/>
        <v>db.pacientes.updateOne({"_id":ObjectId('61e34254ec4ec02e84f5dce6')},{ $set: { "seguimientos": [{"id": "2011","seccion1": {"fechaSeguimiento": "2011-9-22","institucion": "Hospital Infantil Municipal",</v>
      </c>
      <c r="X902" t="str">
        <f t="shared" si="86"/>
        <v>"fallecimiento": "No","fechaFallecimiento": "","causaFallecimiento": "","nivelEducativo": "Primaria completa","actividadLaboral": "","coberturaSocial": "Sí","tratamientoAntibioticoHospitalizado": "1","embarazo": "No"},</v>
      </c>
      <c r="Y902" t="str">
        <f t="shared" si="87"/>
        <v>"seccion4": {"cultivos": "12"},"seccion5": {"toleranciaGlucosa": "No realizada","toleranciaGlucosaRealizada": "","vitaminaD": "","vitaminaDRealizada": "","inmunoglobulina": "",</v>
      </c>
      <c r="Z902" t="str">
        <f t="shared" si="88"/>
        <v>"inmunoglobulinaRealizada": ""},"seccion6": {"actividadDeportiva": ""}}]}}, { upsert: true } );</v>
      </c>
      <c r="AA902" t="str">
        <f t="shared" si="89"/>
        <v>db.pacientes.updateOne({"_id":ObjectId('61e34254ec4ec02e84f5dce6')},{ $set: { "seguimientos": [{"id": "2011","seccion1": {"fechaSeguimiento": "2011-9-22","institucion": "Hospital Infantil Municipal","fallecimiento": "No","fechaFallecimiento": "","causaFallecimiento": "","nivelEducativo": "Primaria completa","actividadLaboral": "","coberturaSocial": "Sí","tratamientoAntibioticoHospitalizado": "1","embarazo": "No"},"seccion4": {"cultivos": "12"},"seccion5":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903" spans="1:27" x14ac:dyDescent="0.3">
      <c r="A903" t="s">
        <v>928</v>
      </c>
      <c r="B903">
        <v>435</v>
      </c>
      <c r="C903">
        <v>2012</v>
      </c>
      <c r="D903" s="5">
        <v>41192</v>
      </c>
      <c r="E903" s="5" t="str">
        <f t="shared" si="84"/>
        <v>2012-10-10</v>
      </c>
      <c r="F903" t="s">
        <v>391</v>
      </c>
      <c r="G903" t="s">
        <v>35</v>
      </c>
      <c r="J903" t="s">
        <v>61</v>
      </c>
      <c r="L903" t="s">
        <v>281</v>
      </c>
      <c r="N903" t="s">
        <v>35</v>
      </c>
      <c r="O903" t="s">
        <v>66</v>
      </c>
      <c r="P903" t="s">
        <v>118</v>
      </c>
      <c r="Q903" t="s">
        <v>256</v>
      </c>
      <c r="R903" t="s">
        <v>256</v>
      </c>
      <c r="S903" t="s">
        <v>256</v>
      </c>
      <c r="T903" t="s">
        <v>256</v>
      </c>
      <c r="U903" t="s">
        <v>256</v>
      </c>
      <c r="V903" t="s">
        <v>281</v>
      </c>
      <c r="W903" t="str">
        <f t="shared" si="85"/>
        <v>db.pacientes.updateOne({"_id":ObjectId('61e34254ec4ec02e84f5dce6')},{ $set: { "seguimientos": [{"id": "2012","seccion1": {"fechaSeguimiento": "2012-10-10","institucion": "Hospital Infantil Municipal",</v>
      </c>
      <c r="X903" t="str">
        <f t="shared" si="86"/>
        <v>"fallecimiento": "No","fechaFallecimiento": "","causaFallecimiento": "","nivelEducativo": "Secundaria incompleta","actividadLaboral": "","coberturaSocial": "Sí","tratamientoAntibioticoHospitalizado": "","embarazo": "No"},</v>
      </c>
      <c r="Y903" t="str">
        <f t="shared" si="87"/>
        <v>"seccion4": {"cultivos": "10"},"seccion5": {"toleranciaGlucosa": "No realizada","toleranciaGlucosaRealizada": "","vitaminaD": "","vitaminaDRealizada": "","inmunoglobulina": "",</v>
      </c>
      <c r="Z903" t="str">
        <f t="shared" si="88"/>
        <v>"inmunoglobulinaRealizada": ""},"seccion6": {"actividadDeportiva": "Sí"}}]}}, { upsert: true } );</v>
      </c>
      <c r="AA903" t="str">
        <f t="shared" si="89"/>
        <v>db.pacientes.updateOne({"_id":ObjectId('61e34254ec4ec02e84f5dce6')},{ $set: { "seguimientos": [{"id": "2012","seccion1": {"fechaSeguimiento": "2012-10-10","institucion": "Hospital Infantil Municipal","fallecimiento": "No","fechaFallecimiento": "","causaFallecimiento": "","nivelEducativo": "Secundaria incompleta","actividadLaboral": "","coberturaSocial": "Sí","tratamientoAntibioticoHospitalizado": "","embarazo": "No"},"seccion4": {"cultivos": "10"},"seccion5": {"toleranciaGlucosa": "No realizada","toleranciaGlucosaRealizada": "","vitaminaD": "","vitaminaDRealizada": "","inmunoglobulina": "","inmunoglobulinaRealizada": ""},"seccion6": {"actividadDeportiva": "Sí"}}]}}, { upsert: true } );</v>
      </c>
    </row>
    <row r="904" spans="1:27" x14ac:dyDescent="0.3">
      <c r="A904" t="s">
        <v>928</v>
      </c>
      <c r="B904">
        <v>435</v>
      </c>
      <c r="C904">
        <v>2013</v>
      </c>
      <c r="D904" s="5">
        <v>41514</v>
      </c>
      <c r="E904" s="5" t="str">
        <f t="shared" si="84"/>
        <v>2013-8-28</v>
      </c>
      <c r="F904" t="s">
        <v>391</v>
      </c>
      <c r="G904" t="s">
        <v>35</v>
      </c>
      <c r="J904" t="s">
        <v>61</v>
      </c>
      <c r="L904" t="s">
        <v>281</v>
      </c>
      <c r="N904" t="s">
        <v>35</v>
      </c>
      <c r="O904" t="s">
        <v>66</v>
      </c>
      <c r="P904" t="s">
        <v>118</v>
      </c>
      <c r="Q904" t="s">
        <v>256</v>
      </c>
      <c r="R904" t="s">
        <v>256</v>
      </c>
      <c r="S904" t="s">
        <v>256</v>
      </c>
      <c r="T904" t="s">
        <v>256</v>
      </c>
      <c r="U904" t="s">
        <v>256</v>
      </c>
      <c r="V904" t="s">
        <v>281</v>
      </c>
      <c r="W904" t="str">
        <f t="shared" si="85"/>
        <v>db.pacientes.updateOne({"_id":ObjectId('61e34254ec4ec02e84f5dce6')},{ $set: { "seguimientos": [{"id": "2013","seccion1": {"fechaSeguimiento": "2013-8-28","institucion": "Hospital Infantil Municipal",</v>
      </c>
      <c r="X904" t="str">
        <f t="shared" si="86"/>
        <v>"fallecimiento": "No","fechaFallecimiento": "","causaFallecimiento": "","nivelEducativo": "Secundaria incompleta","actividadLaboral": "","coberturaSocial": "Sí","tratamientoAntibioticoHospitalizado": "","embarazo": "No"},</v>
      </c>
      <c r="Y904" t="str">
        <f t="shared" si="87"/>
        <v>"seccion4": {"cultivos": "10"},"seccion5": {"toleranciaGlucosa": "No realizada","toleranciaGlucosaRealizada": "","vitaminaD": "","vitaminaDRealizada": "","inmunoglobulina": "",</v>
      </c>
      <c r="Z904" t="str">
        <f t="shared" si="88"/>
        <v>"inmunoglobulinaRealizada": ""},"seccion6": {"actividadDeportiva": "Sí"}}]}}, { upsert: true } );</v>
      </c>
      <c r="AA904" t="str">
        <f t="shared" si="89"/>
        <v>db.pacientes.updateOne({"_id":ObjectId('61e34254ec4ec02e84f5dce6')},{ $set: { "seguimientos": [{"id": "2013","seccion1": {"fechaSeguimiento": "2013-8-28","institucion": "Hospital Infantil Municipal","fallecimiento": "No","fechaFallecimiento": "","causaFallecimiento": "","nivelEducativo": "Secundaria incompleta","actividadLaboral": "","coberturaSocial": "Sí","tratamientoAntibioticoHospitalizado": "","embarazo": "No"},"seccion4": {"cultivos": "10"},"seccion5": {"toleranciaGlucosa": "No realizada","toleranciaGlucosaRealizada": "","vitaminaD": "","vitaminaDRealizada": "","inmunoglobulina": "","inmunoglobulinaRealizada": ""},"seccion6": {"actividadDeportiva": "Sí"}}]}}, { upsert: true } );</v>
      </c>
    </row>
    <row r="905" spans="1:27" x14ac:dyDescent="0.3">
      <c r="A905" t="s">
        <v>929</v>
      </c>
      <c r="B905">
        <v>436</v>
      </c>
      <c r="C905">
        <v>2011</v>
      </c>
      <c r="D905" s="5">
        <v>40744</v>
      </c>
      <c r="E905" s="5" t="str">
        <f t="shared" si="84"/>
        <v>2011-7-20</v>
      </c>
      <c r="F905" t="s">
        <v>391</v>
      </c>
      <c r="G905" t="s">
        <v>35</v>
      </c>
      <c r="J905" t="s">
        <v>57</v>
      </c>
      <c r="L905" t="s">
        <v>281</v>
      </c>
      <c r="N905" t="s">
        <v>35</v>
      </c>
      <c r="O905" t="s">
        <v>81</v>
      </c>
      <c r="P905" t="s">
        <v>118</v>
      </c>
      <c r="Q905" t="s">
        <v>256</v>
      </c>
      <c r="R905" t="s">
        <v>256</v>
      </c>
      <c r="S905" t="s">
        <v>256</v>
      </c>
      <c r="T905" t="s">
        <v>256</v>
      </c>
      <c r="U905" t="s">
        <v>256</v>
      </c>
      <c r="V905" t="s">
        <v>281</v>
      </c>
      <c r="W905" t="str">
        <f t="shared" si="85"/>
        <v>db.pacientes.updateOne({"_id":ObjectId('61e34254ec4ec02e84f5dce7')},{ $set: { "seguimientos": [{"id": "2011","seccion1": {"fechaSeguimiento": "2011-7-20","institucion": "Hospital Infantil Municipal",</v>
      </c>
      <c r="X905" t="str">
        <f t="shared" si="86"/>
        <v>"fallecimiento": "No","fechaFallecimiento": "","causaFallecimiento": "","nivelEducativo": "Analfabeta","actividadLaboral": "","coberturaSocial": "Sí","tratamientoAntibioticoHospitalizado": "","embarazo": "No"},</v>
      </c>
      <c r="Y905" t="str">
        <f t="shared" si="87"/>
        <v>"seccion4": {"cultivos": "12"},"seccion5": {"toleranciaGlucosa": "No realizada","toleranciaGlucosaRealizada": "","vitaminaD": "","vitaminaDRealizada": "","inmunoglobulina": "",</v>
      </c>
      <c r="Z905" t="str">
        <f t="shared" si="88"/>
        <v>"inmunoglobulinaRealizada": ""},"seccion6": {"actividadDeportiva": "Sí"}}]}}, { upsert: true } );</v>
      </c>
      <c r="AA905" t="str">
        <f t="shared" si="89"/>
        <v>db.pacientes.updateOne({"_id":ObjectId('61e34254ec4ec02e84f5dce7')},{ $set: { "seguimientos": [{"id": "2011","seccion1": {"fechaSeguimiento": "2011-7-20","institucion": "Hospital Infantil Municipal","fallecimiento": "No","fechaFallecimiento": "","causaFallecimiento": "","nivelEducativo": "Analfabeta","actividadLaboral": "","coberturaSocial": "Sí","tratamientoAntibioticoHospitalizado": "","embarazo": "No"},"seccion4": {"cultivos": "12"},"seccion5": {"toleranciaGlucosa": "No realizada","toleranciaGlucosaRealizada": "","vitaminaD": "","vitaminaDRealizada": "","inmunoglobulina": "","inmunoglobulinaRealizada": ""},"seccion6": {"actividadDeportiva": "Sí"}}]}}, { upsert: true } );</v>
      </c>
    </row>
    <row r="906" spans="1:27" x14ac:dyDescent="0.3">
      <c r="A906" t="s">
        <v>929</v>
      </c>
      <c r="B906">
        <v>436</v>
      </c>
      <c r="C906">
        <v>2012</v>
      </c>
      <c r="D906" s="5">
        <v>41122</v>
      </c>
      <c r="E906" s="5" t="str">
        <f t="shared" si="84"/>
        <v>2012-8-1</v>
      </c>
      <c r="F906" t="s">
        <v>391</v>
      </c>
      <c r="G906" t="s">
        <v>35</v>
      </c>
      <c r="J906" t="s">
        <v>61</v>
      </c>
      <c r="L906" t="s">
        <v>281</v>
      </c>
      <c r="N906" t="s">
        <v>35</v>
      </c>
      <c r="O906" t="s">
        <v>81</v>
      </c>
      <c r="P906" t="s">
        <v>118</v>
      </c>
      <c r="Q906" t="s">
        <v>256</v>
      </c>
      <c r="R906" t="s">
        <v>256</v>
      </c>
      <c r="S906" t="s">
        <v>256</v>
      </c>
      <c r="T906" t="s">
        <v>256</v>
      </c>
      <c r="U906" t="s">
        <v>256</v>
      </c>
      <c r="V906" t="s">
        <v>281</v>
      </c>
      <c r="W906" t="str">
        <f t="shared" si="85"/>
        <v>db.pacientes.updateOne({"_id":ObjectId('61e34254ec4ec02e84f5dce7')},{ $set: { "seguimientos": [{"id": "2012","seccion1": {"fechaSeguimiento": "2012-8-1","institucion": "Hospital Infantil Municipal",</v>
      </c>
      <c r="X906" t="str">
        <f t="shared" si="86"/>
        <v>"fallecimiento": "No","fechaFallecimiento": "","causaFallecimiento": "","nivelEducativo": "Secundaria incompleta","actividadLaboral": "","coberturaSocial": "Sí","tratamientoAntibioticoHospitalizado": "","embarazo": "No"},</v>
      </c>
      <c r="Y906" t="str">
        <f t="shared" si="87"/>
        <v>"seccion4": {"cultivos": "12"},"seccion5": {"toleranciaGlucosa": "No realizada","toleranciaGlucosaRealizada": "","vitaminaD": "","vitaminaDRealizada": "","inmunoglobulina": "",</v>
      </c>
      <c r="Z906" t="str">
        <f t="shared" si="88"/>
        <v>"inmunoglobulinaRealizada": ""},"seccion6": {"actividadDeportiva": "Sí"}}]}}, { upsert: true } );</v>
      </c>
      <c r="AA906" t="str">
        <f t="shared" si="89"/>
        <v>db.pacientes.updateOne({"_id":ObjectId('61e34254ec4ec02e84f5dce7')},{ $set: { "seguimientos": [{"id": "2012","seccion1": {"fechaSeguimiento": "2012-8-1","institucion": "Hospital Infantil Municipal","fallecimiento": "No","fechaFallecimiento": "","causaFallecimiento": "","nivelEducativo": "Secundaria incompleta","actividadLaboral": "","coberturaSocial": "Sí","tratamientoAntibioticoHospitalizado": "","embarazo": "No"},"seccion4": {"cultivos": "12"},"seccion5": {"toleranciaGlucosa": "No realizada","toleranciaGlucosaRealizada": "","vitaminaD": "","vitaminaDRealizada": "","inmunoglobulina": "","inmunoglobulinaRealizada": ""},"seccion6": {"actividadDeportiva": "Sí"}}]}}, { upsert: true } );</v>
      </c>
    </row>
    <row r="907" spans="1:27" x14ac:dyDescent="0.3">
      <c r="A907" t="s">
        <v>929</v>
      </c>
      <c r="B907">
        <v>436</v>
      </c>
      <c r="C907">
        <v>2013</v>
      </c>
      <c r="D907" s="5">
        <v>41514</v>
      </c>
      <c r="E907" s="5" t="str">
        <f t="shared" si="84"/>
        <v>2013-8-28</v>
      </c>
      <c r="F907" t="s">
        <v>391</v>
      </c>
      <c r="G907" t="s">
        <v>35</v>
      </c>
      <c r="J907" t="s">
        <v>38</v>
      </c>
      <c r="L907" t="s">
        <v>281</v>
      </c>
      <c r="N907" t="s">
        <v>35</v>
      </c>
      <c r="O907" t="s">
        <v>66</v>
      </c>
      <c r="P907" t="s">
        <v>118</v>
      </c>
      <c r="Q907" t="s">
        <v>256</v>
      </c>
      <c r="R907" t="s">
        <v>256</v>
      </c>
      <c r="S907" t="s">
        <v>256</v>
      </c>
      <c r="T907" t="s">
        <v>256</v>
      </c>
      <c r="U907" t="s">
        <v>256</v>
      </c>
      <c r="V907" t="s">
        <v>256</v>
      </c>
      <c r="W907" t="str">
        <f t="shared" si="85"/>
        <v>db.pacientes.updateOne({"_id":ObjectId('61e34254ec4ec02e84f5dce7')},{ $set: { "seguimientos": [{"id": "2013","seccion1": {"fechaSeguimiento": "2013-8-28","institucion": "Hospital Infantil Municipal",</v>
      </c>
      <c r="X907" t="str">
        <f t="shared" si="86"/>
        <v>"fallecimiento": "No","fechaFallecimiento": "","causaFallecimiento": "","nivelEducativo": "Primaria incompleta","actividadLaboral": "","coberturaSocial": "Sí","tratamientoAntibioticoHospitalizado": "","embarazo": "No"},</v>
      </c>
      <c r="Y907" t="str">
        <f t="shared" si="87"/>
        <v>"seccion4": {"cultivos": "10"},"seccion5": {"toleranciaGlucosa": "No realizada","toleranciaGlucosaRealizada": "","vitaminaD": "","vitaminaDRealizada": "","inmunoglobulina": "",</v>
      </c>
      <c r="Z907" t="str">
        <f t="shared" si="88"/>
        <v>"inmunoglobulinaRealizada": ""},"seccion6": {"actividadDeportiva": ""}}]}}, { upsert: true } );</v>
      </c>
      <c r="AA907" t="str">
        <f t="shared" si="89"/>
        <v>db.pacientes.updateOne({"_id":ObjectId('61e34254ec4ec02e84f5dce7')},{ $set: { "seguimientos": [{"id": "2013","seccion1": {"fechaSeguimiento": "2013-8-28","institucion": "Hospital Infantil Municipal","fallecimiento": "No","fechaFallecimiento": "","causaFallecimiento": "","nivelEducativo": "Primaria incompleta","actividadLaboral": "","coberturaSocial": "Sí","tratamientoAntibioticoHospitalizado": "","embarazo": "No"},"seccion4": {"cultivos": "10"},"seccion5":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908" spans="1:27" x14ac:dyDescent="0.3">
      <c r="A908" t="s">
        <v>930</v>
      </c>
      <c r="B908">
        <v>437</v>
      </c>
      <c r="C908">
        <v>2011</v>
      </c>
      <c r="D908" s="5">
        <v>40737</v>
      </c>
      <c r="E908" s="5" t="str">
        <f t="shared" si="84"/>
        <v>2011-7-13</v>
      </c>
      <c r="F908" t="s">
        <v>391</v>
      </c>
      <c r="G908" t="s">
        <v>35</v>
      </c>
      <c r="J908" t="s">
        <v>57</v>
      </c>
      <c r="L908" t="s">
        <v>281</v>
      </c>
      <c r="N908" t="s">
        <v>35</v>
      </c>
      <c r="O908" t="s">
        <v>81</v>
      </c>
      <c r="P908" t="s">
        <v>118</v>
      </c>
      <c r="Q908" t="s">
        <v>256</v>
      </c>
      <c r="R908" t="s">
        <v>256</v>
      </c>
      <c r="S908" t="s">
        <v>256</v>
      </c>
      <c r="T908" t="s">
        <v>256</v>
      </c>
      <c r="U908" t="s">
        <v>256</v>
      </c>
      <c r="V908" t="s">
        <v>281</v>
      </c>
      <c r="W908" t="str">
        <f t="shared" si="85"/>
        <v>db.pacientes.updateOne({"_id":ObjectId('61e34254ec4ec02e84f5dce8')},{ $set: { "seguimientos": [{"id": "2011","seccion1": {"fechaSeguimiento": "2011-7-13","institucion": "Hospital Infantil Municipal",</v>
      </c>
      <c r="X908" t="str">
        <f t="shared" si="86"/>
        <v>"fallecimiento": "No","fechaFallecimiento": "","causaFallecimiento": "","nivelEducativo": "Analfabeta","actividadLaboral": "","coberturaSocial": "Sí","tratamientoAntibioticoHospitalizado": "","embarazo": "No"},</v>
      </c>
      <c r="Y908" t="str">
        <f t="shared" si="87"/>
        <v>"seccion4": {"cultivos": "12"},"seccion5": {"toleranciaGlucosa": "No realizada","toleranciaGlucosaRealizada": "","vitaminaD": "","vitaminaDRealizada": "","inmunoglobulina": "",</v>
      </c>
      <c r="Z908" t="str">
        <f t="shared" si="88"/>
        <v>"inmunoglobulinaRealizada": ""},"seccion6": {"actividadDeportiva": "Sí"}}]}}, { upsert: true } );</v>
      </c>
      <c r="AA908" t="str">
        <f t="shared" si="89"/>
        <v>db.pacientes.updateOne({"_id":ObjectId('61e34254ec4ec02e84f5dce8')},{ $set: { "seguimientos": [{"id": "2011","seccion1": {"fechaSeguimiento": "2011-7-13","institucion": "Hospital Infantil Municipal","fallecimiento": "No","fechaFallecimiento": "","causaFallecimiento": "","nivelEducativo": "Analfabeta","actividadLaboral": "","coberturaSocial": "Sí","tratamientoAntibioticoHospitalizado": "","embarazo": "No"},"seccion4": {"cultivos": "12"},"seccion5": {"toleranciaGlucosa": "No realizada","toleranciaGlucosaRealizada": "","vitaminaD": "","vitaminaDRealizada": "","inmunoglobulina": "","inmunoglobulinaRealizada": ""},"seccion6": {"actividadDeportiva": "Sí"}}]}}, { upsert: true } );</v>
      </c>
    </row>
    <row r="909" spans="1:27" x14ac:dyDescent="0.3">
      <c r="A909" t="s">
        <v>930</v>
      </c>
      <c r="B909">
        <v>437</v>
      </c>
      <c r="C909">
        <v>2012</v>
      </c>
      <c r="D909" s="5">
        <v>41213</v>
      </c>
      <c r="E909" s="5" t="str">
        <f t="shared" si="84"/>
        <v>2012-10-31</v>
      </c>
      <c r="F909" t="s">
        <v>391</v>
      </c>
      <c r="G909" t="s">
        <v>35</v>
      </c>
      <c r="J909" t="s">
        <v>57</v>
      </c>
      <c r="L909" t="s">
        <v>281</v>
      </c>
      <c r="O909" t="s">
        <v>66</v>
      </c>
      <c r="P909" t="s">
        <v>118</v>
      </c>
      <c r="Q909" t="s">
        <v>256</v>
      </c>
      <c r="R909" t="s">
        <v>256</v>
      </c>
      <c r="S909" t="s">
        <v>256</v>
      </c>
      <c r="T909" t="s">
        <v>256</v>
      </c>
      <c r="U909" t="s">
        <v>256</v>
      </c>
      <c r="V909" t="s">
        <v>281</v>
      </c>
      <c r="W909" t="str">
        <f t="shared" si="85"/>
        <v>db.pacientes.updateOne({"_id":ObjectId('61e34254ec4ec02e84f5dce8')},{ $set: { "seguimientos": [{"id": "2012","seccion1": {"fechaSeguimiento": "2012-10-31","institucion": "Hospital Infantil Municipal",</v>
      </c>
      <c r="X909" t="str">
        <f t="shared" si="86"/>
        <v>"fallecimiento": "No","fechaFallecimiento": "","causaFallecimiento": "","nivelEducativo": "Analfabeta","actividadLaboral": "","coberturaSocial": "Sí","tratamientoAntibioticoHospitalizado": "","embarazo": ""},</v>
      </c>
      <c r="Y909" t="str">
        <f t="shared" si="87"/>
        <v>"seccion4": {"cultivos": "10"},"seccion5": {"toleranciaGlucosa": "No realizada","toleranciaGlucosaRealizada": "","vitaminaD": "","vitaminaDRealizada": "","inmunoglobulina": "",</v>
      </c>
      <c r="Z909" t="str">
        <f t="shared" si="88"/>
        <v>"inmunoglobulinaRealizada": ""},"seccion6": {"actividadDeportiva": "Sí"}}]}}, { upsert: true } );</v>
      </c>
      <c r="AA909" t="str">
        <f t="shared" si="89"/>
        <v>db.pacientes.updateOne({"_id":ObjectId('61e34254ec4ec02e84f5dce8')},{ $set: { "seguimientos": [{"id": "2012","seccion1": {"fechaSeguimiento": "2012-10-31","institucion": "Hospital Infantil Municipal","fallecimiento": "No","fechaFallecimiento": "","causaFallecimiento": "","nivelEducativo": "Analfabeta","actividadLaboral": "","coberturaSocial": "Sí","tratamientoAntibioticoHospitalizado": "","embarazo": ""},"seccion4": {"cultivos": "10"},"seccion5": {"toleranciaGlucosa": "No realizada","toleranciaGlucosaRealizada": "","vitaminaD": "","vitaminaDRealizada": "","inmunoglobulina": "","inmunoglobulinaRealizada": ""},"seccion6": {"actividadDeportiva": "Sí"}}]}}, { upsert: true } );</v>
      </c>
    </row>
    <row r="910" spans="1:27" x14ac:dyDescent="0.3">
      <c r="A910" t="s">
        <v>930</v>
      </c>
      <c r="B910">
        <v>437</v>
      </c>
      <c r="C910">
        <v>2013</v>
      </c>
      <c r="D910" s="5">
        <v>41492</v>
      </c>
      <c r="E910" s="5" t="str">
        <f t="shared" si="84"/>
        <v>2013-8-6</v>
      </c>
      <c r="F910" t="s">
        <v>391</v>
      </c>
      <c r="G910" t="s">
        <v>35</v>
      </c>
      <c r="L910" t="s">
        <v>281</v>
      </c>
      <c r="N910" t="s">
        <v>35</v>
      </c>
      <c r="P910" t="s">
        <v>118</v>
      </c>
      <c r="Q910" t="s">
        <v>256</v>
      </c>
      <c r="R910" t="s">
        <v>256</v>
      </c>
      <c r="S910" t="s">
        <v>256</v>
      </c>
      <c r="T910" t="s">
        <v>256</v>
      </c>
      <c r="U910" t="s">
        <v>256</v>
      </c>
      <c r="V910" t="s">
        <v>256</v>
      </c>
      <c r="W910" t="str">
        <f t="shared" si="85"/>
        <v>db.pacientes.updateOne({"_id":ObjectId('61e34254ec4ec02e84f5dce8')},{ $set: { "seguimientos": [{"id": "2013","seccion1": {"fechaSeguimiento": "2013-8-6","institucion": "Hospital Infantil Municipal",</v>
      </c>
      <c r="X910" t="str">
        <f t="shared" si="86"/>
        <v>"fallecimiento": "No","fechaFallecimiento": "","causaFallecimiento": "","nivelEducativo": "","actividadLaboral": "","coberturaSocial": "Sí","tratamientoAntibioticoHospitalizado": "","embarazo": "No"},</v>
      </c>
      <c r="Y910" t="str">
        <f t="shared" si="87"/>
        <v>"seccion4": {"cultivos": ""},"seccion5": {"toleranciaGlucosa": "No realizada","toleranciaGlucosaRealizada": "","vitaminaD": "","vitaminaDRealizada": "","inmunoglobulina": "",</v>
      </c>
      <c r="Z910" t="str">
        <f t="shared" si="88"/>
        <v>"inmunoglobulinaRealizada": ""},"seccion6": {"actividadDeportiva": ""}}]}}, { upsert: true } );</v>
      </c>
      <c r="AA910" t="str">
        <f t="shared" si="89"/>
        <v>db.pacientes.updateOne({"_id":ObjectId('61e34254ec4ec02e84f5dce8')},{ $set: { "seguimientos": [{"id": "2013","seccion1": {"fechaSeguimiento": "2013-8-6","institucion": "Hospital Infantil Municipal","fallecimiento": "No","fechaFallecimiento": "","causaFallecimiento": "","nivelEducativo": "","actividadLaboral": "","coberturaSocial": "Sí","tratamientoAntibioticoHospitalizado": "","embarazo": "No"},"seccion4":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911" spans="1:27" x14ac:dyDescent="0.3">
      <c r="A911" t="s">
        <v>931</v>
      </c>
      <c r="B911">
        <v>438</v>
      </c>
      <c r="C911">
        <v>2012</v>
      </c>
      <c r="D911" s="5">
        <v>41123</v>
      </c>
      <c r="E911" s="5" t="str">
        <f t="shared" si="84"/>
        <v>2012-8-2</v>
      </c>
      <c r="F911" t="s">
        <v>397</v>
      </c>
      <c r="G911" t="s">
        <v>35</v>
      </c>
      <c r="J911" t="s">
        <v>61</v>
      </c>
      <c r="K911" t="s">
        <v>70</v>
      </c>
      <c r="L911" t="s">
        <v>281</v>
      </c>
      <c r="N911" t="s">
        <v>35</v>
      </c>
      <c r="O911" t="s">
        <v>46</v>
      </c>
      <c r="P911" t="s">
        <v>261</v>
      </c>
      <c r="Q911" t="s">
        <v>80</v>
      </c>
      <c r="R911" t="s">
        <v>256</v>
      </c>
      <c r="S911" t="s">
        <v>256</v>
      </c>
      <c r="T911" t="s">
        <v>261</v>
      </c>
      <c r="U911" t="s">
        <v>40</v>
      </c>
      <c r="V911" t="s">
        <v>281</v>
      </c>
      <c r="W911" t="str">
        <f t="shared" si="85"/>
        <v>db.pacientes.updateOne({"_id":ObjectId('61e34254ec4ec02e84f5dce9')},{ $set: { "seguimientos": [{"id": "2012","seccion1": {"fechaSeguimiento": "2012-8-2","institucion": "Consultorio FQ - Dr. Macri",</v>
      </c>
      <c r="X911" t="str">
        <f t="shared" si="86"/>
        <v>"fallecimiento": "No","fechaFallecimiento": "","causaFallecimiento": "","nivelEducativo": "Secundaria incompleta","actividadLaboral": "No trabaja","coberturaSocial": "Sí","tratamientoAntibioticoHospitalizado": "","embarazo": "No"},</v>
      </c>
      <c r="Y911" t="str">
        <f t="shared" si="87"/>
        <v>"seccion4": {"cultivos": "3"},"seccion5": {"toleranciaGlucosa": "Realizada","toleranciaGlucosaRealizada": "Intolerancia","vitaminaD": "","vitaminaDRealizada": "","inmunoglobulina": "Realizada",</v>
      </c>
      <c r="Z911" t="str">
        <f t="shared" si="88"/>
        <v>"inmunoglobulinaRealizada": "&lt; 500"},"seccion6": {"actividadDeportiva": "Sí"}}]}}, { upsert: true } );</v>
      </c>
      <c r="AA911" t="str">
        <f t="shared" si="89"/>
        <v>db.pacientes.updateOne({"_id":ObjectId('61e34254ec4ec02e84f5dce9')},{ $set: { "seguimientos": [{"id": "2012","seccion1": {"fechaSeguimiento": "2012-8-2","institucion": "Consultorio FQ - Dr. Macri","fallecimiento": "No","fechaFallecimiento": "","causaFallecimiento": "","nivelEducativo": "Secundaria incompleta","actividadLaboral": "No trabaja","coberturaSocial": "Sí","tratamientoAntibioticoHospitalizado": "","embarazo": "No"},"seccion4": {"cultivos": "3"},"seccion5": {"toleranciaGlucosa": "Realizada","toleranciaGlucosaRealizada": "Intolerancia","vitaminaD": "","vitaminaDRealizada": "","inmunoglobulina": "Realizada","inmunoglobulinaRealizada": "&lt; 500"},"seccion6": {"actividadDeportiva": "Sí"}}]}}, { upsert: true } );</v>
      </c>
    </row>
    <row r="912" spans="1:27" x14ac:dyDescent="0.3">
      <c r="A912" t="s">
        <v>931</v>
      </c>
      <c r="B912">
        <v>438</v>
      </c>
      <c r="C912">
        <v>2013</v>
      </c>
      <c r="D912" s="5">
        <v>41324</v>
      </c>
      <c r="E912" s="5" t="str">
        <f t="shared" si="84"/>
        <v>2013-2-19</v>
      </c>
      <c r="F912" t="s">
        <v>397</v>
      </c>
      <c r="G912" t="s">
        <v>35</v>
      </c>
      <c r="O912" t="s">
        <v>46</v>
      </c>
      <c r="P912" t="s">
        <v>261</v>
      </c>
      <c r="Q912" t="s">
        <v>34</v>
      </c>
      <c r="R912" t="s">
        <v>256</v>
      </c>
      <c r="S912" t="s">
        <v>256</v>
      </c>
      <c r="T912" t="s">
        <v>256</v>
      </c>
      <c r="U912" t="s">
        <v>256</v>
      </c>
      <c r="V912" t="s">
        <v>281</v>
      </c>
      <c r="W912" t="str">
        <f t="shared" si="85"/>
        <v>db.pacientes.updateOne({"_id":ObjectId('61e34254ec4ec02e84f5dce9')},{ $set: { "seguimientos": [{"id": "2013","seccion1": {"fechaSeguimiento": "2013-2-19","institucion": "Consultorio FQ - Dr. Macri",</v>
      </c>
      <c r="X912" t="str">
        <f t="shared" si="86"/>
        <v>"fallecimiento": "No","fechaFallecimiento": "","causaFallecimiento": "","nivelEducativo": "","actividadLaboral": "","coberturaSocial": "","tratamientoAntibioticoHospitalizado": "","embarazo": ""},</v>
      </c>
      <c r="Y912" t="str">
        <f t="shared" si="87"/>
        <v>"seccion4": {"cultivos": "3"},"seccion5": {"toleranciaGlucosa": "Realizada","toleranciaGlucosaRealizada": "Normal","vitaminaD": "","vitaminaDRealizada": "","inmunoglobulina": "",</v>
      </c>
      <c r="Z912" t="str">
        <f t="shared" si="88"/>
        <v>"inmunoglobulinaRealizada": ""},"seccion6": {"actividadDeportiva": "Sí"}}]}}, { upsert: true } );</v>
      </c>
      <c r="AA912" t="str">
        <f t="shared" si="89"/>
        <v>db.pacientes.updateOne({"_id":ObjectId('61e34254ec4ec02e84f5dce9')},{ $set: { "seguimientos": [{"id": "2013","seccion1": {"fechaSeguimiento": "2013-2-19","institucion": "Consultorio FQ - Dr. Macri","fallecimiento": "No","fechaFallecimiento": "","causaFallecimiento": "","nivelEducativo": "","actividadLaboral": "","coberturaSocial": "","tratamientoAntibioticoHospitalizado": "","embarazo": ""},"seccion4": {"cultivos": "3"},"seccion5": {"toleranciaGlucosa": "Realizada","toleranciaGlucosaRealizada": "Normal","vitaminaD": "","vitaminaDRealizada": "","inmunoglobulina": "","inmunoglobulinaRealizada": ""},"seccion6": {"actividadDeportiva": "Sí"}}]}}, { upsert: true } );</v>
      </c>
    </row>
    <row r="913" spans="1:27" x14ac:dyDescent="0.3">
      <c r="A913" t="s">
        <v>931</v>
      </c>
      <c r="B913">
        <v>438</v>
      </c>
      <c r="C913">
        <v>2013</v>
      </c>
      <c r="D913" s="5">
        <v>41393</v>
      </c>
      <c r="E913" s="5" t="str">
        <f t="shared" si="84"/>
        <v>2013-4-29</v>
      </c>
      <c r="F913" t="s">
        <v>397</v>
      </c>
      <c r="G913" t="s">
        <v>35</v>
      </c>
      <c r="J913" t="s">
        <v>52</v>
      </c>
      <c r="K913" t="s">
        <v>53</v>
      </c>
      <c r="L913" t="s">
        <v>281</v>
      </c>
      <c r="M913" t="s">
        <v>46</v>
      </c>
      <c r="N913" t="s">
        <v>35</v>
      </c>
      <c r="O913" t="s">
        <v>49</v>
      </c>
      <c r="P913" t="s">
        <v>261</v>
      </c>
      <c r="Q913" t="s">
        <v>77</v>
      </c>
      <c r="R913" t="s">
        <v>256</v>
      </c>
      <c r="S913" t="s">
        <v>256</v>
      </c>
      <c r="T913" t="s">
        <v>261</v>
      </c>
      <c r="U913" t="s">
        <v>84</v>
      </c>
      <c r="V913" t="s">
        <v>256</v>
      </c>
      <c r="W913" t="str">
        <f t="shared" si="85"/>
        <v>db.pacientes.updateOne({"_id":ObjectId('61e34254ec4ec02e84f5dce9')},{ $set: { "seguimientos": [{"id": "2013","seccion1": {"fechaSeguimiento": "2013-4-29","institucion": "Consultorio FQ - Dr. Macri",</v>
      </c>
      <c r="X913" t="str">
        <f t="shared" si="86"/>
        <v>"fallecimiento": "No","fechaFallecimiento": "","causaFallecimiento": "","nivelEducativo": "Terciario incompleto","actividadLaboral": "Trabaja, parcial","coberturaSocial": "Sí","tratamientoAntibioticoHospitalizado": "3","embarazo": "No"},</v>
      </c>
      <c r="Y913" t="str">
        <f t="shared" si="87"/>
        <v>"seccion4": {"cultivos": "4"},"seccion5": {"toleranciaGlucosa": "Realizada","toleranciaGlucosaRealizada": "Diabetes","vitaminaD": "","vitaminaDRealizada": "","inmunoglobulina": "Realizada",</v>
      </c>
      <c r="Z913" t="str">
        <f t="shared" si="88"/>
        <v>"inmunoglobulinaRealizada": "500 - 1.000"},"seccion6": {"actividadDeportiva": ""}}]}}, { upsert: true } );</v>
      </c>
      <c r="AA913" t="str">
        <f t="shared" si="89"/>
        <v>db.pacientes.updateOne({"_id":ObjectId('61e34254ec4ec02e84f5dce9')},{ $set: { "seguimientos": [{"id": "2013","seccion1": {"fechaSeguimiento": "2013-4-29","institucion": "Consultorio FQ - Dr. Macri","fallecimiento": "No","fechaFallecimiento": "","causaFallecimiento": "","nivelEducativo": "Terciario incompleto","actividadLaboral": "Trabaja, parcial","coberturaSocial": "Sí","tratamientoAntibioticoHospitalizado": "3","embarazo": "No"},"seccion4": {"cultivos": "4"},"seccion5": {"toleranciaGlucosa": "Realizada","toleranciaGlucosaRealizada": "Diabetes","vitaminaD": "","vitaminaDRealizada": "","inmunoglobulina": "Realizada","inmunoglobulinaRealizada": "500 - 1.000"},"seccion6": {"actividadDeportiva": ""}}]}}, { upsert: true } );</v>
      </c>
    </row>
    <row r="914" spans="1:27" x14ac:dyDescent="0.3">
      <c r="A914" t="s">
        <v>931</v>
      </c>
      <c r="B914">
        <v>438</v>
      </c>
      <c r="C914">
        <v>2013</v>
      </c>
      <c r="D914" s="5">
        <v>41519</v>
      </c>
      <c r="E914" s="5" t="str">
        <f t="shared" si="84"/>
        <v>2013-9-2</v>
      </c>
      <c r="F914" t="s">
        <v>397</v>
      </c>
      <c r="G914" t="s">
        <v>35</v>
      </c>
      <c r="J914" t="s">
        <v>38</v>
      </c>
      <c r="L914" t="s">
        <v>281</v>
      </c>
      <c r="M914" t="s">
        <v>46</v>
      </c>
      <c r="N914" t="s">
        <v>35</v>
      </c>
      <c r="O914" t="s">
        <v>41</v>
      </c>
      <c r="P914" t="s">
        <v>261</v>
      </c>
      <c r="Q914" t="s">
        <v>34</v>
      </c>
      <c r="R914" t="s">
        <v>256</v>
      </c>
      <c r="S914" t="s">
        <v>256</v>
      </c>
      <c r="T914" t="s">
        <v>261</v>
      </c>
      <c r="U914" t="s">
        <v>40</v>
      </c>
      <c r="V914" t="s">
        <v>256</v>
      </c>
      <c r="W914" t="str">
        <f t="shared" si="85"/>
        <v>db.pacientes.updateOne({"_id":ObjectId('61e34254ec4ec02e84f5dce9')},{ $set: { "seguimientos": [{"id": "2013","seccion1": {"fechaSeguimiento": "2013-9-2","institucion": "Consultorio FQ - Dr. Macri",</v>
      </c>
      <c r="X914" t="str">
        <f t="shared" si="86"/>
        <v>"fallecimiento": "No","fechaFallecimiento": "","causaFallecimiento": "","nivelEducativo": "Primaria incompleta","actividadLaboral": "","coberturaSocial": "Sí","tratamientoAntibioticoHospitalizado": "3","embarazo": "No"},</v>
      </c>
      <c r="Y914" t="str">
        <f t="shared" si="87"/>
        <v>"seccion4": {"cultivos": "6"},"seccion5": {"toleranciaGlucosa": "Realizada","toleranciaGlucosaRealizada": "Normal","vitaminaD": "","vitaminaDRealizada": "","inmunoglobulina": "Realizada",</v>
      </c>
      <c r="Z914" t="str">
        <f t="shared" si="88"/>
        <v>"inmunoglobulinaRealizada": "&lt; 500"},"seccion6": {"actividadDeportiva": ""}}]}}, { upsert: true } );</v>
      </c>
      <c r="AA914" t="str">
        <f t="shared" si="89"/>
        <v>db.pacientes.updateOne({"_id":ObjectId('61e34254ec4ec02e84f5dce9')},{ $set: { "seguimientos": [{"id": "2013","seccion1": {"fechaSeguimiento": "2013-9-2","institucion": "Consultorio FQ - Dr. Macri","fallecimiento": "No","fechaFallecimiento": "","causaFallecimiento": "","nivelEducativo": "Primaria incompleta","actividadLaboral": "","coberturaSocial": "Sí","tratamientoAntibioticoHospitalizado": "3","embarazo": "No"},"seccion4": {"cultivos": "6"},"seccion5": {"toleranciaGlucosa": "Realizada","toleranciaGlucosaRealizada": "Normal","vitaminaD": "","vitaminaDRealizada": "","inmunoglobulina": "Realizada","inmunoglobulinaRealizada": "&lt; 500"},"seccion6": {"actividadDeportiva": ""}}]}}, { upsert: true } );</v>
      </c>
    </row>
    <row r="915" spans="1:27" x14ac:dyDescent="0.3">
      <c r="A915" t="s">
        <v>932</v>
      </c>
      <c r="B915">
        <v>439</v>
      </c>
      <c r="C915">
        <v>2012</v>
      </c>
      <c r="D915" s="5">
        <v>41214</v>
      </c>
      <c r="E915" s="5" t="str">
        <f t="shared" si="84"/>
        <v>2012-11-1</v>
      </c>
      <c r="F915" t="s">
        <v>397</v>
      </c>
      <c r="G915" t="s">
        <v>35</v>
      </c>
      <c r="J915" t="s">
        <v>38</v>
      </c>
      <c r="L915" t="s">
        <v>281</v>
      </c>
      <c r="O915" t="s">
        <v>46</v>
      </c>
      <c r="P915" t="s">
        <v>261</v>
      </c>
      <c r="Q915" t="s">
        <v>34</v>
      </c>
      <c r="R915" t="s">
        <v>256</v>
      </c>
      <c r="S915" t="s">
        <v>256</v>
      </c>
      <c r="T915" t="s">
        <v>261</v>
      </c>
      <c r="U915" t="s">
        <v>40</v>
      </c>
      <c r="V915" t="s">
        <v>256</v>
      </c>
      <c r="W915" t="str">
        <f t="shared" si="85"/>
        <v>db.pacientes.updateOne({"_id":ObjectId('61e34254ec4ec02e84f5dcea')},{ $set: { "seguimientos": [{"id": "2012","seccion1": {"fechaSeguimiento": "2012-11-1","institucion": "Consultorio FQ - Dr. Macri",</v>
      </c>
      <c r="X915" t="str">
        <f t="shared" si="86"/>
        <v>"fallecimiento": "No","fechaFallecimiento": "","causaFallecimiento": "","nivelEducativo": "Primaria incompleta","actividadLaboral": "","coberturaSocial": "Sí","tratamientoAntibioticoHospitalizado": "","embarazo": ""},</v>
      </c>
      <c r="Y915" t="str">
        <f t="shared" si="87"/>
        <v>"seccion4": {"cultivos": "3"},"seccion5": {"toleranciaGlucosa": "Realizada","toleranciaGlucosaRealizada": "Normal","vitaminaD": "","vitaminaDRealizada": "","inmunoglobulina": "Realizada",</v>
      </c>
      <c r="Z915" t="str">
        <f t="shared" si="88"/>
        <v>"inmunoglobulinaRealizada": "&lt; 500"},"seccion6": {"actividadDeportiva": ""}}]}}, { upsert: true } );</v>
      </c>
      <c r="AA915" t="str">
        <f t="shared" si="89"/>
        <v>db.pacientes.updateOne({"_id":ObjectId('61e34254ec4ec02e84f5dcea')},{ $set: { "seguimientos": [{"id": "2012","seccion1": {"fechaSeguimiento": "2012-11-1","institucion": "Consultorio FQ - Dr. Macri","fallecimiento": "No","fechaFallecimiento": "","causaFallecimiento": "","nivelEducativo": "Primaria incompleta","actividadLaboral": "","coberturaSocial": "Sí","tratamientoAntibioticoHospitalizado": "","embarazo": ""},"seccion4": {"cultivos": "3"},"seccion5": {"toleranciaGlucosa": "Realizada","toleranciaGlucosaRealizada": "Normal","vitaminaD": "","vitaminaDRealizada": "","inmunoglobulina": "Realizada","inmunoglobulinaRealizada": "&lt; 500"},"seccion6": {"actividadDeportiva": ""}}]}}, { upsert: true } );</v>
      </c>
    </row>
    <row r="916" spans="1:27" x14ac:dyDescent="0.3">
      <c r="A916" t="s">
        <v>932</v>
      </c>
      <c r="B916">
        <v>439</v>
      </c>
      <c r="C916">
        <v>2013</v>
      </c>
      <c r="D916" s="5">
        <v>41407</v>
      </c>
      <c r="E916" s="5" t="str">
        <f t="shared" si="84"/>
        <v>2013-5-13</v>
      </c>
      <c r="F916" t="s">
        <v>397</v>
      </c>
      <c r="G916" t="s">
        <v>35</v>
      </c>
      <c r="J916" t="s">
        <v>38</v>
      </c>
      <c r="L916" t="s">
        <v>281</v>
      </c>
      <c r="O916" t="s">
        <v>46</v>
      </c>
      <c r="P916" t="s">
        <v>118</v>
      </c>
      <c r="Q916" t="s">
        <v>256</v>
      </c>
      <c r="R916" t="s">
        <v>256</v>
      </c>
      <c r="S916" t="s">
        <v>256</v>
      </c>
      <c r="T916" t="s">
        <v>261</v>
      </c>
      <c r="U916" t="s">
        <v>40</v>
      </c>
      <c r="V916" t="s">
        <v>256</v>
      </c>
      <c r="W916" t="str">
        <f t="shared" si="85"/>
        <v>db.pacientes.updateOne({"_id":ObjectId('61e34254ec4ec02e84f5dcea')},{ $set: { "seguimientos": [{"id": "2013","seccion1": {"fechaSeguimiento": "2013-5-13","institucion": "Consultorio FQ - Dr. Macri",</v>
      </c>
      <c r="X916" t="str">
        <f t="shared" si="86"/>
        <v>"fallecimiento": "No","fechaFallecimiento": "","causaFallecimiento": "","nivelEducativo": "Primaria incompleta","actividadLaboral": "","coberturaSocial": "Sí","tratamientoAntibioticoHospitalizado": "","embarazo": ""},</v>
      </c>
      <c r="Y916" t="str">
        <f t="shared" si="87"/>
        <v>"seccion4": {"cultivos": "3"},"seccion5": {"toleranciaGlucosa": "No realizada","toleranciaGlucosaRealizada": "","vitaminaD": "","vitaminaDRealizada": "","inmunoglobulina": "Realizada",</v>
      </c>
      <c r="Z916" t="str">
        <f t="shared" si="88"/>
        <v>"inmunoglobulinaRealizada": "&lt; 500"},"seccion6": {"actividadDeportiva": ""}}]}}, { upsert: true } );</v>
      </c>
      <c r="AA916" t="str">
        <f t="shared" si="89"/>
        <v>db.pacientes.updateOne({"_id":ObjectId('61e34254ec4ec02e84f5dcea')},{ $set: { "seguimientos": [{"id": "2013","seccion1": {"fechaSeguimiento": "2013-5-13","institucion": "Consultorio FQ - Dr. Macri","fallecimiento": "No","fechaFallecimiento": "","causaFallecimiento": "","nivelEducativo": "Primaria incompleta","actividadLaboral": "","coberturaSocial": "Sí","tratamientoAntibioticoHospitalizado": "","embarazo": ""},"seccion4": {"cultivos": "3"},"seccion5": {"toleranciaGlucosa": "No realizada","toleranciaGlucosaRealizada": "","vitaminaD": "","vitaminaDRealizada": "","inmunoglobulina": "Realizada","inmunoglobulinaRealizada": "&lt; 500"},"seccion6": {"actividadDeportiva": ""}}]}}, { upsert: true } );</v>
      </c>
    </row>
    <row r="917" spans="1:27" x14ac:dyDescent="0.3">
      <c r="A917" t="s">
        <v>933</v>
      </c>
      <c r="B917">
        <v>442</v>
      </c>
      <c r="C917">
        <v>2012</v>
      </c>
      <c r="D917" s="5">
        <v>41232</v>
      </c>
      <c r="E917" s="5" t="str">
        <f t="shared" si="84"/>
        <v>2012-11-19</v>
      </c>
      <c r="F917" t="s">
        <v>397</v>
      </c>
      <c r="G917" t="s">
        <v>35</v>
      </c>
      <c r="J917" t="s">
        <v>78</v>
      </c>
      <c r="L917" t="s">
        <v>281</v>
      </c>
      <c r="N917" t="s">
        <v>35</v>
      </c>
      <c r="O917" t="s">
        <v>49</v>
      </c>
      <c r="P917" t="s">
        <v>118</v>
      </c>
      <c r="Q917" t="s">
        <v>256</v>
      </c>
      <c r="R917" t="s">
        <v>256</v>
      </c>
      <c r="S917" t="s">
        <v>256</v>
      </c>
      <c r="T917" t="s">
        <v>256</v>
      </c>
      <c r="U917" t="s">
        <v>256</v>
      </c>
      <c r="V917" t="s">
        <v>281</v>
      </c>
      <c r="W917" t="str">
        <f t="shared" si="85"/>
        <v>db.pacientes.updateOne({"_id":ObjectId('61e34254ec4ec02e84f5dceb')},{ $set: { "seguimientos": [{"id": "2012","seccion1": {"fechaSeguimiento": "2012-11-19","institucion": "Consultorio FQ - Dr. Macri",</v>
      </c>
      <c r="X917" t="str">
        <f t="shared" si="86"/>
        <v>"fallecimiento": "No","fechaFallecimiento": "","causaFallecimiento": "","nivelEducativo": "Primaria completa","actividadLaboral": "","coberturaSocial": "Sí","tratamientoAntibioticoHospitalizado": "","embarazo": "No"},</v>
      </c>
      <c r="Y917" t="str">
        <f t="shared" si="87"/>
        <v>"seccion4": {"cultivos": "4"},"seccion5": {"toleranciaGlucosa": "No realizada","toleranciaGlucosaRealizada": "","vitaminaD": "","vitaminaDRealizada": "","inmunoglobulina": "",</v>
      </c>
      <c r="Z917" t="str">
        <f t="shared" si="88"/>
        <v>"inmunoglobulinaRealizada": ""},"seccion6": {"actividadDeportiva": "Sí"}}]}}, { upsert: true } );</v>
      </c>
      <c r="AA917" t="str">
        <f t="shared" si="89"/>
        <v>db.pacientes.updateOne({"_id":ObjectId('61e34254ec4ec02e84f5dceb')},{ $set: { "seguimientos": [{"id": "2012","seccion1": {"fechaSeguimiento": "2012-11-19","institucion": "Consultorio FQ - Dr. Macri","fallecimiento": "No","fechaFallecimiento": "","causaFallecimiento": "","nivelEducativo": "Primaria completa","actividadLaboral": "","coberturaSocial": "Sí","tratamientoAntibioticoHospitalizado": "","embarazo": "No"},"seccion4": {"cultivos": "4"},"seccion5": {"toleranciaGlucosa": "No realizada","toleranciaGlucosaRealizada": "","vitaminaD": "","vitaminaDRealizada": "","inmunoglobulina": "","inmunoglobulinaRealizada": ""},"seccion6": {"actividadDeportiva": "Sí"}}]}}, { upsert: true } );</v>
      </c>
    </row>
    <row r="918" spans="1:27" x14ac:dyDescent="0.3">
      <c r="A918" t="s">
        <v>934</v>
      </c>
      <c r="B918">
        <v>443</v>
      </c>
      <c r="C918">
        <v>2012</v>
      </c>
      <c r="D918" s="5">
        <v>41225</v>
      </c>
      <c r="E918" s="5" t="str">
        <f t="shared" si="84"/>
        <v>2012-11-12</v>
      </c>
      <c r="F918" t="s">
        <v>397</v>
      </c>
      <c r="G918" t="s">
        <v>35</v>
      </c>
      <c r="J918" t="s">
        <v>69</v>
      </c>
      <c r="L918" t="s">
        <v>281</v>
      </c>
      <c r="M918" t="s">
        <v>46</v>
      </c>
      <c r="N918" t="s">
        <v>35</v>
      </c>
      <c r="O918" t="s">
        <v>48</v>
      </c>
      <c r="P918" t="s">
        <v>261</v>
      </c>
      <c r="Q918" t="s">
        <v>80</v>
      </c>
      <c r="R918" t="s">
        <v>256</v>
      </c>
      <c r="S918" t="s">
        <v>256</v>
      </c>
      <c r="T918" t="s">
        <v>261</v>
      </c>
      <c r="U918" t="s">
        <v>40</v>
      </c>
      <c r="V918" t="s">
        <v>256</v>
      </c>
      <c r="W918" t="str">
        <f t="shared" si="85"/>
        <v>db.pacientes.updateOne({"_id":ObjectId('61e34254ec4ec02e84f5dcec')},{ $set: { "seguimientos": [{"id": "2012","seccion1": {"fechaSeguimiento": "2012-11-12","institucion": "Consultorio FQ - Dr. Macri",</v>
      </c>
      <c r="X918" t="str">
        <f t="shared" si="86"/>
        <v>"fallecimiento": "No","fechaFallecimiento": "","causaFallecimiento": "","nivelEducativo": "Universitario Incompleto","actividadLaboral": "","coberturaSocial": "Sí","tratamientoAntibioticoHospitalizado": "3","embarazo": "No"},</v>
      </c>
      <c r="Y918" t="str">
        <f t="shared" si="87"/>
        <v>"seccion4": {"cultivos": "5"},"seccion5": {"toleranciaGlucosa": "Realizada","toleranciaGlucosaRealizada": "Intolerancia","vitaminaD": "","vitaminaDRealizada": "","inmunoglobulina": "Realizada",</v>
      </c>
      <c r="Z918" t="str">
        <f t="shared" si="88"/>
        <v>"inmunoglobulinaRealizada": "&lt; 500"},"seccion6": {"actividadDeportiva": ""}}]}}, { upsert: true } );</v>
      </c>
      <c r="AA918" t="str">
        <f t="shared" si="89"/>
        <v>db.pacientes.updateOne({"_id":ObjectId('61e34254ec4ec02e84f5dcec')},{ $set: { "seguimientos": [{"id": "2012","seccion1": {"fechaSeguimiento": "2012-11-12","institucion": "Consultorio FQ - Dr. Macri","fallecimiento": "No","fechaFallecimiento": "","causaFallecimiento": "","nivelEducativo": "Universitario Incompleto","actividadLaboral": "","coberturaSocial": "Sí","tratamientoAntibioticoHospitalizado": "3","embarazo": "No"},"seccion4": {"cultivos": "5"},"seccion5": {"toleranciaGlucosa": "Realizada","toleranciaGlucosaRealizada": "Intolerancia","vitaminaD": "","vitaminaDRealizada": "","inmunoglobulina": "Realizada","inmunoglobulinaRealizada": "&lt; 500"},"seccion6": {"actividadDeportiva": ""}}]}}, { upsert: true } );</v>
      </c>
    </row>
    <row r="919" spans="1:27" x14ac:dyDescent="0.3">
      <c r="A919" t="s">
        <v>934</v>
      </c>
      <c r="B919">
        <v>443</v>
      </c>
      <c r="C919">
        <v>2013</v>
      </c>
      <c r="D919" s="5">
        <v>41532</v>
      </c>
      <c r="E919" s="5" t="str">
        <f t="shared" si="84"/>
        <v>2013-9-15</v>
      </c>
      <c r="F919" t="s">
        <v>397</v>
      </c>
      <c r="G919" t="s">
        <v>35</v>
      </c>
      <c r="J919" t="s">
        <v>88</v>
      </c>
      <c r="L919" t="s">
        <v>281</v>
      </c>
      <c r="M919" t="s">
        <v>46</v>
      </c>
      <c r="N919" t="s">
        <v>35</v>
      </c>
      <c r="O919" t="s">
        <v>41</v>
      </c>
      <c r="P919" t="s">
        <v>261</v>
      </c>
      <c r="Q919" t="s">
        <v>34</v>
      </c>
      <c r="R919" t="s">
        <v>256</v>
      </c>
      <c r="S919" t="s">
        <v>256</v>
      </c>
      <c r="T919" t="s">
        <v>256</v>
      </c>
      <c r="U919" t="s">
        <v>256</v>
      </c>
      <c r="V919" t="s">
        <v>256</v>
      </c>
      <c r="W919" t="str">
        <f t="shared" si="85"/>
        <v>db.pacientes.updateOne({"_id":ObjectId('61e34254ec4ec02e84f5dcec')},{ $set: { "seguimientos": [{"id": "2013","seccion1": {"fechaSeguimiento": "2013-9-15","institucion": "Consultorio FQ - Dr. Macri",</v>
      </c>
      <c r="X919" t="str">
        <f t="shared" si="86"/>
        <v>"fallecimiento": "No","fechaFallecimiento": "","causaFallecimiento": "","nivelEducativo": "Universitario Completo","actividadLaboral": "","coberturaSocial": "Sí","tratamientoAntibioticoHospitalizado": "3","embarazo": "No"},</v>
      </c>
      <c r="Y919" t="str">
        <f t="shared" si="87"/>
        <v>"seccion4": {"cultivos": "6"},"seccion5": {"toleranciaGlucosa": "Realizada","toleranciaGlucosaRealizada": "Normal","vitaminaD": "","vitaminaDRealizada": "","inmunoglobulina": "",</v>
      </c>
      <c r="Z919" t="str">
        <f t="shared" si="88"/>
        <v>"inmunoglobulinaRealizada": ""},"seccion6": {"actividadDeportiva": ""}}]}}, { upsert: true } );</v>
      </c>
      <c r="AA919" t="str">
        <f t="shared" si="89"/>
        <v>db.pacientes.updateOne({"_id":ObjectId('61e34254ec4ec02e84f5dcec')},{ $set: { "seguimientos": [{"id": "2013","seccion1": {"fechaSeguimiento": "2013-9-15","institucion": "Consultorio FQ - Dr. Macri","fallecimiento": "No","fechaFallecimiento": "","causaFallecimiento": "","nivelEducativo": "Universitario Completo","actividadLaboral": "","coberturaSocial": "Sí","tratamientoAntibioticoHospitalizado": "3","embarazo": "No"},"seccion4": {"cultivos": "6"},"seccion5": {"toleranciaGlucosa": "Realizada","toleranciaGlucosaRealizada": "Normal","vitaminaD": "","vitaminaDRealizada": "","inmunoglobulina": "","inmunoglobulinaRealizada": ""},"seccion6": {"actividadDeportiva": ""}}]}}, { upsert: true } );</v>
      </c>
    </row>
    <row r="920" spans="1:27" x14ac:dyDescent="0.3">
      <c r="A920" t="s">
        <v>935</v>
      </c>
      <c r="B920">
        <v>444</v>
      </c>
      <c r="C920">
        <v>2011</v>
      </c>
      <c r="D920" s="5">
        <v>40687</v>
      </c>
      <c r="E920" s="5" t="str">
        <f t="shared" si="84"/>
        <v>2011-5-24</v>
      </c>
      <c r="F920" t="s">
        <v>1962</v>
      </c>
      <c r="G920" t="s">
        <v>35</v>
      </c>
      <c r="J920" t="s">
        <v>69</v>
      </c>
      <c r="L920" t="s">
        <v>35</v>
      </c>
      <c r="M920" t="s">
        <v>37</v>
      </c>
      <c r="N920" t="s">
        <v>35</v>
      </c>
      <c r="O920" t="s">
        <v>41</v>
      </c>
      <c r="P920" t="s">
        <v>261</v>
      </c>
      <c r="Q920" t="s">
        <v>34</v>
      </c>
      <c r="R920" t="s">
        <v>256</v>
      </c>
      <c r="S920" t="s">
        <v>256</v>
      </c>
      <c r="T920" t="s">
        <v>261</v>
      </c>
      <c r="U920" t="s">
        <v>40</v>
      </c>
      <c r="V920" t="s">
        <v>256</v>
      </c>
      <c r="W920" t="str">
        <f t="shared" si="85"/>
        <v>db.pacientes.updateOne({"_id":ObjectId('61e34254ec4ec02e84f5dced')},{ $set: { "seguimientos": [{"id": "2011","seccion1": {"fechaSeguimiento": "2011-5-24","institucion": "HOSPITAL de PEDIATRÍA Juan P. Garrahan",</v>
      </c>
      <c r="X920" t="str">
        <f t="shared" si="86"/>
        <v>"fallecimiento": "No","fechaFallecimiento": "","causaFallecimiento": "","nivelEducativo": "Universitario Incompleto","actividadLaboral": "","coberturaSocial": "No","tratamientoAntibioticoHospitalizado": "2","embarazo": "No"},</v>
      </c>
      <c r="Y920" t="str">
        <f t="shared" si="87"/>
        <v>"seccion4": {"cultivos": "6"},"seccion5": {"toleranciaGlucosa": "Realizada","toleranciaGlucosaRealizada": "Normal","vitaminaD": "","vitaminaDRealizada": "","inmunoglobulina": "Realizada",</v>
      </c>
      <c r="Z920" t="str">
        <f t="shared" si="88"/>
        <v>"inmunoglobulinaRealizada": "&lt; 500"},"seccion6": {"actividadDeportiva": ""}}]}}, { upsert: true } );</v>
      </c>
      <c r="AA920" t="str">
        <f t="shared" si="89"/>
        <v>db.pacientes.updateOne({"_id":ObjectId('61e34254ec4ec02e84f5dced')},{ $set: { "seguimientos": [{"id": "2011","seccion1": {"fechaSeguimiento": "2011-5-24","institucion": "HOSPITAL de PEDIATRÍA Juan P. Garrahan","fallecimiento": "No","fechaFallecimiento": "","causaFallecimiento": "","nivelEducativo": "Universitario Incompleto","actividadLaboral": "","coberturaSocial": "No","tratamientoAntibioticoHospitalizado": "2","embarazo": "No"},"seccion4": {"cultivos": "6"},"seccion5": {"toleranciaGlucosa": "Realizada","toleranciaGlucosaRealizada": "Normal","vitaminaD": "","vitaminaDRealizada": "","inmunoglobulina": "Realizada","inmunoglobulinaRealizada": "&lt; 500"},"seccion6": {"actividadDeportiva": ""}}]}}, { upsert: true } );</v>
      </c>
    </row>
    <row r="921" spans="1:27" x14ac:dyDescent="0.3">
      <c r="A921" t="s">
        <v>935</v>
      </c>
      <c r="B921">
        <v>444</v>
      </c>
      <c r="C921">
        <v>2012</v>
      </c>
      <c r="D921" s="5">
        <v>40952</v>
      </c>
      <c r="E921" s="5" t="str">
        <f t="shared" si="84"/>
        <v>2012-2-13</v>
      </c>
      <c r="F921" t="s">
        <v>1962</v>
      </c>
      <c r="G921" t="s">
        <v>35</v>
      </c>
      <c r="L921" t="s">
        <v>35</v>
      </c>
      <c r="N921" t="s">
        <v>35</v>
      </c>
      <c r="O921" t="s">
        <v>49</v>
      </c>
      <c r="P921" t="s">
        <v>261</v>
      </c>
      <c r="Q921" t="s">
        <v>34</v>
      </c>
      <c r="R921" t="s">
        <v>256</v>
      </c>
      <c r="S921" t="s">
        <v>256</v>
      </c>
      <c r="T921" t="s">
        <v>261</v>
      </c>
      <c r="U921" t="s">
        <v>40</v>
      </c>
      <c r="V921" t="s">
        <v>256</v>
      </c>
      <c r="W921" t="str">
        <f t="shared" si="85"/>
        <v>db.pacientes.updateOne({"_id":ObjectId('61e34254ec4ec02e84f5dced')},{ $set: { "seguimientos": [{"id": "2012","seccion1": {"fechaSeguimiento": "2012-2-13","institucion": "HOSPITAL de PEDIATRÍA Juan P. Garrahan",</v>
      </c>
      <c r="X921" t="str">
        <f t="shared" si="86"/>
        <v>"fallecimiento": "No","fechaFallecimiento": "","causaFallecimiento": "","nivelEducativo": "","actividadLaboral": "","coberturaSocial": "No","tratamientoAntibioticoHospitalizado": "","embarazo": "No"},</v>
      </c>
      <c r="Y921" t="str">
        <f t="shared" si="87"/>
        <v>"seccion4": {"cultivos": "4"},"seccion5": {"toleranciaGlucosa": "Realizada","toleranciaGlucosaRealizada": "Normal","vitaminaD": "","vitaminaDRealizada": "","inmunoglobulina": "Realizada",</v>
      </c>
      <c r="Z921" t="str">
        <f t="shared" si="88"/>
        <v>"inmunoglobulinaRealizada": "&lt; 500"},"seccion6": {"actividadDeportiva": ""}}]}}, { upsert: true } );</v>
      </c>
      <c r="AA921" t="str">
        <f t="shared" si="89"/>
        <v>db.pacientes.updateOne({"_id":ObjectId('61e34254ec4ec02e84f5dced')},{ $set: { "seguimientos": [{"id": "2012","seccion1": {"fechaSeguimiento": "2012-2-13","institucion": "HOSPITAL de PEDIATRÍA Juan P. Garrahan","fallecimiento": "No","fechaFallecimiento": "","causaFallecimiento": "","nivelEducativo": "","actividadLaboral": "","coberturaSocial": "No","tratamientoAntibioticoHospitalizado": "","embarazo": "No"},"seccion4": {"cultivos": "4"},"seccion5": {"toleranciaGlucosa": "Realizada","toleranciaGlucosaRealizada": "Normal","vitaminaD": "","vitaminaDRealizada": "","inmunoglobulina": "Realizada","inmunoglobulinaRealizada": "&lt; 500"},"seccion6": {"actividadDeportiva": ""}}]}}, { upsert: true } );</v>
      </c>
    </row>
    <row r="922" spans="1:27" x14ac:dyDescent="0.3">
      <c r="A922" t="s">
        <v>935</v>
      </c>
      <c r="B922">
        <v>444</v>
      </c>
      <c r="C922">
        <v>2013</v>
      </c>
      <c r="D922" s="5">
        <v>41309</v>
      </c>
      <c r="E922" s="5" t="str">
        <f t="shared" si="84"/>
        <v>2013-2-4</v>
      </c>
      <c r="F922" t="s">
        <v>1962</v>
      </c>
      <c r="G922" t="s">
        <v>35</v>
      </c>
      <c r="L922" t="s">
        <v>35</v>
      </c>
      <c r="N922" t="s">
        <v>35</v>
      </c>
      <c r="O922" t="s">
        <v>49</v>
      </c>
      <c r="P922" t="s">
        <v>261</v>
      </c>
      <c r="Q922" t="s">
        <v>34</v>
      </c>
      <c r="R922" t="s">
        <v>256</v>
      </c>
      <c r="S922" t="s">
        <v>256</v>
      </c>
      <c r="T922" t="s">
        <v>261</v>
      </c>
      <c r="U922" t="s">
        <v>89</v>
      </c>
      <c r="V922" t="s">
        <v>256</v>
      </c>
      <c r="W922" t="str">
        <f t="shared" si="85"/>
        <v>db.pacientes.updateOne({"_id":ObjectId('61e34254ec4ec02e84f5dced')},{ $set: { "seguimientos": [{"id": "2013","seccion1": {"fechaSeguimiento": "2013-2-4","institucion": "HOSPITAL de PEDIATRÍA Juan P. Garrahan",</v>
      </c>
      <c r="X922" t="str">
        <f t="shared" si="86"/>
        <v>"fallecimiento": "No","fechaFallecimiento": "","causaFallecimiento": "","nivelEducativo": "","actividadLaboral": "","coberturaSocial": "No","tratamientoAntibioticoHospitalizado": "","embarazo": "No"},</v>
      </c>
      <c r="Y922" t="str">
        <f t="shared" si="87"/>
        <v>"seccion4": {"cultivos": "4"},"seccion5": {"toleranciaGlucosa": "Realizada","toleranciaGlucosaRealizada": "Normal","vitaminaD": "","vitaminaDRealizada": "","inmunoglobulina": "Realizada",</v>
      </c>
      <c r="Z922" t="str">
        <f t="shared" si="88"/>
        <v>"inmunoglobulinaRealizada": "&gt; 1.000"},"seccion6": {"actividadDeportiva": ""}}]}}, { upsert: true } );</v>
      </c>
      <c r="AA922" t="str">
        <f t="shared" si="89"/>
        <v>db.pacientes.updateOne({"_id":ObjectId('61e34254ec4ec02e84f5dced')},{ $set: { "seguimientos": [{"id": "2013","seccion1": {"fechaSeguimiento": "2013-2-4","institucion": "HOSPITAL de PEDIATRÍA Juan P. Garrahan","fallecimiento": "No","fechaFallecimiento": "","causaFallecimiento": "","nivelEducativo": "","actividadLaboral": "","coberturaSocial": "No","tratamientoAntibioticoHospitalizado": "","embarazo": "No"},"seccion4": {"cultivos": "4"},"seccion5": {"toleranciaGlucosa": "Realizada","toleranciaGlucosaRealizada": "Normal","vitaminaD": "","vitaminaDRealizada": "","inmunoglobulina": "Realizada","inmunoglobulinaRealizada": "&gt; 1.000"},"seccion6": {"actividadDeportiva": ""}}]}}, { upsert: true } );</v>
      </c>
    </row>
    <row r="923" spans="1:27" x14ac:dyDescent="0.3">
      <c r="A923" t="s">
        <v>935</v>
      </c>
      <c r="B923">
        <v>444</v>
      </c>
      <c r="C923">
        <v>2014</v>
      </c>
      <c r="D923" s="5">
        <v>41680</v>
      </c>
      <c r="E923" s="5" t="str">
        <f t="shared" si="84"/>
        <v>2014-2-10</v>
      </c>
      <c r="F923" t="s">
        <v>1962</v>
      </c>
      <c r="G923" t="s">
        <v>35</v>
      </c>
      <c r="L923" t="s">
        <v>281</v>
      </c>
      <c r="N923" t="s">
        <v>35</v>
      </c>
      <c r="O923" t="s">
        <v>41</v>
      </c>
      <c r="P923" t="s">
        <v>261</v>
      </c>
      <c r="Q923" t="s">
        <v>34</v>
      </c>
      <c r="R923" t="s">
        <v>256</v>
      </c>
      <c r="S923" t="s">
        <v>256</v>
      </c>
      <c r="T923" t="s">
        <v>261</v>
      </c>
      <c r="U923" t="s">
        <v>40</v>
      </c>
      <c r="V923" t="s">
        <v>256</v>
      </c>
      <c r="W923" t="str">
        <f t="shared" si="85"/>
        <v>db.pacientes.updateOne({"_id":ObjectId('61e34254ec4ec02e84f5dced')},{ $set: { "seguimientos": [{"id": "2014","seccion1": {"fechaSeguimiento": "2014-2-10","institucion": "HOSPITAL de PEDIATRÍA Juan P. Garrahan",</v>
      </c>
      <c r="X923" t="str">
        <f t="shared" si="86"/>
        <v>"fallecimiento": "No","fechaFallecimiento": "","causaFallecimiento": "","nivelEducativo": "","actividadLaboral": "","coberturaSocial": "Sí","tratamientoAntibioticoHospitalizado": "","embarazo": "No"},</v>
      </c>
      <c r="Y923" t="str">
        <f t="shared" si="87"/>
        <v>"seccion4": {"cultivos": "6"},"seccion5": {"toleranciaGlucosa": "Realizada","toleranciaGlucosaRealizada": "Normal","vitaminaD": "","vitaminaDRealizada": "","inmunoglobulina": "Realizada",</v>
      </c>
      <c r="Z923" t="str">
        <f t="shared" si="88"/>
        <v>"inmunoglobulinaRealizada": "&lt; 500"},"seccion6": {"actividadDeportiva": ""}}]}}, { upsert: true } );</v>
      </c>
      <c r="AA923" t="str">
        <f t="shared" si="89"/>
        <v>db.pacientes.updateOne({"_id":ObjectId('61e34254ec4ec02e84f5dced')},{ $set: { "seguimientos": [{"id": "2014","seccion1": {"fechaSeguimiento": "2014-2-10","institucion": "HOSPITAL de PEDIATRÍA Juan P. Garrahan","fallecimiento": "No","fechaFallecimiento": "","causaFallecimiento": "","nivelEducativo": "","actividadLaboral": "","coberturaSocial": "Sí","tratamientoAntibioticoHospitalizado": "","embarazo": "No"},"seccion4": {"cultivos": "6"},"seccion5": {"toleranciaGlucosa": "Realizada","toleranciaGlucosaRealizada": "Normal","vitaminaD": "","vitaminaDRealizada": "","inmunoglobulina": "Realizada","inmunoglobulinaRealizada": "&lt; 500"},"seccion6": {"actividadDeportiva": ""}}]}}, { upsert: true } );</v>
      </c>
    </row>
    <row r="924" spans="1:27" x14ac:dyDescent="0.3">
      <c r="A924" t="s">
        <v>935</v>
      </c>
      <c r="B924">
        <v>444</v>
      </c>
      <c r="C924">
        <v>2015</v>
      </c>
      <c r="D924" s="5">
        <v>42030</v>
      </c>
      <c r="E924" s="5" t="str">
        <f t="shared" si="84"/>
        <v>2015-1-26</v>
      </c>
      <c r="F924" t="s">
        <v>1962</v>
      </c>
      <c r="G924" t="s">
        <v>35</v>
      </c>
      <c r="L924" t="s">
        <v>281</v>
      </c>
      <c r="N924" t="s">
        <v>35</v>
      </c>
      <c r="O924" t="s">
        <v>41</v>
      </c>
      <c r="P924" t="s">
        <v>261</v>
      </c>
      <c r="Q924" t="s">
        <v>34</v>
      </c>
      <c r="R924" t="s">
        <v>256</v>
      </c>
      <c r="S924" t="s">
        <v>256</v>
      </c>
      <c r="T924" t="s">
        <v>261</v>
      </c>
      <c r="U924" t="s">
        <v>40</v>
      </c>
      <c r="V924" t="s">
        <v>281</v>
      </c>
      <c r="W924" t="str">
        <f t="shared" si="85"/>
        <v>db.pacientes.updateOne({"_id":ObjectId('61e34254ec4ec02e84f5dced')},{ $set: { "seguimientos": [{"id": "2015","seccion1": {"fechaSeguimiento": "2015-1-26","institucion": "HOSPITAL de PEDIATRÍA Juan P. Garrahan",</v>
      </c>
      <c r="X924" t="str">
        <f t="shared" si="86"/>
        <v>"fallecimiento": "No","fechaFallecimiento": "","causaFallecimiento": "","nivelEducativo": "","actividadLaboral": "","coberturaSocial": "Sí","tratamientoAntibioticoHospitalizado": "","embarazo": "No"},</v>
      </c>
      <c r="Y924" t="str">
        <f t="shared" si="87"/>
        <v>"seccion4": {"cultivos": "6"},"seccion5": {"toleranciaGlucosa": "Realizada","toleranciaGlucosaRealizada": "Normal","vitaminaD": "","vitaminaDRealizada": "","inmunoglobulina": "Realizada",</v>
      </c>
      <c r="Z924" t="str">
        <f t="shared" si="88"/>
        <v>"inmunoglobulinaRealizada": "&lt; 500"},"seccion6": {"actividadDeportiva": "Sí"}}]}}, { upsert: true } );</v>
      </c>
      <c r="AA924" t="str">
        <f t="shared" si="89"/>
        <v>db.pacientes.updateOne({"_id":ObjectId('61e34254ec4ec02e84f5dced')},{ $set: { "seguimientos": [{"id": "2015","seccion1": {"fechaSeguimiento": "2015-1-26","institucion": "HOSPITAL de PEDIATRÍA Juan P. Garrahan","fallecimiento": "No","fechaFallecimiento": "","causaFallecimiento": "","nivelEducativo": "","actividadLaboral": "","coberturaSocial": "Sí","tratamientoAntibioticoHospitalizado": "","embarazo": "No"},"seccion4": {"cultivos": "6"},"seccion5": {"toleranciaGlucosa": "Realizada","toleranciaGlucosaRealizada": "Normal","vitaminaD": "","vitaminaDRealizada": "","inmunoglobulina": "Realizada","inmunoglobulinaRealizada": "&lt; 500"},"seccion6": {"actividadDeportiva": "Sí"}}]}}, { upsert: true } );</v>
      </c>
    </row>
    <row r="925" spans="1:27" x14ac:dyDescent="0.3">
      <c r="A925" t="s">
        <v>936</v>
      </c>
      <c r="B925">
        <v>445</v>
      </c>
      <c r="C925">
        <v>2012</v>
      </c>
      <c r="D925" s="5">
        <v>41235</v>
      </c>
      <c r="E925" s="5" t="str">
        <f t="shared" si="84"/>
        <v>2012-11-22</v>
      </c>
      <c r="F925" t="s">
        <v>397</v>
      </c>
      <c r="G925" t="s">
        <v>35</v>
      </c>
      <c r="J925" t="s">
        <v>63</v>
      </c>
      <c r="K925" t="s">
        <v>70</v>
      </c>
      <c r="L925" t="s">
        <v>281</v>
      </c>
      <c r="M925" t="s">
        <v>45</v>
      </c>
      <c r="N925" t="s">
        <v>35</v>
      </c>
      <c r="O925" t="s">
        <v>46</v>
      </c>
      <c r="P925" t="s">
        <v>261</v>
      </c>
      <c r="Q925" t="s">
        <v>34</v>
      </c>
      <c r="R925" t="s">
        <v>256</v>
      </c>
      <c r="S925" t="s">
        <v>256</v>
      </c>
      <c r="T925" t="s">
        <v>261</v>
      </c>
      <c r="U925" t="s">
        <v>40</v>
      </c>
      <c r="V925" t="s">
        <v>256</v>
      </c>
      <c r="W925" t="str">
        <f t="shared" si="85"/>
        <v>db.pacientes.updateOne({"_id":ObjectId('61e34254ec4ec02e84f5dcee')},{ $set: { "seguimientos": [{"id": "2012","seccion1": {"fechaSeguimiento": "2012-11-22","institucion": "Consultorio FQ - Dr. Macri",</v>
      </c>
      <c r="X925" t="str">
        <f t="shared" si="86"/>
        <v>"fallecimiento": "No","fechaFallecimiento": "","causaFallecimiento": "","nivelEducativo": "Secundaria completa","actividadLaboral": "No trabaja","coberturaSocial": "Sí","tratamientoAntibioticoHospitalizado": "1","embarazo": "No"},</v>
      </c>
      <c r="Y925" t="str">
        <f t="shared" si="87"/>
        <v>"seccion4": {"cultivos": "3"},"seccion5": {"toleranciaGlucosa": "Realizada","toleranciaGlucosaRealizada": "Normal","vitaminaD": "","vitaminaDRealizada": "","inmunoglobulina": "Realizada",</v>
      </c>
      <c r="Z925" t="str">
        <f t="shared" si="88"/>
        <v>"inmunoglobulinaRealizada": "&lt; 500"},"seccion6": {"actividadDeportiva": ""}}]}}, { upsert: true } );</v>
      </c>
      <c r="AA925" t="str">
        <f t="shared" si="89"/>
        <v>db.pacientes.updateOne({"_id":ObjectId('61e34254ec4ec02e84f5dcee')},{ $set: { "seguimientos": [{"id": "2012","seccion1": {"fechaSeguimiento": "2012-11-22","institucion": "Consultorio FQ - Dr. Macri","fallecimiento": "No","fechaFallecimiento": "","causaFallecimiento": "","nivelEducativo": "Secundaria completa","actividadLaboral": "No trabaja","coberturaSocial": "Sí","tratamientoAntibioticoHospitalizado": "1","embarazo": "No"},"seccion4": {"cultivos": "3"},"seccion5": {"toleranciaGlucosa": "Realizada","toleranciaGlucosaRealizada": "Normal","vitaminaD": "","vitaminaDRealizada": "","inmunoglobulina": "Realizada","inmunoglobulinaRealizada": "&lt; 500"},"seccion6": {"actividadDeportiva": ""}}]}}, { upsert: true } );</v>
      </c>
    </row>
    <row r="926" spans="1:27" x14ac:dyDescent="0.3">
      <c r="A926" t="s">
        <v>936</v>
      </c>
      <c r="B926">
        <v>445</v>
      </c>
      <c r="C926">
        <v>2013</v>
      </c>
      <c r="D926" s="5">
        <v>41508</v>
      </c>
      <c r="E926" s="5" t="str">
        <f t="shared" si="84"/>
        <v>2013-8-22</v>
      </c>
      <c r="F926" t="s">
        <v>397</v>
      </c>
      <c r="G926" t="s">
        <v>35</v>
      </c>
      <c r="J926" t="s">
        <v>63</v>
      </c>
      <c r="K926" t="s">
        <v>70</v>
      </c>
      <c r="L926" t="s">
        <v>281</v>
      </c>
      <c r="M926" t="s">
        <v>45</v>
      </c>
      <c r="N926" t="s">
        <v>35</v>
      </c>
      <c r="O926" t="s">
        <v>49</v>
      </c>
      <c r="P926" t="s">
        <v>261</v>
      </c>
      <c r="Q926" t="s">
        <v>34</v>
      </c>
      <c r="R926" t="s">
        <v>256</v>
      </c>
      <c r="S926" t="s">
        <v>256</v>
      </c>
      <c r="T926" t="s">
        <v>261</v>
      </c>
      <c r="U926" t="s">
        <v>40</v>
      </c>
      <c r="V926" t="s">
        <v>256</v>
      </c>
      <c r="W926" t="str">
        <f t="shared" si="85"/>
        <v>db.pacientes.updateOne({"_id":ObjectId('61e34254ec4ec02e84f5dcee')},{ $set: { "seguimientos": [{"id": "2013","seccion1": {"fechaSeguimiento": "2013-8-22","institucion": "Consultorio FQ - Dr. Macri",</v>
      </c>
      <c r="X926" t="str">
        <f t="shared" si="86"/>
        <v>"fallecimiento": "No","fechaFallecimiento": "","causaFallecimiento": "","nivelEducativo": "Secundaria completa","actividadLaboral": "No trabaja","coberturaSocial": "Sí","tratamientoAntibioticoHospitalizado": "1","embarazo": "No"},</v>
      </c>
      <c r="Y926" t="str">
        <f t="shared" si="87"/>
        <v>"seccion4": {"cultivos": "4"},"seccion5": {"toleranciaGlucosa": "Realizada","toleranciaGlucosaRealizada": "Normal","vitaminaD": "","vitaminaDRealizada": "","inmunoglobulina": "Realizada",</v>
      </c>
      <c r="Z926" t="str">
        <f t="shared" si="88"/>
        <v>"inmunoglobulinaRealizada": "&lt; 500"},"seccion6": {"actividadDeportiva": ""}}]}}, { upsert: true } );</v>
      </c>
      <c r="AA926" t="str">
        <f t="shared" si="89"/>
        <v>db.pacientes.updateOne({"_id":ObjectId('61e34254ec4ec02e84f5dcee')},{ $set: { "seguimientos": [{"id": "2013","seccion1": {"fechaSeguimiento": "2013-8-22","institucion": "Consultorio FQ - Dr. Macri","fallecimiento": "No","fechaFallecimiento": "","causaFallecimiento": "","nivelEducativo": "Secundaria completa","actividadLaboral": "No trabaja","coberturaSocial": "Sí","tratamientoAntibioticoHospitalizado": "1","embarazo": "No"},"seccion4": {"cultivos": "4"},"seccion5": {"toleranciaGlucosa": "Realizada","toleranciaGlucosaRealizada": "Normal","vitaminaD": "","vitaminaDRealizada": "","inmunoglobulina": "Realizada","inmunoglobulinaRealizada": "&lt; 500"},"seccion6": {"actividadDeportiva": ""}}]}}, { upsert: true } );</v>
      </c>
    </row>
    <row r="927" spans="1:27" x14ac:dyDescent="0.3">
      <c r="A927" t="s">
        <v>936</v>
      </c>
      <c r="B927">
        <v>445</v>
      </c>
      <c r="C927">
        <v>2013</v>
      </c>
      <c r="D927" s="5">
        <v>41508</v>
      </c>
      <c r="E927" s="5" t="str">
        <f t="shared" si="84"/>
        <v>2013-8-22</v>
      </c>
      <c r="F927" t="s">
        <v>397</v>
      </c>
      <c r="G927" t="s">
        <v>35</v>
      </c>
      <c r="J927" t="s">
        <v>63</v>
      </c>
      <c r="K927" t="s">
        <v>70</v>
      </c>
      <c r="L927" t="s">
        <v>281</v>
      </c>
      <c r="M927" t="s">
        <v>45</v>
      </c>
      <c r="N927" t="s">
        <v>35</v>
      </c>
      <c r="O927" t="s">
        <v>49</v>
      </c>
      <c r="P927" t="s">
        <v>261</v>
      </c>
      <c r="Q927" t="s">
        <v>34</v>
      </c>
      <c r="R927" t="s">
        <v>256</v>
      </c>
      <c r="S927" t="s">
        <v>256</v>
      </c>
      <c r="T927" t="s">
        <v>261</v>
      </c>
      <c r="U927" t="s">
        <v>40</v>
      </c>
      <c r="V927" t="s">
        <v>256</v>
      </c>
      <c r="W927" t="str">
        <f t="shared" si="85"/>
        <v>db.pacientes.updateOne({"_id":ObjectId('61e34254ec4ec02e84f5dcee')},{ $set: { "seguimientos": [{"id": "2013","seccion1": {"fechaSeguimiento": "2013-8-22","institucion": "Consultorio FQ - Dr. Macri",</v>
      </c>
      <c r="X927" t="str">
        <f t="shared" si="86"/>
        <v>"fallecimiento": "No","fechaFallecimiento": "","causaFallecimiento": "","nivelEducativo": "Secundaria completa","actividadLaboral": "No trabaja","coberturaSocial": "Sí","tratamientoAntibioticoHospitalizado": "1","embarazo": "No"},</v>
      </c>
      <c r="Y927" t="str">
        <f t="shared" si="87"/>
        <v>"seccion4": {"cultivos": "4"},"seccion5": {"toleranciaGlucosa": "Realizada","toleranciaGlucosaRealizada": "Normal","vitaminaD": "","vitaminaDRealizada": "","inmunoglobulina": "Realizada",</v>
      </c>
      <c r="Z927" t="str">
        <f t="shared" si="88"/>
        <v>"inmunoglobulinaRealizada": "&lt; 500"},"seccion6": {"actividadDeportiva": ""}}]}}, { upsert: true } );</v>
      </c>
      <c r="AA927" t="str">
        <f t="shared" si="89"/>
        <v>db.pacientes.updateOne({"_id":ObjectId('61e34254ec4ec02e84f5dcee')},{ $set: { "seguimientos": [{"id": "2013","seccion1": {"fechaSeguimiento": "2013-8-22","institucion": "Consultorio FQ - Dr. Macri","fallecimiento": "No","fechaFallecimiento": "","causaFallecimiento": "","nivelEducativo": "Secundaria completa","actividadLaboral": "No trabaja","coberturaSocial": "Sí","tratamientoAntibioticoHospitalizado": "1","embarazo": "No"},"seccion4": {"cultivos": "4"},"seccion5": {"toleranciaGlucosa": "Realizada","toleranciaGlucosaRealizada": "Normal","vitaminaD": "","vitaminaDRealizada": "","inmunoglobulina": "Realizada","inmunoglobulinaRealizada": "&lt; 500"},"seccion6": {"actividadDeportiva": ""}}]}}, { upsert: true } );</v>
      </c>
    </row>
    <row r="928" spans="1:27" x14ac:dyDescent="0.3">
      <c r="A928" t="s">
        <v>937</v>
      </c>
      <c r="B928">
        <v>446</v>
      </c>
      <c r="C928">
        <v>2012</v>
      </c>
      <c r="D928" s="5">
        <v>41228</v>
      </c>
      <c r="E928" s="5" t="str">
        <f t="shared" si="84"/>
        <v>2012-11-15</v>
      </c>
      <c r="F928" t="s">
        <v>397</v>
      </c>
      <c r="G928" t="s">
        <v>35</v>
      </c>
      <c r="J928" t="s">
        <v>63</v>
      </c>
      <c r="K928" t="s">
        <v>53</v>
      </c>
      <c r="L928" t="s">
        <v>281</v>
      </c>
      <c r="M928" t="s">
        <v>45</v>
      </c>
      <c r="N928" t="s">
        <v>35</v>
      </c>
      <c r="O928" t="s">
        <v>41</v>
      </c>
      <c r="P928" t="s">
        <v>261</v>
      </c>
      <c r="Q928" t="s">
        <v>34</v>
      </c>
      <c r="R928" t="s">
        <v>256</v>
      </c>
      <c r="S928" t="s">
        <v>256</v>
      </c>
      <c r="T928" t="s">
        <v>261</v>
      </c>
      <c r="U928" t="s">
        <v>40</v>
      </c>
      <c r="V928" t="s">
        <v>256</v>
      </c>
      <c r="W928" t="str">
        <f t="shared" si="85"/>
        <v>db.pacientes.updateOne({"_id":ObjectId('61e34254ec4ec02e84f5dcef')},{ $set: { "seguimientos": [{"id": "2012","seccion1": {"fechaSeguimiento": "2012-11-15","institucion": "Consultorio FQ - Dr. Macri",</v>
      </c>
      <c r="X928" t="str">
        <f t="shared" si="86"/>
        <v>"fallecimiento": "No","fechaFallecimiento": "","causaFallecimiento": "","nivelEducativo": "Secundaria completa","actividadLaboral": "Trabaja, parcial","coberturaSocial": "Sí","tratamientoAntibioticoHospitalizado": "1","embarazo": "No"},</v>
      </c>
      <c r="Y928" t="str">
        <f t="shared" si="87"/>
        <v>"seccion4": {"cultivos": "6"},"seccion5": {"toleranciaGlucosa": "Realizada","toleranciaGlucosaRealizada": "Normal","vitaminaD": "","vitaminaDRealizada": "","inmunoglobulina": "Realizada",</v>
      </c>
      <c r="Z928" t="str">
        <f t="shared" si="88"/>
        <v>"inmunoglobulinaRealizada": "&lt; 500"},"seccion6": {"actividadDeportiva": ""}}]}}, { upsert: true } );</v>
      </c>
      <c r="AA928" t="str">
        <f t="shared" si="89"/>
        <v>db.pacientes.updateOne({"_id":ObjectId('61e34254ec4ec02e84f5dcef')},{ $set: { "seguimientos": [{"id": "2012","seccion1": {"fechaSeguimiento": "2012-11-15","institucion": "Consultorio FQ - Dr. Macri","fallecimiento": "No","fechaFallecimiento": "","causaFallecimiento": "","nivelEducativo": "Secundaria completa","actividadLaboral": "Trabaja, parcial","coberturaSocial": "Sí","tratamientoAntibioticoHospitalizado": "1","embarazo": "No"},"seccion4": {"cultivos": "6"},"seccion5": {"toleranciaGlucosa": "Realizada","toleranciaGlucosaRealizada": "Normal","vitaminaD": "","vitaminaDRealizada": "","inmunoglobulina": "Realizada","inmunoglobulinaRealizada": "&lt; 500"},"seccion6": {"actividadDeportiva": ""}}]}}, { upsert: true } );</v>
      </c>
    </row>
    <row r="929" spans="1:27" x14ac:dyDescent="0.3">
      <c r="A929" t="s">
        <v>937</v>
      </c>
      <c r="B929">
        <v>446</v>
      </c>
      <c r="C929">
        <v>2013</v>
      </c>
      <c r="D929" s="5">
        <v>41498</v>
      </c>
      <c r="E929" s="5" t="str">
        <f t="shared" si="84"/>
        <v>2013-8-12</v>
      </c>
      <c r="F929" t="s">
        <v>397</v>
      </c>
      <c r="G929" t="s">
        <v>35</v>
      </c>
      <c r="J929" t="s">
        <v>75</v>
      </c>
      <c r="K929" t="s">
        <v>53</v>
      </c>
      <c r="L929" t="s">
        <v>281</v>
      </c>
      <c r="M929" t="s">
        <v>45</v>
      </c>
      <c r="O929" t="s">
        <v>49</v>
      </c>
      <c r="P929" t="s">
        <v>261</v>
      </c>
      <c r="Q929" t="s">
        <v>34</v>
      </c>
      <c r="R929" t="s">
        <v>256</v>
      </c>
      <c r="S929" t="s">
        <v>256</v>
      </c>
      <c r="T929" t="s">
        <v>256</v>
      </c>
      <c r="U929" t="s">
        <v>256</v>
      </c>
      <c r="V929" t="s">
        <v>256</v>
      </c>
      <c r="W929" t="str">
        <f t="shared" si="85"/>
        <v>db.pacientes.updateOne({"_id":ObjectId('61e34254ec4ec02e84f5dcef')},{ $set: { "seguimientos": [{"id": "2013","seccion1": {"fechaSeguimiento": "2013-8-12","institucion": "Consultorio FQ - Dr. Macri",</v>
      </c>
      <c r="X929" t="str">
        <f t="shared" si="86"/>
        <v>"fallecimiento": "No","fechaFallecimiento": "","causaFallecimiento": "","nivelEducativo": "Terciario completo","actividadLaboral": "Trabaja, parcial","coberturaSocial": "Sí","tratamientoAntibioticoHospitalizado": "1","embarazo": ""},</v>
      </c>
      <c r="Y929" t="str">
        <f t="shared" si="87"/>
        <v>"seccion4": {"cultivos": "4"},"seccion5": {"toleranciaGlucosa": "Realizada","toleranciaGlucosaRealizada": "Normal","vitaminaD": "","vitaminaDRealizada": "","inmunoglobulina": "",</v>
      </c>
      <c r="Z929" t="str">
        <f t="shared" si="88"/>
        <v>"inmunoglobulinaRealizada": ""},"seccion6": {"actividadDeportiva": ""}}]}}, { upsert: true } );</v>
      </c>
      <c r="AA929" t="str">
        <f t="shared" si="89"/>
        <v>db.pacientes.updateOne({"_id":ObjectId('61e34254ec4ec02e84f5dcef')},{ $set: { "seguimientos": [{"id": "2013","seccion1": {"fechaSeguimiento": "2013-8-12","institucion": "Consultorio FQ - Dr. Macri","fallecimiento": "No","fechaFallecimiento": "","causaFallecimiento": "","nivelEducativo": "Terciario completo","actividadLaboral": "Trabaja, parcial","coberturaSocial": "Sí","tratamientoAntibioticoHospitalizado": "1","embarazo": ""},"seccion4": {"cultivos": "4"},"seccion5": {"toleranciaGlucosa": "Realizada","toleranciaGlucosaRealizada": "Normal","vitaminaD": "","vitaminaDRealizada": "","inmunoglobulina": "","inmunoglobulinaRealizada": ""},"seccion6": {"actividadDeportiva": ""}}]}}, { upsert: true } );</v>
      </c>
    </row>
    <row r="930" spans="1:27" x14ac:dyDescent="0.3">
      <c r="A930" t="s">
        <v>938</v>
      </c>
      <c r="B930">
        <v>447</v>
      </c>
      <c r="C930">
        <v>2012</v>
      </c>
      <c r="D930" s="5">
        <v>41149</v>
      </c>
      <c r="E930" s="5" t="str">
        <f t="shared" si="84"/>
        <v>2012-8-28</v>
      </c>
      <c r="F930" t="s">
        <v>397</v>
      </c>
      <c r="G930" t="s">
        <v>35</v>
      </c>
      <c r="J930" t="s">
        <v>38</v>
      </c>
      <c r="L930" t="s">
        <v>281</v>
      </c>
      <c r="O930" t="s">
        <v>46</v>
      </c>
      <c r="P930" t="s">
        <v>118</v>
      </c>
      <c r="Q930" t="s">
        <v>256</v>
      </c>
      <c r="R930" t="s">
        <v>256</v>
      </c>
      <c r="S930" t="s">
        <v>256</v>
      </c>
      <c r="T930" t="s">
        <v>256</v>
      </c>
      <c r="U930" t="s">
        <v>256</v>
      </c>
      <c r="V930" t="s">
        <v>281</v>
      </c>
      <c r="W930" t="str">
        <f t="shared" si="85"/>
        <v>db.pacientes.updateOne({"_id":ObjectId('61e34254ec4ec02e84f5dcf0')},{ $set: { "seguimientos": [{"id": "2012","seccion1": {"fechaSeguimiento": "2012-8-28","institucion": "Consultorio FQ - Dr. Macri",</v>
      </c>
      <c r="X930" t="str">
        <f t="shared" si="86"/>
        <v>"fallecimiento": "No","fechaFallecimiento": "","causaFallecimiento": "","nivelEducativo": "Primaria incompleta","actividadLaboral": "","coberturaSocial": "Sí","tratamientoAntibioticoHospitalizado": "","embarazo": ""},</v>
      </c>
      <c r="Y930" t="str">
        <f t="shared" si="87"/>
        <v>"seccion4": {"cultivos": "3"},"seccion5": {"toleranciaGlucosa": "No realizada","toleranciaGlucosaRealizada": "","vitaminaD": "","vitaminaDRealizada": "","inmunoglobulina": "",</v>
      </c>
      <c r="Z930" t="str">
        <f t="shared" si="88"/>
        <v>"inmunoglobulinaRealizada": ""},"seccion6": {"actividadDeportiva": "Sí"}}]}}, { upsert: true } );</v>
      </c>
      <c r="AA930" t="str">
        <f t="shared" si="89"/>
        <v>db.pacientes.updateOne({"_id":ObjectId('61e34254ec4ec02e84f5dcf0')},{ $set: { "seguimientos": [{"id": "2012","seccion1": {"fechaSeguimiento": "2012-8-28","institucion": "Consultorio FQ - Dr. Macri","fallecimiento": "No","fechaFallecimiento": "","causaFallecimiento": "","nivelEducativo": "Primaria incompleta","actividadLaboral": "","coberturaSocial": "Sí","tratamientoAntibioticoHospitalizado": "","embarazo": ""},"seccion4": {"cultivos": "3"},"seccion5": {"toleranciaGlucosa": "No realizada","toleranciaGlucosaRealizada": "","vitaminaD": "","vitaminaDRealizada": "","inmunoglobulina": "","inmunoglobulinaRealizada": ""},"seccion6": {"actividadDeportiva": "Sí"}}]}}, { upsert: true } );</v>
      </c>
    </row>
    <row r="931" spans="1:27" x14ac:dyDescent="0.3">
      <c r="A931" t="s">
        <v>938</v>
      </c>
      <c r="B931">
        <v>447</v>
      </c>
      <c r="C931">
        <v>2013</v>
      </c>
      <c r="D931" s="5">
        <v>41489</v>
      </c>
      <c r="E931" s="5" t="str">
        <f t="shared" si="84"/>
        <v>2013-8-3</v>
      </c>
      <c r="F931" t="s">
        <v>397</v>
      </c>
      <c r="G931" t="s">
        <v>35</v>
      </c>
      <c r="J931" t="s">
        <v>88</v>
      </c>
      <c r="L931" t="s">
        <v>281</v>
      </c>
      <c r="O931" t="s">
        <v>49</v>
      </c>
      <c r="P931" t="s">
        <v>118</v>
      </c>
      <c r="Q931" t="s">
        <v>256</v>
      </c>
      <c r="R931" t="s">
        <v>256</v>
      </c>
      <c r="S931" t="s">
        <v>256</v>
      </c>
      <c r="T931" t="s">
        <v>256</v>
      </c>
      <c r="U931" t="s">
        <v>256</v>
      </c>
      <c r="V931" t="s">
        <v>256</v>
      </c>
      <c r="W931" t="str">
        <f t="shared" si="85"/>
        <v>db.pacientes.updateOne({"_id":ObjectId('61e34254ec4ec02e84f5dcf0')},{ $set: { "seguimientos": [{"id": "2013","seccion1": {"fechaSeguimiento": "2013-8-3","institucion": "Consultorio FQ - Dr. Macri",</v>
      </c>
      <c r="X931" t="str">
        <f t="shared" si="86"/>
        <v>"fallecimiento": "No","fechaFallecimiento": "","causaFallecimiento": "","nivelEducativo": "Universitario Completo","actividadLaboral": "","coberturaSocial": "Sí","tratamientoAntibioticoHospitalizado": "","embarazo": ""},</v>
      </c>
      <c r="Y931" t="str">
        <f t="shared" si="87"/>
        <v>"seccion4": {"cultivos": "4"},"seccion5": {"toleranciaGlucosa": "No realizada","toleranciaGlucosaRealizada": "","vitaminaD": "","vitaminaDRealizada": "","inmunoglobulina": "",</v>
      </c>
      <c r="Z931" t="str">
        <f t="shared" si="88"/>
        <v>"inmunoglobulinaRealizada": ""},"seccion6": {"actividadDeportiva": ""}}]}}, { upsert: true } );</v>
      </c>
      <c r="AA931" t="str">
        <f t="shared" si="89"/>
        <v>db.pacientes.updateOne({"_id":ObjectId('61e34254ec4ec02e84f5dcf0')},{ $set: { "seguimientos": [{"id": "2013","seccion1": {"fechaSeguimiento": "2013-8-3","institucion": "Consultorio FQ - Dr. Macri","fallecimiento": "No","fechaFallecimiento": "","causaFallecimiento": "","nivelEducativo": "Universitario Completo","actividadLaboral": "","coberturaSocial": "Sí","tratamientoAntibioticoHospitalizado": "","embarazo": ""},"seccion4": {"cultivos": "4"},"seccion5":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932" spans="1:27" x14ac:dyDescent="0.3">
      <c r="A932" t="s">
        <v>939</v>
      </c>
      <c r="B932">
        <v>448</v>
      </c>
      <c r="C932">
        <v>2012</v>
      </c>
      <c r="D932" s="5">
        <v>41225</v>
      </c>
      <c r="E932" s="5" t="str">
        <f t="shared" si="84"/>
        <v>2012-11-12</v>
      </c>
      <c r="F932" t="s">
        <v>397</v>
      </c>
      <c r="G932" t="s">
        <v>35</v>
      </c>
      <c r="J932" t="s">
        <v>78</v>
      </c>
      <c r="L932" t="s">
        <v>281</v>
      </c>
      <c r="M932" t="s">
        <v>49</v>
      </c>
      <c r="N932" t="s">
        <v>35</v>
      </c>
      <c r="O932" t="s">
        <v>48</v>
      </c>
      <c r="P932" t="s">
        <v>118</v>
      </c>
      <c r="Q932" t="s">
        <v>256</v>
      </c>
      <c r="R932" t="s">
        <v>256</v>
      </c>
      <c r="S932" t="s">
        <v>256</v>
      </c>
      <c r="T932" t="s">
        <v>261</v>
      </c>
      <c r="U932" t="s">
        <v>40</v>
      </c>
      <c r="V932" t="s">
        <v>256</v>
      </c>
      <c r="W932" t="str">
        <f t="shared" si="85"/>
        <v>db.pacientes.updateOne({"_id":ObjectId('61e34254ec4ec02e84f5dcf1')},{ $set: { "seguimientos": [{"id": "2012","seccion1": {"fechaSeguimiento": "2012-11-12","institucion": "Consultorio FQ - Dr. Macri",</v>
      </c>
      <c r="X932" t="str">
        <f t="shared" si="86"/>
        <v>"fallecimiento": "No","fechaFallecimiento": "","causaFallecimiento": "","nivelEducativo": "Primaria completa","actividadLaboral": "","coberturaSocial": "Sí","tratamientoAntibioticoHospitalizado": "4","embarazo": "No"},</v>
      </c>
      <c r="Y932" t="str">
        <f t="shared" si="87"/>
        <v>"seccion4": {"cultivos": "5"},"seccion5": {"toleranciaGlucosa": "No realizada","toleranciaGlucosaRealizada": "","vitaminaD": "","vitaminaDRealizada": "","inmunoglobulina": "Realizada",</v>
      </c>
      <c r="Z932" t="str">
        <f t="shared" si="88"/>
        <v>"inmunoglobulinaRealizada": "&lt; 500"},"seccion6": {"actividadDeportiva": ""}}]}}, { upsert: true } );</v>
      </c>
      <c r="AA932" t="str">
        <f t="shared" si="89"/>
        <v>db.pacientes.updateOne({"_id":ObjectId('61e34254ec4ec02e84f5dcf1')},{ $set: { "seguimientos": [{"id": "2012","seccion1": {"fechaSeguimiento": "2012-11-12","institucion": "Consultorio FQ - Dr. Macri","fallecimiento": "No","fechaFallecimiento": "","causaFallecimiento": "","nivelEducativo": "Primaria completa","actividadLaboral": "","coberturaSocial": "Sí","tratamientoAntibioticoHospitalizado": "4","embarazo": "No"},"seccion4": {"cultivos": "5"},"seccion5": {"toleranciaGlucosa": "No realizada","toleranciaGlucosaRealizada": "","vitaminaD": "","vitaminaDRealizada": "","inmunoglobulina": "Realizada","inmunoglobulinaRealizada": "&lt; 500"},"seccion6": {"actividadDeportiva": ""}}]}}, { upsert: true } );</v>
      </c>
    </row>
    <row r="933" spans="1:27" x14ac:dyDescent="0.3">
      <c r="A933" t="s">
        <v>939</v>
      </c>
      <c r="B933">
        <v>448</v>
      </c>
      <c r="C933">
        <v>2013</v>
      </c>
      <c r="D933" s="5">
        <v>41485</v>
      </c>
      <c r="E933" s="5" t="str">
        <f t="shared" si="84"/>
        <v>2013-7-30</v>
      </c>
      <c r="F933" t="s">
        <v>397</v>
      </c>
      <c r="G933" t="s">
        <v>35</v>
      </c>
      <c r="J933" t="s">
        <v>38</v>
      </c>
      <c r="L933" t="s">
        <v>281</v>
      </c>
      <c r="M933" t="s">
        <v>46</v>
      </c>
      <c r="N933" t="s">
        <v>35</v>
      </c>
      <c r="O933" t="s">
        <v>41</v>
      </c>
      <c r="P933" t="s">
        <v>118</v>
      </c>
      <c r="Q933" t="s">
        <v>256</v>
      </c>
      <c r="R933" t="s">
        <v>256</v>
      </c>
      <c r="S933" t="s">
        <v>256</v>
      </c>
      <c r="T933" t="s">
        <v>256</v>
      </c>
      <c r="U933" t="s">
        <v>256</v>
      </c>
      <c r="V933" t="s">
        <v>256</v>
      </c>
      <c r="W933" t="str">
        <f t="shared" si="85"/>
        <v>db.pacientes.updateOne({"_id":ObjectId('61e34254ec4ec02e84f5dcf1')},{ $set: { "seguimientos": [{"id": "2013","seccion1": {"fechaSeguimiento": "2013-7-30","institucion": "Consultorio FQ - Dr. Macri",</v>
      </c>
      <c r="X933" t="str">
        <f t="shared" si="86"/>
        <v>"fallecimiento": "No","fechaFallecimiento": "","causaFallecimiento": "","nivelEducativo": "Primaria incompleta","actividadLaboral": "","coberturaSocial": "Sí","tratamientoAntibioticoHospitalizado": "3","embarazo": "No"},</v>
      </c>
      <c r="Y933" t="str">
        <f t="shared" si="87"/>
        <v>"seccion4": {"cultivos": "6"},"seccion5": {"toleranciaGlucosa": "No realizada","toleranciaGlucosaRealizada": "","vitaminaD": "","vitaminaDRealizada": "","inmunoglobulina": "",</v>
      </c>
      <c r="Z933" t="str">
        <f t="shared" si="88"/>
        <v>"inmunoglobulinaRealizada": ""},"seccion6": {"actividadDeportiva": ""}}]}}, { upsert: true } );</v>
      </c>
      <c r="AA933" t="str">
        <f t="shared" si="89"/>
        <v>db.pacientes.updateOne({"_id":ObjectId('61e34254ec4ec02e84f5dcf1')},{ $set: { "seguimientos": [{"id": "2013","seccion1": {"fechaSeguimiento": "2013-7-30","institucion": "Consultorio FQ - Dr. Macri","fallecimiento": "No","fechaFallecimiento": "","causaFallecimiento": "","nivelEducativo": "Primaria incompleta","actividadLaboral": "","coberturaSocial": "Sí","tratamientoAntibioticoHospitalizado": "3","embarazo": "No"},"seccion4": {"cultivos": "6"},"seccion5":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934" spans="1:27" x14ac:dyDescent="0.3">
      <c r="A934" t="s">
        <v>939</v>
      </c>
      <c r="B934">
        <v>448</v>
      </c>
      <c r="C934">
        <v>2013</v>
      </c>
      <c r="D934" s="5">
        <v>41485</v>
      </c>
      <c r="E934" s="5" t="str">
        <f t="shared" si="84"/>
        <v>2013-7-30</v>
      </c>
      <c r="F934" t="s">
        <v>397</v>
      </c>
      <c r="G934" t="s">
        <v>35</v>
      </c>
      <c r="J934" t="s">
        <v>38</v>
      </c>
      <c r="L934" t="s">
        <v>281</v>
      </c>
      <c r="M934" t="s">
        <v>46</v>
      </c>
      <c r="N934" t="s">
        <v>35</v>
      </c>
      <c r="O934" t="s">
        <v>41</v>
      </c>
      <c r="P934" t="s">
        <v>118</v>
      </c>
      <c r="Q934" t="s">
        <v>256</v>
      </c>
      <c r="R934" t="s">
        <v>256</v>
      </c>
      <c r="S934" t="s">
        <v>256</v>
      </c>
      <c r="T934" t="s">
        <v>256</v>
      </c>
      <c r="U934" t="s">
        <v>256</v>
      </c>
      <c r="V934" t="s">
        <v>256</v>
      </c>
      <c r="W934" t="str">
        <f t="shared" si="85"/>
        <v>db.pacientes.updateOne({"_id":ObjectId('61e34254ec4ec02e84f5dcf1')},{ $set: { "seguimientos": [{"id": "2013","seccion1": {"fechaSeguimiento": "2013-7-30","institucion": "Consultorio FQ - Dr. Macri",</v>
      </c>
      <c r="X934" t="str">
        <f t="shared" si="86"/>
        <v>"fallecimiento": "No","fechaFallecimiento": "","causaFallecimiento": "","nivelEducativo": "Primaria incompleta","actividadLaboral": "","coberturaSocial": "Sí","tratamientoAntibioticoHospitalizado": "3","embarazo": "No"},</v>
      </c>
      <c r="Y934" t="str">
        <f t="shared" si="87"/>
        <v>"seccion4": {"cultivos": "6"},"seccion5": {"toleranciaGlucosa": "No realizada","toleranciaGlucosaRealizada": "","vitaminaD": "","vitaminaDRealizada": "","inmunoglobulina": "",</v>
      </c>
      <c r="Z934" t="str">
        <f t="shared" si="88"/>
        <v>"inmunoglobulinaRealizada": ""},"seccion6": {"actividadDeportiva": ""}}]}}, { upsert: true } );</v>
      </c>
      <c r="AA934" t="str">
        <f t="shared" si="89"/>
        <v>db.pacientes.updateOne({"_id":ObjectId('61e34254ec4ec02e84f5dcf1')},{ $set: { "seguimientos": [{"id": "2013","seccion1": {"fechaSeguimiento": "2013-7-30","institucion": "Consultorio FQ - Dr. Macri","fallecimiento": "No","fechaFallecimiento": "","causaFallecimiento": "","nivelEducativo": "Primaria incompleta","actividadLaboral": "","coberturaSocial": "Sí","tratamientoAntibioticoHospitalizado": "3","embarazo": "No"},"seccion4": {"cultivos": "6"},"seccion5":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935" spans="1:27" x14ac:dyDescent="0.3">
      <c r="A935" t="s">
        <v>940</v>
      </c>
      <c r="B935">
        <v>449</v>
      </c>
      <c r="C935">
        <v>2012</v>
      </c>
      <c r="D935" s="5">
        <v>41086</v>
      </c>
      <c r="E935" s="5" t="str">
        <f t="shared" si="84"/>
        <v>2012-6-26</v>
      </c>
      <c r="F935" t="s">
        <v>1962</v>
      </c>
      <c r="G935" t="s">
        <v>35</v>
      </c>
      <c r="J935" t="s">
        <v>61</v>
      </c>
      <c r="L935" t="s">
        <v>281</v>
      </c>
      <c r="M935" t="s">
        <v>37</v>
      </c>
      <c r="N935" t="s">
        <v>35</v>
      </c>
      <c r="O935" t="s">
        <v>48</v>
      </c>
      <c r="P935" t="s">
        <v>261</v>
      </c>
      <c r="Q935" t="s">
        <v>34</v>
      </c>
      <c r="R935" t="s">
        <v>256</v>
      </c>
      <c r="S935" t="s">
        <v>256</v>
      </c>
      <c r="T935" t="s">
        <v>256</v>
      </c>
      <c r="U935" t="s">
        <v>256</v>
      </c>
      <c r="V935" t="s">
        <v>256</v>
      </c>
      <c r="W935" t="str">
        <f t="shared" si="85"/>
        <v>db.pacientes.updateOne({"_id":ObjectId('61e34254ec4ec02e84f5dcf2')},{ $set: { "seguimientos": [{"id": "2012","seccion1": {"fechaSeguimiento": "2012-6-26","institucion": "HOSPITAL de PEDIATRÍA Juan P. Garrahan",</v>
      </c>
      <c r="X935" t="str">
        <f t="shared" si="86"/>
        <v>"fallecimiento": "No","fechaFallecimiento": "","causaFallecimiento": "","nivelEducativo": "Secundaria incompleta","actividadLaboral": "","coberturaSocial": "Sí","tratamientoAntibioticoHospitalizado": "2","embarazo": "No"},</v>
      </c>
      <c r="Y935" t="str">
        <f t="shared" si="87"/>
        <v>"seccion4": {"cultivos": "5"},"seccion5": {"toleranciaGlucosa": "Realizada","toleranciaGlucosaRealizada": "Normal","vitaminaD": "","vitaminaDRealizada": "","inmunoglobulina": "",</v>
      </c>
      <c r="Z935" t="str">
        <f t="shared" si="88"/>
        <v>"inmunoglobulinaRealizada": ""},"seccion6": {"actividadDeportiva": ""}}]}}, { upsert: true } );</v>
      </c>
      <c r="AA935" t="str">
        <f t="shared" si="89"/>
        <v>db.pacientes.updateOne({"_id":ObjectId('61e34254ec4ec02e84f5dcf2')},{ $set: { "seguimientos": [{"id": "2012","seccion1": {"fechaSeguimiento": "2012-6-26","institucion": "HOSPITAL de PEDIATRÍA Juan P. Garrahan","fallecimiento": "No","fechaFallecimiento": "","causaFallecimiento": "","nivelEducativo": "Secundaria incompleta","actividadLaboral": "","coberturaSocial": "Sí","tratamientoAntibioticoHospitalizado": "2","embarazo": "No"},"seccion4": {"cultivos": "5"},"seccion5": {"toleranciaGlucosa": "Realizada","toleranciaGlucosaRealizada": "Normal","vitaminaD": "","vitaminaDRealizada": "","inmunoglobulina": "","inmunoglobulinaRealizada": ""},"seccion6": {"actividadDeportiva": ""}}]}}, { upsert: true } );</v>
      </c>
    </row>
    <row r="936" spans="1:27" x14ac:dyDescent="0.3">
      <c r="A936" t="s">
        <v>940</v>
      </c>
      <c r="B936">
        <v>449</v>
      </c>
      <c r="C936">
        <v>2013</v>
      </c>
      <c r="D936" s="5">
        <v>41506</v>
      </c>
      <c r="E936" s="5" t="str">
        <f t="shared" si="84"/>
        <v>2013-8-20</v>
      </c>
      <c r="F936" t="s">
        <v>1962</v>
      </c>
      <c r="G936" t="s">
        <v>35</v>
      </c>
      <c r="L936" t="s">
        <v>281</v>
      </c>
      <c r="M936" t="s">
        <v>45</v>
      </c>
      <c r="N936" t="s">
        <v>35</v>
      </c>
      <c r="O936" t="s">
        <v>41</v>
      </c>
      <c r="P936" t="s">
        <v>261</v>
      </c>
      <c r="Q936" t="s">
        <v>34</v>
      </c>
      <c r="R936" t="s">
        <v>118</v>
      </c>
      <c r="S936" t="s">
        <v>256</v>
      </c>
      <c r="T936" t="s">
        <v>261</v>
      </c>
      <c r="U936" t="s">
        <v>40</v>
      </c>
      <c r="V936" t="s">
        <v>281</v>
      </c>
      <c r="W936" t="str">
        <f t="shared" si="85"/>
        <v>db.pacientes.updateOne({"_id":ObjectId('61e34254ec4ec02e84f5dcf2')},{ $set: { "seguimientos": [{"id": "2013","seccion1": {"fechaSeguimiento": "2013-8-20","institucion": "HOSPITAL de PEDIATRÍA Juan P. Garrahan",</v>
      </c>
      <c r="X936" t="str">
        <f t="shared" si="86"/>
        <v>"fallecimiento": "No","fechaFallecimiento": "","causaFallecimiento": "","nivelEducativo": "","actividadLaboral": "","coberturaSocial": "Sí","tratamientoAntibioticoHospitalizado": "1","embarazo": "No"},</v>
      </c>
      <c r="Y936" t="str">
        <f t="shared" si="87"/>
        <v>"seccion4": {"cultivos": "6"},"seccion5": {"toleranciaGlucosa": "Realizada","toleranciaGlucosaRealizada": "Normal","vitaminaD": "No realizada","vitaminaDRealizada": "","inmunoglobulina": "Realizada",</v>
      </c>
      <c r="Z936" t="str">
        <f t="shared" si="88"/>
        <v>"inmunoglobulinaRealizada": "&lt; 500"},"seccion6": {"actividadDeportiva": "Sí"}}]}}, { upsert: true } );</v>
      </c>
      <c r="AA936" t="str">
        <f t="shared" si="89"/>
        <v>db.pacientes.updateOne({"_id":ObjectId('61e34254ec4ec02e84f5dcf2')},{ $set: { "seguimientos": [{"id": "2013","seccion1": {"fechaSeguimiento": "2013-8-20","institucion": "HOSPITAL de PEDIATRÍA Juan P. Garrahan","fallecimiento": "No","fechaFallecimiento": "","causaFallecimiento": "","nivelEducativo": "","actividadLaboral": "","coberturaSocial": "Sí","tratamientoAntibioticoHospitalizado": "1","embarazo": "No"},"seccion4": {"cultivos": "6"},"seccion5": {"toleranciaGlucosa": "Realizada","toleranciaGlucosaRealizada": "Normal","vitaminaD": "No realizada","vitaminaDRealizada": "","inmunoglobulina": "Realizada","inmunoglobulinaRealizada": "&lt; 500"},"seccion6": {"actividadDeportiva": "Sí"}}]}}, { upsert: true } );</v>
      </c>
    </row>
    <row r="937" spans="1:27" x14ac:dyDescent="0.3">
      <c r="A937" t="s">
        <v>940</v>
      </c>
      <c r="B937">
        <v>449</v>
      </c>
      <c r="C937">
        <v>2014</v>
      </c>
      <c r="D937" s="5">
        <v>41852</v>
      </c>
      <c r="E937" s="5" t="str">
        <f t="shared" si="84"/>
        <v>2014-8-1</v>
      </c>
      <c r="F937" t="s">
        <v>1962</v>
      </c>
      <c r="G937" t="s">
        <v>35</v>
      </c>
      <c r="L937" t="s">
        <v>281</v>
      </c>
      <c r="N937" t="s">
        <v>35</v>
      </c>
      <c r="O937" t="s">
        <v>41</v>
      </c>
      <c r="P937" t="s">
        <v>261</v>
      </c>
      <c r="Q937" t="s">
        <v>34</v>
      </c>
      <c r="R937" t="s">
        <v>118</v>
      </c>
      <c r="S937" t="s">
        <v>256</v>
      </c>
      <c r="T937" t="s">
        <v>261</v>
      </c>
      <c r="U937" t="s">
        <v>40</v>
      </c>
      <c r="V937" t="s">
        <v>281</v>
      </c>
      <c r="W937" t="str">
        <f t="shared" si="85"/>
        <v>db.pacientes.updateOne({"_id":ObjectId('61e34254ec4ec02e84f5dcf2')},{ $set: { "seguimientos": [{"id": "2014","seccion1": {"fechaSeguimiento": "2014-8-1","institucion": "HOSPITAL de PEDIATRÍA Juan P. Garrahan",</v>
      </c>
      <c r="X937" t="str">
        <f t="shared" si="86"/>
        <v>"fallecimiento": "No","fechaFallecimiento": "","causaFallecimiento": "","nivelEducativo": "","actividadLaboral": "","coberturaSocial": "Sí","tratamientoAntibioticoHospitalizado": "","embarazo": "No"},</v>
      </c>
      <c r="Y937" t="str">
        <f t="shared" si="87"/>
        <v>"seccion4": {"cultivos": "6"},"seccion5": {"toleranciaGlucosa": "Realizada","toleranciaGlucosaRealizada": "Normal","vitaminaD": "No realizada","vitaminaDRealizada": "","inmunoglobulina": "Realizada",</v>
      </c>
      <c r="Z937" t="str">
        <f t="shared" si="88"/>
        <v>"inmunoglobulinaRealizada": "&lt; 500"},"seccion6": {"actividadDeportiva": "Sí"}}]}}, { upsert: true } );</v>
      </c>
      <c r="AA937" t="str">
        <f t="shared" si="89"/>
        <v>db.pacientes.updateOne({"_id":ObjectId('61e34254ec4ec02e84f5dcf2')},{ $set: { "seguimientos": [{"id": "2014","seccion1": {"fechaSeguimiento": "2014-8-1","institucion": "HOSPITAL de PEDIATRÍA Juan P. Garrahan","fallecimiento": "No","fechaFallecimiento": "","causaFallecimiento": "","nivelEducativo": "","actividadLaboral": "","coberturaSocial": "Sí","tratamientoAntibioticoHospitalizado": "","embarazo": "No"},"seccion4": {"cultivos": "6"},"seccion5": {"toleranciaGlucosa": "Realizada","toleranciaGlucosaRealizada": "Normal","vitaminaD": "No realizada","vitaminaDRealizada": "","inmunoglobulina": "Realizada","inmunoglobulinaRealizada": "&lt; 500"},"seccion6": {"actividadDeportiva": "Sí"}}]}}, { upsert: true } );</v>
      </c>
    </row>
    <row r="938" spans="1:27" x14ac:dyDescent="0.3">
      <c r="A938" t="s">
        <v>940</v>
      </c>
      <c r="B938">
        <v>449</v>
      </c>
      <c r="C938">
        <v>2015</v>
      </c>
      <c r="D938" s="5">
        <v>42209</v>
      </c>
      <c r="E938" s="5" t="str">
        <f t="shared" si="84"/>
        <v>2015-7-24</v>
      </c>
      <c r="F938" t="s">
        <v>1962</v>
      </c>
      <c r="G938" t="s">
        <v>35</v>
      </c>
      <c r="L938" t="s">
        <v>281</v>
      </c>
      <c r="N938" t="s">
        <v>35</v>
      </c>
      <c r="O938" t="s">
        <v>41</v>
      </c>
      <c r="P938" t="s">
        <v>261</v>
      </c>
      <c r="Q938" t="s">
        <v>34</v>
      </c>
      <c r="R938" t="s">
        <v>261</v>
      </c>
      <c r="S938" t="s">
        <v>34</v>
      </c>
      <c r="T938" t="s">
        <v>261</v>
      </c>
      <c r="U938" t="s">
        <v>40</v>
      </c>
      <c r="V938" t="s">
        <v>281</v>
      </c>
      <c r="W938" t="str">
        <f t="shared" si="85"/>
        <v>db.pacientes.updateOne({"_id":ObjectId('61e34254ec4ec02e84f5dcf2')},{ $set: { "seguimientos": [{"id": "2015","seccion1": {"fechaSeguimiento": "2015-7-24","institucion": "HOSPITAL de PEDIATRÍA Juan P. Garrahan",</v>
      </c>
      <c r="X938" t="str">
        <f t="shared" si="86"/>
        <v>"fallecimiento": "No","fechaFallecimiento": "","causaFallecimiento": "","nivelEducativo": "","actividadLaboral": "","coberturaSocial": "Sí","tratamientoAntibioticoHospitalizado": "","embarazo": "No"},</v>
      </c>
      <c r="Y938" t="str">
        <f t="shared" si="87"/>
        <v>"seccion4": {"cultivos": "6"},"seccion5": {"toleranciaGlucosa": "Realizada","toleranciaGlucosaRealizada": "Normal","vitaminaD": "Realizada","vitaminaDRealizada": "Normal","inmunoglobulina": "Realizada",</v>
      </c>
      <c r="Z938" t="str">
        <f t="shared" si="88"/>
        <v>"inmunoglobulinaRealizada": "&lt; 500"},"seccion6": {"actividadDeportiva": "Sí"}}]}}, { upsert: true } );</v>
      </c>
      <c r="AA938" t="str">
        <f t="shared" si="89"/>
        <v>db.pacientes.updateOne({"_id":ObjectId('61e34254ec4ec02e84f5dcf2')},{ $set: { "seguimientos": [{"id": "2015","seccion1": {"fechaSeguimiento": "2015-7-24","institucion": "HOSPITAL de PEDIATRÍA Juan P. Garrahan","fallecimiento": "No","fechaFallecimiento": "","causaFallecimiento": "","nivelEducativo": "","actividadLaboral": "","coberturaSocial": "Sí","tratamientoAntibioticoHospitalizado": "","embarazo": "No"},"seccion4": {"cultivos": "6"},"seccion5": {"toleranciaGlucosa": "Realizada","toleranciaGlucosaRealizada": "Normal","vitaminaD": "Realizada","vitaminaDRealizada": "Normal","inmunoglobulina": "Realizada","inmunoglobulinaRealizada": "&lt; 500"},"seccion6": {"actividadDeportiva": "Sí"}}]}}, { upsert: true } );</v>
      </c>
    </row>
    <row r="939" spans="1:27" x14ac:dyDescent="0.3">
      <c r="A939" t="s">
        <v>940</v>
      </c>
      <c r="B939">
        <v>449</v>
      </c>
      <c r="C939">
        <v>2016</v>
      </c>
      <c r="D939" s="5">
        <v>42464</v>
      </c>
      <c r="E939" s="5" t="str">
        <f t="shared" si="84"/>
        <v>2016-4-4</v>
      </c>
      <c r="F939" t="s">
        <v>1962</v>
      </c>
      <c r="G939" t="s">
        <v>35</v>
      </c>
      <c r="L939" t="s">
        <v>281</v>
      </c>
      <c r="N939" t="s">
        <v>35</v>
      </c>
      <c r="O939" t="s">
        <v>37</v>
      </c>
      <c r="P939" t="s">
        <v>261</v>
      </c>
      <c r="Q939" t="s">
        <v>34</v>
      </c>
      <c r="R939" t="s">
        <v>261</v>
      </c>
      <c r="S939" t="s">
        <v>34</v>
      </c>
      <c r="T939" t="s">
        <v>261</v>
      </c>
      <c r="U939" t="s">
        <v>40</v>
      </c>
      <c r="V939" t="s">
        <v>281</v>
      </c>
      <c r="W939" t="str">
        <f t="shared" si="85"/>
        <v>db.pacientes.updateOne({"_id":ObjectId('61e34254ec4ec02e84f5dcf2')},{ $set: { "seguimientos": [{"id": "2016","seccion1": {"fechaSeguimiento": "2016-4-4","institucion": "HOSPITAL de PEDIATRÍA Juan P. Garrahan",</v>
      </c>
      <c r="X939" t="str">
        <f t="shared" si="86"/>
        <v>"fallecimiento": "No","fechaFallecimiento": "","causaFallecimiento": "","nivelEducativo": "","actividadLaboral": "","coberturaSocial": "Sí","tratamientoAntibioticoHospitalizado": "","embarazo": "No"},</v>
      </c>
      <c r="Y939" t="str">
        <f t="shared" si="87"/>
        <v>"seccion4": {"cultivos": "2"},"seccion5": {"toleranciaGlucosa": "Realizada","toleranciaGlucosaRealizada": "Normal","vitaminaD": "Realizada","vitaminaDRealizada": "Normal","inmunoglobulina": "Realizada",</v>
      </c>
      <c r="Z939" t="str">
        <f t="shared" si="88"/>
        <v>"inmunoglobulinaRealizada": "&lt; 500"},"seccion6": {"actividadDeportiva": "Sí"}}]}}, { upsert: true } );</v>
      </c>
      <c r="AA939" t="str">
        <f t="shared" si="89"/>
        <v>db.pacientes.updateOne({"_id":ObjectId('61e34254ec4ec02e84f5dcf2')},{ $set: { "seguimientos": [{"id": "2016","seccion1": {"fechaSeguimiento": "2016-4-4","institucion": "HOSPITAL de PEDIATRÍA Juan P. Garrahan","fallecimiento": "No","fechaFallecimiento": "","causaFallecimiento": "","nivelEducativo": "","actividadLaboral": "","coberturaSocial": "Sí","tratamientoAntibioticoHospitalizado": "","embarazo": "No"},"seccion4": {"cultivos": "2"},"seccion5": {"toleranciaGlucosa": "Realizada","toleranciaGlucosaRealizada": "Normal","vitaminaD": "Realizada","vitaminaDRealizada": "Normal","inmunoglobulina": "Realizada","inmunoglobulinaRealizada": "&lt; 500"},"seccion6": {"actividadDeportiva": "Sí"}}]}}, { upsert: true } );</v>
      </c>
    </row>
    <row r="940" spans="1:27" x14ac:dyDescent="0.3">
      <c r="A940" t="s">
        <v>941</v>
      </c>
      <c r="B940">
        <v>450</v>
      </c>
      <c r="C940">
        <v>2011</v>
      </c>
      <c r="D940" s="5">
        <v>40815</v>
      </c>
      <c r="E940" s="5" t="str">
        <f t="shared" si="84"/>
        <v>2011-9-29</v>
      </c>
      <c r="F940" t="s">
        <v>358</v>
      </c>
      <c r="G940" t="s">
        <v>35</v>
      </c>
      <c r="L940" t="s">
        <v>35</v>
      </c>
      <c r="N940" t="s">
        <v>35</v>
      </c>
      <c r="P940" t="s">
        <v>118</v>
      </c>
      <c r="Q940" t="s">
        <v>256</v>
      </c>
      <c r="R940" t="s">
        <v>256</v>
      </c>
      <c r="S940" t="s">
        <v>256</v>
      </c>
      <c r="T940" t="s">
        <v>256</v>
      </c>
      <c r="U940" t="s">
        <v>256</v>
      </c>
      <c r="V940" t="s">
        <v>256</v>
      </c>
      <c r="W940" t="str">
        <f t="shared" si="85"/>
        <v>db.pacientes.updateOne({"_id":ObjectId('61e34254ec4ec02e84f5dcf3')},{ $set: { "seguimientos": [{"id": "2011","seccion1": {"fechaSeguimiento": "2011-9-29","institucion": "Hospital de Niños Dr Orlando Alassia",</v>
      </c>
      <c r="X940" t="str">
        <f t="shared" si="86"/>
        <v>"fallecimiento": "No","fechaFallecimiento": "","causaFallecimiento": "","nivelEducativo": "","actividadLaboral": "","coberturaSocial": "No","tratamientoAntibioticoHospitalizado": "","embarazo": "No"},</v>
      </c>
      <c r="Y940" t="str">
        <f t="shared" si="87"/>
        <v>"seccion4": {"cultivos": ""},"seccion5": {"toleranciaGlucosa": "No realizada","toleranciaGlucosaRealizada": "","vitaminaD": "","vitaminaDRealizada": "","inmunoglobulina": "",</v>
      </c>
      <c r="Z940" t="str">
        <f t="shared" si="88"/>
        <v>"inmunoglobulinaRealizada": ""},"seccion6": {"actividadDeportiva": ""}}]}}, { upsert: true } );</v>
      </c>
      <c r="AA940" t="str">
        <f t="shared" si="89"/>
        <v>db.pacientes.updateOne({"_id":ObjectId('61e34254ec4ec02e84f5dcf3')},{ $set: { "seguimientos": [{"id": "2011","seccion1": {"fechaSeguimiento": "2011-9-29","institucion": "Hospital de Niños Dr Orlando Alassia","fallecimiento": "No","fechaFallecimiento": "","causaFallecimiento": "","nivelEducativo": "","actividadLaboral": "","coberturaSocial": "No","tratamientoAntibioticoHospitalizado": "","embarazo": "No"},"seccion4":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941" spans="1:27" x14ac:dyDescent="0.3">
      <c r="A941" t="s">
        <v>941</v>
      </c>
      <c r="B941">
        <v>450</v>
      </c>
      <c r="C941">
        <v>2012</v>
      </c>
      <c r="D941" s="5">
        <v>41158</v>
      </c>
      <c r="E941" s="5" t="str">
        <f t="shared" si="84"/>
        <v>2012-9-6</v>
      </c>
      <c r="F941" t="s">
        <v>358</v>
      </c>
      <c r="G941" t="s">
        <v>35</v>
      </c>
      <c r="L941" t="s">
        <v>281</v>
      </c>
      <c r="M941" t="s">
        <v>45</v>
      </c>
      <c r="N941" t="s">
        <v>35</v>
      </c>
      <c r="P941" t="s">
        <v>118</v>
      </c>
      <c r="Q941" t="s">
        <v>256</v>
      </c>
      <c r="R941" t="s">
        <v>256</v>
      </c>
      <c r="S941" t="s">
        <v>256</v>
      </c>
      <c r="T941" t="s">
        <v>256</v>
      </c>
      <c r="U941" t="s">
        <v>256</v>
      </c>
      <c r="V941" t="s">
        <v>281</v>
      </c>
      <c r="W941" t="str">
        <f t="shared" si="85"/>
        <v>db.pacientes.updateOne({"_id":ObjectId('61e34254ec4ec02e84f5dcf3')},{ $set: { "seguimientos": [{"id": "2012","seccion1": {"fechaSeguimiento": "2012-9-6","institucion": "Hospital de Niños Dr Orlando Alassia",</v>
      </c>
      <c r="X941" t="str">
        <f t="shared" si="86"/>
        <v>"fallecimiento": "No","fechaFallecimiento": "","causaFallecimiento": "","nivelEducativo": "","actividadLaboral": "","coberturaSocial": "Sí","tratamientoAntibioticoHospitalizado": "1","embarazo": "No"},</v>
      </c>
      <c r="Y941" t="str">
        <f t="shared" si="87"/>
        <v>"seccion4": {"cultivos": ""},"seccion5": {"toleranciaGlucosa": "No realizada","toleranciaGlucosaRealizada": "","vitaminaD": "","vitaminaDRealizada": "","inmunoglobulina": "",</v>
      </c>
      <c r="Z941" t="str">
        <f t="shared" si="88"/>
        <v>"inmunoglobulinaRealizada": ""},"seccion6": {"actividadDeportiva": "Sí"}}]}}, { upsert: true } );</v>
      </c>
      <c r="AA941" t="str">
        <f t="shared" si="89"/>
        <v>db.pacientes.updateOne({"_id":ObjectId('61e34254ec4ec02e84f5dcf3')},{ $set: { "seguimientos": [{"id": "2012","seccion1": {"fechaSeguimiento": "2012-9-6","institucion": "Hospital de Niños Dr Orlando Alassia","fallecimiento": "No","fechaFallecimiento": "","causaFallecimiento": "","nivelEducativo": "","actividadLaboral": "","coberturaSocial": "Sí","tratamientoAntibioticoHospitalizado": "1","embarazo": "No"},"seccion4": {"cultivos": ""},"seccion5": {"toleranciaGlucosa": "No realizada","toleranciaGlucosaRealizada": "","vitaminaD": "","vitaminaDRealizada": "","inmunoglobulina": "","inmunoglobulinaRealizada": ""},"seccion6": {"actividadDeportiva": "Sí"}}]}}, { upsert: true } );</v>
      </c>
    </row>
    <row r="942" spans="1:27" x14ac:dyDescent="0.3">
      <c r="A942" t="s">
        <v>941</v>
      </c>
      <c r="B942">
        <v>450</v>
      </c>
      <c r="C942">
        <v>2013</v>
      </c>
      <c r="D942" s="5">
        <v>41375</v>
      </c>
      <c r="E942" s="5" t="str">
        <f t="shared" si="84"/>
        <v>2013-4-11</v>
      </c>
      <c r="F942" t="s">
        <v>358</v>
      </c>
      <c r="G942" t="s">
        <v>35</v>
      </c>
      <c r="P942" t="s">
        <v>118</v>
      </c>
      <c r="Q942" t="s">
        <v>256</v>
      </c>
      <c r="R942" t="s">
        <v>256</v>
      </c>
      <c r="S942" t="s">
        <v>256</v>
      </c>
      <c r="T942" t="s">
        <v>256</v>
      </c>
      <c r="U942" t="s">
        <v>256</v>
      </c>
      <c r="V942" t="s">
        <v>281</v>
      </c>
      <c r="W942" t="str">
        <f t="shared" si="85"/>
        <v>db.pacientes.updateOne({"_id":ObjectId('61e34254ec4ec02e84f5dcf3')},{ $set: { "seguimientos": [{"id": "2013","seccion1": {"fechaSeguimiento": "2013-4-11","institucion": "Hospital de Niños Dr Orlando Alassia",</v>
      </c>
      <c r="X942" t="str">
        <f t="shared" si="86"/>
        <v>"fallecimiento": "No","fechaFallecimiento": "","causaFallecimiento": "","nivelEducativo": "","actividadLaboral": "","coberturaSocial": "","tratamientoAntibioticoHospitalizado": "","embarazo": ""},</v>
      </c>
      <c r="Y942" t="str">
        <f t="shared" si="87"/>
        <v>"seccion4": {"cultivos": ""},"seccion5": {"toleranciaGlucosa": "No realizada","toleranciaGlucosaRealizada": "","vitaminaD": "","vitaminaDRealizada": "","inmunoglobulina": "",</v>
      </c>
      <c r="Z942" t="str">
        <f t="shared" si="88"/>
        <v>"inmunoglobulinaRealizada": ""},"seccion6": {"actividadDeportiva": "Sí"}}]}}, { upsert: true } );</v>
      </c>
      <c r="AA942" t="str">
        <f t="shared" si="89"/>
        <v>db.pacientes.updateOne({"_id":ObjectId('61e34254ec4ec02e84f5dcf3')},{ $set: { "seguimientos": [{"id": "2013","seccion1": {"fechaSeguimiento": "2013-4-11","institucion": "Hospital de Niños Dr Orlando Alassia","fallecimiento": "No","fechaFallecimiento": "","causaFallecimiento": "","nivelEducativo": "","actividadLaboral": "","coberturaSocial": "","tratamientoAntibioticoHospitalizado": "","embarazo": ""},"seccion4": {"cultivos": ""},"seccion5": {"toleranciaGlucosa": "No realizada","toleranciaGlucosaRealizada": "","vitaminaD": "","vitaminaDRealizada": "","inmunoglobulina": "","inmunoglobulinaRealizada": ""},"seccion6": {"actividadDeportiva": "Sí"}}]}}, { upsert: true } );</v>
      </c>
    </row>
    <row r="943" spans="1:27" x14ac:dyDescent="0.3">
      <c r="A943" t="s">
        <v>941</v>
      </c>
      <c r="B943">
        <v>450</v>
      </c>
      <c r="C943">
        <v>2013</v>
      </c>
      <c r="D943" s="5">
        <v>41459</v>
      </c>
      <c r="E943" s="5" t="str">
        <f t="shared" si="84"/>
        <v>2013-7-4</v>
      </c>
      <c r="F943" t="s">
        <v>358</v>
      </c>
      <c r="G943" t="s">
        <v>35</v>
      </c>
      <c r="P943" t="s">
        <v>118</v>
      </c>
      <c r="Q943" t="s">
        <v>256</v>
      </c>
      <c r="R943" t="s">
        <v>256</v>
      </c>
      <c r="S943" t="s">
        <v>256</v>
      </c>
      <c r="T943" t="s">
        <v>256</v>
      </c>
      <c r="U943" t="s">
        <v>256</v>
      </c>
      <c r="V943" t="s">
        <v>281</v>
      </c>
      <c r="W943" t="str">
        <f t="shared" si="85"/>
        <v>db.pacientes.updateOne({"_id":ObjectId('61e34254ec4ec02e84f5dcf3')},{ $set: { "seguimientos": [{"id": "2013","seccion1": {"fechaSeguimiento": "2013-7-4","institucion": "Hospital de Niños Dr Orlando Alassia",</v>
      </c>
      <c r="X943" t="str">
        <f t="shared" si="86"/>
        <v>"fallecimiento": "No","fechaFallecimiento": "","causaFallecimiento": "","nivelEducativo": "","actividadLaboral": "","coberturaSocial": "","tratamientoAntibioticoHospitalizado": "","embarazo": ""},</v>
      </c>
      <c r="Y943" t="str">
        <f t="shared" si="87"/>
        <v>"seccion4": {"cultivos": ""},"seccion5": {"toleranciaGlucosa": "No realizada","toleranciaGlucosaRealizada": "","vitaminaD": "","vitaminaDRealizada": "","inmunoglobulina": "",</v>
      </c>
      <c r="Z943" t="str">
        <f t="shared" si="88"/>
        <v>"inmunoglobulinaRealizada": ""},"seccion6": {"actividadDeportiva": "Sí"}}]}}, { upsert: true } );</v>
      </c>
      <c r="AA943" t="str">
        <f t="shared" si="89"/>
        <v>db.pacientes.updateOne({"_id":ObjectId('61e34254ec4ec02e84f5dcf3')},{ $set: { "seguimientos": [{"id": "2013","seccion1": {"fechaSeguimiento": "2013-7-4","institucion": "Hospital de Niños Dr Orlando Alassia","fallecimiento": "No","fechaFallecimiento": "","causaFallecimiento": "","nivelEducativo": "","actividadLaboral": "","coberturaSocial": "","tratamientoAntibioticoHospitalizado": "","embarazo": ""},"seccion4": {"cultivos": ""},"seccion5": {"toleranciaGlucosa": "No realizada","toleranciaGlucosaRealizada": "","vitaminaD": "","vitaminaDRealizada": "","inmunoglobulina": "","inmunoglobulinaRealizada": ""},"seccion6": {"actividadDeportiva": "Sí"}}]}}, { upsert: true } );</v>
      </c>
    </row>
    <row r="944" spans="1:27" x14ac:dyDescent="0.3">
      <c r="A944" t="s">
        <v>941</v>
      </c>
      <c r="B944">
        <v>450</v>
      </c>
      <c r="C944">
        <v>2015</v>
      </c>
      <c r="D944" s="5">
        <v>42224</v>
      </c>
      <c r="E944" s="5" t="str">
        <f t="shared" si="84"/>
        <v>2015-8-8</v>
      </c>
      <c r="F944" t="s">
        <v>358</v>
      </c>
      <c r="G944" t="s">
        <v>281</v>
      </c>
      <c r="H944" t="s">
        <v>157</v>
      </c>
      <c r="I944" t="s">
        <v>291</v>
      </c>
      <c r="P944" t="s">
        <v>118</v>
      </c>
      <c r="Q944" t="s">
        <v>256</v>
      </c>
      <c r="R944" t="s">
        <v>256</v>
      </c>
      <c r="S944" t="s">
        <v>256</v>
      </c>
      <c r="T944" t="s">
        <v>256</v>
      </c>
      <c r="U944" t="s">
        <v>256</v>
      </c>
      <c r="V944" t="s">
        <v>256</v>
      </c>
      <c r="W944" t="str">
        <f t="shared" si="85"/>
        <v>db.pacientes.updateOne({"_id":ObjectId('61e34254ec4ec02e84f5dcf3')},{ $set: { "seguimientos": [{"id": "2015","seccion1": {"fechaSeguimiento": "2015-8-8","institucion": "Hospital de Niños Dr Orlando Alassia",</v>
      </c>
      <c r="X944" t="str">
        <f t="shared" si="86"/>
        <v>"fallecimiento": "Sí","fechaFallecimiento": "2015-08-08","causaFallecimiento": "Respiratorios","nivelEducativo": "","actividadLaboral": "","coberturaSocial": "","tratamientoAntibioticoHospitalizado": "","embarazo": ""},</v>
      </c>
      <c r="Y944" t="str">
        <f t="shared" si="87"/>
        <v>"seccion4": {"cultivos": ""},"seccion5": {"toleranciaGlucosa": "No realizada","toleranciaGlucosaRealizada": "","vitaminaD": "","vitaminaDRealizada": "","inmunoglobulina": "",</v>
      </c>
      <c r="Z944" t="str">
        <f t="shared" si="88"/>
        <v>"inmunoglobulinaRealizada": ""},"seccion6": {"actividadDeportiva": ""}}]}}, { upsert: true } );</v>
      </c>
      <c r="AA944" t="str">
        <f t="shared" si="89"/>
        <v>db.pacientes.updateOne({"_id":ObjectId('61e34254ec4ec02e84f5dcf3')},{ $set: { "seguimientos": [{"id": "2015","seccion1": {"fechaSeguimiento": "2015-8-8","institucion": "Hospital de Niños Dr Orlando Alassia","fallecimiento": "Sí","fechaFallecimiento": "2015-08-08","causaFallecimiento": "Respiratorios","nivelEducativo": "","actividadLaboral": "","coberturaSocial": "","tratamientoAntibioticoHospitalizado": "","embarazo": ""},"seccion4":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945" spans="1:27" x14ac:dyDescent="0.3">
      <c r="A945" t="s">
        <v>942</v>
      </c>
      <c r="B945">
        <v>451</v>
      </c>
      <c r="C945">
        <v>2012</v>
      </c>
      <c r="D945" s="5">
        <v>41151</v>
      </c>
      <c r="E945" s="5" t="str">
        <f t="shared" si="84"/>
        <v>2012-8-30</v>
      </c>
      <c r="F945" t="s">
        <v>411</v>
      </c>
      <c r="G945" t="s">
        <v>35</v>
      </c>
      <c r="J945" t="s">
        <v>63</v>
      </c>
      <c r="K945" t="s">
        <v>53</v>
      </c>
      <c r="L945" t="s">
        <v>281</v>
      </c>
      <c r="N945" t="s">
        <v>35</v>
      </c>
      <c r="P945" t="s">
        <v>118</v>
      </c>
      <c r="Q945" t="s">
        <v>256</v>
      </c>
      <c r="R945" t="s">
        <v>256</v>
      </c>
      <c r="S945" t="s">
        <v>256</v>
      </c>
      <c r="T945" t="s">
        <v>256</v>
      </c>
      <c r="U945" t="s">
        <v>256</v>
      </c>
      <c r="V945" t="s">
        <v>256</v>
      </c>
      <c r="W945" t="str">
        <f t="shared" si="85"/>
        <v>db.pacientes.updateOne({"_id":ObjectId('61e34254ec4ec02e84f5dcf4')},{ $set: { "seguimientos": [{"id": "2012","seccion1": {"fechaSeguimiento": "2012-8-30","institucion": "Hospital Victor J Vilela",</v>
      </c>
      <c r="X945" t="str">
        <f t="shared" si="86"/>
        <v>"fallecimiento": "No","fechaFallecimiento": "","causaFallecimiento": "","nivelEducativo": "Secundaria completa","actividadLaboral": "Trabaja, parcial","coberturaSocial": "Sí","tratamientoAntibioticoHospitalizado": "","embarazo": "No"},</v>
      </c>
      <c r="Y945" t="str">
        <f t="shared" si="87"/>
        <v>"seccion4": {"cultivos": ""},"seccion5": {"toleranciaGlucosa": "No realizada","toleranciaGlucosaRealizada": "","vitaminaD": "","vitaminaDRealizada": "","inmunoglobulina": "",</v>
      </c>
      <c r="Z945" t="str">
        <f t="shared" si="88"/>
        <v>"inmunoglobulinaRealizada": ""},"seccion6": {"actividadDeportiva": ""}}]}}, { upsert: true } );</v>
      </c>
      <c r="AA945" t="str">
        <f t="shared" si="89"/>
        <v>db.pacientes.updateOne({"_id":ObjectId('61e34254ec4ec02e84f5dcf4')},{ $set: { "seguimientos": [{"id": "2012","seccion1": {"fechaSeguimiento": "2012-8-30","institucion": "Hospital Victor J Vilela","fallecimiento": "No","fechaFallecimiento": "","causaFallecimiento": "","nivelEducativo": "Secundaria completa","actividadLaboral": "Trabaja, parcial","coberturaSocial": "Sí","tratamientoAntibioticoHospitalizado": "","embarazo": "No"},"seccion4":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946" spans="1:27" x14ac:dyDescent="0.3">
      <c r="A946" t="s">
        <v>942</v>
      </c>
      <c r="B946">
        <v>451</v>
      </c>
      <c r="C946">
        <v>2013</v>
      </c>
      <c r="D946" s="5">
        <v>41382</v>
      </c>
      <c r="E946" s="5" t="str">
        <f t="shared" si="84"/>
        <v>2013-4-18</v>
      </c>
      <c r="F946" t="s">
        <v>411</v>
      </c>
      <c r="G946" t="s">
        <v>35</v>
      </c>
      <c r="J946" t="s">
        <v>63</v>
      </c>
      <c r="K946" t="s">
        <v>70</v>
      </c>
      <c r="L946" t="s">
        <v>281</v>
      </c>
      <c r="N946" t="s">
        <v>35</v>
      </c>
      <c r="O946" t="s">
        <v>46</v>
      </c>
      <c r="P946" t="s">
        <v>261</v>
      </c>
      <c r="Q946" t="s">
        <v>34</v>
      </c>
      <c r="R946" t="s">
        <v>256</v>
      </c>
      <c r="S946" t="s">
        <v>256</v>
      </c>
      <c r="T946" t="s">
        <v>261</v>
      </c>
      <c r="U946" t="s">
        <v>89</v>
      </c>
      <c r="V946" t="s">
        <v>281</v>
      </c>
      <c r="W946" t="str">
        <f t="shared" si="85"/>
        <v>db.pacientes.updateOne({"_id":ObjectId('61e34254ec4ec02e84f5dcf4')},{ $set: { "seguimientos": [{"id": "2013","seccion1": {"fechaSeguimiento": "2013-4-18","institucion": "Hospital Victor J Vilela",</v>
      </c>
      <c r="X946" t="str">
        <f t="shared" si="86"/>
        <v>"fallecimiento": "No","fechaFallecimiento": "","causaFallecimiento": "","nivelEducativo": "Secundaria completa","actividadLaboral": "No trabaja","coberturaSocial": "Sí","tratamientoAntibioticoHospitalizado": "","embarazo": "No"},</v>
      </c>
      <c r="Y946" t="str">
        <f t="shared" si="87"/>
        <v>"seccion4": {"cultivos": "3"},"seccion5": {"toleranciaGlucosa": "Realizada","toleranciaGlucosaRealizada": "Normal","vitaminaD": "","vitaminaDRealizada": "","inmunoglobulina": "Realizada",</v>
      </c>
      <c r="Z946" t="str">
        <f t="shared" si="88"/>
        <v>"inmunoglobulinaRealizada": "&gt; 1.000"},"seccion6": {"actividadDeportiva": "Sí"}}]}}, { upsert: true } );</v>
      </c>
      <c r="AA946" t="str">
        <f t="shared" si="89"/>
        <v>db.pacientes.updateOne({"_id":ObjectId('61e34254ec4ec02e84f5dcf4')},{ $set: { "seguimientos": [{"id": "2013","seccion1": {"fechaSeguimiento": "2013-4-18","institucion": "Hospital Victor J Vilela","fallecimiento": "No","fechaFallecimiento": "","causaFallecimiento": "","nivelEducativo": "Secundaria completa","actividadLaboral": "No trabaja","coberturaSocial": "Sí","tratamientoAntibioticoHospitalizado": "","embarazo": "No"},"seccion4": {"cultivos": "3"},"seccion5": {"toleranciaGlucosa": "Realizada","toleranciaGlucosaRealizada": "Normal","vitaminaD": "","vitaminaDRealizada": "","inmunoglobulina": "Realizada","inmunoglobulinaRealizada": "&gt; 1.000"},"seccion6": {"actividadDeportiva": "Sí"}}]}}, { upsert: true } );</v>
      </c>
    </row>
    <row r="947" spans="1:27" x14ac:dyDescent="0.3">
      <c r="A947" t="s">
        <v>942</v>
      </c>
      <c r="B947">
        <v>451</v>
      </c>
      <c r="C947">
        <v>2013</v>
      </c>
      <c r="D947" s="5">
        <v>41382</v>
      </c>
      <c r="E947" s="5" t="str">
        <f t="shared" si="84"/>
        <v>2013-4-18</v>
      </c>
      <c r="F947" t="s">
        <v>411</v>
      </c>
      <c r="G947" t="s">
        <v>35</v>
      </c>
      <c r="J947" t="s">
        <v>63</v>
      </c>
      <c r="K947" t="s">
        <v>70</v>
      </c>
      <c r="L947" t="s">
        <v>281</v>
      </c>
      <c r="N947" t="s">
        <v>35</v>
      </c>
      <c r="O947" t="s">
        <v>46</v>
      </c>
      <c r="P947" t="s">
        <v>261</v>
      </c>
      <c r="Q947" t="s">
        <v>34</v>
      </c>
      <c r="R947" t="s">
        <v>256</v>
      </c>
      <c r="S947" t="s">
        <v>256</v>
      </c>
      <c r="T947" t="s">
        <v>261</v>
      </c>
      <c r="U947" t="s">
        <v>89</v>
      </c>
      <c r="V947" t="s">
        <v>281</v>
      </c>
      <c r="W947" t="str">
        <f t="shared" si="85"/>
        <v>db.pacientes.updateOne({"_id":ObjectId('61e34254ec4ec02e84f5dcf4')},{ $set: { "seguimientos": [{"id": "2013","seccion1": {"fechaSeguimiento": "2013-4-18","institucion": "Hospital Victor J Vilela",</v>
      </c>
      <c r="X947" t="str">
        <f t="shared" si="86"/>
        <v>"fallecimiento": "No","fechaFallecimiento": "","causaFallecimiento": "","nivelEducativo": "Secundaria completa","actividadLaboral": "No trabaja","coberturaSocial": "Sí","tratamientoAntibioticoHospitalizado": "","embarazo": "No"},</v>
      </c>
      <c r="Y947" t="str">
        <f t="shared" si="87"/>
        <v>"seccion4": {"cultivos": "3"},"seccion5": {"toleranciaGlucosa": "Realizada","toleranciaGlucosaRealizada": "Normal","vitaminaD": "","vitaminaDRealizada": "","inmunoglobulina": "Realizada",</v>
      </c>
      <c r="Z947" t="str">
        <f t="shared" si="88"/>
        <v>"inmunoglobulinaRealizada": "&gt; 1.000"},"seccion6": {"actividadDeportiva": "Sí"}}]}}, { upsert: true } );</v>
      </c>
      <c r="AA947" t="str">
        <f t="shared" si="89"/>
        <v>db.pacientes.updateOne({"_id":ObjectId('61e34254ec4ec02e84f5dcf4')},{ $set: { "seguimientos": [{"id": "2013","seccion1": {"fechaSeguimiento": "2013-4-18","institucion": "Hospital Victor J Vilela","fallecimiento": "No","fechaFallecimiento": "","causaFallecimiento": "","nivelEducativo": "Secundaria completa","actividadLaboral": "No trabaja","coberturaSocial": "Sí","tratamientoAntibioticoHospitalizado": "","embarazo": "No"},"seccion4": {"cultivos": "3"},"seccion5": {"toleranciaGlucosa": "Realizada","toleranciaGlucosaRealizada": "Normal","vitaminaD": "","vitaminaDRealizada": "","inmunoglobulina": "Realizada","inmunoglobulinaRealizada": "&gt; 1.000"},"seccion6": {"actividadDeportiva": "Sí"}}]}}, { upsert: true } );</v>
      </c>
    </row>
    <row r="948" spans="1:27" x14ac:dyDescent="0.3">
      <c r="A948" t="s">
        <v>942</v>
      </c>
      <c r="B948">
        <v>451</v>
      </c>
      <c r="C948">
        <v>2014</v>
      </c>
      <c r="D948" s="5">
        <v>41781</v>
      </c>
      <c r="E948" s="5" t="str">
        <f t="shared" si="84"/>
        <v>2014-5-22</v>
      </c>
      <c r="F948" t="s">
        <v>411</v>
      </c>
      <c r="G948" t="s">
        <v>35</v>
      </c>
      <c r="J948" t="s">
        <v>63</v>
      </c>
      <c r="K948" t="s">
        <v>53</v>
      </c>
      <c r="L948" t="s">
        <v>281</v>
      </c>
      <c r="N948" t="s">
        <v>35</v>
      </c>
      <c r="P948" t="s">
        <v>261</v>
      </c>
      <c r="Q948" t="s">
        <v>34</v>
      </c>
      <c r="R948" t="s">
        <v>256</v>
      </c>
      <c r="S948" t="s">
        <v>256</v>
      </c>
      <c r="T948" t="s">
        <v>261</v>
      </c>
      <c r="U948" t="s">
        <v>40</v>
      </c>
      <c r="V948" t="s">
        <v>256</v>
      </c>
      <c r="W948" t="str">
        <f t="shared" si="85"/>
        <v>db.pacientes.updateOne({"_id":ObjectId('61e34254ec4ec02e84f5dcf4')},{ $set: { "seguimientos": [{"id": "2014","seccion1": {"fechaSeguimiento": "2014-5-22","institucion": "Hospital Victor J Vilela",</v>
      </c>
      <c r="X948" t="str">
        <f t="shared" si="86"/>
        <v>"fallecimiento": "No","fechaFallecimiento": "","causaFallecimiento": "","nivelEducativo": "Secundaria completa","actividadLaboral": "Trabaja, parcial","coberturaSocial": "Sí","tratamientoAntibioticoHospitalizado": "","embarazo": "No"},</v>
      </c>
      <c r="Y948" t="str">
        <f t="shared" si="87"/>
        <v>"seccion4": {"cultivos": ""},"seccion5": {"toleranciaGlucosa": "Realizada","toleranciaGlucosaRealizada": "Normal","vitaminaD": "","vitaminaDRealizada": "","inmunoglobulina": "Realizada",</v>
      </c>
      <c r="Z948" t="str">
        <f t="shared" si="88"/>
        <v>"inmunoglobulinaRealizada": "&lt; 500"},"seccion6": {"actividadDeportiva": ""}}]}}, { upsert: true } );</v>
      </c>
      <c r="AA948" t="str">
        <f t="shared" si="89"/>
        <v>db.pacientes.updateOne({"_id":ObjectId('61e34254ec4ec02e84f5dcf4')},{ $set: { "seguimientos": [{"id": "2014","seccion1": {"fechaSeguimiento": "2014-5-22","institucion": "Hospital Victor J Vilela","fallecimiento": "No","fechaFallecimiento": "","causaFallecimiento": "","nivelEducativo": "Secundaria completa","actividadLaboral": "Trabaja, parcial","coberturaSocial": "Sí","tratamientoAntibioticoHospitalizado": "","embarazo": "No"},"seccion4": {"cultivos": ""},"seccion5": {"toleranciaGlucosa": "Realizada","toleranciaGlucosaRealizada": "Normal","vitaminaD": "","vitaminaDRealizada": "","inmunoglobulina": "Realizada","inmunoglobulinaRealizada": "&lt; 500"},"seccion6": {"actividadDeportiva": ""}}]}}, { upsert: true } );</v>
      </c>
    </row>
    <row r="949" spans="1:27" x14ac:dyDescent="0.3">
      <c r="A949" t="s">
        <v>942</v>
      </c>
      <c r="B949">
        <v>451</v>
      </c>
      <c r="C949">
        <v>2014</v>
      </c>
      <c r="D949" s="5">
        <v>41781</v>
      </c>
      <c r="E949" s="5" t="str">
        <f t="shared" si="84"/>
        <v>2014-5-22</v>
      </c>
      <c r="F949" t="s">
        <v>411</v>
      </c>
      <c r="G949" t="s">
        <v>35</v>
      </c>
      <c r="J949" t="s">
        <v>63</v>
      </c>
      <c r="K949" t="s">
        <v>53</v>
      </c>
      <c r="L949" t="s">
        <v>281</v>
      </c>
      <c r="N949" t="s">
        <v>35</v>
      </c>
      <c r="P949" t="s">
        <v>261</v>
      </c>
      <c r="Q949" t="s">
        <v>34</v>
      </c>
      <c r="R949" t="s">
        <v>256</v>
      </c>
      <c r="S949" t="s">
        <v>256</v>
      </c>
      <c r="T949" t="s">
        <v>261</v>
      </c>
      <c r="U949" t="s">
        <v>40</v>
      </c>
      <c r="V949" t="s">
        <v>256</v>
      </c>
      <c r="W949" t="str">
        <f t="shared" si="85"/>
        <v>db.pacientes.updateOne({"_id":ObjectId('61e34254ec4ec02e84f5dcf4')},{ $set: { "seguimientos": [{"id": "2014","seccion1": {"fechaSeguimiento": "2014-5-22","institucion": "Hospital Victor J Vilela",</v>
      </c>
      <c r="X949" t="str">
        <f t="shared" si="86"/>
        <v>"fallecimiento": "No","fechaFallecimiento": "","causaFallecimiento": "","nivelEducativo": "Secundaria completa","actividadLaboral": "Trabaja, parcial","coberturaSocial": "Sí","tratamientoAntibioticoHospitalizado": "","embarazo": "No"},</v>
      </c>
      <c r="Y949" t="str">
        <f t="shared" si="87"/>
        <v>"seccion4": {"cultivos": ""},"seccion5": {"toleranciaGlucosa": "Realizada","toleranciaGlucosaRealizada": "Normal","vitaminaD": "","vitaminaDRealizada": "","inmunoglobulina": "Realizada",</v>
      </c>
      <c r="Z949" t="str">
        <f t="shared" si="88"/>
        <v>"inmunoglobulinaRealizada": "&lt; 500"},"seccion6": {"actividadDeportiva": ""}}]}}, { upsert: true } );</v>
      </c>
      <c r="AA949" t="str">
        <f t="shared" si="89"/>
        <v>db.pacientes.updateOne({"_id":ObjectId('61e34254ec4ec02e84f5dcf4')},{ $set: { "seguimientos": [{"id": "2014","seccion1": {"fechaSeguimiento": "2014-5-22","institucion": "Hospital Victor J Vilela","fallecimiento": "No","fechaFallecimiento": "","causaFallecimiento": "","nivelEducativo": "Secundaria completa","actividadLaboral": "Trabaja, parcial","coberturaSocial": "Sí","tratamientoAntibioticoHospitalizado": "","embarazo": "No"},"seccion4": {"cultivos": ""},"seccion5": {"toleranciaGlucosa": "Realizada","toleranciaGlucosaRealizada": "Normal","vitaminaD": "","vitaminaDRealizada": "","inmunoglobulina": "Realizada","inmunoglobulinaRealizada": "&lt; 500"},"seccion6": {"actividadDeportiva": ""}}]}}, { upsert: true } );</v>
      </c>
    </row>
    <row r="950" spans="1:27" x14ac:dyDescent="0.3">
      <c r="A950" t="s">
        <v>943</v>
      </c>
      <c r="B950">
        <v>452</v>
      </c>
      <c r="C950">
        <v>2015</v>
      </c>
      <c r="D950" s="5">
        <v>42187</v>
      </c>
      <c r="E950" s="5" t="str">
        <f t="shared" si="84"/>
        <v>2015-7-2</v>
      </c>
      <c r="F950" t="s">
        <v>358</v>
      </c>
      <c r="G950" t="s">
        <v>35</v>
      </c>
      <c r="P950" t="s">
        <v>118</v>
      </c>
      <c r="Q950" t="s">
        <v>256</v>
      </c>
      <c r="R950" t="s">
        <v>256</v>
      </c>
      <c r="S950" t="s">
        <v>256</v>
      </c>
      <c r="T950" t="s">
        <v>256</v>
      </c>
      <c r="U950" t="s">
        <v>256</v>
      </c>
      <c r="V950" t="s">
        <v>256</v>
      </c>
      <c r="W950" t="str">
        <f t="shared" si="85"/>
        <v>db.pacientes.updateOne({"_id":ObjectId('61e34254ec4ec02e84f5dcf5')},{ $set: { "seguimientos": [{"id": "2015","seccion1": {"fechaSeguimiento": "2015-7-2","institucion": "Hospital de Niños Dr Orlando Alassia",</v>
      </c>
      <c r="X950" t="str">
        <f t="shared" si="86"/>
        <v>"fallecimiento": "No","fechaFallecimiento": "","causaFallecimiento": "","nivelEducativo": "","actividadLaboral": "","coberturaSocial": "","tratamientoAntibioticoHospitalizado": "","embarazo": ""},</v>
      </c>
      <c r="Y950" t="str">
        <f t="shared" si="87"/>
        <v>"seccion4": {"cultivos": ""},"seccion5": {"toleranciaGlucosa": "No realizada","toleranciaGlucosaRealizada": "","vitaminaD": "","vitaminaDRealizada": "","inmunoglobulina": "",</v>
      </c>
      <c r="Z950" t="str">
        <f t="shared" si="88"/>
        <v>"inmunoglobulinaRealizada": ""},"seccion6": {"actividadDeportiva": ""}}]}}, { upsert: true } );</v>
      </c>
      <c r="AA950" t="str">
        <f t="shared" si="89"/>
        <v>db.pacientes.updateOne({"_id":ObjectId('61e34254ec4ec02e84f5dcf5')},{ $set: { "seguimientos": [{"id": "2015","seccion1": {"fechaSeguimiento": "2015-7-2","institucion": "Hospital de Niños Dr Orlando Alassia","fallecimiento": "No","fechaFallecimiento": "","causaFallecimiento": "","nivelEducativo": "","actividadLaboral": "","coberturaSocial": "","tratamientoAntibioticoHospitalizado": "","embarazo": ""},"seccion4":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951" spans="1:27" x14ac:dyDescent="0.3">
      <c r="A951" t="s">
        <v>944</v>
      </c>
      <c r="B951">
        <v>453</v>
      </c>
      <c r="C951">
        <v>2012</v>
      </c>
      <c r="D951" s="5">
        <v>41218</v>
      </c>
      <c r="E951" s="5" t="str">
        <f t="shared" si="84"/>
        <v>2012-11-5</v>
      </c>
      <c r="G951" t="s">
        <v>35</v>
      </c>
      <c r="J951" t="s">
        <v>63</v>
      </c>
      <c r="K951" t="s">
        <v>53</v>
      </c>
      <c r="L951" t="s">
        <v>281</v>
      </c>
      <c r="M951" t="s">
        <v>45</v>
      </c>
      <c r="N951" t="s">
        <v>35</v>
      </c>
      <c r="O951" t="s">
        <v>46</v>
      </c>
      <c r="P951" t="s">
        <v>261</v>
      </c>
      <c r="Q951" t="s">
        <v>80</v>
      </c>
      <c r="R951" t="s">
        <v>256</v>
      </c>
      <c r="S951" t="s">
        <v>256</v>
      </c>
      <c r="T951" t="s">
        <v>256</v>
      </c>
      <c r="U951" t="s">
        <v>256</v>
      </c>
      <c r="V951" t="s">
        <v>281</v>
      </c>
      <c r="W951" t="str">
        <f t="shared" si="85"/>
        <v>db.pacientes.updateOne({"_id":ObjectId('61e34254ec4ec02e84f5dcf6')},{ $set: { "seguimientos": [{"id": "2012","seccion1": {"fechaSeguimiento": "2012-11-5","institucion": "",</v>
      </c>
      <c r="X951" t="str">
        <f t="shared" si="86"/>
        <v>"fallecimiento": "No","fechaFallecimiento": "","causaFallecimiento": "","nivelEducativo": "Secundaria completa","actividadLaboral": "Trabaja, parcial","coberturaSocial": "Sí","tratamientoAntibioticoHospitalizado": "1","embarazo": "No"},</v>
      </c>
      <c r="Y951" t="str">
        <f t="shared" si="87"/>
        <v>"seccion4": {"cultivos": "3"},"seccion5": {"toleranciaGlucosa": "Realizada","toleranciaGlucosaRealizada": "Intolerancia","vitaminaD": "","vitaminaDRealizada": "","inmunoglobulina": "",</v>
      </c>
      <c r="Z951" t="str">
        <f t="shared" si="88"/>
        <v>"inmunoglobulinaRealizada": ""},"seccion6": {"actividadDeportiva": "Sí"}}]}}, { upsert: true } );</v>
      </c>
      <c r="AA951" t="str">
        <f t="shared" si="89"/>
        <v>db.pacientes.updateOne({"_id":ObjectId('61e34254ec4ec02e84f5dcf6')},{ $set: { "seguimientos": [{"id": "2012","seccion1": {"fechaSeguimiento": "2012-11-5","institucion": "","fallecimiento": "No","fechaFallecimiento": "","causaFallecimiento": "","nivelEducativo": "Secundaria completa","actividadLaboral": "Trabaja, parcial","coberturaSocial": "Sí","tratamientoAntibioticoHospitalizado": "1","embarazo": "No"},"seccion4": {"cultivos": "3"},"seccion5": {"toleranciaGlucosa": "Realizada","toleranciaGlucosaRealizada": "Intolerancia","vitaminaD": "","vitaminaDRealizada": "","inmunoglobulina": "","inmunoglobulinaRealizada": ""},"seccion6": {"actividadDeportiva": "Sí"}}]}}, { upsert: true } );</v>
      </c>
    </row>
    <row r="952" spans="1:27" x14ac:dyDescent="0.3">
      <c r="A952" t="s">
        <v>944</v>
      </c>
      <c r="B952">
        <v>453</v>
      </c>
      <c r="C952">
        <v>2013</v>
      </c>
      <c r="D952" s="5">
        <v>41492</v>
      </c>
      <c r="E952" s="5" t="str">
        <f t="shared" si="84"/>
        <v>2013-8-6</v>
      </c>
      <c r="F952" t="s">
        <v>397</v>
      </c>
      <c r="G952" t="s">
        <v>35</v>
      </c>
      <c r="J952" t="s">
        <v>63</v>
      </c>
      <c r="K952" t="s">
        <v>53</v>
      </c>
      <c r="L952" t="s">
        <v>281</v>
      </c>
      <c r="M952" t="s">
        <v>45</v>
      </c>
      <c r="N952" t="s">
        <v>35</v>
      </c>
      <c r="P952" t="s">
        <v>261</v>
      </c>
      <c r="Q952" t="s">
        <v>80</v>
      </c>
      <c r="R952" t="s">
        <v>256</v>
      </c>
      <c r="S952" t="s">
        <v>256</v>
      </c>
      <c r="T952" t="s">
        <v>261</v>
      </c>
      <c r="U952" t="s">
        <v>40</v>
      </c>
      <c r="V952" t="s">
        <v>256</v>
      </c>
      <c r="W952" t="str">
        <f t="shared" si="85"/>
        <v>db.pacientes.updateOne({"_id":ObjectId('61e34254ec4ec02e84f5dcf6')},{ $set: { "seguimientos": [{"id": "2013","seccion1": {"fechaSeguimiento": "2013-8-6","institucion": "Consultorio FQ - Dr. Macri",</v>
      </c>
      <c r="X952" t="str">
        <f t="shared" si="86"/>
        <v>"fallecimiento": "No","fechaFallecimiento": "","causaFallecimiento": "","nivelEducativo": "Secundaria completa","actividadLaboral": "Trabaja, parcial","coberturaSocial": "Sí","tratamientoAntibioticoHospitalizado": "1","embarazo": "No"},</v>
      </c>
      <c r="Y952" t="str">
        <f t="shared" si="87"/>
        <v>"seccion4": {"cultivos": ""},"seccion5": {"toleranciaGlucosa": "Realizada","toleranciaGlucosaRealizada": "Intolerancia","vitaminaD": "","vitaminaDRealizada": "","inmunoglobulina": "Realizada",</v>
      </c>
      <c r="Z952" t="str">
        <f t="shared" si="88"/>
        <v>"inmunoglobulinaRealizada": "&lt; 500"},"seccion6": {"actividadDeportiva": ""}}]}}, { upsert: true } );</v>
      </c>
      <c r="AA952" t="str">
        <f t="shared" si="89"/>
        <v>db.pacientes.updateOne({"_id":ObjectId('61e34254ec4ec02e84f5dcf6')},{ $set: { "seguimientos": [{"id": "2013","seccion1": {"fechaSeguimiento": "2013-8-6","institucion": "Consultorio FQ - Dr. Macri","fallecimiento": "No","fechaFallecimiento": "","causaFallecimiento": "","nivelEducativo": "Secundaria completa","actividadLaboral": "Trabaja, parcial","coberturaSocial": "Sí","tratamientoAntibioticoHospitalizado": "1","embarazo": "No"},"seccion4": {"cultivos": ""},"seccion5": {"toleranciaGlucosa": "Realizada","toleranciaGlucosaRealizada": "Intolerancia","vitaminaD": "","vitaminaDRealizada": "","inmunoglobulina": "Realizada","inmunoglobulinaRealizada": "&lt; 500"},"seccion6": {"actividadDeportiva": ""}}]}}, { upsert: true } );</v>
      </c>
    </row>
    <row r="953" spans="1:27" x14ac:dyDescent="0.3">
      <c r="A953" t="s">
        <v>945</v>
      </c>
      <c r="B953">
        <v>454</v>
      </c>
      <c r="C953">
        <v>2012</v>
      </c>
      <c r="D953" s="5">
        <v>41165</v>
      </c>
      <c r="E953" s="5" t="str">
        <f t="shared" si="84"/>
        <v>2012-9-13</v>
      </c>
      <c r="F953" t="s">
        <v>358</v>
      </c>
      <c r="G953" t="s">
        <v>35</v>
      </c>
      <c r="L953" t="s">
        <v>281</v>
      </c>
      <c r="N953" t="s">
        <v>35</v>
      </c>
      <c r="P953" t="s">
        <v>118</v>
      </c>
      <c r="Q953" t="s">
        <v>256</v>
      </c>
      <c r="R953" t="s">
        <v>256</v>
      </c>
      <c r="S953" t="s">
        <v>256</v>
      </c>
      <c r="T953" t="s">
        <v>256</v>
      </c>
      <c r="U953" t="s">
        <v>256</v>
      </c>
      <c r="V953" t="s">
        <v>256</v>
      </c>
      <c r="W953" t="str">
        <f t="shared" si="85"/>
        <v>db.pacientes.updateOne({"_id":ObjectId('61e34254ec4ec02e84f5dcf7')},{ $set: { "seguimientos": [{"id": "2012","seccion1": {"fechaSeguimiento": "2012-9-13","institucion": "Hospital de Niños Dr Orlando Alassia",</v>
      </c>
      <c r="X953" t="str">
        <f t="shared" si="86"/>
        <v>"fallecimiento": "No","fechaFallecimiento": "","causaFallecimiento": "","nivelEducativo": "","actividadLaboral": "","coberturaSocial": "Sí","tratamientoAntibioticoHospitalizado": "","embarazo": "No"},</v>
      </c>
      <c r="Y953" t="str">
        <f t="shared" si="87"/>
        <v>"seccion4": {"cultivos": ""},"seccion5": {"toleranciaGlucosa": "No realizada","toleranciaGlucosaRealizada": "","vitaminaD": "","vitaminaDRealizada": "","inmunoglobulina": "",</v>
      </c>
      <c r="Z953" t="str">
        <f t="shared" si="88"/>
        <v>"inmunoglobulinaRealizada": ""},"seccion6": {"actividadDeportiva": ""}}]}}, { upsert: true } );</v>
      </c>
      <c r="AA953" t="str">
        <f t="shared" si="89"/>
        <v>db.pacientes.updateOne({"_id":ObjectId('61e34254ec4ec02e84f5dcf7')},{ $set: { "seguimientos": [{"id": "2012","seccion1": {"fechaSeguimiento": "2012-9-13","institucion": "Hospital de Niños Dr Orlando Alassia","fallecimiento": "No","fechaFallecimiento": "","causaFallecimiento": "","nivelEducativo": "","actividadLaboral": "","coberturaSocial": "Sí","tratamientoAntibioticoHospitalizado": "","embarazo": "No"},"seccion4":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954" spans="1:27" x14ac:dyDescent="0.3">
      <c r="A954" t="s">
        <v>945</v>
      </c>
      <c r="B954">
        <v>454</v>
      </c>
      <c r="C954">
        <v>2014</v>
      </c>
      <c r="D954" s="5">
        <v>41662</v>
      </c>
      <c r="E954" s="5" t="str">
        <f t="shared" si="84"/>
        <v>2014-1-23</v>
      </c>
      <c r="F954" t="s">
        <v>358</v>
      </c>
      <c r="G954" t="s">
        <v>35</v>
      </c>
      <c r="L954" t="s">
        <v>35</v>
      </c>
      <c r="N954" t="s">
        <v>35</v>
      </c>
      <c r="P954" t="s">
        <v>118</v>
      </c>
      <c r="Q954" t="s">
        <v>256</v>
      </c>
      <c r="R954" t="s">
        <v>256</v>
      </c>
      <c r="S954" t="s">
        <v>256</v>
      </c>
      <c r="T954" t="s">
        <v>256</v>
      </c>
      <c r="U954" t="s">
        <v>256</v>
      </c>
      <c r="V954" t="s">
        <v>256</v>
      </c>
      <c r="W954" t="str">
        <f t="shared" si="85"/>
        <v>db.pacientes.updateOne({"_id":ObjectId('61e34254ec4ec02e84f5dcf7')},{ $set: { "seguimientos": [{"id": "2014","seccion1": {"fechaSeguimiento": "2014-1-23","institucion": "Hospital de Niños Dr Orlando Alassia",</v>
      </c>
      <c r="X954" t="str">
        <f t="shared" si="86"/>
        <v>"fallecimiento": "No","fechaFallecimiento": "","causaFallecimiento": "","nivelEducativo": "","actividadLaboral": "","coberturaSocial": "No","tratamientoAntibioticoHospitalizado": "","embarazo": "No"},</v>
      </c>
      <c r="Y954" t="str">
        <f t="shared" si="87"/>
        <v>"seccion4": {"cultivos": ""},"seccion5": {"toleranciaGlucosa": "No realizada","toleranciaGlucosaRealizada": "","vitaminaD": "","vitaminaDRealizada": "","inmunoglobulina": "",</v>
      </c>
      <c r="Z954" t="str">
        <f t="shared" si="88"/>
        <v>"inmunoglobulinaRealizada": ""},"seccion6": {"actividadDeportiva": ""}}]}}, { upsert: true } );</v>
      </c>
      <c r="AA954" t="str">
        <f t="shared" si="89"/>
        <v>db.pacientes.updateOne({"_id":ObjectId('61e34254ec4ec02e84f5dcf7')},{ $set: { "seguimientos": [{"id": "2014","seccion1": {"fechaSeguimiento": "2014-1-23","institucion": "Hospital de Niños Dr Orlando Alassia","fallecimiento": "No","fechaFallecimiento": "","causaFallecimiento": "","nivelEducativo": "","actividadLaboral": "","coberturaSocial": "No","tratamientoAntibioticoHospitalizado": "","embarazo": "No"},"seccion4":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955" spans="1:27" x14ac:dyDescent="0.3">
      <c r="A955" t="s">
        <v>945</v>
      </c>
      <c r="B955">
        <v>454</v>
      </c>
      <c r="C955">
        <v>2014</v>
      </c>
      <c r="D955" s="5">
        <v>41767</v>
      </c>
      <c r="E955" s="5" t="str">
        <f t="shared" si="84"/>
        <v>2014-5-8</v>
      </c>
      <c r="F955" t="s">
        <v>358</v>
      </c>
      <c r="G955" t="s">
        <v>35</v>
      </c>
      <c r="L955" t="s">
        <v>35</v>
      </c>
      <c r="P955" t="s">
        <v>118</v>
      </c>
      <c r="Q955" t="s">
        <v>256</v>
      </c>
      <c r="R955" t="s">
        <v>256</v>
      </c>
      <c r="S955" t="s">
        <v>256</v>
      </c>
      <c r="T955" t="s">
        <v>256</v>
      </c>
      <c r="U955" t="s">
        <v>256</v>
      </c>
      <c r="V955" t="s">
        <v>281</v>
      </c>
      <c r="W955" t="str">
        <f t="shared" si="85"/>
        <v>db.pacientes.updateOne({"_id":ObjectId('61e34254ec4ec02e84f5dcf7')},{ $set: { "seguimientos": [{"id": "2014","seccion1": {"fechaSeguimiento": "2014-5-8","institucion": "Hospital de Niños Dr Orlando Alassia",</v>
      </c>
      <c r="X955" t="str">
        <f t="shared" si="86"/>
        <v>"fallecimiento": "No","fechaFallecimiento": "","causaFallecimiento": "","nivelEducativo": "","actividadLaboral": "","coberturaSocial": "No","tratamientoAntibioticoHospitalizado": "","embarazo": ""},</v>
      </c>
      <c r="Y955" t="str">
        <f t="shared" si="87"/>
        <v>"seccion4": {"cultivos": ""},"seccion5": {"toleranciaGlucosa": "No realizada","toleranciaGlucosaRealizada": "","vitaminaD": "","vitaminaDRealizada": "","inmunoglobulina": "",</v>
      </c>
      <c r="Z955" t="str">
        <f t="shared" si="88"/>
        <v>"inmunoglobulinaRealizada": ""},"seccion6": {"actividadDeportiva": "Sí"}}]}}, { upsert: true } );</v>
      </c>
      <c r="AA955" t="str">
        <f t="shared" si="89"/>
        <v>db.pacientes.updateOne({"_id":ObjectId('61e34254ec4ec02e84f5dcf7')},{ $set: { "seguimientos": [{"id": "2014","seccion1": {"fechaSeguimiento": "2014-5-8","institucion": "Hospital de Niños Dr Orlando Alassia","fallecimiento": "No","fechaFallecimiento": "","causaFallecimiento": "","nivelEducativo": "","actividadLaboral": "","coberturaSocial": "No","tratamientoAntibioticoHospitalizado": "","embarazo": ""},"seccion4": {"cultivos": ""},"seccion5": {"toleranciaGlucosa": "No realizada","toleranciaGlucosaRealizada": "","vitaminaD": "","vitaminaDRealizada": "","inmunoglobulina": "","inmunoglobulinaRealizada": ""},"seccion6": {"actividadDeportiva": "Sí"}}]}}, { upsert: true } );</v>
      </c>
    </row>
    <row r="956" spans="1:27" x14ac:dyDescent="0.3">
      <c r="A956" t="s">
        <v>946</v>
      </c>
      <c r="B956">
        <v>455</v>
      </c>
      <c r="C956">
        <v>2012</v>
      </c>
      <c r="D956" s="5">
        <v>41165</v>
      </c>
      <c r="E956" s="5" t="str">
        <f t="shared" si="84"/>
        <v>2012-9-13</v>
      </c>
      <c r="F956" t="s">
        <v>358</v>
      </c>
      <c r="G956" t="s">
        <v>35</v>
      </c>
      <c r="P956" t="s">
        <v>118</v>
      </c>
      <c r="Q956" t="s">
        <v>256</v>
      </c>
      <c r="R956" t="s">
        <v>256</v>
      </c>
      <c r="S956" t="s">
        <v>256</v>
      </c>
      <c r="T956" t="s">
        <v>256</v>
      </c>
      <c r="U956" t="s">
        <v>256</v>
      </c>
      <c r="V956" t="s">
        <v>256</v>
      </c>
      <c r="W956" t="str">
        <f t="shared" si="85"/>
        <v>db.pacientes.updateOne({"_id":ObjectId('61e34254ec4ec02e84f5dcf8')},{ $set: { "seguimientos": [{"id": "2012","seccion1": {"fechaSeguimiento": "2012-9-13","institucion": "Hospital de Niños Dr Orlando Alassia",</v>
      </c>
      <c r="X956" t="str">
        <f t="shared" si="86"/>
        <v>"fallecimiento": "No","fechaFallecimiento": "","causaFallecimiento": "","nivelEducativo": "","actividadLaboral": "","coberturaSocial": "","tratamientoAntibioticoHospitalizado": "","embarazo": ""},</v>
      </c>
      <c r="Y956" t="str">
        <f t="shared" si="87"/>
        <v>"seccion4": {"cultivos": ""},"seccion5": {"toleranciaGlucosa": "No realizada","toleranciaGlucosaRealizada": "","vitaminaD": "","vitaminaDRealizada": "","inmunoglobulina": "",</v>
      </c>
      <c r="Z956" t="str">
        <f t="shared" si="88"/>
        <v>"inmunoglobulinaRealizada": ""},"seccion6": {"actividadDeportiva": ""}}]}}, { upsert: true } );</v>
      </c>
      <c r="AA956" t="str">
        <f t="shared" si="89"/>
        <v>db.pacientes.updateOne({"_id":ObjectId('61e34254ec4ec02e84f5dcf8')},{ $set: { "seguimientos": [{"id": "2012","seccion1": {"fechaSeguimiento": "2012-9-13","institucion": "Hospital de Niños Dr Orlando Alassia","fallecimiento": "No","fechaFallecimiento": "","causaFallecimiento": "","nivelEducativo": "","actividadLaboral": "","coberturaSocial": "","tratamientoAntibioticoHospitalizado": "","embarazo": ""},"seccion4":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957" spans="1:27" x14ac:dyDescent="0.3">
      <c r="A957" t="s">
        <v>946</v>
      </c>
      <c r="B957">
        <v>455</v>
      </c>
      <c r="C957">
        <v>2013</v>
      </c>
      <c r="D957" s="5">
        <v>41368</v>
      </c>
      <c r="E957" s="5" t="str">
        <f t="shared" si="84"/>
        <v>2013-4-4</v>
      </c>
      <c r="F957" t="s">
        <v>358</v>
      </c>
      <c r="G957" t="s">
        <v>35</v>
      </c>
      <c r="P957" t="s">
        <v>118</v>
      </c>
      <c r="Q957" t="s">
        <v>256</v>
      </c>
      <c r="R957" t="s">
        <v>256</v>
      </c>
      <c r="S957" t="s">
        <v>256</v>
      </c>
      <c r="T957" t="s">
        <v>256</v>
      </c>
      <c r="U957" t="s">
        <v>256</v>
      </c>
      <c r="V957" t="s">
        <v>281</v>
      </c>
      <c r="W957" t="str">
        <f t="shared" si="85"/>
        <v>db.pacientes.updateOne({"_id":ObjectId('61e34254ec4ec02e84f5dcf8')},{ $set: { "seguimientos": [{"id": "2013","seccion1": {"fechaSeguimiento": "2013-4-4","institucion": "Hospital de Niños Dr Orlando Alassia",</v>
      </c>
      <c r="X957" t="str">
        <f t="shared" si="86"/>
        <v>"fallecimiento": "No","fechaFallecimiento": "","causaFallecimiento": "","nivelEducativo": "","actividadLaboral": "","coberturaSocial": "","tratamientoAntibioticoHospitalizado": "","embarazo": ""},</v>
      </c>
      <c r="Y957" t="str">
        <f t="shared" si="87"/>
        <v>"seccion4": {"cultivos": ""},"seccion5": {"toleranciaGlucosa": "No realizada","toleranciaGlucosaRealizada": "","vitaminaD": "","vitaminaDRealizada": "","inmunoglobulina": "",</v>
      </c>
      <c r="Z957" t="str">
        <f t="shared" si="88"/>
        <v>"inmunoglobulinaRealizada": ""},"seccion6": {"actividadDeportiva": "Sí"}}]}}, { upsert: true } );</v>
      </c>
      <c r="AA957" t="str">
        <f t="shared" si="89"/>
        <v>db.pacientes.updateOne({"_id":ObjectId('61e34254ec4ec02e84f5dcf8')},{ $set: { "seguimientos": [{"id": "2013","seccion1": {"fechaSeguimiento": "2013-4-4","institucion": "Hospital de Niños Dr Orlando Alassia","fallecimiento": "No","fechaFallecimiento": "","causaFallecimiento": "","nivelEducativo": "","actividadLaboral": "","coberturaSocial": "","tratamientoAntibioticoHospitalizado": "","embarazo": ""},"seccion4": {"cultivos": ""},"seccion5": {"toleranciaGlucosa": "No realizada","toleranciaGlucosaRealizada": "","vitaminaD": "","vitaminaDRealizada": "","inmunoglobulina": "","inmunoglobulinaRealizada": ""},"seccion6": {"actividadDeportiva": "Sí"}}]}}, { upsert: true } );</v>
      </c>
    </row>
    <row r="958" spans="1:27" x14ac:dyDescent="0.3">
      <c r="A958" t="s">
        <v>947</v>
      </c>
      <c r="B958">
        <v>456</v>
      </c>
      <c r="C958">
        <v>2012</v>
      </c>
      <c r="D958" s="5">
        <v>41165</v>
      </c>
      <c r="E958" s="5" t="str">
        <f t="shared" si="84"/>
        <v>2012-9-13</v>
      </c>
      <c r="F958" t="s">
        <v>358</v>
      </c>
      <c r="G958" t="s">
        <v>35</v>
      </c>
      <c r="J958" t="s">
        <v>61</v>
      </c>
      <c r="L958" t="s">
        <v>281</v>
      </c>
      <c r="N958" t="s">
        <v>35</v>
      </c>
      <c r="P958" t="s">
        <v>118</v>
      </c>
      <c r="Q958" t="s">
        <v>256</v>
      </c>
      <c r="R958" t="s">
        <v>256</v>
      </c>
      <c r="S958" t="s">
        <v>256</v>
      </c>
      <c r="T958" t="s">
        <v>256</v>
      </c>
      <c r="U958" t="s">
        <v>256</v>
      </c>
      <c r="V958" t="s">
        <v>281</v>
      </c>
      <c r="W958" t="str">
        <f t="shared" si="85"/>
        <v>db.pacientes.updateOne({"_id":ObjectId('61e34254ec4ec02e84f5dcf9')},{ $set: { "seguimientos": [{"id": "2012","seccion1": {"fechaSeguimiento": "2012-9-13","institucion": "Hospital de Niños Dr Orlando Alassia",</v>
      </c>
      <c r="X958" t="str">
        <f t="shared" si="86"/>
        <v>"fallecimiento": "No","fechaFallecimiento": "","causaFallecimiento": "","nivelEducativo": "Secundaria incompleta","actividadLaboral": "","coberturaSocial": "Sí","tratamientoAntibioticoHospitalizado": "","embarazo": "No"},</v>
      </c>
      <c r="Y958" t="str">
        <f t="shared" si="87"/>
        <v>"seccion4": {"cultivos": ""},"seccion5": {"toleranciaGlucosa": "No realizada","toleranciaGlucosaRealizada": "","vitaminaD": "","vitaminaDRealizada": "","inmunoglobulina": "",</v>
      </c>
      <c r="Z958" t="str">
        <f t="shared" si="88"/>
        <v>"inmunoglobulinaRealizada": ""},"seccion6": {"actividadDeportiva": "Sí"}}]}}, { upsert: true } );</v>
      </c>
      <c r="AA958" t="str">
        <f t="shared" si="89"/>
        <v>db.pacientes.updateOne({"_id":ObjectId('61e34254ec4ec02e84f5dcf9')},{ $set: { "seguimientos": [{"id": "2012","seccion1": {"fechaSeguimiento": "2012-9-13","institucion": "Hospital de Niños Dr Orlando Alassia","fallecimiento": "No","fechaFallecimiento": "","causaFallecimiento": "","nivelEducativo": "Secundaria incompleta","actividadLaboral": "","coberturaSocial": "Sí","tratamientoAntibioticoHospitalizado": "","embarazo": "No"},"seccion4": {"cultivos": ""},"seccion5": {"toleranciaGlucosa": "No realizada","toleranciaGlucosaRealizada": "","vitaminaD": "","vitaminaDRealizada": "","inmunoglobulina": "","inmunoglobulinaRealizada": ""},"seccion6": {"actividadDeportiva": "Sí"}}]}}, { upsert: true } );</v>
      </c>
    </row>
    <row r="959" spans="1:27" x14ac:dyDescent="0.3">
      <c r="A959" t="s">
        <v>947</v>
      </c>
      <c r="B959">
        <v>456</v>
      </c>
      <c r="C959">
        <v>2013</v>
      </c>
      <c r="D959" s="5">
        <v>41368</v>
      </c>
      <c r="E959" s="5" t="str">
        <f t="shared" si="84"/>
        <v>2013-4-4</v>
      </c>
      <c r="F959" t="s">
        <v>358</v>
      </c>
      <c r="G959" t="s">
        <v>35</v>
      </c>
      <c r="L959" t="s">
        <v>281</v>
      </c>
      <c r="N959" t="s">
        <v>35</v>
      </c>
      <c r="P959" t="s">
        <v>118</v>
      </c>
      <c r="Q959" t="s">
        <v>256</v>
      </c>
      <c r="R959" t="s">
        <v>256</v>
      </c>
      <c r="S959" t="s">
        <v>256</v>
      </c>
      <c r="T959" t="s">
        <v>256</v>
      </c>
      <c r="U959" t="s">
        <v>256</v>
      </c>
      <c r="V959" t="s">
        <v>256</v>
      </c>
      <c r="W959" t="str">
        <f t="shared" si="85"/>
        <v>db.pacientes.updateOne({"_id":ObjectId('61e34254ec4ec02e84f5dcf9')},{ $set: { "seguimientos": [{"id": "2013","seccion1": {"fechaSeguimiento": "2013-4-4","institucion": "Hospital de Niños Dr Orlando Alassia",</v>
      </c>
      <c r="X959" t="str">
        <f t="shared" si="86"/>
        <v>"fallecimiento": "No","fechaFallecimiento": "","causaFallecimiento": "","nivelEducativo": "","actividadLaboral": "","coberturaSocial": "Sí","tratamientoAntibioticoHospitalizado": "","embarazo": "No"},</v>
      </c>
      <c r="Y959" t="str">
        <f t="shared" si="87"/>
        <v>"seccion4": {"cultivos": ""},"seccion5": {"toleranciaGlucosa": "No realizada","toleranciaGlucosaRealizada": "","vitaminaD": "","vitaminaDRealizada": "","inmunoglobulina": "",</v>
      </c>
      <c r="Z959" t="str">
        <f t="shared" si="88"/>
        <v>"inmunoglobulinaRealizada": ""},"seccion6": {"actividadDeportiva": ""}}]}}, { upsert: true } );</v>
      </c>
      <c r="AA959" t="str">
        <f t="shared" si="89"/>
        <v>db.pacientes.updateOne({"_id":ObjectId('61e34254ec4ec02e84f5dcf9')},{ $set: { "seguimientos": [{"id": "2013","seccion1": {"fechaSeguimiento": "2013-4-4","institucion": "Hospital de Niños Dr Orlando Alassia","fallecimiento": "No","fechaFallecimiento": "","causaFallecimiento": "","nivelEducativo": "","actividadLaboral": "","coberturaSocial": "Sí","tratamientoAntibioticoHospitalizado": "","embarazo": "No"},"seccion4":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960" spans="1:27" x14ac:dyDescent="0.3">
      <c r="A960" t="s">
        <v>947</v>
      </c>
      <c r="B960">
        <v>456</v>
      </c>
      <c r="C960">
        <v>2017</v>
      </c>
      <c r="D960" s="5">
        <v>43097</v>
      </c>
      <c r="E960" s="5" t="str">
        <f t="shared" si="84"/>
        <v>2017-12-28</v>
      </c>
      <c r="F960" t="s">
        <v>358</v>
      </c>
      <c r="G960" t="s">
        <v>35</v>
      </c>
      <c r="L960" t="s">
        <v>281</v>
      </c>
      <c r="M960" t="s">
        <v>45</v>
      </c>
      <c r="N960" t="s">
        <v>35</v>
      </c>
      <c r="O960" t="s">
        <v>46</v>
      </c>
      <c r="P960" t="s">
        <v>118</v>
      </c>
      <c r="Q960" t="s">
        <v>256</v>
      </c>
      <c r="R960" t="s">
        <v>256</v>
      </c>
      <c r="S960" t="s">
        <v>256</v>
      </c>
      <c r="T960" t="s">
        <v>256</v>
      </c>
      <c r="U960" t="s">
        <v>256</v>
      </c>
      <c r="V960" t="s">
        <v>256</v>
      </c>
      <c r="W960" t="str">
        <f t="shared" si="85"/>
        <v>db.pacientes.updateOne({"_id":ObjectId('61e34254ec4ec02e84f5dcf9')},{ $set: { "seguimientos": [{"id": "2017","seccion1": {"fechaSeguimiento": "2017-12-28","institucion": "Hospital de Niños Dr Orlando Alassia",</v>
      </c>
      <c r="X960" t="str">
        <f t="shared" si="86"/>
        <v>"fallecimiento": "No","fechaFallecimiento": "","causaFallecimiento": "","nivelEducativo": "","actividadLaboral": "","coberturaSocial": "Sí","tratamientoAntibioticoHospitalizado": "1","embarazo": "No"},</v>
      </c>
      <c r="Y960" t="str">
        <f t="shared" si="87"/>
        <v>"seccion4": {"cultivos": "3"},"seccion5": {"toleranciaGlucosa": "No realizada","toleranciaGlucosaRealizada": "","vitaminaD": "","vitaminaDRealizada": "","inmunoglobulina": "",</v>
      </c>
      <c r="Z960" t="str">
        <f t="shared" si="88"/>
        <v>"inmunoglobulinaRealizada": ""},"seccion6": {"actividadDeportiva": ""}}]}}, { upsert: true } );</v>
      </c>
      <c r="AA960" t="str">
        <f t="shared" si="89"/>
        <v>db.pacientes.updateOne({"_id":ObjectId('61e34254ec4ec02e84f5dcf9')},{ $set: { "seguimientos": [{"id": "2017","seccion1": {"fechaSeguimiento": "2017-12-28","institucion": "Hospital de Niños Dr Orlando Alassia","fallecimiento": "No","fechaFallecimiento": "","causaFallecimiento": "","nivelEducativo": "","actividadLaboral": "","coberturaSocial": "Sí","tratamientoAntibioticoHospitalizado": "1","embarazo": "No"},"seccion4": {"cultivos": "3"},"seccion5":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961" spans="1:27" x14ac:dyDescent="0.3">
      <c r="A961" t="s">
        <v>948</v>
      </c>
      <c r="B961">
        <v>457</v>
      </c>
      <c r="C961">
        <v>2012</v>
      </c>
      <c r="D961" s="5">
        <v>41122</v>
      </c>
      <c r="E961" s="5" t="str">
        <f t="shared" si="84"/>
        <v>2012-8-1</v>
      </c>
      <c r="F961" t="s">
        <v>1962</v>
      </c>
      <c r="G961" t="s">
        <v>35</v>
      </c>
      <c r="L961" t="s">
        <v>281</v>
      </c>
      <c r="N961" t="s">
        <v>35</v>
      </c>
      <c r="O961" t="s">
        <v>41</v>
      </c>
      <c r="P961" t="s">
        <v>261</v>
      </c>
      <c r="Q961" t="s">
        <v>34</v>
      </c>
      <c r="R961" t="s">
        <v>256</v>
      </c>
      <c r="S961" t="s">
        <v>256</v>
      </c>
      <c r="T961" t="s">
        <v>256</v>
      </c>
      <c r="U961" t="s">
        <v>256</v>
      </c>
      <c r="V961" t="s">
        <v>256</v>
      </c>
      <c r="W961" t="str">
        <f t="shared" si="85"/>
        <v>db.pacientes.updateOne({"_id":ObjectId('61e34254ec4ec02e84f5dcfa')},{ $set: { "seguimientos": [{"id": "2012","seccion1": {"fechaSeguimiento": "2012-8-1","institucion": "HOSPITAL de PEDIATRÍA Juan P. Garrahan",</v>
      </c>
      <c r="X961" t="str">
        <f t="shared" si="86"/>
        <v>"fallecimiento": "No","fechaFallecimiento": "","causaFallecimiento": "","nivelEducativo": "","actividadLaboral": "","coberturaSocial": "Sí","tratamientoAntibioticoHospitalizado": "","embarazo": "No"},</v>
      </c>
      <c r="Y961" t="str">
        <f t="shared" si="87"/>
        <v>"seccion4": {"cultivos": "6"},"seccion5": {"toleranciaGlucosa": "Realizada","toleranciaGlucosaRealizada": "Normal","vitaminaD": "","vitaminaDRealizada": "","inmunoglobulina": "",</v>
      </c>
      <c r="Z961" t="str">
        <f t="shared" si="88"/>
        <v>"inmunoglobulinaRealizada": ""},"seccion6": {"actividadDeportiva": ""}}]}}, { upsert: true } );</v>
      </c>
      <c r="AA961" t="str">
        <f t="shared" si="89"/>
        <v>db.pacientes.updateOne({"_id":ObjectId('61e34254ec4ec02e84f5dcfa')},{ $set: { "seguimientos": [{"id": "2012","seccion1": {"fechaSeguimiento": "2012-8-1","institucion": "HOSPITAL de PEDIATRÍA Juan P. Garrahan","fallecimiento": "No","fechaFallecimiento": "","causaFallecimiento": "","nivelEducativo": "","actividadLaboral": "","coberturaSocial": "Sí","tratamientoAntibioticoHospitalizado": "","embarazo": "No"},"seccion4": {"cultivos": "6"},"seccion5": {"toleranciaGlucosa": "Realizada","toleranciaGlucosaRealizada": "Normal","vitaminaD": "","vitaminaDRealizada": "","inmunoglobulina": "","inmunoglobulinaRealizada": ""},"seccion6": {"actividadDeportiva": ""}}]}}, { upsert: true } );</v>
      </c>
    </row>
    <row r="962" spans="1:27" x14ac:dyDescent="0.3">
      <c r="A962" t="s">
        <v>949</v>
      </c>
      <c r="B962">
        <v>458</v>
      </c>
      <c r="C962">
        <v>2012</v>
      </c>
      <c r="D962" s="5">
        <v>40954</v>
      </c>
      <c r="E962" s="5" t="str">
        <f t="shared" si="84"/>
        <v>2012-2-15</v>
      </c>
      <c r="F962" t="s">
        <v>1962</v>
      </c>
      <c r="G962" t="s">
        <v>35</v>
      </c>
      <c r="L962" t="s">
        <v>281</v>
      </c>
      <c r="M962" t="s">
        <v>45</v>
      </c>
      <c r="N962" t="s">
        <v>35</v>
      </c>
      <c r="O962" t="s">
        <v>49</v>
      </c>
      <c r="P962" t="s">
        <v>118</v>
      </c>
      <c r="Q962" t="s">
        <v>256</v>
      </c>
      <c r="R962" t="s">
        <v>256</v>
      </c>
      <c r="S962" t="s">
        <v>256</v>
      </c>
      <c r="T962" t="s">
        <v>256</v>
      </c>
      <c r="U962" t="s">
        <v>256</v>
      </c>
      <c r="V962" t="s">
        <v>256</v>
      </c>
      <c r="W962" t="str">
        <f t="shared" si="85"/>
        <v>db.pacientes.updateOne({"_id":ObjectId('61e34254ec4ec02e84f5dcfb')},{ $set: { "seguimientos": [{"id": "2012","seccion1": {"fechaSeguimiento": "2012-2-15","institucion": "HOSPITAL de PEDIATRÍA Juan P. Garrahan",</v>
      </c>
      <c r="X962" t="str">
        <f t="shared" si="86"/>
        <v>"fallecimiento": "No","fechaFallecimiento": "","causaFallecimiento": "","nivelEducativo": "","actividadLaboral": "","coberturaSocial": "Sí","tratamientoAntibioticoHospitalizado": "1","embarazo": "No"},</v>
      </c>
      <c r="Y962" t="str">
        <f t="shared" si="87"/>
        <v>"seccion4": {"cultivos": "4"},"seccion5": {"toleranciaGlucosa": "No realizada","toleranciaGlucosaRealizada": "","vitaminaD": "","vitaminaDRealizada": "","inmunoglobulina": "",</v>
      </c>
      <c r="Z962" t="str">
        <f t="shared" si="88"/>
        <v>"inmunoglobulinaRealizada": ""},"seccion6": {"actividadDeportiva": ""}}]}}, { upsert: true } );</v>
      </c>
      <c r="AA962" t="str">
        <f t="shared" si="89"/>
        <v>db.pacientes.updateOne({"_id":ObjectId('61e34254ec4ec02e84f5dcfb')},{ $set: { "seguimientos": [{"id": "2012","seccion1": {"fechaSeguimiento": "2012-2-15","institucion": "HOSPITAL de PEDIATRÍA Juan P. Garrahan","fallecimiento": "No","fechaFallecimiento": "","causaFallecimiento": "","nivelEducativo": "","actividadLaboral": "","coberturaSocial": "Sí","tratamientoAntibioticoHospitalizado": "1","embarazo": "No"},"seccion4": {"cultivos": "4"},"seccion5":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963" spans="1:27" x14ac:dyDescent="0.3">
      <c r="A963" t="s">
        <v>950</v>
      </c>
      <c r="B963">
        <v>459</v>
      </c>
      <c r="C963">
        <v>2012</v>
      </c>
      <c r="D963" s="5">
        <v>41112</v>
      </c>
      <c r="E963" s="5" t="str">
        <f t="shared" ref="E963:E1026" si="90">_xlfn.CONCAT(YEAR(D963),"-",MONTH(D963),"-",DAY(D963))</f>
        <v>2012-7-22</v>
      </c>
      <c r="F963" t="s">
        <v>1962</v>
      </c>
      <c r="G963" t="s">
        <v>35</v>
      </c>
      <c r="L963" t="s">
        <v>281</v>
      </c>
      <c r="M963" t="s">
        <v>37</v>
      </c>
      <c r="N963" t="s">
        <v>35</v>
      </c>
      <c r="O963" t="s">
        <v>37</v>
      </c>
      <c r="P963" t="s">
        <v>261</v>
      </c>
      <c r="Q963" t="s">
        <v>34</v>
      </c>
      <c r="R963" t="s">
        <v>256</v>
      </c>
      <c r="S963" t="s">
        <v>256</v>
      </c>
      <c r="T963" t="s">
        <v>256</v>
      </c>
      <c r="U963" t="s">
        <v>256</v>
      </c>
      <c r="V963" t="s">
        <v>256</v>
      </c>
      <c r="W963" t="str">
        <f t="shared" si="85"/>
        <v>db.pacientes.updateOne({"_id":ObjectId('61e34254ec4ec02e84f5dcfc')},{ $set: { "seguimientos": [{"id": "2012","seccion1": {"fechaSeguimiento": "2012-7-22","institucion": "HOSPITAL de PEDIATRÍA Juan P. Garrahan",</v>
      </c>
      <c r="X963" t="str">
        <f t="shared" si="86"/>
        <v>"fallecimiento": "No","fechaFallecimiento": "","causaFallecimiento": "","nivelEducativo": "","actividadLaboral": "","coberturaSocial": "Sí","tratamientoAntibioticoHospitalizado": "2","embarazo": "No"},</v>
      </c>
      <c r="Y963" t="str">
        <f t="shared" si="87"/>
        <v>"seccion4": {"cultivos": "2"},"seccion5": {"toleranciaGlucosa": "Realizada","toleranciaGlucosaRealizada": "Normal","vitaminaD": "","vitaminaDRealizada": "","inmunoglobulina": "",</v>
      </c>
      <c r="Z963" t="str">
        <f t="shared" si="88"/>
        <v>"inmunoglobulinaRealizada": ""},"seccion6": {"actividadDeportiva": ""}}]}}, { upsert: true } );</v>
      </c>
      <c r="AA963" t="str">
        <f t="shared" si="89"/>
        <v>db.pacientes.updateOne({"_id":ObjectId('61e34254ec4ec02e84f5dcfc')},{ $set: { "seguimientos": [{"id": "2012","seccion1": {"fechaSeguimiento": "2012-7-22","institucion": "HOSPITAL de PEDIATRÍA Juan P. Garrahan","fallecimiento": "No","fechaFallecimiento": "","causaFallecimiento": "","nivelEducativo": "","actividadLaboral": "","coberturaSocial": "Sí","tratamientoAntibioticoHospitalizado": "2","embarazo": "No"},"seccion4": {"cultivos": "2"},"seccion5": {"toleranciaGlucosa": "Realizada","toleranciaGlucosaRealizada": "Normal","vitaminaD": "","vitaminaDRealizada": "","inmunoglobulina": "","inmunoglobulinaRealizada": ""},"seccion6": {"actividadDeportiva": ""}}]}}, { upsert: true } );</v>
      </c>
    </row>
    <row r="964" spans="1:27" x14ac:dyDescent="0.3">
      <c r="A964" t="s">
        <v>951</v>
      </c>
      <c r="B964">
        <v>460</v>
      </c>
      <c r="C964">
        <v>2012</v>
      </c>
      <c r="D964" s="5">
        <v>41156</v>
      </c>
      <c r="E964" s="5" t="str">
        <f t="shared" si="90"/>
        <v>2012-9-4</v>
      </c>
      <c r="F964" t="s">
        <v>416</v>
      </c>
      <c r="G964" t="s">
        <v>35</v>
      </c>
      <c r="L964" t="s">
        <v>281</v>
      </c>
      <c r="N964" t="s">
        <v>35</v>
      </c>
      <c r="O964" t="s">
        <v>73</v>
      </c>
      <c r="P964" t="s">
        <v>118</v>
      </c>
      <c r="Q964" t="s">
        <v>256</v>
      </c>
      <c r="R964" t="s">
        <v>256</v>
      </c>
      <c r="S964" t="s">
        <v>256</v>
      </c>
      <c r="T964" t="s">
        <v>256</v>
      </c>
      <c r="U964" t="s">
        <v>256</v>
      </c>
      <c r="V964" t="s">
        <v>281</v>
      </c>
      <c r="W964" t="str">
        <f t="shared" ref="W964:W1027" si="91">"db.pacientes.updateOne({""_id"":ObjectId('"&amp;A964&amp;"')},{ $set: { ""seguimientos"": [{""id"": """&amp;C964&amp;""",""seccion1"": {""fechaSeguimiento"": """&amp;E964&amp;""",""institucion"": """&amp;F964&amp;""","</f>
        <v>db.pacientes.updateOne({"_id":ObjectId('61e34254ec4ec02e84f5dcfd')},{ $set: { "seguimientos": [{"id": "2012","seccion1": {"fechaSeguimiento": "2012-9-4","institucion": "Hospital de Niños Ricardo Gutiérrez",</v>
      </c>
      <c r="X964" t="str">
        <f t="shared" ref="X964:X1027" si="92">"""fallecimiento"": """&amp;G964&amp;""",""fechaFallecimiento"": """&amp;H964&amp;""",""causaFallecimiento"": """&amp;I964&amp;""",""nivelEducativo"": """&amp;J964&amp;""",""actividadLaboral"": """&amp;K964&amp;""",""coberturaSocial"": """&amp;L964&amp;""",""tratamientoAntibioticoHospitalizado"": """&amp;M964&amp;""",""embarazo"": """&amp;N964&amp;"""},"</f>
        <v>"fallecimiento": "No","fechaFallecimiento": "","causaFallecimiento": "","nivelEducativo": "","actividadLaboral": "","coberturaSocial": "Sí","tratamientoAntibioticoHospitalizado": "","embarazo": "No"},</v>
      </c>
      <c r="Y964" t="str">
        <f t="shared" ref="Y964:Y1027" si="93">"""seccion4"": {""cultivos"": """&amp;O964&amp;"""},""seccion5"": {""toleranciaGlucosa"": """&amp;P964&amp;""",""toleranciaGlucosaRealizada"": """&amp;Q964&amp;""",""vitaminaD"": """&amp;R964&amp;""",""vitaminaDRealizada"": """&amp;S964&amp;""",""inmunoglobulina"": """&amp;T964&amp;""","</f>
        <v>"seccion4": {"cultivos": "7"},"seccion5": {"toleranciaGlucosa": "No realizada","toleranciaGlucosaRealizada": "","vitaminaD": "","vitaminaDRealizada": "","inmunoglobulina": "",</v>
      </c>
      <c r="Z964" t="str">
        <f t="shared" ref="Z964:Z1027" si="94">"""inmunoglobulinaRealizada"": """&amp;U964&amp;"""},""seccion6"": {""actividadDeportiva"": """&amp;V964&amp;"""}}]}}, { upsert: true } );"</f>
        <v>"inmunoglobulinaRealizada": ""},"seccion6": {"actividadDeportiva": "Sí"}}]}}, { upsert: true } );</v>
      </c>
      <c r="AA964" t="str">
        <f t="shared" ref="AA964:AA1027" si="95">W964&amp;X964&amp;Y964&amp;Z964</f>
        <v>db.pacientes.updateOne({"_id":ObjectId('61e34254ec4ec02e84f5dcfd')},{ $set: { "seguimientos": [{"id": "2012","seccion1": {"fechaSeguimiento": "2012-9-4","institucion": "Hospital de Niños Ricardo Gutiérrez","fallecimiento": "No","fechaFallecimiento": "","causaFallecimiento": "","nivelEducativo": "","actividadLaboral": "","coberturaSocial": "Sí","tratamientoAntibioticoHospitalizado": "","embarazo": "No"},"seccion4": {"cultivos": "7"},"seccion5": {"toleranciaGlucosa": "No realizada","toleranciaGlucosaRealizada": "","vitaminaD": "","vitaminaDRealizada": "","inmunoglobulina": "","inmunoglobulinaRealizada": ""},"seccion6": {"actividadDeportiva": "Sí"}}]}}, { upsert: true } );</v>
      </c>
    </row>
    <row r="965" spans="1:27" x14ac:dyDescent="0.3">
      <c r="A965" t="s">
        <v>952</v>
      </c>
      <c r="B965">
        <v>461</v>
      </c>
      <c r="C965">
        <v>2012</v>
      </c>
      <c r="D965" s="5">
        <v>40974</v>
      </c>
      <c r="E965" s="5" t="str">
        <f t="shared" si="90"/>
        <v>2012-3-6</v>
      </c>
      <c r="F965" t="s">
        <v>416</v>
      </c>
      <c r="G965" t="s">
        <v>35</v>
      </c>
      <c r="L965" t="s">
        <v>281</v>
      </c>
      <c r="N965" t="s">
        <v>35</v>
      </c>
      <c r="O965" t="s">
        <v>41</v>
      </c>
      <c r="P965" t="s">
        <v>118</v>
      </c>
      <c r="Q965" t="s">
        <v>256</v>
      </c>
      <c r="R965" t="s">
        <v>256</v>
      </c>
      <c r="S965" t="s">
        <v>256</v>
      </c>
      <c r="T965" t="s">
        <v>256</v>
      </c>
      <c r="U965" t="s">
        <v>256</v>
      </c>
      <c r="V965" t="s">
        <v>281</v>
      </c>
      <c r="W965" t="str">
        <f t="shared" si="91"/>
        <v>db.pacientes.updateOne({"_id":ObjectId('61e34254ec4ec02e84f5dcfe')},{ $set: { "seguimientos": [{"id": "2012","seccion1": {"fechaSeguimiento": "2012-3-6","institucion": "Hospital de Niños Ricardo Gutiérrez",</v>
      </c>
      <c r="X965" t="str">
        <f t="shared" si="92"/>
        <v>"fallecimiento": "No","fechaFallecimiento": "","causaFallecimiento": "","nivelEducativo": "","actividadLaboral": "","coberturaSocial": "Sí","tratamientoAntibioticoHospitalizado": "","embarazo": "No"},</v>
      </c>
      <c r="Y965" t="str">
        <f t="shared" si="93"/>
        <v>"seccion4": {"cultivos": "6"},"seccion5": {"toleranciaGlucosa": "No realizada","toleranciaGlucosaRealizada": "","vitaminaD": "","vitaminaDRealizada": "","inmunoglobulina": "",</v>
      </c>
      <c r="Z965" t="str">
        <f t="shared" si="94"/>
        <v>"inmunoglobulinaRealizada": ""},"seccion6": {"actividadDeportiva": "Sí"}}]}}, { upsert: true } );</v>
      </c>
      <c r="AA965" t="str">
        <f t="shared" si="95"/>
        <v>db.pacientes.updateOne({"_id":ObjectId('61e34254ec4ec02e84f5dcfe')},{ $set: { "seguimientos": [{"id": "2012","seccion1": {"fechaSeguimiento": "2012-3-6","institucion": "Hospital de Niños Ricardo Gutiérrez","fallecimiento": "No","fechaFallecimiento": "","causaFallecimiento": "","nivelEducativo": "","actividadLaboral": "","coberturaSocial": "Sí","tratamientoAntibioticoHospitalizado": "","embarazo": "No"},"seccion4": {"cultivos": "6"},"seccion5": {"toleranciaGlucosa": "No realizada","toleranciaGlucosaRealizada": "","vitaminaD": "","vitaminaDRealizada": "","inmunoglobulina": "","inmunoglobulinaRealizada": ""},"seccion6": {"actividadDeportiva": "Sí"}}]}}, { upsert: true } );</v>
      </c>
    </row>
    <row r="966" spans="1:27" x14ac:dyDescent="0.3">
      <c r="A966" t="s">
        <v>953</v>
      </c>
      <c r="B966">
        <v>462</v>
      </c>
      <c r="C966">
        <v>2011</v>
      </c>
      <c r="D966" s="5">
        <v>40883</v>
      </c>
      <c r="E966" s="5" t="str">
        <f t="shared" si="90"/>
        <v>2011-12-6</v>
      </c>
      <c r="F966" t="s">
        <v>416</v>
      </c>
      <c r="G966" t="s">
        <v>35</v>
      </c>
      <c r="L966" t="s">
        <v>281</v>
      </c>
      <c r="N966" t="s">
        <v>35</v>
      </c>
      <c r="O966" t="s">
        <v>41</v>
      </c>
      <c r="P966" t="s">
        <v>118</v>
      </c>
      <c r="Q966" t="s">
        <v>256</v>
      </c>
      <c r="R966" t="s">
        <v>256</v>
      </c>
      <c r="S966" t="s">
        <v>256</v>
      </c>
      <c r="T966" t="s">
        <v>256</v>
      </c>
      <c r="U966" t="s">
        <v>256</v>
      </c>
      <c r="V966" t="s">
        <v>256</v>
      </c>
      <c r="W966" t="str">
        <f t="shared" si="91"/>
        <v>db.pacientes.updateOne({"_id":ObjectId('61e34254ec4ec02e84f5dcff')},{ $set: { "seguimientos": [{"id": "2011","seccion1": {"fechaSeguimiento": "2011-12-6","institucion": "Hospital de Niños Ricardo Gutiérrez",</v>
      </c>
      <c r="X966" t="str">
        <f t="shared" si="92"/>
        <v>"fallecimiento": "No","fechaFallecimiento": "","causaFallecimiento": "","nivelEducativo": "","actividadLaboral": "","coberturaSocial": "Sí","tratamientoAntibioticoHospitalizado": "","embarazo": "No"},</v>
      </c>
      <c r="Y966" t="str">
        <f t="shared" si="93"/>
        <v>"seccion4": {"cultivos": "6"},"seccion5": {"toleranciaGlucosa": "No realizada","toleranciaGlucosaRealizada": "","vitaminaD": "","vitaminaDRealizada": "","inmunoglobulina": "",</v>
      </c>
      <c r="Z966" t="str">
        <f t="shared" si="94"/>
        <v>"inmunoglobulinaRealizada": ""},"seccion6": {"actividadDeportiva": ""}}]}}, { upsert: true } );</v>
      </c>
      <c r="AA966" t="str">
        <f t="shared" si="95"/>
        <v>db.pacientes.updateOne({"_id":ObjectId('61e34254ec4ec02e84f5dcff')},{ $set: { "seguimientos": [{"id": "2011","seccion1": {"fechaSeguimiento": "2011-12-6","institucion": "Hospital de Niños Ricardo Gutiérrez","fallecimiento": "No","fechaFallecimiento": "","causaFallecimiento": "","nivelEducativo": "","actividadLaboral": "","coberturaSocial": "Sí","tratamientoAntibioticoHospitalizado": "","embarazo": "No"},"seccion4": {"cultivos": "6"},"seccion5":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967" spans="1:27" x14ac:dyDescent="0.3">
      <c r="A967" t="s">
        <v>954</v>
      </c>
      <c r="B967">
        <v>463</v>
      </c>
      <c r="C967">
        <v>2011</v>
      </c>
      <c r="D967" s="5">
        <v>40883</v>
      </c>
      <c r="E967" s="5" t="str">
        <f t="shared" si="90"/>
        <v>2011-12-6</v>
      </c>
      <c r="F967" t="s">
        <v>416</v>
      </c>
      <c r="G967" t="s">
        <v>35</v>
      </c>
      <c r="L967" t="s">
        <v>281</v>
      </c>
      <c r="N967" t="s">
        <v>35</v>
      </c>
      <c r="O967" t="s">
        <v>41</v>
      </c>
      <c r="P967" t="s">
        <v>261</v>
      </c>
      <c r="Q967" t="s">
        <v>34</v>
      </c>
      <c r="R967" t="s">
        <v>256</v>
      </c>
      <c r="S967" t="s">
        <v>256</v>
      </c>
      <c r="T967" t="s">
        <v>256</v>
      </c>
      <c r="U967" t="s">
        <v>256</v>
      </c>
      <c r="V967" t="s">
        <v>281</v>
      </c>
      <c r="W967" t="str">
        <f t="shared" si="91"/>
        <v>db.pacientes.updateOne({"_id":ObjectId('61e34254ec4ec02e84f5dd00')},{ $set: { "seguimientos": [{"id": "2011","seccion1": {"fechaSeguimiento": "2011-12-6","institucion": "Hospital de Niños Ricardo Gutiérrez",</v>
      </c>
      <c r="X967" t="str">
        <f t="shared" si="92"/>
        <v>"fallecimiento": "No","fechaFallecimiento": "","causaFallecimiento": "","nivelEducativo": "","actividadLaboral": "","coberturaSocial": "Sí","tratamientoAntibioticoHospitalizado": "","embarazo": "No"},</v>
      </c>
      <c r="Y967" t="str">
        <f t="shared" si="93"/>
        <v>"seccion4": {"cultivos": "6"},"seccion5": {"toleranciaGlucosa": "Realizada","toleranciaGlucosaRealizada": "Normal","vitaminaD": "","vitaminaDRealizada": "","inmunoglobulina": "",</v>
      </c>
      <c r="Z967" t="str">
        <f t="shared" si="94"/>
        <v>"inmunoglobulinaRealizada": ""},"seccion6": {"actividadDeportiva": "Sí"}}]}}, { upsert: true } );</v>
      </c>
      <c r="AA967" t="str">
        <f t="shared" si="95"/>
        <v>db.pacientes.updateOne({"_id":ObjectId('61e34254ec4ec02e84f5dd00')},{ $set: { "seguimientos": [{"id": "2011","seccion1": {"fechaSeguimiento": "2011-12-6","institucion": "Hospital de Niños Ricardo Gutiérrez","fallecimiento": "No","fechaFallecimiento": "","causaFallecimiento": "","nivelEducativo": "","actividadLaboral": "","coberturaSocial": "Sí","tratamientoAntibioticoHospitalizado": "","embarazo": "No"},"seccion4": {"cultivos": "6"},"seccion5": {"toleranciaGlucosa": "Realizada","toleranciaGlucosaRealizada": "Normal","vitaminaD": "","vitaminaDRealizada": "","inmunoglobulina": "","inmunoglobulinaRealizada": ""},"seccion6": {"actividadDeportiva": "Sí"}}]}}, { upsert: true } );</v>
      </c>
    </row>
    <row r="968" spans="1:27" x14ac:dyDescent="0.3">
      <c r="A968" t="s">
        <v>955</v>
      </c>
      <c r="B968">
        <v>464</v>
      </c>
      <c r="C968">
        <v>2012</v>
      </c>
      <c r="D968" s="5">
        <v>41235</v>
      </c>
      <c r="E968" s="5" t="str">
        <f t="shared" si="90"/>
        <v>2012-11-22</v>
      </c>
      <c r="F968" t="s">
        <v>397</v>
      </c>
      <c r="G968" t="s">
        <v>35</v>
      </c>
      <c r="J968" t="s">
        <v>63</v>
      </c>
      <c r="K968" t="s">
        <v>70</v>
      </c>
      <c r="L968" t="s">
        <v>281</v>
      </c>
      <c r="M968" t="s">
        <v>45</v>
      </c>
      <c r="N968" t="s">
        <v>35</v>
      </c>
      <c r="O968" t="s">
        <v>49</v>
      </c>
      <c r="P968" t="s">
        <v>261</v>
      </c>
      <c r="Q968" t="s">
        <v>77</v>
      </c>
      <c r="R968" t="s">
        <v>256</v>
      </c>
      <c r="S968" t="s">
        <v>256</v>
      </c>
      <c r="T968" t="s">
        <v>261</v>
      </c>
      <c r="U968" t="s">
        <v>40</v>
      </c>
      <c r="V968" t="s">
        <v>256</v>
      </c>
      <c r="W968" t="str">
        <f t="shared" si="91"/>
        <v>db.pacientes.updateOne({"_id":ObjectId('61e34254ec4ec02e84f5dd01')},{ $set: { "seguimientos": [{"id": "2012","seccion1": {"fechaSeguimiento": "2012-11-22","institucion": "Consultorio FQ - Dr. Macri",</v>
      </c>
      <c r="X968" t="str">
        <f t="shared" si="92"/>
        <v>"fallecimiento": "No","fechaFallecimiento": "","causaFallecimiento": "","nivelEducativo": "Secundaria completa","actividadLaboral": "No trabaja","coberturaSocial": "Sí","tratamientoAntibioticoHospitalizado": "1","embarazo": "No"},</v>
      </c>
      <c r="Y968" t="str">
        <f t="shared" si="93"/>
        <v>"seccion4": {"cultivos": "4"},"seccion5": {"toleranciaGlucosa": "Realizada","toleranciaGlucosaRealizada": "Diabetes","vitaminaD": "","vitaminaDRealizada": "","inmunoglobulina": "Realizada",</v>
      </c>
      <c r="Z968" t="str">
        <f t="shared" si="94"/>
        <v>"inmunoglobulinaRealizada": "&lt; 500"},"seccion6": {"actividadDeportiva": ""}}]}}, { upsert: true } );</v>
      </c>
      <c r="AA968" t="str">
        <f t="shared" si="95"/>
        <v>db.pacientes.updateOne({"_id":ObjectId('61e34254ec4ec02e84f5dd01')},{ $set: { "seguimientos": [{"id": "2012","seccion1": {"fechaSeguimiento": "2012-11-22","institucion": "Consultorio FQ - Dr. Macri","fallecimiento": "No","fechaFallecimiento": "","causaFallecimiento": "","nivelEducativo": "Secundaria completa","actividadLaboral": "No trabaja","coberturaSocial": "Sí","tratamientoAntibioticoHospitalizado": "1","embarazo": "No"},"seccion4": {"cultivos": "4"},"seccion5": {"toleranciaGlucosa": "Realizada","toleranciaGlucosaRealizada": "Diabetes","vitaminaD": "","vitaminaDRealizada": "","inmunoglobulina": "Realizada","inmunoglobulinaRealizada": "&lt; 500"},"seccion6": {"actividadDeportiva": ""}}]}}, { upsert: true } );</v>
      </c>
    </row>
    <row r="969" spans="1:27" x14ac:dyDescent="0.3">
      <c r="A969" t="s">
        <v>955</v>
      </c>
      <c r="B969">
        <v>464</v>
      </c>
      <c r="C969">
        <v>2013</v>
      </c>
      <c r="D969" s="5">
        <v>41508</v>
      </c>
      <c r="E969" s="5" t="str">
        <f t="shared" si="90"/>
        <v>2013-8-22</v>
      </c>
      <c r="F969" t="s">
        <v>397</v>
      </c>
      <c r="G969" t="s">
        <v>35</v>
      </c>
      <c r="J969" t="s">
        <v>52</v>
      </c>
      <c r="K969" t="s">
        <v>53</v>
      </c>
      <c r="L969" t="s">
        <v>281</v>
      </c>
      <c r="O969" t="s">
        <v>49</v>
      </c>
      <c r="P969" t="s">
        <v>261</v>
      </c>
      <c r="Q969" t="s">
        <v>77</v>
      </c>
      <c r="R969" t="s">
        <v>256</v>
      </c>
      <c r="S969" t="s">
        <v>256</v>
      </c>
      <c r="T969" t="s">
        <v>256</v>
      </c>
      <c r="U969" t="s">
        <v>256</v>
      </c>
      <c r="V969" t="s">
        <v>281</v>
      </c>
      <c r="W969" t="str">
        <f t="shared" si="91"/>
        <v>db.pacientes.updateOne({"_id":ObjectId('61e34254ec4ec02e84f5dd01')},{ $set: { "seguimientos": [{"id": "2013","seccion1": {"fechaSeguimiento": "2013-8-22","institucion": "Consultorio FQ - Dr. Macri",</v>
      </c>
      <c r="X969" t="str">
        <f t="shared" si="92"/>
        <v>"fallecimiento": "No","fechaFallecimiento": "","causaFallecimiento": "","nivelEducativo": "Terciario incompleto","actividadLaboral": "Trabaja, parcial","coberturaSocial": "Sí","tratamientoAntibioticoHospitalizado": "","embarazo": ""},</v>
      </c>
      <c r="Y969" t="str">
        <f t="shared" si="93"/>
        <v>"seccion4": {"cultivos": "4"},"seccion5": {"toleranciaGlucosa": "Realizada","toleranciaGlucosaRealizada": "Diabetes","vitaminaD": "","vitaminaDRealizada": "","inmunoglobulina": "",</v>
      </c>
      <c r="Z969" t="str">
        <f t="shared" si="94"/>
        <v>"inmunoglobulinaRealizada": ""},"seccion6": {"actividadDeportiva": "Sí"}}]}}, { upsert: true } );</v>
      </c>
      <c r="AA969" t="str">
        <f t="shared" si="95"/>
        <v>db.pacientes.updateOne({"_id":ObjectId('61e34254ec4ec02e84f5dd01')},{ $set: { "seguimientos": [{"id": "2013","seccion1": {"fechaSeguimiento": "2013-8-22","institucion": "Consultorio FQ - Dr. Macri","fallecimiento": "No","fechaFallecimiento": "","causaFallecimiento": "","nivelEducativo": "Terciario incompleto","actividadLaboral": "Trabaja, parcial","coberturaSocial": "Sí","tratamientoAntibioticoHospitalizado": "","embarazo": ""},"seccion4": {"cultivos": "4"},"seccion5": {"toleranciaGlucosa": "Realizada","toleranciaGlucosaRealizada": "Diabetes","vitaminaD": "","vitaminaDRealizada": "","inmunoglobulina": "","inmunoglobulinaRealizada": ""},"seccion6": {"actividadDeportiva": "Sí"}}]}}, { upsert: true } );</v>
      </c>
    </row>
    <row r="970" spans="1:27" x14ac:dyDescent="0.3">
      <c r="A970" t="s">
        <v>956</v>
      </c>
      <c r="B970">
        <v>465</v>
      </c>
      <c r="C970">
        <v>2012</v>
      </c>
      <c r="D970" s="5">
        <v>41172</v>
      </c>
      <c r="E970" s="5" t="str">
        <f t="shared" si="90"/>
        <v>2012-9-20</v>
      </c>
      <c r="F970" t="s">
        <v>358</v>
      </c>
      <c r="G970" t="s">
        <v>35</v>
      </c>
      <c r="L970" t="s">
        <v>281</v>
      </c>
      <c r="P970" t="s">
        <v>118</v>
      </c>
      <c r="Q970" t="s">
        <v>256</v>
      </c>
      <c r="R970" t="s">
        <v>256</v>
      </c>
      <c r="S970" t="s">
        <v>256</v>
      </c>
      <c r="T970" t="s">
        <v>256</v>
      </c>
      <c r="U970" t="s">
        <v>256</v>
      </c>
      <c r="V970" t="s">
        <v>256</v>
      </c>
      <c r="W970" t="str">
        <f t="shared" si="91"/>
        <v>db.pacientes.updateOne({"_id":ObjectId('61e34254ec4ec02e84f5dd02')},{ $set: { "seguimientos": [{"id": "2012","seccion1": {"fechaSeguimiento": "2012-9-20","institucion": "Hospital de Niños Dr Orlando Alassia",</v>
      </c>
      <c r="X970" t="str">
        <f t="shared" si="92"/>
        <v>"fallecimiento": "No","fechaFallecimiento": "","causaFallecimiento": "","nivelEducativo": "","actividadLaboral": "","coberturaSocial": "Sí","tratamientoAntibioticoHospitalizado": "","embarazo": ""},</v>
      </c>
      <c r="Y970" t="str">
        <f t="shared" si="93"/>
        <v>"seccion4": {"cultivos": ""},"seccion5": {"toleranciaGlucosa": "No realizada","toleranciaGlucosaRealizada": "","vitaminaD": "","vitaminaDRealizada": "","inmunoglobulina": "",</v>
      </c>
      <c r="Z970" t="str">
        <f t="shared" si="94"/>
        <v>"inmunoglobulinaRealizada": ""},"seccion6": {"actividadDeportiva": ""}}]}}, { upsert: true } );</v>
      </c>
      <c r="AA970" t="str">
        <f t="shared" si="95"/>
        <v>db.pacientes.updateOne({"_id":ObjectId('61e34254ec4ec02e84f5dd02')},{ $set: { "seguimientos": [{"id": "2012","seccion1": {"fechaSeguimiento": "2012-9-20","institucion": "Hospital de Niños Dr Orlando Alassia","fallecimiento": "No","fechaFallecimiento": "","causaFallecimiento": "","nivelEducativo": "","actividadLaboral": "","coberturaSocial": "Sí","tratamientoAntibioticoHospitalizado": "","embarazo": ""},"seccion4":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971" spans="1:27" x14ac:dyDescent="0.3">
      <c r="A971" t="s">
        <v>956</v>
      </c>
      <c r="B971">
        <v>465</v>
      </c>
      <c r="C971">
        <v>2012</v>
      </c>
      <c r="D971" s="5">
        <v>41240</v>
      </c>
      <c r="E971" s="5" t="str">
        <f t="shared" si="90"/>
        <v>2012-11-27</v>
      </c>
      <c r="F971" t="s">
        <v>358</v>
      </c>
      <c r="G971" t="s">
        <v>35</v>
      </c>
      <c r="P971" t="s">
        <v>118</v>
      </c>
      <c r="Q971" t="s">
        <v>256</v>
      </c>
      <c r="R971" t="s">
        <v>256</v>
      </c>
      <c r="S971" t="s">
        <v>256</v>
      </c>
      <c r="T971" t="s">
        <v>256</v>
      </c>
      <c r="U971" t="s">
        <v>256</v>
      </c>
      <c r="V971" t="s">
        <v>256</v>
      </c>
      <c r="W971" t="str">
        <f t="shared" si="91"/>
        <v>db.pacientes.updateOne({"_id":ObjectId('61e34254ec4ec02e84f5dd02')},{ $set: { "seguimientos": [{"id": "2012","seccion1": {"fechaSeguimiento": "2012-11-27","institucion": "Hospital de Niños Dr Orlando Alassia",</v>
      </c>
      <c r="X971" t="str">
        <f t="shared" si="92"/>
        <v>"fallecimiento": "No","fechaFallecimiento": "","causaFallecimiento": "","nivelEducativo": "","actividadLaboral": "","coberturaSocial": "","tratamientoAntibioticoHospitalizado": "","embarazo": ""},</v>
      </c>
      <c r="Y971" t="str">
        <f t="shared" si="93"/>
        <v>"seccion4": {"cultivos": ""},"seccion5": {"toleranciaGlucosa": "No realizada","toleranciaGlucosaRealizada": "","vitaminaD": "","vitaminaDRealizada": "","inmunoglobulina": "",</v>
      </c>
      <c r="Z971" t="str">
        <f t="shared" si="94"/>
        <v>"inmunoglobulinaRealizada": ""},"seccion6": {"actividadDeportiva": ""}}]}}, { upsert: true } );</v>
      </c>
      <c r="AA971" t="str">
        <f t="shared" si="95"/>
        <v>db.pacientes.updateOne({"_id":ObjectId('61e34254ec4ec02e84f5dd02')},{ $set: { "seguimientos": [{"id": "2012","seccion1": {"fechaSeguimiento": "2012-11-27","institucion": "Hospital de Niños Dr Orlando Alassia","fallecimiento": "No","fechaFallecimiento": "","causaFallecimiento": "","nivelEducativo": "","actividadLaboral": "","coberturaSocial": "","tratamientoAntibioticoHospitalizado": "","embarazo": ""},"seccion4":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972" spans="1:27" x14ac:dyDescent="0.3">
      <c r="A972" t="s">
        <v>956</v>
      </c>
      <c r="B972">
        <v>465</v>
      </c>
      <c r="C972">
        <v>2012</v>
      </c>
      <c r="D972" s="5">
        <v>41263</v>
      </c>
      <c r="E972" s="5" t="str">
        <f t="shared" si="90"/>
        <v>2012-12-20</v>
      </c>
      <c r="F972" t="s">
        <v>358</v>
      </c>
      <c r="G972" t="s">
        <v>35</v>
      </c>
      <c r="P972" t="s">
        <v>118</v>
      </c>
      <c r="Q972" t="s">
        <v>256</v>
      </c>
      <c r="R972" t="s">
        <v>256</v>
      </c>
      <c r="S972" t="s">
        <v>256</v>
      </c>
      <c r="T972" t="s">
        <v>256</v>
      </c>
      <c r="U972" t="s">
        <v>256</v>
      </c>
      <c r="V972" t="s">
        <v>256</v>
      </c>
      <c r="W972" t="str">
        <f t="shared" si="91"/>
        <v>db.pacientes.updateOne({"_id":ObjectId('61e34254ec4ec02e84f5dd02')},{ $set: { "seguimientos": [{"id": "2012","seccion1": {"fechaSeguimiento": "2012-12-20","institucion": "Hospital de Niños Dr Orlando Alassia",</v>
      </c>
      <c r="X972" t="str">
        <f t="shared" si="92"/>
        <v>"fallecimiento": "No","fechaFallecimiento": "","causaFallecimiento": "","nivelEducativo": "","actividadLaboral": "","coberturaSocial": "","tratamientoAntibioticoHospitalizado": "","embarazo": ""},</v>
      </c>
      <c r="Y972" t="str">
        <f t="shared" si="93"/>
        <v>"seccion4": {"cultivos": ""},"seccion5": {"toleranciaGlucosa": "No realizada","toleranciaGlucosaRealizada": "","vitaminaD": "","vitaminaDRealizada": "","inmunoglobulina": "",</v>
      </c>
      <c r="Z972" t="str">
        <f t="shared" si="94"/>
        <v>"inmunoglobulinaRealizada": ""},"seccion6": {"actividadDeportiva": ""}}]}}, { upsert: true } );</v>
      </c>
      <c r="AA972" t="str">
        <f t="shared" si="95"/>
        <v>db.pacientes.updateOne({"_id":ObjectId('61e34254ec4ec02e84f5dd02')},{ $set: { "seguimientos": [{"id": "2012","seccion1": {"fechaSeguimiento": "2012-12-20","institucion": "Hospital de Niños Dr Orlando Alassia","fallecimiento": "No","fechaFallecimiento": "","causaFallecimiento": "","nivelEducativo": "","actividadLaboral": "","coberturaSocial": "","tratamientoAntibioticoHospitalizado": "","embarazo": ""},"seccion4":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973" spans="1:27" x14ac:dyDescent="0.3">
      <c r="A973" t="s">
        <v>956</v>
      </c>
      <c r="B973">
        <v>465</v>
      </c>
      <c r="C973">
        <v>2012</v>
      </c>
      <c r="D973" s="5">
        <v>41263</v>
      </c>
      <c r="E973" s="5" t="str">
        <f t="shared" si="90"/>
        <v>2012-12-20</v>
      </c>
      <c r="F973" t="s">
        <v>358</v>
      </c>
      <c r="G973" t="s">
        <v>35</v>
      </c>
      <c r="P973" t="s">
        <v>118</v>
      </c>
      <c r="Q973" t="s">
        <v>256</v>
      </c>
      <c r="R973" t="s">
        <v>256</v>
      </c>
      <c r="S973" t="s">
        <v>256</v>
      </c>
      <c r="T973" t="s">
        <v>256</v>
      </c>
      <c r="U973" t="s">
        <v>256</v>
      </c>
      <c r="V973" t="s">
        <v>256</v>
      </c>
      <c r="W973" t="str">
        <f t="shared" si="91"/>
        <v>db.pacientes.updateOne({"_id":ObjectId('61e34254ec4ec02e84f5dd02')},{ $set: { "seguimientos": [{"id": "2012","seccion1": {"fechaSeguimiento": "2012-12-20","institucion": "Hospital de Niños Dr Orlando Alassia",</v>
      </c>
      <c r="X973" t="str">
        <f t="shared" si="92"/>
        <v>"fallecimiento": "No","fechaFallecimiento": "","causaFallecimiento": "","nivelEducativo": "","actividadLaboral": "","coberturaSocial": "","tratamientoAntibioticoHospitalizado": "","embarazo": ""},</v>
      </c>
      <c r="Y973" t="str">
        <f t="shared" si="93"/>
        <v>"seccion4": {"cultivos": ""},"seccion5": {"toleranciaGlucosa": "No realizada","toleranciaGlucosaRealizada": "","vitaminaD": "","vitaminaDRealizada": "","inmunoglobulina": "",</v>
      </c>
      <c r="Z973" t="str">
        <f t="shared" si="94"/>
        <v>"inmunoglobulinaRealizada": ""},"seccion6": {"actividadDeportiva": ""}}]}}, { upsert: true } );</v>
      </c>
      <c r="AA973" t="str">
        <f t="shared" si="95"/>
        <v>db.pacientes.updateOne({"_id":ObjectId('61e34254ec4ec02e84f5dd02')},{ $set: { "seguimientos": [{"id": "2012","seccion1": {"fechaSeguimiento": "2012-12-20","institucion": "Hospital de Niños Dr Orlando Alassia","fallecimiento": "No","fechaFallecimiento": "","causaFallecimiento": "","nivelEducativo": "","actividadLaboral": "","coberturaSocial": "","tratamientoAntibioticoHospitalizado": "","embarazo": ""},"seccion4":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974" spans="1:27" x14ac:dyDescent="0.3">
      <c r="A974" t="s">
        <v>956</v>
      </c>
      <c r="B974">
        <v>465</v>
      </c>
      <c r="C974">
        <v>2013</v>
      </c>
      <c r="D974" s="5">
        <v>41319</v>
      </c>
      <c r="E974" s="5" t="str">
        <f t="shared" si="90"/>
        <v>2013-2-14</v>
      </c>
      <c r="F974" t="s">
        <v>358</v>
      </c>
      <c r="G974" t="s">
        <v>35</v>
      </c>
      <c r="L974" t="s">
        <v>281</v>
      </c>
      <c r="P974" t="s">
        <v>118</v>
      </c>
      <c r="Q974" t="s">
        <v>256</v>
      </c>
      <c r="R974" t="s">
        <v>256</v>
      </c>
      <c r="S974" t="s">
        <v>256</v>
      </c>
      <c r="T974" t="s">
        <v>256</v>
      </c>
      <c r="U974" t="s">
        <v>256</v>
      </c>
      <c r="V974" t="s">
        <v>256</v>
      </c>
      <c r="W974" t="str">
        <f t="shared" si="91"/>
        <v>db.pacientes.updateOne({"_id":ObjectId('61e34254ec4ec02e84f5dd02')},{ $set: { "seguimientos": [{"id": "2013","seccion1": {"fechaSeguimiento": "2013-2-14","institucion": "Hospital de Niños Dr Orlando Alassia",</v>
      </c>
      <c r="X974" t="str">
        <f t="shared" si="92"/>
        <v>"fallecimiento": "No","fechaFallecimiento": "","causaFallecimiento": "","nivelEducativo": "","actividadLaboral": "","coberturaSocial": "Sí","tratamientoAntibioticoHospitalizado": "","embarazo": ""},</v>
      </c>
      <c r="Y974" t="str">
        <f t="shared" si="93"/>
        <v>"seccion4": {"cultivos": ""},"seccion5": {"toleranciaGlucosa": "No realizada","toleranciaGlucosaRealizada": "","vitaminaD": "","vitaminaDRealizada": "","inmunoglobulina": "",</v>
      </c>
      <c r="Z974" t="str">
        <f t="shared" si="94"/>
        <v>"inmunoglobulinaRealizada": ""},"seccion6": {"actividadDeportiva": ""}}]}}, { upsert: true } );</v>
      </c>
      <c r="AA974" t="str">
        <f t="shared" si="95"/>
        <v>db.pacientes.updateOne({"_id":ObjectId('61e34254ec4ec02e84f5dd02')},{ $set: { "seguimientos": [{"id": "2013","seccion1": {"fechaSeguimiento": "2013-2-14","institucion": "Hospital de Niños Dr Orlando Alassia","fallecimiento": "No","fechaFallecimiento": "","causaFallecimiento": "","nivelEducativo": "","actividadLaboral": "","coberturaSocial": "Sí","tratamientoAntibioticoHospitalizado": "","embarazo": ""},"seccion4":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975" spans="1:27" x14ac:dyDescent="0.3">
      <c r="A975" t="s">
        <v>956</v>
      </c>
      <c r="B975">
        <v>465</v>
      </c>
      <c r="C975">
        <v>2013</v>
      </c>
      <c r="D975" s="5">
        <v>41347</v>
      </c>
      <c r="E975" s="5" t="str">
        <f t="shared" si="90"/>
        <v>2013-3-14</v>
      </c>
      <c r="F975" t="s">
        <v>358</v>
      </c>
      <c r="G975" t="s">
        <v>35</v>
      </c>
      <c r="L975" t="s">
        <v>281</v>
      </c>
      <c r="P975" t="s">
        <v>118</v>
      </c>
      <c r="Q975" t="s">
        <v>256</v>
      </c>
      <c r="R975" t="s">
        <v>256</v>
      </c>
      <c r="S975" t="s">
        <v>256</v>
      </c>
      <c r="T975" t="s">
        <v>256</v>
      </c>
      <c r="U975" t="s">
        <v>256</v>
      </c>
      <c r="V975" t="s">
        <v>256</v>
      </c>
      <c r="W975" t="str">
        <f t="shared" si="91"/>
        <v>db.pacientes.updateOne({"_id":ObjectId('61e34254ec4ec02e84f5dd02')},{ $set: { "seguimientos": [{"id": "2013","seccion1": {"fechaSeguimiento": "2013-3-14","institucion": "Hospital de Niños Dr Orlando Alassia",</v>
      </c>
      <c r="X975" t="str">
        <f t="shared" si="92"/>
        <v>"fallecimiento": "No","fechaFallecimiento": "","causaFallecimiento": "","nivelEducativo": "","actividadLaboral": "","coberturaSocial": "Sí","tratamientoAntibioticoHospitalizado": "","embarazo": ""},</v>
      </c>
      <c r="Y975" t="str">
        <f t="shared" si="93"/>
        <v>"seccion4": {"cultivos": ""},"seccion5": {"toleranciaGlucosa": "No realizada","toleranciaGlucosaRealizada": "","vitaminaD": "","vitaminaDRealizada": "","inmunoglobulina": "",</v>
      </c>
      <c r="Z975" t="str">
        <f t="shared" si="94"/>
        <v>"inmunoglobulinaRealizada": ""},"seccion6": {"actividadDeportiva": ""}}]}}, { upsert: true } );</v>
      </c>
      <c r="AA975" t="str">
        <f t="shared" si="95"/>
        <v>db.pacientes.updateOne({"_id":ObjectId('61e34254ec4ec02e84f5dd02')},{ $set: { "seguimientos": [{"id": "2013","seccion1": {"fechaSeguimiento": "2013-3-14","institucion": "Hospital de Niños Dr Orlando Alassia","fallecimiento": "No","fechaFallecimiento": "","causaFallecimiento": "","nivelEducativo": "","actividadLaboral": "","coberturaSocial": "Sí","tratamientoAntibioticoHospitalizado": "","embarazo": ""},"seccion4":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976" spans="1:27" x14ac:dyDescent="0.3">
      <c r="A976" t="s">
        <v>956</v>
      </c>
      <c r="B976">
        <v>465</v>
      </c>
      <c r="C976">
        <v>2013</v>
      </c>
      <c r="D976" s="5">
        <v>41375</v>
      </c>
      <c r="E976" s="5" t="str">
        <f t="shared" si="90"/>
        <v>2013-4-11</v>
      </c>
      <c r="F976" t="s">
        <v>358</v>
      </c>
      <c r="G976" t="s">
        <v>35</v>
      </c>
      <c r="L976" t="s">
        <v>281</v>
      </c>
      <c r="P976" t="s">
        <v>118</v>
      </c>
      <c r="Q976" t="s">
        <v>256</v>
      </c>
      <c r="R976" t="s">
        <v>256</v>
      </c>
      <c r="S976" t="s">
        <v>256</v>
      </c>
      <c r="T976" t="s">
        <v>256</v>
      </c>
      <c r="U976" t="s">
        <v>256</v>
      </c>
      <c r="V976" t="s">
        <v>256</v>
      </c>
      <c r="W976" t="str">
        <f t="shared" si="91"/>
        <v>db.pacientes.updateOne({"_id":ObjectId('61e34254ec4ec02e84f5dd02')},{ $set: { "seguimientos": [{"id": "2013","seccion1": {"fechaSeguimiento": "2013-4-11","institucion": "Hospital de Niños Dr Orlando Alassia",</v>
      </c>
      <c r="X976" t="str">
        <f t="shared" si="92"/>
        <v>"fallecimiento": "No","fechaFallecimiento": "","causaFallecimiento": "","nivelEducativo": "","actividadLaboral": "","coberturaSocial": "Sí","tratamientoAntibioticoHospitalizado": "","embarazo": ""},</v>
      </c>
      <c r="Y976" t="str">
        <f t="shared" si="93"/>
        <v>"seccion4": {"cultivos": ""},"seccion5": {"toleranciaGlucosa": "No realizada","toleranciaGlucosaRealizada": "","vitaminaD": "","vitaminaDRealizada": "","inmunoglobulina": "",</v>
      </c>
      <c r="Z976" t="str">
        <f t="shared" si="94"/>
        <v>"inmunoglobulinaRealizada": ""},"seccion6": {"actividadDeportiva": ""}}]}}, { upsert: true } );</v>
      </c>
      <c r="AA976" t="str">
        <f t="shared" si="95"/>
        <v>db.pacientes.updateOne({"_id":ObjectId('61e34254ec4ec02e84f5dd02')},{ $set: { "seguimientos": [{"id": "2013","seccion1": {"fechaSeguimiento": "2013-4-11","institucion": "Hospital de Niños Dr Orlando Alassia","fallecimiento": "No","fechaFallecimiento": "","causaFallecimiento": "","nivelEducativo": "","actividadLaboral": "","coberturaSocial": "Sí","tratamientoAntibioticoHospitalizado": "","embarazo": ""},"seccion4":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977" spans="1:27" x14ac:dyDescent="0.3">
      <c r="A977" t="s">
        <v>956</v>
      </c>
      <c r="B977">
        <v>465</v>
      </c>
      <c r="C977">
        <v>2013</v>
      </c>
      <c r="D977" s="5">
        <v>41431</v>
      </c>
      <c r="E977" s="5" t="str">
        <f t="shared" si="90"/>
        <v>2013-6-6</v>
      </c>
      <c r="F977" t="s">
        <v>358</v>
      </c>
      <c r="G977" t="s">
        <v>35</v>
      </c>
      <c r="P977" t="s">
        <v>118</v>
      </c>
      <c r="Q977" t="s">
        <v>256</v>
      </c>
      <c r="R977" t="s">
        <v>256</v>
      </c>
      <c r="S977" t="s">
        <v>256</v>
      </c>
      <c r="T977" t="s">
        <v>256</v>
      </c>
      <c r="U977" t="s">
        <v>256</v>
      </c>
      <c r="V977" t="s">
        <v>256</v>
      </c>
      <c r="W977" t="str">
        <f t="shared" si="91"/>
        <v>db.pacientes.updateOne({"_id":ObjectId('61e34254ec4ec02e84f5dd02')},{ $set: { "seguimientos": [{"id": "2013","seccion1": {"fechaSeguimiento": "2013-6-6","institucion": "Hospital de Niños Dr Orlando Alassia",</v>
      </c>
      <c r="X977" t="str">
        <f t="shared" si="92"/>
        <v>"fallecimiento": "No","fechaFallecimiento": "","causaFallecimiento": "","nivelEducativo": "","actividadLaboral": "","coberturaSocial": "","tratamientoAntibioticoHospitalizado": "","embarazo": ""},</v>
      </c>
      <c r="Y977" t="str">
        <f t="shared" si="93"/>
        <v>"seccion4": {"cultivos": ""},"seccion5": {"toleranciaGlucosa": "No realizada","toleranciaGlucosaRealizada": "","vitaminaD": "","vitaminaDRealizada": "","inmunoglobulina": "",</v>
      </c>
      <c r="Z977" t="str">
        <f t="shared" si="94"/>
        <v>"inmunoglobulinaRealizada": ""},"seccion6": {"actividadDeportiva": ""}}]}}, { upsert: true } );</v>
      </c>
      <c r="AA977" t="str">
        <f t="shared" si="95"/>
        <v>db.pacientes.updateOne({"_id":ObjectId('61e34254ec4ec02e84f5dd02')},{ $set: { "seguimientos": [{"id": "2013","seccion1": {"fechaSeguimiento": "2013-6-6","institucion": "Hospital de Niños Dr Orlando Alassia","fallecimiento": "No","fechaFallecimiento": "","causaFallecimiento": "","nivelEducativo": "","actividadLaboral": "","coberturaSocial": "","tratamientoAntibioticoHospitalizado": "","embarazo": ""},"seccion4":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978" spans="1:27" x14ac:dyDescent="0.3">
      <c r="A978" t="s">
        <v>956</v>
      </c>
      <c r="B978">
        <v>465</v>
      </c>
      <c r="C978">
        <v>2013</v>
      </c>
      <c r="D978" s="5">
        <v>41473</v>
      </c>
      <c r="E978" s="5" t="str">
        <f t="shared" si="90"/>
        <v>2013-7-18</v>
      </c>
      <c r="F978" t="s">
        <v>358</v>
      </c>
      <c r="G978" t="s">
        <v>35</v>
      </c>
      <c r="M978" t="s">
        <v>45</v>
      </c>
      <c r="P978" t="s">
        <v>118</v>
      </c>
      <c r="Q978" t="s">
        <v>256</v>
      </c>
      <c r="R978" t="s">
        <v>256</v>
      </c>
      <c r="S978" t="s">
        <v>256</v>
      </c>
      <c r="T978" t="s">
        <v>256</v>
      </c>
      <c r="U978" t="s">
        <v>256</v>
      </c>
      <c r="V978" t="s">
        <v>256</v>
      </c>
      <c r="W978" t="str">
        <f t="shared" si="91"/>
        <v>db.pacientes.updateOne({"_id":ObjectId('61e34254ec4ec02e84f5dd02')},{ $set: { "seguimientos": [{"id": "2013","seccion1": {"fechaSeguimiento": "2013-7-18","institucion": "Hospital de Niños Dr Orlando Alassia",</v>
      </c>
      <c r="X978" t="str">
        <f t="shared" si="92"/>
        <v>"fallecimiento": "No","fechaFallecimiento": "","causaFallecimiento": "","nivelEducativo": "","actividadLaboral": "","coberturaSocial": "","tratamientoAntibioticoHospitalizado": "1","embarazo": ""},</v>
      </c>
      <c r="Y978" t="str">
        <f t="shared" si="93"/>
        <v>"seccion4": {"cultivos": ""},"seccion5": {"toleranciaGlucosa": "No realizada","toleranciaGlucosaRealizada": "","vitaminaD": "","vitaminaDRealizada": "","inmunoglobulina": "",</v>
      </c>
      <c r="Z978" t="str">
        <f t="shared" si="94"/>
        <v>"inmunoglobulinaRealizada": ""},"seccion6": {"actividadDeportiva": ""}}]}}, { upsert: true } );</v>
      </c>
      <c r="AA978" t="str">
        <f t="shared" si="95"/>
        <v>db.pacientes.updateOne({"_id":ObjectId('61e34254ec4ec02e84f5dd02')},{ $set: { "seguimientos": [{"id": "2013","seccion1": {"fechaSeguimiento": "2013-7-18","institucion": "Hospital de Niños Dr Orlando Alassia","fallecimiento": "No","fechaFallecimiento": "","causaFallecimiento": "","nivelEducativo": "","actividadLaboral": "","coberturaSocial": "","tratamientoAntibioticoHospitalizado": "1","embarazo": ""},"seccion4":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979" spans="1:27" x14ac:dyDescent="0.3">
      <c r="A979" t="s">
        <v>956</v>
      </c>
      <c r="B979">
        <v>465</v>
      </c>
      <c r="C979">
        <v>2013</v>
      </c>
      <c r="D979" s="5">
        <v>41508</v>
      </c>
      <c r="E979" s="5" t="str">
        <f t="shared" si="90"/>
        <v>2013-8-22</v>
      </c>
      <c r="F979" t="s">
        <v>358</v>
      </c>
      <c r="G979" t="s">
        <v>35</v>
      </c>
      <c r="L979" t="s">
        <v>281</v>
      </c>
      <c r="M979" t="s">
        <v>45</v>
      </c>
      <c r="O979" t="s">
        <v>49</v>
      </c>
      <c r="P979" t="s">
        <v>118</v>
      </c>
      <c r="Q979" t="s">
        <v>256</v>
      </c>
      <c r="R979" t="s">
        <v>256</v>
      </c>
      <c r="S979" t="s">
        <v>256</v>
      </c>
      <c r="T979" t="s">
        <v>256</v>
      </c>
      <c r="U979" t="s">
        <v>256</v>
      </c>
      <c r="V979" t="s">
        <v>256</v>
      </c>
      <c r="W979" t="str">
        <f t="shared" si="91"/>
        <v>db.pacientes.updateOne({"_id":ObjectId('61e34254ec4ec02e84f5dd02')},{ $set: { "seguimientos": [{"id": "2013","seccion1": {"fechaSeguimiento": "2013-8-22","institucion": "Hospital de Niños Dr Orlando Alassia",</v>
      </c>
      <c r="X979" t="str">
        <f t="shared" si="92"/>
        <v>"fallecimiento": "No","fechaFallecimiento": "","causaFallecimiento": "","nivelEducativo": "","actividadLaboral": "","coberturaSocial": "Sí","tratamientoAntibioticoHospitalizado": "1","embarazo": ""},</v>
      </c>
      <c r="Y979" t="str">
        <f t="shared" si="93"/>
        <v>"seccion4": {"cultivos": "4"},"seccion5": {"toleranciaGlucosa": "No realizada","toleranciaGlucosaRealizada": "","vitaminaD": "","vitaminaDRealizada": "","inmunoglobulina": "",</v>
      </c>
      <c r="Z979" t="str">
        <f t="shared" si="94"/>
        <v>"inmunoglobulinaRealizada": ""},"seccion6": {"actividadDeportiva": ""}}]}}, { upsert: true } );</v>
      </c>
      <c r="AA979" t="str">
        <f t="shared" si="95"/>
        <v>db.pacientes.updateOne({"_id":ObjectId('61e34254ec4ec02e84f5dd02')},{ $set: { "seguimientos": [{"id": "2013","seccion1": {"fechaSeguimiento": "2013-8-22","institucion": "Hospital de Niños Dr Orlando Alassia","fallecimiento": "No","fechaFallecimiento": "","causaFallecimiento": "","nivelEducativo": "","actividadLaboral": "","coberturaSocial": "Sí","tratamientoAntibioticoHospitalizado": "1","embarazo": ""},"seccion4": {"cultivos": "4"},"seccion5":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980" spans="1:27" x14ac:dyDescent="0.3">
      <c r="A980" t="s">
        <v>956</v>
      </c>
      <c r="B980">
        <v>465</v>
      </c>
      <c r="C980">
        <v>2014</v>
      </c>
      <c r="D980" s="5">
        <v>41697</v>
      </c>
      <c r="E980" s="5" t="str">
        <f t="shared" si="90"/>
        <v>2014-2-27</v>
      </c>
      <c r="F980" t="s">
        <v>358</v>
      </c>
      <c r="G980" t="s">
        <v>35</v>
      </c>
      <c r="L980" t="s">
        <v>281</v>
      </c>
      <c r="P980" t="s">
        <v>118</v>
      </c>
      <c r="Q980" t="s">
        <v>256</v>
      </c>
      <c r="R980" t="s">
        <v>256</v>
      </c>
      <c r="S980" t="s">
        <v>256</v>
      </c>
      <c r="T980" t="s">
        <v>256</v>
      </c>
      <c r="U980" t="s">
        <v>256</v>
      </c>
      <c r="V980" t="s">
        <v>281</v>
      </c>
      <c r="W980" t="str">
        <f t="shared" si="91"/>
        <v>db.pacientes.updateOne({"_id":ObjectId('61e34254ec4ec02e84f5dd02')},{ $set: { "seguimientos": [{"id": "2014","seccion1": {"fechaSeguimiento": "2014-2-27","institucion": "Hospital de Niños Dr Orlando Alassia",</v>
      </c>
      <c r="X980" t="str">
        <f t="shared" si="92"/>
        <v>"fallecimiento": "No","fechaFallecimiento": "","causaFallecimiento": "","nivelEducativo": "","actividadLaboral": "","coberturaSocial": "Sí","tratamientoAntibioticoHospitalizado": "","embarazo": ""},</v>
      </c>
      <c r="Y980" t="str">
        <f t="shared" si="93"/>
        <v>"seccion4": {"cultivos": ""},"seccion5": {"toleranciaGlucosa": "No realizada","toleranciaGlucosaRealizada": "","vitaminaD": "","vitaminaDRealizada": "","inmunoglobulina": "",</v>
      </c>
      <c r="Z980" t="str">
        <f t="shared" si="94"/>
        <v>"inmunoglobulinaRealizada": ""},"seccion6": {"actividadDeportiva": "Sí"}}]}}, { upsert: true } );</v>
      </c>
      <c r="AA980" t="str">
        <f t="shared" si="95"/>
        <v>db.pacientes.updateOne({"_id":ObjectId('61e34254ec4ec02e84f5dd02')},{ $set: { "seguimientos": [{"id": "2014","seccion1": {"fechaSeguimiento": "2014-2-27","institucion": "Hospital de Niños Dr Orlando Alassia","fallecimiento": "No","fechaFallecimiento": "","causaFallecimiento": "","nivelEducativo": "","actividadLaboral": "","coberturaSocial": "Sí","tratamientoAntibioticoHospitalizado": "","embarazo": ""},"seccion4": {"cultivos": ""},"seccion5": {"toleranciaGlucosa": "No realizada","toleranciaGlucosaRealizada": "","vitaminaD": "","vitaminaDRealizada": "","inmunoglobulina": "","inmunoglobulinaRealizada": ""},"seccion6": {"actividadDeportiva": "Sí"}}]}}, { upsert: true } );</v>
      </c>
    </row>
    <row r="981" spans="1:27" x14ac:dyDescent="0.3">
      <c r="A981" t="s">
        <v>956</v>
      </c>
      <c r="B981">
        <v>465</v>
      </c>
      <c r="C981">
        <v>2014</v>
      </c>
      <c r="D981" s="5">
        <v>41837</v>
      </c>
      <c r="E981" s="5" t="str">
        <f t="shared" si="90"/>
        <v>2014-7-17</v>
      </c>
      <c r="F981" t="s">
        <v>358</v>
      </c>
      <c r="G981" t="s">
        <v>35</v>
      </c>
      <c r="P981" t="s">
        <v>118</v>
      </c>
      <c r="Q981" t="s">
        <v>256</v>
      </c>
      <c r="R981" t="s">
        <v>256</v>
      </c>
      <c r="S981" t="s">
        <v>256</v>
      </c>
      <c r="T981" t="s">
        <v>256</v>
      </c>
      <c r="U981" t="s">
        <v>256</v>
      </c>
      <c r="V981" t="s">
        <v>281</v>
      </c>
      <c r="W981" t="str">
        <f t="shared" si="91"/>
        <v>db.pacientes.updateOne({"_id":ObjectId('61e34254ec4ec02e84f5dd02')},{ $set: { "seguimientos": [{"id": "2014","seccion1": {"fechaSeguimiento": "2014-7-17","institucion": "Hospital de Niños Dr Orlando Alassia",</v>
      </c>
      <c r="X981" t="str">
        <f t="shared" si="92"/>
        <v>"fallecimiento": "No","fechaFallecimiento": "","causaFallecimiento": "","nivelEducativo": "","actividadLaboral": "","coberturaSocial": "","tratamientoAntibioticoHospitalizado": "","embarazo": ""},</v>
      </c>
      <c r="Y981" t="str">
        <f t="shared" si="93"/>
        <v>"seccion4": {"cultivos": ""},"seccion5": {"toleranciaGlucosa": "No realizada","toleranciaGlucosaRealizada": "","vitaminaD": "","vitaminaDRealizada": "","inmunoglobulina": "",</v>
      </c>
      <c r="Z981" t="str">
        <f t="shared" si="94"/>
        <v>"inmunoglobulinaRealizada": ""},"seccion6": {"actividadDeportiva": "Sí"}}]}}, { upsert: true } );</v>
      </c>
      <c r="AA981" t="str">
        <f t="shared" si="95"/>
        <v>db.pacientes.updateOne({"_id":ObjectId('61e34254ec4ec02e84f5dd02')},{ $set: { "seguimientos": [{"id": "2014","seccion1": {"fechaSeguimiento": "2014-7-17","institucion": "Hospital de Niños Dr Orlando Alassia","fallecimiento": "No","fechaFallecimiento": "","causaFallecimiento": "","nivelEducativo": "","actividadLaboral": "","coberturaSocial": "","tratamientoAntibioticoHospitalizado": "","embarazo": ""},"seccion4": {"cultivos": ""},"seccion5": {"toleranciaGlucosa": "No realizada","toleranciaGlucosaRealizada": "","vitaminaD": "","vitaminaDRealizada": "","inmunoglobulina": "","inmunoglobulinaRealizada": ""},"seccion6": {"actividadDeportiva": "Sí"}}]}}, { upsert: true } );</v>
      </c>
    </row>
    <row r="982" spans="1:27" x14ac:dyDescent="0.3">
      <c r="A982" t="s">
        <v>956</v>
      </c>
      <c r="B982">
        <v>465</v>
      </c>
      <c r="C982">
        <v>2014</v>
      </c>
      <c r="D982" s="5">
        <v>41837</v>
      </c>
      <c r="E982" s="5" t="str">
        <f t="shared" si="90"/>
        <v>2014-7-17</v>
      </c>
      <c r="F982" t="s">
        <v>358</v>
      </c>
      <c r="G982" t="s">
        <v>35</v>
      </c>
      <c r="P982" t="s">
        <v>118</v>
      </c>
      <c r="Q982" t="s">
        <v>256</v>
      </c>
      <c r="R982" t="s">
        <v>256</v>
      </c>
      <c r="S982" t="s">
        <v>256</v>
      </c>
      <c r="T982" t="s">
        <v>256</v>
      </c>
      <c r="U982" t="s">
        <v>256</v>
      </c>
      <c r="V982" t="s">
        <v>281</v>
      </c>
      <c r="W982" t="str">
        <f t="shared" si="91"/>
        <v>db.pacientes.updateOne({"_id":ObjectId('61e34254ec4ec02e84f5dd02')},{ $set: { "seguimientos": [{"id": "2014","seccion1": {"fechaSeguimiento": "2014-7-17","institucion": "Hospital de Niños Dr Orlando Alassia",</v>
      </c>
      <c r="X982" t="str">
        <f t="shared" si="92"/>
        <v>"fallecimiento": "No","fechaFallecimiento": "","causaFallecimiento": "","nivelEducativo": "","actividadLaboral": "","coberturaSocial": "","tratamientoAntibioticoHospitalizado": "","embarazo": ""},</v>
      </c>
      <c r="Y982" t="str">
        <f t="shared" si="93"/>
        <v>"seccion4": {"cultivos": ""},"seccion5": {"toleranciaGlucosa": "No realizada","toleranciaGlucosaRealizada": "","vitaminaD": "","vitaminaDRealizada": "","inmunoglobulina": "",</v>
      </c>
      <c r="Z982" t="str">
        <f t="shared" si="94"/>
        <v>"inmunoglobulinaRealizada": ""},"seccion6": {"actividadDeportiva": "Sí"}}]}}, { upsert: true } );</v>
      </c>
      <c r="AA982" t="str">
        <f t="shared" si="95"/>
        <v>db.pacientes.updateOne({"_id":ObjectId('61e34254ec4ec02e84f5dd02')},{ $set: { "seguimientos": [{"id": "2014","seccion1": {"fechaSeguimiento": "2014-7-17","institucion": "Hospital de Niños Dr Orlando Alassia","fallecimiento": "No","fechaFallecimiento": "","causaFallecimiento": "","nivelEducativo": "","actividadLaboral": "","coberturaSocial": "","tratamientoAntibioticoHospitalizado": "","embarazo": ""},"seccion4": {"cultivos": ""},"seccion5": {"toleranciaGlucosa": "No realizada","toleranciaGlucosaRealizada": "","vitaminaD": "","vitaminaDRealizada": "","inmunoglobulina": "","inmunoglobulinaRealizada": ""},"seccion6": {"actividadDeportiva": "Sí"}}]}}, { upsert: true } );</v>
      </c>
    </row>
    <row r="983" spans="1:27" x14ac:dyDescent="0.3">
      <c r="A983" t="s">
        <v>957</v>
      </c>
      <c r="B983">
        <v>466</v>
      </c>
      <c r="C983">
        <v>2012</v>
      </c>
      <c r="D983" s="5">
        <v>41159</v>
      </c>
      <c r="E983" s="5" t="str">
        <f t="shared" si="90"/>
        <v>2012-9-7</v>
      </c>
      <c r="F983" t="s">
        <v>1959</v>
      </c>
      <c r="G983" t="s">
        <v>35</v>
      </c>
      <c r="J983" t="s">
        <v>38</v>
      </c>
      <c r="L983" t="s">
        <v>281</v>
      </c>
      <c r="N983" t="s">
        <v>35</v>
      </c>
      <c r="P983" t="s">
        <v>118</v>
      </c>
      <c r="Q983" t="s">
        <v>256</v>
      </c>
      <c r="R983" t="s">
        <v>256</v>
      </c>
      <c r="S983" t="s">
        <v>256</v>
      </c>
      <c r="T983" t="s">
        <v>256</v>
      </c>
      <c r="U983" t="s">
        <v>256</v>
      </c>
      <c r="V983" t="s">
        <v>256</v>
      </c>
      <c r="W983" t="str">
        <f t="shared" si="91"/>
        <v>db.pacientes.updateOne({"_id":ObjectId('61e34254ec4ec02e84f5dd03')},{ $set: { "seguimientos": [{"id": "2012","seccion1": {"fechaSeguimiento": "2012-9-7","institucion": "Hospital Dr. Antonio A. Cetrángolo",</v>
      </c>
      <c r="X983" t="str">
        <f t="shared" si="92"/>
        <v>"fallecimiento": "No","fechaFallecimiento": "","causaFallecimiento": "","nivelEducativo": "Primaria incompleta","actividadLaboral": "","coberturaSocial": "Sí","tratamientoAntibioticoHospitalizado": "","embarazo": "No"},</v>
      </c>
      <c r="Y983" t="str">
        <f t="shared" si="93"/>
        <v>"seccion4": {"cultivos": ""},"seccion5": {"toleranciaGlucosa": "No realizada","toleranciaGlucosaRealizada": "","vitaminaD": "","vitaminaDRealizada": "","inmunoglobulina": "",</v>
      </c>
      <c r="Z983" t="str">
        <f t="shared" si="94"/>
        <v>"inmunoglobulinaRealizada": ""},"seccion6": {"actividadDeportiva": ""}}]}}, { upsert: true } );</v>
      </c>
      <c r="AA983" t="str">
        <f t="shared" si="95"/>
        <v>db.pacientes.updateOne({"_id":ObjectId('61e34254ec4ec02e84f5dd03')},{ $set: { "seguimientos": [{"id": "2012","seccion1": {"fechaSeguimiento": "2012-9-7","institucion": "Hospital Dr. Antonio A. Cetrángolo","fallecimiento": "No","fechaFallecimiento": "","causaFallecimiento": "","nivelEducativo": "Primaria incompleta","actividadLaboral": "","coberturaSocial": "Sí","tratamientoAntibioticoHospitalizado": "","embarazo": "No"},"seccion4":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984" spans="1:27" x14ac:dyDescent="0.3">
      <c r="A984" t="s">
        <v>957</v>
      </c>
      <c r="B984">
        <v>466</v>
      </c>
      <c r="C984">
        <v>2013</v>
      </c>
      <c r="D984" s="5">
        <v>41488</v>
      </c>
      <c r="E984" s="5" t="str">
        <f t="shared" si="90"/>
        <v>2013-8-2</v>
      </c>
      <c r="F984" t="s">
        <v>1959</v>
      </c>
      <c r="G984" t="s">
        <v>35</v>
      </c>
      <c r="L984" t="s">
        <v>281</v>
      </c>
      <c r="N984" t="s">
        <v>35</v>
      </c>
      <c r="P984" t="s">
        <v>261</v>
      </c>
      <c r="Q984" t="s">
        <v>34</v>
      </c>
      <c r="R984" t="s">
        <v>256</v>
      </c>
      <c r="S984" t="s">
        <v>256</v>
      </c>
      <c r="T984" t="s">
        <v>256</v>
      </c>
      <c r="U984" t="s">
        <v>256</v>
      </c>
      <c r="V984" t="s">
        <v>281</v>
      </c>
      <c r="W984" t="str">
        <f t="shared" si="91"/>
        <v>db.pacientes.updateOne({"_id":ObjectId('61e34254ec4ec02e84f5dd03')},{ $set: { "seguimientos": [{"id": "2013","seccion1": {"fechaSeguimiento": "2013-8-2","institucion": "Hospital Dr. Antonio A. Cetrángolo",</v>
      </c>
      <c r="X984" t="str">
        <f t="shared" si="92"/>
        <v>"fallecimiento": "No","fechaFallecimiento": "","causaFallecimiento": "","nivelEducativo": "","actividadLaboral": "","coberturaSocial": "Sí","tratamientoAntibioticoHospitalizado": "","embarazo": "No"},</v>
      </c>
      <c r="Y984" t="str">
        <f t="shared" si="93"/>
        <v>"seccion4": {"cultivos": ""},"seccion5": {"toleranciaGlucosa": "Realizada","toleranciaGlucosaRealizada": "Normal","vitaminaD": "","vitaminaDRealizada": "","inmunoglobulina": "",</v>
      </c>
      <c r="Z984" t="str">
        <f t="shared" si="94"/>
        <v>"inmunoglobulinaRealizada": ""},"seccion6": {"actividadDeportiva": "Sí"}}]}}, { upsert: true } );</v>
      </c>
      <c r="AA984" t="str">
        <f t="shared" si="95"/>
        <v>db.pacientes.updateOne({"_id":ObjectId('61e34254ec4ec02e84f5dd03')},{ $set: { "seguimientos": [{"id": "2013","seccion1": {"fechaSeguimiento": "2013-8-2","institucion": "Hospital Dr. Antonio A. Cetrángolo","fallecimiento": "No","fechaFallecimiento": "","causaFallecimiento": "","nivelEducativo": "","actividadLaboral": "","coberturaSocial": "Sí","tratamientoAntibioticoHospitalizado": "","embarazo": "No"},"seccion4": {"cultivos": ""},"seccion5": {"toleranciaGlucosa": "Realizada","toleranciaGlucosaRealizada": "Normal","vitaminaD": "","vitaminaDRealizada": "","inmunoglobulina": "","inmunoglobulinaRealizada": ""},"seccion6": {"actividadDeportiva": "Sí"}}]}}, { upsert: true } );</v>
      </c>
    </row>
    <row r="985" spans="1:27" x14ac:dyDescent="0.3">
      <c r="A985" t="s">
        <v>958</v>
      </c>
      <c r="B985">
        <v>467</v>
      </c>
      <c r="C985">
        <v>2012</v>
      </c>
      <c r="D985" s="5">
        <v>41253</v>
      </c>
      <c r="E985" s="5" t="str">
        <f t="shared" si="90"/>
        <v>2012-12-10</v>
      </c>
      <c r="F985" t="s">
        <v>397</v>
      </c>
      <c r="G985" t="s">
        <v>35</v>
      </c>
      <c r="J985" t="s">
        <v>61</v>
      </c>
      <c r="K985" t="s">
        <v>76</v>
      </c>
      <c r="L985" t="s">
        <v>281</v>
      </c>
      <c r="O985" t="s">
        <v>46</v>
      </c>
      <c r="P985" t="s">
        <v>261</v>
      </c>
      <c r="Q985" t="s">
        <v>34</v>
      </c>
      <c r="R985" t="s">
        <v>256</v>
      </c>
      <c r="S985" t="s">
        <v>256</v>
      </c>
      <c r="T985" t="s">
        <v>256</v>
      </c>
      <c r="U985" t="s">
        <v>256</v>
      </c>
      <c r="V985" t="s">
        <v>256</v>
      </c>
      <c r="W985" t="str">
        <f t="shared" si="91"/>
        <v>db.pacientes.updateOne({"_id":ObjectId('61e34254ec4ec02e84f5dd04')},{ $set: { "seguimientos": [{"id": "2012","seccion1": {"fechaSeguimiento": "2012-12-10","institucion": "Consultorio FQ - Dr. Macri",</v>
      </c>
      <c r="X985" t="str">
        <f t="shared" si="92"/>
        <v>"fallecimiento": "No","fechaFallecimiento": "","causaFallecimiento": "","nivelEducativo": "Secundaria incompleta","actividadLaboral": "Trabaja, completo","coberturaSocial": "Sí","tratamientoAntibioticoHospitalizado": "","embarazo": ""},</v>
      </c>
      <c r="Y985" t="str">
        <f t="shared" si="93"/>
        <v>"seccion4": {"cultivos": "3"},"seccion5": {"toleranciaGlucosa": "Realizada","toleranciaGlucosaRealizada": "Normal","vitaminaD": "","vitaminaDRealizada": "","inmunoglobulina": "",</v>
      </c>
      <c r="Z985" t="str">
        <f t="shared" si="94"/>
        <v>"inmunoglobulinaRealizada": ""},"seccion6": {"actividadDeportiva": ""}}]}}, { upsert: true } );</v>
      </c>
      <c r="AA985" t="str">
        <f t="shared" si="95"/>
        <v>db.pacientes.updateOne({"_id":ObjectId('61e34254ec4ec02e84f5dd04')},{ $set: { "seguimientos": [{"id": "2012","seccion1": {"fechaSeguimiento": "2012-12-10","institucion": "Consultorio FQ - Dr. Macri","fallecimiento": "No","fechaFallecimiento": "","causaFallecimiento": "","nivelEducativo": "Secundaria incompleta","actividadLaboral": "Trabaja, completo","coberturaSocial": "Sí","tratamientoAntibioticoHospitalizado": "","embarazo": ""},"seccion4": {"cultivos": "3"},"seccion5": {"toleranciaGlucosa": "Realizada","toleranciaGlucosaRealizada": "Normal","vitaminaD": "","vitaminaDRealizada": "","inmunoglobulina": "","inmunoglobulinaRealizada": ""},"seccion6": {"actividadDeportiva": ""}}]}}, { upsert: true } );</v>
      </c>
    </row>
    <row r="986" spans="1:27" x14ac:dyDescent="0.3">
      <c r="A986" t="s">
        <v>958</v>
      </c>
      <c r="B986">
        <v>467</v>
      </c>
      <c r="C986">
        <v>2013</v>
      </c>
      <c r="D986" s="5">
        <v>41518</v>
      </c>
      <c r="E986" s="5" t="str">
        <f t="shared" si="90"/>
        <v>2013-9-1</v>
      </c>
      <c r="F986" t="s">
        <v>397</v>
      </c>
      <c r="G986" t="s">
        <v>35</v>
      </c>
      <c r="J986" t="s">
        <v>63</v>
      </c>
      <c r="K986" t="s">
        <v>53</v>
      </c>
      <c r="L986" t="s">
        <v>281</v>
      </c>
      <c r="O986" t="s">
        <v>46</v>
      </c>
      <c r="P986" t="s">
        <v>261</v>
      </c>
      <c r="Q986" t="s">
        <v>34</v>
      </c>
      <c r="R986" t="s">
        <v>256</v>
      </c>
      <c r="S986" t="s">
        <v>256</v>
      </c>
      <c r="T986" t="s">
        <v>256</v>
      </c>
      <c r="U986" t="s">
        <v>256</v>
      </c>
      <c r="V986" t="s">
        <v>256</v>
      </c>
      <c r="W986" t="str">
        <f t="shared" si="91"/>
        <v>db.pacientes.updateOne({"_id":ObjectId('61e34254ec4ec02e84f5dd04')},{ $set: { "seguimientos": [{"id": "2013","seccion1": {"fechaSeguimiento": "2013-9-1","institucion": "Consultorio FQ - Dr. Macri",</v>
      </c>
      <c r="X986" t="str">
        <f t="shared" si="92"/>
        <v>"fallecimiento": "No","fechaFallecimiento": "","causaFallecimiento": "","nivelEducativo": "Secundaria completa","actividadLaboral": "Trabaja, parcial","coberturaSocial": "Sí","tratamientoAntibioticoHospitalizado": "","embarazo": ""},</v>
      </c>
      <c r="Y986" t="str">
        <f t="shared" si="93"/>
        <v>"seccion4": {"cultivos": "3"},"seccion5": {"toleranciaGlucosa": "Realizada","toleranciaGlucosaRealizada": "Normal","vitaminaD": "","vitaminaDRealizada": "","inmunoglobulina": "",</v>
      </c>
      <c r="Z986" t="str">
        <f t="shared" si="94"/>
        <v>"inmunoglobulinaRealizada": ""},"seccion6": {"actividadDeportiva": ""}}]}}, { upsert: true } );</v>
      </c>
      <c r="AA986" t="str">
        <f t="shared" si="95"/>
        <v>db.pacientes.updateOne({"_id":ObjectId('61e34254ec4ec02e84f5dd04')},{ $set: { "seguimientos": [{"id": "2013","seccion1": {"fechaSeguimiento": "2013-9-1","institucion": "Consultorio FQ - Dr. Macri","fallecimiento": "No","fechaFallecimiento": "","causaFallecimiento": "","nivelEducativo": "Secundaria completa","actividadLaboral": "Trabaja, parcial","coberturaSocial": "Sí","tratamientoAntibioticoHospitalizado": "","embarazo": ""},"seccion4": {"cultivos": "3"},"seccion5": {"toleranciaGlucosa": "Realizada","toleranciaGlucosaRealizada": "Normal","vitaminaD": "","vitaminaDRealizada": "","inmunoglobulina": "","inmunoglobulinaRealizada": ""},"seccion6": {"actividadDeportiva": ""}}]}}, { upsert: true } );</v>
      </c>
    </row>
    <row r="987" spans="1:27" x14ac:dyDescent="0.3">
      <c r="A987" t="s">
        <v>959</v>
      </c>
      <c r="B987">
        <v>468</v>
      </c>
      <c r="C987">
        <v>2012</v>
      </c>
      <c r="D987" s="5">
        <v>41197</v>
      </c>
      <c r="E987" s="5" t="str">
        <f t="shared" si="90"/>
        <v>2012-10-15</v>
      </c>
      <c r="F987" t="s">
        <v>397</v>
      </c>
      <c r="G987" t="s">
        <v>35</v>
      </c>
      <c r="L987" t="s">
        <v>281</v>
      </c>
      <c r="M987" t="s">
        <v>46</v>
      </c>
      <c r="N987" t="s">
        <v>35</v>
      </c>
      <c r="O987" t="s">
        <v>49</v>
      </c>
      <c r="P987" t="s">
        <v>118</v>
      </c>
      <c r="Q987" t="s">
        <v>256</v>
      </c>
      <c r="R987" t="s">
        <v>256</v>
      </c>
      <c r="S987" t="s">
        <v>256</v>
      </c>
      <c r="T987" t="s">
        <v>256</v>
      </c>
      <c r="U987" t="s">
        <v>256</v>
      </c>
      <c r="V987" t="s">
        <v>256</v>
      </c>
      <c r="W987" t="str">
        <f t="shared" si="91"/>
        <v>db.pacientes.updateOne({"_id":ObjectId('61e34254ec4ec02e84f5dd05')},{ $set: { "seguimientos": [{"id": "2012","seccion1": {"fechaSeguimiento": "2012-10-15","institucion": "Consultorio FQ - Dr. Macri",</v>
      </c>
      <c r="X987" t="str">
        <f t="shared" si="92"/>
        <v>"fallecimiento": "No","fechaFallecimiento": "","causaFallecimiento": "","nivelEducativo": "","actividadLaboral": "","coberturaSocial": "Sí","tratamientoAntibioticoHospitalizado": "3","embarazo": "No"},</v>
      </c>
      <c r="Y987" t="str">
        <f t="shared" si="93"/>
        <v>"seccion4": {"cultivos": "4"},"seccion5": {"toleranciaGlucosa": "No realizada","toleranciaGlucosaRealizada": "","vitaminaD": "","vitaminaDRealizada": "","inmunoglobulina": "",</v>
      </c>
      <c r="Z987" t="str">
        <f t="shared" si="94"/>
        <v>"inmunoglobulinaRealizada": ""},"seccion6": {"actividadDeportiva": ""}}]}}, { upsert: true } );</v>
      </c>
      <c r="AA987" t="str">
        <f t="shared" si="95"/>
        <v>db.pacientes.updateOne({"_id":ObjectId('61e34254ec4ec02e84f5dd05')},{ $set: { "seguimientos": [{"id": "2012","seccion1": {"fechaSeguimiento": "2012-10-15","institucion": "Consultorio FQ - Dr. Macri","fallecimiento": "No","fechaFallecimiento": "","causaFallecimiento": "","nivelEducativo": "","actividadLaboral": "","coberturaSocial": "Sí","tratamientoAntibioticoHospitalizado": "3","embarazo": "No"},"seccion4": {"cultivos": "4"},"seccion5":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988" spans="1:27" x14ac:dyDescent="0.3">
      <c r="A988" t="s">
        <v>959</v>
      </c>
      <c r="B988">
        <v>468</v>
      </c>
      <c r="C988">
        <v>2013</v>
      </c>
      <c r="D988" s="5">
        <v>41414</v>
      </c>
      <c r="E988" s="5" t="str">
        <f t="shared" si="90"/>
        <v>2013-5-20</v>
      </c>
      <c r="F988" t="s">
        <v>397</v>
      </c>
      <c r="G988" t="s">
        <v>35</v>
      </c>
      <c r="J988" t="s">
        <v>38</v>
      </c>
      <c r="L988" t="s">
        <v>281</v>
      </c>
      <c r="O988" t="s">
        <v>49</v>
      </c>
      <c r="P988" t="s">
        <v>118</v>
      </c>
      <c r="Q988" t="s">
        <v>256</v>
      </c>
      <c r="R988" t="s">
        <v>256</v>
      </c>
      <c r="S988" t="s">
        <v>256</v>
      </c>
      <c r="T988" t="s">
        <v>256</v>
      </c>
      <c r="U988" t="s">
        <v>256</v>
      </c>
      <c r="V988" t="s">
        <v>256</v>
      </c>
      <c r="W988" t="str">
        <f t="shared" si="91"/>
        <v>db.pacientes.updateOne({"_id":ObjectId('61e34254ec4ec02e84f5dd05')},{ $set: { "seguimientos": [{"id": "2013","seccion1": {"fechaSeguimiento": "2013-5-20","institucion": "Consultorio FQ - Dr. Macri",</v>
      </c>
      <c r="X988" t="str">
        <f t="shared" si="92"/>
        <v>"fallecimiento": "No","fechaFallecimiento": "","causaFallecimiento": "","nivelEducativo": "Primaria incompleta","actividadLaboral": "","coberturaSocial": "Sí","tratamientoAntibioticoHospitalizado": "","embarazo": ""},</v>
      </c>
      <c r="Y988" t="str">
        <f t="shared" si="93"/>
        <v>"seccion4": {"cultivos": "4"},"seccion5": {"toleranciaGlucosa": "No realizada","toleranciaGlucosaRealizada": "","vitaminaD": "","vitaminaDRealizada": "","inmunoglobulina": "",</v>
      </c>
      <c r="Z988" t="str">
        <f t="shared" si="94"/>
        <v>"inmunoglobulinaRealizada": ""},"seccion6": {"actividadDeportiva": ""}}]}}, { upsert: true } );</v>
      </c>
      <c r="AA988" t="str">
        <f t="shared" si="95"/>
        <v>db.pacientes.updateOne({"_id":ObjectId('61e34254ec4ec02e84f5dd05')},{ $set: { "seguimientos": [{"id": "2013","seccion1": {"fechaSeguimiento": "2013-5-20","institucion": "Consultorio FQ - Dr. Macri","fallecimiento": "No","fechaFallecimiento": "","causaFallecimiento": "","nivelEducativo": "Primaria incompleta","actividadLaboral": "","coberturaSocial": "Sí","tratamientoAntibioticoHospitalizado": "","embarazo": ""},"seccion4": {"cultivos": "4"},"seccion5":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989" spans="1:27" x14ac:dyDescent="0.3">
      <c r="A989" t="s">
        <v>959</v>
      </c>
      <c r="B989">
        <v>468</v>
      </c>
      <c r="C989">
        <v>2013</v>
      </c>
      <c r="D989" s="5">
        <v>41414</v>
      </c>
      <c r="E989" s="5" t="str">
        <f t="shared" si="90"/>
        <v>2013-5-20</v>
      </c>
      <c r="F989" t="s">
        <v>397</v>
      </c>
      <c r="G989" t="s">
        <v>35</v>
      </c>
      <c r="J989" t="s">
        <v>38</v>
      </c>
      <c r="L989" t="s">
        <v>281</v>
      </c>
      <c r="O989" t="s">
        <v>49</v>
      </c>
      <c r="P989" t="s">
        <v>118</v>
      </c>
      <c r="Q989" t="s">
        <v>256</v>
      </c>
      <c r="R989" t="s">
        <v>256</v>
      </c>
      <c r="S989" t="s">
        <v>256</v>
      </c>
      <c r="T989" t="s">
        <v>256</v>
      </c>
      <c r="U989" t="s">
        <v>256</v>
      </c>
      <c r="V989" t="s">
        <v>256</v>
      </c>
      <c r="W989" t="str">
        <f t="shared" si="91"/>
        <v>db.pacientes.updateOne({"_id":ObjectId('61e34254ec4ec02e84f5dd05')},{ $set: { "seguimientos": [{"id": "2013","seccion1": {"fechaSeguimiento": "2013-5-20","institucion": "Consultorio FQ - Dr. Macri",</v>
      </c>
      <c r="X989" t="str">
        <f t="shared" si="92"/>
        <v>"fallecimiento": "No","fechaFallecimiento": "","causaFallecimiento": "","nivelEducativo": "Primaria incompleta","actividadLaboral": "","coberturaSocial": "Sí","tratamientoAntibioticoHospitalizado": "","embarazo": ""},</v>
      </c>
      <c r="Y989" t="str">
        <f t="shared" si="93"/>
        <v>"seccion4": {"cultivos": "4"},"seccion5": {"toleranciaGlucosa": "No realizada","toleranciaGlucosaRealizada": "","vitaminaD": "","vitaminaDRealizada": "","inmunoglobulina": "",</v>
      </c>
      <c r="Z989" t="str">
        <f t="shared" si="94"/>
        <v>"inmunoglobulinaRealizada": ""},"seccion6": {"actividadDeportiva": ""}}]}}, { upsert: true } );</v>
      </c>
      <c r="AA989" t="str">
        <f t="shared" si="95"/>
        <v>db.pacientes.updateOne({"_id":ObjectId('61e34254ec4ec02e84f5dd05')},{ $set: { "seguimientos": [{"id": "2013","seccion1": {"fechaSeguimiento": "2013-5-20","institucion": "Consultorio FQ - Dr. Macri","fallecimiento": "No","fechaFallecimiento": "","causaFallecimiento": "","nivelEducativo": "Primaria incompleta","actividadLaboral": "","coberturaSocial": "Sí","tratamientoAntibioticoHospitalizado": "","embarazo": ""},"seccion4": {"cultivos": "4"},"seccion5":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990" spans="1:27" x14ac:dyDescent="0.3">
      <c r="A990" t="s">
        <v>1702</v>
      </c>
      <c r="B990">
        <v>470</v>
      </c>
      <c r="C990">
        <v>2012</v>
      </c>
      <c r="D990" s="5">
        <v>41263</v>
      </c>
      <c r="E990" s="5" t="str">
        <f t="shared" si="90"/>
        <v>2012-12-20</v>
      </c>
      <c r="F990" t="s">
        <v>358</v>
      </c>
      <c r="G990" t="s">
        <v>35</v>
      </c>
      <c r="P990" t="s">
        <v>118</v>
      </c>
      <c r="Q990" t="s">
        <v>256</v>
      </c>
      <c r="R990" t="s">
        <v>256</v>
      </c>
      <c r="S990" t="s">
        <v>256</v>
      </c>
      <c r="T990" t="s">
        <v>256</v>
      </c>
      <c r="U990" t="s">
        <v>256</v>
      </c>
      <c r="V990" t="s">
        <v>256</v>
      </c>
      <c r="W990" t="str">
        <f t="shared" si="91"/>
        <v>db.pacientes.updateOne({"_id":ObjectId('61e34256ec4ec02e84f5dfec')},{ $set: { "seguimientos": [{"id": "2012","seccion1": {"fechaSeguimiento": "2012-12-20","institucion": "Hospital de Niños Dr Orlando Alassia",</v>
      </c>
      <c r="X990" t="str">
        <f t="shared" si="92"/>
        <v>"fallecimiento": "No","fechaFallecimiento": "","causaFallecimiento": "","nivelEducativo": "","actividadLaboral": "","coberturaSocial": "","tratamientoAntibioticoHospitalizado": "","embarazo": ""},</v>
      </c>
      <c r="Y990" t="str">
        <f t="shared" si="93"/>
        <v>"seccion4": {"cultivos": ""},"seccion5": {"toleranciaGlucosa": "No realizada","toleranciaGlucosaRealizada": "","vitaminaD": "","vitaminaDRealizada": "","inmunoglobulina": "",</v>
      </c>
      <c r="Z990" t="str">
        <f t="shared" si="94"/>
        <v>"inmunoglobulinaRealizada": ""},"seccion6": {"actividadDeportiva": ""}}]}}, { upsert: true } );</v>
      </c>
      <c r="AA990" t="str">
        <f t="shared" si="95"/>
        <v>db.pacientes.updateOne({"_id":ObjectId('61e34256ec4ec02e84f5dfec')},{ $set: { "seguimientos": [{"id": "2012","seccion1": {"fechaSeguimiento": "2012-12-20","institucion": "Hospital de Niños Dr Orlando Alassia","fallecimiento": "No","fechaFallecimiento": "","causaFallecimiento": "","nivelEducativo": "","actividadLaboral": "","coberturaSocial": "","tratamientoAntibioticoHospitalizado": "","embarazo": ""},"seccion4":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991" spans="1:27" x14ac:dyDescent="0.3">
      <c r="A991" t="s">
        <v>960</v>
      </c>
      <c r="B991">
        <v>471</v>
      </c>
      <c r="C991">
        <v>2012</v>
      </c>
      <c r="D991" s="5">
        <v>41186</v>
      </c>
      <c r="E991" s="5" t="str">
        <f t="shared" si="90"/>
        <v>2012-10-4</v>
      </c>
      <c r="F991" t="s">
        <v>397</v>
      </c>
      <c r="G991" t="s">
        <v>35</v>
      </c>
      <c r="J991" t="s">
        <v>38</v>
      </c>
      <c r="L991" t="s">
        <v>281</v>
      </c>
      <c r="N991" t="s">
        <v>35</v>
      </c>
      <c r="O991" t="s">
        <v>46</v>
      </c>
      <c r="P991" t="s">
        <v>118</v>
      </c>
      <c r="Q991" t="s">
        <v>256</v>
      </c>
      <c r="R991" t="s">
        <v>256</v>
      </c>
      <c r="S991" t="s">
        <v>256</v>
      </c>
      <c r="T991" t="s">
        <v>256</v>
      </c>
      <c r="U991" t="s">
        <v>256</v>
      </c>
      <c r="V991" t="s">
        <v>256</v>
      </c>
      <c r="W991" t="str">
        <f t="shared" si="91"/>
        <v>db.pacientes.updateOne({"_id":ObjectId('61e34254ec4ec02e84f5dd06')},{ $set: { "seguimientos": [{"id": "2012","seccion1": {"fechaSeguimiento": "2012-10-4","institucion": "Consultorio FQ - Dr. Macri",</v>
      </c>
      <c r="X991" t="str">
        <f t="shared" si="92"/>
        <v>"fallecimiento": "No","fechaFallecimiento": "","causaFallecimiento": "","nivelEducativo": "Primaria incompleta","actividadLaboral": "","coberturaSocial": "Sí","tratamientoAntibioticoHospitalizado": "","embarazo": "No"},</v>
      </c>
      <c r="Y991" t="str">
        <f t="shared" si="93"/>
        <v>"seccion4": {"cultivos": "3"},"seccion5": {"toleranciaGlucosa": "No realizada","toleranciaGlucosaRealizada": "","vitaminaD": "","vitaminaDRealizada": "","inmunoglobulina": "",</v>
      </c>
      <c r="Z991" t="str">
        <f t="shared" si="94"/>
        <v>"inmunoglobulinaRealizada": ""},"seccion6": {"actividadDeportiva": ""}}]}}, { upsert: true } );</v>
      </c>
      <c r="AA991" t="str">
        <f t="shared" si="95"/>
        <v>db.pacientes.updateOne({"_id":ObjectId('61e34254ec4ec02e84f5dd06')},{ $set: { "seguimientos": [{"id": "2012","seccion1": {"fechaSeguimiento": "2012-10-4","institucion": "Consultorio FQ - Dr. Macri","fallecimiento": "No","fechaFallecimiento": "","causaFallecimiento": "","nivelEducativo": "Primaria incompleta","actividadLaboral": "","coberturaSocial": "Sí","tratamientoAntibioticoHospitalizado": "","embarazo": "No"},"seccion4": {"cultivos": "3"},"seccion5":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992" spans="1:27" x14ac:dyDescent="0.3">
      <c r="A992" t="s">
        <v>960</v>
      </c>
      <c r="B992">
        <v>471</v>
      </c>
      <c r="C992">
        <v>2013</v>
      </c>
      <c r="D992" s="5">
        <v>41512</v>
      </c>
      <c r="E992" s="5" t="str">
        <f t="shared" si="90"/>
        <v>2013-8-26</v>
      </c>
      <c r="F992" t="s">
        <v>397</v>
      </c>
      <c r="G992" t="s">
        <v>35</v>
      </c>
      <c r="J992" t="s">
        <v>38</v>
      </c>
      <c r="L992" t="s">
        <v>281</v>
      </c>
      <c r="N992" t="s">
        <v>35</v>
      </c>
      <c r="O992" t="s">
        <v>46</v>
      </c>
      <c r="P992" t="s">
        <v>118</v>
      </c>
      <c r="Q992" t="s">
        <v>256</v>
      </c>
      <c r="R992" t="s">
        <v>256</v>
      </c>
      <c r="S992" t="s">
        <v>256</v>
      </c>
      <c r="T992" t="s">
        <v>256</v>
      </c>
      <c r="U992" t="s">
        <v>256</v>
      </c>
      <c r="V992" t="s">
        <v>256</v>
      </c>
      <c r="W992" t="str">
        <f t="shared" si="91"/>
        <v>db.pacientes.updateOne({"_id":ObjectId('61e34254ec4ec02e84f5dd06')},{ $set: { "seguimientos": [{"id": "2013","seccion1": {"fechaSeguimiento": "2013-8-26","institucion": "Consultorio FQ - Dr. Macri",</v>
      </c>
      <c r="X992" t="str">
        <f t="shared" si="92"/>
        <v>"fallecimiento": "No","fechaFallecimiento": "","causaFallecimiento": "","nivelEducativo": "Primaria incompleta","actividadLaboral": "","coberturaSocial": "Sí","tratamientoAntibioticoHospitalizado": "","embarazo": "No"},</v>
      </c>
      <c r="Y992" t="str">
        <f t="shared" si="93"/>
        <v>"seccion4": {"cultivos": "3"},"seccion5": {"toleranciaGlucosa": "No realizada","toleranciaGlucosaRealizada": "","vitaminaD": "","vitaminaDRealizada": "","inmunoglobulina": "",</v>
      </c>
      <c r="Z992" t="str">
        <f t="shared" si="94"/>
        <v>"inmunoglobulinaRealizada": ""},"seccion6": {"actividadDeportiva": ""}}]}}, { upsert: true } );</v>
      </c>
      <c r="AA992" t="str">
        <f t="shared" si="95"/>
        <v>db.pacientes.updateOne({"_id":ObjectId('61e34254ec4ec02e84f5dd06')},{ $set: { "seguimientos": [{"id": "2013","seccion1": {"fechaSeguimiento": "2013-8-26","institucion": "Consultorio FQ - Dr. Macri","fallecimiento": "No","fechaFallecimiento": "","causaFallecimiento": "","nivelEducativo": "Primaria incompleta","actividadLaboral": "","coberturaSocial": "Sí","tratamientoAntibioticoHospitalizado": "","embarazo": "No"},"seccion4": {"cultivos": "3"},"seccion5":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993" spans="1:27" x14ac:dyDescent="0.3">
      <c r="A993" t="s">
        <v>961</v>
      </c>
      <c r="B993">
        <v>472</v>
      </c>
      <c r="C993">
        <v>2012</v>
      </c>
      <c r="D993" s="5">
        <v>41204</v>
      </c>
      <c r="E993" s="5" t="str">
        <f t="shared" si="90"/>
        <v>2012-10-22</v>
      </c>
      <c r="F993" t="s">
        <v>416</v>
      </c>
      <c r="G993" t="s">
        <v>35</v>
      </c>
      <c r="J993" t="s">
        <v>57</v>
      </c>
      <c r="L993" t="s">
        <v>281</v>
      </c>
      <c r="M993" t="s">
        <v>45</v>
      </c>
      <c r="N993" t="s">
        <v>35</v>
      </c>
      <c r="O993" t="s">
        <v>41</v>
      </c>
      <c r="P993" t="s">
        <v>118</v>
      </c>
      <c r="Q993" t="s">
        <v>256</v>
      </c>
      <c r="R993" t="s">
        <v>256</v>
      </c>
      <c r="S993" t="s">
        <v>256</v>
      </c>
      <c r="T993" t="s">
        <v>256</v>
      </c>
      <c r="U993" t="s">
        <v>256</v>
      </c>
      <c r="V993" t="s">
        <v>256</v>
      </c>
      <c r="W993" t="str">
        <f t="shared" si="91"/>
        <v>db.pacientes.updateOne({"_id":ObjectId('61e34254ec4ec02e84f5dd07')},{ $set: { "seguimientos": [{"id": "2012","seccion1": {"fechaSeguimiento": "2012-10-22","institucion": "Hospital de Niños Ricardo Gutiérrez",</v>
      </c>
      <c r="X993" t="str">
        <f t="shared" si="92"/>
        <v>"fallecimiento": "No","fechaFallecimiento": "","causaFallecimiento": "","nivelEducativo": "Analfabeta","actividadLaboral": "","coberturaSocial": "Sí","tratamientoAntibioticoHospitalizado": "1","embarazo": "No"},</v>
      </c>
      <c r="Y993" t="str">
        <f t="shared" si="93"/>
        <v>"seccion4": {"cultivos": "6"},"seccion5": {"toleranciaGlucosa": "No realizada","toleranciaGlucosaRealizada": "","vitaminaD": "","vitaminaDRealizada": "","inmunoglobulina": "",</v>
      </c>
      <c r="Z993" t="str">
        <f t="shared" si="94"/>
        <v>"inmunoglobulinaRealizada": ""},"seccion6": {"actividadDeportiva": ""}}]}}, { upsert: true } );</v>
      </c>
      <c r="AA993" t="str">
        <f t="shared" si="95"/>
        <v>db.pacientes.updateOne({"_id":ObjectId('61e34254ec4ec02e84f5dd07')},{ $set: { "seguimientos": [{"id": "2012","seccion1": {"fechaSeguimiento": "2012-10-22","institucion": "Hospital de Niños Ricardo Gutiérrez","fallecimiento": "No","fechaFallecimiento": "","causaFallecimiento": "","nivelEducativo": "Analfabeta","actividadLaboral": "","coberturaSocial": "Sí","tratamientoAntibioticoHospitalizado": "1","embarazo": "No"},"seccion4": {"cultivos": "6"},"seccion5":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994" spans="1:27" x14ac:dyDescent="0.3">
      <c r="A994" t="s">
        <v>962</v>
      </c>
      <c r="B994">
        <v>473</v>
      </c>
      <c r="C994">
        <v>2012</v>
      </c>
      <c r="D994" s="5">
        <v>41204</v>
      </c>
      <c r="E994" s="5" t="str">
        <f t="shared" si="90"/>
        <v>2012-10-22</v>
      </c>
      <c r="F994" t="s">
        <v>416</v>
      </c>
      <c r="G994" t="s">
        <v>35</v>
      </c>
      <c r="L994" t="s">
        <v>281</v>
      </c>
      <c r="N994" t="s">
        <v>35</v>
      </c>
      <c r="O994" t="s">
        <v>41</v>
      </c>
      <c r="P994" t="s">
        <v>118</v>
      </c>
      <c r="Q994" t="s">
        <v>256</v>
      </c>
      <c r="R994" t="s">
        <v>256</v>
      </c>
      <c r="S994" t="s">
        <v>256</v>
      </c>
      <c r="T994" t="s">
        <v>261</v>
      </c>
      <c r="U994" t="s">
        <v>40</v>
      </c>
      <c r="V994" t="s">
        <v>281</v>
      </c>
      <c r="W994" t="str">
        <f t="shared" si="91"/>
        <v>db.pacientes.updateOne({"_id":ObjectId('61e34254ec4ec02e84f5dd08')},{ $set: { "seguimientos": [{"id": "2012","seccion1": {"fechaSeguimiento": "2012-10-22","institucion": "Hospital de Niños Ricardo Gutiérrez",</v>
      </c>
      <c r="X994" t="str">
        <f t="shared" si="92"/>
        <v>"fallecimiento": "No","fechaFallecimiento": "","causaFallecimiento": "","nivelEducativo": "","actividadLaboral": "","coberturaSocial": "Sí","tratamientoAntibioticoHospitalizado": "","embarazo": "No"},</v>
      </c>
      <c r="Y994" t="str">
        <f t="shared" si="93"/>
        <v>"seccion4": {"cultivos": "6"},"seccion5": {"toleranciaGlucosa": "No realizada","toleranciaGlucosaRealizada": "","vitaminaD": "","vitaminaDRealizada": "","inmunoglobulina": "Realizada",</v>
      </c>
      <c r="Z994" t="str">
        <f t="shared" si="94"/>
        <v>"inmunoglobulinaRealizada": "&lt; 500"},"seccion6": {"actividadDeportiva": "Sí"}}]}}, { upsert: true } );</v>
      </c>
      <c r="AA994" t="str">
        <f t="shared" si="95"/>
        <v>db.pacientes.updateOne({"_id":ObjectId('61e34254ec4ec02e84f5dd08')},{ $set: { "seguimientos": [{"id": "2012","seccion1": {"fechaSeguimiento": "2012-10-22","institucion": "Hospital de Niños Ricardo Gutiérrez","fallecimiento": "No","fechaFallecimiento": "","causaFallecimiento": "","nivelEducativo": "","actividadLaboral": "","coberturaSocial": "Sí","tratamientoAntibioticoHospitalizado": "","embarazo": "No"},"seccion4": {"cultivos": "6"},"seccion5": {"toleranciaGlucosa": "No realizada","toleranciaGlucosaRealizada": "","vitaminaD": "","vitaminaDRealizada": "","inmunoglobulina": "Realizada","inmunoglobulinaRealizada": "&lt; 500"},"seccion6": {"actividadDeportiva": "Sí"}}]}}, { upsert: true } );</v>
      </c>
    </row>
    <row r="995" spans="1:27" x14ac:dyDescent="0.3">
      <c r="A995" t="s">
        <v>962</v>
      </c>
      <c r="B995">
        <v>473</v>
      </c>
      <c r="C995">
        <v>2016</v>
      </c>
      <c r="D995" s="5">
        <v>42628</v>
      </c>
      <c r="E995" s="5" t="str">
        <f t="shared" si="90"/>
        <v>2016-9-15</v>
      </c>
      <c r="F995" t="s">
        <v>416</v>
      </c>
      <c r="G995" t="s">
        <v>35</v>
      </c>
      <c r="L995" t="s">
        <v>281</v>
      </c>
      <c r="N995" t="s">
        <v>35</v>
      </c>
      <c r="O995" t="s">
        <v>41</v>
      </c>
      <c r="P995" t="s">
        <v>118</v>
      </c>
      <c r="Q995" t="s">
        <v>256</v>
      </c>
      <c r="R995" t="s">
        <v>261</v>
      </c>
      <c r="S995" t="s">
        <v>34</v>
      </c>
      <c r="T995" t="s">
        <v>261</v>
      </c>
      <c r="U995" t="s">
        <v>40</v>
      </c>
      <c r="V995" t="s">
        <v>281</v>
      </c>
      <c r="W995" t="str">
        <f t="shared" si="91"/>
        <v>db.pacientes.updateOne({"_id":ObjectId('61e34254ec4ec02e84f5dd08')},{ $set: { "seguimientos": [{"id": "2016","seccion1": {"fechaSeguimiento": "2016-9-15","institucion": "Hospital de Niños Ricardo Gutiérrez",</v>
      </c>
      <c r="X995" t="str">
        <f t="shared" si="92"/>
        <v>"fallecimiento": "No","fechaFallecimiento": "","causaFallecimiento": "","nivelEducativo": "","actividadLaboral": "","coberturaSocial": "Sí","tratamientoAntibioticoHospitalizado": "","embarazo": "No"},</v>
      </c>
      <c r="Y995" t="str">
        <f t="shared" si="93"/>
        <v>"seccion4": {"cultivos": "6"},"seccion5": {"toleranciaGlucosa": "No realizada","toleranciaGlucosaRealizada": "","vitaminaD": "Realizada","vitaminaDRealizada": "Normal","inmunoglobulina": "Realizada",</v>
      </c>
      <c r="Z995" t="str">
        <f t="shared" si="94"/>
        <v>"inmunoglobulinaRealizada": "&lt; 500"},"seccion6": {"actividadDeportiva": "Sí"}}]}}, { upsert: true } );</v>
      </c>
      <c r="AA995" t="str">
        <f t="shared" si="95"/>
        <v>db.pacientes.updateOne({"_id":ObjectId('61e34254ec4ec02e84f5dd08')},{ $set: { "seguimientos": [{"id": "2016","seccion1": {"fechaSeguimiento": "2016-9-15","institucion": "Hospital de Niños Ricardo Gutiérrez","fallecimiento": "No","fechaFallecimiento": "","causaFallecimiento": "","nivelEducativo": "","actividadLaboral": "","coberturaSocial": "Sí","tratamientoAntibioticoHospitalizado": "","embarazo": "No"},"seccion4": {"cultivos": "6"},"seccion5": {"toleranciaGlucosa": "No realizada","toleranciaGlucosaRealizada": "","vitaminaD": "Realizada","vitaminaDRealizada": "Normal","inmunoglobulina": "Realizada","inmunoglobulinaRealizada": "&lt; 500"},"seccion6": {"actividadDeportiva": "Sí"}}]}}, { upsert: true } );</v>
      </c>
    </row>
    <row r="996" spans="1:27" x14ac:dyDescent="0.3">
      <c r="A996" t="s">
        <v>963</v>
      </c>
      <c r="B996">
        <v>474</v>
      </c>
      <c r="C996">
        <v>2012</v>
      </c>
      <c r="D996" s="5">
        <v>41198</v>
      </c>
      <c r="E996" s="5" t="str">
        <f t="shared" si="90"/>
        <v>2012-10-16</v>
      </c>
      <c r="F996" t="s">
        <v>416</v>
      </c>
      <c r="G996" t="s">
        <v>35</v>
      </c>
      <c r="J996" t="s">
        <v>61</v>
      </c>
      <c r="L996" t="s">
        <v>281</v>
      </c>
      <c r="N996" t="s">
        <v>35</v>
      </c>
      <c r="O996" t="s">
        <v>41</v>
      </c>
      <c r="P996" t="s">
        <v>261</v>
      </c>
      <c r="Q996" t="s">
        <v>34</v>
      </c>
      <c r="R996" t="s">
        <v>256</v>
      </c>
      <c r="S996" t="s">
        <v>256</v>
      </c>
      <c r="T996" t="s">
        <v>256</v>
      </c>
      <c r="U996" t="s">
        <v>256</v>
      </c>
      <c r="V996" t="s">
        <v>281</v>
      </c>
      <c r="W996" t="str">
        <f t="shared" si="91"/>
        <v>db.pacientes.updateOne({"_id":ObjectId('61e34254ec4ec02e84f5dd09')},{ $set: { "seguimientos": [{"id": "2012","seccion1": {"fechaSeguimiento": "2012-10-16","institucion": "Hospital de Niños Ricardo Gutiérrez",</v>
      </c>
      <c r="X996" t="str">
        <f t="shared" si="92"/>
        <v>"fallecimiento": "No","fechaFallecimiento": "","causaFallecimiento": "","nivelEducativo": "Secundaria incompleta","actividadLaboral": "","coberturaSocial": "Sí","tratamientoAntibioticoHospitalizado": "","embarazo": "No"},</v>
      </c>
      <c r="Y996" t="str">
        <f t="shared" si="93"/>
        <v>"seccion4": {"cultivos": "6"},"seccion5": {"toleranciaGlucosa": "Realizada","toleranciaGlucosaRealizada": "Normal","vitaminaD": "","vitaminaDRealizada": "","inmunoglobulina": "",</v>
      </c>
      <c r="Z996" t="str">
        <f t="shared" si="94"/>
        <v>"inmunoglobulinaRealizada": ""},"seccion6": {"actividadDeportiva": "Sí"}}]}}, { upsert: true } );</v>
      </c>
      <c r="AA996" t="str">
        <f t="shared" si="95"/>
        <v>db.pacientes.updateOne({"_id":ObjectId('61e34254ec4ec02e84f5dd09')},{ $set: { "seguimientos": [{"id": "2012","seccion1": {"fechaSeguimiento": "2012-10-16","institucion": "Hospital de Niños Ricardo Gutiérrez","fallecimiento": "No","fechaFallecimiento": "","causaFallecimiento": "","nivelEducativo": "Secundaria incompleta","actividadLaboral": "","coberturaSocial": "Sí","tratamientoAntibioticoHospitalizado": "","embarazo": "No"},"seccion4": {"cultivos": "6"},"seccion5": {"toleranciaGlucosa": "Realizada","toleranciaGlucosaRealizada": "Normal","vitaminaD": "","vitaminaDRealizada": "","inmunoglobulina": "","inmunoglobulinaRealizada": ""},"seccion6": {"actividadDeportiva": "Sí"}}]}}, { upsert: true } );</v>
      </c>
    </row>
    <row r="997" spans="1:27" x14ac:dyDescent="0.3">
      <c r="A997" t="s">
        <v>964</v>
      </c>
      <c r="B997">
        <v>476</v>
      </c>
      <c r="C997">
        <v>2012</v>
      </c>
      <c r="D997" s="5">
        <v>41192</v>
      </c>
      <c r="E997" s="5" t="str">
        <f t="shared" si="90"/>
        <v>2012-10-10</v>
      </c>
      <c r="F997" t="s">
        <v>397</v>
      </c>
      <c r="G997" t="s">
        <v>35</v>
      </c>
      <c r="L997" t="s">
        <v>281</v>
      </c>
      <c r="N997" t="s">
        <v>35</v>
      </c>
      <c r="O997" t="s">
        <v>46</v>
      </c>
      <c r="P997" t="s">
        <v>118</v>
      </c>
      <c r="Q997" t="s">
        <v>256</v>
      </c>
      <c r="R997" t="s">
        <v>256</v>
      </c>
      <c r="S997" t="s">
        <v>256</v>
      </c>
      <c r="T997" t="s">
        <v>256</v>
      </c>
      <c r="U997" t="s">
        <v>256</v>
      </c>
      <c r="V997" t="s">
        <v>256</v>
      </c>
      <c r="W997" t="str">
        <f t="shared" si="91"/>
        <v>db.pacientes.updateOne({"_id":ObjectId('61e34254ec4ec02e84f5dd0a')},{ $set: { "seguimientos": [{"id": "2012","seccion1": {"fechaSeguimiento": "2012-10-10","institucion": "Consultorio FQ - Dr. Macri",</v>
      </c>
      <c r="X997" t="str">
        <f t="shared" si="92"/>
        <v>"fallecimiento": "No","fechaFallecimiento": "","causaFallecimiento": "","nivelEducativo": "","actividadLaboral": "","coberturaSocial": "Sí","tratamientoAntibioticoHospitalizado": "","embarazo": "No"},</v>
      </c>
      <c r="Y997" t="str">
        <f t="shared" si="93"/>
        <v>"seccion4": {"cultivos": "3"},"seccion5": {"toleranciaGlucosa": "No realizada","toleranciaGlucosaRealizada": "","vitaminaD": "","vitaminaDRealizada": "","inmunoglobulina": "",</v>
      </c>
      <c r="Z997" t="str">
        <f t="shared" si="94"/>
        <v>"inmunoglobulinaRealizada": ""},"seccion6": {"actividadDeportiva": ""}}]}}, { upsert: true } );</v>
      </c>
      <c r="AA997" t="str">
        <f t="shared" si="95"/>
        <v>db.pacientes.updateOne({"_id":ObjectId('61e34254ec4ec02e84f5dd0a')},{ $set: { "seguimientos": [{"id": "2012","seccion1": {"fechaSeguimiento": "2012-10-10","institucion": "Consultorio FQ - Dr. Macri","fallecimiento": "No","fechaFallecimiento": "","causaFallecimiento": "","nivelEducativo": "","actividadLaboral": "","coberturaSocial": "Sí","tratamientoAntibioticoHospitalizado": "","embarazo": "No"},"seccion4": {"cultivos": "3"},"seccion5":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998" spans="1:27" x14ac:dyDescent="0.3">
      <c r="A998" t="s">
        <v>964</v>
      </c>
      <c r="B998">
        <v>476</v>
      </c>
      <c r="C998">
        <v>2013</v>
      </c>
      <c r="D998" s="5">
        <v>41541</v>
      </c>
      <c r="E998" s="5" t="str">
        <f t="shared" si="90"/>
        <v>2013-9-24</v>
      </c>
      <c r="F998" t="s">
        <v>397</v>
      </c>
      <c r="G998" t="s">
        <v>35</v>
      </c>
      <c r="L998" t="s">
        <v>281</v>
      </c>
      <c r="N998" t="s">
        <v>35</v>
      </c>
      <c r="O998" t="s">
        <v>37</v>
      </c>
      <c r="P998" t="s">
        <v>118</v>
      </c>
      <c r="Q998" t="s">
        <v>256</v>
      </c>
      <c r="R998" t="s">
        <v>256</v>
      </c>
      <c r="S998" t="s">
        <v>256</v>
      </c>
      <c r="T998" t="s">
        <v>256</v>
      </c>
      <c r="U998" t="s">
        <v>256</v>
      </c>
      <c r="V998" t="s">
        <v>256</v>
      </c>
      <c r="W998" t="str">
        <f t="shared" si="91"/>
        <v>db.pacientes.updateOne({"_id":ObjectId('61e34254ec4ec02e84f5dd0a')},{ $set: { "seguimientos": [{"id": "2013","seccion1": {"fechaSeguimiento": "2013-9-24","institucion": "Consultorio FQ - Dr. Macri",</v>
      </c>
      <c r="X998" t="str">
        <f t="shared" si="92"/>
        <v>"fallecimiento": "No","fechaFallecimiento": "","causaFallecimiento": "","nivelEducativo": "","actividadLaboral": "","coberturaSocial": "Sí","tratamientoAntibioticoHospitalizado": "","embarazo": "No"},</v>
      </c>
      <c r="Y998" t="str">
        <f t="shared" si="93"/>
        <v>"seccion4": {"cultivos": "2"},"seccion5": {"toleranciaGlucosa": "No realizada","toleranciaGlucosaRealizada": "","vitaminaD": "","vitaminaDRealizada": "","inmunoglobulina": "",</v>
      </c>
      <c r="Z998" t="str">
        <f t="shared" si="94"/>
        <v>"inmunoglobulinaRealizada": ""},"seccion6": {"actividadDeportiva": ""}}]}}, { upsert: true } );</v>
      </c>
      <c r="AA998" t="str">
        <f t="shared" si="95"/>
        <v>db.pacientes.updateOne({"_id":ObjectId('61e34254ec4ec02e84f5dd0a')},{ $set: { "seguimientos": [{"id": "2013","seccion1": {"fechaSeguimiento": "2013-9-24","institucion": "Consultorio FQ - Dr. Macri","fallecimiento": "No","fechaFallecimiento": "","causaFallecimiento": "","nivelEducativo": "","actividadLaboral": "","coberturaSocial": "Sí","tratamientoAntibioticoHospitalizado": "","embarazo": "No"},"seccion4": {"cultivos": "2"},"seccion5":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999" spans="1:27" x14ac:dyDescent="0.3">
      <c r="A999" t="s">
        <v>965</v>
      </c>
      <c r="B999">
        <v>477</v>
      </c>
      <c r="C999">
        <v>2012</v>
      </c>
      <c r="D999" s="5">
        <v>41207</v>
      </c>
      <c r="E999" s="5" t="str">
        <f t="shared" si="90"/>
        <v>2012-10-25</v>
      </c>
      <c r="F999" t="s">
        <v>358</v>
      </c>
      <c r="G999" t="s">
        <v>35</v>
      </c>
      <c r="J999" t="s">
        <v>61</v>
      </c>
      <c r="L999" t="s">
        <v>281</v>
      </c>
      <c r="N999" t="s">
        <v>35</v>
      </c>
      <c r="P999" t="s">
        <v>118</v>
      </c>
      <c r="Q999" t="s">
        <v>256</v>
      </c>
      <c r="R999" t="s">
        <v>256</v>
      </c>
      <c r="S999" t="s">
        <v>256</v>
      </c>
      <c r="T999" t="s">
        <v>256</v>
      </c>
      <c r="U999" t="s">
        <v>256</v>
      </c>
      <c r="V999" t="s">
        <v>256</v>
      </c>
      <c r="W999" t="str">
        <f t="shared" si="91"/>
        <v>db.pacientes.updateOne({"_id":ObjectId('61e34254ec4ec02e84f5dd0b')},{ $set: { "seguimientos": [{"id": "2012","seccion1": {"fechaSeguimiento": "2012-10-25","institucion": "Hospital de Niños Dr Orlando Alassia",</v>
      </c>
      <c r="X999" t="str">
        <f t="shared" si="92"/>
        <v>"fallecimiento": "No","fechaFallecimiento": "","causaFallecimiento": "","nivelEducativo": "Secundaria incompleta","actividadLaboral": "","coberturaSocial": "Sí","tratamientoAntibioticoHospitalizado": "","embarazo": "No"},</v>
      </c>
      <c r="Y999" t="str">
        <f t="shared" si="93"/>
        <v>"seccion4": {"cultivos": ""},"seccion5": {"toleranciaGlucosa": "No realizada","toleranciaGlucosaRealizada": "","vitaminaD": "","vitaminaDRealizada": "","inmunoglobulina": "",</v>
      </c>
      <c r="Z999" t="str">
        <f t="shared" si="94"/>
        <v>"inmunoglobulinaRealizada": ""},"seccion6": {"actividadDeportiva": ""}}]}}, { upsert: true } );</v>
      </c>
      <c r="AA999" t="str">
        <f t="shared" si="95"/>
        <v>db.pacientes.updateOne({"_id":ObjectId('61e34254ec4ec02e84f5dd0b')},{ $set: { "seguimientos": [{"id": "2012","seccion1": {"fechaSeguimiento": "2012-10-25","institucion": "Hospital de Niños Dr Orlando Alassia","fallecimiento": "No","fechaFallecimiento": "","causaFallecimiento": "","nivelEducativo": "Secundaria incompleta","actividadLaboral": "","coberturaSocial": "Sí","tratamientoAntibioticoHospitalizado": "","embarazo": "No"},"seccion4":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1000" spans="1:27" x14ac:dyDescent="0.3">
      <c r="A1000" t="s">
        <v>965</v>
      </c>
      <c r="B1000">
        <v>477</v>
      </c>
      <c r="C1000">
        <v>2013</v>
      </c>
      <c r="D1000" s="5">
        <v>41326</v>
      </c>
      <c r="E1000" s="5" t="str">
        <f t="shared" si="90"/>
        <v>2013-2-21</v>
      </c>
      <c r="F1000" t="s">
        <v>358</v>
      </c>
      <c r="G1000" t="s">
        <v>35</v>
      </c>
      <c r="J1000" t="s">
        <v>61</v>
      </c>
      <c r="L1000" t="s">
        <v>281</v>
      </c>
      <c r="M1000" t="s">
        <v>45</v>
      </c>
      <c r="N1000" t="s">
        <v>35</v>
      </c>
      <c r="P1000" t="s">
        <v>118</v>
      </c>
      <c r="Q1000" t="s">
        <v>256</v>
      </c>
      <c r="R1000" t="s">
        <v>256</v>
      </c>
      <c r="S1000" t="s">
        <v>256</v>
      </c>
      <c r="T1000" t="s">
        <v>256</v>
      </c>
      <c r="U1000" t="s">
        <v>256</v>
      </c>
      <c r="V1000" t="s">
        <v>256</v>
      </c>
      <c r="W1000" t="str">
        <f t="shared" si="91"/>
        <v>db.pacientes.updateOne({"_id":ObjectId('61e34254ec4ec02e84f5dd0b')},{ $set: { "seguimientos": [{"id": "2013","seccion1": {"fechaSeguimiento": "2013-2-21","institucion": "Hospital de Niños Dr Orlando Alassia",</v>
      </c>
      <c r="X1000" t="str">
        <f t="shared" si="92"/>
        <v>"fallecimiento": "No","fechaFallecimiento": "","causaFallecimiento": "","nivelEducativo": "Secundaria incompleta","actividadLaboral": "","coberturaSocial": "Sí","tratamientoAntibioticoHospitalizado": "1","embarazo": "No"},</v>
      </c>
      <c r="Y1000" t="str">
        <f t="shared" si="93"/>
        <v>"seccion4": {"cultivos": ""},"seccion5": {"toleranciaGlucosa": "No realizada","toleranciaGlucosaRealizada": "","vitaminaD": "","vitaminaDRealizada": "","inmunoglobulina": "",</v>
      </c>
      <c r="Z1000" t="str">
        <f t="shared" si="94"/>
        <v>"inmunoglobulinaRealizada": ""},"seccion6": {"actividadDeportiva": ""}}]}}, { upsert: true } );</v>
      </c>
      <c r="AA1000" t="str">
        <f t="shared" si="95"/>
        <v>db.pacientes.updateOne({"_id":ObjectId('61e34254ec4ec02e84f5dd0b')},{ $set: { "seguimientos": [{"id": "2013","seccion1": {"fechaSeguimiento": "2013-2-21","institucion": "Hospital de Niños Dr Orlando Alassia","fallecimiento": "No","fechaFallecimiento": "","causaFallecimiento": "","nivelEducativo": "Secundaria incompleta","actividadLaboral": "","coberturaSocial": "Sí","tratamientoAntibioticoHospitalizado": "1","embarazo": "No"},"seccion4":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1001" spans="1:27" x14ac:dyDescent="0.3">
      <c r="A1001" t="s">
        <v>965</v>
      </c>
      <c r="B1001">
        <v>477</v>
      </c>
      <c r="C1001">
        <v>2013</v>
      </c>
      <c r="D1001" s="5">
        <v>41403</v>
      </c>
      <c r="E1001" s="5" t="str">
        <f t="shared" si="90"/>
        <v>2013-5-9</v>
      </c>
      <c r="F1001" t="s">
        <v>358</v>
      </c>
      <c r="G1001" t="s">
        <v>35</v>
      </c>
      <c r="J1001" t="s">
        <v>61</v>
      </c>
      <c r="L1001" t="s">
        <v>281</v>
      </c>
      <c r="M1001" t="s">
        <v>45</v>
      </c>
      <c r="N1001" t="s">
        <v>35</v>
      </c>
      <c r="P1001" t="s">
        <v>118</v>
      </c>
      <c r="Q1001" t="s">
        <v>256</v>
      </c>
      <c r="R1001" t="s">
        <v>256</v>
      </c>
      <c r="S1001" t="s">
        <v>256</v>
      </c>
      <c r="T1001" t="s">
        <v>256</v>
      </c>
      <c r="U1001" t="s">
        <v>256</v>
      </c>
      <c r="V1001" t="s">
        <v>281</v>
      </c>
      <c r="W1001" t="str">
        <f t="shared" si="91"/>
        <v>db.pacientes.updateOne({"_id":ObjectId('61e34254ec4ec02e84f5dd0b')},{ $set: { "seguimientos": [{"id": "2013","seccion1": {"fechaSeguimiento": "2013-5-9","institucion": "Hospital de Niños Dr Orlando Alassia",</v>
      </c>
      <c r="X1001" t="str">
        <f t="shared" si="92"/>
        <v>"fallecimiento": "No","fechaFallecimiento": "","causaFallecimiento": "","nivelEducativo": "Secundaria incompleta","actividadLaboral": "","coberturaSocial": "Sí","tratamientoAntibioticoHospitalizado": "1","embarazo": "No"},</v>
      </c>
      <c r="Y1001" t="str">
        <f t="shared" si="93"/>
        <v>"seccion4": {"cultivos": ""},"seccion5": {"toleranciaGlucosa": "No realizada","toleranciaGlucosaRealizada": "","vitaminaD": "","vitaminaDRealizada": "","inmunoglobulina": "",</v>
      </c>
      <c r="Z1001" t="str">
        <f t="shared" si="94"/>
        <v>"inmunoglobulinaRealizada": ""},"seccion6": {"actividadDeportiva": "Sí"}}]}}, { upsert: true } );</v>
      </c>
      <c r="AA1001" t="str">
        <f t="shared" si="95"/>
        <v>db.pacientes.updateOne({"_id":ObjectId('61e34254ec4ec02e84f5dd0b')},{ $set: { "seguimientos": [{"id": "2013","seccion1": {"fechaSeguimiento": "2013-5-9","institucion": "Hospital de Niños Dr Orlando Alassia","fallecimiento": "No","fechaFallecimiento": "","causaFallecimiento": "","nivelEducativo": "Secundaria incompleta","actividadLaboral": "","coberturaSocial": "Sí","tratamientoAntibioticoHospitalizado": "1","embarazo": "No"},"seccion4": {"cultivos": ""},"seccion5": {"toleranciaGlucosa": "No realizada","toleranciaGlucosaRealizada": "","vitaminaD": "","vitaminaDRealizada": "","inmunoglobulina": "","inmunoglobulinaRealizada": ""},"seccion6": {"actividadDeportiva": "Sí"}}]}}, { upsert: true } );</v>
      </c>
    </row>
    <row r="1002" spans="1:27" x14ac:dyDescent="0.3">
      <c r="A1002" t="s">
        <v>965</v>
      </c>
      <c r="B1002">
        <v>477</v>
      </c>
      <c r="C1002">
        <v>2013</v>
      </c>
      <c r="D1002" s="5">
        <v>41466</v>
      </c>
      <c r="E1002" s="5" t="str">
        <f t="shared" si="90"/>
        <v>2013-7-11</v>
      </c>
      <c r="F1002" t="s">
        <v>358</v>
      </c>
      <c r="G1002" t="s">
        <v>35</v>
      </c>
      <c r="M1002" t="s">
        <v>45</v>
      </c>
      <c r="P1002" t="s">
        <v>118</v>
      </c>
      <c r="Q1002" t="s">
        <v>256</v>
      </c>
      <c r="R1002" t="s">
        <v>256</v>
      </c>
      <c r="S1002" t="s">
        <v>256</v>
      </c>
      <c r="T1002" t="s">
        <v>256</v>
      </c>
      <c r="U1002" t="s">
        <v>256</v>
      </c>
      <c r="V1002" t="s">
        <v>281</v>
      </c>
      <c r="W1002" t="str">
        <f t="shared" si="91"/>
        <v>db.pacientes.updateOne({"_id":ObjectId('61e34254ec4ec02e84f5dd0b')},{ $set: { "seguimientos": [{"id": "2013","seccion1": {"fechaSeguimiento": "2013-7-11","institucion": "Hospital de Niños Dr Orlando Alassia",</v>
      </c>
      <c r="X1002" t="str">
        <f t="shared" si="92"/>
        <v>"fallecimiento": "No","fechaFallecimiento": "","causaFallecimiento": "","nivelEducativo": "","actividadLaboral": "","coberturaSocial": "","tratamientoAntibioticoHospitalizado": "1","embarazo": ""},</v>
      </c>
      <c r="Y1002" t="str">
        <f t="shared" si="93"/>
        <v>"seccion4": {"cultivos": ""},"seccion5": {"toleranciaGlucosa": "No realizada","toleranciaGlucosaRealizada": "","vitaminaD": "","vitaminaDRealizada": "","inmunoglobulina": "",</v>
      </c>
      <c r="Z1002" t="str">
        <f t="shared" si="94"/>
        <v>"inmunoglobulinaRealizada": ""},"seccion6": {"actividadDeportiva": "Sí"}}]}}, { upsert: true } );</v>
      </c>
      <c r="AA1002" t="str">
        <f t="shared" si="95"/>
        <v>db.pacientes.updateOne({"_id":ObjectId('61e34254ec4ec02e84f5dd0b')},{ $set: { "seguimientos": [{"id": "2013","seccion1": {"fechaSeguimiento": "2013-7-11","institucion": "Hospital de Niños Dr Orlando Alassia","fallecimiento": "No","fechaFallecimiento": "","causaFallecimiento": "","nivelEducativo": "","actividadLaboral": "","coberturaSocial": "","tratamientoAntibioticoHospitalizado": "1","embarazo": ""},"seccion4": {"cultivos": ""},"seccion5": {"toleranciaGlucosa": "No realizada","toleranciaGlucosaRealizada": "","vitaminaD": "","vitaminaDRealizada": "","inmunoglobulina": "","inmunoglobulinaRealizada": ""},"seccion6": {"actividadDeportiva": "Sí"}}]}}, { upsert: true } );</v>
      </c>
    </row>
    <row r="1003" spans="1:27" x14ac:dyDescent="0.3">
      <c r="A1003" t="s">
        <v>965</v>
      </c>
      <c r="B1003">
        <v>477</v>
      </c>
      <c r="C1003">
        <v>2016</v>
      </c>
      <c r="D1003" s="5">
        <v>42648</v>
      </c>
      <c r="E1003" s="5" t="str">
        <f t="shared" si="90"/>
        <v>2016-10-5</v>
      </c>
      <c r="F1003" t="s">
        <v>336</v>
      </c>
      <c r="G1003" t="s">
        <v>281</v>
      </c>
      <c r="H1003" t="s">
        <v>177</v>
      </c>
      <c r="I1003" t="s">
        <v>295</v>
      </c>
      <c r="P1003" t="s">
        <v>118</v>
      </c>
      <c r="Q1003" t="s">
        <v>256</v>
      </c>
      <c r="R1003" t="s">
        <v>256</v>
      </c>
      <c r="S1003" t="s">
        <v>256</v>
      </c>
      <c r="T1003" t="s">
        <v>256</v>
      </c>
      <c r="U1003" t="s">
        <v>256</v>
      </c>
      <c r="V1003" t="s">
        <v>256</v>
      </c>
      <c r="W1003" t="str">
        <f t="shared" si="91"/>
        <v>db.pacientes.updateOne({"_id":ObjectId('61e34254ec4ec02e84f5dd0b')},{ $set: { "seguimientos": [{"id": "2016","seccion1": {"fechaSeguimiento": "2016-10-5","institucion": "Hospital Iturraspe",</v>
      </c>
      <c r="X1003" t="str">
        <f t="shared" si="92"/>
        <v>"fallecimiento": "Sí","fechaFallecimiento": "2016-10-19","causaFallecimiento": "Otras","nivelEducativo": "","actividadLaboral": "","coberturaSocial": "","tratamientoAntibioticoHospitalizado": "","embarazo": ""},</v>
      </c>
      <c r="Y1003" t="str">
        <f t="shared" si="93"/>
        <v>"seccion4": {"cultivos": ""},"seccion5": {"toleranciaGlucosa": "No realizada","toleranciaGlucosaRealizada": "","vitaminaD": "","vitaminaDRealizada": "","inmunoglobulina": "",</v>
      </c>
      <c r="Z1003" t="str">
        <f t="shared" si="94"/>
        <v>"inmunoglobulinaRealizada": ""},"seccion6": {"actividadDeportiva": ""}}]}}, { upsert: true } );</v>
      </c>
      <c r="AA1003" t="str">
        <f t="shared" si="95"/>
        <v>db.pacientes.updateOne({"_id":ObjectId('61e34254ec4ec02e84f5dd0b')},{ $set: { "seguimientos": [{"id": "2016","seccion1": {"fechaSeguimiento": "2016-10-5","institucion": "Hospital Iturraspe","fallecimiento": "Sí","fechaFallecimiento": "2016-10-19","causaFallecimiento": "Otras","nivelEducativo": "","actividadLaboral": "","coberturaSocial": "","tratamientoAntibioticoHospitalizado": "","embarazo": ""},"seccion4":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1004" spans="1:27" x14ac:dyDescent="0.3">
      <c r="A1004" t="s">
        <v>966</v>
      </c>
      <c r="B1004">
        <v>478</v>
      </c>
      <c r="C1004">
        <v>2009</v>
      </c>
      <c r="D1004" s="5">
        <v>40112</v>
      </c>
      <c r="E1004" s="5" t="str">
        <f t="shared" si="90"/>
        <v>2009-10-26</v>
      </c>
      <c r="F1004" t="s">
        <v>397</v>
      </c>
      <c r="G1004" t="s">
        <v>35</v>
      </c>
      <c r="J1004" t="s">
        <v>88</v>
      </c>
      <c r="K1004" t="s">
        <v>76</v>
      </c>
      <c r="L1004" t="s">
        <v>281</v>
      </c>
      <c r="N1004" t="s">
        <v>35</v>
      </c>
      <c r="O1004" t="s">
        <v>45</v>
      </c>
      <c r="P1004" t="s">
        <v>261</v>
      </c>
      <c r="Q1004" t="s">
        <v>77</v>
      </c>
      <c r="R1004" t="s">
        <v>256</v>
      </c>
      <c r="S1004" t="s">
        <v>256</v>
      </c>
      <c r="T1004" t="s">
        <v>261</v>
      </c>
      <c r="U1004" t="s">
        <v>40</v>
      </c>
      <c r="V1004" t="s">
        <v>256</v>
      </c>
      <c r="W1004" t="str">
        <f t="shared" si="91"/>
        <v>db.pacientes.updateOne({"_id":ObjectId('61e34254ec4ec02e84f5dd0c')},{ $set: { "seguimientos": [{"id": "2009","seccion1": {"fechaSeguimiento": "2009-10-26","institucion": "Consultorio FQ - Dr. Macri",</v>
      </c>
      <c r="X1004" t="str">
        <f t="shared" si="92"/>
        <v>"fallecimiento": "No","fechaFallecimiento": "","causaFallecimiento": "","nivelEducativo": "Universitario Completo","actividadLaboral": "Trabaja, completo","coberturaSocial": "Sí","tratamientoAntibioticoHospitalizado": "","embarazo": "No"},</v>
      </c>
      <c r="Y1004" t="str">
        <f t="shared" si="93"/>
        <v>"seccion4": {"cultivos": "1"},"seccion5": {"toleranciaGlucosa": "Realizada","toleranciaGlucosaRealizada": "Diabetes","vitaminaD": "","vitaminaDRealizada": "","inmunoglobulina": "Realizada",</v>
      </c>
      <c r="Z1004" t="str">
        <f t="shared" si="94"/>
        <v>"inmunoglobulinaRealizada": "&lt; 500"},"seccion6": {"actividadDeportiva": ""}}]}}, { upsert: true } );</v>
      </c>
      <c r="AA1004" t="str">
        <f t="shared" si="95"/>
        <v>db.pacientes.updateOne({"_id":ObjectId('61e34254ec4ec02e84f5dd0c')},{ $set: { "seguimientos": [{"id": "2009","seccion1": {"fechaSeguimiento": "2009-10-26","institucion": "Consultorio FQ - Dr. Macri","fallecimiento": "No","fechaFallecimiento": "","causaFallecimiento": "","nivelEducativo": "Universitario Completo","actividadLaboral": "Trabaja, completo","coberturaSocial": "Sí","tratamientoAntibioticoHospitalizado": "","embarazo": "No"},"seccion4": {"cultivos": "1"},"seccion5": {"toleranciaGlucosa": "Realizada","toleranciaGlucosaRealizada": "Diabetes","vitaminaD": "","vitaminaDRealizada": "","inmunoglobulina": "Realizada","inmunoglobulinaRealizada": "&lt; 500"},"seccion6": {"actividadDeportiva": ""}}]}}, { upsert: true } );</v>
      </c>
    </row>
    <row r="1005" spans="1:27" x14ac:dyDescent="0.3">
      <c r="A1005" t="s">
        <v>966</v>
      </c>
      <c r="B1005">
        <v>478</v>
      </c>
      <c r="C1005">
        <v>2013</v>
      </c>
      <c r="D1005" s="5">
        <v>41518</v>
      </c>
      <c r="E1005" s="5" t="str">
        <f t="shared" si="90"/>
        <v>2013-9-1</v>
      </c>
      <c r="F1005" t="s">
        <v>397</v>
      </c>
      <c r="G1005" t="s">
        <v>35</v>
      </c>
      <c r="J1005" t="s">
        <v>88</v>
      </c>
      <c r="K1005" t="s">
        <v>76</v>
      </c>
      <c r="L1005" t="s">
        <v>281</v>
      </c>
      <c r="N1005" t="s">
        <v>71</v>
      </c>
      <c r="P1005" t="s">
        <v>261</v>
      </c>
      <c r="Q1005" t="s">
        <v>77</v>
      </c>
      <c r="R1005" t="s">
        <v>256</v>
      </c>
      <c r="S1005" t="s">
        <v>256</v>
      </c>
      <c r="T1005" t="s">
        <v>256</v>
      </c>
      <c r="U1005" t="s">
        <v>256</v>
      </c>
      <c r="V1005" t="s">
        <v>256</v>
      </c>
      <c r="W1005" t="str">
        <f t="shared" si="91"/>
        <v>db.pacientes.updateOne({"_id":ObjectId('61e34254ec4ec02e84f5dd0c')},{ $set: { "seguimientos": [{"id": "2013","seccion1": {"fechaSeguimiento": "2013-9-1","institucion": "Consultorio FQ - Dr. Macri",</v>
      </c>
      <c r="X1005" t="str">
        <f t="shared" si="92"/>
        <v>"fallecimiento": "No","fechaFallecimiento": "","causaFallecimiento": "","nivelEducativo": "Universitario Completo","actividadLaboral": "Trabaja, completo","coberturaSocial": "Sí","tratamientoAntibioticoHospitalizado": "","embarazo": "Si"},</v>
      </c>
      <c r="Y1005" t="str">
        <f t="shared" si="93"/>
        <v>"seccion4": {"cultivos": ""},"seccion5": {"toleranciaGlucosa": "Realizada","toleranciaGlucosaRealizada": "Diabetes","vitaminaD": "","vitaminaDRealizada": "","inmunoglobulina": "",</v>
      </c>
      <c r="Z1005" t="str">
        <f t="shared" si="94"/>
        <v>"inmunoglobulinaRealizada": ""},"seccion6": {"actividadDeportiva": ""}}]}}, { upsert: true } );</v>
      </c>
      <c r="AA1005" t="str">
        <f t="shared" si="95"/>
        <v>db.pacientes.updateOne({"_id":ObjectId('61e34254ec4ec02e84f5dd0c')},{ $set: { "seguimientos": [{"id": "2013","seccion1": {"fechaSeguimiento": "2013-9-1","institucion": "Consultorio FQ - Dr. Macri","fallecimiento": "No","fechaFallecimiento": "","causaFallecimiento": "","nivelEducativo": "Universitario Completo","actividadLaboral": "Trabaja, completo","coberturaSocial": "Sí","tratamientoAntibioticoHospitalizado": "","embarazo": "Si"},"seccion4": {"cultivos": ""},"seccion5": {"toleranciaGlucosa": "Realizada","toleranciaGlucosaRealizada": "Diabetes","vitaminaD": "","vitaminaDRealizada": "","inmunoglobulina": "","inmunoglobulinaRealizada": ""},"seccion6": {"actividadDeportiva": ""}}]}}, { upsert: true } );</v>
      </c>
    </row>
    <row r="1006" spans="1:27" x14ac:dyDescent="0.3">
      <c r="A1006" t="s">
        <v>967</v>
      </c>
      <c r="B1006">
        <v>479</v>
      </c>
      <c r="C1006">
        <v>2011</v>
      </c>
      <c r="D1006" s="5">
        <v>40828</v>
      </c>
      <c r="E1006" s="5" t="str">
        <f t="shared" si="90"/>
        <v>2011-10-12</v>
      </c>
      <c r="F1006" t="s">
        <v>400</v>
      </c>
      <c r="G1006" t="s">
        <v>281</v>
      </c>
      <c r="H1006" t="s">
        <v>138</v>
      </c>
      <c r="I1006" t="s">
        <v>291</v>
      </c>
      <c r="J1006" t="s">
        <v>38</v>
      </c>
      <c r="K1006" t="s">
        <v>70</v>
      </c>
      <c r="L1006" t="s">
        <v>281</v>
      </c>
      <c r="M1006" t="s">
        <v>45</v>
      </c>
      <c r="N1006" t="s">
        <v>35</v>
      </c>
      <c r="O1006" t="s">
        <v>37</v>
      </c>
      <c r="P1006" t="s">
        <v>118</v>
      </c>
      <c r="Q1006" t="s">
        <v>256</v>
      </c>
      <c r="R1006" t="s">
        <v>256</v>
      </c>
      <c r="S1006" t="s">
        <v>256</v>
      </c>
      <c r="T1006" t="s">
        <v>256</v>
      </c>
      <c r="U1006" t="s">
        <v>256</v>
      </c>
      <c r="V1006" t="s">
        <v>256</v>
      </c>
      <c r="W1006" t="str">
        <f t="shared" si="91"/>
        <v>db.pacientes.updateOne({"_id":ObjectId('61e34254ec4ec02e84f5dd0d')},{ $set: { "seguimientos": [{"id": "2011","seccion1": {"fechaSeguimiento": "2011-10-12","institucion": "Hospital Sor Maria Ludovica de La Plata",</v>
      </c>
      <c r="X1006" t="str">
        <f t="shared" si="92"/>
        <v>"fallecimiento": "Sí","fechaFallecimiento": "2011-11-27","causaFallecimiento": "Respiratorios","nivelEducativo": "Primaria incompleta","actividadLaboral": "No trabaja","coberturaSocial": "Sí","tratamientoAntibioticoHospitalizado": "1","embarazo": "No"},</v>
      </c>
      <c r="Y1006" t="str">
        <f t="shared" si="93"/>
        <v>"seccion4": {"cultivos": "2"},"seccion5": {"toleranciaGlucosa": "No realizada","toleranciaGlucosaRealizada": "","vitaminaD": "","vitaminaDRealizada": "","inmunoglobulina": "",</v>
      </c>
      <c r="Z1006" t="str">
        <f t="shared" si="94"/>
        <v>"inmunoglobulinaRealizada": ""},"seccion6": {"actividadDeportiva": ""}}]}}, { upsert: true } );</v>
      </c>
      <c r="AA1006" t="str">
        <f t="shared" si="95"/>
        <v>db.pacientes.updateOne({"_id":ObjectId('61e34254ec4ec02e84f5dd0d')},{ $set: { "seguimientos": [{"id": "2011","seccion1": {"fechaSeguimiento": "2011-10-12","institucion": "Hospital Sor Maria Ludovica de La Plata","fallecimiento": "Sí","fechaFallecimiento": "2011-11-27","causaFallecimiento": "Respiratorios","nivelEducativo": "Primaria incompleta","actividadLaboral": "No trabaja","coberturaSocial": "Sí","tratamientoAntibioticoHospitalizado": "1","embarazo": "No"},"seccion4": {"cultivos": "2"},"seccion5":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1007" spans="1:27" x14ac:dyDescent="0.3">
      <c r="A1007" t="s">
        <v>968</v>
      </c>
      <c r="B1007">
        <v>480</v>
      </c>
      <c r="C1007">
        <v>2011</v>
      </c>
      <c r="D1007" s="5">
        <v>40869</v>
      </c>
      <c r="E1007" s="5" t="str">
        <f t="shared" si="90"/>
        <v>2011-11-22</v>
      </c>
      <c r="F1007" t="s">
        <v>400</v>
      </c>
      <c r="G1007" t="s">
        <v>35</v>
      </c>
      <c r="J1007" t="s">
        <v>38</v>
      </c>
      <c r="K1007" t="s">
        <v>70</v>
      </c>
      <c r="L1007" t="s">
        <v>281</v>
      </c>
      <c r="O1007" t="s">
        <v>37</v>
      </c>
      <c r="P1007" t="s">
        <v>261</v>
      </c>
      <c r="Q1007" t="s">
        <v>34</v>
      </c>
      <c r="R1007" t="s">
        <v>256</v>
      </c>
      <c r="S1007" t="s">
        <v>256</v>
      </c>
      <c r="T1007" t="s">
        <v>256</v>
      </c>
      <c r="U1007" t="s">
        <v>256</v>
      </c>
      <c r="V1007" t="s">
        <v>281</v>
      </c>
      <c r="W1007" t="str">
        <f t="shared" si="91"/>
        <v>db.pacientes.updateOne({"_id":ObjectId('61e34254ec4ec02e84f5dd0e')},{ $set: { "seguimientos": [{"id": "2011","seccion1": {"fechaSeguimiento": "2011-11-22","institucion": "Hospital Sor Maria Ludovica de La Plata",</v>
      </c>
      <c r="X1007" t="str">
        <f t="shared" si="92"/>
        <v>"fallecimiento": "No","fechaFallecimiento": "","causaFallecimiento": "","nivelEducativo": "Primaria incompleta","actividadLaboral": "No trabaja","coberturaSocial": "Sí","tratamientoAntibioticoHospitalizado": "","embarazo": ""},</v>
      </c>
      <c r="Y1007" t="str">
        <f t="shared" si="93"/>
        <v>"seccion4": {"cultivos": "2"},"seccion5": {"toleranciaGlucosa": "Realizada","toleranciaGlucosaRealizada": "Normal","vitaminaD": "","vitaminaDRealizada": "","inmunoglobulina": "",</v>
      </c>
      <c r="Z1007" t="str">
        <f t="shared" si="94"/>
        <v>"inmunoglobulinaRealizada": ""},"seccion6": {"actividadDeportiva": "Sí"}}]}}, { upsert: true } );</v>
      </c>
      <c r="AA1007" t="str">
        <f t="shared" si="95"/>
        <v>db.pacientes.updateOne({"_id":ObjectId('61e34254ec4ec02e84f5dd0e')},{ $set: { "seguimientos": [{"id": "2011","seccion1": {"fechaSeguimiento": "2011-11-22","institucion": "Hospital Sor Maria Ludovica de La Plata","fallecimiento": "No","fechaFallecimiento": "","causaFallecimiento": "","nivelEducativo": "Primaria incompleta","actividadLaboral": "No trabaja","coberturaSocial": "Sí","tratamientoAntibioticoHospitalizado": "","embarazo": ""},"seccion4": {"cultivos": "2"},"seccion5": {"toleranciaGlucosa": "Realizada","toleranciaGlucosaRealizada": "Normal","vitaminaD": "","vitaminaDRealizada": "","inmunoglobulina": "","inmunoglobulinaRealizada": ""},"seccion6": {"actividadDeportiva": "Sí"}}]}}, { upsert: true } );</v>
      </c>
    </row>
    <row r="1008" spans="1:27" x14ac:dyDescent="0.3">
      <c r="A1008" t="s">
        <v>968</v>
      </c>
      <c r="B1008">
        <v>480</v>
      </c>
      <c r="C1008">
        <v>2011</v>
      </c>
      <c r="D1008" s="5">
        <v>40869</v>
      </c>
      <c r="E1008" s="5" t="str">
        <f t="shared" si="90"/>
        <v>2011-11-22</v>
      </c>
      <c r="F1008" t="s">
        <v>400</v>
      </c>
      <c r="G1008" t="s">
        <v>35</v>
      </c>
      <c r="J1008" t="s">
        <v>38</v>
      </c>
      <c r="K1008" t="s">
        <v>70</v>
      </c>
      <c r="L1008" t="s">
        <v>281</v>
      </c>
      <c r="P1008" t="s">
        <v>118</v>
      </c>
      <c r="Q1008" t="s">
        <v>256</v>
      </c>
      <c r="R1008" t="s">
        <v>256</v>
      </c>
      <c r="S1008" t="s">
        <v>256</v>
      </c>
      <c r="T1008" t="s">
        <v>256</v>
      </c>
      <c r="U1008" t="s">
        <v>256</v>
      </c>
      <c r="V1008" t="s">
        <v>256</v>
      </c>
      <c r="W1008" t="str">
        <f t="shared" si="91"/>
        <v>db.pacientes.updateOne({"_id":ObjectId('61e34254ec4ec02e84f5dd0e')},{ $set: { "seguimientos": [{"id": "2011","seccion1": {"fechaSeguimiento": "2011-11-22","institucion": "Hospital Sor Maria Ludovica de La Plata",</v>
      </c>
      <c r="X1008" t="str">
        <f t="shared" si="92"/>
        <v>"fallecimiento": "No","fechaFallecimiento": "","causaFallecimiento": "","nivelEducativo": "Primaria incompleta","actividadLaboral": "No trabaja","coberturaSocial": "Sí","tratamientoAntibioticoHospitalizado": "","embarazo": ""},</v>
      </c>
      <c r="Y1008" t="str">
        <f t="shared" si="93"/>
        <v>"seccion4": {"cultivos": ""},"seccion5": {"toleranciaGlucosa": "No realizada","toleranciaGlucosaRealizada": "","vitaminaD": "","vitaminaDRealizada": "","inmunoglobulina": "",</v>
      </c>
      <c r="Z1008" t="str">
        <f t="shared" si="94"/>
        <v>"inmunoglobulinaRealizada": ""},"seccion6": {"actividadDeportiva": ""}}]}}, { upsert: true } );</v>
      </c>
      <c r="AA1008" t="str">
        <f t="shared" si="95"/>
        <v>db.pacientes.updateOne({"_id":ObjectId('61e34254ec4ec02e84f5dd0e')},{ $set: { "seguimientos": [{"id": "2011","seccion1": {"fechaSeguimiento": "2011-11-22","institucion": "Hospital Sor Maria Ludovica de La Plata","fallecimiento": "No","fechaFallecimiento": "","causaFallecimiento": "","nivelEducativo": "Primaria incompleta","actividadLaboral": "No trabaja","coberturaSocial": "Sí","tratamientoAntibioticoHospitalizado": "","embarazo": ""},"seccion4":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1009" spans="1:27" x14ac:dyDescent="0.3">
      <c r="A1009" t="s">
        <v>968</v>
      </c>
      <c r="B1009">
        <v>480</v>
      </c>
      <c r="C1009">
        <v>2013</v>
      </c>
      <c r="D1009" s="5">
        <v>41631</v>
      </c>
      <c r="E1009" s="5" t="str">
        <f t="shared" si="90"/>
        <v>2013-12-23</v>
      </c>
      <c r="F1009" t="s">
        <v>400</v>
      </c>
      <c r="G1009" t="s">
        <v>35</v>
      </c>
      <c r="J1009" t="s">
        <v>61</v>
      </c>
      <c r="L1009" t="s">
        <v>281</v>
      </c>
      <c r="O1009" t="s">
        <v>46</v>
      </c>
      <c r="P1009" t="s">
        <v>261</v>
      </c>
      <c r="Q1009" t="s">
        <v>80</v>
      </c>
      <c r="R1009" t="s">
        <v>256</v>
      </c>
      <c r="S1009" t="s">
        <v>256</v>
      </c>
      <c r="T1009" t="s">
        <v>256</v>
      </c>
      <c r="U1009" t="s">
        <v>256</v>
      </c>
      <c r="V1009" t="s">
        <v>281</v>
      </c>
      <c r="W1009" t="str">
        <f t="shared" si="91"/>
        <v>db.pacientes.updateOne({"_id":ObjectId('61e34254ec4ec02e84f5dd0e')},{ $set: { "seguimientos": [{"id": "2013","seccion1": {"fechaSeguimiento": "2013-12-23","institucion": "Hospital Sor Maria Ludovica de La Plata",</v>
      </c>
      <c r="X1009" t="str">
        <f t="shared" si="92"/>
        <v>"fallecimiento": "No","fechaFallecimiento": "","causaFallecimiento": "","nivelEducativo": "Secundaria incompleta","actividadLaboral": "","coberturaSocial": "Sí","tratamientoAntibioticoHospitalizado": "","embarazo": ""},</v>
      </c>
      <c r="Y1009" t="str">
        <f t="shared" si="93"/>
        <v>"seccion4": {"cultivos": "3"},"seccion5": {"toleranciaGlucosa": "Realizada","toleranciaGlucosaRealizada": "Intolerancia","vitaminaD": "","vitaminaDRealizada": "","inmunoglobulina": "",</v>
      </c>
      <c r="Z1009" t="str">
        <f t="shared" si="94"/>
        <v>"inmunoglobulinaRealizada": ""},"seccion6": {"actividadDeportiva": "Sí"}}]}}, { upsert: true } );</v>
      </c>
      <c r="AA1009" t="str">
        <f t="shared" si="95"/>
        <v>db.pacientes.updateOne({"_id":ObjectId('61e34254ec4ec02e84f5dd0e')},{ $set: { "seguimientos": [{"id": "2013","seccion1": {"fechaSeguimiento": "2013-12-23","institucion": "Hospital Sor Maria Ludovica de La Plata","fallecimiento": "No","fechaFallecimiento": "","causaFallecimiento": "","nivelEducativo": "Secundaria incompleta","actividadLaboral": "","coberturaSocial": "Sí","tratamientoAntibioticoHospitalizado": "","embarazo": ""},"seccion4": {"cultivos": "3"},"seccion5": {"toleranciaGlucosa": "Realizada","toleranciaGlucosaRealizada": "Intolerancia","vitaminaD": "","vitaminaDRealizada": "","inmunoglobulina": "","inmunoglobulinaRealizada": ""},"seccion6": {"actividadDeportiva": "Sí"}}]}}, { upsert: true } );</v>
      </c>
    </row>
    <row r="1010" spans="1:27" x14ac:dyDescent="0.3">
      <c r="A1010" t="s">
        <v>968</v>
      </c>
      <c r="B1010">
        <v>480</v>
      </c>
      <c r="C1010">
        <v>2015</v>
      </c>
      <c r="D1010" s="5">
        <v>42113</v>
      </c>
      <c r="E1010" s="5" t="str">
        <f t="shared" si="90"/>
        <v>2015-4-19</v>
      </c>
      <c r="F1010" t="s">
        <v>400</v>
      </c>
      <c r="G1010" t="s">
        <v>35</v>
      </c>
      <c r="L1010" t="s">
        <v>281</v>
      </c>
      <c r="O1010" t="s">
        <v>46</v>
      </c>
      <c r="P1010" t="s">
        <v>261</v>
      </c>
      <c r="Q1010" t="s">
        <v>176</v>
      </c>
      <c r="R1010" t="s">
        <v>118</v>
      </c>
      <c r="S1010" t="s">
        <v>256</v>
      </c>
      <c r="T1010" t="s">
        <v>261</v>
      </c>
      <c r="U1010" t="s">
        <v>40</v>
      </c>
      <c r="V1010" t="s">
        <v>281</v>
      </c>
      <c r="W1010" t="str">
        <f t="shared" si="91"/>
        <v>db.pacientes.updateOne({"_id":ObjectId('61e34254ec4ec02e84f5dd0e')},{ $set: { "seguimientos": [{"id": "2015","seccion1": {"fechaSeguimiento": "2015-4-19","institucion": "Hospital Sor Maria Ludovica de La Plata",</v>
      </c>
      <c r="X1010" t="str">
        <f t="shared" si="92"/>
        <v>"fallecimiento": "No","fechaFallecimiento": "","causaFallecimiento": "","nivelEducativo": "","actividadLaboral": "","coberturaSocial": "Sí","tratamientoAntibioticoHospitalizado": "","embarazo": ""},</v>
      </c>
      <c r="Y1010" t="str">
        <f t="shared" si="93"/>
        <v>"seccion4": {"cultivos": "3"},"seccion5": {"toleranciaGlucosa": "Realizada","toleranciaGlucosaRealizada": "Intermedia","vitaminaD": "No realizada","vitaminaDRealizada": "","inmunoglobulina": "Realizada",</v>
      </c>
      <c r="Z1010" t="str">
        <f t="shared" si="94"/>
        <v>"inmunoglobulinaRealizada": "&lt; 500"},"seccion6": {"actividadDeportiva": "Sí"}}]}}, { upsert: true } );</v>
      </c>
      <c r="AA1010" t="str">
        <f t="shared" si="95"/>
        <v>db.pacientes.updateOne({"_id":ObjectId('61e34254ec4ec02e84f5dd0e')},{ $set: { "seguimientos": [{"id": "2015","seccion1": {"fechaSeguimiento": "2015-4-19","institucion": "Hospital Sor Maria Ludovica de La Plata","fallecimiento": "No","fechaFallecimiento": "","causaFallecimiento": "","nivelEducativo": "","actividadLaboral": "","coberturaSocial": "Sí","tratamientoAntibioticoHospitalizado": "","embarazo": ""},"seccion4": {"cultivos": "3"},"seccion5": {"toleranciaGlucosa": "Realizada","toleranciaGlucosaRealizada": "Intermedia","vitaminaD": "No realizada","vitaminaDRealizada": "","inmunoglobulina": "Realizada","inmunoglobulinaRealizada": "&lt; 500"},"seccion6": {"actividadDeportiva": "Sí"}}]}}, { upsert: true } );</v>
      </c>
    </row>
    <row r="1011" spans="1:27" x14ac:dyDescent="0.3">
      <c r="A1011" t="s">
        <v>968</v>
      </c>
      <c r="B1011">
        <v>480</v>
      </c>
      <c r="C1011">
        <v>2016</v>
      </c>
      <c r="D1011" s="5">
        <v>42620</v>
      </c>
      <c r="E1011" s="5" t="str">
        <f t="shared" si="90"/>
        <v>2016-9-7</v>
      </c>
      <c r="F1011" t="s">
        <v>400</v>
      </c>
      <c r="G1011" t="s">
        <v>35</v>
      </c>
      <c r="K1011" t="s">
        <v>70</v>
      </c>
      <c r="L1011" t="s">
        <v>281</v>
      </c>
      <c r="O1011" t="s">
        <v>37</v>
      </c>
      <c r="P1011" t="s">
        <v>261</v>
      </c>
      <c r="Q1011" t="s">
        <v>176</v>
      </c>
      <c r="R1011" t="s">
        <v>256</v>
      </c>
      <c r="S1011" t="s">
        <v>256</v>
      </c>
      <c r="T1011" t="s">
        <v>118</v>
      </c>
      <c r="U1011" t="s">
        <v>256</v>
      </c>
      <c r="V1011" t="s">
        <v>281</v>
      </c>
      <c r="W1011" t="str">
        <f t="shared" si="91"/>
        <v>db.pacientes.updateOne({"_id":ObjectId('61e34254ec4ec02e84f5dd0e')},{ $set: { "seguimientos": [{"id": "2016","seccion1": {"fechaSeguimiento": "2016-9-7","institucion": "Hospital Sor Maria Ludovica de La Plata",</v>
      </c>
      <c r="X1011" t="str">
        <f t="shared" si="92"/>
        <v>"fallecimiento": "No","fechaFallecimiento": "","causaFallecimiento": "","nivelEducativo": "","actividadLaboral": "No trabaja","coberturaSocial": "Sí","tratamientoAntibioticoHospitalizado": "","embarazo": ""},</v>
      </c>
      <c r="Y1011" t="str">
        <f t="shared" si="93"/>
        <v>"seccion4": {"cultivos": "2"},"seccion5": {"toleranciaGlucosa": "Realizada","toleranciaGlucosaRealizada": "Intermedia","vitaminaD": "","vitaminaDRealizada": "","inmunoglobulina": "No realizada",</v>
      </c>
      <c r="Z1011" t="str">
        <f t="shared" si="94"/>
        <v>"inmunoglobulinaRealizada": ""},"seccion6": {"actividadDeportiva": "Sí"}}]}}, { upsert: true } );</v>
      </c>
      <c r="AA1011" t="str">
        <f t="shared" si="95"/>
        <v>db.pacientes.updateOne({"_id":ObjectId('61e34254ec4ec02e84f5dd0e')},{ $set: { "seguimientos": [{"id": "2016","seccion1": {"fechaSeguimiento": "2016-9-7","institucion": "Hospital Sor Maria Ludovica de La Plata","fallecimiento": "No","fechaFallecimiento": "","causaFallecimiento": "","nivelEducativo": "","actividadLaboral": "No trabaja","coberturaSocial": "Sí","tratamientoAntibioticoHospitalizado": "","embarazo": ""},"seccion4": {"cultivos": "2"},"seccion5": {"toleranciaGlucosa": "Realizada","toleranciaGlucosaRealizada": "Intermedia","vitaminaD": "","vitaminaDRealizada": "","inmunoglobulina": "No realizada","inmunoglobulinaRealizada": ""},"seccion6": {"actividadDeportiva": "Sí"}}]}}, { upsert: true } );</v>
      </c>
    </row>
    <row r="1012" spans="1:27" x14ac:dyDescent="0.3">
      <c r="A1012" t="s">
        <v>968</v>
      </c>
      <c r="B1012">
        <v>480</v>
      </c>
      <c r="C1012">
        <v>2017</v>
      </c>
      <c r="D1012" s="5">
        <v>43025</v>
      </c>
      <c r="E1012" s="5" t="str">
        <f t="shared" si="90"/>
        <v>2017-10-17</v>
      </c>
      <c r="F1012" t="s">
        <v>400</v>
      </c>
      <c r="G1012" t="s">
        <v>35</v>
      </c>
      <c r="L1012" t="s">
        <v>281</v>
      </c>
      <c r="O1012" t="s">
        <v>46</v>
      </c>
      <c r="P1012" t="s">
        <v>261</v>
      </c>
      <c r="Q1012" t="s">
        <v>34</v>
      </c>
      <c r="R1012" t="s">
        <v>256</v>
      </c>
      <c r="S1012" t="s">
        <v>256</v>
      </c>
      <c r="T1012" t="s">
        <v>261</v>
      </c>
      <c r="U1012" t="s">
        <v>40</v>
      </c>
      <c r="V1012" t="s">
        <v>281</v>
      </c>
      <c r="W1012" t="str">
        <f t="shared" si="91"/>
        <v>db.pacientes.updateOne({"_id":ObjectId('61e34254ec4ec02e84f5dd0e')},{ $set: { "seguimientos": [{"id": "2017","seccion1": {"fechaSeguimiento": "2017-10-17","institucion": "Hospital Sor Maria Ludovica de La Plata",</v>
      </c>
      <c r="X1012" t="str">
        <f t="shared" si="92"/>
        <v>"fallecimiento": "No","fechaFallecimiento": "","causaFallecimiento": "","nivelEducativo": "","actividadLaboral": "","coberturaSocial": "Sí","tratamientoAntibioticoHospitalizado": "","embarazo": ""},</v>
      </c>
      <c r="Y1012" t="str">
        <f t="shared" si="93"/>
        <v>"seccion4": {"cultivos": "3"},"seccion5": {"toleranciaGlucosa": "Realizada","toleranciaGlucosaRealizada": "Normal","vitaminaD": "","vitaminaDRealizada": "","inmunoglobulina": "Realizada",</v>
      </c>
      <c r="Z1012" t="str">
        <f t="shared" si="94"/>
        <v>"inmunoglobulinaRealizada": "&lt; 500"},"seccion6": {"actividadDeportiva": "Sí"}}]}}, { upsert: true } );</v>
      </c>
      <c r="AA1012" t="str">
        <f t="shared" si="95"/>
        <v>db.pacientes.updateOne({"_id":ObjectId('61e34254ec4ec02e84f5dd0e')},{ $set: { "seguimientos": [{"id": "2017","seccion1": {"fechaSeguimiento": "2017-10-17","institucion": "Hospital Sor Maria Ludovica de La Plata","fallecimiento": "No","fechaFallecimiento": "","causaFallecimiento": "","nivelEducativo": "","actividadLaboral": "","coberturaSocial": "Sí","tratamientoAntibioticoHospitalizado": "","embarazo": ""},"seccion4": {"cultivos": "3"},"seccion5": {"toleranciaGlucosa": "Realizada","toleranciaGlucosaRealizada": "Normal","vitaminaD": "","vitaminaDRealizada": "","inmunoglobulina": "Realizada","inmunoglobulinaRealizada": "&lt; 500"},"seccion6": {"actividadDeportiva": "Sí"}}]}}, { upsert: true } );</v>
      </c>
    </row>
    <row r="1013" spans="1:27" x14ac:dyDescent="0.3">
      <c r="A1013" t="s">
        <v>969</v>
      </c>
      <c r="B1013">
        <v>481</v>
      </c>
      <c r="C1013">
        <v>2011</v>
      </c>
      <c r="D1013" s="5">
        <v>40869</v>
      </c>
      <c r="E1013" s="5" t="str">
        <f t="shared" si="90"/>
        <v>2011-11-22</v>
      </c>
      <c r="F1013" t="s">
        <v>400</v>
      </c>
      <c r="G1013" t="s">
        <v>35</v>
      </c>
      <c r="J1013" t="s">
        <v>38</v>
      </c>
      <c r="L1013" t="s">
        <v>35</v>
      </c>
      <c r="P1013" t="s">
        <v>118</v>
      </c>
      <c r="Q1013" t="s">
        <v>256</v>
      </c>
      <c r="R1013" t="s">
        <v>256</v>
      </c>
      <c r="S1013" t="s">
        <v>256</v>
      </c>
      <c r="T1013" t="s">
        <v>256</v>
      </c>
      <c r="U1013" t="s">
        <v>256</v>
      </c>
      <c r="V1013" t="s">
        <v>256</v>
      </c>
      <c r="W1013" t="str">
        <f t="shared" si="91"/>
        <v>db.pacientes.updateOne({"_id":ObjectId('61e34254ec4ec02e84f5dd0f')},{ $set: { "seguimientos": [{"id": "2011","seccion1": {"fechaSeguimiento": "2011-11-22","institucion": "Hospital Sor Maria Ludovica de La Plata",</v>
      </c>
      <c r="X1013" t="str">
        <f t="shared" si="92"/>
        <v>"fallecimiento": "No","fechaFallecimiento": "","causaFallecimiento": "","nivelEducativo": "Primaria incompleta","actividadLaboral": "","coberturaSocial": "No","tratamientoAntibioticoHospitalizado": "","embarazo": ""},</v>
      </c>
      <c r="Y1013" t="str">
        <f t="shared" si="93"/>
        <v>"seccion4": {"cultivos": ""},"seccion5": {"toleranciaGlucosa": "No realizada","toleranciaGlucosaRealizada": "","vitaminaD": "","vitaminaDRealizada": "","inmunoglobulina": "",</v>
      </c>
      <c r="Z1013" t="str">
        <f t="shared" si="94"/>
        <v>"inmunoglobulinaRealizada": ""},"seccion6": {"actividadDeportiva": ""}}]}}, { upsert: true } );</v>
      </c>
      <c r="AA1013" t="str">
        <f t="shared" si="95"/>
        <v>db.pacientes.updateOne({"_id":ObjectId('61e34254ec4ec02e84f5dd0f')},{ $set: { "seguimientos": [{"id": "2011","seccion1": {"fechaSeguimiento": "2011-11-22","institucion": "Hospital Sor Maria Ludovica de La Plata","fallecimiento": "No","fechaFallecimiento": "","causaFallecimiento": "","nivelEducativo": "Primaria incompleta","actividadLaboral": "","coberturaSocial": "No","tratamientoAntibioticoHospitalizado": "","embarazo": ""},"seccion4":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1014" spans="1:27" x14ac:dyDescent="0.3">
      <c r="A1014" t="s">
        <v>969</v>
      </c>
      <c r="B1014">
        <v>481</v>
      </c>
      <c r="C1014">
        <v>2011</v>
      </c>
      <c r="D1014" s="5">
        <v>40869</v>
      </c>
      <c r="E1014" s="5" t="str">
        <f t="shared" si="90"/>
        <v>2011-11-22</v>
      </c>
      <c r="F1014" t="s">
        <v>400</v>
      </c>
      <c r="G1014" t="s">
        <v>35</v>
      </c>
      <c r="O1014" t="s">
        <v>46</v>
      </c>
      <c r="P1014" t="s">
        <v>261</v>
      </c>
      <c r="Q1014" t="s">
        <v>34</v>
      </c>
      <c r="R1014" t="s">
        <v>256</v>
      </c>
      <c r="S1014" t="s">
        <v>256</v>
      </c>
      <c r="T1014" t="s">
        <v>256</v>
      </c>
      <c r="U1014" t="s">
        <v>256</v>
      </c>
      <c r="V1014" t="s">
        <v>256</v>
      </c>
      <c r="W1014" t="str">
        <f t="shared" si="91"/>
        <v>db.pacientes.updateOne({"_id":ObjectId('61e34254ec4ec02e84f5dd0f')},{ $set: { "seguimientos": [{"id": "2011","seccion1": {"fechaSeguimiento": "2011-11-22","institucion": "Hospital Sor Maria Ludovica de La Plata",</v>
      </c>
      <c r="X1014" t="str">
        <f t="shared" si="92"/>
        <v>"fallecimiento": "No","fechaFallecimiento": "","causaFallecimiento": "","nivelEducativo": "","actividadLaboral": "","coberturaSocial": "","tratamientoAntibioticoHospitalizado": "","embarazo": ""},</v>
      </c>
      <c r="Y1014" t="str">
        <f t="shared" si="93"/>
        <v>"seccion4": {"cultivos": "3"},"seccion5": {"toleranciaGlucosa": "Realizada","toleranciaGlucosaRealizada": "Normal","vitaminaD": "","vitaminaDRealizada": "","inmunoglobulina": "",</v>
      </c>
      <c r="Z1014" t="str">
        <f t="shared" si="94"/>
        <v>"inmunoglobulinaRealizada": ""},"seccion6": {"actividadDeportiva": ""}}]}}, { upsert: true } );</v>
      </c>
      <c r="AA1014" t="str">
        <f t="shared" si="95"/>
        <v>db.pacientes.updateOne({"_id":ObjectId('61e34254ec4ec02e84f5dd0f')},{ $set: { "seguimientos": [{"id": "2011","seccion1": {"fechaSeguimiento": "2011-11-22","institucion": "Hospital Sor Maria Ludovica de La Plata","fallecimiento": "No","fechaFallecimiento": "","causaFallecimiento": "","nivelEducativo": "","actividadLaboral": "","coberturaSocial": "","tratamientoAntibioticoHospitalizado": "","embarazo": ""},"seccion4": {"cultivos": "3"},"seccion5": {"toleranciaGlucosa": "Realizada","toleranciaGlucosaRealizada": "Normal","vitaminaD": "","vitaminaDRealizada": "","inmunoglobulina": "","inmunoglobulinaRealizada": ""},"seccion6": {"actividadDeportiva": ""}}]}}, { upsert: true } );</v>
      </c>
    </row>
    <row r="1015" spans="1:27" x14ac:dyDescent="0.3">
      <c r="A1015" t="s">
        <v>969</v>
      </c>
      <c r="B1015">
        <v>481</v>
      </c>
      <c r="C1015">
        <v>2013</v>
      </c>
      <c r="D1015" s="5">
        <v>41631</v>
      </c>
      <c r="E1015" s="5" t="str">
        <f t="shared" si="90"/>
        <v>2013-12-23</v>
      </c>
      <c r="F1015" t="s">
        <v>400</v>
      </c>
      <c r="G1015" t="s">
        <v>35</v>
      </c>
      <c r="L1015" t="s">
        <v>35</v>
      </c>
      <c r="O1015" t="s">
        <v>46</v>
      </c>
      <c r="P1015" t="s">
        <v>261</v>
      </c>
      <c r="Q1015" t="s">
        <v>34</v>
      </c>
      <c r="R1015" t="s">
        <v>256</v>
      </c>
      <c r="S1015" t="s">
        <v>256</v>
      </c>
      <c r="T1015" t="s">
        <v>256</v>
      </c>
      <c r="U1015" t="s">
        <v>256</v>
      </c>
      <c r="V1015" t="s">
        <v>281</v>
      </c>
      <c r="W1015" t="str">
        <f t="shared" si="91"/>
        <v>db.pacientes.updateOne({"_id":ObjectId('61e34254ec4ec02e84f5dd0f')},{ $set: { "seguimientos": [{"id": "2013","seccion1": {"fechaSeguimiento": "2013-12-23","institucion": "Hospital Sor Maria Ludovica de La Plata",</v>
      </c>
      <c r="X1015" t="str">
        <f t="shared" si="92"/>
        <v>"fallecimiento": "No","fechaFallecimiento": "","causaFallecimiento": "","nivelEducativo": "","actividadLaboral": "","coberturaSocial": "No","tratamientoAntibioticoHospitalizado": "","embarazo": ""},</v>
      </c>
      <c r="Y1015" t="str">
        <f t="shared" si="93"/>
        <v>"seccion4": {"cultivos": "3"},"seccion5": {"toleranciaGlucosa": "Realizada","toleranciaGlucosaRealizada": "Normal","vitaminaD": "","vitaminaDRealizada": "","inmunoglobulina": "",</v>
      </c>
      <c r="Z1015" t="str">
        <f t="shared" si="94"/>
        <v>"inmunoglobulinaRealizada": ""},"seccion6": {"actividadDeportiva": "Sí"}}]}}, { upsert: true } );</v>
      </c>
      <c r="AA1015" t="str">
        <f t="shared" si="95"/>
        <v>db.pacientes.updateOne({"_id":ObjectId('61e34254ec4ec02e84f5dd0f')},{ $set: { "seguimientos": [{"id": "2013","seccion1": {"fechaSeguimiento": "2013-12-23","institucion": "Hospital Sor Maria Ludovica de La Plata","fallecimiento": "No","fechaFallecimiento": "","causaFallecimiento": "","nivelEducativo": "","actividadLaboral": "","coberturaSocial": "No","tratamientoAntibioticoHospitalizado": "","embarazo": ""},"seccion4": {"cultivos": "3"},"seccion5": {"toleranciaGlucosa": "Realizada","toleranciaGlucosaRealizada": "Normal","vitaminaD": "","vitaminaDRealizada": "","inmunoglobulina": "","inmunoglobulinaRealizada": ""},"seccion6": {"actividadDeportiva": "Sí"}}]}}, { upsert: true } );</v>
      </c>
    </row>
    <row r="1016" spans="1:27" x14ac:dyDescent="0.3">
      <c r="A1016" t="s">
        <v>969</v>
      </c>
      <c r="B1016">
        <v>481</v>
      </c>
      <c r="C1016">
        <v>2014</v>
      </c>
      <c r="D1016" s="5">
        <v>41988</v>
      </c>
      <c r="E1016" s="5" t="str">
        <f t="shared" si="90"/>
        <v>2014-12-15</v>
      </c>
      <c r="F1016" t="s">
        <v>400</v>
      </c>
      <c r="G1016" t="s">
        <v>35</v>
      </c>
      <c r="L1016" t="s">
        <v>35</v>
      </c>
      <c r="O1016" t="s">
        <v>37</v>
      </c>
      <c r="P1016" t="s">
        <v>118</v>
      </c>
      <c r="Q1016" t="s">
        <v>256</v>
      </c>
      <c r="R1016" t="s">
        <v>256</v>
      </c>
      <c r="S1016" t="s">
        <v>256</v>
      </c>
      <c r="T1016" t="s">
        <v>256</v>
      </c>
      <c r="U1016" t="s">
        <v>256</v>
      </c>
      <c r="V1016" t="s">
        <v>281</v>
      </c>
      <c r="W1016" t="str">
        <f t="shared" si="91"/>
        <v>db.pacientes.updateOne({"_id":ObjectId('61e34254ec4ec02e84f5dd0f')},{ $set: { "seguimientos": [{"id": "2014","seccion1": {"fechaSeguimiento": "2014-12-15","institucion": "Hospital Sor Maria Ludovica de La Plata",</v>
      </c>
      <c r="X1016" t="str">
        <f t="shared" si="92"/>
        <v>"fallecimiento": "No","fechaFallecimiento": "","causaFallecimiento": "","nivelEducativo": "","actividadLaboral": "","coberturaSocial": "No","tratamientoAntibioticoHospitalizado": "","embarazo": ""},</v>
      </c>
      <c r="Y1016" t="str">
        <f t="shared" si="93"/>
        <v>"seccion4": {"cultivos": "2"},"seccion5": {"toleranciaGlucosa": "No realizada","toleranciaGlucosaRealizada": "","vitaminaD": "","vitaminaDRealizada": "","inmunoglobulina": "",</v>
      </c>
      <c r="Z1016" t="str">
        <f t="shared" si="94"/>
        <v>"inmunoglobulinaRealizada": ""},"seccion6": {"actividadDeportiva": "Sí"}}]}}, { upsert: true } );</v>
      </c>
      <c r="AA1016" t="str">
        <f t="shared" si="95"/>
        <v>db.pacientes.updateOne({"_id":ObjectId('61e34254ec4ec02e84f5dd0f')},{ $set: { "seguimientos": [{"id": "2014","seccion1": {"fechaSeguimiento": "2014-12-15","institucion": "Hospital Sor Maria Ludovica de La Plata","fallecimiento": "No","fechaFallecimiento": "","causaFallecimiento": "","nivelEducativo": "","actividadLaboral": "","coberturaSocial": "No","tratamientoAntibioticoHospitalizado": "","embarazo": ""},"seccion4": {"cultivos": "2"},"seccion5": {"toleranciaGlucosa": "No realizada","toleranciaGlucosaRealizada": "","vitaminaD": "","vitaminaDRealizada": "","inmunoglobulina": "","inmunoglobulinaRealizada": ""},"seccion6": {"actividadDeportiva": "Sí"}}]}}, { upsert: true } );</v>
      </c>
    </row>
    <row r="1017" spans="1:27" x14ac:dyDescent="0.3">
      <c r="A1017" t="s">
        <v>969</v>
      </c>
      <c r="B1017">
        <v>481</v>
      </c>
      <c r="C1017">
        <v>2015</v>
      </c>
      <c r="D1017" s="5">
        <v>42174</v>
      </c>
      <c r="E1017" s="5" t="str">
        <f t="shared" si="90"/>
        <v>2015-6-19</v>
      </c>
      <c r="F1017" t="s">
        <v>400</v>
      </c>
      <c r="G1017" t="s">
        <v>35</v>
      </c>
      <c r="L1017" t="s">
        <v>281</v>
      </c>
      <c r="O1017" t="s">
        <v>46</v>
      </c>
      <c r="P1017" t="s">
        <v>261</v>
      </c>
      <c r="Q1017" t="s">
        <v>34</v>
      </c>
      <c r="R1017" t="s">
        <v>118</v>
      </c>
      <c r="S1017" t="s">
        <v>256</v>
      </c>
      <c r="T1017" t="s">
        <v>261</v>
      </c>
      <c r="U1017" t="s">
        <v>40</v>
      </c>
      <c r="V1017" t="s">
        <v>256</v>
      </c>
      <c r="W1017" t="str">
        <f t="shared" si="91"/>
        <v>db.pacientes.updateOne({"_id":ObjectId('61e34254ec4ec02e84f5dd0f')},{ $set: { "seguimientos": [{"id": "2015","seccion1": {"fechaSeguimiento": "2015-6-19","institucion": "Hospital Sor Maria Ludovica de La Plata",</v>
      </c>
      <c r="X1017" t="str">
        <f t="shared" si="92"/>
        <v>"fallecimiento": "No","fechaFallecimiento": "","causaFallecimiento": "","nivelEducativo": "","actividadLaboral": "","coberturaSocial": "Sí","tratamientoAntibioticoHospitalizado": "","embarazo": ""},</v>
      </c>
      <c r="Y1017" t="str">
        <f t="shared" si="93"/>
        <v>"seccion4": {"cultivos": "3"},"seccion5": {"toleranciaGlucosa": "Realizada","toleranciaGlucosaRealizada": "Normal","vitaminaD": "No realizada","vitaminaDRealizada": "","inmunoglobulina": "Realizada",</v>
      </c>
      <c r="Z1017" t="str">
        <f t="shared" si="94"/>
        <v>"inmunoglobulinaRealizada": "&lt; 500"},"seccion6": {"actividadDeportiva": ""}}]}}, { upsert: true } );</v>
      </c>
      <c r="AA1017" t="str">
        <f t="shared" si="95"/>
        <v>db.pacientes.updateOne({"_id":ObjectId('61e34254ec4ec02e84f5dd0f')},{ $set: { "seguimientos": [{"id": "2015","seccion1": {"fechaSeguimiento": "2015-6-19","institucion": "Hospital Sor Maria Ludovica de La Plata","fallecimiento": "No","fechaFallecimiento": "","causaFallecimiento": "","nivelEducativo": "","actividadLaboral": "","coberturaSocial": "Sí","tratamientoAntibioticoHospitalizado": "","embarazo": ""},"seccion4": {"cultivos": "3"},"seccion5": {"toleranciaGlucosa": "Realizada","toleranciaGlucosaRealizada": "Normal","vitaminaD": "No realizada","vitaminaDRealizada": "","inmunoglobulina": "Realizada","inmunoglobulinaRealizada": "&lt; 500"},"seccion6": {"actividadDeportiva": ""}}]}}, { upsert: true } );</v>
      </c>
    </row>
    <row r="1018" spans="1:27" x14ac:dyDescent="0.3">
      <c r="A1018" t="s">
        <v>969</v>
      </c>
      <c r="B1018">
        <v>481</v>
      </c>
      <c r="C1018">
        <v>2016</v>
      </c>
      <c r="D1018" s="5">
        <v>42663</v>
      </c>
      <c r="E1018" s="5" t="str">
        <f t="shared" si="90"/>
        <v>2016-10-20</v>
      </c>
      <c r="F1018" t="s">
        <v>400</v>
      </c>
      <c r="G1018" t="s">
        <v>35</v>
      </c>
      <c r="K1018" t="s">
        <v>70</v>
      </c>
      <c r="L1018" t="s">
        <v>281</v>
      </c>
      <c r="N1018" t="s">
        <v>35</v>
      </c>
      <c r="O1018" t="s">
        <v>49</v>
      </c>
      <c r="P1018" t="s">
        <v>261</v>
      </c>
      <c r="Q1018" t="s">
        <v>34</v>
      </c>
      <c r="R1018" t="s">
        <v>118</v>
      </c>
      <c r="S1018" t="s">
        <v>256</v>
      </c>
      <c r="T1018" t="s">
        <v>261</v>
      </c>
      <c r="U1018" t="s">
        <v>40</v>
      </c>
      <c r="V1018" t="s">
        <v>281</v>
      </c>
      <c r="W1018" t="str">
        <f t="shared" si="91"/>
        <v>db.pacientes.updateOne({"_id":ObjectId('61e34254ec4ec02e84f5dd0f')},{ $set: { "seguimientos": [{"id": "2016","seccion1": {"fechaSeguimiento": "2016-10-20","institucion": "Hospital Sor Maria Ludovica de La Plata",</v>
      </c>
      <c r="X1018" t="str">
        <f t="shared" si="92"/>
        <v>"fallecimiento": "No","fechaFallecimiento": "","causaFallecimiento": "","nivelEducativo": "","actividadLaboral": "No trabaja","coberturaSocial": "Sí","tratamientoAntibioticoHospitalizado": "","embarazo": "No"},</v>
      </c>
      <c r="Y1018" t="str">
        <f t="shared" si="93"/>
        <v>"seccion4": {"cultivos": "4"},"seccion5": {"toleranciaGlucosa": "Realizada","toleranciaGlucosaRealizada": "Normal","vitaminaD": "No realizada","vitaminaDRealizada": "","inmunoglobulina": "Realizada",</v>
      </c>
      <c r="Z1018" t="str">
        <f t="shared" si="94"/>
        <v>"inmunoglobulinaRealizada": "&lt; 500"},"seccion6": {"actividadDeportiva": "Sí"}}]}}, { upsert: true } );</v>
      </c>
      <c r="AA1018" t="str">
        <f t="shared" si="95"/>
        <v>db.pacientes.updateOne({"_id":ObjectId('61e34254ec4ec02e84f5dd0f')},{ $set: { "seguimientos": [{"id": "2016","seccion1": {"fechaSeguimiento": "2016-10-20","institucion": "Hospital Sor Maria Ludovica de La Plata","fallecimiento": "No","fechaFallecimiento": "","causaFallecimiento": "","nivelEducativo": "","actividadLaboral": "No trabaja","coberturaSocial": "Sí","tratamientoAntibioticoHospitalizado": "","embarazo": "No"},"seccion4": {"cultivos": "4"},"seccion5": {"toleranciaGlucosa": "Realizada","toleranciaGlucosaRealizada": "Normal","vitaminaD": "No realizada","vitaminaDRealizada": "","inmunoglobulina": "Realizada","inmunoglobulinaRealizada": "&lt; 500"},"seccion6": {"actividadDeportiva": "Sí"}}]}}, { upsert: true } );</v>
      </c>
    </row>
    <row r="1019" spans="1:27" x14ac:dyDescent="0.3">
      <c r="A1019" t="s">
        <v>969</v>
      </c>
      <c r="B1019">
        <v>481</v>
      </c>
      <c r="C1019">
        <v>2017</v>
      </c>
      <c r="D1019" s="5">
        <v>43032</v>
      </c>
      <c r="E1019" s="5" t="str">
        <f t="shared" si="90"/>
        <v>2017-10-24</v>
      </c>
      <c r="F1019" t="s">
        <v>400</v>
      </c>
      <c r="G1019" t="s">
        <v>35</v>
      </c>
      <c r="L1019" t="s">
        <v>281</v>
      </c>
      <c r="M1019" t="s">
        <v>45</v>
      </c>
      <c r="N1019" t="s">
        <v>35</v>
      </c>
      <c r="O1019" t="s">
        <v>49</v>
      </c>
      <c r="P1019" t="s">
        <v>261</v>
      </c>
      <c r="Q1019" t="s">
        <v>34</v>
      </c>
      <c r="R1019" t="s">
        <v>256</v>
      </c>
      <c r="S1019" t="s">
        <v>256</v>
      </c>
      <c r="T1019" t="s">
        <v>261</v>
      </c>
      <c r="U1019" t="s">
        <v>40</v>
      </c>
      <c r="V1019" t="s">
        <v>281</v>
      </c>
      <c r="W1019" t="str">
        <f t="shared" si="91"/>
        <v>db.pacientes.updateOne({"_id":ObjectId('61e34254ec4ec02e84f5dd0f')},{ $set: { "seguimientos": [{"id": "2017","seccion1": {"fechaSeguimiento": "2017-10-24","institucion": "Hospital Sor Maria Ludovica de La Plata",</v>
      </c>
      <c r="X1019" t="str">
        <f t="shared" si="92"/>
        <v>"fallecimiento": "No","fechaFallecimiento": "","causaFallecimiento": "","nivelEducativo": "","actividadLaboral": "","coberturaSocial": "Sí","tratamientoAntibioticoHospitalizado": "1","embarazo": "No"},</v>
      </c>
      <c r="Y1019" t="str">
        <f t="shared" si="93"/>
        <v>"seccion4": {"cultivos": "4"},"seccion5": {"toleranciaGlucosa": "Realizada","toleranciaGlucosaRealizada": "Normal","vitaminaD": "","vitaminaDRealizada": "","inmunoglobulina": "Realizada",</v>
      </c>
      <c r="Z1019" t="str">
        <f t="shared" si="94"/>
        <v>"inmunoglobulinaRealizada": "&lt; 500"},"seccion6": {"actividadDeportiva": "Sí"}}]}}, { upsert: true } );</v>
      </c>
      <c r="AA1019" t="str">
        <f t="shared" si="95"/>
        <v>db.pacientes.updateOne({"_id":ObjectId('61e34254ec4ec02e84f5dd0f')},{ $set: { "seguimientos": [{"id": "2017","seccion1": {"fechaSeguimiento": "2017-10-24","institucion": "Hospital Sor Maria Ludovica de La Plata","fallecimiento": "No","fechaFallecimiento": "","causaFallecimiento": "","nivelEducativo": "","actividadLaboral": "","coberturaSocial": "Sí","tratamientoAntibioticoHospitalizado": "1","embarazo": "No"},"seccion4": {"cultivos": "4"},"seccion5": {"toleranciaGlucosa": "Realizada","toleranciaGlucosaRealizada": "Normal","vitaminaD": "","vitaminaDRealizada": "","inmunoglobulina": "Realizada","inmunoglobulinaRealizada": "&lt; 500"},"seccion6": {"actividadDeportiva": "Sí"}}]}}, { upsert: true } );</v>
      </c>
    </row>
    <row r="1020" spans="1:27" x14ac:dyDescent="0.3">
      <c r="A1020" t="s">
        <v>970</v>
      </c>
      <c r="B1020">
        <v>482</v>
      </c>
      <c r="C1020">
        <v>2011</v>
      </c>
      <c r="D1020" s="5">
        <v>40778</v>
      </c>
      <c r="E1020" s="5" t="str">
        <f t="shared" si="90"/>
        <v>2011-8-23</v>
      </c>
      <c r="F1020" t="s">
        <v>411</v>
      </c>
      <c r="G1020" t="s">
        <v>35</v>
      </c>
      <c r="L1020" t="s">
        <v>281</v>
      </c>
      <c r="N1020" t="s">
        <v>35</v>
      </c>
      <c r="O1020" t="s">
        <v>73</v>
      </c>
      <c r="P1020" t="s">
        <v>118</v>
      </c>
      <c r="Q1020" t="s">
        <v>256</v>
      </c>
      <c r="R1020" t="s">
        <v>256</v>
      </c>
      <c r="S1020" t="s">
        <v>256</v>
      </c>
      <c r="T1020" t="s">
        <v>261</v>
      </c>
      <c r="U1020" t="s">
        <v>40</v>
      </c>
      <c r="V1020" t="s">
        <v>256</v>
      </c>
      <c r="W1020" t="str">
        <f t="shared" si="91"/>
        <v>db.pacientes.updateOne({"_id":ObjectId('61e34254ec4ec02e84f5dd10')},{ $set: { "seguimientos": [{"id": "2011","seccion1": {"fechaSeguimiento": "2011-8-23","institucion": "Hospital Victor J Vilela",</v>
      </c>
      <c r="X1020" t="str">
        <f t="shared" si="92"/>
        <v>"fallecimiento": "No","fechaFallecimiento": "","causaFallecimiento": "","nivelEducativo": "","actividadLaboral": "","coberturaSocial": "Sí","tratamientoAntibioticoHospitalizado": "","embarazo": "No"},</v>
      </c>
      <c r="Y1020" t="str">
        <f t="shared" si="93"/>
        <v>"seccion4": {"cultivos": "7"},"seccion5": {"toleranciaGlucosa": "No realizada","toleranciaGlucosaRealizada": "","vitaminaD": "","vitaminaDRealizada": "","inmunoglobulina": "Realizada",</v>
      </c>
      <c r="Z1020" t="str">
        <f t="shared" si="94"/>
        <v>"inmunoglobulinaRealizada": "&lt; 500"},"seccion6": {"actividadDeportiva": ""}}]}}, { upsert: true } );</v>
      </c>
      <c r="AA1020" t="str">
        <f t="shared" si="95"/>
        <v>db.pacientes.updateOne({"_id":ObjectId('61e34254ec4ec02e84f5dd10')},{ $set: { "seguimientos": [{"id": "2011","seccion1": {"fechaSeguimiento": "2011-8-23","institucion": "Hospital Victor J Vilela","fallecimiento": "No","fechaFallecimiento": "","causaFallecimiento": "","nivelEducativo": "","actividadLaboral": "","coberturaSocial": "Sí","tratamientoAntibioticoHospitalizado": "","embarazo": "No"},"seccion4": {"cultivos": "7"},"seccion5": {"toleranciaGlucosa": "No realizada","toleranciaGlucosaRealizada": "","vitaminaD": "","vitaminaDRealizada": "","inmunoglobulina": "Realizada","inmunoglobulinaRealizada": "&lt; 500"},"seccion6": {"actividadDeportiva": ""}}]}}, { upsert: true } );</v>
      </c>
    </row>
    <row r="1021" spans="1:27" x14ac:dyDescent="0.3">
      <c r="A1021" t="s">
        <v>970</v>
      </c>
      <c r="B1021">
        <v>482</v>
      </c>
      <c r="C1021">
        <v>2012</v>
      </c>
      <c r="D1021" s="5">
        <v>41165</v>
      </c>
      <c r="E1021" s="5" t="str">
        <f t="shared" si="90"/>
        <v>2012-9-13</v>
      </c>
      <c r="F1021" t="s">
        <v>411</v>
      </c>
      <c r="G1021" t="s">
        <v>35</v>
      </c>
      <c r="L1021" t="s">
        <v>281</v>
      </c>
      <c r="M1021" t="s">
        <v>37</v>
      </c>
      <c r="N1021" t="s">
        <v>35</v>
      </c>
      <c r="O1021" t="s">
        <v>48</v>
      </c>
      <c r="P1021" t="s">
        <v>118</v>
      </c>
      <c r="Q1021" t="s">
        <v>256</v>
      </c>
      <c r="R1021" t="s">
        <v>256</v>
      </c>
      <c r="S1021" t="s">
        <v>256</v>
      </c>
      <c r="T1021" t="s">
        <v>261</v>
      </c>
      <c r="U1021" t="s">
        <v>40</v>
      </c>
      <c r="V1021" t="s">
        <v>256</v>
      </c>
      <c r="W1021" t="str">
        <f t="shared" si="91"/>
        <v>db.pacientes.updateOne({"_id":ObjectId('61e34254ec4ec02e84f5dd10')},{ $set: { "seguimientos": [{"id": "2012","seccion1": {"fechaSeguimiento": "2012-9-13","institucion": "Hospital Victor J Vilela",</v>
      </c>
      <c r="X1021" t="str">
        <f t="shared" si="92"/>
        <v>"fallecimiento": "No","fechaFallecimiento": "","causaFallecimiento": "","nivelEducativo": "","actividadLaboral": "","coberturaSocial": "Sí","tratamientoAntibioticoHospitalizado": "2","embarazo": "No"},</v>
      </c>
      <c r="Y1021" t="str">
        <f t="shared" si="93"/>
        <v>"seccion4": {"cultivos": "5"},"seccion5": {"toleranciaGlucosa": "No realizada","toleranciaGlucosaRealizada": "","vitaminaD": "","vitaminaDRealizada": "","inmunoglobulina": "Realizada",</v>
      </c>
      <c r="Z1021" t="str">
        <f t="shared" si="94"/>
        <v>"inmunoglobulinaRealizada": "&lt; 500"},"seccion6": {"actividadDeportiva": ""}}]}}, { upsert: true } );</v>
      </c>
      <c r="AA1021" t="str">
        <f t="shared" si="95"/>
        <v>db.pacientes.updateOne({"_id":ObjectId('61e34254ec4ec02e84f5dd10')},{ $set: { "seguimientos": [{"id": "2012","seccion1": {"fechaSeguimiento": "2012-9-13","institucion": "Hospital Victor J Vilela","fallecimiento": "No","fechaFallecimiento": "","causaFallecimiento": "","nivelEducativo": "","actividadLaboral": "","coberturaSocial": "Sí","tratamientoAntibioticoHospitalizado": "2","embarazo": "No"},"seccion4": {"cultivos": "5"},"seccion5": {"toleranciaGlucosa": "No realizada","toleranciaGlucosaRealizada": "","vitaminaD": "","vitaminaDRealizada": "","inmunoglobulina": "Realizada","inmunoglobulinaRealizada": "&lt; 500"},"seccion6": {"actividadDeportiva": ""}}]}}, { upsert: true } );</v>
      </c>
    </row>
    <row r="1022" spans="1:27" x14ac:dyDescent="0.3">
      <c r="A1022" t="s">
        <v>970</v>
      </c>
      <c r="B1022">
        <v>482</v>
      </c>
      <c r="C1022">
        <v>2013</v>
      </c>
      <c r="D1022" s="5">
        <v>41312</v>
      </c>
      <c r="E1022" s="5" t="str">
        <f t="shared" si="90"/>
        <v>2013-2-7</v>
      </c>
      <c r="F1022" t="s">
        <v>411</v>
      </c>
      <c r="G1022" t="s">
        <v>35</v>
      </c>
      <c r="L1022" t="s">
        <v>281</v>
      </c>
      <c r="O1022" t="s">
        <v>37</v>
      </c>
      <c r="P1022" t="s">
        <v>118</v>
      </c>
      <c r="Q1022" t="s">
        <v>256</v>
      </c>
      <c r="R1022" t="s">
        <v>256</v>
      </c>
      <c r="S1022" t="s">
        <v>256</v>
      </c>
      <c r="T1022" t="s">
        <v>261</v>
      </c>
      <c r="U1022" t="s">
        <v>40</v>
      </c>
      <c r="V1022" t="s">
        <v>281</v>
      </c>
      <c r="W1022" t="str">
        <f t="shared" si="91"/>
        <v>db.pacientes.updateOne({"_id":ObjectId('61e34254ec4ec02e84f5dd10')},{ $set: { "seguimientos": [{"id": "2013","seccion1": {"fechaSeguimiento": "2013-2-7","institucion": "Hospital Victor J Vilela",</v>
      </c>
      <c r="X1022" t="str">
        <f t="shared" si="92"/>
        <v>"fallecimiento": "No","fechaFallecimiento": "","causaFallecimiento": "","nivelEducativo": "","actividadLaboral": "","coberturaSocial": "Sí","tratamientoAntibioticoHospitalizado": "","embarazo": ""},</v>
      </c>
      <c r="Y1022" t="str">
        <f t="shared" si="93"/>
        <v>"seccion4": {"cultivos": "2"},"seccion5": {"toleranciaGlucosa": "No realizada","toleranciaGlucosaRealizada": "","vitaminaD": "","vitaminaDRealizada": "","inmunoglobulina": "Realizada",</v>
      </c>
      <c r="Z1022" t="str">
        <f t="shared" si="94"/>
        <v>"inmunoglobulinaRealizada": "&lt; 500"},"seccion6": {"actividadDeportiva": "Sí"}}]}}, { upsert: true } );</v>
      </c>
      <c r="AA1022" t="str">
        <f t="shared" si="95"/>
        <v>db.pacientes.updateOne({"_id":ObjectId('61e34254ec4ec02e84f5dd10')},{ $set: { "seguimientos": [{"id": "2013","seccion1": {"fechaSeguimiento": "2013-2-7","institucion": "Hospital Victor J Vilela","fallecimiento": "No","fechaFallecimiento": "","causaFallecimiento": "","nivelEducativo": "","actividadLaboral": "","coberturaSocial": "Sí","tratamientoAntibioticoHospitalizado": "","embarazo": ""},"seccion4": {"cultivos": "2"},"seccion5": {"toleranciaGlucosa": "No realizada","toleranciaGlucosaRealizada": "","vitaminaD": "","vitaminaDRealizada": "","inmunoglobulina": "Realizada","inmunoglobulinaRealizada": "&lt; 500"},"seccion6": {"actividadDeportiva": "Sí"}}]}}, { upsert: true } );</v>
      </c>
    </row>
    <row r="1023" spans="1:27" x14ac:dyDescent="0.3">
      <c r="A1023" t="s">
        <v>970</v>
      </c>
      <c r="B1023">
        <v>482</v>
      </c>
      <c r="C1023">
        <v>2014</v>
      </c>
      <c r="D1023" s="5">
        <v>41886</v>
      </c>
      <c r="E1023" s="5" t="str">
        <f t="shared" si="90"/>
        <v>2014-9-4</v>
      </c>
      <c r="F1023" t="s">
        <v>411</v>
      </c>
      <c r="G1023" t="s">
        <v>35</v>
      </c>
      <c r="L1023" t="s">
        <v>281</v>
      </c>
      <c r="P1023" t="s">
        <v>118</v>
      </c>
      <c r="Q1023" t="s">
        <v>256</v>
      </c>
      <c r="R1023" t="s">
        <v>256</v>
      </c>
      <c r="S1023" t="s">
        <v>256</v>
      </c>
      <c r="T1023" t="s">
        <v>261</v>
      </c>
      <c r="U1023" t="s">
        <v>40</v>
      </c>
      <c r="V1023" t="s">
        <v>256</v>
      </c>
      <c r="W1023" t="str">
        <f t="shared" si="91"/>
        <v>db.pacientes.updateOne({"_id":ObjectId('61e34254ec4ec02e84f5dd10')},{ $set: { "seguimientos": [{"id": "2014","seccion1": {"fechaSeguimiento": "2014-9-4","institucion": "Hospital Victor J Vilela",</v>
      </c>
      <c r="X1023" t="str">
        <f t="shared" si="92"/>
        <v>"fallecimiento": "No","fechaFallecimiento": "","causaFallecimiento": "","nivelEducativo": "","actividadLaboral": "","coberturaSocial": "Sí","tratamientoAntibioticoHospitalizado": "","embarazo": ""},</v>
      </c>
      <c r="Y1023" t="str">
        <f t="shared" si="93"/>
        <v>"seccion4": {"cultivos": ""},"seccion5": {"toleranciaGlucosa": "No realizada","toleranciaGlucosaRealizada": "","vitaminaD": "","vitaminaDRealizada": "","inmunoglobulina": "Realizada",</v>
      </c>
      <c r="Z1023" t="str">
        <f t="shared" si="94"/>
        <v>"inmunoglobulinaRealizada": "&lt; 500"},"seccion6": {"actividadDeportiva": ""}}]}}, { upsert: true } );</v>
      </c>
      <c r="AA1023" t="str">
        <f t="shared" si="95"/>
        <v>db.pacientes.updateOne({"_id":ObjectId('61e34254ec4ec02e84f5dd10')},{ $set: { "seguimientos": [{"id": "2014","seccion1": {"fechaSeguimiento": "2014-9-4","institucion": "Hospital Victor J Vilela","fallecimiento": "No","fechaFallecimiento": "","causaFallecimiento": "","nivelEducativo": "","actividadLaboral": "","coberturaSocial": "Sí","tratamientoAntibioticoHospitalizado": "","embarazo": ""},"seccion4": {"cultivos": ""},"seccion5": {"toleranciaGlucosa": "No realizada","toleranciaGlucosaRealizada": "","vitaminaD": "","vitaminaDRealizada": "","inmunoglobulina": "Realizada","inmunoglobulinaRealizada": "&lt; 500"},"seccion6": {"actividadDeportiva": ""}}]}}, { upsert: true } );</v>
      </c>
    </row>
    <row r="1024" spans="1:27" x14ac:dyDescent="0.3">
      <c r="A1024" t="s">
        <v>971</v>
      </c>
      <c r="B1024">
        <v>483</v>
      </c>
      <c r="C1024">
        <v>2012</v>
      </c>
      <c r="D1024" s="5">
        <v>41158</v>
      </c>
      <c r="E1024" s="5" t="str">
        <f t="shared" si="90"/>
        <v>2012-9-6</v>
      </c>
      <c r="F1024" t="s">
        <v>411</v>
      </c>
      <c r="G1024" t="s">
        <v>35</v>
      </c>
      <c r="N1024" t="s">
        <v>35</v>
      </c>
      <c r="O1024" t="s">
        <v>45</v>
      </c>
      <c r="P1024" t="s">
        <v>118</v>
      </c>
      <c r="Q1024" t="s">
        <v>256</v>
      </c>
      <c r="R1024" t="s">
        <v>256</v>
      </c>
      <c r="S1024" t="s">
        <v>256</v>
      </c>
      <c r="T1024" t="s">
        <v>261</v>
      </c>
      <c r="U1024" t="s">
        <v>40</v>
      </c>
      <c r="V1024" t="s">
        <v>256</v>
      </c>
      <c r="W1024" t="str">
        <f t="shared" si="91"/>
        <v>db.pacientes.updateOne({"_id":ObjectId('61e34254ec4ec02e84f5dd11')},{ $set: { "seguimientos": [{"id": "2012","seccion1": {"fechaSeguimiento": "2012-9-6","institucion": "Hospital Victor J Vilela",</v>
      </c>
      <c r="X1024" t="str">
        <f t="shared" si="92"/>
        <v>"fallecimiento": "No","fechaFallecimiento": "","causaFallecimiento": "","nivelEducativo": "","actividadLaboral": "","coberturaSocial": "","tratamientoAntibioticoHospitalizado": "","embarazo": "No"},</v>
      </c>
      <c r="Y1024" t="str">
        <f t="shared" si="93"/>
        <v>"seccion4": {"cultivos": "1"},"seccion5": {"toleranciaGlucosa": "No realizada","toleranciaGlucosaRealizada": "","vitaminaD": "","vitaminaDRealizada": "","inmunoglobulina": "Realizada",</v>
      </c>
      <c r="Z1024" t="str">
        <f t="shared" si="94"/>
        <v>"inmunoglobulinaRealizada": "&lt; 500"},"seccion6": {"actividadDeportiva": ""}}]}}, { upsert: true } );</v>
      </c>
      <c r="AA1024" t="str">
        <f t="shared" si="95"/>
        <v>db.pacientes.updateOne({"_id":ObjectId('61e34254ec4ec02e84f5dd11')},{ $set: { "seguimientos": [{"id": "2012","seccion1": {"fechaSeguimiento": "2012-9-6","institucion": "Hospital Victor J Vilela","fallecimiento": "No","fechaFallecimiento": "","causaFallecimiento": "","nivelEducativo": "","actividadLaboral": "","coberturaSocial": "","tratamientoAntibioticoHospitalizado": "","embarazo": "No"},"seccion4": {"cultivos": "1"},"seccion5": {"toleranciaGlucosa": "No realizada","toleranciaGlucosaRealizada": "","vitaminaD": "","vitaminaDRealizada": "","inmunoglobulina": "Realizada","inmunoglobulinaRealizada": "&lt; 500"},"seccion6": {"actividadDeportiva": ""}}]}}, { upsert: true } );</v>
      </c>
    </row>
    <row r="1025" spans="1:27" x14ac:dyDescent="0.3">
      <c r="A1025" t="s">
        <v>971</v>
      </c>
      <c r="B1025">
        <v>483</v>
      </c>
      <c r="C1025">
        <v>2013</v>
      </c>
      <c r="D1025" s="5">
        <v>41388</v>
      </c>
      <c r="E1025" s="5" t="str">
        <f t="shared" si="90"/>
        <v>2013-4-24</v>
      </c>
      <c r="F1025" t="s">
        <v>411</v>
      </c>
      <c r="G1025" t="s">
        <v>35</v>
      </c>
      <c r="O1025" t="s">
        <v>37</v>
      </c>
      <c r="P1025" t="s">
        <v>118</v>
      </c>
      <c r="Q1025" t="s">
        <v>256</v>
      </c>
      <c r="R1025" t="s">
        <v>256</v>
      </c>
      <c r="S1025" t="s">
        <v>256</v>
      </c>
      <c r="T1025" t="s">
        <v>261</v>
      </c>
      <c r="U1025" t="s">
        <v>40</v>
      </c>
      <c r="V1025" t="s">
        <v>256</v>
      </c>
      <c r="W1025" t="str">
        <f t="shared" si="91"/>
        <v>db.pacientes.updateOne({"_id":ObjectId('61e34254ec4ec02e84f5dd11')},{ $set: { "seguimientos": [{"id": "2013","seccion1": {"fechaSeguimiento": "2013-4-24","institucion": "Hospital Victor J Vilela",</v>
      </c>
      <c r="X1025" t="str">
        <f t="shared" si="92"/>
        <v>"fallecimiento": "No","fechaFallecimiento": "","causaFallecimiento": "","nivelEducativo": "","actividadLaboral": "","coberturaSocial": "","tratamientoAntibioticoHospitalizado": "","embarazo": ""},</v>
      </c>
      <c r="Y1025" t="str">
        <f t="shared" si="93"/>
        <v>"seccion4": {"cultivos": "2"},"seccion5": {"toleranciaGlucosa": "No realizada","toleranciaGlucosaRealizada": "","vitaminaD": "","vitaminaDRealizada": "","inmunoglobulina": "Realizada",</v>
      </c>
      <c r="Z1025" t="str">
        <f t="shared" si="94"/>
        <v>"inmunoglobulinaRealizada": "&lt; 500"},"seccion6": {"actividadDeportiva": ""}}]}}, { upsert: true } );</v>
      </c>
      <c r="AA1025" t="str">
        <f t="shared" si="95"/>
        <v>db.pacientes.updateOne({"_id":ObjectId('61e34254ec4ec02e84f5dd11')},{ $set: { "seguimientos": [{"id": "2013","seccion1": {"fechaSeguimiento": "2013-4-24","institucion": "Hospital Victor J Vilela","fallecimiento": "No","fechaFallecimiento": "","causaFallecimiento": "","nivelEducativo": "","actividadLaboral": "","coberturaSocial": "","tratamientoAntibioticoHospitalizado": "","embarazo": ""},"seccion4": {"cultivos": "2"},"seccion5": {"toleranciaGlucosa": "No realizada","toleranciaGlucosaRealizada": "","vitaminaD": "","vitaminaDRealizada": "","inmunoglobulina": "Realizada","inmunoglobulinaRealizada": "&lt; 500"},"seccion6": {"actividadDeportiva": ""}}]}}, { upsert: true } );</v>
      </c>
    </row>
    <row r="1026" spans="1:27" x14ac:dyDescent="0.3">
      <c r="A1026" t="s">
        <v>971</v>
      </c>
      <c r="B1026">
        <v>483</v>
      </c>
      <c r="C1026">
        <v>2013</v>
      </c>
      <c r="D1026" s="5">
        <v>41388</v>
      </c>
      <c r="E1026" s="5" t="str">
        <f t="shared" si="90"/>
        <v>2013-4-24</v>
      </c>
      <c r="F1026" t="s">
        <v>411</v>
      </c>
      <c r="G1026" t="s">
        <v>35</v>
      </c>
      <c r="O1026" t="s">
        <v>37</v>
      </c>
      <c r="P1026" t="s">
        <v>118</v>
      </c>
      <c r="Q1026" t="s">
        <v>256</v>
      </c>
      <c r="R1026" t="s">
        <v>256</v>
      </c>
      <c r="S1026" t="s">
        <v>256</v>
      </c>
      <c r="T1026" t="s">
        <v>261</v>
      </c>
      <c r="U1026" t="s">
        <v>40</v>
      </c>
      <c r="V1026" t="s">
        <v>256</v>
      </c>
      <c r="W1026" t="str">
        <f t="shared" si="91"/>
        <v>db.pacientes.updateOne({"_id":ObjectId('61e34254ec4ec02e84f5dd11')},{ $set: { "seguimientos": [{"id": "2013","seccion1": {"fechaSeguimiento": "2013-4-24","institucion": "Hospital Victor J Vilela",</v>
      </c>
      <c r="X1026" t="str">
        <f t="shared" si="92"/>
        <v>"fallecimiento": "No","fechaFallecimiento": "","causaFallecimiento": "","nivelEducativo": "","actividadLaboral": "","coberturaSocial": "","tratamientoAntibioticoHospitalizado": "","embarazo": ""},</v>
      </c>
      <c r="Y1026" t="str">
        <f t="shared" si="93"/>
        <v>"seccion4": {"cultivos": "2"},"seccion5": {"toleranciaGlucosa": "No realizada","toleranciaGlucosaRealizada": "","vitaminaD": "","vitaminaDRealizada": "","inmunoglobulina": "Realizada",</v>
      </c>
      <c r="Z1026" t="str">
        <f t="shared" si="94"/>
        <v>"inmunoglobulinaRealizada": "&lt; 500"},"seccion6": {"actividadDeportiva": ""}}]}}, { upsert: true } );</v>
      </c>
      <c r="AA1026" t="str">
        <f t="shared" si="95"/>
        <v>db.pacientes.updateOne({"_id":ObjectId('61e34254ec4ec02e84f5dd11')},{ $set: { "seguimientos": [{"id": "2013","seccion1": {"fechaSeguimiento": "2013-4-24","institucion": "Hospital Victor J Vilela","fallecimiento": "No","fechaFallecimiento": "","causaFallecimiento": "","nivelEducativo": "","actividadLaboral": "","coberturaSocial": "","tratamientoAntibioticoHospitalizado": "","embarazo": ""},"seccion4": {"cultivos": "2"},"seccion5": {"toleranciaGlucosa": "No realizada","toleranciaGlucosaRealizada": "","vitaminaD": "","vitaminaDRealizada": "","inmunoglobulina": "Realizada","inmunoglobulinaRealizada": "&lt; 500"},"seccion6": {"actividadDeportiva": ""}}]}}, { upsert: true } );</v>
      </c>
    </row>
    <row r="1027" spans="1:27" x14ac:dyDescent="0.3">
      <c r="A1027" t="s">
        <v>971</v>
      </c>
      <c r="B1027">
        <v>483</v>
      </c>
      <c r="C1027">
        <v>2014</v>
      </c>
      <c r="D1027" s="5">
        <v>41935</v>
      </c>
      <c r="E1027" s="5" t="str">
        <f t="shared" ref="E1027:E1090" si="96">_xlfn.CONCAT(YEAR(D1027),"-",MONTH(D1027),"-",DAY(D1027))</f>
        <v>2014-10-23</v>
      </c>
      <c r="F1027" t="s">
        <v>411</v>
      </c>
      <c r="G1027" t="s">
        <v>35</v>
      </c>
      <c r="L1027" t="s">
        <v>281</v>
      </c>
      <c r="O1027" t="s">
        <v>37</v>
      </c>
      <c r="P1027" t="s">
        <v>118</v>
      </c>
      <c r="Q1027" t="s">
        <v>256</v>
      </c>
      <c r="R1027" t="s">
        <v>256</v>
      </c>
      <c r="S1027" t="s">
        <v>256</v>
      </c>
      <c r="T1027" t="s">
        <v>256</v>
      </c>
      <c r="U1027" t="s">
        <v>256</v>
      </c>
      <c r="V1027" t="s">
        <v>256</v>
      </c>
      <c r="W1027" t="str">
        <f t="shared" si="91"/>
        <v>db.pacientes.updateOne({"_id":ObjectId('61e34254ec4ec02e84f5dd11')},{ $set: { "seguimientos": [{"id": "2014","seccion1": {"fechaSeguimiento": "2014-10-23","institucion": "Hospital Victor J Vilela",</v>
      </c>
      <c r="X1027" t="str">
        <f t="shared" si="92"/>
        <v>"fallecimiento": "No","fechaFallecimiento": "","causaFallecimiento": "","nivelEducativo": "","actividadLaboral": "","coberturaSocial": "Sí","tratamientoAntibioticoHospitalizado": "","embarazo": ""},</v>
      </c>
      <c r="Y1027" t="str">
        <f t="shared" si="93"/>
        <v>"seccion4": {"cultivos": "2"},"seccion5": {"toleranciaGlucosa": "No realizada","toleranciaGlucosaRealizada": "","vitaminaD": "","vitaminaDRealizada": "","inmunoglobulina": "",</v>
      </c>
      <c r="Z1027" t="str">
        <f t="shared" si="94"/>
        <v>"inmunoglobulinaRealizada": ""},"seccion6": {"actividadDeportiva": ""}}]}}, { upsert: true } );</v>
      </c>
      <c r="AA1027" t="str">
        <f t="shared" si="95"/>
        <v>db.pacientes.updateOne({"_id":ObjectId('61e34254ec4ec02e84f5dd11')},{ $set: { "seguimientos": [{"id": "2014","seccion1": {"fechaSeguimiento": "2014-10-23","institucion": "Hospital Victor J Vilela","fallecimiento": "No","fechaFallecimiento": "","causaFallecimiento": "","nivelEducativo": "","actividadLaboral": "","coberturaSocial": "Sí","tratamientoAntibioticoHospitalizado": "","embarazo": ""},"seccion4": {"cultivos": "2"},"seccion5":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1028" spans="1:27" x14ac:dyDescent="0.3">
      <c r="A1028" t="s">
        <v>971</v>
      </c>
      <c r="B1028">
        <v>483</v>
      </c>
      <c r="C1028">
        <v>2014</v>
      </c>
      <c r="D1028" s="5">
        <v>41935</v>
      </c>
      <c r="E1028" s="5" t="str">
        <f t="shared" si="96"/>
        <v>2014-10-23</v>
      </c>
      <c r="F1028" t="s">
        <v>411</v>
      </c>
      <c r="G1028" t="s">
        <v>35</v>
      </c>
      <c r="L1028" t="s">
        <v>281</v>
      </c>
      <c r="O1028" t="s">
        <v>37</v>
      </c>
      <c r="P1028" t="s">
        <v>118</v>
      </c>
      <c r="Q1028" t="s">
        <v>256</v>
      </c>
      <c r="R1028" t="s">
        <v>256</v>
      </c>
      <c r="S1028" t="s">
        <v>256</v>
      </c>
      <c r="T1028" t="s">
        <v>256</v>
      </c>
      <c r="U1028" t="s">
        <v>256</v>
      </c>
      <c r="V1028" t="s">
        <v>256</v>
      </c>
      <c r="W1028" t="str">
        <f t="shared" ref="W1028:W1091" si="97">"db.pacientes.updateOne({""_id"":ObjectId('"&amp;A1028&amp;"')},{ $set: { ""seguimientos"": [{""id"": """&amp;C1028&amp;""",""seccion1"": {""fechaSeguimiento"": """&amp;E1028&amp;""",""institucion"": """&amp;F1028&amp;""","</f>
        <v>db.pacientes.updateOne({"_id":ObjectId('61e34254ec4ec02e84f5dd11')},{ $set: { "seguimientos": [{"id": "2014","seccion1": {"fechaSeguimiento": "2014-10-23","institucion": "Hospital Victor J Vilela",</v>
      </c>
      <c r="X1028" t="str">
        <f t="shared" ref="X1028:X1091" si="98">"""fallecimiento"": """&amp;G1028&amp;""",""fechaFallecimiento"": """&amp;H1028&amp;""",""causaFallecimiento"": """&amp;I1028&amp;""",""nivelEducativo"": """&amp;J1028&amp;""",""actividadLaboral"": """&amp;K1028&amp;""",""coberturaSocial"": """&amp;L1028&amp;""",""tratamientoAntibioticoHospitalizado"": """&amp;M1028&amp;""",""embarazo"": """&amp;N1028&amp;"""},"</f>
        <v>"fallecimiento": "No","fechaFallecimiento": "","causaFallecimiento": "","nivelEducativo": "","actividadLaboral": "","coberturaSocial": "Sí","tratamientoAntibioticoHospitalizado": "","embarazo": ""},</v>
      </c>
      <c r="Y1028" t="str">
        <f t="shared" ref="Y1028:Y1091" si="99">"""seccion4"": {""cultivos"": """&amp;O1028&amp;"""},""seccion5"": {""toleranciaGlucosa"": """&amp;P1028&amp;""",""toleranciaGlucosaRealizada"": """&amp;Q1028&amp;""",""vitaminaD"": """&amp;R1028&amp;""",""vitaminaDRealizada"": """&amp;S1028&amp;""",""inmunoglobulina"": """&amp;T1028&amp;""","</f>
        <v>"seccion4": {"cultivos": "2"},"seccion5": {"toleranciaGlucosa": "No realizada","toleranciaGlucosaRealizada": "","vitaminaD": "","vitaminaDRealizada": "","inmunoglobulina": "",</v>
      </c>
      <c r="Z1028" t="str">
        <f t="shared" ref="Z1028:Z1091" si="100">"""inmunoglobulinaRealizada"": """&amp;U1028&amp;"""},""seccion6"": {""actividadDeportiva"": """&amp;V1028&amp;"""}}]}}, { upsert: true } );"</f>
        <v>"inmunoglobulinaRealizada": ""},"seccion6": {"actividadDeportiva": ""}}]}}, { upsert: true } );</v>
      </c>
      <c r="AA1028" t="str">
        <f t="shared" ref="AA1028:AA1091" si="101">W1028&amp;X1028&amp;Y1028&amp;Z1028</f>
        <v>db.pacientes.updateOne({"_id":ObjectId('61e34254ec4ec02e84f5dd11')},{ $set: { "seguimientos": [{"id": "2014","seccion1": {"fechaSeguimiento": "2014-10-23","institucion": "Hospital Victor J Vilela","fallecimiento": "No","fechaFallecimiento": "","causaFallecimiento": "","nivelEducativo": "","actividadLaboral": "","coberturaSocial": "Sí","tratamientoAntibioticoHospitalizado": "","embarazo": ""},"seccion4": {"cultivos": "2"},"seccion5":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1029" spans="1:27" x14ac:dyDescent="0.3">
      <c r="A1029" t="s">
        <v>971</v>
      </c>
      <c r="B1029">
        <v>483</v>
      </c>
      <c r="C1029">
        <v>2014</v>
      </c>
      <c r="D1029" s="5">
        <v>41935</v>
      </c>
      <c r="E1029" s="5" t="str">
        <f t="shared" si="96"/>
        <v>2014-10-23</v>
      </c>
      <c r="F1029" t="s">
        <v>411</v>
      </c>
      <c r="G1029" t="s">
        <v>35</v>
      </c>
      <c r="L1029" t="s">
        <v>281</v>
      </c>
      <c r="O1029" t="s">
        <v>37</v>
      </c>
      <c r="P1029" t="s">
        <v>118</v>
      </c>
      <c r="Q1029" t="s">
        <v>256</v>
      </c>
      <c r="R1029" t="s">
        <v>256</v>
      </c>
      <c r="S1029" t="s">
        <v>256</v>
      </c>
      <c r="T1029" t="s">
        <v>256</v>
      </c>
      <c r="U1029" t="s">
        <v>256</v>
      </c>
      <c r="V1029" t="s">
        <v>256</v>
      </c>
      <c r="W1029" t="str">
        <f t="shared" si="97"/>
        <v>db.pacientes.updateOne({"_id":ObjectId('61e34254ec4ec02e84f5dd11')},{ $set: { "seguimientos": [{"id": "2014","seccion1": {"fechaSeguimiento": "2014-10-23","institucion": "Hospital Victor J Vilela",</v>
      </c>
      <c r="X1029" t="str">
        <f t="shared" si="98"/>
        <v>"fallecimiento": "No","fechaFallecimiento": "","causaFallecimiento": "","nivelEducativo": "","actividadLaboral": "","coberturaSocial": "Sí","tratamientoAntibioticoHospitalizado": "","embarazo": ""},</v>
      </c>
      <c r="Y1029" t="str">
        <f t="shared" si="99"/>
        <v>"seccion4": {"cultivos": "2"},"seccion5": {"toleranciaGlucosa": "No realizada","toleranciaGlucosaRealizada": "","vitaminaD": "","vitaminaDRealizada": "","inmunoglobulina": "",</v>
      </c>
      <c r="Z1029" t="str">
        <f t="shared" si="100"/>
        <v>"inmunoglobulinaRealizada": ""},"seccion6": {"actividadDeportiva": ""}}]}}, { upsert: true } );</v>
      </c>
      <c r="AA1029" t="str">
        <f t="shared" si="101"/>
        <v>db.pacientes.updateOne({"_id":ObjectId('61e34254ec4ec02e84f5dd11')},{ $set: { "seguimientos": [{"id": "2014","seccion1": {"fechaSeguimiento": "2014-10-23","institucion": "Hospital Victor J Vilela","fallecimiento": "No","fechaFallecimiento": "","causaFallecimiento": "","nivelEducativo": "","actividadLaboral": "","coberturaSocial": "Sí","tratamientoAntibioticoHospitalizado": "","embarazo": ""},"seccion4": {"cultivos": "2"},"seccion5":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1030" spans="1:27" x14ac:dyDescent="0.3">
      <c r="A1030" t="s">
        <v>971</v>
      </c>
      <c r="B1030">
        <v>483</v>
      </c>
      <c r="C1030">
        <v>2017</v>
      </c>
      <c r="D1030" s="5">
        <v>43034</v>
      </c>
      <c r="E1030" s="5" t="str">
        <f t="shared" si="96"/>
        <v>2017-10-26</v>
      </c>
      <c r="F1030" t="s">
        <v>411</v>
      </c>
      <c r="G1030" t="s">
        <v>35</v>
      </c>
      <c r="L1030" t="s">
        <v>281</v>
      </c>
      <c r="O1030" t="s">
        <v>37</v>
      </c>
      <c r="P1030" t="s">
        <v>118</v>
      </c>
      <c r="Q1030" t="s">
        <v>256</v>
      </c>
      <c r="R1030" t="s">
        <v>261</v>
      </c>
      <c r="S1030" t="s">
        <v>34</v>
      </c>
      <c r="T1030" t="s">
        <v>118</v>
      </c>
      <c r="U1030" t="s">
        <v>256</v>
      </c>
      <c r="V1030" t="s">
        <v>281</v>
      </c>
      <c r="W1030" t="str">
        <f t="shared" si="97"/>
        <v>db.pacientes.updateOne({"_id":ObjectId('61e34254ec4ec02e84f5dd11')},{ $set: { "seguimientos": [{"id": "2017","seccion1": {"fechaSeguimiento": "2017-10-26","institucion": "Hospital Victor J Vilela",</v>
      </c>
      <c r="X1030" t="str">
        <f t="shared" si="98"/>
        <v>"fallecimiento": "No","fechaFallecimiento": "","causaFallecimiento": "","nivelEducativo": "","actividadLaboral": "","coberturaSocial": "Sí","tratamientoAntibioticoHospitalizado": "","embarazo": ""},</v>
      </c>
      <c r="Y1030" t="str">
        <f t="shared" si="99"/>
        <v>"seccion4": {"cultivos": "2"},"seccion5": {"toleranciaGlucosa": "No realizada","toleranciaGlucosaRealizada": "","vitaminaD": "Realizada","vitaminaDRealizada": "Normal","inmunoglobulina": "No realizada",</v>
      </c>
      <c r="Z1030" t="str">
        <f t="shared" si="100"/>
        <v>"inmunoglobulinaRealizada": ""},"seccion6": {"actividadDeportiva": "Sí"}}]}}, { upsert: true } );</v>
      </c>
      <c r="AA1030" t="str">
        <f t="shared" si="101"/>
        <v>db.pacientes.updateOne({"_id":ObjectId('61e34254ec4ec02e84f5dd11')},{ $set: { "seguimientos": [{"id": "2017","seccion1": {"fechaSeguimiento": "2017-10-26","institucion": "Hospital Victor J Vilela","fallecimiento": "No","fechaFallecimiento": "","causaFallecimiento": "","nivelEducativo": "","actividadLaboral": "","coberturaSocial": "Sí","tratamientoAntibioticoHospitalizado": "","embarazo": ""},"seccion4": {"cultivos": "2"},"seccion5": {"toleranciaGlucosa": "No realizada","toleranciaGlucosaRealizada": "","vitaminaD": "Realizada","vitaminaDRealizada": "Normal","inmunoglobulina": "No realizada","inmunoglobulinaRealizada": ""},"seccion6": {"actividadDeportiva": "Sí"}}]}}, { upsert: true } );</v>
      </c>
    </row>
    <row r="1031" spans="1:27" x14ac:dyDescent="0.3">
      <c r="A1031" t="s">
        <v>972</v>
      </c>
      <c r="B1031">
        <v>484</v>
      </c>
      <c r="C1031">
        <v>2011</v>
      </c>
      <c r="D1031" s="5">
        <v>40815</v>
      </c>
      <c r="E1031" s="5" t="str">
        <f t="shared" si="96"/>
        <v>2011-9-29</v>
      </c>
      <c r="F1031" t="s">
        <v>411</v>
      </c>
      <c r="G1031" t="s">
        <v>35</v>
      </c>
      <c r="L1031" t="s">
        <v>35</v>
      </c>
      <c r="N1031" t="s">
        <v>35</v>
      </c>
      <c r="O1031" t="s">
        <v>46</v>
      </c>
      <c r="P1031" t="s">
        <v>118</v>
      </c>
      <c r="Q1031" t="s">
        <v>256</v>
      </c>
      <c r="R1031" t="s">
        <v>256</v>
      </c>
      <c r="S1031" t="s">
        <v>256</v>
      </c>
      <c r="T1031" t="s">
        <v>261</v>
      </c>
      <c r="U1031" t="s">
        <v>40</v>
      </c>
      <c r="V1031" t="s">
        <v>256</v>
      </c>
      <c r="W1031" t="str">
        <f t="shared" si="97"/>
        <v>db.pacientes.updateOne({"_id":ObjectId('61e34254ec4ec02e84f5dd12')},{ $set: { "seguimientos": [{"id": "2011","seccion1": {"fechaSeguimiento": "2011-9-29","institucion": "Hospital Victor J Vilela",</v>
      </c>
      <c r="X1031" t="str">
        <f t="shared" si="98"/>
        <v>"fallecimiento": "No","fechaFallecimiento": "","causaFallecimiento": "","nivelEducativo": "","actividadLaboral": "","coberturaSocial": "No","tratamientoAntibioticoHospitalizado": "","embarazo": "No"},</v>
      </c>
      <c r="Y1031" t="str">
        <f t="shared" si="99"/>
        <v>"seccion4": {"cultivos": "3"},"seccion5": {"toleranciaGlucosa": "No realizada","toleranciaGlucosaRealizada": "","vitaminaD": "","vitaminaDRealizada": "","inmunoglobulina": "Realizada",</v>
      </c>
      <c r="Z1031" t="str">
        <f t="shared" si="100"/>
        <v>"inmunoglobulinaRealizada": "&lt; 500"},"seccion6": {"actividadDeportiva": ""}}]}}, { upsert: true } );</v>
      </c>
      <c r="AA1031" t="str">
        <f t="shared" si="101"/>
        <v>db.pacientes.updateOne({"_id":ObjectId('61e34254ec4ec02e84f5dd12')},{ $set: { "seguimientos": [{"id": "2011","seccion1": {"fechaSeguimiento": "2011-9-29","institucion": "Hospital Victor J Vilela","fallecimiento": "No","fechaFallecimiento": "","causaFallecimiento": "","nivelEducativo": "","actividadLaboral": "","coberturaSocial": "No","tratamientoAntibioticoHospitalizado": "","embarazo": "No"},"seccion4": {"cultivos": "3"},"seccion5": {"toleranciaGlucosa": "No realizada","toleranciaGlucosaRealizada": "","vitaminaD": "","vitaminaDRealizada": "","inmunoglobulina": "Realizada","inmunoglobulinaRealizada": "&lt; 500"},"seccion6": {"actividadDeportiva": ""}}]}}, { upsert: true } );</v>
      </c>
    </row>
    <row r="1032" spans="1:27" x14ac:dyDescent="0.3">
      <c r="A1032" t="s">
        <v>972</v>
      </c>
      <c r="B1032">
        <v>484</v>
      </c>
      <c r="C1032">
        <v>2012</v>
      </c>
      <c r="D1032" s="5">
        <v>41179</v>
      </c>
      <c r="E1032" s="5" t="str">
        <f t="shared" si="96"/>
        <v>2012-9-27</v>
      </c>
      <c r="F1032" t="s">
        <v>411</v>
      </c>
      <c r="G1032" t="s">
        <v>35</v>
      </c>
      <c r="L1032" t="s">
        <v>35</v>
      </c>
      <c r="O1032" t="s">
        <v>37</v>
      </c>
      <c r="P1032" t="s">
        <v>118</v>
      </c>
      <c r="Q1032" t="s">
        <v>256</v>
      </c>
      <c r="R1032" t="s">
        <v>256</v>
      </c>
      <c r="S1032" t="s">
        <v>256</v>
      </c>
      <c r="T1032" t="s">
        <v>261</v>
      </c>
      <c r="U1032" t="s">
        <v>40</v>
      </c>
      <c r="V1032" t="s">
        <v>256</v>
      </c>
      <c r="W1032" t="str">
        <f t="shared" si="97"/>
        <v>db.pacientes.updateOne({"_id":ObjectId('61e34254ec4ec02e84f5dd12')},{ $set: { "seguimientos": [{"id": "2012","seccion1": {"fechaSeguimiento": "2012-9-27","institucion": "Hospital Victor J Vilela",</v>
      </c>
      <c r="X1032" t="str">
        <f t="shared" si="98"/>
        <v>"fallecimiento": "No","fechaFallecimiento": "","causaFallecimiento": "","nivelEducativo": "","actividadLaboral": "","coberturaSocial": "No","tratamientoAntibioticoHospitalizado": "","embarazo": ""},</v>
      </c>
      <c r="Y1032" t="str">
        <f t="shared" si="99"/>
        <v>"seccion4": {"cultivos": "2"},"seccion5": {"toleranciaGlucosa": "No realizada","toleranciaGlucosaRealizada": "","vitaminaD": "","vitaminaDRealizada": "","inmunoglobulina": "Realizada",</v>
      </c>
      <c r="Z1032" t="str">
        <f t="shared" si="100"/>
        <v>"inmunoglobulinaRealizada": "&lt; 500"},"seccion6": {"actividadDeportiva": ""}}]}}, { upsert: true } );</v>
      </c>
      <c r="AA1032" t="str">
        <f t="shared" si="101"/>
        <v>db.pacientes.updateOne({"_id":ObjectId('61e34254ec4ec02e84f5dd12')},{ $set: { "seguimientos": [{"id": "2012","seccion1": {"fechaSeguimiento": "2012-9-27","institucion": "Hospital Victor J Vilela","fallecimiento": "No","fechaFallecimiento": "","causaFallecimiento": "","nivelEducativo": "","actividadLaboral": "","coberturaSocial": "No","tratamientoAntibioticoHospitalizado": "","embarazo": ""},"seccion4": {"cultivos": "2"},"seccion5": {"toleranciaGlucosa": "No realizada","toleranciaGlucosaRealizada": "","vitaminaD": "","vitaminaDRealizada": "","inmunoglobulina": "Realizada","inmunoglobulinaRealizada": "&lt; 500"},"seccion6": {"actividadDeportiva": ""}}]}}, { upsert: true } );</v>
      </c>
    </row>
    <row r="1033" spans="1:27" x14ac:dyDescent="0.3">
      <c r="A1033" t="s">
        <v>972</v>
      </c>
      <c r="B1033">
        <v>484</v>
      </c>
      <c r="C1033">
        <v>2013</v>
      </c>
      <c r="D1033" s="5">
        <v>41333</v>
      </c>
      <c r="E1033" s="5" t="str">
        <f t="shared" si="96"/>
        <v>2013-2-28</v>
      </c>
      <c r="F1033" t="s">
        <v>411</v>
      </c>
      <c r="G1033" t="s">
        <v>35</v>
      </c>
      <c r="L1033" t="s">
        <v>35</v>
      </c>
      <c r="O1033" t="s">
        <v>46</v>
      </c>
      <c r="P1033" t="s">
        <v>118</v>
      </c>
      <c r="Q1033" t="s">
        <v>256</v>
      </c>
      <c r="R1033" t="s">
        <v>256</v>
      </c>
      <c r="S1033" t="s">
        <v>256</v>
      </c>
      <c r="T1033" t="s">
        <v>261</v>
      </c>
      <c r="U1033" t="s">
        <v>40</v>
      </c>
      <c r="V1033" t="s">
        <v>256</v>
      </c>
      <c r="W1033" t="str">
        <f t="shared" si="97"/>
        <v>db.pacientes.updateOne({"_id":ObjectId('61e34254ec4ec02e84f5dd12')},{ $set: { "seguimientos": [{"id": "2013","seccion1": {"fechaSeguimiento": "2013-2-28","institucion": "Hospital Victor J Vilela",</v>
      </c>
      <c r="X1033" t="str">
        <f t="shared" si="98"/>
        <v>"fallecimiento": "No","fechaFallecimiento": "","causaFallecimiento": "","nivelEducativo": "","actividadLaboral": "","coberturaSocial": "No","tratamientoAntibioticoHospitalizado": "","embarazo": ""},</v>
      </c>
      <c r="Y1033" t="str">
        <f t="shared" si="99"/>
        <v>"seccion4": {"cultivos": "3"},"seccion5": {"toleranciaGlucosa": "No realizada","toleranciaGlucosaRealizada": "","vitaminaD": "","vitaminaDRealizada": "","inmunoglobulina": "Realizada",</v>
      </c>
      <c r="Z1033" t="str">
        <f t="shared" si="100"/>
        <v>"inmunoglobulinaRealizada": "&lt; 500"},"seccion6": {"actividadDeportiva": ""}}]}}, { upsert: true } );</v>
      </c>
      <c r="AA1033" t="str">
        <f t="shared" si="101"/>
        <v>db.pacientes.updateOne({"_id":ObjectId('61e34254ec4ec02e84f5dd12')},{ $set: { "seguimientos": [{"id": "2013","seccion1": {"fechaSeguimiento": "2013-2-28","institucion": "Hospital Victor J Vilela","fallecimiento": "No","fechaFallecimiento": "","causaFallecimiento": "","nivelEducativo": "","actividadLaboral": "","coberturaSocial": "No","tratamientoAntibioticoHospitalizado": "","embarazo": ""},"seccion4": {"cultivos": "3"},"seccion5": {"toleranciaGlucosa": "No realizada","toleranciaGlucosaRealizada": "","vitaminaD": "","vitaminaDRealizada": "","inmunoglobulina": "Realizada","inmunoglobulinaRealizada": "&lt; 500"},"seccion6": {"actividadDeportiva": ""}}]}}, { upsert: true } );</v>
      </c>
    </row>
    <row r="1034" spans="1:27" x14ac:dyDescent="0.3">
      <c r="A1034" t="s">
        <v>972</v>
      </c>
      <c r="B1034">
        <v>484</v>
      </c>
      <c r="C1034">
        <v>2014</v>
      </c>
      <c r="D1034" s="5">
        <v>41907</v>
      </c>
      <c r="E1034" s="5" t="str">
        <f t="shared" si="96"/>
        <v>2014-9-25</v>
      </c>
      <c r="F1034" t="s">
        <v>411</v>
      </c>
      <c r="G1034" t="s">
        <v>35</v>
      </c>
      <c r="J1034" t="s">
        <v>38</v>
      </c>
      <c r="L1034" t="s">
        <v>35</v>
      </c>
      <c r="N1034" t="s">
        <v>35</v>
      </c>
      <c r="O1034" t="s">
        <v>37</v>
      </c>
      <c r="P1034" t="s">
        <v>118</v>
      </c>
      <c r="Q1034" t="s">
        <v>256</v>
      </c>
      <c r="R1034" t="s">
        <v>256</v>
      </c>
      <c r="S1034" t="s">
        <v>256</v>
      </c>
      <c r="T1034" t="s">
        <v>256</v>
      </c>
      <c r="U1034" t="s">
        <v>256</v>
      </c>
      <c r="V1034" t="s">
        <v>281</v>
      </c>
      <c r="W1034" t="str">
        <f t="shared" si="97"/>
        <v>db.pacientes.updateOne({"_id":ObjectId('61e34254ec4ec02e84f5dd12')},{ $set: { "seguimientos": [{"id": "2014","seccion1": {"fechaSeguimiento": "2014-9-25","institucion": "Hospital Victor J Vilela",</v>
      </c>
      <c r="X1034" t="str">
        <f t="shared" si="98"/>
        <v>"fallecimiento": "No","fechaFallecimiento": "","causaFallecimiento": "","nivelEducativo": "Primaria incompleta","actividadLaboral": "","coberturaSocial": "No","tratamientoAntibioticoHospitalizado": "","embarazo": "No"},</v>
      </c>
      <c r="Y1034" t="str">
        <f t="shared" si="99"/>
        <v>"seccion4": {"cultivos": "2"},"seccion5": {"toleranciaGlucosa": "No realizada","toleranciaGlucosaRealizada": "","vitaminaD": "","vitaminaDRealizada": "","inmunoglobulina": "",</v>
      </c>
      <c r="Z1034" t="str">
        <f t="shared" si="100"/>
        <v>"inmunoglobulinaRealizada": ""},"seccion6": {"actividadDeportiva": "Sí"}}]}}, { upsert: true } );</v>
      </c>
      <c r="AA1034" t="str">
        <f t="shared" si="101"/>
        <v>db.pacientes.updateOne({"_id":ObjectId('61e34254ec4ec02e84f5dd12')},{ $set: { "seguimientos": [{"id": "2014","seccion1": {"fechaSeguimiento": "2014-9-25","institucion": "Hospital Victor J Vilela","fallecimiento": "No","fechaFallecimiento": "","causaFallecimiento": "","nivelEducativo": "Primaria incompleta","actividadLaboral": "","coberturaSocial": "No","tratamientoAntibioticoHospitalizado": "","embarazo": "No"},"seccion4": {"cultivos": "2"},"seccion5": {"toleranciaGlucosa": "No realizada","toleranciaGlucosaRealizada": "","vitaminaD": "","vitaminaDRealizada": "","inmunoglobulina": "","inmunoglobulinaRealizada": ""},"seccion6": {"actividadDeportiva": "Sí"}}]}}, { upsert: true } );</v>
      </c>
    </row>
    <row r="1035" spans="1:27" x14ac:dyDescent="0.3">
      <c r="A1035" t="s">
        <v>972</v>
      </c>
      <c r="B1035">
        <v>484</v>
      </c>
      <c r="C1035">
        <v>2015</v>
      </c>
      <c r="D1035" s="5">
        <v>42068</v>
      </c>
      <c r="E1035" s="5" t="str">
        <f t="shared" si="96"/>
        <v>2015-3-5</v>
      </c>
      <c r="F1035" t="s">
        <v>411</v>
      </c>
      <c r="G1035" t="s">
        <v>35</v>
      </c>
      <c r="P1035" t="s">
        <v>118</v>
      </c>
      <c r="Q1035" t="s">
        <v>256</v>
      </c>
      <c r="R1035" t="s">
        <v>256</v>
      </c>
      <c r="S1035" t="s">
        <v>256</v>
      </c>
      <c r="T1035" t="s">
        <v>256</v>
      </c>
      <c r="U1035" t="s">
        <v>256</v>
      </c>
      <c r="V1035" t="s">
        <v>256</v>
      </c>
      <c r="W1035" t="str">
        <f t="shared" si="97"/>
        <v>db.pacientes.updateOne({"_id":ObjectId('61e34254ec4ec02e84f5dd12')},{ $set: { "seguimientos": [{"id": "2015","seccion1": {"fechaSeguimiento": "2015-3-5","institucion": "Hospital Victor J Vilela",</v>
      </c>
      <c r="X1035" t="str">
        <f t="shared" si="98"/>
        <v>"fallecimiento": "No","fechaFallecimiento": "","causaFallecimiento": "","nivelEducativo": "","actividadLaboral": "","coberturaSocial": "","tratamientoAntibioticoHospitalizado": "","embarazo": ""},</v>
      </c>
      <c r="Y1035" t="str">
        <f t="shared" si="99"/>
        <v>"seccion4": {"cultivos": ""},"seccion5": {"toleranciaGlucosa": "No realizada","toleranciaGlucosaRealizada": "","vitaminaD": "","vitaminaDRealizada": "","inmunoglobulina": "",</v>
      </c>
      <c r="Z1035" t="str">
        <f t="shared" si="100"/>
        <v>"inmunoglobulinaRealizada": ""},"seccion6": {"actividadDeportiva": ""}}]}}, { upsert: true } );</v>
      </c>
      <c r="AA1035" t="str">
        <f t="shared" si="101"/>
        <v>db.pacientes.updateOne({"_id":ObjectId('61e34254ec4ec02e84f5dd12')},{ $set: { "seguimientos": [{"id": "2015","seccion1": {"fechaSeguimiento": "2015-3-5","institucion": "Hospital Victor J Vilela","fallecimiento": "No","fechaFallecimiento": "","causaFallecimiento": "","nivelEducativo": "","actividadLaboral": "","coberturaSocial": "","tratamientoAntibioticoHospitalizado": "","embarazo": ""},"seccion4":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1036" spans="1:27" x14ac:dyDescent="0.3">
      <c r="A1036" t="s">
        <v>972</v>
      </c>
      <c r="B1036">
        <v>484</v>
      </c>
      <c r="C1036">
        <v>2016</v>
      </c>
      <c r="D1036" s="5">
        <v>42544</v>
      </c>
      <c r="E1036" s="5" t="str">
        <f t="shared" si="96"/>
        <v>2016-6-23</v>
      </c>
      <c r="F1036" t="s">
        <v>411</v>
      </c>
      <c r="G1036" t="s">
        <v>35</v>
      </c>
      <c r="P1036" t="s">
        <v>118</v>
      </c>
      <c r="Q1036" t="s">
        <v>256</v>
      </c>
      <c r="R1036" t="s">
        <v>256</v>
      </c>
      <c r="S1036" t="s">
        <v>256</v>
      </c>
      <c r="T1036" t="s">
        <v>256</v>
      </c>
      <c r="U1036" t="s">
        <v>256</v>
      </c>
      <c r="V1036" t="s">
        <v>256</v>
      </c>
      <c r="W1036" t="str">
        <f t="shared" si="97"/>
        <v>db.pacientes.updateOne({"_id":ObjectId('61e34254ec4ec02e84f5dd12')},{ $set: { "seguimientos": [{"id": "2016","seccion1": {"fechaSeguimiento": "2016-6-23","institucion": "Hospital Victor J Vilela",</v>
      </c>
      <c r="X1036" t="str">
        <f t="shared" si="98"/>
        <v>"fallecimiento": "No","fechaFallecimiento": "","causaFallecimiento": "","nivelEducativo": "","actividadLaboral": "","coberturaSocial": "","tratamientoAntibioticoHospitalizado": "","embarazo": ""},</v>
      </c>
      <c r="Y1036" t="str">
        <f t="shared" si="99"/>
        <v>"seccion4": {"cultivos": ""},"seccion5": {"toleranciaGlucosa": "No realizada","toleranciaGlucosaRealizada": "","vitaminaD": "","vitaminaDRealizada": "","inmunoglobulina": "",</v>
      </c>
      <c r="Z1036" t="str">
        <f t="shared" si="100"/>
        <v>"inmunoglobulinaRealizada": ""},"seccion6": {"actividadDeportiva": ""}}]}}, { upsert: true } );</v>
      </c>
      <c r="AA1036" t="str">
        <f t="shared" si="101"/>
        <v>db.pacientes.updateOne({"_id":ObjectId('61e34254ec4ec02e84f5dd12')},{ $set: { "seguimientos": [{"id": "2016","seccion1": {"fechaSeguimiento": "2016-6-23","institucion": "Hospital Victor J Vilela","fallecimiento": "No","fechaFallecimiento": "","causaFallecimiento": "","nivelEducativo": "","actividadLaboral": "","coberturaSocial": "","tratamientoAntibioticoHospitalizado": "","embarazo": ""},"seccion4":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1037" spans="1:27" x14ac:dyDescent="0.3">
      <c r="A1037" t="s">
        <v>972</v>
      </c>
      <c r="B1037">
        <v>484</v>
      </c>
      <c r="C1037">
        <v>2017</v>
      </c>
      <c r="D1037" s="5">
        <v>42740</v>
      </c>
      <c r="E1037" s="5" t="str">
        <f t="shared" si="96"/>
        <v>2017-1-5</v>
      </c>
      <c r="F1037" t="s">
        <v>411</v>
      </c>
      <c r="G1037" t="s">
        <v>35</v>
      </c>
      <c r="P1037" t="s">
        <v>118</v>
      </c>
      <c r="Q1037" t="s">
        <v>256</v>
      </c>
      <c r="R1037" t="s">
        <v>256</v>
      </c>
      <c r="S1037" t="s">
        <v>256</v>
      </c>
      <c r="T1037" t="s">
        <v>256</v>
      </c>
      <c r="U1037" t="s">
        <v>256</v>
      </c>
      <c r="V1037" t="s">
        <v>256</v>
      </c>
      <c r="W1037" t="str">
        <f t="shared" si="97"/>
        <v>db.pacientes.updateOne({"_id":ObjectId('61e34254ec4ec02e84f5dd12')},{ $set: { "seguimientos": [{"id": "2017","seccion1": {"fechaSeguimiento": "2017-1-5","institucion": "Hospital Victor J Vilela",</v>
      </c>
      <c r="X1037" t="str">
        <f t="shared" si="98"/>
        <v>"fallecimiento": "No","fechaFallecimiento": "","causaFallecimiento": "","nivelEducativo": "","actividadLaboral": "","coberturaSocial": "","tratamientoAntibioticoHospitalizado": "","embarazo": ""},</v>
      </c>
      <c r="Y1037" t="str">
        <f t="shared" si="99"/>
        <v>"seccion4": {"cultivos": ""},"seccion5": {"toleranciaGlucosa": "No realizada","toleranciaGlucosaRealizada": "","vitaminaD": "","vitaminaDRealizada": "","inmunoglobulina": "",</v>
      </c>
      <c r="Z1037" t="str">
        <f t="shared" si="100"/>
        <v>"inmunoglobulinaRealizada": ""},"seccion6": {"actividadDeportiva": ""}}]}}, { upsert: true } );</v>
      </c>
      <c r="AA1037" t="str">
        <f t="shared" si="101"/>
        <v>db.pacientes.updateOne({"_id":ObjectId('61e34254ec4ec02e84f5dd12')},{ $set: { "seguimientos": [{"id": "2017","seccion1": {"fechaSeguimiento": "2017-1-5","institucion": "Hospital Victor J Vilela","fallecimiento": "No","fechaFallecimiento": "","causaFallecimiento": "","nivelEducativo": "","actividadLaboral": "","coberturaSocial": "","tratamientoAntibioticoHospitalizado": "","embarazo": ""},"seccion4":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1038" spans="1:27" x14ac:dyDescent="0.3">
      <c r="A1038" t="s">
        <v>972</v>
      </c>
      <c r="B1038">
        <v>484</v>
      </c>
      <c r="C1038">
        <v>2018</v>
      </c>
      <c r="D1038" s="5">
        <v>43167</v>
      </c>
      <c r="E1038" s="5" t="str">
        <f t="shared" si="96"/>
        <v>2018-3-8</v>
      </c>
      <c r="F1038" t="s">
        <v>411</v>
      </c>
      <c r="G1038" t="s">
        <v>35</v>
      </c>
      <c r="P1038" t="s">
        <v>118</v>
      </c>
      <c r="Q1038" t="s">
        <v>256</v>
      </c>
      <c r="R1038" t="s">
        <v>256</v>
      </c>
      <c r="S1038" t="s">
        <v>256</v>
      </c>
      <c r="T1038" t="s">
        <v>256</v>
      </c>
      <c r="U1038" t="s">
        <v>256</v>
      </c>
      <c r="V1038" t="s">
        <v>256</v>
      </c>
      <c r="W1038" t="str">
        <f t="shared" si="97"/>
        <v>db.pacientes.updateOne({"_id":ObjectId('61e34254ec4ec02e84f5dd12')},{ $set: { "seguimientos": [{"id": "2018","seccion1": {"fechaSeguimiento": "2018-3-8","institucion": "Hospital Victor J Vilela",</v>
      </c>
      <c r="X1038" t="str">
        <f t="shared" si="98"/>
        <v>"fallecimiento": "No","fechaFallecimiento": "","causaFallecimiento": "","nivelEducativo": "","actividadLaboral": "","coberturaSocial": "","tratamientoAntibioticoHospitalizado": "","embarazo": ""},</v>
      </c>
      <c r="Y1038" t="str">
        <f t="shared" si="99"/>
        <v>"seccion4": {"cultivos": ""},"seccion5": {"toleranciaGlucosa": "No realizada","toleranciaGlucosaRealizada": "","vitaminaD": "","vitaminaDRealizada": "","inmunoglobulina": "",</v>
      </c>
      <c r="Z1038" t="str">
        <f t="shared" si="100"/>
        <v>"inmunoglobulinaRealizada": ""},"seccion6": {"actividadDeportiva": ""}}]}}, { upsert: true } );</v>
      </c>
      <c r="AA1038" t="str">
        <f t="shared" si="101"/>
        <v>db.pacientes.updateOne({"_id":ObjectId('61e34254ec4ec02e84f5dd12')},{ $set: { "seguimientos": [{"id": "2018","seccion1": {"fechaSeguimiento": "2018-3-8","institucion": "Hospital Victor J Vilela","fallecimiento": "No","fechaFallecimiento": "","causaFallecimiento": "","nivelEducativo": "","actividadLaboral": "","coberturaSocial": "","tratamientoAntibioticoHospitalizado": "","embarazo": ""},"seccion4":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1039" spans="1:27" x14ac:dyDescent="0.3">
      <c r="A1039" t="s">
        <v>973</v>
      </c>
      <c r="B1039">
        <v>485</v>
      </c>
      <c r="C1039">
        <v>2011</v>
      </c>
      <c r="D1039" s="5">
        <v>40745</v>
      </c>
      <c r="E1039" s="5" t="str">
        <f t="shared" si="96"/>
        <v>2011-7-21</v>
      </c>
      <c r="F1039" t="s">
        <v>411</v>
      </c>
      <c r="G1039" t="s">
        <v>35</v>
      </c>
      <c r="L1039" t="s">
        <v>281</v>
      </c>
      <c r="N1039" t="s">
        <v>35</v>
      </c>
      <c r="O1039" t="s">
        <v>49</v>
      </c>
      <c r="P1039" t="s">
        <v>261</v>
      </c>
      <c r="Q1039" t="s">
        <v>34</v>
      </c>
      <c r="R1039" t="s">
        <v>256</v>
      </c>
      <c r="S1039" t="s">
        <v>256</v>
      </c>
      <c r="T1039" t="s">
        <v>261</v>
      </c>
      <c r="U1039" t="s">
        <v>40</v>
      </c>
      <c r="V1039" t="s">
        <v>256</v>
      </c>
      <c r="W1039" t="str">
        <f t="shared" si="97"/>
        <v>db.pacientes.updateOne({"_id":ObjectId('61e34254ec4ec02e84f5dd13')},{ $set: { "seguimientos": [{"id": "2011","seccion1": {"fechaSeguimiento": "2011-7-21","institucion": "Hospital Victor J Vilela",</v>
      </c>
      <c r="X1039" t="str">
        <f t="shared" si="98"/>
        <v>"fallecimiento": "No","fechaFallecimiento": "","causaFallecimiento": "","nivelEducativo": "","actividadLaboral": "","coberturaSocial": "Sí","tratamientoAntibioticoHospitalizado": "","embarazo": "No"},</v>
      </c>
      <c r="Y1039" t="str">
        <f t="shared" si="99"/>
        <v>"seccion4": {"cultivos": "4"},"seccion5": {"toleranciaGlucosa": "Realizada","toleranciaGlucosaRealizada": "Normal","vitaminaD": "","vitaminaDRealizada": "","inmunoglobulina": "Realizada",</v>
      </c>
      <c r="Z1039" t="str">
        <f t="shared" si="100"/>
        <v>"inmunoglobulinaRealizada": "&lt; 500"},"seccion6": {"actividadDeportiva": ""}}]}}, { upsert: true } );</v>
      </c>
      <c r="AA1039" t="str">
        <f t="shared" si="101"/>
        <v>db.pacientes.updateOne({"_id":ObjectId('61e34254ec4ec02e84f5dd13')},{ $set: { "seguimientos": [{"id": "2011","seccion1": {"fechaSeguimiento": "2011-7-21","institucion": "Hospital Victor J Vilela","fallecimiento": "No","fechaFallecimiento": "","causaFallecimiento": "","nivelEducativo": "","actividadLaboral": "","coberturaSocial": "Sí","tratamientoAntibioticoHospitalizado": "","embarazo": "No"},"seccion4": {"cultivos": "4"},"seccion5": {"toleranciaGlucosa": "Realizada","toleranciaGlucosaRealizada": "Normal","vitaminaD": "","vitaminaDRealizada": "","inmunoglobulina": "Realizada","inmunoglobulinaRealizada": "&lt; 500"},"seccion6": {"actividadDeportiva": ""}}]}}, { upsert: true } );</v>
      </c>
    </row>
    <row r="1040" spans="1:27" x14ac:dyDescent="0.3">
      <c r="A1040" t="s">
        <v>973</v>
      </c>
      <c r="B1040">
        <v>485</v>
      </c>
      <c r="C1040">
        <v>2012</v>
      </c>
      <c r="D1040" s="5">
        <v>41116</v>
      </c>
      <c r="E1040" s="5" t="str">
        <f t="shared" si="96"/>
        <v>2012-7-26</v>
      </c>
      <c r="F1040" t="s">
        <v>411</v>
      </c>
      <c r="G1040" t="s">
        <v>35</v>
      </c>
      <c r="L1040" t="s">
        <v>281</v>
      </c>
      <c r="N1040" t="s">
        <v>35</v>
      </c>
      <c r="O1040" t="s">
        <v>46</v>
      </c>
      <c r="P1040" t="s">
        <v>118</v>
      </c>
      <c r="Q1040" t="s">
        <v>256</v>
      </c>
      <c r="R1040" t="s">
        <v>256</v>
      </c>
      <c r="S1040" t="s">
        <v>256</v>
      </c>
      <c r="T1040" t="s">
        <v>261</v>
      </c>
      <c r="U1040" t="s">
        <v>40</v>
      </c>
      <c r="V1040" t="s">
        <v>256</v>
      </c>
      <c r="W1040" t="str">
        <f t="shared" si="97"/>
        <v>db.pacientes.updateOne({"_id":ObjectId('61e34254ec4ec02e84f5dd13')},{ $set: { "seguimientos": [{"id": "2012","seccion1": {"fechaSeguimiento": "2012-7-26","institucion": "Hospital Victor J Vilela",</v>
      </c>
      <c r="X1040" t="str">
        <f t="shared" si="98"/>
        <v>"fallecimiento": "No","fechaFallecimiento": "","causaFallecimiento": "","nivelEducativo": "","actividadLaboral": "","coberturaSocial": "Sí","tratamientoAntibioticoHospitalizado": "","embarazo": "No"},</v>
      </c>
      <c r="Y1040" t="str">
        <f t="shared" si="99"/>
        <v>"seccion4": {"cultivos": "3"},"seccion5": {"toleranciaGlucosa": "No realizada","toleranciaGlucosaRealizada": "","vitaminaD": "","vitaminaDRealizada": "","inmunoglobulina": "Realizada",</v>
      </c>
      <c r="Z1040" t="str">
        <f t="shared" si="100"/>
        <v>"inmunoglobulinaRealizada": "&lt; 500"},"seccion6": {"actividadDeportiva": ""}}]}}, { upsert: true } );</v>
      </c>
      <c r="AA1040" t="str">
        <f t="shared" si="101"/>
        <v>db.pacientes.updateOne({"_id":ObjectId('61e34254ec4ec02e84f5dd13')},{ $set: { "seguimientos": [{"id": "2012","seccion1": {"fechaSeguimiento": "2012-7-26","institucion": "Hospital Victor J Vilela","fallecimiento": "No","fechaFallecimiento": "","causaFallecimiento": "","nivelEducativo": "","actividadLaboral": "","coberturaSocial": "Sí","tratamientoAntibioticoHospitalizado": "","embarazo": "No"},"seccion4": {"cultivos": "3"},"seccion5": {"toleranciaGlucosa": "No realizada","toleranciaGlucosaRealizada": "","vitaminaD": "","vitaminaDRealizada": "","inmunoglobulina": "Realizada","inmunoglobulinaRealizada": "&lt; 500"},"seccion6": {"actividadDeportiva": ""}}]}}, { upsert: true } );</v>
      </c>
    </row>
    <row r="1041" spans="1:27" x14ac:dyDescent="0.3">
      <c r="A1041" t="s">
        <v>973</v>
      </c>
      <c r="B1041">
        <v>485</v>
      </c>
      <c r="C1041">
        <v>2013</v>
      </c>
      <c r="D1041" s="5">
        <v>41396</v>
      </c>
      <c r="E1041" s="5" t="str">
        <f t="shared" si="96"/>
        <v>2013-5-2</v>
      </c>
      <c r="F1041" t="s">
        <v>411</v>
      </c>
      <c r="G1041" t="s">
        <v>35</v>
      </c>
      <c r="J1041" t="s">
        <v>88</v>
      </c>
      <c r="L1041" t="s">
        <v>35</v>
      </c>
      <c r="O1041" t="s">
        <v>37</v>
      </c>
      <c r="P1041" t="s">
        <v>118</v>
      </c>
      <c r="Q1041" t="s">
        <v>256</v>
      </c>
      <c r="R1041" t="s">
        <v>256</v>
      </c>
      <c r="S1041" t="s">
        <v>256</v>
      </c>
      <c r="T1041" t="s">
        <v>261</v>
      </c>
      <c r="U1041" t="s">
        <v>40</v>
      </c>
      <c r="V1041" t="s">
        <v>256</v>
      </c>
      <c r="W1041" t="str">
        <f t="shared" si="97"/>
        <v>db.pacientes.updateOne({"_id":ObjectId('61e34254ec4ec02e84f5dd13')},{ $set: { "seguimientos": [{"id": "2013","seccion1": {"fechaSeguimiento": "2013-5-2","institucion": "Hospital Victor J Vilela",</v>
      </c>
      <c r="X1041" t="str">
        <f t="shared" si="98"/>
        <v>"fallecimiento": "No","fechaFallecimiento": "","causaFallecimiento": "","nivelEducativo": "Universitario Completo","actividadLaboral": "","coberturaSocial": "No","tratamientoAntibioticoHospitalizado": "","embarazo": ""},</v>
      </c>
      <c r="Y1041" t="str">
        <f t="shared" si="99"/>
        <v>"seccion4": {"cultivos": "2"},"seccion5": {"toleranciaGlucosa": "No realizada","toleranciaGlucosaRealizada": "","vitaminaD": "","vitaminaDRealizada": "","inmunoglobulina": "Realizada",</v>
      </c>
      <c r="Z1041" t="str">
        <f t="shared" si="100"/>
        <v>"inmunoglobulinaRealizada": "&lt; 500"},"seccion6": {"actividadDeportiva": ""}}]}}, { upsert: true } );</v>
      </c>
      <c r="AA1041" t="str">
        <f t="shared" si="101"/>
        <v>db.pacientes.updateOne({"_id":ObjectId('61e34254ec4ec02e84f5dd13')},{ $set: { "seguimientos": [{"id": "2013","seccion1": {"fechaSeguimiento": "2013-5-2","institucion": "Hospital Victor J Vilela","fallecimiento": "No","fechaFallecimiento": "","causaFallecimiento": "","nivelEducativo": "Universitario Completo","actividadLaboral": "","coberturaSocial": "No","tratamientoAntibioticoHospitalizado": "","embarazo": ""},"seccion4": {"cultivos": "2"},"seccion5": {"toleranciaGlucosa": "No realizada","toleranciaGlucosaRealizada": "","vitaminaD": "","vitaminaDRealizada": "","inmunoglobulina": "Realizada","inmunoglobulinaRealizada": "&lt; 500"},"seccion6": {"actividadDeportiva": ""}}]}}, { upsert: true } );</v>
      </c>
    </row>
    <row r="1042" spans="1:27" x14ac:dyDescent="0.3">
      <c r="A1042" t="s">
        <v>973</v>
      </c>
      <c r="B1042">
        <v>485</v>
      </c>
      <c r="C1042">
        <v>2014</v>
      </c>
      <c r="D1042" s="5">
        <v>41893</v>
      </c>
      <c r="E1042" s="5" t="str">
        <f t="shared" si="96"/>
        <v>2014-9-11</v>
      </c>
      <c r="F1042" t="s">
        <v>413</v>
      </c>
      <c r="G1042" t="s">
        <v>35</v>
      </c>
      <c r="J1042" t="s">
        <v>38</v>
      </c>
      <c r="L1042" t="s">
        <v>35</v>
      </c>
      <c r="O1042" t="s">
        <v>49</v>
      </c>
      <c r="P1042" t="s">
        <v>118</v>
      </c>
      <c r="Q1042" t="s">
        <v>256</v>
      </c>
      <c r="R1042" t="s">
        <v>256</v>
      </c>
      <c r="S1042" t="s">
        <v>256</v>
      </c>
      <c r="T1042" t="s">
        <v>261</v>
      </c>
      <c r="U1042" t="s">
        <v>40</v>
      </c>
      <c r="V1042" t="s">
        <v>281</v>
      </c>
      <c r="W1042" t="str">
        <f t="shared" si="97"/>
        <v>db.pacientes.updateOne({"_id":ObjectId('61e34254ec4ec02e84f5dd13')},{ $set: { "seguimientos": [{"id": "2014","seccion1": {"fechaSeguimiento": "2014-9-11","institucion": "H.I.G.A Prof.R. Rossi",</v>
      </c>
      <c r="X1042" t="str">
        <f t="shared" si="98"/>
        <v>"fallecimiento": "No","fechaFallecimiento": "","causaFallecimiento": "","nivelEducativo": "Primaria incompleta","actividadLaboral": "","coberturaSocial": "No","tratamientoAntibioticoHospitalizado": "","embarazo": ""},</v>
      </c>
      <c r="Y1042" t="str">
        <f t="shared" si="99"/>
        <v>"seccion4": {"cultivos": "4"},"seccion5": {"toleranciaGlucosa": "No realizada","toleranciaGlucosaRealizada": "","vitaminaD": "","vitaminaDRealizada": "","inmunoglobulina": "Realizada",</v>
      </c>
      <c r="Z1042" t="str">
        <f t="shared" si="100"/>
        <v>"inmunoglobulinaRealizada": "&lt; 500"},"seccion6": {"actividadDeportiva": "Sí"}}]}}, { upsert: true } );</v>
      </c>
      <c r="AA1042" t="str">
        <f t="shared" si="101"/>
        <v>db.pacientes.updateOne({"_id":ObjectId('61e34254ec4ec02e84f5dd13')},{ $set: { "seguimientos": [{"id": "2014","seccion1": {"fechaSeguimiento": "2014-9-11","institucion": "H.I.G.A Prof.R. Rossi","fallecimiento": "No","fechaFallecimiento": "","causaFallecimiento": "","nivelEducativo": "Primaria incompleta","actividadLaboral": "","coberturaSocial": "No","tratamientoAntibioticoHospitalizado": "","embarazo": ""},"seccion4": {"cultivos": "4"},"seccion5": {"toleranciaGlucosa": "No realizada","toleranciaGlucosaRealizada": "","vitaminaD": "","vitaminaDRealizada": "","inmunoglobulina": "Realizada","inmunoglobulinaRealizada": "&lt; 500"},"seccion6": {"actividadDeportiva": "Sí"}}]}}, { upsert: true } );</v>
      </c>
    </row>
    <row r="1043" spans="1:27" x14ac:dyDescent="0.3">
      <c r="A1043" t="s">
        <v>973</v>
      </c>
      <c r="B1043">
        <v>485</v>
      </c>
      <c r="C1043">
        <v>2014</v>
      </c>
      <c r="D1043" s="5">
        <v>41893</v>
      </c>
      <c r="E1043" s="5" t="str">
        <f t="shared" si="96"/>
        <v>2014-9-11</v>
      </c>
      <c r="F1043" t="s">
        <v>413</v>
      </c>
      <c r="G1043" t="s">
        <v>35</v>
      </c>
      <c r="J1043" t="s">
        <v>38</v>
      </c>
      <c r="L1043" t="s">
        <v>35</v>
      </c>
      <c r="O1043" t="s">
        <v>49</v>
      </c>
      <c r="P1043" t="s">
        <v>118</v>
      </c>
      <c r="Q1043" t="s">
        <v>256</v>
      </c>
      <c r="R1043" t="s">
        <v>256</v>
      </c>
      <c r="S1043" t="s">
        <v>256</v>
      </c>
      <c r="T1043" t="s">
        <v>261</v>
      </c>
      <c r="U1043" t="s">
        <v>40</v>
      </c>
      <c r="V1043" t="s">
        <v>281</v>
      </c>
      <c r="W1043" t="str">
        <f t="shared" si="97"/>
        <v>db.pacientes.updateOne({"_id":ObjectId('61e34254ec4ec02e84f5dd13')},{ $set: { "seguimientos": [{"id": "2014","seccion1": {"fechaSeguimiento": "2014-9-11","institucion": "H.I.G.A Prof.R. Rossi",</v>
      </c>
      <c r="X1043" t="str">
        <f t="shared" si="98"/>
        <v>"fallecimiento": "No","fechaFallecimiento": "","causaFallecimiento": "","nivelEducativo": "Primaria incompleta","actividadLaboral": "","coberturaSocial": "No","tratamientoAntibioticoHospitalizado": "","embarazo": ""},</v>
      </c>
      <c r="Y1043" t="str">
        <f t="shared" si="99"/>
        <v>"seccion4": {"cultivos": "4"},"seccion5": {"toleranciaGlucosa": "No realizada","toleranciaGlucosaRealizada": "","vitaminaD": "","vitaminaDRealizada": "","inmunoglobulina": "Realizada",</v>
      </c>
      <c r="Z1043" t="str">
        <f t="shared" si="100"/>
        <v>"inmunoglobulinaRealizada": "&lt; 500"},"seccion6": {"actividadDeportiva": "Sí"}}]}}, { upsert: true } );</v>
      </c>
      <c r="AA1043" t="str">
        <f t="shared" si="101"/>
        <v>db.pacientes.updateOne({"_id":ObjectId('61e34254ec4ec02e84f5dd13')},{ $set: { "seguimientos": [{"id": "2014","seccion1": {"fechaSeguimiento": "2014-9-11","institucion": "H.I.G.A Prof.R. Rossi","fallecimiento": "No","fechaFallecimiento": "","causaFallecimiento": "","nivelEducativo": "Primaria incompleta","actividadLaboral": "","coberturaSocial": "No","tratamientoAntibioticoHospitalizado": "","embarazo": ""},"seccion4": {"cultivos": "4"},"seccion5": {"toleranciaGlucosa": "No realizada","toleranciaGlucosaRealizada": "","vitaminaD": "","vitaminaDRealizada": "","inmunoglobulina": "Realizada","inmunoglobulinaRealizada": "&lt; 500"},"seccion6": {"actividadDeportiva": "Sí"}}]}}, { upsert: true } );</v>
      </c>
    </row>
    <row r="1044" spans="1:27" x14ac:dyDescent="0.3">
      <c r="A1044" t="s">
        <v>973</v>
      </c>
      <c r="B1044">
        <v>485</v>
      </c>
      <c r="C1044">
        <v>2015</v>
      </c>
      <c r="D1044" s="5">
        <v>42215</v>
      </c>
      <c r="E1044" s="5" t="str">
        <f t="shared" si="96"/>
        <v>2015-7-30</v>
      </c>
      <c r="F1044" t="s">
        <v>411</v>
      </c>
      <c r="G1044" t="s">
        <v>35</v>
      </c>
      <c r="O1044" t="s">
        <v>49</v>
      </c>
      <c r="P1044" t="s">
        <v>118</v>
      </c>
      <c r="Q1044" t="s">
        <v>256</v>
      </c>
      <c r="R1044" t="s">
        <v>256</v>
      </c>
      <c r="S1044" t="s">
        <v>256</v>
      </c>
      <c r="T1044" t="s">
        <v>256</v>
      </c>
      <c r="U1044" t="s">
        <v>256</v>
      </c>
      <c r="V1044" t="s">
        <v>256</v>
      </c>
      <c r="W1044" t="str">
        <f t="shared" si="97"/>
        <v>db.pacientes.updateOne({"_id":ObjectId('61e34254ec4ec02e84f5dd13')},{ $set: { "seguimientos": [{"id": "2015","seccion1": {"fechaSeguimiento": "2015-7-30","institucion": "Hospital Victor J Vilela",</v>
      </c>
      <c r="X1044" t="str">
        <f t="shared" si="98"/>
        <v>"fallecimiento": "No","fechaFallecimiento": "","causaFallecimiento": "","nivelEducativo": "","actividadLaboral": "","coberturaSocial": "","tratamientoAntibioticoHospitalizado": "","embarazo": ""},</v>
      </c>
      <c r="Y1044" t="str">
        <f t="shared" si="99"/>
        <v>"seccion4": {"cultivos": "4"},"seccion5": {"toleranciaGlucosa": "No realizada","toleranciaGlucosaRealizada": "","vitaminaD": "","vitaminaDRealizada": "","inmunoglobulina": "",</v>
      </c>
      <c r="Z1044" t="str">
        <f t="shared" si="100"/>
        <v>"inmunoglobulinaRealizada": ""},"seccion6": {"actividadDeportiva": ""}}]}}, { upsert: true } );</v>
      </c>
      <c r="AA1044" t="str">
        <f t="shared" si="101"/>
        <v>db.pacientes.updateOne({"_id":ObjectId('61e34254ec4ec02e84f5dd13')},{ $set: { "seguimientos": [{"id": "2015","seccion1": {"fechaSeguimiento": "2015-7-30","institucion": "Hospital Victor J Vilela","fallecimiento": "No","fechaFallecimiento": "","causaFallecimiento": "","nivelEducativo": "","actividadLaboral": "","coberturaSocial": "","tratamientoAntibioticoHospitalizado": "","embarazo": ""},"seccion4": {"cultivos": "4"},"seccion5":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1045" spans="1:27" x14ac:dyDescent="0.3">
      <c r="A1045" t="s">
        <v>973</v>
      </c>
      <c r="B1045">
        <v>485</v>
      </c>
      <c r="C1045">
        <v>2016</v>
      </c>
      <c r="D1045" s="5">
        <v>42533</v>
      </c>
      <c r="E1045" s="5" t="str">
        <f t="shared" si="96"/>
        <v>2016-6-12</v>
      </c>
      <c r="F1045" t="s">
        <v>411</v>
      </c>
      <c r="G1045" t="s">
        <v>35</v>
      </c>
      <c r="L1045" t="s">
        <v>35</v>
      </c>
      <c r="O1045" t="s">
        <v>37</v>
      </c>
      <c r="P1045" t="s">
        <v>118</v>
      </c>
      <c r="Q1045" t="s">
        <v>256</v>
      </c>
      <c r="R1045" t="s">
        <v>256</v>
      </c>
      <c r="S1045" t="s">
        <v>256</v>
      </c>
      <c r="T1045" t="s">
        <v>256</v>
      </c>
      <c r="U1045" t="s">
        <v>256</v>
      </c>
      <c r="V1045" t="s">
        <v>281</v>
      </c>
      <c r="W1045" t="str">
        <f t="shared" si="97"/>
        <v>db.pacientes.updateOne({"_id":ObjectId('61e34254ec4ec02e84f5dd13')},{ $set: { "seguimientos": [{"id": "2016","seccion1": {"fechaSeguimiento": "2016-6-12","institucion": "Hospital Victor J Vilela",</v>
      </c>
      <c r="X1045" t="str">
        <f t="shared" si="98"/>
        <v>"fallecimiento": "No","fechaFallecimiento": "","causaFallecimiento": "","nivelEducativo": "","actividadLaboral": "","coberturaSocial": "No","tratamientoAntibioticoHospitalizado": "","embarazo": ""},</v>
      </c>
      <c r="Y1045" t="str">
        <f t="shared" si="99"/>
        <v>"seccion4": {"cultivos": "2"},"seccion5": {"toleranciaGlucosa": "No realizada","toleranciaGlucosaRealizada": "","vitaminaD": "","vitaminaDRealizada": "","inmunoglobulina": "",</v>
      </c>
      <c r="Z1045" t="str">
        <f t="shared" si="100"/>
        <v>"inmunoglobulinaRealizada": ""},"seccion6": {"actividadDeportiva": "Sí"}}]}}, { upsert: true } );</v>
      </c>
      <c r="AA1045" t="str">
        <f t="shared" si="101"/>
        <v>db.pacientes.updateOne({"_id":ObjectId('61e34254ec4ec02e84f5dd13')},{ $set: { "seguimientos": [{"id": "2016","seccion1": {"fechaSeguimiento": "2016-6-12","institucion": "Hospital Victor J Vilela","fallecimiento": "No","fechaFallecimiento": "","causaFallecimiento": "","nivelEducativo": "","actividadLaboral": "","coberturaSocial": "No","tratamientoAntibioticoHospitalizado": "","embarazo": ""},"seccion4": {"cultivos": "2"},"seccion5": {"toleranciaGlucosa": "No realizada","toleranciaGlucosaRealizada": "","vitaminaD": "","vitaminaDRealizada": "","inmunoglobulina": "","inmunoglobulinaRealizada": ""},"seccion6": {"actividadDeportiva": "Sí"}}]}}, { upsert: true } );</v>
      </c>
    </row>
    <row r="1046" spans="1:27" x14ac:dyDescent="0.3">
      <c r="A1046" t="s">
        <v>973</v>
      </c>
      <c r="B1046">
        <v>485</v>
      </c>
      <c r="C1046">
        <v>2017</v>
      </c>
      <c r="D1046" s="5">
        <v>42859</v>
      </c>
      <c r="E1046" s="5" t="str">
        <f t="shared" si="96"/>
        <v>2017-5-4</v>
      </c>
      <c r="F1046" t="s">
        <v>411</v>
      </c>
      <c r="G1046" t="s">
        <v>35</v>
      </c>
      <c r="O1046" t="s">
        <v>41</v>
      </c>
      <c r="P1046" t="s">
        <v>118</v>
      </c>
      <c r="Q1046" t="s">
        <v>256</v>
      </c>
      <c r="R1046" t="s">
        <v>256</v>
      </c>
      <c r="S1046" t="s">
        <v>256</v>
      </c>
      <c r="T1046" t="s">
        <v>256</v>
      </c>
      <c r="U1046" t="s">
        <v>256</v>
      </c>
      <c r="V1046" t="s">
        <v>256</v>
      </c>
      <c r="W1046" t="str">
        <f t="shared" si="97"/>
        <v>db.pacientes.updateOne({"_id":ObjectId('61e34254ec4ec02e84f5dd13')},{ $set: { "seguimientos": [{"id": "2017","seccion1": {"fechaSeguimiento": "2017-5-4","institucion": "Hospital Victor J Vilela",</v>
      </c>
      <c r="X1046" t="str">
        <f t="shared" si="98"/>
        <v>"fallecimiento": "No","fechaFallecimiento": "","causaFallecimiento": "","nivelEducativo": "","actividadLaboral": "","coberturaSocial": "","tratamientoAntibioticoHospitalizado": "","embarazo": ""},</v>
      </c>
      <c r="Y1046" t="str">
        <f t="shared" si="99"/>
        <v>"seccion4": {"cultivos": "6"},"seccion5": {"toleranciaGlucosa": "No realizada","toleranciaGlucosaRealizada": "","vitaminaD": "","vitaminaDRealizada": "","inmunoglobulina": "",</v>
      </c>
      <c r="Z1046" t="str">
        <f t="shared" si="100"/>
        <v>"inmunoglobulinaRealizada": ""},"seccion6": {"actividadDeportiva": ""}}]}}, { upsert: true } );</v>
      </c>
      <c r="AA1046" t="str">
        <f t="shared" si="101"/>
        <v>db.pacientes.updateOne({"_id":ObjectId('61e34254ec4ec02e84f5dd13')},{ $set: { "seguimientos": [{"id": "2017","seccion1": {"fechaSeguimiento": "2017-5-4","institucion": "Hospital Victor J Vilela","fallecimiento": "No","fechaFallecimiento": "","causaFallecimiento": "","nivelEducativo": "","actividadLaboral": "","coberturaSocial": "","tratamientoAntibioticoHospitalizado": "","embarazo": ""},"seccion4": {"cultivos": "6"},"seccion5":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1047" spans="1:27" x14ac:dyDescent="0.3">
      <c r="A1047" t="s">
        <v>973</v>
      </c>
      <c r="B1047">
        <v>485</v>
      </c>
      <c r="C1047">
        <v>2018</v>
      </c>
      <c r="D1047" s="5">
        <v>43202</v>
      </c>
      <c r="E1047" s="5" t="str">
        <f t="shared" si="96"/>
        <v>2018-4-12</v>
      </c>
      <c r="F1047" t="s">
        <v>411</v>
      </c>
      <c r="G1047" t="s">
        <v>35</v>
      </c>
      <c r="P1047" t="s">
        <v>118</v>
      </c>
      <c r="Q1047" t="s">
        <v>256</v>
      </c>
      <c r="R1047" t="s">
        <v>256</v>
      </c>
      <c r="S1047" t="s">
        <v>256</v>
      </c>
      <c r="T1047" t="s">
        <v>256</v>
      </c>
      <c r="U1047" t="s">
        <v>256</v>
      </c>
      <c r="V1047" t="s">
        <v>256</v>
      </c>
      <c r="W1047" t="str">
        <f t="shared" si="97"/>
        <v>db.pacientes.updateOne({"_id":ObjectId('61e34254ec4ec02e84f5dd13')},{ $set: { "seguimientos": [{"id": "2018","seccion1": {"fechaSeguimiento": "2018-4-12","institucion": "Hospital Victor J Vilela",</v>
      </c>
      <c r="X1047" t="str">
        <f t="shared" si="98"/>
        <v>"fallecimiento": "No","fechaFallecimiento": "","causaFallecimiento": "","nivelEducativo": "","actividadLaboral": "","coberturaSocial": "","tratamientoAntibioticoHospitalizado": "","embarazo": ""},</v>
      </c>
      <c r="Y1047" t="str">
        <f t="shared" si="99"/>
        <v>"seccion4": {"cultivos": ""},"seccion5": {"toleranciaGlucosa": "No realizada","toleranciaGlucosaRealizada": "","vitaminaD": "","vitaminaDRealizada": "","inmunoglobulina": "",</v>
      </c>
      <c r="Z1047" t="str">
        <f t="shared" si="100"/>
        <v>"inmunoglobulinaRealizada": ""},"seccion6": {"actividadDeportiva": ""}}]}}, { upsert: true } );</v>
      </c>
      <c r="AA1047" t="str">
        <f t="shared" si="101"/>
        <v>db.pacientes.updateOne({"_id":ObjectId('61e34254ec4ec02e84f5dd13')},{ $set: { "seguimientos": [{"id": "2018","seccion1": {"fechaSeguimiento": "2018-4-12","institucion": "Hospital Victor J Vilela","fallecimiento": "No","fechaFallecimiento": "","causaFallecimiento": "","nivelEducativo": "","actividadLaboral": "","coberturaSocial": "","tratamientoAntibioticoHospitalizado": "","embarazo": ""},"seccion4":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1048" spans="1:27" x14ac:dyDescent="0.3">
      <c r="A1048" t="s">
        <v>974</v>
      </c>
      <c r="B1048">
        <v>486</v>
      </c>
      <c r="C1048">
        <v>2012</v>
      </c>
      <c r="D1048" s="5">
        <v>41256</v>
      </c>
      <c r="E1048" s="5" t="str">
        <f t="shared" si="96"/>
        <v>2012-12-13</v>
      </c>
      <c r="F1048" t="s">
        <v>358</v>
      </c>
      <c r="G1048" t="s">
        <v>35</v>
      </c>
      <c r="L1048" t="s">
        <v>281</v>
      </c>
      <c r="P1048" t="s">
        <v>118</v>
      </c>
      <c r="Q1048" t="s">
        <v>256</v>
      </c>
      <c r="R1048" t="s">
        <v>256</v>
      </c>
      <c r="S1048" t="s">
        <v>256</v>
      </c>
      <c r="T1048" t="s">
        <v>256</v>
      </c>
      <c r="U1048" t="s">
        <v>256</v>
      </c>
      <c r="V1048" t="s">
        <v>256</v>
      </c>
      <c r="W1048" t="str">
        <f t="shared" si="97"/>
        <v>db.pacientes.updateOne({"_id":ObjectId('61e34254ec4ec02e84f5dd14')},{ $set: { "seguimientos": [{"id": "2012","seccion1": {"fechaSeguimiento": "2012-12-13","institucion": "Hospital de Niños Dr Orlando Alassia",</v>
      </c>
      <c r="X1048" t="str">
        <f t="shared" si="98"/>
        <v>"fallecimiento": "No","fechaFallecimiento": "","causaFallecimiento": "","nivelEducativo": "","actividadLaboral": "","coberturaSocial": "Sí","tratamientoAntibioticoHospitalizado": "","embarazo": ""},</v>
      </c>
      <c r="Y1048" t="str">
        <f t="shared" si="99"/>
        <v>"seccion4": {"cultivos": ""},"seccion5": {"toleranciaGlucosa": "No realizada","toleranciaGlucosaRealizada": "","vitaminaD": "","vitaminaDRealizada": "","inmunoglobulina": "",</v>
      </c>
      <c r="Z1048" t="str">
        <f t="shared" si="100"/>
        <v>"inmunoglobulinaRealizada": ""},"seccion6": {"actividadDeportiva": ""}}]}}, { upsert: true } );</v>
      </c>
      <c r="AA1048" t="str">
        <f t="shared" si="101"/>
        <v>db.pacientes.updateOne({"_id":ObjectId('61e34254ec4ec02e84f5dd14')},{ $set: { "seguimientos": [{"id": "2012","seccion1": {"fechaSeguimiento": "2012-12-13","institucion": "Hospital de Niños Dr Orlando Alassia","fallecimiento": "No","fechaFallecimiento": "","causaFallecimiento": "","nivelEducativo": "","actividadLaboral": "","coberturaSocial": "Sí","tratamientoAntibioticoHospitalizado": "","embarazo": ""},"seccion4":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1049" spans="1:27" x14ac:dyDescent="0.3">
      <c r="A1049" t="s">
        <v>974</v>
      </c>
      <c r="B1049">
        <v>486</v>
      </c>
      <c r="C1049">
        <v>2014</v>
      </c>
      <c r="D1049" s="5">
        <v>41858</v>
      </c>
      <c r="E1049" s="5" t="str">
        <f t="shared" si="96"/>
        <v>2014-8-7</v>
      </c>
      <c r="F1049" t="s">
        <v>358</v>
      </c>
      <c r="G1049" t="s">
        <v>35</v>
      </c>
      <c r="L1049" t="s">
        <v>281</v>
      </c>
      <c r="P1049" t="s">
        <v>118</v>
      </c>
      <c r="Q1049" t="s">
        <v>256</v>
      </c>
      <c r="R1049" t="s">
        <v>256</v>
      </c>
      <c r="S1049" t="s">
        <v>256</v>
      </c>
      <c r="T1049" t="s">
        <v>256</v>
      </c>
      <c r="U1049" t="s">
        <v>256</v>
      </c>
      <c r="V1049" t="s">
        <v>281</v>
      </c>
      <c r="W1049" t="str">
        <f t="shared" si="97"/>
        <v>db.pacientes.updateOne({"_id":ObjectId('61e34254ec4ec02e84f5dd14')},{ $set: { "seguimientos": [{"id": "2014","seccion1": {"fechaSeguimiento": "2014-8-7","institucion": "Hospital de Niños Dr Orlando Alassia",</v>
      </c>
      <c r="X1049" t="str">
        <f t="shared" si="98"/>
        <v>"fallecimiento": "No","fechaFallecimiento": "","causaFallecimiento": "","nivelEducativo": "","actividadLaboral": "","coberturaSocial": "Sí","tratamientoAntibioticoHospitalizado": "","embarazo": ""},</v>
      </c>
      <c r="Y1049" t="str">
        <f t="shared" si="99"/>
        <v>"seccion4": {"cultivos": ""},"seccion5": {"toleranciaGlucosa": "No realizada","toleranciaGlucosaRealizada": "","vitaminaD": "","vitaminaDRealizada": "","inmunoglobulina": "",</v>
      </c>
      <c r="Z1049" t="str">
        <f t="shared" si="100"/>
        <v>"inmunoglobulinaRealizada": ""},"seccion6": {"actividadDeportiva": "Sí"}}]}}, { upsert: true } );</v>
      </c>
      <c r="AA1049" t="str">
        <f t="shared" si="101"/>
        <v>db.pacientes.updateOne({"_id":ObjectId('61e34254ec4ec02e84f5dd14')},{ $set: { "seguimientos": [{"id": "2014","seccion1": {"fechaSeguimiento": "2014-8-7","institucion": "Hospital de Niños Dr Orlando Alassia","fallecimiento": "No","fechaFallecimiento": "","causaFallecimiento": "","nivelEducativo": "","actividadLaboral": "","coberturaSocial": "Sí","tratamientoAntibioticoHospitalizado": "","embarazo": ""},"seccion4": {"cultivos": ""},"seccion5": {"toleranciaGlucosa": "No realizada","toleranciaGlucosaRealizada": "","vitaminaD": "","vitaminaDRealizada": "","inmunoglobulina": "","inmunoglobulinaRealizada": ""},"seccion6": {"actividadDeportiva": "Sí"}}]}}, { upsert: true } );</v>
      </c>
    </row>
    <row r="1050" spans="1:27" x14ac:dyDescent="0.3">
      <c r="A1050" t="s">
        <v>974</v>
      </c>
      <c r="B1050">
        <v>486</v>
      </c>
      <c r="C1050">
        <v>2015</v>
      </c>
      <c r="D1050" s="5">
        <v>42047</v>
      </c>
      <c r="E1050" s="5" t="str">
        <f t="shared" si="96"/>
        <v>2015-2-12</v>
      </c>
      <c r="F1050" t="s">
        <v>358</v>
      </c>
      <c r="G1050" t="s">
        <v>35</v>
      </c>
      <c r="L1050" t="s">
        <v>281</v>
      </c>
      <c r="P1050" t="s">
        <v>118</v>
      </c>
      <c r="Q1050" t="s">
        <v>256</v>
      </c>
      <c r="R1050" t="s">
        <v>256</v>
      </c>
      <c r="S1050" t="s">
        <v>256</v>
      </c>
      <c r="T1050" t="s">
        <v>256</v>
      </c>
      <c r="U1050" t="s">
        <v>256</v>
      </c>
      <c r="V1050" t="s">
        <v>256</v>
      </c>
      <c r="W1050" t="str">
        <f t="shared" si="97"/>
        <v>db.pacientes.updateOne({"_id":ObjectId('61e34254ec4ec02e84f5dd14')},{ $set: { "seguimientos": [{"id": "2015","seccion1": {"fechaSeguimiento": "2015-2-12","institucion": "Hospital de Niños Dr Orlando Alassia",</v>
      </c>
      <c r="X1050" t="str">
        <f t="shared" si="98"/>
        <v>"fallecimiento": "No","fechaFallecimiento": "","causaFallecimiento": "","nivelEducativo": "","actividadLaboral": "","coberturaSocial": "Sí","tratamientoAntibioticoHospitalizado": "","embarazo": ""},</v>
      </c>
      <c r="Y1050" t="str">
        <f t="shared" si="99"/>
        <v>"seccion4": {"cultivos": ""},"seccion5": {"toleranciaGlucosa": "No realizada","toleranciaGlucosaRealizada": "","vitaminaD": "","vitaminaDRealizada": "","inmunoglobulina": "",</v>
      </c>
      <c r="Z1050" t="str">
        <f t="shared" si="100"/>
        <v>"inmunoglobulinaRealizada": ""},"seccion6": {"actividadDeportiva": ""}}]}}, { upsert: true } );</v>
      </c>
      <c r="AA1050" t="str">
        <f t="shared" si="101"/>
        <v>db.pacientes.updateOne({"_id":ObjectId('61e34254ec4ec02e84f5dd14')},{ $set: { "seguimientos": [{"id": "2015","seccion1": {"fechaSeguimiento": "2015-2-12","institucion": "Hospital de Niños Dr Orlando Alassia","fallecimiento": "No","fechaFallecimiento": "","causaFallecimiento": "","nivelEducativo": "","actividadLaboral": "","coberturaSocial": "Sí","tratamientoAntibioticoHospitalizado": "","embarazo": ""},"seccion4":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1051" spans="1:27" x14ac:dyDescent="0.3">
      <c r="A1051" t="s">
        <v>974</v>
      </c>
      <c r="B1051">
        <v>486</v>
      </c>
      <c r="C1051">
        <v>2017</v>
      </c>
      <c r="D1051" s="5">
        <v>43048</v>
      </c>
      <c r="E1051" s="5" t="str">
        <f t="shared" si="96"/>
        <v>2017-11-9</v>
      </c>
      <c r="F1051" t="s">
        <v>358</v>
      </c>
      <c r="G1051" t="s">
        <v>281</v>
      </c>
      <c r="H1051" t="s">
        <v>200</v>
      </c>
      <c r="I1051" t="s">
        <v>291</v>
      </c>
      <c r="L1051" t="s">
        <v>281</v>
      </c>
      <c r="M1051" t="s">
        <v>46</v>
      </c>
      <c r="O1051" t="s">
        <v>81</v>
      </c>
      <c r="P1051" t="s">
        <v>118</v>
      </c>
      <c r="Q1051" t="s">
        <v>256</v>
      </c>
      <c r="R1051" t="s">
        <v>256</v>
      </c>
      <c r="S1051" t="s">
        <v>256</v>
      </c>
      <c r="T1051" t="s">
        <v>256</v>
      </c>
      <c r="U1051" t="s">
        <v>256</v>
      </c>
      <c r="V1051" t="s">
        <v>281</v>
      </c>
      <c r="W1051" t="str">
        <f t="shared" si="97"/>
        <v>db.pacientes.updateOne({"_id":ObjectId('61e34254ec4ec02e84f5dd14')},{ $set: { "seguimientos": [{"id": "2017","seccion1": {"fechaSeguimiento": "2017-11-9","institucion": "Hospital de Niños Dr Orlando Alassia",</v>
      </c>
      <c r="X1051" t="str">
        <f t="shared" si="98"/>
        <v>"fallecimiento": "Sí","fechaFallecimiento": "2018-05-19","causaFallecimiento": "Respiratorios","nivelEducativo": "","actividadLaboral": "","coberturaSocial": "Sí","tratamientoAntibioticoHospitalizado": "3","embarazo": ""},</v>
      </c>
      <c r="Y1051" t="str">
        <f t="shared" si="99"/>
        <v>"seccion4": {"cultivos": "12"},"seccion5": {"toleranciaGlucosa": "No realizada","toleranciaGlucosaRealizada": "","vitaminaD": "","vitaminaDRealizada": "","inmunoglobulina": "",</v>
      </c>
      <c r="Z1051" t="str">
        <f t="shared" si="100"/>
        <v>"inmunoglobulinaRealizada": ""},"seccion6": {"actividadDeportiva": "Sí"}}]}}, { upsert: true } );</v>
      </c>
      <c r="AA1051" t="str">
        <f t="shared" si="101"/>
        <v>db.pacientes.updateOne({"_id":ObjectId('61e34254ec4ec02e84f5dd14')},{ $set: { "seguimientos": [{"id": "2017","seccion1": {"fechaSeguimiento": "2017-11-9","institucion": "Hospital de Niños Dr Orlando Alassia","fallecimiento": "Sí","fechaFallecimiento": "2018-05-19","causaFallecimiento": "Respiratorios","nivelEducativo": "","actividadLaboral": "","coberturaSocial": "Sí","tratamientoAntibioticoHospitalizado": "3","embarazo": ""},"seccion4": {"cultivos": "12"},"seccion5": {"toleranciaGlucosa": "No realizada","toleranciaGlucosaRealizada": "","vitaminaD": "","vitaminaDRealizada": "","inmunoglobulina": "","inmunoglobulinaRealizada": ""},"seccion6": {"actividadDeportiva": "Sí"}}]}}, { upsert: true } );</v>
      </c>
    </row>
    <row r="1052" spans="1:27" x14ac:dyDescent="0.3">
      <c r="A1052" t="s">
        <v>975</v>
      </c>
      <c r="B1052">
        <v>487</v>
      </c>
      <c r="C1052">
        <v>2012</v>
      </c>
      <c r="D1052" s="5">
        <v>40963</v>
      </c>
      <c r="E1052" s="5" t="str">
        <f t="shared" si="96"/>
        <v>2012-2-24</v>
      </c>
      <c r="F1052" t="s">
        <v>1962</v>
      </c>
      <c r="G1052" t="s">
        <v>35</v>
      </c>
      <c r="L1052" t="s">
        <v>281</v>
      </c>
      <c r="N1052" t="s">
        <v>35</v>
      </c>
      <c r="P1052" t="s">
        <v>261</v>
      </c>
      <c r="Q1052" t="s">
        <v>34</v>
      </c>
      <c r="R1052" t="s">
        <v>256</v>
      </c>
      <c r="S1052" t="s">
        <v>256</v>
      </c>
      <c r="T1052" t="s">
        <v>261</v>
      </c>
      <c r="U1052" t="s">
        <v>40</v>
      </c>
      <c r="V1052" t="s">
        <v>256</v>
      </c>
      <c r="W1052" t="str">
        <f t="shared" si="97"/>
        <v>db.pacientes.updateOne({"_id":ObjectId('61e34254ec4ec02e84f5dd15')},{ $set: { "seguimientos": [{"id": "2012","seccion1": {"fechaSeguimiento": "2012-2-24","institucion": "HOSPITAL de PEDIATRÍA Juan P. Garrahan",</v>
      </c>
      <c r="X1052" t="str">
        <f t="shared" si="98"/>
        <v>"fallecimiento": "No","fechaFallecimiento": "","causaFallecimiento": "","nivelEducativo": "","actividadLaboral": "","coberturaSocial": "Sí","tratamientoAntibioticoHospitalizado": "","embarazo": "No"},</v>
      </c>
      <c r="Y1052" t="str">
        <f t="shared" si="99"/>
        <v>"seccion4": {"cultivos": ""},"seccion5": {"toleranciaGlucosa": "Realizada","toleranciaGlucosaRealizada": "Normal","vitaminaD": "","vitaminaDRealizada": "","inmunoglobulina": "Realizada",</v>
      </c>
      <c r="Z1052" t="str">
        <f t="shared" si="100"/>
        <v>"inmunoglobulinaRealizada": "&lt; 500"},"seccion6": {"actividadDeportiva": ""}}]}}, { upsert: true } );</v>
      </c>
      <c r="AA1052" t="str">
        <f t="shared" si="101"/>
        <v>db.pacientes.updateOne({"_id":ObjectId('61e34254ec4ec02e84f5dd15')},{ $set: { "seguimientos": [{"id": "2012","seccion1": {"fechaSeguimiento": "2012-2-24","institucion": "HOSPITAL de PEDIATRÍA Juan P. Garrahan","fallecimiento": "No","fechaFallecimiento": "","causaFallecimiento": "","nivelEducativo": "","actividadLaboral": "","coberturaSocial": "Sí","tratamientoAntibioticoHospitalizado": "","embarazo": "No"},"seccion4": {"cultivos": ""},"seccion5": {"toleranciaGlucosa": "Realizada","toleranciaGlucosaRealizada": "Normal","vitaminaD": "","vitaminaDRealizada": "","inmunoglobulina": "Realizada","inmunoglobulinaRealizada": "&lt; 500"},"seccion6": {"actividadDeportiva": ""}}]}}, { upsert: true } );</v>
      </c>
    </row>
    <row r="1053" spans="1:27" x14ac:dyDescent="0.3">
      <c r="A1053" t="s">
        <v>975</v>
      </c>
      <c r="B1053">
        <v>487</v>
      </c>
      <c r="C1053">
        <v>2013</v>
      </c>
      <c r="D1053" s="5">
        <v>41418</v>
      </c>
      <c r="E1053" s="5" t="str">
        <f t="shared" si="96"/>
        <v>2013-5-24</v>
      </c>
      <c r="F1053" t="s">
        <v>1962</v>
      </c>
      <c r="G1053" t="s">
        <v>35</v>
      </c>
      <c r="J1053" t="s">
        <v>38</v>
      </c>
      <c r="L1053" t="s">
        <v>281</v>
      </c>
      <c r="N1053" t="s">
        <v>35</v>
      </c>
      <c r="O1053" t="s">
        <v>41</v>
      </c>
      <c r="P1053" t="s">
        <v>261</v>
      </c>
      <c r="Q1053" t="s">
        <v>34</v>
      </c>
      <c r="R1053" t="s">
        <v>256</v>
      </c>
      <c r="S1053" t="s">
        <v>256</v>
      </c>
      <c r="T1053" t="s">
        <v>261</v>
      </c>
      <c r="U1053" t="s">
        <v>40</v>
      </c>
      <c r="V1053" t="s">
        <v>256</v>
      </c>
      <c r="W1053" t="str">
        <f t="shared" si="97"/>
        <v>db.pacientes.updateOne({"_id":ObjectId('61e34254ec4ec02e84f5dd15')},{ $set: { "seguimientos": [{"id": "2013","seccion1": {"fechaSeguimiento": "2013-5-24","institucion": "HOSPITAL de PEDIATRÍA Juan P. Garrahan",</v>
      </c>
      <c r="X1053" t="str">
        <f t="shared" si="98"/>
        <v>"fallecimiento": "No","fechaFallecimiento": "","causaFallecimiento": "","nivelEducativo": "Primaria incompleta","actividadLaboral": "","coberturaSocial": "Sí","tratamientoAntibioticoHospitalizado": "","embarazo": "No"},</v>
      </c>
      <c r="Y1053" t="str">
        <f t="shared" si="99"/>
        <v>"seccion4": {"cultivos": "6"},"seccion5": {"toleranciaGlucosa": "Realizada","toleranciaGlucosaRealizada": "Normal","vitaminaD": "","vitaminaDRealizada": "","inmunoglobulina": "Realizada",</v>
      </c>
      <c r="Z1053" t="str">
        <f t="shared" si="100"/>
        <v>"inmunoglobulinaRealizada": "&lt; 500"},"seccion6": {"actividadDeportiva": ""}}]}}, { upsert: true } );</v>
      </c>
      <c r="AA1053" t="str">
        <f t="shared" si="101"/>
        <v>db.pacientes.updateOne({"_id":ObjectId('61e34254ec4ec02e84f5dd15')},{ $set: { "seguimientos": [{"id": "2013","seccion1": {"fechaSeguimiento": "2013-5-24","institucion": "HOSPITAL de PEDIATRÍA Juan P. Garrahan","fallecimiento": "No","fechaFallecimiento": "","causaFallecimiento": "","nivelEducativo": "Primaria incompleta","actividadLaboral": "","coberturaSocial": "Sí","tratamientoAntibioticoHospitalizado": "","embarazo": "No"},"seccion4": {"cultivos": "6"},"seccion5": {"toleranciaGlucosa": "Realizada","toleranciaGlucosaRealizada": "Normal","vitaminaD": "","vitaminaDRealizada": "","inmunoglobulina": "Realizada","inmunoglobulinaRealizada": "&lt; 500"},"seccion6": {"actividadDeportiva": ""}}]}}, { upsert: true } );</v>
      </c>
    </row>
    <row r="1054" spans="1:27" x14ac:dyDescent="0.3">
      <c r="A1054" t="s">
        <v>976</v>
      </c>
      <c r="B1054">
        <v>488</v>
      </c>
      <c r="C1054">
        <v>2012</v>
      </c>
      <c r="D1054" s="5">
        <v>41044</v>
      </c>
      <c r="E1054" s="5" t="str">
        <f t="shared" si="96"/>
        <v>2012-5-15</v>
      </c>
      <c r="F1054" t="s">
        <v>416</v>
      </c>
      <c r="G1054" t="s">
        <v>35</v>
      </c>
      <c r="J1054" t="s">
        <v>38</v>
      </c>
      <c r="L1054" t="s">
        <v>281</v>
      </c>
      <c r="M1054" t="s">
        <v>45</v>
      </c>
      <c r="N1054" t="s">
        <v>35</v>
      </c>
      <c r="O1054" t="s">
        <v>48</v>
      </c>
      <c r="P1054" t="s">
        <v>261</v>
      </c>
      <c r="Q1054" t="s">
        <v>34</v>
      </c>
      <c r="R1054" t="s">
        <v>256</v>
      </c>
      <c r="S1054" t="s">
        <v>256</v>
      </c>
      <c r="T1054" t="s">
        <v>261</v>
      </c>
      <c r="U1054" t="s">
        <v>40</v>
      </c>
      <c r="V1054" t="s">
        <v>281</v>
      </c>
      <c r="W1054" t="str">
        <f t="shared" si="97"/>
        <v>db.pacientes.updateOne({"_id":ObjectId('61e34254ec4ec02e84f5dd16')},{ $set: { "seguimientos": [{"id": "2012","seccion1": {"fechaSeguimiento": "2012-5-15","institucion": "Hospital de Niños Ricardo Gutiérrez",</v>
      </c>
      <c r="X1054" t="str">
        <f t="shared" si="98"/>
        <v>"fallecimiento": "No","fechaFallecimiento": "","causaFallecimiento": "","nivelEducativo": "Primaria incompleta","actividadLaboral": "","coberturaSocial": "Sí","tratamientoAntibioticoHospitalizado": "1","embarazo": "No"},</v>
      </c>
      <c r="Y1054" t="str">
        <f t="shared" si="99"/>
        <v>"seccion4": {"cultivos": "5"},"seccion5": {"toleranciaGlucosa": "Realizada","toleranciaGlucosaRealizada": "Normal","vitaminaD": "","vitaminaDRealizada": "","inmunoglobulina": "Realizada",</v>
      </c>
      <c r="Z1054" t="str">
        <f t="shared" si="100"/>
        <v>"inmunoglobulinaRealizada": "&lt; 500"},"seccion6": {"actividadDeportiva": "Sí"}}]}}, { upsert: true } );</v>
      </c>
      <c r="AA1054" t="str">
        <f t="shared" si="101"/>
        <v>db.pacientes.updateOne({"_id":ObjectId('61e34254ec4ec02e84f5dd16')},{ $set: { "seguimientos": [{"id": "2012","seccion1": {"fechaSeguimiento": "2012-5-15","institucion": "Hospital de Niños Ricardo Gutiérrez","fallecimiento": "No","fechaFallecimiento": "","causaFallecimiento": "","nivelEducativo": "Primaria incompleta","actividadLaboral": "","coberturaSocial": "Sí","tratamientoAntibioticoHospitalizado": "1","embarazo": "No"},"seccion4": {"cultivos": "5"},"seccion5": {"toleranciaGlucosa": "Realizada","toleranciaGlucosaRealizada": "Normal","vitaminaD": "","vitaminaDRealizada": "","inmunoglobulina": "Realizada","inmunoglobulinaRealizada": "&lt; 500"},"seccion6": {"actividadDeportiva": "Sí"}}]}}, { upsert: true } );</v>
      </c>
    </row>
    <row r="1055" spans="1:27" x14ac:dyDescent="0.3">
      <c r="A1055" t="s">
        <v>977</v>
      </c>
      <c r="B1055">
        <v>489</v>
      </c>
      <c r="C1055">
        <v>2012</v>
      </c>
      <c r="D1055" s="5">
        <v>41201</v>
      </c>
      <c r="E1055" s="5" t="str">
        <f t="shared" si="96"/>
        <v>2012-10-19</v>
      </c>
      <c r="F1055" t="s">
        <v>1959</v>
      </c>
      <c r="G1055" t="s">
        <v>35</v>
      </c>
      <c r="J1055" t="s">
        <v>38</v>
      </c>
      <c r="L1055" t="s">
        <v>35</v>
      </c>
      <c r="N1055" t="s">
        <v>35</v>
      </c>
      <c r="P1055" t="s">
        <v>118</v>
      </c>
      <c r="Q1055" t="s">
        <v>256</v>
      </c>
      <c r="R1055" t="s">
        <v>256</v>
      </c>
      <c r="S1055" t="s">
        <v>256</v>
      </c>
      <c r="T1055" t="s">
        <v>256</v>
      </c>
      <c r="U1055" t="s">
        <v>256</v>
      </c>
      <c r="V1055" t="s">
        <v>256</v>
      </c>
      <c r="W1055" t="str">
        <f t="shared" si="97"/>
        <v>db.pacientes.updateOne({"_id":ObjectId('61e34254ec4ec02e84f5dd17')},{ $set: { "seguimientos": [{"id": "2012","seccion1": {"fechaSeguimiento": "2012-10-19","institucion": "Hospital Dr. Antonio A. Cetrángolo",</v>
      </c>
      <c r="X1055" t="str">
        <f t="shared" si="98"/>
        <v>"fallecimiento": "No","fechaFallecimiento": "","causaFallecimiento": "","nivelEducativo": "Primaria incompleta","actividadLaboral": "","coberturaSocial": "No","tratamientoAntibioticoHospitalizado": "","embarazo": "No"},</v>
      </c>
      <c r="Y1055" t="str">
        <f t="shared" si="99"/>
        <v>"seccion4": {"cultivos": ""},"seccion5": {"toleranciaGlucosa": "No realizada","toleranciaGlucosaRealizada": "","vitaminaD": "","vitaminaDRealizada": "","inmunoglobulina": "",</v>
      </c>
      <c r="Z1055" t="str">
        <f t="shared" si="100"/>
        <v>"inmunoglobulinaRealizada": ""},"seccion6": {"actividadDeportiva": ""}}]}}, { upsert: true } );</v>
      </c>
      <c r="AA1055" t="str">
        <f t="shared" si="101"/>
        <v>db.pacientes.updateOne({"_id":ObjectId('61e34254ec4ec02e84f5dd17')},{ $set: { "seguimientos": [{"id": "2012","seccion1": {"fechaSeguimiento": "2012-10-19","institucion": "Hospital Dr. Antonio A. Cetrángolo","fallecimiento": "No","fechaFallecimiento": "","causaFallecimiento": "","nivelEducativo": "Primaria incompleta","actividadLaboral": "","coberturaSocial": "No","tratamientoAntibioticoHospitalizado": "","embarazo": "No"},"seccion4":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1056" spans="1:27" x14ac:dyDescent="0.3">
      <c r="A1056" t="s">
        <v>977</v>
      </c>
      <c r="B1056">
        <v>489</v>
      </c>
      <c r="C1056">
        <v>2013</v>
      </c>
      <c r="D1056" s="5">
        <v>41425</v>
      </c>
      <c r="E1056" s="5" t="str">
        <f t="shared" si="96"/>
        <v>2013-5-31</v>
      </c>
      <c r="F1056" t="s">
        <v>1959</v>
      </c>
      <c r="G1056" t="s">
        <v>35</v>
      </c>
      <c r="J1056" t="s">
        <v>38</v>
      </c>
      <c r="L1056" t="s">
        <v>35</v>
      </c>
      <c r="N1056" t="s">
        <v>35</v>
      </c>
      <c r="P1056" t="s">
        <v>118</v>
      </c>
      <c r="Q1056" t="s">
        <v>256</v>
      </c>
      <c r="R1056" t="s">
        <v>256</v>
      </c>
      <c r="S1056" t="s">
        <v>256</v>
      </c>
      <c r="T1056" t="s">
        <v>256</v>
      </c>
      <c r="U1056" t="s">
        <v>256</v>
      </c>
      <c r="V1056" t="s">
        <v>281</v>
      </c>
      <c r="W1056" t="str">
        <f t="shared" si="97"/>
        <v>db.pacientes.updateOne({"_id":ObjectId('61e34254ec4ec02e84f5dd17')},{ $set: { "seguimientos": [{"id": "2013","seccion1": {"fechaSeguimiento": "2013-5-31","institucion": "Hospital Dr. Antonio A. Cetrángolo",</v>
      </c>
      <c r="X1056" t="str">
        <f t="shared" si="98"/>
        <v>"fallecimiento": "No","fechaFallecimiento": "","causaFallecimiento": "","nivelEducativo": "Primaria incompleta","actividadLaboral": "","coberturaSocial": "No","tratamientoAntibioticoHospitalizado": "","embarazo": "No"},</v>
      </c>
      <c r="Y1056" t="str">
        <f t="shared" si="99"/>
        <v>"seccion4": {"cultivos": ""},"seccion5": {"toleranciaGlucosa": "No realizada","toleranciaGlucosaRealizada": "","vitaminaD": "","vitaminaDRealizada": "","inmunoglobulina": "",</v>
      </c>
      <c r="Z1056" t="str">
        <f t="shared" si="100"/>
        <v>"inmunoglobulinaRealizada": ""},"seccion6": {"actividadDeportiva": "Sí"}}]}}, { upsert: true } );</v>
      </c>
      <c r="AA1056" t="str">
        <f t="shared" si="101"/>
        <v>db.pacientes.updateOne({"_id":ObjectId('61e34254ec4ec02e84f5dd17')},{ $set: { "seguimientos": [{"id": "2013","seccion1": {"fechaSeguimiento": "2013-5-31","institucion": "Hospital Dr. Antonio A. Cetrángolo","fallecimiento": "No","fechaFallecimiento": "","causaFallecimiento": "","nivelEducativo": "Primaria incompleta","actividadLaboral": "","coberturaSocial": "No","tratamientoAntibioticoHospitalizado": "","embarazo": "No"},"seccion4": {"cultivos": ""},"seccion5": {"toleranciaGlucosa": "No realizada","toleranciaGlucosaRealizada": "","vitaminaD": "","vitaminaDRealizada": "","inmunoglobulina": "","inmunoglobulinaRealizada": ""},"seccion6": {"actividadDeportiva": "Sí"}}]}}, { upsert: true } );</v>
      </c>
    </row>
    <row r="1057" spans="1:27" x14ac:dyDescent="0.3">
      <c r="A1057" t="s">
        <v>978</v>
      </c>
      <c r="B1057">
        <v>490</v>
      </c>
      <c r="C1057">
        <v>2012</v>
      </c>
      <c r="D1057" s="5">
        <v>41201</v>
      </c>
      <c r="E1057" s="5" t="str">
        <f t="shared" si="96"/>
        <v>2012-10-19</v>
      </c>
      <c r="F1057" t="s">
        <v>1959</v>
      </c>
      <c r="G1057" t="s">
        <v>35</v>
      </c>
      <c r="L1057" t="s">
        <v>35</v>
      </c>
      <c r="N1057" t="s">
        <v>35</v>
      </c>
      <c r="P1057" t="s">
        <v>118</v>
      </c>
      <c r="Q1057" t="s">
        <v>256</v>
      </c>
      <c r="R1057" t="s">
        <v>256</v>
      </c>
      <c r="S1057" t="s">
        <v>256</v>
      </c>
      <c r="T1057" t="s">
        <v>256</v>
      </c>
      <c r="U1057" t="s">
        <v>256</v>
      </c>
      <c r="V1057" t="s">
        <v>256</v>
      </c>
      <c r="W1057" t="str">
        <f t="shared" si="97"/>
        <v>db.pacientes.updateOne({"_id":ObjectId('61e34254ec4ec02e84f5dd18')},{ $set: { "seguimientos": [{"id": "2012","seccion1": {"fechaSeguimiento": "2012-10-19","institucion": "Hospital Dr. Antonio A. Cetrángolo",</v>
      </c>
      <c r="X1057" t="str">
        <f t="shared" si="98"/>
        <v>"fallecimiento": "No","fechaFallecimiento": "","causaFallecimiento": "","nivelEducativo": "","actividadLaboral": "","coberturaSocial": "No","tratamientoAntibioticoHospitalizado": "","embarazo": "No"},</v>
      </c>
      <c r="Y1057" t="str">
        <f t="shared" si="99"/>
        <v>"seccion4": {"cultivos": ""},"seccion5": {"toleranciaGlucosa": "No realizada","toleranciaGlucosaRealizada": "","vitaminaD": "","vitaminaDRealizada": "","inmunoglobulina": "",</v>
      </c>
      <c r="Z1057" t="str">
        <f t="shared" si="100"/>
        <v>"inmunoglobulinaRealizada": ""},"seccion6": {"actividadDeportiva": ""}}]}}, { upsert: true } );</v>
      </c>
      <c r="AA1057" t="str">
        <f t="shared" si="101"/>
        <v>db.pacientes.updateOne({"_id":ObjectId('61e34254ec4ec02e84f5dd18')},{ $set: { "seguimientos": [{"id": "2012","seccion1": {"fechaSeguimiento": "2012-10-19","institucion": "Hospital Dr. Antonio A. Cetrángolo","fallecimiento": "No","fechaFallecimiento": "","causaFallecimiento": "","nivelEducativo": "","actividadLaboral": "","coberturaSocial": "No","tratamientoAntibioticoHospitalizado": "","embarazo": "No"},"seccion4":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1058" spans="1:27" x14ac:dyDescent="0.3">
      <c r="A1058" t="s">
        <v>978</v>
      </c>
      <c r="B1058">
        <v>490</v>
      </c>
      <c r="C1058">
        <v>2013</v>
      </c>
      <c r="D1058" s="5">
        <v>41425</v>
      </c>
      <c r="E1058" s="5" t="str">
        <f t="shared" si="96"/>
        <v>2013-5-31</v>
      </c>
      <c r="F1058" t="s">
        <v>1959</v>
      </c>
      <c r="G1058" t="s">
        <v>35</v>
      </c>
      <c r="L1058" t="s">
        <v>35</v>
      </c>
      <c r="N1058" t="s">
        <v>35</v>
      </c>
      <c r="P1058" t="s">
        <v>118</v>
      </c>
      <c r="Q1058" t="s">
        <v>256</v>
      </c>
      <c r="R1058" t="s">
        <v>256</v>
      </c>
      <c r="S1058" t="s">
        <v>256</v>
      </c>
      <c r="T1058" t="s">
        <v>256</v>
      </c>
      <c r="U1058" t="s">
        <v>256</v>
      </c>
      <c r="V1058" t="s">
        <v>256</v>
      </c>
      <c r="W1058" t="str">
        <f t="shared" si="97"/>
        <v>db.pacientes.updateOne({"_id":ObjectId('61e34254ec4ec02e84f5dd18')},{ $set: { "seguimientos": [{"id": "2013","seccion1": {"fechaSeguimiento": "2013-5-31","institucion": "Hospital Dr. Antonio A. Cetrángolo",</v>
      </c>
      <c r="X1058" t="str">
        <f t="shared" si="98"/>
        <v>"fallecimiento": "No","fechaFallecimiento": "","causaFallecimiento": "","nivelEducativo": "","actividadLaboral": "","coberturaSocial": "No","tratamientoAntibioticoHospitalizado": "","embarazo": "No"},</v>
      </c>
      <c r="Y1058" t="str">
        <f t="shared" si="99"/>
        <v>"seccion4": {"cultivos": ""},"seccion5": {"toleranciaGlucosa": "No realizada","toleranciaGlucosaRealizada": "","vitaminaD": "","vitaminaDRealizada": "","inmunoglobulina": "",</v>
      </c>
      <c r="Z1058" t="str">
        <f t="shared" si="100"/>
        <v>"inmunoglobulinaRealizada": ""},"seccion6": {"actividadDeportiva": ""}}]}}, { upsert: true } );</v>
      </c>
      <c r="AA1058" t="str">
        <f t="shared" si="101"/>
        <v>db.pacientes.updateOne({"_id":ObjectId('61e34254ec4ec02e84f5dd18')},{ $set: { "seguimientos": [{"id": "2013","seccion1": {"fechaSeguimiento": "2013-5-31","institucion": "Hospital Dr. Antonio A. Cetrángolo","fallecimiento": "No","fechaFallecimiento": "","causaFallecimiento": "","nivelEducativo": "","actividadLaboral": "","coberturaSocial": "No","tratamientoAntibioticoHospitalizado": "","embarazo": "No"},"seccion4":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1059" spans="1:27" x14ac:dyDescent="0.3">
      <c r="A1059" t="s">
        <v>980</v>
      </c>
      <c r="B1059">
        <v>492</v>
      </c>
      <c r="C1059">
        <v>2013</v>
      </c>
      <c r="D1059" s="5">
        <v>41432</v>
      </c>
      <c r="E1059" s="5" t="str">
        <f t="shared" si="96"/>
        <v>2013-6-7</v>
      </c>
      <c r="F1059" t="s">
        <v>1959</v>
      </c>
      <c r="G1059" t="s">
        <v>35</v>
      </c>
      <c r="J1059" t="s">
        <v>63</v>
      </c>
      <c r="N1059" t="s">
        <v>35</v>
      </c>
      <c r="P1059" t="s">
        <v>118</v>
      </c>
      <c r="Q1059" t="s">
        <v>256</v>
      </c>
      <c r="R1059" t="s">
        <v>256</v>
      </c>
      <c r="S1059" t="s">
        <v>256</v>
      </c>
      <c r="T1059" t="s">
        <v>256</v>
      </c>
      <c r="U1059" t="s">
        <v>256</v>
      </c>
      <c r="V1059" t="s">
        <v>256</v>
      </c>
      <c r="W1059" t="str">
        <f t="shared" si="97"/>
        <v>db.pacientes.updateOne({"_id":ObjectId('61e34254ec4ec02e84f5dd1a')},{ $set: { "seguimientos": [{"id": "2013","seccion1": {"fechaSeguimiento": "2013-6-7","institucion": "Hospital Dr. Antonio A. Cetrángolo",</v>
      </c>
      <c r="X1059" t="str">
        <f t="shared" si="98"/>
        <v>"fallecimiento": "No","fechaFallecimiento": "","causaFallecimiento": "","nivelEducativo": "Secundaria completa","actividadLaboral": "","coberturaSocial": "","tratamientoAntibioticoHospitalizado": "","embarazo": "No"},</v>
      </c>
      <c r="Y1059" t="str">
        <f t="shared" si="99"/>
        <v>"seccion4": {"cultivos": ""},"seccion5": {"toleranciaGlucosa": "No realizada","toleranciaGlucosaRealizada": "","vitaminaD": "","vitaminaDRealizada": "","inmunoglobulina": "",</v>
      </c>
      <c r="Z1059" t="str">
        <f t="shared" si="100"/>
        <v>"inmunoglobulinaRealizada": ""},"seccion6": {"actividadDeportiva": ""}}]}}, { upsert: true } );</v>
      </c>
      <c r="AA1059" t="str">
        <f t="shared" si="101"/>
        <v>db.pacientes.updateOne({"_id":ObjectId('61e34254ec4ec02e84f5dd1a')},{ $set: { "seguimientos": [{"id": "2013","seccion1": {"fechaSeguimiento": "2013-6-7","institucion": "Hospital Dr. Antonio A. Cetrángolo","fallecimiento": "No","fechaFallecimiento": "","causaFallecimiento": "","nivelEducativo": "Secundaria completa","actividadLaboral": "","coberturaSocial": "","tratamientoAntibioticoHospitalizado": "","embarazo": "No"},"seccion4":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1060" spans="1:27" x14ac:dyDescent="0.3">
      <c r="A1060" t="s">
        <v>981</v>
      </c>
      <c r="B1060">
        <v>493</v>
      </c>
      <c r="C1060">
        <v>2011</v>
      </c>
      <c r="D1060" s="5">
        <v>40863</v>
      </c>
      <c r="E1060" s="5" t="str">
        <f t="shared" si="96"/>
        <v>2011-11-16</v>
      </c>
      <c r="F1060" t="s">
        <v>411</v>
      </c>
      <c r="G1060" t="s">
        <v>35</v>
      </c>
      <c r="J1060" t="s">
        <v>38</v>
      </c>
      <c r="N1060" t="s">
        <v>35</v>
      </c>
      <c r="O1060" t="s">
        <v>48</v>
      </c>
      <c r="P1060" t="s">
        <v>261</v>
      </c>
      <c r="Q1060" t="s">
        <v>34</v>
      </c>
      <c r="R1060" t="s">
        <v>256</v>
      </c>
      <c r="S1060" t="s">
        <v>256</v>
      </c>
      <c r="T1060" t="s">
        <v>261</v>
      </c>
      <c r="U1060" t="s">
        <v>40</v>
      </c>
      <c r="V1060" t="s">
        <v>281</v>
      </c>
      <c r="W1060" t="str">
        <f t="shared" si="97"/>
        <v>db.pacientes.updateOne({"_id":ObjectId('61e34254ec4ec02e84f5dd1b')},{ $set: { "seguimientos": [{"id": "2011","seccion1": {"fechaSeguimiento": "2011-11-16","institucion": "Hospital Victor J Vilela",</v>
      </c>
      <c r="X1060" t="str">
        <f t="shared" si="98"/>
        <v>"fallecimiento": "No","fechaFallecimiento": "","causaFallecimiento": "","nivelEducativo": "Primaria incompleta","actividadLaboral": "","coberturaSocial": "","tratamientoAntibioticoHospitalizado": "","embarazo": "No"},</v>
      </c>
      <c r="Y1060" t="str">
        <f t="shared" si="99"/>
        <v>"seccion4": {"cultivos": "5"},"seccion5": {"toleranciaGlucosa": "Realizada","toleranciaGlucosaRealizada": "Normal","vitaminaD": "","vitaminaDRealizada": "","inmunoglobulina": "Realizada",</v>
      </c>
      <c r="Z1060" t="str">
        <f t="shared" si="100"/>
        <v>"inmunoglobulinaRealizada": "&lt; 500"},"seccion6": {"actividadDeportiva": "Sí"}}]}}, { upsert: true } );</v>
      </c>
      <c r="AA1060" t="str">
        <f t="shared" si="101"/>
        <v>db.pacientes.updateOne({"_id":ObjectId('61e34254ec4ec02e84f5dd1b')},{ $set: { "seguimientos": [{"id": "2011","seccion1": {"fechaSeguimiento": "2011-11-16","institucion": "Hospital Victor J Vilela","fallecimiento": "No","fechaFallecimiento": "","causaFallecimiento": "","nivelEducativo": "Primaria incompleta","actividadLaboral": "","coberturaSocial": "","tratamientoAntibioticoHospitalizado": "","embarazo": "No"},"seccion4": {"cultivos": "5"},"seccion5": {"toleranciaGlucosa": "Realizada","toleranciaGlucosaRealizada": "Normal","vitaminaD": "","vitaminaDRealizada": "","inmunoglobulina": "Realizada","inmunoglobulinaRealizada": "&lt; 500"},"seccion6": {"actividadDeportiva": "Sí"}}]}}, { upsert: true } );</v>
      </c>
    </row>
    <row r="1061" spans="1:27" x14ac:dyDescent="0.3">
      <c r="A1061" t="s">
        <v>981</v>
      </c>
      <c r="B1061">
        <v>493</v>
      </c>
      <c r="C1061">
        <v>2012</v>
      </c>
      <c r="D1061" s="5">
        <v>41214</v>
      </c>
      <c r="E1061" s="5" t="str">
        <f t="shared" si="96"/>
        <v>2012-11-1</v>
      </c>
      <c r="F1061" t="s">
        <v>411</v>
      </c>
      <c r="G1061" t="s">
        <v>35</v>
      </c>
      <c r="J1061" t="s">
        <v>38</v>
      </c>
      <c r="L1061" t="s">
        <v>281</v>
      </c>
      <c r="M1061" t="s">
        <v>45</v>
      </c>
      <c r="N1061" t="s">
        <v>35</v>
      </c>
      <c r="O1061" t="s">
        <v>46</v>
      </c>
      <c r="P1061" t="s">
        <v>261</v>
      </c>
      <c r="Q1061" t="s">
        <v>34</v>
      </c>
      <c r="R1061" t="s">
        <v>256</v>
      </c>
      <c r="S1061" t="s">
        <v>256</v>
      </c>
      <c r="T1061" t="s">
        <v>261</v>
      </c>
      <c r="U1061" t="s">
        <v>40</v>
      </c>
      <c r="V1061" t="s">
        <v>281</v>
      </c>
      <c r="W1061" t="str">
        <f t="shared" si="97"/>
        <v>db.pacientes.updateOne({"_id":ObjectId('61e34254ec4ec02e84f5dd1b')},{ $set: { "seguimientos": [{"id": "2012","seccion1": {"fechaSeguimiento": "2012-11-1","institucion": "Hospital Victor J Vilela",</v>
      </c>
      <c r="X1061" t="str">
        <f t="shared" si="98"/>
        <v>"fallecimiento": "No","fechaFallecimiento": "","causaFallecimiento": "","nivelEducativo": "Primaria incompleta","actividadLaboral": "","coberturaSocial": "Sí","tratamientoAntibioticoHospitalizado": "1","embarazo": "No"},</v>
      </c>
      <c r="Y1061" t="str">
        <f t="shared" si="99"/>
        <v>"seccion4": {"cultivos": "3"},"seccion5": {"toleranciaGlucosa": "Realizada","toleranciaGlucosaRealizada": "Normal","vitaminaD": "","vitaminaDRealizada": "","inmunoglobulina": "Realizada",</v>
      </c>
      <c r="Z1061" t="str">
        <f t="shared" si="100"/>
        <v>"inmunoglobulinaRealizada": "&lt; 500"},"seccion6": {"actividadDeportiva": "Sí"}}]}}, { upsert: true } );</v>
      </c>
      <c r="AA1061" t="str">
        <f t="shared" si="101"/>
        <v>db.pacientes.updateOne({"_id":ObjectId('61e34254ec4ec02e84f5dd1b')},{ $set: { "seguimientos": [{"id": "2012","seccion1": {"fechaSeguimiento": "2012-11-1","institucion": "Hospital Victor J Vilela","fallecimiento": "No","fechaFallecimiento": "","causaFallecimiento": "","nivelEducativo": "Primaria incompleta","actividadLaboral": "","coberturaSocial": "Sí","tratamientoAntibioticoHospitalizado": "1","embarazo": "No"},"seccion4": {"cultivos": "3"},"seccion5": {"toleranciaGlucosa": "Realizada","toleranciaGlucosaRealizada": "Normal","vitaminaD": "","vitaminaDRealizada": "","inmunoglobulina": "Realizada","inmunoglobulinaRealizada": "&lt; 500"},"seccion6": {"actividadDeportiva": "Sí"}}]}}, { upsert: true } );</v>
      </c>
    </row>
    <row r="1062" spans="1:27" x14ac:dyDescent="0.3">
      <c r="A1062" t="s">
        <v>981</v>
      </c>
      <c r="B1062">
        <v>493</v>
      </c>
      <c r="C1062">
        <v>2013</v>
      </c>
      <c r="D1062" s="5">
        <v>41410</v>
      </c>
      <c r="E1062" s="5" t="str">
        <f t="shared" si="96"/>
        <v>2013-5-16</v>
      </c>
      <c r="F1062" t="s">
        <v>411</v>
      </c>
      <c r="G1062" t="s">
        <v>35</v>
      </c>
      <c r="J1062" t="s">
        <v>38</v>
      </c>
      <c r="L1062" t="s">
        <v>281</v>
      </c>
      <c r="O1062" t="s">
        <v>46</v>
      </c>
      <c r="P1062" t="s">
        <v>118</v>
      </c>
      <c r="Q1062" t="s">
        <v>256</v>
      </c>
      <c r="R1062" t="s">
        <v>256</v>
      </c>
      <c r="S1062" t="s">
        <v>256</v>
      </c>
      <c r="T1062" t="s">
        <v>261</v>
      </c>
      <c r="U1062" t="s">
        <v>40</v>
      </c>
      <c r="V1062" t="s">
        <v>281</v>
      </c>
      <c r="W1062" t="str">
        <f t="shared" si="97"/>
        <v>db.pacientes.updateOne({"_id":ObjectId('61e34254ec4ec02e84f5dd1b')},{ $set: { "seguimientos": [{"id": "2013","seccion1": {"fechaSeguimiento": "2013-5-16","institucion": "Hospital Victor J Vilela",</v>
      </c>
      <c r="X1062" t="str">
        <f t="shared" si="98"/>
        <v>"fallecimiento": "No","fechaFallecimiento": "","causaFallecimiento": "","nivelEducativo": "Primaria incompleta","actividadLaboral": "","coberturaSocial": "Sí","tratamientoAntibioticoHospitalizado": "","embarazo": ""},</v>
      </c>
      <c r="Y1062" t="str">
        <f t="shared" si="99"/>
        <v>"seccion4": {"cultivos": "3"},"seccion5": {"toleranciaGlucosa": "No realizada","toleranciaGlucosaRealizada": "","vitaminaD": "","vitaminaDRealizada": "","inmunoglobulina": "Realizada",</v>
      </c>
      <c r="Z1062" t="str">
        <f t="shared" si="100"/>
        <v>"inmunoglobulinaRealizada": "&lt; 500"},"seccion6": {"actividadDeportiva": "Sí"}}]}}, { upsert: true } );</v>
      </c>
      <c r="AA1062" t="str">
        <f t="shared" si="101"/>
        <v>db.pacientes.updateOne({"_id":ObjectId('61e34254ec4ec02e84f5dd1b')},{ $set: { "seguimientos": [{"id": "2013","seccion1": {"fechaSeguimiento": "2013-5-16","institucion": "Hospital Victor J Vilela","fallecimiento": "No","fechaFallecimiento": "","causaFallecimiento": "","nivelEducativo": "Primaria incompleta","actividadLaboral": "","coberturaSocial": "Sí","tratamientoAntibioticoHospitalizado": "","embarazo": ""},"seccion4": {"cultivos": "3"},"seccion5": {"toleranciaGlucosa": "No realizada","toleranciaGlucosaRealizada": "","vitaminaD": "","vitaminaDRealizada": "","inmunoglobulina": "Realizada","inmunoglobulinaRealizada": "&lt; 500"},"seccion6": {"actividadDeportiva": "Sí"}}]}}, { upsert: true } );</v>
      </c>
    </row>
    <row r="1063" spans="1:27" x14ac:dyDescent="0.3">
      <c r="A1063" t="s">
        <v>981</v>
      </c>
      <c r="B1063">
        <v>493</v>
      </c>
      <c r="C1063">
        <v>2014</v>
      </c>
      <c r="D1063" s="5">
        <v>41935</v>
      </c>
      <c r="E1063" s="5" t="str">
        <f t="shared" si="96"/>
        <v>2014-10-23</v>
      </c>
      <c r="F1063" t="s">
        <v>411</v>
      </c>
      <c r="G1063" t="s">
        <v>35</v>
      </c>
      <c r="J1063" t="s">
        <v>38</v>
      </c>
      <c r="L1063" t="s">
        <v>281</v>
      </c>
      <c r="M1063" t="s">
        <v>49</v>
      </c>
      <c r="O1063" t="s">
        <v>41</v>
      </c>
      <c r="P1063" t="s">
        <v>261</v>
      </c>
      <c r="Q1063" t="s">
        <v>34</v>
      </c>
      <c r="R1063" t="s">
        <v>256</v>
      </c>
      <c r="S1063" t="s">
        <v>256</v>
      </c>
      <c r="T1063" t="s">
        <v>261</v>
      </c>
      <c r="U1063" t="s">
        <v>40</v>
      </c>
      <c r="V1063" t="s">
        <v>256</v>
      </c>
      <c r="W1063" t="str">
        <f t="shared" si="97"/>
        <v>db.pacientes.updateOne({"_id":ObjectId('61e34254ec4ec02e84f5dd1b')},{ $set: { "seguimientos": [{"id": "2014","seccion1": {"fechaSeguimiento": "2014-10-23","institucion": "Hospital Victor J Vilela",</v>
      </c>
      <c r="X1063" t="str">
        <f t="shared" si="98"/>
        <v>"fallecimiento": "No","fechaFallecimiento": "","causaFallecimiento": "","nivelEducativo": "Primaria incompleta","actividadLaboral": "","coberturaSocial": "Sí","tratamientoAntibioticoHospitalizado": "4","embarazo": ""},</v>
      </c>
      <c r="Y1063" t="str">
        <f t="shared" si="99"/>
        <v>"seccion4": {"cultivos": "6"},"seccion5": {"toleranciaGlucosa": "Realizada","toleranciaGlucosaRealizada": "Normal","vitaminaD": "","vitaminaDRealizada": "","inmunoglobulina": "Realizada",</v>
      </c>
      <c r="Z1063" t="str">
        <f t="shared" si="100"/>
        <v>"inmunoglobulinaRealizada": "&lt; 500"},"seccion6": {"actividadDeportiva": ""}}]}}, { upsert: true } );</v>
      </c>
      <c r="AA1063" t="str">
        <f t="shared" si="101"/>
        <v>db.pacientes.updateOne({"_id":ObjectId('61e34254ec4ec02e84f5dd1b')},{ $set: { "seguimientos": [{"id": "2014","seccion1": {"fechaSeguimiento": "2014-10-23","institucion": "Hospital Victor J Vilela","fallecimiento": "No","fechaFallecimiento": "","causaFallecimiento": "","nivelEducativo": "Primaria incompleta","actividadLaboral": "","coberturaSocial": "Sí","tratamientoAntibioticoHospitalizado": "4","embarazo": ""},"seccion4": {"cultivos": "6"},"seccion5": {"toleranciaGlucosa": "Realizada","toleranciaGlucosaRealizada": "Normal","vitaminaD": "","vitaminaDRealizada": "","inmunoglobulina": "Realizada","inmunoglobulinaRealizada": "&lt; 500"},"seccion6": {"actividadDeportiva": ""}}]}}, { upsert: true } );</v>
      </c>
    </row>
    <row r="1064" spans="1:27" x14ac:dyDescent="0.3">
      <c r="A1064" t="s">
        <v>981</v>
      </c>
      <c r="B1064">
        <v>493</v>
      </c>
      <c r="C1064">
        <v>2015</v>
      </c>
      <c r="D1064" s="5">
        <v>42264</v>
      </c>
      <c r="E1064" s="5" t="str">
        <f t="shared" si="96"/>
        <v>2015-9-17</v>
      </c>
      <c r="F1064" t="s">
        <v>411</v>
      </c>
      <c r="G1064" t="s">
        <v>35</v>
      </c>
      <c r="L1064" t="s">
        <v>281</v>
      </c>
      <c r="M1064" t="s">
        <v>45</v>
      </c>
      <c r="N1064" t="s">
        <v>35</v>
      </c>
      <c r="O1064" t="s">
        <v>48</v>
      </c>
      <c r="P1064" t="s">
        <v>261</v>
      </c>
      <c r="Q1064" t="s">
        <v>34</v>
      </c>
      <c r="R1064" t="s">
        <v>261</v>
      </c>
      <c r="S1064" t="s">
        <v>321</v>
      </c>
      <c r="T1064" t="s">
        <v>118</v>
      </c>
      <c r="U1064" t="s">
        <v>256</v>
      </c>
      <c r="V1064" t="s">
        <v>256</v>
      </c>
      <c r="W1064" t="str">
        <f t="shared" si="97"/>
        <v>db.pacientes.updateOne({"_id":ObjectId('61e34254ec4ec02e84f5dd1b')},{ $set: { "seguimientos": [{"id": "2015","seccion1": {"fechaSeguimiento": "2015-9-17","institucion": "Hospital Victor J Vilela",</v>
      </c>
      <c r="X1064" t="str">
        <f t="shared" si="98"/>
        <v>"fallecimiento": "No","fechaFallecimiento": "","causaFallecimiento": "","nivelEducativo": "","actividadLaboral": "","coberturaSocial": "Sí","tratamientoAntibioticoHospitalizado": "1","embarazo": "No"},</v>
      </c>
      <c r="Y1064" t="str">
        <f t="shared" si="99"/>
        <v>"seccion4": {"cultivos": "5"},"seccion5": {"toleranciaGlucosa": "Realizada","toleranciaGlucosaRealizada": "Normal","vitaminaD": "Realizada","vitaminaDRealizada": "Bajo","inmunoglobulina": "No realizada",</v>
      </c>
      <c r="Z1064" t="str">
        <f t="shared" si="100"/>
        <v>"inmunoglobulinaRealizada": ""},"seccion6": {"actividadDeportiva": ""}}]}}, { upsert: true } );</v>
      </c>
      <c r="AA1064" t="str">
        <f t="shared" si="101"/>
        <v>db.pacientes.updateOne({"_id":ObjectId('61e34254ec4ec02e84f5dd1b')},{ $set: { "seguimientos": [{"id": "2015","seccion1": {"fechaSeguimiento": "2015-9-17","institucion": "Hospital Victor J Vilela","fallecimiento": "No","fechaFallecimiento": "","causaFallecimiento": "","nivelEducativo": "","actividadLaboral": "","coberturaSocial": "Sí","tratamientoAntibioticoHospitalizado": "1","embarazo": "No"},"seccion4": {"cultivos": "5"},"seccion5": {"toleranciaGlucosa": "Realizada","toleranciaGlucosaRealizada": "Normal","vitaminaD": "Realizada","vitaminaDRealizada": "Bajo","inmunoglobulina": "No realizada","inmunoglobulinaRealizada": ""},"seccion6": {"actividadDeportiva": ""}}]}}, { upsert: true } );</v>
      </c>
    </row>
    <row r="1065" spans="1:27" x14ac:dyDescent="0.3">
      <c r="A1065" t="s">
        <v>982</v>
      </c>
      <c r="B1065">
        <v>494</v>
      </c>
      <c r="C1065">
        <v>2012</v>
      </c>
      <c r="D1065" s="5">
        <v>41226</v>
      </c>
      <c r="E1065" s="5" t="str">
        <f t="shared" si="96"/>
        <v>2012-11-13</v>
      </c>
      <c r="F1065" t="s">
        <v>397</v>
      </c>
      <c r="G1065" t="s">
        <v>35</v>
      </c>
      <c r="J1065" t="s">
        <v>38</v>
      </c>
      <c r="L1065" t="s">
        <v>281</v>
      </c>
      <c r="O1065" t="s">
        <v>49</v>
      </c>
      <c r="P1065" t="s">
        <v>118</v>
      </c>
      <c r="Q1065" t="s">
        <v>256</v>
      </c>
      <c r="R1065" t="s">
        <v>256</v>
      </c>
      <c r="S1065" t="s">
        <v>256</v>
      </c>
      <c r="T1065" t="s">
        <v>256</v>
      </c>
      <c r="U1065" t="s">
        <v>256</v>
      </c>
      <c r="V1065" t="s">
        <v>281</v>
      </c>
      <c r="W1065" t="str">
        <f t="shared" si="97"/>
        <v>db.pacientes.updateOne({"_id":ObjectId('61e34254ec4ec02e84f5dd1c')},{ $set: { "seguimientos": [{"id": "2012","seccion1": {"fechaSeguimiento": "2012-11-13","institucion": "Consultorio FQ - Dr. Macri",</v>
      </c>
      <c r="X1065" t="str">
        <f t="shared" si="98"/>
        <v>"fallecimiento": "No","fechaFallecimiento": "","causaFallecimiento": "","nivelEducativo": "Primaria incompleta","actividadLaboral": "","coberturaSocial": "Sí","tratamientoAntibioticoHospitalizado": "","embarazo": ""},</v>
      </c>
      <c r="Y1065" t="str">
        <f t="shared" si="99"/>
        <v>"seccion4": {"cultivos": "4"},"seccion5": {"toleranciaGlucosa": "No realizada","toleranciaGlucosaRealizada": "","vitaminaD": "","vitaminaDRealizada": "","inmunoglobulina": "",</v>
      </c>
      <c r="Z1065" t="str">
        <f t="shared" si="100"/>
        <v>"inmunoglobulinaRealizada": ""},"seccion6": {"actividadDeportiva": "Sí"}}]}}, { upsert: true } );</v>
      </c>
      <c r="AA1065" t="str">
        <f t="shared" si="101"/>
        <v>db.pacientes.updateOne({"_id":ObjectId('61e34254ec4ec02e84f5dd1c')},{ $set: { "seguimientos": [{"id": "2012","seccion1": {"fechaSeguimiento": "2012-11-13","institucion": "Consultorio FQ - Dr. Macri","fallecimiento": "No","fechaFallecimiento": "","causaFallecimiento": "","nivelEducativo": "Primaria incompleta","actividadLaboral": "","coberturaSocial": "Sí","tratamientoAntibioticoHospitalizado": "","embarazo": ""},"seccion4": {"cultivos": "4"},"seccion5": {"toleranciaGlucosa": "No realizada","toleranciaGlucosaRealizada": "","vitaminaD": "","vitaminaDRealizada": "","inmunoglobulina": "","inmunoglobulinaRealizada": ""},"seccion6": {"actividadDeportiva": "Sí"}}]}}, { upsert: true } );</v>
      </c>
    </row>
    <row r="1066" spans="1:27" x14ac:dyDescent="0.3">
      <c r="A1066" t="s">
        <v>982</v>
      </c>
      <c r="B1066">
        <v>494</v>
      </c>
      <c r="C1066">
        <v>2013</v>
      </c>
      <c r="D1066" s="5">
        <v>41422</v>
      </c>
      <c r="E1066" s="5" t="str">
        <f t="shared" si="96"/>
        <v>2013-5-28</v>
      </c>
      <c r="F1066" t="s">
        <v>397</v>
      </c>
      <c r="G1066" t="s">
        <v>35</v>
      </c>
      <c r="J1066" t="s">
        <v>38</v>
      </c>
      <c r="L1066" t="s">
        <v>281</v>
      </c>
      <c r="N1066" t="s">
        <v>35</v>
      </c>
      <c r="O1066" t="s">
        <v>46</v>
      </c>
      <c r="P1066" t="s">
        <v>118</v>
      </c>
      <c r="Q1066" t="s">
        <v>256</v>
      </c>
      <c r="R1066" t="s">
        <v>256</v>
      </c>
      <c r="S1066" t="s">
        <v>256</v>
      </c>
      <c r="T1066" t="s">
        <v>256</v>
      </c>
      <c r="U1066" t="s">
        <v>256</v>
      </c>
      <c r="V1066" t="s">
        <v>256</v>
      </c>
      <c r="W1066" t="str">
        <f t="shared" si="97"/>
        <v>db.pacientes.updateOne({"_id":ObjectId('61e34254ec4ec02e84f5dd1c')},{ $set: { "seguimientos": [{"id": "2013","seccion1": {"fechaSeguimiento": "2013-5-28","institucion": "Consultorio FQ - Dr. Macri",</v>
      </c>
      <c r="X1066" t="str">
        <f t="shared" si="98"/>
        <v>"fallecimiento": "No","fechaFallecimiento": "","causaFallecimiento": "","nivelEducativo": "Primaria incompleta","actividadLaboral": "","coberturaSocial": "Sí","tratamientoAntibioticoHospitalizado": "","embarazo": "No"},</v>
      </c>
      <c r="Y1066" t="str">
        <f t="shared" si="99"/>
        <v>"seccion4": {"cultivos": "3"},"seccion5": {"toleranciaGlucosa": "No realizada","toleranciaGlucosaRealizada": "","vitaminaD": "","vitaminaDRealizada": "","inmunoglobulina": "",</v>
      </c>
      <c r="Z1066" t="str">
        <f t="shared" si="100"/>
        <v>"inmunoglobulinaRealizada": ""},"seccion6": {"actividadDeportiva": ""}}]}}, { upsert: true } );</v>
      </c>
      <c r="AA1066" t="str">
        <f t="shared" si="101"/>
        <v>db.pacientes.updateOne({"_id":ObjectId('61e34254ec4ec02e84f5dd1c')},{ $set: { "seguimientos": [{"id": "2013","seccion1": {"fechaSeguimiento": "2013-5-28","institucion": "Consultorio FQ - Dr. Macri","fallecimiento": "No","fechaFallecimiento": "","causaFallecimiento": "","nivelEducativo": "Primaria incompleta","actividadLaboral": "","coberturaSocial": "Sí","tratamientoAntibioticoHospitalizado": "","embarazo": "No"},"seccion4": {"cultivos": "3"},"seccion5":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1067" spans="1:27" x14ac:dyDescent="0.3">
      <c r="A1067" t="s">
        <v>983</v>
      </c>
      <c r="B1067">
        <v>495</v>
      </c>
      <c r="C1067">
        <v>2012</v>
      </c>
      <c r="D1067" s="5">
        <v>41061</v>
      </c>
      <c r="E1067" s="5" t="str">
        <f t="shared" si="96"/>
        <v>2012-6-1</v>
      </c>
      <c r="F1067" t="s">
        <v>416</v>
      </c>
      <c r="G1067" t="s">
        <v>35</v>
      </c>
      <c r="J1067" t="s">
        <v>57</v>
      </c>
      <c r="L1067" t="s">
        <v>281</v>
      </c>
      <c r="N1067" t="s">
        <v>35</v>
      </c>
      <c r="O1067" t="s">
        <v>73</v>
      </c>
      <c r="P1067" t="s">
        <v>118</v>
      </c>
      <c r="Q1067" t="s">
        <v>256</v>
      </c>
      <c r="R1067" t="s">
        <v>256</v>
      </c>
      <c r="S1067" t="s">
        <v>256</v>
      </c>
      <c r="T1067" t="s">
        <v>261</v>
      </c>
      <c r="U1067" t="s">
        <v>40</v>
      </c>
      <c r="V1067" t="s">
        <v>281</v>
      </c>
      <c r="W1067" t="str">
        <f t="shared" si="97"/>
        <v>db.pacientes.updateOne({"_id":ObjectId('61e34254ec4ec02e84f5dd1d')},{ $set: { "seguimientos": [{"id": "2012","seccion1": {"fechaSeguimiento": "2012-6-1","institucion": "Hospital de Niños Ricardo Gutiérrez",</v>
      </c>
      <c r="X1067" t="str">
        <f t="shared" si="98"/>
        <v>"fallecimiento": "No","fechaFallecimiento": "","causaFallecimiento": "","nivelEducativo": "Analfabeta","actividadLaboral": "","coberturaSocial": "Sí","tratamientoAntibioticoHospitalizado": "","embarazo": "No"},</v>
      </c>
      <c r="Y1067" t="str">
        <f t="shared" si="99"/>
        <v>"seccion4": {"cultivos": "7"},"seccion5": {"toleranciaGlucosa": "No realizada","toleranciaGlucosaRealizada": "","vitaminaD": "","vitaminaDRealizada": "","inmunoglobulina": "Realizada",</v>
      </c>
      <c r="Z1067" t="str">
        <f t="shared" si="100"/>
        <v>"inmunoglobulinaRealizada": "&lt; 500"},"seccion6": {"actividadDeportiva": "Sí"}}]}}, { upsert: true } );</v>
      </c>
      <c r="AA1067" t="str">
        <f t="shared" si="101"/>
        <v>db.pacientes.updateOne({"_id":ObjectId('61e34254ec4ec02e84f5dd1d')},{ $set: { "seguimientos": [{"id": "2012","seccion1": {"fechaSeguimiento": "2012-6-1","institucion": "Hospital de Niños Ricardo Gutiérrez","fallecimiento": "No","fechaFallecimiento": "","causaFallecimiento": "","nivelEducativo": "Analfabeta","actividadLaboral": "","coberturaSocial": "Sí","tratamientoAntibioticoHospitalizado": "","embarazo": "No"},"seccion4": {"cultivos": "7"},"seccion5": {"toleranciaGlucosa": "No realizada","toleranciaGlucosaRealizada": "","vitaminaD": "","vitaminaDRealizada": "","inmunoglobulina": "Realizada","inmunoglobulinaRealizada": "&lt; 500"},"seccion6": {"actividadDeportiva": "Sí"}}]}}, { upsert: true } );</v>
      </c>
    </row>
    <row r="1068" spans="1:27" x14ac:dyDescent="0.3">
      <c r="A1068" t="s">
        <v>984</v>
      </c>
      <c r="B1068">
        <v>496</v>
      </c>
      <c r="C1068">
        <v>2012</v>
      </c>
      <c r="D1068" s="5">
        <v>41227</v>
      </c>
      <c r="E1068" s="5" t="str">
        <f t="shared" si="96"/>
        <v>2012-11-14</v>
      </c>
      <c r="F1068" t="s">
        <v>416</v>
      </c>
      <c r="G1068" t="s">
        <v>35</v>
      </c>
      <c r="J1068" t="s">
        <v>57</v>
      </c>
      <c r="L1068" t="s">
        <v>281</v>
      </c>
      <c r="N1068" t="s">
        <v>35</v>
      </c>
      <c r="O1068" t="s">
        <v>49</v>
      </c>
      <c r="P1068" t="s">
        <v>118</v>
      </c>
      <c r="Q1068" t="s">
        <v>256</v>
      </c>
      <c r="R1068" t="s">
        <v>256</v>
      </c>
      <c r="S1068" t="s">
        <v>256</v>
      </c>
      <c r="T1068" t="s">
        <v>256</v>
      </c>
      <c r="U1068" t="s">
        <v>256</v>
      </c>
      <c r="V1068" t="s">
        <v>281</v>
      </c>
      <c r="W1068" t="str">
        <f t="shared" si="97"/>
        <v>db.pacientes.updateOne({"_id":ObjectId('61e34254ec4ec02e84f5dd1e')},{ $set: { "seguimientos": [{"id": "2012","seccion1": {"fechaSeguimiento": "2012-11-14","institucion": "Hospital de Niños Ricardo Gutiérrez",</v>
      </c>
      <c r="X1068" t="str">
        <f t="shared" si="98"/>
        <v>"fallecimiento": "No","fechaFallecimiento": "","causaFallecimiento": "","nivelEducativo": "Analfabeta","actividadLaboral": "","coberturaSocial": "Sí","tratamientoAntibioticoHospitalizado": "","embarazo": "No"},</v>
      </c>
      <c r="Y1068" t="str">
        <f t="shared" si="99"/>
        <v>"seccion4": {"cultivos": "4"},"seccion5": {"toleranciaGlucosa": "No realizada","toleranciaGlucosaRealizada": "","vitaminaD": "","vitaminaDRealizada": "","inmunoglobulina": "",</v>
      </c>
      <c r="Z1068" t="str">
        <f t="shared" si="100"/>
        <v>"inmunoglobulinaRealizada": ""},"seccion6": {"actividadDeportiva": "Sí"}}]}}, { upsert: true } );</v>
      </c>
      <c r="AA1068" t="str">
        <f t="shared" si="101"/>
        <v>db.pacientes.updateOne({"_id":ObjectId('61e34254ec4ec02e84f5dd1e')},{ $set: { "seguimientos": [{"id": "2012","seccion1": {"fechaSeguimiento": "2012-11-14","institucion": "Hospital de Niños Ricardo Gutiérrez","fallecimiento": "No","fechaFallecimiento": "","causaFallecimiento": "","nivelEducativo": "Analfabeta","actividadLaboral": "","coberturaSocial": "Sí","tratamientoAntibioticoHospitalizado": "","embarazo": "No"},"seccion4": {"cultivos": "4"},"seccion5": {"toleranciaGlucosa": "No realizada","toleranciaGlucosaRealizada": "","vitaminaD": "","vitaminaDRealizada": "","inmunoglobulina": "","inmunoglobulinaRealizada": ""},"seccion6": {"actividadDeportiva": "Sí"}}]}}, { upsert: true } );</v>
      </c>
    </row>
    <row r="1069" spans="1:27" x14ac:dyDescent="0.3">
      <c r="A1069" t="s">
        <v>985</v>
      </c>
      <c r="B1069">
        <v>497</v>
      </c>
      <c r="C1069">
        <v>2012</v>
      </c>
      <c r="D1069" s="5">
        <v>41143</v>
      </c>
      <c r="E1069" s="5" t="str">
        <f t="shared" si="96"/>
        <v>2012-8-22</v>
      </c>
      <c r="F1069" t="s">
        <v>423</v>
      </c>
      <c r="G1069" t="s">
        <v>35</v>
      </c>
      <c r="J1069" t="s">
        <v>57</v>
      </c>
      <c r="L1069" t="s">
        <v>281</v>
      </c>
      <c r="M1069" t="s">
        <v>45</v>
      </c>
      <c r="N1069" t="s">
        <v>35</v>
      </c>
      <c r="P1069" t="s">
        <v>261</v>
      </c>
      <c r="Q1069" t="s">
        <v>34</v>
      </c>
      <c r="R1069" t="s">
        <v>256</v>
      </c>
      <c r="S1069" t="s">
        <v>256</v>
      </c>
      <c r="T1069" t="s">
        <v>256</v>
      </c>
      <c r="U1069" t="s">
        <v>256</v>
      </c>
      <c r="V1069" t="s">
        <v>281</v>
      </c>
      <c r="W1069" t="str">
        <f t="shared" si="97"/>
        <v>db.pacientes.updateOne({"_id":ObjectId('61e34254ec4ec02e84f5dd1f')},{ $set: { "seguimientos": [{"id": "2012","seccion1": {"fechaSeguimiento": "2012-8-22","institucion": "Hospital Provincial de Pediatría“Dr. Barreyro”",</v>
      </c>
      <c r="X1069" t="str">
        <f t="shared" si="98"/>
        <v>"fallecimiento": "No","fechaFallecimiento": "","causaFallecimiento": "","nivelEducativo": "Analfabeta","actividadLaboral": "","coberturaSocial": "Sí","tratamientoAntibioticoHospitalizado": "1","embarazo": "No"},</v>
      </c>
      <c r="Y1069" t="str">
        <f t="shared" si="99"/>
        <v>"seccion4": {"cultivos": ""},"seccion5": {"toleranciaGlucosa": "Realizada","toleranciaGlucosaRealizada": "Normal","vitaminaD": "","vitaminaDRealizada": "","inmunoglobulina": "",</v>
      </c>
      <c r="Z1069" t="str">
        <f t="shared" si="100"/>
        <v>"inmunoglobulinaRealizada": ""},"seccion6": {"actividadDeportiva": "Sí"}}]}}, { upsert: true } );</v>
      </c>
      <c r="AA1069" t="str">
        <f t="shared" si="101"/>
        <v>db.pacientes.updateOne({"_id":ObjectId('61e34254ec4ec02e84f5dd1f')},{ $set: { "seguimientos": [{"id": "2012","seccion1": {"fechaSeguimiento": "2012-8-22","institucion": "Hospital Provincial de Pediatría“Dr. Barreyro”","fallecimiento": "No","fechaFallecimiento": "","causaFallecimiento": "","nivelEducativo": "Analfabeta","actividadLaboral": "","coberturaSocial": "Sí","tratamientoAntibioticoHospitalizado": "1","embarazo": "No"},"seccion4": {"cultivos": ""},"seccion5": {"toleranciaGlucosa": "Realizada","toleranciaGlucosaRealizada": "Normal","vitaminaD": "","vitaminaDRealizada": "","inmunoglobulina": "","inmunoglobulinaRealizada": ""},"seccion6": {"actividadDeportiva": "Sí"}}]}}, { upsert: true } );</v>
      </c>
    </row>
    <row r="1070" spans="1:27" x14ac:dyDescent="0.3">
      <c r="A1070" t="s">
        <v>986</v>
      </c>
      <c r="B1070">
        <v>498</v>
      </c>
      <c r="C1070">
        <v>2012</v>
      </c>
      <c r="D1070" s="5">
        <v>41025</v>
      </c>
      <c r="E1070" s="5" t="str">
        <f t="shared" si="96"/>
        <v>2012-4-26</v>
      </c>
      <c r="F1070" t="s">
        <v>383</v>
      </c>
      <c r="G1070" t="s">
        <v>35</v>
      </c>
      <c r="J1070" t="s">
        <v>63</v>
      </c>
      <c r="K1070" t="s">
        <v>53</v>
      </c>
      <c r="L1070" t="s">
        <v>281</v>
      </c>
      <c r="N1070" t="s">
        <v>35</v>
      </c>
      <c r="P1070" t="s">
        <v>118</v>
      </c>
      <c r="Q1070" t="s">
        <v>256</v>
      </c>
      <c r="R1070" t="s">
        <v>256</v>
      </c>
      <c r="S1070" t="s">
        <v>256</v>
      </c>
      <c r="T1070" t="s">
        <v>256</v>
      </c>
      <c r="U1070" t="s">
        <v>256</v>
      </c>
      <c r="V1070" t="s">
        <v>256</v>
      </c>
      <c r="W1070" t="str">
        <f t="shared" si="97"/>
        <v>db.pacientes.updateOne({"_id":ObjectId('61e34254ec4ec02e84f5dd20')},{ $set: { "seguimientos": [{"id": "2012","seccion1": {"fechaSeguimiento": "2012-4-26","institucion": "Hospital Alemán",</v>
      </c>
      <c r="X1070" t="str">
        <f t="shared" si="98"/>
        <v>"fallecimiento": "No","fechaFallecimiento": "","causaFallecimiento": "","nivelEducativo": "Secundaria completa","actividadLaboral": "Trabaja, parcial","coberturaSocial": "Sí","tratamientoAntibioticoHospitalizado": "","embarazo": "No"},</v>
      </c>
      <c r="Y1070" t="str">
        <f t="shared" si="99"/>
        <v>"seccion4": {"cultivos": ""},"seccion5": {"toleranciaGlucosa": "No realizada","toleranciaGlucosaRealizada": "","vitaminaD": "","vitaminaDRealizada": "","inmunoglobulina": "",</v>
      </c>
      <c r="Z1070" t="str">
        <f t="shared" si="100"/>
        <v>"inmunoglobulinaRealizada": ""},"seccion6": {"actividadDeportiva": ""}}]}}, { upsert: true } );</v>
      </c>
      <c r="AA1070" t="str">
        <f t="shared" si="101"/>
        <v>db.pacientes.updateOne({"_id":ObjectId('61e34254ec4ec02e84f5dd20')},{ $set: { "seguimientos": [{"id": "2012","seccion1": {"fechaSeguimiento": "2012-4-26","institucion": "Hospital Alemán","fallecimiento": "No","fechaFallecimiento": "","causaFallecimiento": "","nivelEducativo": "Secundaria completa","actividadLaboral": "Trabaja, parcial","coberturaSocial": "Sí","tratamientoAntibioticoHospitalizado": "","embarazo": "No"},"seccion4":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1071" spans="1:27" x14ac:dyDescent="0.3">
      <c r="A1071" t="s">
        <v>987</v>
      </c>
      <c r="B1071">
        <v>499</v>
      </c>
      <c r="C1071">
        <v>2012</v>
      </c>
      <c r="D1071" s="5">
        <v>41236</v>
      </c>
      <c r="E1071" s="5" t="str">
        <f t="shared" si="96"/>
        <v>2012-11-23</v>
      </c>
      <c r="F1071" t="s">
        <v>383</v>
      </c>
      <c r="G1071" t="s">
        <v>35</v>
      </c>
      <c r="J1071" t="s">
        <v>88</v>
      </c>
      <c r="K1071" t="s">
        <v>76</v>
      </c>
      <c r="L1071" t="s">
        <v>281</v>
      </c>
      <c r="N1071" t="s">
        <v>35</v>
      </c>
      <c r="O1071" t="s">
        <v>48</v>
      </c>
      <c r="P1071" t="s">
        <v>261</v>
      </c>
      <c r="Q1071" t="s">
        <v>34</v>
      </c>
      <c r="R1071" t="s">
        <v>256</v>
      </c>
      <c r="S1071" t="s">
        <v>256</v>
      </c>
      <c r="T1071" t="s">
        <v>261</v>
      </c>
      <c r="U1071" t="s">
        <v>40</v>
      </c>
      <c r="V1071" t="s">
        <v>256</v>
      </c>
      <c r="W1071" t="str">
        <f t="shared" si="97"/>
        <v>db.pacientes.updateOne({"_id":ObjectId('61e34254ec4ec02e84f5dd21')},{ $set: { "seguimientos": [{"id": "2012","seccion1": {"fechaSeguimiento": "2012-11-23","institucion": "Hospital Alemán",</v>
      </c>
      <c r="X1071" t="str">
        <f t="shared" si="98"/>
        <v>"fallecimiento": "No","fechaFallecimiento": "","causaFallecimiento": "","nivelEducativo": "Universitario Completo","actividadLaboral": "Trabaja, completo","coberturaSocial": "Sí","tratamientoAntibioticoHospitalizado": "","embarazo": "No"},</v>
      </c>
      <c r="Y1071" t="str">
        <f t="shared" si="99"/>
        <v>"seccion4": {"cultivos": "5"},"seccion5": {"toleranciaGlucosa": "Realizada","toleranciaGlucosaRealizada": "Normal","vitaminaD": "","vitaminaDRealizada": "","inmunoglobulina": "Realizada",</v>
      </c>
      <c r="Z1071" t="str">
        <f t="shared" si="100"/>
        <v>"inmunoglobulinaRealizada": "&lt; 500"},"seccion6": {"actividadDeportiva": ""}}]}}, { upsert: true } );</v>
      </c>
      <c r="AA1071" t="str">
        <f t="shared" si="101"/>
        <v>db.pacientes.updateOne({"_id":ObjectId('61e34254ec4ec02e84f5dd21')},{ $set: { "seguimientos": [{"id": "2012","seccion1": {"fechaSeguimiento": "2012-11-23","institucion": "Hospital Alemán","fallecimiento": "No","fechaFallecimiento": "","causaFallecimiento": "","nivelEducativo": "Universitario Completo","actividadLaboral": "Trabaja, completo","coberturaSocial": "Sí","tratamientoAntibioticoHospitalizado": "","embarazo": "No"},"seccion4": {"cultivos": "5"},"seccion5": {"toleranciaGlucosa": "Realizada","toleranciaGlucosaRealizada": "Normal","vitaminaD": "","vitaminaDRealizada": "","inmunoglobulina": "Realizada","inmunoglobulinaRealizada": "&lt; 500"},"seccion6": {"actividadDeportiva": ""}}]}}, { upsert: true } );</v>
      </c>
    </row>
    <row r="1072" spans="1:27" x14ac:dyDescent="0.3">
      <c r="A1072" t="s">
        <v>988</v>
      </c>
      <c r="B1072">
        <v>500</v>
      </c>
      <c r="C1072">
        <v>2012</v>
      </c>
      <c r="D1072" s="5">
        <v>41235</v>
      </c>
      <c r="E1072" s="5" t="str">
        <f t="shared" si="96"/>
        <v>2012-11-22</v>
      </c>
      <c r="F1072" t="s">
        <v>387</v>
      </c>
      <c r="G1072" t="s">
        <v>35</v>
      </c>
      <c r="J1072" t="s">
        <v>88</v>
      </c>
      <c r="K1072" t="s">
        <v>76</v>
      </c>
      <c r="L1072" t="s">
        <v>281</v>
      </c>
      <c r="N1072" t="s">
        <v>35</v>
      </c>
      <c r="O1072" t="s">
        <v>48</v>
      </c>
      <c r="P1072" t="s">
        <v>261</v>
      </c>
      <c r="Q1072" t="s">
        <v>34</v>
      </c>
      <c r="R1072" t="s">
        <v>256</v>
      </c>
      <c r="S1072" t="s">
        <v>256</v>
      </c>
      <c r="T1072" t="s">
        <v>261</v>
      </c>
      <c r="U1072" t="s">
        <v>40</v>
      </c>
      <c r="V1072" t="s">
        <v>281</v>
      </c>
      <c r="W1072" t="str">
        <f t="shared" si="97"/>
        <v>db.pacientes.updateOne({"_id":ObjectId('61e34254ec4ec02e84f5dd22')},{ $set: { "seguimientos": [{"id": "2012","seccion1": {"fechaSeguimiento": "2012-11-22","institucion": "Consultorio FQ - Dra. Alais",</v>
      </c>
      <c r="X1072" t="str">
        <f t="shared" si="98"/>
        <v>"fallecimiento": "No","fechaFallecimiento": "","causaFallecimiento": "","nivelEducativo": "Universitario Completo","actividadLaboral": "Trabaja, completo","coberturaSocial": "Sí","tratamientoAntibioticoHospitalizado": "","embarazo": "No"},</v>
      </c>
      <c r="Y1072" t="str">
        <f t="shared" si="99"/>
        <v>"seccion4": {"cultivos": "5"},"seccion5": {"toleranciaGlucosa": "Realizada","toleranciaGlucosaRealizada": "Normal","vitaminaD": "","vitaminaDRealizada": "","inmunoglobulina": "Realizada",</v>
      </c>
      <c r="Z1072" t="str">
        <f t="shared" si="100"/>
        <v>"inmunoglobulinaRealizada": "&lt; 500"},"seccion6": {"actividadDeportiva": "Sí"}}]}}, { upsert: true } );</v>
      </c>
      <c r="AA1072" t="str">
        <f t="shared" si="101"/>
        <v>db.pacientes.updateOne({"_id":ObjectId('61e34254ec4ec02e84f5dd22')},{ $set: { "seguimientos": [{"id": "2012","seccion1": {"fechaSeguimiento": "2012-11-22","institucion": "Consultorio FQ - Dra. Alais","fallecimiento": "No","fechaFallecimiento": "","causaFallecimiento": "","nivelEducativo": "Universitario Completo","actividadLaboral": "Trabaja, completo","coberturaSocial": "Sí","tratamientoAntibioticoHospitalizado": "","embarazo": "No"},"seccion4": {"cultivos": "5"},"seccion5": {"toleranciaGlucosa": "Realizada","toleranciaGlucosaRealizada": "Normal","vitaminaD": "","vitaminaDRealizada": "","inmunoglobulina": "Realizada","inmunoglobulinaRealizada": "&lt; 500"},"seccion6": {"actividadDeportiva": "Sí"}}]}}, { upsert: true } );</v>
      </c>
    </row>
    <row r="1073" spans="1:27" x14ac:dyDescent="0.3">
      <c r="A1073" t="s">
        <v>989</v>
      </c>
      <c r="B1073">
        <v>501</v>
      </c>
      <c r="C1073">
        <v>2012</v>
      </c>
      <c r="D1073" s="5">
        <v>41186</v>
      </c>
      <c r="E1073" s="5" t="str">
        <f t="shared" si="96"/>
        <v>2012-10-4</v>
      </c>
      <c r="F1073" t="s">
        <v>383</v>
      </c>
      <c r="G1073" t="s">
        <v>35</v>
      </c>
      <c r="J1073" t="s">
        <v>63</v>
      </c>
      <c r="K1073" t="s">
        <v>53</v>
      </c>
      <c r="L1073" t="s">
        <v>281</v>
      </c>
      <c r="N1073" t="s">
        <v>35</v>
      </c>
      <c r="O1073" t="s">
        <v>48</v>
      </c>
      <c r="P1073" t="s">
        <v>261</v>
      </c>
      <c r="Q1073" t="s">
        <v>34</v>
      </c>
      <c r="R1073" t="s">
        <v>256</v>
      </c>
      <c r="S1073" t="s">
        <v>256</v>
      </c>
      <c r="T1073" t="s">
        <v>261</v>
      </c>
      <c r="U1073" t="s">
        <v>40</v>
      </c>
      <c r="V1073" t="s">
        <v>281</v>
      </c>
      <c r="W1073" t="str">
        <f t="shared" si="97"/>
        <v>db.pacientes.updateOne({"_id":ObjectId('61e34254ec4ec02e84f5dd23')},{ $set: { "seguimientos": [{"id": "2012","seccion1": {"fechaSeguimiento": "2012-10-4","institucion": "Hospital Alemán",</v>
      </c>
      <c r="X1073" t="str">
        <f t="shared" si="98"/>
        <v>"fallecimiento": "No","fechaFallecimiento": "","causaFallecimiento": "","nivelEducativo": "Secundaria completa","actividadLaboral": "Trabaja, parcial","coberturaSocial": "Sí","tratamientoAntibioticoHospitalizado": "","embarazo": "No"},</v>
      </c>
      <c r="Y1073" t="str">
        <f t="shared" si="99"/>
        <v>"seccion4": {"cultivos": "5"},"seccion5": {"toleranciaGlucosa": "Realizada","toleranciaGlucosaRealizada": "Normal","vitaminaD": "","vitaminaDRealizada": "","inmunoglobulina": "Realizada",</v>
      </c>
      <c r="Z1073" t="str">
        <f t="shared" si="100"/>
        <v>"inmunoglobulinaRealizada": "&lt; 500"},"seccion6": {"actividadDeportiva": "Sí"}}]}}, { upsert: true } );</v>
      </c>
      <c r="AA1073" t="str">
        <f t="shared" si="101"/>
        <v>db.pacientes.updateOne({"_id":ObjectId('61e34254ec4ec02e84f5dd23')},{ $set: { "seguimientos": [{"id": "2012","seccion1": {"fechaSeguimiento": "2012-10-4","institucion": "Hospital Alemán","fallecimiento": "No","fechaFallecimiento": "","causaFallecimiento": "","nivelEducativo": "Secundaria completa","actividadLaboral": "Trabaja, parcial","coberturaSocial": "Sí","tratamientoAntibioticoHospitalizado": "","embarazo": "No"},"seccion4": {"cultivos": "5"},"seccion5": {"toleranciaGlucosa": "Realizada","toleranciaGlucosaRealizada": "Normal","vitaminaD": "","vitaminaDRealizada": "","inmunoglobulina": "Realizada","inmunoglobulinaRealizada": "&lt; 500"},"seccion6": {"actividadDeportiva": "Sí"}}]}}, { upsert: true } );</v>
      </c>
    </row>
    <row r="1074" spans="1:27" x14ac:dyDescent="0.3">
      <c r="A1074" t="s">
        <v>990</v>
      </c>
      <c r="B1074">
        <v>502</v>
      </c>
      <c r="C1074">
        <v>2012</v>
      </c>
      <c r="D1074" s="5">
        <v>41239</v>
      </c>
      <c r="E1074" s="5" t="str">
        <f t="shared" si="96"/>
        <v>2012-11-26</v>
      </c>
      <c r="F1074" t="s">
        <v>383</v>
      </c>
      <c r="G1074" t="s">
        <v>35</v>
      </c>
      <c r="J1074" t="s">
        <v>88</v>
      </c>
      <c r="K1074" t="s">
        <v>76</v>
      </c>
      <c r="L1074" t="s">
        <v>281</v>
      </c>
      <c r="M1074" t="s">
        <v>45</v>
      </c>
      <c r="N1074" t="s">
        <v>35</v>
      </c>
      <c r="O1074" t="s">
        <v>49</v>
      </c>
      <c r="P1074" t="s">
        <v>261</v>
      </c>
      <c r="Q1074" t="s">
        <v>34</v>
      </c>
      <c r="R1074" t="s">
        <v>256</v>
      </c>
      <c r="S1074" t="s">
        <v>256</v>
      </c>
      <c r="T1074" t="s">
        <v>261</v>
      </c>
      <c r="U1074" t="s">
        <v>40</v>
      </c>
      <c r="V1074" t="s">
        <v>281</v>
      </c>
      <c r="W1074" t="str">
        <f t="shared" si="97"/>
        <v>db.pacientes.updateOne({"_id":ObjectId('61e34254ec4ec02e84f5dd24')},{ $set: { "seguimientos": [{"id": "2012","seccion1": {"fechaSeguimiento": "2012-11-26","institucion": "Hospital Alemán",</v>
      </c>
      <c r="X1074" t="str">
        <f t="shared" si="98"/>
        <v>"fallecimiento": "No","fechaFallecimiento": "","causaFallecimiento": "","nivelEducativo": "Universitario Completo","actividadLaboral": "Trabaja, completo","coberturaSocial": "Sí","tratamientoAntibioticoHospitalizado": "1","embarazo": "No"},</v>
      </c>
      <c r="Y1074" t="str">
        <f t="shared" si="99"/>
        <v>"seccion4": {"cultivos": "4"},"seccion5": {"toleranciaGlucosa": "Realizada","toleranciaGlucosaRealizada": "Normal","vitaminaD": "","vitaminaDRealizada": "","inmunoglobulina": "Realizada",</v>
      </c>
      <c r="Z1074" t="str">
        <f t="shared" si="100"/>
        <v>"inmunoglobulinaRealizada": "&lt; 500"},"seccion6": {"actividadDeportiva": "Sí"}}]}}, { upsert: true } );</v>
      </c>
      <c r="AA1074" t="str">
        <f t="shared" si="101"/>
        <v>db.pacientes.updateOne({"_id":ObjectId('61e34254ec4ec02e84f5dd24')},{ $set: { "seguimientos": [{"id": "2012","seccion1": {"fechaSeguimiento": "2012-11-26","institucion": "Hospital Alemán","fallecimiento": "No","fechaFallecimiento": "","causaFallecimiento": "","nivelEducativo": "Universitario Completo","actividadLaboral": "Trabaja, completo","coberturaSocial": "Sí","tratamientoAntibioticoHospitalizado": "1","embarazo": "No"},"seccion4": {"cultivos": "4"},"seccion5": {"toleranciaGlucosa": "Realizada","toleranciaGlucosaRealizada": "Normal","vitaminaD": "","vitaminaDRealizada": "","inmunoglobulina": "Realizada","inmunoglobulinaRealizada": "&lt; 500"},"seccion6": {"actividadDeportiva": "Sí"}}]}}, { upsert: true } );</v>
      </c>
    </row>
    <row r="1075" spans="1:27" x14ac:dyDescent="0.3">
      <c r="A1075" t="s">
        <v>804</v>
      </c>
      <c r="B1075">
        <v>503</v>
      </c>
      <c r="C1075">
        <v>2012</v>
      </c>
      <c r="D1075" s="5">
        <v>41235</v>
      </c>
      <c r="E1075" s="5" t="str">
        <f t="shared" si="96"/>
        <v>2012-11-22</v>
      </c>
      <c r="F1075" t="s">
        <v>387</v>
      </c>
      <c r="G1075" t="s">
        <v>35</v>
      </c>
      <c r="J1075" t="s">
        <v>52</v>
      </c>
      <c r="K1075" t="s">
        <v>76</v>
      </c>
      <c r="L1075" t="s">
        <v>281</v>
      </c>
      <c r="N1075" t="s">
        <v>35</v>
      </c>
      <c r="P1075" t="s">
        <v>261</v>
      </c>
      <c r="Q1075" t="s">
        <v>34</v>
      </c>
      <c r="R1075" t="s">
        <v>256</v>
      </c>
      <c r="S1075" t="s">
        <v>256</v>
      </c>
      <c r="T1075" t="s">
        <v>261</v>
      </c>
      <c r="U1075" t="s">
        <v>40</v>
      </c>
      <c r="V1075" t="s">
        <v>281</v>
      </c>
      <c r="W1075" t="str">
        <f t="shared" si="97"/>
        <v>db.pacientes.updateOne({"_id":ObjectId('61e34254ec4ec02e84f5dc6a')},{ $set: { "seguimientos": [{"id": "2012","seccion1": {"fechaSeguimiento": "2012-11-22","institucion": "Consultorio FQ - Dra. Alais",</v>
      </c>
      <c r="X1075" t="str">
        <f t="shared" si="98"/>
        <v>"fallecimiento": "No","fechaFallecimiento": "","causaFallecimiento": "","nivelEducativo": "Terciario incompleto","actividadLaboral": "Trabaja, completo","coberturaSocial": "Sí","tratamientoAntibioticoHospitalizado": "","embarazo": "No"},</v>
      </c>
      <c r="Y1075" t="str">
        <f t="shared" si="99"/>
        <v>"seccion4": {"cultivos": ""},"seccion5": {"toleranciaGlucosa": "Realizada","toleranciaGlucosaRealizada": "Normal","vitaminaD": "","vitaminaDRealizada": "","inmunoglobulina": "Realizada",</v>
      </c>
      <c r="Z1075" t="str">
        <f t="shared" si="100"/>
        <v>"inmunoglobulinaRealizada": "&lt; 500"},"seccion6": {"actividadDeportiva": "Sí"}}]}}, { upsert: true } );</v>
      </c>
      <c r="AA1075" t="str">
        <f t="shared" si="101"/>
        <v>db.pacientes.updateOne({"_id":ObjectId('61e34254ec4ec02e84f5dc6a')},{ $set: { "seguimientos": [{"id": "2012","seccion1": {"fechaSeguimiento": "2012-11-22","institucion": "Consultorio FQ - Dra. Alais","fallecimiento": "No","fechaFallecimiento": "","causaFallecimiento": "","nivelEducativo": "Terciario incompleto","actividadLaboral": "Trabaja, completo","coberturaSocial": "Sí","tratamientoAntibioticoHospitalizado": "","embarazo": "No"},"seccion4": {"cultivos": ""},"seccion5": {"toleranciaGlucosa": "Realizada","toleranciaGlucosaRealizada": "Normal","vitaminaD": "","vitaminaDRealizada": "","inmunoglobulina": "Realizada","inmunoglobulinaRealizada": "&lt; 500"},"seccion6": {"actividadDeportiva": "Sí"}}]}}, { upsert: true } );</v>
      </c>
    </row>
    <row r="1076" spans="1:27" x14ac:dyDescent="0.3">
      <c r="A1076" t="s">
        <v>991</v>
      </c>
      <c r="B1076">
        <v>504</v>
      </c>
      <c r="C1076">
        <v>2012</v>
      </c>
      <c r="D1076" s="5">
        <v>41143</v>
      </c>
      <c r="E1076" s="5" t="str">
        <f t="shared" si="96"/>
        <v>2012-8-22</v>
      </c>
      <c r="F1076" t="s">
        <v>387</v>
      </c>
      <c r="G1076" t="s">
        <v>35</v>
      </c>
      <c r="J1076" t="s">
        <v>69</v>
      </c>
      <c r="K1076" t="s">
        <v>53</v>
      </c>
      <c r="L1076" t="s">
        <v>281</v>
      </c>
      <c r="M1076" t="s">
        <v>46</v>
      </c>
      <c r="P1076" t="s">
        <v>118</v>
      </c>
      <c r="Q1076" t="s">
        <v>256</v>
      </c>
      <c r="R1076" t="s">
        <v>256</v>
      </c>
      <c r="S1076" t="s">
        <v>256</v>
      </c>
      <c r="T1076" t="s">
        <v>256</v>
      </c>
      <c r="U1076" t="s">
        <v>256</v>
      </c>
      <c r="V1076" t="s">
        <v>281</v>
      </c>
      <c r="W1076" t="str">
        <f t="shared" si="97"/>
        <v>db.pacientes.updateOne({"_id":ObjectId('61e34254ec4ec02e84f5dd25')},{ $set: { "seguimientos": [{"id": "2012","seccion1": {"fechaSeguimiento": "2012-8-22","institucion": "Consultorio FQ - Dra. Alais",</v>
      </c>
      <c r="X1076" t="str">
        <f t="shared" si="98"/>
        <v>"fallecimiento": "No","fechaFallecimiento": "","causaFallecimiento": "","nivelEducativo": "Universitario Incompleto","actividadLaboral": "Trabaja, parcial","coberturaSocial": "Sí","tratamientoAntibioticoHospitalizado": "3","embarazo": ""},</v>
      </c>
      <c r="Y1076" t="str">
        <f t="shared" si="99"/>
        <v>"seccion4": {"cultivos": ""},"seccion5": {"toleranciaGlucosa": "No realizada","toleranciaGlucosaRealizada": "","vitaminaD": "","vitaminaDRealizada": "","inmunoglobulina": "",</v>
      </c>
      <c r="Z1076" t="str">
        <f t="shared" si="100"/>
        <v>"inmunoglobulinaRealizada": ""},"seccion6": {"actividadDeportiva": "Sí"}}]}}, { upsert: true } );</v>
      </c>
      <c r="AA1076" t="str">
        <f t="shared" si="101"/>
        <v>db.pacientes.updateOne({"_id":ObjectId('61e34254ec4ec02e84f5dd25')},{ $set: { "seguimientos": [{"id": "2012","seccion1": {"fechaSeguimiento": "2012-8-22","institucion": "Consultorio FQ - Dra. Alais","fallecimiento": "No","fechaFallecimiento": "","causaFallecimiento": "","nivelEducativo": "Universitario Incompleto","actividadLaboral": "Trabaja, parcial","coberturaSocial": "Sí","tratamientoAntibioticoHospitalizado": "3","embarazo": ""},"seccion4": {"cultivos": ""},"seccion5": {"toleranciaGlucosa": "No realizada","toleranciaGlucosaRealizada": "","vitaminaD": "","vitaminaDRealizada": "","inmunoglobulina": "","inmunoglobulinaRealizada": ""},"seccion6": {"actividadDeportiva": "Sí"}}]}}, { upsert: true } );</v>
      </c>
    </row>
    <row r="1077" spans="1:27" x14ac:dyDescent="0.3">
      <c r="A1077" t="s">
        <v>996</v>
      </c>
      <c r="B1077">
        <v>512</v>
      </c>
      <c r="C1077">
        <v>2011</v>
      </c>
      <c r="D1077" s="5">
        <v>40871</v>
      </c>
      <c r="E1077" s="5" t="str">
        <f t="shared" si="96"/>
        <v>2011-11-24</v>
      </c>
      <c r="F1077" t="s">
        <v>411</v>
      </c>
      <c r="G1077" t="s">
        <v>35</v>
      </c>
      <c r="O1077" t="s">
        <v>49</v>
      </c>
      <c r="P1077" t="s">
        <v>118</v>
      </c>
      <c r="Q1077" t="s">
        <v>256</v>
      </c>
      <c r="R1077" t="s">
        <v>256</v>
      </c>
      <c r="S1077" t="s">
        <v>256</v>
      </c>
      <c r="T1077" t="s">
        <v>261</v>
      </c>
      <c r="U1077" t="s">
        <v>40</v>
      </c>
      <c r="V1077" t="s">
        <v>256</v>
      </c>
      <c r="W1077" t="str">
        <f t="shared" si="97"/>
        <v>db.pacientes.updateOne({"_id":ObjectId('61e34254ec4ec02e84f5dd2a')},{ $set: { "seguimientos": [{"id": "2011","seccion1": {"fechaSeguimiento": "2011-11-24","institucion": "Hospital Victor J Vilela",</v>
      </c>
      <c r="X1077" t="str">
        <f t="shared" si="98"/>
        <v>"fallecimiento": "No","fechaFallecimiento": "","causaFallecimiento": "","nivelEducativo": "","actividadLaboral": "","coberturaSocial": "","tratamientoAntibioticoHospitalizado": "","embarazo": ""},</v>
      </c>
      <c r="Y1077" t="str">
        <f t="shared" si="99"/>
        <v>"seccion4": {"cultivos": "4"},"seccion5": {"toleranciaGlucosa": "No realizada","toleranciaGlucosaRealizada": "","vitaminaD": "","vitaminaDRealizada": "","inmunoglobulina": "Realizada",</v>
      </c>
      <c r="Z1077" t="str">
        <f t="shared" si="100"/>
        <v>"inmunoglobulinaRealizada": "&lt; 500"},"seccion6": {"actividadDeportiva": ""}}]}}, { upsert: true } );</v>
      </c>
      <c r="AA1077" t="str">
        <f t="shared" si="101"/>
        <v>db.pacientes.updateOne({"_id":ObjectId('61e34254ec4ec02e84f5dd2a')},{ $set: { "seguimientos": [{"id": "2011","seccion1": {"fechaSeguimiento": "2011-11-24","institucion": "Hospital Victor J Vilela","fallecimiento": "No","fechaFallecimiento": "","causaFallecimiento": "","nivelEducativo": "","actividadLaboral": "","coberturaSocial": "","tratamientoAntibioticoHospitalizado": "","embarazo": ""},"seccion4": {"cultivos": "4"},"seccion5": {"toleranciaGlucosa": "No realizada","toleranciaGlucosaRealizada": "","vitaminaD": "","vitaminaDRealizada": "","inmunoglobulina": "Realizada","inmunoglobulinaRealizada": "&lt; 500"},"seccion6": {"actividadDeportiva": ""}}]}}, { upsert: true } );</v>
      </c>
    </row>
    <row r="1078" spans="1:27" x14ac:dyDescent="0.3">
      <c r="A1078" t="s">
        <v>996</v>
      </c>
      <c r="B1078">
        <v>512</v>
      </c>
      <c r="C1078">
        <v>2012</v>
      </c>
      <c r="D1078" s="5">
        <v>41186</v>
      </c>
      <c r="E1078" s="5" t="str">
        <f t="shared" si="96"/>
        <v>2012-10-4</v>
      </c>
      <c r="F1078" t="s">
        <v>411</v>
      </c>
      <c r="G1078" t="s">
        <v>35</v>
      </c>
      <c r="J1078" t="s">
        <v>38</v>
      </c>
      <c r="L1078" t="s">
        <v>35</v>
      </c>
      <c r="N1078" t="s">
        <v>35</v>
      </c>
      <c r="O1078" t="s">
        <v>37</v>
      </c>
      <c r="P1078" t="s">
        <v>118</v>
      </c>
      <c r="Q1078" t="s">
        <v>256</v>
      </c>
      <c r="R1078" t="s">
        <v>256</v>
      </c>
      <c r="S1078" t="s">
        <v>256</v>
      </c>
      <c r="T1078" t="s">
        <v>261</v>
      </c>
      <c r="U1078" t="s">
        <v>40</v>
      </c>
      <c r="V1078" t="s">
        <v>256</v>
      </c>
      <c r="W1078" t="str">
        <f t="shared" si="97"/>
        <v>db.pacientes.updateOne({"_id":ObjectId('61e34254ec4ec02e84f5dd2a')},{ $set: { "seguimientos": [{"id": "2012","seccion1": {"fechaSeguimiento": "2012-10-4","institucion": "Hospital Victor J Vilela",</v>
      </c>
      <c r="X1078" t="str">
        <f t="shared" si="98"/>
        <v>"fallecimiento": "No","fechaFallecimiento": "","causaFallecimiento": "","nivelEducativo": "Primaria incompleta","actividadLaboral": "","coberturaSocial": "No","tratamientoAntibioticoHospitalizado": "","embarazo": "No"},</v>
      </c>
      <c r="Y1078" t="str">
        <f t="shared" si="99"/>
        <v>"seccion4": {"cultivos": "2"},"seccion5": {"toleranciaGlucosa": "No realizada","toleranciaGlucosaRealizada": "","vitaminaD": "","vitaminaDRealizada": "","inmunoglobulina": "Realizada",</v>
      </c>
      <c r="Z1078" t="str">
        <f t="shared" si="100"/>
        <v>"inmunoglobulinaRealizada": "&lt; 500"},"seccion6": {"actividadDeportiva": ""}}]}}, { upsert: true } );</v>
      </c>
      <c r="AA1078" t="str">
        <f t="shared" si="101"/>
        <v>db.pacientes.updateOne({"_id":ObjectId('61e34254ec4ec02e84f5dd2a')},{ $set: { "seguimientos": [{"id": "2012","seccion1": {"fechaSeguimiento": "2012-10-4","institucion": "Hospital Victor J Vilela","fallecimiento": "No","fechaFallecimiento": "","causaFallecimiento": "","nivelEducativo": "Primaria incompleta","actividadLaboral": "","coberturaSocial": "No","tratamientoAntibioticoHospitalizado": "","embarazo": "No"},"seccion4": {"cultivos": "2"},"seccion5": {"toleranciaGlucosa": "No realizada","toleranciaGlucosaRealizada": "","vitaminaD": "","vitaminaDRealizada": "","inmunoglobulina": "Realizada","inmunoglobulinaRealizada": "&lt; 500"},"seccion6": {"actividadDeportiva": ""}}]}}, { upsert: true } );</v>
      </c>
    </row>
    <row r="1079" spans="1:27" x14ac:dyDescent="0.3">
      <c r="A1079" t="s">
        <v>996</v>
      </c>
      <c r="B1079">
        <v>512</v>
      </c>
      <c r="C1079">
        <v>2013</v>
      </c>
      <c r="D1079" s="5">
        <v>41403</v>
      </c>
      <c r="E1079" s="5" t="str">
        <f t="shared" si="96"/>
        <v>2013-5-9</v>
      </c>
      <c r="F1079" t="s">
        <v>411</v>
      </c>
      <c r="G1079" t="s">
        <v>35</v>
      </c>
      <c r="J1079" t="s">
        <v>38</v>
      </c>
      <c r="L1079" t="s">
        <v>35</v>
      </c>
      <c r="M1079" t="s">
        <v>45</v>
      </c>
      <c r="O1079" t="s">
        <v>46</v>
      </c>
      <c r="P1079" t="s">
        <v>118</v>
      </c>
      <c r="Q1079" t="s">
        <v>256</v>
      </c>
      <c r="R1079" t="s">
        <v>256</v>
      </c>
      <c r="S1079" t="s">
        <v>256</v>
      </c>
      <c r="T1079" t="s">
        <v>261</v>
      </c>
      <c r="U1079" t="s">
        <v>40</v>
      </c>
      <c r="V1079" t="s">
        <v>256</v>
      </c>
      <c r="W1079" t="str">
        <f t="shared" si="97"/>
        <v>db.pacientes.updateOne({"_id":ObjectId('61e34254ec4ec02e84f5dd2a')},{ $set: { "seguimientos": [{"id": "2013","seccion1": {"fechaSeguimiento": "2013-5-9","institucion": "Hospital Victor J Vilela",</v>
      </c>
      <c r="X1079" t="str">
        <f t="shared" si="98"/>
        <v>"fallecimiento": "No","fechaFallecimiento": "","causaFallecimiento": "","nivelEducativo": "Primaria incompleta","actividadLaboral": "","coberturaSocial": "No","tratamientoAntibioticoHospitalizado": "1","embarazo": ""},</v>
      </c>
      <c r="Y1079" t="str">
        <f t="shared" si="99"/>
        <v>"seccion4": {"cultivos": "3"},"seccion5": {"toleranciaGlucosa": "No realizada","toleranciaGlucosaRealizada": "","vitaminaD": "","vitaminaDRealizada": "","inmunoglobulina": "Realizada",</v>
      </c>
      <c r="Z1079" t="str">
        <f t="shared" si="100"/>
        <v>"inmunoglobulinaRealizada": "&lt; 500"},"seccion6": {"actividadDeportiva": ""}}]}}, { upsert: true } );</v>
      </c>
      <c r="AA1079" t="str">
        <f t="shared" si="101"/>
        <v>db.pacientes.updateOne({"_id":ObjectId('61e34254ec4ec02e84f5dd2a')},{ $set: { "seguimientos": [{"id": "2013","seccion1": {"fechaSeguimiento": "2013-5-9","institucion": "Hospital Victor J Vilela","fallecimiento": "No","fechaFallecimiento": "","causaFallecimiento": "","nivelEducativo": "Primaria incompleta","actividadLaboral": "","coberturaSocial": "No","tratamientoAntibioticoHospitalizado": "1","embarazo": ""},"seccion4": {"cultivos": "3"},"seccion5": {"toleranciaGlucosa": "No realizada","toleranciaGlucosaRealizada": "","vitaminaD": "","vitaminaDRealizada": "","inmunoglobulina": "Realizada","inmunoglobulinaRealizada": "&lt; 500"},"seccion6": {"actividadDeportiva": ""}}]}}, { upsert: true } );</v>
      </c>
    </row>
    <row r="1080" spans="1:27" x14ac:dyDescent="0.3">
      <c r="A1080" t="s">
        <v>996</v>
      </c>
      <c r="B1080">
        <v>512</v>
      </c>
      <c r="C1080">
        <v>2014</v>
      </c>
      <c r="D1080" s="5">
        <v>41886</v>
      </c>
      <c r="E1080" s="5" t="str">
        <f t="shared" si="96"/>
        <v>2014-9-4</v>
      </c>
      <c r="F1080" t="s">
        <v>411</v>
      </c>
      <c r="G1080" t="s">
        <v>35</v>
      </c>
      <c r="J1080" t="s">
        <v>38</v>
      </c>
      <c r="L1080" t="s">
        <v>281</v>
      </c>
      <c r="O1080" t="s">
        <v>46</v>
      </c>
      <c r="P1080" t="s">
        <v>261</v>
      </c>
      <c r="Q1080" t="s">
        <v>34</v>
      </c>
      <c r="R1080" t="s">
        <v>256</v>
      </c>
      <c r="S1080" t="s">
        <v>256</v>
      </c>
      <c r="T1080" t="s">
        <v>261</v>
      </c>
      <c r="U1080" t="s">
        <v>40</v>
      </c>
      <c r="V1080" t="s">
        <v>256</v>
      </c>
      <c r="W1080" t="str">
        <f t="shared" si="97"/>
        <v>db.pacientes.updateOne({"_id":ObjectId('61e34254ec4ec02e84f5dd2a')},{ $set: { "seguimientos": [{"id": "2014","seccion1": {"fechaSeguimiento": "2014-9-4","institucion": "Hospital Victor J Vilela",</v>
      </c>
      <c r="X1080" t="str">
        <f t="shared" si="98"/>
        <v>"fallecimiento": "No","fechaFallecimiento": "","causaFallecimiento": "","nivelEducativo": "Primaria incompleta","actividadLaboral": "","coberturaSocial": "Sí","tratamientoAntibioticoHospitalizado": "","embarazo": ""},</v>
      </c>
      <c r="Y1080" t="str">
        <f t="shared" si="99"/>
        <v>"seccion4": {"cultivos": "3"},"seccion5": {"toleranciaGlucosa": "Realizada","toleranciaGlucosaRealizada": "Normal","vitaminaD": "","vitaminaDRealizada": "","inmunoglobulina": "Realizada",</v>
      </c>
      <c r="Z1080" t="str">
        <f t="shared" si="100"/>
        <v>"inmunoglobulinaRealizada": "&lt; 500"},"seccion6": {"actividadDeportiva": ""}}]}}, { upsert: true } );</v>
      </c>
      <c r="AA1080" t="str">
        <f t="shared" si="101"/>
        <v>db.pacientes.updateOne({"_id":ObjectId('61e34254ec4ec02e84f5dd2a')},{ $set: { "seguimientos": [{"id": "2014","seccion1": {"fechaSeguimiento": "2014-9-4","institucion": "Hospital Victor J Vilela","fallecimiento": "No","fechaFallecimiento": "","causaFallecimiento": "","nivelEducativo": "Primaria incompleta","actividadLaboral": "","coberturaSocial": "Sí","tratamientoAntibioticoHospitalizado": "","embarazo": ""},"seccion4": {"cultivos": "3"},"seccion5": {"toleranciaGlucosa": "Realizada","toleranciaGlucosaRealizada": "Normal","vitaminaD": "","vitaminaDRealizada": "","inmunoglobulina": "Realizada","inmunoglobulinaRealizada": "&lt; 500"},"seccion6": {"actividadDeportiva": ""}}]}}, { upsert: true } );</v>
      </c>
    </row>
    <row r="1081" spans="1:27" x14ac:dyDescent="0.3">
      <c r="A1081" t="s">
        <v>996</v>
      </c>
      <c r="B1081">
        <v>512</v>
      </c>
      <c r="C1081">
        <v>2014</v>
      </c>
      <c r="D1081" s="5">
        <v>41886</v>
      </c>
      <c r="E1081" s="5" t="str">
        <f t="shared" si="96"/>
        <v>2014-9-4</v>
      </c>
      <c r="F1081" t="s">
        <v>411</v>
      </c>
      <c r="G1081" t="s">
        <v>35</v>
      </c>
      <c r="J1081" t="s">
        <v>38</v>
      </c>
      <c r="L1081" t="s">
        <v>281</v>
      </c>
      <c r="O1081" t="s">
        <v>46</v>
      </c>
      <c r="P1081" t="s">
        <v>261</v>
      </c>
      <c r="Q1081" t="s">
        <v>34</v>
      </c>
      <c r="R1081" t="s">
        <v>256</v>
      </c>
      <c r="S1081" t="s">
        <v>256</v>
      </c>
      <c r="T1081" t="s">
        <v>261</v>
      </c>
      <c r="U1081" t="s">
        <v>40</v>
      </c>
      <c r="V1081" t="s">
        <v>256</v>
      </c>
      <c r="W1081" t="str">
        <f t="shared" si="97"/>
        <v>db.pacientes.updateOne({"_id":ObjectId('61e34254ec4ec02e84f5dd2a')},{ $set: { "seguimientos": [{"id": "2014","seccion1": {"fechaSeguimiento": "2014-9-4","institucion": "Hospital Victor J Vilela",</v>
      </c>
      <c r="X1081" t="str">
        <f t="shared" si="98"/>
        <v>"fallecimiento": "No","fechaFallecimiento": "","causaFallecimiento": "","nivelEducativo": "Primaria incompleta","actividadLaboral": "","coberturaSocial": "Sí","tratamientoAntibioticoHospitalizado": "","embarazo": ""},</v>
      </c>
      <c r="Y1081" t="str">
        <f t="shared" si="99"/>
        <v>"seccion4": {"cultivos": "3"},"seccion5": {"toleranciaGlucosa": "Realizada","toleranciaGlucosaRealizada": "Normal","vitaminaD": "","vitaminaDRealizada": "","inmunoglobulina": "Realizada",</v>
      </c>
      <c r="Z1081" t="str">
        <f t="shared" si="100"/>
        <v>"inmunoglobulinaRealizada": "&lt; 500"},"seccion6": {"actividadDeportiva": ""}}]}}, { upsert: true } );</v>
      </c>
      <c r="AA1081" t="str">
        <f t="shared" si="101"/>
        <v>db.pacientes.updateOne({"_id":ObjectId('61e34254ec4ec02e84f5dd2a')},{ $set: { "seguimientos": [{"id": "2014","seccion1": {"fechaSeguimiento": "2014-9-4","institucion": "Hospital Victor J Vilela","fallecimiento": "No","fechaFallecimiento": "","causaFallecimiento": "","nivelEducativo": "Primaria incompleta","actividadLaboral": "","coberturaSocial": "Sí","tratamientoAntibioticoHospitalizado": "","embarazo": ""},"seccion4": {"cultivos": "3"},"seccion5": {"toleranciaGlucosa": "Realizada","toleranciaGlucosaRealizada": "Normal","vitaminaD": "","vitaminaDRealizada": "","inmunoglobulina": "Realizada","inmunoglobulinaRealizada": "&lt; 500"},"seccion6": {"actividadDeportiva": ""}}]}}, { upsert: true } );</v>
      </c>
    </row>
    <row r="1082" spans="1:27" x14ac:dyDescent="0.3">
      <c r="A1082" t="s">
        <v>997</v>
      </c>
      <c r="B1082">
        <v>513</v>
      </c>
      <c r="C1082">
        <v>2012</v>
      </c>
      <c r="D1082" s="5">
        <v>41248</v>
      </c>
      <c r="E1082" s="5" t="str">
        <f t="shared" si="96"/>
        <v>2012-12-5</v>
      </c>
      <c r="F1082" t="s">
        <v>1962</v>
      </c>
      <c r="G1082" t="s">
        <v>35</v>
      </c>
      <c r="L1082" t="s">
        <v>281</v>
      </c>
      <c r="M1082" t="s">
        <v>37</v>
      </c>
      <c r="N1082" t="s">
        <v>35</v>
      </c>
      <c r="P1082" t="s">
        <v>261</v>
      </c>
      <c r="Q1082" t="s">
        <v>34</v>
      </c>
      <c r="R1082" t="s">
        <v>256</v>
      </c>
      <c r="S1082" t="s">
        <v>256</v>
      </c>
      <c r="T1082" t="s">
        <v>256</v>
      </c>
      <c r="U1082" t="s">
        <v>256</v>
      </c>
      <c r="V1082" t="s">
        <v>256</v>
      </c>
      <c r="W1082" t="str">
        <f t="shared" si="97"/>
        <v>db.pacientes.updateOne({"_id":ObjectId('61e34254ec4ec02e84f5dd2b')},{ $set: { "seguimientos": [{"id": "2012","seccion1": {"fechaSeguimiento": "2012-12-5","institucion": "HOSPITAL de PEDIATRÍA Juan P. Garrahan",</v>
      </c>
      <c r="X1082" t="str">
        <f t="shared" si="98"/>
        <v>"fallecimiento": "No","fechaFallecimiento": "","causaFallecimiento": "","nivelEducativo": "","actividadLaboral": "","coberturaSocial": "Sí","tratamientoAntibioticoHospitalizado": "2","embarazo": "No"},</v>
      </c>
      <c r="Y1082" t="str">
        <f t="shared" si="99"/>
        <v>"seccion4": {"cultivos": ""},"seccion5": {"toleranciaGlucosa": "Realizada","toleranciaGlucosaRealizada": "Normal","vitaminaD": "","vitaminaDRealizada": "","inmunoglobulina": "",</v>
      </c>
      <c r="Z1082" t="str">
        <f t="shared" si="100"/>
        <v>"inmunoglobulinaRealizada": ""},"seccion6": {"actividadDeportiva": ""}}]}}, { upsert: true } );</v>
      </c>
      <c r="AA1082" t="str">
        <f t="shared" si="101"/>
        <v>db.pacientes.updateOne({"_id":ObjectId('61e34254ec4ec02e84f5dd2b')},{ $set: { "seguimientos": [{"id": "2012","seccion1": {"fechaSeguimiento": "2012-12-5","institucion": "HOSPITAL de PEDIATRÍA Juan P. Garrahan","fallecimiento": "No","fechaFallecimiento": "","causaFallecimiento": "","nivelEducativo": "","actividadLaboral": "","coberturaSocial": "Sí","tratamientoAntibioticoHospitalizado": "2","embarazo": "No"},"seccion4": {"cultivos": ""},"seccion5": {"toleranciaGlucosa": "Realizada","toleranciaGlucosaRealizada": "Normal","vitaminaD": "","vitaminaDRealizada": "","inmunoglobulina": "","inmunoglobulinaRealizada": ""},"seccion6": {"actividadDeportiva": ""}}]}}, { upsert: true } );</v>
      </c>
    </row>
    <row r="1083" spans="1:27" x14ac:dyDescent="0.3">
      <c r="A1083" t="s">
        <v>998</v>
      </c>
      <c r="B1083">
        <v>515</v>
      </c>
      <c r="C1083">
        <v>2012</v>
      </c>
      <c r="D1083" s="5">
        <v>41249</v>
      </c>
      <c r="E1083" s="5" t="str">
        <f t="shared" si="96"/>
        <v>2012-12-6</v>
      </c>
      <c r="F1083" t="s">
        <v>426</v>
      </c>
      <c r="G1083" t="s">
        <v>35</v>
      </c>
      <c r="J1083" t="s">
        <v>75</v>
      </c>
      <c r="K1083" t="s">
        <v>53</v>
      </c>
      <c r="L1083" t="s">
        <v>281</v>
      </c>
      <c r="M1083" t="s">
        <v>45</v>
      </c>
      <c r="O1083" t="s">
        <v>46</v>
      </c>
      <c r="P1083" t="s">
        <v>261</v>
      </c>
      <c r="Q1083" t="s">
        <v>80</v>
      </c>
      <c r="R1083" t="s">
        <v>256</v>
      </c>
      <c r="S1083" t="s">
        <v>256</v>
      </c>
      <c r="T1083" t="s">
        <v>261</v>
      </c>
      <c r="U1083" t="s">
        <v>40</v>
      </c>
      <c r="V1083" t="s">
        <v>256</v>
      </c>
      <c r="W1083" t="str">
        <f t="shared" si="97"/>
        <v>db.pacientes.updateOne({"_id":ObjectId('61e34254ec4ec02e84f5dd2c')},{ $set: { "seguimientos": [{"id": "2012","seccion1": {"fechaSeguimiento": "2012-12-6","institucion": "Consultorio FQ Dra. Bertelegni",</v>
      </c>
      <c r="X1083" t="str">
        <f t="shared" si="98"/>
        <v>"fallecimiento": "No","fechaFallecimiento": "","causaFallecimiento": "","nivelEducativo": "Terciario completo","actividadLaboral": "Trabaja, parcial","coberturaSocial": "Sí","tratamientoAntibioticoHospitalizado": "1","embarazo": ""},</v>
      </c>
      <c r="Y1083" t="str">
        <f t="shared" si="99"/>
        <v>"seccion4": {"cultivos": "3"},"seccion5": {"toleranciaGlucosa": "Realizada","toleranciaGlucosaRealizada": "Intolerancia","vitaminaD": "","vitaminaDRealizada": "","inmunoglobulina": "Realizada",</v>
      </c>
      <c r="Z1083" t="str">
        <f t="shared" si="100"/>
        <v>"inmunoglobulinaRealizada": "&lt; 500"},"seccion6": {"actividadDeportiva": ""}}]}}, { upsert: true } );</v>
      </c>
      <c r="AA1083" t="str">
        <f t="shared" si="101"/>
        <v>db.pacientes.updateOne({"_id":ObjectId('61e34254ec4ec02e84f5dd2c')},{ $set: { "seguimientos": [{"id": "2012","seccion1": {"fechaSeguimiento": "2012-12-6","institucion": "Consultorio FQ Dra. Bertelegni","fallecimiento": "No","fechaFallecimiento": "","causaFallecimiento": "","nivelEducativo": "Terciario completo","actividadLaboral": "Trabaja, parcial","coberturaSocial": "Sí","tratamientoAntibioticoHospitalizado": "1","embarazo": ""},"seccion4": {"cultivos": "3"},"seccion5": {"toleranciaGlucosa": "Realizada","toleranciaGlucosaRealizada": "Intolerancia","vitaminaD": "","vitaminaDRealizada": "","inmunoglobulina": "Realizada","inmunoglobulinaRealizada": "&lt; 500"},"seccion6": {"actividadDeportiva": ""}}]}}, { upsert: true } );</v>
      </c>
    </row>
    <row r="1084" spans="1:27" x14ac:dyDescent="0.3">
      <c r="A1084" t="s">
        <v>998</v>
      </c>
      <c r="B1084">
        <v>515</v>
      </c>
      <c r="C1084">
        <v>2013</v>
      </c>
      <c r="D1084" s="5">
        <v>41540</v>
      </c>
      <c r="E1084" s="5" t="str">
        <f t="shared" si="96"/>
        <v>2013-9-23</v>
      </c>
      <c r="F1084" t="s">
        <v>397</v>
      </c>
      <c r="G1084" t="s">
        <v>35</v>
      </c>
      <c r="J1084" t="s">
        <v>88</v>
      </c>
      <c r="K1084" t="s">
        <v>76</v>
      </c>
      <c r="L1084" t="s">
        <v>281</v>
      </c>
      <c r="O1084" t="s">
        <v>46</v>
      </c>
      <c r="P1084" t="s">
        <v>261</v>
      </c>
      <c r="Q1084" t="s">
        <v>80</v>
      </c>
      <c r="R1084" t="s">
        <v>256</v>
      </c>
      <c r="S1084" t="s">
        <v>256</v>
      </c>
      <c r="T1084" t="s">
        <v>261</v>
      </c>
      <c r="U1084" t="s">
        <v>84</v>
      </c>
      <c r="V1084" t="s">
        <v>281</v>
      </c>
      <c r="W1084" t="str">
        <f t="shared" si="97"/>
        <v>db.pacientes.updateOne({"_id":ObjectId('61e34254ec4ec02e84f5dd2c')},{ $set: { "seguimientos": [{"id": "2013","seccion1": {"fechaSeguimiento": "2013-9-23","institucion": "Consultorio FQ - Dr. Macri",</v>
      </c>
      <c r="X1084" t="str">
        <f t="shared" si="98"/>
        <v>"fallecimiento": "No","fechaFallecimiento": "","causaFallecimiento": "","nivelEducativo": "Universitario Completo","actividadLaboral": "Trabaja, completo","coberturaSocial": "Sí","tratamientoAntibioticoHospitalizado": "","embarazo": ""},</v>
      </c>
      <c r="Y1084" t="str">
        <f t="shared" si="99"/>
        <v>"seccion4": {"cultivos": "3"},"seccion5": {"toleranciaGlucosa": "Realizada","toleranciaGlucosaRealizada": "Intolerancia","vitaminaD": "","vitaminaDRealizada": "","inmunoglobulina": "Realizada",</v>
      </c>
      <c r="Z1084" t="str">
        <f t="shared" si="100"/>
        <v>"inmunoglobulinaRealizada": "500 - 1.000"},"seccion6": {"actividadDeportiva": "Sí"}}]}}, { upsert: true } );</v>
      </c>
      <c r="AA1084" t="str">
        <f t="shared" si="101"/>
        <v>db.pacientes.updateOne({"_id":ObjectId('61e34254ec4ec02e84f5dd2c')},{ $set: { "seguimientos": [{"id": "2013","seccion1": {"fechaSeguimiento": "2013-9-23","institucion": "Consultorio FQ - Dr. Macri","fallecimiento": "No","fechaFallecimiento": "","causaFallecimiento": "","nivelEducativo": "Universitario Completo","actividadLaboral": "Trabaja, completo","coberturaSocial": "Sí","tratamientoAntibioticoHospitalizado": "","embarazo": ""},"seccion4": {"cultivos": "3"},"seccion5": {"toleranciaGlucosa": "Realizada","toleranciaGlucosaRealizada": "Intolerancia","vitaminaD": "","vitaminaDRealizada": "","inmunoglobulina": "Realizada","inmunoglobulinaRealizada": "500 - 1.000"},"seccion6": {"actividadDeportiva": "Sí"}}]}}, { upsert: true } );</v>
      </c>
    </row>
    <row r="1085" spans="1:27" x14ac:dyDescent="0.3">
      <c r="A1085" t="s">
        <v>999</v>
      </c>
      <c r="B1085">
        <v>517</v>
      </c>
      <c r="C1085">
        <v>2012</v>
      </c>
      <c r="D1085" s="5">
        <v>41254</v>
      </c>
      <c r="E1085" s="5" t="str">
        <f t="shared" si="96"/>
        <v>2012-12-11</v>
      </c>
      <c r="F1085" t="s">
        <v>397</v>
      </c>
      <c r="G1085" t="s">
        <v>35</v>
      </c>
      <c r="J1085" t="s">
        <v>63</v>
      </c>
      <c r="K1085" t="s">
        <v>53</v>
      </c>
      <c r="L1085" t="s">
        <v>281</v>
      </c>
      <c r="M1085" t="s">
        <v>37</v>
      </c>
      <c r="O1085" t="s">
        <v>37</v>
      </c>
      <c r="P1085" t="s">
        <v>261</v>
      </c>
      <c r="Q1085" t="s">
        <v>80</v>
      </c>
      <c r="R1085" t="s">
        <v>256</v>
      </c>
      <c r="S1085" t="s">
        <v>256</v>
      </c>
      <c r="T1085" t="s">
        <v>261</v>
      </c>
      <c r="U1085" t="s">
        <v>40</v>
      </c>
      <c r="V1085" t="s">
        <v>256</v>
      </c>
      <c r="W1085" t="str">
        <f t="shared" si="97"/>
        <v>db.pacientes.updateOne({"_id":ObjectId('61e34254ec4ec02e84f5dd2d')},{ $set: { "seguimientos": [{"id": "2012","seccion1": {"fechaSeguimiento": "2012-12-11","institucion": "Consultorio FQ - Dr. Macri",</v>
      </c>
      <c r="X1085" t="str">
        <f t="shared" si="98"/>
        <v>"fallecimiento": "No","fechaFallecimiento": "","causaFallecimiento": "","nivelEducativo": "Secundaria completa","actividadLaboral": "Trabaja, parcial","coberturaSocial": "Sí","tratamientoAntibioticoHospitalizado": "2","embarazo": ""},</v>
      </c>
      <c r="Y1085" t="str">
        <f t="shared" si="99"/>
        <v>"seccion4": {"cultivos": "2"},"seccion5": {"toleranciaGlucosa": "Realizada","toleranciaGlucosaRealizada": "Intolerancia","vitaminaD": "","vitaminaDRealizada": "","inmunoglobulina": "Realizada",</v>
      </c>
      <c r="Z1085" t="str">
        <f t="shared" si="100"/>
        <v>"inmunoglobulinaRealizada": "&lt; 500"},"seccion6": {"actividadDeportiva": ""}}]}}, { upsert: true } );</v>
      </c>
      <c r="AA1085" t="str">
        <f t="shared" si="101"/>
        <v>db.pacientes.updateOne({"_id":ObjectId('61e34254ec4ec02e84f5dd2d')},{ $set: { "seguimientos": [{"id": "2012","seccion1": {"fechaSeguimiento": "2012-12-11","institucion": "Consultorio FQ - Dr. Macri","fallecimiento": "No","fechaFallecimiento": "","causaFallecimiento": "","nivelEducativo": "Secundaria completa","actividadLaboral": "Trabaja, parcial","coberturaSocial": "Sí","tratamientoAntibioticoHospitalizado": "2","embarazo": ""},"seccion4": {"cultivos": "2"},"seccion5": {"toleranciaGlucosa": "Realizada","toleranciaGlucosaRealizada": "Intolerancia","vitaminaD": "","vitaminaDRealizada": "","inmunoglobulina": "Realizada","inmunoglobulinaRealizada": "&lt; 500"},"seccion6": {"actividadDeportiva": ""}}]}}, { upsert: true } );</v>
      </c>
    </row>
    <row r="1086" spans="1:27" x14ac:dyDescent="0.3">
      <c r="A1086" t="s">
        <v>999</v>
      </c>
      <c r="B1086">
        <v>517</v>
      </c>
      <c r="C1086">
        <v>2013</v>
      </c>
      <c r="D1086" s="5">
        <v>41466</v>
      </c>
      <c r="E1086" s="5" t="str">
        <f t="shared" si="96"/>
        <v>2013-7-11</v>
      </c>
      <c r="F1086" t="s">
        <v>397</v>
      </c>
      <c r="G1086" t="s">
        <v>35</v>
      </c>
      <c r="J1086" t="s">
        <v>63</v>
      </c>
      <c r="K1086" t="s">
        <v>53</v>
      </c>
      <c r="L1086" t="s">
        <v>281</v>
      </c>
      <c r="M1086" t="s">
        <v>37</v>
      </c>
      <c r="N1086" t="s">
        <v>71</v>
      </c>
      <c r="O1086" t="s">
        <v>37</v>
      </c>
      <c r="P1086" t="s">
        <v>261</v>
      </c>
      <c r="Q1086" t="s">
        <v>80</v>
      </c>
      <c r="R1086" t="s">
        <v>256</v>
      </c>
      <c r="S1086" t="s">
        <v>256</v>
      </c>
      <c r="T1086" t="s">
        <v>261</v>
      </c>
      <c r="U1086" t="s">
        <v>40</v>
      </c>
      <c r="V1086" t="s">
        <v>256</v>
      </c>
      <c r="W1086" t="str">
        <f t="shared" si="97"/>
        <v>db.pacientes.updateOne({"_id":ObjectId('61e34254ec4ec02e84f5dd2d')},{ $set: { "seguimientos": [{"id": "2013","seccion1": {"fechaSeguimiento": "2013-7-11","institucion": "Consultorio FQ - Dr. Macri",</v>
      </c>
      <c r="X1086" t="str">
        <f t="shared" si="98"/>
        <v>"fallecimiento": "No","fechaFallecimiento": "","causaFallecimiento": "","nivelEducativo": "Secundaria completa","actividadLaboral": "Trabaja, parcial","coberturaSocial": "Sí","tratamientoAntibioticoHospitalizado": "2","embarazo": "Si"},</v>
      </c>
      <c r="Y1086" t="str">
        <f t="shared" si="99"/>
        <v>"seccion4": {"cultivos": "2"},"seccion5": {"toleranciaGlucosa": "Realizada","toleranciaGlucosaRealizada": "Intolerancia","vitaminaD": "","vitaminaDRealizada": "","inmunoglobulina": "Realizada",</v>
      </c>
      <c r="Z1086" t="str">
        <f t="shared" si="100"/>
        <v>"inmunoglobulinaRealizada": "&lt; 500"},"seccion6": {"actividadDeportiva": ""}}]}}, { upsert: true } );</v>
      </c>
      <c r="AA1086" t="str">
        <f t="shared" si="101"/>
        <v>db.pacientes.updateOne({"_id":ObjectId('61e34254ec4ec02e84f5dd2d')},{ $set: { "seguimientos": [{"id": "2013","seccion1": {"fechaSeguimiento": "2013-7-11","institucion": "Consultorio FQ - Dr. Macri","fallecimiento": "No","fechaFallecimiento": "","causaFallecimiento": "","nivelEducativo": "Secundaria completa","actividadLaboral": "Trabaja, parcial","coberturaSocial": "Sí","tratamientoAntibioticoHospitalizado": "2","embarazo": "Si"},"seccion4": {"cultivos": "2"},"seccion5": {"toleranciaGlucosa": "Realizada","toleranciaGlucosaRealizada": "Intolerancia","vitaminaD": "","vitaminaDRealizada": "","inmunoglobulina": "Realizada","inmunoglobulinaRealizada": "&lt; 500"},"seccion6": {"actividadDeportiva": ""}}]}}, { upsert: true } );</v>
      </c>
    </row>
    <row r="1087" spans="1:27" x14ac:dyDescent="0.3">
      <c r="A1087" t="s">
        <v>999</v>
      </c>
      <c r="B1087">
        <v>517</v>
      </c>
      <c r="C1087">
        <v>2013</v>
      </c>
      <c r="D1087" s="5">
        <v>41466</v>
      </c>
      <c r="E1087" s="5" t="str">
        <f t="shared" si="96"/>
        <v>2013-7-11</v>
      </c>
      <c r="F1087" t="s">
        <v>397</v>
      </c>
      <c r="G1087" t="s">
        <v>35</v>
      </c>
      <c r="J1087" t="s">
        <v>63</v>
      </c>
      <c r="K1087" t="s">
        <v>53</v>
      </c>
      <c r="L1087" t="s">
        <v>281</v>
      </c>
      <c r="M1087" t="s">
        <v>37</v>
      </c>
      <c r="N1087" t="s">
        <v>71</v>
      </c>
      <c r="O1087" t="s">
        <v>37</v>
      </c>
      <c r="P1087" t="s">
        <v>261</v>
      </c>
      <c r="Q1087" t="s">
        <v>80</v>
      </c>
      <c r="R1087" t="s">
        <v>256</v>
      </c>
      <c r="S1087" t="s">
        <v>256</v>
      </c>
      <c r="T1087" t="s">
        <v>261</v>
      </c>
      <c r="U1087" t="s">
        <v>40</v>
      </c>
      <c r="V1087" t="s">
        <v>256</v>
      </c>
      <c r="W1087" t="str">
        <f t="shared" si="97"/>
        <v>db.pacientes.updateOne({"_id":ObjectId('61e34254ec4ec02e84f5dd2d')},{ $set: { "seguimientos": [{"id": "2013","seccion1": {"fechaSeguimiento": "2013-7-11","institucion": "Consultorio FQ - Dr. Macri",</v>
      </c>
      <c r="X1087" t="str">
        <f t="shared" si="98"/>
        <v>"fallecimiento": "No","fechaFallecimiento": "","causaFallecimiento": "","nivelEducativo": "Secundaria completa","actividadLaboral": "Trabaja, parcial","coberturaSocial": "Sí","tratamientoAntibioticoHospitalizado": "2","embarazo": "Si"},</v>
      </c>
      <c r="Y1087" t="str">
        <f t="shared" si="99"/>
        <v>"seccion4": {"cultivos": "2"},"seccion5": {"toleranciaGlucosa": "Realizada","toleranciaGlucosaRealizada": "Intolerancia","vitaminaD": "","vitaminaDRealizada": "","inmunoglobulina": "Realizada",</v>
      </c>
      <c r="Z1087" t="str">
        <f t="shared" si="100"/>
        <v>"inmunoglobulinaRealizada": "&lt; 500"},"seccion6": {"actividadDeportiva": ""}}]}}, { upsert: true } );</v>
      </c>
      <c r="AA1087" t="str">
        <f t="shared" si="101"/>
        <v>db.pacientes.updateOne({"_id":ObjectId('61e34254ec4ec02e84f5dd2d')},{ $set: { "seguimientos": [{"id": "2013","seccion1": {"fechaSeguimiento": "2013-7-11","institucion": "Consultorio FQ - Dr. Macri","fallecimiento": "No","fechaFallecimiento": "","causaFallecimiento": "","nivelEducativo": "Secundaria completa","actividadLaboral": "Trabaja, parcial","coberturaSocial": "Sí","tratamientoAntibioticoHospitalizado": "2","embarazo": "Si"},"seccion4": {"cultivos": "2"},"seccion5": {"toleranciaGlucosa": "Realizada","toleranciaGlucosaRealizada": "Intolerancia","vitaminaD": "","vitaminaDRealizada": "","inmunoglobulina": "Realizada","inmunoglobulinaRealizada": "&lt; 500"},"seccion6": {"actividadDeportiva": ""}}]}}, { upsert: true } );</v>
      </c>
    </row>
    <row r="1088" spans="1:27" x14ac:dyDescent="0.3">
      <c r="A1088" t="s">
        <v>1000</v>
      </c>
      <c r="B1088">
        <v>518</v>
      </c>
      <c r="C1088">
        <v>2012</v>
      </c>
      <c r="D1088" s="5">
        <v>40953</v>
      </c>
      <c r="E1088" s="5" t="str">
        <f t="shared" si="96"/>
        <v>2012-2-14</v>
      </c>
      <c r="F1088" t="s">
        <v>397</v>
      </c>
      <c r="G1088" t="s">
        <v>35</v>
      </c>
      <c r="J1088" t="s">
        <v>88</v>
      </c>
      <c r="K1088" t="s">
        <v>76</v>
      </c>
      <c r="L1088" t="s">
        <v>281</v>
      </c>
      <c r="M1088" t="s">
        <v>37</v>
      </c>
      <c r="N1088" t="s">
        <v>35</v>
      </c>
      <c r="O1088" t="s">
        <v>46</v>
      </c>
      <c r="P1088" t="s">
        <v>261</v>
      </c>
      <c r="Q1088" t="s">
        <v>80</v>
      </c>
      <c r="R1088" t="s">
        <v>256</v>
      </c>
      <c r="S1088" t="s">
        <v>256</v>
      </c>
      <c r="T1088" t="s">
        <v>256</v>
      </c>
      <c r="U1088" t="s">
        <v>256</v>
      </c>
      <c r="V1088" t="s">
        <v>256</v>
      </c>
      <c r="W1088" t="str">
        <f t="shared" si="97"/>
        <v>db.pacientes.updateOne({"_id":ObjectId('61e34254ec4ec02e84f5dd2e')},{ $set: { "seguimientos": [{"id": "2012","seccion1": {"fechaSeguimiento": "2012-2-14","institucion": "Consultorio FQ - Dr. Macri",</v>
      </c>
      <c r="X1088" t="str">
        <f t="shared" si="98"/>
        <v>"fallecimiento": "No","fechaFallecimiento": "","causaFallecimiento": "","nivelEducativo": "Universitario Completo","actividadLaboral": "Trabaja, completo","coberturaSocial": "Sí","tratamientoAntibioticoHospitalizado": "2","embarazo": "No"},</v>
      </c>
      <c r="Y1088" t="str">
        <f t="shared" si="99"/>
        <v>"seccion4": {"cultivos": "3"},"seccion5": {"toleranciaGlucosa": "Realizada","toleranciaGlucosaRealizada": "Intolerancia","vitaminaD": "","vitaminaDRealizada": "","inmunoglobulina": "",</v>
      </c>
      <c r="Z1088" t="str">
        <f t="shared" si="100"/>
        <v>"inmunoglobulinaRealizada": ""},"seccion6": {"actividadDeportiva": ""}}]}}, { upsert: true } );</v>
      </c>
      <c r="AA1088" t="str">
        <f t="shared" si="101"/>
        <v>db.pacientes.updateOne({"_id":ObjectId('61e34254ec4ec02e84f5dd2e')},{ $set: { "seguimientos": [{"id": "2012","seccion1": {"fechaSeguimiento": "2012-2-14","institucion": "Consultorio FQ - Dr. Macri","fallecimiento": "No","fechaFallecimiento": "","causaFallecimiento": "","nivelEducativo": "Universitario Completo","actividadLaboral": "Trabaja, completo","coberturaSocial": "Sí","tratamientoAntibioticoHospitalizado": "2","embarazo": "No"},"seccion4": {"cultivos": "3"},"seccion5": {"toleranciaGlucosa": "Realizada","toleranciaGlucosaRealizada": "Intolerancia","vitaminaD": "","vitaminaDRealizada": "","inmunoglobulina": "","inmunoglobulinaRealizada": ""},"seccion6": {"actividadDeportiva": ""}}]}}, { upsert: true } );</v>
      </c>
    </row>
    <row r="1089" spans="1:27" x14ac:dyDescent="0.3">
      <c r="A1089" t="s">
        <v>1000</v>
      </c>
      <c r="B1089">
        <v>518</v>
      </c>
      <c r="C1089">
        <v>2013</v>
      </c>
      <c r="D1089" s="5">
        <v>41287</v>
      </c>
      <c r="E1089" s="5" t="str">
        <f t="shared" si="96"/>
        <v>2013-1-13</v>
      </c>
      <c r="F1089" t="s">
        <v>397</v>
      </c>
      <c r="G1089" t="s">
        <v>35</v>
      </c>
      <c r="J1089" t="s">
        <v>88</v>
      </c>
      <c r="K1089" t="s">
        <v>76</v>
      </c>
      <c r="L1089" t="s">
        <v>35</v>
      </c>
      <c r="N1089" t="s">
        <v>35</v>
      </c>
      <c r="P1089" t="s">
        <v>118</v>
      </c>
      <c r="Q1089" t="s">
        <v>256</v>
      </c>
      <c r="R1089" t="s">
        <v>256</v>
      </c>
      <c r="S1089" t="s">
        <v>256</v>
      </c>
      <c r="T1089" t="s">
        <v>256</v>
      </c>
      <c r="U1089" t="s">
        <v>256</v>
      </c>
      <c r="V1089" t="s">
        <v>256</v>
      </c>
      <c r="W1089" t="str">
        <f t="shared" si="97"/>
        <v>db.pacientes.updateOne({"_id":ObjectId('61e34254ec4ec02e84f5dd2e')},{ $set: { "seguimientos": [{"id": "2013","seccion1": {"fechaSeguimiento": "2013-1-13","institucion": "Consultorio FQ - Dr. Macri",</v>
      </c>
      <c r="X1089" t="str">
        <f t="shared" si="98"/>
        <v>"fallecimiento": "No","fechaFallecimiento": "","causaFallecimiento": "","nivelEducativo": "Universitario Completo","actividadLaboral": "Trabaja, completo","coberturaSocial": "No","tratamientoAntibioticoHospitalizado": "","embarazo": "No"},</v>
      </c>
      <c r="Y1089" t="str">
        <f t="shared" si="99"/>
        <v>"seccion4": {"cultivos": ""},"seccion5": {"toleranciaGlucosa": "No realizada","toleranciaGlucosaRealizada": "","vitaminaD": "","vitaminaDRealizada": "","inmunoglobulina": "",</v>
      </c>
      <c r="Z1089" t="str">
        <f t="shared" si="100"/>
        <v>"inmunoglobulinaRealizada": ""},"seccion6": {"actividadDeportiva": ""}}]}}, { upsert: true } );</v>
      </c>
      <c r="AA1089" t="str">
        <f t="shared" si="101"/>
        <v>db.pacientes.updateOne({"_id":ObjectId('61e34254ec4ec02e84f5dd2e')},{ $set: { "seguimientos": [{"id": "2013","seccion1": {"fechaSeguimiento": "2013-1-13","institucion": "Consultorio FQ - Dr. Macri","fallecimiento": "No","fechaFallecimiento": "","causaFallecimiento": "","nivelEducativo": "Universitario Completo","actividadLaboral": "Trabaja, completo","coberturaSocial": "No","tratamientoAntibioticoHospitalizado": "","embarazo": "No"},"seccion4":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1090" spans="1:27" x14ac:dyDescent="0.3">
      <c r="A1090" t="s">
        <v>1001</v>
      </c>
      <c r="B1090">
        <v>519</v>
      </c>
      <c r="C1090">
        <v>2013</v>
      </c>
      <c r="D1090" s="5">
        <v>41389</v>
      </c>
      <c r="E1090" s="5" t="str">
        <f t="shared" si="96"/>
        <v>2013-4-25</v>
      </c>
      <c r="F1090" t="s">
        <v>397</v>
      </c>
      <c r="G1090" t="s">
        <v>35</v>
      </c>
      <c r="J1090" t="s">
        <v>61</v>
      </c>
      <c r="L1090" t="s">
        <v>281</v>
      </c>
      <c r="N1090" t="s">
        <v>35</v>
      </c>
      <c r="O1090" t="s">
        <v>46</v>
      </c>
      <c r="P1090" t="s">
        <v>261</v>
      </c>
      <c r="Q1090" t="s">
        <v>80</v>
      </c>
      <c r="R1090" t="s">
        <v>256</v>
      </c>
      <c r="S1090" t="s">
        <v>256</v>
      </c>
      <c r="T1090" t="s">
        <v>256</v>
      </c>
      <c r="U1090" t="s">
        <v>256</v>
      </c>
      <c r="V1090" t="s">
        <v>256</v>
      </c>
      <c r="W1090" t="str">
        <f t="shared" si="97"/>
        <v>db.pacientes.updateOne({"_id":ObjectId('61e34254ec4ec02e84f5dd2f')},{ $set: { "seguimientos": [{"id": "2013","seccion1": {"fechaSeguimiento": "2013-4-25","institucion": "Consultorio FQ - Dr. Macri",</v>
      </c>
      <c r="X1090" t="str">
        <f t="shared" si="98"/>
        <v>"fallecimiento": "No","fechaFallecimiento": "","causaFallecimiento": "","nivelEducativo": "Secundaria incompleta","actividadLaboral": "","coberturaSocial": "Sí","tratamientoAntibioticoHospitalizado": "","embarazo": "No"},</v>
      </c>
      <c r="Y1090" t="str">
        <f t="shared" si="99"/>
        <v>"seccion4": {"cultivos": "3"},"seccion5": {"toleranciaGlucosa": "Realizada","toleranciaGlucosaRealizada": "Intolerancia","vitaminaD": "","vitaminaDRealizada": "","inmunoglobulina": "",</v>
      </c>
      <c r="Z1090" t="str">
        <f t="shared" si="100"/>
        <v>"inmunoglobulinaRealizada": ""},"seccion6": {"actividadDeportiva": ""}}]}}, { upsert: true } );</v>
      </c>
      <c r="AA1090" t="str">
        <f t="shared" si="101"/>
        <v>db.pacientes.updateOne({"_id":ObjectId('61e34254ec4ec02e84f5dd2f')},{ $set: { "seguimientos": [{"id": "2013","seccion1": {"fechaSeguimiento": "2013-4-25","institucion": "Consultorio FQ - Dr. Macri","fallecimiento": "No","fechaFallecimiento": "","causaFallecimiento": "","nivelEducativo": "Secundaria incompleta","actividadLaboral": "","coberturaSocial": "Sí","tratamientoAntibioticoHospitalizado": "","embarazo": "No"},"seccion4": {"cultivos": "3"},"seccion5": {"toleranciaGlucosa": "Realizada","toleranciaGlucosaRealizada": "Intolerancia","vitaminaD": "","vitaminaDRealizada": "","inmunoglobulina": "","inmunoglobulinaRealizada": ""},"seccion6": {"actividadDeportiva": ""}}]}}, { upsert: true } );</v>
      </c>
    </row>
    <row r="1091" spans="1:27" x14ac:dyDescent="0.3">
      <c r="A1091" t="s">
        <v>1002</v>
      </c>
      <c r="B1091">
        <v>520</v>
      </c>
      <c r="C1091">
        <v>2012</v>
      </c>
      <c r="D1091" s="5">
        <v>41222</v>
      </c>
      <c r="E1091" s="5" t="str">
        <f t="shared" ref="E1091:E1154" si="102">_xlfn.CONCAT(YEAR(D1091),"-",MONTH(D1091),"-",DAY(D1091))</f>
        <v>2012-11-9</v>
      </c>
      <c r="F1091" t="s">
        <v>413</v>
      </c>
      <c r="G1091" t="s">
        <v>35</v>
      </c>
      <c r="P1091" t="s">
        <v>118</v>
      </c>
      <c r="Q1091" t="s">
        <v>256</v>
      </c>
      <c r="R1091" t="s">
        <v>256</v>
      </c>
      <c r="S1091" t="s">
        <v>256</v>
      </c>
      <c r="T1091" t="s">
        <v>256</v>
      </c>
      <c r="U1091" t="s">
        <v>256</v>
      </c>
      <c r="V1091" t="s">
        <v>256</v>
      </c>
      <c r="W1091" t="str">
        <f t="shared" si="97"/>
        <v>db.pacientes.updateOne({"_id":ObjectId('61e34254ec4ec02e84f5dd30')},{ $set: { "seguimientos": [{"id": "2012","seccion1": {"fechaSeguimiento": "2012-11-9","institucion": "H.I.G.A Prof.R. Rossi",</v>
      </c>
      <c r="X1091" t="str">
        <f t="shared" si="98"/>
        <v>"fallecimiento": "No","fechaFallecimiento": "","causaFallecimiento": "","nivelEducativo": "","actividadLaboral": "","coberturaSocial": "","tratamientoAntibioticoHospitalizado": "","embarazo": ""},</v>
      </c>
      <c r="Y1091" t="str">
        <f t="shared" si="99"/>
        <v>"seccion4": {"cultivos": ""},"seccion5": {"toleranciaGlucosa": "No realizada","toleranciaGlucosaRealizada": "","vitaminaD": "","vitaminaDRealizada": "","inmunoglobulina": "",</v>
      </c>
      <c r="Z1091" t="str">
        <f t="shared" si="100"/>
        <v>"inmunoglobulinaRealizada": ""},"seccion6": {"actividadDeportiva": ""}}]}}, { upsert: true } );</v>
      </c>
      <c r="AA1091" t="str">
        <f t="shared" si="101"/>
        <v>db.pacientes.updateOne({"_id":ObjectId('61e34254ec4ec02e84f5dd30')},{ $set: { "seguimientos": [{"id": "2012","seccion1": {"fechaSeguimiento": "2012-11-9","institucion": "H.I.G.A Prof.R. Rossi","fallecimiento": "No","fechaFallecimiento": "","causaFallecimiento": "","nivelEducativo": "","actividadLaboral": "","coberturaSocial": "","tratamientoAntibioticoHospitalizado": "","embarazo": ""},"seccion4":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1092" spans="1:27" x14ac:dyDescent="0.3">
      <c r="A1092" t="s">
        <v>1002</v>
      </c>
      <c r="B1092">
        <v>520</v>
      </c>
      <c r="C1092">
        <v>2012</v>
      </c>
      <c r="D1092" s="5">
        <v>41222</v>
      </c>
      <c r="E1092" s="5" t="str">
        <f t="shared" si="102"/>
        <v>2012-11-9</v>
      </c>
      <c r="F1092" t="s">
        <v>413</v>
      </c>
      <c r="G1092" t="s">
        <v>35</v>
      </c>
      <c r="P1092" t="s">
        <v>118</v>
      </c>
      <c r="Q1092" t="s">
        <v>256</v>
      </c>
      <c r="R1092" t="s">
        <v>256</v>
      </c>
      <c r="S1092" t="s">
        <v>256</v>
      </c>
      <c r="T1092" t="s">
        <v>256</v>
      </c>
      <c r="U1092" t="s">
        <v>256</v>
      </c>
      <c r="V1092" t="s">
        <v>256</v>
      </c>
      <c r="W1092" t="str">
        <f t="shared" ref="W1092:W1155" si="103">"db.pacientes.updateOne({""_id"":ObjectId('"&amp;A1092&amp;"')},{ $set: { ""seguimientos"": [{""id"": """&amp;C1092&amp;""",""seccion1"": {""fechaSeguimiento"": """&amp;E1092&amp;""",""institucion"": """&amp;F1092&amp;""","</f>
        <v>db.pacientes.updateOne({"_id":ObjectId('61e34254ec4ec02e84f5dd30')},{ $set: { "seguimientos": [{"id": "2012","seccion1": {"fechaSeguimiento": "2012-11-9","institucion": "H.I.G.A Prof.R. Rossi",</v>
      </c>
      <c r="X1092" t="str">
        <f t="shared" ref="X1092:X1155" si="104">"""fallecimiento"": """&amp;G1092&amp;""",""fechaFallecimiento"": """&amp;H1092&amp;""",""causaFallecimiento"": """&amp;I1092&amp;""",""nivelEducativo"": """&amp;J1092&amp;""",""actividadLaboral"": """&amp;K1092&amp;""",""coberturaSocial"": """&amp;L1092&amp;""",""tratamientoAntibioticoHospitalizado"": """&amp;M1092&amp;""",""embarazo"": """&amp;N1092&amp;"""},"</f>
        <v>"fallecimiento": "No","fechaFallecimiento": "","causaFallecimiento": "","nivelEducativo": "","actividadLaboral": "","coberturaSocial": "","tratamientoAntibioticoHospitalizado": "","embarazo": ""},</v>
      </c>
      <c r="Y1092" t="str">
        <f t="shared" ref="Y1092:Y1155" si="105">"""seccion4"": {""cultivos"": """&amp;O1092&amp;"""},""seccion5"": {""toleranciaGlucosa"": """&amp;P1092&amp;""",""toleranciaGlucosaRealizada"": """&amp;Q1092&amp;""",""vitaminaD"": """&amp;R1092&amp;""",""vitaminaDRealizada"": """&amp;S1092&amp;""",""inmunoglobulina"": """&amp;T1092&amp;""","</f>
        <v>"seccion4": {"cultivos": ""},"seccion5": {"toleranciaGlucosa": "No realizada","toleranciaGlucosaRealizada": "","vitaminaD": "","vitaminaDRealizada": "","inmunoglobulina": "",</v>
      </c>
      <c r="Z1092" t="str">
        <f t="shared" ref="Z1092:Z1155" si="106">"""inmunoglobulinaRealizada"": """&amp;U1092&amp;"""},""seccion6"": {""actividadDeportiva"": """&amp;V1092&amp;"""}}]}}, { upsert: true } );"</f>
        <v>"inmunoglobulinaRealizada": ""},"seccion6": {"actividadDeportiva": ""}}]}}, { upsert: true } );</v>
      </c>
      <c r="AA1092" t="str">
        <f t="shared" ref="AA1092:AA1155" si="107">W1092&amp;X1092&amp;Y1092&amp;Z1092</f>
        <v>db.pacientes.updateOne({"_id":ObjectId('61e34254ec4ec02e84f5dd30')},{ $set: { "seguimientos": [{"id": "2012","seccion1": {"fechaSeguimiento": "2012-11-9","institucion": "H.I.G.A Prof.R. Rossi","fallecimiento": "No","fechaFallecimiento": "","causaFallecimiento": "","nivelEducativo": "","actividadLaboral": "","coberturaSocial": "","tratamientoAntibioticoHospitalizado": "","embarazo": ""},"seccion4":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1093" spans="1:27" x14ac:dyDescent="0.3">
      <c r="A1093" t="s">
        <v>1002</v>
      </c>
      <c r="B1093">
        <v>520</v>
      </c>
      <c r="C1093">
        <v>2013</v>
      </c>
      <c r="D1093" s="5">
        <v>41509</v>
      </c>
      <c r="E1093" s="5" t="str">
        <f t="shared" si="102"/>
        <v>2013-8-23</v>
      </c>
      <c r="F1093" t="s">
        <v>413</v>
      </c>
      <c r="G1093" t="s">
        <v>35</v>
      </c>
      <c r="J1093" t="s">
        <v>63</v>
      </c>
      <c r="K1093" t="s">
        <v>70</v>
      </c>
      <c r="L1093" t="s">
        <v>281</v>
      </c>
      <c r="M1093" t="s">
        <v>37</v>
      </c>
      <c r="N1093" t="s">
        <v>35</v>
      </c>
      <c r="O1093" t="s">
        <v>46</v>
      </c>
      <c r="P1093" t="s">
        <v>261</v>
      </c>
      <c r="Q1093" t="s">
        <v>77</v>
      </c>
      <c r="R1093" t="s">
        <v>256</v>
      </c>
      <c r="S1093" t="s">
        <v>256</v>
      </c>
      <c r="T1093" t="s">
        <v>261</v>
      </c>
      <c r="U1093" t="s">
        <v>40</v>
      </c>
      <c r="V1093" t="s">
        <v>281</v>
      </c>
      <c r="W1093" t="str">
        <f t="shared" si="103"/>
        <v>db.pacientes.updateOne({"_id":ObjectId('61e34254ec4ec02e84f5dd30')},{ $set: { "seguimientos": [{"id": "2013","seccion1": {"fechaSeguimiento": "2013-8-23","institucion": "H.I.G.A Prof.R. Rossi",</v>
      </c>
      <c r="X1093" t="str">
        <f t="shared" si="104"/>
        <v>"fallecimiento": "No","fechaFallecimiento": "","causaFallecimiento": "","nivelEducativo": "Secundaria completa","actividadLaboral": "No trabaja","coberturaSocial": "Sí","tratamientoAntibioticoHospitalizado": "2","embarazo": "No"},</v>
      </c>
      <c r="Y1093" t="str">
        <f t="shared" si="105"/>
        <v>"seccion4": {"cultivos": "3"},"seccion5": {"toleranciaGlucosa": "Realizada","toleranciaGlucosaRealizada": "Diabetes","vitaminaD": "","vitaminaDRealizada": "","inmunoglobulina": "Realizada",</v>
      </c>
      <c r="Z1093" t="str">
        <f t="shared" si="106"/>
        <v>"inmunoglobulinaRealizada": "&lt; 500"},"seccion6": {"actividadDeportiva": "Sí"}}]}}, { upsert: true } );</v>
      </c>
      <c r="AA1093" t="str">
        <f t="shared" si="107"/>
        <v>db.pacientes.updateOne({"_id":ObjectId('61e34254ec4ec02e84f5dd30')},{ $set: { "seguimientos": [{"id": "2013","seccion1": {"fechaSeguimiento": "2013-8-23","institucion": "H.I.G.A Prof.R. Rossi","fallecimiento": "No","fechaFallecimiento": "","causaFallecimiento": "","nivelEducativo": "Secundaria completa","actividadLaboral": "No trabaja","coberturaSocial": "Sí","tratamientoAntibioticoHospitalizado": "2","embarazo": "No"},"seccion4": {"cultivos": "3"},"seccion5": {"toleranciaGlucosa": "Realizada","toleranciaGlucosaRealizada": "Diabetes","vitaminaD": "","vitaminaDRealizada": "","inmunoglobulina": "Realizada","inmunoglobulinaRealizada": "&lt; 500"},"seccion6": {"actividadDeportiva": "Sí"}}]}}, { upsert: true } );</v>
      </c>
    </row>
    <row r="1094" spans="1:27" x14ac:dyDescent="0.3">
      <c r="A1094" t="s">
        <v>1002</v>
      </c>
      <c r="B1094">
        <v>520</v>
      </c>
      <c r="C1094">
        <v>2014</v>
      </c>
      <c r="D1094" s="5">
        <v>41696</v>
      </c>
      <c r="E1094" s="5" t="str">
        <f t="shared" si="102"/>
        <v>2014-2-26</v>
      </c>
      <c r="F1094" t="s">
        <v>413</v>
      </c>
      <c r="G1094" t="s">
        <v>35</v>
      </c>
      <c r="J1094" t="s">
        <v>63</v>
      </c>
      <c r="L1094" t="s">
        <v>281</v>
      </c>
      <c r="M1094" t="s">
        <v>45</v>
      </c>
      <c r="N1094" t="s">
        <v>35</v>
      </c>
      <c r="O1094" t="s">
        <v>37</v>
      </c>
      <c r="P1094" t="s">
        <v>261</v>
      </c>
      <c r="Q1094" t="s">
        <v>77</v>
      </c>
      <c r="R1094" t="s">
        <v>256</v>
      </c>
      <c r="S1094" t="s">
        <v>256</v>
      </c>
      <c r="T1094" t="s">
        <v>256</v>
      </c>
      <c r="U1094" t="s">
        <v>256</v>
      </c>
      <c r="V1094" t="s">
        <v>256</v>
      </c>
      <c r="W1094" t="str">
        <f t="shared" si="103"/>
        <v>db.pacientes.updateOne({"_id":ObjectId('61e34254ec4ec02e84f5dd30')},{ $set: { "seguimientos": [{"id": "2014","seccion1": {"fechaSeguimiento": "2014-2-26","institucion": "H.I.G.A Prof.R. Rossi",</v>
      </c>
      <c r="X1094" t="str">
        <f t="shared" si="104"/>
        <v>"fallecimiento": "No","fechaFallecimiento": "","causaFallecimiento": "","nivelEducativo": "Secundaria completa","actividadLaboral": "","coberturaSocial": "Sí","tratamientoAntibioticoHospitalizado": "1","embarazo": "No"},</v>
      </c>
      <c r="Y1094" t="str">
        <f t="shared" si="105"/>
        <v>"seccion4": {"cultivos": "2"},"seccion5": {"toleranciaGlucosa": "Realizada","toleranciaGlucosaRealizada": "Diabetes","vitaminaD": "","vitaminaDRealizada": "","inmunoglobulina": "",</v>
      </c>
      <c r="Z1094" t="str">
        <f t="shared" si="106"/>
        <v>"inmunoglobulinaRealizada": ""},"seccion6": {"actividadDeportiva": ""}}]}}, { upsert: true } );</v>
      </c>
      <c r="AA1094" t="str">
        <f t="shared" si="107"/>
        <v>db.pacientes.updateOne({"_id":ObjectId('61e34254ec4ec02e84f5dd30')},{ $set: { "seguimientos": [{"id": "2014","seccion1": {"fechaSeguimiento": "2014-2-26","institucion": "H.I.G.A Prof.R. Rossi","fallecimiento": "No","fechaFallecimiento": "","causaFallecimiento": "","nivelEducativo": "Secundaria completa","actividadLaboral": "","coberturaSocial": "Sí","tratamientoAntibioticoHospitalizado": "1","embarazo": "No"},"seccion4": {"cultivos": "2"},"seccion5": {"toleranciaGlucosa": "Realizada","toleranciaGlucosaRealizada": "Diabetes","vitaminaD": "","vitaminaDRealizada": "","inmunoglobulina": "","inmunoglobulinaRealizada": ""},"seccion6": {"actividadDeportiva": ""}}]}}, { upsert: true } );</v>
      </c>
    </row>
    <row r="1095" spans="1:27" x14ac:dyDescent="0.3">
      <c r="A1095" t="s">
        <v>1003</v>
      </c>
      <c r="B1095">
        <v>522</v>
      </c>
      <c r="C1095">
        <v>2012</v>
      </c>
      <c r="D1095" s="5">
        <v>41262</v>
      </c>
      <c r="E1095" s="5" t="str">
        <f t="shared" si="102"/>
        <v>2012-12-19</v>
      </c>
      <c r="F1095" t="s">
        <v>454</v>
      </c>
      <c r="G1095" t="s">
        <v>35</v>
      </c>
      <c r="P1095" t="s">
        <v>261</v>
      </c>
      <c r="Q1095" t="s">
        <v>34</v>
      </c>
      <c r="R1095" t="s">
        <v>256</v>
      </c>
      <c r="S1095" t="s">
        <v>256</v>
      </c>
      <c r="T1095" t="s">
        <v>256</v>
      </c>
      <c r="U1095" t="s">
        <v>256</v>
      </c>
      <c r="V1095" t="s">
        <v>256</v>
      </c>
      <c r="W1095" t="str">
        <f t="shared" si="103"/>
        <v>db.pacientes.updateOne({"_id":ObjectId('61e34254ec4ec02e84f5dd31')},{ $set: { "seguimientos": [{"id": "2012","seccion1": {"fechaSeguimiento": "2012-12-19","institucion": "CEP",</v>
      </c>
      <c r="X1095" t="str">
        <f t="shared" si="104"/>
        <v>"fallecimiento": "No","fechaFallecimiento": "","causaFallecimiento": "","nivelEducativo": "","actividadLaboral": "","coberturaSocial": "","tratamientoAntibioticoHospitalizado": "","embarazo": ""},</v>
      </c>
      <c r="Y1095" t="str">
        <f t="shared" si="105"/>
        <v>"seccion4": {"cultivos": ""},"seccion5": {"toleranciaGlucosa": "Realizada","toleranciaGlucosaRealizada": "Normal","vitaminaD": "","vitaminaDRealizada": "","inmunoglobulina": "",</v>
      </c>
      <c r="Z1095" t="str">
        <f t="shared" si="106"/>
        <v>"inmunoglobulinaRealizada": ""},"seccion6": {"actividadDeportiva": ""}}]}}, { upsert: true } );</v>
      </c>
      <c r="AA1095" t="str">
        <f t="shared" si="107"/>
        <v>db.pacientes.updateOne({"_id":ObjectId('61e34254ec4ec02e84f5dd31')},{ $set: { "seguimientos": [{"id": "2012","seccion1": {"fechaSeguimiento": "2012-12-19","institucion": "CEP","fallecimiento": "No","fechaFallecimiento": "","causaFallecimiento": "","nivelEducativo": "","actividadLaboral": "","coberturaSocial": "","tratamientoAntibioticoHospitalizado": "","embarazo": ""},"seccion4": {"cultivos": ""},"seccion5": {"toleranciaGlucosa": "Realizada","toleranciaGlucosaRealizada": "Normal","vitaminaD": "","vitaminaDRealizada": "","inmunoglobulina": "","inmunoglobulinaRealizada": ""},"seccion6": {"actividadDeportiva": ""}}]}}, { upsert: true } );</v>
      </c>
    </row>
    <row r="1096" spans="1:27" x14ac:dyDescent="0.3">
      <c r="A1096" t="s">
        <v>1003</v>
      </c>
      <c r="B1096">
        <v>522</v>
      </c>
      <c r="C1096">
        <v>2017</v>
      </c>
      <c r="D1096" s="5">
        <v>43083</v>
      </c>
      <c r="E1096" s="5" t="str">
        <f t="shared" si="102"/>
        <v>2017-12-14</v>
      </c>
      <c r="F1096" t="s">
        <v>456</v>
      </c>
      <c r="G1096" t="s">
        <v>35</v>
      </c>
      <c r="K1096" t="s">
        <v>70</v>
      </c>
      <c r="L1096" t="s">
        <v>281</v>
      </c>
      <c r="N1096" t="s">
        <v>35</v>
      </c>
      <c r="P1096" t="s">
        <v>261</v>
      </c>
      <c r="Q1096" t="s">
        <v>34</v>
      </c>
      <c r="R1096" t="s">
        <v>261</v>
      </c>
      <c r="S1096" t="s">
        <v>34</v>
      </c>
      <c r="T1096" t="s">
        <v>261</v>
      </c>
      <c r="U1096" t="s">
        <v>84</v>
      </c>
      <c r="V1096" t="s">
        <v>281</v>
      </c>
      <c r="W1096" t="str">
        <f t="shared" si="103"/>
        <v>db.pacientes.updateOne({"_id":ObjectId('61e34254ec4ec02e84f5dd31')},{ $set: { "seguimientos": [{"id": "2017","seccion1": {"fechaSeguimiento": "2017-12-14","institucion": "Clinica del sud",</v>
      </c>
      <c r="X1096" t="str">
        <f t="shared" si="104"/>
        <v>"fallecimiento": "No","fechaFallecimiento": "","causaFallecimiento": "","nivelEducativo": "","actividadLaboral": "No trabaja","coberturaSocial": "Sí","tratamientoAntibioticoHospitalizado": "","embarazo": "No"},</v>
      </c>
      <c r="Y1096" t="str">
        <f t="shared" si="105"/>
        <v>"seccion4": {"cultivos": ""},"seccion5": {"toleranciaGlucosa": "Realizada","toleranciaGlucosaRealizada": "Normal","vitaminaD": "Realizada","vitaminaDRealizada": "Normal","inmunoglobulina": "Realizada",</v>
      </c>
      <c r="Z1096" t="str">
        <f t="shared" si="106"/>
        <v>"inmunoglobulinaRealizada": "500 - 1.000"},"seccion6": {"actividadDeportiva": "Sí"}}]}}, { upsert: true } );</v>
      </c>
      <c r="AA1096" t="str">
        <f t="shared" si="107"/>
        <v>db.pacientes.updateOne({"_id":ObjectId('61e34254ec4ec02e84f5dd31')},{ $set: { "seguimientos": [{"id": "2017","seccion1": {"fechaSeguimiento": "2017-12-14","institucion": "Clinica del sud","fallecimiento": "No","fechaFallecimiento": "","causaFallecimiento": "","nivelEducativo": "","actividadLaboral": "No trabaja","coberturaSocial": "Sí","tratamientoAntibioticoHospitalizado": "","embarazo": "No"},"seccion4": {"cultivos": ""},"seccion5": {"toleranciaGlucosa": "Realizada","toleranciaGlucosaRealizada": "Normal","vitaminaD": "Realizada","vitaminaDRealizada": "Normal","inmunoglobulina": "Realizada","inmunoglobulinaRealizada": "500 - 1.000"},"seccion6": {"actividadDeportiva": "Sí"}}]}}, { upsert: true } );</v>
      </c>
    </row>
    <row r="1097" spans="1:27" x14ac:dyDescent="0.3">
      <c r="A1097" t="s">
        <v>1004</v>
      </c>
      <c r="B1097">
        <v>523</v>
      </c>
      <c r="C1097">
        <v>2012</v>
      </c>
      <c r="D1097" s="5">
        <v>41261</v>
      </c>
      <c r="E1097" s="5" t="str">
        <f t="shared" si="102"/>
        <v>2012-12-18</v>
      </c>
      <c r="F1097" t="s">
        <v>358</v>
      </c>
      <c r="G1097" t="s">
        <v>35</v>
      </c>
      <c r="L1097" t="s">
        <v>35</v>
      </c>
      <c r="N1097" t="s">
        <v>35</v>
      </c>
      <c r="P1097" t="s">
        <v>118</v>
      </c>
      <c r="Q1097" t="s">
        <v>256</v>
      </c>
      <c r="R1097" t="s">
        <v>256</v>
      </c>
      <c r="S1097" t="s">
        <v>256</v>
      </c>
      <c r="T1097" t="s">
        <v>256</v>
      </c>
      <c r="U1097" t="s">
        <v>256</v>
      </c>
      <c r="V1097" t="s">
        <v>256</v>
      </c>
      <c r="W1097" t="str">
        <f t="shared" si="103"/>
        <v>db.pacientes.updateOne({"_id":ObjectId('61e34254ec4ec02e84f5dd32')},{ $set: { "seguimientos": [{"id": "2012","seccion1": {"fechaSeguimiento": "2012-12-18","institucion": "Hospital de Niños Dr Orlando Alassia",</v>
      </c>
      <c r="X1097" t="str">
        <f t="shared" si="104"/>
        <v>"fallecimiento": "No","fechaFallecimiento": "","causaFallecimiento": "","nivelEducativo": "","actividadLaboral": "","coberturaSocial": "No","tratamientoAntibioticoHospitalizado": "","embarazo": "No"},</v>
      </c>
      <c r="Y1097" t="str">
        <f t="shared" si="105"/>
        <v>"seccion4": {"cultivos": ""},"seccion5": {"toleranciaGlucosa": "No realizada","toleranciaGlucosaRealizada": "","vitaminaD": "","vitaminaDRealizada": "","inmunoglobulina": "",</v>
      </c>
      <c r="Z1097" t="str">
        <f t="shared" si="106"/>
        <v>"inmunoglobulinaRealizada": ""},"seccion6": {"actividadDeportiva": ""}}]}}, { upsert: true } );</v>
      </c>
      <c r="AA1097" t="str">
        <f t="shared" si="107"/>
        <v>db.pacientes.updateOne({"_id":ObjectId('61e34254ec4ec02e84f5dd32')},{ $set: { "seguimientos": [{"id": "2012","seccion1": {"fechaSeguimiento": "2012-12-18","institucion": "Hospital de Niños Dr Orlando Alassia","fallecimiento": "No","fechaFallecimiento": "","causaFallecimiento": "","nivelEducativo": "","actividadLaboral": "","coberturaSocial": "No","tratamientoAntibioticoHospitalizado": "","embarazo": "No"},"seccion4":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1098" spans="1:27" x14ac:dyDescent="0.3">
      <c r="A1098" t="s">
        <v>1004</v>
      </c>
      <c r="B1098">
        <v>523</v>
      </c>
      <c r="C1098">
        <v>2013</v>
      </c>
      <c r="D1098" s="5">
        <v>41284</v>
      </c>
      <c r="E1098" s="5" t="str">
        <f t="shared" si="102"/>
        <v>2013-1-10</v>
      </c>
      <c r="F1098" t="s">
        <v>358</v>
      </c>
      <c r="G1098" t="s">
        <v>35</v>
      </c>
      <c r="J1098" t="s">
        <v>52</v>
      </c>
      <c r="L1098" t="s">
        <v>35</v>
      </c>
      <c r="N1098" t="s">
        <v>35</v>
      </c>
      <c r="O1098" t="s">
        <v>48</v>
      </c>
      <c r="P1098" t="s">
        <v>118</v>
      </c>
      <c r="Q1098" t="s">
        <v>256</v>
      </c>
      <c r="R1098" t="s">
        <v>256</v>
      </c>
      <c r="S1098" t="s">
        <v>256</v>
      </c>
      <c r="T1098" t="s">
        <v>256</v>
      </c>
      <c r="U1098" t="s">
        <v>256</v>
      </c>
      <c r="V1098" t="s">
        <v>256</v>
      </c>
      <c r="W1098" t="str">
        <f t="shared" si="103"/>
        <v>db.pacientes.updateOne({"_id":ObjectId('61e34254ec4ec02e84f5dd32')},{ $set: { "seguimientos": [{"id": "2013","seccion1": {"fechaSeguimiento": "2013-1-10","institucion": "Hospital de Niños Dr Orlando Alassia",</v>
      </c>
      <c r="X1098" t="str">
        <f t="shared" si="104"/>
        <v>"fallecimiento": "No","fechaFallecimiento": "","causaFallecimiento": "","nivelEducativo": "Terciario incompleto","actividadLaboral": "","coberturaSocial": "No","tratamientoAntibioticoHospitalizado": "","embarazo": "No"},</v>
      </c>
      <c r="Y1098" t="str">
        <f t="shared" si="105"/>
        <v>"seccion4": {"cultivos": "5"},"seccion5": {"toleranciaGlucosa": "No realizada","toleranciaGlucosaRealizada": "","vitaminaD": "","vitaminaDRealizada": "","inmunoglobulina": "",</v>
      </c>
      <c r="Z1098" t="str">
        <f t="shared" si="106"/>
        <v>"inmunoglobulinaRealizada": ""},"seccion6": {"actividadDeportiva": ""}}]}}, { upsert: true } );</v>
      </c>
      <c r="AA1098" t="str">
        <f t="shared" si="107"/>
        <v>db.pacientes.updateOne({"_id":ObjectId('61e34254ec4ec02e84f5dd32')},{ $set: { "seguimientos": [{"id": "2013","seccion1": {"fechaSeguimiento": "2013-1-10","institucion": "Hospital de Niños Dr Orlando Alassia","fallecimiento": "No","fechaFallecimiento": "","causaFallecimiento": "","nivelEducativo": "Terciario incompleto","actividadLaboral": "","coberturaSocial": "No","tratamientoAntibioticoHospitalizado": "","embarazo": "No"},"seccion4": {"cultivos": "5"},"seccion5":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1099" spans="1:27" x14ac:dyDescent="0.3">
      <c r="A1099" t="s">
        <v>1004</v>
      </c>
      <c r="B1099">
        <v>523</v>
      </c>
      <c r="C1099">
        <v>2013</v>
      </c>
      <c r="D1099" s="5">
        <v>41352</v>
      </c>
      <c r="E1099" s="5" t="str">
        <f t="shared" si="102"/>
        <v>2013-3-19</v>
      </c>
      <c r="F1099" t="s">
        <v>358</v>
      </c>
      <c r="G1099" t="s">
        <v>35</v>
      </c>
      <c r="L1099" t="s">
        <v>35</v>
      </c>
      <c r="N1099" t="s">
        <v>35</v>
      </c>
      <c r="P1099" t="s">
        <v>261</v>
      </c>
      <c r="Q1099" t="s">
        <v>34</v>
      </c>
      <c r="R1099" t="s">
        <v>256</v>
      </c>
      <c r="S1099" t="s">
        <v>256</v>
      </c>
      <c r="T1099" t="s">
        <v>256</v>
      </c>
      <c r="U1099" t="s">
        <v>256</v>
      </c>
      <c r="V1099" t="s">
        <v>256</v>
      </c>
      <c r="W1099" t="str">
        <f t="shared" si="103"/>
        <v>db.pacientes.updateOne({"_id":ObjectId('61e34254ec4ec02e84f5dd32')},{ $set: { "seguimientos": [{"id": "2013","seccion1": {"fechaSeguimiento": "2013-3-19","institucion": "Hospital de Niños Dr Orlando Alassia",</v>
      </c>
      <c r="X1099" t="str">
        <f t="shared" si="104"/>
        <v>"fallecimiento": "No","fechaFallecimiento": "","causaFallecimiento": "","nivelEducativo": "","actividadLaboral": "","coberturaSocial": "No","tratamientoAntibioticoHospitalizado": "","embarazo": "No"},</v>
      </c>
      <c r="Y1099" t="str">
        <f t="shared" si="105"/>
        <v>"seccion4": {"cultivos": ""},"seccion5": {"toleranciaGlucosa": "Realizada","toleranciaGlucosaRealizada": "Normal","vitaminaD": "","vitaminaDRealizada": "","inmunoglobulina": "",</v>
      </c>
      <c r="Z1099" t="str">
        <f t="shared" si="106"/>
        <v>"inmunoglobulinaRealizada": ""},"seccion6": {"actividadDeportiva": ""}}]}}, { upsert: true } );</v>
      </c>
      <c r="AA1099" t="str">
        <f t="shared" si="107"/>
        <v>db.pacientes.updateOne({"_id":ObjectId('61e34254ec4ec02e84f5dd32')},{ $set: { "seguimientos": [{"id": "2013","seccion1": {"fechaSeguimiento": "2013-3-19","institucion": "Hospital de Niños Dr Orlando Alassia","fallecimiento": "No","fechaFallecimiento": "","causaFallecimiento": "","nivelEducativo": "","actividadLaboral": "","coberturaSocial": "No","tratamientoAntibioticoHospitalizado": "","embarazo": "No"},"seccion4": {"cultivos": ""},"seccion5": {"toleranciaGlucosa": "Realizada","toleranciaGlucosaRealizada": "Normal","vitaminaD": "","vitaminaDRealizada": "","inmunoglobulina": "","inmunoglobulinaRealizada": ""},"seccion6": {"actividadDeportiva": ""}}]}}, { upsert: true } );</v>
      </c>
    </row>
    <row r="1100" spans="1:27" x14ac:dyDescent="0.3">
      <c r="A1100" t="s">
        <v>1004</v>
      </c>
      <c r="B1100">
        <v>523</v>
      </c>
      <c r="C1100">
        <v>2014</v>
      </c>
      <c r="D1100" s="5">
        <v>41697</v>
      </c>
      <c r="E1100" s="5" t="str">
        <f t="shared" si="102"/>
        <v>2014-2-27</v>
      </c>
      <c r="F1100" t="s">
        <v>358</v>
      </c>
      <c r="G1100" t="s">
        <v>35</v>
      </c>
      <c r="L1100" t="s">
        <v>35</v>
      </c>
      <c r="P1100" t="s">
        <v>118</v>
      </c>
      <c r="Q1100" t="s">
        <v>256</v>
      </c>
      <c r="R1100" t="s">
        <v>256</v>
      </c>
      <c r="S1100" t="s">
        <v>256</v>
      </c>
      <c r="T1100" t="s">
        <v>256</v>
      </c>
      <c r="U1100" t="s">
        <v>256</v>
      </c>
      <c r="V1100" t="s">
        <v>256</v>
      </c>
      <c r="W1100" t="str">
        <f t="shared" si="103"/>
        <v>db.pacientes.updateOne({"_id":ObjectId('61e34254ec4ec02e84f5dd32')},{ $set: { "seguimientos": [{"id": "2014","seccion1": {"fechaSeguimiento": "2014-2-27","institucion": "Hospital de Niños Dr Orlando Alassia",</v>
      </c>
      <c r="X1100" t="str">
        <f t="shared" si="104"/>
        <v>"fallecimiento": "No","fechaFallecimiento": "","causaFallecimiento": "","nivelEducativo": "","actividadLaboral": "","coberturaSocial": "No","tratamientoAntibioticoHospitalizado": "","embarazo": ""},</v>
      </c>
      <c r="Y1100" t="str">
        <f t="shared" si="105"/>
        <v>"seccion4": {"cultivos": ""},"seccion5": {"toleranciaGlucosa": "No realizada","toleranciaGlucosaRealizada": "","vitaminaD": "","vitaminaDRealizada": "","inmunoglobulina": "",</v>
      </c>
      <c r="Z1100" t="str">
        <f t="shared" si="106"/>
        <v>"inmunoglobulinaRealizada": ""},"seccion6": {"actividadDeportiva": ""}}]}}, { upsert: true } );</v>
      </c>
      <c r="AA1100" t="str">
        <f t="shared" si="107"/>
        <v>db.pacientes.updateOne({"_id":ObjectId('61e34254ec4ec02e84f5dd32')},{ $set: { "seguimientos": [{"id": "2014","seccion1": {"fechaSeguimiento": "2014-2-27","institucion": "Hospital de Niños Dr Orlando Alassia","fallecimiento": "No","fechaFallecimiento": "","causaFallecimiento": "","nivelEducativo": "","actividadLaboral": "","coberturaSocial": "No","tratamientoAntibioticoHospitalizado": "","embarazo": ""},"seccion4":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1101" spans="1:27" x14ac:dyDescent="0.3">
      <c r="A1101" t="s">
        <v>1004</v>
      </c>
      <c r="B1101">
        <v>523</v>
      </c>
      <c r="C1101">
        <v>2019</v>
      </c>
      <c r="D1101" s="5">
        <v>43727</v>
      </c>
      <c r="E1101" s="5" t="str">
        <f t="shared" si="102"/>
        <v>2019-9-19</v>
      </c>
      <c r="F1101" t="s">
        <v>358</v>
      </c>
      <c r="G1101" t="s">
        <v>35</v>
      </c>
      <c r="L1101" t="s">
        <v>35</v>
      </c>
      <c r="N1101" t="s">
        <v>35</v>
      </c>
      <c r="O1101" t="s">
        <v>49</v>
      </c>
      <c r="P1101" t="s">
        <v>118</v>
      </c>
      <c r="Q1101" t="s">
        <v>256</v>
      </c>
      <c r="R1101" t="s">
        <v>256</v>
      </c>
      <c r="S1101" t="s">
        <v>256</v>
      </c>
      <c r="T1101" t="s">
        <v>256</v>
      </c>
      <c r="U1101" t="s">
        <v>256</v>
      </c>
      <c r="V1101" t="s">
        <v>256</v>
      </c>
      <c r="W1101" t="str">
        <f t="shared" si="103"/>
        <v>db.pacientes.updateOne({"_id":ObjectId('61e34254ec4ec02e84f5dd32')},{ $set: { "seguimientos": [{"id": "2019","seccion1": {"fechaSeguimiento": "2019-9-19","institucion": "Hospital de Niños Dr Orlando Alassia",</v>
      </c>
      <c r="X1101" t="str">
        <f t="shared" si="104"/>
        <v>"fallecimiento": "No","fechaFallecimiento": "","causaFallecimiento": "","nivelEducativo": "","actividadLaboral": "","coberturaSocial": "No","tratamientoAntibioticoHospitalizado": "","embarazo": "No"},</v>
      </c>
      <c r="Y1101" t="str">
        <f t="shared" si="105"/>
        <v>"seccion4": {"cultivos": "4"},"seccion5": {"toleranciaGlucosa": "No realizada","toleranciaGlucosaRealizada": "","vitaminaD": "","vitaminaDRealizada": "","inmunoglobulina": "",</v>
      </c>
      <c r="Z1101" t="str">
        <f t="shared" si="106"/>
        <v>"inmunoglobulinaRealizada": ""},"seccion6": {"actividadDeportiva": ""}}]}}, { upsert: true } );</v>
      </c>
      <c r="AA1101" t="str">
        <f t="shared" si="107"/>
        <v>db.pacientes.updateOne({"_id":ObjectId('61e34254ec4ec02e84f5dd32')},{ $set: { "seguimientos": [{"id": "2019","seccion1": {"fechaSeguimiento": "2019-9-19","institucion": "Hospital de Niños Dr Orlando Alassia","fallecimiento": "No","fechaFallecimiento": "","causaFallecimiento": "","nivelEducativo": "","actividadLaboral": "","coberturaSocial": "No","tratamientoAntibioticoHospitalizado": "","embarazo": "No"},"seccion4": {"cultivos": "4"},"seccion5":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1102" spans="1:27" x14ac:dyDescent="0.3">
      <c r="A1102" t="s">
        <v>1005</v>
      </c>
      <c r="B1102">
        <v>524</v>
      </c>
      <c r="C1102">
        <v>2011</v>
      </c>
      <c r="D1102" s="5">
        <v>40863</v>
      </c>
      <c r="E1102" s="5" t="str">
        <f t="shared" si="102"/>
        <v>2011-11-16</v>
      </c>
      <c r="F1102" t="s">
        <v>400</v>
      </c>
      <c r="G1102" t="s">
        <v>35</v>
      </c>
      <c r="J1102" t="s">
        <v>38</v>
      </c>
      <c r="L1102" t="s">
        <v>281</v>
      </c>
      <c r="O1102" t="s">
        <v>37</v>
      </c>
      <c r="P1102" t="s">
        <v>261</v>
      </c>
      <c r="Q1102" t="s">
        <v>34</v>
      </c>
      <c r="R1102" t="s">
        <v>256</v>
      </c>
      <c r="S1102" t="s">
        <v>256</v>
      </c>
      <c r="T1102" t="s">
        <v>256</v>
      </c>
      <c r="U1102" t="s">
        <v>256</v>
      </c>
      <c r="V1102" t="s">
        <v>256</v>
      </c>
      <c r="W1102" t="str">
        <f t="shared" si="103"/>
        <v>db.pacientes.updateOne({"_id":ObjectId('61e34254ec4ec02e84f5dd33')},{ $set: { "seguimientos": [{"id": "2011","seccion1": {"fechaSeguimiento": "2011-11-16","institucion": "Hospital Sor Maria Ludovica de La Plata",</v>
      </c>
      <c r="X1102" t="str">
        <f t="shared" si="104"/>
        <v>"fallecimiento": "No","fechaFallecimiento": "","causaFallecimiento": "","nivelEducativo": "Primaria incompleta","actividadLaboral": "","coberturaSocial": "Sí","tratamientoAntibioticoHospitalizado": "","embarazo": ""},</v>
      </c>
      <c r="Y1102" t="str">
        <f t="shared" si="105"/>
        <v>"seccion4": {"cultivos": "2"},"seccion5": {"toleranciaGlucosa": "Realizada","toleranciaGlucosaRealizada": "Normal","vitaminaD": "","vitaminaDRealizada": "","inmunoglobulina": "",</v>
      </c>
      <c r="Z1102" t="str">
        <f t="shared" si="106"/>
        <v>"inmunoglobulinaRealizada": ""},"seccion6": {"actividadDeportiva": ""}}]}}, { upsert: true } );</v>
      </c>
      <c r="AA1102" t="str">
        <f t="shared" si="107"/>
        <v>db.pacientes.updateOne({"_id":ObjectId('61e34254ec4ec02e84f5dd33')},{ $set: { "seguimientos": [{"id": "2011","seccion1": {"fechaSeguimiento": "2011-11-16","institucion": "Hospital Sor Maria Ludovica de La Plata","fallecimiento": "No","fechaFallecimiento": "","causaFallecimiento": "","nivelEducativo": "Primaria incompleta","actividadLaboral": "","coberturaSocial": "Sí","tratamientoAntibioticoHospitalizado": "","embarazo": ""},"seccion4": {"cultivos": "2"},"seccion5": {"toleranciaGlucosa": "Realizada","toleranciaGlucosaRealizada": "Normal","vitaminaD": "","vitaminaDRealizada": "","inmunoglobulina": "","inmunoglobulinaRealizada": ""},"seccion6": {"actividadDeportiva": ""}}]}}, { upsert: true } );</v>
      </c>
    </row>
    <row r="1103" spans="1:27" x14ac:dyDescent="0.3">
      <c r="A1103" t="s">
        <v>1005</v>
      </c>
      <c r="B1103">
        <v>524</v>
      </c>
      <c r="C1103">
        <v>2015</v>
      </c>
      <c r="D1103" s="5">
        <v>42113</v>
      </c>
      <c r="E1103" s="5" t="str">
        <f t="shared" si="102"/>
        <v>2015-4-19</v>
      </c>
      <c r="F1103" t="s">
        <v>400</v>
      </c>
      <c r="G1103" t="s">
        <v>35</v>
      </c>
      <c r="L1103" t="s">
        <v>281</v>
      </c>
      <c r="O1103" t="s">
        <v>45</v>
      </c>
      <c r="P1103" t="s">
        <v>118</v>
      </c>
      <c r="Q1103" t="s">
        <v>256</v>
      </c>
      <c r="R1103" t="s">
        <v>118</v>
      </c>
      <c r="S1103" t="s">
        <v>256</v>
      </c>
      <c r="T1103" t="s">
        <v>118</v>
      </c>
      <c r="U1103" t="s">
        <v>256</v>
      </c>
      <c r="V1103" t="s">
        <v>256</v>
      </c>
      <c r="W1103" t="str">
        <f t="shared" si="103"/>
        <v>db.pacientes.updateOne({"_id":ObjectId('61e34254ec4ec02e84f5dd33')},{ $set: { "seguimientos": [{"id": "2015","seccion1": {"fechaSeguimiento": "2015-4-19","institucion": "Hospital Sor Maria Ludovica de La Plata",</v>
      </c>
      <c r="X1103" t="str">
        <f t="shared" si="104"/>
        <v>"fallecimiento": "No","fechaFallecimiento": "","causaFallecimiento": "","nivelEducativo": "","actividadLaboral": "","coberturaSocial": "Sí","tratamientoAntibioticoHospitalizado": "","embarazo": ""},</v>
      </c>
      <c r="Y1103" t="str">
        <f t="shared" si="105"/>
        <v>"seccion4": {"cultivos": "1"},"seccion5": {"toleranciaGlucosa": "No realizada","toleranciaGlucosaRealizada": "","vitaminaD": "No realizada","vitaminaDRealizada": "","inmunoglobulina": "No realizada",</v>
      </c>
      <c r="Z1103" t="str">
        <f t="shared" si="106"/>
        <v>"inmunoglobulinaRealizada": ""},"seccion6": {"actividadDeportiva": ""}}]}}, { upsert: true } );</v>
      </c>
      <c r="AA1103" t="str">
        <f t="shared" si="107"/>
        <v>db.pacientes.updateOne({"_id":ObjectId('61e34254ec4ec02e84f5dd33')},{ $set: { "seguimientos": [{"id": "2015","seccion1": {"fechaSeguimiento": "2015-4-19","institucion": "Hospital Sor Maria Ludovica de La Plata","fallecimiento": "No","fechaFallecimiento": "","causaFallecimiento": "","nivelEducativo": "","actividadLaboral": "","coberturaSocial": "Sí","tratamientoAntibioticoHospitalizado": "","embarazo": ""},"seccion4": {"cultivos": "1"},"seccion5": {"toleranciaGlucosa": "No realizada","toleranciaGlucosaRealizada": "","vitaminaD": "No realizada","vitaminaDRealizada": "","inmunoglobulina": "No realizada","inmunoglobulinaRealizada": ""},"seccion6": {"actividadDeportiva": ""}}]}}, { upsert: true } );</v>
      </c>
    </row>
    <row r="1104" spans="1:27" x14ac:dyDescent="0.3">
      <c r="A1104" t="s">
        <v>1006</v>
      </c>
      <c r="B1104">
        <v>525</v>
      </c>
      <c r="C1104">
        <v>2011</v>
      </c>
      <c r="D1104" s="5">
        <v>40897</v>
      </c>
      <c r="E1104" s="5" t="str">
        <f t="shared" si="102"/>
        <v>2011-12-20</v>
      </c>
      <c r="F1104" t="s">
        <v>400</v>
      </c>
      <c r="G1104" t="s">
        <v>35</v>
      </c>
      <c r="L1104" t="s">
        <v>281</v>
      </c>
      <c r="O1104" t="s">
        <v>49</v>
      </c>
      <c r="P1104" t="s">
        <v>118</v>
      </c>
      <c r="Q1104" t="s">
        <v>256</v>
      </c>
      <c r="R1104" t="s">
        <v>256</v>
      </c>
      <c r="S1104" t="s">
        <v>256</v>
      </c>
      <c r="T1104" t="s">
        <v>256</v>
      </c>
      <c r="U1104" t="s">
        <v>256</v>
      </c>
      <c r="V1104" t="s">
        <v>256</v>
      </c>
      <c r="W1104" t="str">
        <f t="shared" si="103"/>
        <v>db.pacientes.updateOne({"_id":ObjectId('61e34254ec4ec02e84f5dd34')},{ $set: { "seguimientos": [{"id": "2011","seccion1": {"fechaSeguimiento": "2011-12-20","institucion": "Hospital Sor Maria Ludovica de La Plata",</v>
      </c>
      <c r="X1104" t="str">
        <f t="shared" si="104"/>
        <v>"fallecimiento": "No","fechaFallecimiento": "","causaFallecimiento": "","nivelEducativo": "","actividadLaboral": "","coberturaSocial": "Sí","tratamientoAntibioticoHospitalizado": "","embarazo": ""},</v>
      </c>
      <c r="Y1104" t="str">
        <f t="shared" si="105"/>
        <v>"seccion4": {"cultivos": "4"},"seccion5": {"toleranciaGlucosa": "No realizada","toleranciaGlucosaRealizada": "","vitaminaD": "","vitaminaDRealizada": "","inmunoglobulina": "",</v>
      </c>
      <c r="Z1104" t="str">
        <f t="shared" si="106"/>
        <v>"inmunoglobulinaRealizada": ""},"seccion6": {"actividadDeportiva": ""}}]}}, { upsert: true } );</v>
      </c>
      <c r="AA1104" t="str">
        <f t="shared" si="107"/>
        <v>db.pacientes.updateOne({"_id":ObjectId('61e34254ec4ec02e84f5dd34')},{ $set: { "seguimientos": [{"id": "2011","seccion1": {"fechaSeguimiento": "2011-12-20","institucion": "Hospital Sor Maria Ludovica de La Plata","fallecimiento": "No","fechaFallecimiento": "","causaFallecimiento": "","nivelEducativo": "","actividadLaboral": "","coberturaSocial": "Sí","tratamientoAntibioticoHospitalizado": "","embarazo": ""},"seccion4": {"cultivos": "4"},"seccion5":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1105" spans="1:27" x14ac:dyDescent="0.3">
      <c r="A1105" t="s">
        <v>1006</v>
      </c>
      <c r="B1105">
        <v>525</v>
      </c>
      <c r="C1105">
        <v>2012</v>
      </c>
      <c r="D1105" s="5">
        <v>41227</v>
      </c>
      <c r="E1105" s="5" t="str">
        <f t="shared" si="102"/>
        <v>2012-11-14</v>
      </c>
      <c r="F1105" t="s">
        <v>400</v>
      </c>
      <c r="G1105" t="s">
        <v>35</v>
      </c>
      <c r="L1105" t="s">
        <v>281</v>
      </c>
      <c r="O1105" t="s">
        <v>48</v>
      </c>
      <c r="P1105" t="s">
        <v>118</v>
      </c>
      <c r="Q1105" t="s">
        <v>256</v>
      </c>
      <c r="R1105" t="s">
        <v>256</v>
      </c>
      <c r="S1105" t="s">
        <v>256</v>
      </c>
      <c r="T1105" t="s">
        <v>256</v>
      </c>
      <c r="U1105" t="s">
        <v>256</v>
      </c>
      <c r="V1105" t="s">
        <v>281</v>
      </c>
      <c r="W1105" t="str">
        <f t="shared" si="103"/>
        <v>db.pacientes.updateOne({"_id":ObjectId('61e34254ec4ec02e84f5dd34')},{ $set: { "seguimientos": [{"id": "2012","seccion1": {"fechaSeguimiento": "2012-11-14","institucion": "Hospital Sor Maria Ludovica de La Plata",</v>
      </c>
      <c r="X1105" t="str">
        <f t="shared" si="104"/>
        <v>"fallecimiento": "No","fechaFallecimiento": "","causaFallecimiento": "","nivelEducativo": "","actividadLaboral": "","coberturaSocial": "Sí","tratamientoAntibioticoHospitalizado": "","embarazo": ""},</v>
      </c>
      <c r="Y1105" t="str">
        <f t="shared" si="105"/>
        <v>"seccion4": {"cultivos": "5"},"seccion5": {"toleranciaGlucosa": "No realizada","toleranciaGlucosaRealizada": "","vitaminaD": "","vitaminaDRealizada": "","inmunoglobulina": "",</v>
      </c>
      <c r="Z1105" t="str">
        <f t="shared" si="106"/>
        <v>"inmunoglobulinaRealizada": ""},"seccion6": {"actividadDeportiva": "Sí"}}]}}, { upsert: true } );</v>
      </c>
      <c r="AA1105" t="str">
        <f t="shared" si="107"/>
        <v>db.pacientes.updateOne({"_id":ObjectId('61e34254ec4ec02e84f5dd34')},{ $set: { "seguimientos": [{"id": "2012","seccion1": {"fechaSeguimiento": "2012-11-14","institucion": "Hospital Sor Maria Ludovica de La Plata","fallecimiento": "No","fechaFallecimiento": "","causaFallecimiento": "","nivelEducativo": "","actividadLaboral": "","coberturaSocial": "Sí","tratamientoAntibioticoHospitalizado": "","embarazo": ""},"seccion4": {"cultivos": "5"},"seccion5": {"toleranciaGlucosa": "No realizada","toleranciaGlucosaRealizada": "","vitaminaD": "","vitaminaDRealizada": "","inmunoglobulina": "","inmunoglobulinaRealizada": ""},"seccion6": {"actividadDeportiva": "Sí"}}]}}, { upsert: true } );</v>
      </c>
    </row>
    <row r="1106" spans="1:27" x14ac:dyDescent="0.3">
      <c r="A1106" t="s">
        <v>1007</v>
      </c>
      <c r="B1106">
        <v>526</v>
      </c>
      <c r="C1106">
        <v>2011</v>
      </c>
      <c r="D1106" s="5">
        <v>40884</v>
      </c>
      <c r="E1106" s="5" t="str">
        <f t="shared" si="102"/>
        <v>2011-12-7</v>
      </c>
      <c r="F1106" t="s">
        <v>400</v>
      </c>
      <c r="G1106" t="s">
        <v>35</v>
      </c>
      <c r="J1106" t="s">
        <v>38</v>
      </c>
      <c r="L1106" t="s">
        <v>281</v>
      </c>
      <c r="M1106" t="s">
        <v>45</v>
      </c>
      <c r="O1106" t="s">
        <v>48</v>
      </c>
      <c r="P1106" t="s">
        <v>118</v>
      </c>
      <c r="Q1106" t="s">
        <v>256</v>
      </c>
      <c r="R1106" t="s">
        <v>256</v>
      </c>
      <c r="S1106" t="s">
        <v>256</v>
      </c>
      <c r="T1106" t="s">
        <v>256</v>
      </c>
      <c r="U1106" t="s">
        <v>256</v>
      </c>
      <c r="V1106" t="s">
        <v>256</v>
      </c>
      <c r="W1106" t="str">
        <f t="shared" si="103"/>
        <v>db.pacientes.updateOne({"_id":ObjectId('61e34254ec4ec02e84f5dd35')},{ $set: { "seguimientos": [{"id": "2011","seccion1": {"fechaSeguimiento": "2011-12-7","institucion": "Hospital Sor Maria Ludovica de La Plata",</v>
      </c>
      <c r="X1106" t="str">
        <f t="shared" si="104"/>
        <v>"fallecimiento": "No","fechaFallecimiento": "","causaFallecimiento": "","nivelEducativo": "Primaria incompleta","actividadLaboral": "","coberturaSocial": "Sí","tratamientoAntibioticoHospitalizado": "1","embarazo": ""},</v>
      </c>
      <c r="Y1106" t="str">
        <f t="shared" si="105"/>
        <v>"seccion4": {"cultivos": "5"},"seccion5": {"toleranciaGlucosa": "No realizada","toleranciaGlucosaRealizada": "","vitaminaD": "","vitaminaDRealizada": "","inmunoglobulina": "",</v>
      </c>
      <c r="Z1106" t="str">
        <f t="shared" si="106"/>
        <v>"inmunoglobulinaRealizada": ""},"seccion6": {"actividadDeportiva": ""}}]}}, { upsert: true } );</v>
      </c>
      <c r="AA1106" t="str">
        <f t="shared" si="107"/>
        <v>db.pacientes.updateOne({"_id":ObjectId('61e34254ec4ec02e84f5dd35')},{ $set: { "seguimientos": [{"id": "2011","seccion1": {"fechaSeguimiento": "2011-12-7","institucion": "Hospital Sor Maria Ludovica de La Plata","fallecimiento": "No","fechaFallecimiento": "","causaFallecimiento": "","nivelEducativo": "Primaria incompleta","actividadLaboral": "","coberturaSocial": "Sí","tratamientoAntibioticoHospitalizado": "1","embarazo": ""},"seccion4": {"cultivos": "5"},"seccion5":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1107" spans="1:27" x14ac:dyDescent="0.3">
      <c r="A1107" t="s">
        <v>1007</v>
      </c>
      <c r="B1107">
        <v>526</v>
      </c>
      <c r="C1107">
        <v>2012</v>
      </c>
      <c r="D1107" s="5">
        <v>41227</v>
      </c>
      <c r="E1107" s="5" t="str">
        <f t="shared" si="102"/>
        <v>2012-11-14</v>
      </c>
      <c r="F1107" t="s">
        <v>400</v>
      </c>
      <c r="G1107" t="s">
        <v>35</v>
      </c>
      <c r="J1107" t="s">
        <v>38</v>
      </c>
      <c r="L1107" t="s">
        <v>281</v>
      </c>
      <c r="M1107" t="s">
        <v>37</v>
      </c>
      <c r="P1107" t="s">
        <v>118</v>
      </c>
      <c r="Q1107" t="s">
        <v>256</v>
      </c>
      <c r="R1107" t="s">
        <v>256</v>
      </c>
      <c r="S1107" t="s">
        <v>256</v>
      </c>
      <c r="T1107" t="s">
        <v>256</v>
      </c>
      <c r="U1107" t="s">
        <v>256</v>
      </c>
      <c r="V1107" t="s">
        <v>256</v>
      </c>
      <c r="W1107" t="str">
        <f t="shared" si="103"/>
        <v>db.pacientes.updateOne({"_id":ObjectId('61e34254ec4ec02e84f5dd35')},{ $set: { "seguimientos": [{"id": "2012","seccion1": {"fechaSeguimiento": "2012-11-14","institucion": "Hospital Sor Maria Ludovica de La Plata",</v>
      </c>
      <c r="X1107" t="str">
        <f t="shared" si="104"/>
        <v>"fallecimiento": "No","fechaFallecimiento": "","causaFallecimiento": "","nivelEducativo": "Primaria incompleta","actividadLaboral": "","coberturaSocial": "Sí","tratamientoAntibioticoHospitalizado": "2","embarazo": ""},</v>
      </c>
      <c r="Y1107" t="str">
        <f t="shared" si="105"/>
        <v>"seccion4": {"cultivos": ""},"seccion5": {"toleranciaGlucosa": "No realizada","toleranciaGlucosaRealizada": "","vitaminaD": "","vitaminaDRealizada": "","inmunoglobulina": "",</v>
      </c>
      <c r="Z1107" t="str">
        <f t="shared" si="106"/>
        <v>"inmunoglobulinaRealizada": ""},"seccion6": {"actividadDeportiva": ""}}]}}, { upsert: true } );</v>
      </c>
      <c r="AA1107" t="str">
        <f t="shared" si="107"/>
        <v>db.pacientes.updateOne({"_id":ObjectId('61e34254ec4ec02e84f5dd35')},{ $set: { "seguimientos": [{"id": "2012","seccion1": {"fechaSeguimiento": "2012-11-14","institucion": "Hospital Sor Maria Ludovica de La Plata","fallecimiento": "No","fechaFallecimiento": "","causaFallecimiento": "","nivelEducativo": "Primaria incompleta","actividadLaboral": "","coberturaSocial": "Sí","tratamientoAntibioticoHospitalizado": "2","embarazo": ""},"seccion4":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1108" spans="1:27" x14ac:dyDescent="0.3">
      <c r="A1108" t="s">
        <v>1007</v>
      </c>
      <c r="B1108">
        <v>526</v>
      </c>
      <c r="C1108">
        <v>2013</v>
      </c>
      <c r="D1108" s="5">
        <v>41618</v>
      </c>
      <c r="E1108" s="5" t="str">
        <f t="shared" si="102"/>
        <v>2013-12-10</v>
      </c>
      <c r="F1108" t="s">
        <v>400</v>
      </c>
      <c r="G1108" t="s">
        <v>35</v>
      </c>
      <c r="L1108" t="s">
        <v>281</v>
      </c>
      <c r="P1108" t="s">
        <v>118</v>
      </c>
      <c r="Q1108" t="s">
        <v>256</v>
      </c>
      <c r="R1108" t="s">
        <v>256</v>
      </c>
      <c r="S1108" t="s">
        <v>256</v>
      </c>
      <c r="T1108" t="s">
        <v>256</v>
      </c>
      <c r="U1108" t="s">
        <v>256</v>
      </c>
      <c r="V1108" t="s">
        <v>256</v>
      </c>
      <c r="W1108" t="str">
        <f t="shared" si="103"/>
        <v>db.pacientes.updateOne({"_id":ObjectId('61e34254ec4ec02e84f5dd35')},{ $set: { "seguimientos": [{"id": "2013","seccion1": {"fechaSeguimiento": "2013-12-10","institucion": "Hospital Sor Maria Ludovica de La Plata",</v>
      </c>
      <c r="X1108" t="str">
        <f t="shared" si="104"/>
        <v>"fallecimiento": "No","fechaFallecimiento": "","causaFallecimiento": "","nivelEducativo": "","actividadLaboral": "","coberturaSocial": "Sí","tratamientoAntibioticoHospitalizado": "","embarazo": ""},</v>
      </c>
      <c r="Y1108" t="str">
        <f t="shared" si="105"/>
        <v>"seccion4": {"cultivos": ""},"seccion5": {"toleranciaGlucosa": "No realizada","toleranciaGlucosaRealizada": "","vitaminaD": "","vitaminaDRealizada": "","inmunoglobulina": "",</v>
      </c>
      <c r="Z1108" t="str">
        <f t="shared" si="106"/>
        <v>"inmunoglobulinaRealizada": ""},"seccion6": {"actividadDeportiva": ""}}]}}, { upsert: true } );</v>
      </c>
      <c r="AA1108" t="str">
        <f t="shared" si="107"/>
        <v>db.pacientes.updateOne({"_id":ObjectId('61e34254ec4ec02e84f5dd35')},{ $set: { "seguimientos": [{"id": "2013","seccion1": {"fechaSeguimiento": "2013-12-10","institucion": "Hospital Sor Maria Ludovica de La Plata","fallecimiento": "No","fechaFallecimiento": "","causaFallecimiento": "","nivelEducativo": "","actividadLaboral": "","coberturaSocial": "Sí","tratamientoAntibioticoHospitalizado": "","embarazo": ""},"seccion4":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1109" spans="1:27" x14ac:dyDescent="0.3">
      <c r="A1109" t="s">
        <v>1007</v>
      </c>
      <c r="B1109">
        <v>526</v>
      </c>
      <c r="C1109">
        <v>2014</v>
      </c>
      <c r="D1109" s="5">
        <v>41646</v>
      </c>
      <c r="E1109" s="5" t="str">
        <f t="shared" si="102"/>
        <v>2014-1-7</v>
      </c>
      <c r="F1109" t="s">
        <v>400</v>
      </c>
      <c r="G1109" t="s">
        <v>281</v>
      </c>
      <c r="H1109" t="s">
        <v>139</v>
      </c>
      <c r="I1109" t="s">
        <v>291</v>
      </c>
      <c r="P1109" t="s">
        <v>118</v>
      </c>
      <c r="Q1109" t="s">
        <v>256</v>
      </c>
      <c r="R1109" t="s">
        <v>256</v>
      </c>
      <c r="S1109" t="s">
        <v>256</v>
      </c>
      <c r="T1109" t="s">
        <v>256</v>
      </c>
      <c r="U1109" t="s">
        <v>256</v>
      </c>
      <c r="V1109" t="s">
        <v>256</v>
      </c>
      <c r="W1109" t="str">
        <f t="shared" si="103"/>
        <v>db.pacientes.updateOne({"_id":ObjectId('61e34254ec4ec02e84f5dd35')},{ $set: { "seguimientos": [{"id": "2014","seccion1": {"fechaSeguimiento": "2014-1-7","institucion": "Hospital Sor Maria Ludovica de La Plata",</v>
      </c>
      <c r="X1109" t="str">
        <f t="shared" si="104"/>
        <v>"fallecimiento": "Sí","fechaFallecimiento": "2014-01-14","causaFallecimiento": "Respiratorios","nivelEducativo": "","actividadLaboral": "","coberturaSocial": "","tratamientoAntibioticoHospitalizado": "","embarazo": ""},</v>
      </c>
      <c r="Y1109" t="str">
        <f t="shared" si="105"/>
        <v>"seccion4": {"cultivos": ""},"seccion5": {"toleranciaGlucosa": "No realizada","toleranciaGlucosaRealizada": "","vitaminaD": "","vitaminaDRealizada": "","inmunoglobulina": "",</v>
      </c>
      <c r="Z1109" t="str">
        <f t="shared" si="106"/>
        <v>"inmunoglobulinaRealizada": ""},"seccion6": {"actividadDeportiva": ""}}]}}, { upsert: true } );</v>
      </c>
      <c r="AA1109" t="str">
        <f t="shared" si="107"/>
        <v>db.pacientes.updateOne({"_id":ObjectId('61e34254ec4ec02e84f5dd35')},{ $set: { "seguimientos": [{"id": "2014","seccion1": {"fechaSeguimiento": "2014-1-7","institucion": "Hospital Sor Maria Ludovica de La Plata","fallecimiento": "Sí","fechaFallecimiento": "2014-01-14","causaFallecimiento": "Respiratorios","nivelEducativo": "","actividadLaboral": "","coberturaSocial": "","tratamientoAntibioticoHospitalizado": "","embarazo": ""},"seccion4":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1110" spans="1:27" x14ac:dyDescent="0.3">
      <c r="A1110" t="s">
        <v>1008</v>
      </c>
      <c r="B1110">
        <v>527</v>
      </c>
      <c r="C1110">
        <v>2011</v>
      </c>
      <c r="D1110" s="5">
        <v>40882</v>
      </c>
      <c r="E1110" s="5" t="str">
        <f t="shared" si="102"/>
        <v>2011-12-5</v>
      </c>
      <c r="F1110" t="s">
        <v>400</v>
      </c>
      <c r="G1110" t="s">
        <v>35</v>
      </c>
      <c r="J1110" t="s">
        <v>38</v>
      </c>
      <c r="L1110" t="s">
        <v>281</v>
      </c>
      <c r="M1110" t="s">
        <v>45</v>
      </c>
      <c r="O1110" t="s">
        <v>74</v>
      </c>
      <c r="P1110" t="s">
        <v>118</v>
      </c>
      <c r="Q1110" t="s">
        <v>256</v>
      </c>
      <c r="R1110" t="s">
        <v>256</v>
      </c>
      <c r="S1110" t="s">
        <v>256</v>
      </c>
      <c r="T1110" t="s">
        <v>256</v>
      </c>
      <c r="U1110" t="s">
        <v>256</v>
      </c>
      <c r="V1110" t="s">
        <v>256</v>
      </c>
      <c r="W1110" t="str">
        <f t="shared" si="103"/>
        <v>db.pacientes.updateOne({"_id":ObjectId('61e34254ec4ec02e84f5dd36')},{ $set: { "seguimientos": [{"id": "2011","seccion1": {"fechaSeguimiento": "2011-12-5","institucion": "Hospital Sor Maria Ludovica de La Plata",</v>
      </c>
      <c r="X1110" t="str">
        <f t="shared" si="104"/>
        <v>"fallecimiento": "No","fechaFallecimiento": "","causaFallecimiento": "","nivelEducativo": "Primaria incompleta","actividadLaboral": "","coberturaSocial": "Sí","tratamientoAntibioticoHospitalizado": "1","embarazo": ""},</v>
      </c>
      <c r="Y1110" t="str">
        <f t="shared" si="105"/>
        <v>"seccion4": {"cultivos": "8"},"seccion5": {"toleranciaGlucosa": "No realizada","toleranciaGlucosaRealizada": "","vitaminaD": "","vitaminaDRealizada": "","inmunoglobulina": "",</v>
      </c>
      <c r="Z1110" t="str">
        <f t="shared" si="106"/>
        <v>"inmunoglobulinaRealizada": ""},"seccion6": {"actividadDeportiva": ""}}]}}, { upsert: true } );</v>
      </c>
      <c r="AA1110" t="str">
        <f t="shared" si="107"/>
        <v>db.pacientes.updateOne({"_id":ObjectId('61e34254ec4ec02e84f5dd36')},{ $set: { "seguimientos": [{"id": "2011","seccion1": {"fechaSeguimiento": "2011-12-5","institucion": "Hospital Sor Maria Ludovica de La Plata","fallecimiento": "No","fechaFallecimiento": "","causaFallecimiento": "","nivelEducativo": "Primaria incompleta","actividadLaboral": "","coberturaSocial": "Sí","tratamientoAntibioticoHospitalizado": "1","embarazo": ""},"seccion4": {"cultivos": "8"},"seccion5":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1111" spans="1:27" x14ac:dyDescent="0.3">
      <c r="A1111" t="s">
        <v>1008</v>
      </c>
      <c r="B1111">
        <v>527</v>
      </c>
      <c r="C1111">
        <v>2013</v>
      </c>
      <c r="D1111" s="5">
        <v>41633</v>
      </c>
      <c r="E1111" s="5" t="str">
        <f t="shared" si="102"/>
        <v>2013-12-25</v>
      </c>
      <c r="F1111" t="s">
        <v>400</v>
      </c>
      <c r="G1111" t="s">
        <v>35</v>
      </c>
      <c r="J1111" t="s">
        <v>38</v>
      </c>
      <c r="L1111" t="s">
        <v>281</v>
      </c>
      <c r="M1111" t="s">
        <v>45</v>
      </c>
      <c r="O1111" t="s">
        <v>46</v>
      </c>
      <c r="P1111" t="s">
        <v>118</v>
      </c>
      <c r="Q1111" t="s">
        <v>256</v>
      </c>
      <c r="R1111" t="s">
        <v>256</v>
      </c>
      <c r="S1111" t="s">
        <v>256</v>
      </c>
      <c r="T1111" t="s">
        <v>256</v>
      </c>
      <c r="U1111" t="s">
        <v>256</v>
      </c>
      <c r="V1111" t="s">
        <v>281</v>
      </c>
      <c r="W1111" t="str">
        <f t="shared" si="103"/>
        <v>db.pacientes.updateOne({"_id":ObjectId('61e34254ec4ec02e84f5dd36')},{ $set: { "seguimientos": [{"id": "2013","seccion1": {"fechaSeguimiento": "2013-12-25","institucion": "Hospital Sor Maria Ludovica de La Plata",</v>
      </c>
      <c r="X1111" t="str">
        <f t="shared" si="104"/>
        <v>"fallecimiento": "No","fechaFallecimiento": "","causaFallecimiento": "","nivelEducativo": "Primaria incompleta","actividadLaboral": "","coberturaSocial": "Sí","tratamientoAntibioticoHospitalizado": "1","embarazo": ""},</v>
      </c>
      <c r="Y1111" t="str">
        <f t="shared" si="105"/>
        <v>"seccion4": {"cultivos": "3"},"seccion5": {"toleranciaGlucosa": "No realizada","toleranciaGlucosaRealizada": "","vitaminaD": "","vitaminaDRealizada": "","inmunoglobulina": "",</v>
      </c>
      <c r="Z1111" t="str">
        <f t="shared" si="106"/>
        <v>"inmunoglobulinaRealizada": ""},"seccion6": {"actividadDeportiva": "Sí"}}]}}, { upsert: true } );</v>
      </c>
      <c r="AA1111" t="str">
        <f t="shared" si="107"/>
        <v>db.pacientes.updateOne({"_id":ObjectId('61e34254ec4ec02e84f5dd36')},{ $set: { "seguimientos": [{"id": "2013","seccion1": {"fechaSeguimiento": "2013-12-25","institucion": "Hospital Sor Maria Ludovica de La Plata","fallecimiento": "No","fechaFallecimiento": "","causaFallecimiento": "","nivelEducativo": "Primaria incompleta","actividadLaboral": "","coberturaSocial": "Sí","tratamientoAntibioticoHospitalizado": "1","embarazo": ""},"seccion4": {"cultivos": "3"},"seccion5": {"toleranciaGlucosa": "No realizada","toleranciaGlucosaRealizada": "","vitaminaD": "","vitaminaDRealizada": "","inmunoglobulina": "","inmunoglobulinaRealizada": ""},"seccion6": {"actividadDeportiva": "Sí"}}]}}, { upsert: true } );</v>
      </c>
    </row>
    <row r="1112" spans="1:27" x14ac:dyDescent="0.3">
      <c r="A1112" t="s">
        <v>1008</v>
      </c>
      <c r="B1112">
        <v>527</v>
      </c>
      <c r="C1112">
        <v>2015</v>
      </c>
      <c r="D1112" s="5">
        <v>42082</v>
      </c>
      <c r="E1112" s="5" t="str">
        <f t="shared" si="102"/>
        <v>2015-3-19</v>
      </c>
      <c r="F1112" t="s">
        <v>400</v>
      </c>
      <c r="G1112" t="s">
        <v>35</v>
      </c>
      <c r="L1112" t="s">
        <v>281</v>
      </c>
      <c r="O1112" t="s">
        <v>46</v>
      </c>
      <c r="P1112" t="s">
        <v>261</v>
      </c>
      <c r="Q1112" t="s">
        <v>34</v>
      </c>
      <c r="R1112" t="s">
        <v>118</v>
      </c>
      <c r="S1112" t="s">
        <v>256</v>
      </c>
      <c r="T1112" t="s">
        <v>261</v>
      </c>
      <c r="U1112" t="s">
        <v>40</v>
      </c>
      <c r="V1112" t="s">
        <v>281</v>
      </c>
      <c r="W1112" t="str">
        <f t="shared" si="103"/>
        <v>db.pacientes.updateOne({"_id":ObjectId('61e34254ec4ec02e84f5dd36')},{ $set: { "seguimientos": [{"id": "2015","seccion1": {"fechaSeguimiento": "2015-3-19","institucion": "Hospital Sor Maria Ludovica de La Plata",</v>
      </c>
      <c r="X1112" t="str">
        <f t="shared" si="104"/>
        <v>"fallecimiento": "No","fechaFallecimiento": "","causaFallecimiento": "","nivelEducativo": "","actividadLaboral": "","coberturaSocial": "Sí","tratamientoAntibioticoHospitalizado": "","embarazo": ""},</v>
      </c>
      <c r="Y1112" t="str">
        <f t="shared" si="105"/>
        <v>"seccion4": {"cultivos": "3"},"seccion5": {"toleranciaGlucosa": "Realizada","toleranciaGlucosaRealizada": "Normal","vitaminaD": "No realizada","vitaminaDRealizada": "","inmunoglobulina": "Realizada",</v>
      </c>
      <c r="Z1112" t="str">
        <f t="shared" si="106"/>
        <v>"inmunoglobulinaRealizada": "&lt; 500"},"seccion6": {"actividadDeportiva": "Sí"}}]}}, { upsert: true } );</v>
      </c>
      <c r="AA1112" t="str">
        <f t="shared" si="107"/>
        <v>db.pacientes.updateOne({"_id":ObjectId('61e34254ec4ec02e84f5dd36')},{ $set: { "seguimientos": [{"id": "2015","seccion1": {"fechaSeguimiento": "2015-3-19","institucion": "Hospital Sor Maria Ludovica de La Plata","fallecimiento": "No","fechaFallecimiento": "","causaFallecimiento": "","nivelEducativo": "","actividadLaboral": "","coberturaSocial": "Sí","tratamientoAntibioticoHospitalizado": "","embarazo": ""},"seccion4": {"cultivos": "3"},"seccion5": {"toleranciaGlucosa": "Realizada","toleranciaGlucosaRealizada": "Normal","vitaminaD": "No realizada","vitaminaDRealizada": "","inmunoglobulina": "Realizada","inmunoglobulinaRealizada": "&lt; 500"},"seccion6": {"actividadDeportiva": "Sí"}}]}}, { upsert: true } );</v>
      </c>
    </row>
    <row r="1113" spans="1:27" x14ac:dyDescent="0.3">
      <c r="A1113" t="s">
        <v>1008</v>
      </c>
      <c r="B1113">
        <v>527</v>
      </c>
      <c r="C1113">
        <v>2016</v>
      </c>
      <c r="D1113" s="5">
        <v>42583</v>
      </c>
      <c r="E1113" s="5" t="str">
        <f t="shared" si="102"/>
        <v>2016-8-1</v>
      </c>
      <c r="F1113" t="s">
        <v>400</v>
      </c>
      <c r="G1113" t="s">
        <v>35</v>
      </c>
      <c r="L1113" t="s">
        <v>281</v>
      </c>
      <c r="N1113" t="s">
        <v>35</v>
      </c>
      <c r="O1113" t="s">
        <v>46</v>
      </c>
      <c r="P1113" t="s">
        <v>261</v>
      </c>
      <c r="Q1113" t="s">
        <v>34</v>
      </c>
      <c r="R1113" t="s">
        <v>256</v>
      </c>
      <c r="S1113" t="s">
        <v>256</v>
      </c>
      <c r="T1113" t="s">
        <v>261</v>
      </c>
      <c r="U1113" t="s">
        <v>40</v>
      </c>
      <c r="V1113" t="s">
        <v>281</v>
      </c>
      <c r="W1113" t="str">
        <f t="shared" si="103"/>
        <v>db.pacientes.updateOne({"_id":ObjectId('61e34254ec4ec02e84f5dd36')},{ $set: { "seguimientos": [{"id": "2016","seccion1": {"fechaSeguimiento": "2016-8-1","institucion": "Hospital Sor Maria Ludovica de La Plata",</v>
      </c>
      <c r="X1113" t="str">
        <f t="shared" si="104"/>
        <v>"fallecimiento": "No","fechaFallecimiento": "","causaFallecimiento": "","nivelEducativo": "","actividadLaboral": "","coberturaSocial": "Sí","tratamientoAntibioticoHospitalizado": "","embarazo": "No"},</v>
      </c>
      <c r="Y1113" t="str">
        <f t="shared" si="105"/>
        <v>"seccion4": {"cultivos": "3"},"seccion5": {"toleranciaGlucosa": "Realizada","toleranciaGlucosaRealizada": "Normal","vitaminaD": "","vitaminaDRealizada": "","inmunoglobulina": "Realizada",</v>
      </c>
      <c r="Z1113" t="str">
        <f t="shared" si="106"/>
        <v>"inmunoglobulinaRealizada": "&lt; 500"},"seccion6": {"actividadDeportiva": "Sí"}}]}}, { upsert: true } );</v>
      </c>
      <c r="AA1113" t="str">
        <f t="shared" si="107"/>
        <v>db.pacientes.updateOne({"_id":ObjectId('61e34254ec4ec02e84f5dd36')},{ $set: { "seguimientos": [{"id": "2016","seccion1": {"fechaSeguimiento": "2016-8-1","institucion": "Hospital Sor Maria Ludovica de La Plata","fallecimiento": "No","fechaFallecimiento": "","causaFallecimiento": "","nivelEducativo": "","actividadLaboral": "","coberturaSocial": "Sí","tratamientoAntibioticoHospitalizado": "","embarazo": "No"},"seccion4": {"cultivos": "3"},"seccion5": {"toleranciaGlucosa": "Realizada","toleranciaGlucosaRealizada": "Normal","vitaminaD": "","vitaminaDRealizada": "","inmunoglobulina": "Realizada","inmunoglobulinaRealizada": "&lt; 500"},"seccion6": {"actividadDeportiva": "Sí"}}]}}, { upsert: true } );</v>
      </c>
    </row>
    <row r="1114" spans="1:27" x14ac:dyDescent="0.3">
      <c r="A1114" t="s">
        <v>1008</v>
      </c>
      <c r="B1114">
        <v>527</v>
      </c>
      <c r="C1114">
        <v>2017</v>
      </c>
      <c r="D1114" s="5">
        <v>42955</v>
      </c>
      <c r="E1114" s="5" t="str">
        <f t="shared" si="102"/>
        <v>2017-8-8</v>
      </c>
      <c r="F1114" t="s">
        <v>400</v>
      </c>
      <c r="G1114" t="s">
        <v>35</v>
      </c>
      <c r="L1114" t="s">
        <v>281</v>
      </c>
      <c r="O1114" t="s">
        <v>45</v>
      </c>
      <c r="P1114" t="s">
        <v>261</v>
      </c>
      <c r="Q1114" t="s">
        <v>34</v>
      </c>
      <c r="R1114" t="s">
        <v>256</v>
      </c>
      <c r="S1114" t="s">
        <v>256</v>
      </c>
      <c r="T1114" t="s">
        <v>261</v>
      </c>
      <c r="U1114" t="s">
        <v>40</v>
      </c>
      <c r="V1114" t="s">
        <v>256</v>
      </c>
      <c r="W1114" t="str">
        <f t="shared" si="103"/>
        <v>db.pacientes.updateOne({"_id":ObjectId('61e34254ec4ec02e84f5dd36')},{ $set: { "seguimientos": [{"id": "2017","seccion1": {"fechaSeguimiento": "2017-8-8","institucion": "Hospital Sor Maria Ludovica de La Plata",</v>
      </c>
      <c r="X1114" t="str">
        <f t="shared" si="104"/>
        <v>"fallecimiento": "No","fechaFallecimiento": "","causaFallecimiento": "","nivelEducativo": "","actividadLaboral": "","coberturaSocial": "Sí","tratamientoAntibioticoHospitalizado": "","embarazo": ""},</v>
      </c>
      <c r="Y1114" t="str">
        <f t="shared" si="105"/>
        <v>"seccion4": {"cultivos": "1"},"seccion5": {"toleranciaGlucosa": "Realizada","toleranciaGlucosaRealizada": "Normal","vitaminaD": "","vitaminaDRealizada": "","inmunoglobulina": "Realizada",</v>
      </c>
      <c r="Z1114" t="str">
        <f t="shared" si="106"/>
        <v>"inmunoglobulinaRealizada": "&lt; 500"},"seccion6": {"actividadDeportiva": ""}}]}}, { upsert: true } );</v>
      </c>
      <c r="AA1114" t="str">
        <f t="shared" si="107"/>
        <v>db.pacientes.updateOne({"_id":ObjectId('61e34254ec4ec02e84f5dd36')},{ $set: { "seguimientos": [{"id": "2017","seccion1": {"fechaSeguimiento": "2017-8-8","institucion": "Hospital Sor Maria Ludovica de La Plata","fallecimiento": "No","fechaFallecimiento": "","causaFallecimiento": "","nivelEducativo": "","actividadLaboral": "","coberturaSocial": "Sí","tratamientoAntibioticoHospitalizado": "","embarazo": ""},"seccion4": {"cultivos": "1"},"seccion5": {"toleranciaGlucosa": "Realizada","toleranciaGlucosaRealizada": "Normal","vitaminaD": "","vitaminaDRealizada": "","inmunoglobulina": "Realizada","inmunoglobulinaRealizada": "&lt; 500"},"seccion6": {"actividadDeportiva": ""}}]}}, { upsert: true } );</v>
      </c>
    </row>
    <row r="1115" spans="1:27" x14ac:dyDescent="0.3">
      <c r="A1115" t="s">
        <v>1008</v>
      </c>
      <c r="B1115">
        <v>527</v>
      </c>
      <c r="C1115">
        <v>2018</v>
      </c>
      <c r="D1115" s="5">
        <v>43416</v>
      </c>
      <c r="E1115" s="5" t="str">
        <f t="shared" si="102"/>
        <v>2018-11-12</v>
      </c>
      <c r="F1115" t="s">
        <v>400</v>
      </c>
      <c r="G1115" t="s">
        <v>35</v>
      </c>
      <c r="L1115" t="s">
        <v>281</v>
      </c>
      <c r="M1115" t="s">
        <v>45</v>
      </c>
      <c r="O1115" t="s">
        <v>49</v>
      </c>
      <c r="P1115" t="s">
        <v>261</v>
      </c>
      <c r="Q1115" t="s">
        <v>34</v>
      </c>
      <c r="R1115" t="s">
        <v>261</v>
      </c>
      <c r="S1115" t="s">
        <v>321</v>
      </c>
      <c r="T1115" t="s">
        <v>261</v>
      </c>
      <c r="U1115" t="s">
        <v>40</v>
      </c>
      <c r="V1115" t="s">
        <v>281</v>
      </c>
      <c r="W1115" t="str">
        <f t="shared" si="103"/>
        <v>db.pacientes.updateOne({"_id":ObjectId('61e34254ec4ec02e84f5dd36')},{ $set: { "seguimientos": [{"id": "2018","seccion1": {"fechaSeguimiento": "2018-11-12","institucion": "Hospital Sor Maria Ludovica de La Plata",</v>
      </c>
      <c r="X1115" t="str">
        <f t="shared" si="104"/>
        <v>"fallecimiento": "No","fechaFallecimiento": "","causaFallecimiento": "","nivelEducativo": "","actividadLaboral": "","coberturaSocial": "Sí","tratamientoAntibioticoHospitalizado": "1","embarazo": ""},</v>
      </c>
      <c r="Y1115" t="str">
        <f t="shared" si="105"/>
        <v>"seccion4": {"cultivos": "4"},"seccion5": {"toleranciaGlucosa": "Realizada","toleranciaGlucosaRealizada": "Normal","vitaminaD": "Realizada","vitaminaDRealizada": "Bajo","inmunoglobulina": "Realizada",</v>
      </c>
      <c r="Z1115" t="str">
        <f t="shared" si="106"/>
        <v>"inmunoglobulinaRealizada": "&lt; 500"},"seccion6": {"actividadDeportiva": "Sí"}}]}}, { upsert: true } );</v>
      </c>
      <c r="AA1115" t="str">
        <f t="shared" si="107"/>
        <v>db.pacientes.updateOne({"_id":ObjectId('61e34254ec4ec02e84f5dd36')},{ $set: { "seguimientos": [{"id": "2018","seccion1": {"fechaSeguimiento": "2018-11-12","institucion": "Hospital Sor Maria Ludovica de La Plata","fallecimiento": "No","fechaFallecimiento": "","causaFallecimiento": "","nivelEducativo": "","actividadLaboral": "","coberturaSocial": "Sí","tratamientoAntibioticoHospitalizado": "1","embarazo": ""},"seccion4": {"cultivos": "4"},"seccion5": {"toleranciaGlucosa": "Realizada","toleranciaGlucosaRealizada": "Normal","vitaminaD": "Realizada","vitaminaDRealizada": "Bajo","inmunoglobulina": "Realizada","inmunoglobulinaRealizada": "&lt; 500"},"seccion6": {"actividadDeportiva": "Sí"}}]}}, { upsert: true } );</v>
      </c>
    </row>
    <row r="1116" spans="1:27" x14ac:dyDescent="0.3">
      <c r="A1116" t="s">
        <v>1009</v>
      </c>
      <c r="B1116">
        <v>528</v>
      </c>
      <c r="C1116">
        <v>2011</v>
      </c>
      <c r="D1116" s="5">
        <v>40897</v>
      </c>
      <c r="E1116" s="5" t="str">
        <f t="shared" si="102"/>
        <v>2011-12-20</v>
      </c>
      <c r="F1116" t="s">
        <v>400</v>
      </c>
      <c r="G1116" t="s">
        <v>35</v>
      </c>
      <c r="L1116" t="s">
        <v>281</v>
      </c>
      <c r="O1116" t="s">
        <v>46</v>
      </c>
      <c r="P1116" t="s">
        <v>118</v>
      </c>
      <c r="Q1116" t="s">
        <v>256</v>
      </c>
      <c r="R1116" t="s">
        <v>256</v>
      </c>
      <c r="S1116" t="s">
        <v>256</v>
      </c>
      <c r="T1116" t="s">
        <v>256</v>
      </c>
      <c r="U1116" t="s">
        <v>256</v>
      </c>
      <c r="V1116" t="s">
        <v>281</v>
      </c>
      <c r="W1116" t="str">
        <f t="shared" si="103"/>
        <v>db.pacientes.updateOne({"_id":ObjectId('61e34254ec4ec02e84f5dd37')},{ $set: { "seguimientos": [{"id": "2011","seccion1": {"fechaSeguimiento": "2011-12-20","institucion": "Hospital Sor Maria Ludovica de La Plata",</v>
      </c>
      <c r="X1116" t="str">
        <f t="shared" si="104"/>
        <v>"fallecimiento": "No","fechaFallecimiento": "","causaFallecimiento": "","nivelEducativo": "","actividadLaboral": "","coberturaSocial": "Sí","tratamientoAntibioticoHospitalizado": "","embarazo": ""},</v>
      </c>
      <c r="Y1116" t="str">
        <f t="shared" si="105"/>
        <v>"seccion4": {"cultivos": "3"},"seccion5": {"toleranciaGlucosa": "No realizada","toleranciaGlucosaRealizada": "","vitaminaD": "","vitaminaDRealizada": "","inmunoglobulina": "",</v>
      </c>
      <c r="Z1116" t="str">
        <f t="shared" si="106"/>
        <v>"inmunoglobulinaRealizada": ""},"seccion6": {"actividadDeportiva": "Sí"}}]}}, { upsert: true } );</v>
      </c>
      <c r="AA1116" t="str">
        <f t="shared" si="107"/>
        <v>db.pacientes.updateOne({"_id":ObjectId('61e34254ec4ec02e84f5dd37')},{ $set: { "seguimientos": [{"id": "2011","seccion1": {"fechaSeguimiento": "2011-12-20","institucion": "Hospital Sor Maria Ludovica de La Plata","fallecimiento": "No","fechaFallecimiento": "","causaFallecimiento": "","nivelEducativo": "","actividadLaboral": "","coberturaSocial": "Sí","tratamientoAntibioticoHospitalizado": "","embarazo": ""},"seccion4": {"cultivos": "3"},"seccion5": {"toleranciaGlucosa": "No realizada","toleranciaGlucosaRealizada": "","vitaminaD": "","vitaminaDRealizada": "","inmunoglobulina": "","inmunoglobulinaRealizada": ""},"seccion6": {"actividadDeportiva": "Sí"}}]}}, { upsert: true } );</v>
      </c>
    </row>
    <row r="1117" spans="1:27" x14ac:dyDescent="0.3">
      <c r="A1117" t="s">
        <v>1009</v>
      </c>
      <c r="B1117">
        <v>528</v>
      </c>
      <c r="C1117">
        <v>2012</v>
      </c>
      <c r="D1117" s="5">
        <v>41220</v>
      </c>
      <c r="E1117" s="5" t="str">
        <f t="shared" si="102"/>
        <v>2012-11-7</v>
      </c>
      <c r="F1117" t="s">
        <v>400</v>
      </c>
      <c r="G1117" t="s">
        <v>35</v>
      </c>
      <c r="L1117" t="s">
        <v>281</v>
      </c>
      <c r="O1117" t="s">
        <v>49</v>
      </c>
      <c r="P1117" t="s">
        <v>118</v>
      </c>
      <c r="Q1117" t="s">
        <v>256</v>
      </c>
      <c r="R1117" t="s">
        <v>256</v>
      </c>
      <c r="S1117" t="s">
        <v>256</v>
      </c>
      <c r="T1117" t="s">
        <v>256</v>
      </c>
      <c r="U1117" t="s">
        <v>256</v>
      </c>
      <c r="V1117" t="s">
        <v>281</v>
      </c>
      <c r="W1117" t="str">
        <f t="shared" si="103"/>
        <v>db.pacientes.updateOne({"_id":ObjectId('61e34254ec4ec02e84f5dd37')},{ $set: { "seguimientos": [{"id": "2012","seccion1": {"fechaSeguimiento": "2012-11-7","institucion": "Hospital Sor Maria Ludovica de La Plata",</v>
      </c>
      <c r="X1117" t="str">
        <f t="shared" si="104"/>
        <v>"fallecimiento": "No","fechaFallecimiento": "","causaFallecimiento": "","nivelEducativo": "","actividadLaboral": "","coberturaSocial": "Sí","tratamientoAntibioticoHospitalizado": "","embarazo": ""},</v>
      </c>
      <c r="Y1117" t="str">
        <f t="shared" si="105"/>
        <v>"seccion4": {"cultivos": "4"},"seccion5": {"toleranciaGlucosa": "No realizada","toleranciaGlucosaRealizada": "","vitaminaD": "","vitaminaDRealizada": "","inmunoglobulina": "",</v>
      </c>
      <c r="Z1117" t="str">
        <f t="shared" si="106"/>
        <v>"inmunoglobulinaRealizada": ""},"seccion6": {"actividadDeportiva": "Sí"}}]}}, { upsert: true } );</v>
      </c>
      <c r="AA1117" t="str">
        <f t="shared" si="107"/>
        <v>db.pacientes.updateOne({"_id":ObjectId('61e34254ec4ec02e84f5dd37')},{ $set: { "seguimientos": [{"id": "2012","seccion1": {"fechaSeguimiento": "2012-11-7","institucion": "Hospital Sor Maria Ludovica de La Plata","fallecimiento": "No","fechaFallecimiento": "","causaFallecimiento": "","nivelEducativo": "","actividadLaboral": "","coberturaSocial": "Sí","tratamientoAntibioticoHospitalizado": "","embarazo": ""},"seccion4": {"cultivos": "4"},"seccion5": {"toleranciaGlucosa": "No realizada","toleranciaGlucosaRealizada": "","vitaminaD": "","vitaminaDRealizada": "","inmunoglobulina": "","inmunoglobulinaRealizada": ""},"seccion6": {"actividadDeportiva": "Sí"}}]}}, { upsert: true } );</v>
      </c>
    </row>
    <row r="1118" spans="1:27" x14ac:dyDescent="0.3">
      <c r="A1118" t="s">
        <v>1009</v>
      </c>
      <c r="B1118">
        <v>528</v>
      </c>
      <c r="C1118">
        <v>2015</v>
      </c>
      <c r="D1118" s="5">
        <v>42282</v>
      </c>
      <c r="E1118" s="5" t="str">
        <f t="shared" si="102"/>
        <v>2015-10-5</v>
      </c>
      <c r="F1118" t="s">
        <v>400</v>
      </c>
      <c r="G1118" t="s">
        <v>35</v>
      </c>
      <c r="L1118" t="s">
        <v>281</v>
      </c>
      <c r="O1118" t="s">
        <v>46</v>
      </c>
      <c r="P1118" t="s">
        <v>261</v>
      </c>
      <c r="Q1118" t="s">
        <v>34</v>
      </c>
      <c r="R1118" t="s">
        <v>256</v>
      </c>
      <c r="S1118" t="s">
        <v>256</v>
      </c>
      <c r="T1118" t="s">
        <v>261</v>
      </c>
      <c r="U1118" t="s">
        <v>40</v>
      </c>
      <c r="V1118" t="s">
        <v>281</v>
      </c>
      <c r="W1118" t="str">
        <f t="shared" si="103"/>
        <v>db.pacientes.updateOne({"_id":ObjectId('61e34254ec4ec02e84f5dd37')},{ $set: { "seguimientos": [{"id": "2015","seccion1": {"fechaSeguimiento": "2015-10-5","institucion": "Hospital Sor Maria Ludovica de La Plata",</v>
      </c>
      <c r="X1118" t="str">
        <f t="shared" si="104"/>
        <v>"fallecimiento": "No","fechaFallecimiento": "","causaFallecimiento": "","nivelEducativo": "","actividadLaboral": "","coberturaSocial": "Sí","tratamientoAntibioticoHospitalizado": "","embarazo": ""},</v>
      </c>
      <c r="Y1118" t="str">
        <f t="shared" si="105"/>
        <v>"seccion4": {"cultivos": "3"},"seccion5": {"toleranciaGlucosa": "Realizada","toleranciaGlucosaRealizada": "Normal","vitaminaD": "","vitaminaDRealizada": "","inmunoglobulina": "Realizada",</v>
      </c>
      <c r="Z1118" t="str">
        <f t="shared" si="106"/>
        <v>"inmunoglobulinaRealizada": "&lt; 500"},"seccion6": {"actividadDeportiva": "Sí"}}]}}, { upsert: true } );</v>
      </c>
      <c r="AA1118" t="str">
        <f t="shared" si="107"/>
        <v>db.pacientes.updateOne({"_id":ObjectId('61e34254ec4ec02e84f5dd37')},{ $set: { "seguimientos": [{"id": "2015","seccion1": {"fechaSeguimiento": "2015-10-5","institucion": "Hospital Sor Maria Ludovica de La Plata","fallecimiento": "No","fechaFallecimiento": "","causaFallecimiento": "","nivelEducativo": "","actividadLaboral": "","coberturaSocial": "Sí","tratamientoAntibioticoHospitalizado": "","embarazo": ""},"seccion4": {"cultivos": "3"},"seccion5": {"toleranciaGlucosa": "Realizada","toleranciaGlucosaRealizada": "Normal","vitaminaD": "","vitaminaDRealizada": "","inmunoglobulina": "Realizada","inmunoglobulinaRealizada": "&lt; 500"},"seccion6": {"actividadDeportiva": "Sí"}}]}}, { upsert: true } );</v>
      </c>
    </row>
    <row r="1119" spans="1:27" x14ac:dyDescent="0.3">
      <c r="A1119" t="s">
        <v>1009</v>
      </c>
      <c r="B1119">
        <v>528</v>
      </c>
      <c r="C1119">
        <v>2017</v>
      </c>
      <c r="D1119" s="5">
        <v>43026</v>
      </c>
      <c r="E1119" s="5" t="str">
        <f t="shared" si="102"/>
        <v>2017-10-18</v>
      </c>
      <c r="F1119" t="s">
        <v>400</v>
      </c>
      <c r="G1119" t="s">
        <v>35</v>
      </c>
      <c r="L1119" t="s">
        <v>281</v>
      </c>
      <c r="O1119" t="s">
        <v>46</v>
      </c>
      <c r="P1119" t="s">
        <v>118</v>
      </c>
      <c r="Q1119" t="s">
        <v>256</v>
      </c>
      <c r="R1119" t="s">
        <v>256</v>
      </c>
      <c r="S1119" t="s">
        <v>256</v>
      </c>
      <c r="T1119" t="s">
        <v>261</v>
      </c>
      <c r="U1119" t="s">
        <v>40</v>
      </c>
      <c r="V1119" t="s">
        <v>281</v>
      </c>
      <c r="W1119" t="str">
        <f t="shared" si="103"/>
        <v>db.pacientes.updateOne({"_id":ObjectId('61e34254ec4ec02e84f5dd37')},{ $set: { "seguimientos": [{"id": "2017","seccion1": {"fechaSeguimiento": "2017-10-18","institucion": "Hospital Sor Maria Ludovica de La Plata",</v>
      </c>
      <c r="X1119" t="str">
        <f t="shared" si="104"/>
        <v>"fallecimiento": "No","fechaFallecimiento": "","causaFallecimiento": "","nivelEducativo": "","actividadLaboral": "","coberturaSocial": "Sí","tratamientoAntibioticoHospitalizado": "","embarazo": ""},</v>
      </c>
      <c r="Y1119" t="str">
        <f t="shared" si="105"/>
        <v>"seccion4": {"cultivos": "3"},"seccion5": {"toleranciaGlucosa": "No realizada","toleranciaGlucosaRealizada": "","vitaminaD": "","vitaminaDRealizada": "","inmunoglobulina": "Realizada",</v>
      </c>
      <c r="Z1119" t="str">
        <f t="shared" si="106"/>
        <v>"inmunoglobulinaRealizada": "&lt; 500"},"seccion6": {"actividadDeportiva": "Sí"}}]}}, { upsert: true } );</v>
      </c>
      <c r="AA1119" t="str">
        <f t="shared" si="107"/>
        <v>db.pacientes.updateOne({"_id":ObjectId('61e34254ec4ec02e84f5dd37')},{ $set: { "seguimientos": [{"id": "2017","seccion1": {"fechaSeguimiento": "2017-10-18","institucion": "Hospital Sor Maria Ludovica de La Plata","fallecimiento": "No","fechaFallecimiento": "","causaFallecimiento": "","nivelEducativo": "","actividadLaboral": "","coberturaSocial": "Sí","tratamientoAntibioticoHospitalizado": "","embarazo": ""},"seccion4": {"cultivos": "3"},"seccion5": {"toleranciaGlucosa": "No realizada","toleranciaGlucosaRealizada": "","vitaminaD": "","vitaminaDRealizada": "","inmunoglobulina": "Realizada","inmunoglobulinaRealizada": "&lt; 500"},"seccion6": {"actividadDeportiva": "Sí"}}]}}, { upsert: true } );</v>
      </c>
    </row>
    <row r="1120" spans="1:27" x14ac:dyDescent="0.3">
      <c r="A1120" t="s">
        <v>1010</v>
      </c>
      <c r="B1120">
        <v>529</v>
      </c>
      <c r="C1120">
        <v>2011</v>
      </c>
      <c r="D1120" s="5">
        <v>40900</v>
      </c>
      <c r="E1120" s="5" t="str">
        <f t="shared" si="102"/>
        <v>2011-12-23</v>
      </c>
      <c r="F1120" t="s">
        <v>400</v>
      </c>
      <c r="G1120" t="s">
        <v>35</v>
      </c>
      <c r="J1120" t="s">
        <v>61</v>
      </c>
      <c r="L1120" t="s">
        <v>281</v>
      </c>
      <c r="O1120" t="s">
        <v>37</v>
      </c>
      <c r="P1120" t="s">
        <v>118</v>
      </c>
      <c r="Q1120" t="s">
        <v>256</v>
      </c>
      <c r="R1120" t="s">
        <v>256</v>
      </c>
      <c r="S1120" t="s">
        <v>256</v>
      </c>
      <c r="T1120" t="s">
        <v>261</v>
      </c>
      <c r="U1120" t="s">
        <v>40</v>
      </c>
      <c r="V1120" t="s">
        <v>281</v>
      </c>
      <c r="W1120" t="str">
        <f t="shared" si="103"/>
        <v>db.pacientes.updateOne({"_id":ObjectId('61e34254ec4ec02e84f5dd38')},{ $set: { "seguimientos": [{"id": "2011","seccion1": {"fechaSeguimiento": "2011-12-23","institucion": "Hospital Sor Maria Ludovica de La Plata",</v>
      </c>
      <c r="X1120" t="str">
        <f t="shared" si="104"/>
        <v>"fallecimiento": "No","fechaFallecimiento": "","causaFallecimiento": "","nivelEducativo": "Secundaria incompleta","actividadLaboral": "","coberturaSocial": "Sí","tratamientoAntibioticoHospitalizado": "","embarazo": ""},</v>
      </c>
      <c r="Y1120" t="str">
        <f t="shared" si="105"/>
        <v>"seccion4": {"cultivos": "2"},"seccion5": {"toleranciaGlucosa": "No realizada","toleranciaGlucosaRealizada": "","vitaminaD": "","vitaminaDRealizada": "","inmunoglobulina": "Realizada",</v>
      </c>
      <c r="Z1120" t="str">
        <f t="shared" si="106"/>
        <v>"inmunoglobulinaRealizada": "&lt; 500"},"seccion6": {"actividadDeportiva": "Sí"}}]}}, { upsert: true } );</v>
      </c>
      <c r="AA1120" t="str">
        <f t="shared" si="107"/>
        <v>db.pacientes.updateOne({"_id":ObjectId('61e34254ec4ec02e84f5dd38')},{ $set: { "seguimientos": [{"id": "2011","seccion1": {"fechaSeguimiento": "2011-12-23","institucion": "Hospital Sor Maria Ludovica de La Plata","fallecimiento": "No","fechaFallecimiento": "","causaFallecimiento": "","nivelEducativo": "Secundaria incompleta","actividadLaboral": "","coberturaSocial": "Sí","tratamientoAntibioticoHospitalizado": "","embarazo": ""},"seccion4": {"cultivos": "2"},"seccion5": {"toleranciaGlucosa": "No realizada","toleranciaGlucosaRealizada": "","vitaminaD": "","vitaminaDRealizada": "","inmunoglobulina": "Realizada","inmunoglobulinaRealizada": "&lt; 500"},"seccion6": {"actividadDeportiva": "Sí"}}]}}, { upsert: true } );</v>
      </c>
    </row>
    <row r="1121" spans="1:27" x14ac:dyDescent="0.3">
      <c r="A1121" t="s">
        <v>1010</v>
      </c>
      <c r="B1121">
        <v>529</v>
      </c>
      <c r="C1121">
        <v>2012</v>
      </c>
      <c r="D1121" s="5">
        <v>41143</v>
      </c>
      <c r="E1121" s="5" t="str">
        <f t="shared" si="102"/>
        <v>2012-8-22</v>
      </c>
      <c r="F1121" t="s">
        <v>400</v>
      </c>
      <c r="G1121" t="s">
        <v>35</v>
      </c>
      <c r="L1121" t="s">
        <v>281</v>
      </c>
      <c r="O1121" t="s">
        <v>37</v>
      </c>
      <c r="P1121" t="s">
        <v>261</v>
      </c>
      <c r="Q1121" t="s">
        <v>34</v>
      </c>
      <c r="R1121" t="s">
        <v>256</v>
      </c>
      <c r="S1121" t="s">
        <v>256</v>
      </c>
      <c r="T1121" t="s">
        <v>261</v>
      </c>
      <c r="U1121" t="s">
        <v>40</v>
      </c>
      <c r="V1121" t="s">
        <v>281</v>
      </c>
      <c r="W1121" t="str">
        <f t="shared" si="103"/>
        <v>db.pacientes.updateOne({"_id":ObjectId('61e34254ec4ec02e84f5dd38')},{ $set: { "seguimientos": [{"id": "2012","seccion1": {"fechaSeguimiento": "2012-8-22","institucion": "Hospital Sor Maria Ludovica de La Plata",</v>
      </c>
      <c r="X1121" t="str">
        <f t="shared" si="104"/>
        <v>"fallecimiento": "No","fechaFallecimiento": "","causaFallecimiento": "","nivelEducativo": "","actividadLaboral": "","coberturaSocial": "Sí","tratamientoAntibioticoHospitalizado": "","embarazo": ""},</v>
      </c>
      <c r="Y1121" t="str">
        <f t="shared" si="105"/>
        <v>"seccion4": {"cultivos": "2"},"seccion5": {"toleranciaGlucosa": "Realizada","toleranciaGlucosaRealizada": "Normal","vitaminaD": "","vitaminaDRealizada": "","inmunoglobulina": "Realizada",</v>
      </c>
      <c r="Z1121" t="str">
        <f t="shared" si="106"/>
        <v>"inmunoglobulinaRealizada": "&lt; 500"},"seccion6": {"actividadDeportiva": "Sí"}}]}}, { upsert: true } );</v>
      </c>
      <c r="AA1121" t="str">
        <f t="shared" si="107"/>
        <v>db.pacientes.updateOne({"_id":ObjectId('61e34254ec4ec02e84f5dd38')},{ $set: { "seguimientos": [{"id": "2012","seccion1": {"fechaSeguimiento": "2012-8-22","institucion": "Hospital Sor Maria Ludovica de La Plata","fallecimiento": "No","fechaFallecimiento": "","causaFallecimiento": "","nivelEducativo": "","actividadLaboral": "","coberturaSocial": "Sí","tratamientoAntibioticoHospitalizado": "","embarazo": ""},"seccion4": {"cultivos": "2"},"seccion5": {"toleranciaGlucosa": "Realizada","toleranciaGlucosaRealizada": "Normal","vitaminaD": "","vitaminaDRealizada": "","inmunoglobulina": "Realizada","inmunoglobulinaRealizada": "&lt; 500"},"seccion6": {"actividadDeportiva": "Sí"}}]}}, { upsert: true } );</v>
      </c>
    </row>
    <row r="1122" spans="1:27" x14ac:dyDescent="0.3">
      <c r="A1122" t="s">
        <v>1010</v>
      </c>
      <c r="B1122">
        <v>529</v>
      </c>
      <c r="C1122">
        <v>2013</v>
      </c>
      <c r="D1122" s="5">
        <v>41624</v>
      </c>
      <c r="E1122" s="5" t="str">
        <f t="shared" si="102"/>
        <v>2013-12-16</v>
      </c>
      <c r="F1122" t="s">
        <v>400</v>
      </c>
      <c r="G1122" t="s">
        <v>35</v>
      </c>
      <c r="J1122" t="s">
        <v>61</v>
      </c>
      <c r="L1122" t="s">
        <v>281</v>
      </c>
      <c r="O1122" t="s">
        <v>37</v>
      </c>
      <c r="P1122" t="s">
        <v>118</v>
      </c>
      <c r="Q1122" t="s">
        <v>256</v>
      </c>
      <c r="R1122" t="s">
        <v>256</v>
      </c>
      <c r="S1122" t="s">
        <v>256</v>
      </c>
      <c r="T1122" t="s">
        <v>261</v>
      </c>
      <c r="U1122" t="s">
        <v>84</v>
      </c>
      <c r="V1122" t="s">
        <v>281</v>
      </c>
      <c r="W1122" t="str">
        <f t="shared" si="103"/>
        <v>db.pacientes.updateOne({"_id":ObjectId('61e34254ec4ec02e84f5dd38')},{ $set: { "seguimientos": [{"id": "2013","seccion1": {"fechaSeguimiento": "2013-12-16","institucion": "Hospital Sor Maria Ludovica de La Plata",</v>
      </c>
      <c r="X1122" t="str">
        <f t="shared" si="104"/>
        <v>"fallecimiento": "No","fechaFallecimiento": "","causaFallecimiento": "","nivelEducativo": "Secundaria incompleta","actividadLaboral": "","coberturaSocial": "Sí","tratamientoAntibioticoHospitalizado": "","embarazo": ""},</v>
      </c>
      <c r="Y1122" t="str">
        <f t="shared" si="105"/>
        <v>"seccion4": {"cultivos": "2"},"seccion5": {"toleranciaGlucosa": "No realizada","toleranciaGlucosaRealizada": "","vitaminaD": "","vitaminaDRealizada": "","inmunoglobulina": "Realizada",</v>
      </c>
      <c r="Z1122" t="str">
        <f t="shared" si="106"/>
        <v>"inmunoglobulinaRealizada": "500 - 1.000"},"seccion6": {"actividadDeportiva": "Sí"}}]}}, { upsert: true } );</v>
      </c>
      <c r="AA1122" t="str">
        <f t="shared" si="107"/>
        <v>db.pacientes.updateOne({"_id":ObjectId('61e34254ec4ec02e84f5dd38')},{ $set: { "seguimientos": [{"id": "2013","seccion1": {"fechaSeguimiento": "2013-12-16","institucion": "Hospital Sor Maria Ludovica de La Plata","fallecimiento": "No","fechaFallecimiento": "","causaFallecimiento": "","nivelEducativo": "Secundaria incompleta","actividadLaboral": "","coberturaSocial": "Sí","tratamientoAntibioticoHospitalizado": "","embarazo": ""},"seccion4": {"cultivos": "2"},"seccion5": {"toleranciaGlucosa": "No realizada","toleranciaGlucosaRealizada": "","vitaminaD": "","vitaminaDRealizada": "","inmunoglobulina": "Realizada","inmunoglobulinaRealizada": "500 - 1.000"},"seccion6": {"actividadDeportiva": "Sí"}}]}}, { upsert: true } );</v>
      </c>
    </row>
    <row r="1123" spans="1:27" x14ac:dyDescent="0.3">
      <c r="A1123" t="s">
        <v>1010</v>
      </c>
      <c r="B1123">
        <v>529</v>
      </c>
      <c r="C1123">
        <v>2015</v>
      </c>
      <c r="D1123" s="5">
        <v>42023</v>
      </c>
      <c r="E1123" s="5" t="str">
        <f t="shared" si="102"/>
        <v>2015-1-19</v>
      </c>
      <c r="F1123" t="s">
        <v>400</v>
      </c>
      <c r="G1123" t="s">
        <v>35</v>
      </c>
      <c r="L1123" t="s">
        <v>281</v>
      </c>
      <c r="O1123" t="s">
        <v>37</v>
      </c>
      <c r="P1123" t="s">
        <v>261</v>
      </c>
      <c r="Q1123" t="s">
        <v>34</v>
      </c>
      <c r="R1123" t="s">
        <v>118</v>
      </c>
      <c r="S1123" t="s">
        <v>256</v>
      </c>
      <c r="T1123" t="s">
        <v>261</v>
      </c>
      <c r="U1123" t="s">
        <v>40</v>
      </c>
      <c r="V1123" t="s">
        <v>281</v>
      </c>
      <c r="W1123" t="str">
        <f t="shared" si="103"/>
        <v>db.pacientes.updateOne({"_id":ObjectId('61e34254ec4ec02e84f5dd38')},{ $set: { "seguimientos": [{"id": "2015","seccion1": {"fechaSeguimiento": "2015-1-19","institucion": "Hospital Sor Maria Ludovica de La Plata",</v>
      </c>
      <c r="X1123" t="str">
        <f t="shared" si="104"/>
        <v>"fallecimiento": "No","fechaFallecimiento": "","causaFallecimiento": "","nivelEducativo": "","actividadLaboral": "","coberturaSocial": "Sí","tratamientoAntibioticoHospitalizado": "","embarazo": ""},</v>
      </c>
      <c r="Y1123" t="str">
        <f t="shared" si="105"/>
        <v>"seccion4": {"cultivos": "2"},"seccion5": {"toleranciaGlucosa": "Realizada","toleranciaGlucosaRealizada": "Normal","vitaminaD": "No realizada","vitaminaDRealizada": "","inmunoglobulina": "Realizada",</v>
      </c>
      <c r="Z1123" t="str">
        <f t="shared" si="106"/>
        <v>"inmunoglobulinaRealizada": "&lt; 500"},"seccion6": {"actividadDeportiva": "Sí"}}]}}, { upsert: true } );</v>
      </c>
      <c r="AA1123" t="str">
        <f t="shared" si="107"/>
        <v>db.pacientes.updateOne({"_id":ObjectId('61e34254ec4ec02e84f5dd38')},{ $set: { "seguimientos": [{"id": "2015","seccion1": {"fechaSeguimiento": "2015-1-19","institucion": "Hospital Sor Maria Ludovica de La Plata","fallecimiento": "No","fechaFallecimiento": "","causaFallecimiento": "","nivelEducativo": "","actividadLaboral": "","coberturaSocial": "Sí","tratamientoAntibioticoHospitalizado": "","embarazo": ""},"seccion4": {"cultivos": "2"},"seccion5": {"toleranciaGlucosa": "Realizada","toleranciaGlucosaRealizada": "Normal","vitaminaD": "No realizada","vitaminaDRealizada": "","inmunoglobulina": "Realizada","inmunoglobulinaRealizada": "&lt; 500"},"seccion6": {"actividadDeportiva": "Sí"}}]}}, { upsert: true } );</v>
      </c>
    </row>
    <row r="1124" spans="1:27" x14ac:dyDescent="0.3">
      <c r="A1124" t="s">
        <v>1010</v>
      </c>
      <c r="B1124">
        <v>529</v>
      </c>
      <c r="C1124">
        <v>2016</v>
      </c>
      <c r="D1124" s="5">
        <v>42647</v>
      </c>
      <c r="E1124" s="5" t="str">
        <f t="shared" si="102"/>
        <v>2016-10-4</v>
      </c>
      <c r="F1124" t="s">
        <v>400</v>
      </c>
      <c r="G1124" t="s">
        <v>35</v>
      </c>
      <c r="K1124" t="s">
        <v>53</v>
      </c>
      <c r="L1124" t="s">
        <v>281</v>
      </c>
      <c r="O1124" t="s">
        <v>46</v>
      </c>
      <c r="P1124" t="s">
        <v>118</v>
      </c>
      <c r="Q1124" t="s">
        <v>256</v>
      </c>
      <c r="R1124" t="s">
        <v>118</v>
      </c>
      <c r="S1124" t="s">
        <v>256</v>
      </c>
      <c r="T1124" t="s">
        <v>261</v>
      </c>
      <c r="U1124" t="s">
        <v>40</v>
      </c>
      <c r="V1124" t="s">
        <v>256</v>
      </c>
      <c r="W1124" t="str">
        <f t="shared" si="103"/>
        <v>db.pacientes.updateOne({"_id":ObjectId('61e34254ec4ec02e84f5dd38')},{ $set: { "seguimientos": [{"id": "2016","seccion1": {"fechaSeguimiento": "2016-10-4","institucion": "Hospital Sor Maria Ludovica de La Plata",</v>
      </c>
      <c r="X1124" t="str">
        <f t="shared" si="104"/>
        <v>"fallecimiento": "No","fechaFallecimiento": "","causaFallecimiento": "","nivelEducativo": "","actividadLaboral": "Trabaja, parcial","coberturaSocial": "Sí","tratamientoAntibioticoHospitalizado": "","embarazo": ""},</v>
      </c>
      <c r="Y1124" t="str">
        <f t="shared" si="105"/>
        <v>"seccion4": {"cultivos": "3"},"seccion5": {"toleranciaGlucosa": "No realizada","toleranciaGlucosaRealizada": "","vitaminaD": "No realizada","vitaminaDRealizada": "","inmunoglobulina": "Realizada",</v>
      </c>
      <c r="Z1124" t="str">
        <f t="shared" si="106"/>
        <v>"inmunoglobulinaRealizada": "&lt; 500"},"seccion6": {"actividadDeportiva": ""}}]}}, { upsert: true } );</v>
      </c>
      <c r="AA1124" t="str">
        <f t="shared" si="107"/>
        <v>db.pacientes.updateOne({"_id":ObjectId('61e34254ec4ec02e84f5dd38')},{ $set: { "seguimientos": [{"id": "2016","seccion1": {"fechaSeguimiento": "2016-10-4","institucion": "Hospital Sor Maria Ludovica de La Plata","fallecimiento": "No","fechaFallecimiento": "","causaFallecimiento": "","nivelEducativo": "","actividadLaboral": "Trabaja, parcial","coberturaSocial": "Sí","tratamientoAntibioticoHospitalizado": "","embarazo": ""},"seccion4": {"cultivos": "3"},"seccion5": {"toleranciaGlucosa": "No realizada","toleranciaGlucosaRealizada": "","vitaminaD": "No realizada","vitaminaDRealizada": "","inmunoglobulina": "Realizada","inmunoglobulinaRealizada": "&lt; 500"},"seccion6": {"actividadDeportiva": ""}}]}}, { upsert: true } );</v>
      </c>
    </row>
    <row r="1125" spans="1:27" x14ac:dyDescent="0.3">
      <c r="A1125" t="s">
        <v>1011</v>
      </c>
      <c r="B1125">
        <v>530</v>
      </c>
      <c r="C1125">
        <v>2011</v>
      </c>
      <c r="D1125" s="5">
        <v>40877</v>
      </c>
      <c r="E1125" s="5" t="str">
        <f t="shared" si="102"/>
        <v>2011-11-30</v>
      </c>
      <c r="F1125" t="s">
        <v>400</v>
      </c>
      <c r="G1125" t="s">
        <v>281</v>
      </c>
      <c r="H1125" t="s">
        <v>134</v>
      </c>
      <c r="I1125" t="s">
        <v>291</v>
      </c>
      <c r="P1125" t="s">
        <v>118</v>
      </c>
      <c r="Q1125" t="s">
        <v>256</v>
      </c>
      <c r="R1125" t="s">
        <v>256</v>
      </c>
      <c r="S1125" t="s">
        <v>256</v>
      </c>
      <c r="T1125" t="s">
        <v>256</v>
      </c>
      <c r="U1125" t="s">
        <v>256</v>
      </c>
      <c r="V1125" t="s">
        <v>256</v>
      </c>
      <c r="W1125" t="str">
        <f t="shared" si="103"/>
        <v>db.pacientes.updateOne({"_id":ObjectId('61e34254ec4ec02e84f5dd39')},{ $set: { "seguimientos": [{"id": "2011","seccion1": {"fechaSeguimiento": "2011-11-30","institucion": "Hospital Sor Maria Ludovica de La Plata",</v>
      </c>
      <c r="X1125" t="str">
        <f t="shared" si="104"/>
        <v>"fallecimiento": "Sí","fechaFallecimiento": "2011-02-18","causaFallecimiento": "Respiratorios","nivelEducativo": "","actividadLaboral": "","coberturaSocial": "","tratamientoAntibioticoHospitalizado": "","embarazo": ""},</v>
      </c>
      <c r="Y1125" t="str">
        <f t="shared" si="105"/>
        <v>"seccion4": {"cultivos": ""},"seccion5": {"toleranciaGlucosa": "No realizada","toleranciaGlucosaRealizada": "","vitaminaD": "","vitaminaDRealizada": "","inmunoglobulina": "",</v>
      </c>
      <c r="Z1125" t="str">
        <f t="shared" si="106"/>
        <v>"inmunoglobulinaRealizada": ""},"seccion6": {"actividadDeportiva": ""}}]}}, { upsert: true } );</v>
      </c>
      <c r="AA1125" t="str">
        <f t="shared" si="107"/>
        <v>db.pacientes.updateOne({"_id":ObjectId('61e34254ec4ec02e84f5dd39')},{ $set: { "seguimientos": [{"id": "2011","seccion1": {"fechaSeguimiento": "2011-11-30","institucion": "Hospital Sor Maria Ludovica de La Plata","fallecimiento": "Sí","fechaFallecimiento": "2011-02-18","causaFallecimiento": "Respiratorios","nivelEducativo": "","actividadLaboral": "","coberturaSocial": "","tratamientoAntibioticoHospitalizado": "","embarazo": ""},"seccion4":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1126" spans="1:27" x14ac:dyDescent="0.3">
      <c r="A1126" t="s">
        <v>1012</v>
      </c>
      <c r="B1126">
        <v>531</v>
      </c>
      <c r="C1126">
        <v>2011</v>
      </c>
      <c r="D1126" s="5">
        <v>40897</v>
      </c>
      <c r="E1126" s="5" t="str">
        <f t="shared" si="102"/>
        <v>2011-12-20</v>
      </c>
      <c r="F1126" t="s">
        <v>400</v>
      </c>
      <c r="G1126" t="s">
        <v>35</v>
      </c>
      <c r="L1126" t="s">
        <v>35</v>
      </c>
      <c r="O1126" t="s">
        <v>46</v>
      </c>
      <c r="P1126" t="s">
        <v>118</v>
      </c>
      <c r="Q1126" t="s">
        <v>256</v>
      </c>
      <c r="R1126" t="s">
        <v>256</v>
      </c>
      <c r="S1126" t="s">
        <v>256</v>
      </c>
      <c r="T1126" t="s">
        <v>256</v>
      </c>
      <c r="U1126" t="s">
        <v>256</v>
      </c>
      <c r="V1126" t="s">
        <v>256</v>
      </c>
      <c r="W1126" t="str">
        <f t="shared" si="103"/>
        <v>db.pacientes.updateOne({"_id":ObjectId('61e34254ec4ec02e84f5dd3a')},{ $set: { "seguimientos": [{"id": "2011","seccion1": {"fechaSeguimiento": "2011-12-20","institucion": "Hospital Sor Maria Ludovica de La Plata",</v>
      </c>
      <c r="X1126" t="str">
        <f t="shared" si="104"/>
        <v>"fallecimiento": "No","fechaFallecimiento": "","causaFallecimiento": "","nivelEducativo": "","actividadLaboral": "","coberturaSocial": "No","tratamientoAntibioticoHospitalizado": "","embarazo": ""},</v>
      </c>
      <c r="Y1126" t="str">
        <f t="shared" si="105"/>
        <v>"seccion4": {"cultivos": "3"},"seccion5": {"toleranciaGlucosa": "No realizada","toleranciaGlucosaRealizada": "","vitaminaD": "","vitaminaDRealizada": "","inmunoglobulina": "",</v>
      </c>
      <c r="Z1126" t="str">
        <f t="shared" si="106"/>
        <v>"inmunoglobulinaRealizada": ""},"seccion6": {"actividadDeportiva": ""}}]}}, { upsert: true } );</v>
      </c>
      <c r="AA1126" t="str">
        <f t="shared" si="107"/>
        <v>db.pacientes.updateOne({"_id":ObjectId('61e34254ec4ec02e84f5dd3a')},{ $set: { "seguimientos": [{"id": "2011","seccion1": {"fechaSeguimiento": "2011-12-20","institucion": "Hospital Sor Maria Ludovica de La Plata","fallecimiento": "No","fechaFallecimiento": "","causaFallecimiento": "","nivelEducativo": "","actividadLaboral": "","coberturaSocial": "No","tratamientoAntibioticoHospitalizado": "","embarazo": ""},"seccion4": {"cultivos": "3"},"seccion5":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1127" spans="1:27" x14ac:dyDescent="0.3">
      <c r="A1127" t="s">
        <v>1012</v>
      </c>
      <c r="B1127">
        <v>531</v>
      </c>
      <c r="C1127">
        <v>2013</v>
      </c>
      <c r="D1127" s="5">
        <v>41633</v>
      </c>
      <c r="E1127" s="5" t="str">
        <f t="shared" si="102"/>
        <v>2013-12-25</v>
      </c>
      <c r="F1127" t="s">
        <v>400</v>
      </c>
      <c r="G1127" t="s">
        <v>35</v>
      </c>
      <c r="L1127" t="s">
        <v>35</v>
      </c>
      <c r="O1127" t="s">
        <v>46</v>
      </c>
      <c r="P1127" t="s">
        <v>118</v>
      </c>
      <c r="Q1127" t="s">
        <v>256</v>
      </c>
      <c r="R1127" t="s">
        <v>256</v>
      </c>
      <c r="S1127" t="s">
        <v>256</v>
      </c>
      <c r="T1127" t="s">
        <v>256</v>
      </c>
      <c r="U1127" t="s">
        <v>256</v>
      </c>
      <c r="V1127" t="s">
        <v>256</v>
      </c>
      <c r="W1127" t="str">
        <f t="shared" si="103"/>
        <v>db.pacientes.updateOne({"_id":ObjectId('61e34254ec4ec02e84f5dd3a')},{ $set: { "seguimientos": [{"id": "2013","seccion1": {"fechaSeguimiento": "2013-12-25","institucion": "Hospital Sor Maria Ludovica de La Plata",</v>
      </c>
      <c r="X1127" t="str">
        <f t="shared" si="104"/>
        <v>"fallecimiento": "No","fechaFallecimiento": "","causaFallecimiento": "","nivelEducativo": "","actividadLaboral": "","coberturaSocial": "No","tratamientoAntibioticoHospitalizado": "","embarazo": ""},</v>
      </c>
      <c r="Y1127" t="str">
        <f t="shared" si="105"/>
        <v>"seccion4": {"cultivos": "3"},"seccion5": {"toleranciaGlucosa": "No realizada","toleranciaGlucosaRealizada": "","vitaminaD": "","vitaminaDRealizada": "","inmunoglobulina": "",</v>
      </c>
      <c r="Z1127" t="str">
        <f t="shared" si="106"/>
        <v>"inmunoglobulinaRealizada": ""},"seccion6": {"actividadDeportiva": ""}}]}}, { upsert: true } );</v>
      </c>
      <c r="AA1127" t="str">
        <f t="shared" si="107"/>
        <v>db.pacientes.updateOne({"_id":ObjectId('61e34254ec4ec02e84f5dd3a')},{ $set: { "seguimientos": [{"id": "2013","seccion1": {"fechaSeguimiento": "2013-12-25","institucion": "Hospital Sor Maria Ludovica de La Plata","fallecimiento": "No","fechaFallecimiento": "","causaFallecimiento": "","nivelEducativo": "","actividadLaboral": "","coberturaSocial": "No","tratamientoAntibioticoHospitalizado": "","embarazo": ""},"seccion4": {"cultivos": "3"},"seccion5":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1128" spans="1:27" x14ac:dyDescent="0.3">
      <c r="A1128" t="s">
        <v>1012</v>
      </c>
      <c r="B1128">
        <v>531</v>
      </c>
      <c r="C1128">
        <v>2014</v>
      </c>
      <c r="D1128" s="5">
        <v>41988</v>
      </c>
      <c r="E1128" s="5" t="str">
        <f t="shared" si="102"/>
        <v>2014-12-15</v>
      </c>
      <c r="F1128" t="s">
        <v>400</v>
      </c>
      <c r="G1128" t="s">
        <v>35</v>
      </c>
      <c r="L1128" t="s">
        <v>35</v>
      </c>
      <c r="O1128" t="s">
        <v>46</v>
      </c>
      <c r="P1128" t="s">
        <v>118</v>
      </c>
      <c r="Q1128" t="s">
        <v>256</v>
      </c>
      <c r="R1128" t="s">
        <v>256</v>
      </c>
      <c r="S1128" t="s">
        <v>256</v>
      </c>
      <c r="T1128" t="s">
        <v>256</v>
      </c>
      <c r="U1128" t="s">
        <v>256</v>
      </c>
      <c r="V1128" t="s">
        <v>256</v>
      </c>
      <c r="W1128" t="str">
        <f t="shared" si="103"/>
        <v>db.pacientes.updateOne({"_id":ObjectId('61e34254ec4ec02e84f5dd3a')},{ $set: { "seguimientos": [{"id": "2014","seccion1": {"fechaSeguimiento": "2014-12-15","institucion": "Hospital Sor Maria Ludovica de La Plata",</v>
      </c>
      <c r="X1128" t="str">
        <f t="shared" si="104"/>
        <v>"fallecimiento": "No","fechaFallecimiento": "","causaFallecimiento": "","nivelEducativo": "","actividadLaboral": "","coberturaSocial": "No","tratamientoAntibioticoHospitalizado": "","embarazo": ""},</v>
      </c>
      <c r="Y1128" t="str">
        <f t="shared" si="105"/>
        <v>"seccion4": {"cultivos": "3"},"seccion5": {"toleranciaGlucosa": "No realizada","toleranciaGlucosaRealizada": "","vitaminaD": "","vitaminaDRealizada": "","inmunoglobulina": "",</v>
      </c>
      <c r="Z1128" t="str">
        <f t="shared" si="106"/>
        <v>"inmunoglobulinaRealizada": ""},"seccion6": {"actividadDeportiva": ""}}]}}, { upsert: true } );</v>
      </c>
      <c r="AA1128" t="str">
        <f t="shared" si="107"/>
        <v>db.pacientes.updateOne({"_id":ObjectId('61e34254ec4ec02e84f5dd3a')},{ $set: { "seguimientos": [{"id": "2014","seccion1": {"fechaSeguimiento": "2014-12-15","institucion": "Hospital Sor Maria Ludovica de La Plata","fallecimiento": "No","fechaFallecimiento": "","causaFallecimiento": "","nivelEducativo": "","actividadLaboral": "","coberturaSocial": "No","tratamientoAntibioticoHospitalizado": "","embarazo": ""},"seccion4": {"cultivos": "3"},"seccion5":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1129" spans="1:27" x14ac:dyDescent="0.3">
      <c r="A1129" t="s">
        <v>1012</v>
      </c>
      <c r="B1129">
        <v>531</v>
      </c>
      <c r="C1129">
        <v>2015</v>
      </c>
      <c r="D1129" s="5">
        <v>42262</v>
      </c>
      <c r="E1129" s="5" t="str">
        <f t="shared" si="102"/>
        <v>2015-9-15</v>
      </c>
      <c r="F1129" t="s">
        <v>400</v>
      </c>
      <c r="G1129" t="s">
        <v>35</v>
      </c>
      <c r="P1129" t="s">
        <v>118</v>
      </c>
      <c r="Q1129" t="s">
        <v>256</v>
      </c>
      <c r="R1129" t="s">
        <v>256</v>
      </c>
      <c r="S1129" t="s">
        <v>256</v>
      </c>
      <c r="T1129" t="s">
        <v>256</v>
      </c>
      <c r="U1129" t="s">
        <v>256</v>
      </c>
      <c r="V1129" t="s">
        <v>256</v>
      </c>
      <c r="W1129" t="str">
        <f t="shared" si="103"/>
        <v>db.pacientes.updateOne({"_id":ObjectId('61e34254ec4ec02e84f5dd3a')},{ $set: { "seguimientos": [{"id": "2015","seccion1": {"fechaSeguimiento": "2015-9-15","institucion": "Hospital Sor Maria Ludovica de La Plata",</v>
      </c>
      <c r="X1129" t="str">
        <f t="shared" si="104"/>
        <v>"fallecimiento": "No","fechaFallecimiento": "","causaFallecimiento": "","nivelEducativo": "","actividadLaboral": "","coberturaSocial": "","tratamientoAntibioticoHospitalizado": "","embarazo": ""},</v>
      </c>
      <c r="Y1129" t="str">
        <f t="shared" si="105"/>
        <v>"seccion4": {"cultivos": ""},"seccion5": {"toleranciaGlucosa": "No realizada","toleranciaGlucosaRealizada": "","vitaminaD": "","vitaminaDRealizada": "","inmunoglobulina": "",</v>
      </c>
      <c r="Z1129" t="str">
        <f t="shared" si="106"/>
        <v>"inmunoglobulinaRealizada": ""},"seccion6": {"actividadDeportiva": ""}}]}}, { upsert: true } );</v>
      </c>
      <c r="AA1129" t="str">
        <f t="shared" si="107"/>
        <v>db.pacientes.updateOne({"_id":ObjectId('61e34254ec4ec02e84f5dd3a')},{ $set: { "seguimientos": [{"id": "2015","seccion1": {"fechaSeguimiento": "2015-9-15","institucion": "Hospital Sor Maria Ludovica de La Plata","fallecimiento": "No","fechaFallecimiento": "","causaFallecimiento": "","nivelEducativo": "","actividadLaboral": "","coberturaSocial": "","tratamientoAntibioticoHospitalizado": "","embarazo": ""},"seccion4":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1130" spans="1:27" x14ac:dyDescent="0.3">
      <c r="A1130" t="s">
        <v>1012</v>
      </c>
      <c r="B1130">
        <v>531</v>
      </c>
      <c r="C1130">
        <v>2016</v>
      </c>
      <c r="D1130" s="5">
        <v>42605</v>
      </c>
      <c r="E1130" s="5" t="str">
        <f t="shared" si="102"/>
        <v>2016-8-23</v>
      </c>
      <c r="F1130" t="s">
        <v>400</v>
      </c>
      <c r="G1130" t="s">
        <v>35</v>
      </c>
      <c r="L1130" t="s">
        <v>281</v>
      </c>
      <c r="M1130" t="s">
        <v>37</v>
      </c>
      <c r="O1130" t="s">
        <v>48</v>
      </c>
      <c r="P1130" t="s">
        <v>118</v>
      </c>
      <c r="Q1130" t="s">
        <v>256</v>
      </c>
      <c r="R1130" t="s">
        <v>118</v>
      </c>
      <c r="S1130" t="s">
        <v>256</v>
      </c>
      <c r="T1130" t="s">
        <v>261</v>
      </c>
      <c r="U1130" t="s">
        <v>40</v>
      </c>
      <c r="V1130" t="s">
        <v>256</v>
      </c>
      <c r="W1130" t="str">
        <f t="shared" si="103"/>
        <v>db.pacientes.updateOne({"_id":ObjectId('61e34254ec4ec02e84f5dd3a')},{ $set: { "seguimientos": [{"id": "2016","seccion1": {"fechaSeguimiento": "2016-8-23","institucion": "Hospital Sor Maria Ludovica de La Plata",</v>
      </c>
      <c r="X1130" t="str">
        <f t="shared" si="104"/>
        <v>"fallecimiento": "No","fechaFallecimiento": "","causaFallecimiento": "","nivelEducativo": "","actividadLaboral": "","coberturaSocial": "Sí","tratamientoAntibioticoHospitalizado": "2","embarazo": ""},</v>
      </c>
      <c r="Y1130" t="str">
        <f t="shared" si="105"/>
        <v>"seccion4": {"cultivos": "5"},"seccion5": {"toleranciaGlucosa": "No realizada","toleranciaGlucosaRealizada": "","vitaminaD": "No realizada","vitaminaDRealizada": "","inmunoglobulina": "Realizada",</v>
      </c>
      <c r="Z1130" t="str">
        <f t="shared" si="106"/>
        <v>"inmunoglobulinaRealizada": "&lt; 500"},"seccion6": {"actividadDeportiva": ""}}]}}, { upsert: true } );</v>
      </c>
      <c r="AA1130" t="str">
        <f t="shared" si="107"/>
        <v>db.pacientes.updateOne({"_id":ObjectId('61e34254ec4ec02e84f5dd3a')},{ $set: { "seguimientos": [{"id": "2016","seccion1": {"fechaSeguimiento": "2016-8-23","institucion": "Hospital Sor Maria Ludovica de La Plata","fallecimiento": "No","fechaFallecimiento": "","causaFallecimiento": "","nivelEducativo": "","actividadLaboral": "","coberturaSocial": "Sí","tratamientoAntibioticoHospitalizado": "2","embarazo": ""},"seccion4": {"cultivos": "5"},"seccion5": {"toleranciaGlucosa": "No realizada","toleranciaGlucosaRealizada": "","vitaminaD": "No realizada","vitaminaDRealizada": "","inmunoglobulina": "Realizada","inmunoglobulinaRealizada": "&lt; 500"},"seccion6": {"actividadDeportiva": ""}}]}}, { upsert: true } );</v>
      </c>
    </row>
    <row r="1131" spans="1:27" x14ac:dyDescent="0.3">
      <c r="A1131" t="s">
        <v>1012</v>
      </c>
      <c r="B1131">
        <v>531</v>
      </c>
      <c r="C1131">
        <v>2017</v>
      </c>
      <c r="D1131" s="5">
        <v>43059</v>
      </c>
      <c r="E1131" s="5" t="str">
        <f t="shared" si="102"/>
        <v>2017-11-20</v>
      </c>
      <c r="F1131" t="s">
        <v>400</v>
      </c>
      <c r="G1131" t="s">
        <v>35</v>
      </c>
      <c r="L1131" t="s">
        <v>281</v>
      </c>
      <c r="M1131" t="s">
        <v>46</v>
      </c>
      <c r="O1131" t="s">
        <v>48</v>
      </c>
      <c r="P1131" t="s">
        <v>118</v>
      </c>
      <c r="Q1131" t="s">
        <v>256</v>
      </c>
      <c r="R1131" t="s">
        <v>256</v>
      </c>
      <c r="S1131" t="s">
        <v>256</v>
      </c>
      <c r="T1131" t="s">
        <v>261</v>
      </c>
      <c r="U1131" t="s">
        <v>40</v>
      </c>
      <c r="V1131" t="s">
        <v>256</v>
      </c>
      <c r="W1131" t="str">
        <f t="shared" si="103"/>
        <v>db.pacientes.updateOne({"_id":ObjectId('61e34254ec4ec02e84f5dd3a')},{ $set: { "seguimientos": [{"id": "2017","seccion1": {"fechaSeguimiento": "2017-11-20","institucion": "Hospital Sor Maria Ludovica de La Plata",</v>
      </c>
      <c r="X1131" t="str">
        <f t="shared" si="104"/>
        <v>"fallecimiento": "No","fechaFallecimiento": "","causaFallecimiento": "","nivelEducativo": "","actividadLaboral": "","coberturaSocial": "Sí","tratamientoAntibioticoHospitalizado": "3","embarazo": ""},</v>
      </c>
      <c r="Y1131" t="str">
        <f t="shared" si="105"/>
        <v>"seccion4": {"cultivos": "5"},"seccion5": {"toleranciaGlucosa": "No realizada","toleranciaGlucosaRealizada": "","vitaminaD": "","vitaminaDRealizada": "","inmunoglobulina": "Realizada",</v>
      </c>
      <c r="Z1131" t="str">
        <f t="shared" si="106"/>
        <v>"inmunoglobulinaRealizada": "&lt; 500"},"seccion6": {"actividadDeportiva": ""}}]}}, { upsert: true } );</v>
      </c>
      <c r="AA1131" t="str">
        <f t="shared" si="107"/>
        <v>db.pacientes.updateOne({"_id":ObjectId('61e34254ec4ec02e84f5dd3a')},{ $set: { "seguimientos": [{"id": "2017","seccion1": {"fechaSeguimiento": "2017-11-20","institucion": "Hospital Sor Maria Ludovica de La Plata","fallecimiento": "No","fechaFallecimiento": "","causaFallecimiento": "","nivelEducativo": "","actividadLaboral": "","coberturaSocial": "Sí","tratamientoAntibioticoHospitalizado": "3","embarazo": ""},"seccion4": {"cultivos": "5"},"seccion5": {"toleranciaGlucosa": "No realizada","toleranciaGlucosaRealizada": "","vitaminaD": "","vitaminaDRealizada": "","inmunoglobulina": "Realizada","inmunoglobulinaRealizada": "&lt; 500"},"seccion6": {"actividadDeportiva": ""}}]}}, { upsert: true } );</v>
      </c>
    </row>
    <row r="1132" spans="1:27" x14ac:dyDescent="0.3">
      <c r="A1132" t="s">
        <v>1013</v>
      </c>
      <c r="B1132">
        <v>532</v>
      </c>
      <c r="C1132">
        <v>2011</v>
      </c>
      <c r="D1132" s="5">
        <v>40898</v>
      </c>
      <c r="E1132" s="5" t="str">
        <f t="shared" si="102"/>
        <v>2011-12-21</v>
      </c>
      <c r="F1132" t="s">
        <v>400</v>
      </c>
      <c r="G1132" t="s">
        <v>35</v>
      </c>
      <c r="L1132" t="s">
        <v>281</v>
      </c>
      <c r="O1132" t="s">
        <v>37</v>
      </c>
      <c r="P1132" t="s">
        <v>261</v>
      </c>
      <c r="Q1132" t="s">
        <v>34</v>
      </c>
      <c r="R1132" t="s">
        <v>256</v>
      </c>
      <c r="S1132" t="s">
        <v>256</v>
      </c>
      <c r="T1132" t="s">
        <v>261</v>
      </c>
      <c r="U1132" t="s">
        <v>40</v>
      </c>
      <c r="V1132" t="s">
        <v>281</v>
      </c>
      <c r="W1132" t="str">
        <f t="shared" si="103"/>
        <v>db.pacientes.updateOne({"_id":ObjectId('61e34254ec4ec02e84f5dd3b')},{ $set: { "seguimientos": [{"id": "2011","seccion1": {"fechaSeguimiento": "2011-12-21","institucion": "Hospital Sor Maria Ludovica de La Plata",</v>
      </c>
      <c r="X1132" t="str">
        <f t="shared" si="104"/>
        <v>"fallecimiento": "No","fechaFallecimiento": "","causaFallecimiento": "","nivelEducativo": "","actividadLaboral": "","coberturaSocial": "Sí","tratamientoAntibioticoHospitalizado": "","embarazo": ""},</v>
      </c>
      <c r="Y1132" t="str">
        <f t="shared" si="105"/>
        <v>"seccion4": {"cultivos": "2"},"seccion5": {"toleranciaGlucosa": "Realizada","toleranciaGlucosaRealizada": "Normal","vitaminaD": "","vitaminaDRealizada": "","inmunoglobulina": "Realizada",</v>
      </c>
      <c r="Z1132" t="str">
        <f t="shared" si="106"/>
        <v>"inmunoglobulinaRealizada": "&lt; 500"},"seccion6": {"actividadDeportiva": "Sí"}}]}}, { upsert: true } );</v>
      </c>
      <c r="AA1132" t="str">
        <f t="shared" si="107"/>
        <v>db.pacientes.updateOne({"_id":ObjectId('61e34254ec4ec02e84f5dd3b')},{ $set: { "seguimientos": [{"id": "2011","seccion1": {"fechaSeguimiento": "2011-12-21","institucion": "Hospital Sor Maria Ludovica de La Plata","fallecimiento": "No","fechaFallecimiento": "","causaFallecimiento": "","nivelEducativo": "","actividadLaboral": "","coberturaSocial": "Sí","tratamientoAntibioticoHospitalizado": "","embarazo": ""},"seccion4": {"cultivos": "2"},"seccion5": {"toleranciaGlucosa": "Realizada","toleranciaGlucosaRealizada": "Normal","vitaminaD": "","vitaminaDRealizada": "","inmunoglobulina": "Realizada","inmunoglobulinaRealizada": "&lt; 500"},"seccion6": {"actividadDeportiva": "Sí"}}]}}, { upsert: true } );</v>
      </c>
    </row>
    <row r="1133" spans="1:27" x14ac:dyDescent="0.3">
      <c r="A1133" t="s">
        <v>1013</v>
      </c>
      <c r="B1133">
        <v>532</v>
      </c>
      <c r="C1133">
        <v>2015</v>
      </c>
      <c r="D1133" s="5">
        <v>42262</v>
      </c>
      <c r="E1133" s="5" t="str">
        <f t="shared" si="102"/>
        <v>2015-9-15</v>
      </c>
      <c r="F1133" t="s">
        <v>400</v>
      </c>
      <c r="G1133" t="s">
        <v>35</v>
      </c>
      <c r="L1133" t="s">
        <v>281</v>
      </c>
      <c r="O1133" t="s">
        <v>37</v>
      </c>
      <c r="P1133" t="s">
        <v>261</v>
      </c>
      <c r="Q1133" t="s">
        <v>34</v>
      </c>
      <c r="R1133" t="s">
        <v>118</v>
      </c>
      <c r="S1133" t="s">
        <v>256</v>
      </c>
      <c r="T1133" t="s">
        <v>261</v>
      </c>
      <c r="U1133" t="s">
        <v>40</v>
      </c>
      <c r="V1133" t="s">
        <v>281</v>
      </c>
      <c r="W1133" t="str">
        <f t="shared" si="103"/>
        <v>db.pacientes.updateOne({"_id":ObjectId('61e34254ec4ec02e84f5dd3b')},{ $set: { "seguimientos": [{"id": "2015","seccion1": {"fechaSeguimiento": "2015-9-15","institucion": "Hospital Sor Maria Ludovica de La Plata",</v>
      </c>
      <c r="X1133" t="str">
        <f t="shared" si="104"/>
        <v>"fallecimiento": "No","fechaFallecimiento": "","causaFallecimiento": "","nivelEducativo": "","actividadLaboral": "","coberturaSocial": "Sí","tratamientoAntibioticoHospitalizado": "","embarazo": ""},</v>
      </c>
      <c r="Y1133" t="str">
        <f t="shared" si="105"/>
        <v>"seccion4": {"cultivos": "2"},"seccion5": {"toleranciaGlucosa": "Realizada","toleranciaGlucosaRealizada": "Normal","vitaminaD": "No realizada","vitaminaDRealizada": "","inmunoglobulina": "Realizada",</v>
      </c>
      <c r="Z1133" t="str">
        <f t="shared" si="106"/>
        <v>"inmunoglobulinaRealizada": "&lt; 500"},"seccion6": {"actividadDeportiva": "Sí"}}]}}, { upsert: true } );</v>
      </c>
      <c r="AA1133" t="str">
        <f t="shared" si="107"/>
        <v>db.pacientes.updateOne({"_id":ObjectId('61e34254ec4ec02e84f5dd3b')},{ $set: { "seguimientos": [{"id": "2015","seccion1": {"fechaSeguimiento": "2015-9-15","institucion": "Hospital Sor Maria Ludovica de La Plata","fallecimiento": "No","fechaFallecimiento": "","causaFallecimiento": "","nivelEducativo": "","actividadLaboral": "","coberturaSocial": "Sí","tratamientoAntibioticoHospitalizado": "","embarazo": ""},"seccion4": {"cultivos": "2"},"seccion5": {"toleranciaGlucosa": "Realizada","toleranciaGlucosaRealizada": "Normal","vitaminaD": "No realizada","vitaminaDRealizada": "","inmunoglobulina": "Realizada","inmunoglobulinaRealizada": "&lt; 500"},"seccion6": {"actividadDeportiva": "Sí"}}]}}, { upsert: true } );</v>
      </c>
    </row>
    <row r="1134" spans="1:27" x14ac:dyDescent="0.3">
      <c r="A1134" t="s">
        <v>1013</v>
      </c>
      <c r="B1134">
        <v>532</v>
      </c>
      <c r="C1134">
        <v>2016</v>
      </c>
      <c r="D1134" s="5">
        <v>42633</v>
      </c>
      <c r="E1134" s="5" t="str">
        <f t="shared" si="102"/>
        <v>2016-9-20</v>
      </c>
      <c r="F1134" t="s">
        <v>400</v>
      </c>
      <c r="G1134" t="s">
        <v>35</v>
      </c>
      <c r="L1134" t="s">
        <v>281</v>
      </c>
      <c r="O1134" t="s">
        <v>37</v>
      </c>
      <c r="P1134" t="s">
        <v>261</v>
      </c>
      <c r="Q1134" t="s">
        <v>34</v>
      </c>
      <c r="R1134" t="s">
        <v>256</v>
      </c>
      <c r="S1134" t="s">
        <v>256</v>
      </c>
      <c r="T1134" t="s">
        <v>261</v>
      </c>
      <c r="U1134" t="s">
        <v>40</v>
      </c>
      <c r="V1134" t="s">
        <v>281</v>
      </c>
      <c r="W1134" t="str">
        <f t="shared" si="103"/>
        <v>db.pacientes.updateOne({"_id":ObjectId('61e34254ec4ec02e84f5dd3b')},{ $set: { "seguimientos": [{"id": "2016","seccion1": {"fechaSeguimiento": "2016-9-20","institucion": "Hospital Sor Maria Ludovica de La Plata",</v>
      </c>
      <c r="X1134" t="str">
        <f t="shared" si="104"/>
        <v>"fallecimiento": "No","fechaFallecimiento": "","causaFallecimiento": "","nivelEducativo": "","actividadLaboral": "","coberturaSocial": "Sí","tratamientoAntibioticoHospitalizado": "","embarazo": ""},</v>
      </c>
      <c r="Y1134" t="str">
        <f t="shared" si="105"/>
        <v>"seccion4": {"cultivos": "2"},"seccion5": {"toleranciaGlucosa": "Realizada","toleranciaGlucosaRealizada": "Normal","vitaminaD": "","vitaminaDRealizada": "","inmunoglobulina": "Realizada",</v>
      </c>
      <c r="Z1134" t="str">
        <f t="shared" si="106"/>
        <v>"inmunoglobulinaRealizada": "&lt; 500"},"seccion6": {"actividadDeportiva": "Sí"}}]}}, { upsert: true } );</v>
      </c>
      <c r="AA1134" t="str">
        <f t="shared" si="107"/>
        <v>db.pacientes.updateOne({"_id":ObjectId('61e34254ec4ec02e84f5dd3b')},{ $set: { "seguimientos": [{"id": "2016","seccion1": {"fechaSeguimiento": "2016-9-20","institucion": "Hospital Sor Maria Ludovica de La Plata","fallecimiento": "No","fechaFallecimiento": "","causaFallecimiento": "","nivelEducativo": "","actividadLaboral": "","coberturaSocial": "Sí","tratamientoAntibioticoHospitalizado": "","embarazo": ""},"seccion4": {"cultivos": "2"},"seccion5": {"toleranciaGlucosa": "Realizada","toleranciaGlucosaRealizada": "Normal","vitaminaD": "","vitaminaDRealizada": "","inmunoglobulina": "Realizada","inmunoglobulinaRealizada": "&lt; 500"},"seccion6": {"actividadDeportiva": "Sí"}}]}}, { upsert: true } );</v>
      </c>
    </row>
    <row r="1135" spans="1:27" x14ac:dyDescent="0.3">
      <c r="A1135" t="s">
        <v>1013</v>
      </c>
      <c r="B1135">
        <v>532</v>
      </c>
      <c r="C1135">
        <v>2017</v>
      </c>
      <c r="D1135" s="5">
        <v>42926</v>
      </c>
      <c r="E1135" s="5" t="str">
        <f t="shared" si="102"/>
        <v>2017-7-10</v>
      </c>
      <c r="F1135" t="s">
        <v>400</v>
      </c>
      <c r="G1135" t="s">
        <v>35</v>
      </c>
      <c r="L1135" t="s">
        <v>281</v>
      </c>
      <c r="O1135" t="s">
        <v>37</v>
      </c>
      <c r="P1135" t="s">
        <v>261</v>
      </c>
      <c r="Q1135" t="s">
        <v>34</v>
      </c>
      <c r="R1135" t="s">
        <v>256</v>
      </c>
      <c r="S1135" t="s">
        <v>256</v>
      </c>
      <c r="T1135" t="s">
        <v>261</v>
      </c>
      <c r="U1135" t="s">
        <v>40</v>
      </c>
      <c r="V1135" t="s">
        <v>281</v>
      </c>
      <c r="W1135" t="str">
        <f t="shared" si="103"/>
        <v>db.pacientes.updateOne({"_id":ObjectId('61e34254ec4ec02e84f5dd3b')},{ $set: { "seguimientos": [{"id": "2017","seccion1": {"fechaSeguimiento": "2017-7-10","institucion": "Hospital Sor Maria Ludovica de La Plata",</v>
      </c>
      <c r="X1135" t="str">
        <f t="shared" si="104"/>
        <v>"fallecimiento": "No","fechaFallecimiento": "","causaFallecimiento": "","nivelEducativo": "","actividadLaboral": "","coberturaSocial": "Sí","tratamientoAntibioticoHospitalizado": "","embarazo": ""},</v>
      </c>
      <c r="Y1135" t="str">
        <f t="shared" si="105"/>
        <v>"seccion4": {"cultivos": "2"},"seccion5": {"toleranciaGlucosa": "Realizada","toleranciaGlucosaRealizada": "Normal","vitaminaD": "","vitaminaDRealizada": "","inmunoglobulina": "Realizada",</v>
      </c>
      <c r="Z1135" t="str">
        <f t="shared" si="106"/>
        <v>"inmunoglobulinaRealizada": "&lt; 500"},"seccion6": {"actividadDeportiva": "Sí"}}]}}, { upsert: true } );</v>
      </c>
      <c r="AA1135" t="str">
        <f t="shared" si="107"/>
        <v>db.pacientes.updateOne({"_id":ObjectId('61e34254ec4ec02e84f5dd3b')},{ $set: { "seguimientos": [{"id": "2017","seccion1": {"fechaSeguimiento": "2017-7-10","institucion": "Hospital Sor Maria Ludovica de La Plata","fallecimiento": "No","fechaFallecimiento": "","causaFallecimiento": "","nivelEducativo": "","actividadLaboral": "","coberturaSocial": "Sí","tratamientoAntibioticoHospitalizado": "","embarazo": ""},"seccion4": {"cultivos": "2"},"seccion5": {"toleranciaGlucosa": "Realizada","toleranciaGlucosaRealizada": "Normal","vitaminaD": "","vitaminaDRealizada": "","inmunoglobulina": "Realizada","inmunoglobulinaRealizada": "&lt; 500"},"seccion6": {"actividadDeportiva": "Sí"}}]}}, { upsert: true } );</v>
      </c>
    </row>
    <row r="1136" spans="1:27" x14ac:dyDescent="0.3">
      <c r="A1136" t="s">
        <v>1014</v>
      </c>
      <c r="B1136">
        <v>533</v>
      </c>
      <c r="C1136">
        <v>2011</v>
      </c>
      <c r="D1136" s="5">
        <v>40896</v>
      </c>
      <c r="E1136" s="5" t="str">
        <f t="shared" si="102"/>
        <v>2011-12-19</v>
      </c>
      <c r="F1136" t="s">
        <v>400</v>
      </c>
      <c r="G1136" t="s">
        <v>35</v>
      </c>
      <c r="L1136" t="s">
        <v>281</v>
      </c>
      <c r="O1136" t="s">
        <v>46</v>
      </c>
      <c r="P1136" t="s">
        <v>118</v>
      </c>
      <c r="Q1136" t="s">
        <v>256</v>
      </c>
      <c r="R1136" t="s">
        <v>256</v>
      </c>
      <c r="S1136" t="s">
        <v>256</v>
      </c>
      <c r="T1136" t="s">
        <v>256</v>
      </c>
      <c r="U1136" t="s">
        <v>256</v>
      </c>
      <c r="V1136" t="s">
        <v>256</v>
      </c>
      <c r="W1136" t="str">
        <f t="shared" si="103"/>
        <v>db.pacientes.updateOne({"_id":ObjectId('61e34254ec4ec02e84f5dd3c')},{ $set: { "seguimientos": [{"id": "2011","seccion1": {"fechaSeguimiento": "2011-12-19","institucion": "Hospital Sor Maria Ludovica de La Plata",</v>
      </c>
      <c r="X1136" t="str">
        <f t="shared" si="104"/>
        <v>"fallecimiento": "No","fechaFallecimiento": "","causaFallecimiento": "","nivelEducativo": "","actividadLaboral": "","coberturaSocial": "Sí","tratamientoAntibioticoHospitalizado": "","embarazo": ""},</v>
      </c>
      <c r="Y1136" t="str">
        <f t="shared" si="105"/>
        <v>"seccion4": {"cultivos": "3"},"seccion5": {"toleranciaGlucosa": "No realizada","toleranciaGlucosaRealizada": "","vitaminaD": "","vitaminaDRealizada": "","inmunoglobulina": "",</v>
      </c>
      <c r="Z1136" t="str">
        <f t="shared" si="106"/>
        <v>"inmunoglobulinaRealizada": ""},"seccion6": {"actividadDeportiva": ""}}]}}, { upsert: true } );</v>
      </c>
      <c r="AA1136" t="str">
        <f t="shared" si="107"/>
        <v>db.pacientes.updateOne({"_id":ObjectId('61e34254ec4ec02e84f5dd3c')},{ $set: { "seguimientos": [{"id": "2011","seccion1": {"fechaSeguimiento": "2011-12-19","institucion": "Hospital Sor Maria Ludovica de La Plata","fallecimiento": "No","fechaFallecimiento": "","causaFallecimiento": "","nivelEducativo": "","actividadLaboral": "","coberturaSocial": "Sí","tratamientoAntibioticoHospitalizado": "","embarazo": ""},"seccion4": {"cultivos": "3"},"seccion5":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1137" spans="1:27" x14ac:dyDescent="0.3">
      <c r="A1137" t="s">
        <v>1014</v>
      </c>
      <c r="B1137">
        <v>533</v>
      </c>
      <c r="C1137">
        <v>2012</v>
      </c>
      <c r="D1137" s="5">
        <v>41235</v>
      </c>
      <c r="E1137" s="5" t="str">
        <f t="shared" si="102"/>
        <v>2012-11-22</v>
      </c>
      <c r="F1137" t="s">
        <v>400</v>
      </c>
      <c r="G1137" t="s">
        <v>35</v>
      </c>
      <c r="L1137" t="s">
        <v>35</v>
      </c>
      <c r="M1137" t="s">
        <v>45</v>
      </c>
      <c r="O1137" t="s">
        <v>49</v>
      </c>
      <c r="P1137" t="s">
        <v>118</v>
      </c>
      <c r="Q1137" t="s">
        <v>256</v>
      </c>
      <c r="R1137" t="s">
        <v>256</v>
      </c>
      <c r="S1137" t="s">
        <v>256</v>
      </c>
      <c r="T1137" t="s">
        <v>256</v>
      </c>
      <c r="U1137" t="s">
        <v>256</v>
      </c>
      <c r="V1137" t="s">
        <v>256</v>
      </c>
      <c r="W1137" t="str">
        <f t="shared" si="103"/>
        <v>db.pacientes.updateOne({"_id":ObjectId('61e34254ec4ec02e84f5dd3c')},{ $set: { "seguimientos": [{"id": "2012","seccion1": {"fechaSeguimiento": "2012-11-22","institucion": "Hospital Sor Maria Ludovica de La Plata",</v>
      </c>
      <c r="X1137" t="str">
        <f t="shared" si="104"/>
        <v>"fallecimiento": "No","fechaFallecimiento": "","causaFallecimiento": "","nivelEducativo": "","actividadLaboral": "","coberturaSocial": "No","tratamientoAntibioticoHospitalizado": "1","embarazo": ""},</v>
      </c>
      <c r="Y1137" t="str">
        <f t="shared" si="105"/>
        <v>"seccion4": {"cultivos": "4"},"seccion5": {"toleranciaGlucosa": "No realizada","toleranciaGlucosaRealizada": "","vitaminaD": "","vitaminaDRealizada": "","inmunoglobulina": "",</v>
      </c>
      <c r="Z1137" t="str">
        <f t="shared" si="106"/>
        <v>"inmunoglobulinaRealizada": ""},"seccion6": {"actividadDeportiva": ""}}]}}, { upsert: true } );</v>
      </c>
      <c r="AA1137" t="str">
        <f t="shared" si="107"/>
        <v>db.pacientes.updateOne({"_id":ObjectId('61e34254ec4ec02e84f5dd3c')},{ $set: { "seguimientos": [{"id": "2012","seccion1": {"fechaSeguimiento": "2012-11-22","institucion": "Hospital Sor Maria Ludovica de La Plata","fallecimiento": "No","fechaFallecimiento": "","causaFallecimiento": "","nivelEducativo": "","actividadLaboral": "","coberturaSocial": "No","tratamientoAntibioticoHospitalizado": "1","embarazo": ""},"seccion4": {"cultivos": "4"},"seccion5":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1138" spans="1:27" x14ac:dyDescent="0.3">
      <c r="A1138" t="s">
        <v>1014</v>
      </c>
      <c r="B1138">
        <v>533</v>
      </c>
      <c r="C1138">
        <v>2013</v>
      </c>
      <c r="D1138" s="5">
        <v>41618</v>
      </c>
      <c r="E1138" s="5" t="str">
        <f t="shared" si="102"/>
        <v>2013-12-10</v>
      </c>
      <c r="F1138" t="s">
        <v>400</v>
      </c>
      <c r="G1138" t="s">
        <v>35</v>
      </c>
      <c r="L1138" t="s">
        <v>281</v>
      </c>
      <c r="P1138" t="s">
        <v>118</v>
      </c>
      <c r="Q1138" t="s">
        <v>256</v>
      </c>
      <c r="R1138" t="s">
        <v>256</v>
      </c>
      <c r="S1138" t="s">
        <v>256</v>
      </c>
      <c r="T1138" t="s">
        <v>256</v>
      </c>
      <c r="U1138" t="s">
        <v>256</v>
      </c>
      <c r="V1138" t="s">
        <v>256</v>
      </c>
      <c r="W1138" t="str">
        <f t="shared" si="103"/>
        <v>db.pacientes.updateOne({"_id":ObjectId('61e34254ec4ec02e84f5dd3c')},{ $set: { "seguimientos": [{"id": "2013","seccion1": {"fechaSeguimiento": "2013-12-10","institucion": "Hospital Sor Maria Ludovica de La Plata",</v>
      </c>
      <c r="X1138" t="str">
        <f t="shared" si="104"/>
        <v>"fallecimiento": "No","fechaFallecimiento": "","causaFallecimiento": "","nivelEducativo": "","actividadLaboral": "","coberturaSocial": "Sí","tratamientoAntibioticoHospitalizado": "","embarazo": ""},</v>
      </c>
      <c r="Y1138" t="str">
        <f t="shared" si="105"/>
        <v>"seccion4": {"cultivos": ""},"seccion5": {"toleranciaGlucosa": "No realizada","toleranciaGlucosaRealizada": "","vitaminaD": "","vitaminaDRealizada": "","inmunoglobulina": "",</v>
      </c>
      <c r="Z1138" t="str">
        <f t="shared" si="106"/>
        <v>"inmunoglobulinaRealizada": ""},"seccion6": {"actividadDeportiva": ""}}]}}, { upsert: true } );</v>
      </c>
      <c r="AA1138" t="str">
        <f t="shared" si="107"/>
        <v>db.pacientes.updateOne({"_id":ObjectId('61e34254ec4ec02e84f5dd3c')},{ $set: { "seguimientos": [{"id": "2013","seccion1": {"fechaSeguimiento": "2013-12-10","institucion": "Hospital Sor Maria Ludovica de La Plata","fallecimiento": "No","fechaFallecimiento": "","causaFallecimiento": "","nivelEducativo": "","actividadLaboral": "","coberturaSocial": "Sí","tratamientoAntibioticoHospitalizado": "","embarazo": ""},"seccion4":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1139" spans="1:27" x14ac:dyDescent="0.3">
      <c r="A1139" t="s">
        <v>1014</v>
      </c>
      <c r="B1139">
        <v>533</v>
      </c>
      <c r="C1139">
        <v>2014</v>
      </c>
      <c r="D1139" s="5">
        <v>41982</v>
      </c>
      <c r="E1139" s="5" t="str">
        <f t="shared" si="102"/>
        <v>2014-12-9</v>
      </c>
      <c r="F1139" t="s">
        <v>400</v>
      </c>
      <c r="G1139" t="s">
        <v>281</v>
      </c>
      <c r="H1139" t="s">
        <v>112</v>
      </c>
      <c r="I1139" t="s">
        <v>291</v>
      </c>
      <c r="P1139" t="s">
        <v>118</v>
      </c>
      <c r="Q1139" t="s">
        <v>256</v>
      </c>
      <c r="R1139" t="s">
        <v>256</v>
      </c>
      <c r="S1139" t="s">
        <v>256</v>
      </c>
      <c r="T1139" t="s">
        <v>256</v>
      </c>
      <c r="U1139" t="s">
        <v>256</v>
      </c>
      <c r="V1139" t="s">
        <v>256</v>
      </c>
      <c r="W1139" t="str">
        <f t="shared" si="103"/>
        <v>db.pacientes.updateOne({"_id":ObjectId('61e34254ec4ec02e84f5dd3c')},{ $set: { "seguimientos": [{"id": "2014","seccion1": {"fechaSeguimiento": "2014-12-9","institucion": "Hospital Sor Maria Ludovica de La Plata",</v>
      </c>
      <c r="X1139" t="str">
        <f t="shared" si="104"/>
        <v>"fallecimiento": "Sí","fechaFallecimiento": "2014-05-06","causaFallecimiento": "Respiratorios","nivelEducativo": "","actividadLaboral": "","coberturaSocial": "","tratamientoAntibioticoHospitalizado": "","embarazo": ""},</v>
      </c>
      <c r="Y1139" t="str">
        <f t="shared" si="105"/>
        <v>"seccion4": {"cultivos": ""},"seccion5": {"toleranciaGlucosa": "No realizada","toleranciaGlucosaRealizada": "","vitaminaD": "","vitaminaDRealizada": "","inmunoglobulina": "",</v>
      </c>
      <c r="Z1139" t="str">
        <f t="shared" si="106"/>
        <v>"inmunoglobulinaRealizada": ""},"seccion6": {"actividadDeportiva": ""}}]}}, { upsert: true } );</v>
      </c>
      <c r="AA1139" t="str">
        <f t="shared" si="107"/>
        <v>db.pacientes.updateOne({"_id":ObjectId('61e34254ec4ec02e84f5dd3c')},{ $set: { "seguimientos": [{"id": "2014","seccion1": {"fechaSeguimiento": "2014-12-9","institucion": "Hospital Sor Maria Ludovica de La Plata","fallecimiento": "Sí","fechaFallecimiento": "2014-05-06","causaFallecimiento": "Respiratorios","nivelEducativo": "","actividadLaboral": "","coberturaSocial": "","tratamientoAntibioticoHospitalizado": "","embarazo": ""},"seccion4":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1140" spans="1:27" x14ac:dyDescent="0.3">
      <c r="A1140" t="s">
        <v>1015</v>
      </c>
      <c r="B1140">
        <v>534</v>
      </c>
      <c r="C1140">
        <v>2011</v>
      </c>
      <c r="D1140" s="5">
        <v>40896</v>
      </c>
      <c r="E1140" s="5" t="str">
        <f t="shared" si="102"/>
        <v>2011-12-19</v>
      </c>
      <c r="F1140" t="s">
        <v>400</v>
      </c>
      <c r="G1140" t="s">
        <v>35</v>
      </c>
      <c r="J1140" t="s">
        <v>38</v>
      </c>
      <c r="L1140" t="s">
        <v>281</v>
      </c>
      <c r="M1140" t="s">
        <v>37</v>
      </c>
      <c r="O1140" t="s">
        <v>41</v>
      </c>
      <c r="P1140" t="s">
        <v>261</v>
      </c>
      <c r="Q1140" t="s">
        <v>34</v>
      </c>
      <c r="R1140" t="s">
        <v>256</v>
      </c>
      <c r="S1140" t="s">
        <v>256</v>
      </c>
      <c r="T1140" t="s">
        <v>261</v>
      </c>
      <c r="U1140" t="s">
        <v>89</v>
      </c>
      <c r="V1140" t="s">
        <v>256</v>
      </c>
      <c r="W1140" t="str">
        <f t="shared" si="103"/>
        <v>db.pacientes.updateOne({"_id":ObjectId('61e34254ec4ec02e84f5dd3d')},{ $set: { "seguimientos": [{"id": "2011","seccion1": {"fechaSeguimiento": "2011-12-19","institucion": "Hospital Sor Maria Ludovica de La Plata",</v>
      </c>
      <c r="X1140" t="str">
        <f t="shared" si="104"/>
        <v>"fallecimiento": "No","fechaFallecimiento": "","causaFallecimiento": "","nivelEducativo": "Primaria incompleta","actividadLaboral": "","coberturaSocial": "Sí","tratamientoAntibioticoHospitalizado": "2","embarazo": ""},</v>
      </c>
      <c r="Y1140" t="str">
        <f t="shared" si="105"/>
        <v>"seccion4": {"cultivos": "6"},"seccion5": {"toleranciaGlucosa": "Realizada","toleranciaGlucosaRealizada": "Normal","vitaminaD": "","vitaminaDRealizada": "","inmunoglobulina": "Realizada",</v>
      </c>
      <c r="Z1140" t="str">
        <f t="shared" si="106"/>
        <v>"inmunoglobulinaRealizada": "&gt; 1.000"},"seccion6": {"actividadDeportiva": ""}}]}}, { upsert: true } );</v>
      </c>
      <c r="AA1140" t="str">
        <f t="shared" si="107"/>
        <v>db.pacientes.updateOne({"_id":ObjectId('61e34254ec4ec02e84f5dd3d')},{ $set: { "seguimientos": [{"id": "2011","seccion1": {"fechaSeguimiento": "2011-12-19","institucion": "Hospital Sor Maria Ludovica de La Plata","fallecimiento": "No","fechaFallecimiento": "","causaFallecimiento": "","nivelEducativo": "Primaria incompleta","actividadLaboral": "","coberturaSocial": "Sí","tratamientoAntibioticoHospitalizado": "2","embarazo": ""},"seccion4": {"cultivos": "6"},"seccion5": {"toleranciaGlucosa": "Realizada","toleranciaGlucosaRealizada": "Normal","vitaminaD": "","vitaminaDRealizada": "","inmunoglobulina": "Realizada","inmunoglobulinaRealizada": "&gt; 1.000"},"seccion6": {"actividadDeportiva": ""}}]}}, { upsert: true } );</v>
      </c>
    </row>
    <row r="1141" spans="1:27" x14ac:dyDescent="0.3">
      <c r="A1141" t="s">
        <v>1015</v>
      </c>
      <c r="B1141">
        <v>534</v>
      </c>
      <c r="C1141">
        <v>2012</v>
      </c>
      <c r="D1141" s="5">
        <v>41269</v>
      </c>
      <c r="E1141" s="5" t="str">
        <f t="shared" si="102"/>
        <v>2012-12-26</v>
      </c>
      <c r="F1141" t="s">
        <v>400</v>
      </c>
      <c r="G1141" t="s">
        <v>35</v>
      </c>
      <c r="J1141" t="s">
        <v>38</v>
      </c>
      <c r="L1141" t="s">
        <v>281</v>
      </c>
      <c r="M1141" t="s">
        <v>37</v>
      </c>
      <c r="O1141" t="s">
        <v>48</v>
      </c>
      <c r="P1141" t="s">
        <v>118</v>
      </c>
      <c r="Q1141" t="s">
        <v>256</v>
      </c>
      <c r="R1141" t="s">
        <v>256</v>
      </c>
      <c r="S1141" t="s">
        <v>256</v>
      </c>
      <c r="T1141" t="s">
        <v>261</v>
      </c>
      <c r="U1141" t="s">
        <v>84</v>
      </c>
      <c r="V1141" t="s">
        <v>256</v>
      </c>
      <c r="W1141" t="str">
        <f t="shared" si="103"/>
        <v>db.pacientes.updateOne({"_id":ObjectId('61e34254ec4ec02e84f5dd3d')},{ $set: { "seguimientos": [{"id": "2012","seccion1": {"fechaSeguimiento": "2012-12-26","institucion": "Hospital Sor Maria Ludovica de La Plata",</v>
      </c>
      <c r="X1141" t="str">
        <f t="shared" si="104"/>
        <v>"fallecimiento": "No","fechaFallecimiento": "","causaFallecimiento": "","nivelEducativo": "Primaria incompleta","actividadLaboral": "","coberturaSocial": "Sí","tratamientoAntibioticoHospitalizado": "2","embarazo": ""},</v>
      </c>
      <c r="Y1141" t="str">
        <f t="shared" si="105"/>
        <v>"seccion4": {"cultivos": "5"},"seccion5": {"toleranciaGlucosa": "No realizada","toleranciaGlucosaRealizada": "","vitaminaD": "","vitaminaDRealizada": "","inmunoglobulina": "Realizada",</v>
      </c>
      <c r="Z1141" t="str">
        <f t="shared" si="106"/>
        <v>"inmunoglobulinaRealizada": "500 - 1.000"},"seccion6": {"actividadDeportiva": ""}}]}}, { upsert: true } );</v>
      </c>
      <c r="AA1141" t="str">
        <f t="shared" si="107"/>
        <v>db.pacientes.updateOne({"_id":ObjectId('61e34254ec4ec02e84f5dd3d')},{ $set: { "seguimientos": [{"id": "2012","seccion1": {"fechaSeguimiento": "2012-12-26","institucion": "Hospital Sor Maria Ludovica de La Plata","fallecimiento": "No","fechaFallecimiento": "","causaFallecimiento": "","nivelEducativo": "Primaria incompleta","actividadLaboral": "","coberturaSocial": "Sí","tratamientoAntibioticoHospitalizado": "2","embarazo": ""},"seccion4": {"cultivos": "5"},"seccion5": {"toleranciaGlucosa": "No realizada","toleranciaGlucosaRealizada": "","vitaminaD": "","vitaminaDRealizada": "","inmunoglobulina": "Realizada","inmunoglobulinaRealizada": "500 - 1.000"},"seccion6": {"actividadDeportiva": ""}}]}}, { upsert: true } );</v>
      </c>
    </row>
    <row r="1142" spans="1:27" x14ac:dyDescent="0.3">
      <c r="A1142" t="s">
        <v>1015</v>
      </c>
      <c r="B1142">
        <v>534</v>
      </c>
      <c r="C1142">
        <v>2013</v>
      </c>
      <c r="D1142" s="5">
        <v>41634</v>
      </c>
      <c r="E1142" s="5" t="str">
        <f t="shared" si="102"/>
        <v>2013-12-26</v>
      </c>
      <c r="F1142" t="s">
        <v>400</v>
      </c>
      <c r="G1142" t="s">
        <v>281</v>
      </c>
      <c r="H1142" t="s">
        <v>128</v>
      </c>
      <c r="I1142" t="s">
        <v>291</v>
      </c>
      <c r="P1142" t="s">
        <v>118</v>
      </c>
      <c r="Q1142" t="s">
        <v>256</v>
      </c>
      <c r="R1142" t="s">
        <v>256</v>
      </c>
      <c r="S1142" t="s">
        <v>256</v>
      </c>
      <c r="T1142" t="s">
        <v>256</v>
      </c>
      <c r="U1142" t="s">
        <v>256</v>
      </c>
      <c r="V1142" t="s">
        <v>256</v>
      </c>
      <c r="W1142" t="str">
        <f t="shared" si="103"/>
        <v>db.pacientes.updateOne({"_id":ObjectId('61e34254ec4ec02e84f5dd3d')},{ $set: { "seguimientos": [{"id": "2013","seccion1": {"fechaSeguimiento": "2013-12-26","institucion": "Hospital Sor Maria Ludovica de La Plata",</v>
      </c>
      <c r="X1142" t="str">
        <f t="shared" si="104"/>
        <v>"fallecimiento": "Sí","fechaFallecimiento": "2013-10-15","causaFallecimiento": "Respiratorios","nivelEducativo": "","actividadLaboral": "","coberturaSocial": "","tratamientoAntibioticoHospitalizado": "","embarazo": ""},</v>
      </c>
      <c r="Y1142" t="str">
        <f t="shared" si="105"/>
        <v>"seccion4": {"cultivos": ""},"seccion5": {"toleranciaGlucosa": "No realizada","toleranciaGlucosaRealizada": "","vitaminaD": "","vitaminaDRealizada": "","inmunoglobulina": "",</v>
      </c>
      <c r="Z1142" t="str">
        <f t="shared" si="106"/>
        <v>"inmunoglobulinaRealizada": ""},"seccion6": {"actividadDeportiva": ""}}]}}, { upsert: true } );</v>
      </c>
      <c r="AA1142" t="str">
        <f t="shared" si="107"/>
        <v>db.pacientes.updateOne({"_id":ObjectId('61e34254ec4ec02e84f5dd3d')},{ $set: { "seguimientos": [{"id": "2013","seccion1": {"fechaSeguimiento": "2013-12-26","institucion": "Hospital Sor Maria Ludovica de La Plata","fallecimiento": "Sí","fechaFallecimiento": "2013-10-15","causaFallecimiento": "Respiratorios","nivelEducativo": "","actividadLaboral": "","coberturaSocial": "","tratamientoAntibioticoHospitalizado": "","embarazo": ""},"seccion4":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1143" spans="1:27" x14ac:dyDescent="0.3">
      <c r="A1143" t="s">
        <v>1016</v>
      </c>
      <c r="B1143">
        <v>537</v>
      </c>
      <c r="C1143">
        <v>2011</v>
      </c>
      <c r="D1143" s="5">
        <v>40896</v>
      </c>
      <c r="E1143" s="5" t="str">
        <f t="shared" si="102"/>
        <v>2011-12-19</v>
      </c>
      <c r="F1143" t="s">
        <v>400</v>
      </c>
      <c r="G1143" t="s">
        <v>35</v>
      </c>
      <c r="L1143" t="s">
        <v>35</v>
      </c>
      <c r="O1143" t="s">
        <v>37</v>
      </c>
      <c r="P1143" t="s">
        <v>118</v>
      </c>
      <c r="Q1143" t="s">
        <v>256</v>
      </c>
      <c r="R1143" t="s">
        <v>256</v>
      </c>
      <c r="S1143" t="s">
        <v>256</v>
      </c>
      <c r="T1143" t="s">
        <v>256</v>
      </c>
      <c r="U1143" t="s">
        <v>256</v>
      </c>
      <c r="V1143" t="s">
        <v>256</v>
      </c>
      <c r="W1143" t="str">
        <f t="shared" si="103"/>
        <v>db.pacientes.updateOne({"_id":ObjectId('61e34254ec4ec02e84f5dd3e')},{ $set: { "seguimientos": [{"id": "2011","seccion1": {"fechaSeguimiento": "2011-12-19","institucion": "Hospital Sor Maria Ludovica de La Plata",</v>
      </c>
      <c r="X1143" t="str">
        <f t="shared" si="104"/>
        <v>"fallecimiento": "No","fechaFallecimiento": "","causaFallecimiento": "","nivelEducativo": "","actividadLaboral": "","coberturaSocial": "No","tratamientoAntibioticoHospitalizado": "","embarazo": ""},</v>
      </c>
      <c r="Y1143" t="str">
        <f t="shared" si="105"/>
        <v>"seccion4": {"cultivos": "2"},"seccion5": {"toleranciaGlucosa": "No realizada","toleranciaGlucosaRealizada": "","vitaminaD": "","vitaminaDRealizada": "","inmunoglobulina": "",</v>
      </c>
      <c r="Z1143" t="str">
        <f t="shared" si="106"/>
        <v>"inmunoglobulinaRealizada": ""},"seccion6": {"actividadDeportiva": ""}}]}}, { upsert: true } );</v>
      </c>
      <c r="AA1143" t="str">
        <f t="shared" si="107"/>
        <v>db.pacientes.updateOne({"_id":ObjectId('61e34254ec4ec02e84f5dd3e')},{ $set: { "seguimientos": [{"id": "2011","seccion1": {"fechaSeguimiento": "2011-12-19","institucion": "Hospital Sor Maria Ludovica de La Plata","fallecimiento": "No","fechaFallecimiento": "","causaFallecimiento": "","nivelEducativo": "","actividadLaboral": "","coberturaSocial": "No","tratamientoAntibioticoHospitalizado": "","embarazo": ""},"seccion4": {"cultivos": "2"},"seccion5":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1144" spans="1:27" x14ac:dyDescent="0.3">
      <c r="A1144" t="s">
        <v>1016</v>
      </c>
      <c r="B1144">
        <v>537</v>
      </c>
      <c r="C1144">
        <v>2013</v>
      </c>
      <c r="D1144" s="5">
        <v>41618</v>
      </c>
      <c r="E1144" s="5" t="str">
        <f t="shared" si="102"/>
        <v>2013-12-10</v>
      </c>
      <c r="F1144" t="s">
        <v>400</v>
      </c>
      <c r="G1144" t="s">
        <v>35</v>
      </c>
      <c r="L1144" t="s">
        <v>281</v>
      </c>
      <c r="P1144" t="s">
        <v>118</v>
      </c>
      <c r="Q1144" t="s">
        <v>256</v>
      </c>
      <c r="R1144" t="s">
        <v>256</v>
      </c>
      <c r="S1144" t="s">
        <v>256</v>
      </c>
      <c r="T1144" t="s">
        <v>256</v>
      </c>
      <c r="U1144" t="s">
        <v>256</v>
      </c>
      <c r="V1144" t="s">
        <v>281</v>
      </c>
      <c r="W1144" t="str">
        <f t="shared" si="103"/>
        <v>db.pacientes.updateOne({"_id":ObjectId('61e34254ec4ec02e84f5dd3e')},{ $set: { "seguimientos": [{"id": "2013","seccion1": {"fechaSeguimiento": "2013-12-10","institucion": "Hospital Sor Maria Ludovica de La Plata",</v>
      </c>
      <c r="X1144" t="str">
        <f t="shared" si="104"/>
        <v>"fallecimiento": "No","fechaFallecimiento": "","causaFallecimiento": "","nivelEducativo": "","actividadLaboral": "","coberturaSocial": "Sí","tratamientoAntibioticoHospitalizado": "","embarazo": ""},</v>
      </c>
      <c r="Y1144" t="str">
        <f t="shared" si="105"/>
        <v>"seccion4": {"cultivos": ""},"seccion5": {"toleranciaGlucosa": "No realizada","toleranciaGlucosaRealizada": "","vitaminaD": "","vitaminaDRealizada": "","inmunoglobulina": "",</v>
      </c>
      <c r="Z1144" t="str">
        <f t="shared" si="106"/>
        <v>"inmunoglobulinaRealizada": ""},"seccion6": {"actividadDeportiva": "Sí"}}]}}, { upsert: true } );</v>
      </c>
      <c r="AA1144" t="str">
        <f t="shared" si="107"/>
        <v>db.pacientes.updateOne({"_id":ObjectId('61e34254ec4ec02e84f5dd3e')},{ $set: { "seguimientos": [{"id": "2013","seccion1": {"fechaSeguimiento": "2013-12-10","institucion": "Hospital Sor Maria Ludovica de La Plata","fallecimiento": "No","fechaFallecimiento": "","causaFallecimiento": "","nivelEducativo": "","actividadLaboral": "","coberturaSocial": "Sí","tratamientoAntibioticoHospitalizado": "","embarazo": ""},"seccion4": {"cultivos": ""},"seccion5": {"toleranciaGlucosa": "No realizada","toleranciaGlucosaRealizada": "","vitaminaD": "","vitaminaDRealizada": "","inmunoglobulina": "","inmunoglobulinaRealizada": ""},"seccion6": {"actividadDeportiva": "Sí"}}]}}, { upsert: true } );</v>
      </c>
    </row>
    <row r="1145" spans="1:27" x14ac:dyDescent="0.3">
      <c r="A1145" t="s">
        <v>1016</v>
      </c>
      <c r="B1145">
        <v>537</v>
      </c>
      <c r="C1145">
        <v>2014</v>
      </c>
      <c r="D1145" s="5">
        <v>41953</v>
      </c>
      <c r="E1145" s="5" t="str">
        <f t="shared" si="102"/>
        <v>2014-11-10</v>
      </c>
      <c r="F1145" t="s">
        <v>400</v>
      </c>
      <c r="G1145" t="s">
        <v>35</v>
      </c>
      <c r="L1145" t="s">
        <v>281</v>
      </c>
      <c r="O1145" t="s">
        <v>45</v>
      </c>
      <c r="P1145" t="s">
        <v>118</v>
      </c>
      <c r="Q1145" t="s">
        <v>256</v>
      </c>
      <c r="R1145" t="s">
        <v>256</v>
      </c>
      <c r="S1145" t="s">
        <v>256</v>
      </c>
      <c r="T1145" t="s">
        <v>256</v>
      </c>
      <c r="U1145" t="s">
        <v>256</v>
      </c>
      <c r="V1145" t="s">
        <v>281</v>
      </c>
      <c r="W1145" t="str">
        <f t="shared" si="103"/>
        <v>db.pacientes.updateOne({"_id":ObjectId('61e34254ec4ec02e84f5dd3e')},{ $set: { "seguimientos": [{"id": "2014","seccion1": {"fechaSeguimiento": "2014-11-10","institucion": "Hospital Sor Maria Ludovica de La Plata",</v>
      </c>
      <c r="X1145" t="str">
        <f t="shared" si="104"/>
        <v>"fallecimiento": "No","fechaFallecimiento": "","causaFallecimiento": "","nivelEducativo": "","actividadLaboral": "","coberturaSocial": "Sí","tratamientoAntibioticoHospitalizado": "","embarazo": ""},</v>
      </c>
      <c r="Y1145" t="str">
        <f t="shared" si="105"/>
        <v>"seccion4": {"cultivos": "1"},"seccion5": {"toleranciaGlucosa": "No realizada","toleranciaGlucosaRealizada": "","vitaminaD": "","vitaminaDRealizada": "","inmunoglobulina": "",</v>
      </c>
      <c r="Z1145" t="str">
        <f t="shared" si="106"/>
        <v>"inmunoglobulinaRealizada": ""},"seccion6": {"actividadDeportiva": "Sí"}}]}}, { upsert: true } );</v>
      </c>
      <c r="AA1145" t="str">
        <f t="shared" si="107"/>
        <v>db.pacientes.updateOne({"_id":ObjectId('61e34254ec4ec02e84f5dd3e')},{ $set: { "seguimientos": [{"id": "2014","seccion1": {"fechaSeguimiento": "2014-11-10","institucion": "Hospital Sor Maria Ludovica de La Plata","fallecimiento": "No","fechaFallecimiento": "","causaFallecimiento": "","nivelEducativo": "","actividadLaboral": "","coberturaSocial": "Sí","tratamientoAntibioticoHospitalizado": "","embarazo": ""},"seccion4": {"cultivos": "1"},"seccion5": {"toleranciaGlucosa": "No realizada","toleranciaGlucosaRealizada": "","vitaminaD": "","vitaminaDRealizada": "","inmunoglobulina": "","inmunoglobulinaRealizada": ""},"seccion6": {"actividadDeportiva": "Sí"}}]}}, { upsert: true } );</v>
      </c>
    </row>
    <row r="1146" spans="1:27" x14ac:dyDescent="0.3">
      <c r="A1146" t="s">
        <v>1016</v>
      </c>
      <c r="B1146">
        <v>537</v>
      </c>
      <c r="C1146">
        <v>2015</v>
      </c>
      <c r="D1146" s="5">
        <v>42191</v>
      </c>
      <c r="E1146" s="5" t="str">
        <f t="shared" si="102"/>
        <v>2015-7-6</v>
      </c>
      <c r="F1146" t="s">
        <v>400</v>
      </c>
      <c r="G1146" t="s">
        <v>35</v>
      </c>
      <c r="L1146" t="s">
        <v>281</v>
      </c>
      <c r="O1146" t="s">
        <v>37</v>
      </c>
      <c r="P1146" t="s">
        <v>261</v>
      </c>
      <c r="Q1146" t="s">
        <v>34</v>
      </c>
      <c r="R1146" t="s">
        <v>261</v>
      </c>
      <c r="S1146" t="s">
        <v>321</v>
      </c>
      <c r="T1146" t="s">
        <v>261</v>
      </c>
      <c r="U1146" t="s">
        <v>40</v>
      </c>
      <c r="V1146" t="s">
        <v>281</v>
      </c>
      <c r="W1146" t="str">
        <f t="shared" si="103"/>
        <v>db.pacientes.updateOne({"_id":ObjectId('61e34254ec4ec02e84f5dd3e')},{ $set: { "seguimientos": [{"id": "2015","seccion1": {"fechaSeguimiento": "2015-7-6","institucion": "Hospital Sor Maria Ludovica de La Plata",</v>
      </c>
      <c r="X1146" t="str">
        <f t="shared" si="104"/>
        <v>"fallecimiento": "No","fechaFallecimiento": "","causaFallecimiento": "","nivelEducativo": "","actividadLaboral": "","coberturaSocial": "Sí","tratamientoAntibioticoHospitalizado": "","embarazo": ""},</v>
      </c>
      <c r="Y1146" t="str">
        <f t="shared" si="105"/>
        <v>"seccion4": {"cultivos": "2"},"seccion5": {"toleranciaGlucosa": "Realizada","toleranciaGlucosaRealizada": "Normal","vitaminaD": "Realizada","vitaminaDRealizada": "Bajo","inmunoglobulina": "Realizada",</v>
      </c>
      <c r="Z1146" t="str">
        <f t="shared" si="106"/>
        <v>"inmunoglobulinaRealizada": "&lt; 500"},"seccion6": {"actividadDeportiva": "Sí"}}]}}, { upsert: true } );</v>
      </c>
      <c r="AA1146" t="str">
        <f t="shared" si="107"/>
        <v>db.pacientes.updateOne({"_id":ObjectId('61e34254ec4ec02e84f5dd3e')},{ $set: { "seguimientos": [{"id": "2015","seccion1": {"fechaSeguimiento": "2015-7-6","institucion": "Hospital Sor Maria Ludovica de La Plata","fallecimiento": "No","fechaFallecimiento": "","causaFallecimiento": "","nivelEducativo": "","actividadLaboral": "","coberturaSocial": "Sí","tratamientoAntibioticoHospitalizado": "","embarazo": ""},"seccion4": {"cultivos": "2"},"seccion5": {"toleranciaGlucosa": "Realizada","toleranciaGlucosaRealizada": "Normal","vitaminaD": "Realizada","vitaminaDRealizada": "Bajo","inmunoglobulina": "Realizada","inmunoglobulinaRealizada": "&lt; 500"},"seccion6": {"actividadDeportiva": "Sí"}}]}}, { upsert: true } );</v>
      </c>
    </row>
    <row r="1147" spans="1:27" x14ac:dyDescent="0.3">
      <c r="A1147" t="s">
        <v>1017</v>
      </c>
      <c r="B1147">
        <v>538</v>
      </c>
      <c r="C1147">
        <v>2011</v>
      </c>
      <c r="D1147" s="5">
        <v>40896</v>
      </c>
      <c r="E1147" s="5" t="str">
        <f t="shared" si="102"/>
        <v>2011-12-19</v>
      </c>
      <c r="F1147" t="s">
        <v>400</v>
      </c>
      <c r="G1147" t="s">
        <v>35</v>
      </c>
      <c r="L1147" t="s">
        <v>35</v>
      </c>
      <c r="O1147" t="s">
        <v>37</v>
      </c>
      <c r="P1147" t="s">
        <v>118</v>
      </c>
      <c r="Q1147" t="s">
        <v>256</v>
      </c>
      <c r="R1147" t="s">
        <v>256</v>
      </c>
      <c r="S1147" t="s">
        <v>256</v>
      </c>
      <c r="T1147" t="s">
        <v>256</v>
      </c>
      <c r="U1147" t="s">
        <v>256</v>
      </c>
      <c r="V1147" t="s">
        <v>256</v>
      </c>
      <c r="W1147" t="str">
        <f t="shared" si="103"/>
        <v>db.pacientes.updateOne({"_id":ObjectId('61e34254ec4ec02e84f5dd3f')},{ $set: { "seguimientos": [{"id": "2011","seccion1": {"fechaSeguimiento": "2011-12-19","institucion": "Hospital Sor Maria Ludovica de La Plata",</v>
      </c>
      <c r="X1147" t="str">
        <f t="shared" si="104"/>
        <v>"fallecimiento": "No","fechaFallecimiento": "","causaFallecimiento": "","nivelEducativo": "","actividadLaboral": "","coberturaSocial": "No","tratamientoAntibioticoHospitalizado": "","embarazo": ""},</v>
      </c>
      <c r="Y1147" t="str">
        <f t="shared" si="105"/>
        <v>"seccion4": {"cultivos": "2"},"seccion5": {"toleranciaGlucosa": "No realizada","toleranciaGlucosaRealizada": "","vitaminaD": "","vitaminaDRealizada": "","inmunoglobulina": "",</v>
      </c>
      <c r="Z1147" t="str">
        <f t="shared" si="106"/>
        <v>"inmunoglobulinaRealizada": ""},"seccion6": {"actividadDeportiva": ""}}]}}, { upsert: true } );</v>
      </c>
      <c r="AA1147" t="str">
        <f t="shared" si="107"/>
        <v>db.pacientes.updateOne({"_id":ObjectId('61e34254ec4ec02e84f5dd3f')},{ $set: { "seguimientos": [{"id": "2011","seccion1": {"fechaSeguimiento": "2011-12-19","institucion": "Hospital Sor Maria Ludovica de La Plata","fallecimiento": "No","fechaFallecimiento": "","causaFallecimiento": "","nivelEducativo": "","actividadLaboral": "","coberturaSocial": "No","tratamientoAntibioticoHospitalizado": "","embarazo": ""},"seccion4": {"cultivos": "2"},"seccion5":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1148" spans="1:27" x14ac:dyDescent="0.3">
      <c r="A1148" t="s">
        <v>1017</v>
      </c>
      <c r="B1148">
        <v>538</v>
      </c>
      <c r="C1148">
        <v>2012</v>
      </c>
      <c r="D1148" s="5">
        <v>41222</v>
      </c>
      <c r="E1148" s="5" t="str">
        <f t="shared" si="102"/>
        <v>2012-11-9</v>
      </c>
      <c r="F1148" t="s">
        <v>400</v>
      </c>
      <c r="G1148" t="s">
        <v>35</v>
      </c>
      <c r="J1148" t="s">
        <v>38</v>
      </c>
      <c r="L1148" t="s">
        <v>35</v>
      </c>
      <c r="O1148" t="s">
        <v>49</v>
      </c>
      <c r="P1148" t="s">
        <v>118</v>
      </c>
      <c r="Q1148" t="s">
        <v>256</v>
      </c>
      <c r="R1148" t="s">
        <v>256</v>
      </c>
      <c r="S1148" t="s">
        <v>256</v>
      </c>
      <c r="T1148" t="s">
        <v>256</v>
      </c>
      <c r="U1148" t="s">
        <v>256</v>
      </c>
      <c r="V1148" t="s">
        <v>281</v>
      </c>
      <c r="W1148" t="str">
        <f t="shared" si="103"/>
        <v>db.pacientes.updateOne({"_id":ObjectId('61e34254ec4ec02e84f5dd3f')},{ $set: { "seguimientos": [{"id": "2012","seccion1": {"fechaSeguimiento": "2012-11-9","institucion": "Hospital Sor Maria Ludovica de La Plata",</v>
      </c>
      <c r="X1148" t="str">
        <f t="shared" si="104"/>
        <v>"fallecimiento": "No","fechaFallecimiento": "","causaFallecimiento": "","nivelEducativo": "Primaria incompleta","actividadLaboral": "","coberturaSocial": "No","tratamientoAntibioticoHospitalizado": "","embarazo": ""},</v>
      </c>
      <c r="Y1148" t="str">
        <f t="shared" si="105"/>
        <v>"seccion4": {"cultivos": "4"},"seccion5": {"toleranciaGlucosa": "No realizada","toleranciaGlucosaRealizada": "","vitaminaD": "","vitaminaDRealizada": "","inmunoglobulina": "",</v>
      </c>
      <c r="Z1148" t="str">
        <f t="shared" si="106"/>
        <v>"inmunoglobulinaRealizada": ""},"seccion6": {"actividadDeportiva": "Sí"}}]}}, { upsert: true } );</v>
      </c>
      <c r="AA1148" t="str">
        <f t="shared" si="107"/>
        <v>db.pacientes.updateOne({"_id":ObjectId('61e34254ec4ec02e84f5dd3f')},{ $set: { "seguimientos": [{"id": "2012","seccion1": {"fechaSeguimiento": "2012-11-9","institucion": "Hospital Sor Maria Ludovica de La Plata","fallecimiento": "No","fechaFallecimiento": "","causaFallecimiento": "","nivelEducativo": "Primaria incompleta","actividadLaboral": "","coberturaSocial": "No","tratamientoAntibioticoHospitalizado": "","embarazo": ""},"seccion4": {"cultivos": "4"},"seccion5": {"toleranciaGlucosa": "No realizada","toleranciaGlucosaRealizada": "","vitaminaD": "","vitaminaDRealizada": "","inmunoglobulina": "","inmunoglobulinaRealizada": ""},"seccion6": {"actividadDeportiva": "Sí"}}]}}, { upsert: true } );</v>
      </c>
    </row>
    <row r="1149" spans="1:27" x14ac:dyDescent="0.3">
      <c r="A1149" t="s">
        <v>1017</v>
      </c>
      <c r="B1149">
        <v>538</v>
      </c>
      <c r="C1149">
        <v>2015</v>
      </c>
      <c r="D1149" s="5">
        <v>42170</v>
      </c>
      <c r="E1149" s="5" t="str">
        <f t="shared" si="102"/>
        <v>2015-6-15</v>
      </c>
      <c r="F1149" t="s">
        <v>400</v>
      </c>
      <c r="G1149" t="s">
        <v>281</v>
      </c>
      <c r="H1149" t="s">
        <v>171</v>
      </c>
      <c r="I1149" t="s">
        <v>291</v>
      </c>
      <c r="P1149" t="s">
        <v>118</v>
      </c>
      <c r="Q1149" t="s">
        <v>256</v>
      </c>
      <c r="R1149" t="s">
        <v>256</v>
      </c>
      <c r="S1149" t="s">
        <v>256</v>
      </c>
      <c r="T1149" t="s">
        <v>256</v>
      </c>
      <c r="U1149" t="s">
        <v>256</v>
      </c>
      <c r="V1149" t="s">
        <v>256</v>
      </c>
      <c r="W1149" t="str">
        <f t="shared" si="103"/>
        <v>db.pacientes.updateOne({"_id":ObjectId('61e34254ec4ec02e84f5dd3f')},{ $set: { "seguimientos": [{"id": "2015","seccion1": {"fechaSeguimiento": "2015-6-15","institucion": "Hospital Sor Maria Ludovica de La Plata",</v>
      </c>
      <c r="X1149" t="str">
        <f t="shared" si="104"/>
        <v>"fallecimiento": "Sí","fechaFallecimiento": "2015-07-05","causaFallecimiento": "Respiratorios","nivelEducativo": "","actividadLaboral": "","coberturaSocial": "","tratamientoAntibioticoHospitalizado": "","embarazo": ""},</v>
      </c>
      <c r="Y1149" t="str">
        <f t="shared" si="105"/>
        <v>"seccion4": {"cultivos": ""},"seccion5": {"toleranciaGlucosa": "No realizada","toleranciaGlucosaRealizada": "","vitaminaD": "","vitaminaDRealizada": "","inmunoglobulina": "",</v>
      </c>
      <c r="Z1149" t="str">
        <f t="shared" si="106"/>
        <v>"inmunoglobulinaRealizada": ""},"seccion6": {"actividadDeportiva": ""}}]}}, { upsert: true } );</v>
      </c>
      <c r="AA1149" t="str">
        <f t="shared" si="107"/>
        <v>db.pacientes.updateOne({"_id":ObjectId('61e34254ec4ec02e84f5dd3f')},{ $set: { "seguimientos": [{"id": "2015","seccion1": {"fechaSeguimiento": "2015-6-15","institucion": "Hospital Sor Maria Ludovica de La Plata","fallecimiento": "Sí","fechaFallecimiento": "2015-07-05","causaFallecimiento": "Respiratorios","nivelEducativo": "","actividadLaboral": "","coberturaSocial": "","tratamientoAntibioticoHospitalizado": "","embarazo": ""},"seccion4":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1150" spans="1:27" x14ac:dyDescent="0.3">
      <c r="A1150" t="s">
        <v>1018</v>
      </c>
      <c r="B1150">
        <v>539</v>
      </c>
      <c r="C1150">
        <v>2011</v>
      </c>
      <c r="D1150" s="5">
        <v>40896</v>
      </c>
      <c r="E1150" s="5" t="str">
        <f t="shared" si="102"/>
        <v>2011-12-19</v>
      </c>
      <c r="F1150" t="s">
        <v>400</v>
      </c>
      <c r="G1150" t="s">
        <v>35</v>
      </c>
      <c r="L1150" t="s">
        <v>281</v>
      </c>
      <c r="O1150" t="s">
        <v>45</v>
      </c>
      <c r="P1150" t="s">
        <v>118</v>
      </c>
      <c r="Q1150" t="s">
        <v>256</v>
      </c>
      <c r="R1150" t="s">
        <v>256</v>
      </c>
      <c r="S1150" t="s">
        <v>256</v>
      </c>
      <c r="T1150" t="s">
        <v>256</v>
      </c>
      <c r="U1150" t="s">
        <v>256</v>
      </c>
      <c r="V1150" t="s">
        <v>256</v>
      </c>
      <c r="W1150" t="str">
        <f t="shared" si="103"/>
        <v>db.pacientes.updateOne({"_id":ObjectId('61e34254ec4ec02e84f5dd40')},{ $set: { "seguimientos": [{"id": "2011","seccion1": {"fechaSeguimiento": "2011-12-19","institucion": "Hospital Sor Maria Ludovica de La Plata",</v>
      </c>
      <c r="X1150" t="str">
        <f t="shared" si="104"/>
        <v>"fallecimiento": "No","fechaFallecimiento": "","causaFallecimiento": "","nivelEducativo": "","actividadLaboral": "","coberturaSocial": "Sí","tratamientoAntibioticoHospitalizado": "","embarazo": ""},</v>
      </c>
      <c r="Y1150" t="str">
        <f t="shared" si="105"/>
        <v>"seccion4": {"cultivos": "1"},"seccion5": {"toleranciaGlucosa": "No realizada","toleranciaGlucosaRealizada": "","vitaminaD": "","vitaminaDRealizada": "","inmunoglobulina": "",</v>
      </c>
      <c r="Z1150" t="str">
        <f t="shared" si="106"/>
        <v>"inmunoglobulinaRealizada": ""},"seccion6": {"actividadDeportiva": ""}}]}}, { upsert: true } );</v>
      </c>
      <c r="AA1150" t="str">
        <f t="shared" si="107"/>
        <v>db.pacientes.updateOne({"_id":ObjectId('61e34254ec4ec02e84f5dd40')},{ $set: { "seguimientos": [{"id": "2011","seccion1": {"fechaSeguimiento": "2011-12-19","institucion": "Hospital Sor Maria Ludovica de La Plata","fallecimiento": "No","fechaFallecimiento": "","causaFallecimiento": "","nivelEducativo": "","actividadLaboral": "","coberturaSocial": "Sí","tratamientoAntibioticoHospitalizado": "","embarazo": ""},"seccion4": {"cultivos": "1"},"seccion5":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1151" spans="1:27" x14ac:dyDescent="0.3">
      <c r="A1151" t="s">
        <v>1018</v>
      </c>
      <c r="B1151">
        <v>539</v>
      </c>
      <c r="C1151">
        <v>2012</v>
      </c>
      <c r="D1151" s="5">
        <v>41272</v>
      </c>
      <c r="E1151" s="5" t="str">
        <f t="shared" si="102"/>
        <v>2012-12-29</v>
      </c>
      <c r="F1151" t="s">
        <v>400</v>
      </c>
      <c r="G1151" t="s">
        <v>35</v>
      </c>
      <c r="L1151" t="s">
        <v>281</v>
      </c>
      <c r="O1151" t="s">
        <v>49</v>
      </c>
      <c r="P1151" t="s">
        <v>118</v>
      </c>
      <c r="Q1151" t="s">
        <v>256</v>
      </c>
      <c r="R1151" t="s">
        <v>256</v>
      </c>
      <c r="S1151" t="s">
        <v>256</v>
      </c>
      <c r="T1151" t="s">
        <v>256</v>
      </c>
      <c r="U1151" t="s">
        <v>256</v>
      </c>
      <c r="V1151" t="s">
        <v>256</v>
      </c>
      <c r="W1151" t="str">
        <f t="shared" si="103"/>
        <v>db.pacientes.updateOne({"_id":ObjectId('61e34254ec4ec02e84f5dd40')},{ $set: { "seguimientos": [{"id": "2012","seccion1": {"fechaSeguimiento": "2012-12-29","institucion": "Hospital Sor Maria Ludovica de La Plata",</v>
      </c>
      <c r="X1151" t="str">
        <f t="shared" si="104"/>
        <v>"fallecimiento": "No","fechaFallecimiento": "","causaFallecimiento": "","nivelEducativo": "","actividadLaboral": "","coberturaSocial": "Sí","tratamientoAntibioticoHospitalizado": "","embarazo": ""},</v>
      </c>
      <c r="Y1151" t="str">
        <f t="shared" si="105"/>
        <v>"seccion4": {"cultivos": "4"},"seccion5": {"toleranciaGlucosa": "No realizada","toleranciaGlucosaRealizada": "","vitaminaD": "","vitaminaDRealizada": "","inmunoglobulina": "",</v>
      </c>
      <c r="Z1151" t="str">
        <f t="shared" si="106"/>
        <v>"inmunoglobulinaRealizada": ""},"seccion6": {"actividadDeportiva": ""}}]}}, { upsert: true } );</v>
      </c>
      <c r="AA1151" t="str">
        <f t="shared" si="107"/>
        <v>db.pacientes.updateOne({"_id":ObjectId('61e34254ec4ec02e84f5dd40')},{ $set: { "seguimientos": [{"id": "2012","seccion1": {"fechaSeguimiento": "2012-12-29","institucion": "Hospital Sor Maria Ludovica de La Plata","fallecimiento": "No","fechaFallecimiento": "","causaFallecimiento": "","nivelEducativo": "","actividadLaboral": "","coberturaSocial": "Sí","tratamientoAntibioticoHospitalizado": "","embarazo": ""},"seccion4": {"cultivos": "4"},"seccion5":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1152" spans="1:27" x14ac:dyDescent="0.3">
      <c r="A1152" t="s">
        <v>1018</v>
      </c>
      <c r="B1152">
        <v>539</v>
      </c>
      <c r="C1152">
        <v>2013</v>
      </c>
      <c r="D1152" s="5">
        <v>41592</v>
      </c>
      <c r="E1152" s="5" t="str">
        <f t="shared" si="102"/>
        <v>2013-11-14</v>
      </c>
      <c r="F1152" t="s">
        <v>400</v>
      </c>
      <c r="G1152" t="s">
        <v>35</v>
      </c>
      <c r="L1152" t="s">
        <v>281</v>
      </c>
      <c r="O1152" t="s">
        <v>46</v>
      </c>
      <c r="P1152" t="s">
        <v>118</v>
      </c>
      <c r="Q1152" t="s">
        <v>256</v>
      </c>
      <c r="R1152" t="s">
        <v>256</v>
      </c>
      <c r="S1152" t="s">
        <v>256</v>
      </c>
      <c r="T1152" t="s">
        <v>256</v>
      </c>
      <c r="U1152" t="s">
        <v>256</v>
      </c>
      <c r="V1152" t="s">
        <v>256</v>
      </c>
      <c r="W1152" t="str">
        <f t="shared" si="103"/>
        <v>db.pacientes.updateOne({"_id":ObjectId('61e34254ec4ec02e84f5dd40')},{ $set: { "seguimientos": [{"id": "2013","seccion1": {"fechaSeguimiento": "2013-11-14","institucion": "Hospital Sor Maria Ludovica de La Plata",</v>
      </c>
      <c r="X1152" t="str">
        <f t="shared" si="104"/>
        <v>"fallecimiento": "No","fechaFallecimiento": "","causaFallecimiento": "","nivelEducativo": "","actividadLaboral": "","coberturaSocial": "Sí","tratamientoAntibioticoHospitalizado": "","embarazo": ""},</v>
      </c>
      <c r="Y1152" t="str">
        <f t="shared" si="105"/>
        <v>"seccion4": {"cultivos": "3"},"seccion5": {"toleranciaGlucosa": "No realizada","toleranciaGlucosaRealizada": "","vitaminaD": "","vitaminaDRealizada": "","inmunoglobulina": "",</v>
      </c>
      <c r="Z1152" t="str">
        <f t="shared" si="106"/>
        <v>"inmunoglobulinaRealizada": ""},"seccion6": {"actividadDeportiva": ""}}]}}, { upsert: true } );</v>
      </c>
      <c r="AA1152" t="str">
        <f t="shared" si="107"/>
        <v>db.pacientes.updateOne({"_id":ObjectId('61e34254ec4ec02e84f5dd40')},{ $set: { "seguimientos": [{"id": "2013","seccion1": {"fechaSeguimiento": "2013-11-14","institucion": "Hospital Sor Maria Ludovica de La Plata","fallecimiento": "No","fechaFallecimiento": "","causaFallecimiento": "","nivelEducativo": "","actividadLaboral": "","coberturaSocial": "Sí","tratamientoAntibioticoHospitalizado": "","embarazo": ""},"seccion4": {"cultivos": "3"},"seccion5":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1153" spans="1:27" x14ac:dyDescent="0.3">
      <c r="A1153" t="s">
        <v>1018</v>
      </c>
      <c r="B1153">
        <v>539</v>
      </c>
      <c r="C1153">
        <v>2015</v>
      </c>
      <c r="D1153" s="5">
        <v>42282</v>
      </c>
      <c r="E1153" s="5" t="str">
        <f t="shared" si="102"/>
        <v>2015-10-5</v>
      </c>
      <c r="F1153" t="s">
        <v>400</v>
      </c>
      <c r="G1153" t="s">
        <v>35</v>
      </c>
      <c r="L1153" t="s">
        <v>281</v>
      </c>
      <c r="O1153" t="s">
        <v>49</v>
      </c>
      <c r="P1153" t="s">
        <v>118</v>
      </c>
      <c r="Q1153" t="s">
        <v>256</v>
      </c>
      <c r="R1153" t="s">
        <v>256</v>
      </c>
      <c r="S1153" t="s">
        <v>256</v>
      </c>
      <c r="T1153" t="s">
        <v>118</v>
      </c>
      <c r="U1153" t="s">
        <v>256</v>
      </c>
      <c r="V1153" t="s">
        <v>256</v>
      </c>
      <c r="W1153" t="str">
        <f t="shared" si="103"/>
        <v>db.pacientes.updateOne({"_id":ObjectId('61e34254ec4ec02e84f5dd40')},{ $set: { "seguimientos": [{"id": "2015","seccion1": {"fechaSeguimiento": "2015-10-5","institucion": "Hospital Sor Maria Ludovica de La Plata",</v>
      </c>
      <c r="X1153" t="str">
        <f t="shared" si="104"/>
        <v>"fallecimiento": "No","fechaFallecimiento": "","causaFallecimiento": "","nivelEducativo": "","actividadLaboral": "","coberturaSocial": "Sí","tratamientoAntibioticoHospitalizado": "","embarazo": ""},</v>
      </c>
      <c r="Y1153" t="str">
        <f t="shared" si="105"/>
        <v>"seccion4": {"cultivos": "4"},"seccion5": {"toleranciaGlucosa": "No realizada","toleranciaGlucosaRealizada": "","vitaminaD": "","vitaminaDRealizada": "","inmunoglobulina": "No realizada",</v>
      </c>
      <c r="Z1153" t="str">
        <f t="shared" si="106"/>
        <v>"inmunoglobulinaRealizada": ""},"seccion6": {"actividadDeportiva": ""}}]}}, { upsert: true } );</v>
      </c>
      <c r="AA1153" t="str">
        <f t="shared" si="107"/>
        <v>db.pacientes.updateOne({"_id":ObjectId('61e34254ec4ec02e84f5dd40')},{ $set: { "seguimientos": [{"id": "2015","seccion1": {"fechaSeguimiento": "2015-10-5","institucion": "Hospital Sor Maria Ludovica de La Plata","fallecimiento": "No","fechaFallecimiento": "","causaFallecimiento": "","nivelEducativo": "","actividadLaboral": "","coberturaSocial": "Sí","tratamientoAntibioticoHospitalizado": "","embarazo": ""},"seccion4": {"cultivos": "4"},"seccion5": {"toleranciaGlucosa": "No realizada","toleranciaGlucosaRealizada": "","vitaminaD": "","vitaminaDRealizada": "","inmunoglobulina": "No realizada","inmunoglobulinaRealizada": ""},"seccion6": {"actividadDeportiva": ""}}]}}, { upsert: true } );</v>
      </c>
    </row>
    <row r="1154" spans="1:27" x14ac:dyDescent="0.3">
      <c r="A1154" t="s">
        <v>1019</v>
      </c>
      <c r="B1154">
        <v>540</v>
      </c>
      <c r="C1154">
        <v>2011</v>
      </c>
      <c r="D1154" s="5">
        <v>40897</v>
      </c>
      <c r="E1154" s="5" t="str">
        <f t="shared" si="102"/>
        <v>2011-12-20</v>
      </c>
      <c r="F1154" t="s">
        <v>400</v>
      </c>
      <c r="G1154" t="s">
        <v>35</v>
      </c>
      <c r="J1154" t="s">
        <v>61</v>
      </c>
      <c r="L1154" t="s">
        <v>281</v>
      </c>
      <c r="O1154" t="s">
        <v>37</v>
      </c>
      <c r="P1154" t="s">
        <v>261</v>
      </c>
      <c r="Q1154" t="s">
        <v>34</v>
      </c>
      <c r="R1154" t="s">
        <v>256</v>
      </c>
      <c r="S1154" t="s">
        <v>256</v>
      </c>
      <c r="T1154" t="s">
        <v>256</v>
      </c>
      <c r="U1154" t="s">
        <v>256</v>
      </c>
      <c r="V1154" t="s">
        <v>256</v>
      </c>
      <c r="W1154" t="str">
        <f t="shared" si="103"/>
        <v>db.pacientes.updateOne({"_id":ObjectId('61e34254ec4ec02e84f5dd41')},{ $set: { "seguimientos": [{"id": "2011","seccion1": {"fechaSeguimiento": "2011-12-20","institucion": "Hospital Sor Maria Ludovica de La Plata",</v>
      </c>
      <c r="X1154" t="str">
        <f t="shared" si="104"/>
        <v>"fallecimiento": "No","fechaFallecimiento": "","causaFallecimiento": "","nivelEducativo": "Secundaria incompleta","actividadLaboral": "","coberturaSocial": "Sí","tratamientoAntibioticoHospitalizado": "","embarazo": ""},</v>
      </c>
      <c r="Y1154" t="str">
        <f t="shared" si="105"/>
        <v>"seccion4": {"cultivos": "2"},"seccion5": {"toleranciaGlucosa": "Realizada","toleranciaGlucosaRealizada": "Normal","vitaminaD": "","vitaminaDRealizada": "","inmunoglobulina": "",</v>
      </c>
      <c r="Z1154" t="str">
        <f t="shared" si="106"/>
        <v>"inmunoglobulinaRealizada": ""},"seccion6": {"actividadDeportiva": ""}}]}}, { upsert: true } );</v>
      </c>
      <c r="AA1154" t="str">
        <f t="shared" si="107"/>
        <v>db.pacientes.updateOne({"_id":ObjectId('61e34254ec4ec02e84f5dd41')},{ $set: { "seguimientos": [{"id": "2011","seccion1": {"fechaSeguimiento": "2011-12-20","institucion": "Hospital Sor Maria Ludovica de La Plata","fallecimiento": "No","fechaFallecimiento": "","causaFallecimiento": "","nivelEducativo": "Secundaria incompleta","actividadLaboral": "","coberturaSocial": "Sí","tratamientoAntibioticoHospitalizado": "","embarazo": ""},"seccion4": {"cultivos": "2"},"seccion5": {"toleranciaGlucosa": "Realizada","toleranciaGlucosaRealizada": "Normal","vitaminaD": "","vitaminaDRealizada": "","inmunoglobulina": "","inmunoglobulinaRealizada": ""},"seccion6": {"actividadDeportiva": ""}}]}}, { upsert: true } );</v>
      </c>
    </row>
    <row r="1155" spans="1:27" x14ac:dyDescent="0.3">
      <c r="A1155" t="s">
        <v>1019</v>
      </c>
      <c r="B1155">
        <v>540</v>
      </c>
      <c r="C1155">
        <v>2013</v>
      </c>
      <c r="D1155" s="5">
        <v>41625</v>
      </c>
      <c r="E1155" s="5" t="str">
        <f t="shared" ref="E1155:E1218" si="108">_xlfn.CONCAT(YEAR(D1155),"-",MONTH(D1155),"-",DAY(D1155))</f>
        <v>2013-12-17</v>
      </c>
      <c r="F1155" t="s">
        <v>400</v>
      </c>
      <c r="G1155" t="s">
        <v>35</v>
      </c>
      <c r="J1155" t="s">
        <v>61</v>
      </c>
      <c r="L1155" t="s">
        <v>281</v>
      </c>
      <c r="O1155" t="s">
        <v>37</v>
      </c>
      <c r="P1155" t="s">
        <v>261</v>
      </c>
      <c r="Q1155" t="s">
        <v>34</v>
      </c>
      <c r="R1155" t="s">
        <v>256</v>
      </c>
      <c r="S1155" t="s">
        <v>256</v>
      </c>
      <c r="T1155" t="s">
        <v>261</v>
      </c>
      <c r="U1155" t="s">
        <v>84</v>
      </c>
      <c r="V1155" t="s">
        <v>281</v>
      </c>
      <c r="W1155" t="str">
        <f t="shared" si="103"/>
        <v>db.pacientes.updateOne({"_id":ObjectId('61e34254ec4ec02e84f5dd41')},{ $set: { "seguimientos": [{"id": "2013","seccion1": {"fechaSeguimiento": "2013-12-17","institucion": "Hospital Sor Maria Ludovica de La Plata",</v>
      </c>
      <c r="X1155" t="str">
        <f t="shared" si="104"/>
        <v>"fallecimiento": "No","fechaFallecimiento": "","causaFallecimiento": "","nivelEducativo": "Secundaria incompleta","actividadLaboral": "","coberturaSocial": "Sí","tratamientoAntibioticoHospitalizado": "","embarazo": ""},</v>
      </c>
      <c r="Y1155" t="str">
        <f t="shared" si="105"/>
        <v>"seccion4": {"cultivos": "2"},"seccion5": {"toleranciaGlucosa": "Realizada","toleranciaGlucosaRealizada": "Normal","vitaminaD": "","vitaminaDRealizada": "","inmunoglobulina": "Realizada",</v>
      </c>
      <c r="Z1155" t="str">
        <f t="shared" si="106"/>
        <v>"inmunoglobulinaRealizada": "500 - 1.000"},"seccion6": {"actividadDeportiva": "Sí"}}]}}, { upsert: true } );</v>
      </c>
      <c r="AA1155" t="str">
        <f t="shared" si="107"/>
        <v>db.pacientes.updateOne({"_id":ObjectId('61e34254ec4ec02e84f5dd41')},{ $set: { "seguimientos": [{"id": "2013","seccion1": {"fechaSeguimiento": "2013-12-17","institucion": "Hospital Sor Maria Ludovica de La Plata","fallecimiento": "No","fechaFallecimiento": "","causaFallecimiento": "","nivelEducativo": "Secundaria incompleta","actividadLaboral": "","coberturaSocial": "Sí","tratamientoAntibioticoHospitalizado": "","embarazo": ""},"seccion4": {"cultivos": "2"},"seccion5": {"toleranciaGlucosa": "Realizada","toleranciaGlucosaRealizada": "Normal","vitaminaD": "","vitaminaDRealizada": "","inmunoglobulina": "Realizada","inmunoglobulinaRealizada": "500 - 1.000"},"seccion6": {"actividadDeportiva": "Sí"}}]}}, { upsert: true } );</v>
      </c>
    </row>
    <row r="1156" spans="1:27" x14ac:dyDescent="0.3">
      <c r="A1156" t="s">
        <v>1019</v>
      </c>
      <c r="B1156">
        <v>540</v>
      </c>
      <c r="C1156">
        <v>2015</v>
      </c>
      <c r="D1156" s="5">
        <v>42263</v>
      </c>
      <c r="E1156" s="5" t="str">
        <f t="shared" si="108"/>
        <v>2015-9-16</v>
      </c>
      <c r="F1156" t="s">
        <v>400</v>
      </c>
      <c r="G1156" t="s">
        <v>35</v>
      </c>
      <c r="K1156" t="s">
        <v>70</v>
      </c>
      <c r="L1156" t="s">
        <v>281</v>
      </c>
      <c r="N1156" t="s">
        <v>35</v>
      </c>
      <c r="O1156" t="s">
        <v>46</v>
      </c>
      <c r="P1156" t="s">
        <v>261</v>
      </c>
      <c r="Q1156" t="s">
        <v>34</v>
      </c>
      <c r="R1156" t="s">
        <v>256</v>
      </c>
      <c r="S1156" t="s">
        <v>256</v>
      </c>
      <c r="T1156" t="s">
        <v>261</v>
      </c>
      <c r="U1156" t="s">
        <v>40</v>
      </c>
      <c r="V1156" t="s">
        <v>281</v>
      </c>
      <c r="W1156" t="str">
        <f t="shared" ref="W1156:W1219" si="109">"db.pacientes.updateOne({""_id"":ObjectId('"&amp;A1156&amp;"')},{ $set: { ""seguimientos"": [{""id"": """&amp;C1156&amp;""",""seccion1"": {""fechaSeguimiento"": """&amp;E1156&amp;""",""institucion"": """&amp;F1156&amp;""","</f>
        <v>db.pacientes.updateOne({"_id":ObjectId('61e34254ec4ec02e84f5dd41')},{ $set: { "seguimientos": [{"id": "2015","seccion1": {"fechaSeguimiento": "2015-9-16","institucion": "Hospital Sor Maria Ludovica de La Plata",</v>
      </c>
      <c r="X1156" t="str">
        <f t="shared" ref="X1156:X1219" si="110">"""fallecimiento"": """&amp;G1156&amp;""",""fechaFallecimiento"": """&amp;H1156&amp;""",""causaFallecimiento"": """&amp;I1156&amp;""",""nivelEducativo"": """&amp;J1156&amp;""",""actividadLaboral"": """&amp;K1156&amp;""",""coberturaSocial"": """&amp;L1156&amp;""",""tratamientoAntibioticoHospitalizado"": """&amp;M1156&amp;""",""embarazo"": """&amp;N1156&amp;"""},"</f>
        <v>"fallecimiento": "No","fechaFallecimiento": "","causaFallecimiento": "","nivelEducativo": "","actividadLaboral": "No trabaja","coberturaSocial": "Sí","tratamientoAntibioticoHospitalizado": "","embarazo": "No"},</v>
      </c>
      <c r="Y1156" t="str">
        <f t="shared" ref="Y1156:Y1219" si="111">"""seccion4"": {""cultivos"": """&amp;O1156&amp;"""},""seccion5"": {""toleranciaGlucosa"": """&amp;P1156&amp;""",""toleranciaGlucosaRealizada"": """&amp;Q1156&amp;""",""vitaminaD"": """&amp;R1156&amp;""",""vitaminaDRealizada"": """&amp;S1156&amp;""",""inmunoglobulina"": """&amp;T1156&amp;""","</f>
        <v>"seccion4": {"cultivos": "3"},"seccion5": {"toleranciaGlucosa": "Realizada","toleranciaGlucosaRealizada": "Normal","vitaminaD": "","vitaminaDRealizada": "","inmunoglobulina": "Realizada",</v>
      </c>
      <c r="Z1156" t="str">
        <f t="shared" ref="Z1156:Z1219" si="112">"""inmunoglobulinaRealizada"": """&amp;U1156&amp;"""},""seccion6"": {""actividadDeportiva"": """&amp;V1156&amp;"""}}]}}, { upsert: true } );"</f>
        <v>"inmunoglobulinaRealizada": "&lt; 500"},"seccion6": {"actividadDeportiva": "Sí"}}]}}, { upsert: true } );</v>
      </c>
      <c r="AA1156" t="str">
        <f t="shared" ref="AA1156:AA1219" si="113">W1156&amp;X1156&amp;Y1156&amp;Z1156</f>
        <v>db.pacientes.updateOne({"_id":ObjectId('61e34254ec4ec02e84f5dd41')},{ $set: { "seguimientos": [{"id": "2015","seccion1": {"fechaSeguimiento": "2015-9-16","institucion": "Hospital Sor Maria Ludovica de La Plata","fallecimiento": "No","fechaFallecimiento": "","causaFallecimiento": "","nivelEducativo": "","actividadLaboral": "No trabaja","coberturaSocial": "Sí","tratamientoAntibioticoHospitalizado": "","embarazo": "No"},"seccion4": {"cultivos": "3"},"seccion5": {"toleranciaGlucosa": "Realizada","toleranciaGlucosaRealizada": "Normal","vitaminaD": "","vitaminaDRealizada": "","inmunoglobulina": "Realizada","inmunoglobulinaRealizada": "&lt; 500"},"seccion6": {"actividadDeportiva": "Sí"}}]}}, { upsert: true } );</v>
      </c>
    </row>
    <row r="1157" spans="1:27" x14ac:dyDescent="0.3">
      <c r="A1157" t="s">
        <v>1020</v>
      </c>
      <c r="B1157">
        <v>541</v>
      </c>
      <c r="C1157">
        <v>2011</v>
      </c>
      <c r="D1157" s="5">
        <v>40897</v>
      </c>
      <c r="E1157" s="5" t="str">
        <f t="shared" si="108"/>
        <v>2011-12-20</v>
      </c>
      <c r="F1157" t="s">
        <v>400</v>
      </c>
      <c r="G1157" t="s">
        <v>35</v>
      </c>
      <c r="L1157" t="s">
        <v>281</v>
      </c>
      <c r="O1157" t="s">
        <v>41</v>
      </c>
      <c r="P1157" t="s">
        <v>118</v>
      </c>
      <c r="Q1157" t="s">
        <v>256</v>
      </c>
      <c r="R1157" t="s">
        <v>256</v>
      </c>
      <c r="S1157" t="s">
        <v>256</v>
      </c>
      <c r="T1157" t="s">
        <v>256</v>
      </c>
      <c r="U1157" t="s">
        <v>256</v>
      </c>
      <c r="V1157" t="s">
        <v>256</v>
      </c>
      <c r="W1157" t="str">
        <f t="shared" si="109"/>
        <v>db.pacientes.updateOne({"_id":ObjectId('61e34254ec4ec02e84f5dd42')},{ $set: { "seguimientos": [{"id": "2011","seccion1": {"fechaSeguimiento": "2011-12-20","institucion": "Hospital Sor Maria Ludovica de La Plata",</v>
      </c>
      <c r="X1157" t="str">
        <f t="shared" si="110"/>
        <v>"fallecimiento": "No","fechaFallecimiento": "","causaFallecimiento": "","nivelEducativo": "","actividadLaboral": "","coberturaSocial": "Sí","tratamientoAntibioticoHospitalizado": "","embarazo": ""},</v>
      </c>
      <c r="Y1157" t="str">
        <f t="shared" si="111"/>
        <v>"seccion4": {"cultivos": "6"},"seccion5": {"toleranciaGlucosa": "No realizada","toleranciaGlucosaRealizada": "","vitaminaD": "","vitaminaDRealizada": "","inmunoglobulina": "",</v>
      </c>
      <c r="Z1157" t="str">
        <f t="shared" si="112"/>
        <v>"inmunoglobulinaRealizada": ""},"seccion6": {"actividadDeportiva": ""}}]}}, { upsert: true } );</v>
      </c>
      <c r="AA1157" t="str">
        <f t="shared" si="113"/>
        <v>db.pacientes.updateOne({"_id":ObjectId('61e34254ec4ec02e84f5dd42')},{ $set: { "seguimientos": [{"id": "2011","seccion1": {"fechaSeguimiento": "2011-12-20","institucion": "Hospital Sor Maria Ludovica de La Plata","fallecimiento": "No","fechaFallecimiento": "","causaFallecimiento": "","nivelEducativo": "","actividadLaboral": "","coberturaSocial": "Sí","tratamientoAntibioticoHospitalizado": "","embarazo": ""},"seccion4": {"cultivos": "6"},"seccion5":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1158" spans="1:27" x14ac:dyDescent="0.3">
      <c r="A1158" t="s">
        <v>1020</v>
      </c>
      <c r="B1158">
        <v>541</v>
      </c>
      <c r="C1158">
        <v>2012</v>
      </c>
      <c r="D1158" s="5">
        <v>41235</v>
      </c>
      <c r="E1158" s="5" t="str">
        <f t="shared" si="108"/>
        <v>2012-11-22</v>
      </c>
      <c r="F1158" t="s">
        <v>400</v>
      </c>
      <c r="G1158" t="s">
        <v>35</v>
      </c>
      <c r="L1158" t="s">
        <v>281</v>
      </c>
      <c r="O1158" t="s">
        <v>49</v>
      </c>
      <c r="P1158" t="s">
        <v>118</v>
      </c>
      <c r="Q1158" t="s">
        <v>256</v>
      </c>
      <c r="R1158" t="s">
        <v>256</v>
      </c>
      <c r="S1158" t="s">
        <v>256</v>
      </c>
      <c r="T1158" t="s">
        <v>256</v>
      </c>
      <c r="U1158" t="s">
        <v>256</v>
      </c>
      <c r="V1158" t="s">
        <v>256</v>
      </c>
      <c r="W1158" t="str">
        <f t="shared" si="109"/>
        <v>db.pacientes.updateOne({"_id":ObjectId('61e34254ec4ec02e84f5dd42')},{ $set: { "seguimientos": [{"id": "2012","seccion1": {"fechaSeguimiento": "2012-11-22","institucion": "Hospital Sor Maria Ludovica de La Plata",</v>
      </c>
      <c r="X1158" t="str">
        <f t="shared" si="110"/>
        <v>"fallecimiento": "No","fechaFallecimiento": "","causaFallecimiento": "","nivelEducativo": "","actividadLaboral": "","coberturaSocial": "Sí","tratamientoAntibioticoHospitalizado": "","embarazo": ""},</v>
      </c>
      <c r="Y1158" t="str">
        <f t="shared" si="111"/>
        <v>"seccion4": {"cultivos": "4"},"seccion5": {"toleranciaGlucosa": "No realizada","toleranciaGlucosaRealizada": "","vitaminaD": "","vitaminaDRealizada": "","inmunoglobulina": "",</v>
      </c>
      <c r="Z1158" t="str">
        <f t="shared" si="112"/>
        <v>"inmunoglobulinaRealizada": ""},"seccion6": {"actividadDeportiva": ""}}]}}, { upsert: true } );</v>
      </c>
      <c r="AA1158" t="str">
        <f t="shared" si="113"/>
        <v>db.pacientes.updateOne({"_id":ObjectId('61e34254ec4ec02e84f5dd42')},{ $set: { "seguimientos": [{"id": "2012","seccion1": {"fechaSeguimiento": "2012-11-22","institucion": "Hospital Sor Maria Ludovica de La Plata","fallecimiento": "No","fechaFallecimiento": "","causaFallecimiento": "","nivelEducativo": "","actividadLaboral": "","coberturaSocial": "Sí","tratamientoAntibioticoHospitalizado": "","embarazo": ""},"seccion4": {"cultivos": "4"},"seccion5":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1159" spans="1:27" x14ac:dyDescent="0.3">
      <c r="A1159" t="s">
        <v>1020</v>
      </c>
      <c r="B1159">
        <v>541</v>
      </c>
      <c r="C1159">
        <v>2013</v>
      </c>
      <c r="D1159" s="5">
        <v>41624</v>
      </c>
      <c r="E1159" s="5" t="str">
        <f t="shared" si="108"/>
        <v>2013-12-16</v>
      </c>
      <c r="F1159" t="s">
        <v>400</v>
      </c>
      <c r="G1159" t="s">
        <v>35</v>
      </c>
      <c r="L1159" t="s">
        <v>281</v>
      </c>
      <c r="O1159" t="s">
        <v>49</v>
      </c>
      <c r="P1159" t="s">
        <v>118</v>
      </c>
      <c r="Q1159" t="s">
        <v>256</v>
      </c>
      <c r="R1159" t="s">
        <v>256</v>
      </c>
      <c r="S1159" t="s">
        <v>256</v>
      </c>
      <c r="T1159" t="s">
        <v>256</v>
      </c>
      <c r="U1159" t="s">
        <v>256</v>
      </c>
      <c r="V1159" t="s">
        <v>256</v>
      </c>
      <c r="W1159" t="str">
        <f t="shared" si="109"/>
        <v>db.pacientes.updateOne({"_id":ObjectId('61e34254ec4ec02e84f5dd42')},{ $set: { "seguimientos": [{"id": "2013","seccion1": {"fechaSeguimiento": "2013-12-16","institucion": "Hospital Sor Maria Ludovica de La Plata",</v>
      </c>
      <c r="X1159" t="str">
        <f t="shared" si="110"/>
        <v>"fallecimiento": "No","fechaFallecimiento": "","causaFallecimiento": "","nivelEducativo": "","actividadLaboral": "","coberturaSocial": "Sí","tratamientoAntibioticoHospitalizado": "","embarazo": ""},</v>
      </c>
      <c r="Y1159" t="str">
        <f t="shared" si="111"/>
        <v>"seccion4": {"cultivos": "4"},"seccion5": {"toleranciaGlucosa": "No realizada","toleranciaGlucosaRealizada": "","vitaminaD": "","vitaminaDRealizada": "","inmunoglobulina": "",</v>
      </c>
      <c r="Z1159" t="str">
        <f t="shared" si="112"/>
        <v>"inmunoglobulinaRealizada": ""},"seccion6": {"actividadDeportiva": ""}}]}}, { upsert: true } );</v>
      </c>
      <c r="AA1159" t="str">
        <f t="shared" si="113"/>
        <v>db.pacientes.updateOne({"_id":ObjectId('61e34254ec4ec02e84f5dd42')},{ $set: { "seguimientos": [{"id": "2013","seccion1": {"fechaSeguimiento": "2013-12-16","institucion": "Hospital Sor Maria Ludovica de La Plata","fallecimiento": "No","fechaFallecimiento": "","causaFallecimiento": "","nivelEducativo": "","actividadLaboral": "","coberturaSocial": "Sí","tratamientoAntibioticoHospitalizado": "","embarazo": ""},"seccion4": {"cultivos": "4"},"seccion5":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1160" spans="1:27" x14ac:dyDescent="0.3">
      <c r="A1160" t="s">
        <v>1020</v>
      </c>
      <c r="B1160">
        <v>541</v>
      </c>
      <c r="C1160">
        <v>2015</v>
      </c>
      <c r="D1160" s="5">
        <v>42319</v>
      </c>
      <c r="E1160" s="5" t="str">
        <f t="shared" si="108"/>
        <v>2015-11-11</v>
      </c>
      <c r="F1160" t="s">
        <v>400</v>
      </c>
      <c r="G1160" t="s">
        <v>35</v>
      </c>
      <c r="L1160" t="s">
        <v>281</v>
      </c>
      <c r="O1160" t="s">
        <v>46</v>
      </c>
      <c r="P1160" t="s">
        <v>118</v>
      </c>
      <c r="Q1160" t="s">
        <v>256</v>
      </c>
      <c r="R1160" t="s">
        <v>118</v>
      </c>
      <c r="S1160" t="s">
        <v>256</v>
      </c>
      <c r="T1160" t="s">
        <v>256</v>
      </c>
      <c r="U1160" t="s">
        <v>256</v>
      </c>
      <c r="V1160" t="s">
        <v>281</v>
      </c>
      <c r="W1160" t="str">
        <f t="shared" si="109"/>
        <v>db.pacientes.updateOne({"_id":ObjectId('61e34254ec4ec02e84f5dd42')},{ $set: { "seguimientos": [{"id": "2015","seccion1": {"fechaSeguimiento": "2015-11-11","institucion": "Hospital Sor Maria Ludovica de La Plata",</v>
      </c>
      <c r="X1160" t="str">
        <f t="shared" si="110"/>
        <v>"fallecimiento": "No","fechaFallecimiento": "","causaFallecimiento": "","nivelEducativo": "","actividadLaboral": "","coberturaSocial": "Sí","tratamientoAntibioticoHospitalizado": "","embarazo": ""},</v>
      </c>
      <c r="Y1160" t="str">
        <f t="shared" si="111"/>
        <v>"seccion4": {"cultivos": "3"},"seccion5": {"toleranciaGlucosa": "No realizada","toleranciaGlucosaRealizada": "","vitaminaD": "No realizada","vitaminaDRealizada": "","inmunoglobulina": "",</v>
      </c>
      <c r="Z1160" t="str">
        <f t="shared" si="112"/>
        <v>"inmunoglobulinaRealizada": ""},"seccion6": {"actividadDeportiva": "Sí"}}]}}, { upsert: true } );</v>
      </c>
      <c r="AA1160" t="str">
        <f t="shared" si="113"/>
        <v>db.pacientes.updateOne({"_id":ObjectId('61e34254ec4ec02e84f5dd42')},{ $set: { "seguimientos": [{"id": "2015","seccion1": {"fechaSeguimiento": "2015-11-11","institucion": "Hospital Sor Maria Ludovica de La Plata","fallecimiento": "No","fechaFallecimiento": "","causaFallecimiento": "","nivelEducativo": "","actividadLaboral": "","coberturaSocial": "Sí","tratamientoAntibioticoHospitalizado": "","embarazo": ""},"seccion4": {"cultivos": "3"},"seccion5": {"toleranciaGlucosa": "No realizada","toleranciaGlucosaRealizada": "","vitaminaD": "No realizada","vitaminaDRealizada": "","inmunoglobulina": "","inmunoglobulinaRealizada": ""},"seccion6": {"actividadDeportiva": "Sí"}}]}}, { upsert: true } );</v>
      </c>
    </row>
    <row r="1161" spans="1:27" x14ac:dyDescent="0.3">
      <c r="A1161" t="s">
        <v>1020</v>
      </c>
      <c r="B1161">
        <v>541</v>
      </c>
      <c r="C1161">
        <v>2016</v>
      </c>
      <c r="D1161" s="5">
        <v>42585</v>
      </c>
      <c r="E1161" s="5" t="str">
        <f t="shared" si="108"/>
        <v>2016-8-3</v>
      </c>
      <c r="F1161" t="s">
        <v>400</v>
      </c>
      <c r="G1161" t="s">
        <v>35</v>
      </c>
      <c r="L1161" t="s">
        <v>281</v>
      </c>
      <c r="M1161" t="s">
        <v>45</v>
      </c>
      <c r="O1161" t="s">
        <v>49</v>
      </c>
      <c r="P1161" t="s">
        <v>118</v>
      </c>
      <c r="Q1161" t="s">
        <v>256</v>
      </c>
      <c r="R1161" t="s">
        <v>256</v>
      </c>
      <c r="S1161" t="s">
        <v>256</v>
      </c>
      <c r="T1161" t="s">
        <v>261</v>
      </c>
      <c r="U1161" t="s">
        <v>40</v>
      </c>
      <c r="V1161" t="s">
        <v>256</v>
      </c>
      <c r="W1161" t="str">
        <f t="shared" si="109"/>
        <v>db.pacientes.updateOne({"_id":ObjectId('61e34254ec4ec02e84f5dd42')},{ $set: { "seguimientos": [{"id": "2016","seccion1": {"fechaSeguimiento": "2016-8-3","institucion": "Hospital Sor Maria Ludovica de La Plata",</v>
      </c>
      <c r="X1161" t="str">
        <f t="shared" si="110"/>
        <v>"fallecimiento": "No","fechaFallecimiento": "","causaFallecimiento": "","nivelEducativo": "","actividadLaboral": "","coberturaSocial": "Sí","tratamientoAntibioticoHospitalizado": "1","embarazo": ""},</v>
      </c>
      <c r="Y1161" t="str">
        <f t="shared" si="111"/>
        <v>"seccion4": {"cultivos": "4"},"seccion5": {"toleranciaGlucosa": "No realizada","toleranciaGlucosaRealizada": "","vitaminaD": "","vitaminaDRealizada": "","inmunoglobulina": "Realizada",</v>
      </c>
      <c r="Z1161" t="str">
        <f t="shared" si="112"/>
        <v>"inmunoglobulinaRealizada": "&lt; 500"},"seccion6": {"actividadDeportiva": ""}}]}}, { upsert: true } );</v>
      </c>
      <c r="AA1161" t="str">
        <f t="shared" si="113"/>
        <v>db.pacientes.updateOne({"_id":ObjectId('61e34254ec4ec02e84f5dd42')},{ $set: { "seguimientos": [{"id": "2016","seccion1": {"fechaSeguimiento": "2016-8-3","institucion": "Hospital Sor Maria Ludovica de La Plata","fallecimiento": "No","fechaFallecimiento": "","causaFallecimiento": "","nivelEducativo": "","actividadLaboral": "","coberturaSocial": "Sí","tratamientoAntibioticoHospitalizado": "1","embarazo": ""},"seccion4": {"cultivos": "4"},"seccion5": {"toleranciaGlucosa": "No realizada","toleranciaGlucosaRealizada": "","vitaminaD": "","vitaminaDRealizada": "","inmunoglobulina": "Realizada","inmunoglobulinaRealizada": "&lt; 500"},"seccion6": {"actividadDeportiva": ""}}]}}, { upsert: true } );</v>
      </c>
    </row>
    <row r="1162" spans="1:27" x14ac:dyDescent="0.3">
      <c r="A1162" t="s">
        <v>1020</v>
      </c>
      <c r="B1162">
        <v>541</v>
      </c>
      <c r="C1162">
        <v>2017</v>
      </c>
      <c r="D1162" s="5">
        <v>42774</v>
      </c>
      <c r="E1162" s="5" t="str">
        <f t="shared" si="108"/>
        <v>2017-2-8</v>
      </c>
      <c r="F1162" t="s">
        <v>400</v>
      </c>
      <c r="G1162" t="s">
        <v>35</v>
      </c>
      <c r="L1162" t="s">
        <v>281</v>
      </c>
      <c r="O1162" t="s">
        <v>48</v>
      </c>
      <c r="P1162" t="s">
        <v>118</v>
      </c>
      <c r="Q1162" t="s">
        <v>256</v>
      </c>
      <c r="R1162" t="s">
        <v>256</v>
      </c>
      <c r="S1162" t="s">
        <v>256</v>
      </c>
      <c r="T1162" t="s">
        <v>261</v>
      </c>
      <c r="U1162" t="s">
        <v>40</v>
      </c>
      <c r="V1162" t="s">
        <v>256</v>
      </c>
      <c r="W1162" t="str">
        <f t="shared" si="109"/>
        <v>db.pacientes.updateOne({"_id":ObjectId('61e34254ec4ec02e84f5dd42')},{ $set: { "seguimientos": [{"id": "2017","seccion1": {"fechaSeguimiento": "2017-2-8","institucion": "Hospital Sor Maria Ludovica de La Plata",</v>
      </c>
      <c r="X1162" t="str">
        <f t="shared" si="110"/>
        <v>"fallecimiento": "No","fechaFallecimiento": "","causaFallecimiento": "","nivelEducativo": "","actividadLaboral": "","coberturaSocial": "Sí","tratamientoAntibioticoHospitalizado": "","embarazo": ""},</v>
      </c>
      <c r="Y1162" t="str">
        <f t="shared" si="111"/>
        <v>"seccion4": {"cultivos": "5"},"seccion5": {"toleranciaGlucosa": "No realizada","toleranciaGlucosaRealizada": "","vitaminaD": "","vitaminaDRealizada": "","inmunoglobulina": "Realizada",</v>
      </c>
      <c r="Z1162" t="str">
        <f t="shared" si="112"/>
        <v>"inmunoglobulinaRealizada": "&lt; 500"},"seccion6": {"actividadDeportiva": ""}}]}}, { upsert: true } );</v>
      </c>
      <c r="AA1162" t="str">
        <f t="shared" si="113"/>
        <v>db.pacientes.updateOne({"_id":ObjectId('61e34254ec4ec02e84f5dd42')},{ $set: { "seguimientos": [{"id": "2017","seccion1": {"fechaSeguimiento": "2017-2-8","institucion": "Hospital Sor Maria Ludovica de La Plata","fallecimiento": "No","fechaFallecimiento": "","causaFallecimiento": "","nivelEducativo": "","actividadLaboral": "","coberturaSocial": "Sí","tratamientoAntibioticoHospitalizado": "","embarazo": ""},"seccion4": {"cultivos": "5"},"seccion5": {"toleranciaGlucosa": "No realizada","toleranciaGlucosaRealizada": "","vitaminaD": "","vitaminaDRealizada": "","inmunoglobulina": "Realizada","inmunoglobulinaRealizada": "&lt; 500"},"seccion6": {"actividadDeportiva": ""}}]}}, { upsert: true } );</v>
      </c>
    </row>
    <row r="1163" spans="1:27" x14ac:dyDescent="0.3">
      <c r="A1163" t="s">
        <v>1021</v>
      </c>
      <c r="B1163">
        <v>542</v>
      </c>
      <c r="C1163">
        <v>2011</v>
      </c>
      <c r="D1163" s="5">
        <v>40896</v>
      </c>
      <c r="E1163" s="5" t="str">
        <f t="shared" si="108"/>
        <v>2011-12-19</v>
      </c>
      <c r="F1163" t="s">
        <v>400</v>
      </c>
      <c r="G1163" t="s">
        <v>35</v>
      </c>
      <c r="J1163" t="s">
        <v>63</v>
      </c>
      <c r="L1163" t="s">
        <v>281</v>
      </c>
      <c r="M1163" t="s">
        <v>45</v>
      </c>
      <c r="O1163" t="s">
        <v>46</v>
      </c>
      <c r="P1163" t="s">
        <v>261</v>
      </c>
      <c r="Q1163" t="s">
        <v>34</v>
      </c>
      <c r="R1163" t="s">
        <v>256</v>
      </c>
      <c r="S1163" t="s">
        <v>256</v>
      </c>
      <c r="T1163" t="s">
        <v>261</v>
      </c>
      <c r="U1163" t="s">
        <v>40</v>
      </c>
      <c r="V1163" t="s">
        <v>281</v>
      </c>
      <c r="W1163" t="str">
        <f t="shared" si="109"/>
        <v>db.pacientes.updateOne({"_id":ObjectId('61e34254ec4ec02e84f5dd43')},{ $set: { "seguimientos": [{"id": "2011","seccion1": {"fechaSeguimiento": "2011-12-19","institucion": "Hospital Sor Maria Ludovica de La Plata",</v>
      </c>
      <c r="X1163" t="str">
        <f t="shared" si="110"/>
        <v>"fallecimiento": "No","fechaFallecimiento": "","causaFallecimiento": "","nivelEducativo": "Secundaria completa","actividadLaboral": "","coberturaSocial": "Sí","tratamientoAntibioticoHospitalizado": "1","embarazo": ""},</v>
      </c>
      <c r="Y1163" t="str">
        <f t="shared" si="111"/>
        <v>"seccion4": {"cultivos": "3"},"seccion5": {"toleranciaGlucosa": "Realizada","toleranciaGlucosaRealizada": "Normal","vitaminaD": "","vitaminaDRealizada": "","inmunoglobulina": "Realizada",</v>
      </c>
      <c r="Z1163" t="str">
        <f t="shared" si="112"/>
        <v>"inmunoglobulinaRealizada": "&lt; 500"},"seccion6": {"actividadDeportiva": "Sí"}}]}}, { upsert: true } );</v>
      </c>
      <c r="AA1163" t="str">
        <f t="shared" si="113"/>
        <v>db.pacientes.updateOne({"_id":ObjectId('61e34254ec4ec02e84f5dd43')},{ $set: { "seguimientos": [{"id": "2011","seccion1": {"fechaSeguimiento": "2011-12-19","institucion": "Hospital Sor Maria Ludovica de La Plata","fallecimiento": "No","fechaFallecimiento": "","causaFallecimiento": "","nivelEducativo": "Secundaria completa","actividadLaboral": "","coberturaSocial": "Sí","tratamientoAntibioticoHospitalizado": "1","embarazo": ""},"seccion4": {"cultivos": "3"},"seccion5": {"toleranciaGlucosa": "Realizada","toleranciaGlucosaRealizada": "Normal","vitaminaD": "","vitaminaDRealizada": "","inmunoglobulina": "Realizada","inmunoglobulinaRealizada": "&lt; 500"},"seccion6": {"actividadDeportiva": "Sí"}}]}}, { upsert: true } );</v>
      </c>
    </row>
    <row r="1164" spans="1:27" x14ac:dyDescent="0.3">
      <c r="A1164" t="s">
        <v>1022</v>
      </c>
      <c r="B1164">
        <v>543</v>
      </c>
      <c r="C1164">
        <v>2011</v>
      </c>
      <c r="D1164" s="5">
        <v>40896</v>
      </c>
      <c r="E1164" s="5" t="str">
        <f t="shared" si="108"/>
        <v>2011-12-19</v>
      </c>
      <c r="F1164" t="s">
        <v>400</v>
      </c>
      <c r="G1164" t="s">
        <v>35</v>
      </c>
      <c r="J1164" t="s">
        <v>38</v>
      </c>
      <c r="L1164" t="s">
        <v>281</v>
      </c>
      <c r="M1164" t="s">
        <v>45</v>
      </c>
      <c r="O1164" t="s">
        <v>49</v>
      </c>
      <c r="P1164" t="s">
        <v>118</v>
      </c>
      <c r="Q1164" t="s">
        <v>256</v>
      </c>
      <c r="R1164" t="s">
        <v>256</v>
      </c>
      <c r="S1164" t="s">
        <v>256</v>
      </c>
      <c r="T1164" t="s">
        <v>256</v>
      </c>
      <c r="U1164" t="s">
        <v>256</v>
      </c>
      <c r="V1164" t="s">
        <v>256</v>
      </c>
      <c r="W1164" t="str">
        <f t="shared" si="109"/>
        <v>db.pacientes.updateOne({"_id":ObjectId('61e34254ec4ec02e84f5dd44')},{ $set: { "seguimientos": [{"id": "2011","seccion1": {"fechaSeguimiento": "2011-12-19","institucion": "Hospital Sor Maria Ludovica de La Plata",</v>
      </c>
      <c r="X1164" t="str">
        <f t="shared" si="110"/>
        <v>"fallecimiento": "No","fechaFallecimiento": "","causaFallecimiento": "","nivelEducativo": "Primaria incompleta","actividadLaboral": "","coberturaSocial": "Sí","tratamientoAntibioticoHospitalizado": "1","embarazo": ""},</v>
      </c>
      <c r="Y1164" t="str">
        <f t="shared" si="111"/>
        <v>"seccion4": {"cultivos": "4"},"seccion5": {"toleranciaGlucosa": "No realizada","toleranciaGlucosaRealizada": "","vitaminaD": "","vitaminaDRealizada": "","inmunoglobulina": "",</v>
      </c>
      <c r="Z1164" t="str">
        <f t="shared" si="112"/>
        <v>"inmunoglobulinaRealizada": ""},"seccion6": {"actividadDeportiva": ""}}]}}, { upsert: true } );</v>
      </c>
      <c r="AA1164" t="str">
        <f t="shared" si="113"/>
        <v>db.pacientes.updateOne({"_id":ObjectId('61e34254ec4ec02e84f5dd44')},{ $set: { "seguimientos": [{"id": "2011","seccion1": {"fechaSeguimiento": "2011-12-19","institucion": "Hospital Sor Maria Ludovica de La Plata","fallecimiento": "No","fechaFallecimiento": "","causaFallecimiento": "","nivelEducativo": "Primaria incompleta","actividadLaboral": "","coberturaSocial": "Sí","tratamientoAntibioticoHospitalizado": "1","embarazo": ""},"seccion4": {"cultivos": "4"},"seccion5":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1165" spans="1:27" x14ac:dyDescent="0.3">
      <c r="A1165" t="s">
        <v>1022</v>
      </c>
      <c r="B1165">
        <v>543</v>
      </c>
      <c r="C1165">
        <v>2012</v>
      </c>
      <c r="D1165" s="5">
        <v>41262</v>
      </c>
      <c r="E1165" s="5" t="str">
        <f t="shared" si="108"/>
        <v>2012-12-19</v>
      </c>
      <c r="F1165" t="s">
        <v>400</v>
      </c>
      <c r="G1165" t="s">
        <v>35</v>
      </c>
      <c r="L1165" t="s">
        <v>281</v>
      </c>
      <c r="M1165" t="s">
        <v>45</v>
      </c>
      <c r="P1165" t="s">
        <v>118</v>
      </c>
      <c r="Q1165" t="s">
        <v>256</v>
      </c>
      <c r="R1165" t="s">
        <v>256</v>
      </c>
      <c r="S1165" t="s">
        <v>256</v>
      </c>
      <c r="T1165" t="s">
        <v>261</v>
      </c>
      <c r="U1165" t="s">
        <v>40</v>
      </c>
      <c r="V1165" t="s">
        <v>281</v>
      </c>
      <c r="W1165" t="str">
        <f t="shared" si="109"/>
        <v>db.pacientes.updateOne({"_id":ObjectId('61e34254ec4ec02e84f5dd44')},{ $set: { "seguimientos": [{"id": "2012","seccion1": {"fechaSeguimiento": "2012-12-19","institucion": "Hospital Sor Maria Ludovica de La Plata",</v>
      </c>
      <c r="X1165" t="str">
        <f t="shared" si="110"/>
        <v>"fallecimiento": "No","fechaFallecimiento": "","causaFallecimiento": "","nivelEducativo": "","actividadLaboral": "","coberturaSocial": "Sí","tratamientoAntibioticoHospitalizado": "1","embarazo": ""},</v>
      </c>
      <c r="Y1165" t="str">
        <f t="shared" si="111"/>
        <v>"seccion4": {"cultivos": ""},"seccion5": {"toleranciaGlucosa": "No realizada","toleranciaGlucosaRealizada": "","vitaminaD": "","vitaminaDRealizada": "","inmunoglobulina": "Realizada",</v>
      </c>
      <c r="Z1165" t="str">
        <f t="shared" si="112"/>
        <v>"inmunoglobulinaRealizada": "&lt; 500"},"seccion6": {"actividadDeportiva": "Sí"}}]}}, { upsert: true } );</v>
      </c>
      <c r="AA1165" t="str">
        <f t="shared" si="113"/>
        <v>db.pacientes.updateOne({"_id":ObjectId('61e34254ec4ec02e84f5dd44')},{ $set: { "seguimientos": [{"id": "2012","seccion1": {"fechaSeguimiento": "2012-12-19","institucion": "Hospital Sor Maria Ludovica de La Plata","fallecimiento": "No","fechaFallecimiento": "","causaFallecimiento": "","nivelEducativo": "","actividadLaboral": "","coberturaSocial": "Sí","tratamientoAntibioticoHospitalizado": "1","embarazo": ""},"seccion4": {"cultivos": ""},"seccion5": {"toleranciaGlucosa": "No realizada","toleranciaGlucosaRealizada": "","vitaminaD": "","vitaminaDRealizada": "","inmunoglobulina": "Realizada","inmunoglobulinaRealizada": "&lt; 500"},"seccion6": {"actividadDeportiva": "Sí"}}]}}, { upsert: true } );</v>
      </c>
    </row>
    <row r="1166" spans="1:27" x14ac:dyDescent="0.3">
      <c r="A1166" t="s">
        <v>1022</v>
      </c>
      <c r="B1166">
        <v>543</v>
      </c>
      <c r="C1166">
        <v>2013</v>
      </c>
      <c r="D1166" s="5">
        <v>41617</v>
      </c>
      <c r="E1166" s="5" t="str">
        <f t="shared" si="108"/>
        <v>2013-12-9</v>
      </c>
      <c r="F1166" t="s">
        <v>400</v>
      </c>
      <c r="G1166" t="s">
        <v>35</v>
      </c>
      <c r="J1166" t="s">
        <v>38</v>
      </c>
      <c r="L1166" t="s">
        <v>281</v>
      </c>
      <c r="O1166" t="s">
        <v>45</v>
      </c>
      <c r="P1166" t="s">
        <v>118</v>
      </c>
      <c r="Q1166" t="s">
        <v>256</v>
      </c>
      <c r="R1166" t="s">
        <v>256</v>
      </c>
      <c r="S1166" t="s">
        <v>256</v>
      </c>
      <c r="T1166" t="s">
        <v>261</v>
      </c>
      <c r="U1166" t="s">
        <v>40</v>
      </c>
      <c r="V1166" t="s">
        <v>281</v>
      </c>
      <c r="W1166" t="str">
        <f t="shared" si="109"/>
        <v>db.pacientes.updateOne({"_id":ObjectId('61e34254ec4ec02e84f5dd44')},{ $set: { "seguimientos": [{"id": "2013","seccion1": {"fechaSeguimiento": "2013-12-9","institucion": "Hospital Sor Maria Ludovica de La Plata",</v>
      </c>
      <c r="X1166" t="str">
        <f t="shared" si="110"/>
        <v>"fallecimiento": "No","fechaFallecimiento": "","causaFallecimiento": "","nivelEducativo": "Primaria incompleta","actividadLaboral": "","coberturaSocial": "Sí","tratamientoAntibioticoHospitalizado": "","embarazo": ""},</v>
      </c>
      <c r="Y1166" t="str">
        <f t="shared" si="111"/>
        <v>"seccion4": {"cultivos": "1"},"seccion5": {"toleranciaGlucosa": "No realizada","toleranciaGlucosaRealizada": "","vitaminaD": "","vitaminaDRealizada": "","inmunoglobulina": "Realizada",</v>
      </c>
      <c r="Z1166" t="str">
        <f t="shared" si="112"/>
        <v>"inmunoglobulinaRealizada": "&lt; 500"},"seccion6": {"actividadDeportiva": "Sí"}}]}}, { upsert: true } );</v>
      </c>
      <c r="AA1166" t="str">
        <f t="shared" si="113"/>
        <v>db.pacientes.updateOne({"_id":ObjectId('61e34254ec4ec02e84f5dd44')},{ $set: { "seguimientos": [{"id": "2013","seccion1": {"fechaSeguimiento": "2013-12-9","institucion": "Hospital Sor Maria Ludovica de La Plata","fallecimiento": "No","fechaFallecimiento": "","causaFallecimiento": "","nivelEducativo": "Primaria incompleta","actividadLaboral": "","coberturaSocial": "Sí","tratamientoAntibioticoHospitalizado": "","embarazo": ""},"seccion4": {"cultivos": "1"},"seccion5": {"toleranciaGlucosa": "No realizada","toleranciaGlucosaRealizada": "","vitaminaD": "","vitaminaDRealizada": "","inmunoglobulina": "Realizada","inmunoglobulinaRealizada": "&lt; 500"},"seccion6": {"actividadDeportiva": "Sí"}}]}}, { upsert: true } );</v>
      </c>
    </row>
    <row r="1167" spans="1:27" x14ac:dyDescent="0.3">
      <c r="A1167" t="s">
        <v>1022</v>
      </c>
      <c r="B1167">
        <v>543</v>
      </c>
      <c r="C1167">
        <v>2015</v>
      </c>
      <c r="D1167" s="5">
        <v>42064</v>
      </c>
      <c r="E1167" s="5" t="str">
        <f t="shared" si="108"/>
        <v>2015-3-1</v>
      </c>
      <c r="F1167" t="s">
        <v>400</v>
      </c>
      <c r="G1167" t="s">
        <v>35</v>
      </c>
      <c r="L1167" t="s">
        <v>281</v>
      </c>
      <c r="O1167" t="s">
        <v>46</v>
      </c>
      <c r="P1167" t="s">
        <v>261</v>
      </c>
      <c r="Q1167" t="s">
        <v>80</v>
      </c>
      <c r="R1167" t="s">
        <v>261</v>
      </c>
      <c r="S1167" t="s">
        <v>34</v>
      </c>
      <c r="T1167" t="s">
        <v>261</v>
      </c>
      <c r="U1167" t="s">
        <v>40</v>
      </c>
      <c r="V1167" t="s">
        <v>281</v>
      </c>
      <c r="W1167" t="str">
        <f t="shared" si="109"/>
        <v>db.pacientes.updateOne({"_id":ObjectId('61e34254ec4ec02e84f5dd44')},{ $set: { "seguimientos": [{"id": "2015","seccion1": {"fechaSeguimiento": "2015-3-1","institucion": "Hospital Sor Maria Ludovica de La Plata",</v>
      </c>
      <c r="X1167" t="str">
        <f t="shared" si="110"/>
        <v>"fallecimiento": "No","fechaFallecimiento": "","causaFallecimiento": "","nivelEducativo": "","actividadLaboral": "","coberturaSocial": "Sí","tratamientoAntibioticoHospitalizado": "","embarazo": ""},</v>
      </c>
      <c r="Y1167" t="str">
        <f t="shared" si="111"/>
        <v>"seccion4": {"cultivos": "3"},"seccion5": {"toleranciaGlucosa": "Realizada","toleranciaGlucosaRealizada": "Intolerancia","vitaminaD": "Realizada","vitaminaDRealizada": "Normal","inmunoglobulina": "Realizada",</v>
      </c>
      <c r="Z1167" t="str">
        <f t="shared" si="112"/>
        <v>"inmunoglobulinaRealizada": "&lt; 500"},"seccion6": {"actividadDeportiva": "Sí"}}]}}, { upsert: true } );</v>
      </c>
      <c r="AA1167" t="str">
        <f t="shared" si="113"/>
        <v>db.pacientes.updateOne({"_id":ObjectId('61e34254ec4ec02e84f5dd44')},{ $set: { "seguimientos": [{"id": "2015","seccion1": {"fechaSeguimiento": "2015-3-1","institucion": "Hospital Sor Maria Ludovica de La Plata","fallecimiento": "No","fechaFallecimiento": "","causaFallecimiento": "","nivelEducativo": "","actividadLaboral": "","coberturaSocial": "Sí","tratamientoAntibioticoHospitalizado": "","embarazo": ""},"seccion4": {"cultivos": "3"},"seccion5": {"toleranciaGlucosa": "Realizada","toleranciaGlucosaRealizada": "Intolerancia","vitaminaD": "Realizada","vitaminaDRealizada": "Normal","inmunoglobulina": "Realizada","inmunoglobulinaRealizada": "&lt; 500"},"seccion6": {"actividadDeportiva": "Sí"}}]}}, { upsert: true } );</v>
      </c>
    </row>
    <row r="1168" spans="1:27" x14ac:dyDescent="0.3">
      <c r="A1168" t="s">
        <v>1022</v>
      </c>
      <c r="B1168">
        <v>543</v>
      </c>
      <c r="C1168">
        <v>2016</v>
      </c>
      <c r="D1168" s="5">
        <v>42632</v>
      </c>
      <c r="E1168" s="5" t="str">
        <f t="shared" si="108"/>
        <v>2016-9-19</v>
      </c>
      <c r="F1168" t="s">
        <v>400</v>
      </c>
      <c r="G1168" t="s">
        <v>35</v>
      </c>
      <c r="L1168" t="s">
        <v>281</v>
      </c>
      <c r="M1168" t="s">
        <v>45</v>
      </c>
      <c r="O1168" t="s">
        <v>49</v>
      </c>
      <c r="P1168" t="s">
        <v>261</v>
      </c>
      <c r="Q1168" t="s">
        <v>77</v>
      </c>
      <c r="R1168" t="s">
        <v>261</v>
      </c>
      <c r="S1168" t="s">
        <v>321</v>
      </c>
      <c r="T1168" t="s">
        <v>261</v>
      </c>
      <c r="U1168" t="s">
        <v>40</v>
      </c>
      <c r="V1168" t="s">
        <v>256</v>
      </c>
      <c r="W1168" t="str">
        <f t="shared" si="109"/>
        <v>db.pacientes.updateOne({"_id":ObjectId('61e34254ec4ec02e84f5dd44')},{ $set: { "seguimientos": [{"id": "2016","seccion1": {"fechaSeguimiento": "2016-9-19","institucion": "Hospital Sor Maria Ludovica de La Plata",</v>
      </c>
      <c r="X1168" t="str">
        <f t="shared" si="110"/>
        <v>"fallecimiento": "No","fechaFallecimiento": "","causaFallecimiento": "","nivelEducativo": "","actividadLaboral": "","coberturaSocial": "Sí","tratamientoAntibioticoHospitalizado": "1","embarazo": ""},</v>
      </c>
      <c r="Y1168" t="str">
        <f t="shared" si="111"/>
        <v>"seccion4": {"cultivos": "4"},"seccion5": {"toleranciaGlucosa": "Realizada","toleranciaGlucosaRealizada": "Diabetes","vitaminaD": "Realizada","vitaminaDRealizada": "Bajo","inmunoglobulina": "Realizada",</v>
      </c>
      <c r="Z1168" t="str">
        <f t="shared" si="112"/>
        <v>"inmunoglobulinaRealizada": "&lt; 500"},"seccion6": {"actividadDeportiva": ""}}]}}, { upsert: true } );</v>
      </c>
      <c r="AA1168" t="str">
        <f t="shared" si="113"/>
        <v>db.pacientes.updateOne({"_id":ObjectId('61e34254ec4ec02e84f5dd44')},{ $set: { "seguimientos": [{"id": "2016","seccion1": {"fechaSeguimiento": "2016-9-19","institucion": "Hospital Sor Maria Ludovica de La Plata","fallecimiento": "No","fechaFallecimiento": "","causaFallecimiento": "","nivelEducativo": "","actividadLaboral": "","coberturaSocial": "Sí","tratamientoAntibioticoHospitalizado": "1","embarazo": ""},"seccion4": {"cultivos": "4"},"seccion5": {"toleranciaGlucosa": "Realizada","toleranciaGlucosaRealizada": "Diabetes","vitaminaD": "Realizada","vitaminaDRealizada": "Bajo","inmunoglobulina": "Realizada","inmunoglobulinaRealizada": "&lt; 500"},"seccion6": {"actividadDeportiva": ""}}]}}, { upsert: true } );</v>
      </c>
    </row>
    <row r="1169" spans="1:27" x14ac:dyDescent="0.3">
      <c r="A1169" t="s">
        <v>1023</v>
      </c>
      <c r="B1169">
        <v>544</v>
      </c>
      <c r="C1169">
        <v>2011</v>
      </c>
      <c r="D1169" s="5">
        <v>40903</v>
      </c>
      <c r="E1169" s="5" t="str">
        <f t="shared" si="108"/>
        <v>2011-12-26</v>
      </c>
      <c r="F1169" t="s">
        <v>400</v>
      </c>
      <c r="G1169" t="s">
        <v>35</v>
      </c>
      <c r="L1169" t="s">
        <v>281</v>
      </c>
      <c r="M1169" t="s">
        <v>45</v>
      </c>
      <c r="O1169" t="s">
        <v>49</v>
      </c>
      <c r="P1169" t="s">
        <v>118</v>
      </c>
      <c r="Q1169" t="s">
        <v>256</v>
      </c>
      <c r="R1169" t="s">
        <v>256</v>
      </c>
      <c r="S1169" t="s">
        <v>256</v>
      </c>
      <c r="T1169" t="s">
        <v>256</v>
      </c>
      <c r="U1169" t="s">
        <v>256</v>
      </c>
      <c r="V1169" t="s">
        <v>256</v>
      </c>
      <c r="W1169" t="str">
        <f t="shared" si="109"/>
        <v>db.pacientes.updateOne({"_id":ObjectId('61e34254ec4ec02e84f5dd45')},{ $set: { "seguimientos": [{"id": "2011","seccion1": {"fechaSeguimiento": "2011-12-26","institucion": "Hospital Sor Maria Ludovica de La Plata",</v>
      </c>
      <c r="X1169" t="str">
        <f t="shared" si="110"/>
        <v>"fallecimiento": "No","fechaFallecimiento": "","causaFallecimiento": "","nivelEducativo": "","actividadLaboral": "","coberturaSocial": "Sí","tratamientoAntibioticoHospitalizado": "1","embarazo": ""},</v>
      </c>
      <c r="Y1169" t="str">
        <f t="shared" si="111"/>
        <v>"seccion4": {"cultivos": "4"},"seccion5": {"toleranciaGlucosa": "No realizada","toleranciaGlucosaRealizada": "","vitaminaD": "","vitaminaDRealizada": "","inmunoglobulina": "",</v>
      </c>
      <c r="Z1169" t="str">
        <f t="shared" si="112"/>
        <v>"inmunoglobulinaRealizada": ""},"seccion6": {"actividadDeportiva": ""}}]}}, { upsert: true } );</v>
      </c>
      <c r="AA1169" t="str">
        <f t="shared" si="113"/>
        <v>db.pacientes.updateOne({"_id":ObjectId('61e34254ec4ec02e84f5dd45')},{ $set: { "seguimientos": [{"id": "2011","seccion1": {"fechaSeguimiento": "2011-12-26","institucion": "Hospital Sor Maria Ludovica de La Plata","fallecimiento": "No","fechaFallecimiento": "","causaFallecimiento": "","nivelEducativo": "","actividadLaboral": "","coberturaSocial": "Sí","tratamientoAntibioticoHospitalizado": "1","embarazo": ""},"seccion4": {"cultivos": "4"},"seccion5":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1170" spans="1:27" x14ac:dyDescent="0.3">
      <c r="A1170" t="s">
        <v>1023</v>
      </c>
      <c r="B1170">
        <v>544</v>
      </c>
      <c r="C1170">
        <v>2013</v>
      </c>
      <c r="D1170" s="5">
        <v>41624</v>
      </c>
      <c r="E1170" s="5" t="str">
        <f t="shared" si="108"/>
        <v>2013-12-16</v>
      </c>
      <c r="F1170" t="s">
        <v>400</v>
      </c>
      <c r="G1170" t="s">
        <v>35</v>
      </c>
      <c r="L1170" t="s">
        <v>281</v>
      </c>
      <c r="O1170" t="s">
        <v>46</v>
      </c>
      <c r="P1170" t="s">
        <v>118</v>
      </c>
      <c r="Q1170" t="s">
        <v>256</v>
      </c>
      <c r="R1170" t="s">
        <v>256</v>
      </c>
      <c r="S1170" t="s">
        <v>256</v>
      </c>
      <c r="T1170" t="s">
        <v>256</v>
      </c>
      <c r="U1170" t="s">
        <v>256</v>
      </c>
      <c r="V1170" t="s">
        <v>281</v>
      </c>
      <c r="W1170" t="str">
        <f t="shared" si="109"/>
        <v>db.pacientes.updateOne({"_id":ObjectId('61e34254ec4ec02e84f5dd45')},{ $set: { "seguimientos": [{"id": "2013","seccion1": {"fechaSeguimiento": "2013-12-16","institucion": "Hospital Sor Maria Ludovica de La Plata",</v>
      </c>
      <c r="X1170" t="str">
        <f t="shared" si="110"/>
        <v>"fallecimiento": "No","fechaFallecimiento": "","causaFallecimiento": "","nivelEducativo": "","actividadLaboral": "","coberturaSocial": "Sí","tratamientoAntibioticoHospitalizado": "","embarazo": ""},</v>
      </c>
      <c r="Y1170" t="str">
        <f t="shared" si="111"/>
        <v>"seccion4": {"cultivos": "3"},"seccion5": {"toleranciaGlucosa": "No realizada","toleranciaGlucosaRealizada": "","vitaminaD": "","vitaminaDRealizada": "","inmunoglobulina": "",</v>
      </c>
      <c r="Z1170" t="str">
        <f t="shared" si="112"/>
        <v>"inmunoglobulinaRealizada": ""},"seccion6": {"actividadDeportiva": "Sí"}}]}}, { upsert: true } );</v>
      </c>
      <c r="AA1170" t="str">
        <f t="shared" si="113"/>
        <v>db.pacientes.updateOne({"_id":ObjectId('61e34254ec4ec02e84f5dd45')},{ $set: { "seguimientos": [{"id": "2013","seccion1": {"fechaSeguimiento": "2013-12-16","institucion": "Hospital Sor Maria Ludovica de La Plata","fallecimiento": "No","fechaFallecimiento": "","causaFallecimiento": "","nivelEducativo": "","actividadLaboral": "","coberturaSocial": "Sí","tratamientoAntibioticoHospitalizado": "","embarazo": ""},"seccion4": {"cultivos": "3"},"seccion5": {"toleranciaGlucosa": "No realizada","toleranciaGlucosaRealizada": "","vitaminaD": "","vitaminaDRealizada": "","inmunoglobulina": "","inmunoglobulinaRealizada": ""},"seccion6": {"actividadDeportiva": "Sí"}}]}}, { upsert: true } );</v>
      </c>
    </row>
    <row r="1171" spans="1:27" x14ac:dyDescent="0.3">
      <c r="A1171" t="s">
        <v>1023</v>
      </c>
      <c r="B1171">
        <v>544</v>
      </c>
      <c r="C1171">
        <v>2015</v>
      </c>
      <c r="D1171" s="5">
        <v>42063</v>
      </c>
      <c r="E1171" s="5" t="str">
        <f t="shared" si="108"/>
        <v>2015-2-28</v>
      </c>
      <c r="F1171" t="s">
        <v>400</v>
      </c>
      <c r="G1171" t="s">
        <v>281</v>
      </c>
      <c r="H1171" t="s">
        <v>170</v>
      </c>
      <c r="I1171" t="s">
        <v>291</v>
      </c>
      <c r="P1171" t="s">
        <v>118</v>
      </c>
      <c r="Q1171" t="s">
        <v>256</v>
      </c>
      <c r="R1171" t="s">
        <v>256</v>
      </c>
      <c r="S1171" t="s">
        <v>256</v>
      </c>
      <c r="T1171" t="s">
        <v>256</v>
      </c>
      <c r="U1171" t="s">
        <v>256</v>
      </c>
      <c r="V1171" t="s">
        <v>256</v>
      </c>
      <c r="W1171" t="str">
        <f t="shared" si="109"/>
        <v>db.pacientes.updateOne({"_id":ObjectId('61e34254ec4ec02e84f5dd45')},{ $set: { "seguimientos": [{"id": "2015","seccion1": {"fechaSeguimiento": "2015-2-28","institucion": "Hospital Sor Maria Ludovica de La Plata",</v>
      </c>
      <c r="X1171" t="str">
        <f t="shared" si="110"/>
        <v>"fallecimiento": "Sí","fechaFallecimiento": "2015-03-10","causaFallecimiento": "Respiratorios","nivelEducativo": "","actividadLaboral": "","coberturaSocial": "","tratamientoAntibioticoHospitalizado": "","embarazo": ""},</v>
      </c>
      <c r="Y1171" t="str">
        <f t="shared" si="111"/>
        <v>"seccion4": {"cultivos": ""},"seccion5": {"toleranciaGlucosa": "No realizada","toleranciaGlucosaRealizada": "","vitaminaD": "","vitaminaDRealizada": "","inmunoglobulina": "",</v>
      </c>
      <c r="Z1171" t="str">
        <f t="shared" si="112"/>
        <v>"inmunoglobulinaRealizada": ""},"seccion6": {"actividadDeportiva": ""}}]}}, { upsert: true } );</v>
      </c>
      <c r="AA1171" t="str">
        <f t="shared" si="113"/>
        <v>db.pacientes.updateOne({"_id":ObjectId('61e34254ec4ec02e84f5dd45')},{ $set: { "seguimientos": [{"id": "2015","seccion1": {"fechaSeguimiento": "2015-2-28","institucion": "Hospital Sor Maria Ludovica de La Plata","fallecimiento": "Sí","fechaFallecimiento": "2015-03-10","causaFallecimiento": "Respiratorios","nivelEducativo": "","actividadLaboral": "","coberturaSocial": "","tratamientoAntibioticoHospitalizado": "","embarazo": ""},"seccion4":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1172" spans="1:27" x14ac:dyDescent="0.3">
      <c r="A1172" t="s">
        <v>1024</v>
      </c>
      <c r="B1172">
        <v>545</v>
      </c>
      <c r="C1172">
        <v>2011</v>
      </c>
      <c r="D1172" s="5">
        <v>40896</v>
      </c>
      <c r="E1172" s="5" t="str">
        <f t="shared" si="108"/>
        <v>2011-12-19</v>
      </c>
      <c r="F1172" t="s">
        <v>400</v>
      </c>
      <c r="G1172" t="s">
        <v>281</v>
      </c>
      <c r="H1172" t="s">
        <v>141</v>
      </c>
      <c r="I1172" t="s">
        <v>291</v>
      </c>
      <c r="P1172" t="s">
        <v>118</v>
      </c>
      <c r="Q1172" t="s">
        <v>256</v>
      </c>
      <c r="R1172" t="s">
        <v>256</v>
      </c>
      <c r="S1172" t="s">
        <v>256</v>
      </c>
      <c r="T1172" t="s">
        <v>256</v>
      </c>
      <c r="U1172" t="s">
        <v>256</v>
      </c>
      <c r="V1172" t="s">
        <v>256</v>
      </c>
      <c r="W1172" t="str">
        <f t="shared" si="109"/>
        <v>db.pacientes.updateOne({"_id":ObjectId('61e34254ec4ec02e84f5dd46')},{ $set: { "seguimientos": [{"id": "2011","seccion1": {"fechaSeguimiento": "2011-12-19","institucion": "Hospital Sor Maria Ludovica de La Plata",</v>
      </c>
      <c r="X1172" t="str">
        <f t="shared" si="110"/>
        <v>"fallecimiento": "Sí","fechaFallecimiento": "2011-10-18","causaFallecimiento": "Respiratorios","nivelEducativo": "","actividadLaboral": "","coberturaSocial": "","tratamientoAntibioticoHospitalizado": "","embarazo": ""},</v>
      </c>
      <c r="Y1172" t="str">
        <f t="shared" si="111"/>
        <v>"seccion4": {"cultivos": ""},"seccion5": {"toleranciaGlucosa": "No realizada","toleranciaGlucosaRealizada": "","vitaminaD": "","vitaminaDRealizada": "","inmunoglobulina": "",</v>
      </c>
      <c r="Z1172" t="str">
        <f t="shared" si="112"/>
        <v>"inmunoglobulinaRealizada": ""},"seccion6": {"actividadDeportiva": ""}}]}}, { upsert: true } );</v>
      </c>
      <c r="AA1172" t="str">
        <f t="shared" si="113"/>
        <v>db.pacientes.updateOne({"_id":ObjectId('61e34254ec4ec02e84f5dd46')},{ $set: { "seguimientos": [{"id": "2011","seccion1": {"fechaSeguimiento": "2011-12-19","institucion": "Hospital Sor Maria Ludovica de La Plata","fallecimiento": "Sí","fechaFallecimiento": "2011-10-18","causaFallecimiento": "Respiratorios","nivelEducativo": "","actividadLaboral": "","coberturaSocial": "","tratamientoAntibioticoHospitalizado": "","embarazo": ""},"seccion4":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1173" spans="1:27" x14ac:dyDescent="0.3">
      <c r="A1173" t="s">
        <v>1025</v>
      </c>
      <c r="B1173">
        <v>546</v>
      </c>
      <c r="C1173">
        <v>2011</v>
      </c>
      <c r="D1173" s="5">
        <v>40898</v>
      </c>
      <c r="E1173" s="5" t="str">
        <f t="shared" si="108"/>
        <v>2011-12-21</v>
      </c>
      <c r="F1173" t="s">
        <v>400</v>
      </c>
      <c r="G1173" t="s">
        <v>35</v>
      </c>
      <c r="J1173" t="s">
        <v>38</v>
      </c>
      <c r="L1173" t="s">
        <v>281</v>
      </c>
      <c r="O1173" t="s">
        <v>37</v>
      </c>
      <c r="P1173" t="s">
        <v>118</v>
      </c>
      <c r="Q1173" t="s">
        <v>256</v>
      </c>
      <c r="R1173" t="s">
        <v>256</v>
      </c>
      <c r="S1173" t="s">
        <v>256</v>
      </c>
      <c r="T1173" t="s">
        <v>256</v>
      </c>
      <c r="U1173" t="s">
        <v>256</v>
      </c>
      <c r="V1173" t="s">
        <v>256</v>
      </c>
      <c r="W1173" t="str">
        <f t="shared" si="109"/>
        <v>db.pacientes.updateOne({"_id":ObjectId('61e34254ec4ec02e84f5dd47')},{ $set: { "seguimientos": [{"id": "2011","seccion1": {"fechaSeguimiento": "2011-12-21","institucion": "Hospital Sor Maria Ludovica de La Plata",</v>
      </c>
      <c r="X1173" t="str">
        <f t="shared" si="110"/>
        <v>"fallecimiento": "No","fechaFallecimiento": "","causaFallecimiento": "","nivelEducativo": "Primaria incompleta","actividadLaboral": "","coberturaSocial": "Sí","tratamientoAntibioticoHospitalizado": "","embarazo": ""},</v>
      </c>
      <c r="Y1173" t="str">
        <f t="shared" si="111"/>
        <v>"seccion4": {"cultivos": "2"},"seccion5": {"toleranciaGlucosa": "No realizada","toleranciaGlucosaRealizada": "","vitaminaD": "","vitaminaDRealizada": "","inmunoglobulina": "",</v>
      </c>
      <c r="Z1173" t="str">
        <f t="shared" si="112"/>
        <v>"inmunoglobulinaRealizada": ""},"seccion6": {"actividadDeportiva": ""}}]}}, { upsert: true } );</v>
      </c>
      <c r="AA1173" t="str">
        <f t="shared" si="113"/>
        <v>db.pacientes.updateOne({"_id":ObjectId('61e34254ec4ec02e84f5dd47')},{ $set: { "seguimientos": [{"id": "2011","seccion1": {"fechaSeguimiento": "2011-12-21","institucion": "Hospital Sor Maria Ludovica de La Plata","fallecimiento": "No","fechaFallecimiento": "","causaFallecimiento": "","nivelEducativo": "Primaria incompleta","actividadLaboral": "","coberturaSocial": "Sí","tratamientoAntibioticoHospitalizado": "","embarazo": ""},"seccion4": {"cultivos": "2"},"seccion5":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1174" spans="1:27" x14ac:dyDescent="0.3">
      <c r="A1174" t="s">
        <v>1025</v>
      </c>
      <c r="B1174">
        <v>546</v>
      </c>
      <c r="C1174">
        <v>2012</v>
      </c>
      <c r="D1174" s="5">
        <v>41149</v>
      </c>
      <c r="E1174" s="5" t="str">
        <f t="shared" si="108"/>
        <v>2012-8-28</v>
      </c>
      <c r="F1174" t="s">
        <v>400</v>
      </c>
      <c r="G1174" t="s">
        <v>35</v>
      </c>
      <c r="L1174" t="s">
        <v>281</v>
      </c>
      <c r="P1174" t="s">
        <v>261</v>
      </c>
      <c r="Q1174" t="s">
        <v>34</v>
      </c>
      <c r="R1174" t="s">
        <v>256</v>
      </c>
      <c r="S1174" t="s">
        <v>256</v>
      </c>
      <c r="T1174" t="s">
        <v>256</v>
      </c>
      <c r="U1174" t="s">
        <v>256</v>
      </c>
      <c r="V1174" t="s">
        <v>281</v>
      </c>
      <c r="W1174" t="str">
        <f t="shared" si="109"/>
        <v>db.pacientes.updateOne({"_id":ObjectId('61e34254ec4ec02e84f5dd47')},{ $set: { "seguimientos": [{"id": "2012","seccion1": {"fechaSeguimiento": "2012-8-28","institucion": "Hospital Sor Maria Ludovica de La Plata",</v>
      </c>
      <c r="X1174" t="str">
        <f t="shared" si="110"/>
        <v>"fallecimiento": "No","fechaFallecimiento": "","causaFallecimiento": "","nivelEducativo": "","actividadLaboral": "","coberturaSocial": "Sí","tratamientoAntibioticoHospitalizado": "","embarazo": ""},</v>
      </c>
      <c r="Y1174" t="str">
        <f t="shared" si="111"/>
        <v>"seccion4": {"cultivos": ""},"seccion5": {"toleranciaGlucosa": "Realizada","toleranciaGlucosaRealizada": "Normal","vitaminaD": "","vitaminaDRealizada": "","inmunoglobulina": "",</v>
      </c>
      <c r="Z1174" t="str">
        <f t="shared" si="112"/>
        <v>"inmunoglobulinaRealizada": ""},"seccion6": {"actividadDeportiva": "Sí"}}]}}, { upsert: true } );</v>
      </c>
      <c r="AA1174" t="str">
        <f t="shared" si="113"/>
        <v>db.pacientes.updateOne({"_id":ObjectId('61e34254ec4ec02e84f5dd47')},{ $set: { "seguimientos": [{"id": "2012","seccion1": {"fechaSeguimiento": "2012-8-28","institucion": "Hospital Sor Maria Ludovica de La Plata","fallecimiento": "No","fechaFallecimiento": "","causaFallecimiento": "","nivelEducativo": "","actividadLaboral": "","coberturaSocial": "Sí","tratamientoAntibioticoHospitalizado": "","embarazo": ""},"seccion4": {"cultivos": ""},"seccion5": {"toleranciaGlucosa": "Realizada","toleranciaGlucosaRealizada": "Normal","vitaminaD": "","vitaminaDRealizada": "","inmunoglobulina": "","inmunoglobulinaRealizada": ""},"seccion6": {"actividadDeportiva": "Sí"}}]}}, { upsert: true } );</v>
      </c>
    </row>
    <row r="1175" spans="1:27" x14ac:dyDescent="0.3">
      <c r="A1175" t="s">
        <v>1025</v>
      </c>
      <c r="B1175">
        <v>546</v>
      </c>
      <c r="C1175">
        <v>2013</v>
      </c>
      <c r="D1175" s="5">
        <v>41625</v>
      </c>
      <c r="E1175" s="5" t="str">
        <f t="shared" si="108"/>
        <v>2013-12-17</v>
      </c>
      <c r="F1175" t="s">
        <v>400</v>
      </c>
      <c r="G1175" t="s">
        <v>35</v>
      </c>
      <c r="L1175" t="s">
        <v>281</v>
      </c>
      <c r="P1175" t="s">
        <v>118</v>
      </c>
      <c r="Q1175" t="s">
        <v>256</v>
      </c>
      <c r="R1175" t="s">
        <v>256</v>
      </c>
      <c r="S1175" t="s">
        <v>256</v>
      </c>
      <c r="T1175" t="s">
        <v>256</v>
      </c>
      <c r="U1175" t="s">
        <v>256</v>
      </c>
      <c r="V1175" t="s">
        <v>281</v>
      </c>
      <c r="W1175" t="str">
        <f t="shared" si="109"/>
        <v>db.pacientes.updateOne({"_id":ObjectId('61e34254ec4ec02e84f5dd47')},{ $set: { "seguimientos": [{"id": "2013","seccion1": {"fechaSeguimiento": "2013-12-17","institucion": "Hospital Sor Maria Ludovica de La Plata",</v>
      </c>
      <c r="X1175" t="str">
        <f t="shared" si="110"/>
        <v>"fallecimiento": "No","fechaFallecimiento": "","causaFallecimiento": "","nivelEducativo": "","actividadLaboral": "","coberturaSocial": "Sí","tratamientoAntibioticoHospitalizado": "","embarazo": ""},</v>
      </c>
      <c r="Y1175" t="str">
        <f t="shared" si="111"/>
        <v>"seccion4": {"cultivos": ""},"seccion5": {"toleranciaGlucosa": "No realizada","toleranciaGlucosaRealizada": "","vitaminaD": "","vitaminaDRealizada": "","inmunoglobulina": "",</v>
      </c>
      <c r="Z1175" t="str">
        <f t="shared" si="112"/>
        <v>"inmunoglobulinaRealizada": ""},"seccion6": {"actividadDeportiva": "Sí"}}]}}, { upsert: true } );</v>
      </c>
      <c r="AA1175" t="str">
        <f t="shared" si="113"/>
        <v>db.pacientes.updateOne({"_id":ObjectId('61e34254ec4ec02e84f5dd47')},{ $set: { "seguimientos": [{"id": "2013","seccion1": {"fechaSeguimiento": "2013-12-17","institucion": "Hospital Sor Maria Ludovica de La Plata","fallecimiento": "No","fechaFallecimiento": "","causaFallecimiento": "","nivelEducativo": "","actividadLaboral": "","coberturaSocial": "Sí","tratamientoAntibioticoHospitalizado": "","embarazo": ""},"seccion4": {"cultivos": ""},"seccion5": {"toleranciaGlucosa": "No realizada","toleranciaGlucosaRealizada": "","vitaminaD": "","vitaminaDRealizada": "","inmunoglobulina": "","inmunoglobulinaRealizada": ""},"seccion6": {"actividadDeportiva": "Sí"}}]}}, { upsert: true } );</v>
      </c>
    </row>
    <row r="1176" spans="1:27" x14ac:dyDescent="0.3">
      <c r="A1176" t="s">
        <v>1025</v>
      </c>
      <c r="B1176">
        <v>546</v>
      </c>
      <c r="C1176">
        <v>2014</v>
      </c>
      <c r="D1176" s="5">
        <v>41981</v>
      </c>
      <c r="E1176" s="5" t="str">
        <f t="shared" si="108"/>
        <v>2014-12-8</v>
      </c>
      <c r="F1176" t="s">
        <v>400</v>
      </c>
      <c r="G1176" t="s">
        <v>35</v>
      </c>
      <c r="L1176" t="s">
        <v>281</v>
      </c>
      <c r="M1176" t="s">
        <v>45</v>
      </c>
      <c r="O1176" t="s">
        <v>37</v>
      </c>
      <c r="P1176" t="s">
        <v>118</v>
      </c>
      <c r="Q1176" t="s">
        <v>256</v>
      </c>
      <c r="R1176" t="s">
        <v>256</v>
      </c>
      <c r="S1176" t="s">
        <v>256</v>
      </c>
      <c r="T1176" t="s">
        <v>256</v>
      </c>
      <c r="U1176" t="s">
        <v>256</v>
      </c>
      <c r="V1176" t="s">
        <v>281</v>
      </c>
      <c r="W1176" t="str">
        <f t="shared" si="109"/>
        <v>db.pacientes.updateOne({"_id":ObjectId('61e34254ec4ec02e84f5dd47')},{ $set: { "seguimientos": [{"id": "2014","seccion1": {"fechaSeguimiento": "2014-12-8","institucion": "Hospital Sor Maria Ludovica de La Plata",</v>
      </c>
      <c r="X1176" t="str">
        <f t="shared" si="110"/>
        <v>"fallecimiento": "No","fechaFallecimiento": "","causaFallecimiento": "","nivelEducativo": "","actividadLaboral": "","coberturaSocial": "Sí","tratamientoAntibioticoHospitalizado": "1","embarazo": ""},</v>
      </c>
      <c r="Y1176" t="str">
        <f t="shared" si="111"/>
        <v>"seccion4": {"cultivos": "2"},"seccion5": {"toleranciaGlucosa": "No realizada","toleranciaGlucosaRealizada": "","vitaminaD": "","vitaminaDRealizada": "","inmunoglobulina": "",</v>
      </c>
      <c r="Z1176" t="str">
        <f t="shared" si="112"/>
        <v>"inmunoglobulinaRealizada": ""},"seccion6": {"actividadDeportiva": "Sí"}}]}}, { upsert: true } );</v>
      </c>
      <c r="AA1176" t="str">
        <f t="shared" si="113"/>
        <v>db.pacientes.updateOne({"_id":ObjectId('61e34254ec4ec02e84f5dd47')},{ $set: { "seguimientos": [{"id": "2014","seccion1": {"fechaSeguimiento": "2014-12-8","institucion": "Hospital Sor Maria Ludovica de La Plata","fallecimiento": "No","fechaFallecimiento": "","causaFallecimiento": "","nivelEducativo": "","actividadLaboral": "","coberturaSocial": "Sí","tratamientoAntibioticoHospitalizado": "1","embarazo": ""},"seccion4": {"cultivos": "2"},"seccion5": {"toleranciaGlucosa": "No realizada","toleranciaGlucosaRealizada": "","vitaminaD": "","vitaminaDRealizada": "","inmunoglobulina": "","inmunoglobulinaRealizada": ""},"seccion6": {"actividadDeportiva": "Sí"}}]}}, { upsert: true } );</v>
      </c>
    </row>
    <row r="1177" spans="1:27" x14ac:dyDescent="0.3">
      <c r="A1177" t="s">
        <v>1026</v>
      </c>
      <c r="B1177">
        <v>547</v>
      </c>
      <c r="C1177">
        <v>2011</v>
      </c>
      <c r="D1177" s="5">
        <v>40897</v>
      </c>
      <c r="E1177" s="5" t="str">
        <f t="shared" si="108"/>
        <v>2011-12-20</v>
      </c>
      <c r="F1177" t="s">
        <v>400</v>
      </c>
      <c r="G1177" t="s">
        <v>35</v>
      </c>
      <c r="J1177" t="s">
        <v>38</v>
      </c>
      <c r="L1177" t="s">
        <v>281</v>
      </c>
      <c r="M1177" t="s">
        <v>45</v>
      </c>
      <c r="O1177" t="s">
        <v>46</v>
      </c>
      <c r="P1177" t="s">
        <v>118</v>
      </c>
      <c r="Q1177" t="s">
        <v>256</v>
      </c>
      <c r="R1177" t="s">
        <v>256</v>
      </c>
      <c r="S1177" t="s">
        <v>256</v>
      </c>
      <c r="T1177" t="s">
        <v>256</v>
      </c>
      <c r="U1177" t="s">
        <v>256</v>
      </c>
      <c r="V1177" t="s">
        <v>256</v>
      </c>
      <c r="W1177" t="str">
        <f t="shared" si="109"/>
        <v>db.pacientes.updateOne({"_id":ObjectId('61e34254ec4ec02e84f5dd48')},{ $set: { "seguimientos": [{"id": "2011","seccion1": {"fechaSeguimiento": "2011-12-20","institucion": "Hospital Sor Maria Ludovica de La Plata",</v>
      </c>
      <c r="X1177" t="str">
        <f t="shared" si="110"/>
        <v>"fallecimiento": "No","fechaFallecimiento": "","causaFallecimiento": "","nivelEducativo": "Primaria incompleta","actividadLaboral": "","coberturaSocial": "Sí","tratamientoAntibioticoHospitalizado": "1","embarazo": ""},</v>
      </c>
      <c r="Y1177" t="str">
        <f t="shared" si="111"/>
        <v>"seccion4": {"cultivos": "3"},"seccion5": {"toleranciaGlucosa": "No realizada","toleranciaGlucosaRealizada": "","vitaminaD": "","vitaminaDRealizada": "","inmunoglobulina": "",</v>
      </c>
      <c r="Z1177" t="str">
        <f t="shared" si="112"/>
        <v>"inmunoglobulinaRealizada": ""},"seccion6": {"actividadDeportiva": ""}}]}}, { upsert: true } );</v>
      </c>
      <c r="AA1177" t="str">
        <f t="shared" si="113"/>
        <v>db.pacientes.updateOne({"_id":ObjectId('61e34254ec4ec02e84f5dd48')},{ $set: { "seguimientos": [{"id": "2011","seccion1": {"fechaSeguimiento": "2011-12-20","institucion": "Hospital Sor Maria Ludovica de La Plata","fallecimiento": "No","fechaFallecimiento": "","causaFallecimiento": "","nivelEducativo": "Primaria incompleta","actividadLaboral": "","coberturaSocial": "Sí","tratamientoAntibioticoHospitalizado": "1","embarazo": ""},"seccion4": {"cultivos": "3"},"seccion5":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1178" spans="1:27" x14ac:dyDescent="0.3">
      <c r="A1178" t="s">
        <v>1026</v>
      </c>
      <c r="B1178">
        <v>547</v>
      </c>
      <c r="C1178">
        <v>2013</v>
      </c>
      <c r="D1178" s="5">
        <v>41625</v>
      </c>
      <c r="E1178" s="5" t="str">
        <f t="shared" si="108"/>
        <v>2013-12-17</v>
      </c>
      <c r="F1178" t="s">
        <v>400</v>
      </c>
      <c r="G1178" t="s">
        <v>35</v>
      </c>
      <c r="L1178" t="s">
        <v>281</v>
      </c>
      <c r="M1178" t="s">
        <v>37</v>
      </c>
      <c r="O1178" t="s">
        <v>49</v>
      </c>
      <c r="P1178" t="s">
        <v>118</v>
      </c>
      <c r="Q1178" t="s">
        <v>256</v>
      </c>
      <c r="R1178" t="s">
        <v>256</v>
      </c>
      <c r="S1178" t="s">
        <v>256</v>
      </c>
      <c r="T1178" t="s">
        <v>256</v>
      </c>
      <c r="U1178" t="s">
        <v>256</v>
      </c>
      <c r="V1178" t="s">
        <v>281</v>
      </c>
      <c r="W1178" t="str">
        <f t="shared" si="109"/>
        <v>db.pacientes.updateOne({"_id":ObjectId('61e34254ec4ec02e84f5dd48')},{ $set: { "seguimientos": [{"id": "2013","seccion1": {"fechaSeguimiento": "2013-12-17","institucion": "Hospital Sor Maria Ludovica de La Plata",</v>
      </c>
      <c r="X1178" t="str">
        <f t="shared" si="110"/>
        <v>"fallecimiento": "No","fechaFallecimiento": "","causaFallecimiento": "","nivelEducativo": "","actividadLaboral": "","coberturaSocial": "Sí","tratamientoAntibioticoHospitalizado": "2","embarazo": ""},</v>
      </c>
      <c r="Y1178" t="str">
        <f t="shared" si="111"/>
        <v>"seccion4": {"cultivos": "4"},"seccion5": {"toleranciaGlucosa": "No realizada","toleranciaGlucosaRealizada": "","vitaminaD": "","vitaminaDRealizada": "","inmunoglobulina": "",</v>
      </c>
      <c r="Z1178" t="str">
        <f t="shared" si="112"/>
        <v>"inmunoglobulinaRealizada": ""},"seccion6": {"actividadDeportiva": "Sí"}}]}}, { upsert: true } );</v>
      </c>
      <c r="AA1178" t="str">
        <f t="shared" si="113"/>
        <v>db.pacientes.updateOne({"_id":ObjectId('61e34254ec4ec02e84f5dd48')},{ $set: { "seguimientos": [{"id": "2013","seccion1": {"fechaSeguimiento": "2013-12-17","institucion": "Hospital Sor Maria Ludovica de La Plata","fallecimiento": "No","fechaFallecimiento": "","causaFallecimiento": "","nivelEducativo": "","actividadLaboral": "","coberturaSocial": "Sí","tratamientoAntibioticoHospitalizado": "2","embarazo": ""},"seccion4": {"cultivos": "4"},"seccion5": {"toleranciaGlucosa": "No realizada","toleranciaGlucosaRealizada": "","vitaminaD": "","vitaminaDRealizada": "","inmunoglobulina": "","inmunoglobulinaRealizada": ""},"seccion6": {"actividadDeportiva": "Sí"}}]}}, { upsert: true } );</v>
      </c>
    </row>
    <row r="1179" spans="1:27" x14ac:dyDescent="0.3">
      <c r="A1179" t="s">
        <v>1026</v>
      </c>
      <c r="B1179">
        <v>547</v>
      </c>
      <c r="C1179">
        <v>2014</v>
      </c>
      <c r="D1179" s="5">
        <v>41981</v>
      </c>
      <c r="E1179" s="5" t="str">
        <f t="shared" si="108"/>
        <v>2014-12-8</v>
      </c>
      <c r="F1179" t="s">
        <v>400</v>
      </c>
      <c r="G1179" t="s">
        <v>35</v>
      </c>
      <c r="L1179" t="s">
        <v>281</v>
      </c>
      <c r="M1179" t="s">
        <v>37</v>
      </c>
      <c r="O1179" t="s">
        <v>48</v>
      </c>
      <c r="P1179" t="s">
        <v>261</v>
      </c>
      <c r="Q1179" t="s">
        <v>34</v>
      </c>
      <c r="R1179" t="s">
        <v>256</v>
      </c>
      <c r="S1179" t="s">
        <v>256</v>
      </c>
      <c r="T1179" t="s">
        <v>256</v>
      </c>
      <c r="U1179" t="s">
        <v>256</v>
      </c>
      <c r="V1179" t="s">
        <v>281</v>
      </c>
      <c r="W1179" t="str">
        <f t="shared" si="109"/>
        <v>db.pacientes.updateOne({"_id":ObjectId('61e34254ec4ec02e84f5dd48')},{ $set: { "seguimientos": [{"id": "2014","seccion1": {"fechaSeguimiento": "2014-12-8","institucion": "Hospital Sor Maria Ludovica de La Plata",</v>
      </c>
      <c r="X1179" t="str">
        <f t="shared" si="110"/>
        <v>"fallecimiento": "No","fechaFallecimiento": "","causaFallecimiento": "","nivelEducativo": "","actividadLaboral": "","coberturaSocial": "Sí","tratamientoAntibioticoHospitalizado": "2","embarazo": ""},</v>
      </c>
      <c r="Y1179" t="str">
        <f t="shared" si="111"/>
        <v>"seccion4": {"cultivos": "5"},"seccion5": {"toleranciaGlucosa": "Realizada","toleranciaGlucosaRealizada": "Normal","vitaminaD": "","vitaminaDRealizada": "","inmunoglobulina": "",</v>
      </c>
      <c r="Z1179" t="str">
        <f t="shared" si="112"/>
        <v>"inmunoglobulinaRealizada": ""},"seccion6": {"actividadDeportiva": "Sí"}}]}}, { upsert: true } );</v>
      </c>
      <c r="AA1179" t="str">
        <f t="shared" si="113"/>
        <v>db.pacientes.updateOne({"_id":ObjectId('61e34254ec4ec02e84f5dd48')},{ $set: { "seguimientos": [{"id": "2014","seccion1": {"fechaSeguimiento": "2014-12-8","institucion": "Hospital Sor Maria Ludovica de La Plata","fallecimiento": "No","fechaFallecimiento": "","causaFallecimiento": "","nivelEducativo": "","actividadLaboral": "","coberturaSocial": "Sí","tratamientoAntibioticoHospitalizado": "2","embarazo": ""},"seccion4": {"cultivos": "5"},"seccion5": {"toleranciaGlucosa": "Realizada","toleranciaGlucosaRealizada": "Normal","vitaminaD": "","vitaminaDRealizada": "","inmunoglobulina": "","inmunoglobulinaRealizada": ""},"seccion6": {"actividadDeportiva": "Sí"}}]}}, { upsert: true } );</v>
      </c>
    </row>
    <row r="1180" spans="1:27" x14ac:dyDescent="0.3">
      <c r="A1180" t="s">
        <v>1027</v>
      </c>
      <c r="B1180">
        <v>548</v>
      </c>
      <c r="C1180">
        <v>2011</v>
      </c>
      <c r="D1180" s="5">
        <v>40897</v>
      </c>
      <c r="E1180" s="5" t="str">
        <f t="shared" si="108"/>
        <v>2011-12-20</v>
      </c>
      <c r="F1180" t="s">
        <v>400</v>
      </c>
      <c r="G1180" t="s">
        <v>35</v>
      </c>
      <c r="J1180" t="s">
        <v>61</v>
      </c>
      <c r="L1180" t="s">
        <v>281</v>
      </c>
      <c r="O1180" t="s">
        <v>37</v>
      </c>
      <c r="P1180" t="s">
        <v>261</v>
      </c>
      <c r="Q1180" t="s">
        <v>34</v>
      </c>
      <c r="R1180" t="s">
        <v>256</v>
      </c>
      <c r="S1180" t="s">
        <v>256</v>
      </c>
      <c r="T1180" t="s">
        <v>261</v>
      </c>
      <c r="U1180" t="s">
        <v>89</v>
      </c>
      <c r="V1180" t="s">
        <v>256</v>
      </c>
      <c r="W1180" t="str">
        <f t="shared" si="109"/>
        <v>db.pacientes.updateOne({"_id":ObjectId('61e34254ec4ec02e84f5dd49')},{ $set: { "seguimientos": [{"id": "2011","seccion1": {"fechaSeguimiento": "2011-12-20","institucion": "Hospital Sor Maria Ludovica de La Plata",</v>
      </c>
      <c r="X1180" t="str">
        <f t="shared" si="110"/>
        <v>"fallecimiento": "No","fechaFallecimiento": "","causaFallecimiento": "","nivelEducativo": "Secundaria incompleta","actividadLaboral": "","coberturaSocial": "Sí","tratamientoAntibioticoHospitalizado": "","embarazo": ""},</v>
      </c>
      <c r="Y1180" t="str">
        <f t="shared" si="111"/>
        <v>"seccion4": {"cultivos": "2"},"seccion5": {"toleranciaGlucosa": "Realizada","toleranciaGlucosaRealizada": "Normal","vitaminaD": "","vitaminaDRealizada": "","inmunoglobulina": "Realizada",</v>
      </c>
      <c r="Z1180" t="str">
        <f t="shared" si="112"/>
        <v>"inmunoglobulinaRealizada": "&gt; 1.000"},"seccion6": {"actividadDeportiva": ""}}]}}, { upsert: true } );</v>
      </c>
      <c r="AA1180" t="str">
        <f t="shared" si="113"/>
        <v>db.pacientes.updateOne({"_id":ObjectId('61e34254ec4ec02e84f5dd49')},{ $set: { "seguimientos": [{"id": "2011","seccion1": {"fechaSeguimiento": "2011-12-20","institucion": "Hospital Sor Maria Ludovica de La Plata","fallecimiento": "No","fechaFallecimiento": "","causaFallecimiento": "","nivelEducativo": "Secundaria incompleta","actividadLaboral": "","coberturaSocial": "Sí","tratamientoAntibioticoHospitalizado": "","embarazo": ""},"seccion4": {"cultivos": "2"},"seccion5": {"toleranciaGlucosa": "Realizada","toleranciaGlucosaRealizada": "Normal","vitaminaD": "","vitaminaDRealizada": "","inmunoglobulina": "Realizada","inmunoglobulinaRealizada": "&gt; 1.000"},"seccion6": {"actividadDeportiva": ""}}]}}, { upsert: true } );</v>
      </c>
    </row>
    <row r="1181" spans="1:27" x14ac:dyDescent="0.3">
      <c r="A1181" t="s">
        <v>1027</v>
      </c>
      <c r="B1181">
        <v>548</v>
      </c>
      <c r="C1181">
        <v>2012</v>
      </c>
      <c r="D1181" s="5">
        <v>41200</v>
      </c>
      <c r="E1181" s="5" t="str">
        <f t="shared" si="108"/>
        <v>2012-10-18</v>
      </c>
      <c r="F1181" t="s">
        <v>400</v>
      </c>
      <c r="G1181" t="s">
        <v>35</v>
      </c>
      <c r="L1181" t="s">
        <v>281</v>
      </c>
      <c r="O1181" t="s">
        <v>46</v>
      </c>
      <c r="P1181" t="s">
        <v>261</v>
      </c>
      <c r="Q1181" t="s">
        <v>34</v>
      </c>
      <c r="R1181" t="s">
        <v>256</v>
      </c>
      <c r="S1181" t="s">
        <v>256</v>
      </c>
      <c r="T1181" t="s">
        <v>261</v>
      </c>
      <c r="U1181" t="s">
        <v>89</v>
      </c>
      <c r="V1181" t="s">
        <v>281</v>
      </c>
      <c r="W1181" t="str">
        <f t="shared" si="109"/>
        <v>db.pacientes.updateOne({"_id":ObjectId('61e34254ec4ec02e84f5dd49')},{ $set: { "seguimientos": [{"id": "2012","seccion1": {"fechaSeguimiento": "2012-10-18","institucion": "Hospital Sor Maria Ludovica de La Plata",</v>
      </c>
      <c r="X1181" t="str">
        <f t="shared" si="110"/>
        <v>"fallecimiento": "No","fechaFallecimiento": "","causaFallecimiento": "","nivelEducativo": "","actividadLaboral": "","coberturaSocial": "Sí","tratamientoAntibioticoHospitalizado": "","embarazo": ""},</v>
      </c>
      <c r="Y1181" t="str">
        <f t="shared" si="111"/>
        <v>"seccion4": {"cultivos": "3"},"seccion5": {"toleranciaGlucosa": "Realizada","toleranciaGlucosaRealizada": "Normal","vitaminaD": "","vitaminaDRealizada": "","inmunoglobulina": "Realizada",</v>
      </c>
      <c r="Z1181" t="str">
        <f t="shared" si="112"/>
        <v>"inmunoglobulinaRealizada": "&gt; 1.000"},"seccion6": {"actividadDeportiva": "Sí"}}]}}, { upsert: true } );</v>
      </c>
      <c r="AA1181" t="str">
        <f t="shared" si="113"/>
        <v>db.pacientes.updateOne({"_id":ObjectId('61e34254ec4ec02e84f5dd49')},{ $set: { "seguimientos": [{"id": "2012","seccion1": {"fechaSeguimiento": "2012-10-18","institucion": "Hospital Sor Maria Ludovica de La Plata","fallecimiento": "No","fechaFallecimiento": "","causaFallecimiento": "","nivelEducativo": "","actividadLaboral": "","coberturaSocial": "Sí","tratamientoAntibioticoHospitalizado": "","embarazo": ""},"seccion4": {"cultivos": "3"},"seccion5": {"toleranciaGlucosa": "Realizada","toleranciaGlucosaRealizada": "Normal","vitaminaD": "","vitaminaDRealizada": "","inmunoglobulina": "Realizada","inmunoglobulinaRealizada": "&gt; 1.000"},"seccion6": {"actividadDeportiva": "Sí"}}]}}, { upsert: true } );</v>
      </c>
    </row>
    <row r="1182" spans="1:27" x14ac:dyDescent="0.3">
      <c r="A1182" t="s">
        <v>1027</v>
      </c>
      <c r="B1182">
        <v>548</v>
      </c>
      <c r="C1182">
        <v>2013</v>
      </c>
      <c r="D1182" s="5">
        <v>41618</v>
      </c>
      <c r="E1182" s="5" t="str">
        <f t="shared" si="108"/>
        <v>2013-12-10</v>
      </c>
      <c r="F1182" t="s">
        <v>400</v>
      </c>
      <c r="G1182" t="s">
        <v>35</v>
      </c>
      <c r="J1182" t="s">
        <v>61</v>
      </c>
      <c r="L1182" t="s">
        <v>281</v>
      </c>
      <c r="O1182" t="s">
        <v>49</v>
      </c>
      <c r="P1182" t="s">
        <v>261</v>
      </c>
      <c r="Q1182" t="s">
        <v>34</v>
      </c>
      <c r="R1182" t="s">
        <v>256</v>
      </c>
      <c r="S1182" t="s">
        <v>256</v>
      </c>
      <c r="T1182" t="s">
        <v>261</v>
      </c>
      <c r="U1182" t="s">
        <v>89</v>
      </c>
      <c r="V1182" t="s">
        <v>281</v>
      </c>
      <c r="W1182" t="str">
        <f t="shared" si="109"/>
        <v>db.pacientes.updateOne({"_id":ObjectId('61e34254ec4ec02e84f5dd49')},{ $set: { "seguimientos": [{"id": "2013","seccion1": {"fechaSeguimiento": "2013-12-10","institucion": "Hospital Sor Maria Ludovica de La Plata",</v>
      </c>
      <c r="X1182" t="str">
        <f t="shared" si="110"/>
        <v>"fallecimiento": "No","fechaFallecimiento": "","causaFallecimiento": "","nivelEducativo": "Secundaria incompleta","actividadLaboral": "","coberturaSocial": "Sí","tratamientoAntibioticoHospitalizado": "","embarazo": ""},</v>
      </c>
      <c r="Y1182" t="str">
        <f t="shared" si="111"/>
        <v>"seccion4": {"cultivos": "4"},"seccion5": {"toleranciaGlucosa": "Realizada","toleranciaGlucosaRealizada": "Normal","vitaminaD": "","vitaminaDRealizada": "","inmunoglobulina": "Realizada",</v>
      </c>
      <c r="Z1182" t="str">
        <f t="shared" si="112"/>
        <v>"inmunoglobulinaRealizada": "&gt; 1.000"},"seccion6": {"actividadDeportiva": "Sí"}}]}}, { upsert: true } );</v>
      </c>
      <c r="AA1182" t="str">
        <f t="shared" si="113"/>
        <v>db.pacientes.updateOne({"_id":ObjectId('61e34254ec4ec02e84f5dd49')},{ $set: { "seguimientos": [{"id": "2013","seccion1": {"fechaSeguimiento": "2013-12-10","institucion": "Hospital Sor Maria Ludovica de La Plata","fallecimiento": "No","fechaFallecimiento": "","causaFallecimiento": "","nivelEducativo": "Secundaria incompleta","actividadLaboral": "","coberturaSocial": "Sí","tratamientoAntibioticoHospitalizado": "","embarazo": ""},"seccion4": {"cultivos": "4"},"seccion5": {"toleranciaGlucosa": "Realizada","toleranciaGlucosaRealizada": "Normal","vitaminaD": "","vitaminaDRealizada": "","inmunoglobulina": "Realizada","inmunoglobulinaRealizada": "&gt; 1.000"},"seccion6": {"actividadDeportiva": "Sí"}}]}}, { upsert: true } );</v>
      </c>
    </row>
    <row r="1183" spans="1:27" x14ac:dyDescent="0.3">
      <c r="A1183" t="s">
        <v>1028</v>
      </c>
      <c r="B1183">
        <v>549</v>
      </c>
      <c r="C1183">
        <v>2011</v>
      </c>
      <c r="D1183" s="5">
        <v>40896</v>
      </c>
      <c r="E1183" s="5" t="str">
        <f t="shared" si="108"/>
        <v>2011-12-19</v>
      </c>
      <c r="F1183" t="s">
        <v>400</v>
      </c>
      <c r="G1183" t="s">
        <v>35</v>
      </c>
      <c r="L1183" t="s">
        <v>281</v>
      </c>
      <c r="O1183" t="s">
        <v>46</v>
      </c>
      <c r="P1183" t="s">
        <v>118</v>
      </c>
      <c r="Q1183" t="s">
        <v>256</v>
      </c>
      <c r="R1183" t="s">
        <v>256</v>
      </c>
      <c r="S1183" t="s">
        <v>256</v>
      </c>
      <c r="T1183" t="s">
        <v>256</v>
      </c>
      <c r="U1183" t="s">
        <v>256</v>
      </c>
      <c r="V1183" t="s">
        <v>256</v>
      </c>
      <c r="W1183" t="str">
        <f t="shared" si="109"/>
        <v>db.pacientes.updateOne({"_id":ObjectId('61e34254ec4ec02e84f5dd4a')},{ $set: { "seguimientos": [{"id": "2011","seccion1": {"fechaSeguimiento": "2011-12-19","institucion": "Hospital Sor Maria Ludovica de La Plata",</v>
      </c>
      <c r="X1183" t="str">
        <f t="shared" si="110"/>
        <v>"fallecimiento": "No","fechaFallecimiento": "","causaFallecimiento": "","nivelEducativo": "","actividadLaboral": "","coberturaSocial": "Sí","tratamientoAntibioticoHospitalizado": "","embarazo": ""},</v>
      </c>
      <c r="Y1183" t="str">
        <f t="shared" si="111"/>
        <v>"seccion4": {"cultivos": "3"},"seccion5": {"toleranciaGlucosa": "No realizada","toleranciaGlucosaRealizada": "","vitaminaD": "","vitaminaDRealizada": "","inmunoglobulina": "",</v>
      </c>
      <c r="Z1183" t="str">
        <f t="shared" si="112"/>
        <v>"inmunoglobulinaRealizada": ""},"seccion6": {"actividadDeportiva": ""}}]}}, { upsert: true } );</v>
      </c>
      <c r="AA1183" t="str">
        <f t="shared" si="113"/>
        <v>db.pacientes.updateOne({"_id":ObjectId('61e34254ec4ec02e84f5dd4a')},{ $set: { "seguimientos": [{"id": "2011","seccion1": {"fechaSeguimiento": "2011-12-19","institucion": "Hospital Sor Maria Ludovica de La Plata","fallecimiento": "No","fechaFallecimiento": "","causaFallecimiento": "","nivelEducativo": "","actividadLaboral": "","coberturaSocial": "Sí","tratamientoAntibioticoHospitalizado": "","embarazo": ""},"seccion4": {"cultivos": "3"},"seccion5":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1184" spans="1:27" x14ac:dyDescent="0.3">
      <c r="A1184" t="s">
        <v>1028</v>
      </c>
      <c r="B1184">
        <v>549</v>
      </c>
      <c r="C1184">
        <v>2013</v>
      </c>
      <c r="D1184" s="5">
        <v>41624</v>
      </c>
      <c r="E1184" s="5" t="str">
        <f t="shared" si="108"/>
        <v>2013-12-16</v>
      </c>
      <c r="F1184" t="s">
        <v>400</v>
      </c>
      <c r="G1184" t="s">
        <v>35</v>
      </c>
      <c r="J1184" t="s">
        <v>38</v>
      </c>
      <c r="L1184" t="s">
        <v>281</v>
      </c>
      <c r="P1184" t="s">
        <v>118</v>
      </c>
      <c r="Q1184" t="s">
        <v>256</v>
      </c>
      <c r="R1184" t="s">
        <v>256</v>
      </c>
      <c r="S1184" t="s">
        <v>256</v>
      </c>
      <c r="T1184" t="s">
        <v>256</v>
      </c>
      <c r="U1184" t="s">
        <v>256</v>
      </c>
      <c r="V1184" t="s">
        <v>281</v>
      </c>
      <c r="W1184" t="str">
        <f t="shared" si="109"/>
        <v>db.pacientes.updateOne({"_id":ObjectId('61e34254ec4ec02e84f5dd4a')},{ $set: { "seguimientos": [{"id": "2013","seccion1": {"fechaSeguimiento": "2013-12-16","institucion": "Hospital Sor Maria Ludovica de La Plata",</v>
      </c>
      <c r="X1184" t="str">
        <f t="shared" si="110"/>
        <v>"fallecimiento": "No","fechaFallecimiento": "","causaFallecimiento": "","nivelEducativo": "Primaria incompleta","actividadLaboral": "","coberturaSocial": "Sí","tratamientoAntibioticoHospitalizado": "","embarazo": ""},</v>
      </c>
      <c r="Y1184" t="str">
        <f t="shared" si="111"/>
        <v>"seccion4": {"cultivos": ""},"seccion5": {"toleranciaGlucosa": "No realizada","toleranciaGlucosaRealizada": "","vitaminaD": "","vitaminaDRealizada": "","inmunoglobulina": "",</v>
      </c>
      <c r="Z1184" t="str">
        <f t="shared" si="112"/>
        <v>"inmunoglobulinaRealizada": ""},"seccion6": {"actividadDeportiva": "Sí"}}]}}, { upsert: true } );</v>
      </c>
      <c r="AA1184" t="str">
        <f t="shared" si="113"/>
        <v>db.pacientes.updateOne({"_id":ObjectId('61e34254ec4ec02e84f5dd4a')},{ $set: { "seguimientos": [{"id": "2013","seccion1": {"fechaSeguimiento": "2013-12-16","institucion": "Hospital Sor Maria Ludovica de La Plata","fallecimiento": "No","fechaFallecimiento": "","causaFallecimiento": "","nivelEducativo": "Primaria incompleta","actividadLaboral": "","coberturaSocial": "Sí","tratamientoAntibioticoHospitalizado": "","embarazo": ""},"seccion4": {"cultivos": ""},"seccion5": {"toleranciaGlucosa": "No realizada","toleranciaGlucosaRealizada": "","vitaminaD": "","vitaminaDRealizada": "","inmunoglobulina": "","inmunoglobulinaRealizada": ""},"seccion6": {"actividadDeportiva": "Sí"}}]}}, { upsert: true } );</v>
      </c>
    </row>
    <row r="1185" spans="1:27" x14ac:dyDescent="0.3">
      <c r="A1185" t="s">
        <v>1028</v>
      </c>
      <c r="B1185">
        <v>549</v>
      </c>
      <c r="C1185">
        <v>2014</v>
      </c>
      <c r="D1185" s="5">
        <v>41987</v>
      </c>
      <c r="E1185" s="5" t="str">
        <f t="shared" si="108"/>
        <v>2014-12-14</v>
      </c>
      <c r="F1185" t="s">
        <v>400</v>
      </c>
      <c r="G1185" t="s">
        <v>35</v>
      </c>
      <c r="L1185" t="s">
        <v>281</v>
      </c>
      <c r="M1185" t="s">
        <v>45</v>
      </c>
      <c r="O1185" t="s">
        <v>49</v>
      </c>
      <c r="P1185" t="s">
        <v>118</v>
      </c>
      <c r="Q1185" t="s">
        <v>256</v>
      </c>
      <c r="R1185" t="s">
        <v>256</v>
      </c>
      <c r="S1185" t="s">
        <v>256</v>
      </c>
      <c r="T1185" t="s">
        <v>256</v>
      </c>
      <c r="U1185" t="s">
        <v>256</v>
      </c>
      <c r="V1185" t="s">
        <v>281</v>
      </c>
      <c r="W1185" t="str">
        <f t="shared" si="109"/>
        <v>db.pacientes.updateOne({"_id":ObjectId('61e34254ec4ec02e84f5dd4a')},{ $set: { "seguimientos": [{"id": "2014","seccion1": {"fechaSeguimiento": "2014-12-14","institucion": "Hospital Sor Maria Ludovica de La Plata",</v>
      </c>
      <c r="X1185" t="str">
        <f t="shared" si="110"/>
        <v>"fallecimiento": "No","fechaFallecimiento": "","causaFallecimiento": "","nivelEducativo": "","actividadLaboral": "","coberturaSocial": "Sí","tratamientoAntibioticoHospitalizado": "1","embarazo": ""},</v>
      </c>
      <c r="Y1185" t="str">
        <f t="shared" si="111"/>
        <v>"seccion4": {"cultivos": "4"},"seccion5": {"toleranciaGlucosa": "No realizada","toleranciaGlucosaRealizada": "","vitaminaD": "","vitaminaDRealizada": "","inmunoglobulina": "",</v>
      </c>
      <c r="Z1185" t="str">
        <f t="shared" si="112"/>
        <v>"inmunoglobulinaRealizada": ""},"seccion6": {"actividadDeportiva": "Sí"}}]}}, { upsert: true } );</v>
      </c>
      <c r="AA1185" t="str">
        <f t="shared" si="113"/>
        <v>db.pacientes.updateOne({"_id":ObjectId('61e34254ec4ec02e84f5dd4a')},{ $set: { "seguimientos": [{"id": "2014","seccion1": {"fechaSeguimiento": "2014-12-14","institucion": "Hospital Sor Maria Ludovica de La Plata","fallecimiento": "No","fechaFallecimiento": "","causaFallecimiento": "","nivelEducativo": "","actividadLaboral": "","coberturaSocial": "Sí","tratamientoAntibioticoHospitalizado": "1","embarazo": ""},"seccion4": {"cultivos": "4"},"seccion5": {"toleranciaGlucosa": "No realizada","toleranciaGlucosaRealizada": "","vitaminaD": "","vitaminaDRealizada": "","inmunoglobulina": "","inmunoglobulinaRealizada": ""},"seccion6": {"actividadDeportiva": "Sí"}}]}}, { upsert: true } );</v>
      </c>
    </row>
    <row r="1186" spans="1:27" x14ac:dyDescent="0.3">
      <c r="A1186" t="s">
        <v>1028</v>
      </c>
      <c r="B1186">
        <v>549</v>
      </c>
      <c r="C1186">
        <v>2015</v>
      </c>
      <c r="D1186" s="5">
        <v>42290</v>
      </c>
      <c r="E1186" s="5" t="str">
        <f t="shared" si="108"/>
        <v>2015-10-13</v>
      </c>
      <c r="F1186" t="s">
        <v>400</v>
      </c>
      <c r="G1186" t="s">
        <v>35</v>
      </c>
      <c r="L1186" t="s">
        <v>281</v>
      </c>
      <c r="N1186" t="s">
        <v>35</v>
      </c>
      <c r="O1186" t="s">
        <v>49</v>
      </c>
      <c r="P1186" t="s">
        <v>261</v>
      </c>
      <c r="Q1186" t="s">
        <v>34</v>
      </c>
      <c r="R1186" t="s">
        <v>118</v>
      </c>
      <c r="S1186" t="s">
        <v>256</v>
      </c>
      <c r="T1186" t="s">
        <v>261</v>
      </c>
      <c r="U1186" t="s">
        <v>40</v>
      </c>
      <c r="V1186" t="s">
        <v>281</v>
      </c>
      <c r="W1186" t="str">
        <f t="shared" si="109"/>
        <v>db.pacientes.updateOne({"_id":ObjectId('61e34254ec4ec02e84f5dd4a')},{ $set: { "seguimientos": [{"id": "2015","seccion1": {"fechaSeguimiento": "2015-10-13","institucion": "Hospital Sor Maria Ludovica de La Plata",</v>
      </c>
      <c r="X1186" t="str">
        <f t="shared" si="110"/>
        <v>"fallecimiento": "No","fechaFallecimiento": "","causaFallecimiento": "","nivelEducativo": "","actividadLaboral": "","coberturaSocial": "Sí","tratamientoAntibioticoHospitalizado": "","embarazo": "No"},</v>
      </c>
      <c r="Y1186" t="str">
        <f t="shared" si="111"/>
        <v>"seccion4": {"cultivos": "4"},"seccion5": {"toleranciaGlucosa": "Realizada","toleranciaGlucosaRealizada": "Normal","vitaminaD": "No realizada","vitaminaDRealizada": "","inmunoglobulina": "Realizada",</v>
      </c>
      <c r="Z1186" t="str">
        <f t="shared" si="112"/>
        <v>"inmunoglobulinaRealizada": "&lt; 500"},"seccion6": {"actividadDeportiva": "Sí"}}]}}, { upsert: true } );</v>
      </c>
      <c r="AA1186" t="str">
        <f t="shared" si="113"/>
        <v>db.pacientes.updateOne({"_id":ObjectId('61e34254ec4ec02e84f5dd4a')},{ $set: { "seguimientos": [{"id": "2015","seccion1": {"fechaSeguimiento": "2015-10-13","institucion": "Hospital Sor Maria Ludovica de La Plata","fallecimiento": "No","fechaFallecimiento": "","causaFallecimiento": "","nivelEducativo": "","actividadLaboral": "","coberturaSocial": "Sí","tratamientoAntibioticoHospitalizado": "","embarazo": "No"},"seccion4": {"cultivos": "4"},"seccion5": {"toleranciaGlucosa": "Realizada","toleranciaGlucosaRealizada": "Normal","vitaminaD": "No realizada","vitaminaDRealizada": "","inmunoglobulina": "Realizada","inmunoglobulinaRealizada": "&lt; 500"},"seccion6": {"actividadDeportiva": "Sí"}}]}}, { upsert: true } );</v>
      </c>
    </row>
    <row r="1187" spans="1:27" x14ac:dyDescent="0.3">
      <c r="A1187" t="s">
        <v>1028</v>
      </c>
      <c r="B1187">
        <v>549</v>
      </c>
      <c r="C1187">
        <v>2016</v>
      </c>
      <c r="D1187" s="5">
        <v>42653</v>
      </c>
      <c r="E1187" s="5" t="str">
        <f t="shared" si="108"/>
        <v>2016-10-10</v>
      </c>
      <c r="F1187" t="s">
        <v>400</v>
      </c>
      <c r="G1187" t="s">
        <v>35</v>
      </c>
      <c r="L1187" t="s">
        <v>281</v>
      </c>
      <c r="O1187" t="s">
        <v>46</v>
      </c>
      <c r="P1187" t="s">
        <v>261</v>
      </c>
      <c r="Q1187" t="s">
        <v>34</v>
      </c>
      <c r="R1187" t="s">
        <v>261</v>
      </c>
      <c r="S1187" t="s">
        <v>34</v>
      </c>
      <c r="T1187" t="s">
        <v>261</v>
      </c>
      <c r="U1187" t="s">
        <v>40</v>
      </c>
      <c r="V1187" t="s">
        <v>281</v>
      </c>
      <c r="W1187" t="str">
        <f t="shared" si="109"/>
        <v>db.pacientes.updateOne({"_id":ObjectId('61e34254ec4ec02e84f5dd4a')},{ $set: { "seguimientos": [{"id": "2016","seccion1": {"fechaSeguimiento": "2016-10-10","institucion": "Hospital Sor Maria Ludovica de La Plata",</v>
      </c>
      <c r="X1187" t="str">
        <f t="shared" si="110"/>
        <v>"fallecimiento": "No","fechaFallecimiento": "","causaFallecimiento": "","nivelEducativo": "","actividadLaboral": "","coberturaSocial": "Sí","tratamientoAntibioticoHospitalizado": "","embarazo": ""},</v>
      </c>
      <c r="Y1187" t="str">
        <f t="shared" si="111"/>
        <v>"seccion4": {"cultivos": "3"},"seccion5": {"toleranciaGlucosa": "Realizada","toleranciaGlucosaRealizada": "Normal","vitaminaD": "Realizada","vitaminaDRealizada": "Normal","inmunoglobulina": "Realizada",</v>
      </c>
      <c r="Z1187" t="str">
        <f t="shared" si="112"/>
        <v>"inmunoglobulinaRealizada": "&lt; 500"},"seccion6": {"actividadDeportiva": "Sí"}}]}}, { upsert: true } );</v>
      </c>
      <c r="AA1187" t="str">
        <f t="shared" si="113"/>
        <v>db.pacientes.updateOne({"_id":ObjectId('61e34254ec4ec02e84f5dd4a')},{ $set: { "seguimientos": [{"id": "2016","seccion1": {"fechaSeguimiento": "2016-10-10","institucion": "Hospital Sor Maria Ludovica de La Plata","fallecimiento": "No","fechaFallecimiento": "","causaFallecimiento": "","nivelEducativo": "","actividadLaboral": "","coberturaSocial": "Sí","tratamientoAntibioticoHospitalizado": "","embarazo": ""},"seccion4": {"cultivos": "3"},"seccion5": {"toleranciaGlucosa": "Realizada","toleranciaGlucosaRealizada": "Normal","vitaminaD": "Realizada","vitaminaDRealizada": "Normal","inmunoglobulina": "Realizada","inmunoglobulinaRealizada": "&lt; 500"},"seccion6": {"actividadDeportiva": "Sí"}}]}}, { upsert: true } );</v>
      </c>
    </row>
    <row r="1188" spans="1:27" x14ac:dyDescent="0.3">
      <c r="A1188" t="s">
        <v>1028</v>
      </c>
      <c r="B1188">
        <v>549</v>
      </c>
      <c r="C1188">
        <v>2017</v>
      </c>
      <c r="D1188" s="5">
        <v>43039</v>
      </c>
      <c r="E1188" s="5" t="str">
        <f t="shared" si="108"/>
        <v>2017-10-31</v>
      </c>
      <c r="F1188" t="s">
        <v>400</v>
      </c>
      <c r="G1188" t="s">
        <v>35</v>
      </c>
      <c r="L1188" t="s">
        <v>281</v>
      </c>
      <c r="O1188" t="s">
        <v>46</v>
      </c>
      <c r="P1188" t="s">
        <v>261</v>
      </c>
      <c r="Q1188" t="s">
        <v>34</v>
      </c>
      <c r="R1188" t="s">
        <v>118</v>
      </c>
      <c r="S1188" t="s">
        <v>256</v>
      </c>
      <c r="T1188" t="s">
        <v>261</v>
      </c>
      <c r="U1188" t="s">
        <v>40</v>
      </c>
      <c r="V1188" t="s">
        <v>281</v>
      </c>
      <c r="W1188" t="str">
        <f t="shared" si="109"/>
        <v>db.pacientes.updateOne({"_id":ObjectId('61e34254ec4ec02e84f5dd4a')},{ $set: { "seguimientos": [{"id": "2017","seccion1": {"fechaSeguimiento": "2017-10-31","institucion": "Hospital Sor Maria Ludovica de La Plata",</v>
      </c>
      <c r="X1188" t="str">
        <f t="shared" si="110"/>
        <v>"fallecimiento": "No","fechaFallecimiento": "","causaFallecimiento": "","nivelEducativo": "","actividadLaboral": "","coberturaSocial": "Sí","tratamientoAntibioticoHospitalizado": "","embarazo": ""},</v>
      </c>
      <c r="Y1188" t="str">
        <f t="shared" si="111"/>
        <v>"seccion4": {"cultivos": "3"},"seccion5": {"toleranciaGlucosa": "Realizada","toleranciaGlucosaRealizada": "Normal","vitaminaD": "No realizada","vitaminaDRealizada": "","inmunoglobulina": "Realizada",</v>
      </c>
      <c r="Z1188" t="str">
        <f t="shared" si="112"/>
        <v>"inmunoglobulinaRealizada": "&lt; 500"},"seccion6": {"actividadDeportiva": "Sí"}}]}}, { upsert: true } );</v>
      </c>
      <c r="AA1188" t="str">
        <f t="shared" si="113"/>
        <v>db.pacientes.updateOne({"_id":ObjectId('61e34254ec4ec02e84f5dd4a')},{ $set: { "seguimientos": [{"id": "2017","seccion1": {"fechaSeguimiento": "2017-10-31","institucion": "Hospital Sor Maria Ludovica de La Plata","fallecimiento": "No","fechaFallecimiento": "","causaFallecimiento": "","nivelEducativo": "","actividadLaboral": "","coberturaSocial": "Sí","tratamientoAntibioticoHospitalizado": "","embarazo": ""},"seccion4": {"cultivos": "3"},"seccion5": {"toleranciaGlucosa": "Realizada","toleranciaGlucosaRealizada": "Normal","vitaminaD": "No realizada","vitaminaDRealizada": "","inmunoglobulina": "Realizada","inmunoglobulinaRealizada": "&lt; 500"},"seccion6": {"actividadDeportiva": "Sí"}}]}}, { upsert: true } );</v>
      </c>
    </row>
    <row r="1189" spans="1:27" x14ac:dyDescent="0.3">
      <c r="A1189" t="s">
        <v>1029</v>
      </c>
      <c r="B1189">
        <v>550</v>
      </c>
      <c r="C1189">
        <v>2011</v>
      </c>
      <c r="D1189" s="5">
        <v>40897</v>
      </c>
      <c r="E1189" s="5" t="str">
        <f t="shared" si="108"/>
        <v>2011-12-20</v>
      </c>
      <c r="F1189" t="s">
        <v>400</v>
      </c>
      <c r="G1189" t="s">
        <v>35</v>
      </c>
      <c r="L1189" t="s">
        <v>281</v>
      </c>
      <c r="O1189" t="s">
        <v>49</v>
      </c>
      <c r="P1189" t="s">
        <v>118</v>
      </c>
      <c r="Q1189" t="s">
        <v>256</v>
      </c>
      <c r="R1189" t="s">
        <v>256</v>
      </c>
      <c r="S1189" t="s">
        <v>256</v>
      </c>
      <c r="T1189" t="s">
        <v>256</v>
      </c>
      <c r="U1189" t="s">
        <v>256</v>
      </c>
      <c r="V1189" t="s">
        <v>256</v>
      </c>
      <c r="W1189" t="str">
        <f t="shared" si="109"/>
        <v>db.pacientes.updateOne({"_id":ObjectId('61e34254ec4ec02e84f5dd4b')},{ $set: { "seguimientos": [{"id": "2011","seccion1": {"fechaSeguimiento": "2011-12-20","institucion": "Hospital Sor Maria Ludovica de La Plata",</v>
      </c>
      <c r="X1189" t="str">
        <f t="shared" si="110"/>
        <v>"fallecimiento": "No","fechaFallecimiento": "","causaFallecimiento": "","nivelEducativo": "","actividadLaboral": "","coberturaSocial": "Sí","tratamientoAntibioticoHospitalizado": "","embarazo": ""},</v>
      </c>
      <c r="Y1189" t="str">
        <f t="shared" si="111"/>
        <v>"seccion4": {"cultivos": "4"},"seccion5": {"toleranciaGlucosa": "No realizada","toleranciaGlucosaRealizada": "","vitaminaD": "","vitaminaDRealizada": "","inmunoglobulina": "",</v>
      </c>
      <c r="Z1189" t="str">
        <f t="shared" si="112"/>
        <v>"inmunoglobulinaRealizada": ""},"seccion6": {"actividadDeportiva": ""}}]}}, { upsert: true } );</v>
      </c>
      <c r="AA1189" t="str">
        <f t="shared" si="113"/>
        <v>db.pacientes.updateOne({"_id":ObjectId('61e34254ec4ec02e84f5dd4b')},{ $set: { "seguimientos": [{"id": "2011","seccion1": {"fechaSeguimiento": "2011-12-20","institucion": "Hospital Sor Maria Ludovica de La Plata","fallecimiento": "No","fechaFallecimiento": "","causaFallecimiento": "","nivelEducativo": "","actividadLaboral": "","coberturaSocial": "Sí","tratamientoAntibioticoHospitalizado": "","embarazo": ""},"seccion4": {"cultivos": "4"},"seccion5":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1190" spans="1:27" x14ac:dyDescent="0.3">
      <c r="A1190" t="s">
        <v>1029</v>
      </c>
      <c r="B1190">
        <v>550</v>
      </c>
      <c r="C1190">
        <v>2012</v>
      </c>
      <c r="D1190" s="5">
        <v>41246</v>
      </c>
      <c r="E1190" s="5" t="str">
        <f t="shared" si="108"/>
        <v>2012-12-3</v>
      </c>
      <c r="F1190" t="s">
        <v>400</v>
      </c>
      <c r="G1190" t="s">
        <v>35</v>
      </c>
      <c r="J1190" t="s">
        <v>38</v>
      </c>
      <c r="L1190" t="s">
        <v>281</v>
      </c>
      <c r="O1190" t="s">
        <v>46</v>
      </c>
      <c r="P1190" t="s">
        <v>118</v>
      </c>
      <c r="Q1190" t="s">
        <v>256</v>
      </c>
      <c r="R1190" t="s">
        <v>256</v>
      </c>
      <c r="S1190" t="s">
        <v>256</v>
      </c>
      <c r="T1190" t="s">
        <v>256</v>
      </c>
      <c r="U1190" t="s">
        <v>256</v>
      </c>
      <c r="V1190" t="s">
        <v>256</v>
      </c>
      <c r="W1190" t="str">
        <f t="shared" si="109"/>
        <v>db.pacientes.updateOne({"_id":ObjectId('61e34254ec4ec02e84f5dd4b')},{ $set: { "seguimientos": [{"id": "2012","seccion1": {"fechaSeguimiento": "2012-12-3","institucion": "Hospital Sor Maria Ludovica de La Plata",</v>
      </c>
      <c r="X1190" t="str">
        <f t="shared" si="110"/>
        <v>"fallecimiento": "No","fechaFallecimiento": "","causaFallecimiento": "","nivelEducativo": "Primaria incompleta","actividadLaboral": "","coberturaSocial": "Sí","tratamientoAntibioticoHospitalizado": "","embarazo": ""},</v>
      </c>
      <c r="Y1190" t="str">
        <f t="shared" si="111"/>
        <v>"seccion4": {"cultivos": "3"},"seccion5": {"toleranciaGlucosa": "No realizada","toleranciaGlucosaRealizada": "","vitaminaD": "","vitaminaDRealizada": "","inmunoglobulina": "",</v>
      </c>
      <c r="Z1190" t="str">
        <f t="shared" si="112"/>
        <v>"inmunoglobulinaRealizada": ""},"seccion6": {"actividadDeportiva": ""}}]}}, { upsert: true } );</v>
      </c>
      <c r="AA1190" t="str">
        <f t="shared" si="113"/>
        <v>db.pacientes.updateOne({"_id":ObjectId('61e34254ec4ec02e84f5dd4b')},{ $set: { "seguimientos": [{"id": "2012","seccion1": {"fechaSeguimiento": "2012-12-3","institucion": "Hospital Sor Maria Ludovica de La Plata","fallecimiento": "No","fechaFallecimiento": "","causaFallecimiento": "","nivelEducativo": "Primaria incompleta","actividadLaboral": "","coberturaSocial": "Sí","tratamientoAntibioticoHospitalizado": "","embarazo": ""},"seccion4": {"cultivos": "3"},"seccion5":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1191" spans="1:27" x14ac:dyDescent="0.3">
      <c r="A1191" t="s">
        <v>1029</v>
      </c>
      <c r="B1191">
        <v>550</v>
      </c>
      <c r="C1191">
        <v>2013</v>
      </c>
      <c r="D1191" s="5">
        <v>41521</v>
      </c>
      <c r="E1191" s="5" t="str">
        <f t="shared" si="108"/>
        <v>2013-9-4</v>
      </c>
      <c r="F1191" t="s">
        <v>400</v>
      </c>
      <c r="G1191" t="s">
        <v>281</v>
      </c>
      <c r="H1191" t="s">
        <v>128</v>
      </c>
      <c r="I1191" t="s">
        <v>291</v>
      </c>
      <c r="P1191" t="s">
        <v>118</v>
      </c>
      <c r="Q1191" t="s">
        <v>256</v>
      </c>
      <c r="R1191" t="s">
        <v>256</v>
      </c>
      <c r="S1191" t="s">
        <v>256</v>
      </c>
      <c r="T1191" t="s">
        <v>256</v>
      </c>
      <c r="U1191" t="s">
        <v>256</v>
      </c>
      <c r="V1191" t="s">
        <v>256</v>
      </c>
      <c r="W1191" t="str">
        <f t="shared" si="109"/>
        <v>db.pacientes.updateOne({"_id":ObjectId('61e34254ec4ec02e84f5dd4b')},{ $set: { "seguimientos": [{"id": "2013","seccion1": {"fechaSeguimiento": "2013-9-4","institucion": "Hospital Sor Maria Ludovica de La Plata",</v>
      </c>
      <c r="X1191" t="str">
        <f t="shared" si="110"/>
        <v>"fallecimiento": "Sí","fechaFallecimiento": "2013-10-15","causaFallecimiento": "Respiratorios","nivelEducativo": "","actividadLaboral": "","coberturaSocial": "","tratamientoAntibioticoHospitalizado": "","embarazo": ""},</v>
      </c>
      <c r="Y1191" t="str">
        <f t="shared" si="111"/>
        <v>"seccion4": {"cultivos": ""},"seccion5": {"toleranciaGlucosa": "No realizada","toleranciaGlucosaRealizada": "","vitaminaD": "","vitaminaDRealizada": "","inmunoglobulina": "",</v>
      </c>
      <c r="Z1191" t="str">
        <f t="shared" si="112"/>
        <v>"inmunoglobulinaRealizada": ""},"seccion6": {"actividadDeportiva": ""}}]}}, { upsert: true } );</v>
      </c>
      <c r="AA1191" t="str">
        <f t="shared" si="113"/>
        <v>db.pacientes.updateOne({"_id":ObjectId('61e34254ec4ec02e84f5dd4b')},{ $set: { "seguimientos": [{"id": "2013","seccion1": {"fechaSeguimiento": "2013-9-4","institucion": "Hospital Sor Maria Ludovica de La Plata","fallecimiento": "Sí","fechaFallecimiento": "2013-10-15","causaFallecimiento": "Respiratorios","nivelEducativo": "","actividadLaboral": "","coberturaSocial": "","tratamientoAntibioticoHospitalizado": "","embarazo": ""},"seccion4":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1192" spans="1:27" x14ac:dyDescent="0.3">
      <c r="A1192" t="s">
        <v>1030</v>
      </c>
      <c r="B1192">
        <v>551</v>
      </c>
      <c r="C1192">
        <v>2011</v>
      </c>
      <c r="D1192" s="5">
        <v>40897</v>
      </c>
      <c r="E1192" s="5" t="str">
        <f t="shared" si="108"/>
        <v>2011-12-20</v>
      </c>
      <c r="F1192" t="s">
        <v>400</v>
      </c>
      <c r="G1192" t="s">
        <v>35</v>
      </c>
      <c r="L1192" t="s">
        <v>281</v>
      </c>
      <c r="O1192" t="s">
        <v>74</v>
      </c>
      <c r="P1192" t="s">
        <v>261</v>
      </c>
      <c r="Q1192" t="s">
        <v>34</v>
      </c>
      <c r="R1192" t="s">
        <v>256</v>
      </c>
      <c r="S1192" t="s">
        <v>256</v>
      </c>
      <c r="T1192" t="s">
        <v>256</v>
      </c>
      <c r="U1192" t="s">
        <v>256</v>
      </c>
      <c r="V1192" t="s">
        <v>256</v>
      </c>
      <c r="W1192" t="str">
        <f t="shared" si="109"/>
        <v>db.pacientes.updateOne({"_id":ObjectId('61e34254ec4ec02e84f5dd4c')},{ $set: { "seguimientos": [{"id": "2011","seccion1": {"fechaSeguimiento": "2011-12-20","institucion": "Hospital Sor Maria Ludovica de La Plata",</v>
      </c>
      <c r="X1192" t="str">
        <f t="shared" si="110"/>
        <v>"fallecimiento": "No","fechaFallecimiento": "","causaFallecimiento": "","nivelEducativo": "","actividadLaboral": "","coberturaSocial": "Sí","tratamientoAntibioticoHospitalizado": "","embarazo": ""},</v>
      </c>
      <c r="Y1192" t="str">
        <f t="shared" si="111"/>
        <v>"seccion4": {"cultivos": "8"},"seccion5": {"toleranciaGlucosa": "Realizada","toleranciaGlucosaRealizada": "Normal","vitaminaD": "","vitaminaDRealizada": "","inmunoglobulina": "",</v>
      </c>
      <c r="Z1192" t="str">
        <f t="shared" si="112"/>
        <v>"inmunoglobulinaRealizada": ""},"seccion6": {"actividadDeportiva": ""}}]}}, { upsert: true } );</v>
      </c>
      <c r="AA1192" t="str">
        <f t="shared" si="113"/>
        <v>db.pacientes.updateOne({"_id":ObjectId('61e34254ec4ec02e84f5dd4c')},{ $set: { "seguimientos": [{"id": "2011","seccion1": {"fechaSeguimiento": "2011-12-20","institucion": "Hospital Sor Maria Ludovica de La Plata","fallecimiento": "No","fechaFallecimiento": "","causaFallecimiento": "","nivelEducativo": "","actividadLaboral": "","coberturaSocial": "Sí","tratamientoAntibioticoHospitalizado": "","embarazo": ""},"seccion4": {"cultivos": "8"},"seccion5": {"toleranciaGlucosa": "Realizada","toleranciaGlucosaRealizada": "Normal","vitaminaD": "","vitaminaDRealizada": "","inmunoglobulina": "","inmunoglobulinaRealizada": ""},"seccion6": {"actividadDeportiva": ""}}]}}, { upsert: true } );</v>
      </c>
    </row>
    <row r="1193" spans="1:27" x14ac:dyDescent="0.3">
      <c r="A1193" t="s">
        <v>1030</v>
      </c>
      <c r="B1193">
        <v>551</v>
      </c>
      <c r="C1193">
        <v>2012</v>
      </c>
      <c r="D1193" s="5">
        <v>41193</v>
      </c>
      <c r="E1193" s="5" t="str">
        <f t="shared" si="108"/>
        <v>2012-10-11</v>
      </c>
      <c r="F1193" t="s">
        <v>400</v>
      </c>
      <c r="G1193" t="s">
        <v>35</v>
      </c>
      <c r="L1193" t="s">
        <v>281</v>
      </c>
      <c r="O1193" t="s">
        <v>48</v>
      </c>
      <c r="P1193" t="s">
        <v>118</v>
      </c>
      <c r="Q1193" t="s">
        <v>256</v>
      </c>
      <c r="R1193" t="s">
        <v>256</v>
      </c>
      <c r="S1193" t="s">
        <v>256</v>
      </c>
      <c r="T1193" t="s">
        <v>256</v>
      </c>
      <c r="U1193" t="s">
        <v>256</v>
      </c>
      <c r="V1193" t="s">
        <v>256</v>
      </c>
      <c r="W1193" t="str">
        <f t="shared" si="109"/>
        <v>db.pacientes.updateOne({"_id":ObjectId('61e34254ec4ec02e84f5dd4c')},{ $set: { "seguimientos": [{"id": "2012","seccion1": {"fechaSeguimiento": "2012-10-11","institucion": "Hospital Sor Maria Ludovica de La Plata",</v>
      </c>
      <c r="X1193" t="str">
        <f t="shared" si="110"/>
        <v>"fallecimiento": "No","fechaFallecimiento": "","causaFallecimiento": "","nivelEducativo": "","actividadLaboral": "","coberturaSocial": "Sí","tratamientoAntibioticoHospitalizado": "","embarazo": ""},</v>
      </c>
      <c r="Y1193" t="str">
        <f t="shared" si="111"/>
        <v>"seccion4": {"cultivos": "5"},"seccion5": {"toleranciaGlucosa": "No realizada","toleranciaGlucosaRealizada": "","vitaminaD": "","vitaminaDRealizada": "","inmunoglobulina": "",</v>
      </c>
      <c r="Z1193" t="str">
        <f t="shared" si="112"/>
        <v>"inmunoglobulinaRealizada": ""},"seccion6": {"actividadDeportiva": ""}}]}}, { upsert: true } );</v>
      </c>
      <c r="AA1193" t="str">
        <f t="shared" si="113"/>
        <v>db.pacientes.updateOne({"_id":ObjectId('61e34254ec4ec02e84f5dd4c')},{ $set: { "seguimientos": [{"id": "2012","seccion1": {"fechaSeguimiento": "2012-10-11","institucion": "Hospital Sor Maria Ludovica de La Plata","fallecimiento": "No","fechaFallecimiento": "","causaFallecimiento": "","nivelEducativo": "","actividadLaboral": "","coberturaSocial": "Sí","tratamientoAntibioticoHospitalizado": "","embarazo": ""},"seccion4": {"cultivos": "5"},"seccion5":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1194" spans="1:27" x14ac:dyDescent="0.3">
      <c r="A1194" t="s">
        <v>1030</v>
      </c>
      <c r="B1194">
        <v>551</v>
      </c>
      <c r="C1194">
        <v>2013</v>
      </c>
      <c r="D1194" s="5">
        <v>41624</v>
      </c>
      <c r="E1194" s="5" t="str">
        <f t="shared" si="108"/>
        <v>2013-12-16</v>
      </c>
      <c r="F1194" t="s">
        <v>400</v>
      </c>
      <c r="G1194" t="s">
        <v>35</v>
      </c>
      <c r="L1194" t="s">
        <v>281</v>
      </c>
      <c r="O1194" t="s">
        <v>49</v>
      </c>
      <c r="P1194" t="s">
        <v>118</v>
      </c>
      <c r="Q1194" t="s">
        <v>256</v>
      </c>
      <c r="R1194" t="s">
        <v>256</v>
      </c>
      <c r="S1194" t="s">
        <v>256</v>
      </c>
      <c r="T1194" t="s">
        <v>256</v>
      </c>
      <c r="U1194" t="s">
        <v>256</v>
      </c>
      <c r="V1194" t="s">
        <v>281</v>
      </c>
      <c r="W1194" t="str">
        <f t="shared" si="109"/>
        <v>db.pacientes.updateOne({"_id":ObjectId('61e34254ec4ec02e84f5dd4c')},{ $set: { "seguimientos": [{"id": "2013","seccion1": {"fechaSeguimiento": "2013-12-16","institucion": "Hospital Sor Maria Ludovica de La Plata",</v>
      </c>
      <c r="X1194" t="str">
        <f t="shared" si="110"/>
        <v>"fallecimiento": "No","fechaFallecimiento": "","causaFallecimiento": "","nivelEducativo": "","actividadLaboral": "","coberturaSocial": "Sí","tratamientoAntibioticoHospitalizado": "","embarazo": ""},</v>
      </c>
      <c r="Y1194" t="str">
        <f t="shared" si="111"/>
        <v>"seccion4": {"cultivos": "4"},"seccion5": {"toleranciaGlucosa": "No realizada","toleranciaGlucosaRealizada": "","vitaminaD": "","vitaminaDRealizada": "","inmunoglobulina": "",</v>
      </c>
      <c r="Z1194" t="str">
        <f t="shared" si="112"/>
        <v>"inmunoglobulinaRealizada": ""},"seccion6": {"actividadDeportiva": "Sí"}}]}}, { upsert: true } );</v>
      </c>
      <c r="AA1194" t="str">
        <f t="shared" si="113"/>
        <v>db.pacientes.updateOne({"_id":ObjectId('61e34254ec4ec02e84f5dd4c')},{ $set: { "seguimientos": [{"id": "2013","seccion1": {"fechaSeguimiento": "2013-12-16","institucion": "Hospital Sor Maria Ludovica de La Plata","fallecimiento": "No","fechaFallecimiento": "","causaFallecimiento": "","nivelEducativo": "","actividadLaboral": "","coberturaSocial": "Sí","tratamientoAntibioticoHospitalizado": "","embarazo": ""},"seccion4": {"cultivos": "4"},"seccion5": {"toleranciaGlucosa": "No realizada","toleranciaGlucosaRealizada": "","vitaminaD": "","vitaminaDRealizada": "","inmunoglobulina": "","inmunoglobulinaRealizada": ""},"seccion6": {"actividadDeportiva": "Sí"}}]}}, { upsert: true } );</v>
      </c>
    </row>
    <row r="1195" spans="1:27" x14ac:dyDescent="0.3">
      <c r="A1195" t="s">
        <v>1030</v>
      </c>
      <c r="B1195">
        <v>551</v>
      </c>
      <c r="C1195">
        <v>2014</v>
      </c>
      <c r="D1195" s="5">
        <v>41989</v>
      </c>
      <c r="E1195" s="5" t="str">
        <f t="shared" si="108"/>
        <v>2014-12-16</v>
      </c>
      <c r="F1195" t="s">
        <v>400</v>
      </c>
      <c r="G1195" t="s">
        <v>35</v>
      </c>
      <c r="L1195" t="s">
        <v>281</v>
      </c>
      <c r="O1195" t="s">
        <v>46</v>
      </c>
      <c r="P1195" t="s">
        <v>118</v>
      </c>
      <c r="Q1195" t="s">
        <v>256</v>
      </c>
      <c r="R1195" t="s">
        <v>256</v>
      </c>
      <c r="S1195" t="s">
        <v>256</v>
      </c>
      <c r="T1195" t="s">
        <v>256</v>
      </c>
      <c r="U1195" t="s">
        <v>256</v>
      </c>
      <c r="V1195" t="s">
        <v>256</v>
      </c>
      <c r="W1195" t="str">
        <f t="shared" si="109"/>
        <v>db.pacientes.updateOne({"_id":ObjectId('61e34254ec4ec02e84f5dd4c')},{ $set: { "seguimientos": [{"id": "2014","seccion1": {"fechaSeguimiento": "2014-12-16","institucion": "Hospital Sor Maria Ludovica de La Plata",</v>
      </c>
      <c r="X1195" t="str">
        <f t="shared" si="110"/>
        <v>"fallecimiento": "No","fechaFallecimiento": "","causaFallecimiento": "","nivelEducativo": "","actividadLaboral": "","coberturaSocial": "Sí","tratamientoAntibioticoHospitalizado": "","embarazo": ""},</v>
      </c>
      <c r="Y1195" t="str">
        <f t="shared" si="111"/>
        <v>"seccion4": {"cultivos": "3"},"seccion5": {"toleranciaGlucosa": "No realizada","toleranciaGlucosaRealizada": "","vitaminaD": "","vitaminaDRealizada": "","inmunoglobulina": "",</v>
      </c>
      <c r="Z1195" t="str">
        <f t="shared" si="112"/>
        <v>"inmunoglobulinaRealizada": ""},"seccion6": {"actividadDeportiva": ""}}]}}, { upsert: true } );</v>
      </c>
      <c r="AA1195" t="str">
        <f t="shared" si="113"/>
        <v>db.pacientes.updateOne({"_id":ObjectId('61e34254ec4ec02e84f5dd4c')},{ $set: { "seguimientos": [{"id": "2014","seccion1": {"fechaSeguimiento": "2014-12-16","institucion": "Hospital Sor Maria Ludovica de La Plata","fallecimiento": "No","fechaFallecimiento": "","causaFallecimiento": "","nivelEducativo": "","actividadLaboral": "","coberturaSocial": "Sí","tratamientoAntibioticoHospitalizado": "","embarazo": ""},"seccion4": {"cultivos": "3"},"seccion5":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1196" spans="1:27" x14ac:dyDescent="0.3">
      <c r="A1196" t="s">
        <v>1030</v>
      </c>
      <c r="B1196">
        <v>551</v>
      </c>
      <c r="C1196">
        <v>2015</v>
      </c>
      <c r="D1196" s="5">
        <v>42269</v>
      </c>
      <c r="E1196" s="5" t="str">
        <f t="shared" si="108"/>
        <v>2015-9-22</v>
      </c>
      <c r="F1196" t="s">
        <v>400</v>
      </c>
      <c r="G1196" t="s">
        <v>35</v>
      </c>
      <c r="L1196" t="s">
        <v>281</v>
      </c>
      <c r="O1196" t="s">
        <v>49</v>
      </c>
      <c r="P1196" t="s">
        <v>118</v>
      </c>
      <c r="Q1196" t="s">
        <v>256</v>
      </c>
      <c r="R1196" t="s">
        <v>118</v>
      </c>
      <c r="S1196" t="s">
        <v>256</v>
      </c>
      <c r="T1196" t="s">
        <v>261</v>
      </c>
      <c r="U1196" t="s">
        <v>34</v>
      </c>
      <c r="V1196" t="s">
        <v>281</v>
      </c>
      <c r="W1196" t="str">
        <f t="shared" si="109"/>
        <v>db.pacientes.updateOne({"_id":ObjectId('61e34254ec4ec02e84f5dd4c')},{ $set: { "seguimientos": [{"id": "2015","seccion1": {"fechaSeguimiento": "2015-9-22","institucion": "Hospital Sor Maria Ludovica de La Plata",</v>
      </c>
      <c r="X1196" t="str">
        <f t="shared" si="110"/>
        <v>"fallecimiento": "No","fechaFallecimiento": "","causaFallecimiento": "","nivelEducativo": "","actividadLaboral": "","coberturaSocial": "Sí","tratamientoAntibioticoHospitalizado": "","embarazo": ""},</v>
      </c>
      <c r="Y1196" t="str">
        <f t="shared" si="111"/>
        <v>"seccion4": {"cultivos": "4"},"seccion5": {"toleranciaGlucosa": "No realizada","toleranciaGlucosaRealizada": "","vitaminaD": "No realizada","vitaminaDRealizada": "","inmunoglobulina": "Realizada",</v>
      </c>
      <c r="Z1196" t="str">
        <f t="shared" si="112"/>
        <v>"inmunoglobulinaRealizada": "Normal"},"seccion6": {"actividadDeportiva": "Sí"}}]}}, { upsert: true } );</v>
      </c>
      <c r="AA1196" t="str">
        <f t="shared" si="113"/>
        <v>db.pacientes.updateOne({"_id":ObjectId('61e34254ec4ec02e84f5dd4c')},{ $set: { "seguimientos": [{"id": "2015","seccion1": {"fechaSeguimiento": "2015-9-22","institucion": "Hospital Sor Maria Ludovica de La Plata","fallecimiento": "No","fechaFallecimiento": "","causaFallecimiento": "","nivelEducativo": "","actividadLaboral": "","coberturaSocial": "Sí","tratamientoAntibioticoHospitalizado": "","embarazo": ""},"seccion4": {"cultivos": "4"},"seccion5": {"toleranciaGlucosa": "No realizada","toleranciaGlucosaRealizada": "","vitaminaD": "No realizada","vitaminaDRealizada": "","inmunoglobulina": "Realizada","inmunoglobulinaRealizada": "Normal"},"seccion6": {"actividadDeportiva": "Sí"}}]}}, { upsert: true } );</v>
      </c>
    </row>
    <row r="1197" spans="1:27" x14ac:dyDescent="0.3">
      <c r="A1197" t="s">
        <v>1030</v>
      </c>
      <c r="B1197">
        <v>551</v>
      </c>
      <c r="C1197">
        <v>2016</v>
      </c>
      <c r="D1197" s="5">
        <v>42654</v>
      </c>
      <c r="E1197" s="5" t="str">
        <f t="shared" si="108"/>
        <v>2016-10-11</v>
      </c>
      <c r="F1197" t="s">
        <v>400</v>
      </c>
      <c r="G1197" t="s">
        <v>35</v>
      </c>
      <c r="L1197" t="s">
        <v>281</v>
      </c>
      <c r="O1197" t="s">
        <v>49</v>
      </c>
      <c r="P1197" t="s">
        <v>118</v>
      </c>
      <c r="Q1197" t="s">
        <v>256</v>
      </c>
      <c r="R1197" t="s">
        <v>261</v>
      </c>
      <c r="S1197" t="s">
        <v>321</v>
      </c>
      <c r="T1197" t="s">
        <v>261</v>
      </c>
      <c r="U1197" t="s">
        <v>40</v>
      </c>
      <c r="V1197" t="s">
        <v>256</v>
      </c>
      <c r="W1197" t="str">
        <f t="shared" si="109"/>
        <v>db.pacientes.updateOne({"_id":ObjectId('61e34254ec4ec02e84f5dd4c')},{ $set: { "seguimientos": [{"id": "2016","seccion1": {"fechaSeguimiento": "2016-10-11","institucion": "Hospital Sor Maria Ludovica de La Plata",</v>
      </c>
      <c r="X1197" t="str">
        <f t="shared" si="110"/>
        <v>"fallecimiento": "No","fechaFallecimiento": "","causaFallecimiento": "","nivelEducativo": "","actividadLaboral": "","coberturaSocial": "Sí","tratamientoAntibioticoHospitalizado": "","embarazo": ""},</v>
      </c>
      <c r="Y1197" t="str">
        <f t="shared" si="111"/>
        <v>"seccion4": {"cultivos": "4"},"seccion5": {"toleranciaGlucosa": "No realizada","toleranciaGlucosaRealizada": "","vitaminaD": "Realizada","vitaminaDRealizada": "Bajo","inmunoglobulina": "Realizada",</v>
      </c>
      <c r="Z1197" t="str">
        <f t="shared" si="112"/>
        <v>"inmunoglobulinaRealizada": "&lt; 500"},"seccion6": {"actividadDeportiva": ""}}]}}, { upsert: true } );</v>
      </c>
      <c r="AA1197" t="str">
        <f t="shared" si="113"/>
        <v>db.pacientes.updateOne({"_id":ObjectId('61e34254ec4ec02e84f5dd4c')},{ $set: { "seguimientos": [{"id": "2016","seccion1": {"fechaSeguimiento": "2016-10-11","institucion": "Hospital Sor Maria Ludovica de La Plata","fallecimiento": "No","fechaFallecimiento": "","causaFallecimiento": "","nivelEducativo": "","actividadLaboral": "","coberturaSocial": "Sí","tratamientoAntibioticoHospitalizado": "","embarazo": ""},"seccion4": {"cultivos": "4"},"seccion5": {"toleranciaGlucosa": "No realizada","toleranciaGlucosaRealizada": "","vitaminaD": "Realizada","vitaminaDRealizada": "Bajo","inmunoglobulina": "Realizada","inmunoglobulinaRealizada": "&lt; 500"},"seccion6": {"actividadDeportiva": ""}}]}}, { upsert: true } );</v>
      </c>
    </row>
    <row r="1198" spans="1:27" x14ac:dyDescent="0.3">
      <c r="A1198" t="s">
        <v>1031</v>
      </c>
      <c r="B1198">
        <v>552</v>
      </c>
      <c r="C1198">
        <v>2011</v>
      </c>
      <c r="D1198" s="5">
        <v>40891</v>
      </c>
      <c r="E1198" s="5" t="str">
        <f t="shared" si="108"/>
        <v>2011-12-14</v>
      </c>
      <c r="F1198" t="s">
        <v>400</v>
      </c>
      <c r="G1198" t="s">
        <v>35</v>
      </c>
      <c r="L1198" t="s">
        <v>281</v>
      </c>
      <c r="O1198" t="s">
        <v>49</v>
      </c>
      <c r="P1198" t="s">
        <v>261</v>
      </c>
      <c r="Q1198" t="s">
        <v>34</v>
      </c>
      <c r="R1198" t="s">
        <v>256</v>
      </c>
      <c r="S1198" t="s">
        <v>256</v>
      </c>
      <c r="T1198" t="s">
        <v>256</v>
      </c>
      <c r="U1198" t="s">
        <v>256</v>
      </c>
      <c r="V1198" t="s">
        <v>256</v>
      </c>
      <c r="W1198" t="str">
        <f t="shared" si="109"/>
        <v>db.pacientes.updateOne({"_id":ObjectId('61e34254ec4ec02e84f5dd4d')},{ $set: { "seguimientos": [{"id": "2011","seccion1": {"fechaSeguimiento": "2011-12-14","institucion": "Hospital Sor Maria Ludovica de La Plata",</v>
      </c>
      <c r="X1198" t="str">
        <f t="shared" si="110"/>
        <v>"fallecimiento": "No","fechaFallecimiento": "","causaFallecimiento": "","nivelEducativo": "","actividadLaboral": "","coberturaSocial": "Sí","tratamientoAntibioticoHospitalizado": "","embarazo": ""},</v>
      </c>
      <c r="Y1198" t="str">
        <f t="shared" si="111"/>
        <v>"seccion4": {"cultivos": "4"},"seccion5": {"toleranciaGlucosa": "Realizada","toleranciaGlucosaRealizada": "Normal","vitaminaD": "","vitaminaDRealizada": "","inmunoglobulina": "",</v>
      </c>
      <c r="Z1198" t="str">
        <f t="shared" si="112"/>
        <v>"inmunoglobulinaRealizada": ""},"seccion6": {"actividadDeportiva": ""}}]}}, { upsert: true } );</v>
      </c>
      <c r="AA1198" t="str">
        <f t="shared" si="113"/>
        <v>db.pacientes.updateOne({"_id":ObjectId('61e34254ec4ec02e84f5dd4d')},{ $set: { "seguimientos": [{"id": "2011","seccion1": {"fechaSeguimiento": "2011-12-14","institucion": "Hospital Sor Maria Ludovica de La Plata","fallecimiento": "No","fechaFallecimiento": "","causaFallecimiento": "","nivelEducativo": "","actividadLaboral": "","coberturaSocial": "Sí","tratamientoAntibioticoHospitalizado": "","embarazo": ""},"seccion4": {"cultivos": "4"},"seccion5": {"toleranciaGlucosa": "Realizada","toleranciaGlucosaRealizada": "Normal","vitaminaD": "","vitaminaDRealizada": "","inmunoglobulina": "","inmunoglobulinaRealizada": ""},"seccion6": {"actividadDeportiva": ""}}]}}, { upsert: true } );</v>
      </c>
    </row>
    <row r="1199" spans="1:27" x14ac:dyDescent="0.3">
      <c r="A1199" t="s">
        <v>1031</v>
      </c>
      <c r="B1199">
        <v>552</v>
      </c>
      <c r="C1199">
        <v>2012</v>
      </c>
      <c r="D1199" s="5">
        <v>41265</v>
      </c>
      <c r="E1199" s="5" t="str">
        <f t="shared" si="108"/>
        <v>2012-12-22</v>
      </c>
      <c r="F1199" t="s">
        <v>400</v>
      </c>
      <c r="G1199" t="s">
        <v>35</v>
      </c>
      <c r="L1199" t="s">
        <v>281</v>
      </c>
      <c r="O1199" t="s">
        <v>41</v>
      </c>
      <c r="P1199" t="s">
        <v>261</v>
      </c>
      <c r="Q1199" t="s">
        <v>34</v>
      </c>
      <c r="R1199" t="s">
        <v>256</v>
      </c>
      <c r="S1199" t="s">
        <v>256</v>
      </c>
      <c r="T1199" t="s">
        <v>261</v>
      </c>
      <c r="U1199" t="s">
        <v>40</v>
      </c>
      <c r="V1199" t="s">
        <v>281</v>
      </c>
      <c r="W1199" t="str">
        <f t="shared" si="109"/>
        <v>db.pacientes.updateOne({"_id":ObjectId('61e34254ec4ec02e84f5dd4d')},{ $set: { "seguimientos": [{"id": "2012","seccion1": {"fechaSeguimiento": "2012-12-22","institucion": "Hospital Sor Maria Ludovica de La Plata",</v>
      </c>
      <c r="X1199" t="str">
        <f t="shared" si="110"/>
        <v>"fallecimiento": "No","fechaFallecimiento": "","causaFallecimiento": "","nivelEducativo": "","actividadLaboral": "","coberturaSocial": "Sí","tratamientoAntibioticoHospitalizado": "","embarazo": ""},</v>
      </c>
      <c r="Y1199" t="str">
        <f t="shared" si="111"/>
        <v>"seccion4": {"cultivos": "6"},"seccion5": {"toleranciaGlucosa": "Realizada","toleranciaGlucosaRealizada": "Normal","vitaminaD": "","vitaminaDRealizada": "","inmunoglobulina": "Realizada",</v>
      </c>
      <c r="Z1199" t="str">
        <f t="shared" si="112"/>
        <v>"inmunoglobulinaRealizada": "&lt; 500"},"seccion6": {"actividadDeportiva": "Sí"}}]}}, { upsert: true } );</v>
      </c>
      <c r="AA1199" t="str">
        <f t="shared" si="113"/>
        <v>db.pacientes.updateOne({"_id":ObjectId('61e34254ec4ec02e84f5dd4d')},{ $set: { "seguimientos": [{"id": "2012","seccion1": {"fechaSeguimiento": "2012-12-22","institucion": "Hospital Sor Maria Ludovica de La Plata","fallecimiento": "No","fechaFallecimiento": "","causaFallecimiento": "","nivelEducativo": "","actividadLaboral": "","coberturaSocial": "Sí","tratamientoAntibioticoHospitalizado": "","embarazo": ""},"seccion4": {"cultivos": "6"},"seccion5": {"toleranciaGlucosa": "Realizada","toleranciaGlucosaRealizada": "Normal","vitaminaD": "","vitaminaDRealizada": "","inmunoglobulina": "Realizada","inmunoglobulinaRealizada": "&lt; 500"},"seccion6": {"actividadDeportiva": "Sí"}}]}}, { upsert: true } );</v>
      </c>
    </row>
    <row r="1200" spans="1:27" x14ac:dyDescent="0.3">
      <c r="A1200" t="s">
        <v>1031</v>
      </c>
      <c r="B1200">
        <v>552</v>
      </c>
      <c r="C1200">
        <v>2013</v>
      </c>
      <c r="D1200" s="5">
        <v>41617</v>
      </c>
      <c r="E1200" s="5" t="str">
        <f t="shared" si="108"/>
        <v>2013-12-9</v>
      </c>
      <c r="F1200" t="s">
        <v>400</v>
      </c>
      <c r="G1200" t="s">
        <v>35</v>
      </c>
      <c r="L1200" t="s">
        <v>281</v>
      </c>
      <c r="O1200" t="s">
        <v>41</v>
      </c>
      <c r="P1200" t="s">
        <v>118</v>
      </c>
      <c r="Q1200" t="s">
        <v>256</v>
      </c>
      <c r="R1200" t="s">
        <v>256</v>
      </c>
      <c r="S1200" t="s">
        <v>256</v>
      </c>
      <c r="T1200" t="s">
        <v>256</v>
      </c>
      <c r="U1200" t="s">
        <v>256</v>
      </c>
      <c r="V1200" t="s">
        <v>256</v>
      </c>
      <c r="W1200" t="str">
        <f t="shared" si="109"/>
        <v>db.pacientes.updateOne({"_id":ObjectId('61e34254ec4ec02e84f5dd4d')},{ $set: { "seguimientos": [{"id": "2013","seccion1": {"fechaSeguimiento": "2013-12-9","institucion": "Hospital Sor Maria Ludovica de La Plata",</v>
      </c>
      <c r="X1200" t="str">
        <f t="shared" si="110"/>
        <v>"fallecimiento": "No","fechaFallecimiento": "","causaFallecimiento": "","nivelEducativo": "","actividadLaboral": "","coberturaSocial": "Sí","tratamientoAntibioticoHospitalizado": "","embarazo": ""},</v>
      </c>
      <c r="Y1200" t="str">
        <f t="shared" si="111"/>
        <v>"seccion4": {"cultivos": "6"},"seccion5": {"toleranciaGlucosa": "No realizada","toleranciaGlucosaRealizada": "","vitaminaD": "","vitaminaDRealizada": "","inmunoglobulina": "",</v>
      </c>
      <c r="Z1200" t="str">
        <f t="shared" si="112"/>
        <v>"inmunoglobulinaRealizada": ""},"seccion6": {"actividadDeportiva": ""}}]}}, { upsert: true } );</v>
      </c>
      <c r="AA1200" t="str">
        <f t="shared" si="113"/>
        <v>db.pacientes.updateOne({"_id":ObjectId('61e34254ec4ec02e84f5dd4d')},{ $set: { "seguimientos": [{"id": "2013","seccion1": {"fechaSeguimiento": "2013-12-9","institucion": "Hospital Sor Maria Ludovica de La Plata","fallecimiento": "No","fechaFallecimiento": "","causaFallecimiento": "","nivelEducativo": "","actividadLaboral": "","coberturaSocial": "Sí","tratamientoAntibioticoHospitalizado": "","embarazo": ""},"seccion4": {"cultivos": "6"},"seccion5":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1201" spans="1:27" x14ac:dyDescent="0.3">
      <c r="A1201" t="s">
        <v>1031</v>
      </c>
      <c r="B1201">
        <v>552</v>
      </c>
      <c r="C1201">
        <v>2014</v>
      </c>
      <c r="D1201" s="5">
        <v>42004</v>
      </c>
      <c r="E1201" s="5" t="str">
        <f t="shared" si="108"/>
        <v>2014-12-31</v>
      </c>
      <c r="F1201" t="s">
        <v>400</v>
      </c>
      <c r="G1201" t="s">
        <v>35</v>
      </c>
      <c r="J1201" t="s">
        <v>61</v>
      </c>
      <c r="L1201" t="s">
        <v>281</v>
      </c>
      <c r="N1201" t="s">
        <v>35</v>
      </c>
      <c r="O1201" t="s">
        <v>48</v>
      </c>
      <c r="P1201" t="s">
        <v>261</v>
      </c>
      <c r="Q1201" t="s">
        <v>34</v>
      </c>
      <c r="R1201" t="s">
        <v>256</v>
      </c>
      <c r="S1201" t="s">
        <v>256</v>
      </c>
      <c r="T1201" t="s">
        <v>261</v>
      </c>
      <c r="U1201" t="s">
        <v>40</v>
      </c>
      <c r="V1201" t="s">
        <v>281</v>
      </c>
      <c r="W1201" t="str">
        <f t="shared" si="109"/>
        <v>db.pacientes.updateOne({"_id":ObjectId('61e34254ec4ec02e84f5dd4d')},{ $set: { "seguimientos": [{"id": "2014","seccion1": {"fechaSeguimiento": "2014-12-31","institucion": "Hospital Sor Maria Ludovica de La Plata",</v>
      </c>
      <c r="X1201" t="str">
        <f t="shared" si="110"/>
        <v>"fallecimiento": "No","fechaFallecimiento": "","causaFallecimiento": "","nivelEducativo": "Secundaria incompleta","actividadLaboral": "","coberturaSocial": "Sí","tratamientoAntibioticoHospitalizado": "","embarazo": "No"},</v>
      </c>
      <c r="Y1201" t="str">
        <f t="shared" si="111"/>
        <v>"seccion4": {"cultivos": "5"},"seccion5": {"toleranciaGlucosa": "Realizada","toleranciaGlucosaRealizada": "Normal","vitaminaD": "","vitaminaDRealizada": "","inmunoglobulina": "Realizada",</v>
      </c>
      <c r="Z1201" t="str">
        <f t="shared" si="112"/>
        <v>"inmunoglobulinaRealizada": "&lt; 500"},"seccion6": {"actividadDeportiva": "Sí"}}]}}, { upsert: true } );</v>
      </c>
      <c r="AA1201" t="str">
        <f t="shared" si="113"/>
        <v>db.pacientes.updateOne({"_id":ObjectId('61e34254ec4ec02e84f5dd4d')},{ $set: { "seguimientos": [{"id": "2014","seccion1": {"fechaSeguimiento": "2014-12-31","institucion": "Hospital Sor Maria Ludovica de La Plata","fallecimiento": "No","fechaFallecimiento": "","causaFallecimiento": "","nivelEducativo": "Secundaria incompleta","actividadLaboral": "","coberturaSocial": "Sí","tratamientoAntibioticoHospitalizado": "","embarazo": "No"},"seccion4": {"cultivos": "5"},"seccion5": {"toleranciaGlucosa": "Realizada","toleranciaGlucosaRealizada": "Normal","vitaminaD": "","vitaminaDRealizada": "","inmunoglobulina": "Realizada","inmunoglobulinaRealizada": "&lt; 500"},"seccion6": {"actividadDeportiva": "Sí"}}]}}, { upsert: true } );</v>
      </c>
    </row>
    <row r="1202" spans="1:27" x14ac:dyDescent="0.3">
      <c r="A1202" t="s">
        <v>1031</v>
      </c>
      <c r="B1202">
        <v>552</v>
      </c>
      <c r="C1202">
        <v>2015</v>
      </c>
      <c r="D1202" s="5">
        <v>42368</v>
      </c>
      <c r="E1202" s="5" t="str">
        <f t="shared" si="108"/>
        <v>2015-12-30</v>
      </c>
      <c r="F1202" t="s">
        <v>400</v>
      </c>
      <c r="G1202" t="s">
        <v>35</v>
      </c>
      <c r="P1202" t="s">
        <v>118</v>
      </c>
      <c r="Q1202" t="s">
        <v>256</v>
      </c>
      <c r="R1202" t="s">
        <v>256</v>
      </c>
      <c r="S1202" t="s">
        <v>256</v>
      </c>
      <c r="T1202" t="s">
        <v>256</v>
      </c>
      <c r="U1202" t="s">
        <v>256</v>
      </c>
      <c r="V1202" t="s">
        <v>256</v>
      </c>
      <c r="W1202" t="str">
        <f t="shared" si="109"/>
        <v>db.pacientes.updateOne({"_id":ObjectId('61e34254ec4ec02e84f5dd4d')},{ $set: { "seguimientos": [{"id": "2015","seccion1": {"fechaSeguimiento": "2015-12-30","institucion": "Hospital Sor Maria Ludovica de La Plata",</v>
      </c>
      <c r="X1202" t="str">
        <f t="shared" si="110"/>
        <v>"fallecimiento": "No","fechaFallecimiento": "","causaFallecimiento": "","nivelEducativo": "","actividadLaboral": "","coberturaSocial": "","tratamientoAntibioticoHospitalizado": "","embarazo": ""},</v>
      </c>
      <c r="Y1202" t="str">
        <f t="shared" si="111"/>
        <v>"seccion4": {"cultivos": ""},"seccion5": {"toleranciaGlucosa": "No realizada","toleranciaGlucosaRealizada": "","vitaminaD": "","vitaminaDRealizada": "","inmunoglobulina": "",</v>
      </c>
      <c r="Z1202" t="str">
        <f t="shared" si="112"/>
        <v>"inmunoglobulinaRealizada": ""},"seccion6": {"actividadDeportiva": ""}}]}}, { upsert: true } );</v>
      </c>
      <c r="AA1202" t="str">
        <f t="shared" si="113"/>
        <v>db.pacientes.updateOne({"_id":ObjectId('61e34254ec4ec02e84f5dd4d')},{ $set: { "seguimientos": [{"id": "2015","seccion1": {"fechaSeguimiento": "2015-12-30","institucion": "Hospital Sor Maria Ludovica de La Plata","fallecimiento": "No","fechaFallecimiento": "","causaFallecimiento": "","nivelEducativo": "","actividadLaboral": "","coberturaSocial": "","tratamientoAntibioticoHospitalizado": "","embarazo": ""},"seccion4":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1203" spans="1:27" x14ac:dyDescent="0.3">
      <c r="A1203" t="s">
        <v>1031</v>
      </c>
      <c r="B1203">
        <v>552</v>
      </c>
      <c r="C1203">
        <v>2015</v>
      </c>
      <c r="D1203" s="5">
        <v>42368</v>
      </c>
      <c r="E1203" s="5" t="str">
        <f t="shared" si="108"/>
        <v>2015-12-30</v>
      </c>
      <c r="F1203" t="s">
        <v>400</v>
      </c>
      <c r="G1203" t="s">
        <v>35</v>
      </c>
      <c r="K1203" t="s">
        <v>70</v>
      </c>
      <c r="L1203" t="s">
        <v>281</v>
      </c>
      <c r="O1203" t="s">
        <v>41</v>
      </c>
      <c r="P1203" t="s">
        <v>261</v>
      </c>
      <c r="Q1203" t="s">
        <v>34</v>
      </c>
      <c r="R1203" t="s">
        <v>261</v>
      </c>
      <c r="S1203" t="s">
        <v>34</v>
      </c>
      <c r="T1203" t="s">
        <v>261</v>
      </c>
      <c r="U1203" t="s">
        <v>40</v>
      </c>
      <c r="V1203" t="s">
        <v>281</v>
      </c>
      <c r="W1203" t="str">
        <f t="shared" si="109"/>
        <v>db.pacientes.updateOne({"_id":ObjectId('61e34254ec4ec02e84f5dd4d')},{ $set: { "seguimientos": [{"id": "2015","seccion1": {"fechaSeguimiento": "2015-12-30","institucion": "Hospital Sor Maria Ludovica de La Plata",</v>
      </c>
      <c r="X1203" t="str">
        <f t="shared" si="110"/>
        <v>"fallecimiento": "No","fechaFallecimiento": "","causaFallecimiento": "","nivelEducativo": "","actividadLaboral": "No trabaja","coberturaSocial": "Sí","tratamientoAntibioticoHospitalizado": "","embarazo": ""},</v>
      </c>
      <c r="Y1203" t="str">
        <f t="shared" si="111"/>
        <v>"seccion4": {"cultivos": "6"},"seccion5": {"toleranciaGlucosa": "Realizada","toleranciaGlucosaRealizada": "Normal","vitaminaD": "Realizada","vitaminaDRealizada": "Normal","inmunoglobulina": "Realizada",</v>
      </c>
      <c r="Z1203" t="str">
        <f t="shared" si="112"/>
        <v>"inmunoglobulinaRealizada": "&lt; 500"},"seccion6": {"actividadDeportiva": "Sí"}}]}}, { upsert: true } );</v>
      </c>
      <c r="AA1203" t="str">
        <f t="shared" si="113"/>
        <v>db.pacientes.updateOne({"_id":ObjectId('61e34254ec4ec02e84f5dd4d')},{ $set: { "seguimientos": [{"id": "2015","seccion1": {"fechaSeguimiento": "2015-12-30","institucion": "Hospital Sor Maria Ludovica de La Plata","fallecimiento": "No","fechaFallecimiento": "","causaFallecimiento": "","nivelEducativo": "","actividadLaboral": "No trabaja","coberturaSocial": "Sí","tratamientoAntibioticoHospitalizado": "","embarazo": ""},"seccion4": {"cultivos": "6"},"seccion5": {"toleranciaGlucosa": "Realizada","toleranciaGlucosaRealizada": "Normal","vitaminaD": "Realizada","vitaminaDRealizada": "Normal","inmunoglobulina": "Realizada","inmunoglobulinaRealizada": "&lt; 500"},"seccion6": {"actividadDeportiva": "Sí"}}]}}, { upsert: true } );</v>
      </c>
    </row>
    <row r="1204" spans="1:27" x14ac:dyDescent="0.3">
      <c r="A1204" t="s">
        <v>1032</v>
      </c>
      <c r="B1204">
        <v>553</v>
      </c>
      <c r="C1204">
        <v>2011</v>
      </c>
      <c r="D1204" s="5">
        <v>40897</v>
      </c>
      <c r="E1204" s="5" t="str">
        <f t="shared" si="108"/>
        <v>2011-12-20</v>
      </c>
      <c r="F1204" t="s">
        <v>400</v>
      </c>
      <c r="G1204" t="s">
        <v>35</v>
      </c>
      <c r="L1204" t="s">
        <v>281</v>
      </c>
      <c r="O1204" t="s">
        <v>48</v>
      </c>
      <c r="P1204" t="s">
        <v>261</v>
      </c>
      <c r="Q1204" t="s">
        <v>34</v>
      </c>
      <c r="R1204" t="s">
        <v>256</v>
      </c>
      <c r="S1204" t="s">
        <v>256</v>
      </c>
      <c r="T1204" t="s">
        <v>256</v>
      </c>
      <c r="U1204" t="s">
        <v>256</v>
      </c>
      <c r="V1204" t="s">
        <v>256</v>
      </c>
      <c r="W1204" t="str">
        <f t="shared" si="109"/>
        <v>db.pacientes.updateOne({"_id":ObjectId('61e34254ec4ec02e84f5dd4e')},{ $set: { "seguimientos": [{"id": "2011","seccion1": {"fechaSeguimiento": "2011-12-20","institucion": "Hospital Sor Maria Ludovica de La Plata",</v>
      </c>
      <c r="X1204" t="str">
        <f t="shared" si="110"/>
        <v>"fallecimiento": "No","fechaFallecimiento": "","causaFallecimiento": "","nivelEducativo": "","actividadLaboral": "","coberturaSocial": "Sí","tratamientoAntibioticoHospitalizado": "","embarazo": ""},</v>
      </c>
      <c r="Y1204" t="str">
        <f t="shared" si="111"/>
        <v>"seccion4": {"cultivos": "5"},"seccion5": {"toleranciaGlucosa": "Realizada","toleranciaGlucosaRealizada": "Normal","vitaminaD": "","vitaminaDRealizada": "","inmunoglobulina": "",</v>
      </c>
      <c r="Z1204" t="str">
        <f t="shared" si="112"/>
        <v>"inmunoglobulinaRealizada": ""},"seccion6": {"actividadDeportiva": ""}}]}}, { upsert: true } );</v>
      </c>
      <c r="AA1204" t="str">
        <f t="shared" si="113"/>
        <v>db.pacientes.updateOne({"_id":ObjectId('61e34254ec4ec02e84f5dd4e')},{ $set: { "seguimientos": [{"id": "2011","seccion1": {"fechaSeguimiento": "2011-12-20","institucion": "Hospital Sor Maria Ludovica de La Plata","fallecimiento": "No","fechaFallecimiento": "","causaFallecimiento": "","nivelEducativo": "","actividadLaboral": "","coberturaSocial": "Sí","tratamientoAntibioticoHospitalizado": "","embarazo": ""},"seccion4": {"cultivos": "5"},"seccion5": {"toleranciaGlucosa": "Realizada","toleranciaGlucosaRealizada": "Normal","vitaminaD": "","vitaminaDRealizada": "","inmunoglobulina": "","inmunoglobulinaRealizada": ""},"seccion6": {"actividadDeportiva": ""}}]}}, { upsert: true } );</v>
      </c>
    </row>
    <row r="1205" spans="1:27" x14ac:dyDescent="0.3">
      <c r="A1205" t="s">
        <v>1032</v>
      </c>
      <c r="B1205">
        <v>553</v>
      </c>
      <c r="C1205">
        <v>2012</v>
      </c>
      <c r="D1205" s="5">
        <v>41224</v>
      </c>
      <c r="E1205" s="5" t="str">
        <f t="shared" si="108"/>
        <v>2012-11-11</v>
      </c>
      <c r="F1205" t="s">
        <v>400</v>
      </c>
      <c r="G1205" t="s">
        <v>35</v>
      </c>
      <c r="L1205" t="s">
        <v>281</v>
      </c>
      <c r="O1205" t="s">
        <v>49</v>
      </c>
      <c r="P1205" t="s">
        <v>118</v>
      </c>
      <c r="Q1205" t="s">
        <v>256</v>
      </c>
      <c r="R1205" t="s">
        <v>256</v>
      </c>
      <c r="S1205" t="s">
        <v>256</v>
      </c>
      <c r="T1205" t="s">
        <v>256</v>
      </c>
      <c r="U1205" t="s">
        <v>256</v>
      </c>
      <c r="V1205" t="s">
        <v>281</v>
      </c>
      <c r="W1205" t="str">
        <f t="shared" si="109"/>
        <v>db.pacientes.updateOne({"_id":ObjectId('61e34254ec4ec02e84f5dd4e')},{ $set: { "seguimientos": [{"id": "2012","seccion1": {"fechaSeguimiento": "2012-11-11","institucion": "Hospital Sor Maria Ludovica de La Plata",</v>
      </c>
      <c r="X1205" t="str">
        <f t="shared" si="110"/>
        <v>"fallecimiento": "No","fechaFallecimiento": "","causaFallecimiento": "","nivelEducativo": "","actividadLaboral": "","coberturaSocial": "Sí","tratamientoAntibioticoHospitalizado": "","embarazo": ""},</v>
      </c>
      <c r="Y1205" t="str">
        <f t="shared" si="111"/>
        <v>"seccion4": {"cultivos": "4"},"seccion5": {"toleranciaGlucosa": "No realizada","toleranciaGlucosaRealizada": "","vitaminaD": "","vitaminaDRealizada": "","inmunoglobulina": "",</v>
      </c>
      <c r="Z1205" t="str">
        <f t="shared" si="112"/>
        <v>"inmunoglobulinaRealizada": ""},"seccion6": {"actividadDeportiva": "Sí"}}]}}, { upsert: true } );</v>
      </c>
      <c r="AA1205" t="str">
        <f t="shared" si="113"/>
        <v>db.pacientes.updateOne({"_id":ObjectId('61e34254ec4ec02e84f5dd4e')},{ $set: { "seguimientos": [{"id": "2012","seccion1": {"fechaSeguimiento": "2012-11-11","institucion": "Hospital Sor Maria Ludovica de La Plata","fallecimiento": "No","fechaFallecimiento": "","causaFallecimiento": "","nivelEducativo": "","actividadLaboral": "","coberturaSocial": "Sí","tratamientoAntibioticoHospitalizado": "","embarazo": ""},"seccion4": {"cultivos": "4"},"seccion5": {"toleranciaGlucosa": "No realizada","toleranciaGlucosaRealizada": "","vitaminaD": "","vitaminaDRealizada": "","inmunoglobulina": "","inmunoglobulinaRealizada": ""},"seccion6": {"actividadDeportiva": "Sí"}}]}}, { upsert: true } );</v>
      </c>
    </row>
    <row r="1206" spans="1:27" x14ac:dyDescent="0.3">
      <c r="A1206" t="s">
        <v>1032</v>
      </c>
      <c r="B1206">
        <v>553</v>
      </c>
      <c r="C1206">
        <v>2013</v>
      </c>
      <c r="D1206" s="5">
        <v>41631</v>
      </c>
      <c r="E1206" s="5" t="str">
        <f t="shared" si="108"/>
        <v>2013-12-23</v>
      </c>
      <c r="F1206" t="s">
        <v>400</v>
      </c>
      <c r="G1206" t="s">
        <v>35</v>
      </c>
      <c r="L1206" t="s">
        <v>281</v>
      </c>
      <c r="O1206" t="s">
        <v>41</v>
      </c>
      <c r="P1206" t="s">
        <v>261</v>
      </c>
      <c r="Q1206" t="s">
        <v>80</v>
      </c>
      <c r="R1206" t="s">
        <v>256</v>
      </c>
      <c r="S1206" t="s">
        <v>256</v>
      </c>
      <c r="T1206" t="s">
        <v>256</v>
      </c>
      <c r="U1206" t="s">
        <v>256</v>
      </c>
      <c r="V1206" t="s">
        <v>281</v>
      </c>
      <c r="W1206" t="str">
        <f t="shared" si="109"/>
        <v>db.pacientes.updateOne({"_id":ObjectId('61e34254ec4ec02e84f5dd4e')},{ $set: { "seguimientos": [{"id": "2013","seccion1": {"fechaSeguimiento": "2013-12-23","institucion": "Hospital Sor Maria Ludovica de La Plata",</v>
      </c>
      <c r="X1206" t="str">
        <f t="shared" si="110"/>
        <v>"fallecimiento": "No","fechaFallecimiento": "","causaFallecimiento": "","nivelEducativo": "","actividadLaboral": "","coberturaSocial": "Sí","tratamientoAntibioticoHospitalizado": "","embarazo": ""},</v>
      </c>
      <c r="Y1206" t="str">
        <f t="shared" si="111"/>
        <v>"seccion4": {"cultivos": "6"},"seccion5": {"toleranciaGlucosa": "Realizada","toleranciaGlucosaRealizada": "Intolerancia","vitaminaD": "","vitaminaDRealizada": "","inmunoglobulina": "",</v>
      </c>
      <c r="Z1206" t="str">
        <f t="shared" si="112"/>
        <v>"inmunoglobulinaRealizada": ""},"seccion6": {"actividadDeportiva": "Sí"}}]}}, { upsert: true } );</v>
      </c>
      <c r="AA1206" t="str">
        <f t="shared" si="113"/>
        <v>db.pacientes.updateOne({"_id":ObjectId('61e34254ec4ec02e84f5dd4e')},{ $set: { "seguimientos": [{"id": "2013","seccion1": {"fechaSeguimiento": "2013-12-23","institucion": "Hospital Sor Maria Ludovica de La Plata","fallecimiento": "No","fechaFallecimiento": "","causaFallecimiento": "","nivelEducativo": "","actividadLaboral": "","coberturaSocial": "Sí","tratamientoAntibioticoHospitalizado": "","embarazo": ""},"seccion4": {"cultivos": "6"},"seccion5": {"toleranciaGlucosa": "Realizada","toleranciaGlucosaRealizada": "Intolerancia","vitaminaD": "","vitaminaDRealizada": "","inmunoglobulina": "","inmunoglobulinaRealizada": ""},"seccion6": {"actividadDeportiva": "Sí"}}]}}, { upsert: true } );</v>
      </c>
    </row>
    <row r="1207" spans="1:27" x14ac:dyDescent="0.3">
      <c r="A1207" t="s">
        <v>1032</v>
      </c>
      <c r="B1207">
        <v>553</v>
      </c>
      <c r="C1207">
        <v>2015</v>
      </c>
      <c r="D1207" s="5">
        <v>42367</v>
      </c>
      <c r="E1207" s="5" t="str">
        <f t="shared" si="108"/>
        <v>2015-12-29</v>
      </c>
      <c r="F1207" t="s">
        <v>400</v>
      </c>
      <c r="G1207" t="s">
        <v>35</v>
      </c>
      <c r="L1207" t="s">
        <v>281</v>
      </c>
      <c r="P1207" t="s">
        <v>261</v>
      </c>
      <c r="Q1207" t="s">
        <v>80</v>
      </c>
      <c r="R1207" t="s">
        <v>261</v>
      </c>
      <c r="S1207" t="s">
        <v>321</v>
      </c>
      <c r="T1207" t="s">
        <v>261</v>
      </c>
      <c r="U1207" t="s">
        <v>40</v>
      </c>
      <c r="V1207" t="s">
        <v>281</v>
      </c>
      <c r="W1207" t="str">
        <f t="shared" si="109"/>
        <v>db.pacientes.updateOne({"_id":ObjectId('61e34254ec4ec02e84f5dd4e')},{ $set: { "seguimientos": [{"id": "2015","seccion1": {"fechaSeguimiento": "2015-12-29","institucion": "Hospital Sor Maria Ludovica de La Plata",</v>
      </c>
      <c r="X1207" t="str">
        <f t="shared" si="110"/>
        <v>"fallecimiento": "No","fechaFallecimiento": "","causaFallecimiento": "","nivelEducativo": "","actividadLaboral": "","coberturaSocial": "Sí","tratamientoAntibioticoHospitalizado": "","embarazo": ""},</v>
      </c>
      <c r="Y1207" t="str">
        <f t="shared" si="111"/>
        <v>"seccion4": {"cultivos": ""},"seccion5": {"toleranciaGlucosa": "Realizada","toleranciaGlucosaRealizada": "Intolerancia","vitaminaD": "Realizada","vitaminaDRealizada": "Bajo","inmunoglobulina": "Realizada",</v>
      </c>
      <c r="Z1207" t="str">
        <f t="shared" si="112"/>
        <v>"inmunoglobulinaRealizada": "&lt; 500"},"seccion6": {"actividadDeportiva": "Sí"}}]}}, { upsert: true } );</v>
      </c>
      <c r="AA1207" t="str">
        <f t="shared" si="113"/>
        <v>db.pacientes.updateOne({"_id":ObjectId('61e34254ec4ec02e84f5dd4e')},{ $set: { "seguimientos": [{"id": "2015","seccion1": {"fechaSeguimiento": "2015-12-29","institucion": "Hospital Sor Maria Ludovica de La Plata","fallecimiento": "No","fechaFallecimiento": "","causaFallecimiento": "","nivelEducativo": "","actividadLaboral": "","coberturaSocial": "Sí","tratamientoAntibioticoHospitalizado": "","embarazo": ""},"seccion4": {"cultivos": ""},"seccion5": {"toleranciaGlucosa": "Realizada","toleranciaGlucosaRealizada": "Intolerancia","vitaminaD": "Realizada","vitaminaDRealizada": "Bajo","inmunoglobulina": "Realizada","inmunoglobulinaRealizada": "&lt; 500"},"seccion6": {"actividadDeportiva": "Sí"}}]}}, { upsert: true } );</v>
      </c>
    </row>
    <row r="1208" spans="1:27" x14ac:dyDescent="0.3">
      <c r="A1208" t="s">
        <v>1033</v>
      </c>
      <c r="B1208">
        <v>554</v>
      </c>
      <c r="C1208">
        <v>2011</v>
      </c>
      <c r="D1208" s="5">
        <v>40897</v>
      </c>
      <c r="E1208" s="5" t="str">
        <f t="shared" si="108"/>
        <v>2011-12-20</v>
      </c>
      <c r="F1208" t="s">
        <v>400</v>
      </c>
      <c r="G1208" t="s">
        <v>35</v>
      </c>
      <c r="L1208" t="s">
        <v>281</v>
      </c>
      <c r="M1208" t="s">
        <v>45</v>
      </c>
      <c r="O1208" t="s">
        <v>37</v>
      </c>
      <c r="P1208" t="s">
        <v>118</v>
      </c>
      <c r="Q1208" t="s">
        <v>256</v>
      </c>
      <c r="R1208" t="s">
        <v>256</v>
      </c>
      <c r="S1208" t="s">
        <v>256</v>
      </c>
      <c r="T1208" t="s">
        <v>256</v>
      </c>
      <c r="U1208" t="s">
        <v>256</v>
      </c>
      <c r="V1208" t="s">
        <v>256</v>
      </c>
      <c r="W1208" t="str">
        <f t="shared" si="109"/>
        <v>db.pacientes.updateOne({"_id":ObjectId('61e34254ec4ec02e84f5dd4f')},{ $set: { "seguimientos": [{"id": "2011","seccion1": {"fechaSeguimiento": "2011-12-20","institucion": "Hospital Sor Maria Ludovica de La Plata",</v>
      </c>
      <c r="X1208" t="str">
        <f t="shared" si="110"/>
        <v>"fallecimiento": "No","fechaFallecimiento": "","causaFallecimiento": "","nivelEducativo": "","actividadLaboral": "","coberturaSocial": "Sí","tratamientoAntibioticoHospitalizado": "1","embarazo": ""},</v>
      </c>
      <c r="Y1208" t="str">
        <f t="shared" si="111"/>
        <v>"seccion4": {"cultivos": "2"},"seccion5": {"toleranciaGlucosa": "No realizada","toleranciaGlucosaRealizada": "","vitaminaD": "","vitaminaDRealizada": "","inmunoglobulina": "",</v>
      </c>
      <c r="Z1208" t="str">
        <f t="shared" si="112"/>
        <v>"inmunoglobulinaRealizada": ""},"seccion6": {"actividadDeportiva": ""}}]}}, { upsert: true } );</v>
      </c>
      <c r="AA1208" t="str">
        <f t="shared" si="113"/>
        <v>db.pacientes.updateOne({"_id":ObjectId('61e34254ec4ec02e84f5dd4f')},{ $set: { "seguimientos": [{"id": "2011","seccion1": {"fechaSeguimiento": "2011-12-20","institucion": "Hospital Sor Maria Ludovica de La Plata","fallecimiento": "No","fechaFallecimiento": "","causaFallecimiento": "","nivelEducativo": "","actividadLaboral": "","coberturaSocial": "Sí","tratamientoAntibioticoHospitalizado": "1","embarazo": ""},"seccion4": {"cultivos": "2"},"seccion5":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1209" spans="1:27" x14ac:dyDescent="0.3">
      <c r="A1209" t="s">
        <v>1033</v>
      </c>
      <c r="B1209">
        <v>554</v>
      </c>
      <c r="C1209">
        <v>2012</v>
      </c>
      <c r="D1209" s="5">
        <v>41164</v>
      </c>
      <c r="E1209" s="5" t="str">
        <f t="shared" si="108"/>
        <v>2012-9-12</v>
      </c>
      <c r="F1209" t="s">
        <v>400</v>
      </c>
      <c r="G1209" t="s">
        <v>35</v>
      </c>
      <c r="L1209" t="s">
        <v>281</v>
      </c>
      <c r="O1209" t="s">
        <v>48</v>
      </c>
      <c r="P1209" t="s">
        <v>118</v>
      </c>
      <c r="Q1209" t="s">
        <v>256</v>
      </c>
      <c r="R1209" t="s">
        <v>256</v>
      </c>
      <c r="S1209" t="s">
        <v>256</v>
      </c>
      <c r="T1209" t="s">
        <v>261</v>
      </c>
      <c r="U1209" t="s">
        <v>40</v>
      </c>
      <c r="V1209" t="s">
        <v>281</v>
      </c>
      <c r="W1209" t="str">
        <f t="shared" si="109"/>
        <v>db.pacientes.updateOne({"_id":ObjectId('61e34254ec4ec02e84f5dd4f')},{ $set: { "seguimientos": [{"id": "2012","seccion1": {"fechaSeguimiento": "2012-9-12","institucion": "Hospital Sor Maria Ludovica de La Plata",</v>
      </c>
      <c r="X1209" t="str">
        <f t="shared" si="110"/>
        <v>"fallecimiento": "No","fechaFallecimiento": "","causaFallecimiento": "","nivelEducativo": "","actividadLaboral": "","coberturaSocial": "Sí","tratamientoAntibioticoHospitalizado": "","embarazo": ""},</v>
      </c>
      <c r="Y1209" t="str">
        <f t="shared" si="111"/>
        <v>"seccion4": {"cultivos": "5"},"seccion5": {"toleranciaGlucosa": "No realizada","toleranciaGlucosaRealizada": "","vitaminaD": "","vitaminaDRealizada": "","inmunoglobulina": "Realizada",</v>
      </c>
      <c r="Z1209" t="str">
        <f t="shared" si="112"/>
        <v>"inmunoglobulinaRealizada": "&lt; 500"},"seccion6": {"actividadDeportiva": "Sí"}}]}}, { upsert: true } );</v>
      </c>
      <c r="AA1209" t="str">
        <f t="shared" si="113"/>
        <v>db.pacientes.updateOne({"_id":ObjectId('61e34254ec4ec02e84f5dd4f')},{ $set: { "seguimientos": [{"id": "2012","seccion1": {"fechaSeguimiento": "2012-9-12","institucion": "Hospital Sor Maria Ludovica de La Plata","fallecimiento": "No","fechaFallecimiento": "","causaFallecimiento": "","nivelEducativo": "","actividadLaboral": "","coberturaSocial": "Sí","tratamientoAntibioticoHospitalizado": "","embarazo": ""},"seccion4": {"cultivos": "5"},"seccion5": {"toleranciaGlucosa": "No realizada","toleranciaGlucosaRealizada": "","vitaminaD": "","vitaminaDRealizada": "","inmunoglobulina": "Realizada","inmunoglobulinaRealizada": "&lt; 500"},"seccion6": {"actividadDeportiva": "Sí"}}]}}, { upsert: true } );</v>
      </c>
    </row>
    <row r="1210" spans="1:27" x14ac:dyDescent="0.3">
      <c r="A1210" t="s">
        <v>1033</v>
      </c>
      <c r="B1210">
        <v>554</v>
      </c>
      <c r="C1210">
        <v>2013</v>
      </c>
      <c r="D1210" s="5">
        <v>41639</v>
      </c>
      <c r="E1210" s="5" t="str">
        <f t="shared" si="108"/>
        <v>2013-12-31</v>
      </c>
      <c r="F1210" t="s">
        <v>400</v>
      </c>
      <c r="G1210" t="s">
        <v>35</v>
      </c>
      <c r="J1210" t="s">
        <v>61</v>
      </c>
      <c r="L1210" t="s">
        <v>281</v>
      </c>
      <c r="N1210" t="s">
        <v>35</v>
      </c>
      <c r="O1210" t="s">
        <v>73</v>
      </c>
      <c r="P1210" t="s">
        <v>261</v>
      </c>
      <c r="Q1210" t="s">
        <v>77</v>
      </c>
      <c r="R1210" t="s">
        <v>256</v>
      </c>
      <c r="S1210" t="s">
        <v>256</v>
      </c>
      <c r="T1210" t="s">
        <v>261</v>
      </c>
      <c r="U1210" t="s">
        <v>40</v>
      </c>
      <c r="V1210" t="s">
        <v>281</v>
      </c>
      <c r="W1210" t="str">
        <f t="shared" si="109"/>
        <v>db.pacientes.updateOne({"_id":ObjectId('61e34254ec4ec02e84f5dd4f')},{ $set: { "seguimientos": [{"id": "2013","seccion1": {"fechaSeguimiento": "2013-12-31","institucion": "Hospital Sor Maria Ludovica de La Plata",</v>
      </c>
      <c r="X1210" t="str">
        <f t="shared" si="110"/>
        <v>"fallecimiento": "No","fechaFallecimiento": "","causaFallecimiento": "","nivelEducativo": "Secundaria incompleta","actividadLaboral": "","coberturaSocial": "Sí","tratamientoAntibioticoHospitalizado": "","embarazo": "No"},</v>
      </c>
      <c r="Y1210" t="str">
        <f t="shared" si="111"/>
        <v>"seccion4": {"cultivos": "7"},"seccion5": {"toleranciaGlucosa": "Realizada","toleranciaGlucosaRealizada": "Diabetes","vitaminaD": "","vitaminaDRealizada": "","inmunoglobulina": "Realizada",</v>
      </c>
      <c r="Z1210" t="str">
        <f t="shared" si="112"/>
        <v>"inmunoglobulinaRealizada": "&lt; 500"},"seccion6": {"actividadDeportiva": "Sí"}}]}}, { upsert: true } );</v>
      </c>
      <c r="AA1210" t="str">
        <f t="shared" si="113"/>
        <v>db.pacientes.updateOne({"_id":ObjectId('61e34254ec4ec02e84f5dd4f')},{ $set: { "seguimientos": [{"id": "2013","seccion1": {"fechaSeguimiento": "2013-12-31","institucion": "Hospital Sor Maria Ludovica de La Plata","fallecimiento": "No","fechaFallecimiento": "","causaFallecimiento": "","nivelEducativo": "Secundaria incompleta","actividadLaboral": "","coberturaSocial": "Sí","tratamientoAntibioticoHospitalizado": "","embarazo": "No"},"seccion4": {"cultivos": "7"},"seccion5": {"toleranciaGlucosa": "Realizada","toleranciaGlucosaRealizada": "Diabetes","vitaminaD": "","vitaminaDRealizada": "","inmunoglobulina": "Realizada","inmunoglobulinaRealizada": "&lt; 500"},"seccion6": {"actividadDeportiva": "Sí"}}]}}, { upsert: true } );</v>
      </c>
    </row>
    <row r="1211" spans="1:27" x14ac:dyDescent="0.3">
      <c r="A1211" t="s">
        <v>1033</v>
      </c>
      <c r="B1211">
        <v>554</v>
      </c>
      <c r="C1211">
        <v>2015</v>
      </c>
      <c r="D1211" s="5">
        <v>42369</v>
      </c>
      <c r="E1211" s="5" t="str">
        <f t="shared" si="108"/>
        <v>2015-12-31</v>
      </c>
      <c r="F1211" t="s">
        <v>400</v>
      </c>
      <c r="G1211" t="s">
        <v>35</v>
      </c>
      <c r="L1211" t="s">
        <v>281</v>
      </c>
      <c r="N1211" t="s">
        <v>35</v>
      </c>
      <c r="O1211" t="s">
        <v>49</v>
      </c>
      <c r="P1211" t="s">
        <v>261</v>
      </c>
      <c r="Q1211" t="s">
        <v>77</v>
      </c>
      <c r="R1211" t="s">
        <v>256</v>
      </c>
      <c r="S1211" t="s">
        <v>256</v>
      </c>
      <c r="T1211" t="s">
        <v>261</v>
      </c>
      <c r="U1211" t="s">
        <v>40</v>
      </c>
      <c r="V1211" t="s">
        <v>256</v>
      </c>
      <c r="W1211" t="str">
        <f t="shared" si="109"/>
        <v>db.pacientes.updateOne({"_id":ObjectId('61e34254ec4ec02e84f5dd4f')},{ $set: { "seguimientos": [{"id": "2015","seccion1": {"fechaSeguimiento": "2015-12-31","institucion": "Hospital Sor Maria Ludovica de La Plata",</v>
      </c>
      <c r="X1211" t="str">
        <f t="shared" si="110"/>
        <v>"fallecimiento": "No","fechaFallecimiento": "","causaFallecimiento": "","nivelEducativo": "","actividadLaboral": "","coberturaSocial": "Sí","tratamientoAntibioticoHospitalizado": "","embarazo": "No"},</v>
      </c>
      <c r="Y1211" t="str">
        <f t="shared" si="111"/>
        <v>"seccion4": {"cultivos": "4"},"seccion5": {"toleranciaGlucosa": "Realizada","toleranciaGlucosaRealizada": "Diabetes","vitaminaD": "","vitaminaDRealizada": "","inmunoglobulina": "Realizada",</v>
      </c>
      <c r="Z1211" t="str">
        <f t="shared" si="112"/>
        <v>"inmunoglobulinaRealizada": "&lt; 500"},"seccion6": {"actividadDeportiva": ""}}]}}, { upsert: true } );</v>
      </c>
      <c r="AA1211" t="str">
        <f t="shared" si="113"/>
        <v>db.pacientes.updateOne({"_id":ObjectId('61e34254ec4ec02e84f5dd4f')},{ $set: { "seguimientos": [{"id": "2015","seccion1": {"fechaSeguimiento": "2015-12-31","institucion": "Hospital Sor Maria Ludovica de La Plata","fallecimiento": "No","fechaFallecimiento": "","causaFallecimiento": "","nivelEducativo": "","actividadLaboral": "","coberturaSocial": "Sí","tratamientoAntibioticoHospitalizado": "","embarazo": "No"},"seccion4": {"cultivos": "4"},"seccion5": {"toleranciaGlucosa": "Realizada","toleranciaGlucosaRealizada": "Diabetes","vitaminaD": "","vitaminaDRealizada": "","inmunoglobulina": "Realizada","inmunoglobulinaRealizada": "&lt; 500"},"seccion6": {"actividadDeportiva": ""}}]}}, { upsert: true } );</v>
      </c>
    </row>
    <row r="1212" spans="1:27" x14ac:dyDescent="0.3">
      <c r="A1212" t="s">
        <v>1034</v>
      </c>
      <c r="B1212">
        <v>555</v>
      </c>
      <c r="C1212">
        <v>2011</v>
      </c>
      <c r="D1212" s="5">
        <v>40905</v>
      </c>
      <c r="E1212" s="5" t="str">
        <f t="shared" si="108"/>
        <v>2011-12-28</v>
      </c>
      <c r="F1212" t="s">
        <v>400</v>
      </c>
      <c r="G1212" t="s">
        <v>35</v>
      </c>
      <c r="L1212" t="s">
        <v>281</v>
      </c>
      <c r="O1212" t="s">
        <v>41</v>
      </c>
      <c r="P1212" t="s">
        <v>261</v>
      </c>
      <c r="Q1212" t="s">
        <v>34</v>
      </c>
      <c r="R1212" t="s">
        <v>256</v>
      </c>
      <c r="S1212" t="s">
        <v>256</v>
      </c>
      <c r="T1212" t="s">
        <v>256</v>
      </c>
      <c r="U1212" t="s">
        <v>256</v>
      </c>
      <c r="V1212" t="s">
        <v>256</v>
      </c>
      <c r="W1212" t="str">
        <f t="shared" si="109"/>
        <v>db.pacientes.updateOne({"_id":ObjectId('61e34254ec4ec02e84f5dd50')},{ $set: { "seguimientos": [{"id": "2011","seccion1": {"fechaSeguimiento": "2011-12-28","institucion": "Hospital Sor Maria Ludovica de La Plata",</v>
      </c>
      <c r="X1212" t="str">
        <f t="shared" si="110"/>
        <v>"fallecimiento": "No","fechaFallecimiento": "","causaFallecimiento": "","nivelEducativo": "","actividadLaboral": "","coberturaSocial": "Sí","tratamientoAntibioticoHospitalizado": "","embarazo": ""},</v>
      </c>
      <c r="Y1212" t="str">
        <f t="shared" si="111"/>
        <v>"seccion4": {"cultivos": "6"},"seccion5": {"toleranciaGlucosa": "Realizada","toleranciaGlucosaRealizada": "Normal","vitaminaD": "","vitaminaDRealizada": "","inmunoglobulina": "",</v>
      </c>
      <c r="Z1212" t="str">
        <f t="shared" si="112"/>
        <v>"inmunoglobulinaRealizada": ""},"seccion6": {"actividadDeportiva": ""}}]}}, { upsert: true } );</v>
      </c>
      <c r="AA1212" t="str">
        <f t="shared" si="113"/>
        <v>db.pacientes.updateOne({"_id":ObjectId('61e34254ec4ec02e84f5dd50')},{ $set: { "seguimientos": [{"id": "2011","seccion1": {"fechaSeguimiento": "2011-12-28","institucion": "Hospital Sor Maria Ludovica de La Plata","fallecimiento": "No","fechaFallecimiento": "","causaFallecimiento": "","nivelEducativo": "","actividadLaboral": "","coberturaSocial": "Sí","tratamientoAntibioticoHospitalizado": "","embarazo": ""},"seccion4": {"cultivos": "6"},"seccion5": {"toleranciaGlucosa": "Realizada","toleranciaGlucosaRealizada": "Normal","vitaminaD": "","vitaminaDRealizada": "","inmunoglobulina": "","inmunoglobulinaRealizada": ""},"seccion6": {"actividadDeportiva": ""}}]}}, { upsert: true } );</v>
      </c>
    </row>
    <row r="1213" spans="1:27" x14ac:dyDescent="0.3">
      <c r="A1213" t="s">
        <v>1034</v>
      </c>
      <c r="B1213">
        <v>555</v>
      </c>
      <c r="C1213">
        <v>2012</v>
      </c>
      <c r="D1213" s="5">
        <v>41272</v>
      </c>
      <c r="E1213" s="5" t="str">
        <f t="shared" si="108"/>
        <v>2012-12-29</v>
      </c>
      <c r="F1213" t="s">
        <v>400</v>
      </c>
      <c r="G1213" t="s">
        <v>35</v>
      </c>
      <c r="L1213" t="s">
        <v>281</v>
      </c>
      <c r="O1213" t="s">
        <v>48</v>
      </c>
      <c r="P1213" t="s">
        <v>261</v>
      </c>
      <c r="Q1213" t="s">
        <v>34</v>
      </c>
      <c r="R1213" t="s">
        <v>256</v>
      </c>
      <c r="S1213" t="s">
        <v>256</v>
      </c>
      <c r="T1213" t="s">
        <v>261</v>
      </c>
      <c r="U1213" t="s">
        <v>40</v>
      </c>
      <c r="V1213" t="s">
        <v>256</v>
      </c>
      <c r="W1213" t="str">
        <f t="shared" si="109"/>
        <v>db.pacientes.updateOne({"_id":ObjectId('61e34254ec4ec02e84f5dd50')},{ $set: { "seguimientos": [{"id": "2012","seccion1": {"fechaSeguimiento": "2012-12-29","institucion": "Hospital Sor Maria Ludovica de La Plata",</v>
      </c>
      <c r="X1213" t="str">
        <f t="shared" si="110"/>
        <v>"fallecimiento": "No","fechaFallecimiento": "","causaFallecimiento": "","nivelEducativo": "","actividadLaboral": "","coberturaSocial": "Sí","tratamientoAntibioticoHospitalizado": "","embarazo": ""},</v>
      </c>
      <c r="Y1213" t="str">
        <f t="shared" si="111"/>
        <v>"seccion4": {"cultivos": "5"},"seccion5": {"toleranciaGlucosa": "Realizada","toleranciaGlucosaRealizada": "Normal","vitaminaD": "","vitaminaDRealizada": "","inmunoglobulina": "Realizada",</v>
      </c>
      <c r="Z1213" t="str">
        <f t="shared" si="112"/>
        <v>"inmunoglobulinaRealizada": "&lt; 500"},"seccion6": {"actividadDeportiva": ""}}]}}, { upsert: true } );</v>
      </c>
      <c r="AA1213" t="str">
        <f t="shared" si="113"/>
        <v>db.pacientes.updateOne({"_id":ObjectId('61e34254ec4ec02e84f5dd50')},{ $set: { "seguimientos": [{"id": "2012","seccion1": {"fechaSeguimiento": "2012-12-29","institucion": "Hospital Sor Maria Ludovica de La Plata","fallecimiento": "No","fechaFallecimiento": "","causaFallecimiento": "","nivelEducativo": "","actividadLaboral": "","coberturaSocial": "Sí","tratamientoAntibioticoHospitalizado": "","embarazo": ""},"seccion4": {"cultivos": "5"},"seccion5": {"toleranciaGlucosa": "Realizada","toleranciaGlucosaRealizada": "Normal","vitaminaD": "","vitaminaDRealizada": "","inmunoglobulina": "Realizada","inmunoglobulinaRealizada": "&lt; 500"},"seccion6": {"actividadDeportiva": ""}}]}}, { upsert: true } );</v>
      </c>
    </row>
    <row r="1214" spans="1:27" x14ac:dyDescent="0.3">
      <c r="A1214" t="s">
        <v>1034</v>
      </c>
      <c r="B1214">
        <v>555</v>
      </c>
      <c r="C1214">
        <v>2013</v>
      </c>
      <c r="D1214" s="5">
        <v>41624</v>
      </c>
      <c r="E1214" s="5" t="str">
        <f t="shared" si="108"/>
        <v>2013-12-16</v>
      </c>
      <c r="F1214" t="s">
        <v>400</v>
      </c>
      <c r="G1214" t="s">
        <v>35</v>
      </c>
      <c r="J1214" t="s">
        <v>61</v>
      </c>
      <c r="L1214" t="s">
        <v>281</v>
      </c>
      <c r="M1214" t="s">
        <v>49</v>
      </c>
      <c r="O1214" t="s">
        <v>66</v>
      </c>
      <c r="P1214" t="s">
        <v>261</v>
      </c>
      <c r="Q1214" t="s">
        <v>80</v>
      </c>
      <c r="R1214" t="s">
        <v>256</v>
      </c>
      <c r="S1214" t="s">
        <v>256</v>
      </c>
      <c r="T1214" t="s">
        <v>261</v>
      </c>
      <c r="U1214" t="s">
        <v>89</v>
      </c>
      <c r="V1214" t="s">
        <v>281</v>
      </c>
      <c r="W1214" t="str">
        <f t="shared" si="109"/>
        <v>db.pacientes.updateOne({"_id":ObjectId('61e34254ec4ec02e84f5dd50')},{ $set: { "seguimientos": [{"id": "2013","seccion1": {"fechaSeguimiento": "2013-12-16","institucion": "Hospital Sor Maria Ludovica de La Plata",</v>
      </c>
      <c r="X1214" t="str">
        <f t="shared" si="110"/>
        <v>"fallecimiento": "No","fechaFallecimiento": "","causaFallecimiento": "","nivelEducativo": "Secundaria incompleta","actividadLaboral": "","coberturaSocial": "Sí","tratamientoAntibioticoHospitalizado": "4","embarazo": ""},</v>
      </c>
      <c r="Y1214" t="str">
        <f t="shared" si="111"/>
        <v>"seccion4": {"cultivos": "10"},"seccion5": {"toleranciaGlucosa": "Realizada","toleranciaGlucosaRealizada": "Intolerancia","vitaminaD": "","vitaminaDRealizada": "","inmunoglobulina": "Realizada",</v>
      </c>
      <c r="Z1214" t="str">
        <f t="shared" si="112"/>
        <v>"inmunoglobulinaRealizada": "&gt; 1.000"},"seccion6": {"actividadDeportiva": "Sí"}}]}}, { upsert: true } );</v>
      </c>
      <c r="AA1214" t="str">
        <f t="shared" si="113"/>
        <v>db.pacientes.updateOne({"_id":ObjectId('61e34254ec4ec02e84f5dd50')},{ $set: { "seguimientos": [{"id": "2013","seccion1": {"fechaSeguimiento": "2013-12-16","institucion": "Hospital Sor Maria Ludovica de La Plata","fallecimiento": "No","fechaFallecimiento": "","causaFallecimiento": "","nivelEducativo": "Secundaria incompleta","actividadLaboral": "","coberturaSocial": "Sí","tratamientoAntibioticoHospitalizado": "4","embarazo": ""},"seccion4": {"cultivos": "10"},"seccion5": {"toleranciaGlucosa": "Realizada","toleranciaGlucosaRealizada": "Intolerancia","vitaminaD": "","vitaminaDRealizada": "","inmunoglobulina": "Realizada","inmunoglobulinaRealizada": "&gt; 1.000"},"seccion6": {"actividadDeportiva": "Sí"}}]}}, { upsert: true } );</v>
      </c>
    </row>
    <row r="1215" spans="1:27" x14ac:dyDescent="0.3">
      <c r="A1215" t="s">
        <v>1034</v>
      </c>
      <c r="B1215">
        <v>555</v>
      </c>
      <c r="C1215">
        <v>2014</v>
      </c>
      <c r="D1215" s="5">
        <v>42004</v>
      </c>
      <c r="E1215" s="5" t="str">
        <f t="shared" si="108"/>
        <v>2014-12-31</v>
      </c>
      <c r="F1215" t="s">
        <v>400</v>
      </c>
      <c r="G1215" t="s">
        <v>35</v>
      </c>
      <c r="J1215" t="s">
        <v>61</v>
      </c>
      <c r="L1215" t="s">
        <v>281</v>
      </c>
      <c r="N1215" t="s">
        <v>35</v>
      </c>
      <c r="O1215" t="s">
        <v>41</v>
      </c>
      <c r="P1215" t="s">
        <v>261</v>
      </c>
      <c r="Q1215" t="s">
        <v>80</v>
      </c>
      <c r="R1215" t="s">
        <v>256</v>
      </c>
      <c r="S1215" t="s">
        <v>256</v>
      </c>
      <c r="T1215" t="s">
        <v>261</v>
      </c>
      <c r="U1215" t="s">
        <v>89</v>
      </c>
      <c r="V1215" t="s">
        <v>256</v>
      </c>
      <c r="W1215" t="str">
        <f t="shared" si="109"/>
        <v>db.pacientes.updateOne({"_id":ObjectId('61e34254ec4ec02e84f5dd50')},{ $set: { "seguimientos": [{"id": "2014","seccion1": {"fechaSeguimiento": "2014-12-31","institucion": "Hospital Sor Maria Ludovica de La Plata",</v>
      </c>
      <c r="X1215" t="str">
        <f t="shared" si="110"/>
        <v>"fallecimiento": "No","fechaFallecimiento": "","causaFallecimiento": "","nivelEducativo": "Secundaria incompleta","actividadLaboral": "","coberturaSocial": "Sí","tratamientoAntibioticoHospitalizado": "","embarazo": "No"},</v>
      </c>
      <c r="Y1215" t="str">
        <f t="shared" si="111"/>
        <v>"seccion4": {"cultivos": "6"},"seccion5": {"toleranciaGlucosa": "Realizada","toleranciaGlucosaRealizada": "Intolerancia","vitaminaD": "","vitaminaDRealizada": "","inmunoglobulina": "Realizada",</v>
      </c>
      <c r="Z1215" t="str">
        <f t="shared" si="112"/>
        <v>"inmunoglobulinaRealizada": "&gt; 1.000"},"seccion6": {"actividadDeportiva": ""}}]}}, { upsert: true } );</v>
      </c>
      <c r="AA1215" t="str">
        <f t="shared" si="113"/>
        <v>db.pacientes.updateOne({"_id":ObjectId('61e34254ec4ec02e84f5dd50')},{ $set: { "seguimientos": [{"id": "2014","seccion1": {"fechaSeguimiento": "2014-12-31","institucion": "Hospital Sor Maria Ludovica de La Plata","fallecimiento": "No","fechaFallecimiento": "","causaFallecimiento": "","nivelEducativo": "Secundaria incompleta","actividadLaboral": "","coberturaSocial": "Sí","tratamientoAntibioticoHospitalizado": "","embarazo": "No"},"seccion4": {"cultivos": "6"},"seccion5": {"toleranciaGlucosa": "Realizada","toleranciaGlucosaRealizada": "Intolerancia","vitaminaD": "","vitaminaDRealizada": "","inmunoglobulina": "Realizada","inmunoglobulinaRealizada": "&gt; 1.000"},"seccion6": {"actividadDeportiva": ""}}]}}, { upsert: true } );</v>
      </c>
    </row>
    <row r="1216" spans="1:27" x14ac:dyDescent="0.3">
      <c r="A1216" t="s">
        <v>1034</v>
      </c>
      <c r="B1216">
        <v>555</v>
      </c>
      <c r="C1216">
        <v>2015</v>
      </c>
      <c r="D1216" s="5">
        <v>42368</v>
      </c>
      <c r="E1216" s="5" t="str">
        <f t="shared" si="108"/>
        <v>2015-12-30</v>
      </c>
      <c r="F1216" t="s">
        <v>400</v>
      </c>
      <c r="G1216" t="s">
        <v>35</v>
      </c>
      <c r="K1216" t="s">
        <v>70</v>
      </c>
      <c r="L1216" t="s">
        <v>281</v>
      </c>
      <c r="M1216" t="s">
        <v>49</v>
      </c>
      <c r="N1216" t="s">
        <v>35</v>
      </c>
      <c r="O1216" t="s">
        <v>74</v>
      </c>
      <c r="P1216" t="s">
        <v>261</v>
      </c>
      <c r="Q1216" t="s">
        <v>77</v>
      </c>
      <c r="R1216" t="s">
        <v>261</v>
      </c>
      <c r="S1216" t="s">
        <v>321</v>
      </c>
      <c r="T1216" t="s">
        <v>261</v>
      </c>
      <c r="U1216" t="s">
        <v>89</v>
      </c>
      <c r="V1216" t="s">
        <v>256</v>
      </c>
      <c r="W1216" t="str">
        <f t="shared" si="109"/>
        <v>db.pacientes.updateOne({"_id":ObjectId('61e34254ec4ec02e84f5dd50')},{ $set: { "seguimientos": [{"id": "2015","seccion1": {"fechaSeguimiento": "2015-12-30","institucion": "Hospital Sor Maria Ludovica de La Plata",</v>
      </c>
      <c r="X1216" t="str">
        <f t="shared" si="110"/>
        <v>"fallecimiento": "No","fechaFallecimiento": "","causaFallecimiento": "","nivelEducativo": "","actividadLaboral": "No trabaja","coberturaSocial": "Sí","tratamientoAntibioticoHospitalizado": "4","embarazo": "No"},</v>
      </c>
      <c r="Y1216" t="str">
        <f t="shared" si="111"/>
        <v>"seccion4": {"cultivos": "8"},"seccion5": {"toleranciaGlucosa": "Realizada","toleranciaGlucosaRealizada": "Diabetes","vitaminaD": "Realizada","vitaminaDRealizada": "Bajo","inmunoglobulina": "Realizada",</v>
      </c>
      <c r="Z1216" t="str">
        <f t="shared" si="112"/>
        <v>"inmunoglobulinaRealizada": "&gt; 1.000"},"seccion6": {"actividadDeportiva": ""}}]}}, { upsert: true } );</v>
      </c>
      <c r="AA1216" t="str">
        <f t="shared" si="113"/>
        <v>db.pacientes.updateOne({"_id":ObjectId('61e34254ec4ec02e84f5dd50')},{ $set: { "seguimientos": [{"id": "2015","seccion1": {"fechaSeguimiento": "2015-12-30","institucion": "Hospital Sor Maria Ludovica de La Plata","fallecimiento": "No","fechaFallecimiento": "","causaFallecimiento": "","nivelEducativo": "","actividadLaboral": "No trabaja","coberturaSocial": "Sí","tratamientoAntibioticoHospitalizado": "4","embarazo": "No"},"seccion4": {"cultivos": "8"},"seccion5": {"toleranciaGlucosa": "Realizada","toleranciaGlucosaRealizada": "Diabetes","vitaminaD": "Realizada","vitaminaDRealizada": "Bajo","inmunoglobulina": "Realizada","inmunoglobulinaRealizada": "&gt; 1.000"},"seccion6": {"actividadDeportiva": ""}}]}}, { upsert: true } );</v>
      </c>
    </row>
    <row r="1217" spans="1:27" x14ac:dyDescent="0.3">
      <c r="A1217" t="s">
        <v>1035</v>
      </c>
      <c r="B1217">
        <v>556</v>
      </c>
      <c r="C1217">
        <v>2011</v>
      </c>
      <c r="D1217" s="5">
        <v>40899</v>
      </c>
      <c r="E1217" s="5" t="str">
        <f t="shared" si="108"/>
        <v>2011-12-22</v>
      </c>
      <c r="F1217" t="s">
        <v>400</v>
      </c>
      <c r="G1217" t="s">
        <v>35</v>
      </c>
      <c r="L1217" t="s">
        <v>281</v>
      </c>
      <c r="O1217" t="s">
        <v>46</v>
      </c>
      <c r="P1217" t="s">
        <v>118</v>
      </c>
      <c r="Q1217" t="s">
        <v>256</v>
      </c>
      <c r="R1217" t="s">
        <v>256</v>
      </c>
      <c r="S1217" t="s">
        <v>256</v>
      </c>
      <c r="T1217" t="s">
        <v>256</v>
      </c>
      <c r="U1217" t="s">
        <v>256</v>
      </c>
      <c r="V1217" t="s">
        <v>256</v>
      </c>
      <c r="W1217" t="str">
        <f t="shared" si="109"/>
        <v>db.pacientes.updateOne({"_id":ObjectId('61e34254ec4ec02e84f5dd51')},{ $set: { "seguimientos": [{"id": "2011","seccion1": {"fechaSeguimiento": "2011-12-22","institucion": "Hospital Sor Maria Ludovica de La Plata",</v>
      </c>
      <c r="X1217" t="str">
        <f t="shared" si="110"/>
        <v>"fallecimiento": "No","fechaFallecimiento": "","causaFallecimiento": "","nivelEducativo": "","actividadLaboral": "","coberturaSocial": "Sí","tratamientoAntibioticoHospitalizado": "","embarazo": ""},</v>
      </c>
      <c r="Y1217" t="str">
        <f t="shared" si="111"/>
        <v>"seccion4": {"cultivos": "3"},"seccion5": {"toleranciaGlucosa": "No realizada","toleranciaGlucosaRealizada": "","vitaminaD": "","vitaminaDRealizada": "","inmunoglobulina": "",</v>
      </c>
      <c r="Z1217" t="str">
        <f t="shared" si="112"/>
        <v>"inmunoglobulinaRealizada": ""},"seccion6": {"actividadDeportiva": ""}}]}}, { upsert: true } );</v>
      </c>
      <c r="AA1217" t="str">
        <f t="shared" si="113"/>
        <v>db.pacientes.updateOne({"_id":ObjectId('61e34254ec4ec02e84f5dd51')},{ $set: { "seguimientos": [{"id": "2011","seccion1": {"fechaSeguimiento": "2011-12-22","institucion": "Hospital Sor Maria Ludovica de La Plata","fallecimiento": "No","fechaFallecimiento": "","causaFallecimiento": "","nivelEducativo": "","actividadLaboral": "","coberturaSocial": "Sí","tratamientoAntibioticoHospitalizado": "","embarazo": ""},"seccion4": {"cultivos": "3"},"seccion5":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1218" spans="1:27" x14ac:dyDescent="0.3">
      <c r="A1218" t="s">
        <v>1035</v>
      </c>
      <c r="B1218">
        <v>556</v>
      </c>
      <c r="C1218">
        <v>2012</v>
      </c>
      <c r="D1218" s="5">
        <v>41214</v>
      </c>
      <c r="E1218" s="5" t="str">
        <f t="shared" si="108"/>
        <v>2012-11-1</v>
      </c>
      <c r="F1218" t="s">
        <v>400</v>
      </c>
      <c r="G1218" t="s">
        <v>35</v>
      </c>
      <c r="J1218" t="s">
        <v>69</v>
      </c>
      <c r="L1218" t="s">
        <v>281</v>
      </c>
      <c r="N1218" t="s">
        <v>35</v>
      </c>
      <c r="O1218" t="s">
        <v>46</v>
      </c>
      <c r="P1218" t="s">
        <v>118</v>
      </c>
      <c r="Q1218" t="s">
        <v>256</v>
      </c>
      <c r="R1218" t="s">
        <v>256</v>
      </c>
      <c r="S1218" t="s">
        <v>256</v>
      </c>
      <c r="T1218" t="s">
        <v>261</v>
      </c>
      <c r="U1218" t="s">
        <v>40</v>
      </c>
      <c r="V1218" t="s">
        <v>281</v>
      </c>
      <c r="W1218" t="str">
        <f t="shared" si="109"/>
        <v>db.pacientes.updateOne({"_id":ObjectId('61e34254ec4ec02e84f5dd51')},{ $set: { "seguimientos": [{"id": "2012","seccion1": {"fechaSeguimiento": "2012-11-1","institucion": "Hospital Sor Maria Ludovica de La Plata",</v>
      </c>
      <c r="X1218" t="str">
        <f t="shared" si="110"/>
        <v>"fallecimiento": "No","fechaFallecimiento": "","causaFallecimiento": "","nivelEducativo": "Universitario Incompleto","actividadLaboral": "","coberturaSocial": "Sí","tratamientoAntibioticoHospitalizado": "","embarazo": "No"},</v>
      </c>
      <c r="Y1218" t="str">
        <f t="shared" si="111"/>
        <v>"seccion4": {"cultivos": "3"},"seccion5": {"toleranciaGlucosa": "No realizada","toleranciaGlucosaRealizada": "","vitaminaD": "","vitaminaDRealizada": "","inmunoglobulina": "Realizada",</v>
      </c>
      <c r="Z1218" t="str">
        <f t="shared" si="112"/>
        <v>"inmunoglobulinaRealizada": "&lt; 500"},"seccion6": {"actividadDeportiva": "Sí"}}]}}, { upsert: true } );</v>
      </c>
      <c r="AA1218" t="str">
        <f t="shared" si="113"/>
        <v>db.pacientes.updateOne({"_id":ObjectId('61e34254ec4ec02e84f5dd51')},{ $set: { "seguimientos": [{"id": "2012","seccion1": {"fechaSeguimiento": "2012-11-1","institucion": "Hospital Sor Maria Ludovica de La Plata","fallecimiento": "No","fechaFallecimiento": "","causaFallecimiento": "","nivelEducativo": "Universitario Incompleto","actividadLaboral": "","coberturaSocial": "Sí","tratamientoAntibioticoHospitalizado": "","embarazo": "No"},"seccion4": {"cultivos": "3"},"seccion5": {"toleranciaGlucosa": "No realizada","toleranciaGlucosaRealizada": "","vitaminaD": "","vitaminaDRealizada": "","inmunoglobulina": "Realizada","inmunoglobulinaRealizada": "&lt; 500"},"seccion6": {"actividadDeportiva": "Sí"}}]}}, { upsert: true } );</v>
      </c>
    </row>
    <row r="1219" spans="1:27" x14ac:dyDescent="0.3">
      <c r="A1219" t="s">
        <v>1035</v>
      </c>
      <c r="B1219">
        <v>556</v>
      </c>
      <c r="C1219">
        <v>2013</v>
      </c>
      <c r="D1219" s="5">
        <v>41639</v>
      </c>
      <c r="E1219" s="5" t="str">
        <f t="shared" ref="E1219:E1282" si="114">_xlfn.CONCAT(YEAR(D1219),"-",MONTH(D1219),"-",DAY(D1219))</f>
        <v>2013-12-31</v>
      </c>
      <c r="F1219" t="s">
        <v>400</v>
      </c>
      <c r="G1219" t="s">
        <v>35</v>
      </c>
      <c r="J1219" t="s">
        <v>52</v>
      </c>
      <c r="L1219" t="s">
        <v>281</v>
      </c>
      <c r="N1219" t="s">
        <v>35</v>
      </c>
      <c r="O1219" t="s">
        <v>49</v>
      </c>
      <c r="P1219" t="s">
        <v>261</v>
      </c>
      <c r="Q1219" t="s">
        <v>77</v>
      </c>
      <c r="R1219" t="s">
        <v>256</v>
      </c>
      <c r="S1219" t="s">
        <v>256</v>
      </c>
      <c r="T1219" t="s">
        <v>261</v>
      </c>
      <c r="U1219" t="s">
        <v>40</v>
      </c>
      <c r="V1219" t="s">
        <v>256</v>
      </c>
      <c r="W1219" t="str">
        <f t="shared" si="109"/>
        <v>db.pacientes.updateOne({"_id":ObjectId('61e34254ec4ec02e84f5dd51')},{ $set: { "seguimientos": [{"id": "2013","seccion1": {"fechaSeguimiento": "2013-12-31","institucion": "Hospital Sor Maria Ludovica de La Plata",</v>
      </c>
      <c r="X1219" t="str">
        <f t="shared" si="110"/>
        <v>"fallecimiento": "No","fechaFallecimiento": "","causaFallecimiento": "","nivelEducativo": "Terciario incompleto","actividadLaboral": "","coberturaSocial": "Sí","tratamientoAntibioticoHospitalizado": "","embarazo": "No"},</v>
      </c>
      <c r="Y1219" t="str">
        <f t="shared" si="111"/>
        <v>"seccion4": {"cultivos": "4"},"seccion5": {"toleranciaGlucosa": "Realizada","toleranciaGlucosaRealizada": "Diabetes","vitaminaD": "","vitaminaDRealizada": "","inmunoglobulina": "Realizada",</v>
      </c>
      <c r="Z1219" t="str">
        <f t="shared" si="112"/>
        <v>"inmunoglobulinaRealizada": "&lt; 500"},"seccion6": {"actividadDeportiva": ""}}]}}, { upsert: true } );</v>
      </c>
      <c r="AA1219" t="str">
        <f t="shared" si="113"/>
        <v>db.pacientes.updateOne({"_id":ObjectId('61e34254ec4ec02e84f5dd51')},{ $set: { "seguimientos": [{"id": "2013","seccion1": {"fechaSeguimiento": "2013-12-31","institucion": "Hospital Sor Maria Ludovica de La Plata","fallecimiento": "No","fechaFallecimiento": "","causaFallecimiento": "","nivelEducativo": "Terciario incompleto","actividadLaboral": "","coberturaSocial": "Sí","tratamientoAntibioticoHospitalizado": "","embarazo": "No"},"seccion4": {"cultivos": "4"},"seccion5": {"toleranciaGlucosa": "Realizada","toleranciaGlucosaRealizada": "Diabetes","vitaminaD": "","vitaminaDRealizada": "","inmunoglobulina": "Realizada","inmunoglobulinaRealizada": "&lt; 500"},"seccion6": {"actividadDeportiva": ""}}]}}, { upsert: true } );</v>
      </c>
    </row>
    <row r="1220" spans="1:27" x14ac:dyDescent="0.3">
      <c r="A1220" t="s">
        <v>1036</v>
      </c>
      <c r="B1220">
        <v>557</v>
      </c>
      <c r="C1220">
        <v>2011</v>
      </c>
      <c r="D1220" s="5">
        <v>40905</v>
      </c>
      <c r="E1220" s="5" t="str">
        <f t="shared" si="114"/>
        <v>2011-12-28</v>
      </c>
      <c r="F1220" t="s">
        <v>400</v>
      </c>
      <c r="G1220" t="s">
        <v>35</v>
      </c>
      <c r="L1220" t="s">
        <v>281</v>
      </c>
      <c r="O1220" t="s">
        <v>48</v>
      </c>
      <c r="P1220" t="s">
        <v>118</v>
      </c>
      <c r="Q1220" t="s">
        <v>256</v>
      </c>
      <c r="R1220" t="s">
        <v>256</v>
      </c>
      <c r="S1220" t="s">
        <v>256</v>
      </c>
      <c r="T1220" t="s">
        <v>256</v>
      </c>
      <c r="U1220" t="s">
        <v>256</v>
      </c>
      <c r="V1220" t="s">
        <v>256</v>
      </c>
      <c r="W1220" t="str">
        <f t="shared" ref="W1220:W1283" si="115">"db.pacientes.updateOne({""_id"":ObjectId('"&amp;A1220&amp;"')},{ $set: { ""seguimientos"": [{""id"": """&amp;C1220&amp;""",""seccion1"": {""fechaSeguimiento"": """&amp;E1220&amp;""",""institucion"": """&amp;F1220&amp;""","</f>
        <v>db.pacientes.updateOne({"_id":ObjectId('61e34254ec4ec02e84f5dd52')},{ $set: { "seguimientos": [{"id": "2011","seccion1": {"fechaSeguimiento": "2011-12-28","institucion": "Hospital Sor Maria Ludovica de La Plata",</v>
      </c>
      <c r="X1220" t="str">
        <f t="shared" ref="X1220:X1283" si="116">"""fallecimiento"": """&amp;G1220&amp;""",""fechaFallecimiento"": """&amp;H1220&amp;""",""causaFallecimiento"": """&amp;I1220&amp;""",""nivelEducativo"": """&amp;J1220&amp;""",""actividadLaboral"": """&amp;K1220&amp;""",""coberturaSocial"": """&amp;L1220&amp;""",""tratamientoAntibioticoHospitalizado"": """&amp;M1220&amp;""",""embarazo"": """&amp;N1220&amp;"""},"</f>
        <v>"fallecimiento": "No","fechaFallecimiento": "","causaFallecimiento": "","nivelEducativo": "","actividadLaboral": "","coberturaSocial": "Sí","tratamientoAntibioticoHospitalizado": "","embarazo": ""},</v>
      </c>
      <c r="Y1220" t="str">
        <f t="shared" ref="Y1220:Y1283" si="117">"""seccion4"": {""cultivos"": """&amp;O1220&amp;"""},""seccion5"": {""toleranciaGlucosa"": """&amp;P1220&amp;""",""toleranciaGlucosaRealizada"": """&amp;Q1220&amp;""",""vitaminaD"": """&amp;R1220&amp;""",""vitaminaDRealizada"": """&amp;S1220&amp;""",""inmunoglobulina"": """&amp;T1220&amp;""","</f>
        <v>"seccion4": {"cultivos": "5"},"seccion5": {"toleranciaGlucosa": "No realizada","toleranciaGlucosaRealizada": "","vitaminaD": "","vitaminaDRealizada": "","inmunoglobulina": "",</v>
      </c>
      <c r="Z1220" t="str">
        <f t="shared" ref="Z1220:Z1283" si="118">"""inmunoglobulinaRealizada"": """&amp;U1220&amp;"""},""seccion6"": {""actividadDeportiva"": """&amp;V1220&amp;"""}}]}}, { upsert: true } );"</f>
        <v>"inmunoglobulinaRealizada": ""},"seccion6": {"actividadDeportiva": ""}}]}}, { upsert: true } );</v>
      </c>
      <c r="AA1220" t="str">
        <f t="shared" ref="AA1220:AA1283" si="119">W1220&amp;X1220&amp;Y1220&amp;Z1220</f>
        <v>db.pacientes.updateOne({"_id":ObjectId('61e34254ec4ec02e84f5dd52')},{ $set: { "seguimientos": [{"id": "2011","seccion1": {"fechaSeguimiento": "2011-12-28","institucion": "Hospital Sor Maria Ludovica de La Plata","fallecimiento": "No","fechaFallecimiento": "","causaFallecimiento": "","nivelEducativo": "","actividadLaboral": "","coberturaSocial": "Sí","tratamientoAntibioticoHospitalizado": "","embarazo": ""},"seccion4": {"cultivos": "5"},"seccion5":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1221" spans="1:27" x14ac:dyDescent="0.3">
      <c r="A1221" t="s">
        <v>1036</v>
      </c>
      <c r="B1221">
        <v>557</v>
      </c>
      <c r="C1221">
        <v>2012</v>
      </c>
      <c r="D1221" s="5">
        <v>41246</v>
      </c>
      <c r="E1221" s="5" t="str">
        <f t="shared" si="114"/>
        <v>2012-12-3</v>
      </c>
      <c r="F1221" t="s">
        <v>400</v>
      </c>
      <c r="G1221" t="s">
        <v>35</v>
      </c>
      <c r="L1221" t="s">
        <v>281</v>
      </c>
      <c r="O1221" t="s">
        <v>41</v>
      </c>
      <c r="P1221" t="s">
        <v>118</v>
      </c>
      <c r="Q1221" t="s">
        <v>256</v>
      </c>
      <c r="R1221" t="s">
        <v>256</v>
      </c>
      <c r="S1221" t="s">
        <v>256</v>
      </c>
      <c r="T1221" t="s">
        <v>256</v>
      </c>
      <c r="U1221" t="s">
        <v>256</v>
      </c>
      <c r="V1221" t="s">
        <v>256</v>
      </c>
      <c r="W1221" t="str">
        <f t="shared" si="115"/>
        <v>db.pacientes.updateOne({"_id":ObjectId('61e34254ec4ec02e84f5dd52')},{ $set: { "seguimientos": [{"id": "2012","seccion1": {"fechaSeguimiento": "2012-12-3","institucion": "Hospital Sor Maria Ludovica de La Plata",</v>
      </c>
      <c r="X1221" t="str">
        <f t="shared" si="116"/>
        <v>"fallecimiento": "No","fechaFallecimiento": "","causaFallecimiento": "","nivelEducativo": "","actividadLaboral": "","coberturaSocial": "Sí","tratamientoAntibioticoHospitalizado": "","embarazo": ""},</v>
      </c>
      <c r="Y1221" t="str">
        <f t="shared" si="117"/>
        <v>"seccion4": {"cultivos": "6"},"seccion5": {"toleranciaGlucosa": "No realizada","toleranciaGlucosaRealizada": "","vitaminaD": "","vitaminaDRealizada": "","inmunoglobulina": "",</v>
      </c>
      <c r="Z1221" t="str">
        <f t="shared" si="118"/>
        <v>"inmunoglobulinaRealizada": ""},"seccion6": {"actividadDeportiva": ""}}]}}, { upsert: true } );</v>
      </c>
      <c r="AA1221" t="str">
        <f t="shared" si="119"/>
        <v>db.pacientes.updateOne({"_id":ObjectId('61e34254ec4ec02e84f5dd52')},{ $set: { "seguimientos": [{"id": "2012","seccion1": {"fechaSeguimiento": "2012-12-3","institucion": "Hospital Sor Maria Ludovica de La Plata","fallecimiento": "No","fechaFallecimiento": "","causaFallecimiento": "","nivelEducativo": "","actividadLaboral": "","coberturaSocial": "Sí","tratamientoAntibioticoHospitalizado": "","embarazo": ""},"seccion4": {"cultivos": "6"},"seccion5":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1222" spans="1:27" x14ac:dyDescent="0.3">
      <c r="A1222" t="s">
        <v>1036</v>
      </c>
      <c r="B1222">
        <v>557</v>
      </c>
      <c r="C1222">
        <v>2013</v>
      </c>
      <c r="D1222" s="5">
        <v>41638</v>
      </c>
      <c r="E1222" s="5" t="str">
        <f t="shared" si="114"/>
        <v>2013-12-30</v>
      </c>
      <c r="F1222" t="s">
        <v>400</v>
      </c>
      <c r="G1222" t="s">
        <v>35</v>
      </c>
      <c r="J1222" t="s">
        <v>38</v>
      </c>
      <c r="L1222" t="s">
        <v>281</v>
      </c>
      <c r="N1222" t="s">
        <v>35</v>
      </c>
      <c r="O1222" t="s">
        <v>49</v>
      </c>
      <c r="P1222" t="s">
        <v>118</v>
      </c>
      <c r="Q1222" t="s">
        <v>256</v>
      </c>
      <c r="R1222" t="s">
        <v>256</v>
      </c>
      <c r="S1222" t="s">
        <v>256</v>
      </c>
      <c r="T1222" t="s">
        <v>261</v>
      </c>
      <c r="U1222" t="s">
        <v>40</v>
      </c>
      <c r="V1222" t="s">
        <v>281</v>
      </c>
      <c r="W1222" t="str">
        <f t="shared" si="115"/>
        <v>db.pacientes.updateOne({"_id":ObjectId('61e34254ec4ec02e84f5dd52')},{ $set: { "seguimientos": [{"id": "2013","seccion1": {"fechaSeguimiento": "2013-12-30","institucion": "Hospital Sor Maria Ludovica de La Plata",</v>
      </c>
      <c r="X1222" t="str">
        <f t="shared" si="116"/>
        <v>"fallecimiento": "No","fechaFallecimiento": "","causaFallecimiento": "","nivelEducativo": "Primaria incompleta","actividadLaboral": "","coberturaSocial": "Sí","tratamientoAntibioticoHospitalizado": "","embarazo": "No"},</v>
      </c>
      <c r="Y1222" t="str">
        <f t="shared" si="117"/>
        <v>"seccion4": {"cultivos": "4"},"seccion5": {"toleranciaGlucosa": "No realizada","toleranciaGlucosaRealizada": "","vitaminaD": "","vitaminaDRealizada": "","inmunoglobulina": "Realizada",</v>
      </c>
      <c r="Z1222" t="str">
        <f t="shared" si="118"/>
        <v>"inmunoglobulinaRealizada": "&lt; 500"},"seccion6": {"actividadDeportiva": "Sí"}}]}}, { upsert: true } );</v>
      </c>
      <c r="AA1222" t="str">
        <f t="shared" si="119"/>
        <v>db.pacientes.updateOne({"_id":ObjectId('61e34254ec4ec02e84f5dd52')},{ $set: { "seguimientos": [{"id": "2013","seccion1": {"fechaSeguimiento": "2013-12-30","institucion": "Hospital Sor Maria Ludovica de La Plata","fallecimiento": "No","fechaFallecimiento": "","causaFallecimiento": "","nivelEducativo": "Primaria incompleta","actividadLaboral": "","coberturaSocial": "Sí","tratamientoAntibioticoHospitalizado": "","embarazo": "No"},"seccion4": {"cultivos": "4"},"seccion5": {"toleranciaGlucosa": "No realizada","toleranciaGlucosaRealizada": "","vitaminaD": "","vitaminaDRealizada": "","inmunoglobulina": "Realizada","inmunoglobulinaRealizada": "&lt; 500"},"seccion6": {"actividadDeportiva": "Sí"}}]}}, { upsert: true } );</v>
      </c>
    </row>
    <row r="1223" spans="1:27" x14ac:dyDescent="0.3">
      <c r="A1223" t="s">
        <v>1036</v>
      </c>
      <c r="B1223">
        <v>557</v>
      </c>
      <c r="C1223">
        <v>2014</v>
      </c>
      <c r="D1223" s="5">
        <v>42002</v>
      </c>
      <c r="E1223" s="5" t="str">
        <f t="shared" si="114"/>
        <v>2014-12-29</v>
      </c>
      <c r="F1223" t="s">
        <v>400</v>
      </c>
      <c r="G1223" t="s">
        <v>35</v>
      </c>
      <c r="J1223" t="s">
        <v>38</v>
      </c>
      <c r="L1223" t="s">
        <v>281</v>
      </c>
      <c r="N1223" t="s">
        <v>35</v>
      </c>
      <c r="O1223" t="s">
        <v>49</v>
      </c>
      <c r="P1223" t="s">
        <v>261</v>
      </c>
      <c r="Q1223" t="s">
        <v>34</v>
      </c>
      <c r="R1223" t="s">
        <v>256</v>
      </c>
      <c r="S1223" t="s">
        <v>256</v>
      </c>
      <c r="T1223" t="s">
        <v>261</v>
      </c>
      <c r="U1223" t="s">
        <v>40</v>
      </c>
      <c r="V1223" t="s">
        <v>256</v>
      </c>
      <c r="W1223" t="str">
        <f t="shared" si="115"/>
        <v>db.pacientes.updateOne({"_id":ObjectId('61e34254ec4ec02e84f5dd52')},{ $set: { "seguimientos": [{"id": "2014","seccion1": {"fechaSeguimiento": "2014-12-29","institucion": "Hospital Sor Maria Ludovica de La Plata",</v>
      </c>
      <c r="X1223" t="str">
        <f t="shared" si="116"/>
        <v>"fallecimiento": "No","fechaFallecimiento": "","causaFallecimiento": "","nivelEducativo": "Primaria incompleta","actividadLaboral": "","coberturaSocial": "Sí","tratamientoAntibioticoHospitalizado": "","embarazo": "No"},</v>
      </c>
      <c r="Y1223" t="str">
        <f t="shared" si="117"/>
        <v>"seccion4": {"cultivos": "4"},"seccion5": {"toleranciaGlucosa": "Realizada","toleranciaGlucosaRealizada": "Normal","vitaminaD": "","vitaminaDRealizada": "","inmunoglobulina": "Realizada",</v>
      </c>
      <c r="Z1223" t="str">
        <f t="shared" si="118"/>
        <v>"inmunoglobulinaRealizada": "&lt; 500"},"seccion6": {"actividadDeportiva": ""}}]}}, { upsert: true } );</v>
      </c>
      <c r="AA1223" t="str">
        <f t="shared" si="119"/>
        <v>db.pacientes.updateOne({"_id":ObjectId('61e34254ec4ec02e84f5dd52')},{ $set: { "seguimientos": [{"id": "2014","seccion1": {"fechaSeguimiento": "2014-12-29","institucion": "Hospital Sor Maria Ludovica de La Plata","fallecimiento": "No","fechaFallecimiento": "","causaFallecimiento": "","nivelEducativo": "Primaria incompleta","actividadLaboral": "","coberturaSocial": "Sí","tratamientoAntibioticoHospitalizado": "","embarazo": "No"},"seccion4": {"cultivos": "4"},"seccion5": {"toleranciaGlucosa": "Realizada","toleranciaGlucosaRealizada": "Normal","vitaminaD": "","vitaminaDRealizada": "","inmunoglobulina": "Realizada","inmunoglobulinaRealizada": "&lt; 500"},"seccion6": {"actividadDeportiva": ""}}]}}, { upsert: true } );</v>
      </c>
    </row>
    <row r="1224" spans="1:27" x14ac:dyDescent="0.3">
      <c r="A1224" t="s">
        <v>1036</v>
      </c>
      <c r="B1224">
        <v>557</v>
      </c>
      <c r="C1224">
        <v>2015</v>
      </c>
      <c r="D1224" s="5">
        <v>42368</v>
      </c>
      <c r="E1224" s="5" t="str">
        <f t="shared" si="114"/>
        <v>2015-12-30</v>
      </c>
      <c r="F1224" t="s">
        <v>400</v>
      </c>
      <c r="G1224" t="s">
        <v>35</v>
      </c>
      <c r="L1224" t="s">
        <v>281</v>
      </c>
      <c r="O1224" t="s">
        <v>46</v>
      </c>
      <c r="P1224" t="s">
        <v>118</v>
      </c>
      <c r="Q1224" t="s">
        <v>256</v>
      </c>
      <c r="R1224" t="s">
        <v>261</v>
      </c>
      <c r="S1224" t="s">
        <v>34</v>
      </c>
      <c r="T1224" t="s">
        <v>261</v>
      </c>
      <c r="U1224" t="s">
        <v>40</v>
      </c>
      <c r="V1224" t="s">
        <v>281</v>
      </c>
      <c r="W1224" t="str">
        <f t="shared" si="115"/>
        <v>db.pacientes.updateOne({"_id":ObjectId('61e34254ec4ec02e84f5dd52')},{ $set: { "seguimientos": [{"id": "2015","seccion1": {"fechaSeguimiento": "2015-12-30","institucion": "Hospital Sor Maria Ludovica de La Plata",</v>
      </c>
      <c r="X1224" t="str">
        <f t="shared" si="116"/>
        <v>"fallecimiento": "No","fechaFallecimiento": "","causaFallecimiento": "","nivelEducativo": "","actividadLaboral": "","coberturaSocial": "Sí","tratamientoAntibioticoHospitalizado": "","embarazo": ""},</v>
      </c>
      <c r="Y1224" t="str">
        <f t="shared" si="117"/>
        <v>"seccion4": {"cultivos": "3"},"seccion5": {"toleranciaGlucosa": "No realizada","toleranciaGlucosaRealizada": "","vitaminaD": "Realizada","vitaminaDRealizada": "Normal","inmunoglobulina": "Realizada",</v>
      </c>
      <c r="Z1224" t="str">
        <f t="shared" si="118"/>
        <v>"inmunoglobulinaRealizada": "&lt; 500"},"seccion6": {"actividadDeportiva": "Sí"}}]}}, { upsert: true } );</v>
      </c>
      <c r="AA1224" t="str">
        <f t="shared" si="119"/>
        <v>db.pacientes.updateOne({"_id":ObjectId('61e34254ec4ec02e84f5dd52')},{ $set: { "seguimientos": [{"id": "2015","seccion1": {"fechaSeguimiento": "2015-12-30","institucion": "Hospital Sor Maria Ludovica de La Plata","fallecimiento": "No","fechaFallecimiento": "","causaFallecimiento": "","nivelEducativo": "","actividadLaboral": "","coberturaSocial": "Sí","tratamientoAntibioticoHospitalizado": "","embarazo": ""},"seccion4": {"cultivos": "3"},"seccion5": {"toleranciaGlucosa": "No realizada","toleranciaGlucosaRealizada": "","vitaminaD": "Realizada","vitaminaDRealizada": "Normal","inmunoglobulina": "Realizada","inmunoglobulinaRealizada": "&lt; 500"},"seccion6": {"actividadDeportiva": "Sí"}}]}}, { upsert: true } );</v>
      </c>
    </row>
    <row r="1225" spans="1:27" x14ac:dyDescent="0.3">
      <c r="A1225" t="s">
        <v>1037</v>
      </c>
      <c r="B1225">
        <v>558</v>
      </c>
      <c r="C1225">
        <v>2011</v>
      </c>
      <c r="D1225" s="5">
        <v>40905</v>
      </c>
      <c r="E1225" s="5" t="str">
        <f t="shared" si="114"/>
        <v>2011-12-28</v>
      </c>
      <c r="F1225" t="s">
        <v>400</v>
      </c>
      <c r="G1225" t="s">
        <v>35</v>
      </c>
      <c r="L1225" t="s">
        <v>281</v>
      </c>
      <c r="O1225" t="s">
        <v>46</v>
      </c>
      <c r="P1225" t="s">
        <v>118</v>
      </c>
      <c r="Q1225" t="s">
        <v>256</v>
      </c>
      <c r="R1225" t="s">
        <v>256</v>
      </c>
      <c r="S1225" t="s">
        <v>256</v>
      </c>
      <c r="T1225" t="s">
        <v>256</v>
      </c>
      <c r="U1225" t="s">
        <v>256</v>
      </c>
      <c r="V1225" t="s">
        <v>256</v>
      </c>
      <c r="W1225" t="str">
        <f t="shared" si="115"/>
        <v>db.pacientes.updateOne({"_id":ObjectId('61e34254ec4ec02e84f5dd53')},{ $set: { "seguimientos": [{"id": "2011","seccion1": {"fechaSeguimiento": "2011-12-28","institucion": "Hospital Sor Maria Ludovica de La Plata",</v>
      </c>
      <c r="X1225" t="str">
        <f t="shared" si="116"/>
        <v>"fallecimiento": "No","fechaFallecimiento": "","causaFallecimiento": "","nivelEducativo": "","actividadLaboral": "","coberturaSocial": "Sí","tratamientoAntibioticoHospitalizado": "","embarazo": ""},</v>
      </c>
      <c r="Y1225" t="str">
        <f t="shared" si="117"/>
        <v>"seccion4": {"cultivos": "3"},"seccion5": {"toleranciaGlucosa": "No realizada","toleranciaGlucosaRealizada": "","vitaminaD": "","vitaminaDRealizada": "","inmunoglobulina": "",</v>
      </c>
      <c r="Z1225" t="str">
        <f t="shared" si="118"/>
        <v>"inmunoglobulinaRealizada": ""},"seccion6": {"actividadDeportiva": ""}}]}}, { upsert: true } );</v>
      </c>
      <c r="AA1225" t="str">
        <f t="shared" si="119"/>
        <v>db.pacientes.updateOne({"_id":ObjectId('61e34254ec4ec02e84f5dd53')},{ $set: { "seguimientos": [{"id": "2011","seccion1": {"fechaSeguimiento": "2011-12-28","institucion": "Hospital Sor Maria Ludovica de La Plata","fallecimiento": "No","fechaFallecimiento": "","causaFallecimiento": "","nivelEducativo": "","actividadLaboral": "","coberturaSocial": "Sí","tratamientoAntibioticoHospitalizado": "","embarazo": ""},"seccion4": {"cultivos": "3"},"seccion5":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1226" spans="1:27" x14ac:dyDescent="0.3">
      <c r="A1226" t="s">
        <v>1037</v>
      </c>
      <c r="B1226">
        <v>558</v>
      </c>
      <c r="C1226">
        <v>2012</v>
      </c>
      <c r="D1226" s="5">
        <v>41236</v>
      </c>
      <c r="E1226" s="5" t="str">
        <f t="shared" si="114"/>
        <v>2012-11-23</v>
      </c>
      <c r="F1226" t="s">
        <v>400</v>
      </c>
      <c r="G1226" t="s">
        <v>35</v>
      </c>
      <c r="J1226" t="s">
        <v>38</v>
      </c>
      <c r="L1226" t="s">
        <v>281</v>
      </c>
      <c r="O1226" t="s">
        <v>48</v>
      </c>
      <c r="P1226" t="s">
        <v>118</v>
      </c>
      <c r="Q1226" t="s">
        <v>256</v>
      </c>
      <c r="R1226" t="s">
        <v>256</v>
      </c>
      <c r="S1226" t="s">
        <v>256</v>
      </c>
      <c r="T1226" t="s">
        <v>261</v>
      </c>
      <c r="U1226" t="s">
        <v>40</v>
      </c>
      <c r="V1226" t="s">
        <v>256</v>
      </c>
      <c r="W1226" t="str">
        <f t="shared" si="115"/>
        <v>db.pacientes.updateOne({"_id":ObjectId('61e34254ec4ec02e84f5dd53')},{ $set: { "seguimientos": [{"id": "2012","seccion1": {"fechaSeguimiento": "2012-11-23","institucion": "Hospital Sor Maria Ludovica de La Plata",</v>
      </c>
      <c r="X1226" t="str">
        <f t="shared" si="116"/>
        <v>"fallecimiento": "No","fechaFallecimiento": "","causaFallecimiento": "","nivelEducativo": "Primaria incompleta","actividadLaboral": "","coberturaSocial": "Sí","tratamientoAntibioticoHospitalizado": "","embarazo": ""},</v>
      </c>
      <c r="Y1226" t="str">
        <f t="shared" si="117"/>
        <v>"seccion4": {"cultivos": "5"},"seccion5": {"toleranciaGlucosa": "No realizada","toleranciaGlucosaRealizada": "","vitaminaD": "","vitaminaDRealizada": "","inmunoglobulina": "Realizada",</v>
      </c>
      <c r="Z1226" t="str">
        <f t="shared" si="118"/>
        <v>"inmunoglobulinaRealizada": "&lt; 500"},"seccion6": {"actividadDeportiva": ""}}]}}, { upsert: true } );</v>
      </c>
      <c r="AA1226" t="str">
        <f t="shared" si="119"/>
        <v>db.pacientes.updateOne({"_id":ObjectId('61e34254ec4ec02e84f5dd53')},{ $set: { "seguimientos": [{"id": "2012","seccion1": {"fechaSeguimiento": "2012-11-23","institucion": "Hospital Sor Maria Ludovica de La Plata","fallecimiento": "No","fechaFallecimiento": "","causaFallecimiento": "","nivelEducativo": "Primaria incompleta","actividadLaboral": "","coberturaSocial": "Sí","tratamientoAntibioticoHospitalizado": "","embarazo": ""},"seccion4": {"cultivos": "5"},"seccion5": {"toleranciaGlucosa": "No realizada","toleranciaGlucosaRealizada": "","vitaminaD": "","vitaminaDRealizada": "","inmunoglobulina": "Realizada","inmunoglobulinaRealizada": "&lt; 500"},"seccion6": {"actividadDeportiva": ""}}]}}, { upsert: true } );</v>
      </c>
    </row>
    <row r="1227" spans="1:27" x14ac:dyDescent="0.3">
      <c r="A1227" t="s">
        <v>1037</v>
      </c>
      <c r="B1227">
        <v>558</v>
      </c>
      <c r="C1227">
        <v>2013</v>
      </c>
      <c r="D1227" s="5">
        <v>41639</v>
      </c>
      <c r="E1227" s="5" t="str">
        <f t="shared" si="114"/>
        <v>2013-12-31</v>
      </c>
      <c r="F1227" t="s">
        <v>400</v>
      </c>
      <c r="G1227" t="s">
        <v>35</v>
      </c>
      <c r="J1227" t="s">
        <v>38</v>
      </c>
      <c r="L1227" t="s">
        <v>281</v>
      </c>
      <c r="O1227" t="s">
        <v>48</v>
      </c>
      <c r="P1227" t="s">
        <v>261</v>
      </c>
      <c r="Q1227" t="s">
        <v>34</v>
      </c>
      <c r="R1227" t="s">
        <v>256</v>
      </c>
      <c r="S1227" t="s">
        <v>256</v>
      </c>
      <c r="T1227" t="s">
        <v>261</v>
      </c>
      <c r="U1227" t="s">
        <v>40</v>
      </c>
      <c r="V1227" t="s">
        <v>256</v>
      </c>
      <c r="W1227" t="str">
        <f t="shared" si="115"/>
        <v>db.pacientes.updateOne({"_id":ObjectId('61e34254ec4ec02e84f5dd53')},{ $set: { "seguimientos": [{"id": "2013","seccion1": {"fechaSeguimiento": "2013-12-31","institucion": "Hospital Sor Maria Ludovica de La Plata",</v>
      </c>
      <c r="X1227" t="str">
        <f t="shared" si="116"/>
        <v>"fallecimiento": "No","fechaFallecimiento": "","causaFallecimiento": "","nivelEducativo": "Primaria incompleta","actividadLaboral": "","coberturaSocial": "Sí","tratamientoAntibioticoHospitalizado": "","embarazo": ""},</v>
      </c>
      <c r="Y1227" t="str">
        <f t="shared" si="117"/>
        <v>"seccion4": {"cultivos": "5"},"seccion5": {"toleranciaGlucosa": "Realizada","toleranciaGlucosaRealizada": "Normal","vitaminaD": "","vitaminaDRealizada": "","inmunoglobulina": "Realizada",</v>
      </c>
      <c r="Z1227" t="str">
        <f t="shared" si="118"/>
        <v>"inmunoglobulinaRealizada": "&lt; 500"},"seccion6": {"actividadDeportiva": ""}}]}}, { upsert: true } );</v>
      </c>
      <c r="AA1227" t="str">
        <f t="shared" si="119"/>
        <v>db.pacientes.updateOne({"_id":ObjectId('61e34254ec4ec02e84f5dd53')},{ $set: { "seguimientos": [{"id": "2013","seccion1": {"fechaSeguimiento": "2013-12-31","institucion": "Hospital Sor Maria Ludovica de La Plata","fallecimiento": "No","fechaFallecimiento": "","causaFallecimiento": "","nivelEducativo": "Primaria incompleta","actividadLaboral": "","coberturaSocial": "Sí","tratamientoAntibioticoHospitalizado": "","embarazo": ""},"seccion4": {"cultivos": "5"},"seccion5": {"toleranciaGlucosa": "Realizada","toleranciaGlucosaRealizada": "Normal","vitaminaD": "","vitaminaDRealizada": "","inmunoglobulina": "Realizada","inmunoglobulinaRealizada": "&lt; 500"},"seccion6": {"actividadDeportiva": ""}}]}}, { upsert: true } );</v>
      </c>
    </row>
    <row r="1228" spans="1:27" x14ac:dyDescent="0.3">
      <c r="A1228" t="s">
        <v>1037</v>
      </c>
      <c r="B1228">
        <v>558</v>
      </c>
      <c r="C1228">
        <v>2014</v>
      </c>
      <c r="D1228" s="5">
        <v>42004</v>
      </c>
      <c r="E1228" s="5" t="str">
        <f t="shared" si="114"/>
        <v>2014-12-31</v>
      </c>
      <c r="F1228" t="s">
        <v>400</v>
      </c>
      <c r="G1228" t="s">
        <v>35</v>
      </c>
      <c r="J1228" t="s">
        <v>61</v>
      </c>
      <c r="L1228" t="s">
        <v>281</v>
      </c>
      <c r="P1228" t="s">
        <v>261</v>
      </c>
      <c r="Q1228" t="s">
        <v>34</v>
      </c>
      <c r="R1228" t="s">
        <v>256</v>
      </c>
      <c r="S1228" t="s">
        <v>256</v>
      </c>
      <c r="T1228" t="s">
        <v>261</v>
      </c>
      <c r="U1228" t="s">
        <v>40</v>
      </c>
      <c r="V1228" t="s">
        <v>281</v>
      </c>
      <c r="W1228" t="str">
        <f t="shared" si="115"/>
        <v>db.pacientes.updateOne({"_id":ObjectId('61e34254ec4ec02e84f5dd53')},{ $set: { "seguimientos": [{"id": "2014","seccion1": {"fechaSeguimiento": "2014-12-31","institucion": "Hospital Sor Maria Ludovica de La Plata",</v>
      </c>
      <c r="X1228" t="str">
        <f t="shared" si="116"/>
        <v>"fallecimiento": "No","fechaFallecimiento": "","causaFallecimiento": "","nivelEducativo": "Secundaria incompleta","actividadLaboral": "","coberturaSocial": "Sí","tratamientoAntibioticoHospitalizado": "","embarazo": ""},</v>
      </c>
      <c r="Y1228" t="str">
        <f t="shared" si="117"/>
        <v>"seccion4": {"cultivos": ""},"seccion5": {"toleranciaGlucosa": "Realizada","toleranciaGlucosaRealizada": "Normal","vitaminaD": "","vitaminaDRealizada": "","inmunoglobulina": "Realizada",</v>
      </c>
      <c r="Z1228" t="str">
        <f t="shared" si="118"/>
        <v>"inmunoglobulinaRealizada": "&lt; 500"},"seccion6": {"actividadDeportiva": "Sí"}}]}}, { upsert: true } );</v>
      </c>
      <c r="AA1228" t="str">
        <f t="shared" si="119"/>
        <v>db.pacientes.updateOne({"_id":ObjectId('61e34254ec4ec02e84f5dd53')},{ $set: { "seguimientos": [{"id": "2014","seccion1": {"fechaSeguimiento": "2014-12-31","institucion": "Hospital Sor Maria Ludovica de La Plata","fallecimiento": "No","fechaFallecimiento": "","causaFallecimiento": "","nivelEducativo": "Secundaria incompleta","actividadLaboral": "","coberturaSocial": "Sí","tratamientoAntibioticoHospitalizado": "","embarazo": ""},"seccion4": {"cultivos": ""},"seccion5": {"toleranciaGlucosa": "Realizada","toleranciaGlucosaRealizada": "Normal","vitaminaD": "","vitaminaDRealizada": "","inmunoglobulina": "Realizada","inmunoglobulinaRealizada": "&lt; 500"},"seccion6": {"actividadDeportiva": "Sí"}}]}}, { upsert: true } );</v>
      </c>
    </row>
    <row r="1229" spans="1:27" x14ac:dyDescent="0.3">
      <c r="A1229" t="s">
        <v>1037</v>
      </c>
      <c r="B1229">
        <v>558</v>
      </c>
      <c r="C1229">
        <v>2015</v>
      </c>
      <c r="D1229" s="5">
        <v>42368</v>
      </c>
      <c r="E1229" s="5" t="str">
        <f t="shared" si="114"/>
        <v>2015-12-30</v>
      </c>
      <c r="F1229" t="s">
        <v>400</v>
      </c>
      <c r="G1229" t="s">
        <v>35</v>
      </c>
      <c r="L1229" t="s">
        <v>281</v>
      </c>
      <c r="O1229" t="s">
        <v>49</v>
      </c>
      <c r="P1229" t="s">
        <v>261</v>
      </c>
      <c r="Q1229" t="s">
        <v>80</v>
      </c>
      <c r="R1229" t="s">
        <v>261</v>
      </c>
      <c r="S1229" t="s">
        <v>321</v>
      </c>
      <c r="T1229" t="s">
        <v>261</v>
      </c>
      <c r="U1229" t="s">
        <v>40</v>
      </c>
      <c r="V1229" t="s">
        <v>256</v>
      </c>
      <c r="W1229" t="str">
        <f t="shared" si="115"/>
        <v>db.pacientes.updateOne({"_id":ObjectId('61e34254ec4ec02e84f5dd53')},{ $set: { "seguimientos": [{"id": "2015","seccion1": {"fechaSeguimiento": "2015-12-30","institucion": "Hospital Sor Maria Ludovica de La Plata",</v>
      </c>
      <c r="X1229" t="str">
        <f t="shared" si="116"/>
        <v>"fallecimiento": "No","fechaFallecimiento": "","causaFallecimiento": "","nivelEducativo": "","actividadLaboral": "","coberturaSocial": "Sí","tratamientoAntibioticoHospitalizado": "","embarazo": ""},</v>
      </c>
      <c r="Y1229" t="str">
        <f t="shared" si="117"/>
        <v>"seccion4": {"cultivos": "4"},"seccion5": {"toleranciaGlucosa": "Realizada","toleranciaGlucosaRealizada": "Intolerancia","vitaminaD": "Realizada","vitaminaDRealizada": "Bajo","inmunoglobulina": "Realizada",</v>
      </c>
      <c r="Z1229" t="str">
        <f t="shared" si="118"/>
        <v>"inmunoglobulinaRealizada": "&lt; 500"},"seccion6": {"actividadDeportiva": ""}}]}}, { upsert: true } );</v>
      </c>
      <c r="AA1229" t="str">
        <f t="shared" si="119"/>
        <v>db.pacientes.updateOne({"_id":ObjectId('61e34254ec4ec02e84f5dd53')},{ $set: { "seguimientos": [{"id": "2015","seccion1": {"fechaSeguimiento": "2015-12-30","institucion": "Hospital Sor Maria Ludovica de La Plata","fallecimiento": "No","fechaFallecimiento": "","causaFallecimiento": "","nivelEducativo": "","actividadLaboral": "","coberturaSocial": "Sí","tratamientoAntibioticoHospitalizado": "","embarazo": ""},"seccion4": {"cultivos": "4"},"seccion5": {"toleranciaGlucosa": "Realizada","toleranciaGlucosaRealizada": "Intolerancia","vitaminaD": "Realizada","vitaminaDRealizada": "Bajo","inmunoglobulina": "Realizada","inmunoglobulinaRealizada": "&lt; 500"},"seccion6": {"actividadDeportiva": ""}}]}}, { upsert: true } );</v>
      </c>
    </row>
    <row r="1230" spans="1:27" x14ac:dyDescent="0.3">
      <c r="A1230" t="s">
        <v>1037</v>
      </c>
      <c r="B1230">
        <v>558</v>
      </c>
      <c r="C1230">
        <v>2017</v>
      </c>
      <c r="D1230" s="5">
        <v>43053</v>
      </c>
      <c r="E1230" s="5" t="str">
        <f t="shared" si="114"/>
        <v>2017-11-14</v>
      </c>
      <c r="F1230" t="s">
        <v>400</v>
      </c>
      <c r="G1230" t="s">
        <v>35</v>
      </c>
      <c r="L1230" t="s">
        <v>281</v>
      </c>
      <c r="O1230" t="s">
        <v>48</v>
      </c>
      <c r="P1230" t="s">
        <v>261</v>
      </c>
      <c r="Q1230" t="s">
        <v>34</v>
      </c>
      <c r="R1230" t="s">
        <v>256</v>
      </c>
      <c r="S1230" t="s">
        <v>256</v>
      </c>
      <c r="T1230" t="s">
        <v>256</v>
      </c>
      <c r="U1230" t="s">
        <v>256</v>
      </c>
      <c r="V1230" t="s">
        <v>256</v>
      </c>
      <c r="W1230" t="str">
        <f t="shared" si="115"/>
        <v>db.pacientes.updateOne({"_id":ObjectId('61e34254ec4ec02e84f5dd53')},{ $set: { "seguimientos": [{"id": "2017","seccion1": {"fechaSeguimiento": "2017-11-14","institucion": "Hospital Sor Maria Ludovica de La Plata",</v>
      </c>
      <c r="X1230" t="str">
        <f t="shared" si="116"/>
        <v>"fallecimiento": "No","fechaFallecimiento": "","causaFallecimiento": "","nivelEducativo": "","actividadLaboral": "","coberturaSocial": "Sí","tratamientoAntibioticoHospitalizado": "","embarazo": ""},</v>
      </c>
      <c r="Y1230" t="str">
        <f t="shared" si="117"/>
        <v>"seccion4": {"cultivos": "5"},"seccion5": {"toleranciaGlucosa": "Realizada","toleranciaGlucosaRealizada": "Normal","vitaminaD": "","vitaminaDRealizada": "","inmunoglobulina": "",</v>
      </c>
      <c r="Z1230" t="str">
        <f t="shared" si="118"/>
        <v>"inmunoglobulinaRealizada": ""},"seccion6": {"actividadDeportiva": ""}}]}}, { upsert: true } );</v>
      </c>
      <c r="AA1230" t="str">
        <f t="shared" si="119"/>
        <v>db.pacientes.updateOne({"_id":ObjectId('61e34254ec4ec02e84f5dd53')},{ $set: { "seguimientos": [{"id": "2017","seccion1": {"fechaSeguimiento": "2017-11-14","institucion": "Hospital Sor Maria Ludovica de La Plata","fallecimiento": "No","fechaFallecimiento": "","causaFallecimiento": "","nivelEducativo": "","actividadLaboral": "","coberturaSocial": "Sí","tratamientoAntibioticoHospitalizado": "","embarazo": ""},"seccion4": {"cultivos": "5"},"seccion5": {"toleranciaGlucosa": "Realizada","toleranciaGlucosaRealizada": "Normal","vitaminaD": "","vitaminaDRealizada": "","inmunoglobulina": "","inmunoglobulinaRealizada": ""},"seccion6": {"actividadDeportiva": ""}}]}}, { upsert: true } );</v>
      </c>
    </row>
    <row r="1231" spans="1:27" x14ac:dyDescent="0.3">
      <c r="A1231" t="s">
        <v>1038</v>
      </c>
      <c r="B1231">
        <v>559</v>
      </c>
      <c r="C1231">
        <v>2013</v>
      </c>
      <c r="D1231" s="5">
        <v>41277</v>
      </c>
      <c r="E1231" s="5" t="str">
        <f t="shared" si="114"/>
        <v>2013-1-3</v>
      </c>
      <c r="F1231" t="s">
        <v>358</v>
      </c>
      <c r="G1231" t="s">
        <v>35</v>
      </c>
      <c r="P1231" t="s">
        <v>118</v>
      </c>
      <c r="Q1231" t="s">
        <v>256</v>
      </c>
      <c r="R1231" t="s">
        <v>256</v>
      </c>
      <c r="S1231" t="s">
        <v>256</v>
      </c>
      <c r="T1231" t="s">
        <v>256</v>
      </c>
      <c r="U1231" t="s">
        <v>256</v>
      </c>
      <c r="V1231" t="s">
        <v>281</v>
      </c>
      <c r="W1231" t="str">
        <f t="shared" si="115"/>
        <v>db.pacientes.updateOne({"_id":ObjectId('61e34254ec4ec02e84f5dd54')},{ $set: { "seguimientos": [{"id": "2013","seccion1": {"fechaSeguimiento": "2013-1-3","institucion": "Hospital de Niños Dr Orlando Alassia",</v>
      </c>
      <c r="X1231" t="str">
        <f t="shared" si="116"/>
        <v>"fallecimiento": "No","fechaFallecimiento": "","causaFallecimiento": "","nivelEducativo": "","actividadLaboral": "","coberturaSocial": "","tratamientoAntibioticoHospitalizado": "","embarazo": ""},</v>
      </c>
      <c r="Y1231" t="str">
        <f t="shared" si="117"/>
        <v>"seccion4": {"cultivos": ""},"seccion5": {"toleranciaGlucosa": "No realizada","toleranciaGlucosaRealizada": "","vitaminaD": "","vitaminaDRealizada": "","inmunoglobulina": "",</v>
      </c>
      <c r="Z1231" t="str">
        <f t="shared" si="118"/>
        <v>"inmunoglobulinaRealizada": ""},"seccion6": {"actividadDeportiva": "Sí"}}]}}, { upsert: true } );</v>
      </c>
      <c r="AA1231" t="str">
        <f t="shared" si="119"/>
        <v>db.pacientes.updateOne({"_id":ObjectId('61e34254ec4ec02e84f5dd54')},{ $set: { "seguimientos": [{"id": "2013","seccion1": {"fechaSeguimiento": "2013-1-3","institucion": "Hospital de Niños Dr Orlando Alassia","fallecimiento": "No","fechaFallecimiento": "","causaFallecimiento": "","nivelEducativo": "","actividadLaboral": "","coberturaSocial": "","tratamientoAntibioticoHospitalizado": "","embarazo": ""},"seccion4": {"cultivos": ""},"seccion5": {"toleranciaGlucosa": "No realizada","toleranciaGlucosaRealizada": "","vitaminaD": "","vitaminaDRealizada": "","inmunoglobulina": "","inmunoglobulinaRealizada": ""},"seccion6": {"actividadDeportiva": "Sí"}}]}}, { upsert: true } );</v>
      </c>
    </row>
    <row r="1232" spans="1:27" x14ac:dyDescent="0.3">
      <c r="A1232" t="s">
        <v>1038</v>
      </c>
      <c r="B1232">
        <v>559</v>
      </c>
      <c r="C1232">
        <v>2013</v>
      </c>
      <c r="D1232" s="5">
        <v>41347</v>
      </c>
      <c r="E1232" s="5" t="str">
        <f t="shared" si="114"/>
        <v>2013-3-14</v>
      </c>
      <c r="F1232" t="s">
        <v>358</v>
      </c>
      <c r="G1232" t="s">
        <v>35</v>
      </c>
      <c r="L1232" t="s">
        <v>281</v>
      </c>
      <c r="P1232" t="s">
        <v>118</v>
      </c>
      <c r="Q1232" t="s">
        <v>256</v>
      </c>
      <c r="R1232" t="s">
        <v>256</v>
      </c>
      <c r="S1232" t="s">
        <v>256</v>
      </c>
      <c r="T1232" t="s">
        <v>256</v>
      </c>
      <c r="U1232" t="s">
        <v>256</v>
      </c>
      <c r="V1232" t="s">
        <v>281</v>
      </c>
      <c r="W1232" t="str">
        <f t="shared" si="115"/>
        <v>db.pacientes.updateOne({"_id":ObjectId('61e34254ec4ec02e84f5dd54')},{ $set: { "seguimientos": [{"id": "2013","seccion1": {"fechaSeguimiento": "2013-3-14","institucion": "Hospital de Niños Dr Orlando Alassia",</v>
      </c>
      <c r="X1232" t="str">
        <f t="shared" si="116"/>
        <v>"fallecimiento": "No","fechaFallecimiento": "","causaFallecimiento": "","nivelEducativo": "","actividadLaboral": "","coberturaSocial": "Sí","tratamientoAntibioticoHospitalizado": "","embarazo": ""},</v>
      </c>
      <c r="Y1232" t="str">
        <f t="shared" si="117"/>
        <v>"seccion4": {"cultivos": ""},"seccion5": {"toleranciaGlucosa": "No realizada","toleranciaGlucosaRealizada": "","vitaminaD": "","vitaminaDRealizada": "","inmunoglobulina": "",</v>
      </c>
      <c r="Z1232" t="str">
        <f t="shared" si="118"/>
        <v>"inmunoglobulinaRealizada": ""},"seccion6": {"actividadDeportiva": "Sí"}}]}}, { upsert: true } );</v>
      </c>
      <c r="AA1232" t="str">
        <f t="shared" si="119"/>
        <v>db.pacientes.updateOne({"_id":ObjectId('61e34254ec4ec02e84f5dd54')},{ $set: { "seguimientos": [{"id": "2013","seccion1": {"fechaSeguimiento": "2013-3-14","institucion": "Hospital de Niños Dr Orlando Alassia","fallecimiento": "No","fechaFallecimiento": "","causaFallecimiento": "","nivelEducativo": "","actividadLaboral": "","coberturaSocial": "Sí","tratamientoAntibioticoHospitalizado": "","embarazo": ""},"seccion4": {"cultivos": ""},"seccion5": {"toleranciaGlucosa": "No realizada","toleranciaGlucosaRealizada": "","vitaminaD": "","vitaminaDRealizada": "","inmunoglobulina": "","inmunoglobulinaRealizada": ""},"seccion6": {"actividadDeportiva": "Sí"}}]}}, { upsert: true } );</v>
      </c>
    </row>
    <row r="1233" spans="1:27" x14ac:dyDescent="0.3">
      <c r="A1233" t="s">
        <v>1038</v>
      </c>
      <c r="B1233">
        <v>559</v>
      </c>
      <c r="C1233">
        <v>2014</v>
      </c>
      <c r="D1233" s="5">
        <v>41697</v>
      </c>
      <c r="E1233" s="5" t="str">
        <f t="shared" si="114"/>
        <v>2014-2-27</v>
      </c>
      <c r="F1233" t="s">
        <v>358</v>
      </c>
      <c r="G1233" t="s">
        <v>35</v>
      </c>
      <c r="L1233" t="s">
        <v>35</v>
      </c>
      <c r="P1233" t="s">
        <v>118</v>
      </c>
      <c r="Q1233" t="s">
        <v>256</v>
      </c>
      <c r="R1233" t="s">
        <v>256</v>
      </c>
      <c r="S1233" t="s">
        <v>256</v>
      </c>
      <c r="T1233" t="s">
        <v>256</v>
      </c>
      <c r="U1233" t="s">
        <v>256</v>
      </c>
      <c r="V1233" t="s">
        <v>281</v>
      </c>
      <c r="W1233" t="str">
        <f t="shared" si="115"/>
        <v>db.pacientes.updateOne({"_id":ObjectId('61e34254ec4ec02e84f5dd54')},{ $set: { "seguimientos": [{"id": "2014","seccion1": {"fechaSeguimiento": "2014-2-27","institucion": "Hospital de Niños Dr Orlando Alassia",</v>
      </c>
      <c r="X1233" t="str">
        <f t="shared" si="116"/>
        <v>"fallecimiento": "No","fechaFallecimiento": "","causaFallecimiento": "","nivelEducativo": "","actividadLaboral": "","coberturaSocial": "No","tratamientoAntibioticoHospitalizado": "","embarazo": ""},</v>
      </c>
      <c r="Y1233" t="str">
        <f t="shared" si="117"/>
        <v>"seccion4": {"cultivos": ""},"seccion5": {"toleranciaGlucosa": "No realizada","toleranciaGlucosaRealizada": "","vitaminaD": "","vitaminaDRealizada": "","inmunoglobulina": "",</v>
      </c>
      <c r="Z1233" t="str">
        <f t="shared" si="118"/>
        <v>"inmunoglobulinaRealizada": ""},"seccion6": {"actividadDeportiva": "Sí"}}]}}, { upsert: true } );</v>
      </c>
      <c r="AA1233" t="str">
        <f t="shared" si="119"/>
        <v>db.pacientes.updateOne({"_id":ObjectId('61e34254ec4ec02e84f5dd54')},{ $set: { "seguimientos": [{"id": "2014","seccion1": {"fechaSeguimiento": "2014-2-27","institucion": "Hospital de Niños Dr Orlando Alassia","fallecimiento": "No","fechaFallecimiento": "","causaFallecimiento": "","nivelEducativo": "","actividadLaboral": "","coberturaSocial": "No","tratamientoAntibioticoHospitalizado": "","embarazo": ""},"seccion4": {"cultivos": ""},"seccion5": {"toleranciaGlucosa": "No realizada","toleranciaGlucosaRealizada": "","vitaminaD": "","vitaminaDRealizada": "","inmunoglobulina": "","inmunoglobulinaRealizada": ""},"seccion6": {"actividadDeportiva": "Sí"}}]}}, { upsert: true } );</v>
      </c>
    </row>
    <row r="1234" spans="1:27" x14ac:dyDescent="0.3">
      <c r="A1234" t="s">
        <v>1039</v>
      </c>
      <c r="B1234">
        <v>560</v>
      </c>
      <c r="C1234">
        <v>2013</v>
      </c>
      <c r="D1234" s="5">
        <v>41279</v>
      </c>
      <c r="E1234" s="5" t="str">
        <f t="shared" si="114"/>
        <v>2013-1-5</v>
      </c>
      <c r="F1234" t="s">
        <v>444</v>
      </c>
      <c r="G1234" t="s">
        <v>35</v>
      </c>
      <c r="J1234" t="s">
        <v>61</v>
      </c>
      <c r="L1234" t="s">
        <v>281</v>
      </c>
      <c r="M1234" t="s">
        <v>46</v>
      </c>
      <c r="N1234" t="s">
        <v>35</v>
      </c>
      <c r="O1234" t="s">
        <v>81</v>
      </c>
      <c r="P1234" t="s">
        <v>261</v>
      </c>
      <c r="Q1234" t="s">
        <v>34</v>
      </c>
      <c r="R1234" t="s">
        <v>256</v>
      </c>
      <c r="S1234" t="s">
        <v>256</v>
      </c>
      <c r="T1234" t="s">
        <v>261</v>
      </c>
      <c r="U1234" t="s">
        <v>40</v>
      </c>
      <c r="V1234" t="s">
        <v>281</v>
      </c>
      <c r="W1234" t="str">
        <f t="shared" si="115"/>
        <v>db.pacientes.updateOne({"_id":ObjectId('61e34254ec4ec02e84f5dd55')},{ $set: { "seguimientos": [{"id": "2013","seccion1": {"fechaSeguimiento": "2013-1-5","institucion": "Clinica San Lucas",</v>
      </c>
      <c r="X1234" t="str">
        <f t="shared" si="116"/>
        <v>"fallecimiento": "No","fechaFallecimiento": "","causaFallecimiento": "","nivelEducativo": "Secundaria incompleta","actividadLaboral": "","coberturaSocial": "Sí","tratamientoAntibioticoHospitalizado": "3","embarazo": "No"},</v>
      </c>
      <c r="Y1234" t="str">
        <f t="shared" si="117"/>
        <v>"seccion4": {"cultivos": "12"},"seccion5": {"toleranciaGlucosa": "Realizada","toleranciaGlucosaRealizada": "Normal","vitaminaD": "","vitaminaDRealizada": "","inmunoglobulina": "Realizada",</v>
      </c>
      <c r="Z1234" t="str">
        <f t="shared" si="118"/>
        <v>"inmunoglobulinaRealizada": "&lt; 500"},"seccion6": {"actividadDeportiva": "Sí"}}]}}, { upsert: true } );</v>
      </c>
      <c r="AA1234" t="str">
        <f t="shared" si="119"/>
        <v>db.pacientes.updateOne({"_id":ObjectId('61e34254ec4ec02e84f5dd55')},{ $set: { "seguimientos": [{"id": "2013","seccion1": {"fechaSeguimiento": "2013-1-5","institucion": "Clinica San Lucas","fallecimiento": "No","fechaFallecimiento": "","causaFallecimiento": "","nivelEducativo": "Secundaria incompleta","actividadLaboral": "","coberturaSocial": "Sí","tratamientoAntibioticoHospitalizado": "3","embarazo": "No"},"seccion4": {"cultivos": "12"},"seccion5": {"toleranciaGlucosa": "Realizada","toleranciaGlucosaRealizada": "Normal","vitaminaD": "","vitaminaDRealizada": "","inmunoglobulina": "Realizada","inmunoglobulinaRealizada": "&lt; 500"},"seccion6": {"actividadDeportiva": "Sí"}}]}}, { upsert: true } );</v>
      </c>
    </row>
    <row r="1235" spans="1:27" x14ac:dyDescent="0.3">
      <c r="A1235" t="s">
        <v>1039</v>
      </c>
      <c r="B1235">
        <v>560</v>
      </c>
      <c r="C1235">
        <v>2013</v>
      </c>
      <c r="D1235" s="5">
        <v>41597</v>
      </c>
      <c r="E1235" s="5" t="str">
        <f t="shared" si="114"/>
        <v>2013-11-19</v>
      </c>
      <c r="F1235" t="s">
        <v>444</v>
      </c>
      <c r="G1235" t="s">
        <v>35</v>
      </c>
      <c r="J1235" t="s">
        <v>75</v>
      </c>
      <c r="K1235" t="s">
        <v>70</v>
      </c>
      <c r="L1235" t="s">
        <v>281</v>
      </c>
      <c r="M1235" t="s">
        <v>37</v>
      </c>
      <c r="N1235" t="s">
        <v>35</v>
      </c>
      <c r="O1235" t="s">
        <v>49</v>
      </c>
      <c r="P1235" t="s">
        <v>261</v>
      </c>
      <c r="Q1235" t="s">
        <v>34</v>
      </c>
      <c r="R1235" t="s">
        <v>256</v>
      </c>
      <c r="S1235" t="s">
        <v>256</v>
      </c>
      <c r="T1235" t="s">
        <v>261</v>
      </c>
      <c r="U1235" t="s">
        <v>40</v>
      </c>
      <c r="V1235" t="s">
        <v>256</v>
      </c>
      <c r="W1235" t="str">
        <f t="shared" si="115"/>
        <v>db.pacientes.updateOne({"_id":ObjectId('61e34254ec4ec02e84f5dd55')},{ $set: { "seguimientos": [{"id": "2013","seccion1": {"fechaSeguimiento": "2013-11-19","institucion": "Clinica San Lucas",</v>
      </c>
      <c r="X1235" t="str">
        <f t="shared" si="116"/>
        <v>"fallecimiento": "No","fechaFallecimiento": "","causaFallecimiento": "","nivelEducativo": "Terciario completo","actividadLaboral": "No trabaja","coberturaSocial": "Sí","tratamientoAntibioticoHospitalizado": "2","embarazo": "No"},</v>
      </c>
      <c r="Y1235" t="str">
        <f t="shared" si="117"/>
        <v>"seccion4": {"cultivos": "4"},"seccion5": {"toleranciaGlucosa": "Realizada","toleranciaGlucosaRealizada": "Normal","vitaminaD": "","vitaminaDRealizada": "","inmunoglobulina": "Realizada",</v>
      </c>
      <c r="Z1235" t="str">
        <f t="shared" si="118"/>
        <v>"inmunoglobulinaRealizada": "&lt; 500"},"seccion6": {"actividadDeportiva": ""}}]}}, { upsert: true } );</v>
      </c>
      <c r="AA1235" t="str">
        <f t="shared" si="119"/>
        <v>db.pacientes.updateOne({"_id":ObjectId('61e34254ec4ec02e84f5dd55')},{ $set: { "seguimientos": [{"id": "2013","seccion1": {"fechaSeguimiento": "2013-11-19","institucion": "Clinica San Lucas","fallecimiento": "No","fechaFallecimiento": "","causaFallecimiento": "","nivelEducativo": "Terciario completo","actividadLaboral": "No trabaja","coberturaSocial": "Sí","tratamientoAntibioticoHospitalizado": "2","embarazo": "No"},"seccion4": {"cultivos": "4"},"seccion5": {"toleranciaGlucosa": "Realizada","toleranciaGlucosaRealizada": "Normal","vitaminaD": "","vitaminaDRealizada": "","inmunoglobulina": "Realizada","inmunoglobulinaRealizada": "&lt; 500"},"seccion6": {"actividadDeportiva": ""}}]}}, { upsert: true } );</v>
      </c>
    </row>
    <row r="1236" spans="1:27" x14ac:dyDescent="0.3">
      <c r="A1236" t="s">
        <v>1039</v>
      </c>
      <c r="B1236">
        <v>560</v>
      </c>
      <c r="C1236">
        <v>2015</v>
      </c>
      <c r="D1236" s="5">
        <v>42006</v>
      </c>
      <c r="E1236" s="5" t="str">
        <f t="shared" si="114"/>
        <v>2015-1-2</v>
      </c>
      <c r="F1236" t="s">
        <v>444</v>
      </c>
      <c r="G1236" t="s">
        <v>35</v>
      </c>
      <c r="J1236" t="s">
        <v>75</v>
      </c>
      <c r="K1236" t="s">
        <v>70</v>
      </c>
      <c r="L1236" t="s">
        <v>281</v>
      </c>
      <c r="M1236" t="s">
        <v>46</v>
      </c>
      <c r="N1236" t="s">
        <v>35</v>
      </c>
      <c r="O1236" t="s">
        <v>49</v>
      </c>
      <c r="P1236" t="s">
        <v>261</v>
      </c>
      <c r="Q1236" t="s">
        <v>34</v>
      </c>
      <c r="R1236" t="s">
        <v>256</v>
      </c>
      <c r="S1236" t="s">
        <v>256</v>
      </c>
      <c r="T1236" t="s">
        <v>261</v>
      </c>
      <c r="U1236" t="s">
        <v>40</v>
      </c>
      <c r="V1236" t="s">
        <v>256</v>
      </c>
      <c r="W1236" t="str">
        <f t="shared" si="115"/>
        <v>db.pacientes.updateOne({"_id":ObjectId('61e34254ec4ec02e84f5dd55')},{ $set: { "seguimientos": [{"id": "2015","seccion1": {"fechaSeguimiento": "2015-1-2","institucion": "Clinica San Lucas",</v>
      </c>
      <c r="X1236" t="str">
        <f t="shared" si="116"/>
        <v>"fallecimiento": "No","fechaFallecimiento": "","causaFallecimiento": "","nivelEducativo": "Terciario completo","actividadLaboral": "No trabaja","coberturaSocial": "Sí","tratamientoAntibioticoHospitalizado": "3","embarazo": "No"},</v>
      </c>
      <c r="Y1236" t="str">
        <f t="shared" si="117"/>
        <v>"seccion4": {"cultivos": "4"},"seccion5": {"toleranciaGlucosa": "Realizada","toleranciaGlucosaRealizada": "Normal","vitaminaD": "","vitaminaDRealizada": "","inmunoglobulina": "Realizada",</v>
      </c>
      <c r="Z1236" t="str">
        <f t="shared" si="118"/>
        <v>"inmunoglobulinaRealizada": "&lt; 500"},"seccion6": {"actividadDeportiva": ""}}]}}, { upsert: true } );</v>
      </c>
      <c r="AA1236" t="str">
        <f t="shared" si="119"/>
        <v>db.pacientes.updateOne({"_id":ObjectId('61e34254ec4ec02e84f5dd55')},{ $set: { "seguimientos": [{"id": "2015","seccion1": {"fechaSeguimiento": "2015-1-2","institucion": "Clinica San Lucas","fallecimiento": "No","fechaFallecimiento": "","causaFallecimiento": "","nivelEducativo": "Terciario completo","actividadLaboral": "No trabaja","coberturaSocial": "Sí","tratamientoAntibioticoHospitalizado": "3","embarazo": "No"},"seccion4": {"cultivos": "4"},"seccion5": {"toleranciaGlucosa": "Realizada","toleranciaGlucosaRealizada": "Normal","vitaminaD": "","vitaminaDRealizada": "","inmunoglobulina": "Realizada","inmunoglobulinaRealizada": "&lt; 500"},"seccion6": {"actividadDeportiva": ""}}]}}, { upsert: true } );</v>
      </c>
    </row>
    <row r="1237" spans="1:27" x14ac:dyDescent="0.3">
      <c r="A1237" t="s">
        <v>1039</v>
      </c>
      <c r="B1237">
        <v>560</v>
      </c>
      <c r="C1237">
        <v>2017</v>
      </c>
      <c r="D1237" s="5">
        <v>42906</v>
      </c>
      <c r="E1237" s="5" t="str">
        <f t="shared" si="114"/>
        <v>2017-6-20</v>
      </c>
      <c r="F1237" t="s">
        <v>444</v>
      </c>
      <c r="G1237" t="s">
        <v>35</v>
      </c>
      <c r="P1237" t="s">
        <v>118</v>
      </c>
      <c r="Q1237" t="s">
        <v>256</v>
      </c>
      <c r="R1237" t="s">
        <v>256</v>
      </c>
      <c r="S1237" t="s">
        <v>256</v>
      </c>
      <c r="T1237" t="s">
        <v>256</v>
      </c>
      <c r="U1237" t="s">
        <v>256</v>
      </c>
      <c r="V1237" t="s">
        <v>256</v>
      </c>
      <c r="W1237" t="str">
        <f t="shared" si="115"/>
        <v>db.pacientes.updateOne({"_id":ObjectId('61e34254ec4ec02e84f5dd55')},{ $set: { "seguimientos": [{"id": "2017","seccion1": {"fechaSeguimiento": "2017-6-20","institucion": "Clinica San Lucas",</v>
      </c>
      <c r="X1237" t="str">
        <f t="shared" si="116"/>
        <v>"fallecimiento": "No","fechaFallecimiento": "","causaFallecimiento": "","nivelEducativo": "","actividadLaboral": "","coberturaSocial": "","tratamientoAntibioticoHospitalizado": "","embarazo": ""},</v>
      </c>
      <c r="Y1237" t="str">
        <f t="shared" si="117"/>
        <v>"seccion4": {"cultivos": ""},"seccion5": {"toleranciaGlucosa": "No realizada","toleranciaGlucosaRealizada": "","vitaminaD": "","vitaminaDRealizada": "","inmunoglobulina": "",</v>
      </c>
      <c r="Z1237" t="str">
        <f t="shared" si="118"/>
        <v>"inmunoglobulinaRealizada": ""},"seccion6": {"actividadDeportiva": ""}}]}}, { upsert: true } );</v>
      </c>
      <c r="AA1237" t="str">
        <f t="shared" si="119"/>
        <v>db.pacientes.updateOne({"_id":ObjectId('61e34254ec4ec02e84f5dd55')},{ $set: { "seguimientos": [{"id": "2017","seccion1": {"fechaSeguimiento": "2017-6-20","institucion": "Clinica San Lucas","fallecimiento": "No","fechaFallecimiento": "","causaFallecimiento": "","nivelEducativo": "","actividadLaboral": "","coberturaSocial": "","tratamientoAntibioticoHospitalizado": "","embarazo": ""},"seccion4":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1238" spans="1:27" x14ac:dyDescent="0.3">
      <c r="A1238" t="s">
        <v>1040</v>
      </c>
      <c r="B1238">
        <v>561</v>
      </c>
      <c r="C1238">
        <v>2012</v>
      </c>
      <c r="D1238" s="5">
        <v>41261</v>
      </c>
      <c r="E1238" s="5" t="str">
        <f t="shared" si="114"/>
        <v>2012-12-18</v>
      </c>
      <c r="F1238" t="s">
        <v>444</v>
      </c>
      <c r="G1238" t="s">
        <v>35</v>
      </c>
      <c r="L1238" t="s">
        <v>281</v>
      </c>
      <c r="N1238" t="s">
        <v>35</v>
      </c>
      <c r="O1238" t="s">
        <v>49</v>
      </c>
      <c r="P1238" t="s">
        <v>261</v>
      </c>
      <c r="Q1238" t="s">
        <v>34</v>
      </c>
      <c r="R1238" t="s">
        <v>256</v>
      </c>
      <c r="S1238" t="s">
        <v>256</v>
      </c>
      <c r="T1238" t="s">
        <v>261</v>
      </c>
      <c r="U1238" t="s">
        <v>40</v>
      </c>
      <c r="V1238" t="s">
        <v>281</v>
      </c>
      <c r="W1238" t="str">
        <f t="shared" si="115"/>
        <v>db.pacientes.updateOne({"_id":ObjectId('61e34254ec4ec02e84f5dd56')},{ $set: { "seguimientos": [{"id": "2012","seccion1": {"fechaSeguimiento": "2012-12-18","institucion": "Clinica San Lucas",</v>
      </c>
      <c r="X1238" t="str">
        <f t="shared" si="116"/>
        <v>"fallecimiento": "No","fechaFallecimiento": "","causaFallecimiento": "","nivelEducativo": "","actividadLaboral": "","coberturaSocial": "Sí","tratamientoAntibioticoHospitalizado": "","embarazo": "No"},</v>
      </c>
      <c r="Y1238" t="str">
        <f t="shared" si="117"/>
        <v>"seccion4": {"cultivos": "4"},"seccion5": {"toleranciaGlucosa": "Realizada","toleranciaGlucosaRealizada": "Normal","vitaminaD": "","vitaminaDRealizada": "","inmunoglobulina": "Realizada",</v>
      </c>
      <c r="Z1238" t="str">
        <f t="shared" si="118"/>
        <v>"inmunoglobulinaRealizada": "&lt; 500"},"seccion6": {"actividadDeportiva": "Sí"}}]}}, { upsert: true } );</v>
      </c>
      <c r="AA1238" t="str">
        <f t="shared" si="119"/>
        <v>db.pacientes.updateOne({"_id":ObjectId('61e34254ec4ec02e84f5dd56')},{ $set: { "seguimientos": [{"id": "2012","seccion1": {"fechaSeguimiento": "2012-12-18","institucion": "Clinica San Lucas","fallecimiento": "No","fechaFallecimiento": "","causaFallecimiento": "","nivelEducativo": "","actividadLaboral": "","coberturaSocial": "Sí","tratamientoAntibioticoHospitalizado": "","embarazo": "No"},"seccion4": {"cultivos": "4"},"seccion5": {"toleranciaGlucosa": "Realizada","toleranciaGlucosaRealizada": "Normal","vitaminaD": "","vitaminaDRealizada": "","inmunoglobulina": "Realizada","inmunoglobulinaRealizada": "&lt; 500"},"seccion6": {"actividadDeportiva": "Sí"}}]}}, { upsert: true } );</v>
      </c>
    </row>
    <row r="1239" spans="1:27" x14ac:dyDescent="0.3">
      <c r="A1239" t="s">
        <v>1040</v>
      </c>
      <c r="B1239">
        <v>561</v>
      </c>
      <c r="C1239">
        <v>2013</v>
      </c>
      <c r="D1239" s="5">
        <v>41618</v>
      </c>
      <c r="E1239" s="5" t="str">
        <f t="shared" si="114"/>
        <v>2013-12-10</v>
      </c>
      <c r="F1239" t="s">
        <v>444</v>
      </c>
      <c r="G1239" t="s">
        <v>35</v>
      </c>
      <c r="J1239" t="s">
        <v>38</v>
      </c>
      <c r="L1239" t="s">
        <v>281</v>
      </c>
      <c r="N1239" t="s">
        <v>35</v>
      </c>
      <c r="O1239" t="s">
        <v>46</v>
      </c>
      <c r="P1239" t="s">
        <v>261</v>
      </c>
      <c r="Q1239" t="s">
        <v>34</v>
      </c>
      <c r="R1239" t="s">
        <v>256</v>
      </c>
      <c r="S1239" t="s">
        <v>256</v>
      </c>
      <c r="T1239" t="s">
        <v>261</v>
      </c>
      <c r="U1239" t="s">
        <v>40</v>
      </c>
      <c r="V1239" t="s">
        <v>281</v>
      </c>
      <c r="W1239" t="str">
        <f t="shared" si="115"/>
        <v>db.pacientes.updateOne({"_id":ObjectId('61e34254ec4ec02e84f5dd56')},{ $set: { "seguimientos": [{"id": "2013","seccion1": {"fechaSeguimiento": "2013-12-10","institucion": "Clinica San Lucas",</v>
      </c>
      <c r="X1239" t="str">
        <f t="shared" si="116"/>
        <v>"fallecimiento": "No","fechaFallecimiento": "","causaFallecimiento": "","nivelEducativo": "Primaria incompleta","actividadLaboral": "","coberturaSocial": "Sí","tratamientoAntibioticoHospitalizado": "","embarazo": "No"},</v>
      </c>
      <c r="Y1239" t="str">
        <f t="shared" si="117"/>
        <v>"seccion4": {"cultivos": "3"},"seccion5": {"toleranciaGlucosa": "Realizada","toleranciaGlucosaRealizada": "Normal","vitaminaD": "","vitaminaDRealizada": "","inmunoglobulina": "Realizada",</v>
      </c>
      <c r="Z1239" t="str">
        <f t="shared" si="118"/>
        <v>"inmunoglobulinaRealizada": "&lt; 500"},"seccion6": {"actividadDeportiva": "Sí"}}]}}, { upsert: true } );</v>
      </c>
      <c r="AA1239" t="str">
        <f t="shared" si="119"/>
        <v>db.pacientes.updateOne({"_id":ObjectId('61e34254ec4ec02e84f5dd56')},{ $set: { "seguimientos": [{"id": "2013","seccion1": {"fechaSeguimiento": "2013-12-10","institucion": "Clinica San Lucas","fallecimiento": "No","fechaFallecimiento": "","causaFallecimiento": "","nivelEducativo": "Primaria incompleta","actividadLaboral": "","coberturaSocial": "Sí","tratamientoAntibioticoHospitalizado": "","embarazo": "No"},"seccion4": {"cultivos": "3"},"seccion5": {"toleranciaGlucosa": "Realizada","toleranciaGlucosaRealizada": "Normal","vitaminaD": "","vitaminaDRealizada": "","inmunoglobulina": "Realizada","inmunoglobulinaRealizada": "&lt; 500"},"seccion6": {"actividadDeportiva": "Sí"}}]}}, { upsert: true } );</v>
      </c>
    </row>
    <row r="1240" spans="1:27" x14ac:dyDescent="0.3">
      <c r="A1240" t="s">
        <v>1040</v>
      </c>
      <c r="B1240">
        <v>561</v>
      </c>
      <c r="C1240">
        <v>2014</v>
      </c>
      <c r="D1240" s="5">
        <v>41975</v>
      </c>
      <c r="E1240" s="5" t="str">
        <f t="shared" si="114"/>
        <v>2014-12-2</v>
      </c>
      <c r="F1240" t="s">
        <v>444</v>
      </c>
      <c r="G1240" t="s">
        <v>35</v>
      </c>
      <c r="J1240" t="s">
        <v>38</v>
      </c>
      <c r="L1240" t="s">
        <v>281</v>
      </c>
      <c r="N1240" t="s">
        <v>35</v>
      </c>
      <c r="O1240" t="s">
        <v>48</v>
      </c>
      <c r="P1240" t="s">
        <v>261</v>
      </c>
      <c r="Q1240" t="s">
        <v>34</v>
      </c>
      <c r="R1240" t="s">
        <v>256</v>
      </c>
      <c r="S1240" t="s">
        <v>256</v>
      </c>
      <c r="T1240" t="s">
        <v>261</v>
      </c>
      <c r="U1240" t="s">
        <v>40</v>
      </c>
      <c r="V1240" t="s">
        <v>281</v>
      </c>
      <c r="W1240" t="str">
        <f t="shared" si="115"/>
        <v>db.pacientes.updateOne({"_id":ObjectId('61e34254ec4ec02e84f5dd56')},{ $set: { "seguimientos": [{"id": "2014","seccion1": {"fechaSeguimiento": "2014-12-2","institucion": "Clinica San Lucas",</v>
      </c>
      <c r="X1240" t="str">
        <f t="shared" si="116"/>
        <v>"fallecimiento": "No","fechaFallecimiento": "","causaFallecimiento": "","nivelEducativo": "Primaria incompleta","actividadLaboral": "","coberturaSocial": "Sí","tratamientoAntibioticoHospitalizado": "","embarazo": "No"},</v>
      </c>
      <c r="Y1240" t="str">
        <f t="shared" si="117"/>
        <v>"seccion4": {"cultivos": "5"},"seccion5": {"toleranciaGlucosa": "Realizada","toleranciaGlucosaRealizada": "Normal","vitaminaD": "","vitaminaDRealizada": "","inmunoglobulina": "Realizada",</v>
      </c>
      <c r="Z1240" t="str">
        <f t="shared" si="118"/>
        <v>"inmunoglobulinaRealizada": "&lt; 500"},"seccion6": {"actividadDeportiva": "Sí"}}]}}, { upsert: true } );</v>
      </c>
      <c r="AA1240" t="str">
        <f t="shared" si="119"/>
        <v>db.pacientes.updateOne({"_id":ObjectId('61e34254ec4ec02e84f5dd56')},{ $set: { "seguimientos": [{"id": "2014","seccion1": {"fechaSeguimiento": "2014-12-2","institucion": "Clinica San Lucas","fallecimiento": "No","fechaFallecimiento": "","causaFallecimiento": "","nivelEducativo": "Primaria incompleta","actividadLaboral": "","coberturaSocial": "Sí","tratamientoAntibioticoHospitalizado": "","embarazo": "No"},"seccion4": {"cultivos": "5"},"seccion5": {"toleranciaGlucosa": "Realizada","toleranciaGlucosaRealizada": "Normal","vitaminaD": "","vitaminaDRealizada": "","inmunoglobulina": "Realizada","inmunoglobulinaRealizada": "&lt; 500"},"seccion6": {"actividadDeportiva": "Sí"}}]}}, { upsert: true } );</v>
      </c>
    </row>
    <row r="1241" spans="1:27" x14ac:dyDescent="0.3">
      <c r="A1241" t="s">
        <v>1040</v>
      </c>
      <c r="B1241">
        <v>561</v>
      </c>
      <c r="C1241">
        <v>2016</v>
      </c>
      <c r="D1241" s="5">
        <v>42388</v>
      </c>
      <c r="E1241" s="5" t="str">
        <f t="shared" si="114"/>
        <v>2016-1-19</v>
      </c>
      <c r="F1241" t="s">
        <v>444</v>
      </c>
      <c r="G1241" t="s">
        <v>35</v>
      </c>
      <c r="P1241" t="s">
        <v>118</v>
      </c>
      <c r="Q1241" t="s">
        <v>256</v>
      </c>
      <c r="R1241" t="s">
        <v>256</v>
      </c>
      <c r="S1241" t="s">
        <v>256</v>
      </c>
      <c r="T1241" t="s">
        <v>256</v>
      </c>
      <c r="U1241" t="s">
        <v>256</v>
      </c>
      <c r="V1241" t="s">
        <v>256</v>
      </c>
      <c r="W1241" t="str">
        <f t="shared" si="115"/>
        <v>db.pacientes.updateOne({"_id":ObjectId('61e34254ec4ec02e84f5dd56')},{ $set: { "seguimientos": [{"id": "2016","seccion1": {"fechaSeguimiento": "2016-1-19","institucion": "Clinica San Lucas",</v>
      </c>
      <c r="X1241" t="str">
        <f t="shared" si="116"/>
        <v>"fallecimiento": "No","fechaFallecimiento": "","causaFallecimiento": "","nivelEducativo": "","actividadLaboral": "","coberturaSocial": "","tratamientoAntibioticoHospitalizado": "","embarazo": ""},</v>
      </c>
      <c r="Y1241" t="str">
        <f t="shared" si="117"/>
        <v>"seccion4": {"cultivos": ""},"seccion5": {"toleranciaGlucosa": "No realizada","toleranciaGlucosaRealizada": "","vitaminaD": "","vitaminaDRealizada": "","inmunoglobulina": "",</v>
      </c>
      <c r="Z1241" t="str">
        <f t="shared" si="118"/>
        <v>"inmunoglobulinaRealizada": ""},"seccion6": {"actividadDeportiva": ""}}]}}, { upsert: true } );</v>
      </c>
      <c r="AA1241" t="str">
        <f t="shared" si="119"/>
        <v>db.pacientes.updateOne({"_id":ObjectId('61e34254ec4ec02e84f5dd56')},{ $set: { "seguimientos": [{"id": "2016","seccion1": {"fechaSeguimiento": "2016-1-19","institucion": "Clinica San Lucas","fallecimiento": "No","fechaFallecimiento": "","causaFallecimiento": "","nivelEducativo": "","actividadLaboral": "","coberturaSocial": "","tratamientoAntibioticoHospitalizado": "","embarazo": ""},"seccion4":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1242" spans="1:27" x14ac:dyDescent="0.3">
      <c r="A1242" t="s">
        <v>1041</v>
      </c>
      <c r="B1242">
        <v>562</v>
      </c>
      <c r="C1242">
        <v>2012</v>
      </c>
      <c r="D1242" s="5">
        <v>41260</v>
      </c>
      <c r="E1242" s="5" t="str">
        <f t="shared" si="114"/>
        <v>2012-12-17</v>
      </c>
      <c r="F1242" t="s">
        <v>444</v>
      </c>
      <c r="G1242" t="s">
        <v>35</v>
      </c>
      <c r="J1242" t="s">
        <v>38</v>
      </c>
      <c r="L1242" t="s">
        <v>281</v>
      </c>
      <c r="N1242" t="s">
        <v>35</v>
      </c>
      <c r="O1242" t="s">
        <v>41</v>
      </c>
      <c r="P1242" t="s">
        <v>261</v>
      </c>
      <c r="Q1242" t="s">
        <v>34</v>
      </c>
      <c r="R1242" t="s">
        <v>256</v>
      </c>
      <c r="S1242" t="s">
        <v>256</v>
      </c>
      <c r="T1242" t="s">
        <v>261</v>
      </c>
      <c r="U1242" t="s">
        <v>40</v>
      </c>
      <c r="V1242" t="s">
        <v>256</v>
      </c>
      <c r="W1242" t="str">
        <f t="shared" si="115"/>
        <v>db.pacientes.updateOne({"_id":ObjectId('61e34254ec4ec02e84f5dd57')},{ $set: { "seguimientos": [{"id": "2012","seccion1": {"fechaSeguimiento": "2012-12-17","institucion": "Clinica San Lucas",</v>
      </c>
      <c r="X1242" t="str">
        <f t="shared" si="116"/>
        <v>"fallecimiento": "No","fechaFallecimiento": "","causaFallecimiento": "","nivelEducativo": "Primaria incompleta","actividadLaboral": "","coberturaSocial": "Sí","tratamientoAntibioticoHospitalizado": "","embarazo": "No"},</v>
      </c>
      <c r="Y1242" t="str">
        <f t="shared" si="117"/>
        <v>"seccion4": {"cultivos": "6"},"seccion5": {"toleranciaGlucosa": "Realizada","toleranciaGlucosaRealizada": "Normal","vitaminaD": "","vitaminaDRealizada": "","inmunoglobulina": "Realizada",</v>
      </c>
      <c r="Z1242" t="str">
        <f t="shared" si="118"/>
        <v>"inmunoglobulinaRealizada": "&lt; 500"},"seccion6": {"actividadDeportiva": ""}}]}}, { upsert: true } );</v>
      </c>
      <c r="AA1242" t="str">
        <f t="shared" si="119"/>
        <v>db.pacientes.updateOne({"_id":ObjectId('61e34254ec4ec02e84f5dd57')},{ $set: { "seguimientos": [{"id": "2012","seccion1": {"fechaSeguimiento": "2012-12-17","institucion": "Clinica San Lucas","fallecimiento": "No","fechaFallecimiento": "","causaFallecimiento": "","nivelEducativo": "Primaria incompleta","actividadLaboral": "","coberturaSocial": "Sí","tratamientoAntibioticoHospitalizado": "","embarazo": "No"},"seccion4": {"cultivos": "6"},"seccion5": {"toleranciaGlucosa": "Realizada","toleranciaGlucosaRealizada": "Normal","vitaminaD": "","vitaminaDRealizada": "","inmunoglobulina": "Realizada","inmunoglobulinaRealizada": "&lt; 500"},"seccion6": {"actividadDeportiva": ""}}]}}, { upsert: true } );</v>
      </c>
    </row>
    <row r="1243" spans="1:27" x14ac:dyDescent="0.3">
      <c r="A1243" t="s">
        <v>1041</v>
      </c>
      <c r="B1243">
        <v>562</v>
      </c>
      <c r="C1243">
        <v>2013</v>
      </c>
      <c r="D1243" s="5">
        <v>41618</v>
      </c>
      <c r="E1243" s="5" t="str">
        <f t="shared" si="114"/>
        <v>2013-12-10</v>
      </c>
      <c r="F1243" t="s">
        <v>444</v>
      </c>
      <c r="G1243" t="s">
        <v>35</v>
      </c>
      <c r="J1243" t="s">
        <v>38</v>
      </c>
      <c r="L1243" t="s">
        <v>281</v>
      </c>
      <c r="M1243" t="s">
        <v>45</v>
      </c>
      <c r="N1243" t="s">
        <v>35</v>
      </c>
      <c r="O1243" t="s">
        <v>49</v>
      </c>
      <c r="P1243" t="s">
        <v>261</v>
      </c>
      <c r="Q1243" t="s">
        <v>34</v>
      </c>
      <c r="R1243" t="s">
        <v>256</v>
      </c>
      <c r="S1243" t="s">
        <v>256</v>
      </c>
      <c r="T1243" t="s">
        <v>261</v>
      </c>
      <c r="U1243" t="s">
        <v>40</v>
      </c>
      <c r="V1243" t="s">
        <v>256</v>
      </c>
      <c r="W1243" t="str">
        <f t="shared" si="115"/>
        <v>db.pacientes.updateOne({"_id":ObjectId('61e34254ec4ec02e84f5dd57')},{ $set: { "seguimientos": [{"id": "2013","seccion1": {"fechaSeguimiento": "2013-12-10","institucion": "Clinica San Lucas",</v>
      </c>
      <c r="X1243" t="str">
        <f t="shared" si="116"/>
        <v>"fallecimiento": "No","fechaFallecimiento": "","causaFallecimiento": "","nivelEducativo": "Primaria incompleta","actividadLaboral": "","coberturaSocial": "Sí","tratamientoAntibioticoHospitalizado": "1","embarazo": "No"},</v>
      </c>
      <c r="Y1243" t="str">
        <f t="shared" si="117"/>
        <v>"seccion4": {"cultivos": "4"},"seccion5": {"toleranciaGlucosa": "Realizada","toleranciaGlucosaRealizada": "Normal","vitaminaD": "","vitaminaDRealizada": "","inmunoglobulina": "Realizada",</v>
      </c>
      <c r="Z1243" t="str">
        <f t="shared" si="118"/>
        <v>"inmunoglobulinaRealizada": "&lt; 500"},"seccion6": {"actividadDeportiva": ""}}]}}, { upsert: true } );</v>
      </c>
      <c r="AA1243" t="str">
        <f t="shared" si="119"/>
        <v>db.pacientes.updateOne({"_id":ObjectId('61e34254ec4ec02e84f5dd57')},{ $set: { "seguimientos": [{"id": "2013","seccion1": {"fechaSeguimiento": "2013-12-10","institucion": "Clinica San Lucas","fallecimiento": "No","fechaFallecimiento": "","causaFallecimiento": "","nivelEducativo": "Primaria incompleta","actividadLaboral": "","coberturaSocial": "Sí","tratamientoAntibioticoHospitalizado": "1","embarazo": "No"},"seccion4": {"cultivos": "4"},"seccion5": {"toleranciaGlucosa": "Realizada","toleranciaGlucosaRealizada": "Normal","vitaminaD": "","vitaminaDRealizada": "","inmunoglobulina": "Realizada","inmunoglobulinaRealizada": "&lt; 500"},"seccion6": {"actividadDeportiva": ""}}]}}, { upsert: true } );</v>
      </c>
    </row>
    <row r="1244" spans="1:27" x14ac:dyDescent="0.3">
      <c r="A1244" t="s">
        <v>1041</v>
      </c>
      <c r="B1244">
        <v>562</v>
      </c>
      <c r="C1244">
        <v>2015</v>
      </c>
      <c r="D1244" s="5">
        <v>42012</v>
      </c>
      <c r="E1244" s="5" t="str">
        <f t="shared" si="114"/>
        <v>2015-1-8</v>
      </c>
      <c r="F1244" t="s">
        <v>444</v>
      </c>
      <c r="G1244" t="s">
        <v>35</v>
      </c>
      <c r="J1244" t="s">
        <v>78</v>
      </c>
      <c r="L1244" t="s">
        <v>281</v>
      </c>
      <c r="M1244" t="s">
        <v>37</v>
      </c>
      <c r="N1244" t="s">
        <v>35</v>
      </c>
      <c r="O1244" t="s">
        <v>41</v>
      </c>
      <c r="P1244" t="s">
        <v>118</v>
      </c>
      <c r="Q1244" t="s">
        <v>256</v>
      </c>
      <c r="R1244" t="s">
        <v>256</v>
      </c>
      <c r="S1244" t="s">
        <v>256</v>
      </c>
      <c r="T1244" t="s">
        <v>261</v>
      </c>
      <c r="U1244" t="s">
        <v>40</v>
      </c>
      <c r="V1244" t="s">
        <v>256</v>
      </c>
      <c r="W1244" t="str">
        <f t="shared" si="115"/>
        <v>db.pacientes.updateOne({"_id":ObjectId('61e34254ec4ec02e84f5dd57')},{ $set: { "seguimientos": [{"id": "2015","seccion1": {"fechaSeguimiento": "2015-1-8","institucion": "Clinica San Lucas",</v>
      </c>
      <c r="X1244" t="str">
        <f t="shared" si="116"/>
        <v>"fallecimiento": "No","fechaFallecimiento": "","causaFallecimiento": "","nivelEducativo": "Primaria completa","actividadLaboral": "","coberturaSocial": "Sí","tratamientoAntibioticoHospitalizado": "2","embarazo": "No"},</v>
      </c>
      <c r="Y1244" t="str">
        <f t="shared" si="117"/>
        <v>"seccion4": {"cultivos": "6"},"seccion5": {"toleranciaGlucosa": "No realizada","toleranciaGlucosaRealizada": "","vitaminaD": "","vitaminaDRealizada": "","inmunoglobulina": "Realizada",</v>
      </c>
      <c r="Z1244" t="str">
        <f t="shared" si="118"/>
        <v>"inmunoglobulinaRealizada": "&lt; 500"},"seccion6": {"actividadDeportiva": ""}}]}}, { upsert: true } );</v>
      </c>
      <c r="AA1244" t="str">
        <f t="shared" si="119"/>
        <v>db.pacientes.updateOne({"_id":ObjectId('61e34254ec4ec02e84f5dd57')},{ $set: { "seguimientos": [{"id": "2015","seccion1": {"fechaSeguimiento": "2015-1-8","institucion": "Clinica San Lucas","fallecimiento": "No","fechaFallecimiento": "","causaFallecimiento": "","nivelEducativo": "Primaria completa","actividadLaboral": "","coberturaSocial": "Sí","tratamientoAntibioticoHospitalizado": "2","embarazo": "No"},"seccion4": {"cultivos": "6"},"seccion5": {"toleranciaGlucosa": "No realizada","toleranciaGlucosaRealizada": "","vitaminaD": "","vitaminaDRealizada": "","inmunoglobulina": "Realizada","inmunoglobulinaRealizada": "&lt; 500"},"seccion6": {"actividadDeportiva": ""}}]}}, { upsert: true } );</v>
      </c>
    </row>
    <row r="1245" spans="1:27" x14ac:dyDescent="0.3">
      <c r="A1245" t="s">
        <v>1041</v>
      </c>
      <c r="B1245">
        <v>562</v>
      </c>
      <c r="C1245">
        <v>2016</v>
      </c>
      <c r="D1245" s="5">
        <v>42380</v>
      </c>
      <c r="E1245" s="5" t="str">
        <f t="shared" si="114"/>
        <v>2016-1-11</v>
      </c>
      <c r="F1245" t="s">
        <v>444</v>
      </c>
      <c r="G1245" t="s">
        <v>35</v>
      </c>
      <c r="P1245" t="s">
        <v>118</v>
      </c>
      <c r="Q1245" t="s">
        <v>256</v>
      </c>
      <c r="R1245" t="s">
        <v>256</v>
      </c>
      <c r="S1245" t="s">
        <v>256</v>
      </c>
      <c r="T1245" t="s">
        <v>256</v>
      </c>
      <c r="U1245" t="s">
        <v>256</v>
      </c>
      <c r="V1245" t="s">
        <v>256</v>
      </c>
      <c r="W1245" t="str">
        <f t="shared" si="115"/>
        <v>db.pacientes.updateOne({"_id":ObjectId('61e34254ec4ec02e84f5dd57')},{ $set: { "seguimientos": [{"id": "2016","seccion1": {"fechaSeguimiento": "2016-1-11","institucion": "Clinica San Lucas",</v>
      </c>
      <c r="X1245" t="str">
        <f t="shared" si="116"/>
        <v>"fallecimiento": "No","fechaFallecimiento": "","causaFallecimiento": "","nivelEducativo": "","actividadLaboral": "","coberturaSocial": "","tratamientoAntibioticoHospitalizado": "","embarazo": ""},</v>
      </c>
      <c r="Y1245" t="str">
        <f t="shared" si="117"/>
        <v>"seccion4": {"cultivos": ""},"seccion5": {"toleranciaGlucosa": "No realizada","toleranciaGlucosaRealizada": "","vitaminaD": "","vitaminaDRealizada": "","inmunoglobulina": "",</v>
      </c>
      <c r="Z1245" t="str">
        <f t="shared" si="118"/>
        <v>"inmunoglobulinaRealizada": ""},"seccion6": {"actividadDeportiva": ""}}]}}, { upsert: true } );</v>
      </c>
      <c r="AA1245" t="str">
        <f t="shared" si="119"/>
        <v>db.pacientes.updateOne({"_id":ObjectId('61e34254ec4ec02e84f5dd57')},{ $set: { "seguimientos": [{"id": "2016","seccion1": {"fechaSeguimiento": "2016-1-11","institucion": "Clinica San Lucas","fallecimiento": "No","fechaFallecimiento": "","causaFallecimiento": "","nivelEducativo": "","actividadLaboral": "","coberturaSocial": "","tratamientoAntibioticoHospitalizado": "","embarazo": ""},"seccion4":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1246" spans="1:27" x14ac:dyDescent="0.3">
      <c r="A1246" t="s">
        <v>1067</v>
      </c>
      <c r="B1246">
        <v>563</v>
      </c>
      <c r="C1246">
        <v>2012</v>
      </c>
      <c r="D1246" s="5">
        <v>41255</v>
      </c>
      <c r="E1246" s="5" t="str">
        <f t="shared" si="114"/>
        <v>2012-12-12</v>
      </c>
      <c r="F1246" t="s">
        <v>444</v>
      </c>
      <c r="G1246" t="s">
        <v>35</v>
      </c>
      <c r="J1246" t="s">
        <v>57</v>
      </c>
      <c r="L1246" t="s">
        <v>281</v>
      </c>
      <c r="N1246" t="s">
        <v>35</v>
      </c>
      <c r="O1246" t="s">
        <v>74</v>
      </c>
      <c r="P1246" t="s">
        <v>261</v>
      </c>
      <c r="Q1246" t="s">
        <v>34</v>
      </c>
      <c r="R1246" t="s">
        <v>256</v>
      </c>
      <c r="S1246" t="s">
        <v>256</v>
      </c>
      <c r="T1246" t="s">
        <v>261</v>
      </c>
      <c r="U1246" t="s">
        <v>40</v>
      </c>
      <c r="V1246" t="s">
        <v>281</v>
      </c>
      <c r="W1246" t="str">
        <f t="shared" si="115"/>
        <v>db.pacientes.updateOne({"_id":ObjectId('61e34254ec4ec02e84f5dd71')},{ $set: { "seguimientos": [{"id": "2012","seccion1": {"fechaSeguimiento": "2012-12-12","institucion": "Clinica San Lucas",</v>
      </c>
      <c r="X1246" t="str">
        <f t="shared" si="116"/>
        <v>"fallecimiento": "No","fechaFallecimiento": "","causaFallecimiento": "","nivelEducativo": "Analfabeta","actividadLaboral": "","coberturaSocial": "Sí","tratamientoAntibioticoHospitalizado": "","embarazo": "No"},</v>
      </c>
      <c r="Y1246" t="str">
        <f t="shared" si="117"/>
        <v>"seccion4": {"cultivos": "8"},"seccion5": {"toleranciaGlucosa": "Realizada","toleranciaGlucosaRealizada": "Normal","vitaminaD": "","vitaminaDRealizada": "","inmunoglobulina": "Realizada",</v>
      </c>
      <c r="Z1246" t="str">
        <f t="shared" si="118"/>
        <v>"inmunoglobulinaRealizada": "&lt; 500"},"seccion6": {"actividadDeportiva": "Sí"}}]}}, { upsert: true } );</v>
      </c>
      <c r="AA1246" t="str">
        <f t="shared" si="119"/>
        <v>db.pacientes.updateOne({"_id":ObjectId('61e34254ec4ec02e84f5dd71')},{ $set: { "seguimientos": [{"id": "2012","seccion1": {"fechaSeguimiento": "2012-12-12","institucion": "Clinica San Lucas","fallecimiento": "No","fechaFallecimiento": "","causaFallecimiento": "","nivelEducativo": "Analfabeta","actividadLaboral": "","coberturaSocial": "Sí","tratamientoAntibioticoHospitalizado": "","embarazo": "No"},"seccion4": {"cultivos": "8"},"seccion5": {"toleranciaGlucosa": "Realizada","toleranciaGlucosaRealizada": "Normal","vitaminaD": "","vitaminaDRealizada": "","inmunoglobulina": "Realizada","inmunoglobulinaRealizada": "&lt; 500"},"seccion6": {"actividadDeportiva": "Sí"}}]}}, { upsert: true } );</v>
      </c>
    </row>
    <row r="1247" spans="1:27" x14ac:dyDescent="0.3">
      <c r="A1247" t="s">
        <v>1067</v>
      </c>
      <c r="B1247">
        <v>563</v>
      </c>
      <c r="C1247">
        <v>2013</v>
      </c>
      <c r="D1247" s="5">
        <v>41619</v>
      </c>
      <c r="E1247" s="5" t="str">
        <f t="shared" si="114"/>
        <v>2013-12-11</v>
      </c>
      <c r="F1247" t="s">
        <v>447</v>
      </c>
      <c r="G1247" t="s">
        <v>35</v>
      </c>
      <c r="J1247" t="s">
        <v>57</v>
      </c>
      <c r="L1247" t="s">
        <v>281</v>
      </c>
      <c r="M1247" t="s">
        <v>45</v>
      </c>
      <c r="N1247" t="s">
        <v>35</v>
      </c>
      <c r="O1247" t="s">
        <v>49</v>
      </c>
      <c r="P1247" t="s">
        <v>261</v>
      </c>
      <c r="Q1247" t="s">
        <v>34</v>
      </c>
      <c r="R1247" t="s">
        <v>256</v>
      </c>
      <c r="S1247" t="s">
        <v>256</v>
      </c>
      <c r="T1247" t="s">
        <v>261</v>
      </c>
      <c r="U1247" t="s">
        <v>40</v>
      </c>
      <c r="V1247" t="s">
        <v>281</v>
      </c>
      <c r="W1247" t="str">
        <f t="shared" si="115"/>
        <v>db.pacientes.updateOne({"_id":ObjectId('61e34254ec4ec02e84f5dd71')},{ $set: { "seguimientos": [{"id": "2013","seccion1": {"fechaSeguimiento": "2013-12-11","institucion": "Hospital Cipolletti",</v>
      </c>
      <c r="X1247" t="str">
        <f t="shared" si="116"/>
        <v>"fallecimiento": "No","fechaFallecimiento": "","causaFallecimiento": "","nivelEducativo": "Analfabeta","actividadLaboral": "","coberturaSocial": "Sí","tratamientoAntibioticoHospitalizado": "1","embarazo": "No"},</v>
      </c>
      <c r="Y1247" t="str">
        <f t="shared" si="117"/>
        <v>"seccion4": {"cultivos": "4"},"seccion5": {"toleranciaGlucosa": "Realizada","toleranciaGlucosaRealizada": "Normal","vitaminaD": "","vitaminaDRealizada": "","inmunoglobulina": "Realizada",</v>
      </c>
      <c r="Z1247" t="str">
        <f t="shared" si="118"/>
        <v>"inmunoglobulinaRealizada": "&lt; 500"},"seccion6": {"actividadDeportiva": "Sí"}}]}}, { upsert: true } );</v>
      </c>
      <c r="AA1247" t="str">
        <f t="shared" si="119"/>
        <v>db.pacientes.updateOne({"_id":ObjectId('61e34254ec4ec02e84f5dd71')},{ $set: { "seguimientos": [{"id": "2013","seccion1": {"fechaSeguimiento": "2013-12-11","institucion": "Hospital Cipolletti","fallecimiento": "No","fechaFallecimiento": "","causaFallecimiento": "","nivelEducativo": "Analfabeta","actividadLaboral": "","coberturaSocial": "Sí","tratamientoAntibioticoHospitalizado": "1","embarazo": "No"},"seccion4": {"cultivos": "4"},"seccion5": {"toleranciaGlucosa": "Realizada","toleranciaGlucosaRealizada": "Normal","vitaminaD": "","vitaminaDRealizada": "","inmunoglobulina": "Realizada","inmunoglobulinaRealizada": "&lt; 500"},"seccion6": {"actividadDeportiva": "Sí"}}]}}, { upsert: true } );</v>
      </c>
    </row>
    <row r="1248" spans="1:27" x14ac:dyDescent="0.3">
      <c r="A1248" t="s">
        <v>1067</v>
      </c>
      <c r="B1248">
        <v>563</v>
      </c>
      <c r="C1248">
        <v>2014</v>
      </c>
      <c r="D1248" s="5">
        <v>41695</v>
      </c>
      <c r="E1248" s="5" t="str">
        <f t="shared" si="114"/>
        <v>2014-2-25</v>
      </c>
      <c r="F1248" t="s">
        <v>447</v>
      </c>
      <c r="G1248" t="s">
        <v>35</v>
      </c>
      <c r="J1248" t="s">
        <v>38</v>
      </c>
      <c r="L1248" t="s">
        <v>281</v>
      </c>
      <c r="M1248" t="s">
        <v>45</v>
      </c>
      <c r="N1248" t="s">
        <v>35</v>
      </c>
      <c r="O1248" t="s">
        <v>41</v>
      </c>
      <c r="P1248" t="s">
        <v>261</v>
      </c>
      <c r="Q1248" t="s">
        <v>34</v>
      </c>
      <c r="R1248" t="s">
        <v>256</v>
      </c>
      <c r="S1248" t="s">
        <v>256</v>
      </c>
      <c r="T1248" t="s">
        <v>261</v>
      </c>
      <c r="U1248" t="s">
        <v>40</v>
      </c>
      <c r="V1248" t="s">
        <v>281</v>
      </c>
      <c r="W1248" t="str">
        <f t="shared" si="115"/>
        <v>db.pacientes.updateOne({"_id":ObjectId('61e34254ec4ec02e84f5dd71')},{ $set: { "seguimientos": [{"id": "2014","seccion1": {"fechaSeguimiento": "2014-2-25","institucion": "Hospital Cipolletti",</v>
      </c>
      <c r="X1248" t="str">
        <f t="shared" si="116"/>
        <v>"fallecimiento": "No","fechaFallecimiento": "","causaFallecimiento": "","nivelEducativo": "Primaria incompleta","actividadLaboral": "","coberturaSocial": "Sí","tratamientoAntibioticoHospitalizado": "1","embarazo": "No"},</v>
      </c>
      <c r="Y1248" t="str">
        <f t="shared" si="117"/>
        <v>"seccion4": {"cultivos": "6"},"seccion5": {"toleranciaGlucosa": "Realizada","toleranciaGlucosaRealizada": "Normal","vitaminaD": "","vitaminaDRealizada": "","inmunoglobulina": "Realizada",</v>
      </c>
      <c r="Z1248" t="str">
        <f t="shared" si="118"/>
        <v>"inmunoglobulinaRealizada": "&lt; 500"},"seccion6": {"actividadDeportiva": "Sí"}}]}}, { upsert: true } );</v>
      </c>
      <c r="AA1248" t="str">
        <f t="shared" si="119"/>
        <v>db.pacientes.updateOne({"_id":ObjectId('61e34254ec4ec02e84f5dd71')},{ $set: { "seguimientos": [{"id": "2014","seccion1": {"fechaSeguimiento": "2014-2-25","institucion": "Hospital Cipolletti","fallecimiento": "No","fechaFallecimiento": "","causaFallecimiento": "","nivelEducativo": "Primaria incompleta","actividadLaboral": "","coberturaSocial": "Sí","tratamientoAntibioticoHospitalizado": "1","embarazo": "No"},"seccion4": {"cultivos": "6"},"seccion5": {"toleranciaGlucosa": "Realizada","toleranciaGlucosaRealizada": "Normal","vitaminaD": "","vitaminaDRealizada": "","inmunoglobulina": "Realizada","inmunoglobulinaRealizada": "&lt; 500"},"seccion6": {"actividadDeportiva": "Sí"}}]}}, { upsert: true } );</v>
      </c>
    </row>
    <row r="1249" spans="1:27" x14ac:dyDescent="0.3">
      <c r="A1249" t="s">
        <v>1067</v>
      </c>
      <c r="B1249">
        <v>563</v>
      </c>
      <c r="C1249">
        <v>2015</v>
      </c>
      <c r="D1249" s="5">
        <v>42010</v>
      </c>
      <c r="E1249" s="5" t="str">
        <f t="shared" si="114"/>
        <v>2015-1-6</v>
      </c>
      <c r="F1249" t="s">
        <v>447</v>
      </c>
      <c r="G1249" t="s">
        <v>35</v>
      </c>
      <c r="P1249" t="s">
        <v>118</v>
      </c>
      <c r="Q1249" t="s">
        <v>256</v>
      </c>
      <c r="R1249" t="s">
        <v>256</v>
      </c>
      <c r="S1249" t="s">
        <v>256</v>
      </c>
      <c r="T1249" t="s">
        <v>256</v>
      </c>
      <c r="U1249" t="s">
        <v>256</v>
      </c>
      <c r="V1249" t="s">
        <v>256</v>
      </c>
      <c r="W1249" t="str">
        <f t="shared" si="115"/>
        <v>db.pacientes.updateOne({"_id":ObjectId('61e34254ec4ec02e84f5dd71')},{ $set: { "seguimientos": [{"id": "2015","seccion1": {"fechaSeguimiento": "2015-1-6","institucion": "Hospital Cipolletti",</v>
      </c>
      <c r="X1249" t="str">
        <f t="shared" si="116"/>
        <v>"fallecimiento": "No","fechaFallecimiento": "","causaFallecimiento": "","nivelEducativo": "","actividadLaboral": "","coberturaSocial": "","tratamientoAntibioticoHospitalizado": "","embarazo": ""},</v>
      </c>
      <c r="Y1249" t="str">
        <f t="shared" si="117"/>
        <v>"seccion4": {"cultivos": ""},"seccion5": {"toleranciaGlucosa": "No realizada","toleranciaGlucosaRealizada": "","vitaminaD": "","vitaminaDRealizada": "","inmunoglobulina": "",</v>
      </c>
      <c r="Z1249" t="str">
        <f t="shared" si="118"/>
        <v>"inmunoglobulinaRealizada": ""},"seccion6": {"actividadDeportiva": ""}}]}}, { upsert: true } );</v>
      </c>
      <c r="AA1249" t="str">
        <f t="shared" si="119"/>
        <v>db.pacientes.updateOne({"_id":ObjectId('61e34254ec4ec02e84f5dd71')},{ $set: { "seguimientos": [{"id": "2015","seccion1": {"fechaSeguimiento": "2015-1-6","institucion": "Hospital Cipolletti","fallecimiento": "No","fechaFallecimiento": "","causaFallecimiento": "","nivelEducativo": "","actividadLaboral": "","coberturaSocial": "","tratamientoAntibioticoHospitalizado": "","embarazo": ""},"seccion4":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1250" spans="1:27" x14ac:dyDescent="0.3">
      <c r="A1250" t="s">
        <v>1067</v>
      </c>
      <c r="B1250">
        <v>563</v>
      </c>
      <c r="C1250">
        <v>2017</v>
      </c>
      <c r="D1250" s="5">
        <v>42950</v>
      </c>
      <c r="E1250" s="5" t="str">
        <f t="shared" si="114"/>
        <v>2017-8-3</v>
      </c>
      <c r="F1250" t="s">
        <v>463</v>
      </c>
      <c r="G1250" t="s">
        <v>35</v>
      </c>
      <c r="L1250" t="s">
        <v>281</v>
      </c>
      <c r="N1250" t="s">
        <v>35</v>
      </c>
      <c r="O1250" t="s">
        <v>46</v>
      </c>
      <c r="P1250" t="s">
        <v>118</v>
      </c>
      <c r="Q1250" t="s">
        <v>256</v>
      </c>
      <c r="R1250" t="s">
        <v>256</v>
      </c>
      <c r="S1250" t="s">
        <v>256</v>
      </c>
      <c r="T1250" t="s">
        <v>256</v>
      </c>
      <c r="U1250" t="s">
        <v>256</v>
      </c>
      <c r="V1250" t="s">
        <v>281</v>
      </c>
      <c r="W1250" t="str">
        <f t="shared" si="115"/>
        <v>db.pacientes.updateOne({"_id":ObjectId('61e34254ec4ec02e84f5dd71')},{ $set: { "seguimientos": [{"id": "2017","seccion1": {"fechaSeguimiento": "2017-8-3","institucion": "CEMIC",</v>
      </c>
      <c r="X1250" t="str">
        <f t="shared" si="116"/>
        <v>"fallecimiento": "No","fechaFallecimiento": "","causaFallecimiento": "","nivelEducativo": "","actividadLaboral": "","coberturaSocial": "Sí","tratamientoAntibioticoHospitalizado": "","embarazo": "No"},</v>
      </c>
      <c r="Y1250" t="str">
        <f t="shared" si="117"/>
        <v>"seccion4": {"cultivos": "3"},"seccion5": {"toleranciaGlucosa": "No realizada","toleranciaGlucosaRealizada": "","vitaminaD": "","vitaminaDRealizada": "","inmunoglobulina": "",</v>
      </c>
      <c r="Z1250" t="str">
        <f t="shared" si="118"/>
        <v>"inmunoglobulinaRealizada": ""},"seccion6": {"actividadDeportiva": "Sí"}}]}}, { upsert: true } );</v>
      </c>
      <c r="AA1250" t="str">
        <f t="shared" si="119"/>
        <v>db.pacientes.updateOne({"_id":ObjectId('61e34254ec4ec02e84f5dd71')},{ $set: { "seguimientos": [{"id": "2017","seccion1": {"fechaSeguimiento": "2017-8-3","institucion": "CEMIC","fallecimiento": "No","fechaFallecimiento": "","causaFallecimiento": "","nivelEducativo": "","actividadLaboral": "","coberturaSocial": "Sí","tratamientoAntibioticoHospitalizado": "","embarazo": "No"},"seccion4": {"cultivos": "3"},"seccion5": {"toleranciaGlucosa": "No realizada","toleranciaGlucosaRealizada": "","vitaminaD": "","vitaminaDRealizada": "","inmunoglobulina": "","inmunoglobulinaRealizada": ""},"seccion6": {"actividadDeportiva": "Sí"}}]}}, { upsert: true } );</v>
      </c>
    </row>
    <row r="1251" spans="1:27" x14ac:dyDescent="0.3">
      <c r="A1251" t="s">
        <v>1067</v>
      </c>
      <c r="B1251">
        <v>563</v>
      </c>
      <c r="C1251">
        <v>2018</v>
      </c>
      <c r="D1251" s="5">
        <v>43108</v>
      </c>
      <c r="E1251" s="5" t="str">
        <f t="shared" si="114"/>
        <v>2018-1-8</v>
      </c>
      <c r="F1251" t="s">
        <v>463</v>
      </c>
      <c r="G1251" t="s">
        <v>35</v>
      </c>
      <c r="L1251" t="s">
        <v>281</v>
      </c>
      <c r="P1251" t="s">
        <v>261</v>
      </c>
      <c r="Q1251" t="s">
        <v>34</v>
      </c>
      <c r="R1251" t="s">
        <v>261</v>
      </c>
      <c r="S1251" t="s">
        <v>34</v>
      </c>
      <c r="T1251" t="s">
        <v>261</v>
      </c>
      <c r="U1251" t="s">
        <v>40</v>
      </c>
      <c r="V1251" t="s">
        <v>281</v>
      </c>
      <c r="W1251" t="str">
        <f t="shared" si="115"/>
        <v>db.pacientes.updateOne({"_id":ObjectId('61e34254ec4ec02e84f5dd71')},{ $set: { "seguimientos": [{"id": "2018","seccion1": {"fechaSeguimiento": "2018-1-8","institucion": "CEMIC",</v>
      </c>
      <c r="X1251" t="str">
        <f t="shared" si="116"/>
        <v>"fallecimiento": "No","fechaFallecimiento": "","causaFallecimiento": "","nivelEducativo": "","actividadLaboral": "","coberturaSocial": "Sí","tratamientoAntibioticoHospitalizado": "","embarazo": ""},</v>
      </c>
      <c r="Y1251" t="str">
        <f t="shared" si="117"/>
        <v>"seccion4": {"cultivos": ""},"seccion5": {"toleranciaGlucosa": "Realizada","toleranciaGlucosaRealizada": "Normal","vitaminaD": "Realizada","vitaminaDRealizada": "Normal","inmunoglobulina": "Realizada",</v>
      </c>
      <c r="Z1251" t="str">
        <f t="shared" si="118"/>
        <v>"inmunoglobulinaRealizada": "&lt; 500"},"seccion6": {"actividadDeportiva": "Sí"}}]}}, { upsert: true } );</v>
      </c>
      <c r="AA1251" t="str">
        <f t="shared" si="119"/>
        <v>db.pacientes.updateOne({"_id":ObjectId('61e34254ec4ec02e84f5dd71')},{ $set: { "seguimientos": [{"id": "2018","seccion1": {"fechaSeguimiento": "2018-1-8","institucion": "CEMIC","fallecimiento": "No","fechaFallecimiento": "","causaFallecimiento": "","nivelEducativo": "","actividadLaboral": "","coberturaSocial": "Sí","tratamientoAntibioticoHospitalizado": "","embarazo": ""},"seccion4": {"cultivos": ""},"seccion5": {"toleranciaGlucosa": "Realizada","toleranciaGlucosaRealizada": "Normal","vitaminaD": "Realizada","vitaminaDRealizada": "Normal","inmunoglobulina": "Realizada","inmunoglobulinaRealizada": "&lt; 500"},"seccion6": {"actividadDeportiva": "Sí"}}]}}, { upsert: true } );</v>
      </c>
    </row>
    <row r="1252" spans="1:27" x14ac:dyDescent="0.3">
      <c r="A1252" t="s">
        <v>1044</v>
      </c>
      <c r="B1252">
        <v>566</v>
      </c>
      <c r="C1252">
        <v>2013</v>
      </c>
      <c r="D1252" s="5">
        <v>41278</v>
      </c>
      <c r="E1252" s="5" t="str">
        <f t="shared" si="114"/>
        <v>2013-1-4</v>
      </c>
      <c r="F1252" t="s">
        <v>447</v>
      </c>
      <c r="G1252" t="s">
        <v>35</v>
      </c>
      <c r="J1252" t="s">
        <v>63</v>
      </c>
      <c r="K1252" t="s">
        <v>70</v>
      </c>
      <c r="L1252" t="s">
        <v>281</v>
      </c>
      <c r="N1252" t="s">
        <v>35</v>
      </c>
      <c r="P1252" t="s">
        <v>118</v>
      </c>
      <c r="Q1252" t="s">
        <v>256</v>
      </c>
      <c r="R1252" t="s">
        <v>256</v>
      </c>
      <c r="S1252" t="s">
        <v>256</v>
      </c>
      <c r="T1252" t="s">
        <v>256</v>
      </c>
      <c r="U1252" t="s">
        <v>256</v>
      </c>
      <c r="V1252" t="s">
        <v>256</v>
      </c>
      <c r="W1252" t="str">
        <f t="shared" si="115"/>
        <v>db.pacientes.updateOne({"_id":ObjectId('61e34254ec4ec02e84f5dd5a')},{ $set: { "seguimientos": [{"id": "2013","seccion1": {"fechaSeguimiento": "2013-1-4","institucion": "Hospital Cipolletti",</v>
      </c>
      <c r="X1252" t="str">
        <f t="shared" si="116"/>
        <v>"fallecimiento": "No","fechaFallecimiento": "","causaFallecimiento": "","nivelEducativo": "Secundaria completa","actividadLaboral": "No trabaja","coberturaSocial": "Sí","tratamientoAntibioticoHospitalizado": "","embarazo": "No"},</v>
      </c>
      <c r="Y1252" t="str">
        <f t="shared" si="117"/>
        <v>"seccion4": {"cultivos": ""},"seccion5": {"toleranciaGlucosa": "No realizada","toleranciaGlucosaRealizada": "","vitaminaD": "","vitaminaDRealizada": "","inmunoglobulina": "",</v>
      </c>
      <c r="Z1252" t="str">
        <f t="shared" si="118"/>
        <v>"inmunoglobulinaRealizada": ""},"seccion6": {"actividadDeportiva": ""}}]}}, { upsert: true } );</v>
      </c>
      <c r="AA1252" t="str">
        <f t="shared" si="119"/>
        <v>db.pacientes.updateOne({"_id":ObjectId('61e34254ec4ec02e84f5dd5a')},{ $set: { "seguimientos": [{"id": "2013","seccion1": {"fechaSeguimiento": "2013-1-4","institucion": "Hospital Cipolletti","fallecimiento": "No","fechaFallecimiento": "","causaFallecimiento": "","nivelEducativo": "Secundaria completa","actividadLaboral": "No trabaja","coberturaSocial": "Sí","tratamientoAntibioticoHospitalizado": "","embarazo": "No"},"seccion4":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1253" spans="1:27" x14ac:dyDescent="0.3">
      <c r="A1253" t="s">
        <v>1044</v>
      </c>
      <c r="B1253">
        <v>566</v>
      </c>
      <c r="C1253">
        <v>2013</v>
      </c>
      <c r="D1253" s="5">
        <v>41278</v>
      </c>
      <c r="E1253" s="5" t="str">
        <f t="shared" si="114"/>
        <v>2013-1-4</v>
      </c>
      <c r="F1253" t="s">
        <v>447</v>
      </c>
      <c r="G1253" t="s">
        <v>35</v>
      </c>
      <c r="J1253" t="s">
        <v>63</v>
      </c>
      <c r="K1253" t="s">
        <v>70</v>
      </c>
      <c r="L1253" t="s">
        <v>281</v>
      </c>
      <c r="N1253" t="s">
        <v>35</v>
      </c>
      <c r="O1253" t="s">
        <v>81</v>
      </c>
      <c r="P1253" t="s">
        <v>261</v>
      </c>
      <c r="Q1253" t="s">
        <v>77</v>
      </c>
      <c r="R1253" t="s">
        <v>256</v>
      </c>
      <c r="S1253" t="s">
        <v>256</v>
      </c>
      <c r="T1253" t="s">
        <v>261</v>
      </c>
      <c r="U1253" t="s">
        <v>40</v>
      </c>
      <c r="V1253" t="s">
        <v>281</v>
      </c>
      <c r="W1253" t="str">
        <f t="shared" si="115"/>
        <v>db.pacientes.updateOne({"_id":ObjectId('61e34254ec4ec02e84f5dd5a')},{ $set: { "seguimientos": [{"id": "2013","seccion1": {"fechaSeguimiento": "2013-1-4","institucion": "Hospital Cipolletti",</v>
      </c>
      <c r="X1253" t="str">
        <f t="shared" si="116"/>
        <v>"fallecimiento": "No","fechaFallecimiento": "","causaFallecimiento": "","nivelEducativo": "Secundaria completa","actividadLaboral": "No trabaja","coberturaSocial": "Sí","tratamientoAntibioticoHospitalizado": "","embarazo": "No"},</v>
      </c>
      <c r="Y1253" t="str">
        <f t="shared" si="117"/>
        <v>"seccion4": {"cultivos": "12"},"seccion5": {"toleranciaGlucosa": "Realizada","toleranciaGlucosaRealizada": "Diabetes","vitaminaD": "","vitaminaDRealizada": "","inmunoglobulina": "Realizada",</v>
      </c>
      <c r="Z1253" t="str">
        <f t="shared" si="118"/>
        <v>"inmunoglobulinaRealizada": "&lt; 500"},"seccion6": {"actividadDeportiva": "Sí"}}]}}, { upsert: true } );</v>
      </c>
      <c r="AA1253" t="str">
        <f t="shared" si="119"/>
        <v>db.pacientes.updateOne({"_id":ObjectId('61e34254ec4ec02e84f5dd5a')},{ $set: { "seguimientos": [{"id": "2013","seccion1": {"fechaSeguimiento": "2013-1-4","institucion": "Hospital Cipolletti","fallecimiento": "No","fechaFallecimiento": "","causaFallecimiento": "","nivelEducativo": "Secundaria completa","actividadLaboral": "No trabaja","coberturaSocial": "Sí","tratamientoAntibioticoHospitalizado": "","embarazo": "No"},"seccion4": {"cultivos": "12"},"seccion5": {"toleranciaGlucosa": "Realizada","toleranciaGlucosaRealizada": "Diabetes","vitaminaD": "","vitaminaDRealizada": "","inmunoglobulina": "Realizada","inmunoglobulinaRealizada": "&lt; 500"},"seccion6": {"actividadDeportiva": "Sí"}}]}}, { upsert: true } );</v>
      </c>
    </row>
    <row r="1254" spans="1:27" x14ac:dyDescent="0.3">
      <c r="A1254" t="s">
        <v>1044</v>
      </c>
      <c r="B1254">
        <v>566</v>
      </c>
      <c r="C1254">
        <v>2013</v>
      </c>
      <c r="D1254" s="5">
        <v>41606</v>
      </c>
      <c r="E1254" s="5" t="str">
        <f t="shared" si="114"/>
        <v>2013-11-28</v>
      </c>
      <c r="F1254" t="s">
        <v>447</v>
      </c>
      <c r="G1254" t="s">
        <v>35</v>
      </c>
      <c r="J1254" t="s">
        <v>63</v>
      </c>
      <c r="K1254" t="s">
        <v>70</v>
      </c>
      <c r="L1254" t="s">
        <v>281</v>
      </c>
      <c r="M1254" t="s">
        <v>45</v>
      </c>
      <c r="N1254" t="s">
        <v>35</v>
      </c>
      <c r="O1254" t="s">
        <v>49</v>
      </c>
      <c r="P1254" t="s">
        <v>261</v>
      </c>
      <c r="Q1254" t="s">
        <v>77</v>
      </c>
      <c r="R1254" t="s">
        <v>256</v>
      </c>
      <c r="S1254" t="s">
        <v>256</v>
      </c>
      <c r="T1254" t="s">
        <v>261</v>
      </c>
      <c r="U1254" t="s">
        <v>40</v>
      </c>
      <c r="V1254" t="s">
        <v>256</v>
      </c>
      <c r="W1254" t="str">
        <f t="shared" si="115"/>
        <v>db.pacientes.updateOne({"_id":ObjectId('61e34254ec4ec02e84f5dd5a')},{ $set: { "seguimientos": [{"id": "2013","seccion1": {"fechaSeguimiento": "2013-11-28","institucion": "Hospital Cipolletti",</v>
      </c>
      <c r="X1254" t="str">
        <f t="shared" si="116"/>
        <v>"fallecimiento": "No","fechaFallecimiento": "","causaFallecimiento": "","nivelEducativo": "Secundaria completa","actividadLaboral": "No trabaja","coberturaSocial": "Sí","tratamientoAntibioticoHospitalizado": "1","embarazo": "No"},</v>
      </c>
      <c r="Y1254" t="str">
        <f t="shared" si="117"/>
        <v>"seccion4": {"cultivos": "4"},"seccion5": {"toleranciaGlucosa": "Realizada","toleranciaGlucosaRealizada": "Diabetes","vitaminaD": "","vitaminaDRealizada": "","inmunoglobulina": "Realizada",</v>
      </c>
      <c r="Z1254" t="str">
        <f t="shared" si="118"/>
        <v>"inmunoglobulinaRealizada": "&lt; 500"},"seccion6": {"actividadDeportiva": ""}}]}}, { upsert: true } );</v>
      </c>
      <c r="AA1254" t="str">
        <f t="shared" si="119"/>
        <v>db.pacientes.updateOne({"_id":ObjectId('61e34254ec4ec02e84f5dd5a')},{ $set: { "seguimientos": [{"id": "2013","seccion1": {"fechaSeguimiento": "2013-11-28","institucion": "Hospital Cipolletti","fallecimiento": "No","fechaFallecimiento": "","causaFallecimiento": "","nivelEducativo": "Secundaria completa","actividadLaboral": "No trabaja","coberturaSocial": "Sí","tratamientoAntibioticoHospitalizado": "1","embarazo": "No"},"seccion4": {"cultivos": "4"},"seccion5": {"toleranciaGlucosa": "Realizada","toleranciaGlucosaRealizada": "Diabetes","vitaminaD": "","vitaminaDRealizada": "","inmunoglobulina": "Realizada","inmunoglobulinaRealizada": "&lt; 500"},"seccion6": {"actividadDeportiva": ""}}]}}, { upsert: true } );</v>
      </c>
    </row>
    <row r="1255" spans="1:27" x14ac:dyDescent="0.3">
      <c r="A1255" t="s">
        <v>1044</v>
      </c>
      <c r="B1255">
        <v>566</v>
      </c>
      <c r="C1255">
        <v>2016</v>
      </c>
      <c r="D1255" s="5">
        <v>42376</v>
      </c>
      <c r="E1255" s="5" t="str">
        <f t="shared" si="114"/>
        <v>2016-1-7</v>
      </c>
      <c r="F1255" t="s">
        <v>447</v>
      </c>
      <c r="G1255" t="s">
        <v>35</v>
      </c>
      <c r="K1255" t="s">
        <v>70</v>
      </c>
      <c r="L1255" t="s">
        <v>281</v>
      </c>
      <c r="M1255" t="s">
        <v>45</v>
      </c>
      <c r="N1255" t="s">
        <v>35</v>
      </c>
      <c r="O1255" t="s">
        <v>41</v>
      </c>
      <c r="P1255" t="s">
        <v>261</v>
      </c>
      <c r="Q1255" t="s">
        <v>77</v>
      </c>
      <c r="R1255" t="s">
        <v>256</v>
      </c>
      <c r="S1255" t="s">
        <v>256</v>
      </c>
      <c r="T1255" t="s">
        <v>261</v>
      </c>
      <c r="U1255" t="s">
        <v>40</v>
      </c>
      <c r="V1255" t="s">
        <v>281</v>
      </c>
      <c r="W1255" t="str">
        <f t="shared" si="115"/>
        <v>db.pacientes.updateOne({"_id":ObjectId('61e34254ec4ec02e84f5dd5a')},{ $set: { "seguimientos": [{"id": "2016","seccion1": {"fechaSeguimiento": "2016-1-7","institucion": "Hospital Cipolletti",</v>
      </c>
      <c r="X1255" t="str">
        <f t="shared" si="116"/>
        <v>"fallecimiento": "No","fechaFallecimiento": "","causaFallecimiento": "","nivelEducativo": "","actividadLaboral": "No trabaja","coberturaSocial": "Sí","tratamientoAntibioticoHospitalizado": "1","embarazo": "No"},</v>
      </c>
      <c r="Y1255" t="str">
        <f t="shared" si="117"/>
        <v>"seccion4": {"cultivos": "6"},"seccion5": {"toleranciaGlucosa": "Realizada","toleranciaGlucosaRealizada": "Diabetes","vitaminaD": "","vitaminaDRealizada": "","inmunoglobulina": "Realizada",</v>
      </c>
      <c r="Z1255" t="str">
        <f t="shared" si="118"/>
        <v>"inmunoglobulinaRealizada": "&lt; 500"},"seccion6": {"actividadDeportiva": "Sí"}}]}}, { upsert: true } );</v>
      </c>
      <c r="AA1255" t="str">
        <f t="shared" si="119"/>
        <v>db.pacientes.updateOne({"_id":ObjectId('61e34254ec4ec02e84f5dd5a')},{ $set: { "seguimientos": [{"id": "2016","seccion1": {"fechaSeguimiento": "2016-1-7","institucion": "Hospital Cipolletti","fallecimiento": "No","fechaFallecimiento": "","causaFallecimiento": "","nivelEducativo": "","actividadLaboral": "No trabaja","coberturaSocial": "Sí","tratamientoAntibioticoHospitalizado": "1","embarazo": "No"},"seccion4": {"cultivos": "6"},"seccion5": {"toleranciaGlucosa": "Realizada","toleranciaGlucosaRealizada": "Diabetes","vitaminaD": "","vitaminaDRealizada": "","inmunoglobulina": "Realizada","inmunoglobulinaRealizada": "&lt; 500"},"seccion6": {"actividadDeportiva": "Sí"}}]}}, { upsert: true } );</v>
      </c>
    </row>
    <row r="1256" spans="1:27" x14ac:dyDescent="0.3">
      <c r="A1256" t="s">
        <v>1045</v>
      </c>
      <c r="B1256">
        <v>567</v>
      </c>
      <c r="C1256">
        <v>2013</v>
      </c>
      <c r="D1256" s="5">
        <v>41278</v>
      </c>
      <c r="E1256" s="5" t="str">
        <f t="shared" si="114"/>
        <v>2013-1-4</v>
      </c>
      <c r="F1256" t="s">
        <v>447</v>
      </c>
      <c r="G1256" t="s">
        <v>35</v>
      </c>
      <c r="J1256" t="s">
        <v>38</v>
      </c>
      <c r="L1256" t="s">
        <v>281</v>
      </c>
      <c r="N1256" t="s">
        <v>35</v>
      </c>
      <c r="O1256" t="s">
        <v>37</v>
      </c>
      <c r="P1256" t="s">
        <v>261</v>
      </c>
      <c r="Q1256" t="s">
        <v>80</v>
      </c>
      <c r="R1256" t="s">
        <v>256</v>
      </c>
      <c r="S1256" t="s">
        <v>256</v>
      </c>
      <c r="T1256" t="s">
        <v>261</v>
      </c>
      <c r="U1256" t="s">
        <v>40</v>
      </c>
      <c r="V1256" t="s">
        <v>281</v>
      </c>
      <c r="W1256" t="str">
        <f t="shared" si="115"/>
        <v>db.pacientes.updateOne({"_id":ObjectId('61e34254ec4ec02e84f5dd5b')},{ $set: { "seguimientos": [{"id": "2013","seccion1": {"fechaSeguimiento": "2013-1-4","institucion": "Hospital Cipolletti",</v>
      </c>
      <c r="X1256" t="str">
        <f t="shared" si="116"/>
        <v>"fallecimiento": "No","fechaFallecimiento": "","causaFallecimiento": "","nivelEducativo": "Primaria incompleta","actividadLaboral": "","coberturaSocial": "Sí","tratamientoAntibioticoHospitalizado": "","embarazo": "No"},</v>
      </c>
      <c r="Y1256" t="str">
        <f t="shared" si="117"/>
        <v>"seccion4": {"cultivos": "2"},"seccion5": {"toleranciaGlucosa": "Realizada","toleranciaGlucosaRealizada": "Intolerancia","vitaminaD": "","vitaminaDRealizada": "","inmunoglobulina": "Realizada",</v>
      </c>
      <c r="Z1256" t="str">
        <f t="shared" si="118"/>
        <v>"inmunoglobulinaRealizada": "&lt; 500"},"seccion6": {"actividadDeportiva": "Sí"}}]}}, { upsert: true } );</v>
      </c>
      <c r="AA1256" t="str">
        <f t="shared" si="119"/>
        <v>db.pacientes.updateOne({"_id":ObjectId('61e34254ec4ec02e84f5dd5b')},{ $set: { "seguimientos": [{"id": "2013","seccion1": {"fechaSeguimiento": "2013-1-4","institucion": "Hospital Cipolletti","fallecimiento": "No","fechaFallecimiento": "","causaFallecimiento": "","nivelEducativo": "Primaria incompleta","actividadLaboral": "","coberturaSocial": "Sí","tratamientoAntibioticoHospitalizado": "","embarazo": "No"},"seccion4": {"cultivos": "2"},"seccion5": {"toleranciaGlucosa": "Realizada","toleranciaGlucosaRealizada": "Intolerancia","vitaminaD": "","vitaminaDRealizada": "","inmunoglobulina": "Realizada","inmunoglobulinaRealizada": "&lt; 500"},"seccion6": {"actividadDeportiva": "Sí"}}]}}, { upsert: true } );</v>
      </c>
    </row>
    <row r="1257" spans="1:27" x14ac:dyDescent="0.3">
      <c r="A1257" t="s">
        <v>1045</v>
      </c>
      <c r="B1257">
        <v>567</v>
      </c>
      <c r="C1257">
        <v>2014</v>
      </c>
      <c r="D1257" s="5">
        <v>41984</v>
      </c>
      <c r="E1257" s="5" t="str">
        <f t="shared" si="114"/>
        <v>2014-12-11</v>
      </c>
      <c r="F1257" t="s">
        <v>447</v>
      </c>
      <c r="G1257" t="s">
        <v>35</v>
      </c>
      <c r="J1257" t="s">
        <v>78</v>
      </c>
      <c r="L1257" t="s">
        <v>281</v>
      </c>
      <c r="N1257" t="s">
        <v>35</v>
      </c>
      <c r="O1257" t="s">
        <v>37</v>
      </c>
      <c r="P1257" t="s">
        <v>261</v>
      </c>
      <c r="Q1257" t="s">
        <v>34</v>
      </c>
      <c r="R1257" t="s">
        <v>256</v>
      </c>
      <c r="S1257" t="s">
        <v>256</v>
      </c>
      <c r="T1257" t="s">
        <v>261</v>
      </c>
      <c r="U1257" t="s">
        <v>40</v>
      </c>
      <c r="V1257" t="s">
        <v>256</v>
      </c>
      <c r="W1257" t="str">
        <f t="shared" si="115"/>
        <v>db.pacientes.updateOne({"_id":ObjectId('61e34254ec4ec02e84f5dd5b')},{ $set: { "seguimientos": [{"id": "2014","seccion1": {"fechaSeguimiento": "2014-12-11","institucion": "Hospital Cipolletti",</v>
      </c>
      <c r="X1257" t="str">
        <f t="shared" si="116"/>
        <v>"fallecimiento": "No","fechaFallecimiento": "","causaFallecimiento": "","nivelEducativo": "Primaria completa","actividadLaboral": "","coberturaSocial": "Sí","tratamientoAntibioticoHospitalizado": "","embarazo": "No"},</v>
      </c>
      <c r="Y1257" t="str">
        <f t="shared" si="117"/>
        <v>"seccion4": {"cultivos": "2"},"seccion5": {"toleranciaGlucosa": "Realizada","toleranciaGlucosaRealizada": "Normal","vitaminaD": "","vitaminaDRealizada": "","inmunoglobulina": "Realizada",</v>
      </c>
      <c r="Z1257" t="str">
        <f t="shared" si="118"/>
        <v>"inmunoglobulinaRealizada": "&lt; 500"},"seccion6": {"actividadDeportiva": ""}}]}}, { upsert: true } );</v>
      </c>
      <c r="AA1257" t="str">
        <f t="shared" si="119"/>
        <v>db.pacientes.updateOne({"_id":ObjectId('61e34254ec4ec02e84f5dd5b')},{ $set: { "seguimientos": [{"id": "2014","seccion1": {"fechaSeguimiento": "2014-12-11","institucion": "Hospital Cipolletti","fallecimiento": "No","fechaFallecimiento": "","causaFallecimiento": "","nivelEducativo": "Primaria completa","actividadLaboral": "","coberturaSocial": "Sí","tratamientoAntibioticoHospitalizado": "","embarazo": "No"},"seccion4": {"cultivos": "2"},"seccion5": {"toleranciaGlucosa": "Realizada","toleranciaGlucosaRealizada": "Normal","vitaminaD": "","vitaminaDRealizada": "","inmunoglobulina": "Realizada","inmunoglobulinaRealizada": "&lt; 500"},"seccion6": {"actividadDeportiva": ""}}]}}, { upsert: true } );</v>
      </c>
    </row>
    <row r="1258" spans="1:27" x14ac:dyDescent="0.3">
      <c r="A1258" t="s">
        <v>1045</v>
      </c>
      <c r="B1258">
        <v>567</v>
      </c>
      <c r="C1258">
        <v>2016</v>
      </c>
      <c r="D1258" s="5">
        <v>42376</v>
      </c>
      <c r="E1258" s="5" t="str">
        <f t="shared" si="114"/>
        <v>2016-1-7</v>
      </c>
      <c r="F1258" t="s">
        <v>447</v>
      </c>
      <c r="G1258" t="s">
        <v>35</v>
      </c>
      <c r="P1258" t="s">
        <v>118</v>
      </c>
      <c r="Q1258" t="s">
        <v>256</v>
      </c>
      <c r="R1258" t="s">
        <v>256</v>
      </c>
      <c r="S1258" t="s">
        <v>256</v>
      </c>
      <c r="T1258" t="s">
        <v>256</v>
      </c>
      <c r="U1258" t="s">
        <v>256</v>
      </c>
      <c r="V1258" t="s">
        <v>256</v>
      </c>
      <c r="W1258" t="str">
        <f t="shared" si="115"/>
        <v>db.pacientes.updateOne({"_id":ObjectId('61e34254ec4ec02e84f5dd5b')},{ $set: { "seguimientos": [{"id": "2016","seccion1": {"fechaSeguimiento": "2016-1-7","institucion": "Hospital Cipolletti",</v>
      </c>
      <c r="X1258" t="str">
        <f t="shared" si="116"/>
        <v>"fallecimiento": "No","fechaFallecimiento": "","causaFallecimiento": "","nivelEducativo": "","actividadLaboral": "","coberturaSocial": "","tratamientoAntibioticoHospitalizado": "","embarazo": ""},</v>
      </c>
      <c r="Y1258" t="str">
        <f t="shared" si="117"/>
        <v>"seccion4": {"cultivos": ""},"seccion5": {"toleranciaGlucosa": "No realizada","toleranciaGlucosaRealizada": "","vitaminaD": "","vitaminaDRealizada": "","inmunoglobulina": "",</v>
      </c>
      <c r="Z1258" t="str">
        <f t="shared" si="118"/>
        <v>"inmunoglobulinaRealizada": ""},"seccion6": {"actividadDeportiva": ""}}]}}, { upsert: true } );</v>
      </c>
      <c r="AA1258" t="str">
        <f t="shared" si="119"/>
        <v>db.pacientes.updateOne({"_id":ObjectId('61e34254ec4ec02e84f5dd5b')},{ $set: { "seguimientos": [{"id": "2016","seccion1": {"fechaSeguimiento": "2016-1-7","institucion": "Hospital Cipolletti","fallecimiento": "No","fechaFallecimiento": "","causaFallecimiento": "","nivelEducativo": "","actividadLaboral": "","coberturaSocial": "","tratamientoAntibioticoHospitalizado": "","embarazo": ""},"seccion4":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1259" spans="1:27" x14ac:dyDescent="0.3">
      <c r="A1259" t="s">
        <v>1046</v>
      </c>
      <c r="B1259">
        <v>568</v>
      </c>
      <c r="C1259">
        <v>2013</v>
      </c>
      <c r="D1259" s="5">
        <v>41277</v>
      </c>
      <c r="E1259" s="5" t="str">
        <f t="shared" si="114"/>
        <v>2013-1-3</v>
      </c>
      <c r="F1259" t="s">
        <v>397</v>
      </c>
      <c r="G1259" t="s">
        <v>35</v>
      </c>
      <c r="J1259" t="s">
        <v>88</v>
      </c>
      <c r="K1259" t="s">
        <v>76</v>
      </c>
      <c r="L1259" t="s">
        <v>281</v>
      </c>
      <c r="O1259" t="s">
        <v>37</v>
      </c>
      <c r="P1259" t="s">
        <v>261</v>
      </c>
      <c r="Q1259" t="s">
        <v>34</v>
      </c>
      <c r="R1259" t="s">
        <v>256</v>
      </c>
      <c r="S1259" t="s">
        <v>256</v>
      </c>
      <c r="T1259" t="s">
        <v>261</v>
      </c>
      <c r="U1259" t="s">
        <v>40</v>
      </c>
      <c r="V1259" t="s">
        <v>256</v>
      </c>
      <c r="W1259" t="str">
        <f t="shared" si="115"/>
        <v>db.pacientes.updateOne({"_id":ObjectId('61e34254ec4ec02e84f5dd5c')},{ $set: { "seguimientos": [{"id": "2013","seccion1": {"fechaSeguimiento": "2013-1-3","institucion": "Consultorio FQ - Dr. Macri",</v>
      </c>
      <c r="X1259" t="str">
        <f t="shared" si="116"/>
        <v>"fallecimiento": "No","fechaFallecimiento": "","causaFallecimiento": "","nivelEducativo": "Universitario Completo","actividadLaboral": "Trabaja, completo","coberturaSocial": "Sí","tratamientoAntibioticoHospitalizado": "","embarazo": ""},</v>
      </c>
      <c r="Y1259" t="str">
        <f t="shared" si="117"/>
        <v>"seccion4": {"cultivos": "2"},"seccion5": {"toleranciaGlucosa": "Realizada","toleranciaGlucosaRealizada": "Normal","vitaminaD": "","vitaminaDRealizada": "","inmunoglobulina": "Realizada",</v>
      </c>
      <c r="Z1259" t="str">
        <f t="shared" si="118"/>
        <v>"inmunoglobulinaRealizada": "&lt; 500"},"seccion6": {"actividadDeportiva": ""}}]}}, { upsert: true } );</v>
      </c>
      <c r="AA1259" t="str">
        <f t="shared" si="119"/>
        <v>db.pacientes.updateOne({"_id":ObjectId('61e34254ec4ec02e84f5dd5c')},{ $set: { "seguimientos": [{"id": "2013","seccion1": {"fechaSeguimiento": "2013-1-3","institucion": "Consultorio FQ - Dr. Macri","fallecimiento": "No","fechaFallecimiento": "","causaFallecimiento": "","nivelEducativo": "Universitario Completo","actividadLaboral": "Trabaja, completo","coberturaSocial": "Sí","tratamientoAntibioticoHospitalizado": "","embarazo": ""},"seccion4": {"cultivos": "2"},"seccion5": {"toleranciaGlucosa": "Realizada","toleranciaGlucosaRealizada": "Normal","vitaminaD": "","vitaminaDRealizada": "","inmunoglobulina": "Realizada","inmunoglobulinaRealizada": "&lt; 500"},"seccion6": {"actividadDeportiva": ""}}]}}, { upsert: true } );</v>
      </c>
    </row>
    <row r="1260" spans="1:27" x14ac:dyDescent="0.3">
      <c r="A1260" t="s">
        <v>1047</v>
      </c>
      <c r="B1260">
        <v>569</v>
      </c>
      <c r="C1260">
        <v>2013</v>
      </c>
      <c r="D1260" s="5">
        <v>41277</v>
      </c>
      <c r="E1260" s="5" t="str">
        <f t="shared" si="114"/>
        <v>2013-1-3</v>
      </c>
      <c r="F1260" t="s">
        <v>397</v>
      </c>
      <c r="G1260" t="s">
        <v>35</v>
      </c>
      <c r="J1260" t="s">
        <v>78</v>
      </c>
      <c r="L1260" t="s">
        <v>281</v>
      </c>
      <c r="M1260" t="s">
        <v>37</v>
      </c>
      <c r="N1260" t="s">
        <v>35</v>
      </c>
      <c r="O1260" t="s">
        <v>49</v>
      </c>
      <c r="P1260" t="s">
        <v>261</v>
      </c>
      <c r="Q1260" t="s">
        <v>34</v>
      </c>
      <c r="R1260" t="s">
        <v>256</v>
      </c>
      <c r="S1260" t="s">
        <v>256</v>
      </c>
      <c r="T1260" t="s">
        <v>261</v>
      </c>
      <c r="U1260" t="s">
        <v>40</v>
      </c>
      <c r="V1260" t="s">
        <v>281</v>
      </c>
      <c r="W1260" t="str">
        <f t="shared" si="115"/>
        <v>db.pacientes.updateOne({"_id":ObjectId('61e34254ec4ec02e84f5dd5d')},{ $set: { "seguimientos": [{"id": "2013","seccion1": {"fechaSeguimiento": "2013-1-3","institucion": "Consultorio FQ - Dr. Macri",</v>
      </c>
      <c r="X1260" t="str">
        <f t="shared" si="116"/>
        <v>"fallecimiento": "No","fechaFallecimiento": "","causaFallecimiento": "","nivelEducativo": "Primaria completa","actividadLaboral": "","coberturaSocial": "Sí","tratamientoAntibioticoHospitalizado": "2","embarazo": "No"},</v>
      </c>
      <c r="Y1260" t="str">
        <f t="shared" si="117"/>
        <v>"seccion4": {"cultivos": "4"},"seccion5": {"toleranciaGlucosa": "Realizada","toleranciaGlucosaRealizada": "Normal","vitaminaD": "","vitaminaDRealizada": "","inmunoglobulina": "Realizada",</v>
      </c>
      <c r="Z1260" t="str">
        <f t="shared" si="118"/>
        <v>"inmunoglobulinaRealizada": "&lt; 500"},"seccion6": {"actividadDeportiva": "Sí"}}]}}, { upsert: true } );</v>
      </c>
      <c r="AA1260" t="str">
        <f t="shared" si="119"/>
        <v>db.pacientes.updateOne({"_id":ObjectId('61e34254ec4ec02e84f5dd5d')},{ $set: { "seguimientos": [{"id": "2013","seccion1": {"fechaSeguimiento": "2013-1-3","institucion": "Consultorio FQ - Dr. Macri","fallecimiento": "No","fechaFallecimiento": "","causaFallecimiento": "","nivelEducativo": "Primaria completa","actividadLaboral": "","coberturaSocial": "Sí","tratamientoAntibioticoHospitalizado": "2","embarazo": "No"},"seccion4": {"cultivos": "4"},"seccion5": {"toleranciaGlucosa": "Realizada","toleranciaGlucosaRealizada": "Normal","vitaminaD": "","vitaminaDRealizada": "","inmunoglobulina": "Realizada","inmunoglobulinaRealizada": "&lt; 500"},"seccion6": {"actividadDeportiva": "Sí"}}]}}, { upsert: true } );</v>
      </c>
    </row>
    <row r="1261" spans="1:27" x14ac:dyDescent="0.3">
      <c r="A1261" t="s">
        <v>1049</v>
      </c>
      <c r="B1261">
        <v>571</v>
      </c>
      <c r="C1261">
        <v>2013</v>
      </c>
      <c r="D1261" s="5">
        <v>41282</v>
      </c>
      <c r="E1261" s="5" t="str">
        <f t="shared" si="114"/>
        <v>2013-1-8</v>
      </c>
      <c r="F1261" t="s">
        <v>444</v>
      </c>
      <c r="G1261" t="s">
        <v>35</v>
      </c>
      <c r="J1261" t="s">
        <v>57</v>
      </c>
      <c r="L1261" t="s">
        <v>35</v>
      </c>
      <c r="N1261" t="s">
        <v>35</v>
      </c>
      <c r="O1261" t="s">
        <v>41</v>
      </c>
      <c r="P1261" t="s">
        <v>261</v>
      </c>
      <c r="Q1261" t="s">
        <v>34</v>
      </c>
      <c r="R1261" t="s">
        <v>256</v>
      </c>
      <c r="S1261" t="s">
        <v>256</v>
      </c>
      <c r="T1261" t="s">
        <v>261</v>
      </c>
      <c r="U1261" t="s">
        <v>40</v>
      </c>
      <c r="V1261" t="s">
        <v>281</v>
      </c>
      <c r="W1261" t="str">
        <f t="shared" si="115"/>
        <v>db.pacientes.updateOne({"_id":ObjectId('61e34254ec4ec02e84f5dd5f')},{ $set: { "seguimientos": [{"id": "2013","seccion1": {"fechaSeguimiento": "2013-1-8","institucion": "Clinica San Lucas",</v>
      </c>
      <c r="X1261" t="str">
        <f t="shared" si="116"/>
        <v>"fallecimiento": "No","fechaFallecimiento": "","causaFallecimiento": "","nivelEducativo": "Analfabeta","actividadLaboral": "","coberturaSocial": "No","tratamientoAntibioticoHospitalizado": "","embarazo": "No"},</v>
      </c>
      <c r="Y1261" t="str">
        <f t="shared" si="117"/>
        <v>"seccion4": {"cultivos": "6"},"seccion5": {"toleranciaGlucosa": "Realizada","toleranciaGlucosaRealizada": "Normal","vitaminaD": "","vitaminaDRealizada": "","inmunoglobulina": "Realizada",</v>
      </c>
      <c r="Z1261" t="str">
        <f t="shared" si="118"/>
        <v>"inmunoglobulinaRealizada": "&lt; 500"},"seccion6": {"actividadDeportiva": "Sí"}}]}}, { upsert: true } );</v>
      </c>
      <c r="AA1261" t="str">
        <f t="shared" si="119"/>
        <v>db.pacientes.updateOne({"_id":ObjectId('61e34254ec4ec02e84f5dd5f')},{ $set: { "seguimientos": [{"id": "2013","seccion1": {"fechaSeguimiento": "2013-1-8","institucion": "Clinica San Lucas","fallecimiento": "No","fechaFallecimiento": "","causaFallecimiento": "","nivelEducativo": "Analfabeta","actividadLaboral": "","coberturaSocial": "No","tratamientoAntibioticoHospitalizado": "","embarazo": "No"},"seccion4": {"cultivos": "6"},"seccion5": {"toleranciaGlucosa": "Realizada","toleranciaGlucosaRealizada": "Normal","vitaminaD": "","vitaminaDRealizada": "","inmunoglobulina": "Realizada","inmunoglobulinaRealizada": "&lt; 500"},"seccion6": {"actividadDeportiva": "Sí"}}]}}, { upsert: true } );</v>
      </c>
    </row>
    <row r="1262" spans="1:27" x14ac:dyDescent="0.3">
      <c r="A1262" t="s">
        <v>1049</v>
      </c>
      <c r="B1262">
        <v>571</v>
      </c>
      <c r="C1262">
        <v>2013</v>
      </c>
      <c r="D1262" s="5">
        <v>41628</v>
      </c>
      <c r="E1262" s="5" t="str">
        <f t="shared" si="114"/>
        <v>2013-12-20</v>
      </c>
      <c r="F1262" t="s">
        <v>444</v>
      </c>
      <c r="G1262" t="s">
        <v>35</v>
      </c>
      <c r="J1262" t="s">
        <v>38</v>
      </c>
      <c r="L1262" t="s">
        <v>35</v>
      </c>
      <c r="N1262" t="s">
        <v>35</v>
      </c>
      <c r="O1262" t="s">
        <v>49</v>
      </c>
      <c r="P1262" t="s">
        <v>261</v>
      </c>
      <c r="Q1262" t="s">
        <v>34</v>
      </c>
      <c r="R1262" t="s">
        <v>256</v>
      </c>
      <c r="S1262" t="s">
        <v>256</v>
      </c>
      <c r="T1262" t="s">
        <v>261</v>
      </c>
      <c r="U1262" t="s">
        <v>40</v>
      </c>
      <c r="V1262" t="s">
        <v>281</v>
      </c>
      <c r="W1262" t="str">
        <f t="shared" si="115"/>
        <v>db.pacientes.updateOne({"_id":ObjectId('61e34254ec4ec02e84f5dd5f')},{ $set: { "seguimientos": [{"id": "2013","seccion1": {"fechaSeguimiento": "2013-12-20","institucion": "Clinica San Lucas",</v>
      </c>
      <c r="X1262" t="str">
        <f t="shared" si="116"/>
        <v>"fallecimiento": "No","fechaFallecimiento": "","causaFallecimiento": "","nivelEducativo": "Primaria incompleta","actividadLaboral": "","coberturaSocial": "No","tratamientoAntibioticoHospitalizado": "","embarazo": "No"},</v>
      </c>
      <c r="Y1262" t="str">
        <f t="shared" si="117"/>
        <v>"seccion4": {"cultivos": "4"},"seccion5": {"toleranciaGlucosa": "Realizada","toleranciaGlucosaRealizada": "Normal","vitaminaD": "","vitaminaDRealizada": "","inmunoglobulina": "Realizada",</v>
      </c>
      <c r="Z1262" t="str">
        <f t="shared" si="118"/>
        <v>"inmunoglobulinaRealizada": "&lt; 500"},"seccion6": {"actividadDeportiva": "Sí"}}]}}, { upsert: true } );</v>
      </c>
      <c r="AA1262" t="str">
        <f t="shared" si="119"/>
        <v>db.pacientes.updateOne({"_id":ObjectId('61e34254ec4ec02e84f5dd5f')},{ $set: { "seguimientos": [{"id": "2013","seccion1": {"fechaSeguimiento": "2013-12-20","institucion": "Clinica San Lucas","fallecimiento": "No","fechaFallecimiento": "","causaFallecimiento": "","nivelEducativo": "Primaria incompleta","actividadLaboral": "","coberturaSocial": "No","tratamientoAntibioticoHospitalizado": "","embarazo": "No"},"seccion4": {"cultivos": "4"},"seccion5": {"toleranciaGlucosa": "Realizada","toleranciaGlucosaRealizada": "Normal","vitaminaD": "","vitaminaDRealizada": "","inmunoglobulina": "Realizada","inmunoglobulinaRealizada": "&lt; 500"},"seccion6": {"actividadDeportiva": "Sí"}}]}}, { upsert: true } );</v>
      </c>
    </row>
    <row r="1263" spans="1:27" x14ac:dyDescent="0.3">
      <c r="A1263" t="s">
        <v>1049</v>
      </c>
      <c r="B1263">
        <v>571</v>
      </c>
      <c r="C1263">
        <v>2014</v>
      </c>
      <c r="D1263" s="5">
        <v>41968</v>
      </c>
      <c r="E1263" s="5" t="str">
        <f t="shared" si="114"/>
        <v>2014-11-25</v>
      </c>
      <c r="F1263" t="s">
        <v>444</v>
      </c>
      <c r="G1263" t="s">
        <v>35</v>
      </c>
      <c r="J1263" t="s">
        <v>38</v>
      </c>
      <c r="L1263" t="s">
        <v>35</v>
      </c>
      <c r="M1263" t="s">
        <v>45</v>
      </c>
      <c r="N1263" t="s">
        <v>35</v>
      </c>
      <c r="O1263" t="s">
        <v>49</v>
      </c>
      <c r="P1263" t="s">
        <v>261</v>
      </c>
      <c r="Q1263" t="s">
        <v>34</v>
      </c>
      <c r="R1263" t="s">
        <v>256</v>
      </c>
      <c r="S1263" t="s">
        <v>256</v>
      </c>
      <c r="T1263" t="s">
        <v>261</v>
      </c>
      <c r="U1263" t="s">
        <v>40</v>
      </c>
      <c r="V1263" t="s">
        <v>256</v>
      </c>
      <c r="W1263" t="str">
        <f t="shared" si="115"/>
        <v>db.pacientes.updateOne({"_id":ObjectId('61e34254ec4ec02e84f5dd5f')},{ $set: { "seguimientos": [{"id": "2014","seccion1": {"fechaSeguimiento": "2014-11-25","institucion": "Clinica San Lucas",</v>
      </c>
      <c r="X1263" t="str">
        <f t="shared" si="116"/>
        <v>"fallecimiento": "No","fechaFallecimiento": "","causaFallecimiento": "","nivelEducativo": "Primaria incompleta","actividadLaboral": "","coberturaSocial": "No","tratamientoAntibioticoHospitalizado": "1","embarazo": "No"},</v>
      </c>
      <c r="Y1263" t="str">
        <f t="shared" si="117"/>
        <v>"seccion4": {"cultivos": "4"},"seccion5": {"toleranciaGlucosa": "Realizada","toleranciaGlucosaRealizada": "Normal","vitaminaD": "","vitaminaDRealizada": "","inmunoglobulina": "Realizada",</v>
      </c>
      <c r="Z1263" t="str">
        <f t="shared" si="118"/>
        <v>"inmunoglobulinaRealizada": "&lt; 500"},"seccion6": {"actividadDeportiva": ""}}]}}, { upsert: true } );</v>
      </c>
      <c r="AA1263" t="str">
        <f t="shared" si="119"/>
        <v>db.pacientes.updateOne({"_id":ObjectId('61e34254ec4ec02e84f5dd5f')},{ $set: { "seguimientos": [{"id": "2014","seccion1": {"fechaSeguimiento": "2014-11-25","institucion": "Clinica San Lucas","fallecimiento": "No","fechaFallecimiento": "","causaFallecimiento": "","nivelEducativo": "Primaria incompleta","actividadLaboral": "","coberturaSocial": "No","tratamientoAntibioticoHospitalizado": "1","embarazo": "No"},"seccion4": {"cultivos": "4"},"seccion5": {"toleranciaGlucosa": "Realizada","toleranciaGlucosaRealizada": "Normal","vitaminaD": "","vitaminaDRealizada": "","inmunoglobulina": "Realizada","inmunoglobulinaRealizada": "&lt; 500"},"seccion6": {"actividadDeportiva": ""}}]}}, { upsert: true } );</v>
      </c>
    </row>
    <row r="1264" spans="1:27" x14ac:dyDescent="0.3">
      <c r="A1264" t="s">
        <v>1051</v>
      </c>
      <c r="B1264">
        <v>578</v>
      </c>
      <c r="C1264">
        <v>2012</v>
      </c>
      <c r="D1264" s="5">
        <v>41078</v>
      </c>
      <c r="E1264" s="5" t="str">
        <f t="shared" si="114"/>
        <v>2012-6-18</v>
      </c>
      <c r="F1264" t="s">
        <v>1962</v>
      </c>
      <c r="G1264" t="s">
        <v>35</v>
      </c>
      <c r="J1264" t="s">
        <v>38</v>
      </c>
      <c r="K1264" t="s">
        <v>53</v>
      </c>
      <c r="L1264" t="s">
        <v>35</v>
      </c>
      <c r="N1264" t="s">
        <v>35</v>
      </c>
      <c r="P1264" t="s">
        <v>261</v>
      </c>
      <c r="Q1264" t="s">
        <v>34</v>
      </c>
      <c r="R1264" t="s">
        <v>256</v>
      </c>
      <c r="S1264" t="s">
        <v>256</v>
      </c>
      <c r="T1264" t="s">
        <v>256</v>
      </c>
      <c r="U1264" t="s">
        <v>256</v>
      </c>
      <c r="V1264" t="s">
        <v>281</v>
      </c>
      <c r="W1264" t="str">
        <f t="shared" si="115"/>
        <v>db.pacientes.updateOne({"_id":ObjectId('61e34254ec4ec02e84f5dd61')},{ $set: { "seguimientos": [{"id": "2012","seccion1": {"fechaSeguimiento": "2012-6-18","institucion": "HOSPITAL de PEDIATRÍA Juan P. Garrahan",</v>
      </c>
      <c r="X1264" t="str">
        <f t="shared" si="116"/>
        <v>"fallecimiento": "No","fechaFallecimiento": "","causaFallecimiento": "","nivelEducativo": "Primaria incompleta","actividadLaboral": "Trabaja, parcial","coberturaSocial": "No","tratamientoAntibioticoHospitalizado": "","embarazo": "No"},</v>
      </c>
      <c r="Y1264" t="str">
        <f t="shared" si="117"/>
        <v>"seccion4": {"cultivos": ""},"seccion5": {"toleranciaGlucosa": "Realizada","toleranciaGlucosaRealizada": "Normal","vitaminaD": "","vitaminaDRealizada": "","inmunoglobulina": "",</v>
      </c>
      <c r="Z1264" t="str">
        <f t="shared" si="118"/>
        <v>"inmunoglobulinaRealizada": ""},"seccion6": {"actividadDeportiva": "Sí"}}]}}, { upsert: true } );</v>
      </c>
      <c r="AA1264" t="str">
        <f t="shared" si="119"/>
        <v>db.pacientes.updateOne({"_id":ObjectId('61e34254ec4ec02e84f5dd61')},{ $set: { "seguimientos": [{"id": "2012","seccion1": {"fechaSeguimiento": "2012-6-18","institucion": "HOSPITAL de PEDIATRÍA Juan P. Garrahan","fallecimiento": "No","fechaFallecimiento": "","causaFallecimiento": "","nivelEducativo": "Primaria incompleta","actividadLaboral": "Trabaja, parcial","coberturaSocial": "No","tratamientoAntibioticoHospitalizado": "","embarazo": "No"},"seccion4": {"cultivos": ""},"seccion5": {"toleranciaGlucosa": "Realizada","toleranciaGlucosaRealizada": "Normal","vitaminaD": "","vitaminaDRealizada": "","inmunoglobulina": "","inmunoglobulinaRealizada": ""},"seccion6": {"actividadDeportiva": "Sí"}}]}}, { upsert: true } );</v>
      </c>
    </row>
    <row r="1265" spans="1:27" x14ac:dyDescent="0.3">
      <c r="A1265" t="s">
        <v>1052</v>
      </c>
      <c r="B1265">
        <v>579</v>
      </c>
      <c r="C1265">
        <v>2012</v>
      </c>
      <c r="D1265" s="5">
        <v>41255</v>
      </c>
      <c r="E1265" s="5" t="str">
        <f t="shared" si="114"/>
        <v>2012-12-12</v>
      </c>
      <c r="F1265" t="s">
        <v>1962</v>
      </c>
      <c r="G1265" t="s">
        <v>35</v>
      </c>
      <c r="L1265" t="s">
        <v>281</v>
      </c>
      <c r="N1265" t="s">
        <v>35</v>
      </c>
      <c r="O1265" t="s">
        <v>49</v>
      </c>
      <c r="P1265" t="s">
        <v>261</v>
      </c>
      <c r="Q1265" t="s">
        <v>34</v>
      </c>
      <c r="R1265" t="s">
        <v>256</v>
      </c>
      <c r="S1265" t="s">
        <v>256</v>
      </c>
      <c r="T1265" t="s">
        <v>256</v>
      </c>
      <c r="U1265" t="s">
        <v>256</v>
      </c>
      <c r="V1265" t="s">
        <v>256</v>
      </c>
      <c r="W1265" t="str">
        <f t="shared" si="115"/>
        <v>db.pacientes.updateOne({"_id":ObjectId('61e34254ec4ec02e84f5dd62')},{ $set: { "seguimientos": [{"id": "2012","seccion1": {"fechaSeguimiento": "2012-12-12","institucion": "HOSPITAL de PEDIATRÍA Juan P. Garrahan",</v>
      </c>
      <c r="X1265" t="str">
        <f t="shared" si="116"/>
        <v>"fallecimiento": "No","fechaFallecimiento": "","causaFallecimiento": "","nivelEducativo": "","actividadLaboral": "","coberturaSocial": "Sí","tratamientoAntibioticoHospitalizado": "","embarazo": "No"},</v>
      </c>
      <c r="Y1265" t="str">
        <f t="shared" si="117"/>
        <v>"seccion4": {"cultivos": "4"},"seccion5": {"toleranciaGlucosa": "Realizada","toleranciaGlucosaRealizada": "Normal","vitaminaD": "","vitaminaDRealizada": "","inmunoglobulina": "",</v>
      </c>
      <c r="Z1265" t="str">
        <f t="shared" si="118"/>
        <v>"inmunoglobulinaRealizada": ""},"seccion6": {"actividadDeportiva": ""}}]}}, { upsert: true } );</v>
      </c>
      <c r="AA1265" t="str">
        <f t="shared" si="119"/>
        <v>db.pacientes.updateOne({"_id":ObjectId('61e34254ec4ec02e84f5dd62')},{ $set: { "seguimientos": [{"id": "2012","seccion1": {"fechaSeguimiento": "2012-12-12","institucion": "HOSPITAL de PEDIATRÍA Juan P. Garrahan","fallecimiento": "No","fechaFallecimiento": "","causaFallecimiento": "","nivelEducativo": "","actividadLaboral": "","coberturaSocial": "Sí","tratamientoAntibioticoHospitalizado": "","embarazo": "No"},"seccion4": {"cultivos": "4"},"seccion5": {"toleranciaGlucosa": "Realizada","toleranciaGlucosaRealizada": "Normal","vitaminaD": "","vitaminaDRealizada": "","inmunoglobulina": "","inmunoglobulinaRealizada": ""},"seccion6": {"actividadDeportiva": ""}}]}}, { upsert: true } );</v>
      </c>
    </row>
    <row r="1266" spans="1:27" x14ac:dyDescent="0.3">
      <c r="A1266" t="s">
        <v>1700</v>
      </c>
      <c r="B1266">
        <v>580</v>
      </c>
      <c r="C1266">
        <v>2012</v>
      </c>
      <c r="D1266" s="5">
        <v>41251</v>
      </c>
      <c r="E1266" s="5" t="str">
        <f t="shared" si="114"/>
        <v>2012-12-8</v>
      </c>
      <c r="F1266" t="s">
        <v>444</v>
      </c>
      <c r="G1266" t="s">
        <v>35</v>
      </c>
      <c r="J1266" t="s">
        <v>63</v>
      </c>
      <c r="K1266" t="s">
        <v>70</v>
      </c>
      <c r="L1266" t="s">
        <v>281</v>
      </c>
      <c r="M1266" t="s">
        <v>45</v>
      </c>
      <c r="N1266" t="s">
        <v>35</v>
      </c>
      <c r="O1266" t="s">
        <v>41</v>
      </c>
      <c r="P1266" t="s">
        <v>261</v>
      </c>
      <c r="Q1266" t="s">
        <v>34</v>
      </c>
      <c r="R1266" t="s">
        <v>256</v>
      </c>
      <c r="S1266" t="s">
        <v>256</v>
      </c>
      <c r="T1266" t="s">
        <v>261</v>
      </c>
      <c r="U1266" t="s">
        <v>84</v>
      </c>
      <c r="V1266" t="s">
        <v>256</v>
      </c>
      <c r="W1266" t="str">
        <f t="shared" si="115"/>
        <v>db.pacientes.updateOne({"_id":ObjectId('61e34256ec4ec02e84f5dfea')},{ $set: { "seguimientos": [{"id": "2012","seccion1": {"fechaSeguimiento": "2012-12-8","institucion": "Clinica San Lucas",</v>
      </c>
      <c r="X1266" t="str">
        <f t="shared" si="116"/>
        <v>"fallecimiento": "No","fechaFallecimiento": "","causaFallecimiento": "","nivelEducativo": "Secundaria completa","actividadLaboral": "No trabaja","coberturaSocial": "Sí","tratamientoAntibioticoHospitalizado": "1","embarazo": "No"},</v>
      </c>
      <c r="Y1266" t="str">
        <f t="shared" si="117"/>
        <v>"seccion4": {"cultivos": "6"},"seccion5": {"toleranciaGlucosa": "Realizada","toleranciaGlucosaRealizada": "Normal","vitaminaD": "","vitaminaDRealizada": "","inmunoglobulina": "Realizada",</v>
      </c>
      <c r="Z1266" t="str">
        <f t="shared" si="118"/>
        <v>"inmunoglobulinaRealizada": "500 - 1.000"},"seccion6": {"actividadDeportiva": ""}}]}}, { upsert: true } );</v>
      </c>
      <c r="AA1266" t="str">
        <f t="shared" si="119"/>
        <v>db.pacientes.updateOne({"_id":ObjectId('61e34256ec4ec02e84f5dfea')},{ $set: { "seguimientos": [{"id": "2012","seccion1": {"fechaSeguimiento": "2012-12-8","institucion": "Clinica San Lucas","fallecimiento": "No","fechaFallecimiento": "","causaFallecimiento": "","nivelEducativo": "Secundaria completa","actividadLaboral": "No trabaja","coberturaSocial": "Sí","tratamientoAntibioticoHospitalizado": "1","embarazo": "No"},"seccion4": {"cultivos": "6"},"seccion5": {"toleranciaGlucosa": "Realizada","toleranciaGlucosaRealizada": "Normal","vitaminaD": "","vitaminaDRealizada": "","inmunoglobulina": "Realizada","inmunoglobulinaRealizada": "500 - 1.000"},"seccion6": {"actividadDeportiva": ""}}]}}, { upsert: true } );</v>
      </c>
    </row>
    <row r="1267" spans="1:27" x14ac:dyDescent="0.3">
      <c r="A1267" t="s">
        <v>1700</v>
      </c>
      <c r="B1267">
        <v>580</v>
      </c>
      <c r="C1267">
        <v>2015</v>
      </c>
      <c r="D1267" s="5">
        <v>42062</v>
      </c>
      <c r="E1267" s="5" t="str">
        <f t="shared" si="114"/>
        <v>2015-2-27</v>
      </c>
      <c r="F1267" t="s">
        <v>447</v>
      </c>
      <c r="G1267" t="s">
        <v>35</v>
      </c>
      <c r="J1267" t="s">
        <v>69</v>
      </c>
      <c r="K1267" t="s">
        <v>70</v>
      </c>
      <c r="L1267" t="s">
        <v>281</v>
      </c>
      <c r="M1267" t="s">
        <v>37</v>
      </c>
      <c r="N1267" t="s">
        <v>35</v>
      </c>
      <c r="O1267" t="s">
        <v>49</v>
      </c>
      <c r="P1267" t="s">
        <v>261</v>
      </c>
      <c r="Q1267" t="s">
        <v>34</v>
      </c>
      <c r="R1267" t="s">
        <v>256</v>
      </c>
      <c r="S1267" t="s">
        <v>256</v>
      </c>
      <c r="T1267" t="s">
        <v>261</v>
      </c>
      <c r="U1267" t="s">
        <v>40</v>
      </c>
      <c r="V1267" t="s">
        <v>256</v>
      </c>
      <c r="W1267" t="str">
        <f t="shared" si="115"/>
        <v>db.pacientes.updateOne({"_id":ObjectId('61e34256ec4ec02e84f5dfea')},{ $set: { "seguimientos": [{"id": "2015","seccion1": {"fechaSeguimiento": "2015-2-27","institucion": "Hospital Cipolletti",</v>
      </c>
      <c r="X1267" t="str">
        <f t="shared" si="116"/>
        <v>"fallecimiento": "No","fechaFallecimiento": "","causaFallecimiento": "","nivelEducativo": "Universitario Incompleto","actividadLaboral": "No trabaja","coberturaSocial": "Sí","tratamientoAntibioticoHospitalizado": "2","embarazo": "No"},</v>
      </c>
      <c r="Y1267" t="str">
        <f t="shared" si="117"/>
        <v>"seccion4": {"cultivos": "4"},"seccion5": {"toleranciaGlucosa": "Realizada","toleranciaGlucosaRealizada": "Normal","vitaminaD": "","vitaminaDRealizada": "","inmunoglobulina": "Realizada",</v>
      </c>
      <c r="Z1267" t="str">
        <f t="shared" si="118"/>
        <v>"inmunoglobulinaRealizada": "&lt; 500"},"seccion6": {"actividadDeportiva": ""}}]}}, { upsert: true } );</v>
      </c>
      <c r="AA1267" t="str">
        <f t="shared" si="119"/>
        <v>db.pacientes.updateOne({"_id":ObjectId('61e34256ec4ec02e84f5dfea')},{ $set: { "seguimientos": [{"id": "2015","seccion1": {"fechaSeguimiento": "2015-2-27","institucion": "Hospital Cipolletti","fallecimiento": "No","fechaFallecimiento": "","causaFallecimiento": "","nivelEducativo": "Universitario Incompleto","actividadLaboral": "No trabaja","coberturaSocial": "Sí","tratamientoAntibioticoHospitalizado": "2","embarazo": "No"},"seccion4": {"cultivos": "4"},"seccion5": {"toleranciaGlucosa": "Realizada","toleranciaGlucosaRealizada": "Normal","vitaminaD": "","vitaminaDRealizada": "","inmunoglobulina": "Realizada","inmunoglobulinaRealizada": "&lt; 500"},"seccion6": {"actividadDeportiva": ""}}]}}, { upsert: true } );</v>
      </c>
    </row>
    <row r="1268" spans="1:27" x14ac:dyDescent="0.3">
      <c r="A1268" t="s">
        <v>1700</v>
      </c>
      <c r="B1268">
        <v>580</v>
      </c>
      <c r="C1268">
        <v>2016</v>
      </c>
      <c r="D1268" s="5">
        <v>42380</v>
      </c>
      <c r="E1268" s="5" t="str">
        <f t="shared" si="114"/>
        <v>2016-1-11</v>
      </c>
      <c r="F1268" t="s">
        <v>447</v>
      </c>
      <c r="G1268" t="s">
        <v>35</v>
      </c>
      <c r="P1268" t="s">
        <v>118</v>
      </c>
      <c r="Q1268" t="s">
        <v>256</v>
      </c>
      <c r="R1268" t="s">
        <v>256</v>
      </c>
      <c r="S1268" t="s">
        <v>256</v>
      </c>
      <c r="T1268" t="s">
        <v>256</v>
      </c>
      <c r="U1268" t="s">
        <v>256</v>
      </c>
      <c r="V1268" t="s">
        <v>256</v>
      </c>
      <c r="W1268" t="str">
        <f t="shared" si="115"/>
        <v>db.pacientes.updateOne({"_id":ObjectId('61e34256ec4ec02e84f5dfea')},{ $set: { "seguimientos": [{"id": "2016","seccion1": {"fechaSeguimiento": "2016-1-11","institucion": "Hospital Cipolletti",</v>
      </c>
      <c r="X1268" t="str">
        <f t="shared" si="116"/>
        <v>"fallecimiento": "No","fechaFallecimiento": "","causaFallecimiento": "","nivelEducativo": "","actividadLaboral": "","coberturaSocial": "","tratamientoAntibioticoHospitalizado": "","embarazo": ""},</v>
      </c>
      <c r="Y1268" t="str">
        <f t="shared" si="117"/>
        <v>"seccion4": {"cultivos": ""},"seccion5": {"toleranciaGlucosa": "No realizada","toleranciaGlucosaRealizada": "","vitaminaD": "","vitaminaDRealizada": "","inmunoglobulina": "",</v>
      </c>
      <c r="Z1268" t="str">
        <f t="shared" si="118"/>
        <v>"inmunoglobulinaRealizada": ""},"seccion6": {"actividadDeportiva": ""}}]}}, { upsert: true } );</v>
      </c>
      <c r="AA1268" t="str">
        <f t="shared" si="119"/>
        <v>db.pacientes.updateOne({"_id":ObjectId('61e34256ec4ec02e84f5dfea')},{ $set: { "seguimientos": [{"id": "2016","seccion1": {"fechaSeguimiento": "2016-1-11","institucion": "Hospital Cipolletti","fallecimiento": "No","fechaFallecimiento": "","causaFallecimiento": "","nivelEducativo": "","actividadLaboral": "","coberturaSocial": "","tratamientoAntibioticoHospitalizado": "","embarazo": ""},"seccion4":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1269" spans="1:27" x14ac:dyDescent="0.3">
      <c r="A1269" t="s">
        <v>1700</v>
      </c>
      <c r="B1269">
        <v>580</v>
      </c>
      <c r="C1269">
        <v>2016</v>
      </c>
      <c r="D1269" s="5">
        <v>42380</v>
      </c>
      <c r="E1269" s="5" t="str">
        <f t="shared" si="114"/>
        <v>2016-1-11</v>
      </c>
      <c r="F1269" t="s">
        <v>447</v>
      </c>
      <c r="G1269" t="s">
        <v>35</v>
      </c>
      <c r="M1269" t="s">
        <v>37</v>
      </c>
      <c r="O1269" t="s">
        <v>49</v>
      </c>
      <c r="P1269" t="s">
        <v>118</v>
      </c>
      <c r="Q1269" t="s">
        <v>256</v>
      </c>
      <c r="R1269" t="s">
        <v>256</v>
      </c>
      <c r="S1269" t="s">
        <v>256</v>
      </c>
      <c r="T1269" t="s">
        <v>256</v>
      </c>
      <c r="U1269" t="s">
        <v>256</v>
      </c>
      <c r="V1269" t="s">
        <v>256</v>
      </c>
      <c r="W1269" t="str">
        <f t="shared" si="115"/>
        <v>db.pacientes.updateOne({"_id":ObjectId('61e34256ec4ec02e84f5dfea')},{ $set: { "seguimientos": [{"id": "2016","seccion1": {"fechaSeguimiento": "2016-1-11","institucion": "Hospital Cipolletti",</v>
      </c>
      <c r="X1269" t="str">
        <f t="shared" si="116"/>
        <v>"fallecimiento": "No","fechaFallecimiento": "","causaFallecimiento": "","nivelEducativo": "","actividadLaboral": "","coberturaSocial": "","tratamientoAntibioticoHospitalizado": "2","embarazo": ""},</v>
      </c>
      <c r="Y1269" t="str">
        <f t="shared" si="117"/>
        <v>"seccion4": {"cultivos": "4"},"seccion5": {"toleranciaGlucosa": "No realizada","toleranciaGlucosaRealizada": "","vitaminaD": "","vitaminaDRealizada": "","inmunoglobulina": "",</v>
      </c>
      <c r="Z1269" t="str">
        <f t="shared" si="118"/>
        <v>"inmunoglobulinaRealizada": ""},"seccion6": {"actividadDeportiva": ""}}]}}, { upsert: true } );</v>
      </c>
      <c r="AA1269" t="str">
        <f t="shared" si="119"/>
        <v>db.pacientes.updateOne({"_id":ObjectId('61e34256ec4ec02e84f5dfea')},{ $set: { "seguimientos": [{"id": "2016","seccion1": {"fechaSeguimiento": "2016-1-11","institucion": "Hospital Cipolletti","fallecimiento": "No","fechaFallecimiento": "","causaFallecimiento": "","nivelEducativo": "","actividadLaboral": "","coberturaSocial": "","tratamientoAntibioticoHospitalizado": "2","embarazo": ""},"seccion4": {"cultivos": "4"},"seccion5":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1270" spans="1:27" x14ac:dyDescent="0.3">
      <c r="A1270" t="s">
        <v>1700</v>
      </c>
      <c r="B1270">
        <v>580</v>
      </c>
      <c r="C1270">
        <v>2016</v>
      </c>
      <c r="D1270" s="5">
        <v>42420</v>
      </c>
      <c r="E1270" s="5" t="str">
        <f t="shared" si="114"/>
        <v>2016-2-20</v>
      </c>
      <c r="F1270" t="s">
        <v>447</v>
      </c>
      <c r="G1270" t="s">
        <v>281</v>
      </c>
      <c r="H1270" t="s">
        <v>207</v>
      </c>
      <c r="I1270" t="s">
        <v>291</v>
      </c>
      <c r="P1270" t="s">
        <v>118</v>
      </c>
      <c r="Q1270" t="s">
        <v>256</v>
      </c>
      <c r="R1270" t="s">
        <v>256</v>
      </c>
      <c r="S1270" t="s">
        <v>256</v>
      </c>
      <c r="T1270" t="s">
        <v>256</v>
      </c>
      <c r="U1270" t="s">
        <v>256</v>
      </c>
      <c r="V1270" t="s">
        <v>256</v>
      </c>
      <c r="W1270" t="str">
        <f t="shared" si="115"/>
        <v>db.pacientes.updateOne({"_id":ObjectId('61e34256ec4ec02e84f5dfea')},{ $set: { "seguimientos": [{"id": "2016","seccion1": {"fechaSeguimiento": "2016-2-20","institucion": "Hospital Cipolletti",</v>
      </c>
      <c r="X1270" t="str">
        <f t="shared" si="116"/>
        <v>"fallecimiento": "Sí","fechaFallecimiento": "2016-02-20","causaFallecimiento": "Respiratorios","nivelEducativo": "","actividadLaboral": "","coberturaSocial": "","tratamientoAntibioticoHospitalizado": "","embarazo": ""},</v>
      </c>
      <c r="Y1270" t="str">
        <f t="shared" si="117"/>
        <v>"seccion4": {"cultivos": ""},"seccion5": {"toleranciaGlucosa": "No realizada","toleranciaGlucosaRealizada": "","vitaminaD": "","vitaminaDRealizada": "","inmunoglobulina": "",</v>
      </c>
      <c r="Z1270" t="str">
        <f t="shared" si="118"/>
        <v>"inmunoglobulinaRealizada": ""},"seccion6": {"actividadDeportiva": ""}}]}}, { upsert: true } );</v>
      </c>
      <c r="AA1270" t="str">
        <f t="shared" si="119"/>
        <v>db.pacientes.updateOne({"_id":ObjectId('61e34256ec4ec02e84f5dfea')},{ $set: { "seguimientos": [{"id": "2016","seccion1": {"fechaSeguimiento": "2016-2-20","institucion": "Hospital Cipolletti","fallecimiento": "Sí","fechaFallecimiento": "2016-02-20","causaFallecimiento": "Respiratorios","nivelEducativo": "","actividadLaboral": "","coberturaSocial": "","tratamientoAntibioticoHospitalizado": "","embarazo": ""},"seccion4":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1271" spans="1:27" x14ac:dyDescent="0.3">
      <c r="A1271" t="s">
        <v>1700</v>
      </c>
      <c r="B1271">
        <v>580</v>
      </c>
      <c r="C1271">
        <v>2016</v>
      </c>
      <c r="D1271" s="5">
        <v>42423</v>
      </c>
      <c r="E1271" s="5" t="str">
        <f t="shared" si="114"/>
        <v>2016-2-23</v>
      </c>
      <c r="F1271" t="s">
        <v>447</v>
      </c>
      <c r="G1271" t="s">
        <v>281</v>
      </c>
      <c r="H1271" t="s">
        <v>159</v>
      </c>
      <c r="I1271" t="s">
        <v>291</v>
      </c>
      <c r="P1271" t="s">
        <v>118</v>
      </c>
      <c r="Q1271" t="s">
        <v>256</v>
      </c>
      <c r="R1271" t="s">
        <v>256</v>
      </c>
      <c r="S1271" t="s">
        <v>256</v>
      </c>
      <c r="T1271" t="s">
        <v>256</v>
      </c>
      <c r="U1271" t="s">
        <v>256</v>
      </c>
      <c r="V1271" t="s">
        <v>256</v>
      </c>
      <c r="W1271" t="str">
        <f t="shared" si="115"/>
        <v>db.pacientes.updateOne({"_id":ObjectId('61e34256ec4ec02e84f5dfea')},{ $set: { "seguimientos": [{"id": "2016","seccion1": {"fechaSeguimiento": "2016-2-23","institucion": "Hospital Cipolletti",</v>
      </c>
      <c r="X1271" t="str">
        <f t="shared" si="116"/>
        <v>"fallecimiento": "Sí","fechaFallecimiento": "2016-02-23","causaFallecimiento": "Respiratorios","nivelEducativo": "","actividadLaboral": "","coberturaSocial": "","tratamientoAntibioticoHospitalizado": "","embarazo": ""},</v>
      </c>
      <c r="Y1271" t="str">
        <f t="shared" si="117"/>
        <v>"seccion4": {"cultivos": ""},"seccion5": {"toleranciaGlucosa": "No realizada","toleranciaGlucosaRealizada": "","vitaminaD": "","vitaminaDRealizada": "","inmunoglobulina": "",</v>
      </c>
      <c r="Z1271" t="str">
        <f t="shared" si="118"/>
        <v>"inmunoglobulinaRealizada": ""},"seccion6": {"actividadDeportiva": ""}}]}}, { upsert: true } );</v>
      </c>
      <c r="AA1271" t="str">
        <f t="shared" si="119"/>
        <v>db.pacientes.updateOne({"_id":ObjectId('61e34256ec4ec02e84f5dfea')},{ $set: { "seguimientos": [{"id": "2016","seccion1": {"fechaSeguimiento": "2016-2-23","institucion": "Hospital Cipolletti","fallecimiento": "Sí","fechaFallecimiento": "2016-02-23","causaFallecimiento": "Respiratorios","nivelEducativo": "","actividadLaboral": "","coberturaSocial": "","tratamientoAntibioticoHospitalizado": "","embarazo": ""},"seccion4":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1272" spans="1:27" x14ac:dyDescent="0.3">
      <c r="A1272" t="s">
        <v>1053</v>
      </c>
      <c r="B1272">
        <v>581</v>
      </c>
      <c r="C1272">
        <v>2012</v>
      </c>
      <c r="D1272" s="5">
        <v>41270</v>
      </c>
      <c r="E1272" s="5" t="str">
        <f t="shared" si="114"/>
        <v>2012-12-27</v>
      </c>
      <c r="F1272" t="s">
        <v>444</v>
      </c>
      <c r="G1272" t="s">
        <v>281</v>
      </c>
      <c r="H1272" t="s">
        <v>111</v>
      </c>
      <c r="I1272" t="s">
        <v>291</v>
      </c>
      <c r="K1272" t="s">
        <v>70</v>
      </c>
      <c r="L1272" t="s">
        <v>281</v>
      </c>
      <c r="M1272" t="s">
        <v>46</v>
      </c>
      <c r="N1272" t="s">
        <v>35</v>
      </c>
      <c r="O1272" t="s">
        <v>41</v>
      </c>
      <c r="P1272" t="s">
        <v>261</v>
      </c>
      <c r="Q1272" t="s">
        <v>80</v>
      </c>
      <c r="R1272" t="s">
        <v>256</v>
      </c>
      <c r="S1272" t="s">
        <v>256</v>
      </c>
      <c r="T1272" t="s">
        <v>261</v>
      </c>
      <c r="U1272" t="s">
        <v>40</v>
      </c>
      <c r="V1272" t="s">
        <v>256</v>
      </c>
      <c r="W1272" t="str">
        <f t="shared" si="115"/>
        <v>db.pacientes.updateOne({"_id":ObjectId('61e34254ec4ec02e84f5dd63')},{ $set: { "seguimientos": [{"id": "2012","seccion1": {"fechaSeguimiento": "2012-12-27","institucion": "Clinica San Lucas",</v>
      </c>
      <c r="X1272" t="str">
        <f t="shared" si="116"/>
        <v>"fallecimiento": "Sí","fechaFallecimiento": "2012-12-27","causaFallecimiento": "Respiratorios","nivelEducativo": "","actividadLaboral": "No trabaja","coberturaSocial": "Sí","tratamientoAntibioticoHospitalizado": "3","embarazo": "No"},</v>
      </c>
      <c r="Y1272" t="str">
        <f t="shared" si="117"/>
        <v>"seccion4": {"cultivos": "6"},"seccion5": {"toleranciaGlucosa": "Realizada","toleranciaGlucosaRealizada": "Intolerancia","vitaminaD": "","vitaminaDRealizada": "","inmunoglobulina": "Realizada",</v>
      </c>
      <c r="Z1272" t="str">
        <f t="shared" si="118"/>
        <v>"inmunoglobulinaRealizada": "&lt; 500"},"seccion6": {"actividadDeportiva": ""}}]}}, { upsert: true } );</v>
      </c>
      <c r="AA1272" t="str">
        <f t="shared" si="119"/>
        <v>db.pacientes.updateOne({"_id":ObjectId('61e34254ec4ec02e84f5dd63')},{ $set: { "seguimientos": [{"id": "2012","seccion1": {"fechaSeguimiento": "2012-12-27","institucion": "Clinica San Lucas","fallecimiento": "Sí","fechaFallecimiento": "2012-12-27","causaFallecimiento": "Respiratorios","nivelEducativo": "","actividadLaboral": "No trabaja","coberturaSocial": "Sí","tratamientoAntibioticoHospitalizado": "3","embarazo": "No"},"seccion4": {"cultivos": "6"},"seccion5": {"toleranciaGlucosa": "Realizada","toleranciaGlucosaRealizada": "Intolerancia","vitaminaD": "","vitaminaDRealizada": "","inmunoglobulina": "Realizada","inmunoglobulinaRealizada": "&lt; 500"},"seccion6": {"actividadDeportiva": ""}}]}}, { upsert: true } );</v>
      </c>
    </row>
    <row r="1273" spans="1:27" x14ac:dyDescent="0.3">
      <c r="A1273" t="s">
        <v>1053</v>
      </c>
      <c r="B1273">
        <v>581</v>
      </c>
      <c r="C1273">
        <v>2013</v>
      </c>
      <c r="D1273" s="5">
        <v>41465</v>
      </c>
      <c r="E1273" s="5" t="str">
        <f t="shared" si="114"/>
        <v>2013-7-10</v>
      </c>
      <c r="F1273" t="s">
        <v>444</v>
      </c>
      <c r="G1273" t="s">
        <v>35</v>
      </c>
      <c r="J1273" t="s">
        <v>61</v>
      </c>
      <c r="K1273" t="s">
        <v>70</v>
      </c>
      <c r="L1273" t="s">
        <v>281</v>
      </c>
      <c r="M1273" t="s">
        <v>45</v>
      </c>
      <c r="N1273" t="s">
        <v>35</v>
      </c>
      <c r="O1273" t="s">
        <v>37</v>
      </c>
      <c r="P1273" t="s">
        <v>261</v>
      </c>
      <c r="Q1273" t="s">
        <v>80</v>
      </c>
      <c r="R1273" t="s">
        <v>256</v>
      </c>
      <c r="S1273" t="s">
        <v>256</v>
      </c>
      <c r="T1273" t="s">
        <v>261</v>
      </c>
      <c r="U1273" t="s">
        <v>40</v>
      </c>
      <c r="V1273" t="s">
        <v>256</v>
      </c>
      <c r="W1273" t="str">
        <f t="shared" si="115"/>
        <v>db.pacientes.updateOne({"_id":ObjectId('61e34254ec4ec02e84f5dd63')},{ $set: { "seguimientos": [{"id": "2013","seccion1": {"fechaSeguimiento": "2013-7-10","institucion": "Clinica San Lucas",</v>
      </c>
      <c r="X1273" t="str">
        <f t="shared" si="116"/>
        <v>"fallecimiento": "No","fechaFallecimiento": "","causaFallecimiento": "","nivelEducativo": "Secundaria incompleta","actividadLaboral": "No trabaja","coberturaSocial": "Sí","tratamientoAntibioticoHospitalizado": "1","embarazo": "No"},</v>
      </c>
      <c r="Y1273" t="str">
        <f t="shared" si="117"/>
        <v>"seccion4": {"cultivos": "2"},"seccion5": {"toleranciaGlucosa": "Realizada","toleranciaGlucosaRealizada": "Intolerancia","vitaminaD": "","vitaminaDRealizada": "","inmunoglobulina": "Realizada",</v>
      </c>
      <c r="Z1273" t="str">
        <f t="shared" si="118"/>
        <v>"inmunoglobulinaRealizada": "&lt; 500"},"seccion6": {"actividadDeportiva": ""}}]}}, { upsert: true } );</v>
      </c>
      <c r="AA1273" t="str">
        <f t="shared" si="119"/>
        <v>db.pacientes.updateOne({"_id":ObjectId('61e34254ec4ec02e84f5dd63')},{ $set: { "seguimientos": [{"id": "2013","seccion1": {"fechaSeguimiento": "2013-7-10","institucion": "Clinica San Lucas","fallecimiento": "No","fechaFallecimiento": "","causaFallecimiento": "","nivelEducativo": "Secundaria incompleta","actividadLaboral": "No trabaja","coberturaSocial": "Sí","tratamientoAntibioticoHospitalizado": "1","embarazo": "No"},"seccion4": {"cultivos": "2"},"seccion5": {"toleranciaGlucosa": "Realizada","toleranciaGlucosaRealizada": "Intolerancia","vitaminaD": "","vitaminaDRealizada": "","inmunoglobulina": "Realizada","inmunoglobulinaRealizada": "&lt; 500"},"seccion6": {"actividadDeportiva": ""}}]}}, { upsert: true } );</v>
      </c>
    </row>
    <row r="1274" spans="1:27" x14ac:dyDescent="0.3">
      <c r="A1274" t="s">
        <v>1053</v>
      </c>
      <c r="B1274">
        <v>581</v>
      </c>
      <c r="C1274">
        <v>2014</v>
      </c>
      <c r="D1274" s="5">
        <v>41724</v>
      </c>
      <c r="E1274" s="5" t="str">
        <f t="shared" si="114"/>
        <v>2014-3-26</v>
      </c>
      <c r="F1274" t="s">
        <v>444</v>
      </c>
      <c r="G1274" t="s">
        <v>281</v>
      </c>
      <c r="H1274" t="s">
        <v>132</v>
      </c>
      <c r="I1274" t="s">
        <v>291</v>
      </c>
      <c r="P1274" t="s">
        <v>118</v>
      </c>
      <c r="Q1274" t="s">
        <v>256</v>
      </c>
      <c r="R1274" t="s">
        <v>256</v>
      </c>
      <c r="S1274" t="s">
        <v>256</v>
      </c>
      <c r="T1274" t="s">
        <v>256</v>
      </c>
      <c r="U1274" t="s">
        <v>256</v>
      </c>
      <c r="V1274" t="s">
        <v>256</v>
      </c>
      <c r="W1274" t="str">
        <f t="shared" si="115"/>
        <v>db.pacientes.updateOne({"_id":ObjectId('61e34254ec4ec02e84f5dd63')},{ $set: { "seguimientos": [{"id": "2014","seccion1": {"fechaSeguimiento": "2014-3-26","institucion": "Clinica San Lucas",</v>
      </c>
      <c r="X1274" t="str">
        <f t="shared" si="116"/>
        <v>"fallecimiento": "Sí","fechaFallecimiento": "2014-03-26","causaFallecimiento": "Respiratorios","nivelEducativo": "","actividadLaboral": "","coberturaSocial": "","tratamientoAntibioticoHospitalizado": "","embarazo": ""},</v>
      </c>
      <c r="Y1274" t="str">
        <f t="shared" si="117"/>
        <v>"seccion4": {"cultivos": ""},"seccion5": {"toleranciaGlucosa": "No realizada","toleranciaGlucosaRealizada": "","vitaminaD": "","vitaminaDRealizada": "","inmunoglobulina": "",</v>
      </c>
      <c r="Z1274" t="str">
        <f t="shared" si="118"/>
        <v>"inmunoglobulinaRealizada": ""},"seccion6": {"actividadDeportiva": ""}}]}}, { upsert: true } );</v>
      </c>
      <c r="AA1274" t="str">
        <f t="shared" si="119"/>
        <v>db.pacientes.updateOne({"_id":ObjectId('61e34254ec4ec02e84f5dd63')},{ $set: { "seguimientos": [{"id": "2014","seccion1": {"fechaSeguimiento": "2014-3-26","institucion": "Clinica San Lucas","fallecimiento": "Sí","fechaFallecimiento": "2014-03-26","causaFallecimiento": "Respiratorios","nivelEducativo": "","actividadLaboral": "","coberturaSocial": "","tratamientoAntibioticoHospitalizado": "","embarazo": ""},"seccion4":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1275" spans="1:27" x14ac:dyDescent="0.3">
      <c r="A1275" t="s">
        <v>1054</v>
      </c>
      <c r="B1275">
        <v>583</v>
      </c>
      <c r="C1275">
        <v>2012</v>
      </c>
      <c r="D1275" s="5">
        <v>41171</v>
      </c>
      <c r="E1275" s="5" t="str">
        <f t="shared" si="114"/>
        <v>2012-9-19</v>
      </c>
      <c r="F1275" t="s">
        <v>444</v>
      </c>
      <c r="G1275" t="s">
        <v>35</v>
      </c>
      <c r="J1275" t="s">
        <v>88</v>
      </c>
      <c r="K1275" t="s">
        <v>76</v>
      </c>
      <c r="L1275" t="s">
        <v>281</v>
      </c>
      <c r="N1275" t="s">
        <v>35</v>
      </c>
      <c r="O1275" t="s">
        <v>37</v>
      </c>
      <c r="P1275" t="s">
        <v>118</v>
      </c>
      <c r="Q1275" t="s">
        <v>256</v>
      </c>
      <c r="R1275" t="s">
        <v>256</v>
      </c>
      <c r="S1275" t="s">
        <v>256</v>
      </c>
      <c r="T1275" t="s">
        <v>261</v>
      </c>
      <c r="U1275" t="s">
        <v>40</v>
      </c>
      <c r="V1275" t="s">
        <v>256</v>
      </c>
      <c r="W1275" t="str">
        <f t="shared" si="115"/>
        <v>db.pacientes.updateOne({"_id":ObjectId('61e34254ec4ec02e84f5dd64')},{ $set: { "seguimientos": [{"id": "2012","seccion1": {"fechaSeguimiento": "2012-9-19","institucion": "Clinica San Lucas",</v>
      </c>
      <c r="X1275" t="str">
        <f t="shared" si="116"/>
        <v>"fallecimiento": "No","fechaFallecimiento": "","causaFallecimiento": "","nivelEducativo": "Universitario Completo","actividadLaboral": "Trabaja, completo","coberturaSocial": "Sí","tratamientoAntibioticoHospitalizado": "","embarazo": "No"},</v>
      </c>
      <c r="Y1275" t="str">
        <f t="shared" si="117"/>
        <v>"seccion4": {"cultivos": "2"},"seccion5": {"toleranciaGlucosa": "No realizada","toleranciaGlucosaRealizada": "","vitaminaD": "","vitaminaDRealizada": "","inmunoglobulina": "Realizada",</v>
      </c>
      <c r="Z1275" t="str">
        <f t="shared" si="118"/>
        <v>"inmunoglobulinaRealizada": "&lt; 500"},"seccion6": {"actividadDeportiva": ""}}]}}, { upsert: true } );</v>
      </c>
      <c r="AA1275" t="str">
        <f t="shared" si="119"/>
        <v>db.pacientes.updateOne({"_id":ObjectId('61e34254ec4ec02e84f5dd64')},{ $set: { "seguimientos": [{"id": "2012","seccion1": {"fechaSeguimiento": "2012-9-19","institucion": "Clinica San Lucas","fallecimiento": "No","fechaFallecimiento": "","causaFallecimiento": "","nivelEducativo": "Universitario Completo","actividadLaboral": "Trabaja, completo","coberturaSocial": "Sí","tratamientoAntibioticoHospitalizado": "","embarazo": "No"},"seccion4": {"cultivos": "2"},"seccion5": {"toleranciaGlucosa": "No realizada","toleranciaGlucosaRealizada": "","vitaminaD": "","vitaminaDRealizada": "","inmunoglobulina": "Realizada","inmunoglobulinaRealizada": "&lt; 500"},"seccion6": {"actividadDeportiva": ""}}]}}, { upsert: true } );</v>
      </c>
    </row>
    <row r="1276" spans="1:27" x14ac:dyDescent="0.3">
      <c r="A1276" t="s">
        <v>1054</v>
      </c>
      <c r="B1276">
        <v>583</v>
      </c>
      <c r="C1276">
        <v>2014</v>
      </c>
      <c r="D1276" s="5">
        <v>42003</v>
      </c>
      <c r="E1276" s="5" t="str">
        <f t="shared" si="114"/>
        <v>2014-12-30</v>
      </c>
      <c r="F1276" t="s">
        <v>444</v>
      </c>
      <c r="G1276" t="s">
        <v>35</v>
      </c>
      <c r="J1276" t="s">
        <v>88</v>
      </c>
      <c r="K1276" t="s">
        <v>76</v>
      </c>
      <c r="L1276" t="s">
        <v>281</v>
      </c>
      <c r="N1276" t="s">
        <v>35</v>
      </c>
      <c r="O1276" t="s">
        <v>45</v>
      </c>
      <c r="P1276" t="s">
        <v>261</v>
      </c>
      <c r="Q1276" t="s">
        <v>34</v>
      </c>
      <c r="R1276" t="s">
        <v>256</v>
      </c>
      <c r="S1276" t="s">
        <v>256</v>
      </c>
      <c r="T1276" t="s">
        <v>261</v>
      </c>
      <c r="U1276" t="s">
        <v>40</v>
      </c>
      <c r="V1276" t="s">
        <v>281</v>
      </c>
      <c r="W1276" t="str">
        <f t="shared" si="115"/>
        <v>db.pacientes.updateOne({"_id":ObjectId('61e34254ec4ec02e84f5dd64')},{ $set: { "seguimientos": [{"id": "2014","seccion1": {"fechaSeguimiento": "2014-12-30","institucion": "Clinica San Lucas",</v>
      </c>
      <c r="X1276" t="str">
        <f t="shared" si="116"/>
        <v>"fallecimiento": "No","fechaFallecimiento": "","causaFallecimiento": "","nivelEducativo": "Universitario Completo","actividadLaboral": "Trabaja, completo","coberturaSocial": "Sí","tratamientoAntibioticoHospitalizado": "","embarazo": "No"},</v>
      </c>
      <c r="Y1276" t="str">
        <f t="shared" si="117"/>
        <v>"seccion4": {"cultivos": "1"},"seccion5": {"toleranciaGlucosa": "Realizada","toleranciaGlucosaRealizada": "Normal","vitaminaD": "","vitaminaDRealizada": "","inmunoglobulina": "Realizada",</v>
      </c>
      <c r="Z1276" t="str">
        <f t="shared" si="118"/>
        <v>"inmunoglobulinaRealizada": "&lt; 500"},"seccion6": {"actividadDeportiva": "Sí"}}]}}, { upsert: true } );</v>
      </c>
      <c r="AA1276" t="str">
        <f t="shared" si="119"/>
        <v>db.pacientes.updateOne({"_id":ObjectId('61e34254ec4ec02e84f5dd64')},{ $set: { "seguimientos": [{"id": "2014","seccion1": {"fechaSeguimiento": "2014-12-30","institucion": "Clinica San Lucas","fallecimiento": "No","fechaFallecimiento": "","causaFallecimiento": "","nivelEducativo": "Universitario Completo","actividadLaboral": "Trabaja, completo","coberturaSocial": "Sí","tratamientoAntibioticoHospitalizado": "","embarazo": "No"},"seccion4": {"cultivos": "1"},"seccion5": {"toleranciaGlucosa": "Realizada","toleranciaGlucosaRealizada": "Normal","vitaminaD": "","vitaminaDRealizada": "","inmunoglobulina": "Realizada","inmunoglobulinaRealizada": "&lt; 500"},"seccion6": {"actividadDeportiva": "Sí"}}]}}, { upsert: true } );</v>
      </c>
    </row>
    <row r="1277" spans="1:27" x14ac:dyDescent="0.3">
      <c r="A1277" t="s">
        <v>1054</v>
      </c>
      <c r="B1277">
        <v>583</v>
      </c>
      <c r="C1277">
        <v>2016</v>
      </c>
      <c r="D1277" s="5">
        <v>42394</v>
      </c>
      <c r="E1277" s="5" t="str">
        <f t="shared" si="114"/>
        <v>2016-1-25</v>
      </c>
      <c r="F1277" t="s">
        <v>444</v>
      </c>
      <c r="G1277" t="s">
        <v>35</v>
      </c>
      <c r="P1277" t="s">
        <v>118</v>
      </c>
      <c r="Q1277" t="s">
        <v>256</v>
      </c>
      <c r="R1277" t="s">
        <v>256</v>
      </c>
      <c r="S1277" t="s">
        <v>256</v>
      </c>
      <c r="T1277" t="s">
        <v>256</v>
      </c>
      <c r="U1277" t="s">
        <v>256</v>
      </c>
      <c r="V1277" t="s">
        <v>256</v>
      </c>
      <c r="W1277" t="str">
        <f t="shared" si="115"/>
        <v>db.pacientes.updateOne({"_id":ObjectId('61e34254ec4ec02e84f5dd64')},{ $set: { "seguimientos": [{"id": "2016","seccion1": {"fechaSeguimiento": "2016-1-25","institucion": "Clinica San Lucas",</v>
      </c>
      <c r="X1277" t="str">
        <f t="shared" si="116"/>
        <v>"fallecimiento": "No","fechaFallecimiento": "","causaFallecimiento": "","nivelEducativo": "","actividadLaboral": "","coberturaSocial": "","tratamientoAntibioticoHospitalizado": "","embarazo": ""},</v>
      </c>
      <c r="Y1277" t="str">
        <f t="shared" si="117"/>
        <v>"seccion4": {"cultivos": ""},"seccion5": {"toleranciaGlucosa": "No realizada","toleranciaGlucosaRealizada": "","vitaminaD": "","vitaminaDRealizada": "","inmunoglobulina": "",</v>
      </c>
      <c r="Z1277" t="str">
        <f t="shared" si="118"/>
        <v>"inmunoglobulinaRealizada": ""},"seccion6": {"actividadDeportiva": ""}}]}}, { upsert: true } );</v>
      </c>
      <c r="AA1277" t="str">
        <f t="shared" si="119"/>
        <v>db.pacientes.updateOne({"_id":ObjectId('61e34254ec4ec02e84f5dd64')},{ $set: { "seguimientos": [{"id": "2016","seccion1": {"fechaSeguimiento": "2016-1-25","institucion": "Clinica San Lucas","fallecimiento": "No","fechaFallecimiento": "","causaFallecimiento": "","nivelEducativo": "","actividadLaboral": "","coberturaSocial": "","tratamientoAntibioticoHospitalizado": "","embarazo": ""},"seccion4":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1278" spans="1:27" x14ac:dyDescent="0.3">
      <c r="A1278" t="s">
        <v>1055</v>
      </c>
      <c r="B1278">
        <v>584</v>
      </c>
      <c r="C1278">
        <v>2013</v>
      </c>
      <c r="D1278" s="5">
        <v>41373</v>
      </c>
      <c r="E1278" s="5" t="str">
        <f t="shared" si="114"/>
        <v>2013-4-9</v>
      </c>
      <c r="F1278" t="s">
        <v>440</v>
      </c>
      <c r="G1278" t="s">
        <v>35</v>
      </c>
      <c r="J1278" t="s">
        <v>61</v>
      </c>
      <c r="K1278" t="s">
        <v>70</v>
      </c>
      <c r="L1278" t="s">
        <v>35</v>
      </c>
      <c r="N1278" t="s">
        <v>35</v>
      </c>
      <c r="O1278" t="s">
        <v>49</v>
      </c>
      <c r="P1278" t="s">
        <v>118</v>
      </c>
      <c r="Q1278" t="s">
        <v>256</v>
      </c>
      <c r="R1278" t="s">
        <v>256</v>
      </c>
      <c r="S1278" t="s">
        <v>256</v>
      </c>
      <c r="T1278" t="s">
        <v>261</v>
      </c>
      <c r="U1278" t="s">
        <v>40</v>
      </c>
      <c r="V1278" t="s">
        <v>281</v>
      </c>
      <c r="W1278" t="str">
        <f t="shared" si="115"/>
        <v>db.pacientes.updateOne({"_id":ObjectId('61e34254ec4ec02e84f5dd65')},{ $set: { "seguimientos": [{"id": "2013","seccion1": {"fechaSeguimiento": "2013-4-9","institucion": "hospital del Niño Jesús",</v>
      </c>
      <c r="X1278" t="str">
        <f t="shared" si="116"/>
        <v>"fallecimiento": "No","fechaFallecimiento": "","causaFallecimiento": "","nivelEducativo": "Secundaria incompleta","actividadLaboral": "No trabaja","coberturaSocial": "No","tratamientoAntibioticoHospitalizado": "","embarazo": "No"},</v>
      </c>
      <c r="Y1278" t="str">
        <f t="shared" si="117"/>
        <v>"seccion4": {"cultivos": "4"},"seccion5": {"toleranciaGlucosa": "No realizada","toleranciaGlucosaRealizada": "","vitaminaD": "","vitaminaDRealizada": "","inmunoglobulina": "Realizada",</v>
      </c>
      <c r="Z1278" t="str">
        <f t="shared" si="118"/>
        <v>"inmunoglobulinaRealizada": "&lt; 500"},"seccion6": {"actividadDeportiva": "Sí"}}]}}, { upsert: true } );</v>
      </c>
      <c r="AA1278" t="str">
        <f t="shared" si="119"/>
        <v>db.pacientes.updateOne({"_id":ObjectId('61e34254ec4ec02e84f5dd65')},{ $set: { "seguimientos": [{"id": "2013","seccion1": {"fechaSeguimiento": "2013-4-9","institucion": "hospital del Niño Jesús","fallecimiento": "No","fechaFallecimiento": "","causaFallecimiento": "","nivelEducativo": "Secundaria incompleta","actividadLaboral": "No trabaja","coberturaSocial": "No","tratamientoAntibioticoHospitalizado": "","embarazo": "No"},"seccion4": {"cultivos": "4"},"seccion5": {"toleranciaGlucosa": "No realizada","toleranciaGlucosaRealizada": "","vitaminaD": "","vitaminaDRealizada": "","inmunoglobulina": "Realizada","inmunoglobulinaRealizada": "&lt; 500"},"seccion6": {"actividadDeportiva": "Sí"}}]}}, { upsert: true } );</v>
      </c>
    </row>
    <row r="1279" spans="1:27" x14ac:dyDescent="0.3">
      <c r="A1279" t="s">
        <v>1055</v>
      </c>
      <c r="B1279">
        <v>584</v>
      </c>
      <c r="C1279">
        <v>2015</v>
      </c>
      <c r="D1279" s="5">
        <v>42011</v>
      </c>
      <c r="E1279" s="5" t="str">
        <f t="shared" si="114"/>
        <v>2015-1-7</v>
      </c>
      <c r="F1279" t="s">
        <v>440</v>
      </c>
      <c r="G1279" t="s">
        <v>35</v>
      </c>
      <c r="J1279" t="s">
        <v>61</v>
      </c>
      <c r="K1279" t="s">
        <v>70</v>
      </c>
      <c r="L1279" t="s">
        <v>281</v>
      </c>
      <c r="M1279" t="s">
        <v>46</v>
      </c>
      <c r="N1279" t="s">
        <v>35</v>
      </c>
      <c r="O1279" t="s">
        <v>41</v>
      </c>
      <c r="P1279" t="s">
        <v>118</v>
      </c>
      <c r="Q1279" t="s">
        <v>256</v>
      </c>
      <c r="R1279" t="s">
        <v>256</v>
      </c>
      <c r="S1279" t="s">
        <v>256</v>
      </c>
      <c r="T1279" t="s">
        <v>261</v>
      </c>
      <c r="U1279" t="s">
        <v>40</v>
      </c>
      <c r="V1279" t="s">
        <v>256</v>
      </c>
      <c r="W1279" t="str">
        <f t="shared" si="115"/>
        <v>db.pacientes.updateOne({"_id":ObjectId('61e34254ec4ec02e84f5dd65')},{ $set: { "seguimientos": [{"id": "2015","seccion1": {"fechaSeguimiento": "2015-1-7","institucion": "hospital del Niño Jesús",</v>
      </c>
      <c r="X1279" t="str">
        <f t="shared" si="116"/>
        <v>"fallecimiento": "No","fechaFallecimiento": "","causaFallecimiento": "","nivelEducativo": "Secundaria incompleta","actividadLaboral": "No trabaja","coberturaSocial": "Sí","tratamientoAntibioticoHospitalizado": "3","embarazo": "No"},</v>
      </c>
      <c r="Y1279" t="str">
        <f t="shared" si="117"/>
        <v>"seccion4": {"cultivos": "6"},"seccion5": {"toleranciaGlucosa": "No realizada","toleranciaGlucosaRealizada": "","vitaminaD": "","vitaminaDRealizada": "","inmunoglobulina": "Realizada",</v>
      </c>
      <c r="Z1279" t="str">
        <f t="shared" si="118"/>
        <v>"inmunoglobulinaRealizada": "&lt; 500"},"seccion6": {"actividadDeportiva": ""}}]}}, { upsert: true } );</v>
      </c>
      <c r="AA1279" t="str">
        <f t="shared" si="119"/>
        <v>db.pacientes.updateOne({"_id":ObjectId('61e34254ec4ec02e84f5dd65')},{ $set: { "seguimientos": [{"id": "2015","seccion1": {"fechaSeguimiento": "2015-1-7","institucion": "hospital del Niño Jesús","fallecimiento": "No","fechaFallecimiento": "","causaFallecimiento": "","nivelEducativo": "Secundaria incompleta","actividadLaboral": "No trabaja","coberturaSocial": "Sí","tratamientoAntibioticoHospitalizado": "3","embarazo": "No"},"seccion4": {"cultivos": "6"},"seccion5": {"toleranciaGlucosa": "No realizada","toleranciaGlucosaRealizada": "","vitaminaD": "","vitaminaDRealizada": "","inmunoglobulina": "Realizada","inmunoglobulinaRealizada": "&lt; 500"},"seccion6": {"actividadDeportiva": ""}}]}}, { upsert: true } );</v>
      </c>
    </row>
    <row r="1280" spans="1:27" x14ac:dyDescent="0.3">
      <c r="A1280" t="s">
        <v>1055</v>
      </c>
      <c r="B1280">
        <v>584</v>
      </c>
      <c r="C1280">
        <v>2015</v>
      </c>
      <c r="D1280" s="5">
        <v>42214</v>
      </c>
      <c r="E1280" s="5" t="str">
        <f t="shared" si="114"/>
        <v>2015-7-29</v>
      </c>
      <c r="F1280" t="s">
        <v>440</v>
      </c>
      <c r="G1280" t="s">
        <v>35</v>
      </c>
      <c r="K1280" t="s">
        <v>70</v>
      </c>
      <c r="L1280" t="s">
        <v>281</v>
      </c>
      <c r="M1280" t="s">
        <v>45</v>
      </c>
      <c r="N1280" t="s">
        <v>35</v>
      </c>
      <c r="P1280" t="s">
        <v>261</v>
      </c>
      <c r="Q1280" t="s">
        <v>34</v>
      </c>
      <c r="R1280" t="s">
        <v>118</v>
      </c>
      <c r="S1280" t="s">
        <v>256</v>
      </c>
      <c r="T1280" t="s">
        <v>261</v>
      </c>
      <c r="U1280" t="s">
        <v>40</v>
      </c>
      <c r="V1280" t="s">
        <v>256</v>
      </c>
      <c r="W1280" t="str">
        <f t="shared" si="115"/>
        <v>db.pacientes.updateOne({"_id":ObjectId('61e34254ec4ec02e84f5dd65')},{ $set: { "seguimientos": [{"id": "2015","seccion1": {"fechaSeguimiento": "2015-7-29","institucion": "hospital del Niño Jesús",</v>
      </c>
      <c r="X1280" t="str">
        <f t="shared" si="116"/>
        <v>"fallecimiento": "No","fechaFallecimiento": "","causaFallecimiento": "","nivelEducativo": "","actividadLaboral": "No trabaja","coberturaSocial": "Sí","tratamientoAntibioticoHospitalizado": "1","embarazo": "No"},</v>
      </c>
      <c r="Y1280" t="str">
        <f t="shared" si="117"/>
        <v>"seccion4": {"cultivos": ""},"seccion5": {"toleranciaGlucosa": "Realizada","toleranciaGlucosaRealizada": "Normal","vitaminaD": "No realizada","vitaminaDRealizada": "","inmunoglobulina": "Realizada",</v>
      </c>
      <c r="Z1280" t="str">
        <f t="shared" si="118"/>
        <v>"inmunoglobulinaRealizada": "&lt; 500"},"seccion6": {"actividadDeportiva": ""}}]}}, { upsert: true } );</v>
      </c>
      <c r="AA1280" t="str">
        <f t="shared" si="119"/>
        <v>db.pacientes.updateOne({"_id":ObjectId('61e34254ec4ec02e84f5dd65')},{ $set: { "seguimientos": [{"id": "2015","seccion1": {"fechaSeguimiento": "2015-7-29","institucion": "hospital del Niño Jesús","fallecimiento": "No","fechaFallecimiento": "","causaFallecimiento": "","nivelEducativo": "","actividadLaboral": "No trabaja","coberturaSocial": "Sí","tratamientoAntibioticoHospitalizado": "1","embarazo": "No"},"seccion4": {"cultivos": ""},"seccion5": {"toleranciaGlucosa": "Realizada","toleranciaGlucosaRealizada": "Normal","vitaminaD": "No realizada","vitaminaDRealizada": "","inmunoglobulina": "Realizada","inmunoglobulinaRealizada": "&lt; 500"},"seccion6": {"actividadDeportiva": ""}}]}}, { upsert: true } );</v>
      </c>
    </row>
    <row r="1281" spans="1:27" x14ac:dyDescent="0.3">
      <c r="A1281" t="s">
        <v>1055</v>
      </c>
      <c r="B1281">
        <v>584</v>
      </c>
      <c r="C1281">
        <v>2017</v>
      </c>
      <c r="D1281" s="5">
        <v>42878</v>
      </c>
      <c r="E1281" s="5" t="str">
        <f t="shared" si="114"/>
        <v>2017-5-23</v>
      </c>
      <c r="F1281" t="s">
        <v>440</v>
      </c>
      <c r="G1281" t="s">
        <v>35</v>
      </c>
      <c r="K1281" t="s">
        <v>70</v>
      </c>
      <c r="L1281" t="s">
        <v>35</v>
      </c>
      <c r="M1281" t="s">
        <v>45</v>
      </c>
      <c r="N1281" t="s">
        <v>35</v>
      </c>
      <c r="O1281" t="s">
        <v>46</v>
      </c>
      <c r="P1281" t="s">
        <v>261</v>
      </c>
      <c r="Q1281" t="s">
        <v>34</v>
      </c>
      <c r="R1281" t="s">
        <v>118</v>
      </c>
      <c r="S1281" t="s">
        <v>256</v>
      </c>
      <c r="T1281" t="s">
        <v>261</v>
      </c>
      <c r="U1281" t="s">
        <v>40</v>
      </c>
      <c r="V1281" t="s">
        <v>256</v>
      </c>
      <c r="W1281" t="str">
        <f t="shared" si="115"/>
        <v>db.pacientes.updateOne({"_id":ObjectId('61e34254ec4ec02e84f5dd65')},{ $set: { "seguimientos": [{"id": "2017","seccion1": {"fechaSeguimiento": "2017-5-23","institucion": "hospital del Niño Jesús",</v>
      </c>
      <c r="X1281" t="str">
        <f t="shared" si="116"/>
        <v>"fallecimiento": "No","fechaFallecimiento": "","causaFallecimiento": "","nivelEducativo": "","actividadLaboral": "No trabaja","coberturaSocial": "No","tratamientoAntibioticoHospitalizado": "1","embarazo": "No"},</v>
      </c>
      <c r="Y1281" t="str">
        <f t="shared" si="117"/>
        <v>"seccion4": {"cultivos": "3"},"seccion5": {"toleranciaGlucosa": "Realizada","toleranciaGlucosaRealizada": "Normal","vitaminaD": "No realizada","vitaminaDRealizada": "","inmunoglobulina": "Realizada",</v>
      </c>
      <c r="Z1281" t="str">
        <f t="shared" si="118"/>
        <v>"inmunoglobulinaRealizada": "&lt; 500"},"seccion6": {"actividadDeportiva": ""}}]}}, { upsert: true } );</v>
      </c>
      <c r="AA1281" t="str">
        <f t="shared" si="119"/>
        <v>db.pacientes.updateOne({"_id":ObjectId('61e34254ec4ec02e84f5dd65')},{ $set: { "seguimientos": [{"id": "2017","seccion1": {"fechaSeguimiento": "2017-5-23","institucion": "hospital del Niño Jesús","fallecimiento": "No","fechaFallecimiento": "","causaFallecimiento": "","nivelEducativo": "","actividadLaboral": "No trabaja","coberturaSocial": "No","tratamientoAntibioticoHospitalizado": "1","embarazo": "No"},"seccion4": {"cultivos": "3"},"seccion5": {"toleranciaGlucosa": "Realizada","toleranciaGlucosaRealizada": "Normal","vitaminaD": "No realizada","vitaminaDRealizada": "","inmunoglobulina": "Realizada","inmunoglobulinaRealizada": "&lt; 500"},"seccion6": {"actividadDeportiva": ""}}]}}, { upsert: true } );</v>
      </c>
    </row>
    <row r="1282" spans="1:27" x14ac:dyDescent="0.3">
      <c r="A1282" t="s">
        <v>1055</v>
      </c>
      <c r="B1282">
        <v>584</v>
      </c>
      <c r="C1282">
        <v>2018</v>
      </c>
      <c r="D1282" s="5">
        <v>43427</v>
      </c>
      <c r="E1282" s="5" t="str">
        <f t="shared" si="114"/>
        <v>2018-11-23</v>
      </c>
      <c r="F1282" t="s">
        <v>440</v>
      </c>
      <c r="G1282" t="s">
        <v>35</v>
      </c>
      <c r="K1282" t="s">
        <v>70</v>
      </c>
      <c r="L1282" t="s">
        <v>281</v>
      </c>
      <c r="O1282" t="s">
        <v>49</v>
      </c>
      <c r="P1282" t="s">
        <v>261</v>
      </c>
      <c r="Q1282" t="s">
        <v>34</v>
      </c>
      <c r="R1282" t="s">
        <v>256</v>
      </c>
      <c r="S1282" t="s">
        <v>256</v>
      </c>
      <c r="T1282" t="s">
        <v>261</v>
      </c>
      <c r="U1282" t="s">
        <v>34</v>
      </c>
      <c r="V1282" t="s">
        <v>281</v>
      </c>
      <c r="W1282" t="str">
        <f t="shared" si="115"/>
        <v>db.pacientes.updateOne({"_id":ObjectId('61e34254ec4ec02e84f5dd65')},{ $set: { "seguimientos": [{"id": "2018","seccion1": {"fechaSeguimiento": "2018-11-23","institucion": "hospital del Niño Jesús",</v>
      </c>
      <c r="X1282" t="str">
        <f t="shared" si="116"/>
        <v>"fallecimiento": "No","fechaFallecimiento": "","causaFallecimiento": "","nivelEducativo": "","actividadLaboral": "No trabaja","coberturaSocial": "Sí","tratamientoAntibioticoHospitalizado": "","embarazo": ""},</v>
      </c>
      <c r="Y1282" t="str">
        <f t="shared" si="117"/>
        <v>"seccion4": {"cultivos": "4"},"seccion5": {"toleranciaGlucosa": "Realizada","toleranciaGlucosaRealizada": "Normal","vitaminaD": "","vitaminaDRealizada": "","inmunoglobulina": "Realizada",</v>
      </c>
      <c r="Z1282" t="str">
        <f t="shared" si="118"/>
        <v>"inmunoglobulinaRealizada": "Normal"},"seccion6": {"actividadDeportiva": "Sí"}}]}}, { upsert: true } );</v>
      </c>
      <c r="AA1282" t="str">
        <f t="shared" si="119"/>
        <v>db.pacientes.updateOne({"_id":ObjectId('61e34254ec4ec02e84f5dd65')},{ $set: { "seguimientos": [{"id": "2018","seccion1": {"fechaSeguimiento": "2018-11-23","institucion": "hospital del Niño Jesús","fallecimiento": "No","fechaFallecimiento": "","causaFallecimiento": "","nivelEducativo": "","actividadLaboral": "No trabaja","coberturaSocial": "Sí","tratamientoAntibioticoHospitalizado": "","embarazo": ""},"seccion4": {"cultivos": "4"},"seccion5": {"toleranciaGlucosa": "Realizada","toleranciaGlucosaRealizada": "Normal","vitaminaD": "","vitaminaDRealizada": "","inmunoglobulina": "Realizada","inmunoglobulinaRealizada": "Normal"},"seccion6": {"actividadDeportiva": "Sí"}}]}}, { upsert: true } );</v>
      </c>
    </row>
    <row r="1283" spans="1:27" x14ac:dyDescent="0.3">
      <c r="A1283" t="s">
        <v>1056</v>
      </c>
      <c r="B1283">
        <v>585</v>
      </c>
      <c r="C1283">
        <v>2012</v>
      </c>
      <c r="D1283" s="5">
        <v>41270</v>
      </c>
      <c r="E1283" s="5" t="str">
        <f t="shared" ref="E1283:E1346" si="120">_xlfn.CONCAT(YEAR(D1283),"-",MONTH(D1283),"-",DAY(D1283))</f>
        <v>2012-12-27</v>
      </c>
      <c r="F1283" t="s">
        <v>444</v>
      </c>
      <c r="G1283" t="s">
        <v>35</v>
      </c>
      <c r="J1283" t="s">
        <v>63</v>
      </c>
      <c r="K1283" t="s">
        <v>70</v>
      </c>
      <c r="L1283" t="s">
        <v>281</v>
      </c>
      <c r="M1283" t="s">
        <v>37</v>
      </c>
      <c r="N1283" t="s">
        <v>35</v>
      </c>
      <c r="O1283" t="s">
        <v>49</v>
      </c>
      <c r="P1283" t="s">
        <v>118</v>
      </c>
      <c r="Q1283" t="s">
        <v>256</v>
      </c>
      <c r="R1283" t="s">
        <v>256</v>
      </c>
      <c r="S1283" t="s">
        <v>256</v>
      </c>
      <c r="T1283" t="s">
        <v>261</v>
      </c>
      <c r="U1283" t="s">
        <v>40</v>
      </c>
      <c r="V1283" t="s">
        <v>256</v>
      </c>
      <c r="W1283" t="str">
        <f t="shared" si="115"/>
        <v>db.pacientes.updateOne({"_id":ObjectId('61e34254ec4ec02e84f5dd66')},{ $set: { "seguimientos": [{"id": "2012","seccion1": {"fechaSeguimiento": "2012-12-27","institucion": "Clinica San Lucas",</v>
      </c>
      <c r="X1283" t="str">
        <f t="shared" si="116"/>
        <v>"fallecimiento": "No","fechaFallecimiento": "","causaFallecimiento": "","nivelEducativo": "Secundaria completa","actividadLaboral": "No trabaja","coberturaSocial": "Sí","tratamientoAntibioticoHospitalizado": "2","embarazo": "No"},</v>
      </c>
      <c r="Y1283" t="str">
        <f t="shared" si="117"/>
        <v>"seccion4": {"cultivos": "4"},"seccion5": {"toleranciaGlucosa": "No realizada","toleranciaGlucosaRealizada": "","vitaminaD": "","vitaminaDRealizada": "","inmunoglobulina": "Realizada",</v>
      </c>
      <c r="Z1283" t="str">
        <f t="shared" si="118"/>
        <v>"inmunoglobulinaRealizada": "&lt; 500"},"seccion6": {"actividadDeportiva": ""}}]}}, { upsert: true } );</v>
      </c>
      <c r="AA1283" t="str">
        <f t="shared" si="119"/>
        <v>db.pacientes.updateOne({"_id":ObjectId('61e34254ec4ec02e84f5dd66')},{ $set: { "seguimientos": [{"id": "2012","seccion1": {"fechaSeguimiento": "2012-12-27","institucion": "Clinica San Lucas","fallecimiento": "No","fechaFallecimiento": "","causaFallecimiento": "","nivelEducativo": "Secundaria completa","actividadLaboral": "No trabaja","coberturaSocial": "Sí","tratamientoAntibioticoHospitalizado": "2","embarazo": "No"},"seccion4": {"cultivos": "4"},"seccion5": {"toleranciaGlucosa": "No realizada","toleranciaGlucosaRealizada": "","vitaminaD": "","vitaminaDRealizada": "","inmunoglobulina": "Realizada","inmunoglobulinaRealizada": "&lt; 500"},"seccion6": {"actividadDeportiva": ""}}]}}, { upsert: true } );</v>
      </c>
    </row>
    <row r="1284" spans="1:27" x14ac:dyDescent="0.3">
      <c r="A1284" t="s">
        <v>1056</v>
      </c>
      <c r="B1284">
        <v>585</v>
      </c>
      <c r="C1284">
        <v>2013</v>
      </c>
      <c r="D1284" s="5">
        <v>41606</v>
      </c>
      <c r="E1284" s="5" t="str">
        <f t="shared" si="120"/>
        <v>2013-11-28</v>
      </c>
      <c r="F1284" t="s">
        <v>444</v>
      </c>
      <c r="G1284" t="s">
        <v>35</v>
      </c>
      <c r="J1284" t="s">
        <v>63</v>
      </c>
      <c r="K1284" t="s">
        <v>70</v>
      </c>
      <c r="L1284" t="s">
        <v>281</v>
      </c>
      <c r="M1284" t="s">
        <v>45</v>
      </c>
      <c r="N1284" t="s">
        <v>35</v>
      </c>
      <c r="O1284" t="s">
        <v>46</v>
      </c>
      <c r="P1284" t="s">
        <v>261</v>
      </c>
      <c r="Q1284" t="s">
        <v>34</v>
      </c>
      <c r="R1284" t="s">
        <v>256</v>
      </c>
      <c r="S1284" t="s">
        <v>256</v>
      </c>
      <c r="T1284" t="s">
        <v>261</v>
      </c>
      <c r="U1284" t="s">
        <v>40</v>
      </c>
      <c r="V1284" t="s">
        <v>256</v>
      </c>
      <c r="W1284" t="str">
        <f t="shared" ref="W1284:W1347" si="121">"db.pacientes.updateOne({""_id"":ObjectId('"&amp;A1284&amp;"')},{ $set: { ""seguimientos"": [{""id"": """&amp;C1284&amp;""",""seccion1"": {""fechaSeguimiento"": """&amp;E1284&amp;""",""institucion"": """&amp;F1284&amp;""","</f>
        <v>db.pacientes.updateOne({"_id":ObjectId('61e34254ec4ec02e84f5dd66')},{ $set: { "seguimientos": [{"id": "2013","seccion1": {"fechaSeguimiento": "2013-11-28","institucion": "Clinica San Lucas",</v>
      </c>
      <c r="X1284" t="str">
        <f t="shared" ref="X1284:X1347" si="122">"""fallecimiento"": """&amp;G1284&amp;""",""fechaFallecimiento"": """&amp;H1284&amp;""",""causaFallecimiento"": """&amp;I1284&amp;""",""nivelEducativo"": """&amp;J1284&amp;""",""actividadLaboral"": """&amp;K1284&amp;""",""coberturaSocial"": """&amp;L1284&amp;""",""tratamientoAntibioticoHospitalizado"": """&amp;M1284&amp;""",""embarazo"": """&amp;N1284&amp;"""},"</f>
        <v>"fallecimiento": "No","fechaFallecimiento": "","causaFallecimiento": "","nivelEducativo": "Secundaria completa","actividadLaboral": "No trabaja","coberturaSocial": "Sí","tratamientoAntibioticoHospitalizado": "1","embarazo": "No"},</v>
      </c>
      <c r="Y1284" t="str">
        <f t="shared" ref="Y1284:Y1347" si="123">"""seccion4"": {""cultivos"": """&amp;O1284&amp;"""},""seccion5"": {""toleranciaGlucosa"": """&amp;P1284&amp;""",""toleranciaGlucosaRealizada"": """&amp;Q1284&amp;""",""vitaminaD"": """&amp;R1284&amp;""",""vitaminaDRealizada"": """&amp;S1284&amp;""",""inmunoglobulina"": """&amp;T1284&amp;""","</f>
        <v>"seccion4": {"cultivos": "3"},"seccion5": {"toleranciaGlucosa": "Realizada","toleranciaGlucosaRealizada": "Normal","vitaminaD": "","vitaminaDRealizada": "","inmunoglobulina": "Realizada",</v>
      </c>
      <c r="Z1284" t="str">
        <f t="shared" ref="Z1284:Z1347" si="124">"""inmunoglobulinaRealizada"": """&amp;U1284&amp;"""},""seccion6"": {""actividadDeportiva"": """&amp;V1284&amp;"""}}]}}, { upsert: true } );"</f>
        <v>"inmunoglobulinaRealizada": "&lt; 500"},"seccion6": {"actividadDeportiva": ""}}]}}, { upsert: true } );</v>
      </c>
      <c r="AA1284" t="str">
        <f t="shared" ref="AA1284:AA1347" si="125">W1284&amp;X1284&amp;Y1284&amp;Z1284</f>
        <v>db.pacientes.updateOne({"_id":ObjectId('61e34254ec4ec02e84f5dd66')},{ $set: { "seguimientos": [{"id": "2013","seccion1": {"fechaSeguimiento": "2013-11-28","institucion": "Clinica San Lucas","fallecimiento": "No","fechaFallecimiento": "","causaFallecimiento": "","nivelEducativo": "Secundaria completa","actividadLaboral": "No trabaja","coberturaSocial": "Sí","tratamientoAntibioticoHospitalizado": "1","embarazo": "No"},"seccion4": {"cultivos": "3"},"seccion5": {"toleranciaGlucosa": "Realizada","toleranciaGlucosaRealizada": "Normal","vitaminaD": "","vitaminaDRealizada": "","inmunoglobulina": "Realizada","inmunoglobulinaRealizada": "&lt; 500"},"seccion6": {"actividadDeportiva": ""}}]}}, { upsert: true } );</v>
      </c>
    </row>
    <row r="1285" spans="1:27" x14ac:dyDescent="0.3">
      <c r="A1285" t="s">
        <v>1056</v>
      </c>
      <c r="B1285">
        <v>585</v>
      </c>
      <c r="C1285">
        <v>2018</v>
      </c>
      <c r="D1285" s="5">
        <v>43219</v>
      </c>
      <c r="E1285" s="5" t="str">
        <f t="shared" si="120"/>
        <v>2018-4-29</v>
      </c>
      <c r="F1285" t="s">
        <v>444</v>
      </c>
      <c r="G1285" t="s">
        <v>281</v>
      </c>
      <c r="H1285" t="s">
        <v>208</v>
      </c>
      <c r="I1285" t="s">
        <v>291</v>
      </c>
      <c r="P1285" t="s">
        <v>118</v>
      </c>
      <c r="Q1285" t="s">
        <v>256</v>
      </c>
      <c r="R1285" t="s">
        <v>256</v>
      </c>
      <c r="S1285" t="s">
        <v>256</v>
      </c>
      <c r="T1285" t="s">
        <v>256</v>
      </c>
      <c r="U1285" t="s">
        <v>256</v>
      </c>
      <c r="V1285" t="s">
        <v>256</v>
      </c>
      <c r="W1285" t="str">
        <f t="shared" si="121"/>
        <v>db.pacientes.updateOne({"_id":ObjectId('61e34254ec4ec02e84f5dd66')},{ $set: { "seguimientos": [{"id": "2018","seccion1": {"fechaSeguimiento": "2018-4-29","institucion": "Clinica San Lucas",</v>
      </c>
      <c r="X1285" t="str">
        <f t="shared" si="122"/>
        <v>"fallecimiento": "Sí","fechaFallecimiento": "2018-04-29","causaFallecimiento": "Respiratorios","nivelEducativo": "","actividadLaboral": "","coberturaSocial": "","tratamientoAntibioticoHospitalizado": "","embarazo": ""},</v>
      </c>
      <c r="Y1285" t="str">
        <f t="shared" si="123"/>
        <v>"seccion4": {"cultivos": ""},"seccion5": {"toleranciaGlucosa": "No realizada","toleranciaGlucosaRealizada": "","vitaminaD": "","vitaminaDRealizada": "","inmunoglobulina": "",</v>
      </c>
      <c r="Z1285" t="str">
        <f t="shared" si="124"/>
        <v>"inmunoglobulinaRealizada": ""},"seccion6": {"actividadDeportiva": ""}}]}}, { upsert: true } );</v>
      </c>
      <c r="AA1285" t="str">
        <f t="shared" si="125"/>
        <v>db.pacientes.updateOne({"_id":ObjectId('61e34254ec4ec02e84f5dd66')},{ $set: { "seguimientos": [{"id": "2018","seccion1": {"fechaSeguimiento": "2018-4-29","institucion": "Clinica San Lucas","fallecimiento": "Sí","fechaFallecimiento": "2018-04-29","causaFallecimiento": "Respiratorios","nivelEducativo": "","actividadLaboral": "","coberturaSocial": "","tratamientoAntibioticoHospitalizado": "","embarazo": ""},"seccion4":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1286" spans="1:27" x14ac:dyDescent="0.3">
      <c r="A1286" t="s">
        <v>1057</v>
      </c>
      <c r="B1286">
        <v>586</v>
      </c>
      <c r="C1286">
        <v>2012</v>
      </c>
      <c r="D1286" s="5">
        <v>40930</v>
      </c>
      <c r="E1286" s="5" t="str">
        <f t="shared" si="120"/>
        <v>2012-1-22</v>
      </c>
      <c r="F1286" t="s">
        <v>444</v>
      </c>
      <c r="G1286" t="s">
        <v>35</v>
      </c>
      <c r="J1286" t="s">
        <v>38</v>
      </c>
      <c r="L1286" t="s">
        <v>281</v>
      </c>
      <c r="N1286" t="s">
        <v>35</v>
      </c>
      <c r="O1286" t="s">
        <v>41</v>
      </c>
      <c r="P1286" t="s">
        <v>261</v>
      </c>
      <c r="Q1286" t="s">
        <v>34</v>
      </c>
      <c r="R1286" t="s">
        <v>256</v>
      </c>
      <c r="S1286" t="s">
        <v>256</v>
      </c>
      <c r="T1286" t="s">
        <v>261</v>
      </c>
      <c r="U1286" t="s">
        <v>40</v>
      </c>
      <c r="V1286" t="s">
        <v>281</v>
      </c>
      <c r="W1286" t="str">
        <f t="shared" si="121"/>
        <v>db.pacientes.updateOne({"_id":ObjectId('61e34254ec4ec02e84f5dd67')},{ $set: { "seguimientos": [{"id": "2012","seccion1": {"fechaSeguimiento": "2012-1-22","institucion": "Clinica San Lucas",</v>
      </c>
      <c r="X1286" t="str">
        <f t="shared" si="122"/>
        <v>"fallecimiento": "No","fechaFallecimiento": "","causaFallecimiento": "","nivelEducativo": "Primaria incompleta","actividadLaboral": "","coberturaSocial": "Sí","tratamientoAntibioticoHospitalizado": "","embarazo": "No"},</v>
      </c>
      <c r="Y1286" t="str">
        <f t="shared" si="123"/>
        <v>"seccion4": {"cultivos": "6"},"seccion5": {"toleranciaGlucosa": "Realizada","toleranciaGlucosaRealizada": "Normal","vitaminaD": "","vitaminaDRealizada": "","inmunoglobulina": "Realizada",</v>
      </c>
      <c r="Z1286" t="str">
        <f t="shared" si="124"/>
        <v>"inmunoglobulinaRealizada": "&lt; 500"},"seccion6": {"actividadDeportiva": "Sí"}}]}}, { upsert: true } );</v>
      </c>
      <c r="AA1286" t="str">
        <f t="shared" si="125"/>
        <v>db.pacientes.updateOne({"_id":ObjectId('61e34254ec4ec02e84f5dd67')},{ $set: { "seguimientos": [{"id": "2012","seccion1": {"fechaSeguimiento": "2012-1-22","institucion": "Clinica San Lucas","fallecimiento": "No","fechaFallecimiento": "","causaFallecimiento": "","nivelEducativo": "Primaria incompleta","actividadLaboral": "","coberturaSocial": "Sí","tratamientoAntibioticoHospitalizado": "","embarazo": "No"},"seccion4": {"cultivos": "6"},"seccion5": {"toleranciaGlucosa": "Realizada","toleranciaGlucosaRealizada": "Normal","vitaminaD": "","vitaminaDRealizada": "","inmunoglobulina": "Realizada","inmunoglobulinaRealizada": "&lt; 500"},"seccion6": {"actividadDeportiva": "Sí"}}]}}, { upsert: true } );</v>
      </c>
    </row>
    <row r="1287" spans="1:27" x14ac:dyDescent="0.3">
      <c r="A1287" t="s">
        <v>1057</v>
      </c>
      <c r="B1287">
        <v>586</v>
      </c>
      <c r="C1287">
        <v>2013</v>
      </c>
      <c r="D1287" s="5">
        <v>41590</v>
      </c>
      <c r="E1287" s="5" t="str">
        <f t="shared" si="120"/>
        <v>2013-11-12</v>
      </c>
      <c r="F1287" t="s">
        <v>444</v>
      </c>
      <c r="G1287" t="s">
        <v>35</v>
      </c>
      <c r="J1287" t="s">
        <v>38</v>
      </c>
      <c r="L1287" t="s">
        <v>281</v>
      </c>
      <c r="N1287" t="s">
        <v>35</v>
      </c>
      <c r="O1287" t="s">
        <v>49</v>
      </c>
      <c r="P1287" t="s">
        <v>261</v>
      </c>
      <c r="Q1287" t="s">
        <v>34</v>
      </c>
      <c r="R1287" t="s">
        <v>256</v>
      </c>
      <c r="S1287" t="s">
        <v>256</v>
      </c>
      <c r="T1287" t="s">
        <v>261</v>
      </c>
      <c r="U1287" t="s">
        <v>40</v>
      </c>
      <c r="V1287" t="s">
        <v>281</v>
      </c>
      <c r="W1287" t="str">
        <f t="shared" si="121"/>
        <v>db.pacientes.updateOne({"_id":ObjectId('61e34254ec4ec02e84f5dd67')},{ $set: { "seguimientos": [{"id": "2013","seccion1": {"fechaSeguimiento": "2013-11-12","institucion": "Clinica San Lucas",</v>
      </c>
      <c r="X1287" t="str">
        <f t="shared" si="122"/>
        <v>"fallecimiento": "No","fechaFallecimiento": "","causaFallecimiento": "","nivelEducativo": "Primaria incompleta","actividadLaboral": "","coberturaSocial": "Sí","tratamientoAntibioticoHospitalizado": "","embarazo": "No"},</v>
      </c>
      <c r="Y1287" t="str">
        <f t="shared" si="123"/>
        <v>"seccion4": {"cultivos": "4"},"seccion5": {"toleranciaGlucosa": "Realizada","toleranciaGlucosaRealizada": "Normal","vitaminaD": "","vitaminaDRealizada": "","inmunoglobulina": "Realizada",</v>
      </c>
      <c r="Z1287" t="str">
        <f t="shared" si="124"/>
        <v>"inmunoglobulinaRealizada": "&lt; 500"},"seccion6": {"actividadDeportiva": "Sí"}}]}}, { upsert: true } );</v>
      </c>
      <c r="AA1287" t="str">
        <f t="shared" si="125"/>
        <v>db.pacientes.updateOne({"_id":ObjectId('61e34254ec4ec02e84f5dd67')},{ $set: { "seguimientos": [{"id": "2013","seccion1": {"fechaSeguimiento": "2013-11-12","institucion": "Clinica San Lucas","fallecimiento": "No","fechaFallecimiento": "","causaFallecimiento": "","nivelEducativo": "Primaria incompleta","actividadLaboral": "","coberturaSocial": "Sí","tratamientoAntibioticoHospitalizado": "","embarazo": "No"},"seccion4": {"cultivos": "4"},"seccion5": {"toleranciaGlucosa": "Realizada","toleranciaGlucosaRealizada": "Normal","vitaminaD": "","vitaminaDRealizada": "","inmunoglobulina": "Realizada","inmunoglobulinaRealizada": "&lt; 500"},"seccion6": {"actividadDeportiva": "Sí"}}]}}, { upsert: true } );</v>
      </c>
    </row>
    <row r="1288" spans="1:27" x14ac:dyDescent="0.3">
      <c r="A1288" t="s">
        <v>1057</v>
      </c>
      <c r="B1288">
        <v>586</v>
      </c>
      <c r="C1288">
        <v>2015</v>
      </c>
      <c r="D1288" s="5">
        <v>42010</v>
      </c>
      <c r="E1288" s="5" t="str">
        <f t="shared" si="120"/>
        <v>2015-1-6</v>
      </c>
      <c r="F1288" t="s">
        <v>444</v>
      </c>
      <c r="G1288" t="s">
        <v>35</v>
      </c>
      <c r="J1288" t="s">
        <v>38</v>
      </c>
      <c r="L1288" t="s">
        <v>281</v>
      </c>
      <c r="M1288" t="s">
        <v>45</v>
      </c>
      <c r="N1288" t="s">
        <v>35</v>
      </c>
      <c r="O1288" t="s">
        <v>41</v>
      </c>
      <c r="P1288" t="s">
        <v>118</v>
      </c>
      <c r="Q1288" t="s">
        <v>256</v>
      </c>
      <c r="R1288" t="s">
        <v>256</v>
      </c>
      <c r="S1288" t="s">
        <v>256</v>
      </c>
      <c r="T1288" t="s">
        <v>261</v>
      </c>
      <c r="U1288" t="s">
        <v>40</v>
      </c>
      <c r="V1288" t="s">
        <v>256</v>
      </c>
      <c r="W1288" t="str">
        <f t="shared" si="121"/>
        <v>db.pacientes.updateOne({"_id":ObjectId('61e34254ec4ec02e84f5dd67')},{ $set: { "seguimientos": [{"id": "2015","seccion1": {"fechaSeguimiento": "2015-1-6","institucion": "Clinica San Lucas",</v>
      </c>
      <c r="X1288" t="str">
        <f t="shared" si="122"/>
        <v>"fallecimiento": "No","fechaFallecimiento": "","causaFallecimiento": "","nivelEducativo": "Primaria incompleta","actividadLaboral": "","coberturaSocial": "Sí","tratamientoAntibioticoHospitalizado": "1","embarazo": "No"},</v>
      </c>
      <c r="Y1288" t="str">
        <f t="shared" si="123"/>
        <v>"seccion4": {"cultivos": "6"},"seccion5": {"toleranciaGlucosa": "No realizada","toleranciaGlucosaRealizada": "","vitaminaD": "","vitaminaDRealizada": "","inmunoglobulina": "Realizada",</v>
      </c>
      <c r="Z1288" t="str">
        <f t="shared" si="124"/>
        <v>"inmunoglobulinaRealizada": "&lt; 500"},"seccion6": {"actividadDeportiva": ""}}]}}, { upsert: true } );</v>
      </c>
      <c r="AA1288" t="str">
        <f t="shared" si="125"/>
        <v>db.pacientes.updateOne({"_id":ObjectId('61e34254ec4ec02e84f5dd67')},{ $set: { "seguimientos": [{"id": "2015","seccion1": {"fechaSeguimiento": "2015-1-6","institucion": "Clinica San Lucas","fallecimiento": "No","fechaFallecimiento": "","causaFallecimiento": "","nivelEducativo": "Primaria incompleta","actividadLaboral": "","coberturaSocial": "Sí","tratamientoAntibioticoHospitalizado": "1","embarazo": "No"},"seccion4": {"cultivos": "6"},"seccion5": {"toleranciaGlucosa": "No realizada","toleranciaGlucosaRealizada": "","vitaminaD": "","vitaminaDRealizada": "","inmunoglobulina": "Realizada","inmunoglobulinaRealizada": "&lt; 500"},"seccion6": {"actividadDeportiva": ""}}]}}, { upsert: true } );</v>
      </c>
    </row>
    <row r="1289" spans="1:27" x14ac:dyDescent="0.3">
      <c r="A1289" t="s">
        <v>1057</v>
      </c>
      <c r="B1289">
        <v>586</v>
      </c>
      <c r="C1289">
        <v>2016</v>
      </c>
      <c r="D1289" s="5">
        <v>42394</v>
      </c>
      <c r="E1289" s="5" t="str">
        <f t="shared" si="120"/>
        <v>2016-1-25</v>
      </c>
      <c r="F1289" t="s">
        <v>444</v>
      </c>
      <c r="G1289" t="s">
        <v>35</v>
      </c>
      <c r="M1289" t="s">
        <v>45</v>
      </c>
      <c r="O1289" t="s">
        <v>48</v>
      </c>
      <c r="P1289" t="s">
        <v>118</v>
      </c>
      <c r="Q1289" t="s">
        <v>256</v>
      </c>
      <c r="R1289" t="s">
        <v>261</v>
      </c>
      <c r="S1289" t="s">
        <v>321</v>
      </c>
      <c r="T1289" t="s">
        <v>118</v>
      </c>
      <c r="U1289" t="s">
        <v>256</v>
      </c>
      <c r="V1289" t="s">
        <v>256</v>
      </c>
      <c r="W1289" t="str">
        <f t="shared" si="121"/>
        <v>db.pacientes.updateOne({"_id":ObjectId('61e34254ec4ec02e84f5dd67')},{ $set: { "seguimientos": [{"id": "2016","seccion1": {"fechaSeguimiento": "2016-1-25","institucion": "Clinica San Lucas",</v>
      </c>
      <c r="X1289" t="str">
        <f t="shared" si="122"/>
        <v>"fallecimiento": "No","fechaFallecimiento": "","causaFallecimiento": "","nivelEducativo": "","actividadLaboral": "","coberturaSocial": "","tratamientoAntibioticoHospitalizado": "1","embarazo": ""},</v>
      </c>
      <c r="Y1289" t="str">
        <f t="shared" si="123"/>
        <v>"seccion4": {"cultivos": "5"},"seccion5": {"toleranciaGlucosa": "No realizada","toleranciaGlucosaRealizada": "","vitaminaD": "Realizada","vitaminaDRealizada": "Bajo","inmunoglobulina": "No realizada",</v>
      </c>
      <c r="Z1289" t="str">
        <f t="shared" si="124"/>
        <v>"inmunoglobulinaRealizada": ""},"seccion6": {"actividadDeportiva": ""}}]}}, { upsert: true } );</v>
      </c>
      <c r="AA1289" t="str">
        <f t="shared" si="125"/>
        <v>db.pacientes.updateOne({"_id":ObjectId('61e34254ec4ec02e84f5dd67')},{ $set: { "seguimientos": [{"id": "2016","seccion1": {"fechaSeguimiento": "2016-1-25","institucion": "Clinica San Lucas","fallecimiento": "No","fechaFallecimiento": "","causaFallecimiento": "","nivelEducativo": "","actividadLaboral": "","coberturaSocial": "","tratamientoAntibioticoHospitalizado": "1","embarazo": ""},"seccion4": {"cultivos": "5"},"seccion5": {"toleranciaGlucosa": "No realizada","toleranciaGlucosaRealizada": "","vitaminaD": "Realizada","vitaminaDRealizada": "Bajo","inmunoglobulina": "No realizada","inmunoglobulinaRealizada": ""},"seccion6": {"actividadDeportiva": ""}}]}}, { upsert: true } );</v>
      </c>
    </row>
    <row r="1290" spans="1:27" x14ac:dyDescent="0.3">
      <c r="A1290" t="s">
        <v>1058</v>
      </c>
      <c r="B1290">
        <v>587</v>
      </c>
      <c r="C1290">
        <v>2013</v>
      </c>
      <c r="D1290" s="5">
        <v>41431</v>
      </c>
      <c r="E1290" s="5" t="str">
        <f t="shared" si="120"/>
        <v>2013-6-6</v>
      </c>
      <c r="F1290" t="s">
        <v>440</v>
      </c>
      <c r="G1290" t="s">
        <v>35</v>
      </c>
      <c r="L1290" t="s">
        <v>35</v>
      </c>
      <c r="N1290" t="s">
        <v>35</v>
      </c>
      <c r="P1290" t="s">
        <v>118</v>
      </c>
      <c r="Q1290" t="s">
        <v>256</v>
      </c>
      <c r="R1290" t="s">
        <v>256</v>
      </c>
      <c r="S1290" t="s">
        <v>256</v>
      </c>
      <c r="T1290" t="s">
        <v>256</v>
      </c>
      <c r="U1290" t="s">
        <v>256</v>
      </c>
      <c r="V1290" t="s">
        <v>281</v>
      </c>
      <c r="W1290" t="str">
        <f t="shared" si="121"/>
        <v>db.pacientes.updateOne({"_id":ObjectId('61e34254ec4ec02e84f5dd68')},{ $set: { "seguimientos": [{"id": "2013","seccion1": {"fechaSeguimiento": "2013-6-6","institucion": "hospital del Niño Jesús",</v>
      </c>
      <c r="X1290" t="str">
        <f t="shared" si="122"/>
        <v>"fallecimiento": "No","fechaFallecimiento": "","causaFallecimiento": "","nivelEducativo": "","actividadLaboral": "","coberturaSocial": "No","tratamientoAntibioticoHospitalizado": "","embarazo": "No"},</v>
      </c>
      <c r="Y1290" t="str">
        <f t="shared" si="123"/>
        <v>"seccion4": {"cultivos": ""},"seccion5": {"toleranciaGlucosa": "No realizada","toleranciaGlucosaRealizada": "","vitaminaD": "","vitaminaDRealizada": "","inmunoglobulina": "",</v>
      </c>
      <c r="Z1290" t="str">
        <f t="shared" si="124"/>
        <v>"inmunoglobulinaRealizada": ""},"seccion6": {"actividadDeportiva": "Sí"}}]}}, { upsert: true } );</v>
      </c>
      <c r="AA1290" t="str">
        <f t="shared" si="125"/>
        <v>db.pacientes.updateOne({"_id":ObjectId('61e34254ec4ec02e84f5dd68')},{ $set: { "seguimientos": [{"id": "2013","seccion1": {"fechaSeguimiento": "2013-6-6","institucion": "hospital del Niño Jesús","fallecimiento": "No","fechaFallecimiento": "","causaFallecimiento": "","nivelEducativo": "","actividadLaboral": "","coberturaSocial": "No","tratamientoAntibioticoHospitalizado": "","embarazo": "No"},"seccion4": {"cultivos": ""},"seccion5": {"toleranciaGlucosa": "No realizada","toleranciaGlucosaRealizada": "","vitaminaD": "","vitaminaDRealizada": "","inmunoglobulina": "","inmunoglobulinaRealizada": ""},"seccion6": {"actividadDeportiva": "Sí"}}]}}, { upsert: true } );</v>
      </c>
    </row>
    <row r="1291" spans="1:27" x14ac:dyDescent="0.3">
      <c r="A1291" t="s">
        <v>1058</v>
      </c>
      <c r="B1291">
        <v>587</v>
      </c>
      <c r="C1291">
        <v>2014</v>
      </c>
      <c r="D1291" s="5">
        <v>41919</v>
      </c>
      <c r="E1291" s="5" t="str">
        <f t="shared" si="120"/>
        <v>2014-10-7</v>
      </c>
      <c r="F1291" t="s">
        <v>440</v>
      </c>
      <c r="G1291" t="s">
        <v>35</v>
      </c>
      <c r="J1291" t="s">
        <v>38</v>
      </c>
      <c r="L1291" t="s">
        <v>281</v>
      </c>
      <c r="N1291" t="s">
        <v>35</v>
      </c>
      <c r="O1291" t="s">
        <v>37</v>
      </c>
      <c r="P1291" t="s">
        <v>118</v>
      </c>
      <c r="Q1291" t="s">
        <v>256</v>
      </c>
      <c r="R1291" t="s">
        <v>256</v>
      </c>
      <c r="S1291" t="s">
        <v>256</v>
      </c>
      <c r="T1291" t="s">
        <v>261</v>
      </c>
      <c r="U1291" t="s">
        <v>40</v>
      </c>
      <c r="V1291" t="s">
        <v>281</v>
      </c>
      <c r="W1291" t="str">
        <f t="shared" si="121"/>
        <v>db.pacientes.updateOne({"_id":ObjectId('61e34254ec4ec02e84f5dd68')},{ $set: { "seguimientos": [{"id": "2014","seccion1": {"fechaSeguimiento": "2014-10-7","institucion": "hospital del Niño Jesús",</v>
      </c>
      <c r="X1291" t="str">
        <f t="shared" si="122"/>
        <v>"fallecimiento": "No","fechaFallecimiento": "","causaFallecimiento": "","nivelEducativo": "Primaria incompleta","actividadLaboral": "","coberturaSocial": "Sí","tratamientoAntibioticoHospitalizado": "","embarazo": "No"},</v>
      </c>
      <c r="Y1291" t="str">
        <f t="shared" si="123"/>
        <v>"seccion4": {"cultivos": "2"},"seccion5": {"toleranciaGlucosa": "No realizada","toleranciaGlucosaRealizada": "","vitaminaD": "","vitaminaDRealizada": "","inmunoglobulina": "Realizada",</v>
      </c>
      <c r="Z1291" t="str">
        <f t="shared" si="124"/>
        <v>"inmunoglobulinaRealizada": "&lt; 500"},"seccion6": {"actividadDeportiva": "Sí"}}]}}, { upsert: true } );</v>
      </c>
      <c r="AA1291" t="str">
        <f t="shared" si="125"/>
        <v>db.pacientes.updateOne({"_id":ObjectId('61e34254ec4ec02e84f5dd68')},{ $set: { "seguimientos": [{"id": "2014","seccion1": {"fechaSeguimiento": "2014-10-7","institucion": "hospital del Niño Jesús","fallecimiento": "No","fechaFallecimiento": "","causaFallecimiento": "","nivelEducativo": "Primaria incompleta","actividadLaboral": "","coberturaSocial": "Sí","tratamientoAntibioticoHospitalizado": "","embarazo": "No"},"seccion4": {"cultivos": "2"},"seccion5": {"toleranciaGlucosa": "No realizada","toleranciaGlucosaRealizada": "","vitaminaD": "","vitaminaDRealizada": "","inmunoglobulina": "Realizada","inmunoglobulinaRealizada": "&lt; 500"},"seccion6": {"actividadDeportiva": "Sí"}}]}}, { upsert: true } );</v>
      </c>
    </row>
    <row r="1292" spans="1:27" x14ac:dyDescent="0.3">
      <c r="A1292" t="s">
        <v>1058</v>
      </c>
      <c r="B1292">
        <v>587</v>
      </c>
      <c r="C1292">
        <v>2015</v>
      </c>
      <c r="D1292" s="5">
        <v>42276</v>
      </c>
      <c r="E1292" s="5" t="str">
        <f t="shared" si="120"/>
        <v>2015-9-29</v>
      </c>
      <c r="F1292" t="s">
        <v>440</v>
      </c>
      <c r="G1292" t="s">
        <v>35</v>
      </c>
      <c r="L1292" t="s">
        <v>281</v>
      </c>
      <c r="M1292" t="s">
        <v>45</v>
      </c>
      <c r="N1292" t="s">
        <v>35</v>
      </c>
      <c r="O1292" t="s">
        <v>49</v>
      </c>
      <c r="P1292" t="s">
        <v>261</v>
      </c>
      <c r="Q1292" t="s">
        <v>34</v>
      </c>
      <c r="R1292" t="s">
        <v>118</v>
      </c>
      <c r="S1292" t="s">
        <v>256</v>
      </c>
      <c r="T1292" t="s">
        <v>256</v>
      </c>
      <c r="U1292" t="s">
        <v>256</v>
      </c>
      <c r="V1292" t="s">
        <v>281</v>
      </c>
      <c r="W1292" t="str">
        <f t="shared" si="121"/>
        <v>db.pacientes.updateOne({"_id":ObjectId('61e34254ec4ec02e84f5dd68')},{ $set: { "seguimientos": [{"id": "2015","seccion1": {"fechaSeguimiento": "2015-9-29","institucion": "hospital del Niño Jesús",</v>
      </c>
      <c r="X1292" t="str">
        <f t="shared" si="122"/>
        <v>"fallecimiento": "No","fechaFallecimiento": "","causaFallecimiento": "","nivelEducativo": "","actividadLaboral": "","coberturaSocial": "Sí","tratamientoAntibioticoHospitalizado": "1","embarazo": "No"},</v>
      </c>
      <c r="Y1292" t="str">
        <f t="shared" si="123"/>
        <v>"seccion4": {"cultivos": "4"},"seccion5": {"toleranciaGlucosa": "Realizada","toleranciaGlucosaRealizada": "Normal","vitaminaD": "No realizada","vitaminaDRealizada": "","inmunoglobulina": "",</v>
      </c>
      <c r="Z1292" t="str">
        <f t="shared" si="124"/>
        <v>"inmunoglobulinaRealizada": ""},"seccion6": {"actividadDeportiva": "Sí"}}]}}, { upsert: true } );</v>
      </c>
      <c r="AA1292" t="str">
        <f t="shared" si="125"/>
        <v>db.pacientes.updateOne({"_id":ObjectId('61e34254ec4ec02e84f5dd68')},{ $set: { "seguimientos": [{"id": "2015","seccion1": {"fechaSeguimiento": "2015-9-29","institucion": "hospital del Niño Jesús","fallecimiento": "No","fechaFallecimiento": "","causaFallecimiento": "","nivelEducativo": "","actividadLaboral": "","coberturaSocial": "Sí","tratamientoAntibioticoHospitalizado": "1","embarazo": "No"},"seccion4": {"cultivos": "4"},"seccion5": {"toleranciaGlucosa": "Realizada","toleranciaGlucosaRealizada": "Normal","vitaminaD": "No realizada","vitaminaDRealizada": "","inmunoglobulina": "","inmunoglobulinaRealizada": ""},"seccion6": {"actividadDeportiva": "Sí"}}]}}, { upsert: true } );</v>
      </c>
    </row>
    <row r="1293" spans="1:27" x14ac:dyDescent="0.3">
      <c r="A1293" t="s">
        <v>1058</v>
      </c>
      <c r="B1293">
        <v>587</v>
      </c>
      <c r="C1293">
        <v>2016</v>
      </c>
      <c r="D1293" s="5">
        <v>42653</v>
      </c>
      <c r="E1293" s="5" t="str">
        <f t="shared" si="120"/>
        <v>2016-10-10</v>
      </c>
      <c r="F1293" t="s">
        <v>440</v>
      </c>
      <c r="G1293" t="s">
        <v>35</v>
      </c>
      <c r="L1293" t="s">
        <v>281</v>
      </c>
      <c r="O1293" t="s">
        <v>46</v>
      </c>
      <c r="P1293" t="s">
        <v>118</v>
      </c>
      <c r="Q1293" t="s">
        <v>256</v>
      </c>
      <c r="R1293" t="s">
        <v>256</v>
      </c>
      <c r="S1293" t="s">
        <v>256</v>
      </c>
      <c r="T1293" t="s">
        <v>256</v>
      </c>
      <c r="U1293" t="s">
        <v>256</v>
      </c>
      <c r="V1293" t="s">
        <v>281</v>
      </c>
      <c r="W1293" t="str">
        <f t="shared" si="121"/>
        <v>db.pacientes.updateOne({"_id":ObjectId('61e34254ec4ec02e84f5dd68')},{ $set: { "seguimientos": [{"id": "2016","seccion1": {"fechaSeguimiento": "2016-10-10","institucion": "hospital del Niño Jesús",</v>
      </c>
      <c r="X1293" t="str">
        <f t="shared" si="122"/>
        <v>"fallecimiento": "No","fechaFallecimiento": "","causaFallecimiento": "","nivelEducativo": "","actividadLaboral": "","coberturaSocial": "Sí","tratamientoAntibioticoHospitalizado": "","embarazo": ""},</v>
      </c>
      <c r="Y1293" t="str">
        <f t="shared" si="123"/>
        <v>"seccion4": {"cultivos": "3"},"seccion5": {"toleranciaGlucosa": "No realizada","toleranciaGlucosaRealizada": "","vitaminaD": "","vitaminaDRealizada": "","inmunoglobulina": "",</v>
      </c>
      <c r="Z1293" t="str">
        <f t="shared" si="124"/>
        <v>"inmunoglobulinaRealizada": ""},"seccion6": {"actividadDeportiva": "Sí"}}]}}, { upsert: true } );</v>
      </c>
      <c r="AA1293" t="str">
        <f t="shared" si="125"/>
        <v>db.pacientes.updateOne({"_id":ObjectId('61e34254ec4ec02e84f5dd68')},{ $set: { "seguimientos": [{"id": "2016","seccion1": {"fechaSeguimiento": "2016-10-10","institucion": "hospital del Niño Jesús","fallecimiento": "No","fechaFallecimiento": "","causaFallecimiento": "","nivelEducativo": "","actividadLaboral": "","coberturaSocial": "Sí","tratamientoAntibioticoHospitalizado": "","embarazo": ""},"seccion4": {"cultivos": "3"},"seccion5": {"toleranciaGlucosa": "No realizada","toleranciaGlucosaRealizada": "","vitaminaD": "","vitaminaDRealizada": "","inmunoglobulina": "","inmunoglobulinaRealizada": ""},"seccion6": {"actividadDeportiva": "Sí"}}]}}, { upsert: true } );</v>
      </c>
    </row>
    <row r="1294" spans="1:27" x14ac:dyDescent="0.3">
      <c r="A1294" t="s">
        <v>1058</v>
      </c>
      <c r="B1294">
        <v>587</v>
      </c>
      <c r="C1294">
        <v>2017</v>
      </c>
      <c r="D1294" s="5">
        <v>42982</v>
      </c>
      <c r="E1294" s="5" t="str">
        <f t="shared" si="120"/>
        <v>2017-9-4</v>
      </c>
      <c r="F1294" t="s">
        <v>440</v>
      </c>
      <c r="G1294" t="s">
        <v>35</v>
      </c>
      <c r="L1294" t="s">
        <v>281</v>
      </c>
      <c r="O1294" t="s">
        <v>46</v>
      </c>
      <c r="P1294" t="s">
        <v>118</v>
      </c>
      <c r="Q1294" t="s">
        <v>256</v>
      </c>
      <c r="R1294" t="s">
        <v>256</v>
      </c>
      <c r="S1294" t="s">
        <v>256</v>
      </c>
      <c r="T1294" t="s">
        <v>256</v>
      </c>
      <c r="U1294" t="s">
        <v>256</v>
      </c>
      <c r="V1294" t="s">
        <v>281</v>
      </c>
      <c r="W1294" t="str">
        <f t="shared" si="121"/>
        <v>db.pacientes.updateOne({"_id":ObjectId('61e34254ec4ec02e84f5dd68')},{ $set: { "seguimientos": [{"id": "2017","seccion1": {"fechaSeguimiento": "2017-9-4","institucion": "hospital del Niño Jesús",</v>
      </c>
      <c r="X1294" t="str">
        <f t="shared" si="122"/>
        <v>"fallecimiento": "No","fechaFallecimiento": "","causaFallecimiento": "","nivelEducativo": "","actividadLaboral": "","coberturaSocial": "Sí","tratamientoAntibioticoHospitalizado": "","embarazo": ""},</v>
      </c>
      <c r="Y1294" t="str">
        <f t="shared" si="123"/>
        <v>"seccion4": {"cultivos": "3"},"seccion5": {"toleranciaGlucosa": "No realizada","toleranciaGlucosaRealizada": "","vitaminaD": "","vitaminaDRealizada": "","inmunoglobulina": "",</v>
      </c>
      <c r="Z1294" t="str">
        <f t="shared" si="124"/>
        <v>"inmunoglobulinaRealizada": ""},"seccion6": {"actividadDeportiva": "Sí"}}]}}, { upsert: true } );</v>
      </c>
      <c r="AA1294" t="str">
        <f t="shared" si="125"/>
        <v>db.pacientes.updateOne({"_id":ObjectId('61e34254ec4ec02e84f5dd68')},{ $set: { "seguimientos": [{"id": "2017","seccion1": {"fechaSeguimiento": "2017-9-4","institucion": "hospital del Niño Jesús","fallecimiento": "No","fechaFallecimiento": "","causaFallecimiento": "","nivelEducativo": "","actividadLaboral": "","coberturaSocial": "Sí","tratamientoAntibioticoHospitalizado": "","embarazo": ""},"seccion4": {"cultivos": "3"},"seccion5": {"toleranciaGlucosa": "No realizada","toleranciaGlucosaRealizada": "","vitaminaD": "","vitaminaDRealizada": "","inmunoglobulina": "","inmunoglobulinaRealizada": ""},"seccion6": {"actividadDeportiva": "Sí"}}]}}, { upsert: true } );</v>
      </c>
    </row>
    <row r="1295" spans="1:27" x14ac:dyDescent="0.3">
      <c r="A1295" t="s">
        <v>1058</v>
      </c>
      <c r="B1295">
        <v>587</v>
      </c>
      <c r="C1295">
        <v>2018</v>
      </c>
      <c r="D1295" s="5">
        <v>43300</v>
      </c>
      <c r="E1295" s="5" t="str">
        <f t="shared" si="120"/>
        <v>2018-7-19</v>
      </c>
      <c r="F1295" t="s">
        <v>440</v>
      </c>
      <c r="G1295" t="s">
        <v>35</v>
      </c>
      <c r="L1295" t="s">
        <v>281</v>
      </c>
      <c r="O1295" t="s">
        <v>46</v>
      </c>
      <c r="P1295" t="s">
        <v>261</v>
      </c>
      <c r="Q1295" t="s">
        <v>34</v>
      </c>
      <c r="R1295" t="s">
        <v>261</v>
      </c>
      <c r="S1295" t="s">
        <v>34</v>
      </c>
      <c r="T1295" t="s">
        <v>261</v>
      </c>
      <c r="U1295" t="s">
        <v>40</v>
      </c>
      <c r="V1295" t="s">
        <v>281</v>
      </c>
      <c r="W1295" t="str">
        <f t="shared" si="121"/>
        <v>db.pacientes.updateOne({"_id":ObjectId('61e34254ec4ec02e84f5dd68')},{ $set: { "seguimientos": [{"id": "2018","seccion1": {"fechaSeguimiento": "2018-7-19","institucion": "hospital del Niño Jesús",</v>
      </c>
      <c r="X1295" t="str">
        <f t="shared" si="122"/>
        <v>"fallecimiento": "No","fechaFallecimiento": "","causaFallecimiento": "","nivelEducativo": "","actividadLaboral": "","coberturaSocial": "Sí","tratamientoAntibioticoHospitalizado": "","embarazo": ""},</v>
      </c>
      <c r="Y1295" t="str">
        <f t="shared" si="123"/>
        <v>"seccion4": {"cultivos": "3"},"seccion5": {"toleranciaGlucosa": "Realizada","toleranciaGlucosaRealizada": "Normal","vitaminaD": "Realizada","vitaminaDRealizada": "Normal","inmunoglobulina": "Realizada",</v>
      </c>
      <c r="Z1295" t="str">
        <f t="shared" si="124"/>
        <v>"inmunoglobulinaRealizada": "&lt; 500"},"seccion6": {"actividadDeportiva": "Sí"}}]}}, { upsert: true } );</v>
      </c>
      <c r="AA1295" t="str">
        <f t="shared" si="125"/>
        <v>db.pacientes.updateOne({"_id":ObjectId('61e34254ec4ec02e84f5dd68')},{ $set: { "seguimientos": [{"id": "2018","seccion1": {"fechaSeguimiento": "2018-7-19","institucion": "hospital del Niño Jesús","fallecimiento": "No","fechaFallecimiento": "","causaFallecimiento": "","nivelEducativo": "","actividadLaboral": "","coberturaSocial": "Sí","tratamientoAntibioticoHospitalizado": "","embarazo": ""},"seccion4": {"cultivos": "3"},"seccion5": {"toleranciaGlucosa": "Realizada","toleranciaGlucosaRealizada": "Normal","vitaminaD": "Realizada","vitaminaDRealizada": "Normal","inmunoglobulina": "Realizada","inmunoglobulinaRealizada": "&lt; 500"},"seccion6": {"actividadDeportiva": "Sí"}}]}}, { upsert: true } );</v>
      </c>
    </row>
    <row r="1296" spans="1:27" x14ac:dyDescent="0.3">
      <c r="A1296" t="s">
        <v>1068</v>
      </c>
      <c r="B1296">
        <v>588</v>
      </c>
      <c r="C1296">
        <v>2013</v>
      </c>
      <c r="D1296" s="5">
        <v>41282</v>
      </c>
      <c r="E1296" s="5" t="str">
        <f t="shared" si="120"/>
        <v>2013-1-8</v>
      </c>
      <c r="F1296" t="s">
        <v>440</v>
      </c>
      <c r="G1296" t="s">
        <v>35</v>
      </c>
      <c r="J1296" t="s">
        <v>38</v>
      </c>
      <c r="L1296" t="s">
        <v>281</v>
      </c>
      <c r="M1296" t="s">
        <v>37</v>
      </c>
      <c r="N1296" t="s">
        <v>35</v>
      </c>
      <c r="P1296" t="s">
        <v>118</v>
      </c>
      <c r="Q1296" t="s">
        <v>256</v>
      </c>
      <c r="R1296" t="s">
        <v>256</v>
      </c>
      <c r="S1296" t="s">
        <v>256</v>
      </c>
      <c r="T1296" t="s">
        <v>256</v>
      </c>
      <c r="U1296" t="s">
        <v>256</v>
      </c>
      <c r="V1296" t="s">
        <v>281</v>
      </c>
      <c r="W1296" t="str">
        <f t="shared" si="121"/>
        <v>db.pacientes.updateOne({"_id":ObjectId('61e34254ec4ec02e84f5dd72')},{ $set: { "seguimientos": [{"id": "2013","seccion1": {"fechaSeguimiento": "2013-1-8","institucion": "hospital del Niño Jesús",</v>
      </c>
      <c r="X1296" t="str">
        <f t="shared" si="122"/>
        <v>"fallecimiento": "No","fechaFallecimiento": "","causaFallecimiento": "","nivelEducativo": "Primaria incompleta","actividadLaboral": "","coberturaSocial": "Sí","tratamientoAntibioticoHospitalizado": "2","embarazo": "No"},</v>
      </c>
      <c r="Y1296" t="str">
        <f t="shared" si="123"/>
        <v>"seccion4": {"cultivos": ""},"seccion5": {"toleranciaGlucosa": "No realizada","toleranciaGlucosaRealizada": "","vitaminaD": "","vitaminaDRealizada": "","inmunoglobulina": "",</v>
      </c>
      <c r="Z1296" t="str">
        <f t="shared" si="124"/>
        <v>"inmunoglobulinaRealizada": ""},"seccion6": {"actividadDeportiva": "Sí"}}]}}, { upsert: true } );</v>
      </c>
      <c r="AA1296" t="str">
        <f t="shared" si="125"/>
        <v>db.pacientes.updateOne({"_id":ObjectId('61e34254ec4ec02e84f5dd72')},{ $set: { "seguimientos": [{"id": "2013","seccion1": {"fechaSeguimiento": "2013-1-8","institucion": "hospital del Niño Jesús","fallecimiento": "No","fechaFallecimiento": "","causaFallecimiento": "","nivelEducativo": "Primaria incompleta","actividadLaboral": "","coberturaSocial": "Sí","tratamientoAntibioticoHospitalizado": "2","embarazo": "No"},"seccion4": {"cultivos": ""},"seccion5": {"toleranciaGlucosa": "No realizada","toleranciaGlucosaRealizada": "","vitaminaD": "","vitaminaDRealizada": "","inmunoglobulina": "","inmunoglobulinaRealizada": ""},"seccion6": {"actividadDeportiva": "Sí"}}]}}, { upsert: true } );</v>
      </c>
    </row>
    <row r="1297" spans="1:27" x14ac:dyDescent="0.3">
      <c r="A1297" t="s">
        <v>1068</v>
      </c>
      <c r="B1297">
        <v>588</v>
      </c>
      <c r="C1297">
        <v>2014</v>
      </c>
      <c r="D1297" s="5">
        <v>42002</v>
      </c>
      <c r="E1297" s="5" t="str">
        <f t="shared" si="120"/>
        <v>2014-12-29</v>
      </c>
      <c r="F1297" t="s">
        <v>440</v>
      </c>
      <c r="G1297" t="s">
        <v>35</v>
      </c>
      <c r="J1297" t="s">
        <v>38</v>
      </c>
      <c r="L1297" t="s">
        <v>281</v>
      </c>
      <c r="M1297" t="s">
        <v>37</v>
      </c>
      <c r="N1297" t="s">
        <v>35</v>
      </c>
      <c r="O1297" t="s">
        <v>41</v>
      </c>
      <c r="P1297" t="s">
        <v>118</v>
      </c>
      <c r="Q1297" t="s">
        <v>256</v>
      </c>
      <c r="R1297" t="s">
        <v>256</v>
      </c>
      <c r="S1297" t="s">
        <v>256</v>
      </c>
      <c r="T1297" t="s">
        <v>261</v>
      </c>
      <c r="U1297" t="s">
        <v>40</v>
      </c>
      <c r="V1297" t="s">
        <v>256</v>
      </c>
      <c r="W1297" t="str">
        <f t="shared" si="121"/>
        <v>db.pacientes.updateOne({"_id":ObjectId('61e34254ec4ec02e84f5dd72')},{ $set: { "seguimientos": [{"id": "2014","seccion1": {"fechaSeguimiento": "2014-12-29","institucion": "hospital del Niño Jesús",</v>
      </c>
      <c r="X1297" t="str">
        <f t="shared" si="122"/>
        <v>"fallecimiento": "No","fechaFallecimiento": "","causaFallecimiento": "","nivelEducativo": "Primaria incompleta","actividadLaboral": "","coberturaSocial": "Sí","tratamientoAntibioticoHospitalizado": "2","embarazo": "No"},</v>
      </c>
      <c r="Y1297" t="str">
        <f t="shared" si="123"/>
        <v>"seccion4": {"cultivos": "6"},"seccion5": {"toleranciaGlucosa": "No realizada","toleranciaGlucosaRealizada": "","vitaminaD": "","vitaminaDRealizada": "","inmunoglobulina": "Realizada",</v>
      </c>
      <c r="Z1297" t="str">
        <f t="shared" si="124"/>
        <v>"inmunoglobulinaRealizada": "&lt; 500"},"seccion6": {"actividadDeportiva": ""}}]}}, { upsert: true } );</v>
      </c>
      <c r="AA1297" t="str">
        <f t="shared" si="125"/>
        <v>db.pacientes.updateOne({"_id":ObjectId('61e34254ec4ec02e84f5dd72')},{ $set: { "seguimientos": [{"id": "2014","seccion1": {"fechaSeguimiento": "2014-12-29","institucion": "hospital del Niño Jesús","fallecimiento": "No","fechaFallecimiento": "","causaFallecimiento": "","nivelEducativo": "Primaria incompleta","actividadLaboral": "","coberturaSocial": "Sí","tratamientoAntibioticoHospitalizado": "2","embarazo": "No"},"seccion4": {"cultivos": "6"},"seccion5": {"toleranciaGlucosa": "No realizada","toleranciaGlucosaRealizada": "","vitaminaD": "","vitaminaDRealizada": "","inmunoglobulina": "Realizada","inmunoglobulinaRealizada": "&lt; 500"},"seccion6": {"actividadDeportiva": ""}}]}}, { upsert: true } );</v>
      </c>
    </row>
    <row r="1298" spans="1:27" x14ac:dyDescent="0.3">
      <c r="A1298" t="s">
        <v>1068</v>
      </c>
      <c r="B1298">
        <v>588</v>
      </c>
      <c r="C1298">
        <v>2015</v>
      </c>
      <c r="D1298" s="5">
        <v>42047</v>
      </c>
      <c r="E1298" s="5" t="str">
        <f t="shared" si="120"/>
        <v>2015-2-12</v>
      </c>
      <c r="F1298" t="s">
        <v>440</v>
      </c>
      <c r="G1298" t="s">
        <v>35</v>
      </c>
      <c r="K1298" t="s">
        <v>70</v>
      </c>
      <c r="L1298" t="s">
        <v>281</v>
      </c>
      <c r="M1298" t="s">
        <v>37</v>
      </c>
      <c r="N1298" t="s">
        <v>35</v>
      </c>
      <c r="O1298" t="s">
        <v>37</v>
      </c>
      <c r="P1298" t="s">
        <v>261</v>
      </c>
      <c r="Q1298" t="s">
        <v>80</v>
      </c>
      <c r="R1298" t="s">
        <v>118</v>
      </c>
      <c r="S1298" t="s">
        <v>256</v>
      </c>
      <c r="T1298" t="s">
        <v>261</v>
      </c>
      <c r="U1298" t="s">
        <v>40</v>
      </c>
      <c r="V1298" t="s">
        <v>256</v>
      </c>
      <c r="W1298" t="str">
        <f t="shared" si="121"/>
        <v>db.pacientes.updateOne({"_id":ObjectId('61e34254ec4ec02e84f5dd72')},{ $set: { "seguimientos": [{"id": "2015","seccion1": {"fechaSeguimiento": "2015-2-12","institucion": "hospital del Niño Jesús",</v>
      </c>
      <c r="X1298" t="str">
        <f t="shared" si="122"/>
        <v>"fallecimiento": "No","fechaFallecimiento": "","causaFallecimiento": "","nivelEducativo": "","actividadLaboral": "No trabaja","coberturaSocial": "Sí","tratamientoAntibioticoHospitalizado": "2","embarazo": "No"},</v>
      </c>
      <c r="Y1298" t="str">
        <f t="shared" si="123"/>
        <v>"seccion4": {"cultivos": "2"},"seccion5": {"toleranciaGlucosa": "Realizada","toleranciaGlucosaRealizada": "Intolerancia","vitaminaD": "No realizada","vitaminaDRealizada": "","inmunoglobulina": "Realizada",</v>
      </c>
      <c r="Z1298" t="str">
        <f t="shared" si="124"/>
        <v>"inmunoglobulinaRealizada": "&lt; 500"},"seccion6": {"actividadDeportiva": ""}}]}}, { upsert: true } );</v>
      </c>
      <c r="AA1298" t="str">
        <f t="shared" si="125"/>
        <v>db.pacientes.updateOne({"_id":ObjectId('61e34254ec4ec02e84f5dd72')},{ $set: { "seguimientos": [{"id": "2015","seccion1": {"fechaSeguimiento": "2015-2-12","institucion": "hospital del Niño Jesús","fallecimiento": "No","fechaFallecimiento": "","causaFallecimiento": "","nivelEducativo": "","actividadLaboral": "No trabaja","coberturaSocial": "Sí","tratamientoAntibioticoHospitalizado": "2","embarazo": "No"},"seccion4": {"cultivos": "2"},"seccion5": {"toleranciaGlucosa": "Realizada","toleranciaGlucosaRealizada": "Intolerancia","vitaminaD": "No realizada","vitaminaDRealizada": "","inmunoglobulina": "Realizada","inmunoglobulinaRealizada": "&lt; 500"},"seccion6": {"actividadDeportiva": ""}}]}}, { upsert: true } );</v>
      </c>
    </row>
    <row r="1299" spans="1:27" x14ac:dyDescent="0.3">
      <c r="A1299" t="s">
        <v>1068</v>
      </c>
      <c r="B1299">
        <v>588</v>
      </c>
      <c r="C1299">
        <v>2018</v>
      </c>
      <c r="D1299" s="5">
        <v>43255</v>
      </c>
      <c r="E1299" s="5" t="str">
        <f t="shared" si="120"/>
        <v>2018-6-4</v>
      </c>
      <c r="F1299" t="s">
        <v>440</v>
      </c>
      <c r="G1299" t="s">
        <v>281</v>
      </c>
      <c r="H1299" t="s">
        <v>214</v>
      </c>
      <c r="I1299" t="s">
        <v>291</v>
      </c>
      <c r="L1299" t="s">
        <v>281</v>
      </c>
      <c r="M1299" t="s">
        <v>45</v>
      </c>
      <c r="O1299" t="s">
        <v>37</v>
      </c>
      <c r="P1299" t="s">
        <v>261</v>
      </c>
      <c r="Q1299" t="s">
        <v>77</v>
      </c>
      <c r="R1299" t="s">
        <v>261</v>
      </c>
      <c r="S1299" t="s">
        <v>321</v>
      </c>
      <c r="T1299" t="s">
        <v>261</v>
      </c>
      <c r="U1299" t="s">
        <v>40</v>
      </c>
      <c r="V1299" t="s">
        <v>256</v>
      </c>
      <c r="W1299" t="str">
        <f t="shared" si="121"/>
        <v>db.pacientes.updateOne({"_id":ObjectId('61e34254ec4ec02e84f5dd72')},{ $set: { "seguimientos": [{"id": "2018","seccion1": {"fechaSeguimiento": "2018-6-4","institucion": "hospital del Niño Jesús",</v>
      </c>
      <c r="X1299" t="str">
        <f t="shared" si="122"/>
        <v>"fallecimiento": "Sí","fechaFallecimiento": "2018-07-08","causaFallecimiento": "Respiratorios","nivelEducativo": "","actividadLaboral": "","coberturaSocial": "Sí","tratamientoAntibioticoHospitalizado": "1","embarazo": ""},</v>
      </c>
      <c r="Y1299" t="str">
        <f t="shared" si="123"/>
        <v>"seccion4": {"cultivos": "2"},"seccion5": {"toleranciaGlucosa": "Realizada","toleranciaGlucosaRealizada": "Diabetes","vitaminaD": "Realizada","vitaminaDRealizada": "Bajo","inmunoglobulina": "Realizada",</v>
      </c>
      <c r="Z1299" t="str">
        <f t="shared" si="124"/>
        <v>"inmunoglobulinaRealizada": "&lt; 500"},"seccion6": {"actividadDeportiva": ""}}]}}, { upsert: true } );</v>
      </c>
      <c r="AA1299" t="str">
        <f t="shared" si="125"/>
        <v>db.pacientes.updateOne({"_id":ObjectId('61e34254ec4ec02e84f5dd72')},{ $set: { "seguimientos": [{"id": "2018","seccion1": {"fechaSeguimiento": "2018-6-4","institucion": "hospital del Niño Jesús","fallecimiento": "Sí","fechaFallecimiento": "2018-07-08","causaFallecimiento": "Respiratorios","nivelEducativo": "","actividadLaboral": "","coberturaSocial": "Sí","tratamientoAntibioticoHospitalizado": "1","embarazo": ""},"seccion4": {"cultivos": "2"},"seccion5": {"toleranciaGlucosa": "Realizada","toleranciaGlucosaRealizada": "Diabetes","vitaminaD": "Realizada","vitaminaDRealizada": "Bajo","inmunoglobulina": "Realizada","inmunoglobulinaRealizada": "&lt; 500"},"seccion6": {"actividadDeportiva": ""}}]}}, { upsert: true } );</v>
      </c>
    </row>
    <row r="1300" spans="1:27" x14ac:dyDescent="0.3">
      <c r="A1300" t="s">
        <v>1059</v>
      </c>
      <c r="B1300">
        <v>589</v>
      </c>
      <c r="C1300">
        <v>2012</v>
      </c>
      <c r="D1300" s="5">
        <v>41128</v>
      </c>
      <c r="E1300" s="5" t="str">
        <f t="shared" si="120"/>
        <v>2012-8-7</v>
      </c>
      <c r="F1300" t="s">
        <v>444</v>
      </c>
      <c r="G1300" t="s">
        <v>35</v>
      </c>
      <c r="J1300" t="s">
        <v>38</v>
      </c>
      <c r="L1300" t="s">
        <v>281</v>
      </c>
      <c r="N1300" t="s">
        <v>35</v>
      </c>
      <c r="O1300" t="s">
        <v>37</v>
      </c>
      <c r="P1300" t="s">
        <v>261</v>
      </c>
      <c r="Q1300" t="s">
        <v>34</v>
      </c>
      <c r="R1300" t="s">
        <v>256</v>
      </c>
      <c r="S1300" t="s">
        <v>256</v>
      </c>
      <c r="T1300" t="s">
        <v>261</v>
      </c>
      <c r="U1300" t="s">
        <v>40</v>
      </c>
      <c r="V1300" t="s">
        <v>281</v>
      </c>
      <c r="W1300" t="str">
        <f t="shared" si="121"/>
        <v>db.pacientes.updateOne({"_id":ObjectId('61e34254ec4ec02e84f5dd69')},{ $set: { "seguimientos": [{"id": "2012","seccion1": {"fechaSeguimiento": "2012-8-7","institucion": "Clinica San Lucas",</v>
      </c>
      <c r="X1300" t="str">
        <f t="shared" si="122"/>
        <v>"fallecimiento": "No","fechaFallecimiento": "","causaFallecimiento": "","nivelEducativo": "Primaria incompleta","actividadLaboral": "","coberturaSocial": "Sí","tratamientoAntibioticoHospitalizado": "","embarazo": "No"},</v>
      </c>
      <c r="Y1300" t="str">
        <f t="shared" si="123"/>
        <v>"seccion4": {"cultivos": "2"},"seccion5": {"toleranciaGlucosa": "Realizada","toleranciaGlucosaRealizada": "Normal","vitaminaD": "","vitaminaDRealizada": "","inmunoglobulina": "Realizada",</v>
      </c>
      <c r="Z1300" t="str">
        <f t="shared" si="124"/>
        <v>"inmunoglobulinaRealizada": "&lt; 500"},"seccion6": {"actividadDeportiva": "Sí"}}]}}, { upsert: true } );</v>
      </c>
      <c r="AA1300" t="str">
        <f t="shared" si="125"/>
        <v>db.pacientes.updateOne({"_id":ObjectId('61e34254ec4ec02e84f5dd69')},{ $set: { "seguimientos": [{"id": "2012","seccion1": {"fechaSeguimiento": "2012-8-7","institucion": "Clinica San Lucas","fallecimiento": "No","fechaFallecimiento": "","causaFallecimiento": "","nivelEducativo": "Primaria incompleta","actividadLaboral": "","coberturaSocial": "Sí","tratamientoAntibioticoHospitalizado": "","embarazo": "No"},"seccion4": {"cultivos": "2"},"seccion5": {"toleranciaGlucosa": "Realizada","toleranciaGlucosaRealizada": "Normal","vitaminaD": "","vitaminaDRealizada": "","inmunoglobulina": "Realizada","inmunoglobulinaRealizada": "&lt; 500"},"seccion6": {"actividadDeportiva": "Sí"}}]}}, { upsert: true } );</v>
      </c>
    </row>
    <row r="1301" spans="1:27" x14ac:dyDescent="0.3">
      <c r="A1301" t="s">
        <v>1059</v>
      </c>
      <c r="B1301">
        <v>589</v>
      </c>
      <c r="C1301">
        <v>2013</v>
      </c>
      <c r="D1301" s="5">
        <v>41471</v>
      </c>
      <c r="E1301" s="5" t="str">
        <f t="shared" si="120"/>
        <v>2013-7-16</v>
      </c>
      <c r="F1301" t="s">
        <v>444</v>
      </c>
      <c r="G1301" t="s">
        <v>35</v>
      </c>
      <c r="J1301" t="s">
        <v>38</v>
      </c>
      <c r="L1301" t="s">
        <v>281</v>
      </c>
      <c r="N1301" t="s">
        <v>35</v>
      </c>
      <c r="O1301" t="s">
        <v>37</v>
      </c>
      <c r="P1301" t="s">
        <v>261</v>
      </c>
      <c r="Q1301" t="s">
        <v>34</v>
      </c>
      <c r="R1301" t="s">
        <v>256</v>
      </c>
      <c r="S1301" t="s">
        <v>256</v>
      </c>
      <c r="T1301" t="s">
        <v>261</v>
      </c>
      <c r="U1301" t="s">
        <v>40</v>
      </c>
      <c r="V1301" t="s">
        <v>281</v>
      </c>
      <c r="W1301" t="str">
        <f t="shared" si="121"/>
        <v>db.pacientes.updateOne({"_id":ObjectId('61e34254ec4ec02e84f5dd69')},{ $set: { "seguimientos": [{"id": "2013","seccion1": {"fechaSeguimiento": "2013-7-16","institucion": "Clinica San Lucas",</v>
      </c>
      <c r="X1301" t="str">
        <f t="shared" si="122"/>
        <v>"fallecimiento": "No","fechaFallecimiento": "","causaFallecimiento": "","nivelEducativo": "Primaria incompleta","actividadLaboral": "","coberturaSocial": "Sí","tratamientoAntibioticoHospitalizado": "","embarazo": "No"},</v>
      </c>
      <c r="Y1301" t="str">
        <f t="shared" si="123"/>
        <v>"seccion4": {"cultivos": "2"},"seccion5": {"toleranciaGlucosa": "Realizada","toleranciaGlucosaRealizada": "Normal","vitaminaD": "","vitaminaDRealizada": "","inmunoglobulina": "Realizada",</v>
      </c>
      <c r="Z1301" t="str">
        <f t="shared" si="124"/>
        <v>"inmunoglobulinaRealizada": "&lt; 500"},"seccion6": {"actividadDeportiva": "Sí"}}]}}, { upsert: true } );</v>
      </c>
      <c r="AA1301" t="str">
        <f t="shared" si="125"/>
        <v>db.pacientes.updateOne({"_id":ObjectId('61e34254ec4ec02e84f5dd69')},{ $set: { "seguimientos": [{"id": "2013","seccion1": {"fechaSeguimiento": "2013-7-16","institucion": "Clinica San Lucas","fallecimiento": "No","fechaFallecimiento": "","causaFallecimiento": "","nivelEducativo": "Primaria incompleta","actividadLaboral": "","coberturaSocial": "Sí","tratamientoAntibioticoHospitalizado": "","embarazo": "No"},"seccion4": {"cultivos": "2"},"seccion5": {"toleranciaGlucosa": "Realizada","toleranciaGlucosaRealizada": "Normal","vitaminaD": "","vitaminaDRealizada": "","inmunoglobulina": "Realizada","inmunoglobulinaRealizada": "&lt; 500"},"seccion6": {"actividadDeportiva": "Sí"}}]}}, { upsert: true } );</v>
      </c>
    </row>
    <row r="1302" spans="1:27" x14ac:dyDescent="0.3">
      <c r="A1302" t="s">
        <v>1059</v>
      </c>
      <c r="B1302">
        <v>589</v>
      </c>
      <c r="C1302">
        <v>2014</v>
      </c>
      <c r="D1302" s="5">
        <v>41952</v>
      </c>
      <c r="E1302" s="5" t="str">
        <f t="shared" si="120"/>
        <v>2014-11-9</v>
      </c>
      <c r="F1302" t="s">
        <v>444</v>
      </c>
      <c r="G1302" t="s">
        <v>35</v>
      </c>
      <c r="J1302" t="s">
        <v>38</v>
      </c>
      <c r="L1302" t="s">
        <v>281</v>
      </c>
      <c r="N1302" t="s">
        <v>35</v>
      </c>
      <c r="O1302" t="s">
        <v>46</v>
      </c>
      <c r="P1302" t="s">
        <v>261</v>
      </c>
      <c r="Q1302" t="s">
        <v>34</v>
      </c>
      <c r="R1302" t="s">
        <v>256</v>
      </c>
      <c r="S1302" t="s">
        <v>256</v>
      </c>
      <c r="T1302" t="s">
        <v>261</v>
      </c>
      <c r="U1302" t="s">
        <v>40</v>
      </c>
      <c r="V1302" t="s">
        <v>256</v>
      </c>
      <c r="W1302" t="str">
        <f t="shared" si="121"/>
        <v>db.pacientes.updateOne({"_id":ObjectId('61e34254ec4ec02e84f5dd69')},{ $set: { "seguimientos": [{"id": "2014","seccion1": {"fechaSeguimiento": "2014-11-9","institucion": "Clinica San Lucas",</v>
      </c>
      <c r="X1302" t="str">
        <f t="shared" si="122"/>
        <v>"fallecimiento": "No","fechaFallecimiento": "","causaFallecimiento": "","nivelEducativo": "Primaria incompleta","actividadLaboral": "","coberturaSocial": "Sí","tratamientoAntibioticoHospitalizado": "","embarazo": "No"},</v>
      </c>
      <c r="Y1302" t="str">
        <f t="shared" si="123"/>
        <v>"seccion4": {"cultivos": "3"},"seccion5": {"toleranciaGlucosa": "Realizada","toleranciaGlucosaRealizada": "Normal","vitaminaD": "","vitaminaDRealizada": "","inmunoglobulina": "Realizada",</v>
      </c>
      <c r="Z1302" t="str">
        <f t="shared" si="124"/>
        <v>"inmunoglobulinaRealizada": "&lt; 500"},"seccion6": {"actividadDeportiva": ""}}]}}, { upsert: true } );</v>
      </c>
      <c r="AA1302" t="str">
        <f t="shared" si="125"/>
        <v>db.pacientes.updateOne({"_id":ObjectId('61e34254ec4ec02e84f5dd69')},{ $set: { "seguimientos": [{"id": "2014","seccion1": {"fechaSeguimiento": "2014-11-9","institucion": "Clinica San Lucas","fallecimiento": "No","fechaFallecimiento": "","causaFallecimiento": "","nivelEducativo": "Primaria incompleta","actividadLaboral": "","coberturaSocial": "Sí","tratamientoAntibioticoHospitalizado": "","embarazo": "No"},"seccion4": {"cultivos": "3"},"seccion5": {"toleranciaGlucosa": "Realizada","toleranciaGlucosaRealizada": "Normal","vitaminaD": "","vitaminaDRealizada": "","inmunoglobulina": "Realizada","inmunoglobulinaRealizada": "&lt; 500"},"seccion6": {"actividadDeportiva": ""}}]}}, { upsert: true } );</v>
      </c>
    </row>
    <row r="1303" spans="1:27" x14ac:dyDescent="0.3">
      <c r="A1303" t="s">
        <v>1059</v>
      </c>
      <c r="B1303">
        <v>589</v>
      </c>
      <c r="C1303">
        <v>2016</v>
      </c>
      <c r="D1303" s="5">
        <v>42572</v>
      </c>
      <c r="E1303" s="5" t="str">
        <f t="shared" si="120"/>
        <v>2016-7-21</v>
      </c>
      <c r="F1303" t="s">
        <v>444</v>
      </c>
      <c r="G1303" t="s">
        <v>35</v>
      </c>
      <c r="P1303" t="s">
        <v>118</v>
      </c>
      <c r="Q1303" t="s">
        <v>256</v>
      </c>
      <c r="R1303" t="s">
        <v>256</v>
      </c>
      <c r="S1303" t="s">
        <v>256</v>
      </c>
      <c r="T1303" t="s">
        <v>256</v>
      </c>
      <c r="U1303" t="s">
        <v>256</v>
      </c>
      <c r="V1303" t="s">
        <v>256</v>
      </c>
      <c r="W1303" t="str">
        <f t="shared" si="121"/>
        <v>db.pacientes.updateOne({"_id":ObjectId('61e34254ec4ec02e84f5dd69')},{ $set: { "seguimientos": [{"id": "2016","seccion1": {"fechaSeguimiento": "2016-7-21","institucion": "Clinica San Lucas",</v>
      </c>
      <c r="X1303" t="str">
        <f t="shared" si="122"/>
        <v>"fallecimiento": "No","fechaFallecimiento": "","causaFallecimiento": "","nivelEducativo": "","actividadLaboral": "","coberturaSocial": "","tratamientoAntibioticoHospitalizado": "","embarazo": ""},</v>
      </c>
      <c r="Y1303" t="str">
        <f t="shared" si="123"/>
        <v>"seccion4": {"cultivos": ""},"seccion5": {"toleranciaGlucosa": "No realizada","toleranciaGlucosaRealizada": "","vitaminaD": "","vitaminaDRealizada": "","inmunoglobulina": "",</v>
      </c>
      <c r="Z1303" t="str">
        <f t="shared" si="124"/>
        <v>"inmunoglobulinaRealizada": ""},"seccion6": {"actividadDeportiva": ""}}]}}, { upsert: true } );</v>
      </c>
      <c r="AA1303" t="str">
        <f t="shared" si="125"/>
        <v>db.pacientes.updateOne({"_id":ObjectId('61e34254ec4ec02e84f5dd69')},{ $set: { "seguimientos": [{"id": "2016","seccion1": {"fechaSeguimiento": "2016-7-21","institucion": "Clinica San Lucas","fallecimiento": "No","fechaFallecimiento": "","causaFallecimiento": "","nivelEducativo": "","actividadLaboral": "","coberturaSocial": "","tratamientoAntibioticoHospitalizado": "","embarazo": ""},"seccion4":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1304" spans="1:27" x14ac:dyDescent="0.3">
      <c r="A1304" t="s">
        <v>1060</v>
      </c>
      <c r="B1304">
        <v>590</v>
      </c>
      <c r="C1304">
        <v>2013</v>
      </c>
      <c r="D1304" s="5">
        <v>41303</v>
      </c>
      <c r="E1304" s="5" t="str">
        <f t="shared" si="120"/>
        <v>2013-1-29</v>
      </c>
      <c r="F1304" t="s">
        <v>387</v>
      </c>
      <c r="G1304" t="s">
        <v>35</v>
      </c>
      <c r="J1304" t="s">
        <v>63</v>
      </c>
      <c r="L1304" t="s">
        <v>281</v>
      </c>
      <c r="M1304" t="s">
        <v>49</v>
      </c>
      <c r="N1304" t="s">
        <v>35</v>
      </c>
      <c r="O1304" t="s">
        <v>49</v>
      </c>
      <c r="P1304" t="s">
        <v>261</v>
      </c>
      <c r="Q1304" t="s">
        <v>77</v>
      </c>
      <c r="R1304" t="s">
        <v>256</v>
      </c>
      <c r="S1304" t="s">
        <v>256</v>
      </c>
      <c r="T1304" t="s">
        <v>261</v>
      </c>
      <c r="U1304" t="s">
        <v>40</v>
      </c>
      <c r="V1304" t="s">
        <v>256</v>
      </c>
      <c r="W1304" t="str">
        <f t="shared" si="121"/>
        <v>db.pacientes.updateOne({"_id":ObjectId('61e34254ec4ec02e84f5dd6a')},{ $set: { "seguimientos": [{"id": "2013","seccion1": {"fechaSeguimiento": "2013-1-29","institucion": "Consultorio FQ - Dra. Alais",</v>
      </c>
      <c r="X1304" t="str">
        <f t="shared" si="122"/>
        <v>"fallecimiento": "No","fechaFallecimiento": "","causaFallecimiento": "","nivelEducativo": "Secundaria completa","actividadLaboral": "","coberturaSocial": "Sí","tratamientoAntibioticoHospitalizado": "4","embarazo": "No"},</v>
      </c>
      <c r="Y1304" t="str">
        <f t="shared" si="123"/>
        <v>"seccion4": {"cultivos": "4"},"seccion5": {"toleranciaGlucosa": "Realizada","toleranciaGlucosaRealizada": "Diabetes","vitaminaD": "","vitaminaDRealizada": "","inmunoglobulina": "Realizada",</v>
      </c>
      <c r="Z1304" t="str">
        <f t="shared" si="124"/>
        <v>"inmunoglobulinaRealizada": "&lt; 500"},"seccion6": {"actividadDeportiva": ""}}]}}, { upsert: true } );</v>
      </c>
      <c r="AA1304" t="str">
        <f t="shared" si="125"/>
        <v>db.pacientes.updateOne({"_id":ObjectId('61e34254ec4ec02e84f5dd6a')},{ $set: { "seguimientos": [{"id": "2013","seccion1": {"fechaSeguimiento": "2013-1-29","institucion": "Consultorio FQ - Dra. Alais","fallecimiento": "No","fechaFallecimiento": "","causaFallecimiento": "","nivelEducativo": "Secundaria completa","actividadLaboral": "","coberturaSocial": "Sí","tratamientoAntibioticoHospitalizado": "4","embarazo": "No"},"seccion4": {"cultivos": "4"},"seccion5": {"toleranciaGlucosa": "Realizada","toleranciaGlucosaRealizada": "Diabetes","vitaminaD": "","vitaminaDRealizada": "","inmunoglobulina": "Realizada","inmunoglobulinaRealizada": "&lt; 500"},"seccion6": {"actividadDeportiva": ""}}]}}, { upsert: true } );</v>
      </c>
    </row>
    <row r="1305" spans="1:27" x14ac:dyDescent="0.3">
      <c r="A1305" t="s">
        <v>1061</v>
      </c>
      <c r="B1305">
        <v>591</v>
      </c>
      <c r="C1305">
        <v>2011</v>
      </c>
      <c r="D1305" s="5">
        <v>40738</v>
      </c>
      <c r="E1305" s="5" t="str">
        <f t="shared" si="120"/>
        <v>2011-7-14</v>
      </c>
      <c r="F1305" t="s">
        <v>411</v>
      </c>
      <c r="G1305" t="s">
        <v>35</v>
      </c>
      <c r="J1305" t="s">
        <v>61</v>
      </c>
      <c r="K1305" t="s">
        <v>70</v>
      </c>
      <c r="L1305" t="s">
        <v>281</v>
      </c>
      <c r="N1305" t="s">
        <v>35</v>
      </c>
      <c r="O1305" t="s">
        <v>49</v>
      </c>
      <c r="P1305" t="s">
        <v>261</v>
      </c>
      <c r="Q1305" t="s">
        <v>77</v>
      </c>
      <c r="R1305" t="s">
        <v>256</v>
      </c>
      <c r="S1305" t="s">
        <v>256</v>
      </c>
      <c r="T1305" t="s">
        <v>261</v>
      </c>
      <c r="U1305" t="s">
        <v>40</v>
      </c>
      <c r="V1305" t="s">
        <v>281</v>
      </c>
      <c r="W1305" t="str">
        <f t="shared" si="121"/>
        <v>db.pacientes.updateOne({"_id":ObjectId('61e34254ec4ec02e84f5dd6b')},{ $set: { "seguimientos": [{"id": "2011","seccion1": {"fechaSeguimiento": "2011-7-14","institucion": "Hospital Victor J Vilela",</v>
      </c>
      <c r="X1305" t="str">
        <f t="shared" si="122"/>
        <v>"fallecimiento": "No","fechaFallecimiento": "","causaFallecimiento": "","nivelEducativo": "Secundaria incompleta","actividadLaboral": "No trabaja","coberturaSocial": "Sí","tratamientoAntibioticoHospitalizado": "","embarazo": "No"},</v>
      </c>
      <c r="Y1305" t="str">
        <f t="shared" si="123"/>
        <v>"seccion4": {"cultivos": "4"},"seccion5": {"toleranciaGlucosa": "Realizada","toleranciaGlucosaRealizada": "Diabetes","vitaminaD": "","vitaminaDRealizada": "","inmunoglobulina": "Realizada",</v>
      </c>
      <c r="Z1305" t="str">
        <f t="shared" si="124"/>
        <v>"inmunoglobulinaRealizada": "&lt; 500"},"seccion6": {"actividadDeportiva": "Sí"}}]}}, { upsert: true } );</v>
      </c>
      <c r="AA1305" t="str">
        <f t="shared" si="125"/>
        <v>db.pacientes.updateOne({"_id":ObjectId('61e34254ec4ec02e84f5dd6b')},{ $set: { "seguimientos": [{"id": "2011","seccion1": {"fechaSeguimiento": "2011-7-14","institucion": "Hospital Victor J Vilela","fallecimiento": "No","fechaFallecimiento": "","causaFallecimiento": "","nivelEducativo": "Secundaria incompleta","actividadLaboral": "No trabaja","coberturaSocial": "Sí","tratamientoAntibioticoHospitalizado": "","embarazo": "No"},"seccion4": {"cultivos": "4"},"seccion5": {"toleranciaGlucosa": "Realizada","toleranciaGlucosaRealizada": "Diabetes","vitaminaD": "","vitaminaDRealizada": "","inmunoglobulina": "Realizada","inmunoglobulinaRealizada": "&lt; 500"},"seccion6": {"actividadDeportiva": "Sí"}}]}}, { upsert: true } );</v>
      </c>
    </row>
    <row r="1306" spans="1:27" x14ac:dyDescent="0.3">
      <c r="A1306" t="s">
        <v>1061</v>
      </c>
      <c r="B1306">
        <v>591</v>
      </c>
      <c r="C1306">
        <v>2012</v>
      </c>
      <c r="D1306" s="5">
        <v>41229</v>
      </c>
      <c r="E1306" s="5" t="str">
        <f t="shared" si="120"/>
        <v>2012-11-16</v>
      </c>
      <c r="F1306" t="s">
        <v>411</v>
      </c>
      <c r="G1306" t="s">
        <v>35</v>
      </c>
      <c r="J1306" t="s">
        <v>61</v>
      </c>
      <c r="K1306" t="s">
        <v>70</v>
      </c>
      <c r="L1306" t="s">
        <v>281</v>
      </c>
      <c r="M1306" t="s">
        <v>45</v>
      </c>
      <c r="N1306" t="s">
        <v>35</v>
      </c>
      <c r="O1306" t="s">
        <v>48</v>
      </c>
      <c r="P1306" t="s">
        <v>261</v>
      </c>
      <c r="Q1306" t="s">
        <v>77</v>
      </c>
      <c r="R1306" t="s">
        <v>256</v>
      </c>
      <c r="S1306" t="s">
        <v>256</v>
      </c>
      <c r="T1306" t="s">
        <v>261</v>
      </c>
      <c r="U1306" t="s">
        <v>40</v>
      </c>
      <c r="V1306" t="s">
        <v>281</v>
      </c>
      <c r="W1306" t="str">
        <f t="shared" si="121"/>
        <v>db.pacientes.updateOne({"_id":ObjectId('61e34254ec4ec02e84f5dd6b')},{ $set: { "seguimientos": [{"id": "2012","seccion1": {"fechaSeguimiento": "2012-11-16","institucion": "Hospital Victor J Vilela",</v>
      </c>
      <c r="X1306" t="str">
        <f t="shared" si="122"/>
        <v>"fallecimiento": "No","fechaFallecimiento": "","causaFallecimiento": "","nivelEducativo": "Secundaria incompleta","actividadLaboral": "No trabaja","coberturaSocial": "Sí","tratamientoAntibioticoHospitalizado": "1","embarazo": "No"},</v>
      </c>
      <c r="Y1306" t="str">
        <f t="shared" si="123"/>
        <v>"seccion4": {"cultivos": "5"},"seccion5": {"toleranciaGlucosa": "Realizada","toleranciaGlucosaRealizada": "Diabetes","vitaminaD": "","vitaminaDRealizada": "","inmunoglobulina": "Realizada",</v>
      </c>
      <c r="Z1306" t="str">
        <f t="shared" si="124"/>
        <v>"inmunoglobulinaRealizada": "&lt; 500"},"seccion6": {"actividadDeportiva": "Sí"}}]}}, { upsert: true } );</v>
      </c>
      <c r="AA1306" t="str">
        <f t="shared" si="125"/>
        <v>db.pacientes.updateOne({"_id":ObjectId('61e34254ec4ec02e84f5dd6b')},{ $set: { "seguimientos": [{"id": "2012","seccion1": {"fechaSeguimiento": "2012-11-16","institucion": "Hospital Victor J Vilela","fallecimiento": "No","fechaFallecimiento": "","causaFallecimiento": "","nivelEducativo": "Secundaria incompleta","actividadLaboral": "No trabaja","coberturaSocial": "Sí","tratamientoAntibioticoHospitalizado": "1","embarazo": "No"},"seccion4": {"cultivos": "5"},"seccion5": {"toleranciaGlucosa": "Realizada","toleranciaGlucosaRealizada": "Diabetes","vitaminaD": "","vitaminaDRealizada": "","inmunoglobulina": "Realizada","inmunoglobulinaRealizada": "&lt; 500"},"seccion6": {"actividadDeportiva": "Sí"}}]}}, { upsert: true } );</v>
      </c>
    </row>
    <row r="1307" spans="1:27" x14ac:dyDescent="0.3">
      <c r="A1307" t="s">
        <v>1061</v>
      </c>
      <c r="B1307">
        <v>591</v>
      </c>
      <c r="C1307">
        <v>2012</v>
      </c>
      <c r="D1307" s="5">
        <v>41229</v>
      </c>
      <c r="E1307" s="5" t="str">
        <f t="shared" si="120"/>
        <v>2012-11-16</v>
      </c>
      <c r="F1307" t="s">
        <v>411</v>
      </c>
      <c r="G1307" t="s">
        <v>35</v>
      </c>
      <c r="J1307" t="s">
        <v>61</v>
      </c>
      <c r="K1307" t="s">
        <v>70</v>
      </c>
      <c r="L1307" t="s">
        <v>281</v>
      </c>
      <c r="M1307" t="s">
        <v>45</v>
      </c>
      <c r="N1307" t="s">
        <v>35</v>
      </c>
      <c r="O1307" t="s">
        <v>48</v>
      </c>
      <c r="P1307" t="s">
        <v>261</v>
      </c>
      <c r="Q1307" t="s">
        <v>77</v>
      </c>
      <c r="R1307" t="s">
        <v>256</v>
      </c>
      <c r="S1307" t="s">
        <v>256</v>
      </c>
      <c r="T1307" t="s">
        <v>261</v>
      </c>
      <c r="U1307" t="s">
        <v>40</v>
      </c>
      <c r="V1307" t="s">
        <v>281</v>
      </c>
      <c r="W1307" t="str">
        <f t="shared" si="121"/>
        <v>db.pacientes.updateOne({"_id":ObjectId('61e34254ec4ec02e84f5dd6b')},{ $set: { "seguimientos": [{"id": "2012","seccion1": {"fechaSeguimiento": "2012-11-16","institucion": "Hospital Victor J Vilela",</v>
      </c>
      <c r="X1307" t="str">
        <f t="shared" si="122"/>
        <v>"fallecimiento": "No","fechaFallecimiento": "","causaFallecimiento": "","nivelEducativo": "Secundaria incompleta","actividadLaboral": "No trabaja","coberturaSocial": "Sí","tratamientoAntibioticoHospitalizado": "1","embarazo": "No"},</v>
      </c>
      <c r="Y1307" t="str">
        <f t="shared" si="123"/>
        <v>"seccion4": {"cultivos": "5"},"seccion5": {"toleranciaGlucosa": "Realizada","toleranciaGlucosaRealizada": "Diabetes","vitaminaD": "","vitaminaDRealizada": "","inmunoglobulina": "Realizada",</v>
      </c>
      <c r="Z1307" t="str">
        <f t="shared" si="124"/>
        <v>"inmunoglobulinaRealizada": "&lt; 500"},"seccion6": {"actividadDeportiva": "Sí"}}]}}, { upsert: true } );</v>
      </c>
      <c r="AA1307" t="str">
        <f t="shared" si="125"/>
        <v>db.pacientes.updateOne({"_id":ObjectId('61e34254ec4ec02e84f5dd6b')},{ $set: { "seguimientos": [{"id": "2012","seccion1": {"fechaSeguimiento": "2012-11-16","institucion": "Hospital Victor J Vilela","fallecimiento": "No","fechaFallecimiento": "","causaFallecimiento": "","nivelEducativo": "Secundaria incompleta","actividadLaboral": "No trabaja","coberturaSocial": "Sí","tratamientoAntibioticoHospitalizado": "1","embarazo": "No"},"seccion4": {"cultivos": "5"},"seccion5": {"toleranciaGlucosa": "Realizada","toleranciaGlucosaRealizada": "Diabetes","vitaminaD": "","vitaminaDRealizada": "","inmunoglobulina": "Realizada","inmunoglobulinaRealizada": "&lt; 500"},"seccion6": {"actividadDeportiva": "Sí"}}]}}, { upsert: true } );</v>
      </c>
    </row>
    <row r="1308" spans="1:27" x14ac:dyDescent="0.3">
      <c r="A1308" t="s">
        <v>1062</v>
      </c>
      <c r="B1308">
        <v>592</v>
      </c>
      <c r="C1308">
        <v>2011</v>
      </c>
      <c r="D1308" s="5">
        <v>40892</v>
      </c>
      <c r="E1308" s="5" t="str">
        <f t="shared" si="120"/>
        <v>2011-12-15</v>
      </c>
      <c r="F1308" t="s">
        <v>411</v>
      </c>
      <c r="G1308" t="s">
        <v>35</v>
      </c>
      <c r="J1308" t="s">
        <v>38</v>
      </c>
      <c r="L1308" t="s">
        <v>281</v>
      </c>
      <c r="M1308" t="s">
        <v>37</v>
      </c>
      <c r="N1308" t="s">
        <v>35</v>
      </c>
      <c r="O1308" t="s">
        <v>48</v>
      </c>
      <c r="P1308" t="s">
        <v>261</v>
      </c>
      <c r="Q1308" t="s">
        <v>34</v>
      </c>
      <c r="R1308" t="s">
        <v>256</v>
      </c>
      <c r="S1308" t="s">
        <v>256</v>
      </c>
      <c r="T1308" t="s">
        <v>261</v>
      </c>
      <c r="U1308" t="s">
        <v>40</v>
      </c>
      <c r="V1308" t="s">
        <v>256</v>
      </c>
      <c r="W1308" t="str">
        <f t="shared" si="121"/>
        <v>db.pacientes.updateOne({"_id":ObjectId('61e34254ec4ec02e84f5dd6c')},{ $set: { "seguimientos": [{"id": "2011","seccion1": {"fechaSeguimiento": "2011-12-15","institucion": "Hospital Victor J Vilela",</v>
      </c>
      <c r="X1308" t="str">
        <f t="shared" si="122"/>
        <v>"fallecimiento": "No","fechaFallecimiento": "","causaFallecimiento": "","nivelEducativo": "Primaria incompleta","actividadLaboral": "","coberturaSocial": "Sí","tratamientoAntibioticoHospitalizado": "2","embarazo": "No"},</v>
      </c>
      <c r="Y1308" t="str">
        <f t="shared" si="123"/>
        <v>"seccion4": {"cultivos": "5"},"seccion5": {"toleranciaGlucosa": "Realizada","toleranciaGlucosaRealizada": "Normal","vitaminaD": "","vitaminaDRealizada": "","inmunoglobulina": "Realizada",</v>
      </c>
      <c r="Z1308" t="str">
        <f t="shared" si="124"/>
        <v>"inmunoglobulinaRealizada": "&lt; 500"},"seccion6": {"actividadDeportiva": ""}}]}}, { upsert: true } );</v>
      </c>
      <c r="AA1308" t="str">
        <f t="shared" si="125"/>
        <v>db.pacientes.updateOne({"_id":ObjectId('61e34254ec4ec02e84f5dd6c')},{ $set: { "seguimientos": [{"id": "2011","seccion1": {"fechaSeguimiento": "2011-12-15","institucion": "Hospital Victor J Vilela","fallecimiento": "No","fechaFallecimiento": "","causaFallecimiento": "","nivelEducativo": "Primaria incompleta","actividadLaboral": "","coberturaSocial": "Sí","tratamientoAntibioticoHospitalizado": "2","embarazo": "No"},"seccion4": {"cultivos": "5"},"seccion5": {"toleranciaGlucosa": "Realizada","toleranciaGlucosaRealizada": "Normal","vitaminaD": "","vitaminaDRealizada": "","inmunoglobulina": "Realizada","inmunoglobulinaRealizada": "&lt; 500"},"seccion6": {"actividadDeportiva": ""}}]}}, { upsert: true } );</v>
      </c>
    </row>
    <row r="1309" spans="1:27" x14ac:dyDescent="0.3">
      <c r="A1309" t="s">
        <v>1062</v>
      </c>
      <c r="B1309">
        <v>592</v>
      </c>
      <c r="C1309">
        <v>2012</v>
      </c>
      <c r="D1309" s="5">
        <v>41221</v>
      </c>
      <c r="E1309" s="5" t="str">
        <f t="shared" si="120"/>
        <v>2012-11-8</v>
      </c>
      <c r="F1309" t="s">
        <v>411</v>
      </c>
      <c r="G1309" t="s">
        <v>35</v>
      </c>
      <c r="J1309" t="s">
        <v>38</v>
      </c>
      <c r="L1309" t="s">
        <v>281</v>
      </c>
      <c r="M1309" t="s">
        <v>37</v>
      </c>
      <c r="N1309" t="s">
        <v>35</v>
      </c>
      <c r="O1309" t="s">
        <v>73</v>
      </c>
      <c r="P1309" t="s">
        <v>261</v>
      </c>
      <c r="Q1309" t="s">
        <v>34</v>
      </c>
      <c r="R1309" t="s">
        <v>256</v>
      </c>
      <c r="S1309" t="s">
        <v>256</v>
      </c>
      <c r="T1309" t="s">
        <v>261</v>
      </c>
      <c r="U1309" t="s">
        <v>40</v>
      </c>
      <c r="V1309" t="s">
        <v>256</v>
      </c>
      <c r="W1309" t="str">
        <f t="shared" si="121"/>
        <v>db.pacientes.updateOne({"_id":ObjectId('61e34254ec4ec02e84f5dd6c')},{ $set: { "seguimientos": [{"id": "2012","seccion1": {"fechaSeguimiento": "2012-11-8","institucion": "Hospital Victor J Vilela",</v>
      </c>
      <c r="X1309" t="str">
        <f t="shared" si="122"/>
        <v>"fallecimiento": "No","fechaFallecimiento": "","causaFallecimiento": "","nivelEducativo": "Primaria incompleta","actividadLaboral": "","coberturaSocial": "Sí","tratamientoAntibioticoHospitalizado": "2","embarazo": "No"},</v>
      </c>
      <c r="Y1309" t="str">
        <f t="shared" si="123"/>
        <v>"seccion4": {"cultivos": "7"},"seccion5": {"toleranciaGlucosa": "Realizada","toleranciaGlucosaRealizada": "Normal","vitaminaD": "","vitaminaDRealizada": "","inmunoglobulina": "Realizada",</v>
      </c>
      <c r="Z1309" t="str">
        <f t="shared" si="124"/>
        <v>"inmunoglobulinaRealizada": "&lt; 500"},"seccion6": {"actividadDeportiva": ""}}]}}, { upsert: true } );</v>
      </c>
      <c r="AA1309" t="str">
        <f t="shared" si="125"/>
        <v>db.pacientes.updateOne({"_id":ObjectId('61e34254ec4ec02e84f5dd6c')},{ $set: { "seguimientos": [{"id": "2012","seccion1": {"fechaSeguimiento": "2012-11-8","institucion": "Hospital Victor J Vilela","fallecimiento": "No","fechaFallecimiento": "","causaFallecimiento": "","nivelEducativo": "Primaria incompleta","actividadLaboral": "","coberturaSocial": "Sí","tratamientoAntibioticoHospitalizado": "2","embarazo": "No"},"seccion4": {"cultivos": "7"},"seccion5": {"toleranciaGlucosa": "Realizada","toleranciaGlucosaRealizada": "Normal","vitaminaD": "","vitaminaDRealizada": "","inmunoglobulina": "Realizada","inmunoglobulinaRealizada": "&lt; 500"},"seccion6": {"actividadDeportiva": ""}}]}}, { upsert: true } );</v>
      </c>
    </row>
    <row r="1310" spans="1:27" x14ac:dyDescent="0.3">
      <c r="A1310" t="s">
        <v>1062</v>
      </c>
      <c r="B1310">
        <v>592</v>
      </c>
      <c r="C1310">
        <v>2013</v>
      </c>
      <c r="D1310" s="5">
        <v>41626</v>
      </c>
      <c r="E1310" s="5" t="str">
        <f t="shared" si="120"/>
        <v>2013-12-18</v>
      </c>
      <c r="F1310" t="s">
        <v>411</v>
      </c>
      <c r="G1310" t="s">
        <v>35</v>
      </c>
      <c r="J1310" t="s">
        <v>61</v>
      </c>
      <c r="L1310" t="s">
        <v>281</v>
      </c>
      <c r="M1310" t="s">
        <v>37</v>
      </c>
      <c r="O1310" t="s">
        <v>48</v>
      </c>
      <c r="P1310" t="s">
        <v>261</v>
      </c>
      <c r="Q1310" t="s">
        <v>34</v>
      </c>
      <c r="R1310" t="s">
        <v>256</v>
      </c>
      <c r="S1310" t="s">
        <v>256</v>
      </c>
      <c r="T1310" t="s">
        <v>261</v>
      </c>
      <c r="U1310" t="s">
        <v>40</v>
      </c>
      <c r="V1310" t="s">
        <v>256</v>
      </c>
      <c r="W1310" t="str">
        <f t="shared" si="121"/>
        <v>db.pacientes.updateOne({"_id":ObjectId('61e34254ec4ec02e84f5dd6c')},{ $set: { "seguimientos": [{"id": "2013","seccion1": {"fechaSeguimiento": "2013-12-18","institucion": "Hospital Victor J Vilela",</v>
      </c>
      <c r="X1310" t="str">
        <f t="shared" si="122"/>
        <v>"fallecimiento": "No","fechaFallecimiento": "","causaFallecimiento": "","nivelEducativo": "Secundaria incompleta","actividadLaboral": "","coberturaSocial": "Sí","tratamientoAntibioticoHospitalizado": "2","embarazo": ""},</v>
      </c>
      <c r="Y1310" t="str">
        <f t="shared" si="123"/>
        <v>"seccion4": {"cultivos": "5"},"seccion5": {"toleranciaGlucosa": "Realizada","toleranciaGlucosaRealizada": "Normal","vitaminaD": "","vitaminaDRealizada": "","inmunoglobulina": "Realizada",</v>
      </c>
      <c r="Z1310" t="str">
        <f t="shared" si="124"/>
        <v>"inmunoglobulinaRealizada": "&lt; 500"},"seccion6": {"actividadDeportiva": ""}}]}}, { upsert: true } );</v>
      </c>
      <c r="AA1310" t="str">
        <f t="shared" si="125"/>
        <v>db.pacientes.updateOne({"_id":ObjectId('61e34254ec4ec02e84f5dd6c')},{ $set: { "seguimientos": [{"id": "2013","seccion1": {"fechaSeguimiento": "2013-12-18","institucion": "Hospital Victor J Vilela","fallecimiento": "No","fechaFallecimiento": "","causaFallecimiento": "","nivelEducativo": "Secundaria incompleta","actividadLaboral": "","coberturaSocial": "Sí","tratamientoAntibioticoHospitalizado": "2","embarazo": ""},"seccion4": {"cultivos": "5"},"seccion5": {"toleranciaGlucosa": "Realizada","toleranciaGlucosaRealizada": "Normal","vitaminaD": "","vitaminaDRealizada": "","inmunoglobulina": "Realizada","inmunoglobulinaRealizada": "&lt; 500"},"seccion6": {"actividadDeportiva": ""}}]}}, { upsert: true } );</v>
      </c>
    </row>
    <row r="1311" spans="1:27" x14ac:dyDescent="0.3">
      <c r="A1311" t="s">
        <v>1062</v>
      </c>
      <c r="B1311">
        <v>592</v>
      </c>
      <c r="C1311">
        <v>2014</v>
      </c>
      <c r="D1311" s="5">
        <v>41970</v>
      </c>
      <c r="E1311" s="5" t="str">
        <f t="shared" si="120"/>
        <v>2014-11-27</v>
      </c>
      <c r="F1311" t="s">
        <v>411</v>
      </c>
      <c r="G1311" t="s">
        <v>35</v>
      </c>
      <c r="J1311" t="s">
        <v>61</v>
      </c>
      <c r="L1311" t="s">
        <v>281</v>
      </c>
      <c r="M1311" t="s">
        <v>49</v>
      </c>
      <c r="O1311" t="s">
        <v>73</v>
      </c>
      <c r="P1311" t="s">
        <v>261</v>
      </c>
      <c r="Q1311" t="s">
        <v>34</v>
      </c>
      <c r="R1311" t="s">
        <v>256</v>
      </c>
      <c r="S1311" t="s">
        <v>256</v>
      </c>
      <c r="T1311" t="s">
        <v>261</v>
      </c>
      <c r="U1311" t="s">
        <v>40</v>
      </c>
      <c r="V1311" t="s">
        <v>256</v>
      </c>
      <c r="W1311" t="str">
        <f t="shared" si="121"/>
        <v>db.pacientes.updateOne({"_id":ObjectId('61e34254ec4ec02e84f5dd6c')},{ $set: { "seguimientos": [{"id": "2014","seccion1": {"fechaSeguimiento": "2014-11-27","institucion": "Hospital Victor J Vilela",</v>
      </c>
      <c r="X1311" t="str">
        <f t="shared" si="122"/>
        <v>"fallecimiento": "No","fechaFallecimiento": "","causaFallecimiento": "","nivelEducativo": "Secundaria incompleta","actividadLaboral": "","coberturaSocial": "Sí","tratamientoAntibioticoHospitalizado": "4","embarazo": ""},</v>
      </c>
      <c r="Y1311" t="str">
        <f t="shared" si="123"/>
        <v>"seccion4": {"cultivos": "7"},"seccion5": {"toleranciaGlucosa": "Realizada","toleranciaGlucosaRealizada": "Normal","vitaminaD": "","vitaminaDRealizada": "","inmunoglobulina": "Realizada",</v>
      </c>
      <c r="Z1311" t="str">
        <f t="shared" si="124"/>
        <v>"inmunoglobulinaRealizada": "&lt; 500"},"seccion6": {"actividadDeportiva": ""}}]}}, { upsert: true } );</v>
      </c>
      <c r="AA1311" t="str">
        <f t="shared" si="125"/>
        <v>db.pacientes.updateOne({"_id":ObjectId('61e34254ec4ec02e84f5dd6c')},{ $set: { "seguimientos": [{"id": "2014","seccion1": {"fechaSeguimiento": "2014-11-27","institucion": "Hospital Victor J Vilela","fallecimiento": "No","fechaFallecimiento": "","causaFallecimiento": "","nivelEducativo": "Secundaria incompleta","actividadLaboral": "","coberturaSocial": "Sí","tratamientoAntibioticoHospitalizado": "4","embarazo": ""},"seccion4": {"cultivos": "7"},"seccion5": {"toleranciaGlucosa": "Realizada","toleranciaGlucosaRealizada": "Normal","vitaminaD": "","vitaminaDRealizada": "","inmunoglobulina": "Realizada","inmunoglobulinaRealizada": "&lt; 500"},"seccion6": {"actividadDeportiva": ""}}]}}, { upsert: true } );</v>
      </c>
    </row>
    <row r="1312" spans="1:27" x14ac:dyDescent="0.3">
      <c r="A1312" t="s">
        <v>1062</v>
      </c>
      <c r="B1312">
        <v>592</v>
      </c>
      <c r="C1312">
        <v>2014</v>
      </c>
      <c r="D1312" s="5">
        <v>41970</v>
      </c>
      <c r="E1312" s="5" t="str">
        <f t="shared" si="120"/>
        <v>2014-11-27</v>
      </c>
      <c r="F1312" t="s">
        <v>411</v>
      </c>
      <c r="G1312" t="s">
        <v>35</v>
      </c>
      <c r="J1312" t="s">
        <v>61</v>
      </c>
      <c r="L1312" t="s">
        <v>281</v>
      </c>
      <c r="M1312" t="s">
        <v>49</v>
      </c>
      <c r="O1312" t="s">
        <v>73</v>
      </c>
      <c r="P1312" t="s">
        <v>261</v>
      </c>
      <c r="Q1312" t="s">
        <v>34</v>
      </c>
      <c r="R1312" t="s">
        <v>256</v>
      </c>
      <c r="S1312" t="s">
        <v>256</v>
      </c>
      <c r="T1312" t="s">
        <v>261</v>
      </c>
      <c r="U1312" t="s">
        <v>40</v>
      </c>
      <c r="V1312" t="s">
        <v>256</v>
      </c>
      <c r="W1312" t="str">
        <f t="shared" si="121"/>
        <v>db.pacientes.updateOne({"_id":ObjectId('61e34254ec4ec02e84f5dd6c')},{ $set: { "seguimientos": [{"id": "2014","seccion1": {"fechaSeguimiento": "2014-11-27","institucion": "Hospital Victor J Vilela",</v>
      </c>
      <c r="X1312" t="str">
        <f t="shared" si="122"/>
        <v>"fallecimiento": "No","fechaFallecimiento": "","causaFallecimiento": "","nivelEducativo": "Secundaria incompleta","actividadLaboral": "","coberturaSocial": "Sí","tratamientoAntibioticoHospitalizado": "4","embarazo": ""},</v>
      </c>
      <c r="Y1312" t="str">
        <f t="shared" si="123"/>
        <v>"seccion4": {"cultivos": "7"},"seccion5": {"toleranciaGlucosa": "Realizada","toleranciaGlucosaRealizada": "Normal","vitaminaD": "","vitaminaDRealizada": "","inmunoglobulina": "Realizada",</v>
      </c>
      <c r="Z1312" t="str">
        <f t="shared" si="124"/>
        <v>"inmunoglobulinaRealizada": "&lt; 500"},"seccion6": {"actividadDeportiva": ""}}]}}, { upsert: true } );</v>
      </c>
      <c r="AA1312" t="str">
        <f t="shared" si="125"/>
        <v>db.pacientes.updateOne({"_id":ObjectId('61e34254ec4ec02e84f5dd6c')},{ $set: { "seguimientos": [{"id": "2014","seccion1": {"fechaSeguimiento": "2014-11-27","institucion": "Hospital Victor J Vilela","fallecimiento": "No","fechaFallecimiento": "","causaFallecimiento": "","nivelEducativo": "Secundaria incompleta","actividadLaboral": "","coberturaSocial": "Sí","tratamientoAntibioticoHospitalizado": "4","embarazo": ""},"seccion4": {"cultivos": "7"},"seccion5": {"toleranciaGlucosa": "Realizada","toleranciaGlucosaRealizada": "Normal","vitaminaD": "","vitaminaDRealizada": "","inmunoglobulina": "Realizada","inmunoglobulinaRealizada": "&lt; 500"},"seccion6": {"actividadDeportiva": ""}}]}}, { upsert: true } );</v>
      </c>
    </row>
    <row r="1313" spans="1:27" x14ac:dyDescent="0.3">
      <c r="A1313" t="s">
        <v>1062</v>
      </c>
      <c r="B1313">
        <v>592</v>
      </c>
      <c r="C1313">
        <v>2016</v>
      </c>
      <c r="D1313" s="5">
        <v>42430</v>
      </c>
      <c r="E1313" s="5" t="str">
        <f t="shared" si="120"/>
        <v>2016-3-1</v>
      </c>
      <c r="F1313" t="s">
        <v>411</v>
      </c>
      <c r="G1313" t="s">
        <v>281</v>
      </c>
      <c r="H1313" t="s">
        <v>197</v>
      </c>
      <c r="I1313" t="s">
        <v>291</v>
      </c>
      <c r="L1313" t="s">
        <v>281</v>
      </c>
      <c r="M1313" t="s">
        <v>37</v>
      </c>
      <c r="N1313" t="s">
        <v>35</v>
      </c>
      <c r="O1313" t="s">
        <v>37</v>
      </c>
      <c r="P1313" t="s">
        <v>118</v>
      </c>
      <c r="Q1313" t="s">
        <v>256</v>
      </c>
      <c r="R1313" t="s">
        <v>261</v>
      </c>
      <c r="S1313" t="s">
        <v>321</v>
      </c>
      <c r="T1313" t="s">
        <v>118</v>
      </c>
      <c r="U1313" t="s">
        <v>256</v>
      </c>
      <c r="V1313" t="s">
        <v>256</v>
      </c>
      <c r="W1313" t="str">
        <f t="shared" si="121"/>
        <v>db.pacientes.updateOne({"_id":ObjectId('61e34254ec4ec02e84f5dd6c')},{ $set: { "seguimientos": [{"id": "2016","seccion1": {"fechaSeguimiento": "2016-3-1","institucion": "Hospital Victor J Vilela",</v>
      </c>
      <c r="X1313" t="str">
        <f t="shared" si="122"/>
        <v>"fallecimiento": "Sí","fechaFallecimiento": "2016-03-01","causaFallecimiento": "Respiratorios","nivelEducativo": "","actividadLaboral": "","coberturaSocial": "Sí","tratamientoAntibioticoHospitalizado": "2","embarazo": "No"},</v>
      </c>
      <c r="Y1313" t="str">
        <f t="shared" si="123"/>
        <v>"seccion4": {"cultivos": "2"},"seccion5": {"toleranciaGlucosa": "No realizada","toleranciaGlucosaRealizada": "","vitaminaD": "Realizada","vitaminaDRealizada": "Bajo","inmunoglobulina": "No realizada",</v>
      </c>
      <c r="Z1313" t="str">
        <f t="shared" si="124"/>
        <v>"inmunoglobulinaRealizada": ""},"seccion6": {"actividadDeportiva": ""}}]}}, { upsert: true } );</v>
      </c>
      <c r="AA1313" t="str">
        <f t="shared" si="125"/>
        <v>db.pacientes.updateOne({"_id":ObjectId('61e34254ec4ec02e84f5dd6c')},{ $set: { "seguimientos": [{"id": "2016","seccion1": {"fechaSeguimiento": "2016-3-1","institucion": "Hospital Victor J Vilela","fallecimiento": "Sí","fechaFallecimiento": "2016-03-01","causaFallecimiento": "Respiratorios","nivelEducativo": "","actividadLaboral": "","coberturaSocial": "Sí","tratamientoAntibioticoHospitalizado": "2","embarazo": "No"},"seccion4": {"cultivos": "2"},"seccion5": {"toleranciaGlucosa": "No realizada","toleranciaGlucosaRealizada": "","vitaminaD": "Realizada","vitaminaDRealizada": "Bajo","inmunoglobulina": "No realizada","inmunoglobulinaRealizada": ""},"seccion6": {"actividadDeportiva": ""}}]}}, { upsert: true } );</v>
      </c>
    </row>
    <row r="1314" spans="1:27" x14ac:dyDescent="0.3">
      <c r="A1314" t="s">
        <v>1063</v>
      </c>
      <c r="B1314">
        <v>593</v>
      </c>
      <c r="C1314">
        <v>2011</v>
      </c>
      <c r="D1314" s="5">
        <v>40837</v>
      </c>
      <c r="E1314" s="5" t="str">
        <f t="shared" si="120"/>
        <v>2011-10-21</v>
      </c>
      <c r="F1314" t="s">
        <v>411</v>
      </c>
      <c r="G1314" t="s">
        <v>35</v>
      </c>
      <c r="J1314" t="s">
        <v>61</v>
      </c>
      <c r="K1314" t="s">
        <v>70</v>
      </c>
      <c r="L1314" t="s">
        <v>281</v>
      </c>
      <c r="N1314" t="s">
        <v>35</v>
      </c>
      <c r="O1314" t="s">
        <v>37</v>
      </c>
      <c r="P1314" t="s">
        <v>261</v>
      </c>
      <c r="Q1314" t="s">
        <v>34</v>
      </c>
      <c r="R1314" t="s">
        <v>256</v>
      </c>
      <c r="S1314" t="s">
        <v>256</v>
      </c>
      <c r="T1314" t="s">
        <v>261</v>
      </c>
      <c r="U1314" t="s">
        <v>40</v>
      </c>
      <c r="V1314" t="s">
        <v>281</v>
      </c>
      <c r="W1314" t="str">
        <f t="shared" si="121"/>
        <v>db.pacientes.updateOne({"_id":ObjectId('61e34254ec4ec02e84f5dd6d')},{ $set: { "seguimientos": [{"id": "2011","seccion1": {"fechaSeguimiento": "2011-10-21","institucion": "Hospital Victor J Vilela",</v>
      </c>
      <c r="X1314" t="str">
        <f t="shared" si="122"/>
        <v>"fallecimiento": "No","fechaFallecimiento": "","causaFallecimiento": "","nivelEducativo": "Secundaria incompleta","actividadLaboral": "No trabaja","coberturaSocial": "Sí","tratamientoAntibioticoHospitalizado": "","embarazo": "No"},</v>
      </c>
      <c r="Y1314" t="str">
        <f t="shared" si="123"/>
        <v>"seccion4": {"cultivos": "2"},"seccion5": {"toleranciaGlucosa": "Realizada","toleranciaGlucosaRealizada": "Normal","vitaminaD": "","vitaminaDRealizada": "","inmunoglobulina": "Realizada",</v>
      </c>
      <c r="Z1314" t="str">
        <f t="shared" si="124"/>
        <v>"inmunoglobulinaRealizada": "&lt; 500"},"seccion6": {"actividadDeportiva": "Sí"}}]}}, { upsert: true } );</v>
      </c>
      <c r="AA1314" t="str">
        <f t="shared" si="125"/>
        <v>db.pacientes.updateOne({"_id":ObjectId('61e34254ec4ec02e84f5dd6d')},{ $set: { "seguimientos": [{"id": "2011","seccion1": {"fechaSeguimiento": "2011-10-21","institucion": "Hospital Victor J Vilela","fallecimiento": "No","fechaFallecimiento": "","causaFallecimiento": "","nivelEducativo": "Secundaria incompleta","actividadLaboral": "No trabaja","coberturaSocial": "Sí","tratamientoAntibioticoHospitalizado": "","embarazo": "No"},"seccion4": {"cultivos": "2"},"seccion5": {"toleranciaGlucosa": "Realizada","toleranciaGlucosaRealizada": "Normal","vitaminaD": "","vitaminaDRealizada": "","inmunoglobulina": "Realizada","inmunoglobulinaRealizada": "&lt; 500"},"seccion6": {"actividadDeportiva": "Sí"}}]}}, { upsert: true } );</v>
      </c>
    </row>
    <row r="1315" spans="1:27" x14ac:dyDescent="0.3">
      <c r="A1315" t="s">
        <v>1063</v>
      </c>
      <c r="B1315">
        <v>593</v>
      </c>
      <c r="C1315">
        <v>2012</v>
      </c>
      <c r="D1315" s="5">
        <v>41145</v>
      </c>
      <c r="E1315" s="5" t="str">
        <f t="shared" si="120"/>
        <v>2012-8-24</v>
      </c>
      <c r="F1315" t="s">
        <v>411</v>
      </c>
      <c r="G1315" t="s">
        <v>35</v>
      </c>
      <c r="J1315" t="s">
        <v>63</v>
      </c>
      <c r="L1315" t="s">
        <v>281</v>
      </c>
      <c r="M1315" t="s">
        <v>45</v>
      </c>
      <c r="N1315" t="s">
        <v>35</v>
      </c>
      <c r="O1315" t="s">
        <v>49</v>
      </c>
      <c r="P1315" t="s">
        <v>261</v>
      </c>
      <c r="Q1315" t="s">
        <v>34</v>
      </c>
      <c r="R1315" t="s">
        <v>256</v>
      </c>
      <c r="S1315" t="s">
        <v>256</v>
      </c>
      <c r="T1315" t="s">
        <v>261</v>
      </c>
      <c r="U1315" t="s">
        <v>40</v>
      </c>
      <c r="V1315" t="s">
        <v>256</v>
      </c>
      <c r="W1315" t="str">
        <f t="shared" si="121"/>
        <v>db.pacientes.updateOne({"_id":ObjectId('61e34254ec4ec02e84f5dd6d')},{ $set: { "seguimientos": [{"id": "2012","seccion1": {"fechaSeguimiento": "2012-8-24","institucion": "Hospital Victor J Vilela",</v>
      </c>
      <c r="X1315" t="str">
        <f t="shared" si="122"/>
        <v>"fallecimiento": "No","fechaFallecimiento": "","causaFallecimiento": "","nivelEducativo": "Secundaria completa","actividadLaboral": "","coberturaSocial": "Sí","tratamientoAntibioticoHospitalizado": "1","embarazo": "No"},</v>
      </c>
      <c r="Y1315" t="str">
        <f t="shared" si="123"/>
        <v>"seccion4": {"cultivos": "4"},"seccion5": {"toleranciaGlucosa": "Realizada","toleranciaGlucosaRealizada": "Normal","vitaminaD": "","vitaminaDRealizada": "","inmunoglobulina": "Realizada",</v>
      </c>
      <c r="Z1315" t="str">
        <f t="shared" si="124"/>
        <v>"inmunoglobulinaRealizada": "&lt; 500"},"seccion6": {"actividadDeportiva": ""}}]}}, { upsert: true } );</v>
      </c>
      <c r="AA1315" t="str">
        <f t="shared" si="125"/>
        <v>db.pacientes.updateOne({"_id":ObjectId('61e34254ec4ec02e84f5dd6d')},{ $set: { "seguimientos": [{"id": "2012","seccion1": {"fechaSeguimiento": "2012-8-24","institucion": "Hospital Victor J Vilela","fallecimiento": "No","fechaFallecimiento": "","causaFallecimiento": "","nivelEducativo": "Secundaria completa","actividadLaboral": "","coberturaSocial": "Sí","tratamientoAntibioticoHospitalizado": "1","embarazo": "No"},"seccion4": {"cultivos": "4"},"seccion5": {"toleranciaGlucosa": "Realizada","toleranciaGlucosaRealizada": "Normal","vitaminaD": "","vitaminaDRealizada": "","inmunoglobulina": "Realizada","inmunoglobulinaRealizada": "&lt; 500"},"seccion6": {"actividadDeportiva": ""}}]}}, { upsert: true } );</v>
      </c>
    </row>
    <row r="1316" spans="1:27" x14ac:dyDescent="0.3">
      <c r="A1316" t="s">
        <v>1063</v>
      </c>
      <c r="B1316">
        <v>593</v>
      </c>
      <c r="C1316">
        <v>2013</v>
      </c>
      <c r="D1316" s="5">
        <v>41624</v>
      </c>
      <c r="E1316" s="5" t="str">
        <f t="shared" si="120"/>
        <v>2013-12-16</v>
      </c>
      <c r="F1316" t="s">
        <v>411</v>
      </c>
      <c r="G1316" t="s">
        <v>35</v>
      </c>
      <c r="J1316" t="s">
        <v>61</v>
      </c>
      <c r="K1316" t="s">
        <v>70</v>
      </c>
      <c r="L1316" t="s">
        <v>281</v>
      </c>
      <c r="M1316" t="s">
        <v>45</v>
      </c>
      <c r="O1316" t="s">
        <v>41</v>
      </c>
      <c r="P1316" t="s">
        <v>261</v>
      </c>
      <c r="Q1316" t="s">
        <v>34</v>
      </c>
      <c r="R1316" t="s">
        <v>256</v>
      </c>
      <c r="S1316" t="s">
        <v>256</v>
      </c>
      <c r="T1316" t="s">
        <v>261</v>
      </c>
      <c r="U1316" t="s">
        <v>40</v>
      </c>
      <c r="V1316" t="s">
        <v>256</v>
      </c>
      <c r="W1316" t="str">
        <f t="shared" si="121"/>
        <v>db.pacientes.updateOne({"_id":ObjectId('61e34254ec4ec02e84f5dd6d')},{ $set: { "seguimientos": [{"id": "2013","seccion1": {"fechaSeguimiento": "2013-12-16","institucion": "Hospital Victor J Vilela",</v>
      </c>
      <c r="X1316" t="str">
        <f t="shared" si="122"/>
        <v>"fallecimiento": "No","fechaFallecimiento": "","causaFallecimiento": "","nivelEducativo": "Secundaria incompleta","actividadLaboral": "No trabaja","coberturaSocial": "Sí","tratamientoAntibioticoHospitalizado": "1","embarazo": ""},</v>
      </c>
      <c r="Y1316" t="str">
        <f t="shared" si="123"/>
        <v>"seccion4": {"cultivos": "6"},"seccion5": {"toleranciaGlucosa": "Realizada","toleranciaGlucosaRealizada": "Normal","vitaminaD": "","vitaminaDRealizada": "","inmunoglobulina": "Realizada",</v>
      </c>
      <c r="Z1316" t="str">
        <f t="shared" si="124"/>
        <v>"inmunoglobulinaRealizada": "&lt; 500"},"seccion6": {"actividadDeportiva": ""}}]}}, { upsert: true } );</v>
      </c>
      <c r="AA1316" t="str">
        <f t="shared" si="125"/>
        <v>db.pacientes.updateOne({"_id":ObjectId('61e34254ec4ec02e84f5dd6d')},{ $set: { "seguimientos": [{"id": "2013","seccion1": {"fechaSeguimiento": "2013-12-16","institucion": "Hospital Victor J Vilela","fallecimiento": "No","fechaFallecimiento": "","causaFallecimiento": "","nivelEducativo": "Secundaria incompleta","actividadLaboral": "No trabaja","coberturaSocial": "Sí","tratamientoAntibioticoHospitalizado": "1","embarazo": ""},"seccion4": {"cultivos": "6"},"seccion5": {"toleranciaGlucosa": "Realizada","toleranciaGlucosaRealizada": "Normal","vitaminaD": "","vitaminaDRealizada": "","inmunoglobulina": "Realizada","inmunoglobulinaRealizada": "&lt; 500"},"seccion6": {"actividadDeportiva": ""}}]}}, { upsert: true } );</v>
      </c>
    </row>
    <row r="1317" spans="1:27" x14ac:dyDescent="0.3">
      <c r="A1317" t="s">
        <v>1063</v>
      </c>
      <c r="B1317">
        <v>593</v>
      </c>
      <c r="C1317">
        <v>2014</v>
      </c>
      <c r="D1317" s="5">
        <v>41999</v>
      </c>
      <c r="E1317" s="5" t="str">
        <f t="shared" si="120"/>
        <v>2014-12-26</v>
      </c>
      <c r="F1317" t="s">
        <v>411</v>
      </c>
      <c r="G1317" t="s">
        <v>35</v>
      </c>
      <c r="J1317" t="s">
        <v>61</v>
      </c>
      <c r="K1317" t="s">
        <v>76</v>
      </c>
      <c r="L1317" t="s">
        <v>281</v>
      </c>
      <c r="M1317" t="s">
        <v>37</v>
      </c>
      <c r="O1317" t="s">
        <v>48</v>
      </c>
      <c r="P1317" t="s">
        <v>261</v>
      </c>
      <c r="Q1317" t="s">
        <v>34</v>
      </c>
      <c r="R1317" t="s">
        <v>256</v>
      </c>
      <c r="S1317" t="s">
        <v>256</v>
      </c>
      <c r="T1317" t="s">
        <v>261</v>
      </c>
      <c r="U1317" t="s">
        <v>40</v>
      </c>
      <c r="V1317" t="s">
        <v>256</v>
      </c>
      <c r="W1317" t="str">
        <f t="shared" si="121"/>
        <v>db.pacientes.updateOne({"_id":ObjectId('61e34254ec4ec02e84f5dd6d')},{ $set: { "seguimientos": [{"id": "2014","seccion1": {"fechaSeguimiento": "2014-12-26","institucion": "Hospital Victor J Vilela",</v>
      </c>
      <c r="X1317" t="str">
        <f t="shared" si="122"/>
        <v>"fallecimiento": "No","fechaFallecimiento": "","causaFallecimiento": "","nivelEducativo": "Secundaria incompleta","actividadLaboral": "Trabaja, completo","coberturaSocial": "Sí","tratamientoAntibioticoHospitalizado": "2","embarazo": ""},</v>
      </c>
      <c r="Y1317" t="str">
        <f t="shared" si="123"/>
        <v>"seccion4": {"cultivos": "5"},"seccion5": {"toleranciaGlucosa": "Realizada","toleranciaGlucosaRealizada": "Normal","vitaminaD": "","vitaminaDRealizada": "","inmunoglobulina": "Realizada",</v>
      </c>
      <c r="Z1317" t="str">
        <f t="shared" si="124"/>
        <v>"inmunoglobulinaRealizada": "&lt; 500"},"seccion6": {"actividadDeportiva": ""}}]}}, { upsert: true } );</v>
      </c>
      <c r="AA1317" t="str">
        <f t="shared" si="125"/>
        <v>db.pacientes.updateOne({"_id":ObjectId('61e34254ec4ec02e84f5dd6d')},{ $set: { "seguimientos": [{"id": "2014","seccion1": {"fechaSeguimiento": "2014-12-26","institucion": "Hospital Victor J Vilela","fallecimiento": "No","fechaFallecimiento": "","causaFallecimiento": "","nivelEducativo": "Secundaria incompleta","actividadLaboral": "Trabaja, completo","coberturaSocial": "Sí","tratamientoAntibioticoHospitalizado": "2","embarazo": ""},"seccion4": {"cultivos": "5"},"seccion5": {"toleranciaGlucosa": "Realizada","toleranciaGlucosaRealizada": "Normal","vitaminaD": "","vitaminaDRealizada": "","inmunoglobulina": "Realizada","inmunoglobulinaRealizada": "&lt; 500"},"seccion6": {"actividadDeportiva": ""}}]}}, { upsert: true } );</v>
      </c>
    </row>
    <row r="1318" spans="1:27" x14ac:dyDescent="0.3">
      <c r="A1318" t="s">
        <v>1064</v>
      </c>
      <c r="B1318">
        <v>594</v>
      </c>
      <c r="C1318">
        <v>2013</v>
      </c>
      <c r="D1318" s="5">
        <v>41299</v>
      </c>
      <c r="E1318" s="5" t="str">
        <f t="shared" si="120"/>
        <v>2013-1-25</v>
      </c>
      <c r="F1318" t="s">
        <v>1959</v>
      </c>
      <c r="G1318" t="s">
        <v>35</v>
      </c>
      <c r="J1318" t="s">
        <v>38</v>
      </c>
      <c r="L1318" t="s">
        <v>281</v>
      </c>
      <c r="N1318" t="s">
        <v>35</v>
      </c>
      <c r="P1318" t="s">
        <v>118</v>
      </c>
      <c r="Q1318" t="s">
        <v>256</v>
      </c>
      <c r="R1318" t="s">
        <v>256</v>
      </c>
      <c r="S1318" t="s">
        <v>256</v>
      </c>
      <c r="T1318" t="s">
        <v>256</v>
      </c>
      <c r="U1318" t="s">
        <v>256</v>
      </c>
      <c r="V1318" t="s">
        <v>256</v>
      </c>
      <c r="W1318" t="str">
        <f t="shared" si="121"/>
        <v>db.pacientes.updateOne({"_id":ObjectId('61e34254ec4ec02e84f5dd6e')},{ $set: { "seguimientos": [{"id": "2013","seccion1": {"fechaSeguimiento": "2013-1-25","institucion": "Hospital Dr. Antonio A. Cetrángolo",</v>
      </c>
      <c r="X1318" t="str">
        <f t="shared" si="122"/>
        <v>"fallecimiento": "No","fechaFallecimiento": "","causaFallecimiento": "","nivelEducativo": "Primaria incompleta","actividadLaboral": "","coberturaSocial": "Sí","tratamientoAntibioticoHospitalizado": "","embarazo": "No"},</v>
      </c>
      <c r="Y1318" t="str">
        <f t="shared" si="123"/>
        <v>"seccion4": {"cultivos": ""},"seccion5": {"toleranciaGlucosa": "No realizada","toleranciaGlucosaRealizada": "","vitaminaD": "","vitaminaDRealizada": "","inmunoglobulina": "",</v>
      </c>
      <c r="Z1318" t="str">
        <f t="shared" si="124"/>
        <v>"inmunoglobulinaRealizada": ""},"seccion6": {"actividadDeportiva": ""}}]}}, { upsert: true } );</v>
      </c>
      <c r="AA1318" t="str">
        <f t="shared" si="125"/>
        <v>db.pacientes.updateOne({"_id":ObjectId('61e34254ec4ec02e84f5dd6e')},{ $set: { "seguimientos": [{"id": "2013","seccion1": {"fechaSeguimiento": "2013-1-25","institucion": "Hospital Dr. Antonio A. Cetrángolo","fallecimiento": "No","fechaFallecimiento": "","causaFallecimiento": "","nivelEducativo": "Primaria incompleta","actividadLaboral": "","coberturaSocial": "Sí","tratamientoAntibioticoHospitalizado": "","embarazo": "No"},"seccion4":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1319" spans="1:27" x14ac:dyDescent="0.3">
      <c r="A1319" t="s">
        <v>1065</v>
      </c>
      <c r="B1319">
        <v>595</v>
      </c>
      <c r="C1319">
        <v>2010</v>
      </c>
      <c r="D1319" s="5">
        <v>40318</v>
      </c>
      <c r="E1319" s="5" t="str">
        <f t="shared" si="120"/>
        <v>2010-5-20</v>
      </c>
      <c r="F1319" t="s">
        <v>411</v>
      </c>
      <c r="G1319" t="s">
        <v>35</v>
      </c>
      <c r="P1319" t="s">
        <v>118</v>
      </c>
      <c r="Q1319" t="s">
        <v>256</v>
      </c>
      <c r="R1319" t="s">
        <v>256</v>
      </c>
      <c r="S1319" t="s">
        <v>256</v>
      </c>
      <c r="T1319" t="s">
        <v>256</v>
      </c>
      <c r="U1319" t="s">
        <v>256</v>
      </c>
      <c r="V1319" t="s">
        <v>256</v>
      </c>
      <c r="W1319" t="str">
        <f t="shared" si="121"/>
        <v>db.pacientes.updateOne({"_id":ObjectId('61e34254ec4ec02e84f5dd6f')},{ $set: { "seguimientos": [{"id": "2010","seccion1": {"fechaSeguimiento": "2010-5-20","institucion": "Hospital Victor J Vilela",</v>
      </c>
      <c r="X1319" t="str">
        <f t="shared" si="122"/>
        <v>"fallecimiento": "No","fechaFallecimiento": "","causaFallecimiento": "","nivelEducativo": "","actividadLaboral": "","coberturaSocial": "","tratamientoAntibioticoHospitalizado": "","embarazo": ""},</v>
      </c>
      <c r="Y1319" t="str">
        <f t="shared" si="123"/>
        <v>"seccion4": {"cultivos": ""},"seccion5": {"toleranciaGlucosa": "No realizada","toleranciaGlucosaRealizada": "","vitaminaD": "","vitaminaDRealizada": "","inmunoglobulina": "",</v>
      </c>
      <c r="Z1319" t="str">
        <f t="shared" si="124"/>
        <v>"inmunoglobulinaRealizada": ""},"seccion6": {"actividadDeportiva": ""}}]}}, { upsert: true } );</v>
      </c>
      <c r="AA1319" t="str">
        <f t="shared" si="125"/>
        <v>db.pacientes.updateOne({"_id":ObjectId('61e34254ec4ec02e84f5dd6f')},{ $set: { "seguimientos": [{"id": "2010","seccion1": {"fechaSeguimiento": "2010-5-20","institucion": "Hospital Victor J Vilela","fallecimiento": "No","fechaFallecimiento": "","causaFallecimiento": "","nivelEducativo": "","actividadLaboral": "","coberturaSocial": "","tratamientoAntibioticoHospitalizado": "","embarazo": ""},"seccion4":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1320" spans="1:27" x14ac:dyDescent="0.3">
      <c r="A1320" t="s">
        <v>1065</v>
      </c>
      <c r="B1320">
        <v>595</v>
      </c>
      <c r="C1320">
        <v>2011</v>
      </c>
      <c r="D1320" s="5">
        <v>40693</v>
      </c>
      <c r="E1320" s="5" t="str">
        <f t="shared" si="120"/>
        <v>2011-5-30</v>
      </c>
      <c r="F1320" t="s">
        <v>411</v>
      </c>
      <c r="G1320" t="s">
        <v>35</v>
      </c>
      <c r="J1320" t="s">
        <v>38</v>
      </c>
      <c r="L1320" t="s">
        <v>35</v>
      </c>
      <c r="N1320" t="s">
        <v>35</v>
      </c>
      <c r="O1320" t="s">
        <v>48</v>
      </c>
      <c r="P1320" t="s">
        <v>118</v>
      </c>
      <c r="Q1320" t="s">
        <v>256</v>
      </c>
      <c r="R1320" t="s">
        <v>256</v>
      </c>
      <c r="S1320" t="s">
        <v>256</v>
      </c>
      <c r="T1320" t="s">
        <v>261</v>
      </c>
      <c r="U1320" t="s">
        <v>84</v>
      </c>
      <c r="V1320" t="s">
        <v>256</v>
      </c>
      <c r="W1320" t="str">
        <f t="shared" si="121"/>
        <v>db.pacientes.updateOne({"_id":ObjectId('61e34254ec4ec02e84f5dd6f')},{ $set: { "seguimientos": [{"id": "2011","seccion1": {"fechaSeguimiento": "2011-5-30","institucion": "Hospital Victor J Vilela",</v>
      </c>
      <c r="X1320" t="str">
        <f t="shared" si="122"/>
        <v>"fallecimiento": "No","fechaFallecimiento": "","causaFallecimiento": "","nivelEducativo": "Primaria incompleta","actividadLaboral": "","coberturaSocial": "No","tratamientoAntibioticoHospitalizado": "","embarazo": "No"},</v>
      </c>
      <c r="Y1320" t="str">
        <f t="shared" si="123"/>
        <v>"seccion4": {"cultivos": "5"},"seccion5": {"toleranciaGlucosa": "No realizada","toleranciaGlucosaRealizada": "","vitaminaD": "","vitaminaDRealizada": "","inmunoglobulina": "Realizada",</v>
      </c>
      <c r="Z1320" t="str">
        <f t="shared" si="124"/>
        <v>"inmunoglobulinaRealizada": "500 - 1.000"},"seccion6": {"actividadDeportiva": ""}}]}}, { upsert: true } );</v>
      </c>
      <c r="AA1320" t="str">
        <f t="shared" si="125"/>
        <v>db.pacientes.updateOne({"_id":ObjectId('61e34254ec4ec02e84f5dd6f')},{ $set: { "seguimientos": [{"id": "2011","seccion1": {"fechaSeguimiento": "2011-5-30","institucion": "Hospital Victor J Vilela","fallecimiento": "No","fechaFallecimiento": "","causaFallecimiento": "","nivelEducativo": "Primaria incompleta","actividadLaboral": "","coberturaSocial": "No","tratamientoAntibioticoHospitalizado": "","embarazo": "No"},"seccion4": {"cultivos": "5"},"seccion5": {"toleranciaGlucosa": "No realizada","toleranciaGlucosaRealizada": "","vitaminaD": "","vitaminaDRealizada": "","inmunoglobulina": "Realizada","inmunoglobulinaRealizada": "500 - 1.000"},"seccion6": {"actividadDeportiva": ""}}]}}, { upsert: true } );</v>
      </c>
    </row>
    <row r="1321" spans="1:27" x14ac:dyDescent="0.3">
      <c r="A1321" t="s">
        <v>1065</v>
      </c>
      <c r="B1321">
        <v>595</v>
      </c>
      <c r="C1321">
        <v>2012</v>
      </c>
      <c r="D1321" s="5">
        <v>41123</v>
      </c>
      <c r="E1321" s="5" t="str">
        <f t="shared" si="120"/>
        <v>2012-8-2</v>
      </c>
      <c r="F1321" t="s">
        <v>411</v>
      </c>
      <c r="G1321" t="s">
        <v>35</v>
      </c>
      <c r="O1321" t="s">
        <v>46</v>
      </c>
      <c r="P1321" t="s">
        <v>118</v>
      </c>
      <c r="Q1321" t="s">
        <v>256</v>
      </c>
      <c r="R1321" t="s">
        <v>256</v>
      </c>
      <c r="S1321" t="s">
        <v>256</v>
      </c>
      <c r="T1321" t="s">
        <v>256</v>
      </c>
      <c r="U1321" t="s">
        <v>256</v>
      </c>
      <c r="V1321" t="s">
        <v>256</v>
      </c>
      <c r="W1321" t="str">
        <f t="shared" si="121"/>
        <v>db.pacientes.updateOne({"_id":ObjectId('61e34254ec4ec02e84f5dd6f')},{ $set: { "seguimientos": [{"id": "2012","seccion1": {"fechaSeguimiento": "2012-8-2","institucion": "Hospital Victor J Vilela",</v>
      </c>
      <c r="X1321" t="str">
        <f t="shared" si="122"/>
        <v>"fallecimiento": "No","fechaFallecimiento": "","causaFallecimiento": "","nivelEducativo": "","actividadLaboral": "","coberturaSocial": "","tratamientoAntibioticoHospitalizado": "","embarazo": ""},</v>
      </c>
      <c r="Y1321" t="str">
        <f t="shared" si="123"/>
        <v>"seccion4": {"cultivos": "3"},"seccion5": {"toleranciaGlucosa": "No realizada","toleranciaGlucosaRealizada": "","vitaminaD": "","vitaminaDRealizada": "","inmunoglobulina": "",</v>
      </c>
      <c r="Z1321" t="str">
        <f t="shared" si="124"/>
        <v>"inmunoglobulinaRealizada": ""},"seccion6": {"actividadDeportiva": ""}}]}}, { upsert: true } );</v>
      </c>
      <c r="AA1321" t="str">
        <f t="shared" si="125"/>
        <v>db.pacientes.updateOne({"_id":ObjectId('61e34254ec4ec02e84f5dd6f')},{ $set: { "seguimientos": [{"id": "2012","seccion1": {"fechaSeguimiento": "2012-8-2","institucion": "Hospital Victor J Vilela","fallecimiento": "No","fechaFallecimiento": "","causaFallecimiento": "","nivelEducativo": "","actividadLaboral": "","coberturaSocial": "","tratamientoAntibioticoHospitalizado": "","embarazo": ""},"seccion4": {"cultivos": "3"},"seccion5":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1322" spans="1:27" x14ac:dyDescent="0.3">
      <c r="A1322" t="s">
        <v>1065</v>
      </c>
      <c r="B1322">
        <v>595</v>
      </c>
      <c r="C1322">
        <v>2013</v>
      </c>
      <c r="D1322" s="5">
        <v>41319</v>
      </c>
      <c r="E1322" s="5" t="str">
        <f t="shared" si="120"/>
        <v>2013-2-14</v>
      </c>
      <c r="F1322" t="s">
        <v>411</v>
      </c>
      <c r="G1322" t="s">
        <v>35</v>
      </c>
      <c r="J1322" t="s">
        <v>38</v>
      </c>
      <c r="L1322" t="s">
        <v>35</v>
      </c>
      <c r="N1322" t="s">
        <v>35</v>
      </c>
      <c r="P1322" t="s">
        <v>118</v>
      </c>
      <c r="Q1322" t="s">
        <v>256</v>
      </c>
      <c r="R1322" t="s">
        <v>256</v>
      </c>
      <c r="S1322" t="s">
        <v>256</v>
      </c>
      <c r="T1322" t="s">
        <v>261</v>
      </c>
      <c r="U1322" t="s">
        <v>84</v>
      </c>
      <c r="V1322" t="s">
        <v>256</v>
      </c>
      <c r="W1322" t="str">
        <f t="shared" si="121"/>
        <v>db.pacientes.updateOne({"_id":ObjectId('61e34254ec4ec02e84f5dd6f')},{ $set: { "seguimientos": [{"id": "2013","seccion1": {"fechaSeguimiento": "2013-2-14","institucion": "Hospital Victor J Vilela",</v>
      </c>
      <c r="X1322" t="str">
        <f t="shared" si="122"/>
        <v>"fallecimiento": "No","fechaFallecimiento": "","causaFallecimiento": "","nivelEducativo": "Primaria incompleta","actividadLaboral": "","coberturaSocial": "No","tratamientoAntibioticoHospitalizado": "","embarazo": "No"},</v>
      </c>
      <c r="Y1322" t="str">
        <f t="shared" si="123"/>
        <v>"seccion4": {"cultivos": ""},"seccion5": {"toleranciaGlucosa": "No realizada","toleranciaGlucosaRealizada": "","vitaminaD": "","vitaminaDRealizada": "","inmunoglobulina": "Realizada",</v>
      </c>
      <c r="Z1322" t="str">
        <f t="shared" si="124"/>
        <v>"inmunoglobulinaRealizada": "500 - 1.000"},"seccion6": {"actividadDeportiva": ""}}]}}, { upsert: true } );</v>
      </c>
      <c r="AA1322" t="str">
        <f t="shared" si="125"/>
        <v>db.pacientes.updateOne({"_id":ObjectId('61e34254ec4ec02e84f5dd6f')},{ $set: { "seguimientos": [{"id": "2013","seccion1": {"fechaSeguimiento": "2013-2-14","institucion": "Hospital Victor J Vilela","fallecimiento": "No","fechaFallecimiento": "","causaFallecimiento": "","nivelEducativo": "Primaria incompleta","actividadLaboral": "","coberturaSocial": "No","tratamientoAntibioticoHospitalizado": "","embarazo": "No"},"seccion4": {"cultivos": ""},"seccion5": {"toleranciaGlucosa": "No realizada","toleranciaGlucosaRealizada": "","vitaminaD": "","vitaminaDRealizada": "","inmunoglobulina": "Realizada","inmunoglobulinaRealizada": "500 - 1.000"},"seccion6": {"actividadDeportiva": ""}}]}}, { upsert: true } );</v>
      </c>
    </row>
    <row r="1323" spans="1:27" x14ac:dyDescent="0.3">
      <c r="A1323" t="s">
        <v>1065</v>
      </c>
      <c r="B1323">
        <v>595</v>
      </c>
      <c r="C1323">
        <v>2014</v>
      </c>
      <c r="D1323" s="5">
        <v>41879</v>
      </c>
      <c r="E1323" s="5" t="str">
        <f t="shared" si="120"/>
        <v>2014-8-28</v>
      </c>
      <c r="F1323" t="s">
        <v>411</v>
      </c>
      <c r="G1323" t="s">
        <v>35</v>
      </c>
      <c r="J1323" t="s">
        <v>38</v>
      </c>
      <c r="L1323" t="s">
        <v>35</v>
      </c>
      <c r="O1323" t="s">
        <v>49</v>
      </c>
      <c r="P1323" t="s">
        <v>118</v>
      </c>
      <c r="Q1323" t="s">
        <v>256</v>
      </c>
      <c r="R1323" t="s">
        <v>256</v>
      </c>
      <c r="S1323" t="s">
        <v>256</v>
      </c>
      <c r="T1323" t="s">
        <v>261</v>
      </c>
      <c r="U1323" t="s">
        <v>89</v>
      </c>
      <c r="V1323" t="s">
        <v>256</v>
      </c>
      <c r="W1323" t="str">
        <f t="shared" si="121"/>
        <v>db.pacientes.updateOne({"_id":ObjectId('61e34254ec4ec02e84f5dd6f')},{ $set: { "seguimientos": [{"id": "2014","seccion1": {"fechaSeguimiento": "2014-8-28","institucion": "Hospital Victor J Vilela",</v>
      </c>
      <c r="X1323" t="str">
        <f t="shared" si="122"/>
        <v>"fallecimiento": "No","fechaFallecimiento": "","causaFallecimiento": "","nivelEducativo": "Primaria incompleta","actividadLaboral": "","coberturaSocial": "No","tratamientoAntibioticoHospitalizado": "","embarazo": ""},</v>
      </c>
      <c r="Y1323" t="str">
        <f t="shared" si="123"/>
        <v>"seccion4": {"cultivos": "4"},"seccion5": {"toleranciaGlucosa": "No realizada","toleranciaGlucosaRealizada": "","vitaminaD": "","vitaminaDRealizada": "","inmunoglobulina": "Realizada",</v>
      </c>
      <c r="Z1323" t="str">
        <f t="shared" si="124"/>
        <v>"inmunoglobulinaRealizada": "&gt; 1.000"},"seccion6": {"actividadDeportiva": ""}}]}}, { upsert: true } );</v>
      </c>
      <c r="AA1323" t="str">
        <f t="shared" si="125"/>
        <v>db.pacientes.updateOne({"_id":ObjectId('61e34254ec4ec02e84f5dd6f')},{ $set: { "seguimientos": [{"id": "2014","seccion1": {"fechaSeguimiento": "2014-8-28","institucion": "Hospital Victor J Vilela","fallecimiento": "No","fechaFallecimiento": "","causaFallecimiento": "","nivelEducativo": "Primaria incompleta","actividadLaboral": "","coberturaSocial": "No","tratamientoAntibioticoHospitalizado": "","embarazo": ""},"seccion4": {"cultivos": "4"},"seccion5": {"toleranciaGlucosa": "No realizada","toleranciaGlucosaRealizada": "","vitaminaD": "","vitaminaDRealizada": "","inmunoglobulina": "Realizada","inmunoglobulinaRealizada": "&gt; 1.000"},"seccion6": {"actividadDeportiva": ""}}]}}, { upsert: true } );</v>
      </c>
    </row>
    <row r="1324" spans="1:27" x14ac:dyDescent="0.3">
      <c r="A1324" t="s">
        <v>1065</v>
      </c>
      <c r="B1324">
        <v>595</v>
      </c>
      <c r="C1324">
        <v>2015</v>
      </c>
      <c r="D1324" s="5">
        <v>42278</v>
      </c>
      <c r="E1324" s="5" t="str">
        <f t="shared" si="120"/>
        <v>2015-10-1</v>
      </c>
      <c r="F1324" t="s">
        <v>411</v>
      </c>
      <c r="G1324" t="s">
        <v>35</v>
      </c>
      <c r="O1324" t="s">
        <v>45</v>
      </c>
      <c r="P1324" t="s">
        <v>118</v>
      </c>
      <c r="Q1324" t="s">
        <v>256</v>
      </c>
      <c r="R1324" t="s">
        <v>256</v>
      </c>
      <c r="S1324" t="s">
        <v>256</v>
      </c>
      <c r="T1324" t="s">
        <v>256</v>
      </c>
      <c r="U1324" t="s">
        <v>256</v>
      </c>
      <c r="V1324" t="s">
        <v>256</v>
      </c>
      <c r="W1324" t="str">
        <f t="shared" si="121"/>
        <v>db.pacientes.updateOne({"_id":ObjectId('61e34254ec4ec02e84f5dd6f')},{ $set: { "seguimientos": [{"id": "2015","seccion1": {"fechaSeguimiento": "2015-10-1","institucion": "Hospital Victor J Vilela",</v>
      </c>
      <c r="X1324" t="str">
        <f t="shared" si="122"/>
        <v>"fallecimiento": "No","fechaFallecimiento": "","causaFallecimiento": "","nivelEducativo": "","actividadLaboral": "","coberturaSocial": "","tratamientoAntibioticoHospitalizado": "","embarazo": ""},</v>
      </c>
      <c r="Y1324" t="str">
        <f t="shared" si="123"/>
        <v>"seccion4": {"cultivos": "1"},"seccion5": {"toleranciaGlucosa": "No realizada","toleranciaGlucosaRealizada": "","vitaminaD": "","vitaminaDRealizada": "","inmunoglobulina": "",</v>
      </c>
      <c r="Z1324" t="str">
        <f t="shared" si="124"/>
        <v>"inmunoglobulinaRealizada": ""},"seccion6": {"actividadDeportiva": ""}}]}}, { upsert: true } );</v>
      </c>
      <c r="AA1324" t="str">
        <f t="shared" si="125"/>
        <v>db.pacientes.updateOne({"_id":ObjectId('61e34254ec4ec02e84f5dd6f')},{ $set: { "seguimientos": [{"id": "2015","seccion1": {"fechaSeguimiento": "2015-10-1","institucion": "Hospital Victor J Vilela","fallecimiento": "No","fechaFallecimiento": "","causaFallecimiento": "","nivelEducativo": "","actividadLaboral": "","coberturaSocial": "","tratamientoAntibioticoHospitalizado": "","embarazo": ""},"seccion4": {"cultivos": "1"},"seccion5":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1325" spans="1:27" x14ac:dyDescent="0.3">
      <c r="A1325" t="s">
        <v>1066</v>
      </c>
      <c r="B1325">
        <v>596</v>
      </c>
      <c r="C1325">
        <v>2013</v>
      </c>
      <c r="D1325" s="5">
        <v>41319</v>
      </c>
      <c r="E1325" s="5" t="str">
        <f t="shared" si="120"/>
        <v>2013-2-14</v>
      </c>
      <c r="F1325" t="s">
        <v>411</v>
      </c>
      <c r="G1325" t="s">
        <v>35</v>
      </c>
      <c r="L1325" t="s">
        <v>35</v>
      </c>
      <c r="M1325" t="s">
        <v>45</v>
      </c>
      <c r="N1325" t="s">
        <v>35</v>
      </c>
      <c r="O1325" t="s">
        <v>37</v>
      </c>
      <c r="P1325" t="s">
        <v>118</v>
      </c>
      <c r="Q1325" t="s">
        <v>256</v>
      </c>
      <c r="R1325" t="s">
        <v>256</v>
      </c>
      <c r="S1325" t="s">
        <v>256</v>
      </c>
      <c r="T1325" t="s">
        <v>256</v>
      </c>
      <c r="U1325" t="s">
        <v>256</v>
      </c>
      <c r="V1325" t="s">
        <v>256</v>
      </c>
      <c r="W1325" t="str">
        <f t="shared" si="121"/>
        <v>db.pacientes.updateOne({"_id":ObjectId('61e34254ec4ec02e84f5dd70')},{ $set: { "seguimientos": [{"id": "2013","seccion1": {"fechaSeguimiento": "2013-2-14","institucion": "Hospital Victor J Vilela",</v>
      </c>
      <c r="X1325" t="str">
        <f t="shared" si="122"/>
        <v>"fallecimiento": "No","fechaFallecimiento": "","causaFallecimiento": "","nivelEducativo": "","actividadLaboral": "","coberturaSocial": "No","tratamientoAntibioticoHospitalizado": "1","embarazo": "No"},</v>
      </c>
      <c r="Y1325" t="str">
        <f t="shared" si="123"/>
        <v>"seccion4": {"cultivos": "2"},"seccion5": {"toleranciaGlucosa": "No realizada","toleranciaGlucosaRealizada": "","vitaminaD": "","vitaminaDRealizada": "","inmunoglobulina": "",</v>
      </c>
      <c r="Z1325" t="str">
        <f t="shared" si="124"/>
        <v>"inmunoglobulinaRealizada": ""},"seccion6": {"actividadDeportiva": ""}}]}}, { upsert: true } );</v>
      </c>
      <c r="AA1325" t="str">
        <f t="shared" si="125"/>
        <v>db.pacientes.updateOne({"_id":ObjectId('61e34254ec4ec02e84f5dd70')},{ $set: { "seguimientos": [{"id": "2013","seccion1": {"fechaSeguimiento": "2013-2-14","institucion": "Hospital Victor J Vilela","fallecimiento": "No","fechaFallecimiento": "","causaFallecimiento": "","nivelEducativo": "","actividadLaboral": "","coberturaSocial": "No","tratamientoAntibioticoHospitalizado": "1","embarazo": "No"},"seccion4": {"cultivos": "2"},"seccion5":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1326" spans="1:27" x14ac:dyDescent="0.3">
      <c r="A1326" t="s">
        <v>1066</v>
      </c>
      <c r="B1326">
        <v>596</v>
      </c>
      <c r="C1326">
        <v>2014</v>
      </c>
      <c r="D1326" s="5">
        <v>41816</v>
      </c>
      <c r="E1326" s="5" t="str">
        <f t="shared" si="120"/>
        <v>2014-6-26</v>
      </c>
      <c r="F1326" t="s">
        <v>411</v>
      </c>
      <c r="G1326" t="s">
        <v>35</v>
      </c>
      <c r="L1326" t="s">
        <v>35</v>
      </c>
      <c r="O1326" t="s">
        <v>46</v>
      </c>
      <c r="P1326" t="s">
        <v>118</v>
      </c>
      <c r="Q1326" t="s">
        <v>256</v>
      </c>
      <c r="R1326" t="s">
        <v>256</v>
      </c>
      <c r="S1326" t="s">
        <v>256</v>
      </c>
      <c r="T1326" t="s">
        <v>256</v>
      </c>
      <c r="U1326" t="s">
        <v>256</v>
      </c>
      <c r="V1326" t="s">
        <v>256</v>
      </c>
      <c r="W1326" t="str">
        <f t="shared" si="121"/>
        <v>db.pacientes.updateOne({"_id":ObjectId('61e34254ec4ec02e84f5dd70')},{ $set: { "seguimientos": [{"id": "2014","seccion1": {"fechaSeguimiento": "2014-6-26","institucion": "Hospital Victor J Vilela",</v>
      </c>
      <c r="X1326" t="str">
        <f t="shared" si="122"/>
        <v>"fallecimiento": "No","fechaFallecimiento": "","causaFallecimiento": "","nivelEducativo": "","actividadLaboral": "","coberturaSocial": "No","tratamientoAntibioticoHospitalizado": "","embarazo": ""},</v>
      </c>
      <c r="Y1326" t="str">
        <f t="shared" si="123"/>
        <v>"seccion4": {"cultivos": "3"},"seccion5": {"toleranciaGlucosa": "No realizada","toleranciaGlucosaRealizada": "","vitaminaD": "","vitaminaDRealizada": "","inmunoglobulina": "",</v>
      </c>
      <c r="Z1326" t="str">
        <f t="shared" si="124"/>
        <v>"inmunoglobulinaRealizada": ""},"seccion6": {"actividadDeportiva": ""}}]}}, { upsert: true } );</v>
      </c>
      <c r="AA1326" t="str">
        <f t="shared" si="125"/>
        <v>db.pacientes.updateOne({"_id":ObjectId('61e34254ec4ec02e84f5dd70')},{ $set: { "seguimientos": [{"id": "2014","seccion1": {"fechaSeguimiento": "2014-6-26","institucion": "Hospital Victor J Vilela","fallecimiento": "No","fechaFallecimiento": "","causaFallecimiento": "","nivelEducativo": "","actividadLaboral": "","coberturaSocial": "No","tratamientoAntibioticoHospitalizado": "","embarazo": ""},"seccion4": {"cultivos": "3"},"seccion5":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1327" spans="1:27" x14ac:dyDescent="0.3">
      <c r="A1327" t="s">
        <v>1066</v>
      </c>
      <c r="B1327">
        <v>596</v>
      </c>
      <c r="C1327">
        <v>2014</v>
      </c>
      <c r="D1327" s="5">
        <v>41816</v>
      </c>
      <c r="E1327" s="5" t="str">
        <f t="shared" si="120"/>
        <v>2014-6-26</v>
      </c>
      <c r="F1327" t="s">
        <v>411</v>
      </c>
      <c r="G1327" t="s">
        <v>35</v>
      </c>
      <c r="L1327" t="s">
        <v>35</v>
      </c>
      <c r="O1327" t="s">
        <v>46</v>
      </c>
      <c r="P1327" t="s">
        <v>118</v>
      </c>
      <c r="Q1327" t="s">
        <v>256</v>
      </c>
      <c r="R1327" t="s">
        <v>256</v>
      </c>
      <c r="S1327" t="s">
        <v>256</v>
      </c>
      <c r="T1327" t="s">
        <v>256</v>
      </c>
      <c r="U1327" t="s">
        <v>256</v>
      </c>
      <c r="V1327" t="s">
        <v>256</v>
      </c>
      <c r="W1327" t="str">
        <f t="shared" si="121"/>
        <v>db.pacientes.updateOne({"_id":ObjectId('61e34254ec4ec02e84f5dd70')},{ $set: { "seguimientos": [{"id": "2014","seccion1": {"fechaSeguimiento": "2014-6-26","institucion": "Hospital Victor J Vilela",</v>
      </c>
      <c r="X1327" t="str">
        <f t="shared" si="122"/>
        <v>"fallecimiento": "No","fechaFallecimiento": "","causaFallecimiento": "","nivelEducativo": "","actividadLaboral": "","coberturaSocial": "No","tratamientoAntibioticoHospitalizado": "","embarazo": ""},</v>
      </c>
      <c r="Y1327" t="str">
        <f t="shared" si="123"/>
        <v>"seccion4": {"cultivos": "3"},"seccion5": {"toleranciaGlucosa": "No realizada","toleranciaGlucosaRealizada": "","vitaminaD": "","vitaminaDRealizada": "","inmunoglobulina": "",</v>
      </c>
      <c r="Z1327" t="str">
        <f t="shared" si="124"/>
        <v>"inmunoglobulinaRealizada": ""},"seccion6": {"actividadDeportiva": ""}}]}}, { upsert: true } );</v>
      </c>
      <c r="AA1327" t="str">
        <f t="shared" si="125"/>
        <v>db.pacientes.updateOne({"_id":ObjectId('61e34254ec4ec02e84f5dd70')},{ $set: { "seguimientos": [{"id": "2014","seccion1": {"fechaSeguimiento": "2014-6-26","institucion": "Hospital Victor J Vilela","fallecimiento": "No","fechaFallecimiento": "","causaFallecimiento": "","nivelEducativo": "","actividadLaboral": "","coberturaSocial": "No","tratamientoAntibioticoHospitalizado": "","embarazo": ""},"seccion4": {"cultivos": "3"},"seccion5":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1328" spans="1:27" x14ac:dyDescent="0.3">
      <c r="A1328" t="s">
        <v>1069</v>
      </c>
      <c r="B1328">
        <v>597</v>
      </c>
      <c r="C1328">
        <v>2012</v>
      </c>
      <c r="D1328" s="5">
        <v>41220</v>
      </c>
      <c r="E1328" s="5" t="str">
        <f t="shared" si="120"/>
        <v>2012-11-7</v>
      </c>
      <c r="F1328" t="s">
        <v>391</v>
      </c>
      <c r="G1328" t="s">
        <v>35</v>
      </c>
      <c r="J1328" t="s">
        <v>57</v>
      </c>
      <c r="L1328" t="s">
        <v>281</v>
      </c>
      <c r="M1328" t="s">
        <v>45</v>
      </c>
      <c r="N1328" t="s">
        <v>35</v>
      </c>
      <c r="O1328" t="s">
        <v>81</v>
      </c>
      <c r="P1328" t="s">
        <v>118</v>
      </c>
      <c r="Q1328" t="s">
        <v>256</v>
      </c>
      <c r="R1328" t="s">
        <v>256</v>
      </c>
      <c r="S1328" t="s">
        <v>256</v>
      </c>
      <c r="T1328" t="s">
        <v>256</v>
      </c>
      <c r="U1328" t="s">
        <v>256</v>
      </c>
      <c r="V1328" t="s">
        <v>256</v>
      </c>
      <c r="W1328" t="str">
        <f t="shared" si="121"/>
        <v>db.pacientes.updateOne({"_id":ObjectId('61e34254ec4ec02e84f5dd73')},{ $set: { "seguimientos": [{"id": "2012","seccion1": {"fechaSeguimiento": "2012-11-7","institucion": "Hospital Infantil Municipal",</v>
      </c>
      <c r="X1328" t="str">
        <f t="shared" si="122"/>
        <v>"fallecimiento": "No","fechaFallecimiento": "","causaFallecimiento": "","nivelEducativo": "Analfabeta","actividadLaboral": "","coberturaSocial": "Sí","tratamientoAntibioticoHospitalizado": "1","embarazo": "No"},</v>
      </c>
      <c r="Y1328" t="str">
        <f t="shared" si="123"/>
        <v>"seccion4": {"cultivos": "12"},"seccion5": {"toleranciaGlucosa": "No realizada","toleranciaGlucosaRealizada": "","vitaminaD": "","vitaminaDRealizada": "","inmunoglobulina": "",</v>
      </c>
      <c r="Z1328" t="str">
        <f t="shared" si="124"/>
        <v>"inmunoglobulinaRealizada": ""},"seccion6": {"actividadDeportiva": ""}}]}}, { upsert: true } );</v>
      </c>
      <c r="AA1328" t="str">
        <f t="shared" si="125"/>
        <v>db.pacientes.updateOne({"_id":ObjectId('61e34254ec4ec02e84f5dd73')},{ $set: { "seguimientos": [{"id": "2012","seccion1": {"fechaSeguimiento": "2012-11-7","institucion": "Hospital Infantil Municipal","fallecimiento": "No","fechaFallecimiento": "","causaFallecimiento": "","nivelEducativo": "Analfabeta","actividadLaboral": "","coberturaSocial": "Sí","tratamientoAntibioticoHospitalizado": "1","embarazo": "No"},"seccion4": {"cultivos": "12"},"seccion5":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1329" spans="1:27" x14ac:dyDescent="0.3">
      <c r="A1329" t="s">
        <v>1069</v>
      </c>
      <c r="B1329">
        <v>597</v>
      </c>
      <c r="C1329">
        <v>2013</v>
      </c>
      <c r="D1329" s="5">
        <v>41353</v>
      </c>
      <c r="E1329" s="5" t="str">
        <f t="shared" si="120"/>
        <v>2013-3-20</v>
      </c>
      <c r="F1329" t="s">
        <v>391</v>
      </c>
      <c r="G1329" t="s">
        <v>35</v>
      </c>
      <c r="J1329" t="s">
        <v>57</v>
      </c>
      <c r="L1329" t="s">
        <v>281</v>
      </c>
      <c r="N1329" t="s">
        <v>35</v>
      </c>
      <c r="O1329" t="s">
        <v>66</v>
      </c>
      <c r="P1329" t="s">
        <v>118</v>
      </c>
      <c r="Q1329" t="s">
        <v>256</v>
      </c>
      <c r="R1329" t="s">
        <v>256</v>
      </c>
      <c r="S1329" t="s">
        <v>256</v>
      </c>
      <c r="T1329" t="s">
        <v>256</v>
      </c>
      <c r="U1329" t="s">
        <v>256</v>
      </c>
      <c r="V1329" t="s">
        <v>281</v>
      </c>
      <c r="W1329" t="str">
        <f t="shared" si="121"/>
        <v>db.pacientes.updateOne({"_id":ObjectId('61e34254ec4ec02e84f5dd73')},{ $set: { "seguimientos": [{"id": "2013","seccion1": {"fechaSeguimiento": "2013-3-20","institucion": "Hospital Infantil Municipal",</v>
      </c>
      <c r="X1329" t="str">
        <f t="shared" si="122"/>
        <v>"fallecimiento": "No","fechaFallecimiento": "","causaFallecimiento": "","nivelEducativo": "Analfabeta","actividadLaboral": "","coberturaSocial": "Sí","tratamientoAntibioticoHospitalizado": "","embarazo": "No"},</v>
      </c>
      <c r="Y1329" t="str">
        <f t="shared" si="123"/>
        <v>"seccion4": {"cultivos": "10"},"seccion5": {"toleranciaGlucosa": "No realizada","toleranciaGlucosaRealizada": "","vitaminaD": "","vitaminaDRealizada": "","inmunoglobulina": "",</v>
      </c>
      <c r="Z1329" t="str">
        <f t="shared" si="124"/>
        <v>"inmunoglobulinaRealizada": ""},"seccion6": {"actividadDeportiva": "Sí"}}]}}, { upsert: true } );</v>
      </c>
      <c r="AA1329" t="str">
        <f t="shared" si="125"/>
        <v>db.pacientes.updateOne({"_id":ObjectId('61e34254ec4ec02e84f5dd73')},{ $set: { "seguimientos": [{"id": "2013","seccion1": {"fechaSeguimiento": "2013-3-20","institucion": "Hospital Infantil Municipal","fallecimiento": "No","fechaFallecimiento": "","causaFallecimiento": "","nivelEducativo": "Analfabeta","actividadLaboral": "","coberturaSocial": "Sí","tratamientoAntibioticoHospitalizado": "","embarazo": "No"},"seccion4": {"cultivos": "10"},"seccion5": {"toleranciaGlucosa": "No realizada","toleranciaGlucosaRealizada": "","vitaminaD": "","vitaminaDRealizada": "","inmunoglobulina": "","inmunoglobulinaRealizada": ""},"seccion6": {"actividadDeportiva": "Sí"}}]}}, { upsert: true } );</v>
      </c>
    </row>
    <row r="1330" spans="1:27" x14ac:dyDescent="0.3">
      <c r="A1330" t="s">
        <v>1070</v>
      </c>
      <c r="B1330">
        <v>598</v>
      </c>
      <c r="C1330">
        <v>2011</v>
      </c>
      <c r="D1330" s="5">
        <v>40765</v>
      </c>
      <c r="E1330" s="5" t="str">
        <f t="shared" si="120"/>
        <v>2011-8-10</v>
      </c>
      <c r="F1330" t="s">
        <v>391</v>
      </c>
      <c r="G1330" t="s">
        <v>35</v>
      </c>
      <c r="J1330" t="s">
        <v>38</v>
      </c>
      <c r="L1330" t="s">
        <v>281</v>
      </c>
      <c r="N1330" t="s">
        <v>35</v>
      </c>
      <c r="P1330" t="s">
        <v>118</v>
      </c>
      <c r="Q1330" t="s">
        <v>256</v>
      </c>
      <c r="R1330" t="s">
        <v>256</v>
      </c>
      <c r="S1330" t="s">
        <v>256</v>
      </c>
      <c r="T1330" t="s">
        <v>256</v>
      </c>
      <c r="U1330" t="s">
        <v>256</v>
      </c>
      <c r="V1330" t="s">
        <v>256</v>
      </c>
      <c r="W1330" t="str">
        <f t="shared" si="121"/>
        <v>db.pacientes.updateOne({"_id":ObjectId('61e34254ec4ec02e84f5dd74')},{ $set: { "seguimientos": [{"id": "2011","seccion1": {"fechaSeguimiento": "2011-8-10","institucion": "Hospital Infantil Municipal",</v>
      </c>
      <c r="X1330" t="str">
        <f t="shared" si="122"/>
        <v>"fallecimiento": "No","fechaFallecimiento": "","causaFallecimiento": "","nivelEducativo": "Primaria incompleta","actividadLaboral": "","coberturaSocial": "Sí","tratamientoAntibioticoHospitalizado": "","embarazo": "No"},</v>
      </c>
      <c r="Y1330" t="str">
        <f t="shared" si="123"/>
        <v>"seccion4": {"cultivos": ""},"seccion5": {"toleranciaGlucosa": "No realizada","toleranciaGlucosaRealizada": "","vitaminaD": "","vitaminaDRealizada": "","inmunoglobulina": "",</v>
      </c>
      <c r="Z1330" t="str">
        <f t="shared" si="124"/>
        <v>"inmunoglobulinaRealizada": ""},"seccion6": {"actividadDeportiva": ""}}]}}, { upsert: true } );</v>
      </c>
      <c r="AA1330" t="str">
        <f t="shared" si="125"/>
        <v>db.pacientes.updateOne({"_id":ObjectId('61e34254ec4ec02e84f5dd74')},{ $set: { "seguimientos": [{"id": "2011","seccion1": {"fechaSeguimiento": "2011-8-10","institucion": "Hospital Infantil Municipal","fallecimiento": "No","fechaFallecimiento": "","causaFallecimiento": "","nivelEducativo": "Primaria incompleta","actividadLaboral": "","coberturaSocial": "Sí","tratamientoAntibioticoHospitalizado": "","embarazo": "No"},"seccion4":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1331" spans="1:27" x14ac:dyDescent="0.3">
      <c r="A1331" t="s">
        <v>1070</v>
      </c>
      <c r="B1331">
        <v>598</v>
      </c>
      <c r="C1331">
        <v>2012</v>
      </c>
      <c r="D1331" s="5">
        <v>41171</v>
      </c>
      <c r="E1331" s="5" t="str">
        <f t="shared" si="120"/>
        <v>2012-9-19</v>
      </c>
      <c r="F1331" t="s">
        <v>391</v>
      </c>
      <c r="G1331" t="s">
        <v>35</v>
      </c>
      <c r="J1331" t="s">
        <v>61</v>
      </c>
      <c r="L1331" t="s">
        <v>281</v>
      </c>
      <c r="M1331" t="s">
        <v>45</v>
      </c>
      <c r="N1331" t="s">
        <v>35</v>
      </c>
      <c r="P1331" t="s">
        <v>118</v>
      </c>
      <c r="Q1331" t="s">
        <v>256</v>
      </c>
      <c r="R1331" t="s">
        <v>256</v>
      </c>
      <c r="S1331" t="s">
        <v>256</v>
      </c>
      <c r="T1331" t="s">
        <v>256</v>
      </c>
      <c r="U1331" t="s">
        <v>256</v>
      </c>
      <c r="V1331" t="s">
        <v>281</v>
      </c>
      <c r="W1331" t="str">
        <f t="shared" si="121"/>
        <v>db.pacientes.updateOne({"_id":ObjectId('61e34254ec4ec02e84f5dd74')},{ $set: { "seguimientos": [{"id": "2012","seccion1": {"fechaSeguimiento": "2012-9-19","institucion": "Hospital Infantil Municipal",</v>
      </c>
      <c r="X1331" t="str">
        <f t="shared" si="122"/>
        <v>"fallecimiento": "No","fechaFallecimiento": "","causaFallecimiento": "","nivelEducativo": "Secundaria incompleta","actividadLaboral": "","coberturaSocial": "Sí","tratamientoAntibioticoHospitalizado": "1","embarazo": "No"},</v>
      </c>
      <c r="Y1331" t="str">
        <f t="shared" si="123"/>
        <v>"seccion4": {"cultivos": ""},"seccion5": {"toleranciaGlucosa": "No realizada","toleranciaGlucosaRealizada": "","vitaminaD": "","vitaminaDRealizada": "","inmunoglobulina": "",</v>
      </c>
      <c r="Z1331" t="str">
        <f t="shared" si="124"/>
        <v>"inmunoglobulinaRealizada": ""},"seccion6": {"actividadDeportiva": "Sí"}}]}}, { upsert: true } );</v>
      </c>
      <c r="AA1331" t="str">
        <f t="shared" si="125"/>
        <v>db.pacientes.updateOne({"_id":ObjectId('61e34254ec4ec02e84f5dd74')},{ $set: { "seguimientos": [{"id": "2012","seccion1": {"fechaSeguimiento": "2012-9-19","institucion": "Hospital Infantil Municipal","fallecimiento": "No","fechaFallecimiento": "","causaFallecimiento": "","nivelEducativo": "Secundaria incompleta","actividadLaboral": "","coberturaSocial": "Sí","tratamientoAntibioticoHospitalizado": "1","embarazo": "No"},"seccion4": {"cultivos": ""},"seccion5": {"toleranciaGlucosa": "No realizada","toleranciaGlucosaRealizada": "","vitaminaD": "","vitaminaDRealizada": "","inmunoglobulina": "","inmunoglobulinaRealizada": ""},"seccion6": {"actividadDeportiva": "Sí"}}]}}, { upsert: true } );</v>
      </c>
    </row>
    <row r="1332" spans="1:27" x14ac:dyDescent="0.3">
      <c r="A1332" t="s">
        <v>1070</v>
      </c>
      <c r="B1332">
        <v>598</v>
      </c>
      <c r="C1332">
        <v>2013</v>
      </c>
      <c r="D1332" s="5">
        <v>41528</v>
      </c>
      <c r="E1332" s="5" t="str">
        <f t="shared" si="120"/>
        <v>2013-9-11</v>
      </c>
      <c r="F1332" t="s">
        <v>391</v>
      </c>
      <c r="G1332" t="s">
        <v>35</v>
      </c>
      <c r="J1332" t="s">
        <v>38</v>
      </c>
      <c r="L1332" t="s">
        <v>281</v>
      </c>
      <c r="N1332" t="s">
        <v>35</v>
      </c>
      <c r="P1332" t="s">
        <v>261</v>
      </c>
      <c r="Q1332" t="s">
        <v>34</v>
      </c>
      <c r="R1332" t="s">
        <v>256</v>
      </c>
      <c r="S1332" t="s">
        <v>256</v>
      </c>
      <c r="T1332" t="s">
        <v>256</v>
      </c>
      <c r="U1332" t="s">
        <v>256</v>
      </c>
      <c r="V1332" t="s">
        <v>281</v>
      </c>
      <c r="W1332" t="str">
        <f t="shared" si="121"/>
        <v>db.pacientes.updateOne({"_id":ObjectId('61e34254ec4ec02e84f5dd74')},{ $set: { "seguimientos": [{"id": "2013","seccion1": {"fechaSeguimiento": "2013-9-11","institucion": "Hospital Infantil Municipal",</v>
      </c>
      <c r="X1332" t="str">
        <f t="shared" si="122"/>
        <v>"fallecimiento": "No","fechaFallecimiento": "","causaFallecimiento": "","nivelEducativo": "Primaria incompleta","actividadLaboral": "","coberturaSocial": "Sí","tratamientoAntibioticoHospitalizado": "","embarazo": "No"},</v>
      </c>
      <c r="Y1332" t="str">
        <f t="shared" si="123"/>
        <v>"seccion4": {"cultivos": ""},"seccion5": {"toleranciaGlucosa": "Realizada","toleranciaGlucosaRealizada": "Normal","vitaminaD": "","vitaminaDRealizada": "","inmunoglobulina": "",</v>
      </c>
      <c r="Z1332" t="str">
        <f t="shared" si="124"/>
        <v>"inmunoglobulinaRealizada": ""},"seccion6": {"actividadDeportiva": "Sí"}}]}}, { upsert: true } );</v>
      </c>
      <c r="AA1332" t="str">
        <f t="shared" si="125"/>
        <v>db.pacientes.updateOne({"_id":ObjectId('61e34254ec4ec02e84f5dd74')},{ $set: { "seguimientos": [{"id": "2013","seccion1": {"fechaSeguimiento": "2013-9-11","institucion": "Hospital Infantil Municipal","fallecimiento": "No","fechaFallecimiento": "","causaFallecimiento": "","nivelEducativo": "Primaria incompleta","actividadLaboral": "","coberturaSocial": "Sí","tratamientoAntibioticoHospitalizado": "","embarazo": "No"},"seccion4": {"cultivos": ""},"seccion5": {"toleranciaGlucosa": "Realizada","toleranciaGlucosaRealizada": "Normal","vitaminaD": "","vitaminaDRealizada": "","inmunoglobulina": "","inmunoglobulinaRealizada": ""},"seccion6": {"actividadDeportiva": "Sí"}}]}}, { upsert: true } );</v>
      </c>
    </row>
    <row r="1333" spans="1:27" x14ac:dyDescent="0.3">
      <c r="A1333" t="s">
        <v>660</v>
      </c>
      <c r="B1333">
        <v>599</v>
      </c>
      <c r="C1333">
        <v>2013</v>
      </c>
      <c r="D1333" s="5">
        <v>41326</v>
      </c>
      <c r="E1333" s="5" t="str">
        <f t="shared" si="120"/>
        <v>2013-2-21</v>
      </c>
      <c r="F1333" t="s">
        <v>358</v>
      </c>
      <c r="G1333" t="s">
        <v>35</v>
      </c>
      <c r="J1333" t="s">
        <v>38</v>
      </c>
      <c r="L1333" t="s">
        <v>281</v>
      </c>
      <c r="O1333" t="s">
        <v>46</v>
      </c>
      <c r="P1333" t="s">
        <v>261</v>
      </c>
      <c r="Q1333" t="s">
        <v>34</v>
      </c>
      <c r="R1333" t="s">
        <v>256</v>
      </c>
      <c r="S1333" t="s">
        <v>256</v>
      </c>
      <c r="T1333" t="s">
        <v>256</v>
      </c>
      <c r="U1333" t="s">
        <v>256</v>
      </c>
      <c r="V1333" t="s">
        <v>281</v>
      </c>
      <c r="W1333" t="str">
        <f t="shared" si="121"/>
        <v>db.pacientes.updateOne({"_id":ObjectId('61e34254ec4ec02e84f5dbda')},{ $set: { "seguimientos": [{"id": "2013","seccion1": {"fechaSeguimiento": "2013-2-21","institucion": "Hospital de Niños Dr Orlando Alassia",</v>
      </c>
      <c r="X1333" t="str">
        <f t="shared" si="122"/>
        <v>"fallecimiento": "No","fechaFallecimiento": "","causaFallecimiento": "","nivelEducativo": "Primaria incompleta","actividadLaboral": "","coberturaSocial": "Sí","tratamientoAntibioticoHospitalizado": "","embarazo": ""},</v>
      </c>
      <c r="Y1333" t="str">
        <f t="shared" si="123"/>
        <v>"seccion4": {"cultivos": "3"},"seccion5": {"toleranciaGlucosa": "Realizada","toleranciaGlucosaRealizada": "Normal","vitaminaD": "","vitaminaDRealizada": "","inmunoglobulina": "",</v>
      </c>
      <c r="Z1333" t="str">
        <f t="shared" si="124"/>
        <v>"inmunoglobulinaRealizada": ""},"seccion6": {"actividadDeportiva": "Sí"}}]}}, { upsert: true } );</v>
      </c>
      <c r="AA1333" t="str">
        <f t="shared" si="125"/>
        <v>db.pacientes.updateOne({"_id":ObjectId('61e34254ec4ec02e84f5dbda')},{ $set: { "seguimientos": [{"id": "2013","seccion1": {"fechaSeguimiento": "2013-2-21","institucion": "Hospital de Niños Dr Orlando Alassia","fallecimiento": "No","fechaFallecimiento": "","causaFallecimiento": "","nivelEducativo": "Primaria incompleta","actividadLaboral": "","coberturaSocial": "Sí","tratamientoAntibioticoHospitalizado": "","embarazo": ""},"seccion4": {"cultivos": "3"},"seccion5": {"toleranciaGlucosa": "Realizada","toleranciaGlucosaRealizada": "Normal","vitaminaD": "","vitaminaDRealizada": "","inmunoglobulina": "","inmunoglobulinaRealizada": ""},"seccion6": {"actividadDeportiva": "Sí"}}]}}, { upsert: true } );</v>
      </c>
    </row>
    <row r="1334" spans="1:27" x14ac:dyDescent="0.3">
      <c r="A1334" t="s">
        <v>660</v>
      </c>
      <c r="B1334">
        <v>599</v>
      </c>
      <c r="C1334">
        <v>2013</v>
      </c>
      <c r="D1334" s="5">
        <v>41480</v>
      </c>
      <c r="E1334" s="5" t="str">
        <f t="shared" si="120"/>
        <v>2013-7-25</v>
      </c>
      <c r="F1334" t="s">
        <v>358</v>
      </c>
      <c r="G1334" t="s">
        <v>35</v>
      </c>
      <c r="J1334" t="s">
        <v>38</v>
      </c>
      <c r="L1334" t="s">
        <v>35</v>
      </c>
      <c r="N1334" t="s">
        <v>35</v>
      </c>
      <c r="O1334" t="s">
        <v>37</v>
      </c>
      <c r="P1334" t="s">
        <v>118</v>
      </c>
      <c r="Q1334" t="s">
        <v>256</v>
      </c>
      <c r="R1334" t="s">
        <v>256</v>
      </c>
      <c r="S1334" t="s">
        <v>256</v>
      </c>
      <c r="T1334" t="s">
        <v>256</v>
      </c>
      <c r="U1334" t="s">
        <v>256</v>
      </c>
      <c r="V1334" t="s">
        <v>256</v>
      </c>
      <c r="W1334" t="str">
        <f t="shared" si="121"/>
        <v>db.pacientes.updateOne({"_id":ObjectId('61e34254ec4ec02e84f5dbda')},{ $set: { "seguimientos": [{"id": "2013","seccion1": {"fechaSeguimiento": "2013-7-25","institucion": "Hospital de Niños Dr Orlando Alassia",</v>
      </c>
      <c r="X1334" t="str">
        <f t="shared" si="122"/>
        <v>"fallecimiento": "No","fechaFallecimiento": "","causaFallecimiento": "","nivelEducativo": "Primaria incompleta","actividadLaboral": "","coberturaSocial": "No","tratamientoAntibioticoHospitalizado": "","embarazo": "No"},</v>
      </c>
      <c r="Y1334" t="str">
        <f t="shared" si="123"/>
        <v>"seccion4": {"cultivos": "2"},"seccion5": {"toleranciaGlucosa": "No realizada","toleranciaGlucosaRealizada": "","vitaminaD": "","vitaminaDRealizada": "","inmunoglobulina": "",</v>
      </c>
      <c r="Z1334" t="str">
        <f t="shared" si="124"/>
        <v>"inmunoglobulinaRealizada": ""},"seccion6": {"actividadDeportiva": ""}}]}}, { upsert: true } );</v>
      </c>
      <c r="AA1334" t="str">
        <f t="shared" si="125"/>
        <v>db.pacientes.updateOne({"_id":ObjectId('61e34254ec4ec02e84f5dbda')},{ $set: { "seguimientos": [{"id": "2013","seccion1": {"fechaSeguimiento": "2013-7-25","institucion": "Hospital de Niños Dr Orlando Alassia","fallecimiento": "No","fechaFallecimiento": "","causaFallecimiento": "","nivelEducativo": "Primaria incompleta","actividadLaboral": "","coberturaSocial": "No","tratamientoAntibioticoHospitalizado": "","embarazo": "No"},"seccion4": {"cultivos": "2"},"seccion5":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1335" spans="1:27" x14ac:dyDescent="0.3">
      <c r="A1335" t="s">
        <v>660</v>
      </c>
      <c r="B1335">
        <v>599</v>
      </c>
      <c r="C1335">
        <v>2014</v>
      </c>
      <c r="D1335" s="5">
        <v>41858</v>
      </c>
      <c r="E1335" s="5" t="str">
        <f t="shared" si="120"/>
        <v>2014-8-7</v>
      </c>
      <c r="F1335" t="s">
        <v>358</v>
      </c>
      <c r="G1335" t="s">
        <v>35</v>
      </c>
      <c r="P1335" t="s">
        <v>118</v>
      </c>
      <c r="Q1335" t="s">
        <v>256</v>
      </c>
      <c r="R1335" t="s">
        <v>256</v>
      </c>
      <c r="S1335" t="s">
        <v>256</v>
      </c>
      <c r="T1335" t="s">
        <v>256</v>
      </c>
      <c r="U1335" t="s">
        <v>256</v>
      </c>
      <c r="V1335" t="s">
        <v>281</v>
      </c>
      <c r="W1335" t="str">
        <f t="shared" si="121"/>
        <v>db.pacientes.updateOne({"_id":ObjectId('61e34254ec4ec02e84f5dbda')},{ $set: { "seguimientos": [{"id": "2014","seccion1": {"fechaSeguimiento": "2014-8-7","institucion": "Hospital de Niños Dr Orlando Alassia",</v>
      </c>
      <c r="X1335" t="str">
        <f t="shared" si="122"/>
        <v>"fallecimiento": "No","fechaFallecimiento": "","causaFallecimiento": "","nivelEducativo": "","actividadLaboral": "","coberturaSocial": "","tratamientoAntibioticoHospitalizado": "","embarazo": ""},</v>
      </c>
      <c r="Y1335" t="str">
        <f t="shared" si="123"/>
        <v>"seccion4": {"cultivos": ""},"seccion5": {"toleranciaGlucosa": "No realizada","toleranciaGlucosaRealizada": "","vitaminaD": "","vitaminaDRealizada": "","inmunoglobulina": "",</v>
      </c>
      <c r="Z1335" t="str">
        <f t="shared" si="124"/>
        <v>"inmunoglobulinaRealizada": ""},"seccion6": {"actividadDeportiva": "Sí"}}]}}, { upsert: true } );</v>
      </c>
      <c r="AA1335" t="str">
        <f t="shared" si="125"/>
        <v>db.pacientes.updateOne({"_id":ObjectId('61e34254ec4ec02e84f5dbda')},{ $set: { "seguimientos": [{"id": "2014","seccion1": {"fechaSeguimiento": "2014-8-7","institucion": "Hospital de Niños Dr Orlando Alassia","fallecimiento": "No","fechaFallecimiento": "","causaFallecimiento": "","nivelEducativo": "","actividadLaboral": "","coberturaSocial": "","tratamientoAntibioticoHospitalizado": "","embarazo": ""},"seccion4": {"cultivos": ""},"seccion5": {"toleranciaGlucosa": "No realizada","toleranciaGlucosaRealizada": "","vitaminaD": "","vitaminaDRealizada": "","inmunoglobulina": "","inmunoglobulinaRealizada": ""},"seccion6": {"actividadDeportiva": "Sí"}}]}}, { upsert: true } );</v>
      </c>
    </row>
    <row r="1336" spans="1:27" x14ac:dyDescent="0.3">
      <c r="A1336" t="s">
        <v>660</v>
      </c>
      <c r="B1336">
        <v>599</v>
      </c>
      <c r="C1336">
        <v>2015</v>
      </c>
      <c r="D1336" s="5">
        <v>42107</v>
      </c>
      <c r="E1336" s="5" t="str">
        <f t="shared" si="120"/>
        <v>2015-4-13</v>
      </c>
      <c r="F1336" t="s">
        <v>358</v>
      </c>
      <c r="G1336" t="s">
        <v>35</v>
      </c>
      <c r="L1336" t="s">
        <v>35</v>
      </c>
      <c r="N1336" t="s">
        <v>35</v>
      </c>
      <c r="O1336" t="s">
        <v>46</v>
      </c>
      <c r="P1336" t="s">
        <v>118</v>
      </c>
      <c r="Q1336" t="s">
        <v>256</v>
      </c>
      <c r="R1336" t="s">
        <v>256</v>
      </c>
      <c r="S1336" t="s">
        <v>256</v>
      </c>
      <c r="T1336" t="s">
        <v>256</v>
      </c>
      <c r="U1336" t="s">
        <v>256</v>
      </c>
      <c r="V1336" t="s">
        <v>256</v>
      </c>
      <c r="W1336" t="str">
        <f t="shared" si="121"/>
        <v>db.pacientes.updateOne({"_id":ObjectId('61e34254ec4ec02e84f5dbda')},{ $set: { "seguimientos": [{"id": "2015","seccion1": {"fechaSeguimiento": "2015-4-13","institucion": "Hospital de Niños Dr Orlando Alassia",</v>
      </c>
      <c r="X1336" t="str">
        <f t="shared" si="122"/>
        <v>"fallecimiento": "No","fechaFallecimiento": "","causaFallecimiento": "","nivelEducativo": "","actividadLaboral": "","coberturaSocial": "No","tratamientoAntibioticoHospitalizado": "","embarazo": "No"},</v>
      </c>
      <c r="Y1336" t="str">
        <f t="shared" si="123"/>
        <v>"seccion4": {"cultivos": "3"},"seccion5": {"toleranciaGlucosa": "No realizada","toleranciaGlucosaRealizada": "","vitaminaD": "","vitaminaDRealizada": "","inmunoglobulina": "",</v>
      </c>
      <c r="Z1336" t="str">
        <f t="shared" si="124"/>
        <v>"inmunoglobulinaRealizada": ""},"seccion6": {"actividadDeportiva": ""}}]}}, { upsert: true } );</v>
      </c>
      <c r="AA1336" t="str">
        <f t="shared" si="125"/>
        <v>db.pacientes.updateOne({"_id":ObjectId('61e34254ec4ec02e84f5dbda')},{ $set: { "seguimientos": [{"id": "2015","seccion1": {"fechaSeguimiento": "2015-4-13","institucion": "Hospital de Niños Dr Orlando Alassia","fallecimiento": "No","fechaFallecimiento": "","causaFallecimiento": "","nivelEducativo": "","actividadLaboral": "","coberturaSocial": "No","tratamientoAntibioticoHospitalizado": "","embarazo": "No"},"seccion4": {"cultivos": "3"},"seccion5":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1337" spans="1:27" x14ac:dyDescent="0.3">
      <c r="A1337" t="s">
        <v>1071</v>
      </c>
      <c r="B1337">
        <v>600</v>
      </c>
      <c r="C1337">
        <v>2013</v>
      </c>
      <c r="D1337" s="5">
        <v>41331</v>
      </c>
      <c r="E1337" s="5" t="str">
        <f t="shared" si="120"/>
        <v>2013-2-26</v>
      </c>
      <c r="F1337" t="s">
        <v>379</v>
      </c>
      <c r="G1337" t="s">
        <v>35</v>
      </c>
      <c r="L1337" t="s">
        <v>281</v>
      </c>
      <c r="M1337" t="s">
        <v>45</v>
      </c>
      <c r="O1337" t="s">
        <v>37</v>
      </c>
      <c r="P1337" t="s">
        <v>118</v>
      </c>
      <c r="Q1337" t="s">
        <v>256</v>
      </c>
      <c r="R1337" t="s">
        <v>256</v>
      </c>
      <c r="S1337" t="s">
        <v>256</v>
      </c>
      <c r="T1337" t="s">
        <v>256</v>
      </c>
      <c r="U1337" t="s">
        <v>256</v>
      </c>
      <c r="V1337" t="s">
        <v>281</v>
      </c>
      <c r="W1337" t="str">
        <f t="shared" si="121"/>
        <v>db.pacientes.updateOne({"_id":ObjectId('61e34254ec4ec02e84f5dd75')},{ $set: { "seguimientos": [{"id": "2013","seccion1": {"fechaSeguimiento": "2013-2-26","institucion": "Hospital Pediátrico Juan Pablo II",</v>
      </c>
      <c r="X1337" t="str">
        <f t="shared" si="122"/>
        <v>"fallecimiento": "No","fechaFallecimiento": "","causaFallecimiento": "","nivelEducativo": "","actividadLaboral": "","coberturaSocial": "Sí","tratamientoAntibioticoHospitalizado": "1","embarazo": ""},</v>
      </c>
      <c r="Y1337" t="str">
        <f t="shared" si="123"/>
        <v>"seccion4": {"cultivos": "2"},"seccion5": {"toleranciaGlucosa": "No realizada","toleranciaGlucosaRealizada": "","vitaminaD": "","vitaminaDRealizada": "","inmunoglobulina": "",</v>
      </c>
      <c r="Z1337" t="str">
        <f t="shared" si="124"/>
        <v>"inmunoglobulinaRealizada": ""},"seccion6": {"actividadDeportiva": "Sí"}}]}}, { upsert: true } );</v>
      </c>
      <c r="AA1337" t="str">
        <f t="shared" si="125"/>
        <v>db.pacientes.updateOne({"_id":ObjectId('61e34254ec4ec02e84f5dd75')},{ $set: { "seguimientos": [{"id": "2013","seccion1": {"fechaSeguimiento": "2013-2-26","institucion": "Hospital Pediátrico Juan Pablo II","fallecimiento": "No","fechaFallecimiento": "","causaFallecimiento": "","nivelEducativo": "","actividadLaboral": "","coberturaSocial": "Sí","tratamientoAntibioticoHospitalizado": "1","embarazo": ""},"seccion4": {"cultivos": "2"},"seccion5": {"toleranciaGlucosa": "No realizada","toleranciaGlucosaRealizada": "","vitaminaD": "","vitaminaDRealizada": "","inmunoglobulina": "","inmunoglobulinaRealizada": ""},"seccion6": {"actividadDeportiva": "Sí"}}]}}, { upsert: true } );</v>
      </c>
    </row>
    <row r="1338" spans="1:27" x14ac:dyDescent="0.3">
      <c r="A1338" t="s">
        <v>1071</v>
      </c>
      <c r="B1338">
        <v>600</v>
      </c>
      <c r="C1338">
        <v>2014</v>
      </c>
      <c r="D1338" s="5">
        <v>41861</v>
      </c>
      <c r="E1338" s="5" t="str">
        <f t="shared" si="120"/>
        <v>2014-8-10</v>
      </c>
      <c r="F1338" t="s">
        <v>379</v>
      </c>
      <c r="G1338" t="s">
        <v>35</v>
      </c>
      <c r="L1338" t="s">
        <v>281</v>
      </c>
      <c r="M1338" t="s">
        <v>37</v>
      </c>
      <c r="P1338" t="s">
        <v>118</v>
      </c>
      <c r="Q1338" t="s">
        <v>256</v>
      </c>
      <c r="R1338" t="s">
        <v>256</v>
      </c>
      <c r="S1338" t="s">
        <v>256</v>
      </c>
      <c r="T1338" t="s">
        <v>256</v>
      </c>
      <c r="U1338" t="s">
        <v>256</v>
      </c>
      <c r="V1338" t="s">
        <v>281</v>
      </c>
      <c r="W1338" t="str">
        <f t="shared" si="121"/>
        <v>db.pacientes.updateOne({"_id":ObjectId('61e34254ec4ec02e84f5dd75')},{ $set: { "seguimientos": [{"id": "2014","seccion1": {"fechaSeguimiento": "2014-8-10","institucion": "Hospital Pediátrico Juan Pablo II",</v>
      </c>
      <c r="X1338" t="str">
        <f t="shared" si="122"/>
        <v>"fallecimiento": "No","fechaFallecimiento": "","causaFallecimiento": "","nivelEducativo": "","actividadLaboral": "","coberturaSocial": "Sí","tratamientoAntibioticoHospitalizado": "2","embarazo": ""},</v>
      </c>
      <c r="Y1338" t="str">
        <f t="shared" si="123"/>
        <v>"seccion4": {"cultivos": ""},"seccion5": {"toleranciaGlucosa": "No realizada","toleranciaGlucosaRealizada": "","vitaminaD": "","vitaminaDRealizada": "","inmunoglobulina": "",</v>
      </c>
      <c r="Z1338" t="str">
        <f t="shared" si="124"/>
        <v>"inmunoglobulinaRealizada": ""},"seccion6": {"actividadDeportiva": "Sí"}}]}}, { upsert: true } );</v>
      </c>
      <c r="AA1338" t="str">
        <f t="shared" si="125"/>
        <v>db.pacientes.updateOne({"_id":ObjectId('61e34254ec4ec02e84f5dd75')},{ $set: { "seguimientos": [{"id": "2014","seccion1": {"fechaSeguimiento": "2014-8-10","institucion": "Hospital Pediátrico Juan Pablo II","fallecimiento": "No","fechaFallecimiento": "","causaFallecimiento": "","nivelEducativo": "","actividadLaboral": "","coberturaSocial": "Sí","tratamientoAntibioticoHospitalizado": "2","embarazo": ""},"seccion4": {"cultivos": ""},"seccion5": {"toleranciaGlucosa": "No realizada","toleranciaGlucosaRealizada": "","vitaminaD": "","vitaminaDRealizada": "","inmunoglobulina": "","inmunoglobulinaRealizada": ""},"seccion6": {"actividadDeportiva": "Sí"}}]}}, { upsert: true } );</v>
      </c>
    </row>
    <row r="1339" spans="1:27" x14ac:dyDescent="0.3">
      <c r="A1339" t="s">
        <v>1071</v>
      </c>
      <c r="B1339">
        <v>600</v>
      </c>
      <c r="C1339">
        <v>2017</v>
      </c>
      <c r="D1339" s="5">
        <v>43080</v>
      </c>
      <c r="E1339" s="5" t="str">
        <f t="shared" si="120"/>
        <v>2017-12-11</v>
      </c>
      <c r="F1339" t="s">
        <v>379</v>
      </c>
      <c r="G1339" t="s">
        <v>35</v>
      </c>
      <c r="L1339" t="s">
        <v>35</v>
      </c>
      <c r="M1339" t="s">
        <v>45</v>
      </c>
      <c r="N1339" t="s">
        <v>35</v>
      </c>
      <c r="O1339" t="s">
        <v>37</v>
      </c>
      <c r="P1339" t="s">
        <v>118</v>
      </c>
      <c r="Q1339" t="s">
        <v>256</v>
      </c>
      <c r="R1339" t="s">
        <v>118</v>
      </c>
      <c r="S1339" t="s">
        <v>256</v>
      </c>
      <c r="T1339" t="s">
        <v>118</v>
      </c>
      <c r="U1339" t="s">
        <v>256</v>
      </c>
      <c r="V1339" t="s">
        <v>256</v>
      </c>
      <c r="W1339" t="str">
        <f t="shared" si="121"/>
        <v>db.pacientes.updateOne({"_id":ObjectId('61e34254ec4ec02e84f5dd75')},{ $set: { "seguimientos": [{"id": "2017","seccion1": {"fechaSeguimiento": "2017-12-11","institucion": "Hospital Pediátrico Juan Pablo II",</v>
      </c>
      <c r="X1339" t="str">
        <f t="shared" si="122"/>
        <v>"fallecimiento": "No","fechaFallecimiento": "","causaFallecimiento": "","nivelEducativo": "","actividadLaboral": "","coberturaSocial": "No","tratamientoAntibioticoHospitalizado": "1","embarazo": "No"},</v>
      </c>
      <c r="Y1339" t="str">
        <f t="shared" si="123"/>
        <v>"seccion4": {"cultivos": "2"},"seccion5": {"toleranciaGlucosa": "No realizada","toleranciaGlucosaRealizada": "","vitaminaD": "No realizada","vitaminaDRealizada": "","inmunoglobulina": "No realizada",</v>
      </c>
      <c r="Z1339" t="str">
        <f t="shared" si="124"/>
        <v>"inmunoglobulinaRealizada": ""},"seccion6": {"actividadDeportiva": ""}}]}}, { upsert: true } );</v>
      </c>
      <c r="AA1339" t="str">
        <f t="shared" si="125"/>
        <v>db.pacientes.updateOne({"_id":ObjectId('61e34254ec4ec02e84f5dd75')},{ $set: { "seguimientos": [{"id": "2017","seccion1": {"fechaSeguimiento": "2017-12-11","institucion": "Hospital Pediátrico Juan Pablo II","fallecimiento": "No","fechaFallecimiento": "","causaFallecimiento": "","nivelEducativo": "","actividadLaboral": "","coberturaSocial": "No","tratamientoAntibioticoHospitalizado": "1","embarazo": "No"},"seccion4": {"cultivos": "2"},"seccion5": {"toleranciaGlucosa": "No realizada","toleranciaGlucosaRealizada": "","vitaminaD": "No realizada","vitaminaDRealizada": "","inmunoglobulina": "No realizada","inmunoglobulinaRealizada": ""},"seccion6": {"actividadDeportiva": ""}}]}}, { upsert: true } );</v>
      </c>
    </row>
    <row r="1340" spans="1:27" x14ac:dyDescent="0.3">
      <c r="A1340" t="s">
        <v>1071</v>
      </c>
      <c r="B1340">
        <v>600</v>
      </c>
      <c r="C1340">
        <v>2017</v>
      </c>
      <c r="D1340" s="5">
        <v>43080</v>
      </c>
      <c r="E1340" s="5" t="str">
        <f t="shared" si="120"/>
        <v>2017-12-11</v>
      </c>
      <c r="F1340" t="s">
        <v>379</v>
      </c>
      <c r="G1340" t="s">
        <v>35</v>
      </c>
      <c r="L1340" t="s">
        <v>281</v>
      </c>
      <c r="M1340" t="s">
        <v>45</v>
      </c>
      <c r="N1340" t="s">
        <v>35</v>
      </c>
      <c r="O1340" t="s">
        <v>37</v>
      </c>
      <c r="P1340" t="s">
        <v>118</v>
      </c>
      <c r="Q1340" t="s">
        <v>256</v>
      </c>
      <c r="R1340" t="s">
        <v>118</v>
      </c>
      <c r="S1340" t="s">
        <v>256</v>
      </c>
      <c r="T1340" t="s">
        <v>118</v>
      </c>
      <c r="U1340" t="s">
        <v>256</v>
      </c>
      <c r="V1340" t="s">
        <v>256</v>
      </c>
      <c r="W1340" t="str">
        <f t="shared" si="121"/>
        <v>db.pacientes.updateOne({"_id":ObjectId('61e34254ec4ec02e84f5dd75')},{ $set: { "seguimientos": [{"id": "2017","seccion1": {"fechaSeguimiento": "2017-12-11","institucion": "Hospital Pediátrico Juan Pablo II",</v>
      </c>
      <c r="X1340" t="str">
        <f t="shared" si="122"/>
        <v>"fallecimiento": "No","fechaFallecimiento": "","causaFallecimiento": "","nivelEducativo": "","actividadLaboral": "","coberturaSocial": "Sí","tratamientoAntibioticoHospitalizado": "1","embarazo": "No"},</v>
      </c>
      <c r="Y1340" t="str">
        <f t="shared" si="123"/>
        <v>"seccion4": {"cultivos": "2"},"seccion5": {"toleranciaGlucosa": "No realizada","toleranciaGlucosaRealizada": "","vitaminaD": "No realizada","vitaminaDRealizada": "","inmunoglobulina": "No realizada",</v>
      </c>
      <c r="Z1340" t="str">
        <f t="shared" si="124"/>
        <v>"inmunoglobulinaRealizada": ""},"seccion6": {"actividadDeportiva": ""}}]}}, { upsert: true } );</v>
      </c>
      <c r="AA1340" t="str">
        <f t="shared" si="125"/>
        <v>db.pacientes.updateOne({"_id":ObjectId('61e34254ec4ec02e84f5dd75')},{ $set: { "seguimientos": [{"id": "2017","seccion1": {"fechaSeguimiento": "2017-12-11","institucion": "Hospital Pediátrico Juan Pablo II","fallecimiento": "No","fechaFallecimiento": "","causaFallecimiento": "","nivelEducativo": "","actividadLaboral": "","coberturaSocial": "Sí","tratamientoAntibioticoHospitalizado": "1","embarazo": "No"},"seccion4": {"cultivos": "2"},"seccion5": {"toleranciaGlucosa": "No realizada","toleranciaGlucosaRealizada": "","vitaminaD": "No realizada","vitaminaDRealizada": "","inmunoglobulina": "No realizada","inmunoglobulinaRealizada": ""},"seccion6": {"actividadDeportiva": ""}}]}}, { upsert: true } );</v>
      </c>
    </row>
    <row r="1341" spans="1:27" x14ac:dyDescent="0.3">
      <c r="A1341" t="s">
        <v>1072</v>
      </c>
      <c r="B1341">
        <v>601</v>
      </c>
      <c r="C1341">
        <v>2013</v>
      </c>
      <c r="D1341" s="5">
        <v>41410</v>
      </c>
      <c r="E1341" s="5" t="str">
        <f t="shared" si="120"/>
        <v>2013-5-16</v>
      </c>
      <c r="F1341" t="s">
        <v>358</v>
      </c>
      <c r="G1341" t="s">
        <v>35</v>
      </c>
      <c r="J1341" t="s">
        <v>38</v>
      </c>
      <c r="L1341" t="s">
        <v>35</v>
      </c>
      <c r="O1341" t="s">
        <v>46</v>
      </c>
      <c r="P1341" t="s">
        <v>118</v>
      </c>
      <c r="Q1341" t="s">
        <v>256</v>
      </c>
      <c r="R1341" t="s">
        <v>256</v>
      </c>
      <c r="S1341" t="s">
        <v>256</v>
      </c>
      <c r="T1341" t="s">
        <v>256</v>
      </c>
      <c r="U1341" t="s">
        <v>256</v>
      </c>
      <c r="V1341" t="s">
        <v>281</v>
      </c>
      <c r="W1341" t="str">
        <f t="shared" si="121"/>
        <v>db.pacientes.updateOne({"_id":ObjectId('61e34254ec4ec02e84f5dd76')},{ $set: { "seguimientos": [{"id": "2013","seccion1": {"fechaSeguimiento": "2013-5-16","institucion": "Hospital de Niños Dr Orlando Alassia",</v>
      </c>
      <c r="X1341" t="str">
        <f t="shared" si="122"/>
        <v>"fallecimiento": "No","fechaFallecimiento": "","causaFallecimiento": "","nivelEducativo": "Primaria incompleta","actividadLaboral": "","coberturaSocial": "No","tratamientoAntibioticoHospitalizado": "","embarazo": ""},</v>
      </c>
      <c r="Y1341" t="str">
        <f t="shared" si="123"/>
        <v>"seccion4": {"cultivos": "3"},"seccion5": {"toleranciaGlucosa": "No realizada","toleranciaGlucosaRealizada": "","vitaminaD": "","vitaminaDRealizada": "","inmunoglobulina": "",</v>
      </c>
      <c r="Z1341" t="str">
        <f t="shared" si="124"/>
        <v>"inmunoglobulinaRealizada": ""},"seccion6": {"actividadDeportiva": "Sí"}}]}}, { upsert: true } );</v>
      </c>
      <c r="AA1341" t="str">
        <f t="shared" si="125"/>
        <v>db.pacientes.updateOne({"_id":ObjectId('61e34254ec4ec02e84f5dd76')},{ $set: { "seguimientos": [{"id": "2013","seccion1": {"fechaSeguimiento": "2013-5-16","institucion": "Hospital de Niños Dr Orlando Alassia","fallecimiento": "No","fechaFallecimiento": "","causaFallecimiento": "","nivelEducativo": "Primaria incompleta","actividadLaboral": "","coberturaSocial": "No","tratamientoAntibioticoHospitalizado": "","embarazo": ""},"seccion4": {"cultivos": "3"},"seccion5": {"toleranciaGlucosa": "No realizada","toleranciaGlucosaRealizada": "","vitaminaD": "","vitaminaDRealizada": "","inmunoglobulina": "","inmunoglobulinaRealizada": ""},"seccion6": {"actividadDeportiva": "Sí"}}]}}, { upsert: true } );</v>
      </c>
    </row>
    <row r="1342" spans="1:27" x14ac:dyDescent="0.3">
      <c r="A1342" t="s">
        <v>1072</v>
      </c>
      <c r="B1342">
        <v>601</v>
      </c>
      <c r="C1342">
        <v>2014</v>
      </c>
      <c r="D1342" s="5">
        <v>41655</v>
      </c>
      <c r="E1342" s="5" t="str">
        <f t="shared" si="120"/>
        <v>2014-1-16</v>
      </c>
      <c r="F1342" t="s">
        <v>358</v>
      </c>
      <c r="G1342" t="s">
        <v>35</v>
      </c>
      <c r="L1342" t="s">
        <v>35</v>
      </c>
      <c r="P1342" t="s">
        <v>118</v>
      </c>
      <c r="Q1342" t="s">
        <v>256</v>
      </c>
      <c r="R1342" t="s">
        <v>256</v>
      </c>
      <c r="S1342" t="s">
        <v>256</v>
      </c>
      <c r="T1342" t="s">
        <v>256</v>
      </c>
      <c r="U1342" t="s">
        <v>256</v>
      </c>
      <c r="V1342" t="s">
        <v>281</v>
      </c>
      <c r="W1342" t="str">
        <f t="shared" si="121"/>
        <v>db.pacientes.updateOne({"_id":ObjectId('61e34254ec4ec02e84f5dd76')},{ $set: { "seguimientos": [{"id": "2014","seccion1": {"fechaSeguimiento": "2014-1-16","institucion": "Hospital de Niños Dr Orlando Alassia",</v>
      </c>
      <c r="X1342" t="str">
        <f t="shared" si="122"/>
        <v>"fallecimiento": "No","fechaFallecimiento": "","causaFallecimiento": "","nivelEducativo": "","actividadLaboral": "","coberturaSocial": "No","tratamientoAntibioticoHospitalizado": "","embarazo": ""},</v>
      </c>
      <c r="Y1342" t="str">
        <f t="shared" si="123"/>
        <v>"seccion4": {"cultivos": ""},"seccion5": {"toleranciaGlucosa": "No realizada","toleranciaGlucosaRealizada": "","vitaminaD": "","vitaminaDRealizada": "","inmunoglobulina": "",</v>
      </c>
      <c r="Z1342" t="str">
        <f t="shared" si="124"/>
        <v>"inmunoglobulinaRealizada": ""},"seccion6": {"actividadDeportiva": "Sí"}}]}}, { upsert: true } );</v>
      </c>
      <c r="AA1342" t="str">
        <f t="shared" si="125"/>
        <v>db.pacientes.updateOne({"_id":ObjectId('61e34254ec4ec02e84f5dd76')},{ $set: { "seguimientos": [{"id": "2014","seccion1": {"fechaSeguimiento": "2014-1-16","institucion": "Hospital de Niños Dr Orlando Alassia","fallecimiento": "No","fechaFallecimiento": "","causaFallecimiento": "","nivelEducativo": "","actividadLaboral": "","coberturaSocial": "No","tratamientoAntibioticoHospitalizado": "","embarazo": ""},"seccion4": {"cultivos": ""},"seccion5": {"toleranciaGlucosa": "No realizada","toleranciaGlucosaRealizada": "","vitaminaD": "","vitaminaDRealizada": "","inmunoglobulina": "","inmunoglobulinaRealizada": ""},"seccion6": {"actividadDeportiva": "Sí"}}]}}, { upsert: true } );</v>
      </c>
    </row>
    <row r="1343" spans="1:27" x14ac:dyDescent="0.3">
      <c r="A1343" t="s">
        <v>1072</v>
      </c>
      <c r="B1343">
        <v>601</v>
      </c>
      <c r="C1343">
        <v>2014</v>
      </c>
      <c r="D1343" s="5">
        <v>41788</v>
      </c>
      <c r="E1343" s="5" t="str">
        <f t="shared" si="120"/>
        <v>2014-5-29</v>
      </c>
      <c r="F1343" t="s">
        <v>358</v>
      </c>
      <c r="G1343" t="s">
        <v>35</v>
      </c>
      <c r="L1343" t="s">
        <v>35</v>
      </c>
      <c r="P1343" t="s">
        <v>118</v>
      </c>
      <c r="Q1343" t="s">
        <v>256</v>
      </c>
      <c r="R1343" t="s">
        <v>256</v>
      </c>
      <c r="S1343" t="s">
        <v>256</v>
      </c>
      <c r="T1343" t="s">
        <v>256</v>
      </c>
      <c r="U1343" t="s">
        <v>256</v>
      </c>
      <c r="V1343" t="s">
        <v>281</v>
      </c>
      <c r="W1343" t="str">
        <f t="shared" si="121"/>
        <v>db.pacientes.updateOne({"_id":ObjectId('61e34254ec4ec02e84f5dd76')},{ $set: { "seguimientos": [{"id": "2014","seccion1": {"fechaSeguimiento": "2014-5-29","institucion": "Hospital de Niños Dr Orlando Alassia",</v>
      </c>
      <c r="X1343" t="str">
        <f t="shared" si="122"/>
        <v>"fallecimiento": "No","fechaFallecimiento": "","causaFallecimiento": "","nivelEducativo": "","actividadLaboral": "","coberturaSocial": "No","tratamientoAntibioticoHospitalizado": "","embarazo": ""},</v>
      </c>
      <c r="Y1343" t="str">
        <f t="shared" si="123"/>
        <v>"seccion4": {"cultivos": ""},"seccion5": {"toleranciaGlucosa": "No realizada","toleranciaGlucosaRealizada": "","vitaminaD": "","vitaminaDRealizada": "","inmunoglobulina": "",</v>
      </c>
      <c r="Z1343" t="str">
        <f t="shared" si="124"/>
        <v>"inmunoglobulinaRealizada": ""},"seccion6": {"actividadDeportiva": "Sí"}}]}}, { upsert: true } );</v>
      </c>
      <c r="AA1343" t="str">
        <f t="shared" si="125"/>
        <v>db.pacientes.updateOne({"_id":ObjectId('61e34254ec4ec02e84f5dd76')},{ $set: { "seguimientos": [{"id": "2014","seccion1": {"fechaSeguimiento": "2014-5-29","institucion": "Hospital de Niños Dr Orlando Alassia","fallecimiento": "No","fechaFallecimiento": "","causaFallecimiento": "","nivelEducativo": "","actividadLaboral": "","coberturaSocial": "No","tratamientoAntibioticoHospitalizado": "","embarazo": ""},"seccion4": {"cultivos": ""},"seccion5": {"toleranciaGlucosa": "No realizada","toleranciaGlucosaRealizada": "","vitaminaD": "","vitaminaDRealizada": "","inmunoglobulina": "","inmunoglobulinaRealizada": ""},"seccion6": {"actividadDeportiva": "Sí"}}]}}, { upsert: true } );</v>
      </c>
    </row>
    <row r="1344" spans="1:27" x14ac:dyDescent="0.3">
      <c r="A1344" t="s">
        <v>1073</v>
      </c>
      <c r="B1344">
        <v>602</v>
      </c>
      <c r="C1344">
        <v>2013</v>
      </c>
      <c r="D1344" s="5">
        <v>41408</v>
      </c>
      <c r="E1344" s="5" t="str">
        <f t="shared" si="120"/>
        <v>2013-5-14</v>
      </c>
      <c r="F1344" t="s">
        <v>397</v>
      </c>
      <c r="G1344" t="s">
        <v>35</v>
      </c>
      <c r="J1344" t="s">
        <v>38</v>
      </c>
      <c r="L1344" t="s">
        <v>281</v>
      </c>
      <c r="O1344" t="s">
        <v>49</v>
      </c>
      <c r="P1344" t="s">
        <v>118</v>
      </c>
      <c r="Q1344" t="s">
        <v>256</v>
      </c>
      <c r="R1344" t="s">
        <v>256</v>
      </c>
      <c r="S1344" t="s">
        <v>256</v>
      </c>
      <c r="T1344" t="s">
        <v>256</v>
      </c>
      <c r="U1344" t="s">
        <v>256</v>
      </c>
      <c r="V1344" t="s">
        <v>281</v>
      </c>
      <c r="W1344" t="str">
        <f t="shared" si="121"/>
        <v>db.pacientes.updateOne({"_id":ObjectId('61e34254ec4ec02e84f5dd77')},{ $set: { "seguimientos": [{"id": "2013","seccion1": {"fechaSeguimiento": "2013-5-14","institucion": "Consultorio FQ - Dr. Macri",</v>
      </c>
      <c r="X1344" t="str">
        <f t="shared" si="122"/>
        <v>"fallecimiento": "No","fechaFallecimiento": "","causaFallecimiento": "","nivelEducativo": "Primaria incompleta","actividadLaboral": "","coberturaSocial": "Sí","tratamientoAntibioticoHospitalizado": "","embarazo": ""},</v>
      </c>
      <c r="Y1344" t="str">
        <f t="shared" si="123"/>
        <v>"seccion4": {"cultivos": "4"},"seccion5": {"toleranciaGlucosa": "No realizada","toleranciaGlucosaRealizada": "","vitaminaD": "","vitaminaDRealizada": "","inmunoglobulina": "",</v>
      </c>
      <c r="Z1344" t="str">
        <f t="shared" si="124"/>
        <v>"inmunoglobulinaRealizada": ""},"seccion6": {"actividadDeportiva": "Sí"}}]}}, { upsert: true } );</v>
      </c>
      <c r="AA1344" t="str">
        <f t="shared" si="125"/>
        <v>db.pacientes.updateOne({"_id":ObjectId('61e34254ec4ec02e84f5dd77')},{ $set: { "seguimientos": [{"id": "2013","seccion1": {"fechaSeguimiento": "2013-5-14","institucion": "Consultorio FQ - Dr. Macri","fallecimiento": "No","fechaFallecimiento": "","causaFallecimiento": "","nivelEducativo": "Primaria incompleta","actividadLaboral": "","coberturaSocial": "Sí","tratamientoAntibioticoHospitalizado": "","embarazo": ""},"seccion4": {"cultivos": "4"},"seccion5": {"toleranciaGlucosa": "No realizada","toleranciaGlucosaRealizada": "","vitaminaD": "","vitaminaDRealizada": "","inmunoglobulina": "","inmunoglobulinaRealizada": ""},"seccion6": {"actividadDeportiva": "Sí"}}]}}, { upsert: true } );</v>
      </c>
    </row>
    <row r="1345" spans="1:27" x14ac:dyDescent="0.3">
      <c r="A1345" t="s">
        <v>1901</v>
      </c>
      <c r="B1345">
        <v>603</v>
      </c>
      <c r="C1345">
        <v>2013</v>
      </c>
      <c r="D1345" s="5">
        <v>41354</v>
      </c>
      <c r="E1345" s="5" t="str">
        <f t="shared" si="120"/>
        <v>2013-3-21</v>
      </c>
      <c r="F1345" t="s">
        <v>358</v>
      </c>
      <c r="G1345" t="s">
        <v>35</v>
      </c>
      <c r="L1345" t="s">
        <v>35</v>
      </c>
      <c r="P1345" t="s">
        <v>118</v>
      </c>
      <c r="Q1345" t="s">
        <v>256</v>
      </c>
      <c r="R1345" t="s">
        <v>256</v>
      </c>
      <c r="S1345" t="s">
        <v>256</v>
      </c>
      <c r="T1345" t="s">
        <v>256</v>
      </c>
      <c r="U1345" t="s">
        <v>256</v>
      </c>
      <c r="V1345" t="s">
        <v>256</v>
      </c>
      <c r="W1345" t="str">
        <f t="shared" si="121"/>
        <v>db.pacientes.updateOne({"_id":ObjectId('61e34256ec4ec02e84f5e0b3')},{ $set: { "seguimientos": [{"id": "2013","seccion1": {"fechaSeguimiento": "2013-3-21","institucion": "Hospital de Niños Dr Orlando Alassia",</v>
      </c>
      <c r="X1345" t="str">
        <f t="shared" si="122"/>
        <v>"fallecimiento": "No","fechaFallecimiento": "","causaFallecimiento": "","nivelEducativo": "","actividadLaboral": "","coberturaSocial": "No","tratamientoAntibioticoHospitalizado": "","embarazo": ""},</v>
      </c>
      <c r="Y1345" t="str">
        <f t="shared" si="123"/>
        <v>"seccion4": {"cultivos": ""},"seccion5": {"toleranciaGlucosa": "No realizada","toleranciaGlucosaRealizada": "","vitaminaD": "","vitaminaDRealizada": "","inmunoglobulina": "",</v>
      </c>
      <c r="Z1345" t="str">
        <f t="shared" si="124"/>
        <v>"inmunoglobulinaRealizada": ""},"seccion6": {"actividadDeportiva": ""}}]}}, { upsert: true } );</v>
      </c>
      <c r="AA1345" t="str">
        <f t="shared" si="125"/>
        <v>db.pacientes.updateOne({"_id":ObjectId('61e34256ec4ec02e84f5e0b3')},{ $set: { "seguimientos": [{"id": "2013","seccion1": {"fechaSeguimiento": "2013-3-21","institucion": "Hospital de Niños Dr Orlando Alassia","fallecimiento": "No","fechaFallecimiento": "","causaFallecimiento": "","nivelEducativo": "","actividadLaboral": "","coberturaSocial": "No","tratamientoAntibioticoHospitalizado": "","embarazo": ""},"seccion4":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1346" spans="1:27" x14ac:dyDescent="0.3">
      <c r="A1346" t="s">
        <v>1901</v>
      </c>
      <c r="B1346">
        <v>603</v>
      </c>
      <c r="C1346">
        <v>2013</v>
      </c>
      <c r="D1346" s="5">
        <v>41487</v>
      </c>
      <c r="E1346" s="5" t="str">
        <f t="shared" si="120"/>
        <v>2013-8-1</v>
      </c>
      <c r="F1346" t="s">
        <v>358</v>
      </c>
      <c r="G1346" t="s">
        <v>35</v>
      </c>
      <c r="P1346" t="s">
        <v>118</v>
      </c>
      <c r="Q1346" t="s">
        <v>256</v>
      </c>
      <c r="R1346" t="s">
        <v>256</v>
      </c>
      <c r="S1346" t="s">
        <v>256</v>
      </c>
      <c r="T1346" t="s">
        <v>256</v>
      </c>
      <c r="U1346" t="s">
        <v>256</v>
      </c>
      <c r="V1346" t="s">
        <v>256</v>
      </c>
      <c r="W1346" t="str">
        <f t="shared" si="121"/>
        <v>db.pacientes.updateOne({"_id":ObjectId('61e34256ec4ec02e84f5e0b3')},{ $set: { "seguimientos": [{"id": "2013","seccion1": {"fechaSeguimiento": "2013-8-1","institucion": "Hospital de Niños Dr Orlando Alassia",</v>
      </c>
      <c r="X1346" t="str">
        <f t="shared" si="122"/>
        <v>"fallecimiento": "No","fechaFallecimiento": "","causaFallecimiento": "","nivelEducativo": "","actividadLaboral": "","coberturaSocial": "","tratamientoAntibioticoHospitalizado": "","embarazo": ""},</v>
      </c>
      <c r="Y1346" t="str">
        <f t="shared" si="123"/>
        <v>"seccion4": {"cultivos": ""},"seccion5": {"toleranciaGlucosa": "No realizada","toleranciaGlucosaRealizada": "","vitaminaD": "","vitaminaDRealizada": "","inmunoglobulina": "",</v>
      </c>
      <c r="Z1346" t="str">
        <f t="shared" si="124"/>
        <v>"inmunoglobulinaRealizada": ""},"seccion6": {"actividadDeportiva": ""}}]}}, { upsert: true } );</v>
      </c>
      <c r="AA1346" t="str">
        <f t="shared" si="125"/>
        <v>db.pacientes.updateOne({"_id":ObjectId('61e34256ec4ec02e84f5e0b3')},{ $set: { "seguimientos": [{"id": "2013","seccion1": {"fechaSeguimiento": "2013-8-1","institucion": "Hospital de Niños Dr Orlando Alassia","fallecimiento": "No","fechaFallecimiento": "","causaFallecimiento": "","nivelEducativo": "","actividadLaboral": "","coberturaSocial": "","tratamientoAntibioticoHospitalizado": "","embarazo": ""},"seccion4":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1347" spans="1:27" x14ac:dyDescent="0.3">
      <c r="A1347" t="s">
        <v>1901</v>
      </c>
      <c r="B1347">
        <v>603</v>
      </c>
      <c r="C1347">
        <v>2013</v>
      </c>
      <c r="D1347" s="5">
        <v>41620</v>
      </c>
      <c r="E1347" s="5" t="str">
        <f t="shared" ref="E1347:E1410" si="126">_xlfn.CONCAT(YEAR(D1347),"-",MONTH(D1347),"-",DAY(D1347))</f>
        <v>2013-12-12</v>
      </c>
      <c r="F1347" t="s">
        <v>358</v>
      </c>
      <c r="G1347" t="s">
        <v>35</v>
      </c>
      <c r="L1347" t="s">
        <v>281</v>
      </c>
      <c r="P1347" t="s">
        <v>118</v>
      </c>
      <c r="Q1347" t="s">
        <v>256</v>
      </c>
      <c r="R1347" t="s">
        <v>256</v>
      </c>
      <c r="S1347" t="s">
        <v>256</v>
      </c>
      <c r="T1347" t="s">
        <v>256</v>
      </c>
      <c r="U1347" t="s">
        <v>256</v>
      </c>
      <c r="V1347" t="s">
        <v>281</v>
      </c>
      <c r="W1347" t="str">
        <f t="shared" si="121"/>
        <v>db.pacientes.updateOne({"_id":ObjectId('61e34256ec4ec02e84f5e0b3')},{ $set: { "seguimientos": [{"id": "2013","seccion1": {"fechaSeguimiento": "2013-12-12","institucion": "Hospital de Niños Dr Orlando Alassia",</v>
      </c>
      <c r="X1347" t="str">
        <f t="shared" si="122"/>
        <v>"fallecimiento": "No","fechaFallecimiento": "","causaFallecimiento": "","nivelEducativo": "","actividadLaboral": "","coberturaSocial": "Sí","tratamientoAntibioticoHospitalizado": "","embarazo": ""},</v>
      </c>
      <c r="Y1347" t="str">
        <f t="shared" si="123"/>
        <v>"seccion4": {"cultivos": ""},"seccion5": {"toleranciaGlucosa": "No realizada","toleranciaGlucosaRealizada": "","vitaminaD": "","vitaminaDRealizada": "","inmunoglobulina": "",</v>
      </c>
      <c r="Z1347" t="str">
        <f t="shared" si="124"/>
        <v>"inmunoglobulinaRealizada": ""},"seccion6": {"actividadDeportiva": "Sí"}}]}}, { upsert: true } );</v>
      </c>
      <c r="AA1347" t="str">
        <f t="shared" si="125"/>
        <v>db.pacientes.updateOne({"_id":ObjectId('61e34256ec4ec02e84f5e0b3')},{ $set: { "seguimientos": [{"id": "2013","seccion1": {"fechaSeguimiento": "2013-12-12","institucion": "Hospital de Niños Dr Orlando Alassia","fallecimiento": "No","fechaFallecimiento": "","causaFallecimiento": "","nivelEducativo": "","actividadLaboral": "","coberturaSocial": "Sí","tratamientoAntibioticoHospitalizado": "","embarazo": ""},"seccion4": {"cultivos": ""},"seccion5": {"toleranciaGlucosa": "No realizada","toleranciaGlucosaRealizada": "","vitaminaD": "","vitaminaDRealizada": "","inmunoglobulina": "","inmunoglobulinaRealizada": ""},"seccion6": {"actividadDeportiva": "Sí"}}]}}, { upsert: true } );</v>
      </c>
    </row>
    <row r="1348" spans="1:27" x14ac:dyDescent="0.3">
      <c r="A1348" t="s">
        <v>1901</v>
      </c>
      <c r="B1348">
        <v>603</v>
      </c>
      <c r="C1348">
        <v>2015</v>
      </c>
      <c r="D1348" s="5">
        <v>42264</v>
      </c>
      <c r="E1348" s="5" t="str">
        <f t="shared" si="126"/>
        <v>2015-9-17</v>
      </c>
      <c r="F1348" t="s">
        <v>358</v>
      </c>
      <c r="G1348" t="s">
        <v>35</v>
      </c>
      <c r="L1348" t="s">
        <v>281</v>
      </c>
      <c r="O1348" t="s">
        <v>48</v>
      </c>
      <c r="P1348" t="s">
        <v>118</v>
      </c>
      <c r="Q1348" t="s">
        <v>256</v>
      </c>
      <c r="R1348" t="s">
        <v>256</v>
      </c>
      <c r="S1348" t="s">
        <v>256</v>
      </c>
      <c r="T1348" t="s">
        <v>256</v>
      </c>
      <c r="U1348" t="s">
        <v>256</v>
      </c>
      <c r="V1348" t="s">
        <v>281</v>
      </c>
      <c r="W1348" t="str">
        <f t="shared" ref="W1348:W1411" si="127">"db.pacientes.updateOne({""_id"":ObjectId('"&amp;A1348&amp;"')},{ $set: { ""seguimientos"": [{""id"": """&amp;C1348&amp;""",""seccion1"": {""fechaSeguimiento"": """&amp;E1348&amp;""",""institucion"": """&amp;F1348&amp;""","</f>
        <v>db.pacientes.updateOne({"_id":ObjectId('61e34256ec4ec02e84f5e0b3')},{ $set: { "seguimientos": [{"id": "2015","seccion1": {"fechaSeguimiento": "2015-9-17","institucion": "Hospital de Niños Dr Orlando Alassia",</v>
      </c>
      <c r="X1348" t="str">
        <f t="shared" ref="X1348:X1411" si="128">"""fallecimiento"": """&amp;G1348&amp;""",""fechaFallecimiento"": """&amp;H1348&amp;""",""causaFallecimiento"": """&amp;I1348&amp;""",""nivelEducativo"": """&amp;J1348&amp;""",""actividadLaboral"": """&amp;K1348&amp;""",""coberturaSocial"": """&amp;L1348&amp;""",""tratamientoAntibioticoHospitalizado"": """&amp;M1348&amp;""",""embarazo"": """&amp;N1348&amp;"""},"</f>
        <v>"fallecimiento": "No","fechaFallecimiento": "","causaFallecimiento": "","nivelEducativo": "","actividadLaboral": "","coberturaSocial": "Sí","tratamientoAntibioticoHospitalizado": "","embarazo": ""},</v>
      </c>
      <c r="Y1348" t="str">
        <f t="shared" ref="Y1348:Y1411" si="129">"""seccion4"": {""cultivos"": """&amp;O1348&amp;"""},""seccion5"": {""toleranciaGlucosa"": """&amp;P1348&amp;""",""toleranciaGlucosaRealizada"": """&amp;Q1348&amp;""",""vitaminaD"": """&amp;R1348&amp;""",""vitaminaDRealizada"": """&amp;S1348&amp;""",""inmunoglobulina"": """&amp;T1348&amp;""","</f>
        <v>"seccion4": {"cultivos": "5"},"seccion5": {"toleranciaGlucosa": "No realizada","toleranciaGlucosaRealizada": "","vitaminaD": "","vitaminaDRealizada": "","inmunoglobulina": "",</v>
      </c>
      <c r="Z1348" t="str">
        <f t="shared" ref="Z1348:Z1411" si="130">"""inmunoglobulinaRealizada"": """&amp;U1348&amp;"""},""seccion6"": {""actividadDeportiva"": """&amp;V1348&amp;"""}}]}}, { upsert: true } );"</f>
        <v>"inmunoglobulinaRealizada": ""},"seccion6": {"actividadDeportiva": "Sí"}}]}}, { upsert: true } );</v>
      </c>
      <c r="AA1348" t="str">
        <f t="shared" ref="AA1348:AA1411" si="131">W1348&amp;X1348&amp;Y1348&amp;Z1348</f>
        <v>db.pacientes.updateOne({"_id":ObjectId('61e34256ec4ec02e84f5e0b3')},{ $set: { "seguimientos": [{"id": "2015","seccion1": {"fechaSeguimiento": "2015-9-17","institucion": "Hospital de Niños Dr Orlando Alassia","fallecimiento": "No","fechaFallecimiento": "","causaFallecimiento": "","nivelEducativo": "","actividadLaboral": "","coberturaSocial": "Sí","tratamientoAntibioticoHospitalizado": "","embarazo": ""},"seccion4": {"cultivos": "5"},"seccion5": {"toleranciaGlucosa": "No realizada","toleranciaGlucosaRealizada": "","vitaminaD": "","vitaminaDRealizada": "","inmunoglobulina": "","inmunoglobulinaRealizada": ""},"seccion6": {"actividadDeportiva": "Sí"}}]}}, { upsert: true } );</v>
      </c>
    </row>
    <row r="1349" spans="1:27" x14ac:dyDescent="0.3">
      <c r="A1349" t="s">
        <v>1074</v>
      </c>
      <c r="B1349">
        <v>604</v>
      </c>
      <c r="C1349">
        <v>2013</v>
      </c>
      <c r="D1349" s="5">
        <v>41353</v>
      </c>
      <c r="E1349" s="5" t="str">
        <f t="shared" si="126"/>
        <v>2013-3-20</v>
      </c>
      <c r="F1349" t="s">
        <v>375</v>
      </c>
      <c r="G1349" t="s">
        <v>35</v>
      </c>
      <c r="J1349" t="s">
        <v>38</v>
      </c>
      <c r="L1349" t="s">
        <v>35</v>
      </c>
      <c r="N1349" t="s">
        <v>35</v>
      </c>
      <c r="O1349" t="s">
        <v>49</v>
      </c>
      <c r="P1349" t="s">
        <v>261</v>
      </c>
      <c r="Q1349" t="s">
        <v>34</v>
      </c>
      <c r="R1349" t="s">
        <v>256</v>
      </c>
      <c r="S1349" t="s">
        <v>256</v>
      </c>
      <c r="T1349" t="s">
        <v>261</v>
      </c>
      <c r="U1349" t="s">
        <v>40</v>
      </c>
      <c r="V1349" t="s">
        <v>281</v>
      </c>
      <c r="W1349" t="str">
        <f t="shared" si="127"/>
        <v>db.pacientes.updateOne({"_id":ObjectId('61e34254ec4ec02e84f5dd78')},{ $set: { "seguimientos": [{"id": "2013","seccion1": {"fechaSeguimiento": "2013-3-20","institucion": "Hospital Pediátrico Dr. Avelino Castelan",</v>
      </c>
      <c r="X1349" t="str">
        <f t="shared" si="128"/>
        <v>"fallecimiento": "No","fechaFallecimiento": "","causaFallecimiento": "","nivelEducativo": "Primaria incompleta","actividadLaboral": "","coberturaSocial": "No","tratamientoAntibioticoHospitalizado": "","embarazo": "No"},</v>
      </c>
      <c r="Y1349" t="str">
        <f t="shared" si="129"/>
        <v>"seccion4": {"cultivos": "4"},"seccion5": {"toleranciaGlucosa": "Realizada","toleranciaGlucosaRealizada": "Normal","vitaminaD": "","vitaminaDRealizada": "","inmunoglobulina": "Realizada",</v>
      </c>
      <c r="Z1349" t="str">
        <f t="shared" si="130"/>
        <v>"inmunoglobulinaRealizada": "&lt; 500"},"seccion6": {"actividadDeportiva": "Sí"}}]}}, { upsert: true } );</v>
      </c>
      <c r="AA1349" t="str">
        <f t="shared" si="131"/>
        <v>db.pacientes.updateOne({"_id":ObjectId('61e34254ec4ec02e84f5dd78')},{ $set: { "seguimientos": [{"id": "2013","seccion1": {"fechaSeguimiento": "2013-3-20","institucion": "Hospital Pediátrico Dr. Avelino Castelan","fallecimiento": "No","fechaFallecimiento": "","causaFallecimiento": "","nivelEducativo": "Primaria incompleta","actividadLaboral": "","coberturaSocial": "No","tratamientoAntibioticoHospitalizado": "","embarazo": "No"},"seccion4": {"cultivos": "4"},"seccion5": {"toleranciaGlucosa": "Realizada","toleranciaGlucosaRealizada": "Normal","vitaminaD": "","vitaminaDRealizada": "","inmunoglobulina": "Realizada","inmunoglobulinaRealizada": "&lt; 500"},"seccion6": {"actividadDeportiva": "Sí"}}]}}, { upsert: true } );</v>
      </c>
    </row>
    <row r="1350" spans="1:27" x14ac:dyDescent="0.3">
      <c r="A1350" t="s">
        <v>1074</v>
      </c>
      <c r="B1350">
        <v>604</v>
      </c>
      <c r="C1350">
        <v>2015</v>
      </c>
      <c r="D1350" s="5">
        <v>42312</v>
      </c>
      <c r="E1350" s="5" t="str">
        <f t="shared" si="126"/>
        <v>2015-11-4</v>
      </c>
      <c r="F1350" t="s">
        <v>450</v>
      </c>
      <c r="G1350" t="s">
        <v>35</v>
      </c>
      <c r="L1350" t="s">
        <v>35</v>
      </c>
      <c r="O1350" t="s">
        <v>37</v>
      </c>
      <c r="P1350" t="s">
        <v>261</v>
      </c>
      <c r="Q1350" t="s">
        <v>34</v>
      </c>
      <c r="R1350" t="s">
        <v>261</v>
      </c>
      <c r="S1350" t="s">
        <v>34</v>
      </c>
      <c r="T1350" t="s">
        <v>261</v>
      </c>
      <c r="U1350" t="s">
        <v>34</v>
      </c>
      <c r="V1350" t="s">
        <v>256</v>
      </c>
      <c r="W1350" t="str">
        <f t="shared" si="127"/>
        <v>db.pacientes.updateOne({"_id":ObjectId('61e34254ec4ec02e84f5dd78')},{ $set: { "seguimientos": [{"id": "2015","seccion1": {"fechaSeguimiento": "2015-11-4","institucion": "Hospital Pediatrico Dr. A. Castelan",</v>
      </c>
      <c r="X1350" t="str">
        <f t="shared" si="128"/>
        <v>"fallecimiento": "No","fechaFallecimiento": "","causaFallecimiento": "","nivelEducativo": "","actividadLaboral": "","coberturaSocial": "No","tratamientoAntibioticoHospitalizado": "","embarazo": ""},</v>
      </c>
      <c r="Y1350" t="str">
        <f t="shared" si="129"/>
        <v>"seccion4": {"cultivos": "2"},"seccion5": {"toleranciaGlucosa": "Realizada","toleranciaGlucosaRealizada": "Normal","vitaminaD": "Realizada","vitaminaDRealizada": "Normal","inmunoglobulina": "Realizada",</v>
      </c>
      <c r="Z1350" t="str">
        <f t="shared" si="130"/>
        <v>"inmunoglobulinaRealizada": "Normal"},"seccion6": {"actividadDeportiva": ""}}]}}, { upsert: true } );</v>
      </c>
      <c r="AA1350" t="str">
        <f t="shared" si="131"/>
        <v>db.pacientes.updateOne({"_id":ObjectId('61e34254ec4ec02e84f5dd78')},{ $set: { "seguimientos": [{"id": "2015","seccion1": {"fechaSeguimiento": "2015-11-4","institucion": "Hospital Pediatrico Dr. A. Castelan","fallecimiento": "No","fechaFallecimiento": "","causaFallecimiento": "","nivelEducativo": "","actividadLaboral": "","coberturaSocial": "No","tratamientoAntibioticoHospitalizado": "","embarazo": ""},"seccion4": {"cultivos": "2"},"seccion5": {"toleranciaGlucosa": "Realizada","toleranciaGlucosaRealizada": "Normal","vitaminaD": "Realizada","vitaminaDRealizada": "Normal","inmunoglobulina": "Realizada","inmunoglobulinaRealizada": "Normal"},"seccion6": {"actividadDeportiva": ""}}]}}, { upsert: true } );</v>
      </c>
    </row>
    <row r="1351" spans="1:27" x14ac:dyDescent="0.3">
      <c r="A1351" t="s">
        <v>1075</v>
      </c>
      <c r="B1351">
        <v>605</v>
      </c>
      <c r="C1351">
        <v>2013</v>
      </c>
      <c r="D1351" s="5">
        <v>41360</v>
      </c>
      <c r="E1351" s="5" t="str">
        <f t="shared" si="126"/>
        <v>2013-3-27</v>
      </c>
      <c r="F1351" t="s">
        <v>375</v>
      </c>
      <c r="G1351" t="s">
        <v>35</v>
      </c>
      <c r="J1351" t="s">
        <v>57</v>
      </c>
      <c r="L1351" t="s">
        <v>35</v>
      </c>
      <c r="M1351" t="s">
        <v>45</v>
      </c>
      <c r="N1351" t="s">
        <v>35</v>
      </c>
      <c r="O1351" t="s">
        <v>41</v>
      </c>
      <c r="P1351" t="s">
        <v>261</v>
      </c>
      <c r="Q1351" t="s">
        <v>34</v>
      </c>
      <c r="R1351" t="s">
        <v>256</v>
      </c>
      <c r="S1351" t="s">
        <v>256</v>
      </c>
      <c r="T1351" t="s">
        <v>261</v>
      </c>
      <c r="U1351" t="s">
        <v>40</v>
      </c>
      <c r="V1351" t="s">
        <v>281</v>
      </c>
      <c r="W1351" t="str">
        <f t="shared" si="127"/>
        <v>db.pacientes.updateOne({"_id":ObjectId('61e34254ec4ec02e84f5dd79')},{ $set: { "seguimientos": [{"id": "2013","seccion1": {"fechaSeguimiento": "2013-3-27","institucion": "Hospital Pediátrico Dr. Avelino Castelan",</v>
      </c>
      <c r="X1351" t="str">
        <f t="shared" si="128"/>
        <v>"fallecimiento": "No","fechaFallecimiento": "","causaFallecimiento": "","nivelEducativo": "Analfabeta","actividadLaboral": "","coberturaSocial": "No","tratamientoAntibioticoHospitalizado": "1","embarazo": "No"},</v>
      </c>
      <c r="Y1351" t="str">
        <f t="shared" si="129"/>
        <v>"seccion4": {"cultivos": "6"},"seccion5": {"toleranciaGlucosa": "Realizada","toleranciaGlucosaRealizada": "Normal","vitaminaD": "","vitaminaDRealizada": "","inmunoglobulina": "Realizada",</v>
      </c>
      <c r="Z1351" t="str">
        <f t="shared" si="130"/>
        <v>"inmunoglobulinaRealizada": "&lt; 500"},"seccion6": {"actividadDeportiva": "Sí"}}]}}, { upsert: true } );</v>
      </c>
      <c r="AA1351" t="str">
        <f t="shared" si="131"/>
        <v>db.pacientes.updateOne({"_id":ObjectId('61e34254ec4ec02e84f5dd79')},{ $set: { "seguimientos": [{"id": "2013","seccion1": {"fechaSeguimiento": "2013-3-27","institucion": "Hospital Pediátrico Dr. Avelino Castelan","fallecimiento": "No","fechaFallecimiento": "","causaFallecimiento": "","nivelEducativo": "Analfabeta","actividadLaboral": "","coberturaSocial": "No","tratamientoAntibioticoHospitalizado": "1","embarazo": "No"},"seccion4": {"cultivos": "6"},"seccion5": {"toleranciaGlucosa": "Realizada","toleranciaGlucosaRealizada": "Normal","vitaminaD": "","vitaminaDRealizada": "","inmunoglobulina": "Realizada","inmunoglobulinaRealizada": "&lt; 500"},"seccion6": {"actividadDeportiva": "Sí"}}]}}, { upsert: true } );</v>
      </c>
    </row>
    <row r="1352" spans="1:27" x14ac:dyDescent="0.3">
      <c r="A1352" t="s">
        <v>1075</v>
      </c>
      <c r="B1352">
        <v>605</v>
      </c>
      <c r="C1352">
        <v>2014</v>
      </c>
      <c r="D1352" s="5">
        <v>41948</v>
      </c>
      <c r="E1352" s="5" t="str">
        <f t="shared" si="126"/>
        <v>2014-11-5</v>
      </c>
      <c r="F1352" t="s">
        <v>450</v>
      </c>
      <c r="G1352" t="s">
        <v>35</v>
      </c>
      <c r="L1352" t="s">
        <v>35</v>
      </c>
      <c r="M1352" t="s">
        <v>45</v>
      </c>
      <c r="O1352" t="s">
        <v>49</v>
      </c>
      <c r="P1352" t="s">
        <v>118</v>
      </c>
      <c r="Q1352" t="s">
        <v>256</v>
      </c>
      <c r="R1352" t="s">
        <v>118</v>
      </c>
      <c r="S1352" t="s">
        <v>256</v>
      </c>
      <c r="T1352" t="s">
        <v>261</v>
      </c>
      <c r="U1352" t="s">
        <v>34</v>
      </c>
      <c r="V1352" t="s">
        <v>256</v>
      </c>
      <c r="W1352" t="str">
        <f t="shared" si="127"/>
        <v>db.pacientes.updateOne({"_id":ObjectId('61e34254ec4ec02e84f5dd79')},{ $set: { "seguimientos": [{"id": "2014","seccion1": {"fechaSeguimiento": "2014-11-5","institucion": "Hospital Pediatrico Dr. A. Castelan",</v>
      </c>
      <c r="X1352" t="str">
        <f t="shared" si="128"/>
        <v>"fallecimiento": "No","fechaFallecimiento": "","causaFallecimiento": "","nivelEducativo": "","actividadLaboral": "","coberturaSocial": "No","tratamientoAntibioticoHospitalizado": "1","embarazo": ""},</v>
      </c>
      <c r="Y1352" t="str">
        <f t="shared" si="129"/>
        <v>"seccion4": {"cultivos": "4"},"seccion5": {"toleranciaGlucosa": "No realizada","toleranciaGlucosaRealizada": "","vitaminaD": "No realizada","vitaminaDRealizada": "","inmunoglobulina": "Realizada",</v>
      </c>
      <c r="Z1352" t="str">
        <f t="shared" si="130"/>
        <v>"inmunoglobulinaRealizada": "Normal"},"seccion6": {"actividadDeportiva": ""}}]}}, { upsert: true } );</v>
      </c>
      <c r="AA1352" t="str">
        <f t="shared" si="131"/>
        <v>db.pacientes.updateOne({"_id":ObjectId('61e34254ec4ec02e84f5dd79')},{ $set: { "seguimientos": [{"id": "2014","seccion1": {"fechaSeguimiento": "2014-11-5","institucion": "Hospital Pediatrico Dr. A. Castelan","fallecimiento": "No","fechaFallecimiento": "","causaFallecimiento": "","nivelEducativo": "","actividadLaboral": "","coberturaSocial": "No","tratamientoAntibioticoHospitalizado": "1","embarazo": ""},"seccion4": {"cultivos": "4"},"seccion5": {"toleranciaGlucosa": "No realizada","toleranciaGlucosaRealizada": "","vitaminaD": "No realizada","vitaminaDRealizada": "","inmunoglobulina": "Realizada","inmunoglobulinaRealizada": "Normal"},"seccion6": {"actividadDeportiva": ""}}]}}, { upsert: true } );</v>
      </c>
    </row>
    <row r="1353" spans="1:27" x14ac:dyDescent="0.3">
      <c r="A1353" t="s">
        <v>1075</v>
      </c>
      <c r="B1353">
        <v>605</v>
      </c>
      <c r="C1353">
        <v>2015</v>
      </c>
      <c r="D1353" s="5">
        <v>42298</v>
      </c>
      <c r="E1353" s="5" t="str">
        <f t="shared" si="126"/>
        <v>2015-10-21</v>
      </c>
      <c r="F1353" t="s">
        <v>450</v>
      </c>
      <c r="G1353" t="s">
        <v>35</v>
      </c>
      <c r="P1353" t="s">
        <v>118</v>
      </c>
      <c r="Q1353" t="s">
        <v>256</v>
      </c>
      <c r="R1353" t="s">
        <v>256</v>
      </c>
      <c r="S1353" t="s">
        <v>256</v>
      </c>
      <c r="T1353" t="s">
        <v>256</v>
      </c>
      <c r="U1353" t="s">
        <v>256</v>
      </c>
      <c r="V1353" t="s">
        <v>256</v>
      </c>
      <c r="W1353" t="str">
        <f t="shared" si="127"/>
        <v>db.pacientes.updateOne({"_id":ObjectId('61e34254ec4ec02e84f5dd79')},{ $set: { "seguimientos": [{"id": "2015","seccion1": {"fechaSeguimiento": "2015-10-21","institucion": "Hospital Pediatrico Dr. A. Castelan",</v>
      </c>
      <c r="X1353" t="str">
        <f t="shared" si="128"/>
        <v>"fallecimiento": "No","fechaFallecimiento": "","causaFallecimiento": "","nivelEducativo": "","actividadLaboral": "","coberturaSocial": "","tratamientoAntibioticoHospitalizado": "","embarazo": ""},</v>
      </c>
      <c r="Y1353" t="str">
        <f t="shared" si="129"/>
        <v>"seccion4": {"cultivos": ""},"seccion5": {"toleranciaGlucosa": "No realizada","toleranciaGlucosaRealizada": "","vitaminaD": "","vitaminaDRealizada": "","inmunoglobulina": "",</v>
      </c>
      <c r="Z1353" t="str">
        <f t="shared" si="130"/>
        <v>"inmunoglobulinaRealizada": ""},"seccion6": {"actividadDeportiva": ""}}]}}, { upsert: true } );</v>
      </c>
      <c r="AA1353" t="str">
        <f t="shared" si="131"/>
        <v>db.pacientes.updateOne({"_id":ObjectId('61e34254ec4ec02e84f5dd79')},{ $set: { "seguimientos": [{"id": "2015","seccion1": {"fechaSeguimiento": "2015-10-21","institucion": "Hospital Pediatrico Dr. A. Castelan","fallecimiento": "No","fechaFallecimiento": "","causaFallecimiento": "","nivelEducativo": "","actividadLaboral": "","coberturaSocial": "","tratamientoAntibioticoHospitalizado": "","embarazo": ""},"seccion4":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1354" spans="1:27" x14ac:dyDescent="0.3">
      <c r="A1354" t="s">
        <v>1075</v>
      </c>
      <c r="B1354">
        <v>605</v>
      </c>
      <c r="C1354">
        <v>2016</v>
      </c>
      <c r="D1354" s="5">
        <v>42717</v>
      </c>
      <c r="E1354" s="5" t="str">
        <f t="shared" si="126"/>
        <v>2016-12-13</v>
      </c>
      <c r="F1354" t="s">
        <v>450</v>
      </c>
      <c r="G1354" t="s">
        <v>35</v>
      </c>
      <c r="P1354" t="s">
        <v>118</v>
      </c>
      <c r="Q1354" t="s">
        <v>256</v>
      </c>
      <c r="R1354" t="s">
        <v>256</v>
      </c>
      <c r="S1354" t="s">
        <v>256</v>
      </c>
      <c r="T1354" t="s">
        <v>256</v>
      </c>
      <c r="U1354" t="s">
        <v>256</v>
      </c>
      <c r="V1354" t="s">
        <v>256</v>
      </c>
      <c r="W1354" t="str">
        <f t="shared" si="127"/>
        <v>db.pacientes.updateOne({"_id":ObjectId('61e34254ec4ec02e84f5dd79')},{ $set: { "seguimientos": [{"id": "2016","seccion1": {"fechaSeguimiento": "2016-12-13","institucion": "Hospital Pediatrico Dr. A. Castelan",</v>
      </c>
      <c r="X1354" t="str">
        <f t="shared" si="128"/>
        <v>"fallecimiento": "No","fechaFallecimiento": "","causaFallecimiento": "","nivelEducativo": "","actividadLaboral": "","coberturaSocial": "","tratamientoAntibioticoHospitalizado": "","embarazo": ""},</v>
      </c>
      <c r="Y1354" t="str">
        <f t="shared" si="129"/>
        <v>"seccion4": {"cultivos": ""},"seccion5": {"toleranciaGlucosa": "No realizada","toleranciaGlucosaRealizada": "","vitaminaD": "","vitaminaDRealizada": "","inmunoglobulina": "",</v>
      </c>
      <c r="Z1354" t="str">
        <f t="shared" si="130"/>
        <v>"inmunoglobulinaRealizada": ""},"seccion6": {"actividadDeportiva": ""}}]}}, { upsert: true } );</v>
      </c>
      <c r="AA1354" t="str">
        <f t="shared" si="131"/>
        <v>db.pacientes.updateOne({"_id":ObjectId('61e34254ec4ec02e84f5dd79')},{ $set: { "seguimientos": [{"id": "2016","seccion1": {"fechaSeguimiento": "2016-12-13","institucion": "Hospital Pediatrico Dr. A. Castelan","fallecimiento": "No","fechaFallecimiento": "","causaFallecimiento": "","nivelEducativo": "","actividadLaboral": "","coberturaSocial": "","tratamientoAntibioticoHospitalizado": "","embarazo": ""},"seccion4":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1355" spans="1:27" x14ac:dyDescent="0.3">
      <c r="A1355" t="s">
        <v>1075</v>
      </c>
      <c r="B1355">
        <v>605</v>
      </c>
      <c r="C1355">
        <v>2017</v>
      </c>
      <c r="D1355" s="5">
        <v>43068</v>
      </c>
      <c r="E1355" s="5" t="str">
        <f t="shared" si="126"/>
        <v>2017-11-29</v>
      </c>
      <c r="F1355" t="s">
        <v>450</v>
      </c>
      <c r="G1355" t="s">
        <v>35</v>
      </c>
      <c r="L1355" t="s">
        <v>35</v>
      </c>
      <c r="M1355" t="s">
        <v>37</v>
      </c>
      <c r="O1355" t="s">
        <v>49</v>
      </c>
      <c r="P1355" t="s">
        <v>118</v>
      </c>
      <c r="Q1355" t="s">
        <v>256</v>
      </c>
      <c r="R1355" t="s">
        <v>261</v>
      </c>
      <c r="S1355" t="s">
        <v>34</v>
      </c>
      <c r="T1355" t="s">
        <v>261</v>
      </c>
      <c r="U1355" t="s">
        <v>34</v>
      </c>
      <c r="V1355" t="s">
        <v>256</v>
      </c>
      <c r="W1355" t="str">
        <f t="shared" si="127"/>
        <v>db.pacientes.updateOne({"_id":ObjectId('61e34254ec4ec02e84f5dd79')},{ $set: { "seguimientos": [{"id": "2017","seccion1": {"fechaSeguimiento": "2017-11-29","institucion": "Hospital Pediatrico Dr. A. Castelan",</v>
      </c>
      <c r="X1355" t="str">
        <f t="shared" si="128"/>
        <v>"fallecimiento": "No","fechaFallecimiento": "","causaFallecimiento": "","nivelEducativo": "","actividadLaboral": "","coberturaSocial": "No","tratamientoAntibioticoHospitalizado": "2","embarazo": ""},</v>
      </c>
      <c r="Y1355" t="str">
        <f t="shared" si="129"/>
        <v>"seccion4": {"cultivos": "4"},"seccion5": {"toleranciaGlucosa": "No realizada","toleranciaGlucosaRealizada": "","vitaminaD": "Realizada","vitaminaDRealizada": "Normal","inmunoglobulina": "Realizada",</v>
      </c>
      <c r="Z1355" t="str">
        <f t="shared" si="130"/>
        <v>"inmunoglobulinaRealizada": "Normal"},"seccion6": {"actividadDeportiva": ""}}]}}, { upsert: true } );</v>
      </c>
      <c r="AA1355" t="str">
        <f t="shared" si="131"/>
        <v>db.pacientes.updateOne({"_id":ObjectId('61e34254ec4ec02e84f5dd79')},{ $set: { "seguimientos": [{"id": "2017","seccion1": {"fechaSeguimiento": "2017-11-29","institucion": "Hospital Pediatrico Dr. A. Castelan","fallecimiento": "No","fechaFallecimiento": "","causaFallecimiento": "","nivelEducativo": "","actividadLaboral": "","coberturaSocial": "No","tratamientoAntibioticoHospitalizado": "2","embarazo": ""},"seccion4": {"cultivos": "4"},"seccion5": {"toleranciaGlucosa": "No realizada","toleranciaGlucosaRealizada": "","vitaminaD": "Realizada","vitaminaDRealizada": "Normal","inmunoglobulina": "Realizada","inmunoglobulinaRealizada": "Normal"},"seccion6": {"actividadDeportiva": ""}}]}}, { upsert: true } );</v>
      </c>
    </row>
    <row r="1356" spans="1:27" x14ac:dyDescent="0.3">
      <c r="A1356" t="s">
        <v>1075</v>
      </c>
      <c r="B1356">
        <v>605</v>
      </c>
      <c r="C1356">
        <v>2018</v>
      </c>
      <c r="D1356" s="5">
        <v>43453</v>
      </c>
      <c r="E1356" s="5" t="str">
        <f t="shared" si="126"/>
        <v>2018-12-19</v>
      </c>
      <c r="F1356" t="s">
        <v>450</v>
      </c>
      <c r="G1356" t="s">
        <v>35</v>
      </c>
      <c r="P1356" t="s">
        <v>118</v>
      </c>
      <c r="Q1356" t="s">
        <v>256</v>
      </c>
      <c r="R1356" t="s">
        <v>256</v>
      </c>
      <c r="S1356" t="s">
        <v>256</v>
      </c>
      <c r="T1356" t="s">
        <v>256</v>
      </c>
      <c r="U1356" t="s">
        <v>256</v>
      </c>
      <c r="V1356" t="s">
        <v>256</v>
      </c>
      <c r="W1356" t="str">
        <f t="shared" si="127"/>
        <v>db.pacientes.updateOne({"_id":ObjectId('61e34254ec4ec02e84f5dd79')},{ $set: { "seguimientos": [{"id": "2018","seccion1": {"fechaSeguimiento": "2018-12-19","institucion": "Hospital Pediatrico Dr. A. Castelan",</v>
      </c>
      <c r="X1356" t="str">
        <f t="shared" si="128"/>
        <v>"fallecimiento": "No","fechaFallecimiento": "","causaFallecimiento": "","nivelEducativo": "","actividadLaboral": "","coberturaSocial": "","tratamientoAntibioticoHospitalizado": "","embarazo": ""},</v>
      </c>
      <c r="Y1356" t="str">
        <f t="shared" si="129"/>
        <v>"seccion4": {"cultivos": ""},"seccion5": {"toleranciaGlucosa": "No realizada","toleranciaGlucosaRealizada": "","vitaminaD": "","vitaminaDRealizada": "","inmunoglobulina": "",</v>
      </c>
      <c r="Z1356" t="str">
        <f t="shared" si="130"/>
        <v>"inmunoglobulinaRealizada": ""},"seccion6": {"actividadDeportiva": ""}}]}}, { upsert: true } );</v>
      </c>
      <c r="AA1356" t="str">
        <f t="shared" si="131"/>
        <v>db.pacientes.updateOne({"_id":ObjectId('61e34254ec4ec02e84f5dd79')},{ $set: { "seguimientos": [{"id": "2018","seccion1": {"fechaSeguimiento": "2018-12-19","institucion": "Hospital Pediatrico Dr. A. Castelan","fallecimiento": "No","fechaFallecimiento": "","causaFallecimiento": "","nivelEducativo": "","actividadLaboral": "","coberturaSocial": "","tratamientoAntibioticoHospitalizado": "","embarazo": ""},"seccion4":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1357" spans="1:27" x14ac:dyDescent="0.3">
      <c r="A1357" t="s">
        <v>1076</v>
      </c>
      <c r="B1357">
        <v>606</v>
      </c>
      <c r="C1357">
        <v>2013</v>
      </c>
      <c r="D1357" s="5">
        <v>41339</v>
      </c>
      <c r="E1357" s="5" t="str">
        <f t="shared" si="126"/>
        <v>2013-3-6</v>
      </c>
      <c r="F1357" t="s">
        <v>375</v>
      </c>
      <c r="G1357" t="s">
        <v>35</v>
      </c>
      <c r="L1357" t="s">
        <v>281</v>
      </c>
      <c r="M1357" t="s">
        <v>45</v>
      </c>
      <c r="N1357" t="s">
        <v>35</v>
      </c>
      <c r="O1357" t="s">
        <v>49</v>
      </c>
      <c r="P1357" t="s">
        <v>261</v>
      </c>
      <c r="Q1357" t="s">
        <v>34</v>
      </c>
      <c r="R1357" t="s">
        <v>256</v>
      </c>
      <c r="S1357" t="s">
        <v>256</v>
      </c>
      <c r="T1357" t="s">
        <v>261</v>
      </c>
      <c r="U1357" t="s">
        <v>40</v>
      </c>
      <c r="V1357" t="s">
        <v>281</v>
      </c>
      <c r="W1357" t="str">
        <f t="shared" si="127"/>
        <v>db.pacientes.updateOne({"_id":ObjectId('61e34254ec4ec02e84f5dd7a')},{ $set: { "seguimientos": [{"id": "2013","seccion1": {"fechaSeguimiento": "2013-3-6","institucion": "Hospital Pediátrico Dr. Avelino Castelan",</v>
      </c>
      <c r="X1357" t="str">
        <f t="shared" si="128"/>
        <v>"fallecimiento": "No","fechaFallecimiento": "","causaFallecimiento": "","nivelEducativo": "","actividadLaboral": "","coberturaSocial": "Sí","tratamientoAntibioticoHospitalizado": "1","embarazo": "No"},</v>
      </c>
      <c r="Y1357" t="str">
        <f t="shared" si="129"/>
        <v>"seccion4": {"cultivos": "4"},"seccion5": {"toleranciaGlucosa": "Realizada","toleranciaGlucosaRealizada": "Normal","vitaminaD": "","vitaminaDRealizada": "","inmunoglobulina": "Realizada",</v>
      </c>
      <c r="Z1357" t="str">
        <f t="shared" si="130"/>
        <v>"inmunoglobulinaRealizada": "&lt; 500"},"seccion6": {"actividadDeportiva": "Sí"}}]}}, { upsert: true } );</v>
      </c>
      <c r="AA1357" t="str">
        <f t="shared" si="131"/>
        <v>db.pacientes.updateOne({"_id":ObjectId('61e34254ec4ec02e84f5dd7a')},{ $set: { "seguimientos": [{"id": "2013","seccion1": {"fechaSeguimiento": "2013-3-6","institucion": "Hospital Pediátrico Dr. Avelino Castelan","fallecimiento": "No","fechaFallecimiento": "","causaFallecimiento": "","nivelEducativo": "","actividadLaboral": "","coberturaSocial": "Sí","tratamientoAntibioticoHospitalizado": "1","embarazo": "No"},"seccion4": {"cultivos": "4"},"seccion5": {"toleranciaGlucosa": "Realizada","toleranciaGlucosaRealizada": "Normal","vitaminaD": "","vitaminaDRealizada": "","inmunoglobulina": "Realizada","inmunoglobulinaRealizada": "&lt; 500"},"seccion6": {"actividadDeportiva": "Sí"}}]}}, { upsert: true } );</v>
      </c>
    </row>
    <row r="1358" spans="1:27" x14ac:dyDescent="0.3">
      <c r="A1358" t="s">
        <v>1076</v>
      </c>
      <c r="B1358">
        <v>606</v>
      </c>
      <c r="C1358">
        <v>2014</v>
      </c>
      <c r="D1358" s="5">
        <v>41983</v>
      </c>
      <c r="E1358" s="5" t="str">
        <f t="shared" si="126"/>
        <v>2014-12-10</v>
      </c>
      <c r="F1358" t="s">
        <v>450</v>
      </c>
      <c r="G1358" t="s">
        <v>35</v>
      </c>
      <c r="L1358" t="s">
        <v>35</v>
      </c>
      <c r="O1358" t="s">
        <v>49</v>
      </c>
      <c r="P1358" t="s">
        <v>118</v>
      </c>
      <c r="Q1358" t="s">
        <v>256</v>
      </c>
      <c r="R1358" t="s">
        <v>261</v>
      </c>
      <c r="S1358" t="s">
        <v>34</v>
      </c>
      <c r="T1358" t="s">
        <v>261</v>
      </c>
      <c r="U1358" t="s">
        <v>40</v>
      </c>
      <c r="V1358" t="s">
        <v>281</v>
      </c>
      <c r="W1358" t="str">
        <f t="shared" si="127"/>
        <v>db.pacientes.updateOne({"_id":ObjectId('61e34254ec4ec02e84f5dd7a')},{ $set: { "seguimientos": [{"id": "2014","seccion1": {"fechaSeguimiento": "2014-12-10","institucion": "Hospital Pediatrico Dr. A. Castelan",</v>
      </c>
      <c r="X1358" t="str">
        <f t="shared" si="128"/>
        <v>"fallecimiento": "No","fechaFallecimiento": "","causaFallecimiento": "","nivelEducativo": "","actividadLaboral": "","coberturaSocial": "No","tratamientoAntibioticoHospitalizado": "","embarazo": ""},</v>
      </c>
      <c r="Y1358" t="str">
        <f t="shared" si="129"/>
        <v>"seccion4": {"cultivos": "4"},"seccion5": {"toleranciaGlucosa": "No realizada","toleranciaGlucosaRealizada": "","vitaminaD": "Realizada","vitaminaDRealizada": "Normal","inmunoglobulina": "Realizada",</v>
      </c>
      <c r="Z1358" t="str">
        <f t="shared" si="130"/>
        <v>"inmunoglobulinaRealizada": "&lt; 500"},"seccion6": {"actividadDeportiva": "Sí"}}]}}, { upsert: true } );</v>
      </c>
      <c r="AA1358" t="str">
        <f t="shared" si="131"/>
        <v>db.pacientes.updateOne({"_id":ObjectId('61e34254ec4ec02e84f5dd7a')},{ $set: { "seguimientos": [{"id": "2014","seccion1": {"fechaSeguimiento": "2014-12-10","institucion": "Hospital Pediatrico Dr. A. Castelan","fallecimiento": "No","fechaFallecimiento": "","causaFallecimiento": "","nivelEducativo": "","actividadLaboral": "","coberturaSocial": "No","tratamientoAntibioticoHospitalizado": "","embarazo": ""},"seccion4": {"cultivos": "4"},"seccion5": {"toleranciaGlucosa": "No realizada","toleranciaGlucosaRealizada": "","vitaminaD": "Realizada","vitaminaDRealizada": "Normal","inmunoglobulina": "Realizada","inmunoglobulinaRealizada": "&lt; 500"},"seccion6": {"actividadDeportiva": "Sí"}}]}}, { upsert: true } );</v>
      </c>
    </row>
    <row r="1359" spans="1:27" x14ac:dyDescent="0.3">
      <c r="A1359" t="s">
        <v>1076</v>
      </c>
      <c r="B1359">
        <v>606</v>
      </c>
      <c r="C1359">
        <v>2015</v>
      </c>
      <c r="D1359" s="5">
        <v>42319</v>
      </c>
      <c r="E1359" s="5" t="str">
        <f t="shared" si="126"/>
        <v>2015-11-11</v>
      </c>
      <c r="F1359" t="s">
        <v>450</v>
      </c>
      <c r="G1359" t="s">
        <v>35</v>
      </c>
      <c r="L1359" t="s">
        <v>35</v>
      </c>
      <c r="M1359" t="s">
        <v>37</v>
      </c>
      <c r="O1359" t="s">
        <v>49</v>
      </c>
      <c r="P1359" t="s">
        <v>261</v>
      </c>
      <c r="Q1359" t="s">
        <v>34</v>
      </c>
      <c r="R1359" t="s">
        <v>261</v>
      </c>
      <c r="S1359" t="s">
        <v>34</v>
      </c>
      <c r="T1359" t="s">
        <v>261</v>
      </c>
      <c r="U1359" t="s">
        <v>34</v>
      </c>
      <c r="V1359" t="s">
        <v>281</v>
      </c>
      <c r="W1359" t="str">
        <f t="shared" si="127"/>
        <v>db.pacientes.updateOne({"_id":ObjectId('61e34254ec4ec02e84f5dd7a')},{ $set: { "seguimientos": [{"id": "2015","seccion1": {"fechaSeguimiento": "2015-11-11","institucion": "Hospital Pediatrico Dr. A. Castelan",</v>
      </c>
      <c r="X1359" t="str">
        <f t="shared" si="128"/>
        <v>"fallecimiento": "No","fechaFallecimiento": "","causaFallecimiento": "","nivelEducativo": "","actividadLaboral": "","coberturaSocial": "No","tratamientoAntibioticoHospitalizado": "2","embarazo": ""},</v>
      </c>
      <c r="Y1359" t="str">
        <f t="shared" si="129"/>
        <v>"seccion4": {"cultivos": "4"},"seccion5": {"toleranciaGlucosa": "Realizada","toleranciaGlucosaRealizada": "Normal","vitaminaD": "Realizada","vitaminaDRealizada": "Normal","inmunoglobulina": "Realizada",</v>
      </c>
      <c r="Z1359" t="str">
        <f t="shared" si="130"/>
        <v>"inmunoglobulinaRealizada": "Normal"},"seccion6": {"actividadDeportiva": "Sí"}}]}}, { upsert: true } );</v>
      </c>
      <c r="AA1359" t="str">
        <f t="shared" si="131"/>
        <v>db.pacientes.updateOne({"_id":ObjectId('61e34254ec4ec02e84f5dd7a')},{ $set: { "seguimientos": [{"id": "2015","seccion1": {"fechaSeguimiento": "2015-11-11","institucion": "Hospital Pediatrico Dr. A. Castelan","fallecimiento": "No","fechaFallecimiento": "","causaFallecimiento": "","nivelEducativo": "","actividadLaboral": "","coberturaSocial": "No","tratamientoAntibioticoHospitalizado": "2","embarazo": ""},"seccion4": {"cultivos": "4"},"seccion5": {"toleranciaGlucosa": "Realizada","toleranciaGlucosaRealizada": "Normal","vitaminaD": "Realizada","vitaminaDRealizada": "Normal","inmunoglobulina": "Realizada","inmunoglobulinaRealizada": "Normal"},"seccion6": {"actividadDeportiva": "Sí"}}]}}, { upsert: true } );</v>
      </c>
    </row>
    <row r="1360" spans="1:27" x14ac:dyDescent="0.3">
      <c r="A1360" t="s">
        <v>1076</v>
      </c>
      <c r="B1360">
        <v>606</v>
      </c>
      <c r="C1360">
        <v>2016</v>
      </c>
      <c r="D1360" s="5">
        <v>42704</v>
      </c>
      <c r="E1360" s="5" t="str">
        <f t="shared" si="126"/>
        <v>2016-11-30</v>
      </c>
      <c r="F1360" t="s">
        <v>375</v>
      </c>
      <c r="G1360" t="s">
        <v>35</v>
      </c>
      <c r="L1360" t="s">
        <v>35</v>
      </c>
      <c r="M1360" t="s">
        <v>37</v>
      </c>
      <c r="O1360" t="s">
        <v>49</v>
      </c>
      <c r="P1360" t="s">
        <v>118</v>
      </c>
      <c r="Q1360" t="s">
        <v>256</v>
      </c>
      <c r="R1360" t="s">
        <v>261</v>
      </c>
      <c r="S1360" t="s">
        <v>34</v>
      </c>
      <c r="T1360" t="s">
        <v>118</v>
      </c>
      <c r="U1360" t="s">
        <v>256</v>
      </c>
      <c r="V1360" t="s">
        <v>281</v>
      </c>
      <c r="W1360" t="str">
        <f t="shared" si="127"/>
        <v>db.pacientes.updateOne({"_id":ObjectId('61e34254ec4ec02e84f5dd7a')},{ $set: { "seguimientos": [{"id": "2016","seccion1": {"fechaSeguimiento": "2016-11-30","institucion": "Hospital Pediátrico Dr. Avelino Castelan",</v>
      </c>
      <c r="X1360" t="str">
        <f t="shared" si="128"/>
        <v>"fallecimiento": "No","fechaFallecimiento": "","causaFallecimiento": "","nivelEducativo": "","actividadLaboral": "","coberturaSocial": "No","tratamientoAntibioticoHospitalizado": "2","embarazo": ""},</v>
      </c>
      <c r="Y1360" t="str">
        <f t="shared" si="129"/>
        <v>"seccion4": {"cultivos": "4"},"seccion5": {"toleranciaGlucosa": "No realizada","toleranciaGlucosaRealizada": "","vitaminaD": "Realizada","vitaminaDRealizada": "Normal","inmunoglobulina": "No realizada",</v>
      </c>
      <c r="Z1360" t="str">
        <f t="shared" si="130"/>
        <v>"inmunoglobulinaRealizada": ""},"seccion6": {"actividadDeportiva": "Sí"}}]}}, { upsert: true } );</v>
      </c>
      <c r="AA1360" t="str">
        <f t="shared" si="131"/>
        <v>db.pacientes.updateOne({"_id":ObjectId('61e34254ec4ec02e84f5dd7a')},{ $set: { "seguimientos": [{"id": "2016","seccion1": {"fechaSeguimiento": "2016-11-30","institucion": "Hospital Pediátrico Dr. Avelino Castelan","fallecimiento": "No","fechaFallecimiento": "","causaFallecimiento": "","nivelEducativo": "","actividadLaboral": "","coberturaSocial": "No","tratamientoAntibioticoHospitalizado": "2","embarazo": ""},"seccion4": {"cultivos": "4"},"seccion5": {"toleranciaGlucosa": "No realizada","toleranciaGlucosaRealizada": "","vitaminaD": "Realizada","vitaminaDRealizada": "Normal","inmunoglobulina": "No realizada","inmunoglobulinaRealizada": ""},"seccion6": {"actividadDeportiva": "Sí"}}]}}, { upsert: true } );</v>
      </c>
    </row>
    <row r="1361" spans="1:27" x14ac:dyDescent="0.3">
      <c r="A1361" t="s">
        <v>1076</v>
      </c>
      <c r="B1361">
        <v>606</v>
      </c>
      <c r="C1361">
        <v>2017</v>
      </c>
      <c r="D1361" s="5">
        <v>43061</v>
      </c>
      <c r="E1361" s="5" t="str">
        <f t="shared" si="126"/>
        <v>2017-11-22</v>
      </c>
      <c r="F1361" t="s">
        <v>375</v>
      </c>
      <c r="G1361" t="s">
        <v>35</v>
      </c>
      <c r="L1361" t="s">
        <v>35</v>
      </c>
      <c r="M1361" t="s">
        <v>45</v>
      </c>
      <c r="P1361" t="s">
        <v>118</v>
      </c>
      <c r="Q1361" t="s">
        <v>256</v>
      </c>
      <c r="R1361" t="s">
        <v>256</v>
      </c>
      <c r="S1361" t="s">
        <v>256</v>
      </c>
      <c r="T1361" t="s">
        <v>256</v>
      </c>
      <c r="U1361" t="s">
        <v>256</v>
      </c>
      <c r="V1361" t="s">
        <v>281</v>
      </c>
      <c r="W1361" t="str">
        <f t="shared" si="127"/>
        <v>db.pacientes.updateOne({"_id":ObjectId('61e34254ec4ec02e84f5dd7a')},{ $set: { "seguimientos": [{"id": "2017","seccion1": {"fechaSeguimiento": "2017-11-22","institucion": "Hospital Pediátrico Dr. Avelino Castelan",</v>
      </c>
      <c r="X1361" t="str">
        <f t="shared" si="128"/>
        <v>"fallecimiento": "No","fechaFallecimiento": "","causaFallecimiento": "","nivelEducativo": "","actividadLaboral": "","coberturaSocial": "No","tratamientoAntibioticoHospitalizado": "1","embarazo": ""},</v>
      </c>
      <c r="Y1361" t="str">
        <f t="shared" si="129"/>
        <v>"seccion4": {"cultivos": ""},"seccion5": {"toleranciaGlucosa": "No realizada","toleranciaGlucosaRealizada": "","vitaminaD": "","vitaminaDRealizada": "","inmunoglobulina": "",</v>
      </c>
      <c r="Z1361" t="str">
        <f t="shared" si="130"/>
        <v>"inmunoglobulinaRealizada": ""},"seccion6": {"actividadDeportiva": "Sí"}}]}}, { upsert: true } );</v>
      </c>
      <c r="AA1361" t="str">
        <f t="shared" si="131"/>
        <v>db.pacientes.updateOne({"_id":ObjectId('61e34254ec4ec02e84f5dd7a')},{ $set: { "seguimientos": [{"id": "2017","seccion1": {"fechaSeguimiento": "2017-11-22","institucion": "Hospital Pediátrico Dr. Avelino Castelan","fallecimiento": "No","fechaFallecimiento": "","causaFallecimiento": "","nivelEducativo": "","actividadLaboral": "","coberturaSocial": "No","tratamientoAntibioticoHospitalizado": "1","embarazo": ""},"seccion4": {"cultivos": ""},"seccion5": {"toleranciaGlucosa": "No realizada","toleranciaGlucosaRealizada": "","vitaminaD": "","vitaminaDRealizada": "","inmunoglobulina": "","inmunoglobulinaRealizada": ""},"seccion6": {"actividadDeportiva": "Sí"}}]}}, { upsert: true } );</v>
      </c>
    </row>
    <row r="1362" spans="1:27" x14ac:dyDescent="0.3">
      <c r="A1362" t="s">
        <v>1076</v>
      </c>
      <c r="B1362">
        <v>606</v>
      </c>
      <c r="C1362">
        <v>2018</v>
      </c>
      <c r="D1362" s="5">
        <v>43431</v>
      </c>
      <c r="E1362" s="5" t="str">
        <f t="shared" si="126"/>
        <v>2018-11-27</v>
      </c>
      <c r="F1362" t="s">
        <v>375</v>
      </c>
      <c r="G1362" t="s">
        <v>35</v>
      </c>
      <c r="M1362" t="s">
        <v>45</v>
      </c>
      <c r="O1362" t="s">
        <v>49</v>
      </c>
      <c r="P1362" t="s">
        <v>261</v>
      </c>
      <c r="Q1362" t="s">
        <v>34</v>
      </c>
      <c r="R1362" t="s">
        <v>261</v>
      </c>
      <c r="S1362" t="s">
        <v>34</v>
      </c>
      <c r="T1362" t="s">
        <v>261</v>
      </c>
      <c r="U1362" t="s">
        <v>34</v>
      </c>
      <c r="V1362" t="s">
        <v>256</v>
      </c>
      <c r="W1362" t="str">
        <f t="shared" si="127"/>
        <v>db.pacientes.updateOne({"_id":ObjectId('61e34254ec4ec02e84f5dd7a')},{ $set: { "seguimientos": [{"id": "2018","seccion1": {"fechaSeguimiento": "2018-11-27","institucion": "Hospital Pediátrico Dr. Avelino Castelan",</v>
      </c>
      <c r="X1362" t="str">
        <f t="shared" si="128"/>
        <v>"fallecimiento": "No","fechaFallecimiento": "","causaFallecimiento": "","nivelEducativo": "","actividadLaboral": "","coberturaSocial": "","tratamientoAntibioticoHospitalizado": "1","embarazo": ""},</v>
      </c>
      <c r="Y1362" t="str">
        <f t="shared" si="129"/>
        <v>"seccion4": {"cultivos": "4"},"seccion5": {"toleranciaGlucosa": "Realizada","toleranciaGlucosaRealizada": "Normal","vitaminaD": "Realizada","vitaminaDRealizada": "Normal","inmunoglobulina": "Realizada",</v>
      </c>
      <c r="Z1362" t="str">
        <f t="shared" si="130"/>
        <v>"inmunoglobulinaRealizada": "Normal"},"seccion6": {"actividadDeportiva": ""}}]}}, { upsert: true } );</v>
      </c>
      <c r="AA1362" t="str">
        <f t="shared" si="131"/>
        <v>db.pacientes.updateOne({"_id":ObjectId('61e34254ec4ec02e84f5dd7a')},{ $set: { "seguimientos": [{"id": "2018","seccion1": {"fechaSeguimiento": "2018-11-27","institucion": "Hospital Pediátrico Dr. Avelino Castelan","fallecimiento": "No","fechaFallecimiento": "","causaFallecimiento": "","nivelEducativo": "","actividadLaboral": "","coberturaSocial": "","tratamientoAntibioticoHospitalizado": "1","embarazo": ""},"seccion4": {"cultivos": "4"},"seccion5": {"toleranciaGlucosa": "Realizada","toleranciaGlucosaRealizada": "Normal","vitaminaD": "Realizada","vitaminaDRealizada": "Normal","inmunoglobulina": "Realizada","inmunoglobulinaRealizada": "Normal"},"seccion6": {"actividadDeportiva": ""}}]}}, { upsert: true } );</v>
      </c>
    </row>
    <row r="1363" spans="1:27" x14ac:dyDescent="0.3">
      <c r="A1363" t="s">
        <v>1077</v>
      </c>
      <c r="B1363">
        <v>607</v>
      </c>
      <c r="C1363">
        <v>2013</v>
      </c>
      <c r="D1363" s="5">
        <v>41332</v>
      </c>
      <c r="E1363" s="5" t="str">
        <f t="shared" si="126"/>
        <v>2013-2-27</v>
      </c>
      <c r="F1363" t="s">
        <v>375</v>
      </c>
      <c r="G1363" t="s">
        <v>35</v>
      </c>
      <c r="J1363" t="s">
        <v>38</v>
      </c>
      <c r="L1363" t="s">
        <v>35</v>
      </c>
      <c r="N1363" t="s">
        <v>35</v>
      </c>
      <c r="O1363" t="s">
        <v>49</v>
      </c>
      <c r="P1363" t="s">
        <v>261</v>
      </c>
      <c r="Q1363" t="s">
        <v>34</v>
      </c>
      <c r="R1363" t="s">
        <v>256</v>
      </c>
      <c r="S1363" t="s">
        <v>256</v>
      </c>
      <c r="T1363" t="s">
        <v>261</v>
      </c>
      <c r="U1363" t="s">
        <v>40</v>
      </c>
      <c r="V1363" t="s">
        <v>281</v>
      </c>
      <c r="W1363" t="str">
        <f t="shared" si="127"/>
        <v>db.pacientes.updateOne({"_id":ObjectId('61e34254ec4ec02e84f5dd7b')},{ $set: { "seguimientos": [{"id": "2013","seccion1": {"fechaSeguimiento": "2013-2-27","institucion": "Hospital Pediátrico Dr. Avelino Castelan",</v>
      </c>
      <c r="X1363" t="str">
        <f t="shared" si="128"/>
        <v>"fallecimiento": "No","fechaFallecimiento": "","causaFallecimiento": "","nivelEducativo": "Primaria incompleta","actividadLaboral": "","coberturaSocial": "No","tratamientoAntibioticoHospitalizado": "","embarazo": "No"},</v>
      </c>
      <c r="Y1363" t="str">
        <f t="shared" si="129"/>
        <v>"seccion4": {"cultivos": "4"},"seccion5": {"toleranciaGlucosa": "Realizada","toleranciaGlucosaRealizada": "Normal","vitaminaD": "","vitaminaDRealizada": "","inmunoglobulina": "Realizada",</v>
      </c>
      <c r="Z1363" t="str">
        <f t="shared" si="130"/>
        <v>"inmunoglobulinaRealizada": "&lt; 500"},"seccion6": {"actividadDeportiva": "Sí"}}]}}, { upsert: true } );</v>
      </c>
      <c r="AA1363" t="str">
        <f t="shared" si="131"/>
        <v>db.pacientes.updateOne({"_id":ObjectId('61e34254ec4ec02e84f5dd7b')},{ $set: { "seguimientos": [{"id": "2013","seccion1": {"fechaSeguimiento": "2013-2-27","institucion": "Hospital Pediátrico Dr. Avelino Castelan","fallecimiento": "No","fechaFallecimiento": "","causaFallecimiento": "","nivelEducativo": "Primaria incompleta","actividadLaboral": "","coberturaSocial": "No","tratamientoAntibioticoHospitalizado": "","embarazo": "No"},"seccion4": {"cultivos": "4"},"seccion5": {"toleranciaGlucosa": "Realizada","toleranciaGlucosaRealizada": "Normal","vitaminaD": "","vitaminaDRealizada": "","inmunoglobulina": "Realizada","inmunoglobulinaRealizada": "&lt; 500"},"seccion6": {"actividadDeportiva": "Sí"}}]}}, { upsert: true } );</v>
      </c>
    </row>
    <row r="1364" spans="1:27" x14ac:dyDescent="0.3">
      <c r="A1364" t="s">
        <v>1077</v>
      </c>
      <c r="B1364">
        <v>607</v>
      </c>
      <c r="C1364">
        <v>2014</v>
      </c>
      <c r="D1364" s="5">
        <v>41934</v>
      </c>
      <c r="E1364" s="5" t="str">
        <f t="shared" si="126"/>
        <v>2014-10-22</v>
      </c>
      <c r="F1364" t="s">
        <v>450</v>
      </c>
      <c r="G1364" t="s">
        <v>35</v>
      </c>
      <c r="L1364" t="s">
        <v>35</v>
      </c>
      <c r="O1364" t="s">
        <v>49</v>
      </c>
      <c r="P1364" t="s">
        <v>261</v>
      </c>
      <c r="Q1364" t="s">
        <v>34</v>
      </c>
      <c r="R1364" t="s">
        <v>261</v>
      </c>
      <c r="S1364" t="s">
        <v>34</v>
      </c>
      <c r="T1364" t="s">
        <v>261</v>
      </c>
      <c r="U1364" t="s">
        <v>34</v>
      </c>
      <c r="V1364" t="s">
        <v>256</v>
      </c>
      <c r="W1364" t="str">
        <f t="shared" si="127"/>
        <v>db.pacientes.updateOne({"_id":ObjectId('61e34254ec4ec02e84f5dd7b')},{ $set: { "seguimientos": [{"id": "2014","seccion1": {"fechaSeguimiento": "2014-10-22","institucion": "Hospital Pediatrico Dr. A. Castelan",</v>
      </c>
      <c r="X1364" t="str">
        <f t="shared" si="128"/>
        <v>"fallecimiento": "No","fechaFallecimiento": "","causaFallecimiento": "","nivelEducativo": "","actividadLaboral": "","coberturaSocial": "No","tratamientoAntibioticoHospitalizado": "","embarazo": ""},</v>
      </c>
      <c r="Y1364" t="str">
        <f t="shared" si="129"/>
        <v>"seccion4": {"cultivos": "4"},"seccion5": {"toleranciaGlucosa": "Realizada","toleranciaGlucosaRealizada": "Normal","vitaminaD": "Realizada","vitaminaDRealizada": "Normal","inmunoglobulina": "Realizada",</v>
      </c>
      <c r="Z1364" t="str">
        <f t="shared" si="130"/>
        <v>"inmunoglobulinaRealizada": "Normal"},"seccion6": {"actividadDeportiva": ""}}]}}, { upsert: true } );</v>
      </c>
      <c r="AA1364" t="str">
        <f t="shared" si="131"/>
        <v>db.pacientes.updateOne({"_id":ObjectId('61e34254ec4ec02e84f5dd7b')},{ $set: { "seguimientos": [{"id": "2014","seccion1": {"fechaSeguimiento": "2014-10-22","institucion": "Hospital Pediatrico Dr. A. Castelan","fallecimiento": "No","fechaFallecimiento": "","causaFallecimiento": "","nivelEducativo": "","actividadLaboral": "","coberturaSocial": "No","tratamientoAntibioticoHospitalizado": "","embarazo": ""},"seccion4": {"cultivos": "4"},"seccion5": {"toleranciaGlucosa": "Realizada","toleranciaGlucosaRealizada": "Normal","vitaminaD": "Realizada","vitaminaDRealizada": "Normal","inmunoglobulina": "Realizada","inmunoglobulinaRealizada": "Normal"},"seccion6": {"actividadDeportiva": ""}}]}}, { upsert: true } );</v>
      </c>
    </row>
    <row r="1365" spans="1:27" x14ac:dyDescent="0.3">
      <c r="A1365" t="s">
        <v>1077</v>
      </c>
      <c r="B1365">
        <v>607</v>
      </c>
      <c r="C1365">
        <v>2015</v>
      </c>
      <c r="D1365" s="5">
        <v>42347</v>
      </c>
      <c r="E1365" s="5" t="str">
        <f t="shared" si="126"/>
        <v>2015-12-9</v>
      </c>
      <c r="F1365" t="s">
        <v>450</v>
      </c>
      <c r="G1365" t="s">
        <v>35</v>
      </c>
      <c r="O1365" t="s">
        <v>49</v>
      </c>
      <c r="P1365" t="s">
        <v>261</v>
      </c>
      <c r="Q1365" t="s">
        <v>34</v>
      </c>
      <c r="R1365" t="s">
        <v>261</v>
      </c>
      <c r="S1365" t="s">
        <v>34</v>
      </c>
      <c r="T1365" t="s">
        <v>261</v>
      </c>
      <c r="U1365" t="s">
        <v>34</v>
      </c>
      <c r="V1365" t="s">
        <v>256</v>
      </c>
      <c r="W1365" t="str">
        <f t="shared" si="127"/>
        <v>db.pacientes.updateOne({"_id":ObjectId('61e34254ec4ec02e84f5dd7b')},{ $set: { "seguimientos": [{"id": "2015","seccion1": {"fechaSeguimiento": "2015-12-9","institucion": "Hospital Pediatrico Dr. A. Castelan",</v>
      </c>
      <c r="X1365" t="str">
        <f t="shared" si="128"/>
        <v>"fallecimiento": "No","fechaFallecimiento": "","causaFallecimiento": "","nivelEducativo": "","actividadLaboral": "","coberturaSocial": "","tratamientoAntibioticoHospitalizado": "","embarazo": ""},</v>
      </c>
      <c r="Y1365" t="str">
        <f t="shared" si="129"/>
        <v>"seccion4": {"cultivos": "4"},"seccion5": {"toleranciaGlucosa": "Realizada","toleranciaGlucosaRealizada": "Normal","vitaminaD": "Realizada","vitaminaDRealizada": "Normal","inmunoglobulina": "Realizada",</v>
      </c>
      <c r="Z1365" t="str">
        <f t="shared" si="130"/>
        <v>"inmunoglobulinaRealizada": "Normal"},"seccion6": {"actividadDeportiva": ""}}]}}, { upsert: true } );</v>
      </c>
      <c r="AA1365" t="str">
        <f t="shared" si="131"/>
        <v>db.pacientes.updateOne({"_id":ObjectId('61e34254ec4ec02e84f5dd7b')},{ $set: { "seguimientos": [{"id": "2015","seccion1": {"fechaSeguimiento": "2015-12-9","institucion": "Hospital Pediatrico Dr. A. Castelan","fallecimiento": "No","fechaFallecimiento": "","causaFallecimiento": "","nivelEducativo": "","actividadLaboral": "","coberturaSocial": "","tratamientoAntibioticoHospitalizado": "","embarazo": ""},"seccion4": {"cultivos": "4"},"seccion5": {"toleranciaGlucosa": "Realizada","toleranciaGlucosaRealizada": "Normal","vitaminaD": "Realizada","vitaminaDRealizada": "Normal","inmunoglobulina": "Realizada","inmunoglobulinaRealizada": "Normal"},"seccion6": {"actividadDeportiva": ""}}]}}, { upsert: true } );</v>
      </c>
    </row>
    <row r="1366" spans="1:27" x14ac:dyDescent="0.3">
      <c r="A1366" t="s">
        <v>1077</v>
      </c>
      <c r="B1366">
        <v>607</v>
      </c>
      <c r="C1366">
        <v>2016</v>
      </c>
      <c r="D1366" s="5">
        <v>42536</v>
      </c>
      <c r="E1366" s="5" t="str">
        <f t="shared" si="126"/>
        <v>2016-6-15</v>
      </c>
      <c r="F1366" t="s">
        <v>375</v>
      </c>
      <c r="G1366" t="s">
        <v>35</v>
      </c>
      <c r="L1366" t="s">
        <v>281</v>
      </c>
      <c r="O1366" t="s">
        <v>46</v>
      </c>
      <c r="P1366" t="s">
        <v>261</v>
      </c>
      <c r="Q1366" t="s">
        <v>34</v>
      </c>
      <c r="R1366" t="s">
        <v>261</v>
      </c>
      <c r="S1366" t="s">
        <v>34</v>
      </c>
      <c r="T1366" t="s">
        <v>261</v>
      </c>
      <c r="U1366" t="s">
        <v>34</v>
      </c>
      <c r="V1366" t="s">
        <v>256</v>
      </c>
      <c r="W1366" t="str">
        <f t="shared" si="127"/>
        <v>db.pacientes.updateOne({"_id":ObjectId('61e34254ec4ec02e84f5dd7b')},{ $set: { "seguimientos": [{"id": "2016","seccion1": {"fechaSeguimiento": "2016-6-15","institucion": "Hospital Pediátrico Dr. Avelino Castelan",</v>
      </c>
      <c r="X1366" t="str">
        <f t="shared" si="128"/>
        <v>"fallecimiento": "No","fechaFallecimiento": "","causaFallecimiento": "","nivelEducativo": "","actividadLaboral": "","coberturaSocial": "Sí","tratamientoAntibioticoHospitalizado": "","embarazo": ""},</v>
      </c>
      <c r="Y1366" t="str">
        <f t="shared" si="129"/>
        <v>"seccion4": {"cultivos": "3"},"seccion5": {"toleranciaGlucosa": "Realizada","toleranciaGlucosaRealizada": "Normal","vitaminaD": "Realizada","vitaminaDRealizada": "Normal","inmunoglobulina": "Realizada",</v>
      </c>
      <c r="Z1366" t="str">
        <f t="shared" si="130"/>
        <v>"inmunoglobulinaRealizada": "Normal"},"seccion6": {"actividadDeportiva": ""}}]}}, { upsert: true } );</v>
      </c>
      <c r="AA1366" t="str">
        <f t="shared" si="131"/>
        <v>db.pacientes.updateOne({"_id":ObjectId('61e34254ec4ec02e84f5dd7b')},{ $set: { "seguimientos": [{"id": "2016","seccion1": {"fechaSeguimiento": "2016-6-15","institucion": "Hospital Pediátrico Dr. Avelino Castelan","fallecimiento": "No","fechaFallecimiento": "","causaFallecimiento": "","nivelEducativo": "","actividadLaboral": "","coberturaSocial": "Sí","tratamientoAntibioticoHospitalizado": "","embarazo": ""},"seccion4": {"cultivos": "3"},"seccion5": {"toleranciaGlucosa": "Realizada","toleranciaGlucosaRealizada": "Normal","vitaminaD": "Realizada","vitaminaDRealizada": "Normal","inmunoglobulina": "Realizada","inmunoglobulinaRealizada": "Normal"},"seccion6": {"actividadDeportiva": ""}}]}}, { upsert: true } );</v>
      </c>
    </row>
    <row r="1367" spans="1:27" x14ac:dyDescent="0.3">
      <c r="A1367" t="s">
        <v>1077</v>
      </c>
      <c r="B1367">
        <v>607</v>
      </c>
      <c r="C1367">
        <v>2017</v>
      </c>
      <c r="D1367" s="5">
        <v>42991</v>
      </c>
      <c r="E1367" s="5" t="str">
        <f t="shared" si="126"/>
        <v>2017-9-13</v>
      </c>
      <c r="F1367" t="s">
        <v>375</v>
      </c>
      <c r="G1367" t="s">
        <v>35</v>
      </c>
      <c r="L1367" t="s">
        <v>281</v>
      </c>
      <c r="M1367" t="s">
        <v>45</v>
      </c>
      <c r="O1367" t="s">
        <v>41</v>
      </c>
      <c r="P1367" t="s">
        <v>261</v>
      </c>
      <c r="Q1367" t="s">
        <v>34</v>
      </c>
      <c r="R1367" t="s">
        <v>261</v>
      </c>
      <c r="S1367" t="s">
        <v>34</v>
      </c>
      <c r="T1367" t="s">
        <v>256</v>
      </c>
      <c r="U1367" t="s">
        <v>256</v>
      </c>
      <c r="V1367" t="s">
        <v>256</v>
      </c>
      <c r="W1367" t="str">
        <f t="shared" si="127"/>
        <v>db.pacientes.updateOne({"_id":ObjectId('61e34254ec4ec02e84f5dd7b')},{ $set: { "seguimientos": [{"id": "2017","seccion1": {"fechaSeguimiento": "2017-9-13","institucion": "Hospital Pediátrico Dr. Avelino Castelan",</v>
      </c>
      <c r="X1367" t="str">
        <f t="shared" si="128"/>
        <v>"fallecimiento": "No","fechaFallecimiento": "","causaFallecimiento": "","nivelEducativo": "","actividadLaboral": "","coberturaSocial": "Sí","tratamientoAntibioticoHospitalizado": "1","embarazo": ""},</v>
      </c>
      <c r="Y1367" t="str">
        <f t="shared" si="129"/>
        <v>"seccion4": {"cultivos": "6"},"seccion5": {"toleranciaGlucosa": "Realizada","toleranciaGlucosaRealizada": "Normal","vitaminaD": "Realizada","vitaminaDRealizada": "Normal","inmunoglobulina": "",</v>
      </c>
      <c r="Z1367" t="str">
        <f t="shared" si="130"/>
        <v>"inmunoglobulinaRealizada": ""},"seccion6": {"actividadDeportiva": ""}}]}}, { upsert: true } );</v>
      </c>
      <c r="AA1367" t="str">
        <f t="shared" si="131"/>
        <v>db.pacientes.updateOne({"_id":ObjectId('61e34254ec4ec02e84f5dd7b')},{ $set: { "seguimientos": [{"id": "2017","seccion1": {"fechaSeguimiento": "2017-9-13","institucion": "Hospital Pediátrico Dr. Avelino Castelan","fallecimiento": "No","fechaFallecimiento": "","causaFallecimiento": "","nivelEducativo": "","actividadLaboral": "","coberturaSocial": "Sí","tratamientoAntibioticoHospitalizado": "1","embarazo": ""},"seccion4": {"cultivos": "6"},"seccion5": {"toleranciaGlucosa": "Realizada","toleranciaGlucosaRealizada": "Normal","vitaminaD": "Realizada","vitaminaDRealizada": "Normal","inmunoglobulina": "","inmunoglobulinaRealizada": ""},"seccion6": {"actividadDeportiva": ""}}]}}, { upsert: true } );</v>
      </c>
    </row>
    <row r="1368" spans="1:27" x14ac:dyDescent="0.3">
      <c r="A1368" t="s">
        <v>1077</v>
      </c>
      <c r="B1368">
        <v>607</v>
      </c>
      <c r="C1368">
        <v>2018</v>
      </c>
      <c r="D1368" s="5">
        <v>43348</v>
      </c>
      <c r="E1368" s="5" t="str">
        <f t="shared" si="126"/>
        <v>2018-9-5</v>
      </c>
      <c r="F1368" t="s">
        <v>375</v>
      </c>
      <c r="G1368" t="s">
        <v>35</v>
      </c>
      <c r="L1368" t="s">
        <v>281</v>
      </c>
      <c r="O1368" t="s">
        <v>41</v>
      </c>
      <c r="P1368" t="s">
        <v>261</v>
      </c>
      <c r="Q1368" t="s">
        <v>80</v>
      </c>
      <c r="R1368" t="s">
        <v>261</v>
      </c>
      <c r="S1368" t="s">
        <v>34</v>
      </c>
      <c r="T1368" t="s">
        <v>256</v>
      </c>
      <c r="U1368" t="s">
        <v>256</v>
      </c>
      <c r="V1368" t="s">
        <v>256</v>
      </c>
      <c r="W1368" t="str">
        <f t="shared" si="127"/>
        <v>db.pacientes.updateOne({"_id":ObjectId('61e34254ec4ec02e84f5dd7b')},{ $set: { "seguimientos": [{"id": "2018","seccion1": {"fechaSeguimiento": "2018-9-5","institucion": "Hospital Pediátrico Dr. Avelino Castelan",</v>
      </c>
      <c r="X1368" t="str">
        <f t="shared" si="128"/>
        <v>"fallecimiento": "No","fechaFallecimiento": "","causaFallecimiento": "","nivelEducativo": "","actividadLaboral": "","coberturaSocial": "Sí","tratamientoAntibioticoHospitalizado": "","embarazo": ""},</v>
      </c>
      <c r="Y1368" t="str">
        <f t="shared" si="129"/>
        <v>"seccion4": {"cultivos": "6"},"seccion5": {"toleranciaGlucosa": "Realizada","toleranciaGlucosaRealizada": "Intolerancia","vitaminaD": "Realizada","vitaminaDRealizada": "Normal","inmunoglobulina": "",</v>
      </c>
      <c r="Z1368" t="str">
        <f t="shared" si="130"/>
        <v>"inmunoglobulinaRealizada": ""},"seccion6": {"actividadDeportiva": ""}}]}}, { upsert: true } );</v>
      </c>
      <c r="AA1368" t="str">
        <f t="shared" si="131"/>
        <v>db.pacientes.updateOne({"_id":ObjectId('61e34254ec4ec02e84f5dd7b')},{ $set: { "seguimientos": [{"id": "2018","seccion1": {"fechaSeguimiento": "2018-9-5","institucion": "Hospital Pediátrico Dr. Avelino Castelan","fallecimiento": "No","fechaFallecimiento": "","causaFallecimiento": "","nivelEducativo": "","actividadLaboral": "","coberturaSocial": "Sí","tratamientoAntibioticoHospitalizado": "","embarazo": ""},"seccion4": {"cultivos": "6"},"seccion5": {"toleranciaGlucosa": "Realizada","toleranciaGlucosaRealizada": "Intolerancia","vitaminaD": "Realizada","vitaminaDRealizada": "Normal","inmunoglobulina": "","inmunoglobulinaRealizada": ""},"seccion6": {"actividadDeportiva": ""}}]}}, { upsert: true } );</v>
      </c>
    </row>
    <row r="1369" spans="1:27" x14ac:dyDescent="0.3">
      <c r="A1369" t="s">
        <v>1078</v>
      </c>
      <c r="B1369">
        <v>608</v>
      </c>
      <c r="C1369">
        <v>2015</v>
      </c>
      <c r="D1369" s="5">
        <v>42100</v>
      </c>
      <c r="E1369" s="5" t="str">
        <f t="shared" si="126"/>
        <v>2015-4-6</v>
      </c>
      <c r="F1369" t="s">
        <v>405</v>
      </c>
      <c r="G1369" t="s">
        <v>35</v>
      </c>
      <c r="L1369" t="s">
        <v>35</v>
      </c>
      <c r="M1369" t="s">
        <v>45</v>
      </c>
      <c r="N1369" t="s">
        <v>35</v>
      </c>
      <c r="P1369" t="s">
        <v>118</v>
      </c>
      <c r="Q1369" t="s">
        <v>256</v>
      </c>
      <c r="R1369" t="s">
        <v>256</v>
      </c>
      <c r="S1369" t="s">
        <v>256</v>
      </c>
      <c r="T1369" t="s">
        <v>261</v>
      </c>
      <c r="U1369" t="s">
        <v>40</v>
      </c>
      <c r="V1369" t="s">
        <v>256</v>
      </c>
      <c r="W1369" t="str">
        <f t="shared" si="127"/>
        <v>db.pacientes.updateOne({"_id":ObjectId('61e34254ec4ec02e84f5dd7c')},{ $set: { "seguimientos": [{"id": "2015","seccion1": {"fechaSeguimiento": "2015-4-6","institucion": "HOSPITAL LUCIO MOLAS",</v>
      </c>
      <c r="X1369" t="str">
        <f t="shared" si="128"/>
        <v>"fallecimiento": "No","fechaFallecimiento": "","causaFallecimiento": "","nivelEducativo": "","actividadLaboral": "","coberturaSocial": "No","tratamientoAntibioticoHospitalizado": "1","embarazo": "No"},</v>
      </c>
      <c r="Y1369" t="str">
        <f t="shared" si="129"/>
        <v>"seccion4": {"cultivos": ""},"seccion5": {"toleranciaGlucosa": "No realizada","toleranciaGlucosaRealizada": "","vitaminaD": "","vitaminaDRealizada": "","inmunoglobulina": "Realizada",</v>
      </c>
      <c r="Z1369" t="str">
        <f t="shared" si="130"/>
        <v>"inmunoglobulinaRealizada": "&lt; 500"},"seccion6": {"actividadDeportiva": ""}}]}}, { upsert: true } );</v>
      </c>
      <c r="AA1369" t="str">
        <f t="shared" si="131"/>
        <v>db.pacientes.updateOne({"_id":ObjectId('61e34254ec4ec02e84f5dd7c')},{ $set: { "seguimientos": [{"id": "2015","seccion1": {"fechaSeguimiento": "2015-4-6","institucion": "HOSPITAL LUCIO MOLAS","fallecimiento": "No","fechaFallecimiento": "","causaFallecimiento": "","nivelEducativo": "","actividadLaboral": "","coberturaSocial": "No","tratamientoAntibioticoHospitalizado": "1","embarazo": "No"},"seccion4": {"cultivos": ""},"seccion5": {"toleranciaGlucosa": "No realizada","toleranciaGlucosaRealizada": "","vitaminaD": "","vitaminaDRealizada": "","inmunoglobulina": "Realizada","inmunoglobulinaRealizada": "&lt; 500"},"seccion6": {"actividadDeportiva": ""}}]}}, { upsert: true } );</v>
      </c>
    </row>
    <row r="1370" spans="1:27" x14ac:dyDescent="0.3">
      <c r="A1370" t="s">
        <v>1079</v>
      </c>
      <c r="B1370">
        <v>609</v>
      </c>
      <c r="C1370">
        <v>2015</v>
      </c>
      <c r="D1370" s="5">
        <v>42096</v>
      </c>
      <c r="E1370" s="5" t="str">
        <f t="shared" si="126"/>
        <v>2015-4-2</v>
      </c>
      <c r="F1370" t="s">
        <v>405</v>
      </c>
      <c r="G1370" t="s">
        <v>35</v>
      </c>
      <c r="L1370" t="s">
        <v>281</v>
      </c>
      <c r="M1370" t="s">
        <v>46</v>
      </c>
      <c r="N1370" t="s">
        <v>35</v>
      </c>
      <c r="O1370" t="s">
        <v>49</v>
      </c>
      <c r="P1370" t="s">
        <v>261</v>
      </c>
      <c r="Q1370" t="s">
        <v>77</v>
      </c>
      <c r="R1370" t="s">
        <v>256</v>
      </c>
      <c r="S1370" t="s">
        <v>256</v>
      </c>
      <c r="T1370" t="s">
        <v>261</v>
      </c>
      <c r="U1370" t="s">
        <v>40</v>
      </c>
      <c r="V1370" t="s">
        <v>281</v>
      </c>
      <c r="W1370" t="str">
        <f t="shared" si="127"/>
        <v>db.pacientes.updateOne({"_id":ObjectId('61e34254ec4ec02e84f5dd7d')},{ $set: { "seguimientos": [{"id": "2015","seccion1": {"fechaSeguimiento": "2015-4-2","institucion": "HOSPITAL LUCIO MOLAS",</v>
      </c>
      <c r="X1370" t="str">
        <f t="shared" si="128"/>
        <v>"fallecimiento": "No","fechaFallecimiento": "","causaFallecimiento": "","nivelEducativo": "","actividadLaboral": "","coberturaSocial": "Sí","tratamientoAntibioticoHospitalizado": "3","embarazo": "No"},</v>
      </c>
      <c r="Y1370" t="str">
        <f t="shared" si="129"/>
        <v>"seccion4": {"cultivos": "4"},"seccion5": {"toleranciaGlucosa": "Realizada","toleranciaGlucosaRealizada": "Diabetes","vitaminaD": "","vitaminaDRealizada": "","inmunoglobulina": "Realizada",</v>
      </c>
      <c r="Z1370" t="str">
        <f t="shared" si="130"/>
        <v>"inmunoglobulinaRealizada": "&lt; 500"},"seccion6": {"actividadDeportiva": "Sí"}}]}}, { upsert: true } );</v>
      </c>
      <c r="AA1370" t="str">
        <f t="shared" si="131"/>
        <v>db.pacientes.updateOne({"_id":ObjectId('61e34254ec4ec02e84f5dd7d')},{ $set: { "seguimientos": [{"id": "2015","seccion1": {"fechaSeguimiento": "2015-4-2","institucion": "HOSPITAL LUCIO MOLAS","fallecimiento": "No","fechaFallecimiento": "","causaFallecimiento": "","nivelEducativo": "","actividadLaboral": "","coberturaSocial": "Sí","tratamientoAntibioticoHospitalizado": "3","embarazo": "No"},"seccion4": {"cultivos": "4"},"seccion5": {"toleranciaGlucosa": "Realizada","toleranciaGlucosaRealizada": "Diabetes","vitaminaD": "","vitaminaDRealizada": "","inmunoglobulina": "Realizada","inmunoglobulinaRealizada": "&lt; 500"},"seccion6": {"actividadDeportiva": "Sí"}}]}}, { upsert: true } );</v>
      </c>
    </row>
    <row r="1371" spans="1:27" x14ac:dyDescent="0.3">
      <c r="A1371" t="s">
        <v>1080</v>
      </c>
      <c r="B1371">
        <v>610</v>
      </c>
      <c r="C1371">
        <v>2013</v>
      </c>
      <c r="D1371" s="5">
        <v>41346</v>
      </c>
      <c r="E1371" s="5" t="str">
        <f t="shared" si="126"/>
        <v>2013-3-13</v>
      </c>
      <c r="F1371" t="s">
        <v>375</v>
      </c>
      <c r="G1371" t="s">
        <v>35</v>
      </c>
      <c r="J1371" t="s">
        <v>38</v>
      </c>
      <c r="L1371" t="s">
        <v>281</v>
      </c>
      <c r="M1371" t="s">
        <v>45</v>
      </c>
      <c r="N1371" t="s">
        <v>35</v>
      </c>
      <c r="O1371" t="s">
        <v>41</v>
      </c>
      <c r="P1371" t="s">
        <v>261</v>
      </c>
      <c r="Q1371" t="s">
        <v>34</v>
      </c>
      <c r="R1371" t="s">
        <v>256</v>
      </c>
      <c r="S1371" t="s">
        <v>256</v>
      </c>
      <c r="T1371" t="s">
        <v>261</v>
      </c>
      <c r="U1371" t="s">
        <v>40</v>
      </c>
      <c r="V1371" t="s">
        <v>256</v>
      </c>
      <c r="W1371" t="str">
        <f t="shared" si="127"/>
        <v>db.pacientes.updateOne({"_id":ObjectId('61e34254ec4ec02e84f5dd7e')},{ $set: { "seguimientos": [{"id": "2013","seccion1": {"fechaSeguimiento": "2013-3-13","institucion": "Hospital Pediátrico Dr. Avelino Castelan",</v>
      </c>
      <c r="X1371" t="str">
        <f t="shared" si="128"/>
        <v>"fallecimiento": "No","fechaFallecimiento": "","causaFallecimiento": "","nivelEducativo": "Primaria incompleta","actividadLaboral": "","coberturaSocial": "Sí","tratamientoAntibioticoHospitalizado": "1","embarazo": "No"},</v>
      </c>
      <c r="Y1371" t="str">
        <f t="shared" si="129"/>
        <v>"seccion4": {"cultivos": "6"},"seccion5": {"toleranciaGlucosa": "Realizada","toleranciaGlucosaRealizada": "Normal","vitaminaD": "","vitaminaDRealizada": "","inmunoglobulina": "Realizada",</v>
      </c>
      <c r="Z1371" t="str">
        <f t="shared" si="130"/>
        <v>"inmunoglobulinaRealizada": "&lt; 500"},"seccion6": {"actividadDeportiva": ""}}]}}, { upsert: true } );</v>
      </c>
      <c r="AA1371" t="str">
        <f t="shared" si="131"/>
        <v>db.pacientes.updateOne({"_id":ObjectId('61e34254ec4ec02e84f5dd7e')},{ $set: { "seguimientos": [{"id": "2013","seccion1": {"fechaSeguimiento": "2013-3-13","institucion": "Hospital Pediátrico Dr. Avelino Castelan","fallecimiento": "No","fechaFallecimiento": "","causaFallecimiento": "","nivelEducativo": "Primaria incompleta","actividadLaboral": "","coberturaSocial": "Sí","tratamientoAntibioticoHospitalizado": "1","embarazo": "No"},"seccion4": {"cultivos": "6"},"seccion5": {"toleranciaGlucosa": "Realizada","toleranciaGlucosaRealizada": "Normal","vitaminaD": "","vitaminaDRealizada": "","inmunoglobulina": "Realizada","inmunoglobulinaRealizada": "&lt; 500"},"seccion6": {"actividadDeportiva": ""}}]}}, { upsert: true } );</v>
      </c>
    </row>
    <row r="1372" spans="1:27" x14ac:dyDescent="0.3">
      <c r="A1372" t="s">
        <v>1080</v>
      </c>
      <c r="B1372">
        <v>610</v>
      </c>
      <c r="C1372">
        <v>2014</v>
      </c>
      <c r="D1372" s="5">
        <v>41941</v>
      </c>
      <c r="E1372" s="5" t="str">
        <f t="shared" si="126"/>
        <v>2014-10-29</v>
      </c>
      <c r="F1372" t="s">
        <v>450</v>
      </c>
      <c r="G1372" t="s">
        <v>35</v>
      </c>
      <c r="L1372" t="s">
        <v>281</v>
      </c>
      <c r="M1372" t="s">
        <v>37</v>
      </c>
      <c r="O1372" t="s">
        <v>41</v>
      </c>
      <c r="P1372" t="s">
        <v>261</v>
      </c>
      <c r="Q1372" t="s">
        <v>34</v>
      </c>
      <c r="R1372" t="s">
        <v>261</v>
      </c>
      <c r="S1372" t="s">
        <v>34</v>
      </c>
      <c r="T1372" t="s">
        <v>261</v>
      </c>
      <c r="U1372" t="s">
        <v>34</v>
      </c>
      <c r="V1372" t="s">
        <v>256</v>
      </c>
      <c r="W1372" t="str">
        <f t="shared" si="127"/>
        <v>db.pacientes.updateOne({"_id":ObjectId('61e34254ec4ec02e84f5dd7e')},{ $set: { "seguimientos": [{"id": "2014","seccion1": {"fechaSeguimiento": "2014-10-29","institucion": "Hospital Pediatrico Dr. A. Castelan",</v>
      </c>
      <c r="X1372" t="str">
        <f t="shared" si="128"/>
        <v>"fallecimiento": "No","fechaFallecimiento": "","causaFallecimiento": "","nivelEducativo": "","actividadLaboral": "","coberturaSocial": "Sí","tratamientoAntibioticoHospitalizado": "2","embarazo": ""},</v>
      </c>
      <c r="Y1372" t="str">
        <f t="shared" si="129"/>
        <v>"seccion4": {"cultivos": "6"},"seccion5": {"toleranciaGlucosa": "Realizada","toleranciaGlucosaRealizada": "Normal","vitaminaD": "Realizada","vitaminaDRealizada": "Normal","inmunoglobulina": "Realizada",</v>
      </c>
      <c r="Z1372" t="str">
        <f t="shared" si="130"/>
        <v>"inmunoglobulinaRealizada": "Normal"},"seccion6": {"actividadDeportiva": ""}}]}}, { upsert: true } );</v>
      </c>
      <c r="AA1372" t="str">
        <f t="shared" si="131"/>
        <v>db.pacientes.updateOne({"_id":ObjectId('61e34254ec4ec02e84f5dd7e')},{ $set: { "seguimientos": [{"id": "2014","seccion1": {"fechaSeguimiento": "2014-10-29","institucion": "Hospital Pediatrico Dr. A. Castelan","fallecimiento": "No","fechaFallecimiento": "","causaFallecimiento": "","nivelEducativo": "","actividadLaboral": "","coberturaSocial": "Sí","tratamientoAntibioticoHospitalizado": "2","embarazo": ""},"seccion4": {"cultivos": "6"},"seccion5": {"toleranciaGlucosa": "Realizada","toleranciaGlucosaRealizada": "Normal","vitaminaD": "Realizada","vitaminaDRealizada": "Normal","inmunoglobulina": "Realizada","inmunoglobulinaRealizada": "Normal"},"seccion6": {"actividadDeportiva": ""}}]}}, { upsert: true } );</v>
      </c>
    </row>
    <row r="1373" spans="1:27" x14ac:dyDescent="0.3">
      <c r="A1373" t="s">
        <v>1080</v>
      </c>
      <c r="B1373">
        <v>610</v>
      </c>
      <c r="C1373">
        <v>2015</v>
      </c>
      <c r="D1373" s="5">
        <v>42312</v>
      </c>
      <c r="E1373" s="5" t="str">
        <f t="shared" si="126"/>
        <v>2015-11-4</v>
      </c>
      <c r="F1373" t="s">
        <v>450</v>
      </c>
      <c r="G1373" t="s">
        <v>35</v>
      </c>
      <c r="M1373" t="s">
        <v>37</v>
      </c>
      <c r="O1373" t="s">
        <v>41</v>
      </c>
      <c r="P1373" t="s">
        <v>261</v>
      </c>
      <c r="Q1373" t="s">
        <v>34</v>
      </c>
      <c r="R1373" t="s">
        <v>261</v>
      </c>
      <c r="S1373" t="s">
        <v>34</v>
      </c>
      <c r="T1373" t="s">
        <v>261</v>
      </c>
      <c r="U1373" t="s">
        <v>34</v>
      </c>
      <c r="V1373" t="s">
        <v>256</v>
      </c>
      <c r="W1373" t="str">
        <f t="shared" si="127"/>
        <v>db.pacientes.updateOne({"_id":ObjectId('61e34254ec4ec02e84f5dd7e')},{ $set: { "seguimientos": [{"id": "2015","seccion1": {"fechaSeguimiento": "2015-11-4","institucion": "Hospital Pediatrico Dr. A. Castelan",</v>
      </c>
      <c r="X1373" t="str">
        <f t="shared" si="128"/>
        <v>"fallecimiento": "No","fechaFallecimiento": "","causaFallecimiento": "","nivelEducativo": "","actividadLaboral": "","coberturaSocial": "","tratamientoAntibioticoHospitalizado": "2","embarazo": ""},</v>
      </c>
      <c r="Y1373" t="str">
        <f t="shared" si="129"/>
        <v>"seccion4": {"cultivos": "6"},"seccion5": {"toleranciaGlucosa": "Realizada","toleranciaGlucosaRealizada": "Normal","vitaminaD": "Realizada","vitaminaDRealizada": "Normal","inmunoglobulina": "Realizada",</v>
      </c>
      <c r="Z1373" t="str">
        <f t="shared" si="130"/>
        <v>"inmunoglobulinaRealizada": "Normal"},"seccion6": {"actividadDeportiva": ""}}]}}, { upsert: true } );</v>
      </c>
      <c r="AA1373" t="str">
        <f t="shared" si="131"/>
        <v>db.pacientes.updateOne({"_id":ObjectId('61e34254ec4ec02e84f5dd7e')},{ $set: { "seguimientos": [{"id": "2015","seccion1": {"fechaSeguimiento": "2015-11-4","institucion": "Hospital Pediatrico Dr. A. Castelan","fallecimiento": "No","fechaFallecimiento": "","causaFallecimiento": "","nivelEducativo": "","actividadLaboral": "","coberturaSocial": "","tratamientoAntibioticoHospitalizado": "2","embarazo": ""},"seccion4": {"cultivos": "6"},"seccion5": {"toleranciaGlucosa": "Realizada","toleranciaGlucosaRealizada": "Normal","vitaminaD": "Realizada","vitaminaDRealizada": "Normal","inmunoglobulina": "Realizada","inmunoglobulinaRealizada": "Normal"},"seccion6": {"actividadDeportiva": ""}}]}}, { upsert: true } );</v>
      </c>
    </row>
    <row r="1374" spans="1:27" x14ac:dyDescent="0.3">
      <c r="A1374" t="s">
        <v>1081</v>
      </c>
      <c r="B1374">
        <v>611</v>
      </c>
      <c r="C1374">
        <v>2013</v>
      </c>
      <c r="D1374" s="5">
        <v>41346</v>
      </c>
      <c r="E1374" s="5" t="str">
        <f t="shared" si="126"/>
        <v>2013-3-13</v>
      </c>
      <c r="F1374" t="s">
        <v>375</v>
      </c>
      <c r="G1374" t="s">
        <v>35</v>
      </c>
      <c r="J1374" t="s">
        <v>38</v>
      </c>
      <c r="L1374" t="s">
        <v>35</v>
      </c>
      <c r="N1374" t="s">
        <v>35</v>
      </c>
      <c r="P1374" t="s">
        <v>261</v>
      </c>
      <c r="Q1374" t="s">
        <v>34</v>
      </c>
      <c r="R1374" t="s">
        <v>256</v>
      </c>
      <c r="S1374" t="s">
        <v>256</v>
      </c>
      <c r="T1374" t="s">
        <v>261</v>
      </c>
      <c r="U1374" t="s">
        <v>40</v>
      </c>
      <c r="V1374" t="s">
        <v>281</v>
      </c>
      <c r="W1374" t="str">
        <f t="shared" si="127"/>
        <v>db.pacientes.updateOne({"_id":ObjectId('61e34254ec4ec02e84f5dd7f')},{ $set: { "seguimientos": [{"id": "2013","seccion1": {"fechaSeguimiento": "2013-3-13","institucion": "Hospital Pediátrico Dr. Avelino Castelan",</v>
      </c>
      <c r="X1374" t="str">
        <f t="shared" si="128"/>
        <v>"fallecimiento": "No","fechaFallecimiento": "","causaFallecimiento": "","nivelEducativo": "Primaria incompleta","actividadLaboral": "","coberturaSocial": "No","tratamientoAntibioticoHospitalizado": "","embarazo": "No"},</v>
      </c>
      <c r="Y1374" t="str">
        <f t="shared" si="129"/>
        <v>"seccion4": {"cultivos": ""},"seccion5": {"toleranciaGlucosa": "Realizada","toleranciaGlucosaRealizada": "Normal","vitaminaD": "","vitaminaDRealizada": "","inmunoglobulina": "Realizada",</v>
      </c>
      <c r="Z1374" t="str">
        <f t="shared" si="130"/>
        <v>"inmunoglobulinaRealizada": "&lt; 500"},"seccion6": {"actividadDeportiva": "Sí"}}]}}, { upsert: true } );</v>
      </c>
      <c r="AA1374" t="str">
        <f t="shared" si="131"/>
        <v>db.pacientes.updateOne({"_id":ObjectId('61e34254ec4ec02e84f5dd7f')},{ $set: { "seguimientos": [{"id": "2013","seccion1": {"fechaSeguimiento": "2013-3-13","institucion": "Hospital Pediátrico Dr. Avelino Castelan","fallecimiento": "No","fechaFallecimiento": "","causaFallecimiento": "","nivelEducativo": "Primaria incompleta","actividadLaboral": "","coberturaSocial": "No","tratamientoAntibioticoHospitalizado": "","embarazo": "No"},"seccion4": {"cultivos": ""},"seccion5": {"toleranciaGlucosa": "Realizada","toleranciaGlucosaRealizada": "Normal","vitaminaD": "","vitaminaDRealizada": "","inmunoglobulina": "Realizada","inmunoglobulinaRealizada": "&lt; 500"},"seccion6": {"actividadDeportiva": "Sí"}}]}}, { upsert: true } );</v>
      </c>
    </row>
    <row r="1375" spans="1:27" x14ac:dyDescent="0.3">
      <c r="A1375" t="s">
        <v>1081</v>
      </c>
      <c r="B1375">
        <v>611</v>
      </c>
      <c r="C1375">
        <v>2013</v>
      </c>
      <c r="D1375" s="5">
        <v>41346</v>
      </c>
      <c r="E1375" s="5" t="str">
        <f t="shared" si="126"/>
        <v>2013-3-13</v>
      </c>
      <c r="F1375" t="s">
        <v>375</v>
      </c>
      <c r="G1375" t="s">
        <v>35</v>
      </c>
      <c r="P1375" t="s">
        <v>118</v>
      </c>
      <c r="Q1375" t="s">
        <v>256</v>
      </c>
      <c r="R1375" t="s">
        <v>256</v>
      </c>
      <c r="S1375" t="s">
        <v>256</v>
      </c>
      <c r="T1375" t="s">
        <v>256</v>
      </c>
      <c r="U1375" t="s">
        <v>256</v>
      </c>
      <c r="V1375" t="s">
        <v>256</v>
      </c>
      <c r="W1375" t="str">
        <f t="shared" si="127"/>
        <v>db.pacientes.updateOne({"_id":ObjectId('61e34254ec4ec02e84f5dd7f')},{ $set: { "seguimientos": [{"id": "2013","seccion1": {"fechaSeguimiento": "2013-3-13","institucion": "Hospital Pediátrico Dr. Avelino Castelan",</v>
      </c>
      <c r="X1375" t="str">
        <f t="shared" si="128"/>
        <v>"fallecimiento": "No","fechaFallecimiento": "","causaFallecimiento": "","nivelEducativo": "","actividadLaboral": "","coberturaSocial": "","tratamientoAntibioticoHospitalizado": "","embarazo": ""},</v>
      </c>
      <c r="Y1375" t="str">
        <f t="shared" si="129"/>
        <v>"seccion4": {"cultivos": ""},"seccion5": {"toleranciaGlucosa": "No realizada","toleranciaGlucosaRealizada": "","vitaminaD": "","vitaminaDRealizada": "","inmunoglobulina": "",</v>
      </c>
      <c r="Z1375" t="str">
        <f t="shared" si="130"/>
        <v>"inmunoglobulinaRealizada": ""},"seccion6": {"actividadDeportiva": ""}}]}}, { upsert: true } );</v>
      </c>
      <c r="AA1375" t="str">
        <f t="shared" si="131"/>
        <v>db.pacientes.updateOne({"_id":ObjectId('61e34254ec4ec02e84f5dd7f')},{ $set: { "seguimientos": [{"id": "2013","seccion1": {"fechaSeguimiento": "2013-3-13","institucion": "Hospital Pediátrico Dr. Avelino Castelan","fallecimiento": "No","fechaFallecimiento": "","causaFallecimiento": "","nivelEducativo": "","actividadLaboral": "","coberturaSocial": "","tratamientoAntibioticoHospitalizado": "","embarazo": ""},"seccion4":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1376" spans="1:27" x14ac:dyDescent="0.3">
      <c r="A1376" t="s">
        <v>1081</v>
      </c>
      <c r="B1376">
        <v>611</v>
      </c>
      <c r="C1376">
        <v>2014</v>
      </c>
      <c r="D1376" s="5">
        <v>41968</v>
      </c>
      <c r="E1376" s="5" t="str">
        <f t="shared" si="126"/>
        <v>2014-11-25</v>
      </c>
      <c r="F1376" t="s">
        <v>375</v>
      </c>
      <c r="G1376" t="s">
        <v>35</v>
      </c>
      <c r="L1376" t="s">
        <v>35</v>
      </c>
      <c r="M1376" t="s">
        <v>45</v>
      </c>
      <c r="O1376" t="s">
        <v>49</v>
      </c>
      <c r="P1376" t="s">
        <v>261</v>
      </c>
      <c r="Q1376" t="s">
        <v>34</v>
      </c>
      <c r="R1376" t="s">
        <v>261</v>
      </c>
      <c r="S1376" t="s">
        <v>34</v>
      </c>
      <c r="T1376" t="s">
        <v>261</v>
      </c>
      <c r="U1376" t="s">
        <v>40</v>
      </c>
      <c r="V1376" t="s">
        <v>256</v>
      </c>
      <c r="W1376" t="str">
        <f t="shared" si="127"/>
        <v>db.pacientes.updateOne({"_id":ObjectId('61e34254ec4ec02e84f5dd7f')},{ $set: { "seguimientos": [{"id": "2014","seccion1": {"fechaSeguimiento": "2014-11-25","institucion": "Hospital Pediátrico Dr. Avelino Castelan",</v>
      </c>
      <c r="X1376" t="str">
        <f t="shared" si="128"/>
        <v>"fallecimiento": "No","fechaFallecimiento": "","causaFallecimiento": "","nivelEducativo": "","actividadLaboral": "","coberturaSocial": "No","tratamientoAntibioticoHospitalizado": "1","embarazo": ""},</v>
      </c>
      <c r="Y1376" t="str">
        <f t="shared" si="129"/>
        <v>"seccion4": {"cultivos": "4"},"seccion5": {"toleranciaGlucosa": "Realizada","toleranciaGlucosaRealizada": "Normal","vitaminaD": "Realizada","vitaminaDRealizada": "Normal","inmunoglobulina": "Realizada",</v>
      </c>
      <c r="Z1376" t="str">
        <f t="shared" si="130"/>
        <v>"inmunoglobulinaRealizada": "&lt; 500"},"seccion6": {"actividadDeportiva": ""}}]}}, { upsert: true } );</v>
      </c>
      <c r="AA1376" t="str">
        <f t="shared" si="131"/>
        <v>db.pacientes.updateOne({"_id":ObjectId('61e34254ec4ec02e84f5dd7f')},{ $set: { "seguimientos": [{"id": "2014","seccion1": {"fechaSeguimiento": "2014-11-25","institucion": "Hospital Pediátrico Dr. Avelino Castelan","fallecimiento": "No","fechaFallecimiento": "","causaFallecimiento": "","nivelEducativo": "","actividadLaboral": "","coberturaSocial": "No","tratamientoAntibioticoHospitalizado": "1","embarazo": ""},"seccion4": {"cultivos": "4"},"seccion5": {"toleranciaGlucosa": "Realizada","toleranciaGlucosaRealizada": "Normal","vitaminaD": "Realizada","vitaminaDRealizada": "Normal","inmunoglobulina": "Realizada","inmunoglobulinaRealizada": "&lt; 500"},"seccion6": {"actividadDeportiva": ""}}]}}, { upsert: true } );</v>
      </c>
    </row>
    <row r="1377" spans="1:27" x14ac:dyDescent="0.3">
      <c r="A1377" t="s">
        <v>1679</v>
      </c>
      <c r="B1377">
        <v>612</v>
      </c>
      <c r="C1377">
        <v>2013</v>
      </c>
      <c r="D1377" s="5">
        <v>41360</v>
      </c>
      <c r="E1377" s="5" t="str">
        <f t="shared" si="126"/>
        <v>2013-3-27</v>
      </c>
      <c r="F1377" t="s">
        <v>375</v>
      </c>
      <c r="G1377" t="s">
        <v>35</v>
      </c>
      <c r="J1377" t="s">
        <v>57</v>
      </c>
      <c r="L1377" t="s">
        <v>35</v>
      </c>
      <c r="M1377" t="s">
        <v>37</v>
      </c>
      <c r="N1377" t="s">
        <v>35</v>
      </c>
      <c r="O1377" t="s">
        <v>41</v>
      </c>
      <c r="P1377" t="s">
        <v>261</v>
      </c>
      <c r="Q1377" t="s">
        <v>34</v>
      </c>
      <c r="R1377" t="s">
        <v>256</v>
      </c>
      <c r="S1377" t="s">
        <v>256</v>
      </c>
      <c r="T1377" t="s">
        <v>261</v>
      </c>
      <c r="U1377" t="s">
        <v>40</v>
      </c>
      <c r="V1377" t="s">
        <v>256</v>
      </c>
      <c r="W1377" t="str">
        <f t="shared" si="127"/>
        <v>db.pacientes.updateOne({"_id":ObjectId('61e34256ec4ec02e84f5dfd5')},{ $set: { "seguimientos": [{"id": "2013","seccion1": {"fechaSeguimiento": "2013-3-27","institucion": "Hospital Pediátrico Dr. Avelino Castelan",</v>
      </c>
      <c r="X1377" t="str">
        <f t="shared" si="128"/>
        <v>"fallecimiento": "No","fechaFallecimiento": "","causaFallecimiento": "","nivelEducativo": "Analfabeta","actividadLaboral": "","coberturaSocial": "No","tratamientoAntibioticoHospitalizado": "2","embarazo": "No"},</v>
      </c>
      <c r="Y1377" t="str">
        <f t="shared" si="129"/>
        <v>"seccion4": {"cultivos": "6"},"seccion5": {"toleranciaGlucosa": "Realizada","toleranciaGlucosaRealizada": "Normal","vitaminaD": "","vitaminaDRealizada": "","inmunoglobulina": "Realizada",</v>
      </c>
      <c r="Z1377" t="str">
        <f t="shared" si="130"/>
        <v>"inmunoglobulinaRealizada": "&lt; 500"},"seccion6": {"actividadDeportiva": ""}}]}}, { upsert: true } );</v>
      </c>
      <c r="AA1377" t="str">
        <f t="shared" si="131"/>
        <v>db.pacientes.updateOne({"_id":ObjectId('61e34256ec4ec02e84f5dfd5')},{ $set: { "seguimientos": [{"id": "2013","seccion1": {"fechaSeguimiento": "2013-3-27","institucion": "Hospital Pediátrico Dr. Avelino Castelan","fallecimiento": "No","fechaFallecimiento": "","causaFallecimiento": "","nivelEducativo": "Analfabeta","actividadLaboral": "","coberturaSocial": "No","tratamientoAntibioticoHospitalizado": "2","embarazo": "No"},"seccion4": {"cultivos": "6"},"seccion5": {"toleranciaGlucosa": "Realizada","toleranciaGlucosaRealizada": "Normal","vitaminaD": "","vitaminaDRealizada": "","inmunoglobulina": "Realizada","inmunoglobulinaRealizada": "&lt; 500"},"seccion6": {"actividadDeportiva": ""}}]}}, { upsert: true } );</v>
      </c>
    </row>
    <row r="1378" spans="1:27" x14ac:dyDescent="0.3">
      <c r="A1378" t="s">
        <v>1082</v>
      </c>
      <c r="B1378">
        <v>613</v>
      </c>
      <c r="C1378">
        <v>2013</v>
      </c>
      <c r="D1378" s="5">
        <v>41353</v>
      </c>
      <c r="E1378" s="5" t="str">
        <f t="shared" si="126"/>
        <v>2013-3-20</v>
      </c>
      <c r="F1378" t="s">
        <v>375</v>
      </c>
      <c r="G1378" t="s">
        <v>35</v>
      </c>
      <c r="J1378" t="s">
        <v>78</v>
      </c>
      <c r="L1378" t="s">
        <v>281</v>
      </c>
      <c r="N1378" t="s">
        <v>35</v>
      </c>
      <c r="O1378" t="s">
        <v>49</v>
      </c>
      <c r="P1378" t="s">
        <v>118</v>
      </c>
      <c r="Q1378" t="s">
        <v>256</v>
      </c>
      <c r="R1378" t="s">
        <v>256</v>
      </c>
      <c r="S1378" t="s">
        <v>256</v>
      </c>
      <c r="T1378" t="s">
        <v>256</v>
      </c>
      <c r="U1378" t="s">
        <v>256</v>
      </c>
      <c r="V1378" t="s">
        <v>281</v>
      </c>
      <c r="W1378" t="str">
        <f t="shared" si="127"/>
        <v>db.pacientes.updateOne({"_id":ObjectId('61e34254ec4ec02e84f5dd80')},{ $set: { "seguimientos": [{"id": "2013","seccion1": {"fechaSeguimiento": "2013-3-20","institucion": "Hospital Pediátrico Dr. Avelino Castelan",</v>
      </c>
      <c r="X1378" t="str">
        <f t="shared" si="128"/>
        <v>"fallecimiento": "No","fechaFallecimiento": "","causaFallecimiento": "","nivelEducativo": "Primaria completa","actividadLaboral": "","coberturaSocial": "Sí","tratamientoAntibioticoHospitalizado": "","embarazo": "No"},</v>
      </c>
      <c r="Y1378" t="str">
        <f t="shared" si="129"/>
        <v>"seccion4": {"cultivos": "4"},"seccion5": {"toleranciaGlucosa": "No realizada","toleranciaGlucosaRealizada": "","vitaminaD": "","vitaminaDRealizada": "","inmunoglobulina": "",</v>
      </c>
      <c r="Z1378" t="str">
        <f t="shared" si="130"/>
        <v>"inmunoglobulinaRealizada": ""},"seccion6": {"actividadDeportiva": "Sí"}}]}}, { upsert: true } );</v>
      </c>
      <c r="AA1378" t="str">
        <f t="shared" si="131"/>
        <v>db.pacientes.updateOne({"_id":ObjectId('61e34254ec4ec02e84f5dd80')},{ $set: { "seguimientos": [{"id": "2013","seccion1": {"fechaSeguimiento": "2013-3-20","institucion": "Hospital Pediátrico Dr. Avelino Castelan","fallecimiento": "No","fechaFallecimiento": "","causaFallecimiento": "","nivelEducativo": "Primaria completa","actividadLaboral": "","coberturaSocial": "Sí","tratamientoAntibioticoHospitalizado": "","embarazo": "No"},"seccion4": {"cultivos": "4"},"seccion5": {"toleranciaGlucosa": "No realizada","toleranciaGlucosaRealizada": "","vitaminaD": "","vitaminaDRealizada": "","inmunoglobulina": "","inmunoglobulinaRealizada": ""},"seccion6": {"actividadDeportiva": "Sí"}}]}}, { upsert: true } );</v>
      </c>
    </row>
    <row r="1379" spans="1:27" x14ac:dyDescent="0.3">
      <c r="A1379" t="s">
        <v>1082</v>
      </c>
      <c r="B1379">
        <v>613</v>
      </c>
      <c r="C1379">
        <v>2015</v>
      </c>
      <c r="D1379" s="5">
        <v>42298</v>
      </c>
      <c r="E1379" s="5" t="str">
        <f t="shared" si="126"/>
        <v>2015-10-21</v>
      </c>
      <c r="F1379" t="s">
        <v>450</v>
      </c>
      <c r="G1379" t="s">
        <v>35</v>
      </c>
      <c r="K1379" t="s">
        <v>70</v>
      </c>
      <c r="L1379" t="s">
        <v>35</v>
      </c>
      <c r="N1379" t="s">
        <v>35</v>
      </c>
      <c r="O1379" t="s">
        <v>49</v>
      </c>
      <c r="P1379" t="s">
        <v>261</v>
      </c>
      <c r="Q1379" t="s">
        <v>34</v>
      </c>
      <c r="R1379" t="s">
        <v>261</v>
      </c>
      <c r="S1379" t="s">
        <v>34</v>
      </c>
      <c r="T1379" t="s">
        <v>261</v>
      </c>
      <c r="U1379" t="s">
        <v>34</v>
      </c>
      <c r="V1379" t="s">
        <v>256</v>
      </c>
      <c r="W1379" t="str">
        <f t="shared" si="127"/>
        <v>db.pacientes.updateOne({"_id":ObjectId('61e34254ec4ec02e84f5dd80')},{ $set: { "seguimientos": [{"id": "2015","seccion1": {"fechaSeguimiento": "2015-10-21","institucion": "Hospital Pediatrico Dr. A. Castelan",</v>
      </c>
      <c r="X1379" t="str">
        <f t="shared" si="128"/>
        <v>"fallecimiento": "No","fechaFallecimiento": "","causaFallecimiento": "","nivelEducativo": "","actividadLaboral": "No trabaja","coberturaSocial": "No","tratamientoAntibioticoHospitalizado": "","embarazo": "No"},</v>
      </c>
      <c r="Y1379" t="str">
        <f t="shared" si="129"/>
        <v>"seccion4": {"cultivos": "4"},"seccion5": {"toleranciaGlucosa": "Realizada","toleranciaGlucosaRealizada": "Normal","vitaminaD": "Realizada","vitaminaDRealizada": "Normal","inmunoglobulina": "Realizada",</v>
      </c>
      <c r="Z1379" t="str">
        <f t="shared" si="130"/>
        <v>"inmunoglobulinaRealizada": "Normal"},"seccion6": {"actividadDeportiva": ""}}]}}, { upsert: true } );</v>
      </c>
      <c r="AA1379" t="str">
        <f t="shared" si="131"/>
        <v>db.pacientes.updateOne({"_id":ObjectId('61e34254ec4ec02e84f5dd80')},{ $set: { "seguimientos": [{"id": "2015","seccion1": {"fechaSeguimiento": "2015-10-21","institucion": "Hospital Pediatrico Dr. A. Castelan","fallecimiento": "No","fechaFallecimiento": "","causaFallecimiento": "","nivelEducativo": "","actividadLaboral": "No trabaja","coberturaSocial": "No","tratamientoAntibioticoHospitalizado": "","embarazo": "No"},"seccion4": {"cultivos": "4"},"seccion5": {"toleranciaGlucosa": "Realizada","toleranciaGlucosaRealizada": "Normal","vitaminaD": "Realizada","vitaminaDRealizada": "Normal","inmunoglobulina": "Realizada","inmunoglobulinaRealizada": "Normal"},"seccion6": {"actividadDeportiva": ""}}]}}, { upsert: true } );</v>
      </c>
    </row>
    <row r="1380" spans="1:27" x14ac:dyDescent="0.3">
      <c r="A1380" t="s">
        <v>1102</v>
      </c>
      <c r="B1380">
        <v>614</v>
      </c>
      <c r="C1380">
        <v>2015</v>
      </c>
      <c r="D1380" s="5">
        <v>42132</v>
      </c>
      <c r="E1380" s="5" t="str">
        <f t="shared" si="126"/>
        <v>2015-5-8</v>
      </c>
      <c r="F1380" t="s">
        <v>405</v>
      </c>
      <c r="G1380" t="s">
        <v>35</v>
      </c>
      <c r="J1380" t="s">
        <v>61</v>
      </c>
      <c r="L1380" t="s">
        <v>281</v>
      </c>
      <c r="M1380" t="s">
        <v>37</v>
      </c>
      <c r="O1380" t="s">
        <v>41</v>
      </c>
      <c r="P1380" t="s">
        <v>261</v>
      </c>
      <c r="Q1380" t="s">
        <v>34</v>
      </c>
      <c r="R1380" t="s">
        <v>256</v>
      </c>
      <c r="S1380" t="s">
        <v>256</v>
      </c>
      <c r="T1380" t="s">
        <v>261</v>
      </c>
      <c r="U1380" t="s">
        <v>40</v>
      </c>
      <c r="V1380" t="s">
        <v>281</v>
      </c>
      <c r="W1380" t="str">
        <f t="shared" si="127"/>
        <v>db.pacientes.updateOne({"_id":ObjectId('61e34254ec4ec02e84f5dd94')},{ $set: { "seguimientos": [{"id": "2015","seccion1": {"fechaSeguimiento": "2015-5-8","institucion": "HOSPITAL LUCIO MOLAS",</v>
      </c>
      <c r="X1380" t="str">
        <f t="shared" si="128"/>
        <v>"fallecimiento": "No","fechaFallecimiento": "","causaFallecimiento": "","nivelEducativo": "Secundaria incompleta","actividadLaboral": "","coberturaSocial": "Sí","tratamientoAntibioticoHospitalizado": "2","embarazo": ""},</v>
      </c>
      <c r="Y1380" t="str">
        <f t="shared" si="129"/>
        <v>"seccion4": {"cultivos": "6"},"seccion5": {"toleranciaGlucosa": "Realizada","toleranciaGlucosaRealizada": "Normal","vitaminaD": "","vitaminaDRealizada": "","inmunoglobulina": "Realizada",</v>
      </c>
      <c r="Z1380" t="str">
        <f t="shared" si="130"/>
        <v>"inmunoglobulinaRealizada": "&lt; 500"},"seccion6": {"actividadDeportiva": "Sí"}}]}}, { upsert: true } );</v>
      </c>
      <c r="AA1380" t="str">
        <f t="shared" si="131"/>
        <v>db.pacientes.updateOne({"_id":ObjectId('61e34254ec4ec02e84f5dd94')},{ $set: { "seguimientos": [{"id": "2015","seccion1": {"fechaSeguimiento": "2015-5-8","institucion": "HOSPITAL LUCIO MOLAS","fallecimiento": "No","fechaFallecimiento": "","causaFallecimiento": "","nivelEducativo": "Secundaria incompleta","actividadLaboral": "","coberturaSocial": "Sí","tratamientoAntibioticoHospitalizado": "2","embarazo": ""},"seccion4": {"cultivos": "6"},"seccion5": {"toleranciaGlucosa": "Realizada","toleranciaGlucosaRealizada": "Normal","vitaminaD": "","vitaminaDRealizada": "","inmunoglobulina": "Realizada","inmunoglobulinaRealizada": "&lt; 500"},"seccion6": {"actividadDeportiva": "Sí"}}]}}, { upsert: true } );</v>
      </c>
    </row>
    <row r="1381" spans="1:27" x14ac:dyDescent="0.3">
      <c r="A1381" t="s">
        <v>1083</v>
      </c>
      <c r="B1381">
        <v>615</v>
      </c>
      <c r="C1381">
        <v>2015</v>
      </c>
      <c r="D1381" s="5">
        <v>42132</v>
      </c>
      <c r="E1381" s="5" t="str">
        <f t="shared" si="126"/>
        <v>2015-5-8</v>
      </c>
      <c r="F1381" t="s">
        <v>405</v>
      </c>
      <c r="G1381" t="s">
        <v>35</v>
      </c>
      <c r="J1381" t="s">
        <v>38</v>
      </c>
      <c r="L1381" t="s">
        <v>281</v>
      </c>
      <c r="M1381" t="s">
        <v>37</v>
      </c>
      <c r="P1381" t="s">
        <v>118</v>
      </c>
      <c r="Q1381" t="s">
        <v>256</v>
      </c>
      <c r="R1381" t="s">
        <v>256</v>
      </c>
      <c r="S1381" t="s">
        <v>256</v>
      </c>
      <c r="T1381" t="s">
        <v>261</v>
      </c>
      <c r="U1381" t="s">
        <v>40</v>
      </c>
      <c r="V1381" t="s">
        <v>256</v>
      </c>
      <c r="W1381" t="str">
        <f t="shared" si="127"/>
        <v>db.pacientes.updateOne({"_id":ObjectId('61e34254ec4ec02e84f5dd81')},{ $set: { "seguimientos": [{"id": "2015","seccion1": {"fechaSeguimiento": "2015-5-8","institucion": "HOSPITAL LUCIO MOLAS",</v>
      </c>
      <c r="X1381" t="str">
        <f t="shared" si="128"/>
        <v>"fallecimiento": "No","fechaFallecimiento": "","causaFallecimiento": "","nivelEducativo": "Primaria incompleta","actividadLaboral": "","coberturaSocial": "Sí","tratamientoAntibioticoHospitalizado": "2","embarazo": ""},</v>
      </c>
      <c r="Y1381" t="str">
        <f t="shared" si="129"/>
        <v>"seccion4": {"cultivos": ""},"seccion5": {"toleranciaGlucosa": "No realizada","toleranciaGlucosaRealizada": "","vitaminaD": "","vitaminaDRealizada": "","inmunoglobulina": "Realizada",</v>
      </c>
      <c r="Z1381" t="str">
        <f t="shared" si="130"/>
        <v>"inmunoglobulinaRealizada": "&lt; 500"},"seccion6": {"actividadDeportiva": ""}}]}}, { upsert: true } );</v>
      </c>
      <c r="AA1381" t="str">
        <f t="shared" si="131"/>
        <v>db.pacientes.updateOne({"_id":ObjectId('61e34254ec4ec02e84f5dd81')},{ $set: { "seguimientos": [{"id": "2015","seccion1": {"fechaSeguimiento": "2015-5-8","institucion": "HOSPITAL LUCIO MOLAS","fallecimiento": "No","fechaFallecimiento": "","causaFallecimiento": "","nivelEducativo": "Primaria incompleta","actividadLaboral": "","coberturaSocial": "Sí","tratamientoAntibioticoHospitalizado": "2","embarazo": ""},"seccion4": {"cultivos": ""},"seccion5": {"toleranciaGlucosa": "No realizada","toleranciaGlucosaRealizada": "","vitaminaD": "","vitaminaDRealizada": "","inmunoglobulina": "Realizada","inmunoglobulinaRealizada": "&lt; 500"},"seccion6": {"actividadDeportiva": ""}}]}}, { upsert: true } );</v>
      </c>
    </row>
    <row r="1382" spans="1:27" x14ac:dyDescent="0.3">
      <c r="A1382" t="s">
        <v>1084</v>
      </c>
      <c r="B1382">
        <v>616</v>
      </c>
      <c r="C1382">
        <v>2015</v>
      </c>
      <c r="D1382" s="5">
        <v>42065</v>
      </c>
      <c r="E1382" s="5" t="str">
        <f t="shared" si="126"/>
        <v>2015-3-2</v>
      </c>
      <c r="F1382" t="s">
        <v>405</v>
      </c>
      <c r="G1382" t="s">
        <v>281</v>
      </c>
      <c r="H1382" t="s">
        <v>83</v>
      </c>
      <c r="I1382" t="s">
        <v>295</v>
      </c>
      <c r="L1382" t="s">
        <v>281</v>
      </c>
      <c r="M1382" t="s">
        <v>46</v>
      </c>
      <c r="O1382" t="s">
        <v>49</v>
      </c>
      <c r="P1382" t="s">
        <v>261</v>
      </c>
      <c r="Q1382" t="s">
        <v>34</v>
      </c>
      <c r="R1382" t="s">
        <v>256</v>
      </c>
      <c r="S1382" t="s">
        <v>256</v>
      </c>
      <c r="T1382" t="s">
        <v>261</v>
      </c>
      <c r="U1382" t="s">
        <v>40</v>
      </c>
      <c r="V1382" t="s">
        <v>281</v>
      </c>
      <c r="W1382" t="str">
        <f t="shared" si="127"/>
        <v>db.pacientes.updateOne({"_id":ObjectId('61e34254ec4ec02e84f5dd82')},{ $set: { "seguimientos": [{"id": "2015","seccion1": {"fechaSeguimiento": "2015-3-2","institucion": "HOSPITAL LUCIO MOLAS",</v>
      </c>
      <c r="X1382" t="str">
        <f t="shared" si="128"/>
        <v>"fallecimiento": "Sí","fechaFallecimiento": "2015-04-01","causaFallecimiento": "Otras","nivelEducativo": "","actividadLaboral": "","coberturaSocial": "Sí","tratamientoAntibioticoHospitalizado": "3","embarazo": ""},</v>
      </c>
      <c r="Y1382" t="str">
        <f t="shared" si="129"/>
        <v>"seccion4": {"cultivos": "4"},"seccion5": {"toleranciaGlucosa": "Realizada","toleranciaGlucosaRealizada": "Normal","vitaminaD": "","vitaminaDRealizada": "","inmunoglobulina": "Realizada",</v>
      </c>
      <c r="Z1382" t="str">
        <f t="shared" si="130"/>
        <v>"inmunoglobulinaRealizada": "&lt; 500"},"seccion6": {"actividadDeportiva": "Sí"}}]}}, { upsert: true } );</v>
      </c>
      <c r="AA1382" t="str">
        <f t="shared" si="131"/>
        <v>db.pacientes.updateOne({"_id":ObjectId('61e34254ec4ec02e84f5dd82')},{ $set: { "seguimientos": [{"id": "2015","seccion1": {"fechaSeguimiento": "2015-3-2","institucion": "HOSPITAL LUCIO MOLAS","fallecimiento": "Sí","fechaFallecimiento": "2015-04-01","causaFallecimiento": "Otras","nivelEducativo": "","actividadLaboral": "","coberturaSocial": "Sí","tratamientoAntibioticoHospitalizado": "3","embarazo": ""},"seccion4": {"cultivos": "4"},"seccion5": {"toleranciaGlucosa": "Realizada","toleranciaGlucosaRealizada": "Normal","vitaminaD": "","vitaminaDRealizada": "","inmunoglobulina": "Realizada","inmunoglobulinaRealizada": "&lt; 500"},"seccion6": {"actividadDeportiva": "Sí"}}]}}, { upsert: true } );</v>
      </c>
    </row>
    <row r="1383" spans="1:27" x14ac:dyDescent="0.3">
      <c r="A1383" t="s">
        <v>1085</v>
      </c>
      <c r="B1383">
        <v>617</v>
      </c>
      <c r="C1383">
        <v>2013</v>
      </c>
      <c r="D1383" s="5">
        <v>41382</v>
      </c>
      <c r="E1383" s="5" t="str">
        <f t="shared" si="126"/>
        <v>2013-4-18</v>
      </c>
      <c r="F1383" t="s">
        <v>358</v>
      </c>
      <c r="G1383" t="s">
        <v>35</v>
      </c>
      <c r="P1383" t="s">
        <v>118</v>
      </c>
      <c r="Q1383" t="s">
        <v>256</v>
      </c>
      <c r="R1383" t="s">
        <v>256</v>
      </c>
      <c r="S1383" t="s">
        <v>256</v>
      </c>
      <c r="T1383" t="s">
        <v>256</v>
      </c>
      <c r="U1383" t="s">
        <v>256</v>
      </c>
      <c r="V1383" t="s">
        <v>281</v>
      </c>
      <c r="W1383" t="str">
        <f t="shared" si="127"/>
        <v>db.pacientes.updateOne({"_id":ObjectId('61e34254ec4ec02e84f5dd83')},{ $set: { "seguimientos": [{"id": "2013","seccion1": {"fechaSeguimiento": "2013-4-18","institucion": "Hospital de Niños Dr Orlando Alassia",</v>
      </c>
      <c r="X1383" t="str">
        <f t="shared" si="128"/>
        <v>"fallecimiento": "No","fechaFallecimiento": "","causaFallecimiento": "","nivelEducativo": "","actividadLaboral": "","coberturaSocial": "","tratamientoAntibioticoHospitalizado": "","embarazo": ""},</v>
      </c>
      <c r="Y1383" t="str">
        <f t="shared" si="129"/>
        <v>"seccion4": {"cultivos": ""},"seccion5": {"toleranciaGlucosa": "No realizada","toleranciaGlucosaRealizada": "","vitaminaD": "","vitaminaDRealizada": "","inmunoglobulina": "",</v>
      </c>
      <c r="Z1383" t="str">
        <f t="shared" si="130"/>
        <v>"inmunoglobulinaRealizada": ""},"seccion6": {"actividadDeportiva": "Sí"}}]}}, { upsert: true } );</v>
      </c>
      <c r="AA1383" t="str">
        <f t="shared" si="131"/>
        <v>db.pacientes.updateOne({"_id":ObjectId('61e34254ec4ec02e84f5dd83')},{ $set: { "seguimientos": [{"id": "2013","seccion1": {"fechaSeguimiento": "2013-4-18","institucion": "Hospital de Niños Dr Orlando Alassia","fallecimiento": "No","fechaFallecimiento": "","causaFallecimiento": "","nivelEducativo": "","actividadLaboral": "","coberturaSocial": "","tratamientoAntibioticoHospitalizado": "","embarazo": ""},"seccion4": {"cultivos": ""},"seccion5": {"toleranciaGlucosa": "No realizada","toleranciaGlucosaRealizada": "","vitaminaD": "","vitaminaDRealizada": "","inmunoglobulina": "","inmunoglobulinaRealizada": ""},"seccion6": {"actividadDeportiva": "Sí"}}]}}, { upsert: true } );</v>
      </c>
    </row>
    <row r="1384" spans="1:27" x14ac:dyDescent="0.3">
      <c r="A1384" t="s">
        <v>1085</v>
      </c>
      <c r="B1384">
        <v>617</v>
      </c>
      <c r="C1384">
        <v>2013</v>
      </c>
      <c r="D1384" s="5">
        <v>41473</v>
      </c>
      <c r="E1384" s="5" t="str">
        <f t="shared" si="126"/>
        <v>2013-7-18</v>
      </c>
      <c r="F1384" t="s">
        <v>358</v>
      </c>
      <c r="G1384" t="s">
        <v>35</v>
      </c>
      <c r="P1384" t="s">
        <v>118</v>
      </c>
      <c r="Q1384" t="s">
        <v>256</v>
      </c>
      <c r="R1384" t="s">
        <v>256</v>
      </c>
      <c r="S1384" t="s">
        <v>256</v>
      </c>
      <c r="T1384" t="s">
        <v>256</v>
      </c>
      <c r="U1384" t="s">
        <v>256</v>
      </c>
      <c r="V1384" t="s">
        <v>256</v>
      </c>
      <c r="W1384" t="str">
        <f t="shared" si="127"/>
        <v>db.pacientes.updateOne({"_id":ObjectId('61e34254ec4ec02e84f5dd83')},{ $set: { "seguimientos": [{"id": "2013","seccion1": {"fechaSeguimiento": "2013-7-18","institucion": "Hospital de Niños Dr Orlando Alassia",</v>
      </c>
      <c r="X1384" t="str">
        <f t="shared" si="128"/>
        <v>"fallecimiento": "No","fechaFallecimiento": "","causaFallecimiento": "","nivelEducativo": "","actividadLaboral": "","coberturaSocial": "","tratamientoAntibioticoHospitalizado": "","embarazo": ""},</v>
      </c>
      <c r="Y1384" t="str">
        <f t="shared" si="129"/>
        <v>"seccion4": {"cultivos": ""},"seccion5": {"toleranciaGlucosa": "No realizada","toleranciaGlucosaRealizada": "","vitaminaD": "","vitaminaDRealizada": "","inmunoglobulina": "",</v>
      </c>
      <c r="Z1384" t="str">
        <f t="shared" si="130"/>
        <v>"inmunoglobulinaRealizada": ""},"seccion6": {"actividadDeportiva": ""}}]}}, { upsert: true } );</v>
      </c>
      <c r="AA1384" t="str">
        <f t="shared" si="131"/>
        <v>db.pacientes.updateOne({"_id":ObjectId('61e34254ec4ec02e84f5dd83')},{ $set: { "seguimientos": [{"id": "2013","seccion1": {"fechaSeguimiento": "2013-7-18","institucion": "Hospital de Niños Dr Orlando Alassia","fallecimiento": "No","fechaFallecimiento": "","causaFallecimiento": "","nivelEducativo": "","actividadLaboral": "","coberturaSocial": "","tratamientoAntibioticoHospitalizado": "","embarazo": ""},"seccion4":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1385" spans="1:27" x14ac:dyDescent="0.3">
      <c r="A1385" t="s">
        <v>1085</v>
      </c>
      <c r="B1385">
        <v>617</v>
      </c>
      <c r="C1385">
        <v>2013</v>
      </c>
      <c r="D1385" s="5">
        <v>41585</v>
      </c>
      <c r="E1385" s="5" t="str">
        <f t="shared" si="126"/>
        <v>2013-11-7</v>
      </c>
      <c r="F1385" t="s">
        <v>358</v>
      </c>
      <c r="G1385" t="s">
        <v>35</v>
      </c>
      <c r="P1385" t="s">
        <v>118</v>
      </c>
      <c r="Q1385" t="s">
        <v>256</v>
      </c>
      <c r="R1385" t="s">
        <v>256</v>
      </c>
      <c r="S1385" t="s">
        <v>256</v>
      </c>
      <c r="T1385" t="s">
        <v>256</v>
      </c>
      <c r="U1385" t="s">
        <v>256</v>
      </c>
      <c r="V1385" t="s">
        <v>281</v>
      </c>
      <c r="W1385" t="str">
        <f t="shared" si="127"/>
        <v>db.pacientes.updateOne({"_id":ObjectId('61e34254ec4ec02e84f5dd83')},{ $set: { "seguimientos": [{"id": "2013","seccion1": {"fechaSeguimiento": "2013-11-7","institucion": "Hospital de Niños Dr Orlando Alassia",</v>
      </c>
      <c r="X1385" t="str">
        <f t="shared" si="128"/>
        <v>"fallecimiento": "No","fechaFallecimiento": "","causaFallecimiento": "","nivelEducativo": "","actividadLaboral": "","coberturaSocial": "","tratamientoAntibioticoHospitalizado": "","embarazo": ""},</v>
      </c>
      <c r="Y1385" t="str">
        <f t="shared" si="129"/>
        <v>"seccion4": {"cultivos": ""},"seccion5": {"toleranciaGlucosa": "No realizada","toleranciaGlucosaRealizada": "","vitaminaD": "","vitaminaDRealizada": "","inmunoglobulina": "",</v>
      </c>
      <c r="Z1385" t="str">
        <f t="shared" si="130"/>
        <v>"inmunoglobulinaRealizada": ""},"seccion6": {"actividadDeportiva": "Sí"}}]}}, { upsert: true } );</v>
      </c>
      <c r="AA1385" t="str">
        <f t="shared" si="131"/>
        <v>db.pacientes.updateOne({"_id":ObjectId('61e34254ec4ec02e84f5dd83')},{ $set: { "seguimientos": [{"id": "2013","seccion1": {"fechaSeguimiento": "2013-11-7","institucion": "Hospital de Niños Dr Orlando Alassia","fallecimiento": "No","fechaFallecimiento": "","causaFallecimiento": "","nivelEducativo": "","actividadLaboral": "","coberturaSocial": "","tratamientoAntibioticoHospitalizado": "","embarazo": ""},"seccion4": {"cultivos": ""},"seccion5": {"toleranciaGlucosa": "No realizada","toleranciaGlucosaRealizada": "","vitaminaD": "","vitaminaDRealizada": "","inmunoglobulina": "","inmunoglobulinaRealizada": ""},"seccion6": {"actividadDeportiva": "Sí"}}]}}, { upsert: true } );</v>
      </c>
    </row>
    <row r="1386" spans="1:27" x14ac:dyDescent="0.3">
      <c r="A1386" t="s">
        <v>1086</v>
      </c>
      <c r="B1386">
        <v>618</v>
      </c>
      <c r="C1386">
        <v>2012</v>
      </c>
      <c r="D1386" s="5">
        <v>41171</v>
      </c>
      <c r="E1386" s="5" t="str">
        <f t="shared" si="126"/>
        <v>2012-9-19</v>
      </c>
      <c r="F1386" t="s">
        <v>1962</v>
      </c>
      <c r="G1386" t="s">
        <v>35</v>
      </c>
      <c r="L1386" t="s">
        <v>281</v>
      </c>
      <c r="N1386" t="s">
        <v>35</v>
      </c>
      <c r="P1386" t="s">
        <v>261</v>
      </c>
      <c r="Q1386" t="s">
        <v>34</v>
      </c>
      <c r="R1386" t="s">
        <v>256</v>
      </c>
      <c r="S1386" t="s">
        <v>256</v>
      </c>
      <c r="T1386" t="s">
        <v>256</v>
      </c>
      <c r="U1386" t="s">
        <v>256</v>
      </c>
      <c r="V1386" t="s">
        <v>256</v>
      </c>
      <c r="W1386" t="str">
        <f t="shared" si="127"/>
        <v>db.pacientes.updateOne({"_id":ObjectId('61e34254ec4ec02e84f5dd84')},{ $set: { "seguimientos": [{"id": "2012","seccion1": {"fechaSeguimiento": "2012-9-19","institucion": "HOSPITAL de PEDIATRÍA Juan P. Garrahan",</v>
      </c>
      <c r="X1386" t="str">
        <f t="shared" si="128"/>
        <v>"fallecimiento": "No","fechaFallecimiento": "","causaFallecimiento": "","nivelEducativo": "","actividadLaboral": "","coberturaSocial": "Sí","tratamientoAntibioticoHospitalizado": "","embarazo": "No"},</v>
      </c>
      <c r="Y1386" t="str">
        <f t="shared" si="129"/>
        <v>"seccion4": {"cultivos": ""},"seccion5": {"toleranciaGlucosa": "Realizada","toleranciaGlucosaRealizada": "Normal","vitaminaD": "","vitaminaDRealizada": "","inmunoglobulina": "",</v>
      </c>
      <c r="Z1386" t="str">
        <f t="shared" si="130"/>
        <v>"inmunoglobulinaRealizada": ""},"seccion6": {"actividadDeportiva": ""}}]}}, { upsert: true } );</v>
      </c>
      <c r="AA1386" t="str">
        <f t="shared" si="131"/>
        <v>db.pacientes.updateOne({"_id":ObjectId('61e34254ec4ec02e84f5dd84')},{ $set: { "seguimientos": [{"id": "2012","seccion1": {"fechaSeguimiento": "2012-9-19","institucion": "HOSPITAL de PEDIATRÍA Juan P. Garrahan","fallecimiento": "No","fechaFallecimiento": "","causaFallecimiento": "","nivelEducativo": "","actividadLaboral": "","coberturaSocial": "Sí","tratamientoAntibioticoHospitalizado": "","embarazo": "No"},"seccion4": {"cultivos": ""},"seccion5": {"toleranciaGlucosa": "Realizada","toleranciaGlucosaRealizada": "Normal","vitaminaD": "","vitaminaDRealizada": "","inmunoglobulina": "","inmunoglobulinaRealizada": ""},"seccion6": {"actividadDeportiva": ""}}]}}, { upsert: true } );</v>
      </c>
    </row>
    <row r="1387" spans="1:27" x14ac:dyDescent="0.3">
      <c r="A1387" t="s">
        <v>1087</v>
      </c>
      <c r="B1387">
        <v>619</v>
      </c>
      <c r="C1387">
        <v>2012</v>
      </c>
      <c r="D1387" s="5">
        <v>41263</v>
      </c>
      <c r="E1387" s="5" t="str">
        <f t="shared" si="126"/>
        <v>2012-12-20</v>
      </c>
      <c r="F1387" t="s">
        <v>1962</v>
      </c>
      <c r="G1387" t="s">
        <v>35</v>
      </c>
      <c r="J1387" t="s">
        <v>61</v>
      </c>
      <c r="K1387" t="s">
        <v>70</v>
      </c>
      <c r="L1387" t="s">
        <v>281</v>
      </c>
      <c r="N1387" t="s">
        <v>35</v>
      </c>
      <c r="O1387" t="s">
        <v>49</v>
      </c>
      <c r="P1387" t="s">
        <v>261</v>
      </c>
      <c r="Q1387" t="s">
        <v>34</v>
      </c>
      <c r="R1387" t="s">
        <v>256</v>
      </c>
      <c r="S1387" t="s">
        <v>256</v>
      </c>
      <c r="T1387" t="s">
        <v>261</v>
      </c>
      <c r="U1387" t="s">
        <v>40</v>
      </c>
      <c r="V1387" t="s">
        <v>256</v>
      </c>
      <c r="W1387" t="str">
        <f t="shared" si="127"/>
        <v>db.pacientes.updateOne({"_id":ObjectId('61e34254ec4ec02e84f5dd85')},{ $set: { "seguimientos": [{"id": "2012","seccion1": {"fechaSeguimiento": "2012-12-20","institucion": "HOSPITAL de PEDIATRÍA Juan P. Garrahan",</v>
      </c>
      <c r="X1387" t="str">
        <f t="shared" si="128"/>
        <v>"fallecimiento": "No","fechaFallecimiento": "","causaFallecimiento": "","nivelEducativo": "Secundaria incompleta","actividadLaboral": "No trabaja","coberturaSocial": "Sí","tratamientoAntibioticoHospitalizado": "","embarazo": "No"},</v>
      </c>
      <c r="Y1387" t="str">
        <f t="shared" si="129"/>
        <v>"seccion4": {"cultivos": "4"},"seccion5": {"toleranciaGlucosa": "Realizada","toleranciaGlucosaRealizada": "Normal","vitaminaD": "","vitaminaDRealizada": "","inmunoglobulina": "Realizada",</v>
      </c>
      <c r="Z1387" t="str">
        <f t="shared" si="130"/>
        <v>"inmunoglobulinaRealizada": "&lt; 500"},"seccion6": {"actividadDeportiva": ""}}]}}, { upsert: true } );</v>
      </c>
      <c r="AA1387" t="str">
        <f t="shared" si="131"/>
        <v>db.pacientes.updateOne({"_id":ObjectId('61e34254ec4ec02e84f5dd85')},{ $set: { "seguimientos": [{"id": "2012","seccion1": {"fechaSeguimiento": "2012-12-20","institucion": "HOSPITAL de PEDIATRÍA Juan P. Garrahan","fallecimiento": "No","fechaFallecimiento": "","causaFallecimiento": "","nivelEducativo": "Secundaria incompleta","actividadLaboral": "No trabaja","coberturaSocial": "Sí","tratamientoAntibioticoHospitalizado": "","embarazo": "No"},"seccion4": {"cultivos": "4"},"seccion5": {"toleranciaGlucosa": "Realizada","toleranciaGlucosaRealizada": "Normal","vitaminaD": "","vitaminaDRealizada": "","inmunoglobulina": "Realizada","inmunoglobulinaRealizada": "&lt; 500"},"seccion6": {"actividadDeportiva": ""}}]}}, { upsert: true } );</v>
      </c>
    </row>
    <row r="1388" spans="1:27" x14ac:dyDescent="0.3">
      <c r="A1388" t="s">
        <v>1087</v>
      </c>
      <c r="B1388">
        <v>619</v>
      </c>
      <c r="C1388">
        <v>2013</v>
      </c>
      <c r="D1388" s="5">
        <v>41586</v>
      </c>
      <c r="E1388" s="5" t="str">
        <f t="shared" si="126"/>
        <v>2013-11-8</v>
      </c>
      <c r="F1388" t="s">
        <v>1962</v>
      </c>
      <c r="G1388" t="s">
        <v>35</v>
      </c>
      <c r="J1388" t="s">
        <v>61</v>
      </c>
      <c r="L1388" t="s">
        <v>281</v>
      </c>
      <c r="M1388" t="s">
        <v>45</v>
      </c>
      <c r="N1388" t="s">
        <v>35</v>
      </c>
      <c r="O1388" t="s">
        <v>49</v>
      </c>
      <c r="P1388" t="s">
        <v>261</v>
      </c>
      <c r="Q1388" t="s">
        <v>34</v>
      </c>
      <c r="R1388" t="s">
        <v>256</v>
      </c>
      <c r="S1388" t="s">
        <v>256</v>
      </c>
      <c r="T1388" t="s">
        <v>256</v>
      </c>
      <c r="U1388" t="s">
        <v>256</v>
      </c>
      <c r="V1388" t="s">
        <v>281</v>
      </c>
      <c r="W1388" t="str">
        <f t="shared" si="127"/>
        <v>db.pacientes.updateOne({"_id":ObjectId('61e34254ec4ec02e84f5dd85')},{ $set: { "seguimientos": [{"id": "2013","seccion1": {"fechaSeguimiento": "2013-11-8","institucion": "HOSPITAL de PEDIATRÍA Juan P. Garrahan",</v>
      </c>
      <c r="X1388" t="str">
        <f t="shared" si="128"/>
        <v>"fallecimiento": "No","fechaFallecimiento": "","causaFallecimiento": "","nivelEducativo": "Secundaria incompleta","actividadLaboral": "","coberturaSocial": "Sí","tratamientoAntibioticoHospitalizado": "1","embarazo": "No"},</v>
      </c>
      <c r="Y1388" t="str">
        <f t="shared" si="129"/>
        <v>"seccion4": {"cultivos": "4"},"seccion5": {"toleranciaGlucosa": "Realizada","toleranciaGlucosaRealizada": "Normal","vitaminaD": "","vitaminaDRealizada": "","inmunoglobulina": "",</v>
      </c>
      <c r="Z1388" t="str">
        <f t="shared" si="130"/>
        <v>"inmunoglobulinaRealizada": ""},"seccion6": {"actividadDeportiva": "Sí"}}]}}, { upsert: true } );</v>
      </c>
      <c r="AA1388" t="str">
        <f t="shared" si="131"/>
        <v>db.pacientes.updateOne({"_id":ObjectId('61e34254ec4ec02e84f5dd85')},{ $set: { "seguimientos": [{"id": "2013","seccion1": {"fechaSeguimiento": "2013-11-8","institucion": "HOSPITAL de PEDIATRÍA Juan P. Garrahan","fallecimiento": "No","fechaFallecimiento": "","causaFallecimiento": "","nivelEducativo": "Secundaria incompleta","actividadLaboral": "","coberturaSocial": "Sí","tratamientoAntibioticoHospitalizado": "1","embarazo": "No"},"seccion4": {"cultivos": "4"},"seccion5": {"toleranciaGlucosa": "Realizada","toleranciaGlucosaRealizada": "Normal","vitaminaD": "","vitaminaDRealizada": "","inmunoglobulina": "","inmunoglobulinaRealizada": ""},"seccion6": {"actividadDeportiva": "Sí"}}]}}, { upsert: true } );</v>
      </c>
    </row>
    <row r="1389" spans="1:27" x14ac:dyDescent="0.3">
      <c r="A1389" t="s">
        <v>1087</v>
      </c>
      <c r="B1389">
        <v>619</v>
      </c>
      <c r="C1389">
        <v>2013</v>
      </c>
      <c r="D1389" s="5">
        <v>41586</v>
      </c>
      <c r="E1389" s="5" t="str">
        <f t="shared" si="126"/>
        <v>2013-11-8</v>
      </c>
      <c r="F1389" t="s">
        <v>1962</v>
      </c>
      <c r="G1389" t="s">
        <v>35</v>
      </c>
      <c r="J1389" t="s">
        <v>61</v>
      </c>
      <c r="L1389" t="s">
        <v>281</v>
      </c>
      <c r="M1389" t="s">
        <v>45</v>
      </c>
      <c r="N1389" t="s">
        <v>35</v>
      </c>
      <c r="O1389" t="s">
        <v>49</v>
      </c>
      <c r="P1389" t="s">
        <v>261</v>
      </c>
      <c r="Q1389" t="s">
        <v>34</v>
      </c>
      <c r="R1389" t="s">
        <v>256</v>
      </c>
      <c r="S1389" t="s">
        <v>256</v>
      </c>
      <c r="T1389" t="s">
        <v>256</v>
      </c>
      <c r="U1389" t="s">
        <v>256</v>
      </c>
      <c r="V1389" t="s">
        <v>281</v>
      </c>
      <c r="W1389" t="str">
        <f t="shared" si="127"/>
        <v>db.pacientes.updateOne({"_id":ObjectId('61e34254ec4ec02e84f5dd85')},{ $set: { "seguimientos": [{"id": "2013","seccion1": {"fechaSeguimiento": "2013-11-8","institucion": "HOSPITAL de PEDIATRÍA Juan P. Garrahan",</v>
      </c>
      <c r="X1389" t="str">
        <f t="shared" si="128"/>
        <v>"fallecimiento": "No","fechaFallecimiento": "","causaFallecimiento": "","nivelEducativo": "Secundaria incompleta","actividadLaboral": "","coberturaSocial": "Sí","tratamientoAntibioticoHospitalizado": "1","embarazo": "No"},</v>
      </c>
      <c r="Y1389" t="str">
        <f t="shared" si="129"/>
        <v>"seccion4": {"cultivos": "4"},"seccion5": {"toleranciaGlucosa": "Realizada","toleranciaGlucosaRealizada": "Normal","vitaminaD": "","vitaminaDRealizada": "","inmunoglobulina": "",</v>
      </c>
      <c r="Z1389" t="str">
        <f t="shared" si="130"/>
        <v>"inmunoglobulinaRealizada": ""},"seccion6": {"actividadDeportiva": "Sí"}}]}}, { upsert: true } );</v>
      </c>
      <c r="AA1389" t="str">
        <f t="shared" si="131"/>
        <v>db.pacientes.updateOne({"_id":ObjectId('61e34254ec4ec02e84f5dd85')},{ $set: { "seguimientos": [{"id": "2013","seccion1": {"fechaSeguimiento": "2013-11-8","institucion": "HOSPITAL de PEDIATRÍA Juan P. Garrahan","fallecimiento": "No","fechaFallecimiento": "","causaFallecimiento": "","nivelEducativo": "Secundaria incompleta","actividadLaboral": "","coberturaSocial": "Sí","tratamientoAntibioticoHospitalizado": "1","embarazo": "No"},"seccion4": {"cultivos": "4"},"seccion5": {"toleranciaGlucosa": "Realizada","toleranciaGlucosaRealizada": "Normal","vitaminaD": "","vitaminaDRealizada": "","inmunoglobulina": "","inmunoglobulinaRealizada": ""},"seccion6": {"actividadDeportiva": "Sí"}}]}}, { upsert: true } );</v>
      </c>
    </row>
    <row r="1390" spans="1:27" x14ac:dyDescent="0.3">
      <c r="A1390" t="s">
        <v>1099</v>
      </c>
      <c r="B1390">
        <v>620</v>
      </c>
      <c r="C1390">
        <v>2013</v>
      </c>
      <c r="D1390" s="5">
        <v>41571</v>
      </c>
      <c r="E1390" s="5" t="str">
        <f t="shared" si="126"/>
        <v>2013-10-24</v>
      </c>
      <c r="F1390" t="s">
        <v>358</v>
      </c>
      <c r="G1390" t="s">
        <v>35</v>
      </c>
      <c r="P1390" t="s">
        <v>118</v>
      </c>
      <c r="Q1390" t="s">
        <v>256</v>
      </c>
      <c r="R1390" t="s">
        <v>256</v>
      </c>
      <c r="S1390" t="s">
        <v>256</v>
      </c>
      <c r="T1390" t="s">
        <v>256</v>
      </c>
      <c r="U1390" t="s">
        <v>256</v>
      </c>
      <c r="V1390" t="s">
        <v>256</v>
      </c>
      <c r="W1390" t="str">
        <f t="shared" si="127"/>
        <v>db.pacientes.updateOne({"_id":ObjectId('61e34254ec4ec02e84f5dd91')},{ $set: { "seguimientos": [{"id": "2013","seccion1": {"fechaSeguimiento": "2013-10-24","institucion": "Hospital de Niños Dr Orlando Alassia",</v>
      </c>
      <c r="X1390" t="str">
        <f t="shared" si="128"/>
        <v>"fallecimiento": "No","fechaFallecimiento": "","causaFallecimiento": "","nivelEducativo": "","actividadLaboral": "","coberturaSocial": "","tratamientoAntibioticoHospitalizado": "","embarazo": ""},</v>
      </c>
      <c r="Y1390" t="str">
        <f t="shared" si="129"/>
        <v>"seccion4": {"cultivos": ""},"seccion5": {"toleranciaGlucosa": "No realizada","toleranciaGlucosaRealizada": "","vitaminaD": "","vitaminaDRealizada": "","inmunoglobulina": "",</v>
      </c>
      <c r="Z1390" t="str">
        <f t="shared" si="130"/>
        <v>"inmunoglobulinaRealizada": ""},"seccion6": {"actividadDeportiva": ""}}]}}, { upsert: true } );</v>
      </c>
      <c r="AA1390" t="str">
        <f t="shared" si="131"/>
        <v>db.pacientes.updateOne({"_id":ObjectId('61e34254ec4ec02e84f5dd91')},{ $set: { "seguimientos": [{"id": "2013","seccion1": {"fechaSeguimiento": "2013-10-24","institucion": "Hospital de Niños Dr Orlando Alassia","fallecimiento": "No","fechaFallecimiento": "","causaFallecimiento": "","nivelEducativo": "","actividadLaboral": "","coberturaSocial": "","tratamientoAntibioticoHospitalizado": "","embarazo": ""},"seccion4":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1391" spans="1:27" x14ac:dyDescent="0.3">
      <c r="A1391" t="s">
        <v>1099</v>
      </c>
      <c r="B1391">
        <v>620</v>
      </c>
      <c r="C1391">
        <v>2013</v>
      </c>
      <c r="D1391" s="5">
        <v>41627</v>
      </c>
      <c r="E1391" s="5" t="str">
        <f t="shared" si="126"/>
        <v>2013-12-19</v>
      </c>
      <c r="F1391" t="s">
        <v>358</v>
      </c>
      <c r="G1391" t="s">
        <v>35</v>
      </c>
      <c r="P1391" t="s">
        <v>118</v>
      </c>
      <c r="Q1391" t="s">
        <v>256</v>
      </c>
      <c r="R1391" t="s">
        <v>256</v>
      </c>
      <c r="S1391" t="s">
        <v>256</v>
      </c>
      <c r="T1391" t="s">
        <v>256</v>
      </c>
      <c r="U1391" t="s">
        <v>256</v>
      </c>
      <c r="V1391" t="s">
        <v>256</v>
      </c>
      <c r="W1391" t="str">
        <f t="shared" si="127"/>
        <v>db.pacientes.updateOne({"_id":ObjectId('61e34254ec4ec02e84f5dd91')},{ $set: { "seguimientos": [{"id": "2013","seccion1": {"fechaSeguimiento": "2013-12-19","institucion": "Hospital de Niños Dr Orlando Alassia",</v>
      </c>
      <c r="X1391" t="str">
        <f t="shared" si="128"/>
        <v>"fallecimiento": "No","fechaFallecimiento": "","causaFallecimiento": "","nivelEducativo": "","actividadLaboral": "","coberturaSocial": "","tratamientoAntibioticoHospitalizado": "","embarazo": ""},</v>
      </c>
      <c r="Y1391" t="str">
        <f t="shared" si="129"/>
        <v>"seccion4": {"cultivos": ""},"seccion5": {"toleranciaGlucosa": "No realizada","toleranciaGlucosaRealizada": "","vitaminaD": "","vitaminaDRealizada": "","inmunoglobulina": "",</v>
      </c>
      <c r="Z1391" t="str">
        <f t="shared" si="130"/>
        <v>"inmunoglobulinaRealizada": ""},"seccion6": {"actividadDeportiva": ""}}]}}, { upsert: true } );</v>
      </c>
      <c r="AA1391" t="str">
        <f t="shared" si="131"/>
        <v>db.pacientes.updateOne({"_id":ObjectId('61e34254ec4ec02e84f5dd91')},{ $set: { "seguimientos": [{"id": "2013","seccion1": {"fechaSeguimiento": "2013-12-19","institucion": "Hospital de Niños Dr Orlando Alassia","fallecimiento": "No","fechaFallecimiento": "","causaFallecimiento": "","nivelEducativo": "","actividadLaboral": "","coberturaSocial": "","tratamientoAntibioticoHospitalizado": "","embarazo": ""},"seccion4":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1392" spans="1:27" x14ac:dyDescent="0.3">
      <c r="A1392" t="s">
        <v>1099</v>
      </c>
      <c r="B1392">
        <v>620</v>
      </c>
      <c r="C1392">
        <v>2013</v>
      </c>
      <c r="D1392" s="5">
        <v>41627</v>
      </c>
      <c r="E1392" s="5" t="str">
        <f t="shared" si="126"/>
        <v>2013-12-19</v>
      </c>
      <c r="F1392" t="s">
        <v>358</v>
      </c>
      <c r="G1392" t="s">
        <v>35</v>
      </c>
      <c r="P1392" t="s">
        <v>118</v>
      </c>
      <c r="Q1392" t="s">
        <v>256</v>
      </c>
      <c r="R1392" t="s">
        <v>256</v>
      </c>
      <c r="S1392" t="s">
        <v>256</v>
      </c>
      <c r="T1392" t="s">
        <v>256</v>
      </c>
      <c r="U1392" t="s">
        <v>256</v>
      </c>
      <c r="V1392" t="s">
        <v>256</v>
      </c>
      <c r="W1392" t="str">
        <f t="shared" si="127"/>
        <v>db.pacientes.updateOne({"_id":ObjectId('61e34254ec4ec02e84f5dd91')},{ $set: { "seguimientos": [{"id": "2013","seccion1": {"fechaSeguimiento": "2013-12-19","institucion": "Hospital de Niños Dr Orlando Alassia",</v>
      </c>
      <c r="X1392" t="str">
        <f t="shared" si="128"/>
        <v>"fallecimiento": "No","fechaFallecimiento": "","causaFallecimiento": "","nivelEducativo": "","actividadLaboral": "","coberturaSocial": "","tratamientoAntibioticoHospitalizado": "","embarazo": ""},</v>
      </c>
      <c r="Y1392" t="str">
        <f t="shared" si="129"/>
        <v>"seccion4": {"cultivos": ""},"seccion5": {"toleranciaGlucosa": "No realizada","toleranciaGlucosaRealizada": "","vitaminaD": "","vitaminaDRealizada": "","inmunoglobulina": "",</v>
      </c>
      <c r="Z1392" t="str">
        <f t="shared" si="130"/>
        <v>"inmunoglobulinaRealizada": ""},"seccion6": {"actividadDeportiva": ""}}]}}, { upsert: true } );</v>
      </c>
      <c r="AA1392" t="str">
        <f t="shared" si="131"/>
        <v>db.pacientes.updateOne({"_id":ObjectId('61e34254ec4ec02e84f5dd91')},{ $set: { "seguimientos": [{"id": "2013","seccion1": {"fechaSeguimiento": "2013-12-19","institucion": "Hospital de Niños Dr Orlando Alassia","fallecimiento": "No","fechaFallecimiento": "","causaFallecimiento": "","nivelEducativo": "","actividadLaboral": "","coberturaSocial": "","tratamientoAntibioticoHospitalizado": "","embarazo": ""},"seccion4":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1393" spans="1:27" x14ac:dyDescent="0.3">
      <c r="A1393" t="s">
        <v>1099</v>
      </c>
      <c r="B1393">
        <v>620</v>
      </c>
      <c r="C1393">
        <v>2014</v>
      </c>
      <c r="D1393" s="5">
        <v>41655</v>
      </c>
      <c r="E1393" s="5" t="str">
        <f t="shared" si="126"/>
        <v>2014-1-16</v>
      </c>
      <c r="F1393" t="s">
        <v>358</v>
      </c>
      <c r="G1393" t="s">
        <v>35</v>
      </c>
      <c r="L1393" t="s">
        <v>35</v>
      </c>
      <c r="P1393" t="s">
        <v>118</v>
      </c>
      <c r="Q1393" t="s">
        <v>256</v>
      </c>
      <c r="R1393" t="s">
        <v>256</v>
      </c>
      <c r="S1393" t="s">
        <v>256</v>
      </c>
      <c r="T1393" t="s">
        <v>256</v>
      </c>
      <c r="U1393" t="s">
        <v>256</v>
      </c>
      <c r="V1393" t="s">
        <v>256</v>
      </c>
      <c r="W1393" t="str">
        <f t="shared" si="127"/>
        <v>db.pacientes.updateOne({"_id":ObjectId('61e34254ec4ec02e84f5dd91')},{ $set: { "seguimientos": [{"id": "2014","seccion1": {"fechaSeguimiento": "2014-1-16","institucion": "Hospital de Niños Dr Orlando Alassia",</v>
      </c>
      <c r="X1393" t="str">
        <f t="shared" si="128"/>
        <v>"fallecimiento": "No","fechaFallecimiento": "","causaFallecimiento": "","nivelEducativo": "","actividadLaboral": "","coberturaSocial": "No","tratamientoAntibioticoHospitalizado": "","embarazo": ""},</v>
      </c>
      <c r="Y1393" t="str">
        <f t="shared" si="129"/>
        <v>"seccion4": {"cultivos": ""},"seccion5": {"toleranciaGlucosa": "No realizada","toleranciaGlucosaRealizada": "","vitaminaD": "","vitaminaDRealizada": "","inmunoglobulina": "",</v>
      </c>
      <c r="Z1393" t="str">
        <f t="shared" si="130"/>
        <v>"inmunoglobulinaRealizada": ""},"seccion6": {"actividadDeportiva": ""}}]}}, { upsert: true } );</v>
      </c>
      <c r="AA1393" t="str">
        <f t="shared" si="131"/>
        <v>db.pacientes.updateOne({"_id":ObjectId('61e34254ec4ec02e84f5dd91')},{ $set: { "seguimientos": [{"id": "2014","seccion1": {"fechaSeguimiento": "2014-1-16","institucion": "Hospital de Niños Dr Orlando Alassia","fallecimiento": "No","fechaFallecimiento": "","causaFallecimiento": "","nivelEducativo": "","actividadLaboral": "","coberturaSocial": "No","tratamientoAntibioticoHospitalizado": "","embarazo": ""},"seccion4":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1394" spans="1:27" x14ac:dyDescent="0.3">
      <c r="A1394" t="s">
        <v>1099</v>
      </c>
      <c r="B1394">
        <v>620</v>
      </c>
      <c r="C1394">
        <v>2014</v>
      </c>
      <c r="D1394" s="5">
        <v>41781</v>
      </c>
      <c r="E1394" s="5" t="str">
        <f t="shared" si="126"/>
        <v>2014-5-22</v>
      </c>
      <c r="F1394" t="s">
        <v>358</v>
      </c>
      <c r="G1394" t="s">
        <v>35</v>
      </c>
      <c r="L1394" t="s">
        <v>35</v>
      </c>
      <c r="P1394" t="s">
        <v>118</v>
      </c>
      <c r="Q1394" t="s">
        <v>256</v>
      </c>
      <c r="R1394" t="s">
        <v>256</v>
      </c>
      <c r="S1394" t="s">
        <v>256</v>
      </c>
      <c r="T1394" t="s">
        <v>256</v>
      </c>
      <c r="U1394" t="s">
        <v>256</v>
      </c>
      <c r="V1394" t="s">
        <v>281</v>
      </c>
      <c r="W1394" t="str">
        <f t="shared" si="127"/>
        <v>db.pacientes.updateOne({"_id":ObjectId('61e34254ec4ec02e84f5dd91')},{ $set: { "seguimientos": [{"id": "2014","seccion1": {"fechaSeguimiento": "2014-5-22","institucion": "Hospital de Niños Dr Orlando Alassia",</v>
      </c>
      <c r="X1394" t="str">
        <f t="shared" si="128"/>
        <v>"fallecimiento": "No","fechaFallecimiento": "","causaFallecimiento": "","nivelEducativo": "","actividadLaboral": "","coberturaSocial": "No","tratamientoAntibioticoHospitalizado": "","embarazo": ""},</v>
      </c>
      <c r="Y1394" t="str">
        <f t="shared" si="129"/>
        <v>"seccion4": {"cultivos": ""},"seccion5": {"toleranciaGlucosa": "No realizada","toleranciaGlucosaRealizada": "","vitaminaD": "","vitaminaDRealizada": "","inmunoglobulina": "",</v>
      </c>
      <c r="Z1394" t="str">
        <f t="shared" si="130"/>
        <v>"inmunoglobulinaRealizada": ""},"seccion6": {"actividadDeportiva": "Sí"}}]}}, { upsert: true } );</v>
      </c>
      <c r="AA1394" t="str">
        <f t="shared" si="131"/>
        <v>db.pacientes.updateOne({"_id":ObjectId('61e34254ec4ec02e84f5dd91')},{ $set: { "seguimientos": [{"id": "2014","seccion1": {"fechaSeguimiento": "2014-5-22","institucion": "Hospital de Niños Dr Orlando Alassia","fallecimiento": "No","fechaFallecimiento": "","causaFallecimiento": "","nivelEducativo": "","actividadLaboral": "","coberturaSocial": "No","tratamientoAntibioticoHospitalizado": "","embarazo": ""},"seccion4": {"cultivos": ""},"seccion5": {"toleranciaGlucosa": "No realizada","toleranciaGlucosaRealizada": "","vitaminaD": "","vitaminaDRealizada": "","inmunoglobulina": "","inmunoglobulinaRealizada": ""},"seccion6": {"actividadDeportiva": "Sí"}}]}}, { upsert: true } );</v>
      </c>
    </row>
    <row r="1395" spans="1:27" x14ac:dyDescent="0.3">
      <c r="A1395" t="s">
        <v>1099</v>
      </c>
      <c r="B1395">
        <v>620</v>
      </c>
      <c r="C1395">
        <v>2014</v>
      </c>
      <c r="D1395" s="5">
        <v>41816</v>
      </c>
      <c r="E1395" s="5" t="str">
        <f t="shared" si="126"/>
        <v>2014-6-26</v>
      </c>
      <c r="F1395" t="s">
        <v>358</v>
      </c>
      <c r="G1395" t="s">
        <v>35</v>
      </c>
      <c r="P1395" t="s">
        <v>118</v>
      </c>
      <c r="Q1395" t="s">
        <v>256</v>
      </c>
      <c r="R1395" t="s">
        <v>256</v>
      </c>
      <c r="S1395" t="s">
        <v>256</v>
      </c>
      <c r="T1395" t="s">
        <v>256</v>
      </c>
      <c r="U1395" t="s">
        <v>256</v>
      </c>
      <c r="V1395" t="s">
        <v>281</v>
      </c>
      <c r="W1395" t="str">
        <f t="shared" si="127"/>
        <v>db.pacientes.updateOne({"_id":ObjectId('61e34254ec4ec02e84f5dd91')},{ $set: { "seguimientos": [{"id": "2014","seccion1": {"fechaSeguimiento": "2014-6-26","institucion": "Hospital de Niños Dr Orlando Alassia",</v>
      </c>
      <c r="X1395" t="str">
        <f t="shared" si="128"/>
        <v>"fallecimiento": "No","fechaFallecimiento": "","causaFallecimiento": "","nivelEducativo": "","actividadLaboral": "","coberturaSocial": "","tratamientoAntibioticoHospitalizado": "","embarazo": ""},</v>
      </c>
      <c r="Y1395" t="str">
        <f t="shared" si="129"/>
        <v>"seccion4": {"cultivos": ""},"seccion5": {"toleranciaGlucosa": "No realizada","toleranciaGlucosaRealizada": "","vitaminaD": "","vitaminaDRealizada": "","inmunoglobulina": "",</v>
      </c>
      <c r="Z1395" t="str">
        <f t="shared" si="130"/>
        <v>"inmunoglobulinaRealizada": ""},"seccion6": {"actividadDeportiva": "Sí"}}]}}, { upsert: true } );</v>
      </c>
      <c r="AA1395" t="str">
        <f t="shared" si="131"/>
        <v>db.pacientes.updateOne({"_id":ObjectId('61e34254ec4ec02e84f5dd91')},{ $set: { "seguimientos": [{"id": "2014","seccion1": {"fechaSeguimiento": "2014-6-26","institucion": "Hospital de Niños Dr Orlando Alassia","fallecimiento": "No","fechaFallecimiento": "","causaFallecimiento": "","nivelEducativo": "","actividadLaboral": "","coberturaSocial": "","tratamientoAntibioticoHospitalizado": "","embarazo": ""},"seccion4": {"cultivos": ""},"seccion5": {"toleranciaGlucosa": "No realizada","toleranciaGlucosaRealizada": "","vitaminaD": "","vitaminaDRealizada": "","inmunoglobulina": "","inmunoglobulinaRealizada": ""},"seccion6": {"actividadDeportiva": "Sí"}}]}}, { upsert: true } );</v>
      </c>
    </row>
    <row r="1396" spans="1:27" x14ac:dyDescent="0.3">
      <c r="A1396" t="s">
        <v>1099</v>
      </c>
      <c r="B1396">
        <v>620</v>
      </c>
      <c r="C1396">
        <v>2014</v>
      </c>
      <c r="D1396" s="5">
        <v>41851</v>
      </c>
      <c r="E1396" s="5" t="str">
        <f t="shared" si="126"/>
        <v>2014-7-31</v>
      </c>
      <c r="F1396" t="s">
        <v>358</v>
      </c>
      <c r="G1396" t="s">
        <v>35</v>
      </c>
      <c r="L1396" t="s">
        <v>281</v>
      </c>
      <c r="P1396" t="s">
        <v>118</v>
      </c>
      <c r="Q1396" t="s">
        <v>256</v>
      </c>
      <c r="R1396" t="s">
        <v>256</v>
      </c>
      <c r="S1396" t="s">
        <v>256</v>
      </c>
      <c r="T1396" t="s">
        <v>256</v>
      </c>
      <c r="U1396" t="s">
        <v>256</v>
      </c>
      <c r="V1396" t="s">
        <v>281</v>
      </c>
      <c r="W1396" t="str">
        <f t="shared" si="127"/>
        <v>db.pacientes.updateOne({"_id":ObjectId('61e34254ec4ec02e84f5dd91')},{ $set: { "seguimientos": [{"id": "2014","seccion1": {"fechaSeguimiento": "2014-7-31","institucion": "Hospital de Niños Dr Orlando Alassia",</v>
      </c>
      <c r="X1396" t="str">
        <f t="shared" si="128"/>
        <v>"fallecimiento": "No","fechaFallecimiento": "","causaFallecimiento": "","nivelEducativo": "","actividadLaboral": "","coberturaSocial": "Sí","tratamientoAntibioticoHospitalizado": "","embarazo": ""},</v>
      </c>
      <c r="Y1396" t="str">
        <f t="shared" si="129"/>
        <v>"seccion4": {"cultivos": ""},"seccion5": {"toleranciaGlucosa": "No realizada","toleranciaGlucosaRealizada": "","vitaminaD": "","vitaminaDRealizada": "","inmunoglobulina": "",</v>
      </c>
      <c r="Z1396" t="str">
        <f t="shared" si="130"/>
        <v>"inmunoglobulinaRealizada": ""},"seccion6": {"actividadDeportiva": "Sí"}}]}}, { upsert: true } );</v>
      </c>
      <c r="AA1396" t="str">
        <f t="shared" si="131"/>
        <v>db.pacientes.updateOne({"_id":ObjectId('61e34254ec4ec02e84f5dd91')},{ $set: { "seguimientos": [{"id": "2014","seccion1": {"fechaSeguimiento": "2014-7-31","institucion": "Hospital de Niños Dr Orlando Alassia","fallecimiento": "No","fechaFallecimiento": "","causaFallecimiento": "","nivelEducativo": "","actividadLaboral": "","coberturaSocial": "Sí","tratamientoAntibioticoHospitalizado": "","embarazo": ""},"seccion4": {"cultivos": ""},"seccion5": {"toleranciaGlucosa": "No realizada","toleranciaGlucosaRealizada": "","vitaminaD": "","vitaminaDRealizada": "","inmunoglobulina": "","inmunoglobulinaRealizada": ""},"seccion6": {"actividadDeportiva": "Sí"}}]}}, { upsert: true } );</v>
      </c>
    </row>
    <row r="1397" spans="1:27" x14ac:dyDescent="0.3">
      <c r="A1397" t="s">
        <v>1099</v>
      </c>
      <c r="B1397">
        <v>620</v>
      </c>
      <c r="C1397">
        <v>2014</v>
      </c>
      <c r="D1397" s="5">
        <v>41851</v>
      </c>
      <c r="E1397" s="5" t="str">
        <f t="shared" si="126"/>
        <v>2014-7-31</v>
      </c>
      <c r="F1397" t="s">
        <v>358</v>
      </c>
      <c r="G1397" t="s">
        <v>35</v>
      </c>
      <c r="L1397" t="s">
        <v>281</v>
      </c>
      <c r="P1397" t="s">
        <v>118</v>
      </c>
      <c r="Q1397" t="s">
        <v>256</v>
      </c>
      <c r="R1397" t="s">
        <v>256</v>
      </c>
      <c r="S1397" t="s">
        <v>256</v>
      </c>
      <c r="T1397" t="s">
        <v>256</v>
      </c>
      <c r="U1397" t="s">
        <v>256</v>
      </c>
      <c r="V1397" t="s">
        <v>281</v>
      </c>
      <c r="W1397" t="str">
        <f t="shared" si="127"/>
        <v>db.pacientes.updateOne({"_id":ObjectId('61e34254ec4ec02e84f5dd91')},{ $set: { "seguimientos": [{"id": "2014","seccion1": {"fechaSeguimiento": "2014-7-31","institucion": "Hospital de Niños Dr Orlando Alassia",</v>
      </c>
      <c r="X1397" t="str">
        <f t="shared" si="128"/>
        <v>"fallecimiento": "No","fechaFallecimiento": "","causaFallecimiento": "","nivelEducativo": "","actividadLaboral": "","coberturaSocial": "Sí","tratamientoAntibioticoHospitalizado": "","embarazo": ""},</v>
      </c>
      <c r="Y1397" t="str">
        <f t="shared" si="129"/>
        <v>"seccion4": {"cultivos": ""},"seccion5": {"toleranciaGlucosa": "No realizada","toleranciaGlucosaRealizada": "","vitaminaD": "","vitaminaDRealizada": "","inmunoglobulina": "",</v>
      </c>
      <c r="Z1397" t="str">
        <f t="shared" si="130"/>
        <v>"inmunoglobulinaRealizada": ""},"seccion6": {"actividadDeportiva": "Sí"}}]}}, { upsert: true } );</v>
      </c>
      <c r="AA1397" t="str">
        <f t="shared" si="131"/>
        <v>db.pacientes.updateOne({"_id":ObjectId('61e34254ec4ec02e84f5dd91')},{ $set: { "seguimientos": [{"id": "2014","seccion1": {"fechaSeguimiento": "2014-7-31","institucion": "Hospital de Niños Dr Orlando Alassia","fallecimiento": "No","fechaFallecimiento": "","causaFallecimiento": "","nivelEducativo": "","actividadLaboral": "","coberturaSocial": "Sí","tratamientoAntibioticoHospitalizado": "","embarazo": ""},"seccion4": {"cultivos": ""},"seccion5": {"toleranciaGlucosa": "No realizada","toleranciaGlucosaRealizada": "","vitaminaD": "","vitaminaDRealizada": "","inmunoglobulina": "","inmunoglobulinaRealizada": ""},"seccion6": {"actividadDeportiva": "Sí"}}]}}, { upsert: true } );</v>
      </c>
    </row>
    <row r="1398" spans="1:27" x14ac:dyDescent="0.3">
      <c r="A1398" t="s">
        <v>1099</v>
      </c>
      <c r="B1398">
        <v>620</v>
      </c>
      <c r="C1398">
        <v>2014</v>
      </c>
      <c r="D1398" s="5">
        <v>41886</v>
      </c>
      <c r="E1398" s="5" t="str">
        <f t="shared" si="126"/>
        <v>2014-9-4</v>
      </c>
      <c r="F1398" t="s">
        <v>358</v>
      </c>
      <c r="G1398" t="s">
        <v>35</v>
      </c>
      <c r="P1398" t="s">
        <v>118</v>
      </c>
      <c r="Q1398" t="s">
        <v>256</v>
      </c>
      <c r="R1398" t="s">
        <v>256</v>
      </c>
      <c r="S1398" t="s">
        <v>256</v>
      </c>
      <c r="T1398" t="s">
        <v>256</v>
      </c>
      <c r="U1398" t="s">
        <v>256</v>
      </c>
      <c r="V1398" t="s">
        <v>256</v>
      </c>
      <c r="W1398" t="str">
        <f t="shared" si="127"/>
        <v>db.pacientes.updateOne({"_id":ObjectId('61e34254ec4ec02e84f5dd91')},{ $set: { "seguimientos": [{"id": "2014","seccion1": {"fechaSeguimiento": "2014-9-4","institucion": "Hospital de Niños Dr Orlando Alassia",</v>
      </c>
      <c r="X1398" t="str">
        <f t="shared" si="128"/>
        <v>"fallecimiento": "No","fechaFallecimiento": "","causaFallecimiento": "","nivelEducativo": "","actividadLaboral": "","coberturaSocial": "","tratamientoAntibioticoHospitalizado": "","embarazo": ""},</v>
      </c>
      <c r="Y1398" t="str">
        <f t="shared" si="129"/>
        <v>"seccion4": {"cultivos": ""},"seccion5": {"toleranciaGlucosa": "No realizada","toleranciaGlucosaRealizada": "","vitaminaD": "","vitaminaDRealizada": "","inmunoglobulina": "",</v>
      </c>
      <c r="Z1398" t="str">
        <f t="shared" si="130"/>
        <v>"inmunoglobulinaRealizada": ""},"seccion6": {"actividadDeportiva": ""}}]}}, { upsert: true } );</v>
      </c>
      <c r="AA1398" t="str">
        <f t="shared" si="131"/>
        <v>db.pacientes.updateOne({"_id":ObjectId('61e34254ec4ec02e84f5dd91')},{ $set: { "seguimientos": [{"id": "2014","seccion1": {"fechaSeguimiento": "2014-9-4","institucion": "Hospital de Niños Dr Orlando Alassia","fallecimiento": "No","fechaFallecimiento": "","causaFallecimiento": "","nivelEducativo": "","actividadLaboral": "","coberturaSocial": "","tratamientoAntibioticoHospitalizado": "","embarazo": ""},"seccion4":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1399" spans="1:27" x14ac:dyDescent="0.3">
      <c r="A1399" t="s">
        <v>1088</v>
      </c>
      <c r="B1399">
        <v>621</v>
      </c>
      <c r="C1399">
        <v>2013</v>
      </c>
      <c r="D1399" s="5">
        <v>41389</v>
      </c>
      <c r="E1399" s="5" t="str">
        <f t="shared" si="126"/>
        <v>2013-4-25</v>
      </c>
      <c r="F1399" t="s">
        <v>358</v>
      </c>
      <c r="G1399" t="s">
        <v>35</v>
      </c>
      <c r="L1399" t="s">
        <v>35</v>
      </c>
      <c r="M1399" t="s">
        <v>45</v>
      </c>
      <c r="N1399" t="s">
        <v>35</v>
      </c>
      <c r="P1399" t="s">
        <v>118</v>
      </c>
      <c r="Q1399" t="s">
        <v>256</v>
      </c>
      <c r="R1399" t="s">
        <v>256</v>
      </c>
      <c r="S1399" t="s">
        <v>256</v>
      </c>
      <c r="T1399" t="s">
        <v>256</v>
      </c>
      <c r="U1399" t="s">
        <v>256</v>
      </c>
      <c r="V1399" t="s">
        <v>256</v>
      </c>
      <c r="W1399" t="str">
        <f t="shared" si="127"/>
        <v>db.pacientes.updateOne({"_id":ObjectId('61e34254ec4ec02e84f5dd86')},{ $set: { "seguimientos": [{"id": "2013","seccion1": {"fechaSeguimiento": "2013-4-25","institucion": "Hospital de Niños Dr Orlando Alassia",</v>
      </c>
      <c r="X1399" t="str">
        <f t="shared" si="128"/>
        <v>"fallecimiento": "No","fechaFallecimiento": "","causaFallecimiento": "","nivelEducativo": "","actividadLaboral": "","coberturaSocial": "No","tratamientoAntibioticoHospitalizado": "1","embarazo": "No"},</v>
      </c>
      <c r="Y1399" t="str">
        <f t="shared" si="129"/>
        <v>"seccion4": {"cultivos": ""},"seccion5": {"toleranciaGlucosa": "No realizada","toleranciaGlucosaRealizada": "","vitaminaD": "","vitaminaDRealizada": "","inmunoglobulina": "",</v>
      </c>
      <c r="Z1399" t="str">
        <f t="shared" si="130"/>
        <v>"inmunoglobulinaRealizada": ""},"seccion6": {"actividadDeportiva": ""}}]}}, { upsert: true } );</v>
      </c>
      <c r="AA1399" t="str">
        <f t="shared" si="131"/>
        <v>db.pacientes.updateOne({"_id":ObjectId('61e34254ec4ec02e84f5dd86')},{ $set: { "seguimientos": [{"id": "2013","seccion1": {"fechaSeguimiento": "2013-4-25","institucion": "Hospital de Niños Dr Orlando Alassia","fallecimiento": "No","fechaFallecimiento": "","causaFallecimiento": "","nivelEducativo": "","actividadLaboral": "","coberturaSocial": "No","tratamientoAntibioticoHospitalizado": "1","embarazo": "No"},"seccion4":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1400" spans="1:27" x14ac:dyDescent="0.3">
      <c r="A1400" t="s">
        <v>1088</v>
      </c>
      <c r="B1400">
        <v>621</v>
      </c>
      <c r="C1400">
        <v>2013</v>
      </c>
      <c r="D1400" s="5">
        <v>41389</v>
      </c>
      <c r="E1400" s="5" t="str">
        <f t="shared" si="126"/>
        <v>2013-4-25</v>
      </c>
      <c r="F1400" t="s">
        <v>358</v>
      </c>
      <c r="G1400" t="s">
        <v>35</v>
      </c>
      <c r="L1400" t="s">
        <v>35</v>
      </c>
      <c r="M1400" t="s">
        <v>45</v>
      </c>
      <c r="N1400" t="s">
        <v>35</v>
      </c>
      <c r="P1400" t="s">
        <v>118</v>
      </c>
      <c r="Q1400" t="s">
        <v>256</v>
      </c>
      <c r="R1400" t="s">
        <v>256</v>
      </c>
      <c r="S1400" t="s">
        <v>256</v>
      </c>
      <c r="T1400" t="s">
        <v>256</v>
      </c>
      <c r="U1400" t="s">
        <v>256</v>
      </c>
      <c r="V1400" t="s">
        <v>256</v>
      </c>
      <c r="W1400" t="str">
        <f t="shared" si="127"/>
        <v>db.pacientes.updateOne({"_id":ObjectId('61e34254ec4ec02e84f5dd86')},{ $set: { "seguimientos": [{"id": "2013","seccion1": {"fechaSeguimiento": "2013-4-25","institucion": "Hospital de Niños Dr Orlando Alassia",</v>
      </c>
      <c r="X1400" t="str">
        <f t="shared" si="128"/>
        <v>"fallecimiento": "No","fechaFallecimiento": "","causaFallecimiento": "","nivelEducativo": "","actividadLaboral": "","coberturaSocial": "No","tratamientoAntibioticoHospitalizado": "1","embarazo": "No"},</v>
      </c>
      <c r="Y1400" t="str">
        <f t="shared" si="129"/>
        <v>"seccion4": {"cultivos": ""},"seccion5": {"toleranciaGlucosa": "No realizada","toleranciaGlucosaRealizada": "","vitaminaD": "","vitaminaDRealizada": "","inmunoglobulina": "",</v>
      </c>
      <c r="Z1400" t="str">
        <f t="shared" si="130"/>
        <v>"inmunoglobulinaRealizada": ""},"seccion6": {"actividadDeportiva": ""}}]}}, { upsert: true } );</v>
      </c>
      <c r="AA1400" t="str">
        <f t="shared" si="131"/>
        <v>db.pacientes.updateOne({"_id":ObjectId('61e34254ec4ec02e84f5dd86')},{ $set: { "seguimientos": [{"id": "2013","seccion1": {"fechaSeguimiento": "2013-4-25","institucion": "Hospital de Niños Dr Orlando Alassia","fallecimiento": "No","fechaFallecimiento": "","causaFallecimiento": "","nivelEducativo": "","actividadLaboral": "","coberturaSocial": "No","tratamientoAntibioticoHospitalizado": "1","embarazo": "No"},"seccion4":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1401" spans="1:27" x14ac:dyDescent="0.3">
      <c r="A1401" t="s">
        <v>1088</v>
      </c>
      <c r="B1401">
        <v>621</v>
      </c>
      <c r="C1401">
        <v>2013</v>
      </c>
      <c r="D1401" s="5">
        <v>41417</v>
      </c>
      <c r="E1401" s="5" t="str">
        <f t="shared" si="126"/>
        <v>2013-5-23</v>
      </c>
      <c r="F1401" t="s">
        <v>358</v>
      </c>
      <c r="G1401" t="s">
        <v>35</v>
      </c>
      <c r="P1401" t="s">
        <v>118</v>
      </c>
      <c r="Q1401" t="s">
        <v>256</v>
      </c>
      <c r="R1401" t="s">
        <v>256</v>
      </c>
      <c r="S1401" t="s">
        <v>256</v>
      </c>
      <c r="T1401" t="s">
        <v>256</v>
      </c>
      <c r="U1401" t="s">
        <v>256</v>
      </c>
      <c r="V1401" t="s">
        <v>256</v>
      </c>
      <c r="W1401" t="str">
        <f t="shared" si="127"/>
        <v>db.pacientes.updateOne({"_id":ObjectId('61e34254ec4ec02e84f5dd86')},{ $set: { "seguimientos": [{"id": "2013","seccion1": {"fechaSeguimiento": "2013-5-23","institucion": "Hospital de Niños Dr Orlando Alassia",</v>
      </c>
      <c r="X1401" t="str">
        <f t="shared" si="128"/>
        <v>"fallecimiento": "No","fechaFallecimiento": "","causaFallecimiento": "","nivelEducativo": "","actividadLaboral": "","coberturaSocial": "","tratamientoAntibioticoHospitalizado": "","embarazo": ""},</v>
      </c>
      <c r="Y1401" t="str">
        <f t="shared" si="129"/>
        <v>"seccion4": {"cultivos": ""},"seccion5": {"toleranciaGlucosa": "No realizada","toleranciaGlucosaRealizada": "","vitaminaD": "","vitaminaDRealizada": "","inmunoglobulina": "",</v>
      </c>
      <c r="Z1401" t="str">
        <f t="shared" si="130"/>
        <v>"inmunoglobulinaRealizada": ""},"seccion6": {"actividadDeportiva": ""}}]}}, { upsert: true } );</v>
      </c>
      <c r="AA1401" t="str">
        <f t="shared" si="131"/>
        <v>db.pacientes.updateOne({"_id":ObjectId('61e34254ec4ec02e84f5dd86')},{ $set: { "seguimientos": [{"id": "2013","seccion1": {"fechaSeguimiento": "2013-5-23","institucion": "Hospital de Niños Dr Orlando Alassia","fallecimiento": "No","fechaFallecimiento": "","causaFallecimiento": "","nivelEducativo": "","actividadLaboral": "","coberturaSocial": "","tratamientoAntibioticoHospitalizado": "","embarazo": ""},"seccion4":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1402" spans="1:27" x14ac:dyDescent="0.3">
      <c r="A1402" t="s">
        <v>1088</v>
      </c>
      <c r="B1402">
        <v>621</v>
      </c>
      <c r="C1402">
        <v>2013</v>
      </c>
      <c r="D1402" s="5">
        <v>41578</v>
      </c>
      <c r="E1402" s="5" t="str">
        <f t="shared" si="126"/>
        <v>2013-10-31</v>
      </c>
      <c r="F1402" t="s">
        <v>358</v>
      </c>
      <c r="G1402" t="s">
        <v>35</v>
      </c>
      <c r="P1402" t="s">
        <v>118</v>
      </c>
      <c r="Q1402" t="s">
        <v>256</v>
      </c>
      <c r="R1402" t="s">
        <v>256</v>
      </c>
      <c r="S1402" t="s">
        <v>256</v>
      </c>
      <c r="T1402" t="s">
        <v>256</v>
      </c>
      <c r="U1402" t="s">
        <v>256</v>
      </c>
      <c r="V1402" t="s">
        <v>256</v>
      </c>
      <c r="W1402" t="str">
        <f t="shared" si="127"/>
        <v>db.pacientes.updateOne({"_id":ObjectId('61e34254ec4ec02e84f5dd86')},{ $set: { "seguimientos": [{"id": "2013","seccion1": {"fechaSeguimiento": "2013-10-31","institucion": "Hospital de Niños Dr Orlando Alassia",</v>
      </c>
      <c r="X1402" t="str">
        <f t="shared" si="128"/>
        <v>"fallecimiento": "No","fechaFallecimiento": "","causaFallecimiento": "","nivelEducativo": "","actividadLaboral": "","coberturaSocial": "","tratamientoAntibioticoHospitalizado": "","embarazo": ""},</v>
      </c>
      <c r="Y1402" t="str">
        <f t="shared" si="129"/>
        <v>"seccion4": {"cultivos": ""},"seccion5": {"toleranciaGlucosa": "No realizada","toleranciaGlucosaRealizada": "","vitaminaD": "","vitaminaDRealizada": "","inmunoglobulina": "",</v>
      </c>
      <c r="Z1402" t="str">
        <f t="shared" si="130"/>
        <v>"inmunoglobulinaRealizada": ""},"seccion6": {"actividadDeportiva": ""}}]}}, { upsert: true } );</v>
      </c>
      <c r="AA1402" t="str">
        <f t="shared" si="131"/>
        <v>db.pacientes.updateOne({"_id":ObjectId('61e34254ec4ec02e84f5dd86')},{ $set: { "seguimientos": [{"id": "2013","seccion1": {"fechaSeguimiento": "2013-10-31","institucion": "Hospital de Niños Dr Orlando Alassia","fallecimiento": "No","fechaFallecimiento": "","causaFallecimiento": "","nivelEducativo": "","actividadLaboral": "","coberturaSocial": "","tratamientoAntibioticoHospitalizado": "","embarazo": ""},"seccion4":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1403" spans="1:27" x14ac:dyDescent="0.3">
      <c r="A1403" t="s">
        <v>1088</v>
      </c>
      <c r="B1403">
        <v>621</v>
      </c>
      <c r="C1403">
        <v>2014</v>
      </c>
      <c r="D1403" s="5">
        <v>41767</v>
      </c>
      <c r="E1403" s="5" t="str">
        <f t="shared" si="126"/>
        <v>2014-5-8</v>
      </c>
      <c r="F1403" t="s">
        <v>358</v>
      </c>
      <c r="G1403" t="s">
        <v>35</v>
      </c>
      <c r="P1403" t="s">
        <v>118</v>
      </c>
      <c r="Q1403" t="s">
        <v>256</v>
      </c>
      <c r="R1403" t="s">
        <v>256</v>
      </c>
      <c r="S1403" t="s">
        <v>256</v>
      </c>
      <c r="T1403" t="s">
        <v>256</v>
      </c>
      <c r="U1403" t="s">
        <v>256</v>
      </c>
      <c r="V1403" t="s">
        <v>281</v>
      </c>
      <c r="W1403" t="str">
        <f t="shared" si="127"/>
        <v>db.pacientes.updateOne({"_id":ObjectId('61e34254ec4ec02e84f5dd86')},{ $set: { "seguimientos": [{"id": "2014","seccion1": {"fechaSeguimiento": "2014-5-8","institucion": "Hospital de Niños Dr Orlando Alassia",</v>
      </c>
      <c r="X1403" t="str">
        <f t="shared" si="128"/>
        <v>"fallecimiento": "No","fechaFallecimiento": "","causaFallecimiento": "","nivelEducativo": "","actividadLaboral": "","coberturaSocial": "","tratamientoAntibioticoHospitalizado": "","embarazo": ""},</v>
      </c>
      <c r="Y1403" t="str">
        <f t="shared" si="129"/>
        <v>"seccion4": {"cultivos": ""},"seccion5": {"toleranciaGlucosa": "No realizada","toleranciaGlucosaRealizada": "","vitaminaD": "","vitaminaDRealizada": "","inmunoglobulina": "",</v>
      </c>
      <c r="Z1403" t="str">
        <f t="shared" si="130"/>
        <v>"inmunoglobulinaRealizada": ""},"seccion6": {"actividadDeportiva": "Sí"}}]}}, { upsert: true } );</v>
      </c>
      <c r="AA1403" t="str">
        <f t="shared" si="131"/>
        <v>db.pacientes.updateOne({"_id":ObjectId('61e34254ec4ec02e84f5dd86')},{ $set: { "seguimientos": [{"id": "2014","seccion1": {"fechaSeguimiento": "2014-5-8","institucion": "Hospital de Niños Dr Orlando Alassia","fallecimiento": "No","fechaFallecimiento": "","causaFallecimiento": "","nivelEducativo": "","actividadLaboral": "","coberturaSocial": "","tratamientoAntibioticoHospitalizado": "","embarazo": ""},"seccion4": {"cultivos": ""},"seccion5": {"toleranciaGlucosa": "No realizada","toleranciaGlucosaRealizada": "","vitaminaD": "","vitaminaDRealizada": "","inmunoglobulina": "","inmunoglobulinaRealizada": ""},"seccion6": {"actividadDeportiva": "Sí"}}]}}, { upsert: true } );</v>
      </c>
    </row>
    <row r="1404" spans="1:27" x14ac:dyDescent="0.3">
      <c r="A1404" t="s">
        <v>1088</v>
      </c>
      <c r="B1404">
        <v>621</v>
      </c>
      <c r="C1404">
        <v>2014</v>
      </c>
      <c r="D1404" s="5">
        <v>41844</v>
      </c>
      <c r="E1404" s="5" t="str">
        <f t="shared" si="126"/>
        <v>2014-7-24</v>
      </c>
      <c r="F1404" t="s">
        <v>358</v>
      </c>
      <c r="G1404" t="s">
        <v>35</v>
      </c>
      <c r="L1404" t="s">
        <v>281</v>
      </c>
      <c r="P1404" t="s">
        <v>118</v>
      </c>
      <c r="Q1404" t="s">
        <v>256</v>
      </c>
      <c r="R1404" t="s">
        <v>256</v>
      </c>
      <c r="S1404" t="s">
        <v>256</v>
      </c>
      <c r="T1404" t="s">
        <v>256</v>
      </c>
      <c r="U1404" t="s">
        <v>256</v>
      </c>
      <c r="V1404" t="s">
        <v>281</v>
      </c>
      <c r="W1404" t="str">
        <f t="shared" si="127"/>
        <v>db.pacientes.updateOne({"_id":ObjectId('61e34254ec4ec02e84f5dd86')},{ $set: { "seguimientos": [{"id": "2014","seccion1": {"fechaSeguimiento": "2014-7-24","institucion": "Hospital de Niños Dr Orlando Alassia",</v>
      </c>
      <c r="X1404" t="str">
        <f t="shared" si="128"/>
        <v>"fallecimiento": "No","fechaFallecimiento": "","causaFallecimiento": "","nivelEducativo": "","actividadLaboral": "","coberturaSocial": "Sí","tratamientoAntibioticoHospitalizado": "","embarazo": ""},</v>
      </c>
      <c r="Y1404" t="str">
        <f t="shared" si="129"/>
        <v>"seccion4": {"cultivos": ""},"seccion5": {"toleranciaGlucosa": "No realizada","toleranciaGlucosaRealizada": "","vitaminaD": "","vitaminaDRealizada": "","inmunoglobulina": "",</v>
      </c>
      <c r="Z1404" t="str">
        <f t="shared" si="130"/>
        <v>"inmunoglobulinaRealizada": ""},"seccion6": {"actividadDeportiva": "Sí"}}]}}, { upsert: true } );</v>
      </c>
      <c r="AA1404" t="str">
        <f t="shared" si="131"/>
        <v>db.pacientes.updateOne({"_id":ObjectId('61e34254ec4ec02e84f5dd86')},{ $set: { "seguimientos": [{"id": "2014","seccion1": {"fechaSeguimiento": "2014-7-24","institucion": "Hospital de Niños Dr Orlando Alassia","fallecimiento": "No","fechaFallecimiento": "","causaFallecimiento": "","nivelEducativo": "","actividadLaboral": "","coberturaSocial": "Sí","tratamientoAntibioticoHospitalizado": "","embarazo": ""},"seccion4": {"cultivos": ""},"seccion5": {"toleranciaGlucosa": "No realizada","toleranciaGlucosaRealizada": "","vitaminaD": "","vitaminaDRealizada": "","inmunoglobulina": "","inmunoglobulinaRealizada": ""},"seccion6": {"actividadDeportiva": "Sí"}}]}}, { upsert: true } );</v>
      </c>
    </row>
    <row r="1405" spans="1:27" x14ac:dyDescent="0.3">
      <c r="A1405" t="s">
        <v>1089</v>
      </c>
      <c r="B1405">
        <v>622</v>
      </c>
      <c r="C1405">
        <v>2013</v>
      </c>
      <c r="D1405" s="5">
        <v>41354</v>
      </c>
      <c r="E1405" s="5" t="str">
        <f t="shared" si="126"/>
        <v>2013-3-21</v>
      </c>
      <c r="F1405" t="s">
        <v>351</v>
      </c>
      <c r="G1405" t="s">
        <v>35</v>
      </c>
      <c r="L1405" t="s">
        <v>281</v>
      </c>
      <c r="N1405" t="s">
        <v>35</v>
      </c>
      <c r="O1405" t="s">
        <v>49</v>
      </c>
      <c r="P1405" t="s">
        <v>118</v>
      </c>
      <c r="Q1405" t="s">
        <v>256</v>
      </c>
      <c r="R1405" t="s">
        <v>256</v>
      </c>
      <c r="S1405" t="s">
        <v>256</v>
      </c>
      <c r="T1405" t="s">
        <v>261</v>
      </c>
      <c r="U1405" t="s">
        <v>40</v>
      </c>
      <c r="V1405" t="s">
        <v>256</v>
      </c>
      <c r="W1405" t="str">
        <f t="shared" si="127"/>
        <v>db.pacientes.updateOne({"_id":ObjectId('61e34254ec4ec02e84f5dd87')},{ $set: { "seguimientos": [{"id": "2013","seccion1": {"fechaSeguimiento": "2013-3-21","institucion": "HOSPITAL PROVINCIAL de ROSARIO",</v>
      </c>
      <c r="X1405" t="str">
        <f t="shared" si="128"/>
        <v>"fallecimiento": "No","fechaFallecimiento": "","causaFallecimiento": "","nivelEducativo": "","actividadLaboral": "","coberturaSocial": "Sí","tratamientoAntibioticoHospitalizado": "","embarazo": "No"},</v>
      </c>
      <c r="Y1405" t="str">
        <f t="shared" si="129"/>
        <v>"seccion4": {"cultivos": "4"},"seccion5": {"toleranciaGlucosa": "No realizada","toleranciaGlucosaRealizada": "","vitaminaD": "","vitaminaDRealizada": "","inmunoglobulina": "Realizada",</v>
      </c>
      <c r="Z1405" t="str">
        <f t="shared" si="130"/>
        <v>"inmunoglobulinaRealizada": "&lt; 500"},"seccion6": {"actividadDeportiva": ""}}]}}, { upsert: true } );</v>
      </c>
      <c r="AA1405" t="str">
        <f t="shared" si="131"/>
        <v>db.pacientes.updateOne({"_id":ObjectId('61e34254ec4ec02e84f5dd87')},{ $set: { "seguimientos": [{"id": "2013","seccion1": {"fechaSeguimiento": "2013-3-21","institucion": "HOSPITAL PROVINCIAL de ROSARIO","fallecimiento": "No","fechaFallecimiento": "","causaFallecimiento": "","nivelEducativo": "","actividadLaboral": "","coberturaSocial": "Sí","tratamientoAntibioticoHospitalizado": "","embarazo": "No"},"seccion4": {"cultivos": "4"},"seccion5": {"toleranciaGlucosa": "No realizada","toleranciaGlucosaRealizada": "","vitaminaD": "","vitaminaDRealizada": "","inmunoglobulina": "Realizada","inmunoglobulinaRealizada": "&lt; 500"},"seccion6": {"actividadDeportiva": ""}}]}}, { upsert: true } );</v>
      </c>
    </row>
    <row r="1406" spans="1:27" x14ac:dyDescent="0.3">
      <c r="A1406" t="s">
        <v>1089</v>
      </c>
      <c r="B1406">
        <v>622</v>
      </c>
      <c r="C1406">
        <v>2014</v>
      </c>
      <c r="D1406" s="5">
        <v>41674</v>
      </c>
      <c r="E1406" s="5" t="str">
        <f t="shared" si="126"/>
        <v>2014-2-4</v>
      </c>
      <c r="F1406" t="s">
        <v>351</v>
      </c>
      <c r="G1406" t="s">
        <v>35</v>
      </c>
      <c r="L1406" t="s">
        <v>281</v>
      </c>
      <c r="N1406" t="s">
        <v>35</v>
      </c>
      <c r="O1406" t="s">
        <v>48</v>
      </c>
      <c r="P1406" t="s">
        <v>118</v>
      </c>
      <c r="Q1406" t="s">
        <v>256</v>
      </c>
      <c r="R1406" t="s">
        <v>256</v>
      </c>
      <c r="S1406" t="s">
        <v>256</v>
      </c>
      <c r="T1406" t="s">
        <v>261</v>
      </c>
      <c r="U1406" t="s">
        <v>40</v>
      </c>
      <c r="V1406" t="s">
        <v>281</v>
      </c>
      <c r="W1406" t="str">
        <f t="shared" si="127"/>
        <v>db.pacientes.updateOne({"_id":ObjectId('61e34254ec4ec02e84f5dd87')},{ $set: { "seguimientos": [{"id": "2014","seccion1": {"fechaSeguimiento": "2014-2-4","institucion": "HOSPITAL PROVINCIAL de ROSARIO",</v>
      </c>
      <c r="X1406" t="str">
        <f t="shared" si="128"/>
        <v>"fallecimiento": "No","fechaFallecimiento": "","causaFallecimiento": "","nivelEducativo": "","actividadLaboral": "","coberturaSocial": "Sí","tratamientoAntibioticoHospitalizado": "","embarazo": "No"},</v>
      </c>
      <c r="Y1406" t="str">
        <f t="shared" si="129"/>
        <v>"seccion4": {"cultivos": "5"},"seccion5": {"toleranciaGlucosa": "No realizada","toleranciaGlucosaRealizada": "","vitaminaD": "","vitaminaDRealizada": "","inmunoglobulina": "Realizada",</v>
      </c>
      <c r="Z1406" t="str">
        <f t="shared" si="130"/>
        <v>"inmunoglobulinaRealizada": "&lt; 500"},"seccion6": {"actividadDeportiva": "Sí"}}]}}, { upsert: true } );</v>
      </c>
      <c r="AA1406" t="str">
        <f t="shared" si="131"/>
        <v>db.pacientes.updateOne({"_id":ObjectId('61e34254ec4ec02e84f5dd87')},{ $set: { "seguimientos": [{"id": "2014","seccion1": {"fechaSeguimiento": "2014-2-4","institucion": "HOSPITAL PROVINCIAL de ROSARIO","fallecimiento": "No","fechaFallecimiento": "","causaFallecimiento": "","nivelEducativo": "","actividadLaboral": "","coberturaSocial": "Sí","tratamientoAntibioticoHospitalizado": "","embarazo": "No"},"seccion4": {"cultivos": "5"},"seccion5": {"toleranciaGlucosa": "No realizada","toleranciaGlucosaRealizada": "","vitaminaD": "","vitaminaDRealizada": "","inmunoglobulina": "Realizada","inmunoglobulinaRealizada": "&lt; 500"},"seccion6": {"actividadDeportiva": "Sí"}}]}}, { upsert: true } );</v>
      </c>
    </row>
    <row r="1407" spans="1:27" x14ac:dyDescent="0.3">
      <c r="A1407" t="s">
        <v>1089</v>
      </c>
      <c r="B1407">
        <v>622</v>
      </c>
      <c r="C1407">
        <v>2015</v>
      </c>
      <c r="D1407" s="5">
        <v>42061</v>
      </c>
      <c r="E1407" s="5" t="str">
        <f t="shared" si="126"/>
        <v>2015-2-26</v>
      </c>
      <c r="F1407" t="s">
        <v>351</v>
      </c>
      <c r="G1407" t="s">
        <v>35</v>
      </c>
      <c r="L1407" t="s">
        <v>281</v>
      </c>
      <c r="N1407" t="s">
        <v>35</v>
      </c>
      <c r="O1407" t="s">
        <v>49</v>
      </c>
      <c r="P1407" t="s">
        <v>118</v>
      </c>
      <c r="Q1407" t="s">
        <v>256</v>
      </c>
      <c r="R1407" t="s">
        <v>256</v>
      </c>
      <c r="S1407" t="s">
        <v>256</v>
      </c>
      <c r="T1407" t="s">
        <v>261</v>
      </c>
      <c r="U1407" t="s">
        <v>40</v>
      </c>
      <c r="V1407" t="s">
        <v>281</v>
      </c>
      <c r="W1407" t="str">
        <f t="shared" si="127"/>
        <v>db.pacientes.updateOne({"_id":ObjectId('61e34254ec4ec02e84f5dd87')},{ $set: { "seguimientos": [{"id": "2015","seccion1": {"fechaSeguimiento": "2015-2-26","institucion": "HOSPITAL PROVINCIAL de ROSARIO",</v>
      </c>
      <c r="X1407" t="str">
        <f t="shared" si="128"/>
        <v>"fallecimiento": "No","fechaFallecimiento": "","causaFallecimiento": "","nivelEducativo": "","actividadLaboral": "","coberturaSocial": "Sí","tratamientoAntibioticoHospitalizado": "","embarazo": "No"},</v>
      </c>
      <c r="Y1407" t="str">
        <f t="shared" si="129"/>
        <v>"seccion4": {"cultivos": "4"},"seccion5": {"toleranciaGlucosa": "No realizada","toleranciaGlucosaRealizada": "","vitaminaD": "","vitaminaDRealizada": "","inmunoglobulina": "Realizada",</v>
      </c>
      <c r="Z1407" t="str">
        <f t="shared" si="130"/>
        <v>"inmunoglobulinaRealizada": "&lt; 500"},"seccion6": {"actividadDeportiva": "Sí"}}]}}, { upsert: true } );</v>
      </c>
      <c r="AA1407" t="str">
        <f t="shared" si="131"/>
        <v>db.pacientes.updateOne({"_id":ObjectId('61e34254ec4ec02e84f5dd87')},{ $set: { "seguimientos": [{"id": "2015","seccion1": {"fechaSeguimiento": "2015-2-26","institucion": "HOSPITAL PROVINCIAL de ROSARIO","fallecimiento": "No","fechaFallecimiento": "","causaFallecimiento": "","nivelEducativo": "","actividadLaboral": "","coberturaSocial": "Sí","tratamientoAntibioticoHospitalizado": "","embarazo": "No"},"seccion4": {"cultivos": "4"},"seccion5": {"toleranciaGlucosa": "No realizada","toleranciaGlucosaRealizada": "","vitaminaD": "","vitaminaDRealizada": "","inmunoglobulina": "Realizada","inmunoglobulinaRealizada": "&lt; 500"},"seccion6": {"actividadDeportiva": "Sí"}}]}}, { upsert: true } );</v>
      </c>
    </row>
    <row r="1408" spans="1:27" x14ac:dyDescent="0.3">
      <c r="A1408" t="s">
        <v>1089</v>
      </c>
      <c r="B1408">
        <v>622</v>
      </c>
      <c r="C1408">
        <v>2016</v>
      </c>
      <c r="D1408" s="5">
        <v>42551</v>
      </c>
      <c r="E1408" s="5" t="str">
        <f t="shared" si="126"/>
        <v>2016-6-30</v>
      </c>
      <c r="F1408" t="s">
        <v>351</v>
      </c>
      <c r="G1408" t="s">
        <v>35</v>
      </c>
      <c r="L1408" t="s">
        <v>281</v>
      </c>
      <c r="N1408" t="s">
        <v>35</v>
      </c>
      <c r="O1408" t="s">
        <v>48</v>
      </c>
      <c r="P1408" t="s">
        <v>261</v>
      </c>
      <c r="Q1408" t="s">
        <v>34</v>
      </c>
      <c r="R1408" t="s">
        <v>261</v>
      </c>
      <c r="S1408" t="s">
        <v>34</v>
      </c>
      <c r="T1408" t="s">
        <v>261</v>
      </c>
      <c r="U1408" t="s">
        <v>40</v>
      </c>
      <c r="V1408" t="s">
        <v>281</v>
      </c>
      <c r="W1408" t="str">
        <f t="shared" si="127"/>
        <v>db.pacientes.updateOne({"_id":ObjectId('61e34254ec4ec02e84f5dd87')},{ $set: { "seguimientos": [{"id": "2016","seccion1": {"fechaSeguimiento": "2016-6-30","institucion": "HOSPITAL PROVINCIAL de ROSARIO",</v>
      </c>
      <c r="X1408" t="str">
        <f t="shared" si="128"/>
        <v>"fallecimiento": "No","fechaFallecimiento": "","causaFallecimiento": "","nivelEducativo": "","actividadLaboral": "","coberturaSocial": "Sí","tratamientoAntibioticoHospitalizado": "","embarazo": "No"},</v>
      </c>
      <c r="Y1408" t="str">
        <f t="shared" si="129"/>
        <v>"seccion4": {"cultivos": "5"},"seccion5": {"toleranciaGlucosa": "Realizada","toleranciaGlucosaRealizada": "Normal","vitaminaD": "Realizada","vitaminaDRealizada": "Normal","inmunoglobulina": "Realizada",</v>
      </c>
      <c r="Z1408" t="str">
        <f t="shared" si="130"/>
        <v>"inmunoglobulinaRealizada": "&lt; 500"},"seccion6": {"actividadDeportiva": "Sí"}}]}}, { upsert: true } );</v>
      </c>
      <c r="AA1408" t="str">
        <f t="shared" si="131"/>
        <v>db.pacientes.updateOne({"_id":ObjectId('61e34254ec4ec02e84f5dd87')},{ $set: { "seguimientos": [{"id": "2016","seccion1": {"fechaSeguimiento": "2016-6-30","institucion": "HOSPITAL PROVINCIAL de ROSARIO","fallecimiento": "No","fechaFallecimiento": "","causaFallecimiento": "","nivelEducativo": "","actividadLaboral": "","coberturaSocial": "Sí","tratamientoAntibioticoHospitalizado": "","embarazo": "No"},"seccion4": {"cultivos": "5"},"seccion5": {"toleranciaGlucosa": "Realizada","toleranciaGlucosaRealizada": "Normal","vitaminaD": "Realizada","vitaminaDRealizada": "Normal","inmunoglobulina": "Realizada","inmunoglobulinaRealizada": "&lt; 500"},"seccion6": {"actividadDeportiva": "Sí"}}]}}, { upsert: true } );</v>
      </c>
    </row>
    <row r="1409" spans="1:27" x14ac:dyDescent="0.3">
      <c r="A1409" t="s">
        <v>1089</v>
      </c>
      <c r="B1409">
        <v>622</v>
      </c>
      <c r="C1409">
        <v>2017</v>
      </c>
      <c r="D1409" s="5">
        <v>43080</v>
      </c>
      <c r="E1409" s="5" t="str">
        <f t="shared" si="126"/>
        <v>2017-12-11</v>
      </c>
      <c r="F1409" t="s">
        <v>351</v>
      </c>
      <c r="G1409" t="s">
        <v>35</v>
      </c>
      <c r="L1409" t="s">
        <v>281</v>
      </c>
      <c r="N1409" t="s">
        <v>35</v>
      </c>
      <c r="O1409" t="s">
        <v>48</v>
      </c>
      <c r="P1409" t="s">
        <v>261</v>
      </c>
      <c r="Q1409" t="s">
        <v>34</v>
      </c>
      <c r="R1409" t="s">
        <v>261</v>
      </c>
      <c r="S1409" t="s">
        <v>34</v>
      </c>
      <c r="T1409" t="s">
        <v>261</v>
      </c>
      <c r="U1409" t="s">
        <v>40</v>
      </c>
      <c r="V1409" t="s">
        <v>281</v>
      </c>
      <c r="W1409" t="str">
        <f t="shared" si="127"/>
        <v>db.pacientes.updateOne({"_id":ObjectId('61e34254ec4ec02e84f5dd87')},{ $set: { "seguimientos": [{"id": "2017","seccion1": {"fechaSeguimiento": "2017-12-11","institucion": "HOSPITAL PROVINCIAL de ROSARIO",</v>
      </c>
      <c r="X1409" t="str">
        <f t="shared" si="128"/>
        <v>"fallecimiento": "No","fechaFallecimiento": "","causaFallecimiento": "","nivelEducativo": "","actividadLaboral": "","coberturaSocial": "Sí","tratamientoAntibioticoHospitalizado": "","embarazo": "No"},</v>
      </c>
      <c r="Y1409" t="str">
        <f t="shared" si="129"/>
        <v>"seccion4": {"cultivos": "5"},"seccion5": {"toleranciaGlucosa": "Realizada","toleranciaGlucosaRealizada": "Normal","vitaminaD": "Realizada","vitaminaDRealizada": "Normal","inmunoglobulina": "Realizada",</v>
      </c>
      <c r="Z1409" t="str">
        <f t="shared" si="130"/>
        <v>"inmunoglobulinaRealizada": "&lt; 500"},"seccion6": {"actividadDeportiva": "Sí"}}]}}, { upsert: true } );</v>
      </c>
      <c r="AA1409" t="str">
        <f t="shared" si="131"/>
        <v>db.pacientes.updateOne({"_id":ObjectId('61e34254ec4ec02e84f5dd87')},{ $set: { "seguimientos": [{"id": "2017","seccion1": {"fechaSeguimiento": "2017-12-11","institucion": "HOSPITAL PROVINCIAL de ROSARIO","fallecimiento": "No","fechaFallecimiento": "","causaFallecimiento": "","nivelEducativo": "","actividadLaboral": "","coberturaSocial": "Sí","tratamientoAntibioticoHospitalizado": "","embarazo": "No"},"seccion4": {"cultivos": "5"},"seccion5": {"toleranciaGlucosa": "Realizada","toleranciaGlucosaRealizada": "Normal","vitaminaD": "Realizada","vitaminaDRealizada": "Normal","inmunoglobulina": "Realizada","inmunoglobulinaRealizada": "&lt; 500"},"seccion6": {"actividadDeportiva": "Sí"}}]}}, { upsert: true } );</v>
      </c>
    </row>
    <row r="1410" spans="1:27" x14ac:dyDescent="0.3">
      <c r="A1410" t="s">
        <v>1089</v>
      </c>
      <c r="B1410">
        <v>622</v>
      </c>
      <c r="C1410">
        <v>2018</v>
      </c>
      <c r="D1410" s="5">
        <v>43207</v>
      </c>
      <c r="E1410" s="5" t="str">
        <f t="shared" si="126"/>
        <v>2018-4-17</v>
      </c>
      <c r="F1410" t="s">
        <v>351</v>
      </c>
      <c r="G1410" t="s">
        <v>35</v>
      </c>
      <c r="L1410" t="s">
        <v>281</v>
      </c>
      <c r="N1410" t="s">
        <v>35</v>
      </c>
      <c r="O1410" t="s">
        <v>49</v>
      </c>
      <c r="P1410" t="s">
        <v>261</v>
      </c>
      <c r="Q1410" t="s">
        <v>34</v>
      </c>
      <c r="R1410" t="s">
        <v>261</v>
      </c>
      <c r="S1410" t="s">
        <v>34</v>
      </c>
      <c r="T1410" t="s">
        <v>261</v>
      </c>
      <c r="U1410" t="s">
        <v>40</v>
      </c>
      <c r="V1410" t="s">
        <v>281</v>
      </c>
      <c r="W1410" t="str">
        <f t="shared" si="127"/>
        <v>db.pacientes.updateOne({"_id":ObjectId('61e34254ec4ec02e84f5dd87')},{ $set: { "seguimientos": [{"id": "2018","seccion1": {"fechaSeguimiento": "2018-4-17","institucion": "HOSPITAL PROVINCIAL de ROSARIO",</v>
      </c>
      <c r="X1410" t="str">
        <f t="shared" si="128"/>
        <v>"fallecimiento": "No","fechaFallecimiento": "","causaFallecimiento": "","nivelEducativo": "","actividadLaboral": "","coberturaSocial": "Sí","tratamientoAntibioticoHospitalizado": "","embarazo": "No"},</v>
      </c>
      <c r="Y1410" t="str">
        <f t="shared" si="129"/>
        <v>"seccion4": {"cultivos": "4"},"seccion5": {"toleranciaGlucosa": "Realizada","toleranciaGlucosaRealizada": "Normal","vitaminaD": "Realizada","vitaminaDRealizada": "Normal","inmunoglobulina": "Realizada",</v>
      </c>
      <c r="Z1410" t="str">
        <f t="shared" si="130"/>
        <v>"inmunoglobulinaRealizada": "&lt; 500"},"seccion6": {"actividadDeportiva": "Sí"}}]}}, { upsert: true } );</v>
      </c>
      <c r="AA1410" t="str">
        <f t="shared" si="131"/>
        <v>db.pacientes.updateOne({"_id":ObjectId('61e34254ec4ec02e84f5dd87')},{ $set: { "seguimientos": [{"id": "2018","seccion1": {"fechaSeguimiento": "2018-4-17","institucion": "HOSPITAL PROVINCIAL de ROSARIO","fallecimiento": "No","fechaFallecimiento": "","causaFallecimiento": "","nivelEducativo": "","actividadLaboral": "","coberturaSocial": "Sí","tratamientoAntibioticoHospitalizado": "","embarazo": "No"},"seccion4": {"cultivos": "4"},"seccion5": {"toleranciaGlucosa": "Realizada","toleranciaGlucosaRealizada": "Normal","vitaminaD": "Realizada","vitaminaDRealizada": "Normal","inmunoglobulina": "Realizada","inmunoglobulinaRealizada": "&lt; 500"},"seccion6": {"actividadDeportiva": "Sí"}}]}}, { upsert: true } );</v>
      </c>
    </row>
    <row r="1411" spans="1:27" x14ac:dyDescent="0.3">
      <c r="A1411" t="s">
        <v>1089</v>
      </c>
      <c r="B1411">
        <v>622</v>
      </c>
      <c r="C1411">
        <v>2019</v>
      </c>
      <c r="D1411" s="5">
        <v>43497</v>
      </c>
      <c r="E1411" s="5" t="str">
        <f t="shared" ref="E1411:E1474" si="132">_xlfn.CONCAT(YEAR(D1411),"-",MONTH(D1411),"-",DAY(D1411))</f>
        <v>2019-2-1</v>
      </c>
      <c r="F1411" t="s">
        <v>351</v>
      </c>
      <c r="G1411" t="s">
        <v>35</v>
      </c>
      <c r="L1411" t="s">
        <v>281</v>
      </c>
      <c r="N1411" t="s">
        <v>35</v>
      </c>
      <c r="O1411" t="s">
        <v>37</v>
      </c>
      <c r="P1411" t="s">
        <v>261</v>
      </c>
      <c r="Q1411" t="s">
        <v>34</v>
      </c>
      <c r="R1411" t="s">
        <v>261</v>
      </c>
      <c r="S1411" t="s">
        <v>34</v>
      </c>
      <c r="T1411" t="s">
        <v>261</v>
      </c>
      <c r="U1411" t="s">
        <v>40</v>
      </c>
      <c r="V1411" t="s">
        <v>281</v>
      </c>
      <c r="W1411" t="str">
        <f t="shared" si="127"/>
        <v>db.pacientes.updateOne({"_id":ObjectId('61e34254ec4ec02e84f5dd87')},{ $set: { "seguimientos": [{"id": "2019","seccion1": {"fechaSeguimiento": "2019-2-1","institucion": "HOSPITAL PROVINCIAL de ROSARIO",</v>
      </c>
      <c r="X1411" t="str">
        <f t="shared" si="128"/>
        <v>"fallecimiento": "No","fechaFallecimiento": "","causaFallecimiento": "","nivelEducativo": "","actividadLaboral": "","coberturaSocial": "Sí","tratamientoAntibioticoHospitalizado": "","embarazo": "No"},</v>
      </c>
      <c r="Y1411" t="str">
        <f t="shared" si="129"/>
        <v>"seccion4": {"cultivos": "2"},"seccion5": {"toleranciaGlucosa": "Realizada","toleranciaGlucosaRealizada": "Normal","vitaminaD": "Realizada","vitaminaDRealizada": "Normal","inmunoglobulina": "Realizada",</v>
      </c>
      <c r="Z1411" t="str">
        <f t="shared" si="130"/>
        <v>"inmunoglobulinaRealizada": "&lt; 500"},"seccion6": {"actividadDeportiva": "Sí"}}]}}, { upsert: true } );</v>
      </c>
      <c r="AA1411" t="str">
        <f t="shared" si="131"/>
        <v>db.pacientes.updateOne({"_id":ObjectId('61e34254ec4ec02e84f5dd87')},{ $set: { "seguimientos": [{"id": "2019","seccion1": {"fechaSeguimiento": "2019-2-1","institucion": "HOSPITAL PROVINCIAL de ROSARIO","fallecimiento": "No","fechaFallecimiento": "","causaFallecimiento": "","nivelEducativo": "","actividadLaboral": "","coberturaSocial": "Sí","tratamientoAntibioticoHospitalizado": "","embarazo": "No"},"seccion4": {"cultivos": "2"},"seccion5": {"toleranciaGlucosa": "Realizada","toleranciaGlucosaRealizada": "Normal","vitaminaD": "Realizada","vitaminaDRealizada": "Normal","inmunoglobulina": "Realizada","inmunoglobulinaRealizada": "&lt; 500"},"seccion6": {"actividadDeportiva": "Sí"}}]}}, { upsert: true } );</v>
      </c>
    </row>
    <row r="1412" spans="1:27" x14ac:dyDescent="0.3">
      <c r="A1412" t="s">
        <v>1090</v>
      </c>
      <c r="B1412">
        <v>623</v>
      </c>
      <c r="C1412">
        <v>2013</v>
      </c>
      <c r="D1412" s="5">
        <v>41361</v>
      </c>
      <c r="E1412" s="5" t="str">
        <f t="shared" si="132"/>
        <v>2013-3-28</v>
      </c>
      <c r="F1412" t="s">
        <v>351</v>
      </c>
      <c r="G1412" t="s">
        <v>35</v>
      </c>
      <c r="J1412" t="s">
        <v>38</v>
      </c>
      <c r="L1412" t="s">
        <v>281</v>
      </c>
      <c r="N1412" t="s">
        <v>35</v>
      </c>
      <c r="O1412" t="s">
        <v>48</v>
      </c>
      <c r="P1412" t="s">
        <v>118</v>
      </c>
      <c r="Q1412" t="s">
        <v>256</v>
      </c>
      <c r="R1412" t="s">
        <v>256</v>
      </c>
      <c r="S1412" t="s">
        <v>256</v>
      </c>
      <c r="T1412" t="s">
        <v>261</v>
      </c>
      <c r="U1412" t="s">
        <v>40</v>
      </c>
      <c r="V1412" t="s">
        <v>256</v>
      </c>
      <c r="W1412" t="str">
        <f t="shared" ref="W1412:W1475" si="133">"db.pacientes.updateOne({""_id"":ObjectId('"&amp;A1412&amp;"')},{ $set: { ""seguimientos"": [{""id"": """&amp;C1412&amp;""",""seccion1"": {""fechaSeguimiento"": """&amp;E1412&amp;""",""institucion"": """&amp;F1412&amp;""","</f>
        <v>db.pacientes.updateOne({"_id":ObjectId('61e34254ec4ec02e84f5dd88')},{ $set: { "seguimientos": [{"id": "2013","seccion1": {"fechaSeguimiento": "2013-3-28","institucion": "HOSPITAL PROVINCIAL de ROSARIO",</v>
      </c>
      <c r="X1412" t="str">
        <f t="shared" ref="X1412:X1475" si="134">"""fallecimiento"": """&amp;G1412&amp;""",""fechaFallecimiento"": """&amp;H1412&amp;""",""causaFallecimiento"": """&amp;I1412&amp;""",""nivelEducativo"": """&amp;J1412&amp;""",""actividadLaboral"": """&amp;K1412&amp;""",""coberturaSocial"": """&amp;L1412&amp;""",""tratamientoAntibioticoHospitalizado"": """&amp;M1412&amp;""",""embarazo"": """&amp;N1412&amp;"""},"</f>
        <v>"fallecimiento": "No","fechaFallecimiento": "","causaFallecimiento": "","nivelEducativo": "Primaria incompleta","actividadLaboral": "","coberturaSocial": "Sí","tratamientoAntibioticoHospitalizado": "","embarazo": "No"},</v>
      </c>
      <c r="Y1412" t="str">
        <f t="shared" ref="Y1412:Y1475" si="135">"""seccion4"": {""cultivos"": """&amp;O1412&amp;"""},""seccion5"": {""toleranciaGlucosa"": """&amp;P1412&amp;""",""toleranciaGlucosaRealizada"": """&amp;Q1412&amp;""",""vitaminaD"": """&amp;R1412&amp;""",""vitaminaDRealizada"": """&amp;S1412&amp;""",""inmunoglobulina"": """&amp;T1412&amp;""","</f>
        <v>"seccion4": {"cultivos": "5"},"seccion5": {"toleranciaGlucosa": "No realizada","toleranciaGlucosaRealizada": "","vitaminaD": "","vitaminaDRealizada": "","inmunoglobulina": "Realizada",</v>
      </c>
      <c r="Z1412" t="str">
        <f t="shared" ref="Z1412:Z1475" si="136">"""inmunoglobulinaRealizada"": """&amp;U1412&amp;"""},""seccion6"": {""actividadDeportiva"": """&amp;V1412&amp;"""}}]}}, { upsert: true } );"</f>
        <v>"inmunoglobulinaRealizada": "&lt; 500"},"seccion6": {"actividadDeportiva": ""}}]}}, { upsert: true } );</v>
      </c>
      <c r="AA1412" t="str">
        <f t="shared" ref="AA1412:AA1475" si="137">W1412&amp;X1412&amp;Y1412&amp;Z1412</f>
        <v>db.pacientes.updateOne({"_id":ObjectId('61e34254ec4ec02e84f5dd88')},{ $set: { "seguimientos": [{"id": "2013","seccion1": {"fechaSeguimiento": "2013-3-28","institucion": "HOSPITAL PROVINCIAL de ROSARIO","fallecimiento": "No","fechaFallecimiento": "","causaFallecimiento": "","nivelEducativo": "Primaria incompleta","actividadLaboral": "","coberturaSocial": "Sí","tratamientoAntibioticoHospitalizado": "","embarazo": "No"},"seccion4": {"cultivos": "5"},"seccion5": {"toleranciaGlucosa": "No realizada","toleranciaGlucosaRealizada": "","vitaminaD": "","vitaminaDRealizada": "","inmunoglobulina": "Realizada","inmunoglobulinaRealizada": "&lt; 500"},"seccion6": {"actividadDeportiva": ""}}]}}, { upsert: true } );</v>
      </c>
    </row>
    <row r="1413" spans="1:27" x14ac:dyDescent="0.3">
      <c r="A1413" t="s">
        <v>1090</v>
      </c>
      <c r="B1413">
        <v>623</v>
      </c>
      <c r="C1413">
        <v>2014</v>
      </c>
      <c r="D1413" s="5">
        <v>41694</v>
      </c>
      <c r="E1413" s="5" t="str">
        <f t="shared" si="132"/>
        <v>2014-2-24</v>
      </c>
      <c r="F1413" t="s">
        <v>351</v>
      </c>
      <c r="G1413" t="s">
        <v>35</v>
      </c>
      <c r="J1413" t="s">
        <v>38</v>
      </c>
      <c r="L1413" t="s">
        <v>281</v>
      </c>
      <c r="N1413" t="s">
        <v>35</v>
      </c>
      <c r="O1413" t="s">
        <v>49</v>
      </c>
      <c r="P1413" t="s">
        <v>118</v>
      </c>
      <c r="Q1413" t="s">
        <v>256</v>
      </c>
      <c r="R1413" t="s">
        <v>256</v>
      </c>
      <c r="S1413" t="s">
        <v>256</v>
      </c>
      <c r="T1413" t="s">
        <v>261</v>
      </c>
      <c r="U1413" t="s">
        <v>40</v>
      </c>
      <c r="V1413" t="s">
        <v>281</v>
      </c>
      <c r="W1413" t="str">
        <f t="shared" si="133"/>
        <v>db.pacientes.updateOne({"_id":ObjectId('61e34254ec4ec02e84f5dd88')},{ $set: { "seguimientos": [{"id": "2014","seccion1": {"fechaSeguimiento": "2014-2-24","institucion": "HOSPITAL PROVINCIAL de ROSARIO",</v>
      </c>
      <c r="X1413" t="str">
        <f t="shared" si="134"/>
        <v>"fallecimiento": "No","fechaFallecimiento": "","causaFallecimiento": "","nivelEducativo": "Primaria incompleta","actividadLaboral": "","coberturaSocial": "Sí","tratamientoAntibioticoHospitalizado": "","embarazo": "No"},</v>
      </c>
      <c r="Y1413" t="str">
        <f t="shared" si="135"/>
        <v>"seccion4": {"cultivos": "4"},"seccion5": {"toleranciaGlucosa": "No realizada","toleranciaGlucosaRealizada": "","vitaminaD": "","vitaminaDRealizada": "","inmunoglobulina": "Realizada",</v>
      </c>
      <c r="Z1413" t="str">
        <f t="shared" si="136"/>
        <v>"inmunoglobulinaRealizada": "&lt; 500"},"seccion6": {"actividadDeportiva": "Sí"}}]}}, { upsert: true } );</v>
      </c>
      <c r="AA1413" t="str">
        <f t="shared" si="137"/>
        <v>db.pacientes.updateOne({"_id":ObjectId('61e34254ec4ec02e84f5dd88')},{ $set: { "seguimientos": [{"id": "2014","seccion1": {"fechaSeguimiento": "2014-2-24","institucion": "HOSPITAL PROVINCIAL de ROSARIO","fallecimiento": "No","fechaFallecimiento": "","causaFallecimiento": "","nivelEducativo": "Primaria incompleta","actividadLaboral": "","coberturaSocial": "Sí","tratamientoAntibioticoHospitalizado": "","embarazo": "No"},"seccion4": {"cultivos": "4"},"seccion5": {"toleranciaGlucosa": "No realizada","toleranciaGlucosaRealizada": "","vitaminaD": "","vitaminaDRealizada": "","inmunoglobulina": "Realizada","inmunoglobulinaRealizada": "&lt; 500"},"seccion6": {"actividadDeportiva": "Sí"}}]}}, { upsert: true } );</v>
      </c>
    </row>
    <row r="1414" spans="1:27" x14ac:dyDescent="0.3">
      <c r="A1414" t="s">
        <v>1090</v>
      </c>
      <c r="B1414">
        <v>623</v>
      </c>
      <c r="C1414">
        <v>2015</v>
      </c>
      <c r="D1414" s="5">
        <v>42040</v>
      </c>
      <c r="E1414" s="5" t="str">
        <f t="shared" si="132"/>
        <v>2015-2-5</v>
      </c>
      <c r="F1414" t="s">
        <v>351</v>
      </c>
      <c r="G1414" t="s">
        <v>35</v>
      </c>
      <c r="J1414" t="s">
        <v>38</v>
      </c>
      <c r="L1414" t="s">
        <v>281</v>
      </c>
      <c r="N1414" t="s">
        <v>35</v>
      </c>
      <c r="O1414" t="s">
        <v>46</v>
      </c>
      <c r="P1414" t="s">
        <v>118</v>
      </c>
      <c r="Q1414" t="s">
        <v>256</v>
      </c>
      <c r="R1414" t="s">
        <v>256</v>
      </c>
      <c r="S1414" t="s">
        <v>256</v>
      </c>
      <c r="T1414" t="s">
        <v>261</v>
      </c>
      <c r="U1414" t="s">
        <v>40</v>
      </c>
      <c r="V1414" t="s">
        <v>281</v>
      </c>
      <c r="W1414" t="str">
        <f t="shared" si="133"/>
        <v>db.pacientes.updateOne({"_id":ObjectId('61e34254ec4ec02e84f5dd88')},{ $set: { "seguimientos": [{"id": "2015","seccion1": {"fechaSeguimiento": "2015-2-5","institucion": "HOSPITAL PROVINCIAL de ROSARIO",</v>
      </c>
      <c r="X1414" t="str">
        <f t="shared" si="134"/>
        <v>"fallecimiento": "No","fechaFallecimiento": "","causaFallecimiento": "","nivelEducativo": "Primaria incompleta","actividadLaboral": "","coberturaSocial": "Sí","tratamientoAntibioticoHospitalizado": "","embarazo": "No"},</v>
      </c>
      <c r="Y1414" t="str">
        <f t="shared" si="135"/>
        <v>"seccion4": {"cultivos": "3"},"seccion5": {"toleranciaGlucosa": "No realizada","toleranciaGlucosaRealizada": "","vitaminaD": "","vitaminaDRealizada": "","inmunoglobulina": "Realizada",</v>
      </c>
      <c r="Z1414" t="str">
        <f t="shared" si="136"/>
        <v>"inmunoglobulinaRealizada": "&lt; 500"},"seccion6": {"actividadDeportiva": "Sí"}}]}}, { upsert: true } );</v>
      </c>
      <c r="AA1414" t="str">
        <f t="shared" si="137"/>
        <v>db.pacientes.updateOne({"_id":ObjectId('61e34254ec4ec02e84f5dd88')},{ $set: { "seguimientos": [{"id": "2015","seccion1": {"fechaSeguimiento": "2015-2-5","institucion": "HOSPITAL PROVINCIAL de ROSARIO","fallecimiento": "No","fechaFallecimiento": "","causaFallecimiento": "","nivelEducativo": "Primaria incompleta","actividadLaboral": "","coberturaSocial": "Sí","tratamientoAntibioticoHospitalizado": "","embarazo": "No"},"seccion4": {"cultivos": "3"},"seccion5": {"toleranciaGlucosa": "No realizada","toleranciaGlucosaRealizada": "","vitaminaD": "","vitaminaDRealizada": "","inmunoglobulina": "Realizada","inmunoglobulinaRealizada": "&lt; 500"},"seccion6": {"actividadDeportiva": "Sí"}}]}}, { upsert: true } );</v>
      </c>
    </row>
    <row r="1415" spans="1:27" x14ac:dyDescent="0.3">
      <c r="A1415" t="s">
        <v>1090</v>
      </c>
      <c r="B1415">
        <v>623</v>
      </c>
      <c r="C1415">
        <v>2016</v>
      </c>
      <c r="D1415" s="5">
        <v>42513</v>
      </c>
      <c r="E1415" s="5" t="str">
        <f t="shared" si="132"/>
        <v>2016-5-23</v>
      </c>
      <c r="F1415" t="s">
        <v>351</v>
      </c>
      <c r="G1415" t="s">
        <v>35</v>
      </c>
      <c r="L1415" t="s">
        <v>281</v>
      </c>
      <c r="N1415" t="s">
        <v>35</v>
      </c>
      <c r="O1415" t="s">
        <v>48</v>
      </c>
      <c r="P1415" t="s">
        <v>261</v>
      </c>
      <c r="Q1415" t="s">
        <v>34</v>
      </c>
      <c r="R1415" t="s">
        <v>261</v>
      </c>
      <c r="S1415" t="s">
        <v>34</v>
      </c>
      <c r="T1415" t="s">
        <v>261</v>
      </c>
      <c r="U1415" t="s">
        <v>40</v>
      </c>
      <c r="V1415" t="s">
        <v>281</v>
      </c>
      <c r="W1415" t="str">
        <f t="shared" si="133"/>
        <v>db.pacientes.updateOne({"_id":ObjectId('61e34254ec4ec02e84f5dd88')},{ $set: { "seguimientos": [{"id": "2016","seccion1": {"fechaSeguimiento": "2016-5-23","institucion": "HOSPITAL PROVINCIAL de ROSARIO",</v>
      </c>
      <c r="X1415" t="str">
        <f t="shared" si="134"/>
        <v>"fallecimiento": "No","fechaFallecimiento": "","causaFallecimiento": "","nivelEducativo": "","actividadLaboral": "","coberturaSocial": "Sí","tratamientoAntibioticoHospitalizado": "","embarazo": "No"},</v>
      </c>
      <c r="Y1415" t="str">
        <f t="shared" si="135"/>
        <v>"seccion4": {"cultivos": "5"},"seccion5": {"toleranciaGlucosa": "Realizada","toleranciaGlucosaRealizada": "Normal","vitaminaD": "Realizada","vitaminaDRealizada": "Normal","inmunoglobulina": "Realizada",</v>
      </c>
      <c r="Z1415" t="str">
        <f t="shared" si="136"/>
        <v>"inmunoglobulinaRealizada": "&lt; 500"},"seccion6": {"actividadDeportiva": "Sí"}}]}}, { upsert: true } );</v>
      </c>
      <c r="AA1415" t="str">
        <f t="shared" si="137"/>
        <v>db.pacientes.updateOne({"_id":ObjectId('61e34254ec4ec02e84f5dd88')},{ $set: { "seguimientos": [{"id": "2016","seccion1": {"fechaSeguimiento": "2016-5-23","institucion": "HOSPITAL PROVINCIAL de ROSARIO","fallecimiento": "No","fechaFallecimiento": "","causaFallecimiento": "","nivelEducativo": "","actividadLaboral": "","coberturaSocial": "Sí","tratamientoAntibioticoHospitalizado": "","embarazo": "No"},"seccion4": {"cultivos": "5"},"seccion5": {"toleranciaGlucosa": "Realizada","toleranciaGlucosaRealizada": "Normal","vitaminaD": "Realizada","vitaminaDRealizada": "Normal","inmunoglobulina": "Realizada","inmunoglobulinaRealizada": "&lt; 500"},"seccion6": {"actividadDeportiva": "Sí"}}]}}, { upsert: true } );</v>
      </c>
    </row>
    <row r="1416" spans="1:27" x14ac:dyDescent="0.3">
      <c r="A1416" t="s">
        <v>1091</v>
      </c>
      <c r="B1416">
        <v>624</v>
      </c>
      <c r="C1416">
        <v>2013</v>
      </c>
      <c r="D1416" s="5">
        <v>41387</v>
      </c>
      <c r="E1416" s="5" t="str">
        <f t="shared" si="132"/>
        <v>2013-4-23</v>
      </c>
      <c r="F1416" t="s">
        <v>351</v>
      </c>
      <c r="G1416" t="s">
        <v>35</v>
      </c>
      <c r="J1416" t="s">
        <v>38</v>
      </c>
      <c r="L1416" t="s">
        <v>281</v>
      </c>
      <c r="N1416" t="s">
        <v>35</v>
      </c>
      <c r="O1416" t="s">
        <v>41</v>
      </c>
      <c r="P1416" t="s">
        <v>118</v>
      </c>
      <c r="Q1416" t="s">
        <v>256</v>
      </c>
      <c r="R1416" t="s">
        <v>256</v>
      </c>
      <c r="S1416" t="s">
        <v>256</v>
      </c>
      <c r="T1416" t="s">
        <v>261</v>
      </c>
      <c r="U1416" t="s">
        <v>40</v>
      </c>
      <c r="V1416" t="s">
        <v>281</v>
      </c>
      <c r="W1416" t="str">
        <f t="shared" si="133"/>
        <v>db.pacientes.updateOne({"_id":ObjectId('61e34254ec4ec02e84f5dd89')},{ $set: { "seguimientos": [{"id": "2013","seccion1": {"fechaSeguimiento": "2013-4-23","institucion": "HOSPITAL PROVINCIAL de ROSARIO",</v>
      </c>
      <c r="X1416" t="str">
        <f t="shared" si="134"/>
        <v>"fallecimiento": "No","fechaFallecimiento": "","causaFallecimiento": "","nivelEducativo": "Primaria incompleta","actividadLaboral": "","coberturaSocial": "Sí","tratamientoAntibioticoHospitalizado": "","embarazo": "No"},</v>
      </c>
      <c r="Y1416" t="str">
        <f t="shared" si="135"/>
        <v>"seccion4": {"cultivos": "6"},"seccion5": {"toleranciaGlucosa": "No realizada","toleranciaGlucosaRealizada": "","vitaminaD": "","vitaminaDRealizada": "","inmunoglobulina": "Realizada",</v>
      </c>
      <c r="Z1416" t="str">
        <f t="shared" si="136"/>
        <v>"inmunoglobulinaRealizada": "&lt; 500"},"seccion6": {"actividadDeportiva": "Sí"}}]}}, { upsert: true } );</v>
      </c>
      <c r="AA1416" t="str">
        <f t="shared" si="137"/>
        <v>db.pacientes.updateOne({"_id":ObjectId('61e34254ec4ec02e84f5dd89')},{ $set: { "seguimientos": [{"id": "2013","seccion1": {"fechaSeguimiento": "2013-4-23","institucion": "HOSPITAL PROVINCIAL de ROSARIO","fallecimiento": "No","fechaFallecimiento": "","causaFallecimiento": "","nivelEducativo": "Primaria incompleta","actividadLaboral": "","coberturaSocial": "Sí","tratamientoAntibioticoHospitalizado": "","embarazo": "No"},"seccion4": {"cultivos": "6"},"seccion5": {"toleranciaGlucosa": "No realizada","toleranciaGlucosaRealizada": "","vitaminaD": "","vitaminaDRealizada": "","inmunoglobulina": "Realizada","inmunoglobulinaRealizada": "&lt; 500"},"seccion6": {"actividadDeportiva": "Sí"}}]}}, { upsert: true } );</v>
      </c>
    </row>
    <row r="1417" spans="1:27" x14ac:dyDescent="0.3">
      <c r="A1417" t="s">
        <v>1091</v>
      </c>
      <c r="B1417">
        <v>624</v>
      </c>
      <c r="C1417">
        <v>2014</v>
      </c>
      <c r="D1417" s="5">
        <v>41669</v>
      </c>
      <c r="E1417" s="5" t="str">
        <f t="shared" si="132"/>
        <v>2014-1-30</v>
      </c>
      <c r="F1417" t="s">
        <v>351</v>
      </c>
      <c r="G1417" t="s">
        <v>35</v>
      </c>
      <c r="J1417" t="s">
        <v>38</v>
      </c>
      <c r="L1417" t="s">
        <v>281</v>
      </c>
      <c r="N1417" t="s">
        <v>35</v>
      </c>
      <c r="O1417" t="s">
        <v>49</v>
      </c>
      <c r="P1417" t="s">
        <v>118</v>
      </c>
      <c r="Q1417" t="s">
        <v>256</v>
      </c>
      <c r="R1417" t="s">
        <v>256</v>
      </c>
      <c r="S1417" t="s">
        <v>256</v>
      </c>
      <c r="T1417" t="s">
        <v>261</v>
      </c>
      <c r="U1417" t="s">
        <v>40</v>
      </c>
      <c r="V1417" t="s">
        <v>281</v>
      </c>
      <c r="W1417" t="str">
        <f t="shared" si="133"/>
        <v>db.pacientes.updateOne({"_id":ObjectId('61e34254ec4ec02e84f5dd89')},{ $set: { "seguimientos": [{"id": "2014","seccion1": {"fechaSeguimiento": "2014-1-30","institucion": "HOSPITAL PROVINCIAL de ROSARIO",</v>
      </c>
      <c r="X1417" t="str">
        <f t="shared" si="134"/>
        <v>"fallecimiento": "No","fechaFallecimiento": "","causaFallecimiento": "","nivelEducativo": "Primaria incompleta","actividadLaboral": "","coberturaSocial": "Sí","tratamientoAntibioticoHospitalizado": "","embarazo": "No"},</v>
      </c>
      <c r="Y1417" t="str">
        <f t="shared" si="135"/>
        <v>"seccion4": {"cultivos": "4"},"seccion5": {"toleranciaGlucosa": "No realizada","toleranciaGlucosaRealizada": "","vitaminaD": "","vitaminaDRealizada": "","inmunoglobulina": "Realizada",</v>
      </c>
      <c r="Z1417" t="str">
        <f t="shared" si="136"/>
        <v>"inmunoglobulinaRealizada": "&lt; 500"},"seccion6": {"actividadDeportiva": "Sí"}}]}}, { upsert: true } );</v>
      </c>
      <c r="AA1417" t="str">
        <f t="shared" si="137"/>
        <v>db.pacientes.updateOne({"_id":ObjectId('61e34254ec4ec02e84f5dd89')},{ $set: { "seguimientos": [{"id": "2014","seccion1": {"fechaSeguimiento": "2014-1-30","institucion": "HOSPITAL PROVINCIAL de ROSARIO","fallecimiento": "No","fechaFallecimiento": "","causaFallecimiento": "","nivelEducativo": "Primaria incompleta","actividadLaboral": "","coberturaSocial": "Sí","tratamientoAntibioticoHospitalizado": "","embarazo": "No"},"seccion4": {"cultivos": "4"},"seccion5": {"toleranciaGlucosa": "No realizada","toleranciaGlucosaRealizada": "","vitaminaD": "","vitaminaDRealizada": "","inmunoglobulina": "Realizada","inmunoglobulinaRealizada": "&lt; 500"},"seccion6": {"actividadDeportiva": "Sí"}}]}}, { upsert: true } );</v>
      </c>
    </row>
    <row r="1418" spans="1:27" x14ac:dyDescent="0.3">
      <c r="A1418" t="s">
        <v>1092</v>
      </c>
      <c r="B1418">
        <v>625</v>
      </c>
      <c r="C1418">
        <v>2013</v>
      </c>
      <c r="D1418" s="5">
        <v>41345</v>
      </c>
      <c r="E1418" s="5" t="str">
        <f t="shared" si="132"/>
        <v>2013-3-12</v>
      </c>
      <c r="F1418" t="s">
        <v>351</v>
      </c>
      <c r="G1418" t="s">
        <v>35</v>
      </c>
      <c r="J1418" t="s">
        <v>61</v>
      </c>
      <c r="L1418" t="s">
        <v>281</v>
      </c>
      <c r="M1418" t="s">
        <v>45</v>
      </c>
      <c r="N1418" t="s">
        <v>35</v>
      </c>
      <c r="O1418" t="s">
        <v>74</v>
      </c>
      <c r="P1418" t="s">
        <v>118</v>
      </c>
      <c r="Q1418" t="s">
        <v>256</v>
      </c>
      <c r="R1418" t="s">
        <v>256</v>
      </c>
      <c r="S1418" t="s">
        <v>256</v>
      </c>
      <c r="T1418" t="s">
        <v>261</v>
      </c>
      <c r="U1418" t="s">
        <v>40</v>
      </c>
      <c r="V1418" t="s">
        <v>281</v>
      </c>
      <c r="W1418" t="str">
        <f t="shared" si="133"/>
        <v>db.pacientes.updateOne({"_id":ObjectId('61e34254ec4ec02e84f5dd8a')},{ $set: { "seguimientos": [{"id": "2013","seccion1": {"fechaSeguimiento": "2013-3-12","institucion": "HOSPITAL PROVINCIAL de ROSARIO",</v>
      </c>
      <c r="X1418" t="str">
        <f t="shared" si="134"/>
        <v>"fallecimiento": "No","fechaFallecimiento": "","causaFallecimiento": "","nivelEducativo": "Secundaria incompleta","actividadLaboral": "","coberturaSocial": "Sí","tratamientoAntibioticoHospitalizado": "1","embarazo": "No"},</v>
      </c>
      <c r="Y1418" t="str">
        <f t="shared" si="135"/>
        <v>"seccion4": {"cultivos": "8"},"seccion5": {"toleranciaGlucosa": "No realizada","toleranciaGlucosaRealizada": "","vitaminaD": "","vitaminaDRealizada": "","inmunoglobulina": "Realizada",</v>
      </c>
      <c r="Z1418" t="str">
        <f t="shared" si="136"/>
        <v>"inmunoglobulinaRealizada": "&lt; 500"},"seccion6": {"actividadDeportiva": "Sí"}}]}}, { upsert: true } );</v>
      </c>
      <c r="AA1418" t="str">
        <f t="shared" si="137"/>
        <v>db.pacientes.updateOne({"_id":ObjectId('61e34254ec4ec02e84f5dd8a')},{ $set: { "seguimientos": [{"id": "2013","seccion1": {"fechaSeguimiento": "2013-3-12","institucion": "HOSPITAL PROVINCIAL de ROSARIO","fallecimiento": "No","fechaFallecimiento": "","causaFallecimiento": "","nivelEducativo": "Secundaria incompleta","actividadLaboral": "","coberturaSocial": "Sí","tratamientoAntibioticoHospitalizado": "1","embarazo": "No"},"seccion4": {"cultivos": "8"},"seccion5": {"toleranciaGlucosa": "No realizada","toleranciaGlucosaRealizada": "","vitaminaD": "","vitaminaDRealizada": "","inmunoglobulina": "Realizada","inmunoglobulinaRealizada": "&lt; 500"},"seccion6": {"actividadDeportiva": "Sí"}}]}}, { upsert: true } );</v>
      </c>
    </row>
    <row r="1419" spans="1:27" x14ac:dyDescent="0.3">
      <c r="A1419" t="s">
        <v>1092</v>
      </c>
      <c r="B1419">
        <v>625</v>
      </c>
      <c r="C1419">
        <v>2014</v>
      </c>
      <c r="D1419" s="5">
        <v>41697</v>
      </c>
      <c r="E1419" s="5" t="str">
        <f t="shared" si="132"/>
        <v>2014-2-27</v>
      </c>
      <c r="F1419" t="s">
        <v>351</v>
      </c>
      <c r="G1419" t="s">
        <v>35</v>
      </c>
      <c r="J1419" t="s">
        <v>61</v>
      </c>
      <c r="K1419" t="s">
        <v>70</v>
      </c>
      <c r="L1419" t="s">
        <v>281</v>
      </c>
      <c r="N1419" t="s">
        <v>35</v>
      </c>
      <c r="O1419" t="s">
        <v>73</v>
      </c>
      <c r="P1419" t="s">
        <v>261</v>
      </c>
      <c r="Q1419" t="s">
        <v>34</v>
      </c>
      <c r="R1419" t="s">
        <v>256</v>
      </c>
      <c r="S1419" t="s">
        <v>256</v>
      </c>
      <c r="T1419" t="s">
        <v>261</v>
      </c>
      <c r="U1419" t="s">
        <v>40</v>
      </c>
      <c r="V1419" t="s">
        <v>281</v>
      </c>
      <c r="W1419" t="str">
        <f t="shared" si="133"/>
        <v>db.pacientes.updateOne({"_id":ObjectId('61e34254ec4ec02e84f5dd8a')},{ $set: { "seguimientos": [{"id": "2014","seccion1": {"fechaSeguimiento": "2014-2-27","institucion": "HOSPITAL PROVINCIAL de ROSARIO",</v>
      </c>
      <c r="X1419" t="str">
        <f t="shared" si="134"/>
        <v>"fallecimiento": "No","fechaFallecimiento": "","causaFallecimiento": "","nivelEducativo": "Secundaria incompleta","actividadLaboral": "No trabaja","coberturaSocial": "Sí","tratamientoAntibioticoHospitalizado": "","embarazo": "No"},</v>
      </c>
      <c r="Y1419" t="str">
        <f t="shared" si="135"/>
        <v>"seccion4": {"cultivos": "7"},"seccion5": {"toleranciaGlucosa": "Realizada","toleranciaGlucosaRealizada": "Normal","vitaminaD": "","vitaminaDRealizada": "","inmunoglobulina": "Realizada",</v>
      </c>
      <c r="Z1419" t="str">
        <f t="shared" si="136"/>
        <v>"inmunoglobulinaRealizada": "&lt; 500"},"seccion6": {"actividadDeportiva": "Sí"}}]}}, { upsert: true } );</v>
      </c>
      <c r="AA1419" t="str">
        <f t="shared" si="137"/>
        <v>db.pacientes.updateOne({"_id":ObjectId('61e34254ec4ec02e84f5dd8a')},{ $set: { "seguimientos": [{"id": "2014","seccion1": {"fechaSeguimiento": "2014-2-27","institucion": "HOSPITAL PROVINCIAL de ROSARIO","fallecimiento": "No","fechaFallecimiento": "","causaFallecimiento": "","nivelEducativo": "Secundaria incompleta","actividadLaboral": "No trabaja","coberturaSocial": "Sí","tratamientoAntibioticoHospitalizado": "","embarazo": "No"},"seccion4": {"cultivos": "7"},"seccion5": {"toleranciaGlucosa": "Realizada","toleranciaGlucosaRealizada": "Normal","vitaminaD": "","vitaminaDRealizada": "","inmunoglobulina": "Realizada","inmunoglobulinaRealizada": "&lt; 500"},"seccion6": {"actividadDeportiva": "Sí"}}]}}, { upsert: true } );</v>
      </c>
    </row>
    <row r="1420" spans="1:27" x14ac:dyDescent="0.3">
      <c r="A1420" t="s">
        <v>1092</v>
      </c>
      <c r="B1420">
        <v>625</v>
      </c>
      <c r="C1420">
        <v>2015</v>
      </c>
      <c r="D1420" s="5">
        <v>42093</v>
      </c>
      <c r="E1420" s="5" t="str">
        <f t="shared" si="132"/>
        <v>2015-3-30</v>
      </c>
      <c r="F1420" t="s">
        <v>351</v>
      </c>
      <c r="G1420" t="s">
        <v>35</v>
      </c>
      <c r="J1420" t="s">
        <v>61</v>
      </c>
      <c r="K1420" t="s">
        <v>70</v>
      </c>
      <c r="L1420" t="s">
        <v>281</v>
      </c>
      <c r="N1420" t="s">
        <v>35</v>
      </c>
      <c r="O1420" t="s">
        <v>41</v>
      </c>
      <c r="P1420" t="s">
        <v>261</v>
      </c>
      <c r="Q1420" t="s">
        <v>34</v>
      </c>
      <c r="R1420" t="s">
        <v>256</v>
      </c>
      <c r="S1420" t="s">
        <v>256</v>
      </c>
      <c r="T1420" t="s">
        <v>261</v>
      </c>
      <c r="U1420" t="s">
        <v>40</v>
      </c>
      <c r="V1420" t="s">
        <v>281</v>
      </c>
      <c r="W1420" t="str">
        <f t="shared" si="133"/>
        <v>db.pacientes.updateOne({"_id":ObjectId('61e34254ec4ec02e84f5dd8a')},{ $set: { "seguimientos": [{"id": "2015","seccion1": {"fechaSeguimiento": "2015-3-30","institucion": "HOSPITAL PROVINCIAL de ROSARIO",</v>
      </c>
      <c r="X1420" t="str">
        <f t="shared" si="134"/>
        <v>"fallecimiento": "No","fechaFallecimiento": "","causaFallecimiento": "","nivelEducativo": "Secundaria incompleta","actividadLaboral": "No trabaja","coberturaSocial": "Sí","tratamientoAntibioticoHospitalizado": "","embarazo": "No"},</v>
      </c>
      <c r="Y1420" t="str">
        <f t="shared" si="135"/>
        <v>"seccion4": {"cultivos": "6"},"seccion5": {"toleranciaGlucosa": "Realizada","toleranciaGlucosaRealizada": "Normal","vitaminaD": "","vitaminaDRealizada": "","inmunoglobulina": "Realizada",</v>
      </c>
      <c r="Z1420" t="str">
        <f t="shared" si="136"/>
        <v>"inmunoglobulinaRealizada": "&lt; 500"},"seccion6": {"actividadDeportiva": "Sí"}}]}}, { upsert: true } );</v>
      </c>
      <c r="AA1420" t="str">
        <f t="shared" si="137"/>
        <v>db.pacientes.updateOne({"_id":ObjectId('61e34254ec4ec02e84f5dd8a')},{ $set: { "seguimientos": [{"id": "2015","seccion1": {"fechaSeguimiento": "2015-3-30","institucion": "HOSPITAL PROVINCIAL de ROSARIO","fallecimiento": "No","fechaFallecimiento": "","causaFallecimiento": "","nivelEducativo": "Secundaria incompleta","actividadLaboral": "No trabaja","coberturaSocial": "Sí","tratamientoAntibioticoHospitalizado": "","embarazo": "No"},"seccion4": {"cultivos": "6"},"seccion5": {"toleranciaGlucosa": "Realizada","toleranciaGlucosaRealizada": "Normal","vitaminaD": "","vitaminaDRealizada": "","inmunoglobulina": "Realizada","inmunoglobulinaRealizada": "&lt; 500"},"seccion6": {"actividadDeportiva": "Sí"}}]}}, { upsert: true } );</v>
      </c>
    </row>
    <row r="1421" spans="1:27" x14ac:dyDescent="0.3">
      <c r="A1421" t="s">
        <v>1092</v>
      </c>
      <c r="B1421">
        <v>625</v>
      </c>
      <c r="C1421">
        <v>2016</v>
      </c>
      <c r="D1421" s="5">
        <v>42516</v>
      </c>
      <c r="E1421" s="5" t="str">
        <f t="shared" si="132"/>
        <v>2016-5-26</v>
      </c>
      <c r="F1421" t="s">
        <v>351</v>
      </c>
      <c r="G1421" t="s">
        <v>35</v>
      </c>
      <c r="K1421" t="s">
        <v>70</v>
      </c>
      <c r="L1421" t="s">
        <v>281</v>
      </c>
      <c r="N1421" t="s">
        <v>35</v>
      </c>
      <c r="O1421" t="s">
        <v>74</v>
      </c>
      <c r="P1421" t="s">
        <v>261</v>
      </c>
      <c r="Q1421" t="s">
        <v>34</v>
      </c>
      <c r="R1421" t="s">
        <v>261</v>
      </c>
      <c r="S1421" t="s">
        <v>34</v>
      </c>
      <c r="T1421" t="s">
        <v>261</v>
      </c>
      <c r="U1421" t="s">
        <v>40</v>
      </c>
      <c r="V1421" t="s">
        <v>281</v>
      </c>
      <c r="W1421" t="str">
        <f t="shared" si="133"/>
        <v>db.pacientes.updateOne({"_id":ObjectId('61e34254ec4ec02e84f5dd8a')},{ $set: { "seguimientos": [{"id": "2016","seccion1": {"fechaSeguimiento": "2016-5-26","institucion": "HOSPITAL PROVINCIAL de ROSARIO",</v>
      </c>
      <c r="X1421" t="str">
        <f t="shared" si="134"/>
        <v>"fallecimiento": "No","fechaFallecimiento": "","causaFallecimiento": "","nivelEducativo": "","actividadLaboral": "No trabaja","coberturaSocial": "Sí","tratamientoAntibioticoHospitalizado": "","embarazo": "No"},</v>
      </c>
      <c r="Y1421" t="str">
        <f t="shared" si="135"/>
        <v>"seccion4": {"cultivos": "8"},"seccion5": {"toleranciaGlucosa": "Realizada","toleranciaGlucosaRealizada": "Normal","vitaminaD": "Realizada","vitaminaDRealizada": "Normal","inmunoglobulina": "Realizada",</v>
      </c>
      <c r="Z1421" t="str">
        <f t="shared" si="136"/>
        <v>"inmunoglobulinaRealizada": "&lt; 500"},"seccion6": {"actividadDeportiva": "Sí"}}]}}, { upsert: true } );</v>
      </c>
      <c r="AA1421" t="str">
        <f t="shared" si="137"/>
        <v>db.pacientes.updateOne({"_id":ObjectId('61e34254ec4ec02e84f5dd8a')},{ $set: { "seguimientos": [{"id": "2016","seccion1": {"fechaSeguimiento": "2016-5-26","institucion": "HOSPITAL PROVINCIAL de ROSARIO","fallecimiento": "No","fechaFallecimiento": "","causaFallecimiento": "","nivelEducativo": "","actividadLaboral": "No trabaja","coberturaSocial": "Sí","tratamientoAntibioticoHospitalizado": "","embarazo": "No"},"seccion4": {"cultivos": "8"},"seccion5": {"toleranciaGlucosa": "Realizada","toleranciaGlucosaRealizada": "Normal","vitaminaD": "Realizada","vitaminaDRealizada": "Normal","inmunoglobulina": "Realizada","inmunoglobulinaRealizada": "&lt; 500"},"seccion6": {"actividadDeportiva": "Sí"}}]}}, { upsert: true } );</v>
      </c>
    </row>
    <row r="1422" spans="1:27" x14ac:dyDescent="0.3">
      <c r="A1422" t="s">
        <v>1092</v>
      </c>
      <c r="B1422">
        <v>625</v>
      </c>
      <c r="C1422">
        <v>2017</v>
      </c>
      <c r="D1422" s="5">
        <v>42833</v>
      </c>
      <c r="E1422" s="5" t="str">
        <f t="shared" si="132"/>
        <v>2017-4-8</v>
      </c>
      <c r="F1422" t="s">
        <v>351</v>
      </c>
      <c r="G1422" t="s">
        <v>35</v>
      </c>
      <c r="K1422" t="s">
        <v>70</v>
      </c>
      <c r="L1422" t="s">
        <v>281</v>
      </c>
      <c r="N1422" t="s">
        <v>35</v>
      </c>
      <c r="O1422" t="s">
        <v>48</v>
      </c>
      <c r="P1422" t="s">
        <v>261</v>
      </c>
      <c r="Q1422" t="s">
        <v>34</v>
      </c>
      <c r="R1422" t="s">
        <v>261</v>
      </c>
      <c r="S1422" t="s">
        <v>34</v>
      </c>
      <c r="T1422" t="s">
        <v>261</v>
      </c>
      <c r="U1422" t="s">
        <v>40</v>
      </c>
      <c r="V1422" t="s">
        <v>281</v>
      </c>
      <c r="W1422" t="str">
        <f t="shared" si="133"/>
        <v>db.pacientes.updateOne({"_id":ObjectId('61e34254ec4ec02e84f5dd8a')},{ $set: { "seguimientos": [{"id": "2017","seccion1": {"fechaSeguimiento": "2017-4-8","institucion": "HOSPITAL PROVINCIAL de ROSARIO",</v>
      </c>
      <c r="X1422" t="str">
        <f t="shared" si="134"/>
        <v>"fallecimiento": "No","fechaFallecimiento": "","causaFallecimiento": "","nivelEducativo": "","actividadLaboral": "No trabaja","coberturaSocial": "Sí","tratamientoAntibioticoHospitalizado": "","embarazo": "No"},</v>
      </c>
      <c r="Y1422" t="str">
        <f t="shared" si="135"/>
        <v>"seccion4": {"cultivos": "5"},"seccion5": {"toleranciaGlucosa": "Realizada","toleranciaGlucosaRealizada": "Normal","vitaminaD": "Realizada","vitaminaDRealizada": "Normal","inmunoglobulina": "Realizada",</v>
      </c>
      <c r="Z1422" t="str">
        <f t="shared" si="136"/>
        <v>"inmunoglobulinaRealizada": "&lt; 500"},"seccion6": {"actividadDeportiva": "Sí"}}]}}, { upsert: true } );</v>
      </c>
      <c r="AA1422" t="str">
        <f t="shared" si="137"/>
        <v>db.pacientes.updateOne({"_id":ObjectId('61e34254ec4ec02e84f5dd8a')},{ $set: { "seguimientos": [{"id": "2017","seccion1": {"fechaSeguimiento": "2017-4-8","institucion": "HOSPITAL PROVINCIAL de ROSARIO","fallecimiento": "No","fechaFallecimiento": "","causaFallecimiento": "","nivelEducativo": "","actividadLaboral": "No trabaja","coberturaSocial": "Sí","tratamientoAntibioticoHospitalizado": "","embarazo": "No"},"seccion4": {"cultivos": "5"},"seccion5": {"toleranciaGlucosa": "Realizada","toleranciaGlucosaRealizada": "Normal","vitaminaD": "Realizada","vitaminaDRealizada": "Normal","inmunoglobulina": "Realizada","inmunoglobulinaRealizada": "&lt; 500"},"seccion6": {"actividadDeportiva": "Sí"}}]}}, { upsert: true } );</v>
      </c>
    </row>
    <row r="1423" spans="1:27" x14ac:dyDescent="0.3">
      <c r="A1423" t="s">
        <v>1092</v>
      </c>
      <c r="B1423">
        <v>625</v>
      </c>
      <c r="C1423">
        <v>2018</v>
      </c>
      <c r="D1423" s="5">
        <v>43254</v>
      </c>
      <c r="E1423" s="5" t="str">
        <f t="shared" si="132"/>
        <v>2018-6-3</v>
      </c>
      <c r="F1423" t="s">
        <v>351</v>
      </c>
      <c r="G1423" t="s">
        <v>35</v>
      </c>
      <c r="K1423" t="s">
        <v>70</v>
      </c>
      <c r="L1423" t="s">
        <v>281</v>
      </c>
      <c r="N1423" t="s">
        <v>35</v>
      </c>
      <c r="O1423" t="s">
        <v>48</v>
      </c>
      <c r="P1423" t="s">
        <v>261</v>
      </c>
      <c r="Q1423" t="s">
        <v>34</v>
      </c>
      <c r="R1423" t="s">
        <v>261</v>
      </c>
      <c r="S1423" t="s">
        <v>34</v>
      </c>
      <c r="T1423" t="s">
        <v>261</v>
      </c>
      <c r="U1423" t="s">
        <v>40</v>
      </c>
      <c r="V1423" t="s">
        <v>281</v>
      </c>
      <c r="W1423" t="str">
        <f t="shared" si="133"/>
        <v>db.pacientes.updateOne({"_id":ObjectId('61e34254ec4ec02e84f5dd8a')},{ $set: { "seguimientos": [{"id": "2018","seccion1": {"fechaSeguimiento": "2018-6-3","institucion": "HOSPITAL PROVINCIAL de ROSARIO",</v>
      </c>
      <c r="X1423" t="str">
        <f t="shared" si="134"/>
        <v>"fallecimiento": "No","fechaFallecimiento": "","causaFallecimiento": "","nivelEducativo": "","actividadLaboral": "No trabaja","coberturaSocial": "Sí","tratamientoAntibioticoHospitalizado": "","embarazo": "No"},</v>
      </c>
      <c r="Y1423" t="str">
        <f t="shared" si="135"/>
        <v>"seccion4": {"cultivos": "5"},"seccion5": {"toleranciaGlucosa": "Realizada","toleranciaGlucosaRealizada": "Normal","vitaminaD": "Realizada","vitaminaDRealizada": "Normal","inmunoglobulina": "Realizada",</v>
      </c>
      <c r="Z1423" t="str">
        <f t="shared" si="136"/>
        <v>"inmunoglobulinaRealizada": "&lt; 500"},"seccion6": {"actividadDeportiva": "Sí"}}]}}, { upsert: true } );</v>
      </c>
      <c r="AA1423" t="str">
        <f t="shared" si="137"/>
        <v>db.pacientes.updateOne({"_id":ObjectId('61e34254ec4ec02e84f5dd8a')},{ $set: { "seguimientos": [{"id": "2018","seccion1": {"fechaSeguimiento": "2018-6-3","institucion": "HOSPITAL PROVINCIAL de ROSARIO","fallecimiento": "No","fechaFallecimiento": "","causaFallecimiento": "","nivelEducativo": "","actividadLaboral": "No trabaja","coberturaSocial": "Sí","tratamientoAntibioticoHospitalizado": "","embarazo": "No"},"seccion4": {"cultivos": "5"},"seccion5": {"toleranciaGlucosa": "Realizada","toleranciaGlucosaRealizada": "Normal","vitaminaD": "Realizada","vitaminaDRealizada": "Normal","inmunoglobulina": "Realizada","inmunoglobulinaRealizada": "&lt; 500"},"seccion6": {"actividadDeportiva": "Sí"}}]}}, { upsert: true } );</v>
      </c>
    </row>
    <row r="1424" spans="1:27" x14ac:dyDescent="0.3">
      <c r="A1424" t="s">
        <v>1092</v>
      </c>
      <c r="B1424">
        <v>625</v>
      </c>
      <c r="C1424">
        <v>2019</v>
      </c>
      <c r="D1424" s="5">
        <v>43502</v>
      </c>
      <c r="E1424" s="5" t="str">
        <f t="shared" si="132"/>
        <v>2019-2-6</v>
      </c>
      <c r="F1424" t="s">
        <v>351</v>
      </c>
      <c r="G1424" t="s">
        <v>35</v>
      </c>
      <c r="K1424" t="s">
        <v>70</v>
      </c>
      <c r="L1424" t="s">
        <v>281</v>
      </c>
      <c r="N1424" t="s">
        <v>35</v>
      </c>
      <c r="O1424" t="s">
        <v>37</v>
      </c>
      <c r="P1424" t="s">
        <v>261</v>
      </c>
      <c r="Q1424" t="s">
        <v>34</v>
      </c>
      <c r="R1424" t="s">
        <v>261</v>
      </c>
      <c r="S1424" t="s">
        <v>34</v>
      </c>
      <c r="T1424" t="s">
        <v>261</v>
      </c>
      <c r="U1424" t="s">
        <v>40</v>
      </c>
      <c r="V1424" t="s">
        <v>281</v>
      </c>
      <c r="W1424" t="str">
        <f t="shared" si="133"/>
        <v>db.pacientes.updateOne({"_id":ObjectId('61e34254ec4ec02e84f5dd8a')},{ $set: { "seguimientos": [{"id": "2019","seccion1": {"fechaSeguimiento": "2019-2-6","institucion": "HOSPITAL PROVINCIAL de ROSARIO",</v>
      </c>
      <c r="X1424" t="str">
        <f t="shared" si="134"/>
        <v>"fallecimiento": "No","fechaFallecimiento": "","causaFallecimiento": "","nivelEducativo": "","actividadLaboral": "No trabaja","coberturaSocial": "Sí","tratamientoAntibioticoHospitalizado": "","embarazo": "No"},</v>
      </c>
      <c r="Y1424" t="str">
        <f t="shared" si="135"/>
        <v>"seccion4": {"cultivos": "2"},"seccion5": {"toleranciaGlucosa": "Realizada","toleranciaGlucosaRealizada": "Normal","vitaminaD": "Realizada","vitaminaDRealizada": "Normal","inmunoglobulina": "Realizada",</v>
      </c>
      <c r="Z1424" t="str">
        <f t="shared" si="136"/>
        <v>"inmunoglobulinaRealizada": "&lt; 500"},"seccion6": {"actividadDeportiva": "Sí"}}]}}, { upsert: true } );</v>
      </c>
      <c r="AA1424" t="str">
        <f t="shared" si="137"/>
        <v>db.pacientes.updateOne({"_id":ObjectId('61e34254ec4ec02e84f5dd8a')},{ $set: { "seguimientos": [{"id": "2019","seccion1": {"fechaSeguimiento": "2019-2-6","institucion": "HOSPITAL PROVINCIAL de ROSARIO","fallecimiento": "No","fechaFallecimiento": "","causaFallecimiento": "","nivelEducativo": "","actividadLaboral": "No trabaja","coberturaSocial": "Sí","tratamientoAntibioticoHospitalizado": "","embarazo": "No"},"seccion4": {"cultivos": "2"},"seccion5": {"toleranciaGlucosa": "Realizada","toleranciaGlucosaRealizada": "Normal","vitaminaD": "Realizada","vitaminaDRealizada": "Normal","inmunoglobulina": "Realizada","inmunoglobulinaRealizada": "&lt; 500"},"seccion6": {"actividadDeportiva": "Sí"}}]}}, { upsert: true } );</v>
      </c>
    </row>
    <row r="1425" spans="1:27" x14ac:dyDescent="0.3">
      <c r="A1425" t="s">
        <v>1093</v>
      </c>
      <c r="B1425">
        <v>626</v>
      </c>
      <c r="C1425">
        <v>2013</v>
      </c>
      <c r="D1425" s="5">
        <v>41352</v>
      </c>
      <c r="E1425" s="5" t="str">
        <f t="shared" si="132"/>
        <v>2013-3-19</v>
      </c>
      <c r="F1425" t="s">
        <v>351</v>
      </c>
      <c r="G1425" t="s">
        <v>35</v>
      </c>
      <c r="J1425" t="s">
        <v>69</v>
      </c>
      <c r="K1425" t="s">
        <v>53</v>
      </c>
      <c r="L1425" t="s">
        <v>281</v>
      </c>
      <c r="M1425" t="s">
        <v>37</v>
      </c>
      <c r="N1425" t="s">
        <v>35</v>
      </c>
      <c r="O1425" t="s">
        <v>49</v>
      </c>
      <c r="P1425" t="s">
        <v>261</v>
      </c>
      <c r="Q1425" t="s">
        <v>34</v>
      </c>
      <c r="R1425" t="s">
        <v>256</v>
      </c>
      <c r="S1425" t="s">
        <v>256</v>
      </c>
      <c r="T1425" t="s">
        <v>261</v>
      </c>
      <c r="U1425" t="s">
        <v>40</v>
      </c>
      <c r="V1425" t="s">
        <v>256</v>
      </c>
      <c r="W1425" t="str">
        <f t="shared" si="133"/>
        <v>db.pacientes.updateOne({"_id":ObjectId('61e34254ec4ec02e84f5dd8b')},{ $set: { "seguimientos": [{"id": "2013","seccion1": {"fechaSeguimiento": "2013-3-19","institucion": "HOSPITAL PROVINCIAL de ROSARIO",</v>
      </c>
      <c r="X1425" t="str">
        <f t="shared" si="134"/>
        <v>"fallecimiento": "No","fechaFallecimiento": "","causaFallecimiento": "","nivelEducativo": "Universitario Incompleto","actividadLaboral": "Trabaja, parcial","coberturaSocial": "Sí","tratamientoAntibioticoHospitalizado": "2","embarazo": "No"},</v>
      </c>
      <c r="Y1425" t="str">
        <f t="shared" si="135"/>
        <v>"seccion4": {"cultivos": "4"},"seccion5": {"toleranciaGlucosa": "Realizada","toleranciaGlucosaRealizada": "Normal","vitaminaD": "","vitaminaDRealizada": "","inmunoglobulina": "Realizada",</v>
      </c>
      <c r="Z1425" t="str">
        <f t="shared" si="136"/>
        <v>"inmunoglobulinaRealizada": "&lt; 500"},"seccion6": {"actividadDeportiva": ""}}]}}, { upsert: true } );</v>
      </c>
      <c r="AA1425" t="str">
        <f t="shared" si="137"/>
        <v>db.pacientes.updateOne({"_id":ObjectId('61e34254ec4ec02e84f5dd8b')},{ $set: { "seguimientos": [{"id": "2013","seccion1": {"fechaSeguimiento": "2013-3-19","institucion": "HOSPITAL PROVINCIAL de ROSARIO","fallecimiento": "No","fechaFallecimiento": "","causaFallecimiento": "","nivelEducativo": "Universitario Incompleto","actividadLaboral": "Trabaja, parcial","coberturaSocial": "Sí","tratamientoAntibioticoHospitalizado": "2","embarazo": "No"},"seccion4": {"cultivos": "4"},"seccion5": {"toleranciaGlucosa": "Realizada","toleranciaGlucosaRealizada": "Normal","vitaminaD": "","vitaminaDRealizada": "","inmunoglobulina": "Realizada","inmunoglobulinaRealizada": "&lt; 500"},"seccion6": {"actividadDeportiva": ""}}]}}, { upsert: true } );</v>
      </c>
    </row>
    <row r="1426" spans="1:27" x14ac:dyDescent="0.3">
      <c r="A1426" t="s">
        <v>1093</v>
      </c>
      <c r="B1426">
        <v>626</v>
      </c>
      <c r="C1426">
        <v>2013</v>
      </c>
      <c r="D1426" s="5">
        <v>41415</v>
      </c>
      <c r="E1426" s="5" t="str">
        <f t="shared" si="132"/>
        <v>2013-5-21</v>
      </c>
      <c r="F1426" t="s">
        <v>351</v>
      </c>
      <c r="G1426" t="s">
        <v>281</v>
      </c>
      <c r="H1426" t="s">
        <v>110</v>
      </c>
      <c r="I1426" t="s">
        <v>291</v>
      </c>
      <c r="J1426" t="s">
        <v>52</v>
      </c>
      <c r="K1426" t="s">
        <v>53</v>
      </c>
      <c r="L1426" t="s">
        <v>281</v>
      </c>
      <c r="M1426" t="s">
        <v>37</v>
      </c>
      <c r="N1426" t="s">
        <v>35</v>
      </c>
      <c r="O1426" t="s">
        <v>48</v>
      </c>
      <c r="P1426" t="s">
        <v>261</v>
      </c>
      <c r="Q1426" t="s">
        <v>34</v>
      </c>
      <c r="R1426" t="s">
        <v>256</v>
      </c>
      <c r="S1426" t="s">
        <v>256</v>
      </c>
      <c r="T1426" t="s">
        <v>261</v>
      </c>
      <c r="U1426" t="s">
        <v>40</v>
      </c>
      <c r="V1426" t="s">
        <v>256</v>
      </c>
      <c r="W1426" t="str">
        <f t="shared" si="133"/>
        <v>db.pacientes.updateOne({"_id":ObjectId('61e34254ec4ec02e84f5dd8b')},{ $set: { "seguimientos": [{"id": "2013","seccion1": {"fechaSeguimiento": "2013-5-21","institucion": "HOSPITAL PROVINCIAL de ROSARIO",</v>
      </c>
      <c r="X1426" t="str">
        <f t="shared" si="134"/>
        <v>"fallecimiento": "Sí","fechaFallecimiento": "2013-05-21","causaFallecimiento": "Respiratorios","nivelEducativo": "Terciario incompleto","actividadLaboral": "Trabaja, parcial","coberturaSocial": "Sí","tratamientoAntibioticoHospitalizado": "2","embarazo": "No"},</v>
      </c>
      <c r="Y1426" t="str">
        <f t="shared" si="135"/>
        <v>"seccion4": {"cultivos": "5"},"seccion5": {"toleranciaGlucosa": "Realizada","toleranciaGlucosaRealizada": "Normal","vitaminaD": "","vitaminaDRealizada": "","inmunoglobulina": "Realizada",</v>
      </c>
      <c r="Z1426" t="str">
        <f t="shared" si="136"/>
        <v>"inmunoglobulinaRealizada": "&lt; 500"},"seccion6": {"actividadDeportiva": ""}}]}}, { upsert: true } );</v>
      </c>
      <c r="AA1426" t="str">
        <f t="shared" si="137"/>
        <v>db.pacientes.updateOne({"_id":ObjectId('61e34254ec4ec02e84f5dd8b')},{ $set: { "seguimientos": [{"id": "2013","seccion1": {"fechaSeguimiento": "2013-5-21","institucion": "HOSPITAL PROVINCIAL de ROSARIO","fallecimiento": "Sí","fechaFallecimiento": "2013-05-21","causaFallecimiento": "Respiratorios","nivelEducativo": "Terciario incompleto","actividadLaboral": "Trabaja, parcial","coberturaSocial": "Sí","tratamientoAntibioticoHospitalizado": "2","embarazo": "No"},"seccion4": {"cultivos": "5"},"seccion5": {"toleranciaGlucosa": "Realizada","toleranciaGlucosaRealizada": "Normal","vitaminaD": "","vitaminaDRealizada": "","inmunoglobulina": "Realizada","inmunoglobulinaRealizada": "&lt; 500"},"seccion6": {"actividadDeportiva": ""}}]}}, { upsert: true } );</v>
      </c>
    </row>
    <row r="1427" spans="1:27" x14ac:dyDescent="0.3">
      <c r="A1427" t="s">
        <v>1094</v>
      </c>
      <c r="B1427">
        <v>627</v>
      </c>
      <c r="C1427">
        <v>2013</v>
      </c>
      <c r="D1427" s="5">
        <v>41344</v>
      </c>
      <c r="E1427" s="5" t="str">
        <f t="shared" si="132"/>
        <v>2013-3-11</v>
      </c>
      <c r="F1427" t="s">
        <v>351</v>
      </c>
      <c r="G1427" t="s">
        <v>35</v>
      </c>
      <c r="J1427" t="s">
        <v>38</v>
      </c>
      <c r="L1427" t="s">
        <v>281</v>
      </c>
      <c r="N1427" t="s">
        <v>35</v>
      </c>
      <c r="O1427" t="s">
        <v>48</v>
      </c>
      <c r="P1427" t="s">
        <v>118</v>
      </c>
      <c r="Q1427" t="s">
        <v>256</v>
      </c>
      <c r="R1427" t="s">
        <v>256</v>
      </c>
      <c r="S1427" t="s">
        <v>256</v>
      </c>
      <c r="T1427" t="s">
        <v>261</v>
      </c>
      <c r="U1427" t="s">
        <v>40</v>
      </c>
      <c r="V1427" t="s">
        <v>281</v>
      </c>
      <c r="W1427" t="str">
        <f t="shared" si="133"/>
        <v>db.pacientes.updateOne({"_id":ObjectId('61e34254ec4ec02e84f5dd8c')},{ $set: { "seguimientos": [{"id": "2013","seccion1": {"fechaSeguimiento": "2013-3-11","institucion": "HOSPITAL PROVINCIAL de ROSARIO",</v>
      </c>
      <c r="X1427" t="str">
        <f t="shared" si="134"/>
        <v>"fallecimiento": "No","fechaFallecimiento": "","causaFallecimiento": "","nivelEducativo": "Primaria incompleta","actividadLaboral": "","coberturaSocial": "Sí","tratamientoAntibioticoHospitalizado": "","embarazo": "No"},</v>
      </c>
      <c r="Y1427" t="str">
        <f t="shared" si="135"/>
        <v>"seccion4": {"cultivos": "5"},"seccion5": {"toleranciaGlucosa": "No realizada","toleranciaGlucosaRealizada": "","vitaminaD": "","vitaminaDRealizada": "","inmunoglobulina": "Realizada",</v>
      </c>
      <c r="Z1427" t="str">
        <f t="shared" si="136"/>
        <v>"inmunoglobulinaRealizada": "&lt; 500"},"seccion6": {"actividadDeportiva": "Sí"}}]}}, { upsert: true } );</v>
      </c>
      <c r="AA1427" t="str">
        <f t="shared" si="137"/>
        <v>db.pacientes.updateOne({"_id":ObjectId('61e34254ec4ec02e84f5dd8c')},{ $set: { "seguimientos": [{"id": "2013","seccion1": {"fechaSeguimiento": "2013-3-11","institucion": "HOSPITAL PROVINCIAL de ROSARIO","fallecimiento": "No","fechaFallecimiento": "","causaFallecimiento": "","nivelEducativo": "Primaria incompleta","actividadLaboral": "","coberturaSocial": "Sí","tratamientoAntibioticoHospitalizado": "","embarazo": "No"},"seccion4": {"cultivos": "5"},"seccion5": {"toleranciaGlucosa": "No realizada","toleranciaGlucosaRealizada": "","vitaminaD": "","vitaminaDRealizada": "","inmunoglobulina": "Realizada","inmunoglobulinaRealizada": "&lt; 500"},"seccion6": {"actividadDeportiva": "Sí"}}]}}, { upsert: true } );</v>
      </c>
    </row>
    <row r="1428" spans="1:27" x14ac:dyDescent="0.3">
      <c r="A1428" t="s">
        <v>1094</v>
      </c>
      <c r="B1428">
        <v>627</v>
      </c>
      <c r="C1428">
        <v>2014</v>
      </c>
      <c r="D1428" s="5">
        <v>41750</v>
      </c>
      <c r="E1428" s="5" t="str">
        <f t="shared" si="132"/>
        <v>2014-4-21</v>
      </c>
      <c r="F1428" t="s">
        <v>351</v>
      </c>
      <c r="G1428" t="s">
        <v>35</v>
      </c>
      <c r="J1428" t="s">
        <v>38</v>
      </c>
      <c r="L1428" t="s">
        <v>281</v>
      </c>
      <c r="N1428" t="s">
        <v>35</v>
      </c>
      <c r="O1428" t="s">
        <v>48</v>
      </c>
      <c r="P1428" t="s">
        <v>118</v>
      </c>
      <c r="Q1428" t="s">
        <v>256</v>
      </c>
      <c r="R1428" t="s">
        <v>256</v>
      </c>
      <c r="S1428" t="s">
        <v>256</v>
      </c>
      <c r="T1428" t="s">
        <v>261</v>
      </c>
      <c r="U1428" t="s">
        <v>40</v>
      </c>
      <c r="V1428" t="s">
        <v>281</v>
      </c>
      <c r="W1428" t="str">
        <f t="shared" si="133"/>
        <v>db.pacientes.updateOne({"_id":ObjectId('61e34254ec4ec02e84f5dd8c')},{ $set: { "seguimientos": [{"id": "2014","seccion1": {"fechaSeguimiento": "2014-4-21","institucion": "HOSPITAL PROVINCIAL de ROSARIO",</v>
      </c>
      <c r="X1428" t="str">
        <f t="shared" si="134"/>
        <v>"fallecimiento": "No","fechaFallecimiento": "","causaFallecimiento": "","nivelEducativo": "Primaria incompleta","actividadLaboral": "","coberturaSocial": "Sí","tratamientoAntibioticoHospitalizado": "","embarazo": "No"},</v>
      </c>
      <c r="Y1428" t="str">
        <f t="shared" si="135"/>
        <v>"seccion4": {"cultivos": "5"},"seccion5": {"toleranciaGlucosa": "No realizada","toleranciaGlucosaRealizada": "","vitaminaD": "","vitaminaDRealizada": "","inmunoglobulina": "Realizada",</v>
      </c>
      <c r="Z1428" t="str">
        <f t="shared" si="136"/>
        <v>"inmunoglobulinaRealizada": "&lt; 500"},"seccion6": {"actividadDeportiva": "Sí"}}]}}, { upsert: true } );</v>
      </c>
      <c r="AA1428" t="str">
        <f t="shared" si="137"/>
        <v>db.pacientes.updateOne({"_id":ObjectId('61e34254ec4ec02e84f5dd8c')},{ $set: { "seguimientos": [{"id": "2014","seccion1": {"fechaSeguimiento": "2014-4-21","institucion": "HOSPITAL PROVINCIAL de ROSARIO","fallecimiento": "No","fechaFallecimiento": "","causaFallecimiento": "","nivelEducativo": "Primaria incompleta","actividadLaboral": "","coberturaSocial": "Sí","tratamientoAntibioticoHospitalizado": "","embarazo": "No"},"seccion4": {"cultivos": "5"},"seccion5": {"toleranciaGlucosa": "No realizada","toleranciaGlucosaRealizada": "","vitaminaD": "","vitaminaDRealizada": "","inmunoglobulina": "Realizada","inmunoglobulinaRealizada": "&lt; 500"},"seccion6": {"actividadDeportiva": "Sí"}}]}}, { upsert: true } );</v>
      </c>
    </row>
    <row r="1429" spans="1:27" x14ac:dyDescent="0.3">
      <c r="A1429" t="s">
        <v>1094</v>
      </c>
      <c r="B1429">
        <v>627</v>
      </c>
      <c r="C1429">
        <v>2015</v>
      </c>
      <c r="D1429" s="5">
        <v>42082</v>
      </c>
      <c r="E1429" s="5" t="str">
        <f t="shared" si="132"/>
        <v>2015-3-19</v>
      </c>
      <c r="F1429" t="s">
        <v>351</v>
      </c>
      <c r="G1429" t="s">
        <v>35</v>
      </c>
      <c r="J1429" t="s">
        <v>38</v>
      </c>
      <c r="L1429" t="s">
        <v>281</v>
      </c>
      <c r="N1429" t="s">
        <v>35</v>
      </c>
      <c r="O1429" t="s">
        <v>48</v>
      </c>
      <c r="P1429" t="s">
        <v>118</v>
      </c>
      <c r="Q1429" t="s">
        <v>256</v>
      </c>
      <c r="R1429" t="s">
        <v>256</v>
      </c>
      <c r="S1429" t="s">
        <v>256</v>
      </c>
      <c r="T1429" t="s">
        <v>261</v>
      </c>
      <c r="U1429" t="s">
        <v>40</v>
      </c>
      <c r="V1429" t="s">
        <v>281</v>
      </c>
      <c r="W1429" t="str">
        <f t="shared" si="133"/>
        <v>db.pacientes.updateOne({"_id":ObjectId('61e34254ec4ec02e84f5dd8c')},{ $set: { "seguimientos": [{"id": "2015","seccion1": {"fechaSeguimiento": "2015-3-19","institucion": "HOSPITAL PROVINCIAL de ROSARIO",</v>
      </c>
      <c r="X1429" t="str">
        <f t="shared" si="134"/>
        <v>"fallecimiento": "No","fechaFallecimiento": "","causaFallecimiento": "","nivelEducativo": "Primaria incompleta","actividadLaboral": "","coberturaSocial": "Sí","tratamientoAntibioticoHospitalizado": "","embarazo": "No"},</v>
      </c>
      <c r="Y1429" t="str">
        <f t="shared" si="135"/>
        <v>"seccion4": {"cultivos": "5"},"seccion5": {"toleranciaGlucosa": "No realizada","toleranciaGlucosaRealizada": "","vitaminaD": "","vitaminaDRealizada": "","inmunoglobulina": "Realizada",</v>
      </c>
      <c r="Z1429" t="str">
        <f t="shared" si="136"/>
        <v>"inmunoglobulinaRealizada": "&lt; 500"},"seccion6": {"actividadDeportiva": "Sí"}}]}}, { upsert: true } );</v>
      </c>
      <c r="AA1429" t="str">
        <f t="shared" si="137"/>
        <v>db.pacientes.updateOne({"_id":ObjectId('61e34254ec4ec02e84f5dd8c')},{ $set: { "seguimientos": [{"id": "2015","seccion1": {"fechaSeguimiento": "2015-3-19","institucion": "HOSPITAL PROVINCIAL de ROSARIO","fallecimiento": "No","fechaFallecimiento": "","causaFallecimiento": "","nivelEducativo": "Primaria incompleta","actividadLaboral": "","coberturaSocial": "Sí","tratamientoAntibioticoHospitalizado": "","embarazo": "No"},"seccion4": {"cultivos": "5"},"seccion5": {"toleranciaGlucosa": "No realizada","toleranciaGlucosaRealizada": "","vitaminaD": "","vitaminaDRealizada": "","inmunoglobulina": "Realizada","inmunoglobulinaRealizada": "&lt; 500"},"seccion6": {"actividadDeportiva": "Sí"}}]}}, { upsert: true } );</v>
      </c>
    </row>
    <row r="1430" spans="1:27" x14ac:dyDescent="0.3">
      <c r="A1430" t="s">
        <v>1094</v>
      </c>
      <c r="B1430">
        <v>627</v>
      </c>
      <c r="C1430">
        <v>2015</v>
      </c>
      <c r="D1430" s="5">
        <v>42366</v>
      </c>
      <c r="E1430" s="5" t="str">
        <f t="shared" si="132"/>
        <v>2015-12-28</v>
      </c>
      <c r="F1430" t="s">
        <v>351</v>
      </c>
      <c r="G1430" t="s">
        <v>35</v>
      </c>
      <c r="L1430" t="s">
        <v>281</v>
      </c>
      <c r="N1430" t="s">
        <v>35</v>
      </c>
      <c r="O1430" t="s">
        <v>48</v>
      </c>
      <c r="P1430" t="s">
        <v>118</v>
      </c>
      <c r="Q1430" t="s">
        <v>256</v>
      </c>
      <c r="R1430" t="s">
        <v>261</v>
      </c>
      <c r="S1430" t="s">
        <v>34</v>
      </c>
      <c r="T1430" t="s">
        <v>261</v>
      </c>
      <c r="U1430" t="s">
        <v>40</v>
      </c>
      <c r="V1430" t="s">
        <v>281</v>
      </c>
      <c r="W1430" t="str">
        <f t="shared" si="133"/>
        <v>db.pacientes.updateOne({"_id":ObjectId('61e34254ec4ec02e84f5dd8c')},{ $set: { "seguimientos": [{"id": "2015","seccion1": {"fechaSeguimiento": "2015-12-28","institucion": "HOSPITAL PROVINCIAL de ROSARIO",</v>
      </c>
      <c r="X1430" t="str">
        <f t="shared" si="134"/>
        <v>"fallecimiento": "No","fechaFallecimiento": "","causaFallecimiento": "","nivelEducativo": "","actividadLaboral": "","coberturaSocial": "Sí","tratamientoAntibioticoHospitalizado": "","embarazo": "No"},</v>
      </c>
      <c r="Y1430" t="str">
        <f t="shared" si="135"/>
        <v>"seccion4": {"cultivos": "5"},"seccion5": {"toleranciaGlucosa": "No realizada","toleranciaGlucosaRealizada": "","vitaminaD": "Realizada","vitaminaDRealizada": "Normal","inmunoglobulina": "Realizada",</v>
      </c>
      <c r="Z1430" t="str">
        <f t="shared" si="136"/>
        <v>"inmunoglobulinaRealizada": "&lt; 500"},"seccion6": {"actividadDeportiva": "Sí"}}]}}, { upsert: true } );</v>
      </c>
      <c r="AA1430" t="str">
        <f t="shared" si="137"/>
        <v>db.pacientes.updateOne({"_id":ObjectId('61e34254ec4ec02e84f5dd8c')},{ $set: { "seguimientos": [{"id": "2015","seccion1": {"fechaSeguimiento": "2015-12-28","institucion": "HOSPITAL PROVINCIAL de ROSARIO","fallecimiento": "No","fechaFallecimiento": "","causaFallecimiento": "","nivelEducativo": "","actividadLaboral": "","coberturaSocial": "Sí","tratamientoAntibioticoHospitalizado": "","embarazo": "No"},"seccion4": {"cultivos": "5"},"seccion5": {"toleranciaGlucosa": "No realizada","toleranciaGlucosaRealizada": "","vitaminaD": "Realizada","vitaminaDRealizada": "Normal","inmunoglobulina": "Realizada","inmunoglobulinaRealizada": "&lt; 500"},"seccion6": {"actividadDeportiva": "Sí"}}]}}, { upsert: true } );</v>
      </c>
    </row>
    <row r="1431" spans="1:27" x14ac:dyDescent="0.3">
      <c r="A1431" t="s">
        <v>1095</v>
      </c>
      <c r="B1431">
        <v>628</v>
      </c>
      <c r="C1431">
        <v>2013</v>
      </c>
      <c r="D1431" s="5">
        <v>41359</v>
      </c>
      <c r="E1431" s="5" t="str">
        <f t="shared" si="132"/>
        <v>2013-3-26</v>
      </c>
      <c r="F1431" t="s">
        <v>351</v>
      </c>
      <c r="G1431" t="s">
        <v>35</v>
      </c>
      <c r="J1431" t="s">
        <v>38</v>
      </c>
      <c r="L1431" t="s">
        <v>281</v>
      </c>
      <c r="N1431" t="s">
        <v>35</v>
      </c>
      <c r="O1431" t="s">
        <v>48</v>
      </c>
      <c r="P1431" t="s">
        <v>118</v>
      </c>
      <c r="Q1431" t="s">
        <v>256</v>
      </c>
      <c r="R1431" t="s">
        <v>256</v>
      </c>
      <c r="S1431" t="s">
        <v>256</v>
      </c>
      <c r="T1431" t="s">
        <v>261</v>
      </c>
      <c r="U1431" t="s">
        <v>40</v>
      </c>
      <c r="V1431" t="s">
        <v>281</v>
      </c>
      <c r="W1431" t="str">
        <f t="shared" si="133"/>
        <v>db.pacientes.updateOne({"_id":ObjectId('61e34254ec4ec02e84f5dd8d')},{ $set: { "seguimientos": [{"id": "2013","seccion1": {"fechaSeguimiento": "2013-3-26","institucion": "HOSPITAL PROVINCIAL de ROSARIO",</v>
      </c>
      <c r="X1431" t="str">
        <f t="shared" si="134"/>
        <v>"fallecimiento": "No","fechaFallecimiento": "","causaFallecimiento": "","nivelEducativo": "Primaria incompleta","actividadLaboral": "","coberturaSocial": "Sí","tratamientoAntibioticoHospitalizado": "","embarazo": "No"},</v>
      </c>
      <c r="Y1431" t="str">
        <f t="shared" si="135"/>
        <v>"seccion4": {"cultivos": "5"},"seccion5": {"toleranciaGlucosa": "No realizada","toleranciaGlucosaRealizada": "","vitaminaD": "","vitaminaDRealizada": "","inmunoglobulina": "Realizada",</v>
      </c>
      <c r="Z1431" t="str">
        <f t="shared" si="136"/>
        <v>"inmunoglobulinaRealizada": "&lt; 500"},"seccion6": {"actividadDeportiva": "Sí"}}]}}, { upsert: true } );</v>
      </c>
      <c r="AA1431" t="str">
        <f t="shared" si="137"/>
        <v>db.pacientes.updateOne({"_id":ObjectId('61e34254ec4ec02e84f5dd8d')},{ $set: { "seguimientos": [{"id": "2013","seccion1": {"fechaSeguimiento": "2013-3-26","institucion": "HOSPITAL PROVINCIAL de ROSARIO","fallecimiento": "No","fechaFallecimiento": "","causaFallecimiento": "","nivelEducativo": "Primaria incompleta","actividadLaboral": "","coberturaSocial": "Sí","tratamientoAntibioticoHospitalizado": "","embarazo": "No"},"seccion4": {"cultivos": "5"},"seccion5": {"toleranciaGlucosa": "No realizada","toleranciaGlucosaRealizada": "","vitaminaD": "","vitaminaDRealizada": "","inmunoglobulina": "Realizada","inmunoglobulinaRealizada": "&lt; 500"},"seccion6": {"actividadDeportiva": "Sí"}}]}}, { upsert: true } );</v>
      </c>
    </row>
    <row r="1432" spans="1:27" x14ac:dyDescent="0.3">
      <c r="A1432" t="s">
        <v>1095</v>
      </c>
      <c r="B1432">
        <v>628</v>
      </c>
      <c r="C1432">
        <v>2014</v>
      </c>
      <c r="D1432" s="5">
        <v>41778</v>
      </c>
      <c r="E1432" s="5" t="str">
        <f t="shared" si="132"/>
        <v>2014-5-19</v>
      </c>
      <c r="F1432" t="s">
        <v>351</v>
      </c>
      <c r="G1432" t="s">
        <v>35</v>
      </c>
      <c r="J1432" t="s">
        <v>38</v>
      </c>
      <c r="L1432" t="s">
        <v>281</v>
      </c>
      <c r="N1432" t="s">
        <v>35</v>
      </c>
      <c r="O1432" t="s">
        <v>49</v>
      </c>
      <c r="P1432" t="s">
        <v>261</v>
      </c>
      <c r="Q1432" t="s">
        <v>34</v>
      </c>
      <c r="R1432" t="s">
        <v>256</v>
      </c>
      <c r="S1432" t="s">
        <v>256</v>
      </c>
      <c r="T1432" t="s">
        <v>261</v>
      </c>
      <c r="U1432" t="s">
        <v>40</v>
      </c>
      <c r="V1432" t="s">
        <v>256</v>
      </c>
      <c r="W1432" t="str">
        <f t="shared" si="133"/>
        <v>db.pacientes.updateOne({"_id":ObjectId('61e34254ec4ec02e84f5dd8d')},{ $set: { "seguimientos": [{"id": "2014","seccion1": {"fechaSeguimiento": "2014-5-19","institucion": "HOSPITAL PROVINCIAL de ROSARIO",</v>
      </c>
      <c r="X1432" t="str">
        <f t="shared" si="134"/>
        <v>"fallecimiento": "No","fechaFallecimiento": "","causaFallecimiento": "","nivelEducativo": "Primaria incompleta","actividadLaboral": "","coberturaSocial": "Sí","tratamientoAntibioticoHospitalizado": "","embarazo": "No"},</v>
      </c>
      <c r="Y1432" t="str">
        <f t="shared" si="135"/>
        <v>"seccion4": {"cultivos": "4"},"seccion5": {"toleranciaGlucosa": "Realizada","toleranciaGlucosaRealizada": "Normal","vitaminaD": "","vitaminaDRealizada": "","inmunoglobulina": "Realizada",</v>
      </c>
      <c r="Z1432" t="str">
        <f t="shared" si="136"/>
        <v>"inmunoglobulinaRealizada": "&lt; 500"},"seccion6": {"actividadDeportiva": ""}}]}}, { upsert: true } );</v>
      </c>
      <c r="AA1432" t="str">
        <f t="shared" si="137"/>
        <v>db.pacientes.updateOne({"_id":ObjectId('61e34254ec4ec02e84f5dd8d')},{ $set: { "seguimientos": [{"id": "2014","seccion1": {"fechaSeguimiento": "2014-5-19","institucion": "HOSPITAL PROVINCIAL de ROSARIO","fallecimiento": "No","fechaFallecimiento": "","causaFallecimiento": "","nivelEducativo": "Primaria incompleta","actividadLaboral": "","coberturaSocial": "Sí","tratamientoAntibioticoHospitalizado": "","embarazo": "No"},"seccion4": {"cultivos": "4"},"seccion5": {"toleranciaGlucosa": "Realizada","toleranciaGlucosaRealizada": "Normal","vitaminaD": "","vitaminaDRealizada": "","inmunoglobulina": "Realizada","inmunoglobulinaRealizada": "&lt; 500"},"seccion6": {"actividadDeportiva": ""}}]}}, { upsert: true } );</v>
      </c>
    </row>
    <row r="1433" spans="1:27" x14ac:dyDescent="0.3">
      <c r="A1433" t="s">
        <v>1095</v>
      </c>
      <c r="B1433">
        <v>628</v>
      </c>
      <c r="C1433">
        <v>2015</v>
      </c>
      <c r="D1433" s="5">
        <v>42075</v>
      </c>
      <c r="E1433" s="5" t="str">
        <f t="shared" si="132"/>
        <v>2015-3-12</v>
      </c>
      <c r="F1433" t="s">
        <v>351</v>
      </c>
      <c r="G1433" t="s">
        <v>35</v>
      </c>
      <c r="J1433" t="s">
        <v>38</v>
      </c>
      <c r="L1433" t="s">
        <v>281</v>
      </c>
      <c r="N1433" t="s">
        <v>35</v>
      </c>
      <c r="O1433" t="s">
        <v>49</v>
      </c>
      <c r="P1433" t="s">
        <v>118</v>
      </c>
      <c r="Q1433" t="s">
        <v>256</v>
      </c>
      <c r="R1433" t="s">
        <v>256</v>
      </c>
      <c r="S1433" t="s">
        <v>256</v>
      </c>
      <c r="T1433" t="s">
        <v>261</v>
      </c>
      <c r="U1433" t="s">
        <v>40</v>
      </c>
      <c r="V1433" t="s">
        <v>281</v>
      </c>
      <c r="W1433" t="str">
        <f t="shared" si="133"/>
        <v>db.pacientes.updateOne({"_id":ObjectId('61e34254ec4ec02e84f5dd8d')},{ $set: { "seguimientos": [{"id": "2015","seccion1": {"fechaSeguimiento": "2015-3-12","institucion": "HOSPITAL PROVINCIAL de ROSARIO",</v>
      </c>
      <c r="X1433" t="str">
        <f t="shared" si="134"/>
        <v>"fallecimiento": "No","fechaFallecimiento": "","causaFallecimiento": "","nivelEducativo": "Primaria incompleta","actividadLaboral": "","coberturaSocial": "Sí","tratamientoAntibioticoHospitalizado": "","embarazo": "No"},</v>
      </c>
      <c r="Y1433" t="str">
        <f t="shared" si="135"/>
        <v>"seccion4": {"cultivos": "4"},"seccion5": {"toleranciaGlucosa": "No realizada","toleranciaGlucosaRealizada": "","vitaminaD": "","vitaminaDRealizada": "","inmunoglobulina": "Realizada",</v>
      </c>
      <c r="Z1433" t="str">
        <f t="shared" si="136"/>
        <v>"inmunoglobulinaRealizada": "&lt; 500"},"seccion6": {"actividadDeportiva": "Sí"}}]}}, { upsert: true } );</v>
      </c>
      <c r="AA1433" t="str">
        <f t="shared" si="137"/>
        <v>db.pacientes.updateOne({"_id":ObjectId('61e34254ec4ec02e84f5dd8d')},{ $set: { "seguimientos": [{"id": "2015","seccion1": {"fechaSeguimiento": "2015-3-12","institucion": "HOSPITAL PROVINCIAL de ROSARIO","fallecimiento": "No","fechaFallecimiento": "","causaFallecimiento": "","nivelEducativo": "Primaria incompleta","actividadLaboral": "","coberturaSocial": "Sí","tratamientoAntibioticoHospitalizado": "","embarazo": "No"},"seccion4": {"cultivos": "4"},"seccion5": {"toleranciaGlucosa": "No realizada","toleranciaGlucosaRealizada": "","vitaminaD": "","vitaminaDRealizada": "","inmunoglobulina": "Realizada","inmunoglobulinaRealizada": "&lt; 500"},"seccion6": {"actividadDeportiva": "Sí"}}]}}, { upsert: true } );</v>
      </c>
    </row>
    <row r="1434" spans="1:27" x14ac:dyDescent="0.3">
      <c r="A1434" t="s">
        <v>1095</v>
      </c>
      <c r="B1434">
        <v>628</v>
      </c>
      <c r="C1434">
        <v>2016</v>
      </c>
      <c r="D1434" s="5">
        <v>42474</v>
      </c>
      <c r="E1434" s="5" t="str">
        <f t="shared" si="132"/>
        <v>2016-4-14</v>
      </c>
      <c r="F1434" t="s">
        <v>351</v>
      </c>
      <c r="G1434" t="s">
        <v>35</v>
      </c>
      <c r="L1434" t="s">
        <v>281</v>
      </c>
      <c r="N1434" t="s">
        <v>35</v>
      </c>
      <c r="O1434" t="s">
        <v>48</v>
      </c>
      <c r="P1434" t="s">
        <v>118</v>
      </c>
      <c r="Q1434" t="s">
        <v>256</v>
      </c>
      <c r="R1434" t="s">
        <v>118</v>
      </c>
      <c r="S1434" t="s">
        <v>256</v>
      </c>
      <c r="T1434" t="s">
        <v>261</v>
      </c>
      <c r="U1434" t="s">
        <v>40</v>
      </c>
      <c r="V1434" t="s">
        <v>281</v>
      </c>
      <c r="W1434" t="str">
        <f t="shared" si="133"/>
        <v>db.pacientes.updateOne({"_id":ObjectId('61e34254ec4ec02e84f5dd8d')},{ $set: { "seguimientos": [{"id": "2016","seccion1": {"fechaSeguimiento": "2016-4-14","institucion": "HOSPITAL PROVINCIAL de ROSARIO",</v>
      </c>
      <c r="X1434" t="str">
        <f t="shared" si="134"/>
        <v>"fallecimiento": "No","fechaFallecimiento": "","causaFallecimiento": "","nivelEducativo": "","actividadLaboral": "","coberturaSocial": "Sí","tratamientoAntibioticoHospitalizado": "","embarazo": "No"},</v>
      </c>
      <c r="Y1434" t="str">
        <f t="shared" si="135"/>
        <v>"seccion4": {"cultivos": "5"},"seccion5": {"toleranciaGlucosa": "No realizada","toleranciaGlucosaRealizada": "","vitaminaD": "No realizada","vitaminaDRealizada": "","inmunoglobulina": "Realizada",</v>
      </c>
      <c r="Z1434" t="str">
        <f t="shared" si="136"/>
        <v>"inmunoglobulinaRealizada": "&lt; 500"},"seccion6": {"actividadDeportiva": "Sí"}}]}}, { upsert: true } );</v>
      </c>
      <c r="AA1434" t="str">
        <f t="shared" si="137"/>
        <v>db.pacientes.updateOne({"_id":ObjectId('61e34254ec4ec02e84f5dd8d')},{ $set: { "seguimientos": [{"id": "2016","seccion1": {"fechaSeguimiento": "2016-4-14","institucion": "HOSPITAL PROVINCIAL de ROSARIO","fallecimiento": "No","fechaFallecimiento": "","causaFallecimiento": "","nivelEducativo": "","actividadLaboral": "","coberturaSocial": "Sí","tratamientoAntibioticoHospitalizado": "","embarazo": "No"},"seccion4": {"cultivos": "5"},"seccion5": {"toleranciaGlucosa": "No realizada","toleranciaGlucosaRealizada": "","vitaminaD": "No realizada","vitaminaDRealizada": "","inmunoglobulina": "Realizada","inmunoglobulinaRealizada": "&lt; 500"},"seccion6": {"actividadDeportiva": "Sí"}}]}}, { upsert: true } );</v>
      </c>
    </row>
    <row r="1435" spans="1:27" x14ac:dyDescent="0.3">
      <c r="A1435" t="s">
        <v>1100</v>
      </c>
      <c r="B1435">
        <v>629</v>
      </c>
      <c r="C1435">
        <v>2013</v>
      </c>
      <c r="D1435" s="5">
        <v>41389</v>
      </c>
      <c r="E1435" s="5" t="str">
        <f t="shared" si="132"/>
        <v>2013-4-25</v>
      </c>
      <c r="F1435" t="s">
        <v>351</v>
      </c>
      <c r="G1435" t="s">
        <v>35</v>
      </c>
      <c r="J1435" t="s">
        <v>63</v>
      </c>
      <c r="K1435" t="s">
        <v>53</v>
      </c>
      <c r="L1435" t="s">
        <v>281</v>
      </c>
      <c r="M1435" t="s">
        <v>45</v>
      </c>
      <c r="N1435" t="s">
        <v>35</v>
      </c>
      <c r="O1435" t="s">
        <v>37</v>
      </c>
      <c r="P1435" t="s">
        <v>261</v>
      </c>
      <c r="Q1435" t="s">
        <v>34</v>
      </c>
      <c r="R1435" t="s">
        <v>256</v>
      </c>
      <c r="S1435" t="s">
        <v>256</v>
      </c>
      <c r="T1435" t="s">
        <v>261</v>
      </c>
      <c r="U1435" t="s">
        <v>40</v>
      </c>
      <c r="V1435" t="s">
        <v>256</v>
      </c>
      <c r="W1435" t="str">
        <f t="shared" si="133"/>
        <v>db.pacientes.updateOne({"_id":ObjectId('61e34254ec4ec02e84f5dd92')},{ $set: { "seguimientos": [{"id": "2013","seccion1": {"fechaSeguimiento": "2013-4-25","institucion": "HOSPITAL PROVINCIAL de ROSARIO",</v>
      </c>
      <c r="X1435" t="str">
        <f t="shared" si="134"/>
        <v>"fallecimiento": "No","fechaFallecimiento": "","causaFallecimiento": "","nivelEducativo": "Secundaria completa","actividadLaboral": "Trabaja, parcial","coberturaSocial": "Sí","tratamientoAntibioticoHospitalizado": "1","embarazo": "No"},</v>
      </c>
      <c r="Y1435" t="str">
        <f t="shared" si="135"/>
        <v>"seccion4": {"cultivos": "2"},"seccion5": {"toleranciaGlucosa": "Realizada","toleranciaGlucosaRealizada": "Normal","vitaminaD": "","vitaminaDRealizada": "","inmunoglobulina": "Realizada",</v>
      </c>
      <c r="Z1435" t="str">
        <f t="shared" si="136"/>
        <v>"inmunoglobulinaRealizada": "&lt; 500"},"seccion6": {"actividadDeportiva": ""}}]}}, { upsert: true } );</v>
      </c>
      <c r="AA1435" t="str">
        <f t="shared" si="137"/>
        <v>db.pacientes.updateOne({"_id":ObjectId('61e34254ec4ec02e84f5dd92')},{ $set: { "seguimientos": [{"id": "2013","seccion1": {"fechaSeguimiento": "2013-4-25","institucion": "HOSPITAL PROVINCIAL de ROSARIO","fallecimiento": "No","fechaFallecimiento": "","causaFallecimiento": "","nivelEducativo": "Secundaria completa","actividadLaboral": "Trabaja, parcial","coberturaSocial": "Sí","tratamientoAntibioticoHospitalizado": "1","embarazo": "No"},"seccion4": {"cultivos": "2"},"seccion5": {"toleranciaGlucosa": "Realizada","toleranciaGlucosaRealizada": "Normal","vitaminaD": "","vitaminaDRealizada": "","inmunoglobulina": "Realizada","inmunoglobulinaRealizada": "&lt; 500"},"seccion6": {"actividadDeportiva": ""}}]}}, { upsert: true } );</v>
      </c>
    </row>
    <row r="1436" spans="1:27" x14ac:dyDescent="0.3">
      <c r="A1436" t="s">
        <v>1100</v>
      </c>
      <c r="B1436">
        <v>629</v>
      </c>
      <c r="C1436">
        <v>2014</v>
      </c>
      <c r="D1436" s="5">
        <v>41730</v>
      </c>
      <c r="E1436" s="5" t="str">
        <f t="shared" si="132"/>
        <v>2014-4-1</v>
      </c>
      <c r="F1436" t="s">
        <v>351</v>
      </c>
      <c r="G1436" t="s">
        <v>35</v>
      </c>
      <c r="J1436" t="s">
        <v>52</v>
      </c>
      <c r="K1436" t="s">
        <v>53</v>
      </c>
      <c r="L1436" t="s">
        <v>281</v>
      </c>
      <c r="N1436" t="s">
        <v>35</v>
      </c>
      <c r="O1436" t="s">
        <v>46</v>
      </c>
      <c r="P1436" t="s">
        <v>261</v>
      </c>
      <c r="Q1436" t="s">
        <v>34</v>
      </c>
      <c r="R1436" t="s">
        <v>256</v>
      </c>
      <c r="S1436" t="s">
        <v>256</v>
      </c>
      <c r="T1436" t="s">
        <v>261</v>
      </c>
      <c r="U1436" t="s">
        <v>40</v>
      </c>
      <c r="V1436" t="s">
        <v>281</v>
      </c>
      <c r="W1436" t="str">
        <f t="shared" si="133"/>
        <v>db.pacientes.updateOne({"_id":ObjectId('61e34254ec4ec02e84f5dd92')},{ $set: { "seguimientos": [{"id": "2014","seccion1": {"fechaSeguimiento": "2014-4-1","institucion": "HOSPITAL PROVINCIAL de ROSARIO",</v>
      </c>
      <c r="X1436" t="str">
        <f t="shared" si="134"/>
        <v>"fallecimiento": "No","fechaFallecimiento": "","causaFallecimiento": "","nivelEducativo": "Terciario incompleto","actividadLaboral": "Trabaja, parcial","coberturaSocial": "Sí","tratamientoAntibioticoHospitalizado": "","embarazo": "No"},</v>
      </c>
      <c r="Y1436" t="str">
        <f t="shared" si="135"/>
        <v>"seccion4": {"cultivos": "3"},"seccion5": {"toleranciaGlucosa": "Realizada","toleranciaGlucosaRealizada": "Normal","vitaminaD": "","vitaminaDRealizada": "","inmunoglobulina": "Realizada",</v>
      </c>
      <c r="Z1436" t="str">
        <f t="shared" si="136"/>
        <v>"inmunoglobulinaRealizada": "&lt; 500"},"seccion6": {"actividadDeportiva": "Sí"}}]}}, { upsert: true } );</v>
      </c>
      <c r="AA1436" t="str">
        <f t="shared" si="137"/>
        <v>db.pacientes.updateOne({"_id":ObjectId('61e34254ec4ec02e84f5dd92')},{ $set: { "seguimientos": [{"id": "2014","seccion1": {"fechaSeguimiento": "2014-4-1","institucion": "HOSPITAL PROVINCIAL de ROSARIO","fallecimiento": "No","fechaFallecimiento": "","causaFallecimiento": "","nivelEducativo": "Terciario incompleto","actividadLaboral": "Trabaja, parcial","coberturaSocial": "Sí","tratamientoAntibioticoHospitalizado": "","embarazo": "No"},"seccion4": {"cultivos": "3"},"seccion5": {"toleranciaGlucosa": "Realizada","toleranciaGlucosaRealizada": "Normal","vitaminaD": "","vitaminaDRealizada": "","inmunoglobulina": "Realizada","inmunoglobulinaRealizada": "&lt; 500"},"seccion6": {"actividadDeportiva": "Sí"}}]}}, { upsert: true } );</v>
      </c>
    </row>
    <row r="1437" spans="1:27" x14ac:dyDescent="0.3">
      <c r="A1437" t="s">
        <v>1100</v>
      </c>
      <c r="B1437">
        <v>629</v>
      </c>
      <c r="C1437">
        <v>2015</v>
      </c>
      <c r="D1437" s="5">
        <v>42068</v>
      </c>
      <c r="E1437" s="5" t="str">
        <f t="shared" si="132"/>
        <v>2015-3-5</v>
      </c>
      <c r="F1437" t="s">
        <v>351</v>
      </c>
      <c r="G1437" t="s">
        <v>35</v>
      </c>
      <c r="J1437" t="s">
        <v>52</v>
      </c>
      <c r="K1437" t="s">
        <v>53</v>
      </c>
      <c r="L1437" t="s">
        <v>281</v>
      </c>
      <c r="N1437" t="s">
        <v>35</v>
      </c>
      <c r="O1437" t="s">
        <v>46</v>
      </c>
      <c r="P1437" t="s">
        <v>261</v>
      </c>
      <c r="Q1437" t="s">
        <v>34</v>
      </c>
      <c r="R1437" t="s">
        <v>256</v>
      </c>
      <c r="S1437" t="s">
        <v>256</v>
      </c>
      <c r="T1437" t="s">
        <v>261</v>
      </c>
      <c r="U1437" t="s">
        <v>40</v>
      </c>
      <c r="V1437" t="s">
        <v>281</v>
      </c>
      <c r="W1437" t="str">
        <f t="shared" si="133"/>
        <v>db.pacientes.updateOne({"_id":ObjectId('61e34254ec4ec02e84f5dd92')},{ $set: { "seguimientos": [{"id": "2015","seccion1": {"fechaSeguimiento": "2015-3-5","institucion": "HOSPITAL PROVINCIAL de ROSARIO",</v>
      </c>
      <c r="X1437" t="str">
        <f t="shared" si="134"/>
        <v>"fallecimiento": "No","fechaFallecimiento": "","causaFallecimiento": "","nivelEducativo": "Terciario incompleto","actividadLaboral": "Trabaja, parcial","coberturaSocial": "Sí","tratamientoAntibioticoHospitalizado": "","embarazo": "No"},</v>
      </c>
      <c r="Y1437" t="str">
        <f t="shared" si="135"/>
        <v>"seccion4": {"cultivos": "3"},"seccion5": {"toleranciaGlucosa": "Realizada","toleranciaGlucosaRealizada": "Normal","vitaminaD": "","vitaminaDRealizada": "","inmunoglobulina": "Realizada",</v>
      </c>
      <c r="Z1437" t="str">
        <f t="shared" si="136"/>
        <v>"inmunoglobulinaRealizada": "&lt; 500"},"seccion6": {"actividadDeportiva": "Sí"}}]}}, { upsert: true } );</v>
      </c>
      <c r="AA1437" t="str">
        <f t="shared" si="137"/>
        <v>db.pacientes.updateOne({"_id":ObjectId('61e34254ec4ec02e84f5dd92')},{ $set: { "seguimientos": [{"id": "2015","seccion1": {"fechaSeguimiento": "2015-3-5","institucion": "HOSPITAL PROVINCIAL de ROSARIO","fallecimiento": "No","fechaFallecimiento": "","causaFallecimiento": "","nivelEducativo": "Terciario incompleto","actividadLaboral": "Trabaja, parcial","coberturaSocial": "Sí","tratamientoAntibioticoHospitalizado": "","embarazo": "No"},"seccion4": {"cultivos": "3"},"seccion5": {"toleranciaGlucosa": "Realizada","toleranciaGlucosaRealizada": "Normal","vitaminaD": "","vitaminaDRealizada": "","inmunoglobulina": "Realizada","inmunoglobulinaRealizada": "&lt; 500"},"seccion6": {"actividadDeportiva": "Sí"}}]}}, { upsert: true } );</v>
      </c>
    </row>
    <row r="1438" spans="1:27" x14ac:dyDescent="0.3">
      <c r="A1438" t="s">
        <v>1100</v>
      </c>
      <c r="B1438">
        <v>629</v>
      </c>
      <c r="C1438">
        <v>2016</v>
      </c>
      <c r="D1438" s="5">
        <v>42373</v>
      </c>
      <c r="E1438" s="5" t="str">
        <f t="shared" si="132"/>
        <v>2016-1-4</v>
      </c>
      <c r="F1438" t="s">
        <v>351</v>
      </c>
      <c r="G1438" t="s">
        <v>35</v>
      </c>
      <c r="K1438" t="s">
        <v>53</v>
      </c>
      <c r="L1438" t="s">
        <v>281</v>
      </c>
      <c r="N1438" t="s">
        <v>35</v>
      </c>
      <c r="O1438" t="s">
        <v>49</v>
      </c>
      <c r="P1438" t="s">
        <v>261</v>
      </c>
      <c r="Q1438" t="s">
        <v>34</v>
      </c>
      <c r="R1438" t="s">
        <v>261</v>
      </c>
      <c r="S1438" t="s">
        <v>34</v>
      </c>
      <c r="T1438" t="s">
        <v>261</v>
      </c>
      <c r="U1438" t="s">
        <v>40</v>
      </c>
      <c r="V1438" t="s">
        <v>281</v>
      </c>
      <c r="W1438" t="str">
        <f t="shared" si="133"/>
        <v>db.pacientes.updateOne({"_id":ObjectId('61e34254ec4ec02e84f5dd92')},{ $set: { "seguimientos": [{"id": "2016","seccion1": {"fechaSeguimiento": "2016-1-4","institucion": "HOSPITAL PROVINCIAL de ROSARIO",</v>
      </c>
      <c r="X1438" t="str">
        <f t="shared" si="134"/>
        <v>"fallecimiento": "No","fechaFallecimiento": "","causaFallecimiento": "","nivelEducativo": "","actividadLaboral": "Trabaja, parcial","coberturaSocial": "Sí","tratamientoAntibioticoHospitalizado": "","embarazo": "No"},</v>
      </c>
      <c r="Y1438" t="str">
        <f t="shared" si="135"/>
        <v>"seccion4": {"cultivos": "4"},"seccion5": {"toleranciaGlucosa": "Realizada","toleranciaGlucosaRealizada": "Normal","vitaminaD": "Realizada","vitaminaDRealizada": "Normal","inmunoglobulina": "Realizada",</v>
      </c>
      <c r="Z1438" t="str">
        <f t="shared" si="136"/>
        <v>"inmunoglobulinaRealizada": "&lt; 500"},"seccion6": {"actividadDeportiva": "Sí"}}]}}, { upsert: true } );</v>
      </c>
      <c r="AA1438" t="str">
        <f t="shared" si="137"/>
        <v>db.pacientes.updateOne({"_id":ObjectId('61e34254ec4ec02e84f5dd92')},{ $set: { "seguimientos": [{"id": "2016","seccion1": {"fechaSeguimiento": "2016-1-4","institucion": "HOSPITAL PROVINCIAL de ROSARIO","fallecimiento": "No","fechaFallecimiento": "","causaFallecimiento": "","nivelEducativo": "","actividadLaboral": "Trabaja, parcial","coberturaSocial": "Sí","tratamientoAntibioticoHospitalizado": "","embarazo": "No"},"seccion4": {"cultivos": "4"},"seccion5": {"toleranciaGlucosa": "Realizada","toleranciaGlucosaRealizada": "Normal","vitaminaD": "Realizada","vitaminaDRealizada": "Normal","inmunoglobulina": "Realizada","inmunoglobulinaRealizada": "&lt; 500"},"seccion6": {"actividadDeportiva": "Sí"}}]}}, { upsert: true } );</v>
      </c>
    </row>
    <row r="1439" spans="1:27" x14ac:dyDescent="0.3">
      <c r="A1439" t="s">
        <v>1100</v>
      </c>
      <c r="B1439">
        <v>629</v>
      </c>
      <c r="C1439">
        <v>2017</v>
      </c>
      <c r="D1439" s="5">
        <v>42857</v>
      </c>
      <c r="E1439" s="5" t="str">
        <f t="shared" si="132"/>
        <v>2017-5-2</v>
      </c>
      <c r="F1439" t="s">
        <v>351</v>
      </c>
      <c r="G1439" t="s">
        <v>35</v>
      </c>
      <c r="K1439" t="s">
        <v>53</v>
      </c>
      <c r="L1439" t="s">
        <v>281</v>
      </c>
      <c r="N1439" t="s">
        <v>35</v>
      </c>
      <c r="O1439" t="s">
        <v>37</v>
      </c>
      <c r="P1439" t="s">
        <v>261</v>
      </c>
      <c r="Q1439" t="s">
        <v>34</v>
      </c>
      <c r="R1439" t="s">
        <v>261</v>
      </c>
      <c r="S1439" t="s">
        <v>34</v>
      </c>
      <c r="T1439" t="s">
        <v>261</v>
      </c>
      <c r="U1439" t="s">
        <v>40</v>
      </c>
      <c r="V1439" t="s">
        <v>281</v>
      </c>
      <c r="W1439" t="str">
        <f t="shared" si="133"/>
        <v>db.pacientes.updateOne({"_id":ObjectId('61e34254ec4ec02e84f5dd92')},{ $set: { "seguimientos": [{"id": "2017","seccion1": {"fechaSeguimiento": "2017-5-2","institucion": "HOSPITAL PROVINCIAL de ROSARIO",</v>
      </c>
      <c r="X1439" t="str">
        <f t="shared" si="134"/>
        <v>"fallecimiento": "No","fechaFallecimiento": "","causaFallecimiento": "","nivelEducativo": "","actividadLaboral": "Trabaja, parcial","coberturaSocial": "Sí","tratamientoAntibioticoHospitalizado": "","embarazo": "No"},</v>
      </c>
      <c r="Y1439" t="str">
        <f t="shared" si="135"/>
        <v>"seccion4": {"cultivos": "2"},"seccion5": {"toleranciaGlucosa": "Realizada","toleranciaGlucosaRealizada": "Normal","vitaminaD": "Realizada","vitaminaDRealizada": "Normal","inmunoglobulina": "Realizada",</v>
      </c>
      <c r="Z1439" t="str">
        <f t="shared" si="136"/>
        <v>"inmunoglobulinaRealizada": "&lt; 500"},"seccion6": {"actividadDeportiva": "Sí"}}]}}, { upsert: true } );</v>
      </c>
      <c r="AA1439" t="str">
        <f t="shared" si="137"/>
        <v>db.pacientes.updateOne({"_id":ObjectId('61e34254ec4ec02e84f5dd92')},{ $set: { "seguimientos": [{"id": "2017","seccion1": {"fechaSeguimiento": "2017-5-2","institucion": "HOSPITAL PROVINCIAL de ROSARIO","fallecimiento": "No","fechaFallecimiento": "","causaFallecimiento": "","nivelEducativo": "","actividadLaboral": "Trabaja, parcial","coberturaSocial": "Sí","tratamientoAntibioticoHospitalizado": "","embarazo": "No"},"seccion4": {"cultivos": "2"},"seccion5": {"toleranciaGlucosa": "Realizada","toleranciaGlucosaRealizada": "Normal","vitaminaD": "Realizada","vitaminaDRealizada": "Normal","inmunoglobulina": "Realizada","inmunoglobulinaRealizada": "&lt; 500"},"seccion6": {"actividadDeportiva": "Sí"}}]}}, { upsert: true } );</v>
      </c>
    </row>
    <row r="1440" spans="1:27" x14ac:dyDescent="0.3">
      <c r="A1440" t="s">
        <v>1096</v>
      </c>
      <c r="B1440">
        <v>630</v>
      </c>
      <c r="C1440">
        <v>2013</v>
      </c>
      <c r="D1440" s="5">
        <v>41365</v>
      </c>
      <c r="E1440" s="5" t="str">
        <f t="shared" si="132"/>
        <v>2013-4-1</v>
      </c>
      <c r="F1440" t="s">
        <v>351</v>
      </c>
      <c r="G1440" t="s">
        <v>35</v>
      </c>
      <c r="J1440" t="s">
        <v>61</v>
      </c>
      <c r="K1440" t="s">
        <v>70</v>
      </c>
      <c r="L1440" t="s">
        <v>281</v>
      </c>
      <c r="M1440" t="s">
        <v>48</v>
      </c>
      <c r="N1440" t="s">
        <v>35</v>
      </c>
      <c r="O1440" t="s">
        <v>66</v>
      </c>
      <c r="P1440" t="s">
        <v>261</v>
      </c>
      <c r="Q1440" t="s">
        <v>77</v>
      </c>
      <c r="R1440" t="s">
        <v>256</v>
      </c>
      <c r="S1440" t="s">
        <v>256</v>
      </c>
      <c r="T1440" t="s">
        <v>261</v>
      </c>
      <c r="U1440" t="s">
        <v>40</v>
      </c>
      <c r="V1440" t="s">
        <v>256</v>
      </c>
      <c r="W1440" t="str">
        <f t="shared" si="133"/>
        <v>db.pacientes.updateOne({"_id":ObjectId('61e34254ec4ec02e84f5dd8e')},{ $set: { "seguimientos": [{"id": "2013","seccion1": {"fechaSeguimiento": "2013-4-1","institucion": "HOSPITAL PROVINCIAL de ROSARIO",</v>
      </c>
      <c r="X1440" t="str">
        <f t="shared" si="134"/>
        <v>"fallecimiento": "No","fechaFallecimiento": "","causaFallecimiento": "","nivelEducativo": "Secundaria incompleta","actividadLaboral": "No trabaja","coberturaSocial": "Sí","tratamientoAntibioticoHospitalizado": "5","embarazo": "No"},</v>
      </c>
      <c r="Y1440" t="str">
        <f t="shared" si="135"/>
        <v>"seccion4": {"cultivos": "10"},"seccion5": {"toleranciaGlucosa": "Realizada","toleranciaGlucosaRealizada": "Diabetes","vitaminaD": "","vitaminaDRealizada": "","inmunoglobulina": "Realizada",</v>
      </c>
      <c r="Z1440" t="str">
        <f t="shared" si="136"/>
        <v>"inmunoglobulinaRealizada": "&lt; 500"},"seccion6": {"actividadDeportiva": ""}}]}}, { upsert: true } );</v>
      </c>
      <c r="AA1440" t="str">
        <f t="shared" si="137"/>
        <v>db.pacientes.updateOne({"_id":ObjectId('61e34254ec4ec02e84f5dd8e')},{ $set: { "seguimientos": [{"id": "2013","seccion1": {"fechaSeguimiento": "2013-4-1","institucion": "HOSPITAL PROVINCIAL de ROSARIO","fallecimiento": "No","fechaFallecimiento": "","causaFallecimiento": "","nivelEducativo": "Secundaria incompleta","actividadLaboral": "No trabaja","coberturaSocial": "Sí","tratamientoAntibioticoHospitalizado": "5","embarazo": "No"},"seccion4": {"cultivos": "10"},"seccion5": {"toleranciaGlucosa": "Realizada","toleranciaGlucosaRealizada": "Diabetes","vitaminaD": "","vitaminaDRealizada": "","inmunoglobulina": "Realizada","inmunoglobulinaRealizada": "&lt; 500"},"seccion6": {"actividadDeportiva": ""}}]}}, { upsert: true } );</v>
      </c>
    </row>
    <row r="1441" spans="1:27" x14ac:dyDescent="0.3">
      <c r="A1441" t="s">
        <v>1096</v>
      </c>
      <c r="B1441">
        <v>630</v>
      </c>
      <c r="C1441">
        <v>2013</v>
      </c>
      <c r="D1441" s="5">
        <v>41512</v>
      </c>
      <c r="E1441" s="5" t="str">
        <f t="shared" si="132"/>
        <v>2013-8-26</v>
      </c>
      <c r="F1441" t="s">
        <v>351</v>
      </c>
      <c r="G1441" t="s">
        <v>281</v>
      </c>
      <c r="H1441" t="s">
        <v>117</v>
      </c>
      <c r="I1441" t="s">
        <v>291</v>
      </c>
      <c r="J1441" t="s">
        <v>61</v>
      </c>
      <c r="L1441" t="s">
        <v>281</v>
      </c>
      <c r="M1441" t="s">
        <v>37</v>
      </c>
      <c r="N1441" t="s">
        <v>35</v>
      </c>
      <c r="O1441" t="s">
        <v>41</v>
      </c>
      <c r="P1441" t="s">
        <v>261</v>
      </c>
      <c r="Q1441" t="s">
        <v>77</v>
      </c>
      <c r="R1441" t="s">
        <v>256</v>
      </c>
      <c r="S1441" t="s">
        <v>256</v>
      </c>
      <c r="T1441" t="s">
        <v>261</v>
      </c>
      <c r="U1441" t="s">
        <v>40</v>
      </c>
      <c r="V1441" t="s">
        <v>256</v>
      </c>
      <c r="W1441" t="str">
        <f t="shared" si="133"/>
        <v>db.pacientes.updateOne({"_id":ObjectId('61e34254ec4ec02e84f5dd8e')},{ $set: { "seguimientos": [{"id": "2013","seccion1": {"fechaSeguimiento": "2013-8-26","institucion": "HOSPITAL PROVINCIAL de ROSARIO",</v>
      </c>
      <c r="X1441" t="str">
        <f t="shared" si="134"/>
        <v>"fallecimiento": "Sí","fechaFallecimiento": "2013-09-08","causaFallecimiento": "Respiratorios","nivelEducativo": "Secundaria incompleta","actividadLaboral": "","coberturaSocial": "Sí","tratamientoAntibioticoHospitalizado": "2","embarazo": "No"},</v>
      </c>
      <c r="Y1441" t="str">
        <f t="shared" si="135"/>
        <v>"seccion4": {"cultivos": "6"},"seccion5": {"toleranciaGlucosa": "Realizada","toleranciaGlucosaRealizada": "Diabetes","vitaminaD": "","vitaminaDRealizada": "","inmunoglobulina": "Realizada",</v>
      </c>
      <c r="Z1441" t="str">
        <f t="shared" si="136"/>
        <v>"inmunoglobulinaRealizada": "&lt; 500"},"seccion6": {"actividadDeportiva": ""}}]}}, { upsert: true } );</v>
      </c>
      <c r="AA1441" t="str">
        <f t="shared" si="137"/>
        <v>db.pacientes.updateOne({"_id":ObjectId('61e34254ec4ec02e84f5dd8e')},{ $set: { "seguimientos": [{"id": "2013","seccion1": {"fechaSeguimiento": "2013-8-26","institucion": "HOSPITAL PROVINCIAL de ROSARIO","fallecimiento": "Sí","fechaFallecimiento": "2013-09-08","causaFallecimiento": "Respiratorios","nivelEducativo": "Secundaria incompleta","actividadLaboral": "","coberturaSocial": "Sí","tratamientoAntibioticoHospitalizado": "2","embarazo": "No"},"seccion4": {"cultivos": "6"},"seccion5": {"toleranciaGlucosa": "Realizada","toleranciaGlucosaRealizada": "Diabetes","vitaminaD": "","vitaminaDRealizada": "","inmunoglobulina": "Realizada","inmunoglobulinaRealizada": "&lt; 500"},"seccion6": {"actividadDeportiva": ""}}]}}, { upsert: true } );</v>
      </c>
    </row>
    <row r="1442" spans="1:27" x14ac:dyDescent="0.3">
      <c r="A1442" t="s">
        <v>1101</v>
      </c>
      <c r="B1442">
        <v>631</v>
      </c>
      <c r="C1442">
        <v>2013</v>
      </c>
      <c r="D1442" s="5">
        <v>41366</v>
      </c>
      <c r="E1442" s="5" t="str">
        <f t="shared" si="132"/>
        <v>2013-4-2</v>
      </c>
      <c r="F1442" t="s">
        <v>351</v>
      </c>
      <c r="G1442" t="s">
        <v>35</v>
      </c>
      <c r="J1442" t="s">
        <v>63</v>
      </c>
      <c r="K1442" t="s">
        <v>53</v>
      </c>
      <c r="L1442" t="s">
        <v>281</v>
      </c>
      <c r="M1442" t="s">
        <v>45</v>
      </c>
      <c r="N1442" t="s">
        <v>35</v>
      </c>
      <c r="O1442" t="s">
        <v>41</v>
      </c>
      <c r="P1442" t="s">
        <v>118</v>
      </c>
      <c r="Q1442" t="s">
        <v>256</v>
      </c>
      <c r="R1442" t="s">
        <v>256</v>
      </c>
      <c r="S1442" t="s">
        <v>256</v>
      </c>
      <c r="T1442" t="s">
        <v>261</v>
      </c>
      <c r="U1442" t="s">
        <v>40</v>
      </c>
      <c r="V1442" t="s">
        <v>256</v>
      </c>
      <c r="W1442" t="str">
        <f t="shared" si="133"/>
        <v>db.pacientes.updateOne({"_id":ObjectId('61e34254ec4ec02e84f5dd93')},{ $set: { "seguimientos": [{"id": "2013","seccion1": {"fechaSeguimiento": "2013-4-2","institucion": "HOSPITAL PROVINCIAL de ROSARIO",</v>
      </c>
      <c r="X1442" t="str">
        <f t="shared" si="134"/>
        <v>"fallecimiento": "No","fechaFallecimiento": "","causaFallecimiento": "","nivelEducativo": "Secundaria completa","actividadLaboral": "Trabaja, parcial","coberturaSocial": "Sí","tratamientoAntibioticoHospitalizado": "1","embarazo": "No"},</v>
      </c>
      <c r="Y1442" t="str">
        <f t="shared" si="135"/>
        <v>"seccion4": {"cultivos": "6"},"seccion5": {"toleranciaGlucosa": "No realizada","toleranciaGlucosaRealizada": "","vitaminaD": "","vitaminaDRealizada": "","inmunoglobulina": "Realizada",</v>
      </c>
      <c r="Z1442" t="str">
        <f t="shared" si="136"/>
        <v>"inmunoglobulinaRealizada": "&lt; 500"},"seccion6": {"actividadDeportiva": ""}}]}}, { upsert: true } );</v>
      </c>
      <c r="AA1442" t="str">
        <f t="shared" si="137"/>
        <v>db.pacientes.updateOne({"_id":ObjectId('61e34254ec4ec02e84f5dd93')},{ $set: { "seguimientos": [{"id": "2013","seccion1": {"fechaSeguimiento": "2013-4-2","institucion": "HOSPITAL PROVINCIAL de ROSARIO","fallecimiento": "No","fechaFallecimiento": "","causaFallecimiento": "","nivelEducativo": "Secundaria completa","actividadLaboral": "Trabaja, parcial","coberturaSocial": "Sí","tratamientoAntibioticoHospitalizado": "1","embarazo": "No"},"seccion4": {"cultivos": "6"},"seccion5": {"toleranciaGlucosa": "No realizada","toleranciaGlucosaRealizada": "","vitaminaD": "","vitaminaDRealizada": "","inmunoglobulina": "Realizada","inmunoglobulinaRealizada": "&lt; 500"},"seccion6": {"actividadDeportiva": ""}}]}}, { upsert: true } );</v>
      </c>
    </row>
    <row r="1443" spans="1:27" x14ac:dyDescent="0.3">
      <c r="A1443" t="s">
        <v>1101</v>
      </c>
      <c r="B1443">
        <v>631</v>
      </c>
      <c r="C1443">
        <v>2014</v>
      </c>
      <c r="D1443" s="5">
        <v>41732</v>
      </c>
      <c r="E1443" s="5" t="str">
        <f t="shared" si="132"/>
        <v>2014-4-3</v>
      </c>
      <c r="F1443" t="s">
        <v>351</v>
      </c>
      <c r="G1443" t="s">
        <v>35</v>
      </c>
      <c r="J1443" t="s">
        <v>52</v>
      </c>
      <c r="K1443" t="s">
        <v>53</v>
      </c>
      <c r="L1443" t="s">
        <v>281</v>
      </c>
      <c r="N1443" t="s">
        <v>35</v>
      </c>
      <c r="O1443" t="s">
        <v>48</v>
      </c>
      <c r="P1443" t="s">
        <v>261</v>
      </c>
      <c r="Q1443" t="s">
        <v>34</v>
      </c>
      <c r="R1443" t="s">
        <v>256</v>
      </c>
      <c r="S1443" t="s">
        <v>256</v>
      </c>
      <c r="T1443" t="s">
        <v>261</v>
      </c>
      <c r="U1443" t="s">
        <v>40</v>
      </c>
      <c r="V1443" t="s">
        <v>281</v>
      </c>
      <c r="W1443" t="str">
        <f t="shared" si="133"/>
        <v>db.pacientes.updateOne({"_id":ObjectId('61e34254ec4ec02e84f5dd93')},{ $set: { "seguimientos": [{"id": "2014","seccion1": {"fechaSeguimiento": "2014-4-3","institucion": "HOSPITAL PROVINCIAL de ROSARIO",</v>
      </c>
      <c r="X1443" t="str">
        <f t="shared" si="134"/>
        <v>"fallecimiento": "No","fechaFallecimiento": "","causaFallecimiento": "","nivelEducativo": "Terciario incompleto","actividadLaboral": "Trabaja, parcial","coberturaSocial": "Sí","tratamientoAntibioticoHospitalizado": "","embarazo": "No"},</v>
      </c>
      <c r="Y1443" t="str">
        <f t="shared" si="135"/>
        <v>"seccion4": {"cultivos": "5"},"seccion5": {"toleranciaGlucosa": "Realizada","toleranciaGlucosaRealizada": "Normal","vitaminaD": "","vitaminaDRealizada": "","inmunoglobulina": "Realizada",</v>
      </c>
      <c r="Z1443" t="str">
        <f t="shared" si="136"/>
        <v>"inmunoglobulinaRealizada": "&lt; 500"},"seccion6": {"actividadDeportiva": "Sí"}}]}}, { upsert: true } );</v>
      </c>
      <c r="AA1443" t="str">
        <f t="shared" si="137"/>
        <v>db.pacientes.updateOne({"_id":ObjectId('61e34254ec4ec02e84f5dd93')},{ $set: { "seguimientos": [{"id": "2014","seccion1": {"fechaSeguimiento": "2014-4-3","institucion": "HOSPITAL PROVINCIAL de ROSARIO","fallecimiento": "No","fechaFallecimiento": "","causaFallecimiento": "","nivelEducativo": "Terciario incompleto","actividadLaboral": "Trabaja, parcial","coberturaSocial": "Sí","tratamientoAntibioticoHospitalizado": "","embarazo": "No"},"seccion4": {"cultivos": "5"},"seccion5": {"toleranciaGlucosa": "Realizada","toleranciaGlucosaRealizada": "Normal","vitaminaD": "","vitaminaDRealizada": "","inmunoglobulina": "Realizada","inmunoglobulinaRealizada": "&lt; 500"},"seccion6": {"actividadDeportiva": "Sí"}}]}}, { upsert: true } );</v>
      </c>
    </row>
    <row r="1444" spans="1:27" x14ac:dyDescent="0.3">
      <c r="A1444" t="s">
        <v>1101</v>
      </c>
      <c r="B1444">
        <v>631</v>
      </c>
      <c r="C1444">
        <v>2015</v>
      </c>
      <c r="D1444" s="5">
        <v>42072</v>
      </c>
      <c r="E1444" s="5" t="str">
        <f t="shared" si="132"/>
        <v>2015-3-9</v>
      </c>
      <c r="F1444" t="s">
        <v>351</v>
      </c>
      <c r="G1444" t="s">
        <v>35</v>
      </c>
      <c r="J1444" t="s">
        <v>52</v>
      </c>
      <c r="K1444" t="s">
        <v>53</v>
      </c>
      <c r="L1444" t="s">
        <v>281</v>
      </c>
      <c r="N1444" t="s">
        <v>35</v>
      </c>
      <c r="O1444" t="s">
        <v>48</v>
      </c>
      <c r="P1444" t="s">
        <v>261</v>
      </c>
      <c r="Q1444" t="s">
        <v>34</v>
      </c>
      <c r="R1444" t="s">
        <v>256</v>
      </c>
      <c r="S1444" t="s">
        <v>256</v>
      </c>
      <c r="T1444" t="s">
        <v>261</v>
      </c>
      <c r="U1444" t="s">
        <v>40</v>
      </c>
      <c r="V1444" t="s">
        <v>281</v>
      </c>
      <c r="W1444" t="str">
        <f t="shared" si="133"/>
        <v>db.pacientes.updateOne({"_id":ObjectId('61e34254ec4ec02e84f5dd93')},{ $set: { "seguimientos": [{"id": "2015","seccion1": {"fechaSeguimiento": "2015-3-9","institucion": "HOSPITAL PROVINCIAL de ROSARIO",</v>
      </c>
      <c r="X1444" t="str">
        <f t="shared" si="134"/>
        <v>"fallecimiento": "No","fechaFallecimiento": "","causaFallecimiento": "","nivelEducativo": "Terciario incompleto","actividadLaboral": "Trabaja, parcial","coberturaSocial": "Sí","tratamientoAntibioticoHospitalizado": "","embarazo": "No"},</v>
      </c>
      <c r="Y1444" t="str">
        <f t="shared" si="135"/>
        <v>"seccion4": {"cultivos": "5"},"seccion5": {"toleranciaGlucosa": "Realizada","toleranciaGlucosaRealizada": "Normal","vitaminaD": "","vitaminaDRealizada": "","inmunoglobulina": "Realizada",</v>
      </c>
      <c r="Z1444" t="str">
        <f t="shared" si="136"/>
        <v>"inmunoglobulinaRealizada": "&lt; 500"},"seccion6": {"actividadDeportiva": "Sí"}}]}}, { upsert: true } );</v>
      </c>
      <c r="AA1444" t="str">
        <f t="shared" si="137"/>
        <v>db.pacientes.updateOne({"_id":ObjectId('61e34254ec4ec02e84f5dd93')},{ $set: { "seguimientos": [{"id": "2015","seccion1": {"fechaSeguimiento": "2015-3-9","institucion": "HOSPITAL PROVINCIAL de ROSARIO","fallecimiento": "No","fechaFallecimiento": "","causaFallecimiento": "","nivelEducativo": "Terciario incompleto","actividadLaboral": "Trabaja, parcial","coberturaSocial": "Sí","tratamientoAntibioticoHospitalizado": "","embarazo": "No"},"seccion4": {"cultivos": "5"},"seccion5": {"toleranciaGlucosa": "Realizada","toleranciaGlucosaRealizada": "Normal","vitaminaD": "","vitaminaDRealizada": "","inmunoglobulina": "Realizada","inmunoglobulinaRealizada": "&lt; 500"},"seccion6": {"actividadDeportiva": "Sí"}}]}}, { upsert: true } );</v>
      </c>
    </row>
    <row r="1445" spans="1:27" x14ac:dyDescent="0.3">
      <c r="A1445" t="s">
        <v>1101</v>
      </c>
      <c r="B1445">
        <v>631</v>
      </c>
      <c r="C1445">
        <v>2016</v>
      </c>
      <c r="D1445" s="5">
        <v>42502</v>
      </c>
      <c r="E1445" s="5" t="str">
        <f t="shared" si="132"/>
        <v>2016-5-12</v>
      </c>
      <c r="F1445" t="s">
        <v>351</v>
      </c>
      <c r="G1445" t="s">
        <v>35</v>
      </c>
      <c r="K1445" t="s">
        <v>53</v>
      </c>
      <c r="L1445" t="s">
        <v>281</v>
      </c>
      <c r="M1445" t="s">
        <v>45</v>
      </c>
      <c r="N1445" t="s">
        <v>35</v>
      </c>
      <c r="O1445" t="s">
        <v>73</v>
      </c>
      <c r="P1445" t="s">
        <v>261</v>
      </c>
      <c r="Q1445" t="s">
        <v>34</v>
      </c>
      <c r="R1445" t="s">
        <v>261</v>
      </c>
      <c r="S1445" t="s">
        <v>34</v>
      </c>
      <c r="T1445" t="s">
        <v>261</v>
      </c>
      <c r="U1445" t="s">
        <v>40</v>
      </c>
      <c r="V1445" t="s">
        <v>281</v>
      </c>
      <c r="W1445" t="str">
        <f t="shared" si="133"/>
        <v>db.pacientes.updateOne({"_id":ObjectId('61e34254ec4ec02e84f5dd93')},{ $set: { "seguimientos": [{"id": "2016","seccion1": {"fechaSeguimiento": "2016-5-12","institucion": "HOSPITAL PROVINCIAL de ROSARIO",</v>
      </c>
      <c r="X1445" t="str">
        <f t="shared" si="134"/>
        <v>"fallecimiento": "No","fechaFallecimiento": "","causaFallecimiento": "","nivelEducativo": "","actividadLaboral": "Trabaja, parcial","coberturaSocial": "Sí","tratamientoAntibioticoHospitalizado": "1","embarazo": "No"},</v>
      </c>
      <c r="Y1445" t="str">
        <f t="shared" si="135"/>
        <v>"seccion4": {"cultivos": "7"},"seccion5": {"toleranciaGlucosa": "Realizada","toleranciaGlucosaRealizada": "Normal","vitaminaD": "Realizada","vitaminaDRealizada": "Normal","inmunoglobulina": "Realizada",</v>
      </c>
      <c r="Z1445" t="str">
        <f t="shared" si="136"/>
        <v>"inmunoglobulinaRealizada": "&lt; 500"},"seccion6": {"actividadDeportiva": "Sí"}}]}}, { upsert: true } );</v>
      </c>
      <c r="AA1445" t="str">
        <f t="shared" si="137"/>
        <v>db.pacientes.updateOne({"_id":ObjectId('61e34254ec4ec02e84f5dd93')},{ $set: { "seguimientos": [{"id": "2016","seccion1": {"fechaSeguimiento": "2016-5-12","institucion": "HOSPITAL PROVINCIAL de ROSARIO","fallecimiento": "No","fechaFallecimiento": "","causaFallecimiento": "","nivelEducativo": "","actividadLaboral": "Trabaja, parcial","coberturaSocial": "Sí","tratamientoAntibioticoHospitalizado": "1","embarazo": "No"},"seccion4": {"cultivos": "7"},"seccion5": {"toleranciaGlucosa": "Realizada","toleranciaGlucosaRealizada": "Normal","vitaminaD": "Realizada","vitaminaDRealizada": "Normal","inmunoglobulina": "Realizada","inmunoglobulinaRealizada": "&lt; 500"},"seccion6": {"actividadDeportiva": "Sí"}}]}}, { upsert: true } );</v>
      </c>
    </row>
    <row r="1446" spans="1:27" x14ac:dyDescent="0.3">
      <c r="A1446" t="s">
        <v>1101</v>
      </c>
      <c r="B1446">
        <v>631</v>
      </c>
      <c r="C1446">
        <v>2017</v>
      </c>
      <c r="D1446" s="5">
        <v>42817</v>
      </c>
      <c r="E1446" s="5" t="str">
        <f t="shared" si="132"/>
        <v>2017-3-23</v>
      </c>
      <c r="F1446" t="s">
        <v>351</v>
      </c>
      <c r="G1446" t="s">
        <v>35</v>
      </c>
      <c r="K1446" t="s">
        <v>53</v>
      </c>
      <c r="L1446" t="s">
        <v>281</v>
      </c>
      <c r="N1446" t="s">
        <v>35</v>
      </c>
      <c r="O1446" t="s">
        <v>49</v>
      </c>
      <c r="P1446" t="s">
        <v>261</v>
      </c>
      <c r="Q1446" t="s">
        <v>34</v>
      </c>
      <c r="R1446" t="s">
        <v>261</v>
      </c>
      <c r="S1446" t="s">
        <v>34</v>
      </c>
      <c r="T1446" t="s">
        <v>261</v>
      </c>
      <c r="U1446" t="s">
        <v>84</v>
      </c>
      <c r="V1446" t="s">
        <v>281</v>
      </c>
      <c r="W1446" t="str">
        <f t="shared" si="133"/>
        <v>db.pacientes.updateOne({"_id":ObjectId('61e34254ec4ec02e84f5dd93')},{ $set: { "seguimientos": [{"id": "2017","seccion1": {"fechaSeguimiento": "2017-3-23","institucion": "HOSPITAL PROVINCIAL de ROSARIO",</v>
      </c>
      <c r="X1446" t="str">
        <f t="shared" si="134"/>
        <v>"fallecimiento": "No","fechaFallecimiento": "","causaFallecimiento": "","nivelEducativo": "","actividadLaboral": "Trabaja, parcial","coberturaSocial": "Sí","tratamientoAntibioticoHospitalizado": "","embarazo": "No"},</v>
      </c>
      <c r="Y1446" t="str">
        <f t="shared" si="135"/>
        <v>"seccion4": {"cultivos": "4"},"seccion5": {"toleranciaGlucosa": "Realizada","toleranciaGlucosaRealizada": "Normal","vitaminaD": "Realizada","vitaminaDRealizada": "Normal","inmunoglobulina": "Realizada",</v>
      </c>
      <c r="Z1446" t="str">
        <f t="shared" si="136"/>
        <v>"inmunoglobulinaRealizada": "500 - 1.000"},"seccion6": {"actividadDeportiva": "Sí"}}]}}, { upsert: true } );</v>
      </c>
      <c r="AA1446" t="str">
        <f t="shared" si="137"/>
        <v>db.pacientes.updateOne({"_id":ObjectId('61e34254ec4ec02e84f5dd93')},{ $set: { "seguimientos": [{"id": "2017","seccion1": {"fechaSeguimiento": "2017-3-23","institucion": "HOSPITAL PROVINCIAL de ROSARIO","fallecimiento": "No","fechaFallecimiento": "","causaFallecimiento": "","nivelEducativo": "","actividadLaboral": "Trabaja, parcial","coberturaSocial": "Sí","tratamientoAntibioticoHospitalizado": "","embarazo": "No"},"seccion4": {"cultivos": "4"},"seccion5": {"toleranciaGlucosa": "Realizada","toleranciaGlucosaRealizada": "Normal","vitaminaD": "Realizada","vitaminaDRealizada": "Normal","inmunoglobulina": "Realizada","inmunoglobulinaRealizada": "500 - 1.000"},"seccion6": {"actividadDeportiva": "Sí"}}]}}, { upsert: true } );</v>
      </c>
    </row>
    <row r="1447" spans="1:27" x14ac:dyDescent="0.3">
      <c r="A1447" t="s">
        <v>1101</v>
      </c>
      <c r="B1447">
        <v>631</v>
      </c>
      <c r="C1447">
        <v>2018</v>
      </c>
      <c r="D1447" s="5">
        <v>43339</v>
      </c>
      <c r="E1447" s="5" t="str">
        <f t="shared" si="132"/>
        <v>2018-8-27</v>
      </c>
      <c r="F1447" t="s">
        <v>351</v>
      </c>
      <c r="G1447" t="s">
        <v>35</v>
      </c>
      <c r="K1447" t="s">
        <v>53</v>
      </c>
      <c r="L1447" t="s">
        <v>281</v>
      </c>
      <c r="N1447" t="s">
        <v>35</v>
      </c>
      <c r="O1447" t="s">
        <v>41</v>
      </c>
      <c r="P1447" t="s">
        <v>261</v>
      </c>
      <c r="Q1447" t="s">
        <v>34</v>
      </c>
      <c r="R1447" t="s">
        <v>261</v>
      </c>
      <c r="S1447" t="s">
        <v>34</v>
      </c>
      <c r="T1447" t="s">
        <v>261</v>
      </c>
      <c r="U1447" t="s">
        <v>84</v>
      </c>
      <c r="V1447" t="s">
        <v>281</v>
      </c>
      <c r="W1447" t="str">
        <f t="shared" si="133"/>
        <v>db.pacientes.updateOne({"_id":ObjectId('61e34254ec4ec02e84f5dd93')},{ $set: { "seguimientos": [{"id": "2018","seccion1": {"fechaSeguimiento": "2018-8-27","institucion": "HOSPITAL PROVINCIAL de ROSARIO",</v>
      </c>
      <c r="X1447" t="str">
        <f t="shared" si="134"/>
        <v>"fallecimiento": "No","fechaFallecimiento": "","causaFallecimiento": "","nivelEducativo": "","actividadLaboral": "Trabaja, parcial","coberturaSocial": "Sí","tratamientoAntibioticoHospitalizado": "","embarazo": "No"},</v>
      </c>
      <c r="Y1447" t="str">
        <f t="shared" si="135"/>
        <v>"seccion4": {"cultivos": "6"},"seccion5": {"toleranciaGlucosa": "Realizada","toleranciaGlucosaRealizada": "Normal","vitaminaD": "Realizada","vitaminaDRealizada": "Normal","inmunoglobulina": "Realizada",</v>
      </c>
      <c r="Z1447" t="str">
        <f t="shared" si="136"/>
        <v>"inmunoglobulinaRealizada": "500 - 1.000"},"seccion6": {"actividadDeportiva": "Sí"}}]}}, { upsert: true } );</v>
      </c>
      <c r="AA1447" t="str">
        <f t="shared" si="137"/>
        <v>db.pacientes.updateOne({"_id":ObjectId('61e34254ec4ec02e84f5dd93')},{ $set: { "seguimientos": [{"id": "2018","seccion1": {"fechaSeguimiento": "2018-8-27","institucion": "HOSPITAL PROVINCIAL de ROSARIO","fallecimiento": "No","fechaFallecimiento": "","causaFallecimiento": "","nivelEducativo": "","actividadLaboral": "Trabaja, parcial","coberturaSocial": "Sí","tratamientoAntibioticoHospitalizado": "","embarazo": "No"},"seccion4": {"cultivos": "6"},"seccion5": {"toleranciaGlucosa": "Realizada","toleranciaGlucosaRealizada": "Normal","vitaminaD": "Realizada","vitaminaDRealizada": "Normal","inmunoglobulina": "Realizada","inmunoglobulinaRealizada": "500 - 1.000"},"seccion6": {"actividadDeportiva": "Sí"}}]}}, { upsert: true } );</v>
      </c>
    </row>
    <row r="1448" spans="1:27" x14ac:dyDescent="0.3">
      <c r="A1448" t="s">
        <v>1101</v>
      </c>
      <c r="B1448">
        <v>631</v>
      </c>
      <c r="C1448">
        <v>2019</v>
      </c>
      <c r="D1448" s="5">
        <v>43549</v>
      </c>
      <c r="E1448" s="5" t="str">
        <f t="shared" si="132"/>
        <v>2019-3-25</v>
      </c>
      <c r="F1448" t="s">
        <v>351</v>
      </c>
      <c r="G1448" t="s">
        <v>35</v>
      </c>
      <c r="K1448" t="s">
        <v>53</v>
      </c>
      <c r="L1448" t="s">
        <v>281</v>
      </c>
      <c r="N1448" t="s">
        <v>35</v>
      </c>
      <c r="O1448" t="s">
        <v>37</v>
      </c>
      <c r="P1448" t="s">
        <v>261</v>
      </c>
      <c r="Q1448" t="s">
        <v>34</v>
      </c>
      <c r="R1448" t="s">
        <v>261</v>
      </c>
      <c r="S1448" t="s">
        <v>34</v>
      </c>
      <c r="T1448" t="s">
        <v>261</v>
      </c>
      <c r="U1448" t="s">
        <v>84</v>
      </c>
      <c r="V1448" t="s">
        <v>281</v>
      </c>
      <c r="W1448" t="str">
        <f t="shared" si="133"/>
        <v>db.pacientes.updateOne({"_id":ObjectId('61e34254ec4ec02e84f5dd93')},{ $set: { "seguimientos": [{"id": "2019","seccion1": {"fechaSeguimiento": "2019-3-25","institucion": "HOSPITAL PROVINCIAL de ROSARIO",</v>
      </c>
      <c r="X1448" t="str">
        <f t="shared" si="134"/>
        <v>"fallecimiento": "No","fechaFallecimiento": "","causaFallecimiento": "","nivelEducativo": "","actividadLaboral": "Trabaja, parcial","coberturaSocial": "Sí","tratamientoAntibioticoHospitalizado": "","embarazo": "No"},</v>
      </c>
      <c r="Y1448" t="str">
        <f t="shared" si="135"/>
        <v>"seccion4": {"cultivos": "2"},"seccion5": {"toleranciaGlucosa": "Realizada","toleranciaGlucosaRealizada": "Normal","vitaminaD": "Realizada","vitaminaDRealizada": "Normal","inmunoglobulina": "Realizada",</v>
      </c>
      <c r="Z1448" t="str">
        <f t="shared" si="136"/>
        <v>"inmunoglobulinaRealizada": "500 - 1.000"},"seccion6": {"actividadDeportiva": "Sí"}}]}}, { upsert: true } );</v>
      </c>
      <c r="AA1448" t="str">
        <f t="shared" si="137"/>
        <v>db.pacientes.updateOne({"_id":ObjectId('61e34254ec4ec02e84f5dd93')},{ $set: { "seguimientos": [{"id": "2019","seccion1": {"fechaSeguimiento": "2019-3-25","institucion": "HOSPITAL PROVINCIAL de ROSARIO","fallecimiento": "No","fechaFallecimiento": "","causaFallecimiento": "","nivelEducativo": "","actividadLaboral": "Trabaja, parcial","coberturaSocial": "Sí","tratamientoAntibioticoHospitalizado": "","embarazo": "No"},"seccion4": {"cultivos": "2"},"seccion5": {"toleranciaGlucosa": "Realizada","toleranciaGlucosaRealizada": "Normal","vitaminaD": "Realizada","vitaminaDRealizada": "Normal","inmunoglobulina": "Realizada","inmunoglobulinaRealizada": "500 - 1.000"},"seccion6": {"actividadDeportiva": "Sí"}}]}}, { upsert: true } );</v>
      </c>
    </row>
    <row r="1449" spans="1:27" x14ac:dyDescent="0.3">
      <c r="A1449" t="s">
        <v>1097</v>
      </c>
      <c r="B1449">
        <v>632</v>
      </c>
      <c r="C1449">
        <v>2009</v>
      </c>
      <c r="D1449" s="5">
        <v>40112</v>
      </c>
      <c r="E1449" s="5" t="str">
        <f t="shared" si="132"/>
        <v>2009-10-26</v>
      </c>
      <c r="F1449" t="s">
        <v>364</v>
      </c>
      <c r="G1449" t="s">
        <v>35</v>
      </c>
      <c r="J1449" t="s">
        <v>69</v>
      </c>
      <c r="K1449" t="s">
        <v>70</v>
      </c>
      <c r="L1449" t="s">
        <v>281</v>
      </c>
      <c r="N1449" t="s">
        <v>35</v>
      </c>
      <c r="P1449" t="s">
        <v>118</v>
      </c>
      <c r="Q1449" t="s">
        <v>256</v>
      </c>
      <c r="R1449" t="s">
        <v>256</v>
      </c>
      <c r="S1449" t="s">
        <v>256</v>
      </c>
      <c r="T1449" t="s">
        <v>256</v>
      </c>
      <c r="U1449" t="s">
        <v>256</v>
      </c>
      <c r="V1449" t="s">
        <v>256</v>
      </c>
      <c r="W1449" t="str">
        <f t="shared" si="133"/>
        <v>db.pacientes.updateOne({"_id":ObjectId('61e34254ec4ec02e84f5dd8f')},{ $set: { "seguimientos": [{"id": "2009","seccion1": {"fechaSeguimiento": "2009-10-26","institucion": "Sanatorio Nuestra Señora del Rosario",</v>
      </c>
      <c r="X1449" t="str">
        <f t="shared" si="134"/>
        <v>"fallecimiento": "No","fechaFallecimiento": "","causaFallecimiento": "","nivelEducativo": "Universitario Incompleto","actividadLaboral": "No trabaja","coberturaSocial": "Sí","tratamientoAntibioticoHospitalizado": "","embarazo": "No"},</v>
      </c>
      <c r="Y1449" t="str">
        <f t="shared" si="135"/>
        <v>"seccion4": {"cultivos": ""},"seccion5": {"toleranciaGlucosa": "No realizada","toleranciaGlucosaRealizada": "","vitaminaD": "","vitaminaDRealizada": "","inmunoglobulina": "",</v>
      </c>
      <c r="Z1449" t="str">
        <f t="shared" si="136"/>
        <v>"inmunoglobulinaRealizada": ""},"seccion6": {"actividadDeportiva": ""}}]}}, { upsert: true } );</v>
      </c>
      <c r="AA1449" t="str">
        <f t="shared" si="137"/>
        <v>db.pacientes.updateOne({"_id":ObjectId('61e34254ec4ec02e84f5dd8f')},{ $set: { "seguimientos": [{"id": "2009","seccion1": {"fechaSeguimiento": "2009-10-26","institucion": "Sanatorio Nuestra Señora del Rosario","fallecimiento": "No","fechaFallecimiento": "","causaFallecimiento": "","nivelEducativo": "Universitario Incompleto","actividadLaboral": "No trabaja","coberturaSocial": "Sí","tratamientoAntibioticoHospitalizado": "","embarazo": "No"},"seccion4":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1450" spans="1:27" x14ac:dyDescent="0.3">
      <c r="A1450" t="s">
        <v>1105</v>
      </c>
      <c r="B1450">
        <v>637</v>
      </c>
      <c r="C1450">
        <v>2012</v>
      </c>
      <c r="D1450" s="5">
        <v>41204</v>
      </c>
      <c r="E1450" s="5" t="str">
        <f t="shared" si="132"/>
        <v>2012-10-22</v>
      </c>
      <c r="F1450" t="s">
        <v>1962</v>
      </c>
      <c r="G1450" t="s">
        <v>35</v>
      </c>
      <c r="L1450" t="s">
        <v>281</v>
      </c>
      <c r="N1450" t="s">
        <v>35</v>
      </c>
      <c r="O1450" t="s">
        <v>49</v>
      </c>
      <c r="P1450" t="s">
        <v>261</v>
      </c>
      <c r="Q1450" t="s">
        <v>34</v>
      </c>
      <c r="R1450" t="s">
        <v>256</v>
      </c>
      <c r="S1450" t="s">
        <v>256</v>
      </c>
      <c r="T1450" t="s">
        <v>256</v>
      </c>
      <c r="U1450" t="s">
        <v>256</v>
      </c>
      <c r="V1450" t="s">
        <v>256</v>
      </c>
      <c r="W1450" t="str">
        <f t="shared" si="133"/>
        <v>db.pacientes.updateOne({"_id":ObjectId('61e34254ec4ec02e84f5dd97')},{ $set: { "seguimientos": [{"id": "2012","seccion1": {"fechaSeguimiento": "2012-10-22","institucion": "HOSPITAL de PEDIATRÍA Juan P. Garrahan",</v>
      </c>
      <c r="X1450" t="str">
        <f t="shared" si="134"/>
        <v>"fallecimiento": "No","fechaFallecimiento": "","causaFallecimiento": "","nivelEducativo": "","actividadLaboral": "","coberturaSocial": "Sí","tratamientoAntibioticoHospitalizado": "","embarazo": "No"},</v>
      </c>
      <c r="Y1450" t="str">
        <f t="shared" si="135"/>
        <v>"seccion4": {"cultivos": "4"},"seccion5": {"toleranciaGlucosa": "Realizada","toleranciaGlucosaRealizada": "Normal","vitaminaD": "","vitaminaDRealizada": "","inmunoglobulina": "",</v>
      </c>
      <c r="Z1450" t="str">
        <f t="shared" si="136"/>
        <v>"inmunoglobulinaRealizada": ""},"seccion6": {"actividadDeportiva": ""}}]}}, { upsert: true } );</v>
      </c>
      <c r="AA1450" t="str">
        <f t="shared" si="137"/>
        <v>db.pacientes.updateOne({"_id":ObjectId('61e34254ec4ec02e84f5dd97')},{ $set: { "seguimientos": [{"id": "2012","seccion1": {"fechaSeguimiento": "2012-10-22","institucion": "HOSPITAL de PEDIATRÍA Juan P. Garrahan","fallecimiento": "No","fechaFallecimiento": "","causaFallecimiento": "","nivelEducativo": "","actividadLaboral": "","coberturaSocial": "Sí","tratamientoAntibioticoHospitalizado": "","embarazo": "No"},"seccion4": {"cultivos": "4"},"seccion5": {"toleranciaGlucosa": "Realizada","toleranciaGlucosaRealizada": "Normal","vitaminaD": "","vitaminaDRealizada": "","inmunoglobulina": "","inmunoglobulinaRealizada": ""},"seccion6": {"actividadDeportiva": ""}}]}}, { upsert: true } );</v>
      </c>
    </row>
    <row r="1451" spans="1:27" x14ac:dyDescent="0.3">
      <c r="A1451" t="s">
        <v>1105</v>
      </c>
      <c r="B1451">
        <v>637</v>
      </c>
      <c r="C1451">
        <v>2013</v>
      </c>
      <c r="D1451" s="5">
        <v>41610</v>
      </c>
      <c r="E1451" s="5" t="str">
        <f t="shared" si="132"/>
        <v>2013-12-2</v>
      </c>
      <c r="F1451" t="s">
        <v>1962</v>
      </c>
      <c r="G1451" t="s">
        <v>35</v>
      </c>
      <c r="L1451" t="s">
        <v>281</v>
      </c>
      <c r="N1451" t="s">
        <v>35</v>
      </c>
      <c r="O1451" t="s">
        <v>48</v>
      </c>
      <c r="P1451" t="s">
        <v>261</v>
      </c>
      <c r="Q1451" t="s">
        <v>34</v>
      </c>
      <c r="R1451" t="s">
        <v>256</v>
      </c>
      <c r="S1451" t="s">
        <v>256</v>
      </c>
      <c r="T1451" t="s">
        <v>261</v>
      </c>
      <c r="U1451" t="s">
        <v>40</v>
      </c>
      <c r="V1451" t="s">
        <v>256</v>
      </c>
      <c r="W1451" t="str">
        <f t="shared" si="133"/>
        <v>db.pacientes.updateOne({"_id":ObjectId('61e34254ec4ec02e84f5dd97')},{ $set: { "seguimientos": [{"id": "2013","seccion1": {"fechaSeguimiento": "2013-12-2","institucion": "HOSPITAL de PEDIATRÍA Juan P. Garrahan",</v>
      </c>
      <c r="X1451" t="str">
        <f t="shared" si="134"/>
        <v>"fallecimiento": "No","fechaFallecimiento": "","causaFallecimiento": "","nivelEducativo": "","actividadLaboral": "","coberturaSocial": "Sí","tratamientoAntibioticoHospitalizado": "","embarazo": "No"},</v>
      </c>
      <c r="Y1451" t="str">
        <f t="shared" si="135"/>
        <v>"seccion4": {"cultivos": "5"},"seccion5": {"toleranciaGlucosa": "Realizada","toleranciaGlucosaRealizada": "Normal","vitaminaD": "","vitaminaDRealizada": "","inmunoglobulina": "Realizada",</v>
      </c>
      <c r="Z1451" t="str">
        <f t="shared" si="136"/>
        <v>"inmunoglobulinaRealizada": "&lt; 500"},"seccion6": {"actividadDeportiva": ""}}]}}, { upsert: true } );</v>
      </c>
      <c r="AA1451" t="str">
        <f t="shared" si="137"/>
        <v>db.pacientes.updateOne({"_id":ObjectId('61e34254ec4ec02e84f5dd97')},{ $set: { "seguimientos": [{"id": "2013","seccion1": {"fechaSeguimiento": "2013-12-2","institucion": "HOSPITAL de PEDIATRÍA Juan P. Garrahan","fallecimiento": "No","fechaFallecimiento": "","causaFallecimiento": "","nivelEducativo": "","actividadLaboral": "","coberturaSocial": "Sí","tratamientoAntibioticoHospitalizado": "","embarazo": "No"},"seccion4": {"cultivos": "5"},"seccion5": {"toleranciaGlucosa": "Realizada","toleranciaGlucosaRealizada": "Normal","vitaminaD": "","vitaminaDRealizada": "","inmunoglobulina": "Realizada","inmunoglobulinaRealizada": "&lt; 500"},"seccion6": {"actividadDeportiva": ""}}]}}, { upsert: true } );</v>
      </c>
    </row>
    <row r="1452" spans="1:27" x14ac:dyDescent="0.3">
      <c r="A1452" t="s">
        <v>1105</v>
      </c>
      <c r="B1452">
        <v>637</v>
      </c>
      <c r="C1452">
        <v>2014</v>
      </c>
      <c r="D1452" s="5">
        <v>41988</v>
      </c>
      <c r="E1452" s="5" t="str">
        <f t="shared" si="132"/>
        <v>2014-12-15</v>
      </c>
      <c r="F1452" t="s">
        <v>1962</v>
      </c>
      <c r="G1452" t="s">
        <v>35</v>
      </c>
      <c r="L1452" t="s">
        <v>281</v>
      </c>
      <c r="N1452" t="s">
        <v>35</v>
      </c>
      <c r="O1452" t="s">
        <v>49</v>
      </c>
      <c r="P1452" t="s">
        <v>261</v>
      </c>
      <c r="Q1452" t="s">
        <v>34</v>
      </c>
      <c r="R1452" t="s">
        <v>261</v>
      </c>
      <c r="S1452" t="s">
        <v>34</v>
      </c>
      <c r="T1452" t="s">
        <v>261</v>
      </c>
      <c r="U1452" t="s">
        <v>40</v>
      </c>
      <c r="V1452" t="s">
        <v>256</v>
      </c>
      <c r="W1452" t="str">
        <f t="shared" si="133"/>
        <v>db.pacientes.updateOne({"_id":ObjectId('61e34254ec4ec02e84f5dd97')},{ $set: { "seguimientos": [{"id": "2014","seccion1": {"fechaSeguimiento": "2014-12-15","institucion": "HOSPITAL de PEDIATRÍA Juan P. Garrahan",</v>
      </c>
      <c r="X1452" t="str">
        <f t="shared" si="134"/>
        <v>"fallecimiento": "No","fechaFallecimiento": "","causaFallecimiento": "","nivelEducativo": "","actividadLaboral": "","coberturaSocial": "Sí","tratamientoAntibioticoHospitalizado": "","embarazo": "No"},</v>
      </c>
      <c r="Y1452" t="str">
        <f t="shared" si="135"/>
        <v>"seccion4": {"cultivos": "4"},"seccion5": {"toleranciaGlucosa": "Realizada","toleranciaGlucosaRealizada": "Normal","vitaminaD": "Realizada","vitaminaDRealizada": "Normal","inmunoglobulina": "Realizada",</v>
      </c>
      <c r="Z1452" t="str">
        <f t="shared" si="136"/>
        <v>"inmunoglobulinaRealizada": "&lt; 500"},"seccion6": {"actividadDeportiva": ""}}]}}, { upsert: true } );</v>
      </c>
      <c r="AA1452" t="str">
        <f t="shared" si="137"/>
        <v>db.pacientes.updateOne({"_id":ObjectId('61e34254ec4ec02e84f5dd97')},{ $set: { "seguimientos": [{"id": "2014","seccion1": {"fechaSeguimiento": "2014-12-15","institucion": "HOSPITAL de PEDIATRÍA Juan P. Garrahan","fallecimiento": "No","fechaFallecimiento": "","causaFallecimiento": "","nivelEducativo": "","actividadLaboral": "","coberturaSocial": "Sí","tratamientoAntibioticoHospitalizado": "","embarazo": "No"},"seccion4": {"cultivos": "4"},"seccion5": {"toleranciaGlucosa": "Realizada","toleranciaGlucosaRealizada": "Normal","vitaminaD": "Realizada","vitaminaDRealizada": "Normal","inmunoglobulina": "Realizada","inmunoglobulinaRealizada": "&lt; 500"},"seccion6": {"actividadDeportiva": ""}}]}}, { upsert: true } );</v>
      </c>
    </row>
    <row r="1453" spans="1:27" x14ac:dyDescent="0.3">
      <c r="A1453" t="s">
        <v>1105</v>
      </c>
      <c r="B1453">
        <v>637</v>
      </c>
      <c r="C1453">
        <v>2015</v>
      </c>
      <c r="D1453" s="5">
        <v>42282</v>
      </c>
      <c r="E1453" s="5" t="str">
        <f t="shared" si="132"/>
        <v>2015-10-5</v>
      </c>
      <c r="F1453" t="s">
        <v>1962</v>
      </c>
      <c r="G1453" t="s">
        <v>35</v>
      </c>
      <c r="L1453" t="s">
        <v>281</v>
      </c>
      <c r="N1453" t="s">
        <v>35</v>
      </c>
      <c r="O1453" t="s">
        <v>46</v>
      </c>
      <c r="P1453" t="s">
        <v>261</v>
      </c>
      <c r="Q1453" t="s">
        <v>34</v>
      </c>
      <c r="R1453" t="s">
        <v>261</v>
      </c>
      <c r="S1453" t="s">
        <v>34</v>
      </c>
      <c r="T1453" t="s">
        <v>261</v>
      </c>
      <c r="U1453" t="s">
        <v>40</v>
      </c>
      <c r="V1453" t="s">
        <v>256</v>
      </c>
      <c r="W1453" t="str">
        <f t="shared" si="133"/>
        <v>db.pacientes.updateOne({"_id":ObjectId('61e34254ec4ec02e84f5dd97')},{ $set: { "seguimientos": [{"id": "2015","seccion1": {"fechaSeguimiento": "2015-10-5","institucion": "HOSPITAL de PEDIATRÍA Juan P. Garrahan",</v>
      </c>
      <c r="X1453" t="str">
        <f t="shared" si="134"/>
        <v>"fallecimiento": "No","fechaFallecimiento": "","causaFallecimiento": "","nivelEducativo": "","actividadLaboral": "","coberturaSocial": "Sí","tratamientoAntibioticoHospitalizado": "","embarazo": "No"},</v>
      </c>
      <c r="Y1453" t="str">
        <f t="shared" si="135"/>
        <v>"seccion4": {"cultivos": "3"},"seccion5": {"toleranciaGlucosa": "Realizada","toleranciaGlucosaRealizada": "Normal","vitaminaD": "Realizada","vitaminaDRealizada": "Normal","inmunoglobulina": "Realizada",</v>
      </c>
      <c r="Z1453" t="str">
        <f t="shared" si="136"/>
        <v>"inmunoglobulinaRealizada": "&lt; 500"},"seccion6": {"actividadDeportiva": ""}}]}}, { upsert: true } );</v>
      </c>
      <c r="AA1453" t="str">
        <f t="shared" si="137"/>
        <v>db.pacientes.updateOne({"_id":ObjectId('61e34254ec4ec02e84f5dd97')},{ $set: { "seguimientos": [{"id": "2015","seccion1": {"fechaSeguimiento": "2015-10-5","institucion": "HOSPITAL de PEDIATRÍA Juan P. Garrahan","fallecimiento": "No","fechaFallecimiento": "","causaFallecimiento": "","nivelEducativo": "","actividadLaboral": "","coberturaSocial": "Sí","tratamientoAntibioticoHospitalizado": "","embarazo": "No"},"seccion4": {"cultivos": "3"},"seccion5": {"toleranciaGlucosa": "Realizada","toleranciaGlucosaRealizada": "Normal","vitaminaD": "Realizada","vitaminaDRealizada": "Normal","inmunoglobulina": "Realizada","inmunoglobulinaRealizada": "&lt; 500"},"seccion6": {"actividadDeportiva": ""}}]}}, { upsert: true } );</v>
      </c>
    </row>
    <row r="1454" spans="1:27" x14ac:dyDescent="0.3">
      <c r="A1454" t="s">
        <v>1105</v>
      </c>
      <c r="B1454">
        <v>637</v>
      </c>
      <c r="C1454">
        <v>2016</v>
      </c>
      <c r="D1454" s="5">
        <v>42478</v>
      </c>
      <c r="E1454" s="5" t="str">
        <f t="shared" si="132"/>
        <v>2016-4-18</v>
      </c>
      <c r="F1454" t="s">
        <v>1962</v>
      </c>
      <c r="G1454" t="s">
        <v>35</v>
      </c>
      <c r="L1454" t="s">
        <v>281</v>
      </c>
      <c r="N1454" t="s">
        <v>35</v>
      </c>
      <c r="O1454" t="s">
        <v>37</v>
      </c>
      <c r="P1454" t="s">
        <v>261</v>
      </c>
      <c r="Q1454" t="s">
        <v>34</v>
      </c>
      <c r="R1454" t="s">
        <v>118</v>
      </c>
      <c r="S1454" t="s">
        <v>256</v>
      </c>
      <c r="T1454" t="s">
        <v>261</v>
      </c>
      <c r="U1454" t="s">
        <v>40</v>
      </c>
      <c r="V1454" t="s">
        <v>281</v>
      </c>
      <c r="W1454" t="str">
        <f t="shared" si="133"/>
        <v>db.pacientes.updateOne({"_id":ObjectId('61e34254ec4ec02e84f5dd97')},{ $set: { "seguimientos": [{"id": "2016","seccion1": {"fechaSeguimiento": "2016-4-18","institucion": "HOSPITAL de PEDIATRÍA Juan P. Garrahan",</v>
      </c>
      <c r="X1454" t="str">
        <f t="shared" si="134"/>
        <v>"fallecimiento": "No","fechaFallecimiento": "","causaFallecimiento": "","nivelEducativo": "","actividadLaboral": "","coberturaSocial": "Sí","tratamientoAntibioticoHospitalizado": "","embarazo": "No"},</v>
      </c>
      <c r="Y1454" t="str">
        <f t="shared" si="135"/>
        <v>"seccion4": {"cultivos": "2"},"seccion5": {"toleranciaGlucosa": "Realizada","toleranciaGlucosaRealizada": "Normal","vitaminaD": "No realizada","vitaminaDRealizada": "","inmunoglobulina": "Realizada",</v>
      </c>
      <c r="Z1454" t="str">
        <f t="shared" si="136"/>
        <v>"inmunoglobulinaRealizada": "&lt; 500"},"seccion6": {"actividadDeportiva": "Sí"}}]}}, { upsert: true } );</v>
      </c>
      <c r="AA1454" t="str">
        <f t="shared" si="137"/>
        <v>db.pacientes.updateOne({"_id":ObjectId('61e34254ec4ec02e84f5dd97')},{ $set: { "seguimientos": [{"id": "2016","seccion1": {"fechaSeguimiento": "2016-4-18","institucion": "HOSPITAL de PEDIATRÍA Juan P. Garrahan","fallecimiento": "No","fechaFallecimiento": "","causaFallecimiento": "","nivelEducativo": "","actividadLaboral": "","coberturaSocial": "Sí","tratamientoAntibioticoHospitalizado": "","embarazo": "No"},"seccion4": {"cultivos": "2"},"seccion5": {"toleranciaGlucosa": "Realizada","toleranciaGlucosaRealizada": "Normal","vitaminaD": "No realizada","vitaminaDRealizada": "","inmunoglobulina": "Realizada","inmunoglobulinaRealizada": "&lt; 500"},"seccion6": {"actividadDeportiva": "Sí"}}]}}, { upsert: true } );</v>
      </c>
    </row>
    <row r="1455" spans="1:27" x14ac:dyDescent="0.3">
      <c r="A1455" t="s">
        <v>1106</v>
      </c>
      <c r="B1455">
        <v>638</v>
      </c>
      <c r="C1455">
        <v>2013</v>
      </c>
      <c r="D1455" s="5">
        <v>41338</v>
      </c>
      <c r="E1455" s="5" t="str">
        <f t="shared" si="132"/>
        <v>2013-3-5</v>
      </c>
      <c r="F1455" t="s">
        <v>416</v>
      </c>
      <c r="G1455" t="s">
        <v>35</v>
      </c>
      <c r="J1455" t="s">
        <v>57</v>
      </c>
      <c r="L1455" t="s">
        <v>281</v>
      </c>
      <c r="M1455" t="s">
        <v>45</v>
      </c>
      <c r="N1455" t="s">
        <v>35</v>
      </c>
      <c r="O1455" t="s">
        <v>49</v>
      </c>
      <c r="P1455" t="s">
        <v>118</v>
      </c>
      <c r="Q1455" t="s">
        <v>256</v>
      </c>
      <c r="R1455" t="s">
        <v>256</v>
      </c>
      <c r="S1455" t="s">
        <v>256</v>
      </c>
      <c r="T1455" t="s">
        <v>261</v>
      </c>
      <c r="U1455" t="s">
        <v>40</v>
      </c>
      <c r="V1455" t="s">
        <v>281</v>
      </c>
      <c r="W1455" t="str">
        <f t="shared" si="133"/>
        <v>db.pacientes.updateOne({"_id":ObjectId('61e34254ec4ec02e84f5dd98')},{ $set: { "seguimientos": [{"id": "2013","seccion1": {"fechaSeguimiento": "2013-3-5","institucion": "Hospital de Niños Ricardo Gutiérrez",</v>
      </c>
      <c r="X1455" t="str">
        <f t="shared" si="134"/>
        <v>"fallecimiento": "No","fechaFallecimiento": "","causaFallecimiento": "","nivelEducativo": "Analfabeta","actividadLaboral": "","coberturaSocial": "Sí","tratamientoAntibioticoHospitalizado": "1","embarazo": "No"},</v>
      </c>
      <c r="Y1455" t="str">
        <f t="shared" si="135"/>
        <v>"seccion4": {"cultivos": "4"},"seccion5": {"toleranciaGlucosa": "No realizada","toleranciaGlucosaRealizada": "","vitaminaD": "","vitaminaDRealizada": "","inmunoglobulina": "Realizada",</v>
      </c>
      <c r="Z1455" t="str">
        <f t="shared" si="136"/>
        <v>"inmunoglobulinaRealizada": "&lt; 500"},"seccion6": {"actividadDeportiva": "Sí"}}]}}, { upsert: true } );</v>
      </c>
      <c r="AA1455" t="str">
        <f t="shared" si="137"/>
        <v>db.pacientes.updateOne({"_id":ObjectId('61e34254ec4ec02e84f5dd98')},{ $set: { "seguimientos": [{"id": "2013","seccion1": {"fechaSeguimiento": "2013-3-5","institucion": "Hospital de Niños Ricardo Gutiérrez","fallecimiento": "No","fechaFallecimiento": "","causaFallecimiento": "","nivelEducativo": "Analfabeta","actividadLaboral": "","coberturaSocial": "Sí","tratamientoAntibioticoHospitalizado": "1","embarazo": "No"},"seccion4": {"cultivos": "4"},"seccion5": {"toleranciaGlucosa": "No realizada","toleranciaGlucosaRealizada": "","vitaminaD": "","vitaminaDRealizada": "","inmunoglobulina": "Realizada","inmunoglobulinaRealizada": "&lt; 500"},"seccion6": {"actividadDeportiva": "Sí"}}]}}, { upsert: true } );</v>
      </c>
    </row>
    <row r="1456" spans="1:27" x14ac:dyDescent="0.3">
      <c r="A1456" t="s">
        <v>1106</v>
      </c>
      <c r="B1456">
        <v>638</v>
      </c>
      <c r="C1456">
        <v>2015</v>
      </c>
      <c r="D1456" s="5">
        <v>42107</v>
      </c>
      <c r="E1456" s="5" t="str">
        <f t="shared" si="132"/>
        <v>2015-4-13</v>
      </c>
      <c r="F1456" t="s">
        <v>416</v>
      </c>
      <c r="G1456" t="s">
        <v>35</v>
      </c>
      <c r="L1456" t="s">
        <v>281</v>
      </c>
      <c r="N1456" t="s">
        <v>35</v>
      </c>
      <c r="O1456" t="s">
        <v>49</v>
      </c>
      <c r="P1456" t="s">
        <v>118</v>
      </c>
      <c r="Q1456" t="s">
        <v>256</v>
      </c>
      <c r="R1456" t="s">
        <v>261</v>
      </c>
      <c r="S1456" t="s">
        <v>321</v>
      </c>
      <c r="T1456" t="s">
        <v>261</v>
      </c>
      <c r="U1456" t="s">
        <v>40</v>
      </c>
      <c r="V1456" t="s">
        <v>281</v>
      </c>
      <c r="W1456" t="str">
        <f t="shared" si="133"/>
        <v>db.pacientes.updateOne({"_id":ObjectId('61e34254ec4ec02e84f5dd98')},{ $set: { "seguimientos": [{"id": "2015","seccion1": {"fechaSeguimiento": "2015-4-13","institucion": "Hospital de Niños Ricardo Gutiérrez",</v>
      </c>
      <c r="X1456" t="str">
        <f t="shared" si="134"/>
        <v>"fallecimiento": "No","fechaFallecimiento": "","causaFallecimiento": "","nivelEducativo": "","actividadLaboral": "","coberturaSocial": "Sí","tratamientoAntibioticoHospitalizado": "","embarazo": "No"},</v>
      </c>
      <c r="Y1456" t="str">
        <f t="shared" si="135"/>
        <v>"seccion4": {"cultivos": "4"},"seccion5": {"toleranciaGlucosa": "No realizada","toleranciaGlucosaRealizada": "","vitaminaD": "Realizada","vitaminaDRealizada": "Bajo","inmunoglobulina": "Realizada",</v>
      </c>
      <c r="Z1456" t="str">
        <f t="shared" si="136"/>
        <v>"inmunoglobulinaRealizada": "&lt; 500"},"seccion6": {"actividadDeportiva": "Sí"}}]}}, { upsert: true } );</v>
      </c>
      <c r="AA1456" t="str">
        <f t="shared" si="137"/>
        <v>db.pacientes.updateOne({"_id":ObjectId('61e34254ec4ec02e84f5dd98')},{ $set: { "seguimientos": [{"id": "2015","seccion1": {"fechaSeguimiento": "2015-4-13","institucion": "Hospital de Niños Ricardo Gutiérrez","fallecimiento": "No","fechaFallecimiento": "","causaFallecimiento": "","nivelEducativo": "","actividadLaboral": "","coberturaSocial": "Sí","tratamientoAntibioticoHospitalizado": "","embarazo": "No"},"seccion4": {"cultivos": "4"},"seccion5": {"toleranciaGlucosa": "No realizada","toleranciaGlucosaRealizada": "","vitaminaD": "Realizada","vitaminaDRealizada": "Bajo","inmunoglobulina": "Realizada","inmunoglobulinaRealizada": "&lt; 500"},"seccion6": {"actividadDeportiva": "Sí"}}]}}, { upsert: true } );</v>
      </c>
    </row>
    <row r="1457" spans="1:27" x14ac:dyDescent="0.3">
      <c r="A1457" t="s">
        <v>1106</v>
      </c>
      <c r="B1457">
        <v>638</v>
      </c>
      <c r="C1457">
        <v>2016</v>
      </c>
      <c r="D1457" s="5">
        <v>42661</v>
      </c>
      <c r="E1457" s="5" t="str">
        <f t="shared" si="132"/>
        <v>2016-10-18</v>
      </c>
      <c r="F1457" t="s">
        <v>416</v>
      </c>
      <c r="G1457" t="s">
        <v>35</v>
      </c>
      <c r="L1457" t="s">
        <v>281</v>
      </c>
      <c r="N1457" t="s">
        <v>35</v>
      </c>
      <c r="O1457" t="s">
        <v>49</v>
      </c>
      <c r="P1457" t="s">
        <v>118</v>
      </c>
      <c r="Q1457" t="s">
        <v>256</v>
      </c>
      <c r="R1457" t="s">
        <v>118</v>
      </c>
      <c r="S1457" t="s">
        <v>256</v>
      </c>
      <c r="T1457" t="s">
        <v>261</v>
      </c>
      <c r="U1457" t="s">
        <v>40</v>
      </c>
      <c r="V1457" t="s">
        <v>281</v>
      </c>
      <c r="W1457" t="str">
        <f t="shared" si="133"/>
        <v>db.pacientes.updateOne({"_id":ObjectId('61e34254ec4ec02e84f5dd98')},{ $set: { "seguimientos": [{"id": "2016","seccion1": {"fechaSeguimiento": "2016-10-18","institucion": "Hospital de Niños Ricardo Gutiérrez",</v>
      </c>
      <c r="X1457" t="str">
        <f t="shared" si="134"/>
        <v>"fallecimiento": "No","fechaFallecimiento": "","causaFallecimiento": "","nivelEducativo": "","actividadLaboral": "","coberturaSocial": "Sí","tratamientoAntibioticoHospitalizado": "","embarazo": "No"},</v>
      </c>
      <c r="Y1457" t="str">
        <f t="shared" si="135"/>
        <v>"seccion4": {"cultivos": "4"},"seccion5": {"toleranciaGlucosa": "No realizada","toleranciaGlucosaRealizada": "","vitaminaD": "No realizada","vitaminaDRealizada": "","inmunoglobulina": "Realizada",</v>
      </c>
      <c r="Z1457" t="str">
        <f t="shared" si="136"/>
        <v>"inmunoglobulinaRealizada": "&lt; 500"},"seccion6": {"actividadDeportiva": "Sí"}}]}}, { upsert: true } );</v>
      </c>
      <c r="AA1457" t="str">
        <f t="shared" si="137"/>
        <v>db.pacientes.updateOne({"_id":ObjectId('61e34254ec4ec02e84f5dd98')},{ $set: { "seguimientos": [{"id": "2016","seccion1": {"fechaSeguimiento": "2016-10-18","institucion": "Hospital de Niños Ricardo Gutiérrez","fallecimiento": "No","fechaFallecimiento": "","causaFallecimiento": "","nivelEducativo": "","actividadLaboral": "","coberturaSocial": "Sí","tratamientoAntibioticoHospitalizado": "","embarazo": "No"},"seccion4": {"cultivos": "4"},"seccion5": {"toleranciaGlucosa": "No realizada","toleranciaGlucosaRealizada": "","vitaminaD": "No realizada","vitaminaDRealizada": "","inmunoglobulina": "Realizada","inmunoglobulinaRealizada": "&lt; 500"},"seccion6": {"actividadDeportiva": "Sí"}}]}}, { upsert: true } );</v>
      </c>
    </row>
    <row r="1458" spans="1:27" x14ac:dyDescent="0.3">
      <c r="A1458" t="s">
        <v>1107</v>
      </c>
      <c r="B1458">
        <v>639</v>
      </c>
      <c r="C1458">
        <v>2013</v>
      </c>
      <c r="D1458" s="5">
        <v>41338</v>
      </c>
      <c r="E1458" s="5" t="str">
        <f t="shared" si="132"/>
        <v>2013-3-5</v>
      </c>
      <c r="F1458" t="s">
        <v>416</v>
      </c>
      <c r="G1458" t="s">
        <v>35</v>
      </c>
      <c r="J1458" t="s">
        <v>57</v>
      </c>
      <c r="L1458" t="s">
        <v>281</v>
      </c>
      <c r="N1458" t="s">
        <v>35</v>
      </c>
      <c r="O1458" t="s">
        <v>41</v>
      </c>
      <c r="P1458" t="s">
        <v>118</v>
      </c>
      <c r="Q1458" t="s">
        <v>256</v>
      </c>
      <c r="R1458" t="s">
        <v>256</v>
      </c>
      <c r="S1458" t="s">
        <v>256</v>
      </c>
      <c r="T1458" t="s">
        <v>256</v>
      </c>
      <c r="U1458" t="s">
        <v>256</v>
      </c>
      <c r="V1458" t="s">
        <v>281</v>
      </c>
      <c r="W1458" t="str">
        <f t="shared" si="133"/>
        <v>db.pacientes.updateOne({"_id":ObjectId('61e34254ec4ec02e84f5dd99')},{ $set: { "seguimientos": [{"id": "2013","seccion1": {"fechaSeguimiento": "2013-3-5","institucion": "Hospital de Niños Ricardo Gutiérrez",</v>
      </c>
      <c r="X1458" t="str">
        <f t="shared" si="134"/>
        <v>"fallecimiento": "No","fechaFallecimiento": "","causaFallecimiento": "","nivelEducativo": "Analfabeta","actividadLaboral": "","coberturaSocial": "Sí","tratamientoAntibioticoHospitalizado": "","embarazo": "No"},</v>
      </c>
      <c r="Y1458" t="str">
        <f t="shared" si="135"/>
        <v>"seccion4": {"cultivos": "6"},"seccion5": {"toleranciaGlucosa": "No realizada","toleranciaGlucosaRealizada": "","vitaminaD": "","vitaminaDRealizada": "","inmunoglobulina": "",</v>
      </c>
      <c r="Z1458" t="str">
        <f t="shared" si="136"/>
        <v>"inmunoglobulinaRealizada": ""},"seccion6": {"actividadDeportiva": "Sí"}}]}}, { upsert: true } );</v>
      </c>
      <c r="AA1458" t="str">
        <f t="shared" si="137"/>
        <v>db.pacientes.updateOne({"_id":ObjectId('61e34254ec4ec02e84f5dd99')},{ $set: { "seguimientos": [{"id": "2013","seccion1": {"fechaSeguimiento": "2013-3-5","institucion": "Hospital de Niños Ricardo Gutiérrez","fallecimiento": "No","fechaFallecimiento": "","causaFallecimiento": "","nivelEducativo": "Analfabeta","actividadLaboral": "","coberturaSocial": "Sí","tratamientoAntibioticoHospitalizado": "","embarazo": "No"},"seccion4": {"cultivos": "6"},"seccion5": {"toleranciaGlucosa": "No realizada","toleranciaGlucosaRealizada": "","vitaminaD": "","vitaminaDRealizada": "","inmunoglobulina": "","inmunoglobulinaRealizada": ""},"seccion6": {"actividadDeportiva": "Sí"}}]}}, { upsert: true } );</v>
      </c>
    </row>
    <row r="1459" spans="1:27" x14ac:dyDescent="0.3">
      <c r="A1459" t="s">
        <v>1108</v>
      </c>
      <c r="B1459">
        <v>640</v>
      </c>
      <c r="C1459">
        <v>2012</v>
      </c>
      <c r="D1459" s="5">
        <v>41255</v>
      </c>
      <c r="E1459" s="5" t="str">
        <f t="shared" si="132"/>
        <v>2012-12-12</v>
      </c>
      <c r="F1459" t="s">
        <v>361</v>
      </c>
      <c r="G1459" t="s">
        <v>35</v>
      </c>
      <c r="L1459" t="s">
        <v>281</v>
      </c>
      <c r="N1459" t="s">
        <v>35</v>
      </c>
      <c r="P1459" t="s">
        <v>118</v>
      </c>
      <c r="Q1459" t="s">
        <v>256</v>
      </c>
      <c r="R1459" t="s">
        <v>256</v>
      </c>
      <c r="S1459" t="s">
        <v>256</v>
      </c>
      <c r="T1459" t="s">
        <v>256</v>
      </c>
      <c r="U1459" t="s">
        <v>256</v>
      </c>
      <c r="V1459" t="s">
        <v>256</v>
      </c>
      <c r="W1459" t="str">
        <f t="shared" si="133"/>
        <v>db.pacientes.updateOne({"_id":ObjectId('61e34254ec4ec02e84f5dd9a')},{ $set: { "seguimientos": [{"id": "2012","seccion1": {"fechaSeguimiento": "2012-12-12","institucion": "Clínica y Maternidad del Sol",</v>
      </c>
      <c r="X1459" t="str">
        <f t="shared" si="134"/>
        <v>"fallecimiento": "No","fechaFallecimiento": "","causaFallecimiento": "","nivelEducativo": "","actividadLaboral": "","coberturaSocial": "Sí","tratamientoAntibioticoHospitalizado": "","embarazo": "No"},</v>
      </c>
      <c r="Y1459" t="str">
        <f t="shared" si="135"/>
        <v>"seccion4": {"cultivos": ""},"seccion5": {"toleranciaGlucosa": "No realizada","toleranciaGlucosaRealizada": "","vitaminaD": "","vitaminaDRealizada": "","inmunoglobulina": "",</v>
      </c>
      <c r="Z1459" t="str">
        <f t="shared" si="136"/>
        <v>"inmunoglobulinaRealizada": ""},"seccion6": {"actividadDeportiva": ""}}]}}, { upsert: true } );</v>
      </c>
      <c r="AA1459" t="str">
        <f t="shared" si="137"/>
        <v>db.pacientes.updateOne({"_id":ObjectId('61e34254ec4ec02e84f5dd9a')},{ $set: { "seguimientos": [{"id": "2012","seccion1": {"fechaSeguimiento": "2012-12-12","institucion": "Clínica y Maternidad del Sol","fallecimiento": "No","fechaFallecimiento": "","causaFallecimiento": "","nivelEducativo": "","actividadLaboral": "","coberturaSocial": "Sí","tratamientoAntibioticoHospitalizado": "","embarazo": "No"},"seccion4":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1460" spans="1:27" x14ac:dyDescent="0.3">
      <c r="A1460" t="s">
        <v>1108</v>
      </c>
      <c r="B1460">
        <v>640</v>
      </c>
      <c r="C1460">
        <v>2013</v>
      </c>
      <c r="D1460" s="5">
        <v>41577</v>
      </c>
      <c r="E1460" s="5" t="str">
        <f t="shared" si="132"/>
        <v>2013-10-30</v>
      </c>
      <c r="F1460" t="s">
        <v>361</v>
      </c>
      <c r="G1460" t="s">
        <v>35</v>
      </c>
      <c r="L1460" t="s">
        <v>281</v>
      </c>
      <c r="M1460" t="s">
        <v>45</v>
      </c>
      <c r="N1460" t="s">
        <v>35</v>
      </c>
      <c r="O1460" t="s">
        <v>37</v>
      </c>
      <c r="P1460" t="s">
        <v>261</v>
      </c>
      <c r="Q1460" t="s">
        <v>34</v>
      </c>
      <c r="R1460" t="s">
        <v>256</v>
      </c>
      <c r="S1460" t="s">
        <v>256</v>
      </c>
      <c r="T1460" t="s">
        <v>256</v>
      </c>
      <c r="U1460" t="s">
        <v>256</v>
      </c>
      <c r="V1460" t="s">
        <v>256</v>
      </c>
      <c r="W1460" t="str">
        <f t="shared" si="133"/>
        <v>db.pacientes.updateOne({"_id":ObjectId('61e34254ec4ec02e84f5dd9a')},{ $set: { "seguimientos": [{"id": "2013","seccion1": {"fechaSeguimiento": "2013-10-30","institucion": "Clínica y Maternidad del Sol",</v>
      </c>
      <c r="X1460" t="str">
        <f t="shared" si="134"/>
        <v>"fallecimiento": "No","fechaFallecimiento": "","causaFallecimiento": "","nivelEducativo": "","actividadLaboral": "","coberturaSocial": "Sí","tratamientoAntibioticoHospitalizado": "1","embarazo": "No"},</v>
      </c>
      <c r="Y1460" t="str">
        <f t="shared" si="135"/>
        <v>"seccion4": {"cultivos": "2"},"seccion5": {"toleranciaGlucosa": "Realizada","toleranciaGlucosaRealizada": "Normal","vitaminaD": "","vitaminaDRealizada": "","inmunoglobulina": "",</v>
      </c>
      <c r="Z1460" t="str">
        <f t="shared" si="136"/>
        <v>"inmunoglobulinaRealizada": ""},"seccion6": {"actividadDeportiva": ""}}]}}, { upsert: true } );</v>
      </c>
      <c r="AA1460" t="str">
        <f t="shared" si="137"/>
        <v>db.pacientes.updateOne({"_id":ObjectId('61e34254ec4ec02e84f5dd9a')},{ $set: { "seguimientos": [{"id": "2013","seccion1": {"fechaSeguimiento": "2013-10-30","institucion": "Clínica y Maternidad del Sol","fallecimiento": "No","fechaFallecimiento": "","causaFallecimiento": "","nivelEducativo": "","actividadLaboral": "","coberturaSocial": "Sí","tratamientoAntibioticoHospitalizado": "1","embarazo": "No"},"seccion4": {"cultivos": "2"},"seccion5": {"toleranciaGlucosa": "Realizada","toleranciaGlucosaRealizada": "Normal","vitaminaD": "","vitaminaDRealizada": "","inmunoglobulina": "","inmunoglobulinaRealizada": ""},"seccion6": {"actividadDeportiva": ""}}]}}, { upsert: true } );</v>
      </c>
    </row>
    <row r="1461" spans="1:27" x14ac:dyDescent="0.3">
      <c r="A1461" t="s">
        <v>1108</v>
      </c>
      <c r="B1461">
        <v>640</v>
      </c>
      <c r="C1461">
        <v>2014</v>
      </c>
      <c r="D1461" s="5">
        <v>41885</v>
      </c>
      <c r="E1461" s="5" t="str">
        <f t="shared" si="132"/>
        <v>2014-9-3</v>
      </c>
      <c r="F1461" t="s">
        <v>361</v>
      </c>
      <c r="G1461" t="s">
        <v>35</v>
      </c>
      <c r="L1461" t="s">
        <v>281</v>
      </c>
      <c r="N1461" t="s">
        <v>35</v>
      </c>
      <c r="P1461" t="s">
        <v>118</v>
      </c>
      <c r="Q1461" t="s">
        <v>256</v>
      </c>
      <c r="R1461" t="s">
        <v>118</v>
      </c>
      <c r="S1461" t="s">
        <v>256</v>
      </c>
      <c r="T1461" t="s">
        <v>256</v>
      </c>
      <c r="U1461" t="s">
        <v>256</v>
      </c>
      <c r="V1461" t="s">
        <v>256</v>
      </c>
      <c r="W1461" t="str">
        <f t="shared" si="133"/>
        <v>db.pacientes.updateOne({"_id":ObjectId('61e34254ec4ec02e84f5dd9a')},{ $set: { "seguimientos": [{"id": "2014","seccion1": {"fechaSeguimiento": "2014-9-3","institucion": "Clínica y Maternidad del Sol",</v>
      </c>
      <c r="X1461" t="str">
        <f t="shared" si="134"/>
        <v>"fallecimiento": "No","fechaFallecimiento": "","causaFallecimiento": "","nivelEducativo": "","actividadLaboral": "","coberturaSocial": "Sí","tratamientoAntibioticoHospitalizado": "","embarazo": "No"},</v>
      </c>
      <c r="Y1461" t="str">
        <f t="shared" si="135"/>
        <v>"seccion4": {"cultivos": ""},"seccion5": {"toleranciaGlucosa": "No realizada","toleranciaGlucosaRealizada": "","vitaminaD": "No realizada","vitaminaDRealizada": "","inmunoglobulina": "",</v>
      </c>
      <c r="Z1461" t="str">
        <f t="shared" si="136"/>
        <v>"inmunoglobulinaRealizada": ""},"seccion6": {"actividadDeportiva": ""}}]}}, { upsert: true } );</v>
      </c>
      <c r="AA1461" t="str">
        <f t="shared" si="137"/>
        <v>db.pacientes.updateOne({"_id":ObjectId('61e34254ec4ec02e84f5dd9a')},{ $set: { "seguimientos": [{"id": "2014","seccion1": {"fechaSeguimiento": "2014-9-3","institucion": "Clínica y Maternidad del Sol","fallecimiento": "No","fechaFallecimiento": "","causaFallecimiento": "","nivelEducativo": "","actividadLaboral": "","coberturaSocial": "Sí","tratamientoAntibioticoHospitalizado": "","embarazo": "No"},"seccion4": {"cultivos": ""},"seccion5": {"toleranciaGlucosa": "No realizada","toleranciaGlucosaRealizada": "","vitaminaD": "No realizada","vitaminaDRealizada": "","inmunoglobulina": "","inmunoglobulinaRealizada": ""},"seccion6": {"actividadDeportiva": ""}}]}}, { upsert: true } );</v>
      </c>
    </row>
    <row r="1462" spans="1:27" x14ac:dyDescent="0.3">
      <c r="A1462" t="s">
        <v>1108</v>
      </c>
      <c r="B1462">
        <v>640</v>
      </c>
      <c r="C1462">
        <v>2015</v>
      </c>
      <c r="D1462" s="5">
        <v>42319</v>
      </c>
      <c r="E1462" s="5" t="str">
        <f t="shared" si="132"/>
        <v>2015-11-11</v>
      </c>
      <c r="F1462" t="s">
        <v>361</v>
      </c>
      <c r="G1462" t="s">
        <v>35</v>
      </c>
      <c r="L1462" t="s">
        <v>281</v>
      </c>
      <c r="N1462" t="s">
        <v>35</v>
      </c>
      <c r="O1462" t="s">
        <v>46</v>
      </c>
      <c r="P1462" t="s">
        <v>118</v>
      </c>
      <c r="Q1462" t="s">
        <v>256</v>
      </c>
      <c r="R1462" t="s">
        <v>118</v>
      </c>
      <c r="S1462" t="s">
        <v>256</v>
      </c>
      <c r="T1462" t="s">
        <v>118</v>
      </c>
      <c r="U1462" t="s">
        <v>256</v>
      </c>
      <c r="V1462" t="s">
        <v>256</v>
      </c>
      <c r="W1462" t="str">
        <f t="shared" si="133"/>
        <v>db.pacientes.updateOne({"_id":ObjectId('61e34254ec4ec02e84f5dd9a')},{ $set: { "seguimientos": [{"id": "2015","seccion1": {"fechaSeguimiento": "2015-11-11","institucion": "Clínica y Maternidad del Sol",</v>
      </c>
      <c r="X1462" t="str">
        <f t="shared" si="134"/>
        <v>"fallecimiento": "No","fechaFallecimiento": "","causaFallecimiento": "","nivelEducativo": "","actividadLaboral": "","coberturaSocial": "Sí","tratamientoAntibioticoHospitalizado": "","embarazo": "No"},</v>
      </c>
      <c r="Y1462" t="str">
        <f t="shared" si="135"/>
        <v>"seccion4": {"cultivos": "3"},"seccion5": {"toleranciaGlucosa": "No realizada","toleranciaGlucosaRealizada": "","vitaminaD": "No realizada","vitaminaDRealizada": "","inmunoglobulina": "No realizada",</v>
      </c>
      <c r="Z1462" t="str">
        <f t="shared" si="136"/>
        <v>"inmunoglobulinaRealizada": ""},"seccion6": {"actividadDeportiva": ""}}]}}, { upsert: true } );</v>
      </c>
      <c r="AA1462" t="str">
        <f t="shared" si="137"/>
        <v>db.pacientes.updateOne({"_id":ObjectId('61e34254ec4ec02e84f5dd9a')},{ $set: { "seguimientos": [{"id": "2015","seccion1": {"fechaSeguimiento": "2015-11-11","institucion": "Clínica y Maternidad del Sol","fallecimiento": "No","fechaFallecimiento": "","causaFallecimiento": "","nivelEducativo": "","actividadLaboral": "","coberturaSocial": "Sí","tratamientoAntibioticoHospitalizado": "","embarazo": "No"},"seccion4": {"cultivos": "3"},"seccion5": {"toleranciaGlucosa": "No realizada","toleranciaGlucosaRealizada": "","vitaminaD": "No realizada","vitaminaDRealizada": "","inmunoglobulina": "No realizada","inmunoglobulinaRealizada": ""},"seccion6": {"actividadDeportiva": ""}}]}}, { upsert: true } );</v>
      </c>
    </row>
    <row r="1463" spans="1:27" x14ac:dyDescent="0.3">
      <c r="A1463" t="s">
        <v>1108</v>
      </c>
      <c r="B1463">
        <v>640</v>
      </c>
      <c r="C1463">
        <v>2016</v>
      </c>
      <c r="D1463" s="5">
        <v>42648</v>
      </c>
      <c r="E1463" s="5" t="str">
        <f t="shared" si="132"/>
        <v>2016-10-5</v>
      </c>
      <c r="F1463" t="s">
        <v>361</v>
      </c>
      <c r="G1463" t="s">
        <v>35</v>
      </c>
      <c r="L1463" t="s">
        <v>281</v>
      </c>
      <c r="N1463" t="s">
        <v>35</v>
      </c>
      <c r="O1463" t="s">
        <v>37</v>
      </c>
      <c r="P1463" t="s">
        <v>118</v>
      </c>
      <c r="Q1463" t="s">
        <v>256</v>
      </c>
      <c r="R1463" t="s">
        <v>261</v>
      </c>
      <c r="S1463" t="s">
        <v>321</v>
      </c>
      <c r="T1463" t="s">
        <v>256</v>
      </c>
      <c r="U1463" t="s">
        <v>256</v>
      </c>
      <c r="V1463" t="s">
        <v>256</v>
      </c>
      <c r="W1463" t="str">
        <f t="shared" si="133"/>
        <v>db.pacientes.updateOne({"_id":ObjectId('61e34254ec4ec02e84f5dd9a')},{ $set: { "seguimientos": [{"id": "2016","seccion1": {"fechaSeguimiento": "2016-10-5","institucion": "Clínica y Maternidad del Sol",</v>
      </c>
      <c r="X1463" t="str">
        <f t="shared" si="134"/>
        <v>"fallecimiento": "No","fechaFallecimiento": "","causaFallecimiento": "","nivelEducativo": "","actividadLaboral": "","coberturaSocial": "Sí","tratamientoAntibioticoHospitalizado": "","embarazo": "No"},</v>
      </c>
      <c r="Y1463" t="str">
        <f t="shared" si="135"/>
        <v>"seccion4": {"cultivos": "2"},"seccion5": {"toleranciaGlucosa": "No realizada","toleranciaGlucosaRealizada": "","vitaminaD": "Realizada","vitaminaDRealizada": "Bajo","inmunoglobulina": "",</v>
      </c>
      <c r="Z1463" t="str">
        <f t="shared" si="136"/>
        <v>"inmunoglobulinaRealizada": ""},"seccion6": {"actividadDeportiva": ""}}]}}, { upsert: true } );</v>
      </c>
      <c r="AA1463" t="str">
        <f t="shared" si="137"/>
        <v>db.pacientes.updateOne({"_id":ObjectId('61e34254ec4ec02e84f5dd9a')},{ $set: { "seguimientos": [{"id": "2016","seccion1": {"fechaSeguimiento": "2016-10-5","institucion": "Clínica y Maternidad del Sol","fallecimiento": "No","fechaFallecimiento": "","causaFallecimiento": "","nivelEducativo": "","actividadLaboral": "","coberturaSocial": "Sí","tratamientoAntibioticoHospitalizado": "","embarazo": "No"},"seccion4": {"cultivos": "2"},"seccion5": {"toleranciaGlucosa": "No realizada","toleranciaGlucosaRealizada": "","vitaminaD": "Realizada","vitaminaDRealizada": "Bajo","inmunoglobulina": "","inmunoglobulinaRealizada": ""},"seccion6": {"actividadDeportiva": ""}}]}}, { upsert: true } );</v>
      </c>
    </row>
    <row r="1464" spans="1:27" x14ac:dyDescent="0.3">
      <c r="A1464" t="s">
        <v>1109</v>
      </c>
      <c r="B1464">
        <v>641</v>
      </c>
      <c r="C1464">
        <v>2013</v>
      </c>
      <c r="D1464" s="5">
        <v>41396</v>
      </c>
      <c r="E1464" s="5" t="str">
        <f t="shared" si="132"/>
        <v>2013-5-2</v>
      </c>
      <c r="F1464" t="s">
        <v>397</v>
      </c>
      <c r="G1464" t="s">
        <v>35</v>
      </c>
      <c r="J1464" t="s">
        <v>88</v>
      </c>
      <c r="K1464" t="s">
        <v>76</v>
      </c>
      <c r="L1464" t="s">
        <v>281</v>
      </c>
      <c r="P1464" t="s">
        <v>118</v>
      </c>
      <c r="Q1464" t="s">
        <v>256</v>
      </c>
      <c r="R1464" t="s">
        <v>256</v>
      </c>
      <c r="S1464" t="s">
        <v>256</v>
      </c>
      <c r="T1464" t="s">
        <v>256</v>
      </c>
      <c r="U1464" t="s">
        <v>256</v>
      </c>
      <c r="V1464" t="s">
        <v>256</v>
      </c>
      <c r="W1464" t="str">
        <f t="shared" si="133"/>
        <v>db.pacientes.updateOne({"_id":ObjectId('61e34254ec4ec02e84f5dd9b')},{ $set: { "seguimientos": [{"id": "2013","seccion1": {"fechaSeguimiento": "2013-5-2","institucion": "Consultorio FQ - Dr. Macri",</v>
      </c>
      <c r="X1464" t="str">
        <f t="shared" si="134"/>
        <v>"fallecimiento": "No","fechaFallecimiento": "","causaFallecimiento": "","nivelEducativo": "Universitario Completo","actividadLaboral": "Trabaja, completo","coberturaSocial": "Sí","tratamientoAntibioticoHospitalizado": "","embarazo": ""},</v>
      </c>
      <c r="Y1464" t="str">
        <f t="shared" si="135"/>
        <v>"seccion4": {"cultivos": ""},"seccion5": {"toleranciaGlucosa": "No realizada","toleranciaGlucosaRealizada": "","vitaminaD": "","vitaminaDRealizada": "","inmunoglobulina": "",</v>
      </c>
      <c r="Z1464" t="str">
        <f t="shared" si="136"/>
        <v>"inmunoglobulinaRealizada": ""},"seccion6": {"actividadDeportiva": ""}}]}}, { upsert: true } );</v>
      </c>
      <c r="AA1464" t="str">
        <f t="shared" si="137"/>
        <v>db.pacientes.updateOne({"_id":ObjectId('61e34254ec4ec02e84f5dd9b')},{ $set: { "seguimientos": [{"id": "2013","seccion1": {"fechaSeguimiento": "2013-5-2","institucion": "Consultorio FQ - Dr. Macri","fallecimiento": "No","fechaFallecimiento": "","causaFallecimiento": "","nivelEducativo": "Universitario Completo","actividadLaboral": "Trabaja, completo","coberturaSocial": "Sí","tratamientoAntibioticoHospitalizado": "","embarazo": ""},"seccion4":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1465" spans="1:27" x14ac:dyDescent="0.3">
      <c r="A1465" t="s">
        <v>1109</v>
      </c>
      <c r="B1465">
        <v>641</v>
      </c>
      <c r="C1465">
        <v>2013</v>
      </c>
      <c r="D1465" s="5">
        <v>41396</v>
      </c>
      <c r="E1465" s="5" t="str">
        <f t="shared" si="132"/>
        <v>2013-5-2</v>
      </c>
      <c r="F1465" t="s">
        <v>397</v>
      </c>
      <c r="G1465" t="s">
        <v>35</v>
      </c>
      <c r="J1465" t="s">
        <v>88</v>
      </c>
      <c r="K1465" t="s">
        <v>76</v>
      </c>
      <c r="L1465" t="s">
        <v>281</v>
      </c>
      <c r="P1465" t="s">
        <v>118</v>
      </c>
      <c r="Q1465" t="s">
        <v>256</v>
      </c>
      <c r="R1465" t="s">
        <v>256</v>
      </c>
      <c r="S1465" t="s">
        <v>256</v>
      </c>
      <c r="T1465" t="s">
        <v>256</v>
      </c>
      <c r="U1465" t="s">
        <v>256</v>
      </c>
      <c r="V1465" t="s">
        <v>256</v>
      </c>
      <c r="W1465" t="str">
        <f t="shared" si="133"/>
        <v>db.pacientes.updateOne({"_id":ObjectId('61e34254ec4ec02e84f5dd9b')},{ $set: { "seguimientos": [{"id": "2013","seccion1": {"fechaSeguimiento": "2013-5-2","institucion": "Consultorio FQ - Dr. Macri",</v>
      </c>
      <c r="X1465" t="str">
        <f t="shared" si="134"/>
        <v>"fallecimiento": "No","fechaFallecimiento": "","causaFallecimiento": "","nivelEducativo": "Universitario Completo","actividadLaboral": "Trabaja, completo","coberturaSocial": "Sí","tratamientoAntibioticoHospitalizado": "","embarazo": ""},</v>
      </c>
      <c r="Y1465" t="str">
        <f t="shared" si="135"/>
        <v>"seccion4": {"cultivos": ""},"seccion5": {"toleranciaGlucosa": "No realizada","toleranciaGlucosaRealizada": "","vitaminaD": "","vitaminaDRealizada": "","inmunoglobulina": "",</v>
      </c>
      <c r="Z1465" t="str">
        <f t="shared" si="136"/>
        <v>"inmunoglobulinaRealizada": ""},"seccion6": {"actividadDeportiva": ""}}]}}, { upsert: true } );</v>
      </c>
      <c r="AA1465" t="str">
        <f t="shared" si="137"/>
        <v>db.pacientes.updateOne({"_id":ObjectId('61e34254ec4ec02e84f5dd9b')},{ $set: { "seguimientos": [{"id": "2013","seccion1": {"fechaSeguimiento": "2013-5-2","institucion": "Consultorio FQ - Dr. Macri","fallecimiento": "No","fechaFallecimiento": "","causaFallecimiento": "","nivelEducativo": "Universitario Completo","actividadLaboral": "Trabaja, completo","coberturaSocial": "Sí","tratamientoAntibioticoHospitalizado": "","embarazo": ""},"seccion4":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1466" spans="1:27" x14ac:dyDescent="0.3">
      <c r="A1466" t="s">
        <v>1110</v>
      </c>
      <c r="B1466">
        <v>642</v>
      </c>
      <c r="C1466">
        <v>2012</v>
      </c>
      <c r="D1466" s="5">
        <v>41250</v>
      </c>
      <c r="E1466" s="5" t="str">
        <f t="shared" si="132"/>
        <v>2012-12-7</v>
      </c>
      <c r="F1466" t="s">
        <v>328</v>
      </c>
      <c r="G1466" t="s">
        <v>35</v>
      </c>
      <c r="L1466" t="s">
        <v>35</v>
      </c>
      <c r="M1466" t="s">
        <v>46</v>
      </c>
      <c r="N1466" t="s">
        <v>35</v>
      </c>
      <c r="O1466" t="s">
        <v>74</v>
      </c>
      <c r="P1466" t="s">
        <v>261</v>
      </c>
      <c r="Q1466" t="s">
        <v>34</v>
      </c>
      <c r="R1466" t="s">
        <v>256</v>
      </c>
      <c r="S1466" t="s">
        <v>256</v>
      </c>
      <c r="T1466" t="s">
        <v>261</v>
      </c>
      <c r="U1466" t="s">
        <v>40</v>
      </c>
      <c r="V1466" t="s">
        <v>256</v>
      </c>
      <c r="W1466" t="str">
        <f t="shared" si="133"/>
        <v>db.pacientes.updateOne({"_id":ObjectId('61e34254ec4ec02e84f5dd9c')},{ $set: { "seguimientos": [{"id": "2012","seccion1": {"fechaSeguimiento": "2012-12-7","institucion": "Hospital DR Alejandro Posadas",</v>
      </c>
      <c r="X1466" t="str">
        <f t="shared" si="134"/>
        <v>"fallecimiento": "No","fechaFallecimiento": "","causaFallecimiento": "","nivelEducativo": "","actividadLaboral": "","coberturaSocial": "No","tratamientoAntibioticoHospitalizado": "3","embarazo": "No"},</v>
      </c>
      <c r="Y1466" t="str">
        <f t="shared" si="135"/>
        <v>"seccion4": {"cultivos": "8"},"seccion5": {"toleranciaGlucosa": "Realizada","toleranciaGlucosaRealizada": "Normal","vitaminaD": "","vitaminaDRealizada": "","inmunoglobulina": "Realizada",</v>
      </c>
      <c r="Z1466" t="str">
        <f t="shared" si="136"/>
        <v>"inmunoglobulinaRealizada": "&lt; 500"},"seccion6": {"actividadDeportiva": ""}}]}}, { upsert: true } );</v>
      </c>
      <c r="AA1466" t="str">
        <f t="shared" si="137"/>
        <v>db.pacientes.updateOne({"_id":ObjectId('61e34254ec4ec02e84f5dd9c')},{ $set: { "seguimientos": [{"id": "2012","seccion1": {"fechaSeguimiento": "2012-12-7","institucion": "Hospital DR Alejandro Posadas","fallecimiento": "No","fechaFallecimiento": "","causaFallecimiento": "","nivelEducativo": "","actividadLaboral": "","coberturaSocial": "No","tratamientoAntibioticoHospitalizado": "3","embarazo": "No"},"seccion4": {"cultivos": "8"},"seccion5": {"toleranciaGlucosa": "Realizada","toleranciaGlucosaRealizada": "Normal","vitaminaD": "","vitaminaDRealizada": "","inmunoglobulina": "Realizada","inmunoglobulinaRealizada": "&lt; 500"},"seccion6": {"actividadDeportiva": ""}}]}}, { upsert: true } );</v>
      </c>
    </row>
    <row r="1467" spans="1:27" x14ac:dyDescent="0.3">
      <c r="A1467" t="s">
        <v>1110</v>
      </c>
      <c r="B1467">
        <v>642</v>
      </c>
      <c r="C1467">
        <v>2012</v>
      </c>
      <c r="D1467" s="5">
        <v>41250</v>
      </c>
      <c r="E1467" s="5" t="str">
        <f t="shared" si="132"/>
        <v>2012-12-7</v>
      </c>
      <c r="F1467" t="s">
        <v>328</v>
      </c>
      <c r="G1467" t="s">
        <v>35</v>
      </c>
      <c r="L1467" t="s">
        <v>35</v>
      </c>
      <c r="P1467" t="s">
        <v>118</v>
      </c>
      <c r="Q1467" t="s">
        <v>256</v>
      </c>
      <c r="R1467" t="s">
        <v>256</v>
      </c>
      <c r="S1467" t="s">
        <v>256</v>
      </c>
      <c r="T1467" t="s">
        <v>256</v>
      </c>
      <c r="U1467" t="s">
        <v>256</v>
      </c>
      <c r="V1467" t="s">
        <v>256</v>
      </c>
      <c r="W1467" t="str">
        <f t="shared" si="133"/>
        <v>db.pacientes.updateOne({"_id":ObjectId('61e34254ec4ec02e84f5dd9c')},{ $set: { "seguimientos": [{"id": "2012","seccion1": {"fechaSeguimiento": "2012-12-7","institucion": "Hospital DR Alejandro Posadas",</v>
      </c>
      <c r="X1467" t="str">
        <f t="shared" si="134"/>
        <v>"fallecimiento": "No","fechaFallecimiento": "","causaFallecimiento": "","nivelEducativo": "","actividadLaboral": "","coberturaSocial": "No","tratamientoAntibioticoHospitalizado": "","embarazo": ""},</v>
      </c>
      <c r="Y1467" t="str">
        <f t="shared" si="135"/>
        <v>"seccion4": {"cultivos": ""},"seccion5": {"toleranciaGlucosa": "No realizada","toleranciaGlucosaRealizada": "","vitaminaD": "","vitaminaDRealizada": "","inmunoglobulina": "",</v>
      </c>
      <c r="Z1467" t="str">
        <f t="shared" si="136"/>
        <v>"inmunoglobulinaRealizada": ""},"seccion6": {"actividadDeportiva": ""}}]}}, { upsert: true } );</v>
      </c>
      <c r="AA1467" t="str">
        <f t="shared" si="137"/>
        <v>db.pacientes.updateOne({"_id":ObjectId('61e34254ec4ec02e84f5dd9c')},{ $set: { "seguimientos": [{"id": "2012","seccion1": {"fechaSeguimiento": "2012-12-7","institucion": "Hospital DR Alejandro Posadas","fallecimiento": "No","fechaFallecimiento": "","causaFallecimiento": "","nivelEducativo": "","actividadLaboral": "","coberturaSocial": "No","tratamientoAntibioticoHospitalizado": "","embarazo": ""},"seccion4":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1468" spans="1:27" x14ac:dyDescent="0.3">
      <c r="A1468" t="s">
        <v>1110</v>
      </c>
      <c r="B1468">
        <v>642</v>
      </c>
      <c r="C1468">
        <v>2012</v>
      </c>
      <c r="D1468" s="5">
        <v>41255</v>
      </c>
      <c r="E1468" s="5" t="str">
        <f t="shared" si="132"/>
        <v>2012-12-12</v>
      </c>
      <c r="F1468" t="s">
        <v>328</v>
      </c>
      <c r="G1468" t="s">
        <v>35</v>
      </c>
      <c r="L1468" t="s">
        <v>35</v>
      </c>
      <c r="P1468" t="s">
        <v>118</v>
      </c>
      <c r="Q1468" t="s">
        <v>256</v>
      </c>
      <c r="R1468" t="s">
        <v>256</v>
      </c>
      <c r="S1468" t="s">
        <v>256</v>
      </c>
      <c r="T1468" t="s">
        <v>261</v>
      </c>
      <c r="U1468" t="s">
        <v>40</v>
      </c>
      <c r="V1468" t="s">
        <v>256</v>
      </c>
      <c r="W1468" t="str">
        <f t="shared" si="133"/>
        <v>db.pacientes.updateOne({"_id":ObjectId('61e34254ec4ec02e84f5dd9c')},{ $set: { "seguimientos": [{"id": "2012","seccion1": {"fechaSeguimiento": "2012-12-12","institucion": "Hospital DR Alejandro Posadas",</v>
      </c>
      <c r="X1468" t="str">
        <f t="shared" si="134"/>
        <v>"fallecimiento": "No","fechaFallecimiento": "","causaFallecimiento": "","nivelEducativo": "","actividadLaboral": "","coberturaSocial": "No","tratamientoAntibioticoHospitalizado": "","embarazo": ""},</v>
      </c>
      <c r="Y1468" t="str">
        <f t="shared" si="135"/>
        <v>"seccion4": {"cultivos": ""},"seccion5": {"toleranciaGlucosa": "No realizada","toleranciaGlucosaRealizada": "","vitaminaD": "","vitaminaDRealizada": "","inmunoglobulina": "Realizada",</v>
      </c>
      <c r="Z1468" t="str">
        <f t="shared" si="136"/>
        <v>"inmunoglobulinaRealizada": "&lt; 500"},"seccion6": {"actividadDeportiva": ""}}]}}, { upsert: true } );</v>
      </c>
      <c r="AA1468" t="str">
        <f t="shared" si="137"/>
        <v>db.pacientes.updateOne({"_id":ObjectId('61e34254ec4ec02e84f5dd9c')},{ $set: { "seguimientos": [{"id": "2012","seccion1": {"fechaSeguimiento": "2012-12-12","institucion": "Hospital DR Alejandro Posadas","fallecimiento": "No","fechaFallecimiento": "","causaFallecimiento": "","nivelEducativo": "","actividadLaboral": "","coberturaSocial": "No","tratamientoAntibioticoHospitalizado": "","embarazo": ""},"seccion4": {"cultivos": ""},"seccion5": {"toleranciaGlucosa": "No realizada","toleranciaGlucosaRealizada": "","vitaminaD": "","vitaminaDRealizada": "","inmunoglobulina": "Realizada","inmunoglobulinaRealizada": "&lt; 500"},"seccion6": {"actividadDeportiva": ""}}]}}, { upsert: true } );</v>
      </c>
    </row>
    <row r="1469" spans="1:27" x14ac:dyDescent="0.3">
      <c r="A1469" t="s">
        <v>1110</v>
      </c>
      <c r="B1469">
        <v>642</v>
      </c>
      <c r="C1469">
        <v>2012</v>
      </c>
      <c r="D1469" s="5">
        <v>41255</v>
      </c>
      <c r="E1469" s="5" t="str">
        <f t="shared" si="132"/>
        <v>2012-12-12</v>
      </c>
      <c r="F1469" t="s">
        <v>328</v>
      </c>
      <c r="G1469" t="s">
        <v>35</v>
      </c>
      <c r="M1469" t="s">
        <v>46</v>
      </c>
      <c r="P1469" t="s">
        <v>118</v>
      </c>
      <c r="Q1469" t="s">
        <v>256</v>
      </c>
      <c r="R1469" t="s">
        <v>256</v>
      </c>
      <c r="S1469" t="s">
        <v>256</v>
      </c>
      <c r="T1469" t="s">
        <v>256</v>
      </c>
      <c r="U1469" t="s">
        <v>256</v>
      </c>
      <c r="V1469" t="s">
        <v>256</v>
      </c>
      <c r="W1469" t="str">
        <f t="shared" si="133"/>
        <v>db.pacientes.updateOne({"_id":ObjectId('61e34254ec4ec02e84f5dd9c')},{ $set: { "seguimientos": [{"id": "2012","seccion1": {"fechaSeguimiento": "2012-12-12","institucion": "Hospital DR Alejandro Posadas",</v>
      </c>
      <c r="X1469" t="str">
        <f t="shared" si="134"/>
        <v>"fallecimiento": "No","fechaFallecimiento": "","causaFallecimiento": "","nivelEducativo": "","actividadLaboral": "","coberturaSocial": "","tratamientoAntibioticoHospitalizado": "3","embarazo": ""},</v>
      </c>
      <c r="Y1469" t="str">
        <f t="shared" si="135"/>
        <v>"seccion4": {"cultivos": ""},"seccion5": {"toleranciaGlucosa": "No realizada","toleranciaGlucosaRealizada": "","vitaminaD": "","vitaminaDRealizada": "","inmunoglobulina": "",</v>
      </c>
      <c r="Z1469" t="str">
        <f t="shared" si="136"/>
        <v>"inmunoglobulinaRealizada": ""},"seccion6": {"actividadDeportiva": ""}}]}}, { upsert: true } );</v>
      </c>
      <c r="AA1469" t="str">
        <f t="shared" si="137"/>
        <v>db.pacientes.updateOne({"_id":ObjectId('61e34254ec4ec02e84f5dd9c')},{ $set: { "seguimientos": [{"id": "2012","seccion1": {"fechaSeguimiento": "2012-12-12","institucion": "Hospital DR Alejandro Posadas","fallecimiento": "No","fechaFallecimiento": "","causaFallecimiento": "","nivelEducativo": "","actividadLaboral": "","coberturaSocial": "","tratamientoAntibioticoHospitalizado": "3","embarazo": ""},"seccion4":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1470" spans="1:27" x14ac:dyDescent="0.3">
      <c r="A1470" t="s">
        <v>1110</v>
      </c>
      <c r="B1470">
        <v>642</v>
      </c>
      <c r="C1470">
        <v>2013</v>
      </c>
      <c r="D1470" s="5">
        <v>41281</v>
      </c>
      <c r="E1470" s="5" t="str">
        <f t="shared" si="132"/>
        <v>2013-1-7</v>
      </c>
      <c r="F1470" t="s">
        <v>328</v>
      </c>
      <c r="G1470" t="s">
        <v>35</v>
      </c>
      <c r="L1470" t="s">
        <v>35</v>
      </c>
      <c r="N1470" t="s">
        <v>35</v>
      </c>
      <c r="P1470" t="s">
        <v>118</v>
      </c>
      <c r="Q1470" t="s">
        <v>256</v>
      </c>
      <c r="R1470" t="s">
        <v>256</v>
      </c>
      <c r="S1470" t="s">
        <v>256</v>
      </c>
      <c r="T1470" t="s">
        <v>256</v>
      </c>
      <c r="U1470" t="s">
        <v>256</v>
      </c>
      <c r="V1470" t="s">
        <v>256</v>
      </c>
      <c r="W1470" t="str">
        <f t="shared" si="133"/>
        <v>db.pacientes.updateOne({"_id":ObjectId('61e34254ec4ec02e84f5dd9c')},{ $set: { "seguimientos": [{"id": "2013","seccion1": {"fechaSeguimiento": "2013-1-7","institucion": "Hospital DR Alejandro Posadas",</v>
      </c>
      <c r="X1470" t="str">
        <f t="shared" si="134"/>
        <v>"fallecimiento": "No","fechaFallecimiento": "","causaFallecimiento": "","nivelEducativo": "","actividadLaboral": "","coberturaSocial": "No","tratamientoAntibioticoHospitalizado": "","embarazo": "No"},</v>
      </c>
      <c r="Y1470" t="str">
        <f t="shared" si="135"/>
        <v>"seccion4": {"cultivos": ""},"seccion5": {"toleranciaGlucosa": "No realizada","toleranciaGlucosaRealizada": "","vitaminaD": "","vitaminaDRealizada": "","inmunoglobulina": "",</v>
      </c>
      <c r="Z1470" t="str">
        <f t="shared" si="136"/>
        <v>"inmunoglobulinaRealizada": ""},"seccion6": {"actividadDeportiva": ""}}]}}, { upsert: true } );</v>
      </c>
      <c r="AA1470" t="str">
        <f t="shared" si="137"/>
        <v>db.pacientes.updateOne({"_id":ObjectId('61e34254ec4ec02e84f5dd9c')},{ $set: { "seguimientos": [{"id": "2013","seccion1": {"fechaSeguimiento": "2013-1-7","institucion": "Hospital DR Alejandro Posadas","fallecimiento": "No","fechaFallecimiento": "","causaFallecimiento": "","nivelEducativo": "","actividadLaboral": "","coberturaSocial": "No","tratamientoAntibioticoHospitalizado": "","embarazo": "No"},"seccion4":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1471" spans="1:27" x14ac:dyDescent="0.3">
      <c r="A1471" t="s">
        <v>1110</v>
      </c>
      <c r="B1471">
        <v>642</v>
      </c>
      <c r="C1471">
        <v>2013</v>
      </c>
      <c r="D1471" s="5">
        <v>41638</v>
      </c>
      <c r="E1471" s="5" t="str">
        <f t="shared" si="132"/>
        <v>2013-12-30</v>
      </c>
      <c r="F1471" t="s">
        <v>328</v>
      </c>
      <c r="G1471" t="s">
        <v>35</v>
      </c>
      <c r="L1471" t="s">
        <v>35</v>
      </c>
      <c r="M1471" t="s">
        <v>37</v>
      </c>
      <c r="O1471" t="s">
        <v>74</v>
      </c>
      <c r="P1471" t="s">
        <v>118</v>
      </c>
      <c r="Q1471" t="s">
        <v>256</v>
      </c>
      <c r="R1471" t="s">
        <v>256</v>
      </c>
      <c r="S1471" t="s">
        <v>256</v>
      </c>
      <c r="T1471" t="s">
        <v>261</v>
      </c>
      <c r="U1471" t="s">
        <v>40</v>
      </c>
      <c r="V1471" t="s">
        <v>256</v>
      </c>
      <c r="W1471" t="str">
        <f t="shared" si="133"/>
        <v>db.pacientes.updateOne({"_id":ObjectId('61e34254ec4ec02e84f5dd9c')},{ $set: { "seguimientos": [{"id": "2013","seccion1": {"fechaSeguimiento": "2013-12-30","institucion": "Hospital DR Alejandro Posadas",</v>
      </c>
      <c r="X1471" t="str">
        <f t="shared" si="134"/>
        <v>"fallecimiento": "No","fechaFallecimiento": "","causaFallecimiento": "","nivelEducativo": "","actividadLaboral": "","coberturaSocial": "No","tratamientoAntibioticoHospitalizado": "2","embarazo": ""},</v>
      </c>
      <c r="Y1471" t="str">
        <f t="shared" si="135"/>
        <v>"seccion4": {"cultivos": "8"},"seccion5": {"toleranciaGlucosa": "No realizada","toleranciaGlucosaRealizada": "","vitaminaD": "","vitaminaDRealizada": "","inmunoglobulina": "Realizada",</v>
      </c>
      <c r="Z1471" t="str">
        <f t="shared" si="136"/>
        <v>"inmunoglobulinaRealizada": "&lt; 500"},"seccion6": {"actividadDeportiva": ""}}]}}, { upsert: true } );</v>
      </c>
      <c r="AA1471" t="str">
        <f t="shared" si="137"/>
        <v>db.pacientes.updateOne({"_id":ObjectId('61e34254ec4ec02e84f5dd9c')},{ $set: { "seguimientos": [{"id": "2013","seccion1": {"fechaSeguimiento": "2013-12-30","institucion": "Hospital DR Alejandro Posadas","fallecimiento": "No","fechaFallecimiento": "","causaFallecimiento": "","nivelEducativo": "","actividadLaboral": "","coberturaSocial": "No","tratamientoAntibioticoHospitalizado": "2","embarazo": ""},"seccion4": {"cultivos": "8"},"seccion5": {"toleranciaGlucosa": "No realizada","toleranciaGlucosaRealizada": "","vitaminaD": "","vitaminaDRealizada": "","inmunoglobulina": "Realizada","inmunoglobulinaRealizada": "&lt; 500"},"seccion6": {"actividadDeportiva": ""}}]}}, { upsert: true } );</v>
      </c>
    </row>
    <row r="1472" spans="1:27" x14ac:dyDescent="0.3">
      <c r="A1472" t="s">
        <v>1110</v>
      </c>
      <c r="B1472">
        <v>642</v>
      </c>
      <c r="C1472">
        <v>2014</v>
      </c>
      <c r="D1472" s="5">
        <v>42003</v>
      </c>
      <c r="E1472" s="5" t="str">
        <f t="shared" si="132"/>
        <v>2014-12-30</v>
      </c>
      <c r="F1472" t="s">
        <v>328</v>
      </c>
      <c r="G1472" t="s">
        <v>35</v>
      </c>
      <c r="L1472" t="s">
        <v>35</v>
      </c>
      <c r="M1472" t="s">
        <v>37</v>
      </c>
      <c r="O1472" t="s">
        <v>41</v>
      </c>
      <c r="P1472" t="s">
        <v>261</v>
      </c>
      <c r="Q1472" t="s">
        <v>34</v>
      </c>
      <c r="R1472" t="s">
        <v>256</v>
      </c>
      <c r="S1472" t="s">
        <v>256</v>
      </c>
      <c r="T1472" t="s">
        <v>261</v>
      </c>
      <c r="U1472" t="s">
        <v>89</v>
      </c>
      <c r="V1472" t="s">
        <v>256</v>
      </c>
      <c r="W1472" t="str">
        <f t="shared" si="133"/>
        <v>db.pacientes.updateOne({"_id":ObjectId('61e34254ec4ec02e84f5dd9c')},{ $set: { "seguimientos": [{"id": "2014","seccion1": {"fechaSeguimiento": "2014-12-30","institucion": "Hospital DR Alejandro Posadas",</v>
      </c>
      <c r="X1472" t="str">
        <f t="shared" si="134"/>
        <v>"fallecimiento": "No","fechaFallecimiento": "","causaFallecimiento": "","nivelEducativo": "","actividadLaboral": "","coberturaSocial": "No","tratamientoAntibioticoHospitalizado": "2","embarazo": ""},</v>
      </c>
      <c r="Y1472" t="str">
        <f t="shared" si="135"/>
        <v>"seccion4": {"cultivos": "6"},"seccion5": {"toleranciaGlucosa": "Realizada","toleranciaGlucosaRealizada": "Normal","vitaminaD": "","vitaminaDRealizada": "","inmunoglobulina": "Realizada",</v>
      </c>
      <c r="Z1472" t="str">
        <f t="shared" si="136"/>
        <v>"inmunoglobulinaRealizada": "&gt; 1.000"},"seccion6": {"actividadDeportiva": ""}}]}}, { upsert: true } );</v>
      </c>
      <c r="AA1472" t="str">
        <f t="shared" si="137"/>
        <v>db.pacientes.updateOne({"_id":ObjectId('61e34254ec4ec02e84f5dd9c')},{ $set: { "seguimientos": [{"id": "2014","seccion1": {"fechaSeguimiento": "2014-12-30","institucion": "Hospital DR Alejandro Posadas","fallecimiento": "No","fechaFallecimiento": "","causaFallecimiento": "","nivelEducativo": "","actividadLaboral": "","coberturaSocial": "No","tratamientoAntibioticoHospitalizado": "2","embarazo": ""},"seccion4": {"cultivos": "6"},"seccion5": {"toleranciaGlucosa": "Realizada","toleranciaGlucosaRealizada": "Normal","vitaminaD": "","vitaminaDRealizada": "","inmunoglobulina": "Realizada","inmunoglobulinaRealizada": "&gt; 1.000"},"seccion6": {"actividadDeportiva": ""}}]}}, { upsert: true } );</v>
      </c>
    </row>
    <row r="1473" spans="1:27" x14ac:dyDescent="0.3">
      <c r="A1473" t="s">
        <v>1110</v>
      </c>
      <c r="B1473">
        <v>642</v>
      </c>
      <c r="C1473">
        <v>2014</v>
      </c>
      <c r="D1473" s="5">
        <v>42003</v>
      </c>
      <c r="E1473" s="5" t="str">
        <f t="shared" si="132"/>
        <v>2014-12-30</v>
      </c>
      <c r="F1473" t="s">
        <v>328</v>
      </c>
      <c r="G1473" t="s">
        <v>35</v>
      </c>
      <c r="M1473" t="s">
        <v>37</v>
      </c>
      <c r="O1473" t="s">
        <v>41</v>
      </c>
      <c r="P1473" t="s">
        <v>118</v>
      </c>
      <c r="Q1473" t="s">
        <v>256</v>
      </c>
      <c r="R1473" t="s">
        <v>256</v>
      </c>
      <c r="S1473" t="s">
        <v>256</v>
      </c>
      <c r="T1473" t="s">
        <v>261</v>
      </c>
      <c r="U1473" t="s">
        <v>89</v>
      </c>
      <c r="V1473" t="s">
        <v>256</v>
      </c>
      <c r="W1473" t="str">
        <f t="shared" si="133"/>
        <v>db.pacientes.updateOne({"_id":ObjectId('61e34254ec4ec02e84f5dd9c')},{ $set: { "seguimientos": [{"id": "2014","seccion1": {"fechaSeguimiento": "2014-12-30","institucion": "Hospital DR Alejandro Posadas",</v>
      </c>
      <c r="X1473" t="str">
        <f t="shared" si="134"/>
        <v>"fallecimiento": "No","fechaFallecimiento": "","causaFallecimiento": "","nivelEducativo": "","actividadLaboral": "","coberturaSocial": "","tratamientoAntibioticoHospitalizado": "2","embarazo": ""},</v>
      </c>
      <c r="Y1473" t="str">
        <f t="shared" si="135"/>
        <v>"seccion4": {"cultivos": "6"},"seccion5": {"toleranciaGlucosa": "No realizada","toleranciaGlucosaRealizada": "","vitaminaD": "","vitaminaDRealizada": "","inmunoglobulina": "Realizada",</v>
      </c>
      <c r="Z1473" t="str">
        <f t="shared" si="136"/>
        <v>"inmunoglobulinaRealizada": "&gt; 1.000"},"seccion6": {"actividadDeportiva": ""}}]}}, { upsert: true } );</v>
      </c>
      <c r="AA1473" t="str">
        <f t="shared" si="137"/>
        <v>db.pacientes.updateOne({"_id":ObjectId('61e34254ec4ec02e84f5dd9c')},{ $set: { "seguimientos": [{"id": "2014","seccion1": {"fechaSeguimiento": "2014-12-30","institucion": "Hospital DR Alejandro Posadas","fallecimiento": "No","fechaFallecimiento": "","causaFallecimiento": "","nivelEducativo": "","actividadLaboral": "","coberturaSocial": "","tratamientoAntibioticoHospitalizado": "2","embarazo": ""},"seccion4": {"cultivos": "6"},"seccion5": {"toleranciaGlucosa": "No realizada","toleranciaGlucosaRealizada": "","vitaminaD": "","vitaminaDRealizada": "","inmunoglobulina": "Realizada","inmunoglobulinaRealizada": "&gt; 1.000"},"seccion6": {"actividadDeportiva": ""}}]}}, { upsert: true } );</v>
      </c>
    </row>
    <row r="1474" spans="1:27" x14ac:dyDescent="0.3">
      <c r="A1474" t="s">
        <v>1110</v>
      </c>
      <c r="B1474">
        <v>642</v>
      </c>
      <c r="C1474">
        <v>2015</v>
      </c>
      <c r="D1474" s="5">
        <v>42368</v>
      </c>
      <c r="E1474" s="5" t="str">
        <f t="shared" si="132"/>
        <v>2015-12-30</v>
      </c>
      <c r="F1474" t="s">
        <v>328</v>
      </c>
      <c r="G1474" t="s">
        <v>35</v>
      </c>
      <c r="L1474" t="s">
        <v>35</v>
      </c>
      <c r="M1474" t="s">
        <v>37</v>
      </c>
      <c r="O1474" t="s">
        <v>41</v>
      </c>
      <c r="P1474" t="s">
        <v>118</v>
      </c>
      <c r="Q1474" t="s">
        <v>256</v>
      </c>
      <c r="R1474" t="s">
        <v>256</v>
      </c>
      <c r="S1474" t="s">
        <v>256</v>
      </c>
      <c r="T1474" t="s">
        <v>261</v>
      </c>
      <c r="U1474" t="s">
        <v>40</v>
      </c>
      <c r="V1474" t="s">
        <v>281</v>
      </c>
      <c r="W1474" t="str">
        <f t="shared" si="133"/>
        <v>db.pacientes.updateOne({"_id":ObjectId('61e34254ec4ec02e84f5dd9c')},{ $set: { "seguimientos": [{"id": "2015","seccion1": {"fechaSeguimiento": "2015-12-30","institucion": "Hospital DR Alejandro Posadas",</v>
      </c>
      <c r="X1474" t="str">
        <f t="shared" si="134"/>
        <v>"fallecimiento": "No","fechaFallecimiento": "","causaFallecimiento": "","nivelEducativo": "","actividadLaboral": "","coberturaSocial": "No","tratamientoAntibioticoHospitalizado": "2","embarazo": ""},</v>
      </c>
      <c r="Y1474" t="str">
        <f t="shared" si="135"/>
        <v>"seccion4": {"cultivos": "6"},"seccion5": {"toleranciaGlucosa": "No realizada","toleranciaGlucosaRealizada": "","vitaminaD": "","vitaminaDRealizada": "","inmunoglobulina": "Realizada",</v>
      </c>
      <c r="Z1474" t="str">
        <f t="shared" si="136"/>
        <v>"inmunoglobulinaRealizada": "&lt; 500"},"seccion6": {"actividadDeportiva": "Sí"}}]}}, { upsert: true } );</v>
      </c>
      <c r="AA1474" t="str">
        <f t="shared" si="137"/>
        <v>db.pacientes.updateOne({"_id":ObjectId('61e34254ec4ec02e84f5dd9c')},{ $set: { "seguimientos": [{"id": "2015","seccion1": {"fechaSeguimiento": "2015-12-30","institucion": "Hospital DR Alejandro Posadas","fallecimiento": "No","fechaFallecimiento": "","causaFallecimiento": "","nivelEducativo": "","actividadLaboral": "","coberturaSocial": "No","tratamientoAntibioticoHospitalizado": "2","embarazo": ""},"seccion4": {"cultivos": "6"},"seccion5": {"toleranciaGlucosa": "No realizada","toleranciaGlucosaRealizada": "","vitaminaD": "","vitaminaDRealizada": "","inmunoglobulina": "Realizada","inmunoglobulinaRealizada": "&lt; 500"},"seccion6": {"actividadDeportiva": "Sí"}}]}}, { upsert: true } );</v>
      </c>
    </row>
    <row r="1475" spans="1:27" x14ac:dyDescent="0.3">
      <c r="A1475" t="s">
        <v>1111</v>
      </c>
      <c r="B1475">
        <v>643</v>
      </c>
      <c r="C1475">
        <v>2012</v>
      </c>
      <c r="D1475" s="5">
        <v>41170</v>
      </c>
      <c r="E1475" s="5" t="str">
        <f t="shared" ref="E1475:E1538" si="138">_xlfn.CONCAT(YEAR(D1475),"-",MONTH(D1475),"-",DAY(D1475))</f>
        <v>2012-9-18</v>
      </c>
      <c r="F1475" t="s">
        <v>416</v>
      </c>
      <c r="G1475" t="s">
        <v>35</v>
      </c>
      <c r="J1475" t="s">
        <v>38</v>
      </c>
      <c r="L1475" t="s">
        <v>281</v>
      </c>
      <c r="M1475" t="s">
        <v>45</v>
      </c>
      <c r="N1475" t="s">
        <v>35</v>
      </c>
      <c r="O1475" t="s">
        <v>48</v>
      </c>
      <c r="P1475" t="s">
        <v>261</v>
      </c>
      <c r="Q1475" t="s">
        <v>34</v>
      </c>
      <c r="R1475" t="s">
        <v>256</v>
      </c>
      <c r="S1475" t="s">
        <v>256</v>
      </c>
      <c r="T1475" t="s">
        <v>256</v>
      </c>
      <c r="U1475" t="s">
        <v>256</v>
      </c>
      <c r="V1475" t="s">
        <v>281</v>
      </c>
      <c r="W1475" t="str">
        <f t="shared" si="133"/>
        <v>db.pacientes.updateOne({"_id":ObjectId('61e34254ec4ec02e84f5dd9d')},{ $set: { "seguimientos": [{"id": "2012","seccion1": {"fechaSeguimiento": "2012-9-18","institucion": "Hospital de Niños Ricardo Gutiérrez",</v>
      </c>
      <c r="X1475" t="str">
        <f t="shared" si="134"/>
        <v>"fallecimiento": "No","fechaFallecimiento": "","causaFallecimiento": "","nivelEducativo": "Primaria incompleta","actividadLaboral": "","coberturaSocial": "Sí","tratamientoAntibioticoHospitalizado": "1","embarazo": "No"},</v>
      </c>
      <c r="Y1475" t="str">
        <f t="shared" si="135"/>
        <v>"seccion4": {"cultivos": "5"},"seccion5": {"toleranciaGlucosa": "Realizada","toleranciaGlucosaRealizada": "Normal","vitaminaD": "","vitaminaDRealizada": "","inmunoglobulina": "",</v>
      </c>
      <c r="Z1475" t="str">
        <f t="shared" si="136"/>
        <v>"inmunoglobulinaRealizada": ""},"seccion6": {"actividadDeportiva": "Sí"}}]}}, { upsert: true } );</v>
      </c>
      <c r="AA1475" t="str">
        <f t="shared" si="137"/>
        <v>db.pacientes.updateOne({"_id":ObjectId('61e34254ec4ec02e84f5dd9d')},{ $set: { "seguimientos": [{"id": "2012","seccion1": {"fechaSeguimiento": "2012-9-18","institucion": "Hospital de Niños Ricardo Gutiérrez","fallecimiento": "No","fechaFallecimiento": "","causaFallecimiento": "","nivelEducativo": "Primaria incompleta","actividadLaboral": "","coberturaSocial": "Sí","tratamientoAntibioticoHospitalizado": "1","embarazo": "No"},"seccion4": {"cultivos": "5"},"seccion5": {"toleranciaGlucosa": "Realizada","toleranciaGlucosaRealizada": "Normal","vitaminaD": "","vitaminaDRealizada": "","inmunoglobulina": "","inmunoglobulinaRealizada": ""},"seccion6": {"actividadDeportiva": "Sí"}}]}}, { upsert: true } );</v>
      </c>
    </row>
    <row r="1476" spans="1:27" x14ac:dyDescent="0.3">
      <c r="A1476" t="s">
        <v>1112</v>
      </c>
      <c r="B1476">
        <v>644</v>
      </c>
      <c r="C1476">
        <v>2013</v>
      </c>
      <c r="D1476" s="5">
        <v>41282</v>
      </c>
      <c r="E1476" s="5" t="str">
        <f t="shared" si="138"/>
        <v>2013-1-8</v>
      </c>
      <c r="F1476" t="s">
        <v>416</v>
      </c>
      <c r="G1476" t="s">
        <v>35</v>
      </c>
      <c r="J1476" t="s">
        <v>78</v>
      </c>
      <c r="L1476" t="s">
        <v>281</v>
      </c>
      <c r="N1476" t="s">
        <v>35</v>
      </c>
      <c r="O1476" t="s">
        <v>46</v>
      </c>
      <c r="P1476" t="s">
        <v>261</v>
      </c>
      <c r="Q1476" t="s">
        <v>34</v>
      </c>
      <c r="R1476" t="s">
        <v>256</v>
      </c>
      <c r="S1476" t="s">
        <v>256</v>
      </c>
      <c r="T1476" t="s">
        <v>256</v>
      </c>
      <c r="U1476" t="s">
        <v>256</v>
      </c>
      <c r="V1476" t="s">
        <v>281</v>
      </c>
      <c r="W1476" t="str">
        <f t="shared" ref="W1476:W1539" si="139">"db.pacientes.updateOne({""_id"":ObjectId('"&amp;A1476&amp;"')},{ $set: { ""seguimientos"": [{""id"": """&amp;C1476&amp;""",""seccion1"": {""fechaSeguimiento"": """&amp;E1476&amp;""",""institucion"": """&amp;F1476&amp;""","</f>
        <v>db.pacientes.updateOne({"_id":ObjectId('61e34254ec4ec02e84f5dd9e')},{ $set: { "seguimientos": [{"id": "2013","seccion1": {"fechaSeguimiento": "2013-1-8","institucion": "Hospital de Niños Ricardo Gutiérrez",</v>
      </c>
      <c r="X1476" t="str">
        <f t="shared" ref="X1476:X1539" si="140">"""fallecimiento"": """&amp;G1476&amp;""",""fechaFallecimiento"": """&amp;H1476&amp;""",""causaFallecimiento"": """&amp;I1476&amp;""",""nivelEducativo"": """&amp;J1476&amp;""",""actividadLaboral"": """&amp;K1476&amp;""",""coberturaSocial"": """&amp;L1476&amp;""",""tratamientoAntibioticoHospitalizado"": """&amp;M1476&amp;""",""embarazo"": """&amp;N1476&amp;"""},"</f>
        <v>"fallecimiento": "No","fechaFallecimiento": "","causaFallecimiento": "","nivelEducativo": "Primaria completa","actividadLaboral": "","coberturaSocial": "Sí","tratamientoAntibioticoHospitalizado": "","embarazo": "No"},</v>
      </c>
      <c r="Y1476" t="str">
        <f t="shared" ref="Y1476:Y1539" si="141">"""seccion4"": {""cultivos"": """&amp;O1476&amp;"""},""seccion5"": {""toleranciaGlucosa"": """&amp;P1476&amp;""",""toleranciaGlucosaRealizada"": """&amp;Q1476&amp;""",""vitaminaD"": """&amp;R1476&amp;""",""vitaminaDRealizada"": """&amp;S1476&amp;""",""inmunoglobulina"": """&amp;T1476&amp;""","</f>
        <v>"seccion4": {"cultivos": "3"},"seccion5": {"toleranciaGlucosa": "Realizada","toleranciaGlucosaRealizada": "Normal","vitaminaD": "","vitaminaDRealizada": "","inmunoglobulina": "",</v>
      </c>
      <c r="Z1476" t="str">
        <f t="shared" ref="Z1476:Z1539" si="142">"""inmunoglobulinaRealizada"": """&amp;U1476&amp;"""},""seccion6"": {""actividadDeportiva"": """&amp;V1476&amp;"""}}]}}, { upsert: true } );"</f>
        <v>"inmunoglobulinaRealizada": ""},"seccion6": {"actividadDeportiva": "Sí"}}]}}, { upsert: true } );</v>
      </c>
      <c r="AA1476" t="str">
        <f t="shared" ref="AA1476:AA1539" si="143">W1476&amp;X1476&amp;Y1476&amp;Z1476</f>
        <v>db.pacientes.updateOne({"_id":ObjectId('61e34254ec4ec02e84f5dd9e')},{ $set: { "seguimientos": [{"id": "2013","seccion1": {"fechaSeguimiento": "2013-1-8","institucion": "Hospital de Niños Ricardo Gutiérrez","fallecimiento": "No","fechaFallecimiento": "","causaFallecimiento": "","nivelEducativo": "Primaria completa","actividadLaboral": "","coberturaSocial": "Sí","tratamientoAntibioticoHospitalizado": "","embarazo": "No"},"seccion4": {"cultivos": "3"},"seccion5": {"toleranciaGlucosa": "Realizada","toleranciaGlucosaRealizada": "Normal","vitaminaD": "","vitaminaDRealizada": "","inmunoglobulina": "","inmunoglobulinaRealizada": ""},"seccion6": {"actividadDeportiva": "Sí"}}]}}, { upsert: true } );</v>
      </c>
    </row>
    <row r="1477" spans="1:27" x14ac:dyDescent="0.3">
      <c r="A1477" t="s">
        <v>1113</v>
      </c>
      <c r="B1477">
        <v>645</v>
      </c>
      <c r="C1477">
        <v>2012</v>
      </c>
      <c r="D1477" s="5">
        <v>41086</v>
      </c>
      <c r="E1477" s="5" t="str">
        <f t="shared" si="138"/>
        <v>2012-6-26</v>
      </c>
      <c r="F1477" t="s">
        <v>416</v>
      </c>
      <c r="G1477" t="s">
        <v>35</v>
      </c>
      <c r="J1477" t="s">
        <v>61</v>
      </c>
      <c r="L1477" t="s">
        <v>281</v>
      </c>
      <c r="N1477" t="s">
        <v>35</v>
      </c>
      <c r="O1477" t="s">
        <v>49</v>
      </c>
      <c r="P1477" t="s">
        <v>261</v>
      </c>
      <c r="Q1477" t="s">
        <v>34</v>
      </c>
      <c r="R1477" t="s">
        <v>256</v>
      </c>
      <c r="S1477" t="s">
        <v>256</v>
      </c>
      <c r="T1477" t="s">
        <v>256</v>
      </c>
      <c r="U1477" t="s">
        <v>256</v>
      </c>
      <c r="V1477" t="s">
        <v>281</v>
      </c>
      <c r="W1477" t="str">
        <f t="shared" si="139"/>
        <v>db.pacientes.updateOne({"_id":ObjectId('61e34254ec4ec02e84f5dd9f')},{ $set: { "seguimientos": [{"id": "2012","seccion1": {"fechaSeguimiento": "2012-6-26","institucion": "Hospital de Niños Ricardo Gutiérrez",</v>
      </c>
      <c r="X1477" t="str">
        <f t="shared" si="140"/>
        <v>"fallecimiento": "No","fechaFallecimiento": "","causaFallecimiento": "","nivelEducativo": "Secundaria incompleta","actividadLaboral": "","coberturaSocial": "Sí","tratamientoAntibioticoHospitalizado": "","embarazo": "No"},</v>
      </c>
      <c r="Y1477" t="str">
        <f t="shared" si="141"/>
        <v>"seccion4": {"cultivos": "4"},"seccion5": {"toleranciaGlucosa": "Realizada","toleranciaGlucosaRealizada": "Normal","vitaminaD": "","vitaminaDRealizada": "","inmunoglobulina": "",</v>
      </c>
      <c r="Z1477" t="str">
        <f t="shared" si="142"/>
        <v>"inmunoglobulinaRealizada": ""},"seccion6": {"actividadDeportiva": "Sí"}}]}}, { upsert: true } );</v>
      </c>
      <c r="AA1477" t="str">
        <f t="shared" si="143"/>
        <v>db.pacientes.updateOne({"_id":ObjectId('61e34254ec4ec02e84f5dd9f')},{ $set: { "seguimientos": [{"id": "2012","seccion1": {"fechaSeguimiento": "2012-6-26","institucion": "Hospital de Niños Ricardo Gutiérrez","fallecimiento": "No","fechaFallecimiento": "","causaFallecimiento": "","nivelEducativo": "Secundaria incompleta","actividadLaboral": "","coberturaSocial": "Sí","tratamientoAntibioticoHospitalizado": "","embarazo": "No"},"seccion4": {"cultivos": "4"},"seccion5": {"toleranciaGlucosa": "Realizada","toleranciaGlucosaRealizada": "Normal","vitaminaD": "","vitaminaDRealizada": "","inmunoglobulina": "","inmunoglobulinaRealizada": ""},"seccion6": {"actividadDeportiva": "Sí"}}]}}, { upsert: true } );</v>
      </c>
    </row>
    <row r="1478" spans="1:27" x14ac:dyDescent="0.3">
      <c r="A1478" t="s">
        <v>1114</v>
      </c>
      <c r="B1478">
        <v>646</v>
      </c>
      <c r="C1478">
        <v>2013</v>
      </c>
      <c r="D1478" s="5">
        <v>41296</v>
      </c>
      <c r="E1478" s="5" t="str">
        <f t="shared" si="138"/>
        <v>2013-1-22</v>
      </c>
      <c r="F1478" t="s">
        <v>416</v>
      </c>
      <c r="G1478" t="s">
        <v>35</v>
      </c>
      <c r="J1478" t="s">
        <v>38</v>
      </c>
      <c r="L1478" t="s">
        <v>281</v>
      </c>
      <c r="M1478" t="s">
        <v>37</v>
      </c>
      <c r="N1478" t="s">
        <v>35</v>
      </c>
      <c r="O1478" t="s">
        <v>73</v>
      </c>
      <c r="P1478" t="s">
        <v>118</v>
      </c>
      <c r="Q1478" t="s">
        <v>256</v>
      </c>
      <c r="R1478" t="s">
        <v>256</v>
      </c>
      <c r="S1478" t="s">
        <v>256</v>
      </c>
      <c r="T1478" t="s">
        <v>256</v>
      </c>
      <c r="U1478" t="s">
        <v>256</v>
      </c>
      <c r="V1478" t="s">
        <v>256</v>
      </c>
      <c r="W1478" t="str">
        <f t="shared" si="139"/>
        <v>db.pacientes.updateOne({"_id":ObjectId('61e34254ec4ec02e84f5dda0')},{ $set: { "seguimientos": [{"id": "2013","seccion1": {"fechaSeguimiento": "2013-1-22","institucion": "Hospital de Niños Ricardo Gutiérrez",</v>
      </c>
      <c r="X1478" t="str">
        <f t="shared" si="140"/>
        <v>"fallecimiento": "No","fechaFallecimiento": "","causaFallecimiento": "","nivelEducativo": "Primaria incompleta","actividadLaboral": "","coberturaSocial": "Sí","tratamientoAntibioticoHospitalizado": "2","embarazo": "No"},</v>
      </c>
      <c r="Y1478" t="str">
        <f t="shared" si="141"/>
        <v>"seccion4": {"cultivos": "7"},"seccion5": {"toleranciaGlucosa": "No realizada","toleranciaGlucosaRealizada": "","vitaminaD": "","vitaminaDRealizada": "","inmunoglobulina": "",</v>
      </c>
      <c r="Z1478" t="str">
        <f t="shared" si="142"/>
        <v>"inmunoglobulinaRealizada": ""},"seccion6": {"actividadDeportiva": ""}}]}}, { upsert: true } );</v>
      </c>
      <c r="AA1478" t="str">
        <f t="shared" si="143"/>
        <v>db.pacientes.updateOne({"_id":ObjectId('61e34254ec4ec02e84f5dda0')},{ $set: { "seguimientos": [{"id": "2013","seccion1": {"fechaSeguimiento": "2013-1-22","institucion": "Hospital de Niños Ricardo Gutiérrez","fallecimiento": "No","fechaFallecimiento": "","causaFallecimiento": "","nivelEducativo": "Primaria incompleta","actividadLaboral": "","coberturaSocial": "Sí","tratamientoAntibioticoHospitalizado": "2","embarazo": "No"},"seccion4": {"cultivos": "7"},"seccion5":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1479" spans="1:27" x14ac:dyDescent="0.3">
      <c r="A1479" t="s">
        <v>1115</v>
      </c>
      <c r="B1479">
        <v>647</v>
      </c>
      <c r="C1479">
        <v>2013</v>
      </c>
      <c r="D1479" s="5">
        <v>41376</v>
      </c>
      <c r="E1479" s="5" t="str">
        <f t="shared" si="138"/>
        <v>2013-4-12</v>
      </c>
      <c r="F1479" t="s">
        <v>416</v>
      </c>
      <c r="G1479" t="s">
        <v>35</v>
      </c>
      <c r="L1479" t="s">
        <v>35</v>
      </c>
      <c r="N1479" t="s">
        <v>35</v>
      </c>
      <c r="O1479" t="s">
        <v>45</v>
      </c>
      <c r="P1479" t="s">
        <v>118</v>
      </c>
      <c r="Q1479" t="s">
        <v>256</v>
      </c>
      <c r="R1479" t="s">
        <v>256</v>
      </c>
      <c r="S1479" t="s">
        <v>256</v>
      </c>
      <c r="T1479" t="s">
        <v>256</v>
      </c>
      <c r="U1479" t="s">
        <v>256</v>
      </c>
      <c r="V1479" t="s">
        <v>281</v>
      </c>
      <c r="W1479" t="str">
        <f t="shared" si="139"/>
        <v>db.pacientes.updateOne({"_id":ObjectId('61e34254ec4ec02e84f5dda1')},{ $set: { "seguimientos": [{"id": "2013","seccion1": {"fechaSeguimiento": "2013-4-12","institucion": "Hospital de Niños Ricardo Gutiérrez",</v>
      </c>
      <c r="X1479" t="str">
        <f t="shared" si="140"/>
        <v>"fallecimiento": "No","fechaFallecimiento": "","causaFallecimiento": "","nivelEducativo": "","actividadLaboral": "","coberturaSocial": "No","tratamientoAntibioticoHospitalizado": "","embarazo": "No"},</v>
      </c>
      <c r="Y1479" t="str">
        <f t="shared" si="141"/>
        <v>"seccion4": {"cultivos": "1"},"seccion5": {"toleranciaGlucosa": "No realizada","toleranciaGlucosaRealizada": "","vitaminaD": "","vitaminaDRealizada": "","inmunoglobulina": "",</v>
      </c>
      <c r="Z1479" t="str">
        <f t="shared" si="142"/>
        <v>"inmunoglobulinaRealizada": ""},"seccion6": {"actividadDeportiva": "Sí"}}]}}, { upsert: true } );</v>
      </c>
      <c r="AA1479" t="str">
        <f t="shared" si="143"/>
        <v>db.pacientes.updateOne({"_id":ObjectId('61e34254ec4ec02e84f5dda1')},{ $set: { "seguimientos": [{"id": "2013","seccion1": {"fechaSeguimiento": "2013-4-12","institucion": "Hospital de Niños Ricardo Gutiérrez","fallecimiento": "No","fechaFallecimiento": "","causaFallecimiento": "","nivelEducativo": "","actividadLaboral": "","coberturaSocial": "No","tratamientoAntibioticoHospitalizado": "","embarazo": "No"},"seccion4": {"cultivos": "1"},"seccion5": {"toleranciaGlucosa": "No realizada","toleranciaGlucosaRealizada": "","vitaminaD": "","vitaminaDRealizada": "","inmunoglobulina": "","inmunoglobulinaRealizada": ""},"seccion6": {"actividadDeportiva": "Sí"}}]}}, { upsert: true } );</v>
      </c>
    </row>
    <row r="1480" spans="1:27" x14ac:dyDescent="0.3">
      <c r="A1480" t="s">
        <v>1116</v>
      </c>
      <c r="B1480">
        <v>648</v>
      </c>
      <c r="C1480">
        <v>2013</v>
      </c>
      <c r="D1480" s="5">
        <v>41376</v>
      </c>
      <c r="E1480" s="5" t="str">
        <f t="shared" si="138"/>
        <v>2013-4-12</v>
      </c>
      <c r="F1480" t="s">
        <v>416</v>
      </c>
      <c r="G1480" t="s">
        <v>35</v>
      </c>
      <c r="L1480" t="s">
        <v>35</v>
      </c>
      <c r="N1480" t="s">
        <v>35</v>
      </c>
      <c r="O1480" t="s">
        <v>45</v>
      </c>
      <c r="P1480" t="s">
        <v>118</v>
      </c>
      <c r="Q1480" t="s">
        <v>256</v>
      </c>
      <c r="R1480" t="s">
        <v>256</v>
      </c>
      <c r="S1480" t="s">
        <v>256</v>
      </c>
      <c r="T1480" t="s">
        <v>256</v>
      </c>
      <c r="U1480" t="s">
        <v>256</v>
      </c>
      <c r="V1480" t="s">
        <v>281</v>
      </c>
      <c r="W1480" t="str">
        <f t="shared" si="139"/>
        <v>db.pacientes.updateOne({"_id":ObjectId('61e34254ec4ec02e84f5dda2')},{ $set: { "seguimientos": [{"id": "2013","seccion1": {"fechaSeguimiento": "2013-4-12","institucion": "Hospital de Niños Ricardo Gutiérrez",</v>
      </c>
      <c r="X1480" t="str">
        <f t="shared" si="140"/>
        <v>"fallecimiento": "No","fechaFallecimiento": "","causaFallecimiento": "","nivelEducativo": "","actividadLaboral": "","coberturaSocial": "No","tratamientoAntibioticoHospitalizado": "","embarazo": "No"},</v>
      </c>
      <c r="Y1480" t="str">
        <f t="shared" si="141"/>
        <v>"seccion4": {"cultivos": "1"},"seccion5": {"toleranciaGlucosa": "No realizada","toleranciaGlucosaRealizada": "","vitaminaD": "","vitaminaDRealizada": "","inmunoglobulina": "",</v>
      </c>
      <c r="Z1480" t="str">
        <f t="shared" si="142"/>
        <v>"inmunoglobulinaRealizada": ""},"seccion6": {"actividadDeportiva": "Sí"}}]}}, { upsert: true } );</v>
      </c>
      <c r="AA1480" t="str">
        <f t="shared" si="143"/>
        <v>db.pacientes.updateOne({"_id":ObjectId('61e34254ec4ec02e84f5dda2')},{ $set: { "seguimientos": [{"id": "2013","seccion1": {"fechaSeguimiento": "2013-4-12","institucion": "Hospital de Niños Ricardo Gutiérrez","fallecimiento": "No","fechaFallecimiento": "","causaFallecimiento": "","nivelEducativo": "","actividadLaboral": "","coberturaSocial": "No","tratamientoAntibioticoHospitalizado": "","embarazo": "No"},"seccion4": {"cultivos": "1"},"seccion5": {"toleranciaGlucosa": "No realizada","toleranciaGlucosaRealizada": "","vitaminaD": "","vitaminaDRealizada": "","inmunoglobulina": "","inmunoglobulinaRealizada": ""},"seccion6": {"actividadDeportiva": "Sí"}}]}}, { upsert: true } );</v>
      </c>
    </row>
    <row r="1481" spans="1:27" x14ac:dyDescent="0.3">
      <c r="A1481" t="s">
        <v>1117</v>
      </c>
      <c r="B1481">
        <v>649</v>
      </c>
      <c r="C1481">
        <v>2012</v>
      </c>
      <c r="D1481" s="5">
        <v>41179</v>
      </c>
      <c r="E1481" s="5" t="str">
        <f t="shared" si="138"/>
        <v>2012-9-27</v>
      </c>
      <c r="F1481" t="s">
        <v>416</v>
      </c>
      <c r="G1481" t="s">
        <v>35</v>
      </c>
      <c r="J1481" t="s">
        <v>38</v>
      </c>
      <c r="L1481" t="s">
        <v>281</v>
      </c>
      <c r="N1481" t="s">
        <v>35</v>
      </c>
      <c r="O1481" t="s">
        <v>48</v>
      </c>
      <c r="P1481" t="s">
        <v>118</v>
      </c>
      <c r="Q1481" t="s">
        <v>256</v>
      </c>
      <c r="R1481" t="s">
        <v>256</v>
      </c>
      <c r="S1481" t="s">
        <v>256</v>
      </c>
      <c r="T1481" t="s">
        <v>256</v>
      </c>
      <c r="U1481" t="s">
        <v>256</v>
      </c>
      <c r="V1481" t="s">
        <v>281</v>
      </c>
      <c r="W1481" t="str">
        <f t="shared" si="139"/>
        <v>db.pacientes.updateOne({"_id":ObjectId('61e34254ec4ec02e84f5dda3')},{ $set: { "seguimientos": [{"id": "2012","seccion1": {"fechaSeguimiento": "2012-9-27","institucion": "Hospital de Niños Ricardo Gutiérrez",</v>
      </c>
      <c r="X1481" t="str">
        <f t="shared" si="140"/>
        <v>"fallecimiento": "No","fechaFallecimiento": "","causaFallecimiento": "","nivelEducativo": "Primaria incompleta","actividadLaboral": "","coberturaSocial": "Sí","tratamientoAntibioticoHospitalizado": "","embarazo": "No"},</v>
      </c>
      <c r="Y1481" t="str">
        <f t="shared" si="141"/>
        <v>"seccion4": {"cultivos": "5"},"seccion5": {"toleranciaGlucosa": "No realizada","toleranciaGlucosaRealizada": "","vitaminaD": "","vitaminaDRealizada": "","inmunoglobulina": "",</v>
      </c>
      <c r="Z1481" t="str">
        <f t="shared" si="142"/>
        <v>"inmunoglobulinaRealizada": ""},"seccion6": {"actividadDeportiva": "Sí"}}]}}, { upsert: true } );</v>
      </c>
      <c r="AA1481" t="str">
        <f t="shared" si="143"/>
        <v>db.pacientes.updateOne({"_id":ObjectId('61e34254ec4ec02e84f5dda3')},{ $set: { "seguimientos": [{"id": "2012","seccion1": {"fechaSeguimiento": "2012-9-27","institucion": "Hospital de Niños Ricardo Gutiérrez","fallecimiento": "No","fechaFallecimiento": "","causaFallecimiento": "","nivelEducativo": "Primaria incompleta","actividadLaboral": "","coberturaSocial": "Sí","tratamientoAntibioticoHospitalizado": "","embarazo": "No"},"seccion4": {"cultivos": "5"},"seccion5": {"toleranciaGlucosa": "No realizada","toleranciaGlucosaRealizada": "","vitaminaD": "","vitaminaDRealizada": "","inmunoglobulina": "","inmunoglobulinaRealizada": ""},"seccion6": {"actividadDeportiva": "Sí"}}]}}, { upsert: true } );</v>
      </c>
    </row>
    <row r="1482" spans="1:27" x14ac:dyDescent="0.3">
      <c r="A1482" t="s">
        <v>1119</v>
      </c>
      <c r="B1482">
        <v>651</v>
      </c>
      <c r="C1482">
        <v>2012</v>
      </c>
      <c r="D1482" s="5">
        <v>41039</v>
      </c>
      <c r="E1482" s="5" t="str">
        <f t="shared" si="138"/>
        <v>2012-5-10</v>
      </c>
      <c r="F1482" t="s">
        <v>339</v>
      </c>
      <c r="G1482" t="s">
        <v>35</v>
      </c>
      <c r="J1482" t="s">
        <v>38</v>
      </c>
      <c r="K1482" t="s">
        <v>70</v>
      </c>
      <c r="L1482" t="s">
        <v>281</v>
      </c>
      <c r="M1482" t="s">
        <v>45</v>
      </c>
      <c r="N1482" t="s">
        <v>35</v>
      </c>
      <c r="P1482" t="s">
        <v>118</v>
      </c>
      <c r="Q1482" t="s">
        <v>256</v>
      </c>
      <c r="R1482" t="s">
        <v>256</v>
      </c>
      <c r="S1482" t="s">
        <v>256</v>
      </c>
      <c r="T1482" t="s">
        <v>261</v>
      </c>
      <c r="U1482" t="s">
        <v>84</v>
      </c>
      <c r="V1482" t="s">
        <v>281</v>
      </c>
      <c r="W1482" t="str">
        <f t="shared" si="139"/>
        <v>db.pacientes.updateOne({"_id":ObjectId('61e34254ec4ec02e84f5dda5')},{ $set: { "seguimientos": [{"id": "2012","seccion1": {"fechaSeguimiento": "2012-5-10","institucion": "HOSP. DE Niños DE LA SMA.TRINIDAD",</v>
      </c>
      <c r="X1482" t="str">
        <f t="shared" si="140"/>
        <v>"fallecimiento": "No","fechaFallecimiento": "","causaFallecimiento": "","nivelEducativo": "Primaria incompleta","actividadLaboral": "No trabaja","coberturaSocial": "Sí","tratamientoAntibioticoHospitalizado": "1","embarazo": "No"},</v>
      </c>
      <c r="Y1482" t="str">
        <f t="shared" si="141"/>
        <v>"seccion4": {"cultivos": ""},"seccion5": {"toleranciaGlucosa": "No realizada","toleranciaGlucosaRealizada": "","vitaminaD": "","vitaminaDRealizada": "","inmunoglobulina": "Realizada",</v>
      </c>
      <c r="Z1482" t="str">
        <f t="shared" si="142"/>
        <v>"inmunoglobulinaRealizada": "500 - 1.000"},"seccion6": {"actividadDeportiva": "Sí"}}]}}, { upsert: true } );</v>
      </c>
      <c r="AA1482" t="str">
        <f t="shared" si="143"/>
        <v>db.pacientes.updateOne({"_id":ObjectId('61e34254ec4ec02e84f5dda5')},{ $set: { "seguimientos": [{"id": "2012","seccion1": {"fechaSeguimiento": "2012-5-10","institucion": "HOSP. DE Niños DE LA SMA.TRINIDAD","fallecimiento": "No","fechaFallecimiento": "","causaFallecimiento": "","nivelEducativo": "Primaria incompleta","actividadLaboral": "No trabaja","coberturaSocial": "Sí","tratamientoAntibioticoHospitalizado": "1","embarazo": "No"},"seccion4": {"cultivos": ""},"seccion5": {"toleranciaGlucosa": "No realizada","toleranciaGlucosaRealizada": "","vitaminaD": "","vitaminaDRealizada": "","inmunoglobulina": "Realizada","inmunoglobulinaRealizada": "500 - 1.000"},"seccion6": {"actividadDeportiva": "Sí"}}]}}, { upsert: true } );</v>
      </c>
    </row>
    <row r="1483" spans="1:27" x14ac:dyDescent="0.3">
      <c r="A1483" t="s">
        <v>1120</v>
      </c>
      <c r="B1483">
        <v>652</v>
      </c>
      <c r="C1483">
        <v>2013</v>
      </c>
      <c r="D1483" s="5">
        <v>41359</v>
      </c>
      <c r="E1483" s="5" t="str">
        <f t="shared" si="138"/>
        <v>2013-3-26</v>
      </c>
      <c r="F1483" t="s">
        <v>339</v>
      </c>
      <c r="G1483" t="s">
        <v>35</v>
      </c>
      <c r="L1483" t="s">
        <v>35</v>
      </c>
      <c r="O1483" t="s">
        <v>37</v>
      </c>
      <c r="P1483" t="s">
        <v>118</v>
      </c>
      <c r="Q1483" t="s">
        <v>256</v>
      </c>
      <c r="R1483" t="s">
        <v>256</v>
      </c>
      <c r="S1483" t="s">
        <v>256</v>
      </c>
      <c r="T1483" t="s">
        <v>118</v>
      </c>
      <c r="U1483" t="s">
        <v>256</v>
      </c>
      <c r="V1483" t="s">
        <v>256</v>
      </c>
      <c r="W1483" t="str">
        <f t="shared" si="139"/>
        <v>db.pacientes.updateOne({"_id":ObjectId('61e34254ec4ec02e84f5dda6')},{ $set: { "seguimientos": [{"id": "2013","seccion1": {"fechaSeguimiento": "2013-3-26","institucion": "HOSP. DE Niños DE LA SMA.TRINIDAD",</v>
      </c>
      <c r="X1483" t="str">
        <f t="shared" si="140"/>
        <v>"fallecimiento": "No","fechaFallecimiento": "","causaFallecimiento": "","nivelEducativo": "","actividadLaboral": "","coberturaSocial": "No","tratamientoAntibioticoHospitalizado": "","embarazo": ""},</v>
      </c>
      <c r="Y1483" t="str">
        <f t="shared" si="141"/>
        <v>"seccion4": {"cultivos": "2"},"seccion5": {"toleranciaGlucosa": "No realizada","toleranciaGlucosaRealizada": "","vitaminaD": "","vitaminaDRealizada": "","inmunoglobulina": "No realizada",</v>
      </c>
      <c r="Z1483" t="str">
        <f t="shared" si="142"/>
        <v>"inmunoglobulinaRealizada": ""},"seccion6": {"actividadDeportiva": ""}}]}}, { upsert: true } );</v>
      </c>
      <c r="AA1483" t="str">
        <f t="shared" si="143"/>
        <v>db.pacientes.updateOne({"_id":ObjectId('61e34254ec4ec02e84f5dda6')},{ $set: { "seguimientos": [{"id": "2013","seccion1": {"fechaSeguimiento": "2013-3-26","institucion": "HOSP. DE Niños DE LA SMA.TRINIDAD","fallecimiento": "No","fechaFallecimiento": "","causaFallecimiento": "","nivelEducativo": "","actividadLaboral": "","coberturaSocial": "No","tratamientoAntibioticoHospitalizado": "","embarazo": ""},"seccion4": {"cultivos": "2"},"seccion5": {"toleranciaGlucosa": "No realizada","toleranciaGlucosaRealizada": "","vitaminaD": "","vitaminaDRealizada": "","inmunoglobulina": "No realizada","inmunoglobulinaRealizada": ""},"seccion6": {"actividadDeportiva": ""}}]}}, { upsert: true } );</v>
      </c>
    </row>
    <row r="1484" spans="1:27" x14ac:dyDescent="0.3">
      <c r="A1484" t="s">
        <v>1120</v>
      </c>
      <c r="B1484">
        <v>652</v>
      </c>
      <c r="C1484">
        <v>2014</v>
      </c>
      <c r="D1484" s="5">
        <v>41709</v>
      </c>
      <c r="E1484" s="5" t="str">
        <f t="shared" si="138"/>
        <v>2014-3-11</v>
      </c>
      <c r="F1484" t="s">
        <v>339</v>
      </c>
      <c r="G1484" t="s">
        <v>35</v>
      </c>
      <c r="L1484" t="s">
        <v>35</v>
      </c>
      <c r="M1484" t="s">
        <v>45</v>
      </c>
      <c r="P1484" t="s">
        <v>118</v>
      </c>
      <c r="Q1484" t="s">
        <v>256</v>
      </c>
      <c r="R1484" t="s">
        <v>118</v>
      </c>
      <c r="S1484" t="s">
        <v>256</v>
      </c>
      <c r="T1484" t="s">
        <v>118</v>
      </c>
      <c r="U1484" t="s">
        <v>256</v>
      </c>
      <c r="V1484" t="s">
        <v>256</v>
      </c>
      <c r="W1484" t="str">
        <f t="shared" si="139"/>
        <v>db.pacientes.updateOne({"_id":ObjectId('61e34254ec4ec02e84f5dda6')},{ $set: { "seguimientos": [{"id": "2014","seccion1": {"fechaSeguimiento": "2014-3-11","institucion": "HOSP. DE Niños DE LA SMA.TRINIDAD",</v>
      </c>
      <c r="X1484" t="str">
        <f t="shared" si="140"/>
        <v>"fallecimiento": "No","fechaFallecimiento": "","causaFallecimiento": "","nivelEducativo": "","actividadLaboral": "","coberturaSocial": "No","tratamientoAntibioticoHospitalizado": "1","embarazo": ""},</v>
      </c>
      <c r="Y1484" t="str">
        <f t="shared" si="141"/>
        <v>"seccion4": {"cultivos": ""},"seccion5": {"toleranciaGlucosa": "No realizada","toleranciaGlucosaRealizada": "","vitaminaD": "No realizada","vitaminaDRealizada": "","inmunoglobulina": "No realizada",</v>
      </c>
      <c r="Z1484" t="str">
        <f t="shared" si="142"/>
        <v>"inmunoglobulinaRealizada": ""},"seccion6": {"actividadDeportiva": ""}}]}}, { upsert: true } );</v>
      </c>
      <c r="AA1484" t="str">
        <f t="shared" si="143"/>
        <v>db.pacientes.updateOne({"_id":ObjectId('61e34254ec4ec02e84f5dda6')},{ $set: { "seguimientos": [{"id": "2014","seccion1": {"fechaSeguimiento": "2014-3-11","institucion": "HOSP. DE Niños DE LA SMA.TRINIDAD","fallecimiento": "No","fechaFallecimiento": "","causaFallecimiento": "","nivelEducativo": "","actividadLaboral": "","coberturaSocial": "No","tratamientoAntibioticoHospitalizado": "1","embarazo": ""},"seccion4": {"cultivos": ""},"seccion5": {"toleranciaGlucosa": "No realizada","toleranciaGlucosaRealizada": "","vitaminaD": "No realizada","vitaminaDRealizada": "","inmunoglobulina": "No realizada","inmunoglobulinaRealizada": ""},"seccion6": {"actividadDeportiva": ""}}]}}, { upsert: true } );</v>
      </c>
    </row>
    <row r="1485" spans="1:27" x14ac:dyDescent="0.3">
      <c r="A1485" t="s">
        <v>1120</v>
      </c>
      <c r="B1485">
        <v>652</v>
      </c>
      <c r="C1485">
        <v>2015</v>
      </c>
      <c r="D1485" s="5">
        <v>42038</v>
      </c>
      <c r="E1485" s="5" t="str">
        <f t="shared" si="138"/>
        <v>2015-2-3</v>
      </c>
      <c r="F1485" t="s">
        <v>339</v>
      </c>
      <c r="G1485" t="s">
        <v>35</v>
      </c>
      <c r="L1485" t="s">
        <v>35</v>
      </c>
      <c r="P1485" t="s">
        <v>118</v>
      </c>
      <c r="Q1485" t="s">
        <v>256</v>
      </c>
      <c r="R1485" t="s">
        <v>256</v>
      </c>
      <c r="S1485" t="s">
        <v>256</v>
      </c>
      <c r="T1485" t="s">
        <v>256</v>
      </c>
      <c r="U1485" t="s">
        <v>256</v>
      </c>
      <c r="V1485" t="s">
        <v>256</v>
      </c>
      <c r="W1485" t="str">
        <f t="shared" si="139"/>
        <v>db.pacientes.updateOne({"_id":ObjectId('61e34254ec4ec02e84f5dda6')},{ $set: { "seguimientos": [{"id": "2015","seccion1": {"fechaSeguimiento": "2015-2-3","institucion": "HOSP. DE Niños DE LA SMA.TRINIDAD",</v>
      </c>
      <c r="X1485" t="str">
        <f t="shared" si="140"/>
        <v>"fallecimiento": "No","fechaFallecimiento": "","causaFallecimiento": "","nivelEducativo": "","actividadLaboral": "","coberturaSocial": "No","tratamientoAntibioticoHospitalizado": "","embarazo": ""},</v>
      </c>
      <c r="Y1485" t="str">
        <f t="shared" si="141"/>
        <v>"seccion4": {"cultivos": ""},"seccion5": {"toleranciaGlucosa": "No realizada","toleranciaGlucosaRealizada": "","vitaminaD": "","vitaminaDRealizada": "","inmunoglobulina": "",</v>
      </c>
      <c r="Z1485" t="str">
        <f t="shared" si="142"/>
        <v>"inmunoglobulinaRealizada": ""},"seccion6": {"actividadDeportiva": ""}}]}}, { upsert: true } );</v>
      </c>
      <c r="AA1485" t="str">
        <f t="shared" si="143"/>
        <v>db.pacientes.updateOne({"_id":ObjectId('61e34254ec4ec02e84f5dda6')},{ $set: { "seguimientos": [{"id": "2015","seccion1": {"fechaSeguimiento": "2015-2-3","institucion": "HOSP. DE Niños DE LA SMA.TRINIDAD","fallecimiento": "No","fechaFallecimiento": "","causaFallecimiento": "","nivelEducativo": "","actividadLaboral": "","coberturaSocial": "No","tratamientoAntibioticoHospitalizado": "","embarazo": ""},"seccion4":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1486" spans="1:27" x14ac:dyDescent="0.3">
      <c r="A1486" t="s">
        <v>1120</v>
      </c>
      <c r="B1486">
        <v>652</v>
      </c>
      <c r="C1486">
        <v>2016</v>
      </c>
      <c r="D1486" s="5">
        <v>42591</v>
      </c>
      <c r="E1486" s="5" t="str">
        <f t="shared" si="138"/>
        <v>2016-8-9</v>
      </c>
      <c r="F1486" t="s">
        <v>339</v>
      </c>
      <c r="G1486" t="s">
        <v>35</v>
      </c>
      <c r="L1486" t="s">
        <v>35</v>
      </c>
      <c r="P1486" t="s">
        <v>118</v>
      </c>
      <c r="Q1486" t="s">
        <v>256</v>
      </c>
      <c r="R1486" t="s">
        <v>118</v>
      </c>
      <c r="S1486" t="s">
        <v>256</v>
      </c>
      <c r="T1486" t="s">
        <v>118</v>
      </c>
      <c r="U1486" t="s">
        <v>256</v>
      </c>
      <c r="V1486" t="s">
        <v>256</v>
      </c>
      <c r="W1486" t="str">
        <f t="shared" si="139"/>
        <v>db.pacientes.updateOne({"_id":ObjectId('61e34254ec4ec02e84f5dda6')},{ $set: { "seguimientos": [{"id": "2016","seccion1": {"fechaSeguimiento": "2016-8-9","institucion": "HOSP. DE Niños DE LA SMA.TRINIDAD",</v>
      </c>
      <c r="X1486" t="str">
        <f t="shared" si="140"/>
        <v>"fallecimiento": "No","fechaFallecimiento": "","causaFallecimiento": "","nivelEducativo": "","actividadLaboral": "","coberturaSocial": "No","tratamientoAntibioticoHospitalizado": "","embarazo": ""},</v>
      </c>
      <c r="Y1486" t="str">
        <f t="shared" si="141"/>
        <v>"seccion4": {"cultivos": ""},"seccion5": {"toleranciaGlucosa": "No realizada","toleranciaGlucosaRealizada": "","vitaminaD": "No realizada","vitaminaDRealizada": "","inmunoglobulina": "No realizada",</v>
      </c>
      <c r="Z1486" t="str">
        <f t="shared" si="142"/>
        <v>"inmunoglobulinaRealizada": ""},"seccion6": {"actividadDeportiva": ""}}]}}, { upsert: true } );</v>
      </c>
      <c r="AA1486" t="str">
        <f t="shared" si="143"/>
        <v>db.pacientes.updateOne({"_id":ObjectId('61e34254ec4ec02e84f5dda6')},{ $set: { "seguimientos": [{"id": "2016","seccion1": {"fechaSeguimiento": "2016-8-9","institucion": "HOSP. DE Niños DE LA SMA.TRINIDAD","fallecimiento": "No","fechaFallecimiento": "","causaFallecimiento": "","nivelEducativo": "","actividadLaboral": "","coberturaSocial": "No","tratamientoAntibioticoHospitalizado": "","embarazo": ""},"seccion4": {"cultivos": ""},"seccion5": {"toleranciaGlucosa": "No realizada","toleranciaGlucosaRealizada": "","vitaminaD": "No realizada","vitaminaDRealizada": "","inmunoglobulina": "No realizada","inmunoglobulinaRealizada": ""},"seccion6": {"actividadDeportiva": ""}}]}}, { upsert: true } );</v>
      </c>
    </row>
    <row r="1487" spans="1:27" x14ac:dyDescent="0.3">
      <c r="A1487" t="s">
        <v>1120</v>
      </c>
      <c r="B1487">
        <v>652</v>
      </c>
      <c r="C1487">
        <v>2018</v>
      </c>
      <c r="D1487" s="5">
        <v>43172</v>
      </c>
      <c r="E1487" s="5" t="str">
        <f t="shared" si="138"/>
        <v>2018-3-13</v>
      </c>
      <c r="F1487" t="s">
        <v>339</v>
      </c>
      <c r="G1487" t="s">
        <v>35</v>
      </c>
      <c r="L1487" t="s">
        <v>35</v>
      </c>
      <c r="O1487" t="s">
        <v>37</v>
      </c>
      <c r="P1487" t="s">
        <v>118</v>
      </c>
      <c r="Q1487" t="s">
        <v>256</v>
      </c>
      <c r="R1487" t="s">
        <v>261</v>
      </c>
      <c r="S1487" t="s">
        <v>321</v>
      </c>
      <c r="T1487" t="s">
        <v>118</v>
      </c>
      <c r="U1487" t="s">
        <v>256</v>
      </c>
      <c r="V1487" t="s">
        <v>256</v>
      </c>
      <c r="W1487" t="str">
        <f t="shared" si="139"/>
        <v>db.pacientes.updateOne({"_id":ObjectId('61e34254ec4ec02e84f5dda6')},{ $set: { "seguimientos": [{"id": "2018","seccion1": {"fechaSeguimiento": "2018-3-13","institucion": "HOSP. DE Niños DE LA SMA.TRINIDAD",</v>
      </c>
      <c r="X1487" t="str">
        <f t="shared" si="140"/>
        <v>"fallecimiento": "No","fechaFallecimiento": "","causaFallecimiento": "","nivelEducativo": "","actividadLaboral": "","coberturaSocial": "No","tratamientoAntibioticoHospitalizado": "","embarazo": ""},</v>
      </c>
      <c r="Y1487" t="str">
        <f t="shared" si="141"/>
        <v>"seccion4": {"cultivos": "2"},"seccion5": {"toleranciaGlucosa": "No realizada","toleranciaGlucosaRealizada": "","vitaminaD": "Realizada","vitaminaDRealizada": "Bajo","inmunoglobulina": "No realizada",</v>
      </c>
      <c r="Z1487" t="str">
        <f t="shared" si="142"/>
        <v>"inmunoglobulinaRealizada": ""},"seccion6": {"actividadDeportiva": ""}}]}}, { upsert: true } );</v>
      </c>
      <c r="AA1487" t="str">
        <f t="shared" si="143"/>
        <v>db.pacientes.updateOne({"_id":ObjectId('61e34254ec4ec02e84f5dda6')},{ $set: { "seguimientos": [{"id": "2018","seccion1": {"fechaSeguimiento": "2018-3-13","institucion": "HOSP. DE Niños DE LA SMA.TRINIDAD","fallecimiento": "No","fechaFallecimiento": "","causaFallecimiento": "","nivelEducativo": "","actividadLaboral": "","coberturaSocial": "No","tratamientoAntibioticoHospitalizado": "","embarazo": ""},"seccion4": {"cultivos": "2"},"seccion5": {"toleranciaGlucosa": "No realizada","toleranciaGlucosaRealizada": "","vitaminaD": "Realizada","vitaminaDRealizada": "Bajo","inmunoglobulina": "No realizada","inmunoglobulinaRealizada": ""},"seccion6": {"actividadDeportiva": ""}}]}}, { upsert: true } );</v>
      </c>
    </row>
    <row r="1488" spans="1:27" x14ac:dyDescent="0.3">
      <c r="A1488" t="s">
        <v>1139</v>
      </c>
      <c r="B1488">
        <v>654</v>
      </c>
      <c r="C1488">
        <v>2007</v>
      </c>
      <c r="D1488" s="5">
        <v>39399</v>
      </c>
      <c r="E1488" s="5" t="str">
        <f t="shared" si="138"/>
        <v>2007-11-13</v>
      </c>
      <c r="F1488" t="s">
        <v>339</v>
      </c>
      <c r="G1488" t="s">
        <v>35</v>
      </c>
      <c r="L1488" t="s">
        <v>35</v>
      </c>
      <c r="O1488" t="s">
        <v>45</v>
      </c>
      <c r="P1488" t="s">
        <v>118</v>
      </c>
      <c r="Q1488" t="s">
        <v>256</v>
      </c>
      <c r="R1488" t="s">
        <v>256</v>
      </c>
      <c r="S1488" t="s">
        <v>256</v>
      </c>
      <c r="T1488" t="s">
        <v>256</v>
      </c>
      <c r="U1488" t="s">
        <v>256</v>
      </c>
      <c r="V1488" t="s">
        <v>256</v>
      </c>
      <c r="W1488" t="str">
        <f t="shared" si="139"/>
        <v>db.pacientes.updateOne({"_id":ObjectId('61e34254ec4ec02e84f5ddb9')},{ $set: { "seguimientos": [{"id": "2007","seccion1": {"fechaSeguimiento": "2007-11-13","institucion": "HOSP. DE Niños DE LA SMA.TRINIDAD",</v>
      </c>
      <c r="X1488" t="str">
        <f t="shared" si="140"/>
        <v>"fallecimiento": "No","fechaFallecimiento": "","causaFallecimiento": "","nivelEducativo": "","actividadLaboral": "","coberturaSocial": "No","tratamientoAntibioticoHospitalizado": "","embarazo": ""},</v>
      </c>
      <c r="Y1488" t="str">
        <f t="shared" si="141"/>
        <v>"seccion4": {"cultivos": "1"},"seccion5": {"toleranciaGlucosa": "No realizada","toleranciaGlucosaRealizada": "","vitaminaD": "","vitaminaDRealizada": "","inmunoglobulina": "",</v>
      </c>
      <c r="Z1488" t="str">
        <f t="shared" si="142"/>
        <v>"inmunoglobulinaRealizada": ""},"seccion6": {"actividadDeportiva": ""}}]}}, { upsert: true } );</v>
      </c>
      <c r="AA1488" t="str">
        <f t="shared" si="143"/>
        <v>db.pacientes.updateOne({"_id":ObjectId('61e34254ec4ec02e84f5ddb9')},{ $set: { "seguimientos": [{"id": "2007","seccion1": {"fechaSeguimiento": "2007-11-13","institucion": "HOSP. DE Niños DE LA SMA.TRINIDAD","fallecimiento": "No","fechaFallecimiento": "","causaFallecimiento": "","nivelEducativo": "","actividadLaboral": "","coberturaSocial": "No","tratamientoAntibioticoHospitalizado": "","embarazo": ""},"seccion4": {"cultivos": "1"},"seccion5":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1489" spans="1:27" x14ac:dyDescent="0.3">
      <c r="A1489" t="s">
        <v>1139</v>
      </c>
      <c r="B1489">
        <v>654</v>
      </c>
      <c r="C1489">
        <v>2008</v>
      </c>
      <c r="D1489" s="5">
        <v>39766</v>
      </c>
      <c r="E1489" s="5" t="str">
        <f t="shared" si="138"/>
        <v>2008-11-14</v>
      </c>
      <c r="F1489" t="s">
        <v>339</v>
      </c>
      <c r="G1489" t="s">
        <v>35</v>
      </c>
      <c r="L1489" t="s">
        <v>35</v>
      </c>
      <c r="O1489" t="s">
        <v>45</v>
      </c>
      <c r="P1489" t="s">
        <v>118</v>
      </c>
      <c r="Q1489" t="s">
        <v>256</v>
      </c>
      <c r="R1489" t="s">
        <v>256</v>
      </c>
      <c r="S1489" t="s">
        <v>256</v>
      </c>
      <c r="T1489" t="s">
        <v>256</v>
      </c>
      <c r="U1489" t="s">
        <v>256</v>
      </c>
      <c r="V1489" t="s">
        <v>256</v>
      </c>
      <c r="W1489" t="str">
        <f t="shared" si="139"/>
        <v>db.pacientes.updateOne({"_id":ObjectId('61e34254ec4ec02e84f5ddb9')},{ $set: { "seguimientos": [{"id": "2008","seccion1": {"fechaSeguimiento": "2008-11-14","institucion": "HOSP. DE Niños DE LA SMA.TRINIDAD",</v>
      </c>
      <c r="X1489" t="str">
        <f t="shared" si="140"/>
        <v>"fallecimiento": "No","fechaFallecimiento": "","causaFallecimiento": "","nivelEducativo": "","actividadLaboral": "","coberturaSocial": "No","tratamientoAntibioticoHospitalizado": "","embarazo": ""},</v>
      </c>
      <c r="Y1489" t="str">
        <f t="shared" si="141"/>
        <v>"seccion4": {"cultivos": "1"},"seccion5": {"toleranciaGlucosa": "No realizada","toleranciaGlucosaRealizada": "","vitaminaD": "","vitaminaDRealizada": "","inmunoglobulina": "",</v>
      </c>
      <c r="Z1489" t="str">
        <f t="shared" si="142"/>
        <v>"inmunoglobulinaRealizada": ""},"seccion6": {"actividadDeportiva": ""}}]}}, { upsert: true } );</v>
      </c>
      <c r="AA1489" t="str">
        <f t="shared" si="143"/>
        <v>db.pacientes.updateOne({"_id":ObjectId('61e34254ec4ec02e84f5ddb9')},{ $set: { "seguimientos": [{"id": "2008","seccion1": {"fechaSeguimiento": "2008-11-14","institucion": "HOSP. DE Niños DE LA SMA.TRINIDAD","fallecimiento": "No","fechaFallecimiento": "","causaFallecimiento": "","nivelEducativo": "","actividadLaboral": "","coberturaSocial": "No","tratamientoAntibioticoHospitalizado": "","embarazo": ""},"seccion4": {"cultivos": "1"},"seccion5":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1490" spans="1:27" x14ac:dyDescent="0.3">
      <c r="A1490" t="s">
        <v>1139</v>
      </c>
      <c r="B1490">
        <v>654</v>
      </c>
      <c r="C1490">
        <v>2009</v>
      </c>
      <c r="D1490" s="5">
        <v>39818</v>
      </c>
      <c r="E1490" s="5" t="str">
        <f t="shared" si="138"/>
        <v>2009-1-5</v>
      </c>
      <c r="F1490" t="s">
        <v>339</v>
      </c>
      <c r="G1490" t="s">
        <v>35</v>
      </c>
      <c r="L1490" t="s">
        <v>35</v>
      </c>
      <c r="O1490" t="s">
        <v>45</v>
      </c>
      <c r="P1490" t="s">
        <v>118</v>
      </c>
      <c r="Q1490" t="s">
        <v>256</v>
      </c>
      <c r="R1490" t="s">
        <v>256</v>
      </c>
      <c r="S1490" t="s">
        <v>256</v>
      </c>
      <c r="T1490" t="s">
        <v>256</v>
      </c>
      <c r="U1490" t="s">
        <v>256</v>
      </c>
      <c r="V1490" t="s">
        <v>256</v>
      </c>
      <c r="W1490" t="str">
        <f t="shared" si="139"/>
        <v>db.pacientes.updateOne({"_id":ObjectId('61e34254ec4ec02e84f5ddb9')},{ $set: { "seguimientos": [{"id": "2009","seccion1": {"fechaSeguimiento": "2009-1-5","institucion": "HOSP. DE Niños DE LA SMA.TRINIDAD",</v>
      </c>
      <c r="X1490" t="str">
        <f t="shared" si="140"/>
        <v>"fallecimiento": "No","fechaFallecimiento": "","causaFallecimiento": "","nivelEducativo": "","actividadLaboral": "","coberturaSocial": "No","tratamientoAntibioticoHospitalizado": "","embarazo": ""},</v>
      </c>
      <c r="Y1490" t="str">
        <f t="shared" si="141"/>
        <v>"seccion4": {"cultivos": "1"},"seccion5": {"toleranciaGlucosa": "No realizada","toleranciaGlucosaRealizada": "","vitaminaD": "","vitaminaDRealizada": "","inmunoglobulina": "",</v>
      </c>
      <c r="Z1490" t="str">
        <f t="shared" si="142"/>
        <v>"inmunoglobulinaRealizada": ""},"seccion6": {"actividadDeportiva": ""}}]}}, { upsert: true } );</v>
      </c>
      <c r="AA1490" t="str">
        <f t="shared" si="143"/>
        <v>db.pacientes.updateOne({"_id":ObjectId('61e34254ec4ec02e84f5ddb9')},{ $set: { "seguimientos": [{"id": "2009","seccion1": {"fechaSeguimiento": "2009-1-5","institucion": "HOSP. DE Niños DE LA SMA.TRINIDAD","fallecimiento": "No","fechaFallecimiento": "","causaFallecimiento": "","nivelEducativo": "","actividadLaboral": "","coberturaSocial": "No","tratamientoAntibioticoHospitalizado": "","embarazo": ""},"seccion4": {"cultivos": "1"},"seccion5":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1491" spans="1:27" x14ac:dyDescent="0.3">
      <c r="A1491" t="s">
        <v>1139</v>
      </c>
      <c r="B1491">
        <v>654</v>
      </c>
      <c r="C1491">
        <v>2014</v>
      </c>
      <c r="D1491" s="5">
        <v>41990</v>
      </c>
      <c r="E1491" s="5" t="str">
        <f t="shared" si="138"/>
        <v>2014-12-17</v>
      </c>
      <c r="F1491" t="s">
        <v>339</v>
      </c>
      <c r="G1491" t="s">
        <v>35</v>
      </c>
      <c r="L1491" t="s">
        <v>35</v>
      </c>
      <c r="O1491" t="s">
        <v>45</v>
      </c>
      <c r="P1491" t="s">
        <v>118</v>
      </c>
      <c r="Q1491" t="s">
        <v>256</v>
      </c>
      <c r="R1491" t="s">
        <v>256</v>
      </c>
      <c r="S1491" t="s">
        <v>256</v>
      </c>
      <c r="T1491" t="s">
        <v>261</v>
      </c>
      <c r="U1491" t="s">
        <v>34</v>
      </c>
      <c r="V1491" t="s">
        <v>256</v>
      </c>
      <c r="W1491" t="str">
        <f t="shared" si="139"/>
        <v>db.pacientes.updateOne({"_id":ObjectId('61e34254ec4ec02e84f5ddb9')},{ $set: { "seguimientos": [{"id": "2014","seccion1": {"fechaSeguimiento": "2014-12-17","institucion": "HOSP. DE Niños DE LA SMA.TRINIDAD",</v>
      </c>
      <c r="X1491" t="str">
        <f t="shared" si="140"/>
        <v>"fallecimiento": "No","fechaFallecimiento": "","causaFallecimiento": "","nivelEducativo": "","actividadLaboral": "","coberturaSocial": "No","tratamientoAntibioticoHospitalizado": "","embarazo": ""},</v>
      </c>
      <c r="Y1491" t="str">
        <f t="shared" si="141"/>
        <v>"seccion4": {"cultivos": "1"},"seccion5": {"toleranciaGlucosa": "No realizada","toleranciaGlucosaRealizada": "","vitaminaD": "","vitaminaDRealizada": "","inmunoglobulina": "Realizada",</v>
      </c>
      <c r="Z1491" t="str">
        <f t="shared" si="142"/>
        <v>"inmunoglobulinaRealizada": "Normal"},"seccion6": {"actividadDeportiva": ""}}]}}, { upsert: true } );</v>
      </c>
      <c r="AA1491" t="str">
        <f t="shared" si="143"/>
        <v>db.pacientes.updateOne({"_id":ObjectId('61e34254ec4ec02e84f5ddb9')},{ $set: { "seguimientos": [{"id": "2014","seccion1": {"fechaSeguimiento": "2014-12-17","institucion": "HOSP. DE Niños DE LA SMA.TRINIDAD","fallecimiento": "No","fechaFallecimiento": "","causaFallecimiento": "","nivelEducativo": "","actividadLaboral": "","coberturaSocial": "No","tratamientoAntibioticoHospitalizado": "","embarazo": ""},"seccion4": {"cultivos": "1"},"seccion5": {"toleranciaGlucosa": "No realizada","toleranciaGlucosaRealizada": "","vitaminaD": "","vitaminaDRealizada": "","inmunoglobulina": "Realizada","inmunoglobulinaRealizada": "Normal"},"seccion6": {"actividadDeportiva": ""}}]}}, { upsert: true } );</v>
      </c>
    </row>
    <row r="1492" spans="1:27" x14ac:dyDescent="0.3">
      <c r="A1492" t="s">
        <v>1139</v>
      </c>
      <c r="B1492">
        <v>654</v>
      </c>
      <c r="C1492">
        <v>2018</v>
      </c>
      <c r="D1492" s="5">
        <v>43453</v>
      </c>
      <c r="E1492" s="5" t="str">
        <f t="shared" si="138"/>
        <v>2018-12-19</v>
      </c>
      <c r="F1492" t="s">
        <v>339</v>
      </c>
      <c r="G1492" t="s">
        <v>35</v>
      </c>
      <c r="K1492" t="s">
        <v>70</v>
      </c>
      <c r="L1492" t="s">
        <v>35</v>
      </c>
      <c r="O1492" t="s">
        <v>37</v>
      </c>
      <c r="P1492" t="s">
        <v>118</v>
      </c>
      <c r="Q1492" t="s">
        <v>256</v>
      </c>
      <c r="R1492" t="s">
        <v>261</v>
      </c>
      <c r="S1492" t="s">
        <v>321</v>
      </c>
      <c r="T1492" t="s">
        <v>261</v>
      </c>
      <c r="U1492" t="s">
        <v>34</v>
      </c>
      <c r="V1492" t="s">
        <v>256</v>
      </c>
      <c r="W1492" t="str">
        <f t="shared" si="139"/>
        <v>db.pacientes.updateOne({"_id":ObjectId('61e34254ec4ec02e84f5ddb9')},{ $set: { "seguimientos": [{"id": "2018","seccion1": {"fechaSeguimiento": "2018-12-19","institucion": "HOSP. DE Niños DE LA SMA.TRINIDAD",</v>
      </c>
      <c r="X1492" t="str">
        <f t="shared" si="140"/>
        <v>"fallecimiento": "No","fechaFallecimiento": "","causaFallecimiento": "","nivelEducativo": "","actividadLaboral": "No trabaja","coberturaSocial": "No","tratamientoAntibioticoHospitalizado": "","embarazo": ""},</v>
      </c>
      <c r="Y1492" t="str">
        <f t="shared" si="141"/>
        <v>"seccion4": {"cultivos": "2"},"seccion5": {"toleranciaGlucosa": "No realizada","toleranciaGlucosaRealizada": "","vitaminaD": "Realizada","vitaminaDRealizada": "Bajo","inmunoglobulina": "Realizada",</v>
      </c>
      <c r="Z1492" t="str">
        <f t="shared" si="142"/>
        <v>"inmunoglobulinaRealizada": "Normal"},"seccion6": {"actividadDeportiva": ""}}]}}, { upsert: true } );</v>
      </c>
      <c r="AA1492" t="str">
        <f t="shared" si="143"/>
        <v>db.pacientes.updateOne({"_id":ObjectId('61e34254ec4ec02e84f5ddb9')},{ $set: { "seguimientos": [{"id": "2018","seccion1": {"fechaSeguimiento": "2018-12-19","institucion": "HOSP. DE Niños DE LA SMA.TRINIDAD","fallecimiento": "No","fechaFallecimiento": "","causaFallecimiento": "","nivelEducativo": "","actividadLaboral": "No trabaja","coberturaSocial": "No","tratamientoAntibioticoHospitalizado": "","embarazo": ""},"seccion4": {"cultivos": "2"},"seccion5": {"toleranciaGlucosa": "No realizada","toleranciaGlucosaRealizada": "","vitaminaD": "Realizada","vitaminaDRealizada": "Bajo","inmunoglobulina": "Realizada","inmunoglobulinaRealizada": "Normal"},"seccion6": {"actividadDeportiva": ""}}]}}, { upsert: true } );</v>
      </c>
    </row>
    <row r="1493" spans="1:27" x14ac:dyDescent="0.3">
      <c r="A1493" t="s">
        <v>1133</v>
      </c>
      <c r="B1493">
        <v>655</v>
      </c>
      <c r="C1493">
        <v>2016</v>
      </c>
      <c r="D1493" s="5">
        <v>42653</v>
      </c>
      <c r="E1493" s="5" t="str">
        <f t="shared" si="138"/>
        <v>2016-10-10</v>
      </c>
      <c r="F1493" t="s">
        <v>339</v>
      </c>
      <c r="G1493" t="s">
        <v>35</v>
      </c>
      <c r="K1493" t="s">
        <v>76</v>
      </c>
      <c r="L1493" t="s">
        <v>35</v>
      </c>
      <c r="O1493" t="s">
        <v>49</v>
      </c>
      <c r="P1493" t="s">
        <v>261</v>
      </c>
      <c r="Q1493" t="s">
        <v>77</v>
      </c>
      <c r="R1493" t="s">
        <v>118</v>
      </c>
      <c r="S1493" t="s">
        <v>256</v>
      </c>
      <c r="T1493" t="s">
        <v>261</v>
      </c>
      <c r="U1493" t="s">
        <v>84</v>
      </c>
      <c r="V1493" t="s">
        <v>281</v>
      </c>
      <c r="W1493" t="str">
        <f t="shared" si="139"/>
        <v>db.pacientes.updateOne({"_id":ObjectId('61e34254ec4ec02e84f5ddb3')},{ $set: { "seguimientos": [{"id": "2016","seccion1": {"fechaSeguimiento": "2016-10-10","institucion": "HOSP. DE Niños DE LA SMA.TRINIDAD",</v>
      </c>
      <c r="X1493" t="str">
        <f t="shared" si="140"/>
        <v>"fallecimiento": "No","fechaFallecimiento": "","causaFallecimiento": "","nivelEducativo": "","actividadLaboral": "Trabaja, completo","coberturaSocial": "No","tratamientoAntibioticoHospitalizado": "","embarazo": ""},</v>
      </c>
      <c r="Y1493" t="str">
        <f t="shared" si="141"/>
        <v>"seccion4": {"cultivos": "4"},"seccion5": {"toleranciaGlucosa": "Realizada","toleranciaGlucosaRealizada": "Diabetes","vitaminaD": "No realizada","vitaminaDRealizada": "","inmunoglobulina": "Realizada",</v>
      </c>
      <c r="Z1493" t="str">
        <f t="shared" si="142"/>
        <v>"inmunoglobulinaRealizada": "500 - 1.000"},"seccion6": {"actividadDeportiva": "Sí"}}]}}, { upsert: true } );</v>
      </c>
      <c r="AA1493" t="str">
        <f t="shared" si="143"/>
        <v>db.pacientes.updateOne({"_id":ObjectId('61e34254ec4ec02e84f5ddb3')},{ $set: { "seguimientos": [{"id": "2016","seccion1": {"fechaSeguimiento": "2016-10-10","institucion": "HOSP. DE Niños DE LA SMA.TRINIDAD","fallecimiento": "No","fechaFallecimiento": "","causaFallecimiento": "","nivelEducativo": "","actividadLaboral": "Trabaja, completo","coberturaSocial": "No","tratamientoAntibioticoHospitalizado": "","embarazo": ""},"seccion4": {"cultivos": "4"},"seccion5": {"toleranciaGlucosa": "Realizada","toleranciaGlucosaRealizada": "Diabetes","vitaminaD": "No realizada","vitaminaDRealizada": "","inmunoglobulina": "Realizada","inmunoglobulinaRealizada": "500 - 1.000"},"seccion6": {"actividadDeportiva": "Sí"}}]}}, { upsert: true } );</v>
      </c>
    </row>
    <row r="1494" spans="1:27" x14ac:dyDescent="0.3">
      <c r="A1494" t="s">
        <v>1122</v>
      </c>
      <c r="B1494">
        <v>656</v>
      </c>
      <c r="C1494">
        <v>2016</v>
      </c>
      <c r="D1494" s="5">
        <v>42590</v>
      </c>
      <c r="E1494" s="5" t="str">
        <f t="shared" si="138"/>
        <v>2016-8-8</v>
      </c>
      <c r="F1494" t="s">
        <v>339</v>
      </c>
      <c r="G1494" t="s">
        <v>35</v>
      </c>
      <c r="K1494" t="s">
        <v>53</v>
      </c>
      <c r="L1494" t="s">
        <v>35</v>
      </c>
      <c r="O1494" t="s">
        <v>46</v>
      </c>
      <c r="P1494" t="s">
        <v>261</v>
      </c>
      <c r="Q1494" t="s">
        <v>34</v>
      </c>
      <c r="R1494" t="s">
        <v>118</v>
      </c>
      <c r="S1494" t="s">
        <v>256</v>
      </c>
      <c r="T1494" t="s">
        <v>261</v>
      </c>
      <c r="U1494" t="s">
        <v>40</v>
      </c>
      <c r="V1494" t="s">
        <v>281</v>
      </c>
      <c r="W1494" t="str">
        <f t="shared" si="139"/>
        <v>db.pacientes.updateOne({"_id":ObjectId('61e34254ec4ec02e84f5dda8')},{ $set: { "seguimientos": [{"id": "2016","seccion1": {"fechaSeguimiento": "2016-8-8","institucion": "HOSP. DE Niños DE LA SMA.TRINIDAD",</v>
      </c>
      <c r="X1494" t="str">
        <f t="shared" si="140"/>
        <v>"fallecimiento": "No","fechaFallecimiento": "","causaFallecimiento": "","nivelEducativo": "","actividadLaboral": "Trabaja, parcial","coberturaSocial": "No","tratamientoAntibioticoHospitalizado": "","embarazo": ""},</v>
      </c>
      <c r="Y1494" t="str">
        <f t="shared" si="141"/>
        <v>"seccion4": {"cultivos": "3"},"seccion5": {"toleranciaGlucosa": "Realizada","toleranciaGlucosaRealizada": "Normal","vitaminaD": "No realizada","vitaminaDRealizada": "","inmunoglobulina": "Realizada",</v>
      </c>
      <c r="Z1494" t="str">
        <f t="shared" si="142"/>
        <v>"inmunoglobulinaRealizada": "&lt; 500"},"seccion6": {"actividadDeportiva": "Sí"}}]}}, { upsert: true } );</v>
      </c>
      <c r="AA1494" t="str">
        <f t="shared" si="143"/>
        <v>db.pacientes.updateOne({"_id":ObjectId('61e34254ec4ec02e84f5dda8')},{ $set: { "seguimientos": [{"id": "2016","seccion1": {"fechaSeguimiento": "2016-8-8","institucion": "HOSP. DE Niños DE LA SMA.TRINIDAD","fallecimiento": "No","fechaFallecimiento": "","causaFallecimiento": "","nivelEducativo": "","actividadLaboral": "Trabaja, parcial","coberturaSocial": "No","tratamientoAntibioticoHospitalizado": "","embarazo": ""},"seccion4": {"cultivos": "3"},"seccion5": {"toleranciaGlucosa": "Realizada","toleranciaGlucosaRealizada": "Normal","vitaminaD": "No realizada","vitaminaDRealizada": "","inmunoglobulina": "Realizada","inmunoglobulinaRealizada": "&lt; 500"},"seccion6": {"actividadDeportiva": "Sí"}}]}}, { upsert: true } );</v>
      </c>
    </row>
    <row r="1495" spans="1:27" x14ac:dyDescent="0.3">
      <c r="A1495" t="s">
        <v>1124</v>
      </c>
      <c r="B1495">
        <v>658</v>
      </c>
      <c r="C1495">
        <v>2017</v>
      </c>
      <c r="D1495" s="5">
        <v>43054</v>
      </c>
      <c r="E1495" s="5" t="str">
        <f t="shared" si="138"/>
        <v>2017-11-15</v>
      </c>
      <c r="F1495" t="s">
        <v>339</v>
      </c>
      <c r="G1495" t="s">
        <v>281</v>
      </c>
      <c r="H1495" t="s">
        <v>205</v>
      </c>
      <c r="I1495" t="s">
        <v>291</v>
      </c>
      <c r="P1495" t="s">
        <v>118</v>
      </c>
      <c r="Q1495" t="s">
        <v>256</v>
      </c>
      <c r="R1495" t="s">
        <v>256</v>
      </c>
      <c r="S1495" t="s">
        <v>256</v>
      </c>
      <c r="T1495" t="s">
        <v>256</v>
      </c>
      <c r="U1495" t="s">
        <v>256</v>
      </c>
      <c r="V1495" t="s">
        <v>256</v>
      </c>
      <c r="W1495" t="str">
        <f t="shared" si="139"/>
        <v>db.pacientes.updateOne({"_id":ObjectId('61e34254ec4ec02e84f5ddaa')},{ $set: { "seguimientos": [{"id": "2017","seccion1": {"fechaSeguimiento": "2017-11-15","institucion": "HOSP. DE Niños DE LA SMA.TRINIDAD",</v>
      </c>
      <c r="X1495" t="str">
        <f t="shared" si="140"/>
        <v>"fallecimiento": "Sí","fechaFallecimiento": "2017-11-15","causaFallecimiento": "Respiratorios","nivelEducativo": "","actividadLaboral": "","coberturaSocial": "","tratamientoAntibioticoHospitalizado": "","embarazo": ""},</v>
      </c>
      <c r="Y1495" t="str">
        <f t="shared" si="141"/>
        <v>"seccion4": {"cultivos": ""},"seccion5": {"toleranciaGlucosa": "No realizada","toleranciaGlucosaRealizada": "","vitaminaD": "","vitaminaDRealizada": "","inmunoglobulina": "",</v>
      </c>
      <c r="Z1495" t="str">
        <f t="shared" si="142"/>
        <v>"inmunoglobulinaRealizada": ""},"seccion6": {"actividadDeportiva": ""}}]}}, { upsert: true } );</v>
      </c>
      <c r="AA1495" t="str">
        <f t="shared" si="143"/>
        <v>db.pacientes.updateOne({"_id":ObjectId('61e34254ec4ec02e84f5ddaa')},{ $set: { "seguimientos": [{"id": "2017","seccion1": {"fechaSeguimiento": "2017-11-15","institucion": "HOSP. DE Niños DE LA SMA.TRINIDAD","fallecimiento": "Sí","fechaFallecimiento": "2017-11-15","causaFallecimiento": "Respiratorios","nivelEducativo": "","actividadLaboral": "","coberturaSocial": "","tratamientoAntibioticoHospitalizado": "","embarazo": ""},"seccion4":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1496" spans="1:27" x14ac:dyDescent="0.3">
      <c r="A1496" t="s">
        <v>1125</v>
      </c>
      <c r="B1496">
        <v>659</v>
      </c>
      <c r="C1496">
        <v>2016</v>
      </c>
      <c r="D1496" s="5">
        <v>42486</v>
      </c>
      <c r="E1496" s="5" t="str">
        <f t="shared" si="138"/>
        <v>2016-4-26</v>
      </c>
      <c r="F1496" t="s">
        <v>339</v>
      </c>
      <c r="G1496" t="s">
        <v>281</v>
      </c>
      <c r="H1496" t="s">
        <v>182</v>
      </c>
      <c r="I1496" t="s">
        <v>291</v>
      </c>
      <c r="L1496" t="s">
        <v>281</v>
      </c>
      <c r="M1496" t="s">
        <v>46</v>
      </c>
      <c r="O1496" t="s">
        <v>49</v>
      </c>
      <c r="P1496" t="s">
        <v>261</v>
      </c>
      <c r="Q1496" t="s">
        <v>34</v>
      </c>
      <c r="R1496" t="s">
        <v>118</v>
      </c>
      <c r="S1496" t="s">
        <v>256</v>
      </c>
      <c r="T1496" t="s">
        <v>261</v>
      </c>
      <c r="U1496" t="s">
        <v>84</v>
      </c>
      <c r="V1496" t="s">
        <v>281</v>
      </c>
      <c r="W1496" t="str">
        <f t="shared" si="139"/>
        <v>db.pacientes.updateOne({"_id":ObjectId('61e34254ec4ec02e84f5ddab')},{ $set: { "seguimientos": [{"id": "2016","seccion1": {"fechaSeguimiento": "2016-4-26","institucion": "HOSP. DE Niños DE LA SMA.TRINIDAD",</v>
      </c>
      <c r="X1496" t="str">
        <f t="shared" si="140"/>
        <v>"fallecimiento": "Sí","fechaFallecimiento": "2016-05-29","causaFallecimiento": "Respiratorios","nivelEducativo": "","actividadLaboral": "","coberturaSocial": "Sí","tratamientoAntibioticoHospitalizado": "3","embarazo": ""},</v>
      </c>
      <c r="Y1496" t="str">
        <f t="shared" si="141"/>
        <v>"seccion4": {"cultivos": "4"},"seccion5": {"toleranciaGlucosa": "Realizada","toleranciaGlucosaRealizada": "Normal","vitaminaD": "No realizada","vitaminaDRealizada": "","inmunoglobulina": "Realizada",</v>
      </c>
      <c r="Z1496" t="str">
        <f t="shared" si="142"/>
        <v>"inmunoglobulinaRealizada": "500 - 1.000"},"seccion6": {"actividadDeportiva": "Sí"}}]}}, { upsert: true } );</v>
      </c>
      <c r="AA1496" t="str">
        <f t="shared" si="143"/>
        <v>db.pacientes.updateOne({"_id":ObjectId('61e34254ec4ec02e84f5ddab')},{ $set: { "seguimientos": [{"id": "2016","seccion1": {"fechaSeguimiento": "2016-4-26","institucion": "HOSP. DE Niños DE LA SMA.TRINIDAD","fallecimiento": "Sí","fechaFallecimiento": "2016-05-29","causaFallecimiento": "Respiratorios","nivelEducativo": "","actividadLaboral": "","coberturaSocial": "Sí","tratamientoAntibioticoHospitalizado": "3","embarazo": ""},"seccion4": {"cultivos": "4"},"seccion5": {"toleranciaGlucosa": "Realizada","toleranciaGlucosaRealizada": "Normal","vitaminaD": "No realizada","vitaminaDRealizada": "","inmunoglobulina": "Realizada","inmunoglobulinaRealizada": "500 - 1.000"},"seccion6": {"actividadDeportiva": "Sí"}}]}}, { upsert: true } );</v>
      </c>
    </row>
    <row r="1497" spans="1:27" x14ac:dyDescent="0.3">
      <c r="A1497" t="s">
        <v>1623</v>
      </c>
      <c r="B1497">
        <v>661</v>
      </c>
      <c r="C1497">
        <v>2008</v>
      </c>
      <c r="D1497" s="5">
        <v>39799</v>
      </c>
      <c r="E1497" s="5" t="str">
        <f t="shared" si="138"/>
        <v>2008-12-17</v>
      </c>
      <c r="F1497" t="s">
        <v>339</v>
      </c>
      <c r="G1497" t="s">
        <v>35</v>
      </c>
      <c r="L1497" t="s">
        <v>35</v>
      </c>
      <c r="O1497" t="s">
        <v>45</v>
      </c>
      <c r="P1497" t="s">
        <v>118</v>
      </c>
      <c r="Q1497" t="s">
        <v>256</v>
      </c>
      <c r="R1497" t="s">
        <v>118</v>
      </c>
      <c r="S1497" t="s">
        <v>256</v>
      </c>
      <c r="T1497" t="s">
        <v>118</v>
      </c>
      <c r="U1497" t="s">
        <v>256</v>
      </c>
      <c r="V1497" t="s">
        <v>256</v>
      </c>
      <c r="W1497" t="str">
        <f t="shared" si="139"/>
        <v>db.pacientes.updateOne({"_id":ObjectId('61e34256ec4ec02e84f5df9d')},{ $set: { "seguimientos": [{"id": "2008","seccion1": {"fechaSeguimiento": "2008-12-17","institucion": "HOSP. DE Niños DE LA SMA.TRINIDAD",</v>
      </c>
      <c r="X1497" t="str">
        <f t="shared" si="140"/>
        <v>"fallecimiento": "No","fechaFallecimiento": "","causaFallecimiento": "","nivelEducativo": "","actividadLaboral": "","coberturaSocial": "No","tratamientoAntibioticoHospitalizado": "","embarazo": ""},</v>
      </c>
      <c r="Y1497" t="str">
        <f t="shared" si="141"/>
        <v>"seccion4": {"cultivos": "1"},"seccion5": {"toleranciaGlucosa": "No realizada","toleranciaGlucosaRealizada": "","vitaminaD": "No realizada","vitaminaDRealizada": "","inmunoglobulina": "No realizada",</v>
      </c>
      <c r="Z1497" t="str">
        <f t="shared" si="142"/>
        <v>"inmunoglobulinaRealizada": ""},"seccion6": {"actividadDeportiva": ""}}]}}, { upsert: true } );</v>
      </c>
      <c r="AA1497" t="str">
        <f t="shared" si="143"/>
        <v>db.pacientes.updateOne({"_id":ObjectId('61e34256ec4ec02e84f5df9d')},{ $set: { "seguimientos": [{"id": "2008","seccion1": {"fechaSeguimiento": "2008-12-17","institucion": "HOSP. DE Niños DE LA SMA.TRINIDAD","fallecimiento": "No","fechaFallecimiento": "","causaFallecimiento": "","nivelEducativo": "","actividadLaboral": "","coberturaSocial": "No","tratamientoAntibioticoHospitalizado": "","embarazo": ""},"seccion4": {"cultivos": "1"},"seccion5": {"toleranciaGlucosa": "No realizada","toleranciaGlucosaRealizada": "","vitaminaD": "No realizada","vitaminaDRealizada": "","inmunoglobulina": "No realizada","inmunoglobulinaRealizada": ""},"seccion6": {"actividadDeportiva": ""}}]}}, { upsert: true } );</v>
      </c>
    </row>
    <row r="1498" spans="1:27" x14ac:dyDescent="0.3">
      <c r="A1498" t="s">
        <v>1623</v>
      </c>
      <c r="B1498">
        <v>661</v>
      </c>
      <c r="C1498">
        <v>2009</v>
      </c>
      <c r="D1498" s="5">
        <v>40168</v>
      </c>
      <c r="E1498" s="5" t="str">
        <f t="shared" si="138"/>
        <v>2009-12-21</v>
      </c>
      <c r="F1498" t="s">
        <v>339</v>
      </c>
      <c r="G1498" t="s">
        <v>35</v>
      </c>
      <c r="L1498" t="s">
        <v>35</v>
      </c>
      <c r="M1498" t="s">
        <v>45</v>
      </c>
      <c r="O1498" t="s">
        <v>45</v>
      </c>
      <c r="P1498" t="s">
        <v>118</v>
      </c>
      <c r="Q1498" t="s">
        <v>256</v>
      </c>
      <c r="R1498" t="s">
        <v>118</v>
      </c>
      <c r="S1498" t="s">
        <v>256</v>
      </c>
      <c r="T1498" t="s">
        <v>261</v>
      </c>
      <c r="U1498" t="s">
        <v>34</v>
      </c>
      <c r="V1498" t="s">
        <v>256</v>
      </c>
      <c r="W1498" t="str">
        <f t="shared" si="139"/>
        <v>db.pacientes.updateOne({"_id":ObjectId('61e34256ec4ec02e84f5df9d')},{ $set: { "seguimientos": [{"id": "2009","seccion1": {"fechaSeguimiento": "2009-12-21","institucion": "HOSP. DE Niños DE LA SMA.TRINIDAD",</v>
      </c>
      <c r="X1498" t="str">
        <f t="shared" si="140"/>
        <v>"fallecimiento": "No","fechaFallecimiento": "","causaFallecimiento": "","nivelEducativo": "","actividadLaboral": "","coberturaSocial": "No","tratamientoAntibioticoHospitalizado": "1","embarazo": ""},</v>
      </c>
      <c r="Y1498" t="str">
        <f t="shared" si="141"/>
        <v>"seccion4": {"cultivos": "1"},"seccion5": {"toleranciaGlucosa": "No realizada","toleranciaGlucosaRealizada": "","vitaminaD": "No realizada","vitaminaDRealizada": "","inmunoglobulina": "Realizada",</v>
      </c>
      <c r="Z1498" t="str">
        <f t="shared" si="142"/>
        <v>"inmunoglobulinaRealizada": "Normal"},"seccion6": {"actividadDeportiva": ""}}]}}, { upsert: true } );</v>
      </c>
      <c r="AA1498" t="str">
        <f t="shared" si="143"/>
        <v>db.pacientes.updateOne({"_id":ObjectId('61e34256ec4ec02e84f5df9d')},{ $set: { "seguimientos": [{"id": "2009","seccion1": {"fechaSeguimiento": "2009-12-21","institucion": "HOSP. DE Niños DE LA SMA.TRINIDAD","fallecimiento": "No","fechaFallecimiento": "","causaFallecimiento": "","nivelEducativo": "","actividadLaboral": "","coberturaSocial": "No","tratamientoAntibioticoHospitalizado": "1","embarazo": ""},"seccion4": {"cultivos": "1"},"seccion5": {"toleranciaGlucosa": "No realizada","toleranciaGlucosaRealizada": "","vitaminaD": "No realizada","vitaminaDRealizada": "","inmunoglobulina": "Realizada","inmunoglobulinaRealizada": "Normal"},"seccion6": {"actividadDeportiva": ""}}]}}, { upsert: true } );</v>
      </c>
    </row>
    <row r="1499" spans="1:27" x14ac:dyDescent="0.3">
      <c r="A1499" t="s">
        <v>1623</v>
      </c>
      <c r="B1499">
        <v>661</v>
      </c>
      <c r="C1499">
        <v>2012</v>
      </c>
      <c r="D1499" s="5">
        <v>41263</v>
      </c>
      <c r="E1499" s="5" t="str">
        <f t="shared" si="138"/>
        <v>2012-12-20</v>
      </c>
      <c r="F1499" t="s">
        <v>339</v>
      </c>
      <c r="G1499" t="s">
        <v>35</v>
      </c>
      <c r="L1499" t="s">
        <v>35</v>
      </c>
      <c r="O1499" t="s">
        <v>45</v>
      </c>
      <c r="P1499" t="s">
        <v>118</v>
      </c>
      <c r="Q1499" t="s">
        <v>256</v>
      </c>
      <c r="R1499" t="s">
        <v>118</v>
      </c>
      <c r="S1499" t="s">
        <v>256</v>
      </c>
      <c r="T1499" t="s">
        <v>261</v>
      </c>
      <c r="U1499" t="s">
        <v>40</v>
      </c>
      <c r="V1499" t="s">
        <v>256</v>
      </c>
      <c r="W1499" t="str">
        <f t="shared" si="139"/>
        <v>db.pacientes.updateOne({"_id":ObjectId('61e34256ec4ec02e84f5df9d')},{ $set: { "seguimientos": [{"id": "2012","seccion1": {"fechaSeguimiento": "2012-12-20","institucion": "HOSP. DE Niños DE LA SMA.TRINIDAD",</v>
      </c>
      <c r="X1499" t="str">
        <f t="shared" si="140"/>
        <v>"fallecimiento": "No","fechaFallecimiento": "","causaFallecimiento": "","nivelEducativo": "","actividadLaboral": "","coberturaSocial": "No","tratamientoAntibioticoHospitalizado": "","embarazo": ""},</v>
      </c>
      <c r="Y1499" t="str">
        <f t="shared" si="141"/>
        <v>"seccion4": {"cultivos": "1"},"seccion5": {"toleranciaGlucosa": "No realizada","toleranciaGlucosaRealizada": "","vitaminaD": "No realizada","vitaminaDRealizada": "","inmunoglobulina": "Realizada",</v>
      </c>
      <c r="Z1499" t="str">
        <f t="shared" si="142"/>
        <v>"inmunoglobulinaRealizada": "&lt; 500"},"seccion6": {"actividadDeportiva": ""}}]}}, { upsert: true } );</v>
      </c>
      <c r="AA1499" t="str">
        <f t="shared" si="143"/>
        <v>db.pacientes.updateOne({"_id":ObjectId('61e34256ec4ec02e84f5df9d')},{ $set: { "seguimientos": [{"id": "2012","seccion1": {"fechaSeguimiento": "2012-12-20","institucion": "HOSP. DE Niños DE LA SMA.TRINIDAD","fallecimiento": "No","fechaFallecimiento": "","causaFallecimiento": "","nivelEducativo": "","actividadLaboral": "","coberturaSocial": "No","tratamientoAntibioticoHospitalizado": "","embarazo": ""},"seccion4": {"cultivos": "1"},"seccion5": {"toleranciaGlucosa": "No realizada","toleranciaGlucosaRealizada": "","vitaminaD": "No realizada","vitaminaDRealizada": "","inmunoglobulina": "Realizada","inmunoglobulinaRealizada": "&lt; 500"},"seccion6": {"actividadDeportiva": ""}}]}}, { upsert: true } );</v>
      </c>
    </row>
    <row r="1500" spans="1:27" x14ac:dyDescent="0.3">
      <c r="A1500" t="s">
        <v>1623</v>
      </c>
      <c r="B1500">
        <v>661</v>
      </c>
      <c r="C1500">
        <v>2014</v>
      </c>
      <c r="D1500" s="5">
        <v>41948</v>
      </c>
      <c r="E1500" s="5" t="str">
        <f t="shared" si="138"/>
        <v>2014-11-5</v>
      </c>
      <c r="F1500" t="s">
        <v>339</v>
      </c>
      <c r="G1500" t="s">
        <v>35</v>
      </c>
      <c r="L1500" t="s">
        <v>35</v>
      </c>
      <c r="O1500" t="s">
        <v>37</v>
      </c>
      <c r="P1500" t="s">
        <v>118</v>
      </c>
      <c r="Q1500" t="s">
        <v>256</v>
      </c>
      <c r="R1500" t="s">
        <v>118</v>
      </c>
      <c r="S1500" t="s">
        <v>256</v>
      </c>
      <c r="T1500" t="s">
        <v>118</v>
      </c>
      <c r="U1500" t="s">
        <v>256</v>
      </c>
      <c r="V1500" t="s">
        <v>256</v>
      </c>
      <c r="W1500" t="str">
        <f t="shared" si="139"/>
        <v>db.pacientes.updateOne({"_id":ObjectId('61e34256ec4ec02e84f5df9d')},{ $set: { "seguimientos": [{"id": "2014","seccion1": {"fechaSeguimiento": "2014-11-5","institucion": "HOSP. DE Niños DE LA SMA.TRINIDAD",</v>
      </c>
      <c r="X1500" t="str">
        <f t="shared" si="140"/>
        <v>"fallecimiento": "No","fechaFallecimiento": "","causaFallecimiento": "","nivelEducativo": "","actividadLaboral": "","coberturaSocial": "No","tratamientoAntibioticoHospitalizado": "","embarazo": ""},</v>
      </c>
      <c r="Y1500" t="str">
        <f t="shared" si="141"/>
        <v>"seccion4": {"cultivos": "2"},"seccion5": {"toleranciaGlucosa": "No realizada","toleranciaGlucosaRealizada": "","vitaminaD": "No realizada","vitaminaDRealizada": "","inmunoglobulina": "No realizada",</v>
      </c>
      <c r="Z1500" t="str">
        <f t="shared" si="142"/>
        <v>"inmunoglobulinaRealizada": ""},"seccion6": {"actividadDeportiva": ""}}]}}, { upsert: true } );</v>
      </c>
      <c r="AA1500" t="str">
        <f t="shared" si="143"/>
        <v>db.pacientes.updateOne({"_id":ObjectId('61e34256ec4ec02e84f5df9d')},{ $set: { "seguimientos": [{"id": "2014","seccion1": {"fechaSeguimiento": "2014-11-5","institucion": "HOSP. DE Niños DE LA SMA.TRINIDAD","fallecimiento": "No","fechaFallecimiento": "","causaFallecimiento": "","nivelEducativo": "","actividadLaboral": "","coberturaSocial": "No","tratamientoAntibioticoHospitalizado": "","embarazo": ""},"seccion4": {"cultivos": "2"},"seccion5": {"toleranciaGlucosa": "No realizada","toleranciaGlucosaRealizada": "","vitaminaD": "No realizada","vitaminaDRealizada": "","inmunoglobulina": "No realizada","inmunoglobulinaRealizada": ""},"seccion6": {"actividadDeportiva": ""}}]}}, { upsert: true } );</v>
      </c>
    </row>
    <row r="1501" spans="1:27" x14ac:dyDescent="0.3">
      <c r="A1501" t="s">
        <v>1623</v>
      </c>
      <c r="B1501">
        <v>661</v>
      </c>
      <c r="C1501">
        <v>2015</v>
      </c>
      <c r="D1501" s="5">
        <v>42347</v>
      </c>
      <c r="E1501" s="5" t="str">
        <f t="shared" si="138"/>
        <v>2015-12-9</v>
      </c>
      <c r="F1501" t="s">
        <v>339</v>
      </c>
      <c r="G1501" t="s">
        <v>35</v>
      </c>
      <c r="O1501" t="s">
        <v>37</v>
      </c>
      <c r="P1501" t="s">
        <v>118</v>
      </c>
      <c r="Q1501" t="s">
        <v>256</v>
      </c>
      <c r="R1501" t="s">
        <v>118</v>
      </c>
      <c r="S1501" t="s">
        <v>256</v>
      </c>
      <c r="T1501" t="s">
        <v>118</v>
      </c>
      <c r="U1501" t="s">
        <v>256</v>
      </c>
      <c r="V1501" t="s">
        <v>256</v>
      </c>
      <c r="W1501" t="str">
        <f t="shared" si="139"/>
        <v>db.pacientes.updateOne({"_id":ObjectId('61e34256ec4ec02e84f5df9d')},{ $set: { "seguimientos": [{"id": "2015","seccion1": {"fechaSeguimiento": "2015-12-9","institucion": "HOSP. DE Niños DE LA SMA.TRINIDAD",</v>
      </c>
      <c r="X1501" t="str">
        <f t="shared" si="140"/>
        <v>"fallecimiento": "No","fechaFallecimiento": "","causaFallecimiento": "","nivelEducativo": "","actividadLaboral": "","coberturaSocial": "","tratamientoAntibioticoHospitalizado": "","embarazo": ""},</v>
      </c>
      <c r="Y1501" t="str">
        <f t="shared" si="141"/>
        <v>"seccion4": {"cultivos": "2"},"seccion5": {"toleranciaGlucosa": "No realizada","toleranciaGlucosaRealizada": "","vitaminaD": "No realizada","vitaminaDRealizada": "","inmunoglobulina": "No realizada",</v>
      </c>
      <c r="Z1501" t="str">
        <f t="shared" si="142"/>
        <v>"inmunoglobulinaRealizada": ""},"seccion6": {"actividadDeportiva": ""}}]}}, { upsert: true } );</v>
      </c>
      <c r="AA1501" t="str">
        <f t="shared" si="143"/>
        <v>db.pacientes.updateOne({"_id":ObjectId('61e34256ec4ec02e84f5df9d')},{ $set: { "seguimientos": [{"id": "2015","seccion1": {"fechaSeguimiento": "2015-12-9","institucion": "HOSP. DE Niños DE LA SMA.TRINIDAD","fallecimiento": "No","fechaFallecimiento": "","causaFallecimiento": "","nivelEducativo": "","actividadLaboral": "","coberturaSocial": "","tratamientoAntibioticoHospitalizado": "","embarazo": ""},"seccion4": {"cultivos": "2"},"seccion5": {"toleranciaGlucosa": "No realizada","toleranciaGlucosaRealizada": "","vitaminaD": "No realizada","vitaminaDRealizada": "","inmunoglobulina": "No realizada","inmunoglobulinaRealizada": ""},"seccion6": {"actividadDeportiva": ""}}]}}, { upsert: true } );</v>
      </c>
    </row>
    <row r="1502" spans="1:27" x14ac:dyDescent="0.3">
      <c r="A1502" t="s">
        <v>1623</v>
      </c>
      <c r="B1502">
        <v>661</v>
      </c>
      <c r="C1502">
        <v>2016</v>
      </c>
      <c r="D1502" s="5">
        <v>42718</v>
      </c>
      <c r="E1502" s="5" t="str">
        <f t="shared" si="138"/>
        <v>2016-12-14</v>
      </c>
      <c r="F1502" t="s">
        <v>339</v>
      </c>
      <c r="G1502" t="s">
        <v>35</v>
      </c>
      <c r="L1502" t="s">
        <v>35</v>
      </c>
      <c r="O1502" t="s">
        <v>37</v>
      </c>
      <c r="P1502" t="s">
        <v>118</v>
      </c>
      <c r="Q1502" t="s">
        <v>256</v>
      </c>
      <c r="R1502" t="s">
        <v>118</v>
      </c>
      <c r="S1502" t="s">
        <v>256</v>
      </c>
      <c r="T1502" t="s">
        <v>118</v>
      </c>
      <c r="U1502" t="s">
        <v>256</v>
      </c>
      <c r="V1502" t="s">
        <v>256</v>
      </c>
      <c r="W1502" t="str">
        <f t="shared" si="139"/>
        <v>db.pacientes.updateOne({"_id":ObjectId('61e34256ec4ec02e84f5df9d')},{ $set: { "seguimientos": [{"id": "2016","seccion1": {"fechaSeguimiento": "2016-12-14","institucion": "HOSP. DE Niños DE LA SMA.TRINIDAD",</v>
      </c>
      <c r="X1502" t="str">
        <f t="shared" si="140"/>
        <v>"fallecimiento": "No","fechaFallecimiento": "","causaFallecimiento": "","nivelEducativo": "","actividadLaboral": "","coberturaSocial": "No","tratamientoAntibioticoHospitalizado": "","embarazo": ""},</v>
      </c>
      <c r="Y1502" t="str">
        <f t="shared" si="141"/>
        <v>"seccion4": {"cultivos": "2"},"seccion5": {"toleranciaGlucosa": "No realizada","toleranciaGlucosaRealizada": "","vitaminaD": "No realizada","vitaminaDRealizada": "","inmunoglobulina": "No realizada",</v>
      </c>
      <c r="Z1502" t="str">
        <f t="shared" si="142"/>
        <v>"inmunoglobulinaRealizada": ""},"seccion6": {"actividadDeportiva": ""}}]}}, { upsert: true } );</v>
      </c>
      <c r="AA1502" t="str">
        <f t="shared" si="143"/>
        <v>db.pacientes.updateOne({"_id":ObjectId('61e34256ec4ec02e84f5df9d')},{ $set: { "seguimientos": [{"id": "2016","seccion1": {"fechaSeguimiento": "2016-12-14","institucion": "HOSP. DE Niños DE LA SMA.TRINIDAD","fallecimiento": "No","fechaFallecimiento": "","causaFallecimiento": "","nivelEducativo": "","actividadLaboral": "","coberturaSocial": "No","tratamientoAntibioticoHospitalizado": "","embarazo": ""},"seccion4": {"cultivos": "2"},"seccion5": {"toleranciaGlucosa": "No realizada","toleranciaGlucosaRealizada": "","vitaminaD": "No realizada","vitaminaDRealizada": "","inmunoglobulina": "No realizada","inmunoglobulinaRealizada": ""},"seccion6": {"actividadDeportiva": ""}}]}}, { upsert: true } );</v>
      </c>
    </row>
    <row r="1503" spans="1:27" x14ac:dyDescent="0.3">
      <c r="A1503" t="s">
        <v>1623</v>
      </c>
      <c r="B1503">
        <v>661</v>
      </c>
      <c r="C1503">
        <v>2018</v>
      </c>
      <c r="D1503" s="5">
        <v>43439</v>
      </c>
      <c r="E1503" s="5" t="str">
        <f t="shared" si="138"/>
        <v>2018-12-5</v>
      </c>
      <c r="F1503" t="s">
        <v>339</v>
      </c>
      <c r="G1503" t="s">
        <v>35</v>
      </c>
      <c r="L1503" t="s">
        <v>281</v>
      </c>
      <c r="O1503" t="s">
        <v>37</v>
      </c>
      <c r="P1503" t="s">
        <v>261</v>
      </c>
      <c r="Q1503" t="s">
        <v>34</v>
      </c>
      <c r="R1503" t="s">
        <v>261</v>
      </c>
      <c r="S1503" t="s">
        <v>321</v>
      </c>
      <c r="T1503" t="s">
        <v>261</v>
      </c>
      <c r="U1503" t="s">
        <v>40</v>
      </c>
      <c r="V1503" t="s">
        <v>256</v>
      </c>
      <c r="W1503" t="str">
        <f t="shared" si="139"/>
        <v>db.pacientes.updateOne({"_id":ObjectId('61e34256ec4ec02e84f5df9d')},{ $set: { "seguimientos": [{"id": "2018","seccion1": {"fechaSeguimiento": "2018-12-5","institucion": "HOSP. DE Niños DE LA SMA.TRINIDAD",</v>
      </c>
      <c r="X1503" t="str">
        <f t="shared" si="140"/>
        <v>"fallecimiento": "No","fechaFallecimiento": "","causaFallecimiento": "","nivelEducativo": "","actividadLaboral": "","coberturaSocial": "Sí","tratamientoAntibioticoHospitalizado": "","embarazo": ""},</v>
      </c>
      <c r="Y1503" t="str">
        <f t="shared" si="141"/>
        <v>"seccion4": {"cultivos": "2"},"seccion5": {"toleranciaGlucosa": "Realizada","toleranciaGlucosaRealizada": "Normal","vitaminaD": "Realizada","vitaminaDRealizada": "Bajo","inmunoglobulina": "Realizada",</v>
      </c>
      <c r="Z1503" t="str">
        <f t="shared" si="142"/>
        <v>"inmunoglobulinaRealizada": "&lt; 500"},"seccion6": {"actividadDeportiva": ""}}]}}, { upsert: true } );</v>
      </c>
      <c r="AA1503" t="str">
        <f t="shared" si="143"/>
        <v>db.pacientes.updateOne({"_id":ObjectId('61e34256ec4ec02e84f5df9d')},{ $set: { "seguimientos": [{"id": "2018","seccion1": {"fechaSeguimiento": "2018-12-5","institucion": "HOSP. DE Niños DE LA SMA.TRINIDAD","fallecimiento": "No","fechaFallecimiento": "","causaFallecimiento": "","nivelEducativo": "","actividadLaboral": "","coberturaSocial": "Sí","tratamientoAntibioticoHospitalizado": "","embarazo": ""},"seccion4": {"cultivos": "2"},"seccion5": {"toleranciaGlucosa": "Realizada","toleranciaGlucosaRealizada": "Normal","vitaminaD": "Realizada","vitaminaDRealizada": "Bajo","inmunoglobulina": "Realizada","inmunoglobulinaRealizada": "&lt; 500"},"seccion6": {"actividadDeportiva": ""}}]}}, { upsert: true } );</v>
      </c>
    </row>
    <row r="1504" spans="1:27" x14ac:dyDescent="0.3">
      <c r="A1504" t="s">
        <v>1138</v>
      </c>
      <c r="B1504">
        <v>662</v>
      </c>
      <c r="C1504">
        <v>2015</v>
      </c>
      <c r="D1504" s="5">
        <v>42065</v>
      </c>
      <c r="E1504" s="5" t="str">
        <f t="shared" si="138"/>
        <v>2015-3-2</v>
      </c>
      <c r="F1504" t="s">
        <v>339</v>
      </c>
      <c r="G1504" t="s">
        <v>35</v>
      </c>
      <c r="P1504" t="s">
        <v>118</v>
      </c>
      <c r="Q1504" t="s">
        <v>256</v>
      </c>
      <c r="R1504" t="s">
        <v>256</v>
      </c>
      <c r="S1504" t="s">
        <v>256</v>
      </c>
      <c r="T1504" t="s">
        <v>256</v>
      </c>
      <c r="U1504" t="s">
        <v>256</v>
      </c>
      <c r="V1504" t="s">
        <v>256</v>
      </c>
      <c r="W1504" t="str">
        <f t="shared" si="139"/>
        <v>db.pacientes.updateOne({"_id":ObjectId('61e34254ec4ec02e84f5ddb8')},{ $set: { "seguimientos": [{"id": "2015","seccion1": {"fechaSeguimiento": "2015-3-2","institucion": "HOSP. DE Niños DE LA SMA.TRINIDAD",</v>
      </c>
      <c r="X1504" t="str">
        <f t="shared" si="140"/>
        <v>"fallecimiento": "No","fechaFallecimiento": "","causaFallecimiento": "","nivelEducativo": "","actividadLaboral": "","coberturaSocial": "","tratamientoAntibioticoHospitalizado": "","embarazo": ""},</v>
      </c>
      <c r="Y1504" t="str">
        <f t="shared" si="141"/>
        <v>"seccion4": {"cultivos": ""},"seccion5": {"toleranciaGlucosa": "No realizada","toleranciaGlucosaRealizada": "","vitaminaD": "","vitaminaDRealizada": "","inmunoglobulina": "",</v>
      </c>
      <c r="Z1504" t="str">
        <f t="shared" si="142"/>
        <v>"inmunoglobulinaRealizada": ""},"seccion6": {"actividadDeportiva": ""}}]}}, { upsert: true } );</v>
      </c>
      <c r="AA1504" t="str">
        <f t="shared" si="143"/>
        <v>db.pacientes.updateOne({"_id":ObjectId('61e34254ec4ec02e84f5ddb8')},{ $set: { "seguimientos": [{"id": "2015","seccion1": {"fechaSeguimiento": "2015-3-2","institucion": "HOSP. DE Niños DE LA SMA.TRINIDAD","fallecimiento": "No","fechaFallecimiento": "","causaFallecimiento": "","nivelEducativo": "","actividadLaboral": "","coberturaSocial": "","tratamientoAntibioticoHospitalizado": "","embarazo": ""},"seccion4":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1505" spans="1:27" x14ac:dyDescent="0.3">
      <c r="A1505" t="s">
        <v>1138</v>
      </c>
      <c r="B1505">
        <v>662</v>
      </c>
      <c r="C1505">
        <v>2016</v>
      </c>
      <c r="D1505" s="5">
        <v>42549</v>
      </c>
      <c r="E1505" s="5" t="str">
        <f t="shared" si="138"/>
        <v>2016-6-28</v>
      </c>
      <c r="F1505" t="s">
        <v>339</v>
      </c>
      <c r="G1505" t="s">
        <v>35</v>
      </c>
      <c r="O1505" t="s">
        <v>37</v>
      </c>
      <c r="P1505" t="s">
        <v>118</v>
      </c>
      <c r="Q1505" t="s">
        <v>256</v>
      </c>
      <c r="R1505" t="s">
        <v>256</v>
      </c>
      <c r="S1505" t="s">
        <v>256</v>
      </c>
      <c r="T1505" t="s">
        <v>261</v>
      </c>
      <c r="U1505" t="s">
        <v>84</v>
      </c>
      <c r="V1505" t="s">
        <v>256</v>
      </c>
      <c r="W1505" t="str">
        <f t="shared" si="139"/>
        <v>db.pacientes.updateOne({"_id":ObjectId('61e34254ec4ec02e84f5ddb8')},{ $set: { "seguimientos": [{"id": "2016","seccion1": {"fechaSeguimiento": "2016-6-28","institucion": "HOSP. DE Niños DE LA SMA.TRINIDAD",</v>
      </c>
      <c r="X1505" t="str">
        <f t="shared" si="140"/>
        <v>"fallecimiento": "No","fechaFallecimiento": "","causaFallecimiento": "","nivelEducativo": "","actividadLaboral": "","coberturaSocial": "","tratamientoAntibioticoHospitalizado": "","embarazo": ""},</v>
      </c>
      <c r="Y1505" t="str">
        <f t="shared" si="141"/>
        <v>"seccion4": {"cultivos": "2"},"seccion5": {"toleranciaGlucosa": "No realizada","toleranciaGlucosaRealizada": "","vitaminaD": "","vitaminaDRealizada": "","inmunoglobulina": "Realizada",</v>
      </c>
      <c r="Z1505" t="str">
        <f t="shared" si="142"/>
        <v>"inmunoglobulinaRealizada": "500 - 1.000"},"seccion6": {"actividadDeportiva": ""}}]}}, { upsert: true } );</v>
      </c>
      <c r="AA1505" t="str">
        <f t="shared" si="143"/>
        <v>db.pacientes.updateOne({"_id":ObjectId('61e34254ec4ec02e84f5ddb8')},{ $set: { "seguimientos": [{"id": "2016","seccion1": {"fechaSeguimiento": "2016-6-28","institucion": "HOSP. DE Niños DE LA SMA.TRINIDAD","fallecimiento": "No","fechaFallecimiento": "","causaFallecimiento": "","nivelEducativo": "","actividadLaboral": "","coberturaSocial": "","tratamientoAntibioticoHospitalizado": "","embarazo": ""},"seccion4": {"cultivos": "2"},"seccion5": {"toleranciaGlucosa": "No realizada","toleranciaGlucosaRealizada": "","vitaminaD": "","vitaminaDRealizada": "","inmunoglobulina": "Realizada","inmunoglobulinaRealizada": "500 - 1.000"},"seccion6": {"actividadDeportiva": ""}}]}}, { upsert: true } );</v>
      </c>
    </row>
    <row r="1506" spans="1:27" x14ac:dyDescent="0.3">
      <c r="A1506" t="s">
        <v>1138</v>
      </c>
      <c r="B1506">
        <v>662</v>
      </c>
      <c r="C1506">
        <v>2016</v>
      </c>
      <c r="D1506" s="5">
        <v>42578</v>
      </c>
      <c r="E1506" s="5" t="str">
        <f t="shared" si="138"/>
        <v>2016-7-27</v>
      </c>
      <c r="F1506" t="s">
        <v>339</v>
      </c>
      <c r="G1506" t="s">
        <v>35</v>
      </c>
      <c r="L1506" t="s">
        <v>281</v>
      </c>
      <c r="N1506" t="s">
        <v>35</v>
      </c>
      <c r="O1506" t="s">
        <v>37</v>
      </c>
      <c r="P1506" t="s">
        <v>118</v>
      </c>
      <c r="Q1506" t="s">
        <v>256</v>
      </c>
      <c r="R1506" t="s">
        <v>256</v>
      </c>
      <c r="S1506" t="s">
        <v>256</v>
      </c>
      <c r="T1506" t="s">
        <v>256</v>
      </c>
      <c r="U1506" t="s">
        <v>256</v>
      </c>
      <c r="V1506" t="s">
        <v>256</v>
      </c>
      <c r="W1506" t="str">
        <f t="shared" si="139"/>
        <v>db.pacientes.updateOne({"_id":ObjectId('61e34254ec4ec02e84f5ddb8')},{ $set: { "seguimientos": [{"id": "2016","seccion1": {"fechaSeguimiento": "2016-7-27","institucion": "HOSP. DE Niños DE LA SMA.TRINIDAD",</v>
      </c>
      <c r="X1506" t="str">
        <f t="shared" si="140"/>
        <v>"fallecimiento": "No","fechaFallecimiento": "","causaFallecimiento": "","nivelEducativo": "","actividadLaboral": "","coberturaSocial": "Sí","tratamientoAntibioticoHospitalizado": "","embarazo": "No"},</v>
      </c>
      <c r="Y1506" t="str">
        <f t="shared" si="141"/>
        <v>"seccion4": {"cultivos": "2"},"seccion5": {"toleranciaGlucosa": "No realizada","toleranciaGlucosaRealizada": "","vitaminaD": "","vitaminaDRealizada": "","inmunoglobulina": "",</v>
      </c>
      <c r="Z1506" t="str">
        <f t="shared" si="142"/>
        <v>"inmunoglobulinaRealizada": ""},"seccion6": {"actividadDeportiva": ""}}]}}, { upsert: true } );</v>
      </c>
      <c r="AA1506" t="str">
        <f t="shared" si="143"/>
        <v>db.pacientes.updateOne({"_id":ObjectId('61e34254ec4ec02e84f5ddb8')},{ $set: { "seguimientos": [{"id": "2016","seccion1": {"fechaSeguimiento": "2016-7-27","institucion": "HOSP. DE Niños DE LA SMA.TRINIDAD","fallecimiento": "No","fechaFallecimiento": "","causaFallecimiento": "","nivelEducativo": "","actividadLaboral": "","coberturaSocial": "Sí","tratamientoAntibioticoHospitalizado": "","embarazo": "No"},"seccion4": {"cultivos": "2"},"seccion5":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1507" spans="1:27" x14ac:dyDescent="0.3">
      <c r="A1507" t="s">
        <v>1138</v>
      </c>
      <c r="B1507">
        <v>662</v>
      </c>
      <c r="C1507">
        <v>2017</v>
      </c>
      <c r="D1507" s="5">
        <v>43067</v>
      </c>
      <c r="E1507" s="5" t="str">
        <f t="shared" si="138"/>
        <v>2017-11-28</v>
      </c>
      <c r="F1507" t="s">
        <v>339</v>
      </c>
      <c r="G1507" t="s">
        <v>35</v>
      </c>
      <c r="L1507" t="s">
        <v>281</v>
      </c>
      <c r="O1507" t="s">
        <v>46</v>
      </c>
      <c r="P1507" t="s">
        <v>118</v>
      </c>
      <c r="Q1507" t="s">
        <v>256</v>
      </c>
      <c r="R1507" t="s">
        <v>256</v>
      </c>
      <c r="S1507" t="s">
        <v>256</v>
      </c>
      <c r="T1507" t="s">
        <v>261</v>
      </c>
      <c r="U1507" t="s">
        <v>84</v>
      </c>
      <c r="V1507" t="s">
        <v>256</v>
      </c>
      <c r="W1507" t="str">
        <f t="shared" si="139"/>
        <v>db.pacientes.updateOne({"_id":ObjectId('61e34254ec4ec02e84f5ddb8')},{ $set: { "seguimientos": [{"id": "2017","seccion1": {"fechaSeguimiento": "2017-11-28","institucion": "HOSP. DE Niños DE LA SMA.TRINIDAD",</v>
      </c>
      <c r="X1507" t="str">
        <f t="shared" si="140"/>
        <v>"fallecimiento": "No","fechaFallecimiento": "","causaFallecimiento": "","nivelEducativo": "","actividadLaboral": "","coberturaSocial": "Sí","tratamientoAntibioticoHospitalizado": "","embarazo": ""},</v>
      </c>
      <c r="Y1507" t="str">
        <f t="shared" si="141"/>
        <v>"seccion4": {"cultivos": "3"},"seccion5": {"toleranciaGlucosa": "No realizada","toleranciaGlucosaRealizada": "","vitaminaD": "","vitaminaDRealizada": "","inmunoglobulina": "Realizada",</v>
      </c>
      <c r="Z1507" t="str">
        <f t="shared" si="142"/>
        <v>"inmunoglobulinaRealizada": "500 - 1.000"},"seccion6": {"actividadDeportiva": ""}}]}}, { upsert: true } );</v>
      </c>
      <c r="AA1507" t="str">
        <f t="shared" si="143"/>
        <v>db.pacientes.updateOne({"_id":ObjectId('61e34254ec4ec02e84f5ddb8')},{ $set: { "seguimientos": [{"id": "2017","seccion1": {"fechaSeguimiento": "2017-11-28","institucion": "HOSP. DE Niños DE LA SMA.TRINIDAD","fallecimiento": "No","fechaFallecimiento": "","causaFallecimiento": "","nivelEducativo": "","actividadLaboral": "","coberturaSocial": "Sí","tratamientoAntibioticoHospitalizado": "","embarazo": ""},"seccion4": {"cultivos": "3"},"seccion5": {"toleranciaGlucosa": "No realizada","toleranciaGlucosaRealizada": "","vitaminaD": "","vitaminaDRealizada": "","inmunoglobulina": "Realizada","inmunoglobulinaRealizada": "500 - 1.000"},"seccion6": {"actividadDeportiva": ""}}]}}, { upsert: true } );</v>
      </c>
    </row>
    <row r="1508" spans="1:27" x14ac:dyDescent="0.3">
      <c r="A1508" t="s">
        <v>1138</v>
      </c>
      <c r="B1508">
        <v>662</v>
      </c>
      <c r="C1508">
        <v>2018</v>
      </c>
      <c r="D1508" s="5">
        <v>43438</v>
      </c>
      <c r="E1508" s="5" t="str">
        <f t="shared" si="138"/>
        <v>2018-12-4</v>
      </c>
      <c r="F1508" t="s">
        <v>339</v>
      </c>
      <c r="G1508" t="s">
        <v>35</v>
      </c>
      <c r="O1508" t="s">
        <v>46</v>
      </c>
      <c r="P1508" t="s">
        <v>118</v>
      </c>
      <c r="Q1508" t="s">
        <v>256</v>
      </c>
      <c r="R1508" t="s">
        <v>261</v>
      </c>
      <c r="S1508" t="s">
        <v>321</v>
      </c>
      <c r="T1508" t="s">
        <v>261</v>
      </c>
      <c r="U1508" t="s">
        <v>84</v>
      </c>
      <c r="V1508" t="s">
        <v>256</v>
      </c>
      <c r="W1508" t="str">
        <f t="shared" si="139"/>
        <v>db.pacientes.updateOne({"_id":ObjectId('61e34254ec4ec02e84f5ddb8')},{ $set: { "seguimientos": [{"id": "2018","seccion1": {"fechaSeguimiento": "2018-12-4","institucion": "HOSP. DE Niños DE LA SMA.TRINIDAD",</v>
      </c>
      <c r="X1508" t="str">
        <f t="shared" si="140"/>
        <v>"fallecimiento": "No","fechaFallecimiento": "","causaFallecimiento": "","nivelEducativo": "","actividadLaboral": "","coberturaSocial": "","tratamientoAntibioticoHospitalizado": "","embarazo": ""},</v>
      </c>
      <c r="Y1508" t="str">
        <f t="shared" si="141"/>
        <v>"seccion4": {"cultivos": "3"},"seccion5": {"toleranciaGlucosa": "No realizada","toleranciaGlucosaRealizada": "","vitaminaD": "Realizada","vitaminaDRealizada": "Bajo","inmunoglobulina": "Realizada",</v>
      </c>
      <c r="Z1508" t="str">
        <f t="shared" si="142"/>
        <v>"inmunoglobulinaRealizada": "500 - 1.000"},"seccion6": {"actividadDeportiva": ""}}]}}, { upsert: true } );</v>
      </c>
      <c r="AA1508" t="str">
        <f t="shared" si="143"/>
        <v>db.pacientes.updateOne({"_id":ObjectId('61e34254ec4ec02e84f5ddb8')},{ $set: { "seguimientos": [{"id": "2018","seccion1": {"fechaSeguimiento": "2018-12-4","institucion": "HOSP. DE Niños DE LA SMA.TRINIDAD","fallecimiento": "No","fechaFallecimiento": "","causaFallecimiento": "","nivelEducativo": "","actividadLaboral": "","coberturaSocial": "","tratamientoAntibioticoHospitalizado": "","embarazo": ""},"seccion4": {"cultivos": "3"},"seccion5": {"toleranciaGlucosa": "No realizada","toleranciaGlucosaRealizada": "","vitaminaD": "Realizada","vitaminaDRealizada": "Bajo","inmunoglobulina": "Realizada","inmunoglobulinaRealizada": "500 - 1.000"},"seccion6": {"actividadDeportiva": ""}}]}}, { upsert: true } );</v>
      </c>
    </row>
    <row r="1509" spans="1:27" x14ac:dyDescent="0.3">
      <c r="A1509" t="s">
        <v>1881</v>
      </c>
      <c r="B1509">
        <v>663</v>
      </c>
      <c r="C1509">
        <v>2011</v>
      </c>
      <c r="D1509" s="5">
        <v>40575</v>
      </c>
      <c r="E1509" s="5" t="str">
        <f t="shared" si="138"/>
        <v>2011-2-1</v>
      </c>
      <c r="F1509" t="s">
        <v>339</v>
      </c>
      <c r="G1509" t="s">
        <v>35</v>
      </c>
      <c r="L1509" t="s">
        <v>35</v>
      </c>
      <c r="M1509" t="s">
        <v>45</v>
      </c>
      <c r="O1509" t="s">
        <v>37</v>
      </c>
      <c r="P1509" t="s">
        <v>118</v>
      </c>
      <c r="Q1509" t="s">
        <v>256</v>
      </c>
      <c r="R1509" t="s">
        <v>118</v>
      </c>
      <c r="S1509" t="s">
        <v>256</v>
      </c>
      <c r="T1509" t="s">
        <v>118</v>
      </c>
      <c r="U1509" t="s">
        <v>256</v>
      </c>
      <c r="V1509" t="s">
        <v>256</v>
      </c>
      <c r="W1509" t="str">
        <f t="shared" si="139"/>
        <v>db.pacientes.updateOne({"_id":ObjectId('61e34256ec4ec02e84f5e09f')},{ $set: { "seguimientos": [{"id": "2011","seccion1": {"fechaSeguimiento": "2011-2-1","institucion": "HOSP. DE Niños DE LA SMA.TRINIDAD",</v>
      </c>
      <c r="X1509" t="str">
        <f t="shared" si="140"/>
        <v>"fallecimiento": "No","fechaFallecimiento": "","causaFallecimiento": "","nivelEducativo": "","actividadLaboral": "","coberturaSocial": "No","tratamientoAntibioticoHospitalizado": "1","embarazo": ""},</v>
      </c>
      <c r="Y1509" t="str">
        <f t="shared" si="141"/>
        <v>"seccion4": {"cultivos": "2"},"seccion5": {"toleranciaGlucosa": "No realizada","toleranciaGlucosaRealizada": "","vitaminaD": "No realizada","vitaminaDRealizada": "","inmunoglobulina": "No realizada",</v>
      </c>
      <c r="Z1509" t="str">
        <f t="shared" si="142"/>
        <v>"inmunoglobulinaRealizada": ""},"seccion6": {"actividadDeportiva": ""}}]}}, { upsert: true } );</v>
      </c>
      <c r="AA1509" t="str">
        <f t="shared" si="143"/>
        <v>db.pacientes.updateOne({"_id":ObjectId('61e34256ec4ec02e84f5e09f')},{ $set: { "seguimientos": [{"id": "2011","seccion1": {"fechaSeguimiento": "2011-2-1","institucion": "HOSP. DE Niños DE LA SMA.TRINIDAD","fallecimiento": "No","fechaFallecimiento": "","causaFallecimiento": "","nivelEducativo": "","actividadLaboral": "","coberturaSocial": "No","tratamientoAntibioticoHospitalizado": "1","embarazo": ""},"seccion4": {"cultivos": "2"},"seccion5": {"toleranciaGlucosa": "No realizada","toleranciaGlucosaRealizada": "","vitaminaD": "No realizada","vitaminaDRealizada": "","inmunoglobulina": "No realizada","inmunoglobulinaRealizada": ""},"seccion6": {"actividadDeportiva": ""}}]}}, { upsert: true } );</v>
      </c>
    </row>
    <row r="1510" spans="1:27" x14ac:dyDescent="0.3">
      <c r="A1510" t="s">
        <v>1881</v>
      </c>
      <c r="B1510">
        <v>663</v>
      </c>
      <c r="C1510">
        <v>2012</v>
      </c>
      <c r="D1510" s="5">
        <v>41163</v>
      </c>
      <c r="E1510" s="5" t="str">
        <f t="shared" si="138"/>
        <v>2012-9-11</v>
      </c>
      <c r="F1510" t="s">
        <v>339</v>
      </c>
      <c r="G1510" t="s">
        <v>35</v>
      </c>
      <c r="L1510" t="s">
        <v>281</v>
      </c>
      <c r="O1510" t="s">
        <v>46</v>
      </c>
      <c r="P1510" t="s">
        <v>118</v>
      </c>
      <c r="Q1510" t="s">
        <v>256</v>
      </c>
      <c r="R1510" t="s">
        <v>118</v>
      </c>
      <c r="S1510" t="s">
        <v>256</v>
      </c>
      <c r="T1510" t="s">
        <v>118</v>
      </c>
      <c r="U1510" t="s">
        <v>256</v>
      </c>
      <c r="V1510" t="s">
        <v>256</v>
      </c>
      <c r="W1510" t="str">
        <f t="shared" si="139"/>
        <v>db.pacientes.updateOne({"_id":ObjectId('61e34256ec4ec02e84f5e09f')},{ $set: { "seguimientos": [{"id": "2012","seccion1": {"fechaSeguimiento": "2012-9-11","institucion": "HOSP. DE Niños DE LA SMA.TRINIDAD",</v>
      </c>
      <c r="X1510" t="str">
        <f t="shared" si="140"/>
        <v>"fallecimiento": "No","fechaFallecimiento": "","causaFallecimiento": "","nivelEducativo": "","actividadLaboral": "","coberturaSocial": "Sí","tratamientoAntibioticoHospitalizado": "","embarazo": ""},</v>
      </c>
      <c r="Y1510" t="str">
        <f t="shared" si="141"/>
        <v>"seccion4": {"cultivos": "3"},"seccion5": {"toleranciaGlucosa": "No realizada","toleranciaGlucosaRealizada": "","vitaminaD": "No realizada","vitaminaDRealizada": "","inmunoglobulina": "No realizada",</v>
      </c>
      <c r="Z1510" t="str">
        <f t="shared" si="142"/>
        <v>"inmunoglobulinaRealizada": ""},"seccion6": {"actividadDeportiva": ""}}]}}, { upsert: true } );</v>
      </c>
      <c r="AA1510" t="str">
        <f t="shared" si="143"/>
        <v>db.pacientes.updateOne({"_id":ObjectId('61e34256ec4ec02e84f5e09f')},{ $set: { "seguimientos": [{"id": "2012","seccion1": {"fechaSeguimiento": "2012-9-11","institucion": "HOSP. DE Niños DE LA SMA.TRINIDAD","fallecimiento": "No","fechaFallecimiento": "","causaFallecimiento": "","nivelEducativo": "","actividadLaboral": "","coberturaSocial": "Sí","tratamientoAntibioticoHospitalizado": "","embarazo": ""},"seccion4": {"cultivos": "3"},"seccion5": {"toleranciaGlucosa": "No realizada","toleranciaGlucosaRealizada": "","vitaminaD": "No realizada","vitaminaDRealizada": "","inmunoglobulina": "No realizada","inmunoglobulinaRealizada": ""},"seccion6": {"actividadDeportiva": ""}}]}}, { upsert: true } );</v>
      </c>
    </row>
    <row r="1511" spans="1:27" x14ac:dyDescent="0.3">
      <c r="A1511" t="s">
        <v>1881</v>
      </c>
      <c r="B1511">
        <v>663</v>
      </c>
      <c r="C1511">
        <v>2014</v>
      </c>
      <c r="D1511" s="5">
        <v>41674</v>
      </c>
      <c r="E1511" s="5" t="str">
        <f t="shared" si="138"/>
        <v>2014-2-4</v>
      </c>
      <c r="F1511" t="s">
        <v>339</v>
      </c>
      <c r="G1511" t="s">
        <v>35</v>
      </c>
      <c r="L1511" t="s">
        <v>35</v>
      </c>
      <c r="O1511" t="s">
        <v>45</v>
      </c>
      <c r="P1511" t="s">
        <v>118</v>
      </c>
      <c r="Q1511" t="s">
        <v>256</v>
      </c>
      <c r="R1511" t="s">
        <v>118</v>
      </c>
      <c r="S1511" t="s">
        <v>256</v>
      </c>
      <c r="T1511" t="s">
        <v>118</v>
      </c>
      <c r="U1511" t="s">
        <v>256</v>
      </c>
      <c r="V1511" t="s">
        <v>256</v>
      </c>
      <c r="W1511" t="str">
        <f t="shared" si="139"/>
        <v>db.pacientes.updateOne({"_id":ObjectId('61e34256ec4ec02e84f5e09f')},{ $set: { "seguimientos": [{"id": "2014","seccion1": {"fechaSeguimiento": "2014-2-4","institucion": "HOSP. DE Niños DE LA SMA.TRINIDAD",</v>
      </c>
      <c r="X1511" t="str">
        <f t="shared" si="140"/>
        <v>"fallecimiento": "No","fechaFallecimiento": "","causaFallecimiento": "","nivelEducativo": "","actividadLaboral": "","coberturaSocial": "No","tratamientoAntibioticoHospitalizado": "","embarazo": ""},</v>
      </c>
      <c r="Y1511" t="str">
        <f t="shared" si="141"/>
        <v>"seccion4": {"cultivos": "1"},"seccion5": {"toleranciaGlucosa": "No realizada","toleranciaGlucosaRealizada": "","vitaminaD": "No realizada","vitaminaDRealizada": "","inmunoglobulina": "No realizada",</v>
      </c>
      <c r="Z1511" t="str">
        <f t="shared" si="142"/>
        <v>"inmunoglobulinaRealizada": ""},"seccion6": {"actividadDeportiva": ""}}]}}, { upsert: true } );</v>
      </c>
      <c r="AA1511" t="str">
        <f t="shared" si="143"/>
        <v>db.pacientes.updateOne({"_id":ObjectId('61e34256ec4ec02e84f5e09f')},{ $set: { "seguimientos": [{"id": "2014","seccion1": {"fechaSeguimiento": "2014-2-4","institucion": "HOSP. DE Niños DE LA SMA.TRINIDAD","fallecimiento": "No","fechaFallecimiento": "","causaFallecimiento": "","nivelEducativo": "","actividadLaboral": "","coberturaSocial": "No","tratamientoAntibioticoHospitalizado": "","embarazo": ""},"seccion4": {"cultivos": "1"},"seccion5": {"toleranciaGlucosa": "No realizada","toleranciaGlucosaRealizada": "","vitaminaD": "No realizada","vitaminaDRealizada": "","inmunoglobulina": "No realizada","inmunoglobulinaRealizada": ""},"seccion6": {"actividadDeportiva": ""}}]}}, { upsert: true } );</v>
      </c>
    </row>
    <row r="1512" spans="1:27" x14ac:dyDescent="0.3">
      <c r="A1512" t="s">
        <v>1881</v>
      </c>
      <c r="B1512">
        <v>663</v>
      </c>
      <c r="C1512">
        <v>2016</v>
      </c>
      <c r="D1512" s="5">
        <v>42619</v>
      </c>
      <c r="E1512" s="5" t="str">
        <f t="shared" si="138"/>
        <v>2016-9-6</v>
      </c>
      <c r="F1512" t="s">
        <v>339</v>
      </c>
      <c r="G1512" t="s">
        <v>35</v>
      </c>
      <c r="L1512" t="s">
        <v>281</v>
      </c>
      <c r="N1512" t="s">
        <v>35</v>
      </c>
      <c r="O1512" t="s">
        <v>46</v>
      </c>
      <c r="P1512" t="s">
        <v>118</v>
      </c>
      <c r="Q1512" t="s">
        <v>256</v>
      </c>
      <c r="R1512" t="s">
        <v>261</v>
      </c>
      <c r="S1512" t="s">
        <v>321</v>
      </c>
      <c r="T1512" t="s">
        <v>261</v>
      </c>
      <c r="U1512" t="s">
        <v>40</v>
      </c>
      <c r="V1512" t="s">
        <v>256</v>
      </c>
      <c r="W1512" t="str">
        <f t="shared" si="139"/>
        <v>db.pacientes.updateOne({"_id":ObjectId('61e34256ec4ec02e84f5e09f')},{ $set: { "seguimientos": [{"id": "2016","seccion1": {"fechaSeguimiento": "2016-9-6","institucion": "HOSP. DE Niños DE LA SMA.TRINIDAD",</v>
      </c>
      <c r="X1512" t="str">
        <f t="shared" si="140"/>
        <v>"fallecimiento": "No","fechaFallecimiento": "","causaFallecimiento": "","nivelEducativo": "","actividadLaboral": "","coberturaSocial": "Sí","tratamientoAntibioticoHospitalizado": "","embarazo": "No"},</v>
      </c>
      <c r="Y1512" t="str">
        <f t="shared" si="141"/>
        <v>"seccion4": {"cultivos": "3"},"seccion5": {"toleranciaGlucosa": "No realizada","toleranciaGlucosaRealizada": "","vitaminaD": "Realizada","vitaminaDRealizada": "Bajo","inmunoglobulina": "Realizada",</v>
      </c>
      <c r="Z1512" t="str">
        <f t="shared" si="142"/>
        <v>"inmunoglobulinaRealizada": "&lt; 500"},"seccion6": {"actividadDeportiva": ""}}]}}, { upsert: true } );</v>
      </c>
      <c r="AA1512" t="str">
        <f t="shared" si="143"/>
        <v>db.pacientes.updateOne({"_id":ObjectId('61e34256ec4ec02e84f5e09f')},{ $set: { "seguimientos": [{"id": "2016","seccion1": {"fechaSeguimiento": "2016-9-6","institucion": "HOSP. DE Niños DE LA SMA.TRINIDAD","fallecimiento": "No","fechaFallecimiento": "","causaFallecimiento": "","nivelEducativo": "","actividadLaboral": "","coberturaSocial": "Sí","tratamientoAntibioticoHospitalizado": "","embarazo": "No"},"seccion4": {"cultivos": "3"},"seccion5": {"toleranciaGlucosa": "No realizada","toleranciaGlucosaRealizada": "","vitaminaD": "Realizada","vitaminaDRealizada": "Bajo","inmunoglobulina": "Realizada","inmunoglobulinaRealizada": "&lt; 500"},"seccion6": {"actividadDeportiva": ""}}]}}, { upsert: true } );</v>
      </c>
    </row>
    <row r="1513" spans="1:27" x14ac:dyDescent="0.3">
      <c r="A1513" t="s">
        <v>1881</v>
      </c>
      <c r="B1513">
        <v>663</v>
      </c>
      <c r="C1513">
        <v>2017</v>
      </c>
      <c r="D1513" s="5">
        <v>42908</v>
      </c>
      <c r="E1513" s="5" t="str">
        <f t="shared" si="138"/>
        <v>2017-6-22</v>
      </c>
      <c r="F1513" t="s">
        <v>339</v>
      </c>
      <c r="G1513" t="s">
        <v>35</v>
      </c>
      <c r="N1513" t="s">
        <v>35</v>
      </c>
      <c r="O1513" t="s">
        <v>46</v>
      </c>
      <c r="P1513" t="s">
        <v>118</v>
      </c>
      <c r="Q1513" t="s">
        <v>256</v>
      </c>
      <c r="R1513" t="s">
        <v>256</v>
      </c>
      <c r="S1513" t="s">
        <v>256</v>
      </c>
      <c r="T1513" t="s">
        <v>256</v>
      </c>
      <c r="U1513" t="s">
        <v>256</v>
      </c>
      <c r="V1513" t="s">
        <v>256</v>
      </c>
      <c r="W1513" t="str">
        <f t="shared" si="139"/>
        <v>db.pacientes.updateOne({"_id":ObjectId('61e34256ec4ec02e84f5e09f')},{ $set: { "seguimientos": [{"id": "2017","seccion1": {"fechaSeguimiento": "2017-6-22","institucion": "HOSP. DE Niños DE LA SMA.TRINIDAD",</v>
      </c>
      <c r="X1513" t="str">
        <f t="shared" si="140"/>
        <v>"fallecimiento": "No","fechaFallecimiento": "","causaFallecimiento": "","nivelEducativo": "","actividadLaboral": "","coberturaSocial": "","tratamientoAntibioticoHospitalizado": "","embarazo": "No"},</v>
      </c>
      <c r="Y1513" t="str">
        <f t="shared" si="141"/>
        <v>"seccion4": {"cultivos": "3"},"seccion5": {"toleranciaGlucosa": "No realizada","toleranciaGlucosaRealizada": "","vitaminaD": "","vitaminaDRealizada": "","inmunoglobulina": "",</v>
      </c>
      <c r="Z1513" t="str">
        <f t="shared" si="142"/>
        <v>"inmunoglobulinaRealizada": ""},"seccion6": {"actividadDeportiva": ""}}]}}, { upsert: true } );</v>
      </c>
      <c r="AA1513" t="str">
        <f t="shared" si="143"/>
        <v>db.pacientes.updateOne({"_id":ObjectId('61e34256ec4ec02e84f5e09f')},{ $set: { "seguimientos": [{"id": "2017","seccion1": {"fechaSeguimiento": "2017-6-22","institucion": "HOSP. DE Niños DE LA SMA.TRINIDAD","fallecimiento": "No","fechaFallecimiento": "","causaFallecimiento": "","nivelEducativo": "","actividadLaboral": "","coberturaSocial": "","tratamientoAntibioticoHospitalizado": "","embarazo": "No"},"seccion4": {"cultivos": "3"},"seccion5":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1514" spans="1:27" x14ac:dyDescent="0.3">
      <c r="A1514" t="s">
        <v>1881</v>
      </c>
      <c r="B1514">
        <v>663</v>
      </c>
      <c r="C1514">
        <v>2018</v>
      </c>
      <c r="D1514" s="5">
        <v>43312</v>
      </c>
      <c r="E1514" s="5" t="str">
        <f t="shared" si="138"/>
        <v>2018-7-31</v>
      </c>
      <c r="F1514" t="s">
        <v>339</v>
      </c>
      <c r="G1514" t="s">
        <v>35</v>
      </c>
      <c r="L1514" t="s">
        <v>281</v>
      </c>
      <c r="O1514" t="s">
        <v>37</v>
      </c>
      <c r="P1514" t="s">
        <v>118</v>
      </c>
      <c r="Q1514" t="s">
        <v>256</v>
      </c>
      <c r="R1514" t="s">
        <v>118</v>
      </c>
      <c r="S1514" t="s">
        <v>256</v>
      </c>
      <c r="T1514" t="s">
        <v>261</v>
      </c>
      <c r="U1514" t="s">
        <v>40</v>
      </c>
      <c r="V1514" t="s">
        <v>256</v>
      </c>
      <c r="W1514" t="str">
        <f t="shared" si="139"/>
        <v>db.pacientes.updateOne({"_id":ObjectId('61e34256ec4ec02e84f5e09f')},{ $set: { "seguimientos": [{"id": "2018","seccion1": {"fechaSeguimiento": "2018-7-31","institucion": "HOSP. DE Niños DE LA SMA.TRINIDAD",</v>
      </c>
      <c r="X1514" t="str">
        <f t="shared" si="140"/>
        <v>"fallecimiento": "No","fechaFallecimiento": "","causaFallecimiento": "","nivelEducativo": "","actividadLaboral": "","coberturaSocial": "Sí","tratamientoAntibioticoHospitalizado": "","embarazo": ""},</v>
      </c>
      <c r="Y1514" t="str">
        <f t="shared" si="141"/>
        <v>"seccion4": {"cultivos": "2"},"seccion5": {"toleranciaGlucosa": "No realizada","toleranciaGlucosaRealizada": "","vitaminaD": "No realizada","vitaminaDRealizada": "","inmunoglobulina": "Realizada",</v>
      </c>
      <c r="Z1514" t="str">
        <f t="shared" si="142"/>
        <v>"inmunoglobulinaRealizada": "&lt; 500"},"seccion6": {"actividadDeportiva": ""}}]}}, { upsert: true } );</v>
      </c>
      <c r="AA1514" t="str">
        <f t="shared" si="143"/>
        <v>db.pacientes.updateOne({"_id":ObjectId('61e34256ec4ec02e84f5e09f')},{ $set: { "seguimientos": [{"id": "2018","seccion1": {"fechaSeguimiento": "2018-7-31","institucion": "HOSP. DE Niños DE LA SMA.TRINIDAD","fallecimiento": "No","fechaFallecimiento": "","causaFallecimiento": "","nivelEducativo": "","actividadLaboral": "","coberturaSocial": "Sí","tratamientoAntibioticoHospitalizado": "","embarazo": ""},"seccion4": {"cultivos": "2"},"seccion5": {"toleranciaGlucosa": "No realizada","toleranciaGlucosaRealizada": "","vitaminaD": "No realizada","vitaminaDRealizada": "","inmunoglobulina": "Realizada","inmunoglobulinaRealizada": "&lt; 500"},"seccion6": {"actividadDeportiva": ""}}]}}, { upsert: true } );</v>
      </c>
    </row>
    <row r="1515" spans="1:27" x14ac:dyDescent="0.3">
      <c r="A1515" t="s">
        <v>1127</v>
      </c>
      <c r="B1515">
        <v>664</v>
      </c>
      <c r="C1515">
        <v>2011</v>
      </c>
      <c r="D1515" s="5">
        <v>40554</v>
      </c>
      <c r="E1515" s="5" t="str">
        <f t="shared" si="138"/>
        <v>2011-1-11</v>
      </c>
      <c r="F1515" t="s">
        <v>339</v>
      </c>
      <c r="G1515" t="s">
        <v>35</v>
      </c>
      <c r="J1515" t="s">
        <v>61</v>
      </c>
      <c r="K1515" t="s">
        <v>70</v>
      </c>
      <c r="L1515" t="s">
        <v>281</v>
      </c>
      <c r="M1515" t="s">
        <v>45</v>
      </c>
      <c r="N1515" t="s">
        <v>35</v>
      </c>
      <c r="O1515" t="s">
        <v>37</v>
      </c>
      <c r="P1515" t="s">
        <v>118</v>
      </c>
      <c r="Q1515" t="s">
        <v>256</v>
      </c>
      <c r="R1515" t="s">
        <v>256</v>
      </c>
      <c r="S1515" t="s">
        <v>256</v>
      </c>
      <c r="T1515" t="s">
        <v>261</v>
      </c>
      <c r="U1515" t="s">
        <v>40</v>
      </c>
      <c r="V1515" t="s">
        <v>281</v>
      </c>
      <c r="W1515" t="str">
        <f t="shared" si="139"/>
        <v>db.pacientes.updateOne({"_id":ObjectId('61e34254ec4ec02e84f5ddad')},{ $set: { "seguimientos": [{"id": "2011","seccion1": {"fechaSeguimiento": "2011-1-11","institucion": "HOSP. DE Niños DE LA SMA.TRINIDAD",</v>
      </c>
      <c r="X1515" t="str">
        <f t="shared" si="140"/>
        <v>"fallecimiento": "No","fechaFallecimiento": "","causaFallecimiento": "","nivelEducativo": "Secundaria incompleta","actividadLaboral": "No trabaja","coberturaSocial": "Sí","tratamientoAntibioticoHospitalizado": "1","embarazo": "No"},</v>
      </c>
      <c r="Y1515" t="str">
        <f t="shared" si="141"/>
        <v>"seccion4": {"cultivos": "2"},"seccion5": {"toleranciaGlucosa": "No realizada","toleranciaGlucosaRealizada": "","vitaminaD": "","vitaminaDRealizada": "","inmunoglobulina": "Realizada",</v>
      </c>
      <c r="Z1515" t="str">
        <f t="shared" si="142"/>
        <v>"inmunoglobulinaRealizada": "&lt; 500"},"seccion6": {"actividadDeportiva": "Sí"}}]}}, { upsert: true } );</v>
      </c>
      <c r="AA1515" t="str">
        <f t="shared" si="143"/>
        <v>db.pacientes.updateOne({"_id":ObjectId('61e34254ec4ec02e84f5ddad')},{ $set: { "seguimientos": [{"id": "2011","seccion1": {"fechaSeguimiento": "2011-1-11","institucion": "HOSP. DE Niños DE LA SMA.TRINIDAD","fallecimiento": "No","fechaFallecimiento": "","causaFallecimiento": "","nivelEducativo": "Secundaria incompleta","actividadLaboral": "No trabaja","coberturaSocial": "Sí","tratamientoAntibioticoHospitalizado": "1","embarazo": "No"},"seccion4": {"cultivos": "2"},"seccion5": {"toleranciaGlucosa": "No realizada","toleranciaGlucosaRealizada": "","vitaminaD": "","vitaminaDRealizada": "","inmunoglobulina": "Realizada","inmunoglobulinaRealizada": "&lt; 500"},"seccion6": {"actividadDeportiva": "Sí"}}]}}, { upsert: true } );</v>
      </c>
    </row>
    <row r="1516" spans="1:27" x14ac:dyDescent="0.3">
      <c r="A1516" t="s">
        <v>1127</v>
      </c>
      <c r="B1516">
        <v>664</v>
      </c>
      <c r="C1516">
        <v>2012</v>
      </c>
      <c r="D1516" s="5">
        <v>41142</v>
      </c>
      <c r="E1516" s="5" t="str">
        <f t="shared" si="138"/>
        <v>2012-8-21</v>
      </c>
      <c r="F1516" t="s">
        <v>339</v>
      </c>
      <c r="G1516" t="s">
        <v>35</v>
      </c>
      <c r="L1516" t="s">
        <v>281</v>
      </c>
      <c r="M1516" t="s">
        <v>45</v>
      </c>
      <c r="N1516" t="s">
        <v>71</v>
      </c>
      <c r="O1516" t="s">
        <v>46</v>
      </c>
      <c r="P1516" t="s">
        <v>118</v>
      </c>
      <c r="Q1516" t="s">
        <v>256</v>
      </c>
      <c r="R1516" t="s">
        <v>256</v>
      </c>
      <c r="S1516" t="s">
        <v>256</v>
      </c>
      <c r="T1516" t="s">
        <v>261</v>
      </c>
      <c r="U1516" t="s">
        <v>84</v>
      </c>
      <c r="V1516" t="s">
        <v>281</v>
      </c>
      <c r="W1516" t="str">
        <f t="shared" si="139"/>
        <v>db.pacientes.updateOne({"_id":ObjectId('61e34254ec4ec02e84f5ddad')},{ $set: { "seguimientos": [{"id": "2012","seccion1": {"fechaSeguimiento": "2012-8-21","institucion": "HOSP. DE Niños DE LA SMA.TRINIDAD",</v>
      </c>
      <c r="X1516" t="str">
        <f t="shared" si="140"/>
        <v>"fallecimiento": "No","fechaFallecimiento": "","causaFallecimiento": "","nivelEducativo": "","actividadLaboral": "","coberturaSocial": "Sí","tratamientoAntibioticoHospitalizado": "1","embarazo": "Si"},</v>
      </c>
      <c r="Y1516" t="str">
        <f t="shared" si="141"/>
        <v>"seccion4": {"cultivos": "3"},"seccion5": {"toleranciaGlucosa": "No realizada","toleranciaGlucosaRealizada": "","vitaminaD": "","vitaminaDRealizada": "","inmunoglobulina": "Realizada",</v>
      </c>
      <c r="Z1516" t="str">
        <f t="shared" si="142"/>
        <v>"inmunoglobulinaRealizada": "500 - 1.000"},"seccion6": {"actividadDeportiva": "Sí"}}]}}, { upsert: true } );</v>
      </c>
      <c r="AA1516" t="str">
        <f t="shared" si="143"/>
        <v>db.pacientes.updateOne({"_id":ObjectId('61e34254ec4ec02e84f5ddad')},{ $set: { "seguimientos": [{"id": "2012","seccion1": {"fechaSeguimiento": "2012-8-21","institucion": "HOSP. DE Niños DE LA SMA.TRINIDAD","fallecimiento": "No","fechaFallecimiento": "","causaFallecimiento": "","nivelEducativo": "","actividadLaboral": "","coberturaSocial": "Sí","tratamientoAntibioticoHospitalizado": "1","embarazo": "Si"},"seccion4": {"cultivos": "3"},"seccion5": {"toleranciaGlucosa": "No realizada","toleranciaGlucosaRealizada": "","vitaminaD": "","vitaminaDRealizada": "","inmunoglobulina": "Realizada","inmunoglobulinaRealizada": "500 - 1.000"},"seccion6": {"actividadDeportiva": "Sí"}}]}}, { upsert: true } );</v>
      </c>
    </row>
    <row r="1517" spans="1:27" x14ac:dyDescent="0.3">
      <c r="A1517" t="s">
        <v>1128</v>
      </c>
      <c r="B1517">
        <v>667</v>
      </c>
      <c r="C1517">
        <v>2013</v>
      </c>
      <c r="D1517" s="5">
        <v>41403</v>
      </c>
      <c r="E1517" s="5" t="str">
        <f t="shared" si="138"/>
        <v>2013-5-9</v>
      </c>
      <c r="F1517" t="s">
        <v>358</v>
      </c>
      <c r="G1517" t="s">
        <v>35</v>
      </c>
      <c r="J1517" t="s">
        <v>38</v>
      </c>
      <c r="L1517" t="s">
        <v>35</v>
      </c>
      <c r="N1517" t="s">
        <v>35</v>
      </c>
      <c r="P1517" t="s">
        <v>118</v>
      </c>
      <c r="Q1517" t="s">
        <v>256</v>
      </c>
      <c r="R1517" t="s">
        <v>256</v>
      </c>
      <c r="S1517" t="s">
        <v>256</v>
      </c>
      <c r="T1517" t="s">
        <v>256</v>
      </c>
      <c r="U1517" t="s">
        <v>256</v>
      </c>
      <c r="V1517" t="s">
        <v>281</v>
      </c>
      <c r="W1517" t="str">
        <f t="shared" si="139"/>
        <v>db.pacientes.updateOne({"_id":ObjectId('61e34254ec4ec02e84f5ddae')},{ $set: { "seguimientos": [{"id": "2013","seccion1": {"fechaSeguimiento": "2013-5-9","institucion": "Hospital de Niños Dr Orlando Alassia",</v>
      </c>
      <c r="X1517" t="str">
        <f t="shared" si="140"/>
        <v>"fallecimiento": "No","fechaFallecimiento": "","causaFallecimiento": "","nivelEducativo": "Primaria incompleta","actividadLaboral": "","coberturaSocial": "No","tratamientoAntibioticoHospitalizado": "","embarazo": "No"},</v>
      </c>
      <c r="Y1517" t="str">
        <f t="shared" si="141"/>
        <v>"seccion4": {"cultivos": ""},"seccion5": {"toleranciaGlucosa": "No realizada","toleranciaGlucosaRealizada": "","vitaminaD": "","vitaminaDRealizada": "","inmunoglobulina": "",</v>
      </c>
      <c r="Z1517" t="str">
        <f t="shared" si="142"/>
        <v>"inmunoglobulinaRealizada": ""},"seccion6": {"actividadDeportiva": "Sí"}}]}}, { upsert: true } );</v>
      </c>
      <c r="AA1517" t="str">
        <f t="shared" si="143"/>
        <v>db.pacientes.updateOne({"_id":ObjectId('61e34254ec4ec02e84f5ddae')},{ $set: { "seguimientos": [{"id": "2013","seccion1": {"fechaSeguimiento": "2013-5-9","institucion": "Hospital de Niños Dr Orlando Alassia","fallecimiento": "No","fechaFallecimiento": "","causaFallecimiento": "","nivelEducativo": "Primaria incompleta","actividadLaboral": "","coberturaSocial": "No","tratamientoAntibioticoHospitalizado": "","embarazo": "No"},"seccion4": {"cultivos": ""},"seccion5": {"toleranciaGlucosa": "No realizada","toleranciaGlucosaRealizada": "","vitaminaD": "","vitaminaDRealizada": "","inmunoglobulina": "","inmunoglobulinaRealizada": ""},"seccion6": {"actividadDeportiva": "Sí"}}]}}, { upsert: true } );</v>
      </c>
    </row>
    <row r="1518" spans="1:27" x14ac:dyDescent="0.3">
      <c r="A1518" t="s">
        <v>1128</v>
      </c>
      <c r="B1518">
        <v>667</v>
      </c>
      <c r="C1518">
        <v>2014</v>
      </c>
      <c r="D1518" s="5">
        <v>41690</v>
      </c>
      <c r="E1518" s="5" t="str">
        <f t="shared" si="138"/>
        <v>2014-2-20</v>
      </c>
      <c r="F1518" t="s">
        <v>358</v>
      </c>
      <c r="G1518" t="s">
        <v>35</v>
      </c>
      <c r="J1518" t="s">
        <v>38</v>
      </c>
      <c r="L1518" t="s">
        <v>35</v>
      </c>
      <c r="N1518" t="s">
        <v>35</v>
      </c>
      <c r="P1518" t="s">
        <v>118</v>
      </c>
      <c r="Q1518" t="s">
        <v>256</v>
      </c>
      <c r="R1518" t="s">
        <v>256</v>
      </c>
      <c r="S1518" t="s">
        <v>256</v>
      </c>
      <c r="T1518" t="s">
        <v>256</v>
      </c>
      <c r="U1518" t="s">
        <v>256</v>
      </c>
      <c r="V1518" t="s">
        <v>281</v>
      </c>
      <c r="W1518" t="str">
        <f t="shared" si="139"/>
        <v>db.pacientes.updateOne({"_id":ObjectId('61e34254ec4ec02e84f5ddae')},{ $set: { "seguimientos": [{"id": "2014","seccion1": {"fechaSeguimiento": "2014-2-20","institucion": "Hospital de Niños Dr Orlando Alassia",</v>
      </c>
      <c r="X1518" t="str">
        <f t="shared" si="140"/>
        <v>"fallecimiento": "No","fechaFallecimiento": "","causaFallecimiento": "","nivelEducativo": "Primaria incompleta","actividadLaboral": "","coberturaSocial": "No","tratamientoAntibioticoHospitalizado": "","embarazo": "No"},</v>
      </c>
      <c r="Y1518" t="str">
        <f t="shared" si="141"/>
        <v>"seccion4": {"cultivos": ""},"seccion5": {"toleranciaGlucosa": "No realizada","toleranciaGlucosaRealizada": "","vitaminaD": "","vitaminaDRealizada": "","inmunoglobulina": "",</v>
      </c>
      <c r="Z1518" t="str">
        <f t="shared" si="142"/>
        <v>"inmunoglobulinaRealizada": ""},"seccion6": {"actividadDeportiva": "Sí"}}]}}, { upsert: true } );</v>
      </c>
      <c r="AA1518" t="str">
        <f t="shared" si="143"/>
        <v>db.pacientes.updateOne({"_id":ObjectId('61e34254ec4ec02e84f5ddae')},{ $set: { "seguimientos": [{"id": "2014","seccion1": {"fechaSeguimiento": "2014-2-20","institucion": "Hospital de Niños Dr Orlando Alassia","fallecimiento": "No","fechaFallecimiento": "","causaFallecimiento": "","nivelEducativo": "Primaria incompleta","actividadLaboral": "","coberturaSocial": "No","tratamientoAntibioticoHospitalizado": "","embarazo": "No"},"seccion4": {"cultivos": ""},"seccion5": {"toleranciaGlucosa": "No realizada","toleranciaGlucosaRealizada": "","vitaminaD": "","vitaminaDRealizada": "","inmunoglobulina": "","inmunoglobulinaRealizada": ""},"seccion6": {"actividadDeportiva": "Sí"}}]}}, { upsert: true } );</v>
      </c>
    </row>
    <row r="1519" spans="1:27" x14ac:dyDescent="0.3">
      <c r="A1519" t="s">
        <v>1129</v>
      </c>
      <c r="B1519">
        <v>668</v>
      </c>
      <c r="C1519">
        <v>2011</v>
      </c>
      <c r="D1519" s="5">
        <v>40731</v>
      </c>
      <c r="E1519" s="5" t="str">
        <f t="shared" si="138"/>
        <v>2011-7-7</v>
      </c>
      <c r="F1519" t="s">
        <v>411</v>
      </c>
      <c r="G1519" t="s">
        <v>35</v>
      </c>
      <c r="J1519" t="s">
        <v>61</v>
      </c>
      <c r="K1519" t="s">
        <v>70</v>
      </c>
      <c r="L1519" t="s">
        <v>35</v>
      </c>
      <c r="N1519" t="s">
        <v>35</v>
      </c>
      <c r="O1519" t="s">
        <v>45</v>
      </c>
      <c r="P1519" t="s">
        <v>261</v>
      </c>
      <c r="Q1519" t="s">
        <v>34</v>
      </c>
      <c r="R1519" t="s">
        <v>256</v>
      </c>
      <c r="S1519" t="s">
        <v>256</v>
      </c>
      <c r="T1519" t="s">
        <v>261</v>
      </c>
      <c r="U1519" t="s">
        <v>89</v>
      </c>
      <c r="V1519" t="s">
        <v>256</v>
      </c>
      <c r="W1519" t="str">
        <f t="shared" si="139"/>
        <v>db.pacientes.updateOne({"_id":ObjectId('61e34254ec4ec02e84f5ddaf')},{ $set: { "seguimientos": [{"id": "2011","seccion1": {"fechaSeguimiento": "2011-7-7","institucion": "Hospital Victor J Vilela",</v>
      </c>
      <c r="X1519" t="str">
        <f t="shared" si="140"/>
        <v>"fallecimiento": "No","fechaFallecimiento": "","causaFallecimiento": "","nivelEducativo": "Secundaria incompleta","actividadLaboral": "No trabaja","coberturaSocial": "No","tratamientoAntibioticoHospitalizado": "","embarazo": "No"},</v>
      </c>
      <c r="Y1519" t="str">
        <f t="shared" si="141"/>
        <v>"seccion4": {"cultivos": "1"},"seccion5": {"toleranciaGlucosa": "Realizada","toleranciaGlucosaRealizada": "Normal","vitaminaD": "","vitaminaDRealizada": "","inmunoglobulina": "Realizada",</v>
      </c>
      <c r="Z1519" t="str">
        <f t="shared" si="142"/>
        <v>"inmunoglobulinaRealizada": "&gt; 1.000"},"seccion6": {"actividadDeportiva": ""}}]}}, { upsert: true } );</v>
      </c>
      <c r="AA1519" t="str">
        <f t="shared" si="143"/>
        <v>db.pacientes.updateOne({"_id":ObjectId('61e34254ec4ec02e84f5ddaf')},{ $set: { "seguimientos": [{"id": "2011","seccion1": {"fechaSeguimiento": "2011-7-7","institucion": "Hospital Victor J Vilela","fallecimiento": "No","fechaFallecimiento": "","causaFallecimiento": "","nivelEducativo": "Secundaria incompleta","actividadLaboral": "No trabaja","coberturaSocial": "No","tratamientoAntibioticoHospitalizado": "","embarazo": "No"},"seccion4": {"cultivos": "1"},"seccion5": {"toleranciaGlucosa": "Realizada","toleranciaGlucosaRealizada": "Normal","vitaminaD": "","vitaminaDRealizada": "","inmunoglobulina": "Realizada","inmunoglobulinaRealizada": "&gt; 1.000"},"seccion6": {"actividadDeportiva": ""}}]}}, { upsert: true } );</v>
      </c>
    </row>
    <row r="1520" spans="1:27" x14ac:dyDescent="0.3">
      <c r="A1520" t="s">
        <v>1129</v>
      </c>
      <c r="B1520">
        <v>668</v>
      </c>
      <c r="C1520">
        <v>2012</v>
      </c>
      <c r="D1520" s="5">
        <v>41018</v>
      </c>
      <c r="E1520" s="5" t="str">
        <f t="shared" si="138"/>
        <v>2012-4-19</v>
      </c>
      <c r="F1520" t="s">
        <v>411</v>
      </c>
      <c r="G1520" t="s">
        <v>35</v>
      </c>
      <c r="J1520" t="s">
        <v>61</v>
      </c>
      <c r="K1520" t="s">
        <v>70</v>
      </c>
      <c r="L1520" t="s">
        <v>35</v>
      </c>
      <c r="N1520" t="s">
        <v>35</v>
      </c>
      <c r="O1520" t="s">
        <v>37</v>
      </c>
      <c r="P1520" t="s">
        <v>261</v>
      </c>
      <c r="Q1520" t="s">
        <v>34</v>
      </c>
      <c r="R1520" t="s">
        <v>256</v>
      </c>
      <c r="S1520" t="s">
        <v>256</v>
      </c>
      <c r="T1520" t="s">
        <v>261</v>
      </c>
      <c r="U1520" t="s">
        <v>89</v>
      </c>
      <c r="V1520" t="s">
        <v>256</v>
      </c>
      <c r="W1520" t="str">
        <f t="shared" si="139"/>
        <v>db.pacientes.updateOne({"_id":ObjectId('61e34254ec4ec02e84f5ddaf')},{ $set: { "seguimientos": [{"id": "2012","seccion1": {"fechaSeguimiento": "2012-4-19","institucion": "Hospital Victor J Vilela",</v>
      </c>
      <c r="X1520" t="str">
        <f t="shared" si="140"/>
        <v>"fallecimiento": "No","fechaFallecimiento": "","causaFallecimiento": "","nivelEducativo": "Secundaria incompleta","actividadLaboral": "No trabaja","coberturaSocial": "No","tratamientoAntibioticoHospitalizado": "","embarazo": "No"},</v>
      </c>
      <c r="Y1520" t="str">
        <f t="shared" si="141"/>
        <v>"seccion4": {"cultivos": "2"},"seccion5": {"toleranciaGlucosa": "Realizada","toleranciaGlucosaRealizada": "Normal","vitaminaD": "","vitaminaDRealizada": "","inmunoglobulina": "Realizada",</v>
      </c>
      <c r="Z1520" t="str">
        <f t="shared" si="142"/>
        <v>"inmunoglobulinaRealizada": "&gt; 1.000"},"seccion6": {"actividadDeportiva": ""}}]}}, { upsert: true } );</v>
      </c>
      <c r="AA1520" t="str">
        <f t="shared" si="143"/>
        <v>db.pacientes.updateOne({"_id":ObjectId('61e34254ec4ec02e84f5ddaf')},{ $set: { "seguimientos": [{"id": "2012","seccion1": {"fechaSeguimiento": "2012-4-19","institucion": "Hospital Victor J Vilela","fallecimiento": "No","fechaFallecimiento": "","causaFallecimiento": "","nivelEducativo": "Secundaria incompleta","actividadLaboral": "No trabaja","coberturaSocial": "No","tratamientoAntibioticoHospitalizado": "","embarazo": "No"},"seccion4": {"cultivos": "2"},"seccion5": {"toleranciaGlucosa": "Realizada","toleranciaGlucosaRealizada": "Normal","vitaminaD": "","vitaminaDRealizada": "","inmunoglobulina": "Realizada","inmunoglobulinaRealizada": "&gt; 1.000"},"seccion6": {"actividadDeportiva": ""}}]}}, { upsert: true } );</v>
      </c>
    </row>
    <row r="1521" spans="1:27" x14ac:dyDescent="0.3">
      <c r="A1521" t="s">
        <v>1129</v>
      </c>
      <c r="B1521">
        <v>668</v>
      </c>
      <c r="C1521">
        <v>2013</v>
      </c>
      <c r="D1521" s="5">
        <v>41522</v>
      </c>
      <c r="E1521" s="5" t="str">
        <f t="shared" si="138"/>
        <v>2013-9-5</v>
      </c>
      <c r="F1521" t="s">
        <v>411</v>
      </c>
      <c r="G1521" t="s">
        <v>35</v>
      </c>
      <c r="J1521" t="s">
        <v>61</v>
      </c>
      <c r="K1521" t="s">
        <v>70</v>
      </c>
      <c r="L1521" t="s">
        <v>281</v>
      </c>
      <c r="N1521" t="s">
        <v>71</v>
      </c>
      <c r="O1521" t="s">
        <v>37</v>
      </c>
      <c r="P1521" t="s">
        <v>118</v>
      </c>
      <c r="Q1521" t="s">
        <v>256</v>
      </c>
      <c r="R1521" t="s">
        <v>256</v>
      </c>
      <c r="S1521" t="s">
        <v>256</v>
      </c>
      <c r="T1521" t="s">
        <v>261</v>
      </c>
      <c r="U1521" t="s">
        <v>40</v>
      </c>
      <c r="V1521" t="s">
        <v>256</v>
      </c>
      <c r="W1521" t="str">
        <f t="shared" si="139"/>
        <v>db.pacientes.updateOne({"_id":ObjectId('61e34254ec4ec02e84f5ddaf')},{ $set: { "seguimientos": [{"id": "2013","seccion1": {"fechaSeguimiento": "2013-9-5","institucion": "Hospital Victor J Vilela",</v>
      </c>
      <c r="X1521" t="str">
        <f t="shared" si="140"/>
        <v>"fallecimiento": "No","fechaFallecimiento": "","causaFallecimiento": "","nivelEducativo": "Secundaria incompleta","actividadLaboral": "No trabaja","coberturaSocial": "Sí","tratamientoAntibioticoHospitalizado": "","embarazo": "Si"},</v>
      </c>
      <c r="Y1521" t="str">
        <f t="shared" si="141"/>
        <v>"seccion4": {"cultivos": "2"},"seccion5": {"toleranciaGlucosa": "No realizada","toleranciaGlucosaRealizada": "","vitaminaD": "","vitaminaDRealizada": "","inmunoglobulina": "Realizada",</v>
      </c>
      <c r="Z1521" t="str">
        <f t="shared" si="142"/>
        <v>"inmunoglobulinaRealizada": "&lt; 500"},"seccion6": {"actividadDeportiva": ""}}]}}, { upsert: true } );</v>
      </c>
      <c r="AA1521" t="str">
        <f t="shared" si="143"/>
        <v>db.pacientes.updateOne({"_id":ObjectId('61e34254ec4ec02e84f5ddaf')},{ $set: { "seguimientos": [{"id": "2013","seccion1": {"fechaSeguimiento": "2013-9-5","institucion": "Hospital Victor J Vilela","fallecimiento": "No","fechaFallecimiento": "","causaFallecimiento": "","nivelEducativo": "Secundaria incompleta","actividadLaboral": "No trabaja","coberturaSocial": "Sí","tratamientoAntibioticoHospitalizado": "","embarazo": "Si"},"seccion4": {"cultivos": "2"},"seccion5": {"toleranciaGlucosa": "No realizada","toleranciaGlucosaRealizada": "","vitaminaD": "","vitaminaDRealizada": "","inmunoglobulina": "Realizada","inmunoglobulinaRealizada": "&lt; 500"},"seccion6": {"actividadDeportiva": ""}}]}}, { upsert: true } );</v>
      </c>
    </row>
    <row r="1522" spans="1:27" x14ac:dyDescent="0.3">
      <c r="A1522" t="s">
        <v>1129</v>
      </c>
      <c r="B1522">
        <v>668</v>
      </c>
      <c r="C1522">
        <v>2014</v>
      </c>
      <c r="D1522" s="5">
        <v>41942</v>
      </c>
      <c r="E1522" s="5" t="str">
        <f t="shared" si="138"/>
        <v>2014-10-30</v>
      </c>
      <c r="F1522" t="s">
        <v>411</v>
      </c>
      <c r="G1522" t="s">
        <v>35</v>
      </c>
      <c r="K1522" t="s">
        <v>70</v>
      </c>
      <c r="L1522" t="s">
        <v>35</v>
      </c>
      <c r="N1522" t="s">
        <v>35</v>
      </c>
      <c r="O1522" t="s">
        <v>46</v>
      </c>
      <c r="P1522" t="s">
        <v>261</v>
      </c>
      <c r="Q1522" t="s">
        <v>34</v>
      </c>
      <c r="R1522" t="s">
        <v>256</v>
      </c>
      <c r="S1522" t="s">
        <v>256</v>
      </c>
      <c r="T1522" t="s">
        <v>261</v>
      </c>
      <c r="U1522" t="s">
        <v>40</v>
      </c>
      <c r="V1522" t="s">
        <v>256</v>
      </c>
      <c r="W1522" t="str">
        <f t="shared" si="139"/>
        <v>db.pacientes.updateOne({"_id":ObjectId('61e34254ec4ec02e84f5ddaf')},{ $set: { "seguimientos": [{"id": "2014","seccion1": {"fechaSeguimiento": "2014-10-30","institucion": "Hospital Victor J Vilela",</v>
      </c>
      <c r="X1522" t="str">
        <f t="shared" si="140"/>
        <v>"fallecimiento": "No","fechaFallecimiento": "","causaFallecimiento": "","nivelEducativo": "","actividadLaboral": "No trabaja","coberturaSocial": "No","tratamientoAntibioticoHospitalizado": "","embarazo": "No"},</v>
      </c>
      <c r="Y1522" t="str">
        <f t="shared" si="141"/>
        <v>"seccion4": {"cultivos": "3"},"seccion5": {"toleranciaGlucosa": "Realizada","toleranciaGlucosaRealizada": "Normal","vitaminaD": "","vitaminaDRealizada": "","inmunoglobulina": "Realizada",</v>
      </c>
      <c r="Z1522" t="str">
        <f t="shared" si="142"/>
        <v>"inmunoglobulinaRealizada": "&lt; 500"},"seccion6": {"actividadDeportiva": ""}}]}}, { upsert: true } );</v>
      </c>
      <c r="AA1522" t="str">
        <f t="shared" si="143"/>
        <v>db.pacientes.updateOne({"_id":ObjectId('61e34254ec4ec02e84f5ddaf')},{ $set: { "seguimientos": [{"id": "2014","seccion1": {"fechaSeguimiento": "2014-10-30","institucion": "Hospital Victor J Vilela","fallecimiento": "No","fechaFallecimiento": "","causaFallecimiento": "","nivelEducativo": "","actividadLaboral": "No trabaja","coberturaSocial": "No","tratamientoAntibioticoHospitalizado": "","embarazo": "No"},"seccion4": {"cultivos": "3"},"seccion5": {"toleranciaGlucosa": "Realizada","toleranciaGlucosaRealizada": "Normal","vitaminaD": "","vitaminaDRealizada": "","inmunoglobulina": "Realizada","inmunoglobulinaRealizada": "&lt; 500"},"seccion6": {"actividadDeportiva": ""}}]}}, { upsert: true } );</v>
      </c>
    </row>
    <row r="1523" spans="1:27" x14ac:dyDescent="0.3">
      <c r="A1523" t="s">
        <v>665</v>
      </c>
      <c r="B1523">
        <v>669</v>
      </c>
      <c r="C1523">
        <v>2012</v>
      </c>
      <c r="D1523" s="5">
        <v>41264</v>
      </c>
      <c r="E1523" s="5" t="str">
        <f t="shared" si="138"/>
        <v>2012-12-21</v>
      </c>
      <c r="F1523" t="s">
        <v>339</v>
      </c>
      <c r="G1523" t="s">
        <v>35</v>
      </c>
      <c r="L1523" t="s">
        <v>35</v>
      </c>
      <c r="O1523" t="s">
        <v>45</v>
      </c>
      <c r="P1523" t="s">
        <v>118</v>
      </c>
      <c r="Q1523" t="s">
        <v>256</v>
      </c>
      <c r="R1523" t="s">
        <v>256</v>
      </c>
      <c r="S1523" t="s">
        <v>256</v>
      </c>
      <c r="T1523" t="s">
        <v>118</v>
      </c>
      <c r="U1523" t="s">
        <v>256</v>
      </c>
      <c r="V1523" t="s">
        <v>256</v>
      </c>
      <c r="W1523" t="str">
        <f t="shared" si="139"/>
        <v>db.pacientes.updateOne({"_id":ObjectId('61e34254ec4ec02e84f5dbdf')},{ $set: { "seguimientos": [{"id": "2012","seccion1": {"fechaSeguimiento": "2012-12-21","institucion": "HOSP. DE Niños DE LA SMA.TRINIDAD",</v>
      </c>
      <c r="X1523" t="str">
        <f t="shared" si="140"/>
        <v>"fallecimiento": "No","fechaFallecimiento": "","causaFallecimiento": "","nivelEducativo": "","actividadLaboral": "","coberturaSocial": "No","tratamientoAntibioticoHospitalizado": "","embarazo": ""},</v>
      </c>
      <c r="Y1523" t="str">
        <f t="shared" si="141"/>
        <v>"seccion4": {"cultivos": "1"},"seccion5": {"toleranciaGlucosa": "No realizada","toleranciaGlucosaRealizada": "","vitaminaD": "","vitaminaDRealizada": "","inmunoglobulina": "No realizada",</v>
      </c>
      <c r="Z1523" t="str">
        <f t="shared" si="142"/>
        <v>"inmunoglobulinaRealizada": ""},"seccion6": {"actividadDeportiva": ""}}]}}, { upsert: true } );</v>
      </c>
      <c r="AA1523" t="str">
        <f t="shared" si="143"/>
        <v>db.pacientes.updateOne({"_id":ObjectId('61e34254ec4ec02e84f5dbdf')},{ $set: { "seguimientos": [{"id": "2012","seccion1": {"fechaSeguimiento": "2012-12-21","institucion": "HOSP. DE Niños DE LA SMA.TRINIDAD","fallecimiento": "No","fechaFallecimiento": "","causaFallecimiento": "","nivelEducativo": "","actividadLaboral": "","coberturaSocial": "No","tratamientoAntibioticoHospitalizado": "","embarazo": ""},"seccion4": {"cultivos": "1"},"seccion5": {"toleranciaGlucosa": "No realizada","toleranciaGlucosaRealizada": "","vitaminaD": "","vitaminaDRealizada": "","inmunoglobulina": "No realizada","inmunoglobulinaRealizada": ""},"seccion6": {"actividadDeportiva": ""}}]}}, { upsert: true } );</v>
      </c>
    </row>
    <row r="1524" spans="1:27" x14ac:dyDescent="0.3">
      <c r="A1524" t="s">
        <v>665</v>
      </c>
      <c r="B1524">
        <v>669</v>
      </c>
      <c r="C1524">
        <v>2013</v>
      </c>
      <c r="D1524" s="5">
        <v>41542</v>
      </c>
      <c r="E1524" s="5" t="str">
        <f t="shared" si="138"/>
        <v>2013-9-25</v>
      </c>
      <c r="F1524" t="s">
        <v>339</v>
      </c>
      <c r="G1524" t="s">
        <v>35</v>
      </c>
      <c r="L1524" t="s">
        <v>35</v>
      </c>
      <c r="O1524" t="s">
        <v>45</v>
      </c>
      <c r="P1524" t="s">
        <v>118</v>
      </c>
      <c r="Q1524" t="s">
        <v>256</v>
      </c>
      <c r="R1524" t="s">
        <v>118</v>
      </c>
      <c r="S1524" t="s">
        <v>256</v>
      </c>
      <c r="T1524" t="s">
        <v>118</v>
      </c>
      <c r="U1524" t="s">
        <v>256</v>
      </c>
      <c r="V1524" t="s">
        <v>256</v>
      </c>
      <c r="W1524" t="str">
        <f t="shared" si="139"/>
        <v>db.pacientes.updateOne({"_id":ObjectId('61e34254ec4ec02e84f5dbdf')},{ $set: { "seguimientos": [{"id": "2013","seccion1": {"fechaSeguimiento": "2013-9-25","institucion": "HOSP. DE Niños DE LA SMA.TRINIDAD",</v>
      </c>
      <c r="X1524" t="str">
        <f t="shared" si="140"/>
        <v>"fallecimiento": "No","fechaFallecimiento": "","causaFallecimiento": "","nivelEducativo": "","actividadLaboral": "","coberturaSocial": "No","tratamientoAntibioticoHospitalizado": "","embarazo": ""},</v>
      </c>
      <c r="Y1524" t="str">
        <f t="shared" si="141"/>
        <v>"seccion4": {"cultivos": "1"},"seccion5": {"toleranciaGlucosa": "No realizada","toleranciaGlucosaRealizada": "","vitaminaD": "No realizada","vitaminaDRealizada": "","inmunoglobulina": "No realizada",</v>
      </c>
      <c r="Z1524" t="str">
        <f t="shared" si="142"/>
        <v>"inmunoglobulinaRealizada": ""},"seccion6": {"actividadDeportiva": ""}}]}}, { upsert: true } );</v>
      </c>
      <c r="AA1524" t="str">
        <f t="shared" si="143"/>
        <v>db.pacientes.updateOne({"_id":ObjectId('61e34254ec4ec02e84f5dbdf')},{ $set: { "seguimientos": [{"id": "2013","seccion1": {"fechaSeguimiento": "2013-9-25","institucion": "HOSP. DE Niños DE LA SMA.TRINIDAD","fallecimiento": "No","fechaFallecimiento": "","causaFallecimiento": "","nivelEducativo": "","actividadLaboral": "","coberturaSocial": "No","tratamientoAntibioticoHospitalizado": "","embarazo": ""},"seccion4": {"cultivos": "1"},"seccion5": {"toleranciaGlucosa": "No realizada","toleranciaGlucosaRealizada": "","vitaminaD": "No realizada","vitaminaDRealizada": "","inmunoglobulina": "No realizada","inmunoglobulinaRealizada": ""},"seccion6": {"actividadDeportiva": ""}}]}}, { upsert: true } );</v>
      </c>
    </row>
    <row r="1525" spans="1:27" x14ac:dyDescent="0.3">
      <c r="A1525" t="s">
        <v>665</v>
      </c>
      <c r="B1525">
        <v>669</v>
      </c>
      <c r="C1525">
        <v>2014</v>
      </c>
      <c r="D1525" s="5">
        <v>41990</v>
      </c>
      <c r="E1525" s="5" t="str">
        <f t="shared" si="138"/>
        <v>2014-12-17</v>
      </c>
      <c r="F1525" t="s">
        <v>339</v>
      </c>
      <c r="G1525" t="s">
        <v>35</v>
      </c>
      <c r="L1525" t="s">
        <v>35</v>
      </c>
      <c r="O1525" t="s">
        <v>45</v>
      </c>
      <c r="P1525" t="s">
        <v>118</v>
      </c>
      <c r="Q1525" t="s">
        <v>256</v>
      </c>
      <c r="R1525" t="s">
        <v>118</v>
      </c>
      <c r="S1525" t="s">
        <v>256</v>
      </c>
      <c r="T1525" t="s">
        <v>118</v>
      </c>
      <c r="U1525" t="s">
        <v>256</v>
      </c>
      <c r="V1525" t="s">
        <v>256</v>
      </c>
      <c r="W1525" t="str">
        <f t="shared" si="139"/>
        <v>db.pacientes.updateOne({"_id":ObjectId('61e34254ec4ec02e84f5dbdf')},{ $set: { "seguimientos": [{"id": "2014","seccion1": {"fechaSeguimiento": "2014-12-17","institucion": "HOSP. DE Niños DE LA SMA.TRINIDAD",</v>
      </c>
      <c r="X1525" t="str">
        <f t="shared" si="140"/>
        <v>"fallecimiento": "No","fechaFallecimiento": "","causaFallecimiento": "","nivelEducativo": "","actividadLaboral": "","coberturaSocial": "No","tratamientoAntibioticoHospitalizado": "","embarazo": ""},</v>
      </c>
      <c r="Y1525" t="str">
        <f t="shared" si="141"/>
        <v>"seccion4": {"cultivos": "1"},"seccion5": {"toleranciaGlucosa": "No realizada","toleranciaGlucosaRealizada": "","vitaminaD": "No realizada","vitaminaDRealizada": "","inmunoglobulina": "No realizada",</v>
      </c>
      <c r="Z1525" t="str">
        <f t="shared" si="142"/>
        <v>"inmunoglobulinaRealizada": ""},"seccion6": {"actividadDeportiva": ""}}]}}, { upsert: true } );</v>
      </c>
      <c r="AA1525" t="str">
        <f t="shared" si="143"/>
        <v>db.pacientes.updateOne({"_id":ObjectId('61e34254ec4ec02e84f5dbdf')},{ $set: { "seguimientos": [{"id": "2014","seccion1": {"fechaSeguimiento": "2014-12-17","institucion": "HOSP. DE Niños DE LA SMA.TRINIDAD","fallecimiento": "No","fechaFallecimiento": "","causaFallecimiento": "","nivelEducativo": "","actividadLaboral": "","coberturaSocial": "No","tratamientoAntibioticoHospitalizado": "","embarazo": ""},"seccion4": {"cultivos": "1"},"seccion5": {"toleranciaGlucosa": "No realizada","toleranciaGlucosaRealizada": "","vitaminaD": "No realizada","vitaminaDRealizada": "","inmunoglobulina": "No realizada","inmunoglobulinaRealizada": ""},"seccion6": {"actividadDeportiva": ""}}]}}, { upsert: true } );</v>
      </c>
    </row>
    <row r="1526" spans="1:27" x14ac:dyDescent="0.3">
      <c r="A1526" t="s">
        <v>665</v>
      </c>
      <c r="B1526">
        <v>669</v>
      </c>
      <c r="C1526">
        <v>2016</v>
      </c>
      <c r="D1526" s="5">
        <v>42682</v>
      </c>
      <c r="E1526" s="5" t="str">
        <f t="shared" si="138"/>
        <v>2016-11-8</v>
      </c>
      <c r="F1526" t="s">
        <v>339</v>
      </c>
      <c r="G1526" t="s">
        <v>35</v>
      </c>
      <c r="L1526" t="s">
        <v>35</v>
      </c>
      <c r="N1526" t="s">
        <v>35</v>
      </c>
      <c r="O1526" t="s">
        <v>46</v>
      </c>
      <c r="P1526" t="s">
        <v>118</v>
      </c>
      <c r="Q1526" t="s">
        <v>256</v>
      </c>
      <c r="R1526" t="s">
        <v>256</v>
      </c>
      <c r="S1526" t="s">
        <v>256</v>
      </c>
      <c r="T1526" t="s">
        <v>256</v>
      </c>
      <c r="U1526" t="s">
        <v>256</v>
      </c>
      <c r="V1526" t="s">
        <v>256</v>
      </c>
      <c r="W1526" t="str">
        <f t="shared" si="139"/>
        <v>db.pacientes.updateOne({"_id":ObjectId('61e34254ec4ec02e84f5dbdf')},{ $set: { "seguimientos": [{"id": "2016","seccion1": {"fechaSeguimiento": "2016-11-8","institucion": "HOSP. DE Niños DE LA SMA.TRINIDAD",</v>
      </c>
      <c r="X1526" t="str">
        <f t="shared" si="140"/>
        <v>"fallecimiento": "No","fechaFallecimiento": "","causaFallecimiento": "","nivelEducativo": "","actividadLaboral": "","coberturaSocial": "No","tratamientoAntibioticoHospitalizado": "","embarazo": "No"},</v>
      </c>
      <c r="Y1526" t="str">
        <f t="shared" si="141"/>
        <v>"seccion4": {"cultivos": "3"},"seccion5": {"toleranciaGlucosa": "No realizada","toleranciaGlucosaRealizada": "","vitaminaD": "","vitaminaDRealizada": "","inmunoglobulina": "",</v>
      </c>
      <c r="Z1526" t="str">
        <f t="shared" si="142"/>
        <v>"inmunoglobulinaRealizada": ""},"seccion6": {"actividadDeportiva": ""}}]}}, { upsert: true } );</v>
      </c>
      <c r="AA1526" t="str">
        <f t="shared" si="143"/>
        <v>db.pacientes.updateOne({"_id":ObjectId('61e34254ec4ec02e84f5dbdf')},{ $set: { "seguimientos": [{"id": "2016","seccion1": {"fechaSeguimiento": "2016-11-8","institucion": "HOSP. DE Niños DE LA SMA.TRINIDAD","fallecimiento": "No","fechaFallecimiento": "","causaFallecimiento": "","nivelEducativo": "","actividadLaboral": "","coberturaSocial": "No","tratamientoAntibioticoHospitalizado": "","embarazo": "No"},"seccion4": {"cultivos": "3"},"seccion5":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1527" spans="1:27" x14ac:dyDescent="0.3">
      <c r="A1527" t="s">
        <v>665</v>
      </c>
      <c r="B1527">
        <v>669</v>
      </c>
      <c r="C1527">
        <v>2017</v>
      </c>
      <c r="D1527" s="5">
        <v>43063</v>
      </c>
      <c r="E1527" s="5" t="str">
        <f t="shared" si="138"/>
        <v>2017-11-24</v>
      </c>
      <c r="F1527" t="s">
        <v>339</v>
      </c>
      <c r="G1527" t="s">
        <v>35</v>
      </c>
      <c r="L1527" t="s">
        <v>35</v>
      </c>
      <c r="N1527" t="s">
        <v>35</v>
      </c>
      <c r="O1527" t="s">
        <v>37</v>
      </c>
      <c r="P1527" t="s">
        <v>118</v>
      </c>
      <c r="Q1527" t="s">
        <v>256</v>
      </c>
      <c r="R1527" t="s">
        <v>256</v>
      </c>
      <c r="S1527" t="s">
        <v>256</v>
      </c>
      <c r="T1527" t="s">
        <v>256</v>
      </c>
      <c r="U1527" t="s">
        <v>256</v>
      </c>
      <c r="V1527" t="s">
        <v>256</v>
      </c>
      <c r="W1527" t="str">
        <f t="shared" si="139"/>
        <v>db.pacientes.updateOne({"_id":ObjectId('61e34254ec4ec02e84f5dbdf')},{ $set: { "seguimientos": [{"id": "2017","seccion1": {"fechaSeguimiento": "2017-11-24","institucion": "HOSP. DE Niños DE LA SMA.TRINIDAD",</v>
      </c>
      <c r="X1527" t="str">
        <f t="shared" si="140"/>
        <v>"fallecimiento": "No","fechaFallecimiento": "","causaFallecimiento": "","nivelEducativo": "","actividadLaboral": "","coberturaSocial": "No","tratamientoAntibioticoHospitalizado": "","embarazo": "No"},</v>
      </c>
      <c r="Y1527" t="str">
        <f t="shared" si="141"/>
        <v>"seccion4": {"cultivos": "2"},"seccion5": {"toleranciaGlucosa": "No realizada","toleranciaGlucosaRealizada": "","vitaminaD": "","vitaminaDRealizada": "","inmunoglobulina": "",</v>
      </c>
      <c r="Z1527" t="str">
        <f t="shared" si="142"/>
        <v>"inmunoglobulinaRealizada": ""},"seccion6": {"actividadDeportiva": ""}}]}}, { upsert: true } );</v>
      </c>
      <c r="AA1527" t="str">
        <f t="shared" si="143"/>
        <v>db.pacientes.updateOne({"_id":ObjectId('61e34254ec4ec02e84f5dbdf')},{ $set: { "seguimientos": [{"id": "2017","seccion1": {"fechaSeguimiento": "2017-11-24","institucion": "HOSP. DE Niños DE LA SMA.TRINIDAD","fallecimiento": "No","fechaFallecimiento": "","causaFallecimiento": "","nivelEducativo": "","actividadLaboral": "","coberturaSocial": "No","tratamientoAntibioticoHospitalizado": "","embarazo": "No"},"seccion4": {"cultivos": "2"},"seccion5":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1528" spans="1:27" x14ac:dyDescent="0.3">
      <c r="A1528" t="s">
        <v>665</v>
      </c>
      <c r="B1528">
        <v>669</v>
      </c>
      <c r="C1528">
        <v>2018</v>
      </c>
      <c r="D1528" s="5">
        <v>43452</v>
      </c>
      <c r="E1528" s="5" t="str">
        <f t="shared" si="138"/>
        <v>2018-12-18</v>
      </c>
      <c r="F1528" t="s">
        <v>339</v>
      </c>
      <c r="G1528" t="s">
        <v>35</v>
      </c>
      <c r="L1528" t="s">
        <v>35</v>
      </c>
      <c r="O1528" t="s">
        <v>41</v>
      </c>
      <c r="P1528" t="s">
        <v>118</v>
      </c>
      <c r="Q1528" t="s">
        <v>256</v>
      </c>
      <c r="R1528" t="s">
        <v>118</v>
      </c>
      <c r="S1528" t="s">
        <v>256</v>
      </c>
      <c r="T1528" t="s">
        <v>118</v>
      </c>
      <c r="U1528" t="s">
        <v>256</v>
      </c>
      <c r="V1528" t="s">
        <v>256</v>
      </c>
      <c r="W1528" t="str">
        <f t="shared" si="139"/>
        <v>db.pacientes.updateOne({"_id":ObjectId('61e34254ec4ec02e84f5dbdf')},{ $set: { "seguimientos": [{"id": "2018","seccion1": {"fechaSeguimiento": "2018-12-18","institucion": "HOSP. DE Niños DE LA SMA.TRINIDAD",</v>
      </c>
      <c r="X1528" t="str">
        <f t="shared" si="140"/>
        <v>"fallecimiento": "No","fechaFallecimiento": "","causaFallecimiento": "","nivelEducativo": "","actividadLaboral": "","coberturaSocial": "No","tratamientoAntibioticoHospitalizado": "","embarazo": ""},</v>
      </c>
      <c r="Y1528" t="str">
        <f t="shared" si="141"/>
        <v>"seccion4": {"cultivos": "6"},"seccion5": {"toleranciaGlucosa": "No realizada","toleranciaGlucosaRealizada": "","vitaminaD": "No realizada","vitaminaDRealizada": "","inmunoglobulina": "No realizada",</v>
      </c>
      <c r="Z1528" t="str">
        <f t="shared" si="142"/>
        <v>"inmunoglobulinaRealizada": ""},"seccion6": {"actividadDeportiva": ""}}]}}, { upsert: true } );</v>
      </c>
      <c r="AA1528" t="str">
        <f t="shared" si="143"/>
        <v>db.pacientes.updateOne({"_id":ObjectId('61e34254ec4ec02e84f5dbdf')},{ $set: { "seguimientos": [{"id": "2018","seccion1": {"fechaSeguimiento": "2018-12-18","institucion": "HOSP. DE Niños DE LA SMA.TRINIDAD","fallecimiento": "No","fechaFallecimiento": "","causaFallecimiento": "","nivelEducativo": "","actividadLaboral": "","coberturaSocial": "No","tratamientoAntibioticoHospitalizado": "","embarazo": ""},"seccion4": {"cultivos": "6"},"seccion5": {"toleranciaGlucosa": "No realizada","toleranciaGlucosaRealizada": "","vitaminaD": "No realizada","vitaminaDRealizada": "","inmunoglobulina": "No realizada","inmunoglobulinaRealizada": ""},"seccion6": {"actividadDeportiva": ""}}]}}, { upsert: true } );</v>
      </c>
    </row>
    <row r="1529" spans="1:27" x14ac:dyDescent="0.3">
      <c r="A1529" t="s">
        <v>1135</v>
      </c>
      <c r="B1529">
        <v>670</v>
      </c>
      <c r="C1529">
        <v>2008</v>
      </c>
      <c r="D1529" s="5">
        <v>39764</v>
      </c>
      <c r="E1529" s="5" t="str">
        <f t="shared" si="138"/>
        <v>2008-11-12</v>
      </c>
      <c r="F1529" t="s">
        <v>339</v>
      </c>
      <c r="G1529" t="s">
        <v>35</v>
      </c>
      <c r="P1529" t="s">
        <v>118</v>
      </c>
      <c r="Q1529" t="s">
        <v>256</v>
      </c>
      <c r="R1529" t="s">
        <v>256</v>
      </c>
      <c r="S1529" t="s">
        <v>256</v>
      </c>
      <c r="T1529" t="s">
        <v>256</v>
      </c>
      <c r="U1529" t="s">
        <v>256</v>
      </c>
      <c r="V1529" t="s">
        <v>256</v>
      </c>
      <c r="W1529" t="str">
        <f t="shared" si="139"/>
        <v>db.pacientes.updateOne({"_id":ObjectId('61e34254ec4ec02e84f5ddb5')},{ $set: { "seguimientos": [{"id": "2008","seccion1": {"fechaSeguimiento": "2008-11-12","institucion": "HOSP. DE Niños DE LA SMA.TRINIDAD",</v>
      </c>
      <c r="X1529" t="str">
        <f t="shared" si="140"/>
        <v>"fallecimiento": "No","fechaFallecimiento": "","causaFallecimiento": "","nivelEducativo": "","actividadLaboral": "","coberturaSocial": "","tratamientoAntibioticoHospitalizado": "","embarazo": ""},</v>
      </c>
      <c r="Y1529" t="str">
        <f t="shared" si="141"/>
        <v>"seccion4": {"cultivos": ""},"seccion5": {"toleranciaGlucosa": "No realizada","toleranciaGlucosaRealizada": "","vitaminaD": "","vitaminaDRealizada": "","inmunoglobulina": "",</v>
      </c>
      <c r="Z1529" t="str">
        <f t="shared" si="142"/>
        <v>"inmunoglobulinaRealizada": ""},"seccion6": {"actividadDeportiva": ""}}]}}, { upsert: true } );</v>
      </c>
      <c r="AA1529" t="str">
        <f t="shared" si="143"/>
        <v>db.pacientes.updateOne({"_id":ObjectId('61e34254ec4ec02e84f5ddb5')},{ $set: { "seguimientos": [{"id": "2008","seccion1": {"fechaSeguimiento": "2008-11-12","institucion": "HOSP. DE Niños DE LA SMA.TRINIDAD","fallecimiento": "No","fechaFallecimiento": "","causaFallecimiento": "","nivelEducativo": "","actividadLaboral": "","coberturaSocial": "","tratamientoAntibioticoHospitalizado": "","embarazo": ""},"seccion4":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1530" spans="1:27" x14ac:dyDescent="0.3">
      <c r="A1530" t="s">
        <v>1135</v>
      </c>
      <c r="B1530">
        <v>670</v>
      </c>
      <c r="C1530">
        <v>2010</v>
      </c>
      <c r="D1530" s="5">
        <v>40521</v>
      </c>
      <c r="E1530" s="5" t="str">
        <f t="shared" si="138"/>
        <v>2010-12-9</v>
      </c>
      <c r="F1530" t="s">
        <v>339</v>
      </c>
      <c r="G1530" t="s">
        <v>35</v>
      </c>
      <c r="M1530" t="s">
        <v>45</v>
      </c>
      <c r="P1530" t="s">
        <v>118</v>
      </c>
      <c r="Q1530" t="s">
        <v>256</v>
      </c>
      <c r="R1530" t="s">
        <v>256</v>
      </c>
      <c r="S1530" t="s">
        <v>256</v>
      </c>
      <c r="T1530" t="s">
        <v>256</v>
      </c>
      <c r="U1530" t="s">
        <v>256</v>
      </c>
      <c r="V1530" t="s">
        <v>256</v>
      </c>
      <c r="W1530" t="str">
        <f t="shared" si="139"/>
        <v>db.pacientes.updateOne({"_id":ObjectId('61e34254ec4ec02e84f5ddb5')},{ $set: { "seguimientos": [{"id": "2010","seccion1": {"fechaSeguimiento": "2010-12-9","institucion": "HOSP. DE Niños DE LA SMA.TRINIDAD",</v>
      </c>
      <c r="X1530" t="str">
        <f t="shared" si="140"/>
        <v>"fallecimiento": "No","fechaFallecimiento": "","causaFallecimiento": "","nivelEducativo": "","actividadLaboral": "","coberturaSocial": "","tratamientoAntibioticoHospitalizado": "1","embarazo": ""},</v>
      </c>
      <c r="Y1530" t="str">
        <f t="shared" si="141"/>
        <v>"seccion4": {"cultivos": ""},"seccion5": {"toleranciaGlucosa": "No realizada","toleranciaGlucosaRealizada": "","vitaminaD": "","vitaminaDRealizada": "","inmunoglobulina": "",</v>
      </c>
      <c r="Z1530" t="str">
        <f t="shared" si="142"/>
        <v>"inmunoglobulinaRealizada": ""},"seccion6": {"actividadDeportiva": ""}}]}}, { upsert: true } );</v>
      </c>
      <c r="AA1530" t="str">
        <f t="shared" si="143"/>
        <v>db.pacientes.updateOne({"_id":ObjectId('61e34254ec4ec02e84f5ddb5')},{ $set: { "seguimientos": [{"id": "2010","seccion1": {"fechaSeguimiento": "2010-12-9","institucion": "HOSP. DE Niños DE LA SMA.TRINIDAD","fallecimiento": "No","fechaFallecimiento": "","causaFallecimiento": "","nivelEducativo": "","actividadLaboral": "","coberturaSocial": "","tratamientoAntibioticoHospitalizado": "1","embarazo": ""},"seccion4":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1531" spans="1:27" x14ac:dyDescent="0.3">
      <c r="A1531" t="s">
        <v>1135</v>
      </c>
      <c r="B1531">
        <v>670</v>
      </c>
      <c r="C1531">
        <v>2012</v>
      </c>
      <c r="D1531" s="5">
        <v>41255</v>
      </c>
      <c r="E1531" s="5" t="str">
        <f t="shared" si="138"/>
        <v>2012-12-12</v>
      </c>
      <c r="F1531" t="s">
        <v>339</v>
      </c>
      <c r="G1531" t="s">
        <v>35</v>
      </c>
      <c r="P1531" t="s">
        <v>118</v>
      </c>
      <c r="Q1531" t="s">
        <v>256</v>
      </c>
      <c r="R1531" t="s">
        <v>256</v>
      </c>
      <c r="S1531" t="s">
        <v>256</v>
      </c>
      <c r="T1531" t="s">
        <v>256</v>
      </c>
      <c r="U1531" t="s">
        <v>256</v>
      </c>
      <c r="V1531" t="s">
        <v>256</v>
      </c>
      <c r="W1531" t="str">
        <f t="shared" si="139"/>
        <v>db.pacientes.updateOne({"_id":ObjectId('61e34254ec4ec02e84f5ddb5')},{ $set: { "seguimientos": [{"id": "2012","seccion1": {"fechaSeguimiento": "2012-12-12","institucion": "HOSP. DE Niños DE LA SMA.TRINIDAD",</v>
      </c>
      <c r="X1531" t="str">
        <f t="shared" si="140"/>
        <v>"fallecimiento": "No","fechaFallecimiento": "","causaFallecimiento": "","nivelEducativo": "","actividadLaboral": "","coberturaSocial": "","tratamientoAntibioticoHospitalizado": "","embarazo": ""},</v>
      </c>
      <c r="Y1531" t="str">
        <f t="shared" si="141"/>
        <v>"seccion4": {"cultivos": ""},"seccion5": {"toleranciaGlucosa": "No realizada","toleranciaGlucosaRealizada": "","vitaminaD": "","vitaminaDRealizada": "","inmunoglobulina": "",</v>
      </c>
      <c r="Z1531" t="str">
        <f t="shared" si="142"/>
        <v>"inmunoglobulinaRealizada": ""},"seccion6": {"actividadDeportiva": ""}}]}}, { upsert: true } );</v>
      </c>
      <c r="AA1531" t="str">
        <f t="shared" si="143"/>
        <v>db.pacientes.updateOne({"_id":ObjectId('61e34254ec4ec02e84f5ddb5')},{ $set: { "seguimientos": [{"id": "2012","seccion1": {"fechaSeguimiento": "2012-12-12","institucion": "HOSP. DE Niños DE LA SMA.TRINIDAD","fallecimiento": "No","fechaFallecimiento": "","causaFallecimiento": "","nivelEducativo": "","actividadLaboral": "","coberturaSocial": "","tratamientoAntibioticoHospitalizado": "","embarazo": ""},"seccion4":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1532" spans="1:27" x14ac:dyDescent="0.3">
      <c r="A1532" t="s">
        <v>1135</v>
      </c>
      <c r="B1532">
        <v>670</v>
      </c>
      <c r="C1532">
        <v>2013</v>
      </c>
      <c r="D1532" s="5">
        <v>41347</v>
      </c>
      <c r="E1532" s="5" t="str">
        <f t="shared" si="138"/>
        <v>2013-3-14</v>
      </c>
      <c r="F1532" t="s">
        <v>339</v>
      </c>
      <c r="G1532" t="s">
        <v>35</v>
      </c>
      <c r="P1532" t="s">
        <v>118</v>
      </c>
      <c r="Q1532" t="s">
        <v>256</v>
      </c>
      <c r="R1532" t="s">
        <v>118</v>
      </c>
      <c r="S1532" t="s">
        <v>256</v>
      </c>
      <c r="T1532" t="s">
        <v>261</v>
      </c>
      <c r="U1532" t="s">
        <v>40</v>
      </c>
      <c r="V1532" t="s">
        <v>256</v>
      </c>
      <c r="W1532" t="str">
        <f t="shared" si="139"/>
        <v>db.pacientes.updateOne({"_id":ObjectId('61e34254ec4ec02e84f5ddb5')},{ $set: { "seguimientos": [{"id": "2013","seccion1": {"fechaSeguimiento": "2013-3-14","institucion": "HOSP. DE Niños DE LA SMA.TRINIDAD",</v>
      </c>
      <c r="X1532" t="str">
        <f t="shared" si="140"/>
        <v>"fallecimiento": "No","fechaFallecimiento": "","causaFallecimiento": "","nivelEducativo": "","actividadLaboral": "","coberturaSocial": "","tratamientoAntibioticoHospitalizado": "","embarazo": ""},</v>
      </c>
      <c r="Y1532" t="str">
        <f t="shared" si="141"/>
        <v>"seccion4": {"cultivos": ""},"seccion5": {"toleranciaGlucosa": "No realizada","toleranciaGlucosaRealizada": "","vitaminaD": "No realizada","vitaminaDRealizada": "","inmunoglobulina": "Realizada",</v>
      </c>
      <c r="Z1532" t="str">
        <f t="shared" si="142"/>
        <v>"inmunoglobulinaRealizada": "&lt; 500"},"seccion6": {"actividadDeportiva": ""}}]}}, { upsert: true } );</v>
      </c>
      <c r="AA1532" t="str">
        <f t="shared" si="143"/>
        <v>db.pacientes.updateOne({"_id":ObjectId('61e34254ec4ec02e84f5ddb5')},{ $set: { "seguimientos": [{"id": "2013","seccion1": {"fechaSeguimiento": "2013-3-14","institucion": "HOSP. DE Niños DE LA SMA.TRINIDAD","fallecimiento": "No","fechaFallecimiento": "","causaFallecimiento": "","nivelEducativo": "","actividadLaboral": "","coberturaSocial": "","tratamientoAntibioticoHospitalizado": "","embarazo": ""},"seccion4": {"cultivos": ""},"seccion5": {"toleranciaGlucosa": "No realizada","toleranciaGlucosaRealizada": "","vitaminaD": "No realizada","vitaminaDRealizada": "","inmunoglobulina": "Realizada","inmunoglobulinaRealizada": "&lt; 500"},"seccion6": {"actividadDeportiva": ""}}]}}, { upsert: true } );</v>
      </c>
    </row>
    <row r="1533" spans="1:27" x14ac:dyDescent="0.3">
      <c r="A1533" t="s">
        <v>1135</v>
      </c>
      <c r="B1533">
        <v>670</v>
      </c>
      <c r="C1533">
        <v>2014</v>
      </c>
      <c r="D1533" s="5">
        <v>41984</v>
      </c>
      <c r="E1533" s="5" t="str">
        <f t="shared" si="138"/>
        <v>2014-12-11</v>
      </c>
      <c r="F1533" t="s">
        <v>339</v>
      </c>
      <c r="G1533" t="s">
        <v>35</v>
      </c>
      <c r="P1533" t="s">
        <v>118</v>
      </c>
      <c r="Q1533" t="s">
        <v>256</v>
      </c>
      <c r="R1533" t="s">
        <v>256</v>
      </c>
      <c r="S1533" t="s">
        <v>256</v>
      </c>
      <c r="T1533" t="s">
        <v>256</v>
      </c>
      <c r="U1533" t="s">
        <v>256</v>
      </c>
      <c r="V1533" t="s">
        <v>256</v>
      </c>
      <c r="W1533" t="str">
        <f t="shared" si="139"/>
        <v>db.pacientes.updateOne({"_id":ObjectId('61e34254ec4ec02e84f5ddb5')},{ $set: { "seguimientos": [{"id": "2014","seccion1": {"fechaSeguimiento": "2014-12-11","institucion": "HOSP. DE Niños DE LA SMA.TRINIDAD",</v>
      </c>
      <c r="X1533" t="str">
        <f t="shared" si="140"/>
        <v>"fallecimiento": "No","fechaFallecimiento": "","causaFallecimiento": "","nivelEducativo": "","actividadLaboral": "","coberturaSocial": "","tratamientoAntibioticoHospitalizado": "","embarazo": ""},</v>
      </c>
      <c r="Y1533" t="str">
        <f t="shared" si="141"/>
        <v>"seccion4": {"cultivos": ""},"seccion5": {"toleranciaGlucosa": "No realizada","toleranciaGlucosaRealizada": "","vitaminaD": "","vitaminaDRealizada": "","inmunoglobulina": "",</v>
      </c>
      <c r="Z1533" t="str">
        <f t="shared" si="142"/>
        <v>"inmunoglobulinaRealizada": ""},"seccion6": {"actividadDeportiva": ""}}]}}, { upsert: true } );</v>
      </c>
      <c r="AA1533" t="str">
        <f t="shared" si="143"/>
        <v>db.pacientes.updateOne({"_id":ObjectId('61e34254ec4ec02e84f5ddb5')},{ $set: { "seguimientos": [{"id": "2014","seccion1": {"fechaSeguimiento": "2014-12-11","institucion": "HOSP. DE Niños DE LA SMA.TRINIDAD","fallecimiento": "No","fechaFallecimiento": "","causaFallecimiento": "","nivelEducativo": "","actividadLaboral": "","coberturaSocial": "","tratamientoAntibioticoHospitalizado": "","embarazo": ""},"seccion4":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1534" spans="1:27" x14ac:dyDescent="0.3">
      <c r="A1534" t="s">
        <v>1135</v>
      </c>
      <c r="B1534">
        <v>670</v>
      </c>
      <c r="C1534">
        <v>2016</v>
      </c>
      <c r="D1534" s="5">
        <v>42716</v>
      </c>
      <c r="E1534" s="5" t="str">
        <f t="shared" si="138"/>
        <v>2016-12-12</v>
      </c>
      <c r="F1534" t="s">
        <v>339</v>
      </c>
      <c r="G1534" t="s">
        <v>35</v>
      </c>
      <c r="P1534" t="s">
        <v>261</v>
      </c>
      <c r="Q1534" t="s">
        <v>34</v>
      </c>
      <c r="R1534" t="s">
        <v>256</v>
      </c>
      <c r="S1534" t="s">
        <v>256</v>
      </c>
      <c r="T1534" t="s">
        <v>256</v>
      </c>
      <c r="U1534" t="s">
        <v>256</v>
      </c>
      <c r="V1534" t="s">
        <v>256</v>
      </c>
      <c r="W1534" t="str">
        <f t="shared" si="139"/>
        <v>db.pacientes.updateOne({"_id":ObjectId('61e34254ec4ec02e84f5ddb5')},{ $set: { "seguimientos": [{"id": "2016","seccion1": {"fechaSeguimiento": "2016-12-12","institucion": "HOSP. DE Niños DE LA SMA.TRINIDAD",</v>
      </c>
      <c r="X1534" t="str">
        <f t="shared" si="140"/>
        <v>"fallecimiento": "No","fechaFallecimiento": "","causaFallecimiento": "","nivelEducativo": "","actividadLaboral": "","coberturaSocial": "","tratamientoAntibioticoHospitalizado": "","embarazo": ""},</v>
      </c>
      <c r="Y1534" t="str">
        <f t="shared" si="141"/>
        <v>"seccion4": {"cultivos": ""},"seccion5": {"toleranciaGlucosa": "Realizada","toleranciaGlucosaRealizada": "Normal","vitaminaD": "","vitaminaDRealizada": "","inmunoglobulina": "",</v>
      </c>
      <c r="Z1534" t="str">
        <f t="shared" si="142"/>
        <v>"inmunoglobulinaRealizada": ""},"seccion6": {"actividadDeportiva": ""}}]}}, { upsert: true } );</v>
      </c>
      <c r="AA1534" t="str">
        <f t="shared" si="143"/>
        <v>db.pacientes.updateOne({"_id":ObjectId('61e34254ec4ec02e84f5ddb5')},{ $set: { "seguimientos": [{"id": "2016","seccion1": {"fechaSeguimiento": "2016-12-12","institucion": "HOSP. DE Niños DE LA SMA.TRINIDAD","fallecimiento": "No","fechaFallecimiento": "","causaFallecimiento": "","nivelEducativo": "","actividadLaboral": "","coberturaSocial": "","tratamientoAntibioticoHospitalizado": "","embarazo": ""},"seccion4": {"cultivos": ""},"seccion5": {"toleranciaGlucosa": "Realizada","toleranciaGlucosaRealizada": "Normal","vitaminaD": "","vitaminaDRealizada": "","inmunoglobulina": "","inmunoglobulinaRealizada": ""},"seccion6": {"actividadDeportiva": ""}}]}}, { upsert: true } );</v>
      </c>
    </row>
    <row r="1535" spans="1:27" x14ac:dyDescent="0.3">
      <c r="A1535" t="s">
        <v>1134</v>
      </c>
      <c r="B1535">
        <v>671</v>
      </c>
      <c r="C1535">
        <v>2016</v>
      </c>
      <c r="D1535" s="5">
        <v>42625</v>
      </c>
      <c r="E1535" s="5" t="str">
        <f t="shared" si="138"/>
        <v>2016-9-12</v>
      </c>
      <c r="F1535" t="s">
        <v>339</v>
      </c>
      <c r="G1535" t="s">
        <v>35</v>
      </c>
      <c r="K1535" t="s">
        <v>53</v>
      </c>
      <c r="L1535" t="s">
        <v>35</v>
      </c>
      <c r="N1535" t="s">
        <v>71</v>
      </c>
      <c r="O1535" t="s">
        <v>49</v>
      </c>
      <c r="P1535" t="s">
        <v>261</v>
      </c>
      <c r="Q1535" t="s">
        <v>34</v>
      </c>
      <c r="R1535" t="s">
        <v>118</v>
      </c>
      <c r="S1535" t="s">
        <v>256</v>
      </c>
      <c r="T1535" t="s">
        <v>261</v>
      </c>
      <c r="U1535" t="s">
        <v>84</v>
      </c>
      <c r="V1535" t="s">
        <v>281</v>
      </c>
      <c r="W1535" t="str">
        <f t="shared" si="139"/>
        <v>db.pacientes.updateOne({"_id":ObjectId('61e34254ec4ec02e84f5ddb4')},{ $set: { "seguimientos": [{"id": "2016","seccion1": {"fechaSeguimiento": "2016-9-12","institucion": "HOSP. DE Niños DE LA SMA.TRINIDAD",</v>
      </c>
      <c r="X1535" t="str">
        <f t="shared" si="140"/>
        <v>"fallecimiento": "No","fechaFallecimiento": "","causaFallecimiento": "","nivelEducativo": "","actividadLaboral": "Trabaja, parcial","coberturaSocial": "No","tratamientoAntibioticoHospitalizado": "","embarazo": "Si"},</v>
      </c>
      <c r="Y1535" t="str">
        <f t="shared" si="141"/>
        <v>"seccion4": {"cultivos": "4"},"seccion5": {"toleranciaGlucosa": "Realizada","toleranciaGlucosaRealizada": "Normal","vitaminaD": "No realizada","vitaminaDRealizada": "","inmunoglobulina": "Realizada",</v>
      </c>
      <c r="Z1535" t="str">
        <f t="shared" si="142"/>
        <v>"inmunoglobulinaRealizada": "500 - 1.000"},"seccion6": {"actividadDeportiva": "Sí"}}]}}, { upsert: true } );</v>
      </c>
      <c r="AA1535" t="str">
        <f t="shared" si="143"/>
        <v>db.pacientes.updateOne({"_id":ObjectId('61e34254ec4ec02e84f5ddb4')},{ $set: { "seguimientos": [{"id": "2016","seccion1": {"fechaSeguimiento": "2016-9-12","institucion": "HOSP. DE Niños DE LA SMA.TRINIDAD","fallecimiento": "No","fechaFallecimiento": "","causaFallecimiento": "","nivelEducativo": "","actividadLaboral": "Trabaja, parcial","coberturaSocial": "No","tratamientoAntibioticoHospitalizado": "","embarazo": "Si"},"seccion4": {"cultivos": "4"},"seccion5": {"toleranciaGlucosa": "Realizada","toleranciaGlucosaRealizada": "Normal","vitaminaD": "No realizada","vitaminaDRealizada": "","inmunoglobulina": "Realizada","inmunoglobulinaRealizada": "500 - 1.000"},"seccion6": {"actividadDeportiva": "Sí"}}]}}, { upsert: true } );</v>
      </c>
    </row>
    <row r="1536" spans="1:27" x14ac:dyDescent="0.3">
      <c r="A1536" t="s">
        <v>1136</v>
      </c>
      <c r="B1536">
        <v>672</v>
      </c>
      <c r="C1536">
        <v>2012</v>
      </c>
      <c r="D1536" s="5">
        <v>41156</v>
      </c>
      <c r="E1536" s="5" t="str">
        <f t="shared" si="138"/>
        <v>2012-9-4</v>
      </c>
      <c r="F1536" t="s">
        <v>339</v>
      </c>
      <c r="G1536" t="s">
        <v>35</v>
      </c>
      <c r="L1536" t="s">
        <v>281</v>
      </c>
      <c r="N1536" t="s">
        <v>35</v>
      </c>
      <c r="P1536" t="s">
        <v>118</v>
      </c>
      <c r="Q1536" t="s">
        <v>256</v>
      </c>
      <c r="R1536" t="s">
        <v>256</v>
      </c>
      <c r="S1536" t="s">
        <v>256</v>
      </c>
      <c r="T1536" t="s">
        <v>256</v>
      </c>
      <c r="U1536" t="s">
        <v>256</v>
      </c>
      <c r="V1536" t="s">
        <v>256</v>
      </c>
      <c r="W1536" t="str">
        <f t="shared" si="139"/>
        <v>db.pacientes.updateOne({"_id":ObjectId('61e34254ec4ec02e84f5ddb6')},{ $set: { "seguimientos": [{"id": "2012","seccion1": {"fechaSeguimiento": "2012-9-4","institucion": "HOSP. DE Niños DE LA SMA.TRINIDAD",</v>
      </c>
      <c r="X1536" t="str">
        <f t="shared" si="140"/>
        <v>"fallecimiento": "No","fechaFallecimiento": "","causaFallecimiento": "","nivelEducativo": "","actividadLaboral": "","coberturaSocial": "Sí","tratamientoAntibioticoHospitalizado": "","embarazo": "No"},</v>
      </c>
      <c r="Y1536" t="str">
        <f t="shared" si="141"/>
        <v>"seccion4": {"cultivos": ""},"seccion5": {"toleranciaGlucosa": "No realizada","toleranciaGlucosaRealizada": "","vitaminaD": "","vitaminaDRealizada": "","inmunoglobulina": "",</v>
      </c>
      <c r="Z1536" t="str">
        <f t="shared" si="142"/>
        <v>"inmunoglobulinaRealizada": ""},"seccion6": {"actividadDeportiva": ""}}]}}, { upsert: true } );</v>
      </c>
      <c r="AA1536" t="str">
        <f t="shared" si="143"/>
        <v>db.pacientes.updateOne({"_id":ObjectId('61e34254ec4ec02e84f5ddb6')},{ $set: { "seguimientos": [{"id": "2012","seccion1": {"fechaSeguimiento": "2012-9-4","institucion": "HOSP. DE Niños DE LA SMA.TRINIDAD","fallecimiento": "No","fechaFallecimiento": "","causaFallecimiento": "","nivelEducativo": "","actividadLaboral": "","coberturaSocial": "Sí","tratamientoAntibioticoHospitalizado": "","embarazo": "No"},"seccion4":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1537" spans="1:27" x14ac:dyDescent="0.3">
      <c r="A1537" t="s">
        <v>1137</v>
      </c>
      <c r="B1537">
        <v>673</v>
      </c>
      <c r="C1537">
        <v>2006</v>
      </c>
      <c r="D1537" s="5">
        <v>39063</v>
      </c>
      <c r="E1537" s="5" t="str">
        <f t="shared" si="138"/>
        <v>2006-12-12</v>
      </c>
      <c r="F1537" t="s">
        <v>339</v>
      </c>
      <c r="G1537" t="s">
        <v>35</v>
      </c>
      <c r="L1537" t="s">
        <v>35</v>
      </c>
      <c r="M1537" t="s">
        <v>45</v>
      </c>
      <c r="O1537" t="s">
        <v>45</v>
      </c>
      <c r="P1537" t="s">
        <v>118</v>
      </c>
      <c r="Q1537" t="s">
        <v>256</v>
      </c>
      <c r="R1537" t="s">
        <v>118</v>
      </c>
      <c r="S1537" t="s">
        <v>256</v>
      </c>
      <c r="T1537" t="s">
        <v>118</v>
      </c>
      <c r="U1537" t="s">
        <v>256</v>
      </c>
      <c r="V1537" t="s">
        <v>256</v>
      </c>
      <c r="W1537" t="str">
        <f t="shared" si="139"/>
        <v>db.pacientes.updateOne({"_id":ObjectId('61e34254ec4ec02e84f5ddb7')},{ $set: { "seguimientos": [{"id": "2006","seccion1": {"fechaSeguimiento": "2006-12-12","institucion": "HOSP. DE Niños DE LA SMA.TRINIDAD",</v>
      </c>
      <c r="X1537" t="str">
        <f t="shared" si="140"/>
        <v>"fallecimiento": "No","fechaFallecimiento": "","causaFallecimiento": "","nivelEducativo": "","actividadLaboral": "","coberturaSocial": "No","tratamientoAntibioticoHospitalizado": "1","embarazo": ""},</v>
      </c>
      <c r="Y1537" t="str">
        <f t="shared" si="141"/>
        <v>"seccion4": {"cultivos": "1"},"seccion5": {"toleranciaGlucosa": "No realizada","toleranciaGlucosaRealizada": "","vitaminaD": "No realizada","vitaminaDRealizada": "","inmunoglobulina": "No realizada",</v>
      </c>
      <c r="Z1537" t="str">
        <f t="shared" si="142"/>
        <v>"inmunoglobulinaRealizada": ""},"seccion6": {"actividadDeportiva": ""}}]}}, { upsert: true } );</v>
      </c>
      <c r="AA1537" t="str">
        <f t="shared" si="143"/>
        <v>db.pacientes.updateOne({"_id":ObjectId('61e34254ec4ec02e84f5ddb7')},{ $set: { "seguimientos": [{"id": "2006","seccion1": {"fechaSeguimiento": "2006-12-12","institucion": "HOSP. DE Niños DE LA SMA.TRINIDAD","fallecimiento": "No","fechaFallecimiento": "","causaFallecimiento": "","nivelEducativo": "","actividadLaboral": "","coberturaSocial": "No","tratamientoAntibioticoHospitalizado": "1","embarazo": ""},"seccion4": {"cultivos": "1"},"seccion5": {"toleranciaGlucosa": "No realizada","toleranciaGlucosaRealizada": "","vitaminaD": "No realizada","vitaminaDRealizada": "","inmunoglobulina": "No realizada","inmunoglobulinaRealizada": ""},"seccion6": {"actividadDeportiva": ""}}]}}, { upsert: true } );</v>
      </c>
    </row>
    <row r="1538" spans="1:27" x14ac:dyDescent="0.3">
      <c r="A1538" t="s">
        <v>1137</v>
      </c>
      <c r="B1538">
        <v>673</v>
      </c>
      <c r="C1538">
        <v>2010</v>
      </c>
      <c r="D1538" s="5">
        <v>40526</v>
      </c>
      <c r="E1538" s="5" t="str">
        <f t="shared" si="138"/>
        <v>2010-12-14</v>
      </c>
      <c r="F1538" t="s">
        <v>339</v>
      </c>
      <c r="G1538" t="s">
        <v>35</v>
      </c>
      <c r="L1538" t="s">
        <v>35</v>
      </c>
      <c r="M1538" t="s">
        <v>45</v>
      </c>
      <c r="O1538" t="s">
        <v>45</v>
      </c>
      <c r="P1538" t="s">
        <v>118</v>
      </c>
      <c r="Q1538" t="s">
        <v>256</v>
      </c>
      <c r="R1538" t="s">
        <v>118</v>
      </c>
      <c r="S1538" t="s">
        <v>256</v>
      </c>
      <c r="T1538" t="s">
        <v>118</v>
      </c>
      <c r="U1538" t="s">
        <v>256</v>
      </c>
      <c r="V1538" t="s">
        <v>256</v>
      </c>
      <c r="W1538" t="str">
        <f t="shared" si="139"/>
        <v>db.pacientes.updateOne({"_id":ObjectId('61e34254ec4ec02e84f5ddb7')},{ $set: { "seguimientos": [{"id": "2010","seccion1": {"fechaSeguimiento": "2010-12-14","institucion": "HOSP. DE Niños DE LA SMA.TRINIDAD",</v>
      </c>
      <c r="X1538" t="str">
        <f t="shared" si="140"/>
        <v>"fallecimiento": "No","fechaFallecimiento": "","causaFallecimiento": "","nivelEducativo": "","actividadLaboral": "","coberturaSocial": "No","tratamientoAntibioticoHospitalizado": "1","embarazo": ""},</v>
      </c>
      <c r="Y1538" t="str">
        <f t="shared" si="141"/>
        <v>"seccion4": {"cultivos": "1"},"seccion5": {"toleranciaGlucosa": "No realizada","toleranciaGlucosaRealizada": "","vitaminaD": "No realizada","vitaminaDRealizada": "","inmunoglobulina": "No realizada",</v>
      </c>
      <c r="Z1538" t="str">
        <f t="shared" si="142"/>
        <v>"inmunoglobulinaRealizada": ""},"seccion6": {"actividadDeportiva": ""}}]}}, { upsert: true } );</v>
      </c>
      <c r="AA1538" t="str">
        <f t="shared" si="143"/>
        <v>db.pacientes.updateOne({"_id":ObjectId('61e34254ec4ec02e84f5ddb7')},{ $set: { "seguimientos": [{"id": "2010","seccion1": {"fechaSeguimiento": "2010-12-14","institucion": "HOSP. DE Niños DE LA SMA.TRINIDAD","fallecimiento": "No","fechaFallecimiento": "","causaFallecimiento": "","nivelEducativo": "","actividadLaboral": "","coberturaSocial": "No","tratamientoAntibioticoHospitalizado": "1","embarazo": ""},"seccion4": {"cultivos": "1"},"seccion5": {"toleranciaGlucosa": "No realizada","toleranciaGlucosaRealizada": "","vitaminaD": "No realizada","vitaminaDRealizada": "","inmunoglobulina": "No realizada","inmunoglobulinaRealizada": ""},"seccion6": {"actividadDeportiva": ""}}]}}, { upsert: true } );</v>
      </c>
    </row>
    <row r="1539" spans="1:27" x14ac:dyDescent="0.3">
      <c r="A1539" t="s">
        <v>1137</v>
      </c>
      <c r="B1539">
        <v>673</v>
      </c>
      <c r="C1539">
        <v>2013</v>
      </c>
      <c r="D1539" s="5">
        <v>41332</v>
      </c>
      <c r="E1539" s="5" t="str">
        <f t="shared" ref="E1539:E1602" si="144">_xlfn.CONCAT(YEAR(D1539),"-",MONTH(D1539),"-",DAY(D1539))</f>
        <v>2013-2-27</v>
      </c>
      <c r="F1539" t="s">
        <v>339</v>
      </c>
      <c r="G1539" t="s">
        <v>35</v>
      </c>
      <c r="L1539" t="s">
        <v>35</v>
      </c>
      <c r="O1539" t="s">
        <v>37</v>
      </c>
      <c r="P1539" t="s">
        <v>118</v>
      </c>
      <c r="Q1539" t="s">
        <v>256</v>
      </c>
      <c r="R1539" t="s">
        <v>118</v>
      </c>
      <c r="S1539" t="s">
        <v>256</v>
      </c>
      <c r="T1539" t="s">
        <v>261</v>
      </c>
      <c r="U1539" t="s">
        <v>40</v>
      </c>
      <c r="V1539" t="s">
        <v>256</v>
      </c>
      <c r="W1539" t="str">
        <f t="shared" si="139"/>
        <v>db.pacientes.updateOne({"_id":ObjectId('61e34254ec4ec02e84f5ddb7')},{ $set: { "seguimientos": [{"id": "2013","seccion1": {"fechaSeguimiento": "2013-2-27","institucion": "HOSP. DE Niños DE LA SMA.TRINIDAD",</v>
      </c>
      <c r="X1539" t="str">
        <f t="shared" si="140"/>
        <v>"fallecimiento": "No","fechaFallecimiento": "","causaFallecimiento": "","nivelEducativo": "","actividadLaboral": "","coberturaSocial": "No","tratamientoAntibioticoHospitalizado": "","embarazo": ""},</v>
      </c>
      <c r="Y1539" t="str">
        <f t="shared" si="141"/>
        <v>"seccion4": {"cultivos": "2"},"seccion5": {"toleranciaGlucosa": "No realizada","toleranciaGlucosaRealizada": "","vitaminaD": "No realizada","vitaminaDRealizada": "","inmunoglobulina": "Realizada",</v>
      </c>
      <c r="Z1539" t="str">
        <f t="shared" si="142"/>
        <v>"inmunoglobulinaRealizada": "&lt; 500"},"seccion6": {"actividadDeportiva": ""}}]}}, { upsert: true } );</v>
      </c>
      <c r="AA1539" t="str">
        <f t="shared" si="143"/>
        <v>db.pacientes.updateOne({"_id":ObjectId('61e34254ec4ec02e84f5ddb7')},{ $set: { "seguimientos": [{"id": "2013","seccion1": {"fechaSeguimiento": "2013-2-27","institucion": "HOSP. DE Niños DE LA SMA.TRINIDAD","fallecimiento": "No","fechaFallecimiento": "","causaFallecimiento": "","nivelEducativo": "","actividadLaboral": "","coberturaSocial": "No","tratamientoAntibioticoHospitalizado": "","embarazo": ""},"seccion4": {"cultivos": "2"},"seccion5": {"toleranciaGlucosa": "No realizada","toleranciaGlucosaRealizada": "","vitaminaD": "No realizada","vitaminaDRealizada": "","inmunoglobulina": "Realizada","inmunoglobulinaRealizada": "&lt; 500"},"seccion6": {"actividadDeportiva": ""}}]}}, { upsert: true } );</v>
      </c>
    </row>
    <row r="1540" spans="1:27" x14ac:dyDescent="0.3">
      <c r="A1540" t="s">
        <v>1130</v>
      </c>
      <c r="B1540">
        <v>674</v>
      </c>
      <c r="C1540">
        <v>2013</v>
      </c>
      <c r="D1540" s="5">
        <v>41351</v>
      </c>
      <c r="E1540" s="5" t="str">
        <f t="shared" si="144"/>
        <v>2013-3-18</v>
      </c>
      <c r="F1540" t="s">
        <v>416</v>
      </c>
      <c r="G1540" t="s">
        <v>35</v>
      </c>
      <c r="L1540" t="s">
        <v>281</v>
      </c>
      <c r="N1540" t="s">
        <v>35</v>
      </c>
      <c r="O1540" t="s">
        <v>74</v>
      </c>
      <c r="P1540" t="s">
        <v>118</v>
      </c>
      <c r="Q1540" t="s">
        <v>256</v>
      </c>
      <c r="R1540" t="s">
        <v>256</v>
      </c>
      <c r="S1540" t="s">
        <v>256</v>
      </c>
      <c r="T1540" t="s">
        <v>256</v>
      </c>
      <c r="U1540" t="s">
        <v>256</v>
      </c>
      <c r="V1540" t="s">
        <v>281</v>
      </c>
      <c r="W1540" t="str">
        <f t="shared" ref="W1540:W1603" si="145">"db.pacientes.updateOne({""_id"":ObjectId('"&amp;A1540&amp;"')},{ $set: { ""seguimientos"": [{""id"": """&amp;C1540&amp;""",""seccion1"": {""fechaSeguimiento"": """&amp;E1540&amp;""",""institucion"": """&amp;F1540&amp;""","</f>
        <v>db.pacientes.updateOne({"_id":ObjectId('61e34254ec4ec02e84f5ddb0')},{ $set: { "seguimientos": [{"id": "2013","seccion1": {"fechaSeguimiento": "2013-3-18","institucion": "Hospital de Niños Ricardo Gutiérrez",</v>
      </c>
      <c r="X1540" t="str">
        <f t="shared" ref="X1540:X1603" si="146">"""fallecimiento"": """&amp;G1540&amp;""",""fechaFallecimiento"": """&amp;H1540&amp;""",""causaFallecimiento"": """&amp;I1540&amp;""",""nivelEducativo"": """&amp;J1540&amp;""",""actividadLaboral"": """&amp;K1540&amp;""",""coberturaSocial"": """&amp;L1540&amp;""",""tratamientoAntibioticoHospitalizado"": """&amp;M1540&amp;""",""embarazo"": """&amp;N1540&amp;"""},"</f>
        <v>"fallecimiento": "No","fechaFallecimiento": "","causaFallecimiento": "","nivelEducativo": "","actividadLaboral": "","coberturaSocial": "Sí","tratamientoAntibioticoHospitalizado": "","embarazo": "No"},</v>
      </c>
      <c r="Y1540" t="str">
        <f t="shared" ref="Y1540:Y1603" si="147">"""seccion4"": {""cultivos"": """&amp;O1540&amp;"""},""seccion5"": {""toleranciaGlucosa"": """&amp;P1540&amp;""",""toleranciaGlucosaRealizada"": """&amp;Q1540&amp;""",""vitaminaD"": """&amp;R1540&amp;""",""vitaminaDRealizada"": """&amp;S1540&amp;""",""inmunoglobulina"": """&amp;T1540&amp;""","</f>
        <v>"seccion4": {"cultivos": "8"},"seccion5": {"toleranciaGlucosa": "No realizada","toleranciaGlucosaRealizada": "","vitaminaD": "","vitaminaDRealizada": "","inmunoglobulina": "",</v>
      </c>
      <c r="Z1540" t="str">
        <f t="shared" ref="Z1540:Z1603" si="148">"""inmunoglobulinaRealizada"": """&amp;U1540&amp;"""},""seccion6"": {""actividadDeportiva"": """&amp;V1540&amp;"""}}]}}, { upsert: true } );"</f>
        <v>"inmunoglobulinaRealizada": ""},"seccion6": {"actividadDeportiva": "Sí"}}]}}, { upsert: true } );</v>
      </c>
      <c r="AA1540" t="str">
        <f t="shared" ref="AA1540:AA1603" si="149">W1540&amp;X1540&amp;Y1540&amp;Z1540</f>
        <v>db.pacientes.updateOne({"_id":ObjectId('61e34254ec4ec02e84f5ddb0')},{ $set: { "seguimientos": [{"id": "2013","seccion1": {"fechaSeguimiento": "2013-3-18","institucion": "Hospital de Niños Ricardo Gutiérrez","fallecimiento": "No","fechaFallecimiento": "","causaFallecimiento": "","nivelEducativo": "","actividadLaboral": "","coberturaSocial": "Sí","tratamientoAntibioticoHospitalizado": "","embarazo": "No"},"seccion4": {"cultivos": "8"},"seccion5": {"toleranciaGlucosa": "No realizada","toleranciaGlucosaRealizada": "","vitaminaD": "","vitaminaDRealizada": "","inmunoglobulina": "","inmunoglobulinaRealizada": ""},"seccion6": {"actividadDeportiva": "Sí"}}]}}, { upsert: true } );</v>
      </c>
    </row>
    <row r="1541" spans="1:27" x14ac:dyDescent="0.3">
      <c r="A1541" t="s">
        <v>1131</v>
      </c>
      <c r="B1541">
        <v>675</v>
      </c>
      <c r="C1541">
        <v>2012</v>
      </c>
      <c r="D1541" s="5">
        <v>41019</v>
      </c>
      <c r="E1541" s="5" t="str">
        <f t="shared" si="144"/>
        <v>2012-4-20</v>
      </c>
      <c r="F1541" t="s">
        <v>416</v>
      </c>
      <c r="G1541" t="s">
        <v>35</v>
      </c>
      <c r="J1541" t="s">
        <v>63</v>
      </c>
      <c r="K1541" t="s">
        <v>70</v>
      </c>
      <c r="L1541" t="s">
        <v>281</v>
      </c>
      <c r="M1541" t="s">
        <v>37</v>
      </c>
      <c r="N1541" t="s">
        <v>35</v>
      </c>
      <c r="O1541" t="s">
        <v>49</v>
      </c>
      <c r="P1541" t="s">
        <v>118</v>
      </c>
      <c r="Q1541" t="s">
        <v>256</v>
      </c>
      <c r="R1541" t="s">
        <v>256</v>
      </c>
      <c r="S1541" t="s">
        <v>256</v>
      </c>
      <c r="T1541" t="s">
        <v>256</v>
      </c>
      <c r="U1541" t="s">
        <v>256</v>
      </c>
      <c r="V1541" t="s">
        <v>281</v>
      </c>
      <c r="W1541" t="str">
        <f t="shared" si="145"/>
        <v>db.pacientes.updateOne({"_id":ObjectId('61e34254ec4ec02e84f5ddb1')},{ $set: { "seguimientos": [{"id": "2012","seccion1": {"fechaSeguimiento": "2012-4-20","institucion": "Hospital de Niños Ricardo Gutiérrez",</v>
      </c>
      <c r="X1541" t="str">
        <f t="shared" si="146"/>
        <v>"fallecimiento": "No","fechaFallecimiento": "","causaFallecimiento": "","nivelEducativo": "Secundaria completa","actividadLaboral": "No trabaja","coberturaSocial": "Sí","tratamientoAntibioticoHospitalizado": "2","embarazo": "No"},</v>
      </c>
      <c r="Y1541" t="str">
        <f t="shared" si="147"/>
        <v>"seccion4": {"cultivos": "4"},"seccion5": {"toleranciaGlucosa": "No realizada","toleranciaGlucosaRealizada": "","vitaminaD": "","vitaminaDRealizada": "","inmunoglobulina": "",</v>
      </c>
      <c r="Z1541" t="str">
        <f t="shared" si="148"/>
        <v>"inmunoglobulinaRealizada": ""},"seccion6": {"actividadDeportiva": "Sí"}}]}}, { upsert: true } );</v>
      </c>
      <c r="AA1541" t="str">
        <f t="shared" si="149"/>
        <v>db.pacientes.updateOne({"_id":ObjectId('61e34254ec4ec02e84f5ddb1')},{ $set: { "seguimientos": [{"id": "2012","seccion1": {"fechaSeguimiento": "2012-4-20","institucion": "Hospital de Niños Ricardo Gutiérrez","fallecimiento": "No","fechaFallecimiento": "","causaFallecimiento": "","nivelEducativo": "Secundaria completa","actividadLaboral": "No trabaja","coberturaSocial": "Sí","tratamientoAntibioticoHospitalizado": "2","embarazo": "No"},"seccion4": {"cultivos": "4"},"seccion5": {"toleranciaGlucosa": "No realizada","toleranciaGlucosaRealizada": "","vitaminaD": "","vitaminaDRealizada": "","inmunoglobulina": "","inmunoglobulinaRealizada": ""},"seccion6": {"actividadDeportiva": "Sí"}}]}}, { upsert: true } );</v>
      </c>
    </row>
    <row r="1542" spans="1:27" x14ac:dyDescent="0.3">
      <c r="A1542" t="s">
        <v>1132</v>
      </c>
      <c r="B1542">
        <v>676</v>
      </c>
      <c r="C1542">
        <v>2013</v>
      </c>
      <c r="D1542" s="5">
        <v>41382</v>
      </c>
      <c r="E1542" s="5" t="str">
        <f t="shared" si="144"/>
        <v>2013-4-18</v>
      </c>
      <c r="F1542" t="s">
        <v>416</v>
      </c>
      <c r="G1542" t="s">
        <v>35</v>
      </c>
      <c r="L1542" t="s">
        <v>281</v>
      </c>
      <c r="N1542" t="s">
        <v>35</v>
      </c>
      <c r="P1542" t="s">
        <v>118</v>
      </c>
      <c r="Q1542" t="s">
        <v>256</v>
      </c>
      <c r="R1542" t="s">
        <v>256</v>
      </c>
      <c r="S1542" t="s">
        <v>256</v>
      </c>
      <c r="T1542" t="s">
        <v>256</v>
      </c>
      <c r="U1542" t="s">
        <v>256</v>
      </c>
      <c r="V1542" t="s">
        <v>281</v>
      </c>
      <c r="W1542" t="str">
        <f t="shared" si="145"/>
        <v>db.pacientes.updateOne({"_id":ObjectId('61e34254ec4ec02e84f5ddb2')},{ $set: { "seguimientos": [{"id": "2013","seccion1": {"fechaSeguimiento": "2013-4-18","institucion": "Hospital de Niños Ricardo Gutiérrez",</v>
      </c>
      <c r="X1542" t="str">
        <f t="shared" si="146"/>
        <v>"fallecimiento": "No","fechaFallecimiento": "","causaFallecimiento": "","nivelEducativo": "","actividadLaboral": "","coberturaSocial": "Sí","tratamientoAntibioticoHospitalizado": "","embarazo": "No"},</v>
      </c>
      <c r="Y1542" t="str">
        <f t="shared" si="147"/>
        <v>"seccion4": {"cultivos": ""},"seccion5": {"toleranciaGlucosa": "No realizada","toleranciaGlucosaRealizada": "","vitaminaD": "","vitaminaDRealizada": "","inmunoglobulina": "",</v>
      </c>
      <c r="Z1542" t="str">
        <f t="shared" si="148"/>
        <v>"inmunoglobulinaRealizada": ""},"seccion6": {"actividadDeportiva": "Sí"}}]}}, { upsert: true } );</v>
      </c>
      <c r="AA1542" t="str">
        <f t="shared" si="149"/>
        <v>db.pacientes.updateOne({"_id":ObjectId('61e34254ec4ec02e84f5ddb2')},{ $set: { "seguimientos": [{"id": "2013","seccion1": {"fechaSeguimiento": "2013-4-18","institucion": "Hospital de Niños Ricardo Gutiérrez","fallecimiento": "No","fechaFallecimiento": "","causaFallecimiento": "","nivelEducativo": "","actividadLaboral": "","coberturaSocial": "Sí","tratamientoAntibioticoHospitalizado": "","embarazo": "No"},"seccion4": {"cultivos": ""},"seccion5": {"toleranciaGlucosa": "No realizada","toleranciaGlucosaRealizada": "","vitaminaD": "","vitaminaDRealizada": "","inmunoglobulina": "","inmunoglobulinaRealizada": ""},"seccion6": {"actividadDeportiva": "Sí"}}]}}, { upsert: true } );</v>
      </c>
    </row>
    <row r="1543" spans="1:27" x14ac:dyDescent="0.3">
      <c r="A1543" t="s">
        <v>1140</v>
      </c>
      <c r="B1543">
        <v>678</v>
      </c>
      <c r="C1543">
        <v>2012</v>
      </c>
      <c r="D1543" s="5">
        <v>41197</v>
      </c>
      <c r="E1543" s="5" t="str">
        <f t="shared" si="144"/>
        <v>2012-10-15</v>
      </c>
      <c r="F1543" t="s">
        <v>416</v>
      </c>
      <c r="G1543" t="s">
        <v>35</v>
      </c>
      <c r="J1543" t="s">
        <v>38</v>
      </c>
      <c r="L1543" t="s">
        <v>35</v>
      </c>
      <c r="M1543" t="s">
        <v>37</v>
      </c>
      <c r="N1543" t="s">
        <v>35</v>
      </c>
      <c r="O1543" t="s">
        <v>49</v>
      </c>
      <c r="P1543" t="s">
        <v>118</v>
      </c>
      <c r="Q1543" t="s">
        <v>256</v>
      </c>
      <c r="R1543" t="s">
        <v>256</v>
      </c>
      <c r="S1543" t="s">
        <v>256</v>
      </c>
      <c r="T1543" t="s">
        <v>256</v>
      </c>
      <c r="U1543" t="s">
        <v>256</v>
      </c>
      <c r="V1543" t="s">
        <v>281</v>
      </c>
      <c r="W1543" t="str">
        <f t="shared" si="145"/>
        <v>db.pacientes.updateOne({"_id":ObjectId('61e34254ec4ec02e84f5ddba')},{ $set: { "seguimientos": [{"id": "2012","seccion1": {"fechaSeguimiento": "2012-10-15","institucion": "Hospital de Niños Ricardo Gutiérrez",</v>
      </c>
      <c r="X1543" t="str">
        <f t="shared" si="146"/>
        <v>"fallecimiento": "No","fechaFallecimiento": "","causaFallecimiento": "","nivelEducativo": "Primaria incompleta","actividadLaboral": "","coberturaSocial": "No","tratamientoAntibioticoHospitalizado": "2","embarazo": "No"},</v>
      </c>
      <c r="Y1543" t="str">
        <f t="shared" si="147"/>
        <v>"seccion4": {"cultivos": "4"},"seccion5": {"toleranciaGlucosa": "No realizada","toleranciaGlucosaRealizada": "","vitaminaD": "","vitaminaDRealizada": "","inmunoglobulina": "",</v>
      </c>
      <c r="Z1543" t="str">
        <f t="shared" si="148"/>
        <v>"inmunoglobulinaRealizada": ""},"seccion6": {"actividadDeportiva": "Sí"}}]}}, { upsert: true } );</v>
      </c>
      <c r="AA1543" t="str">
        <f t="shared" si="149"/>
        <v>db.pacientes.updateOne({"_id":ObjectId('61e34254ec4ec02e84f5ddba')},{ $set: { "seguimientos": [{"id": "2012","seccion1": {"fechaSeguimiento": "2012-10-15","institucion": "Hospital de Niños Ricardo Gutiérrez","fallecimiento": "No","fechaFallecimiento": "","causaFallecimiento": "","nivelEducativo": "Primaria incompleta","actividadLaboral": "","coberturaSocial": "No","tratamientoAntibioticoHospitalizado": "2","embarazo": "No"},"seccion4": {"cultivos": "4"},"seccion5": {"toleranciaGlucosa": "No realizada","toleranciaGlucosaRealizada": "","vitaminaD": "","vitaminaDRealizada": "","inmunoglobulina": "","inmunoglobulinaRealizada": ""},"seccion6": {"actividadDeportiva": "Sí"}}]}}, { upsert: true } );</v>
      </c>
    </row>
    <row r="1544" spans="1:27" x14ac:dyDescent="0.3">
      <c r="A1544" t="s">
        <v>1141</v>
      </c>
      <c r="B1544">
        <v>679</v>
      </c>
      <c r="C1544">
        <v>2013</v>
      </c>
      <c r="D1544" s="5">
        <v>41340</v>
      </c>
      <c r="E1544" s="5" t="str">
        <f t="shared" si="144"/>
        <v>2013-3-7</v>
      </c>
      <c r="F1544" t="s">
        <v>416</v>
      </c>
      <c r="G1544" t="s">
        <v>35</v>
      </c>
      <c r="J1544" t="s">
        <v>61</v>
      </c>
      <c r="L1544" t="s">
        <v>281</v>
      </c>
      <c r="M1544" t="s">
        <v>49</v>
      </c>
      <c r="N1544" t="s">
        <v>35</v>
      </c>
      <c r="O1544" t="s">
        <v>46</v>
      </c>
      <c r="P1544" t="s">
        <v>118</v>
      </c>
      <c r="Q1544" t="s">
        <v>256</v>
      </c>
      <c r="R1544" t="s">
        <v>256</v>
      </c>
      <c r="S1544" t="s">
        <v>256</v>
      </c>
      <c r="T1544" t="s">
        <v>261</v>
      </c>
      <c r="U1544" t="s">
        <v>89</v>
      </c>
      <c r="V1544" t="s">
        <v>256</v>
      </c>
      <c r="W1544" t="str">
        <f t="shared" si="145"/>
        <v>db.pacientes.updateOne({"_id":ObjectId('61e34254ec4ec02e84f5ddbb')},{ $set: { "seguimientos": [{"id": "2013","seccion1": {"fechaSeguimiento": "2013-3-7","institucion": "Hospital de Niños Ricardo Gutiérrez",</v>
      </c>
      <c r="X1544" t="str">
        <f t="shared" si="146"/>
        <v>"fallecimiento": "No","fechaFallecimiento": "","causaFallecimiento": "","nivelEducativo": "Secundaria incompleta","actividadLaboral": "","coberturaSocial": "Sí","tratamientoAntibioticoHospitalizado": "4","embarazo": "No"},</v>
      </c>
      <c r="Y1544" t="str">
        <f t="shared" si="147"/>
        <v>"seccion4": {"cultivos": "3"},"seccion5": {"toleranciaGlucosa": "No realizada","toleranciaGlucosaRealizada": "","vitaminaD": "","vitaminaDRealizada": "","inmunoglobulina": "Realizada",</v>
      </c>
      <c r="Z1544" t="str">
        <f t="shared" si="148"/>
        <v>"inmunoglobulinaRealizada": "&gt; 1.000"},"seccion6": {"actividadDeportiva": ""}}]}}, { upsert: true } );</v>
      </c>
      <c r="AA1544" t="str">
        <f t="shared" si="149"/>
        <v>db.pacientes.updateOne({"_id":ObjectId('61e34254ec4ec02e84f5ddbb')},{ $set: { "seguimientos": [{"id": "2013","seccion1": {"fechaSeguimiento": "2013-3-7","institucion": "Hospital de Niños Ricardo Gutiérrez","fallecimiento": "No","fechaFallecimiento": "","causaFallecimiento": "","nivelEducativo": "Secundaria incompleta","actividadLaboral": "","coberturaSocial": "Sí","tratamientoAntibioticoHospitalizado": "4","embarazo": "No"},"seccion4": {"cultivos": "3"},"seccion5": {"toleranciaGlucosa": "No realizada","toleranciaGlucosaRealizada": "","vitaminaD": "","vitaminaDRealizada": "","inmunoglobulina": "Realizada","inmunoglobulinaRealizada": "&gt; 1.000"},"seccion6": {"actividadDeportiva": ""}}]}}, { upsert: true } );</v>
      </c>
    </row>
    <row r="1545" spans="1:27" x14ac:dyDescent="0.3">
      <c r="A1545" t="s">
        <v>1142</v>
      </c>
      <c r="B1545">
        <v>680</v>
      </c>
      <c r="C1545">
        <v>2013</v>
      </c>
      <c r="D1545" s="5">
        <v>41408</v>
      </c>
      <c r="E1545" s="5" t="str">
        <f t="shared" si="144"/>
        <v>2013-5-14</v>
      </c>
      <c r="F1545" t="s">
        <v>416</v>
      </c>
      <c r="G1545" t="s">
        <v>35</v>
      </c>
      <c r="L1545" t="s">
        <v>281</v>
      </c>
      <c r="N1545" t="s">
        <v>35</v>
      </c>
      <c r="O1545" t="s">
        <v>46</v>
      </c>
      <c r="P1545" t="s">
        <v>118</v>
      </c>
      <c r="Q1545" t="s">
        <v>256</v>
      </c>
      <c r="R1545" t="s">
        <v>256</v>
      </c>
      <c r="S1545" t="s">
        <v>256</v>
      </c>
      <c r="T1545" t="s">
        <v>256</v>
      </c>
      <c r="U1545" t="s">
        <v>256</v>
      </c>
      <c r="V1545" t="s">
        <v>281</v>
      </c>
      <c r="W1545" t="str">
        <f t="shared" si="145"/>
        <v>db.pacientes.updateOne({"_id":ObjectId('61e34254ec4ec02e84f5ddbc')},{ $set: { "seguimientos": [{"id": "2013","seccion1": {"fechaSeguimiento": "2013-5-14","institucion": "Hospital de Niños Ricardo Gutiérrez",</v>
      </c>
      <c r="X1545" t="str">
        <f t="shared" si="146"/>
        <v>"fallecimiento": "No","fechaFallecimiento": "","causaFallecimiento": "","nivelEducativo": "","actividadLaboral": "","coberturaSocial": "Sí","tratamientoAntibioticoHospitalizado": "","embarazo": "No"},</v>
      </c>
      <c r="Y1545" t="str">
        <f t="shared" si="147"/>
        <v>"seccion4": {"cultivos": "3"},"seccion5": {"toleranciaGlucosa": "No realizada","toleranciaGlucosaRealizada": "","vitaminaD": "","vitaminaDRealizada": "","inmunoglobulina": "",</v>
      </c>
      <c r="Z1545" t="str">
        <f t="shared" si="148"/>
        <v>"inmunoglobulinaRealizada": ""},"seccion6": {"actividadDeportiva": "Sí"}}]}}, { upsert: true } );</v>
      </c>
      <c r="AA1545" t="str">
        <f t="shared" si="149"/>
        <v>db.pacientes.updateOne({"_id":ObjectId('61e34254ec4ec02e84f5ddbc')},{ $set: { "seguimientos": [{"id": "2013","seccion1": {"fechaSeguimiento": "2013-5-14","institucion": "Hospital de Niños Ricardo Gutiérrez","fallecimiento": "No","fechaFallecimiento": "","causaFallecimiento": "","nivelEducativo": "","actividadLaboral": "","coberturaSocial": "Sí","tratamientoAntibioticoHospitalizado": "","embarazo": "No"},"seccion4": {"cultivos": "3"},"seccion5": {"toleranciaGlucosa": "No realizada","toleranciaGlucosaRealizada": "","vitaminaD": "","vitaminaDRealizada": "","inmunoglobulina": "","inmunoglobulinaRealizada": ""},"seccion6": {"actividadDeportiva": "Sí"}}]}}, { upsert: true } );</v>
      </c>
    </row>
    <row r="1546" spans="1:27" x14ac:dyDescent="0.3">
      <c r="A1546" t="s">
        <v>1142</v>
      </c>
      <c r="B1546">
        <v>680</v>
      </c>
      <c r="C1546">
        <v>2016</v>
      </c>
      <c r="D1546" s="5">
        <v>42506</v>
      </c>
      <c r="E1546" s="5" t="str">
        <f t="shared" si="144"/>
        <v>2016-5-16</v>
      </c>
      <c r="F1546" t="s">
        <v>416</v>
      </c>
      <c r="G1546" t="s">
        <v>35</v>
      </c>
      <c r="L1546" t="s">
        <v>35</v>
      </c>
      <c r="N1546" t="s">
        <v>35</v>
      </c>
      <c r="O1546" t="s">
        <v>46</v>
      </c>
      <c r="P1546" t="s">
        <v>118</v>
      </c>
      <c r="Q1546" t="s">
        <v>256</v>
      </c>
      <c r="R1546" t="s">
        <v>118</v>
      </c>
      <c r="S1546" t="s">
        <v>256</v>
      </c>
      <c r="T1546" t="s">
        <v>261</v>
      </c>
      <c r="U1546" t="s">
        <v>84</v>
      </c>
      <c r="V1546" t="s">
        <v>256</v>
      </c>
      <c r="W1546" t="str">
        <f t="shared" si="145"/>
        <v>db.pacientes.updateOne({"_id":ObjectId('61e34254ec4ec02e84f5ddbc')},{ $set: { "seguimientos": [{"id": "2016","seccion1": {"fechaSeguimiento": "2016-5-16","institucion": "Hospital de Niños Ricardo Gutiérrez",</v>
      </c>
      <c r="X1546" t="str">
        <f t="shared" si="146"/>
        <v>"fallecimiento": "No","fechaFallecimiento": "","causaFallecimiento": "","nivelEducativo": "","actividadLaboral": "","coberturaSocial": "No","tratamientoAntibioticoHospitalizado": "","embarazo": "No"},</v>
      </c>
      <c r="Y1546" t="str">
        <f t="shared" si="147"/>
        <v>"seccion4": {"cultivos": "3"},"seccion5": {"toleranciaGlucosa": "No realizada","toleranciaGlucosaRealizada": "","vitaminaD": "No realizada","vitaminaDRealizada": "","inmunoglobulina": "Realizada",</v>
      </c>
      <c r="Z1546" t="str">
        <f t="shared" si="148"/>
        <v>"inmunoglobulinaRealizada": "500 - 1.000"},"seccion6": {"actividadDeportiva": ""}}]}}, { upsert: true } );</v>
      </c>
      <c r="AA1546" t="str">
        <f t="shared" si="149"/>
        <v>db.pacientes.updateOne({"_id":ObjectId('61e34254ec4ec02e84f5ddbc')},{ $set: { "seguimientos": [{"id": "2016","seccion1": {"fechaSeguimiento": "2016-5-16","institucion": "Hospital de Niños Ricardo Gutiérrez","fallecimiento": "No","fechaFallecimiento": "","causaFallecimiento": "","nivelEducativo": "","actividadLaboral": "","coberturaSocial": "No","tratamientoAntibioticoHospitalizado": "","embarazo": "No"},"seccion4": {"cultivos": "3"},"seccion5": {"toleranciaGlucosa": "No realizada","toleranciaGlucosaRealizada": "","vitaminaD": "No realizada","vitaminaDRealizada": "","inmunoglobulina": "Realizada","inmunoglobulinaRealizada": "500 - 1.000"},"seccion6": {"actividadDeportiva": ""}}]}}, { upsert: true } );</v>
      </c>
    </row>
    <row r="1547" spans="1:27" x14ac:dyDescent="0.3">
      <c r="A1547" t="s">
        <v>1143</v>
      </c>
      <c r="B1547">
        <v>681</v>
      </c>
      <c r="C1547">
        <v>2012</v>
      </c>
      <c r="D1547" s="5">
        <v>41197</v>
      </c>
      <c r="E1547" s="5" t="str">
        <f t="shared" si="144"/>
        <v>2012-10-15</v>
      </c>
      <c r="F1547" t="s">
        <v>416</v>
      </c>
      <c r="G1547" t="s">
        <v>35</v>
      </c>
      <c r="J1547" t="s">
        <v>57</v>
      </c>
      <c r="L1547" t="s">
        <v>281</v>
      </c>
      <c r="N1547" t="s">
        <v>35</v>
      </c>
      <c r="O1547" t="s">
        <v>49</v>
      </c>
      <c r="P1547" t="s">
        <v>118</v>
      </c>
      <c r="Q1547" t="s">
        <v>256</v>
      </c>
      <c r="R1547" t="s">
        <v>256</v>
      </c>
      <c r="S1547" t="s">
        <v>256</v>
      </c>
      <c r="T1547" t="s">
        <v>256</v>
      </c>
      <c r="U1547" t="s">
        <v>256</v>
      </c>
      <c r="V1547" t="s">
        <v>281</v>
      </c>
      <c r="W1547" t="str">
        <f t="shared" si="145"/>
        <v>db.pacientes.updateOne({"_id":ObjectId('61e34254ec4ec02e84f5ddbd')},{ $set: { "seguimientos": [{"id": "2012","seccion1": {"fechaSeguimiento": "2012-10-15","institucion": "Hospital de Niños Ricardo Gutiérrez",</v>
      </c>
      <c r="X1547" t="str">
        <f t="shared" si="146"/>
        <v>"fallecimiento": "No","fechaFallecimiento": "","causaFallecimiento": "","nivelEducativo": "Analfabeta","actividadLaboral": "","coberturaSocial": "Sí","tratamientoAntibioticoHospitalizado": "","embarazo": "No"},</v>
      </c>
      <c r="Y1547" t="str">
        <f t="shared" si="147"/>
        <v>"seccion4": {"cultivos": "4"},"seccion5": {"toleranciaGlucosa": "No realizada","toleranciaGlucosaRealizada": "","vitaminaD": "","vitaminaDRealizada": "","inmunoglobulina": "",</v>
      </c>
      <c r="Z1547" t="str">
        <f t="shared" si="148"/>
        <v>"inmunoglobulinaRealizada": ""},"seccion6": {"actividadDeportiva": "Sí"}}]}}, { upsert: true } );</v>
      </c>
      <c r="AA1547" t="str">
        <f t="shared" si="149"/>
        <v>db.pacientes.updateOne({"_id":ObjectId('61e34254ec4ec02e84f5ddbd')},{ $set: { "seguimientos": [{"id": "2012","seccion1": {"fechaSeguimiento": "2012-10-15","institucion": "Hospital de Niños Ricardo Gutiérrez","fallecimiento": "No","fechaFallecimiento": "","causaFallecimiento": "","nivelEducativo": "Analfabeta","actividadLaboral": "","coberturaSocial": "Sí","tratamientoAntibioticoHospitalizado": "","embarazo": "No"},"seccion4": {"cultivos": "4"},"seccion5": {"toleranciaGlucosa": "No realizada","toleranciaGlucosaRealizada": "","vitaminaD": "","vitaminaDRealizada": "","inmunoglobulina": "","inmunoglobulinaRealizada": ""},"seccion6": {"actividadDeportiva": "Sí"}}]}}, { upsert: true } );</v>
      </c>
    </row>
    <row r="1548" spans="1:27" x14ac:dyDescent="0.3">
      <c r="A1548" t="s">
        <v>1144</v>
      </c>
      <c r="B1548">
        <v>682</v>
      </c>
      <c r="C1548">
        <v>2012</v>
      </c>
      <c r="D1548" s="5">
        <v>41258</v>
      </c>
      <c r="E1548" s="5" t="str">
        <f t="shared" si="144"/>
        <v>2012-12-15</v>
      </c>
      <c r="F1548" t="s">
        <v>400</v>
      </c>
      <c r="G1548" t="s">
        <v>35</v>
      </c>
      <c r="J1548" t="s">
        <v>38</v>
      </c>
      <c r="L1548" t="s">
        <v>281</v>
      </c>
      <c r="N1548" t="s">
        <v>35</v>
      </c>
      <c r="O1548" t="s">
        <v>48</v>
      </c>
      <c r="P1548" t="s">
        <v>118</v>
      </c>
      <c r="Q1548" t="s">
        <v>256</v>
      </c>
      <c r="R1548" t="s">
        <v>256</v>
      </c>
      <c r="S1548" t="s">
        <v>256</v>
      </c>
      <c r="T1548" t="s">
        <v>261</v>
      </c>
      <c r="U1548" t="s">
        <v>40</v>
      </c>
      <c r="V1548" t="s">
        <v>281</v>
      </c>
      <c r="W1548" t="str">
        <f t="shared" si="145"/>
        <v>db.pacientes.updateOne({"_id":ObjectId('61e34254ec4ec02e84f5ddbe')},{ $set: { "seguimientos": [{"id": "2012","seccion1": {"fechaSeguimiento": "2012-12-15","institucion": "Hospital Sor Maria Ludovica de La Plata",</v>
      </c>
      <c r="X1548" t="str">
        <f t="shared" si="146"/>
        <v>"fallecimiento": "No","fechaFallecimiento": "","causaFallecimiento": "","nivelEducativo": "Primaria incompleta","actividadLaboral": "","coberturaSocial": "Sí","tratamientoAntibioticoHospitalizado": "","embarazo": "No"},</v>
      </c>
      <c r="Y1548" t="str">
        <f t="shared" si="147"/>
        <v>"seccion4": {"cultivos": "5"},"seccion5": {"toleranciaGlucosa": "No realizada","toleranciaGlucosaRealizada": "","vitaminaD": "","vitaminaDRealizada": "","inmunoglobulina": "Realizada",</v>
      </c>
      <c r="Z1548" t="str">
        <f t="shared" si="148"/>
        <v>"inmunoglobulinaRealizada": "&lt; 500"},"seccion6": {"actividadDeportiva": "Sí"}}]}}, { upsert: true } );</v>
      </c>
      <c r="AA1548" t="str">
        <f t="shared" si="149"/>
        <v>db.pacientes.updateOne({"_id":ObjectId('61e34254ec4ec02e84f5ddbe')},{ $set: { "seguimientos": [{"id": "2012","seccion1": {"fechaSeguimiento": "2012-12-15","institucion": "Hospital Sor Maria Ludovica de La Plata","fallecimiento": "No","fechaFallecimiento": "","causaFallecimiento": "","nivelEducativo": "Primaria incompleta","actividadLaboral": "","coberturaSocial": "Sí","tratamientoAntibioticoHospitalizado": "","embarazo": "No"},"seccion4": {"cultivos": "5"},"seccion5": {"toleranciaGlucosa": "No realizada","toleranciaGlucosaRealizada": "","vitaminaD": "","vitaminaDRealizada": "","inmunoglobulina": "Realizada","inmunoglobulinaRealizada": "&lt; 500"},"seccion6": {"actividadDeportiva": "Sí"}}]}}, { upsert: true } );</v>
      </c>
    </row>
    <row r="1549" spans="1:27" x14ac:dyDescent="0.3">
      <c r="A1549" t="s">
        <v>1144</v>
      </c>
      <c r="B1549">
        <v>682</v>
      </c>
      <c r="C1549">
        <v>2013</v>
      </c>
      <c r="D1549" s="5">
        <v>41580</v>
      </c>
      <c r="E1549" s="5" t="str">
        <f t="shared" si="144"/>
        <v>2013-11-2</v>
      </c>
      <c r="F1549" t="s">
        <v>400</v>
      </c>
      <c r="G1549" t="s">
        <v>35</v>
      </c>
      <c r="L1549" t="s">
        <v>281</v>
      </c>
      <c r="N1549" t="s">
        <v>35</v>
      </c>
      <c r="O1549" t="s">
        <v>49</v>
      </c>
      <c r="P1549" t="s">
        <v>118</v>
      </c>
      <c r="Q1549" t="s">
        <v>256</v>
      </c>
      <c r="R1549" t="s">
        <v>256</v>
      </c>
      <c r="S1549" t="s">
        <v>256</v>
      </c>
      <c r="T1549" t="s">
        <v>261</v>
      </c>
      <c r="U1549" t="s">
        <v>40</v>
      </c>
      <c r="V1549" t="s">
        <v>281</v>
      </c>
      <c r="W1549" t="str">
        <f t="shared" si="145"/>
        <v>db.pacientes.updateOne({"_id":ObjectId('61e34254ec4ec02e84f5ddbe')},{ $set: { "seguimientos": [{"id": "2013","seccion1": {"fechaSeguimiento": "2013-11-2","institucion": "Hospital Sor Maria Ludovica de La Plata",</v>
      </c>
      <c r="X1549" t="str">
        <f t="shared" si="146"/>
        <v>"fallecimiento": "No","fechaFallecimiento": "","causaFallecimiento": "","nivelEducativo": "","actividadLaboral": "","coberturaSocial": "Sí","tratamientoAntibioticoHospitalizado": "","embarazo": "No"},</v>
      </c>
      <c r="Y1549" t="str">
        <f t="shared" si="147"/>
        <v>"seccion4": {"cultivos": "4"},"seccion5": {"toleranciaGlucosa": "No realizada","toleranciaGlucosaRealizada": "","vitaminaD": "","vitaminaDRealizada": "","inmunoglobulina": "Realizada",</v>
      </c>
      <c r="Z1549" t="str">
        <f t="shared" si="148"/>
        <v>"inmunoglobulinaRealizada": "&lt; 500"},"seccion6": {"actividadDeportiva": "Sí"}}]}}, { upsert: true } );</v>
      </c>
      <c r="AA1549" t="str">
        <f t="shared" si="149"/>
        <v>db.pacientes.updateOne({"_id":ObjectId('61e34254ec4ec02e84f5ddbe')},{ $set: { "seguimientos": [{"id": "2013","seccion1": {"fechaSeguimiento": "2013-11-2","institucion": "Hospital Sor Maria Ludovica de La Plata","fallecimiento": "No","fechaFallecimiento": "","causaFallecimiento": "","nivelEducativo": "","actividadLaboral": "","coberturaSocial": "Sí","tratamientoAntibioticoHospitalizado": "","embarazo": "No"},"seccion4": {"cultivos": "4"},"seccion5": {"toleranciaGlucosa": "No realizada","toleranciaGlucosaRealizada": "","vitaminaD": "","vitaminaDRealizada": "","inmunoglobulina": "Realizada","inmunoglobulinaRealizada": "&lt; 500"},"seccion6": {"actividadDeportiva": "Sí"}}]}}, { upsert: true } );</v>
      </c>
    </row>
    <row r="1550" spans="1:27" x14ac:dyDescent="0.3">
      <c r="A1550" t="s">
        <v>1144</v>
      </c>
      <c r="B1550">
        <v>682</v>
      </c>
      <c r="C1550">
        <v>2014</v>
      </c>
      <c r="D1550" s="5">
        <v>41984</v>
      </c>
      <c r="E1550" s="5" t="str">
        <f t="shared" si="144"/>
        <v>2014-12-11</v>
      </c>
      <c r="F1550" t="s">
        <v>400</v>
      </c>
      <c r="G1550" t="s">
        <v>35</v>
      </c>
      <c r="L1550" t="s">
        <v>281</v>
      </c>
      <c r="N1550" t="s">
        <v>35</v>
      </c>
      <c r="O1550" t="s">
        <v>49</v>
      </c>
      <c r="P1550" t="s">
        <v>118</v>
      </c>
      <c r="Q1550" t="s">
        <v>256</v>
      </c>
      <c r="R1550" t="s">
        <v>256</v>
      </c>
      <c r="S1550" t="s">
        <v>256</v>
      </c>
      <c r="T1550" t="s">
        <v>261</v>
      </c>
      <c r="U1550" t="s">
        <v>40</v>
      </c>
      <c r="V1550" t="s">
        <v>281</v>
      </c>
      <c r="W1550" t="str">
        <f t="shared" si="145"/>
        <v>db.pacientes.updateOne({"_id":ObjectId('61e34254ec4ec02e84f5ddbe')},{ $set: { "seguimientos": [{"id": "2014","seccion1": {"fechaSeguimiento": "2014-12-11","institucion": "Hospital Sor Maria Ludovica de La Plata",</v>
      </c>
      <c r="X1550" t="str">
        <f t="shared" si="146"/>
        <v>"fallecimiento": "No","fechaFallecimiento": "","causaFallecimiento": "","nivelEducativo": "","actividadLaboral": "","coberturaSocial": "Sí","tratamientoAntibioticoHospitalizado": "","embarazo": "No"},</v>
      </c>
      <c r="Y1550" t="str">
        <f t="shared" si="147"/>
        <v>"seccion4": {"cultivos": "4"},"seccion5": {"toleranciaGlucosa": "No realizada","toleranciaGlucosaRealizada": "","vitaminaD": "","vitaminaDRealizada": "","inmunoglobulina": "Realizada",</v>
      </c>
      <c r="Z1550" t="str">
        <f t="shared" si="148"/>
        <v>"inmunoglobulinaRealizada": "&lt; 500"},"seccion6": {"actividadDeportiva": "Sí"}}]}}, { upsert: true } );</v>
      </c>
      <c r="AA1550" t="str">
        <f t="shared" si="149"/>
        <v>db.pacientes.updateOne({"_id":ObjectId('61e34254ec4ec02e84f5ddbe')},{ $set: { "seguimientos": [{"id": "2014","seccion1": {"fechaSeguimiento": "2014-12-11","institucion": "Hospital Sor Maria Ludovica de La Plata","fallecimiento": "No","fechaFallecimiento": "","causaFallecimiento": "","nivelEducativo": "","actividadLaboral": "","coberturaSocial": "Sí","tratamientoAntibioticoHospitalizado": "","embarazo": "No"},"seccion4": {"cultivos": "4"},"seccion5": {"toleranciaGlucosa": "No realizada","toleranciaGlucosaRealizada": "","vitaminaD": "","vitaminaDRealizada": "","inmunoglobulina": "Realizada","inmunoglobulinaRealizada": "&lt; 500"},"seccion6": {"actividadDeportiva": "Sí"}}]}}, { upsert: true } );</v>
      </c>
    </row>
    <row r="1551" spans="1:27" x14ac:dyDescent="0.3">
      <c r="A1551" t="s">
        <v>1144</v>
      </c>
      <c r="B1551">
        <v>682</v>
      </c>
      <c r="C1551">
        <v>2015</v>
      </c>
      <c r="D1551" s="5">
        <v>42239</v>
      </c>
      <c r="E1551" s="5" t="str">
        <f t="shared" si="144"/>
        <v>2015-8-23</v>
      </c>
      <c r="F1551" t="s">
        <v>400</v>
      </c>
      <c r="G1551" t="s">
        <v>35</v>
      </c>
      <c r="L1551" t="s">
        <v>281</v>
      </c>
      <c r="N1551" t="s">
        <v>35</v>
      </c>
      <c r="O1551" t="s">
        <v>46</v>
      </c>
      <c r="P1551" t="s">
        <v>118</v>
      </c>
      <c r="Q1551" t="s">
        <v>256</v>
      </c>
      <c r="R1551" t="s">
        <v>118</v>
      </c>
      <c r="S1551" t="s">
        <v>256</v>
      </c>
      <c r="T1551" t="s">
        <v>261</v>
      </c>
      <c r="U1551" t="s">
        <v>40</v>
      </c>
      <c r="V1551" t="s">
        <v>281</v>
      </c>
      <c r="W1551" t="str">
        <f t="shared" si="145"/>
        <v>db.pacientes.updateOne({"_id":ObjectId('61e34254ec4ec02e84f5ddbe')},{ $set: { "seguimientos": [{"id": "2015","seccion1": {"fechaSeguimiento": "2015-8-23","institucion": "Hospital Sor Maria Ludovica de La Plata",</v>
      </c>
      <c r="X1551" t="str">
        <f t="shared" si="146"/>
        <v>"fallecimiento": "No","fechaFallecimiento": "","causaFallecimiento": "","nivelEducativo": "","actividadLaboral": "","coberturaSocial": "Sí","tratamientoAntibioticoHospitalizado": "","embarazo": "No"},</v>
      </c>
      <c r="Y1551" t="str">
        <f t="shared" si="147"/>
        <v>"seccion4": {"cultivos": "3"},"seccion5": {"toleranciaGlucosa": "No realizada","toleranciaGlucosaRealizada": "","vitaminaD": "No realizada","vitaminaDRealizada": "","inmunoglobulina": "Realizada",</v>
      </c>
      <c r="Z1551" t="str">
        <f t="shared" si="148"/>
        <v>"inmunoglobulinaRealizada": "&lt; 500"},"seccion6": {"actividadDeportiva": "Sí"}}]}}, { upsert: true } );</v>
      </c>
      <c r="AA1551" t="str">
        <f t="shared" si="149"/>
        <v>db.pacientes.updateOne({"_id":ObjectId('61e34254ec4ec02e84f5ddbe')},{ $set: { "seguimientos": [{"id": "2015","seccion1": {"fechaSeguimiento": "2015-8-23","institucion": "Hospital Sor Maria Ludovica de La Plata","fallecimiento": "No","fechaFallecimiento": "","causaFallecimiento": "","nivelEducativo": "","actividadLaboral": "","coberturaSocial": "Sí","tratamientoAntibioticoHospitalizado": "","embarazo": "No"},"seccion4": {"cultivos": "3"},"seccion5": {"toleranciaGlucosa": "No realizada","toleranciaGlucosaRealizada": "","vitaminaD": "No realizada","vitaminaDRealizada": "","inmunoglobulina": "Realizada","inmunoglobulinaRealizada": "&lt; 500"},"seccion6": {"actividadDeportiva": "Sí"}}]}}, { upsert: true } );</v>
      </c>
    </row>
    <row r="1552" spans="1:27" x14ac:dyDescent="0.3">
      <c r="A1552" t="s">
        <v>1144</v>
      </c>
      <c r="B1552">
        <v>682</v>
      </c>
      <c r="C1552">
        <v>2016</v>
      </c>
      <c r="D1552" s="5">
        <v>42731</v>
      </c>
      <c r="E1552" s="5" t="str">
        <f t="shared" si="144"/>
        <v>2016-12-27</v>
      </c>
      <c r="F1552" t="s">
        <v>400</v>
      </c>
      <c r="G1552" t="s">
        <v>35</v>
      </c>
      <c r="L1552" t="s">
        <v>281</v>
      </c>
      <c r="O1552" t="s">
        <v>49</v>
      </c>
      <c r="P1552" t="s">
        <v>118</v>
      </c>
      <c r="Q1552" t="s">
        <v>256</v>
      </c>
      <c r="R1552" t="s">
        <v>118</v>
      </c>
      <c r="S1552" t="s">
        <v>256</v>
      </c>
      <c r="T1552" t="s">
        <v>118</v>
      </c>
      <c r="U1552" t="s">
        <v>256</v>
      </c>
      <c r="V1552" t="s">
        <v>281</v>
      </c>
      <c r="W1552" t="str">
        <f t="shared" si="145"/>
        <v>db.pacientes.updateOne({"_id":ObjectId('61e34254ec4ec02e84f5ddbe')},{ $set: { "seguimientos": [{"id": "2016","seccion1": {"fechaSeguimiento": "2016-12-27","institucion": "Hospital Sor Maria Ludovica de La Plata",</v>
      </c>
      <c r="X1552" t="str">
        <f t="shared" si="146"/>
        <v>"fallecimiento": "No","fechaFallecimiento": "","causaFallecimiento": "","nivelEducativo": "","actividadLaboral": "","coberturaSocial": "Sí","tratamientoAntibioticoHospitalizado": "","embarazo": ""},</v>
      </c>
      <c r="Y1552" t="str">
        <f t="shared" si="147"/>
        <v>"seccion4": {"cultivos": "4"},"seccion5": {"toleranciaGlucosa": "No realizada","toleranciaGlucosaRealizada": "","vitaminaD": "No realizada","vitaminaDRealizada": "","inmunoglobulina": "No realizada",</v>
      </c>
      <c r="Z1552" t="str">
        <f t="shared" si="148"/>
        <v>"inmunoglobulinaRealizada": ""},"seccion6": {"actividadDeportiva": "Sí"}}]}}, { upsert: true } );</v>
      </c>
      <c r="AA1552" t="str">
        <f t="shared" si="149"/>
        <v>db.pacientes.updateOne({"_id":ObjectId('61e34254ec4ec02e84f5ddbe')},{ $set: { "seguimientos": [{"id": "2016","seccion1": {"fechaSeguimiento": "2016-12-27","institucion": "Hospital Sor Maria Ludovica de La Plata","fallecimiento": "No","fechaFallecimiento": "","causaFallecimiento": "","nivelEducativo": "","actividadLaboral": "","coberturaSocial": "Sí","tratamientoAntibioticoHospitalizado": "","embarazo": ""},"seccion4": {"cultivos": "4"},"seccion5": {"toleranciaGlucosa": "No realizada","toleranciaGlucosaRealizada": "","vitaminaD": "No realizada","vitaminaDRealizada": "","inmunoglobulina": "No realizada","inmunoglobulinaRealizada": ""},"seccion6": {"actividadDeportiva": "Sí"}}]}}, { upsert: true } );</v>
      </c>
    </row>
    <row r="1553" spans="1:27" x14ac:dyDescent="0.3">
      <c r="A1553" t="s">
        <v>1144</v>
      </c>
      <c r="B1553">
        <v>682</v>
      </c>
      <c r="C1553">
        <v>2017</v>
      </c>
      <c r="D1553" s="5">
        <v>43083</v>
      </c>
      <c r="E1553" s="5" t="str">
        <f t="shared" si="144"/>
        <v>2017-12-14</v>
      </c>
      <c r="F1553" t="s">
        <v>400</v>
      </c>
      <c r="G1553" t="s">
        <v>35</v>
      </c>
      <c r="L1553" t="s">
        <v>281</v>
      </c>
      <c r="N1553" t="s">
        <v>35</v>
      </c>
      <c r="O1553" t="s">
        <v>46</v>
      </c>
      <c r="P1553" t="s">
        <v>118</v>
      </c>
      <c r="Q1553" t="s">
        <v>256</v>
      </c>
      <c r="R1553" t="s">
        <v>261</v>
      </c>
      <c r="S1553" t="s">
        <v>34</v>
      </c>
      <c r="T1553" t="s">
        <v>261</v>
      </c>
      <c r="U1553" t="s">
        <v>40</v>
      </c>
      <c r="V1553" t="s">
        <v>281</v>
      </c>
      <c r="W1553" t="str">
        <f t="shared" si="145"/>
        <v>db.pacientes.updateOne({"_id":ObjectId('61e34254ec4ec02e84f5ddbe')},{ $set: { "seguimientos": [{"id": "2017","seccion1": {"fechaSeguimiento": "2017-12-14","institucion": "Hospital Sor Maria Ludovica de La Plata",</v>
      </c>
      <c r="X1553" t="str">
        <f t="shared" si="146"/>
        <v>"fallecimiento": "No","fechaFallecimiento": "","causaFallecimiento": "","nivelEducativo": "","actividadLaboral": "","coberturaSocial": "Sí","tratamientoAntibioticoHospitalizado": "","embarazo": "No"},</v>
      </c>
      <c r="Y1553" t="str">
        <f t="shared" si="147"/>
        <v>"seccion4": {"cultivos": "3"},"seccion5": {"toleranciaGlucosa": "No realizada","toleranciaGlucosaRealizada": "","vitaminaD": "Realizada","vitaminaDRealizada": "Normal","inmunoglobulina": "Realizada",</v>
      </c>
      <c r="Z1553" t="str">
        <f t="shared" si="148"/>
        <v>"inmunoglobulinaRealizada": "&lt; 500"},"seccion6": {"actividadDeportiva": "Sí"}}]}}, { upsert: true } );</v>
      </c>
      <c r="AA1553" t="str">
        <f t="shared" si="149"/>
        <v>db.pacientes.updateOne({"_id":ObjectId('61e34254ec4ec02e84f5ddbe')},{ $set: { "seguimientos": [{"id": "2017","seccion1": {"fechaSeguimiento": "2017-12-14","institucion": "Hospital Sor Maria Ludovica de La Plata","fallecimiento": "No","fechaFallecimiento": "","causaFallecimiento": "","nivelEducativo": "","actividadLaboral": "","coberturaSocial": "Sí","tratamientoAntibioticoHospitalizado": "","embarazo": "No"},"seccion4": {"cultivos": "3"},"seccion5": {"toleranciaGlucosa": "No realizada","toleranciaGlucosaRealizada": "","vitaminaD": "Realizada","vitaminaDRealizada": "Normal","inmunoglobulina": "Realizada","inmunoglobulinaRealizada": "&lt; 500"},"seccion6": {"actividadDeportiva": "Sí"}}]}}, { upsert: true } );</v>
      </c>
    </row>
    <row r="1554" spans="1:27" x14ac:dyDescent="0.3">
      <c r="A1554" t="s">
        <v>1144</v>
      </c>
      <c r="B1554">
        <v>682</v>
      </c>
      <c r="C1554">
        <v>2018</v>
      </c>
      <c r="D1554" s="5">
        <v>43250</v>
      </c>
      <c r="E1554" s="5" t="str">
        <f t="shared" si="144"/>
        <v>2018-5-30</v>
      </c>
      <c r="F1554" t="s">
        <v>400</v>
      </c>
      <c r="G1554" t="s">
        <v>35</v>
      </c>
      <c r="L1554" t="s">
        <v>281</v>
      </c>
      <c r="N1554" t="s">
        <v>35</v>
      </c>
      <c r="O1554" t="s">
        <v>37</v>
      </c>
      <c r="P1554" t="s">
        <v>118</v>
      </c>
      <c r="Q1554" t="s">
        <v>256</v>
      </c>
      <c r="R1554" t="s">
        <v>261</v>
      </c>
      <c r="S1554" t="s">
        <v>321</v>
      </c>
      <c r="T1554" t="s">
        <v>261</v>
      </c>
      <c r="U1554" t="s">
        <v>40</v>
      </c>
      <c r="V1554" t="s">
        <v>281</v>
      </c>
      <c r="W1554" t="str">
        <f t="shared" si="145"/>
        <v>db.pacientes.updateOne({"_id":ObjectId('61e34254ec4ec02e84f5ddbe')},{ $set: { "seguimientos": [{"id": "2018","seccion1": {"fechaSeguimiento": "2018-5-30","institucion": "Hospital Sor Maria Ludovica de La Plata",</v>
      </c>
      <c r="X1554" t="str">
        <f t="shared" si="146"/>
        <v>"fallecimiento": "No","fechaFallecimiento": "","causaFallecimiento": "","nivelEducativo": "","actividadLaboral": "","coberturaSocial": "Sí","tratamientoAntibioticoHospitalizado": "","embarazo": "No"},</v>
      </c>
      <c r="Y1554" t="str">
        <f t="shared" si="147"/>
        <v>"seccion4": {"cultivos": "2"},"seccion5": {"toleranciaGlucosa": "No realizada","toleranciaGlucosaRealizada": "","vitaminaD": "Realizada","vitaminaDRealizada": "Bajo","inmunoglobulina": "Realizada",</v>
      </c>
      <c r="Z1554" t="str">
        <f t="shared" si="148"/>
        <v>"inmunoglobulinaRealizada": "&lt; 500"},"seccion6": {"actividadDeportiva": "Sí"}}]}}, { upsert: true } );</v>
      </c>
      <c r="AA1554" t="str">
        <f t="shared" si="149"/>
        <v>db.pacientes.updateOne({"_id":ObjectId('61e34254ec4ec02e84f5ddbe')},{ $set: { "seguimientos": [{"id": "2018","seccion1": {"fechaSeguimiento": "2018-5-30","institucion": "Hospital Sor Maria Ludovica de La Plata","fallecimiento": "No","fechaFallecimiento": "","causaFallecimiento": "","nivelEducativo": "","actividadLaboral": "","coberturaSocial": "Sí","tratamientoAntibioticoHospitalizado": "","embarazo": "No"},"seccion4": {"cultivos": "2"},"seccion5": {"toleranciaGlucosa": "No realizada","toleranciaGlucosaRealizada": "","vitaminaD": "Realizada","vitaminaDRealizada": "Bajo","inmunoglobulina": "Realizada","inmunoglobulinaRealizada": "&lt; 500"},"seccion6": {"actividadDeportiva": "Sí"}}]}}, { upsert: true } );</v>
      </c>
    </row>
    <row r="1555" spans="1:27" x14ac:dyDescent="0.3">
      <c r="A1555" t="s">
        <v>1144</v>
      </c>
      <c r="B1555">
        <v>682</v>
      </c>
      <c r="C1555">
        <v>2019</v>
      </c>
      <c r="D1555" s="5">
        <v>43815</v>
      </c>
      <c r="E1555" s="5" t="str">
        <f t="shared" si="144"/>
        <v>2019-12-16</v>
      </c>
      <c r="F1555" t="s">
        <v>400</v>
      </c>
      <c r="G1555" t="s">
        <v>35</v>
      </c>
      <c r="L1555" t="s">
        <v>281</v>
      </c>
      <c r="N1555" t="s">
        <v>35</v>
      </c>
      <c r="O1555" t="s">
        <v>37</v>
      </c>
      <c r="P1555" t="s">
        <v>118</v>
      </c>
      <c r="Q1555" t="s">
        <v>256</v>
      </c>
      <c r="R1555" t="s">
        <v>118</v>
      </c>
      <c r="S1555" t="s">
        <v>256</v>
      </c>
      <c r="T1555" t="s">
        <v>118</v>
      </c>
      <c r="U1555" t="s">
        <v>256</v>
      </c>
      <c r="V1555" t="s">
        <v>281</v>
      </c>
      <c r="W1555" t="str">
        <f t="shared" si="145"/>
        <v>db.pacientes.updateOne({"_id":ObjectId('61e34254ec4ec02e84f5ddbe')},{ $set: { "seguimientos": [{"id": "2019","seccion1": {"fechaSeguimiento": "2019-12-16","institucion": "Hospital Sor Maria Ludovica de La Plata",</v>
      </c>
      <c r="X1555" t="str">
        <f t="shared" si="146"/>
        <v>"fallecimiento": "No","fechaFallecimiento": "","causaFallecimiento": "","nivelEducativo": "","actividadLaboral": "","coberturaSocial": "Sí","tratamientoAntibioticoHospitalizado": "","embarazo": "No"},</v>
      </c>
      <c r="Y1555" t="str">
        <f t="shared" si="147"/>
        <v>"seccion4": {"cultivos": "2"},"seccion5": {"toleranciaGlucosa": "No realizada","toleranciaGlucosaRealizada": "","vitaminaD": "No realizada","vitaminaDRealizada": "","inmunoglobulina": "No realizada",</v>
      </c>
      <c r="Z1555" t="str">
        <f t="shared" si="148"/>
        <v>"inmunoglobulinaRealizada": ""},"seccion6": {"actividadDeportiva": "Sí"}}]}}, { upsert: true } );</v>
      </c>
      <c r="AA1555" t="str">
        <f t="shared" si="149"/>
        <v>db.pacientes.updateOne({"_id":ObjectId('61e34254ec4ec02e84f5ddbe')},{ $set: { "seguimientos": [{"id": "2019","seccion1": {"fechaSeguimiento": "2019-12-16","institucion": "Hospital Sor Maria Ludovica de La Plata","fallecimiento": "No","fechaFallecimiento": "","causaFallecimiento": "","nivelEducativo": "","actividadLaboral": "","coberturaSocial": "Sí","tratamientoAntibioticoHospitalizado": "","embarazo": "No"},"seccion4": {"cultivos": "2"},"seccion5": {"toleranciaGlucosa": "No realizada","toleranciaGlucosaRealizada": "","vitaminaD": "No realizada","vitaminaDRealizada": "","inmunoglobulina": "No realizada","inmunoglobulinaRealizada": ""},"seccion6": {"actividadDeportiva": "Sí"}}]}}, { upsert: true } );</v>
      </c>
    </row>
    <row r="1556" spans="1:27" x14ac:dyDescent="0.3">
      <c r="A1556" t="s">
        <v>1145</v>
      </c>
      <c r="B1556">
        <v>683</v>
      </c>
      <c r="C1556">
        <v>2012</v>
      </c>
      <c r="D1556" s="5">
        <v>41222</v>
      </c>
      <c r="E1556" s="5" t="str">
        <f t="shared" si="144"/>
        <v>2012-11-9</v>
      </c>
      <c r="F1556" t="s">
        <v>416</v>
      </c>
      <c r="G1556" t="s">
        <v>35</v>
      </c>
      <c r="J1556" t="s">
        <v>78</v>
      </c>
      <c r="L1556" t="s">
        <v>281</v>
      </c>
      <c r="N1556" t="s">
        <v>35</v>
      </c>
      <c r="O1556" t="s">
        <v>48</v>
      </c>
      <c r="P1556" t="s">
        <v>261</v>
      </c>
      <c r="Q1556" t="s">
        <v>34</v>
      </c>
      <c r="R1556" t="s">
        <v>256</v>
      </c>
      <c r="S1556" t="s">
        <v>256</v>
      </c>
      <c r="T1556" t="s">
        <v>261</v>
      </c>
      <c r="U1556" t="s">
        <v>40</v>
      </c>
      <c r="V1556" t="s">
        <v>281</v>
      </c>
      <c r="W1556" t="str">
        <f t="shared" si="145"/>
        <v>db.pacientes.updateOne({"_id":ObjectId('61e34254ec4ec02e84f5ddbf')},{ $set: { "seguimientos": [{"id": "2012","seccion1": {"fechaSeguimiento": "2012-11-9","institucion": "Hospital de Niños Ricardo Gutiérrez",</v>
      </c>
      <c r="X1556" t="str">
        <f t="shared" si="146"/>
        <v>"fallecimiento": "No","fechaFallecimiento": "","causaFallecimiento": "","nivelEducativo": "Primaria completa","actividadLaboral": "","coberturaSocial": "Sí","tratamientoAntibioticoHospitalizado": "","embarazo": "No"},</v>
      </c>
      <c r="Y1556" t="str">
        <f t="shared" si="147"/>
        <v>"seccion4": {"cultivos": "5"},"seccion5": {"toleranciaGlucosa": "Realizada","toleranciaGlucosaRealizada": "Normal","vitaminaD": "","vitaminaDRealizada": "","inmunoglobulina": "Realizada",</v>
      </c>
      <c r="Z1556" t="str">
        <f t="shared" si="148"/>
        <v>"inmunoglobulinaRealizada": "&lt; 500"},"seccion6": {"actividadDeportiva": "Sí"}}]}}, { upsert: true } );</v>
      </c>
      <c r="AA1556" t="str">
        <f t="shared" si="149"/>
        <v>db.pacientes.updateOne({"_id":ObjectId('61e34254ec4ec02e84f5ddbf')},{ $set: { "seguimientos": [{"id": "2012","seccion1": {"fechaSeguimiento": "2012-11-9","institucion": "Hospital de Niños Ricardo Gutiérrez","fallecimiento": "No","fechaFallecimiento": "","causaFallecimiento": "","nivelEducativo": "Primaria completa","actividadLaboral": "","coberturaSocial": "Sí","tratamientoAntibioticoHospitalizado": "","embarazo": "No"},"seccion4": {"cultivos": "5"},"seccion5": {"toleranciaGlucosa": "Realizada","toleranciaGlucosaRealizada": "Normal","vitaminaD": "","vitaminaDRealizada": "","inmunoglobulina": "Realizada","inmunoglobulinaRealizada": "&lt; 500"},"seccion6": {"actividadDeportiva": "Sí"}}]}}, { upsert: true } );</v>
      </c>
    </row>
    <row r="1557" spans="1:27" x14ac:dyDescent="0.3">
      <c r="A1557" t="s">
        <v>1718</v>
      </c>
      <c r="B1557">
        <v>684</v>
      </c>
      <c r="C1557">
        <v>2012</v>
      </c>
      <c r="D1557" s="5">
        <v>41258</v>
      </c>
      <c r="E1557" s="5" t="str">
        <f t="shared" si="144"/>
        <v>2012-12-15</v>
      </c>
      <c r="F1557" t="s">
        <v>400</v>
      </c>
      <c r="G1557" t="s">
        <v>35</v>
      </c>
      <c r="J1557" t="s">
        <v>38</v>
      </c>
      <c r="L1557" t="s">
        <v>281</v>
      </c>
      <c r="M1557" t="s">
        <v>46</v>
      </c>
      <c r="N1557" t="s">
        <v>35</v>
      </c>
      <c r="O1557" t="s">
        <v>73</v>
      </c>
      <c r="P1557" t="s">
        <v>118</v>
      </c>
      <c r="Q1557" t="s">
        <v>256</v>
      </c>
      <c r="R1557" t="s">
        <v>256</v>
      </c>
      <c r="S1557" t="s">
        <v>256</v>
      </c>
      <c r="T1557" t="s">
        <v>261</v>
      </c>
      <c r="U1557" t="s">
        <v>40</v>
      </c>
      <c r="V1557" t="s">
        <v>256</v>
      </c>
      <c r="W1557" t="str">
        <f t="shared" si="145"/>
        <v>db.pacientes.updateOne({"_id":ObjectId('61e34256ec4ec02e84f5dffc')},{ $set: { "seguimientos": [{"id": "2012","seccion1": {"fechaSeguimiento": "2012-12-15","institucion": "Hospital Sor Maria Ludovica de La Plata",</v>
      </c>
      <c r="X1557" t="str">
        <f t="shared" si="146"/>
        <v>"fallecimiento": "No","fechaFallecimiento": "","causaFallecimiento": "","nivelEducativo": "Primaria incompleta","actividadLaboral": "","coberturaSocial": "Sí","tratamientoAntibioticoHospitalizado": "3","embarazo": "No"},</v>
      </c>
      <c r="Y1557" t="str">
        <f t="shared" si="147"/>
        <v>"seccion4": {"cultivos": "7"},"seccion5": {"toleranciaGlucosa": "No realizada","toleranciaGlucosaRealizada": "","vitaminaD": "","vitaminaDRealizada": "","inmunoglobulina": "Realizada",</v>
      </c>
      <c r="Z1557" t="str">
        <f t="shared" si="148"/>
        <v>"inmunoglobulinaRealizada": "&lt; 500"},"seccion6": {"actividadDeportiva": ""}}]}}, { upsert: true } );</v>
      </c>
      <c r="AA1557" t="str">
        <f t="shared" si="149"/>
        <v>db.pacientes.updateOne({"_id":ObjectId('61e34256ec4ec02e84f5dffc')},{ $set: { "seguimientos": [{"id": "2012","seccion1": {"fechaSeguimiento": "2012-12-15","institucion": "Hospital Sor Maria Ludovica de La Plata","fallecimiento": "No","fechaFallecimiento": "","causaFallecimiento": "","nivelEducativo": "Primaria incompleta","actividadLaboral": "","coberturaSocial": "Sí","tratamientoAntibioticoHospitalizado": "3","embarazo": "No"},"seccion4": {"cultivos": "7"},"seccion5": {"toleranciaGlucosa": "No realizada","toleranciaGlucosaRealizada": "","vitaminaD": "","vitaminaDRealizada": "","inmunoglobulina": "Realizada","inmunoglobulinaRealizada": "&lt; 500"},"seccion6": {"actividadDeportiva": ""}}]}}, { upsert: true } );</v>
      </c>
    </row>
    <row r="1558" spans="1:27" x14ac:dyDescent="0.3">
      <c r="A1558" t="s">
        <v>1718</v>
      </c>
      <c r="B1558">
        <v>684</v>
      </c>
      <c r="C1558">
        <v>2013</v>
      </c>
      <c r="D1558" s="5">
        <v>41588</v>
      </c>
      <c r="E1558" s="5" t="str">
        <f t="shared" si="144"/>
        <v>2013-11-10</v>
      </c>
      <c r="F1558" t="s">
        <v>400</v>
      </c>
      <c r="G1558" t="s">
        <v>35</v>
      </c>
      <c r="L1558" t="s">
        <v>281</v>
      </c>
      <c r="N1558" t="s">
        <v>35</v>
      </c>
      <c r="O1558" t="s">
        <v>74</v>
      </c>
      <c r="P1558" t="s">
        <v>118</v>
      </c>
      <c r="Q1558" t="s">
        <v>256</v>
      </c>
      <c r="R1558" t="s">
        <v>256</v>
      </c>
      <c r="S1558" t="s">
        <v>256</v>
      </c>
      <c r="T1558" t="s">
        <v>261</v>
      </c>
      <c r="U1558" t="s">
        <v>40</v>
      </c>
      <c r="V1558" t="s">
        <v>256</v>
      </c>
      <c r="W1558" t="str">
        <f t="shared" si="145"/>
        <v>db.pacientes.updateOne({"_id":ObjectId('61e34256ec4ec02e84f5dffc')},{ $set: { "seguimientos": [{"id": "2013","seccion1": {"fechaSeguimiento": "2013-11-10","institucion": "Hospital Sor Maria Ludovica de La Plata",</v>
      </c>
      <c r="X1558" t="str">
        <f t="shared" si="146"/>
        <v>"fallecimiento": "No","fechaFallecimiento": "","causaFallecimiento": "","nivelEducativo": "","actividadLaboral": "","coberturaSocial": "Sí","tratamientoAntibioticoHospitalizado": "","embarazo": "No"},</v>
      </c>
      <c r="Y1558" t="str">
        <f t="shared" si="147"/>
        <v>"seccion4": {"cultivos": "8"},"seccion5": {"toleranciaGlucosa": "No realizada","toleranciaGlucosaRealizada": "","vitaminaD": "","vitaminaDRealizada": "","inmunoglobulina": "Realizada",</v>
      </c>
      <c r="Z1558" t="str">
        <f t="shared" si="148"/>
        <v>"inmunoglobulinaRealizada": "&lt; 500"},"seccion6": {"actividadDeportiva": ""}}]}}, { upsert: true } );</v>
      </c>
      <c r="AA1558" t="str">
        <f t="shared" si="149"/>
        <v>db.pacientes.updateOne({"_id":ObjectId('61e34256ec4ec02e84f5dffc')},{ $set: { "seguimientos": [{"id": "2013","seccion1": {"fechaSeguimiento": "2013-11-10","institucion": "Hospital Sor Maria Ludovica de La Plata","fallecimiento": "No","fechaFallecimiento": "","causaFallecimiento": "","nivelEducativo": "","actividadLaboral": "","coberturaSocial": "Sí","tratamientoAntibioticoHospitalizado": "","embarazo": "No"},"seccion4": {"cultivos": "8"},"seccion5": {"toleranciaGlucosa": "No realizada","toleranciaGlucosaRealizada": "","vitaminaD": "","vitaminaDRealizada": "","inmunoglobulina": "Realizada","inmunoglobulinaRealizada": "&lt; 500"},"seccion6": {"actividadDeportiva": ""}}]}}, { upsert: true } );</v>
      </c>
    </row>
    <row r="1559" spans="1:27" x14ac:dyDescent="0.3">
      <c r="A1559" t="s">
        <v>1718</v>
      </c>
      <c r="B1559">
        <v>684</v>
      </c>
      <c r="C1559">
        <v>2014</v>
      </c>
      <c r="D1559" s="5">
        <v>41983</v>
      </c>
      <c r="E1559" s="5" t="str">
        <f t="shared" si="144"/>
        <v>2014-12-10</v>
      </c>
      <c r="F1559" t="s">
        <v>400</v>
      </c>
      <c r="G1559" t="s">
        <v>35</v>
      </c>
      <c r="L1559" t="s">
        <v>281</v>
      </c>
      <c r="N1559" t="s">
        <v>35</v>
      </c>
      <c r="O1559" t="s">
        <v>46</v>
      </c>
      <c r="P1559" t="s">
        <v>118</v>
      </c>
      <c r="Q1559" t="s">
        <v>256</v>
      </c>
      <c r="R1559" t="s">
        <v>256</v>
      </c>
      <c r="S1559" t="s">
        <v>256</v>
      </c>
      <c r="T1559" t="s">
        <v>256</v>
      </c>
      <c r="U1559" t="s">
        <v>256</v>
      </c>
      <c r="V1559" t="s">
        <v>256</v>
      </c>
      <c r="W1559" t="str">
        <f t="shared" si="145"/>
        <v>db.pacientes.updateOne({"_id":ObjectId('61e34256ec4ec02e84f5dffc')},{ $set: { "seguimientos": [{"id": "2014","seccion1": {"fechaSeguimiento": "2014-12-10","institucion": "Hospital Sor Maria Ludovica de La Plata",</v>
      </c>
      <c r="X1559" t="str">
        <f t="shared" si="146"/>
        <v>"fallecimiento": "No","fechaFallecimiento": "","causaFallecimiento": "","nivelEducativo": "","actividadLaboral": "","coberturaSocial": "Sí","tratamientoAntibioticoHospitalizado": "","embarazo": "No"},</v>
      </c>
      <c r="Y1559" t="str">
        <f t="shared" si="147"/>
        <v>"seccion4": {"cultivos": "3"},"seccion5": {"toleranciaGlucosa": "No realizada","toleranciaGlucosaRealizada": "","vitaminaD": "","vitaminaDRealizada": "","inmunoglobulina": "",</v>
      </c>
      <c r="Z1559" t="str">
        <f t="shared" si="148"/>
        <v>"inmunoglobulinaRealizada": ""},"seccion6": {"actividadDeportiva": ""}}]}}, { upsert: true } );</v>
      </c>
      <c r="AA1559" t="str">
        <f t="shared" si="149"/>
        <v>db.pacientes.updateOne({"_id":ObjectId('61e34256ec4ec02e84f5dffc')},{ $set: { "seguimientos": [{"id": "2014","seccion1": {"fechaSeguimiento": "2014-12-10","institucion": "Hospital Sor Maria Ludovica de La Plata","fallecimiento": "No","fechaFallecimiento": "","causaFallecimiento": "","nivelEducativo": "","actividadLaboral": "","coberturaSocial": "Sí","tratamientoAntibioticoHospitalizado": "","embarazo": "No"},"seccion4": {"cultivos": "3"},"seccion5":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1560" spans="1:27" x14ac:dyDescent="0.3">
      <c r="A1560" t="s">
        <v>1718</v>
      </c>
      <c r="B1560">
        <v>684</v>
      </c>
      <c r="C1560">
        <v>2015</v>
      </c>
      <c r="D1560" s="5">
        <v>42239</v>
      </c>
      <c r="E1560" s="5" t="str">
        <f t="shared" si="144"/>
        <v>2015-8-23</v>
      </c>
      <c r="F1560" t="s">
        <v>400</v>
      </c>
      <c r="G1560" t="s">
        <v>35</v>
      </c>
      <c r="L1560" t="s">
        <v>281</v>
      </c>
      <c r="M1560" t="s">
        <v>45</v>
      </c>
      <c r="N1560" t="s">
        <v>35</v>
      </c>
      <c r="O1560" t="s">
        <v>49</v>
      </c>
      <c r="P1560" t="s">
        <v>118</v>
      </c>
      <c r="Q1560" t="s">
        <v>256</v>
      </c>
      <c r="R1560" t="s">
        <v>118</v>
      </c>
      <c r="S1560" t="s">
        <v>256</v>
      </c>
      <c r="T1560" t="s">
        <v>118</v>
      </c>
      <c r="U1560" t="s">
        <v>256</v>
      </c>
      <c r="V1560" t="s">
        <v>256</v>
      </c>
      <c r="W1560" t="str">
        <f t="shared" si="145"/>
        <v>db.pacientes.updateOne({"_id":ObjectId('61e34256ec4ec02e84f5dffc')},{ $set: { "seguimientos": [{"id": "2015","seccion1": {"fechaSeguimiento": "2015-8-23","institucion": "Hospital Sor Maria Ludovica de La Plata",</v>
      </c>
      <c r="X1560" t="str">
        <f t="shared" si="146"/>
        <v>"fallecimiento": "No","fechaFallecimiento": "","causaFallecimiento": "","nivelEducativo": "","actividadLaboral": "","coberturaSocial": "Sí","tratamientoAntibioticoHospitalizado": "1","embarazo": "No"},</v>
      </c>
      <c r="Y1560" t="str">
        <f t="shared" si="147"/>
        <v>"seccion4": {"cultivos": "4"},"seccion5": {"toleranciaGlucosa": "No realizada","toleranciaGlucosaRealizada": "","vitaminaD": "No realizada","vitaminaDRealizada": "","inmunoglobulina": "No realizada",</v>
      </c>
      <c r="Z1560" t="str">
        <f t="shared" si="148"/>
        <v>"inmunoglobulinaRealizada": ""},"seccion6": {"actividadDeportiva": ""}}]}}, { upsert: true } );</v>
      </c>
      <c r="AA1560" t="str">
        <f t="shared" si="149"/>
        <v>db.pacientes.updateOne({"_id":ObjectId('61e34256ec4ec02e84f5dffc')},{ $set: { "seguimientos": [{"id": "2015","seccion1": {"fechaSeguimiento": "2015-8-23","institucion": "Hospital Sor Maria Ludovica de La Plata","fallecimiento": "No","fechaFallecimiento": "","causaFallecimiento": "","nivelEducativo": "","actividadLaboral": "","coberturaSocial": "Sí","tratamientoAntibioticoHospitalizado": "1","embarazo": "No"},"seccion4": {"cultivos": "4"},"seccion5": {"toleranciaGlucosa": "No realizada","toleranciaGlucosaRealizada": "","vitaminaD": "No realizada","vitaminaDRealizada": "","inmunoglobulina": "No realizada","inmunoglobulinaRealizada": ""},"seccion6": {"actividadDeportiva": ""}}]}}, { upsert: true } );</v>
      </c>
    </row>
    <row r="1561" spans="1:27" x14ac:dyDescent="0.3">
      <c r="A1561" t="s">
        <v>1718</v>
      </c>
      <c r="B1561">
        <v>684</v>
      </c>
      <c r="C1561">
        <v>2016</v>
      </c>
      <c r="D1561" s="5">
        <v>42440</v>
      </c>
      <c r="E1561" s="5" t="str">
        <f t="shared" si="144"/>
        <v>2016-3-11</v>
      </c>
      <c r="F1561" t="s">
        <v>400</v>
      </c>
      <c r="G1561" t="s">
        <v>35</v>
      </c>
      <c r="L1561" t="s">
        <v>281</v>
      </c>
      <c r="O1561" t="s">
        <v>45</v>
      </c>
      <c r="P1561" t="s">
        <v>118</v>
      </c>
      <c r="Q1561" t="s">
        <v>256</v>
      </c>
      <c r="R1561" t="s">
        <v>118</v>
      </c>
      <c r="S1561" t="s">
        <v>256</v>
      </c>
      <c r="T1561" t="s">
        <v>118</v>
      </c>
      <c r="U1561" t="s">
        <v>256</v>
      </c>
      <c r="V1561" t="s">
        <v>256</v>
      </c>
      <c r="W1561" t="str">
        <f t="shared" si="145"/>
        <v>db.pacientes.updateOne({"_id":ObjectId('61e34256ec4ec02e84f5dffc')},{ $set: { "seguimientos": [{"id": "2016","seccion1": {"fechaSeguimiento": "2016-3-11","institucion": "Hospital Sor Maria Ludovica de La Plata",</v>
      </c>
      <c r="X1561" t="str">
        <f t="shared" si="146"/>
        <v>"fallecimiento": "No","fechaFallecimiento": "","causaFallecimiento": "","nivelEducativo": "","actividadLaboral": "","coberturaSocial": "Sí","tratamientoAntibioticoHospitalizado": "","embarazo": ""},</v>
      </c>
      <c r="Y1561" t="str">
        <f t="shared" si="147"/>
        <v>"seccion4": {"cultivos": "1"},"seccion5": {"toleranciaGlucosa": "No realizada","toleranciaGlucosaRealizada": "","vitaminaD": "No realizada","vitaminaDRealizada": "","inmunoglobulina": "No realizada",</v>
      </c>
      <c r="Z1561" t="str">
        <f t="shared" si="148"/>
        <v>"inmunoglobulinaRealizada": ""},"seccion6": {"actividadDeportiva": ""}}]}}, { upsert: true } );</v>
      </c>
      <c r="AA1561" t="str">
        <f t="shared" si="149"/>
        <v>db.pacientes.updateOne({"_id":ObjectId('61e34256ec4ec02e84f5dffc')},{ $set: { "seguimientos": [{"id": "2016","seccion1": {"fechaSeguimiento": "2016-3-11","institucion": "Hospital Sor Maria Ludovica de La Plata","fallecimiento": "No","fechaFallecimiento": "","causaFallecimiento": "","nivelEducativo": "","actividadLaboral": "","coberturaSocial": "Sí","tratamientoAntibioticoHospitalizado": "","embarazo": ""},"seccion4": {"cultivos": "1"},"seccion5": {"toleranciaGlucosa": "No realizada","toleranciaGlucosaRealizada": "","vitaminaD": "No realizada","vitaminaDRealizada": "","inmunoglobulina": "No realizada","inmunoglobulinaRealizada": ""},"seccion6": {"actividadDeportiva": ""}}]}}, { upsert: true } );</v>
      </c>
    </row>
    <row r="1562" spans="1:27" x14ac:dyDescent="0.3">
      <c r="A1562" t="s">
        <v>1718</v>
      </c>
      <c r="B1562">
        <v>684</v>
      </c>
      <c r="C1562">
        <v>2017</v>
      </c>
      <c r="D1562" s="5">
        <v>43084</v>
      </c>
      <c r="E1562" s="5" t="str">
        <f t="shared" si="144"/>
        <v>2017-12-15</v>
      </c>
      <c r="F1562" t="s">
        <v>400</v>
      </c>
      <c r="G1562" t="s">
        <v>35</v>
      </c>
      <c r="L1562" t="s">
        <v>281</v>
      </c>
      <c r="M1562" t="s">
        <v>49</v>
      </c>
      <c r="N1562" t="s">
        <v>35</v>
      </c>
      <c r="O1562" t="s">
        <v>41</v>
      </c>
      <c r="P1562" t="s">
        <v>118</v>
      </c>
      <c r="Q1562" t="s">
        <v>256</v>
      </c>
      <c r="R1562" t="s">
        <v>118</v>
      </c>
      <c r="S1562" t="s">
        <v>256</v>
      </c>
      <c r="T1562" t="s">
        <v>261</v>
      </c>
      <c r="U1562" t="s">
        <v>40</v>
      </c>
      <c r="V1562" t="s">
        <v>256</v>
      </c>
      <c r="W1562" t="str">
        <f t="shared" si="145"/>
        <v>db.pacientes.updateOne({"_id":ObjectId('61e34256ec4ec02e84f5dffc')},{ $set: { "seguimientos": [{"id": "2017","seccion1": {"fechaSeguimiento": "2017-12-15","institucion": "Hospital Sor Maria Ludovica de La Plata",</v>
      </c>
      <c r="X1562" t="str">
        <f t="shared" si="146"/>
        <v>"fallecimiento": "No","fechaFallecimiento": "","causaFallecimiento": "","nivelEducativo": "","actividadLaboral": "","coberturaSocial": "Sí","tratamientoAntibioticoHospitalizado": "4","embarazo": "No"},</v>
      </c>
      <c r="Y1562" t="str">
        <f t="shared" si="147"/>
        <v>"seccion4": {"cultivos": "6"},"seccion5": {"toleranciaGlucosa": "No realizada","toleranciaGlucosaRealizada": "","vitaminaD": "No realizada","vitaminaDRealizada": "","inmunoglobulina": "Realizada",</v>
      </c>
      <c r="Z1562" t="str">
        <f t="shared" si="148"/>
        <v>"inmunoglobulinaRealizada": "&lt; 500"},"seccion6": {"actividadDeportiva": ""}}]}}, { upsert: true } );</v>
      </c>
      <c r="AA1562" t="str">
        <f t="shared" si="149"/>
        <v>db.pacientes.updateOne({"_id":ObjectId('61e34256ec4ec02e84f5dffc')},{ $set: { "seguimientos": [{"id": "2017","seccion1": {"fechaSeguimiento": "2017-12-15","institucion": "Hospital Sor Maria Ludovica de La Plata","fallecimiento": "No","fechaFallecimiento": "","causaFallecimiento": "","nivelEducativo": "","actividadLaboral": "","coberturaSocial": "Sí","tratamientoAntibioticoHospitalizado": "4","embarazo": "No"},"seccion4": {"cultivos": "6"},"seccion5": {"toleranciaGlucosa": "No realizada","toleranciaGlucosaRealizada": "","vitaminaD": "No realizada","vitaminaDRealizada": "","inmunoglobulina": "Realizada","inmunoglobulinaRealizada": "&lt; 500"},"seccion6": {"actividadDeportiva": ""}}]}}, { upsert: true } );</v>
      </c>
    </row>
    <row r="1563" spans="1:27" x14ac:dyDescent="0.3">
      <c r="A1563" t="s">
        <v>1718</v>
      </c>
      <c r="B1563">
        <v>684</v>
      </c>
      <c r="C1563">
        <v>2018</v>
      </c>
      <c r="D1563" s="5">
        <v>43251</v>
      </c>
      <c r="E1563" s="5" t="str">
        <f t="shared" si="144"/>
        <v>2018-5-31</v>
      </c>
      <c r="F1563" t="s">
        <v>400</v>
      </c>
      <c r="G1563" t="s">
        <v>35</v>
      </c>
      <c r="L1563" t="s">
        <v>281</v>
      </c>
      <c r="N1563" t="s">
        <v>35</v>
      </c>
      <c r="O1563" t="s">
        <v>45</v>
      </c>
      <c r="P1563" t="s">
        <v>118</v>
      </c>
      <c r="Q1563" t="s">
        <v>256</v>
      </c>
      <c r="R1563" t="s">
        <v>118</v>
      </c>
      <c r="S1563" t="s">
        <v>256</v>
      </c>
      <c r="T1563" t="s">
        <v>118</v>
      </c>
      <c r="U1563" t="s">
        <v>256</v>
      </c>
      <c r="V1563" t="s">
        <v>281</v>
      </c>
      <c r="W1563" t="str">
        <f t="shared" si="145"/>
        <v>db.pacientes.updateOne({"_id":ObjectId('61e34256ec4ec02e84f5dffc')},{ $set: { "seguimientos": [{"id": "2018","seccion1": {"fechaSeguimiento": "2018-5-31","institucion": "Hospital Sor Maria Ludovica de La Plata",</v>
      </c>
      <c r="X1563" t="str">
        <f t="shared" si="146"/>
        <v>"fallecimiento": "No","fechaFallecimiento": "","causaFallecimiento": "","nivelEducativo": "","actividadLaboral": "","coberturaSocial": "Sí","tratamientoAntibioticoHospitalizado": "","embarazo": "No"},</v>
      </c>
      <c r="Y1563" t="str">
        <f t="shared" si="147"/>
        <v>"seccion4": {"cultivos": "1"},"seccion5": {"toleranciaGlucosa": "No realizada","toleranciaGlucosaRealizada": "","vitaminaD": "No realizada","vitaminaDRealizada": "","inmunoglobulina": "No realizada",</v>
      </c>
      <c r="Z1563" t="str">
        <f t="shared" si="148"/>
        <v>"inmunoglobulinaRealizada": ""},"seccion6": {"actividadDeportiva": "Sí"}}]}}, { upsert: true } );</v>
      </c>
      <c r="AA1563" t="str">
        <f t="shared" si="149"/>
        <v>db.pacientes.updateOne({"_id":ObjectId('61e34256ec4ec02e84f5dffc')},{ $set: { "seguimientos": [{"id": "2018","seccion1": {"fechaSeguimiento": "2018-5-31","institucion": "Hospital Sor Maria Ludovica de La Plata","fallecimiento": "No","fechaFallecimiento": "","causaFallecimiento": "","nivelEducativo": "","actividadLaboral": "","coberturaSocial": "Sí","tratamientoAntibioticoHospitalizado": "","embarazo": "No"},"seccion4": {"cultivos": "1"},"seccion5": {"toleranciaGlucosa": "No realizada","toleranciaGlucosaRealizada": "","vitaminaD": "No realizada","vitaminaDRealizada": "","inmunoglobulina": "No realizada","inmunoglobulinaRealizada": ""},"seccion6": {"actividadDeportiva": "Sí"}}]}}, { upsert: true } );</v>
      </c>
    </row>
    <row r="1564" spans="1:27" x14ac:dyDescent="0.3">
      <c r="A1564" t="s">
        <v>1718</v>
      </c>
      <c r="B1564">
        <v>684</v>
      </c>
      <c r="C1564">
        <v>2019</v>
      </c>
      <c r="D1564" s="5">
        <v>43815</v>
      </c>
      <c r="E1564" s="5" t="str">
        <f t="shared" si="144"/>
        <v>2019-12-16</v>
      </c>
      <c r="F1564" t="s">
        <v>400</v>
      </c>
      <c r="G1564" t="s">
        <v>35</v>
      </c>
      <c r="L1564" t="s">
        <v>281</v>
      </c>
      <c r="M1564" t="s">
        <v>37</v>
      </c>
      <c r="N1564" t="s">
        <v>35</v>
      </c>
      <c r="O1564" t="s">
        <v>41</v>
      </c>
      <c r="P1564" t="s">
        <v>118</v>
      </c>
      <c r="Q1564" t="s">
        <v>256</v>
      </c>
      <c r="R1564" t="s">
        <v>261</v>
      </c>
      <c r="S1564" t="s">
        <v>321</v>
      </c>
      <c r="T1564" t="s">
        <v>261</v>
      </c>
      <c r="U1564" t="s">
        <v>40</v>
      </c>
      <c r="V1564" t="s">
        <v>256</v>
      </c>
      <c r="W1564" t="str">
        <f t="shared" si="145"/>
        <v>db.pacientes.updateOne({"_id":ObjectId('61e34256ec4ec02e84f5dffc')},{ $set: { "seguimientos": [{"id": "2019","seccion1": {"fechaSeguimiento": "2019-12-16","institucion": "Hospital Sor Maria Ludovica de La Plata",</v>
      </c>
      <c r="X1564" t="str">
        <f t="shared" si="146"/>
        <v>"fallecimiento": "No","fechaFallecimiento": "","causaFallecimiento": "","nivelEducativo": "","actividadLaboral": "","coberturaSocial": "Sí","tratamientoAntibioticoHospitalizado": "2","embarazo": "No"},</v>
      </c>
      <c r="Y1564" t="str">
        <f t="shared" si="147"/>
        <v>"seccion4": {"cultivos": "6"},"seccion5": {"toleranciaGlucosa": "No realizada","toleranciaGlucosaRealizada": "","vitaminaD": "Realizada","vitaminaDRealizada": "Bajo","inmunoglobulina": "Realizada",</v>
      </c>
      <c r="Z1564" t="str">
        <f t="shared" si="148"/>
        <v>"inmunoglobulinaRealizada": "&lt; 500"},"seccion6": {"actividadDeportiva": ""}}]}}, { upsert: true } );</v>
      </c>
      <c r="AA1564" t="str">
        <f t="shared" si="149"/>
        <v>db.pacientes.updateOne({"_id":ObjectId('61e34256ec4ec02e84f5dffc')},{ $set: { "seguimientos": [{"id": "2019","seccion1": {"fechaSeguimiento": "2019-12-16","institucion": "Hospital Sor Maria Ludovica de La Plata","fallecimiento": "No","fechaFallecimiento": "","causaFallecimiento": "","nivelEducativo": "","actividadLaboral": "","coberturaSocial": "Sí","tratamientoAntibioticoHospitalizado": "2","embarazo": "No"},"seccion4": {"cultivos": "6"},"seccion5": {"toleranciaGlucosa": "No realizada","toleranciaGlucosaRealizada": "","vitaminaD": "Realizada","vitaminaDRealizada": "Bajo","inmunoglobulina": "Realizada","inmunoglobulinaRealizada": "&lt; 500"},"seccion6": {"actividadDeportiva": ""}}]}}, { upsert: true } );</v>
      </c>
    </row>
    <row r="1565" spans="1:27" x14ac:dyDescent="0.3">
      <c r="A1565" t="s">
        <v>1718</v>
      </c>
      <c r="B1565">
        <v>684</v>
      </c>
      <c r="C1565">
        <v>2020</v>
      </c>
      <c r="D1565" s="5">
        <v>43867</v>
      </c>
      <c r="E1565" s="5" t="str">
        <f t="shared" si="144"/>
        <v>2020-2-6</v>
      </c>
      <c r="F1565" t="s">
        <v>400</v>
      </c>
      <c r="G1565" t="s">
        <v>281</v>
      </c>
      <c r="H1565" t="s">
        <v>220</v>
      </c>
      <c r="I1565" t="s">
        <v>291</v>
      </c>
      <c r="P1565" t="s">
        <v>118</v>
      </c>
      <c r="Q1565" t="s">
        <v>256</v>
      </c>
      <c r="R1565" t="s">
        <v>256</v>
      </c>
      <c r="S1565" t="s">
        <v>256</v>
      </c>
      <c r="T1565" t="s">
        <v>256</v>
      </c>
      <c r="U1565" t="s">
        <v>256</v>
      </c>
      <c r="V1565" t="s">
        <v>256</v>
      </c>
      <c r="W1565" t="str">
        <f t="shared" si="145"/>
        <v>db.pacientes.updateOne({"_id":ObjectId('61e34256ec4ec02e84f5dffc')},{ $set: { "seguimientos": [{"id": "2020","seccion1": {"fechaSeguimiento": "2020-2-6","institucion": "Hospital Sor Maria Ludovica de La Plata",</v>
      </c>
      <c r="X1565" t="str">
        <f t="shared" si="146"/>
        <v>"fallecimiento": "Sí","fechaFallecimiento": "2020-02-06","causaFallecimiento": "Respiratorios","nivelEducativo": "","actividadLaboral": "","coberturaSocial": "","tratamientoAntibioticoHospitalizado": "","embarazo": ""},</v>
      </c>
      <c r="Y1565" t="str">
        <f t="shared" si="147"/>
        <v>"seccion4": {"cultivos": ""},"seccion5": {"toleranciaGlucosa": "No realizada","toleranciaGlucosaRealizada": "","vitaminaD": "","vitaminaDRealizada": "","inmunoglobulina": "",</v>
      </c>
      <c r="Z1565" t="str">
        <f t="shared" si="148"/>
        <v>"inmunoglobulinaRealizada": ""},"seccion6": {"actividadDeportiva": ""}}]}}, { upsert: true } );</v>
      </c>
      <c r="AA1565" t="str">
        <f t="shared" si="149"/>
        <v>db.pacientes.updateOne({"_id":ObjectId('61e34256ec4ec02e84f5dffc')},{ $set: { "seguimientos": [{"id": "2020","seccion1": {"fechaSeguimiento": "2020-2-6","institucion": "Hospital Sor Maria Ludovica de La Plata","fallecimiento": "Sí","fechaFallecimiento": "2020-02-06","causaFallecimiento": "Respiratorios","nivelEducativo": "","actividadLaboral": "","coberturaSocial": "","tratamientoAntibioticoHospitalizado": "","embarazo": ""},"seccion4":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1566" spans="1:27" x14ac:dyDescent="0.3">
      <c r="A1566" t="s">
        <v>1924</v>
      </c>
      <c r="B1566">
        <v>685</v>
      </c>
      <c r="C1566">
        <v>2012</v>
      </c>
      <c r="D1566" s="5">
        <v>41258</v>
      </c>
      <c r="E1566" s="5" t="str">
        <f t="shared" si="144"/>
        <v>2012-12-15</v>
      </c>
      <c r="F1566" t="s">
        <v>400</v>
      </c>
      <c r="G1566" t="s">
        <v>35</v>
      </c>
      <c r="J1566" t="s">
        <v>38</v>
      </c>
      <c r="L1566" t="s">
        <v>281</v>
      </c>
      <c r="M1566" t="s">
        <v>37</v>
      </c>
      <c r="N1566" t="s">
        <v>35</v>
      </c>
      <c r="O1566" t="s">
        <v>48</v>
      </c>
      <c r="P1566" t="s">
        <v>118</v>
      </c>
      <c r="Q1566" t="s">
        <v>256</v>
      </c>
      <c r="R1566" t="s">
        <v>256</v>
      </c>
      <c r="S1566" t="s">
        <v>256</v>
      </c>
      <c r="T1566" t="s">
        <v>261</v>
      </c>
      <c r="U1566" t="s">
        <v>40</v>
      </c>
      <c r="V1566" t="s">
        <v>256</v>
      </c>
      <c r="W1566" t="str">
        <f t="shared" si="145"/>
        <v>db.pacientes.updateOne({"_id":ObjectId('61e34256ec4ec02e84f5e0ca')},{ $set: { "seguimientos": [{"id": "2012","seccion1": {"fechaSeguimiento": "2012-12-15","institucion": "Hospital Sor Maria Ludovica de La Plata",</v>
      </c>
      <c r="X1566" t="str">
        <f t="shared" si="146"/>
        <v>"fallecimiento": "No","fechaFallecimiento": "","causaFallecimiento": "","nivelEducativo": "Primaria incompleta","actividadLaboral": "","coberturaSocial": "Sí","tratamientoAntibioticoHospitalizado": "2","embarazo": "No"},</v>
      </c>
      <c r="Y1566" t="str">
        <f t="shared" si="147"/>
        <v>"seccion4": {"cultivos": "5"},"seccion5": {"toleranciaGlucosa": "No realizada","toleranciaGlucosaRealizada": "","vitaminaD": "","vitaminaDRealizada": "","inmunoglobulina": "Realizada",</v>
      </c>
      <c r="Z1566" t="str">
        <f t="shared" si="148"/>
        <v>"inmunoglobulinaRealizada": "&lt; 500"},"seccion6": {"actividadDeportiva": ""}}]}}, { upsert: true } );</v>
      </c>
      <c r="AA1566" t="str">
        <f t="shared" si="149"/>
        <v>db.pacientes.updateOne({"_id":ObjectId('61e34256ec4ec02e84f5e0ca')},{ $set: { "seguimientos": [{"id": "2012","seccion1": {"fechaSeguimiento": "2012-12-15","institucion": "Hospital Sor Maria Ludovica de La Plata","fallecimiento": "No","fechaFallecimiento": "","causaFallecimiento": "","nivelEducativo": "Primaria incompleta","actividadLaboral": "","coberturaSocial": "Sí","tratamientoAntibioticoHospitalizado": "2","embarazo": "No"},"seccion4": {"cultivos": "5"},"seccion5": {"toleranciaGlucosa": "No realizada","toleranciaGlucosaRealizada": "","vitaminaD": "","vitaminaDRealizada": "","inmunoglobulina": "Realizada","inmunoglobulinaRealizada": "&lt; 500"},"seccion6": {"actividadDeportiva": ""}}]}}, { upsert: true } );</v>
      </c>
    </row>
    <row r="1567" spans="1:27" x14ac:dyDescent="0.3">
      <c r="A1567" t="s">
        <v>1924</v>
      </c>
      <c r="B1567">
        <v>685</v>
      </c>
      <c r="C1567">
        <v>2013</v>
      </c>
      <c r="D1567" s="5">
        <v>41619</v>
      </c>
      <c r="E1567" s="5" t="str">
        <f t="shared" si="144"/>
        <v>2013-12-11</v>
      </c>
      <c r="F1567" t="s">
        <v>400</v>
      </c>
      <c r="G1567" t="s">
        <v>35</v>
      </c>
      <c r="L1567" t="s">
        <v>281</v>
      </c>
      <c r="N1567" t="s">
        <v>35</v>
      </c>
      <c r="O1567" t="s">
        <v>48</v>
      </c>
      <c r="P1567" t="s">
        <v>118</v>
      </c>
      <c r="Q1567" t="s">
        <v>256</v>
      </c>
      <c r="R1567" t="s">
        <v>256</v>
      </c>
      <c r="S1567" t="s">
        <v>256</v>
      </c>
      <c r="T1567" t="s">
        <v>261</v>
      </c>
      <c r="U1567" t="s">
        <v>40</v>
      </c>
      <c r="V1567" t="s">
        <v>256</v>
      </c>
      <c r="W1567" t="str">
        <f t="shared" si="145"/>
        <v>db.pacientes.updateOne({"_id":ObjectId('61e34256ec4ec02e84f5e0ca')},{ $set: { "seguimientos": [{"id": "2013","seccion1": {"fechaSeguimiento": "2013-12-11","institucion": "Hospital Sor Maria Ludovica de La Plata",</v>
      </c>
      <c r="X1567" t="str">
        <f t="shared" si="146"/>
        <v>"fallecimiento": "No","fechaFallecimiento": "","causaFallecimiento": "","nivelEducativo": "","actividadLaboral": "","coberturaSocial": "Sí","tratamientoAntibioticoHospitalizado": "","embarazo": "No"},</v>
      </c>
      <c r="Y1567" t="str">
        <f t="shared" si="147"/>
        <v>"seccion4": {"cultivos": "5"},"seccion5": {"toleranciaGlucosa": "No realizada","toleranciaGlucosaRealizada": "","vitaminaD": "","vitaminaDRealizada": "","inmunoglobulina": "Realizada",</v>
      </c>
      <c r="Z1567" t="str">
        <f t="shared" si="148"/>
        <v>"inmunoglobulinaRealizada": "&lt; 500"},"seccion6": {"actividadDeportiva": ""}}]}}, { upsert: true } );</v>
      </c>
      <c r="AA1567" t="str">
        <f t="shared" si="149"/>
        <v>db.pacientes.updateOne({"_id":ObjectId('61e34256ec4ec02e84f5e0ca')},{ $set: { "seguimientos": [{"id": "2013","seccion1": {"fechaSeguimiento": "2013-12-11","institucion": "Hospital Sor Maria Ludovica de La Plata","fallecimiento": "No","fechaFallecimiento": "","causaFallecimiento": "","nivelEducativo": "","actividadLaboral": "","coberturaSocial": "Sí","tratamientoAntibioticoHospitalizado": "","embarazo": "No"},"seccion4": {"cultivos": "5"},"seccion5": {"toleranciaGlucosa": "No realizada","toleranciaGlucosaRealizada": "","vitaminaD": "","vitaminaDRealizada": "","inmunoglobulina": "Realizada","inmunoglobulinaRealizada": "&lt; 500"},"seccion6": {"actividadDeportiva": ""}}]}}, { upsert: true } );</v>
      </c>
    </row>
    <row r="1568" spans="1:27" x14ac:dyDescent="0.3">
      <c r="A1568" t="s">
        <v>1924</v>
      </c>
      <c r="B1568">
        <v>685</v>
      </c>
      <c r="C1568">
        <v>2014</v>
      </c>
      <c r="D1568" s="5">
        <v>41974</v>
      </c>
      <c r="E1568" s="5" t="str">
        <f t="shared" si="144"/>
        <v>2014-12-1</v>
      </c>
      <c r="F1568" t="s">
        <v>400</v>
      </c>
      <c r="G1568" t="s">
        <v>35</v>
      </c>
      <c r="L1568" t="s">
        <v>281</v>
      </c>
      <c r="N1568" t="s">
        <v>35</v>
      </c>
      <c r="O1568" t="s">
        <v>49</v>
      </c>
      <c r="P1568" t="s">
        <v>118</v>
      </c>
      <c r="Q1568" t="s">
        <v>256</v>
      </c>
      <c r="R1568" t="s">
        <v>256</v>
      </c>
      <c r="S1568" t="s">
        <v>256</v>
      </c>
      <c r="T1568" t="s">
        <v>261</v>
      </c>
      <c r="U1568" t="s">
        <v>40</v>
      </c>
      <c r="V1568" t="s">
        <v>256</v>
      </c>
      <c r="W1568" t="str">
        <f t="shared" si="145"/>
        <v>db.pacientes.updateOne({"_id":ObjectId('61e34256ec4ec02e84f5e0ca')},{ $set: { "seguimientos": [{"id": "2014","seccion1": {"fechaSeguimiento": "2014-12-1","institucion": "Hospital Sor Maria Ludovica de La Plata",</v>
      </c>
      <c r="X1568" t="str">
        <f t="shared" si="146"/>
        <v>"fallecimiento": "No","fechaFallecimiento": "","causaFallecimiento": "","nivelEducativo": "","actividadLaboral": "","coberturaSocial": "Sí","tratamientoAntibioticoHospitalizado": "","embarazo": "No"},</v>
      </c>
      <c r="Y1568" t="str">
        <f t="shared" si="147"/>
        <v>"seccion4": {"cultivos": "4"},"seccion5": {"toleranciaGlucosa": "No realizada","toleranciaGlucosaRealizada": "","vitaminaD": "","vitaminaDRealizada": "","inmunoglobulina": "Realizada",</v>
      </c>
      <c r="Z1568" t="str">
        <f t="shared" si="148"/>
        <v>"inmunoglobulinaRealizada": "&lt; 500"},"seccion6": {"actividadDeportiva": ""}}]}}, { upsert: true } );</v>
      </c>
      <c r="AA1568" t="str">
        <f t="shared" si="149"/>
        <v>db.pacientes.updateOne({"_id":ObjectId('61e34256ec4ec02e84f5e0ca')},{ $set: { "seguimientos": [{"id": "2014","seccion1": {"fechaSeguimiento": "2014-12-1","institucion": "Hospital Sor Maria Ludovica de La Plata","fallecimiento": "No","fechaFallecimiento": "","causaFallecimiento": "","nivelEducativo": "","actividadLaboral": "","coberturaSocial": "Sí","tratamientoAntibioticoHospitalizado": "","embarazo": "No"},"seccion4": {"cultivos": "4"},"seccion5": {"toleranciaGlucosa": "No realizada","toleranciaGlucosaRealizada": "","vitaminaD": "","vitaminaDRealizada": "","inmunoglobulina": "Realizada","inmunoglobulinaRealizada": "&lt; 500"},"seccion6": {"actividadDeportiva": ""}}]}}, { upsert: true } );</v>
      </c>
    </row>
    <row r="1569" spans="1:27" x14ac:dyDescent="0.3">
      <c r="A1569" t="s">
        <v>1924</v>
      </c>
      <c r="B1569">
        <v>685</v>
      </c>
      <c r="C1569">
        <v>2015</v>
      </c>
      <c r="D1569" s="5">
        <v>42239</v>
      </c>
      <c r="E1569" s="5" t="str">
        <f t="shared" si="144"/>
        <v>2015-8-23</v>
      </c>
      <c r="F1569" t="s">
        <v>400</v>
      </c>
      <c r="G1569" t="s">
        <v>35</v>
      </c>
      <c r="L1569" t="s">
        <v>281</v>
      </c>
      <c r="N1569" t="s">
        <v>35</v>
      </c>
      <c r="O1569" t="s">
        <v>46</v>
      </c>
      <c r="P1569" t="s">
        <v>118</v>
      </c>
      <c r="Q1569" t="s">
        <v>256</v>
      </c>
      <c r="R1569" t="s">
        <v>118</v>
      </c>
      <c r="S1569" t="s">
        <v>256</v>
      </c>
      <c r="T1569" t="s">
        <v>261</v>
      </c>
      <c r="U1569" t="s">
        <v>89</v>
      </c>
      <c r="V1569" t="s">
        <v>281</v>
      </c>
      <c r="W1569" t="str">
        <f t="shared" si="145"/>
        <v>db.pacientes.updateOne({"_id":ObjectId('61e34256ec4ec02e84f5e0ca')},{ $set: { "seguimientos": [{"id": "2015","seccion1": {"fechaSeguimiento": "2015-8-23","institucion": "Hospital Sor Maria Ludovica de La Plata",</v>
      </c>
      <c r="X1569" t="str">
        <f t="shared" si="146"/>
        <v>"fallecimiento": "No","fechaFallecimiento": "","causaFallecimiento": "","nivelEducativo": "","actividadLaboral": "","coberturaSocial": "Sí","tratamientoAntibioticoHospitalizado": "","embarazo": "No"},</v>
      </c>
      <c r="Y1569" t="str">
        <f t="shared" si="147"/>
        <v>"seccion4": {"cultivos": "3"},"seccion5": {"toleranciaGlucosa": "No realizada","toleranciaGlucosaRealizada": "","vitaminaD": "No realizada","vitaminaDRealizada": "","inmunoglobulina": "Realizada",</v>
      </c>
      <c r="Z1569" t="str">
        <f t="shared" si="148"/>
        <v>"inmunoglobulinaRealizada": "&gt; 1.000"},"seccion6": {"actividadDeportiva": "Sí"}}]}}, { upsert: true } );</v>
      </c>
      <c r="AA1569" t="str">
        <f t="shared" si="149"/>
        <v>db.pacientes.updateOne({"_id":ObjectId('61e34256ec4ec02e84f5e0ca')},{ $set: { "seguimientos": [{"id": "2015","seccion1": {"fechaSeguimiento": "2015-8-23","institucion": "Hospital Sor Maria Ludovica de La Plata","fallecimiento": "No","fechaFallecimiento": "","causaFallecimiento": "","nivelEducativo": "","actividadLaboral": "","coberturaSocial": "Sí","tratamientoAntibioticoHospitalizado": "","embarazo": "No"},"seccion4": {"cultivos": "3"},"seccion5": {"toleranciaGlucosa": "No realizada","toleranciaGlucosaRealizada": "","vitaminaD": "No realizada","vitaminaDRealizada": "","inmunoglobulina": "Realizada","inmunoglobulinaRealizada": "&gt; 1.000"},"seccion6": {"actividadDeportiva": "Sí"}}]}}, { upsert: true } );</v>
      </c>
    </row>
    <row r="1570" spans="1:27" x14ac:dyDescent="0.3">
      <c r="A1570" t="s">
        <v>1924</v>
      </c>
      <c r="B1570">
        <v>685</v>
      </c>
      <c r="C1570">
        <v>2016</v>
      </c>
      <c r="D1570" s="5">
        <v>42698</v>
      </c>
      <c r="E1570" s="5" t="str">
        <f t="shared" si="144"/>
        <v>2016-11-24</v>
      </c>
      <c r="F1570" t="s">
        <v>400</v>
      </c>
      <c r="G1570" t="s">
        <v>35</v>
      </c>
      <c r="L1570" t="s">
        <v>281</v>
      </c>
      <c r="O1570" t="s">
        <v>37</v>
      </c>
      <c r="P1570" t="s">
        <v>118</v>
      </c>
      <c r="Q1570" t="s">
        <v>256</v>
      </c>
      <c r="R1570" t="s">
        <v>261</v>
      </c>
      <c r="S1570" t="s">
        <v>34</v>
      </c>
      <c r="T1570" t="s">
        <v>118</v>
      </c>
      <c r="U1570" t="s">
        <v>256</v>
      </c>
      <c r="V1570" t="s">
        <v>281</v>
      </c>
      <c r="W1570" t="str">
        <f t="shared" si="145"/>
        <v>db.pacientes.updateOne({"_id":ObjectId('61e34256ec4ec02e84f5e0ca')},{ $set: { "seguimientos": [{"id": "2016","seccion1": {"fechaSeguimiento": "2016-11-24","institucion": "Hospital Sor Maria Ludovica de La Plata",</v>
      </c>
      <c r="X1570" t="str">
        <f t="shared" si="146"/>
        <v>"fallecimiento": "No","fechaFallecimiento": "","causaFallecimiento": "","nivelEducativo": "","actividadLaboral": "","coberturaSocial": "Sí","tratamientoAntibioticoHospitalizado": "","embarazo": ""},</v>
      </c>
      <c r="Y1570" t="str">
        <f t="shared" si="147"/>
        <v>"seccion4": {"cultivos": "2"},"seccion5": {"toleranciaGlucosa": "No realizada","toleranciaGlucosaRealizada": "","vitaminaD": "Realizada","vitaminaDRealizada": "Normal","inmunoglobulina": "No realizada",</v>
      </c>
      <c r="Z1570" t="str">
        <f t="shared" si="148"/>
        <v>"inmunoglobulinaRealizada": ""},"seccion6": {"actividadDeportiva": "Sí"}}]}}, { upsert: true } );</v>
      </c>
      <c r="AA1570" t="str">
        <f t="shared" si="149"/>
        <v>db.pacientes.updateOne({"_id":ObjectId('61e34256ec4ec02e84f5e0ca')},{ $set: { "seguimientos": [{"id": "2016","seccion1": {"fechaSeguimiento": "2016-11-24","institucion": "Hospital Sor Maria Ludovica de La Plata","fallecimiento": "No","fechaFallecimiento": "","causaFallecimiento": "","nivelEducativo": "","actividadLaboral": "","coberturaSocial": "Sí","tratamientoAntibioticoHospitalizado": "","embarazo": ""},"seccion4": {"cultivos": "2"},"seccion5": {"toleranciaGlucosa": "No realizada","toleranciaGlucosaRealizada": "","vitaminaD": "Realizada","vitaminaDRealizada": "Normal","inmunoglobulina": "No realizada","inmunoglobulinaRealizada": ""},"seccion6": {"actividadDeportiva": "Sí"}}]}}, { upsert: true } );</v>
      </c>
    </row>
    <row r="1571" spans="1:27" x14ac:dyDescent="0.3">
      <c r="A1571" t="s">
        <v>1924</v>
      </c>
      <c r="B1571">
        <v>685</v>
      </c>
      <c r="C1571">
        <v>2017</v>
      </c>
      <c r="D1571" s="5">
        <v>43083</v>
      </c>
      <c r="E1571" s="5" t="str">
        <f t="shared" si="144"/>
        <v>2017-12-14</v>
      </c>
      <c r="F1571" t="s">
        <v>400</v>
      </c>
      <c r="G1571" t="s">
        <v>35</v>
      </c>
      <c r="L1571" t="s">
        <v>281</v>
      </c>
      <c r="N1571" t="s">
        <v>35</v>
      </c>
      <c r="O1571" t="s">
        <v>74</v>
      </c>
      <c r="P1571" t="s">
        <v>118</v>
      </c>
      <c r="Q1571" t="s">
        <v>256</v>
      </c>
      <c r="R1571" t="s">
        <v>261</v>
      </c>
      <c r="S1571" t="s">
        <v>321</v>
      </c>
      <c r="T1571" t="s">
        <v>261</v>
      </c>
      <c r="U1571" t="s">
        <v>89</v>
      </c>
      <c r="V1571" t="s">
        <v>256</v>
      </c>
      <c r="W1571" t="str">
        <f t="shared" si="145"/>
        <v>db.pacientes.updateOne({"_id":ObjectId('61e34256ec4ec02e84f5e0ca')},{ $set: { "seguimientos": [{"id": "2017","seccion1": {"fechaSeguimiento": "2017-12-14","institucion": "Hospital Sor Maria Ludovica de La Plata",</v>
      </c>
      <c r="X1571" t="str">
        <f t="shared" si="146"/>
        <v>"fallecimiento": "No","fechaFallecimiento": "","causaFallecimiento": "","nivelEducativo": "","actividadLaboral": "","coberturaSocial": "Sí","tratamientoAntibioticoHospitalizado": "","embarazo": "No"},</v>
      </c>
      <c r="Y1571" t="str">
        <f t="shared" si="147"/>
        <v>"seccion4": {"cultivos": "8"},"seccion5": {"toleranciaGlucosa": "No realizada","toleranciaGlucosaRealizada": "","vitaminaD": "Realizada","vitaminaDRealizada": "Bajo","inmunoglobulina": "Realizada",</v>
      </c>
      <c r="Z1571" t="str">
        <f t="shared" si="148"/>
        <v>"inmunoglobulinaRealizada": "&gt; 1.000"},"seccion6": {"actividadDeportiva": ""}}]}}, { upsert: true } );</v>
      </c>
      <c r="AA1571" t="str">
        <f t="shared" si="149"/>
        <v>db.pacientes.updateOne({"_id":ObjectId('61e34256ec4ec02e84f5e0ca')},{ $set: { "seguimientos": [{"id": "2017","seccion1": {"fechaSeguimiento": "2017-12-14","institucion": "Hospital Sor Maria Ludovica de La Plata","fallecimiento": "No","fechaFallecimiento": "","causaFallecimiento": "","nivelEducativo": "","actividadLaboral": "","coberturaSocial": "Sí","tratamientoAntibioticoHospitalizado": "","embarazo": "No"},"seccion4": {"cultivos": "8"},"seccion5": {"toleranciaGlucosa": "No realizada","toleranciaGlucosaRealizada": "","vitaminaD": "Realizada","vitaminaDRealizada": "Bajo","inmunoglobulina": "Realizada","inmunoglobulinaRealizada": "&gt; 1.000"},"seccion6": {"actividadDeportiva": ""}}]}}, { upsert: true } );</v>
      </c>
    </row>
    <row r="1572" spans="1:27" x14ac:dyDescent="0.3">
      <c r="A1572" t="s">
        <v>1924</v>
      </c>
      <c r="B1572">
        <v>685</v>
      </c>
      <c r="C1572">
        <v>2018</v>
      </c>
      <c r="D1572" s="5">
        <v>43250</v>
      </c>
      <c r="E1572" s="5" t="str">
        <f t="shared" si="144"/>
        <v>2018-5-30</v>
      </c>
      <c r="F1572" t="s">
        <v>400</v>
      </c>
      <c r="G1572" t="s">
        <v>35</v>
      </c>
      <c r="L1572" t="s">
        <v>281</v>
      </c>
      <c r="O1572" t="s">
        <v>41</v>
      </c>
      <c r="P1572" t="s">
        <v>118</v>
      </c>
      <c r="Q1572" t="s">
        <v>256</v>
      </c>
      <c r="R1572" t="s">
        <v>261</v>
      </c>
      <c r="S1572" t="s">
        <v>34</v>
      </c>
      <c r="T1572" t="s">
        <v>118</v>
      </c>
      <c r="U1572" t="s">
        <v>256</v>
      </c>
      <c r="V1572" t="s">
        <v>281</v>
      </c>
      <c r="W1572" t="str">
        <f t="shared" si="145"/>
        <v>db.pacientes.updateOne({"_id":ObjectId('61e34256ec4ec02e84f5e0ca')},{ $set: { "seguimientos": [{"id": "2018","seccion1": {"fechaSeguimiento": "2018-5-30","institucion": "Hospital Sor Maria Ludovica de La Plata",</v>
      </c>
      <c r="X1572" t="str">
        <f t="shared" si="146"/>
        <v>"fallecimiento": "No","fechaFallecimiento": "","causaFallecimiento": "","nivelEducativo": "","actividadLaboral": "","coberturaSocial": "Sí","tratamientoAntibioticoHospitalizado": "","embarazo": ""},</v>
      </c>
      <c r="Y1572" t="str">
        <f t="shared" si="147"/>
        <v>"seccion4": {"cultivos": "6"},"seccion5": {"toleranciaGlucosa": "No realizada","toleranciaGlucosaRealizada": "","vitaminaD": "Realizada","vitaminaDRealizada": "Normal","inmunoglobulina": "No realizada",</v>
      </c>
      <c r="Z1572" t="str">
        <f t="shared" si="148"/>
        <v>"inmunoglobulinaRealizada": ""},"seccion6": {"actividadDeportiva": "Sí"}}]}}, { upsert: true } );</v>
      </c>
      <c r="AA1572" t="str">
        <f t="shared" si="149"/>
        <v>db.pacientes.updateOne({"_id":ObjectId('61e34256ec4ec02e84f5e0ca')},{ $set: { "seguimientos": [{"id": "2018","seccion1": {"fechaSeguimiento": "2018-5-30","institucion": "Hospital Sor Maria Ludovica de La Plata","fallecimiento": "No","fechaFallecimiento": "","causaFallecimiento": "","nivelEducativo": "","actividadLaboral": "","coberturaSocial": "Sí","tratamientoAntibioticoHospitalizado": "","embarazo": ""},"seccion4": {"cultivos": "6"},"seccion5": {"toleranciaGlucosa": "No realizada","toleranciaGlucosaRealizada": "","vitaminaD": "Realizada","vitaminaDRealizada": "Normal","inmunoglobulina": "No realizada","inmunoglobulinaRealizada": ""},"seccion6": {"actividadDeportiva": "Sí"}}]}}, { upsert: true } );</v>
      </c>
    </row>
    <row r="1573" spans="1:27" x14ac:dyDescent="0.3">
      <c r="A1573" t="s">
        <v>1924</v>
      </c>
      <c r="B1573">
        <v>685</v>
      </c>
      <c r="C1573">
        <v>2019</v>
      </c>
      <c r="D1573" s="5">
        <v>43815</v>
      </c>
      <c r="E1573" s="5" t="str">
        <f t="shared" si="144"/>
        <v>2019-12-16</v>
      </c>
      <c r="F1573" t="s">
        <v>400</v>
      </c>
      <c r="G1573" t="s">
        <v>35</v>
      </c>
      <c r="L1573" t="s">
        <v>281</v>
      </c>
      <c r="N1573" t="s">
        <v>35</v>
      </c>
      <c r="O1573" t="s">
        <v>41</v>
      </c>
      <c r="P1573" t="s">
        <v>118</v>
      </c>
      <c r="Q1573" t="s">
        <v>256</v>
      </c>
      <c r="R1573" t="s">
        <v>118</v>
      </c>
      <c r="S1573" t="s">
        <v>256</v>
      </c>
      <c r="T1573" t="s">
        <v>118</v>
      </c>
      <c r="U1573" t="s">
        <v>256</v>
      </c>
      <c r="V1573" t="s">
        <v>281</v>
      </c>
      <c r="W1573" t="str">
        <f t="shared" si="145"/>
        <v>db.pacientes.updateOne({"_id":ObjectId('61e34256ec4ec02e84f5e0ca')},{ $set: { "seguimientos": [{"id": "2019","seccion1": {"fechaSeguimiento": "2019-12-16","institucion": "Hospital Sor Maria Ludovica de La Plata",</v>
      </c>
      <c r="X1573" t="str">
        <f t="shared" si="146"/>
        <v>"fallecimiento": "No","fechaFallecimiento": "","causaFallecimiento": "","nivelEducativo": "","actividadLaboral": "","coberturaSocial": "Sí","tratamientoAntibioticoHospitalizado": "","embarazo": "No"},</v>
      </c>
      <c r="Y1573" t="str">
        <f t="shared" si="147"/>
        <v>"seccion4": {"cultivos": "6"},"seccion5": {"toleranciaGlucosa": "No realizada","toleranciaGlucosaRealizada": "","vitaminaD": "No realizada","vitaminaDRealizada": "","inmunoglobulina": "No realizada",</v>
      </c>
      <c r="Z1573" t="str">
        <f t="shared" si="148"/>
        <v>"inmunoglobulinaRealizada": ""},"seccion6": {"actividadDeportiva": "Sí"}}]}}, { upsert: true } );</v>
      </c>
      <c r="AA1573" t="str">
        <f t="shared" si="149"/>
        <v>db.pacientes.updateOne({"_id":ObjectId('61e34256ec4ec02e84f5e0ca')},{ $set: { "seguimientos": [{"id": "2019","seccion1": {"fechaSeguimiento": "2019-12-16","institucion": "Hospital Sor Maria Ludovica de La Plata","fallecimiento": "No","fechaFallecimiento": "","causaFallecimiento": "","nivelEducativo": "","actividadLaboral": "","coberturaSocial": "Sí","tratamientoAntibioticoHospitalizado": "","embarazo": "No"},"seccion4": {"cultivos": "6"},"seccion5": {"toleranciaGlucosa": "No realizada","toleranciaGlucosaRealizada": "","vitaminaD": "No realizada","vitaminaDRealizada": "","inmunoglobulina": "No realizada","inmunoglobulinaRealizada": ""},"seccion6": {"actividadDeportiva": "Sí"}}]}}, { upsert: true } );</v>
      </c>
    </row>
    <row r="1574" spans="1:27" x14ac:dyDescent="0.3">
      <c r="A1574" t="s">
        <v>1146</v>
      </c>
      <c r="B1574">
        <v>686</v>
      </c>
      <c r="C1574">
        <v>2012</v>
      </c>
      <c r="D1574" s="5">
        <v>41258</v>
      </c>
      <c r="E1574" s="5" t="str">
        <f t="shared" si="144"/>
        <v>2012-12-15</v>
      </c>
      <c r="F1574" t="s">
        <v>400</v>
      </c>
      <c r="G1574" t="s">
        <v>35</v>
      </c>
      <c r="J1574" t="s">
        <v>38</v>
      </c>
      <c r="L1574" t="s">
        <v>281</v>
      </c>
      <c r="N1574" t="s">
        <v>35</v>
      </c>
      <c r="O1574" t="s">
        <v>49</v>
      </c>
      <c r="P1574" t="s">
        <v>118</v>
      </c>
      <c r="Q1574" t="s">
        <v>256</v>
      </c>
      <c r="R1574" t="s">
        <v>256</v>
      </c>
      <c r="S1574" t="s">
        <v>256</v>
      </c>
      <c r="T1574" t="s">
        <v>261</v>
      </c>
      <c r="U1574" t="s">
        <v>40</v>
      </c>
      <c r="V1574" t="s">
        <v>281</v>
      </c>
      <c r="W1574" t="str">
        <f t="shared" si="145"/>
        <v>db.pacientes.updateOne({"_id":ObjectId('61e34254ec4ec02e84f5ddc0')},{ $set: { "seguimientos": [{"id": "2012","seccion1": {"fechaSeguimiento": "2012-12-15","institucion": "Hospital Sor Maria Ludovica de La Plata",</v>
      </c>
      <c r="X1574" t="str">
        <f t="shared" si="146"/>
        <v>"fallecimiento": "No","fechaFallecimiento": "","causaFallecimiento": "","nivelEducativo": "Primaria incompleta","actividadLaboral": "","coberturaSocial": "Sí","tratamientoAntibioticoHospitalizado": "","embarazo": "No"},</v>
      </c>
      <c r="Y1574" t="str">
        <f t="shared" si="147"/>
        <v>"seccion4": {"cultivos": "4"},"seccion5": {"toleranciaGlucosa": "No realizada","toleranciaGlucosaRealizada": "","vitaminaD": "","vitaminaDRealizada": "","inmunoglobulina": "Realizada",</v>
      </c>
      <c r="Z1574" t="str">
        <f t="shared" si="148"/>
        <v>"inmunoglobulinaRealizada": "&lt; 500"},"seccion6": {"actividadDeportiva": "Sí"}}]}}, { upsert: true } );</v>
      </c>
      <c r="AA1574" t="str">
        <f t="shared" si="149"/>
        <v>db.pacientes.updateOne({"_id":ObjectId('61e34254ec4ec02e84f5ddc0')},{ $set: { "seguimientos": [{"id": "2012","seccion1": {"fechaSeguimiento": "2012-12-15","institucion": "Hospital Sor Maria Ludovica de La Plata","fallecimiento": "No","fechaFallecimiento": "","causaFallecimiento": "","nivelEducativo": "Primaria incompleta","actividadLaboral": "","coberturaSocial": "Sí","tratamientoAntibioticoHospitalizado": "","embarazo": "No"},"seccion4": {"cultivos": "4"},"seccion5": {"toleranciaGlucosa": "No realizada","toleranciaGlucosaRealizada": "","vitaminaD": "","vitaminaDRealizada": "","inmunoglobulina": "Realizada","inmunoglobulinaRealizada": "&lt; 500"},"seccion6": {"actividadDeportiva": "Sí"}}]}}, { upsert: true } );</v>
      </c>
    </row>
    <row r="1575" spans="1:27" x14ac:dyDescent="0.3">
      <c r="A1575" t="s">
        <v>1146</v>
      </c>
      <c r="B1575">
        <v>686</v>
      </c>
      <c r="C1575">
        <v>2013</v>
      </c>
      <c r="D1575" s="5">
        <v>41619</v>
      </c>
      <c r="E1575" s="5" t="str">
        <f t="shared" si="144"/>
        <v>2013-12-11</v>
      </c>
      <c r="F1575" t="s">
        <v>400</v>
      </c>
      <c r="G1575" t="s">
        <v>35</v>
      </c>
      <c r="J1575" t="s">
        <v>61</v>
      </c>
      <c r="L1575" t="s">
        <v>281</v>
      </c>
      <c r="N1575" t="s">
        <v>35</v>
      </c>
      <c r="O1575" t="s">
        <v>45</v>
      </c>
      <c r="P1575" t="s">
        <v>118</v>
      </c>
      <c r="Q1575" t="s">
        <v>256</v>
      </c>
      <c r="R1575" t="s">
        <v>256</v>
      </c>
      <c r="S1575" t="s">
        <v>256</v>
      </c>
      <c r="T1575" t="s">
        <v>261</v>
      </c>
      <c r="U1575" t="s">
        <v>40</v>
      </c>
      <c r="V1575" t="s">
        <v>256</v>
      </c>
      <c r="W1575" t="str">
        <f t="shared" si="145"/>
        <v>db.pacientes.updateOne({"_id":ObjectId('61e34254ec4ec02e84f5ddc0')},{ $set: { "seguimientos": [{"id": "2013","seccion1": {"fechaSeguimiento": "2013-12-11","institucion": "Hospital Sor Maria Ludovica de La Plata",</v>
      </c>
      <c r="X1575" t="str">
        <f t="shared" si="146"/>
        <v>"fallecimiento": "No","fechaFallecimiento": "","causaFallecimiento": "","nivelEducativo": "Secundaria incompleta","actividadLaboral": "","coberturaSocial": "Sí","tratamientoAntibioticoHospitalizado": "","embarazo": "No"},</v>
      </c>
      <c r="Y1575" t="str">
        <f t="shared" si="147"/>
        <v>"seccion4": {"cultivos": "1"},"seccion5": {"toleranciaGlucosa": "No realizada","toleranciaGlucosaRealizada": "","vitaminaD": "","vitaminaDRealizada": "","inmunoglobulina": "Realizada",</v>
      </c>
      <c r="Z1575" t="str">
        <f t="shared" si="148"/>
        <v>"inmunoglobulinaRealizada": "&lt; 500"},"seccion6": {"actividadDeportiva": ""}}]}}, { upsert: true } );</v>
      </c>
      <c r="AA1575" t="str">
        <f t="shared" si="149"/>
        <v>db.pacientes.updateOne({"_id":ObjectId('61e34254ec4ec02e84f5ddc0')},{ $set: { "seguimientos": [{"id": "2013","seccion1": {"fechaSeguimiento": "2013-12-11","institucion": "Hospital Sor Maria Ludovica de La Plata","fallecimiento": "No","fechaFallecimiento": "","causaFallecimiento": "","nivelEducativo": "Secundaria incompleta","actividadLaboral": "","coberturaSocial": "Sí","tratamientoAntibioticoHospitalizado": "","embarazo": "No"},"seccion4": {"cultivos": "1"},"seccion5": {"toleranciaGlucosa": "No realizada","toleranciaGlucosaRealizada": "","vitaminaD": "","vitaminaDRealizada": "","inmunoglobulina": "Realizada","inmunoglobulinaRealizada": "&lt; 500"},"seccion6": {"actividadDeportiva": ""}}]}}, { upsert: true } );</v>
      </c>
    </row>
    <row r="1576" spans="1:27" x14ac:dyDescent="0.3">
      <c r="A1576" t="s">
        <v>1146</v>
      </c>
      <c r="B1576">
        <v>686</v>
      </c>
      <c r="C1576">
        <v>2014</v>
      </c>
      <c r="D1576" s="5">
        <v>41953</v>
      </c>
      <c r="E1576" s="5" t="str">
        <f t="shared" si="144"/>
        <v>2014-11-10</v>
      </c>
      <c r="F1576" t="s">
        <v>400</v>
      </c>
      <c r="G1576" t="s">
        <v>35</v>
      </c>
      <c r="J1576" t="s">
        <v>38</v>
      </c>
      <c r="L1576" t="s">
        <v>281</v>
      </c>
      <c r="N1576" t="s">
        <v>35</v>
      </c>
      <c r="O1576" t="s">
        <v>41</v>
      </c>
      <c r="P1576" t="s">
        <v>118</v>
      </c>
      <c r="Q1576" t="s">
        <v>256</v>
      </c>
      <c r="R1576" t="s">
        <v>256</v>
      </c>
      <c r="S1576" t="s">
        <v>256</v>
      </c>
      <c r="T1576" t="s">
        <v>261</v>
      </c>
      <c r="U1576" t="s">
        <v>40</v>
      </c>
      <c r="V1576" t="s">
        <v>281</v>
      </c>
      <c r="W1576" t="str">
        <f t="shared" si="145"/>
        <v>db.pacientes.updateOne({"_id":ObjectId('61e34254ec4ec02e84f5ddc0')},{ $set: { "seguimientos": [{"id": "2014","seccion1": {"fechaSeguimiento": "2014-11-10","institucion": "Hospital Sor Maria Ludovica de La Plata",</v>
      </c>
      <c r="X1576" t="str">
        <f t="shared" si="146"/>
        <v>"fallecimiento": "No","fechaFallecimiento": "","causaFallecimiento": "","nivelEducativo": "Primaria incompleta","actividadLaboral": "","coberturaSocial": "Sí","tratamientoAntibioticoHospitalizado": "","embarazo": "No"},</v>
      </c>
      <c r="Y1576" t="str">
        <f t="shared" si="147"/>
        <v>"seccion4": {"cultivos": "6"},"seccion5": {"toleranciaGlucosa": "No realizada","toleranciaGlucosaRealizada": "","vitaminaD": "","vitaminaDRealizada": "","inmunoglobulina": "Realizada",</v>
      </c>
      <c r="Z1576" t="str">
        <f t="shared" si="148"/>
        <v>"inmunoglobulinaRealizada": "&lt; 500"},"seccion6": {"actividadDeportiva": "Sí"}}]}}, { upsert: true } );</v>
      </c>
      <c r="AA1576" t="str">
        <f t="shared" si="149"/>
        <v>db.pacientes.updateOne({"_id":ObjectId('61e34254ec4ec02e84f5ddc0')},{ $set: { "seguimientos": [{"id": "2014","seccion1": {"fechaSeguimiento": "2014-11-10","institucion": "Hospital Sor Maria Ludovica de La Plata","fallecimiento": "No","fechaFallecimiento": "","causaFallecimiento": "","nivelEducativo": "Primaria incompleta","actividadLaboral": "","coberturaSocial": "Sí","tratamientoAntibioticoHospitalizado": "","embarazo": "No"},"seccion4": {"cultivos": "6"},"seccion5": {"toleranciaGlucosa": "No realizada","toleranciaGlucosaRealizada": "","vitaminaD": "","vitaminaDRealizada": "","inmunoglobulina": "Realizada","inmunoglobulinaRealizada": "&lt; 500"},"seccion6": {"actividadDeportiva": "Sí"}}]}}, { upsert: true } );</v>
      </c>
    </row>
    <row r="1577" spans="1:27" x14ac:dyDescent="0.3">
      <c r="A1577" t="s">
        <v>1146</v>
      </c>
      <c r="B1577">
        <v>686</v>
      </c>
      <c r="C1577">
        <v>2015</v>
      </c>
      <c r="D1577" s="5">
        <v>42239</v>
      </c>
      <c r="E1577" s="5" t="str">
        <f t="shared" si="144"/>
        <v>2015-8-23</v>
      </c>
      <c r="F1577" t="s">
        <v>400</v>
      </c>
      <c r="G1577" t="s">
        <v>35</v>
      </c>
      <c r="L1577" t="s">
        <v>281</v>
      </c>
      <c r="N1577" t="s">
        <v>35</v>
      </c>
      <c r="O1577" t="s">
        <v>41</v>
      </c>
      <c r="P1577" t="s">
        <v>118</v>
      </c>
      <c r="Q1577" t="s">
        <v>256</v>
      </c>
      <c r="R1577" t="s">
        <v>118</v>
      </c>
      <c r="S1577" t="s">
        <v>256</v>
      </c>
      <c r="T1577" t="s">
        <v>261</v>
      </c>
      <c r="U1577" t="s">
        <v>40</v>
      </c>
      <c r="V1577" t="s">
        <v>281</v>
      </c>
      <c r="W1577" t="str">
        <f t="shared" si="145"/>
        <v>db.pacientes.updateOne({"_id":ObjectId('61e34254ec4ec02e84f5ddc0')},{ $set: { "seguimientos": [{"id": "2015","seccion1": {"fechaSeguimiento": "2015-8-23","institucion": "Hospital Sor Maria Ludovica de La Plata",</v>
      </c>
      <c r="X1577" t="str">
        <f t="shared" si="146"/>
        <v>"fallecimiento": "No","fechaFallecimiento": "","causaFallecimiento": "","nivelEducativo": "","actividadLaboral": "","coberturaSocial": "Sí","tratamientoAntibioticoHospitalizado": "","embarazo": "No"},</v>
      </c>
      <c r="Y1577" t="str">
        <f t="shared" si="147"/>
        <v>"seccion4": {"cultivos": "6"},"seccion5": {"toleranciaGlucosa": "No realizada","toleranciaGlucosaRealizada": "","vitaminaD": "No realizada","vitaminaDRealizada": "","inmunoglobulina": "Realizada",</v>
      </c>
      <c r="Z1577" t="str">
        <f t="shared" si="148"/>
        <v>"inmunoglobulinaRealizada": "&lt; 500"},"seccion6": {"actividadDeportiva": "Sí"}}]}}, { upsert: true } );</v>
      </c>
      <c r="AA1577" t="str">
        <f t="shared" si="149"/>
        <v>db.pacientes.updateOne({"_id":ObjectId('61e34254ec4ec02e84f5ddc0')},{ $set: { "seguimientos": [{"id": "2015","seccion1": {"fechaSeguimiento": "2015-8-23","institucion": "Hospital Sor Maria Ludovica de La Plata","fallecimiento": "No","fechaFallecimiento": "","causaFallecimiento": "","nivelEducativo": "","actividadLaboral": "","coberturaSocial": "Sí","tratamientoAntibioticoHospitalizado": "","embarazo": "No"},"seccion4": {"cultivos": "6"},"seccion5": {"toleranciaGlucosa": "No realizada","toleranciaGlucosaRealizada": "","vitaminaD": "No realizada","vitaminaDRealizada": "","inmunoglobulina": "Realizada","inmunoglobulinaRealizada": "&lt; 500"},"seccion6": {"actividadDeportiva": "Sí"}}]}}, { upsert: true } );</v>
      </c>
    </row>
    <row r="1578" spans="1:27" x14ac:dyDescent="0.3">
      <c r="A1578" t="s">
        <v>1146</v>
      </c>
      <c r="B1578">
        <v>686</v>
      </c>
      <c r="C1578">
        <v>2016</v>
      </c>
      <c r="D1578" s="5">
        <v>42698</v>
      </c>
      <c r="E1578" s="5" t="str">
        <f t="shared" si="144"/>
        <v>2016-11-24</v>
      </c>
      <c r="F1578" t="s">
        <v>400</v>
      </c>
      <c r="G1578" t="s">
        <v>35</v>
      </c>
      <c r="K1578" t="s">
        <v>70</v>
      </c>
      <c r="L1578" t="s">
        <v>281</v>
      </c>
      <c r="M1578" t="s">
        <v>45</v>
      </c>
      <c r="N1578" t="s">
        <v>35</v>
      </c>
      <c r="O1578" t="s">
        <v>41</v>
      </c>
      <c r="P1578" t="s">
        <v>261</v>
      </c>
      <c r="Q1578" t="s">
        <v>77</v>
      </c>
      <c r="R1578" t="s">
        <v>261</v>
      </c>
      <c r="S1578" t="s">
        <v>321</v>
      </c>
      <c r="T1578" t="s">
        <v>256</v>
      </c>
      <c r="U1578" t="s">
        <v>256</v>
      </c>
      <c r="V1578" t="s">
        <v>281</v>
      </c>
      <c r="W1578" t="str">
        <f t="shared" si="145"/>
        <v>db.pacientes.updateOne({"_id":ObjectId('61e34254ec4ec02e84f5ddc0')},{ $set: { "seguimientos": [{"id": "2016","seccion1": {"fechaSeguimiento": "2016-11-24","institucion": "Hospital Sor Maria Ludovica de La Plata",</v>
      </c>
      <c r="X1578" t="str">
        <f t="shared" si="146"/>
        <v>"fallecimiento": "No","fechaFallecimiento": "","causaFallecimiento": "","nivelEducativo": "","actividadLaboral": "No trabaja","coberturaSocial": "Sí","tratamientoAntibioticoHospitalizado": "1","embarazo": "No"},</v>
      </c>
      <c r="Y1578" t="str">
        <f t="shared" si="147"/>
        <v>"seccion4": {"cultivos": "6"},"seccion5": {"toleranciaGlucosa": "Realizada","toleranciaGlucosaRealizada": "Diabetes","vitaminaD": "Realizada","vitaminaDRealizada": "Bajo","inmunoglobulina": "",</v>
      </c>
      <c r="Z1578" t="str">
        <f t="shared" si="148"/>
        <v>"inmunoglobulinaRealizada": ""},"seccion6": {"actividadDeportiva": "Sí"}}]}}, { upsert: true } );</v>
      </c>
      <c r="AA1578" t="str">
        <f t="shared" si="149"/>
        <v>db.pacientes.updateOne({"_id":ObjectId('61e34254ec4ec02e84f5ddc0')},{ $set: { "seguimientos": [{"id": "2016","seccion1": {"fechaSeguimiento": "2016-11-24","institucion": "Hospital Sor Maria Ludovica de La Plata","fallecimiento": "No","fechaFallecimiento": "","causaFallecimiento": "","nivelEducativo": "","actividadLaboral": "No trabaja","coberturaSocial": "Sí","tratamientoAntibioticoHospitalizado": "1","embarazo": "No"},"seccion4": {"cultivos": "6"},"seccion5": {"toleranciaGlucosa": "Realizada","toleranciaGlucosaRealizada": "Diabetes","vitaminaD": "Realizada","vitaminaDRealizada": "Bajo","inmunoglobulina": "","inmunoglobulinaRealizada": ""},"seccion6": {"actividadDeportiva": "Sí"}}]}}, { upsert: true } );</v>
      </c>
    </row>
    <row r="1579" spans="1:27" x14ac:dyDescent="0.3">
      <c r="A1579" t="s">
        <v>1146</v>
      </c>
      <c r="B1579">
        <v>686</v>
      </c>
      <c r="C1579">
        <v>2017</v>
      </c>
      <c r="D1579" s="5">
        <v>43084</v>
      </c>
      <c r="E1579" s="5" t="str">
        <f t="shared" si="144"/>
        <v>2017-12-15</v>
      </c>
      <c r="F1579" t="s">
        <v>400</v>
      </c>
      <c r="G1579" t="s">
        <v>35</v>
      </c>
      <c r="K1579" t="s">
        <v>70</v>
      </c>
      <c r="L1579" t="s">
        <v>281</v>
      </c>
      <c r="N1579" t="s">
        <v>35</v>
      </c>
      <c r="O1579" t="s">
        <v>46</v>
      </c>
      <c r="P1579" t="s">
        <v>118</v>
      </c>
      <c r="Q1579" t="s">
        <v>256</v>
      </c>
      <c r="R1579" t="s">
        <v>261</v>
      </c>
      <c r="S1579" t="s">
        <v>321</v>
      </c>
      <c r="T1579" t="s">
        <v>261</v>
      </c>
      <c r="U1579" t="s">
        <v>40</v>
      </c>
      <c r="V1579" t="s">
        <v>256</v>
      </c>
      <c r="W1579" t="str">
        <f t="shared" si="145"/>
        <v>db.pacientes.updateOne({"_id":ObjectId('61e34254ec4ec02e84f5ddc0')},{ $set: { "seguimientos": [{"id": "2017","seccion1": {"fechaSeguimiento": "2017-12-15","institucion": "Hospital Sor Maria Ludovica de La Plata",</v>
      </c>
      <c r="X1579" t="str">
        <f t="shared" si="146"/>
        <v>"fallecimiento": "No","fechaFallecimiento": "","causaFallecimiento": "","nivelEducativo": "","actividadLaboral": "No trabaja","coberturaSocial": "Sí","tratamientoAntibioticoHospitalizado": "","embarazo": "No"},</v>
      </c>
      <c r="Y1579" t="str">
        <f t="shared" si="147"/>
        <v>"seccion4": {"cultivos": "3"},"seccion5": {"toleranciaGlucosa": "No realizada","toleranciaGlucosaRealizada": "","vitaminaD": "Realizada","vitaminaDRealizada": "Bajo","inmunoglobulina": "Realizada",</v>
      </c>
      <c r="Z1579" t="str">
        <f t="shared" si="148"/>
        <v>"inmunoglobulinaRealizada": "&lt; 500"},"seccion6": {"actividadDeportiva": ""}}]}}, { upsert: true } );</v>
      </c>
      <c r="AA1579" t="str">
        <f t="shared" si="149"/>
        <v>db.pacientes.updateOne({"_id":ObjectId('61e34254ec4ec02e84f5ddc0')},{ $set: { "seguimientos": [{"id": "2017","seccion1": {"fechaSeguimiento": "2017-12-15","institucion": "Hospital Sor Maria Ludovica de La Plata","fallecimiento": "No","fechaFallecimiento": "","causaFallecimiento": "","nivelEducativo": "","actividadLaboral": "No trabaja","coberturaSocial": "Sí","tratamientoAntibioticoHospitalizado": "","embarazo": "No"},"seccion4": {"cultivos": "3"},"seccion5": {"toleranciaGlucosa": "No realizada","toleranciaGlucosaRealizada": "","vitaminaD": "Realizada","vitaminaDRealizada": "Bajo","inmunoglobulina": "Realizada","inmunoglobulinaRealizada": "&lt; 500"},"seccion6": {"actividadDeportiva": ""}}]}}, { upsert: true } );</v>
      </c>
    </row>
    <row r="1580" spans="1:27" x14ac:dyDescent="0.3">
      <c r="A1580" t="s">
        <v>1146</v>
      </c>
      <c r="B1580">
        <v>686</v>
      </c>
      <c r="C1580">
        <v>2018</v>
      </c>
      <c r="D1580" s="5">
        <v>43250</v>
      </c>
      <c r="E1580" s="5" t="str">
        <f t="shared" si="144"/>
        <v>2018-5-30</v>
      </c>
      <c r="F1580" t="s">
        <v>400</v>
      </c>
      <c r="G1580" t="s">
        <v>35</v>
      </c>
      <c r="L1580" t="s">
        <v>281</v>
      </c>
      <c r="M1580" t="s">
        <v>45</v>
      </c>
      <c r="N1580" t="s">
        <v>35</v>
      </c>
      <c r="O1580" t="s">
        <v>73</v>
      </c>
      <c r="P1580" t="s">
        <v>261</v>
      </c>
      <c r="Q1580" t="s">
        <v>176</v>
      </c>
      <c r="R1580" t="s">
        <v>261</v>
      </c>
      <c r="S1580" t="s">
        <v>321</v>
      </c>
      <c r="T1580" t="s">
        <v>118</v>
      </c>
      <c r="U1580" t="s">
        <v>256</v>
      </c>
      <c r="V1580" t="s">
        <v>281</v>
      </c>
      <c r="W1580" t="str">
        <f t="shared" si="145"/>
        <v>db.pacientes.updateOne({"_id":ObjectId('61e34254ec4ec02e84f5ddc0')},{ $set: { "seguimientos": [{"id": "2018","seccion1": {"fechaSeguimiento": "2018-5-30","institucion": "Hospital Sor Maria Ludovica de La Plata",</v>
      </c>
      <c r="X1580" t="str">
        <f t="shared" si="146"/>
        <v>"fallecimiento": "No","fechaFallecimiento": "","causaFallecimiento": "","nivelEducativo": "","actividadLaboral": "","coberturaSocial": "Sí","tratamientoAntibioticoHospitalizado": "1","embarazo": "No"},</v>
      </c>
      <c r="Y1580" t="str">
        <f t="shared" si="147"/>
        <v>"seccion4": {"cultivos": "7"},"seccion5": {"toleranciaGlucosa": "Realizada","toleranciaGlucosaRealizada": "Intermedia","vitaminaD": "Realizada","vitaminaDRealizada": "Bajo","inmunoglobulina": "No realizada",</v>
      </c>
      <c r="Z1580" t="str">
        <f t="shared" si="148"/>
        <v>"inmunoglobulinaRealizada": ""},"seccion6": {"actividadDeportiva": "Sí"}}]}}, { upsert: true } );</v>
      </c>
      <c r="AA1580" t="str">
        <f t="shared" si="149"/>
        <v>db.pacientes.updateOne({"_id":ObjectId('61e34254ec4ec02e84f5ddc0')},{ $set: { "seguimientos": [{"id": "2018","seccion1": {"fechaSeguimiento": "2018-5-30","institucion": "Hospital Sor Maria Ludovica de La Plata","fallecimiento": "No","fechaFallecimiento": "","causaFallecimiento": "","nivelEducativo": "","actividadLaboral": "","coberturaSocial": "Sí","tratamientoAntibioticoHospitalizado": "1","embarazo": "No"},"seccion4": {"cultivos": "7"},"seccion5": {"toleranciaGlucosa": "Realizada","toleranciaGlucosaRealizada": "Intermedia","vitaminaD": "Realizada","vitaminaDRealizada": "Bajo","inmunoglobulina": "No realizada","inmunoglobulinaRealizada": ""},"seccion6": {"actividadDeportiva": "Sí"}}]}}, { upsert: true } );</v>
      </c>
    </row>
    <row r="1581" spans="1:27" x14ac:dyDescent="0.3">
      <c r="A1581" t="s">
        <v>1146</v>
      </c>
      <c r="B1581">
        <v>686</v>
      </c>
      <c r="C1581">
        <v>2019</v>
      </c>
      <c r="D1581" s="5">
        <v>43815</v>
      </c>
      <c r="E1581" s="5" t="str">
        <f t="shared" si="144"/>
        <v>2019-12-16</v>
      </c>
      <c r="F1581" t="s">
        <v>400</v>
      </c>
      <c r="G1581" t="s">
        <v>35</v>
      </c>
      <c r="L1581" t="s">
        <v>281</v>
      </c>
      <c r="N1581" t="s">
        <v>35</v>
      </c>
      <c r="O1581" t="s">
        <v>37</v>
      </c>
      <c r="P1581" t="s">
        <v>118</v>
      </c>
      <c r="Q1581" t="s">
        <v>256</v>
      </c>
      <c r="R1581" t="s">
        <v>256</v>
      </c>
      <c r="S1581" t="s">
        <v>256</v>
      </c>
      <c r="T1581" t="s">
        <v>261</v>
      </c>
      <c r="U1581" t="s">
        <v>40</v>
      </c>
      <c r="V1581" t="s">
        <v>281</v>
      </c>
      <c r="W1581" t="str">
        <f t="shared" si="145"/>
        <v>db.pacientes.updateOne({"_id":ObjectId('61e34254ec4ec02e84f5ddc0')},{ $set: { "seguimientos": [{"id": "2019","seccion1": {"fechaSeguimiento": "2019-12-16","institucion": "Hospital Sor Maria Ludovica de La Plata",</v>
      </c>
      <c r="X1581" t="str">
        <f t="shared" si="146"/>
        <v>"fallecimiento": "No","fechaFallecimiento": "","causaFallecimiento": "","nivelEducativo": "","actividadLaboral": "","coberturaSocial": "Sí","tratamientoAntibioticoHospitalizado": "","embarazo": "No"},</v>
      </c>
      <c r="Y1581" t="str">
        <f t="shared" si="147"/>
        <v>"seccion4": {"cultivos": "2"},"seccion5": {"toleranciaGlucosa": "No realizada","toleranciaGlucosaRealizada": "","vitaminaD": "","vitaminaDRealizada": "","inmunoglobulina": "Realizada",</v>
      </c>
      <c r="Z1581" t="str">
        <f t="shared" si="148"/>
        <v>"inmunoglobulinaRealizada": "&lt; 500"},"seccion6": {"actividadDeportiva": "Sí"}}]}}, { upsert: true } );</v>
      </c>
      <c r="AA1581" t="str">
        <f t="shared" si="149"/>
        <v>db.pacientes.updateOne({"_id":ObjectId('61e34254ec4ec02e84f5ddc0')},{ $set: { "seguimientos": [{"id": "2019","seccion1": {"fechaSeguimiento": "2019-12-16","institucion": "Hospital Sor Maria Ludovica de La Plata","fallecimiento": "No","fechaFallecimiento": "","causaFallecimiento": "","nivelEducativo": "","actividadLaboral": "","coberturaSocial": "Sí","tratamientoAntibioticoHospitalizado": "","embarazo": "No"},"seccion4": {"cultivos": "2"},"seccion5": {"toleranciaGlucosa": "No realizada","toleranciaGlucosaRealizada": "","vitaminaD": "","vitaminaDRealizada": "","inmunoglobulina": "Realizada","inmunoglobulinaRealizada": "&lt; 500"},"seccion6": {"actividadDeportiva": "Sí"}}]}}, { upsert: true } );</v>
      </c>
    </row>
    <row r="1582" spans="1:27" x14ac:dyDescent="0.3">
      <c r="A1582" t="s">
        <v>1147</v>
      </c>
      <c r="B1582">
        <v>687</v>
      </c>
      <c r="C1582">
        <v>2012</v>
      </c>
      <c r="D1582" s="5">
        <v>41258</v>
      </c>
      <c r="E1582" s="5" t="str">
        <f t="shared" si="144"/>
        <v>2012-12-15</v>
      </c>
      <c r="F1582" t="s">
        <v>400</v>
      </c>
      <c r="G1582" t="s">
        <v>35</v>
      </c>
      <c r="J1582" t="s">
        <v>38</v>
      </c>
      <c r="L1582" t="s">
        <v>281</v>
      </c>
      <c r="N1582" t="s">
        <v>35</v>
      </c>
      <c r="O1582" t="s">
        <v>46</v>
      </c>
      <c r="P1582" t="s">
        <v>118</v>
      </c>
      <c r="Q1582" t="s">
        <v>256</v>
      </c>
      <c r="R1582" t="s">
        <v>256</v>
      </c>
      <c r="S1582" t="s">
        <v>256</v>
      </c>
      <c r="T1582" t="s">
        <v>261</v>
      </c>
      <c r="U1582" t="s">
        <v>40</v>
      </c>
      <c r="V1582" t="s">
        <v>256</v>
      </c>
      <c r="W1582" t="str">
        <f t="shared" si="145"/>
        <v>db.pacientes.updateOne({"_id":ObjectId('61e34254ec4ec02e84f5ddc1')},{ $set: { "seguimientos": [{"id": "2012","seccion1": {"fechaSeguimiento": "2012-12-15","institucion": "Hospital Sor Maria Ludovica de La Plata",</v>
      </c>
      <c r="X1582" t="str">
        <f t="shared" si="146"/>
        <v>"fallecimiento": "No","fechaFallecimiento": "","causaFallecimiento": "","nivelEducativo": "Primaria incompleta","actividadLaboral": "","coberturaSocial": "Sí","tratamientoAntibioticoHospitalizado": "","embarazo": "No"},</v>
      </c>
      <c r="Y1582" t="str">
        <f t="shared" si="147"/>
        <v>"seccion4": {"cultivos": "3"},"seccion5": {"toleranciaGlucosa": "No realizada","toleranciaGlucosaRealizada": "","vitaminaD": "","vitaminaDRealizada": "","inmunoglobulina": "Realizada",</v>
      </c>
      <c r="Z1582" t="str">
        <f t="shared" si="148"/>
        <v>"inmunoglobulinaRealizada": "&lt; 500"},"seccion6": {"actividadDeportiva": ""}}]}}, { upsert: true } );</v>
      </c>
      <c r="AA1582" t="str">
        <f t="shared" si="149"/>
        <v>db.pacientes.updateOne({"_id":ObjectId('61e34254ec4ec02e84f5ddc1')},{ $set: { "seguimientos": [{"id": "2012","seccion1": {"fechaSeguimiento": "2012-12-15","institucion": "Hospital Sor Maria Ludovica de La Plata","fallecimiento": "No","fechaFallecimiento": "","causaFallecimiento": "","nivelEducativo": "Primaria incompleta","actividadLaboral": "","coberturaSocial": "Sí","tratamientoAntibioticoHospitalizado": "","embarazo": "No"},"seccion4": {"cultivos": "3"},"seccion5": {"toleranciaGlucosa": "No realizada","toleranciaGlucosaRealizada": "","vitaminaD": "","vitaminaDRealizada": "","inmunoglobulina": "Realizada","inmunoglobulinaRealizada": "&lt; 500"},"seccion6": {"actividadDeportiva": ""}}]}}, { upsert: true } );</v>
      </c>
    </row>
    <row r="1583" spans="1:27" x14ac:dyDescent="0.3">
      <c r="A1583" t="s">
        <v>1147</v>
      </c>
      <c r="B1583">
        <v>687</v>
      </c>
      <c r="C1583">
        <v>2013</v>
      </c>
      <c r="D1583" s="5">
        <v>41619</v>
      </c>
      <c r="E1583" s="5" t="str">
        <f t="shared" si="144"/>
        <v>2013-12-11</v>
      </c>
      <c r="F1583" t="s">
        <v>400</v>
      </c>
      <c r="G1583" t="s">
        <v>35</v>
      </c>
      <c r="L1583" t="s">
        <v>281</v>
      </c>
      <c r="N1583" t="s">
        <v>35</v>
      </c>
      <c r="O1583" t="s">
        <v>37</v>
      </c>
      <c r="P1583" t="s">
        <v>118</v>
      </c>
      <c r="Q1583" t="s">
        <v>256</v>
      </c>
      <c r="R1583" t="s">
        <v>256</v>
      </c>
      <c r="S1583" t="s">
        <v>256</v>
      </c>
      <c r="T1583" t="s">
        <v>261</v>
      </c>
      <c r="U1583" t="s">
        <v>40</v>
      </c>
      <c r="V1583" t="s">
        <v>281</v>
      </c>
      <c r="W1583" t="str">
        <f t="shared" si="145"/>
        <v>db.pacientes.updateOne({"_id":ObjectId('61e34254ec4ec02e84f5ddc1')},{ $set: { "seguimientos": [{"id": "2013","seccion1": {"fechaSeguimiento": "2013-12-11","institucion": "Hospital Sor Maria Ludovica de La Plata",</v>
      </c>
      <c r="X1583" t="str">
        <f t="shared" si="146"/>
        <v>"fallecimiento": "No","fechaFallecimiento": "","causaFallecimiento": "","nivelEducativo": "","actividadLaboral": "","coberturaSocial": "Sí","tratamientoAntibioticoHospitalizado": "","embarazo": "No"},</v>
      </c>
      <c r="Y1583" t="str">
        <f t="shared" si="147"/>
        <v>"seccion4": {"cultivos": "2"},"seccion5": {"toleranciaGlucosa": "No realizada","toleranciaGlucosaRealizada": "","vitaminaD": "","vitaminaDRealizada": "","inmunoglobulina": "Realizada",</v>
      </c>
      <c r="Z1583" t="str">
        <f t="shared" si="148"/>
        <v>"inmunoglobulinaRealizada": "&lt; 500"},"seccion6": {"actividadDeportiva": "Sí"}}]}}, { upsert: true } );</v>
      </c>
      <c r="AA1583" t="str">
        <f t="shared" si="149"/>
        <v>db.pacientes.updateOne({"_id":ObjectId('61e34254ec4ec02e84f5ddc1')},{ $set: { "seguimientos": [{"id": "2013","seccion1": {"fechaSeguimiento": "2013-12-11","institucion": "Hospital Sor Maria Ludovica de La Plata","fallecimiento": "No","fechaFallecimiento": "","causaFallecimiento": "","nivelEducativo": "","actividadLaboral": "","coberturaSocial": "Sí","tratamientoAntibioticoHospitalizado": "","embarazo": "No"},"seccion4": {"cultivos": "2"},"seccion5": {"toleranciaGlucosa": "No realizada","toleranciaGlucosaRealizada": "","vitaminaD": "","vitaminaDRealizada": "","inmunoglobulina": "Realizada","inmunoglobulinaRealizada": "&lt; 500"},"seccion6": {"actividadDeportiva": "Sí"}}]}}, { upsert: true } );</v>
      </c>
    </row>
    <row r="1584" spans="1:27" x14ac:dyDescent="0.3">
      <c r="A1584" t="s">
        <v>1147</v>
      </c>
      <c r="B1584">
        <v>687</v>
      </c>
      <c r="C1584">
        <v>2014</v>
      </c>
      <c r="D1584" s="5">
        <v>41975</v>
      </c>
      <c r="E1584" s="5" t="str">
        <f t="shared" si="144"/>
        <v>2014-12-2</v>
      </c>
      <c r="F1584" t="s">
        <v>400</v>
      </c>
      <c r="G1584" t="s">
        <v>35</v>
      </c>
      <c r="L1584" t="s">
        <v>281</v>
      </c>
      <c r="N1584" t="s">
        <v>35</v>
      </c>
      <c r="O1584" t="s">
        <v>37</v>
      </c>
      <c r="P1584" t="s">
        <v>118</v>
      </c>
      <c r="Q1584" t="s">
        <v>256</v>
      </c>
      <c r="R1584" t="s">
        <v>256</v>
      </c>
      <c r="S1584" t="s">
        <v>256</v>
      </c>
      <c r="T1584" t="s">
        <v>261</v>
      </c>
      <c r="U1584" t="s">
        <v>40</v>
      </c>
      <c r="V1584" t="s">
        <v>281</v>
      </c>
      <c r="W1584" t="str">
        <f t="shared" si="145"/>
        <v>db.pacientes.updateOne({"_id":ObjectId('61e34254ec4ec02e84f5ddc1')},{ $set: { "seguimientos": [{"id": "2014","seccion1": {"fechaSeguimiento": "2014-12-2","institucion": "Hospital Sor Maria Ludovica de La Plata",</v>
      </c>
      <c r="X1584" t="str">
        <f t="shared" si="146"/>
        <v>"fallecimiento": "No","fechaFallecimiento": "","causaFallecimiento": "","nivelEducativo": "","actividadLaboral": "","coberturaSocial": "Sí","tratamientoAntibioticoHospitalizado": "","embarazo": "No"},</v>
      </c>
      <c r="Y1584" t="str">
        <f t="shared" si="147"/>
        <v>"seccion4": {"cultivos": "2"},"seccion5": {"toleranciaGlucosa": "No realizada","toleranciaGlucosaRealizada": "","vitaminaD": "","vitaminaDRealizada": "","inmunoglobulina": "Realizada",</v>
      </c>
      <c r="Z1584" t="str">
        <f t="shared" si="148"/>
        <v>"inmunoglobulinaRealizada": "&lt; 500"},"seccion6": {"actividadDeportiva": "Sí"}}]}}, { upsert: true } );</v>
      </c>
      <c r="AA1584" t="str">
        <f t="shared" si="149"/>
        <v>db.pacientes.updateOne({"_id":ObjectId('61e34254ec4ec02e84f5ddc1')},{ $set: { "seguimientos": [{"id": "2014","seccion1": {"fechaSeguimiento": "2014-12-2","institucion": "Hospital Sor Maria Ludovica de La Plata","fallecimiento": "No","fechaFallecimiento": "","causaFallecimiento": "","nivelEducativo": "","actividadLaboral": "","coberturaSocial": "Sí","tratamientoAntibioticoHospitalizado": "","embarazo": "No"},"seccion4": {"cultivos": "2"},"seccion5": {"toleranciaGlucosa": "No realizada","toleranciaGlucosaRealizada": "","vitaminaD": "","vitaminaDRealizada": "","inmunoglobulina": "Realizada","inmunoglobulinaRealizada": "&lt; 500"},"seccion6": {"actividadDeportiva": "Sí"}}]}}, { upsert: true } );</v>
      </c>
    </row>
    <row r="1585" spans="1:27" x14ac:dyDescent="0.3">
      <c r="A1585" t="s">
        <v>1147</v>
      </c>
      <c r="B1585">
        <v>687</v>
      </c>
      <c r="C1585">
        <v>2015</v>
      </c>
      <c r="D1585" s="5">
        <v>42239</v>
      </c>
      <c r="E1585" s="5" t="str">
        <f t="shared" si="144"/>
        <v>2015-8-23</v>
      </c>
      <c r="F1585" t="s">
        <v>400</v>
      </c>
      <c r="G1585" t="s">
        <v>35</v>
      </c>
      <c r="L1585" t="s">
        <v>281</v>
      </c>
      <c r="N1585" t="s">
        <v>35</v>
      </c>
      <c r="O1585" t="s">
        <v>45</v>
      </c>
      <c r="P1585" t="s">
        <v>118</v>
      </c>
      <c r="Q1585" t="s">
        <v>256</v>
      </c>
      <c r="R1585" t="s">
        <v>118</v>
      </c>
      <c r="S1585" t="s">
        <v>256</v>
      </c>
      <c r="T1585" t="s">
        <v>261</v>
      </c>
      <c r="U1585" t="s">
        <v>40</v>
      </c>
      <c r="V1585" t="s">
        <v>281</v>
      </c>
      <c r="W1585" t="str">
        <f t="shared" si="145"/>
        <v>db.pacientes.updateOne({"_id":ObjectId('61e34254ec4ec02e84f5ddc1')},{ $set: { "seguimientos": [{"id": "2015","seccion1": {"fechaSeguimiento": "2015-8-23","institucion": "Hospital Sor Maria Ludovica de La Plata",</v>
      </c>
      <c r="X1585" t="str">
        <f t="shared" si="146"/>
        <v>"fallecimiento": "No","fechaFallecimiento": "","causaFallecimiento": "","nivelEducativo": "","actividadLaboral": "","coberturaSocial": "Sí","tratamientoAntibioticoHospitalizado": "","embarazo": "No"},</v>
      </c>
      <c r="Y1585" t="str">
        <f t="shared" si="147"/>
        <v>"seccion4": {"cultivos": "1"},"seccion5": {"toleranciaGlucosa": "No realizada","toleranciaGlucosaRealizada": "","vitaminaD": "No realizada","vitaminaDRealizada": "","inmunoglobulina": "Realizada",</v>
      </c>
      <c r="Z1585" t="str">
        <f t="shared" si="148"/>
        <v>"inmunoglobulinaRealizada": "&lt; 500"},"seccion6": {"actividadDeportiva": "Sí"}}]}}, { upsert: true } );</v>
      </c>
      <c r="AA1585" t="str">
        <f t="shared" si="149"/>
        <v>db.pacientes.updateOne({"_id":ObjectId('61e34254ec4ec02e84f5ddc1')},{ $set: { "seguimientos": [{"id": "2015","seccion1": {"fechaSeguimiento": "2015-8-23","institucion": "Hospital Sor Maria Ludovica de La Plata","fallecimiento": "No","fechaFallecimiento": "","causaFallecimiento": "","nivelEducativo": "","actividadLaboral": "","coberturaSocial": "Sí","tratamientoAntibioticoHospitalizado": "","embarazo": "No"},"seccion4": {"cultivos": "1"},"seccion5": {"toleranciaGlucosa": "No realizada","toleranciaGlucosaRealizada": "","vitaminaD": "No realizada","vitaminaDRealizada": "","inmunoglobulina": "Realizada","inmunoglobulinaRealizada": "&lt; 500"},"seccion6": {"actividadDeportiva": "Sí"}}]}}, { upsert: true } );</v>
      </c>
    </row>
    <row r="1586" spans="1:27" x14ac:dyDescent="0.3">
      <c r="A1586" t="s">
        <v>1147</v>
      </c>
      <c r="B1586">
        <v>687</v>
      </c>
      <c r="C1586">
        <v>2016</v>
      </c>
      <c r="D1586" s="5">
        <v>42562</v>
      </c>
      <c r="E1586" s="5" t="str">
        <f t="shared" si="144"/>
        <v>2016-7-11</v>
      </c>
      <c r="F1586" t="s">
        <v>400</v>
      </c>
      <c r="G1586" t="s">
        <v>35</v>
      </c>
      <c r="K1586" t="s">
        <v>70</v>
      </c>
      <c r="L1586" t="s">
        <v>281</v>
      </c>
      <c r="P1586" t="s">
        <v>118</v>
      </c>
      <c r="Q1586" t="s">
        <v>256</v>
      </c>
      <c r="R1586" t="s">
        <v>118</v>
      </c>
      <c r="S1586" t="s">
        <v>256</v>
      </c>
      <c r="T1586" t="s">
        <v>118</v>
      </c>
      <c r="U1586" t="s">
        <v>256</v>
      </c>
      <c r="V1586" t="s">
        <v>281</v>
      </c>
      <c r="W1586" t="str">
        <f t="shared" si="145"/>
        <v>db.pacientes.updateOne({"_id":ObjectId('61e34254ec4ec02e84f5ddc1')},{ $set: { "seguimientos": [{"id": "2016","seccion1": {"fechaSeguimiento": "2016-7-11","institucion": "Hospital Sor Maria Ludovica de La Plata",</v>
      </c>
      <c r="X1586" t="str">
        <f t="shared" si="146"/>
        <v>"fallecimiento": "No","fechaFallecimiento": "","causaFallecimiento": "","nivelEducativo": "","actividadLaboral": "No trabaja","coberturaSocial": "Sí","tratamientoAntibioticoHospitalizado": "","embarazo": ""},</v>
      </c>
      <c r="Y1586" t="str">
        <f t="shared" si="147"/>
        <v>"seccion4": {"cultivos": ""},"seccion5": {"toleranciaGlucosa": "No realizada","toleranciaGlucosaRealizada": "","vitaminaD": "No realizada","vitaminaDRealizada": "","inmunoglobulina": "No realizada",</v>
      </c>
      <c r="Z1586" t="str">
        <f t="shared" si="148"/>
        <v>"inmunoglobulinaRealizada": ""},"seccion6": {"actividadDeportiva": "Sí"}}]}}, { upsert: true } );</v>
      </c>
      <c r="AA1586" t="str">
        <f t="shared" si="149"/>
        <v>db.pacientes.updateOne({"_id":ObjectId('61e34254ec4ec02e84f5ddc1')},{ $set: { "seguimientos": [{"id": "2016","seccion1": {"fechaSeguimiento": "2016-7-11","institucion": "Hospital Sor Maria Ludovica de La Plata","fallecimiento": "No","fechaFallecimiento": "","causaFallecimiento": "","nivelEducativo": "","actividadLaboral": "No trabaja","coberturaSocial": "Sí","tratamientoAntibioticoHospitalizado": "","embarazo": ""},"seccion4": {"cultivos": ""},"seccion5": {"toleranciaGlucosa": "No realizada","toleranciaGlucosaRealizada": "","vitaminaD": "No realizada","vitaminaDRealizada": "","inmunoglobulina": "No realizada","inmunoglobulinaRealizada": ""},"seccion6": {"actividadDeportiva": "Sí"}}]}}, { upsert: true } );</v>
      </c>
    </row>
    <row r="1587" spans="1:27" x14ac:dyDescent="0.3">
      <c r="A1587" t="s">
        <v>1147</v>
      </c>
      <c r="B1587">
        <v>687</v>
      </c>
      <c r="C1587">
        <v>2017</v>
      </c>
      <c r="D1587" s="5">
        <v>43083</v>
      </c>
      <c r="E1587" s="5" t="str">
        <f t="shared" si="144"/>
        <v>2017-12-14</v>
      </c>
      <c r="F1587" t="s">
        <v>400</v>
      </c>
      <c r="G1587" t="s">
        <v>35</v>
      </c>
      <c r="L1587" t="s">
        <v>281</v>
      </c>
      <c r="N1587" t="s">
        <v>35</v>
      </c>
      <c r="O1587" t="s">
        <v>45</v>
      </c>
      <c r="P1587" t="s">
        <v>118</v>
      </c>
      <c r="Q1587" t="s">
        <v>256</v>
      </c>
      <c r="R1587" t="s">
        <v>118</v>
      </c>
      <c r="S1587" t="s">
        <v>256</v>
      </c>
      <c r="T1587" t="s">
        <v>118</v>
      </c>
      <c r="U1587" t="s">
        <v>256</v>
      </c>
      <c r="V1587" t="s">
        <v>256</v>
      </c>
      <c r="W1587" t="str">
        <f t="shared" si="145"/>
        <v>db.pacientes.updateOne({"_id":ObjectId('61e34254ec4ec02e84f5ddc1')},{ $set: { "seguimientos": [{"id": "2017","seccion1": {"fechaSeguimiento": "2017-12-14","institucion": "Hospital Sor Maria Ludovica de La Plata",</v>
      </c>
      <c r="X1587" t="str">
        <f t="shared" si="146"/>
        <v>"fallecimiento": "No","fechaFallecimiento": "","causaFallecimiento": "","nivelEducativo": "","actividadLaboral": "","coberturaSocial": "Sí","tratamientoAntibioticoHospitalizado": "","embarazo": "No"},</v>
      </c>
      <c r="Y1587" t="str">
        <f t="shared" si="147"/>
        <v>"seccion4": {"cultivos": "1"},"seccion5": {"toleranciaGlucosa": "No realizada","toleranciaGlucosaRealizada": "","vitaminaD": "No realizada","vitaminaDRealizada": "","inmunoglobulina": "No realizada",</v>
      </c>
      <c r="Z1587" t="str">
        <f t="shared" si="148"/>
        <v>"inmunoglobulinaRealizada": ""},"seccion6": {"actividadDeportiva": ""}}]}}, { upsert: true } );</v>
      </c>
      <c r="AA1587" t="str">
        <f t="shared" si="149"/>
        <v>db.pacientes.updateOne({"_id":ObjectId('61e34254ec4ec02e84f5ddc1')},{ $set: { "seguimientos": [{"id": "2017","seccion1": {"fechaSeguimiento": "2017-12-14","institucion": "Hospital Sor Maria Ludovica de La Plata","fallecimiento": "No","fechaFallecimiento": "","causaFallecimiento": "","nivelEducativo": "","actividadLaboral": "","coberturaSocial": "Sí","tratamientoAntibioticoHospitalizado": "","embarazo": "No"},"seccion4": {"cultivos": "1"},"seccion5": {"toleranciaGlucosa": "No realizada","toleranciaGlucosaRealizada": "","vitaminaD": "No realizada","vitaminaDRealizada": "","inmunoglobulina": "No realizada","inmunoglobulinaRealizada": ""},"seccion6": {"actividadDeportiva": ""}}]}}, { upsert: true } );</v>
      </c>
    </row>
    <row r="1588" spans="1:27" x14ac:dyDescent="0.3">
      <c r="A1588" t="s">
        <v>1147</v>
      </c>
      <c r="B1588">
        <v>687</v>
      </c>
      <c r="C1588">
        <v>2018</v>
      </c>
      <c r="D1588" s="5">
        <v>43250</v>
      </c>
      <c r="E1588" s="5" t="str">
        <f t="shared" si="144"/>
        <v>2018-5-30</v>
      </c>
      <c r="F1588" t="s">
        <v>400</v>
      </c>
      <c r="G1588" t="s">
        <v>35</v>
      </c>
      <c r="L1588" t="s">
        <v>281</v>
      </c>
      <c r="O1588" t="s">
        <v>37</v>
      </c>
      <c r="P1588" t="s">
        <v>118</v>
      </c>
      <c r="Q1588" t="s">
        <v>256</v>
      </c>
      <c r="R1588" t="s">
        <v>118</v>
      </c>
      <c r="S1588" t="s">
        <v>256</v>
      </c>
      <c r="T1588" t="s">
        <v>118</v>
      </c>
      <c r="U1588" t="s">
        <v>256</v>
      </c>
      <c r="V1588" t="s">
        <v>281</v>
      </c>
      <c r="W1588" t="str">
        <f t="shared" si="145"/>
        <v>db.pacientes.updateOne({"_id":ObjectId('61e34254ec4ec02e84f5ddc1')},{ $set: { "seguimientos": [{"id": "2018","seccion1": {"fechaSeguimiento": "2018-5-30","institucion": "Hospital Sor Maria Ludovica de La Plata",</v>
      </c>
      <c r="X1588" t="str">
        <f t="shared" si="146"/>
        <v>"fallecimiento": "No","fechaFallecimiento": "","causaFallecimiento": "","nivelEducativo": "","actividadLaboral": "","coberturaSocial": "Sí","tratamientoAntibioticoHospitalizado": "","embarazo": ""},</v>
      </c>
      <c r="Y1588" t="str">
        <f t="shared" si="147"/>
        <v>"seccion4": {"cultivos": "2"},"seccion5": {"toleranciaGlucosa": "No realizada","toleranciaGlucosaRealizada": "","vitaminaD": "No realizada","vitaminaDRealizada": "","inmunoglobulina": "No realizada",</v>
      </c>
      <c r="Z1588" t="str">
        <f t="shared" si="148"/>
        <v>"inmunoglobulinaRealizada": ""},"seccion6": {"actividadDeportiva": "Sí"}}]}}, { upsert: true } );</v>
      </c>
      <c r="AA1588" t="str">
        <f t="shared" si="149"/>
        <v>db.pacientes.updateOne({"_id":ObjectId('61e34254ec4ec02e84f5ddc1')},{ $set: { "seguimientos": [{"id": "2018","seccion1": {"fechaSeguimiento": "2018-5-30","institucion": "Hospital Sor Maria Ludovica de La Plata","fallecimiento": "No","fechaFallecimiento": "","causaFallecimiento": "","nivelEducativo": "","actividadLaboral": "","coberturaSocial": "Sí","tratamientoAntibioticoHospitalizado": "","embarazo": ""},"seccion4": {"cultivos": "2"},"seccion5": {"toleranciaGlucosa": "No realizada","toleranciaGlucosaRealizada": "","vitaminaD": "No realizada","vitaminaDRealizada": "","inmunoglobulina": "No realizada","inmunoglobulinaRealizada": ""},"seccion6": {"actividadDeportiva": "Sí"}}]}}, { upsert: true } );</v>
      </c>
    </row>
    <row r="1589" spans="1:27" x14ac:dyDescent="0.3">
      <c r="A1589" t="s">
        <v>1148</v>
      </c>
      <c r="B1589">
        <v>688</v>
      </c>
      <c r="C1589">
        <v>2012</v>
      </c>
      <c r="D1589" s="5">
        <v>41258</v>
      </c>
      <c r="E1589" s="5" t="str">
        <f t="shared" si="144"/>
        <v>2012-12-15</v>
      </c>
      <c r="F1589" t="s">
        <v>400</v>
      </c>
      <c r="G1589" t="s">
        <v>35</v>
      </c>
      <c r="J1589" t="s">
        <v>61</v>
      </c>
      <c r="K1589" t="s">
        <v>70</v>
      </c>
      <c r="L1589" t="s">
        <v>281</v>
      </c>
      <c r="N1589" t="s">
        <v>35</v>
      </c>
      <c r="O1589" t="s">
        <v>45</v>
      </c>
      <c r="P1589" t="s">
        <v>118</v>
      </c>
      <c r="Q1589" t="s">
        <v>256</v>
      </c>
      <c r="R1589" t="s">
        <v>256</v>
      </c>
      <c r="S1589" t="s">
        <v>256</v>
      </c>
      <c r="T1589" t="s">
        <v>261</v>
      </c>
      <c r="U1589" t="s">
        <v>40</v>
      </c>
      <c r="V1589" t="s">
        <v>281</v>
      </c>
      <c r="W1589" t="str">
        <f t="shared" si="145"/>
        <v>db.pacientes.updateOne({"_id":ObjectId('61e34254ec4ec02e84f5ddc2')},{ $set: { "seguimientos": [{"id": "2012","seccion1": {"fechaSeguimiento": "2012-12-15","institucion": "Hospital Sor Maria Ludovica de La Plata",</v>
      </c>
      <c r="X1589" t="str">
        <f t="shared" si="146"/>
        <v>"fallecimiento": "No","fechaFallecimiento": "","causaFallecimiento": "","nivelEducativo": "Secundaria incompleta","actividadLaboral": "No trabaja","coberturaSocial": "Sí","tratamientoAntibioticoHospitalizado": "","embarazo": "No"},</v>
      </c>
      <c r="Y1589" t="str">
        <f t="shared" si="147"/>
        <v>"seccion4": {"cultivos": "1"},"seccion5": {"toleranciaGlucosa": "No realizada","toleranciaGlucosaRealizada": "","vitaminaD": "","vitaminaDRealizada": "","inmunoglobulina": "Realizada",</v>
      </c>
      <c r="Z1589" t="str">
        <f t="shared" si="148"/>
        <v>"inmunoglobulinaRealizada": "&lt; 500"},"seccion6": {"actividadDeportiva": "Sí"}}]}}, { upsert: true } );</v>
      </c>
      <c r="AA1589" t="str">
        <f t="shared" si="149"/>
        <v>db.pacientes.updateOne({"_id":ObjectId('61e34254ec4ec02e84f5ddc2')},{ $set: { "seguimientos": [{"id": "2012","seccion1": {"fechaSeguimiento": "2012-12-15","institucion": "Hospital Sor Maria Ludovica de La Plata","fallecimiento": "No","fechaFallecimiento": "","causaFallecimiento": "","nivelEducativo": "Secundaria incompleta","actividadLaboral": "No trabaja","coberturaSocial": "Sí","tratamientoAntibioticoHospitalizado": "","embarazo": "No"},"seccion4": {"cultivos": "1"},"seccion5": {"toleranciaGlucosa": "No realizada","toleranciaGlucosaRealizada": "","vitaminaD": "","vitaminaDRealizada": "","inmunoglobulina": "Realizada","inmunoglobulinaRealizada": "&lt; 500"},"seccion6": {"actividadDeportiva": "Sí"}}]}}, { upsert: true } );</v>
      </c>
    </row>
    <row r="1590" spans="1:27" x14ac:dyDescent="0.3">
      <c r="A1590" t="s">
        <v>1149</v>
      </c>
      <c r="B1590">
        <v>689</v>
      </c>
      <c r="C1590">
        <v>2012</v>
      </c>
      <c r="D1590" s="5">
        <v>41197</v>
      </c>
      <c r="E1590" s="5" t="str">
        <f t="shared" si="144"/>
        <v>2012-10-15</v>
      </c>
      <c r="F1590" t="s">
        <v>400</v>
      </c>
      <c r="G1590" t="s">
        <v>35</v>
      </c>
      <c r="J1590" t="s">
        <v>78</v>
      </c>
      <c r="L1590" t="s">
        <v>281</v>
      </c>
      <c r="N1590" t="s">
        <v>35</v>
      </c>
      <c r="O1590" t="s">
        <v>37</v>
      </c>
      <c r="P1590" t="s">
        <v>118</v>
      </c>
      <c r="Q1590" t="s">
        <v>256</v>
      </c>
      <c r="R1590" t="s">
        <v>256</v>
      </c>
      <c r="S1590" t="s">
        <v>256</v>
      </c>
      <c r="T1590" t="s">
        <v>261</v>
      </c>
      <c r="U1590" t="s">
        <v>40</v>
      </c>
      <c r="V1590" t="s">
        <v>281</v>
      </c>
      <c r="W1590" t="str">
        <f t="shared" si="145"/>
        <v>db.pacientes.updateOne({"_id":ObjectId('61e34254ec4ec02e84f5ddc3')},{ $set: { "seguimientos": [{"id": "2012","seccion1": {"fechaSeguimiento": "2012-10-15","institucion": "Hospital Sor Maria Ludovica de La Plata",</v>
      </c>
      <c r="X1590" t="str">
        <f t="shared" si="146"/>
        <v>"fallecimiento": "No","fechaFallecimiento": "","causaFallecimiento": "","nivelEducativo": "Primaria completa","actividadLaboral": "","coberturaSocial": "Sí","tratamientoAntibioticoHospitalizado": "","embarazo": "No"},</v>
      </c>
      <c r="Y1590" t="str">
        <f t="shared" si="147"/>
        <v>"seccion4": {"cultivos": "2"},"seccion5": {"toleranciaGlucosa": "No realizada","toleranciaGlucosaRealizada": "","vitaminaD": "","vitaminaDRealizada": "","inmunoglobulina": "Realizada",</v>
      </c>
      <c r="Z1590" t="str">
        <f t="shared" si="148"/>
        <v>"inmunoglobulinaRealizada": "&lt; 500"},"seccion6": {"actividadDeportiva": "Sí"}}]}}, { upsert: true } );</v>
      </c>
      <c r="AA1590" t="str">
        <f t="shared" si="149"/>
        <v>db.pacientes.updateOne({"_id":ObjectId('61e34254ec4ec02e84f5ddc3')},{ $set: { "seguimientos": [{"id": "2012","seccion1": {"fechaSeguimiento": "2012-10-15","institucion": "Hospital Sor Maria Ludovica de La Plata","fallecimiento": "No","fechaFallecimiento": "","causaFallecimiento": "","nivelEducativo": "Primaria completa","actividadLaboral": "","coberturaSocial": "Sí","tratamientoAntibioticoHospitalizado": "","embarazo": "No"},"seccion4": {"cultivos": "2"},"seccion5": {"toleranciaGlucosa": "No realizada","toleranciaGlucosaRealizada": "","vitaminaD": "","vitaminaDRealizada": "","inmunoglobulina": "Realizada","inmunoglobulinaRealizada": "&lt; 500"},"seccion6": {"actividadDeportiva": "Sí"}}]}}, { upsert: true } );</v>
      </c>
    </row>
    <row r="1591" spans="1:27" x14ac:dyDescent="0.3">
      <c r="A1591" t="s">
        <v>1149</v>
      </c>
      <c r="B1591">
        <v>689</v>
      </c>
      <c r="C1591">
        <v>2013</v>
      </c>
      <c r="D1591" s="5">
        <v>41589</v>
      </c>
      <c r="E1591" s="5" t="str">
        <f t="shared" si="144"/>
        <v>2013-11-11</v>
      </c>
      <c r="F1591" t="s">
        <v>400</v>
      </c>
      <c r="G1591" t="s">
        <v>35</v>
      </c>
      <c r="K1591" t="s">
        <v>70</v>
      </c>
      <c r="L1591" t="s">
        <v>281</v>
      </c>
      <c r="N1591" t="s">
        <v>35</v>
      </c>
      <c r="O1591" t="s">
        <v>45</v>
      </c>
      <c r="P1591" t="s">
        <v>118</v>
      </c>
      <c r="Q1591" t="s">
        <v>256</v>
      </c>
      <c r="R1591" t="s">
        <v>256</v>
      </c>
      <c r="S1591" t="s">
        <v>256</v>
      </c>
      <c r="T1591" t="s">
        <v>261</v>
      </c>
      <c r="U1591" t="s">
        <v>40</v>
      </c>
      <c r="V1591" t="s">
        <v>281</v>
      </c>
      <c r="W1591" t="str">
        <f t="shared" si="145"/>
        <v>db.pacientes.updateOne({"_id":ObjectId('61e34254ec4ec02e84f5ddc3')},{ $set: { "seguimientos": [{"id": "2013","seccion1": {"fechaSeguimiento": "2013-11-11","institucion": "Hospital Sor Maria Ludovica de La Plata",</v>
      </c>
      <c r="X1591" t="str">
        <f t="shared" si="146"/>
        <v>"fallecimiento": "No","fechaFallecimiento": "","causaFallecimiento": "","nivelEducativo": "","actividadLaboral": "No trabaja","coberturaSocial": "Sí","tratamientoAntibioticoHospitalizado": "","embarazo": "No"},</v>
      </c>
      <c r="Y1591" t="str">
        <f t="shared" si="147"/>
        <v>"seccion4": {"cultivos": "1"},"seccion5": {"toleranciaGlucosa": "No realizada","toleranciaGlucosaRealizada": "","vitaminaD": "","vitaminaDRealizada": "","inmunoglobulina": "Realizada",</v>
      </c>
      <c r="Z1591" t="str">
        <f t="shared" si="148"/>
        <v>"inmunoglobulinaRealizada": "&lt; 500"},"seccion6": {"actividadDeportiva": "Sí"}}]}}, { upsert: true } );</v>
      </c>
      <c r="AA1591" t="str">
        <f t="shared" si="149"/>
        <v>db.pacientes.updateOne({"_id":ObjectId('61e34254ec4ec02e84f5ddc3')},{ $set: { "seguimientos": [{"id": "2013","seccion1": {"fechaSeguimiento": "2013-11-11","institucion": "Hospital Sor Maria Ludovica de La Plata","fallecimiento": "No","fechaFallecimiento": "","causaFallecimiento": "","nivelEducativo": "","actividadLaboral": "No trabaja","coberturaSocial": "Sí","tratamientoAntibioticoHospitalizado": "","embarazo": "No"},"seccion4": {"cultivos": "1"},"seccion5": {"toleranciaGlucosa": "No realizada","toleranciaGlucosaRealizada": "","vitaminaD": "","vitaminaDRealizada": "","inmunoglobulina": "Realizada","inmunoglobulinaRealizada": "&lt; 500"},"seccion6": {"actividadDeportiva": "Sí"}}]}}, { upsert: true } );</v>
      </c>
    </row>
    <row r="1592" spans="1:27" x14ac:dyDescent="0.3">
      <c r="A1592" t="s">
        <v>1149</v>
      </c>
      <c r="B1592">
        <v>689</v>
      </c>
      <c r="C1592">
        <v>2015</v>
      </c>
      <c r="D1592" s="5">
        <v>42239</v>
      </c>
      <c r="E1592" s="5" t="str">
        <f t="shared" si="144"/>
        <v>2015-8-23</v>
      </c>
      <c r="F1592" t="s">
        <v>400</v>
      </c>
      <c r="G1592" t="s">
        <v>35</v>
      </c>
      <c r="L1592" t="s">
        <v>281</v>
      </c>
      <c r="N1592" t="s">
        <v>35</v>
      </c>
      <c r="O1592" t="s">
        <v>45</v>
      </c>
      <c r="P1592" t="s">
        <v>118</v>
      </c>
      <c r="Q1592" t="s">
        <v>256</v>
      </c>
      <c r="R1592" t="s">
        <v>118</v>
      </c>
      <c r="S1592" t="s">
        <v>256</v>
      </c>
      <c r="T1592" t="s">
        <v>261</v>
      </c>
      <c r="U1592" t="s">
        <v>40</v>
      </c>
      <c r="V1592" t="s">
        <v>256</v>
      </c>
      <c r="W1592" t="str">
        <f t="shared" si="145"/>
        <v>db.pacientes.updateOne({"_id":ObjectId('61e34254ec4ec02e84f5ddc3')},{ $set: { "seguimientos": [{"id": "2015","seccion1": {"fechaSeguimiento": "2015-8-23","institucion": "Hospital Sor Maria Ludovica de La Plata",</v>
      </c>
      <c r="X1592" t="str">
        <f t="shared" si="146"/>
        <v>"fallecimiento": "No","fechaFallecimiento": "","causaFallecimiento": "","nivelEducativo": "","actividadLaboral": "","coberturaSocial": "Sí","tratamientoAntibioticoHospitalizado": "","embarazo": "No"},</v>
      </c>
      <c r="Y1592" t="str">
        <f t="shared" si="147"/>
        <v>"seccion4": {"cultivos": "1"},"seccion5": {"toleranciaGlucosa": "No realizada","toleranciaGlucosaRealizada": "","vitaminaD": "No realizada","vitaminaDRealizada": "","inmunoglobulina": "Realizada",</v>
      </c>
      <c r="Z1592" t="str">
        <f t="shared" si="148"/>
        <v>"inmunoglobulinaRealizada": "&lt; 500"},"seccion6": {"actividadDeportiva": ""}}]}}, { upsert: true } );</v>
      </c>
      <c r="AA1592" t="str">
        <f t="shared" si="149"/>
        <v>db.pacientes.updateOne({"_id":ObjectId('61e34254ec4ec02e84f5ddc3')},{ $set: { "seguimientos": [{"id": "2015","seccion1": {"fechaSeguimiento": "2015-8-23","institucion": "Hospital Sor Maria Ludovica de La Plata","fallecimiento": "No","fechaFallecimiento": "","causaFallecimiento": "","nivelEducativo": "","actividadLaboral": "","coberturaSocial": "Sí","tratamientoAntibioticoHospitalizado": "","embarazo": "No"},"seccion4": {"cultivos": "1"},"seccion5": {"toleranciaGlucosa": "No realizada","toleranciaGlucosaRealizada": "","vitaminaD": "No realizada","vitaminaDRealizada": "","inmunoglobulina": "Realizada","inmunoglobulinaRealizada": "&lt; 500"},"seccion6": {"actividadDeportiva": ""}}]}}, { upsert: true } );</v>
      </c>
    </row>
    <row r="1593" spans="1:27" x14ac:dyDescent="0.3">
      <c r="A1593" t="s">
        <v>1149</v>
      </c>
      <c r="B1593">
        <v>689</v>
      </c>
      <c r="C1593">
        <v>2016</v>
      </c>
      <c r="D1593" s="5">
        <v>42435</v>
      </c>
      <c r="E1593" s="5" t="str">
        <f t="shared" si="144"/>
        <v>2016-3-6</v>
      </c>
      <c r="F1593" t="s">
        <v>400</v>
      </c>
      <c r="G1593" t="s">
        <v>35</v>
      </c>
      <c r="K1593" t="s">
        <v>70</v>
      </c>
      <c r="L1593" t="s">
        <v>281</v>
      </c>
      <c r="N1593" t="s">
        <v>35</v>
      </c>
      <c r="O1593" t="s">
        <v>45</v>
      </c>
      <c r="P1593" t="s">
        <v>118</v>
      </c>
      <c r="Q1593" t="s">
        <v>256</v>
      </c>
      <c r="R1593" t="s">
        <v>118</v>
      </c>
      <c r="S1593" t="s">
        <v>256</v>
      </c>
      <c r="T1593" t="s">
        <v>118</v>
      </c>
      <c r="U1593" t="s">
        <v>256</v>
      </c>
      <c r="V1593" t="s">
        <v>256</v>
      </c>
      <c r="W1593" t="str">
        <f t="shared" si="145"/>
        <v>db.pacientes.updateOne({"_id":ObjectId('61e34254ec4ec02e84f5ddc3')},{ $set: { "seguimientos": [{"id": "2016","seccion1": {"fechaSeguimiento": "2016-3-6","institucion": "Hospital Sor Maria Ludovica de La Plata",</v>
      </c>
      <c r="X1593" t="str">
        <f t="shared" si="146"/>
        <v>"fallecimiento": "No","fechaFallecimiento": "","causaFallecimiento": "","nivelEducativo": "","actividadLaboral": "No trabaja","coberturaSocial": "Sí","tratamientoAntibioticoHospitalizado": "","embarazo": "No"},</v>
      </c>
      <c r="Y1593" t="str">
        <f t="shared" si="147"/>
        <v>"seccion4": {"cultivos": "1"},"seccion5": {"toleranciaGlucosa": "No realizada","toleranciaGlucosaRealizada": "","vitaminaD": "No realizada","vitaminaDRealizada": "","inmunoglobulina": "No realizada",</v>
      </c>
      <c r="Z1593" t="str">
        <f t="shared" si="148"/>
        <v>"inmunoglobulinaRealizada": ""},"seccion6": {"actividadDeportiva": ""}}]}}, { upsert: true } );</v>
      </c>
      <c r="AA1593" t="str">
        <f t="shared" si="149"/>
        <v>db.pacientes.updateOne({"_id":ObjectId('61e34254ec4ec02e84f5ddc3')},{ $set: { "seguimientos": [{"id": "2016","seccion1": {"fechaSeguimiento": "2016-3-6","institucion": "Hospital Sor Maria Ludovica de La Plata","fallecimiento": "No","fechaFallecimiento": "","causaFallecimiento": "","nivelEducativo": "","actividadLaboral": "No trabaja","coberturaSocial": "Sí","tratamientoAntibioticoHospitalizado": "","embarazo": "No"},"seccion4": {"cultivos": "1"},"seccion5": {"toleranciaGlucosa": "No realizada","toleranciaGlucosaRealizada": "","vitaminaD": "No realizada","vitaminaDRealizada": "","inmunoglobulina": "No realizada","inmunoglobulinaRealizada": ""},"seccion6": {"actividadDeportiva": ""}}]}}, { upsert: true } );</v>
      </c>
    </row>
    <row r="1594" spans="1:27" x14ac:dyDescent="0.3">
      <c r="A1594" t="s">
        <v>1149</v>
      </c>
      <c r="B1594">
        <v>689</v>
      </c>
      <c r="C1594">
        <v>2017</v>
      </c>
      <c r="D1594" s="5">
        <v>43084</v>
      </c>
      <c r="E1594" s="5" t="str">
        <f t="shared" si="144"/>
        <v>2017-12-15</v>
      </c>
      <c r="F1594" t="s">
        <v>400</v>
      </c>
      <c r="G1594" t="s">
        <v>35</v>
      </c>
      <c r="L1594" t="s">
        <v>281</v>
      </c>
      <c r="N1594" t="s">
        <v>35</v>
      </c>
      <c r="O1594" t="s">
        <v>37</v>
      </c>
      <c r="P1594" t="s">
        <v>261</v>
      </c>
      <c r="Q1594" t="s">
        <v>34</v>
      </c>
      <c r="R1594" t="s">
        <v>261</v>
      </c>
      <c r="S1594" t="s">
        <v>34</v>
      </c>
      <c r="T1594" t="s">
        <v>118</v>
      </c>
      <c r="U1594" t="s">
        <v>256</v>
      </c>
      <c r="V1594" t="s">
        <v>256</v>
      </c>
      <c r="W1594" t="str">
        <f t="shared" si="145"/>
        <v>db.pacientes.updateOne({"_id":ObjectId('61e34254ec4ec02e84f5ddc3')},{ $set: { "seguimientos": [{"id": "2017","seccion1": {"fechaSeguimiento": "2017-12-15","institucion": "Hospital Sor Maria Ludovica de La Plata",</v>
      </c>
      <c r="X1594" t="str">
        <f t="shared" si="146"/>
        <v>"fallecimiento": "No","fechaFallecimiento": "","causaFallecimiento": "","nivelEducativo": "","actividadLaboral": "","coberturaSocial": "Sí","tratamientoAntibioticoHospitalizado": "","embarazo": "No"},</v>
      </c>
      <c r="Y1594" t="str">
        <f t="shared" si="147"/>
        <v>"seccion4": {"cultivos": "2"},"seccion5": {"toleranciaGlucosa": "Realizada","toleranciaGlucosaRealizada": "Normal","vitaminaD": "Realizada","vitaminaDRealizada": "Normal","inmunoglobulina": "No realizada",</v>
      </c>
      <c r="Z1594" t="str">
        <f t="shared" si="148"/>
        <v>"inmunoglobulinaRealizada": ""},"seccion6": {"actividadDeportiva": ""}}]}}, { upsert: true } );</v>
      </c>
      <c r="AA1594" t="str">
        <f t="shared" si="149"/>
        <v>db.pacientes.updateOne({"_id":ObjectId('61e34254ec4ec02e84f5ddc3')},{ $set: { "seguimientos": [{"id": "2017","seccion1": {"fechaSeguimiento": "2017-12-15","institucion": "Hospital Sor Maria Ludovica de La Plata","fallecimiento": "No","fechaFallecimiento": "","causaFallecimiento": "","nivelEducativo": "","actividadLaboral": "","coberturaSocial": "Sí","tratamientoAntibioticoHospitalizado": "","embarazo": "No"},"seccion4": {"cultivos": "2"},"seccion5": {"toleranciaGlucosa": "Realizada","toleranciaGlucosaRealizada": "Normal","vitaminaD": "Realizada","vitaminaDRealizada": "Normal","inmunoglobulina": "No realizada","inmunoglobulinaRealizada": ""},"seccion6": {"actividadDeportiva": ""}}]}}, { upsert: true } );</v>
      </c>
    </row>
    <row r="1595" spans="1:27" x14ac:dyDescent="0.3">
      <c r="A1595" t="s">
        <v>1149</v>
      </c>
      <c r="B1595">
        <v>689</v>
      </c>
      <c r="C1595">
        <v>2018</v>
      </c>
      <c r="D1595" s="5">
        <v>43251</v>
      </c>
      <c r="E1595" s="5" t="str">
        <f t="shared" si="144"/>
        <v>2018-5-31</v>
      </c>
      <c r="F1595" t="s">
        <v>400</v>
      </c>
      <c r="G1595" t="s">
        <v>35</v>
      </c>
      <c r="L1595" t="s">
        <v>281</v>
      </c>
      <c r="N1595" t="s">
        <v>35</v>
      </c>
      <c r="P1595" t="s">
        <v>118</v>
      </c>
      <c r="Q1595" t="s">
        <v>256</v>
      </c>
      <c r="R1595" t="s">
        <v>118</v>
      </c>
      <c r="S1595" t="s">
        <v>256</v>
      </c>
      <c r="T1595" t="s">
        <v>118</v>
      </c>
      <c r="U1595" t="s">
        <v>256</v>
      </c>
      <c r="V1595" t="s">
        <v>256</v>
      </c>
      <c r="W1595" t="str">
        <f t="shared" si="145"/>
        <v>db.pacientes.updateOne({"_id":ObjectId('61e34254ec4ec02e84f5ddc3')},{ $set: { "seguimientos": [{"id": "2018","seccion1": {"fechaSeguimiento": "2018-5-31","institucion": "Hospital Sor Maria Ludovica de La Plata",</v>
      </c>
      <c r="X1595" t="str">
        <f t="shared" si="146"/>
        <v>"fallecimiento": "No","fechaFallecimiento": "","causaFallecimiento": "","nivelEducativo": "","actividadLaboral": "","coberturaSocial": "Sí","tratamientoAntibioticoHospitalizado": "","embarazo": "No"},</v>
      </c>
      <c r="Y1595" t="str">
        <f t="shared" si="147"/>
        <v>"seccion4": {"cultivos": ""},"seccion5": {"toleranciaGlucosa": "No realizada","toleranciaGlucosaRealizada": "","vitaminaD": "No realizada","vitaminaDRealizada": "","inmunoglobulina": "No realizada",</v>
      </c>
      <c r="Z1595" t="str">
        <f t="shared" si="148"/>
        <v>"inmunoglobulinaRealizada": ""},"seccion6": {"actividadDeportiva": ""}}]}}, { upsert: true } );</v>
      </c>
      <c r="AA1595" t="str">
        <f t="shared" si="149"/>
        <v>db.pacientes.updateOne({"_id":ObjectId('61e34254ec4ec02e84f5ddc3')},{ $set: { "seguimientos": [{"id": "2018","seccion1": {"fechaSeguimiento": "2018-5-31","institucion": "Hospital Sor Maria Ludovica de La Plata","fallecimiento": "No","fechaFallecimiento": "","causaFallecimiento": "","nivelEducativo": "","actividadLaboral": "","coberturaSocial": "Sí","tratamientoAntibioticoHospitalizado": "","embarazo": "No"},"seccion4": {"cultivos": ""},"seccion5": {"toleranciaGlucosa": "No realizada","toleranciaGlucosaRealizada": "","vitaminaD": "No realizada","vitaminaDRealizada": "","inmunoglobulina": "No realizada","inmunoglobulinaRealizada": ""},"seccion6": {"actividadDeportiva": ""}}]}}, { upsert: true } );</v>
      </c>
    </row>
    <row r="1596" spans="1:27" x14ac:dyDescent="0.3">
      <c r="A1596" t="s">
        <v>1149</v>
      </c>
      <c r="B1596">
        <v>689</v>
      </c>
      <c r="C1596">
        <v>2019</v>
      </c>
      <c r="D1596" s="5">
        <v>43559</v>
      </c>
      <c r="E1596" s="5" t="str">
        <f t="shared" si="144"/>
        <v>2019-4-4</v>
      </c>
      <c r="F1596" t="s">
        <v>400</v>
      </c>
      <c r="G1596" t="s">
        <v>35</v>
      </c>
      <c r="L1596" t="s">
        <v>281</v>
      </c>
      <c r="N1596" t="s">
        <v>35</v>
      </c>
      <c r="O1596" t="s">
        <v>45</v>
      </c>
      <c r="P1596" t="s">
        <v>118</v>
      </c>
      <c r="Q1596" t="s">
        <v>256</v>
      </c>
      <c r="R1596" t="s">
        <v>118</v>
      </c>
      <c r="S1596" t="s">
        <v>256</v>
      </c>
      <c r="T1596" t="s">
        <v>118</v>
      </c>
      <c r="U1596" t="s">
        <v>256</v>
      </c>
      <c r="V1596" t="s">
        <v>281</v>
      </c>
      <c r="W1596" t="str">
        <f t="shared" si="145"/>
        <v>db.pacientes.updateOne({"_id":ObjectId('61e34254ec4ec02e84f5ddc3')},{ $set: { "seguimientos": [{"id": "2019","seccion1": {"fechaSeguimiento": "2019-4-4","institucion": "Hospital Sor Maria Ludovica de La Plata",</v>
      </c>
      <c r="X1596" t="str">
        <f t="shared" si="146"/>
        <v>"fallecimiento": "No","fechaFallecimiento": "","causaFallecimiento": "","nivelEducativo": "","actividadLaboral": "","coberturaSocial": "Sí","tratamientoAntibioticoHospitalizado": "","embarazo": "No"},</v>
      </c>
      <c r="Y1596" t="str">
        <f t="shared" si="147"/>
        <v>"seccion4": {"cultivos": "1"},"seccion5": {"toleranciaGlucosa": "No realizada","toleranciaGlucosaRealizada": "","vitaminaD": "No realizada","vitaminaDRealizada": "","inmunoglobulina": "No realizada",</v>
      </c>
      <c r="Z1596" t="str">
        <f t="shared" si="148"/>
        <v>"inmunoglobulinaRealizada": ""},"seccion6": {"actividadDeportiva": "Sí"}}]}}, { upsert: true } );</v>
      </c>
      <c r="AA1596" t="str">
        <f t="shared" si="149"/>
        <v>db.pacientes.updateOne({"_id":ObjectId('61e34254ec4ec02e84f5ddc3')},{ $set: { "seguimientos": [{"id": "2019","seccion1": {"fechaSeguimiento": "2019-4-4","institucion": "Hospital Sor Maria Ludovica de La Plata","fallecimiento": "No","fechaFallecimiento": "","causaFallecimiento": "","nivelEducativo": "","actividadLaboral": "","coberturaSocial": "Sí","tratamientoAntibioticoHospitalizado": "","embarazo": "No"},"seccion4": {"cultivos": "1"},"seccion5": {"toleranciaGlucosa": "No realizada","toleranciaGlucosaRealizada": "","vitaminaD": "No realizada","vitaminaDRealizada": "","inmunoglobulina": "No realizada","inmunoglobulinaRealizada": ""},"seccion6": {"actividadDeportiva": "Sí"}}]}}, { upsert: true } );</v>
      </c>
    </row>
    <row r="1597" spans="1:27" x14ac:dyDescent="0.3">
      <c r="A1597" t="s">
        <v>1150</v>
      </c>
      <c r="B1597">
        <v>690</v>
      </c>
      <c r="C1597">
        <v>2012</v>
      </c>
      <c r="D1597" s="5">
        <v>41229</v>
      </c>
      <c r="E1597" s="5" t="str">
        <f t="shared" si="144"/>
        <v>2012-11-16</v>
      </c>
      <c r="F1597" t="s">
        <v>400</v>
      </c>
      <c r="G1597" t="s">
        <v>35</v>
      </c>
      <c r="J1597" t="s">
        <v>38</v>
      </c>
      <c r="L1597" t="s">
        <v>281</v>
      </c>
      <c r="N1597" t="s">
        <v>35</v>
      </c>
      <c r="O1597" t="s">
        <v>37</v>
      </c>
      <c r="P1597" t="s">
        <v>118</v>
      </c>
      <c r="Q1597" t="s">
        <v>256</v>
      </c>
      <c r="R1597" t="s">
        <v>256</v>
      </c>
      <c r="S1597" t="s">
        <v>256</v>
      </c>
      <c r="T1597" t="s">
        <v>261</v>
      </c>
      <c r="U1597" t="s">
        <v>40</v>
      </c>
      <c r="V1597" t="s">
        <v>281</v>
      </c>
      <c r="W1597" t="str">
        <f t="shared" si="145"/>
        <v>db.pacientes.updateOne({"_id":ObjectId('61e34254ec4ec02e84f5ddc4')},{ $set: { "seguimientos": [{"id": "2012","seccion1": {"fechaSeguimiento": "2012-11-16","institucion": "Hospital Sor Maria Ludovica de La Plata",</v>
      </c>
      <c r="X1597" t="str">
        <f t="shared" si="146"/>
        <v>"fallecimiento": "No","fechaFallecimiento": "","causaFallecimiento": "","nivelEducativo": "Primaria incompleta","actividadLaboral": "","coberturaSocial": "Sí","tratamientoAntibioticoHospitalizado": "","embarazo": "No"},</v>
      </c>
      <c r="Y1597" t="str">
        <f t="shared" si="147"/>
        <v>"seccion4": {"cultivos": "2"},"seccion5": {"toleranciaGlucosa": "No realizada","toleranciaGlucosaRealizada": "","vitaminaD": "","vitaminaDRealizada": "","inmunoglobulina": "Realizada",</v>
      </c>
      <c r="Z1597" t="str">
        <f t="shared" si="148"/>
        <v>"inmunoglobulinaRealizada": "&lt; 500"},"seccion6": {"actividadDeportiva": "Sí"}}]}}, { upsert: true } );</v>
      </c>
      <c r="AA1597" t="str">
        <f t="shared" si="149"/>
        <v>db.pacientes.updateOne({"_id":ObjectId('61e34254ec4ec02e84f5ddc4')},{ $set: { "seguimientos": [{"id": "2012","seccion1": {"fechaSeguimiento": "2012-11-16","institucion": "Hospital Sor Maria Ludovica de La Plata","fallecimiento": "No","fechaFallecimiento": "","causaFallecimiento": "","nivelEducativo": "Primaria incompleta","actividadLaboral": "","coberturaSocial": "Sí","tratamientoAntibioticoHospitalizado": "","embarazo": "No"},"seccion4": {"cultivos": "2"},"seccion5": {"toleranciaGlucosa": "No realizada","toleranciaGlucosaRealizada": "","vitaminaD": "","vitaminaDRealizada": "","inmunoglobulina": "Realizada","inmunoglobulinaRealizada": "&lt; 500"},"seccion6": {"actividadDeportiva": "Sí"}}]}}, { upsert: true } );</v>
      </c>
    </row>
    <row r="1598" spans="1:27" x14ac:dyDescent="0.3">
      <c r="A1598" t="s">
        <v>1150</v>
      </c>
      <c r="B1598">
        <v>690</v>
      </c>
      <c r="C1598">
        <v>2013</v>
      </c>
      <c r="D1598" s="5">
        <v>41619</v>
      </c>
      <c r="E1598" s="5" t="str">
        <f t="shared" si="144"/>
        <v>2013-12-11</v>
      </c>
      <c r="F1598" t="s">
        <v>400</v>
      </c>
      <c r="G1598" t="s">
        <v>35</v>
      </c>
      <c r="J1598" t="s">
        <v>38</v>
      </c>
      <c r="L1598" t="s">
        <v>281</v>
      </c>
      <c r="N1598" t="s">
        <v>35</v>
      </c>
      <c r="O1598" t="s">
        <v>37</v>
      </c>
      <c r="P1598" t="s">
        <v>261</v>
      </c>
      <c r="Q1598" t="s">
        <v>77</v>
      </c>
      <c r="R1598" t="s">
        <v>256</v>
      </c>
      <c r="S1598" t="s">
        <v>256</v>
      </c>
      <c r="T1598" t="s">
        <v>261</v>
      </c>
      <c r="U1598" t="s">
        <v>40</v>
      </c>
      <c r="V1598" t="s">
        <v>281</v>
      </c>
      <c r="W1598" t="str">
        <f t="shared" si="145"/>
        <v>db.pacientes.updateOne({"_id":ObjectId('61e34254ec4ec02e84f5ddc4')},{ $set: { "seguimientos": [{"id": "2013","seccion1": {"fechaSeguimiento": "2013-12-11","institucion": "Hospital Sor Maria Ludovica de La Plata",</v>
      </c>
      <c r="X1598" t="str">
        <f t="shared" si="146"/>
        <v>"fallecimiento": "No","fechaFallecimiento": "","causaFallecimiento": "","nivelEducativo": "Primaria incompleta","actividadLaboral": "","coberturaSocial": "Sí","tratamientoAntibioticoHospitalizado": "","embarazo": "No"},</v>
      </c>
      <c r="Y1598" t="str">
        <f t="shared" si="147"/>
        <v>"seccion4": {"cultivos": "2"},"seccion5": {"toleranciaGlucosa": "Realizada","toleranciaGlucosaRealizada": "Diabetes","vitaminaD": "","vitaminaDRealizada": "","inmunoglobulina": "Realizada",</v>
      </c>
      <c r="Z1598" t="str">
        <f t="shared" si="148"/>
        <v>"inmunoglobulinaRealizada": "&lt; 500"},"seccion6": {"actividadDeportiva": "Sí"}}]}}, { upsert: true } );</v>
      </c>
      <c r="AA1598" t="str">
        <f t="shared" si="149"/>
        <v>db.pacientes.updateOne({"_id":ObjectId('61e34254ec4ec02e84f5ddc4')},{ $set: { "seguimientos": [{"id": "2013","seccion1": {"fechaSeguimiento": "2013-12-11","institucion": "Hospital Sor Maria Ludovica de La Plata","fallecimiento": "No","fechaFallecimiento": "","causaFallecimiento": "","nivelEducativo": "Primaria incompleta","actividadLaboral": "","coberturaSocial": "Sí","tratamientoAntibioticoHospitalizado": "","embarazo": "No"},"seccion4": {"cultivos": "2"},"seccion5": {"toleranciaGlucosa": "Realizada","toleranciaGlucosaRealizada": "Diabetes","vitaminaD": "","vitaminaDRealizada": "","inmunoglobulina": "Realizada","inmunoglobulinaRealizada": "&lt; 500"},"seccion6": {"actividadDeportiva": "Sí"}}]}}, { upsert: true } );</v>
      </c>
    </row>
    <row r="1599" spans="1:27" x14ac:dyDescent="0.3">
      <c r="A1599" t="s">
        <v>1150</v>
      </c>
      <c r="B1599">
        <v>690</v>
      </c>
      <c r="C1599">
        <v>2014</v>
      </c>
      <c r="D1599" s="5">
        <v>41985</v>
      </c>
      <c r="E1599" s="5" t="str">
        <f t="shared" si="144"/>
        <v>2014-12-12</v>
      </c>
      <c r="F1599" t="s">
        <v>400</v>
      </c>
      <c r="G1599" t="s">
        <v>35</v>
      </c>
      <c r="L1599" t="s">
        <v>281</v>
      </c>
      <c r="N1599" t="s">
        <v>35</v>
      </c>
      <c r="O1599" t="s">
        <v>37</v>
      </c>
      <c r="P1599" t="s">
        <v>261</v>
      </c>
      <c r="Q1599" t="s">
        <v>77</v>
      </c>
      <c r="R1599" t="s">
        <v>256</v>
      </c>
      <c r="S1599" t="s">
        <v>256</v>
      </c>
      <c r="T1599" t="s">
        <v>261</v>
      </c>
      <c r="U1599" t="s">
        <v>40</v>
      </c>
      <c r="V1599" t="s">
        <v>281</v>
      </c>
      <c r="W1599" t="str">
        <f t="shared" si="145"/>
        <v>db.pacientes.updateOne({"_id":ObjectId('61e34254ec4ec02e84f5ddc4')},{ $set: { "seguimientos": [{"id": "2014","seccion1": {"fechaSeguimiento": "2014-12-12","institucion": "Hospital Sor Maria Ludovica de La Plata",</v>
      </c>
      <c r="X1599" t="str">
        <f t="shared" si="146"/>
        <v>"fallecimiento": "No","fechaFallecimiento": "","causaFallecimiento": "","nivelEducativo": "","actividadLaboral": "","coberturaSocial": "Sí","tratamientoAntibioticoHospitalizado": "","embarazo": "No"},</v>
      </c>
      <c r="Y1599" t="str">
        <f t="shared" si="147"/>
        <v>"seccion4": {"cultivos": "2"},"seccion5": {"toleranciaGlucosa": "Realizada","toleranciaGlucosaRealizada": "Diabetes","vitaminaD": "","vitaminaDRealizada": "","inmunoglobulina": "Realizada",</v>
      </c>
      <c r="Z1599" t="str">
        <f t="shared" si="148"/>
        <v>"inmunoglobulinaRealizada": "&lt; 500"},"seccion6": {"actividadDeportiva": "Sí"}}]}}, { upsert: true } );</v>
      </c>
      <c r="AA1599" t="str">
        <f t="shared" si="149"/>
        <v>db.pacientes.updateOne({"_id":ObjectId('61e34254ec4ec02e84f5ddc4')},{ $set: { "seguimientos": [{"id": "2014","seccion1": {"fechaSeguimiento": "2014-12-12","institucion": "Hospital Sor Maria Ludovica de La Plata","fallecimiento": "No","fechaFallecimiento": "","causaFallecimiento": "","nivelEducativo": "","actividadLaboral": "","coberturaSocial": "Sí","tratamientoAntibioticoHospitalizado": "","embarazo": "No"},"seccion4": {"cultivos": "2"},"seccion5": {"toleranciaGlucosa": "Realizada","toleranciaGlucosaRealizada": "Diabetes","vitaminaD": "","vitaminaDRealizada": "","inmunoglobulina": "Realizada","inmunoglobulinaRealizada": "&lt; 500"},"seccion6": {"actividadDeportiva": "Sí"}}]}}, { upsert: true } );</v>
      </c>
    </row>
    <row r="1600" spans="1:27" x14ac:dyDescent="0.3">
      <c r="A1600" t="s">
        <v>1151</v>
      </c>
      <c r="B1600">
        <v>691</v>
      </c>
      <c r="C1600">
        <v>2012</v>
      </c>
      <c r="D1600" s="5">
        <v>41142</v>
      </c>
      <c r="E1600" s="5" t="str">
        <f t="shared" si="144"/>
        <v>2012-8-21</v>
      </c>
      <c r="F1600" t="s">
        <v>400</v>
      </c>
      <c r="G1600" t="s">
        <v>35</v>
      </c>
      <c r="J1600" t="s">
        <v>63</v>
      </c>
      <c r="K1600" t="s">
        <v>70</v>
      </c>
      <c r="L1600" t="s">
        <v>281</v>
      </c>
      <c r="N1600" t="s">
        <v>35</v>
      </c>
      <c r="O1600" t="s">
        <v>37</v>
      </c>
      <c r="P1600" t="s">
        <v>261</v>
      </c>
      <c r="Q1600" t="s">
        <v>80</v>
      </c>
      <c r="R1600" t="s">
        <v>256</v>
      </c>
      <c r="S1600" t="s">
        <v>256</v>
      </c>
      <c r="T1600" t="s">
        <v>261</v>
      </c>
      <c r="U1600" t="s">
        <v>40</v>
      </c>
      <c r="V1600" t="s">
        <v>256</v>
      </c>
      <c r="W1600" t="str">
        <f t="shared" si="145"/>
        <v>db.pacientes.updateOne({"_id":ObjectId('61e34254ec4ec02e84f5ddc5')},{ $set: { "seguimientos": [{"id": "2012","seccion1": {"fechaSeguimiento": "2012-8-21","institucion": "Hospital Sor Maria Ludovica de La Plata",</v>
      </c>
      <c r="X1600" t="str">
        <f t="shared" si="146"/>
        <v>"fallecimiento": "No","fechaFallecimiento": "","causaFallecimiento": "","nivelEducativo": "Secundaria completa","actividadLaboral": "No trabaja","coberturaSocial": "Sí","tratamientoAntibioticoHospitalizado": "","embarazo": "No"},</v>
      </c>
      <c r="Y1600" t="str">
        <f t="shared" si="147"/>
        <v>"seccion4": {"cultivos": "2"},"seccion5": {"toleranciaGlucosa": "Realizada","toleranciaGlucosaRealizada": "Intolerancia","vitaminaD": "","vitaminaDRealizada": "","inmunoglobulina": "Realizada",</v>
      </c>
      <c r="Z1600" t="str">
        <f t="shared" si="148"/>
        <v>"inmunoglobulinaRealizada": "&lt; 500"},"seccion6": {"actividadDeportiva": ""}}]}}, { upsert: true } );</v>
      </c>
      <c r="AA1600" t="str">
        <f t="shared" si="149"/>
        <v>db.pacientes.updateOne({"_id":ObjectId('61e34254ec4ec02e84f5ddc5')},{ $set: { "seguimientos": [{"id": "2012","seccion1": {"fechaSeguimiento": "2012-8-21","institucion": "Hospital Sor Maria Ludovica de La Plata","fallecimiento": "No","fechaFallecimiento": "","causaFallecimiento": "","nivelEducativo": "Secundaria completa","actividadLaboral": "No trabaja","coberturaSocial": "Sí","tratamientoAntibioticoHospitalizado": "","embarazo": "No"},"seccion4": {"cultivos": "2"},"seccion5": {"toleranciaGlucosa": "Realizada","toleranciaGlucosaRealizada": "Intolerancia","vitaminaD": "","vitaminaDRealizada": "","inmunoglobulina": "Realizada","inmunoglobulinaRealizada": "&lt; 500"},"seccion6": {"actividadDeportiva": ""}}]}}, { upsert: true } );</v>
      </c>
    </row>
    <row r="1601" spans="1:27" x14ac:dyDescent="0.3">
      <c r="A1601" t="s">
        <v>1151</v>
      </c>
      <c r="B1601">
        <v>691</v>
      </c>
      <c r="C1601">
        <v>2013</v>
      </c>
      <c r="D1601" s="5">
        <v>41356</v>
      </c>
      <c r="E1601" s="5" t="str">
        <f t="shared" si="144"/>
        <v>2013-3-23</v>
      </c>
      <c r="F1601" t="s">
        <v>400</v>
      </c>
      <c r="G1601" t="s">
        <v>35</v>
      </c>
      <c r="P1601" t="s">
        <v>118</v>
      </c>
      <c r="Q1601" t="s">
        <v>256</v>
      </c>
      <c r="R1601" t="s">
        <v>256</v>
      </c>
      <c r="S1601" t="s">
        <v>256</v>
      </c>
      <c r="T1601" t="s">
        <v>256</v>
      </c>
      <c r="U1601" t="s">
        <v>256</v>
      </c>
      <c r="V1601" t="s">
        <v>256</v>
      </c>
      <c r="W1601" t="str">
        <f t="shared" si="145"/>
        <v>db.pacientes.updateOne({"_id":ObjectId('61e34254ec4ec02e84f5ddc5')},{ $set: { "seguimientos": [{"id": "2013","seccion1": {"fechaSeguimiento": "2013-3-23","institucion": "Hospital Sor Maria Ludovica de La Plata",</v>
      </c>
      <c r="X1601" t="str">
        <f t="shared" si="146"/>
        <v>"fallecimiento": "No","fechaFallecimiento": "","causaFallecimiento": "","nivelEducativo": "","actividadLaboral": "","coberturaSocial": "","tratamientoAntibioticoHospitalizado": "","embarazo": ""},</v>
      </c>
      <c r="Y1601" t="str">
        <f t="shared" si="147"/>
        <v>"seccion4": {"cultivos": ""},"seccion5": {"toleranciaGlucosa": "No realizada","toleranciaGlucosaRealizada": "","vitaminaD": "","vitaminaDRealizada": "","inmunoglobulina": "",</v>
      </c>
      <c r="Z1601" t="str">
        <f t="shared" si="148"/>
        <v>"inmunoglobulinaRealizada": ""},"seccion6": {"actividadDeportiva": ""}}]}}, { upsert: true } );</v>
      </c>
      <c r="AA1601" t="str">
        <f t="shared" si="149"/>
        <v>db.pacientes.updateOne({"_id":ObjectId('61e34254ec4ec02e84f5ddc5')},{ $set: { "seguimientos": [{"id": "2013","seccion1": {"fechaSeguimiento": "2013-3-23","institucion": "Hospital Sor Maria Ludovica de La Plata","fallecimiento": "No","fechaFallecimiento": "","causaFallecimiento": "","nivelEducativo": "","actividadLaboral": "","coberturaSocial": "","tratamientoAntibioticoHospitalizado": "","embarazo": ""},"seccion4":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1602" spans="1:27" x14ac:dyDescent="0.3">
      <c r="A1602" t="s">
        <v>1152</v>
      </c>
      <c r="B1602">
        <v>693</v>
      </c>
      <c r="C1602">
        <v>2012</v>
      </c>
      <c r="D1602" s="5">
        <v>41186</v>
      </c>
      <c r="E1602" s="5" t="str">
        <f t="shared" si="144"/>
        <v>2012-10-4</v>
      </c>
      <c r="F1602" t="s">
        <v>416</v>
      </c>
      <c r="G1602" t="s">
        <v>35</v>
      </c>
      <c r="L1602" t="s">
        <v>281</v>
      </c>
      <c r="M1602" t="s">
        <v>37</v>
      </c>
      <c r="N1602" t="s">
        <v>35</v>
      </c>
      <c r="O1602" t="s">
        <v>73</v>
      </c>
      <c r="P1602" t="s">
        <v>118</v>
      </c>
      <c r="Q1602" t="s">
        <v>256</v>
      </c>
      <c r="R1602" t="s">
        <v>256</v>
      </c>
      <c r="S1602" t="s">
        <v>256</v>
      </c>
      <c r="T1602" t="s">
        <v>256</v>
      </c>
      <c r="U1602" t="s">
        <v>256</v>
      </c>
      <c r="V1602" t="s">
        <v>281</v>
      </c>
      <c r="W1602" t="str">
        <f t="shared" si="145"/>
        <v>db.pacientes.updateOne({"_id":ObjectId('61e34254ec4ec02e84f5ddc6')},{ $set: { "seguimientos": [{"id": "2012","seccion1": {"fechaSeguimiento": "2012-10-4","institucion": "Hospital de Niños Ricardo Gutiérrez",</v>
      </c>
      <c r="X1602" t="str">
        <f t="shared" si="146"/>
        <v>"fallecimiento": "No","fechaFallecimiento": "","causaFallecimiento": "","nivelEducativo": "","actividadLaboral": "","coberturaSocial": "Sí","tratamientoAntibioticoHospitalizado": "2","embarazo": "No"},</v>
      </c>
      <c r="Y1602" t="str">
        <f t="shared" si="147"/>
        <v>"seccion4": {"cultivos": "7"},"seccion5": {"toleranciaGlucosa": "No realizada","toleranciaGlucosaRealizada": "","vitaminaD": "","vitaminaDRealizada": "","inmunoglobulina": "",</v>
      </c>
      <c r="Z1602" t="str">
        <f t="shared" si="148"/>
        <v>"inmunoglobulinaRealizada": ""},"seccion6": {"actividadDeportiva": "Sí"}}]}}, { upsert: true } );</v>
      </c>
      <c r="AA1602" t="str">
        <f t="shared" si="149"/>
        <v>db.pacientes.updateOne({"_id":ObjectId('61e34254ec4ec02e84f5ddc6')},{ $set: { "seguimientos": [{"id": "2012","seccion1": {"fechaSeguimiento": "2012-10-4","institucion": "Hospital de Niños Ricardo Gutiérrez","fallecimiento": "No","fechaFallecimiento": "","causaFallecimiento": "","nivelEducativo": "","actividadLaboral": "","coberturaSocial": "Sí","tratamientoAntibioticoHospitalizado": "2","embarazo": "No"},"seccion4": {"cultivos": "7"},"seccion5": {"toleranciaGlucosa": "No realizada","toleranciaGlucosaRealizada": "","vitaminaD": "","vitaminaDRealizada": "","inmunoglobulina": "","inmunoglobulinaRealizada": ""},"seccion6": {"actividadDeportiva": "Sí"}}]}}, { upsert: true } );</v>
      </c>
    </row>
    <row r="1603" spans="1:27" x14ac:dyDescent="0.3">
      <c r="A1603" t="s">
        <v>1152</v>
      </c>
      <c r="B1603">
        <v>693</v>
      </c>
      <c r="C1603">
        <v>2013</v>
      </c>
      <c r="D1603" s="5">
        <v>41638</v>
      </c>
      <c r="E1603" s="5" t="str">
        <f t="shared" ref="E1603:E1666" si="150">_xlfn.CONCAT(YEAR(D1603),"-",MONTH(D1603),"-",DAY(D1603))</f>
        <v>2013-12-30</v>
      </c>
      <c r="F1603" t="s">
        <v>416</v>
      </c>
      <c r="G1603" t="s">
        <v>35</v>
      </c>
      <c r="J1603" t="s">
        <v>61</v>
      </c>
      <c r="L1603" t="s">
        <v>281</v>
      </c>
      <c r="N1603" t="s">
        <v>35</v>
      </c>
      <c r="O1603" t="s">
        <v>41</v>
      </c>
      <c r="P1603" t="s">
        <v>118</v>
      </c>
      <c r="Q1603" t="s">
        <v>256</v>
      </c>
      <c r="R1603" t="s">
        <v>256</v>
      </c>
      <c r="S1603" t="s">
        <v>256</v>
      </c>
      <c r="T1603" t="s">
        <v>261</v>
      </c>
      <c r="U1603" t="s">
        <v>40</v>
      </c>
      <c r="V1603" t="s">
        <v>256</v>
      </c>
      <c r="W1603" t="str">
        <f t="shared" si="145"/>
        <v>db.pacientes.updateOne({"_id":ObjectId('61e34254ec4ec02e84f5ddc6')},{ $set: { "seguimientos": [{"id": "2013","seccion1": {"fechaSeguimiento": "2013-12-30","institucion": "Hospital de Niños Ricardo Gutiérrez",</v>
      </c>
      <c r="X1603" t="str">
        <f t="shared" si="146"/>
        <v>"fallecimiento": "No","fechaFallecimiento": "","causaFallecimiento": "","nivelEducativo": "Secundaria incompleta","actividadLaboral": "","coberturaSocial": "Sí","tratamientoAntibioticoHospitalizado": "","embarazo": "No"},</v>
      </c>
      <c r="Y1603" t="str">
        <f t="shared" si="147"/>
        <v>"seccion4": {"cultivos": "6"},"seccion5": {"toleranciaGlucosa": "No realizada","toleranciaGlucosaRealizada": "","vitaminaD": "","vitaminaDRealizada": "","inmunoglobulina": "Realizada",</v>
      </c>
      <c r="Z1603" t="str">
        <f t="shared" si="148"/>
        <v>"inmunoglobulinaRealizada": "&lt; 500"},"seccion6": {"actividadDeportiva": ""}}]}}, { upsert: true } );</v>
      </c>
      <c r="AA1603" t="str">
        <f t="shared" si="149"/>
        <v>db.pacientes.updateOne({"_id":ObjectId('61e34254ec4ec02e84f5ddc6')},{ $set: { "seguimientos": [{"id": "2013","seccion1": {"fechaSeguimiento": "2013-12-30","institucion": "Hospital de Niños Ricardo Gutiérrez","fallecimiento": "No","fechaFallecimiento": "","causaFallecimiento": "","nivelEducativo": "Secundaria incompleta","actividadLaboral": "","coberturaSocial": "Sí","tratamientoAntibioticoHospitalizado": "","embarazo": "No"},"seccion4": {"cultivos": "6"},"seccion5": {"toleranciaGlucosa": "No realizada","toleranciaGlucosaRealizada": "","vitaminaD": "","vitaminaDRealizada": "","inmunoglobulina": "Realizada","inmunoglobulinaRealizada": "&lt; 500"},"seccion6": {"actividadDeportiva": ""}}]}}, { upsert: true } );</v>
      </c>
    </row>
    <row r="1604" spans="1:27" x14ac:dyDescent="0.3">
      <c r="A1604" t="s">
        <v>1152</v>
      </c>
      <c r="B1604">
        <v>693</v>
      </c>
      <c r="C1604">
        <v>2013</v>
      </c>
      <c r="D1604" s="5">
        <v>41638</v>
      </c>
      <c r="E1604" s="5" t="str">
        <f t="shared" si="150"/>
        <v>2013-12-30</v>
      </c>
      <c r="F1604" t="s">
        <v>416</v>
      </c>
      <c r="G1604" t="s">
        <v>35</v>
      </c>
      <c r="J1604" t="s">
        <v>61</v>
      </c>
      <c r="L1604" t="s">
        <v>281</v>
      </c>
      <c r="N1604" t="s">
        <v>35</v>
      </c>
      <c r="O1604" t="s">
        <v>41</v>
      </c>
      <c r="P1604" t="s">
        <v>118</v>
      </c>
      <c r="Q1604" t="s">
        <v>256</v>
      </c>
      <c r="R1604" t="s">
        <v>256</v>
      </c>
      <c r="S1604" t="s">
        <v>256</v>
      </c>
      <c r="T1604" t="s">
        <v>261</v>
      </c>
      <c r="U1604" t="s">
        <v>40</v>
      </c>
      <c r="V1604" t="s">
        <v>256</v>
      </c>
      <c r="W1604" t="str">
        <f t="shared" ref="W1604:W1667" si="151">"db.pacientes.updateOne({""_id"":ObjectId('"&amp;A1604&amp;"')},{ $set: { ""seguimientos"": [{""id"": """&amp;C1604&amp;""",""seccion1"": {""fechaSeguimiento"": """&amp;E1604&amp;""",""institucion"": """&amp;F1604&amp;""","</f>
        <v>db.pacientes.updateOne({"_id":ObjectId('61e34254ec4ec02e84f5ddc6')},{ $set: { "seguimientos": [{"id": "2013","seccion1": {"fechaSeguimiento": "2013-12-30","institucion": "Hospital de Niños Ricardo Gutiérrez",</v>
      </c>
      <c r="X1604" t="str">
        <f t="shared" ref="X1604:X1667" si="152">"""fallecimiento"": """&amp;G1604&amp;""",""fechaFallecimiento"": """&amp;H1604&amp;""",""causaFallecimiento"": """&amp;I1604&amp;""",""nivelEducativo"": """&amp;J1604&amp;""",""actividadLaboral"": """&amp;K1604&amp;""",""coberturaSocial"": """&amp;L1604&amp;""",""tratamientoAntibioticoHospitalizado"": """&amp;M1604&amp;""",""embarazo"": """&amp;N1604&amp;"""},"</f>
        <v>"fallecimiento": "No","fechaFallecimiento": "","causaFallecimiento": "","nivelEducativo": "Secundaria incompleta","actividadLaboral": "","coberturaSocial": "Sí","tratamientoAntibioticoHospitalizado": "","embarazo": "No"},</v>
      </c>
      <c r="Y1604" t="str">
        <f t="shared" ref="Y1604:Y1667" si="153">"""seccion4"": {""cultivos"": """&amp;O1604&amp;"""},""seccion5"": {""toleranciaGlucosa"": """&amp;P1604&amp;""",""toleranciaGlucosaRealizada"": """&amp;Q1604&amp;""",""vitaminaD"": """&amp;R1604&amp;""",""vitaminaDRealizada"": """&amp;S1604&amp;""",""inmunoglobulina"": """&amp;T1604&amp;""","</f>
        <v>"seccion4": {"cultivos": "6"},"seccion5": {"toleranciaGlucosa": "No realizada","toleranciaGlucosaRealizada": "","vitaminaD": "","vitaminaDRealizada": "","inmunoglobulina": "Realizada",</v>
      </c>
      <c r="Z1604" t="str">
        <f t="shared" ref="Z1604:Z1667" si="154">"""inmunoglobulinaRealizada"": """&amp;U1604&amp;"""},""seccion6"": {""actividadDeportiva"": """&amp;V1604&amp;"""}}]}}, { upsert: true } );"</f>
        <v>"inmunoglobulinaRealizada": "&lt; 500"},"seccion6": {"actividadDeportiva": ""}}]}}, { upsert: true } );</v>
      </c>
      <c r="AA1604" t="str">
        <f t="shared" ref="AA1604:AA1667" si="155">W1604&amp;X1604&amp;Y1604&amp;Z1604</f>
        <v>db.pacientes.updateOne({"_id":ObjectId('61e34254ec4ec02e84f5ddc6')},{ $set: { "seguimientos": [{"id": "2013","seccion1": {"fechaSeguimiento": "2013-12-30","institucion": "Hospital de Niños Ricardo Gutiérrez","fallecimiento": "No","fechaFallecimiento": "","causaFallecimiento": "","nivelEducativo": "Secundaria incompleta","actividadLaboral": "","coberturaSocial": "Sí","tratamientoAntibioticoHospitalizado": "","embarazo": "No"},"seccion4": {"cultivos": "6"},"seccion5": {"toleranciaGlucosa": "No realizada","toleranciaGlucosaRealizada": "","vitaminaD": "","vitaminaDRealizada": "","inmunoglobulina": "Realizada","inmunoglobulinaRealizada": "&lt; 500"},"seccion6": {"actividadDeportiva": ""}}]}}, { upsert: true } );</v>
      </c>
    </row>
    <row r="1605" spans="1:27" x14ac:dyDescent="0.3">
      <c r="A1605" t="s">
        <v>1153</v>
      </c>
      <c r="B1605">
        <v>695</v>
      </c>
      <c r="C1605">
        <v>2012</v>
      </c>
      <c r="D1605" s="5">
        <v>41220</v>
      </c>
      <c r="E1605" s="5" t="str">
        <f t="shared" si="150"/>
        <v>2012-11-7</v>
      </c>
      <c r="F1605" t="s">
        <v>416</v>
      </c>
      <c r="G1605" t="s">
        <v>35</v>
      </c>
      <c r="J1605" t="s">
        <v>61</v>
      </c>
      <c r="L1605" t="s">
        <v>281</v>
      </c>
      <c r="M1605" t="s">
        <v>49</v>
      </c>
      <c r="N1605" t="s">
        <v>35</v>
      </c>
      <c r="O1605" t="s">
        <v>41</v>
      </c>
      <c r="P1605" t="s">
        <v>261</v>
      </c>
      <c r="Q1605" t="s">
        <v>77</v>
      </c>
      <c r="R1605" t="s">
        <v>256</v>
      </c>
      <c r="S1605" t="s">
        <v>256</v>
      </c>
      <c r="T1605" t="s">
        <v>261</v>
      </c>
      <c r="U1605" t="s">
        <v>40</v>
      </c>
      <c r="V1605" t="s">
        <v>281</v>
      </c>
      <c r="W1605" t="str">
        <f t="shared" si="151"/>
        <v>db.pacientes.updateOne({"_id":ObjectId('61e34254ec4ec02e84f5ddc7')},{ $set: { "seguimientos": [{"id": "2012","seccion1": {"fechaSeguimiento": "2012-11-7","institucion": "Hospital de Niños Ricardo Gutiérrez",</v>
      </c>
      <c r="X1605" t="str">
        <f t="shared" si="152"/>
        <v>"fallecimiento": "No","fechaFallecimiento": "","causaFallecimiento": "","nivelEducativo": "Secundaria incompleta","actividadLaboral": "","coberturaSocial": "Sí","tratamientoAntibioticoHospitalizado": "4","embarazo": "No"},</v>
      </c>
      <c r="Y1605" t="str">
        <f t="shared" si="153"/>
        <v>"seccion4": {"cultivos": "6"},"seccion5": {"toleranciaGlucosa": "Realizada","toleranciaGlucosaRealizada": "Diabetes","vitaminaD": "","vitaminaDRealizada": "","inmunoglobulina": "Realizada",</v>
      </c>
      <c r="Z1605" t="str">
        <f t="shared" si="154"/>
        <v>"inmunoglobulinaRealizada": "&lt; 500"},"seccion6": {"actividadDeportiva": "Sí"}}]}}, { upsert: true } );</v>
      </c>
      <c r="AA1605" t="str">
        <f t="shared" si="155"/>
        <v>db.pacientes.updateOne({"_id":ObjectId('61e34254ec4ec02e84f5ddc7')},{ $set: { "seguimientos": [{"id": "2012","seccion1": {"fechaSeguimiento": "2012-11-7","institucion": "Hospital de Niños Ricardo Gutiérrez","fallecimiento": "No","fechaFallecimiento": "","causaFallecimiento": "","nivelEducativo": "Secundaria incompleta","actividadLaboral": "","coberturaSocial": "Sí","tratamientoAntibioticoHospitalizado": "4","embarazo": "No"},"seccion4": {"cultivos": "6"},"seccion5": {"toleranciaGlucosa": "Realizada","toleranciaGlucosaRealizada": "Diabetes","vitaminaD": "","vitaminaDRealizada": "","inmunoglobulina": "Realizada","inmunoglobulinaRealizada": "&lt; 500"},"seccion6": {"actividadDeportiva": "Sí"}}]}}, { upsert: true } );</v>
      </c>
    </row>
    <row r="1606" spans="1:27" x14ac:dyDescent="0.3">
      <c r="A1606" t="s">
        <v>1154</v>
      </c>
      <c r="B1606">
        <v>697</v>
      </c>
      <c r="C1606">
        <v>2012</v>
      </c>
      <c r="D1606" s="5">
        <v>40954</v>
      </c>
      <c r="E1606" s="5" t="str">
        <f t="shared" si="150"/>
        <v>2012-2-15</v>
      </c>
      <c r="F1606" t="s">
        <v>416</v>
      </c>
      <c r="G1606" t="s">
        <v>35</v>
      </c>
      <c r="L1606" t="s">
        <v>281</v>
      </c>
      <c r="M1606" t="s">
        <v>37</v>
      </c>
      <c r="N1606" t="s">
        <v>35</v>
      </c>
      <c r="O1606" t="s">
        <v>73</v>
      </c>
      <c r="P1606" t="s">
        <v>118</v>
      </c>
      <c r="Q1606" t="s">
        <v>256</v>
      </c>
      <c r="R1606" t="s">
        <v>256</v>
      </c>
      <c r="S1606" t="s">
        <v>256</v>
      </c>
      <c r="T1606" t="s">
        <v>256</v>
      </c>
      <c r="U1606" t="s">
        <v>256</v>
      </c>
      <c r="V1606" t="s">
        <v>281</v>
      </c>
      <c r="W1606" t="str">
        <f t="shared" si="151"/>
        <v>db.pacientes.updateOne({"_id":ObjectId('61e34254ec4ec02e84f5ddc8')},{ $set: { "seguimientos": [{"id": "2012","seccion1": {"fechaSeguimiento": "2012-2-15","institucion": "Hospital de Niños Ricardo Gutiérrez",</v>
      </c>
      <c r="X1606" t="str">
        <f t="shared" si="152"/>
        <v>"fallecimiento": "No","fechaFallecimiento": "","causaFallecimiento": "","nivelEducativo": "","actividadLaboral": "","coberturaSocial": "Sí","tratamientoAntibioticoHospitalizado": "2","embarazo": "No"},</v>
      </c>
      <c r="Y1606" t="str">
        <f t="shared" si="153"/>
        <v>"seccion4": {"cultivos": "7"},"seccion5": {"toleranciaGlucosa": "No realizada","toleranciaGlucosaRealizada": "","vitaminaD": "","vitaminaDRealizada": "","inmunoglobulina": "",</v>
      </c>
      <c r="Z1606" t="str">
        <f t="shared" si="154"/>
        <v>"inmunoglobulinaRealizada": ""},"seccion6": {"actividadDeportiva": "Sí"}}]}}, { upsert: true } );</v>
      </c>
      <c r="AA1606" t="str">
        <f t="shared" si="155"/>
        <v>db.pacientes.updateOne({"_id":ObjectId('61e34254ec4ec02e84f5ddc8')},{ $set: { "seguimientos": [{"id": "2012","seccion1": {"fechaSeguimiento": "2012-2-15","institucion": "Hospital de Niños Ricardo Gutiérrez","fallecimiento": "No","fechaFallecimiento": "","causaFallecimiento": "","nivelEducativo": "","actividadLaboral": "","coberturaSocial": "Sí","tratamientoAntibioticoHospitalizado": "2","embarazo": "No"},"seccion4": {"cultivos": "7"},"seccion5": {"toleranciaGlucosa": "No realizada","toleranciaGlucosaRealizada": "","vitaminaD": "","vitaminaDRealizada": "","inmunoglobulina": "","inmunoglobulinaRealizada": ""},"seccion6": {"actividadDeportiva": "Sí"}}]}}, { upsert: true } );</v>
      </c>
    </row>
    <row r="1607" spans="1:27" x14ac:dyDescent="0.3">
      <c r="A1607" t="s">
        <v>1155</v>
      </c>
      <c r="B1607">
        <v>698</v>
      </c>
      <c r="C1607">
        <v>2012</v>
      </c>
      <c r="D1607" s="5">
        <v>40995</v>
      </c>
      <c r="E1607" s="5" t="str">
        <f t="shared" si="150"/>
        <v>2012-3-27</v>
      </c>
      <c r="F1607" t="s">
        <v>416</v>
      </c>
      <c r="G1607" t="s">
        <v>35</v>
      </c>
      <c r="L1607" t="s">
        <v>281</v>
      </c>
      <c r="N1607" t="s">
        <v>35</v>
      </c>
      <c r="O1607" t="s">
        <v>49</v>
      </c>
      <c r="P1607" t="s">
        <v>118</v>
      </c>
      <c r="Q1607" t="s">
        <v>256</v>
      </c>
      <c r="R1607" t="s">
        <v>256</v>
      </c>
      <c r="S1607" t="s">
        <v>256</v>
      </c>
      <c r="T1607" t="s">
        <v>256</v>
      </c>
      <c r="U1607" t="s">
        <v>256</v>
      </c>
      <c r="V1607" t="s">
        <v>281</v>
      </c>
      <c r="W1607" t="str">
        <f t="shared" si="151"/>
        <v>db.pacientes.updateOne({"_id":ObjectId('61e34254ec4ec02e84f5ddc9')},{ $set: { "seguimientos": [{"id": "2012","seccion1": {"fechaSeguimiento": "2012-3-27","institucion": "Hospital de Niños Ricardo Gutiérrez",</v>
      </c>
      <c r="X1607" t="str">
        <f t="shared" si="152"/>
        <v>"fallecimiento": "No","fechaFallecimiento": "","causaFallecimiento": "","nivelEducativo": "","actividadLaboral": "","coberturaSocial": "Sí","tratamientoAntibioticoHospitalizado": "","embarazo": "No"},</v>
      </c>
      <c r="Y1607" t="str">
        <f t="shared" si="153"/>
        <v>"seccion4": {"cultivos": "4"},"seccion5": {"toleranciaGlucosa": "No realizada","toleranciaGlucosaRealizada": "","vitaminaD": "","vitaminaDRealizada": "","inmunoglobulina": "",</v>
      </c>
      <c r="Z1607" t="str">
        <f t="shared" si="154"/>
        <v>"inmunoglobulinaRealizada": ""},"seccion6": {"actividadDeportiva": "Sí"}}]}}, { upsert: true } );</v>
      </c>
      <c r="AA1607" t="str">
        <f t="shared" si="155"/>
        <v>db.pacientes.updateOne({"_id":ObjectId('61e34254ec4ec02e84f5ddc9')},{ $set: { "seguimientos": [{"id": "2012","seccion1": {"fechaSeguimiento": "2012-3-27","institucion": "Hospital de Niños Ricardo Gutiérrez","fallecimiento": "No","fechaFallecimiento": "","causaFallecimiento": "","nivelEducativo": "","actividadLaboral": "","coberturaSocial": "Sí","tratamientoAntibioticoHospitalizado": "","embarazo": "No"},"seccion4": {"cultivos": "4"},"seccion5": {"toleranciaGlucosa": "No realizada","toleranciaGlucosaRealizada": "","vitaminaD": "","vitaminaDRealizada": "","inmunoglobulina": "","inmunoglobulinaRealizada": ""},"seccion6": {"actividadDeportiva": "Sí"}}]}}, { upsert: true } );</v>
      </c>
    </row>
    <row r="1608" spans="1:27" x14ac:dyDescent="0.3">
      <c r="A1608" t="s">
        <v>1156</v>
      </c>
      <c r="B1608">
        <v>699</v>
      </c>
      <c r="C1608">
        <v>2012</v>
      </c>
      <c r="D1608" s="5">
        <v>40954</v>
      </c>
      <c r="E1608" s="5" t="str">
        <f t="shared" si="150"/>
        <v>2012-2-15</v>
      </c>
      <c r="F1608" t="s">
        <v>416</v>
      </c>
      <c r="G1608" t="s">
        <v>35</v>
      </c>
      <c r="J1608" t="s">
        <v>38</v>
      </c>
      <c r="L1608" t="s">
        <v>281</v>
      </c>
      <c r="N1608" t="s">
        <v>35</v>
      </c>
      <c r="O1608" t="s">
        <v>46</v>
      </c>
      <c r="P1608" t="s">
        <v>118</v>
      </c>
      <c r="Q1608" t="s">
        <v>256</v>
      </c>
      <c r="R1608" t="s">
        <v>256</v>
      </c>
      <c r="S1608" t="s">
        <v>256</v>
      </c>
      <c r="T1608" t="s">
        <v>256</v>
      </c>
      <c r="U1608" t="s">
        <v>256</v>
      </c>
      <c r="V1608" t="s">
        <v>281</v>
      </c>
      <c r="W1608" t="str">
        <f t="shared" si="151"/>
        <v>db.pacientes.updateOne({"_id":ObjectId('61e34254ec4ec02e84f5ddca')},{ $set: { "seguimientos": [{"id": "2012","seccion1": {"fechaSeguimiento": "2012-2-15","institucion": "Hospital de Niños Ricardo Gutiérrez",</v>
      </c>
      <c r="X1608" t="str">
        <f t="shared" si="152"/>
        <v>"fallecimiento": "No","fechaFallecimiento": "","causaFallecimiento": "","nivelEducativo": "Primaria incompleta","actividadLaboral": "","coberturaSocial": "Sí","tratamientoAntibioticoHospitalizado": "","embarazo": "No"},</v>
      </c>
      <c r="Y1608" t="str">
        <f t="shared" si="153"/>
        <v>"seccion4": {"cultivos": "3"},"seccion5": {"toleranciaGlucosa": "No realizada","toleranciaGlucosaRealizada": "","vitaminaD": "","vitaminaDRealizada": "","inmunoglobulina": "",</v>
      </c>
      <c r="Z1608" t="str">
        <f t="shared" si="154"/>
        <v>"inmunoglobulinaRealizada": ""},"seccion6": {"actividadDeportiva": "Sí"}}]}}, { upsert: true } );</v>
      </c>
      <c r="AA1608" t="str">
        <f t="shared" si="155"/>
        <v>db.pacientes.updateOne({"_id":ObjectId('61e34254ec4ec02e84f5ddca')},{ $set: { "seguimientos": [{"id": "2012","seccion1": {"fechaSeguimiento": "2012-2-15","institucion": "Hospital de Niños Ricardo Gutiérrez","fallecimiento": "No","fechaFallecimiento": "","causaFallecimiento": "","nivelEducativo": "Primaria incompleta","actividadLaboral": "","coberturaSocial": "Sí","tratamientoAntibioticoHospitalizado": "","embarazo": "No"},"seccion4": {"cultivos": "3"},"seccion5": {"toleranciaGlucosa": "No realizada","toleranciaGlucosaRealizada": "","vitaminaD": "","vitaminaDRealizada": "","inmunoglobulina": "","inmunoglobulinaRealizada": ""},"seccion6": {"actividadDeportiva": "Sí"}}]}}, { upsert: true } );</v>
      </c>
    </row>
    <row r="1609" spans="1:27" x14ac:dyDescent="0.3">
      <c r="A1609" t="s">
        <v>1157</v>
      </c>
      <c r="B1609">
        <v>700</v>
      </c>
      <c r="C1609">
        <v>2011</v>
      </c>
      <c r="D1609" s="5">
        <v>40696</v>
      </c>
      <c r="E1609" s="5" t="str">
        <f t="shared" si="150"/>
        <v>2011-6-2</v>
      </c>
      <c r="F1609" t="s">
        <v>411</v>
      </c>
      <c r="G1609" t="s">
        <v>35</v>
      </c>
      <c r="J1609" t="s">
        <v>61</v>
      </c>
      <c r="K1609" t="s">
        <v>53</v>
      </c>
      <c r="L1609" t="s">
        <v>281</v>
      </c>
      <c r="N1609" t="s">
        <v>35</v>
      </c>
      <c r="O1609" t="s">
        <v>46</v>
      </c>
      <c r="P1609" t="s">
        <v>261</v>
      </c>
      <c r="Q1609" t="s">
        <v>34</v>
      </c>
      <c r="R1609" t="s">
        <v>256</v>
      </c>
      <c r="S1609" t="s">
        <v>256</v>
      </c>
      <c r="T1609" t="s">
        <v>261</v>
      </c>
      <c r="U1609" t="s">
        <v>40</v>
      </c>
      <c r="V1609" t="s">
        <v>256</v>
      </c>
      <c r="W1609" t="str">
        <f t="shared" si="151"/>
        <v>db.pacientes.updateOne({"_id":ObjectId('61e34254ec4ec02e84f5ddcb')},{ $set: { "seguimientos": [{"id": "2011","seccion1": {"fechaSeguimiento": "2011-6-2","institucion": "Hospital Victor J Vilela",</v>
      </c>
      <c r="X1609" t="str">
        <f t="shared" si="152"/>
        <v>"fallecimiento": "No","fechaFallecimiento": "","causaFallecimiento": "","nivelEducativo": "Secundaria incompleta","actividadLaboral": "Trabaja, parcial","coberturaSocial": "Sí","tratamientoAntibioticoHospitalizado": "","embarazo": "No"},</v>
      </c>
      <c r="Y1609" t="str">
        <f t="shared" si="153"/>
        <v>"seccion4": {"cultivos": "3"},"seccion5": {"toleranciaGlucosa": "Realizada","toleranciaGlucosaRealizada": "Normal","vitaminaD": "","vitaminaDRealizada": "","inmunoglobulina": "Realizada",</v>
      </c>
      <c r="Z1609" t="str">
        <f t="shared" si="154"/>
        <v>"inmunoglobulinaRealizada": "&lt; 500"},"seccion6": {"actividadDeportiva": ""}}]}}, { upsert: true } );</v>
      </c>
      <c r="AA1609" t="str">
        <f t="shared" si="155"/>
        <v>db.pacientes.updateOne({"_id":ObjectId('61e34254ec4ec02e84f5ddcb')},{ $set: { "seguimientos": [{"id": "2011","seccion1": {"fechaSeguimiento": "2011-6-2","institucion": "Hospital Victor J Vilela","fallecimiento": "No","fechaFallecimiento": "","causaFallecimiento": "","nivelEducativo": "Secundaria incompleta","actividadLaboral": "Trabaja, parcial","coberturaSocial": "Sí","tratamientoAntibioticoHospitalizado": "","embarazo": "No"},"seccion4": {"cultivos": "3"},"seccion5": {"toleranciaGlucosa": "Realizada","toleranciaGlucosaRealizada": "Normal","vitaminaD": "","vitaminaDRealizada": "","inmunoglobulina": "Realizada","inmunoglobulinaRealizada": "&lt; 500"},"seccion6": {"actividadDeportiva": ""}}]}}, { upsert: true } );</v>
      </c>
    </row>
    <row r="1610" spans="1:27" x14ac:dyDescent="0.3">
      <c r="A1610" t="s">
        <v>1157</v>
      </c>
      <c r="B1610">
        <v>700</v>
      </c>
      <c r="C1610">
        <v>2013</v>
      </c>
      <c r="D1610" s="5">
        <v>41417</v>
      </c>
      <c r="E1610" s="5" t="str">
        <f t="shared" si="150"/>
        <v>2013-5-23</v>
      </c>
      <c r="F1610" t="s">
        <v>411</v>
      </c>
      <c r="G1610" t="s">
        <v>35</v>
      </c>
      <c r="J1610" t="s">
        <v>61</v>
      </c>
      <c r="K1610" t="s">
        <v>53</v>
      </c>
      <c r="L1610" t="s">
        <v>281</v>
      </c>
      <c r="N1610" t="s">
        <v>35</v>
      </c>
      <c r="O1610" t="s">
        <v>45</v>
      </c>
      <c r="P1610" t="s">
        <v>118</v>
      </c>
      <c r="Q1610" t="s">
        <v>256</v>
      </c>
      <c r="R1610" t="s">
        <v>256</v>
      </c>
      <c r="S1610" t="s">
        <v>256</v>
      </c>
      <c r="T1610" t="s">
        <v>261</v>
      </c>
      <c r="U1610" t="s">
        <v>40</v>
      </c>
      <c r="V1610" t="s">
        <v>256</v>
      </c>
      <c r="W1610" t="str">
        <f t="shared" si="151"/>
        <v>db.pacientes.updateOne({"_id":ObjectId('61e34254ec4ec02e84f5ddcb')},{ $set: { "seguimientos": [{"id": "2013","seccion1": {"fechaSeguimiento": "2013-5-23","institucion": "Hospital Victor J Vilela",</v>
      </c>
      <c r="X1610" t="str">
        <f t="shared" si="152"/>
        <v>"fallecimiento": "No","fechaFallecimiento": "","causaFallecimiento": "","nivelEducativo": "Secundaria incompleta","actividadLaboral": "Trabaja, parcial","coberturaSocial": "Sí","tratamientoAntibioticoHospitalizado": "","embarazo": "No"},</v>
      </c>
      <c r="Y1610" t="str">
        <f t="shared" si="153"/>
        <v>"seccion4": {"cultivos": "1"},"seccion5": {"toleranciaGlucosa": "No realizada","toleranciaGlucosaRealizada": "","vitaminaD": "","vitaminaDRealizada": "","inmunoglobulina": "Realizada",</v>
      </c>
      <c r="Z1610" t="str">
        <f t="shared" si="154"/>
        <v>"inmunoglobulinaRealizada": "&lt; 500"},"seccion6": {"actividadDeportiva": ""}}]}}, { upsert: true } );</v>
      </c>
      <c r="AA1610" t="str">
        <f t="shared" si="155"/>
        <v>db.pacientes.updateOne({"_id":ObjectId('61e34254ec4ec02e84f5ddcb')},{ $set: { "seguimientos": [{"id": "2013","seccion1": {"fechaSeguimiento": "2013-5-23","institucion": "Hospital Victor J Vilela","fallecimiento": "No","fechaFallecimiento": "","causaFallecimiento": "","nivelEducativo": "Secundaria incompleta","actividadLaboral": "Trabaja, parcial","coberturaSocial": "Sí","tratamientoAntibioticoHospitalizado": "","embarazo": "No"},"seccion4": {"cultivos": "1"},"seccion5": {"toleranciaGlucosa": "No realizada","toleranciaGlucosaRealizada": "","vitaminaD": "","vitaminaDRealizada": "","inmunoglobulina": "Realizada","inmunoglobulinaRealizada": "&lt; 500"},"seccion6": {"actividadDeportiva": ""}}]}}, { upsert: true } );</v>
      </c>
    </row>
    <row r="1611" spans="1:27" x14ac:dyDescent="0.3">
      <c r="A1611" t="s">
        <v>1158</v>
      </c>
      <c r="B1611">
        <v>701</v>
      </c>
      <c r="C1611">
        <v>2011</v>
      </c>
      <c r="D1611" s="5">
        <v>40773</v>
      </c>
      <c r="E1611" s="5" t="str">
        <f t="shared" si="150"/>
        <v>2011-8-18</v>
      </c>
      <c r="F1611" t="s">
        <v>411</v>
      </c>
      <c r="G1611" t="s">
        <v>35</v>
      </c>
      <c r="J1611" t="s">
        <v>61</v>
      </c>
      <c r="K1611" t="s">
        <v>53</v>
      </c>
      <c r="L1611" t="s">
        <v>281</v>
      </c>
      <c r="N1611" t="s">
        <v>35</v>
      </c>
      <c r="O1611" t="s">
        <v>46</v>
      </c>
      <c r="P1611" t="s">
        <v>261</v>
      </c>
      <c r="Q1611" t="s">
        <v>34</v>
      </c>
      <c r="R1611" t="s">
        <v>256</v>
      </c>
      <c r="S1611" t="s">
        <v>256</v>
      </c>
      <c r="T1611" t="s">
        <v>261</v>
      </c>
      <c r="U1611" t="s">
        <v>40</v>
      </c>
      <c r="V1611" t="s">
        <v>256</v>
      </c>
      <c r="W1611" t="str">
        <f t="shared" si="151"/>
        <v>db.pacientes.updateOne({"_id":ObjectId('61e34254ec4ec02e84f5ddcc')},{ $set: { "seguimientos": [{"id": "2011","seccion1": {"fechaSeguimiento": "2011-8-18","institucion": "Hospital Victor J Vilela",</v>
      </c>
      <c r="X1611" t="str">
        <f t="shared" si="152"/>
        <v>"fallecimiento": "No","fechaFallecimiento": "","causaFallecimiento": "","nivelEducativo": "Secundaria incompleta","actividadLaboral": "Trabaja, parcial","coberturaSocial": "Sí","tratamientoAntibioticoHospitalizado": "","embarazo": "No"},</v>
      </c>
      <c r="Y1611" t="str">
        <f t="shared" si="153"/>
        <v>"seccion4": {"cultivos": "3"},"seccion5": {"toleranciaGlucosa": "Realizada","toleranciaGlucosaRealizada": "Normal","vitaminaD": "","vitaminaDRealizada": "","inmunoglobulina": "Realizada",</v>
      </c>
      <c r="Z1611" t="str">
        <f t="shared" si="154"/>
        <v>"inmunoglobulinaRealizada": "&lt; 500"},"seccion6": {"actividadDeportiva": ""}}]}}, { upsert: true } );</v>
      </c>
      <c r="AA1611" t="str">
        <f t="shared" si="155"/>
        <v>db.pacientes.updateOne({"_id":ObjectId('61e34254ec4ec02e84f5ddcc')},{ $set: { "seguimientos": [{"id": "2011","seccion1": {"fechaSeguimiento": "2011-8-18","institucion": "Hospital Victor J Vilela","fallecimiento": "No","fechaFallecimiento": "","causaFallecimiento": "","nivelEducativo": "Secundaria incompleta","actividadLaboral": "Trabaja, parcial","coberturaSocial": "Sí","tratamientoAntibioticoHospitalizado": "","embarazo": "No"},"seccion4": {"cultivos": "3"},"seccion5": {"toleranciaGlucosa": "Realizada","toleranciaGlucosaRealizada": "Normal","vitaminaD": "","vitaminaDRealizada": "","inmunoglobulina": "Realizada","inmunoglobulinaRealizada": "&lt; 500"},"seccion6": {"actividadDeportiva": ""}}]}}, { upsert: true } );</v>
      </c>
    </row>
    <row r="1612" spans="1:27" x14ac:dyDescent="0.3">
      <c r="A1612" t="s">
        <v>1158</v>
      </c>
      <c r="B1612">
        <v>701</v>
      </c>
      <c r="C1612">
        <v>2013</v>
      </c>
      <c r="D1612" s="5">
        <v>41417</v>
      </c>
      <c r="E1612" s="5" t="str">
        <f t="shared" si="150"/>
        <v>2013-5-23</v>
      </c>
      <c r="F1612" t="s">
        <v>411</v>
      </c>
      <c r="G1612" t="s">
        <v>35</v>
      </c>
      <c r="J1612" t="s">
        <v>61</v>
      </c>
      <c r="K1612" t="s">
        <v>53</v>
      </c>
      <c r="L1612" t="s">
        <v>281</v>
      </c>
      <c r="N1612" t="s">
        <v>35</v>
      </c>
      <c r="O1612" t="s">
        <v>45</v>
      </c>
      <c r="P1612" t="s">
        <v>118</v>
      </c>
      <c r="Q1612" t="s">
        <v>256</v>
      </c>
      <c r="R1612" t="s">
        <v>256</v>
      </c>
      <c r="S1612" t="s">
        <v>256</v>
      </c>
      <c r="T1612" t="s">
        <v>261</v>
      </c>
      <c r="U1612" t="s">
        <v>40</v>
      </c>
      <c r="V1612" t="s">
        <v>281</v>
      </c>
      <c r="W1612" t="str">
        <f t="shared" si="151"/>
        <v>db.pacientes.updateOne({"_id":ObjectId('61e34254ec4ec02e84f5ddcc')},{ $set: { "seguimientos": [{"id": "2013","seccion1": {"fechaSeguimiento": "2013-5-23","institucion": "Hospital Victor J Vilela",</v>
      </c>
      <c r="X1612" t="str">
        <f t="shared" si="152"/>
        <v>"fallecimiento": "No","fechaFallecimiento": "","causaFallecimiento": "","nivelEducativo": "Secundaria incompleta","actividadLaboral": "Trabaja, parcial","coberturaSocial": "Sí","tratamientoAntibioticoHospitalizado": "","embarazo": "No"},</v>
      </c>
      <c r="Y1612" t="str">
        <f t="shared" si="153"/>
        <v>"seccion4": {"cultivos": "1"},"seccion5": {"toleranciaGlucosa": "No realizada","toleranciaGlucosaRealizada": "","vitaminaD": "","vitaminaDRealizada": "","inmunoglobulina": "Realizada",</v>
      </c>
      <c r="Z1612" t="str">
        <f t="shared" si="154"/>
        <v>"inmunoglobulinaRealizada": "&lt; 500"},"seccion6": {"actividadDeportiva": "Sí"}}]}}, { upsert: true } );</v>
      </c>
      <c r="AA1612" t="str">
        <f t="shared" si="155"/>
        <v>db.pacientes.updateOne({"_id":ObjectId('61e34254ec4ec02e84f5ddcc')},{ $set: { "seguimientos": [{"id": "2013","seccion1": {"fechaSeguimiento": "2013-5-23","institucion": "Hospital Victor J Vilela","fallecimiento": "No","fechaFallecimiento": "","causaFallecimiento": "","nivelEducativo": "Secundaria incompleta","actividadLaboral": "Trabaja, parcial","coberturaSocial": "Sí","tratamientoAntibioticoHospitalizado": "","embarazo": "No"},"seccion4": {"cultivos": "1"},"seccion5": {"toleranciaGlucosa": "No realizada","toleranciaGlucosaRealizada": "","vitaminaD": "","vitaminaDRealizada": "","inmunoglobulina": "Realizada","inmunoglobulinaRealizada": "&lt; 500"},"seccion6": {"actividadDeportiva": "Sí"}}]}}, { upsert: true } );</v>
      </c>
    </row>
    <row r="1613" spans="1:27" x14ac:dyDescent="0.3">
      <c r="A1613" t="s">
        <v>1159</v>
      </c>
      <c r="B1613">
        <v>702</v>
      </c>
      <c r="C1613">
        <v>2012</v>
      </c>
      <c r="D1613" s="5">
        <v>40987</v>
      </c>
      <c r="E1613" s="5" t="str">
        <f t="shared" si="150"/>
        <v>2012-3-19</v>
      </c>
      <c r="F1613" t="s">
        <v>416</v>
      </c>
      <c r="G1613" t="s">
        <v>35</v>
      </c>
      <c r="L1613" t="s">
        <v>281</v>
      </c>
      <c r="M1613" t="s">
        <v>45</v>
      </c>
      <c r="N1613" t="s">
        <v>35</v>
      </c>
      <c r="O1613" t="s">
        <v>73</v>
      </c>
      <c r="P1613" t="s">
        <v>118</v>
      </c>
      <c r="Q1613" t="s">
        <v>256</v>
      </c>
      <c r="R1613" t="s">
        <v>256</v>
      </c>
      <c r="S1613" t="s">
        <v>256</v>
      </c>
      <c r="T1613" t="s">
        <v>256</v>
      </c>
      <c r="U1613" t="s">
        <v>256</v>
      </c>
      <c r="V1613" t="s">
        <v>281</v>
      </c>
      <c r="W1613" t="str">
        <f t="shared" si="151"/>
        <v>db.pacientes.updateOne({"_id":ObjectId('61e34254ec4ec02e84f5ddcd')},{ $set: { "seguimientos": [{"id": "2012","seccion1": {"fechaSeguimiento": "2012-3-19","institucion": "Hospital de Niños Ricardo Gutiérrez",</v>
      </c>
      <c r="X1613" t="str">
        <f t="shared" si="152"/>
        <v>"fallecimiento": "No","fechaFallecimiento": "","causaFallecimiento": "","nivelEducativo": "","actividadLaboral": "","coberturaSocial": "Sí","tratamientoAntibioticoHospitalizado": "1","embarazo": "No"},</v>
      </c>
      <c r="Y1613" t="str">
        <f t="shared" si="153"/>
        <v>"seccion4": {"cultivos": "7"},"seccion5": {"toleranciaGlucosa": "No realizada","toleranciaGlucosaRealizada": "","vitaminaD": "","vitaminaDRealizada": "","inmunoglobulina": "",</v>
      </c>
      <c r="Z1613" t="str">
        <f t="shared" si="154"/>
        <v>"inmunoglobulinaRealizada": ""},"seccion6": {"actividadDeportiva": "Sí"}}]}}, { upsert: true } );</v>
      </c>
      <c r="AA1613" t="str">
        <f t="shared" si="155"/>
        <v>db.pacientes.updateOne({"_id":ObjectId('61e34254ec4ec02e84f5ddcd')},{ $set: { "seguimientos": [{"id": "2012","seccion1": {"fechaSeguimiento": "2012-3-19","institucion": "Hospital de Niños Ricardo Gutiérrez","fallecimiento": "No","fechaFallecimiento": "","causaFallecimiento": "","nivelEducativo": "","actividadLaboral": "","coberturaSocial": "Sí","tratamientoAntibioticoHospitalizado": "1","embarazo": "No"},"seccion4": {"cultivos": "7"},"seccion5": {"toleranciaGlucosa": "No realizada","toleranciaGlucosaRealizada": "","vitaminaD": "","vitaminaDRealizada": "","inmunoglobulina": "","inmunoglobulinaRealizada": ""},"seccion6": {"actividadDeportiva": "Sí"}}]}}, { upsert: true } );</v>
      </c>
    </row>
    <row r="1614" spans="1:27" x14ac:dyDescent="0.3">
      <c r="A1614" t="s">
        <v>1160</v>
      </c>
      <c r="B1614">
        <v>703</v>
      </c>
      <c r="C1614">
        <v>2012</v>
      </c>
      <c r="D1614" s="5">
        <v>40935</v>
      </c>
      <c r="E1614" s="5" t="str">
        <f t="shared" si="150"/>
        <v>2012-1-27</v>
      </c>
      <c r="F1614" t="s">
        <v>416</v>
      </c>
      <c r="G1614" t="s">
        <v>35</v>
      </c>
      <c r="L1614" t="s">
        <v>281</v>
      </c>
      <c r="M1614" t="s">
        <v>46</v>
      </c>
      <c r="N1614" t="s">
        <v>35</v>
      </c>
      <c r="O1614" t="s">
        <v>73</v>
      </c>
      <c r="P1614" t="s">
        <v>118</v>
      </c>
      <c r="Q1614" t="s">
        <v>256</v>
      </c>
      <c r="R1614" t="s">
        <v>256</v>
      </c>
      <c r="S1614" t="s">
        <v>256</v>
      </c>
      <c r="T1614" t="s">
        <v>256</v>
      </c>
      <c r="U1614" t="s">
        <v>256</v>
      </c>
      <c r="V1614" t="s">
        <v>281</v>
      </c>
      <c r="W1614" t="str">
        <f t="shared" si="151"/>
        <v>db.pacientes.updateOne({"_id":ObjectId('61e34254ec4ec02e84f5ddce')},{ $set: { "seguimientos": [{"id": "2012","seccion1": {"fechaSeguimiento": "2012-1-27","institucion": "Hospital de Niños Ricardo Gutiérrez",</v>
      </c>
      <c r="X1614" t="str">
        <f t="shared" si="152"/>
        <v>"fallecimiento": "No","fechaFallecimiento": "","causaFallecimiento": "","nivelEducativo": "","actividadLaboral": "","coberturaSocial": "Sí","tratamientoAntibioticoHospitalizado": "3","embarazo": "No"},</v>
      </c>
      <c r="Y1614" t="str">
        <f t="shared" si="153"/>
        <v>"seccion4": {"cultivos": "7"},"seccion5": {"toleranciaGlucosa": "No realizada","toleranciaGlucosaRealizada": "","vitaminaD": "","vitaminaDRealizada": "","inmunoglobulina": "",</v>
      </c>
      <c r="Z1614" t="str">
        <f t="shared" si="154"/>
        <v>"inmunoglobulinaRealizada": ""},"seccion6": {"actividadDeportiva": "Sí"}}]}}, { upsert: true } );</v>
      </c>
      <c r="AA1614" t="str">
        <f t="shared" si="155"/>
        <v>db.pacientes.updateOne({"_id":ObjectId('61e34254ec4ec02e84f5ddce')},{ $set: { "seguimientos": [{"id": "2012","seccion1": {"fechaSeguimiento": "2012-1-27","institucion": "Hospital de Niños Ricardo Gutiérrez","fallecimiento": "No","fechaFallecimiento": "","causaFallecimiento": "","nivelEducativo": "","actividadLaboral": "","coberturaSocial": "Sí","tratamientoAntibioticoHospitalizado": "3","embarazo": "No"},"seccion4": {"cultivos": "7"},"seccion5": {"toleranciaGlucosa": "No realizada","toleranciaGlucosaRealizada": "","vitaminaD": "","vitaminaDRealizada": "","inmunoglobulina": "","inmunoglobulinaRealizada": ""},"seccion6": {"actividadDeportiva": "Sí"}}]}}, { upsert: true } );</v>
      </c>
    </row>
    <row r="1615" spans="1:27" x14ac:dyDescent="0.3">
      <c r="A1615" t="s">
        <v>1161</v>
      </c>
      <c r="B1615">
        <v>704</v>
      </c>
      <c r="C1615">
        <v>2013</v>
      </c>
      <c r="D1615" s="5">
        <v>41393</v>
      </c>
      <c r="E1615" s="5" t="str">
        <f t="shared" si="150"/>
        <v>2013-4-29</v>
      </c>
      <c r="F1615" t="s">
        <v>1959</v>
      </c>
      <c r="G1615" t="s">
        <v>35</v>
      </c>
      <c r="J1615" t="s">
        <v>78</v>
      </c>
      <c r="L1615" t="s">
        <v>281</v>
      </c>
      <c r="N1615" t="s">
        <v>35</v>
      </c>
      <c r="O1615" t="s">
        <v>41</v>
      </c>
      <c r="P1615" t="s">
        <v>261</v>
      </c>
      <c r="Q1615" t="s">
        <v>34</v>
      </c>
      <c r="R1615" t="s">
        <v>256</v>
      </c>
      <c r="S1615" t="s">
        <v>256</v>
      </c>
      <c r="T1615" t="s">
        <v>256</v>
      </c>
      <c r="U1615" t="s">
        <v>256</v>
      </c>
      <c r="V1615" t="s">
        <v>281</v>
      </c>
      <c r="W1615" t="str">
        <f t="shared" si="151"/>
        <v>db.pacientes.updateOne({"_id":ObjectId('61e34254ec4ec02e84f5ddcf')},{ $set: { "seguimientos": [{"id": "2013","seccion1": {"fechaSeguimiento": "2013-4-29","institucion": "Hospital Dr. Antonio A. Cetrángolo",</v>
      </c>
      <c r="X1615" t="str">
        <f t="shared" si="152"/>
        <v>"fallecimiento": "No","fechaFallecimiento": "","causaFallecimiento": "","nivelEducativo": "Primaria completa","actividadLaboral": "","coberturaSocial": "Sí","tratamientoAntibioticoHospitalizado": "","embarazo": "No"},</v>
      </c>
      <c r="Y1615" t="str">
        <f t="shared" si="153"/>
        <v>"seccion4": {"cultivos": "6"},"seccion5": {"toleranciaGlucosa": "Realizada","toleranciaGlucosaRealizada": "Normal","vitaminaD": "","vitaminaDRealizada": "","inmunoglobulina": "",</v>
      </c>
      <c r="Z1615" t="str">
        <f t="shared" si="154"/>
        <v>"inmunoglobulinaRealizada": ""},"seccion6": {"actividadDeportiva": "Sí"}}]}}, { upsert: true } );</v>
      </c>
      <c r="AA1615" t="str">
        <f t="shared" si="155"/>
        <v>db.pacientes.updateOne({"_id":ObjectId('61e34254ec4ec02e84f5ddcf')},{ $set: { "seguimientos": [{"id": "2013","seccion1": {"fechaSeguimiento": "2013-4-29","institucion": "Hospital Dr. Antonio A. Cetrángolo","fallecimiento": "No","fechaFallecimiento": "","causaFallecimiento": "","nivelEducativo": "Primaria completa","actividadLaboral": "","coberturaSocial": "Sí","tratamientoAntibioticoHospitalizado": "","embarazo": "No"},"seccion4": {"cultivos": "6"},"seccion5": {"toleranciaGlucosa": "Realizada","toleranciaGlucosaRealizada": "Normal","vitaminaD": "","vitaminaDRealizada": "","inmunoglobulina": "","inmunoglobulinaRealizada": ""},"seccion6": {"actividadDeportiva": "Sí"}}]}}, { upsert: true } );</v>
      </c>
    </row>
    <row r="1616" spans="1:27" x14ac:dyDescent="0.3">
      <c r="A1616" t="s">
        <v>1161</v>
      </c>
      <c r="B1616">
        <v>704</v>
      </c>
      <c r="C1616">
        <v>2014</v>
      </c>
      <c r="D1616" s="5">
        <v>41988</v>
      </c>
      <c r="E1616" s="5" t="str">
        <f t="shared" si="150"/>
        <v>2014-12-15</v>
      </c>
      <c r="F1616" t="s">
        <v>1959</v>
      </c>
      <c r="G1616" t="s">
        <v>35</v>
      </c>
      <c r="L1616" t="s">
        <v>281</v>
      </c>
      <c r="M1616" t="s">
        <v>45</v>
      </c>
      <c r="O1616" t="s">
        <v>74</v>
      </c>
      <c r="P1616" t="s">
        <v>118</v>
      </c>
      <c r="Q1616" t="s">
        <v>256</v>
      </c>
      <c r="R1616" t="s">
        <v>118</v>
      </c>
      <c r="S1616" t="s">
        <v>256</v>
      </c>
      <c r="T1616" t="s">
        <v>261</v>
      </c>
      <c r="U1616" t="s">
        <v>40</v>
      </c>
      <c r="V1616" t="s">
        <v>281</v>
      </c>
      <c r="W1616" t="str">
        <f t="shared" si="151"/>
        <v>db.pacientes.updateOne({"_id":ObjectId('61e34254ec4ec02e84f5ddcf')},{ $set: { "seguimientos": [{"id": "2014","seccion1": {"fechaSeguimiento": "2014-12-15","institucion": "Hospital Dr. Antonio A. Cetrángolo",</v>
      </c>
      <c r="X1616" t="str">
        <f t="shared" si="152"/>
        <v>"fallecimiento": "No","fechaFallecimiento": "","causaFallecimiento": "","nivelEducativo": "","actividadLaboral": "","coberturaSocial": "Sí","tratamientoAntibioticoHospitalizado": "1","embarazo": ""},</v>
      </c>
      <c r="Y1616" t="str">
        <f t="shared" si="153"/>
        <v>"seccion4": {"cultivos": "8"},"seccion5": {"toleranciaGlucosa": "No realizada","toleranciaGlucosaRealizada": "","vitaminaD": "No realizada","vitaminaDRealizada": "","inmunoglobulina": "Realizada",</v>
      </c>
      <c r="Z1616" t="str">
        <f t="shared" si="154"/>
        <v>"inmunoglobulinaRealizada": "&lt; 500"},"seccion6": {"actividadDeportiva": "Sí"}}]}}, { upsert: true } );</v>
      </c>
      <c r="AA1616" t="str">
        <f t="shared" si="155"/>
        <v>db.pacientes.updateOne({"_id":ObjectId('61e34254ec4ec02e84f5ddcf')},{ $set: { "seguimientos": [{"id": "2014","seccion1": {"fechaSeguimiento": "2014-12-15","institucion": "Hospital Dr. Antonio A. Cetrángolo","fallecimiento": "No","fechaFallecimiento": "","causaFallecimiento": "","nivelEducativo": "","actividadLaboral": "","coberturaSocial": "Sí","tratamientoAntibioticoHospitalizado": "1","embarazo": ""},"seccion4": {"cultivos": "8"},"seccion5": {"toleranciaGlucosa": "No realizada","toleranciaGlucosaRealizada": "","vitaminaD": "No realizada","vitaminaDRealizada": "","inmunoglobulina": "Realizada","inmunoglobulinaRealizada": "&lt; 500"},"seccion6": {"actividadDeportiva": "Sí"}}]}}, { upsert: true } );</v>
      </c>
    </row>
    <row r="1617" spans="1:27" x14ac:dyDescent="0.3">
      <c r="A1617" t="s">
        <v>1162</v>
      </c>
      <c r="B1617">
        <v>705</v>
      </c>
      <c r="C1617">
        <v>2013</v>
      </c>
      <c r="D1617" s="5">
        <v>41348</v>
      </c>
      <c r="E1617" s="5" t="str">
        <f t="shared" si="150"/>
        <v>2013-3-15</v>
      </c>
      <c r="F1617" t="s">
        <v>1959</v>
      </c>
      <c r="G1617" t="s">
        <v>35</v>
      </c>
      <c r="J1617" t="s">
        <v>61</v>
      </c>
      <c r="L1617" t="s">
        <v>281</v>
      </c>
      <c r="M1617" t="s">
        <v>37</v>
      </c>
      <c r="N1617" t="s">
        <v>35</v>
      </c>
      <c r="P1617" t="s">
        <v>118</v>
      </c>
      <c r="Q1617" t="s">
        <v>256</v>
      </c>
      <c r="R1617" t="s">
        <v>256</v>
      </c>
      <c r="S1617" t="s">
        <v>256</v>
      </c>
      <c r="T1617" t="s">
        <v>256</v>
      </c>
      <c r="U1617" t="s">
        <v>256</v>
      </c>
      <c r="V1617" t="s">
        <v>281</v>
      </c>
      <c r="W1617" t="str">
        <f t="shared" si="151"/>
        <v>db.pacientes.updateOne({"_id":ObjectId('61e34254ec4ec02e84f5ddd0')},{ $set: { "seguimientos": [{"id": "2013","seccion1": {"fechaSeguimiento": "2013-3-15","institucion": "Hospital Dr. Antonio A. Cetrángolo",</v>
      </c>
      <c r="X1617" t="str">
        <f t="shared" si="152"/>
        <v>"fallecimiento": "No","fechaFallecimiento": "","causaFallecimiento": "","nivelEducativo": "Secundaria incompleta","actividadLaboral": "","coberturaSocial": "Sí","tratamientoAntibioticoHospitalizado": "2","embarazo": "No"},</v>
      </c>
      <c r="Y1617" t="str">
        <f t="shared" si="153"/>
        <v>"seccion4": {"cultivos": ""},"seccion5": {"toleranciaGlucosa": "No realizada","toleranciaGlucosaRealizada": "","vitaminaD": "","vitaminaDRealizada": "","inmunoglobulina": "",</v>
      </c>
      <c r="Z1617" t="str">
        <f t="shared" si="154"/>
        <v>"inmunoglobulinaRealizada": ""},"seccion6": {"actividadDeportiva": "Sí"}}]}}, { upsert: true } );</v>
      </c>
      <c r="AA1617" t="str">
        <f t="shared" si="155"/>
        <v>db.pacientes.updateOne({"_id":ObjectId('61e34254ec4ec02e84f5ddd0')},{ $set: { "seguimientos": [{"id": "2013","seccion1": {"fechaSeguimiento": "2013-3-15","institucion": "Hospital Dr. Antonio A. Cetrángolo","fallecimiento": "No","fechaFallecimiento": "","causaFallecimiento": "","nivelEducativo": "Secundaria incompleta","actividadLaboral": "","coberturaSocial": "Sí","tratamientoAntibioticoHospitalizado": "2","embarazo": "No"},"seccion4": {"cultivos": ""},"seccion5": {"toleranciaGlucosa": "No realizada","toleranciaGlucosaRealizada": "","vitaminaD": "","vitaminaDRealizada": "","inmunoglobulina": "","inmunoglobulinaRealizada": ""},"seccion6": {"actividadDeportiva": "Sí"}}]}}, { upsert: true } );</v>
      </c>
    </row>
    <row r="1618" spans="1:27" x14ac:dyDescent="0.3">
      <c r="A1618" t="s">
        <v>1162</v>
      </c>
      <c r="B1618">
        <v>705</v>
      </c>
      <c r="C1618">
        <v>2014</v>
      </c>
      <c r="D1618" s="5">
        <v>41927</v>
      </c>
      <c r="E1618" s="5" t="str">
        <f t="shared" si="150"/>
        <v>2014-10-15</v>
      </c>
      <c r="F1618" t="s">
        <v>1959</v>
      </c>
      <c r="G1618" t="s">
        <v>35</v>
      </c>
      <c r="L1618" t="s">
        <v>281</v>
      </c>
      <c r="M1618" t="s">
        <v>45</v>
      </c>
      <c r="O1618" t="s">
        <v>46</v>
      </c>
      <c r="P1618" t="s">
        <v>118</v>
      </c>
      <c r="Q1618" t="s">
        <v>256</v>
      </c>
      <c r="R1618" t="s">
        <v>118</v>
      </c>
      <c r="S1618" t="s">
        <v>256</v>
      </c>
      <c r="T1618" t="s">
        <v>118</v>
      </c>
      <c r="U1618" t="s">
        <v>256</v>
      </c>
      <c r="V1618" t="s">
        <v>281</v>
      </c>
      <c r="W1618" t="str">
        <f t="shared" si="151"/>
        <v>db.pacientes.updateOne({"_id":ObjectId('61e34254ec4ec02e84f5ddd0')},{ $set: { "seguimientos": [{"id": "2014","seccion1": {"fechaSeguimiento": "2014-10-15","institucion": "Hospital Dr. Antonio A. Cetrángolo",</v>
      </c>
      <c r="X1618" t="str">
        <f t="shared" si="152"/>
        <v>"fallecimiento": "No","fechaFallecimiento": "","causaFallecimiento": "","nivelEducativo": "","actividadLaboral": "","coberturaSocial": "Sí","tratamientoAntibioticoHospitalizado": "1","embarazo": ""},</v>
      </c>
      <c r="Y1618" t="str">
        <f t="shared" si="153"/>
        <v>"seccion4": {"cultivos": "3"},"seccion5": {"toleranciaGlucosa": "No realizada","toleranciaGlucosaRealizada": "","vitaminaD": "No realizada","vitaminaDRealizada": "","inmunoglobulina": "No realizada",</v>
      </c>
      <c r="Z1618" t="str">
        <f t="shared" si="154"/>
        <v>"inmunoglobulinaRealizada": ""},"seccion6": {"actividadDeportiva": "Sí"}}]}}, { upsert: true } );</v>
      </c>
      <c r="AA1618" t="str">
        <f t="shared" si="155"/>
        <v>db.pacientes.updateOne({"_id":ObjectId('61e34254ec4ec02e84f5ddd0')},{ $set: { "seguimientos": [{"id": "2014","seccion1": {"fechaSeguimiento": "2014-10-15","institucion": "Hospital Dr. Antonio A. Cetrángolo","fallecimiento": "No","fechaFallecimiento": "","causaFallecimiento": "","nivelEducativo": "","actividadLaboral": "","coberturaSocial": "Sí","tratamientoAntibioticoHospitalizado": "1","embarazo": ""},"seccion4": {"cultivos": "3"},"seccion5": {"toleranciaGlucosa": "No realizada","toleranciaGlucosaRealizada": "","vitaminaD": "No realizada","vitaminaDRealizada": "","inmunoglobulina": "No realizada","inmunoglobulinaRealizada": ""},"seccion6": {"actividadDeportiva": "Sí"}}]}}, { upsert: true } );</v>
      </c>
    </row>
    <row r="1619" spans="1:27" x14ac:dyDescent="0.3">
      <c r="A1619" t="s">
        <v>1163</v>
      </c>
      <c r="B1619">
        <v>706</v>
      </c>
      <c r="C1619">
        <v>2012</v>
      </c>
      <c r="D1619" s="5">
        <v>41248</v>
      </c>
      <c r="E1619" s="5" t="str">
        <f t="shared" si="150"/>
        <v>2012-12-5</v>
      </c>
      <c r="F1619" t="s">
        <v>1959</v>
      </c>
      <c r="G1619" t="s">
        <v>35</v>
      </c>
      <c r="J1619" t="s">
        <v>61</v>
      </c>
      <c r="L1619" t="s">
        <v>281</v>
      </c>
      <c r="M1619" t="s">
        <v>45</v>
      </c>
      <c r="N1619" t="s">
        <v>35</v>
      </c>
      <c r="P1619" t="s">
        <v>261</v>
      </c>
      <c r="Q1619" t="s">
        <v>34</v>
      </c>
      <c r="R1619" t="s">
        <v>256</v>
      </c>
      <c r="S1619" t="s">
        <v>256</v>
      </c>
      <c r="T1619" t="s">
        <v>256</v>
      </c>
      <c r="U1619" t="s">
        <v>256</v>
      </c>
      <c r="V1619" t="s">
        <v>281</v>
      </c>
      <c r="W1619" t="str">
        <f t="shared" si="151"/>
        <v>db.pacientes.updateOne({"_id":ObjectId('61e34254ec4ec02e84f5ddd1')},{ $set: { "seguimientos": [{"id": "2012","seccion1": {"fechaSeguimiento": "2012-12-5","institucion": "Hospital Dr. Antonio A. Cetrángolo",</v>
      </c>
      <c r="X1619" t="str">
        <f t="shared" si="152"/>
        <v>"fallecimiento": "No","fechaFallecimiento": "","causaFallecimiento": "","nivelEducativo": "Secundaria incompleta","actividadLaboral": "","coberturaSocial": "Sí","tratamientoAntibioticoHospitalizado": "1","embarazo": "No"},</v>
      </c>
      <c r="Y1619" t="str">
        <f t="shared" si="153"/>
        <v>"seccion4": {"cultivos": ""},"seccion5": {"toleranciaGlucosa": "Realizada","toleranciaGlucosaRealizada": "Normal","vitaminaD": "","vitaminaDRealizada": "","inmunoglobulina": "",</v>
      </c>
      <c r="Z1619" t="str">
        <f t="shared" si="154"/>
        <v>"inmunoglobulinaRealizada": ""},"seccion6": {"actividadDeportiva": "Sí"}}]}}, { upsert: true } );</v>
      </c>
      <c r="AA1619" t="str">
        <f t="shared" si="155"/>
        <v>db.pacientes.updateOne({"_id":ObjectId('61e34254ec4ec02e84f5ddd1')},{ $set: { "seguimientos": [{"id": "2012","seccion1": {"fechaSeguimiento": "2012-12-5","institucion": "Hospital Dr. Antonio A. Cetrángolo","fallecimiento": "No","fechaFallecimiento": "","causaFallecimiento": "","nivelEducativo": "Secundaria incompleta","actividadLaboral": "","coberturaSocial": "Sí","tratamientoAntibioticoHospitalizado": "1","embarazo": "No"},"seccion4": {"cultivos": ""},"seccion5": {"toleranciaGlucosa": "Realizada","toleranciaGlucosaRealizada": "Normal","vitaminaD": "","vitaminaDRealizada": "","inmunoglobulina": "","inmunoglobulinaRealizada": ""},"seccion6": {"actividadDeportiva": "Sí"}}]}}, { upsert: true } );</v>
      </c>
    </row>
    <row r="1620" spans="1:27" x14ac:dyDescent="0.3">
      <c r="A1620" t="s">
        <v>1163</v>
      </c>
      <c r="B1620">
        <v>706</v>
      </c>
      <c r="C1620">
        <v>2014</v>
      </c>
      <c r="D1620" s="5">
        <v>41946</v>
      </c>
      <c r="E1620" s="5" t="str">
        <f t="shared" si="150"/>
        <v>2014-11-3</v>
      </c>
      <c r="F1620" t="s">
        <v>1959</v>
      </c>
      <c r="G1620" t="s">
        <v>35</v>
      </c>
      <c r="L1620" t="s">
        <v>281</v>
      </c>
      <c r="M1620" t="s">
        <v>37</v>
      </c>
      <c r="O1620" t="s">
        <v>37</v>
      </c>
      <c r="P1620" t="s">
        <v>261</v>
      </c>
      <c r="Q1620" t="s">
        <v>34</v>
      </c>
      <c r="R1620" t="s">
        <v>118</v>
      </c>
      <c r="S1620" t="s">
        <v>256</v>
      </c>
      <c r="T1620" t="s">
        <v>118</v>
      </c>
      <c r="U1620" t="s">
        <v>256</v>
      </c>
      <c r="V1620" t="s">
        <v>281</v>
      </c>
      <c r="W1620" t="str">
        <f t="shared" si="151"/>
        <v>db.pacientes.updateOne({"_id":ObjectId('61e34254ec4ec02e84f5ddd1')},{ $set: { "seguimientos": [{"id": "2014","seccion1": {"fechaSeguimiento": "2014-11-3","institucion": "Hospital Dr. Antonio A. Cetrángolo",</v>
      </c>
      <c r="X1620" t="str">
        <f t="shared" si="152"/>
        <v>"fallecimiento": "No","fechaFallecimiento": "","causaFallecimiento": "","nivelEducativo": "","actividadLaboral": "","coberturaSocial": "Sí","tratamientoAntibioticoHospitalizado": "2","embarazo": ""},</v>
      </c>
      <c r="Y1620" t="str">
        <f t="shared" si="153"/>
        <v>"seccion4": {"cultivos": "2"},"seccion5": {"toleranciaGlucosa": "Realizada","toleranciaGlucosaRealizada": "Normal","vitaminaD": "No realizada","vitaminaDRealizada": "","inmunoglobulina": "No realizada",</v>
      </c>
      <c r="Z1620" t="str">
        <f t="shared" si="154"/>
        <v>"inmunoglobulinaRealizada": ""},"seccion6": {"actividadDeportiva": "Sí"}}]}}, { upsert: true } );</v>
      </c>
      <c r="AA1620" t="str">
        <f t="shared" si="155"/>
        <v>db.pacientes.updateOne({"_id":ObjectId('61e34254ec4ec02e84f5ddd1')},{ $set: { "seguimientos": [{"id": "2014","seccion1": {"fechaSeguimiento": "2014-11-3","institucion": "Hospital Dr. Antonio A. Cetrángolo","fallecimiento": "No","fechaFallecimiento": "","causaFallecimiento": "","nivelEducativo": "","actividadLaboral": "","coberturaSocial": "Sí","tratamientoAntibioticoHospitalizado": "2","embarazo": ""},"seccion4": {"cultivos": "2"},"seccion5": {"toleranciaGlucosa": "Realizada","toleranciaGlucosaRealizada": "Normal","vitaminaD": "No realizada","vitaminaDRealizada": "","inmunoglobulina": "No realizada","inmunoglobulinaRealizada": ""},"seccion6": {"actividadDeportiva": "Sí"}}]}}, { upsert: true } );</v>
      </c>
    </row>
    <row r="1621" spans="1:27" x14ac:dyDescent="0.3">
      <c r="A1621" t="s">
        <v>1164</v>
      </c>
      <c r="B1621">
        <v>707</v>
      </c>
      <c r="C1621">
        <v>2013</v>
      </c>
      <c r="D1621" s="5">
        <v>41421</v>
      </c>
      <c r="E1621" s="5" t="str">
        <f t="shared" si="150"/>
        <v>2013-5-27</v>
      </c>
      <c r="F1621" t="s">
        <v>397</v>
      </c>
      <c r="G1621" t="s">
        <v>35</v>
      </c>
      <c r="J1621" t="s">
        <v>75</v>
      </c>
      <c r="L1621" t="s">
        <v>281</v>
      </c>
      <c r="N1621" t="s">
        <v>35</v>
      </c>
      <c r="O1621" t="s">
        <v>45</v>
      </c>
      <c r="P1621" t="s">
        <v>261</v>
      </c>
      <c r="Q1621" t="s">
        <v>34</v>
      </c>
      <c r="R1621" t="s">
        <v>256</v>
      </c>
      <c r="S1621" t="s">
        <v>256</v>
      </c>
      <c r="T1621" t="s">
        <v>261</v>
      </c>
      <c r="U1621" t="s">
        <v>40</v>
      </c>
      <c r="V1621" t="s">
        <v>256</v>
      </c>
      <c r="W1621" t="str">
        <f t="shared" si="151"/>
        <v>db.pacientes.updateOne({"_id":ObjectId('61e34254ec4ec02e84f5ddd2')},{ $set: { "seguimientos": [{"id": "2013","seccion1": {"fechaSeguimiento": "2013-5-27","institucion": "Consultorio FQ - Dr. Macri",</v>
      </c>
      <c r="X1621" t="str">
        <f t="shared" si="152"/>
        <v>"fallecimiento": "No","fechaFallecimiento": "","causaFallecimiento": "","nivelEducativo": "Terciario completo","actividadLaboral": "","coberturaSocial": "Sí","tratamientoAntibioticoHospitalizado": "","embarazo": "No"},</v>
      </c>
      <c r="Y1621" t="str">
        <f t="shared" si="153"/>
        <v>"seccion4": {"cultivos": "1"},"seccion5": {"toleranciaGlucosa": "Realizada","toleranciaGlucosaRealizada": "Normal","vitaminaD": "","vitaminaDRealizada": "","inmunoglobulina": "Realizada",</v>
      </c>
      <c r="Z1621" t="str">
        <f t="shared" si="154"/>
        <v>"inmunoglobulinaRealizada": "&lt; 500"},"seccion6": {"actividadDeportiva": ""}}]}}, { upsert: true } );</v>
      </c>
      <c r="AA1621" t="str">
        <f t="shared" si="155"/>
        <v>db.pacientes.updateOne({"_id":ObjectId('61e34254ec4ec02e84f5ddd2')},{ $set: { "seguimientos": [{"id": "2013","seccion1": {"fechaSeguimiento": "2013-5-27","institucion": "Consultorio FQ - Dr. Macri","fallecimiento": "No","fechaFallecimiento": "","causaFallecimiento": "","nivelEducativo": "Terciario completo","actividadLaboral": "","coberturaSocial": "Sí","tratamientoAntibioticoHospitalizado": "","embarazo": "No"},"seccion4": {"cultivos": "1"},"seccion5": {"toleranciaGlucosa": "Realizada","toleranciaGlucosaRealizada": "Normal","vitaminaD": "","vitaminaDRealizada": "","inmunoglobulina": "Realizada","inmunoglobulinaRealizada": "&lt; 500"},"seccion6": {"actividadDeportiva": ""}}]}}, { upsert: true } );</v>
      </c>
    </row>
    <row r="1622" spans="1:27" x14ac:dyDescent="0.3">
      <c r="A1622" t="s">
        <v>1165</v>
      </c>
      <c r="B1622">
        <v>708</v>
      </c>
      <c r="C1622">
        <v>2013</v>
      </c>
      <c r="D1622" s="5">
        <v>41442</v>
      </c>
      <c r="E1622" s="5" t="str">
        <f t="shared" si="150"/>
        <v>2013-6-17</v>
      </c>
      <c r="F1622" t="s">
        <v>1959</v>
      </c>
      <c r="G1622" t="s">
        <v>35</v>
      </c>
      <c r="J1622" t="s">
        <v>38</v>
      </c>
      <c r="L1622" t="s">
        <v>281</v>
      </c>
      <c r="M1622" t="s">
        <v>45</v>
      </c>
      <c r="N1622" t="s">
        <v>35</v>
      </c>
      <c r="P1622" t="s">
        <v>118</v>
      </c>
      <c r="Q1622" t="s">
        <v>256</v>
      </c>
      <c r="R1622" t="s">
        <v>256</v>
      </c>
      <c r="S1622" t="s">
        <v>256</v>
      </c>
      <c r="T1622" t="s">
        <v>261</v>
      </c>
      <c r="U1622" t="s">
        <v>40</v>
      </c>
      <c r="V1622" t="s">
        <v>281</v>
      </c>
      <c r="W1622" t="str">
        <f t="shared" si="151"/>
        <v>db.pacientes.updateOne({"_id":ObjectId('61e34254ec4ec02e84f5ddd3')},{ $set: { "seguimientos": [{"id": "2013","seccion1": {"fechaSeguimiento": "2013-6-17","institucion": "Hospital Dr. Antonio A. Cetrángolo",</v>
      </c>
      <c r="X1622" t="str">
        <f t="shared" si="152"/>
        <v>"fallecimiento": "No","fechaFallecimiento": "","causaFallecimiento": "","nivelEducativo": "Primaria incompleta","actividadLaboral": "","coberturaSocial": "Sí","tratamientoAntibioticoHospitalizado": "1","embarazo": "No"},</v>
      </c>
      <c r="Y1622" t="str">
        <f t="shared" si="153"/>
        <v>"seccion4": {"cultivos": ""},"seccion5": {"toleranciaGlucosa": "No realizada","toleranciaGlucosaRealizada": "","vitaminaD": "","vitaminaDRealizada": "","inmunoglobulina": "Realizada",</v>
      </c>
      <c r="Z1622" t="str">
        <f t="shared" si="154"/>
        <v>"inmunoglobulinaRealizada": "&lt; 500"},"seccion6": {"actividadDeportiva": "Sí"}}]}}, { upsert: true } );</v>
      </c>
      <c r="AA1622" t="str">
        <f t="shared" si="155"/>
        <v>db.pacientes.updateOne({"_id":ObjectId('61e34254ec4ec02e84f5ddd3')},{ $set: { "seguimientos": [{"id": "2013","seccion1": {"fechaSeguimiento": "2013-6-17","institucion": "Hospital Dr. Antonio A. Cetrángolo","fallecimiento": "No","fechaFallecimiento": "","causaFallecimiento": "","nivelEducativo": "Primaria incompleta","actividadLaboral": "","coberturaSocial": "Sí","tratamientoAntibioticoHospitalizado": "1","embarazo": "No"},"seccion4": {"cultivos": ""},"seccion5": {"toleranciaGlucosa": "No realizada","toleranciaGlucosaRealizada": "","vitaminaD": "","vitaminaDRealizada": "","inmunoglobulina": "Realizada","inmunoglobulinaRealizada": "&lt; 500"},"seccion6": {"actividadDeportiva": "Sí"}}]}}, { upsert: true } );</v>
      </c>
    </row>
    <row r="1623" spans="1:27" x14ac:dyDescent="0.3">
      <c r="A1623" t="s">
        <v>1165</v>
      </c>
      <c r="B1623">
        <v>708</v>
      </c>
      <c r="C1623">
        <v>2014</v>
      </c>
      <c r="D1623" s="5">
        <v>41990</v>
      </c>
      <c r="E1623" s="5" t="str">
        <f t="shared" si="150"/>
        <v>2014-12-17</v>
      </c>
      <c r="F1623" t="s">
        <v>1959</v>
      </c>
      <c r="G1623" t="s">
        <v>35</v>
      </c>
      <c r="L1623" t="s">
        <v>281</v>
      </c>
      <c r="M1623" t="s">
        <v>45</v>
      </c>
      <c r="O1623" t="s">
        <v>49</v>
      </c>
      <c r="P1623" t="s">
        <v>118</v>
      </c>
      <c r="Q1623" t="s">
        <v>256</v>
      </c>
      <c r="R1623" t="s">
        <v>118</v>
      </c>
      <c r="S1623" t="s">
        <v>256</v>
      </c>
      <c r="T1623" t="s">
        <v>118</v>
      </c>
      <c r="U1623" t="s">
        <v>256</v>
      </c>
      <c r="V1623" t="s">
        <v>281</v>
      </c>
      <c r="W1623" t="str">
        <f t="shared" si="151"/>
        <v>db.pacientes.updateOne({"_id":ObjectId('61e34254ec4ec02e84f5ddd3')},{ $set: { "seguimientos": [{"id": "2014","seccion1": {"fechaSeguimiento": "2014-12-17","institucion": "Hospital Dr. Antonio A. Cetrángolo",</v>
      </c>
      <c r="X1623" t="str">
        <f t="shared" si="152"/>
        <v>"fallecimiento": "No","fechaFallecimiento": "","causaFallecimiento": "","nivelEducativo": "","actividadLaboral": "","coberturaSocial": "Sí","tratamientoAntibioticoHospitalizado": "1","embarazo": ""},</v>
      </c>
      <c r="Y1623" t="str">
        <f t="shared" si="153"/>
        <v>"seccion4": {"cultivos": "4"},"seccion5": {"toleranciaGlucosa": "No realizada","toleranciaGlucosaRealizada": "","vitaminaD": "No realizada","vitaminaDRealizada": "","inmunoglobulina": "No realizada",</v>
      </c>
      <c r="Z1623" t="str">
        <f t="shared" si="154"/>
        <v>"inmunoglobulinaRealizada": ""},"seccion6": {"actividadDeportiva": "Sí"}}]}}, { upsert: true } );</v>
      </c>
      <c r="AA1623" t="str">
        <f t="shared" si="155"/>
        <v>db.pacientes.updateOne({"_id":ObjectId('61e34254ec4ec02e84f5ddd3')},{ $set: { "seguimientos": [{"id": "2014","seccion1": {"fechaSeguimiento": "2014-12-17","institucion": "Hospital Dr. Antonio A. Cetrángolo","fallecimiento": "No","fechaFallecimiento": "","causaFallecimiento": "","nivelEducativo": "","actividadLaboral": "","coberturaSocial": "Sí","tratamientoAntibioticoHospitalizado": "1","embarazo": ""},"seccion4": {"cultivos": "4"},"seccion5": {"toleranciaGlucosa": "No realizada","toleranciaGlucosaRealizada": "","vitaminaD": "No realizada","vitaminaDRealizada": "","inmunoglobulina": "No realizada","inmunoglobulinaRealizada": ""},"seccion6": {"actividadDeportiva": "Sí"}}]}}, { upsert: true } );</v>
      </c>
    </row>
    <row r="1624" spans="1:27" x14ac:dyDescent="0.3">
      <c r="A1624" t="s">
        <v>1166</v>
      </c>
      <c r="B1624">
        <v>709</v>
      </c>
      <c r="C1624">
        <v>2012</v>
      </c>
      <c r="D1624" s="5">
        <v>41255</v>
      </c>
      <c r="E1624" s="5" t="str">
        <f t="shared" si="150"/>
        <v>2012-12-12</v>
      </c>
      <c r="F1624" t="s">
        <v>328</v>
      </c>
      <c r="G1624" t="s">
        <v>35</v>
      </c>
      <c r="J1624" t="s">
        <v>38</v>
      </c>
      <c r="L1624" t="s">
        <v>281</v>
      </c>
      <c r="M1624" t="s">
        <v>45</v>
      </c>
      <c r="P1624" t="s">
        <v>261</v>
      </c>
      <c r="Q1624" t="s">
        <v>34</v>
      </c>
      <c r="R1624" t="s">
        <v>256</v>
      </c>
      <c r="S1624" t="s">
        <v>256</v>
      </c>
      <c r="T1624" t="s">
        <v>261</v>
      </c>
      <c r="U1624" t="s">
        <v>40</v>
      </c>
      <c r="V1624" t="s">
        <v>256</v>
      </c>
      <c r="W1624" t="str">
        <f t="shared" si="151"/>
        <v>db.pacientes.updateOne({"_id":ObjectId('61e34254ec4ec02e84f5ddd4')},{ $set: { "seguimientos": [{"id": "2012","seccion1": {"fechaSeguimiento": "2012-12-12","institucion": "Hospital DR Alejandro Posadas",</v>
      </c>
      <c r="X1624" t="str">
        <f t="shared" si="152"/>
        <v>"fallecimiento": "No","fechaFallecimiento": "","causaFallecimiento": "","nivelEducativo": "Primaria incompleta","actividadLaboral": "","coberturaSocial": "Sí","tratamientoAntibioticoHospitalizado": "1","embarazo": ""},</v>
      </c>
      <c r="Y1624" t="str">
        <f t="shared" si="153"/>
        <v>"seccion4": {"cultivos": ""},"seccion5": {"toleranciaGlucosa": "Realizada","toleranciaGlucosaRealizada": "Normal","vitaminaD": "","vitaminaDRealizada": "","inmunoglobulina": "Realizada",</v>
      </c>
      <c r="Z1624" t="str">
        <f t="shared" si="154"/>
        <v>"inmunoglobulinaRealizada": "&lt; 500"},"seccion6": {"actividadDeportiva": ""}}]}}, { upsert: true } );</v>
      </c>
      <c r="AA1624" t="str">
        <f t="shared" si="155"/>
        <v>db.pacientes.updateOne({"_id":ObjectId('61e34254ec4ec02e84f5ddd4')},{ $set: { "seguimientos": [{"id": "2012","seccion1": {"fechaSeguimiento": "2012-12-12","institucion": "Hospital DR Alejandro Posadas","fallecimiento": "No","fechaFallecimiento": "","causaFallecimiento": "","nivelEducativo": "Primaria incompleta","actividadLaboral": "","coberturaSocial": "Sí","tratamientoAntibioticoHospitalizado": "1","embarazo": ""},"seccion4": {"cultivos": ""},"seccion5": {"toleranciaGlucosa": "Realizada","toleranciaGlucosaRealizada": "Normal","vitaminaD": "","vitaminaDRealizada": "","inmunoglobulina": "Realizada","inmunoglobulinaRealizada": "&lt; 500"},"seccion6": {"actividadDeportiva": ""}}]}}, { upsert: true } );</v>
      </c>
    </row>
    <row r="1625" spans="1:27" x14ac:dyDescent="0.3">
      <c r="A1625" t="s">
        <v>1166</v>
      </c>
      <c r="B1625">
        <v>709</v>
      </c>
      <c r="C1625">
        <v>2013</v>
      </c>
      <c r="D1625" s="5">
        <v>41638</v>
      </c>
      <c r="E1625" s="5" t="str">
        <f t="shared" si="150"/>
        <v>2013-12-30</v>
      </c>
      <c r="F1625" t="s">
        <v>328</v>
      </c>
      <c r="G1625" t="s">
        <v>35</v>
      </c>
      <c r="J1625" t="s">
        <v>38</v>
      </c>
      <c r="L1625" t="s">
        <v>281</v>
      </c>
      <c r="M1625" t="s">
        <v>45</v>
      </c>
      <c r="O1625" t="s">
        <v>41</v>
      </c>
      <c r="P1625" t="s">
        <v>118</v>
      </c>
      <c r="Q1625" t="s">
        <v>256</v>
      </c>
      <c r="R1625" t="s">
        <v>256</v>
      </c>
      <c r="S1625" t="s">
        <v>256</v>
      </c>
      <c r="T1625" t="s">
        <v>256</v>
      </c>
      <c r="U1625" t="s">
        <v>256</v>
      </c>
      <c r="V1625" t="s">
        <v>256</v>
      </c>
      <c r="W1625" t="str">
        <f t="shared" si="151"/>
        <v>db.pacientes.updateOne({"_id":ObjectId('61e34254ec4ec02e84f5ddd4')},{ $set: { "seguimientos": [{"id": "2013","seccion1": {"fechaSeguimiento": "2013-12-30","institucion": "Hospital DR Alejandro Posadas",</v>
      </c>
      <c r="X1625" t="str">
        <f t="shared" si="152"/>
        <v>"fallecimiento": "No","fechaFallecimiento": "","causaFallecimiento": "","nivelEducativo": "Primaria incompleta","actividadLaboral": "","coberturaSocial": "Sí","tratamientoAntibioticoHospitalizado": "1","embarazo": ""},</v>
      </c>
      <c r="Y1625" t="str">
        <f t="shared" si="153"/>
        <v>"seccion4": {"cultivos": "6"},"seccion5": {"toleranciaGlucosa": "No realizada","toleranciaGlucosaRealizada": "","vitaminaD": "","vitaminaDRealizada": "","inmunoglobulina": "",</v>
      </c>
      <c r="Z1625" t="str">
        <f t="shared" si="154"/>
        <v>"inmunoglobulinaRealizada": ""},"seccion6": {"actividadDeportiva": ""}}]}}, { upsert: true } );</v>
      </c>
      <c r="AA1625" t="str">
        <f t="shared" si="155"/>
        <v>db.pacientes.updateOne({"_id":ObjectId('61e34254ec4ec02e84f5ddd4')},{ $set: { "seguimientos": [{"id": "2013","seccion1": {"fechaSeguimiento": "2013-12-30","institucion": "Hospital DR Alejandro Posadas","fallecimiento": "No","fechaFallecimiento": "","causaFallecimiento": "","nivelEducativo": "Primaria incompleta","actividadLaboral": "","coberturaSocial": "Sí","tratamientoAntibioticoHospitalizado": "1","embarazo": ""},"seccion4": {"cultivos": "6"},"seccion5":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1626" spans="1:27" x14ac:dyDescent="0.3">
      <c r="A1626" t="s">
        <v>1166</v>
      </c>
      <c r="B1626">
        <v>709</v>
      </c>
      <c r="C1626">
        <v>2014</v>
      </c>
      <c r="D1626" s="5">
        <v>42003</v>
      </c>
      <c r="E1626" s="5" t="str">
        <f t="shared" si="150"/>
        <v>2014-12-30</v>
      </c>
      <c r="F1626" t="s">
        <v>328</v>
      </c>
      <c r="G1626" t="s">
        <v>35</v>
      </c>
      <c r="J1626" t="s">
        <v>38</v>
      </c>
      <c r="L1626" t="s">
        <v>281</v>
      </c>
      <c r="P1626" t="s">
        <v>118</v>
      </c>
      <c r="Q1626" t="s">
        <v>256</v>
      </c>
      <c r="R1626" t="s">
        <v>256</v>
      </c>
      <c r="S1626" t="s">
        <v>256</v>
      </c>
      <c r="T1626" t="s">
        <v>256</v>
      </c>
      <c r="U1626" t="s">
        <v>256</v>
      </c>
      <c r="V1626" t="s">
        <v>256</v>
      </c>
      <c r="W1626" t="str">
        <f t="shared" si="151"/>
        <v>db.pacientes.updateOne({"_id":ObjectId('61e34254ec4ec02e84f5ddd4')},{ $set: { "seguimientos": [{"id": "2014","seccion1": {"fechaSeguimiento": "2014-12-30","institucion": "Hospital DR Alejandro Posadas",</v>
      </c>
      <c r="X1626" t="str">
        <f t="shared" si="152"/>
        <v>"fallecimiento": "No","fechaFallecimiento": "","causaFallecimiento": "","nivelEducativo": "Primaria incompleta","actividadLaboral": "","coberturaSocial": "Sí","tratamientoAntibioticoHospitalizado": "","embarazo": ""},</v>
      </c>
      <c r="Y1626" t="str">
        <f t="shared" si="153"/>
        <v>"seccion4": {"cultivos": ""},"seccion5": {"toleranciaGlucosa": "No realizada","toleranciaGlucosaRealizada": "","vitaminaD": "","vitaminaDRealizada": "","inmunoglobulina": "",</v>
      </c>
      <c r="Z1626" t="str">
        <f t="shared" si="154"/>
        <v>"inmunoglobulinaRealizada": ""},"seccion6": {"actividadDeportiva": ""}}]}}, { upsert: true } );</v>
      </c>
      <c r="AA1626" t="str">
        <f t="shared" si="155"/>
        <v>db.pacientes.updateOne({"_id":ObjectId('61e34254ec4ec02e84f5ddd4')},{ $set: { "seguimientos": [{"id": "2014","seccion1": {"fechaSeguimiento": "2014-12-30","institucion": "Hospital DR Alejandro Posadas","fallecimiento": "No","fechaFallecimiento": "","causaFallecimiento": "","nivelEducativo": "Primaria incompleta","actividadLaboral": "","coberturaSocial": "Sí","tratamientoAntibioticoHospitalizado": "","embarazo": ""},"seccion4":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1627" spans="1:27" x14ac:dyDescent="0.3">
      <c r="A1627" t="s">
        <v>1166</v>
      </c>
      <c r="B1627">
        <v>709</v>
      </c>
      <c r="C1627">
        <v>2015</v>
      </c>
      <c r="D1627" s="5">
        <v>42368</v>
      </c>
      <c r="E1627" s="5" t="str">
        <f t="shared" si="150"/>
        <v>2015-12-30</v>
      </c>
      <c r="F1627" t="s">
        <v>328</v>
      </c>
      <c r="G1627" t="s">
        <v>35</v>
      </c>
      <c r="L1627" t="s">
        <v>281</v>
      </c>
      <c r="O1627" t="s">
        <v>45</v>
      </c>
      <c r="P1627" t="s">
        <v>118</v>
      </c>
      <c r="Q1627" t="s">
        <v>256</v>
      </c>
      <c r="R1627" t="s">
        <v>118</v>
      </c>
      <c r="S1627" t="s">
        <v>256</v>
      </c>
      <c r="T1627" t="s">
        <v>261</v>
      </c>
      <c r="U1627" t="s">
        <v>40</v>
      </c>
      <c r="V1627" t="s">
        <v>281</v>
      </c>
      <c r="W1627" t="str">
        <f t="shared" si="151"/>
        <v>db.pacientes.updateOne({"_id":ObjectId('61e34254ec4ec02e84f5ddd4')},{ $set: { "seguimientos": [{"id": "2015","seccion1": {"fechaSeguimiento": "2015-12-30","institucion": "Hospital DR Alejandro Posadas",</v>
      </c>
      <c r="X1627" t="str">
        <f t="shared" si="152"/>
        <v>"fallecimiento": "No","fechaFallecimiento": "","causaFallecimiento": "","nivelEducativo": "","actividadLaboral": "","coberturaSocial": "Sí","tratamientoAntibioticoHospitalizado": "","embarazo": ""},</v>
      </c>
      <c r="Y1627" t="str">
        <f t="shared" si="153"/>
        <v>"seccion4": {"cultivos": "1"},"seccion5": {"toleranciaGlucosa": "No realizada","toleranciaGlucosaRealizada": "","vitaminaD": "No realizada","vitaminaDRealizada": "","inmunoglobulina": "Realizada",</v>
      </c>
      <c r="Z1627" t="str">
        <f t="shared" si="154"/>
        <v>"inmunoglobulinaRealizada": "&lt; 500"},"seccion6": {"actividadDeportiva": "Sí"}}]}}, { upsert: true } );</v>
      </c>
      <c r="AA1627" t="str">
        <f t="shared" si="155"/>
        <v>db.pacientes.updateOne({"_id":ObjectId('61e34254ec4ec02e84f5ddd4')},{ $set: { "seguimientos": [{"id": "2015","seccion1": {"fechaSeguimiento": "2015-12-30","institucion": "Hospital DR Alejandro Posadas","fallecimiento": "No","fechaFallecimiento": "","causaFallecimiento": "","nivelEducativo": "","actividadLaboral": "","coberturaSocial": "Sí","tratamientoAntibioticoHospitalizado": "","embarazo": ""},"seccion4": {"cultivos": "1"},"seccion5": {"toleranciaGlucosa": "No realizada","toleranciaGlucosaRealizada": "","vitaminaD": "No realizada","vitaminaDRealizada": "","inmunoglobulina": "Realizada","inmunoglobulinaRealizada": "&lt; 500"},"seccion6": {"actividadDeportiva": "Sí"}}]}}, { upsert: true } );</v>
      </c>
    </row>
    <row r="1628" spans="1:27" x14ac:dyDescent="0.3">
      <c r="A1628" t="s">
        <v>1167</v>
      </c>
      <c r="B1628">
        <v>710</v>
      </c>
      <c r="C1628">
        <v>2012</v>
      </c>
      <c r="D1628" s="5">
        <v>41255</v>
      </c>
      <c r="E1628" s="5" t="str">
        <f t="shared" si="150"/>
        <v>2012-12-12</v>
      </c>
      <c r="F1628" t="s">
        <v>328</v>
      </c>
      <c r="G1628" t="s">
        <v>35</v>
      </c>
      <c r="J1628" t="s">
        <v>38</v>
      </c>
      <c r="L1628" t="s">
        <v>281</v>
      </c>
      <c r="M1628" t="s">
        <v>46</v>
      </c>
      <c r="P1628" t="s">
        <v>261</v>
      </c>
      <c r="Q1628" t="s">
        <v>80</v>
      </c>
      <c r="R1628" t="s">
        <v>256</v>
      </c>
      <c r="S1628" t="s">
        <v>256</v>
      </c>
      <c r="T1628" t="s">
        <v>261</v>
      </c>
      <c r="U1628" t="s">
        <v>84</v>
      </c>
      <c r="V1628" t="s">
        <v>256</v>
      </c>
      <c r="W1628" t="str">
        <f t="shared" si="151"/>
        <v>db.pacientes.updateOne({"_id":ObjectId('61e34254ec4ec02e84f5ddd5')},{ $set: { "seguimientos": [{"id": "2012","seccion1": {"fechaSeguimiento": "2012-12-12","institucion": "Hospital DR Alejandro Posadas",</v>
      </c>
      <c r="X1628" t="str">
        <f t="shared" si="152"/>
        <v>"fallecimiento": "No","fechaFallecimiento": "","causaFallecimiento": "","nivelEducativo": "Primaria incompleta","actividadLaboral": "","coberturaSocial": "Sí","tratamientoAntibioticoHospitalizado": "3","embarazo": ""},</v>
      </c>
      <c r="Y1628" t="str">
        <f t="shared" si="153"/>
        <v>"seccion4": {"cultivos": ""},"seccion5": {"toleranciaGlucosa": "Realizada","toleranciaGlucosaRealizada": "Intolerancia","vitaminaD": "","vitaminaDRealizada": "","inmunoglobulina": "Realizada",</v>
      </c>
      <c r="Z1628" t="str">
        <f t="shared" si="154"/>
        <v>"inmunoglobulinaRealizada": "500 - 1.000"},"seccion6": {"actividadDeportiva": ""}}]}}, { upsert: true } );</v>
      </c>
      <c r="AA1628" t="str">
        <f t="shared" si="155"/>
        <v>db.pacientes.updateOne({"_id":ObjectId('61e34254ec4ec02e84f5ddd5')},{ $set: { "seguimientos": [{"id": "2012","seccion1": {"fechaSeguimiento": "2012-12-12","institucion": "Hospital DR Alejandro Posadas","fallecimiento": "No","fechaFallecimiento": "","causaFallecimiento": "","nivelEducativo": "Primaria incompleta","actividadLaboral": "","coberturaSocial": "Sí","tratamientoAntibioticoHospitalizado": "3","embarazo": ""},"seccion4": {"cultivos": ""},"seccion5": {"toleranciaGlucosa": "Realizada","toleranciaGlucosaRealizada": "Intolerancia","vitaminaD": "","vitaminaDRealizada": "","inmunoglobulina": "Realizada","inmunoglobulinaRealizada": "500 - 1.000"},"seccion6": {"actividadDeportiva": ""}}]}}, { upsert: true } );</v>
      </c>
    </row>
    <row r="1629" spans="1:27" x14ac:dyDescent="0.3">
      <c r="A1629" t="s">
        <v>1167</v>
      </c>
      <c r="B1629">
        <v>710</v>
      </c>
      <c r="C1629">
        <v>2013</v>
      </c>
      <c r="D1629" s="5">
        <v>41638</v>
      </c>
      <c r="E1629" s="5" t="str">
        <f t="shared" si="150"/>
        <v>2013-12-30</v>
      </c>
      <c r="F1629" t="s">
        <v>328</v>
      </c>
      <c r="G1629" t="s">
        <v>35</v>
      </c>
      <c r="J1629" t="s">
        <v>38</v>
      </c>
      <c r="L1629" t="s">
        <v>281</v>
      </c>
      <c r="M1629" t="s">
        <v>46</v>
      </c>
      <c r="N1629" t="s">
        <v>35</v>
      </c>
      <c r="O1629" t="s">
        <v>41</v>
      </c>
      <c r="P1629" t="s">
        <v>261</v>
      </c>
      <c r="Q1629" t="s">
        <v>80</v>
      </c>
      <c r="R1629" t="s">
        <v>256</v>
      </c>
      <c r="S1629" t="s">
        <v>256</v>
      </c>
      <c r="T1629" t="s">
        <v>261</v>
      </c>
      <c r="U1629" t="s">
        <v>40</v>
      </c>
      <c r="V1629" t="s">
        <v>281</v>
      </c>
      <c r="W1629" t="str">
        <f t="shared" si="151"/>
        <v>db.pacientes.updateOne({"_id":ObjectId('61e34254ec4ec02e84f5ddd5')},{ $set: { "seguimientos": [{"id": "2013","seccion1": {"fechaSeguimiento": "2013-12-30","institucion": "Hospital DR Alejandro Posadas",</v>
      </c>
      <c r="X1629" t="str">
        <f t="shared" si="152"/>
        <v>"fallecimiento": "No","fechaFallecimiento": "","causaFallecimiento": "","nivelEducativo": "Primaria incompleta","actividadLaboral": "","coberturaSocial": "Sí","tratamientoAntibioticoHospitalizado": "3","embarazo": "No"},</v>
      </c>
      <c r="Y1629" t="str">
        <f t="shared" si="153"/>
        <v>"seccion4": {"cultivos": "6"},"seccion5": {"toleranciaGlucosa": "Realizada","toleranciaGlucosaRealizada": "Intolerancia","vitaminaD": "","vitaminaDRealizada": "","inmunoglobulina": "Realizada",</v>
      </c>
      <c r="Z1629" t="str">
        <f t="shared" si="154"/>
        <v>"inmunoglobulinaRealizada": "&lt; 500"},"seccion6": {"actividadDeportiva": "Sí"}}]}}, { upsert: true } );</v>
      </c>
      <c r="AA1629" t="str">
        <f t="shared" si="155"/>
        <v>db.pacientes.updateOne({"_id":ObjectId('61e34254ec4ec02e84f5ddd5')},{ $set: { "seguimientos": [{"id": "2013","seccion1": {"fechaSeguimiento": "2013-12-30","institucion": "Hospital DR Alejandro Posadas","fallecimiento": "No","fechaFallecimiento": "","causaFallecimiento": "","nivelEducativo": "Primaria incompleta","actividadLaboral": "","coberturaSocial": "Sí","tratamientoAntibioticoHospitalizado": "3","embarazo": "No"},"seccion4": {"cultivos": "6"},"seccion5": {"toleranciaGlucosa": "Realizada","toleranciaGlucosaRealizada": "Intolerancia","vitaminaD": "","vitaminaDRealizada": "","inmunoglobulina": "Realizada","inmunoglobulinaRealizada": "&lt; 500"},"seccion6": {"actividadDeportiva": "Sí"}}]}}, { upsert: true } );</v>
      </c>
    </row>
    <row r="1630" spans="1:27" x14ac:dyDescent="0.3">
      <c r="A1630" t="s">
        <v>1167</v>
      </c>
      <c r="B1630">
        <v>710</v>
      </c>
      <c r="C1630">
        <v>2014</v>
      </c>
      <c r="D1630" s="5">
        <v>41936</v>
      </c>
      <c r="E1630" s="5" t="str">
        <f t="shared" si="150"/>
        <v>2014-10-24</v>
      </c>
      <c r="F1630" t="s">
        <v>328</v>
      </c>
      <c r="G1630" t="s">
        <v>35</v>
      </c>
      <c r="J1630" t="s">
        <v>38</v>
      </c>
      <c r="L1630" t="s">
        <v>281</v>
      </c>
      <c r="M1630" t="s">
        <v>45</v>
      </c>
      <c r="O1630" t="s">
        <v>48</v>
      </c>
      <c r="P1630" t="s">
        <v>261</v>
      </c>
      <c r="Q1630" t="s">
        <v>80</v>
      </c>
      <c r="R1630" t="s">
        <v>256</v>
      </c>
      <c r="S1630" t="s">
        <v>256</v>
      </c>
      <c r="T1630" t="s">
        <v>261</v>
      </c>
      <c r="U1630" t="s">
        <v>40</v>
      </c>
      <c r="V1630" t="s">
        <v>281</v>
      </c>
      <c r="W1630" t="str">
        <f t="shared" si="151"/>
        <v>db.pacientes.updateOne({"_id":ObjectId('61e34254ec4ec02e84f5ddd5')},{ $set: { "seguimientos": [{"id": "2014","seccion1": {"fechaSeguimiento": "2014-10-24","institucion": "Hospital DR Alejandro Posadas",</v>
      </c>
      <c r="X1630" t="str">
        <f t="shared" si="152"/>
        <v>"fallecimiento": "No","fechaFallecimiento": "","causaFallecimiento": "","nivelEducativo": "Primaria incompleta","actividadLaboral": "","coberturaSocial": "Sí","tratamientoAntibioticoHospitalizado": "1","embarazo": ""},</v>
      </c>
      <c r="Y1630" t="str">
        <f t="shared" si="153"/>
        <v>"seccion4": {"cultivos": "5"},"seccion5": {"toleranciaGlucosa": "Realizada","toleranciaGlucosaRealizada": "Intolerancia","vitaminaD": "","vitaminaDRealizada": "","inmunoglobulina": "Realizada",</v>
      </c>
      <c r="Z1630" t="str">
        <f t="shared" si="154"/>
        <v>"inmunoglobulinaRealizada": "&lt; 500"},"seccion6": {"actividadDeportiva": "Sí"}}]}}, { upsert: true } );</v>
      </c>
      <c r="AA1630" t="str">
        <f t="shared" si="155"/>
        <v>db.pacientes.updateOne({"_id":ObjectId('61e34254ec4ec02e84f5ddd5')},{ $set: { "seguimientos": [{"id": "2014","seccion1": {"fechaSeguimiento": "2014-10-24","institucion": "Hospital DR Alejandro Posadas","fallecimiento": "No","fechaFallecimiento": "","causaFallecimiento": "","nivelEducativo": "Primaria incompleta","actividadLaboral": "","coberturaSocial": "Sí","tratamientoAntibioticoHospitalizado": "1","embarazo": ""},"seccion4": {"cultivos": "5"},"seccion5": {"toleranciaGlucosa": "Realizada","toleranciaGlucosaRealizada": "Intolerancia","vitaminaD": "","vitaminaDRealizada": "","inmunoglobulina": "Realizada","inmunoglobulinaRealizada": "&lt; 500"},"seccion6": {"actividadDeportiva": "Sí"}}]}}, { upsert: true } );</v>
      </c>
    </row>
    <row r="1631" spans="1:27" x14ac:dyDescent="0.3">
      <c r="A1631" t="s">
        <v>1167</v>
      </c>
      <c r="B1631">
        <v>710</v>
      </c>
      <c r="C1631">
        <v>2015</v>
      </c>
      <c r="D1631" s="5">
        <v>42368</v>
      </c>
      <c r="E1631" s="5" t="str">
        <f t="shared" si="150"/>
        <v>2015-12-30</v>
      </c>
      <c r="F1631" t="s">
        <v>328</v>
      </c>
      <c r="G1631" t="s">
        <v>35</v>
      </c>
      <c r="M1631" t="s">
        <v>45</v>
      </c>
      <c r="N1631" t="s">
        <v>35</v>
      </c>
      <c r="O1631" t="s">
        <v>41</v>
      </c>
      <c r="P1631" t="s">
        <v>261</v>
      </c>
      <c r="Q1631" t="s">
        <v>80</v>
      </c>
      <c r="R1631" t="s">
        <v>261</v>
      </c>
      <c r="S1631" t="s">
        <v>321</v>
      </c>
      <c r="T1631" t="s">
        <v>118</v>
      </c>
      <c r="U1631" t="s">
        <v>256</v>
      </c>
      <c r="V1631" t="s">
        <v>256</v>
      </c>
      <c r="W1631" t="str">
        <f t="shared" si="151"/>
        <v>db.pacientes.updateOne({"_id":ObjectId('61e34254ec4ec02e84f5ddd5')},{ $set: { "seguimientos": [{"id": "2015","seccion1": {"fechaSeguimiento": "2015-12-30","institucion": "Hospital DR Alejandro Posadas",</v>
      </c>
      <c r="X1631" t="str">
        <f t="shared" si="152"/>
        <v>"fallecimiento": "No","fechaFallecimiento": "","causaFallecimiento": "","nivelEducativo": "","actividadLaboral": "","coberturaSocial": "","tratamientoAntibioticoHospitalizado": "1","embarazo": "No"},</v>
      </c>
      <c r="Y1631" t="str">
        <f t="shared" si="153"/>
        <v>"seccion4": {"cultivos": "6"},"seccion5": {"toleranciaGlucosa": "Realizada","toleranciaGlucosaRealizada": "Intolerancia","vitaminaD": "Realizada","vitaminaDRealizada": "Bajo","inmunoglobulina": "No realizada",</v>
      </c>
      <c r="Z1631" t="str">
        <f t="shared" si="154"/>
        <v>"inmunoglobulinaRealizada": ""},"seccion6": {"actividadDeportiva": ""}}]}}, { upsert: true } );</v>
      </c>
      <c r="AA1631" t="str">
        <f t="shared" si="155"/>
        <v>db.pacientes.updateOne({"_id":ObjectId('61e34254ec4ec02e84f5ddd5')},{ $set: { "seguimientos": [{"id": "2015","seccion1": {"fechaSeguimiento": "2015-12-30","institucion": "Hospital DR Alejandro Posadas","fallecimiento": "No","fechaFallecimiento": "","causaFallecimiento": "","nivelEducativo": "","actividadLaboral": "","coberturaSocial": "","tratamientoAntibioticoHospitalizado": "1","embarazo": "No"},"seccion4": {"cultivos": "6"},"seccion5": {"toleranciaGlucosa": "Realizada","toleranciaGlucosaRealizada": "Intolerancia","vitaminaD": "Realizada","vitaminaDRealizada": "Bajo","inmunoglobulina": "No realizada","inmunoglobulinaRealizada": ""},"seccion6": {"actividadDeportiva": ""}}]}}, { upsert: true } );</v>
      </c>
    </row>
    <row r="1632" spans="1:27" x14ac:dyDescent="0.3">
      <c r="A1632" t="s">
        <v>1168</v>
      </c>
      <c r="B1632">
        <v>711</v>
      </c>
      <c r="C1632">
        <v>2012</v>
      </c>
      <c r="D1632" s="5">
        <v>41192</v>
      </c>
      <c r="E1632" s="5" t="str">
        <f t="shared" si="150"/>
        <v>2012-10-10</v>
      </c>
      <c r="F1632" t="s">
        <v>328</v>
      </c>
      <c r="G1632" t="s">
        <v>35</v>
      </c>
      <c r="L1632" t="s">
        <v>281</v>
      </c>
      <c r="M1632" t="s">
        <v>45</v>
      </c>
      <c r="O1632" t="s">
        <v>41</v>
      </c>
      <c r="P1632" t="s">
        <v>261</v>
      </c>
      <c r="Q1632" t="s">
        <v>34</v>
      </c>
      <c r="R1632" t="s">
        <v>256</v>
      </c>
      <c r="S1632" t="s">
        <v>256</v>
      </c>
      <c r="T1632" t="s">
        <v>261</v>
      </c>
      <c r="U1632" t="s">
        <v>40</v>
      </c>
      <c r="V1632" t="s">
        <v>256</v>
      </c>
      <c r="W1632" t="str">
        <f t="shared" si="151"/>
        <v>db.pacientes.updateOne({"_id":ObjectId('61e34254ec4ec02e84f5ddd6')},{ $set: { "seguimientos": [{"id": "2012","seccion1": {"fechaSeguimiento": "2012-10-10","institucion": "Hospital DR Alejandro Posadas",</v>
      </c>
      <c r="X1632" t="str">
        <f t="shared" si="152"/>
        <v>"fallecimiento": "No","fechaFallecimiento": "","causaFallecimiento": "","nivelEducativo": "","actividadLaboral": "","coberturaSocial": "Sí","tratamientoAntibioticoHospitalizado": "1","embarazo": ""},</v>
      </c>
      <c r="Y1632" t="str">
        <f t="shared" si="153"/>
        <v>"seccion4": {"cultivos": "6"},"seccion5": {"toleranciaGlucosa": "Realizada","toleranciaGlucosaRealizada": "Normal","vitaminaD": "","vitaminaDRealizada": "","inmunoglobulina": "Realizada",</v>
      </c>
      <c r="Z1632" t="str">
        <f t="shared" si="154"/>
        <v>"inmunoglobulinaRealizada": "&lt; 500"},"seccion6": {"actividadDeportiva": ""}}]}}, { upsert: true } );</v>
      </c>
      <c r="AA1632" t="str">
        <f t="shared" si="155"/>
        <v>db.pacientes.updateOne({"_id":ObjectId('61e34254ec4ec02e84f5ddd6')},{ $set: { "seguimientos": [{"id": "2012","seccion1": {"fechaSeguimiento": "2012-10-10","institucion": "Hospital DR Alejandro Posadas","fallecimiento": "No","fechaFallecimiento": "","causaFallecimiento": "","nivelEducativo": "","actividadLaboral": "","coberturaSocial": "Sí","tratamientoAntibioticoHospitalizado": "1","embarazo": ""},"seccion4": {"cultivos": "6"},"seccion5": {"toleranciaGlucosa": "Realizada","toleranciaGlucosaRealizada": "Normal","vitaminaD": "","vitaminaDRealizada": "","inmunoglobulina": "Realizada","inmunoglobulinaRealizada": "&lt; 500"},"seccion6": {"actividadDeportiva": ""}}]}}, { upsert: true } );</v>
      </c>
    </row>
    <row r="1633" spans="1:27" x14ac:dyDescent="0.3">
      <c r="A1633" t="s">
        <v>1168</v>
      </c>
      <c r="B1633">
        <v>711</v>
      </c>
      <c r="C1633">
        <v>2013</v>
      </c>
      <c r="D1633" s="5">
        <v>41638</v>
      </c>
      <c r="E1633" s="5" t="str">
        <f t="shared" si="150"/>
        <v>2013-12-30</v>
      </c>
      <c r="F1633" t="s">
        <v>328</v>
      </c>
      <c r="G1633" t="s">
        <v>35</v>
      </c>
      <c r="L1633" t="s">
        <v>281</v>
      </c>
      <c r="P1633" t="s">
        <v>118</v>
      </c>
      <c r="Q1633" t="s">
        <v>256</v>
      </c>
      <c r="R1633" t="s">
        <v>256</v>
      </c>
      <c r="S1633" t="s">
        <v>256</v>
      </c>
      <c r="T1633" t="s">
        <v>256</v>
      </c>
      <c r="U1633" t="s">
        <v>256</v>
      </c>
      <c r="V1633" t="s">
        <v>256</v>
      </c>
      <c r="W1633" t="str">
        <f t="shared" si="151"/>
        <v>db.pacientes.updateOne({"_id":ObjectId('61e34254ec4ec02e84f5ddd6')},{ $set: { "seguimientos": [{"id": "2013","seccion1": {"fechaSeguimiento": "2013-12-30","institucion": "Hospital DR Alejandro Posadas",</v>
      </c>
      <c r="X1633" t="str">
        <f t="shared" si="152"/>
        <v>"fallecimiento": "No","fechaFallecimiento": "","causaFallecimiento": "","nivelEducativo": "","actividadLaboral": "","coberturaSocial": "Sí","tratamientoAntibioticoHospitalizado": "","embarazo": ""},</v>
      </c>
      <c r="Y1633" t="str">
        <f t="shared" si="153"/>
        <v>"seccion4": {"cultivos": ""},"seccion5": {"toleranciaGlucosa": "No realizada","toleranciaGlucosaRealizada": "","vitaminaD": "","vitaminaDRealizada": "","inmunoglobulina": "",</v>
      </c>
      <c r="Z1633" t="str">
        <f t="shared" si="154"/>
        <v>"inmunoglobulinaRealizada": ""},"seccion6": {"actividadDeportiva": ""}}]}}, { upsert: true } );</v>
      </c>
      <c r="AA1633" t="str">
        <f t="shared" si="155"/>
        <v>db.pacientes.updateOne({"_id":ObjectId('61e34254ec4ec02e84f5ddd6')},{ $set: { "seguimientos": [{"id": "2013","seccion1": {"fechaSeguimiento": "2013-12-30","institucion": "Hospital DR Alejandro Posadas","fallecimiento": "No","fechaFallecimiento": "","causaFallecimiento": "","nivelEducativo": "","actividadLaboral": "","coberturaSocial": "Sí","tratamientoAntibioticoHospitalizado": "","embarazo": ""},"seccion4":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1634" spans="1:27" x14ac:dyDescent="0.3">
      <c r="A1634" t="s">
        <v>1168</v>
      </c>
      <c r="B1634">
        <v>711</v>
      </c>
      <c r="C1634">
        <v>2013</v>
      </c>
      <c r="D1634" s="5">
        <v>41638</v>
      </c>
      <c r="E1634" s="5" t="str">
        <f t="shared" si="150"/>
        <v>2013-12-30</v>
      </c>
      <c r="F1634" t="s">
        <v>328</v>
      </c>
      <c r="G1634" t="s">
        <v>35</v>
      </c>
      <c r="L1634" t="s">
        <v>281</v>
      </c>
      <c r="O1634" t="s">
        <v>46</v>
      </c>
      <c r="P1634" t="s">
        <v>261</v>
      </c>
      <c r="Q1634" t="s">
        <v>34</v>
      </c>
      <c r="R1634" t="s">
        <v>256</v>
      </c>
      <c r="S1634" t="s">
        <v>256</v>
      </c>
      <c r="T1634" t="s">
        <v>256</v>
      </c>
      <c r="U1634" t="s">
        <v>256</v>
      </c>
      <c r="V1634" t="s">
        <v>281</v>
      </c>
      <c r="W1634" t="str">
        <f t="shared" si="151"/>
        <v>db.pacientes.updateOne({"_id":ObjectId('61e34254ec4ec02e84f5ddd6')},{ $set: { "seguimientos": [{"id": "2013","seccion1": {"fechaSeguimiento": "2013-12-30","institucion": "Hospital DR Alejandro Posadas",</v>
      </c>
      <c r="X1634" t="str">
        <f t="shared" si="152"/>
        <v>"fallecimiento": "No","fechaFallecimiento": "","causaFallecimiento": "","nivelEducativo": "","actividadLaboral": "","coberturaSocial": "Sí","tratamientoAntibioticoHospitalizado": "","embarazo": ""},</v>
      </c>
      <c r="Y1634" t="str">
        <f t="shared" si="153"/>
        <v>"seccion4": {"cultivos": "3"},"seccion5": {"toleranciaGlucosa": "Realizada","toleranciaGlucosaRealizada": "Normal","vitaminaD": "","vitaminaDRealizada": "","inmunoglobulina": "",</v>
      </c>
      <c r="Z1634" t="str">
        <f t="shared" si="154"/>
        <v>"inmunoglobulinaRealizada": ""},"seccion6": {"actividadDeportiva": "Sí"}}]}}, { upsert: true } );</v>
      </c>
      <c r="AA1634" t="str">
        <f t="shared" si="155"/>
        <v>db.pacientes.updateOne({"_id":ObjectId('61e34254ec4ec02e84f5ddd6')},{ $set: { "seguimientos": [{"id": "2013","seccion1": {"fechaSeguimiento": "2013-12-30","institucion": "Hospital DR Alejandro Posadas","fallecimiento": "No","fechaFallecimiento": "","causaFallecimiento": "","nivelEducativo": "","actividadLaboral": "","coberturaSocial": "Sí","tratamientoAntibioticoHospitalizado": "","embarazo": ""},"seccion4": {"cultivos": "3"},"seccion5": {"toleranciaGlucosa": "Realizada","toleranciaGlucosaRealizada": "Normal","vitaminaD": "","vitaminaDRealizada": "","inmunoglobulina": "","inmunoglobulinaRealizada": ""},"seccion6": {"actividadDeportiva": "Sí"}}]}}, { upsert: true } );</v>
      </c>
    </row>
    <row r="1635" spans="1:27" x14ac:dyDescent="0.3">
      <c r="A1635" t="s">
        <v>1168</v>
      </c>
      <c r="B1635">
        <v>711</v>
      </c>
      <c r="C1635">
        <v>2014</v>
      </c>
      <c r="D1635" s="5">
        <v>42003</v>
      </c>
      <c r="E1635" s="5" t="str">
        <f t="shared" si="150"/>
        <v>2014-12-30</v>
      </c>
      <c r="F1635" t="s">
        <v>328</v>
      </c>
      <c r="G1635" t="s">
        <v>35</v>
      </c>
      <c r="L1635" t="s">
        <v>281</v>
      </c>
      <c r="O1635" t="s">
        <v>49</v>
      </c>
      <c r="P1635" t="s">
        <v>261</v>
      </c>
      <c r="Q1635" t="s">
        <v>34</v>
      </c>
      <c r="R1635" t="s">
        <v>256</v>
      </c>
      <c r="S1635" t="s">
        <v>256</v>
      </c>
      <c r="T1635" t="s">
        <v>256</v>
      </c>
      <c r="U1635" t="s">
        <v>256</v>
      </c>
      <c r="V1635" t="s">
        <v>256</v>
      </c>
      <c r="W1635" t="str">
        <f t="shared" si="151"/>
        <v>db.pacientes.updateOne({"_id":ObjectId('61e34254ec4ec02e84f5ddd6')},{ $set: { "seguimientos": [{"id": "2014","seccion1": {"fechaSeguimiento": "2014-12-30","institucion": "Hospital DR Alejandro Posadas",</v>
      </c>
      <c r="X1635" t="str">
        <f t="shared" si="152"/>
        <v>"fallecimiento": "No","fechaFallecimiento": "","causaFallecimiento": "","nivelEducativo": "","actividadLaboral": "","coberturaSocial": "Sí","tratamientoAntibioticoHospitalizado": "","embarazo": ""},</v>
      </c>
      <c r="Y1635" t="str">
        <f t="shared" si="153"/>
        <v>"seccion4": {"cultivos": "4"},"seccion5": {"toleranciaGlucosa": "Realizada","toleranciaGlucosaRealizada": "Normal","vitaminaD": "","vitaminaDRealizada": "","inmunoglobulina": "",</v>
      </c>
      <c r="Z1635" t="str">
        <f t="shared" si="154"/>
        <v>"inmunoglobulinaRealizada": ""},"seccion6": {"actividadDeportiva": ""}}]}}, { upsert: true } );</v>
      </c>
      <c r="AA1635" t="str">
        <f t="shared" si="155"/>
        <v>db.pacientes.updateOne({"_id":ObjectId('61e34254ec4ec02e84f5ddd6')},{ $set: { "seguimientos": [{"id": "2014","seccion1": {"fechaSeguimiento": "2014-12-30","institucion": "Hospital DR Alejandro Posadas","fallecimiento": "No","fechaFallecimiento": "","causaFallecimiento": "","nivelEducativo": "","actividadLaboral": "","coberturaSocial": "Sí","tratamientoAntibioticoHospitalizado": "","embarazo": ""},"seccion4": {"cultivos": "4"},"seccion5": {"toleranciaGlucosa": "Realizada","toleranciaGlucosaRealizada": "Normal","vitaminaD": "","vitaminaDRealizada": "","inmunoglobulina": "","inmunoglobulinaRealizada": ""},"seccion6": {"actividadDeportiva": ""}}]}}, { upsert: true } );</v>
      </c>
    </row>
    <row r="1636" spans="1:27" x14ac:dyDescent="0.3">
      <c r="A1636" t="s">
        <v>1168</v>
      </c>
      <c r="B1636">
        <v>711</v>
      </c>
      <c r="C1636">
        <v>2014</v>
      </c>
      <c r="D1636" s="5">
        <v>42003</v>
      </c>
      <c r="E1636" s="5" t="str">
        <f t="shared" si="150"/>
        <v>2014-12-30</v>
      </c>
      <c r="F1636" t="s">
        <v>328</v>
      </c>
      <c r="G1636" t="s">
        <v>35</v>
      </c>
      <c r="L1636" t="s">
        <v>281</v>
      </c>
      <c r="P1636" t="s">
        <v>118</v>
      </c>
      <c r="Q1636" t="s">
        <v>256</v>
      </c>
      <c r="R1636" t="s">
        <v>256</v>
      </c>
      <c r="S1636" t="s">
        <v>256</v>
      </c>
      <c r="T1636" t="s">
        <v>256</v>
      </c>
      <c r="U1636" t="s">
        <v>256</v>
      </c>
      <c r="V1636" t="s">
        <v>256</v>
      </c>
      <c r="W1636" t="str">
        <f t="shared" si="151"/>
        <v>db.pacientes.updateOne({"_id":ObjectId('61e34254ec4ec02e84f5ddd6')},{ $set: { "seguimientos": [{"id": "2014","seccion1": {"fechaSeguimiento": "2014-12-30","institucion": "Hospital DR Alejandro Posadas",</v>
      </c>
      <c r="X1636" t="str">
        <f t="shared" si="152"/>
        <v>"fallecimiento": "No","fechaFallecimiento": "","causaFallecimiento": "","nivelEducativo": "","actividadLaboral": "","coberturaSocial": "Sí","tratamientoAntibioticoHospitalizado": "","embarazo": ""},</v>
      </c>
      <c r="Y1636" t="str">
        <f t="shared" si="153"/>
        <v>"seccion4": {"cultivos": ""},"seccion5": {"toleranciaGlucosa": "No realizada","toleranciaGlucosaRealizada": "","vitaminaD": "","vitaminaDRealizada": "","inmunoglobulina": "",</v>
      </c>
      <c r="Z1636" t="str">
        <f t="shared" si="154"/>
        <v>"inmunoglobulinaRealizada": ""},"seccion6": {"actividadDeportiva": ""}}]}}, { upsert: true } );</v>
      </c>
      <c r="AA1636" t="str">
        <f t="shared" si="155"/>
        <v>db.pacientes.updateOne({"_id":ObjectId('61e34254ec4ec02e84f5ddd6')},{ $set: { "seguimientos": [{"id": "2014","seccion1": {"fechaSeguimiento": "2014-12-30","institucion": "Hospital DR Alejandro Posadas","fallecimiento": "No","fechaFallecimiento": "","causaFallecimiento": "","nivelEducativo": "","actividadLaboral": "","coberturaSocial": "Sí","tratamientoAntibioticoHospitalizado": "","embarazo": ""},"seccion4":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1637" spans="1:27" x14ac:dyDescent="0.3">
      <c r="A1637" t="s">
        <v>1168</v>
      </c>
      <c r="B1637">
        <v>711</v>
      </c>
      <c r="C1637">
        <v>2015</v>
      </c>
      <c r="D1637" s="5">
        <v>42368</v>
      </c>
      <c r="E1637" s="5" t="str">
        <f t="shared" si="150"/>
        <v>2015-12-30</v>
      </c>
      <c r="F1637" t="s">
        <v>328</v>
      </c>
      <c r="G1637" t="s">
        <v>35</v>
      </c>
      <c r="L1637" t="s">
        <v>281</v>
      </c>
      <c r="O1637" t="s">
        <v>49</v>
      </c>
      <c r="P1637" t="s">
        <v>118</v>
      </c>
      <c r="Q1637" t="s">
        <v>256</v>
      </c>
      <c r="R1637" t="s">
        <v>118</v>
      </c>
      <c r="S1637" t="s">
        <v>256</v>
      </c>
      <c r="T1637" t="s">
        <v>261</v>
      </c>
      <c r="U1637" t="s">
        <v>34</v>
      </c>
      <c r="V1637" t="s">
        <v>281</v>
      </c>
      <c r="W1637" t="str">
        <f t="shared" si="151"/>
        <v>db.pacientes.updateOne({"_id":ObjectId('61e34254ec4ec02e84f5ddd6')},{ $set: { "seguimientos": [{"id": "2015","seccion1": {"fechaSeguimiento": "2015-12-30","institucion": "Hospital DR Alejandro Posadas",</v>
      </c>
      <c r="X1637" t="str">
        <f t="shared" si="152"/>
        <v>"fallecimiento": "No","fechaFallecimiento": "","causaFallecimiento": "","nivelEducativo": "","actividadLaboral": "","coberturaSocial": "Sí","tratamientoAntibioticoHospitalizado": "","embarazo": ""},</v>
      </c>
      <c r="Y1637" t="str">
        <f t="shared" si="153"/>
        <v>"seccion4": {"cultivos": "4"},"seccion5": {"toleranciaGlucosa": "No realizada","toleranciaGlucosaRealizada": "","vitaminaD": "No realizada","vitaminaDRealizada": "","inmunoglobulina": "Realizada",</v>
      </c>
      <c r="Z1637" t="str">
        <f t="shared" si="154"/>
        <v>"inmunoglobulinaRealizada": "Normal"},"seccion6": {"actividadDeportiva": "Sí"}}]}}, { upsert: true } );</v>
      </c>
      <c r="AA1637" t="str">
        <f t="shared" si="155"/>
        <v>db.pacientes.updateOne({"_id":ObjectId('61e34254ec4ec02e84f5ddd6')},{ $set: { "seguimientos": [{"id": "2015","seccion1": {"fechaSeguimiento": "2015-12-30","institucion": "Hospital DR Alejandro Posadas","fallecimiento": "No","fechaFallecimiento": "","causaFallecimiento": "","nivelEducativo": "","actividadLaboral": "","coberturaSocial": "Sí","tratamientoAntibioticoHospitalizado": "","embarazo": ""},"seccion4": {"cultivos": "4"},"seccion5": {"toleranciaGlucosa": "No realizada","toleranciaGlucosaRealizada": "","vitaminaD": "No realizada","vitaminaDRealizada": "","inmunoglobulina": "Realizada","inmunoglobulinaRealizada": "Normal"},"seccion6": {"actividadDeportiva": "Sí"}}]}}, { upsert: true } );</v>
      </c>
    </row>
    <row r="1638" spans="1:27" x14ac:dyDescent="0.3">
      <c r="A1638" t="s">
        <v>1169</v>
      </c>
      <c r="B1638">
        <v>712</v>
      </c>
      <c r="C1638">
        <v>2013</v>
      </c>
      <c r="D1638" s="5">
        <v>41345</v>
      </c>
      <c r="E1638" s="5" t="str">
        <f t="shared" si="150"/>
        <v>2013-3-12</v>
      </c>
      <c r="F1638" t="s">
        <v>328</v>
      </c>
      <c r="G1638" t="s">
        <v>35</v>
      </c>
      <c r="L1638" t="s">
        <v>35</v>
      </c>
      <c r="M1638" t="s">
        <v>45</v>
      </c>
      <c r="P1638" t="s">
        <v>261</v>
      </c>
      <c r="Q1638" t="s">
        <v>34</v>
      </c>
      <c r="R1638" t="s">
        <v>256</v>
      </c>
      <c r="S1638" t="s">
        <v>256</v>
      </c>
      <c r="T1638" t="s">
        <v>256</v>
      </c>
      <c r="U1638" t="s">
        <v>256</v>
      </c>
      <c r="V1638" t="s">
        <v>256</v>
      </c>
      <c r="W1638" t="str">
        <f t="shared" si="151"/>
        <v>db.pacientes.updateOne({"_id":ObjectId('61e34254ec4ec02e84f5ddd7')},{ $set: { "seguimientos": [{"id": "2013","seccion1": {"fechaSeguimiento": "2013-3-12","institucion": "Hospital DR Alejandro Posadas",</v>
      </c>
      <c r="X1638" t="str">
        <f t="shared" si="152"/>
        <v>"fallecimiento": "No","fechaFallecimiento": "","causaFallecimiento": "","nivelEducativo": "","actividadLaboral": "","coberturaSocial": "No","tratamientoAntibioticoHospitalizado": "1","embarazo": ""},</v>
      </c>
      <c r="Y1638" t="str">
        <f t="shared" si="153"/>
        <v>"seccion4": {"cultivos": ""},"seccion5": {"toleranciaGlucosa": "Realizada","toleranciaGlucosaRealizada": "Normal","vitaminaD": "","vitaminaDRealizada": "","inmunoglobulina": "",</v>
      </c>
      <c r="Z1638" t="str">
        <f t="shared" si="154"/>
        <v>"inmunoglobulinaRealizada": ""},"seccion6": {"actividadDeportiva": ""}}]}}, { upsert: true } );</v>
      </c>
      <c r="AA1638" t="str">
        <f t="shared" si="155"/>
        <v>db.pacientes.updateOne({"_id":ObjectId('61e34254ec4ec02e84f5ddd7')},{ $set: { "seguimientos": [{"id": "2013","seccion1": {"fechaSeguimiento": "2013-3-12","institucion": "Hospital DR Alejandro Posadas","fallecimiento": "No","fechaFallecimiento": "","causaFallecimiento": "","nivelEducativo": "","actividadLaboral": "","coberturaSocial": "No","tratamientoAntibioticoHospitalizado": "1","embarazo": ""},"seccion4": {"cultivos": ""},"seccion5": {"toleranciaGlucosa": "Realizada","toleranciaGlucosaRealizada": "Normal","vitaminaD": "","vitaminaDRealizada": "","inmunoglobulina": "","inmunoglobulinaRealizada": ""},"seccion6": {"actividadDeportiva": ""}}]}}, { upsert: true } );</v>
      </c>
    </row>
    <row r="1639" spans="1:27" x14ac:dyDescent="0.3">
      <c r="A1639" t="s">
        <v>1169</v>
      </c>
      <c r="B1639">
        <v>712</v>
      </c>
      <c r="C1639">
        <v>2013</v>
      </c>
      <c r="D1639" s="5">
        <v>41631</v>
      </c>
      <c r="E1639" s="5" t="str">
        <f t="shared" si="150"/>
        <v>2013-12-23</v>
      </c>
      <c r="F1639" t="s">
        <v>328</v>
      </c>
      <c r="G1639" t="s">
        <v>35</v>
      </c>
      <c r="L1639" t="s">
        <v>281</v>
      </c>
      <c r="M1639" t="s">
        <v>37</v>
      </c>
      <c r="N1639" t="s">
        <v>35</v>
      </c>
      <c r="O1639" t="s">
        <v>66</v>
      </c>
      <c r="P1639" t="s">
        <v>118</v>
      </c>
      <c r="Q1639" t="s">
        <v>256</v>
      </c>
      <c r="R1639" t="s">
        <v>256</v>
      </c>
      <c r="S1639" t="s">
        <v>256</v>
      </c>
      <c r="T1639" t="s">
        <v>261</v>
      </c>
      <c r="U1639" t="s">
        <v>40</v>
      </c>
      <c r="V1639" t="s">
        <v>256</v>
      </c>
      <c r="W1639" t="str">
        <f t="shared" si="151"/>
        <v>db.pacientes.updateOne({"_id":ObjectId('61e34254ec4ec02e84f5ddd7')},{ $set: { "seguimientos": [{"id": "2013","seccion1": {"fechaSeguimiento": "2013-12-23","institucion": "Hospital DR Alejandro Posadas",</v>
      </c>
      <c r="X1639" t="str">
        <f t="shared" si="152"/>
        <v>"fallecimiento": "No","fechaFallecimiento": "","causaFallecimiento": "","nivelEducativo": "","actividadLaboral": "","coberturaSocial": "Sí","tratamientoAntibioticoHospitalizado": "2","embarazo": "No"},</v>
      </c>
      <c r="Y1639" t="str">
        <f t="shared" si="153"/>
        <v>"seccion4": {"cultivos": "10"},"seccion5": {"toleranciaGlucosa": "No realizada","toleranciaGlucosaRealizada": "","vitaminaD": "","vitaminaDRealizada": "","inmunoglobulina": "Realizada",</v>
      </c>
      <c r="Z1639" t="str">
        <f t="shared" si="154"/>
        <v>"inmunoglobulinaRealizada": "&lt; 500"},"seccion6": {"actividadDeportiva": ""}}]}}, { upsert: true } );</v>
      </c>
      <c r="AA1639" t="str">
        <f t="shared" si="155"/>
        <v>db.pacientes.updateOne({"_id":ObjectId('61e34254ec4ec02e84f5ddd7')},{ $set: { "seguimientos": [{"id": "2013","seccion1": {"fechaSeguimiento": "2013-12-23","institucion": "Hospital DR Alejandro Posadas","fallecimiento": "No","fechaFallecimiento": "","causaFallecimiento": "","nivelEducativo": "","actividadLaboral": "","coberturaSocial": "Sí","tratamientoAntibioticoHospitalizado": "2","embarazo": "No"},"seccion4": {"cultivos": "10"},"seccion5": {"toleranciaGlucosa": "No realizada","toleranciaGlucosaRealizada": "","vitaminaD": "","vitaminaDRealizada": "","inmunoglobulina": "Realizada","inmunoglobulinaRealizada": "&lt; 500"},"seccion6": {"actividadDeportiva": ""}}]}}, { upsert: true } );</v>
      </c>
    </row>
    <row r="1640" spans="1:27" x14ac:dyDescent="0.3">
      <c r="A1640" t="s">
        <v>1169</v>
      </c>
      <c r="B1640">
        <v>712</v>
      </c>
      <c r="C1640">
        <v>2014</v>
      </c>
      <c r="D1640" s="5">
        <v>42003</v>
      </c>
      <c r="E1640" s="5" t="str">
        <f t="shared" si="150"/>
        <v>2014-12-30</v>
      </c>
      <c r="F1640" t="s">
        <v>328</v>
      </c>
      <c r="G1640" t="s">
        <v>35</v>
      </c>
      <c r="L1640" t="s">
        <v>35</v>
      </c>
      <c r="N1640" t="s">
        <v>35</v>
      </c>
      <c r="O1640" t="s">
        <v>41</v>
      </c>
      <c r="P1640" t="s">
        <v>118</v>
      </c>
      <c r="Q1640" t="s">
        <v>256</v>
      </c>
      <c r="R1640" t="s">
        <v>256</v>
      </c>
      <c r="S1640" t="s">
        <v>256</v>
      </c>
      <c r="T1640" t="s">
        <v>261</v>
      </c>
      <c r="U1640" t="s">
        <v>40</v>
      </c>
      <c r="V1640" t="s">
        <v>256</v>
      </c>
      <c r="W1640" t="str">
        <f t="shared" si="151"/>
        <v>db.pacientes.updateOne({"_id":ObjectId('61e34254ec4ec02e84f5ddd7')},{ $set: { "seguimientos": [{"id": "2014","seccion1": {"fechaSeguimiento": "2014-12-30","institucion": "Hospital DR Alejandro Posadas",</v>
      </c>
      <c r="X1640" t="str">
        <f t="shared" si="152"/>
        <v>"fallecimiento": "No","fechaFallecimiento": "","causaFallecimiento": "","nivelEducativo": "","actividadLaboral": "","coberturaSocial": "No","tratamientoAntibioticoHospitalizado": "","embarazo": "No"},</v>
      </c>
      <c r="Y1640" t="str">
        <f t="shared" si="153"/>
        <v>"seccion4": {"cultivos": "6"},"seccion5": {"toleranciaGlucosa": "No realizada","toleranciaGlucosaRealizada": "","vitaminaD": "","vitaminaDRealizada": "","inmunoglobulina": "Realizada",</v>
      </c>
      <c r="Z1640" t="str">
        <f t="shared" si="154"/>
        <v>"inmunoglobulinaRealizada": "&lt; 500"},"seccion6": {"actividadDeportiva": ""}}]}}, { upsert: true } );</v>
      </c>
      <c r="AA1640" t="str">
        <f t="shared" si="155"/>
        <v>db.pacientes.updateOne({"_id":ObjectId('61e34254ec4ec02e84f5ddd7')},{ $set: { "seguimientos": [{"id": "2014","seccion1": {"fechaSeguimiento": "2014-12-30","institucion": "Hospital DR Alejandro Posadas","fallecimiento": "No","fechaFallecimiento": "","causaFallecimiento": "","nivelEducativo": "","actividadLaboral": "","coberturaSocial": "No","tratamientoAntibioticoHospitalizado": "","embarazo": "No"},"seccion4": {"cultivos": "6"},"seccion5": {"toleranciaGlucosa": "No realizada","toleranciaGlucosaRealizada": "","vitaminaD": "","vitaminaDRealizada": "","inmunoglobulina": "Realizada","inmunoglobulinaRealizada": "&lt; 500"},"seccion6": {"actividadDeportiva": ""}}]}}, { upsert: true } );</v>
      </c>
    </row>
    <row r="1641" spans="1:27" x14ac:dyDescent="0.3">
      <c r="A1641" t="s">
        <v>1169</v>
      </c>
      <c r="B1641">
        <v>712</v>
      </c>
      <c r="C1641">
        <v>2015</v>
      </c>
      <c r="D1641" s="5">
        <v>42340</v>
      </c>
      <c r="E1641" s="5" t="str">
        <f t="shared" si="150"/>
        <v>2015-12-2</v>
      </c>
      <c r="F1641" t="s">
        <v>328</v>
      </c>
      <c r="G1641" t="s">
        <v>35</v>
      </c>
      <c r="L1641" t="s">
        <v>281</v>
      </c>
      <c r="M1641" t="s">
        <v>45</v>
      </c>
      <c r="O1641" t="s">
        <v>48</v>
      </c>
      <c r="P1641" t="s">
        <v>118</v>
      </c>
      <c r="Q1641" t="s">
        <v>256</v>
      </c>
      <c r="R1641" t="s">
        <v>261</v>
      </c>
      <c r="S1641" t="s">
        <v>321</v>
      </c>
      <c r="T1641" t="s">
        <v>261</v>
      </c>
      <c r="U1641" t="s">
        <v>34</v>
      </c>
      <c r="V1641" t="s">
        <v>256</v>
      </c>
      <c r="W1641" t="str">
        <f t="shared" si="151"/>
        <v>db.pacientes.updateOne({"_id":ObjectId('61e34254ec4ec02e84f5ddd7')},{ $set: { "seguimientos": [{"id": "2015","seccion1": {"fechaSeguimiento": "2015-12-2","institucion": "Hospital DR Alejandro Posadas",</v>
      </c>
      <c r="X1641" t="str">
        <f t="shared" si="152"/>
        <v>"fallecimiento": "No","fechaFallecimiento": "","causaFallecimiento": "","nivelEducativo": "","actividadLaboral": "","coberturaSocial": "Sí","tratamientoAntibioticoHospitalizado": "1","embarazo": ""},</v>
      </c>
      <c r="Y1641" t="str">
        <f t="shared" si="153"/>
        <v>"seccion4": {"cultivos": "5"},"seccion5": {"toleranciaGlucosa": "No realizada","toleranciaGlucosaRealizada": "","vitaminaD": "Realizada","vitaminaDRealizada": "Bajo","inmunoglobulina": "Realizada",</v>
      </c>
      <c r="Z1641" t="str">
        <f t="shared" si="154"/>
        <v>"inmunoglobulinaRealizada": "Normal"},"seccion6": {"actividadDeportiva": ""}}]}}, { upsert: true } );</v>
      </c>
      <c r="AA1641" t="str">
        <f t="shared" si="155"/>
        <v>db.pacientes.updateOne({"_id":ObjectId('61e34254ec4ec02e84f5ddd7')},{ $set: { "seguimientos": [{"id": "2015","seccion1": {"fechaSeguimiento": "2015-12-2","institucion": "Hospital DR Alejandro Posadas","fallecimiento": "No","fechaFallecimiento": "","causaFallecimiento": "","nivelEducativo": "","actividadLaboral": "","coberturaSocial": "Sí","tratamientoAntibioticoHospitalizado": "1","embarazo": ""},"seccion4": {"cultivos": "5"},"seccion5": {"toleranciaGlucosa": "No realizada","toleranciaGlucosaRealizada": "","vitaminaD": "Realizada","vitaminaDRealizada": "Bajo","inmunoglobulina": "Realizada","inmunoglobulinaRealizada": "Normal"},"seccion6": {"actividadDeportiva": ""}}]}}, { upsert: true } );</v>
      </c>
    </row>
    <row r="1642" spans="1:27" x14ac:dyDescent="0.3">
      <c r="A1642" t="s">
        <v>1170</v>
      </c>
      <c r="B1642">
        <v>713</v>
      </c>
      <c r="C1642">
        <v>2013</v>
      </c>
      <c r="D1642" s="5">
        <v>41339</v>
      </c>
      <c r="E1642" s="5" t="str">
        <f t="shared" si="150"/>
        <v>2013-3-6</v>
      </c>
      <c r="F1642" t="s">
        <v>328</v>
      </c>
      <c r="G1642" t="s">
        <v>35</v>
      </c>
      <c r="L1642" t="s">
        <v>35</v>
      </c>
      <c r="M1642" t="s">
        <v>46</v>
      </c>
      <c r="O1642" t="s">
        <v>74</v>
      </c>
      <c r="P1642" t="s">
        <v>118</v>
      </c>
      <c r="Q1642" t="s">
        <v>256</v>
      </c>
      <c r="R1642" t="s">
        <v>256</v>
      </c>
      <c r="S1642" t="s">
        <v>256</v>
      </c>
      <c r="T1642" t="s">
        <v>261</v>
      </c>
      <c r="U1642" t="s">
        <v>40</v>
      </c>
      <c r="V1642" t="s">
        <v>256</v>
      </c>
      <c r="W1642" t="str">
        <f t="shared" si="151"/>
        <v>db.pacientes.updateOne({"_id":ObjectId('61e34254ec4ec02e84f5ddd8')},{ $set: { "seguimientos": [{"id": "2013","seccion1": {"fechaSeguimiento": "2013-3-6","institucion": "Hospital DR Alejandro Posadas",</v>
      </c>
      <c r="X1642" t="str">
        <f t="shared" si="152"/>
        <v>"fallecimiento": "No","fechaFallecimiento": "","causaFallecimiento": "","nivelEducativo": "","actividadLaboral": "","coberturaSocial": "No","tratamientoAntibioticoHospitalizado": "3","embarazo": ""},</v>
      </c>
      <c r="Y1642" t="str">
        <f t="shared" si="153"/>
        <v>"seccion4": {"cultivos": "8"},"seccion5": {"toleranciaGlucosa": "No realizada","toleranciaGlucosaRealizada": "","vitaminaD": "","vitaminaDRealizada": "","inmunoglobulina": "Realizada",</v>
      </c>
      <c r="Z1642" t="str">
        <f t="shared" si="154"/>
        <v>"inmunoglobulinaRealizada": "&lt; 500"},"seccion6": {"actividadDeportiva": ""}}]}}, { upsert: true } );</v>
      </c>
      <c r="AA1642" t="str">
        <f t="shared" si="155"/>
        <v>db.pacientes.updateOne({"_id":ObjectId('61e34254ec4ec02e84f5ddd8')},{ $set: { "seguimientos": [{"id": "2013","seccion1": {"fechaSeguimiento": "2013-3-6","institucion": "Hospital DR Alejandro Posadas","fallecimiento": "No","fechaFallecimiento": "","causaFallecimiento": "","nivelEducativo": "","actividadLaboral": "","coberturaSocial": "No","tratamientoAntibioticoHospitalizado": "3","embarazo": ""},"seccion4": {"cultivos": "8"},"seccion5": {"toleranciaGlucosa": "No realizada","toleranciaGlucosaRealizada": "","vitaminaD": "","vitaminaDRealizada": "","inmunoglobulina": "Realizada","inmunoglobulinaRealizada": "&lt; 500"},"seccion6": {"actividadDeportiva": ""}}]}}, { upsert: true } );</v>
      </c>
    </row>
    <row r="1643" spans="1:27" x14ac:dyDescent="0.3">
      <c r="A1643" t="s">
        <v>1170</v>
      </c>
      <c r="B1643">
        <v>713</v>
      </c>
      <c r="C1643">
        <v>2013</v>
      </c>
      <c r="D1643" s="5">
        <v>41583</v>
      </c>
      <c r="E1643" s="5" t="str">
        <f t="shared" si="150"/>
        <v>2013-11-5</v>
      </c>
      <c r="F1643" t="s">
        <v>328</v>
      </c>
      <c r="G1643" t="s">
        <v>35</v>
      </c>
      <c r="L1643" t="s">
        <v>35</v>
      </c>
      <c r="M1643" t="s">
        <v>46</v>
      </c>
      <c r="O1643" t="s">
        <v>41</v>
      </c>
      <c r="P1643" t="s">
        <v>118</v>
      </c>
      <c r="Q1643" t="s">
        <v>256</v>
      </c>
      <c r="R1643" t="s">
        <v>256</v>
      </c>
      <c r="S1643" t="s">
        <v>256</v>
      </c>
      <c r="T1643" t="s">
        <v>256</v>
      </c>
      <c r="U1643" t="s">
        <v>256</v>
      </c>
      <c r="V1643" t="s">
        <v>256</v>
      </c>
      <c r="W1643" t="str">
        <f t="shared" si="151"/>
        <v>db.pacientes.updateOne({"_id":ObjectId('61e34254ec4ec02e84f5ddd8')},{ $set: { "seguimientos": [{"id": "2013","seccion1": {"fechaSeguimiento": "2013-11-5","institucion": "Hospital DR Alejandro Posadas",</v>
      </c>
      <c r="X1643" t="str">
        <f t="shared" si="152"/>
        <v>"fallecimiento": "No","fechaFallecimiento": "","causaFallecimiento": "","nivelEducativo": "","actividadLaboral": "","coberturaSocial": "No","tratamientoAntibioticoHospitalizado": "3","embarazo": ""},</v>
      </c>
      <c r="Y1643" t="str">
        <f t="shared" si="153"/>
        <v>"seccion4": {"cultivos": "6"},"seccion5": {"toleranciaGlucosa": "No realizada","toleranciaGlucosaRealizada": "","vitaminaD": "","vitaminaDRealizada": "","inmunoglobulina": "",</v>
      </c>
      <c r="Z1643" t="str">
        <f t="shared" si="154"/>
        <v>"inmunoglobulinaRealizada": ""},"seccion6": {"actividadDeportiva": ""}}]}}, { upsert: true } );</v>
      </c>
      <c r="AA1643" t="str">
        <f t="shared" si="155"/>
        <v>db.pacientes.updateOne({"_id":ObjectId('61e34254ec4ec02e84f5ddd8')},{ $set: { "seguimientos": [{"id": "2013","seccion1": {"fechaSeguimiento": "2013-11-5","institucion": "Hospital DR Alejandro Posadas","fallecimiento": "No","fechaFallecimiento": "","causaFallecimiento": "","nivelEducativo": "","actividadLaboral": "","coberturaSocial": "No","tratamientoAntibioticoHospitalizado": "3","embarazo": ""},"seccion4": {"cultivos": "6"},"seccion5":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1644" spans="1:27" x14ac:dyDescent="0.3">
      <c r="A1644" t="s">
        <v>1171</v>
      </c>
      <c r="B1644">
        <v>714</v>
      </c>
      <c r="C1644">
        <v>2012</v>
      </c>
      <c r="D1644" s="5">
        <v>41255</v>
      </c>
      <c r="E1644" s="5" t="str">
        <f t="shared" si="150"/>
        <v>2012-12-12</v>
      </c>
      <c r="F1644" t="s">
        <v>328</v>
      </c>
      <c r="G1644" t="s">
        <v>35</v>
      </c>
      <c r="L1644" t="s">
        <v>281</v>
      </c>
      <c r="M1644" t="s">
        <v>45</v>
      </c>
      <c r="O1644" t="s">
        <v>74</v>
      </c>
      <c r="P1644" t="s">
        <v>118</v>
      </c>
      <c r="Q1644" t="s">
        <v>256</v>
      </c>
      <c r="R1644" t="s">
        <v>256</v>
      </c>
      <c r="S1644" t="s">
        <v>256</v>
      </c>
      <c r="T1644" t="s">
        <v>256</v>
      </c>
      <c r="U1644" t="s">
        <v>256</v>
      </c>
      <c r="V1644" t="s">
        <v>256</v>
      </c>
      <c r="W1644" t="str">
        <f t="shared" si="151"/>
        <v>db.pacientes.updateOne({"_id":ObjectId('61e34254ec4ec02e84f5ddd9')},{ $set: { "seguimientos": [{"id": "2012","seccion1": {"fechaSeguimiento": "2012-12-12","institucion": "Hospital DR Alejandro Posadas",</v>
      </c>
      <c r="X1644" t="str">
        <f t="shared" si="152"/>
        <v>"fallecimiento": "No","fechaFallecimiento": "","causaFallecimiento": "","nivelEducativo": "","actividadLaboral": "","coberturaSocial": "Sí","tratamientoAntibioticoHospitalizado": "1","embarazo": ""},</v>
      </c>
      <c r="Y1644" t="str">
        <f t="shared" si="153"/>
        <v>"seccion4": {"cultivos": "8"},"seccion5": {"toleranciaGlucosa": "No realizada","toleranciaGlucosaRealizada": "","vitaminaD": "","vitaminaDRealizada": "","inmunoglobulina": "",</v>
      </c>
      <c r="Z1644" t="str">
        <f t="shared" si="154"/>
        <v>"inmunoglobulinaRealizada": ""},"seccion6": {"actividadDeportiva": ""}}]}}, { upsert: true } );</v>
      </c>
      <c r="AA1644" t="str">
        <f t="shared" si="155"/>
        <v>db.pacientes.updateOne({"_id":ObjectId('61e34254ec4ec02e84f5ddd9')},{ $set: { "seguimientos": [{"id": "2012","seccion1": {"fechaSeguimiento": "2012-12-12","institucion": "Hospital DR Alejandro Posadas","fallecimiento": "No","fechaFallecimiento": "","causaFallecimiento": "","nivelEducativo": "","actividadLaboral": "","coberturaSocial": "Sí","tratamientoAntibioticoHospitalizado": "1","embarazo": ""},"seccion4": {"cultivos": "8"},"seccion5":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1645" spans="1:27" x14ac:dyDescent="0.3">
      <c r="A1645" t="s">
        <v>1171</v>
      </c>
      <c r="B1645">
        <v>714</v>
      </c>
      <c r="C1645">
        <v>2013</v>
      </c>
      <c r="D1645" s="5">
        <v>41628</v>
      </c>
      <c r="E1645" s="5" t="str">
        <f t="shared" si="150"/>
        <v>2013-12-20</v>
      </c>
      <c r="F1645" t="s">
        <v>328</v>
      </c>
      <c r="G1645" t="s">
        <v>35</v>
      </c>
      <c r="J1645" t="s">
        <v>38</v>
      </c>
      <c r="L1645" t="s">
        <v>281</v>
      </c>
      <c r="O1645" t="s">
        <v>41</v>
      </c>
      <c r="P1645" t="s">
        <v>118</v>
      </c>
      <c r="Q1645" t="s">
        <v>256</v>
      </c>
      <c r="R1645" t="s">
        <v>256</v>
      </c>
      <c r="S1645" t="s">
        <v>256</v>
      </c>
      <c r="T1645" t="s">
        <v>261</v>
      </c>
      <c r="U1645" t="s">
        <v>40</v>
      </c>
      <c r="V1645" t="s">
        <v>281</v>
      </c>
      <c r="W1645" t="str">
        <f t="shared" si="151"/>
        <v>db.pacientes.updateOne({"_id":ObjectId('61e34254ec4ec02e84f5ddd9')},{ $set: { "seguimientos": [{"id": "2013","seccion1": {"fechaSeguimiento": "2013-12-20","institucion": "Hospital DR Alejandro Posadas",</v>
      </c>
      <c r="X1645" t="str">
        <f t="shared" si="152"/>
        <v>"fallecimiento": "No","fechaFallecimiento": "","causaFallecimiento": "","nivelEducativo": "Primaria incompleta","actividadLaboral": "","coberturaSocial": "Sí","tratamientoAntibioticoHospitalizado": "","embarazo": ""},</v>
      </c>
      <c r="Y1645" t="str">
        <f t="shared" si="153"/>
        <v>"seccion4": {"cultivos": "6"},"seccion5": {"toleranciaGlucosa": "No realizada","toleranciaGlucosaRealizada": "","vitaminaD": "","vitaminaDRealizada": "","inmunoglobulina": "Realizada",</v>
      </c>
      <c r="Z1645" t="str">
        <f t="shared" si="154"/>
        <v>"inmunoglobulinaRealizada": "&lt; 500"},"seccion6": {"actividadDeportiva": "Sí"}}]}}, { upsert: true } );</v>
      </c>
      <c r="AA1645" t="str">
        <f t="shared" si="155"/>
        <v>db.pacientes.updateOne({"_id":ObjectId('61e34254ec4ec02e84f5ddd9')},{ $set: { "seguimientos": [{"id": "2013","seccion1": {"fechaSeguimiento": "2013-12-20","institucion": "Hospital DR Alejandro Posadas","fallecimiento": "No","fechaFallecimiento": "","causaFallecimiento": "","nivelEducativo": "Primaria incompleta","actividadLaboral": "","coberturaSocial": "Sí","tratamientoAntibioticoHospitalizado": "","embarazo": ""},"seccion4": {"cultivos": "6"},"seccion5": {"toleranciaGlucosa": "No realizada","toleranciaGlucosaRealizada": "","vitaminaD": "","vitaminaDRealizada": "","inmunoglobulina": "Realizada","inmunoglobulinaRealizada": "&lt; 500"},"seccion6": {"actividadDeportiva": "Sí"}}]}}, { upsert: true } );</v>
      </c>
    </row>
    <row r="1646" spans="1:27" x14ac:dyDescent="0.3">
      <c r="A1646" t="s">
        <v>1171</v>
      </c>
      <c r="B1646">
        <v>714</v>
      </c>
      <c r="C1646">
        <v>2014</v>
      </c>
      <c r="D1646" s="5">
        <v>42003</v>
      </c>
      <c r="E1646" s="5" t="str">
        <f t="shared" si="150"/>
        <v>2014-12-30</v>
      </c>
      <c r="F1646" t="s">
        <v>328</v>
      </c>
      <c r="G1646" t="s">
        <v>35</v>
      </c>
      <c r="L1646" t="s">
        <v>281</v>
      </c>
      <c r="O1646" t="s">
        <v>41</v>
      </c>
      <c r="P1646" t="s">
        <v>118</v>
      </c>
      <c r="Q1646" t="s">
        <v>256</v>
      </c>
      <c r="R1646" t="s">
        <v>256</v>
      </c>
      <c r="S1646" t="s">
        <v>256</v>
      </c>
      <c r="T1646" t="s">
        <v>261</v>
      </c>
      <c r="U1646" t="s">
        <v>40</v>
      </c>
      <c r="V1646" t="s">
        <v>256</v>
      </c>
      <c r="W1646" t="str">
        <f t="shared" si="151"/>
        <v>db.pacientes.updateOne({"_id":ObjectId('61e34254ec4ec02e84f5ddd9')},{ $set: { "seguimientos": [{"id": "2014","seccion1": {"fechaSeguimiento": "2014-12-30","institucion": "Hospital DR Alejandro Posadas",</v>
      </c>
      <c r="X1646" t="str">
        <f t="shared" si="152"/>
        <v>"fallecimiento": "No","fechaFallecimiento": "","causaFallecimiento": "","nivelEducativo": "","actividadLaboral": "","coberturaSocial": "Sí","tratamientoAntibioticoHospitalizado": "","embarazo": ""},</v>
      </c>
      <c r="Y1646" t="str">
        <f t="shared" si="153"/>
        <v>"seccion4": {"cultivos": "6"},"seccion5": {"toleranciaGlucosa": "No realizada","toleranciaGlucosaRealizada": "","vitaminaD": "","vitaminaDRealizada": "","inmunoglobulina": "Realizada",</v>
      </c>
      <c r="Z1646" t="str">
        <f t="shared" si="154"/>
        <v>"inmunoglobulinaRealizada": "&lt; 500"},"seccion6": {"actividadDeportiva": ""}}]}}, { upsert: true } );</v>
      </c>
      <c r="AA1646" t="str">
        <f t="shared" si="155"/>
        <v>db.pacientes.updateOne({"_id":ObjectId('61e34254ec4ec02e84f5ddd9')},{ $set: { "seguimientos": [{"id": "2014","seccion1": {"fechaSeguimiento": "2014-12-30","institucion": "Hospital DR Alejandro Posadas","fallecimiento": "No","fechaFallecimiento": "","causaFallecimiento": "","nivelEducativo": "","actividadLaboral": "","coberturaSocial": "Sí","tratamientoAntibioticoHospitalizado": "","embarazo": ""},"seccion4": {"cultivos": "6"},"seccion5": {"toleranciaGlucosa": "No realizada","toleranciaGlucosaRealizada": "","vitaminaD": "","vitaminaDRealizada": "","inmunoglobulina": "Realizada","inmunoglobulinaRealizada": "&lt; 500"},"seccion6": {"actividadDeportiva": ""}}]}}, { upsert: true } );</v>
      </c>
    </row>
    <row r="1647" spans="1:27" x14ac:dyDescent="0.3">
      <c r="A1647" t="s">
        <v>1171</v>
      </c>
      <c r="B1647">
        <v>714</v>
      </c>
      <c r="C1647">
        <v>2014</v>
      </c>
      <c r="D1647" s="5">
        <v>42003</v>
      </c>
      <c r="E1647" s="5" t="str">
        <f t="shared" si="150"/>
        <v>2014-12-30</v>
      </c>
      <c r="F1647" t="s">
        <v>328</v>
      </c>
      <c r="G1647" t="s">
        <v>35</v>
      </c>
      <c r="L1647" t="s">
        <v>281</v>
      </c>
      <c r="P1647" t="s">
        <v>118</v>
      </c>
      <c r="Q1647" t="s">
        <v>256</v>
      </c>
      <c r="R1647" t="s">
        <v>256</v>
      </c>
      <c r="S1647" t="s">
        <v>256</v>
      </c>
      <c r="T1647" t="s">
        <v>256</v>
      </c>
      <c r="U1647" t="s">
        <v>256</v>
      </c>
      <c r="V1647" t="s">
        <v>256</v>
      </c>
      <c r="W1647" t="str">
        <f t="shared" si="151"/>
        <v>db.pacientes.updateOne({"_id":ObjectId('61e34254ec4ec02e84f5ddd9')},{ $set: { "seguimientos": [{"id": "2014","seccion1": {"fechaSeguimiento": "2014-12-30","institucion": "Hospital DR Alejandro Posadas",</v>
      </c>
      <c r="X1647" t="str">
        <f t="shared" si="152"/>
        <v>"fallecimiento": "No","fechaFallecimiento": "","causaFallecimiento": "","nivelEducativo": "","actividadLaboral": "","coberturaSocial": "Sí","tratamientoAntibioticoHospitalizado": "","embarazo": ""},</v>
      </c>
      <c r="Y1647" t="str">
        <f t="shared" si="153"/>
        <v>"seccion4": {"cultivos": ""},"seccion5": {"toleranciaGlucosa": "No realizada","toleranciaGlucosaRealizada": "","vitaminaD": "","vitaminaDRealizada": "","inmunoglobulina": "",</v>
      </c>
      <c r="Z1647" t="str">
        <f t="shared" si="154"/>
        <v>"inmunoglobulinaRealizada": ""},"seccion6": {"actividadDeportiva": ""}}]}}, { upsert: true } );</v>
      </c>
      <c r="AA1647" t="str">
        <f t="shared" si="155"/>
        <v>db.pacientes.updateOne({"_id":ObjectId('61e34254ec4ec02e84f5ddd9')},{ $set: { "seguimientos": [{"id": "2014","seccion1": {"fechaSeguimiento": "2014-12-30","institucion": "Hospital DR Alejandro Posadas","fallecimiento": "No","fechaFallecimiento": "","causaFallecimiento": "","nivelEducativo": "","actividadLaboral": "","coberturaSocial": "Sí","tratamientoAntibioticoHospitalizado": "","embarazo": ""},"seccion4":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1648" spans="1:27" x14ac:dyDescent="0.3">
      <c r="A1648" t="s">
        <v>1171</v>
      </c>
      <c r="B1648">
        <v>714</v>
      </c>
      <c r="C1648">
        <v>2015</v>
      </c>
      <c r="D1648" s="5">
        <v>42368</v>
      </c>
      <c r="E1648" s="5" t="str">
        <f t="shared" si="150"/>
        <v>2015-12-30</v>
      </c>
      <c r="F1648" t="s">
        <v>328</v>
      </c>
      <c r="G1648" t="s">
        <v>35</v>
      </c>
      <c r="L1648" t="s">
        <v>281</v>
      </c>
      <c r="O1648" t="s">
        <v>41</v>
      </c>
      <c r="P1648" t="s">
        <v>118</v>
      </c>
      <c r="Q1648" t="s">
        <v>256</v>
      </c>
      <c r="R1648" t="s">
        <v>261</v>
      </c>
      <c r="S1648" t="s">
        <v>321</v>
      </c>
      <c r="T1648" t="s">
        <v>261</v>
      </c>
      <c r="U1648" t="s">
        <v>84</v>
      </c>
      <c r="V1648" t="s">
        <v>281</v>
      </c>
      <c r="W1648" t="str">
        <f t="shared" si="151"/>
        <v>db.pacientes.updateOne({"_id":ObjectId('61e34254ec4ec02e84f5ddd9')},{ $set: { "seguimientos": [{"id": "2015","seccion1": {"fechaSeguimiento": "2015-12-30","institucion": "Hospital DR Alejandro Posadas",</v>
      </c>
      <c r="X1648" t="str">
        <f t="shared" si="152"/>
        <v>"fallecimiento": "No","fechaFallecimiento": "","causaFallecimiento": "","nivelEducativo": "","actividadLaboral": "","coberturaSocial": "Sí","tratamientoAntibioticoHospitalizado": "","embarazo": ""},</v>
      </c>
      <c r="Y1648" t="str">
        <f t="shared" si="153"/>
        <v>"seccion4": {"cultivos": "6"},"seccion5": {"toleranciaGlucosa": "No realizada","toleranciaGlucosaRealizada": "","vitaminaD": "Realizada","vitaminaDRealizada": "Bajo","inmunoglobulina": "Realizada",</v>
      </c>
      <c r="Z1648" t="str">
        <f t="shared" si="154"/>
        <v>"inmunoglobulinaRealizada": "500 - 1.000"},"seccion6": {"actividadDeportiva": "Sí"}}]}}, { upsert: true } );</v>
      </c>
      <c r="AA1648" t="str">
        <f t="shared" si="155"/>
        <v>db.pacientes.updateOne({"_id":ObjectId('61e34254ec4ec02e84f5ddd9')},{ $set: { "seguimientos": [{"id": "2015","seccion1": {"fechaSeguimiento": "2015-12-30","institucion": "Hospital DR Alejandro Posadas","fallecimiento": "No","fechaFallecimiento": "","causaFallecimiento": "","nivelEducativo": "","actividadLaboral": "","coberturaSocial": "Sí","tratamientoAntibioticoHospitalizado": "","embarazo": ""},"seccion4": {"cultivos": "6"},"seccion5": {"toleranciaGlucosa": "No realizada","toleranciaGlucosaRealizada": "","vitaminaD": "Realizada","vitaminaDRealizada": "Bajo","inmunoglobulina": "Realizada","inmunoglobulinaRealizada": "500 - 1.000"},"seccion6": {"actividadDeportiva": "Sí"}}]}}, { upsert: true } );</v>
      </c>
    </row>
    <row r="1649" spans="1:27" x14ac:dyDescent="0.3">
      <c r="A1649" t="s">
        <v>1171</v>
      </c>
      <c r="B1649">
        <v>714</v>
      </c>
      <c r="C1649">
        <v>2016</v>
      </c>
      <c r="D1649" s="5">
        <v>42402</v>
      </c>
      <c r="E1649" s="5" t="str">
        <f t="shared" si="150"/>
        <v>2016-2-2</v>
      </c>
      <c r="F1649" t="s">
        <v>328</v>
      </c>
      <c r="G1649" t="s">
        <v>35</v>
      </c>
      <c r="L1649" t="s">
        <v>35</v>
      </c>
      <c r="M1649" t="s">
        <v>45</v>
      </c>
      <c r="O1649" t="s">
        <v>41</v>
      </c>
      <c r="P1649" t="s">
        <v>118</v>
      </c>
      <c r="Q1649" t="s">
        <v>256</v>
      </c>
      <c r="R1649" t="s">
        <v>261</v>
      </c>
      <c r="S1649" t="s">
        <v>321</v>
      </c>
      <c r="T1649" t="s">
        <v>261</v>
      </c>
      <c r="U1649" t="s">
        <v>84</v>
      </c>
      <c r="V1649" t="s">
        <v>281</v>
      </c>
      <c r="W1649" t="str">
        <f t="shared" si="151"/>
        <v>db.pacientes.updateOne({"_id":ObjectId('61e34254ec4ec02e84f5ddd9')},{ $set: { "seguimientos": [{"id": "2016","seccion1": {"fechaSeguimiento": "2016-2-2","institucion": "Hospital DR Alejandro Posadas",</v>
      </c>
      <c r="X1649" t="str">
        <f t="shared" si="152"/>
        <v>"fallecimiento": "No","fechaFallecimiento": "","causaFallecimiento": "","nivelEducativo": "","actividadLaboral": "","coberturaSocial": "No","tratamientoAntibioticoHospitalizado": "1","embarazo": ""},</v>
      </c>
      <c r="Y1649" t="str">
        <f t="shared" si="153"/>
        <v>"seccion4": {"cultivos": "6"},"seccion5": {"toleranciaGlucosa": "No realizada","toleranciaGlucosaRealizada": "","vitaminaD": "Realizada","vitaminaDRealizada": "Bajo","inmunoglobulina": "Realizada",</v>
      </c>
      <c r="Z1649" t="str">
        <f t="shared" si="154"/>
        <v>"inmunoglobulinaRealizada": "500 - 1.000"},"seccion6": {"actividadDeportiva": "Sí"}}]}}, { upsert: true } );</v>
      </c>
      <c r="AA1649" t="str">
        <f t="shared" si="155"/>
        <v>db.pacientes.updateOne({"_id":ObjectId('61e34254ec4ec02e84f5ddd9')},{ $set: { "seguimientos": [{"id": "2016","seccion1": {"fechaSeguimiento": "2016-2-2","institucion": "Hospital DR Alejandro Posadas","fallecimiento": "No","fechaFallecimiento": "","causaFallecimiento": "","nivelEducativo": "","actividadLaboral": "","coberturaSocial": "No","tratamientoAntibioticoHospitalizado": "1","embarazo": ""},"seccion4": {"cultivos": "6"},"seccion5": {"toleranciaGlucosa": "No realizada","toleranciaGlucosaRealizada": "","vitaminaD": "Realizada","vitaminaDRealizada": "Bajo","inmunoglobulina": "Realizada","inmunoglobulinaRealizada": "500 - 1.000"},"seccion6": {"actividadDeportiva": "Sí"}}]}}, { upsert: true } );</v>
      </c>
    </row>
    <row r="1650" spans="1:27" x14ac:dyDescent="0.3">
      <c r="A1650" t="s">
        <v>1172</v>
      </c>
      <c r="B1650">
        <v>715</v>
      </c>
      <c r="C1650">
        <v>2012</v>
      </c>
      <c r="D1650" s="5">
        <v>41255</v>
      </c>
      <c r="E1650" s="5" t="str">
        <f t="shared" si="150"/>
        <v>2012-12-12</v>
      </c>
      <c r="F1650" t="s">
        <v>328</v>
      </c>
      <c r="G1650" t="s">
        <v>35</v>
      </c>
      <c r="J1650" t="s">
        <v>38</v>
      </c>
      <c r="L1650" t="s">
        <v>35</v>
      </c>
      <c r="M1650" t="s">
        <v>45</v>
      </c>
      <c r="P1650" t="s">
        <v>118</v>
      </c>
      <c r="Q1650" t="s">
        <v>256</v>
      </c>
      <c r="R1650" t="s">
        <v>256</v>
      </c>
      <c r="S1650" t="s">
        <v>256</v>
      </c>
      <c r="T1650" t="s">
        <v>261</v>
      </c>
      <c r="U1650" t="s">
        <v>40</v>
      </c>
      <c r="V1650" t="s">
        <v>281</v>
      </c>
      <c r="W1650" t="str">
        <f t="shared" si="151"/>
        <v>db.pacientes.updateOne({"_id":ObjectId('61e34254ec4ec02e84f5ddda')},{ $set: { "seguimientos": [{"id": "2012","seccion1": {"fechaSeguimiento": "2012-12-12","institucion": "Hospital DR Alejandro Posadas",</v>
      </c>
      <c r="X1650" t="str">
        <f t="shared" si="152"/>
        <v>"fallecimiento": "No","fechaFallecimiento": "","causaFallecimiento": "","nivelEducativo": "Primaria incompleta","actividadLaboral": "","coberturaSocial": "No","tratamientoAntibioticoHospitalizado": "1","embarazo": ""},</v>
      </c>
      <c r="Y1650" t="str">
        <f t="shared" si="153"/>
        <v>"seccion4": {"cultivos": ""},"seccion5": {"toleranciaGlucosa": "No realizada","toleranciaGlucosaRealizada": "","vitaminaD": "","vitaminaDRealizada": "","inmunoglobulina": "Realizada",</v>
      </c>
      <c r="Z1650" t="str">
        <f t="shared" si="154"/>
        <v>"inmunoglobulinaRealizada": "&lt; 500"},"seccion6": {"actividadDeportiva": "Sí"}}]}}, { upsert: true } );</v>
      </c>
      <c r="AA1650" t="str">
        <f t="shared" si="155"/>
        <v>db.pacientes.updateOne({"_id":ObjectId('61e34254ec4ec02e84f5ddda')},{ $set: { "seguimientos": [{"id": "2012","seccion1": {"fechaSeguimiento": "2012-12-12","institucion": "Hospital DR Alejandro Posadas","fallecimiento": "No","fechaFallecimiento": "","causaFallecimiento": "","nivelEducativo": "Primaria incompleta","actividadLaboral": "","coberturaSocial": "No","tratamientoAntibioticoHospitalizado": "1","embarazo": ""},"seccion4": {"cultivos": ""},"seccion5": {"toleranciaGlucosa": "No realizada","toleranciaGlucosaRealizada": "","vitaminaD": "","vitaminaDRealizada": "","inmunoglobulina": "Realizada","inmunoglobulinaRealizada": "&lt; 500"},"seccion6": {"actividadDeportiva": "Sí"}}]}}, { upsert: true } );</v>
      </c>
    </row>
    <row r="1651" spans="1:27" x14ac:dyDescent="0.3">
      <c r="A1651" t="s">
        <v>1172</v>
      </c>
      <c r="B1651">
        <v>715</v>
      </c>
      <c r="C1651">
        <v>2013</v>
      </c>
      <c r="D1651" s="5">
        <v>41627</v>
      </c>
      <c r="E1651" s="5" t="str">
        <f t="shared" si="150"/>
        <v>2013-12-19</v>
      </c>
      <c r="F1651" t="s">
        <v>328</v>
      </c>
      <c r="G1651" t="s">
        <v>35</v>
      </c>
      <c r="J1651" t="s">
        <v>38</v>
      </c>
      <c r="L1651" t="s">
        <v>281</v>
      </c>
      <c r="M1651" t="s">
        <v>45</v>
      </c>
      <c r="O1651" t="s">
        <v>48</v>
      </c>
      <c r="P1651" t="s">
        <v>261</v>
      </c>
      <c r="Q1651" t="s">
        <v>77</v>
      </c>
      <c r="R1651" t="s">
        <v>256</v>
      </c>
      <c r="S1651" t="s">
        <v>256</v>
      </c>
      <c r="T1651" t="s">
        <v>261</v>
      </c>
      <c r="U1651" t="s">
        <v>40</v>
      </c>
      <c r="V1651" t="s">
        <v>256</v>
      </c>
      <c r="W1651" t="str">
        <f t="shared" si="151"/>
        <v>db.pacientes.updateOne({"_id":ObjectId('61e34254ec4ec02e84f5ddda')},{ $set: { "seguimientos": [{"id": "2013","seccion1": {"fechaSeguimiento": "2013-12-19","institucion": "Hospital DR Alejandro Posadas",</v>
      </c>
      <c r="X1651" t="str">
        <f t="shared" si="152"/>
        <v>"fallecimiento": "No","fechaFallecimiento": "","causaFallecimiento": "","nivelEducativo": "Primaria incompleta","actividadLaboral": "","coberturaSocial": "Sí","tratamientoAntibioticoHospitalizado": "1","embarazo": ""},</v>
      </c>
      <c r="Y1651" t="str">
        <f t="shared" si="153"/>
        <v>"seccion4": {"cultivos": "5"},"seccion5": {"toleranciaGlucosa": "Realizada","toleranciaGlucosaRealizada": "Diabetes","vitaminaD": "","vitaminaDRealizada": "","inmunoglobulina": "Realizada",</v>
      </c>
      <c r="Z1651" t="str">
        <f t="shared" si="154"/>
        <v>"inmunoglobulinaRealizada": "&lt; 500"},"seccion6": {"actividadDeportiva": ""}}]}}, { upsert: true } );</v>
      </c>
      <c r="AA1651" t="str">
        <f t="shared" si="155"/>
        <v>db.pacientes.updateOne({"_id":ObjectId('61e34254ec4ec02e84f5ddda')},{ $set: { "seguimientos": [{"id": "2013","seccion1": {"fechaSeguimiento": "2013-12-19","institucion": "Hospital DR Alejandro Posadas","fallecimiento": "No","fechaFallecimiento": "","causaFallecimiento": "","nivelEducativo": "Primaria incompleta","actividadLaboral": "","coberturaSocial": "Sí","tratamientoAntibioticoHospitalizado": "1","embarazo": ""},"seccion4": {"cultivos": "5"},"seccion5": {"toleranciaGlucosa": "Realizada","toleranciaGlucosaRealizada": "Diabetes","vitaminaD": "","vitaminaDRealizada": "","inmunoglobulina": "Realizada","inmunoglobulinaRealizada": "&lt; 500"},"seccion6": {"actividadDeportiva": ""}}]}}, { upsert: true } );</v>
      </c>
    </row>
    <row r="1652" spans="1:27" x14ac:dyDescent="0.3">
      <c r="A1652" t="s">
        <v>1172</v>
      </c>
      <c r="B1652">
        <v>715</v>
      </c>
      <c r="C1652">
        <v>2014</v>
      </c>
      <c r="D1652" s="5">
        <v>42003</v>
      </c>
      <c r="E1652" s="5" t="str">
        <f t="shared" si="150"/>
        <v>2014-12-30</v>
      </c>
      <c r="F1652" t="s">
        <v>328</v>
      </c>
      <c r="G1652" t="s">
        <v>35</v>
      </c>
      <c r="J1652" t="s">
        <v>38</v>
      </c>
      <c r="L1652" t="s">
        <v>281</v>
      </c>
      <c r="O1652" t="s">
        <v>49</v>
      </c>
      <c r="P1652" t="s">
        <v>261</v>
      </c>
      <c r="Q1652" t="s">
        <v>77</v>
      </c>
      <c r="R1652" t="s">
        <v>256</v>
      </c>
      <c r="S1652" t="s">
        <v>256</v>
      </c>
      <c r="T1652" t="s">
        <v>261</v>
      </c>
      <c r="U1652" t="s">
        <v>40</v>
      </c>
      <c r="V1652" t="s">
        <v>256</v>
      </c>
      <c r="W1652" t="str">
        <f t="shared" si="151"/>
        <v>db.pacientes.updateOne({"_id":ObjectId('61e34254ec4ec02e84f5ddda')},{ $set: { "seguimientos": [{"id": "2014","seccion1": {"fechaSeguimiento": "2014-12-30","institucion": "Hospital DR Alejandro Posadas",</v>
      </c>
      <c r="X1652" t="str">
        <f t="shared" si="152"/>
        <v>"fallecimiento": "No","fechaFallecimiento": "","causaFallecimiento": "","nivelEducativo": "Primaria incompleta","actividadLaboral": "","coberturaSocial": "Sí","tratamientoAntibioticoHospitalizado": "","embarazo": ""},</v>
      </c>
      <c r="Y1652" t="str">
        <f t="shared" si="153"/>
        <v>"seccion4": {"cultivos": "4"},"seccion5": {"toleranciaGlucosa": "Realizada","toleranciaGlucosaRealizada": "Diabetes","vitaminaD": "","vitaminaDRealizada": "","inmunoglobulina": "Realizada",</v>
      </c>
      <c r="Z1652" t="str">
        <f t="shared" si="154"/>
        <v>"inmunoglobulinaRealizada": "&lt; 500"},"seccion6": {"actividadDeportiva": ""}}]}}, { upsert: true } );</v>
      </c>
      <c r="AA1652" t="str">
        <f t="shared" si="155"/>
        <v>db.pacientes.updateOne({"_id":ObjectId('61e34254ec4ec02e84f5ddda')},{ $set: { "seguimientos": [{"id": "2014","seccion1": {"fechaSeguimiento": "2014-12-30","institucion": "Hospital DR Alejandro Posadas","fallecimiento": "No","fechaFallecimiento": "","causaFallecimiento": "","nivelEducativo": "Primaria incompleta","actividadLaboral": "","coberturaSocial": "Sí","tratamientoAntibioticoHospitalizado": "","embarazo": ""},"seccion4": {"cultivos": "4"},"seccion5": {"toleranciaGlucosa": "Realizada","toleranciaGlucosaRealizada": "Diabetes","vitaminaD": "","vitaminaDRealizada": "","inmunoglobulina": "Realizada","inmunoglobulinaRealizada": "&lt; 500"},"seccion6": {"actividadDeportiva": ""}}]}}, { upsert: true } );</v>
      </c>
    </row>
    <row r="1653" spans="1:27" x14ac:dyDescent="0.3">
      <c r="A1653" t="s">
        <v>1172</v>
      </c>
      <c r="B1653">
        <v>715</v>
      </c>
      <c r="C1653">
        <v>2015</v>
      </c>
      <c r="D1653" s="5">
        <v>42368</v>
      </c>
      <c r="E1653" s="5" t="str">
        <f t="shared" si="150"/>
        <v>2015-12-30</v>
      </c>
      <c r="F1653" t="s">
        <v>328</v>
      </c>
      <c r="G1653" t="s">
        <v>35</v>
      </c>
      <c r="L1653" t="s">
        <v>281</v>
      </c>
      <c r="O1653" t="s">
        <v>48</v>
      </c>
      <c r="P1653" t="s">
        <v>261</v>
      </c>
      <c r="Q1653" t="s">
        <v>77</v>
      </c>
      <c r="R1653" t="s">
        <v>118</v>
      </c>
      <c r="S1653" t="s">
        <v>256</v>
      </c>
      <c r="T1653" t="s">
        <v>118</v>
      </c>
      <c r="U1653" t="s">
        <v>256</v>
      </c>
      <c r="V1653" t="s">
        <v>281</v>
      </c>
      <c r="W1653" t="str">
        <f t="shared" si="151"/>
        <v>db.pacientes.updateOne({"_id":ObjectId('61e34254ec4ec02e84f5ddda')},{ $set: { "seguimientos": [{"id": "2015","seccion1": {"fechaSeguimiento": "2015-12-30","institucion": "Hospital DR Alejandro Posadas",</v>
      </c>
      <c r="X1653" t="str">
        <f t="shared" si="152"/>
        <v>"fallecimiento": "No","fechaFallecimiento": "","causaFallecimiento": "","nivelEducativo": "","actividadLaboral": "","coberturaSocial": "Sí","tratamientoAntibioticoHospitalizado": "","embarazo": ""},</v>
      </c>
      <c r="Y1653" t="str">
        <f t="shared" si="153"/>
        <v>"seccion4": {"cultivos": "5"},"seccion5": {"toleranciaGlucosa": "Realizada","toleranciaGlucosaRealizada": "Diabetes","vitaminaD": "No realizada","vitaminaDRealizada": "","inmunoglobulina": "No realizada",</v>
      </c>
      <c r="Z1653" t="str">
        <f t="shared" si="154"/>
        <v>"inmunoglobulinaRealizada": ""},"seccion6": {"actividadDeportiva": "Sí"}}]}}, { upsert: true } );</v>
      </c>
      <c r="AA1653" t="str">
        <f t="shared" si="155"/>
        <v>db.pacientes.updateOne({"_id":ObjectId('61e34254ec4ec02e84f5ddda')},{ $set: { "seguimientos": [{"id": "2015","seccion1": {"fechaSeguimiento": "2015-12-30","institucion": "Hospital DR Alejandro Posadas","fallecimiento": "No","fechaFallecimiento": "","causaFallecimiento": "","nivelEducativo": "","actividadLaboral": "","coberturaSocial": "Sí","tratamientoAntibioticoHospitalizado": "","embarazo": ""},"seccion4": {"cultivos": "5"},"seccion5": {"toleranciaGlucosa": "Realizada","toleranciaGlucosaRealizada": "Diabetes","vitaminaD": "No realizada","vitaminaDRealizada": "","inmunoglobulina": "No realizada","inmunoglobulinaRealizada": ""},"seccion6": {"actividadDeportiva": "Sí"}}]}}, { upsert: true } );</v>
      </c>
    </row>
    <row r="1654" spans="1:27" x14ac:dyDescent="0.3">
      <c r="A1654" t="s">
        <v>1173</v>
      </c>
      <c r="B1654">
        <v>716</v>
      </c>
      <c r="C1654">
        <v>2013</v>
      </c>
      <c r="D1654" s="5">
        <v>41452</v>
      </c>
      <c r="E1654" s="5" t="str">
        <f t="shared" si="150"/>
        <v>2013-6-27</v>
      </c>
      <c r="F1654" t="s">
        <v>411</v>
      </c>
      <c r="G1654" t="s">
        <v>35</v>
      </c>
      <c r="K1654" t="s">
        <v>70</v>
      </c>
      <c r="L1654" t="s">
        <v>35</v>
      </c>
      <c r="M1654" t="s">
        <v>45</v>
      </c>
      <c r="O1654" t="s">
        <v>46</v>
      </c>
      <c r="P1654" t="s">
        <v>118</v>
      </c>
      <c r="Q1654" t="s">
        <v>256</v>
      </c>
      <c r="R1654" t="s">
        <v>256</v>
      </c>
      <c r="S1654" t="s">
        <v>256</v>
      </c>
      <c r="T1654" t="s">
        <v>261</v>
      </c>
      <c r="U1654" t="s">
        <v>40</v>
      </c>
      <c r="V1654" t="s">
        <v>256</v>
      </c>
      <c r="W1654" t="str">
        <f t="shared" si="151"/>
        <v>db.pacientes.updateOne({"_id":ObjectId('61e34254ec4ec02e84f5dddb')},{ $set: { "seguimientos": [{"id": "2013","seccion1": {"fechaSeguimiento": "2013-6-27","institucion": "Hospital Victor J Vilela",</v>
      </c>
      <c r="X1654" t="str">
        <f t="shared" si="152"/>
        <v>"fallecimiento": "No","fechaFallecimiento": "","causaFallecimiento": "","nivelEducativo": "","actividadLaboral": "No trabaja","coberturaSocial": "No","tratamientoAntibioticoHospitalizado": "1","embarazo": ""},</v>
      </c>
      <c r="Y1654" t="str">
        <f t="shared" si="153"/>
        <v>"seccion4": {"cultivos": "3"},"seccion5": {"toleranciaGlucosa": "No realizada","toleranciaGlucosaRealizada": "","vitaminaD": "","vitaminaDRealizada": "","inmunoglobulina": "Realizada",</v>
      </c>
      <c r="Z1654" t="str">
        <f t="shared" si="154"/>
        <v>"inmunoglobulinaRealizada": "&lt; 500"},"seccion6": {"actividadDeportiva": ""}}]}}, { upsert: true } );</v>
      </c>
      <c r="AA1654" t="str">
        <f t="shared" si="155"/>
        <v>db.pacientes.updateOne({"_id":ObjectId('61e34254ec4ec02e84f5dddb')},{ $set: { "seguimientos": [{"id": "2013","seccion1": {"fechaSeguimiento": "2013-6-27","institucion": "Hospital Victor J Vilela","fallecimiento": "No","fechaFallecimiento": "","causaFallecimiento": "","nivelEducativo": "","actividadLaboral": "No trabaja","coberturaSocial": "No","tratamientoAntibioticoHospitalizado": "1","embarazo": ""},"seccion4": {"cultivos": "3"},"seccion5": {"toleranciaGlucosa": "No realizada","toleranciaGlucosaRealizada": "","vitaminaD": "","vitaminaDRealizada": "","inmunoglobulina": "Realizada","inmunoglobulinaRealizada": "&lt; 500"},"seccion6": {"actividadDeportiva": ""}}]}}, { upsert: true } );</v>
      </c>
    </row>
    <row r="1655" spans="1:27" x14ac:dyDescent="0.3">
      <c r="A1655" t="s">
        <v>1173</v>
      </c>
      <c r="B1655">
        <v>716</v>
      </c>
      <c r="C1655">
        <v>2014</v>
      </c>
      <c r="D1655" s="5">
        <v>41837</v>
      </c>
      <c r="E1655" s="5" t="str">
        <f t="shared" si="150"/>
        <v>2014-7-17</v>
      </c>
      <c r="F1655" t="s">
        <v>411</v>
      </c>
      <c r="G1655" t="s">
        <v>35</v>
      </c>
      <c r="L1655" t="s">
        <v>35</v>
      </c>
      <c r="N1655" t="s">
        <v>35</v>
      </c>
      <c r="O1655" t="s">
        <v>46</v>
      </c>
      <c r="P1655" t="s">
        <v>118</v>
      </c>
      <c r="Q1655" t="s">
        <v>256</v>
      </c>
      <c r="R1655" t="s">
        <v>256</v>
      </c>
      <c r="S1655" t="s">
        <v>256</v>
      </c>
      <c r="T1655" t="s">
        <v>261</v>
      </c>
      <c r="U1655" t="s">
        <v>40</v>
      </c>
      <c r="V1655" t="s">
        <v>256</v>
      </c>
      <c r="W1655" t="str">
        <f t="shared" si="151"/>
        <v>db.pacientes.updateOne({"_id":ObjectId('61e34254ec4ec02e84f5dddb')},{ $set: { "seguimientos": [{"id": "2014","seccion1": {"fechaSeguimiento": "2014-7-17","institucion": "Hospital Victor J Vilela",</v>
      </c>
      <c r="X1655" t="str">
        <f t="shared" si="152"/>
        <v>"fallecimiento": "No","fechaFallecimiento": "","causaFallecimiento": "","nivelEducativo": "","actividadLaboral": "","coberturaSocial": "No","tratamientoAntibioticoHospitalizado": "","embarazo": "No"},</v>
      </c>
      <c r="Y1655" t="str">
        <f t="shared" si="153"/>
        <v>"seccion4": {"cultivos": "3"},"seccion5": {"toleranciaGlucosa": "No realizada","toleranciaGlucosaRealizada": "","vitaminaD": "","vitaminaDRealizada": "","inmunoglobulina": "Realizada",</v>
      </c>
      <c r="Z1655" t="str">
        <f t="shared" si="154"/>
        <v>"inmunoglobulinaRealizada": "&lt; 500"},"seccion6": {"actividadDeportiva": ""}}]}}, { upsert: true } );</v>
      </c>
      <c r="AA1655" t="str">
        <f t="shared" si="155"/>
        <v>db.pacientes.updateOne({"_id":ObjectId('61e34254ec4ec02e84f5dddb')},{ $set: { "seguimientos": [{"id": "2014","seccion1": {"fechaSeguimiento": "2014-7-17","institucion": "Hospital Victor J Vilela","fallecimiento": "No","fechaFallecimiento": "","causaFallecimiento": "","nivelEducativo": "","actividadLaboral": "","coberturaSocial": "No","tratamientoAntibioticoHospitalizado": "","embarazo": "No"},"seccion4": {"cultivos": "3"},"seccion5": {"toleranciaGlucosa": "No realizada","toleranciaGlucosaRealizada": "","vitaminaD": "","vitaminaDRealizada": "","inmunoglobulina": "Realizada","inmunoglobulinaRealizada": "&lt; 500"},"seccion6": {"actividadDeportiva": ""}}]}}, { upsert: true } );</v>
      </c>
    </row>
    <row r="1656" spans="1:27" x14ac:dyDescent="0.3">
      <c r="A1656" t="s">
        <v>1173</v>
      </c>
      <c r="B1656">
        <v>716</v>
      </c>
      <c r="C1656">
        <v>2015</v>
      </c>
      <c r="D1656" s="5">
        <v>42181</v>
      </c>
      <c r="E1656" s="5" t="str">
        <f t="shared" si="150"/>
        <v>2015-6-26</v>
      </c>
      <c r="F1656" t="s">
        <v>411</v>
      </c>
      <c r="G1656" t="s">
        <v>35</v>
      </c>
      <c r="O1656" t="s">
        <v>74</v>
      </c>
      <c r="P1656" t="s">
        <v>118</v>
      </c>
      <c r="Q1656" t="s">
        <v>256</v>
      </c>
      <c r="R1656" t="s">
        <v>256</v>
      </c>
      <c r="S1656" t="s">
        <v>256</v>
      </c>
      <c r="T1656" t="s">
        <v>256</v>
      </c>
      <c r="U1656" t="s">
        <v>256</v>
      </c>
      <c r="V1656" t="s">
        <v>256</v>
      </c>
      <c r="W1656" t="str">
        <f t="shared" si="151"/>
        <v>db.pacientes.updateOne({"_id":ObjectId('61e34254ec4ec02e84f5dddb')},{ $set: { "seguimientos": [{"id": "2015","seccion1": {"fechaSeguimiento": "2015-6-26","institucion": "Hospital Victor J Vilela",</v>
      </c>
      <c r="X1656" t="str">
        <f t="shared" si="152"/>
        <v>"fallecimiento": "No","fechaFallecimiento": "","causaFallecimiento": "","nivelEducativo": "","actividadLaboral": "","coberturaSocial": "","tratamientoAntibioticoHospitalizado": "","embarazo": ""},</v>
      </c>
      <c r="Y1656" t="str">
        <f t="shared" si="153"/>
        <v>"seccion4": {"cultivos": "8"},"seccion5": {"toleranciaGlucosa": "No realizada","toleranciaGlucosaRealizada": "","vitaminaD": "","vitaminaDRealizada": "","inmunoglobulina": "",</v>
      </c>
      <c r="Z1656" t="str">
        <f t="shared" si="154"/>
        <v>"inmunoglobulinaRealizada": ""},"seccion6": {"actividadDeportiva": ""}}]}}, { upsert: true } );</v>
      </c>
      <c r="AA1656" t="str">
        <f t="shared" si="155"/>
        <v>db.pacientes.updateOne({"_id":ObjectId('61e34254ec4ec02e84f5dddb')},{ $set: { "seguimientos": [{"id": "2015","seccion1": {"fechaSeguimiento": "2015-6-26","institucion": "Hospital Victor J Vilela","fallecimiento": "No","fechaFallecimiento": "","causaFallecimiento": "","nivelEducativo": "","actividadLaboral": "","coberturaSocial": "","tratamientoAntibioticoHospitalizado": "","embarazo": ""},"seccion4": {"cultivos": "8"},"seccion5":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1657" spans="1:27" x14ac:dyDescent="0.3">
      <c r="A1657" t="s">
        <v>1173</v>
      </c>
      <c r="B1657">
        <v>716</v>
      </c>
      <c r="C1657">
        <v>2016</v>
      </c>
      <c r="D1657" s="5">
        <v>42547</v>
      </c>
      <c r="E1657" s="5" t="str">
        <f t="shared" si="150"/>
        <v>2016-6-26</v>
      </c>
      <c r="F1657" t="s">
        <v>411</v>
      </c>
      <c r="G1657" t="s">
        <v>35</v>
      </c>
      <c r="O1657" t="s">
        <v>41</v>
      </c>
      <c r="P1657" t="s">
        <v>118</v>
      </c>
      <c r="Q1657" t="s">
        <v>256</v>
      </c>
      <c r="R1657" t="s">
        <v>256</v>
      </c>
      <c r="S1657" t="s">
        <v>256</v>
      </c>
      <c r="T1657" t="s">
        <v>256</v>
      </c>
      <c r="U1657" t="s">
        <v>256</v>
      </c>
      <c r="V1657" t="s">
        <v>256</v>
      </c>
      <c r="W1657" t="str">
        <f t="shared" si="151"/>
        <v>db.pacientes.updateOne({"_id":ObjectId('61e34254ec4ec02e84f5dddb')},{ $set: { "seguimientos": [{"id": "2016","seccion1": {"fechaSeguimiento": "2016-6-26","institucion": "Hospital Victor J Vilela",</v>
      </c>
      <c r="X1657" t="str">
        <f t="shared" si="152"/>
        <v>"fallecimiento": "No","fechaFallecimiento": "","causaFallecimiento": "","nivelEducativo": "","actividadLaboral": "","coberturaSocial": "","tratamientoAntibioticoHospitalizado": "","embarazo": ""},</v>
      </c>
      <c r="Y1657" t="str">
        <f t="shared" si="153"/>
        <v>"seccion4": {"cultivos": "6"},"seccion5": {"toleranciaGlucosa": "No realizada","toleranciaGlucosaRealizada": "","vitaminaD": "","vitaminaDRealizada": "","inmunoglobulina": "",</v>
      </c>
      <c r="Z1657" t="str">
        <f t="shared" si="154"/>
        <v>"inmunoglobulinaRealizada": ""},"seccion6": {"actividadDeportiva": ""}}]}}, { upsert: true } );</v>
      </c>
      <c r="AA1657" t="str">
        <f t="shared" si="155"/>
        <v>db.pacientes.updateOne({"_id":ObjectId('61e34254ec4ec02e84f5dddb')},{ $set: { "seguimientos": [{"id": "2016","seccion1": {"fechaSeguimiento": "2016-6-26","institucion": "Hospital Victor J Vilela","fallecimiento": "No","fechaFallecimiento": "","causaFallecimiento": "","nivelEducativo": "","actividadLaboral": "","coberturaSocial": "","tratamientoAntibioticoHospitalizado": "","embarazo": ""},"seccion4": {"cultivos": "6"},"seccion5":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1658" spans="1:27" x14ac:dyDescent="0.3">
      <c r="A1658" t="s">
        <v>1173</v>
      </c>
      <c r="B1658">
        <v>716</v>
      </c>
      <c r="C1658">
        <v>2017</v>
      </c>
      <c r="D1658" s="5">
        <v>42887</v>
      </c>
      <c r="E1658" s="5" t="str">
        <f t="shared" si="150"/>
        <v>2017-6-1</v>
      </c>
      <c r="F1658" t="s">
        <v>411</v>
      </c>
      <c r="G1658" t="s">
        <v>35</v>
      </c>
      <c r="O1658" t="s">
        <v>37</v>
      </c>
      <c r="P1658" t="s">
        <v>118</v>
      </c>
      <c r="Q1658" t="s">
        <v>256</v>
      </c>
      <c r="R1658" t="s">
        <v>256</v>
      </c>
      <c r="S1658" t="s">
        <v>256</v>
      </c>
      <c r="T1658" t="s">
        <v>256</v>
      </c>
      <c r="U1658" t="s">
        <v>256</v>
      </c>
      <c r="V1658" t="s">
        <v>256</v>
      </c>
      <c r="W1658" t="str">
        <f t="shared" si="151"/>
        <v>db.pacientes.updateOne({"_id":ObjectId('61e34254ec4ec02e84f5dddb')},{ $set: { "seguimientos": [{"id": "2017","seccion1": {"fechaSeguimiento": "2017-6-1","institucion": "Hospital Victor J Vilela",</v>
      </c>
      <c r="X1658" t="str">
        <f t="shared" si="152"/>
        <v>"fallecimiento": "No","fechaFallecimiento": "","causaFallecimiento": "","nivelEducativo": "","actividadLaboral": "","coberturaSocial": "","tratamientoAntibioticoHospitalizado": "","embarazo": ""},</v>
      </c>
      <c r="Y1658" t="str">
        <f t="shared" si="153"/>
        <v>"seccion4": {"cultivos": "2"},"seccion5": {"toleranciaGlucosa": "No realizada","toleranciaGlucosaRealizada": "","vitaminaD": "","vitaminaDRealizada": "","inmunoglobulina": "",</v>
      </c>
      <c r="Z1658" t="str">
        <f t="shared" si="154"/>
        <v>"inmunoglobulinaRealizada": ""},"seccion6": {"actividadDeportiva": ""}}]}}, { upsert: true } );</v>
      </c>
      <c r="AA1658" t="str">
        <f t="shared" si="155"/>
        <v>db.pacientes.updateOne({"_id":ObjectId('61e34254ec4ec02e84f5dddb')},{ $set: { "seguimientos": [{"id": "2017","seccion1": {"fechaSeguimiento": "2017-6-1","institucion": "Hospital Victor J Vilela","fallecimiento": "No","fechaFallecimiento": "","causaFallecimiento": "","nivelEducativo": "","actividadLaboral": "","coberturaSocial": "","tratamientoAntibioticoHospitalizado": "","embarazo": ""},"seccion4": {"cultivos": "2"},"seccion5":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1659" spans="1:27" x14ac:dyDescent="0.3">
      <c r="A1659" t="s">
        <v>1173</v>
      </c>
      <c r="B1659">
        <v>716</v>
      </c>
      <c r="C1659">
        <v>2018</v>
      </c>
      <c r="D1659" s="5">
        <v>43279</v>
      </c>
      <c r="E1659" s="5" t="str">
        <f t="shared" si="150"/>
        <v>2018-6-28</v>
      </c>
      <c r="F1659" t="s">
        <v>411</v>
      </c>
      <c r="G1659" t="s">
        <v>35</v>
      </c>
      <c r="P1659" t="s">
        <v>118</v>
      </c>
      <c r="Q1659" t="s">
        <v>256</v>
      </c>
      <c r="R1659" t="s">
        <v>256</v>
      </c>
      <c r="S1659" t="s">
        <v>256</v>
      </c>
      <c r="T1659" t="s">
        <v>256</v>
      </c>
      <c r="U1659" t="s">
        <v>256</v>
      </c>
      <c r="V1659" t="s">
        <v>256</v>
      </c>
      <c r="W1659" t="str">
        <f t="shared" si="151"/>
        <v>db.pacientes.updateOne({"_id":ObjectId('61e34254ec4ec02e84f5dddb')},{ $set: { "seguimientos": [{"id": "2018","seccion1": {"fechaSeguimiento": "2018-6-28","institucion": "Hospital Victor J Vilela",</v>
      </c>
      <c r="X1659" t="str">
        <f t="shared" si="152"/>
        <v>"fallecimiento": "No","fechaFallecimiento": "","causaFallecimiento": "","nivelEducativo": "","actividadLaboral": "","coberturaSocial": "","tratamientoAntibioticoHospitalizado": "","embarazo": ""},</v>
      </c>
      <c r="Y1659" t="str">
        <f t="shared" si="153"/>
        <v>"seccion4": {"cultivos": ""},"seccion5": {"toleranciaGlucosa": "No realizada","toleranciaGlucosaRealizada": "","vitaminaD": "","vitaminaDRealizada": "","inmunoglobulina": "",</v>
      </c>
      <c r="Z1659" t="str">
        <f t="shared" si="154"/>
        <v>"inmunoglobulinaRealizada": ""},"seccion6": {"actividadDeportiva": ""}}]}}, { upsert: true } );</v>
      </c>
      <c r="AA1659" t="str">
        <f t="shared" si="155"/>
        <v>db.pacientes.updateOne({"_id":ObjectId('61e34254ec4ec02e84f5dddb')},{ $set: { "seguimientos": [{"id": "2018","seccion1": {"fechaSeguimiento": "2018-6-28","institucion": "Hospital Victor J Vilela","fallecimiento": "No","fechaFallecimiento": "","causaFallecimiento": "","nivelEducativo": "","actividadLaboral": "","coberturaSocial": "","tratamientoAntibioticoHospitalizado": "","embarazo": ""},"seccion4":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1660" spans="1:27" x14ac:dyDescent="0.3">
      <c r="A1660" t="s">
        <v>1174</v>
      </c>
      <c r="B1660">
        <v>717</v>
      </c>
      <c r="C1660">
        <v>2013</v>
      </c>
      <c r="D1660" s="5">
        <v>41501</v>
      </c>
      <c r="E1660" s="5" t="str">
        <f t="shared" si="150"/>
        <v>2013-8-15</v>
      </c>
      <c r="F1660" t="s">
        <v>411</v>
      </c>
      <c r="G1660" t="s">
        <v>35</v>
      </c>
      <c r="K1660" t="s">
        <v>70</v>
      </c>
      <c r="L1660" t="s">
        <v>35</v>
      </c>
      <c r="N1660" t="s">
        <v>35</v>
      </c>
      <c r="O1660" t="s">
        <v>46</v>
      </c>
      <c r="P1660" t="s">
        <v>118</v>
      </c>
      <c r="Q1660" t="s">
        <v>256</v>
      </c>
      <c r="R1660" t="s">
        <v>256</v>
      </c>
      <c r="S1660" t="s">
        <v>256</v>
      </c>
      <c r="T1660" t="s">
        <v>261</v>
      </c>
      <c r="U1660" t="s">
        <v>40</v>
      </c>
      <c r="V1660" t="s">
        <v>256</v>
      </c>
      <c r="W1660" t="str">
        <f t="shared" si="151"/>
        <v>db.pacientes.updateOne({"_id":ObjectId('61e34254ec4ec02e84f5dddc')},{ $set: { "seguimientos": [{"id": "2013","seccion1": {"fechaSeguimiento": "2013-8-15","institucion": "Hospital Victor J Vilela",</v>
      </c>
      <c r="X1660" t="str">
        <f t="shared" si="152"/>
        <v>"fallecimiento": "No","fechaFallecimiento": "","causaFallecimiento": "","nivelEducativo": "","actividadLaboral": "No trabaja","coberturaSocial": "No","tratamientoAntibioticoHospitalizado": "","embarazo": "No"},</v>
      </c>
      <c r="Y1660" t="str">
        <f t="shared" si="153"/>
        <v>"seccion4": {"cultivos": "3"},"seccion5": {"toleranciaGlucosa": "No realizada","toleranciaGlucosaRealizada": "","vitaminaD": "","vitaminaDRealizada": "","inmunoglobulina": "Realizada",</v>
      </c>
      <c r="Z1660" t="str">
        <f t="shared" si="154"/>
        <v>"inmunoglobulinaRealizada": "&lt; 500"},"seccion6": {"actividadDeportiva": ""}}]}}, { upsert: true } );</v>
      </c>
      <c r="AA1660" t="str">
        <f t="shared" si="155"/>
        <v>db.pacientes.updateOne({"_id":ObjectId('61e34254ec4ec02e84f5dddc')},{ $set: { "seguimientos": [{"id": "2013","seccion1": {"fechaSeguimiento": "2013-8-15","institucion": "Hospital Victor J Vilela","fallecimiento": "No","fechaFallecimiento": "","causaFallecimiento": "","nivelEducativo": "","actividadLaboral": "No trabaja","coberturaSocial": "No","tratamientoAntibioticoHospitalizado": "","embarazo": "No"},"seccion4": {"cultivos": "3"},"seccion5": {"toleranciaGlucosa": "No realizada","toleranciaGlucosaRealizada": "","vitaminaD": "","vitaminaDRealizada": "","inmunoglobulina": "Realizada","inmunoglobulinaRealizada": "&lt; 500"},"seccion6": {"actividadDeportiva": ""}}]}}, { upsert: true } );</v>
      </c>
    </row>
    <row r="1661" spans="1:27" x14ac:dyDescent="0.3">
      <c r="A1661" t="s">
        <v>1174</v>
      </c>
      <c r="B1661">
        <v>717</v>
      </c>
      <c r="C1661">
        <v>2014</v>
      </c>
      <c r="D1661" s="5">
        <v>41641</v>
      </c>
      <c r="E1661" s="5" t="str">
        <f t="shared" si="150"/>
        <v>2014-1-2</v>
      </c>
      <c r="F1661" t="s">
        <v>411</v>
      </c>
      <c r="G1661" t="s">
        <v>281</v>
      </c>
      <c r="I1661" t="s">
        <v>291</v>
      </c>
      <c r="L1661" t="s">
        <v>35</v>
      </c>
      <c r="M1661" t="s">
        <v>45</v>
      </c>
      <c r="O1661" t="s">
        <v>45</v>
      </c>
      <c r="P1661" t="s">
        <v>118</v>
      </c>
      <c r="Q1661" t="s">
        <v>256</v>
      </c>
      <c r="R1661" t="s">
        <v>256</v>
      </c>
      <c r="S1661" t="s">
        <v>256</v>
      </c>
      <c r="T1661" t="s">
        <v>261</v>
      </c>
      <c r="U1661" t="s">
        <v>40</v>
      </c>
      <c r="V1661" t="s">
        <v>256</v>
      </c>
      <c r="W1661" t="str">
        <f t="shared" si="151"/>
        <v>db.pacientes.updateOne({"_id":ObjectId('61e34254ec4ec02e84f5dddc')},{ $set: { "seguimientos": [{"id": "2014","seccion1": {"fechaSeguimiento": "2014-1-2","institucion": "Hospital Victor J Vilela",</v>
      </c>
      <c r="X1661" t="str">
        <f t="shared" si="152"/>
        <v>"fallecimiento": "Sí","fechaFallecimiento": "","causaFallecimiento": "Respiratorios","nivelEducativo": "","actividadLaboral": "","coberturaSocial": "No","tratamientoAntibioticoHospitalizado": "1","embarazo": ""},</v>
      </c>
      <c r="Y1661" t="str">
        <f t="shared" si="153"/>
        <v>"seccion4": {"cultivos": "1"},"seccion5": {"toleranciaGlucosa": "No realizada","toleranciaGlucosaRealizada": "","vitaminaD": "","vitaminaDRealizada": "","inmunoglobulina": "Realizada",</v>
      </c>
      <c r="Z1661" t="str">
        <f t="shared" si="154"/>
        <v>"inmunoglobulinaRealizada": "&lt; 500"},"seccion6": {"actividadDeportiva": ""}}]}}, { upsert: true } );</v>
      </c>
      <c r="AA1661" t="str">
        <f t="shared" si="155"/>
        <v>db.pacientes.updateOne({"_id":ObjectId('61e34254ec4ec02e84f5dddc')},{ $set: { "seguimientos": [{"id": "2014","seccion1": {"fechaSeguimiento": "2014-1-2","institucion": "Hospital Victor J Vilela","fallecimiento": "Sí","fechaFallecimiento": "","causaFallecimiento": "Respiratorios","nivelEducativo": "","actividadLaboral": "","coberturaSocial": "No","tratamientoAntibioticoHospitalizado": "1","embarazo": ""},"seccion4": {"cultivos": "1"},"seccion5": {"toleranciaGlucosa": "No realizada","toleranciaGlucosaRealizada": "","vitaminaD": "","vitaminaDRealizada": "","inmunoglobulina": "Realizada","inmunoglobulinaRealizada": "&lt; 500"},"seccion6": {"actividadDeportiva": ""}}]}}, { upsert: true } );</v>
      </c>
    </row>
    <row r="1662" spans="1:27" x14ac:dyDescent="0.3">
      <c r="A1662" t="s">
        <v>1175</v>
      </c>
      <c r="B1662">
        <v>718</v>
      </c>
      <c r="C1662">
        <v>2012</v>
      </c>
      <c r="D1662" s="5">
        <v>41137</v>
      </c>
      <c r="E1662" s="5" t="str">
        <f t="shared" si="150"/>
        <v>2012-8-16</v>
      </c>
      <c r="F1662" t="s">
        <v>411</v>
      </c>
      <c r="G1662" t="s">
        <v>35</v>
      </c>
      <c r="J1662" t="s">
        <v>61</v>
      </c>
      <c r="K1662" t="s">
        <v>53</v>
      </c>
      <c r="L1662" t="s">
        <v>281</v>
      </c>
      <c r="N1662" t="s">
        <v>35</v>
      </c>
      <c r="O1662" t="s">
        <v>37</v>
      </c>
      <c r="P1662" t="s">
        <v>118</v>
      </c>
      <c r="Q1662" t="s">
        <v>256</v>
      </c>
      <c r="R1662" t="s">
        <v>256</v>
      </c>
      <c r="S1662" t="s">
        <v>256</v>
      </c>
      <c r="T1662" t="s">
        <v>261</v>
      </c>
      <c r="U1662" t="s">
        <v>40</v>
      </c>
      <c r="V1662" t="s">
        <v>256</v>
      </c>
      <c r="W1662" t="str">
        <f t="shared" si="151"/>
        <v>db.pacientes.updateOne({"_id":ObjectId('61e34254ec4ec02e84f5dddd')},{ $set: { "seguimientos": [{"id": "2012","seccion1": {"fechaSeguimiento": "2012-8-16","institucion": "Hospital Victor J Vilela",</v>
      </c>
      <c r="X1662" t="str">
        <f t="shared" si="152"/>
        <v>"fallecimiento": "No","fechaFallecimiento": "","causaFallecimiento": "","nivelEducativo": "Secundaria incompleta","actividadLaboral": "Trabaja, parcial","coberturaSocial": "Sí","tratamientoAntibioticoHospitalizado": "","embarazo": "No"},</v>
      </c>
      <c r="Y1662" t="str">
        <f t="shared" si="153"/>
        <v>"seccion4": {"cultivos": "2"},"seccion5": {"toleranciaGlucosa": "No realizada","toleranciaGlucosaRealizada": "","vitaminaD": "","vitaminaDRealizada": "","inmunoglobulina": "Realizada",</v>
      </c>
      <c r="Z1662" t="str">
        <f t="shared" si="154"/>
        <v>"inmunoglobulinaRealizada": "&lt; 500"},"seccion6": {"actividadDeportiva": ""}}]}}, { upsert: true } );</v>
      </c>
      <c r="AA1662" t="str">
        <f t="shared" si="155"/>
        <v>db.pacientes.updateOne({"_id":ObjectId('61e34254ec4ec02e84f5dddd')},{ $set: { "seguimientos": [{"id": "2012","seccion1": {"fechaSeguimiento": "2012-8-16","institucion": "Hospital Victor J Vilela","fallecimiento": "No","fechaFallecimiento": "","causaFallecimiento": "","nivelEducativo": "Secundaria incompleta","actividadLaboral": "Trabaja, parcial","coberturaSocial": "Sí","tratamientoAntibioticoHospitalizado": "","embarazo": "No"},"seccion4": {"cultivos": "2"},"seccion5": {"toleranciaGlucosa": "No realizada","toleranciaGlucosaRealizada": "","vitaminaD": "","vitaminaDRealizada": "","inmunoglobulina": "Realizada","inmunoglobulinaRealizada": "&lt; 500"},"seccion6": {"actividadDeportiva": ""}}]}}, { upsert: true } );</v>
      </c>
    </row>
    <row r="1663" spans="1:27" x14ac:dyDescent="0.3">
      <c r="A1663" t="s">
        <v>1175</v>
      </c>
      <c r="B1663">
        <v>718</v>
      </c>
      <c r="C1663">
        <v>2014</v>
      </c>
      <c r="D1663" s="5">
        <v>41662</v>
      </c>
      <c r="E1663" s="5" t="str">
        <f t="shared" si="150"/>
        <v>2014-1-23</v>
      </c>
      <c r="F1663" t="s">
        <v>411</v>
      </c>
      <c r="G1663" t="s">
        <v>35</v>
      </c>
      <c r="J1663" t="s">
        <v>63</v>
      </c>
      <c r="L1663" t="s">
        <v>281</v>
      </c>
      <c r="N1663" t="s">
        <v>35</v>
      </c>
      <c r="P1663" t="s">
        <v>261</v>
      </c>
      <c r="Q1663" t="s">
        <v>80</v>
      </c>
      <c r="R1663" t="s">
        <v>256</v>
      </c>
      <c r="S1663" t="s">
        <v>256</v>
      </c>
      <c r="T1663" t="s">
        <v>261</v>
      </c>
      <c r="U1663" t="s">
        <v>40</v>
      </c>
      <c r="V1663" t="s">
        <v>256</v>
      </c>
      <c r="W1663" t="str">
        <f t="shared" si="151"/>
        <v>db.pacientes.updateOne({"_id":ObjectId('61e34254ec4ec02e84f5dddd')},{ $set: { "seguimientos": [{"id": "2014","seccion1": {"fechaSeguimiento": "2014-1-23","institucion": "Hospital Victor J Vilela",</v>
      </c>
      <c r="X1663" t="str">
        <f t="shared" si="152"/>
        <v>"fallecimiento": "No","fechaFallecimiento": "","causaFallecimiento": "","nivelEducativo": "Secundaria completa","actividadLaboral": "","coberturaSocial": "Sí","tratamientoAntibioticoHospitalizado": "","embarazo": "No"},</v>
      </c>
      <c r="Y1663" t="str">
        <f t="shared" si="153"/>
        <v>"seccion4": {"cultivos": ""},"seccion5": {"toleranciaGlucosa": "Realizada","toleranciaGlucosaRealizada": "Intolerancia","vitaminaD": "","vitaminaDRealizada": "","inmunoglobulina": "Realizada",</v>
      </c>
      <c r="Z1663" t="str">
        <f t="shared" si="154"/>
        <v>"inmunoglobulinaRealizada": "&lt; 500"},"seccion6": {"actividadDeportiva": ""}}]}}, { upsert: true } );</v>
      </c>
      <c r="AA1663" t="str">
        <f t="shared" si="155"/>
        <v>db.pacientes.updateOne({"_id":ObjectId('61e34254ec4ec02e84f5dddd')},{ $set: { "seguimientos": [{"id": "2014","seccion1": {"fechaSeguimiento": "2014-1-23","institucion": "Hospital Victor J Vilela","fallecimiento": "No","fechaFallecimiento": "","causaFallecimiento": "","nivelEducativo": "Secundaria completa","actividadLaboral": "","coberturaSocial": "Sí","tratamientoAntibioticoHospitalizado": "","embarazo": "No"},"seccion4": {"cultivos": ""},"seccion5": {"toleranciaGlucosa": "Realizada","toleranciaGlucosaRealizada": "Intolerancia","vitaminaD": "","vitaminaDRealizada": "","inmunoglobulina": "Realizada","inmunoglobulinaRealizada": "&lt; 500"},"seccion6": {"actividadDeportiva": ""}}]}}, { upsert: true } );</v>
      </c>
    </row>
    <row r="1664" spans="1:27" x14ac:dyDescent="0.3">
      <c r="A1664" t="s">
        <v>1176</v>
      </c>
      <c r="B1664">
        <v>719</v>
      </c>
      <c r="C1664">
        <v>2013</v>
      </c>
      <c r="D1664" s="5">
        <v>41327</v>
      </c>
      <c r="E1664" s="5" t="str">
        <f t="shared" si="150"/>
        <v>2013-2-22</v>
      </c>
      <c r="F1664" t="s">
        <v>328</v>
      </c>
      <c r="G1664" t="s">
        <v>35</v>
      </c>
      <c r="J1664" t="s">
        <v>38</v>
      </c>
      <c r="L1664" t="s">
        <v>281</v>
      </c>
      <c r="M1664" t="s">
        <v>37</v>
      </c>
      <c r="O1664" t="s">
        <v>73</v>
      </c>
      <c r="P1664" t="s">
        <v>118</v>
      </c>
      <c r="Q1664" t="s">
        <v>256</v>
      </c>
      <c r="R1664" t="s">
        <v>256</v>
      </c>
      <c r="S1664" t="s">
        <v>256</v>
      </c>
      <c r="T1664" t="s">
        <v>261</v>
      </c>
      <c r="U1664" t="s">
        <v>40</v>
      </c>
      <c r="V1664" t="s">
        <v>281</v>
      </c>
      <c r="W1664" t="str">
        <f t="shared" si="151"/>
        <v>db.pacientes.updateOne({"_id":ObjectId('61e34254ec4ec02e84f5ddde')},{ $set: { "seguimientos": [{"id": "2013","seccion1": {"fechaSeguimiento": "2013-2-22","institucion": "Hospital DR Alejandro Posadas",</v>
      </c>
      <c r="X1664" t="str">
        <f t="shared" si="152"/>
        <v>"fallecimiento": "No","fechaFallecimiento": "","causaFallecimiento": "","nivelEducativo": "Primaria incompleta","actividadLaboral": "","coberturaSocial": "Sí","tratamientoAntibioticoHospitalizado": "2","embarazo": ""},</v>
      </c>
      <c r="Y1664" t="str">
        <f t="shared" si="153"/>
        <v>"seccion4": {"cultivos": "7"},"seccion5": {"toleranciaGlucosa": "No realizada","toleranciaGlucosaRealizada": "","vitaminaD": "","vitaminaDRealizada": "","inmunoglobulina": "Realizada",</v>
      </c>
      <c r="Z1664" t="str">
        <f t="shared" si="154"/>
        <v>"inmunoglobulinaRealizada": "&lt; 500"},"seccion6": {"actividadDeportiva": "Sí"}}]}}, { upsert: true } );</v>
      </c>
      <c r="AA1664" t="str">
        <f t="shared" si="155"/>
        <v>db.pacientes.updateOne({"_id":ObjectId('61e34254ec4ec02e84f5ddde')},{ $set: { "seguimientos": [{"id": "2013","seccion1": {"fechaSeguimiento": "2013-2-22","institucion": "Hospital DR Alejandro Posadas","fallecimiento": "No","fechaFallecimiento": "","causaFallecimiento": "","nivelEducativo": "Primaria incompleta","actividadLaboral": "","coberturaSocial": "Sí","tratamientoAntibioticoHospitalizado": "2","embarazo": ""},"seccion4": {"cultivos": "7"},"seccion5": {"toleranciaGlucosa": "No realizada","toleranciaGlucosaRealizada": "","vitaminaD": "","vitaminaDRealizada": "","inmunoglobulina": "Realizada","inmunoglobulinaRealizada": "&lt; 500"},"seccion6": {"actividadDeportiva": "Sí"}}]}}, { upsert: true } );</v>
      </c>
    </row>
    <row r="1665" spans="1:27" x14ac:dyDescent="0.3">
      <c r="A1665" t="s">
        <v>1176</v>
      </c>
      <c r="B1665">
        <v>719</v>
      </c>
      <c r="C1665">
        <v>2013</v>
      </c>
      <c r="D1665" s="5">
        <v>41638</v>
      </c>
      <c r="E1665" s="5" t="str">
        <f t="shared" si="150"/>
        <v>2013-12-30</v>
      </c>
      <c r="F1665" t="s">
        <v>328</v>
      </c>
      <c r="G1665" t="s">
        <v>35</v>
      </c>
      <c r="J1665" t="s">
        <v>38</v>
      </c>
      <c r="L1665" t="s">
        <v>281</v>
      </c>
      <c r="M1665" t="s">
        <v>49</v>
      </c>
      <c r="O1665" t="s">
        <v>73</v>
      </c>
      <c r="P1665" t="s">
        <v>261</v>
      </c>
      <c r="Q1665" t="s">
        <v>34</v>
      </c>
      <c r="R1665" t="s">
        <v>256</v>
      </c>
      <c r="S1665" t="s">
        <v>256</v>
      </c>
      <c r="T1665" t="s">
        <v>261</v>
      </c>
      <c r="U1665" t="s">
        <v>40</v>
      </c>
      <c r="V1665" t="s">
        <v>256</v>
      </c>
      <c r="W1665" t="str">
        <f t="shared" si="151"/>
        <v>db.pacientes.updateOne({"_id":ObjectId('61e34254ec4ec02e84f5ddde')},{ $set: { "seguimientos": [{"id": "2013","seccion1": {"fechaSeguimiento": "2013-12-30","institucion": "Hospital DR Alejandro Posadas",</v>
      </c>
      <c r="X1665" t="str">
        <f t="shared" si="152"/>
        <v>"fallecimiento": "No","fechaFallecimiento": "","causaFallecimiento": "","nivelEducativo": "Primaria incompleta","actividadLaboral": "","coberturaSocial": "Sí","tratamientoAntibioticoHospitalizado": "4","embarazo": ""},</v>
      </c>
      <c r="Y1665" t="str">
        <f t="shared" si="153"/>
        <v>"seccion4": {"cultivos": "7"},"seccion5": {"toleranciaGlucosa": "Realizada","toleranciaGlucosaRealizada": "Normal","vitaminaD": "","vitaminaDRealizada": "","inmunoglobulina": "Realizada",</v>
      </c>
      <c r="Z1665" t="str">
        <f t="shared" si="154"/>
        <v>"inmunoglobulinaRealizada": "&lt; 500"},"seccion6": {"actividadDeportiva": ""}}]}}, { upsert: true } );</v>
      </c>
      <c r="AA1665" t="str">
        <f t="shared" si="155"/>
        <v>db.pacientes.updateOne({"_id":ObjectId('61e34254ec4ec02e84f5ddde')},{ $set: { "seguimientos": [{"id": "2013","seccion1": {"fechaSeguimiento": "2013-12-30","institucion": "Hospital DR Alejandro Posadas","fallecimiento": "No","fechaFallecimiento": "","causaFallecimiento": "","nivelEducativo": "Primaria incompleta","actividadLaboral": "","coberturaSocial": "Sí","tratamientoAntibioticoHospitalizado": "4","embarazo": ""},"seccion4": {"cultivos": "7"},"seccion5": {"toleranciaGlucosa": "Realizada","toleranciaGlucosaRealizada": "Normal","vitaminaD": "","vitaminaDRealizada": "","inmunoglobulina": "Realizada","inmunoglobulinaRealizada": "&lt; 500"},"seccion6": {"actividadDeportiva": ""}}]}}, { upsert: true } );</v>
      </c>
    </row>
    <row r="1666" spans="1:27" x14ac:dyDescent="0.3">
      <c r="A1666" t="s">
        <v>1176</v>
      </c>
      <c r="B1666">
        <v>719</v>
      </c>
      <c r="C1666">
        <v>2014</v>
      </c>
      <c r="D1666" s="5">
        <v>42003</v>
      </c>
      <c r="E1666" s="5" t="str">
        <f t="shared" si="150"/>
        <v>2014-12-30</v>
      </c>
      <c r="F1666" t="s">
        <v>328</v>
      </c>
      <c r="G1666" t="s">
        <v>35</v>
      </c>
      <c r="J1666" t="s">
        <v>38</v>
      </c>
      <c r="L1666" t="s">
        <v>281</v>
      </c>
      <c r="M1666" t="s">
        <v>37</v>
      </c>
      <c r="N1666" t="s">
        <v>35</v>
      </c>
      <c r="O1666" t="s">
        <v>41</v>
      </c>
      <c r="P1666" t="s">
        <v>118</v>
      </c>
      <c r="Q1666" t="s">
        <v>256</v>
      </c>
      <c r="R1666" t="s">
        <v>256</v>
      </c>
      <c r="S1666" t="s">
        <v>256</v>
      </c>
      <c r="T1666" t="s">
        <v>256</v>
      </c>
      <c r="U1666" t="s">
        <v>256</v>
      </c>
      <c r="V1666" t="s">
        <v>256</v>
      </c>
      <c r="W1666" t="str">
        <f t="shared" si="151"/>
        <v>db.pacientes.updateOne({"_id":ObjectId('61e34254ec4ec02e84f5ddde')},{ $set: { "seguimientos": [{"id": "2014","seccion1": {"fechaSeguimiento": "2014-12-30","institucion": "Hospital DR Alejandro Posadas",</v>
      </c>
      <c r="X1666" t="str">
        <f t="shared" si="152"/>
        <v>"fallecimiento": "No","fechaFallecimiento": "","causaFallecimiento": "","nivelEducativo": "Primaria incompleta","actividadLaboral": "","coberturaSocial": "Sí","tratamientoAntibioticoHospitalizado": "2","embarazo": "No"},</v>
      </c>
      <c r="Y1666" t="str">
        <f t="shared" si="153"/>
        <v>"seccion4": {"cultivos": "6"},"seccion5": {"toleranciaGlucosa": "No realizada","toleranciaGlucosaRealizada": "","vitaminaD": "","vitaminaDRealizada": "","inmunoglobulina": "",</v>
      </c>
      <c r="Z1666" t="str">
        <f t="shared" si="154"/>
        <v>"inmunoglobulinaRealizada": ""},"seccion6": {"actividadDeportiva": ""}}]}}, { upsert: true } );</v>
      </c>
      <c r="AA1666" t="str">
        <f t="shared" si="155"/>
        <v>db.pacientes.updateOne({"_id":ObjectId('61e34254ec4ec02e84f5ddde')},{ $set: { "seguimientos": [{"id": "2014","seccion1": {"fechaSeguimiento": "2014-12-30","institucion": "Hospital DR Alejandro Posadas","fallecimiento": "No","fechaFallecimiento": "","causaFallecimiento": "","nivelEducativo": "Primaria incompleta","actividadLaboral": "","coberturaSocial": "Sí","tratamientoAntibioticoHospitalizado": "2","embarazo": "No"},"seccion4": {"cultivos": "6"},"seccion5":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1667" spans="1:27" x14ac:dyDescent="0.3">
      <c r="A1667" t="s">
        <v>1176</v>
      </c>
      <c r="B1667">
        <v>719</v>
      </c>
      <c r="C1667">
        <v>2015</v>
      </c>
      <c r="D1667" s="5">
        <v>42368</v>
      </c>
      <c r="E1667" s="5" t="str">
        <f t="shared" ref="E1667:E1730" si="156">_xlfn.CONCAT(YEAR(D1667),"-",MONTH(D1667),"-",DAY(D1667))</f>
        <v>2015-12-30</v>
      </c>
      <c r="F1667" t="s">
        <v>328</v>
      </c>
      <c r="G1667" t="s">
        <v>35</v>
      </c>
      <c r="L1667" t="s">
        <v>281</v>
      </c>
      <c r="M1667" t="s">
        <v>45</v>
      </c>
      <c r="O1667" t="s">
        <v>48</v>
      </c>
      <c r="P1667" t="s">
        <v>261</v>
      </c>
      <c r="Q1667" t="s">
        <v>34</v>
      </c>
      <c r="R1667" t="s">
        <v>118</v>
      </c>
      <c r="S1667" t="s">
        <v>256</v>
      </c>
      <c r="T1667" t="s">
        <v>261</v>
      </c>
      <c r="U1667" t="s">
        <v>34</v>
      </c>
      <c r="V1667" t="s">
        <v>256</v>
      </c>
      <c r="W1667" t="str">
        <f t="shared" si="151"/>
        <v>db.pacientes.updateOne({"_id":ObjectId('61e34254ec4ec02e84f5ddde')},{ $set: { "seguimientos": [{"id": "2015","seccion1": {"fechaSeguimiento": "2015-12-30","institucion": "Hospital DR Alejandro Posadas",</v>
      </c>
      <c r="X1667" t="str">
        <f t="shared" si="152"/>
        <v>"fallecimiento": "No","fechaFallecimiento": "","causaFallecimiento": "","nivelEducativo": "","actividadLaboral": "","coberturaSocial": "Sí","tratamientoAntibioticoHospitalizado": "1","embarazo": ""},</v>
      </c>
      <c r="Y1667" t="str">
        <f t="shared" si="153"/>
        <v>"seccion4": {"cultivos": "5"},"seccion5": {"toleranciaGlucosa": "Realizada","toleranciaGlucosaRealizada": "Normal","vitaminaD": "No realizada","vitaminaDRealizada": "","inmunoglobulina": "Realizada",</v>
      </c>
      <c r="Z1667" t="str">
        <f t="shared" si="154"/>
        <v>"inmunoglobulinaRealizada": "Normal"},"seccion6": {"actividadDeportiva": ""}}]}}, { upsert: true } );</v>
      </c>
      <c r="AA1667" t="str">
        <f t="shared" si="155"/>
        <v>db.pacientes.updateOne({"_id":ObjectId('61e34254ec4ec02e84f5ddde')},{ $set: { "seguimientos": [{"id": "2015","seccion1": {"fechaSeguimiento": "2015-12-30","institucion": "Hospital DR Alejandro Posadas","fallecimiento": "No","fechaFallecimiento": "","causaFallecimiento": "","nivelEducativo": "","actividadLaboral": "","coberturaSocial": "Sí","tratamientoAntibioticoHospitalizado": "1","embarazo": ""},"seccion4": {"cultivos": "5"},"seccion5": {"toleranciaGlucosa": "Realizada","toleranciaGlucosaRealizada": "Normal","vitaminaD": "No realizada","vitaminaDRealizada": "","inmunoglobulina": "Realizada","inmunoglobulinaRealizada": "Normal"},"seccion6": {"actividadDeportiva": ""}}]}}, { upsert: true } );</v>
      </c>
    </row>
    <row r="1668" spans="1:27" x14ac:dyDescent="0.3">
      <c r="A1668" t="s">
        <v>1176</v>
      </c>
      <c r="B1668">
        <v>719</v>
      </c>
      <c r="C1668">
        <v>2016</v>
      </c>
      <c r="D1668" s="5">
        <v>42453</v>
      </c>
      <c r="E1668" s="5" t="str">
        <f t="shared" si="156"/>
        <v>2016-3-24</v>
      </c>
      <c r="F1668" t="s">
        <v>328</v>
      </c>
      <c r="G1668" t="s">
        <v>35</v>
      </c>
      <c r="L1668" t="s">
        <v>281</v>
      </c>
      <c r="M1668" t="s">
        <v>37</v>
      </c>
      <c r="O1668" t="s">
        <v>41</v>
      </c>
      <c r="P1668" t="s">
        <v>118</v>
      </c>
      <c r="Q1668" t="s">
        <v>256</v>
      </c>
      <c r="R1668" t="s">
        <v>261</v>
      </c>
      <c r="S1668" t="s">
        <v>34</v>
      </c>
      <c r="T1668" t="s">
        <v>261</v>
      </c>
      <c r="U1668" t="s">
        <v>34</v>
      </c>
      <c r="V1668" t="s">
        <v>256</v>
      </c>
      <c r="W1668" t="str">
        <f t="shared" ref="W1668:W1731" si="157">"db.pacientes.updateOne({""_id"":ObjectId('"&amp;A1668&amp;"')},{ $set: { ""seguimientos"": [{""id"": """&amp;C1668&amp;""",""seccion1"": {""fechaSeguimiento"": """&amp;E1668&amp;""",""institucion"": """&amp;F1668&amp;""","</f>
        <v>db.pacientes.updateOne({"_id":ObjectId('61e34254ec4ec02e84f5ddde')},{ $set: { "seguimientos": [{"id": "2016","seccion1": {"fechaSeguimiento": "2016-3-24","institucion": "Hospital DR Alejandro Posadas",</v>
      </c>
      <c r="X1668" t="str">
        <f t="shared" ref="X1668:X1731" si="158">"""fallecimiento"": """&amp;G1668&amp;""",""fechaFallecimiento"": """&amp;H1668&amp;""",""causaFallecimiento"": """&amp;I1668&amp;""",""nivelEducativo"": """&amp;J1668&amp;""",""actividadLaboral"": """&amp;K1668&amp;""",""coberturaSocial"": """&amp;L1668&amp;""",""tratamientoAntibioticoHospitalizado"": """&amp;M1668&amp;""",""embarazo"": """&amp;N1668&amp;"""},"</f>
        <v>"fallecimiento": "No","fechaFallecimiento": "","causaFallecimiento": "","nivelEducativo": "","actividadLaboral": "","coberturaSocial": "Sí","tratamientoAntibioticoHospitalizado": "2","embarazo": ""},</v>
      </c>
      <c r="Y1668" t="str">
        <f t="shared" ref="Y1668:Y1731" si="159">"""seccion4"": {""cultivos"": """&amp;O1668&amp;"""},""seccion5"": {""toleranciaGlucosa"": """&amp;P1668&amp;""",""toleranciaGlucosaRealizada"": """&amp;Q1668&amp;""",""vitaminaD"": """&amp;R1668&amp;""",""vitaminaDRealizada"": """&amp;S1668&amp;""",""inmunoglobulina"": """&amp;T1668&amp;""","</f>
        <v>"seccion4": {"cultivos": "6"},"seccion5": {"toleranciaGlucosa": "No realizada","toleranciaGlucosaRealizada": "","vitaminaD": "Realizada","vitaminaDRealizada": "Normal","inmunoglobulina": "Realizada",</v>
      </c>
      <c r="Z1668" t="str">
        <f t="shared" ref="Z1668:Z1731" si="160">"""inmunoglobulinaRealizada"": """&amp;U1668&amp;"""},""seccion6"": {""actividadDeportiva"": """&amp;V1668&amp;"""}}]}}, { upsert: true } );"</f>
        <v>"inmunoglobulinaRealizada": "Normal"},"seccion6": {"actividadDeportiva": ""}}]}}, { upsert: true } );</v>
      </c>
      <c r="AA1668" t="str">
        <f t="shared" ref="AA1668:AA1731" si="161">W1668&amp;X1668&amp;Y1668&amp;Z1668</f>
        <v>db.pacientes.updateOne({"_id":ObjectId('61e34254ec4ec02e84f5ddde')},{ $set: { "seguimientos": [{"id": "2016","seccion1": {"fechaSeguimiento": "2016-3-24","institucion": "Hospital DR Alejandro Posadas","fallecimiento": "No","fechaFallecimiento": "","causaFallecimiento": "","nivelEducativo": "","actividadLaboral": "","coberturaSocial": "Sí","tratamientoAntibioticoHospitalizado": "2","embarazo": ""},"seccion4": {"cultivos": "6"},"seccion5": {"toleranciaGlucosa": "No realizada","toleranciaGlucosaRealizada": "","vitaminaD": "Realizada","vitaminaDRealizada": "Normal","inmunoglobulina": "Realizada","inmunoglobulinaRealizada": "Normal"},"seccion6": {"actividadDeportiva": ""}}]}}, { upsert: true } );</v>
      </c>
    </row>
    <row r="1669" spans="1:27" x14ac:dyDescent="0.3">
      <c r="A1669" t="s">
        <v>1177</v>
      </c>
      <c r="B1669">
        <v>720</v>
      </c>
      <c r="C1669">
        <v>2012</v>
      </c>
      <c r="D1669" s="5">
        <v>41255</v>
      </c>
      <c r="E1669" s="5" t="str">
        <f t="shared" si="156"/>
        <v>2012-12-12</v>
      </c>
      <c r="F1669" t="s">
        <v>328</v>
      </c>
      <c r="G1669" t="s">
        <v>35</v>
      </c>
      <c r="L1669" t="s">
        <v>281</v>
      </c>
      <c r="O1669" t="s">
        <v>73</v>
      </c>
      <c r="P1669" t="s">
        <v>118</v>
      </c>
      <c r="Q1669" t="s">
        <v>256</v>
      </c>
      <c r="R1669" t="s">
        <v>256</v>
      </c>
      <c r="S1669" t="s">
        <v>256</v>
      </c>
      <c r="T1669" t="s">
        <v>261</v>
      </c>
      <c r="U1669" t="s">
        <v>40</v>
      </c>
      <c r="V1669" t="s">
        <v>281</v>
      </c>
      <c r="W1669" t="str">
        <f t="shared" si="157"/>
        <v>db.pacientes.updateOne({"_id":ObjectId('61e34254ec4ec02e84f5dddf')},{ $set: { "seguimientos": [{"id": "2012","seccion1": {"fechaSeguimiento": "2012-12-12","institucion": "Hospital DR Alejandro Posadas",</v>
      </c>
      <c r="X1669" t="str">
        <f t="shared" si="158"/>
        <v>"fallecimiento": "No","fechaFallecimiento": "","causaFallecimiento": "","nivelEducativo": "","actividadLaboral": "","coberturaSocial": "Sí","tratamientoAntibioticoHospitalizado": "","embarazo": ""},</v>
      </c>
      <c r="Y1669" t="str">
        <f t="shared" si="159"/>
        <v>"seccion4": {"cultivos": "7"},"seccion5": {"toleranciaGlucosa": "No realizada","toleranciaGlucosaRealizada": "","vitaminaD": "","vitaminaDRealizada": "","inmunoglobulina": "Realizada",</v>
      </c>
      <c r="Z1669" t="str">
        <f t="shared" si="160"/>
        <v>"inmunoglobulinaRealizada": "&lt; 500"},"seccion6": {"actividadDeportiva": "Sí"}}]}}, { upsert: true } );</v>
      </c>
      <c r="AA1669" t="str">
        <f t="shared" si="161"/>
        <v>db.pacientes.updateOne({"_id":ObjectId('61e34254ec4ec02e84f5dddf')},{ $set: { "seguimientos": [{"id": "2012","seccion1": {"fechaSeguimiento": "2012-12-12","institucion": "Hospital DR Alejandro Posadas","fallecimiento": "No","fechaFallecimiento": "","causaFallecimiento": "","nivelEducativo": "","actividadLaboral": "","coberturaSocial": "Sí","tratamientoAntibioticoHospitalizado": "","embarazo": ""},"seccion4": {"cultivos": "7"},"seccion5": {"toleranciaGlucosa": "No realizada","toleranciaGlucosaRealizada": "","vitaminaD": "","vitaminaDRealizada": "","inmunoglobulina": "Realizada","inmunoglobulinaRealizada": "&lt; 500"},"seccion6": {"actividadDeportiva": "Sí"}}]}}, { upsert: true } );</v>
      </c>
    </row>
    <row r="1670" spans="1:27" x14ac:dyDescent="0.3">
      <c r="A1670" t="s">
        <v>1177</v>
      </c>
      <c r="B1670">
        <v>720</v>
      </c>
      <c r="C1670">
        <v>2013</v>
      </c>
      <c r="D1670" s="5">
        <v>41638</v>
      </c>
      <c r="E1670" s="5" t="str">
        <f t="shared" si="156"/>
        <v>2013-12-30</v>
      </c>
      <c r="F1670" t="s">
        <v>328</v>
      </c>
      <c r="G1670" t="s">
        <v>35</v>
      </c>
      <c r="L1670" t="s">
        <v>281</v>
      </c>
      <c r="O1670" t="s">
        <v>48</v>
      </c>
      <c r="P1670" t="s">
        <v>118</v>
      </c>
      <c r="Q1670" t="s">
        <v>256</v>
      </c>
      <c r="R1670" t="s">
        <v>256</v>
      </c>
      <c r="S1670" t="s">
        <v>256</v>
      </c>
      <c r="T1670" t="s">
        <v>261</v>
      </c>
      <c r="U1670" t="s">
        <v>89</v>
      </c>
      <c r="V1670" t="s">
        <v>256</v>
      </c>
      <c r="W1670" t="str">
        <f t="shared" si="157"/>
        <v>db.pacientes.updateOne({"_id":ObjectId('61e34254ec4ec02e84f5dddf')},{ $set: { "seguimientos": [{"id": "2013","seccion1": {"fechaSeguimiento": "2013-12-30","institucion": "Hospital DR Alejandro Posadas",</v>
      </c>
      <c r="X1670" t="str">
        <f t="shared" si="158"/>
        <v>"fallecimiento": "No","fechaFallecimiento": "","causaFallecimiento": "","nivelEducativo": "","actividadLaboral": "","coberturaSocial": "Sí","tratamientoAntibioticoHospitalizado": "","embarazo": ""},</v>
      </c>
      <c r="Y1670" t="str">
        <f t="shared" si="159"/>
        <v>"seccion4": {"cultivos": "5"},"seccion5": {"toleranciaGlucosa": "No realizada","toleranciaGlucosaRealizada": "","vitaminaD": "","vitaminaDRealizada": "","inmunoglobulina": "Realizada",</v>
      </c>
      <c r="Z1670" t="str">
        <f t="shared" si="160"/>
        <v>"inmunoglobulinaRealizada": "&gt; 1.000"},"seccion6": {"actividadDeportiva": ""}}]}}, { upsert: true } );</v>
      </c>
      <c r="AA1670" t="str">
        <f t="shared" si="161"/>
        <v>db.pacientes.updateOne({"_id":ObjectId('61e34254ec4ec02e84f5dddf')},{ $set: { "seguimientos": [{"id": "2013","seccion1": {"fechaSeguimiento": "2013-12-30","institucion": "Hospital DR Alejandro Posadas","fallecimiento": "No","fechaFallecimiento": "","causaFallecimiento": "","nivelEducativo": "","actividadLaboral": "","coberturaSocial": "Sí","tratamientoAntibioticoHospitalizado": "","embarazo": ""},"seccion4": {"cultivos": "5"},"seccion5": {"toleranciaGlucosa": "No realizada","toleranciaGlucosaRealizada": "","vitaminaD": "","vitaminaDRealizada": "","inmunoglobulina": "Realizada","inmunoglobulinaRealizada": "&gt; 1.000"},"seccion6": {"actividadDeportiva": ""}}]}}, { upsert: true } );</v>
      </c>
    </row>
    <row r="1671" spans="1:27" x14ac:dyDescent="0.3">
      <c r="A1671" t="s">
        <v>1177</v>
      </c>
      <c r="B1671">
        <v>720</v>
      </c>
      <c r="C1671">
        <v>2013</v>
      </c>
      <c r="D1671" s="5">
        <v>41638</v>
      </c>
      <c r="E1671" s="5" t="str">
        <f t="shared" si="156"/>
        <v>2013-12-30</v>
      </c>
      <c r="F1671" t="s">
        <v>328</v>
      </c>
      <c r="G1671" t="s">
        <v>35</v>
      </c>
      <c r="P1671" t="s">
        <v>118</v>
      </c>
      <c r="Q1671" t="s">
        <v>256</v>
      </c>
      <c r="R1671" t="s">
        <v>256</v>
      </c>
      <c r="S1671" t="s">
        <v>256</v>
      </c>
      <c r="T1671" t="s">
        <v>256</v>
      </c>
      <c r="U1671" t="s">
        <v>256</v>
      </c>
      <c r="V1671" t="s">
        <v>256</v>
      </c>
      <c r="W1671" t="str">
        <f t="shared" si="157"/>
        <v>db.pacientes.updateOne({"_id":ObjectId('61e34254ec4ec02e84f5dddf')},{ $set: { "seguimientos": [{"id": "2013","seccion1": {"fechaSeguimiento": "2013-12-30","institucion": "Hospital DR Alejandro Posadas",</v>
      </c>
      <c r="X1671" t="str">
        <f t="shared" si="158"/>
        <v>"fallecimiento": "No","fechaFallecimiento": "","causaFallecimiento": "","nivelEducativo": "","actividadLaboral": "","coberturaSocial": "","tratamientoAntibioticoHospitalizado": "","embarazo": ""},</v>
      </c>
      <c r="Y1671" t="str">
        <f t="shared" si="159"/>
        <v>"seccion4": {"cultivos": ""},"seccion5": {"toleranciaGlucosa": "No realizada","toleranciaGlucosaRealizada": "","vitaminaD": "","vitaminaDRealizada": "","inmunoglobulina": "",</v>
      </c>
      <c r="Z1671" t="str">
        <f t="shared" si="160"/>
        <v>"inmunoglobulinaRealizada": ""},"seccion6": {"actividadDeportiva": ""}}]}}, { upsert: true } );</v>
      </c>
      <c r="AA1671" t="str">
        <f t="shared" si="161"/>
        <v>db.pacientes.updateOne({"_id":ObjectId('61e34254ec4ec02e84f5dddf')},{ $set: { "seguimientos": [{"id": "2013","seccion1": {"fechaSeguimiento": "2013-12-30","institucion": "Hospital DR Alejandro Posadas","fallecimiento": "No","fechaFallecimiento": "","causaFallecimiento": "","nivelEducativo": "","actividadLaboral": "","coberturaSocial": "","tratamientoAntibioticoHospitalizado": "","embarazo": ""},"seccion4":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1672" spans="1:27" x14ac:dyDescent="0.3">
      <c r="A1672" t="s">
        <v>1177</v>
      </c>
      <c r="B1672">
        <v>720</v>
      </c>
      <c r="C1672">
        <v>2014</v>
      </c>
      <c r="D1672" s="5">
        <v>42003</v>
      </c>
      <c r="E1672" s="5" t="str">
        <f t="shared" si="156"/>
        <v>2014-12-30</v>
      </c>
      <c r="F1672" t="s">
        <v>328</v>
      </c>
      <c r="G1672" t="s">
        <v>35</v>
      </c>
      <c r="L1672" t="s">
        <v>281</v>
      </c>
      <c r="M1672" t="s">
        <v>45</v>
      </c>
      <c r="O1672" t="s">
        <v>41</v>
      </c>
      <c r="P1672" t="s">
        <v>118</v>
      </c>
      <c r="Q1672" t="s">
        <v>256</v>
      </c>
      <c r="R1672" t="s">
        <v>256</v>
      </c>
      <c r="S1672" t="s">
        <v>256</v>
      </c>
      <c r="T1672" t="s">
        <v>256</v>
      </c>
      <c r="U1672" t="s">
        <v>256</v>
      </c>
      <c r="V1672" t="s">
        <v>256</v>
      </c>
      <c r="W1672" t="str">
        <f t="shared" si="157"/>
        <v>db.pacientes.updateOne({"_id":ObjectId('61e34254ec4ec02e84f5dddf')},{ $set: { "seguimientos": [{"id": "2014","seccion1": {"fechaSeguimiento": "2014-12-30","institucion": "Hospital DR Alejandro Posadas",</v>
      </c>
      <c r="X1672" t="str">
        <f t="shared" si="158"/>
        <v>"fallecimiento": "No","fechaFallecimiento": "","causaFallecimiento": "","nivelEducativo": "","actividadLaboral": "","coberturaSocial": "Sí","tratamientoAntibioticoHospitalizado": "1","embarazo": ""},</v>
      </c>
      <c r="Y1672" t="str">
        <f t="shared" si="159"/>
        <v>"seccion4": {"cultivos": "6"},"seccion5": {"toleranciaGlucosa": "No realizada","toleranciaGlucosaRealizada": "","vitaminaD": "","vitaminaDRealizada": "","inmunoglobulina": "",</v>
      </c>
      <c r="Z1672" t="str">
        <f t="shared" si="160"/>
        <v>"inmunoglobulinaRealizada": ""},"seccion6": {"actividadDeportiva": ""}}]}}, { upsert: true } );</v>
      </c>
      <c r="AA1672" t="str">
        <f t="shared" si="161"/>
        <v>db.pacientes.updateOne({"_id":ObjectId('61e34254ec4ec02e84f5dddf')},{ $set: { "seguimientos": [{"id": "2014","seccion1": {"fechaSeguimiento": "2014-12-30","institucion": "Hospital DR Alejandro Posadas","fallecimiento": "No","fechaFallecimiento": "","causaFallecimiento": "","nivelEducativo": "","actividadLaboral": "","coberturaSocial": "Sí","tratamientoAntibioticoHospitalizado": "1","embarazo": ""},"seccion4": {"cultivos": "6"},"seccion5":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1673" spans="1:27" x14ac:dyDescent="0.3">
      <c r="A1673" t="s">
        <v>1177</v>
      </c>
      <c r="B1673">
        <v>720</v>
      </c>
      <c r="C1673">
        <v>2014</v>
      </c>
      <c r="D1673" s="5">
        <v>42003</v>
      </c>
      <c r="E1673" s="5" t="str">
        <f t="shared" si="156"/>
        <v>2014-12-30</v>
      </c>
      <c r="F1673" t="s">
        <v>328</v>
      </c>
      <c r="G1673" t="s">
        <v>35</v>
      </c>
      <c r="L1673" t="s">
        <v>281</v>
      </c>
      <c r="M1673" t="s">
        <v>45</v>
      </c>
      <c r="O1673" t="s">
        <v>41</v>
      </c>
      <c r="P1673" t="s">
        <v>118</v>
      </c>
      <c r="Q1673" t="s">
        <v>256</v>
      </c>
      <c r="R1673" t="s">
        <v>256</v>
      </c>
      <c r="S1673" t="s">
        <v>256</v>
      </c>
      <c r="T1673" t="s">
        <v>256</v>
      </c>
      <c r="U1673" t="s">
        <v>256</v>
      </c>
      <c r="V1673" t="s">
        <v>256</v>
      </c>
      <c r="W1673" t="str">
        <f t="shared" si="157"/>
        <v>db.pacientes.updateOne({"_id":ObjectId('61e34254ec4ec02e84f5dddf')},{ $set: { "seguimientos": [{"id": "2014","seccion1": {"fechaSeguimiento": "2014-12-30","institucion": "Hospital DR Alejandro Posadas",</v>
      </c>
      <c r="X1673" t="str">
        <f t="shared" si="158"/>
        <v>"fallecimiento": "No","fechaFallecimiento": "","causaFallecimiento": "","nivelEducativo": "","actividadLaboral": "","coberturaSocial": "Sí","tratamientoAntibioticoHospitalizado": "1","embarazo": ""},</v>
      </c>
      <c r="Y1673" t="str">
        <f t="shared" si="159"/>
        <v>"seccion4": {"cultivos": "6"},"seccion5": {"toleranciaGlucosa": "No realizada","toleranciaGlucosaRealizada": "","vitaminaD": "","vitaminaDRealizada": "","inmunoglobulina": "",</v>
      </c>
      <c r="Z1673" t="str">
        <f t="shared" si="160"/>
        <v>"inmunoglobulinaRealizada": ""},"seccion6": {"actividadDeportiva": ""}}]}}, { upsert: true } );</v>
      </c>
      <c r="AA1673" t="str">
        <f t="shared" si="161"/>
        <v>db.pacientes.updateOne({"_id":ObjectId('61e34254ec4ec02e84f5dddf')},{ $set: { "seguimientos": [{"id": "2014","seccion1": {"fechaSeguimiento": "2014-12-30","institucion": "Hospital DR Alejandro Posadas","fallecimiento": "No","fechaFallecimiento": "","causaFallecimiento": "","nivelEducativo": "","actividadLaboral": "","coberturaSocial": "Sí","tratamientoAntibioticoHospitalizado": "1","embarazo": ""},"seccion4": {"cultivos": "6"},"seccion5":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1674" spans="1:27" x14ac:dyDescent="0.3">
      <c r="A1674" t="s">
        <v>1177</v>
      </c>
      <c r="B1674">
        <v>720</v>
      </c>
      <c r="C1674">
        <v>2015</v>
      </c>
      <c r="D1674" s="5">
        <v>42368</v>
      </c>
      <c r="E1674" s="5" t="str">
        <f t="shared" si="156"/>
        <v>2015-12-30</v>
      </c>
      <c r="F1674" t="s">
        <v>328</v>
      </c>
      <c r="G1674" t="s">
        <v>35</v>
      </c>
      <c r="L1674" t="s">
        <v>281</v>
      </c>
      <c r="M1674" t="s">
        <v>45</v>
      </c>
      <c r="O1674" t="s">
        <v>73</v>
      </c>
      <c r="P1674" t="s">
        <v>118</v>
      </c>
      <c r="Q1674" t="s">
        <v>256</v>
      </c>
      <c r="R1674" t="s">
        <v>261</v>
      </c>
      <c r="S1674" t="s">
        <v>321</v>
      </c>
      <c r="T1674" t="s">
        <v>256</v>
      </c>
      <c r="U1674" t="s">
        <v>256</v>
      </c>
      <c r="V1674" t="s">
        <v>281</v>
      </c>
      <c r="W1674" t="str">
        <f t="shared" si="157"/>
        <v>db.pacientes.updateOne({"_id":ObjectId('61e34254ec4ec02e84f5dddf')},{ $set: { "seguimientos": [{"id": "2015","seccion1": {"fechaSeguimiento": "2015-12-30","institucion": "Hospital DR Alejandro Posadas",</v>
      </c>
      <c r="X1674" t="str">
        <f t="shared" si="158"/>
        <v>"fallecimiento": "No","fechaFallecimiento": "","causaFallecimiento": "","nivelEducativo": "","actividadLaboral": "","coberturaSocial": "Sí","tratamientoAntibioticoHospitalizado": "1","embarazo": ""},</v>
      </c>
      <c r="Y1674" t="str">
        <f t="shared" si="159"/>
        <v>"seccion4": {"cultivos": "7"},"seccion5": {"toleranciaGlucosa": "No realizada","toleranciaGlucosaRealizada": "","vitaminaD": "Realizada","vitaminaDRealizada": "Bajo","inmunoglobulina": "",</v>
      </c>
      <c r="Z1674" t="str">
        <f t="shared" si="160"/>
        <v>"inmunoglobulinaRealizada": ""},"seccion6": {"actividadDeportiva": "Sí"}}]}}, { upsert: true } );</v>
      </c>
      <c r="AA1674" t="str">
        <f t="shared" si="161"/>
        <v>db.pacientes.updateOne({"_id":ObjectId('61e34254ec4ec02e84f5dddf')},{ $set: { "seguimientos": [{"id": "2015","seccion1": {"fechaSeguimiento": "2015-12-30","institucion": "Hospital DR Alejandro Posadas","fallecimiento": "No","fechaFallecimiento": "","causaFallecimiento": "","nivelEducativo": "","actividadLaboral": "","coberturaSocial": "Sí","tratamientoAntibioticoHospitalizado": "1","embarazo": ""},"seccion4": {"cultivos": "7"},"seccion5": {"toleranciaGlucosa": "No realizada","toleranciaGlucosaRealizada": "","vitaminaD": "Realizada","vitaminaDRealizada": "Bajo","inmunoglobulina": "","inmunoglobulinaRealizada": ""},"seccion6": {"actividadDeportiva": "Sí"}}]}}, { upsert: true } );</v>
      </c>
    </row>
    <row r="1675" spans="1:27" x14ac:dyDescent="0.3">
      <c r="A1675" t="s">
        <v>1178</v>
      </c>
      <c r="B1675">
        <v>721</v>
      </c>
      <c r="C1675">
        <v>2012</v>
      </c>
      <c r="D1675" s="5">
        <v>41255</v>
      </c>
      <c r="E1675" s="5" t="str">
        <f t="shared" si="156"/>
        <v>2012-12-12</v>
      </c>
      <c r="F1675" t="s">
        <v>328</v>
      </c>
      <c r="G1675" t="s">
        <v>35</v>
      </c>
      <c r="L1675" t="s">
        <v>35</v>
      </c>
      <c r="M1675" t="s">
        <v>46</v>
      </c>
      <c r="O1675" t="s">
        <v>73</v>
      </c>
      <c r="P1675" t="s">
        <v>118</v>
      </c>
      <c r="Q1675" t="s">
        <v>256</v>
      </c>
      <c r="R1675" t="s">
        <v>256</v>
      </c>
      <c r="S1675" t="s">
        <v>256</v>
      </c>
      <c r="T1675" t="s">
        <v>261</v>
      </c>
      <c r="U1675" t="s">
        <v>40</v>
      </c>
      <c r="V1675" t="s">
        <v>281</v>
      </c>
      <c r="W1675" t="str">
        <f t="shared" si="157"/>
        <v>db.pacientes.updateOne({"_id":ObjectId('61e34254ec4ec02e84f5dde0')},{ $set: { "seguimientos": [{"id": "2012","seccion1": {"fechaSeguimiento": "2012-12-12","institucion": "Hospital DR Alejandro Posadas",</v>
      </c>
      <c r="X1675" t="str">
        <f t="shared" si="158"/>
        <v>"fallecimiento": "No","fechaFallecimiento": "","causaFallecimiento": "","nivelEducativo": "","actividadLaboral": "","coberturaSocial": "No","tratamientoAntibioticoHospitalizado": "3","embarazo": ""},</v>
      </c>
      <c r="Y1675" t="str">
        <f t="shared" si="159"/>
        <v>"seccion4": {"cultivos": "7"},"seccion5": {"toleranciaGlucosa": "No realizada","toleranciaGlucosaRealizada": "","vitaminaD": "","vitaminaDRealizada": "","inmunoglobulina": "Realizada",</v>
      </c>
      <c r="Z1675" t="str">
        <f t="shared" si="160"/>
        <v>"inmunoglobulinaRealizada": "&lt; 500"},"seccion6": {"actividadDeportiva": "Sí"}}]}}, { upsert: true } );</v>
      </c>
      <c r="AA1675" t="str">
        <f t="shared" si="161"/>
        <v>db.pacientes.updateOne({"_id":ObjectId('61e34254ec4ec02e84f5dde0')},{ $set: { "seguimientos": [{"id": "2012","seccion1": {"fechaSeguimiento": "2012-12-12","institucion": "Hospital DR Alejandro Posadas","fallecimiento": "No","fechaFallecimiento": "","causaFallecimiento": "","nivelEducativo": "","actividadLaboral": "","coberturaSocial": "No","tratamientoAntibioticoHospitalizado": "3","embarazo": ""},"seccion4": {"cultivos": "7"},"seccion5": {"toleranciaGlucosa": "No realizada","toleranciaGlucosaRealizada": "","vitaminaD": "","vitaminaDRealizada": "","inmunoglobulina": "Realizada","inmunoglobulinaRealizada": "&lt; 500"},"seccion6": {"actividadDeportiva": "Sí"}}]}}, { upsert: true } );</v>
      </c>
    </row>
    <row r="1676" spans="1:27" x14ac:dyDescent="0.3">
      <c r="A1676" t="s">
        <v>1178</v>
      </c>
      <c r="B1676">
        <v>721</v>
      </c>
      <c r="C1676">
        <v>2013</v>
      </c>
      <c r="D1676" s="5">
        <v>41638</v>
      </c>
      <c r="E1676" s="5" t="str">
        <f t="shared" si="156"/>
        <v>2013-12-30</v>
      </c>
      <c r="F1676" t="s">
        <v>328</v>
      </c>
      <c r="G1676" t="s">
        <v>35</v>
      </c>
      <c r="L1676" t="s">
        <v>35</v>
      </c>
      <c r="O1676" t="s">
        <v>73</v>
      </c>
      <c r="P1676" t="s">
        <v>118</v>
      </c>
      <c r="Q1676" t="s">
        <v>256</v>
      </c>
      <c r="R1676" t="s">
        <v>256</v>
      </c>
      <c r="S1676" t="s">
        <v>256</v>
      </c>
      <c r="T1676" t="s">
        <v>261</v>
      </c>
      <c r="U1676" t="s">
        <v>40</v>
      </c>
      <c r="V1676" t="s">
        <v>256</v>
      </c>
      <c r="W1676" t="str">
        <f t="shared" si="157"/>
        <v>db.pacientes.updateOne({"_id":ObjectId('61e34254ec4ec02e84f5dde0')},{ $set: { "seguimientos": [{"id": "2013","seccion1": {"fechaSeguimiento": "2013-12-30","institucion": "Hospital DR Alejandro Posadas",</v>
      </c>
      <c r="X1676" t="str">
        <f t="shared" si="158"/>
        <v>"fallecimiento": "No","fechaFallecimiento": "","causaFallecimiento": "","nivelEducativo": "","actividadLaboral": "","coberturaSocial": "No","tratamientoAntibioticoHospitalizado": "","embarazo": ""},</v>
      </c>
      <c r="Y1676" t="str">
        <f t="shared" si="159"/>
        <v>"seccion4": {"cultivos": "7"},"seccion5": {"toleranciaGlucosa": "No realizada","toleranciaGlucosaRealizada": "","vitaminaD": "","vitaminaDRealizada": "","inmunoglobulina": "Realizada",</v>
      </c>
      <c r="Z1676" t="str">
        <f t="shared" si="160"/>
        <v>"inmunoglobulinaRealizada": "&lt; 500"},"seccion6": {"actividadDeportiva": ""}}]}}, { upsert: true } );</v>
      </c>
      <c r="AA1676" t="str">
        <f t="shared" si="161"/>
        <v>db.pacientes.updateOne({"_id":ObjectId('61e34254ec4ec02e84f5dde0')},{ $set: { "seguimientos": [{"id": "2013","seccion1": {"fechaSeguimiento": "2013-12-30","institucion": "Hospital DR Alejandro Posadas","fallecimiento": "No","fechaFallecimiento": "","causaFallecimiento": "","nivelEducativo": "","actividadLaboral": "","coberturaSocial": "No","tratamientoAntibioticoHospitalizado": "","embarazo": ""},"seccion4": {"cultivos": "7"},"seccion5": {"toleranciaGlucosa": "No realizada","toleranciaGlucosaRealizada": "","vitaminaD": "","vitaminaDRealizada": "","inmunoglobulina": "Realizada","inmunoglobulinaRealizada": "&lt; 500"},"seccion6": {"actividadDeportiva": ""}}]}}, { upsert: true } );</v>
      </c>
    </row>
    <row r="1677" spans="1:27" x14ac:dyDescent="0.3">
      <c r="A1677" t="s">
        <v>1178</v>
      </c>
      <c r="B1677">
        <v>721</v>
      </c>
      <c r="C1677">
        <v>2014</v>
      </c>
      <c r="D1677" s="5">
        <v>42003</v>
      </c>
      <c r="E1677" s="5" t="str">
        <f t="shared" si="156"/>
        <v>2014-12-30</v>
      </c>
      <c r="F1677" t="s">
        <v>328</v>
      </c>
      <c r="G1677" t="s">
        <v>35</v>
      </c>
      <c r="L1677" t="s">
        <v>35</v>
      </c>
      <c r="O1677" t="s">
        <v>49</v>
      </c>
      <c r="P1677" t="s">
        <v>118</v>
      </c>
      <c r="Q1677" t="s">
        <v>256</v>
      </c>
      <c r="R1677" t="s">
        <v>256</v>
      </c>
      <c r="S1677" t="s">
        <v>256</v>
      </c>
      <c r="T1677" t="s">
        <v>256</v>
      </c>
      <c r="U1677" t="s">
        <v>256</v>
      </c>
      <c r="V1677" t="s">
        <v>281</v>
      </c>
      <c r="W1677" t="str">
        <f t="shared" si="157"/>
        <v>db.pacientes.updateOne({"_id":ObjectId('61e34254ec4ec02e84f5dde0')},{ $set: { "seguimientos": [{"id": "2014","seccion1": {"fechaSeguimiento": "2014-12-30","institucion": "Hospital DR Alejandro Posadas",</v>
      </c>
      <c r="X1677" t="str">
        <f t="shared" si="158"/>
        <v>"fallecimiento": "No","fechaFallecimiento": "","causaFallecimiento": "","nivelEducativo": "","actividadLaboral": "","coberturaSocial": "No","tratamientoAntibioticoHospitalizado": "","embarazo": ""},</v>
      </c>
      <c r="Y1677" t="str">
        <f t="shared" si="159"/>
        <v>"seccion4": {"cultivos": "4"},"seccion5": {"toleranciaGlucosa": "No realizada","toleranciaGlucosaRealizada": "","vitaminaD": "","vitaminaDRealizada": "","inmunoglobulina": "",</v>
      </c>
      <c r="Z1677" t="str">
        <f t="shared" si="160"/>
        <v>"inmunoglobulinaRealizada": ""},"seccion6": {"actividadDeportiva": "Sí"}}]}}, { upsert: true } );</v>
      </c>
      <c r="AA1677" t="str">
        <f t="shared" si="161"/>
        <v>db.pacientes.updateOne({"_id":ObjectId('61e34254ec4ec02e84f5dde0')},{ $set: { "seguimientos": [{"id": "2014","seccion1": {"fechaSeguimiento": "2014-12-30","institucion": "Hospital DR Alejandro Posadas","fallecimiento": "No","fechaFallecimiento": "","causaFallecimiento": "","nivelEducativo": "","actividadLaboral": "","coberturaSocial": "No","tratamientoAntibioticoHospitalizado": "","embarazo": ""},"seccion4": {"cultivos": "4"},"seccion5": {"toleranciaGlucosa": "No realizada","toleranciaGlucosaRealizada": "","vitaminaD": "","vitaminaDRealizada": "","inmunoglobulina": "","inmunoglobulinaRealizada": ""},"seccion6": {"actividadDeportiva": "Sí"}}]}}, { upsert: true } );</v>
      </c>
    </row>
    <row r="1678" spans="1:27" x14ac:dyDescent="0.3">
      <c r="A1678" t="s">
        <v>1178</v>
      </c>
      <c r="B1678">
        <v>721</v>
      </c>
      <c r="C1678">
        <v>2015</v>
      </c>
      <c r="D1678" s="5">
        <v>42368</v>
      </c>
      <c r="E1678" s="5" t="str">
        <f t="shared" si="156"/>
        <v>2015-12-30</v>
      </c>
      <c r="F1678" t="s">
        <v>328</v>
      </c>
      <c r="G1678" t="s">
        <v>35</v>
      </c>
      <c r="L1678" t="s">
        <v>281</v>
      </c>
      <c r="M1678" t="s">
        <v>45</v>
      </c>
      <c r="O1678" t="s">
        <v>73</v>
      </c>
      <c r="P1678" t="s">
        <v>118</v>
      </c>
      <c r="Q1678" t="s">
        <v>256</v>
      </c>
      <c r="R1678" t="s">
        <v>261</v>
      </c>
      <c r="S1678" t="s">
        <v>34</v>
      </c>
      <c r="T1678" t="s">
        <v>261</v>
      </c>
      <c r="U1678" t="s">
        <v>40</v>
      </c>
      <c r="V1678" t="s">
        <v>281</v>
      </c>
      <c r="W1678" t="str">
        <f t="shared" si="157"/>
        <v>db.pacientes.updateOne({"_id":ObjectId('61e34254ec4ec02e84f5dde0')},{ $set: { "seguimientos": [{"id": "2015","seccion1": {"fechaSeguimiento": "2015-12-30","institucion": "Hospital DR Alejandro Posadas",</v>
      </c>
      <c r="X1678" t="str">
        <f t="shared" si="158"/>
        <v>"fallecimiento": "No","fechaFallecimiento": "","causaFallecimiento": "","nivelEducativo": "","actividadLaboral": "","coberturaSocial": "Sí","tratamientoAntibioticoHospitalizado": "1","embarazo": ""},</v>
      </c>
      <c r="Y1678" t="str">
        <f t="shared" si="159"/>
        <v>"seccion4": {"cultivos": "7"},"seccion5": {"toleranciaGlucosa": "No realizada","toleranciaGlucosaRealizada": "","vitaminaD": "Realizada","vitaminaDRealizada": "Normal","inmunoglobulina": "Realizada",</v>
      </c>
      <c r="Z1678" t="str">
        <f t="shared" si="160"/>
        <v>"inmunoglobulinaRealizada": "&lt; 500"},"seccion6": {"actividadDeportiva": "Sí"}}]}}, { upsert: true } );</v>
      </c>
      <c r="AA1678" t="str">
        <f t="shared" si="161"/>
        <v>db.pacientes.updateOne({"_id":ObjectId('61e34254ec4ec02e84f5dde0')},{ $set: { "seguimientos": [{"id": "2015","seccion1": {"fechaSeguimiento": "2015-12-30","institucion": "Hospital DR Alejandro Posadas","fallecimiento": "No","fechaFallecimiento": "","causaFallecimiento": "","nivelEducativo": "","actividadLaboral": "","coberturaSocial": "Sí","tratamientoAntibioticoHospitalizado": "1","embarazo": ""},"seccion4": {"cultivos": "7"},"seccion5": {"toleranciaGlucosa": "No realizada","toleranciaGlucosaRealizada": "","vitaminaD": "Realizada","vitaminaDRealizada": "Normal","inmunoglobulina": "Realizada","inmunoglobulinaRealizada": "&lt; 500"},"seccion6": {"actividadDeportiva": "Sí"}}]}}, { upsert: true } );</v>
      </c>
    </row>
    <row r="1679" spans="1:27" x14ac:dyDescent="0.3">
      <c r="A1679" t="s">
        <v>1179</v>
      </c>
      <c r="B1679">
        <v>722</v>
      </c>
      <c r="C1679">
        <v>2012</v>
      </c>
      <c r="D1679" s="5">
        <v>41255</v>
      </c>
      <c r="E1679" s="5" t="str">
        <f t="shared" si="156"/>
        <v>2012-12-12</v>
      </c>
      <c r="F1679" t="s">
        <v>328</v>
      </c>
      <c r="G1679" t="s">
        <v>35</v>
      </c>
      <c r="L1679" t="s">
        <v>35</v>
      </c>
      <c r="P1679" t="s">
        <v>118</v>
      </c>
      <c r="Q1679" t="s">
        <v>256</v>
      </c>
      <c r="R1679" t="s">
        <v>256</v>
      </c>
      <c r="S1679" t="s">
        <v>256</v>
      </c>
      <c r="T1679" t="s">
        <v>261</v>
      </c>
      <c r="U1679" t="s">
        <v>40</v>
      </c>
      <c r="V1679" t="s">
        <v>281</v>
      </c>
      <c r="W1679" t="str">
        <f t="shared" si="157"/>
        <v>db.pacientes.updateOne({"_id":ObjectId('61e34254ec4ec02e84f5dde1')},{ $set: { "seguimientos": [{"id": "2012","seccion1": {"fechaSeguimiento": "2012-12-12","institucion": "Hospital DR Alejandro Posadas",</v>
      </c>
      <c r="X1679" t="str">
        <f t="shared" si="158"/>
        <v>"fallecimiento": "No","fechaFallecimiento": "","causaFallecimiento": "","nivelEducativo": "","actividadLaboral": "","coberturaSocial": "No","tratamientoAntibioticoHospitalizado": "","embarazo": ""},</v>
      </c>
      <c r="Y1679" t="str">
        <f t="shared" si="159"/>
        <v>"seccion4": {"cultivos": ""},"seccion5": {"toleranciaGlucosa": "No realizada","toleranciaGlucosaRealizada": "","vitaminaD": "","vitaminaDRealizada": "","inmunoglobulina": "Realizada",</v>
      </c>
      <c r="Z1679" t="str">
        <f t="shared" si="160"/>
        <v>"inmunoglobulinaRealizada": "&lt; 500"},"seccion6": {"actividadDeportiva": "Sí"}}]}}, { upsert: true } );</v>
      </c>
      <c r="AA1679" t="str">
        <f t="shared" si="161"/>
        <v>db.pacientes.updateOne({"_id":ObjectId('61e34254ec4ec02e84f5dde1')},{ $set: { "seguimientos": [{"id": "2012","seccion1": {"fechaSeguimiento": "2012-12-12","institucion": "Hospital DR Alejandro Posadas","fallecimiento": "No","fechaFallecimiento": "","causaFallecimiento": "","nivelEducativo": "","actividadLaboral": "","coberturaSocial": "No","tratamientoAntibioticoHospitalizado": "","embarazo": ""},"seccion4": {"cultivos": ""},"seccion5": {"toleranciaGlucosa": "No realizada","toleranciaGlucosaRealizada": "","vitaminaD": "","vitaminaDRealizada": "","inmunoglobulina": "Realizada","inmunoglobulinaRealizada": "&lt; 500"},"seccion6": {"actividadDeportiva": "Sí"}}]}}, { upsert: true } );</v>
      </c>
    </row>
    <row r="1680" spans="1:27" x14ac:dyDescent="0.3">
      <c r="A1680" t="s">
        <v>1179</v>
      </c>
      <c r="B1680">
        <v>722</v>
      </c>
      <c r="C1680">
        <v>2013</v>
      </c>
      <c r="D1680" s="5">
        <v>41618</v>
      </c>
      <c r="E1680" s="5" t="str">
        <f t="shared" si="156"/>
        <v>2013-12-10</v>
      </c>
      <c r="F1680" t="s">
        <v>328</v>
      </c>
      <c r="G1680" t="s">
        <v>35</v>
      </c>
      <c r="L1680" t="s">
        <v>35</v>
      </c>
      <c r="O1680" t="s">
        <v>60</v>
      </c>
      <c r="P1680" t="s">
        <v>118</v>
      </c>
      <c r="Q1680" t="s">
        <v>256</v>
      </c>
      <c r="R1680" t="s">
        <v>256</v>
      </c>
      <c r="S1680" t="s">
        <v>256</v>
      </c>
      <c r="T1680" t="s">
        <v>261</v>
      </c>
      <c r="U1680" t="s">
        <v>40</v>
      </c>
      <c r="V1680" t="s">
        <v>256</v>
      </c>
      <c r="W1680" t="str">
        <f t="shared" si="157"/>
        <v>db.pacientes.updateOne({"_id":ObjectId('61e34254ec4ec02e84f5dde1')},{ $set: { "seguimientos": [{"id": "2013","seccion1": {"fechaSeguimiento": "2013-12-10","institucion": "Hospital DR Alejandro Posadas",</v>
      </c>
      <c r="X1680" t="str">
        <f t="shared" si="158"/>
        <v>"fallecimiento": "No","fechaFallecimiento": "","causaFallecimiento": "","nivelEducativo": "","actividadLaboral": "","coberturaSocial": "No","tratamientoAntibioticoHospitalizado": "","embarazo": ""},</v>
      </c>
      <c r="Y1680" t="str">
        <f t="shared" si="159"/>
        <v>"seccion4": {"cultivos": "9"},"seccion5": {"toleranciaGlucosa": "No realizada","toleranciaGlucosaRealizada": "","vitaminaD": "","vitaminaDRealizada": "","inmunoglobulina": "Realizada",</v>
      </c>
      <c r="Z1680" t="str">
        <f t="shared" si="160"/>
        <v>"inmunoglobulinaRealizada": "&lt; 500"},"seccion6": {"actividadDeportiva": ""}}]}}, { upsert: true } );</v>
      </c>
      <c r="AA1680" t="str">
        <f t="shared" si="161"/>
        <v>db.pacientes.updateOne({"_id":ObjectId('61e34254ec4ec02e84f5dde1')},{ $set: { "seguimientos": [{"id": "2013","seccion1": {"fechaSeguimiento": "2013-12-10","institucion": "Hospital DR Alejandro Posadas","fallecimiento": "No","fechaFallecimiento": "","causaFallecimiento": "","nivelEducativo": "","actividadLaboral": "","coberturaSocial": "No","tratamientoAntibioticoHospitalizado": "","embarazo": ""},"seccion4": {"cultivos": "9"},"seccion5": {"toleranciaGlucosa": "No realizada","toleranciaGlucosaRealizada": "","vitaminaD": "","vitaminaDRealizada": "","inmunoglobulina": "Realizada","inmunoglobulinaRealizada": "&lt; 500"},"seccion6": {"actividadDeportiva": ""}}]}}, { upsert: true } );</v>
      </c>
    </row>
    <row r="1681" spans="1:27" x14ac:dyDescent="0.3">
      <c r="A1681" t="s">
        <v>1179</v>
      </c>
      <c r="B1681">
        <v>722</v>
      </c>
      <c r="C1681">
        <v>2014</v>
      </c>
      <c r="D1681" s="5">
        <v>42003</v>
      </c>
      <c r="E1681" s="5" t="str">
        <f t="shared" si="156"/>
        <v>2014-12-30</v>
      </c>
      <c r="F1681" t="s">
        <v>328</v>
      </c>
      <c r="G1681" t="s">
        <v>35</v>
      </c>
      <c r="L1681" t="s">
        <v>281</v>
      </c>
      <c r="M1681" t="s">
        <v>45</v>
      </c>
      <c r="O1681" t="s">
        <v>41</v>
      </c>
      <c r="P1681" t="s">
        <v>261</v>
      </c>
      <c r="Q1681" t="s">
        <v>34</v>
      </c>
      <c r="R1681" t="s">
        <v>256</v>
      </c>
      <c r="S1681" t="s">
        <v>256</v>
      </c>
      <c r="T1681" t="s">
        <v>261</v>
      </c>
      <c r="U1681" t="s">
        <v>40</v>
      </c>
      <c r="V1681" t="s">
        <v>281</v>
      </c>
      <c r="W1681" t="str">
        <f t="shared" si="157"/>
        <v>db.pacientes.updateOne({"_id":ObjectId('61e34254ec4ec02e84f5dde1')},{ $set: { "seguimientos": [{"id": "2014","seccion1": {"fechaSeguimiento": "2014-12-30","institucion": "Hospital DR Alejandro Posadas",</v>
      </c>
      <c r="X1681" t="str">
        <f t="shared" si="158"/>
        <v>"fallecimiento": "No","fechaFallecimiento": "","causaFallecimiento": "","nivelEducativo": "","actividadLaboral": "","coberturaSocial": "Sí","tratamientoAntibioticoHospitalizado": "1","embarazo": ""},</v>
      </c>
      <c r="Y1681" t="str">
        <f t="shared" si="159"/>
        <v>"seccion4": {"cultivos": "6"},"seccion5": {"toleranciaGlucosa": "Realizada","toleranciaGlucosaRealizada": "Normal","vitaminaD": "","vitaminaDRealizada": "","inmunoglobulina": "Realizada",</v>
      </c>
      <c r="Z1681" t="str">
        <f t="shared" si="160"/>
        <v>"inmunoglobulinaRealizada": "&lt; 500"},"seccion6": {"actividadDeportiva": "Sí"}}]}}, { upsert: true } );</v>
      </c>
      <c r="AA1681" t="str">
        <f t="shared" si="161"/>
        <v>db.pacientes.updateOne({"_id":ObjectId('61e34254ec4ec02e84f5dde1')},{ $set: { "seguimientos": [{"id": "2014","seccion1": {"fechaSeguimiento": "2014-12-30","institucion": "Hospital DR Alejandro Posadas","fallecimiento": "No","fechaFallecimiento": "","causaFallecimiento": "","nivelEducativo": "","actividadLaboral": "","coberturaSocial": "Sí","tratamientoAntibioticoHospitalizado": "1","embarazo": ""},"seccion4": {"cultivos": "6"},"seccion5": {"toleranciaGlucosa": "Realizada","toleranciaGlucosaRealizada": "Normal","vitaminaD": "","vitaminaDRealizada": "","inmunoglobulina": "Realizada","inmunoglobulinaRealizada": "&lt; 500"},"seccion6": {"actividadDeportiva": "Sí"}}]}}, { upsert: true } );</v>
      </c>
    </row>
    <row r="1682" spans="1:27" x14ac:dyDescent="0.3">
      <c r="A1682" t="s">
        <v>1179</v>
      </c>
      <c r="B1682">
        <v>722</v>
      </c>
      <c r="C1682">
        <v>2015</v>
      </c>
      <c r="D1682" s="5">
        <v>42366</v>
      </c>
      <c r="E1682" s="5" t="str">
        <f t="shared" si="156"/>
        <v>2015-12-28</v>
      </c>
      <c r="F1682" t="s">
        <v>328</v>
      </c>
      <c r="G1682" t="s">
        <v>35</v>
      </c>
      <c r="L1682" t="s">
        <v>281</v>
      </c>
      <c r="O1682" t="s">
        <v>41</v>
      </c>
      <c r="P1682" t="s">
        <v>118</v>
      </c>
      <c r="Q1682" t="s">
        <v>256</v>
      </c>
      <c r="R1682" t="s">
        <v>118</v>
      </c>
      <c r="S1682" t="s">
        <v>256</v>
      </c>
      <c r="T1682" t="s">
        <v>261</v>
      </c>
      <c r="U1682" t="s">
        <v>40</v>
      </c>
      <c r="V1682" t="s">
        <v>281</v>
      </c>
      <c r="W1682" t="str">
        <f t="shared" si="157"/>
        <v>db.pacientes.updateOne({"_id":ObjectId('61e34254ec4ec02e84f5dde1')},{ $set: { "seguimientos": [{"id": "2015","seccion1": {"fechaSeguimiento": "2015-12-28","institucion": "Hospital DR Alejandro Posadas",</v>
      </c>
      <c r="X1682" t="str">
        <f t="shared" si="158"/>
        <v>"fallecimiento": "No","fechaFallecimiento": "","causaFallecimiento": "","nivelEducativo": "","actividadLaboral": "","coberturaSocial": "Sí","tratamientoAntibioticoHospitalizado": "","embarazo": ""},</v>
      </c>
      <c r="Y1682" t="str">
        <f t="shared" si="159"/>
        <v>"seccion4": {"cultivos": "6"},"seccion5": {"toleranciaGlucosa": "No realizada","toleranciaGlucosaRealizada": "","vitaminaD": "No realizada","vitaminaDRealizada": "","inmunoglobulina": "Realizada",</v>
      </c>
      <c r="Z1682" t="str">
        <f t="shared" si="160"/>
        <v>"inmunoglobulinaRealizada": "&lt; 500"},"seccion6": {"actividadDeportiva": "Sí"}}]}}, { upsert: true } );</v>
      </c>
      <c r="AA1682" t="str">
        <f t="shared" si="161"/>
        <v>db.pacientes.updateOne({"_id":ObjectId('61e34254ec4ec02e84f5dde1')},{ $set: { "seguimientos": [{"id": "2015","seccion1": {"fechaSeguimiento": "2015-12-28","institucion": "Hospital DR Alejandro Posadas","fallecimiento": "No","fechaFallecimiento": "","causaFallecimiento": "","nivelEducativo": "","actividadLaboral": "","coberturaSocial": "Sí","tratamientoAntibioticoHospitalizado": "","embarazo": ""},"seccion4": {"cultivos": "6"},"seccion5": {"toleranciaGlucosa": "No realizada","toleranciaGlucosaRealizada": "","vitaminaD": "No realizada","vitaminaDRealizada": "","inmunoglobulina": "Realizada","inmunoglobulinaRealizada": "&lt; 500"},"seccion6": {"actividadDeportiva": "Sí"}}]}}, { upsert: true } );</v>
      </c>
    </row>
    <row r="1683" spans="1:27" x14ac:dyDescent="0.3">
      <c r="A1683" t="s">
        <v>1180</v>
      </c>
      <c r="B1683">
        <v>723</v>
      </c>
      <c r="C1683">
        <v>2012</v>
      </c>
      <c r="D1683" s="5">
        <v>41272</v>
      </c>
      <c r="E1683" s="5" t="str">
        <f t="shared" si="156"/>
        <v>2012-12-29</v>
      </c>
      <c r="F1683" t="s">
        <v>328</v>
      </c>
      <c r="G1683" t="s">
        <v>35</v>
      </c>
      <c r="J1683" t="s">
        <v>61</v>
      </c>
      <c r="L1683" t="s">
        <v>281</v>
      </c>
      <c r="M1683" t="s">
        <v>45</v>
      </c>
      <c r="O1683" t="s">
        <v>48</v>
      </c>
      <c r="P1683" t="s">
        <v>261</v>
      </c>
      <c r="Q1683" t="s">
        <v>34</v>
      </c>
      <c r="R1683" t="s">
        <v>256</v>
      </c>
      <c r="S1683" t="s">
        <v>256</v>
      </c>
      <c r="T1683" t="s">
        <v>261</v>
      </c>
      <c r="U1683" t="s">
        <v>84</v>
      </c>
      <c r="V1683" t="s">
        <v>281</v>
      </c>
      <c r="W1683" t="str">
        <f t="shared" si="157"/>
        <v>db.pacientes.updateOne({"_id":ObjectId('61e34254ec4ec02e84f5dde2')},{ $set: { "seguimientos": [{"id": "2012","seccion1": {"fechaSeguimiento": "2012-12-29","institucion": "Hospital DR Alejandro Posadas",</v>
      </c>
      <c r="X1683" t="str">
        <f t="shared" si="158"/>
        <v>"fallecimiento": "No","fechaFallecimiento": "","causaFallecimiento": "","nivelEducativo": "Secundaria incompleta","actividadLaboral": "","coberturaSocial": "Sí","tratamientoAntibioticoHospitalizado": "1","embarazo": ""},</v>
      </c>
      <c r="Y1683" t="str">
        <f t="shared" si="159"/>
        <v>"seccion4": {"cultivos": "5"},"seccion5": {"toleranciaGlucosa": "Realizada","toleranciaGlucosaRealizada": "Normal","vitaminaD": "","vitaminaDRealizada": "","inmunoglobulina": "Realizada",</v>
      </c>
      <c r="Z1683" t="str">
        <f t="shared" si="160"/>
        <v>"inmunoglobulinaRealizada": "500 - 1.000"},"seccion6": {"actividadDeportiva": "Sí"}}]}}, { upsert: true } );</v>
      </c>
      <c r="AA1683" t="str">
        <f t="shared" si="161"/>
        <v>db.pacientes.updateOne({"_id":ObjectId('61e34254ec4ec02e84f5dde2')},{ $set: { "seguimientos": [{"id": "2012","seccion1": {"fechaSeguimiento": "2012-12-29","institucion": "Hospital DR Alejandro Posadas","fallecimiento": "No","fechaFallecimiento": "","causaFallecimiento": "","nivelEducativo": "Secundaria incompleta","actividadLaboral": "","coberturaSocial": "Sí","tratamientoAntibioticoHospitalizado": "1","embarazo": ""},"seccion4": {"cultivos": "5"},"seccion5": {"toleranciaGlucosa": "Realizada","toleranciaGlucosaRealizada": "Normal","vitaminaD": "","vitaminaDRealizada": "","inmunoglobulina": "Realizada","inmunoglobulinaRealizada": "500 - 1.000"},"seccion6": {"actividadDeportiva": "Sí"}}]}}, { upsert: true } );</v>
      </c>
    </row>
    <row r="1684" spans="1:27" x14ac:dyDescent="0.3">
      <c r="A1684" t="s">
        <v>1180</v>
      </c>
      <c r="B1684">
        <v>723</v>
      </c>
      <c r="C1684">
        <v>2013</v>
      </c>
      <c r="D1684" s="5">
        <v>41638</v>
      </c>
      <c r="E1684" s="5" t="str">
        <f t="shared" si="156"/>
        <v>2013-12-30</v>
      </c>
      <c r="F1684" t="s">
        <v>328</v>
      </c>
      <c r="G1684" t="s">
        <v>35</v>
      </c>
      <c r="J1684" t="s">
        <v>61</v>
      </c>
      <c r="L1684" t="s">
        <v>281</v>
      </c>
      <c r="M1684" t="s">
        <v>45</v>
      </c>
      <c r="N1684" t="s">
        <v>35</v>
      </c>
      <c r="O1684" t="s">
        <v>41</v>
      </c>
      <c r="P1684" t="s">
        <v>261</v>
      </c>
      <c r="Q1684" t="s">
        <v>34</v>
      </c>
      <c r="R1684" t="s">
        <v>256</v>
      </c>
      <c r="S1684" t="s">
        <v>256</v>
      </c>
      <c r="T1684" t="s">
        <v>261</v>
      </c>
      <c r="U1684" t="s">
        <v>40</v>
      </c>
      <c r="V1684" t="s">
        <v>281</v>
      </c>
      <c r="W1684" t="str">
        <f t="shared" si="157"/>
        <v>db.pacientes.updateOne({"_id":ObjectId('61e34254ec4ec02e84f5dde2')},{ $set: { "seguimientos": [{"id": "2013","seccion1": {"fechaSeguimiento": "2013-12-30","institucion": "Hospital DR Alejandro Posadas",</v>
      </c>
      <c r="X1684" t="str">
        <f t="shared" si="158"/>
        <v>"fallecimiento": "No","fechaFallecimiento": "","causaFallecimiento": "","nivelEducativo": "Secundaria incompleta","actividadLaboral": "","coberturaSocial": "Sí","tratamientoAntibioticoHospitalizado": "1","embarazo": "No"},</v>
      </c>
      <c r="Y1684" t="str">
        <f t="shared" si="159"/>
        <v>"seccion4": {"cultivos": "6"},"seccion5": {"toleranciaGlucosa": "Realizada","toleranciaGlucosaRealizada": "Normal","vitaminaD": "","vitaminaDRealizada": "","inmunoglobulina": "Realizada",</v>
      </c>
      <c r="Z1684" t="str">
        <f t="shared" si="160"/>
        <v>"inmunoglobulinaRealizada": "&lt; 500"},"seccion6": {"actividadDeportiva": "Sí"}}]}}, { upsert: true } );</v>
      </c>
      <c r="AA1684" t="str">
        <f t="shared" si="161"/>
        <v>db.pacientes.updateOne({"_id":ObjectId('61e34254ec4ec02e84f5dde2')},{ $set: { "seguimientos": [{"id": "2013","seccion1": {"fechaSeguimiento": "2013-12-30","institucion": "Hospital DR Alejandro Posadas","fallecimiento": "No","fechaFallecimiento": "","causaFallecimiento": "","nivelEducativo": "Secundaria incompleta","actividadLaboral": "","coberturaSocial": "Sí","tratamientoAntibioticoHospitalizado": "1","embarazo": "No"},"seccion4": {"cultivos": "6"},"seccion5": {"toleranciaGlucosa": "Realizada","toleranciaGlucosaRealizada": "Normal","vitaminaD": "","vitaminaDRealizada": "","inmunoglobulina": "Realizada","inmunoglobulinaRealizada": "&lt; 500"},"seccion6": {"actividadDeportiva": "Sí"}}]}}, { upsert: true } );</v>
      </c>
    </row>
    <row r="1685" spans="1:27" x14ac:dyDescent="0.3">
      <c r="A1685" t="s">
        <v>1180</v>
      </c>
      <c r="B1685">
        <v>723</v>
      </c>
      <c r="C1685">
        <v>2014</v>
      </c>
      <c r="D1685" s="5">
        <v>42003</v>
      </c>
      <c r="E1685" s="5" t="str">
        <f t="shared" si="156"/>
        <v>2014-12-30</v>
      </c>
      <c r="F1685" t="s">
        <v>328</v>
      </c>
      <c r="G1685" t="s">
        <v>35</v>
      </c>
      <c r="J1685" t="s">
        <v>61</v>
      </c>
      <c r="L1685" t="s">
        <v>281</v>
      </c>
      <c r="N1685" t="s">
        <v>35</v>
      </c>
      <c r="O1685" t="s">
        <v>46</v>
      </c>
      <c r="P1685" t="s">
        <v>118</v>
      </c>
      <c r="Q1685" t="s">
        <v>256</v>
      </c>
      <c r="R1685" t="s">
        <v>256</v>
      </c>
      <c r="S1685" t="s">
        <v>256</v>
      </c>
      <c r="T1685" t="s">
        <v>261</v>
      </c>
      <c r="U1685" t="s">
        <v>40</v>
      </c>
      <c r="V1685" t="s">
        <v>256</v>
      </c>
      <c r="W1685" t="str">
        <f t="shared" si="157"/>
        <v>db.pacientes.updateOne({"_id":ObjectId('61e34254ec4ec02e84f5dde2')},{ $set: { "seguimientos": [{"id": "2014","seccion1": {"fechaSeguimiento": "2014-12-30","institucion": "Hospital DR Alejandro Posadas",</v>
      </c>
      <c r="X1685" t="str">
        <f t="shared" si="158"/>
        <v>"fallecimiento": "No","fechaFallecimiento": "","causaFallecimiento": "","nivelEducativo": "Secundaria incompleta","actividadLaboral": "","coberturaSocial": "Sí","tratamientoAntibioticoHospitalizado": "","embarazo": "No"},</v>
      </c>
      <c r="Y1685" t="str">
        <f t="shared" si="159"/>
        <v>"seccion4": {"cultivos": "3"},"seccion5": {"toleranciaGlucosa": "No realizada","toleranciaGlucosaRealizada": "","vitaminaD": "","vitaminaDRealizada": "","inmunoglobulina": "Realizada",</v>
      </c>
      <c r="Z1685" t="str">
        <f t="shared" si="160"/>
        <v>"inmunoglobulinaRealizada": "&lt; 500"},"seccion6": {"actividadDeportiva": ""}}]}}, { upsert: true } );</v>
      </c>
      <c r="AA1685" t="str">
        <f t="shared" si="161"/>
        <v>db.pacientes.updateOne({"_id":ObjectId('61e34254ec4ec02e84f5dde2')},{ $set: { "seguimientos": [{"id": "2014","seccion1": {"fechaSeguimiento": "2014-12-30","institucion": "Hospital DR Alejandro Posadas","fallecimiento": "No","fechaFallecimiento": "","causaFallecimiento": "","nivelEducativo": "Secundaria incompleta","actividadLaboral": "","coberturaSocial": "Sí","tratamientoAntibioticoHospitalizado": "","embarazo": "No"},"seccion4": {"cultivos": "3"},"seccion5": {"toleranciaGlucosa": "No realizada","toleranciaGlucosaRealizada": "","vitaminaD": "","vitaminaDRealizada": "","inmunoglobulina": "Realizada","inmunoglobulinaRealizada": "&lt; 500"},"seccion6": {"actividadDeportiva": ""}}]}}, { upsert: true } );</v>
      </c>
    </row>
    <row r="1686" spans="1:27" x14ac:dyDescent="0.3">
      <c r="A1686" t="s">
        <v>1180</v>
      </c>
      <c r="B1686">
        <v>723</v>
      </c>
      <c r="C1686">
        <v>2015</v>
      </c>
      <c r="D1686" s="5">
        <v>42368</v>
      </c>
      <c r="E1686" s="5" t="str">
        <f t="shared" si="156"/>
        <v>2015-12-30</v>
      </c>
      <c r="F1686" t="s">
        <v>328</v>
      </c>
      <c r="G1686" t="s">
        <v>35</v>
      </c>
      <c r="L1686" t="s">
        <v>281</v>
      </c>
      <c r="M1686" t="s">
        <v>45</v>
      </c>
      <c r="N1686" t="s">
        <v>35</v>
      </c>
      <c r="O1686" t="s">
        <v>48</v>
      </c>
      <c r="P1686" t="s">
        <v>261</v>
      </c>
      <c r="Q1686" t="s">
        <v>34</v>
      </c>
      <c r="R1686" t="s">
        <v>261</v>
      </c>
      <c r="S1686" t="s">
        <v>321</v>
      </c>
      <c r="T1686" t="s">
        <v>261</v>
      </c>
      <c r="U1686" t="s">
        <v>89</v>
      </c>
      <c r="V1686" t="s">
        <v>281</v>
      </c>
      <c r="W1686" t="str">
        <f t="shared" si="157"/>
        <v>db.pacientes.updateOne({"_id":ObjectId('61e34254ec4ec02e84f5dde2')},{ $set: { "seguimientos": [{"id": "2015","seccion1": {"fechaSeguimiento": "2015-12-30","institucion": "Hospital DR Alejandro Posadas",</v>
      </c>
      <c r="X1686" t="str">
        <f t="shared" si="158"/>
        <v>"fallecimiento": "No","fechaFallecimiento": "","causaFallecimiento": "","nivelEducativo": "","actividadLaboral": "","coberturaSocial": "Sí","tratamientoAntibioticoHospitalizado": "1","embarazo": "No"},</v>
      </c>
      <c r="Y1686" t="str">
        <f t="shared" si="159"/>
        <v>"seccion4": {"cultivos": "5"},"seccion5": {"toleranciaGlucosa": "Realizada","toleranciaGlucosaRealizada": "Normal","vitaminaD": "Realizada","vitaminaDRealizada": "Bajo","inmunoglobulina": "Realizada",</v>
      </c>
      <c r="Z1686" t="str">
        <f t="shared" si="160"/>
        <v>"inmunoglobulinaRealizada": "&gt; 1.000"},"seccion6": {"actividadDeportiva": "Sí"}}]}}, { upsert: true } );</v>
      </c>
      <c r="AA1686" t="str">
        <f t="shared" si="161"/>
        <v>db.pacientes.updateOne({"_id":ObjectId('61e34254ec4ec02e84f5dde2')},{ $set: { "seguimientos": [{"id": "2015","seccion1": {"fechaSeguimiento": "2015-12-30","institucion": "Hospital DR Alejandro Posadas","fallecimiento": "No","fechaFallecimiento": "","causaFallecimiento": "","nivelEducativo": "","actividadLaboral": "","coberturaSocial": "Sí","tratamientoAntibioticoHospitalizado": "1","embarazo": "No"},"seccion4": {"cultivos": "5"},"seccion5": {"toleranciaGlucosa": "Realizada","toleranciaGlucosaRealizada": "Normal","vitaminaD": "Realizada","vitaminaDRealizada": "Bajo","inmunoglobulina": "Realizada","inmunoglobulinaRealizada": "&gt; 1.000"},"seccion6": {"actividadDeportiva": "Sí"}}]}}, { upsert: true } );</v>
      </c>
    </row>
    <row r="1687" spans="1:27" x14ac:dyDescent="0.3">
      <c r="A1687" t="s">
        <v>1181</v>
      </c>
      <c r="B1687">
        <v>724</v>
      </c>
      <c r="C1687">
        <v>2012</v>
      </c>
      <c r="D1687" s="5">
        <v>41255</v>
      </c>
      <c r="E1687" s="5" t="str">
        <f t="shared" si="156"/>
        <v>2012-12-12</v>
      </c>
      <c r="F1687" t="s">
        <v>328</v>
      </c>
      <c r="G1687" t="s">
        <v>35</v>
      </c>
      <c r="J1687" t="s">
        <v>38</v>
      </c>
      <c r="L1687" t="s">
        <v>281</v>
      </c>
      <c r="M1687" t="s">
        <v>49</v>
      </c>
      <c r="P1687" t="s">
        <v>261</v>
      </c>
      <c r="Q1687" t="s">
        <v>80</v>
      </c>
      <c r="R1687" t="s">
        <v>256</v>
      </c>
      <c r="S1687" t="s">
        <v>256</v>
      </c>
      <c r="T1687" t="s">
        <v>261</v>
      </c>
      <c r="U1687" t="s">
        <v>40</v>
      </c>
      <c r="V1687" t="s">
        <v>256</v>
      </c>
      <c r="W1687" t="str">
        <f t="shared" si="157"/>
        <v>db.pacientes.updateOne({"_id":ObjectId('61e34254ec4ec02e84f5dde3')},{ $set: { "seguimientos": [{"id": "2012","seccion1": {"fechaSeguimiento": "2012-12-12","institucion": "Hospital DR Alejandro Posadas",</v>
      </c>
      <c r="X1687" t="str">
        <f t="shared" si="158"/>
        <v>"fallecimiento": "No","fechaFallecimiento": "","causaFallecimiento": "","nivelEducativo": "Primaria incompleta","actividadLaboral": "","coberturaSocial": "Sí","tratamientoAntibioticoHospitalizado": "4","embarazo": ""},</v>
      </c>
      <c r="Y1687" t="str">
        <f t="shared" si="159"/>
        <v>"seccion4": {"cultivos": ""},"seccion5": {"toleranciaGlucosa": "Realizada","toleranciaGlucosaRealizada": "Intolerancia","vitaminaD": "","vitaminaDRealizada": "","inmunoglobulina": "Realizada",</v>
      </c>
      <c r="Z1687" t="str">
        <f t="shared" si="160"/>
        <v>"inmunoglobulinaRealizada": "&lt; 500"},"seccion6": {"actividadDeportiva": ""}}]}}, { upsert: true } );</v>
      </c>
      <c r="AA1687" t="str">
        <f t="shared" si="161"/>
        <v>db.pacientes.updateOne({"_id":ObjectId('61e34254ec4ec02e84f5dde3')},{ $set: { "seguimientos": [{"id": "2012","seccion1": {"fechaSeguimiento": "2012-12-12","institucion": "Hospital DR Alejandro Posadas","fallecimiento": "No","fechaFallecimiento": "","causaFallecimiento": "","nivelEducativo": "Primaria incompleta","actividadLaboral": "","coberturaSocial": "Sí","tratamientoAntibioticoHospitalizado": "4","embarazo": ""},"seccion4": {"cultivos": ""},"seccion5": {"toleranciaGlucosa": "Realizada","toleranciaGlucosaRealizada": "Intolerancia","vitaminaD": "","vitaminaDRealizada": "","inmunoglobulina": "Realizada","inmunoglobulinaRealizada": "&lt; 500"},"seccion6": {"actividadDeportiva": ""}}]}}, { upsert: true } );</v>
      </c>
    </row>
    <row r="1688" spans="1:27" x14ac:dyDescent="0.3">
      <c r="A1688" t="s">
        <v>1181</v>
      </c>
      <c r="B1688">
        <v>724</v>
      </c>
      <c r="C1688">
        <v>2013</v>
      </c>
      <c r="D1688" s="5">
        <v>41617</v>
      </c>
      <c r="E1688" s="5" t="str">
        <f t="shared" si="156"/>
        <v>2013-12-9</v>
      </c>
      <c r="F1688" t="s">
        <v>328</v>
      </c>
      <c r="G1688" t="s">
        <v>35</v>
      </c>
      <c r="L1688" t="s">
        <v>281</v>
      </c>
      <c r="M1688" t="s">
        <v>46</v>
      </c>
      <c r="O1688" t="s">
        <v>66</v>
      </c>
      <c r="P1688" t="s">
        <v>261</v>
      </c>
      <c r="Q1688" t="s">
        <v>80</v>
      </c>
      <c r="R1688" t="s">
        <v>256</v>
      </c>
      <c r="S1688" t="s">
        <v>256</v>
      </c>
      <c r="T1688" t="s">
        <v>261</v>
      </c>
      <c r="U1688" t="s">
        <v>40</v>
      </c>
      <c r="V1688" t="s">
        <v>256</v>
      </c>
      <c r="W1688" t="str">
        <f t="shared" si="157"/>
        <v>db.pacientes.updateOne({"_id":ObjectId('61e34254ec4ec02e84f5dde3')},{ $set: { "seguimientos": [{"id": "2013","seccion1": {"fechaSeguimiento": "2013-12-9","institucion": "Hospital DR Alejandro Posadas",</v>
      </c>
      <c r="X1688" t="str">
        <f t="shared" si="158"/>
        <v>"fallecimiento": "No","fechaFallecimiento": "","causaFallecimiento": "","nivelEducativo": "","actividadLaboral": "","coberturaSocial": "Sí","tratamientoAntibioticoHospitalizado": "3","embarazo": ""},</v>
      </c>
      <c r="Y1688" t="str">
        <f t="shared" si="159"/>
        <v>"seccion4": {"cultivos": "10"},"seccion5": {"toleranciaGlucosa": "Realizada","toleranciaGlucosaRealizada": "Intolerancia","vitaminaD": "","vitaminaDRealizada": "","inmunoglobulina": "Realizada",</v>
      </c>
      <c r="Z1688" t="str">
        <f t="shared" si="160"/>
        <v>"inmunoglobulinaRealizada": "&lt; 500"},"seccion6": {"actividadDeportiva": ""}}]}}, { upsert: true } );</v>
      </c>
      <c r="AA1688" t="str">
        <f t="shared" si="161"/>
        <v>db.pacientes.updateOne({"_id":ObjectId('61e34254ec4ec02e84f5dde3')},{ $set: { "seguimientos": [{"id": "2013","seccion1": {"fechaSeguimiento": "2013-12-9","institucion": "Hospital DR Alejandro Posadas","fallecimiento": "No","fechaFallecimiento": "","causaFallecimiento": "","nivelEducativo": "","actividadLaboral": "","coberturaSocial": "Sí","tratamientoAntibioticoHospitalizado": "3","embarazo": ""},"seccion4": {"cultivos": "10"},"seccion5": {"toleranciaGlucosa": "Realizada","toleranciaGlucosaRealizada": "Intolerancia","vitaminaD": "","vitaminaDRealizada": "","inmunoglobulina": "Realizada","inmunoglobulinaRealizada": "&lt; 500"},"seccion6": {"actividadDeportiva": ""}}]}}, { upsert: true } );</v>
      </c>
    </row>
    <row r="1689" spans="1:27" x14ac:dyDescent="0.3">
      <c r="A1689" t="s">
        <v>1181</v>
      </c>
      <c r="B1689">
        <v>724</v>
      </c>
      <c r="C1689">
        <v>2014</v>
      </c>
      <c r="D1689" s="5">
        <v>41992</v>
      </c>
      <c r="E1689" s="5" t="str">
        <f t="shared" si="156"/>
        <v>2014-12-19</v>
      </c>
      <c r="F1689" t="s">
        <v>328</v>
      </c>
      <c r="G1689" t="s">
        <v>35</v>
      </c>
      <c r="J1689" t="s">
        <v>61</v>
      </c>
      <c r="L1689" t="s">
        <v>281</v>
      </c>
      <c r="M1689" t="s">
        <v>46</v>
      </c>
      <c r="O1689" t="s">
        <v>41</v>
      </c>
      <c r="P1689" t="s">
        <v>261</v>
      </c>
      <c r="Q1689" t="s">
        <v>80</v>
      </c>
      <c r="R1689" t="s">
        <v>256</v>
      </c>
      <c r="S1689" t="s">
        <v>256</v>
      </c>
      <c r="T1689" t="s">
        <v>261</v>
      </c>
      <c r="U1689" t="s">
        <v>40</v>
      </c>
      <c r="V1689" t="s">
        <v>256</v>
      </c>
      <c r="W1689" t="str">
        <f t="shared" si="157"/>
        <v>db.pacientes.updateOne({"_id":ObjectId('61e34254ec4ec02e84f5dde3')},{ $set: { "seguimientos": [{"id": "2014","seccion1": {"fechaSeguimiento": "2014-12-19","institucion": "Hospital DR Alejandro Posadas",</v>
      </c>
      <c r="X1689" t="str">
        <f t="shared" si="158"/>
        <v>"fallecimiento": "No","fechaFallecimiento": "","causaFallecimiento": "","nivelEducativo": "Secundaria incompleta","actividadLaboral": "","coberturaSocial": "Sí","tratamientoAntibioticoHospitalizado": "3","embarazo": ""},</v>
      </c>
      <c r="Y1689" t="str">
        <f t="shared" si="159"/>
        <v>"seccion4": {"cultivos": "6"},"seccion5": {"toleranciaGlucosa": "Realizada","toleranciaGlucosaRealizada": "Intolerancia","vitaminaD": "","vitaminaDRealizada": "","inmunoglobulina": "Realizada",</v>
      </c>
      <c r="Z1689" t="str">
        <f t="shared" si="160"/>
        <v>"inmunoglobulinaRealizada": "&lt; 500"},"seccion6": {"actividadDeportiva": ""}}]}}, { upsert: true } );</v>
      </c>
      <c r="AA1689" t="str">
        <f t="shared" si="161"/>
        <v>db.pacientes.updateOne({"_id":ObjectId('61e34254ec4ec02e84f5dde3')},{ $set: { "seguimientos": [{"id": "2014","seccion1": {"fechaSeguimiento": "2014-12-19","institucion": "Hospital DR Alejandro Posadas","fallecimiento": "No","fechaFallecimiento": "","causaFallecimiento": "","nivelEducativo": "Secundaria incompleta","actividadLaboral": "","coberturaSocial": "Sí","tratamientoAntibioticoHospitalizado": "3","embarazo": ""},"seccion4": {"cultivos": "6"},"seccion5": {"toleranciaGlucosa": "Realizada","toleranciaGlucosaRealizada": "Intolerancia","vitaminaD": "","vitaminaDRealizada": "","inmunoglobulina": "Realizada","inmunoglobulinaRealizada": "&lt; 500"},"seccion6": {"actividadDeportiva": ""}}]}}, { upsert: true } );</v>
      </c>
    </row>
    <row r="1690" spans="1:27" x14ac:dyDescent="0.3">
      <c r="A1690" t="s">
        <v>1181</v>
      </c>
      <c r="B1690">
        <v>724</v>
      </c>
      <c r="C1690">
        <v>2015</v>
      </c>
      <c r="D1690" s="5">
        <v>42368</v>
      </c>
      <c r="E1690" s="5" t="str">
        <f t="shared" si="156"/>
        <v>2015-12-30</v>
      </c>
      <c r="F1690" t="s">
        <v>328</v>
      </c>
      <c r="G1690" t="s">
        <v>35</v>
      </c>
      <c r="L1690" t="s">
        <v>281</v>
      </c>
      <c r="M1690" t="s">
        <v>37</v>
      </c>
      <c r="N1690" t="s">
        <v>35</v>
      </c>
      <c r="O1690" t="s">
        <v>41</v>
      </c>
      <c r="P1690" t="s">
        <v>118</v>
      </c>
      <c r="Q1690" t="s">
        <v>256</v>
      </c>
      <c r="R1690" t="s">
        <v>118</v>
      </c>
      <c r="S1690" t="s">
        <v>256</v>
      </c>
      <c r="T1690" t="s">
        <v>118</v>
      </c>
      <c r="U1690" t="s">
        <v>256</v>
      </c>
      <c r="V1690" t="s">
        <v>256</v>
      </c>
      <c r="W1690" t="str">
        <f t="shared" si="157"/>
        <v>db.pacientes.updateOne({"_id":ObjectId('61e34254ec4ec02e84f5dde3')},{ $set: { "seguimientos": [{"id": "2015","seccion1": {"fechaSeguimiento": "2015-12-30","institucion": "Hospital DR Alejandro Posadas",</v>
      </c>
      <c r="X1690" t="str">
        <f t="shared" si="158"/>
        <v>"fallecimiento": "No","fechaFallecimiento": "","causaFallecimiento": "","nivelEducativo": "","actividadLaboral": "","coberturaSocial": "Sí","tratamientoAntibioticoHospitalizado": "2","embarazo": "No"},</v>
      </c>
      <c r="Y1690" t="str">
        <f t="shared" si="159"/>
        <v>"seccion4": {"cultivos": "6"},"seccion5": {"toleranciaGlucosa": "No realizada","toleranciaGlucosaRealizada": "","vitaminaD": "No realizada","vitaminaDRealizada": "","inmunoglobulina": "No realizada",</v>
      </c>
      <c r="Z1690" t="str">
        <f t="shared" si="160"/>
        <v>"inmunoglobulinaRealizada": ""},"seccion6": {"actividadDeportiva": ""}}]}}, { upsert: true } );</v>
      </c>
      <c r="AA1690" t="str">
        <f t="shared" si="161"/>
        <v>db.pacientes.updateOne({"_id":ObjectId('61e34254ec4ec02e84f5dde3')},{ $set: { "seguimientos": [{"id": "2015","seccion1": {"fechaSeguimiento": "2015-12-30","institucion": "Hospital DR Alejandro Posadas","fallecimiento": "No","fechaFallecimiento": "","causaFallecimiento": "","nivelEducativo": "","actividadLaboral": "","coberturaSocial": "Sí","tratamientoAntibioticoHospitalizado": "2","embarazo": "No"},"seccion4": {"cultivos": "6"},"seccion5": {"toleranciaGlucosa": "No realizada","toleranciaGlucosaRealizada": "","vitaminaD": "No realizada","vitaminaDRealizada": "","inmunoglobulina": "No realizada","inmunoglobulinaRealizada": ""},"seccion6": {"actividadDeportiva": ""}}]}}, { upsert: true } );</v>
      </c>
    </row>
    <row r="1691" spans="1:27" x14ac:dyDescent="0.3">
      <c r="A1691" t="s">
        <v>1182</v>
      </c>
      <c r="B1691">
        <v>725</v>
      </c>
      <c r="C1691">
        <v>2012</v>
      </c>
      <c r="D1691" s="5">
        <v>41255</v>
      </c>
      <c r="E1691" s="5" t="str">
        <f t="shared" si="156"/>
        <v>2012-12-12</v>
      </c>
      <c r="F1691" t="s">
        <v>328</v>
      </c>
      <c r="G1691" t="s">
        <v>35</v>
      </c>
      <c r="L1691" t="s">
        <v>281</v>
      </c>
      <c r="O1691" t="s">
        <v>49</v>
      </c>
      <c r="P1691" t="s">
        <v>118</v>
      </c>
      <c r="Q1691" t="s">
        <v>256</v>
      </c>
      <c r="R1691" t="s">
        <v>256</v>
      </c>
      <c r="S1691" t="s">
        <v>256</v>
      </c>
      <c r="T1691" t="s">
        <v>256</v>
      </c>
      <c r="U1691" t="s">
        <v>256</v>
      </c>
      <c r="V1691" t="s">
        <v>256</v>
      </c>
      <c r="W1691" t="str">
        <f t="shared" si="157"/>
        <v>db.pacientes.updateOne({"_id":ObjectId('61e34254ec4ec02e84f5dde4')},{ $set: { "seguimientos": [{"id": "2012","seccion1": {"fechaSeguimiento": "2012-12-12","institucion": "Hospital DR Alejandro Posadas",</v>
      </c>
      <c r="X1691" t="str">
        <f t="shared" si="158"/>
        <v>"fallecimiento": "No","fechaFallecimiento": "","causaFallecimiento": "","nivelEducativo": "","actividadLaboral": "","coberturaSocial": "Sí","tratamientoAntibioticoHospitalizado": "","embarazo": ""},</v>
      </c>
      <c r="Y1691" t="str">
        <f t="shared" si="159"/>
        <v>"seccion4": {"cultivos": "4"},"seccion5": {"toleranciaGlucosa": "No realizada","toleranciaGlucosaRealizada": "","vitaminaD": "","vitaminaDRealizada": "","inmunoglobulina": "",</v>
      </c>
      <c r="Z1691" t="str">
        <f t="shared" si="160"/>
        <v>"inmunoglobulinaRealizada": ""},"seccion6": {"actividadDeportiva": ""}}]}}, { upsert: true } );</v>
      </c>
      <c r="AA1691" t="str">
        <f t="shared" si="161"/>
        <v>db.pacientes.updateOne({"_id":ObjectId('61e34254ec4ec02e84f5dde4')},{ $set: { "seguimientos": [{"id": "2012","seccion1": {"fechaSeguimiento": "2012-12-12","institucion": "Hospital DR Alejandro Posadas","fallecimiento": "No","fechaFallecimiento": "","causaFallecimiento": "","nivelEducativo": "","actividadLaboral": "","coberturaSocial": "Sí","tratamientoAntibioticoHospitalizado": "","embarazo": ""},"seccion4": {"cultivos": "4"},"seccion5":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1692" spans="1:27" x14ac:dyDescent="0.3">
      <c r="A1692" t="s">
        <v>1182</v>
      </c>
      <c r="B1692">
        <v>725</v>
      </c>
      <c r="C1692">
        <v>2013</v>
      </c>
      <c r="D1692" s="5">
        <v>41638</v>
      </c>
      <c r="E1692" s="5" t="str">
        <f t="shared" si="156"/>
        <v>2013-12-30</v>
      </c>
      <c r="F1692" t="s">
        <v>328</v>
      </c>
      <c r="G1692" t="s">
        <v>35</v>
      </c>
      <c r="L1692" t="s">
        <v>35</v>
      </c>
      <c r="O1692" t="s">
        <v>46</v>
      </c>
      <c r="P1692" t="s">
        <v>118</v>
      </c>
      <c r="Q1692" t="s">
        <v>256</v>
      </c>
      <c r="R1692" t="s">
        <v>256</v>
      </c>
      <c r="S1692" t="s">
        <v>256</v>
      </c>
      <c r="T1692" t="s">
        <v>261</v>
      </c>
      <c r="U1692" t="s">
        <v>40</v>
      </c>
      <c r="V1692" t="s">
        <v>256</v>
      </c>
      <c r="W1692" t="str">
        <f t="shared" si="157"/>
        <v>db.pacientes.updateOne({"_id":ObjectId('61e34254ec4ec02e84f5dde4')},{ $set: { "seguimientos": [{"id": "2013","seccion1": {"fechaSeguimiento": "2013-12-30","institucion": "Hospital DR Alejandro Posadas",</v>
      </c>
      <c r="X1692" t="str">
        <f t="shared" si="158"/>
        <v>"fallecimiento": "No","fechaFallecimiento": "","causaFallecimiento": "","nivelEducativo": "","actividadLaboral": "","coberturaSocial": "No","tratamientoAntibioticoHospitalizado": "","embarazo": ""},</v>
      </c>
      <c r="Y1692" t="str">
        <f t="shared" si="159"/>
        <v>"seccion4": {"cultivos": "3"},"seccion5": {"toleranciaGlucosa": "No realizada","toleranciaGlucosaRealizada": "","vitaminaD": "","vitaminaDRealizada": "","inmunoglobulina": "Realizada",</v>
      </c>
      <c r="Z1692" t="str">
        <f t="shared" si="160"/>
        <v>"inmunoglobulinaRealizada": "&lt; 500"},"seccion6": {"actividadDeportiva": ""}}]}}, { upsert: true } );</v>
      </c>
      <c r="AA1692" t="str">
        <f t="shared" si="161"/>
        <v>db.pacientes.updateOne({"_id":ObjectId('61e34254ec4ec02e84f5dde4')},{ $set: { "seguimientos": [{"id": "2013","seccion1": {"fechaSeguimiento": "2013-12-30","institucion": "Hospital DR Alejandro Posadas","fallecimiento": "No","fechaFallecimiento": "","causaFallecimiento": "","nivelEducativo": "","actividadLaboral": "","coberturaSocial": "No","tratamientoAntibioticoHospitalizado": "","embarazo": ""},"seccion4": {"cultivos": "3"},"seccion5": {"toleranciaGlucosa": "No realizada","toleranciaGlucosaRealizada": "","vitaminaD": "","vitaminaDRealizada": "","inmunoglobulina": "Realizada","inmunoglobulinaRealizada": "&lt; 500"},"seccion6": {"actividadDeportiva": ""}}]}}, { upsert: true } );</v>
      </c>
    </row>
    <row r="1693" spans="1:27" x14ac:dyDescent="0.3">
      <c r="A1693" t="s">
        <v>1182</v>
      </c>
      <c r="B1693">
        <v>725</v>
      </c>
      <c r="C1693">
        <v>2014</v>
      </c>
      <c r="D1693" s="5">
        <v>42003</v>
      </c>
      <c r="E1693" s="5" t="str">
        <f t="shared" si="156"/>
        <v>2014-12-30</v>
      </c>
      <c r="F1693" t="s">
        <v>328</v>
      </c>
      <c r="G1693" t="s">
        <v>35</v>
      </c>
      <c r="L1693" t="s">
        <v>281</v>
      </c>
      <c r="O1693" t="s">
        <v>46</v>
      </c>
      <c r="P1693" t="s">
        <v>118</v>
      </c>
      <c r="Q1693" t="s">
        <v>256</v>
      </c>
      <c r="R1693" t="s">
        <v>256</v>
      </c>
      <c r="S1693" t="s">
        <v>256</v>
      </c>
      <c r="T1693" t="s">
        <v>256</v>
      </c>
      <c r="U1693" t="s">
        <v>256</v>
      </c>
      <c r="V1693" t="s">
        <v>281</v>
      </c>
      <c r="W1693" t="str">
        <f t="shared" si="157"/>
        <v>db.pacientes.updateOne({"_id":ObjectId('61e34254ec4ec02e84f5dde4')},{ $set: { "seguimientos": [{"id": "2014","seccion1": {"fechaSeguimiento": "2014-12-30","institucion": "Hospital DR Alejandro Posadas",</v>
      </c>
      <c r="X1693" t="str">
        <f t="shared" si="158"/>
        <v>"fallecimiento": "No","fechaFallecimiento": "","causaFallecimiento": "","nivelEducativo": "","actividadLaboral": "","coberturaSocial": "Sí","tratamientoAntibioticoHospitalizado": "","embarazo": ""},</v>
      </c>
      <c r="Y1693" t="str">
        <f t="shared" si="159"/>
        <v>"seccion4": {"cultivos": "3"},"seccion5": {"toleranciaGlucosa": "No realizada","toleranciaGlucosaRealizada": "","vitaminaD": "","vitaminaDRealizada": "","inmunoglobulina": "",</v>
      </c>
      <c r="Z1693" t="str">
        <f t="shared" si="160"/>
        <v>"inmunoglobulinaRealizada": ""},"seccion6": {"actividadDeportiva": "Sí"}}]}}, { upsert: true } );</v>
      </c>
      <c r="AA1693" t="str">
        <f t="shared" si="161"/>
        <v>db.pacientes.updateOne({"_id":ObjectId('61e34254ec4ec02e84f5dde4')},{ $set: { "seguimientos": [{"id": "2014","seccion1": {"fechaSeguimiento": "2014-12-30","institucion": "Hospital DR Alejandro Posadas","fallecimiento": "No","fechaFallecimiento": "","causaFallecimiento": "","nivelEducativo": "","actividadLaboral": "","coberturaSocial": "Sí","tratamientoAntibioticoHospitalizado": "","embarazo": ""},"seccion4": {"cultivos": "3"},"seccion5": {"toleranciaGlucosa": "No realizada","toleranciaGlucosaRealizada": "","vitaminaD": "","vitaminaDRealizada": "","inmunoglobulina": "","inmunoglobulinaRealizada": ""},"seccion6": {"actividadDeportiva": "Sí"}}]}}, { upsert: true } );</v>
      </c>
    </row>
    <row r="1694" spans="1:27" x14ac:dyDescent="0.3">
      <c r="A1694" t="s">
        <v>1182</v>
      </c>
      <c r="B1694">
        <v>725</v>
      </c>
      <c r="C1694">
        <v>2015</v>
      </c>
      <c r="D1694" s="5">
        <v>42368</v>
      </c>
      <c r="E1694" s="5" t="str">
        <f t="shared" si="156"/>
        <v>2015-12-30</v>
      </c>
      <c r="F1694" t="s">
        <v>328</v>
      </c>
      <c r="G1694" t="s">
        <v>35</v>
      </c>
      <c r="L1694" t="s">
        <v>281</v>
      </c>
      <c r="O1694" t="s">
        <v>41</v>
      </c>
      <c r="P1694" t="s">
        <v>118</v>
      </c>
      <c r="Q1694" t="s">
        <v>256</v>
      </c>
      <c r="R1694" t="s">
        <v>256</v>
      </c>
      <c r="S1694" t="s">
        <v>256</v>
      </c>
      <c r="T1694" t="s">
        <v>261</v>
      </c>
      <c r="U1694" t="s">
        <v>34</v>
      </c>
      <c r="V1694" t="s">
        <v>256</v>
      </c>
      <c r="W1694" t="str">
        <f t="shared" si="157"/>
        <v>db.pacientes.updateOne({"_id":ObjectId('61e34254ec4ec02e84f5dde4')},{ $set: { "seguimientos": [{"id": "2015","seccion1": {"fechaSeguimiento": "2015-12-30","institucion": "Hospital DR Alejandro Posadas",</v>
      </c>
      <c r="X1694" t="str">
        <f t="shared" si="158"/>
        <v>"fallecimiento": "No","fechaFallecimiento": "","causaFallecimiento": "","nivelEducativo": "","actividadLaboral": "","coberturaSocial": "Sí","tratamientoAntibioticoHospitalizado": "","embarazo": ""},</v>
      </c>
      <c r="Y1694" t="str">
        <f t="shared" si="159"/>
        <v>"seccion4": {"cultivos": "6"},"seccion5": {"toleranciaGlucosa": "No realizada","toleranciaGlucosaRealizada": "","vitaminaD": "","vitaminaDRealizada": "","inmunoglobulina": "Realizada",</v>
      </c>
      <c r="Z1694" t="str">
        <f t="shared" si="160"/>
        <v>"inmunoglobulinaRealizada": "Normal"},"seccion6": {"actividadDeportiva": ""}}]}}, { upsert: true } );</v>
      </c>
      <c r="AA1694" t="str">
        <f t="shared" si="161"/>
        <v>db.pacientes.updateOne({"_id":ObjectId('61e34254ec4ec02e84f5dde4')},{ $set: { "seguimientos": [{"id": "2015","seccion1": {"fechaSeguimiento": "2015-12-30","institucion": "Hospital DR Alejandro Posadas","fallecimiento": "No","fechaFallecimiento": "","causaFallecimiento": "","nivelEducativo": "","actividadLaboral": "","coberturaSocial": "Sí","tratamientoAntibioticoHospitalizado": "","embarazo": ""},"seccion4": {"cultivos": "6"},"seccion5": {"toleranciaGlucosa": "No realizada","toleranciaGlucosaRealizada": "","vitaminaD": "","vitaminaDRealizada": "","inmunoglobulina": "Realizada","inmunoglobulinaRealizada": "Normal"},"seccion6": {"actividadDeportiva": ""}}]}}, { upsert: true } );</v>
      </c>
    </row>
    <row r="1695" spans="1:27" x14ac:dyDescent="0.3">
      <c r="A1695" t="s">
        <v>1183</v>
      </c>
      <c r="B1695">
        <v>726</v>
      </c>
      <c r="C1695">
        <v>2012</v>
      </c>
      <c r="D1695" s="5">
        <v>41255</v>
      </c>
      <c r="E1695" s="5" t="str">
        <f t="shared" si="156"/>
        <v>2012-12-12</v>
      </c>
      <c r="F1695" t="s">
        <v>328</v>
      </c>
      <c r="G1695" t="s">
        <v>35</v>
      </c>
      <c r="L1695" t="s">
        <v>35</v>
      </c>
      <c r="O1695" t="s">
        <v>74</v>
      </c>
      <c r="P1695" t="s">
        <v>118</v>
      </c>
      <c r="Q1695" t="s">
        <v>256</v>
      </c>
      <c r="R1695" t="s">
        <v>256</v>
      </c>
      <c r="S1695" t="s">
        <v>256</v>
      </c>
      <c r="T1695" t="s">
        <v>261</v>
      </c>
      <c r="U1695" t="s">
        <v>40</v>
      </c>
      <c r="V1695" t="s">
        <v>256</v>
      </c>
      <c r="W1695" t="str">
        <f t="shared" si="157"/>
        <v>db.pacientes.updateOne({"_id":ObjectId('61e34254ec4ec02e84f5dde5')},{ $set: { "seguimientos": [{"id": "2012","seccion1": {"fechaSeguimiento": "2012-12-12","institucion": "Hospital DR Alejandro Posadas",</v>
      </c>
      <c r="X1695" t="str">
        <f t="shared" si="158"/>
        <v>"fallecimiento": "No","fechaFallecimiento": "","causaFallecimiento": "","nivelEducativo": "","actividadLaboral": "","coberturaSocial": "No","tratamientoAntibioticoHospitalizado": "","embarazo": ""},</v>
      </c>
      <c r="Y1695" t="str">
        <f t="shared" si="159"/>
        <v>"seccion4": {"cultivos": "8"},"seccion5": {"toleranciaGlucosa": "No realizada","toleranciaGlucosaRealizada": "","vitaminaD": "","vitaminaDRealizada": "","inmunoglobulina": "Realizada",</v>
      </c>
      <c r="Z1695" t="str">
        <f t="shared" si="160"/>
        <v>"inmunoglobulinaRealizada": "&lt; 500"},"seccion6": {"actividadDeportiva": ""}}]}}, { upsert: true } );</v>
      </c>
      <c r="AA1695" t="str">
        <f t="shared" si="161"/>
        <v>db.pacientes.updateOne({"_id":ObjectId('61e34254ec4ec02e84f5dde5')},{ $set: { "seguimientos": [{"id": "2012","seccion1": {"fechaSeguimiento": "2012-12-12","institucion": "Hospital DR Alejandro Posadas","fallecimiento": "No","fechaFallecimiento": "","causaFallecimiento": "","nivelEducativo": "","actividadLaboral": "","coberturaSocial": "No","tratamientoAntibioticoHospitalizado": "","embarazo": ""},"seccion4": {"cultivos": "8"},"seccion5": {"toleranciaGlucosa": "No realizada","toleranciaGlucosaRealizada": "","vitaminaD": "","vitaminaDRealizada": "","inmunoglobulina": "Realizada","inmunoglobulinaRealizada": "&lt; 500"},"seccion6": {"actividadDeportiva": ""}}]}}, { upsert: true } );</v>
      </c>
    </row>
    <row r="1696" spans="1:27" x14ac:dyDescent="0.3">
      <c r="A1696" t="s">
        <v>1183</v>
      </c>
      <c r="B1696">
        <v>726</v>
      </c>
      <c r="C1696">
        <v>2013</v>
      </c>
      <c r="D1696" s="5">
        <v>41610</v>
      </c>
      <c r="E1696" s="5" t="str">
        <f t="shared" si="156"/>
        <v>2013-12-2</v>
      </c>
      <c r="F1696" t="s">
        <v>328</v>
      </c>
      <c r="G1696" t="s">
        <v>35</v>
      </c>
      <c r="L1696" t="s">
        <v>35</v>
      </c>
      <c r="O1696" t="s">
        <v>48</v>
      </c>
      <c r="P1696" t="s">
        <v>118</v>
      </c>
      <c r="Q1696" t="s">
        <v>256</v>
      </c>
      <c r="R1696" t="s">
        <v>256</v>
      </c>
      <c r="S1696" t="s">
        <v>256</v>
      </c>
      <c r="T1696" t="s">
        <v>261</v>
      </c>
      <c r="U1696" t="s">
        <v>40</v>
      </c>
      <c r="V1696" t="s">
        <v>281</v>
      </c>
      <c r="W1696" t="str">
        <f t="shared" si="157"/>
        <v>db.pacientes.updateOne({"_id":ObjectId('61e34254ec4ec02e84f5dde5')},{ $set: { "seguimientos": [{"id": "2013","seccion1": {"fechaSeguimiento": "2013-12-2","institucion": "Hospital DR Alejandro Posadas",</v>
      </c>
      <c r="X1696" t="str">
        <f t="shared" si="158"/>
        <v>"fallecimiento": "No","fechaFallecimiento": "","causaFallecimiento": "","nivelEducativo": "","actividadLaboral": "","coberturaSocial": "No","tratamientoAntibioticoHospitalizado": "","embarazo": ""},</v>
      </c>
      <c r="Y1696" t="str">
        <f t="shared" si="159"/>
        <v>"seccion4": {"cultivos": "5"},"seccion5": {"toleranciaGlucosa": "No realizada","toleranciaGlucosaRealizada": "","vitaminaD": "","vitaminaDRealizada": "","inmunoglobulina": "Realizada",</v>
      </c>
      <c r="Z1696" t="str">
        <f t="shared" si="160"/>
        <v>"inmunoglobulinaRealizada": "&lt; 500"},"seccion6": {"actividadDeportiva": "Sí"}}]}}, { upsert: true } );</v>
      </c>
      <c r="AA1696" t="str">
        <f t="shared" si="161"/>
        <v>db.pacientes.updateOne({"_id":ObjectId('61e34254ec4ec02e84f5dde5')},{ $set: { "seguimientos": [{"id": "2013","seccion1": {"fechaSeguimiento": "2013-12-2","institucion": "Hospital DR Alejandro Posadas","fallecimiento": "No","fechaFallecimiento": "","causaFallecimiento": "","nivelEducativo": "","actividadLaboral": "","coberturaSocial": "No","tratamientoAntibioticoHospitalizado": "","embarazo": ""},"seccion4": {"cultivos": "5"},"seccion5": {"toleranciaGlucosa": "No realizada","toleranciaGlucosaRealizada": "","vitaminaD": "","vitaminaDRealizada": "","inmunoglobulina": "Realizada","inmunoglobulinaRealizada": "&lt; 500"},"seccion6": {"actividadDeportiva": "Sí"}}]}}, { upsert: true } );</v>
      </c>
    </row>
    <row r="1697" spans="1:27" x14ac:dyDescent="0.3">
      <c r="A1697" t="s">
        <v>1183</v>
      </c>
      <c r="B1697">
        <v>726</v>
      </c>
      <c r="C1697">
        <v>2015</v>
      </c>
      <c r="D1697" s="5">
        <v>42368</v>
      </c>
      <c r="E1697" s="5" t="str">
        <f t="shared" si="156"/>
        <v>2015-12-30</v>
      </c>
      <c r="F1697" t="s">
        <v>328</v>
      </c>
      <c r="G1697" t="s">
        <v>35</v>
      </c>
      <c r="L1697" t="s">
        <v>281</v>
      </c>
      <c r="O1697" t="s">
        <v>37</v>
      </c>
      <c r="P1697" t="s">
        <v>118</v>
      </c>
      <c r="Q1697" t="s">
        <v>256</v>
      </c>
      <c r="R1697" t="s">
        <v>261</v>
      </c>
      <c r="S1697" t="s">
        <v>34</v>
      </c>
      <c r="T1697" t="s">
        <v>261</v>
      </c>
      <c r="U1697" t="s">
        <v>34</v>
      </c>
      <c r="V1697" t="s">
        <v>281</v>
      </c>
      <c r="W1697" t="str">
        <f t="shared" si="157"/>
        <v>db.pacientes.updateOne({"_id":ObjectId('61e34254ec4ec02e84f5dde5')},{ $set: { "seguimientos": [{"id": "2015","seccion1": {"fechaSeguimiento": "2015-12-30","institucion": "Hospital DR Alejandro Posadas",</v>
      </c>
      <c r="X1697" t="str">
        <f t="shared" si="158"/>
        <v>"fallecimiento": "No","fechaFallecimiento": "","causaFallecimiento": "","nivelEducativo": "","actividadLaboral": "","coberturaSocial": "Sí","tratamientoAntibioticoHospitalizado": "","embarazo": ""},</v>
      </c>
      <c r="Y1697" t="str">
        <f t="shared" si="159"/>
        <v>"seccion4": {"cultivos": "2"},"seccion5": {"toleranciaGlucosa": "No realizada","toleranciaGlucosaRealizada": "","vitaminaD": "Realizada","vitaminaDRealizada": "Normal","inmunoglobulina": "Realizada",</v>
      </c>
      <c r="Z1697" t="str">
        <f t="shared" si="160"/>
        <v>"inmunoglobulinaRealizada": "Normal"},"seccion6": {"actividadDeportiva": "Sí"}}]}}, { upsert: true } );</v>
      </c>
      <c r="AA1697" t="str">
        <f t="shared" si="161"/>
        <v>db.pacientes.updateOne({"_id":ObjectId('61e34254ec4ec02e84f5dde5')},{ $set: { "seguimientos": [{"id": "2015","seccion1": {"fechaSeguimiento": "2015-12-30","institucion": "Hospital DR Alejandro Posadas","fallecimiento": "No","fechaFallecimiento": "","causaFallecimiento": "","nivelEducativo": "","actividadLaboral": "","coberturaSocial": "Sí","tratamientoAntibioticoHospitalizado": "","embarazo": ""},"seccion4": {"cultivos": "2"},"seccion5": {"toleranciaGlucosa": "No realizada","toleranciaGlucosaRealizada": "","vitaminaD": "Realizada","vitaminaDRealizada": "Normal","inmunoglobulina": "Realizada","inmunoglobulinaRealizada": "Normal"},"seccion6": {"actividadDeportiva": "Sí"}}]}}, { upsert: true } );</v>
      </c>
    </row>
    <row r="1698" spans="1:27" x14ac:dyDescent="0.3">
      <c r="A1698" t="s">
        <v>1184</v>
      </c>
      <c r="B1698">
        <v>727</v>
      </c>
      <c r="C1698">
        <v>2012</v>
      </c>
      <c r="D1698" s="5">
        <v>41255</v>
      </c>
      <c r="E1698" s="5" t="str">
        <f t="shared" si="156"/>
        <v>2012-12-12</v>
      </c>
      <c r="F1698" t="s">
        <v>328</v>
      </c>
      <c r="G1698" t="s">
        <v>35</v>
      </c>
      <c r="L1698" t="s">
        <v>281</v>
      </c>
      <c r="M1698" t="s">
        <v>45</v>
      </c>
      <c r="O1698" t="s">
        <v>49</v>
      </c>
      <c r="P1698" t="s">
        <v>118</v>
      </c>
      <c r="Q1698" t="s">
        <v>256</v>
      </c>
      <c r="R1698" t="s">
        <v>256</v>
      </c>
      <c r="S1698" t="s">
        <v>256</v>
      </c>
      <c r="T1698" t="s">
        <v>256</v>
      </c>
      <c r="U1698" t="s">
        <v>256</v>
      </c>
      <c r="V1698" t="s">
        <v>281</v>
      </c>
      <c r="W1698" t="str">
        <f t="shared" si="157"/>
        <v>db.pacientes.updateOne({"_id":ObjectId('61e34254ec4ec02e84f5dde6')},{ $set: { "seguimientos": [{"id": "2012","seccion1": {"fechaSeguimiento": "2012-12-12","institucion": "Hospital DR Alejandro Posadas",</v>
      </c>
      <c r="X1698" t="str">
        <f t="shared" si="158"/>
        <v>"fallecimiento": "No","fechaFallecimiento": "","causaFallecimiento": "","nivelEducativo": "","actividadLaboral": "","coberturaSocial": "Sí","tratamientoAntibioticoHospitalizado": "1","embarazo": ""},</v>
      </c>
      <c r="Y1698" t="str">
        <f t="shared" si="159"/>
        <v>"seccion4": {"cultivos": "4"},"seccion5": {"toleranciaGlucosa": "No realizada","toleranciaGlucosaRealizada": "","vitaminaD": "","vitaminaDRealizada": "","inmunoglobulina": "",</v>
      </c>
      <c r="Z1698" t="str">
        <f t="shared" si="160"/>
        <v>"inmunoglobulinaRealizada": ""},"seccion6": {"actividadDeportiva": "Sí"}}]}}, { upsert: true } );</v>
      </c>
      <c r="AA1698" t="str">
        <f t="shared" si="161"/>
        <v>db.pacientes.updateOne({"_id":ObjectId('61e34254ec4ec02e84f5dde6')},{ $set: { "seguimientos": [{"id": "2012","seccion1": {"fechaSeguimiento": "2012-12-12","institucion": "Hospital DR Alejandro Posadas","fallecimiento": "No","fechaFallecimiento": "","causaFallecimiento": "","nivelEducativo": "","actividadLaboral": "","coberturaSocial": "Sí","tratamientoAntibioticoHospitalizado": "1","embarazo": ""},"seccion4": {"cultivos": "4"},"seccion5": {"toleranciaGlucosa": "No realizada","toleranciaGlucosaRealizada": "","vitaminaD": "","vitaminaDRealizada": "","inmunoglobulina": "","inmunoglobulinaRealizada": ""},"seccion6": {"actividadDeportiva": "Sí"}}]}}, { upsert: true } );</v>
      </c>
    </row>
    <row r="1699" spans="1:27" x14ac:dyDescent="0.3">
      <c r="A1699" t="s">
        <v>1185</v>
      </c>
      <c r="B1699">
        <v>728</v>
      </c>
      <c r="C1699">
        <v>2013</v>
      </c>
      <c r="D1699" s="5">
        <v>41336</v>
      </c>
      <c r="E1699" s="5" t="str">
        <f t="shared" si="156"/>
        <v>2013-3-3</v>
      </c>
      <c r="F1699" t="s">
        <v>328</v>
      </c>
      <c r="G1699" t="s">
        <v>35</v>
      </c>
      <c r="J1699" t="s">
        <v>38</v>
      </c>
      <c r="L1699" t="s">
        <v>281</v>
      </c>
      <c r="O1699" t="s">
        <v>37</v>
      </c>
      <c r="P1699" t="s">
        <v>118</v>
      </c>
      <c r="Q1699" t="s">
        <v>256</v>
      </c>
      <c r="R1699" t="s">
        <v>256</v>
      </c>
      <c r="S1699" t="s">
        <v>256</v>
      </c>
      <c r="T1699" t="s">
        <v>261</v>
      </c>
      <c r="U1699" t="s">
        <v>84</v>
      </c>
      <c r="V1699" t="s">
        <v>281</v>
      </c>
      <c r="W1699" t="str">
        <f t="shared" si="157"/>
        <v>db.pacientes.updateOne({"_id":ObjectId('61e34254ec4ec02e84f5dde7')},{ $set: { "seguimientos": [{"id": "2013","seccion1": {"fechaSeguimiento": "2013-3-3","institucion": "Hospital DR Alejandro Posadas",</v>
      </c>
      <c r="X1699" t="str">
        <f t="shared" si="158"/>
        <v>"fallecimiento": "No","fechaFallecimiento": "","causaFallecimiento": "","nivelEducativo": "Primaria incompleta","actividadLaboral": "","coberturaSocial": "Sí","tratamientoAntibioticoHospitalizado": "","embarazo": ""},</v>
      </c>
      <c r="Y1699" t="str">
        <f t="shared" si="159"/>
        <v>"seccion4": {"cultivos": "2"},"seccion5": {"toleranciaGlucosa": "No realizada","toleranciaGlucosaRealizada": "","vitaminaD": "","vitaminaDRealizada": "","inmunoglobulina": "Realizada",</v>
      </c>
      <c r="Z1699" t="str">
        <f t="shared" si="160"/>
        <v>"inmunoglobulinaRealizada": "500 - 1.000"},"seccion6": {"actividadDeportiva": "Sí"}}]}}, { upsert: true } );</v>
      </c>
      <c r="AA1699" t="str">
        <f t="shared" si="161"/>
        <v>db.pacientes.updateOne({"_id":ObjectId('61e34254ec4ec02e84f5dde7')},{ $set: { "seguimientos": [{"id": "2013","seccion1": {"fechaSeguimiento": "2013-3-3","institucion": "Hospital DR Alejandro Posadas","fallecimiento": "No","fechaFallecimiento": "","causaFallecimiento": "","nivelEducativo": "Primaria incompleta","actividadLaboral": "","coberturaSocial": "Sí","tratamientoAntibioticoHospitalizado": "","embarazo": ""},"seccion4": {"cultivos": "2"},"seccion5": {"toleranciaGlucosa": "No realizada","toleranciaGlucosaRealizada": "","vitaminaD": "","vitaminaDRealizada": "","inmunoglobulina": "Realizada","inmunoglobulinaRealizada": "500 - 1.000"},"seccion6": {"actividadDeportiva": "Sí"}}]}}, { upsert: true } );</v>
      </c>
    </row>
    <row r="1700" spans="1:27" x14ac:dyDescent="0.3">
      <c r="A1700" t="s">
        <v>1185</v>
      </c>
      <c r="B1700">
        <v>728</v>
      </c>
      <c r="C1700">
        <v>2013</v>
      </c>
      <c r="D1700" s="5">
        <v>41618</v>
      </c>
      <c r="E1700" s="5" t="str">
        <f t="shared" si="156"/>
        <v>2013-12-10</v>
      </c>
      <c r="F1700" t="s">
        <v>328</v>
      </c>
      <c r="G1700" t="s">
        <v>35</v>
      </c>
      <c r="O1700" t="s">
        <v>48</v>
      </c>
      <c r="P1700" t="s">
        <v>118</v>
      </c>
      <c r="Q1700" t="s">
        <v>256</v>
      </c>
      <c r="R1700" t="s">
        <v>256</v>
      </c>
      <c r="S1700" t="s">
        <v>256</v>
      </c>
      <c r="T1700" t="s">
        <v>256</v>
      </c>
      <c r="U1700" t="s">
        <v>256</v>
      </c>
      <c r="V1700" t="s">
        <v>281</v>
      </c>
      <c r="W1700" t="str">
        <f t="shared" si="157"/>
        <v>db.pacientes.updateOne({"_id":ObjectId('61e34254ec4ec02e84f5dde7')},{ $set: { "seguimientos": [{"id": "2013","seccion1": {"fechaSeguimiento": "2013-12-10","institucion": "Hospital DR Alejandro Posadas",</v>
      </c>
      <c r="X1700" t="str">
        <f t="shared" si="158"/>
        <v>"fallecimiento": "No","fechaFallecimiento": "","causaFallecimiento": "","nivelEducativo": "","actividadLaboral": "","coberturaSocial": "","tratamientoAntibioticoHospitalizado": "","embarazo": ""},</v>
      </c>
      <c r="Y1700" t="str">
        <f t="shared" si="159"/>
        <v>"seccion4": {"cultivos": "5"},"seccion5": {"toleranciaGlucosa": "No realizada","toleranciaGlucosaRealizada": "","vitaminaD": "","vitaminaDRealizada": "","inmunoglobulina": "",</v>
      </c>
      <c r="Z1700" t="str">
        <f t="shared" si="160"/>
        <v>"inmunoglobulinaRealizada": ""},"seccion6": {"actividadDeportiva": "Sí"}}]}}, { upsert: true } );</v>
      </c>
      <c r="AA1700" t="str">
        <f t="shared" si="161"/>
        <v>db.pacientes.updateOne({"_id":ObjectId('61e34254ec4ec02e84f5dde7')},{ $set: { "seguimientos": [{"id": "2013","seccion1": {"fechaSeguimiento": "2013-12-10","institucion": "Hospital DR Alejandro Posadas","fallecimiento": "No","fechaFallecimiento": "","causaFallecimiento": "","nivelEducativo": "","actividadLaboral": "","coberturaSocial": "","tratamientoAntibioticoHospitalizado": "","embarazo": ""},"seccion4": {"cultivos": "5"},"seccion5": {"toleranciaGlucosa": "No realizada","toleranciaGlucosaRealizada": "","vitaminaD": "","vitaminaDRealizada": "","inmunoglobulina": "","inmunoglobulinaRealizada": ""},"seccion6": {"actividadDeportiva": "Sí"}}]}}, { upsert: true } );</v>
      </c>
    </row>
    <row r="1701" spans="1:27" x14ac:dyDescent="0.3">
      <c r="A1701" t="s">
        <v>1185</v>
      </c>
      <c r="B1701">
        <v>728</v>
      </c>
      <c r="C1701">
        <v>2015</v>
      </c>
      <c r="D1701" s="5">
        <v>42368</v>
      </c>
      <c r="E1701" s="5" t="str">
        <f t="shared" si="156"/>
        <v>2015-12-30</v>
      </c>
      <c r="F1701" t="s">
        <v>328</v>
      </c>
      <c r="G1701" t="s">
        <v>35</v>
      </c>
      <c r="L1701" t="s">
        <v>281</v>
      </c>
      <c r="O1701" t="s">
        <v>41</v>
      </c>
      <c r="P1701" t="s">
        <v>118</v>
      </c>
      <c r="Q1701" t="s">
        <v>256</v>
      </c>
      <c r="R1701" t="s">
        <v>118</v>
      </c>
      <c r="S1701" t="s">
        <v>256</v>
      </c>
      <c r="T1701" t="s">
        <v>256</v>
      </c>
      <c r="U1701" t="s">
        <v>256</v>
      </c>
      <c r="V1701" t="s">
        <v>281</v>
      </c>
      <c r="W1701" t="str">
        <f t="shared" si="157"/>
        <v>db.pacientes.updateOne({"_id":ObjectId('61e34254ec4ec02e84f5dde7')},{ $set: { "seguimientos": [{"id": "2015","seccion1": {"fechaSeguimiento": "2015-12-30","institucion": "Hospital DR Alejandro Posadas",</v>
      </c>
      <c r="X1701" t="str">
        <f t="shared" si="158"/>
        <v>"fallecimiento": "No","fechaFallecimiento": "","causaFallecimiento": "","nivelEducativo": "","actividadLaboral": "","coberturaSocial": "Sí","tratamientoAntibioticoHospitalizado": "","embarazo": ""},</v>
      </c>
      <c r="Y1701" t="str">
        <f t="shared" si="159"/>
        <v>"seccion4": {"cultivos": "6"},"seccion5": {"toleranciaGlucosa": "No realizada","toleranciaGlucosaRealizada": "","vitaminaD": "No realizada","vitaminaDRealizada": "","inmunoglobulina": "",</v>
      </c>
      <c r="Z1701" t="str">
        <f t="shared" si="160"/>
        <v>"inmunoglobulinaRealizada": ""},"seccion6": {"actividadDeportiva": "Sí"}}]}}, { upsert: true } );</v>
      </c>
      <c r="AA1701" t="str">
        <f t="shared" si="161"/>
        <v>db.pacientes.updateOne({"_id":ObjectId('61e34254ec4ec02e84f5dde7')},{ $set: { "seguimientos": [{"id": "2015","seccion1": {"fechaSeguimiento": "2015-12-30","institucion": "Hospital DR Alejandro Posadas","fallecimiento": "No","fechaFallecimiento": "","causaFallecimiento": "","nivelEducativo": "","actividadLaboral": "","coberturaSocial": "Sí","tratamientoAntibioticoHospitalizado": "","embarazo": ""},"seccion4": {"cultivos": "6"},"seccion5": {"toleranciaGlucosa": "No realizada","toleranciaGlucosaRealizada": "","vitaminaD": "No realizada","vitaminaDRealizada": "","inmunoglobulina": "","inmunoglobulinaRealizada": ""},"seccion6": {"actividadDeportiva": "Sí"}}]}}, { upsert: true } );</v>
      </c>
    </row>
    <row r="1702" spans="1:27" x14ac:dyDescent="0.3">
      <c r="A1702" t="s">
        <v>1186</v>
      </c>
      <c r="B1702">
        <v>729</v>
      </c>
      <c r="C1702">
        <v>2013</v>
      </c>
      <c r="D1702" s="5">
        <v>41414</v>
      </c>
      <c r="E1702" s="5" t="str">
        <f t="shared" si="156"/>
        <v>2013-5-20</v>
      </c>
      <c r="F1702" t="s">
        <v>328</v>
      </c>
      <c r="G1702" t="s">
        <v>35</v>
      </c>
      <c r="L1702" t="s">
        <v>281</v>
      </c>
      <c r="M1702" t="s">
        <v>45</v>
      </c>
      <c r="O1702" t="s">
        <v>37</v>
      </c>
      <c r="P1702" t="s">
        <v>261</v>
      </c>
      <c r="Q1702" t="s">
        <v>34</v>
      </c>
      <c r="R1702" t="s">
        <v>256</v>
      </c>
      <c r="S1702" t="s">
        <v>256</v>
      </c>
      <c r="T1702" t="s">
        <v>256</v>
      </c>
      <c r="U1702" t="s">
        <v>256</v>
      </c>
      <c r="V1702" t="s">
        <v>256</v>
      </c>
      <c r="W1702" t="str">
        <f t="shared" si="157"/>
        <v>db.pacientes.updateOne({"_id":ObjectId('61e34254ec4ec02e84f5dde8')},{ $set: { "seguimientos": [{"id": "2013","seccion1": {"fechaSeguimiento": "2013-5-20","institucion": "Hospital DR Alejandro Posadas",</v>
      </c>
      <c r="X1702" t="str">
        <f t="shared" si="158"/>
        <v>"fallecimiento": "No","fechaFallecimiento": "","causaFallecimiento": "","nivelEducativo": "","actividadLaboral": "","coberturaSocial": "Sí","tratamientoAntibioticoHospitalizado": "1","embarazo": ""},</v>
      </c>
      <c r="Y1702" t="str">
        <f t="shared" si="159"/>
        <v>"seccion4": {"cultivos": "2"},"seccion5": {"toleranciaGlucosa": "Realizada","toleranciaGlucosaRealizada": "Normal","vitaminaD": "","vitaminaDRealizada": "","inmunoglobulina": "",</v>
      </c>
      <c r="Z1702" t="str">
        <f t="shared" si="160"/>
        <v>"inmunoglobulinaRealizada": ""},"seccion6": {"actividadDeportiva": ""}}]}}, { upsert: true } );</v>
      </c>
      <c r="AA1702" t="str">
        <f t="shared" si="161"/>
        <v>db.pacientes.updateOne({"_id":ObjectId('61e34254ec4ec02e84f5dde8')},{ $set: { "seguimientos": [{"id": "2013","seccion1": {"fechaSeguimiento": "2013-5-20","institucion": "Hospital DR Alejandro Posadas","fallecimiento": "No","fechaFallecimiento": "","causaFallecimiento": "","nivelEducativo": "","actividadLaboral": "","coberturaSocial": "Sí","tratamientoAntibioticoHospitalizado": "1","embarazo": ""},"seccion4": {"cultivos": "2"},"seccion5": {"toleranciaGlucosa": "Realizada","toleranciaGlucosaRealizada": "Normal","vitaminaD": "","vitaminaDRealizada": "","inmunoglobulina": "","inmunoglobulinaRealizada": ""},"seccion6": {"actividadDeportiva": ""}}]}}, { upsert: true } );</v>
      </c>
    </row>
    <row r="1703" spans="1:27" x14ac:dyDescent="0.3">
      <c r="A1703" t="s">
        <v>1186</v>
      </c>
      <c r="B1703">
        <v>729</v>
      </c>
      <c r="C1703">
        <v>2013</v>
      </c>
      <c r="D1703" s="5">
        <v>41611</v>
      </c>
      <c r="E1703" s="5" t="str">
        <f t="shared" si="156"/>
        <v>2013-12-3</v>
      </c>
      <c r="F1703" t="s">
        <v>328</v>
      </c>
      <c r="G1703" t="s">
        <v>35</v>
      </c>
      <c r="L1703" t="s">
        <v>281</v>
      </c>
      <c r="O1703" t="s">
        <v>41</v>
      </c>
      <c r="P1703" t="s">
        <v>118</v>
      </c>
      <c r="Q1703" t="s">
        <v>256</v>
      </c>
      <c r="R1703" t="s">
        <v>256</v>
      </c>
      <c r="S1703" t="s">
        <v>256</v>
      </c>
      <c r="T1703" t="s">
        <v>261</v>
      </c>
      <c r="U1703" t="s">
        <v>40</v>
      </c>
      <c r="V1703" t="s">
        <v>256</v>
      </c>
      <c r="W1703" t="str">
        <f t="shared" si="157"/>
        <v>db.pacientes.updateOne({"_id":ObjectId('61e34254ec4ec02e84f5dde8')},{ $set: { "seguimientos": [{"id": "2013","seccion1": {"fechaSeguimiento": "2013-12-3","institucion": "Hospital DR Alejandro Posadas",</v>
      </c>
      <c r="X1703" t="str">
        <f t="shared" si="158"/>
        <v>"fallecimiento": "No","fechaFallecimiento": "","causaFallecimiento": "","nivelEducativo": "","actividadLaboral": "","coberturaSocial": "Sí","tratamientoAntibioticoHospitalizado": "","embarazo": ""},</v>
      </c>
      <c r="Y1703" t="str">
        <f t="shared" si="159"/>
        <v>"seccion4": {"cultivos": "6"},"seccion5": {"toleranciaGlucosa": "No realizada","toleranciaGlucosaRealizada": "","vitaminaD": "","vitaminaDRealizada": "","inmunoglobulina": "Realizada",</v>
      </c>
      <c r="Z1703" t="str">
        <f t="shared" si="160"/>
        <v>"inmunoglobulinaRealizada": "&lt; 500"},"seccion6": {"actividadDeportiva": ""}}]}}, { upsert: true } );</v>
      </c>
      <c r="AA1703" t="str">
        <f t="shared" si="161"/>
        <v>db.pacientes.updateOne({"_id":ObjectId('61e34254ec4ec02e84f5dde8')},{ $set: { "seguimientos": [{"id": "2013","seccion1": {"fechaSeguimiento": "2013-12-3","institucion": "Hospital DR Alejandro Posadas","fallecimiento": "No","fechaFallecimiento": "","causaFallecimiento": "","nivelEducativo": "","actividadLaboral": "","coberturaSocial": "Sí","tratamientoAntibioticoHospitalizado": "","embarazo": ""},"seccion4": {"cultivos": "6"},"seccion5": {"toleranciaGlucosa": "No realizada","toleranciaGlucosaRealizada": "","vitaminaD": "","vitaminaDRealizada": "","inmunoglobulina": "Realizada","inmunoglobulinaRealizada": "&lt; 500"},"seccion6": {"actividadDeportiva": ""}}]}}, { upsert: true } );</v>
      </c>
    </row>
    <row r="1704" spans="1:27" x14ac:dyDescent="0.3">
      <c r="A1704" t="s">
        <v>1186</v>
      </c>
      <c r="B1704">
        <v>729</v>
      </c>
      <c r="C1704">
        <v>2015</v>
      </c>
      <c r="D1704" s="5">
        <v>42368</v>
      </c>
      <c r="E1704" s="5" t="str">
        <f t="shared" si="156"/>
        <v>2015-12-30</v>
      </c>
      <c r="F1704" t="s">
        <v>328</v>
      </c>
      <c r="G1704" t="s">
        <v>35</v>
      </c>
      <c r="L1704" t="s">
        <v>281</v>
      </c>
      <c r="O1704" t="s">
        <v>41</v>
      </c>
      <c r="P1704" t="s">
        <v>118</v>
      </c>
      <c r="Q1704" t="s">
        <v>256</v>
      </c>
      <c r="R1704" t="s">
        <v>118</v>
      </c>
      <c r="S1704" t="s">
        <v>256</v>
      </c>
      <c r="T1704" t="s">
        <v>261</v>
      </c>
      <c r="U1704" t="s">
        <v>34</v>
      </c>
      <c r="V1704" t="s">
        <v>256</v>
      </c>
      <c r="W1704" t="str">
        <f t="shared" si="157"/>
        <v>db.pacientes.updateOne({"_id":ObjectId('61e34254ec4ec02e84f5dde8')},{ $set: { "seguimientos": [{"id": "2015","seccion1": {"fechaSeguimiento": "2015-12-30","institucion": "Hospital DR Alejandro Posadas",</v>
      </c>
      <c r="X1704" t="str">
        <f t="shared" si="158"/>
        <v>"fallecimiento": "No","fechaFallecimiento": "","causaFallecimiento": "","nivelEducativo": "","actividadLaboral": "","coberturaSocial": "Sí","tratamientoAntibioticoHospitalizado": "","embarazo": ""},</v>
      </c>
      <c r="Y1704" t="str">
        <f t="shared" si="159"/>
        <v>"seccion4": {"cultivos": "6"},"seccion5": {"toleranciaGlucosa": "No realizada","toleranciaGlucosaRealizada": "","vitaminaD": "No realizada","vitaminaDRealizada": "","inmunoglobulina": "Realizada",</v>
      </c>
      <c r="Z1704" t="str">
        <f t="shared" si="160"/>
        <v>"inmunoglobulinaRealizada": "Normal"},"seccion6": {"actividadDeportiva": ""}}]}}, { upsert: true } );</v>
      </c>
      <c r="AA1704" t="str">
        <f t="shared" si="161"/>
        <v>db.pacientes.updateOne({"_id":ObjectId('61e34254ec4ec02e84f5dde8')},{ $set: { "seguimientos": [{"id": "2015","seccion1": {"fechaSeguimiento": "2015-12-30","institucion": "Hospital DR Alejandro Posadas","fallecimiento": "No","fechaFallecimiento": "","causaFallecimiento": "","nivelEducativo": "","actividadLaboral": "","coberturaSocial": "Sí","tratamientoAntibioticoHospitalizado": "","embarazo": ""},"seccion4": {"cultivos": "6"},"seccion5": {"toleranciaGlucosa": "No realizada","toleranciaGlucosaRealizada": "","vitaminaD": "No realizada","vitaminaDRealizada": "","inmunoglobulina": "Realizada","inmunoglobulinaRealizada": "Normal"},"seccion6": {"actividadDeportiva": ""}}]}}, { upsert: true } );</v>
      </c>
    </row>
    <row r="1705" spans="1:27" x14ac:dyDescent="0.3">
      <c r="A1705" t="s">
        <v>1187</v>
      </c>
      <c r="B1705">
        <v>730</v>
      </c>
      <c r="C1705">
        <v>2013</v>
      </c>
      <c r="D1705" s="5">
        <v>41400</v>
      </c>
      <c r="E1705" s="5" t="str">
        <f t="shared" si="156"/>
        <v>2013-5-6</v>
      </c>
      <c r="F1705" t="s">
        <v>328</v>
      </c>
      <c r="G1705" t="s">
        <v>35</v>
      </c>
      <c r="L1705" t="s">
        <v>35</v>
      </c>
      <c r="O1705" t="s">
        <v>37</v>
      </c>
      <c r="P1705" t="s">
        <v>118</v>
      </c>
      <c r="Q1705" t="s">
        <v>256</v>
      </c>
      <c r="R1705" t="s">
        <v>256</v>
      </c>
      <c r="S1705" t="s">
        <v>256</v>
      </c>
      <c r="T1705" t="s">
        <v>261</v>
      </c>
      <c r="U1705" t="s">
        <v>40</v>
      </c>
      <c r="V1705" t="s">
        <v>281</v>
      </c>
      <c r="W1705" t="str">
        <f t="shared" si="157"/>
        <v>db.pacientes.updateOne({"_id":ObjectId('61e34254ec4ec02e84f5dde9')},{ $set: { "seguimientos": [{"id": "2013","seccion1": {"fechaSeguimiento": "2013-5-6","institucion": "Hospital DR Alejandro Posadas",</v>
      </c>
      <c r="X1705" t="str">
        <f t="shared" si="158"/>
        <v>"fallecimiento": "No","fechaFallecimiento": "","causaFallecimiento": "","nivelEducativo": "","actividadLaboral": "","coberturaSocial": "No","tratamientoAntibioticoHospitalizado": "","embarazo": ""},</v>
      </c>
      <c r="Y1705" t="str">
        <f t="shared" si="159"/>
        <v>"seccion4": {"cultivos": "2"},"seccion5": {"toleranciaGlucosa": "No realizada","toleranciaGlucosaRealizada": "","vitaminaD": "","vitaminaDRealizada": "","inmunoglobulina": "Realizada",</v>
      </c>
      <c r="Z1705" t="str">
        <f t="shared" si="160"/>
        <v>"inmunoglobulinaRealizada": "&lt; 500"},"seccion6": {"actividadDeportiva": "Sí"}}]}}, { upsert: true } );</v>
      </c>
      <c r="AA1705" t="str">
        <f t="shared" si="161"/>
        <v>db.pacientes.updateOne({"_id":ObjectId('61e34254ec4ec02e84f5dde9')},{ $set: { "seguimientos": [{"id": "2013","seccion1": {"fechaSeguimiento": "2013-5-6","institucion": "Hospital DR Alejandro Posadas","fallecimiento": "No","fechaFallecimiento": "","causaFallecimiento": "","nivelEducativo": "","actividadLaboral": "","coberturaSocial": "No","tratamientoAntibioticoHospitalizado": "","embarazo": ""},"seccion4": {"cultivos": "2"},"seccion5": {"toleranciaGlucosa": "No realizada","toleranciaGlucosaRealizada": "","vitaminaD": "","vitaminaDRealizada": "","inmunoglobulina": "Realizada","inmunoglobulinaRealizada": "&lt; 500"},"seccion6": {"actividadDeportiva": "Sí"}}]}}, { upsert: true } );</v>
      </c>
    </row>
    <row r="1706" spans="1:27" x14ac:dyDescent="0.3">
      <c r="A1706" t="s">
        <v>1188</v>
      </c>
      <c r="B1706">
        <v>731</v>
      </c>
      <c r="C1706">
        <v>2012</v>
      </c>
      <c r="D1706" s="5">
        <v>41255</v>
      </c>
      <c r="E1706" s="5" t="str">
        <f t="shared" si="156"/>
        <v>2012-12-12</v>
      </c>
      <c r="F1706" t="s">
        <v>328</v>
      </c>
      <c r="G1706" t="s">
        <v>35</v>
      </c>
      <c r="L1706" t="s">
        <v>35</v>
      </c>
      <c r="M1706" t="s">
        <v>37</v>
      </c>
      <c r="O1706" t="s">
        <v>49</v>
      </c>
      <c r="P1706" t="s">
        <v>118</v>
      </c>
      <c r="Q1706" t="s">
        <v>256</v>
      </c>
      <c r="R1706" t="s">
        <v>256</v>
      </c>
      <c r="S1706" t="s">
        <v>256</v>
      </c>
      <c r="T1706" t="s">
        <v>256</v>
      </c>
      <c r="U1706" t="s">
        <v>256</v>
      </c>
      <c r="V1706" t="s">
        <v>256</v>
      </c>
      <c r="W1706" t="str">
        <f t="shared" si="157"/>
        <v>db.pacientes.updateOne({"_id":ObjectId('61e34254ec4ec02e84f5ddea')},{ $set: { "seguimientos": [{"id": "2012","seccion1": {"fechaSeguimiento": "2012-12-12","institucion": "Hospital DR Alejandro Posadas",</v>
      </c>
      <c r="X1706" t="str">
        <f t="shared" si="158"/>
        <v>"fallecimiento": "No","fechaFallecimiento": "","causaFallecimiento": "","nivelEducativo": "","actividadLaboral": "","coberturaSocial": "No","tratamientoAntibioticoHospitalizado": "2","embarazo": ""},</v>
      </c>
      <c r="Y1706" t="str">
        <f t="shared" si="159"/>
        <v>"seccion4": {"cultivos": "4"},"seccion5": {"toleranciaGlucosa": "No realizada","toleranciaGlucosaRealizada": "","vitaminaD": "","vitaminaDRealizada": "","inmunoglobulina": "",</v>
      </c>
      <c r="Z1706" t="str">
        <f t="shared" si="160"/>
        <v>"inmunoglobulinaRealizada": ""},"seccion6": {"actividadDeportiva": ""}}]}}, { upsert: true } );</v>
      </c>
      <c r="AA1706" t="str">
        <f t="shared" si="161"/>
        <v>db.pacientes.updateOne({"_id":ObjectId('61e34254ec4ec02e84f5ddea')},{ $set: { "seguimientos": [{"id": "2012","seccion1": {"fechaSeguimiento": "2012-12-12","institucion": "Hospital DR Alejandro Posadas","fallecimiento": "No","fechaFallecimiento": "","causaFallecimiento": "","nivelEducativo": "","actividadLaboral": "","coberturaSocial": "No","tratamientoAntibioticoHospitalizado": "2","embarazo": ""},"seccion4": {"cultivos": "4"},"seccion5":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1707" spans="1:27" x14ac:dyDescent="0.3">
      <c r="A1707" t="s">
        <v>1189</v>
      </c>
      <c r="B1707">
        <v>732</v>
      </c>
      <c r="C1707">
        <v>2011</v>
      </c>
      <c r="D1707" s="5">
        <v>40683</v>
      </c>
      <c r="E1707" s="5" t="str">
        <f t="shared" si="156"/>
        <v>2011-5-20</v>
      </c>
      <c r="F1707" t="s">
        <v>411</v>
      </c>
      <c r="G1707" t="s">
        <v>35</v>
      </c>
      <c r="J1707" t="s">
        <v>38</v>
      </c>
      <c r="K1707" t="s">
        <v>70</v>
      </c>
      <c r="L1707" t="s">
        <v>281</v>
      </c>
      <c r="N1707" t="s">
        <v>35</v>
      </c>
      <c r="O1707" t="s">
        <v>49</v>
      </c>
      <c r="P1707" t="s">
        <v>261</v>
      </c>
      <c r="Q1707" t="s">
        <v>34</v>
      </c>
      <c r="R1707" t="s">
        <v>256</v>
      </c>
      <c r="S1707" t="s">
        <v>256</v>
      </c>
      <c r="T1707" t="s">
        <v>261</v>
      </c>
      <c r="U1707" t="s">
        <v>40</v>
      </c>
      <c r="V1707" t="s">
        <v>256</v>
      </c>
      <c r="W1707" t="str">
        <f t="shared" si="157"/>
        <v>db.pacientes.updateOne({"_id":ObjectId('61e34254ec4ec02e84f5ddeb')},{ $set: { "seguimientos": [{"id": "2011","seccion1": {"fechaSeguimiento": "2011-5-20","institucion": "Hospital Victor J Vilela",</v>
      </c>
      <c r="X1707" t="str">
        <f t="shared" si="158"/>
        <v>"fallecimiento": "No","fechaFallecimiento": "","causaFallecimiento": "","nivelEducativo": "Primaria incompleta","actividadLaboral": "No trabaja","coberturaSocial": "Sí","tratamientoAntibioticoHospitalizado": "","embarazo": "No"},</v>
      </c>
      <c r="Y1707" t="str">
        <f t="shared" si="159"/>
        <v>"seccion4": {"cultivos": "4"},"seccion5": {"toleranciaGlucosa": "Realizada","toleranciaGlucosaRealizada": "Normal","vitaminaD": "","vitaminaDRealizada": "","inmunoglobulina": "Realizada",</v>
      </c>
      <c r="Z1707" t="str">
        <f t="shared" si="160"/>
        <v>"inmunoglobulinaRealizada": "&lt; 500"},"seccion6": {"actividadDeportiva": ""}}]}}, { upsert: true } );</v>
      </c>
      <c r="AA1707" t="str">
        <f t="shared" si="161"/>
        <v>db.pacientes.updateOne({"_id":ObjectId('61e34254ec4ec02e84f5ddeb')},{ $set: { "seguimientos": [{"id": "2011","seccion1": {"fechaSeguimiento": "2011-5-20","institucion": "Hospital Victor J Vilela","fallecimiento": "No","fechaFallecimiento": "","causaFallecimiento": "","nivelEducativo": "Primaria incompleta","actividadLaboral": "No trabaja","coberturaSocial": "Sí","tratamientoAntibioticoHospitalizado": "","embarazo": "No"},"seccion4": {"cultivos": "4"},"seccion5": {"toleranciaGlucosa": "Realizada","toleranciaGlucosaRealizada": "Normal","vitaminaD": "","vitaminaDRealizada": "","inmunoglobulina": "Realizada","inmunoglobulinaRealizada": "&lt; 500"},"seccion6": {"actividadDeportiva": ""}}]}}, { upsert: true } );</v>
      </c>
    </row>
    <row r="1708" spans="1:27" x14ac:dyDescent="0.3">
      <c r="A1708" t="s">
        <v>1189</v>
      </c>
      <c r="B1708">
        <v>732</v>
      </c>
      <c r="C1708">
        <v>2011</v>
      </c>
      <c r="D1708" s="5">
        <v>40683</v>
      </c>
      <c r="E1708" s="5" t="str">
        <f t="shared" si="156"/>
        <v>2011-5-20</v>
      </c>
      <c r="F1708" t="s">
        <v>411</v>
      </c>
      <c r="G1708" t="s">
        <v>35</v>
      </c>
      <c r="J1708" t="s">
        <v>38</v>
      </c>
      <c r="K1708" t="s">
        <v>70</v>
      </c>
      <c r="L1708" t="s">
        <v>281</v>
      </c>
      <c r="N1708" t="s">
        <v>35</v>
      </c>
      <c r="O1708" t="s">
        <v>49</v>
      </c>
      <c r="P1708" t="s">
        <v>261</v>
      </c>
      <c r="Q1708" t="s">
        <v>34</v>
      </c>
      <c r="R1708" t="s">
        <v>256</v>
      </c>
      <c r="S1708" t="s">
        <v>256</v>
      </c>
      <c r="T1708" t="s">
        <v>261</v>
      </c>
      <c r="U1708" t="s">
        <v>40</v>
      </c>
      <c r="V1708" t="s">
        <v>256</v>
      </c>
      <c r="W1708" t="str">
        <f t="shared" si="157"/>
        <v>db.pacientes.updateOne({"_id":ObjectId('61e34254ec4ec02e84f5ddeb')},{ $set: { "seguimientos": [{"id": "2011","seccion1": {"fechaSeguimiento": "2011-5-20","institucion": "Hospital Victor J Vilela",</v>
      </c>
      <c r="X1708" t="str">
        <f t="shared" si="158"/>
        <v>"fallecimiento": "No","fechaFallecimiento": "","causaFallecimiento": "","nivelEducativo": "Primaria incompleta","actividadLaboral": "No trabaja","coberturaSocial": "Sí","tratamientoAntibioticoHospitalizado": "","embarazo": "No"},</v>
      </c>
      <c r="Y1708" t="str">
        <f t="shared" si="159"/>
        <v>"seccion4": {"cultivos": "4"},"seccion5": {"toleranciaGlucosa": "Realizada","toleranciaGlucosaRealizada": "Normal","vitaminaD": "","vitaminaDRealizada": "","inmunoglobulina": "Realizada",</v>
      </c>
      <c r="Z1708" t="str">
        <f t="shared" si="160"/>
        <v>"inmunoglobulinaRealizada": "&lt; 500"},"seccion6": {"actividadDeportiva": ""}}]}}, { upsert: true } );</v>
      </c>
      <c r="AA1708" t="str">
        <f t="shared" si="161"/>
        <v>db.pacientes.updateOne({"_id":ObjectId('61e34254ec4ec02e84f5ddeb')},{ $set: { "seguimientos": [{"id": "2011","seccion1": {"fechaSeguimiento": "2011-5-20","institucion": "Hospital Victor J Vilela","fallecimiento": "No","fechaFallecimiento": "","causaFallecimiento": "","nivelEducativo": "Primaria incompleta","actividadLaboral": "No trabaja","coberturaSocial": "Sí","tratamientoAntibioticoHospitalizado": "","embarazo": "No"},"seccion4": {"cultivos": "4"},"seccion5": {"toleranciaGlucosa": "Realizada","toleranciaGlucosaRealizada": "Normal","vitaminaD": "","vitaminaDRealizada": "","inmunoglobulina": "Realizada","inmunoglobulinaRealizada": "&lt; 500"},"seccion6": {"actividadDeportiva": ""}}]}}, { upsert: true } );</v>
      </c>
    </row>
    <row r="1709" spans="1:27" x14ac:dyDescent="0.3">
      <c r="A1709" t="s">
        <v>1189</v>
      </c>
      <c r="B1709">
        <v>732</v>
      </c>
      <c r="C1709">
        <v>2012</v>
      </c>
      <c r="D1709" s="5">
        <v>41039</v>
      </c>
      <c r="E1709" s="5" t="str">
        <f t="shared" si="156"/>
        <v>2012-5-10</v>
      </c>
      <c r="F1709" t="s">
        <v>411</v>
      </c>
      <c r="G1709" t="s">
        <v>35</v>
      </c>
      <c r="J1709" t="s">
        <v>38</v>
      </c>
      <c r="K1709" t="s">
        <v>53</v>
      </c>
      <c r="L1709" t="s">
        <v>281</v>
      </c>
      <c r="M1709" t="s">
        <v>45</v>
      </c>
      <c r="N1709" t="s">
        <v>35</v>
      </c>
      <c r="O1709" t="s">
        <v>37</v>
      </c>
      <c r="P1709" t="s">
        <v>261</v>
      </c>
      <c r="Q1709" t="s">
        <v>77</v>
      </c>
      <c r="R1709" t="s">
        <v>256</v>
      </c>
      <c r="S1709" t="s">
        <v>256</v>
      </c>
      <c r="T1709" t="s">
        <v>261</v>
      </c>
      <c r="U1709" t="s">
        <v>40</v>
      </c>
      <c r="V1709" t="s">
        <v>256</v>
      </c>
      <c r="W1709" t="str">
        <f t="shared" si="157"/>
        <v>db.pacientes.updateOne({"_id":ObjectId('61e34254ec4ec02e84f5ddeb')},{ $set: { "seguimientos": [{"id": "2012","seccion1": {"fechaSeguimiento": "2012-5-10","institucion": "Hospital Victor J Vilela",</v>
      </c>
      <c r="X1709" t="str">
        <f t="shared" si="158"/>
        <v>"fallecimiento": "No","fechaFallecimiento": "","causaFallecimiento": "","nivelEducativo": "Primaria incompleta","actividadLaboral": "Trabaja, parcial","coberturaSocial": "Sí","tratamientoAntibioticoHospitalizado": "1","embarazo": "No"},</v>
      </c>
      <c r="Y1709" t="str">
        <f t="shared" si="159"/>
        <v>"seccion4": {"cultivos": "2"},"seccion5": {"toleranciaGlucosa": "Realizada","toleranciaGlucosaRealizada": "Diabetes","vitaminaD": "","vitaminaDRealizada": "","inmunoglobulina": "Realizada",</v>
      </c>
      <c r="Z1709" t="str">
        <f t="shared" si="160"/>
        <v>"inmunoglobulinaRealizada": "&lt; 500"},"seccion6": {"actividadDeportiva": ""}}]}}, { upsert: true } );</v>
      </c>
      <c r="AA1709" t="str">
        <f t="shared" si="161"/>
        <v>db.pacientes.updateOne({"_id":ObjectId('61e34254ec4ec02e84f5ddeb')},{ $set: { "seguimientos": [{"id": "2012","seccion1": {"fechaSeguimiento": "2012-5-10","institucion": "Hospital Victor J Vilela","fallecimiento": "No","fechaFallecimiento": "","causaFallecimiento": "","nivelEducativo": "Primaria incompleta","actividadLaboral": "Trabaja, parcial","coberturaSocial": "Sí","tratamientoAntibioticoHospitalizado": "1","embarazo": "No"},"seccion4": {"cultivos": "2"},"seccion5": {"toleranciaGlucosa": "Realizada","toleranciaGlucosaRealizada": "Diabetes","vitaminaD": "","vitaminaDRealizada": "","inmunoglobulina": "Realizada","inmunoglobulinaRealizada": "&lt; 500"},"seccion6": {"actividadDeportiva": ""}}]}}, { upsert: true } );</v>
      </c>
    </row>
    <row r="1710" spans="1:27" x14ac:dyDescent="0.3">
      <c r="A1710" t="s">
        <v>1189</v>
      </c>
      <c r="B1710">
        <v>732</v>
      </c>
      <c r="C1710">
        <v>2013</v>
      </c>
      <c r="D1710" s="5">
        <v>41403</v>
      </c>
      <c r="E1710" s="5" t="str">
        <f t="shared" si="156"/>
        <v>2013-5-9</v>
      </c>
      <c r="F1710" t="s">
        <v>411</v>
      </c>
      <c r="G1710" t="s">
        <v>35</v>
      </c>
      <c r="J1710" t="s">
        <v>61</v>
      </c>
      <c r="K1710" t="s">
        <v>70</v>
      </c>
      <c r="L1710" t="s">
        <v>281</v>
      </c>
      <c r="M1710" t="s">
        <v>45</v>
      </c>
      <c r="N1710" t="s">
        <v>35</v>
      </c>
      <c r="O1710" t="s">
        <v>45</v>
      </c>
      <c r="P1710" t="s">
        <v>261</v>
      </c>
      <c r="Q1710" t="s">
        <v>77</v>
      </c>
      <c r="R1710" t="s">
        <v>256</v>
      </c>
      <c r="S1710" t="s">
        <v>256</v>
      </c>
      <c r="T1710" t="s">
        <v>261</v>
      </c>
      <c r="U1710" t="s">
        <v>40</v>
      </c>
      <c r="V1710" t="s">
        <v>256</v>
      </c>
      <c r="W1710" t="str">
        <f t="shared" si="157"/>
        <v>db.pacientes.updateOne({"_id":ObjectId('61e34254ec4ec02e84f5ddeb')},{ $set: { "seguimientos": [{"id": "2013","seccion1": {"fechaSeguimiento": "2013-5-9","institucion": "Hospital Victor J Vilela",</v>
      </c>
      <c r="X1710" t="str">
        <f t="shared" si="158"/>
        <v>"fallecimiento": "No","fechaFallecimiento": "","causaFallecimiento": "","nivelEducativo": "Secundaria incompleta","actividadLaboral": "No trabaja","coberturaSocial": "Sí","tratamientoAntibioticoHospitalizado": "1","embarazo": "No"},</v>
      </c>
      <c r="Y1710" t="str">
        <f t="shared" si="159"/>
        <v>"seccion4": {"cultivos": "1"},"seccion5": {"toleranciaGlucosa": "Realizada","toleranciaGlucosaRealizada": "Diabetes","vitaminaD": "","vitaminaDRealizada": "","inmunoglobulina": "Realizada",</v>
      </c>
      <c r="Z1710" t="str">
        <f t="shared" si="160"/>
        <v>"inmunoglobulinaRealizada": "&lt; 500"},"seccion6": {"actividadDeportiva": ""}}]}}, { upsert: true } );</v>
      </c>
      <c r="AA1710" t="str">
        <f t="shared" si="161"/>
        <v>db.pacientes.updateOne({"_id":ObjectId('61e34254ec4ec02e84f5ddeb')},{ $set: { "seguimientos": [{"id": "2013","seccion1": {"fechaSeguimiento": "2013-5-9","institucion": "Hospital Victor J Vilela","fallecimiento": "No","fechaFallecimiento": "","causaFallecimiento": "","nivelEducativo": "Secundaria incompleta","actividadLaboral": "No trabaja","coberturaSocial": "Sí","tratamientoAntibioticoHospitalizado": "1","embarazo": "No"},"seccion4": {"cultivos": "1"},"seccion5": {"toleranciaGlucosa": "Realizada","toleranciaGlucosaRealizada": "Diabetes","vitaminaD": "","vitaminaDRealizada": "","inmunoglobulina": "Realizada","inmunoglobulinaRealizada": "&lt; 500"},"seccion6": {"actividadDeportiva": ""}}]}}, { upsert: true } );</v>
      </c>
    </row>
    <row r="1711" spans="1:27" x14ac:dyDescent="0.3">
      <c r="A1711" t="s">
        <v>1190</v>
      </c>
      <c r="B1711">
        <v>734</v>
      </c>
      <c r="C1711">
        <v>2013</v>
      </c>
      <c r="D1711" s="5">
        <v>41415</v>
      </c>
      <c r="E1711" s="5" t="str">
        <f t="shared" si="156"/>
        <v>2013-5-21</v>
      </c>
      <c r="F1711" t="s">
        <v>1959</v>
      </c>
      <c r="G1711" t="s">
        <v>35</v>
      </c>
      <c r="J1711" t="s">
        <v>61</v>
      </c>
      <c r="L1711" t="s">
        <v>35</v>
      </c>
      <c r="N1711" t="s">
        <v>35</v>
      </c>
      <c r="O1711" t="s">
        <v>45</v>
      </c>
      <c r="P1711" t="s">
        <v>118</v>
      </c>
      <c r="Q1711" t="s">
        <v>256</v>
      </c>
      <c r="R1711" t="s">
        <v>256</v>
      </c>
      <c r="S1711" t="s">
        <v>256</v>
      </c>
      <c r="T1711" t="s">
        <v>256</v>
      </c>
      <c r="U1711" t="s">
        <v>256</v>
      </c>
      <c r="V1711" t="s">
        <v>256</v>
      </c>
      <c r="W1711" t="str">
        <f t="shared" si="157"/>
        <v>db.pacientes.updateOne({"_id":ObjectId('61e34254ec4ec02e84f5ddec')},{ $set: { "seguimientos": [{"id": "2013","seccion1": {"fechaSeguimiento": "2013-5-21","institucion": "Hospital Dr. Antonio A. Cetrángolo",</v>
      </c>
      <c r="X1711" t="str">
        <f t="shared" si="158"/>
        <v>"fallecimiento": "No","fechaFallecimiento": "","causaFallecimiento": "","nivelEducativo": "Secundaria incompleta","actividadLaboral": "","coberturaSocial": "No","tratamientoAntibioticoHospitalizado": "","embarazo": "No"},</v>
      </c>
      <c r="Y1711" t="str">
        <f t="shared" si="159"/>
        <v>"seccion4": {"cultivos": "1"},"seccion5": {"toleranciaGlucosa": "No realizada","toleranciaGlucosaRealizada": "","vitaminaD": "","vitaminaDRealizada": "","inmunoglobulina": "",</v>
      </c>
      <c r="Z1711" t="str">
        <f t="shared" si="160"/>
        <v>"inmunoglobulinaRealizada": ""},"seccion6": {"actividadDeportiva": ""}}]}}, { upsert: true } );</v>
      </c>
      <c r="AA1711" t="str">
        <f t="shared" si="161"/>
        <v>db.pacientes.updateOne({"_id":ObjectId('61e34254ec4ec02e84f5ddec')},{ $set: { "seguimientos": [{"id": "2013","seccion1": {"fechaSeguimiento": "2013-5-21","institucion": "Hospital Dr. Antonio A. Cetrángolo","fallecimiento": "No","fechaFallecimiento": "","causaFallecimiento": "","nivelEducativo": "Secundaria incompleta","actividadLaboral": "","coberturaSocial": "No","tratamientoAntibioticoHospitalizado": "","embarazo": "No"},"seccion4": {"cultivos": "1"},"seccion5":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1712" spans="1:27" x14ac:dyDescent="0.3">
      <c r="A1712" t="s">
        <v>1191</v>
      </c>
      <c r="B1712">
        <v>735</v>
      </c>
      <c r="C1712">
        <v>2013</v>
      </c>
      <c r="D1712" s="5">
        <v>41353</v>
      </c>
      <c r="E1712" s="5" t="str">
        <f t="shared" si="156"/>
        <v>2013-3-20</v>
      </c>
      <c r="F1712" t="s">
        <v>1959</v>
      </c>
      <c r="G1712" t="s">
        <v>35</v>
      </c>
      <c r="L1712" t="s">
        <v>281</v>
      </c>
      <c r="N1712" t="s">
        <v>35</v>
      </c>
      <c r="O1712" t="s">
        <v>41</v>
      </c>
      <c r="P1712" t="s">
        <v>118</v>
      </c>
      <c r="Q1712" t="s">
        <v>256</v>
      </c>
      <c r="R1712" t="s">
        <v>256</v>
      </c>
      <c r="S1712" t="s">
        <v>256</v>
      </c>
      <c r="T1712" t="s">
        <v>256</v>
      </c>
      <c r="U1712" t="s">
        <v>256</v>
      </c>
      <c r="V1712" t="s">
        <v>256</v>
      </c>
      <c r="W1712" t="str">
        <f t="shared" si="157"/>
        <v>db.pacientes.updateOne({"_id":ObjectId('61e34254ec4ec02e84f5dded')},{ $set: { "seguimientos": [{"id": "2013","seccion1": {"fechaSeguimiento": "2013-3-20","institucion": "Hospital Dr. Antonio A. Cetrángolo",</v>
      </c>
      <c r="X1712" t="str">
        <f t="shared" si="158"/>
        <v>"fallecimiento": "No","fechaFallecimiento": "","causaFallecimiento": "","nivelEducativo": "","actividadLaboral": "","coberturaSocial": "Sí","tratamientoAntibioticoHospitalizado": "","embarazo": "No"},</v>
      </c>
      <c r="Y1712" t="str">
        <f t="shared" si="159"/>
        <v>"seccion4": {"cultivos": "6"},"seccion5": {"toleranciaGlucosa": "No realizada","toleranciaGlucosaRealizada": "","vitaminaD": "","vitaminaDRealizada": "","inmunoglobulina": "",</v>
      </c>
      <c r="Z1712" t="str">
        <f t="shared" si="160"/>
        <v>"inmunoglobulinaRealizada": ""},"seccion6": {"actividadDeportiva": ""}}]}}, { upsert: true } );</v>
      </c>
      <c r="AA1712" t="str">
        <f t="shared" si="161"/>
        <v>db.pacientes.updateOne({"_id":ObjectId('61e34254ec4ec02e84f5dded')},{ $set: { "seguimientos": [{"id": "2013","seccion1": {"fechaSeguimiento": "2013-3-20","institucion": "Hospital Dr. Antonio A. Cetrángolo","fallecimiento": "No","fechaFallecimiento": "","causaFallecimiento": "","nivelEducativo": "","actividadLaboral": "","coberturaSocial": "Sí","tratamientoAntibioticoHospitalizado": "","embarazo": "No"},"seccion4": {"cultivos": "6"},"seccion5":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1713" spans="1:27" x14ac:dyDescent="0.3">
      <c r="A1713" t="s">
        <v>1191</v>
      </c>
      <c r="B1713">
        <v>735</v>
      </c>
      <c r="C1713">
        <v>2016</v>
      </c>
      <c r="D1713" s="5">
        <v>42727</v>
      </c>
      <c r="E1713" s="5" t="str">
        <f t="shared" si="156"/>
        <v>2016-12-23</v>
      </c>
      <c r="F1713" t="s">
        <v>1959</v>
      </c>
      <c r="G1713" t="s">
        <v>35</v>
      </c>
      <c r="L1713" t="s">
        <v>281</v>
      </c>
      <c r="O1713" t="s">
        <v>49</v>
      </c>
      <c r="P1713" t="s">
        <v>118</v>
      </c>
      <c r="Q1713" t="s">
        <v>256</v>
      </c>
      <c r="R1713" t="s">
        <v>256</v>
      </c>
      <c r="S1713" t="s">
        <v>256</v>
      </c>
      <c r="T1713" t="s">
        <v>256</v>
      </c>
      <c r="U1713" t="s">
        <v>256</v>
      </c>
      <c r="V1713" t="s">
        <v>281</v>
      </c>
      <c r="W1713" t="str">
        <f t="shared" si="157"/>
        <v>db.pacientes.updateOne({"_id":ObjectId('61e34254ec4ec02e84f5dded')},{ $set: { "seguimientos": [{"id": "2016","seccion1": {"fechaSeguimiento": "2016-12-23","institucion": "Hospital Dr. Antonio A. Cetrángolo",</v>
      </c>
      <c r="X1713" t="str">
        <f t="shared" si="158"/>
        <v>"fallecimiento": "No","fechaFallecimiento": "","causaFallecimiento": "","nivelEducativo": "","actividadLaboral": "","coberturaSocial": "Sí","tratamientoAntibioticoHospitalizado": "","embarazo": ""},</v>
      </c>
      <c r="Y1713" t="str">
        <f t="shared" si="159"/>
        <v>"seccion4": {"cultivos": "4"},"seccion5": {"toleranciaGlucosa": "No realizada","toleranciaGlucosaRealizada": "","vitaminaD": "","vitaminaDRealizada": "","inmunoglobulina": "",</v>
      </c>
      <c r="Z1713" t="str">
        <f t="shared" si="160"/>
        <v>"inmunoglobulinaRealizada": ""},"seccion6": {"actividadDeportiva": "Sí"}}]}}, { upsert: true } );</v>
      </c>
      <c r="AA1713" t="str">
        <f t="shared" si="161"/>
        <v>db.pacientes.updateOne({"_id":ObjectId('61e34254ec4ec02e84f5dded')},{ $set: { "seguimientos": [{"id": "2016","seccion1": {"fechaSeguimiento": "2016-12-23","institucion": "Hospital Dr. Antonio A. Cetrángolo","fallecimiento": "No","fechaFallecimiento": "","causaFallecimiento": "","nivelEducativo": "","actividadLaboral": "","coberturaSocial": "Sí","tratamientoAntibioticoHospitalizado": "","embarazo": ""},"seccion4": {"cultivos": "4"},"seccion5": {"toleranciaGlucosa": "No realizada","toleranciaGlucosaRealizada": "","vitaminaD": "","vitaminaDRealizada": "","inmunoglobulina": "","inmunoglobulinaRealizada": ""},"seccion6": {"actividadDeportiva": "Sí"}}]}}, { upsert: true } );</v>
      </c>
    </row>
    <row r="1714" spans="1:27" x14ac:dyDescent="0.3">
      <c r="A1714" t="s">
        <v>1192</v>
      </c>
      <c r="B1714">
        <v>736</v>
      </c>
      <c r="C1714">
        <v>2013</v>
      </c>
      <c r="D1714" s="5">
        <v>41414</v>
      </c>
      <c r="E1714" s="5" t="str">
        <f t="shared" si="156"/>
        <v>2013-5-20</v>
      </c>
      <c r="F1714" t="s">
        <v>1959</v>
      </c>
      <c r="G1714" t="s">
        <v>35</v>
      </c>
      <c r="J1714" t="s">
        <v>61</v>
      </c>
      <c r="L1714" t="s">
        <v>281</v>
      </c>
      <c r="M1714" t="s">
        <v>45</v>
      </c>
      <c r="N1714" t="s">
        <v>35</v>
      </c>
      <c r="P1714" t="s">
        <v>261</v>
      </c>
      <c r="Q1714" t="s">
        <v>34</v>
      </c>
      <c r="R1714" t="s">
        <v>256</v>
      </c>
      <c r="S1714" t="s">
        <v>256</v>
      </c>
      <c r="T1714" t="s">
        <v>256</v>
      </c>
      <c r="U1714" t="s">
        <v>256</v>
      </c>
      <c r="V1714" t="s">
        <v>256</v>
      </c>
      <c r="W1714" t="str">
        <f t="shared" si="157"/>
        <v>db.pacientes.updateOne({"_id":ObjectId('61e34254ec4ec02e84f5ddee')},{ $set: { "seguimientos": [{"id": "2013","seccion1": {"fechaSeguimiento": "2013-5-20","institucion": "Hospital Dr. Antonio A. Cetrángolo",</v>
      </c>
      <c r="X1714" t="str">
        <f t="shared" si="158"/>
        <v>"fallecimiento": "No","fechaFallecimiento": "","causaFallecimiento": "","nivelEducativo": "Secundaria incompleta","actividadLaboral": "","coberturaSocial": "Sí","tratamientoAntibioticoHospitalizado": "1","embarazo": "No"},</v>
      </c>
      <c r="Y1714" t="str">
        <f t="shared" si="159"/>
        <v>"seccion4": {"cultivos": ""},"seccion5": {"toleranciaGlucosa": "Realizada","toleranciaGlucosaRealizada": "Normal","vitaminaD": "","vitaminaDRealizada": "","inmunoglobulina": "",</v>
      </c>
      <c r="Z1714" t="str">
        <f t="shared" si="160"/>
        <v>"inmunoglobulinaRealizada": ""},"seccion6": {"actividadDeportiva": ""}}]}}, { upsert: true } );</v>
      </c>
      <c r="AA1714" t="str">
        <f t="shared" si="161"/>
        <v>db.pacientes.updateOne({"_id":ObjectId('61e34254ec4ec02e84f5ddee')},{ $set: { "seguimientos": [{"id": "2013","seccion1": {"fechaSeguimiento": "2013-5-20","institucion": "Hospital Dr. Antonio A. Cetrángolo","fallecimiento": "No","fechaFallecimiento": "","causaFallecimiento": "","nivelEducativo": "Secundaria incompleta","actividadLaboral": "","coberturaSocial": "Sí","tratamientoAntibioticoHospitalizado": "1","embarazo": "No"},"seccion4": {"cultivos": ""},"seccion5": {"toleranciaGlucosa": "Realizada","toleranciaGlucosaRealizada": "Normal","vitaminaD": "","vitaminaDRealizada": "","inmunoglobulina": "","inmunoglobulinaRealizada": ""},"seccion6": {"actividadDeportiva": ""}}]}}, { upsert: true } );</v>
      </c>
    </row>
    <row r="1715" spans="1:27" x14ac:dyDescent="0.3">
      <c r="A1715" t="s">
        <v>1193</v>
      </c>
      <c r="B1715">
        <v>737</v>
      </c>
      <c r="C1715">
        <v>2013</v>
      </c>
      <c r="D1715" s="5">
        <v>41406</v>
      </c>
      <c r="E1715" s="5" t="str">
        <f t="shared" si="156"/>
        <v>2013-5-12</v>
      </c>
      <c r="F1715" t="s">
        <v>328</v>
      </c>
      <c r="G1715" t="s">
        <v>35</v>
      </c>
      <c r="L1715" t="s">
        <v>35</v>
      </c>
      <c r="M1715" t="s">
        <v>45</v>
      </c>
      <c r="P1715" t="s">
        <v>118</v>
      </c>
      <c r="Q1715" t="s">
        <v>256</v>
      </c>
      <c r="R1715" t="s">
        <v>256</v>
      </c>
      <c r="S1715" t="s">
        <v>256</v>
      </c>
      <c r="T1715" t="s">
        <v>256</v>
      </c>
      <c r="U1715" t="s">
        <v>256</v>
      </c>
      <c r="V1715" t="s">
        <v>256</v>
      </c>
      <c r="W1715" t="str">
        <f t="shared" si="157"/>
        <v>db.pacientes.updateOne({"_id":ObjectId('61e34254ec4ec02e84f5ddef')},{ $set: { "seguimientos": [{"id": "2013","seccion1": {"fechaSeguimiento": "2013-5-12","institucion": "Hospital DR Alejandro Posadas",</v>
      </c>
      <c r="X1715" t="str">
        <f t="shared" si="158"/>
        <v>"fallecimiento": "No","fechaFallecimiento": "","causaFallecimiento": "","nivelEducativo": "","actividadLaboral": "","coberturaSocial": "No","tratamientoAntibioticoHospitalizado": "1","embarazo": ""},</v>
      </c>
      <c r="Y1715" t="str">
        <f t="shared" si="159"/>
        <v>"seccion4": {"cultivos": ""},"seccion5": {"toleranciaGlucosa": "No realizada","toleranciaGlucosaRealizada": "","vitaminaD": "","vitaminaDRealizada": "","inmunoglobulina": "",</v>
      </c>
      <c r="Z1715" t="str">
        <f t="shared" si="160"/>
        <v>"inmunoglobulinaRealizada": ""},"seccion6": {"actividadDeportiva": ""}}]}}, { upsert: true } );</v>
      </c>
      <c r="AA1715" t="str">
        <f t="shared" si="161"/>
        <v>db.pacientes.updateOne({"_id":ObjectId('61e34254ec4ec02e84f5ddef')},{ $set: { "seguimientos": [{"id": "2013","seccion1": {"fechaSeguimiento": "2013-5-12","institucion": "Hospital DR Alejandro Posadas","fallecimiento": "No","fechaFallecimiento": "","causaFallecimiento": "","nivelEducativo": "","actividadLaboral": "","coberturaSocial": "No","tratamientoAntibioticoHospitalizado": "1","embarazo": ""},"seccion4":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1716" spans="1:27" x14ac:dyDescent="0.3">
      <c r="A1716" t="s">
        <v>1193</v>
      </c>
      <c r="B1716">
        <v>737</v>
      </c>
      <c r="C1716">
        <v>2013</v>
      </c>
      <c r="D1716" s="5">
        <v>41638</v>
      </c>
      <c r="E1716" s="5" t="str">
        <f t="shared" si="156"/>
        <v>2013-12-30</v>
      </c>
      <c r="F1716" t="s">
        <v>328</v>
      </c>
      <c r="G1716" t="s">
        <v>35</v>
      </c>
      <c r="L1716" t="s">
        <v>35</v>
      </c>
      <c r="M1716" t="s">
        <v>37</v>
      </c>
      <c r="O1716" t="s">
        <v>49</v>
      </c>
      <c r="P1716" t="s">
        <v>118</v>
      </c>
      <c r="Q1716" t="s">
        <v>256</v>
      </c>
      <c r="R1716" t="s">
        <v>256</v>
      </c>
      <c r="S1716" t="s">
        <v>256</v>
      </c>
      <c r="T1716" t="s">
        <v>256</v>
      </c>
      <c r="U1716" t="s">
        <v>256</v>
      </c>
      <c r="V1716" t="s">
        <v>256</v>
      </c>
      <c r="W1716" t="str">
        <f t="shared" si="157"/>
        <v>db.pacientes.updateOne({"_id":ObjectId('61e34254ec4ec02e84f5ddef')},{ $set: { "seguimientos": [{"id": "2013","seccion1": {"fechaSeguimiento": "2013-12-30","institucion": "Hospital DR Alejandro Posadas",</v>
      </c>
      <c r="X1716" t="str">
        <f t="shared" si="158"/>
        <v>"fallecimiento": "No","fechaFallecimiento": "","causaFallecimiento": "","nivelEducativo": "","actividadLaboral": "","coberturaSocial": "No","tratamientoAntibioticoHospitalizado": "2","embarazo": ""},</v>
      </c>
      <c r="Y1716" t="str">
        <f t="shared" si="159"/>
        <v>"seccion4": {"cultivos": "4"},"seccion5": {"toleranciaGlucosa": "No realizada","toleranciaGlucosaRealizada": "","vitaminaD": "","vitaminaDRealizada": "","inmunoglobulina": "",</v>
      </c>
      <c r="Z1716" t="str">
        <f t="shared" si="160"/>
        <v>"inmunoglobulinaRealizada": ""},"seccion6": {"actividadDeportiva": ""}}]}}, { upsert: true } );</v>
      </c>
      <c r="AA1716" t="str">
        <f t="shared" si="161"/>
        <v>db.pacientes.updateOne({"_id":ObjectId('61e34254ec4ec02e84f5ddef')},{ $set: { "seguimientos": [{"id": "2013","seccion1": {"fechaSeguimiento": "2013-12-30","institucion": "Hospital DR Alejandro Posadas","fallecimiento": "No","fechaFallecimiento": "","causaFallecimiento": "","nivelEducativo": "","actividadLaboral": "","coberturaSocial": "No","tratamientoAntibioticoHospitalizado": "2","embarazo": ""},"seccion4": {"cultivos": "4"},"seccion5":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1717" spans="1:27" x14ac:dyDescent="0.3">
      <c r="A1717" t="s">
        <v>1193</v>
      </c>
      <c r="B1717">
        <v>737</v>
      </c>
      <c r="C1717">
        <v>2014</v>
      </c>
      <c r="D1717" s="5">
        <v>42003</v>
      </c>
      <c r="E1717" s="5" t="str">
        <f t="shared" si="156"/>
        <v>2014-12-30</v>
      </c>
      <c r="F1717" t="s">
        <v>328</v>
      </c>
      <c r="G1717" t="s">
        <v>35</v>
      </c>
      <c r="L1717" t="s">
        <v>35</v>
      </c>
      <c r="M1717" t="s">
        <v>37</v>
      </c>
      <c r="O1717" t="s">
        <v>46</v>
      </c>
      <c r="P1717" t="s">
        <v>118</v>
      </c>
      <c r="Q1717" t="s">
        <v>256</v>
      </c>
      <c r="R1717" t="s">
        <v>256</v>
      </c>
      <c r="S1717" t="s">
        <v>256</v>
      </c>
      <c r="T1717" t="s">
        <v>256</v>
      </c>
      <c r="U1717" t="s">
        <v>256</v>
      </c>
      <c r="V1717" t="s">
        <v>256</v>
      </c>
      <c r="W1717" t="str">
        <f t="shared" si="157"/>
        <v>db.pacientes.updateOne({"_id":ObjectId('61e34254ec4ec02e84f5ddef')},{ $set: { "seguimientos": [{"id": "2014","seccion1": {"fechaSeguimiento": "2014-12-30","institucion": "Hospital DR Alejandro Posadas",</v>
      </c>
      <c r="X1717" t="str">
        <f t="shared" si="158"/>
        <v>"fallecimiento": "No","fechaFallecimiento": "","causaFallecimiento": "","nivelEducativo": "","actividadLaboral": "","coberturaSocial": "No","tratamientoAntibioticoHospitalizado": "2","embarazo": ""},</v>
      </c>
      <c r="Y1717" t="str">
        <f t="shared" si="159"/>
        <v>"seccion4": {"cultivos": "3"},"seccion5": {"toleranciaGlucosa": "No realizada","toleranciaGlucosaRealizada": "","vitaminaD": "","vitaminaDRealizada": "","inmunoglobulina": "",</v>
      </c>
      <c r="Z1717" t="str">
        <f t="shared" si="160"/>
        <v>"inmunoglobulinaRealizada": ""},"seccion6": {"actividadDeportiva": ""}}]}}, { upsert: true } );</v>
      </c>
      <c r="AA1717" t="str">
        <f t="shared" si="161"/>
        <v>db.pacientes.updateOne({"_id":ObjectId('61e34254ec4ec02e84f5ddef')},{ $set: { "seguimientos": [{"id": "2014","seccion1": {"fechaSeguimiento": "2014-12-30","institucion": "Hospital DR Alejandro Posadas","fallecimiento": "No","fechaFallecimiento": "","causaFallecimiento": "","nivelEducativo": "","actividadLaboral": "","coberturaSocial": "No","tratamientoAntibioticoHospitalizado": "2","embarazo": ""},"seccion4": {"cultivos": "3"},"seccion5":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1718" spans="1:27" x14ac:dyDescent="0.3">
      <c r="A1718" t="s">
        <v>1194</v>
      </c>
      <c r="B1718">
        <v>738</v>
      </c>
      <c r="C1718">
        <v>2012</v>
      </c>
      <c r="D1718" s="5">
        <v>41240</v>
      </c>
      <c r="E1718" s="5" t="str">
        <f t="shared" si="156"/>
        <v>2012-11-27</v>
      </c>
      <c r="F1718" t="s">
        <v>361</v>
      </c>
      <c r="G1718" t="s">
        <v>35</v>
      </c>
      <c r="J1718" t="s">
        <v>69</v>
      </c>
      <c r="K1718" t="s">
        <v>70</v>
      </c>
      <c r="L1718" t="s">
        <v>281</v>
      </c>
      <c r="N1718" t="s">
        <v>35</v>
      </c>
      <c r="O1718" t="s">
        <v>37</v>
      </c>
      <c r="P1718" t="s">
        <v>118</v>
      </c>
      <c r="Q1718" t="s">
        <v>256</v>
      </c>
      <c r="R1718" t="s">
        <v>256</v>
      </c>
      <c r="S1718" t="s">
        <v>256</v>
      </c>
      <c r="T1718" t="s">
        <v>256</v>
      </c>
      <c r="U1718" t="s">
        <v>256</v>
      </c>
      <c r="V1718" t="s">
        <v>281</v>
      </c>
      <c r="W1718" t="str">
        <f t="shared" si="157"/>
        <v>db.pacientes.updateOne({"_id":ObjectId('61e34254ec4ec02e84f5ddf0')},{ $set: { "seguimientos": [{"id": "2012","seccion1": {"fechaSeguimiento": "2012-11-27","institucion": "Clínica y Maternidad del Sol",</v>
      </c>
      <c r="X1718" t="str">
        <f t="shared" si="158"/>
        <v>"fallecimiento": "No","fechaFallecimiento": "","causaFallecimiento": "","nivelEducativo": "Universitario Incompleto","actividadLaboral": "No trabaja","coberturaSocial": "Sí","tratamientoAntibioticoHospitalizado": "","embarazo": "No"},</v>
      </c>
      <c r="Y1718" t="str">
        <f t="shared" si="159"/>
        <v>"seccion4": {"cultivos": "2"},"seccion5": {"toleranciaGlucosa": "No realizada","toleranciaGlucosaRealizada": "","vitaminaD": "","vitaminaDRealizada": "","inmunoglobulina": "",</v>
      </c>
      <c r="Z1718" t="str">
        <f t="shared" si="160"/>
        <v>"inmunoglobulinaRealizada": ""},"seccion6": {"actividadDeportiva": "Sí"}}]}}, { upsert: true } );</v>
      </c>
      <c r="AA1718" t="str">
        <f t="shared" si="161"/>
        <v>db.pacientes.updateOne({"_id":ObjectId('61e34254ec4ec02e84f5ddf0')},{ $set: { "seguimientos": [{"id": "2012","seccion1": {"fechaSeguimiento": "2012-11-27","institucion": "Clínica y Maternidad del Sol","fallecimiento": "No","fechaFallecimiento": "","causaFallecimiento": "","nivelEducativo": "Universitario Incompleto","actividadLaboral": "No trabaja","coberturaSocial": "Sí","tratamientoAntibioticoHospitalizado": "","embarazo": "No"},"seccion4": {"cultivos": "2"},"seccion5": {"toleranciaGlucosa": "No realizada","toleranciaGlucosaRealizada": "","vitaminaD": "","vitaminaDRealizada": "","inmunoglobulina": "","inmunoglobulinaRealizada": ""},"seccion6": {"actividadDeportiva": "Sí"}}]}}, { upsert: true } );</v>
      </c>
    </row>
    <row r="1719" spans="1:27" x14ac:dyDescent="0.3">
      <c r="A1719" t="s">
        <v>1194</v>
      </c>
      <c r="B1719">
        <v>738</v>
      </c>
      <c r="C1719">
        <v>2013</v>
      </c>
      <c r="D1719" s="5">
        <v>41620</v>
      </c>
      <c r="E1719" s="5" t="str">
        <f t="shared" si="156"/>
        <v>2013-12-12</v>
      </c>
      <c r="F1719" t="s">
        <v>361</v>
      </c>
      <c r="G1719" t="s">
        <v>35</v>
      </c>
      <c r="J1719" t="s">
        <v>69</v>
      </c>
      <c r="K1719" t="s">
        <v>70</v>
      </c>
      <c r="L1719" t="s">
        <v>281</v>
      </c>
      <c r="N1719" t="s">
        <v>35</v>
      </c>
      <c r="O1719" t="s">
        <v>37</v>
      </c>
      <c r="P1719" t="s">
        <v>261</v>
      </c>
      <c r="Q1719" t="s">
        <v>34</v>
      </c>
      <c r="R1719" t="s">
        <v>256</v>
      </c>
      <c r="S1719" t="s">
        <v>256</v>
      </c>
      <c r="T1719" t="s">
        <v>261</v>
      </c>
      <c r="U1719" t="s">
        <v>40</v>
      </c>
      <c r="V1719" t="s">
        <v>281</v>
      </c>
      <c r="W1719" t="str">
        <f t="shared" si="157"/>
        <v>db.pacientes.updateOne({"_id":ObjectId('61e34254ec4ec02e84f5ddf0')},{ $set: { "seguimientos": [{"id": "2013","seccion1": {"fechaSeguimiento": "2013-12-12","institucion": "Clínica y Maternidad del Sol",</v>
      </c>
      <c r="X1719" t="str">
        <f t="shared" si="158"/>
        <v>"fallecimiento": "No","fechaFallecimiento": "","causaFallecimiento": "","nivelEducativo": "Universitario Incompleto","actividadLaboral": "No trabaja","coberturaSocial": "Sí","tratamientoAntibioticoHospitalizado": "","embarazo": "No"},</v>
      </c>
      <c r="Y1719" t="str">
        <f t="shared" si="159"/>
        <v>"seccion4": {"cultivos": "2"},"seccion5": {"toleranciaGlucosa": "Realizada","toleranciaGlucosaRealizada": "Normal","vitaminaD": "","vitaminaDRealizada": "","inmunoglobulina": "Realizada",</v>
      </c>
      <c r="Z1719" t="str">
        <f t="shared" si="160"/>
        <v>"inmunoglobulinaRealizada": "&lt; 500"},"seccion6": {"actividadDeportiva": "Sí"}}]}}, { upsert: true } );</v>
      </c>
      <c r="AA1719" t="str">
        <f t="shared" si="161"/>
        <v>db.pacientes.updateOne({"_id":ObjectId('61e34254ec4ec02e84f5ddf0')},{ $set: { "seguimientos": [{"id": "2013","seccion1": {"fechaSeguimiento": "2013-12-12","institucion": "Clínica y Maternidad del Sol","fallecimiento": "No","fechaFallecimiento": "","causaFallecimiento": "","nivelEducativo": "Universitario Incompleto","actividadLaboral": "No trabaja","coberturaSocial": "Sí","tratamientoAntibioticoHospitalizado": "","embarazo": "No"},"seccion4": {"cultivos": "2"},"seccion5": {"toleranciaGlucosa": "Realizada","toleranciaGlucosaRealizada": "Normal","vitaminaD": "","vitaminaDRealizada": "","inmunoglobulina": "Realizada","inmunoglobulinaRealizada": "&lt; 500"},"seccion6": {"actividadDeportiva": "Sí"}}]}}, { upsert: true } );</v>
      </c>
    </row>
    <row r="1720" spans="1:27" x14ac:dyDescent="0.3">
      <c r="A1720" t="s">
        <v>1194</v>
      </c>
      <c r="B1720">
        <v>738</v>
      </c>
      <c r="C1720">
        <v>2014</v>
      </c>
      <c r="D1720" s="5">
        <v>41970</v>
      </c>
      <c r="E1720" s="5" t="str">
        <f t="shared" si="156"/>
        <v>2014-11-27</v>
      </c>
      <c r="F1720" t="s">
        <v>361</v>
      </c>
      <c r="G1720" t="s">
        <v>35</v>
      </c>
      <c r="J1720" t="s">
        <v>69</v>
      </c>
      <c r="L1720" t="s">
        <v>281</v>
      </c>
      <c r="N1720" t="s">
        <v>35</v>
      </c>
      <c r="O1720" t="s">
        <v>37</v>
      </c>
      <c r="P1720" t="s">
        <v>261</v>
      </c>
      <c r="Q1720" t="s">
        <v>34</v>
      </c>
      <c r="R1720" t="s">
        <v>256</v>
      </c>
      <c r="S1720" t="s">
        <v>256</v>
      </c>
      <c r="T1720" t="s">
        <v>256</v>
      </c>
      <c r="U1720" t="s">
        <v>256</v>
      </c>
      <c r="V1720" t="s">
        <v>256</v>
      </c>
      <c r="W1720" t="str">
        <f t="shared" si="157"/>
        <v>db.pacientes.updateOne({"_id":ObjectId('61e34254ec4ec02e84f5ddf0')},{ $set: { "seguimientos": [{"id": "2014","seccion1": {"fechaSeguimiento": "2014-11-27","institucion": "Clínica y Maternidad del Sol",</v>
      </c>
      <c r="X1720" t="str">
        <f t="shared" si="158"/>
        <v>"fallecimiento": "No","fechaFallecimiento": "","causaFallecimiento": "","nivelEducativo": "Universitario Incompleto","actividadLaboral": "","coberturaSocial": "Sí","tratamientoAntibioticoHospitalizado": "","embarazo": "No"},</v>
      </c>
      <c r="Y1720" t="str">
        <f t="shared" si="159"/>
        <v>"seccion4": {"cultivos": "2"},"seccion5": {"toleranciaGlucosa": "Realizada","toleranciaGlucosaRealizada": "Normal","vitaminaD": "","vitaminaDRealizada": "","inmunoglobulina": "",</v>
      </c>
      <c r="Z1720" t="str">
        <f t="shared" si="160"/>
        <v>"inmunoglobulinaRealizada": ""},"seccion6": {"actividadDeportiva": ""}}]}}, { upsert: true } );</v>
      </c>
      <c r="AA1720" t="str">
        <f t="shared" si="161"/>
        <v>db.pacientes.updateOne({"_id":ObjectId('61e34254ec4ec02e84f5ddf0')},{ $set: { "seguimientos": [{"id": "2014","seccion1": {"fechaSeguimiento": "2014-11-27","institucion": "Clínica y Maternidad del Sol","fallecimiento": "No","fechaFallecimiento": "","causaFallecimiento": "","nivelEducativo": "Universitario Incompleto","actividadLaboral": "","coberturaSocial": "Sí","tratamientoAntibioticoHospitalizado": "","embarazo": "No"},"seccion4": {"cultivos": "2"},"seccion5": {"toleranciaGlucosa": "Realizada","toleranciaGlucosaRealizada": "Normal","vitaminaD": "","vitaminaDRealizada": "","inmunoglobulina": "","inmunoglobulinaRealizada": ""},"seccion6": {"actividadDeportiva": ""}}]}}, { upsert: true } );</v>
      </c>
    </row>
    <row r="1721" spans="1:27" x14ac:dyDescent="0.3">
      <c r="A1721" t="s">
        <v>1195</v>
      </c>
      <c r="B1721">
        <v>739</v>
      </c>
      <c r="C1721">
        <v>2012</v>
      </c>
      <c r="D1721" s="5">
        <v>41178</v>
      </c>
      <c r="E1721" s="5" t="str">
        <f t="shared" si="156"/>
        <v>2012-9-26</v>
      </c>
      <c r="F1721" t="s">
        <v>1959</v>
      </c>
      <c r="G1721" t="s">
        <v>35</v>
      </c>
      <c r="J1721" t="s">
        <v>38</v>
      </c>
      <c r="N1721" t="s">
        <v>35</v>
      </c>
      <c r="P1721" t="s">
        <v>118</v>
      </c>
      <c r="Q1721" t="s">
        <v>256</v>
      </c>
      <c r="R1721" t="s">
        <v>256</v>
      </c>
      <c r="S1721" t="s">
        <v>256</v>
      </c>
      <c r="T1721" t="s">
        <v>256</v>
      </c>
      <c r="U1721" t="s">
        <v>256</v>
      </c>
      <c r="V1721" t="s">
        <v>281</v>
      </c>
      <c r="W1721" t="str">
        <f t="shared" si="157"/>
        <v>db.pacientes.updateOne({"_id":ObjectId('61e34254ec4ec02e84f5ddf1')},{ $set: { "seguimientos": [{"id": "2012","seccion1": {"fechaSeguimiento": "2012-9-26","institucion": "Hospital Dr. Antonio A. Cetrángolo",</v>
      </c>
      <c r="X1721" t="str">
        <f t="shared" si="158"/>
        <v>"fallecimiento": "No","fechaFallecimiento": "","causaFallecimiento": "","nivelEducativo": "Primaria incompleta","actividadLaboral": "","coberturaSocial": "","tratamientoAntibioticoHospitalizado": "","embarazo": "No"},</v>
      </c>
      <c r="Y1721" t="str">
        <f t="shared" si="159"/>
        <v>"seccion4": {"cultivos": ""},"seccion5": {"toleranciaGlucosa": "No realizada","toleranciaGlucosaRealizada": "","vitaminaD": "","vitaminaDRealizada": "","inmunoglobulina": "",</v>
      </c>
      <c r="Z1721" t="str">
        <f t="shared" si="160"/>
        <v>"inmunoglobulinaRealizada": ""},"seccion6": {"actividadDeportiva": "Sí"}}]}}, { upsert: true } );</v>
      </c>
      <c r="AA1721" t="str">
        <f t="shared" si="161"/>
        <v>db.pacientes.updateOne({"_id":ObjectId('61e34254ec4ec02e84f5ddf1')},{ $set: { "seguimientos": [{"id": "2012","seccion1": {"fechaSeguimiento": "2012-9-26","institucion": "Hospital Dr. Antonio A. Cetrángolo","fallecimiento": "No","fechaFallecimiento": "","causaFallecimiento": "","nivelEducativo": "Primaria incompleta","actividadLaboral": "","coberturaSocial": "","tratamientoAntibioticoHospitalizado": "","embarazo": "No"},"seccion4": {"cultivos": ""},"seccion5": {"toleranciaGlucosa": "No realizada","toleranciaGlucosaRealizada": "","vitaminaD": "","vitaminaDRealizada": "","inmunoglobulina": "","inmunoglobulinaRealizada": ""},"seccion6": {"actividadDeportiva": "Sí"}}]}}, { upsert: true } );</v>
      </c>
    </row>
    <row r="1722" spans="1:27" x14ac:dyDescent="0.3">
      <c r="A1722" t="s">
        <v>1196</v>
      </c>
      <c r="B1722">
        <v>740</v>
      </c>
      <c r="C1722">
        <v>2015</v>
      </c>
      <c r="D1722" s="5">
        <v>42009</v>
      </c>
      <c r="E1722" s="5" t="str">
        <f t="shared" si="156"/>
        <v>2015-1-5</v>
      </c>
      <c r="F1722" t="s">
        <v>440</v>
      </c>
      <c r="G1722" t="s">
        <v>35</v>
      </c>
      <c r="J1722" t="s">
        <v>38</v>
      </c>
      <c r="L1722" t="s">
        <v>281</v>
      </c>
      <c r="N1722" t="s">
        <v>35</v>
      </c>
      <c r="O1722" t="s">
        <v>41</v>
      </c>
      <c r="P1722" t="s">
        <v>261</v>
      </c>
      <c r="Q1722" t="s">
        <v>34</v>
      </c>
      <c r="R1722" t="s">
        <v>256</v>
      </c>
      <c r="S1722" t="s">
        <v>256</v>
      </c>
      <c r="T1722" t="s">
        <v>261</v>
      </c>
      <c r="U1722" t="s">
        <v>40</v>
      </c>
      <c r="V1722" t="s">
        <v>281</v>
      </c>
      <c r="W1722" t="str">
        <f t="shared" si="157"/>
        <v>db.pacientes.updateOne({"_id":ObjectId('61e34254ec4ec02e84f5ddf2')},{ $set: { "seguimientos": [{"id": "2015","seccion1": {"fechaSeguimiento": "2015-1-5","institucion": "hospital del Niño Jesús",</v>
      </c>
      <c r="X1722" t="str">
        <f t="shared" si="158"/>
        <v>"fallecimiento": "No","fechaFallecimiento": "","causaFallecimiento": "","nivelEducativo": "Primaria incompleta","actividadLaboral": "","coberturaSocial": "Sí","tratamientoAntibioticoHospitalizado": "","embarazo": "No"},</v>
      </c>
      <c r="Y1722" t="str">
        <f t="shared" si="159"/>
        <v>"seccion4": {"cultivos": "6"},"seccion5": {"toleranciaGlucosa": "Realizada","toleranciaGlucosaRealizada": "Normal","vitaminaD": "","vitaminaDRealizada": "","inmunoglobulina": "Realizada",</v>
      </c>
      <c r="Z1722" t="str">
        <f t="shared" si="160"/>
        <v>"inmunoglobulinaRealizada": "&lt; 500"},"seccion6": {"actividadDeportiva": "Sí"}}]}}, { upsert: true } );</v>
      </c>
      <c r="AA1722" t="str">
        <f t="shared" si="161"/>
        <v>db.pacientes.updateOne({"_id":ObjectId('61e34254ec4ec02e84f5ddf2')},{ $set: { "seguimientos": [{"id": "2015","seccion1": {"fechaSeguimiento": "2015-1-5","institucion": "hospital del Niño Jesús","fallecimiento": "No","fechaFallecimiento": "","causaFallecimiento": "","nivelEducativo": "Primaria incompleta","actividadLaboral": "","coberturaSocial": "Sí","tratamientoAntibioticoHospitalizado": "","embarazo": "No"},"seccion4": {"cultivos": "6"},"seccion5": {"toleranciaGlucosa": "Realizada","toleranciaGlucosaRealizada": "Normal","vitaminaD": "","vitaminaDRealizada": "","inmunoglobulina": "Realizada","inmunoglobulinaRealizada": "&lt; 500"},"seccion6": {"actividadDeportiva": "Sí"}}]}}, { upsert: true } );</v>
      </c>
    </row>
    <row r="1723" spans="1:27" x14ac:dyDescent="0.3">
      <c r="A1723" t="s">
        <v>1197</v>
      </c>
      <c r="B1723">
        <v>741</v>
      </c>
      <c r="C1723">
        <v>2015</v>
      </c>
      <c r="D1723" s="5">
        <v>42009</v>
      </c>
      <c r="E1723" s="5" t="str">
        <f t="shared" si="156"/>
        <v>2015-1-5</v>
      </c>
      <c r="F1723" t="s">
        <v>440</v>
      </c>
      <c r="G1723" t="s">
        <v>35</v>
      </c>
      <c r="J1723" t="s">
        <v>63</v>
      </c>
      <c r="K1723" t="s">
        <v>70</v>
      </c>
      <c r="L1723" t="s">
        <v>281</v>
      </c>
      <c r="N1723" t="s">
        <v>35</v>
      </c>
      <c r="O1723" t="s">
        <v>49</v>
      </c>
      <c r="P1723" t="s">
        <v>261</v>
      </c>
      <c r="Q1723" t="s">
        <v>77</v>
      </c>
      <c r="R1723" t="s">
        <v>256</v>
      </c>
      <c r="S1723" t="s">
        <v>256</v>
      </c>
      <c r="T1723" t="s">
        <v>261</v>
      </c>
      <c r="U1723" t="s">
        <v>40</v>
      </c>
      <c r="V1723" t="s">
        <v>281</v>
      </c>
      <c r="W1723" t="str">
        <f t="shared" si="157"/>
        <v>db.pacientes.updateOne({"_id":ObjectId('61e34254ec4ec02e84f5ddf3')},{ $set: { "seguimientos": [{"id": "2015","seccion1": {"fechaSeguimiento": "2015-1-5","institucion": "hospital del Niño Jesús",</v>
      </c>
      <c r="X1723" t="str">
        <f t="shared" si="158"/>
        <v>"fallecimiento": "No","fechaFallecimiento": "","causaFallecimiento": "","nivelEducativo": "Secundaria completa","actividadLaboral": "No trabaja","coberturaSocial": "Sí","tratamientoAntibioticoHospitalizado": "","embarazo": "No"},</v>
      </c>
      <c r="Y1723" t="str">
        <f t="shared" si="159"/>
        <v>"seccion4": {"cultivos": "4"},"seccion5": {"toleranciaGlucosa": "Realizada","toleranciaGlucosaRealizada": "Diabetes","vitaminaD": "","vitaminaDRealizada": "","inmunoglobulina": "Realizada",</v>
      </c>
      <c r="Z1723" t="str">
        <f t="shared" si="160"/>
        <v>"inmunoglobulinaRealizada": "&lt; 500"},"seccion6": {"actividadDeportiva": "Sí"}}]}}, { upsert: true } );</v>
      </c>
      <c r="AA1723" t="str">
        <f t="shared" si="161"/>
        <v>db.pacientes.updateOne({"_id":ObjectId('61e34254ec4ec02e84f5ddf3')},{ $set: { "seguimientos": [{"id": "2015","seccion1": {"fechaSeguimiento": "2015-1-5","institucion": "hospital del Niño Jesús","fallecimiento": "No","fechaFallecimiento": "","causaFallecimiento": "","nivelEducativo": "Secundaria completa","actividadLaboral": "No trabaja","coberturaSocial": "Sí","tratamientoAntibioticoHospitalizado": "","embarazo": "No"},"seccion4": {"cultivos": "4"},"seccion5": {"toleranciaGlucosa": "Realizada","toleranciaGlucosaRealizada": "Diabetes","vitaminaD": "","vitaminaDRealizada": "","inmunoglobulina": "Realizada","inmunoglobulinaRealizada": "&lt; 500"},"seccion6": {"actividadDeportiva": "Sí"}}]}}, { upsert: true } );</v>
      </c>
    </row>
    <row r="1724" spans="1:27" x14ac:dyDescent="0.3">
      <c r="A1724" t="s">
        <v>1678</v>
      </c>
      <c r="B1724">
        <v>742</v>
      </c>
      <c r="C1724">
        <v>2015</v>
      </c>
      <c r="D1724" s="5">
        <v>42016</v>
      </c>
      <c r="E1724" s="5" t="str">
        <f t="shared" si="156"/>
        <v>2015-1-12</v>
      </c>
      <c r="F1724" t="s">
        <v>440</v>
      </c>
      <c r="G1724" t="s">
        <v>35</v>
      </c>
      <c r="J1724" t="s">
        <v>63</v>
      </c>
      <c r="K1724" t="s">
        <v>70</v>
      </c>
      <c r="L1724" t="s">
        <v>281</v>
      </c>
      <c r="M1724" t="s">
        <v>46</v>
      </c>
      <c r="N1724" t="s">
        <v>35</v>
      </c>
      <c r="O1724" t="s">
        <v>41</v>
      </c>
      <c r="P1724" t="s">
        <v>261</v>
      </c>
      <c r="Q1724" t="s">
        <v>77</v>
      </c>
      <c r="R1724" t="s">
        <v>256</v>
      </c>
      <c r="S1724" t="s">
        <v>256</v>
      </c>
      <c r="T1724" t="s">
        <v>261</v>
      </c>
      <c r="U1724" t="s">
        <v>40</v>
      </c>
      <c r="V1724" t="s">
        <v>256</v>
      </c>
      <c r="W1724" t="str">
        <f t="shared" si="157"/>
        <v>db.pacientes.updateOne({"_id":ObjectId('61e34256ec4ec02e84f5dfd4')},{ $set: { "seguimientos": [{"id": "2015","seccion1": {"fechaSeguimiento": "2015-1-12","institucion": "hospital del Niño Jesús",</v>
      </c>
      <c r="X1724" t="str">
        <f t="shared" si="158"/>
        <v>"fallecimiento": "No","fechaFallecimiento": "","causaFallecimiento": "","nivelEducativo": "Secundaria completa","actividadLaboral": "No trabaja","coberturaSocial": "Sí","tratamientoAntibioticoHospitalizado": "3","embarazo": "No"},</v>
      </c>
      <c r="Y1724" t="str">
        <f t="shared" si="159"/>
        <v>"seccion4": {"cultivos": "6"},"seccion5": {"toleranciaGlucosa": "Realizada","toleranciaGlucosaRealizada": "Diabetes","vitaminaD": "","vitaminaDRealizada": "","inmunoglobulina": "Realizada",</v>
      </c>
      <c r="Z1724" t="str">
        <f t="shared" si="160"/>
        <v>"inmunoglobulinaRealizada": "&lt; 500"},"seccion6": {"actividadDeportiva": ""}}]}}, { upsert: true } );</v>
      </c>
      <c r="AA1724" t="str">
        <f t="shared" si="161"/>
        <v>db.pacientes.updateOne({"_id":ObjectId('61e34256ec4ec02e84f5dfd4')},{ $set: { "seguimientos": [{"id": "2015","seccion1": {"fechaSeguimiento": "2015-1-12","institucion": "hospital del Niño Jesús","fallecimiento": "No","fechaFallecimiento": "","causaFallecimiento": "","nivelEducativo": "Secundaria completa","actividadLaboral": "No trabaja","coberturaSocial": "Sí","tratamientoAntibioticoHospitalizado": "3","embarazo": "No"},"seccion4": {"cultivos": "6"},"seccion5": {"toleranciaGlucosa": "Realizada","toleranciaGlucosaRealizada": "Diabetes","vitaminaD": "","vitaminaDRealizada": "","inmunoglobulina": "Realizada","inmunoglobulinaRealizada": "&lt; 500"},"seccion6": {"actividadDeportiva": ""}}]}}, { upsert: true } );</v>
      </c>
    </row>
    <row r="1725" spans="1:27" x14ac:dyDescent="0.3">
      <c r="A1725" t="s">
        <v>1678</v>
      </c>
      <c r="B1725">
        <v>742</v>
      </c>
      <c r="C1725">
        <v>2015</v>
      </c>
      <c r="D1725" s="5">
        <v>42016</v>
      </c>
      <c r="E1725" s="5" t="str">
        <f t="shared" si="156"/>
        <v>2015-1-12</v>
      </c>
      <c r="F1725" t="s">
        <v>440</v>
      </c>
      <c r="G1725" t="s">
        <v>35</v>
      </c>
      <c r="P1725" t="s">
        <v>261</v>
      </c>
      <c r="Q1725" t="s">
        <v>77</v>
      </c>
      <c r="R1725" t="s">
        <v>256</v>
      </c>
      <c r="S1725" t="s">
        <v>256</v>
      </c>
      <c r="T1725" t="s">
        <v>261</v>
      </c>
      <c r="U1725" t="s">
        <v>40</v>
      </c>
      <c r="V1725" t="s">
        <v>256</v>
      </c>
      <c r="W1725" t="str">
        <f t="shared" si="157"/>
        <v>db.pacientes.updateOne({"_id":ObjectId('61e34256ec4ec02e84f5dfd4')},{ $set: { "seguimientos": [{"id": "2015","seccion1": {"fechaSeguimiento": "2015-1-12","institucion": "hospital del Niño Jesús",</v>
      </c>
      <c r="X1725" t="str">
        <f t="shared" si="158"/>
        <v>"fallecimiento": "No","fechaFallecimiento": "","causaFallecimiento": "","nivelEducativo": "","actividadLaboral": "","coberturaSocial": "","tratamientoAntibioticoHospitalizado": "","embarazo": ""},</v>
      </c>
      <c r="Y1725" t="str">
        <f t="shared" si="159"/>
        <v>"seccion4": {"cultivos": ""},"seccion5": {"toleranciaGlucosa": "Realizada","toleranciaGlucosaRealizada": "Diabetes","vitaminaD": "","vitaminaDRealizada": "","inmunoglobulina": "Realizada",</v>
      </c>
      <c r="Z1725" t="str">
        <f t="shared" si="160"/>
        <v>"inmunoglobulinaRealizada": "&lt; 500"},"seccion6": {"actividadDeportiva": ""}}]}}, { upsert: true } );</v>
      </c>
      <c r="AA1725" t="str">
        <f t="shared" si="161"/>
        <v>db.pacientes.updateOne({"_id":ObjectId('61e34256ec4ec02e84f5dfd4')},{ $set: { "seguimientos": [{"id": "2015","seccion1": {"fechaSeguimiento": "2015-1-12","institucion": "hospital del Niño Jesús","fallecimiento": "No","fechaFallecimiento": "","causaFallecimiento": "","nivelEducativo": "","actividadLaboral": "","coberturaSocial": "","tratamientoAntibioticoHospitalizado": "","embarazo": ""},"seccion4": {"cultivos": ""},"seccion5": {"toleranciaGlucosa": "Realizada","toleranciaGlucosaRealizada": "Diabetes","vitaminaD": "","vitaminaDRealizada": "","inmunoglobulina": "Realizada","inmunoglobulinaRealizada": "&lt; 500"},"seccion6": {"actividadDeportiva": ""}}]}}, { upsert: true } );</v>
      </c>
    </row>
    <row r="1726" spans="1:27" x14ac:dyDescent="0.3">
      <c r="A1726" t="s">
        <v>1678</v>
      </c>
      <c r="B1726">
        <v>742</v>
      </c>
      <c r="C1726">
        <v>2015</v>
      </c>
      <c r="D1726" s="5">
        <v>42040</v>
      </c>
      <c r="E1726" s="5" t="str">
        <f t="shared" si="156"/>
        <v>2015-2-5</v>
      </c>
      <c r="F1726" t="s">
        <v>440</v>
      </c>
      <c r="G1726" t="s">
        <v>281</v>
      </c>
      <c r="H1726" t="s">
        <v>202</v>
      </c>
      <c r="I1726" t="s">
        <v>293</v>
      </c>
      <c r="P1726" t="s">
        <v>118</v>
      </c>
      <c r="Q1726" t="s">
        <v>256</v>
      </c>
      <c r="R1726" t="s">
        <v>256</v>
      </c>
      <c r="S1726" t="s">
        <v>256</v>
      </c>
      <c r="T1726" t="s">
        <v>256</v>
      </c>
      <c r="U1726" t="s">
        <v>256</v>
      </c>
      <c r="V1726" t="s">
        <v>256</v>
      </c>
      <c r="W1726" t="str">
        <f t="shared" si="157"/>
        <v>db.pacientes.updateOne({"_id":ObjectId('61e34256ec4ec02e84f5dfd4')},{ $set: { "seguimientos": [{"id": "2015","seccion1": {"fechaSeguimiento": "2015-2-5","institucion": "hospital del Niño Jesús",</v>
      </c>
      <c r="X1726" t="str">
        <f t="shared" si="158"/>
        <v>"fallecimiento": "Sí","fechaFallecimiento": "2015-05-09","causaFallecimiento": "Gastrointestinales o nutricionales","nivelEducativo": "","actividadLaboral": "","coberturaSocial": "","tratamientoAntibioticoHospitalizado": "","embarazo": ""},</v>
      </c>
      <c r="Y1726" t="str">
        <f t="shared" si="159"/>
        <v>"seccion4": {"cultivos": ""},"seccion5": {"toleranciaGlucosa": "No realizada","toleranciaGlucosaRealizada": "","vitaminaD": "","vitaminaDRealizada": "","inmunoglobulina": "",</v>
      </c>
      <c r="Z1726" t="str">
        <f t="shared" si="160"/>
        <v>"inmunoglobulinaRealizada": ""},"seccion6": {"actividadDeportiva": ""}}]}}, { upsert: true } );</v>
      </c>
      <c r="AA1726" t="str">
        <f t="shared" si="161"/>
        <v>db.pacientes.updateOne({"_id":ObjectId('61e34256ec4ec02e84f5dfd4')},{ $set: { "seguimientos": [{"id": "2015","seccion1": {"fechaSeguimiento": "2015-2-5","institucion": "hospital del Niño Jesús","fallecimiento": "Sí","fechaFallecimiento": "2015-05-09","causaFallecimiento": "Gastrointestinales o nutricionales","nivelEducativo": "","actividadLaboral": "","coberturaSocial": "","tratamientoAntibioticoHospitalizado": "","embarazo": ""},"seccion4":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1727" spans="1:27" x14ac:dyDescent="0.3">
      <c r="A1727" t="s">
        <v>1198</v>
      </c>
      <c r="B1727">
        <v>743</v>
      </c>
      <c r="C1727">
        <v>2015</v>
      </c>
      <c r="D1727" s="5">
        <v>42012</v>
      </c>
      <c r="E1727" s="5" t="str">
        <f t="shared" si="156"/>
        <v>2015-1-8</v>
      </c>
      <c r="F1727" t="s">
        <v>440</v>
      </c>
      <c r="G1727" t="s">
        <v>35</v>
      </c>
      <c r="J1727" t="s">
        <v>61</v>
      </c>
      <c r="L1727" t="s">
        <v>281</v>
      </c>
      <c r="M1727" t="s">
        <v>41</v>
      </c>
      <c r="N1727" t="s">
        <v>35</v>
      </c>
      <c r="O1727" t="s">
        <v>41</v>
      </c>
      <c r="P1727" t="s">
        <v>261</v>
      </c>
      <c r="Q1727" t="s">
        <v>34</v>
      </c>
      <c r="R1727" t="s">
        <v>256</v>
      </c>
      <c r="S1727" t="s">
        <v>256</v>
      </c>
      <c r="T1727" t="s">
        <v>261</v>
      </c>
      <c r="U1727" t="s">
        <v>40</v>
      </c>
      <c r="V1727" t="s">
        <v>281</v>
      </c>
      <c r="W1727" t="str">
        <f t="shared" si="157"/>
        <v>db.pacientes.updateOne({"_id":ObjectId('61e34254ec4ec02e84f5ddf4')},{ $set: { "seguimientos": [{"id": "2015","seccion1": {"fechaSeguimiento": "2015-1-8","institucion": "hospital del Niño Jesús",</v>
      </c>
      <c r="X1727" t="str">
        <f t="shared" si="158"/>
        <v>"fallecimiento": "No","fechaFallecimiento": "","causaFallecimiento": "","nivelEducativo": "Secundaria incompleta","actividadLaboral": "","coberturaSocial": "Sí","tratamientoAntibioticoHospitalizado": "6","embarazo": "No"},</v>
      </c>
      <c r="Y1727" t="str">
        <f t="shared" si="159"/>
        <v>"seccion4": {"cultivos": "6"},"seccion5": {"toleranciaGlucosa": "Realizada","toleranciaGlucosaRealizada": "Normal","vitaminaD": "","vitaminaDRealizada": "","inmunoglobulina": "Realizada",</v>
      </c>
      <c r="Z1727" t="str">
        <f t="shared" si="160"/>
        <v>"inmunoglobulinaRealizada": "&lt; 500"},"seccion6": {"actividadDeportiva": "Sí"}}]}}, { upsert: true } );</v>
      </c>
      <c r="AA1727" t="str">
        <f t="shared" si="161"/>
        <v>db.pacientes.updateOne({"_id":ObjectId('61e34254ec4ec02e84f5ddf4')},{ $set: { "seguimientos": [{"id": "2015","seccion1": {"fechaSeguimiento": "2015-1-8","institucion": "hospital del Niño Jesús","fallecimiento": "No","fechaFallecimiento": "","causaFallecimiento": "","nivelEducativo": "Secundaria incompleta","actividadLaboral": "","coberturaSocial": "Sí","tratamientoAntibioticoHospitalizado": "6","embarazo": "No"},"seccion4": {"cultivos": "6"},"seccion5": {"toleranciaGlucosa": "Realizada","toleranciaGlucosaRealizada": "Normal","vitaminaD": "","vitaminaDRealizada": "","inmunoglobulina": "Realizada","inmunoglobulinaRealizada": "&lt; 500"},"seccion6": {"actividadDeportiva": "Sí"}}]}}, { upsert: true } );</v>
      </c>
    </row>
    <row r="1728" spans="1:27" x14ac:dyDescent="0.3">
      <c r="A1728" t="s">
        <v>1198</v>
      </c>
      <c r="B1728">
        <v>743</v>
      </c>
      <c r="C1728">
        <v>2018</v>
      </c>
      <c r="D1728" s="5">
        <v>43107</v>
      </c>
      <c r="E1728" s="5" t="str">
        <f t="shared" si="156"/>
        <v>2018-1-7</v>
      </c>
      <c r="F1728" t="s">
        <v>440</v>
      </c>
      <c r="G1728" t="s">
        <v>35</v>
      </c>
      <c r="K1728" t="s">
        <v>70</v>
      </c>
      <c r="L1728" t="s">
        <v>281</v>
      </c>
      <c r="P1728" t="s">
        <v>118</v>
      </c>
      <c r="Q1728" t="s">
        <v>256</v>
      </c>
      <c r="R1728" t="s">
        <v>256</v>
      </c>
      <c r="S1728" t="s">
        <v>256</v>
      </c>
      <c r="T1728" t="s">
        <v>256</v>
      </c>
      <c r="U1728" t="s">
        <v>256</v>
      </c>
      <c r="V1728" t="s">
        <v>281</v>
      </c>
      <c r="W1728" t="str">
        <f t="shared" si="157"/>
        <v>db.pacientes.updateOne({"_id":ObjectId('61e34254ec4ec02e84f5ddf4')},{ $set: { "seguimientos": [{"id": "2018","seccion1": {"fechaSeguimiento": "2018-1-7","institucion": "hospital del Niño Jesús",</v>
      </c>
      <c r="X1728" t="str">
        <f t="shared" si="158"/>
        <v>"fallecimiento": "No","fechaFallecimiento": "","causaFallecimiento": "","nivelEducativo": "","actividadLaboral": "No trabaja","coberturaSocial": "Sí","tratamientoAntibioticoHospitalizado": "","embarazo": ""},</v>
      </c>
      <c r="Y1728" t="str">
        <f t="shared" si="159"/>
        <v>"seccion4": {"cultivos": ""},"seccion5": {"toleranciaGlucosa": "No realizada","toleranciaGlucosaRealizada": "","vitaminaD": "","vitaminaDRealizada": "","inmunoglobulina": "",</v>
      </c>
      <c r="Z1728" t="str">
        <f t="shared" si="160"/>
        <v>"inmunoglobulinaRealizada": ""},"seccion6": {"actividadDeportiva": "Sí"}}]}}, { upsert: true } );</v>
      </c>
      <c r="AA1728" t="str">
        <f t="shared" si="161"/>
        <v>db.pacientes.updateOne({"_id":ObjectId('61e34254ec4ec02e84f5ddf4')},{ $set: { "seguimientos": [{"id": "2018","seccion1": {"fechaSeguimiento": "2018-1-7","institucion": "hospital del Niño Jesús","fallecimiento": "No","fechaFallecimiento": "","causaFallecimiento": "","nivelEducativo": "","actividadLaboral": "No trabaja","coberturaSocial": "Sí","tratamientoAntibioticoHospitalizado": "","embarazo": ""},"seccion4": {"cultivos": ""},"seccion5": {"toleranciaGlucosa": "No realizada","toleranciaGlucosaRealizada": "","vitaminaD": "","vitaminaDRealizada": "","inmunoglobulina": "","inmunoglobulinaRealizada": ""},"seccion6": {"actividadDeportiva": "Sí"}}]}}, { upsert: true } );</v>
      </c>
    </row>
    <row r="1729" spans="1:27" x14ac:dyDescent="0.3">
      <c r="A1729" t="s">
        <v>1199</v>
      </c>
      <c r="B1729">
        <v>744</v>
      </c>
      <c r="C1729">
        <v>2013</v>
      </c>
      <c r="D1729" s="5">
        <v>41415</v>
      </c>
      <c r="E1729" s="5" t="str">
        <f t="shared" si="156"/>
        <v>2013-5-21</v>
      </c>
      <c r="F1729" t="s">
        <v>416</v>
      </c>
      <c r="G1729" t="s">
        <v>35</v>
      </c>
      <c r="L1729" t="s">
        <v>281</v>
      </c>
      <c r="M1729" t="s">
        <v>37</v>
      </c>
      <c r="N1729" t="s">
        <v>35</v>
      </c>
      <c r="O1729" t="s">
        <v>48</v>
      </c>
      <c r="P1729" t="s">
        <v>118</v>
      </c>
      <c r="Q1729" t="s">
        <v>256</v>
      </c>
      <c r="R1729" t="s">
        <v>256</v>
      </c>
      <c r="S1729" t="s">
        <v>256</v>
      </c>
      <c r="T1729" t="s">
        <v>256</v>
      </c>
      <c r="U1729" t="s">
        <v>256</v>
      </c>
      <c r="V1729" t="s">
        <v>281</v>
      </c>
      <c r="W1729" t="str">
        <f t="shared" si="157"/>
        <v>db.pacientes.updateOne({"_id":ObjectId('61e34254ec4ec02e84f5ddf5')},{ $set: { "seguimientos": [{"id": "2013","seccion1": {"fechaSeguimiento": "2013-5-21","institucion": "Hospital de Niños Ricardo Gutiérrez",</v>
      </c>
      <c r="X1729" t="str">
        <f t="shared" si="158"/>
        <v>"fallecimiento": "No","fechaFallecimiento": "","causaFallecimiento": "","nivelEducativo": "","actividadLaboral": "","coberturaSocial": "Sí","tratamientoAntibioticoHospitalizado": "2","embarazo": "No"},</v>
      </c>
      <c r="Y1729" t="str">
        <f t="shared" si="159"/>
        <v>"seccion4": {"cultivos": "5"},"seccion5": {"toleranciaGlucosa": "No realizada","toleranciaGlucosaRealizada": "","vitaminaD": "","vitaminaDRealizada": "","inmunoglobulina": "",</v>
      </c>
      <c r="Z1729" t="str">
        <f t="shared" si="160"/>
        <v>"inmunoglobulinaRealizada": ""},"seccion6": {"actividadDeportiva": "Sí"}}]}}, { upsert: true } );</v>
      </c>
      <c r="AA1729" t="str">
        <f t="shared" si="161"/>
        <v>db.pacientes.updateOne({"_id":ObjectId('61e34254ec4ec02e84f5ddf5')},{ $set: { "seguimientos": [{"id": "2013","seccion1": {"fechaSeguimiento": "2013-5-21","institucion": "Hospital de Niños Ricardo Gutiérrez","fallecimiento": "No","fechaFallecimiento": "","causaFallecimiento": "","nivelEducativo": "","actividadLaboral": "","coberturaSocial": "Sí","tratamientoAntibioticoHospitalizado": "2","embarazo": "No"},"seccion4": {"cultivos": "5"},"seccion5": {"toleranciaGlucosa": "No realizada","toleranciaGlucosaRealizada": "","vitaminaD": "","vitaminaDRealizada": "","inmunoglobulina": "","inmunoglobulinaRealizada": ""},"seccion6": {"actividadDeportiva": "Sí"}}]}}, { upsert: true } );</v>
      </c>
    </row>
    <row r="1730" spans="1:27" x14ac:dyDescent="0.3">
      <c r="A1730" t="s">
        <v>1200</v>
      </c>
      <c r="B1730">
        <v>745</v>
      </c>
      <c r="C1730">
        <v>2012</v>
      </c>
      <c r="D1730" s="5">
        <v>40984</v>
      </c>
      <c r="E1730" s="5" t="str">
        <f t="shared" si="156"/>
        <v>2012-3-16</v>
      </c>
      <c r="F1730" t="s">
        <v>416</v>
      </c>
      <c r="G1730" t="s">
        <v>35</v>
      </c>
      <c r="L1730" t="s">
        <v>281</v>
      </c>
      <c r="N1730" t="s">
        <v>35</v>
      </c>
      <c r="O1730" t="s">
        <v>48</v>
      </c>
      <c r="P1730" t="s">
        <v>118</v>
      </c>
      <c r="Q1730" t="s">
        <v>256</v>
      </c>
      <c r="R1730" t="s">
        <v>256</v>
      </c>
      <c r="S1730" t="s">
        <v>256</v>
      </c>
      <c r="T1730" t="s">
        <v>256</v>
      </c>
      <c r="U1730" t="s">
        <v>256</v>
      </c>
      <c r="V1730" t="s">
        <v>281</v>
      </c>
      <c r="W1730" t="str">
        <f t="shared" si="157"/>
        <v>db.pacientes.updateOne({"_id":ObjectId('61e34254ec4ec02e84f5ddf6')},{ $set: { "seguimientos": [{"id": "2012","seccion1": {"fechaSeguimiento": "2012-3-16","institucion": "Hospital de Niños Ricardo Gutiérrez",</v>
      </c>
      <c r="X1730" t="str">
        <f t="shared" si="158"/>
        <v>"fallecimiento": "No","fechaFallecimiento": "","causaFallecimiento": "","nivelEducativo": "","actividadLaboral": "","coberturaSocial": "Sí","tratamientoAntibioticoHospitalizado": "","embarazo": "No"},</v>
      </c>
      <c r="Y1730" t="str">
        <f t="shared" si="159"/>
        <v>"seccion4": {"cultivos": "5"},"seccion5": {"toleranciaGlucosa": "No realizada","toleranciaGlucosaRealizada": "","vitaminaD": "","vitaminaDRealizada": "","inmunoglobulina": "",</v>
      </c>
      <c r="Z1730" t="str">
        <f t="shared" si="160"/>
        <v>"inmunoglobulinaRealizada": ""},"seccion6": {"actividadDeportiva": "Sí"}}]}}, { upsert: true } );</v>
      </c>
      <c r="AA1730" t="str">
        <f t="shared" si="161"/>
        <v>db.pacientes.updateOne({"_id":ObjectId('61e34254ec4ec02e84f5ddf6')},{ $set: { "seguimientos": [{"id": "2012","seccion1": {"fechaSeguimiento": "2012-3-16","institucion": "Hospital de Niños Ricardo Gutiérrez","fallecimiento": "No","fechaFallecimiento": "","causaFallecimiento": "","nivelEducativo": "","actividadLaboral": "","coberturaSocial": "Sí","tratamientoAntibioticoHospitalizado": "","embarazo": "No"},"seccion4": {"cultivos": "5"},"seccion5": {"toleranciaGlucosa": "No realizada","toleranciaGlucosaRealizada": "","vitaminaD": "","vitaminaDRealizada": "","inmunoglobulina": "","inmunoglobulinaRealizada": ""},"seccion6": {"actividadDeportiva": "Sí"}}]}}, { upsert: true } );</v>
      </c>
    </row>
    <row r="1731" spans="1:27" x14ac:dyDescent="0.3">
      <c r="A1731" t="s">
        <v>1200</v>
      </c>
      <c r="B1731">
        <v>745</v>
      </c>
      <c r="C1731">
        <v>2013</v>
      </c>
      <c r="D1731" s="5">
        <v>41604</v>
      </c>
      <c r="E1731" s="5" t="str">
        <f t="shared" ref="E1731:E1794" si="162">_xlfn.CONCAT(YEAR(D1731),"-",MONTH(D1731),"-",DAY(D1731))</f>
        <v>2013-11-26</v>
      </c>
      <c r="F1731" t="s">
        <v>416</v>
      </c>
      <c r="G1731" t="s">
        <v>35</v>
      </c>
      <c r="P1731" t="s">
        <v>118</v>
      </c>
      <c r="Q1731" t="s">
        <v>256</v>
      </c>
      <c r="R1731" t="s">
        <v>256</v>
      </c>
      <c r="S1731" t="s">
        <v>256</v>
      </c>
      <c r="T1731" t="s">
        <v>256</v>
      </c>
      <c r="U1731" t="s">
        <v>256</v>
      </c>
      <c r="V1731" t="s">
        <v>256</v>
      </c>
      <c r="W1731" t="str">
        <f t="shared" si="157"/>
        <v>db.pacientes.updateOne({"_id":ObjectId('61e34254ec4ec02e84f5ddf6')},{ $set: { "seguimientos": [{"id": "2013","seccion1": {"fechaSeguimiento": "2013-11-26","institucion": "Hospital de Niños Ricardo Gutiérrez",</v>
      </c>
      <c r="X1731" t="str">
        <f t="shared" si="158"/>
        <v>"fallecimiento": "No","fechaFallecimiento": "","causaFallecimiento": "","nivelEducativo": "","actividadLaboral": "","coberturaSocial": "","tratamientoAntibioticoHospitalizado": "","embarazo": ""},</v>
      </c>
      <c r="Y1731" t="str">
        <f t="shared" si="159"/>
        <v>"seccion4": {"cultivos": ""},"seccion5": {"toleranciaGlucosa": "No realizada","toleranciaGlucosaRealizada": "","vitaminaD": "","vitaminaDRealizada": "","inmunoglobulina": "",</v>
      </c>
      <c r="Z1731" t="str">
        <f t="shared" si="160"/>
        <v>"inmunoglobulinaRealizada": ""},"seccion6": {"actividadDeportiva": ""}}]}}, { upsert: true } );</v>
      </c>
      <c r="AA1731" t="str">
        <f t="shared" si="161"/>
        <v>db.pacientes.updateOne({"_id":ObjectId('61e34254ec4ec02e84f5ddf6')},{ $set: { "seguimientos": [{"id": "2013","seccion1": {"fechaSeguimiento": "2013-11-26","institucion": "Hospital de Niños Ricardo Gutiérrez","fallecimiento": "No","fechaFallecimiento": "","causaFallecimiento": "","nivelEducativo": "","actividadLaboral": "","coberturaSocial": "","tratamientoAntibioticoHospitalizado": "","embarazo": ""},"seccion4":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1732" spans="1:27" x14ac:dyDescent="0.3">
      <c r="A1732" t="s">
        <v>1200</v>
      </c>
      <c r="B1732">
        <v>745</v>
      </c>
      <c r="C1732">
        <v>2014</v>
      </c>
      <c r="D1732" s="5">
        <v>41856</v>
      </c>
      <c r="E1732" s="5" t="str">
        <f t="shared" si="162"/>
        <v>2014-8-5</v>
      </c>
      <c r="F1732" t="s">
        <v>416</v>
      </c>
      <c r="G1732" t="s">
        <v>35</v>
      </c>
      <c r="P1732" t="s">
        <v>118</v>
      </c>
      <c r="Q1732" t="s">
        <v>256</v>
      </c>
      <c r="R1732" t="s">
        <v>256</v>
      </c>
      <c r="S1732" t="s">
        <v>256</v>
      </c>
      <c r="T1732" t="s">
        <v>256</v>
      </c>
      <c r="U1732" t="s">
        <v>256</v>
      </c>
      <c r="V1732" t="s">
        <v>256</v>
      </c>
      <c r="W1732" t="str">
        <f t="shared" ref="W1732:W1795" si="163">"db.pacientes.updateOne({""_id"":ObjectId('"&amp;A1732&amp;"')},{ $set: { ""seguimientos"": [{""id"": """&amp;C1732&amp;""",""seccion1"": {""fechaSeguimiento"": """&amp;E1732&amp;""",""institucion"": """&amp;F1732&amp;""","</f>
        <v>db.pacientes.updateOne({"_id":ObjectId('61e34254ec4ec02e84f5ddf6')},{ $set: { "seguimientos": [{"id": "2014","seccion1": {"fechaSeguimiento": "2014-8-5","institucion": "Hospital de Niños Ricardo Gutiérrez",</v>
      </c>
      <c r="X1732" t="str">
        <f t="shared" ref="X1732:X1795" si="164">"""fallecimiento"": """&amp;G1732&amp;""",""fechaFallecimiento"": """&amp;H1732&amp;""",""causaFallecimiento"": """&amp;I1732&amp;""",""nivelEducativo"": """&amp;J1732&amp;""",""actividadLaboral"": """&amp;K1732&amp;""",""coberturaSocial"": """&amp;L1732&amp;""",""tratamientoAntibioticoHospitalizado"": """&amp;M1732&amp;""",""embarazo"": """&amp;N1732&amp;"""},"</f>
        <v>"fallecimiento": "No","fechaFallecimiento": "","causaFallecimiento": "","nivelEducativo": "","actividadLaboral": "","coberturaSocial": "","tratamientoAntibioticoHospitalizado": "","embarazo": ""},</v>
      </c>
      <c r="Y1732" t="str">
        <f t="shared" ref="Y1732:Y1795" si="165">"""seccion4"": {""cultivos"": """&amp;O1732&amp;"""},""seccion5"": {""toleranciaGlucosa"": """&amp;P1732&amp;""",""toleranciaGlucosaRealizada"": """&amp;Q1732&amp;""",""vitaminaD"": """&amp;R1732&amp;""",""vitaminaDRealizada"": """&amp;S1732&amp;""",""inmunoglobulina"": """&amp;T1732&amp;""","</f>
        <v>"seccion4": {"cultivos": ""},"seccion5": {"toleranciaGlucosa": "No realizada","toleranciaGlucosaRealizada": "","vitaminaD": "","vitaminaDRealizada": "","inmunoglobulina": "",</v>
      </c>
      <c r="Z1732" t="str">
        <f t="shared" ref="Z1732:Z1795" si="166">"""inmunoglobulinaRealizada"": """&amp;U1732&amp;"""},""seccion6"": {""actividadDeportiva"": """&amp;V1732&amp;"""}}]}}, { upsert: true } );"</f>
        <v>"inmunoglobulinaRealizada": ""},"seccion6": {"actividadDeportiva": ""}}]}}, { upsert: true } );</v>
      </c>
      <c r="AA1732" t="str">
        <f t="shared" ref="AA1732:AA1795" si="167">W1732&amp;X1732&amp;Y1732&amp;Z1732</f>
        <v>db.pacientes.updateOne({"_id":ObjectId('61e34254ec4ec02e84f5ddf6')},{ $set: { "seguimientos": [{"id": "2014","seccion1": {"fechaSeguimiento": "2014-8-5","institucion": "Hospital de Niños Ricardo Gutiérrez","fallecimiento": "No","fechaFallecimiento": "","causaFallecimiento": "","nivelEducativo": "","actividadLaboral": "","coberturaSocial": "","tratamientoAntibioticoHospitalizado": "","embarazo": ""},"seccion4":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1733" spans="1:27" x14ac:dyDescent="0.3">
      <c r="A1733" t="s">
        <v>1200</v>
      </c>
      <c r="B1733">
        <v>745</v>
      </c>
      <c r="C1733">
        <v>2015</v>
      </c>
      <c r="D1733" s="5">
        <v>42308</v>
      </c>
      <c r="E1733" s="5" t="str">
        <f t="shared" si="162"/>
        <v>2015-10-31</v>
      </c>
      <c r="F1733" t="s">
        <v>416</v>
      </c>
      <c r="G1733" t="s">
        <v>35</v>
      </c>
      <c r="P1733" t="s">
        <v>118</v>
      </c>
      <c r="Q1733" t="s">
        <v>256</v>
      </c>
      <c r="R1733" t="s">
        <v>256</v>
      </c>
      <c r="S1733" t="s">
        <v>256</v>
      </c>
      <c r="T1733" t="s">
        <v>256</v>
      </c>
      <c r="U1733" t="s">
        <v>256</v>
      </c>
      <c r="V1733" t="s">
        <v>256</v>
      </c>
      <c r="W1733" t="str">
        <f t="shared" si="163"/>
        <v>db.pacientes.updateOne({"_id":ObjectId('61e34254ec4ec02e84f5ddf6')},{ $set: { "seguimientos": [{"id": "2015","seccion1": {"fechaSeguimiento": "2015-10-31","institucion": "Hospital de Niños Ricardo Gutiérrez",</v>
      </c>
      <c r="X1733" t="str">
        <f t="shared" si="164"/>
        <v>"fallecimiento": "No","fechaFallecimiento": "","causaFallecimiento": "","nivelEducativo": "","actividadLaboral": "","coberturaSocial": "","tratamientoAntibioticoHospitalizado": "","embarazo": ""},</v>
      </c>
      <c r="Y1733" t="str">
        <f t="shared" si="165"/>
        <v>"seccion4": {"cultivos": ""},"seccion5": {"toleranciaGlucosa": "No realizada","toleranciaGlucosaRealizada": "","vitaminaD": "","vitaminaDRealizada": "","inmunoglobulina": "",</v>
      </c>
      <c r="Z1733" t="str">
        <f t="shared" si="166"/>
        <v>"inmunoglobulinaRealizada": ""},"seccion6": {"actividadDeportiva": ""}}]}}, { upsert: true } );</v>
      </c>
      <c r="AA1733" t="str">
        <f t="shared" si="167"/>
        <v>db.pacientes.updateOne({"_id":ObjectId('61e34254ec4ec02e84f5ddf6')},{ $set: { "seguimientos": [{"id": "2015","seccion1": {"fechaSeguimiento": "2015-10-31","institucion": "Hospital de Niños Ricardo Gutiérrez","fallecimiento": "No","fechaFallecimiento": "","causaFallecimiento": "","nivelEducativo": "","actividadLaboral": "","coberturaSocial": "","tratamientoAntibioticoHospitalizado": "","embarazo": ""},"seccion4":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1734" spans="1:27" x14ac:dyDescent="0.3">
      <c r="A1734" t="s">
        <v>1200</v>
      </c>
      <c r="B1734">
        <v>745</v>
      </c>
      <c r="C1734">
        <v>2016</v>
      </c>
      <c r="D1734" s="5">
        <v>42646</v>
      </c>
      <c r="E1734" s="5" t="str">
        <f t="shared" si="162"/>
        <v>2016-10-3</v>
      </c>
      <c r="F1734" t="s">
        <v>416</v>
      </c>
      <c r="G1734" t="s">
        <v>35</v>
      </c>
      <c r="P1734" t="s">
        <v>118</v>
      </c>
      <c r="Q1734" t="s">
        <v>256</v>
      </c>
      <c r="R1734" t="s">
        <v>256</v>
      </c>
      <c r="S1734" t="s">
        <v>256</v>
      </c>
      <c r="T1734" t="s">
        <v>256</v>
      </c>
      <c r="U1734" t="s">
        <v>256</v>
      </c>
      <c r="V1734" t="s">
        <v>256</v>
      </c>
      <c r="W1734" t="str">
        <f t="shared" si="163"/>
        <v>db.pacientes.updateOne({"_id":ObjectId('61e34254ec4ec02e84f5ddf6')},{ $set: { "seguimientos": [{"id": "2016","seccion1": {"fechaSeguimiento": "2016-10-3","institucion": "Hospital de Niños Ricardo Gutiérrez",</v>
      </c>
      <c r="X1734" t="str">
        <f t="shared" si="164"/>
        <v>"fallecimiento": "No","fechaFallecimiento": "","causaFallecimiento": "","nivelEducativo": "","actividadLaboral": "","coberturaSocial": "","tratamientoAntibioticoHospitalizado": "","embarazo": ""},</v>
      </c>
      <c r="Y1734" t="str">
        <f t="shared" si="165"/>
        <v>"seccion4": {"cultivos": ""},"seccion5": {"toleranciaGlucosa": "No realizada","toleranciaGlucosaRealizada": "","vitaminaD": "","vitaminaDRealizada": "","inmunoglobulina": "",</v>
      </c>
      <c r="Z1734" t="str">
        <f t="shared" si="166"/>
        <v>"inmunoglobulinaRealizada": ""},"seccion6": {"actividadDeportiva": ""}}]}}, { upsert: true } );</v>
      </c>
      <c r="AA1734" t="str">
        <f t="shared" si="167"/>
        <v>db.pacientes.updateOne({"_id":ObjectId('61e34254ec4ec02e84f5ddf6')},{ $set: { "seguimientos": [{"id": "2016","seccion1": {"fechaSeguimiento": "2016-10-3","institucion": "Hospital de Niños Ricardo Gutiérrez","fallecimiento": "No","fechaFallecimiento": "","causaFallecimiento": "","nivelEducativo": "","actividadLaboral": "","coberturaSocial": "","tratamientoAntibioticoHospitalizado": "","embarazo": ""},"seccion4":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1735" spans="1:27" x14ac:dyDescent="0.3">
      <c r="A1735" t="s">
        <v>1200</v>
      </c>
      <c r="B1735">
        <v>745</v>
      </c>
      <c r="C1735">
        <v>2017</v>
      </c>
      <c r="D1735" s="5">
        <v>43034</v>
      </c>
      <c r="E1735" s="5" t="str">
        <f t="shared" si="162"/>
        <v>2017-10-26</v>
      </c>
      <c r="F1735" t="s">
        <v>416</v>
      </c>
      <c r="G1735" t="s">
        <v>35</v>
      </c>
      <c r="P1735" t="s">
        <v>118</v>
      </c>
      <c r="Q1735" t="s">
        <v>256</v>
      </c>
      <c r="R1735" t="s">
        <v>256</v>
      </c>
      <c r="S1735" t="s">
        <v>256</v>
      </c>
      <c r="T1735" t="s">
        <v>256</v>
      </c>
      <c r="U1735" t="s">
        <v>256</v>
      </c>
      <c r="V1735" t="s">
        <v>256</v>
      </c>
      <c r="W1735" t="str">
        <f t="shared" si="163"/>
        <v>db.pacientes.updateOne({"_id":ObjectId('61e34254ec4ec02e84f5ddf6')},{ $set: { "seguimientos": [{"id": "2017","seccion1": {"fechaSeguimiento": "2017-10-26","institucion": "Hospital de Niños Ricardo Gutiérrez",</v>
      </c>
      <c r="X1735" t="str">
        <f t="shared" si="164"/>
        <v>"fallecimiento": "No","fechaFallecimiento": "","causaFallecimiento": "","nivelEducativo": "","actividadLaboral": "","coberturaSocial": "","tratamientoAntibioticoHospitalizado": "","embarazo": ""},</v>
      </c>
      <c r="Y1735" t="str">
        <f t="shared" si="165"/>
        <v>"seccion4": {"cultivos": ""},"seccion5": {"toleranciaGlucosa": "No realizada","toleranciaGlucosaRealizada": "","vitaminaD": "","vitaminaDRealizada": "","inmunoglobulina": "",</v>
      </c>
      <c r="Z1735" t="str">
        <f t="shared" si="166"/>
        <v>"inmunoglobulinaRealizada": ""},"seccion6": {"actividadDeportiva": ""}}]}}, { upsert: true } );</v>
      </c>
      <c r="AA1735" t="str">
        <f t="shared" si="167"/>
        <v>db.pacientes.updateOne({"_id":ObjectId('61e34254ec4ec02e84f5ddf6')},{ $set: { "seguimientos": [{"id": "2017","seccion1": {"fechaSeguimiento": "2017-10-26","institucion": "Hospital de Niños Ricardo Gutiérrez","fallecimiento": "No","fechaFallecimiento": "","causaFallecimiento": "","nivelEducativo": "","actividadLaboral": "","coberturaSocial": "","tratamientoAntibioticoHospitalizado": "","embarazo": ""},"seccion4":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1736" spans="1:27" x14ac:dyDescent="0.3">
      <c r="A1736" t="s">
        <v>1201</v>
      </c>
      <c r="B1736">
        <v>746</v>
      </c>
      <c r="C1736">
        <v>2013</v>
      </c>
      <c r="D1736" s="5">
        <v>41374</v>
      </c>
      <c r="E1736" s="5" t="str">
        <f t="shared" si="162"/>
        <v>2013-4-10</v>
      </c>
      <c r="F1736" t="s">
        <v>1959</v>
      </c>
      <c r="G1736" t="s">
        <v>35</v>
      </c>
      <c r="J1736" t="s">
        <v>61</v>
      </c>
      <c r="L1736" t="s">
        <v>281</v>
      </c>
      <c r="M1736" t="s">
        <v>37</v>
      </c>
      <c r="N1736" t="s">
        <v>35</v>
      </c>
      <c r="O1736" t="s">
        <v>37</v>
      </c>
      <c r="P1736" t="s">
        <v>118</v>
      </c>
      <c r="Q1736" t="s">
        <v>256</v>
      </c>
      <c r="R1736" t="s">
        <v>256</v>
      </c>
      <c r="S1736" t="s">
        <v>256</v>
      </c>
      <c r="T1736" t="s">
        <v>256</v>
      </c>
      <c r="U1736" t="s">
        <v>256</v>
      </c>
      <c r="V1736" t="s">
        <v>281</v>
      </c>
      <c r="W1736" t="str">
        <f t="shared" si="163"/>
        <v>db.pacientes.updateOne({"_id":ObjectId('61e34254ec4ec02e84f5ddf7')},{ $set: { "seguimientos": [{"id": "2013","seccion1": {"fechaSeguimiento": "2013-4-10","institucion": "Hospital Dr. Antonio A. Cetrángolo",</v>
      </c>
      <c r="X1736" t="str">
        <f t="shared" si="164"/>
        <v>"fallecimiento": "No","fechaFallecimiento": "","causaFallecimiento": "","nivelEducativo": "Secundaria incompleta","actividadLaboral": "","coberturaSocial": "Sí","tratamientoAntibioticoHospitalizado": "2","embarazo": "No"},</v>
      </c>
      <c r="Y1736" t="str">
        <f t="shared" si="165"/>
        <v>"seccion4": {"cultivos": "2"},"seccion5": {"toleranciaGlucosa": "No realizada","toleranciaGlucosaRealizada": "","vitaminaD": "","vitaminaDRealizada": "","inmunoglobulina": "",</v>
      </c>
      <c r="Z1736" t="str">
        <f t="shared" si="166"/>
        <v>"inmunoglobulinaRealizada": ""},"seccion6": {"actividadDeportiva": "Sí"}}]}}, { upsert: true } );</v>
      </c>
      <c r="AA1736" t="str">
        <f t="shared" si="167"/>
        <v>db.pacientes.updateOne({"_id":ObjectId('61e34254ec4ec02e84f5ddf7')},{ $set: { "seguimientos": [{"id": "2013","seccion1": {"fechaSeguimiento": "2013-4-10","institucion": "Hospital Dr. Antonio A. Cetrángolo","fallecimiento": "No","fechaFallecimiento": "","causaFallecimiento": "","nivelEducativo": "Secundaria incompleta","actividadLaboral": "","coberturaSocial": "Sí","tratamientoAntibioticoHospitalizado": "2","embarazo": "No"},"seccion4": {"cultivos": "2"},"seccion5": {"toleranciaGlucosa": "No realizada","toleranciaGlucosaRealizada": "","vitaminaD": "","vitaminaDRealizada": "","inmunoglobulina": "","inmunoglobulinaRealizada": ""},"seccion6": {"actividadDeportiva": "Sí"}}]}}, { upsert: true } );</v>
      </c>
    </row>
    <row r="1737" spans="1:27" x14ac:dyDescent="0.3">
      <c r="A1737" t="s">
        <v>1202</v>
      </c>
      <c r="B1737">
        <v>747</v>
      </c>
      <c r="C1737">
        <v>2013</v>
      </c>
      <c r="D1737" s="5">
        <v>41422</v>
      </c>
      <c r="E1737" s="5" t="str">
        <f t="shared" si="162"/>
        <v>2013-5-28</v>
      </c>
      <c r="F1737" t="s">
        <v>1959</v>
      </c>
      <c r="G1737" t="s">
        <v>35</v>
      </c>
      <c r="J1737" t="s">
        <v>61</v>
      </c>
      <c r="L1737" t="s">
        <v>281</v>
      </c>
      <c r="M1737" t="s">
        <v>45</v>
      </c>
      <c r="N1737" t="s">
        <v>35</v>
      </c>
      <c r="P1737" t="s">
        <v>118</v>
      </c>
      <c r="Q1737" t="s">
        <v>256</v>
      </c>
      <c r="R1737" t="s">
        <v>256</v>
      </c>
      <c r="S1737" t="s">
        <v>256</v>
      </c>
      <c r="T1737" t="s">
        <v>256</v>
      </c>
      <c r="U1737" t="s">
        <v>256</v>
      </c>
      <c r="V1737" t="s">
        <v>256</v>
      </c>
      <c r="W1737" t="str">
        <f t="shared" si="163"/>
        <v>db.pacientes.updateOne({"_id":ObjectId('61e34254ec4ec02e84f5ddf8')},{ $set: { "seguimientos": [{"id": "2013","seccion1": {"fechaSeguimiento": "2013-5-28","institucion": "Hospital Dr. Antonio A. Cetrángolo",</v>
      </c>
      <c r="X1737" t="str">
        <f t="shared" si="164"/>
        <v>"fallecimiento": "No","fechaFallecimiento": "","causaFallecimiento": "","nivelEducativo": "Secundaria incompleta","actividadLaboral": "","coberturaSocial": "Sí","tratamientoAntibioticoHospitalizado": "1","embarazo": "No"},</v>
      </c>
      <c r="Y1737" t="str">
        <f t="shared" si="165"/>
        <v>"seccion4": {"cultivos": ""},"seccion5": {"toleranciaGlucosa": "No realizada","toleranciaGlucosaRealizada": "","vitaminaD": "","vitaminaDRealizada": "","inmunoglobulina": "",</v>
      </c>
      <c r="Z1737" t="str">
        <f t="shared" si="166"/>
        <v>"inmunoglobulinaRealizada": ""},"seccion6": {"actividadDeportiva": ""}}]}}, { upsert: true } );</v>
      </c>
      <c r="AA1737" t="str">
        <f t="shared" si="167"/>
        <v>db.pacientes.updateOne({"_id":ObjectId('61e34254ec4ec02e84f5ddf8')},{ $set: { "seguimientos": [{"id": "2013","seccion1": {"fechaSeguimiento": "2013-5-28","institucion": "Hospital Dr. Antonio A. Cetrángolo","fallecimiento": "No","fechaFallecimiento": "","causaFallecimiento": "","nivelEducativo": "Secundaria incompleta","actividadLaboral": "","coberturaSocial": "Sí","tratamientoAntibioticoHospitalizado": "1","embarazo": "No"},"seccion4":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1738" spans="1:27" x14ac:dyDescent="0.3">
      <c r="A1738" t="s">
        <v>1202</v>
      </c>
      <c r="B1738">
        <v>747</v>
      </c>
      <c r="C1738">
        <v>2015</v>
      </c>
      <c r="D1738" s="5">
        <v>42205</v>
      </c>
      <c r="E1738" s="5" t="str">
        <f t="shared" si="162"/>
        <v>2015-7-20</v>
      </c>
      <c r="F1738" t="s">
        <v>1959</v>
      </c>
      <c r="G1738" t="s">
        <v>281</v>
      </c>
      <c r="H1738" t="s">
        <v>154</v>
      </c>
      <c r="I1738" t="s">
        <v>291</v>
      </c>
      <c r="P1738" t="s">
        <v>118</v>
      </c>
      <c r="Q1738" t="s">
        <v>256</v>
      </c>
      <c r="R1738" t="s">
        <v>256</v>
      </c>
      <c r="S1738" t="s">
        <v>256</v>
      </c>
      <c r="T1738" t="s">
        <v>256</v>
      </c>
      <c r="U1738" t="s">
        <v>256</v>
      </c>
      <c r="V1738" t="s">
        <v>256</v>
      </c>
      <c r="W1738" t="str">
        <f t="shared" si="163"/>
        <v>db.pacientes.updateOne({"_id":ObjectId('61e34254ec4ec02e84f5ddf8')},{ $set: { "seguimientos": [{"id": "2015","seccion1": {"fechaSeguimiento": "2015-7-20","institucion": "Hospital Dr. Antonio A. Cetrángolo",</v>
      </c>
      <c r="X1738" t="str">
        <f t="shared" si="164"/>
        <v>"fallecimiento": "Sí","fechaFallecimiento": "2015-07-19","causaFallecimiento": "Respiratorios","nivelEducativo": "","actividadLaboral": "","coberturaSocial": "","tratamientoAntibioticoHospitalizado": "","embarazo": ""},</v>
      </c>
      <c r="Y1738" t="str">
        <f t="shared" si="165"/>
        <v>"seccion4": {"cultivos": ""},"seccion5": {"toleranciaGlucosa": "No realizada","toleranciaGlucosaRealizada": "","vitaminaD": "","vitaminaDRealizada": "","inmunoglobulina": "",</v>
      </c>
      <c r="Z1738" t="str">
        <f t="shared" si="166"/>
        <v>"inmunoglobulinaRealizada": ""},"seccion6": {"actividadDeportiva": ""}}]}}, { upsert: true } );</v>
      </c>
      <c r="AA1738" t="str">
        <f t="shared" si="167"/>
        <v>db.pacientes.updateOne({"_id":ObjectId('61e34254ec4ec02e84f5ddf8')},{ $set: { "seguimientos": [{"id": "2015","seccion1": {"fechaSeguimiento": "2015-7-20","institucion": "Hospital Dr. Antonio A. Cetrángolo","fallecimiento": "Sí","fechaFallecimiento": "2015-07-19","causaFallecimiento": "Respiratorios","nivelEducativo": "","actividadLaboral": "","coberturaSocial": "","tratamientoAntibioticoHospitalizado": "","embarazo": ""},"seccion4":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1739" spans="1:27" x14ac:dyDescent="0.3">
      <c r="A1739" t="s">
        <v>1203</v>
      </c>
      <c r="B1739">
        <v>748</v>
      </c>
      <c r="C1739">
        <v>2012</v>
      </c>
      <c r="D1739" s="5">
        <v>41095</v>
      </c>
      <c r="E1739" s="5" t="str">
        <f t="shared" si="162"/>
        <v>2012-7-5</v>
      </c>
      <c r="F1739" t="s">
        <v>416</v>
      </c>
      <c r="G1739" t="s">
        <v>35</v>
      </c>
      <c r="J1739" t="s">
        <v>61</v>
      </c>
      <c r="K1739" t="s">
        <v>70</v>
      </c>
      <c r="L1739" t="s">
        <v>281</v>
      </c>
      <c r="M1739" t="s">
        <v>45</v>
      </c>
      <c r="N1739" t="s">
        <v>35</v>
      </c>
      <c r="O1739" t="s">
        <v>49</v>
      </c>
      <c r="P1739" t="s">
        <v>261</v>
      </c>
      <c r="Q1739" t="s">
        <v>34</v>
      </c>
      <c r="R1739" t="s">
        <v>256</v>
      </c>
      <c r="S1739" t="s">
        <v>256</v>
      </c>
      <c r="T1739" t="s">
        <v>256</v>
      </c>
      <c r="U1739" t="s">
        <v>256</v>
      </c>
      <c r="V1739" t="s">
        <v>281</v>
      </c>
      <c r="W1739" t="str">
        <f t="shared" si="163"/>
        <v>db.pacientes.updateOne({"_id":ObjectId('61e34254ec4ec02e84f5ddf9')},{ $set: { "seguimientos": [{"id": "2012","seccion1": {"fechaSeguimiento": "2012-7-5","institucion": "Hospital de Niños Ricardo Gutiérrez",</v>
      </c>
      <c r="X1739" t="str">
        <f t="shared" si="164"/>
        <v>"fallecimiento": "No","fechaFallecimiento": "","causaFallecimiento": "","nivelEducativo": "Secundaria incompleta","actividadLaboral": "No trabaja","coberturaSocial": "Sí","tratamientoAntibioticoHospitalizado": "1","embarazo": "No"},</v>
      </c>
      <c r="Y1739" t="str">
        <f t="shared" si="165"/>
        <v>"seccion4": {"cultivos": "4"},"seccion5": {"toleranciaGlucosa": "Realizada","toleranciaGlucosaRealizada": "Normal","vitaminaD": "","vitaminaDRealizada": "","inmunoglobulina": "",</v>
      </c>
      <c r="Z1739" t="str">
        <f t="shared" si="166"/>
        <v>"inmunoglobulinaRealizada": ""},"seccion6": {"actividadDeportiva": "Sí"}}]}}, { upsert: true } );</v>
      </c>
      <c r="AA1739" t="str">
        <f t="shared" si="167"/>
        <v>db.pacientes.updateOne({"_id":ObjectId('61e34254ec4ec02e84f5ddf9')},{ $set: { "seguimientos": [{"id": "2012","seccion1": {"fechaSeguimiento": "2012-7-5","institucion": "Hospital de Niños Ricardo Gutiérrez","fallecimiento": "No","fechaFallecimiento": "","causaFallecimiento": "","nivelEducativo": "Secundaria incompleta","actividadLaboral": "No trabaja","coberturaSocial": "Sí","tratamientoAntibioticoHospitalizado": "1","embarazo": "No"},"seccion4": {"cultivos": "4"},"seccion5": {"toleranciaGlucosa": "Realizada","toleranciaGlucosaRealizada": "Normal","vitaminaD": "","vitaminaDRealizada": "","inmunoglobulina": "","inmunoglobulinaRealizada": ""},"seccion6": {"actividadDeportiva": "Sí"}}]}}, { upsert: true } );</v>
      </c>
    </row>
    <row r="1740" spans="1:27" x14ac:dyDescent="0.3">
      <c r="A1740" t="s">
        <v>1203</v>
      </c>
      <c r="B1740">
        <v>748</v>
      </c>
      <c r="C1740">
        <v>2013</v>
      </c>
      <c r="D1740" s="5">
        <v>41400</v>
      </c>
      <c r="E1740" s="5" t="str">
        <f t="shared" si="162"/>
        <v>2013-5-6</v>
      </c>
      <c r="F1740" t="s">
        <v>416</v>
      </c>
      <c r="G1740" t="s">
        <v>281</v>
      </c>
      <c r="H1740" t="s">
        <v>150</v>
      </c>
      <c r="I1740" t="s">
        <v>291</v>
      </c>
      <c r="L1740" t="s">
        <v>281</v>
      </c>
      <c r="M1740" t="s">
        <v>37</v>
      </c>
      <c r="N1740" t="s">
        <v>35</v>
      </c>
      <c r="O1740" t="s">
        <v>46</v>
      </c>
      <c r="P1740" t="s">
        <v>261</v>
      </c>
      <c r="Q1740" t="s">
        <v>77</v>
      </c>
      <c r="R1740" t="s">
        <v>261</v>
      </c>
      <c r="S1740" t="s">
        <v>321</v>
      </c>
      <c r="T1740" t="s">
        <v>261</v>
      </c>
      <c r="U1740" t="s">
        <v>40</v>
      </c>
      <c r="V1740" t="s">
        <v>256</v>
      </c>
      <c r="W1740" t="str">
        <f t="shared" si="163"/>
        <v>db.pacientes.updateOne({"_id":ObjectId('61e34254ec4ec02e84f5ddf9')},{ $set: { "seguimientos": [{"id": "2013","seccion1": {"fechaSeguimiento": "2013-5-6","institucion": "Hospital de Niños Ricardo Gutiérrez",</v>
      </c>
      <c r="X1740" t="str">
        <f t="shared" si="164"/>
        <v>"fallecimiento": "Sí","fechaFallecimiento": "2014-07-15","causaFallecimiento": "Respiratorios","nivelEducativo": "","actividadLaboral": "","coberturaSocial": "Sí","tratamientoAntibioticoHospitalizado": "2","embarazo": "No"},</v>
      </c>
      <c r="Y1740" t="str">
        <f t="shared" si="165"/>
        <v>"seccion4": {"cultivos": "3"},"seccion5": {"toleranciaGlucosa": "Realizada","toleranciaGlucosaRealizada": "Diabetes","vitaminaD": "Realizada","vitaminaDRealizada": "Bajo","inmunoglobulina": "Realizada",</v>
      </c>
      <c r="Z1740" t="str">
        <f t="shared" si="166"/>
        <v>"inmunoglobulinaRealizada": "&lt; 500"},"seccion6": {"actividadDeportiva": ""}}]}}, { upsert: true } );</v>
      </c>
      <c r="AA1740" t="str">
        <f t="shared" si="167"/>
        <v>db.pacientes.updateOne({"_id":ObjectId('61e34254ec4ec02e84f5ddf9')},{ $set: { "seguimientos": [{"id": "2013","seccion1": {"fechaSeguimiento": "2013-5-6","institucion": "Hospital de Niños Ricardo Gutiérrez","fallecimiento": "Sí","fechaFallecimiento": "2014-07-15","causaFallecimiento": "Respiratorios","nivelEducativo": "","actividadLaboral": "","coberturaSocial": "Sí","tratamientoAntibioticoHospitalizado": "2","embarazo": "No"},"seccion4": {"cultivos": "3"},"seccion5": {"toleranciaGlucosa": "Realizada","toleranciaGlucosaRealizada": "Diabetes","vitaminaD": "Realizada","vitaminaDRealizada": "Bajo","inmunoglobulina": "Realizada","inmunoglobulinaRealizada": "&lt; 500"},"seccion6": {"actividadDeportiva": ""}}]}}, { upsert: true } );</v>
      </c>
    </row>
    <row r="1741" spans="1:27" x14ac:dyDescent="0.3">
      <c r="A1741" t="s">
        <v>1205</v>
      </c>
      <c r="B1741">
        <v>750</v>
      </c>
      <c r="C1741">
        <v>2013</v>
      </c>
      <c r="D1741" s="5">
        <v>41451</v>
      </c>
      <c r="E1741" s="5" t="str">
        <f t="shared" si="162"/>
        <v>2013-6-26</v>
      </c>
      <c r="F1741" t="s">
        <v>375</v>
      </c>
      <c r="G1741" t="s">
        <v>35</v>
      </c>
      <c r="J1741" t="s">
        <v>57</v>
      </c>
      <c r="L1741" t="s">
        <v>35</v>
      </c>
      <c r="M1741" t="s">
        <v>45</v>
      </c>
      <c r="O1741" t="s">
        <v>49</v>
      </c>
      <c r="P1741" t="s">
        <v>261</v>
      </c>
      <c r="Q1741" t="s">
        <v>34</v>
      </c>
      <c r="R1741" t="s">
        <v>256</v>
      </c>
      <c r="S1741" t="s">
        <v>256</v>
      </c>
      <c r="T1741" t="s">
        <v>261</v>
      </c>
      <c r="U1741" t="s">
        <v>40</v>
      </c>
      <c r="V1741" t="s">
        <v>281</v>
      </c>
      <c r="W1741" t="str">
        <f t="shared" si="163"/>
        <v>db.pacientes.updateOne({"_id":ObjectId('61e34254ec4ec02e84f5ddfb')},{ $set: { "seguimientos": [{"id": "2013","seccion1": {"fechaSeguimiento": "2013-6-26","institucion": "Hospital Pediátrico Dr. Avelino Castelan",</v>
      </c>
      <c r="X1741" t="str">
        <f t="shared" si="164"/>
        <v>"fallecimiento": "No","fechaFallecimiento": "","causaFallecimiento": "","nivelEducativo": "Analfabeta","actividadLaboral": "","coberturaSocial": "No","tratamientoAntibioticoHospitalizado": "1","embarazo": ""},</v>
      </c>
      <c r="Y1741" t="str">
        <f t="shared" si="165"/>
        <v>"seccion4": {"cultivos": "4"},"seccion5": {"toleranciaGlucosa": "Realizada","toleranciaGlucosaRealizada": "Normal","vitaminaD": "","vitaminaDRealizada": "","inmunoglobulina": "Realizada",</v>
      </c>
      <c r="Z1741" t="str">
        <f t="shared" si="166"/>
        <v>"inmunoglobulinaRealizada": "&lt; 500"},"seccion6": {"actividadDeportiva": "Sí"}}]}}, { upsert: true } );</v>
      </c>
      <c r="AA1741" t="str">
        <f t="shared" si="167"/>
        <v>db.pacientes.updateOne({"_id":ObjectId('61e34254ec4ec02e84f5ddfb')},{ $set: { "seguimientos": [{"id": "2013","seccion1": {"fechaSeguimiento": "2013-6-26","institucion": "Hospital Pediátrico Dr. Avelino Castelan","fallecimiento": "No","fechaFallecimiento": "","causaFallecimiento": "","nivelEducativo": "Analfabeta","actividadLaboral": "","coberturaSocial": "No","tratamientoAntibioticoHospitalizado": "1","embarazo": ""},"seccion4": {"cultivos": "4"},"seccion5": {"toleranciaGlucosa": "Realizada","toleranciaGlucosaRealizada": "Normal","vitaminaD": "","vitaminaDRealizada": "","inmunoglobulina": "Realizada","inmunoglobulinaRealizada": "&lt; 500"},"seccion6": {"actividadDeportiva": "Sí"}}]}}, { upsert: true } );</v>
      </c>
    </row>
    <row r="1742" spans="1:27" x14ac:dyDescent="0.3">
      <c r="A1742" t="s">
        <v>1205</v>
      </c>
      <c r="B1742">
        <v>750</v>
      </c>
      <c r="C1742">
        <v>2014</v>
      </c>
      <c r="D1742" s="5">
        <v>41983</v>
      </c>
      <c r="E1742" s="5" t="str">
        <f t="shared" si="162"/>
        <v>2014-12-10</v>
      </c>
      <c r="F1742" t="s">
        <v>450</v>
      </c>
      <c r="G1742" t="s">
        <v>35</v>
      </c>
      <c r="L1742" t="s">
        <v>35</v>
      </c>
      <c r="M1742" t="s">
        <v>46</v>
      </c>
      <c r="O1742" t="s">
        <v>41</v>
      </c>
      <c r="P1742" t="s">
        <v>118</v>
      </c>
      <c r="Q1742" t="s">
        <v>256</v>
      </c>
      <c r="R1742" t="s">
        <v>118</v>
      </c>
      <c r="S1742" t="s">
        <v>256</v>
      </c>
      <c r="T1742" t="s">
        <v>261</v>
      </c>
      <c r="U1742" t="s">
        <v>40</v>
      </c>
      <c r="V1742" t="s">
        <v>256</v>
      </c>
      <c r="W1742" t="str">
        <f t="shared" si="163"/>
        <v>db.pacientes.updateOne({"_id":ObjectId('61e34254ec4ec02e84f5ddfb')},{ $set: { "seguimientos": [{"id": "2014","seccion1": {"fechaSeguimiento": "2014-12-10","institucion": "Hospital Pediatrico Dr. A. Castelan",</v>
      </c>
      <c r="X1742" t="str">
        <f t="shared" si="164"/>
        <v>"fallecimiento": "No","fechaFallecimiento": "","causaFallecimiento": "","nivelEducativo": "","actividadLaboral": "","coberturaSocial": "No","tratamientoAntibioticoHospitalizado": "3","embarazo": ""},</v>
      </c>
      <c r="Y1742" t="str">
        <f t="shared" si="165"/>
        <v>"seccion4": {"cultivos": "6"},"seccion5": {"toleranciaGlucosa": "No realizada","toleranciaGlucosaRealizada": "","vitaminaD": "No realizada","vitaminaDRealizada": "","inmunoglobulina": "Realizada",</v>
      </c>
      <c r="Z1742" t="str">
        <f t="shared" si="166"/>
        <v>"inmunoglobulinaRealizada": "&lt; 500"},"seccion6": {"actividadDeportiva": ""}}]}}, { upsert: true } );</v>
      </c>
      <c r="AA1742" t="str">
        <f t="shared" si="167"/>
        <v>db.pacientes.updateOne({"_id":ObjectId('61e34254ec4ec02e84f5ddfb')},{ $set: { "seguimientos": [{"id": "2014","seccion1": {"fechaSeguimiento": "2014-12-10","institucion": "Hospital Pediatrico Dr. A. Castelan","fallecimiento": "No","fechaFallecimiento": "","causaFallecimiento": "","nivelEducativo": "","actividadLaboral": "","coberturaSocial": "No","tratamientoAntibioticoHospitalizado": "3","embarazo": ""},"seccion4": {"cultivos": "6"},"seccion5": {"toleranciaGlucosa": "No realizada","toleranciaGlucosaRealizada": "","vitaminaD": "No realizada","vitaminaDRealizada": "","inmunoglobulina": "Realizada","inmunoglobulinaRealizada": "&lt; 500"},"seccion6": {"actividadDeportiva": ""}}]}}, { upsert: true } );</v>
      </c>
    </row>
    <row r="1743" spans="1:27" x14ac:dyDescent="0.3">
      <c r="A1743" t="s">
        <v>1205</v>
      </c>
      <c r="B1743">
        <v>750</v>
      </c>
      <c r="C1743">
        <v>2015</v>
      </c>
      <c r="D1743" s="5">
        <v>42332</v>
      </c>
      <c r="E1743" s="5" t="str">
        <f t="shared" si="162"/>
        <v>2015-11-24</v>
      </c>
      <c r="F1743" t="s">
        <v>450</v>
      </c>
      <c r="G1743" t="s">
        <v>35</v>
      </c>
      <c r="M1743" t="s">
        <v>37</v>
      </c>
      <c r="O1743" t="s">
        <v>49</v>
      </c>
      <c r="P1743" t="s">
        <v>118</v>
      </c>
      <c r="Q1743" t="s">
        <v>256</v>
      </c>
      <c r="R1743" t="s">
        <v>261</v>
      </c>
      <c r="S1743" t="s">
        <v>34</v>
      </c>
      <c r="T1743" t="s">
        <v>261</v>
      </c>
      <c r="U1743" t="s">
        <v>34</v>
      </c>
      <c r="V1743" t="s">
        <v>256</v>
      </c>
      <c r="W1743" t="str">
        <f t="shared" si="163"/>
        <v>db.pacientes.updateOne({"_id":ObjectId('61e34254ec4ec02e84f5ddfb')},{ $set: { "seguimientos": [{"id": "2015","seccion1": {"fechaSeguimiento": "2015-11-24","institucion": "Hospital Pediatrico Dr. A. Castelan",</v>
      </c>
      <c r="X1743" t="str">
        <f t="shared" si="164"/>
        <v>"fallecimiento": "No","fechaFallecimiento": "","causaFallecimiento": "","nivelEducativo": "","actividadLaboral": "","coberturaSocial": "","tratamientoAntibioticoHospitalizado": "2","embarazo": ""},</v>
      </c>
      <c r="Y1743" t="str">
        <f t="shared" si="165"/>
        <v>"seccion4": {"cultivos": "4"},"seccion5": {"toleranciaGlucosa": "No realizada","toleranciaGlucosaRealizada": "","vitaminaD": "Realizada","vitaminaDRealizada": "Normal","inmunoglobulina": "Realizada",</v>
      </c>
      <c r="Z1743" t="str">
        <f t="shared" si="166"/>
        <v>"inmunoglobulinaRealizada": "Normal"},"seccion6": {"actividadDeportiva": ""}}]}}, { upsert: true } );</v>
      </c>
      <c r="AA1743" t="str">
        <f t="shared" si="167"/>
        <v>db.pacientes.updateOne({"_id":ObjectId('61e34254ec4ec02e84f5ddfb')},{ $set: { "seguimientos": [{"id": "2015","seccion1": {"fechaSeguimiento": "2015-11-24","institucion": "Hospital Pediatrico Dr. A. Castelan","fallecimiento": "No","fechaFallecimiento": "","causaFallecimiento": "","nivelEducativo": "","actividadLaboral": "","coberturaSocial": "","tratamientoAntibioticoHospitalizado": "2","embarazo": ""},"seccion4": {"cultivos": "4"},"seccion5": {"toleranciaGlucosa": "No realizada","toleranciaGlucosaRealizada": "","vitaminaD": "Realizada","vitaminaDRealizada": "Normal","inmunoglobulina": "Realizada","inmunoglobulinaRealizada": "Normal"},"seccion6": {"actividadDeportiva": ""}}]}}, { upsert: true } );</v>
      </c>
    </row>
    <row r="1744" spans="1:27" x14ac:dyDescent="0.3">
      <c r="A1744" t="s">
        <v>1205</v>
      </c>
      <c r="B1744">
        <v>750</v>
      </c>
      <c r="C1744">
        <v>2016</v>
      </c>
      <c r="D1744" s="5">
        <v>42704</v>
      </c>
      <c r="E1744" s="5" t="str">
        <f t="shared" si="162"/>
        <v>2016-11-30</v>
      </c>
      <c r="F1744" t="s">
        <v>375</v>
      </c>
      <c r="G1744" t="s">
        <v>35</v>
      </c>
      <c r="L1744" t="s">
        <v>281</v>
      </c>
      <c r="M1744" t="s">
        <v>37</v>
      </c>
      <c r="O1744" t="s">
        <v>41</v>
      </c>
      <c r="P1744" t="s">
        <v>261</v>
      </c>
      <c r="Q1744" t="s">
        <v>34</v>
      </c>
      <c r="R1744" t="s">
        <v>261</v>
      </c>
      <c r="S1744" t="s">
        <v>34</v>
      </c>
      <c r="T1744" t="s">
        <v>261</v>
      </c>
      <c r="U1744" t="s">
        <v>34</v>
      </c>
      <c r="V1744" t="s">
        <v>256</v>
      </c>
      <c r="W1744" t="str">
        <f t="shared" si="163"/>
        <v>db.pacientes.updateOne({"_id":ObjectId('61e34254ec4ec02e84f5ddfb')},{ $set: { "seguimientos": [{"id": "2016","seccion1": {"fechaSeguimiento": "2016-11-30","institucion": "Hospital Pediátrico Dr. Avelino Castelan",</v>
      </c>
      <c r="X1744" t="str">
        <f t="shared" si="164"/>
        <v>"fallecimiento": "No","fechaFallecimiento": "","causaFallecimiento": "","nivelEducativo": "","actividadLaboral": "","coberturaSocial": "Sí","tratamientoAntibioticoHospitalizado": "2","embarazo": ""},</v>
      </c>
      <c r="Y1744" t="str">
        <f t="shared" si="165"/>
        <v>"seccion4": {"cultivos": "6"},"seccion5": {"toleranciaGlucosa": "Realizada","toleranciaGlucosaRealizada": "Normal","vitaminaD": "Realizada","vitaminaDRealizada": "Normal","inmunoglobulina": "Realizada",</v>
      </c>
      <c r="Z1744" t="str">
        <f t="shared" si="166"/>
        <v>"inmunoglobulinaRealizada": "Normal"},"seccion6": {"actividadDeportiva": ""}}]}}, { upsert: true } );</v>
      </c>
      <c r="AA1744" t="str">
        <f t="shared" si="167"/>
        <v>db.pacientes.updateOne({"_id":ObjectId('61e34254ec4ec02e84f5ddfb')},{ $set: { "seguimientos": [{"id": "2016","seccion1": {"fechaSeguimiento": "2016-11-30","institucion": "Hospital Pediátrico Dr. Avelino Castelan","fallecimiento": "No","fechaFallecimiento": "","causaFallecimiento": "","nivelEducativo": "","actividadLaboral": "","coberturaSocial": "Sí","tratamientoAntibioticoHospitalizado": "2","embarazo": ""},"seccion4": {"cultivos": "6"},"seccion5": {"toleranciaGlucosa": "Realizada","toleranciaGlucosaRealizada": "Normal","vitaminaD": "Realizada","vitaminaDRealizada": "Normal","inmunoglobulina": "Realizada","inmunoglobulinaRealizada": "Normal"},"seccion6": {"actividadDeportiva": ""}}]}}, { upsert: true } );</v>
      </c>
    </row>
    <row r="1745" spans="1:27" x14ac:dyDescent="0.3">
      <c r="A1745" t="s">
        <v>1205</v>
      </c>
      <c r="B1745">
        <v>750</v>
      </c>
      <c r="C1745">
        <v>2017</v>
      </c>
      <c r="D1745" s="5">
        <v>43096</v>
      </c>
      <c r="E1745" s="5" t="str">
        <f t="shared" si="162"/>
        <v>2017-12-27</v>
      </c>
      <c r="F1745" t="s">
        <v>375</v>
      </c>
      <c r="G1745" t="s">
        <v>35</v>
      </c>
      <c r="L1745" t="s">
        <v>281</v>
      </c>
      <c r="M1745" t="s">
        <v>37</v>
      </c>
      <c r="O1745" t="s">
        <v>41</v>
      </c>
      <c r="P1745" t="s">
        <v>118</v>
      </c>
      <c r="Q1745" t="s">
        <v>256</v>
      </c>
      <c r="R1745" t="s">
        <v>261</v>
      </c>
      <c r="S1745" t="s">
        <v>34</v>
      </c>
      <c r="T1745" t="s">
        <v>261</v>
      </c>
      <c r="U1745" t="s">
        <v>34</v>
      </c>
      <c r="V1745" t="s">
        <v>256</v>
      </c>
      <c r="W1745" t="str">
        <f t="shared" si="163"/>
        <v>db.pacientes.updateOne({"_id":ObjectId('61e34254ec4ec02e84f5ddfb')},{ $set: { "seguimientos": [{"id": "2017","seccion1": {"fechaSeguimiento": "2017-12-27","institucion": "Hospital Pediátrico Dr. Avelino Castelan",</v>
      </c>
      <c r="X1745" t="str">
        <f t="shared" si="164"/>
        <v>"fallecimiento": "No","fechaFallecimiento": "","causaFallecimiento": "","nivelEducativo": "","actividadLaboral": "","coberturaSocial": "Sí","tratamientoAntibioticoHospitalizado": "2","embarazo": ""},</v>
      </c>
      <c r="Y1745" t="str">
        <f t="shared" si="165"/>
        <v>"seccion4": {"cultivos": "6"},"seccion5": {"toleranciaGlucosa": "No realizada","toleranciaGlucosaRealizada": "","vitaminaD": "Realizada","vitaminaDRealizada": "Normal","inmunoglobulina": "Realizada",</v>
      </c>
      <c r="Z1745" t="str">
        <f t="shared" si="166"/>
        <v>"inmunoglobulinaRealizada": "Normal"},"seccion6": {"actividadDeportiva": ""}}]}}, { upsert: true } );</v>
      </c>
      <c r="AA1745" t="str">
        <f t="shared" si="167"/>
        <v>db.pacientes.updateOne({"_id":ObjectId('61e34254ec4ec02e84f5ddfb')},{ $set: { "seguimientos": [{"id": "2017","seccion1": {"fechaSeguimiento": "2017-12-27","institucion": "Hospital Pediátrico Dr. Avelino Castelan","fallecimiento": "No","fechaFallecimiento": "","causaFallecimiento": "","nivelEducativo": "","actividadLaboral": "","coberturaSocial": "Sí","tratamientoAntibioticoHospitalizado": "2","embarazo": ""},"seccion4": {"cultivos": "6"},"seccion5": {"toleranciaGlucosa": "No realizada","toleranciaGlucosaRealizada": "","vitaminaD": "Realizada","vitaminaDRealizada": "Normal","inmunoglobulina": "Realizada","inmunoglobulinaRealizada": "Normal"},"seccion6": {"actividadDeportiva": ""}}]}}, { upsert: true } );</v>
      </c>
    </row>
    <row r="1746" spans="1:27" x14ac:dyDescent="0.3">
      <c r="A1746" t="s">
        <v>1205</v>
      </c>
      <c r="B1746">
        <v>750</v>
      </c>
      <c r="C1746">
        <v>2018</v>
      </c>
      <c r="D1746" s="5">
        <v>43460</v>
      </c>
      <c r="E1746" s="5" t="str">
        <f t="shared" si="162"/>
        <v>2018-12-26</v>
      </c>
      <c r="F1746" t="s">
        <v>375</v>
      </c>
      <c r="G1746" t="s">
        <v>35</v>
      </c>
      <c r="L1746" t="s">
        <v>281</v>
      </c>
      <c r="M1746" t="s">
        <v>46</v>
      </c>
      <c r="O1746" t="s">
        <v>41</v>
      </c>
      <c r="P1746" t="s">
        <v>261</v>
      </c>
      <c r="Q1746" t="s">
        <v>34</v>
      </c>
      <c r="R1746" t="s">
        <v>261</v>
      </c>
      <c r="S1746" t="s">
        <v>321</v>
      </c>
      <c r="T1746" t="s">
        <v>261</v>
      </c>
      <c r="U1746" t="s">
        <v>34</v>
      </c>
      <c r="V1746" t="s">
        <v>256</v>
      </c>
      <c r="W1746" t="str">
        <f t="shared" si="163"/>
        <v>db.pacientes.updateOne({"_id":ObjectId('61e34254ec4ec02e84f5ddfb')},{ $set: { "seguimientos": [{"id": "2018","seccion1": {"fechaSeguimiento": "2018-12-26","institucion": "Hospital Pediátrico Dr. Avelino Castelan",</v>
      </c>
      <c r="X1746" t="str">
        <f t="shared" si="164"/>
        <v>"fallecimiento": "No","fechaFallecimiento": "","causaFallecimiento": "","nivelEducativo": "","actividadLaboral": "","coberturaSocial": "Sí","tratamientoAntibioticoHospitalizado": "3","embarazo": ""},</v>
      </c>
      <c r="Y1746" t="str">
        <f t="shared" si="165"/>
        <v>"seccion4": {"cultivos": "6"},"seccion5": {"toleranciaGlucosa": "Realizada","toleranciaGlucosaRealizada": "Normal","vitaminaD": "Realizada","vitaminaDRealizada": "Bajo","inmunoglobulina": "Realizada",</v>
      </c>
      <c r="Z1746" t="str">
        <f t="shared" si="166"/>
        <v>"inmunoglobulinaRealizada": "Normal"},"seccion6": {"actividadDeportiva": ""}}]}}, { upsert: true } );</v>
      </c>
      <c r="AA1746" t="str">
        <f t="shared" si="167"/>
        <v>db.pacientes.updateOne({"_id":ObjectId('61e34254ec4ec02e84f5ddfb')},{ $set: { "seguimientos": [{"id": "2018","seccion1": {"fechaSeguimiento": "2018-12-26","institucion": "Hospital Pediátrico Dr. Avelino Castelan","fallecimiento": "No","fechaFallecimiento": "","causaFallecimiento": "","nivelEducativo": "","actividadLaboral": "","coberturaSocial": "Sí","tratamientoAntibioticoHospitalizado": "3","embarazo": ""},"seccion4": {"cultivos": "6"},"seccion5": {"toleranciaGlucosa": "Realizada","toleranciaGlucosaRealizada": "Normal","vitaminaD": "Realizada","vitaminaDRealizada": "Bajo","inmunoglobulina": "Realizada","inmunoglobulinaRealizada": "Normal"},"seccion6": {"actividadDeportiva": ""}}]}}, { upsert: true } );</v>
      </c>
    </row>
    <row r="1747" spans="1:27" x14ac:dyDescent="0.3">
      <c r="A1747" t="s">
        <v>1206</v>
      </c>
      <c r="B1747">
        <v>751</v>
      </c>
      <c r="C1747">
        <v>2013</v>
      </c>
      <c r="D1747" s="5">
        <v>41402</v>
      </c>
      <c r="E1747" s="5" t="str">
        <f t="shared" si="162"/>
        <v>2013-5-8</v>
      </c>
      <c r="F1747" t="s">
        <v>375</v>
      </c>
      <c r="G1747" t="s">
        <v>35</v>
      </c>
      <c r="J1747" t="s">
        <v>57</v>
      </c>
      <c r="L1747" t="s">
        <v>35</v>
      </c>
      <c r="N1747" t="s">
        <v>35</v>
      </c>
      <c r="O1747" t="s">
        <v>49</v>
      </c>
      <c r="P1747" t="s">
        <v>261</v>
      </c>
      <c r="Q1747" t="s">
        <v>34</v>
      </c>
      <c r="R1747" t="s">
        <v>256</v>
      </c>
      <c r="S1747" t="s">
        <v>256</v>
      </c>
      <c r="T1747" t="s">
        <v>261</v>
      </c>
      <c r="U1747" t="s">
        <v>40</v>
      </c>
      <c r="V1747" t="s">
        <v>281</v>
      </c>
      <c r="W1747" t="str">
        <f t="shared" si="163"/>
        <v>db.pacientes.updateOne({"_id":ObjectId('61e34254ec4ec02e84f5ddfc')},{ $set: { "seguimientos": [{"id": "2013","seccion1": {"fechaSeguimiento": "2013-5-8","institucion": "Hospital Pediátrico Dr. Avelino Castelan",</v>
      </c>
      <c r="X1747" t="str">
        <f t="shared" si="164"/>
        <v>"fallecimiento": "No","fechaFallecimiento": "","causaFallecimiento": "","nivelEducativo": "Analfabeta","actividadLaboral": "","coberturaSocial": "No","tratamientoAntibioticoHospitalizado": "","embarazo": "No"},</v>
      </c>
      <c r="Y1747" t="str">
        <f t="shared" si="165"/>
        <v>"seccion4": {"cultivos": "4"},"seccion5": {"toleranciaGlucosa": "Realizada","toleranciaGlucosaRealizada": "Normal","vitaminaD": "","vitaminaDRealizada": "","inmunoglobulina": "Realizada",</v>
      </c>
      <c r="Z1747" t="str">
        <f t="shared" si="166"/>
        <v>"inmunoglobulinaRealizada": "&lt; 500"},"seccion6": {"actividadDeportiva": "Sí"}}]}}, { upsert: true } );</v>
      </c>
      <c r="AA1747" t="str">
        <f t="shared" si="167"/>
        <v>db.pacientes.updateOne({"_id":ObjectId('61e34254ec4ec02e84f5ddfc')},{ $set: { "seguimientos": [{"id": "2013","seccion1": {"fechaSeguimiento": "2013-5-8","institucion": "Hospital Pediátrico Dr. Avelino Castelan","fallecimiento": "No","fechaFallecimiento": "","causaFallecimiento": "","nivelEducativo": "Analfabeta","actividadLaboral": "","coberturaSocial": "No","tratamientoAntibioticoHospitalizado": "","embarazo": "No"},"seccion4": {"cultivos": "4"},"seccion5": {"toleranciaGlucosa": "Realizada","toleranciaGlucosaRealizada": "Normal","vitaminaD": "","vitaminaDRealizada": "","inmunoglobulina": "Realizada","inmunoglobulinaRealizada": "&lt; 500"},"seccion6": {"actividadDeportiva": "Sí"}}]}}, { upsert: true } );</v>
      </c>
    </row>
    <row r="1748" spans="1:27" x14ac:dyDescent="0.3">
      <c r="A1748" t="s">
        <v>1207</v>
      </c>
      <c r="B1748">
        <v>752</v>
      </c>
      <c r="C1748">
        <v>2013</v>
      </c>
      <c r="D1748" s="5">
        <v>41429</v>
      </c>
      <c r="E1748" s="5" t="str">
        <f t="shared" si="162"/>
        <v>2013-6-4</v>
      </c>
      <c r="F1748" t="s">
        <v>328</v>
      </c>
      <c r="G1748" t="s">
        <v>35</v>
      </c>
      <c r="L1748" t="s">
        <v>35</v>
      </c>
      <c r="M1748" t="s">
        <v>45</v>
      </c>
      <c r="P1748" t="s">
        <v>261</v>
      </c>
      <c r="Q1748" t="s">
        <v>34</v>
      </c>
      <c r="R1748" t="s">
        <v>256</v>
      </c>
      <c r="S1748" t="s">
        <v>256</v>
      </c>
      <c r="T1748" t="s">
        <v>256</v>
      </c>
      <c r="U1748" t="s">
        <v>256</v>
      </c>
      <c r="V1748" t="s">
        <v>256</v>
      </c>
      <c r="W1748" t="str">
        <f t="shared" si="163"/>
        <v>db.pacientes.updateOne({"_id":ObjectId('61e34254ec4ec02e84f5ddfd')},{ $set: { "seguimientos": [{"id": "2013","seccion1": {"fechaSeguimiento": "2013-6-4","institucion": "Hospital DR Alejandro Posadas",</v>
      </c>
      <c r="X1748" t="str">
        <f t="shared" si="164"/>
        <v>"fallecimiento": "No","fechaFallecimiento": "","causaFallecimiento": "","nivelEducativo": "","actividadLaboral": "","coberturaSocial": "No","tratamientoAntibioticoHospitalizado": "1","embarazo": ""},</v>
      </c>
      <c r="Y1748" t="str">
        <f t="shared" si="165"/>
        <v>"seccion4": {"cultivos": ""},"seccion5": {"toleranciaGlucosa": "Realizada","toleranciaGlucosaRealizada": "Normal","vitaminaD": "","vitaminaDRealizada": "","inmunoglobulina": "",</v>
      </c>
      <c r="Z1748" t="str">
        <f t="shared" si="166"/>
        <v>"inmunoglobulinaRealizada": ""},"seccion6": {"actividadDeportiva": ""}}]}}, { upsert: true } );</v>
      </c>
      <c r="AA1748" t="str">
        <f t="shared" si="167"/>
        <v>db.pacientes.updateOne({"_id":ObjectId('61e34254ec4ec02e84f5ddfd')},{ $set: { "seguimientos": [{"id": "2013","seccion1": {"fechaSeguimiento": "2013-6-4","institucion": "Hospital DR Alejandro Posadas","fallecimiento": "No","fechaFallecimiento": "","causaFallecimiento": "","nivelEducativo": "","actividadLaboral": "","coberturaSocial": "No","tratamientoAntibioticoHospitalizado": "1","embarazo": ""},"seccion4": {"cultivos": ""},"seccion5": {"toleranciaGlucosa": "Realizada","toleranciaGlucosaRealizada": "Normal","vitaminaD": "","vitaminaDRealizada": "","inmunoglobulina": "","inmunoglobulinaRealizada": ""},"seccion6": {"actividadDeportiva": ""}}]}}, { upsert: true } );</v>
      </c>
    </row>
    <row r="1749" spans="1:27" x14ac:dyDescent="0.3">
      <c r="A1749" t="s">
        <v>1207</v>
      </c>
      <c r="B1749">
        <v>752</v>
      </c>
      <c r="C1749">
        <v>2013</v>
      </c>
      <c r="D1749" s="5">
        <v>41635</v>
      </c>
      <c r="E1749" s="5" t="str">
        <f t="shared" si="162"/>
        <v>2013-12-27</v>
      </c>
      <c r="F1749" t="s">
        <v>328</v>
      </c>
      <c r="G1749" t="s">
        <v>35</v>
      </c>
      <c r="L1749" t="s">
        <v>35</v>
      </c>
      <c r="M1749" t="s">
        <v>49</v>
      </c>
      <c r="O1749" t="s">
        <v>73</v>
      </c>
      <c r="P1749" t="s">
        <v>118</v>
      </c>
      <c r="Q1749" t="s">
        <v>256</v>
      </c>
      <c r="R1749" t="s">
        <v>256</v>
      </c>
      <c r="S1749" t="s">
        <v>256</v>
      </c>
      <c r="T1749" t="s">
        <v>256</v>
      </c>
      <c r="U1749" t="s">
        <v>256</v>
      </c>
      <c r="V1749" t="s">
        <v>256</v>
      </c>
      <c r="W1749" t="str">
        <f t="shared" si="163"/>
        <v>db.pacientes.updateOne({"_id":ObjectId('61e34254ec4ec02e84f5ddfd')},{ $set: { "seguimientos": [{"id": "2013","seccion1": {"fechaSeguimiento": "2013-12-27","institucion": "Hospital DR Alejandro Posadas",</v>
      </c>
      <c r="X1749" t="str">
        <f t="shared" si="164"/>
        <v>"fallecimiento": "No","fechaFallecimiento": "","causaFallecimiento": "","nivelEducativo": "","actividadLaboral": "","coberturaSocial": "No","tratamientoAntibioticoHospitalizado": "4","embarazo": ""},</v>
      </c>
      <c r="Y1749" t="str">
        <f t="shared" si="165"/>
        <v>"seccion4": {"cultivos": "7"},"seccion5": {"toleranciaGlucosa": "No realizada","toleranciaGlucosaRealizada": "","vitaminaD": "","vitaminaDRealizada": "","inmunoglobulina": "",</v>
      </c>
      <c r="Z1749" t="str">
        <f t="shared" si="166"/>
        <v>"inmunoglobulinaRealizada": ""},"seccion6": {"actividadDeportiva": ""}}]}}, { upsert: true } );</v>
      </c>
      <c r="AA1749" t="str">
        <f t="shared" si="167"/>
        <v>db.pacientes.updateOne({"_id":ObjectId('61e34254ec4ec02e84f5ddfd')},{ $set: { "seguimientos": [{"id": "2013","seccion1": {"fechaSeguimiento": "2013-12-27","institucion": "Hospital DR Alejandro Posadas","fallecimiento": "No","fechaFallecimiento": "","causaFallecimiento": "","nivelEducativo": "","actividadLaboral": "","coberturaSocial": "No","tratamientoAntibioticoHospitalizado": "4","embarazo": ""},"seccion4": {"cultivos": "7"},"seccion5":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1750" spans="1:27" x14ac:dyDescent="0.3">
      <c r="A1750" t="s">
        <v>1207</v>
      </c>
      <c r="B1750">
        <v>752</v>
      </c>
      <c r="C1750">
        <v>2014</v>
      </c>
      <c r="D1750" s="5">
        <v>41925</v>
      </c>
      <c r="E1750" s="5" t="str">
        <f t="shared" si="162"/>
        <v>2014-10-13</v>
      </c>
      <c r="F1750" t="s">
        <v>328</v>
      </c>
      <c r="G1750" t="s">
        <v>281</v>
      </c>
      <c r="H1750" t="s">
        <v>131</v>
      </c>
      <c r="I1750" t="s">
        <v>291</v>
      </c>
      <c r="L1750" t="s">
        <v>281</v>
      </c>
      <c r="M1750" t="s">
        <v>48</v>
      </c>
      <c r="O1750" t="s">
        <v>41</v>
      </c>
      <c r="P1750" t="s">
        <v>118</v>
      </c>
      <c r="Q1750" t="s">
        <v>256</v>
      </c>
      <c r="R1750" t="s">
        <v>256</v>
      </c>
      <c r="S1750" t="s">
        <v>256</v>
      </c>
      <c r="T1750" t="s">
        <v>256</v>
      </c>
      <c r="U1750" t="s">
        <v>256</v>
      </c>
      <c r="V1750" t="s">
        <v>256</v>
      </c>
      <c r="W1750" t="str">
        <f t="shared" si="163"/>
        <v>db.pacientes.updateOne({"_id":ObjectId('61e34254ec4ec02e84f5ddfd')},{ $set: { "seguimientos": [{"id": "2014","seccion1": {"fechaSeguimiento": "2014-10-13","institucion": "Hospital DR Alejandro Posadas",</v>
      </c>
      <c r="X1750" t="str">
        <f t="shared" si="164"/>
        <v>"fallecimiento": "Sí","fechaFallecimiento": "2014-10-17","causaFallecimiento": "Respiratorios","nivelEducativo": "","actividadLaboral": "","coberturaSocial": "Sí","tratamientoAntibioticoHospitalizado": "5","embarazo": ""},</v>
      </c>
      <c r="Y1750" t="str">
        <f t="shared" si="165"/>
        <v>"seccion4": {"cultivos": "6"},"seccion5": {"toleranciaGlucosa": "No realizada","toleranciaGlucosaRealizada": "","vitaminaD": "","vitaminaDRealizada": "","inmunoglobulina": "",</v>
      </c>
      <c r="Z1750" t="str">
        <f t="shared" si="166"/>
        <v>"inmunoglobulinaRealizada": ""},"seccion6": {"actividadDeportiva": ""}}]}}, { upsert: true } );</v>
      </c>
      <c r="AA1750" t="str">
        <f t="shared" si="167"/>
        <v>db.pacientes.updateOne({"_id":ObjectId('61e34254ec4ec02e84f5ddfd')},{ $set: { "seguimientos": [{"id": "2014","seccion1": {"fechaSeguimiento": "2014-10-13","institucion": "Hospital DR Alejandro Posadas","fallecimiento": "Sí","fechaFallecimiento": "2014-10-17","causaFallecimiento": "Respiratorios","nivelEducativo": "","actividadLaboral": "","coberturaSocial": "Sí","tratamientoAntibioticoHospitalizado": "5","embarazo": ""},"seccion4": {"cultivos": "6"},"seccion5":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1751" spans="1:27" x14ac:dyDescent="0.3">
      <c r="A1751" t="s">
        <v>1208</v>
      </c>
      <c r="B1751">
        <v>753</v>
      </c>
      <c r="C1751">
        <v>2013</v>
      </c>
      <c r="D1751" s="5">
        <v>41431</v>
      </c>
      <c r="E1751" s="5" t="str">
        <f t="shared" si="162"/>
        <v>2013-6-6</v>
      </c>
      <c r="F1751" t="s">
        <v>328</v>
      </c>
      <c r="G1751" t="s">
        <v>35</v>
      </c>
      <c r="L1751" t="s">
        <v>35</v>
      </c>
      <c r="M1751" t="s">
        <v>45</v>
      </c>
      <c r="O1751" t="s">
        <v>37</v>
      </c>
      <c r="P1751" t="s">
        <v>261</v>
      </c>
      <c r="Q1751" t="s">
        <v>34</v>
      </c>
      <c r="R1751" t="s">
        <v>256</v>
      </c>
      <c r="S1751" t="s">
        <v>256</v>
      </c>
      <c r="T1751" t="s">
        <v>256</v>
      </c>
      <c r="U1751" t="s">
        <v>256</v>
      </c>
      <c r="V1751" t="s">
        <v>256</v>
      </c>
      <c r="W1751" t="str">
        <f t="shared" si="163"/>
        <v>db.pacientes.updateOne({"_id":ObjectId('61e34254ec4ec02e84f5ddfe')},{ $set: { "seguimientos": [{"id": "2013","seccion1": {"fechaSeguimiento": "2013-6-6","institucion": "Hospital DR Alejandro Posadas",</v>
      </c>
      <c r="X1751" t="str">
        <f t="shared" si="164"/>
        <v>"fallecimiento": "No","fechaFallecimiento": "","causaFallecimiento": "","nivelEducativo": "","actividadLaboral": "","coberturaSocial": "No","tratamientoAntibioticoHospitalizado": "1","embarazo": ""},</v>
      </c>
      <c r="Y1751" t="str">
        <f t="shared" si="165"/>
        <v>"seccion4": {"cultivos": "2"},"seccion5": {"toleranciaGlucosa": "Realizada","toleranciaGlucosaRealizada": "Normal","vitaminaD": "","vitaminaDRealizada": "","inmunoglobulina": "",</v>
      </c>
      <c r="Z1751" t="str">
        <f t="shared" si="166"/>
        <v>"inmunoglobulinaRealizada": ""},"seccion6": {"actividadDeportiva": ""}}]}}, { upsert: true } );</v>
      </c>
      <c r="AA1751" t="str">
        <f t="shared" si="167"/>
        <v>db.pacientes.updateOne({"_id":ObjectId('61e34254ec4ec02e84f5ddfe')},{ $set: { "seguimientos": [{"id": "2013","seccion1": {"fechaSeguimiento": "2013-6-6","institucion": "Hospital DR Alejandro Posadas","fallecimiento": "No","fechaFallecimiento": "","causaFallecimiento": "","nivelEducativo": "","actividadLaboral": "","coberturaSocial": "No","tratamientoAntibioticoHospitalizado": "1","embarazo": ""},"seccion4": {"cultivos": "2"},"seccion5": {"toleranciaGlucosa": "Realizada","toleranciaGlucosaRealizada": "Normal","vitaminaD": "","vitaminaDRealizada": "","inmunoglobulina": "","inmunoglobulinaRealizada": ""},"seccion6": {"actividadDeportiva": ""}}]}}, { upsert: true } );</v>
      </c>
    </row>
    <row r="1752" spans="1:27" x14ac:dyDescent="0.3">
      <c r="A1752" t="s">
        <v>1208</v>
      </c>
      <c r="B1752">
        <v>753</v>
      </c>
      <c r="C1752">
        <v>2013</v>
      </c>
      <c r="D1752" s="5">
        <v>41635</v>
      </c>
      <c r="E1752" s="5" t="str">
        <f t="shared" si="162"/>
        <v>2013-12-27</v>
      </c>
      <c r="F1752" t="s">
        <v>328</v>
      </c>
      <c r="G1752" t="s">
        <v>35</v>
      </c>
      <c r="L1752" t="s">
        <v>281</v>
      </c>
      <c r="M1752" t="s">
        <v>49</v>
      </c>
      <c r="O1752" t="s">
        <v>97</v>
      </c>
      <c r="P1752" t="s">
        <v>118</v>
      </c>
      <c r="Q1752" t="s">
        <v>256</v>
      </c>
      <c r="R1752" t="s">
        <v>256</v>
      </c>
      <c r="S1752" t="s">
        <v>256</v>
      </c>
      <c r="T1752" t="s">
        <v>256</v>
      </c>
      <c r="U1752" t="s">
        <v>256</v>
      </c>
      <c r="V1752" t="s">
        <v>256</v>
      </c>
      <c r="W1752" t="str">
        <f t="shared" si="163"/>
        <v>db.pacientes.updateOne({"_id":ObjectId('61e34254ec4ec02e84f5ddfe')},{ $set: { "seguimientos": [{"id": "2013","seccion1": {"fechaSeguimiento": "2013-12-27","institucion": "Hospital DR Alejandro Posadas",</v>
      </c>
      <c r="X1752" t="str">
        <f t="shared" si="164"/>
        <v>"fallecimiento": "No","fechaFallecimiento": "","causaFallecimiento": "","nivelEducativo": "","actividadLaboral": "","coberturaSocial": "Sí","tratamientoAntibioticoHospitalizado": "4","embarazo": ""},</v>
      </c>
      <c r="Y1752" t="str">
        <f t="shared" si="165"/>
        <v>"seccion4": {"cultivos": "15"},"seccion5": {"toleranciaGlucosa": "No realizada","toleranciaGlucosaRealizada": "","vitaminaD": "","vitaminaDRealizada": "","inmunoglobulina": "",</v>
      </c>
      <c r="Z1752" t="str">
        <f t="shared" si="166"/>
        <v>"inmunoglobulinaRealizada": ""},"seccion6": {"actividadDeportiva": ""}}]}}, { upsert: true } );</v>
      </c>
      <c r="AA1752" t="str">
        <f t="shared" si="167"/>
        <v>db.pacientes.updateOne({"_id":ObjectId('61e34254ec4ec02e84f5ddfe')},{ $set: { "seguimientos": [{"id": "2013","seccion1": {"fechaSeguimiento": "2013-12-27","institucion": "Hospital DR Alejandro Posadas","fallecimiento": "No","fechaFallecimiento": "","causaFallecimiento": "","nivelEducativo": "","actividadLaboral": "","coberturaSocial": "Sí","tratamientoAntibioticoHospitalizado": "4","embarazo": ""},"seccion4": {"cultivos": "15"},"seccion5":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1753" spans="1:27" x14ac:dyDescent="0.3">
      <c r="A1753" t="s">
        <v>1208</v>
      </c>
      <c r="B1753">
        <v>753</v>
      </c>
      <c r="C1753">
        <v>2014</v>
      </c>
      <c r="D1753" s="5">
        <v>41693</v>
      </c>
      <c r="E1753" s="5" t="str">
        <f t="shared" si="162"/>
        <v>2014-2-23</v>
      </c>
      <c r="F1753" t="s">
        <v>328</v>
      </c>
      <c r="G1753" t="s">
        <v>35</v>
      </c>
      <c r="M1753" t="s">
        <v>48</v>
      </c>
      <c r="O1753" t="s">
        <v>66</v>
      </c>
      <c r="P1753" t="s">
        <v>118</v>
      </c>
      <c r="Q1753" t="s">
        <v>256</v>
      </c>
      <c r="R1753" t="s">
        <v>256</v>
      </c>
      <c r="S1753" t="s">
        <v>256</v>
      </c>
      <c r="T1753" t="s">
        <v>261</v>
      </c>
      <c r="U1753" t="s">
        <v>40</v>
      </c>
      <c r="V1753" t="s">
        <v>256</v>
      </c>
      <c r="W1753" t="str">
        <f t="shared" si="163"/>
        <v>db.pacientes.updateOne({"_id":ObjectId('61e34254ec4ec02e84f5ddfe')},{ $set: { "seguimientos": [{"id": "2014","seccion1": {"fechaSeguimiento": "2014-2-23","institucion": "Hospital DR Alejandro Posadas",</v>
      </c>
      <c r="X1753" t="str">
        <f t="shared" si="164"/>
        <v>"fallecimiento": "No","fechaFallecimiento": "","causaFallecimiento": "","nivelEducativo": "","actividadLaboral": "","coberturaSocial": "","tratamientoAntibioticoHospitalizado": "5","embarazo": ""},</v>
      </c>
      <c r="Y1753" t="str">
        <f t="shared" si="165"/>
        <v>"seccion4": {"cultivos": "10"},"seccion5": {"toleranciaGlucosa": "No realizada","toleranciaGlucosaRealizada": "","vitaminaD": "","vitaminaDRealizada": "","inmunoglobulina": "Realizada",</v>
      </c>
      <c r="Z1753" t="str">
        <f t="shared" si="166"/>
        <v>"inmunoglobulinaRealizada": "&lt; 500"},"seccion6": {"actividadDeportiva": ""}}]}}, { upsert: true } );</v>
      </c>
      <c r="AA1753" t="str">
        <f t="shared" si="167"/>
        <v>db.pacientes.updateOne({"_id":ObjectId('61e34254ec4ec02e84f5ddfe')},{ $set: { "seguimientos": [{"id": "2014","seccion1": {"fechaSeguimiento": "2014-2-23","institucion": "Hospital DR Alejandro Posadas","fallecimiento": "No","fechaFallecimiento": "","causaFallecimiento": "","nivelEducativo": "","actividadLaboral": "","coberturaSocial": "","tratamientoAntibioticoHospitalizado": "5","embarazo": ""},"seccion4": {"cultivos": "10"},"seccion5": {"toleranciaGlucosa": "No realizada","toleranciaGlucosaRealizada": "","vitaminaD": "","vitaminaDRealizada": "","inmunoglobulina": "Realizada","inmunoglobulinaRealizada": "&lt; 500"},"seccion6": {"actividadDeportiva": ""}}]}}, { upsert: true } );</v>
      </c>
    </row>
    <row r="1754" spans="1:27" x14ac:dyDescent="0.3">
      <c r="A1754" t="s">
        <v>1208</v>
      </c>
      <c r="B1754">
        <v>753</v>
      </c>
      <c r="C1754">
        <v>2015</v>
      </c>
      <c r="D1754" s="5">
        <v>42338</v>
      </c>
      <c r="E1754" s="5" t="str">
        <f t="shared" si="162"/>
        <v>2015-11-30</v>
      </c>
      <c r="F1754" t="s">
        <v>328</v>
      </c>
      <c r="G1754" t="s">
        <v>35</v>
      </c>
      <c r="O1754" t="s">
        <v>41</v>
      </c>
      <c r="P1754" t="s">
        <v>118</v>
      </c>
      <c r="Q1754" t="s">
        <v>256</v>
      </c>
      <c r="R1754" t="s">
        <v>118</v>
      </c>
      <c r="S1754" t="s">
        <v>256</v>
      </c>
      <c r="T1754" t="s">
        <v>261</v>
      </c>
      <c r="U1754" t="s">
        <v>40</v>
      </c>
      <c r="V1754" t="s">
        <v>256</v>
      </c>
      <c r="W1754" t="str">
        <f t="shared" si="163"/>
        <v>db.pacientes.updateOne({"_id":ObjectId('61e34254ec4ec02e84f5ddfe')},{ $set: { "seguimientos": [{"id": "2015","seccion1": {"fechaSeguimiento": "2015-11-30","institucion": "Hospital DR Alejandro Posadas",</v>
      </c>
      <c r="X1754" t="str">
        <f t="shared" si="164"/>
        <v>"fallecimiento": "No","fechaFallecimiento": "","causaFallecimiento": "","nivelEducativo": "","actividadLaboral": "","coberturaSocial": "","tratamientoAntibioticoHospitalizado": "","embarazo": ""},</v>
      </c>
      <c r="Y1754" t="str">
        <f t="shared" si="165"/>
        <v>"seccion4": {"cultivos": "6"},"seccion5": {"toleranciaGlucosa": "No realizada","toleranciaGlucosaRealizada": "","vitaminaD": "No realizada","vitaminaDRealizada": "","inmunoglobulina": "Realizada",</v>
      </c>
      <c r="Z1754" t="str">
        <f t="shared" si="166"/>
        <v>"inmunoglobulinaRealizada": "&lt; 500"},"seccion6": {"actividadDeportiva": ""}}]}}, { upsert: true } );</v>
      </c>
      <c r="AA1754" t="str">
        <f t="shared" si="167"/>
        <v>db.pacientes.updateOne({"_id":ObjectId('61e34254ec4ec02e84f5ddfe')},{ $set: { "seguimientos": [{"id": "2015","seccion1": {"fechaSeguimiento": "2015-11-30","institucion": "Hospital DR Alejandro Posadas","fallecimiento": "No","fechaFallecimiento": "","causaFallecimiento": "","nivelEducativo": "","actividadLaboral": "","coberturaSocial": "","tratamientoAntibioticoHospitalizado": "","embarazo": ""},"seccion4": {"cultivos": "6"},"seccion5": {"toleranciaGlucosa": "No realizada","toleranciaGlucosaRealizada": "","vitaminaD": "No realizada","vitaminaDRealizada": "","inmunoglobulina": "Realizada","inmunoglobulinaRealizada": "&lt; 500"},"seccion6": {"actividadDeportiva": ""}}]}}, { upsert: true } );</v>
      </c>
    </row>
    <row r="1755" spans="1:27" x14ac:dyDescent="0.3">
      <c r="A1755" t="s">
        <v>1209</v>
      </c>
      <c r="B1755">
        <v>754</v>
      </c>
      <c r="C1755">
        <v>2013</v>
      </c>
      <c r="D1755" s="5">
        <v>41339</v>
      </c>
      <c r="E1755" s="5" t="str">
        <f t="shared" si="162"/>
        <v>2013-3-6</v>
      </c>
      <c r="F1755" t="s">
        <v>375</v>
      </c>
      <c r="G1755" t="s">
        <v>35</v>
      </c>
      <c r="J1755" t="s">
        <v>38</v>
      </c>
      <c r="L1755" t="s">
        <v>35</v>
      </c>
      <c r="N1755" t="s">
        <v>35</v>
      </c>
      <c r="O1755" t="s">
        <v>49</v>
      </c>
      <c r="P1755" t="s">
        <v>261</v>
      </c>
      <c r="Q1755" t="s">
        <v>34</v>
      </c>
      <c r="R1755" t="s">
        <v>256</v>
      </c>
      <c r="S1755" t="s">
        <v>256</v>
      </c>
      <c r="T1755" t="s">
        <v>261</v>
      </c>
      <c r="U1755" t="s">
        <v>40</v>
      </c>
      <c r="V1755" t="s">
        <v>281</v>
      </c>
      <c r="W1755" t="str">
        <f t="shared" si="163"/>
        <v>db.pacientes.updateOne({"_id":ObjectId('61e34254ec4ec02e84f5ddff')},{ $set: { "seguimientos": [{"id": "2013","seccion1": {"fechaSeguimiento": "2013-3-6","institucion": "Hospital Pediátrico Dr. Avelino Castelan",</v>
      </c>
      <c r="X1755" t="str">
        <f t="shared" si="164"/>
        <v>"fallecimiento": "No","fechaFallecimiento": "","causaFallecimiento": "","nivelEducativo": "Primaria incompleta","actividadLaboral": "","coberturaSocial": "No","tratamientoAntibioticoHospitalizado": "","embarazo": "No"},</v>
      </c>
      <c r="Y1755" t="str">
        <f t="shared" si="165"/>
        <v>"seccion4": {"cultivos": "4"},"seccion5": {"toleranciaGlucosa": "Realizada","toleranciaGlucosaRealizada": "Normal","vitaminaD": "","vitaminaDRealizada": "","inmunoglobulina": "Realizada",</v>
      </c>
      <c r="Z1755" t="str">
        <f t="shared" si="166"/>
        <v>"inmunoglobulinaRealizada": "&lt; 500"},"seccion6": {"actividadDeportiva": "Sí"}}]}}, { upsert: true } );</v>
      </c>
      <c r="AA1755" t="str">
        <f t="shared" si="167"/>
        <v>db.pacientes.updateOne({"_id":ObjectId('61e34254ec4ec02e84f5ddff')},{ $set: { "seguimientos": [{"id": "2013","seccion1": {"fechaSeguimiento": "2013-3-6","institucion": "Hospital Pediátrico Dr. Avelino Castelan","fallecimiento": "No","fechaFallecimiento": "","causaFallecimiento": "","nivelEducativo": "Primaria incompleta","actividadLaboral": "","coberturaSocial": "No","tratamientoAntibioticoHospitalizado": "","embarazo": "No"},"seccion4": {"cultivos": "4"},"seccion5": {"toleranciaGlucosa": "Realizada","toleranciaGlucosaRealizada": "Normal","vitaminaD": "","vitaminaDRealizada": "","inmunoglobulina": "Realizada","inmunoglobulinaRealizada": "&lt; 500"},"seccion6": {"actividadDeportiva": "Sí"}}]}}, { upsert: true } );</v>
      </c>
    </row>
    <row r="1756" spans="1:27" x14ac:dyDescent="0.3">
      <c r="A1756" t="s">
        <v>1209</v>
      </c>
      <c r="B1756">
        <v>754</v>
      </c>
      <c r="C1756">
        <v>2014</v>
      </c>
      <c r="D1756" s="5">
        <v>41983</v>
      </c>
      <c r="E1756" s="5" t="str">
        <f t="shared" si="162"/>
        <v>2014-12-10</v>
      </c>
      <c r="F1756" t="s">
        <v>450</v>
      </c>
      <c r="G1756" t="s">
        <v>35</v>
      </c>
      <c r="L1756" t="s">
        <v>35</v>
      </c>
      <c r="O1756" t="s">
        <v>49</v>
      </c>
      <c r="P1756" t="s">
        <v>118</v>
      </c>
      <c r="Q1756" t="s">
        <v>256</v>
      </c>
      <c r="R1756" t="s">
        <v>118</v>
      </c>
      <c r="S1756" t="s">
        <v>256</v>
      </c>
      <c r="T1756" t="s">
        <v>261</v>
      </c>
      <c r="U1756" t="s">
        <v>40</v>
      </c>
      <c r="V1756" t="s">
        <v>281</v>
      </c>
      <c r="W1756" t="str">
        <f t="shared" si="163"/>
        <v>db.pacientes.updateOne({"_id":ObjectId('61e34254ec4ec02e84f5ddff')},{ $set: { "seguimientos": [{"id": "2014","seccion1": {"fechaSeguimiento": "2014-12-10","institucion": "Hospital Pediatrico Dr. A. Castelan",</v>
      </c>
      <c r="X1756" t="str">
        <f t="shared" si="164"/>
        <v>"fallecimiento": "No","fechaFallecimiento": "","causaFallecimiento": "","nivelEducativo": "","actividadLaboral": "","coberturaSocial": "No","tratamientoAntibioticoHospitalizado": "","embarazo": ""},</v>
      </c>
      <c r="Y1756" t="str">
        <f t="shared" si="165"/>
        <v>"seccion4": {"cultivos": "4"},"seccion5": {"toleranciaGlucosa": "No realizada","toleranciaGlucosaRealizada": "","vitaminaD": "No realizada","vitaminaDRealizada": "","inmunoglobulina": "Realizada",</v>
      </c>
      <c r="Z1756" t="str">
        <f t="shared" si="166"/>
        <v>"inmunoglobulinaRealizada": "&lt; 500"},"seccion6": {"actividadDeportiva": "Sí"}}]}}, { upsert: true } );</v>
      </c>
      <c r="AA1756" t="str">
        <f t="shared" si="167"/>
        <v>db.pacientes.updateOne({"_id":ObjectId('61e34254ec4ec02e84f5ddff')},{ $set: { "seguimientos": [{"id": "2014","seccion1": {"fechaSeguimiento": "2014-12-10","institucion": "Hospital Pediatrico Dr. A. Castelan","fallecimiento": "No","fechaFallecimiento": "","causaFallecimiento": "","nivelEducativo": "","actividadLaboral": "","coberturaSocial": "No","tratamientoAntibioticoHospitalizado": "","embarazo": ""},"seccion4": {"cultivos": "4"},"seccion5": {"toleranciaGlucosa": "No realizada","toleranciaGlucosaRealizada": "","vitaminaD": "No realizada","vitaminaDRealizada": "","inmunoglobulina": "Realizada","inmunoglobulinaRealizada": "&lt; 500"},"seccion6": {"actividadDeportiva": "Sí"}}]}}, { upsert: true } );</v>
      </c>
    </row>
    <row r="1757" spans="1:27" x14ac:dyDescent="0.3">
      <c r="A1757" t="s">
        <v>1209</v>
      </c>
      <c r="B1757">
        <v>754</v>
      </c>
      <c r="C1757">
        <v>2015</v>
      </c>
      <c r="D1757" s="5">
        <v>42333</v>
      </c>
      <c r="E1757" s="5" t="str">
        <f t="shared" si="162"/>
        <v>2015-11-25</v>
      </c>
      <c r="F1757" t="s">
        <v>450</v>
      </c>
      <c r="G1757" t="s">
        <v>35</v>
      </c>
      <c r="O1757" t="s">
        <v>46</v>
      </c>
      <c r="P1757" t="s">
        <v>261</v>
      </c>
      <c r="Q1757" t="s">
        <v>34</v>
      </c>
      <c r="R1757" t="s">
        <v>261</v>
      </c>
      <c r="S1757" t="s">
        <v>34</v>
      </c>
      <c r="T1757" t="s">
        <v>261</v>
      </c>
      <c r="U1757" t="s">
        <v>40</v>
      </c>
      <c r="V1757" t="s">
        <v>256</v>
      </c>
      <c r="W1757" t="str">
        <f t="shared" si="163"/>
        <v>db.pacientes.updateOne({"_id":ObjectId('61e34254ec4ec02e84f5ddff')},{ $set: { "seguimientos": [{"id": "2015","seccion1": {"fechaSeguimiento": "2015-11-25","institucion": "Hospital Pediatrico Dr. A. Castelan",</v>
      </c>
      <c r="X1757" t="str">
        <f t="shared" si="164"/>
        <v>"fallecimiento": "No","fechaFallecimiento": "","causaFallecimiento": "","nivelEducativo": "","actividadLaboral": "","coberturaSocial": "","tratamientoAntibioticoHospitalizado": "","embarazo": ""},</v>
      </c>
      <c r="Y1757" t="str">
        <f t="shared" si="165"/>
        <v>"seccion4": {"cultivos": "3"},"seccion5": {"toleranciaGlucosa": "Realizada","toleranciaGlucosaRealizada": "Normal","vitaminaD": "Realizada","vitaminaDRealizada": "Normal","inmunoglobulina": "Realizada",</v>
      </c>
      <c r="Z1757" t="str">
        <f t="shared" si="166"/>
        <v>"inmunoglobulinaRealizada": "&lt; 500"},"seccion6": {"actividadDeportiva": ""}}]}}, { upsert: true } );</v>
      </c>
      <c r="AA1757" t="str">
        <f t="shared" si="167"/>
        <v>db.pacientes.updateOne({"_id":ObjectId('61e34254ec4ec02e84f5ddff')},{ $set: { "seguimientos": [{"id": "2015","seccion1": {"fechaSeguimiento": "2015-11-25","institucion": "Hospital Pediatrico Dr. A. Castelan","fallecimiento": "No","fechaFallecimiento": "","causaFallecimiento": "","nivelEducativo": "","actividadLaboral": "","coberturaSocial": "","tratamientoAntibioticoHospitalizado": "","embarazo": ""},"seccion4": {"cultivos": "3"},"seccion5": {"toleranciaGlucosa": "Realizada","toleranciaGlucosaRealizada": "Normal","vitaminaD": "Realizada","vitaminaDRealizada": "Normal","inmunoglobulina": "Realizada","inmunoglobulinaRealizada": "&lt; 500"},"seccion6": {"actividadDeportiva": ""}}]}}, { upsert: true } );</v>
      </c>
    </row>
    <row r="1758" spans="1:27" x14ac:dyDescent="0.3">
      <c r="A1758" t="s">
        <v>1209</v>
      </c>
      <c r="B1758">
        <v>754</v>
      </c>
      <c r="C1758">
        <v>2016</v>
      </c>
      <c r="D1758" s="5">
        <v>42732</v>
      </c>
      <c r="E1758" s="5" t="str">
        <f t="shared" si="162"/>
        <v>2016-12-28</v>
      </c>
      <c r="F1758" t="s">
        <v>375</v>
      </c>
      <c r="G1758" t="s">
        <v>35</v>
      </c>
      <c r="L1758" t="s">
        <v>281</v>
      </c>
      <c r="O1758" t="s">
        <v>46</v>
      </c>
      <c r="P1758" t="s">
        <v>261</v>
      </c>
      <c r="Q1758" t="s">
        <v>34</v>
      </c>
      <c r="R1758" t="s">
        <v>261</v>
      </c>
      <c r="S1758" t="s">
        <v>34</v>
      </c>
      <c r="T1758" t="s">
        <v>261</v>
      </c>
      <c r="U1758" t="s">
        <v>34</v>
      </c>
      <c r="V1758" t="s">
        <v>281</v>
      </c>
      <c r="W1758" t="str">
        <f t="shared" si="163"/>
        <v>db.pacientes.updateOne({"_id":ObjectId('61e34254ec4ec02e84f5ddff')},{ $set: { "seguimientos": [{"id": "2016","seccion1": {"fechaSeguimiento": "2016-12-28","institucion": "Hospital Pediátrico Dr. Avelino Castelan",</v>
      </c>
      <c r="X1758" t="str">
        <f t="shared" si="164"/>
        <v>"fallecimiento": "No","fechaFallecimiento": "","causaFallecimiento": "","nivelEducativo": "","actividadLaboral": "","coberturaSocial": "Sí","tratamientoAntibioticoHospitalizado": "","embarazo": ""},</v>
      </c>
      <c r="Y1758" t="str">
        <f t="shared" si="165"/>
        <v>"seccion4": {"cultivos": "3"},"seccion5": {"toleranciaGlucosa": "Realizada","toleranciaGlucosaRealizada": "Normal","vitaminaD": "Realizada","vitaminaDRealizada": "Normal","inmunoglobulina": "Realizada",</v>
      </c>
      <c r="Z1758" t="str">
        <f t="shared" si="166"/>
        <v>"inmunoglobulinaRealizada": "Normal"},"seccion6": {"actividadDeportiva": "Sí"}}]}}, { upsert: true } );</v>
      </c>
      <c r="AA1758" t="str">
        <f t="shared" si="167"/>
        <v>db.pacientes.updateOne({"_id":ObjectId('61e34254ec4ec02e84f5ddff')},{ $set: { "seguimientos": [{"id": "2016","seccion1": {"fechaSeguimiento": "2016-12-28","institucion": "Hospital Pediátrico Dr. Avelino Castelan","fallecimiento": "No","fechaFallecimiento": "","causaFallecimiento": "","nivelEducativo": "","actividadLaboral": "","coberturaSocial": "Sí","tratamientoAntibioticoHospitalizado": "","embarazo": ""},"seccion4": {"cultivos": "3"},"seccion5": {"toleranciaGlucosa": "Realizada","toleranciaGlucosaRealizada": "Normal","vitaminaD": "Realizada","vitaminaDRealizada": "Normal","inmunoglobulina": "Realizada","inmunoglobulinaRealizada": "Normal"},"seccion6": {"actividadDeportiva": "Sí"}}]}}, { upsert: true } );</v>
      </c>
    </row>
    <row r="1759" spans="1:27" x14ac:dyDescent="0.3">
      <c r="A1759" t="s">
        <v>1209</v>
      </c>
      <c r="B1759">
        <v>754</v>
      </c>
      <c r="C1759">
        <v>2017</v>
      </c>
      <c r="D1759" s="5">
        <v>43073</v>
      </c>
      <c r="E1759" s="5" t="str">
        <f t="shared" si="162"/>
        <v>2017-12-4</v>
      </c>
      <c r="F1759" t="s">
        <v>375</v>
      </c>
      <c r="G1759" t="s">
        <v>35</v>
      </c>
      <c r="L1759" t="s">
        <v>281</v>
      </c>
      <c r="O1759" t="s">
        <v>49</v>
      </c>
      <c r="P1759" t="s">
        <v>261</v>
      </c>
      <c r="Q1759" t="s">
        <v>34</v>
      </c>
      <c r="R1759" t="s">
        <v>261</v>
      </c>
      <c r="S1759" t="s">
        <v>34</v>
      </c>
      <c r="T1759" t="s">
        <v>261</v>
      </c>
      <c r="U1759" t="s">
        <v>34</v>
      </c>
      <c r="V1759" t="s">
        <v>281</v>
      </c>
      <c r="W1759" t="str">
        <f t="shared" si="163"/>
        <v>db.pacientes.updateOne({"_id":ObjectId('61e34254ec4ec02e84f5ddff')},{ $set: { "seguimientos": [{"id": "2017","seccion1": {"fechaSeguimiento": "2017-12-4","institucion": "Hospital Pediátrico Dr. Avelino Castelan",</v>
      </c>
      <c r="X1759" t="str">
        <f t="shared" si="164"/>
        <v>"fallecimiento": "No","fechaFallecimiento": "","causaFallecimiento": "","nivelEducativo": "","actividadLaboral": "","coberturaSocial": "Sí","tratamientoAntibioticoHospitalizado": "","embarazo": ""},</v>
      </c>
      <c r="Y1759" t="str">
        <f t="shared" si="165"/>
        <v>"seccion4": {"cultivos": "4"},"seccion5": {"toleranciaGlucosa": "Realizada","toleranciaGlucosaRealizada": "Normal","vitaminaD": "Realizada","vitaminaDRealizada": "Normal","inmunoglobulina": "Realizada",</v>
      </c>
      <c r="Z1759" t="str">
        <f t="shared" si="166"/>
        <v>"inmunoglobulinaRealizada": "Normal"},"seccion6": {"actividadDeportiva": "Sí"}}]}}, { upsert: true } );</v>
      </c>
      <c r="AA1759" t="str">
        <f t="shared" si="167"/>
        <v>db.pacientes.updateOne({"_id":ObjectId('61e34254ec4ec02e84f5ddff')},{ $set: { "seguimientos": [{"id": "2017","seccion1": {"fechaSeguimiento": "2017-12-4","institucion": "Hospital Pediátrico Dr. Avelino Castelan","fallecimiento": "No","fechaFallecimiento": "","causaFallecimiento": "","nivelEducativo": "","actividadLaboral": "","coberturaSocial": "Sí","tratamientoAntibioticoHospitalizado": "","embarazo": ""},"seccion4": {"cultivos": "4"},"seccion5": {"toleranciaGlucosa": "Realizada","toleranciaGlucosaRealizada": "Normal","vitaminaD": "Realizada","vitaminaDRealizada": "Normal","inmunoglobulina": "Realizada","inmunoglobulinaRealizada": "Normal"},"seccion6": {"actividadDeportiva": "Sí"}}]}}, { upsert: true } );</v>
      </c>
    </row>
    <row r="1760" spans="1:27" x14ac:dyDescent="0.3">
      <c r="A1760" t="s">
        <v>1209</v>
      </c>
      <c r="B1760">
        <v>754</v>
      </c>
      <c r="C1760">
        <v>2018</v>
      </c>
      <c r="D1760" s="5">
        <v>43432</v>
      </c>
      <c r="E1760" s="5" t="str">
        <f t="shared" si="162"/>
        <v>2018-11-28</v>
      </c>
      <c r="F1760" t="s">
        <v>375</v>
      </c>
      <c r="G1760" t="s">
        <v>35</v>
      </c>
      <c r="L1760" t="s">
        <v>281</v>
      </c>
      <c r="M1760" t="s">
        <v>45</v>
      </c>
      <c r="O1760" t="s">
        <v>49</v>
      </c>
      <c r="P1760" t="s">
        <v>261</v>
      </c>
      <c r="Q1760" t="s">
        <v>34</v>
      </c>
      <c r="R1760" t="s">
        <v>261</v>
      </c>
      <c r="S1760" t="s">
        <v>34</v>
      </c>
      <c r="T1760" t="s">
        <v>261</v>
      </c>
      <c r="U1760" t="s">
        <v>34</v>
      </c>
      <c r="V1760" t="s">
        <v>281</v>
      </c>
      <c r="W1760" t="str">
        <f t="shared" si="163"/>
        <v>db.pacientes.updateOne({"_id":ObjectId('61e34254ec4ec02e84f5ddff')},{ $set: { "seguimientos": [{"id": "2018","seccion1": {"fechaSeguimiento": "2018-11-28","institucion": "Hospital Pediátrico Dr. Avelino Castelan",</v>
      </c>
      <c r="X1760" t="str">
        <f t="shared" si="164"/>
        <v>"fallecimiento": "No","fechaFallecimiento": "","causaFallecimiento": "","nivelEducativo": "","actividadLaboral": "","coberturaSocial": "Sí","tratamientoAntibioticoHospitalizado": "1","embarazo": ""},</v>
      </c>
      <c r="Y1760" t="str">
        <f t="shared" si="165"/>
        <v>"seccion4": {"cultivos": "4"},"seccion5": {"toleranciaGlucosa": "Realizada","toleranciaGlucosaRealizada": "Normal","vitaminaD": "Realizada","vitaminaDRealizada": "Normal","inmunoglobulina": "Realizada",</v>
      </c>
      <c r="Z1760" t="str">
        <f t="shared" si="166"/>
        <v>"inmunoglobulinaRealizada": "Normal"},"seccion6": {"actividadDeportiva": "Sí"}}]}}, { upsert: true } );</v>
      </c>
      <c r="AA1760" t="str">
        <f t="shared" si="167"/>
        <v>db.pacientes.updateOne({"_id":ObjectId('61e34254ec4ec02e84f5ddff')},{ $set: { "seguimientos": [{"id": "2018","seccion1": {"fechaSeguimiento": "2018-11-28","institucion": "Hospital Pediátrico Dr. Avelino Castelan","fallecimiento": "No","fechaFallecimiento": "","causaFallecimiento": "","nivelEducativo": "","actividadLaboral": "","coberturaSocial": "Sí","tratamientoAntibioticoHospitalizado": "1","embarazo": ""},"seccion4": {"cultivos": "4"},"seccion5": {"toleranciaGlucosa": "Realizada","toleranciaGlucosaRealizada": "Normal","vitaminaD": "Realizada","vitaminaDRealizada": "Normal","inmunoglobulina": "Realizada","inmunoglobulinaRealizada": "Normal"},"seccion6": {"actividadDeportiva": "Sí"}}]}}, { upsert: true } );</v>
      </c>
    </row>
    <row r="1761" spans="1:27" x14ac:dyDescent="0.3">
      <c r="A1761" t="s">
        <v>1210</v>
      </c>
      <c r="B1761">
        <v>755</v>
      </c>
      <c r="C1761">
        <v>2012</v>
      </c>
      <c r="D1761" s="5">
        <v>41265</v>
      </c>
      <c r="E1761" s="5" t="str">
        <f t="shared" si="162"/>
        <v>2012-12-22</v>
      </c>
      <c r="F1761" t="s">
        <v>400</v>
      </c>
      <c r="G1761" t="s">
        <v>35</v>
      </c>
      <c r="L1761" t="s">
        <v>281</v>
      </c>
      <c r="O1761" t="s">
        <v>73</v>
      </c>
      <c r="P1761" t="s">
        <v>118</v>
      </c>
      <c r="Q1761" t="s">
        <v>256</v>
      </c>
      <c r="R1761" t="s">
        <v>256</v>
      </c>
      <c r="S1761" t="s">
        <v>256</v>
      </c>
      <c r="T1761" t="s">
        <v>256</v>
      </c>
      <c r="U1761" t="s">
        <v>256</v>
      </c>
      <c r="V1761" t="s">
        <v>256</v>
      </c>
      <c r="W1761" t="str">
        <f t="shared" si="163"/>
        <v>db.pacientes.updateOne({"_id":ObjectId('61e34254ec4ec02e84f5de00')},{ $set: { "seguimientos": [{"id": "2012","seccion1": {"fechaSeguimiento": "2012-12-22","institucion": "Hospital Sor Maria Ludovica de La Plata",</v>
      </c>
      <c r="X1761" t="str">
        <f t="shared" si="164"/>
        <v>"fallecimiento": "No","fechaFallecimiento": "","causaFallecimiento": "","nivelEducativo": "","actividadLaboral": "","coberturaSocial": "Sí","tratamientoAntibioticoHospitalizado": "","embarazo": ""},</v>
      </c>
      <c r="Y1761" t="str">
        <f t="shared" si="165"/>
        <v>"seccion4": {"cultivos": "7"},"seccion5": {"toleranciaGlucosa": "No realizada","toleranciaGlucosaRealizada": "","vitaminaD": "","vitaminaDRealizada": "","inmunoglobulina": "",</v>
      </c>
      <c r="Z1761" t="str">
        <f t="shared" si="166"/>
        <v>"inmunoglobulinaRealizada": ""},"seccion6": {"actividadDeportiva": ""}}]}}, { upsert: true } );</v>
      </c>
      <c r="AA1761" t="str">
        <f t="shared" si="167"/>
        <v>db.pacientes.updateOne({"_id":ObjectId('61e34254ec4ec02e84f5de00')},{ $set: { "seguimientos": [{"id": "2012","seccion1": {"fechaSeguimiento": "2012-12-22","institucion": "Hospital Sor Maria Ludovica de La Plata","fallecimiento": "No","fechaFallecimiento": "","causaFallecimiento": "","nivelEducativo": "","actividadLaboral": "","coberturaSocial": "Sí","tratamientoAntibioticoHospitalizado": "","embarazo": ""},"seccion4": {"cultivos": "7"},"seccion5":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1762" spans="1:27" x14ac:dyDescent="0.3">
      <c r="A1762" t="s">
        <v>1210</v>
      </c>
      <c r="B1762">
        <v>755</v>
      </c>
      <c r="C1762">
        <v>2013</v>
      </c>
      <c r="D1762" s="5">
        <v>41625</v>
      </c>
      <c r="E1762" s="5" t="str">
        <f t="shared" si="162"/>
        <v>2013-12-17</v>
      </c>
      <c r="F1762" t="s">
        <v>400</v>
      </c>
      <c r="G1762" t="s">
        <v>35</v>
      </c>
      <c r="L1762" t="s">
        <v>281</v>
      </c>
      <c r="O1762" t="s">
        <v>41</v>
      </c>
      <c r="P1762" t="s">
        <v>118</v>
      </c>
      <c r="Q1762" t="s">
        <v>256</v>
      </c>
      <c r="R1762" t="s">
        <v>256</v>
      </c>
      <c r="S1762" t="s">
        <v>256</v>
      </c>
      <c r="T1762" t="s">
        <v>256</v>
      </c>
      <c r="U1762" t="s">
        <v>256</v>
      </c>
      <c r="V1762" t="s">
        <v>256</v>
      </c>
      <c r="W1762" t="str">
        <f t="shared" si="163"/>
        <v>db.pacientes.updateOne({"_id":ObjectId('61e34254ec4ec02e84f5de00')},{ $set: { "seguimientos": [{"id": "2013","seccion1": {"fechaSeguimiento": "2013-12-17","institucion": "Hospital Sor Maria Ludovica de La Plata",</v>
      </c>
      <c r="X1762" t="str">
        <f t="shared" si="164"/>
        <v>"fallecimiento": "No","fechaFallecimiento": "","causaFallecimiento": "","nivelEducativo": "","actividadLaboral": "","coberturaSocial": "Sí","tratamientoAntibioticoHospitalizado": "","embarazo": ""},</v>
      </c>
      <c r="Y1762" t="str">
        <f t="shared" si="165"/>
        <v>"seccion4": {"cultivos": "6"},"seccion5": {"toleranciaGlucosa": "No realizada","toleranciaGlucosaRealizada": "","vitaminaD": "","vitaminaDRealizada": "","inmunoglobulina": "",</v>
      </c>
      <c r="Z1762" t="str">
        <f t="shared" si="166"/>
        <v>"inmunoglobulinaRealizada": ""},"seccion6": {"actividadDeportiva": ""}}]}}, { upsert: true } );</v>
      </c>
      <c r="AA1762" t="str">
        <f t="shared" si="167"/>
        <v>db.pacientes.updateOne({"_id":ObjectId('61e34254ec4ec02e84f5de00')},{ $set: { "seguimientos": [{"id": "2013","seccion1": {"fechaSeguimiento": "2013-12-17","institucion": "Hospital Sor Maria Ludovica de La Plata","fallecimiento": "No","fechaFallecimiento": "","causaFallecimiento": "","nivelEducativo": "","actividadLaboral": "","coberturaSocial": "Sí","tratamientoAntibioticoHospitalizado": "","embarazo": ""},"seccion4": {"cultivos": "6"},"seccion5":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1763" spans="1:27" x14ac:dyDescent="0.3">
      <c r="A1763" t="s">
        <v>1210</v>
      </c>
      <c r="B1763">
        <v>755</v>
      </c>
      <c r="C1763">
        <v>2015</v>
      </c>
      <c r="D1763" s="5">
        <v>42281</v>
      </c>
      <c r="E1763" s="5" t="str">
        <f t="shared" si="162"/>
        <v>2015-10-4</v>
      </c>
      <c r="F1763" t="s">
        <v>400</v>
      </c>
      <c r="G1763" t="s">
        <v>35</v>
      </c>
      <c r="L1763" t="s">
        <v>281</v>
      </c>
      <c r="M1763" t="s">
        <v>45</v>
      </c>
      <c r="N1763" t="s">
        <v>35</v>
      </c>
      <c r="O1763" t="s">
        <v>41</v>
      </c>
      <c r="P1763" t="s">
        <v>118</v>
      </c>
      <c r="Q1763" t="s">
        <v>256</v>
      </c>
      <c r="R1763" t="s">
        <v>261</v>
      </c>
      <c r="S1763" t="s">
        <v>34</v>
      </c>
      <c r="T1763" t="s">
        <v>118</v>
      </c>
      <c r="U1763" t="s">
        <v>256</v>
      </c>
      <c r="V1763" t="s">
        <v>281</v>
      </c>
      <c r="W1763" t="str">
        <f t="shared" si="163"/>
        <v>db.pacientes.updateOne({"_id":ObjectId('61e34254ec4ec02e84f5de00')},{ $set: { "seguimientos": [{"id": "2015","seccion1": {"fechaSeguimiento": "2015-10-4","institucion": "Hospital Sor Maria Ludovica de La Plata",</v>
      </c>
      <c r="X1763" t="str">
        <f t="shared" si="164"/>
        <v>"fallecimiento": "No","fechaFallecimiento": "","causaFallecimiento": "","nivelEducativo": "","actividadLaboral": "","coberturaSocial": "Sí","tratamientoAntibioticoHospitalizado": "1","embarazo": "No"},</v>
      </c>
      <c r="Y1763" t="str">
        <f t="shared" si="165"/>
        <v>"seccion4": {"cultivos": "6"},"seccion5": {"toleranciaGlucosa": "No realizada","toleranciaGlucosaRealizada": "","vitaminaD": "Realizada","vitaminaDRealizada": "Normal","inmunoglobulina": "No realizada",</v>
      </c>
      <c r="Z1763" t="str">
        <f t="shared" si="166"/>
        <v>"inmunoglobulinaRealizada": ""},"seccion6": {"actividadDeportiva": "Sí"}}]}}, { upsert: true } );</v>
      </c>
      <c r="AA1763" t="str">
        <f t="shared" si="167"/>
        <v>db.pacientes.updateOne({"_id":ObjectId('61e34254ec4ec02e84f5de00')},{ $set: { "seguimientos": [{"id": "2015","seccion1": {"fechaSeguimiento": "2015-10-4","institucion": "Hospital Sor Maria Ludovica de La Plata","fallecimiento": "No","fechaFallecimiento": "","causaFallecimiento": "","nivelEducativo": "","actividadLaboral": "","coberturaSocial": "Sí","tratamientoAntibioticoHospitalizado": "1","embarazo": "No"},"seccion4": {"cultivos": "6"},"seccion5": {"toleranciaGlucosa": "No realizada","toleranciaGlucosaRealizada": "","vitaminaD": "Realizada","vitaminaDRealizada": "Normal","inmunoglobulina": "No realizada","inmunoglobulinaRealizada": ""},"seccion6": {"actividadDeportiva": "Sí"}}]}}, { upsert: true } );</v>
      </c>
    </row>
    <row r="1764" spans="1:27" x14ac:dyDescent="0.3">
      <c r="A1764" t="s">
        <v>1210</v>
      </c>
      <c r="B1764">
        <v>755</v>
      </c>
      <c r="C1764">
        <v>2016</v>
      </c>
      <c r="D1764" s="5">
        <v>42557</v>
      </c>
      <c r="E1764" s="5" t="str">
        <f t="shared" si="162"/>
        <v>2016-7-6</v>
      </c>
      <c r="F1764" t="s">
        <v>400</v>
      </c>
      <c r="G1764" t="s">
        <v>35</v>
      </c>
      <c r="L1764" t="s">
        <v>281</v>
      </c>
      <c r="O1764" t="s">
        <v>48</v>
      </c>
      <c r="P1764" t="s">
        <v>118</v>
      </c>
      <c r="Q1764" t="s">
        <v>256</v>
      </c>
      <c r="R1764" t="s">
        <v>118</v>
      </c>
      <c r="S1764" t="s">
        <v>256</v>
      </c>
      <c r="T1764" t="s">
        <v>256</v>
      </c>
      <c r="U1764" t="s">
        <v>256</v>
      </c>
      <c r="V1764" t="s">
        <v>256</v>
      </c>
      <c r="W1764" t="str">
        <f t="shared" si="163"/>
        <v>db.pacientes.updateOne({"_id":ObjectId('61e34254ec4ec02e84f5de00')},{ $set: { "seguimientos": [{"id": "2016","seccion1": {"fechaSeguimiento": "2016-7-6","institucion": "Hospital Sor Maria Ludovica de La Plata",</v>
      </c>
      <c r="X1764" t="str">
        <f t="shared" si="164"/>
        <v>"fallecimiento": "No","fechaFallecimiento": "","causaFallecimiento": "","nivelEducativo": "","actividadLaboral": "","coberturaSocial": "Sí","tratamientoAntibioticoHospitalizado": "","embarazo": ""},</v>
      </c>
      <c r="Y1764" t="str">
        <f t="shared" si="165"/>
        <v>"seccion4": {"cultivos": "5"},"seccion5": {"toleranciaGlucosa": "No realizada","toleranciaGlucosaRealizada": "","vitaminaD": "No realizada","vitaminaDRealizada": "","inmunoglobulina": "",</v>
      </c>
      <c r="Z1764" t="str">
        <f t="shared" si="166"/>
        <v>"inmunoglobulinaRealizada": ""},"seccion6": {"actividadDeportiva": ""}}]}}, { upsert: true } );</v>
      </c>
      <c r="AA1764" t="str">
        <f t="shared" si="167"/>
        <v>db.pacientes.updateOne({"_id":ObjectId('61e34254ec4ec02e84f5de00')},{ $set: { "seguimientos": [{"id": "2016","seccion1": {"fechaSeguimiento": "2016-7-6","institucion": "Hospital Sor Maria Ludovica de La Plata","fallecimiento": "No","fechaFallecimiento": "","causaFallecimiento": "","nivelEducativo": "","actividadLaboral": "","coberturaSocial": "Sí","tratamientoAntibioticoHospitalizado": "","embarazo": ""},"seccion4": {"cultivos": "5"},"seccion5": {"toleranciaGlucosa": "No realizada","toleranciaGlucosaRealizada": "","vitaminaD": "No realizada","vitaminaDRealizada": "","inmunoglobulina": "","inmunoglobulinaRealizada": ""},"seccion6": {"actividadDeportiva": ""}}]}}, { upsert: true } );</v>
      </c>
    </row>
    <row r="1765" spans="1:27" x14ac:dyDescent="0.3">
      <c r="A1765" t="s">
        <v>1211</v>
      </c>
      <c r="B1765">
        <v>756</v>
      </c>
      <c r="C1765">
        <v>2012</v>
      </c>
      <c r="D1765" s="5">
        <v>41236</v>
      </c>
      <c r="E1765" s="5" t="str">
        <f t="shared" si="162"/>
        <v>2012-11-23</v>
      </c>
      <c r="F1765" t="s">
        <v>400</v>
      </c>
      <c r="G1765" t="s">
        <v>35</v>
      </c>
      <c r="L1765" t="s">
        <v>281</v>
      </c>
      <c r="O1765" t="s">
        <v>74</v>
      </c>
      <c r="P1765" t="s">
        <v>118</v>
      </c>
      <c r="Q1765" t="s">
        <v>256</v>
      </c>
      <c r="R1765" t="s">
        <v>256</v>
      </c>
      <c r="S1765" t="s">
        <v>256</v>
      </c>
      <c r="T1765" t="s">
        <v>261</v>
      </c>
      <c r="U1765" t="s">
        <v>40</v>
      </c>
      <c r="V1765" t="s">
        <v>256</v>
      </c>
      <c r="W1765" t="str">
        <f t="shared" si="163"/>
        <v>db.pacientes.updateOne({"_id":ObjectId('61e34254ec4ec02e84f5de01')},{ $set: { "seguimientos": [{"id": "2012","seccion1": {"fechaSeguimiento": "2012-11-23","institucion": "Hospital Sor Maria Ludovica de La Plata",</v>
      </c>
      <c r="X1765" t="str">
        <f t="shared" si="164"/>
        <v>"fallecimiento": "No","fechaFallecimiento": "","causaFallecimiento": "","nivelEducativo": "","actividadLaboral": "","coberturaSocial": "Sí","tratamientoAntibioticoHospitalizado": "","embarazo": ""},</v>
      </c>
      <c r="Y1765" t="str">
        <f t="shared" si="165"/>
        <v>"seccion4": {"cultivos": "8"},"seccion5": {"toleranciaGlucosa": "No realizada","toleranciaGlucosaRealizada": "","vitaminaD": "","vitaminaDRealizada": "","inmunoglobulina": "Realizada",</v>
      </c>
      <c r="Z1765" t="str">
        <f t="shared" si="166"/>
        <v>"inmunoglobulinaRealizada": "&lt; 500"},"seccion6": {"actividadDeportiva": ""}}]}}, { upsert: true } );</v>
      </c>
      <c r="AA1765" t="str">
        <f t="shared" si="167"/>
        <v>db.pacientes.updateOne({"_id":ObjectId('61e34254ec4ec02e84f5de01')},{ $set: { "seguimientos": [{"id": "2012","seccion1": {"fechaSeguimiento": "2012-11-23","institucion": "Hospital Sor Maria Ludovica de La Plata","fallecimiento": "No","fechaFallecimiento": "","causaFallecimiento": "","nivelEducativo": "","actividadLaboral": "","coberturaSocial": "Sí","tratamientoAntibioticoHospitalizado": "","embarazo": ""},"seccion4": {"cultivos": "8"},"seccion5": {"toleranciaGlucosa": "No realizada","toleranciaGlucosaRealizada": "","vitaminaD": "","vitaminaDRealizada": "","inmunoglobulina": "Realizada","inmunoglobulinaRealizada": "&lt; 500"},"seccion6": {"actividadDeportiva": ""}}]}}, { upsert: true } );</v>
      </c>
    </row>
    <row r="1766" spans="1:27" x14ac:dyDescent="0.3">
      <c r="A1766" t="s">
        <v>1211</v>
      </c>
      <c r="B1766">
        <v>756</v>
      </c>
      <c r="C1766">
        <v>2013</v>
      </c>
      <c r="D1766" s="5">
        <v>41639</v>
      </c>
      <c r="E1766" s="5" t="str">
        <f t="shared" si="162"/>
        <v>2013-12-31</v>
      </c>
      <c r="F1766" t="s">
        <v>400</v>
      </c>
      <c r="G1766" t="s">
        <v>35</v>
      </c>
      <c r="J1766" t="s">
        <v>38</v>
      </c>
      <c r="L1766" t="s">
        <v>281</v>
      </c>
      <c r="M1766" t="s">
        <v>45</v>
      </c>
      <c r="P1766" t="s">
        <v>118</v>
      </c>
      <c r="Q1766" t="s">
        <v>256</v>
      </c>
      <c r="R1766" t="s">
        <v>256</v>
      </c>
      <c r="S1766" t="s">
        <v>256</v>
      </c>
      <c r="T1766" t="s">
        <v>261</v>
      </c>
      <c r="U1766" t="s">
        <v>40</v>
      </c>
      <c r="V1766" t="s">
        <v>256</v>
      </c>
      <c r="W1766" t="str">
        <f t="shared" si="163"/>
        <v>db.pacientes.updateOne({"_id":ObjectId('61e34254ec4ec02e84f5de01')},{ $set: { "seguimientos": [{"id": "2013","seccion1": {"fechaSeguimiento": "2013-12-31","institucion": "Hospital Sor Maria Ludovica de La Plata",</v>
      </c>
      <c r="X1766" t="str">
        <f t="shared" si="164"/>
        <v>"fallecimiento": "No","fechaFallecimiento": "","causaFallecimiento": "","nivelEducativo": "Primaria incompleta","actividadLaboral": "","coberturaSocial": "Sí","tratamientoAntibioticoHospitalizado": "1","embarazo": ""},</v>
      </c>
      <c r="Y1766" t="str">
        <f t="shared" si="165"/>
        <v>"seccion4": {"cultivos": ""},"seccion5": {"toleranciaGlucosa": "No realizada","toleranciaGlucosaRealizada": "","vitaminaD": "","vitaminaDRealizada": "","inmunoglobulina": "Realizada",</v>
      </c>
      <c r="Z1766" t="str">
        <f t="shared" si="166"/>
        <v>"inmunoglobulinaRealizada": "&lt; 500"},"seccion6": {"actividadDeportiva": ""}}]}}, { upsert: true } );</v>
      </c>
      <c r="AA1766" t="str">
        <f t="shared" si="167"/>
        <v>db.pacientes.updateOne({"_id":ObjectId('61e34254ec4ec02e84f5de01')},{ $set: { "seguimientos": [{"id": "2013","seccion1": {"fechaSeguimiento": "2013-12-31","institucion": "Hospital Sor Maria Ludovica de La Plata","fallecimiento": "No","fechaFallecimiento": "","causaFallecimiento": "","nivelEducativo": "Primaria incompleta","actividadLaboral": "","coberturaSocial": "Sí","tratamientoAntibioticoHospitalizado": "1","embarazo": ""},"seccion4": {"cultivos": ""},"seccion5": {"toleranciaGlucosa": "No realizada","toleranciaGlucosaRealizada": "","vitaminaD": "","vitaminaDRealizada": "","inmunoglobulina": "Realizada","inmunoglobulinaRealizada": "&lt; 500"},"seccion6": {"actividadDeportiva": ""}}]}}, { upsert: true } );</v>
      </c>
    </row>
    <row r="1767" spans="1:27" x14ac:dyDescent="0.3">
      <c r="A1767" t="s">
        <v>1211</v>
      </c>
      <c r="B1767">
        <v>756</v>
      </c>
      <c r="C1767">
        <v>2014</v>
      </c>
      <c r="D1767" s="5">
        <v>42004</v>
      </c>
      <c r="E1767" s="5" t="str">
        <f t="shared" si="162"/>
        <v>2014-12-31</v>
      </c>
      <c r="F1767" t="s">
        <v>400</v>
      </c>
      <c r="G1767" t="s">
        <v>35</v>
      </c>
      <c r="J1767" t="s">
        <v>38</v>
      </c>
      <c r="L1767" t="s">
        <v>281</v>
      </c>
      <c r="O1767" t="s">
        <v>66</v>
      </c>
      <c r="P1767" t="s">
        <v>261</v>
      </c>
      <c r="Q1767" t="s">
        <v>34</v>
      </c>
      <c r="R1767" t="s">
        <v>256</v>
      </c>
      <c r="S1767" t="s">
        <v>256</v>
      </c>
      <c r="T1767" t="s">
        <v>261</v>
      </c>
      <c r="U1767" t="s">
        <v>40</v>
      </c>
      <c r="V1767" t="s">
        <v>256</v>
      </c>
      <c r="W1767" t="str">
        <f t="shared" si="163"/>
        <v>db.pacientes.updateOne({"_id":ObjectId('61e34254ec4ec02e84f5de01')},{ $set: { "seguimientos": [{"id": "2014","seccion1": {"fechaSeguimiento": "2014-12-31","institucion": "Hospital Sor Maria Ludovica de La Plata",</v>
      </c>
      <c r="X1767" t="str">
        <f t="shared" si="164"/>
        <v>"fallecimiento": "No","fechaFallecimiento": "","causaFallecimiento": "","nivelEducativo": "Primaria incompleta","actividadLaboral": "","coberturaSocial": "Sí","tratamientoAntibioticoHospitalizado": "","embarazo": ""},</v>
      </c>
      <c r="Y1767" t="str">
        <f t="shared" si="165"/>
        <v>"seccion4": {"cultivos": "10"},"seccion5": {"toleranciaGlucosa": "Realizada","toleranciaGlucosaRealizada": "Normal","vitaminaD": "","vitaminaDRealizada": "","inmunoglobulina": "Realizada",</v>
      </c>
      <c r="Z1767" t="str">
        <f t="shared" si="166"/>
        <v>"inmunoglobulinaRealizada": "&lt; 500"},"seccion6": {"actividadDeportiva": ""}}]}}, { upsert: true } );</v>
      </c>
      <c r="AA1767" t="str">
        <f t="shared" si="167"/>
        <v>db.pacientes.updateOne({"_id":ObjectId('61e34254ec4ec02e84f5de01')},{ $set: { "seguimientos": [{"id": "2014","seccion1": {"fechaSeguimiento": "2014-12-31","institucion": "Hospital Sor Maria Ludovica de La Plata","fallecimiento": "No","fechaFallecimiento": "","causaFallecimiento": "","nivelEducativo": "Primaria incompleta","actividadLaboral": "","coberturaSocial": "Sí","tratamientoAntibioticoHospitalizado": "","embarazo": ""},"seccion4": {"cultivos": "10"},"seccion5": {"toleranciaGlucosa": "Realizada","toleranciaGlucosaRealizada": "Normal","vitaminaD": "","vitaminaDRealizada": "","inmunoglobulina": "Realizada","inmunoglobulinaRealizada": "&lt; 500"},"seccion6": {"actividadDeportiva": ""}}]}}, { upsert: true } );</v>
      </c>
    </row>
    <row r="1768" spans="1:27" x14ac:dyDescent="0.3">
      <c r="A1768" t="s">
        <v>1211</v>
      </c>
      <c r="B1768">
        <v>756</v>
      </c>
      <c r="C1768">
        <v>2015</v>
      </c>
      <c r="D1768" s="5">
        <v>42367</v>
      </c>
      <c r="E1768" s="5" t="str">
        <f t="shared" si="162"/>
        <v>2015-12-29</v>
      </c>
      <c r="F1768" t="s">
        <v>400</v>
      </c>
      <c r="G1768" t="s">
        <v>35</v>
      </c>
      <c r="P1768" t="s">
        <v>118</v>
      </c>
      <c r="Q1768" t="s">
        <v>256</v>
      </c>
      <c r="R1768" t="s">
        <v>256</v>
      </c>
      <c r="S1768" t="s">
        <v>256</v>
      </c>
      <c r="T1768" t="s">
        <v>256</v>
      </c>
      <c r="U1768" t="s">
        <v>256</v>
      </c>
      <c r="V1768" t="s">
        <v>256</v>
      </c>
      <c r="W1768" t="str">
        <f t="shared" si="163"/>
        <v>db.pacientes.updateOne({"_id":ObjectId('61e34254ec4ec02e84f5de01')},{ $set: { "seguimientos": [{"id": "2015","seccion1": {"fechaSeguimiento": "2015-12-29","institucion": "Hospital Sor Maria Ludovica de La Plata",</v>
      </c>
      <c r="X1768" t="str">
        <f t="shared" si="164"/>
        <v>"fallecimiento": "No","fechaFallecimiento": "","causaFallecimiento": "","nivelEducativo": "","actividadLaboral": "","coberturaSocial": "","tratamientoAntibioticoHospitalizado": "","embarazo": ""},</v>
      </c>
      <c r="Y1768" t="str">
        <f t="shared" si="165"/>
        <v>"seccion4": {"cultivos": ""},"seccion5": {"toleranciaGlucosa": "No realizada","toleranciaGlucosaRealizada": "","vitaminaD": "","vitaminaDRealizada": "","inmunoglobulina": "",</v>
      </c>
      <c r="Z1768" t="str">
        <f t="shared" si="166"/>
        <v>"inmunoglobulinaRealizada": ""},"seccion6": {"actividadDeportiva": ""}}]}}, { upsert: true } );</v>
      </c>
      <c r="AA1768" t="str">
        <f t="shared" si="167"/>
        <v>db.pacientes.updateOne({"_id":ObjectId('61e34254ec4ec02e84f5de01')},{ $set: { "seguimientos": [{"id": "2015","seccion1": {"fechaSeguimiento": "2015-12-29","institucion": "Hospital Sor Maria Ludovica de La Plata","fallecimiento": "No","fechaFallecimiento": "","causaFallecimiento": "","nivelEducativo": "","actividadLaboral": "","coberturaSocial": "","tratamientoAntibioticoHospitalizado": "","embarazo": ""},"seccion4":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1769" spans="1:27" x14ac:dyDescent="0.3">
      <c r="A1769" t="s">
        <v>1212</v>
      </c>
      <c r="B1769">
        <v>757</v>
      </c>
      <c r="C1769">
        <v>2012</v>
      </c>
      <c r="D1769" s="5">
        <v>41233</v>
      </c>
      <c r="E1769" s="5" t="str">
        <f t="shared" si="162"/>
        <v>2012-11-20</v>
      </c>
      <c r="F1769" t="s">
        <v>400</v>
      </c>
      <c r="G1769" t="s">
        <v>35</v>
      </c>
      <c r="L1769" t="s">
        <v>281</v>
      </c>
      <c r="O1769" t="s">
        <v>49</v>
      </c>
      <c r="P1769" t="s">
        <v>118</v>
      </c>
      <c r="Q1769" t="s">
        <v>256</v>
      </c>
      <c r="R1769" t="s">
        <v>256</v>
      </c>
      <c r="S1769" t="s">
        <v>256</v>
      </c>
      <c r="T1769" t="s">
        <v>256</v>
      </c>
      <c r="U1769" t="s">
        <v>256</v>
      </c>
      <c r="V1769" t="s">
        <v>256</v>
      </c>
      <c r="W1769" t="str">
        <f t="shared" si="163"/>
        <v>db.pacientes.updateOne({"_id":ObjectId('61e34254ec4ec02e84f5de02')},{ $set: { "seguimientos": [{"id": "2012","seccion1": {"fechaSeguimiento": "2012-11-20","institucion": "Hospital Sor Maria Ludovica de La Plata",</v>
      </c>
      <c r="X1769" t="str">
        <f t="shared" si="164"/>
        <v>"fallecimiento": "No","fechaFallecimiento": "","causaFallecimiento": "","nivelEducativo": "","actividadLaboral": "","coberturaSocial": "Sí","tratamientoAntibioticoHospitalizado": "","embarazo": ""},</v>
      </c>
      <c r="Y1769" t="str">
        <f t="shared" si="165"/>
        <v>"seccion4": {"cultivos": "4"},"seccion5": {"toleranciaGlucosa": "No realizada","toleranciaGlucosaRealizada": "","vitaminaD": "","vitaminaDRealizada": "","inmunoglobulina": "",</v>
      </c>
      <c r="Z1769" t="str">
        <f t="shared" si="166"/>
        <v>"inmunoglobulinaRealizada": ""},"seccion6": {"actividadDeportiva": ""}}]}}, { upsert: true } );</v>
      </c>
      <c r="AA1769" t="str">
        <f t="shared" si="167"/>
        <v>db.pacientes.updateOne({"_id":ObjectId('61e34254ec4ec02e84f5de02')},{ $set: { "seguimientos": [{"id": "2012","seccion1": {"fechaSeguimiento": "2012-11-20","institucion": "Hospital Sor Maria Ludovica de La Plata","fallecimiento": "No","fechaFallecimiento": "","causaFallecimiento": "","nivelEducativo": "","actividadLaboral": "","coberturaSocial": "Sí","tratamientoAntibioticoHospitalizado": "","embarazo": ""},"seccion4": {"cultivos": "4"},"seccion5":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1770" spans="1:27" x14ac:dyDescent="0.3">
      <c r="A1770" t="s">
        <v>1212</v>
      </c>
      <c r="B1770">
        <v>757</v>
      </c>
      <c r="C1770">
        <v>2013</v>
      </c>
      <c r="D1770" s="5">
        <v>41623</v>
      </c>
      <c r="E1770" s="5" t="str">
        <f t="shared" si="162"/>
        <v>2013-12-15</v>
      </c>
      <c r="F1770" t="s">
        <v>400</v>
      </c>
      <c r="G1770" t="s">
        <v>35</v>
      </c>
      <c r="L1770" t="s">
        <v>281</v>
      </c>
      <c r="O1770" t="s">
        <v>49</v>
      </c>
      <c r="P1770" t="s">
        <v>118</v>
      </c>
      <c r="Q1770" t="s">
        <v>256</v>
      </c>
      <c r="R1770" t="s">
        <v>256</v>
      </c>
      <c r="S1770" t="s">
        <v>256</v>
      </c>
      <c r="T1770" t="s">
        <v>256</v>
      </c>
      <c r="U1770" t="s">
        <v>256</v>
      </c>
      <c r="V1770" t="s">
        <v>256</v>
      </c>
      <c r="W1770" t="str">
        <f t="shared" si="163"/>
        <v>db.pacientes.updateOne({"_id":ObjectId('61e34254ec4ec02e84f5de02')},{ $set: { "seguimientos": [{"id": "2013","seccion1": {"fechaSeguimiento": "2013-12-15","institucion": "Hospital Sor Maria Ludovica de La Plata",</v>
      </c>
      <c r="X1770" t="str">
        <f t="shared" si="164"/>
        <v>"fallecimiento": "No","fechaFallecimiento": "","causaFallecimiento": "","nivelEducativo": "","actividadLaboral": "","coberturaSocial": "Sí","tratamientoAntibioticoHospitalizado": "","embarazo": ""},</v>
      </c>
      <c r="Y1770" t="str">
        <f t="shared" si="165"/>
        <v>"seccion4": {"cultivos": "4"},"seccion5": {"toleranciaGlucosa": "No realizada","toleranciaGlucosaRealizada": "","vitaminaD": "","vitaminaDRealizada": "","inmunoglobulina": "",</v>
      </c>
      <c r="Z1770" t="str">
        <f t="shared" si="166"/>
        <v>"inmunoglobulinaRealizada": ""},"seccion6": {"actividadDeportiva": ""}}]}}, { upsert: true } );</v>
      </c>
      <c r="AA1770" t="str">
        <f t="shared" si="167"/>
        <v>db.pacientes.updateOne({"_id":ObjectId('61e34254ec4ec02e84f5de02')},{ $set: { "seguimientos": [{"id": "2013","seccion1": {"fechaSeguimiento": "2013-12-15","institucion": "Hospital Sor Maria Ludovica de La Plata","fallecimiento": "No","fechaFallecimiento": "","causaFallecimiento": "","nivelEducativo": "","actividadLaboral": "","coberturaSocial": "Sí","tratamientoAntibioticoHospitalizado": "","embarazo": ""},"seccion4": {"cultivos": "4"},"seccion5":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1771" spans="1:27" x14ac:dyDescent="0.3">
      <c r="A1771" t="s">
        <v>1212</v>
      </c>
      <c r="B1771">
        <v>757</v>
      </c>
      <c r="C1771">
        <v>2014</v>
      </c>
      <c r="D1771" s="5">
        <v>41969</v>
      </c>
      <c r="E1771" s="5" t="str">
        <f t="shared" si="162"/>
        <v>2014-11-26</v>
      </c>
      <c r="F1771" t="s">
        <v>400</v>
      </c>
      <c r="G1771" t="s">
        <v>35</v>
      </c>
      <c r="L1771" t="s">
        <v>281</v>
      </c>
      <c r="O1771" t="s">
        <v>49</v>
      </c>
      <c r="P1771" t="s">
        <v>118</v>
      </c>
      <c r="Q1771" t="s">
        <v>256</v>
      </c>
      <c r="R1771" t="s">
        <v>256</v>
      </c>
      <c r="S1771" t="s">
        <v>256</v>
      </c>
      <c r="T1771" t="s">
        <v>256</v>
      </c>
      <c r="U1771" t="s">
        <v>256</v>
      </c>
      <c r="V1771" t="s">
        <v>256</v>
      </c>
      <c r="W1771" t="str">
        <f t="shared" si="163"/>
        <v>db.pacientes.updateOne({"_id":ObjectId('61e34254ec4ec02e84f5de02')},{ $set: { "seguimientos": [{"id": "2014","seccion1": {"fechaSeguimiento": "2014-11-26","institucion": "Hospital Sor Maria Ludovica de La Plata",</v>
      </c>
      <c r="X1771" t="str">
        <f t="shared" si="164"/>
        <v>"fallecimiento": "No","fechaFallecimiento": "","causaFallecimiento": "","nivelEducativo": "","actividadLaboral": "","coberturaSocial": "Sí","tratamientoAntibioticoHospitalizado": "","embarazo": ""},</v>
      </c>
      <c r="Y1771" t="str">
        <f t="shared" si="165"/>
        <v>"seccion4": {"cultivos": "4"},"seccion5": {"toleranciaGlucosa": "No realizada","toleranciaGlucosaRealizada": "","vitaminaD": "","vitaminaDRealizada": "","inmunoglobulina": "",</v>
      </c>
      <c r="Z1771" t="str">
        <f t="shared" si="166"/>
        <v>"inmunoglobulinaRealizada": ""},"seccion6": {"actividadDeportiva": ""}}]}}, { upsert: true } );</v>
      </c>
      <c r="AA1771" t="str">
        <f t="shared" si="167"/>
        <v>db.pacientes.updateOne({"_id":ObjectId('61e34254ec4ec02e84f5de02')},{ $set: { "seguimientos": [{"id": "2014","seccion1": {"fechaSeguimiento": "2014-11-26","institucion": "Hospital Sor Maria Ludovica de La Plata","fallecimiento": "No","fechaFallecimiento": "","causaFallecimiento": "","nivelEducativo": "","actividadLaboral": "","coberturaSocial": "Sí","tratamientoAntibioticoHospitalizado": "","embarazo": ""},"seccion4": {"cultivos": "4"},"seccion5":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1772" spans="1:27" x14ac:dyDescent="0.3">
      <c r="A1772" t="s">
        <v>1212</v>
      </c>
      <c r="B1772">
        <v>757</v>
      </c>
      <c r="C1772">
        <v>2015</v>
      </c>
      <c r="D1772" s="5">
        <v>42054</v>
      </c>
      <c r="E1772" s="5" t="str">
        <f t="shared" si="162"/>
        <v>2015-2-19</v>
      </c>
      <c r="F1772" t="s">
        <v>400</v>
      </c>
      <c r="G1772" t="s">
        <v>35</v>
      </c>
      <c r="L1772" t="s">
        <v>281</v>
      </c>
      <c r="O1772" t="s">
        <v>37</v>
      </c>
      <c r="P1772" t="s">
        <v>118</v>
      </c>
      <c r="Q1772" t="s">
        <v>256</v>
      </c>
      <c r="R1772" t="s">
        <v>261</v>
      </c>
      <c r="S1772" t="s">
        <v>34</v>
      </c>
      <c r="T1772" t="s">
        <v>261</v>
      </c>
      <c r="U1772" t="s">
        <v>34</v>
      </c>
      <c r="V1772" t="s">
        <v>281</v>
      </c>
      <c r="W1772" t="str">
        <f t="shared" si="163"/>
        <v>db.pacientes.updateOne({"_id":ObjectId('61e34254ec4ec02e84f5de02')},{ $set: { "seguimientos": [{"id": "2015","seccion1": {"fechaSeguimiento": "2015-2-19","institucion": "Hospital Sor Maria Ludovica de La Plata",</v>
      </c>
      <c r="X1772" t="str">
        <f t="shared" si="164"/>
        <v>"fallecimiento": "No","fechaFallecimiento": "","causaFallecimiento": "","nivelEducativo": "","actividadLaboral": "","coberturaSocial": "Sí","tratamientoAntibioticoHospitalizado": "","embarazo": ""},</v>
      </c>
      <c r="Y1772" t="str">
        <f t="shared" si="165"/>
        <v>"seccion4": {"cultivos": "2"},"seccion5": {"toleranciaGlucosa": "No realizada","toleranciaGlucosaRealizada": "","vitaminaD": "Realizada","vitaminaDRealizada": "Normal","inmunoglobulina": "Realizada",</v>
      </c>
      <c r="Z1772" t="str">
        <f t="shared" si="166"/>
        <v>"inmunoglobulinaRealizada": "Normal"},"seccion6": {"actividadDeportiva": "Sí"}}]}}, { upsert: true } );</v>
      </c>
      <c r="AA1772" t="str">
        <f t="shared" si="167"/>
        <v>db.pacientes.updateOne({"_id":ObjectId('61e34254ec4ec02e84f5de02')},{ $set: { "seguimientos": [{"id": "2015","seccion1": {"fechaSeguimiento": "2015-2-19","institucion": "Hospital Sor Maria Ludovica de La Plata","fallecimiento": "No","fechaFallecimiento": "","causaFallecimiento": "","nivelEducativo": "","actividadLaboral": "","coberturaSocial": "Sí","tratamientoAntibioticoHospitalizado": "","embarazo": ""},"seccion4": {"cultivos": "2"},"seccion5": {"toleranciaGlucosa": "No realizada","toleranciaGlucosaRealizada": "","vitaminaD": "Realizada","vitaminaDRealizada": "Normal","inmunoglobulina": "Realizada","inmunoglobulinaRealizada": "Normal"},"seccion6": {"actividadDeportiva": "Sí"}}]}}, { upsert: true } );</v>
      </c>
    </row>
    <row r="1773" spans="1:27" x14ac:dyDescent="0.3">
      <c r="A1773" t="s">
        <v>1212</v>
      </c>
      <c r="B1773">
        <v>757</v>
      </c>
      <c r="C1773">
        <v>2016</v>
      </c>
      <c r="D1773" s="5">
        <v>42716</v>
      </c>
      <c r="E1773" s="5" t="str">
        <f t="shared" si="162"/>
        <v>2016-12-12</v>
      </c>
      <c r="F1773" t="s">
        <v>400</v>
      </c>
      <c r="G1773" t="s">
        <v>35</v>
      </c>
      <c r="L1773" t="s">
        <v>281</v>
      </c>
      <c r="O1773" t="s">
        <v>49</v>
      </c>
      <c r="P1773" t="s">
        <v>118</v>
      </c>
      <c r="Q1773" t="s">
        <v>256</v>
      </c>
      <c r="R1773" t="s">
        <v>256</v>
      </c>
      <c r="S1773" t="s">
        <v>256</v>
      </c>
      <c r="T1773" t="s">
        <v>256</v>
      </c>
      <c r="U1773" t="s">
        <v>256</v>
      </c>
      <c r="V1773" t="s">
        <v>256</v>
      </c>
      <c r="W1773" t="str">
        <f t="shared" si="163"/>
        <v>db.pacientes.updateOne({"_id":ObjectId('61e34254ec4ec02e84f5de02')},{ $set: { "seguimientos": [{"id": "2016","seccion1": {"fechaSeguimiento": "2016-12-12","institucion": "Hospital Sor Maria Ludovica de La Plata",</v>
      </c>
      <c r="X1773" t="str">
        <f t="shared" si="164"/>
        <v>"fallecimiento": "No","fechaFallecimiento": "","causaFallecimiento": "","nivelEducativo": "","actividadLaboral": "","coberturaSocial": "Sí","tratamientoAntibioticoHospitalizado": "","embarazo": ""},</v>
      </c>
      <c r="Y1773" t="str">
        <f t="shared" si="165"/>
        <v>"seccion4": {"cultivos": "4"},"seccion5": {"toleranciaGlucosa": "No realizada","toleranciaGlucosaRealizada": "","vitaminaD": "","vitaminaDRealizada": "","inmunoglobulina": "",</v>
      </c>
      <c r="Z1773" t="str">
        <f t="shared" si="166"/>
        <v>"inmunoglobulinaRealizada": ""},"seccion6": {"actividadDeportiva": ""}}]}}, { upsert: true } );</v>
      </c>
      <c r="AA1773" t="str">
        <f t="shared" si="167"/>
        <v>db.pacientes.updateOne({"_id":ObjectId('61e34254ec4ec02e84f5de02')},{ $set: { "seguimientos": [{"id": "2016","seccion1": {"fechaSeguimiento": "2016-12-12","institucion": "Hospital Sor Maria Ludovica de La Plata","fallecimiento": "No","fechaFallecimiento": "","causaFallecimiento": "","nivelEducativo": "","actividadLaboral": "","coberturaSocial": "Sí","tratamientoAntibioticoHospitalizado": "","embarazo": ""},"seccion4": {"cultivos": "4"},"seccion5":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1774" spans="1:27" x14ac:dyDescent="0.3">
      <c r="A1774" t="s">
        <v>1213</v>
      </c>
      <c r="B1774">
        <v>758</v>
      </c>
      <c r="C1774">
        <v>2012</v>
      </c>
      <c r="D1774" s="5">
        <v>41192</v>
      </c>
      <c r="E1774" s="5" t="str">
        <f t="shared" si="162"/>
        <v>2012-10-10</v>
      </c>
      <c r="F1774" t="s">
        <v>400</v>
      </c>
      <c r="G1774" t="s">
        <v>35</v>
      </c>
      <c r="L1774" t="s">
        <v>281</v>
      </c>
      <c r="M1774" t="s">
        <v>45</v>
      </c>
      <c r="O1774" t="s">
        <v>48</v>
      </c>
      <c r="P1774" t="s">
        <v>118</v>
      </c>
      <c r="Q1774" t="s">
        <v>256</v>
      </c>
      <c r="R1774" t="s">
        <v>256</v>
      </c>
      <c r="S1774" t="s">
        <v>256</v>
      </c>
      <c r="T1774" t="s">
        <v>261</v>
      </c>
      <c r="U1774" t="s">
        <v>40</v>
      </c>
      <c r="V1774" t="s">
        <v>256</v>
      </c>
      <c r="W1774" t="str">
        <f t="shared" si="163"/>
        <v>db.pacientes.updateOne({"_id":ObjectId('61e34254ec4ec02e84f5de03')},{ $set: { "seguimientos": [{"id": "2012","seccion1": {"fechaSeguimiento": "2012-10-10","institucion": "Hospital Sor Maria Ludovica de La Plata",</v>
      </c>
      <c r="X1774" t="str">
        <f t="shared" si="164"/>
        <v>"fallecimiento": "No","fechaFallecimiento": "","causaFallecimiento": "","nivelEducativo": "","actividadLaboral": "","coberturaSocial": "Sí","tratamientoAntibioticoHospitalizado": "1","embarazo": ""},</v>
      </c>
      <c r="Y1774" t="str">
        <f t="shared" si="165"/>
        <v>"seccion4": {"cultivos": "5"},"seccion5": {"toleranciaGlucosa": "No realizada","toleranciaGlucosaRealizada": "","vitaminaD": "","vitaminaDRealizada": "","inmunoglobulina": "Realizada",</v>
      </c>
      <c r="Z1774" t="str">
        <f t="shared" si="166"/>
        <v>"inmunoglobulinaRealizada": "&lt; 500"},"seccion6": {"actividadDeportiva": ""}}]}}, { upsert: true } );</v>
      </c>
      <c r="AA1774" t="str">
        <f t="shared" si="167"/>
        <v>db.pacientes.updateOne({"_id":ObjectId('61e34254ec4ec02e84f5de03')},{ $set: { "seguimientos": [{"id": "2012","seccion1": {"fechaSeguimiento": "2012-10-10","institucion": "Hospital Sor Maria Ludovica de La Plata","fallecimiento": "No","fechaFallecimiento": "","causaFallecimiento": "","nivelEducativo": "","actividadLaboral": "","coberturaSocial": "Sí","tratamientoAntibioticoHospitalizado": "1","embarazo": ""},"seccion4": {"cultivos": "5"},"seccion5": {"toleranciaGlucosa": "No realizada","toleranciaGlucosaRealizada": "","vitaminaD": "","vitaminaDRealizada": "","inmunoglobulina": "Realizada","inmunoglobulinaRealizada": "&lt; 500"},"seccion6": {"actividadDeportiva": ""}}]}}, { upsert: true } );</v>
      </c>
    </row>
    <row r="1775" spans="1:27" x14ac:dyDescent="0.3">
      <c r="A1775" t="s">
        <v>1213</v>
      </c>
      <c r="B1775">
        <v>758</v>
      </c>
      <c r="C1775">
        <v>2015</v>
      </c>
      <c r="D1775" s="5">
        <v>42281</v>
      </c>
      <c r="E1775" s="5" t="str">
        <f t="shared" si="162"/>
        <v>2015-10-4</v>
      </c>
      <c r="F1775" t="s">
        <v>400</v>
      </c>
      <c r="G1775" t="s">
        <v>35</v>
      </c>
      <c r="L1775" t="s">
        <v>281</v>
      </c>
      <c r="O1775" t="s">
        <v>46</v>
      </c>
      <c r="P1775" t="s">
        <v>261</v>
      </c>
      <c r="Q1775" t="s">
        <v>34</v>
      </c>
      <c r="R1775" t="s">
        <v>261</v>
      </c>
      <c r="S1775" t="s">
        <v>34</v>
      </c>
      <c r="T1775" t="s">
        <v>261</v>
      </c>
      <c r="U1775" t="s">
        <v>40</v>
      </c>
      <c r="V1775" t="s">
        <v>281</v>
      </c>
      <c r="W1775" t="str">
        <f t="shared" si="163"/>
        <v>db.pacientes.updateOne({"_id":ObjectId('61e34254ec4ec02e84f5de03')},{ $set: { "seguimientos": [{"id": "2015","seccion1": {"fechaSeguimiento": "2015-10-4","institucion": "Hospital Sor Maria Ludovica de La Plata",</v>
      </c>
      <c r="X1775" t="str">
        <f t="shared" si="164"/>
        <v>"fallecimiento": "No","fechaFallecimiento": "","causaFallecimiento": "","nivelEducativo": "","actividadLaboral": "","coberturaSocial": "Sí","tratamientoAntibioticoHospitalizado": "","embarazo": ""},</v>
      </c>
      <c r="Y1775" t="str">
        <f t="shared" si="165"/>
        <v>"seccion4": {"cultivos": "3"},"seccion5": {"toleranciaGlucosa": "Realizada","toleranciaGlucosaRealizada": "Normal","vitaminaD": "Realizada","vitaminaDRealizada": "Normal","inmunoglobulina": "Realizada",</v>
      </c>
      <c r="Z1775" t="str">
        <f t="shared" si="166"/>
        <v>"inmunoglobulinaRealizada": "&lt; 500"},"seccion6": {"actividadDeportiva": "Sí"}}]}}, { upsert: true } );</v>
      </c>
      <c r="AA1775" t="str">
        <f t="shared" si="167"/>
        <v>db.pacientes.updateOne({"_id":ObjectId('61e34254ec4ec02e84f5de03')},{ $set: { "seguimientos": [{"id": "2015","seccion1": {"fechaSeguimiento": "2015-10-4","institucion": "Hospital Sor Maria Ludovica de La Plata","fallecimiento": "No","fechaFallecimiento": "","causaFallecimiento": "","nivelEducativo": "","actividadLaboral": "","coberturaSocial": "Sí","tratamientoAntibioticoHospitalizado": "","embarazo": ""},"seccion4": {"cultivos": "3"},"seccion5": {"toleranciaGlucosa": "Realizada","toleranciaGlucosaRealizada": "Normal","vitaminaD": "Realizada","vitaminaDRealizada": "Normal","inmunoglobulina": "Realizada","inmunoglobulinaRealizada": "&lt; 500"},"seccion6": {"actividadDeportiva": "Sí"}}]}}, { upsert: true } );</v>
      </c>
    </row>
    <row r="1776" spans="1:27" x14ac:dyDescent="0.3">
      <c r="A1776" t="s">
        <v>1213</v>
      </c>
      <c r="B1776">
        <v>758</v>
      </c>
      <c r="C1776">
        <v>2016</v>
      </c>
      <c r="D1776" s="5">
        <v>42625</v>
      </c>
      <c r="E1776" s="5" t="str">
        <f t="shared" si="162"/>
        <v>2016-9-12</v>
      </c>
      <c r="F1776" t="s">
        <v>400</v>
      </c>
      <c r="G1776" t="s">
        <v>35</v>
      </c>
      <c r="L1776" t="s">
        <v>281</v>
      </c>
      <c r="M1776" t="s">
        <v>45</v>
      </c>
      <c r="N1776" t="s">
        <v>35</v>
      </c>
      <c r="O1776" t="s">
        <v>49</v>
      </c>
      <c r="P1776" t="s">
        <v>261</v>
      </c>
      <c r="Q1776" t="s">
        <v>34</v>
      </c>
      <c r="R1776" t="s">
        <v>256</v>
      </c>
      <c r="S1776" t="s">
        <v>256</v>
      </c>
      <c r="T1776" t="s">
        <v>261</v>
      </c>
      <c r="U1776" t="s">
        <v>84</v>
      </c>
      <c r="V1776" t="s">
        <v>256</v>
      </c>
      <c r="W1776" t="str">
        <f t="shared" si="163"/>
        <v>db.pacientes.updateOne({"_id":ObjectId('61e34254ec4ec02e84f5de03')},{ $set: { "seguimientos": [{"id": "2016","seccion1": {"fechaSeguimiento": "2016-9-12","institucion": "Hospital Sor Maria Ludovica de La Plata",</v>
      </c>
      <c r="X1776" t="str">
        <f t="shared" si="164"/>
        <v>"fallecimiento": "No","fechaFallecimiento": "","causaFallecimiento": "","nivelEducativo": "","actividadLaboral": "","coberturaSocial": "Sí","tratamientoAntibioticoHospitalizado": "1","embarazo": "No"},</v>
      </c>
      <c r="Y1776" t="str">
        <f t="shared" si="165"/>
        <v>"seccion4": {"cultivos": "4"},"seccion5": {"toleranciaGlucosa": "Realizada","toleranciaGlucosaRealizada": "Normal","vitaminaD": "","vitaminaDRealizada": "","inmunoglobulina": "Realizada",</v>
      </c>
      <c r="Z1776" t="str">
        <f t="shared" si="166"/>
        <v>"inmunoglobulinaRealizada": "500 - 1.000"},"seccion6": {"actividadDeportiva": ""}}]}}, { upsert: true } );</v>
      </c>
      <c r="AA1776" t="str">
        <f t="shared" si="167"/>
        <v>db.pacientes.updateOne({"_id":ObjectId('61e34254ec4ec02e84f5de03')},{ $set: { "seguimientos": [{"id": "2016","seccion1": {"fechaSeguimiento": "2016-9-12","institucion": "Hospital Sor Maria Ludovica de La Plata","fallecimiento": "No","fechaFallecimiento": "","causaFallecimiento": "","nivelEducativo": "","actividadLaboral": "","coberturaSocial": "Sí","tratamientoAntibioticoHospitalizado": "1","embarazo": "No"},"seccion4": {"cultivos": "4"},"seccion5": {"toleranciaGlucosa": "Realizada","toleranciaGlucosaRealizada": "Normal","vitaminaD": "","vitaminaDRealizada": "","inmunoglobulina": "Realizada","inmunoglobulinaRealizada": "500 - 1.000"},"seccion6": {"actividadDeportiva": ""}}]}}, { upsert: true } );</v>
      </c>
    </row>
    <row r="1777" spans="1:27" x14ac:dyDescent="0.3">
      <c r="A1777" t="s">
        <v>1213</v>
      </c>
      <c r="B1777">
        <v>758</v>
      </c>
      <c r="C1777">
        <v>2017</v>
      </c>
      <c r="D1777" s="5">
        <v>43024</v>
      </c>
      <c r="E1777" s="5" t="str">
        <f t="shared" si="162"/>
        <v>2017-10-16</v>
      </c>
      <c r="F1777" t="s">
        <v>400</v>
      </c>
      <c r="G1777" t="s">
        <v>35</v>
      </c>
      <c r="L1777" t="s">
        <v>281</v>
      </c>
      <c r="M1777" t="s">
        <v>45</v>
      </c>
      <c r="O1777" t="s">
        <v>46</v>
      </c>
      <c r="P1777" t="s">
        <v>261</v>
      </c>
      <c r="Q1777" t="s">
        <v>34</v>
      </c>
      <c r="R1777" t="s">
        <v>256</v>
      </c>
      <c r="S1777" t="s">
        <v>256</v>
      </c>
      <c r="T1777" t="s">
        <v>261</v>
      </c>
      <c r="U1777" t="s">
        <v>40</v>
      </c>
      <c r="V1777" t="s">
        <v>256</v>
      </c>
      <c r="W1777" t="str">
        <f t="shared" si="163"/>
        <v>db.pacientes.updateOne({"_id":ObjectId('61e34254ec4ec02e84f5de03')},{ $set: { "seguimientos": [{"id": "2017","seccion1": {"fechaSeguimiento": "2017-10-16","institucion": "Hospital Sor Maria Ludovica de La Plata",</v>
      </c>
      <c r="X1777" t="str">
        <f t="shared" si="164"/>
        <v>"fallecimiento": "No","fechaFallecimiento": "","causaFallecimiento": "","nivelEducativo": "","actividadLaboral": "","coberturaSocial": "Sí","tratamientoAntibioticoHospitalizado": "1","embarazo": ""},</v>
      </c>
      <c r="Y1777" t="str">
        <f t="shared" si="165"/>
        <v>"seccion4": {"cultivos": "3"},"seccion5": {"toleranciaGlucosa": "Realizada","toleranciaGlucosaRealizada": "Normal","vitaminaD": "","vitaminaDRealizada": "","inmunoglobulina": "Realizada",</v>
      </c>
      <c r="Z1777" t="str">
        <f t="shared" si="166"/>
        <v>"inmunoglobulinaRealizada": "&lt; 500"},"seccion6": {"actividadDeportiva": ""}}]}}, { upsert: true } );</v>
      </c>
      <c r="AA1777" t="str">
        <f t="shared" si="167"/>
        <v>db.pacientes.updateOne({"_id":ObjectId('61e34254ec4ec02e84f5de03')},{ $set: { "seguimientos": [{"id": "2017","seccion1": {"fechaSeguimiento": "2017-10-16","institucion": "Hospital Sor Maria Ludovica de La Plata","fallecimiento": "No","fechaFallecimiento": "","causaFallecimiento": "","nivelEducativo": "","actividadLaboral": "","coberturaSocial": "Sí","tratamientoAntibioticoHospitalizado": "1","embarazo": ""},"seccion4": {"cultivos": "3"},"seccion5": {"toleranciaGlucosa": "Realizada","toleranciaGlucosaRealizada": "Normal","vitaminaD": "","vitaminaDRealizada": "","inmunoglobulina": "Realizada","inmunoglobulinaRealizada": "&lt; 500"},"seccion6": {"actividadDeportiva": ""}}]}}, { upsert: true } );</v>
      </c>
    </row>
    <row r="1778" spans="1:27" x14ac:dyDescent="0.3">
      <c r="A1778" t="s">
        <v>1214</v>
      </c>
      <c r="B1778">
        <v>759</v>
      </c>
      <c r="C1778">
        <v>2012</v>
      </c>
      <c r="D1778" s="5">
        <v>41255</v>
      </c>
      <c r="E1778" s="5" t="str">
        <f t="shared" si="162"/>
        <v>2012-12-12</v>
      </c>
      <c r="F1778" t="s">
        <v>400</v>
      </c>
      <c r="G1778" t="s">
        <v>35</v>
      </c>
      <c r="L1778" t="s">
        <v>281</v>
      </c>
      <c r="M1778" t="s">
        <v>37</v>
      </c>
      <c r="O1778" t="s">
        <v>74</v>
      </c>
      <c r="P1778" t="s">
        <v>261</v>
      </c>
      <c r="Q1778" t="s">
        <v>34</v>
      </c>
      <c r="R1778" t="s">
        <v>256</v>
      </c>
      <c r="S1778" t="s">
        <v>256</v>
      </c>
      <c r="T1778" t="s">
        <v>256</v>
      </c>
      <c r="U1778" t="s">
        <v>256</v>
      </c>
      <c r="V1778" t="s">
        <v>281</v>
      </c>
      <c r="W1778" t="str">
        <f t="shared" si="163"/>
        <v>db.pacientes.updateOne({"_id":ObjectId('61e34254ec4ec02e84f5de04')},{ $set: { "seguimientos": [{"id": "2012","seccion1": {"fechaSeguimiento": "2012-12-12","institucion": "Hospital Sor Maria Ludovica de La Plata",</v>
      </c>
      <c r="X1778" t="str">
        <f t="shared" si="164"/>
        <v>"fallecimiento": "No","fechaFallecimiento": "","causaFallecimiento": "","nivelEducativo": "","actividadLaboral": "","coberturaSocial": "Sí","tratamientoAntibioticoHospitalizado": "2","embarazo": ""},</v>
      </c>
      <c r="Y1778" t="str">
        <f t="shared" si="165"/>
        <v>"seccion4": {"cultivos": "8"},"seccion5": {"toleranciaGlucosa": "Realizada","toleranciaGlucosaRealizada": "Normal","vitaminaD": "","vitaminaDRealizada": "","inmunoglobulina": "",</v>
      </c>
      <c r="Z1778" t="str">
        <f t="shared" si="166"/>
        <v>"inmunoglobulinaRealizada": ""},"seccion6": {"actividadDeportiva": "Sí"}}]}}, { upsert: true } );</v>
      </c>
      <c r="AA1778" t="str">
        <f t="shared" si="167"/>
        <v>db.pacientes.updateOne({"_id":ObjectId('61e34254ec4ec02e84f5de04')},{ $set: { "seguimientos": [{"id": "2012","seccion1": {"fechaSeguimiento": "2012-12-12","institucion": "Hospital Sor Maria Ludovica de La Plata","fallecimiento": "No","fechaFallecimiento": "","causaFallecimiento": "","nivelEducativo": "","actividadLaboral": "","coberturaSocial": "Sí","tratamientoAntibioticoHospitalizado": "2","embarazo": ""},"seccion4": {"cultivos": "8"},"seccion5": {"toleranciaGlucosa": "Realizada","toleranciaGlucosaRealizada": "Normal","vitaminaD": "","vitaminaDRealizada": "","inmunoglobulina": "","inmunoglobulinaRealizada": ""},"seccion6": {"actividadDeportiva": "Sí"}}]}}, { upsert: true } );</v>
      </c>
    </row>
    <row r="1779" spans="1:27" x14ac:dyDescent="0.3">
      <c r="A1779" t="s">
        <v>1214</v>
      </c>
      <c r="B1779">
        <v>759</v>
      </c>
      <c r="C1779">
        <v>2013</v>
      </c>
      <c r="D1779" s="5">
        <v>41639</v>
      </c>
      <c r="E1779" s="5" t="str">
        <f t="shared" si="162"/>
        <v>2013-12-31</v>
      </c>
      <c r="F1779" t="s">
        <v>400</v>
      </c>
      <c r="G1779" t="s">
        <v>35</v>
      </c>
      <c r="J1779" t="s">
        <v>61</v>
      </c>
      <c r="K1779" t="s">
        <v>70</v>
      </c>
      <c r="L1779" t="s">
        <v>281</v>
      </c>
      <c r="M1779" t="s">
        <v>46</v>
      </c>
      <c r="N1779" t="s">
        <v>35</v>
      </c>
      <c r="O1779" t="s">
        <v>74</v>
      </c>
      <c r="P1779" t="s">
        <v>261</v>
      </c>
      <c r="Q1779" t="s">
        <v>34</v>
      </c>
      <c r="R1779" t="s">
        <v>256</v>
      </c>
      <c r="S1779" t="s">
        <v>256</v>
      </c>
      <c r="T1779" t="s">
        <v>261</v>
      </c>
      <c r="U1779" t="s">
        <v>40</v>
      </c>
      <c r="V1779" t="s">
        <v>256</v>
      </c>
      <c r="W1779" t="str">
        <f t="shared" si="163"/>
        <v>db.pacientes.updateOne({"_id":ObjectId('61e34254ec4ec02e84f5de04')},{ $set: { "seguimientos": [{"id": "2013","seccion1": {"fechaSeguimiento": "2013-12-31","institucion": "Hospital Sor Maria Ludovica de La Plata",</v>
      </c>
      <c r="X1779" t="str">
        <f t="shared" si="164"/>
        <v>"fallecimiento": "No","fechaFallecimiento": "","causaFallecimiento": "","nivelEducativo": "Secundaria incompleta","actividadLaboral": "No trabaja","coberturaSocial": "Sí","tratamientoAntibioticoHospitalizado": "3","embarazo": "No"},</v>
      </c>
      <c r="Y1779" t="str">
        <f t="shared" si="165"/>
        <v>"seccion4": {"cultivos": "8"},"seccion5": {"toleranciaGlucosa": "Realizada","toleranciaGlucosaRealizada": "Normal","vitaminaD": "","vitaminaDRealizada": "","inmunoglobulina": "Realizada",</v>
      </c>
      <c r="Z1779" t="str">
        <f t="shared" si="166"/>
        <v>"inmunoglobulinaRealizada": "&lt; 500"},"seccion6": {"actividadDeportiva": ""}}]}}, { upsert: true } );</v>
      </c>
      <c r="AA1779" t="str">
        <f t="shared" si="167"/>
        <v>db.pacientes.updateOne({"_id":ObjectId('61e34254ec4ec02e84f5de04')},{ $set: { "seguimientos": [{"id": "2013","seccion1": {"fechaSeguimiento": "2013-12-31","institucion": "Hospital Sor Maria Ludovica de La Plata","fallecimiento": "No","fechaFallecimiento": "","causaFallecimiento": "","nivelEducativo": "Secundaria incompleta","actividadLaboral": "No trabaja","coberturaSocial": "Sí","tratamientoAntibioticoHospitalizado": "3","embarazo": "No"},"seccion4": {"cultivos": "8"},"seccion5": {"toleranciaGlucosa": "Realizada","toleranciaGlucosaRealizada": "Normal","vitaminaD": "","vitaminaDRealizada": "","inmunoglobulina": "Realizada","inmunoglobulinaRealizada": "&lt; 500"},"seccion6": {"actividadDeportiva": ""}}]}}, { upsert: true } );</v>
      </c>
    </row>
    <row r="1780" spans="1:27" x14ac:dyDescent="0.3">
      <c r="A1780" t="s">
        <v>1214</v>
      </c>
      <c r="B1780">
        <v>759</v>
      </c>
      <c r="C1780">
        <v>2015</v>
      </c>
      <c r="D1780" s="5">
        <v>42369</v>
      </c>
      <c r="E1780" s="5" t="str">
        <f t="shared" si="162"/>
        <v>2015-12-31</v>
      </c>
      <c r="F1780" t="s">
        <v>400</v>
      </c>
      <c r="G1780" t="s">
        <v>35</v>
      </c>
      <c r="L1780" t="s">
        <v>281</v>
      </c>
      <c r="M1780" t="s">
        <v>49</v>
      </c>
      <c r="N1780" t="s">
        <v>35</v>
      </c>
      <c r="O1780" t="s">
        <v>74</v>
      </c>
      <c r="P1780" t="s">
        <v>261</v>
      </c>
      <c r="Q1780" t="s">
        <v>34</v>
      </c>
      <c r="R1780" t="s">
        <v>118</v>
      </c>
      <c r="S1780" t="s">
        <v>256</v>
      </c>
      <c r="T1780" t="s">
        <v>261</v>
      </c>
      <c r="U1780" t="s">
        <v>89</v>
      </c>
      <c r="V1780" t="s">
        <v>256</v>
      </c>
      <c r="W1780" t="str">
        <f t="shared" si="163"/>
        <v>db.pacientes.updateOne({"_id":ObjectId('61e34254ec4ec02e84f5de04')},{ $set: { "seguimientos": [{"id": "2015","seccion1": {"fechaSeguimiento": "2015-12-31","institucion": "Hospital Sor Maria Ludovica de La Plata",</v>
      </c>
      <c r="X1780" t="str">
        <f t="shared" si="164"/>
        <v>"fallecimiento": "No","fechaFallecimiento": "","causaFallecimiento": "","nivelEducativo": "","actividadLaboral": "","coberturaSocial": "Sí","tratamientoAntibioticoHospitalizado": "4","embarazo": "No"},</v>
      </c>
      <c r="Y1780" t="str">
        <f t="shared" si="165"/>
        <v>"seccion4": {"cultivos": "8"},"seccion5": {"toleranciaGlucosa": "Realizada","toleranciaGlucosaRealizada": "Normal","vitaminaD": "No realizada","vitaminaDRealizada": "","inmunoglobulina": "Realizada",</v>
      </c>
      <c r="Z1780" t="str">
        <f t="shared" si="166"/>
        <v>"inmunoglobulinaRealizada": "&gt; 1.000"},"seccion6": {"actividadDeportiva": ""}}]}}, { upsert: true } );</v>
      </c>
      <c r="AA1780" t="str">
        <f t="shared" si="167"/>
        <v>db.pacientes.updateOne({"_id":ObjectId('61e34254ec4ec02e84f5de04')},{ $set: { "seguimientos": [{"id": "2015","seccion1": {"fechaSeguimiento": "2015-12-31","institucion": "Hospital Sor Maria Ludovica de La Plata","fallecimiento": "No","fechaFallecimiento": "","causaFallecimiento": "","nivelEducativo": "","actividadLaboral": "","coberturaSocial": "Sí","tratamientoAntibioticoHospitalizado": "4","embarazo": "No"},"seccion4": {"cultivos": "8"},"seccion5": {"toleranciaGlucosa": "Realizada","toleranciaGlucosaRealizada": "Normal","vitaminaD": "No realizada","vitaminaDRealizada": "","inmunoglobulina": "Realizada","inmunoglobulinaRealizada": "&gt; 1.000"},"seccion6": {"actividadDeportiva": ""}}]}}, { upsert: true } );</v>
      </c>
    </row>
    <row r="1781" spans="1:27" x14ac:dyDescent="0.3">
      <c r="A1781" t="s">
        <v>1215</v>
      </c>
      <c r="B1781">
        <v>760</v>
      </c>
      <c r="C1781">
        <v>2012</v>
      </c>
      <c r="D1781" s="5">
        <v>41271</v>
      </c>
      <c r="E1781" s="5" t="str">
        <f t="shared" si="162"/>
        <v>2012-12-28</v>
      </c>
      <c r="F1781" t="s">
        <v>400</v>
      </c>
      <c r="G1781" t="s">
        <v>35</v>
      </c>
      <c r="L1781" t="s">
        <v>281</v>
      </c>
      <c r="M1781" t="s">
        <v>45</v>
      </c>
      <c r="O1781" t="s">
        <v>45</v>
      </c>
      <c r="P1781" t="s">
        <v>118</v>
      </c>
      <c r="Q1781" t="s">
        <v>256</v>
      </c>
      <c r="R1781" t="s">
        <v>256</v>
      </c>
      <c r="S1781" t="s">
        <v>256</v>
      </c>
      <c r="T1781" t="s">
        <v>256</v>
      </c>
      <c r="U1781" t="s">
        <v>256</v>
      </c>
      <c r="V1781" t="s">
        <v>256</v>
      </c>
      <c r="W1781" t="str">
        <f t="shared" si="163"/>
        <v>db.pacientes.updateOne({"_id":ObjectId('61e34254ec4ec02e84f5de05')},{ $set: { "seguimientos": [{"id": "2012","seccion1": {"fechaSeguimiento": "2012-12-28","institucion": "Hospital Sor Maria Ludovica de La Plata",</v>
      </c>
      <c r="X1781" t="str">
        <f t="shared" si="164"/>
        <v>"fallecimiento": "No","fechaFallecimiento": "","causaFallecimiento": "","nivelEducativo": "","actividadLaboral": "","coberturaSocial": "Sí","tratamientoAntibioticoHospitalizado": "1","embarazo": ""},</v>
      </c>
      <c r="Y1781" t="str">
        <f t="shared" si="165"/>
        <v>"seccion4": {"cultivos": "1"},"seccion5": {"toleranciaGlucosa": "No realizada","toleranciaGlucosaRealizada": "","vitaminaD": "","vitaminaDRealizada": "","inmunoglobulina": "",</v>
      </c>
      <c r="Z1781" t="str">
        <f t="shared" si="166"/>
        <v>"inmunoglobulinaRealizada": ""},"seccion6": {"actividadDeportiva": ""}}]}}, { upsert: true } );</v>
      </c>
      <c r="AA1781" t="str">
        <f t="shared" si="167"/>
        <v>db.pacientes.updateOne({"_id":ObjectId('61e34254ec4ec02e84f5de05')},{ $set: { "seguimientos": [{"id": "2012","seccion1": {"fechaSeguimiento": "2012-12-28","institucion": "Hospital Sor Maria Ludovica de La Plata","fallecimiento": "No","fechaFallecimiento": "","causaFallecimiento": "","nivelEducativo": "","actividadLaboral": "","coberturaSocial": "Sí","tratamientoAntibioticoHospitalizado": "1","embarazo": ""},"seccion4": {"cultivos": "1"},"seccion5":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1782" spans="1:27" x14ac:dyDescent="0.3">
      <c r="A1782" t="s">
        <v>1215</v>
      </c>
      <c r="B1782">
        <v>760</v>
      </c>
      <c r="C1782">
        <v>2013</v>
      </c>
      <c r="D1782" s="5">
        <v>41617</v>
      </c>
      <c r="E1782" s="5" t="str">
        <f t="shared" si="162"/>
        <v>2013-12-9</v>
      </c>
      <c r="F1782" t="s">
        <v>400</v>
      </c>
      <c r="G1782" t="s">
        <v>35</v>
      </c>
      <c r="L1782" t="s">
        <v>281</v>
      </c>
      <c r="M1782" t="s">
        <v>45</v>
      </c>
      <c r="O1782" t="s">
        <v>46</v>
      </c>
      <c r="P1782" t="s">
        <v>261</v>
      </c>
      <c r="Q1782" t="s">
        <v>80</v>
      </c>
      <c r="R1782" t="s">
        <v>256</v>
      </c>
      <c r="S1782" t="s">
        <v>256</v>
      </c>
      <c r="T1782" t="s">
        <v>256</v>
      </c>
      <c r="U1782" t="s">
        <v>256</v>
      </c>
      <c r="V1782" t="s">
        <v>281</v>
      </c>
      <c r="W1782" t="str">
        <f t="shared" si="163"/>
        <v>db.pacientes.updateOne({"_id":ObjectId('61e34254ec4ec02e84f5de05')},{ $set: { "seguimientos": [{"id": "2013","seccion1": {"fechaSeguimiento": "2013-12-9","institucion": "Hospital Sor Maria Ludovica de La Plata",</v>
      </c>
      <c r="X1782" t="str">
        <f t="shared" si="164"/>
        <v>"fallecimiento": "No","fechaFallecimiento": "","causaFallecimiento": "","nivelEducativo": "","actividadLaboral": "","coberturaSocial": "Sí","tratamientoAntibioticoHospitalizado": "1","embarazo": ""},</v>
      </c>
      <c r="Y1782" t="str">
        <f t="shared" si="165"/>
        <v>"seccion4": {"cultivos": "3"},"seccion5": {"toleranciaGlucosa": "Realizada","toleranciaGlucosaRealizada": "Intolerancia","vitaminaD": "","vitaminaDRealizada": "","inmunoglobulina": "",</v>
      </c>
      <c r="Z1782" t="str">
        <f t="shared" si="166"/>
        <v>"inmunoglobulinaRealizada": ""},"seccion6": {"actividadDeportiva": "Sí"}}]}}, { upsert: true } );</v>
      </c>
      <c r="AA1782" t="str">
        <f t="shared" si="167"/>
        <v>db.pacientes.updateOne({"_id":ObjectId('61e34254ec4ec02e84f5de05')},{ $set: { "seguimientos": [{"id": "2013","seccion1": {"fechaSeguimiento": "2013-12-9","institucion": "Hospital Sor Maria Ludovica de La Plata","fallecimiento": "No","fechaFallecimiento": "","causaFallecimiento": "","nivelEducativo": "","actividadLaboral": "","coberturaSocial": "Sí","tratamientoAntibioticoHospitalizado": "1","embarazo": ""},"seccion4": {"cultivos": "3"},"seccion5": {"toleranciaGlucosa": "Realizada","toleranciaGlucosaRealizada": "Intolerancia","vitaminaD": "","vitaminaDRealizada": "","inmunoglobulina": "","inmunoglobulinaRealizada": ""},"seccion6": {"actividadDeportiva": "Sí"}}]}}, { upsert: true } );</v>
      </c>
    </row>
    <row r="1783" spans="1:27" x14ac:dyDescent="0.3">
      <c r="A1783" t="s">
        <v>1215</v>
      </c>
      <c r="B1783">
        <v>760</v>
      </c>
      <c r="C1783">
        <v>2016</v>
      </c>
      <c r="D1783" s="5">
        <v>42653</v>
      </c>
      <c r="E1783" s="5" t="str">
        <f t="shared" si="162"/>
        <v>2016-10-10</v>
      </c>
      <c r="F1783" t="s">
        <v>400</v>
      </c>
      <c r="G1783" t="s">
        <v>35</v>
      </c>
      <c r="L1783" t="s">
        <v>281</v>
      </c>
      <c r="M1783" t="s">
        <v>45</v>
      </c>
      <c r="O1783" t="s">
        <v>37</v>
      </c>
      <c r="P1783" t="s">
        <v>261</v>
      </c>
      <c r="Q1783" t="s">
        <v>176</v>
      </c>
      <c r="R1783" t="s">
        <v>256</v>
      </c>
      <c r="S1783" t="s">
        <v>256</v>
      </c>
      <c r="T1783" t="s">
        <v>261</v>
      </c>
      <c r="U1783" t="s">
        <v>40</v>
      </c>
      <c r="V1783" t="s">
        <v>256</v>
      </c>
      <c r="W1783" t="str">
        <f t="shared" si="163"/>
        <v>db.pacientes.updateOne({"_id":ObjectId('61e34254ec4ec02e84f5de05')},{ $set: { "seguimientos": [{"id": "2016","seccion1": {"fechaSeguimiento": "2016-10-10","institucion": "Hospital Sor Maria Ludovica de La Plata",</v>
      </c>
      <c r="X1783" t="str">
        <f t="shared" si="164"/>
        <v>"fallecimiento": "No","fechaFallecimiento": "","causaFallecimiento": "","nivelEducativo": "","actividadLaboral": "","coberturaSocial": "Sí","tratamientoAntibioticoHospitalizado": "1","embarazo": ""},</v>
      </c>
      <c r="Y1783" t="str">
        <f t="shared" si="165"/>
        <v>"seccion4": {"cultivos": "2"},"seccion5": {"toleranciaGlucosa": "Realizada","toleranciaGlucosaRealizada": "Intermedia","vitaminaD": "","vitaminaDRealizada": "","inmunoglobulina": "Realizada",</v>
      </c>
      <c r="Z1783" t="str">
        <f t="shared" si="166"/>
        <v>"inmunoglobulinaRealizada": "&lt; 500"},"seccion6": {"actividadDeportiva": ""}}]}}, { upsert: true } );</v>
      </c>
      <c r="AA1783" t="str">
        <f t="shared" si="167"/>
        <v>db.pacientes.updateOne({"_id":ObjectId('61e34254ec4ec02e84f5de05')},{ $set: { "seguimientos": [{"id": "2016","seccion1": {"fechaSeguimiento": "2016-10-10","institucion": "Hospital Sor Maria Ludovica de La Plata","fallecimiento": "No","fechaFallecimiento": "","causaFallecimiento": "","nivelEducativo": "","actividadLaboral": "","coberturaSocial": "Sí","tratamientoAntibioticoHospitalizado": "1","embarazo": ""},"seccion4": {"cultivos": "2"},"seccion5": {"toleranciaGlucosa": "Realizada","toleranciaGlucosaRealizada": "Intermedia","vitaminaD": "","vitaminaDRealizada": "","inmunoglobulina": "Realizada","inmunoglobulinaRealizada": "&lt; 500"},"seccion6": {"actividadDeportiva": ""}}]}}, { upsert: true } );</v>
      </c>
    </row>
    <row r="1784" spans="1:27" x14ac:dyDescent="0.3">
      <c r="A1784" t="s">
        <v>1215</v>
      </c>
      <c r="B1784">
        <v>760</v>
      </c>
      <c r="C1784">
        <v>2017</v>
      </c>
      <c r="D1784" s="5">
        <v>43019</v>
      </c>
      <c r="E1784" s="5" t="str">
        <f t="shared" si="162"/>
        <v>2017-10-11</v>
      </c>
      <c r="F1784" t="s">
        <v>400</v>
      </c>
      <c r="G1784" t="s">
        <v>35</v>
      </c>
      <c r="L1784" t="s">
        <v>281</v>
      </c>
      <c r="M1784" t="s">
        <v>45</v>
      </c>
      <c r="O1784" t="s">
        <v>46</v>
      </c>
      <c r="P1784" t="s">
        <v>261</v>
      </c>
      <c r="Q1784" t="s">
        <v>80</v>
      </c>
      <c r="R1784" t="s">
        <v>256</v>
      </c>
      <c r="S1784" t="s">
        <v>256</v>
      </c>
      <c r="T1784" t="s">
        <v>261</v>
      </c>
      <c r="U1784" t="s">
        <v>40</v>
      </c>
      <c r="V1784" t="s">
        <v>256</v>
      </c>
      <c r="W1784" t="str">
        <f t="shared" si="163"/>
        <v>db.pacientes.updateOne({"_id":ObjectId('61e34254ec4ec02e84f5de05')},{ $set: { "seguimientos": [{"id": "2017","seccion1": {"fechaSeguimiento": "2017-10-11","institucion": "Hospital Sor Maria Ludovica de La Plata",</v>
      </c>
      <c r="X1784" t="str">
        <f t="shared" si="164"/>
        <v>"fallecimiento": "No","fechaFallecimiento": "","causaFallecimiento": "","nivelEducativo": "","actividadLaboral": "","coberturaSocial": "Sí","tratamientoAntibioticoHospitalizado": "1","embarazo": ""},</v>
      </c>
      <c r="Y1784" t="str">
        <f t="shared" si="165"/>
        <v>"seccion4": {"cultivos": "3"},"seccion5": {"toleranciaGlucosa": "Realizada","toleranciaGlucosaRealizada": "Intolerancia","vitaminaD": "","vitaminaDRealizada": "","inmunoglobulina": "Realizada",</v>
      </c>
      <c r="Z1784" t="str">
        <f t="shared" si="166"/>
        <v>"inmunoglobulinaRealizada": "&lt; 500"},"seccion6": {"actividadDeportiva": ""}}]}}, { upsert: true } );</v>
      </c>
      <c r="AA1784" t="str">
        <f t="shared" si="167"/>
        <v>db.pacientes.updateOne({"_id":ObjectId('61e34254ec4ec02e84f5de05')},{ $set: { "seguimientos": [{"id": "2017","seccion1": {"fechaSeguimiento": "2017-10-11","institucion": "Hospital Sor Maria Ludovica de La Plata","fallecimiento": "No","fechaFallecimiento": "","causaFallecimiento": "","nivelEducativo": "","actividadLaboral": "","coberturaSocial": "Sí","tratamientoAntibioticoHospitalizado": "1","embarazo": ""},"seccion4": {"cultivos": "3"},"seccion5": {"toleranciaGlucosa": "Realizada","toleranciaGlucosaRealizada": "Intolerancia","vitaminaD": "","vitaminaDRealizada": "","inmunoglobulina": "Realizada","inmunoglobulinaRealizada": "&lt; 500"},"seccion6": {"actividadDeportiva": ""}}]}}, { upsert: true } );</v>
      </c>
    </row>
    <row r="1785" spans="1:27" x14ac:dyDescent="0.3">
      <c r="A1785" t="s">
        <v>1216</v>
      </c>
      <c r="B1785">
        <v>761</v>
      </c>
      <c r="C1785">
        <v>2012</v>
      </c>
      <c r="D1785" s="5">
        <v>41224</v>
      </c>
      <c r="E1785" s="5" t="str">
        <f t="shared" si="162"/>
        <v>2012-11-11</v>
      </c>
      <c r="F1785" t="s">
        <v>400</v>
      </c>
      <c r="G1785" t="s">
        <v>35</v>
      </c>
      <c r="L1785" t="s">
        <v>281</v>
      </c>
      <c r="M1785" t="s">
        <v>37</v>
      </c>
      <c r="O1785" t="s">
        <v>37</v>
      </c>
      <c r="P1785" t="s">
        <v>118</v>
      </c>
      <c r="Q1785" t="s">
        <v>256</v>
      </c>
      <c r="R1785" t="s">
        <v>256</v>
      </c>
      <c r="S1785" t="s">
        <v>256</v>
      </c>
      <c r="T1785" t="s">
        <v>256</v>
      </c>
      <c r="U1785" t="s">
        <v>256</v>
      </c>
      <c r="V1785" t="s">
        <v>281</v>
      </c>
      <c r="W1785" t="str">
        <f t="shared" si="163"/>
        <v>db.pacientes.updateOne({"_id":ObjectId('61e34254ec4ec02e84f5de06')},{ $set: { "seguimientos": [{"id": "2012","seccion1": {"fechaSeguimiento": "2012-11-11","institucion": "Hospital Sor Maria Ludovica de La Plata",</v>
      </c>
      <c r="X1785" t="str">
        <f t="shared" si="164"/>
        <v>"fallecimiento": "No","fechaFallecimiento": "","causaFallecimiento": "","nivelEducativo": "","actividadLaboral": "","coberturaSocial": "Sí","tratamientoAntibioticoHospitalizado": "2","embarazo": ""},</v>
      </c>
      <c r="Y1785" t="str">
        <f t="shared" si="165"/>
        <v>"seccion4": {"cultivos": "2"},"seccion5": {"toleranciaGlucosa": "No realizada","toleranciaGlucosaRealizada": "","vitaminaD": "","vitaminaDRealizada": "","inmunoglobulina": "",</v>
      </c>
      <c r="Z1785" t="str">
        <f t="shared" si="166"/>
        <v>"inmunoglobulinaRealizada": ""},"seccion6": {"actividadDeportiva": "Sí"}}]}}, { upsert: true } );</v>
      </c>
      <c r="AA1785" t="str">
        <f t="shared" si="167"/>
        <v>db.pacientes.updateOne({"_id":ObjectId('61e34254ec4ec02e84f5de06')},{ $set: { "seguimientos": [{"id": "2012","seccion1": {"fechaSeguimiento": "2012-11-11","institucion": "Hospital Sor Maria Ludovica de La Plata","fallecimiento": "No","fechaFallecimiento": "","causaFallecimiento": "","nivelEducativo": "","actividadLaboral": "","coberturaSocial": "Sí","tratamientoAntibioticoHospitalizado": "2","embarazo": ""},"seccion4": {"cultivos": "2"},"seccion5": {"toleranciaGlucosa": "No realizada","toleranciaGlucosaRealizada": "","vitaminaD": "","vitaminaDRealizada": "","inmunoglobulina": "","inmunoglobulinaRealizada": ""},"seccion6": {"actividadDeportiva": "Sí"}}]}}, { upsert: true } );</v>
      </c>
    </row>
    <row r="1786" spans="1:27" x14ac:dyDescent="0.3">
      <c r="A1786" t="s">
        <v>1216</v>
      </c>
      <c r="B1786">
        <v>761</v>
      </c>
      <c r="C1786">
        <v>2013</v>
      </c>
      <c r="D1786" s="5">
        <v>41639</v>
      </c>
      <c r="E1786" s="5" t="str">
        <f t="shared" si="162"/>
        <v>2013-12-31</v>
      </c>
      <c r="F1786" t="s">
        <v>400</v>
      </c>
      <c r="G1786" t="s">
        <v>35</v>
      </c>
      <c r="J1786" t="s">
        <v>61</v>
      </c>
      <c r="L1786" t="s">
        <v>281</v>
      </c>
      <c r="M1786" t="s">
        <v>45</v>
      </c>
      <c r="O1786" t="s">
        <v>49</v>
      </c>
      <c r="P1786" t="s">
        <v>261</v>
      </c>
      <c r="Q1786" t="s">
        <v>34</v>
      </c>
      <c r="R1786" t="s">
        <v>256</v>
      </c>
      <c r="S1786" t="s">
        <v>256</v>
      </c>
      <c r="T1786" t="s">
        <v>261</v>
      </c>
      <c r="U1786" t="s">
        <v>40</v>
      </c>
      <c r="V1786" t="s">
        <v>281</v>
      </c>
      <c r="W1786" t="str">
        <f t="shared" si="163"/>
        <v>db.pacientes.updateOne({"_id":ObjectId('61e34254ec4ec02e84f5de06')},{ $set: { "seguimientos": [{"id": "2013","seccion1": {"fechaSeguimiento": "2013-12-31","institucion": "Hospital Sor Maria Ludovica de La Plata",</v>
      </c>
      <c r="X1786" t="str">
        <f t="shared" si="164"/>
        <v>"fallecimiento": "No","fechaFallecimiento": "","causaFallecimiento": "","nivelEducativo": "Secundaria incompleta","actividadLaboral": "","coberturaSocial": "Sí","tratamientoAntibioticoHospitalizado": "1","embarazo": ""},</v>
      </c>
      <c r="Y1786" t="str">
        <f t="shared" si="165"/>
        <v>"seccion4": {"cultivos": "4"},"seccion5": {"toleranciaGlucosa": "Realizada","toleranciaGlucosaRealizada": "Normal","vitaminaD": "","vitaminaDRealizada": "","inmunoglobulina": "Realizada",</v>
      </c>
      <c r="Z1786" t="str">
        <f t="shared" si="166"/>
        <v>"inmunoglobulinaRealizada": "&lt; 500"},"seccion6": {"actividadDeportiva": "Sí"}}]}}, { upsert: true } );</v>
      </c>
      <c r="AA1786" t="str">
        <f t="shared" si="167"/>
        <v>db.pacientes.updateOne({"_id":ObjectId('61e34254ec4ec02e84f5de06')},{ $set: { "seguimientos": [{"id": "2013","seccion1": {"fechaSeguimiento": "2013-12-31","institucion": "Hospital Sor Maria Ludovica de La Plata","fallecimiento": "No","fechaFallecimiento": "","causaFallecimiento": "","nivelEducativo": "Secundaria incompleta","actividadLaboral": "","coberturaSocial": "Sí","tratamientoAntibioticoHospitalizado": "1","embarazo": ""},"seccion4": {"cultivos": "4"},"seccion5": {"toleranciaGlucosa": "Realizada","toleranciaGlucosaRealizada": "Normal","vitaminaD": "","vitaminaDRealizada": "","inmunoglobulina": "Realizada","inmunoglobulinaRealizada": "&lt; 500"},"seccion6": {"actividadDeportiva": "Sí"}}]}}, { upsert: true } );</v>
      </c>
    </row>
    <row r="1787" spans="1:27" x14ac:dyDescent="0.3">
      <c r="A1787" t="s">
        <v>1216</v>
      </c>
      <c r="B1787">
        <v>761</v>
      </c>
      <c r="C1787">
        <v>2015</v>
      </c>
      <c r="D1787" s="5">
        <v>42027</v>
      </c>
      <c r="E1787" s="5" t="str">
        <f t="shared" si="162"/>
        <v>2015-1-23</v>
      </c>
      <c r="F1787" t="s">
        <v>400</v>
      </c>
      <c r="L1787" t="s">
        <v>281</v>
      </c>
      <c r="O1787" t="s">
        <v>45</v>
      </c>
      <c r="P1787" t="s">
        <v>118</v>
      </c>
      <c r="Q1787" t="s">
        <v>256</v>
      </c>
      <c r="R1787" t="s">
        <v>256</v>
      </c>
      <c r="S1787" t="s">
        <v>256</v>
      </c>
      <c r="T1787" t="s">
        <v>261</v>
      </c>
      <c r="U1787" t="s">
        <v>40</v>
      </c>
      <c r="V1787" t="s">
        <v>281</v>
      </c>
      <c r="W1787" t="str">
        <f t="shared" si="163"/>
        <v>db.pacientes.updateOne({"_id":ObjectId('61e34254ec4ec02e84f5de06')},{ $set: { "seguimientos": [{"id": "2015","seccion1": {"fechaSeguimiento": "2015-1-23","institucion": "Hospital Sor Maria Ludovica de La Plata",</v>
      </c>
      <c r="X1787" t="str">
        <f t="shared" si="164"/>
        <v>"fallecimiento": "","fechaFallecimiento": "","causaFallecimiento": "","nivelEducativo": "","actividadLaboral": "","coberturaSocial": "Sí","tratamientoAntibioticoHospitalizado": "","embarazo": ""},</v>
      </c>
      <c r="Y1787" t="str">
        <f t="shared" si="165"/>
        <v>"seccion4": {"cultivos": "1"},"seccion5": {"toleranciaGlucosa": "No realizada","toleranciaGlucosaRealizada": "","vitaminaD": "","vitaminaDRealizada": "","inmunoglobulina": "Realizada",</v>
      </c>
      <c r="Z1787" t="str">
        <f t="shared" si="166"/>
        <v>"inmunoglobulinaRealizada": "&lt; 500"},"seccion6": {"actividadDeportiva": "Sí"}}]}}, { upsert: true } );</v>
      </c>
      <c r="AA1787" t="str">
        <f t="shared" si="167"/>
        <v>db.pacientes.updateOne({"_id":ObjectId('61e34254ec4ec02e84f5de06')},{ $set: { "seguimientos": [{"id": "2015","seccion1": {"fechaSeguimiento": "2015-1-23","institucion": "Hospital Sor Maria Ludovica de La Plata","fallecimiento": "","fechaFallecimiento": "","causaFallecimiento": "","nivelEducativo": "","actividadLaboral": "","coberturaSocial": "Sí","tratamientoAntibioticoHospitalizado": "","embarazo": ""},"seccion4": {"cultivos": "1"},"seccion5": {"toleranciaGlucosa": "No realizada","toleranciaGlucosaRealizada": "","vitaminaD": "","vitaminaDRealizada": "","inmunoglobulina": "Realizada","inmunoglobulinaRealizada": "&lt; 500"},"seccion6": {"actividadDeportiva": "Sí"}}]}}, { upsert: true } );</v>
      </c>
    </row>
    <row r="1788" spans="1:27" x14ac:dyDescent="0.3">
      <c r="A1788" t="s">
        <v>1217</v>
      </c>
      <c r="B1788">
        <v>762</v>
      </c>
      <c r="C1788">
        <v>2012</v>
      </c>
      <c r="D1788" s="5">
        <v>40931</v>
      </c>
      <c r="E1788" s="5" t="str">
        <f t="shared" si="162"/>
        <v>2012-1-23</v>
      </c>
      <c r="F1788" t="s">
        <v>416</v>
      </c>
      <c r="G1788" t="s">
        <v>35</v>
      </c>
      <c r="J1788" t="s">
        <v>61</v>
      </c>
      <c r="K1788" t="s">
        <v>70</v>
      </c>
      <c r="L1788" t="s">
        <v>281</v>
      </c>
      <c r="N1788" t="s">
        <v>35</v>
      </c>
      <c r="O1788" t="s">
        <v>45</v>
      </c>
      <c r="P1788" t="s">
        <v>261</v>
      </c>
      <c r="Q1788" t="s">
        <v>77</v>
      </c>
      <c r="R1788" t="s">
        <v>256</v>
      </c>
      <c r="S1788" t="s">
        <v>256</v>
      </c>
      <c r="T1788" t="s">
        <v>256</v>
      </c>
      <c r="U1788" t="s">
        <v>256</v>
      </c>
      <c r="V1788" t="s">
        <v>281</v>
      </c>
      <c r="W1788" t="str">
        <f t="shared" si="163"/>
        <v>db.pacientes.updateOne({"_id":ObjectId('61e34254ec4ec02e84f5de07')},{ $set: { "seguimientos": [{"id": "2012","seccion1": {"fechaSeguimiento": "2012-1-23","institucion": "Hospital de Niños Ricardo Gutiérrez",</v>
      </c>
      <c r="X1788" t="str">
        <f t="shared" si="164"/>
        <v>"fallecimiento": "No","fechaFallecimiento": "","causaFallecimiento": "","nivelEducativo": "Secundaria incompleta","actividadLaboral": "No trabaja","coberturaSocial": "Sí","tratamientoAntibioticoHospitalizado": "","embarazo": "No"},</v>
      </c>
      <c r="Y1788" t="str">
        <f t="shared" si="165"/>
        <v>"seccion4": {"cultivos": "1"},"seccion5": {"toleranciaGlucosa": "Realizada","toleranciaGlucosaRealizada": "Diabetes","vitaminaD": "","vitaminaDRealizada": "","inmunoglobulina": "",</v>
      </c>
      <c r="Z1788" t="str">
        <f t="shared" si="166"/>
        <v>"inmunoglobulinaRealizada": ""},"seccion6": {"actividadDeportiva": "Sí"}}]}}, { upsert: true } );</v>
      </c>
      <c r="AA1788" t="str">
        <f t="shared" si="167"/>
        <v>db.pacientes.updateOne({"_id":ObjectId('61e34254ec4ec02e84f5de07')},{ $set: { "seguimientos": [{"id": "2012","seccion1": {"fechaSeguimiento": "2012-1-23","institucion": "Hospital de Niños Ricardo Gutiérrez","fallecimiento": "No","fechaFallecimiento": "","causaFallecimiento": "","nivelEducativo": "Secundaria incompleta","actividadLaboral": "No trabaja","coberturaSocial": "Sí","tratamientoAntibioticoHospitalizado": "","embarazo": "No"},"seccion4": {"cultivos": "1"},"seccion5": {"toleranciaGlucosa": "Realizada","toleranciaGlucosaRealizada": "Diabetes","vitaminaD": "","vitaminaDRealizada": "","inmunoglobulina": "","inmunoglobulinaRealizada": ""},"seccion6": {"actividadDeportiva": "Sí"}}]}}, { upsert: true } );</v>
      </c>
    </row>
    <row r="1789" spans="1:27" x14ac:dyDescent="0.3">
      <c r="A1789" t="s">
        <v>1722</v>
      </c>
      <c r="B1789">
        <v>763</v>
      </c>
      <c r="C1789">
        <v>2013</v>
      </c>
      <c r="D1789" s="5">
        <v>41281</v>
      </c>
      <c r="E1789" s="5" t="str">
        <f t="shared" si="162"/>
        <v>2013-1-7</v>
      </c>
      <c r="F1789" t="s">
        <v>397</v>
      </c>
      <c r="G1789" t="s">
        <v>35</v>
      </c>
      <c r="J1789" t="s">
        <v>38</v>
      </c>
      <c r="L1789" t="s">
        <v>281</v>
      </c>
      <c r="P1789" t="s">
        <v>118</v>
      </c>
      <c r="Q1789" t="s">
        <v>256</v>
      </c>
      <c r="R1789" t="s">
        <v>256</v>
      </c>
      <c r="S1789" t="s">
        <v>256</v>
      </c>
      <c r="T1789" t="s">
        <v>256</v>
      </c>
      <c r="U1789" t="s">
        <v>256</v>
      </c>
      <c r="V1789" t="s">
        <v>281</v>
      </c>
      <c r="W1789" t="str">
        <f t="shared" si="163"/>
        <v>db.pacientes.updateOne({"_id":ObjectId('61e34256ec4ec02e84f5e000')},{ $set: { "seguimientos": [{"id": "2013","seccion1": {"fechaSeguimiento": "2013-1-7","institucion": "Consultorio FQ - Dr. Macri",</v>
      </c>
      <c r="X1789" t="str">
        <f t="shared" si="164"/>
        <v>"fallecimiento": "No","fechaFallecimiento": "","causaFallecimiento": "","nivelEducativo": "Primaria incompleta","actividadLaboral": "","coberturaSocial": "Sí","tratamientoAntibioticoHospitalizado": "","embarazo": ""},</v>
      </c>
      <c r="Y1789" t="str">
        <f t="shared" si="165"/>
        <v>"seccion4": {"cultivos": ""},"seccion5": {"toleranciaGlucosa": "No realizada","toleranciaGlucosaRealizada": "","vitaminaD": "","vitaminaDRealizada": "","inmunoglobulina": "",</v>
      </c>
      <c r="Z1789" t="str">
        <f t="shared" si="166"/>
        <v>"inmunoglobulinaRealizada": ""},"seccion6": {"actividadDeportiva": "Sí"}}]}}, { upsert: true } );</v>
      </c>
      <c r="AA1789" t="str">
        <f t="shared" si="167"/>
        <v>db.pacientes.updateOne({"_id":ObjectId('61e34256ec4ec02e84f5e000')},{ $set: { "seguimientos": [{"id": "2013","seccion1": {"fechaSeguimiento": "2013-1-7","institucion": "Consultorio FQ - Dr. Macri","fallecimiento": "No","fechaFallecimiento": "","causaFallecimiento": "","nivelEducativo": "Primaria incompleta","actividadLaboral": "","coberturaSocial": "Sí","tratamientoAntibioticoHospitalizado": "","embarazo": ""},"seccion4": {"cultivos": ""},"seccion5": {"toleranciaGlucosa": "No realizada","toleranciaGlucosaRealizada": "","vitaminaD": "","vitaminaDRealizada": "","inmunoglobulina": "","inmunoglobulinaRealizada": ""},"seccion6": {"actividadDeportiva": "Sí"}}]}}, { upsert: true } );</v>
      </c>
    </row>
    <row r="1790" spans="1:27" x14ac:dyDescent="0.3">
      <c r="A1790" t="s">
        <v>1219</v>
      </c>
      <c r="B1790">
        <v>764</v>
      </c>
      <c r="C1790">
        <v>2012</v>
      </c>
      <c r="D1790" s="5">
        <v>41043</v>
      </c>
      <c r="E1790" s="5" t="str">
        <f t="shared" si="162"/>
        <v>2012-5-14</v>
      </c>
      <c r="F1790" t="s">
        <v>416</v>
      </c>
      <c r="G1790" t="s">
        <v>35</v>
      </c>
      <c r="L1790" t="s">
        <v>281</v>
      </c>
      <c r="N1790" t="s">
        <v>35</v>
      </c>
      <c r="O1790" t="s">
        <v>48</v>
      </c>
      <c r="P1790" t="s">
        <v>118</v>
      </c>
      <c r="Q1790" t="s">
        <v>256</v>
      </c>
      <c r="R1790" t="s">
        <v>256</v>
      </c>
      <c r="S1790" t="s">
        <v>256</v>
      </c>
      <c r="T1790" t="s">
        <v>256</v>
      </c>
      <c r="U1790" t="s">
        <v>256</v>
      </c>
      <c r="V1790" t="s">
        <v>281</v>
      </c>
      <c r="W1790" t="str">
        <f t="shared" si="163"/>
        <v>db.pacientes.updateOne({"_id":ObjectId('61e34254ec4ec02e84f5de09')},{ $set: { "seguimientos": [{"id": "2012","seccion1": {"fechaSeguimiento": "2012-5-14","institucion": "Hospital de Niños Ricardo Gutiérrez",</v>
      </c>
      <c r="X1790" t="str">
        <f t="shared" si="164"/>
        <v>"fallecimiento": "No","fechaFallecimiento": "","causaFallecimiento": "","nivelEducativo": "","actividadLaboral": "","coberturaSocial": "Sí","tratamientoAntibioticoHospitalizado": "","embarazo": "No"},</v>
      </c>
      <c r="Y1790" t="str">
        <f t="shared" si="165"/>
        <v>"seccion4": {"cultivos": "5"},"seccion5": {"toleranciaGlucosa": "No realizada","toleranciaGlucosaRealizada": "","vitaminaD": "","vitaminaDRealizada": "","inmunoglobulina": "",</v>
      </c>
      <c r="Z1790" t="str">
        <f t="shared" si="166"/>
        <v>"inmunoglobulinaRealizada": ""},"seccion6": {"actividadDeportiva": "Sí"}}]}}, { upsert: true } );</v>
      </c>
      <c r="AA1790" t="str">
        <f t="shared" si="167"/>
        <v>db.pacientes.updateOne({"_id":ObjectId('61e34254ec4ec02e84f5de09')},{ $set: { "seguimientos": [{"id": "2012","seccion1": {"fechaSeguimiento": "2012-5-14","institucion": "Hospital de Niños Ricardo Gutiérrez","fallecimiento": "No","fechaFallecimiento": "","causaFallecimiento": "","nivelEducativo": "","actividadLaboral": "","coberturaSocial": "Sí","tratamientoAntibioticoHospitalizado": "","embarazo": "No"},"seccion4": {"cultivos": "5"},"seccion5": {"toleranciaGlucosa": "No realizada","toleranciaGlucosaRealizada": "","vitaminaD": "","vitaminaDRealizada": "","inmunoglobulina": "","inmunoglobulinaRealizada": ""},"seccion6": {"actividadDeportiva": "Sí"}}]}}, { upsert: true } );</v>
      </c>
    </row>
    <row r="1791" spans="1:27" x14ac:dyDescent="0.3">
      <c r="A1791" t="s">
        <v>1220</v>
      </c>
      <c r="B1791">
        <v>765</v>
      </c>
      <c r="C1791">
        <v>2012</v>
      </c>
      <c r="D1791" s="5">
        <v>41199</v>
      </c>
      <c r="E1791" s="5" t="str">
        <f t="shared" si="162"/>
        <v>2012-10-17</v>
      </c>
      <c r="F1791" t="s">
        <v>400</v>
      </c>
      <c r="G1791" t="s">
        <v>35</v>
      </c>
      <c r="L1791" t="s">
        <v>281</v>
      </c>
      <c r="M1791" t="s">
        <v>45</v>
      </c>
      <c r="O1791" t="s">
        <v>73</v>
      </c>
      <c r="P1791" t="s">
        <v>118</v>
      </c>
      <c r="Q1791" t="s">
        <v>256</v>
      </c>
      <c r="R1791" t="s">
        <v>256</v>
      </c>
      <c r="S1791" t="s">
        <v>256</v>
      </c>
      <c r="T1791" t="s">
        <v>256</v>
      </c>
      <c r="U1791" t="s">
        <v>256</v>
      </c>
      <c r="V1791" t="s">
        <v>256</v>
      </c>
      <c r="W1791" t="str">
        <f t="shared" si="163"/>
        <v>db.pacientes.updateOne({"_id":ObjectId('61e34254ec4ec02e84f5de0a')},{ $set: { "seguimientos": [{"id": "2012","seccion1": {"fechaSeguimiento": "2012-10-17","institucion": "Hospital Sor Maria Ludovica de La Plata",</v>
      </c>
      <c r="X1791" t="str">
        <f t="shared" si="164"/>
        <v>"fallecimiento": "No","fechaFallecimiento": "","causaFallecimiento": "","nivelEducativo": "","actividadLaboral": "","coberturaSocial": "Sí","tratamientoAntibioticoHospitalizado": "1","embarazo": ""},</v>
      </c>
      <c r="Y1791" t="str">
        <f t="shared" si="165"/>
        <v>"seccion4": {"cultivos": "7"},"seccion5": {"toleranciaGlucosa": "No realizada","toleranciaGlucosaRealizada": "","vitaminaD": "","vitaminaDRealizada": "","inmunoglobulina": "",</v>
      </c>
      <c r="Z1791" t="str">
        <f t="shared" si="166"/>
        <v>"inmunoglobulinaRealizada": ""},"seccion6": {"actividadDeportiva": ""}}]}}, { upsert: true } );</v>
      </c>
      <c r="AA1791" t="str">
        <f t="shared" si="167"/>
        <v>db.pacientes.updateOne({"_id":ObjectId('61e34254ec4ec02e84f5de0a')},{ $set: { "seguimientos": [{"id": "2012","seccion1": {"fechaSeguimiento": "2012-10-17","institucion": "Hospital Sor Maria Ludovica de La Plata","fallecimiento": "No","fechaFallecimiento": "","causaFallecimiento": "","nivelEducativo": "","actividadLaboral": "","coberturaSocial": "Sí","tratamientoAntibioticoHospitalizado": "1","embarazo": ""},"seccion4": {"cultivos": "7"},"seccion5":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1792" spans="1:27" x14ac:dyDescent="0.3">
      <c r="A1792" t="s">
        <v>1220</v>
      </c>
      <c r="B1792">
        <v>765</v>
      </c>
      <c r="C1792">
        <v>2013</v>
      </c>
      <c r="D1792" s="5">
        <v>41603</v>
      </c>
      <c r="E1792" s="5" t="str">
        <f t="shared" si="162"/>
        <v>2013-11-25</v>
      </c>
      <c r="F1792" t="s">
        <v>400</v>
      </c>
      <c r="G1792" t="s">
        <v>35</v>
      </c>
      <c r="L1792" t="s">
        <v>281</v>
      </c>
      <c r="O1792" t="s">
        <v>41</v>
      </c>
      <c r="P1792" t="s">
        <v>118</v>
      </c>
      <c r="Q1792" t="s">
        <v>256</v>
      </c>
      <c r="R1792" t="s">
        <v>256</v>
      </c>
      <c r="S1792" t="s">
        <v>256</v>
      </c>
      <c r="T1792" t="s">
        <v>256</v>
      </c>
      <c r="U1792" t="s">
        <v>256</v>
      </c>
      <c r="V1792" t="s">
        <v>256</v>
      </c>
      <c r="W1792" t="str">
        <f t="shared" si="163"/>
        <v>db.pacientes.updateOne({"_id":ObjectId('61e34254ec4ec02e84f5de0a')},{ $set: { "seguimientos": [{"id": "2013","seccion1": {"fechaSeguimiento": "2013-11-25","institucion": "Hospital Sor Maria Ludovica de La Plata",</v>
      </c>
      <c r="X1792" t="str">
        <f t="shared" si="164"/>
        <v>"fallecimiento": "No","fechaFallecimiento": "","causaFallecimiento": "","nivelEducativo": "","actividadLaboral": "","coberturaSocial": "Sí","tratamientoAntibioticoHospitalizado": "","embarazo": ""},</v>
      </c>
      <c r="Y1792" t="str">
        <f t="shared" si="165"/>
        <v>"seccion4": {"cultivos": "6"},"seccion5": {"toleranciaGlucosa": "No realizada","toleranciaGlucosaRealizada": "","vitaminaD": "","vitaminaDRealizada": "","inmunoglobulina": "",</v>
      </c>
      <c r="Z1792" t="str">
        <f t="shared" si="166"/>
        <v>"inmunoglobulinaRealizada": ""},"seccion6": {"actividadDeportiva": ""}}]}}, { upsert: true } );</v>
      </c>
      <c r="AA1792" t="str">
        <f t="shared" si="167"/>
        <v>db.pacientes.updateOne({"_id":ObjectId('61e34254ec4ec02e84f5de0a')},{ $set: { "seguimientos": [{"id": "2013","seccion1": {"fechaSeguimiento": "2013-11-25","institucion": "Hospital Sor Maria Ludovica de La Plata","fallecimiento": "No","fechaFallecimiento": "","causaFallecimiento": "","nivelEducativo": "","actividadLaboral": "","coberturaSocial": "Sí","tratamientoAntibioticoHospitalizado": "","embarazo": ""},"seccion4": {"cultivos": "6"},"seccion5":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1793" spans="1:27" x14ac:dyDescent="0.3">
      <c r="A1793" t="s">
        <v>1220</v>
      </c>
      <c r="B1793">
        <v>765</v>
      </c>
      <c r="C1793">
        <v>2015</v>
      </c>
      <c r="D1793" s="5">
        <v>42282</v>
      </c>
      <c r="E1793" s="5" t="str">
        <f t="shared" si="162"/>
        <v>2015-10-5</v>
      </c>
      <c r="F1793" t="s">
        <v>400</v>
      </c>
      <c r="G1793" t="s">
        <v>35</v>
      </c>
      <c r="L1793" t="s">
        <v>281</v>
      </c>
      <c r="N1793" t="s">
        <v>35</v>
      </c>
      <c r="O1793" t="s">
        <v>49</v>
      </c>
      <c r="P1793" t="s">
        <v>118</v>
      </c>
      <c r="Q1793" t="s">
        <v>256</v>
      </c>
      <c r="R1793" t="s">
        <v>261</v>
      </c>
      <c r="S1793" t="s">
        <v>34</v>
      </c>
      <c r="T1793" t="s">
        <v>118</v>
      </c>
      <c r="U1793" t="s">
        <v>256</v>
      </c>
      <c r="V1793" t="s">
        <v>256</v>
      </c>
      <c r="W1793" t="str">
        <f t="shared" si="163"/>
        <v>db.pacientes.updateOne({"_id":ObjectId('61e34254ec4ec02e84f5de0a')},{ $set: { "seguimientos": [{"id": "2015","seccion1": {"fechaSeguimiento": "2015-10-5","institucion": "Hospital Sor Maria Ludovica de La Plata",</v>
      </c>
      <c r="X1793" t="str">
        <f t="shared" si="164"/>
        <v>"fallecimiento": "No","fechaFallecimiento": "","causaFallecimiento": "","nivelEducativo": "","actividadLaboral": "","coberturaSocial": "Sí","tratamientoAntibioticoHospitalizado": "","embarazo": "No"},</v>
      </c>
      <c r="Y1793" t="str">
        <f t="shared" si="165"/>
        <v>"seccion4": {"cultivos": "4"},"seccion5": {"toleranciaGlucosa": "No realizada","toleranciaGlucosaRealizada": "","vitaminaD": "Realizada","vitaminaDRealizada": "Normal","inmunoglobulina": "No realizada",</v>
      </c>
      <c r="Z1793" t="str">
        <f t="shared" si="166"/>
        <v>"inmunoglobulinaRealizada": ""},"seccion6": {"actividadDeportiva": ""}}]}}, { upsert: true } );</v>
      </c>
      <c r="AA1793" t="str">
        <f t="shared" si="167"/>
        <v>db.pacientes.updateOne({"_id":ObjectId('61e34254ec4ec02e84f5de0a')},{ $set: { "seguimientos": [{"id": "2015","seccion1": {"fechaSeguimiento": "2015-10-5","institucion": "Hospital Sor Maria Ludovica de La Plata","fallecimiento": "No","fechaFallecimiento": "","causaFallecimiento": "","nivelEducativo": "","actividadLaboral": "","coberturaSocial": "Sí","tratamientoAntibioticoHospitalizado": "","embarazo": "No"},"seccion4": {"cultivos": "4"},"seccion5": {"toleranciaGlucosa": "No realizada","toleranciaGlucosaRealizada": "","vitaminaD": "Realizada","vitaminaDRealizada": "Normal","inmunoglobulina": "No realizada","inmunoglobulinaRealizada": ""},"seccion6": {"actividadDeportiva": ""}}]}}, { upsert: true } );</v>
      </c>
    </row>
    <row r="1794" spans="1:27" x14ac:dyDescent="0.3">
      <c r="A1794" t="s">
        <v>1220</v>
      </c>
      <c r="B1794">
        <v>765</v>
      </c>
      <c r="C1794">
        <v>2016</v>
      </c>
      <c r="D1794" s="5">
        <v>42647</v>
      </c>
      <c r="E1794" s="5" t="str">
        <f t="shared" si="162"/>
        <v>2016-10-4</v>
      </c>
      <c r="F1794" t="s">
        <v>400</v>
      </c>
      <c r="G1794" t="s">
        <v>35</v>
      </c>
      <c r="P1794" t="s">
        <v>118</v>
      </c>
      <c r="Q1794" t="s">
        <v>256</v>
      </c>
      <c r="R1794" t="s">
        <v>256</v>
      </c>
      <c r="S1794" t="s">
        <v>256</v>
      </c>
      <c r="T1794" t="s">
        <v>256</v>
      </c>
      <c r="U1794" t="s">
        <v>256</v>
      </c>
      <c r="V1794" t="s">
        <v>256</v>
      </c>
      <c r="W1794" t="str">
        <f t="shared" si="163"/>
        <v>db.pacientes.updateOne({"_id":ObjectId('61e34254ec4ec02e84f5de0a')},{ $set: { "seguimientos": [{"id": "2016","seccion1": {"fechaSeguimiento": "2016-10-4","institucion": "Hospital Sor Maria Ludovica de La Plata",</v>
      </c>
      <c r="X1794" t="str">
        <f t="shared" si="164"/>
        <v>"fallecimiento": "No","fechaFallecimiento": "","causaFallecimiento": "","nivelEducativo": "","actividadLaboral": "","coberturaSocial": "","tratamientoAntibioticoHospitalizado": "","embarazo": ""},</v>
      </c>
      <c r="Y1794" t="str">
        <f t="shared" si="165"/>
        <v>"seccion4": {"cultivos": ""},"seccion5": {"toleranciaGlucosa": "No realizada","toleranciaGlucosaRealizada": "","vitaminaD": "","vitaminaDRealizada": "","inmunoglobulina": "",</v>
      </c>
      <c r="Z1794" t="str">
        <f t="shared" si="166"/>
        <v>"inmunoglobulinaRealizada": ""},"seccion6": {"actividadDeportiva": ""}}]}}, { upsert: true } );</v>
      </c>
      <c r="AA1794" t="str">
        <f t="shared" si="167"/>
        <v>db.pacientes.updateOne({"_id":ObjectId('61e34254ec4ec02e84f5de0a')},{ $set: { "seguimientos": [{"id": "2016","seccion1": {"fechaSeguimiento": "2016-10-4","institucion": "Hospital Sor Maria Ludovica de La Plata","fallecimiento": "No","fechaFallecimiento": "","causaFallecimiento": "","nivelEducativo": "","actividadLaboral": "","coberturaSocial": "","tratamientoAntibioticoHospitalizado": "","embarazo": ""},"seccion4":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1795" spans="1:27" x14ac:dyDescent="0.3">
      <c r="A1795" t="s">
        <v>1220</v>
      </c>
      <c r="B1795">
        <v>765</v>
      </c>
      <c r="C1795">
        <v>2017</v>
      </c>
      <c r="D1795" s="5">
        <v>43052</v>
      </c>
      <c r="E1795" s="5" t="str">
        <f t="shared" ref="E1795:E1858" si="168">_xlfn.CONCAT(YEAR(D1795),"-",MONTH(D1795),"-",DAY(D1795))</f>
        <v>2017-11-13</v>
      </c>
      <c r="F1795" t="s">
        <v>400</v>
      </c>
      <c r="G1795" t="s">
        <v>35</v>
      </c>
      <c r="L1795" t="s">
        <v>281</v>
      </c>
      <c r="O1795" t="s">
        <v>46</v>
      </c>
      <c r="P1795" t="s">
        <v>118</v>
      </c>
      <c r="Q1795" t="s">
        <v>256</v>
      </c>
      <c r="R1795" t="s">
        <v>118</v>
      </c>
      <c r="S1795" t="s">
        <v>256</v>
      </c>
      <c r="T1795" t="s">
        <v>256</v>
      </c>
      <c r="U1795" t="s">
        <v>256</v>
      </c>
      <c r="V1795" t="s">
        <v>256</v>
      </c>
      <c r="W1795" t="str">
        <f t="shared" si="163"/>
        <v>db.pacientes.updateOne({"_id":ObjectId('61e34254ec4ec02e84f5de0a')},{ $set: { "seguimientos": [{"id": "2017","seccion1": {"fechaSeguimiento": "2017-11-13","institucion": "Hospital Sor Maria Ludovica de La Plata",</v>
      </c>
      <c r="X1795" t="str">
        <f t="shared" si="164"/>
        <v>"fallecimiento": "No","fechaFallecimiento": "","causaFallecimiento": "","nivelEducativo": "","actividadLaboral": "","coberturaSocial": "Sí","tratamientoAntibioticoHospitalizado": "","embarazo": ""},</v>
      </c>
      <c r="Y1795" t="str">
        <f t="shared" si="165"/>
        <v>"seccion4": {"cultivos": "3"},"seccion5": {"toleranciaGlucosa": "No realizada","toleranciaGlucosaRealizada": "","vitaminaD": "No realizada","vitaminaDRealizada": "","inmunoglobulina": "",</v>
      </c>
      <c r="Z1795" t="str">
        <f t="shared" si="166"/>
        <v>"inmunoglobulinaRealizada": ""},"seccion6": {"actividadDeportiva": ""}}]}}, { upsert: true } );</v>
      </c>
      <c r="AA1795" t="str">
        <f t="shared" si="167"/>
        <v>db.pacientes.updateOne({"_id":ObjectId('61e34254ec4ec02e84f5de0a')},{ $set: { "seguimientos": [{"id": "2017","seccion1": {"fechaSeguimiento": "2017-11-13","institucion": "Hospital Sor Maria Ludovica de La Plata","fallecimiento": "No","fechaFallecimiento": "","causaFallecimiento": "","nivelEducativo": "","actividadLaboral": "","coberturaSocial": "Sí","tratamientoAntibioticoHospitalizado": "","embarazo": ""},"seccion4": {"cultivos": "3"},"seccion5": {"toleranciaGlucosa": "No realizada","toleranciaGlucosaRealizada": "","vitaminaD": "No realizada","vitaminaDRealizada": "","inmunoglobulina": "","inmunoglobulinaRealizada": ""},"seccion6": {"actividadDeportiva": ""}}]}}, { upsert: true } );</v>
      </c>
    </row>
    <row r="1796" spans="1:27" x14ac:dyDescent="0.3">
      <c r="A1796" t="s">
        <v>1221</v>
      </c>
      <c r="B1796">
        <v>766</v>
      </c>
      <c r="C1796">
        <v>2012</v>
      </c>
      <c r="D1796" s="5">
        <v>41185</v>
      </c>
      <c r="E1796" s="5" t="str">
        <f t="shared" si="168"/>
        <v>2012-10-3</v>
      </c>
      <c r="F1796" t="s">
        <v>400</v>
      </c>
      <c r="G1796" t="s">
        <v>35</v>
      </c>
      <c r="L1796" t="s">
        <v>281</v>
      </c>
      <c r="M1796" t="s">
        <v>45</v>
      </c>
      <c r="O1796" t="s">
        <v>49</v>
      </c>
      <c r="P1796" t="s">
        <v>118</v>
      </c>
      <c r="Q1796" t="s">
        <v>256</v>
      </c>
      <c r="R1796" t="s">
        <v>256</v>
      </c>
      <c r="S1796" t="s">
        <v>256</v>
      </c>
      <c r="T1796" t="s">
        <v>256</v>
      </c>
      <c r="U1796" t="s">
        <v>256</v>
      </c>
      <c r="V1796" t="s">
        <v>281</v>
      </c>
      <c r="W1796" t="str">
        <f t="shared" ref="W1796:W1859" si="169">"db.pacientes.updateOne({""_id"":ObjectId('"&amp;A1796&amp;"')},{ $set: { ""seguimientos"": [{""id"": """&amp;C1796&amp;""",""seccion1"": {""fechaSeguimiento"": """&amp;E1796&amp;""",""institucion"": """&amp;F1796&amp;""","</f>
        <v>db.pacientes.updateOne({"_id":ObjectId('61e34254ec4ec02e84f5de0b')},{ $set: { "seguimientos": [{"id": "2012","seccion1": {"fechaSeguimiento": "2012-10-3","institucion": "Hospital Sor Maria Ludovica de La Plata",</v>
      </c>
      <c r="X1796" t="str">
        <f t="shared" ref="X1796:X1859" si="170">"""fallecimiento"": """&amp;G1796&amp;""",""fechaFallecimiento"": """&amp;H1796&amp;""",""causaFallecimiento"": """&amp;I1796&amp;""",""nivelEducativo"": """&amp;J1796&amp;""",""actividadLaboral"": """&amp;K1796&amp;""",""coberturaSocial"": """&amp;L1796&amp;""",""tratamientoAntibioticoHospitalizado"": """&amp;M1796&amp;""",""embarazo"": """&amp;N1796&amp;"""},"</f>
        <v>"fallecimiento": "No","fechaFallecimiento": "","causaFallecimiento": "","nivelEducativo": "","actividadLaboral": "","coberturaSocial": "Sí","tratamientoAntibioticoHospitalizado": "1","embarazo": ""},</v>
      </c>
      <c r="Y1796" t="str">
        <f t="shared" ref="Y1796:Y1859" si="171">"""seccion4"": {""cultivos"": """&amp;O1796&amp;"""},""seccion5"": {""toleranciaGlucosa"": """&amp;P1796&amp;""",""toleranciaGlucosaRealizada"": """&amp;Q1796&amp;""",""vitaminaD"": """&amp;R1796&amp;""",""vitaminaDRealizada"": """&amp;S1796&amp;""",""inmunoglobulina"": """&amp;T1796&amp;""","</f>
        <v>"seccion4": {"cultivos": "4"},"seccion5": {"toleranciaGlucosa": "No realizada","toleranciaGlucosaRealizada": "","vitaminaD": "","vitaminaDRealizada": "","inmunoglobulina": "",</v>
      </c>
      <c r="Z1796" t="str">
        <f t="shared" ref="Z1796:Z1859" si="172">"""inmunoglobulinaRealizada"": """&amp;U1796&amp;"""},""seccion6"": {""actividadDeportiva"": """&amp;V1796&amp;"""}}]}}, { upsert: true } );"</f>
        <v>"inmunoglobulinaRealizada": ""},"seccion6": {"actividadDeportiva": "Sí"}}]}}, { upsert: true } );</v>
      </c>
      <c r="AA1796" t="str">
        <f t="shared" ref="AA1796:AA1859" si="173">W1796&amp;X1796&amp;Y1796&amp;Z1796</f>
        <v>db.pacientes.updateOne({"_id":ObjectId('61e34254ec4ec02e84f5de0b')},{ $set: { "seguimientos": [{"id": "2012","seccion1": {"fechaSeguimiento": "2012-10-3","institucion": "Hospital Sor Maria Ludovica de La Plata","fallecimiento": "No","fechaFallecimiento": "","causaFallecimiento": "","nivelEducativo": "","actividadLaboral": "","coberturaSocial": "Sí","tratamientoAntibioticoHospitalizado": "1","embarazo": ""},"seccion4": {"cultivos": "4"},"seccion5": {"toleranciaGlucosa": "No realizada","toleranciaGlucosaRealizada": "","vitaminaD": "","vitaminaDRealizada": "","inmunoglobulina": "","inmunoglobulinaRealizada": ""},"seccion6": {"actividadDeportiva": "Sí"}}]}}, { upsert: true } );</v>
      </c>
    </row>
    <row r="1797" spans="1:27" x14ac:dyDescent="0.3">
      <c r="A1797" t="s">
        <v>1221</v>
      </c>
      <c r="B1797">
        <v>766</v>
      </c>
      <c r="C1797">
        <v>2013</v>
      </c>
      <c r="D1797" s="5">
        <v>41620</v>
      </c>
      <c r="E1797" s="5" t="str">
        <f t="shared" si="168"/>
        <v>2013-12-12</v>
      </c>
      <c r="F1797" t="s">
        <v>400</v>
      </c>
      <c r="G1797" t="s">
        <v>35</v>
      </c>
      <c r="L1797" t="s">
        <v>281</v>
      </c>
      <c r="O1797" t="s">
        <v>37</v>
      </c>
      <c r="P1797" t="s">
        <v>118</v>
      </c>
      <c r="Q1797" t="s">
        <v>256</v>
      </c>
      <c r="R1797" t="s">
        <v>256</v>
      </c>
      <c r="S1797" t="s">
        <v>256</v>
      </c>
      <c r="T1797" t="s">
        <v>256</v>
      </c>
      <c r="U1797" t="s">
        <v>256</v>
      </c>
      <c r="V1797" t="s">
        <v>281</v>
      </c>
      <c r="W1797" t="str">
        <f t="shared" si="169"/>
        <v>db.pacientes.updateOne({"_id":ObjectId('61e34254ec4ec02e84f5de0b')},{ $set: { "seguimientos": [{"id": "2013","seccion1": {"fechaSeguimiento": "2013-12-12","institucion": "Hospital Sor Maria Ludovica de La Plata",</v>
      </c>
      <c r="X1797" t="str">
        <f t="shared" si="170"/>
        <v>"fallecimiento": "No","fechaFallecimiento": "","causaFallecimiento": "","nivelEducativo": "","actividadLaboral": "","coberturaSocial": "Sí","tratamientoAntibioticoHospitalizado": "","embarazo": ""},</v>
      </c>
      <c r="Y1797" t="str">
        <f t="shared" si="171"/>
        <v>"seccion4": {"cultivos": "2"},"seccion5": {"toleranciaGlucosa": "No realizada","toleranciaGlucosaRealizada": "","vitaminaD": "","vitaminaDRealizada": "","inmunoglobulina": "",</v>
      </c>
      <c r="Z1797" t="str">
        <f t="shared" si="172"/>
        <v>"inmunoglobulinaRealizada": ""},"seccion6": {"actividadDeportiva": "Sí"}}]}}, { upsert: true } );</v>
      </c>
      <c r="AA1797" t="str">
        <f t="shared" si="173"/>
        <v>db.pacientes.updateOne({"_id":ObjectId('61e34254ec4ec02e84f5de0b')},{ $set: { "seguimientos": [{"id": "2013","seccion1": {"fechaSeguimiento": "2013-12-12","institucion": "Hospital Sor Maria Ludovica de La Plata","fallecimiento": "No","fechaFallecimiento": "","causaFallecimiento": "","nivelEducativo": "","actividadLaboral": "","coberturaSocial": "Sí","tratamientoAntibioticoHospitalizado": "","embarazo": ""},"seccion4": {"cultivos": "2"},"seccion5": {"toleranciaGlucosa": "No realizada","toleranciaGlucosaRealizada": "","vitaminaD": "","vitaminaDRealizada": "","inmunoglobulina": "","inmunoglobulinaRealizada": ""},"seccion6": {"actividadDeportiva": "Sí"}}]}}, { upsert: true } );</v>
      </c>
    </row>
    <row r="1798" spans="1:27" x14ac:dyDescent="0.3">
      <c r="A1798" t="s">
        <v>1221</v>
      </c>
      <c r="B1798">
        <v>766</v>
      </c>
      <c r="C1798">
        <v>2014</v>
      </c>
      <c r="D1798" s="5">
        <v>41985</v>
      </c>
      <c r="E1798" s="5" t="str">
        <f t="shared" si="168"/>
        <v>2014-12-12</v>
      </c>
      <c r="F1798" t="s">
        <v>400</v>
      </c>
      <c r="G1798" t="s">
        <v>281</v>
      </c>
      <c r="H1798" t="s">
        <v>172</v>
      </c>
      <c r="I1798" t="s">
        <v>291</v>
      </c>
      <c r="P1798" t="s">
        <v>118</v>
      </c>
      <c r="Q1798" t="s">
        <v>256</v>
      </c>
      <c r="R1798" t="s">
        <v>256</v>
      </c>
      <c r="S1798" t="s">
        <v>256</v>
      </c>
      <c r="T1798" t="s">
        <v>256</v>
      </c>
      <c r="U1798" t="s">
        <v>256</v>
      </c>
      <c r="V1798" t="s">
        <v>256</v>
      </c>
      <c r="W1798" t="str">
        <f t="shared" si="169"/>
        <v>db.pacientes.updateOne({"_id":ObjectId('61e34254ec4ec02e84f5de0b')},{ $set: { "seguimientos": [{"id": "2014","seccion1": {"fechaSeguimiento": "2014-12-12","institucion": "Hospital Sor Maria Ludovica de La Plata",</v>
      </c>
      <c r="X1798" t="str">
        <f t="shared" si="170"/>
        <v>"fallecimiento": "Sí","fechaFallecimiento": "2014-12-30","causaFallecimiento": "Respiratorios","nivelEducativo": "","actividadLaboral": "","coberturaSocial": "","tratamientoAntibioticoHospitalizado": "","embarazo": ""},</v>
      </c>
      <c r="Y1798" t="str">
        <f t="shared" si="171"/>
        <v>"seccion4": {"cultivos": ""},"seccion5": {"toleranciaGlucosa": "No realizada","toleranciaGlucosaRealizada": "","vitaminaD": "","vitaminaDRealizada": "","inmunoglobulina": "",</v>
      </c>
      <c r="Z1798" t="str">
        <f t="shared" si="172"/>
        <v>"inmunoglobulinaRealizada": ""},"seccion6": {"actividadDeportiva": ""}}]}}, { upsert: true } );</v>
      </c>
      <c r="AA1798" t="str">
        <f t="shared" si="173"/>
        <v>db.pacientes.updateOne({"_id":ObjectId('61e34254ec4ec02e84f5de0b')},{ $set: { "seguimientos": [{"id": "2014","seccion1": {"fechaSeguimiento": "2014-12-12","institucion": "Hospital Sor Maria Ludovica de La Plata","fallecimiento": "Sí","fechaFallecimiento": "2014-12-30","causaFallecimiento": "Respiratorios","nivelEducativo": "","actividadLaboral": "","coberturaSocial": "","tratamientoAntibioticoHospitalizado": "","embarazo": ""},"seccion4":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1799" spans="1:27" x14ac:dyDescent="0.3">
      <c r="A1799" t="s">
        <v>1221</v>
      </c>
      <c r="B1799">
        <v>766</v>
      </c>
      <c r="C1799">
        <v>2015</v>
      </c>
      <c r="D1799" s="5">
        <v>42072</v>
      </c>
      <c r="E1799" s="5" t="str">
        <f t="shared" si="168"/>
        <v>2015-3-9</v>
      </c>
      <c r="F1799" t="s">
        <v>400</v>
      </c>
      <c r="G1799" t="s">
        <v>281</v>
      </c>
      <c r="H1799" t="s">
        <v>174</v>
      </c>
      <c r="I1799" t="s">
        <v>291</v>
      </c>
      <c r="P1799" t="s">
        <v>118</v>
      </c>
      <c r="Q1799" t="s">
        <v>256</v>
      </c>
      <c r="R1799" t="s">
        <v>256</v>
      </c>
      <c r="S1799" t="s">
        <v>256</v>
      </c>
      <c r="T1799" t="s">
        <v>256</v>
      </c>
      <c r="U1799" t="s">
        <v>256</v>
      </c>
      <c r="V1799" t="s">
        <v>256</v>
      </c>
      <c r="W1799" t="str">
        <f t="shared" si="169"/>
        <v>db.pacientes.updateOne({"_id":ObjectId('61e34254ec4ec02e84f5de0b')},{ $set: { "seguimientos": [{"id": "2015","seccion1": {"fechaSeguimiento": "2015-3-9","institucion": "Hospital Sor Maria Ludovica de La Plata",</v>
      </c>
      <c r="X1799" t="str">
        <f t="shared" si="170"/>
        <v>"fallecimiento": "Sí","fechaFallecimiento": "2015-06-09","causaFallecimiento": "Respiratorios","nivelEducativo": "","actividadLaboral": "","coberturaSocial": "","tratamientoAntibioticoHospitalizado": "","embarazo": ""},</v>
      </c>
      <c r="Y1799" t="str">
        <f t="shared" si="171"/>
        <v>"seccion4": {"cultivos": ""},"seccion5": {"toleranciaGlucosa": "No realizada","toleranciaGlucosaRealizada": "","vitaminaD": "","vitaminaDRealizada": "","inmunoglobulina": "",</v>
      </c>
      <c r="Z1799" t="str">
        <f t="shared" si="172"/>
        <v>"inmunoglobulinaRealizada": ""},"seccion6": {"actividadDeportiva": ""}}]}}, { upsert: true } );</v>
      </c>
      <c r="AA1799" t="str">
        <f t="shared" si="173"/>
        <v>db.pacientes.updateOne({"_id":ObjectId('61e34254ec4ec02e84f5de0b')},{ $set: { "seguimientos": [{"id": "2015","seccion1": {"fechaSeguimiento": "2015-3-9","institucion": "Hospital Sor Maria Ludovica de La Plata","fallecimiento": "Sí","fechaFallecimiento": "2015-06-09","causaFallecimiento": "Respiratorios","nivelEducativo": "","actividadLaboral": "","coberturaSocial": "","tratamientoAntibioticoHospitalizado": "","embarazo": ""},"seccion4":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1800" spans="1:27" x14ac:dyDescent="0.3">
      <c r="A1800" t="s">
        <v>1222</v>
      </c>
      <c r="B1800">
        <v>769</v>
      </c>
      <c r="C1800">
        <v>2012</v>
      </c>
      <c r="D1800" s="5">
        <v>41220</v>
      </c>
      <c r="E1800" s="5" t="str">
        <f t="shared" si="168"/>
        <v>2012-11-7</v>
      </c>
      <c r="F1800" t="s">
        <v>400</v>
      </c>
      <c r="G1800" t="s">
        <v>35</v>
      </c>
      <c r="L1800" t="s">
        <v>281</v>
      </c>
      <c r="O1800" t="s">
        <v>41</v>
      </c>
      <c r="P1800" t="s">
        <v>118</v>
      </c>
      <c r="Q1800" t="s">
        <v>256</v>
      </c>
      <c r="R1800" t="s">
        <v>256</v>
      </c>
      <c r="S1800" t="s">
        <v>256</v>
      </c>
      <c r="T1800" t="s">
        <v>256</v>
      </c>
      <c r="U1800" t="s">
        <v>256</v>
      </c>
      <c r="V1800" t="s">
        <v>256</v>
      </c>
      <c r="W1800" t="str">
        <f t="shared" si="169"/>
        <v>db.pacientes.updateOne({"_id":ObjectId('61e34254ec4ec02e84f5de0c')},{ $set: { "seguimientos": [{"id": "2012","seccion1": {"fechaSeguimiento": "2012-11-7","institucion": "Hospital Sor Maria Ludovica de La Plata",</v>
      </c>
      <c r="X1800" t="str">
        <f t="shared" si="170"/>
        <v>"fallecimiento": "No","fechaFallecimiento": "","causaFallecimiento": "","nivelEducativo": "","actividadLaboral": "","coberturaSocial": "Sí","tratamientoAntibioticoHospitalizado": "","embarazo": ""},</v>
      </c>
      <c r="Y1800" t="str">
        <f t="shared" si="171"/>
        <v>"seccion4": {"cultivos": "6"},"seccion5": {"toleranciaGlucosa": "No realizada","toleranciaGlucosaRealizada": "","vitaminaD": "","vitaminaDRealizada": "","inmunoglobulina": "",</v>
      </c>
      <c r="Z1800" t="str">
        <f t="shared" si="172"/>
        <v>"inmunoglobulinaRealizada": ""},"seccion6": {"actividadDeportiva": ""}}]}}, { upsert: true } );</v>
      </c>
      <c r="AA1800" t="str">
        <f t="shared" si="173"/>
        <v>db.pacientes.updateOne({"_id":ObjectId('61e34254ec4ec02e84f5de0c')},{ $set: { "seguimientos": [{"id": "2012","seccion1": {"fechaSeguimiento": "2012-11-7","institucion": "Hospital Sor Maria Ludovica de La Plata","fallecimiento": "No","fechaFallecimiento": "","causaFallecimiento": "","nivelEducativo": "","actividadLaboral": "","coberturaSocial": "Sí","tratamientoAntibioticoHospitalizado": "","embarazo": ""},"seccion4": {"cultivos": "6"},"seccion5":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1801" spans="1:27" x14ac:dyDescent="0.3">
      <c r="A1801" t="s">
        <v>1222</v>
      </c>
      <c r="B1801">
        <v>769</v>
      </c>
      <c r="C1801">
        <v>2013</v>
      </c>
      <c r="D1801" s="5">
        <v>41593</v>
      </c>
      <c r="E1801" s="5" t="str">
        <f t="shared" si="168"/>
        <v>2013-11-15</v>
      </c>
      <c r="F1801" t="s">
        <v>400</v>
      </c>
      <c r="G1801" t="s">
        <v>35</v>
      </c>
      <c r="L1801" t="s">
        <v>281</v>
      </c>
      <c r="O1801" t="s">
        <v>46</v>
      </c>
      <c r="P1801" t="s">
        <v>118</v>
      </c>
      <c r="Q1801" t="s">
        <v>256</v>
      </c>
      <c r="R1801" t="s">
        <v>256</v>
      </c>
      <c r="S1801" t="s">
        <v>256</v>
      </c>
      <c r="T1801" t="s">
        <v>256</v>
      </c>
      <c r="U1801" t="s">
        <v>256</v>
      </c>
      <c r="V1801" t="s">
        <v>256</v>
      </c>
      <c r="W1801" t="str">
        <f t="shared" si="169"/>
        <v>db.pacientes.updateOne({"_id":ObjectId('61e34254ec4ec02e84f5de0c')},{ $set: { "seguimientos": [{"id": "2013","seccion1": {"fechaSeguimiento": "2013-11-15","institucion": "Hospital Sor Maria Ludovica de La Plata",</v>
      </c>
      <c r="X1801" t="str">
        <f t="shared" si="170"/>
        <v>"fallecimiento": "No","fechaFallecimiento": "","causaFallecimiento": "","nivelEducativo": "","actividadLaboral": "","coberturaSocial": "Sí","tratamientoAntibioticoHospitalizado": "","embarazo": ""},</v>
      </c>
      <c r="Y1801" t="str">
        <f t="shared" si="171"/>
        <v>"seccion4": {"cultivos": "3"},"seccion5": {"toleranciaGlucosa": "No realizada","toleranciaGlucosaRealizada": "","vitaminaD": "","vitaminaDRealizada": "","inmunoglobulina": "",</v>
      </c>
      <c r="Z1801" t="str">
        <f t="shared" si="172"/>
        <v>"inmunoglobulinaRealizada": ""},"seccion6": {"actividadDeportiva": ""}}]}}, { upsert: true } );</v>
      </c>
      <c r="AA1801" t="str">
        <f t="shared" si="173"/>
        <v>db.pacientes.updateOne({"_id":ObjectId('61e34254ec4ec02e84f5de0c')},{ $set: { "seguimientos": [{"id": "2013","seccion1": {"fechaSeguimiento": "2013-11-15","institucion": "Hospital Sor Maria Ludovica de La Plata","fallecimiento": "No","fechaFallecimiento": "","causaFallecimiento": "","nivelEducativo": "","actividadLaboral": "","coberturaSocial": "Sí","tratamientoAntibioticoHospitalizado": "","embarazo": ""},"seccion4": {"cultivos": "3"},"seccion5":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1802" spans="1:27" x14ac:dyDescent="0.3">
      <c r="A1802" t="s">
        <v>1222</v>
      </c>
      <c r="B1802">
        <v>769</v>
      </c>
      <c r="C1802">
        <v>2014</v>
      </c>
      <c r="D1802" s="5">
        <v>41988</v>
      </c>
      <c r="E1802" s="5" t="str">
        <f t="shared" si="168"/>
        <v>2014-12-15</v>
      </c>
      <c r="F1802" t="s">
        <v>400</v>
      </c>
      <c r="G1802" t="s">
        <v>35</v>
      </c>
      <c r="L1802" t="s">
        <v>281</v>
      </c>
      <c r="O1802" t="s">
        <v>46</v>
      </c>
      <c r="P1802" t="s">
        <v>118</v>
      </c>
      <c r="Q1802" t="s">
        <v>256</v>
      </c>
      <c r="R1802" t="s">
        <v>256</v>
      </c>
      <c r="S1802" t="s">
        <v>256</v>
      </c>
      <c r="T1802" t="s">
        <v>256</v>
      </c>
      <c r="U1802" t="s">
        <v>256</v>
      </c>
      <c r="V1802" t="s">
        <v>256</v>
      </c>
      <c r="W1802" t="str">
        <f t="shared" si="169"/>
        <v>db.pacientes.updateOne({"_id":ObjectId('61e34254ec4ec02e84f5de0c')},{ $set: { "seguimientos": [{"id": "2014","seccion1": {"fechaSeguimiento": "2014-12-15","institucion": "Hospital Sor Maria Ludovica de La Plata",</v>
      </c>
      <c r="X1802" t="str">
        <f t="shared" si="170"/>
        <v>"fallecimiento": "No","fechaFallecimiento": "","causaFallecimiento": "","nivelEducativo": "","actividadLaboral": "","coberturaSocial": "Sí","tratamientoAntibioticoHospitalizado": "","embarazo": ""},</v>
      </c>
      <c r="Y1802" t="str">
        <f t="shared" si="171"/>
        <v>"seccion4": {"cultivos": "3"},"seccion5": {"toleranciaGlucosa": "No realizada","toleranciaGlucosaRealizada": "","vitaminaD": "","vitaminaDRealizada": "","inmunoglobulina": "",</v>
      </c>
      <c r="Z1802" t="str">
        <f t="shared" si="172"/>
        <v>"inmunoglobulinaRealizada": ""},"seccion6": {"actividadDeportiva": ""}}]}}, { upsert: true } );</v>
      </c>
      <c r="AA1802" t="str">
        <f t="shared" si="173"/>
        <v>db.pacientes.updateOne({"_id":ObjectId('61e34254ec4ec02e84f5de0c')},{ $set: { "seguimientos": [{"id": "2014","seccion1": {"fechaSeguimiento": "2014-12-15","institucion": "Hospital Sor Maria Ludovica de La Plata","fallecimiento": "No","fechaFallecimiento": "","causaFallecimiento": "","nivelEducativo": "","actividadLaboral": "","coberturaSocial": "Sí","tratamientoAntibioticoHospitalizado": "","embarazo": ""},"seccion4": {"cultivos": "3"},"seccion5":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1803" spans="1:27" x14ac:dyDescent="0.3">
      <c r="A1803" t="s">
        <v>1222</v>
      </c>
      <c r="B1803">
        <v>769</v>
      </c>
      <c r="C1803">
        <v>2015</v>
      </c>
      <c r="D1803" s="5">
        <v>42073</v>
      </c>
      <c r="E1803" s="5" t="str">
        <f t="shared" si="168"/>
        <v>2015-3-10</v>
      </c>
      <c r="F1803" t="s">
        <v>400</v>
      </c>
      <c r="G1803" t="s">
        <v>35</v>
      </c>
      <c r="L1803" t="s">
        <v>281</v>
      </c>
      <c r="O1803" t="s">
        <v>37</v>
      </c>
      <c r="P1803" t="s">
        <v>118</v>
      </c>
      <c r="Q1803" t="s">
        <v>256</v>
      </c>
      <c r="R1803" t="s">
        <v>261</v>
      </c>
      <c r="S1803" t="s">
        <v>34</v>
      </c>
      <c r="T1803" t="s">
        <v>118</v>
      </c>
      <c r="U1803" t="s">
        <v>256</v>
      </c>
      <c r="V1803" t="s">
        <v>256</v>
      </c>
      <c r="W1803" t="str">
        <f t="shared" si="169"/>
        <v>db.pacientes.updateOne({"_id":ObjectId('61e34254ec4ec02e84f5de0c')},{ $set: { "seguimientos": [{"id": "2015","seccion1": {"fechaSeguimiento": "2015-3-10","institucion": "Hospital Sor Maria Ludovica de La Plata",</v>
      </c>
      <c r="X1803" t="str">
        <f t="shared" si="170"/>
        <v>"fallecimiento": "No","fechaFallecimiento": "","causaFallecimiento": "","nivelEducativo": "","actividadLaboral": "","coberturaSocial": "Sí","tratamientoAntibioticoHospitalizado": "","embarazo": ""},</v>
      </c>
      <c r="Y1803" t="str">
        <f t="shared" si="171"/>
        <v>"seccion4": {"cultivos": "2"},"seccion5": {"toleranciaGlucosa": "No realizada","toleranciaGlucosaRealizada": "","vitaminaD": "Realizada","vitaminaDRealizada": "Normal","inmunoglobulina": "No realizada",</v>
      </c>
      <c r="Z1803" t="str">
        <f t="shared" si="172"/>
        <v>"inmunoglobulinaRealizada": ""},"seccion6": {"actividadDeportiva": ""}}]}}, { upsert: true } );</v>
      </c>
      <c r="AA1803" t="str">
        <f t="shared" si="173"/>
        <v>db.pacientes.updateOne({"_id":ObjectId('61e34254ec4ec02e84f5de0c')},{ $set: { "seguimientos": [{"id": "2015","seccion1": {"fechaSeguimiento": "2015-3-10","institucion": "Hospital Sor Maria Ludovica de La Plata","fallecimiento": "No","fechaFallecimiento": "","causaFallecimiento": "","nivelEducativo": "","actividadLaboral": "","coberturaSocial": "Sí","tratamientoAntibioticoHospitalizado": "","embarazo": ""},"seccion4": {"cultivos": "2"},"seccion5": {"toleranciaGlucosa": "No realizada","toleranciaGlucosaRealizada": "","vitaminaD": "Realizada","vitaminaDRealizada": "Normal","inmunoglobulina": "No realizada","inmunoglobulinaRealizada": ""},"seccion6": {"actividadDeportiva": ""}}]}}, { upsert: true } );</v>
      </c>
    </row>
    <row r="1804" spans="1:27" x14ac:dyDescent="0.3">
      <c r="A1804" t="s">
        <v>1222</v>
      </c>
      <c r="B1804">
        <v>769</v>
      </c>
      <c r="C1804">
        <v>2016</v>
      </c>
      <c r="D1804" s="5">
        <v>42683</v>
      </c>
      <c r="E1804" s="5" t="str">
        <f t="shared" si="168"/>
        <v>2016-11-9</v>
      </c>
      <c r="F1804" t="s">
        <v>400</v>
      </c>
      <c r="G1804" t="s">
        <v>35</v>
      </c>
      <c r="P1804" t="s">
        <v>118</v>
      </c>
      <c r="Q1804" t="s">
        <v>256</v>
      </c>
      <c r="R1804" t="s">
        <v>256</v>
      </c>
      <c r="S1804" t="s">
        <v>256</v>
      </c>
      <c r="T1804" t="s">
        <v>256</v>
      </c>
      <c r="U1804" t="s">
        <v>256</v>
      </c>
      <c r="V1804" t="s">
        <v>256</v>
      </c>
      <c r="W1804" t="str">
        <f t="shared" si="169"/>
        <v>db.pacientes.updateOne({"_id":ObjectId('61e34254ec4ec02e84f5de0c')},{ $set: { "seguimientos": [{"id": "2016","seccion1": {"fechaSeguimiento": "2016-11-9","institucion": "Hospital Sor Maria Ludovica de La Plata",</v>
      </c>
      <c r="X1804" t="str">
        <f t="shared" si="170"/>
        <v>"fallecimiento": "No","fechaFallecimiento": "","causaFallecimiento": "","nivelEducativo": "","actividadLaboral": "","coberturaSocial": "","tratamientoAntibioticoHospitalizado": "","embarazo": ""},</v>
      </c>
      <c r="Y1804" t="str">
        <f t="shared" si="171"/>
        <v>"seccion4": {"cultivos": ""},"seccion5": {"toleranciaGlucosa": "No realizada","toleranciaGlucosaRealizada": "","vitaminaD": "","vitaminaDRealizada": "","inmunoglobulina": "",</v>
      </c>
      <c r="Z1804" t="str">
        <f t="shared" si="172"/>
        <v>"inmunoglobulinaRealizada": ""},"seccion6": {"actividadDeportiva": ""}}]}}, { upsert: true } );</v>
      </c>
      <c r="AA1804" t="str">
        <f t="shared" si="173"/>
        <v>db.pacientes.updateOne({"_id":ObjectId('61e34254ec4ec02e84f5de0c')},{ $set: { "seguimientos": [{"id": "2016","seccion1": {"fechaSeguimiento": "2016-11-9","institucion": "Hospital Sor Maria Ludovica de La Plata","fallecimiento": "No","fechaFallecimiento": "","causaFallecimiento": "","nivelEducativo": "","actividadLaboral": "","coberturaSocial": "","tratamientoAntibioticoHospitalizado": "","embarazo": ""},"seccion4":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1805" spans="1:27" x14ac:dyDescent="0.3">
      <c r="A1805" t="s">
        <v>1223</v>
      </c>
      <c r="B1805">
        <v>770</v>
      </c>
      <c r="C1805">
        <v>2013</v>
      </c>
      <c r="D1805" s="5">
        <v>41388</v>
      </c>
      <c r="E1805" s="5" t="str">
        <f t="shared" si="168"/>
        <v>2013-4-24</v>
      </c>
      <c r="F1805" t="s">
        <v>375</v>
      </c>
      <c r="G1805" t="s">
        <v>35</v>
      </c>
      <c r="J1805" t="s">
        <v>38</v>
      </c>
      <c r="L1805" t="s">
        <v>35</v>
      </c>
      <c r="N1805" t="s">
        <v>35</v>
      </c>
      <c r="O1805" t="s">
        <v>49</v>
      </c>
      <c r="P1805" t="s">
        <v>261</v>
      </c>
      <c r="Q1805" t="s">
        <v>34</v>
      </c>
      <c r="R1805" t="s">
        <v>256</v>
      </c>
      <c r="S1805" t="s">
        <v>256</v>
      </c>
      <c r="T1805" t="s">
        <v>261</v>
      </c>
      <c r="U1805" t="s">
        <v>40</v>
      </c>
      <c r="V1805" t="s">
        <v>281</v>
      </c>
      <c r="W1805" t="str">
        <f t="shared" si="169"/>
        <v>db.pacientes.updateOne({"_id":ObjectId('61e34254ec4ec02e84f5de0d')},{ $set: { "seguimientos": [{"id": "2013","seccion1": {"fechaSeguimiento": "2013-4-24","institucion": "Hospital Pediátrico Dr. Avelino Castelan",</v>
      </c>
      <c r="X1805" t="str">
        <f t="shared" si="170"/>
        <v>"fallecimiento": "No","fechaFallecimiento": "","causaFallecimiento": "","nivelEducativo": "Primaria incompleta","actividadLaboral": "","coberturaSocial": "No","tratamientoAntibioticoHospitalizado": "","embarazo": "No"},</v>
      </c>
      <c r="Y1805" t="str">
        <f t="shared" si="171"/>
        <v>"seccion4": {"cultivos": "4"},"seccion5": {"toleranciaGlucosa": "Realizada","toleranciaGlucosaRealizada": "Normal","vitaminaD": "","vitaminaDRealizada": "","inmunoglobulina": "Realizada",</v>
      </c>
      <c r="Z1805" t="str">
        <f t="shared" si="172"/>
        <v>"inmunoglobulinaRealizada": "&lt; 500"},"seccion6": {"actividadDeportiva": "Sí"}}]}}, { upsert: true } );</v>
      </c>
      <c r="AA1805" t="str">
        <f t="shared" si="173"/>
        <v>db.pacientes.updateOne({"_id":ObjectId('61e34254ec4ec02e84f5de0d')},{ $set: { "seguimientos": [{"id": "2013","seccion1": {"fechaSeguimiento": "2013-4-24","institucion": "Hospital Pediátrico Dr. Avelino Castelan","fallecimiento": "No","fechaFallecimiento": "","causaFallecimiento": "","nivelEducativo": "Primaria incompleta","actividadLaboral": "","coberturaSocial": "No","tratamientoAntibioticoHospitalizado": "","embarazo": "No"},"seccion4": {"cultivos": "4"},"seccion5": {"toleranciaGlucosa": "Realizada","toleranciaGlucosaRealizada": "Normal","vitaminaD": "","vitaminaDRealizada": "","inmunoglobulina": "Realizada","inmunoglobulinaRealizada": "&lt; 500"},"seccion6": {"actividadDeportiva": "Sí"}}]}}, { upsert: true } );</v>
      </c>
    </row>
    <row r="1806" spans="1:27" x14ac:dyDescent="0.3">
      <c r="A1806" t="s">
        <v>1224</v>
      </c>
      <c r="B1806">
        <v>771</v>
      </c>
      <c r="C1806">
        <v>2013</v>
      </c>
      <c r="D1806" s="5">
        <v>41409</v>
      </c>
      <c r="E1806" s="5" t="str">
        <f t="shared" si="168"/>
        <v>2013-5-15</v>
      </c>
      <c r="F1806" t="s">
        <v>375</v>
      </c>
      <c r="G1806" t="s">
        <v>35</v>
      </c>
      <c r="J1806" t="s">
        <v>38</v>
      </c>
      <c r="L1806" t="s">
        <v>35</v>
      </c>
      <c r="N1806" t="s">
        <v>35</v>
      </c>
      <c r="O1806" t="s">
        <v>49</v>
      </c>
      <c r="P1806" t="s">
        <v>261</v>
      </c>
      <c r="Q1806" t="s">
        <v>34</v>
      </c>
      <c r="R1806" t="s">
        <v>256</v>
      </c>
      <c r="S1806" t="s">
        <v>256</v>
      </c>
      <c r="T1806" t="s">
        <v>261</v>
      </c>
      <c r="U1806" t="s">
        <v>40</v>
      </c>
      <c r="V1806" t="s">
        <v>281</v>
      </c>
      <c r="W1806" t="str">
        <f t="shared" si="169"/>
        <v>db.pacientes.updateOne({"_id":ObjectId('61e34254ec4ec02e84f5de0e')},{ $set: { "seguimientos": [{"id": "2013","seccion1": {"fechaSeguimiento": "2013-5-15","institucion": "Hospital Pediátrico Dr. Avelino Castelan",</v>
      </c>
      <c r="X1806" t="str">
        <f t="shared" si="170"/>
        <v>"fallecimiento": "No","fechaFallecimiento": "","causaFallecimiento": "","nivelEducativo": "Primaria incompleta","actividadLaboral": "","coberturaSocial": "No","tratamientoAntibioticoHospitalizado": "","embarazo": "No"},</v>
      </c>
      <c r="Y1806" t="str">
        <f t="shared" si="171"/>
        <v>"seccion4": {"cultivos": "4"},"seccion5": {"toleranciaGlucosa": "Realizada","toleranciaGlucosaRealizada": "Normal","vitaminaD": "","vitaminaDRealizada": "","inmunoglobulina": "Realizada",</v>
      </c>
      <c r="Z1806" t="str">
        <f t="shared" si="172"/>
        <v>"inmunoglobulinaRealizada": "&lt; 500"},"seccion6": {"actividadDeportiva": "Sí"}}]}}, { upsert: true } );</v>
      </c>
      <c r="AA1806" t="str">
        <f t="shared" si="173"/>
        <v>db.pacientes.updateOne({"_id":ObjectId('61e34254ec4ec02e84f5de0e')},{ $set: { "seguimientos": [{"id": "2013","seccion1": {"fechaSeguimiento": "2013-5-15","institucion": "Hospital Pediátrico Dr. Avelino Castelan","fallecimiento": "No","fechaFallecimiento": "","causaFallecimiento": "","nivelEducativo": "Primaria incompleta","actividadLaboral": "","coberturaSocial": "No","tratamientoAntibioticoHospitalizado": "","embarazo": "No"},"seccion4": {"cultivos": "4"},"seccion5": {"toleranciaGlucosa": "Realizada","toleranciaGlucosaRealizada": "Normal","vitaminaD": "","vitaminaDRealizada": "","inmunoglobulina": "Realizada","inmunoglobulinaRealizada": "&lt; 500"},"seccion6": {"actividadDeportiva": "Sí"}}]}}, { upsert: true } );</v>
      </c>
    </row>
    <row r="1807" spans="1:27" x14ac:dyDescent="0.3">
      <c r="A1807" t="s">
        <v>1224</v>
      </c>
      <c r="B1807">
        <v>771</v>
      </c>
      <c r="C1807">
        <v>2016</v>
      </c>
      <c r="D1807" s="5">
        <v>42597</v>
      </c>
      <c r="E1807" s="5" t="str">
        <f t="shared" si="168"/>
        <v>2016-8-15</v>
      </c>
      <c r="F1807" t="s">
        <v>450</v>
      </c>
      <c r="G1807" t="s">
        <v>35</v>
      </c>
      <c r="O1807" t="s">
        <v>37</v>
      </c>
      <c r="P1807" t="s">
        <v>261</v>
      </c>
      <c r="Q1807" t="s">
        <v>34</v>
      </c>
      <c r="R1807" t="s">
        <v>261</v>
      </c>
      <c r="S1807" t="s">
        <v>34</v>
      </c>
      <c r="T1807" t="s">
        <v>118</v>
      </c>
      <c r="U1807" t="s">
        <v>256</v>
      </c>
      <c r="V1807" t="s">
        <v>256</v>
      </c>
      <c r="W1807" t="str">
        <f t="shared" si="169"/>
        <v>db.pacientes.updateOne({"_id":ObjectId('61e34254ec4ec02e84f5de0e')},{ $set: { "seguimientos": [{"id": "2016","seccion1": {"fechaSeguimiento": "2016-8-15","institucion": "Hospital Pediatrico Dr. A. Castelan",</v>
      </c>
      <c r="X1807" t="str">
        <f t="shared" si="170"/>
        <v>"fallecimiento": "No","fechaFallecimiento": "","causaFallecimiento": "","nivelEducativo": "","actividadLaboral": "","coberturaSocial": "","tratamientoAntibioticoHospitalizado": "","embarazo": ""},</v>
      </c>
      <c r="Y1807" t="str">
        <f t="shared" si="171"/>
        <v>"seccion4": {"cultivos": "2"},"seccion5": {"toleranciaGlucosa": "Realizada","toleranciaGlucosaRealizada": "Normal","vitaminaD": "Realizada","vitaminaDRealizada": "Normal","inmunoglobulina": "No realizada",</v>
      </c>
      <c r="Z1807" t="str">
        <f t="shared" si="172"/>
        <v>"inmunoglobulinaRealizada": ""},"seccion6": {"actividadDeportiva": ""}}]}}, { upsert: true } );</v>
      </c>
      <c r="AA1807" t="str">
        <f t="shared" si="173"/>
        <v>db.pacientes.updateOne({"_id":ObjectId('61e34254ec4ec02e84f5de0e')},{ $set: { "seguimientos": [{"id": "2016","seccion1": {"fechaSeguimiento": "2016-8-15","institucion": "Hospital Pediatrico Dr. A. Castelan","fallecimiento": "No","fechaFallecimiento": "","causaFallecimiento": "","nivelEducativo": "","actividadLaboral": "","coberturaSocial": "","tratamientoAntibioticoHospitalizado": "","embarazo": ""},"seccion4": {"cultivos": "2"},"seccion5": {"toleranciaGlucosa": "Realizada","toleranciaGlucosaRealizada": "Normal","vitaminaD": "Realizada","vitaminaDRealizada": "Normal","inmunoglobulina": "No realizada","inmunoglobulinaRealizada": ""},"seccion6": {"actividadDeportiva": ""}}]}}, { upsert: true } );</v>
      </c>
    </row>
    <row r="1808" spans="1:27" x14ac:dyDescent="0.3">
      <c r="A1808" t="s">
        <v>1225</v>
      </c>
      <c r="B1808">
        <v>772</v>
      </c>
      <c r="C1808">
        <v>2013</v>
      </c>
      <c r="D1808" s="5">
        <v>41416</v>
      </c>
      <c r="E1808" s="5" t="str">
        <f t="shared" si="168"/>
        <v>2013-5-22</v>
      </c>
      <c r="F1808" t="s">
        <v>375</v>
      </c>
      <c r="G1808" t="s">
        <v>35</v>
      </c>
      <c r="J1808" t="s">
        <v>78</v>
      </c>
      <c r="K1808" t="s">
        <v>70</v>
      </c>
      <c r="L1808" t="s">
        <v>35</v>
      </c>
      <c r="N1808" t="s">
        <v>35</v>
      </c>
      <c r="O1808" t="s">
        <v>49</v>
      </c>
      <c r="P1808" t="s">
        <v>118</v>
      </c>
      <c r="Q1808" t="s">
        <v>256</v>
      </c>
      <c r="R1808" t="s">
        <v>256</v>
      </c>
      <c r="S1808" t="s">
        <v>256</v>
      </c>
      <c r="T1808" t="s">
        <v>256</v>
      </c>
      <c r="U1808" t="s">
        <v>256</v>
      </c>
      <c r="V1808" t="s">
        <v>256</v>
      </c>
      <c r="W1808" t="str">
        <f t="shared" si="169"/>
        <v>db.pacientes.updateOne({"_id":ObjectId('61e34254ec4ec02e84f5de0f')},{ $set: { "seguimientos": [{"id": "2013","seccion1": {"fechaSeguimiento": "2013-5-22","institucion": "Hospital Pediátrico Dr. Avelino Castelan",</v>
      </c>
      <c r="X1808" t="str">
        <f t="shared" si="170"/>
        <v>"fallecimiento": "No","fechaFallecimiento": "","causaFallecimiento": "","nivelEducativo": "Primaria completa","actividadLaboral": "No trabaja","coberturaSocial": "No","tratamientoAntibioticoHospitalizado": "","embarazo": "No"},</v>
      </c>
      <c r="Y1808" t="str">
        <f t="shared" si="171"/>
        <v>"seccion4": {"cultivos": "4"},"seccion5": {"toleranciaGlucosa": "No realizada","toleranciaGlucosaRealizada": "","vitaminaD": "","vitaminaDRealizada": "","inmunoglobulina": "",</v>
      </c>
      <c r="Z1808" t="str">
        <f t="shared" si="172"/>
        <v>"inmunoglobulinaRealizada": ""},"seccion6": {"actividadDeportiva": ""}}]}}, { upsert: true } );</v>
      </c>
      <c r="AA1808" t="str">
        <f t="shared" si="173"/>
        <v>db.pacientes.updateOne({"_id":ObjectId('61e34254ec4ec02e84f5de0f')},{ $set: { "seguimientos": [{"id": "2013","seccion1": {"fechaSeguimiento": "2013-5-22","institucion": "Hospital Pediátrico Dr. Avelino Castelan","fallecimiento": "No","fechaFallecimiento": "","causaFallecimiento": "","nivelEducativo": "Primaria completa","actividadLaboral": "No trabaja","coberturaSocial": "No","tratamientoAntibioticoHospitalizado": "","embarazo": "No"},"seccion4": {"cultivos": "4"},"seccion5":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1809" spans="1:27" x14ac:dyDescent="0.3">
      <c r="A1809" t="s">
        <v>1225</v>
      </c>
      <c r="B1809">
        <v>772</v>
      </c>
      <c r="C1809">
        <v>2014</v>
      </c>
      <c r="D1809" s="5">
        <v>41941</v>
      </c>
      <c r="E1809" s="5" t="str">
        <f t="shared" si="168"/>
        <v>2014-10-29</v>
      </c>
      <c r="F1809" t="s">
        <v>450</v>
      </c>
      <c r="G1809" t="s">
        <v>35</v>
      </c>
      <c r="K1809" t="s">
        <v>70</v>
      </c>
      <c r="L1809" t="s">
        <v>35</v>
      </c>
      <c r="N1809" t="s">
        <v>35</v>
      </c>
      <c r="O1809" t="s">
        <v>46</v>
      </c>
      <c r="P1809" t="s">
        <v>261</v>
      </c>
      <c r="Q1809" t="s">
        <v>34</v>
      </c>
      <c r="R1809" t="s">
        <v>261</v>
      </c>
      <c r="S1809" t="s">
        <v>34</v>
      </c>
      <c r="T1809" t="s">
        <v>261</v>
      </c>
      <c r="U1809" t="s">
        <v>40</v>
      </c>
      <c r="V1809" t="s">
        <v>256</v>
      </c>
      <c r="W1809" t="str">
        <f t="shared" si="169"/>
        <v>db.pacientes.updateOne({"_id":ObjectId('61e34254ec4ec02e84f5de0f')},{ $set: { "seguimientos": [{"id": "2014","seccion1": {"fechaSeguimiento": "2014-10-29","institucion": "Hospital Pediatrico Dr. A. Castelan",</v>
      </c>
      <c r="X1809" t="str">
        <f t="shared" si="170"/>
        <v>"fallecimiento": "No","fechaFallecimiento": "","causaFallecimiento": "","nivelEducativo": "","actividadLaboral": "No trabaja","coberturaSocial": "No","tratamientoAntibioticoHospitalizado": "","embarazo": "No"},</v>
      </c>
      <c r="Y1809" t="str">
        <f t="shared" si="171"/>
        <v>"seccion4": {"cultivos": "3"},"seccion5": {"toleranciaGlucosa": "Realizada","toleranciaGlucosaRealizada": "Normal","vitaminaD": "Realizada","vitaminaDRealizada": "Normal","inmunoglobulina": "Realizada",</v>
      </c>
      <c r="Z1809" t="str">
        <f t="shared" si="172"/>
        <v>"inmunoglobulinaRealizada": "&lt; 500"},"seccion6": {"actividadDeportiva": ""}}]}}, { upsert: true } );</v>
      </c>
      <c r="AA1809" t="str">
        <f t="shared" si="173"/>
        <v>db.pacientes.updateOne({"_id":ObjectId('61e34254ec4ec02e84f5de0f')},{ $set: { "seguimientos": [{"id": "2014","seccion1": {"fechaSeguimiento": "2014-10-29","institucion": "Hospital Pediatrico Dr. A. Castelan","fallecimiento": "No","fechaFallecimiento": "","causaFallecimiento": "","nivelEducativo": "","actividadLaboral": "No trabaja","coberturaSocial": "No","tratamientoAntibioticoHospitalizado": "","embarazo": "No"},"seccion4": {"cultivos": "3"},"seccion5": {"toleranciaGlucosa": "Realizada","toleranciaGlucosaRealizada": "Normal","vitaminaD": "Realizada","vitaminaDRealizada": "Normal","inmunoglobulina": "Realizada","inmunoglobulinaRealizada": "&lt; 500"},"seccion6": {"actividadDeportiva": ""}}]}}, { upsert: true } );</v>
      </c>
    </row>
    <row r="1810" spans="1:27" x14ac:dyDescent="0.3">
      <c r="A1810" t="s">
        <v>1225</v>
      </c>
      <c r="B1810">
        <v>772</v>
      </c>
      <c r="C1810">
        <v>2015</v>
      </c>
      <c r="D1810" s="5">
        <v>42312</v>
      </c>
      <c r="E1810" s="5" t="str">
        <f t="shared" si="168"/>
        <v>2015-11-4</v>
      </c>
      <c r="F1810" t="s">
        <v>450</v>
      </c>
      <c r="G1810" t="s">
        <v>35</v>
      </c>
      <c r="O1810" t="s">
        <v>46</v>
      </c>
      <c r="P1810" t="s">
        <v>261</v>
      </c>
      <c r="Q1810" t="s">
        <v>34</v>
      </c>
      <c r="R1810" t="s">
        <v>261</v>
      </c>
      <c r="S1810" t="s">
        <v>34</v>
      </c>
      <c r="T1810" t="s">
        <v>261</v>
      </c>
      <c r="U1810" t="s">
        <v>40</v>
      </c>
      <c r="V1810" t="s">
        <v>256</v>
      </c>
      <c r="W1810" t="str">
        <f t="shared" si="169"/>
        <v>db.pacientes.updateOne({"_id":ObjectId('61e34254ec4ec02e84f5de0f')},{ $set: { "seguimientos": [{"id": "2015","seccion1": {"fechaSeguimiento": "2015-11-4","institucion": "Hospital Pediatrico Dr. A. Castelan",</v>
      </c>
      <c r="X1810" t="str">
        <f t="shared" si="170"/>
        <v>"fallecimiento": "No","fechaFallecimiento": "","causaFallecimiento": "","nivelEducativo": "","actividadLaboral": "","coberturaSocial": "","tratamientoAntibioticoHospitalizado": "","embarazo": ""},</v>
      </c>
      <c r="Y1810" t="str">
        <f t="shared" si="171"/>
        <v>"seccion4": {"cultivos": "3"},"seccion5": {"toleranciaGlucosa": "Realizada","toleranciaGlucosaRealizada": "Normal","vitaminaD": "Realizada","vitaminaDRealizada": "Normal","inmunoglobulina": "Realizada",</v>
      </c>
      <c r="Z1810" t="str">
        <f t="shared" si="172"/>
        <v>"inmunoglobulinaRealizada": "&lt; 500"},"seccion6": {"actividadDeportiva": ""}}]}}, { upsert: true } );</v>
      </c>
      <c r="AA1810" t="str">
        <f t="shared" si="173"/>
        <v>db.pacientes.updateOne({"_id":ObjectId('61e34254ec4ec02e84f5de0f')},{ $set: { "seguimientos": [{"id": "2015","seccion1": {"fechaSeguimiento": "2015-11-4","institucion": "Hospital Pediatrico Dr. A. Castelan","fallecimiento": "No","fechaFallecimiento": "","causaFallecimiento": "","nivelEducativo": "","actividadLaboral": "","coberturaSocial": "","tratamientoAntibioticoHospitalizado": "","embarazo": ""},"seccion4": {"cultivos": "3"},"seccion5": {"toleranciaGlucosa": "Realizada","toleranciaGlucosaRealizada": "Normal","vitaminaD": "Realizada","vitaminaDRealizada": "Normal","inmunoglobulina": "Realizada","inmunoglobulinaRealizada": "&lt; 500"},"seccion6": {"actividadDeportiva": ""}}]}}, { upsert: true } );</v>
      </c>
    </row>
    <row r="1811" spans="1:27" x14ac:dyDescent="0.3">
      <c r="A1811" t="s">
        <v>1226</v>
      </c>
      <c r="B1811">
        <v>773</v>
      </c>
      <c r="C1811">
        <v>2013</v>
      </c>
      <c r="D1811" s="5">
        <v>41437</v>
      </c>
      <c r="E1811" s="5" t="str">
        <f t="shared" si="168"/>
        <v>2013-6-12</v>
      </c>
      <c r="F1811" t="s">
        <v>375</v>
      </c>
      <c r="G1811" t="s">
        <v>35</v>
      </c>
      <c r="J1811" t="s">
        <v>38</v>
      </c>
      <c r="L1811" t="s">
        <v>35</v>
      </c>
      <c r="M1811" t="s">
        <v>37</v>
      </c>
      <c r="N1811" t="s">
        <v>35</v>
      </c>
      <c r="O1811" t="s">
        <v>46</v>
      </c>
      <c r="P1811" t="s">
        <v>261</v>
      </c>
      <c r="Q1811" t="s">
        <v>34</v>
      </c>
      <c r="R1811" t="s">
        <v>256</v>
      </c>
      <c r="S1811" t="s">
        <v>256</v>
      </c>
      <c r="T1811" t="s">
        <v>261</v>
      </c>
      <c r="U1811" t="s">
        <v>84</v>
      </c>
      <c r="V1811" t="s">
        <v>256</v>
      </c>
      <c r="W1811" t="str">
        <f t="shared" si="169"/>
        <v>db.pacientes.updateOne({"_id":ObjectId('61e34254ec4ec02e84f5de10')},{ $set: { "seguimientos": [{"id": "2013","seccion1": {"fechaSeguimiento": "2013-6-12","institucion": "Hospital Pediátrico Dr. Avelino Castelan",</v>
      </c>
      <c r="X1811" t="str">
        <f t="shared" si="170"/>
        <v>"fallecimiento": "No","fechaFallecimiento": "","causaFallecimiento": "","nivelEducativo": "Primaria incompleta","actividadLaboral": "","coberturaSocial": "No","tratamientoAntibioticoHospitalizado": "2","embarazo": "No"},</v>
      </c>
      <c r="Y1811" t="str">
        <f t="shared" si="171"/>
        <v>"seccion4": {"cultivos": "3"},"seccion5": {"toleranciaGlucosa": "Realizada","toleranciaGlucosaRealizada": "Normal","vitaminaD": "","vitaminaDRealizada": "","inmunoglobulina": "Realizada",</v>
      </c>
      <c r="Z1811" t="str">
        <f t="shared" si="172"/>
        <v>"inmunoglobulinaRealizada": "500 - 1.000"},"seccion6": {"actividadDeportiva": ""}}]}}, { upsert: true } );</v>
      </c>
      <c r="AA1811" t="str">
        <f t="shared" si="173"/>
        <v>db.pacientes.updateOne({"_id":ObjectId('61e34254ec4ec02e84f5de10')},{ $set: { "seguimientos": [{"id": "2013","seccion1": {"fechaSeguimiento": "2013-6-12","institucion": "Hospital Pediátrico Dr. Avelino Castelan","fallecimiento": "No","fechaFallecimiento": "","causaFallecimiento": "","nivelEducativo": "Primaria incompleta","actividadLaboral": "","coberturaSocial": "No","tratamientoAntibioticoHospitalizado": "2","embarazo": "No"},"seccion4": {"cultivos": "3"},"seccion5": {"toleranciaGlucosa": "Realizada","toleranciaGlucosaRealizada": "Normal","vitaminaD": "","vitaminaDRealizada": "","inmunoglobulina": "Realizada","inmunoglobulinaRealizada": "500 - 1.000"},"seccion6": {"actividadDeportiva": ""}}]}}, { upsert: true } );</v>
      </c>
    </row>
    <row r="1812" spans="1:27" x14ac:dyDescent="0.3">
      <c r="A1812" t="s">
        <v>1226</v>
      </c>
      <c r="B1812">
        <v>773</v>
      </c>
      <c r="C1812">
        <v>2014</v>
      </c>
      <c r="D1812" s="5">
        <v>41954</v>
      </c>
      <c r="E1812" s="5" t="str">
        <f t="shared" si="168"/>
        <v>2014-11-11</v>
      </c>
      <c r="F1812" t="s">
        <v>450</v>
      </c>
      <c r="G1812" t="s">
        <v>35</v>
      </c>
      <c r="L1812" t="s">
        <v>35</v>
      </c>
      <c r="M1812" t="s">
        <v>37</v>
      </c>
      <c r="O1812" t="s">
        <v>49</v>
      </c>
      <c r="P1812" t="s">
        <v>261</v>
      </c>
      <c r="Q1812" t="s">
        <v>34</v>
      </c>
      <c r="R1812" t="s">
        <v>261</v>
      </c>
      <c r="S1812" t="s">
        <v>34</v>
      </c>
      <c r="T1812" t="s">
        <v>261</v>
      </c>
      <c r="U1812" t="s">
        <v>40</v>
      </c>
      <c r="V1812" t="s">
        <v>256</v>
      </c>
      <c r="W1812" t="str">
        <f t="shared" si="169"/>
        <v>db.pacientes.updateOne({"_id":ObjectId('61e34254ec4ec02e84f5de10')},{ $set: { "seguimientos": [{"id": "2014","seccion1": {"fechaSeguimiento": "2014-11-11","institucion": "Hospital Pediatrico Dr. A. Castelan",</v>
      </c>
      <c r="X1812" t="str">
        <f t="shared" si="170"/>
        <v>"fallecimiento": "No","fechaFallecimiento": "","causaFallecimiento": "","nivelEducativo": "","actividadLaboral": "","coberturaSocial": "No","tratamientoAntibioticoHospitalizado": "2","embarazo": ""},</v>
      </c>
      <c r="Y1812" t="str">
        <f t="shared" si="171"/>
        <v>"seccion4": {"cultivos": "4"},"seccion5": {"toleranciaGlucosa": "Realizada","toleranciaGlucosaRealizada": "Normal","vitaminaD": "Realizada","vitaminaDRealizada": "Normal","inmunoglobulina": "Realizada",</v>
      </c>
      <c r="Z1812" t="str">
        <f t="shared" si="172"/>
        <v>"inmunoglobulinaRealizada": "&lt; 500"},"seccion6": {"actividadDeportiva": ""}}]}}, { upsert: true } );</v>
      </c>
      <c r="AA1812" t="str">
        <f t="shared" si="173"/>
        <v>db.pacientes.updateOne({"_id":ObjectId('61e34254ec4ec02e84f5de10')},{ $set: { "seguimientos": [{"id": "2014","seccion1": {"fechaSeguimiento": "2014-11-11","institucion": "Hospital Pediatrico Dr. A. Castelan","fallecimiento": "No","fechaFallecimiento": "","causaFallecimiento": "","nivelEducativo": "","actividadLaboral": "","coberturaSocial": "No","tratamientoAntibioticoHospitalizado": "2","embarazo": ""},"seccion4": {"cultivos": "4"},"seccion5": {"toleranciaGlucosa": "Realizada","toleranciaGlucosaRealizada": "Normal","vitaminaD": "Realizada","vitaminaDRealizada": "Normal","inmunoglobulina": "Realizada","inmunoglobulinaRealizada": "&lt; 500"},"seccion6": {"actividadDeportiva": ""}}]}}, { upsert: true } );</v>
      </c>
    </row>
    <row r="1813" spans="1:27" x14ac:dyDescent="0.3">
      <c r="A1813" t="s">
        <v>1226</v>
      </c>
      <c r="B1813">
        <v>773</v>
      </c>
      <c r="C1813">
        <v>2015</v>
      </c>
      <c r="D1813" s="5">
        <v>42340</v>
      </c>
      <c r="E1813" s="5" t="str">
        <f t="shared" si="168"/>
        <v>2015-12-2</v>
      </c>
      <c r="F1813" t="s">
        <v>450</v>
      </c>
      <c r="G1813" t="s">
        <v>35</v>
      </c>
      <c r="L1813" t="s">
        <v>35</v>
      </c>
      <c r="M1813" t="s">
        <v>49</v>
      </c>
      <c r="O1813" t="s">
        <v>41</v>
      </c>
      <c r="P1813" t="s">
        <v>261</v>
      </c>
      <c r="Q1813" t="s">
        <v>34</v>
      </c>
      <c r="R1813" t="s">
        <v>261</v>
      </c>
      <c r="S1813" t="s">
        <v>321</v>
      </c>
      <c r="T1813" t="s">
        <v>261</v>
      </c>
      <c r="U1813" t="s">
        <v>40</v>
      </c>
      <c r="V1813" t="s">
        <v>256</v>
      </c>
      <c r="W1813" t="str">
        <f t="shared" si="169"/>
        <v>db.pacientes.updateOne({"_id":ObjectId('61e34254ec4ec02e84f5de10')},{ $set: { "seguimientos": [{"id": "2015","seccion1": {"fechaSeguimiento": "2015-12-2","institucion": "Hospital Pediatrico Dr. A. Castelan",</v>
      </c>
      <c r="X1813" t="str">
        <f t="shared" si="170"/>
        <v>"fallecimiento": "No","fechaFallecimiento": "","causaFallecimiento": "","nivelEducativo": "","actividadLaboral": "","coberturaSocial": "No","tratamientoAntibioticoHospitalizado": "4","embarazo": ""},</v>
      </c>
      <c r="Y1813" t="str">
        <f t="shared" si="171"/>
        <v>"seccion4": {"cultivos": "6"},"seccion5": {"toleranciaGlucosa": "Realizada","toleranciaGlucosaRealizada": "Normal","vitaminaD": "Realizada","vitaminaDRealizada": "Bajo","inmunoglobulina": "Realizada",</v>
      </c>
      <c r="Z1813" t="str">
        <f t="shared" si="172"/>
        <v>"inmunoglobulinaRealizada": "&lt; 500"},"seccion6": {"actividadDeportiva": ""}}]}}, { upsert: true } );</v>
      </c>
      <c r="AA1813" t="str">
        <f t="shared" si="173"/>
        <v>db.pacientes.updateOne({"_id":ObjectId('61e34254ec4ec02e84f5de10')},{ $set: { "seguimientos": [{"id": "2015","seccion1": {"fechaSeguimiento": "2015-12-2","institucion": "Hospital Pediatrico Dr. A. Castelan","fallecimiento": "No","fechaFallecimiento": "","causaFallecimiento": "","nivelEducativo": "","actividadLaboral": "","coberturaSocial": "No","tratamientoAntibioticoHospitalizado": "4","embarazo": ""},"seccion4": {"cultivos": "6"},"seccion5": {"toleranciaGlucosa": "Realizada","toleranciaGlucosaRealizada": "Normal","vitaminaD": "Realizada","vitaminaDRealizada": "Bajo","inmunoglobulina": "Realizada","inmunoglobulinaRealizada": "&lt; 500"},"seccion6": {"actividadDeportiva": ""}}]}}, { upsert: true } );</v>
      </c>
    </row>
    <row r="1814" spans="1:27" x14ac:dyDescent="0.3">
      <c r="A1814" t="s">
        <v>1226</v>
      </c>
      <c r="B1814">
        <v>773</v>
      </c>
      <c r="C1814">
        <v>2016</v>
      </c>
      <c r="D1814" s="5">
        <v>42613</v>
      </c>
      <c r="E1814" s="5" t="str">
        <f t="shared" si="168"/>
        <v>2016-8-31</v>
      </c>
      <c r="F1814" t="s">
        <v>450</v>
      </c>
      <c r="G1814" t="s">
        <v>35</v>
      </c>
      <c r="I1814" t="s">
        <v>291</v>
      </c>
      <c r="L1814" t="s">
        <v>35</v>
      </c>
      <c r="M1814" t="s">
        <v>45</v>
      </c>
      <c r="O1814" t="s">
        <v>49</v>
      </c>
      <c r="P1814" t="s">
        <v>261</v>
      </c>
      <c r="Q1814" t="s">
        <v>34</v>
      </c>
      <c r="R1814" t="s">
        <v>261</v>
      </c>
      <c r="S1814" t="s">
        <v>34</v>
      </c>
      <c r="T1814" t="s">
        <v>261</v>
      </c>
      <c r="U1814" t="s">
        <v>40</v>
      </c>
      <c r="V1814" t="s">
        <v>256</v>
      </c>
      <c r="W1814" t="str">
        <f t="shared" si="169"/>
        <v>db.pacientes.updateOne({"_id":ObjectId('61e34254ec4ec02e84f5de10')},{ $set: { "seguimientos": [{"id": "2016","seccion1": {"fechaSeguimiento": "2016-8-31","institucion": "Hospital Pediatrico Dr. A. Castelan",</v>
      </c>
      <c r="X1814" t="str">
        <f t="shared" si="170"/>
        <v>"fallecimiento": "No","fechaFallecimiento": "","causaFallecimiento": "Respiratorios","nivelEducativo": "","actividadLaboral": "","coberturaSocial": "No","tratamientoAntibioticoHospitalizado": "1","embarazo": ""},</v>
      </c>
      <c r="Y1814" t="str">
        <f t="shared" si="171"/>
        <v>"seccion4": {"cultivos": "4"},"seccion5": {"toleranciaGlucosa": "Realizada","toleranciaGlucosaRealizada": "Normal","vitaminaD": "Realizada","vitaminaDRealizada": "Normal","inmunoglobulina": "Realizada",</v>
      </c>
      <c r="Z1814" t="str">
        <f t="shared" si="172"/>
        <v>"inmunoglobulinaRealizada": "&lt; 500"},"seccion6": {"actividadDeportiva": ""}}]}}, { upsert: true } );</v>
      </c>
      <c r="AA1814" t="str">
        <f t="shared" si="173"/>
        <v>db.pacientes.updateOne({"_id":ObjectId('61e34254ec4ec02e84f5de10')},{ $set: { "seguimientos": [{"id": "2016","seccion1": {"fechaSeguimiento": "2016-8-31","institucion": "Hospital Pediatrico Dr. A. Castelan","fallecimiento": "No","fechaFallecimiento": "","causaFallecimiento": "Respiratorios","nivelEducativo": "","actividadLaboral": "","coberturaSocial": "No","tratamientoAntibioticoHospitalizado": "1","embarazo": ""},"seccion4": {"cultivos": "4"},"seccion5": {"toleranciaGlucosa": "Realizada","toleranciaGlucosaRealizada": "Normal","vitaminaD": "Realizada","vitaminaDRealizada": "Normal","inmunoglobulina": "Realizada","inmunoglobulinaRealizada": "&lt; 500"},"seccion6": {"actividadDeportiva": ""}}]}}, { upsert: true } );</v>
      </c>
    </row>
    <row r="1815" spans="1:27" x14ac:dyDescent="0.3">
      <c r="A1815" t="s">
        <v>1226</v>
      </c>
      <c r="B1815">
        <v>773</v>
      </c>
      <c r="C1815">
        <v>2017</v>
      </c>
      <c r="D1815" s="5">
        <v>43075</v>
      </c>
      <c r="E1815" s="5" t="str">
        <f t="shared" si="168"/>
        <v>2017-12-6</v>
      </c>
      <c r="F1815" t="s">
        <v>450</v>
      </c>
      <c r="G1815" t="s">
        <v>35</v>
      </c>
      <c r="L1815" t="s">
        <v>35</v>
      </c>
      <c r="M1815" t="s">
        <v>37</v>
      </c>
      <c r="O1815" t="s">
        <v>49</v>
      </c>
      <c r="P1815" t="s">
        <v>261</v>
      </c>
      <c r="Q1815" t="s">
        <v>34</v>
      </c>
      <c r="R1815" t="s">
        <v>261</v>
      </c>
      <c r="S1815" t="s">
        <v>34</v>
      </c>
      <c r="T1815" t="s">
        <v>261</v>
      </c>
      <c r="U1815" t="s">
        <v>40</v>
      </c>
      <c r="V1815" t="s">
        <v>256</v>
      </c>
      <c r="W1815" t="str">
        <f t="shared" si="169"/>
        <v>db.pacientes.updateOne({"_id":ObjectId('61e34254ec4ec02e84f5de10')},{ $set: { "seguimientos": [{"id": "2017","seccion1": {"fechaSeguimiento": "2017-12-6","institucion": "Hospital Pediatrico Dr. A. Castelan",</v>
      </c>
      <c r="X1815" t="str">
        <f t="shared" si="170"/>
        <v>"fallecimiento": "No","fechaFallecimiento": "","causaFallecimiento": "","nivelEducativo": "","actividadLaboral": "","coberturaSocial": "No","tratamientoAntibioticoHospitalizado": "2","embarazo": ""},</v>
      </c>
      <c r="Y1815" t="str">
        <f t="shared" si="171"/>
        <v>"seccion4": {"cultivos": "4"},"seccion5": {"toleranciaGlucosa": "Realizada","toleranciaGlucosaRealizada": "Normal","vitaminaD": "Realizada","vitaminaDRealizada": "Normal","inmunoglobulina": "Realizada",</v>
      </c>
      <c r="Z1815" t="str">
        <f t="shared" si="172"/>
        <v>"inmunoglobulinaRealizada": "&lt; 500"},"seccion6": {"actividadDeportiva": ""}}]}}, { upsert: true } );</v>
      </c>
      <c r="AA1815" t="str">
        <f t="shared" si="173"/>
        <v>db.pacientes.updateOne({"_id":ObjectId('61e34254ec4ec02e84f5de10')},{ $set: { "seguimientos": [{"id": "2017","seccion1": {"fechaSeguimiento": "2017-12-6","institucion": "Hospital Pediatrico Dr. A. Castelan","fallecimiento": "No","fechaFallecimiento": "","causaFallecimiento": "","nivelEducativo": "","actividadLaboral": "","coberturaSocial": "No","tratamientoAntibioticoHospitalizado": "2","embarazo": ""},"seccion4": {"cultivos": "4"},"seccion5": {"toleranciaGlucosa": "Realizada","toleranciaGlucosaRealizada": "Normal","vitaminaD": "Realizada","vitaminaDRealizada": "Normal","inmunoglobulina": "Realizada","inmunoglobulinaRealizada": "&lt; 500"},"seccion6": {"actividadDeportiva": ""}}]}}, { upsert: true } );</v>
      </c>
    </row>
    <row r="1816" spans="1:27" x14ac:dyDescent="0.3">
      <c r="A1816" t="s">
        <v>1226</v>
      </c>
      <c r="B1816">
        <v>773</v>
      </c>
      <c r="C1816">
        <v>2018</v>
      </c>
      <c r="D1816" s="5">
        <v>43266</v>
      </c>
      <c r="E1816" s="5" t="str">
        <f t="shared" si="168"/>
        <v>2018-6-15</v>
      </c>
      <c r="F1816" t="s">
        <v>450</v>
      </c>
      <c r="G1816" t="s">
        <v>281</v>
      </c>
      <c r="H1816" t="s">
        <v>211</v>
      </c>
      <c r="I1816" t="s">
        <v>291</v>
      </c>
      <c r="P1816" t="s">
        <v>118</v>
      </c>
      <c r="Q1816" t="s">
        <v>256</v>
      </c>
      <c r="R1816" t="s">
        <v>256</v>
      </c>
      <c r="S1816" t="s">
        <v>256</v>
      </c>
      <c r="T1816" t="s">
        <v>256</v>
      </c>
      <c r="U1816" t="s">
        <v>256</v>
      </c>
      <c r="V1816" t="s">
        <v>256</v>
      </c>
      <c r="W1816" t="str">
        <f t="shared" si="169"/>
        <v>db.pacientes.updateOne({"_id":ObjectId('61e34254ec4ec02e84f5de10')},{ $set: { "seguimientos": [{"id": "2018","seccion1": {"fechaSeguimiento": "2018-6-15","institucion": "Hospital Pediatrico Dr. A. Castelan",</v>
      </c>
      <c r="X1816" t="str">
        <f t="shared" si="170"/>
        <v>"fallecimiento": "Sí","fechaFallecimiento": "2018-06-15","causaFallecimiento": "Respiratorios","nivelEducativo": "","actividadLaboral": "","coberturaSocial": "","tratamientoAntibioticoHospitalizado": "","embarazo": ""},</v>
      </c>
      <c r="Y1816" t="str">
        <f t="shared" si="171"/>
        <v>"seccion4": {"cultivos": ""},"seccion5": {"toleranciaGlucosa": "No realizada","toleranciaGlucosaRealizada": "","vitaminaD": "","vitaminaDRealizada": "","inmunoglobulina": "",</v>
      </c>
      <c r="Z1816" t="str">
        <f t="shared" si="172"/>
        <v>"inmunoglobulinaRealizada": ""},"seccion6": {"actividadDeportiva": ""}}]}}, { upsert: true } );</v>
      </c>
      <c r="AA1816" t="str">
        <f t="shared" si="173"/>
        <v>db.pacientes.updateOne({"_id":ObjectId('61e34254ec4ec02e84f5de10')},{ $set: { "seguimientos": [{"id": "2018","seccion1": {"fechaSeguimiento": "2018-6-15","institucion": "Hospital Pediatrico Dr. A. Castelan","fallecimiento": "Sí","fechaFallecimiento": "2018-06-15","causaFallecimiento": "Respiratorios","nivelEducativo": "","actividadLaboral": "","coberturaSocial": "","tratamientoAntibioticoHospitalizado": "","embarazo": ""},"seccion4":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1817" spans="1:27" x14ac:dyDescent="0.3">
      <c r="A1817" t="s">
        <v>1228</v>
      </c>
      <c r="B1817">
        <v>775</v>
      </c>
      <c r="C1817">
        <v>2011</v>
      </c>
      <c r="D1817" s="5">
        <v>40905</v>
      </c>
      <c r="E1817" s="5" t="str">
        <f t="shared" si="168"/>
        <v>2011-12-28</v>
      </c>
      <c r="F1817" t="s">
        <v>411</v>
      </c>
      <c r="G1817" t="s">
        <v>35</v>
      </c>
      <c r="J1817" t="s">
        <v>61</v>
      </c>
      <c r="L1817" t="s">
        <v>281</v>
      </c>
      <c r="M1817" t="s">
        <v>46</v>
      </c>
      <c r="N1817" t="s">
        <v>35</v>
      </c>
      <c r="O1817" t="s">
        <v>73</v>
      </c>
      <c r="P1817" t="s">
        <v>261</v>
      </c>
      <c r="Q1817" t="s">
        <v>34</v>
      </c>
      <c r="R1817" t="s">
        <v>256</v>
      </c>
      <c r="S1817" t="s">
        <v>256</v>
      </c>
      <c r="T1817" t="s">
        <v>261</v>
      </c>
      <c r="U1817" t="s">
        <v>40</v>
      </c>
      <c r="V1817" t="s">
        <v>256</v>
      </c>
      <c r="W1817" t="str">
        <f t="shared" si="169"/>
        <v>db.pacientes.updateOne({"_id":ObjectId('61e34254ec4ec02e84f5de12')},{ $set: { "seguimientos": [{"id": "2011","seccion1": {"fechaSeguimiento": "2011-12-28","institucion": "Hospital Victor J Vilela",</v>
      </c>
      <c r="X1817" t="str">
        <f t="shared" si="170"/>
        <v>"fallecimiento": "No","fechaFallecimiento": "","causaFallecimiento": "","nivelEducativo": "Secundaria incompleta","actividadLaboral": "","coberturaSocial": "Sí","tratamientoAntibioticoHospitalizado": "3","embarazo": "No"},</v>
      </c>
      <c r="Y1817" t="str">
        <f t="shared" si="171"/>
        <v>"seccion4": {"cultivos": "7"},"seccion5": {"toleranciaGlucosa": "Realizada","toleranciaGlucosaRealizada": "Normal","vitaminaD": "","vitaminaDRealizada": "","inmunoglobulina": "Realizada",</v>
      </c>
      <c r="Z1817" t="str">
        <f t="shared" si="172"/>
        <v>"inmunoglobulinaRealizada": "&lt; 500"},"seccion6": {"actividadDeportiva": ""}}]}}, { upsert: true } );</v>
      </c>
      <c r="AA1817" t="str">
        <f t="shared" si="173"/>
        <v>db.pacientes.updateOne({"_id":ObjectId('61e34254ec4ec02e84f5de12')},{ $set: { "seguimientos": [{"id": "2011","seccion1": {"fechaSeguimiento": "2011-12-28","institucion": "Hospital Victor J Vilela","fallecimiento": "No","fechaFallecimiento": "","causaFallecimiento": "","nivelEducativo": "Secundaria incompleta","actividadLaboral": "","coberturaSocial": "Sí","tratamientoAntibioticoHospitalizado": "3","embarazo": "No"},"seccion4": {"cultivos": "7"},"seccion5": {"toleranciaGlucosa": "Realizada","toleranciaGlucosaRealizada": "Normal","vitaminaD": "","vitaminaDRealizada": "","inmunoglobulina": "Realizada","inmunoglobulinaRealizada": "&lt; 500"},"seccion6": {"actividadDeportiva": ""}}]}}, { upsert: true } );</v>
      </c>
    </row>
    <row r="1818" spans="1:27" x14ac:dyDescent="0.3">
      <c r="A1818" t="s">
        <v>1228</v>
      </c>
      <c r="B1818">
        <v>775</v>
      </c>
      <c r="C1818">
        <v>2012</v>
      </c>
      <c r="D1818" s="5">
        <v>40963</v>
      </c>
      <c r="E1818" s="5" t="str">
        <f t="shared" si="168"/>
        <v>2012-2-24</v>
      </c>
      <c r="F1818" t="s">
        <v>411</v>
      </c>
      <c r="G1818" t="s">
        <v>281</v>
      </c>
      <c r="H1818" t="s">
        <v>136</v>
      </c>
      <c r="I1818" t="s">
        <v>291</v>
      </c>
      <c r="J1818" t="s">
        <v>61</v>
      </c>
      <c r="L1818" t="s">
        <v>281</v>
      </c>
      <c r="N1818" t="s">
        <v>35</v>
      </c>
      <c r="O1818" t="s">
        <v>37</v>
      </c>
      <c r="P1818" t="s">
        <v>261</v>
      </c>
      <c r="Q1818" t="s">
        <v>34</v>
      </c>
      <c r="R1818" t="s">
        <v>256</v>
      </c>
      <c r="S1818" t="s">
        <v>256</v>
      </c>
      <c r="T1818" t="s">
        <v>261</v>
      </c>
      <c r="U1818" t="s">
        <v>40</v>
      </c>
      <c r="V1818" t="s">
        <v>256</v>
      </c>
      <c r="W1818" t="str">
        <f t="shared" si="169"/>
        <v>db.pacientes.updateOne({"_id":ObjectId('61e34254ec4ec02e84f5de12')},{ $set: { "seguimientos": [{"id": "2012","seccion1": {"fechaSeguimiento": "2012-2-24","institucion": "Hospital Victor J Vilela",</v>
      </c>
      <c r="X1818" t="str">
        <f t="shared" si="170"/>
        <v>"fallecimiento": "Sí","fechaFallecimiento": "2012-03-15","causaFallecimiento": "Respiratorios","nivelEducativo": "Secundaria incompleta","actividadLaboral": "","coberturaSocial": "Sí","tratamientoAntibioticoHospitalizado": "","embarazo": "No"},</v>
      </c>
      <c r="Y1818" t="str">
        <f t="shared" si="171"/>
        <v>"seccion4": {"cultivos": "2"},"seccion5": {"toleranciaGlucosa": "Realizada","toleranciaGlucosaRealizada": "Normal","vitaminaD": "","vitaminaDRealizada": "","inmunoglobulina": "Realizada",</v>
      </c>
      <c r="Z1818" t="str">
        <f t="shared" si="172"/>
        <v>"inmunoglobulinaRealizada": "&lt; 500"},"seccion6": {"actividadDeportiva": ""}}]}}, { upsert: true } );</v>
      </c>
      <c r="AA1818" t="str">
        <f t="shared" si="173"/>
        <v>db.pacientes.updateOne({"_id":ObjectId('61e34254ec4ec02e84f5de12')},{ $set: { "seguimientos": [{"id": "2012","seccion1": {"fechaSeguimiento": "2012-2-24","institucion": "Hospital Victor J Vilela","fallecimiento": "Sí","fechaFallecimiento": "2012-03-15","causaFallecimiento": "Respiratorios","nivelEducativo": "Secundaria incompleta","actividadLaboral": "","coberturaSocial": "Sí","tratamientoAntibioticoHospitalizado": "","embarazo": "No"},"seccion4": {"cultivos": "2"},"seccion5": {"toleranciaGlucosa": "Realizada","toleranciaGlucosaRealizada": "Normal","vitaminaD": "","vitaminaDRealizada": "","inmunoglobulina": "Realizada","inmunoglobulinaRealizada": "&lt; 500"},"seccion6": {"actividadDeportiva": ""}}]}}, { upsert: true } );</v>
      </c>
    </row>
    <row r="1819" spans="1:27" x14ac:dyDescent="0.3">
      <c r="A1819" t="s">
        <v>1229</v>
      </c>
      <c r="B1819">
        <v>776</v>
      </c>
      <c r="C1819">
        <v>2013</v>
      </c>
      <c r="D1819" s="5">
        <v>41437</v>
      </c>
      <c r="E1819" s="5" t="str">
        <f t="shared" si="168"/>
        <v>2013-6-12</v>
      </c>
      <c r="F1819" t="s">
        <v>1962</v>
      </c>
      <c r="G1819" t="s">
        <v>35</v>
      </c>
      <c r="N1819" t="s">
        <v>35</v>
      </c>
      <c r="O1819" t="s">
        <v>45</v>
      </c>
      <c r="P1819" t="s">
        <v>261</v>
      </c>
      <c r="Q1819" t="s">
        <v>34</v>
      </c>
      <c r="R1819" t="s">
        <v>256</v>
      </c>
      <c r="S1819" t="s">
        <v>256</v>
      </c>
      <c r="T1819" t="s">
        <v>256</v>
      </c>
      <c r="U1819" t="s">
        <v>256</v>
      </c>
      <c r="V1819" t="s">
        <v>256</v>
      </c>
      <c r="W1819" t="str">
        <f t="shared" si="169"/>
        <v>db.pacientes.updateOne({"_id":ObjectId('61e34254ec4ec02e84f5de13')},{ $set: { "seguimientos": [{"id": "2013","seccion1": {"fechaSeguimiento": "2013-6-12","institucion": "HOSPITAL de PEDIATRÍA Juan P. Garrahan",</v>
      </c>
      <c r="X1819" t="str">
        <f t="shared" si="170"/>
        <v>"fallecimiento": "No","fechaFallecimiento": "","causaFallecimiento": "","nivelEducativo": "","actividadLaboral": "","coberturaSocial": "","tratamientoAntibioticoHospitalizado": "","embarazo": "No"},</v>
      </c>
      <c r="Y1819" t="str">
        <f t="shared" si="171"/>
        <v>"seccion4": {"cultivos": "1"},"seccion5": {"toleranciaGlucosa": "Realizada","toleranciaGlucosaRealizada": "Normal","vitaminaD": "","vitaminaDRealizada": "","inmunoglobulina": "",</v>
      </c>
      <c r="Z1819" t="str">
        <f t="shared" si="172"/>
        <v>"inmunoglobulinaRealizada": ""},"seccion6": {"actividadDeportiva": ""}}]}}, { upsert: true } );</v>
      </c>
      <c r="AA1819" t="str">
        <f t="shared" si="173"/>
        <v>db.pacientes.updateOne({"_id":ObjectId('61e34254ec4ec02e84f5de13')},{ $set: { "seguimientos": [{"id": "2013","seccion1": {"fechaSeguimiento": "2013-6-12","institucion": "HOSPITAL de PEDIATRÍA Juan P. Garrahan","fallecimiento": "No","fechaFallecimiento": "","causaFallecimiento": "","nivelEducativo": "","actividadLaboral": "","coberturaSocial": "","tratamientoAntibioticoHospitalizado": "","embarazo": "No"},"seccion4": {"cultivos": "1"},"seccion5": {"toleranciaGlucosa": "Realizada","toleranciaGlucosaRealizada": "Normal","vitaminaD": "","vitaminaDRealizada": "","inmunoglobulina": "","inmunoglobulinaRealizada": ""},"seccion6": {"actividadDeportiva": ""}}]}}, { upsert: true } );</v>
      </c>
    </row>
    <row r="1820" spans="1:27" x14ac:dyDescent="0.3">
      <c r="A1820" t="s">
        <v>1230</v>
      </c>
      <c r="B1820">
        <v>777</v>
      </c>
      <c r="C1820">
        <v>2011</v>
      </c>
      <c r="D1820" s="5">
        <v>40836</v>
      </c>
      <c r="E1820" s="5" t="str">
        <f t="shared" si="168"/>
        <v>2011-10-20</v>
      </c>
      <c r="F1820" t="s">
        <v>411</v>
      </c>
      <c r="G1820" t="s">
        <v>35</v>
      </c>
      <c r="L1820" t="s">
        <v>35</v>
      </c>
      <c r="N1820" t="s">
        <v>35</v>
      </c>
      <c r="O1820" t="s">
        <v>41</v>
      </c>
      <c r="P1820" t="s">
        <v>261</v>
      </c>
      <c r="Q1820" t="s">
        <v>34</v>
      </c>
      <c r="R1820" t="s">
        <v>256</v>
      </c>
      <c r="S1820" t="s">
        <v>256</v>
      </c>
      <c r="T1820" t="s">
        <v>261</v>
      </c>
      <c r="U1820" t="s">
        <v>40</v>
      </c>
      <c r="V1820" t="s">
        <v>256</v>
      </c>
      <c r="W1820" t="str">
        <f t="shared" si="169"/>
        <v>db.pacientes.updateOne({"_id":ObjectId('61e34254ec4ec02e84f5de14')},{ $set: { "seguimientos": [{"id": "2011","seccion1": {"fechaSeguimiento": "2011-10-20","institucion": "Hospital Victor J Vilela",</v>
      </c>
      <c r="X1820" t="str">
        <f t="shared" si="170"/>
        <v>"fallecimiento": "No","fechaFallecimiento": "","causaFallecimiento": "","nivelEducativo": "","actividadLaboral": "","coberturaSocial": "No","tratamientoAntibioticoHospitalizado": "","embarazo": "No"},</v>
      </c>
      <c r="Y1820" t="str">
        <f t="shared" si="171"/>
        <v>"seccion4": {"cultivos": "6"},"seccion5": {"toleranciaGlucosa": "Realizada","toleranciaGlucosaRealizada": "Normal","vitaminaD": "","vitaminaDRealizada": "","inmunoglobulina": "Realizada",</v>
      </c>
      <c r="Z1820" t="str">
        <f t="shared" si="172"/>
        <v>"inmunoglobulinaRealizada": "&lt; 500"},"seccion6": {"actividadDeportiva": ""}}]}}, { upsert: true } );</v>
      </c>
      <c r="AA1820" t="str">
        <f t="shared" si="173"/>
        <v>db.pacientes.updateOne({"_id":ObjectId('61e34254ec4ec02e84f5de14')},{ $set: { "seguimientos": [{"id": "2011","seccion1": {"fechaSeguimiento": "2011-10-20","institucion": "Hospital Victor J Vilela","fallecimiento": "No","fechaFallecimiento": "","causaFallecimiento": "","nivelEducativo": "","actividadLaboral": "","coberturaSocial": "No","tratamientoAntibioticoHospitalizado": "","embarazo": "No"},"seccion4": {"cultivos": "6"},"seccion5": {"toleranciaGlucosa": "Realizada","toleranciaGlucosaRealizada": "Normal","vitaminaD": "","vitaminaDRealizada": "","inmunoglobulina": "Realizada","inmunoglobulinaRealizada": "&lt; 500"},"seccion6": {"actividadDeportiva": ""}}]}}, { upsert: true } );</v>
      </c>
    </row>
    <row r="1821" spans="1:27" x14ac:dyDescent="0.3">
      <c r="A1821" t="s">
        <v>1230</v>
      </c>
      <c r="B1821">
        <v>777</v>
      </c>
      <c r="C1821">
        <v>2012</v>
      </c>
      <c r="D1821" s="5">
        <v>41144</v>
      </c>
      <c r="E1821" s="5" t="str">
        <f t="shared" si="168"/>
        <v>2012-8-23</v>
      </c>
      <c r="F1821" t="s">
        <v>411</v>
      </c>
      <c r="G1821" t="s">
        <v>35</v>
      </c>
      <c r="J1821" t="s">
        <v>38</v>
      </c>
      <c r="L1821" t="s">
        <v>35</v>
      </c>
      <c r="O1821" t="s">
        <v>37</v>
      </c>
      <c r="P1821" t="s">
        <v>261</v>
      </c>
      <c r="Q1821" t="s">
        <v>34</v>
      </c>
      <c r="R1821" t="s">
        <v>256</v>
      </c>
      <c r="S1821" t="s">
        <v>256</v>
      </c>
      <c r="T1821" t="s">
        <v>261</v>
      </c>
      <c r="U1821" t="s">
        <v>40</v>
      </c>
      <c r="V1821" t="s">
        <v>281</v>
      </c>
      <c r="W1821" t="str">
        <f t="shared" si="169"/>
        <v>db.pacientes.updateOne({"_id":ObjectId('61e34254ec4ec02e84f5de14')},{ $set: { "seguimientos": [{"id": "2012","seccion1": {"fechaSeguimiento": "2012-8-23","institucion": "Hospital Victor J Vilela",</v>
      </c>
      <c r="X1821" t="str">
        <f t="shared" si="170"/>
        <v>"fallecimiento": "No","fechaFallecimiento": "","causaFallecimiento": "","nivelEducativo": "Primaria incompleta","actividadLaboral": "","coberturaSocial": "No","tratamientoAntibioticoHospitalizado": "","embarazo": ""},</v>
      </c>
      <c r="Y1821" t="str">
        <f t="shared" si="171"/>
        <v>"seccion4": {"cultivos": "2"},"seccion5": {"toleranciaGlucosa": "Realizada","toleranciaGlucosaRealizada": "Normal","vitaminaD": "","vitaminaDRealizada": "","inmunoglobulina": "Realizada",</v>
      </c>
      <c r="Z1821" t="str">
        <f t="shared" si="172"/>
        <v>"inmunoglobulinaRealizada": "&lt; 500"},"seccion6": {"actividadDeportiva": "Sí"}}]}}, { upsert: true } );</v>
      </c>
      <c r="AA1821" t="str">
        <f t="shared" si="173"/>
        <v>db.pacientes.updateOne({"_id":ObjectId('61e34254ec4ec02e84f5de14')},{ $set: { "seguimientos": [{"id": "2012","seccion1": {"fechaSeguimiento": "2012-8-23","institucion": "Hospital Victor J Vilela","fallecimiento": "No","fechaFallecimiento": "","causaFallecimiento": "","nivelEducativo": "Primaria incompleta","actividadLaboral": "","coberturaSocial": "No","tratamientoAntibioticoHospitalizado": "","embarazo": ""},"seccion4": {"cultivos": "2"},"seccion5": {"toleranciaGlucosa": "Realizada","toleranciaGlucosaRealizada": "Normal","vitaminaD": "","vitaminaDRealizada": "","inmunoglobulina": "Realizada","inmunoglobulinaRealizada": "&lt; 500"},"seccion6": {"actividadDeportiva": "Sí"}}]}}, { upsert: true } );</v>
      </c>
    </row>
    <row r="1822" spans="1:27" x14ac:dyDescent="0.3">
      <c r="A1822" t="s">
        <v>1230</v>
      </c>
      <c r="B1822">
        <v>777</v>
      </c>
      <c r="C1822">
        <v>2013</v>
      </c>
      <c r="D1822" s="5">
        <v>41410</v>
      </c>
      <c r="E1822" s="5" t="str">
        <f t="shared" si="168"/>
        <v>2013-5-16</v>
      </c>
      <c r="F1822" t="s">
        <v>411</v>
      </c>
      <c r="G1822" t="s">
        <v>35</v>
      </c>
      <c r="J1822" t="s">
        <v>38</v>
      </c>
      <c r="L1822" t="s">
        <v>35</v>
      </c>
      <c r="O1822" t="s">
        <v>45</v>
      </c>
      <c r="P1822" t="s">
        <v>118</v>
      </c>
      <c r="Q1822" t="s">
        <v>256</v>
      </c>
      <c r="R1822" t="s">
        <v>256</v>
      </c>
      <c r="S1822" t="s">
        <v>256</v>
      </c>
      <c r="T1822" t="s">
        <v>261</v>
      </c>
      <c r="U1822" t="s">
        <v>40</v>
      </c>
      <c r="V1822" t="s">
        <v>256</v>
      </c>
      <c r="W1822" t="str">
        <f t="shared" si="169"/>
        <v>db.pacientes.updateOne({"_id":ObjectId('61e34254ec4ec02e84f5de14')},{ $set: { "seguimientos": [{"id": "2013","seccion1": {"fechaSeguimiento": "2013-5-16","institucion": "Hospital Victor J Vilela",</v>
      </c>
      <c r="X1822" t="str">
        <f t="shared" si="170"/>
        <v>"fallecimiento": "No","fechaFallecimiento": "","causaFallecimiento": "","nivelEducativo": "Primaria incompleta","actividadLaboral": "","coberturaSocial": "No","tratamientoAntibioticoHospitalizado": "","embarazo": ""},</v>
      </c>
      <c r="Y1822" t="str">
        <f t="shared" si="171"/>
        <v>"seccion4": {"cultivos": "1"},"seccion5": {"toleranciaGlucosa": "No realizada","toleranciaGlucosaRealizada": "","vitaminaD": "","vitaminaDRealizada": "","inmunoglobulina": "Realizada",</v>
      </c>
      <c r="Z1822" t="str">
        <f t="shared" si="172"/>
        <v>"inmunoglobulinaRealizada": "&lt; 500"},"seccion6": {"actividadDeportiva": ""}}]}}, { upsert: true } );</v>
      </c>
      <c r="AA1822" t="str">
        <f t="shared" si="173"/>
        <v>db.pacientes.updateOne({"_id":ObjectId('61e34254ec4ec02e84f5de14')},{ $set: { "seguimientos": [{"id": "2013","seccion1": {"fechaSeguimiento": "2013-5-16","institucion": "Hospital Victor J Vilela","fallecimiento": "No","fechaFallecimiento": "","causaFallecimiento": "","nivelEducativo": "Primaria incompleta","actividadLaboral": "","coberturaSocial": "No","tratamientoAntibioticoHospitalizado": "","embarazo": ""},"seccion4": {"cultivos": "1"},"seccion5": {"toleranciaGlucosa": "No realizada","toleranciaGlucosaRealizada": "","vitaminaD": "","vitaminaDRealizada": "","inmunoglobulina": "Realizada","inmunoglobulinaRealizada": "&lt; 500"},"seccion6": {"actividadDeportiva": ""}}]}}, { upsert: true } );</v>
      </c>
    </row>
    <row r="1823" spans="1:27" x14ac:dyDescent="0.3">
      <c r="A1823" t="s">
        <v>1230</v>
      </c>
      <c r="B1823">
        <v>777</v>
      </c>
      <c r="C1823">
        <v>2014</v>
      </c>
      <c r="D1823" s="5">
        <v>41984</v>
      </c>
      <c r="E1823" s="5" t="str">
        <f t="shared" si="168"/>
        <v>2014-12-11</v>
      </c>
      <c r="F1823" t="s">
        <v>411</v>
      </c>
      <c r="G1823" t="s">
        <v>35</v>
      </c>
      <c r="J1823" t="s">
        <v>63</v>
      </c>
      <c r="L1823" t="s">
        <v>281</v>
      </c>
      <c r="O1823" t="s">
        <v>46</v>
      </c>
      <c r="P1823" t="s">
        <v>261</v>
      </c>
      <c r="Q1823" t="s">
        <v>34</v>
      </c>
      <c r="R1823" t="s">
        <v>256</v>
      </c>
      <c r="S1823" t="s">
        <v>256</v>
      </c>
      <c r="T1823" t="s">
        <v>256</v>
      </c>
      <c r="U1823" t="s">
        <v>256</v>
      </c>
      <c r="V1823" t="s">
        <v>256</v>
      </c>
      <c r="W1823" t="str">
        <f t="shared" si="169"/>
        <v>db.pacientes.updateOne({"_id":ObjectId('61e34254ec4ec02e84f5de14')},{ $set: { "seguimientos": [{"id": "2014","seccion1": {"fechaSeguimiento": "2014-12-11","institucion": "Hospital Victor J Vilela",</v>
      </c>
      <c r="X1823" t="str">
        <f t="shared" si="170"/>
        <v>"fallecimiento": "No","fechaFallecimiento": "","causaFallecimiento": "","nivelEducativo": "Secundaria completa","actividadLaboral": "","coberturaSocial": "Sí","tratamientoAntibioticoHospitalizado": "","embarazo": ""},</v>
      </c>
      <c r="Y1823" t="str">
        <f t="shared" si="171"/>
        <v>"seccion4": {"cultivos": "3"},"seccion5": {"toleranciaGlucosa": "Realizada","toleranciaGlucosaRealizada": "Normal","vitaminaD": "","vitaminaDRealizada": "","inmunoglobulina": "",</v>
      </c>
      <c r="Z1823" t="str">
        <f t="shared" si="172"/>
        <v>"inmunoglobulinaRealizada": ""},"seccion6": {"actividadDeportiva": ""}}]}}, { upsert: true } );</v>
      </c>
      <c r="AA1823" t="str">
        <f t="shared" si="173"/>
        <v>db.pacientes.updateOne({"_id":ObjectId('61e34254ec4ec02e84f5de14')},{ $set: { "seguimientos": [{"id": "2014","seccion1": {"fechaSeguimiento": "2014-12-11","institucion": "Hospital Victor J Vilela","fallecimiento": "No","fechaFallecimiento": "","causaFallecimiento": "","nivelEducativo": "Secundaria completa","actividadLaboral": "","coberturaSocial": "Sí","tratamientoAntibioticoHospitalizado": "","embarazo": ""},"seccion4": {"cultivos": "3"},"seccion5": {"toleranciaGlucosa": "Realizada","toleranciaGlucosaRealizada": "Normal","vitaminaD": "","vitaminaDRealizada": "","inmunoglobulina": "","inmunoglobulinaRealizada": ""},"seccion6": {"actividadDeportiva": ""}}]}}, { upsert: true } );</v>
      </c>
    </row>
    <row r="1824" spans="1:27" x14ac:dyDescent="0.3">
      <c r="A1824" t="s">
        <v>1230</v>
      </c>
      <c r="B1824">
        <v>777</v>
      </c>
      <c r="C1824">
        <v>2014</v>
      </c>
      <c r="D1824" s="5">
        <v>41984</v>
      </c>
      <c r="E1824" s="5" t="str">
        <f t="shared" si="168"/>
        <v>2014-12-11</v>
      </c>
      <c r="F1824" t="s">
        <v>411</v>
      </c>
      <c r="G1824" t="s">
        <v>35</v>
      </c>
      <c r="J1824" t="s">
        <v>63</v>
      </c>
      <c r="L1824" t="s">
        <v>281</v>
      </c>
      <c r="O1824" t="s">
        <v>46</v>
      </c>
      <c r="P1824" t="s">
        <v>261</v>
      </c>
      <c r="Q1824" t="s">
        <v>34</v>
      </c>
      <c r="R1824" t="s">
        <v>256</v>
      </c>
      <c r="S1824" t="s">
        <v>256</v>
      </c>
      <c r="T1824" t="s">
        <v>256</v>
      </c>
      <c r="U1824" t="s">
        <v>256</v>
      </c>
      <c r="V1824" t="s">
        <v>256</v>
      </c>
      <c r="W1824" t="str">
        <f t="shared" si="169"/>
        <v>db.pacientes.updateOne({"_id":ObjectId('61e34254ec4ec02e84f5de14')},{ $set: { "seguimientos": [{"id": "2014","seccion1": {"fechaSeguimiento": "2014-12-11","institucion": "Hospital Victor J Vilela",</v>
      </c>
      <c r="X1824" t="str">
        <f t="shared" si="170"/>
        <v>"fallecimiento": "No","fechaFallecimiento": "","causaFallecimiento": "","nivelEducativo": "Secundaria completa","actividadLaboral": "","coberturaSocial": "Sí","tratamientoAntibioticoHospitalizado": "","embarazo": ""},</v>
      </c>
      <c r="Y1824" t="str">
        <f t="shared" si="171"/>
        <v>"seccion4": {"cultivos": "3"},"seccion5": {"toleranciaGlucosa": "Realizada","toleranciaGlucosaRealizada": "Normal","vitaminaD": "","vitaminaDRealizada": "","inmunoglobulina": "",</v>
      </c>
      <c r="Z1824" t="str">
        <f t="shared" si="172"/>
        <v>"inmunoglobulinaRealizada": ""},"seccion6": {"actividadDeportiva": ""}}]}}, { upsert: true } );</v>
      </c>
      <c r="AA1824" t="str">
        <f t="shared" si="173"/>
        <v>db.pacientes.updateOne({"_id":ObjectId('61e34254ec4ec02e84f5de14')},{ $set: { "seguimientos": [{"id": "2014","seccion1": {"fechaSeguimiento": "2014-12-11","institucion": "Hospital Victor J Vilela","fallecimiento": "No","fechaFallecimiento": "","causaFallecimiento": "","nivelEducativo": "Secundaria completa","actividadLaboral": "","coberturaSocial": "Sí","tratamientoAntibioticoHospitalizado": "","embarazo": ""},"seccion4": {"cultivos": "3"},"seccion5": {"toleranciaGlucosa": "Realizada","toleranciaGlucosaRealizada": "Normal","vitaminaD": "","vitaminaDRealizada": "","inmunoglobulina": "","inmunoglobulinaRealizada": ""},"seccion6": {"actividadDeportiva": ""}}]}}, { upsert: true } );</v>
      </c>
    </row>
    <row r="1825" spans="1:27" x14ac:dyDescent="0.3">
      <c r="A1825" t="s">
        <v>1230</v>
      </c>
      <c r="B1825">
        <v>777</v>
      </c>
      <c r="C1825">
        <v>2014</v>
      </c>
      <c r="D1825" s="5">
        <v>41984</v>
      </c>
      <c r="E1825" s="5" t="str">
        <f t="shared" si="168"/>
        <v>2014-12-11</v>
      </c>
      <c r="F1825" t="s">
        <v>411</v>
      </c>
      <c r="G1825" t="s">
        <v>35</v>
      </c>
      <c r="J1825" t="s">
        <v>63</v>
      </c>
      <c r="L1825" t="s">
        <v>281</v>
      </c>
      <c r="O1825" t="s">
        <v>46</v>
      </c>
      <c r="P1825" t="s">
        <v>261</v>
      </c>
      <c r="Q1825" t="s">
        <v>34</v>
      </c>
      <c r="R1825" t="s">
        <v>256</v>
      </c>
      <c r="S1825" t="s">
        <v>256</v>
      </c>
      <c r="T1825" t="s">
        <v>256</v>
      </c>
      <c r="U1825" t="s">
        <v>256</v>
      </c>
      <c r="V1825" t="s">
        <v>256</v>
      </c>
      <c r="W1825" t="str">
        <f t="shared" si="169"/>
        <v>db.pacientes.updateOne({"_id":ObjectId('61e34254ec4ec02e84f5de14')},{ $set: { "seguimientos": [{"id": "2014","seccion1": {"fechaSeguimiento": "2014-12-11","institucion": "Hospital Victor J Vilela",</v>
      </c>
      <c r="X1825" t="str">
        <f t="shared" si="170"/>
        <v>"fallecimiento": "No","fechaFallecimiento": "","causaFallecimiento": "","nivelEducativo": "Secundaria completa","actividadLaboral": "","coberturaSocial": "Sí","tratamientoAntibioticoHospitalizado": "","embarazo": ""},</v>
      </c>
      <c r="Y1825" t="str">
        <f t="shared" si="171"/>
        <v>"seccion4": {"cultivos": "3"},"seccion5": {"toleranciaGlucosa": "Realizada","toleranciaGlucosaRealizada": "Normal","vitaminaD": "","vitaminaDRealizada": "","inmunoglobulina": "",</v>
      </c>
      <c r="Z1825" t="str">
        <f t="shared" si="172"/>
        <v>"inmunoglobulinaRealizada": ""},"seccion6": {"actividadDeportiva": ""}}]}}, { upsert: true } );</v>
      </c>
      <c r="AA1825" t="str">
        <f t="shared" si="173"/>
        <v>db.pacientes.updateOne({"_id":ObjectId('61e34254ec4ec02e84f5de14')},{ $set: { "seguimientos": [{"id": "2014","seccion1": {"fechaSeguimiento": "2014-12-11","institucion": "Hospital Victor J Vilela","fallecimiento": "No","fechaFallecimiento": "","causaFallecimiento": "","nivelEducativo": "Secundaria completa","actividadLaboral": "","coberturaSocial": "Sí","tratamientoAntibioticoHospitalizado": "","embarazo": ""},"seccion4": {"cultivos": "3"},"seccion5": {"toleranciaGlucosa": "Realizada","toleranciaGlucosaRealizada": "Normal","vitaminaD": "","vitaminaDRealizada": "","inmunoglobulina": "","inmunoglobulinaRealizada": ""},"seccion6": {"actividadDeportiva": ""}}]}}, { upsert: true } );</v>
      </c>
    </row>
    <row r="1826" spans="1:27" x14ac:dyDescent="0.3">
      <c r="A1826" t="s">
        <v>1230</v>
      </c>
      <c r="B1826">
        <v>777</v>
      </c>
      <c r="C1826">
        <v>2015</v>
      </c>
      <c r="D1826" s="5">
        <v>42355</v>
      </c>
      <c r="E1826" s="5" t="str">
        <f t="shared" si="168"/>
        <v>2015-12-17</v>
      </c>
      <c r="F1826" t="s">
        <v>411</v>
      </c>
      <c r="G1826" t="s">
        <v>35</v>
      </c>
      <c r="L1826" t="s">
        <v>35</v>
      </c>
      <c r="N1826" t="s">
        <v>35</v>
      </c>
      <c r="O1826" t="s">
        <v>46</v>
      </c>
      <c r="P1826" t="s">
        <v>261</v>
      </c>
      <c r="Q1826" t="s">
        <v>34</v>
      </c>
      <c r="R1826" t="s">
        <v>261</v>
      </c>
      <c r="S1826" t="s">
        <v>321</v>
      </c>
      <c r="T1826" t="s">
        <v>261</v>
      </c>
      <c r="U1826" t="s">
        <v>40</v>
      </c>
      <c r="V1826" t="s">
        <v>281</v>
      </c>
      <c r="W1826" t="str">
        <f t="shared" si="169"/>
        <v>db.pacientes.updateOne({"_id":ObjectId('61e34254ec4ec02e84f5de14')},{ $set: { "seguimientos": [{"id": "2015","seccion1": {"fechaSeguimiento": "2015-12-17","institucion": "Hospital Victor J Vilela",</v>
      </c>
      <c r="X1826" t="str">
        <f t="shared" si="170"/>
        <v>"fallecimiento": "No","fechaFallecimiento": "","causaFallecimiento": "","nivelEducativo": "","actividadLaboral": "","coberturaSocial": "No","tratamientoAntibioticoHospitalizado": "","embarazo": "No"},</v>
      </c>
      <c r="Y1826" t="str">
        <f t="shared" si="171"/>
        <v>"seccion4": {"cultivos": "3"},"seccion5": {"toleranciaGlucosa": "Realizada","toleranciaGlucosaRealizada": "Normal","vitaminaD": "Realizada","vitaminaDRealizada": "Bajo","inmunoglobulina": "Realizada",</v>
      </c>
      <c r="Z1826" t="str">
        <f t="shared" si="172"/>
        <v>"inmunoglobulinaRealizada": "&lt; 500"},"seccion6": {"actividadDeportiva": "Sí"}}]}}, { upsert: true } );</v>
      </c>
      <c r="AA1826" t="str">
        <f t="shared" si="173"/>
        <v>db.pacientes.updateOne({"_id":ObjectId('61e34254ec4ec02e84f5de14')},{ $set: { "seguimientos": [{"id": "2015","seccion1": {"fechaSeguimiento": "2015-12-17","institucion": "Hospital Victor J Vilela","fallecimiento": "No","fechaFallecimiento": "","causaFallecimiento": "","nivelEducativo": "","actividadLaboral": "","coberturaSocial": "No","tratamientoAntibioticoHospitalizado": "","embarazo": "No"},"seccion4": {"cultivos": "3"},"seccion5": {"toleranciaGlucosa": "Realizada","toleranciaGlucosaRealizada": "Normal","vitaminaD": "Realizada","vitaminaDRealizada": "Bajo","inmunoglobulina": "Realizada","inmunoglobulinaRealizada": "&lt; 500"},"seccion6": {"actividadDeportiva": "Sí"}}]}}, { upsert: true } );</v>
      </c>
    </row>
    <row r="1827" spans="1:27" x14ac:dyDescent="0.3">
      <c r="A1827" t="s">
        <v>1230</v>
      </c>
      <c r="B1827">
        <v>777</v>
      </c>
      <c r="C1827">
        <v>2016</v>
      </c>
      <c r="D1827" s="5">
        <v>42578</v>
      </c>
      <c r="E1827" s="5" t="str">
        <f t="shared" si="168"/>
        <v>2016-7-27</v>
      </c>
      <c r="F1827" t="s">
        <v>411</v>
      </c>
      <c r="G1827" t="s">
        <v>35</v>
      </c>
      <c r="L1827" t="s">
        <v>281</v>
      </c>
      <c r="O1827" t="s">
        <v>46</v>
      </c>
      <c r="P1827" t="s">
        <v>261</v>
      </c>
      <c r="Q1827" t="s">
        <v>34</v>
      </c>
      <c r="R1827" t="s">
        <v>261</v>
      </c>
      <c r="S1827" t="s">
        <v>321</v>
      </c>
      <c r="T1827" t="s">
        <v>261</v>
      </c>
      <c r="U1827" t="s">
        <v>40</v>
      </c>
      <c r="V1827" t="s">
        <v>281</v>
      </c>
      <c r="W1827" t="str">
        <f t="shared" si="169"/>
        <v>db.pacientes.updateOne({"_id":ObjectId('61e34254ec4ec02e84f5de14')},{ $set: { "seguimientos": [{"id": "2016","seccion1": {"fechaSeguimiento": "2016-7-27","institucion": "Hospital Victor J Vilela",</v>
      </c>
      <c r="X1827" t="str">
        <f t="shared" si="170"/>
        <v>"fallecimiento": "No","fechaFallecimiento": "","causaFallecimiento": "","nivelEducativo": "","actividadLaboral": "","coberturaSocial": "Sí","tratamientoAntibioticoHospitalizado": "","embarazo": ""},</v>
      </c>
      <c r="Y1827" t="str">
        <f t="shared" si="171"/>
        <v>"seccion4": {"cultivos": "3"},"seccion5": {"toleranciaGlucosa": "Realizada","toleranciaGlucosaRealizada": "Normal","vitaminaD": "Realizada","vitaminaDRealizada": "Bajo","inmunoglobulina": "Realizada",</v>
      </c>
      <c r="Z1827" t="str">
        <f t="shared" si="172"/>
        <v>"inmunoglobulinaRealizada": "&lt; 500"},"seccion6": {"actividadDeportiva": "Sí"}}]}}, { upsert: true } );</v>
      </c>
      <c r="AA1827" t="str">
        <f t="shared" si="173"/>
        <v>db.pacientes.updateOne({"_id":ObjectId('61e34254ec4ec02e84f5de14')},{ $set: { "seguimientos": [{"id": "2016","seccion1": {"fechaSeguimiento": "2016-7-27","institucion": "Hospital Victor J Vilela","fallecimiento": "No","fechaFallecimiento": "","causaFallecimiento": "","nivelEducativo": "","actividadLaboral": "","coberturaSocial": "Sí","tratamientoAntibioticoHospitalizado": "","embarazo": ""},"seccion4": {"cultivos": "3"},"seccion5": {"toleranciaGlucosa": "Realizada","toleranciaGlucosaRealizada": "Normal","vitaminaD": "Realizada","vitaminaDRealizada": "Bajo","inmunoglobulina": "Realizada","inmunoglobulinaRealizada": "&lt; 500"},"seccion6": {"actividadDeportiva": "Sí"}}]}}, { upsert: true } );</v>
      </c>
    </row>
    <row r="1828" spans="1:27" x14ac:dyDescent="0.3">
      <c r="A1828" t="s">
        <v>1230</v>
      </c>
      <c r="B1828">
        <v>777</v>
      </c>
      <c r="C1828">
        <v>2017</v>
      </c>
      <c r="D1828" s="5">
        <v>42943</v>
      </c>
      <c r="E1828" s="5" t="str">
        <f t="shared" si="168"/>
        <v>2017-7-27</v>
      </c>
      <c r="F1828" t="s">
        <v>411</v>
      </c>
      <c r="G1828" t="s">
        <v>35</v>
      </c>
      <c r="L1828" t="s">
        <v>281</v>
      </c>
      <c r="O1828" t="s">
        <v>37</v>
      </c>
      <c r="P1828" t="s">
        <v>118</v>
      </c>
      <c r="Q1828" t="s">
        <v>256</v>
      </c>
      <c r="R1828" t="s">
        <v>118</v>
      </c>
      <c r="S1828" t="s">
        <v>256</v>
      </c>
      <c r="T1828" t="s">
        <v>118</v>
      </c>
      <c r="U1828" t="s">
        <v>256</v>
      </c>
      <c r="V1828" t="s">
        <v>281</v>
      </c>
      <c r="W1828" t="str">
        <f t="shared" si="169"/>
        <v>db.pacientes.updateOne({"_id":ObjectId('61e34254ec4ec02e84f5de14')},{ $set: { "seguimientos": [{"id": "2017","seccion1": {"fechaSeguimiento": "2017-7-27","institucion": "Hospital Victor J Vilela",</v>
      </c>
      <c r="X1828" t="str">
        <f t="shared" si="170"/>
        <v>"fallecimiento": "No","fechaFallecimiento": "","causaFallecimiento": "","nivelEducativo": "","actividadLaboral": "","coberturaSocial": "Sí","tratamientoAntibioticoHospitalizado": "","embarazo": ""},</v>
      </c>
      <c r="Y1828" t="str">
        <f t="shared" si="171"/>
        <v>"seccion4": {"cultivos": "2"},"seccion5": {"toleranciaGlucosa": "No realizada","toleranciaGlucosaRealizada": "","vitaminaD": "No realizada","vitaminaDRealizada": "","inmunoglobulina": "No realizada",</v>
      </c>
      <c r="Z1828" t="str">
        <f t="shared" si="172"/>
        <v>"inmunoglobulinaRealizada": ""},"seccion6": {"actividadDeportiva": "Sí"}}]}}, { upsert: true } );</v>
      </c>
      <c r="AA1828" t="str">
        <f t="shared" si="173"/>
        <v>db.pacientes.updateOne({"_id":ObjectId('61e34254ec4ec02e84f5de14')},{ $set: { "seguimientos": [{"id": "2017","seccion1": {"fechaSeguimiento": "2017-7-27","institucion": "Hospital Victor J Vilela","fallecimiento": "No","fechaFallecimiento": "","causaFallecimiento": "","nivelEducativo": "","actividadLaboral": "","coberturaSocial": "Sí","tratamientoAntibioticoHospitalizado": "","embarazo": ""},"seccion4": {"cultivos": "2"},"seccion5": {"toleranciaGlucosa": "No realizada","toleranciaGlucosaRealizada": "","vitaminaD": "No realizada","vitaminaDRealizada": "","inmunoglobulina": "No realizada","inmunoglobulinaRealizada": ""},"seccion6": {"actividadDeportiva": "Sí"}}]}}, { upsert: true } );</v>
      </c>
    </row>
    <row r="1829" spans="1:27" x14ac:dyDescent="0.3">
      <c r="A1829" t="s">
        <v>1231</v>
      </c>
      <c r="B1829">
        <v>778</v>
      </c>
      <c r="C1829">
        <v>2013</v>
      </c>
      <c r="D1829" s="5">
        <v>41437</v>
      </c>
      <c r="E1829" s="5" t="str">
        <f t="shared" si="168"/>
        <v>2013-6-12</v>
      </c>
      <c r="F1829" t="s">
        <v>1962</v>
      </c>
      <c r="G1829" t="s">
        <v>35</v>
      </c>
      <c r="N1829" t="s">
        <v>35</v>
      </c>
      <c r="P1829" t="s">
        <v>261</v>
      </c>
      <c r="Q1829" t="s">
        <v>34</v>
      </c>
      <c r="R1829" t="s">
        <v>256</v>
      </c>
      <c r="S1829" t="s">
        <v>256</v>
      </c>
      <c r="T1829" t="s">
        <v>256</v>
      </c>
      <c r="U1829" t="s">
        <v>256</v>
      </c>
      <c r="V1829" t="s">
        <v>281</v>
      </c>
      <c r="W1829" t="str">
        <f t="shared" si="169"/>
        <v>db.pacientes.updateOne({"_id":ObjectId('61e34254ec4ec02e84f5de15')},{ $set: { "seguimientos": [{"id": "2013","seccion1": {"fechaSeguimiento": "2013-6-12","institucion": "HOSPITAL de PEDIATRÍA Juan P. Garrahan",</v>
      </c>
      <c r="X1829" t="str">
        <f t="shared" si="170"/>
        <v>"fallecimiento": "No","fechaFallecimiento": "","causaFallecimiento": "","nivelEducativo": "","actividadLaboral": "","coberturaSocial": "","tratamientoAntibioticoHospitalizado": "","embarazo": "No"},</v>
      </c>
      <c r="Y1829" t="str">
        <f t="shared" si="171"/>
        <v>"seccion4": {"cultivos": ""},"seccion5": {"toleranciaGlucosa": "Realizada","toleranciaGlucosaRealizada": "Normal","vitaminaD": "","vitaminaDRealizada": "","inmunoglobulina": "",</v>
      </c>
      <c r="Z1829" t="str">
        <f t="shared" si="172"/>
        <v>"inmunoglobulinaRealizada": ""},"seccion6": {"actividadDeportiva": "Sí"}}]}}, { upsert: true } );</v>
      </c>
      <c r="AA1829" t="str">
        <f t="shared" si="173"/>
        <v>db.pacientes.updateOne({"_id":ObjectId('61e34254ec4ec02e84f5de15')},{ $set: { "seguimientos": [{"id": "2013","seccion1": {"fechaSeguimiento": "2013-6-12","institucion": "HOSPITAL de PEDIATRÍA Juan P. Garrahan","fallecimiento": "No","fechaFallecimiento": "","causaFallecimiento": "","nivelEducativo": "","actividadLaboral": "","coberturaSocial": "","tratamientoAntibioticoHospitalizado": "","embarazo": "No"},"seccion4": {"cultivos": ""},"seccion5": {"toleranciaGlucosa": "Realizada","toleranciaGlucosaRealizada": "Normal","vitaminaD": "","vitaminaDRealizada": "","inmunoglobulina": "","inmunoglobulinaRealizada": ""},"seccion6": {"actividadDeportiva": "Sí"}}]}}, { upsert: true } );</v>
      </c>
    </row>
    <row r="1830" spans="1:27" x14ac:dyDescent="0.3">
      <c r="A1830" t="s">
        <v>1232</v>
      </c>
      <c r="B1830">
        <v>779</v>
      </c>
      <c r="C1830">
        <v>2012</v>
      </c>
      <c r="D1830" s="5">
        <v>41127</v>
      </c>
      <c r="E1830" s="5" t="str">
        <f t="shared" si="168"/>
        <v>2012-8-6</v>
      </c>
      <c r="F1830" t="s">
        <v>1962</v>
      </c>
      <c r="G1830" t="s">
        <v>35</v>
      </c>
      <c r="J1830" t="s">
        <v>78</v>
      </c>
      <c r="L1830" t="s">
        <v>281</v>
      </c>
      <c r="N1830" t="s">
        <v>35</v>
      </c>
      <c r="O1830" t="s">
        <v>49</v>
      </c>
      <c r="P1830" t="s">
        <v>261</v>
      </c>
      <c r="Q1830" t="s">
        <v>34</v>
      </c>
      <c r="R1830" t="s">
        <v>256</v>
      </c>
      <c r="S1830" t="s">
        <v>256</v>
      </c>
      <c r="T1830" t="s">
        <v>256</v>
      </c>
      <c r="U1830" t="s">
        <v>256</v>
      </c>
      <c r="V1830" t="s">
        <v>281</v>
      </c>
      <c r="W1830" t="str">
        <f t="shared" si="169"/>
        <v>db.pacientes.updateOne({"_id":ObjectId('61e34254ec4ec02e84f5de16')},{ $set: { "seguimientos": [{"id": "2012","seccion1": {"fechaSeguimiento": "2012-8-6","institucion": "HOSPITAL de PEDIATRÍA Juan P. Garrahan",</v>
      </c>
      <c r="X1830" t="str">
        <f t="shared" si="170"/>
        <v>"fallecimiento": "No","fechaFallecimiento": "","causaFallecimiento": "","nivelEducativo": "Primaria completa","actividadLaboral": "","coberturaSocial": "Sí","tratamientoAntibioticoHospitalizado": "","embarazo": "No"},</v>
      </c>
      <c r="Y1830" t="str">
        <f t="shared" si="171"/>
        <v>"seccion4": {"cultivos": "4"},"seccion5": {"toleranciaGlucosa": "Realizada","toleranciaGlucosaRealizada": "Normal","vitaminaD": "","vitaminaDRealizada": "","inmunoglobulina": "",</v>
      </c>
      <c r="Z1830" t="str">
        <f t="shared" si="172"/>
        <v>"inmunoglobulinaRealizada": ""},"seccion6": {"actividadDeportiva": "Sí"}}]}}, { upsert: true } );</v>
      </c>
      <c r="AA1830" t="str">
        <f t="shared" si="173"/>
        <v>db.pacientes.updateOne({"_id":ObjectId('61e34254ec4ec02e84f5de16')},{ $set: { "seguimientos": [{"id": "2012","seccion1": {"fechaSeguimiento": "2012-8-6","institucion": "HOSPITAL de PEDIATRÍA Juan P. Garrahan","fallecimiento": "No","fechaFallecimiento": "","causaFallecimiento": "","nivelEducativo": "Primaria completa","actividadLaboral": "","coberturaSocial": "Sí","tratamientoAntibioticoHospitalizado": "","embarazo": "No"},"seccion4": {"cultivos": "4"},"seccion5": {"toleranciaGlucosa": "Realizada","toleranciaGlucosaRealizada": "Normal","vitaminaD": "","vitaminaDRealizada": "","inmunoglobulina": "","inmunoglobulinaRealizada": ""},"seccion6": {"actividadDeportiva": "Sí"}}]}}, { upsert: true } );</v>
      </c>
    </row>
    <row r="1831" spans="1:27" x14ac:dyDescent="0.3">
      <c r="A1831" t="s">
        <v>1232</v>
      </c>
      <c r="B1831">
        <v>779</v>
      </c>
      <c r="C1831">
        <v>2013</v>
      </c>
      <c r="D1831" s="5">
        <v>41430</v>
      </c>
      <c r="E1831" s="5" t="str">
        <f t="shared" si="168"/>
        <v>2013-6-5</v>
      </c>
      <c r="F1831" t="s">
        <v>1962</v>
      </c>
      <c r="G1831" t="s">
        <v>35</v>
      </c>
      <c r="J1831" t="s">
        <v>38</v>
      </c>
      <c r="L1831" t="s">
        <v>281</v>
      </c>
      <c r="N1831" t="s">
        <v>35</v>
      </c>
      <c r="P1831" t="s">
        <v>261</v>
      </c>
      <c r="Q1831" t="s">
        <v>34</v>
      </c>
      <c r="R1831" t="s">
        <v>256</v>
      </c>
      <c r="S1831" t="s">
        <v>256</v>
      </c>
      <c r="T1831" t="s">
        <v>261</v>
      </c>
      <c r="U1831" t="s">
        <v>40</v>
      </c>
      <c r="V1831" t="s">
        <v>256</v>
      </c>
      <c r="W1831" t="str">
        <f t="shared" si="169"/>
        <v>db.pacientes.updateOne({"_id":ObjectId('61e34254ec4ec02e84f5de16')},{ $set: { "seguimientos": [{"id": "2013","seccion1": {"fechaSeguimiento": "2013-6-5","institucion": "HOSPITAL de PEDIATRÍA Juan P. Garrahan",</v>
      </c>
      <c r="X1831" t="str">
        <f t="shared" si="170"/>
        <v>"fallecimiento": "No","fechaFallecimiento": "","causaFallecimiento": "","nivelEducativo": "Primaria incompleta","actividadLaboral": "","coberturaSocial": "Sí","tratamientoAntibioticoHospitalizado": "","embarazo": "No"},</v>
      </c>
      <c r="Y1831" t="str">
        <f t="shared" si="171"/>
        <v>"seccion4": {"cultivos": ""},"seccion5": {"toleranciaGlucosa": "Realizada","toleranciaGlucosaRealizada": "Normal","vitaminaD": "","vitaminaDRealizada": "","inmunoglobulina": "Realizada",</v>
      </c>
      <c r="Z1831" t="str">
        <f t="shared" si="172"/>
        <v>"inmunoglobulinaRealizada": "&lt; 500"},"seccion6": {"actividadDeportiva": ""}}]}}, { upsert: true } );</v>
      </c>
      <c r="AA1831" t="str">
        <f t="shared" si="173"/>
        <v>db.pacientes.updateOne({"_id":ObjectId('61e34254ec4ec02e84f5de16')},{ $set: { "seguimientos": [{"id": "2013","seccion1": {"fechaSeguimiento": "2013-6-5","institucion": "HOSPITAL de PEDIATRÍA Juan P. Garrahan","fallecimiento": "No","fechaFallecimiento": "","causaFallecimiento": "","nivelEducativo": "Primaria incompleta","actividadLaboral": "","coberturaSocial": "Sí","tratamientoAntibioticoHospitalizado": "","embarazo": "No"},"seccion4": {"cultivos": ""},"seccion5": {"toleranciaGlucosa": "Realizada","toleranciaGlucosaRealizada": "Normal","vitaminaD": "","vitaminaDRealizada": "","inmunoglobulina": "Realizada","inmunoglobulinaRealizada": "&lt; 500"},"seccion6": {"actividadDeportiva": ""}}]}}, { upsert: true } );</v>
      </c>
    </row>
    <row r="1832" spans="1:27" x14ac:dyDescent="0.3">
      <c r="A1832" t="s">
        <v>1232</v>
      </c>
      <c r="B1832">
        <v>779</v>
      </c>
      <c r="C1832">
        <v>2014</v>
      </c>
      <c r="D1832" s="5">
        <v>41680</v>
      </c>
      <c r="E1832" s="5" t="str">
        <f t="shared" si="168"/>
        <v>2014-2-10</v>
      </c>
      <c r="F1832" t="s">
        <v>1962</v>
      </c>
      <c r="G1832" t="s">
        <v>35</v>
      </c>
      <c r="K1832" t="s">
        <v>70</v>
      </c>
      <c r="L1832" t="s">
        <v>281</v>
      </c>
      <c r="N1832" t="s">
        <v>35</v>
      </c>
      <c r="O1832" t="s">
        <v>48</v>
      </c>
      <c r="P1832" t="s">
        <v>261</v>
      </c>
      <c r="Q1832" t="s">
        <v>34</v>
      </c>
      <c r="R1832" t="s">
        <v>256</v>
      </c>
      <c r="S1832" t="s">
        <v>256</v>
      </c>
      <c r="T1832" t="s">
        <v>261</v>
      </c>
      <c r="U1832" t="s">
        <v>34</v>
      </c>
      <c r="V1832" t="s">
        <v>256</v>
      </c>
      <c r="W1832" t="str">
        <f t="shared" si="169"/>
        <v>db.pacientes.updateOne({"_id":ObjectId('61e34254ec4ec02e84f5de16')},{ $set: { "seguimientos": [{"id": "2014","seccion1": {"fechaSeguimiento": "2014-2-10","institucion": "HOSPITAL de PEDIATRÍA Juan P. Garrahan",</v>
      </c>
      <c r="X1832" t="str">
        <f t="shared" si="170"/>
        <v>"fallecimiento": "No","fechaFallecimiento": "","causaFallecimiento": "","nivelEducativo": "","actividadLaboral": "No trabaja","coberturaSocial": "Sí","tratamientoAntibioticoHospitalizado": "","embarazo": "No"},</v>
      </c>
      <c r="Y1832" t="str">
        <f t="shared" si="171"/>
        <v>"seccion4": {"cultivos": "5"},"seccion5": {"toleranciaGlucosa": "Realizada","toleranciaGlucosaRealizada": "Normal","vitaminaD": "","vitaminaDRealizada": "","inmunoglobulina": "Realizada",</v>
      </c>
      <c r="Z1832" t="str">
        <f t="shared" si="172"/>
        <v>"inmunoglobulinaRealizada": "Normal"},"seccion6": {"actividadDeportiva": ""}}]}}, { upsert: true } );</v>
      </c>
      <c r="AA1832" t="str">
        <f t="shared" si="173"/>
        <v>db.pacientes.updateOne({"_id":ObjectId('61e34254ec4ec02e84f5de16')},{ $set: { "seguimientos": [{"id": "2014","seccion1": {"fechaSeguimiento": "2014-2-10","institucion": "HOSPITAL de PEDIATRÍA Juan P. Garrahan","fallecimiento": "No","fechaFallecimiento": "","causaFallecimiento": "","nivelEducativo": "","actividadLaboral": "No trabaja","coberturaSocial": "Sí","tratamientoAntibioticoHospitalizado": "","embarazo": "No"},"seccion4": {"cultivos": "5"},"seccion5": {"toleranciaGlucosa": "Realizada","toleranciaGlucosaRealizada": "Normal","vitaminaD": "","vitaminaDRealizada": "","inmunoglobulina": "Realizada","inmunoglobulinaRealizada": "Normal"},"seccion6": {"actividadDeportiva": ""}}]}}, { upsert: true } );</v>
      </c>
    </row>
    <row r="1833" spans="1:27" x14ac:dyDescent="0.3">
      <c r="A1833" t="s">
        <v>1233</v>
      </c>
      <c r="B1833">
        <v>780</v>
      </c>
      <c r="C1833">
        <v>2012</v>
      </c>
      <c r="D1833" s="5">
        <v>41072</v>
      </c>
      <c r="E1833" s="5" t="str">
        <f t="shared" si="168"/>
        <v>2012-6-12</v>
      </c>
      <c r="F1833" t="s">
        <v>1962</v>
      </c>
      <c r="G1833" t="s">
        <v>35</v>
      </c>
      <c r="J1833" t="s">
        <v>38</v>
      </c>
      <c r="L1833" t="s">
        <v>281</v>
      </c>
      <c r="M1833" t="s">
        <v>45</v>
      </c>
      <c r="N1833" t="s">
        <v>35</v>
      </c>
      <c r="O1833" t="s">
        <v>49</v>
      </c>
      <c r="P1833" t="s">
        <v>261</v>
      </c>
      <c r="Q1833" t="s">
        <v>34</v>
      </c>
      <c r="R1833" t="s">
        <v>256</v>
      </c>
      <c r="S1833" t="s">
        <v>256</v>
      </c>
      <c r="T1833" t="s">
        <v>261</v>
      </c>
      <c r="U1833" t="s">
        <v>40</v>
      </c>
      <c r="V1833" t="s">
        <v>281</v>
      </c>
      <c r="W1833" t="str">
        <f t="shared" si="169"/>
        <v>db.pacientes.updateOne({"_id":ObjectId('61e34254ec4ec02e84f5de17')},{ $set: { "seguimientos": [{"id": "2012","seccion1": {"fechaSeguimiento": "2012-6-12","institucion": "HOSPITAL de PEDIATRÍA Juan P. Garrahan",</v>
      </c>
      <c r="X1833" t="str">
        <f t="shared" si="170"/>
        <v>"fallecimiento": "No","fechaFallecimiento": "","causaFallecimiento": "","nivelEducativo": "Primaria incompleta","actividadLaboral": "","coberturaSocial": "Sí","tratamientoAntibioticoHospitalizado": "1","embarazo": "No"},</v>
      </c>
      <c r="Y1833" t="str">
        <f t="shared" si="171"/>
        <v>"seccion4": {"cultivos": "4"},"seccion5": {"toleranciaGlucosa": "Realizada","toleranciaGlucosaRealizada": "Normal","vitaminaD": "","vitaminaDRealizada": "","inmunoglobulina": "Realizada",</v>
      </c>
      <c r="Z1833" t="str">
        <f t="shared" si="172"/>
        <v>"inmunoglobulinaRealizada": "&lt; 500"},"seccion6": {"actividadDeportiva": "Sí"}}]}}, { upsert: true } );</v>
      </c>
      <c r="AA1833" t="str">
        <f t="shared" si="173"/>
        <v>db.pacientes.updateOne({"_id":ObjectId('61e34254ec4ec02e84f5de17')},{ $set: { "seguimientos": [{"id": "2012","seccion1": {"fechaSeguimiento": "2012-6-12","institucion": "HOSPITAL de PEDIATRÍA Juan P. Garrahan","fallecimiento": "No","fechaFallecimiento": "","causaFallecimiento": "","nivelEducativo": "Primaria incompleta","actividadLaboral": "","coberturaSocial": "Sí","tratamientoAntibioticoHospitalizado": "1","embarazo": "No"},"seccion4": {"cultivos": "4"},"seccion5": {"toleranciaGlucosa": "Realizada","toleranciaGlucosaRealizada": "Normal","vitaminaD": "","vitaminaDRealizada": "","inmunoglobulina": "Realizada","inmunoglobulinaRealizada": "&lt; 500"},"seccion6": {"actividadDeportiva": "Sí"}}]}}, { upsert: true } );</v>
      </c>
    </row>
    <row r="1834" spans="1:27" x14ac:dyDescent="0.3">
      <c r="A1834" t="s">
        <v>1234</v>
      </c>
      <c r="B1834">
        <v>781</v>
      </c>
      <c r="C1834">
        <v>2012</v>
      </c>
      <c r="D1834" s="5">
        <v>40942</v>
      </c>
      <c r="E1834" s="5" t="str">
        <f t="shared" si="168"/>
        <v>2012-2-3</v>
      </c>
      <c r="F1834" t="s">
        <v>1962</v>
      </c>
      <c r="G1834" t="s">
        <v>35</v>
      </c>
      <c r="J1834" t="s">
        <v>78</v>
      </c>
      <c r="L1834" t="s">
        <v>281</v>
      </c>
      <c r="M1834" t="s">
        <v>45</v>
      </c>
      <c r="N1834" t="s">
        <v>35</v>
      </c>
      <c r="O1834" t="s">
        <v>49</v>
      </c>
      <c r="P1834" t="s">
        <v>261</v>
      </c>
      <c r="Q1834" t="s">
        <v>34</v>
      </c>
      <c r="R1834" t="s">
        <v>256</v>
      </c>
      <c r="S1834" t="s">
        <v>256</v>
      </c>
      <c r="T1834" t="s">
        <v>261</v>
      </c>
      <c r="U1834" t="s">
        <v>40</v>
      </c>
      <c r="V1834" t="s">
        <v>256</v>
      </c>
      <c r="W1834" t="str">
        <f t="shared" si="169"/>
        <v>db.pacientes.updateOne({"_id":ObjectId('61e34254ec4ec02e84f5de18')},{ $set: { "seguimientos": [{"id": "2012","seccion1": {"fechaSeguimiento": "2012-2-3","institucion": "HOSPITAL de PEDIATRÍA Juan P. Garrahan",</v>
      </c>
      <c r="X1834" t="str">
        <f t="shared" si="170"/>
        <v>"fallecimiento": "No","fechaFallecimiento": "","causaFallecimiento": "","nivelEducativo": "Primaria completa","actividadLaboral": "","coberturaSocial": "Sí","tratamientoAntibioticoHospitalizado": "1","embarazo": "No"},</v>
      </c>
      <c r="Y1834" t="str">
        <f t="shared" si="171"/>
        <v>"seccion4": {"cultivos": "4"},"seccion5": {"toleranciaGlucosa": "Realizada","toleranciaGlucosaRealizada": "Normal","vitaminaD": "","vitaminaDRealizada": "","inmunoglobulina": "Realizada",</v>
      </c>
      <c r="Z1834" t="str">
        <f t="shared" si="172"/>
        <v>"inmunoglobulinaRealizada": "&lt; 500"},"seccion6": {"actividadDeportiva": ""}}]}}, { upsert: true } );</v>
      </c>
      <c r="AA1834" t="str">
        <f t="shared" si="173"/>
        <v>db.pacientes.updateOne({"_id":ObjectId('61e34254ec4ec02e84f5de18')},{ $set: { "seguimientos": [{"id": "2012","seccion1": {"fechaSeguimiento": "2012-2-3","institucion": "HOSPITAL de PEDIATRÍA Juan P. Garrahan","fallecimiento": "No","fechaFallecimiento": "","causaFallecimiento": "","nivelEducativo": "Primaria completa","actividadLaboral": "","coberturaSocial": "Sí","tratamientoAntibioticoHospitalizado": "1","embarazo": "No"},"seccion4": {"cultivos": "4"},"seccion5": {"toleranciaGlucosa": "Realizada","toleranciaGlucosaRealizada": "Normal","vitaminaD": "","vitaminaDRealizada": "","inmunoglobulina": "Realizada","inmunoglobulinaRealizada": "&lt; 500"},"seccion6": {"actividadDeportiva": ""}}]}}, { upsert: true } );</v>
      </c>
    </row>
    <row r="1835" spans="1:27" x14ac:dyDescent="0.3">
      <c r="A1835" t="s">
        <v>1235</v>
      </c>
      <c r="B1835">
        <v>782</v>
      </c>
      <c r="C1835">
        <v>2012</v>
      </c>
      <c r="D1835" s="5">
        <v>41254</v>
      </c>
      <c r="E1835" s="5" t="str">
        <f t="shared" si="168"/>
        <v>2012-12-11</v>
      </c>
      <c r="F1835" t="s">
        <v>400</v>
      </c>
      <c r="G1835" t="s">
        <v>35</v>
      </c>
      <c r="L1835" t="s">
        <v>281</v>
      </c>
      <c r="O1835" t="s">
        <v>60</v>
      </c>
      <c r="P1835" t="s">
        <v>261</v>
      </c>
      <c r="Q1835" t="s">
        <v>34</v>
      </c>
      <c r="R1835" t="s">
        <v>256</v>
      </c>
      <c r="S1835" t="s">
        <v>256</v>
      </c>
      <c r="T1835" t="s">
        <v>261</v>
      </c>
      <c r="U1835" t="s">
        <v>84</v>
      </c>
      <c r="V1835" t="s">
        <v>281</v>
      </c>
      <c r="W1835" t="str">
        <f t="shared" si="169"/>
        <v>db.pacientes.updateOne({"_id":ObjectId('61e34254ec4ec02e84f5de19')},{ $set: { "seguimientos": [{"id": "2012","seccion1": {"fechaSeguimiento": "2012-12-11","institucion": "Hospital Sor Maria Ludovica de La Plata",</v>
      </c>
      <c r="X1835" t="str">
        <f t="shared" si="170"/>
        <v>"fallecimiento": "No","fechaFallecimiento": "","causaFallecimiento": "","nivelEducativo": "","actividadLaboral": "","coberturaSocial": "Sí","tratamientoAntibioticoHospitalizado": "","embarazo": ""},</v>
      </c>
      <c r="Y1835" t="str">
        <f t="shared" si="171"/>
        <v>"seccion4": {"cultivos": "9"},"seccion5": {"toleranciaGlucosa": "Realizada","toleranciaGlucosaRealizada": "Normal","vitaminaD": "","vitaminaDRealizada": "","inmunoglobulina": "Realizada",</v>
      </c>
      <c r="Z1835" t="str">
        <f t="shared" si="172"/>
        <v>"inmunoglobulinaRealizada": "500 - 1.000"},"seccion6": {"actividadDeportiva": "Sí"}}]}}, { upsert: true } );</v>
      </c>
      <c r="AA1835" t="str">
        <f t="shared" si="173"/>
        <v>db.pacientes.updateOne({"_id":ObjectId('61e34254ec4ec02e84f5de19')},{ $set: { "seguimientos": [{"id": "2012","seccion1": {"fechaSeguimiento": "2012-12-11","institucion": "Hospital Sor Maria Ludovica de La Plata","fallecimiento": "No","fechaFallecimiento": "","causaFallecimiento": "","nivelEducativo": "","actividadLaboral": "","coberturaSocial": "Sí","tratamientoAntibioticoHospitalizado": "","embarazo": ""},"seccion4": {"cultivos": "9"},"seccion5": {"toleranciaGlucosa": "Realizada","toleranciaGlucosaRealizada": "Normal","vitaminaD": "","vitaminaDRealizada": "","inmunoglobulina": "Realizada","inmunoglobulinaRealizada": "500 - 1.000"},"seccion6": {"actividadDeportiva": "Sí"}}]}}, { upsert: true } );</v>
      </c>
    </row>
    <row r="1836" spans="1:27" x14ac:dyDescent="0.3">
      <c r="A1836" t="s">
        <v>1235</v>
      </c>
      <c r="B1836">
        <v>782</v>
      </c>
      <c r="C1836">
        <v>2013</v>
      </c>
      <c r="D1836" s="5">
        <v>41618</v>
      </c>
      <c r="E1836" s="5" t="str">
        <f t="shared" si="168"/>
        <v>2013-12-10</v>
      </c>
      <c r="F1836" t="s">
        <v>400</v>
      </c>
      <c r="G1836" t="s">
        <v>35</v>
      </c>
      <c r="L1836" t="s">
        <v>281</v>
      </c>
      <c r="O1836" t="s">
        <v>73</v>
      </c>
      <c r="P1836" t="s">
        <v>261</v>
      </c>
      <c r="Q1836" t="s">
        <v>34</v>
      </c>
      <c r="R1836" t="s">
        <v>256</v>
      </c>
      <c r="S1836" t="s">
        <v>256</v>
      </c>
      <c r="T1836" t="s">
        <v>261</v>
      </c>
      <c r="U1836" t="s">
        <v>89</v>
      </c>
      <c r="V1836" t="s">
        <v>281</v>
      </c>
      <c r="W1836" t="str">
        <f t="shared" si="169"/>
        <v>db.pacientes.updateOne({"_id":ObjectId('61e34254ec4ec02e84f5de19')},{ $set: { "seguimientos": [{"id": "2013","seccion1": {"fechaSeguimiento": "2013-12-10","institucion": "Hospital Sor Maria Ludovica de La Plata",</v>
      </c>
      <c r="X1836" t="str">
        <f t="shared" si="170"/>
        <v>"fallecimiento": "No","fechaFallecimiento": "","causaFallecimiento": "","nivelEducativo": "","actividadLaboral": "","coberturaSocial": "Sí","tratamientoAntibioticoHospitalizado": "","embarazo": ""},</v>
      </c>
      <c r="Y1836" t="str">
        <f t="shared" si="171"/>
        <v>"seccion4": {"cultivos": "7"},"seccion5": {"toleranciaGlucosa": "Realizada","toleranciaGlucosaRealizada": "Normal","vitaminaD": "","vitaminaDRealizada": "","inmunoglobulina": "Realizada",</v>
      </c>
      <c r="Z1836" t="str">
        <f t="shared" si="172"/>
        <v>"inmunoglobulinaRealizada": "&gt; 1.000"},"seccion6": {"actividadDeportiva": "Sí"}}]}}, { upsert: true } );</v>
      </c>
      <c r="AA1836" t="str">
        <f t="shared" si="173"/>
        <v>db.pacientes.updateOne({"_id":ObjectId('61e34254ec4ec02e84f5de19')},{ $set: { "seguimientos": [{"id": "2013","seccion1": {"fechaSeguimiento": "2013-12-10","institucion": "Hospital Sor Maria Ludovica de La Plata","fallecimiento": "No","fechaFallecimiento": "","causaFallecimiento": "","nivelEducativo": "","actividadLaboral": "","coberturaSocial": "Sí","tratamientoAntibioticoHospitalizado": "","embarazo": ""},"seccion4": {"cultivos": "7"},"seccion5": {"toleranciaGlucosa": "Realizada","toleranciaGlucosaRealizada": "Normal","vitaminaD": "","vitaminaDRealizada": "","inmunoglobulina": "Realizada","inmunoglobulinaRealizada": "&gt; 1.000"},"seccion6": {"actividadDeportiva": "Sí"}}]}}, { upsert: true } );</v>
      </c>
    </row>
    <row r="1837" spans="1:27" x14ac:dyDescent="0.3">
      <c r="A1837" t="s">
        <v>1236</v>
      </c>
      <c r="B1837">
        <v>783</v>
      </c>
      <c r="C1837">
        <v>2013</v>
      </c>
      <c r="D1837" s="5">
        <v>41513</v>
      </c>
      <c r="E1837" s="5" t="str">
        <f t="shared" si="168"/>
        <v>2013-8-27</v>
      </c>
      <c r="F1837" t="s">
        <v>440</v>
      </c>
      <c r="G1837" t="s">
        <v>35</v>
      </c>
      <c r="L1837" t="s">
        <v>35</v>
      </c>
      <c r="N1837" t="s">
        <v>35</v>
      </c>
      <c r="O1837" t="s">
        <v>46</v>
      </c>
      <c r="P1837" t="s">
        <v>118</v>
      </c>
      <c r="Q1837" t="s">
        <v>256</v>
      </c>
      <c r="R1837" t="s">
        <v>256</v>
      </c>
      <c r="S1837" t="s">
        <v>256</v>
      </c>
      <c r="T1837" t="s">
        <v>256</v>
      </c>
      <c r="U1837" t="s">
        <v>256</v>
      </c>
      <c r="V1837" t="s">
        <v>256</v>
      </c>
      <c r="W1837" t="str">
        <f t="shared" si="169"/>
        <v>db.pacientes.updateOne({"_id":ObjectId('61e34254ec4ec02e84f5de1a')},{ $set: { "seguimientos": [{"id": "2013","seccion1": {"fechaSeguimiento": "2013-8-27","institucion": "hospital del Niño Jesús",</v>
      </c>
      <c r="X1837" t="str">
        <f t="shared" si="170"/>
        <v>"fallecimiento": "No","fechaFallecimiento": "","causaFallecimiento": "","nivelEducativo": "","actividadLaboral": "","coberturaSocial": "No","tratamientoAntibioticoHospitalizado": "","embarazo": "No"},</v>
      </c>
      <c r="Y1837" t="str">
        <f t="shared" si="171"/>
        <v>"seccion4": {"cultivos": "3"},"seccion5": {"toleranciaGlucosa": "No realizada","toleranciaGlucosaRealizada": "","vitaminaD": "","vitaminaDRealizada": "","inmunoglobulina": "",</v>
      </c>
      <c r="Z1837" t="str">
        <f t="shared" si="172"/>
        <v>"inmunoglobulinaRealizada": ""},"seccion6": {"actividadDeportiva": ""}}]}}, { upsert: true } );</v>
      </c>
      <c r="AA1837" t="str">
        <f t="shared" si="173"/>
        <v>db.pacientes.updateOne({"_id":ObjectId('61e34254ec4ec02e84f5de1a')},{ $set: { "seguimientos": [{"id": "2013","seccion1": {"fechaSeguimiento": "2013-8-27","institucion": "hospital del Niño Jesús","fallecimiento": "No","fechaFallecimiento": "","causaFallecimiento": "","nivelEducativo": "","actividadLaboral": "","coberturaSocial": "No","tratamientoAntibioticoHospitalizado": "","embarazo": "No"},"seccion4": {"cultivos": "3"},"seccion5":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1838" spans="1:27" x14ac:dyDescent="0.3">
      <c r="A1838" t="s">
        <v>1236</v>
      </c>
      <c r="B1838">
        <v>783</v>
      </c>
      <c r="C1838">
        <v>2014</v>
      </c>
      <c r="D1838" s="5">
        <v>41971</v>
      </c>
      <c r="E1838" s="5" t="str">
        <f t="shared" si="168"/>
        <v>2014-11-28</v>
      </c>
      <c r="F1838" t="s">
        <v>440</v>
      </c>
      <c r="G1838" t="s">
        <v>35</v>
      </c>
      <c r="L1838" t="s">
        <v>281</v>
      </c>
      <c r="N1838" t="s">
        <v>35</v>
      </c>
      <c r="O1838" t="s">
        <v>41</v>
      </c>
      <c r="P1838" t="s">
        <v>118</v>
      </c>
      <c r="Q1838" t="s">
        <v>256</v>
      </c>
      <c r="R1838" t="s">
        <v>256</v>
      </c>
      <c r="S1838" t="s">
        <v>256</v>
      </c>
      <c r="T1838" t="s">
        <v>261</v>
      </c>
      <c r="U1838" t="s">
        <v>40</v>
      </c>
      <c r="V1838" t="s">
        <v>281</v>
      </c>
      <c r="W1838" t="str">
        <f t="shared" si="169"/>
        <v>db.pacientes.updateOne({"_id":ObjectId('61e34254ec4ec02e84f5de1a')},{ $set: { "seguimientos": [{"id": "2014","seccion1": {"fechaSeguimiento": "2014-11-28","institucion": "hospital del Niño Jesús",</v>
      </c>
      <c r="X1838" t="str">
        <f t="shared" si="170"/>
        <v>"fallecimiento": "No","fechaFallecimiento": "","causaFallecimiento": "","nivelEducativo": "","actividadLaboral": "","coberturaSocial": "Sí","tratamientoAntibioticoHospitalizado": "","embarazo": "No"},</v>
      </c>
      <c r="Y1838" t="str">
        <f t="shared" si="171"/>
        <v>"seccion4": {"cultivos": "6"},"seccion5": {"toleranciaGlucosa": "No realizada","toleranciaGlucosaRealizada": "","vitaminaD": "","vitaminaDRealizada": "","inmunoglobulina": "Realizada",</v>
      </c>
      <c r="Z1838" t="str">
        <f t="shared" si="172"/>
        <v>"inmunoglobulinaRealizada": "&lt; 500"},"seccion6": {"actividadDeportiva": "Sí"}}]}}, { upsert: true } );</v>
      </c>
      <c r="AA1838" t="str">
        <f t="shared" si="173"/>
        <v>db.pacientes.updateOne({"_id":ObjectId('61e34254ec4ec02e84f5de1a')},{ $set: { "seguimientos": [{"id": "2014","seccion1": {"fechaSeguimiento": "2014-11-28","institucion": "hospital del Niño Jesús","fallecimiento": "No","fechaFallecimiento": "","causaFallecimiento": "","nivelEducativo": "","actividadLaboral": "","coberturaSocial": "Sí","tratamientoAntibioticoHospitalizado": "","embarazo": "No"},"seccion4": {"cultivos": "6"},"seccion5": {"toleranciaGlucosa": "No realizada","toleranciaGlucosaRealizada": "","vitaminaD": "","vitaminaDRealizada": "","inmunoglobulina": "Realizada","inmunoglobulinaRealizada": "&lt; 500"},"seccion6": {"actividadDeportiva": "Sí"}}]}}, { upsert: true } );</v>
      </c>
    </row>
    <row r="1839" spans="1:27" x14ac:dyDescent="0.3">
      <c r="A1839" t="s">
        <v>1236</v>
      </c>
      <c r="B1839">
        <v>783</v>
      </c>
      <c r="C1839">
        <v>2015</v>
      </c>
      <c r="D1839" s="5">
        <v>42332</v>
      </c>
      <c r="E1839" s="5" t="str">
        <f t="shared" si="168"/>
        <v>2015-11-24</v>
      </c>
      <c r="F1839" t="s">
        <v>440</v>
      </c>
      <c r="G1839" t="s">
        <v>35</v>
      </c>
      <c r="K1839" t="s">
        <v>70</v>
      </c>
      <c r="L1839" t="s">
        <v>281</v>
      </c>
      <c r="P1839" t="s">
        <v>118</v>
      </c>
      <c r="Q1839" t="s">
        <v>256</v>
      </c>
      <c r="R1839" t="s">
        <v>256</v>
      </c>
      <c r="S1839" t="s">
        <v>256</v>
      </c>
      <c r="T1839" t="s">
        <v>256</v>
      </c>
      <c r="U1839" t="s">
        <v>256</v>
      </c>
      <c r="V1839" t="s">
        <v>281</v>
      </c>
      <c r="W1839" t="str">
        <f t="shared" si="169"/>
        <v>db.pacientes.updateOne({"_id":ObjectId('61e34254ec4ec02e84f5de1a')},{ $set: { "seguimientos": [{"id": "2015","seccion1": {"fechaSeguimiento": "2015-11-24","institucion": "hospital del Niño Jesús",</v>
      </c>
      <c r="X1839" t="str">
        <f t="shared" si="170"/>
        <v>"fallecimiento": "No","fechaFallecimiento": "","causaFallecimiento": "","nivelEducativo": "","actividadLaboral": "No trabaja","coberturaSocial": "Sí","tratamientoAntibioticoHospitalizado": "","embarazo": ""},</v>
      </c>
      <c r="Y1839" t="str">
        <f t="shared" si="171"/>
        <v>"seccion4": {"cultivos": ""},"seccion5": {"toleranciaGlucosa": "No realizada","toleranciaGlucosaRealizada": "","vitaminaD": "","vitaminaDRealizada": "","inmunoglobulina": "",</v>
      </c>
      <c r="Z1839" t="str">
        <f t="shared" si="172"/>
        <v>"inmunoglobulinaRealizada": ""},"seccion6": {"actividadDeportiva": "Sí"}}]}}, { upsert: true } );</v>
      </c>
      <c r="AA1839" t="str">
        <f t="shared" si="173"/>
        <v>db.pacientes.updateOne({"_id":ObjectId('61e34254ec4ec02e84f5de1a')},{ $set: { "seguimientos": [{"id": "2015","seccion1": {"fechaSeguimiento": "2015-11-24","institucion": "hospital del Niño Jesús","fallecimiento": "No","fechaFallecimiento": "","causaFallecimiento": "","nivelEducativo": "","actividadLaboral": "No trabaja","coberturaSocial": "Sí","tratamientoAntibioticoHospitalizado": "","embarazo": ""},"seccion4": {"cultivos": ""},"seccion5": {"toleranciaGlucosa": "No realizada","toleranciaGlucosaRealizada": "","vitaminaD": "","vitaminaDRealizada": "","inmunoglobulina": "","inmunoglobulinaRealizada": ""},"seccion6": {"actividadDeportiva": "Sí"}}]}}, { upsert: true } );</v>
      </c>
    </row>
    <row r="1840" spans="1:27" x14ac:dyDescent="0.3">
      <c r="A1840" t="s">
        <v>1236</v>
      </c>
      <c r="B1840">
        <v>783</v>
      </c>
      <c r="C1840">
        <v>2017</v>
      </c>
      <c r="D1840" s="5">
        <v>43062</v>
      </c>
      <c r="E1840" s="5" t="str">
        <f t="shared" si="168"/>
        <v>2017-11-23</v>
      </c>
      <c r="F1840" t="s">
        <v>440</v>
      </c>
      <c r="G1840" t="s">
        <v>35</v>
      </c>
      <c r="L1840" t="s">
        <v>281</v>
      </c>
      <c r="M1840" t="s">
        <v>37</v>
      </c>
      <c r="N1840" t="s">
        <v>35</v>
      </c>
      <c r="O1840" t="s">
        <v>48</v>
      </c>
      <c r="P1840" t="s">
        <v>118</v>
      </c>
      <c r="Q1840" t="s">
        <v>256</v>
      </c>
      <c r="R1840" t="s">
        <v>261</v>
      </c>
      <c r="S1840" t="s">
        <v>321</v>
      </c>
      <c r="T1840" t="s">
        <v>261</v>
      </c>
      <c r="U1840" t="s">
        <v>40</v>
      </c>
      <c r="V1840" t="s">
        <v>281</v>
      </c>
      <c r="W1840" t="str">
        <f t="shared" si="169"/>
        <v>db.pacientes.updateOne({"_id":ObjectId('61e34254ec4ec02e84f5de1a')},{ $set: { "seguimientos": [{"id": "2017","seccion1": {"fechaSeguimiento": "2017-11-23","institucion": "hospital del Niño Jesús",</v>
      </c>
      <c r="X1840" t="str">
        <f t="shared" si="170"/>
        <v>"fallecimiento": "No","fechaFallecimiento": "","causaFallecimiento": "","nivelEducativo": "","actividadLaboral": "","coberturaSocial": "Sí","tratamientoAntibioticoHospitalizado": "2","embarazo": "No"},</v>
      </c>
      <c r="Y1840" t="str">
        <f t="shared" si="171"/>
        <v>"seccion4": {"cultivos": "5"},"seccion5": {"toleranciaGlucosa": "No realizada","toleranciaGlucosaRealizada": "","vitaminaD": "Realizada","vitaminaDRealizada": "Bajo","inmunoglobulina": "Realizada",</v>
      </c>
      <c r="Z1840" t="str">
        <f t="shared" si="172"/>
        <v>"inmunoglobulinaRealizada": "&lt; 500"},"seccion6": {"actividadDeportiva": "Sí"}}]}}, { upsert: true } );</v>
      </c>
      <c r="AA1840" t="str">
        <f t="shared" si="173"/>
        <v>db.pacientes.updateOne({"_id":ObjectId('61e34254ec4ec02e84f5de1a')},{ $set: { "seguimientos": [{"id": "2017","seccion1": {"fechaSeguimiento": "2017-11-23","institucion": "hospital del Niño Jesús","fallecimiento": "No","fechaFallecimiento": "","causaFallecimiento": "","nivelEducativo": "","actividadLaboral": "","coberturaSocial": "Sí","tratamientoAntibioticoHospitalizado": "2","embarazo": "No"},"seccion4": {"cultivos": "5"},"seccion5": {"toleranciaGlucosa": "No realizada","toleranciaGlucosaRealizada": "","vitaminaD": "Realizada","vitaminaDRealizada": "Bajo","inmunoglobulina": "Realizada","inmunoglobulinaRealizada": "&lt; 500"},"seccion6": {"actividadDeportiva": "Sí"}}]}}, { upsert: true } );</v>
      </c>
    </row>
    <row r="1841" spans="1:27" x14ac:dyDescent="0.3">
      <c r="A1841" t="s">
        <v>1236</v>
      </c>
      <c r="B1841">
        <v>783</v>
      </c>
      <c r="C1841">
        <v>2018</v>
      </c>
      <c r="D1841" s="5">
        <v>43167</v>
      </c>
      <c r="E1841" s="5" t="str">
        <f t="shared" si="168"/>
        <v>2018-3-8</v>
      </c>
      <c r="F1841" t="s">
        <v>440</v>
      </c>
      <c r="G1841" t="s">
        <v>35</v>
      </c>
      <c r="L1841" t="s">
        <v>281</v>
      </c>
      <c r="O1841" t="s">
        <v>41</v>
      </c>
      <c r="P1841" t="s">
        <v>261</v>
      </c>
      <c r="Q1841" t="s">
        <v>34</v>
      </c>
      <c r="R1841" t="s">
        <v>261</v>
      </c>
      <c r="S1841" t="s">
        <v>34</v>
      </c>
      <c r="T1841" t="s">
        <v>261</v>
      </c>
      <c r="U1841" t="s">
        <v>34</v>
      </c>
      <c r="V1841" t="s">
        <v>281</v>
      </c>
      <c r="W1841" t="str">
        <f t="shared" si="169"/>
        <v>db.pacientes.updateOne({"_id":ObjectId('61e34254ec4ec02e84f5de1a')},{ $set: { "seguimientos": [{"id": "2018","seccion1": {"fechaSeguimiento": "2018-3-8","institucion": "hospital del Niño Jesús",</v>
      </c>
      <c r="X1841" t="str">
        <f t="shared" si="170"/>
        <v>"fallecimiento": "No","fechaFallecimiento": "","causaFallecimiento": "","nivelEducativo": "","actividadLaboral": "","coberturaSocial": "Sí","tratamientoAntibioticoHospitalizado": "","embarazo": ""},</v>
      </c>
      <c r="Y1841" t="str">
        <f t="shared" si="171"/>
        <v>"seccion4": {"cultivos": "6"},"seccion5": {"toleranciaGlucosa": "Realizada","toleranciaGlucosaRealizada": "Normal","vitaminaD": "Realizada","vitaminaDRealizada": "Normal","inmunoglobulina": "Realizada",</v>
      </c>
      <c r="Z1841" t="str">
        <f t="shared" si="172"/>
        <v>"inmunoglobulinaRealizada": "Normal"},"seccion6": {"actividadDeportiva": "Sí"}}]}}, { upsert: true } );</v>
      </c>
      <c r="AA1841" t="str">
        <f t="shared" si="173"/>
        <v>db.pacientes.updateOne({"_id":ObjectId('61e34254ec4ec02e84f5de1a')},{ $set: { "seguimientos": [{"id": "2018","seccion1": {"fechaSeguimiento": "2018-3-8","institucion": "hospital del Niño Jesús","fallecimiento": "No","fechaFallecimiento": "","causaFallecimiento": "","nivelEducativo": "","actividadLaboral": "","coberturaSocial": "Sí","tratamientoAntibioticoHospitalizado": "","embarazo": ""},"seccion4": {"cultivos": "6"},"seccion5": {"toleranciaGlucosa": "Realizada","toleranciaGlucosaRealizada": "Normal","vitaminaD": "Realizada","vitaminaDRealizada": "Normal","inmunoglobulina": "Realizada","inmunoglobulinaRealizada": "Normal"},"seccion6": {"actividadDeportiva": "Sí"}}]}}, { upsert: true } );</v>
      </c>
    </row>
    <row r="1842" spans="1:27" x14ac:dyDescent="0.3">
      <c r="A1842" t="s">
        <v>1237</v>
      </c>
      <c r="B1842">
        <v>784</v>
      </c>
      <c r="C1842">
        <v>2013</v>
      </c>
      <c r="D1842" s="5">
        <v>41401</v>
      </c>
      <c r="E1842" s="5" t="str">
        <f t="shared" si="168"/>
        <v>2013-5-7</v>
      </c>
      <c r="F1842" t="s">
        <v>1962</v>
      </c>
      <c r="G1842" t="s">
        <v>35</v>
      </c>
      <c r="J1842" t="s">
        <v>38</v>
      </c>
      <c r="L1842" t="s">
        <v>35</v>
      </c>
      <c r="M1842" t="s">
        <v>45</v>
      </c>
      <c r="N1842" t="s">
        <v>35</v>
      </c>
      <c r="O1842" t="s">
        <v>48</v>
      </c>
      <c r="P1842" t="s">
        <v>261</v>
      </c>
      <c r="Q1842" t="s">
        <v>34</v>
      </c>
      <c r="R1842" t="s">
        <v>256</v>
      </c>
      <c r="S1842" t="s">
        <v>256</v>
      </c>
      <c r="T1842" t="s">
        <v>261</v>
      </c>
      <c r="U1842" t="s">
        <v>40</v>
      </c>
      <c r="V1842" t="s">
        <v>256</v>
      </c>
      <c r="W1842" t="str">
        <f t="shared" si="169"/>
        <v>db.pacientes.updateOne({"_id":ObjectId('61e34254ec4ec02e84f5de1b')},{ $set: { "seguimientos": [{"id": "2013","seccion1": {"fechaSeguimiento": "2013-5-7","institucion": "HOSPITAL de PEDIATRÍA Juan P. Garrahan",</v>
      </c>
      <c r="X1842" t="str">
        <f t="shared" si="170"/>
        <v>"fallecimiento": "No","fechaFallecimiento": "","causaFallecimiento": "","nivelEducativo": "Primaria incompleta","actividadLaboral": "","coberturaSocial": "No","tratamientoAntibioticoHospitalizado": "1","embarazo": "No"},</v>
      </c>
      <c r="Y1842" t="str">
        <f t="shared" si="171"/>
        <v>"seccion4": {"cultivos": "5"},"seccion5": {"toleranciaGlucosa": "Realizada","toleranciaGlucosaRealizada": "Normal","vitaminaD": "","vitaminaDRealizada": "","inmunoglobulina": "Realizada",</v>
      </c>
      <c r="Z1842" t="str">
        <f t="shared" si="172"/>
        <v>"inmunoglobulinaRealizada": "&lt; 500"},"seccion6": {"actividadDeportiva": ""}}]}}, { upsert: true } );</v>
      </c>
      <c r="AA1842" t="str">
        <f t="shared" si="173"/>
        <v>db.pacientes.updateOne({"_id":ObjectId('61e34254ec4ec02e84f5de1b')},{ $set: { "seguimientos": [{"id": "2013","seccion1": {"fechaSeguimiento": "2013-5-7","institucion": "HOSPITAL de PEDIATRÍA Juan P. Garrahan","fallecimiento": "No","fechaFallecimiento": "","causaFallecimiento": "","nivelEducativo": "Primaria incompleta","actividadLaboral": "","coberturaSocial": "No","tratamientoAntibioticoHospitalizado": "1","embarazo": "No"},"seccion4": {"cultivos": "5"},"seccion5": {"toleranciaGlucosa": "Realizada","toleranciaGlucosaRealizada": "Normal","vitaminaD": "","vitaminaDRealizada": "","inmunoglobulina": "Realizada","inmunoglobulinaRealizada": "&lt; 500"},"seccion6": {"actividadDeportiva": ""}}]}}, { upsert: true } );</v>
      </c>
    </row>
    <row r="1843" spans="1:27" x14ac:dyDescent="0.3">
      <c r="A1843" t="s">
        <v>1238</v>
      </c>
      <c r="B1843">
        <v>785</v>
      </c>
      <c r="C1843">
        <v>2012</v>
      </c>
      <c r="D1843" s="5">
        <v>41262</v>
      </c>
      <c r="E1843" s="5" t="str">
        <f t="shared" si="168"/>
        <v>2012-12-19</v>
      </c>
      <c r="F1843" t="s">
        <v>400</v>
      </c>
      <c r="G1843" t="s">
        <v>35</v>
      </c>
      <c r="L1843" t="s">
        <v>35</v>
      </c>
      <c r="O1843" t="s">
        <v>46</v>
      </c>
      <c r="P1843" t="s">
        <v>118</v>
      </c>
      <c r="Q1843" t="s">
        <v>256</v>
      </c>
      <c r="R1843" t="s">
        <v>256</v>
      </c>
      <c r="S1843" t="s">
        <v>256</v>
      </c>
      <c r="T1843" t="s">
        <v>261</v>
      </c>
      <c r="U1843" t="s">
        <v>40</v>
      </c>
      <c r="V1843" t="s">
        <v>281</v>
      </c>
      <c r="W1843" t="str">
        <f t="shared" si="169"/>
        <v>db.pacientes.updateOne({"_id":ObjectId('61e34254ec4ec02e84f5de1c')},{ $set: { "seguimientos": [{"id": "2012","seccion1": {"fechaSeguimiento": "2012-12-19","institucion": "Hospital Sor Maria Ludovica de La Plata",</v>
      </c>
      <c r="X1843" t="str">
        <f t="shared" si="170"/>
        <v>"fallecimiento": "No","fechaFallecimiento": "","causaFallecimiento": "","nivelEducativo": "","actividadLaboral": "","coberturaSocial": "No","tratamientoAntibioticoHospitalizado": "","embarazo": ""},</v>
      </c>
      <c r="Y1843" t="str">
        <f t="shared" si="171"/>
        <v>"seccion4": {"cultivos": "3"},"seccion5": {"toleranciaGlucosa": "No realizada","toleranciaGlucosaRealizada": "","vitaminaD": "","vitaminaDRealizada": "","inmunoglobulina": "Realizada",</v>
      </c>
      <c r="Z1843" t="str">
        <f t="shared" si="172"/>
        <v>"inmunoglobulinaRealizada": "&lt; 500"},"seccion6": {"actividadDeportiva": "Sí"}}]}}, { upsert: true } );</v>
      </c>
      <c r="AA1843" t="str">
        <f t="shared" si="173"/>
        <v>db.pacientes.updateOne({"_id":ObjectId('61e34254ec4ec02e84f5de1c')},{ $set: { "seguimientos": [{"id": "2012","seccion1": {"fechaSeguimiento": "2012-12-19","institucion": "Hospital Sor Maria Ludovica de La Plata","fallecimiento": "No","fechaFallecimiento": "","causaFallecimiento": "","nivelEducativo": "","actividadLaboral": "","coberturaSocial": "No","tratamientoAntibioticoHospitalizado": "","embarazo": ""},"seccion4": {"cultivos": "3"},"seccion5": {"toleranciaGlucosa": "No realizada","toleranciaGlucosaRealizada": "","vitaminaD": "","vitaminaDRealizada": "","inmunoglobulina": "Realizada","inmunoglobulinaRealizada": "&lt; 500"},"seccion6": {"actividadDeportiva": "Sí"}}]}}, { upsert: true } );</v>
      </c>
    </row>
    <row r="1844" spans="1:27" x14ac:dyDescent="0.3">
      <c r="A1844" t="s">
        <v>1238</v>
      </c>
      <c r="B1844">
        <v>785</v>
      </c>
      <c r="C1844">
        <v>2013</v>
      </c>
      <c r="D1844" s="5">
        <v>41623</v>
      </c>
      <c r="E1844" s="5" t="str">
        <f t="shared" si="168"/>
        <v>2013-12-15</v>
      </c>
      <c r="F1844" t="s">
        <v>400</v>
      </c>
      <c r="G1844" t="s">
        <v>35</v>
      </c>
      <c r="L1844" t="s">
        <v>35</v>
      </c>
      <c r="O1844" t="s">
        <v>46</v>
      </c>
      <c r="P1844" t="s">
        <v>118</v>
      </c>
      <c r="Q1844" t="s">
        <v>256</v>
      </c>
      <c r="R1844" t="s">
        <v>256</v>
      </c>
      <c r="S1844" t="s">
        <v>256</v>
      </c>
      <c r="T1844" t="s">
        <v>261</v>
      </c>
      <c r="U1844" t="s">
        <v>40</v>
      </c>
      <c r="V1844" t="s">
        <v>281</v>
      </c>
      <c r="W1844" t="str">
        <f t="shared" si="169"/>
        <v>db.pacientes.updateOne({"_id":ObjectId('61e34254ec4ec02e84f5de1c')},{ $set: { "seguimientos": [{"id": "2013","seccion1": {"fechaSeguimiento": "2013-12-15","institucion": "Hospital Sor Maria Ludovica de La Plata",</v>
      </c>
      <c r="X1844" t="str">
        <f t="shared" si="170"/>
        <v>"fallecimiento": "No","fechaFallecimiento": "","causaFallecimiento": "","nivelEducativo": "","actividadLaboral": "","coberturaSocial": "No","tratamientoAntibioticoHospitalizado": "","embarazo": ""},</v>
      </c>
      <c r="Y1844" t="str">
        <f t="shared" si="171"/>
        <v>"seccion4": {"cultivos": "3"},"seccion5": {"toleranciaGlucosa": "No realizada","toleranciaGlucosaRealizada": "","vitaminaD": "","vitaminaDRealizada": "","inmunoglobulina": "Realizada",</v>
      </c>
      <c r="Z1844" t="str">
        <f t="shared" si="172"/>
        <v>"inmunoglobulinaRealizada": "&lt; 500"},"seccion6": {"actividadDeportiva": "Sí"}}]}}, { upsert: true } );</v>
      </c>
      <c r="AA1844" t="str">
        <f t="shared" si="173"/>
        <v>db.pacientes.updateOne({"_id":ObjectId('61e34254ec4ec02e84f5de1c')},{ $set: { "seguimientos": [{"id": "2013","seccion1": {"fechaSeguimiento": "2013-12-15","institucion": "Hospital Sor Maria Ludovica de La Plata","fallecimiento": "No","fechaFallecimiento": "","causaFallecimiento": "","nivelEducativo": "","actividadLaboral": "","coberturaSocial": "No","tratamientoAntibioticoHospitalizado": "","embarazo": ""},"seccion4": {"cultivos": "3"},"seccion5": {"toleranciaGlucosa": "No realizada","toleranciaGlucosaRealizada": "","vitaminaD": "","vitaminaDRealizada": "","inmunoglobulina": "Realizada","inmunoglobulinaRealizada": "&lt; 500"},"seccion6": {"actividadDeportiva": "Sí"}}]}}, { upsert: true } );</v>
      </c>
    </row>
    <row r="1845" spans="1:27" x14ac:dyDescent="0.3">
      <c r="A1845" t="s">
        <v>1238</v>
      </c>
      <c r="B1845">
        <v>785</v>
      </c>
      <c r="C1845">
        <v>2015</v>
      </c>
      <c r="D1845" s="5">
        <v>42282</v>
      </c>
      <c r="E1845" s="5" t="str">
        <f t="shared" si="168"/>
        <v>2015-10-5</v>
      </c>
      <c r="F1845" t="s">
        <v>400</v>
      </c>
      <c r="G1845" t="s">
        <v>35</v>
      </c>
      <c r="L1845" t="s">
        <v>35</v>
      </c>
      <c r="N1845" t="s">
        <v>35</v>
      </c>
      <c r="O1845" t="s">
        <v>37</v>
      </c>
      <c r="P1845" t="s">
        <v>118</v>
      </c>
      <c r="Q1845" t="s">
        <v>256</v>
      </c>
      <c r="R1845" t="s">
        <v>256</v>
      </c>
      <c r="S1845" t="s">
        <v>256</v>
      </c>
      <c r="T1845" t="s">
        <v>261</v>
      </c>
      <c r="U1845" t="s">
        <v>40</v>
      </c>
      <c r="V1845" t="s">
        <v>256</v>
      </c>
      <c r="W1845" t="str">
        <f t="shared" si="169"/>
        <v>db.pacientes.updateOne({"_id":ObjectId('61e34254ec4ec02e84f5de1c')},{ $set: { "seguimientos": [{"id": "2015","seccion1": {"fechaSeguimiento": "2015-10-5","institucion": "Hospital Sor Maria Ludovica de La Plata",</v>
      </c>
      <c r="X1845" t="str">
        <f t="shared" si="170"/>
        <v>"fallecimiento": "No","fechaFallecimiento": "","causaFallecimiento": "","nivelEducativo": "","actividadLaboral": "","coberturaSocial": "No","tratamientoAntibioticoHospitalizado": "","embarazo": "No"},</v>
      </c>
      <c r="Y1845" t="str">
        <f t="shared" si="171"/>
        <v>"seccion4": {"cultivos": "2"},"seccion5": {"toleranciaGlucosa": "No realizada","toleranciaGlucosaRealizada": "","vitaminaD": "","vitaminaDRealizada": "","inmunoglobulina": "Realizada",</v>
      </c>
      <c r="Z1845" t="str">
        <f t="shared" si="172"/>
        <v>"inmunoglobulinaRealizada": "&lt; 500"},"seccion6": {"actividadDeportiva": ""}}]}}, { upsert: true } );</v>
      </c>
      <c r="AA1845" t="str">
        <f t="shared" si="173"/>
        <v>db.pacientes.updateOne({"_id":ObjectId('61e34254ec4ec02e84f5de1c')},{ $set: { "seguimientos": [{"id": "2015","seccion1": {"fechaSeguimiento": "2015-10-5","institucion": "Hospital Sor Maria Ludovica de La Plata","fallecimiento": "No","fechaFallecimiento": "","causaFallecimiento": "","nivelEducativo": "","actividadLaboral": "","coberturaSocial": "No","tratamientoAntibioticoHospitalizado": "","embarazo": "No"},"seccion4": {"cultivos": "2"},"seccion5": {"toleranciaGlucosa": "No realizada","toleranciaGlucosaRealizada": "","vitaminaD": "","vitaminaDRealizada": "","inmunoglobulina": "Realizada","inmunoglobulinaRealizada": "&lt; 500"},"seccion6": {"actividadDeportiva": ""}}]}}, { upsert: true } );</v>
      </c>
    </row>
    <row r="1846" spans="1:27" x14ac:dyDescent="0.3">
      <c r="A1846" t="s">
        <v>1238</v>
      </c>
      <c r="B1846">
        <v>785</v>
      </c>
      <c r="C1846">
        <v>2016</v>
      </c>
      <c r="D1846" s="5">
        <v>42621</v>
      </c>
      <c r="E1846" s="5" t="str">
        <f t="shared" si="168"/>
        <v>2016-9-8</v>
      </c>
      <c r="F1846" t="s">
        <v>400</v>
      </c>
      <c r="G1846" t="s">
        <v>35</v>
      </c>
      <c r="P1846" t="s">
        <v>118</v>
      </c>
      <c r="Q1846" t="s">
        <v>256</v>
      </c>
      <c r="R1846" t="s">
        <v>256</v>
      </c>
      <c r="S1846" t="s">
        <v>256</v>
      </c>
      <c r="T1846" t="s">
        <v>256</v>
      </c>
      <c r="U1846" t="s">
        <v>256</v>
      </c>
      <c r="V1846" t="s">
        <v>256</v>
      </c>
      <c r="W1846" t="str">
        <f t="shared" si="169"/>
        <v>db.pacientes.updateOne({"_id":ObjectId('61e34254ec4ec02e84f5de1c')},{ $set: { "seguimientos": [{"id": "2016","seccion1": {"fechaSeguimiento": "2016-9-8","institucion": "Hospital Sor Maria Ludovica de La Plata",</v>
      </c>
      <c r="X1846" t="str">
        <f t="shared" si="170"/>
        <v>"fallecimiento": "No","fechaFallecimiento": "","causaFallecimiento": "","nivelEducativo": "","actividadLaboral": "","coberturaSocial": "","tratamientoAntibioticoHospitalizado": "","embarazo": ""},</v>
      </c>
      <c r="Y1846" t="str">
        <f t="shared" si="171"/>
        <v>"seccion4": {"cultivos": ""},"seccion5": {"toleranciaGlucosa": "No realizada","toleranciaGlucosaRealizada": "","vitaminaD": "","vitaminaDRealizada": "","inmunoglobulina": "",</v>
      </c>
      <c r="Z1846" t="str">
        <f t="shared" si="172"/>
        <v>"inmunoglobulinaRealizada": ""},"seccion6": {"actividadDeportiva": ""}}]}}, { upsert: true } );</v>
      </c>
      <c r="AA1846" t="str">
        <f t="shared" si="173"/>
        <v>db.pacientes.updateOne({"_id":ObjectId('61e34254ec4ec02e84f5de1c')},{ $set: { "seguimientos": [{"id": "2016","seccion1": {"fechaSeguimiento": "2016-9-8","institucion": "Hospital Sor Maria Ludovica de La Plata","fallecimiento": "No","fechaFallecimiento": "","causaFallecimiento": "","nivelEducativo": "","actividadLaboral": "","coberturaSocial": "","tratamientoAntibioticoHospitalizado": "","embarazo": ""},"seccion4":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1847" spans="1:27" x14ac:dyDescent="0.3">
      <c r="A1847" t="s">
        <v>1239</v>
      </c>
      <c r="B1847">
        <v>786</v>
      </c>
      <c r="C1847">
        <v>2013</v>
      </c>
      <c r="D1847" s="5">
        <v>41452</v>
      </c>
      <c r="E1847" s="5" t="str">
        <f t="shared" si="168"/>
        <v>2013-6-27</v>
      </c>
      <c r="F1847" t="s">
        <v>1962</v>
      </c>
      <c r="G1847" t="s">
        <v>35</v>
      </c>
      <c r="J1847" t="s">
        <v>69</v>
      </c>
      <c r="K1847" t="s">
        <v>70</v>
      </c>
      <c r="L1847" t="s">
        <v>281</v>
      </c>
      <c r="N1847" t="s">
        <v>35</v>
      </c>
      <c r="P1847" t="s">
        <v>261</v>
      </c>
      <c r="Q1847" t="s">
        <v>77</v>
      </c>
      <c r="R1847" t="s">
        <v>256</v>
      </c>
      <c r="S1847" t="s">
        <v>256</v>
      </c>
      <c r="T1847" t="s">
        <v>261</v>
      </c>
      <c r="U1847" t="s">
        <v>40</v>
      </c>
      <c r="V1847" t="s">
        <v>256</v>
      </c>
      <c r="W1847" t="str">
        <f t="shared" si="169"/>
        <v>db.pacientes.updateOne({"_id":ObjectId('61e34254ec4ec02e84f5de1d')},{ $set: { "seguimientos": [{"id": "2013","seccion1": {"fechaSeguimiento": "2013-6-27","institucion": "HOSPITAL de PEDIATRÍA Juan P. Garrahan",</v>
      </c>
      <c r="X1847" t="str">
        <f t="shared" si="170"/>
        <v>"fallecimiento": "No","fechaFallecimiento": "","causaFallecimiento": "","nivelEducativo": "Universitario Incompleto","actividadLaboral": "No trabaja","coberturaSocial": "Sí","tratamientoAntibioticoHospitalizado": "","embarazo": "No"},</v>
      </c>
      <c r="Y1847" t="str">
        <f t="shared" si="171"/>
        <v>"seccion4": {"cultivos": ""},"seccion5": {"toleranciaGlucosa": "Realizada","toleranciaGlucosaRealizada": "Diabetes","vitaminaD": "","vitaminaDRealizada": "","inmunoglobulina": "Realizada",</v>
      </c>
      <c r="Z1847" t="str">
        <f t="shared" si="172"/>
        <v>"inmunoglobulinaRealizada": "&lt; 500"},"seccion6": {"actividadDeportiva": ""}}]}}, { upsert: true } );</v>
      </c>
      <c r="AA1847" t="str">
        <f t="shared" si="173"/>
        <v>db.pacientes.updateOne({"_id":ObjectId('61e34254ec4ec02e84f5de1d')},{ $set: { "seguimientos": [{"id": "2013","seccion1": {"fechaSeguimiento": "2013-6-27","institucion": "HOSPITAL de PEDIATRÍA Juan P. Garrahan","fallecimiento": "No","fechaFallecimiento": "","causaFallecimiento": "","nivelEducativo": "Universitario Incompleto","actividadLaboral": "No trabaja","coberturaSocial": "Sí","tratamientoAntibioticoHospitalizado": "","embarazo": "No"},"seccion4": {"cultivos": ""},"seccion5": {"toleranciaGlucosa": "Realizada","toleranciaGlucosaRealizada": "Diabetes","vitaminaD": "","vitaminaDRealizada": "","inmunoglobulina": "Realizada","inmunoglobulinaRealizada": "&lt; 500"},"seccion6": {"actividadDeportiva": ""}}]}}, { upsert: true } );</v>
      </c>
    </row>
    <row r="1848" spans="1:27" x14ac:dyDescent="0.3">
      <c r="A1848" t="s">
        <v>1240</v>
      </c>
      <c r="B1848">
        <v>787</v>
      </c>
      <c r="C1848">
        <v>2012</v>
      </c>
      <c r="D1848" s="5">
        <v>41185</v>
      </c>
      <c r="E1848" s="5" t="str">
        <f t="shared" si="168"/>
        <v>2012-10-3</v>
      </c>
      <c r="F1848" t="s">
        <v>400</v>
      </c>
      <c r="G1848" t="s">
        <v>35</v>
      </c>
      <c r="L1848" t="s">
        <v>35</v>
      </c>
      <c r="O1848" t="s">
        <v>48</v>
      </c>
      <c r="P1848" t="s">
        <v>118</v>
      </c>
      <c r="Q1848" t="s">
        <v>256</v>
      </c>
      <c r="R1848" t="s">
        <v>256</v>
      </c>
      <c r="S1848" t="s">
        <v>256</v>
      </c>
      <c r="T1848" t="s">
        <v>256</v>
      </c>
      <c r="U1848" t="s">
        <v>256</v>
      </c>
      <c r="V1848" t="s">
        <v>256</v>
      </c>
      <c r="W1848" t="str">
        <f t="shared" si="169"/>
        <v>db.pacientes.updateOne({"_id":ObjectId('61e34254ec4ec02e84f5de1e')},{ $set: { "seguimientos": [{"id": "2012","seccion1": {"fechaSeguimiento": "2012-10-3","institucion": "Hospital Sor Maria Ludovica de La Plata",</v>
      </c>
      <c r="X1848" t="str">
        <f t="shared" si="170"/>
        <v>"fallecimiento": "No","fechaFallecimiento": "","causaFallecimiento": "","nivelEducativo": "","actividadLaboral": "","coberturaSocial": "No","tratamientoAntibioticoHospitalizado": "","embarazo": ""},</v>
      </c>
      <c r="Y1848" t="str">
        <f t="shared" si="171"/>
        <v>"seccion4": {"cultivos": "5"},"seccion5": {"toleranciaGlucosa": "No realizada","toleranciaGlucosaRealizada": "","vitaminaD": "","vitaminaDRealizada": "","inmunoglobulina": "",</v>
      </c>
      <c r="Z1848" t="str">
        <f t="shared" si="172"/>
        <v>"inmunoglobulinaRealizada": ""},"seccion6": {"actividadDeportiva": ""}}]}}, { upsert: true } );</v>
      </c>
      <c r="AA1848" t="str">
        <f t="shared" si="173"/>
        <v>db.pacientes.updateOne({"_id":ObjectId('61e34254ec4ec02e84f5de1e')},{ $set: { "seguimientos": [{"id": "2012","seccion1": {"fechaSeguimiento": "2012-10-3","institucion": "Hospital Sor Maria Ludovica de La Plata","fallecimiento": "No","fechaFallecimiento": "","causaFallecimiento": "","nivelEducativo": "","actividadLaboral": "","coberturaSocial": "No","tratamientoAntibioticoHospitalizado": "","embarazo": ""},"seccion4": {"cultivos": "5"},"seccion5":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1849" spans="1:27" x14ac:dyDescent="0.3">
      <c r="A1849" t="s">
        <v>1240</v>
      </c>
      <c r="B1849">
        <v>787</v>
      </c>
      <c r="C1849">
        <v>2015</v>
      </c>
      <c r="D1849" s="5">
        <v>42291</v>
      </c>
      <c r="E1849" s="5" t="str">
        <f t="shared" si="168"/>
        <v>2015-10-14</v>
      </c>
      <c r="F1849" t="s">
        <v>400</v>
      </c>
      <c r="G1849" t="s">
        <v>35</v>
      </c>
      <c r="L1849" t="s">
        <v>281</v>
      </c>
      <c r="N1849" t="s">
        <v>35</v>
      </c>
      <c r="O1849" t="s">
        <v>49</v>
      </c>
      <c r="P1849" t="s">
        <v>118</v>
      </c>
      <c r="Q1849" t="s">
        <v>256</v>
      </c>
      <c r="R1849" t="s">
        <v>256</v>
      </c>
      <c r="S1849" t="s">
        <v>256</v>
      </c>
      <c r="T1849" t="s">
        <v>118</v>
      </c>
      <c r="U1849" t="s">
        <v>256</v>
      </c>
      <c r="V1849" t="s">
        <v>256</v>
      </c>
      <c r="W1849" t="str">
        <f t="shared" si="169"/>
        <v>db.pacientes.updateOne({"_id":ObjectId('61e34254ec4ec02e84f5de1e')},{ $set: { "seguimientos": [{"id": "2015","seccion1": {"fechaSeguimiento": "2015-10-14","institucion": "Hospital Sor Maria Ludovica de La Plata",</v>
      </c>
      <c r="X1849" t="str">
        <f t="shared" si="170"/>
        <v>"fallecimiento": "No","fechaFallecimiento": "","causaFallecimiento": "","nivelEducativo": "","actividadLaboral": "","coberturaSocial": "Sí","tratamientoAntibioticoHospitalizado": "","embarazo": "No"},</v>
      </c>
      <c r="Y1849" t="str">
        <f t="shared" si="171"/>
        <v>"seccion4": {"cultivos": "4"},"seccion5": {"toleranciaGlucosa": "No realizada","toleranciaGlucosaRealizada": "","vitaminaD": "","vitaminaDRealizada": "","inmunoglobulina": "No realizada",</v>
      </c>
      <c r="Z1849" t="str">
        <f t="shared" si="172"/>
        <v>"inmunoglobulinaRealizada": ""},"seccion6": {"actividadDeportiva": ""}}]}}, { upsert: true } );</v>
      </c>
      <c r="AA1849" t="str">
        <f t="shared" si="173"/>
        <v>db.pacientes.updateOne({"_id":ObjectId('61e34254ec4ec02e84f5de1e')},{ $set: { "seguimientos": [{"id": "2015","seccion1": {"fechaSeguimiento": "2015-10-14","institucion": "Hospital Sor Maria Ludovica de La Plata","fallecimiento": "No","fechaFallecimiento": "","causaFallecimiento": "","nivelEducativo": "","actividadLaboral": "","coberturaSocial": "Sí","tratamientoAntibioticoHospitalizado": "","embarazo": "No"},"seccion4": {"cultivos": "4"},"seccion5": {"toleranciaGlucosa": "No realizada","toleranciaGlucosaRealizada": "","vitaminaD": "","vitaminaDRealizada": "","inmunoglobulina": "No realizada","inmunoglobulinaRealizada": ""},"seccion6": {"actividadDeportiva": ""}}]}}, { upsert: true } );</v>
      </c>
    </row>
    <row r="1850" spans="1:27" x14ac:dyDescent="0.3">
      <c r="A1850" t="s">
        <v>1240</v>
      </c>
      <c r="B1850">
        <v>787</v>
      </c>
      <c r="C1850">
        <v>2016</v>
      </c>
      <c r="D1850" s="5">
        <v>42688</v>
      </c>
      <c r="E1850" s="5" t="str">
        <f t="shared" si="168"/>
        <v>2016-11-14</v>
      </c>
      <c r="F1850" t="s">
        <v>400</v>
      </c>
      <c r="G1850" t="s">
        <v>35</v>
      </c>
      <c r="L1850" t="s">
        <v>281</v>
      </c>
      <c r="O1850" t="s">
        <v>49</v>
      </c>
      <c r="P1850" t="s">
        <v>118</v>
      </c>
      <c r="Q1850" t="s">
        <v>256</v>
      </c>
      <c r="R1850" t="s">
        <v>256</v>
      </c>
      <c r="S1850" t="s">
        <v>256</v>
      </c>
      <c r="T1850" t="s">
        <v>256</v>
      </c>
      <c r="U1850" t="s">
        <v>256</v>
      </c>
      <c r="V1850" t="s">
        <v>256</v>
      </c>
      <c r="W1850" t="str">
        <f t="shared" si="169"/>
        <v>db.pacientes.updateOne({"_id":ObjectId('61e34254ec4ec02e84f5de1e')},{ $set: { "seguimientos": [{"id": "2016","seccion1": {"fechaSeguimiento": "2016-11-14","institucion": "Hospital Sor Maria Ludovica de La Plata",</v>
      </c>
      <c r="X1850" t="str">
        <f t="shared" si="170"/>
        <v>"fallecimiento": "No","fechaFallecimiento": "","causaFallecimiento": "","nivelEducativo": "","actividadLaboral": "","coberturaSocial": "Sí","tratamientoAntibioticoHospitalizado": "","embarazo": ""},</v>
      </c>
      <c r="Y1850" t="str">
        <f t="shared" si="171"/>
        <v>"seccion4": {"cultivos": "4"},"seccion5": {"toleranciaGlucosa": "No realizada","toleranciaGlucosaRealizada": "","vitaminaD": "","vitaminaDRealizada": "","inmunoglobulina": "",</v>
      </c>
      <c r="Z1850" t="str">
        <f t="shared" si="172"/>
        <v>"inmunoglobulinaRealizada": ""},"seccion6": {"actividadDeportiva": ""}}]}}, { upsert: true } );</v>
      </c>
      <c r="AA1850" t="str">
        <f t="shared" si="173"/>
        <v>db.pacientes.updateOne({"_id":ObjectId('61e34254ec4ec02e84f5de1e')},{ $set: { "seguimientos": [{"id": "2016","seccion1": {"fechaSeguimiento": "2016-11-14","institucion": "Hospital Sor Maria Ludovica de La Plata","fallecimiento": "No","fechaFallecimiento": "","causaFallecimiento": "","nivelEducativo": "","actividadLaboral": "","coberturaSocial": "Sí","tratamientoAntibioticoHospitalizado": "","embarazo": ""},"seccion4": {"cultivos": "4"},"seccion5":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1851" spans="1:27" x14ac:dyDescent="0.3">
      <c r="A1851" t="s">
        <v>1240</v>
      </c>
      <c r="B1851">
        <v>787</v>
      </c>
      <c r="C1851">
        <v>2017</v>
      </c>
      <c r="D1851" s="5">
        <v>43053</v>
      </c>
      <c r="E1851" s="5" t="str">
        <f t="shared" si="168"/>
        <v>2017-11-14</v>
      </c>
      <c r="F1851" t="s">
        <v>400</v>
      </c>
      <c r="G1851" t="s">
        <v>35</v>
      </c>
      <c r="L1851" t="s">
        <v>35</v>
      </c>
      <c r="O1851" t="s">
        <v>46</v>
      </c>
      <c r="P1851" t="s">
        <v>118</v>
      </c>
      <c r="Q1851" t="s">
        <v>256</v>
      </c>
      <c r="R1851" t="s">
        <v>261</v>
      </c>
      <c r="S1851" t="s">
        <v>34</v>
      </c>
      <c r="T1851" t="s">
        <v>261</v>
      </c>
      <c r="U1851" t="s">
        <v>40</v>
      </c>
      <c r="V1851" t="s">
        <v>281</v>
      </c>
      <c r="W1851" t="str">
        <f t="shared" si="169"/>
        <v>db.pacientes.updateOne({"_id":ObjectId('61e34254ec4ec02e84f5de1e')},{ $set: { "seguimientos": [{"id": "2017","seccion1": {"fechaSeguimiento": "2017-11-14","institucion": "Hospital Sor Maria Ludovica de La Plata",</v>
      </c>
      <c r="X1851" t="str">
        <f t="shared" si="170"/>
        <v>"fallecimiento": "No","fechaFallecimiento": "","causaFallecimiento": "","nivelEducativo": "","actividadLaboral": "","coberturaSocial": "No","tratamientoAntibioticoHospitalizado": "","embarazo": ""},</v>
      </c>
      <c r="Y1851" t="str">
        <f t="shared" si="171"/>
        <v>"seccion4": {"cultivos": "3"},"seccion5": {"toleranciaGlucosa": "No realizada","toleranciaGlucosaRealizada": "","vitaminaD": "Realizada","vitaminaDRealizada": "Normal","inmunoglobulina": "Realizada",</v>
      </c>
      <c r="Z1851" t="str">
        <f t="shared" si="172"/>
        <v>"inmunoglobulinaRealizada": "&lt; 500"},"seccion6": {"actividadDeportiva": "Sí"}}]}}, { upsert: true } );</v>
      </c>
      <c r="AA1851" t="str">
        <f t="shared" si="173"/>
        <v>db.pacientes.updateOne({"_id":ObjectId('61e34254ec4ec02e84f5de1e')},{ $set: { "seguimientos": [{"id": "2017","seccion1": {"fechaSeguimiento": "2017-11-14","institucion": "Hospital Sor Maria Ludovica de La Plata","fallecimiento": "No","fechaFallecimiento": "","causaFallecimiento": "","nivelEducativo": "","actividadLaboral": "","coberturaSocial": "No","tratamientoAntibioticoHospitalizado": "","embarazo": ""},"seccion4": {"cultivos": "3"},"seccion5": {"toleranciaGlucosa": "No realizada","toleranciaGlucosaRealizada": "","vitaminaD": "Realizada","vitaminaDRealizada": "Normal","inmunoglobulina": "Realizada","inmunoglobulinaRealizada": "&lt; 500"},"seccion6": {"actividadDeportiva": "Sí"}}]}}, { upsert: true } );</v>
      </c>
    </row>
    <row r="1852" spans="1:27" x14ac:dyDescent="0.3">
      <c r="A1852" t="s">
        <v>1241</v>
      </c>
      <c r="B1852">
        <v>788</v>
      </c>
      <c r="C1852">
        <v>2012</v>
      </c>
      <c r="D1852" s="5">
        <v>40996</v>
      </c>
      <c r="E1852" s="5" t="str">
        <f t="shared" si="168"/>
        <v>2012-3-28</v>
      </c>
      <c r="F1852" t="s">
        <v>1962</v>
      </c>
      <c r="G1852" t="s">
        <v>35</v>
      </c>
      <c r="J1852" t="s">
        <v>78</v>
      </c>
      <c r="L1852" t="s">
        <v>281</v>
      </c>
      <c r="N1852" t="s">
        <v>35</v>
      </c>
      <c r="O1852" t="s">
        <v>49</v>
      </c>
      <c r="P1852" t="s">
        <v>261</v>
      </c>
      <c r="Q1852" t="s">
        <v>34</v>
      </c>
      <c r="R1852" t="s">
        <v>256</v>
      </c>
      <c r="S1852" t="s">
        <v>256</v>
      </c>
      <c r="T1852" t="s">
        <v>261</v>
      </c>
      <c r="U1852" t="s">
        <v>40</v>
      </c>
      <c r="V1852" t="s">
        <v>256</v>
      </c>
      <c r="W1852" t="str">
        <f t="shared" si="169"/>
        <v>db.pacientes.updateOne({"_id":ObjectId('61e34254ec4ec02e84f5de1f')},{ $set: { "seguimientos": [{"id": "2012","seccion1": {"fechaSeguimiento": "2012-3-28","institucion": "HOSPITAL de PEDIATRÍA Juan P. Garrahan",</v>
      </c>
      <c r="X1852" t="str">
        <f t="shared" si="170"/>
        <v>"fallecimiento": "No","fechaFallecimiento": "","causaFallecimiento": "","nivelEducativo": "Primaria completa","actividadLaboral": "","coberturaSocial": "Sí","tratamientoAntibioticoHospitalizado": "","embarazo": "No"},</v>
      </c>
      <c r="Y1852" t="str">
        <f t="shared" si="171"/>
        <v>"seccion4": {"cultivos": "4"},"seccion5": {"toleranciaGlucosa": "Realizada","toleranciaGlucosaRealizada": "Normal","vitaminaD": "","vitaminaDRealizada": "","inmunoglobulina": "Realizada",</v>
      </c>
      <c r="Z1852" t="str">
        <f t="shared" si="172"/>
        <v>"inmunoglobulinaRealizada": "&lt; 500"},"seccion6": {"actividadDeportiva": ""}}]}}, { upsert: true } );</v>
      </c>
      <c r="AA1852" t="str">
        <f t="shared" si="173"/>
        <v>db.pacientes.updateOne({"_id":ObjectId('61e34254ec4ec02e84f5de1f')},{ $set: { "seguimientos": [{"id": "2012","seccion1": {"fechaSeguimiento": "2012-3-28","institucion": "HOSPITAL de PEDIATRÍA Juan P. Garrahan","fallecimiento": "No","fechaFallecimiento": "","causaFallecimiento": "","nivelEducativo": "Primaria completa","actividadLaboral": "","coberturaSocial": "Sí","tratamientoAntibioticoHospitalizado": "","embarazo": "No"},"seccion4": {"cultivos": "4"},"seccion5": {"toleranciaGlucosa": "Realizada","toleranciaGlucosaRealizada": "Normal","vitaminaD": "","vitaminaDRealizada": "","inmunoglobulina": "Realizada","inmunoglobulinaRealizada": "&lt; 500"},"seccion6": {"actividadDeportiva": ""}}]}}, { upsert: true } );</v>
      </c>
    </row>
    <row r="1853" spans="1:27" x14ac:dyDescent="0.3">
      <c r="A1853" t="s">
        <v>1242</v>
      </c>
      <c r="B1853">
        <v>789</v>
      </c>
      <c r="C1853">
        <v>2013</v>
      </c>
      <c r="D1853" s="5">
        <v>41388</v>
      </c>
      <c r="E1853" s="5" t="str">
        <f t="shared" si="168"/>
        <v>2013-4-24</v>
      </c>
      <c r="F1853" t="s">
        <v>1962</v>
      </c>
      <c r="G1853" t="s">
        <v>35</v>
      </c>
      <c r="J1853" t="s">
        <v>57</v>
      </c>
      <c r="L1853" t="s">
        <v>35</v>
      </c>
      <c r="M1853" t="s">
        <v>37</v>
      </c>
      <c r="N1853" t="s">
        <v>35</v>
      </c>
      <c r="O1853" t="s">
        <v>46</v>
      </c>
      <c r="P1853" t="s">
        <v>261</v>
      </c>
      <c r="Q1853" t="s">
        <v>34</v>
      </c>
      <c r="R1853" t="s">
        <v>256</v>
      </c>
      <c r="S1853" t="s">
        <v>256</v>
      </c>
      <c r="T1853" t="s">
        <v>256</v>
      </c>
      <c r="U1853" t="s">
        <v>256</v>
      </c>
      <c r="V1853" t="s">
        <v>256</v>
      </c>
      <c r="W1853" t="str">
        <f t="shared" si="169"/>
        <v>db.pacientes.updateOne({"_id":ObjectId('61e34254ec4ec02e84f5de20')},{ $set: { "seguimientos": [{"id": "2013","seccion1": {"fechaSeguimiento": "2013-4-24","institucion": "HOSPITAL de PEDIATRÍA Juan P. Garrahan",</v>
      </c>
      <c r="X1853" t="str">
        <f t="shared" si="170"/>
        <v>"fallecimiento": "No","fechaFallecimiento": "","causaFallecimiento": "","nivelEducativo": "Analfabeta","actividadLaboral": "","coberturaSocial": "No","tratamientoAntibioticoHospitalizado": "2","embarazo": "No"},</v>
      </c>
      <c r="Y1853" t="str">
        <f t="shared" si="171"/>
        <v>"seccion4": {"cultivos": "3"},"seccion5": {"toleranciaGlucosa": "Realizada","toleranciaGlucosaRealizada": "Normal","vitaminaD": "","vitaminaDRealizada": "","inmunoglobulina": "",</v>
      </c>
      <c r="Z1853" t="str">
        <f t="shared" si="172"/>
        <v>"inmunoglobulinaRealizada": ""},"seccion6": {"actividadDeportiva": ""}}]}}, { upsert: true } );</v>
      </c>
      <c r="AA1853" t="str">
        <f t="shared" si="173"/>
        <v>db.pacientes.updateOne({"_id":ObjectId('61e34254ec4ec02e84f5de20')},{ $set: { "seguimientos": [{"id": "2013","seccion1": {"fechaSeguimiento": "2013-4-24","institucion": "HOSPITAL de PEDIATRÍA Juan P. Garrahan","fallecimiento": "No","fechaFallecimiento": "","causaFallecimiento": "","nivelEducativo": "Analfabeta","actividadLaboral": "","coberturaSocial": "No","tratamientoAntibioticoHospitalizado": "2","embarazo": "No"},"seccion4": {"cultivos": "3"},"seccion5": {"toleranciaGlucosa": "Realizada","toleranciaGlucosaRealizada": "Normal","vitaminaD": "","vitaminaDRealizada": "","inmunoglobulina": "","inmunoglobulinaRealizada": ""},"seccion6": {"actividadDeportiva": ""}}]}}, { upsert: true } );</v>
      </c>
    </row>
    <row r="1854" spans="1:27" x14ac:dyDescent="0.3">
      <c r="A1854" t="s">
        <v>1242</v>
      </c>
      <c r="B1854">
        <v>789</v>
      </c>
      <c r="C1854">
        <v>2014</v>
      </c>
      <c r="D1854" s="5">
        <v>41710</v>
      </c>
      <c r="E1854" s="5" t="str">
        <f t="shared" si="168"/>
        <v>2014-3-12</v>
      </c>
      <c r="F1854" t="s">
        <v>1962</v>
      </c>
      <c r="G1854" t="s">
        <v>35</v>
      </c>
      <c r="L1854" t="s">
        <v>35</v>
      </c>
      <c r="M1854" t="s">
        <v>45</v>
      </c>
      <c r="N1854" t="s">
        <v>35</v>
      </c>
      <c r="O1854" t="s">
        <v>49</v>
      </c>
      <c r="P1854" t="s">
        <v>261</v>
      </c>
      <c r="Q1854" t="s">
        <v>34</v>
      </c>
      <c r="R1854" t="s">
        <v>256</v>
      </c>
      <c r="S1854" t="s">
        <v>256</v>
      </c>
      <c r="T1854" t="s">
        <v>261</v>
      </c>
      <c r="U1854" t="s">
        <v>40</v>
      </c>
      <c r="V1854" t="s">
        <v>256</v>
      </c>
      <c r="W1854" t="str">
        <f t="shared" si="169"/>
        <v>db.pacientes.updateOne({"_id":ObjectId('61e34254ec4ec02e84f5de20')},{ $set: { "seguimientos": [{"id": "2014","seccion1": {"fechaSeguimiento": "2014-3-12","institucion": "HOSPITAL de PEDIATRÍA Juan P. Garrahan",</v>
      </c>
      <c r="X1854" t="str">
        <f t="shared" si="170"/>
        <v>"fallecimiento": "No","fechaFallecimiento": "","causaFallecimiento": "","nivelEducativo": "","actividadLaboral": "","coberturaSocial": "No","tratamientoAntibioticoHospitalizado": "1","embarazo": "No"},</v>
      </c>
      <c r="Y1854" t="str">
        <f t="shared" si="171"/>
        <v>"seccion4": {"cultivos": "4"},"seccion5": {"toleranciaGlucosa": "Realizada","toleranciaGlucosaRealizada": "Normal","vitaminaD": "","vitaminaDRealizada": "","inmunoglobulina": "Realizada",</v>
      </c>
      <c r="Z1854" t="str">
        <f t="shared" si="172"/>
        <v>"inmunoglobulinaRealizada": "&lt; 500"},"seccion6": {"actividadDeportiva": ""}}]}}, { upsert: true } );</v>
      </c>
      <c r="AA1854" t="str">
        <f t="shared" si="173"/>
        <v>db.pacientes.updateOne({"_id":ObjectId('61e34254ec4ec02e84f5de20')},{ $set: { "seguimientos": [{"id": "2014","seccion1": {"fechaSeguimiento": "2014-3-12","institucion": "HOSPITAL de PEDIATRÍA Juan P. Garrahan","fallecimiento": "No","fechaFallecimiento": "","causaFallecimiento": "","nivelEducativo": "","actividadLaboral": "","coberturaSocial": "No","tratamientoAntibioticoHospitalizado": "1","embarazo": "No"},"seccion4": {"cultivos": "4"},"seccion5": {"toleranciaGlucosa": "Realizada","toleranciaGlucosaRealizada": "Normal","vitaminaD": "","vitaminaDRealizada": "","inmunoglobulina": "Realizada","inmunoglobulinaRealizada": "&lt; 500"},"seccion6": {"actividadDeportiva": ""}}]}}, { upsert: true } );</v>
      </c>
    </row>
    <row r="1855" spans="1:27" x14ac:dyDescent="0.3">
      <c r="A1855" t="s">
        <v>1242</v>
      </c>
      <c r="B1855">
        <v>789</v>
      </c>
      <c r="C1855">
        <v>2015</v>
      </c>
      <c r="D1855" s="5">
        <v>42040</v>
      </c>
      <c r="E1855" s="5" t="str">
        <f t="shared" si="168"/>
        <v>2015-2-5</v>
      </c>
      <c r="F1855" t="s">
        <v>1962</v>
      </c>
      <c r="G1855" t="s">
        <v>35</v>
      </c>
      <c r="L1855" t="s">
        <v>35</v>
      </c>
      <c r="M1855" t="s">
        <v>46</v>
      </c>
      <c r="N1855" t="s">
        <v>35</v>
      </c>
      <c r="O1855" t="s">
        <v>46</v>
      </c>
      <c r="P1855" t="s">
        <v>261</v>
      </c>
      <c r="Q1855" t="s">
        <v>34</v>
      </c>
      <c r="R1855" t="s">
        <v>256</v>
      </c>
      <c r="S1855" t="s">
        <v>256</v>
      </c>
      <c r="T1855" t="s">
        <v>261</v>
      </c>
      <c r="U1855" t="s">
        <v>40</v>
      </c>
      <c r="V1855" t="s">
        <v>256</v>
      </c>
      <c r="W1855" t="str">
        <f t="shared" si="169"/>
        <v>db.pacientes.updateOne({"_id":ObjectId('61e34254ec4ec02e84f5de20')},{ $set: { "seguimientos": [{"id": "2015","seccion1": {"fechaSeguimiento": "2015-2-5","institucion": "HOSPITAL de PEDIATRÍA Juan P. Garrahan",</v>
      </c>
      <c r="X1855" t="str">
        <f t="shared" si="170"/>
        <v>"fallecimiento": "No","fechaFallecimiento": "","causaFallecimiento": "","nivelEducativo": "","actividadLaboral": "","coberturaSocial": "No","tratamientoAntibioticoHospitalizado": "3","embarazo": "No"},</v>
      </c>
      <c r="Y1855" t="str">
        <f t="shared" si="171"/>
        <v>"seccion4": {"cultivos": "3"},"seccion5": {"toleranciaGlucosa": "Realizada","toleranciaGlucosaRealizada": "Normal","vitaminaD": "","vitaminaDRealizada": "","inmunoglobulina": "Realizada",</v>
      </c>
      <c r="Z1855" t="str">
        <f t="shared" si="172"/>
        <v>"inmunoglobulinaRealizada": "&lt; 500"},"seccion6": {"actividadDeportiva": ""}}]}}, { upsert: true } );</v>
      </c>
      <c r="AA1855" t="str">
        <f t="shared" si="173"/>
        <v>db.pacientes.updateOne({"_id":ObjectId('61e34254ec4ec02e84f5de20')},{ $set: { "seguimientos": [{"id": "2015","seccion1": {"fechaSeguimiento": "2015-2-5","institucion": "HOSPITAL de PEDIATRÍA Juan P. Garrahan","fallecimiento": "No","fechaFallecimiento": "","causaFallecimiento": "","nivelEducativo": "","actividadLaboral": "","coberturaSocial": "No","tratamientoAntibioticoHospitalizado": "3","embarazo": "No"},"seccion4": {"cultivos": "3"},"seccion5": {"toleranciaGlucosa": "Realizada","toleranciaGlucosaRealizada": "Normal","vitaminaD": "","vitaminaDRealizada": "","inmunoglobulina": "Realizada","inmunoglobulinaRealizada": "&lt; 500"},"seccion6": {"actividadDeportiva": ""}}]}}, { upsert: true } );</v>
      </c>
    </row>
    <row r="1856" spans="1:27" x14ac:dyDescent="0.3">
      <c r="A1856" t="s">
        <v>1243</v>
      </c>
      <c r="B1856">
        <v>790</v>
      </c>
      <c r="C1856">
        <v>2011</v>
      </c>
      <c r="D1856" s="5">
        <v>40892</v>
      </c>
      <c r="E1856" s="5" t="str">
        <f t="shared" si="168"/>
        <v>2011-12-15</v>
      </c>
      <c r="F1856" t="s">
        <v>411</v>
      </c>
      <c r="G1856" t="s">
        <v>35</v>
      </c>
      <c r="J1856" t="s">
        <v>61</v>
      </c>
      <c r="L1856" t="s">
        <v>281</v>
      </c>
      <c r="O1856" t="s">
        <v>48</v>
      </c>
      <c r="P1856" t="s">
        <v>118</v>
      </c>
      <c r="Q1856" t="s">
        <v>256</v>
      </c>
      <c r="R1856" t="s">
        <v>256</v>
      </c>
      <c r="S1856" t="s">
        <v>256</v>
      </c>
      <c r="T1856" t="s">
        <v>261</v>
      </c>
      <c r="U1856" t="s">
        <v>40</v>
      </c>
      <c r="V1856" t="s">
        <v>256</v>
      </c>
      <c r="W1856" t="str">
        <f t="shared" si="169"/>
        <v>db.pacientes.updateOne({"_id":ObjectId('61e34254ec4ec02e84f5de21')},{ $set: { "seguimientos": [{"id": "2011","seccion1": {"fechaSeguimiento": "2011-12-15","institucion": "Hospital Victor J Vilela",</v>
      </c>
      <c r="X1856" t="str">
        <f t="shared" si="170"/>
        <v>"fallecimiento": "No","fechaFallecimiento": "","causaFallecimiento": "","nivelEducativo": "Secundaria incompleta","actividadLaboral": "","coberturaSocial": "Sí","tratamientoAntibioticoHospitalizado": "","embarazo": ""},</v>
      </c>
      <c r="Y1856" t="str">
        <f t="shared" si="171"/>
        <v>"seccion4": {"cultivos": "5"},"seccion5": {"toleranciaGlucosa": "No realizada","toleranciaGlucosaRealizada": "","vitaminaD": "","vitaminaDRealizada": "","inmunoglobulina": "Realizada",</v>
      </c>
      <c r="Z1856" t="str">
        <f t="shared" si="172"/>
        <v>"inmunoglobulinaRealizada": "&lt; 500"},"seccion6": {"actividadDeportiva": ""}}]}}, { upsert: true } );</v>
      </c>
      <c r="AA1856" t="str">
        <f t="shared" si="173"/>
        <v>db.pacientes.updateOne({"_id":ObjectId('61e34254ec4ec02e84f5de21')},{ $set: { "seguimientos": [{"id": "2011","seccion1": {"fechaSeguimiento": "2011-12-15","institucion": "Hospital Victor J Vilela","fallecimiento": "No","fechaFallecimiento": "","causaFallecimiento": "","nivelEducativo": "Secundaria incompleta","actividadLaboral": "","coberturaSocial": "Sí","tratamientoAntibioticoHospitalizado": "","embarazo": ""},"seccion4": {"cultivos": "5"},"seccion5": {"toleranciaGlucosa": "No realizada","toleranciaGlucosaRealizada": "","vitaminaD": "","vitaminaDRealizada": "","inmunoglobulina": "Realizada","inmunoglobulinaRealizada": "&lt; 500"},"seccion6": {"actividadDeportiva": ""}}]}}, { upsert: true } );</v>
      </c>
    </row>
    <row r="1857" spans="1:27" x14ac:dyDescent="0.3">
      <c r="A1857" t="s">
        <v>1243</v>
      </c>
      <c r="B1857">
        <v>790</v>
      </c>
      <c r="C1857">
        <v>2012</v>
      </c>
      <c r="D1857" s="5">
        <v>41165</v>
      </c>
      <c r="E1857" s="5" t="str">
        <f t="shared" si="168"/>
        <v>2012-9-13</v>
      </c>
      <c r="F1857" t="s">
        <v>411</v>
      </c>
      <c r="G1857" t="s">
        <v>35</v>
      </c>
      <c r="J1857" t="s">
        <v>63</v>
      </c>
      <c r="L1857" t="s">
        <v>281</v>
      </c>
      <c r="M1857" t="s">
        <v>45</v>
      </c>
      <c r="N1857" t="s">
        <v>35</v>
      </c>
      <c r="O1857" t="s">
        <v>48</v>
      </c>
      <c r="P1857" t="s">
        <v>118</v>
      </c>
      <c r="Q1857" t="s">
        <v>256</v>
      </c>
      <c r="R1857" t="s">
        <v>256</v>
      </c>
      <c r="S1857" t="s">
        <v>256</v>
      </c>
      <c r="T1857" t="s">
        <v>261</v>
      </c>
      <c r="U1857" t="s">
        <v>40</v>
      </c>
      <c r="V1857" t="s">
        <v>256</v>
      </c>
      <c r="W1857" t="str">
        <f t="shared" si="169"/>
        <v>db.pacientes.updateOne({"_id":ObjectId('61e34254ec4ec02e84f5de21')},{ $set: { "seguimientos": [{"id": "2012","seccion1": {"fechaSeguimiento": "2012-9-13","institucion": "Hospital Victor J Vilela",</v>
      </c>
      <c r="X1857" t="str">
        <f t="shared" si="170"/>
        <v>"fallecimiento": "No","fechaFallecimiento": "","causaFallecimiento": "","nivelEducativo": "Secundaria completa","actividadLaboral": "","coberturaSocial": "Sí","tratamientoAntibioticoHospitalizado": "1","embarazo": "No"},</v>
      </c>
      <c r="Y1857" t="str">
        <f t="shared" si="171"/>
        <v>"seccion4": {"cultivos": "5"},"seccion5": {"toleranciaGlucosa": "No realizada","toleranciaGlucosaRealizada": "","vitaminaD": "","vitaminaDRealizada": "","inmunoglobulina": "Realizada",</v>
      </c>
      <c r="Z1857" t="str">
        <f t="shared" si="172"/>
        <v>"inmunoglobulinaRealizada": "&lt; 500"},"seccion6": {"actividadDeportiva": ""}}]}}, { upsert: true } );</v>
      </c>
      <c r="AA1857" t="str">
        <f t="shared" si="173"/>
        <v>db.pacientes.updateOne({"_id":ObjectId('61e34254ec4ec02e84f5de21')},{ $set: { "seguimientos": [{"id": "2012","seccion1": {"fechaSeguimiento": "2012-9-13","institucion": "Hospital Victor J Vilela","fallecimiento": "No","fechaFallecimiento": "","causaFallecimiento": "","nivelEducativo": "Secundaria completa","actividadLaboral": "","coberturaSocial": "Sí","tratamientoAntibioticoHospitalizado": "1","embarazo": "No"},"seccion4": {"cultivos": "5"},"seccion5": {"toleranciaGlucosa": "No realizada","toleranciaGlucosaRealizada": "","vitaminaD": "","vitaminaDRealizada": "","inmunoglobulina": "Realizada","inmunoglobulinaRealizada": "&lt; 500"},"seccion6": {"actividadDeportiva": ""}}]}}, { upsert: true } );</v>
      </c>
    </row>
    <row r="1858" spans="1:27" x14ac:dyDescent="0.3">
      <c r="A1858" t="s">
        <v>1243</v>
      </c>
      <c r="B1858">
        <v>790</v>
      </c>
      <c r="C1858">
        <v>2013</v>
      </c>
      <c r="D1858" s="5">
        <v>41410</v>
      </c>
      <c r="E1858" s="5" t="str">
        <f t="shared" si="168"/>
        <v>2013-5-16</v>
      </c>
      <c r="F1858" t="s">
        <v>411</v>
      </c>
      <c r="G1858" t="s">
        <v>35</v>
      </c>
      <c r="J1858" t="s">
        <v>63</v>
      </c>
      <c r="L1858" t="s">
        <v>281</v>
      </c>
      <c r="N1858" t="s">
        <v>35</v>
      </c>
      <c r="O1858" t="s">
        <v>46</v>
      </c>
      <c r="P1858" t="s">
        <v>118</v>
      </c>
      <c r="Q1858" t="s">
        <v>256</v>
      </c>
      <c r="R1858" t="s">
        <v>256</v>
      </c>
      <c r="S1858" t="s">
        <v>256</v>
      </c>
      <c r="T1858" t="s">
        <v>261</v>
      </c>
      <c r="U1858" t="s">
        <v>40</v>
      </c>
      <c r="V1858" t="s">
        <v>256</v>
      </c>
      <c r="W1858" t="str">
        <f t="shared" si="169"/>
        <v>db.pacientes.updateOne({"_id":ObjectId('61e34254ec4ec02e84f5de21')},{ $set: { "seguimientos": [{"id": "2013","seccion1": {"fechaSeguimiento": "2013-5-16","institucion": "Hospital Victor J Vilela",</v>
      </c>
      <c r="X1858" t="str">
        <f t="shared" si="170"/>
        <v>"fallecimiento": "No","fechaFallecimiento": "","causaFallecimiento": "","nivelEducativo": "Secundaria completa","actividadLaboral": "","coberturaSocial": "Sí","tratamientoAntibioticoHospitalizado": "","embarazo": "No"},</v>
      </c>
      <c r="Y1858" t="str">
        <f t="shared" si="171"/>
        <v>"seccion4": {"cultivos": "3"},"seccion5": {"toleranciaGlucosa": "No realizada","toleranciaGlucosaRealizada": "","vitaminaD": "","vitaminaDRealizada": "","inmunoglobulina": "Realizada",</v>
      </c>
      <c r="Z1858" t="str">
        <f t="shared" si="172"/>
        <v>"inmunoglobulinaRealizada": "&lt; 500"},"seccion6": {"actividadDeportiva": ""}}]}}, { upsert: true } );</v>
      </c>
      <c r="AA1858" t="str">
        <f t="shared" si="173"/>
        <v>db.pacientes.updateOne({"_id":ObjectId('61e34254ec4ec02e84f5de21')},{ $set: { "seguimientos": [{"id": "2013","seccion1": {"fechaSeguimiento": "2013-5-16","institucion": "Hospital Victor J Vilela","fallecimiento": "No","fechaFallecimiento": "","causaFallecimiento": "","nivelEducativo": "Secundaria completa","actividadLaboral": "","coberturaSocial": "Sí","tratamientoAntibioticoHospitalizado": "","embarazo": "No"},"seccion4": {"cultivos": "3"},"seccion5": {"toleranciaGlucosa": "No realizada","toleranciaGlucosaRealizada": "","vitaminaD": "","vitaminaDRealizada": "","inmunoglobulina": "Realizada","inmunoglobulinaRealizada": "&lt; 500"},"seccion6": {"actividadDeportiva": ""}}]}}, { upsert: true } );</v>
      </c>
    </row>
    <row r="1859" spans="1:27" x14ac:dyDescent="0.3">
      <c r="A1859" t="s">
        <v>1243</v>
      </c>
      <c r="B1859">
        <v>790</v>
      </c>
      <c r="C1859">
        <v>2014</v>
      </c>
      <c r="D1859" s="5">
        <v>41956</v>
      </c>
      <c r="E1859" s="5" t="str">
        <f t="shared" ref="E1859:E1922" si="174">_xlfn.CONCAT(YEAR(D1859),"-",MONTH(D1859),"-",DAY(D1859))</f>
        <v>2014-11-13</v>
      </c>
      <c r="F1859" t="s">
        <v>411</v>
      </c>
      <c r="G1859" t="s">
        <v>35</v>
      </c>
      <c r="L1859" t="s">
        <v>281</v>
      </c>
      <c r="O1859" t="s">
        <v>73</v>
      </c>
      <c r="P1859" t="s">
        <v>118</v>
      </c>
      <c r="Q1859" t="s">
        <v>256</v>
      </c>
      <c r="R1859" t="s">
        <v>256</v>
      </c>
      <c r="S1859" t="s">
        <v>256</v>
      </c>
      <c r="T1859" t="s">
        <v>256</v>
      </c>
      <c r="U1859" t="s">
        <v>256</v>
      </c>
      <c r="V1859" t="s">
        <v>256</v>
      </c>
      <c r="W1859" t="str">
        <f t="shared" si="169"/>
        <v>db.pacientes.updateOne({"_id":ObjectId('61e34254ec4ec02e84f5de21')},{ $set: { "seguimientos": [{"id": "2014","seccion1": {"fechaSeguimiento": "2014-11-13","institucion": "Hospital Victor J Vilela",</v>
      </c>
      <c r="X1859" t="str">
        <f t="shared" si="170"/>
        <v>"fallecimiento": "No","fechaFallecimiento": "","causaFallecimiento": "","nivelEducativo": "","actividadLaboral": "","coberturaSocial": "Sí","tratamientoAntibioticoHospitalizado": "","embarazo": ""},</v>
      </c>
      <c r="Y1859" t="str">
        <f t="shared" si="171"/>
        <v>"seccion4": {"cultivos": "7"},"seccion5": {"toleranciaGlucosa": "No realizada","toleranciaGlucosaRealizada": "","vitaminaD": "","vitaminaDRealizada": "","inmunoglobulina": "",</v>
      </c>
      <c r="Z1859" t="str">
        <f t="shared" si="172"/>
        <v>"inmunoglobulinaRealizada": ""},"seccion6": {"actividadDeportiva": ""}}]}}, { upsert: true } );</v>
      </c>
      <c r="AA1859" t="str">
        <f t="shared" si="173"/>
        <v>db.pacientes.updateOne({"_id":ObjectId('61e34254ec4ec02e84f5de21')},{ $set: { "seguimientos": [{"id": "2014","seccion1": {"fechaSeguimiento": "2014-11-13","institucion": "Hospital Victor J Vilela","fallecimiento": "No","fechaFallecimiento": "","causaFallecimiento": "","nivelEducativo": "","actividadLaboral": "","coberturaSocial": "Sí","tratamientoAntibioticoHospitalizado": "","embarazo": ""},"seccion4": {"cultivos": "7"},"seccion5":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1860" spans="1:27" x14ac:dyDescent="0.3">
      <c r="A1860" t="s">
        <v>1243</v>
      </c>
      <c r="B1860">
        <v>790</v>
      </c>
      <c r="C1860">
        <v>2014</v>
      </c>
      <c r="D1860" s="5">
        <v>41956</v>
      </c>
      <c r="E1860" s="5" t="str">
        <f t="shared" si="174"/>
        <v>2014-11-13</v>
      </c>
      <c r="F1860" t="s">
        <v>411</v>
      </c>
      <c r="G1860" t="s">
        <v>35</v>
      </c>
      <c r="L1860" t="s">
        <v>281</v>
      </c>
      <c r="N1860" t="s">
        <v>35</v>
      </c>
      <c r="O1860" t="s">
        <v>73</v>
      </c>
      <c r="P1860" t="s">
        <v>118</v>
      </c>
      <c r="Q1860" t="s">
        <v>256</v>
      </c>
      <c r="R1860" t="s">
        <v>256</v>
      </c>
      <c r="S1860" t="s">
        <v>256</v>
      </c>
      <c r="T1860" t="s">
        <v>256</v>
      </c>
      <c r="U1860" t="s">
        <v>256</v>
      </c>
      <c r="V1860" t="s">
        <v>256</v>
      </c>
      <c r="W1860" t="str">
        <f t="shared" ref="W1860:W1923" si="175">"db.pacientes.updateOne({""_id"":ObjectId('"&amp;A1860&amp;"')},{ $set: { ""seguimientos"": [{""id"": """&amp;C1860&amp;""",""seccion1"": {""fechaSeguimiento"": """&amp;E1860&amp;""",""institucion"": """&amp;F1860&amp;""","</f>
        <v>db.pacientes.updateOne({"_id":ObjectId('61e34254ec4ec02e84f5de21')},{ $set: { "seguimientos": [{"id": "2014","seccion1": {"fechaSeguimiento": "2014-11-13","institucion": "Hospital Victor J Vilela",</v>
      </c>
      <c r="X1860" t="str">
        <f t="shared" ref="X1860:X1923" si="176">"""fallecimiento"": """&amp;G1860&amp;""",""fechaFallecimiento"": """&amp;H1860&amp;""",""causaFallecimiento"": """&amp;I1860&amp;""",""nivelEducativo"": """&amp;J1860&amp;""",""actividadLaboral"": """&amp;K1860&amp;""",""coberturaSocial"": """&amp;L1860&amp;""",""tratamientoAntibioticoHospitalizado"": """&amp;M1860&amp;""",""embarazo"": """&amp;N1860&amp;"""},"</f>
        <v>"fallecimiento": "No","fechaFallecimiento": "","causaFallecimiento": "","nivelEducativo": "","actividadLaboral": "","coberturaSocial": "Sí","tratamientoAntibioticoHospitalizado": "","embarazo": "No"},</v>
      </c>
      <c r="Y1860" t="str">
        <f t="shared" ref="Y1860:Y1923" si="177">"""seccion4"": {""cultivos"": """&amp;O1860&amp;"""},""seccion5"": {""toleranciaGlucosa"": """&amp;P1860&amp;""",""toleranciaGlucosaRealizada"": """&amp;Q1860&amp;""",""vitaminaD"": """&amp;R1860&amp;""",""vitaminaDRealizada"": """&amp;S1860&amp;""",""inmunoglobulina"": """&amp;T1860&amp;""","</f>
        <v>"seccion4": {"cultivos": "7"},"seccion5": {"toleranciaGlucosa": "No realizada","toleranciaGlucosaRealizada": "","vitaminaD": "","vitaminaDRealizada": "","inmunoglobulina": "",</v>
      </c>
      <c r="Z1860" t="str">
        <f t="shared" ref="Z1860:Z1923" si="178">"""inmunoglobulinaRealizada"": """&amp;U1860&amp;"""},""seccion6"": {""actividadDeportiva"": """&amp;V1860&amp;"""}}]}}, { upsert: true } );"</f>
        <v>"inmunoglobulinaRealizada": ""},"seccion6": {"actividadDeportiva": ""}}]}}, { upsert: true } );</v>
      </c>
      <c r="AA1860" t="str">
        <f t="shared" ref="AA1860:AA1923" si="179">W1860&amp;X1860&amp;Y1860&amp;Z1860</f>
        <v>db.pacientes.updateOne({"_id":ObjectId('61e34254ec4ec02e84f5de21')},{ $set: { "seguimientos": [{"id": "2014","seccion1": {"fechaSeguimiento": "2014-11-13","institucion": "Hospital Victor J Vilela","fallecimiento": "No","fechaFallecimiento": "","causaFallecimiento": "","nivelEducativo": "","actividadLaboral": "","coberturaSocial": "Sí","tratamientoAntibioticoHospitalizado": "","embarazo": "No"},"seccion4": {"cultivos": "7"},"seccion5":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1861" spans="1:27" x14ac:dyDescent="0.3">
      <c r="A1861" t="s">
        <v>1243</v>
      </c>
      <c r="B1861">
        <v>790</v>
      </c>
      <c r="C1861">
        <v>2015</v>
      </c>
      <c r="D1861" s="5">
        <v>42187</v>
      </c>
      <c r="E1861" s="5" t="str">
        <f t="shared" si="174"/>
        <v>2015-7-2</v>
      </c>
      <c r="F1861" t="s">
        <v>411</v>
      </c>
      <c r="G1861" t="s">
        <v>35</v>
      </c>
      <c r="L1861" t="s">
        <v>281</v>
      </c>
      <c r="M1861" t="s">
        <v>45</v>
      </c>
      <c r="N1861" t="s">
        <v>35</v>
      </c>
      <c r="O1861" t="s">
        <v>73</v>
      </c>
      <c r="P1861" t="s">
        <v>118</v>
      </c>
      <c r="Q1861" t="s">
        <v>256</v>
      </c>
      <c r="R1861" t="s">
        <v>261</v>
      </c>
      <c r="S1861" t="s">
        <v>321</v>
      </c>
      <c r="T1861" t="s">
        <v>261</v>
      </c>
      <c r="U1861" t="s">
        <v>40</v>
      </c>
      <c r="V1861" t="s">
        <v>281</v>
      </c>
      <c r="W1861" t="str">
        <f t="shared" si="175"/>
        <v>db.pacientes.updateOne({"_id":ObjectId('61e34254ec4ec02e84f5de21')},{ $set: { "seguimientos": [{"id": "2015","seccion1": {"fechaSeguimiento": "2015-7-2","institucion": "Hospital Victor J Vilela",</v>
      </c>
      <c r="X1861" t="str">
        <f t="shared" si="176"/>
        <v>"fallecimiento": "No","fechaFallecimiento": "","causaFallecimiento": "","nivelEducativo": "","actividadLaboral": "","coberturaSocial": "Sí","tratamientoAntibioticoHospitalizado": "1","embarazo": "No"},</v>
      </c>
      <c r="Y1861" t="str">
        <f t="shared" si="177"/>
        <v>"seccion4": {"cultivos": "7"},"seccion5": {"toleranciaGlucosa": "No realizada","toleranciaGlucosaRealizada": "","vitaminaD": "Realizada","vitaminaDRealizada": "Bajo","inmunoglobulina": "Realizada",</v>
      </c>
      <c r="Z1861" t="str">
        <f t="shared" si="178"/>
        <v>"inmunoglobulinaRealizada": "&lt; 500"},"seccion6": {"actividadDeportiva": "Sí"}}]}}, { upsert: true } );</v>
      </c>
      <c r="AA1861" t="str">
        <f t="shared" si="179"/>
        <v>db.pacientes.updateOne({"_id":ObjectId('61e34254ec4ec02e84f5de21')},{ $set: { "seguimientos": [{"id": "2015","seccion1": {"fechaSeguimiento": "2015-7-2","institucion": "Hospital Victor J Vilela","fallecimiento": "No","fechaFallecimiento": "","causaFallecimiento": "","nivelEducativo": "","actividadLaboral": "","coberturaSocial": "Sí","tratamientoAntibioticoHospitalizado": "1","embarazo": "No"},"seccion4": {"cultivos": "7"},"seccion5": {"toleranciaGlucosa": "No realizada","toleranciaGlucosaRealizada": "","vitaminaD": "Realizada","vitaminaDRealizada": "Bajo","inmunoglobulina": "Realizada","inmunoglobulinaRealizada": "&lt; 500"},"seccion6": {"actividadDeportiva": "Sí"}}]}}, { upsert: true } );</v>
      </c>
    </row>
    <row r="1862" spans="1:27" x14ac:dyDescent="0.3">
      <c r="A1862" t="s">
        <v>1243</v>
      </c>
      <c r="B1862">
        <v>790</v>
      </c>
      <c r="C1862">
        <v>2016</v>
      </c>
      <c r="D1862" s="5">
        <v>42488</v>
      </c>
      <c r="E1862" s="5" t="str">
        <f t="shared" si="174"/>
        <v>2016-4-28</v>
      </c>
      <c r="F1862" t="s">
        <v>411</v>
      </c>
      <c r="G1862" t="s">
        <v>35</v>
      </c>
      <c r="L1862" t="s">
        <v>281</v>
      </c>
      <c r="N1862" t="s">
        <v>35</v>
      </c>
      <c r="O1862" t="s">
        <v>49</v>
      </c>
      <c r="P1862" t="s">
        <v>118</v>
      </c>
      <c r="Q1862" t="s">
        <v>256</v>
      </c>
      <c r="R1862" t="s">
        <v>261</v>
      </c>
      <c r="S1862" t="s">
        <v>34</v>
      </c>
      <c r="T1862" t="s">
        <v>261</v>
      </c>
      <c r="U1862" t="s">
        <v>40</v>
      </c>
      <c r="V1862" t="s">
        <v>281</v>
      </c>
      <c r="W1862" t="str">
        <f t="shared" si="175"/>
        <v>db.pacientes.updateOne({"_id":ObjectId('61e34254ec4ec02e84f5de21')},{ $set: { "seguimientos": [{"id": "2016","seccion1": {"fechaSeguimiento": "2016-4-28","institucion": "Hospital Victor J Vilela",</v>
      </c>
      <c r="X1862" t="str">
        <f t="shared" si="176"/>
        <v>"fallecimiento": "No","fechaFallecimiento": "","causaFallecimiento": "","nivelEducativo": "","actividadLaboral": "","coberturaSocial": "Sí","tratamientoAntibioticoHospitalizado": "","embarazo": "No"},</v>
      </c>
      <c r="Y1862" t="str">
        <f t="shared" si="177"/>
        <v>"seccion4": {"cultivos": "4"},"seccion5": {"toleranciaGlucosa": "No realizada","toleranciaGlucosaRealizada": "","vitaminaD": "Realizada","vitaminaDRealizada": "Normal","inmunoglobulina": "Realizada",</v>
      </c>
      <c r="Z1862" t="str">
        <f t="shared" si="178"/>
        <v>"inmunoglobulinaRealizada": "&lt; 500"},"seccion6": {"actividadDeportiva": "Sí"}}]}}, { upsert: true } );</v>
      </c>
      <c r="AA1862" t="str">
        <f t="shared" si="179"/>
        <v>db.pacientes.updateOne({"_id":ObjectId('61e34254ec4ec02e84f5de21')},{ $set: { "seguimientos": [{"id": "2016","seccion1": {"fechaSeguimiento": "2016-4-28","institucion": "Hospital Victor J Vilela","fallecimiento": "No","fechaFallecimiento": "","causaFallecimiento": "","nivelEducativo": "","actividadLaboral": "","coberturaSocial": "Sí","tratamientoAntibioticoHospitalizado": "","embarazo": "No"},"seccion4": {"cultivos": "4"},"seccion5": {"toleranciaGlucosa": "No realizada","toleranciaGlucosaRealizada": "","vitaminaD": "Realizada","vitaminaDRealizada": "Normal","inmunoglobulina": "Realizada","inmunoglobulinaRealizada": "&lt; 500"},"seccion6": {"actividadDeportiva": "Sí"}}]}}, { upsert: true } );</v>
      </c>
    </row>
    <row r="1863" spans="1:27" x14ac:dyDescent="0.3">
      <c r="A1863" t="s">
        <v>1243</v>
      </c>
      <c r="B1863">
        <v>790</v>
      </c>
      <c r="C1863">
        <v>2017</v>
      </c>
      <c r="D1863" s="5">
        <v>42922</v>
      </c>
      <c r="E1863" s="5" t="str">
        <f t="shared" si="174"/>
        <v>2017-7-6</v>
      </c>
      <c r="F1863" t="s">
        <v>411</v>
      </c>
      <c r="G1863" t="s">
        <v>35</v>
      </c>
      <c r="L1863" t="s">
        <v>281</v>
      </c>
      <c r="M1863" t="s">
        <v>37</v>
      </c>
      <c r="N1863" t="s">
        <v>35</v>
      </c>
      <c r="O1863" t="s">
        <v>66</v>
      </c>
      <c r="P1863" t="s">
        <v>118</v>
      </c>
      <c r="Q1863" t="s">
        <v>256</v>
      </c>
      <c r="R1863" t="s">
        <v>261</v>
      </c>
      <c r="S1863" t="s">
        <v>321</v>
      </c>
      <c r="T1863" t="s">
        <v>256</v>
      </c>
      <c r="U1863" t="s">
        <v>256</v>
      </c>
      <c r="V1863" t="s">
        <v>281</v>
      </c>
      <c r="W1863" t="str">
        <f t="shared" si="175"/>
        <v>db.pacientes.updateOne({"_id":ObjectId('61e34254ec4ec02e84f5de21')},{ $set: { "seguimientos": [{"id": "2017","seccion1": {"fechaSeguimiento": "2017-7-6","institucion": "Hospital Victor J Vilela",</v>
      </c>
      <c r="X1863" t="str">
        <f t="shared" si="176"/>
        <v>"fallecimiento": "No","fechaFallecimiento": "","causaFallecimiento": "","nivelEducativo": "","actividadLaboral": "","coberturaSocial": "Sí","tratamientoAntibioticoHospitalizado": "2","embarazo": "No"},</v>
      </c>
      <c r="Y1863" t="str">
        <f t="shared" si="177"/>
        <v>"seccion4": {"cultivos": "10"},"seccion5": {"toleranciaGlucosa": "No realizada","toleranciaGlucosaRealizada": "","vitaminaD": "Realizada","vitaminaDRealizada": "Bajo","inmunoglobulina": "",</v>
      </c>
      <c r="Z1863" t="str">
        <f t="shared" si="178"/>
        <v>"inmunoglobulinaRealizada": ""},"seccion6": {"actividadDeportiva": "Sí"}}]}}, { upsert: true } );</v>
      </c>
      <c r="AA1863" t="str">
        <f t="shared" si="179"/>
        <v>db.pacientes.updateOne({"_id":ObjectId('61e34254ec4ec02e84f5de21')},{ $set: { "seguimientos": [{"id": "2017","seccion1": {"fechaSeguimiento": "2017-7-6","institucion": "Hospital Victor J Vilela","fallecimiento": "No","fechaFallecimiento": "","causaFallecimiento": "","nivelEducativo": "","actividadLaboral": "","coberturaSocial": "Sí","tratamientoAntibioticoHospitalizado": "2","embarazo": "No"},"seccion4": {"cultivos": "10"},"seccion5": {"toleranciaGlucosa": "No realizada","toleranciaGlucosaRealizada": "","vitaminaD": "Realizada","vitaminaDRealizada": "Bajo","inmunoglobulina": "","inmunoglobulinaRealizada": ""},"seccion6": {"actividadDeportiva": "Sí"}}]}}, { upsert: true } );</v>
      </c>
    </row>
    <row r="1864" spans="1:27" x14ac:dyDescent="0.3">
      <c r="A1864" t="s">
        <v>1243</v>
      </c>
      <c r="B1864">
        <v>790</v>
      </c>
      <c r="C1864">
        <v>2018</v>
      </c>
      <c r="D1864" s="5">
        <v>43398</v>
      </c>
      <c r="E1864" s="5" t="str">
        <f t="shared" si="174"/>
        <v>2018-10-25</v>
      </c>
      <c r="F1864" t="s">
        <v>411</v>
      </c>
      <c r="G1864" t="s">
        <v>35</v>
      </c>
      <c r="L1864" t="s">
        <v>281</v>
      </c>
      <c r="M1864" t="s">
        <v>45</v>
      </c>
      <c r="N1864" t="s">
        <v>35</v>
      </c>
      <c r="O1864" t="s">
        <v>49</v>
      </c>
      <c r="P1864" t="s">
        <v>118</v>
      </c>
      <c r="Q1864" t="s">
        <v>256</v>
      </c>
      <c r="R1864" t="s">
        <v>261</v>
      </c>
      <c r="S1864" t="s">
        <v>34</v>
      </c>
      <c r="T1864" t="s">
        <v>261</v>
      </c>
      <c r="U1864" t="s">
        <v>40</v>
      </c>
      <c r="V1864" t="s">
        <v>281</v>
      </c>
      <c r="W1864" t="str">
        <f t="shared" si="175"/>
        <v>db.pacientes.updateOne({"_id":ObjectId('61e34254ec4ec02e84f5de21')},{ $set: { "seguimientos": [{"id": "2018","seccion1": {"fechaSeguimiento": "2018-10-25","institucion": "Hospital Victor J Vilela",</v>
      </c>
      <c r="X1864" t="str">
        <f t="shared" si="176"/>
        <v>"fallecimiento": "No","fechaFallecimiento": "","causaFallecimiento": "","nivelEducativo": "","actividadLaboral": "","coberturaSocial": "Sí","tratamientoAntibioticoHospitalizado": "1","embarazo": "No"},</v>
      </c>
      <c r="Y1864" t="str">
        <f t="shared" si="177"/>
        <v>"seccion4": {"cultivos": "4"},"seccion5": {"toleranciaGlucosa": "No realizada","toleranciaGlucosaRealizada": "","vitaminaD": "Realizada","vitaminaDRealizada": "Normal","inmunoglobulina": "Realizada",</v>
      </c>
      <c r="Z1864" t="str">
        <f t="shared" si="178"/>
        <v>"inmunoglobulinaRealizada": "&lt; 500"},"seccion6": {"actividadDeportiva": "Sí"}}]}}, { upsert: true } );</v>
      </c>
      <c r="AA1864" t="str">
        <f t="shared" si="179"/>
        <v>db.pacientes.updateOne({"_id":ObjectId('61e34254ec4ec02e84f5de21')},{ $set: { "seguimientos": [{"id": "2018","seccion1": {"fechaSeguimiento": "2018-10-25","institucion": "Hospital Victor J Vilela","fallecimiento": "No","fechaFallecimiento": "","causaFallecimiento": "","nivelEducativo": "","actividadLaboral": "","coberturaSocial": "Sí","tratamientoAntibioticoHospitalizado": "1","embarazo": "No"},"seccion4": {"cultivos": "4"},"seccion5": {"toleranciaGlucosa": "No realizada","toleranciaGlucosaRealizada": "","vitaminaD": "Realizada","vitaminaDRealizada": "Normal","inmunoglobulina": "Realizada","inmunoglobulinaRealizada": "&lt; 500"},"seccion6": {"actividadDeportiva": "Sí"}}]}}, { upsert: true } );</v>
      </c>
    </row>
    <row r="1865" spans="1:27" x14ac:dyDescent="0.3">
      <c r="A1865" t="s">
        <v>1244</v>
      </c>
      <c r="B1865">
        <v>791</v>
      </c>
      <c r="C1865">
        <v>2011</v>
      </c>
      <c r="D1865" s="5">
        <v>40661</v>
      </c>
      <c r="E1865" s="5" t="str">
        <f t="shared" si="174"/>
        <v>2011-4-28</v>
      </c>
      <c r="F1865" t="s">
        <v>411</v>
      </c>
      <c r="G1865" t="s">
        <v>35</v>
      </c>
      <c r="J1865" t="s">
        <v>61</v>
      </c>
      <c r="L1865" t="s">
        <v>281</v>
      </c>
      <c r="N1865" t="s">
        <v>35</v>
      </c>
      <c r="P1865" t="s">
        <v>118</v>
      </c>
      <c r="Q1865" t="s">
        <v>256</v>
      </c>
      <c r="R1865" t="s">
        <v>256</v>
      </c>
      <c r="S1865" t="s">
        <v>256</v>
      </c>
      <c r="T1865" t="s">
        <v>261</v>
      </c>
      <c r="U1865" t="s">
        <v>40</v>
      </c>
      <c r="V1865" t="s">
        <v>256</v>
      </c>
      <c r="W1865" t="str">
        <f t="shared" si="175"/>
        <v>db.pacientes.updateOne({"_id":ObjectId('61e34254ec4ec02e84f5de22')},{ $set: { "seguimientos": [{"id": "2011","seccion1": {"fechaSeguimiento": "2011-4-28","institucion": "Hospital Victor J Vilela",</v>
      </c>
      <c r="X1865" t="str">
        <f t="shared" si="176"/>
        <v>"fallecimiento": "No","fechaFallecimiento": "","causaFallecimiento": "","nivelEducativo": "Secundaria incompleta","actividadLaboral": "","coberturaSocial": "Sí","tratamientoAntibioticoHospitalizado": "","embarazo": "No"},</v>
      </c>
      <c r="Y1865" t="str">
        <f t="shared" si="177"/>
        <v>"seccion4": {"cultivos": ""},"seccion5": {"toleranciaGlucosa": "No realizada","toleranciaGlucosaRealizada": "","vitaminaD": "","vitaminaDRealizada": "","inmunoglobulina": "Realizada",</v>
      </c>
      <c r="Z1865" t="str">
        <f t="shared" si="178"/>
        <v>"inmunoglobulinaRealizada": "&lt; 500"},"seccion6": {"actividadDeportiva": ""}}]}}, { upsert: true } );</v>
      </c>
      <c r="AA1865" t="str">
        <f t="shared" si="179"/>
        <v>db.pacientes.updateOne({"_id":ObjectId('61e34254ec4ec02e84f5de22')},{ $set: { "seguimientos": [{"id": "2011","seccion1": {"fechaSeguimiento": "2011-4-28","institucion": "Hospital Victor J Vilela","fallecimiento": "No","fechaFallecimiento": "","causaFallecimiento": "","nivelEducativo": "Secundaria incompleta","actividadLaboral": "","coberturaSocial": "Sí","tratamientoAntibioticoHospitalizado": "","embarazo": "No"},"seccion4": {"cultivos": ""},"seccion5": {"toleranciaGlucosa": "No realizada","toleranciaGlucosaRealizada": "","vitaminaD": "","vitaminaDRealizada": "","inmunoglobulina": "Realizada","inmunoglobulinaRealizada": "&lt; 500"},"seccion6": {"actividadDeportiva": ""}}]}}, { upsert: true } );</v>
      </c>
    </row>
    <row r="1866" spans="1:27" x14ac:dyDescent="0.3">
      <c r="A1866" t="s">
        <v>1244</v>
      </c>
      <c r="B1866">
        <v>791</v>
      </c>
      <c r="C1866">
        <v>2012</v>
      </c>
      <c r="D1866" s="5">
        <v>40941</v>
      </c>
      <c r="E1866" s="5" t="str">
        <f t="shared" si="174"/>
        <v>2012-2-2</v>
      </c>
      <c r="F1866" t="s">
        <v>411</v>
      </c>
      <c r="G1866" t="s">
        <v>35</v>
      </c>
      <c r="J1866" t="s">
        <v>61</v>
      </c>
      <c r="K1866" t="s">
        <v>70</v>
      </c>
      <c r="L1866" t="s">
        <v>281</v>
      </c>
      <c r="N1866" t="s">
        <v>35</v>
      </c>
      <c r="O1866" t="s">
        <v>45</v>
      </c>
      <c r="P1866" t="s">
        <v>118</v>
      </c>
      <c r="Q1866" t="s">
        <v>256</v>
      </c>
      <c r="R1866" t="s">
        <v>256</v>
      </c>
      <c r="S1866" t="s">
        <v>256</v>
      </c>
      <c r="T1866" t="s">
        <v>261</v>
      </c>
      <c r="U1866" t="s">
        <v>40</v>
      </c>
      <c r="V1866" t="s">
        <v>256</v>
      </c>
      <c r="W1866" t="str">
        <f t="shared" si="175"/>
        <v>db.pacientes.updateOne({"_id":ObjectId('61e34254ec4ec02e84f5de22')},{ $set: { "seguimientos": [{"id": "2012","seccion1": {"fechaSeguimiento": "2012-2-2","institucion": "Hospital Victor J Vilela",</v>
      </c>
      <c r="X1866" t="str">
        <f t="shared" si="176"/>
        <v>"fallecimiento": "No","fechaFallecimiento": "","causaFallecimiento": "","nivelEducativo": "Secundaria incompleta","actividadLaboral": "No trabaja","coberturaSocial": "Sí","tratamientoAntibioticoHospitalizado": "","embarazo": "No"},</v>
      </c>
      <c r="Y1866" t="str">
        <f t="shared" si="177"/>
        <v>"seccion4": {"cultivos": "1"},"seccion5": {"toleranciaGlucosa": "No realizada","toleranciaGlucosaRealizada": "","vitaminaD": "","vitaminaDRealizada": "","inmunoglobulina": "Realizada",</v>
      </c>
      <c r="Z1866" t="str">
        <f t="shared" si="178"/>
        <v>"inmunoglobulinaRealizada": "&lt; 500"},"seccion6": {"actividadDeportiva": ""}}]}}, { upsert: true } );</v>
      </c>
      <c r="AA1866" t="str">
        <f t="shared" si="179"/>
        <v>db.pacientes.updateOne({"_id":ObjectId('61e34254ec4ec02e84f5de22')},{ $set: { "seguimientos": [{"id": "2012","seccion1": {"fechaSeguimiento": "2012-2-2","institucion": "Hospital Victor J Vilela","fallecimiento": "No","fechaFallecimiento": "","causaFallecimiento": "","nivelEducativo": "Secundaria incompleta","actividadLaboral": "No trabaja","coberturaSocial": "Sí","tratamientoAntibioticoHospitalizado": "","embarazo": "No"},"seccion4": {"cultivos": "1"},"seccion5": {"toleranciaGlucosa": "No realizada","toleranciaGlucosaRealizada": "","vitaminaD": "","vitaminaDRealizada": "","inmunoglobulina": "Realizada","inmunoglobulinaRealizada": "&lt; 500"},"seccion6": {"actividadDeportiva": ""}}]}}, { upsert: true } );</v>
      </c>
    </row>
    <row r="1867" spans="1:27" x14ac:dyDescent="0.3">
      <c r="A1867" t="s">
        <v>1244</v>
      </c>
      <c r="B1867">
        <v>791</v>
      </c>
      <c r="C1867">
        <v>2013</v>
      </c>
      <c r="D1867" s="5">
        <v>41459</v>
      </c>
      <c r="E1867" s="5" t="str">
        <f t="shared" si="174"/>
        <v>2013-7-4</v>
      </c>
      <c r="F1867" t="s">
        <v>411</v>
      </c>
      <c r="G1867" t="s">
        <v>35</v>
      </c>
      <c r="J1867" t="s">
        <v>63</v>
      </c>
      <c r="K1867" t="s">
        <v>70</v>
      </c>
      <c r="L1867" t="s">
        <v>281</v>
      </c>
      <c r="N1867" t="s">
        <v>35</v>
      </c>
      <c r="P1867" t="s">
        <v>118</v>
      </c>
      <c r="Q1867" t="s">
        <v>256</v>
      </c>
      <c r="R1867" t="s">
        <v>256</v>
      </c>
      <c r="S1867" t="s">
        <v>256</v>
      </c>
      <c r="T1867" t="s">
        <v>261</v>
      </c>
      <c r="U1867" t="s">
        <v>40</v>
      </c>
      <c r="V1867" t="s">
        <v>256</v>
      </c>
      <c r="W1867" t="str">
        <f t="shared" si="175"/>
        <v>db.pacientes.updateOne({"_id":ObjectId('61e34254ec4ec02e84f5de22')},{ $set: { "seguimientos": [{"id": "2013","seccion1": {"fechaSeguimiento": "2013-7-4","institucion": "Hospital Victor J Vilela",</v>
      </c>
      <c r="X1867" t="str">
        <f t="shared" si="176"/>
        <v>"fallecimiento": "No","fechaFallecimiento": "","causaFallecimiento": "","nivelEducativo": "Secundaria completa","actividadLaboral": "No trabaja","coberturaSocial": "Sí","tratamientoAntibioticoHospitalizado": "","embarazo": "No"},</v>
      </c>
      <c r="Y1867" t="str">
        <f t="shared" si="177"/>
        <v>"seccion4": {"cultivos": ""},"seccion5": {"toleranciaGlucosa": "No realizada","toleranciaGlucosaRealizada": "","vitaminaD": "","vitaminaDRealizada": "","inmunoglobulina": "Realizada",</v>
      </c>
      <c r="Z1867" t="str">
        <f t="shared" si="178"/>
        <v>"inmunoglobulinaRealizada": "&lt; 500"},"seccion6": {"actividadDeportiva": ""}}]}}, { upsert: true } );</v>
      </c>
      <c r="AA1867" t="str">
        <f t="shared" si="179"/>
        <v>db.pacientes.updateOne({"_id":ObjectId('61e34254ec4ec02e84f5de22')},{ $set: { "seguimientos": [{"id": "2013","seccion1": {"fechaSeguimiento": "2013-7-4","institucion": "Hospital Victor J Vilela","fallecimiento": "No","fechaFallecimiento": "","causaFallecimiento": "","nivelEducativo": "Secundaria completa","actividadLaboral": "No trabaja","coberturaSocial": "Sí","tratamientoAntibioticoHospitalizado": "","embarazo": "No"},"seccion4": {"cultivos": ""},"seccion5": {"toleranciaGlucosa": "No realizada","toleranciaGlucosaRealizada": "","vitaminaD": "","vitaminaDRealizada": "","inmunoglobulina": "Realizada","inmunoglobulinaRealizada": "&lt; 500"},"seccion6": {"actividadDeportiva": ""}}]}}, { upsert: true } );</v>
      </c>
    </row>
    <row r="1868" spans="1:27" x14ac:dyDescent="0.3">
      <c r="A1868" t="s">
        <v>1244</v>
      </c>
      <c r="B1868">
        <v>791</v>
      </c>
      <c r="C1868">
        <v>2014</v>
      </c>
      <c r="D1868" s="5">
        <v>41767</v>
      </c>
      <c r="E1868" s="5" t="str">
        <f t="shared" si="174"/>
        <v>2014-5-8</v>
      </c>
      <c r="F1868" t="s">
        <v>411</v>
      </c>
      <c r="G1868" t="s">
        <v>35</v>
      </c>
      <c r="J1868" t="s">
        <v>63</v>
      </c>
      <c r="L1868" t="s">
        <v>281</v>
      </c>
      <c r="N1868" t="s">
        <v>35</v>
      </c>
      <c r="O1868" t="s">
        <v>37</v>
      </c>
      <c r="P1868" t="s">
        <v>261</v>
      </c>
      <c r="Q1868" t="s">
        <v>34</v>
      </c>
      <c r="R1868" t="s">
        <v>256</v>
      </c>
      <c r="S1868" t="s">
        <v>256</v>
      </c>
      <c r="T1868" t="s">
        <v>261</v>
      </c>
      <c r="U1868" t="s">
        <v>40</v>
      </c>
      <c r="V1868" t="s">
        <v>256</v>
      </c>
      <c r="W1868" t="str">
        <f t="shared" si="175"/>
        <v>db.pacientes.updateOne({"_id":ObjectId('61e34254ec4ec02e84f5de22')},{ $set: { "seguimientos": [{"id": "2014","seccion1": {"fechaSeguimiento": "2014-5-8","institucion": "Hospital Victor J Vilela",</v>
      </c>
      <c r="X1868" t="str">
        <f t="shared" si="176"/>
        <v>"fallecimiento": "No","fechaFallecimiento": "","causaFallecimiento": "","nivelEducativo": "Secundaria completa","actividadLaboral": "","coberturaSocial": "Sí","tratamientoAntibioticoHospitalizado": "","embarazo": "No"},</v>
      </c>
      <c r="Y1868" t="str">
        <f t="shared" si="177"/>
        <v>"seccion4": {"cultivos": "2"},"seccion5": {"toleranciaGlucosa": "Realizada","toleranciaGlucosaRealizada": "Normal","vitaminaD": "","vitaminaDRealizada": "","inmunoglobulina": "Realizada",</v>
      </c>
      <c r="Z1868" t="str">
        <f t="shared" si="178"/>
        <v>"inmunoglobulinaRealizada": "&lt; 500"},"seccion6": {"actividadDeportiva": ""}}]}}, { upsert: true } );</v>
      </c>
      <c r="AA1868" t="str">
        <f t="shared" si="179"/>
        <v>db.pacientes.updateOne({"_id":ObjectId('61e34254ec4ec02e84f5de22')},{ $set: { "seguimientos": [{"id": "2014","seccion1": {"fechaSeguimiento": "2014-5-8","institucion": "Hospital Victor J Vilela","fallecimiento": "No","fechaFallecimiento": "","causaFallecimiento": "","nivelEducativo": "Secundaria completa","actividadLaboral": "","coberturaSocial": "Sí","tratamientoAntibioticoHospitalizado": "","embarazo": "No"},"seccion4": {"cultivos": "2"},"seccion5": {"toleranciaGlucosa": "Realizada","toleranciaGlucosaRealizada": "Normal","vitaminaD": "","vitaminaDRealizada": "","inmunoglobulina": "Realizada","inmunoglobulinaRealizada": "&lt; 500"},"seccion6": {"actividadDeportiva": ""}}]}}, { upsert: true } );</v>
      </c>
    </row>
    <row r="1869" spans="1:27" x14ac:dyDescent="0.3">
      <c r="A1869" t="s">
        <v>1244</v>
      </c>
      <c r="B1869">
        <v>791</v>
      </c>
      <c r="C1869">
        <v>2014</v>
      </c>
      <c r="D1869" s="5">
        <v>41767</v>
      </c>
      <c r="E1869" s="5" t="str">
        <f t="shared" si="174"/>
        <v>2014-5-8</v>
      </c>
      <c r="F1869" t="s">
        <v>411</v>
      </c>
      <c r="G1869" t="s">
        <v>35</v>
      </c>
      <c r="J1869" t="s">
        <v>63</v>
      </c>
      <c r="L1869" t="s">
        <v>281</v>
      </c>
      <c r="N1869" t="s">
        <v>35</v>
      </c>
      <c r="O1869" t="s">
        <v>37</v>
      </c>
      <c r="P1869" t="s">
        <v>261</v>
      </c>
      <c r="Q1869" t="s">
        <v>34</v>
      </c>
      <c r="R1869" t="s">
        <v>256</v>
      </c>
      <c r="S1869" t="s">
        <v>256</v>
      </c>
      <c r="T1869" t="s">
        <v>261</v>
      </c>
      <c r="U1869" t="s">
        <v>40</v>
      </c>
      <c r="V1869" t="s">
        <v>256</v>
      </c>
      <c r="W1869" t="str">
        <f t="shared" si="175"/>
        <v>db.pacientes.updateOne({"_id":ObjectId('61e34254ec4ec02e84f5de22')},{ $set: { "seguimientos": [{"id": "2014","seccion1": {"fechaSeguimiento": "2014-5-8","institucion": "Hospital Victor J Vilela",</v>
      </c>
      <c r="X1869" t="str">
        <f t="shared" si="176"/>
        <v>"fallecimiento": "No","fechaFallecimiento": "","causaFallecimiento": "","nivelEducativo": "Secundaria completa","actividadLaboral": "","coberturaSocial": "Sí","tratamientoAntibioticoHospitalizado": "","embarazo": "No"},</v>
      </c>
      <c r="Y1869" t="str">
        <f t="shared" si="177"/>
        <v>"seccion4": {"cultivos": "2"},"seccion5": {"toleranciaGlucosa": "Realizada","toleranciaGlucosaRealizada": "Normal","vitaminaD": "","vitaminaDRealizada": "","inmunoglobulina": "Realizada",</v>
      </c>
      <c r="Z1869" t="str">
        <f t="shared" si="178"/>
        <v>"inmunoglobulinaRealizada": "&lt; 500"},"seccion6": {"actividadDeportiva": ""}}]}}, { upsert: true } );</v>
      </c>
      <c r="AA1869" t="str">
        <f t="shared" si="179"/>
        <v>db.pacientes.updateOne({"_id":ObjectId('61e34254ec4ec02e84f5de22')},{ $set: { "seguimientos": [{"id": "2014","seccion1": {"fechaSeguimiento": "2014-5-8","institucion": "Hospital Victor J Vilela","fallecimiento": "No","fechaFallecimiento": "","causaFallecimiento": "","nivelEducativo": "Secundaria completa","actividadLaboral": "","coberturaSocial": "Sí","tratamientoAntibioticoHospitalizado": "","embarazo": "No"},"seccion4": {"cultivos": "2"},"seccion5": {"toleranciaGlucosa": "Realizada","toleranciaGlucosaRealizada": "Normal","vitaminaD": "","vitaminaDRealizada": "","inmunoglobulina": "Realizada","inmunoglobulinaRealizada": "&lt; 500"},"seccion6": {"actividadDeportiva": ""}}]}}, { upsert: true } );</v>
      </c>
    </row>
    <row r="1870" spans="1:27" x14ac:dyDescent="0.3">
      <c r="A1870" t="s">
        <v>1245</v>
      </c>
      <c r="B1870">
        <v>792</v>
      </c>
      <c r="C1870">
        <v>2013</v>
      </c>
      <c r="D1870" s="5">
        <v>41424</v>
      </c>
      <c r="E1870" s="5" t="str">
        <f t="shared" si="174"/>
        <v>2013-5-30</v>
      </c>
      <c r="F1870" t="s">
        <v>440</v>
      </c>
      <c r="G1870" t="s">
        <v>35</v>
      </c>
      <c r="J1870" t="s">
        <v>61</v>
      </c>
      <c r="K1870" t="s">
        <v>70</v>
      </c>
      <c r="L1870" t="s">
        <v>281</v>
      </c>
      <c r="N1870" t="s">
        <v>35</v>
      </c>
      <c r="O1870" t="s">
        <v>49</v>
      </c>
      <c r="P1870" t="s">
        <v>261</v>
      </c>
      <c r="Q1870" t="s">
        <v>34</v>
      </c>
      <c r="R1870" t="s">
        <v>256</v>
      </c>
      <c r="S1870" t="s">
        <v>256</v>
      </c>
      <c r="T1870" t="s">
        <v>261</v>
      </c>
      <c r="U1870" t="s">
        <v>40</v>
      </c>
      <c r="V1870" t="s">
        <v>281</v>
      </c>
      <c r="W1870" t="str">
        <f t="shared" si="175"/>
        <v>db.pacientes.updateOne({"_id":ObjectId('61e34254ec4ec02e84f5de23')},{ $set: { "seguimientos": [{"id": "2013","seccion1": {"fechaSeguimiento": "2013-5-30","institucion": "hospital del Niño Jesús",</v>
      </c>
      <c r="X1870" t="str">
        <f t="shared" si="176"/>
        <v>"fallecimiento": "No","fechaFallecimiento": "","causaFallecimiento": "","nivelEducativo": "Secundaria incompleta","actividadLaboral": "No trabaja","coberturaSocial": "Sí","tratamientoAntibioticoHospitalizado": "","embarazo": "No"},</v>
      </c>
      <c r="Y1870" t="str">
        <f t="shared" si="177"/>
        <v>"seccion4": {"cultivos": "4"},"seccion5": {"toleranciaGlucosa": "Realizada","toleranciaGlucosaRealizada": "Normal","vitaminaD": "","vitaminaDRealizada": "","inmunoglobulina": "Realizada",</v>
      </c>
      <c r="Z1870" t="str">
        <f t="shared" si="178"/>
        <v>"inmunoglobulinaRealizada": "&lt; 500"},"seccion6": {"actividadDeportiva": "Sí"}}]}}, { upsert: true } );</v>
      </c>
      <c r="AA1870" t="str">
        <f t="shared" si="179"/>
        <v>db.pacientes.updateOne({"_id":ObjectId('61e34254ec4ec02e84f5de23')},{ $set: { "seguimientos": [{"id": "2013","seccion1": {"fechaSeguimiento": "2013-5-30","institucion": "hospital del Niño Jesús","fallecimiento": "No","fechaFallecimiento": "","causaFallecimiento": "","nivelEducativo": "Secundaria incompleta","actividadLaboral": "No trabaja","coberturaSocial": "Sí","tratamientoAntibioticoHospitalizado": "","embarazo": "No"},"seccion4": {"cultivos": "4"},"seccion5": {"toleranciaGlucosa": "Realizada","toleranciaGlucosaRealizada": "Normal","vitaminaD": "","vitaminaDRealizada": "","inmunoglobulina": "Realizada","inmunoglobulinaRealizada": "&lt; 500"},"seccion6": {"actividadDeportiva": "Sí"}}]}}, { upsert: true } );</v>
      </c>
    </row>
    <row r="1871" spans="1:27" x14ac:dyDescent="0.3">
      <c r="A1871" t="s">
        <v>1245</v>
      </c>
      <c r="B1871">
        <v>792</v>
      </c>
      <c r="C1871">
        <v>2015</v>
      </c>
      <c r="D1871" s="5">
        <v>42013</v>
      </c>
      <c r="E1871" s="5" t="str">
        <f t="shared" si="174"/>
        <v>2015-1-9</v>
      </c>
      <c r="F1871" t="s">
        <v>440</v>
      </c>
      <c r="G1871" t="s">
        <v>35</v>
      </c>
      <c r="J1871" t="s">
        <v>61</v>
      </c>
      <c r="K1871" t="s">
        <v>70</v>
      </c>
      <c r="L1871" t="s">
        <v>281</v>
      </c>
      <c r="N1871" t="s">
        <v>35</v>
      </c>
      <c r="P1871" t="s">
        <v>118</v>
      </c>
      <c r="Q1871" t="s">
        <v>256</v>
      </c>
      <c r="R1871" t="s">
        <v>256</v>
      </c>
      <c r="S1871" t="s">
        <v>256</v>
      </c>
      <c r="T1871" t="s">
        <v>261</v>
      </c>
      <c r="U1871" t="s">
        <v>40</v>
      </c>
      <c r="V1871" t="s">
        <v>281</v>
      </c>
      <c r="W1871" t="str">
        <f t="shared" si="175"/>
        <v>db.pacientes.updateOne({"_id":ObjectId('61e34254ec4ec02e84f5de23')},{ $set: { "seguimientos": [{"id": "2015","seccion1": {"fechaSeguimiento": "2015-1-9","institucion": "hospital del Niño Jesús",</v>
      </c>
      <c r="X1871" t="str">
        <f t="shared" si="176"/>
        <v>"fallecimiento": "No","fechaFallecimiento": "","causaFallecimiento": "","nivelEducativo": "Secundaria incompleta","actividadLaboral": "No trabaja","coberturaSocial": "Sí","tratamientoAntibioticoHospitalizado": "","embarazo": "No"},</v>
      </c>
      <c r="Y1871" t="str">
        <f t="shared" si="177"/>
        <v>"seccion4": {"cultivos": ""},"seccion5": {"toleranciaGlucosa": "No realizada","toleranciaGlucosaRealizada": "","vitaminaD": "","vitaminaDRealizada": "","inmunoglobulina": "Realizada",</v>
      </c>
      <c r="Z1871" t="str">
        <f t="shared" si="178"/>
        <v>"inmunoglobulinaRealizada": "&lt; 500"},"seccion6": {"actividadDeportiva": "Sí"}}]}}, { upsert: true } );</v>
      </c>
      <c r="AA1871" t="str">
        <f t="shared" si="179"/>
        <v>db.pacientes.updateOne({"_id":ObjectId('61e34254ec4ec02e84f5de23')},{ $set: { "seguimientos": [{"id": "2015","seccion1": {"fechaSeguimiento": "2015-1-9","institucion": "hospital del Niño Jesús","fallecimiento": "No","fechaFallecimiento": "","causaFallecimiento": "","nivelEducativo": "Secundaria incompleta","actividadLaboral": "No trabaja","coberturaSocial": "Sí","tratamientoAntibioticoHospitalizado": "","embarazo": "No"},"seccion4": {"cultivos": ""},"seccion5": {"toleranciaGlucosa": "No realizada","toleranciaGlucosaRealizada": "","vitaminaD": "","vitaminaDRealizada": "","inmunoglobulina": "Realizada","inmunoglobulinaRealizada": "&lt; 500"},"seccion6": {"actividadDeportiva": "Sí"}}]}}, { upsert: true } );</v>
      </c>
    </row>
    <row r="1872" spans="1:27" x14ac:dyDescent="0.3">
      <c r="A1872" t="s">
        <v>1245</v>
      </c>
      <c r="B1872">
        <v>792</v>
      </c>
      <c r="C1872">
        <v>2015</v>
      </c>
      <c r="D1872" s="5">
        <v>42061</v>
      </c>
      <c r="E1872" s="5" t="str">
        <f t="shared" si="174"/>
        <v>2015-2-26</v>
      </c>
      <c r="F1872" t="s">
        <v>440</v>
      </c>
      <c r="G1872" t="s">
        <v>35</v>
      </c>
      <c r="K1872" t="s">
        <v>70</v>
      </c>
      <c r="L1872" t="s">
        <v>281</v>
      </c>
      <c r="N1872" t="s">
        <v>35</v>
      </c>
      <c r="O1872" t="s">
        <v>49</v>
      </c>
      <c r="P1872" t="s">
        <v>261</v>
      </c>
      <c r="Q1872" t="s">
        <v>34</v>
      </c>
      <c r="R1872" t="s">
        <v>118</v>
      </c>
      <c r="S1872" t="s">
        <v>256</v>
      </c>
      <c r="T1872" t="s">
        <v>261</v>
      </c>
      <c r="U1872" t="s">
        <v>40</v>
      </c>
      <c r="V1872" t="s">
        <v>281</v>
      </c>
      <c r="W1872" t="str">
        <f t="shared" si="175"/>
        <v>db.pacientes.updateOne({"_id":ObjectId('61e34254ec4ec02e84f5de23')},{ $set: { "seguimientos": [{"id": "2015","seccion1": {"fechaSeguimiento": "2015-2-26","institucion": "hospital del Niño Jesús",</v>
      </c>
      <c r="X1872" t="str">
        <f t="shared" si="176"/>
        <v>"fallecimiento": "No","fechaFallecimiento": "","causaFallecimiento": "","nivelEducativo": "","actividadLaboral": "No trabaja","coberturaSocial": "Sí","tratamientoAntibioticoHospitalizado": "","embarazo": "No"},</v>
      </c>
      <c r="Y1872" t="str">
        <f t="shared" si="177"/>
        <v>"seccion4": {"cultivos": "4"},"seccion5": {"toleranciaGlucosa": "Realizada","toleranciaGlucosaRealizada": "Normal","vitaminaD": "No realizada","vitaminaDRealizada": "","inmunoglobulina": "Realizada",</v>
      </c>
      <c r="Z1872" t="str">
        <f t="shared" si="178"/>
        <v>"inmunoglobulinaRealizada": "&lt; 500"},"seccion6": {"actividadDeportiva": "Sí"}}]}}, { upsert: true } );</v>
      </c>
      <c r="AA1872" t="str">
        <f t="shared" si="179"/>
        <v>db.pacientes.updateOne({"_id":ObjectId('61e34254ec4ec02e84f5de23')},{ $set: { "seguimientos": [{"id": "2015","seccion1": {"fechaSeguimiento": "2015-2-26","institucion": "hospital del Niño Jesús","fallecimiento": "No","fechaFallecimiento": "","causaFallecimiento": "","nivelEducativo": "","actividadLaboral": "No trabaja","coberturaSocial": "Sí","tratamientoAntibioticoHospitalizado": "","embarazo": "No"},"seccion4": {"cultivos": "4"},"seccion5": {"toleranciaGlucosa": "Realizada","toleranciaGlucosaRealizada": "Normal","vitaminaD": "No realizada","vitaminaDRealizada": "","inmunoglobulina": "Realizada","inmunoglobulinaRealizada": "&lt; 500"},"seccion6": {"actividadDeportiva": "Sí"}}]}}, { upsert: true } );</v>
      </c>
    </row>
    <row r="1873" spans="1:27" x14ac:dyDescent="0.3">
      <c r="A1873" t="s">
        <v>1245</v>
      </c>
      <c r="B1873">
        <v>792</v>
      </c>
      <c r="C1873">
        <v>2016</v>
      </c>
      <c r="D1873" s="5">
        <v>42579</v>
      </c>
      <c r="E1873" s="5" t="str">
        <f t="shared" si="174"/>
        <v>2016-7-28</v>
      </c>
      <c r="F1873" t="s">
        <v>440</v>
      </c>
      <c r="G1873" t="s">
        <v>35</v>
      </c>
      <c r="K1873" t="s">
        <v>70</v>
      </c>
      <c r="L1873" t="s">
        <v>281</v>
      </c>
      <c r="O1873" t="s">
        <v>46</v>
      </c>
      <c r="P1873" t="s">
        <v>261</v>
      </c>
      <c r="Q1873" t="s">
        <v>34</v>
      </c>
      <c r="R1873" t="s">
        <v>118</v>
      </c>
      <c r="S1873" t="s">
        <v>256</v>
      </c>
      <c r="T1873" t="s">
        <v>261</v>
      </c>
      <c r="U1873" t="s">
        <v>40</v>
      </c>
      <c r="V1873" t="s">
        <v>281</v>
      </c>
      <c r="W1873" t="str">
        <f t="shared" si="175"/>
        <v>db.pacientes.updateOne({"_id":ObjectId('61e34254ec4ec02e84f5de23')},{ $set: { "seguimientos": [{"id": "2016","seccion1": {"fechaSeguimiento": "2016-7-28","institucion": "hospital del Niño Jesús",</v>
      </c>
      <c r="X1873" t="str">
        <f t="shared" si="176"/>
        <v>"fallecimiento": "No","fechaFallecimiento": "","causaFallecimiento": "","nivelEducativo": "","actividadLaboral": "No trabaja","coberturaSocial": "Sí","tratamientoAntibioticoHospitalizado": "","embarazo": ""},</v>
      </c>
      <c r="Y1873" t="str">
        <f t="shared" si="177"/>
        <v>"seccion4": {"cultivos": "3"},"seccion5": {"toleranciaGlucosa": "Realizada","toleranciaGlucosaRealizada": "Normal","vitaminaD": "No realizada","vitaminaDRealizada": "","inmunoglobulina": "Realizada",</v>
      </c>
      <c r="Z1873" t="str">
        <f t="shared" si="178"/>
        <v>"inmunoglobulinaRealizada": "&lt; 500"},"seccion6": {"actividadDeportiva": "Sí"}}]}}, { upsert: true } );</v>
      </c>
      <c r="AA1873" t="str">
        <f t="shared" si="179"/>
        <v>db.pacientes.updateOne({"_id":ObjectId('61e34254ec4ec02e84f5de23')},{ $set: { "seguimientos": [{"id": "2016","seccion1": {"fechaSeguimiento": "2016-7-28","institucion": "hospital del Niño Jesús","fallecimiento": "No","fechaFallecimiento": "","causaFallecimiento": "","nivelEducativo": "","actividadLaboral": "No trabaja","coberturaSocial": "Sí","tratamientoAntibioticoHospitalizado": "","embarazo": ""},"seccion4": {"cultivos": "3"},"seccion5": {"toleranciaGlucosa": "Realizada","toleranciaGlucosaRealizada": "Normal","vitaminaD": "No realizada","vitaminaDRealizada": "","inmunoglobulina": "Realizada","inmunoglobulinaRealizada": "&lt; 500"},"seccion6": {"actividadDeportiva": "Sí"}}]}}, { upsert: true } );</v>
      </c>
    </row>
    <row r="1874" spans="1:27" x14ac:dyDescent="0.3">
      <c r="A1874" t="s">
        <v>1245</v>
      </c>
      <c r="B1874">
        <v>792</v>
      </c>
      <c r="C1874">
        <v>2017</v>
      </c>
      <c r="D1874" s="5">
        <v>42843</v>
      </c>
      <c r="E1874" s="5" t="str">
        <f t="shared" si="174"/>
        <v>2017-4-18</v>
      </c>
      <c r="F1874" t="s">
        <v>440</v>
      </c>
      <c r="G1874" t="s">
        <v>35</v>
      </c>
      <c r="P1874" t="s">
        <v>118</v>
      </c>
      <c r="Q1874" t="s">
        <v>256</v>
      </c>
      <c r="R1874" t="s">
        <v>256</v>
      </c>
      <c r="S1874" t="s">
        <v>256</v>
      </c>
      <c r="T1874" t="s">
        <v>256</v>
      </c>
      <c r="U1874" t="s">
        <v>256</v>
      </c>
      <c r="V1874" t="s">
        <v>256</v>
      </c>
      <c r="W1874" t="str">
        <f t="shared" si="175"/>
        <v>db.pacientes.updateOne({"_id":ObjectId('61e34254ec4ec02e84f5de23')},{ $set: { "seguimientos": [{"id": "2017","seccion1": {"fechaSeguimiento": "2017-4-18","institucion": "hospital del Niño Jesús",</v>
      </c>
      <c r="X1874" t="str">
        <f t="shared" si="176"/>
        <v>"fallecimiento": "No","fechaFallecimiento": "","causaFallecimiento": "","nivelEducativo": "","actividadLaboral": "","coberturaSocial": "","tratamientoAntibioticoHospitalizado": "","embarazo": ""},</v>
      </c>
      <c r="Y1874" t="str">
        <f t="shared" si="177"/>
        <v>"seccion4": {"cultivos": ""},"seccion5": {"toleranciaGlucosa": "No realizada","toleranciaGlucosaRealizada": "","vitaminaD": "","vitaminaDRealizada": "","inmunoglobulina": "",</v>
      </c>
      <c r="Z1874" t="str">
        <f t="shared" si="178"/>
        <v>"inmunoglobulinaRealizada": ""},"seccion6": {"actividadDeportiva": ""}}]}}, { upsert: true } );</v>
      </c>
      <c r="AA1874" t="str">
        <f t="shared" si="179"/>
        <v>db.pacientes.updateOne({"_id":ObjectId('61e34254ec4ec02e84f5de23')},{ $set: { "seguimientos": [{"id": "2017","seccion1": {"fechaSeguimiento": "2017-4-18","institucion": "hospital del Niño Jesús","fallecimiento": "No","fechaFallecimiento": "","causaFallecimiento": "","nivelEducativo": "","actividadLaboral": "","coberturaSocial": "","tratamientoAntibioticoHospitalizado": "","embarazo": ""},"seccion4":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1875" spans="1:27" x14ac:dyDescent="0.3">
      <c r="A1875" t="s">
        <v>1245</v>
      </c>
      <c r="B1875">
        <v>792</v>
      </c>
      <c r="C1875">
        <v>2018</v>
      </c>
      <c r="D1875" s="5">
        <v>43152</v>
      </c>
      <c r="E1875" s="5" t="str">
        <f t="shared" si="174"/>
        <v>2018-2-21</v>
      </c>
      <c r="F1875" t="s">
        <v>440</v>
      </c>
      <c r="G1875" t="s">
        <v>35</v>
      </c>
      <c r="P1875" t="s">
        <v>118</v>
      </c>
      <c r="Q1875" t="s">
        <v>256</v>
      </c>
      <c r="R1875" t="s">
        <v>256</v>
      </c>
      <c r="S1875" t="s">
        <v>256</v>
      </c>
      <c r="T1875" t="s">
        <v>256</v>
      </c>
      <c r="U1875" t="s">
        <v>256</v>
      </c>
      <c r="V1875" t="s">
        <v>256</v>
      </c>
      <c r="W1875" t="str">
        <f t="shared" si="175"/>
        <v>db.pacientes.updateOne({"_id":ObjectId('61e34254ec4ec02e84f5de23')},{ $set: { "seguimientos": [{"id": "2018","seccion1": {"fechaSeguimiento": "2018-2-21","institucion": "hospital del Niño Jesús",</v>
      </c>
      <c r="X1875" t="str">
        <f t="shared" si="176"/>
        <v>"fallecimiento": "No","fechaFallecimiento": "","causaFallecimiento": "","nivelEducativo": "","actividadLaboral": "","coberturaSocial": "","tratamientoAntibioticoHospitalizado": "","embarazo": ""},</v>
      </c>
      <c r="Y1875" t="str">
        <f t="shared" si="177"/>
        <v>"seccion4": {"cultivos": ""},"seccion5": {"toleranciaGlucosa": "No realizada","toleranciaGlucosaRealizada": "","vitaminaD": "","vitaminaDRealizada": "","inmunoglobulina": "",</v>
      </c>
      <c r="Z1875" t="str">
        <f t="shared" si="178"/>
        <v>"inmunoglobulinaRealizada": ""},"seccion6": {"actividadDeportiva": ""}}]}}, { upsert: true } );</v>
      </c>
      <c r="AA1875" t="str">
        <f t="shared" si="179"/>
        <v>db.pacientes.updateOne({"_id":ObjectId('61e34254ec4ec02e84f5de23')},{ $set: { "seguimientos": [{"id": "2018","seccion1": {"fechaSeguimiento": "2018-2-21","institucion": "hospital del Niño Jesús","fallecimiento": "No","fechaFallecimiento": "","causaFallecimiento": "","nivelEducativo": "","actividadLaboral": "","coberturaSocial": "","tratamientoAntibioticoHospitalizado": "","embarazo": ""},"seccion4":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1876" spans="1:27" x14ac:dyDescent="0.3">
      <c r="A1876" t="s">
        <v>1246</v>
      </c>
      <c r="B1876">
        <v>793</v>
      </c>
      <c r="C1876">
        <v>2011</v>
      </c>
      <c r="D1876" s="5">
        <v>40668</v>
      </c>
      <c r="E1876" s="5" t="str">
        <f t="shared" si="174"/>
        <v>2011-5-5</v>
      </c>
      <c r="F1876" t="s">
        <v>411</v>
      </c>
      <c r="G1876" t="s">
        <v>35</v>
      </c>
      <c r="L1876" t="s">
        <v>35</v>
      </c>
      <c r="N1876" t="s">
        <v>35</v>
      </c>
      <c r="O1876" t="s">
        <v>49</v>
      </c>
      <c r="P1876" t="s">
        <v>118</v>
      </c>
      <c r="Q1876" t="s">
        <v>256</v>
      </c>
      <c r="R1876" t="s">
        <v>256</v>
      </c>
      <c r="S1876" t="s">
        <v>256</v>
      </c>
      <c r="T1876" t="s">
        <v>261</v>
      </c>
      <c r="U1876" t="s">
        <v>40</v>
      </c>
      <c r="V1876" t="s">
        <v>256</v>
      </c>
      <c r="W1876" t="str">
        <f t="shared" si="175"/>
        <v>db.pacientes.updateOne({"_id":ObjectId('61e34254ec4ec02e84f5de24')},{ $set: { "seguimientos": [{"id": "2011","seccion1": {"fechaSeguimiento": "2011-5-5","institucion": "Hospital Victor J Vilela",</v>
      </c>
      <c r="X1876" t="str">
        <f t="shared" si="176"/>
        <v>"fallecimiento": "No","fechaFallecimiento": "","causaFallecimiento": "","nivelEducativo": "","actividadLaboral": "","coberturaSocial": "No","tratamientoAntibioticoHospitalizado": "","embarazo": "No"},</v>
      </c>
      <c r="Y1876" t="str">
        <f t="shared" si="177"/>
        <v>"seccion4": {"cultivos": "4"},"seccion5": {"toleranciaGlucosa": "No realizada","toleranciaGlucosaRealizada": "","vitaminaD": "","vitaminaDRealizada": "","inmunoglobulina": "Realizada",</v>
      </c>
      <c r="Z1876" t="str">
        <f t="shared" si="178"/>
        <v>"inmunoglobulinaRealizada": "&lt; 500"},"seccion6": {"actividadDeportiva": ""}}]}}, { upsert: true } );</v>
      </c>
      <c r="AA1876" t="str">
        <f t="shared" si="179"/>
        <v>db.pacientes.updateOne({"_id":ObjectId('61e34254ec4ec02e84f5de24')},{ $set: { "seguimientos": [{"id": "2011","seccion1": {"fechaSeguimiento": "2011-5-5","institucion": "Hospital Victor J Vilela","fallecimiento": "No","fechaFallecimiento": "","causaFallecimiento": "","nivelEducativo": "","actividadLaboral": "","coberturaSocial": "No","tratamientoAntibioticoHospitalizado": "","embarazo": "No"},"seccion4": {"cultivos": "4"},"seccion5": {"toleranciaGlucosa": "No realizada","toleranciaGlucosaRealizada": "","vitaminaD": "","vitaminaDRealizada": "","inmunoglobulina": "Realizada","inmunoglobulinaRealizada": "&lt; 500"},"seccion6": {"actividadDeportiva": ""}}]}}, { upsert: true } );</v>
      </c>
    </row>
    <row r="1877" spans="1:27" x14ac:dyDescent="0.3">
      <c r="A1877" t="s">
        <v>1246</v>
      </c>
      <c r="B1877">
        <v>793</v>
      </c>
      <c r="C1877">
        <v>2012</v>
      </c>
      <c r="D1877" s="5">
        <v>41067</v>
      </c>
      <c r="E1877" s="5" t="str">
        <f t="shared" si="174"/>
        <v>2012-6-7</v>
      </c>
      <c r="F1877" t="s">
        <v>411</v>
      </c>
      <c r="G1877" t="s">
        <v>35</v>
      </c>
      <c r="J1877" t="s">
        <v>38</v>
      </c>
      <c r="L1877" t="s">
        <v>35</v>
      </c>
      <c r="O1877" t="s">
        <v>46</v>
      </c>
      <c r="P1877" t="s">
        <v>118</v>
      </c>
      <c r="Q1877" t="s">
        <v>256</v>
      </c>
      <c r="R1877" t="s">
        <v>256</v>
      </c>
      <c r="S1877" t="s">
        <v>256</v>
      </c>
      <c r="T1877" t="s">
        <v>261</v>
      </c>
      <c r="U1877" t="s">
        <v>40</v>
      </c>
      <c r="V1877" t="s">
        <v>256</v>
      </c>
      <c r="W1877" t="str">
        <f t="shared" si="175"/>
        <v>db.pacientes.updateOne({"_id":ObjectId('61e34254ec4ec02e84f5de24')},{ $set: { "seguimientos": [{"id": "2012","seccion1": {"fechaSeguimiento": "2012-6-7","institucion": "Hospital Victor J Vilela",</v>
      </c>
      <c r="X1877" t="str">
        <f t="shared" si="176"/>
        <v>"fallecimiento": "No","fechaFallecimiento": "","causaFallecimiento": "","nivelEducativo": "Primaria incompleta","actividadLaboral": "","coberturaSocial": "No","tratamientoAntibioticoHospitalizado": "","embarazo": ""},</v>
      </c>
      <c r="Y1877" t="str">
        <f t="shared" si="177"/>
        <v>"seccion4": {"cultivos": "3"},"seccion5": {"toleranciaGlucosa": "No realizada","toleranciaGlucosaRealizada": "","vitaminaD": "","vitaminaDRealizada": "","inmunoglobulina": "Realizada",</v>
      </c>
      <c r="Z1877" t="str">
        <f t="shared" si="178"/>
        <v>"inmunoglobulinaRealizada": "&lt; 500"},"seccion6": {"actividadDeportiva": ""}}]}}, { upsert: true } );</v>
      </c>
      <c r="AA1877" t="str">
        <f t="shared" si="179"/>
        <v>db.pacientes.updateOne({"_id":ObjectId('61e34254ec4ec02e84f5de24')},{ $set: { "seguimientos": [{"id": "2012","seccion1": {"fechaSeguimiento": "2012-6-7","institucion": "Hospital Victor J Vilela","fallecimiento": "No","fechaFallecimiento": "","causaFallecimiento": "","nivelEducativo": "Primaria incompleta","actividadLaboral": "","coberturaSocial": "No","tratamientoAntibioticoHospitalizado": "","embarazo": ""},"seccion4": {"cultivos": "3"},"seccion5": {"toleranciaGlucosa": "No realizada","toleranciaGlucosaRealizada": "","vitaminaD": "","vitaminaDRealizada": "","inmunoglobulina": "Realizada","inmunoglobulinaRealizada": "&lt; 500"},"seccion6": {"actividadDeportiva": ""}}]}}, { upsert: true } );</v>
      </c>
    </row>
    <row r="1878" spans="1:27" x14ac:dyDescent="0.3">
      <c r="A1878" t="s">
        <v>1246</v>
      </c>
      <c r="B1878">
        <v>793</v>
      </c>
      <c r="C1878">
        <v>2013</v>
      </c>
      <c r="D1878" s="5">
        <v>41354</v>
      </c>
      <c r="E1878" s="5" t="str">
        <f t="shared" si="174"/>
        <v>2013-3-21</v>
      </c>
      <c r="F1878" t="s">
        <v>411</v>
      </c>
      <c r="G1878" t="s">
        <v>35</v>
      </c>
      <c r="J1878" t="s">
        <v>38</v>
      </c>
      <c r="L1878" t="s">
        <v>35</v>
      </c>
      <c r="P1878" t="s">
        <v>118</v>
      </c>
      <c r="Q1878" t="s">
        <v>256</v>
      </c>
      <c r="R1878" t="s">
        <v>256</v>
      </c>
      <c r="S1878" t="s">
        <v>256</v>
      </c>
      <c r="T1878" t="s">
        <v>261</v>
      </c>
      <c r="U1878" t="s">
        <v>40</v>
      </c>
      <c r="V1878" t="s">
        <v>256</v>
      </c>
      <c r="W1878" t="str">
        <f t="shared" si="175"/>
        <v>db.pacientes.updateOne({"_id":ObjectId('61e34254ec4ec02e84f5de24')},{ $set: { "seguimientos": [{"id": "2013","seccion1": {"fechaSeguimiento": "2013-3-21","institucion": "Hospital Victor J Vilela",</v>
      </c>
      <c r="X1878" t="str">
        <f t="shared" si="176"/>
        <v>"fallecimiento": "No","fechaFallecimiento": "","causaFallecimiento": "","nivelEducativo": "Primaria incompleta","actividadLaboral": "","coberturaSocial": "No","tratamientoAntibioticoHospitalizado": "","embarazo": ""},</v>
      </c>
      <c r="Y1878" t="str">
        <f t="shared" si="177"/>
        <v>"seccion4": {"cultivos": ""},"seccion5": {"toleranciaGlucosa": "No realizada","toleranciaGlucosaRealizada": "","vitaminaD": "","vitaminaDRealizada": "","inmunoglobulina": "Realizada",</v>
      </c>
      <c r="Z1878" t="str">
        <f t="shared" si="178"/>
        <v>"inmunoglobulinaRealizada": "&lt; 500"},"seccion6": {"actividadDeportiva": ""}}]}}, { upsert: true } );</v>
      </c>
      <c r="AA1878" t="str">
        <f t="shared" si="179"/>
        <v>db.pacientes.updateOne({"_id":ObjectId('61e34254ec4ec02e84f5de24')},{ $set: { "seguimientos": [{"id": "2013","seccion1": {"fechaSeguimiento": "2013-3-21","institucion": "Hospital Victor J Vilela","fallecimiento": "No","fechaFallecimiento": "","causaFallecimiento": "","nivelEducativo": "Primaria incompleta","actividadLaboral": "","coberturaSocial": "No","tratamientoAntibioticoHospitalizado": "","embarazo": ""},"seccion4": {"cultivos": ""},"seccion5": {"toleranciaGlucosa": "No realizada","toleranciaGlucosaRealizada": "","vitaminaD": "","vitaminaDRealizada": "","inmunoglobulina": "Realizada","inmunoglobulinaRealizada": "&lt; 500"},"seccion6": {"actividadDeportiva": ""}}]}}, { upsert: true } );</v>
      </c>
    </row>
    <row r="1879" spans="1:27" x14ac:dyDescent="0.3">
      <c r="A1879" t="s">
        <v>1246</v>
      </c>
      <c r="B1879">
        <v>793</v>
      </c>
      <c r="C1879">
        <v>2014</v>
      </c>
      <c r="D1879" s="5">
        <v>41879</v>
      </c>
      <c r="E1879" s="5" t="str">
        <f t="shared" si="174"/>
        <v>2014-8-28</v>
      </c>
      <c r="F1879" t="s">
        <v>411</v>
      </c>
      <c r="G1879" t="s">
        <v>35</v>
      </c>
      <c r="J1879" t="s">
        <v>38</v>
      </c>
      <c r="L1879" t="s">
        <v>35</v>
      </c>
      <c r="N1879" t="s">
        <v>35</v>
      </c>
      <c r="P1879" t="s">
        <v>118</v>
      </c>
      <c r="Q1879" t="s">
        <v>256</v>
      </c>
      <c r="R1879" t="s">
        <v>256</v>
      </c>
      <c r="S1879" t="s">
        <v>256</v>
      </c>
      <c r="T1879" t="s">
        <v>261</v>
      </c>
      <c r="U1879" t="s">
        <v>40</v>
      </c>
      <c r="V1879" t="s">
        <v>256</v>
      </c>
      <c r="W1879" t="str">
        <f t="shared" si="175"/>
        <v>db.pacientes.updateOne({"_id":ObjectId('61e34254ec4ec02e84f5de24')},{ $set: { "seguimientos": [{"id": "2014","seccion1": {"fechaSeguimiento": "2014-8-28","institucion": "Hospital Victor J Vilela",</v>
      </c>
      <c r="X1879" t="str">
        <f t="shared" si="176"/>
        <v>"fallecimiento": "No","fechaFallecimiento": "","causaFallecimiento": "","nivelEducativo": "Primaria incompleta","actividadLaboral": "","coberturaSocial": "No","tratamientoAntibioticoHospitalizado": "","embarazo": "No"},</v>
      </c>
      <c r="Y1879" t="str">
        <f t="shared" si="177"/>
        <v>"seccion4": {"cultivos": ""},"seccion5": {"toleranciaGlucosa": "No realizada","toleranciaGlucosaRealizada": "","vitaminaD": "","vitaminaDRealizada": "","inmunoglobulina": "Realizada",</v>
      </c>
      <c r="Z1879" t="str">
        <f t="shared" si="178"/>
        <v>"inmunoglobulinaRealizada": "&lt; 500"},"seccion6": {"actividadDeportiva": ""}}]}}, { upsert: true } );</v>
      </c>
      <c r="AA1879" t="str">
        <f t="shared" si="179"/>
        <v>db.pacientes.updateOne({"_id":ObjectId('61e34254ec4ec02e84f5de24')},{ $set: { "seguimientos": [{"id": "2014","seccion1": {"fechaSeguimiento": "2014-8-28","institucion": "Hospital Victor J Vilela","fallecimiento": "No","fechaFallecimiento": "","causaFallecimiento": "","nivelEducativo": "Primaria incompleta","actividadLaboral": "","coberturaSocial": "No","tratamientoAntibioticoHospitalizado": "","embarazo": "No"},"seccion4": {"cultivos": ""},"seccion5": {"toleranciaGlucosa": "No realizada","toleranciaGlucosaRealizada": "","vitaminaD": "","vitaminaDRealizada": "","inmunoglobulina": "Realizada","inmunoglobulinaRealizada": "&lt; 500"},"seccion6": {"actividadDeportiva": ""}}]}}, { upsert: true } );</v>
      </c>
    </row>
    <row r="1880" spans="1:27" x14ac:dyDescent="0.3">
      <c r="A1880" t="s">
        <v>1246</v>
      </c>
      <c r="B1880">
        <v>793</v>
      </c>
      <c r="C1880">
        <v>2014</v>
      </c>
      <c r="D1880" s="5">
        <v>41879</v>
      </c>
      <c r="E1880" s="5" t="str">
        <f t="shared" si="174"/>
        <v>2014-8-28</v>
      </c>
      <c r="F1880" t="s">
        <v>411</v>
      </c>
      <c r="G1880" t="s">
        <v>35</v>
      </c>
      <c r="J1880" t="s">
        <v>38</v>
      </c>
      <c r="L1880" t="s">
        <v>35</v>
      </c>
      <c r="N1880" t="s">
        <v>35</v>
      </c>
      <c r="P1880" t="s">
        <v>118</v>
      </c>
      <c r="Q1880" t="s">
        <v>256</v>
      </c>
      <c r="R1880" t="s">
        <v>256</v>
      </c>
      <c r="S1880" t="s">
        <v>256</v>
      </c>
      <c r="T1880" t="s">
        <v>261</v>
      </c>
      <c r="U1880" t="s">
        <v>40</v>
      </c>
      <c r="V1880" t="s">
        <v>256</v>
      </c>
      <c r="W1880" t="str">
        <f t="shared" si="175"/>
        <v>db.pacientes.updateOne({"_id":ObjectId('61e34254ec4ec02e84f5de24')},{ $set: { "seguimientos": [{"id": "2014","seccion1": {"fechaSeguimiento": "2014-8-28","institucion": "Hospital Victor J Vilela",</v>
      </c>
      <c r="X1880" t="str">
        <f t="shared" si="176"/>
        <v>"fallecimiento": "No","fechaFallecimiento": "","causaFallecimiento": "","nivelEducativo": "Primaria incompleta","actividadLaboral": "","coberturaSocial": "No","tratamientoAntibioticoHospitalizado": "","embarazo": "No"},</v>
      </c>
      <c r="Y1880" t="str">
        <f t="shared" si="177"/>
        <v>"seccion4": {"cultivos": ""},"seccion5": {"toleranciaGlucosa": "No realizada","toleranciaGlucosaRealizada": "","vitaminaD": "","vitaminaDRealizada": "","inmunoglobulina": "Realizada",</v>
      </c>
      <c r="Z1880" t="str">
        <f t="shared" si="178"/>
        <v>"inmunoglobulinaRealizada": "&lt; 500"},"seccion6": {"actividadDeportiva": ""}}]}}, { upsert: true } );</v>
      </c>
      <c r="AA1880" t="str">
        <f t="shared" si="179"/>
        <v>db.pacientes.updateOne({"_id":ObjectId('61e34254ec4ec02e84f5de24')},{ $set: { "seguimientos": [{"id": "2014","seccion1": {"fechaSeguimiento": "2014-8-28","institucion": "Hospital Victor J Vilela","fallecimiento": "No","fechaFallecimiento": "","causaFallecimiento": "","nivelEducativo": "Primaria incompleta","actividadLaboral": "","coberturaSocial": "No","tratamientoAntibioticoHospitalizado": "","embarazo": "No"},"seccion4": {"cultivos": ""},"seccion5": {"toleranciaGlucosa": "No realizada","toleranciaGlucosaRealizada": "","vitaminaD": "","vitaminaDRealizada": "","inmunoglobulina": "Realizada","inmunoglobulinaRealizada": "&lt; 500"},"seccion6": {"actividadDeportiva": ""}}]}}, { upsert: true } );</v>
      </c>
    </row>
    <row r="1881" spans="1:27" x14ac:dyDescent="0.3">
      <c r="A1881" t="s">
        <v>1246</v>
      </c>
      <c r="B1881">
        <v>793</v>
      </c>
      <c r="C1881">
        <v>2015</v>
      </c>
      <c r="D1881" s="5">
        <v>42200</v>
      </c>
      <c r="E1881" s="5" t="str">
        <f t="shared" si="174"/>
        <v>2015-7-15</v>
      </c>
      <c r="F1881" t="s">
        <v>411</v>
      </c>
      <c r="G1881" t="s">
        <v>35</v>
      </c>
      <c r="L1881" t="s">
        <v>35</v>
      </c>
      <c r="N1881" t="s">
        <v>35</v>
      </c>
      <c r="O1881" t="s">
        <v>49</v>
      </c>
      <c r="P1881" t="s">
        <v>118</v>
      </c>
      <c r="Q1881" t="s">
        <v>256</v>
      </c>
      <c r="R1881" t="s">
        <v>261</v>
      </c>
      <c r="S1881" t="s">
        <v>34</v>
      </c>
      <c r="T1881" t="s">
        <v>118</v>
      </c>
      <c r="U1881" t="s">
        <v>256</v>
      </c>
      <c r="V1881" t="s">
        <v>256</v>
      </c>
      <c r="W1881" t="str">
        <f t="shared" si="175"/>
        <v>db.pacientes.updateOne({"_id":ObjectId('61e34254ec4ec02e84f5de24')},{ $set: { "seguimientos": [{"id": "2015","seccion1": {"fechaSeguimiento": "2015-7-15","institucion": "Hospital Victor J Vilela",</v>
      </c>
      <c r="X1881" t="str">
        <f t="shared" si="176"/>
        <v>"fallecimiento": "No","fechaFallecimiento": "","causaFallecimiento": "","nivelEducativo": "","actividadLaboral": "","coberturaSocial": "No","tratamientoAntibioticoHospitalizado": "","embarazo": "No"},</v>
      </c>
      <c r="Y1881" t="str">
        <f t="shared" si="177"/>
        <v>"seccion4": {"cultivos": "4"},"seccion5": {"toleranciaGlucosa": "No realizada","toleranciaGlucosaRealizada": "","vitaminaD": "Realizada","vitaminaDRealizada": "Normal","inmunoglobulina": "No realizada",</v>
      </c>
      <c r="Z1881" t="str">
        <f t="shared" si="178"/>
        <v>"inmunoglobulinaRealizada": ""},"seccion6": {"actividadDeportiva": ""}}]}}, { upsert: true } );</v>
      </c>
      <c r="AA1881" t="str">
        <f t="shared" si="179"/>
        <v>db.pacientes.updateOne({"_id":ObjectId('61e34254ec4ec02e84f5de24')},{ $set: { "seguimientos": [{"id": "2015","seccion1": {"fechaSeguimiento": "2015-7-15","institucion": "Hospital Victor J Vilela","fallecimiento": "No","fechaFallecimiento": "","causaFallecimiento": "","nivelEducativo": "","actividadLaboral": "","coberturaSocial": "No","tratamientoAntibioticoHospitalizado": "","embarazo": "No"},"seccion4": {"cultivos": "4"},"seccion5": {"toleranciaGlucosa": "No realizada","toleranciaGlucosaRealizada": "","vitaminaD": "Realizada","vitaminaDRealizada": "Normal","inmunoglobulina": "No realizada","inmunoglobulinaRealizada": ""},"seccion6": {"actividadDeportiva": ""}}]}}, { upsert: true } );</v>
      </c>
    </row>
    <row r="1882" spans="1:27" x14ac:dyDescent="0.3">
      <c r="A1882" t="s">
        <v>1246</v>
      </c>
      <c r="B1882">
        <v>793</v>
      </c>
      <c r="C1882">
        <v>2016</v>
      </c>
      <c r="D1882" s="5">
        <v>42473</v>
      </c>
      <c r="E1882" s="5" t="str">
        <f t="shared" si="174"/>
        <v>2016-4-13</v>
      </c>
      <c r="F1882" t="s">
        <v>411</v>
      </c>
      <c r="G1882" t="s">
        <v>35</v>
      </c>
      <c r="L1882" t="s">
        <v>35</v>
      </c>
      <c r="N1882" t="s">
        <v>35</v>
      </c>
      <c r="O1882" t="s">
        <v>49</v>
      </c>
      <c r="P1882" t="s">
        <v>261</v>
      </c>
      <c r="Q1882" t="s">
        <v>34</v>
      </c>
      <c r="R1882" t="s">
        <v>118</v>
      </c>
      <c r="S1882" t="s">
        <v>256</v>
      </c>
      <c r="T1882" t="s">
        <v>118</v>
      </c>
      <c r="U1882" t="s">
        <v>256</v>
      </c>
      <c r="V1882" t="s">
        <v>256</v>
      </c>
      <c r="W1882" t="str">
        <f t="shared" si="175"/>
        <v>db.pacientes.updateOne({"_id":ObjectId('61e34254ec4ec02e84f5de24')},{ $set: { "seguimientos": [{"id": "2016","seccion1": {"fechaSeguimiento": "2016-4-13","institucion": "Hospital Victor J Vilela",</v>
      </c>
      <c r="X1882" t="str">
        <f t="shared" si="176"/>
        <v>"fallecimiento": "No","fechaFallecimiento": "","causaFallecimiento": "","nivelEducativo": "","actividadLaboral": "","coberturaSocial": "No","tratamientoAntibioticoHospitalizado": "","embarazo": "No"},</v>
      </c>
      <c r="Y1882" t="str">
        <f t="shared" si="177"/>
        <v>"seccion4": {"cultivos": "4"},"seccion5": {"toleranciaGlucosa": "Realizada","toleranciaGlucosaRealizada": "Normal","vitaminaD": "No realizada","vitaminaDRealizada": "","inmunoglobulina": "No realizada",</v>
      </c>
      <c r="Z1882" t="str">
        <f t="shared" si="178"/>
        <v>"inmunoglobulinaRealizada": ""},"seccion6": {"actividadDeportiva": ""}}]}}, { upsert: true } );</v>
      </c>
      <c r="AA1882" t="str">
        <f t="shared" si="179"/>
        <v>db.pacientes.updateOne({"_id":ObjectId('61e34254ec4ec02e84f5de24')},{ $set: { "seguimientos": [{"id": "2016","seccion1": {"fechaSeguimiento": "2016-4-13","institucion": "Hospital Victor J Vilela","fallecimiento": "No","fechaFallecimiento": "","causaFallecimiento": "","nivelEducativo": "","actividadLaboral": "","coberturaSocial": "No","tratamientoAntibioticoHospitalizado": "","embarazo": "No"},"seccion4": {"cultivos": "4"},"seccion5": {"toleranciaGlucosa": "Realizada","toleranciaGlucosaRealizada": "Normal","vitaminaD": "No realizada","vitaminaDRealizada": "","inmunoglobulina": "No realizada","inmunoglobulinaRealizada": ""},"seccion6": {"actividadDeportiva": ""}}]}}, { upsert: true } );</v>
      </c>
    </row>
    <row r="1883" spans="1:27" x14ac:dyDescent="0.3">
      <c r="A1883" t="s">
        <v>1246</v>
      </c>
      <c r="B1883">
        <v>793</v>
      </c>
      <c r="C1883">
        <v>2017</v>
      </c>
      <c r="D1883" s="5">
        <v>42950</v>
      </c>
      <c r="E1883" s="5" t="str">
        <f t="shared" si="174"/>
        <v>2017-8-3</v>
      </c>
      <c r="F1883" t="s">
        <v>411</v>
      </c>
      <c r="G1883" t="s">
        <v>35</v>
      </c>
      <c r="L1883" t="s">
        <v>35</v>
      </c>
      <c r="N1883" t="s">
        <v>35</v>
      </c>
      <c r="P1883" t="s">
        <v>118</v>
      </c>
      <c r="Q1883" t="s">
        <v>256</v>
      </c>
      <c r="R1883" t="s">
        <v>256</v>
      </c>
      <c r="S1883" t="s">
        <v>256</v>
      </c>
      <c r="T1883" t="s">
        <v>256</v>
      </c>
      <c r="U1883" t="s">
        <v>256</v>
      </c>
      <c r="V1883" t="s">
        <v>256</v>
      </c>
      <c r="W1883" t="str">
        <f t="shared" si="175"/>
        <v>db.pacientes.updateOne({"_id":ObjectId('61e34254ec4ec02e84f5de24')},{ $set: { "seguimientos": [{"id": "2017","seccion1": {"fechaSeguimiento": "2017-8-3","institucion": "Hospital Victor J Vilela",</v>
      </c>
      <c r="X1883" t="str">
        <f t="shared" si="176"/>
        <v>"fallecimiento": "No","fechaFallecimiento": "","causaFallecimiento": "","nivelEducativo": "","actividadLaboral": "","coberturaSocial": "No","tratamientoAntibioticoHospitalizado": "","embarazo": "No"},</v>
      </c>
      <c r="Y1883" t="str">
        <f t="shared" si="177"/>
        <v>"seccion4": {"cultivos": ""},"seccion5": {"toleranciaGlucosa": "No realizada","toleranciaGlucosaRealizada": "","vitaminaD": "","vitaminaDRealizada": "","inmunoglobulina": "",</v>
      </c>
      <c r="Z1883" t="str">
        <f t="shared" si="178"/>
        <v>"inmunoglobulinaRealizada": ""},"seccion6": {"actividadDeportiva": ""}}]}}, { upsert: true } );</v>
      </c>
      <c r="AA1883" t="str">
        <f t="shared" si="179"/>
        <v>db.pacientes.updateOne({"_id":ObjectId('61e34254ec4ec02e84f5de24')},{ $set: { "seguimientos": [{"id": "2017","seccion1": {"fechaSeguimiento": "2017-8-3","institucion": "Hospital Victor J Vilela","fallecimiento": "No","fechaFallecimiento": "","causaFallecimiento": "","nivelEducativo": "","actividadLaboral": "","coberturaSocial": "No","tratamientoAntibioticoHospitalizado": "","embarazo": "No"},"seccion4":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1884" spans="1:27" x14ac:dyDescent="0.3">
      <c r="A1884" t="s">
        <v>1247</v>
      </c>
      <c r="B1884">
        <v>794</v>
      </c>
      <c r="C1884">
        <v>2013</v>
      </c>
      <c r="D1884" s="5">
        <v>41430</v>
      </c>
      <c r="E1884" s="5" t="str">
        <f t="shared" si="174"/>
        <v>2013-6-5</v>
      </c>
      <c r="F1884" t="s">
        <v>375</v>
      </c>
      <c r="G1884" t="s">
        <v>35</v>
      </c>
      <c r="J1884" t="s">
        <v>61</v>
      </c>
      <c r="L1884" t="s">
        <v>281</v>
      </c>
      <c r="M1884" t="s">
        <v>37</v>
      </c>
      <c r="N1884" t="s">
        <v>35</v>
      </c>
      <c r="O1884" t="s">
        <v>41</v>
      </c>
      <c r="P1884" t="s">
        <v>261</v>
      </c>
      <c r="Q1884" t="s">
        <v>34</v>
      </c>
      <c r="R1884" t="s">
        <v>256</v>
      </c>
      <c r="S1884" t="s">
        <v>256</v>
      </c>
      <c r="T1884" t="s">
        <v>261</v>
      </c>
      <c r="U1884" t="s">
        <v>84</v>
      </c>
      <c r="V1884" t="s">
        <v>256</v>
      </c>
      <c r="W1884" t="str">
        <f t="shared" si="175"/>
        <v>db.pacientes.updateOne({"_id":ObjectId('61e34254ec4ec02e84f5de25')},{ $set: { "seguimientos": [{"id": "2013","seccion1": {"fechaSeguimiento": "2013-6-5","institucion": "Hospital Pediátrico Dr. Avelino Castelan",</v>
      </c>
      <c r="X1884" t="str">
        <f t="shared" si="176"/>
        <v>"fallecimiento": "No","fechaFallecimiento": "","causaFallecimiento": "","nivelEducativo": "Secundaria incompleta","actividadLaboral": "","coberturaSocial": "Sí","tratamientoAntibioticoHospitalizado": "2","embarazo": "No"},</v>
      </c>
      <c r="Y1884" t="str">
        <f t="shared" si="177"/>
        <v>"seccion4": {"cultivos": "6"},"seccion5": {"toleranciaGlucosa": "Realizada","toleranciaGlucosaRealizada": "Normal","vitaminaD": "","vitaminaDRealizada": "","inmunoglobulina": "Realizada",</v>
      </c>
      <c r="Z1884" t="str">
        <f t="shared" si="178"/>
        <v>"inmunoglobulinaRealizada": "500 - 1.000"},"seccion6": {"actividadDeportiva": ""}}]}}, { upsert: true } );</v>
      </c>
      <c r="AA1884" t="str">
        <f t="shared" si="179"/>
        <v>db.pacientes.updateOne({"_id":ObjectId('61e34254ec4ec02e84f5de25')},{ $set: { "seguimientos": [{"id": "2013","seccion1": {"fechaSeguimiento": "2013-6-5","institucion": "Hospital Pediátrico Dr. Avelino Castelan","fallecimiento": "No","fechaFallecimiento": "","causaFallecimiento": "","nivelEducativo": "Secundaria incompleta","actividadLaboral": "","coberturaSocial": "Sí","tratamientoAntibioticoHospitalizado": "2","embarazo": "No"},"seccion4": {"cultivos": "6"},"seccion5": {"toleranciaGlucosa": "Realizada","toleranciaGlucosaRealizada": "Normal","vitaminaD": "","vitaminaDRealizada": "","inmunoglobulina": "Realizada","inmunoglobulinaRealizada": "500 - 1.000"},"seccion6": {"actividadDeportiva": ""}}]}}, { upsert: true } );</v>
      </c>
    </row>
    <row r="1885" spans="1:27" x14ac:dyDescent="0.3">
      <c r="A1885" t="s">
        <v>1247</v>
      </c>
      <c r="B1885">
        <v>794</v>
      </c>
      <c r="C1885">
        <v>2014</v>
      </c>
      <c r="D1885" s="5">
        <v>41963</v>
      </c>
      <c r="E1885" s="5" t="str">
        <f t="shared" si="174"/>
        <v>2014-11-20</v>
      </c>
      <c r="F1885" t="s">
        <v>375</v>
      </c>
      <c r="G1885" t="s">
        <v>35</v>
      </c>
      <c r="M1885" t="s">
        <v>49</v>
      </c>
      <c r="O1885" t="s">
        <v>41</v>
      </c>
      <c r="P1885" t="s">
        <v>118</v>
      </c>
      <c r="Q1885" t="s">
        <v>256</v>
      </c>
      <c r="R1885" t="s">
        <v>256</v>
      </c>
      <c r="S1885" t="s">
        <v>256</v>
      </c>
      <c r="T1885" t="s">
        <v>256</v>
      </c>
      <c r="U1885" t="s">
        <v>256</v>
      </c>
      <c r="V1885" t="s">
        <v>256</v>
      </c>
      <c r="W1885" t="str">
        <f t="shared" si="175"/>
        <v>db.pacientes.updateOne({"_id":ObjectId('61e34254ec4ec02e84f5de25')},{ $set: { "seguimientos": [{"id": "2014","seccion1": {"fechaSeguimiento": "2014-11-20","institucion": "Hospital Pediátrico Dr. Avelino Castelan",</v>
      </c>
      <c r="X1885" t="str">
        <f t="shared" si="176"/>
        <v>"fallecimiento": "No","fechaFallecimiento": "","causaFallecimiento": "","nivelEducativo": "","actividadLaboral": "","coberturaSocial": "","tratamientoAntibioticoHospitalizado": "4","embarazo": ""},</v>
      </c>
      <c r="Y1885" t="str">
        <f t="shared" si="177"/>
        <v>"seccion4": {"cultivos": "6"},"seccion5": {"toleranciaGlucosa": "No realizada","toleranciaGlucosaRealizada": "","vitaminaD": "","vitaminaDRealizada": "","inmunoglobulina": "",</v>
      </c>
      <c r="Z1885" t="str">
        <f t="shared" si="178"/>
        <v>"inmunoglobulinaRealizada": ""},"seccion6": {"actividadDeportiva": ""}}]}}, { upsert: true } );</v>
      </c>
      <c r="AA1885" t="str">
        <f t="shared" si="179"/>
        <v>db.pacientes.updateOne({"_id":ObjectId('61e34254ec4ec02e84f5de25')},{ $set: { "seguimientos": [{"id": "2014","seccion1": {"fechaSeguimiento": "2014-11-20","institucion": "Hospital Pediátrico Dr. Avelino Castelan","fallecimiento": "No","fechaFallecimiento": "","causaFallecimiento": "","nivelEducativo": "","actividadLaboral": "","coberturaSocial": "","tratamientoAntibioticoHospitalizado": "4","embarazo": ""},"seccion4": {"cultivos": "6"},"seccion5":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1886" spans="1:27" x14ac:dyDescent="0.3">
      <c r="A1886" t="s">
        <v>1247</v>
      </c>
      <c r="B1886">
        <v>794</v>
      </c>
      <c r="C1886">
        <v>2014</v>
      </c>
      <c r="D1886" s="5">
        <v>41963</v>
      </c>
      <c r="E1886" s="5" t="str">
        <f t="shared" si="174"/>
        <v>2014-11-20</v>
      </c>
      <c r="F1886" t="s">
        <v>375</v>
      </c>
      <c r="G1886" t="s">
        <v>35</v>
      </c>
      <c r="P1886" t="s">
        <v>261</v>
      </c>
      <c r="Q1886" t="s">
        <v>34</v>
      </c>
      <c r="R1886" t="s">
        <v>261</v>
      </c>
      <c r="S1886" t="s">
        <v>321</v>
      </c>
      <c r="T1886" t="s">
        <v>261</v>
      </c>
      <c r="U1886" t="s">
        <v>40</v>
      </c>
      <c r="V1886" t="s">
        <v>256</v>
      </c>
      <c r="W1886" t="str">
        <f t="shared" si="175"/>
        <v>db.pacientes.updateOne({"_id":ObjectId('61e34254ec4ec02e84f5de25')},{ $set: { "seguimientos": [{"id": "2014","seccion1": {"fechaSeguimiento": "2014-11-20","institucion": "Hospital Pediátrico Dr. Avelino Castelan",</v>
      </c>
      <c r="X1886" t="str">
        <f t="shared" si="176"/>
        <v>"fallecimiento": "No","fechaFallecimiento": "","causaFallecimiento": "","nivelEducativo": "","actividadLaboral": "","coberturaSocial": "","tratamientoAntibioticoHospitalizado": "","embarazo": ""},</v>
      </c>
      <c r="Y1886" t="str">
        <f t="shared" si="177"/>
        <v>"seccion4": {"cultivos": ""},"seccion5": {"toleranciaGlucosa": "Realizada","toleranciaGlucosaRealizada": "Normal","vitaminaD": "Realizada","vitaminaDRealizada": "Bajo","inmunoglobulina": "Realizada",</v>
      </c>
      <c r="Z1886" t="str">
        <f t="shared" si="178"/>
        <v>"inmunoglobulinaRealizada": "&lt; 500"},"seccion6": {"actividadDeportiva": ""}}]}}, { upsert: true } );</v>
      </c>
      <c r="AA1886" t="str">
        <f t="shared" si="179"/>
        <v>db.pacientes.updateOne({"_id":ObjectId('61e34254ec4ec02e84f5de25')},{ $set: { "seguimientos": [{"id": "2014","seccion1": {"fechaSeguimiento": "2014-11-20","institucion": "Hospital Pediátrico Dr. Avelino Castelan","fallecimiento": "No","fechaFallecimiento": "","causaFallecimiento": "","nivelEducativo": "","actividadLaboral": "","coberturaSocial": "","tratamientoAntibioticoHospitalizado": "","embarazo": ""},"seccion4": {"cultivos": ""},"seccion5": {"toleranciaGlucosa": "Realizada","toleranciaGlucosaRealizada": "Normal","vitaminaD": "Realizada","vitaminaDRealizada": "Bajo","inmunoglobulina": "Realizada","inmunoglobulinaRealizada": "&lt; 500"},"seccion6": {"actividadDeportiva": ""}}]}}, { upsert: true } );</v>
      </c>
    </row>
    <row r="1887" spans="1:27" x14ac:dyDescent="0.3">
      <c r="A1887" t="s">
        <v>1247</v>
      </c>
      <c r="B1887">
        <v>794</v>
      </c>
      <c r="C1887">
        <v>2015</v>
      </c>
      <c r="D1887" s="5">
        <v>42129</v>
      </c>
      <c r="E1887" s="5" t="str">
        <f t="shared" si="174"/>
        <v>2015-5-5</v>
      </c>
      <c r="F1887" t="s">
        <v>375</v>
      </c>
      <c r="G1887" t="s">
        <v>281</v>
      </c>
      <c r="H1887" t="s">
        <v>189</v>
      </c>
      <c r="I1887" t="s">
        <v>291</v>
      </c>
      <c r="P1887" t="s">
        <v>118</v>
      </c>
      <c r="Q1887" t="s">
        <v>256</v>
      </c>
      <c r="R1887" t="s">
        <v>256</v>
      </c>
      <c r="S1887" t="s">
        <v>256</v>
      </c>
      <c r="T1887" t="s">
        <v>256</v>
      </c>
      <c r="U1887" t="s">
        <v>256</v>
      </c>
      <c r="V1887" t="s">
        <v>256</v>
      </c>
      <c r="W1887" t="str">
        <f t="shared" si="175"/>
        <v>db.pacientes.updateOne({"_id":ObjectId('61e34254ec4ec02e84f5de25')},{ $set: { "seguimientos": [{"id": "2015","seccion1": {"fechaSeguimiento": "2015-5-5","institucion": "Hospital Pediátrico Dr. Avelino Castelan",</v>
      </c>
      <c r="X1887" t="str">
        <f t="shared" si="176"/>
        <v>"fallecimiento": "Sí","fechaFallecimiento": "2015-05-05","causaFallecimiento": "Respiratorios","nivelEducativo": "","actividadLaboral": "","coberturaSocial": "","tratamientoAntibioticoHospitalizado": "","embarazo": ""},</v>
      </c>
      <c r="Y1887" t="str">
        <f t="shared" si="177"/>
        <v>"seccion4": {"cultivos": ""},"seccion5": {"toleranciaGlucosa": "No realizada","toleranciaGlucosaRealizada": "","vitaminaD": "","vitaminaDRealizada": "","inmunoglobulina": "",</v>
      </c>
      <c r="Z1887" t="str">
        <f t="shared" si="178"/>
        <v>"inmunoglobulinaRealizada": ""},"seccion6": {"actividadDeportiva": ""}}]}}, { upsert: true } );</v>
      </c>
      <c r="AA1887" t="str">
        <f t="shared" si="179"/>
        <v>db.pacientes.updateOne({"_id":ObjectId('61e34254ec4ec02e84f5de25')},{ $set: { "seguimientos": [{"id": "2015","seccion1": {"fechaSeguimiento": "2015-5-5","institucion": "Hospital Pediátrico Dr. Avelino Castelan","fallecimiento": "Sí","fechaFallecimiento": "2015-05-05","causaFallecimiento": "Respiratorios","nivelEducativo": "","actividadLaboral": "","coberturaSocial": "","tratamientoAntibioticoHospitalizado": "","embarazo": ""},"seccion4":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1888" spans="1:27" x14ac:dyDescent="0.3">
      <c r="A1888" t="s">
        <v>1248</v>
      </c>
      <c r="B1888">
        <v>795</v>
      </c>
      <c r="C1888">
        <v>2013</v>
      </c>
      <c r="D1888" s="5">
        <v>41383</v>
      </c>
      <c r="E1888" s="5" t="str">
        <f t="shared" si="174"/>
        <v>2013-4-19</v>
      </c>
      <c r="F1888" t="s">
        <v>375</v>
      </c>
      <c r="G1888" t="s">
        <v>35</v>
      </c>
      <c r="J1888" t="s">
        <v>61</v>
      </c>
      <c r="L1888" t="s">
        <v>281</v>
      </c>
      <c r="N1888" t="s">
        <v>35</v>
      </c>
      <c r="O1888" t="s">
        <v>49</v>
      </c>
      <c r="P1888" t="s">
        <v>261</v>
      </c>
      <c r="Q1888" t="s">
        <v>34</v>
      </c>
      <c r="R1888" t="s">
        <v>256</v>
      </c>
      <c r="S1888" t="s">
        <v>256</v>
      </c>
      <c r="T1888" t="s">
        <v>261</v>
      </c>
      <c r="U1888" t="s">
        <v>40</v>
      </c>
      <c r="V1888" t="s">
        <v>281</v>
      </c>
      <c r="W1888" t="str">
        <f t="shared" si="175"/>
        <v>db.pacientes.updateOne({"_id":ObjectId('61e34254ec4ec02e84f5de26')},{ $set: { "seguimientos": [{"id": "2013","seccion1": {"fechaSeguimiento": "2013-4-19","institucion": "Hospital Pediátrico Dr. Avelino Castelan",</v>
      </c>
      <c r="X1888" t="str">
        <f t="shared" si="176"/>
        <v>"fallecimiento": "No","fechaFallecimiento": "","causaFallecimiento": "","nivelEducativo": "Secundaria incompleta","actividadLaboral": "","coberturaSocial": "Sí","tratamientoAntibioticoHospitalizado": "","embarazo": "No"},</v>
      </c>
      <c r="Y1888" t="str">
        <f t="shared" si="177"/>
        <v>"seccion4": {"cultivos": "4"},"seccion5": {"toleranciaGlucosa": "Realizada","toleranciaGlucosaRealizada": "Normal","vitaminaD": "","vitaminaDRealizada": "","inmunoglobulina": "Realizada",</v>
      </c>
      <c r="Z1888" t="str">
        <f t="shared" si="178"/>
        <v>"inmunoglobulinaRealizada": "&lt; 500"},"seccion6": {"actividadDeportiva": "Sí"}}]}}, { upsert: true } );</v>
      </c>
      <c r="AA1888" t="str">
        <f t="shared" si="179"/>
        <v>db.pacientes.updateOne({"_id":ObjectId('61e34254ec4ec02e84f5de26')},{ $set: { "seguimientos": [{"id": "2013","seccion1": {"fechaSeguimiento": "2013-4-19","institucion": "Hospital Pediátrico Dr. Avelino Castelan","fallecimiento": "No","fechaFallecimiento": "","causaFallecimiento": "","nivelEducativo": "Secundaria incompleta","actividadLaboral": "","coberturaSocial": "Sí","tratamientoAntibioticoHospitalizado": "","embarazo": "No"},"seccion4": {"cultivos": "4"},"seccion5": {"toleranciaGlucosa": "Realizada","toleranciaGlucosaRealizada": "Normal","vitaminaD": "","vitaminaDRealizada": "","inmunoglobulina": "Realizada","inmunoglobulinaRealizada": "&lt; 500"},"seccion6": {"actividadDeportiva": "Sí"}}]}}, { upsert: true } );</v>
      </c>
    </row>
    <row r="1889" spans="1:27" x14ac:dyDescent="0.3">
      <c r="A1889" t="s">
        <v>1248</v>
      </c>
      <c r="B1889">
        <v>795</v>
      </c>
      <c r="C1889">
        <v>2014</v>
      </c>
      <c r="D1889" s="5">
        <v>41963</v>
      </c>
      <c r="E1889" s="5" t="str">
        <f t="shared" si="174"/>
        <v>2014-11-20</v>
      </c>
      <c r="F1889" t="s">
        <v>450</v>
      </c>
      <c r="G1889" t="s">
        <v>35</v>
      </c>
      <c r="K1889" t="s">
        <v>70</v>
      </c>
      <c r="L1889" t="s">
        <v>281</v>
      </c>
      <c r="M1889" t="s">
        <v>45</v>
      </c>
      <c r="N1889" t="s">
        <v>35</v>
      </c>
      <c r="O1889" t="s">
        <v>49</v>
      </c>
      <c r="P1889" t="s">
        <v>261</v>
      </c>
      <c r="Q1889" t="s">
        <v>34</v>
      </c>
      <c r="R1889" t="s">
        <v>261</v>
      </c>
      <c r="S1889" t="s">
        <v>321</v>
      </c>
      <c r="T1889" t="s">
        <v>261</v>
      </c>
      <c r="U1889" t="s">
        <v>40</v>
      </c>
      <c r="V1889" t="s">
        <v>256</v>
      </c>
      <c r="W1889" t="str">
        <f t="shared" si="175"/>
        <v>db.pacientes.updateOne({"_id":ObjectId('61e34254ec4ec02e84f5de26')},{ $set: { "seguimientos": [{"id": "2014","seccion1": {"fechaSeguimiento": "2014-11-20","institucion": "Hospital Pediatrico Dr. A. Castelan",</v>
      </c>
      <c r="X1889" t="str">
        <f t="shared" si="176"/>
        <v>"fallecimiento": "No","fechaFallecimiento": "","causaFallecimiento": "","nivelEducativo": "","actividadLaboral": "No trabaja","coberturaSocial": "Sí","tratamientoAntibioticoHospitalizado": "1","embarazo": "No"},</v>
      </c>
      <c r="Y1889" t="str">
        <f t="shared" si="177"/>
        <v>"seccion4": {"cultivos": "4"},"seccion5": {"toleranciaGlucosa": "Realizada","toleranciaGlucosaRealizada": "Normal","vitaminaD": "Realizada","vitaminaDRealizada": "Bajo","inmunoglobulina": "Realizada",</v>
      </c>
      <c r="Z1889" t="str">
        <f t="shared" si="178"/>
        <v>"inmunoglobulinaRealizada": "&lt; 500"},"seccion6": {"actividadDeportiva": ""}}]}}, { upsert: true } );</v>
      </c>
      <c r="AA1889" t="str">
        <f t="shared" si="179"/>
        <v>db.pacientes.updateOne({"_id":ObjectId('61e34254ec4ec02e84f5de26')},{ $set: { "seguimientos": [{"id": "2014","seccion1": {"fechaSeguimiento": "2014-11-20","institucion": "Hospital Pediatrico Dr. A. Castelan","fallecimiento": "No","fechaFallecimiento": "","causaFallecimiento": "","nivelEducativo": "","actividadLaboral": "No trabaja","coberturaSocial": "Sí","tratamientoAntibioticoHospitalizado": "1","embarazo": "No"},"seccion4": {"cultivos": "4"},"seccion5": {"toleranciaGlucosa": "Realizada","toleranciaGlucosaRealizada": "Normal","vitaminaD": "Realizada","vitaminaDRealizada": "Bajo","inmunoglobulina": "Realizada","inmunoglobulinaRealizada": "&lt; 500"},"seccion6": {"actividadDeportiva": ""}}]}}, { upsert: true } );</v>
      </c>
    </row>
    <row r="1890" spans="1:27" x14ac:dyDescent="0.3">
      <c r="A1890" t="s">
        <v>1248</v>
      </c>
      <c r="B1890">
        <v>795</v>
      </c>
      <c r="C1890">
        <v>2015</v>
      </c>
      <c r="D1890" s="5">
        <v>42354</v>
      </c>
      <c r="E1890" s="5" t="str">
        <f t="shared" si="174"/>
        <v>2015-12-16</v>
      </c>
      <c r="F1890" t="s">
        <v>450</v>
      </c>
      <c r="G1890" t="s">
        <v>35</v>
      </c>
      <c r="K1890" t="s">
        <v>70</v>
      </c>
      <c r="L1890" t="s">
        <v>281</v>
      </c>
      <c r="M1890" t="s">
        <v>45</v>
      </c>
      <c r="O1890" t="s">
        <v>41</v>
      </c>
      <c r="P1890" t="s">
        <v>261</v>
      </c>
      <c r="Q1890" t="s">
        <v>34</v>
      </c>
      <c r="R1890" t="s">
        <v>261</v>
      </c>
      <c r="S1890" t="s">
        <v>34</v>
      </c>
      <c r="T1890" t="s">
        <v>261</v>
      </c>
      <c r="U1890" t="s">
        <v>34</v>
      </c>
      <c r="V1890" t="s">
        <v>256</v>
      </c>
      <c r="W1890" t="str">
        <f t="shared" si="175"/>
        <v>db.pacientes.updateOne({"_id":ObjectId('61e34254ec4ec02e84f5de26')},{ $set: { "seguimientos": [{"id": "2015","seccion1": {"fechaSeguimiento": "2015-12-16","institucion": "Hospital Pediatrico Dr. A. Castelan",</v>
      </c>
      <c r="X1890" t="str">
        <f t="shared" si="176"/>
        <v>"fallecimiento": "No","fechaFallecimiento": "","causaFallecimiento": "","nivelEducativo": "","actividadLaboral": "No trabaja","coberturaSocial": "Sí","tratamientoAntibioticoHospitalizado": "1","embarazo": ""},</v>
      </c>
      <c r="Y1890" t="str">
        <f t="shared" si="177"/>
        <v>"seccion4": {"cultivos": "6"},"seccion5": {"toleranciaGlucosa": "Realizada","toleranciaGlucosaRealizada": "Normal","vitaminaD": "Realizada","vitaminaDRealizada": "Normal","inmunoglobulina": "Realizada",</v>
      </c>
      <c r="Z1890" t="str">
        <f t="shared" si="178"/>
        <v>"inmunoglobulinaRealizada": "Normal"},"seccion6": {"actividadDeportiva": ""}}]}}, { upsert: true } );</v>
      </c>
      <c r="AA1890" t="str">
        <f t="shared" si="179"/>
        <v>db.pacientes.updateOne({"_id":ObjectId('61e34254ec4ec02e84f5de26')},{ $set: { "seguimientos": [{"id": "2015","seccion1": {"fechaSeguimiento": "2015-12-16","institucion": "Hospital Pediatrico Dr. A. Castelan","fallecimiento": "No","fechaFallecimiento": "","causaFallecimiento": "","nivelEducativo": "","actividadLaboral": "No trabaja","coberturaSocial": "Sí","tratamientoAntibioticoHospitalizado": "1","embarazo": ""},"seccion4": {"cultivos": "6"},"seccion5": {"toleranciaGlucosa": "Realizada","toleranciaGlucosaRealizada": "Normal","vitaminaD": "Realizada","vitaminaDRealizada": "Normal","inmunoglobulina": "Realizada","inmunoglobulinaRealizada": "Normal"},"seccion6": {"actividadDeportiva": ""}}]}}, { upsert: true } );</v>
      </c>
    </row>
    <row r="1891" spans="1:27" x14ac:dyDescent="0.3">
      <c r="A1891" t="s">
        <v>1249</v>
      </c>
      <c r="B1891">
        <v>796</v>
      </c>
      <c r="C1891">
        <v>2013</v>
      </c>
      <c r="D1891" s="5">
        <v>41425</v>
      </c>
      <c r="E1891" s="5" t="str">
        <f t="shared" si="174"/>
        <v>2013-5-31</v>
      </c>
      <c r="F1891" t="s">
        <v>375</v>
      </c>
      <c r="G1891" t="s">
        <v>35</v>
      </c>
      <c r="J1891" t="s">
        <v>38</v>
      </c>
      <c r="L1891" t="s">
        <v>281</v>
      </c>
      <c r="N1891" t="s">
        <v>35</v>
      </c>
      <c r="O1891" t="s">
        <v>49</v>
      </c>
      <c r="P1891" t="s">
        <v>261</v>
      </c>
      <c r="Q1891" t="s">
        <v>34</v>
      </c>
      <c r="R1891" t="s">
        <v>256</v>
      </c>
      <c r="S1891" t="s">
        <v>256</v>
      </c>
      <c r="T1891" t="s">
        <v>261</v>
      </c>
      <c r="U1891" t="s">
        <v>84</v>
      </c>
      <c r="V1891" t="s">
        <v>281</v>
      </c>
      <c r="W1891" t="str">
        <f t="shared" si="175"/>
        <v>db.pacientes.updateOne({"_id":ObjectId('61e34254ec4ec02e84f5de27')},{ $set: { "seguimientos": [{"id": "2013","seccion1": {"fechaSeguimiento": "2013-5-31","institucion": "Hospital Pediátrico Dr. Avelino Castelan",</v>
      </c>
      <c r="X1891" t="str">
        <f t="shared" si="176"/>
        <v>"fallecimiento": "No","fechaFallecimiento": "","causaFallecimiento": "","nivelEducativo": "Primaria incompleta","actividadLaboral": "","coberturaSocial": "Sí","tratamientoAntibioticoHospitalizado": "","embarazo": "No"},</v>
      </c>
      <c r="Y1891" t="str">
        <f t="shared" si="177"/>
        <v>"seccion4": {"cultivos": "4"},"seccion5": {"toleranciaGlucosa": "Realizada","toleranciaGlucosaRealizada": "Normal","vitaminaD": "","vitaminaDRealizada": "","inmunoglobulina": "Realizada",</v>
      </c>
      <c r="Z1891" t="str">
        <f t="shared" si="178"/>
        <v>"inmunoglobulinaRealizada": "500 - 1.000"},"seccion6": {"actividadDeportiva": "Sí"}}]}}, { upsert: true } );</v>
      </c>
      <c r="AA1891" t="str">
        <f t="shared" si="179"/>
        <v>db.pacientes.updateOne({"_id":ObjectId('61e34254ec4ec02e84f5de27')},{ $set: { "seguimientos": [{"id": "2013","seccion1": {"fechaSeguimiento": "2013-5-31","institucion": "Hospital Pediátrico Dr. Avelino Castelan","fallecimiento": "No","fechaFallecimiento": "","causaFallecimiento": "","nivelEducativo": "Primaria incompleta","actividadLaboral": "","coberturaSocial": "Sí","tratamientoAntibioticoHospitalizado": "","embarazo": "No"},"seccion4": {"cultivos": "4"},"seccion5": {"toleranciaGlucosa": "Realizada","toleranciaGlucosaRealizada": "Normal","vitaminaD": "","vitaminaDRealizada": "","inmunoglobulina": "Realizada","inmunoglobulinaRealizada": "500 - 1.000"},"seccion6": {"actividadDeportiva": "Sí"}}]}}, { upsert: true } );</v>
      </c>
    </row>
    <row r="1892" spans="1:27" x14ac:dyDescent="0.3">
      <c r="A1892" t="s">
        <v>1250</v>
      </c>
      <c r="B1892">
        <v>797</v>
      </c>
      <c r="C1892">
        <v>2013</v>
      </c>
      <c r="D1892" s="5">
        <v>41451</v>
      </c>
      <c r="E1892" s="5" t="str">
        <f t="shared" si="174"/>
        <v>2013-6-26</v>
      </c>
      <c r="F1892" t="s">
        <v>375</v>
      </c>
      <c r="G1892" t="s">
        <v>35</v>
      </c>
      <c r="J1892" t="s">
        <v>61</v>
      </c>
      <c r="K1892" t="s">
        <v>70</v>
      </c>
      <c r="L1892" t="s">
        <v>281</v>
      </c>
      <c r="N1892" t="s">
        <v>35</v>
      </c>
      <c r="O1892" t="s">
        <v>49</v>
      </c>
      <c r="P1892" t="s">
        <v>261</v>
      </c>
      <c r="Q1892" t="s">
        <v>34</v>
      </c>
      <c r="R1892" t="s">
        <v>256</v>
      </c>
      <c r="S1892" t="s">
        <v>256</v>
      </c>
      <c r="T1892" t="s">
        <v>261</v>
      </c>
      <c r="U1892" t="s">
        <v>84</v>
      </c>
      <c r="V1892" t="s">
        <v>256</v>
      </c>
      <c r="W1892" t="str">
        <f t="shared" si="175"/>
        <v>db.pacientes.updateOne({"_id":ObjectId('61e34254ec4ec02e84f5de28')},{ $set: { "seguimientos": [{"id": "2013","seccion1": {"fechaSeguimiento": "2013-6-26","institucion": "Hospital Pediátrico Dr. Avelino Castelan",</v>
      </c>
      <c r="X1892" t="str">
        <f t="shared" si="176"/>
        <v>"fallecimiento": "No","fechaFallecimiento": "","causaFallecimiento": "","nivelEducativo": "Secundaria incompleta","actividadLaboral": "No trabaja","coberturaSocial": "Sí","tratamientoAntibioticoHospitalizado": "","embarazo": "No"},</v>
      </c>
      <c r="Y1892" t="str">
        <f t="shared" si="177"/>
        <v>"seccion4": {"cultivos": "4"},"seccion5": {"toleranciaGlucosa": "Realizada","toleranciaGlucosaRealizada": "Normal","vitaminaD": "","vitaminaDRealizada": "","inmunoglobulina": "Realizada",</v>
      </c>
      <c r="Z1892" t="str">
        <f t="shared" si="178"/>
        <v>"inmunoglobulinaRealizada": "500 - 1.000"},"seccion6": {"actividadDeportiva": ""}}]}}, { upsert: true } );</v>
      </c>
      <c r="AA1892" t="str">
        <f t="shared" si="179"/>
        <v>db.pacientes.updateOne({"_id":ObjectId('61e34254ec4ec02e84f5de28')},{ $set: { "seguimientos": [{"id": "2013","seccion1": {"fechaSeguimiento": "2013-6-26","institucion": "Hospital Pediátrico Dr. Avelino Castelan","fallecimiento": "No","fechaFallecimiento": "","causaFallecimiento": "","nivelEducativo": "Secundaria incompleta","actividadLaboral": "No trabaja","coberturaSocial": "Sí","tratamientoAntibioticoHospitalizado": "","embarazo": "No"},"seccion4": {"cultivos": "4"},"seccion5": {"toleranciaGlucosa": "Realizada","toleranciaGlucosaRealizada": "Normal","vitaminaD": "","vitaminaDRealizada": "","inmunoglobulina": "Realizada","inmunoglobulinaRealizada": "500 - 1.000"},"seccion6": {"actividadDeportiva": ""}}]}}, { upsert: true } );</v>
      </c>
    </row>
    <row r="1893" spans="1:27" x14ac:dyDescent="0.3">
      <c r="A1893" t="s">
        <v>1250</v>
      </c>
      <c r="B1893">
        <v>797</v>
      </c>
      <c r="C1893">
        <v>2014</v>
      </c>
      <c r="D1893" s="5">
        <v>41936</v>
      </c>
      <c r="E1893" s="5" t="str">
        <f t="shared" si="174"/>
        <v>2014-10-24</v>
      </c>
      <c r="F1893" t="s">
        <v>450</v>
      </c>
      <c r="G1893" t="s">
        <v>35</v>
      </c>
      <c r="L1893" t="s">
        <v>281</v>
      </c>
      <c r="M1893" t="s">
        <v>45</v>
      </c>
      <c r="O1893" t="s">
        <v>37</v>
      </c>
      <c r="P1893" t="s">
        <v>261</v>
      </c>
      <c r="Q1893" t="s">
        <v>34</v>
      </c>
      <c r="R1893" t="s">
        <v>261</v>
      </c>
      <c r="S1893" t="s">
        <v>34</v>
      </c>
      <c r="T1893" t="s">
        <v>261</v>
      </c>
      <c r="U1893" t="s">
        <v>34</v>
      </c>
      <c r="V1893" t="s">
        <v>256</v>
      </c>
      <c r="W1893" t="str">
        <f t="shared" si="175"/>
        <v>db.pacientes.updateOne({"_id":ObjectId('61e34254ec4ec02e84f5de28')},{ $set: { "seguimientos": [{"id": "2014","seccion1": {"fechaSeguimiento": "2014-10-24","institucion": "Hospital Pediatrico Dr. A. Castelan",</v>
      </c>
      <c r="X1893" t="str">
        <f t="shared" si="176"/>
        <v>"fallecimiento": "No","fechaFallecimiento": "","causaFallecimiento": "","nivelEducativo": "","actividadLaboral": "","coberturaSocial": "Sí","tratamientoAntibioticoHospitalizado": "1","embarazo": ""},</v>
      </c>
      <c r="Y1893" t="str">
        <f t="shared" si="177"/>
        <v>"seccion4": {"cultivos": "2"},"seccion5": {"toleranciaGlucosa": "Realizada","toleranciaGlucosaRealizada": "Normal","vitaminaD": "Realizada","vitaminaDRealizada": "Normal","inmunoglobulina": "Realizada",</v>
      </c>
      <c r="Z1893" t="str">
        <f t="shared" si="178"/>
        <v>"inmunoglobulinaRealizada": "Normal"},"seccion6": {"actividadDeportiva": ""}}]}}, { upsert: true } );</v>
      </c>
      <c r="AA1893" t="str">
        <f t="shared" si="179"/>
        <v>db.pacientes.updateOne({"_id":ObjectId('61e34254ec4ec02e84f5de28')},{ $set: { "seguimientos": [{"id": "2014","seccion1": {"fechaSeguimiento": "2014-10-24","institucion": "Hospital Pediatrico Dr. A. Castelan","fallecimiento": "No","fechaFallecimiento": "","causaFallecimiento": "","nivelEducativo": "","actividadLaboral": "","coberturaSocial": "Sí","tratamientoAntibioticoHospitalizado": "1","embarazo": ""},"seccion4": {"cultivos": "2"},"seccion5": {"toleranciaGlucosa": "Realizada","toleranciaGlucosaRealizada": "Normal","vitaminaD": "Realizada","vitaminaDRealizada": "Normal","inmunoglobulina": "Realizada","inmunoglobulinaRealizada": "Normal"},"seccion6": {"actividadDeportiva": ""}}]}}, { upsert: true } );</v>
      </c>
    </row>
    <row r="1894" spans="1:27" x14ac:dyDescent="0.3">
      <c r="A1894" t="s">
        <v>1250</v>
      </c>
      <c r="B1894">
        <v>797</v>
      </c>
      <c r="C1894">
        <v>2015</v>
      </c>
      <c r="D1894" s="5">
        <v>42313</v>
      </c>
      <c r="E1894" s="5" t="str">
        <f t="shared" si="174"/>
        <v>2015-11-5</v>
      </c>
      <c r="F1894" t="s">
        <v>450</v>
      </c>
      <c r="G1894" t="s">
        <v>35</v>
      </c>
      <c r="L1894" t="s">
        <v>281</v>
      </c>
      <c r="M1894" t="s">
        <v>45</v>
      </c>
      <c r="O1894" t="s">
        <v>37</v>
      </c>
      <c r="P1894" t="s">
        <v>261</v>
      </c>
      <c r="Q1894" t="s">
        <v>34</v>
      </c>
      <c r="R1894" t="s">
        <v>261</v>
      </c>
      <c r="S1894" t="s">
        <v>321</v>
      </c>
      <c r="T1894" t="s">
        <v>261</v>
      </c>
      <c r="U1894" t="s">
        <v>34</v>
      </c>
      <c r="V1894" t="s">
        <v>256</v>
      </c>
      <c r="W1894" t="str">
        <f t="shared" si="175"/>
        <v>db.pacientes.updateOne({"_id":ObjectId('61e34254ec4ec02e84f5de28')},{ $set: { "seguimientos": [{"id": "2015","seccion1": {"fechaSeguimiento": "2015-11-5","institucion": "Hospital Pediatrico Dr. A. Castelan",</v>
      </c>
      <c r="X1894" t="str">
        <f t="shared" si="176"/>
        <v>"fallecimiento": "No","fechaFallecimiento": "","causaFallecimiento": "","nivelEducativo": "","actividadLaboral": "","coberturaSocial": "Sí","tratamientoAntibioticoHospitalizado": "1","embarazo": ""},</v>
      </c>
      <c r="Y1894" t="str">
        <f t="shared" si="177"/>
        <v>"seccion4": {"cultivos": "2"},"seccion5": {"toleranciaGlucosa": "Realizada","toleranciaGlucosaRealizada": "Normal","vitaminaD": "Realizada","vitaminaDRealizada": "Bajo","inmunoglobulina": "Realizada",</v>
      </c>
      <c r="Z1894" t="str">
        <f t="shared" si="178"/>
        <v>"inmunoglobulinaRealizada": "Normal"},"seccion6": {"actividadDeportiva": ""}}]}}, { upsert: true } );</v>
      </c>
      <c r="AA1894" t="str">
        <f t="shared" si="179"/>
        <v>db.pacientes.updateOne({"_id":ObjectId('61e34254ec4ec02e84f5de28')},{ $set: { "seguimientos": [{"id": "2015","seccion1": {"fechaSeguimiento": "2015-11-5","institucion": "Hospital Pediatrico Dr. A. Castelan","fallecimiento": "No","fechaFallecimiento": "","causaFallecimiento": "","nivelEducativo": "","actividadLaboral": "","coberturaSocial": "Sí","tratamientoAntibioticoHospitalizado": "1","embarazo": ""},"seccion4": {"cultivos": "2"},"seccion5": {"toleranciaGlucosa": "Realizada","toleranciaGlucosaRealizada": "Normal","vitaminaD": "Realizada","vitaminaDRealizada": "Bajo","inmunoglobulina": "Realizada","inmunoglobulinaRealizada": "Normal"},"seccion6": {"actividadDeportiva": ""}}]}}, { upsert: true } );</v>
      </c>
    </row>
    <row r="1895" spans="1:27" x14ac:dyDescent="0.3">
      <c r="A1895" t="s">
        <v>1251</v>
      </c>
      <c r="B1895">
        <v>798</v>
      </c>
      <c r="C1895">
        <v>2013</v>
      </c>
      <c r="D1895" s="5">
        <v>41423</v>
      </c>
      <c r="E1895" s="5" t="str">
        <f t="shared" si="174"/>
        <v>2013-5-29</v>
      </c>
      <c r="F1895" t="s">
        <v>375</v>
      </c>
      <c r="G1895" t="s">
        <v>35</v>
      </c>
      <c r="J1895" t="s">
        <v>38</v>
      </c>
      <c r="L1895" t="s">
        <v>281</v>
      </c>
      <c r="N1895" t="s">
        <v>35</v>
      </c>
      <c r="O1895" t="s">
        <v>41</v>
      </c>
      <c r="P1895" t="s">
        <v>261</v>
      </c>
      <c r="Q1895" t="s">
        <v>34</v>
      </c>
      <c r="R1895" t="s">
        <v>256</v>
      </c>
      <c r="S1895" t="s">
        <v>256</v>
      </c>
      <c r="T1895" t="s">
        <v>261</v>
      </c>
      <c r="U1895" t="s">
        <v>84</v>
      </c>
      <c r="V1895" t="s">
        <v>281</v>
      </c>
      <c r="W1895" t="str">
        <f t="shared" si="175"/>
        <v>db.pacientes.updateOne({"_id":ObjectId('61e34254ec4ec02e84f5de29')},{ $set: { "seguimientos": [{"id": "2013","seccion1": {"fechaSeguimiento": "2013-5-29","institucion": "Hospital Pediátrico Dr. Avelino Castelan",</v>
      </c>
      <c r="X1895" t="str">
        <f t="shared" si="176"/>
        <v>"fallecimiento": "No","fechaFallecimiento": "","causaFallecimiento": "","nivelEducativo": "Primaria incompleta","actividadLaboral": "","coberturaSocial": "Sí","tratamientoAntibioticoHospitalizado": "","embarazo": "No"},</v>
      </c>
      <c r="Y1895" t="str">
        <f t="shared" si="177"/>
        <v>"seccion4": {"cultivos": "6"},"seccion5": {"toleranciaGlucosa": "Realizada","toleranciaGlucosaRealizada": "Normal","vitaminaD": "","vitaminaDRealizada": "","inmunoglobulina": "Realizada",</v>
      </c>
      <c r="Z1895" t="str">
        <f t="shared" si="178"/>
        <v>"inmunoglobulinaRealizada": "500 - 1.000"},"seccion6": {"actividadDeportiva": "Sí"}}]}}, { upsert: true } );</v>
      </c>
      <c r="AA1895" t="str">
        <f t="shared" si="179"/>
        <v>db.pacientes.updateOne({"_id":ObjectId('61e34254ec4ec02e84f5de29')},{ $set: { "seguimientos": [{"id": "2013","seccion1": {"fechaSeguimiento": "2013-5-29","institucion": "Hospital Pediátrico Dr. Avelino Castelan","fallecimiento": "No","fechaFallecimiento": "","causaFallecimiento": "","nivelEducativo": "Primaria incompleta","actividadLaboral": "","coberturaSocial": "Sí","tratamientoAntibioticoHospitalizado": "","embarazo": "No"},"seccion4": {"cultivos": "6"},"seccion5": {"toleranciaGlucosa": "Realizada","toleranciaGlucosaRealizada": "Normal","vitaminaD": "","vitaminaDRealizada": "","inmunoglobulina": "Realizada","inmunoglobulinaRealizada": "500 - 1.000"},"seccion6": {"actividadDeportiva": "Sí"}}]}}, { upsert: true } );</v>
      </c>
    </row>
    <row r="1896" spans="1:27" x14ac:dyDescent="0.3">
      <c r="A1896" t="s">
        <v>1251</v>
      </c>
      <c r="B1896">
        <v>798</v>
      </c>
      <c r="C1896">
        <v>2014</v>
      </c>
      <c r="D1896" s="5">
        <v>41978</v>
      </c>
      <c r="E1896" s="5" t="str">
        <f t="shared" si="174"/>
        <v>2014-12-5</v>
      </c>
      <c r="F1896" t="s">
        <v>450</v>
      </c>
      <c r="G1896" t="s">
        <v>35</v>
      </c>
      <c r="L1896" t="s">
        <v>281</v>
      </c>
      <c r="O1896" t="s">
        <v>49</v>
      </c>
      <c r="P1896" t="s">
        <v>261</v>
      </c>
      <c r="Q1896" t="s">
        <v>34</v>
      </c>
      <c r="R1896" t="s">
        <v>261</v>
      </c>
      <c r="S1896" t="s">
        <v>34</v>
      </c>
      <c r="T1896" t="s">
        <v>261</v>
      </c>
      <c r="U1896" t="s">
        <v>34</v>
      </c>
      <c r="V1896" t="s">
        <v>256</v>
      </c>
      <c r="W1896" t="str">
        <f t="shared" si="175"/>
        <v>db.pacientes.updateOne({"_id":ObjectId('61e34254ec4ec02e84f5de29')},{ $set: { "seguimientos": [{"id": "2014","seccion1": {"fechaSeguimiento": "2014-12-5","institucion": "Hospital Pediatrico Dr. A. Castelan",</v>
      </c>
      <c r="X1896" t="str">
        <f t="shared" si="176"/>
        <v>"fallecimiento": "No","fechaFallecimiento": "","causaFallecimiento": "","nivelEducativo": "","actividadLaboral": "","coberturaSocial": "Sí","tratamientoAntibioticoHospitalizado": "","embarazo": ""},</v>
      </c>
      <c r="Y1896" t="str">
        <f t="shared" si="177"/>
        <v>"seccion4": {"cultivos": "4"},"seccion5": {"toleranciaGlucosa": "Realizada","toleranciaGlucosaRealizada": "Normal","vitaminaD": "Realizada","vitaminaDRealizada": "Normal","inmunoglobulina": "Realizada",</v>
      </c>
      <c r="Z1896" t="str">
        <f t="shared" si="178"/>
        <v>"inmunoglobulinaRealizada": "Normal"},"seccion6": {"actividadDeportiva": ""}}]}}, { upsert: true } );</v>
      </c>
      <c r="AA1896" t="str">
        <f t="shared" si="179"/>
        <v>db.pacientes.updateOne({"_id":ObjectId('61e34254ec4ec02e84f5de29')},{ $set: { "seguimientos": [{"id": "2014","seccion1": {"fechaSeguimiento": "2014-12-5","institucion": "Hospital Pediatrico Dr. A. Castelan","fallecimiento": "No","fechaFallecimiento": "","causaFallecimiento": "","nivelEducativo": "","actividadLaboral": "","coberturaSocial": "Sí","tratamientoAntibioticoHospitalizado": "","embarazo": ""},"seccion4": {"cultivos": "4"},"seccion5": {"toleranciaGlucosa": "Realizada","toleranciaGlucosaRealizada": "Normal","vitaminaD": "Realizada","vitaminaDRealizada": "Normal","inmunoglobulina": "Realizada","inmunoglobulinaRealizada": "Normal"},"seccion6": {"actividadDeportiva": ""}}]}}, { upsert: true } );</v>
      </c>
    </row>
    <row r="1897" spans="1:27" x14ac:dyDescent="0.3">
      <c r="A1897" t="s">
        <v>1251</v>
      </c>
      <c r="B1897">
        <v>798</v>
      </c>
      <c r="C1897">
        <v>2015</v>
      </c>
      <c r="D1897" s="5">
        <v>42314</v>
      </c>
      <c r="E1897" s="5" t="str">
        <f t="shared" si="174"/>
        <v>2015-11-6</v>
      </c>
      <c r="F1897" t="s">
        <v>450</v>
      </c>
      <c r="G1897" t="s">
        <v>35</v>
      </c>
      <c r="O1897" t="s">
        <v>49</v>
      </c>
      <c r="P1897" t="s">
        <v>261</v>
      </c>
      <c r="Q1897" t="s">
        <v>34</v>
      </c>
      <c r="R1897" t="s">
        <v>261</v>
      </c>
      <c r="S1897" t="s">
        <v>34</v>
      </c>
      <c r="T1897" t="s">
        <v>261</v>
      </c>
      <c r="U1897" t="s">
        <v>34</v>
      </c>
      <c r="V1897" t="s">
        <v>256</v>
      </c>
      <c r="W1897" t="str">
        <f t="shared" si="175"/>
        <v>db.pacientes.updateOne({"_id":ObjectId('61e34254ec4ec02e84f5de29')},{ $set: { "seguimientos": [{"id": "2015","seccion1": {"fechaSeguimiento": "2015-11-6","institucion": "Hospital Pediatrico Dr. A. Castelan",</v>
      </c>
      <c r="X1897" t="str">
        <f t="shared" si="176"/>
        <v>"fallecimiento": "No","fechaFallecimiento": "","causaFallecimiento": "","nivelEducativo": "","actividadLaboral": "","coberturaSocial": "","tratamientoAntibioticoHospitalizado": "","embarazo": ""},</v>
      </c>
      <c r="Y1897" t="str">
        <f t="shared" si="177"/>
        <v>"seccion4": {"cultivos": "4"},"seccion5": {"toleranciaGlucosa": "Realizada","toleranciaGlucosaRealizada": "Normal","vitaminaD": "Realizada","vitaminaDRealizada": "Normal","inmunoglobulina": "Realizada",</v>
      </c>
      <c r="Z1897" t="str">
        <f t="shared" si="178"/>
        <v>"inmunoglobulinaRealizada": "Normal"},"seccion6": {"actividadDeportiva": ""}}]}}, { upsert: true } );</v>
      </c>
      <c r="AA1897" t="str">
        <f t="shared" si="179"/>
        <v>db.pacientes.updateOne({"_id":ObjectId('61e34254ec4ec02e84f5de29')},{ $set: { "seguimientos": [{"id": "2015","seccion1": {"fechaSeguimiento": "2015-11-6","institucion": "Hospital Pediatrico Dr. A. Castelan","fallecimiento": "No","fechaFallecimiento": "","causaFallecimiento": "","nivelEducativo": "","actividadLaboral": "","coberturaSocial": "","tratamientoAntibioticoHospitalizado": "","embarazo": ""},"seccion4": {"cultivos": "4"},"seccion5": {"toleranciaGlucosa": "Realizada","toleranciaGlucosaRealizada": "Normal","vitaminaD": "Realizada","vitaminaDRealizada": "Normal","inmunoglobulina": "Realizada","inmunoglobulinaRealizada": "Normal"},"seccion6": {"actividadDeportiva": ""}}]}}, { upsert: true } );</v>
      </c>
    </row>
    <row r="1898" spans="1:27" x14ac:dyDescent="0.3">
      <c r="A1898" t="s">
        <v>1284</v>
      </c>
      <c r="B1898">
        <v>799</v>
      </c>
      <c r="C1898">
        <v>2013</v>
      </c>
      <c r="D1898" s="5">
        <v>41423</v>
      </c>
      <c r="E1898" s="5" t="str">
        <f t="shared" si="174"/>
        <v>2013-5-29</v>
      </c>
      <c r="F1898" t="s">
        <v>375</v>
      </c>
      <c r="G1898" t="s">
        <v>35</v>
      </c>
      <c r="J1898" t="s">
        <v>61</v>
      </c>
      <c r="L1898" t="s">
        <v>281</v>
      </c>
      <c r="M1898" t="s">
        <v>45</v>
      </c>
      <c r="N1898" t="s">
        <v>35</v>
      </c>
      <c r="O1898" t="s">
        <v>41</v>
      </c>
      <c r="P1898" t="s">
        <v>261</v>
      </c>
      <c r="Q1898" t="s">
        <v>34</v>
      </c>
      <c r="R1898" t="s">
        <v>256</v>
      </c>
      <c r="S1898" t="s">
        <v>256</v>
      </c>
      <c r="T1898" t="s">
        <v>261</v>
      </c>
      <c r="U1898" t="s">
        <v>84</v>
      </c>
      <c r="V1898" t="s">
        <v>256</v>
      </c>
      <c r="W1898" t="str">
        <f t="shared" si="175"/>
        <v>db.pacientes.updateOne({"_id":ObjectId('61e34254ec4ec02e84f5de4a')},{ $set: { "seguimientos": [{"id": "2013","seccion1": {"fechaSeguimiento": "2013-5-29","institucion": "Hospital Pediátrico Dr. Avelino Castelan",</v>
      </c>
      <c r="X1898" t="str">
        <f t="shared" si="176"/>
        <v>"fallecimiento": "No","fechaFallecimiento": "","causaFallecimiento": "","nivelEducativo": "Secundaria incompleta","actividadLaboral": "","coberturaSocial": "Sí","tratamientoAntibioticoHospitalizado": "1","embarazo": "No"},</v>
      </c>
      <c r="Y1898" t="str">
        <f t="shared" si="177"/>
        <v>"seccion4": {"cultivos": "6"},"seccion5": {"toleranciaGlucosa": "Realizada","toleranciaGlucosaRealizada": "Normal","vitaminaD": "","vitaminaDRealizada": "","inmunoglobulina": "Realizada",</v>
      </c>
      <c r="Z1898" t="str">
        <f t="shared" si="178"/>
        <v>"inmunoglobulinaRealizada": "500 - 1.000"},"seccion6": {"actividadDeportiva": ""}}]}}, { upsert: true } );</v>
      </c>
      <c r="AA1898" t="str">
        <f t="shared" si="179"/>
        <v>db.pacientes.updateOne({"_id":ObjectId('61e34254ec4ec02e84f5de4a')},{ $set: { "seguimientos": [{"id": "2013","seccion1": {"fechaSeguimiento": "2013-5-29","institucion": "Hospital Pediátrico Dr. Avelino Castelan","fallecimiento": "No","fechaFallecimiento": "","causaFallecimiento": "","nivelEducativo": "Secundaria incompleta","actividadLaboral": "","coberturaSocial": "Sí","tratamientoAntibioticoHospitalizado": "1","embarazo": "No"},"seccion4": {"cultivos": "6"},"seccion5": {"toleranciaGlucosa": "Realizada","toleranciaGlucosaRealizada": "Normal","vitaminaD": "","vitaminaDRealizada": "","inmunoglobulina": "Realizada","inmunoglobulinaRealizada": "500 - 1.000"},"seccion6": {"actividadDeportiva": ""}}]}}, { upsert: true } );</v>
      </c>
    </row>
    <row r="1899" spans="1:27" x14ac:dyDescent="0.3">
      <c r="A1899" t="s">
        <v>1284</v>
      </c>
      <c r="B1899">
        <v>799</v>
      </c>
      <c r="C1899">
        <v>2015</v>
      </c>
      <c r="D1899" s="5">
        <v>42334</v>
      </c>
      <c r="E1899" s="5" t="str">
        <f t="shared" si="174"/>
        <v>2015-11-26</v>
      </c>
      <c r="F1899" t="s">
        <v>375</v>
      </c>
      <c r="G1899" t="s">
        <v>281</v>
      </c>
      <c r="H1899" t="s">
        <v>83</v>
      </c>
      <c r="I1899" t="s">
        <v>291</v>
      </c>
      <c r="L1899" t="s">
        <v>281</v>
      </c>
      <c r="P1899" t="s">
        <v>118</v>
      </c>
      <c r="Q1899" t="s">
        <v>256</v>
      </c>
      <c r="R1899" t="s">
        <v>256</v>
      </c>
      <c r="S1899" t="s">
        <v>256</v>
      </c>
      <c r="T1899" t="s">
        <v>256</v>
      </c>
      <c r="U1899" t="s">
        <v>256</v>
      </c>
      <c r="V1899" t="s">
        <v>256</v>
      </c>
      <c r="W1899" t="str">
        <f t="shared" si="175"/>
        <v>db.pacientes.updateOne({"_id":ObjectId('61e34254ec4ec02e84f5de4a')},{ $set: { "seguimientos": [{"id": "2015","seccion1": {"fechaSeguimiento": "2015-11-26","institucion": "Hospital Pediátrico Dr. Avelino Castelan",</v>
      </c>
      <c r="X1899" t="str">
        <f t="shared" si="176"/>
        <v>"fallecimiento": "Sí","fechaFallecimiento": "2015-04-01","causaFallecimiento": "Respiratorios","nivelEducativo": "","actividadLaboral": "","coberturaSocial": "Sí","tratamientoAntibioticoHospitalizado": "","embarazo": ""},</v>
      </c>
      <c r="Y1899" t="str">
        <f t="shared" si="177"/>
        <v>"seccion4": {"cultivos": ""},"seccion5": {"toleranciaGlucosa": "No realizada","toleranciaGlucosaRealizada": "","vitaminaD": "","vitaminaDRealizada": "","inmunoglobulina": "",</v>
      </c>
      <c r="Z1899" t="str">
        <f t="shared" si="178"/>
        <v>"inmunoglobulinaRealizada": ""},"seccion6": {"actividadDeportiva": ""}}]}}, { upsert: true } );</v>
      </c>
      <c r="AA1899" t="str">
        <f t="shared" si="179"/>
        <v>db.pacientes.updateOne({"_id":ObjectId('61e34254ec4ec02e84f5de4a')},{ $set: { "seguimientos": [{"id": "2015","seccion1": {"fechaSeguimiento": "2015-11-26","institucion": "Hospital Pediátrico Dr. Avelino Castelan","fallecimiento": "Sí","fechaFallecimiento": "2015-04-01","causaFallecimiento": "Respiratorios","nivelEducativo": "","actividadLaboral": "","coberturaSocial": "Sí","tratamientoAntibioticoHospitalizado": "","embarazo": ""},"seccion4":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1900" spans="1:27" x14ac:dyDescent="0.3">
      <c r="A1900" t="s">
        <v>1285</v>
      </c>
      <c r="B1900">
        <v>800</v>
      </c>
      <c r="C1900">
        <v>2013</v>
      </c>
      <c r="D1900" s="5">
        <v>41339</v>
      </c>
      <c r="E1900" s="5" t="str">
        <f t="shared" si="174"/>
        <v>2013-3-6</v>
      </c>
      <c r="F1900" t="s">
        <v>375</v>
      </c>
      <c r="G1900" t="s">
        <v>35</v>
      </c>
      <c r="J1900" t="s">
        <v>61</v>
      </c>
      <c r="L1900" t="s">
        <v>35</v>
      </c>
      <c r="N1900" t="s">
        <v>35</v>
      </c>
      <c r="O1900" t="s">
        <v>49</v>
      </c>
      <c r="P1900" t="s">
        <v>261</v>
      </c>
      <c r="Q1900" t="s">
        <v>34</v>
      </c>
      <c r="R1900" t="s">
        <v>256</v>
      </c>
      <c r="S1900" t="s">
        <v>256</v>
      </c>
      <c r="T1900" t="s">
        <v>261</v>
      </c>
      <c r="U1900" t="s">
        <v>84</v>
      </c>
      <c r="V1900" t="s">
        <v>281</v>
      </c>
      <c r="W1900" t="str">
        <f t="shared" si="175"/>
        <v>db.pacientes.updateOne({"_id":ObjectId('61e34254ec4ec02e84f5de4b')},{ $set: { "seguimientos": [{"id": "2013","seccion1": {"fechaSeguimiento": "2013-3-6","institucion": "Hospital Pediátrico Dr. Avelino Castelan",</v>
      </c>
      <c r="X1900" t="str">
        <f t="shared" si="176"/>
        <v>"fallecimiento": "No","fechaFallecimiento": "","causaFallecimiento": "","nivelEducativo": "Secundaria incompleta","actividadLaboral": "","coberturaSocial": "No","tratamientoAntibioticoHospitalizado": "","embarazo": "No"},</v>
      </c>
      <c r="Y1900" t="str">
        <f t="shared" si="177"/>
        <v>"seccion4": {"cultivos": "4"},"seccion5": {"toleranciaGlucosa": "Realizada","toleranciaGlucosaRealizada": "Normal","vitaminaD": "","vitaminaDRealizada": "","inmunoglobulina": "Realizada",</v>
      </c>
      <c r="Z1900" t="str">
        <f t="shared" si="178"/>
        <v>"inmunoglobulinaRealizada": "500 - 1.000"},"seccion6": {"actividadDeportiva": "Sí"}}]}}, { upsert: true } );</v>
      </c>
      <c r="AA1900" t="str">
        <f t="shared" si="179"/>
        <v>db.pacientes.updateOne({"_id":ObjectId('61e34254ec4ec02e84f5de4b')},{ $set: { "seguimientos": [{"id": "2013","seccion1": {"fechaSeguimiento": "2013-3-6","institucion": "Hospital Pediátrico Dr. Avelino Castelan","fallecimiento": "No","fechaFallecimiento": "","causaFallecimiento": "","nivelEducativo": "Secundaria incompleta","actividadLaboral": "","coberturaSocial": "No","tratamientoAntibioticoHospitalizado": "","embarazo": "No"},"seccion4": {"cultivos": "4"},"seccion5": {"toleranciaGlucosa": "Realizada","toleranciaGlucosaRealizada": "Normal","vitaminaD": "","vitaminaDRealizada": "","inmunoglobulina": "Realizada","inmunoglobulinaRealizada": "500 - 1.000"},"seccion6": {"actividadDeportiva": "Sí"}}]}}, { upsert: true } );</v>
      </c>
    </row>
    <row r="1901" spans="1:27" x14ac:dyDescent="0.3">
      <c r="A1901" t="s">
        <v>1285</v>
      </c>
      <c r="B1901">
        <v>800</v>
      </c>
      <c r="C1901">
        <v>2014</v>
      </c>
      <c r="D1901" s="5">
        <v>41934</v>
      </c>
      <c r="E1901" s="5" t="str">
        <f t="shared" si="174"/>
        <v>2014-10-22</v>
      </c>
      <c r="F1901" t="s">
        <v>375</v>
      </c>
      <c r="G1901" t="s">
        <v>35</v>
      </c>
      <c r="P1901" t="s">
        <v>118</v>
      </c>
      <c r="Q1901" t="s">
        <v>256</v>
      </c>
      <c r="R1901" t="s">
        <v>256</v>
      </c>
      <c r="S1901" t="s">
        <v>256</v>
      </c>
      <c r="T1901" t="s">
        <v>256</v>
      </c>
      <c r="U1901" t="s">
        <v>256</v>
      </c>
      <c r="V1901" t="s">
        <v>256</v>
      </c>
      <c r="W1901" t="str">
        <f t="shared" si="175"/>
        <v>db.pacientes.updateOne({"_id":ObjectId('61e34254ec4ec02e84f5de4b')},{ $set: { "seguimientos": [{"id": "2014","seccion1": {"fechaSeguimiento": "2014-10-22","institucion": "Hospital Pediátrico Dr. Avelino Castelan",</v>
      </c>
      <c r="X1901" t="str">
        <f t="shared" si="176"/>
        <v>"fallecimiento": "No","fechaFallecimiento": "","causaFallecimiento": "","nivelEducativo": "","actividadLaboral": "","coberturaSocial": "","tratamientoAntibioticoHospitalizado": "","embarazo": ""},</v>
      </c>
      <c r="Y1901" t="str">
        <f t="shared" si="177"/>
        <v>"seccion4": {"cultivos": ""},"seccion5": {"toleranciaGlucosa": "No realizada","toleranciaGlucosaRealizada": "","vitaminaD": "","vitaminaDRealizada": "","inmunoglobulina": "",</v>
      </c>
      <c r="Z1901" t="str">
        <f t="shared" si="178"/>
        <v>"inmunoglobulinaRealizada": ""},"seccion6": {"actividadDeportiva": ""}}]}}, { upsert: true } );</v>
      </c>
      <c r="AA1901" t="str">
        <f t="shared" si="179"/>
        <v>db.pacientes.updateOne({"_id":ObjectId('61e34254ec4ec02e84f5de4b')},{ $set: { "seguimientos": [{"id": "2014","seccion1": {"fechaSeguimiento": "2014-10-22","institucion": "Hospital Pediátrico Dr. Avelino Castelan","fallecimiento": "No","fechaFallecimiento": "","causaFallecimiento": "","nivelEducativo": "","actividadLaboral": "","coberturaSocial": "","tratamientoAntibioticoHospitalizado": "","embarazo": ""},"seccion4":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1902" spans="1:27" x14ac:dyDescent="0.3">
      <c r="A1902" t="s">
        <v>1285</v>
      </c>
      <c r="B1902">
        <v>800</v>
      </c>
      <c r="C1902">
        <v>2016</v>
      </c>
      <c r="D1902" s="5">
        <v>42547</v>
      </c>
      <c r="E1902" s="5" t="str">
        <f t="shared" si="174"/>
        <v>2016-6-26</v>
      </c>
      <c r="F1902" t="s">
        <v>375</v>
      </c>
      <c r="G1902" t="s">
        <v>281</v>
      </c>
      <c r="H1902" t="s">
        <v>190</v>
      </c>
      <c r="I1902" t="s">
        <v>291</v>
      </c>
      <c r="P1902" t="s">
        <v>118</v>
      </c>
      <c r="Q1902" t="s">
        <v>256</v>
      </c>
      <c r="R1902" t="s">
        <v>256</v>
      </c>
      <c r="S1902" t="s">
        <v>256</v>
      </c>
      <c r="T1902" t="s">
        <v>256</v>
      </c>
      <c r="U1902" t="s">
        <v>256</v>
      </c>
      <c r="V1902" t="s">
        <v>256</v>
      </c>
      <c r="W1902" t="str">
        <f t="shared" si="175"/>
        <v>db.pacientes.updateOne({"_id":ObjectId('61e34254ec4ec02e84f5de4b')},{ $set: { "seguimientos": [{"id": "2016","seccion1": {"fechaSeguimiento": "2016-6-26","institucion": "Hospital Pediátrico Dr. Avelino Castelan",</v>
      </c>
      <c r="X1902" t="str">
        <f t="shared" si="176"/>
        <v>"fallecimiento": "Sí","fechaFallecimiento": "2016-06-26","causaFallecimiento": "Respiratorios","nivelEducativo": "","actividadLaboral": "","coberturaSocial": "","tratamientoAntibioticoHospitalizado": "","embarazo": ""},</v>
      </c>
      <c r="Y1902" t="str">
        <f t="shared" si="177"/>
        <v>"seccion4": {"cultivos": ""},"seccion5": {"toleranciaGlucosa": "No realizada","toleranciaGlucosaRealizada": "","vitaminaD": "","vitaminaDRealizada": "","inmunoglobulina": "",</v>
      </c>
      <c r="Z1902" t="str">
        <f t="shared" si="178"/>
        <v>"inmunoglobulinaRealizada": ""},"seccion6": {"actividadDeportiva": ""}}]}}, { upsert: true } );</v>
      </c>
      <c r="AA1902" t="str">
        <f t="shared" si="179"/>
        <v>db.pacientes.updateOne({"_id":ObjectId('61e34254ec4ec02e84f5de4b')},{ $set: { "seguimientos": [{"id": "2016","seccion1": {"fechaSeguimiento": "2016-6-26","institucion": "Hospital Pediátrico Dr. Avelino Castelan","fallecimiento": "Sí","fechaFallecimiento": "2016-06-26","causaFallecimiento": "Respiratorios","nivelEducativo": "","actividadLaboral": "","coberturaSocial": "","tratamientoAntibioticoHospitalizado": "","embarazo": ""},"seccion4":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1903" spans="1:27" x14ac:dyDescent="0.3">
      <c r="A1903" t="s">
        <v>1252</v>
      </c>
      <c r="B1903">
        <v>801</v>
      </c>
      <c r="C1903">
        <v>2012</v>
      </c>
      <c r="D1903" s="5">
        <v>41263</v>
      </c>
      <c r="E1903" s="5" t="str">
        <f t="shared" si="174"/>
        <v>2012-12-20</v>
      </c>
      <c r="F1903" t="s">
        <v>400</v>
      </c>
      <c r="G1903" t="s">
        <v>35</v>
      </c>
      <c r="J1903" t="s">
        <v>38</v>
      </c>
      <c r="L1903" t="s">
        <v>281</v>
      </c>
      <c r="M1903" t="s">
        <v>45</v>
      </c>
      <c r="N1903" t="s">
        <v>35</v>
      </c>
      <c r="O1903" t="s">
        <v>46</v>
      </c>
      <c r="P1903" t="s">
        <v>118</v>
      </c>
      <c r="Q1903" t="s">
        <v>256</v>
      </c>
      <c r="R1903" t="s">
        <v>256</v>
      </c>
      <c r="S1903" t="s">
        <v>256</v>
      </c>
      <c r="T1903" t="s">
        <v>261</v>
      </c>
      <c r="U1903" t="s">
        <v>40</v>
      </c>
      <c r="V1903" t="s">
        <v>256</v>
      </c>
      <c r="W1903" t="str">
        <f t="shared" si="175"/>
        <v>db.pacientes.updateOne({"_id":ObjectId('61e34254ec4ec02e84f5de2a')},{ $set: { "seguimientos": [{"id": "2012","seccion1": {"fechaSeguimiento": "2012-12-20","institucion": "Hospital Sor Maria Ludovica de La Plata",</v>
      </c>
      <c r="X1903" t="str">
        <f t="shared" si="176"/>
        <v>"fallecimiento": "No","fechaFallecimiento": "","causaFallecimiento": "","nivelEducativo": "Primaria incompleta","actividadLaboral": "","coberturaSocial": "Sí","tratamientoAntibioticoHospitalizado": "1","embarazo": "No"},</v>
      </c>
      <c r="Y1903" t="str">
        <f t="shared" si="177"/>
        <v>"seccion4": {"cultivos": "3"},"seccion5": {"toleranciaGlucosa": "No realizada","toleranciaGlucosaRealizada": "","vitaminaD": "","vitaminaDRealizada": "","inmunoglobulina": "Realizada",</v>
      </c>
      <c r="Z1903" t="str">
        <f t="shared" si="178"/>
        <v>"inmunoglobulinaRealizada": "&lt; 500"},"seccion6": {"actividadDeportiva": ""}}]}}, { upsert: true } );</v>
      </c>
      <c r="AA1903" t="str">
        <f t="shared" si="179"/>
        <v>db.pacientes.updateOne({"_id":ObjectId('61e34254ec4ec02e84f5de2a')},{ $set: { "seguimientos": [{"id": "2012","seccion1": {"fechaSeguimiento": "2012-12-20","institucion": "Hospital Sor Maria Ludovica de La Plata","fallecimiento": "No","fechaFallecimiento": "","causaFallecimiento": "","nivelEducativo": "Primaria incompleta","actividadLaboral": "","coberturaSocial": "Sí","tratamientoAntibioticoHospitalizado": "1","embarazo": "No"},"seccion4": {"cultivos": "3"},"seccion5": {"toleranciaGlucosa": "No realizada","toleranciaGlucosaRealizada": "","vitaminaD": "","vitaminaDRealizada": "","inmunoglobulina": "Realizada","inmunoglobulinaRealizada": "&lt; 500"},"seccion6": {"actividadDeportiva": ""}}]}}, { upsert: true } );</v>
      </c>
    </row>
    <row r="1904" spans="1:27" x14ac:dyDescent="0.3">
      <c r="A1904" t="s">
        <v>1252</v>
      </c>
      <c r="B1904">
        <v>801</v>
      </c>
      <c r="C1904">
        <v>2013</v>
      </c>
      <c r="D1904" s="5">
        <v>41509</v>
      </c>
      <c r="E1904" s="5" t="str">
        <f t="shared" si="174"/>
        <v>2013-8-23</v>
      </c>
      <c r="F1904" t="s">
        <v>400</v>
      </c>
      <c r="G1904" t="s">
        <v>35</v>
      </c>
      <c r="L1904" t="s">
        <v>281</v>
      </c>
      <c r="N1904" t="s">
        <v>35</v>
      </c>
      <c r="O1904" t="s">
        <v>46</v>
      </c>
      <c r="P1904" t="s">
        <v>118</v>
      </c>
      <c r="Q1904" t="s">
        <v>256</v>
      </c>
      <c r="R1904" t="s">
        <v>118</v>
      </c>
      <c r="S1904" t="s">
        <v>256</v>
      </c>
      <c r="T1904" t="s">
        <v>118</v>
      </c>
      <c r="U1904" t="s">
        <v>256</v>
      </c>
      <c r="V1904" t="s">
        <v>256</v>
      </c>
      <c r="W1904" t="str">
        <f t="shared" si="175"/>
        <v>db.pacientes.updateOne({"_id":ObjectId('61e34254ec4ec02e84f5de2a')},{ $set: { "seguimientos": [{"id": "2013","seccion1": {"fechaSeguimiento": "2013-8-23","institucion": "Hospital Sor Maria Ludovica de La Plata",</v>
      </c>
      <c r="X1904" t="str">
        <f t="shared" si="176"/>
        <v>"fallecimiento": "No","fechaFallecimiento": "","causaFallecimiento": "","nivelEducativo": "","actividadLaboral": "","coberturaSocial": "Sí","tratamientoAntibioticoHospitalizado": "","embarazo": "No"},</v>
      </c>
      <c r="Y1904" t="str">
        <f t="shared" si="177"/>
        <v>"seccion4": {"cultivos": "3"},"seccion5": {"toleranciaGlucosa": "No realizada","toleranciaGlucosaRealizada": "","vitaminaD": "No realizada","vitaminaDRealizada": "","inmunoglobulina": "No realizada",</v>
      </c>
      <c r="Z1904" t="str">
        <f t="shared" si="178"/>
        <v>"inmunoglobulinaRealizada": ""},"seccion6": {"actividadDeportiva": ""}}]}}, { upsert: true } );</v>
      </c>
      <c r="AA1904" t="str">
        <f t="shared" si="179"/>
        <v>db.pacientes.updateOne({"_id":ObjectId('61e34254ec4ec02e84f5de2a')},{ $set: { "seguimientos": [{"id": "2013","seccion1": {"fechaSeguimiento": "2013-8-23","institucion": "Hospital Sor Maria Ludovica de La Plata","fallecimiento": "No","fechaFallecimiento": "","causaFallecimiento": "","nivelEducativo": "","actividadLaboral": "","coberturaSocial": "Sí","tratamientoAntibioticoHospitalizado": "","embarazo": "No"},"seccion4": {"cultivos": "3"},"seccion5": {"toleranciaGlucosa": "No realizada","toleranciaGlucosaRealizada": "","vitaminaD": "No realizada","vitaminaDRealizada": "","inmunoglobulina": "No realizada","inmunoglobulinaRealizada": ""},"seccion6": {"actividadDeportiva": ""}}]}}, { upsert: true } );</v>
      </c>
    </row>
    <row r="1905" spans="1:27" x14ac:dyDescent="0.3">
      <c r="A1905" t="s">
        <v>1252</v>
      </c>
      <c r="B1905">
        <v>801</v>
      </c>
      <c r="C1905">
        <v>2014</v>
      </c>
      <c r="D1905" s="5">
        <v>41874</v>
      </c>
      <c r="E1905" s="5" t="str">
        <f t="shared" si="174"/>
        <v>2014-8-23</v>
      </c>
      <c r="F1905" t="s">
        <v>400</v>
      </c>
      <c r="G1905" t="s">
        <v>35</v>
      </c>
      <c r="L1905" t="s">
        <v>281</v>
      </c>
      <c r="N1905" t="s">
        <v>35</v>
      </c>
      <c r="O1905" t="s">
        <v>46</v>
      </c>
      <c r="P1905" t="s">
        <v>118</v>
      </c>
      <c r="Q1905" t="s">
        <v>256</v>
      </c>
      <c r="R1905" t="s">
        <v>118</v>
      </c>
      <c r="S1905" t="s">
        <v>256</v>
      </c>
      <c r="T1905" t="s">
        <v>118</v>
      </c>
      <c r="U1905" t="s">
        <v>256</v>
      </c>
      <c r="V1905" t="s">
        <v>281</v>
      </c>
      <c r="W1905" t="str">
        <f t="shared" si="175"/>
        <v>db.pacientes.updateOne({"_id":ObjectId('61e34254ec4ec02e84f5de2a')},{ $set: { "seguimientos": [{"id": "2014","seccion1": {"fechaSeguimiento": "2014-8-23","institucion": "Hospital Sor Maria Ludovica de La Plata",</v>
      </c>
      <c r="X1905" t="str">
        <f t="shared" si="176"/>
        <v>"fallecimiento": "No","fechaFallecimiento": "","causaFallecimiento": "","nivelEducativo": "","actividadLaboral": "","coberturaSocial": "Sí","tratamientoAntibioticoHospitalizado": "","embarazo": "No"},</v>
      </c>
      <c r="Y1905" t="str">
        <f t="shared" si="177"/>
        <v>"seccion4": {"cultivos": "3"},"seccion5": {"toleranciaGlucosa": "No realizada","toleranciaGlucosaRealizada": "","vitaminaD": "No realizada","vitaminaDRealizada": "","inmunoglobulina": "No realizada",</v>
      </c>
      <c r="Z1905" t="str">
        <f t="shared" si="178"/>
        <v>"inmunoglobulinaRealizada": ""},"seccion6": {"actividadDeportiva": "Sí"}}]}}, { upsert: true } );</v>
      </c>
      <c r="AA1905" t="str">
        <f t="shared" si="179"/>
        <v>db.pacientes.updateOne({"_id":ObjectId('61e34254ec4ec02e84f5de2a')},{ $set: { "seguimientos": [{"id": "2014","seccion1": {"fechaSeguimiento": "2014-8-23","institucion": "Hospital Sor Maria Ludovica de La Plata","fallecimiento": "No","fechaFallecimiento": "","causaFallecimiento": "","nivelEducativo": "","actividadLaboral": "","coberturaSocial": "Sí","tratamientoAntibioticoHospitalizado": "","embarazo": "No"},"seccion4": {"cultivos": "3"},"seccion5": {"toleranciaGlucosa": "No realizada","toleranciaGlucosaRealizada": "","vitaminaD": "No realizada","vitaminaDRealizada": "","inmunoglobulina": "No realizada","inmunoglobulinaRealizada": ""},"seccion6": {"actividadDeportiva": "Sí"}}]}}, { upsert: true } );</v>
      </c>
    </row>
    <row r="1906" spans="1:27" x14ac:dyDescent="0.3">
      <c r="A1906" t="s">
        <v>1252</v>
      </c>
      <c r="B1906">
        <v>801</v>
      </c>
      <c r="C1906">
        <v>2015</v>
      </c>
      <c r="D1906" s="5">
        <v>42239</v>
      </c>
      <c r="E1906" s="5" t="str">
        <f t="shared" si="174"/>
        <v>2015-8-23</v>
      </c>
      <c r="F1906" t="s">
        <v>400</v>
      </c>
      <c r="G1906" t="s">
        <v>35</v>
      </c>
      <c r="L1906" t="s">
        <v>281</v>
      </c>
      <c r="N1906" t="s">
        <v>35</v>
      </c>
      <c r="O1906" t="s">
        <v>46</v>
      </c>
      <c r="P1906" t="s">
        <v>118</v>
      </c>
      <c r="Q1906" t="s">
        <v>256</v>
      </c>
      <c r="R1906" t="s">
        <v>118</v>
      </c>
      <c r="S1906" t="s">
        <v>256</v>
      </c>
      <c r="T1906" t="s">
        <v>261</v>
      </c>
      <c r="U1906" t="s">
        <v>40</v>
      </c>
      <c r="V1906" t="s">
        <v>256</v>
      </c>
      <c r="W1906" t="str">
        <f t="shared" si="175"/>
        <v>db.pacientes.updateOne({"_id":ObjectId('61e34254ec4ec02e84f5de2a')},{ $set: { "seguimientos": [{"id": "2015","seccion1": {"fechaSeguimiento": "2015-8-23","institucion": "Hospital Sor Maria Ludovica de La Plata",</v>
      </c>
      <c r="X1906" t="str">
        <f t="shared" si="176"/>
        <v>"fallecimiento": "No","fechaFallecimiento": "","causaFallecimiento": "","nivelEducativo": "","actividadLaboral": "","coberturaSocial": "Sí","tratamientoAntibioticoHospitalizado": "","embarazo": "No"},</v>
      </c>
      <c r="Y1906" t="str">
        <f t="shared" si="177"/>
        <v>"seccion4": {"cultivos": "3"},"seccion5": {"toleranciaGlucosa": "No realizada","toleranciaGlucosaRealizada": "","vitaminaD": "No realizada","vitaminaDRealizada": "","inmunoglobulina": "Realizada",</v>
      </c>
      <c r="Z1906" t="str">
        <f t="shared" si="178"/>
        <v>"inmunoglobulinaRealizada": "&lt; 500"},"seccion6": {"actividadDeportiva": ""}}]}}, { upsert: true } );</v>
      </c>
      <c r="AA1906" t="str">
        <f t="shared" si="179"/>
        <v>db.pacientes.updateOne({"_id":ObjectId('61e34254ec4ec02e84f5de2a')},{ $set: { "seguimientos": [{"id": "2015","seccion1": {"fechaSeguimiento": "2015-8-23","institucion": "Hospital Sor Maria Ludovica de La Plata","fallecimiento": "No","fechaFallecimiento": "","causaFallecimiento": "","nivelEducativo": "","actividadLaboral": "","coberturaSocial": "Sí","tratamientoAntibioticoHospitalizado": "","embarazo": "No"},"seccion4": {"cultivos": "3"},"seccion5": {"toleranciaGlucosa": "No realizada","toleranciaGlucosaRealizada": "","vitaminaD": "No realizada","vitaminaDRealizada": "","inmunoglobulina": "Realizada","inmunoglobulinaRealizada": "&lt; 500"},"seccion6": {"actividadDeportiva": ""}}]}}, { upsert: true } );</v>
      </c>
    </row>
    <row r="1907" spans="1:27" x14ac:dyDescent="0.3">
      <c r="A1907" t="s">
        <v>1252</v>
      </c>
      <c r="B1907">
        <v>801</v>
      </c>
      <c r="C1907">
        <v>2016</v>
      </c>
      <c r="D1907" s="5">
        <v>42705</v>
      </c>
      <c r="E1907" s="5" t="str">
        <f t="shared" si="174"/>
        <v>2016-12-1</v>
      </c>
      <c r="F1907" t="s">
        <v>400</v>
      </c>
      <c r="G1907" t="s">
        <v>35</v>
      </c>
      <c r="K1907" t="s">
        <v>70</v>
      </c>
      <c r="L1907" t="s">
        <v>281</v>
      </c>
      <c r="M1907" t="s">
        <v>45</v>
      </c>
      <c r="N1907" t="s">
        <v>35</v>
      </c>
      <c r="O1907" t="s">
        <v>46</v>
      </c>
      <c r="P1907" t="s">
        <v>118</v>
      </c>
      <c r="Q1907" t="s">
        <v>256</v>
      </c>
      <c r="R1907" t="s">
        <v>261</v>
      </c>
      <c r="S1907" t="s">
        <v>34</v>
      </c>
      <c r="T1907" t="s">
        <v>118</v>
      </c>
      <c r="U1907" t="s">
        <v>256</v>
      </c>
      <c r="V1907" t="s">
        <v>256</v>
      </c>
      <c r="W1907" t="str">
        <f t="shared" si="175"/>
        <v>db.pacientes.updateOne({"_id":ObjectId('61e34254ec4ec02e84f5de2a')},{ $set: { "seguimientos": [{"id": "2016","seccion1": {"fechaSeguimiento": "2016-12-1","institucion": "Hospital Sor Maria Ludovica de La Plata",</v>
      </c>
      <c r="X1907" t="str">
        <f t="shared" si="176"/>
        <v>"fallecimiento": "No","fechaFallecimiento": "","causaFallecimiento": "","nivelEducativo": "","actividadLaboral": "No trabaja","coberturaSocial": "Sí","tratamientoAntibioticoHospitalizado": "1","embarazo": "No"},</v>
      </c>
      <c r="Y1907" t="str">
        <f t="shared" si="177"/>
        <v>"seccion4": {"cultivos": "3"},"seccion5": {"toleranciaGlucosa": "No realizada","toleranciaGlucosaRealizada": "","vitaminaD": "Realizada","vitaminaDRealizada": "Normal","inmunoglobulina": "No realizada",</v>
      </c>
      <c r="Z1907" t="str">
        <f t="shared" si="178"/>
        <v>"inmunoglobulinaRealizada": ""},"seccion6": {"actividadDeportiva": ""}}]}}, { upsert: true } );</v>
      </c>
      <c r="AA1907" t="str">
        <f t="shared" si="179"/>
        <v>db.pacientes.updateOne({"_id":ObjectId('61e34254ec4ec02e84f5de2a')},{ $set: { "seguimientos": [{"id": "2016","seccion1": {"fechaSeguimiento": "2016-12-1","institucion": "Hospital Sor Maria Ludovica de La Plata","fallecimiento": "No","fechaFallecimiento": "","causaFallecimiento": "","nivelEducativo": "","actividadLaboral": "No trabaja","coberturaSocial": "Sí","tratamientoAntibioticoHospitalizado": "1","embarazo": "No"},"seccion4": {"cultivos": "3"},"seccion5": {"toleranciaGlucosa": "No realizada","toleranciaGlucosaRealizada": "","vitaminaD": "Realizada","vitaminaDRealizada": "Normal","inmunoglobulina": "No realizada","inmunoglobulinaRealizada": ""},"seccion6": {"actividadDeportiva": ""}}]}}, { upsert: true } );</v>
      </c>
    </row>
    <row r="1908" spans="1:27" x14ac:dyDescent="0.3">
      <c r="A1908" t="s">
        <v>1252</v>
      </c>
      <c r="B1908">
        <v>801</v>
      </c>
      <c r="C1908">
        <v>2017</v>
      </c>
      <c r="D1908" s="5">
        <v>43083</v>
      </c>
      <c r="E1908" s="5" t="str">
        <f t="shared" si="174"/>
        <v>2017-12-14</v>
      </c>
      <c r="F1908" t="s">
        <v>400</v>
      </c>
      <c r="G1908" t="s">
        <v>35</v>
      </c>
      <c r="L1908" t="s">
        <v>281</v>
      </c>
      <c r="N1908" t="s">
        <v>35</v>
      </c>
      <c r="O1908" t="s">
        <v>46</v>
      </c>
      <c r="P1908" t="s">
        <v>118</v>
      </c>
      <c r="Q1908" t="s">
        <v>256</v>
      </c>
      <c r="R1908" t="s">
        <v>256</v>
      </c>
      <c r="S1908" t="s">
        <v>256</v>
      </c>
      <c r="T1908" t="s">
        <v>118</v>
      </c>
      <c r="U1908" t="s">
        <v>256</v>
      </c>
      <c r="V1908" t="s">
        <v>256</v>
      </c>
      <c r="W1908" t="str">
        <f t="shared" si="175"/>
        <v>db.pacientes.updateOne({"_id":ObjectId('61e34254ec4ec02e84f5de2a')},{ $set: { "seguimientos": [{"id": "2017","seccion1": {"fechaSeguimiento": "2017-12-14","institucion": "Hospital Sor Maria Ludovica de La Plata",</v>
      </c>
      <c r="X1908" t="str">
        <f t="shared" si="176"/>
        <v>"fallecimiento": "No","fechaFallecimiento": "","causaFallecimiento": "","nivelEducativo": "","actividadLaboral": "","coberturaSocial": "Sí","tratamientoAntibioticoHospitalizado": "","embarazo": "No"},</v>
      </c>
      <c r="Y1908" t="str">
        <f t="shared" si="177"/>
        <v>"seccion4": {"cultivos": "3"},"seccion5": {"toleranciaGlucosa": "No realizada","toleranciaGlucosaRealizada": "","vitaminaD": "","vitaminaDRealizada": "","inmunoglobulina": "No realizada",</v>
      </c>
      <c r="Z1908" t="str">
        <f t="shared" si="178"/>
        <v>"inmunoglobulinaRealizada": ""},"seccion6": {"actividadDeportiva": ""}}]}}, { upsert: true } );</v>
      </c>
      <c r="AA1908" t="str">
        <f t="shared" si="179"/>
        <v>db.pacientes.updateOne({"_id":ObjectId('61e34254ec4ec02e84f5de2a')},{ $set: { "seguimientos": [{"id": "2017","seccion1": {"fechaSeguimiento": "2017-12-14","institucion": "Hospital Sor Maria Ludovica de La Plata","fallecimiento": "No","fechaFallecimiento": "","causaFallecimiento": "","nivelEducativo": "","actividadLaboral": "","coberturaSocial": "Sí","tratamientoAntibioticoHospitalizado": "","embarazo": "No"},"seccion4": {"cultivos": "3"},"seccion5": {"toleranciaGlucosa": "No realizada","toleranciaGlucosaRealizada": "","vitaminaD": "","vitaminaDRealizada": "","inmunoglobulina": "No realizada","inmunoglobulinaRealizada": ""},"seccion6": {"actividadDeportiva": ""}}]}}, { upsert: true } );</v>
      </c>
    </row>
    <row r="1909" spans="1:27" x14ac:dyDescent="0.3">
      <c r="A1909" t="s">
        <v>1252</v>
      </c>
      <c r="B1909">
        <v>801</v>
      </c>
      <c r="C1909">
        <v>2018</v>
      </c>
      <c r="D1909" s="5">
        <v>43250</v>
      </c>
      <c r="E1909" s="5" t="str">
        <f t="shared" si="174"/>
        <v>2018-5-30</v>
      </c>
      <c r="F1909" t="s">
        <v>400</v>
      </c>
      <c r="G1909" t="s">
        <v>35</v>
      </c>
      <c r="L1909" t="s">
        <v>281</v>
      </c>
      <c r="O1909" t="s">
        <v>45</v>
      </c>
      <c r="P1909" t="s">
        <v>118</v>
      </c>
      <c r="Q1909" t="s">
        <v>256</v>
      </c>
      <c r="R1909" t="s">
        <v>261</v>
      </c>
      <c r="S1909" t="s">
        <v>321</v>
      </c>
      <c r="T1909" t="s">
        <v>261</v>
      </c>
      <c r="U1909" t="s">
        <v>40</v>
      </c>
      <c r="V1909" t="s">
        <v>281</v>
      </c>
      <c r="W1909" t="str">
        <f t="shared" si="175"/>
        <v>db.pacientes.updateOne({"_id":ObjectId('61e34254ec4ec02e84f5de2a')},{ $set: { "seguimientos": [{"id": "2018","seccion1": {"fechaSeguimiento": "2018-5-30","institucion": "Hospital Sor Maria Ludovica de La Plata",</v>
      </c>
      <c r="X1909" t="str">
        <f t="shared" si="176"/>
        <v>"fallecimiento": "No","fechaFallecimiento": "","causaFallecimiento": "","nivelEducativo": "","actividadLaboral": "","coberturaSocial": "Sí","tratamientoAntibioticoHospitalizado": "","embarazo": ""},</v>
      </c>
      <c r="Y1909" t="str">
        <f t="shared" si="177"/>
        <v>"seccion4": {"cultivos": "1"},"seccion5": {"toleranciaGlucosa": "No realizada","toleranciaGlucosaRealizada": "","vitaminaD": "Realizada","vitaminaDRealizada": "Bajo","inmunoglobulina": "Realizada",</v>
      </c>
      <c r="Z1909" t="str">
        <f t="shared" si="178"/>
        <v>"inmunoglobulinaRealizada": "&lt; 500"},"seccion6": {"actividadDeportiva": "Sí"}}]}}, { upsert: true } );</v>
      </c>
      <c r="AA1909" t="str">
        <f t="shared" si="179"/>
        <v>db.pacientes.updateOne({"_id":ObjectId('61e34254ec4ec02e84f5de2a')},{ $set: { "seguimientos": [{"id": "2018","seccion1": {"fechaSeguimiento": "2018-5-30","institucion": "Hospital Sor Maria Ludovica de La Plata","fallecimiento": "No","fechaFallecimiento": "","causaFallecimiento": "","nivelEducativo": "","actividadLaboral": "","coberturaSocial": "Sí","tratamientoAntibioticoHospitalizado": "","embarazo": ""},"seccion4": {"cultivos": "1"},"seccion5": {"toleranciaGlucosa": "No realizada","toleranciaGlucosaRealizada": "","vitaminaD": "Realizada","vitaminaDRealizada": "Bajo","inmunoglobulina": "Realizada","inmunoglobulinaRealizada": "&lt; 500"},"seccion6": {"actividadDeportiva": "Sí"}}]}}, { upsert: true } );</v>
      </c>
    </row>
    <row r="1910" spans="1:27" x14ac:dyDescent="0.3">
      <c r="A1910" t="s">
        <v>1252</v>
      </c>
      <c r="B1910">
        <v>801</v>
      </c>
      <c r="C1910">
        <v>2019</v>
      </c>
      <c r="D1910" s="5">
        <v>43789</v>
      </c>
      <c r="E1910" s="5" t="str">
        <f t="shared" si="174"/>
        <v>2019-11-20</v>
      </c>
      <c r="F1910" t="s">
        <v>400</v>
      </c>
      <c r="G1910" t="s">
        <v>35</v>
      </c>
      <c r="L1910" t="s">
        <v>281</v>
      </c>
      <c r="N1910" t="s">
        <v>35</v>
      </c>
      <c r="P1910" t="s">
        <v>261</v>
      </c>
      <c r="Q1910" t="s">
        <v>34</v>
      </c>
      <c r="R1910" t="s">
        <v>261</v>
      </c>
      <c r="S1910" t="s">
        <v>321</v>
      </c>
      <c r="T1910" t="s">
        <v>118</v>
      </c>
      <c r="U1910" t="s">
        <v>256</v>
      </c>
      <c r="V1910" t="s">
        <v>281</v>
      </c>
      <c r="W1910" t="str">
        <f t="shared" si="175"/>
        <v>db.pacientes.updateOne({"_id":ObjectId('61e34254ec4ec02e84f5de2a')},{ $set: { "seguimientos": [{"id": "2019","seccion1": {"fechaSeguimiento": "2019-11-20","institucion": "Hospital Sor Maria Ludovica de La Plata",</v>
      </c>
      <c r="X1910" t="str">
        <f t="shared" si="176"/>
        <v>"fallecimiento": "No","fechaFallecimiento": "","causaFallecimiento": "","nivelEducativo": "","actividadLaboral": "","coberturaSocial": "Sí","tratamientoAntibioticoHospitalizado": "","embarazo": "No"},</v>
      </c>
      <c r="Y1910" t="str">
        <f t="shared" si="177"/>
        <v>"seccion4": {"cultivos": ""},"seccion5": {"toleranciaGlucosa": "Realizada","toleranciaGlucosaRealizada": "Normal","vitaminaD": "Realizada","vitaminaDRealizada": "Bajo","inmunoglobulina": "No realizada",</v>
      </c>
      <c r="Z1910" t="str">
        <f t="shared" si="178"/>
        <v>"inmunoglobulinaRealizada": ""},"seccion6": {"actividadDeportiva": "Sí"}}]}}, { upsert: true } );</v>
      </c>
      <c r="AA1910" t="str">
        <f t="shared" si="179"/>
        <v>db.pacientes.updateOne({"_id":ObjectId('61e34254ec4ec02e84f5de2a')},{ $set: { "seguimientos": [{"id": "2019","seccion1": {"fechaSeguimiento": "2019-11-20","institucion": "Hospital Sor Maria Ludovica de La Plata","fallecimiento": "No","fechaFallecimiento": "","causaFallecimiento": "","nivelEducativo": "","actividadLaboral": "","coberturaSocial": "Sí","tratamientoAntibioticoHospitalizado": "","embarazo": "No"},"seccion4": {"cultivos": ""},"seccion5": {"toleranciaGlucosa": "Realizada","toleranciaGlucosaRealizada": "Normal","vitaminaD": "Realizada","vitaminaDRealizada": "Bajo","inmunoglobulina": "No realizada","inmunoglobulinaRealizada": ""},"seccion6": {"actividadDeportiva": "Sí"}}]}}, { upsert: true } );</v>
      </c>
    </row>
    <row r="1911" spans="1:27" x14ac:dyDescent="0.3">
      <c r="A1911" t="s">
        <v>1282</v>
      </c>
      <c r="B1911">
        <v>802</v>
      </c>
      <c r="C1911">
        <v>2012</v>
      </c>
      <c r="D1911" s="5">
        <v>41191</v>
      </c>
      <c r="E1911" s="5" t="str">
        <f t="shared" si="174"/>
        <v>2012-10-9</v>
      </c>
      <c r="F1911" t="s">
        <v>400</v>
      </c>
      <c r="G1911" t="s">
        <v>35</v>
      </c>
      <c r="J1911" t="s">
        <v>38</v>
      </c>
      <c r="L1911" t="s">
        <v>281</v>
      </c>
      <c r="M1911" t="s">
        <v>45</v>
      </c>
      <c r="N1911" t="s">
        <v>35</v>
      </c>
      <c r="O1911" t="s">
        <v>60</v>
      </c>
      <c r="P1911" t="s">
        <v>118</v>
      </c>
      <c r="Q1911" t="s">
        <v>256</v>
      </c>
      <c r="R1911" t="s">
        <v>256</v>
      </c>
      <c r="S1911" t="s">
        <v>256</v>
      </c>
      <c r="T1911" t="s">
        <v>261</v>
      </c>
      <c r="U1911" t="s">
        <v>40</v>
      </c>
      <c r="V1911" t="s">
        <v>256</v>
      </c>
      <c r="W1911" t="str">
        <f t="shared" si="175"/>
        <v>db.pacientes.updateOne({"_id":ObjectId('61e34254ec4ec02e84f5de48')},{ $set: { "seguimientos": [{"id": "2012","seccion1": {"fechaSeguimiento": "2012-10-9","institucion": "Hospital Sor Maria Ludovica de La Plata",</v>
      </c>
      <c r="X1911" t="str">
        <f t="shared" si="176"/>
        <v>"fallecimiento": "No","fechaFallecimiento": "","causaFallecimiento": "","nivelEducativo": "Primaria incompleta","actividadLaboral": "","coberturaSocial": "Sí","tratamientoAntibioticoHospitalizado": "1","embarazo": "No"},</v>
      </c>
      <c r="Y1911" t="str">
        <f t="shared" si="177"/>
        <v>"seccion4": {"cultivos": "9"},"seccion5": {"toleranciaGlucosa": "No realizada","toleranciaGlucosaRealizada": "","vitaminaD": "","vitaminaDRealizada": "","inmunoglobulina": "Realizada",</v>
      </c>
      <c r="Z1911" t="str">
        <f t="shared" si="178"/>
        <v>"inmunoglobulinaRealizada": "&lt; 500"},"seccion6": {"actividadDeportiva": ""}}]}}, { upsert: true } );</v>
      </c>
      <c r="AA1911" t="str">
        <f t="shared" si="179"/>
        <v>db.pacientes.updateOne({"_id":ObjectId('61e34254ec4ec02e84f5de48')},{ $set: { "seguimientos": [{"id": "2012","seccion1": {"fechaSeguimiento": "2012-10-9","institucion": "Hospital Sor Maria Ludovica de La Plata","fallecimiento": "No","fechaFallecimiento": "","causaFallecimiento": "","nivelEducativo": "Primaria incompleta","actividadLaboral": "","coberturaSocial": "Sí","tratamientoAntibioticoHospitalizado": "1","embarazo": "No"},"seccion4": {"cultivos": "9"},"seccion5": {"toleranciaGlucosa": "No realizada","toleranciaGlucosaRealizada": "","vitaminaD": "","vitaminaDRealizada": "","inmunoglobulina": "Realizada","inmunoglobulinaRealizada": "&lt; 500"},"seccion6": {"actividadDeportiva": ""}}]}}, { upsert: true } );</v>
      </c>
    </row>
    <row r="1912" spans="1:27" x14ac:dyDescent="0.3">
      <c r="A1912" t="s">
        <v>1282</v>
      </c>
      <c r="B1912">
        <v>802</v>
      </c>
      <c r="C1912">
        <v>2015</v>
      </c>
      <c r="D1912" s="5">
        <v>42241</v>
      </c>
      <c r="E1912" s="5" t="str">
        <f t="shared" si="174"/>
        <v>2015-8-25</v>
      </c>
      <c r="F1912" t="s">
        <v>400</v>
      </c>
      <c r="G1912" t="s">
        <v>35</v>
      </c>
      <c r="L1912" t="s">
        <v>281</v>
      </c>
      <c r="O1912" t="s">
        <v>37</v>
      </c>
      <c r="P1912" t="s">
        <v>118</v>
      </c>
      <c r="Q1912" t="s">
        <v>256</v>
      </c>
      <c r="R1912" t="s">
        <v>118</v>
      </c>
      <c r="S1912" t="s">
        <v>256</v>
      </c>
      <c r="T1912" t="s">
        <v>118</v>
      </c>
      <c r="U1912" t="s">
        <v>256</v>
      </c>
      <c r="V1912" t="s">
        <v>256</v>
      </c>
      <c r="W1912" t="str">
        <f t="shared" si="175"/>
        <v>db.pacientes.updateOne({"_id":ObjectId('61e34254ec4ec02e84f5de48')},{ $set: { "seguimientos": [{"id": "2015","seccion1": {"fechaSeguimiento": "2015-8-25","institucion": "Hospital Sor Maria Ludovica de La Plata",</v>
      </c>
      <c r="X1912" t="str">
        <f t="shared" si="176"/>
        <v>"fallecimiento": "No","fechaFallecimiento": "","causaFallecimiento": "","nivelEducativo": "","actividadLaboral": "","coberturaSocial": "Sí","tratamientoAntibioticoHospitalizado": "","embarazo": ""},</v>
      </c>
      <c r="Y1912" t="str">
        <f t="shared" si="177"/>
        <v>"seccion4": {"cultivos": "2"},"seccion5": {"toleranciaGlucosa": "No realizada","toleranciaGlucosaRealizada": "","vitaminaD": "No realizada","vitaminaDRealizada": "","inmunoglobulina": "No realizada",</v>
      </c>
      <c r="Z1912" t="str">
        <f t="shared" si="178"/>
        <v>"inmunoglobulinaRealizada": ""},"seccion6": {"actividadDeportiva": ""}}]}}, { upsert: true } );</v>
      </c>
      <c r="AA1912" t="str">
        <f t="shared" si="179"/>
        <v>db.pacientes.updateOne({"_id":ObjectId('61e34254ec4ec02e84f5de48')},{ $set: { "seguimientos": [{"id": "2015","seccion1": {"fechaSeguimiento": "2015-8-25","institucion": "Hospital Sor Maria Ludovica de La Plata","fallecimiento": "No","fechaFallecimiento": "","causaFallecimiento": "","nivelEducativo": "","actividadLaboral": "","coberturaSocial": "Sí","tratamientoAntibioticoHospitalizado": "","embarazo": ""},"seccion4": {"cultivos": "2"},"seccion5": {"toleranciaGlucosa": "No realizada","toleranciaGlucosaRealizada": "","vitaminaD": "No realizada","vitaminaDRealizada": "","inmunoglobulina": "No realizada","inmunoglobulinaRealizada": ""},"seccion6": {"actividadDeportiva": ""}}]}}, { upsert: true } );</v>
      </c>
    </row>
    <row r="1913" spans="1:27" x14ac:dyDescent="0.3">
      <c r="A1913" t="s">
        <v>1282</v>
      </c>
      <c r="B1913">
        <v>802</v>
      </c>
      <c r="C1913">
        <v>2017</v>
      </c>
      <c r="D1913" s="5">
        <v>42901</v>
      </c>
      <c r="E1913" s="5" t="str">
        <f t="shared" si="174"/>
        <v>2017-6-15</v>
      </c>
      <c r="F1913" t="s">
        <v>463</v>
      </c>
      <c r="G1913" t="s">
        <v>35</v>
      </c>
      <c r="L1913" t="s">
        <v>281</v>
      </c>
      <c r="P1913" t="s">
        <v>118</v>
      </c>
      <c r="Q1913" t="s">
        <v>256</v>
      </c>
      <c r="R1913" t="s">
        <v>256</v>
      </c>
      <c r="S1913" t="s">
        <v>256</v>
      </c>
      <c r="T1913" t="s">
        <v>256</v>
      </c>
      <c r="U1913" t="s">
        <v>256</v>
      </c>
      <c r="V1913" t="s">
        <v>281</v>
      </c>
      <c r="W1913" t="str">
        <f t="shared" si="175"/>
        <v>db.pacientes.updateOne({"_id":ObjectId('61e34254ec4ec02e84f5de48')},{ $set: { "seguimientos": [{"id": "2017","seccion1": {"fechaSeguimiento": "2017-6-15","institucion": "CEMIC",</v>
      </c>
      <c r="X1913" t="str">
        <f t="shared" si="176"/>
        <v>"fallecimiento": "No","fechaFallecimiento": "","causaFallecimiento": "","nivelEducativo": "","actividadLaboral": "","coberturaSocial": "Sí","tratamientoAntibioticoHospitalizado": "","embarazo": ""},</v>
      </c>
      <c r="Y1913" t="str">
        <f t="shared" si="177"/>
        <v>"seccion4": {"cultivos": ""},"seccion5": {"toleranciaGlucosa": "No realizada","toleranciaGlucosaRealizada": "","vitaminaD": "","vitaminaDRealizada": "","inmunoglobulina": "",</v>
      </c>
      <c r="Z1913" t="str">
        <f t="shared" si="178"/>
        <v>"inmunoglobulinaRealizada": ""},"seccion6": {"actividadDeportiva": "Sí"}}]}}, { upsert: true } );</v>
      </c>
      <c r="AA1913" t="str">
        <f t="shared" si="179"/>
        <v>db.pacientes.updateOne({"_id":ObjectId('61e34254ec4ec02e84f5de48')},{ $set: { "seguimientos": [{"id": "2017","seccion1": {"fechaSeguimiento": "2017-6-15","institucion": "CEMIC","fallecimiento": "No","fechaFallecimiento": "","causaFallecimiento": "","nivelEducativo": "","actividadLaboral": "","coberturaSocial": "Sí","tratamientoAntibioticoHospitalizado": "","embarazo": ""},"seccion4": {"cultivos": ""},"seccion5": {"toleranciaGlucosa": "No realizada","toleranciaGlucosaRealizada": "","vitaminaD": "","vitaminaDRealizada": "","inmunoglobulina": "","inmunoglobulinaRealizada": ""},"seccion6": {"actividadDeportiva": "Sí"}}]}}, { upsert: true } );</v>
      </c>
    </row>
    <row r="1914" spans="1:27" x14ac:dyDescent="0.3">
      <c r="A1914" t="s">
        <v>1282</v>
      </c>
      <c r="B1914">
        <v>802</v>
      </c>
      <c r="C1914">
        <v>2018</v>
      </c>
      <c r="D1914" s="5">
        <v>43104</v>
      </c>
      <c r="E1914" s="5" t="str">
        <f t="shared" si="174"/>
        <v>2018-1-4</v>
      </c>
      <c r="F1914" t="s">
        <v>463</v>
      </c>
      <c r="G1914" t="s">
        <v>35</v>
      </c>
      <c r="L1914" t="s">
        <v>281</v>
      </c>
      <c r="O1914" t="s">
        <v>37</v>
      </c>
      <c r="P1914" t="s">
        <v>261</v>
      </c>
      <c r="Q1914" t="s">
        <v>34</v>
      </c>
      <c r="R1914" t="s">
        <v>261</v>
      </c>
      <c r="S1914" t="s">
        <v>34</v>
      </c>
      <c r="T1914" t="s">
        <v>261</v>
      </c>
      <c r="U1914" t="s">
        <v>34</v>
      </c>
      <c r="V1914" t="s">
        <v>256</v>
      </c>
      <c r="W1914" t="str">
        <f t="shared" si="175"/>
        <v>db.pacientes.updateOne({"_id":ObjectId('61e34254ec4ec02e84f5de48')},{ $set: { "seguimientos": [{"id": "2018","seccion1": {"fechaSeguimiento": "2018-1-4","institucion": "CEMIC",</v>
      </c>
      <c r="X1914" t="str">
        <f t="shared" si="176"/>
        <v>"fallecimiento": "No","fechaFallecimiento": "","causaFallecimiento": "","nivelEducativo": "","actividadLaboral": "","coberturaSocial": "Sí","tratamientoAntibioticoHospitalizado": "","embarazo": ""},</v>
      </c>
      <c r="Y1914" t="str">
        <f t="shared" si="177"/>
        <v>"seccion4": {"cultivos": "2"},"seccion5": {"toleranciaGlucosa": "Realizada","toleranciaGlucosaRealizada": "Normal","vitaminaD": "Realizada","vitaminaDRealizada": "Normal","inmunoglobulina": "Realizada",</v>
      </c>
      <c r="Z1914" t="str">
        <f t="shared" si="178"/>
        <v>"inmunoglobulinaRealizada": "Normal"},"seccion6": {"actividadDeportiva": ""}}]}}, { upsert: true } );</v>
      </c>
      <c r="AA1914" t="str">
        <f t="shared" si="179"/>
        <v>db.pacientes.updateOne({"_id":ObjectId('61e34254ec4ec02e84f5de48')},{ $set: { "seguimientos": [{"id": "2018","seccion1": {"fechaSeguimiento": "2018-1-4","institucion": "CEMIC","fallecimiento": "No","fechaFallecimiento": "","causaFallecimiento": "","nivelEducativo": "","actividadLaboral": "","coberturaSocial": "Sí","tratamientoAntibioticoHospitalizado": "","embarazo": ""},"seccion4": {"cultivos": "2"},"seccion5": {"toleranciaGlucosa": "Realizada","toleranciaGlucosaRealizada": "Normal","vitaminaD": "Realizada","vitaminaDRealizada": "Normal","inmunoglobulina": "Realizada","inmunoglobulinaRealizada": "Normal"},"seccion6": {"actividadDeportiva": ""}}]}}, { upsert: true } );</v>
      </c>
    </row>
    <row r="1915" spans="1:27" x14ac:dyDescent="0.3">
      <c r="A1915" t="s">
        <v>1253</v>
      </c>
      <c r="B1915">
        <v>803</v>
      </c>
      <c r="C1915">
        <v>2012</v>
      </c>
      <c r="D1915" s="5">
        <v>41254</v>
      </c>
      <c r="E1915" s="5" t="str">
        <f t="shared" si="174"/>
        <v>2012-12-11</v>
      </c>
      <c r="F1915" t="s">
        <v>400</v>
      </c>
      <c r="G1915" t="s">
        <v>35</v>
      </c>
      <c r="J1915" t="s">
        <v>61</v>
      </c>
      <c r="L1915" t="s">
        <v>281</v>
      </c>
      <c r="N1915" t="s">
        <v>35</v>
      </c>
      <c r="O1915" t="s">
        <v>45</v>
      </c>
      <c r="P1915" t="s">
        <v>118</v>
      </c>
      <c r="Q1915" t="s">
        <v>256</v>
      </c>
      <c r="R1915" t="s">
        <v>256</v>
      </c>
      <c r="S1915" t="s">
        <v>256</v>
      </c>
      <c r="T1915" t="s">
        <v>261</v>
      </c>
      <c r="U1915" t="s">
        <v>40</v>
      </c>
      <c r="V1915" t="s">
        <v>256</v>
      </c>
      <c r="W1915" t="str">
        <f t="shared" si="175"/>
        <v>db.pacientes.updateOne({"_id":ObjectId('61e34254ec4ec02e84f5de2b')},{ $set: { "seguimientos": [{"id": "2012","seccion1": {"fechaSeguimiento": "2012-12-11","institucion": "Hospital Sor Maria Ludovica de La Plata",</v>
      </c>
      <c r="X1915" t="str">
        <f t="shared" si="176"/>
        <v>"fallecimiento": "No","fechaFallecimiento": "","causaFallecimiento": "","nivelEducativo": "Secundaria incompleta","actividadLaboral": "","coberturaSocial": "Sí","tratamientoAntibioticoHospitalizado": "","embarazo": "No"},</v>
      </c>
      <c r="Y1915" t="str">
        <f t="shared" si="177"/>
        <v>"seccion4": {"cultivos": "1"},"seccion5": {"toleranciaGlucosa": "No realizada","toleranciaGlucosaRealizada": "","vitaminaD": "","vitaminaDRealizada": "","inmunoglobulina": "Realizada",</v>
      </c>
      <c r="Z1915" t="str">
        <f t="shared" si="178"/>
        <v>"inmunoglobulinaRealizada": "&lt; 500"},"seccion6": {"actividadDeportiva": ""}}]}}, { upsert: true } );</v>
      </c>
      <c r="AA1915" t="str">
        <f t="shared" si="179"/>
        <v>db.pacientes.updateOne({"_id":ObjectId('61e34254ec4ec02e84f5de2b')},{ $set: { "seguimientos": [{"id": "2012","seccion1": {"fechaSeguimiento": "2012-12-11","institucion": "Hospital Sor Maria Ludovica de La Plata","fallecimiento": "No","fechaFallecimiento": "","causaFallecimiento": "","nivelEducativo": "Secundaria incompleta","actividadLaboral": "","coberturaSocial": "Sí","tratamientoAntibioticoHospitalizado": "","embarazo": "No"},"seccion4": {"cultivos": "1"},"seccion5": {"toleranciaGlucosa": "No realizada","toleranciaGlucosaRealizada": "","vitaminaD": "","vitaminaDRealizada": "","inmunoglobulina": "Realizada","inmunoglobulinaRealizada": "&lt; 500"},"seccion6": {"actividadDeportiva": ""}}]}}, { upsert: true } );</v>
      </c>
    </row>
    <row r="1916" spans="1:27" x14ac:dyDescent="0.3">
      <c r="A1916" t="s">
        <v>1254</v>
      </c>
      <c r="B1916">
        <v>804</v>
      </c>
      <c r="C1916">
        <v>2012</v>
      </c>
      <c r="D1916" s="5">
        <v>41193</v>
      </c>
      <c r="E1916" s="5" t="str">
        <f t="shared" si="174"/>
        <v>2012-10-11</v>
      </c>
      <c r="F1916" t="s">
        <v>400</v>
      </c>
      <c r="G1916" t="s">
        <v>35</v>
      </c>
      <c r="J1916" t="s">
        <v>78</v>
      </c>
      <c r="L1916" t="s">
        <v>281</v>
      </c>
      <c r="M1916" t="s">
        <v>45</v>
      </c>
      <c r="N1916" t="s">
        <v>35</v>
      </c>
      <c r="O1916" t="s">
        <v>37</v>
      </c>
      <c r="P1916" t="s">
        <v>118</v>
      </c>
      <c r="Q1916" t="s">
        <v>256</v>
      </c>
      <c r="R1916" t="s">
        <v>256</v>
      </c>
      <c r="S1916" t="s">
        <v>256</v>
      </c>
      <c r="T1916" t="s">
        <v>261</v>
      </c>
      <c r="U1916" t="s">
        <v>40</v>
      </c>
      <c r="V1916" t="s">
        <v>256</v>
      </c>
      <c r="W1916" t="str">
        <f t="shared" si="175"/>
        <v>db.pacientes.updateOne({"_id":ObjectId('61e34254ec4ec02e84f5de2c')},{ $set: { "seguimientos": [{"id": "2012","seccion1": {"fechaSeguimiento": "2012-10-11","institucion": "Hospital Sor Maria Ludovica de La Plata",</v>
      </c>
      <c r="X1916" t="str">
        <f t="shared" si="176"/>
        <v>"fallecimiento": "No","fechaFallecimiento": "","causaFallecimiento": "","nivelEducativo": "Primaria completa","actividadLaboral": "","coberturaSocial": "Sí","tratamientoAntibioticoHospitalizado": "1","embarazo": "No"},</v>
      </c>
      <c r="Y1916" t="str">
        <f t="shared" si="177"/>
        <v>"seccion4": {"cultivos": "2"},"seccion5": {"toleranciaGlucosa": "No realizada","toleranciaGlucosaRealizada": "","vitaminaD": "","vitaminaDRealizada": "","inmunoglobulina": "Realizada",</v>
      </c>
      <c r="Z1916" t="str">
        <f t="shared" si="178"/>
        <v>"inmunoglobulinaRealizada": "&lt; 500"},"seccion6": {"actividadDeportiva": ""}}]}}, { upsert: true } );</v>
      </c>
      <c r="AA1916" t="str">
        <f t="shared" si="179"/>
        <v>db.pacientes.updateOne({"_id":ObjectId('61e34254ec4ec02e84f5de2c')},{ $set: { "seguimientos": [{"id": "2012","seccion1": {"fechaSeguimiento": "2012-10-11","institucion": "Hospital Sor Maria Ludovica de La Plata","fallecimiento": "No","fechaFallecimiento": "","causaFallecimiento": "","nivelEducativo": "Primaria completa","actividadLaboral": "","coberturaSocial": "Sí","tratamientoAntibioticoHospitalizado": "1","embarazo": "No"},"seccion4": {"cultivos": "2"},"seccion5": {"toleranciaGlucosa": "No realizada","toleranciaGlucosaRealizada": "","vitaminaD": "","vitaminaDRealizada": "","inmunoglobulina": "Realizada","inmunoglobulinaRealizada": "&lt; 500"},"seccion6": {"actividadDeportiva": ""}}]}}, { upsert: true } );</v>
      </c>
    </row>
    <row r="1917" spans="1:27" x14ac:dyDescent="0.3">
      <c r="A1917" t="s">
        <v>1254</v>
      </c>
      <c r="B1917">
        <v>804</v>
      </c>
      <c r="C1917">
        <v>2013</v>
      </c>
      <c r="D1917" s="5">
        <v>41555</v>
      </c>
      <c r="E1917" s="5" t="str">
        <f t="shared" si="174"/>
        <v>2013-10-8</v>
      </c>
      <c r="F1917" t="s">
        <v>400</v>
      </c>
      <c r="G1917" t="s">
        <v>35</v>
      </c>
      <c r="L1917" t="s">
        <v>281</v>
      </c>
      <c r="M1917" t="s">
        <v>45</v>
      </c>
      <c r="N1917" t="s">
        <v>35</v>
      </c>
      <c r="O1917" t="s">
        <v>46</v>
      </c>
      <c r="P1917" t="s">
        <v>118</v>
      </c>
      <c r="Q1917" t="s">
        <v>256</v>
      </c>
      <c r="R1917" t="s">
        <v>118</v>
      </c>
      <c r="S1917" t="s">
        <v>256</v>
      </c>
      <c r="T1917" t="s">
        <v>118</v>
      </c>
      <c r="U1917" t="s">
        <v>256</v>
      </c>
      <c r="V1917" t="s">
        <v>256</v>
      </c>
      <c r="W1917" t="str">
        <f t="shared" si="175"/>
        <v>db.pacientes.updateOne({"_id":ObjectId('61e34254ec4ec02e84f5de2c')},{ $set: { "seguimientos": [{"id": "2013","seccion1": {"fechaSeguimiento": "2013-10-8","institucion": "Hospital Sor Maria Ludovica de La Plata",</v>
      </c>
      <c r="X1917" t="str">
        <f t="shared" si="176"/>
        <v>"fallecimiento": "No","fechaFallecimiento": "","causaFallecimiento": "","nivelEducativo": "","actividadLaboral": "","coberturaSocial": "Sí","tratamientoAntibioticoHospitalizado": "1","embarazo": "No"},</v>
      </c>
      <c r="Y1917" t="str">
        <f t="shared" si="177"/>
        <v>"seccion4": {"cultivos": "3"},"seccion5": {"toleranciaGlucosa": "No realizada","toleranciaGlucosaRealizada": "","vitaminaD": "No realizada","vitaminaDRealizada": "","inmunoglobulina": "No realizada",</v>
      </c>
      <c r="Z1917" t="str">
        <f t="shared" si="178"/>
        <v>"inmunoglobulinaRealizada": ""},"seccion6": {"actividadDeportiva": ""}}]}}, { upsert: true } );</v>
      </c>
      <c r="AA1917" t="str">
        <f t="shared" si="179"/>
        <v>db.pacientes.updateOne({"_id":ObjectId('61e34254ec4ec02e84f5de2c')},{ $set: { "seguimientos": [{"id": "2013","seccion1": {"fechaSeguimiento": "2013-10-8","institucion": "Hospital Sor Maria Ludovica de La Plata","fallecimiento": "No","fechaFallecimiento": "","causaFallecimiento": "","nivelEducativo": "","actividadLaboral": "","coberturaSocial": "Sí","tratamientoAntibioticoHospitalizado": "1","embarazo": "No"},"seccion4": {"cultivos": "3"},"seccion5": {"toleranciaGlucosa": "No realizada","toleranciaGlucosaRealizada": "","vitaminaD": "No realizada","vitaminaDRealizada": "","inmunoglobulina": "No realizada","inmunoglobulinaRealizada": ""},"seccion6": {"actividadDeportiva": ""}}]}}, { upsert: true } );</v>
      </c>
    </row>
    <row r="1918" spans="1:27" x14ac:dyDescent="0.3">
      <c r="A1918" t="s">
        <v>1254</v>
      </c>
      <c r="B1918">
        <v>804</v>
      </c>
      <c r="C1918">
        <v>2014</v>
      </c>
      <c r="D1918" s="5">
        <v>41997</v>
      </c>
      <c r="E1918" s="5" t="str">
        <f t="shared" si="174"/>
        <v>2014-12-24</v>
      </c>
      <c r="F1918" t="s">
        <v>400</v>
      </c>
      <c r="G1918" t="s">
        <v>281</v>
      </c>
      <c r="H1918" t="s">
        <v>209</v>
      </c>
      <c r="I1918" t="s">
        <v>291</v>
      </c>
      <c r="K1918" t="s">
        <v>70</v>
      </c>
      <c r="L1918" t="s">
        <v>281</v>
      </c>
      <c r="M1918" t="s">
        <v>46</v>
      </c>
      <c r="N1918" t="s">
        <v>35</v>
      </c>
      <c r="O1918" t="s">
        <v>46</v>
      </c>
      <c r="P1918" t="s">
        <v>118</v>
      </c>
      <c r="Q1918" t="s">
        <v>256</v>
      </c>
      <c r="R1918" t="s">
        <v>118</v>
      </c>
      <c r="S1918" t="s">
        <v>256</v>
      </c>
      <c r="T1918" t="s">
        <v>118</v>
      </c>
      <c r="U1918" t="s">
        <v>256</v>
      </c>
      <c r="V1918" t="s">
        <v>256</v>
      </c>
      <c r="W1918" t="str">
        <f t="shared" si="175"/>
        <v>db.pacientes.updateOne({"_id":ObjectId('61e34254ec4ec02e84f5de2c')},{ $set: { "seguimientos": [{"id": "2014","seccion1": {"fechaSeguimiento": "2014-12-24","institucion": "Hospital Sor Maria Ludovica de La Plata",</v>
      </c>
      <c r="X1918" t="str">
        <f t="shared" si="176"/>
        <v>"fallecimiento": "Sí","fechaFallecimiento": "2014-12-27","causaFallecimiento": "Respiratorios","nivelEducativo": "","actividadLaboral": "No trabaja","coberturaSocial": "Sí","tratamientoAntibioticoHospitalizado": "3","embarazo": "No"},</v>
      </c>
      <c r="Y1918" t="str">
        <f t="shared" si="177"/>
        <v>"seccion4": {"cultivos": "3"},"seccion5": {"toleranciaGlucosa": "No realizada","toleranciaGlucosaRealizada": "","vitaminaD": "No realizada","vitaminaDRealizada": "","inmunoglobulina": "No realizada",</v>
      </c>
      <c r="Z1918" t="str">
        <f t="shared" si="178"/>
        <v>"inmunoglobulinaRealizada": ""},"seccion6": {"actividadDeportiva": ""}}]}}, { upsert: true } );</v>
      </c>
      <c r="AA1918" t="str">
        <f t="shared" si="179"/>
        <v>db.pacientes.updateOne({"_id":ObjectId('61e34254ec4ec02e84f5de2c')},{ $set: { "seguimientos": [{"id": "2014","seccion1": {"fechaSeguimiento": "2014-12-24","institucion": "Hospital Sor Maria Ludovica de La Plata","fallecimiento": "Sí","fechaFallecimiento": "2014-12-27","causaFallecimiento": "Respiratorios","nivelEducativo": "","actividadLaboral": "No trabaja","coberturaSocial": "Sí","tratamientoAntibioticoHospitalizado": "3","embarazo": "No"},"seccion4": {"cultivos": "3"},"seccion5": {"toleranciaGlucosa": "No realizada","toleranciaGlucosaRealizada": "","vitaminaD": "No realizada","vitaminaDRealizada": "","inmunoglobulina": "No realizada","inmunoglobulinaRealizada": ""},"seccion6": {"actividadDeportiva": ""}}]}}, { upsert: true } );</v>
      </c>
    </row>
    <row r="1919" spans="1:27" x14ac:dyDescent="0.3">
      <c r="A1919" t="s">
        <v>1255</v>
      </c>
      <c r="B1919">
        <v>805</v>
      </c>
      <c r="C1919">
        <v>2012</v>
      </c>
      <c r="D1919" s="5">
        <v>41193</v>
      </c>
      <c r="E1919" s="5" t="str">
        <f t="shared" si="174"/>
        <v>2012-10-11</v>
      </c>
      <c r="F1919" t="s">
        <v>400</v>
      </c>
      <c r="G1919" t="s">
        <v>35</v>
      </c>
      <c r="J1919" t="s">
        <v>38</v>
      </c>
      <c r="L1919" t="s">
        <v>35</v>
      </c>
      <c r="N1919" t="s">
        <v>35</v>
      </c>
      <c r="O1919" t="s">
        <v>46</v>
      </c>
      <c r="P1919" t="s">
        <v>118</v>
      </c>
      <c r="Q1919" t="s">
        <v>256</v>
      </c>
      <c r="R1919" t="s">
        <v>256</v>
      </c>
      <c r="S1919" t="s">
        <v>256</v>
      </c>
      <c r="T1919" t="s">
        <v>261</v>
      </c>
      <c r="U1919" t="s">
        <v>40</v>
      </c>
      <c r="V1919" t="s">
        <v>256</v>
      </c>
      <c r="W1919" t="str">
        <f t="shared" si="175"/>
        <v>db.pacientes.updateOne({"_id":ObjectId('61e34254ec4ec02e84f5de2d')},{ $set: { "seguimientos": [{"id": "2012","seccion1": {"fechaSeguimiento": "2012-10-11","institucion": "Hospital Sor Maria Ludovica de La Plata",</v>
      </c>
      <c r="X1919" t="str">
        <f t="shared" si="176"/>
        <v>"fallecimiento": "No","fechaFallecimiento": "","causaFallecimiento": "","nivelEducativo": "Primaria incompleta","actividadLaboral": "","coberturaSocial": "No","tratamientoAntibioticoHospitalizado": "","embarazo": "No"},</v>
      </c>
      <c r="Y1919" t="str">
        <f t="shared" si="177"/>
        <v>"seccion4": {"cultivos": "3"},"seccion5": {"toleranciaGlucosa": "No realizada","toleranciaGlucosaRealizada": "","vitaminaD": "","vitaminaDRealizada": "","inmunoglobulina": "Realizada",</v>
      </c>
      <c r="Z1919" t="str">
        <f t="shared" si="178"/>
        <v>"inmunoglobulinaRealizada": "&lt; 500"},"seccion6": {"actividadDeportiva": ""}}]}}, { upsert: true } );</v>
      </c>
      <c r="AA1919" t="str">
        <f t="shared" si="179"/>
        <v>db.pacientes.updateOne({"_id":ObjectId('61e34254ec4ec02e84f5de2d')},{ $set: { "seguimientos": [{"id": "2012","seccion1": {"fechaSeguimiento": "2012-10-11","institucion": "Hospital Sor Maria Ludovica de La Plata","fallecimiento": "No","fechaFallecimiento": "","causaFallecimiento": "","nivelEducativo": "Primaria incompleta","actividadLaboral": "","coberturaSocial": "No","tratamientoAntibioticoHospitalizado": "","embarazo": "No"},"seccion4": {"cultivos": "3"},"seccion5": {"toleranciaGlucosa": "No realizada","toleranciaGlucosaRealizada": "","vitaminaD": "","vitaminaDRealizada": "","inmunoglobulina": "Realizada","inmunoglobulinaRealizada": "&lt; 500"},"seccion6": {"actividadDeportiva": ""}}]}}, { upsert: true } );</v>
      </c>
    </row>
    <row r="1920" spans="1:27" x14ac:dyDescent="0.3">
      <c r="A1920" t="s">
        <v>1255</v>
      </c>
      <c r="B1920">
        <v>805</v>
      </c>
      <c r="C1920">
        <v>2013</v>
      </c>
      <c r="D1920" s="5">
        <v>41620</v>
      </c>
      <c r="E1920" s="5" t="str">
        <f t="shared" si="174"/>
        <v>2013-12-12</v>
      </c>
      <c r="F1920" t="s">
        <v>400</v>
      </c>
      <c r="G1920" t="s">
        <v>35</v>
      </c>
      <c r="L1920" t="s">
        <v>281</v>
      </c>
      <c r="N1920" t="s">
        <v>35</v>
      </c>
      <c r="O1920" t="s">
        <v>37</v>
      </c>
      <c r="P1920" t="s">
        <v>118</v>
      </c>
      <c r="Q1920" t="s">
        <v>256</v>
      </c>
      <c r="R1920" t="s">
        <v>256</v>
      </c>
      <c r="S1920" t="s">
        <v>256</v>
      </c>
      <c r="T1920" t="s">
        <v>118</v>
      </c>
      <c r="U1920" t="s">
        <v>256</v>
      </c>
      <c r="V1920" t="s">
        <v>256</v>
      </c>
      <c r="W1920" t="str">
        <f t="shared" si="175"/>
        <v>db.pacientes.updateOne({"_id":ObjectId('61e34254ec4ec02e84f5de2d')},{ $set: { "seguimientos": [{"id": "2013","seccion1": {"fechaSeguimiento": "2013-12-12","institucion": "Hospital Sor Maria Ludovica de La Plata",</v>
      </c>
      <c r="X1920" t="str">
        <f t="shared" si="176"/>
        <v>"fallecimiento": "No","fechaFallecimiento": "","causaFallecimiento": "","nivelEducativo": "","actividadLaboral": "","coberturaSocial": "Sí","tratamientoAntibioticoHospitalizado": "","embarazo": "No"},</v>
      </c>
      <c r="Y1920" t="str">
        <f t="shared" si="177"/>
        <v>"seccion4": {"cultivos": "2"},"seccion5": {"toleranciaGlucosa": "No realizada","toleranciaGlucosaRealizada": "","vitaminaD": "","vitaminaDRealizada": "","inmunoglobulina": "No realizada",</v>
      </c>
      <c r="Z1920" t="str">
        <f t="shared" si="178"/>
        <v>"inmunoglobulinaRealizada": ""},"seccion6": {"actividadDeportiva": ""}}]}}, { upsert: true } );</v>
      </c>
      <c r="AA1920" t="str">
        <f t="shared" si="179"/>
        <v>db.pacientes.updateOne({"_id":ObjectId('61e34254ec4ec02e84f5de2d')},{ $set: { "seguimientos": [{"id": "2013","seccion1": {"fechaSeguimiento": "2013-12-12","institucion": "Hospital Sor Maria Ludovica de La Plata","fallecimiento": "No","fechaFallecimiento": "","causaFallecimiento": "","nivelEducativo": "","actividadLaboral": "","coberturaSocial": "Sí","tratamientoAntibioticoHospitalizado": "","embarazo": "No"},"seccion4": {"cultivos": "2"},"seccion5": {"toleranciaGlucosa": "No realizada","toleranciaGlucosaRealizada": "","vitaminaD": "","vitaminaDRealizada": "","inmunoglobulina": "No realizada","inmunoglobulinaRealizada": ""},"seccion6": {"actividadDeportiva": ""}}]}}, { upsert: true } );</v>
      </c>
    </row>
    <row r="1921" spans="1:27" x14ac:dyDescent="0.3">
      <c r="A1921" t="s">
        <v>1255</v>
      </c>
      <c r="B1921">
        <v>805</v>
      </c>
      <c r="C1921">
        <v>2014</v>
      </c>
      <c r="D1921" s="5">
        <v>41733</v>
      </c>
      <c r="E1921" s="5" t="str">
        <f t="shared" si="174"/>
        <v>2014-4-4</v>
      </c>
      <c r="F1921" t="s">
        <v>400</v>
      </c>
      <c r="G1921" t="s">
        <v>35</v>
      </c>
      <c r="L1921" t="s">
        <v>281</v>
      </c>
      <c r="N1921" t="s">
        <v>35</v>
      </c>
      <c r="O1921" t="s">
        <v>37</v>
      </c>
      <c r="P1921" t="s">
        <v>118</v>
      </c>
      <c r="Q1921" t="s">
        <v>256</v>
      </c>
      <c r="R1921" t="s">
        <v>118</v>
      </c>
      <c r="S1921" t="s">
        <v>256</v>
      </c>
      <c r="T1921" t="s">
        <v>118</v>
      </c>
      <c r="U1921" t="s">
        <v>256</v>
      </c>
      <c r="V1921" t="s">
        <v>256</v>
      </c>
      <c r="W1921" t="str">
        <f t="shared" si="175"/>
        <v>db.pacientes.updateOne({"_id":ObjectId('61e34254ec4ec02e84f5de2d')},{ $set: { "seguimientos": [{"id": "2014","seccion1": {"fechaSeguimiento": "2014-4-4","institucion": "Hospital Sor Maria Ludovica de La Plata",</v>
      </c>
      <c r="X1921" t="str">
        <f t="shared" si="176"/>
        <v>"fallecimiento": "No","fechaFallecimiento": "","causaFallecimiento": "","nivelEducativo": "","actividadLaboral": "","coberturaSocial": "Sí","tratamientoAntibioticoHospitalizado": "","embarazo": "No"},</v>
      </c>
      <c r="Y1921" t="str">
        <f t="shared" si="177"/>
        <v>"seccion4": {"cultivos": "2"},"seccion5": {"toleranciaGlucosa": "No realizada","toleranciaGlucosaRealizada": "","vitaminaD": "No realizada","vitaminaDRealizada": "","inmunoglobulina": "No realizada",</v>
      </c>
      <c r="Z1921" t="str">
        <f t="shared" si="178"/>
        <v>"inmunoglobulinaRealizada": ""},"seccion6": {"actividadDeportiva": ""}}]}}, { upsert: true } );</v>
      </c>
      <c r="AA1921" t="str">
        <f t="shared" si="179"/>
        <v>db.pacientes.updateOne({"_id":ObjectId('61e34254ec4ec02e84f5de2d')},{ $set: { "seguimientos": [{"id": "2014","seccion1": {"fechaSeguimiento": "2014-4-4","institucion": "Hospital Sor Maria Ludovica de La Plata","fallecimiento": "No","fechaFallecimiento": "","causaFallecimiento": "","nivelEducativo": "","actividadLaboral": "","coberturaSocial": "Sí","tratamientoAntibioticoHospitalizado": "","embarazo": "No"},"seccion4": {"cultivos": "2"},"seccion5": {"toleranciaGlucosa": "No realizada","toleranciaGlucosaRealizada": "","vitaminaD": "No realizada","vitaminaDRealizada": "","inmunoglobulina": "No realizada","inmunoglobulinaRealizada": ""},"seccion6": {"actividadDeportiva": ""}}]}}, { upsert: true } );</v>
      </c>
    </row>
    <row r="1922" spans="1:27" x14ac:dyDescent="0.3">
      <c r="A1922" t="s">
        <v>1255</v>
      </c>
      <c r="B1922">
        <v>805</v>
      </c>
      <c r="C1922">
        <v>2016</v>
      </c>
      <c r="D1922" s="5">
        <v>42682</v>
      </c>
      <c r="E1922" s="5" t="str">
        <f t="shared" si="174"/>
        <v>2016-11-8</v>
      </c>
      <c r="F1922" t="s">
        <v>400</v>
      </c>
      <c r="G1922" t="s">
        <v>35</v>
      </c>
      <c r="L1922" t="s">
        <v>281</v>
      </c>
      <c r="N1922" t="s">
        <v>35</v>
      </c>
      <c r="O1922" t="s">
        <v>49</v>
      </c>
      <c r="P1922" t="s">
        <v>118</v>
      </c>
      <c r="Q1922" t="s">
        <v>256</v>
      </c>
      <c r="R1922" t="s">
        <v>261</v>
      </c>
      <c r="S1922" t="s">
        <v>321</v>
      </c>
      <c r="T1922" t="s">
        <v>261</v>
      </c>
      <c r="U1922" t="s">
        <v>40</v>
      </c>
      <c r="V1922" t="s">
        <v>256</v>
      </c>
      <c r="W1922" t="str">
        <f t="shared" si="175"/>
        <v>db.pacientes.updateOne({"_id":ObjectId('61e34254ec4ec02e84f5de2d')},{ $set: { "seguimientos": [{"id": "2016","seccion1": {"fechaSeguimiento": "2016-11-8","institucion": "Hospital Sor Maria Ludovica de La Plata",</v>
      </c>
      <c r="X1922" t="str">
        <f t="shared" si="176"/>
        <v>"fallecimiento": "No","fechaFallecimiento": "","causaFallecimiento": "","nivelEducativo": "","actividadLaboral": "","coberturaSocial": "Sí","tratamientoAntibioticoHospitalizado": "","embarazo": "No"},</v>
      </c>
      <c r="Y1922" t="str">
        <f t="shared" si="177"/>
        <v>"seccion4": {"cultivos": "4"},"seccion5": {"toleranciaGlucosa": "No realizada","toleranciaGlucosaRealizada": "","vitaminaD": "Realizada","vitaminaDRealizada": "Bajo","inmunoglobulina": "Realizada",</v>
      </c>
      <c r="Z1922" t="str">
        <f t="shared" si="178"/>
        <v>"inmunoglobulinaRealizada": "&lt; 500"},"seccion6": {"actividadDeportiva": ""}}]}}, { upsert: true } );</v>
      </c>
      <c r="AA1922" t="str">
        <f t="shared" si="179"/>
        <v>db.pacientes.updateOne({"_id":ObjectId('61e34254ec4ec02e84f5de2d')},{ $set: { "seguimientos": [{"id": "2016","seccion1": {"fechaSeguimiento": "2016-11-8","institucion": "Hospital Sor Maria Ludovica de La Plata","fallecimiento": "No","fechaFallecimiento": "","causaFallecimiento": "","nivelEducativo": "","actividadLaboral": "","coberturaSocial": "Sí","tratamientoAntibioticoHospitalizado": "","embarazo": "No"},"seccion4": {"cultivos": "4"},"seccion5": {"toleranciaGlucosa": "No realizada","toleranciaGlucosaRealizada": "","vitaminaD": "Realizada","vitaminaDRealizada": "Bajo","inmunoglobulina": "Realizada","inmunoglobulinaRealizada": "&lt; 500"},"seccion6": {"actividadDeportiva": ""}}]}}, { upsert: true } );</v>
      </c>
    </row>
    <row r="1923" spans="1:27" x14ac:dyDescent="0.3">
      <c r="A1923" t="s">
        <v>1255</v>
      </c>
      <c r="B1923">
        <v>805</v>
      </c>
      <c r="C1923">
        <v>2017</v>
      </c>
      <c r="D1923" s="5">
        <v>42921</v>
      </c>
      <c r="E1923" s="5" t="str">
        <f t="shared" ref="E1923:E1986" si="180">_xlfn.CONCAT(YEAR(D1923),"-",MONTH(D1923),"-",DAY(D1923))</f>
        <v>2017-7-5</v>
      </c>
      <c r="F1923" t="s">
        <v>400</v>
      </c>
      <c r="G1923" t="s">
        <v>35</v>
      </c>
      <c r="L1923" t="s">
        <v>281</v>
      </c>
      <c r="N1923" t="s">
        <v>35</v>
      </c>
      <c r="O1923" t="s">
        <v>46</v>
      </c>
      <c r="P1923" t="s">
        <v>118</v>
      </c>
      <c r="Q1923" t="s">
        <v>256</v>
      </c>
      <c r="R1923" t="s">
        <v>118</v>
      </c>
      <c r="S1923" t="s">
        <v>256</v>
      </c>
      <c r="T1923" t="s">
        <v>118</v>
      </c>
      <c r="U1923" t="s">
        <v>256</v>
      </c>
      <c r="V1923" t="s">
        <v>256</v>
      </c>
      <c r="W1923" t="str">
        <f t="shared" si="175"/>
        <v>db.pacientes.updateOne({"_id":ObjectId('61e34254ec4ec02e84f5de2d')},{ $set: { "seguimientos": [{"id": "2017","seccion1": {"fechaSeguimiento": "2017-7-5","institucion": "Hospital Sor Maria Ludovica de La Plata",</v>
      </c>
      <c r="X1923" t="str">
        <f t="shared" si="176"/>
        <v>"fallecimiento": "No","fechaFallecimiento": "","causaFallecimiento": "","nivelEducativo": "","actividadLaboral": "","coberturaSocial": "Sí","tratamientoAntibioticoHospitalizado": "","embarazo": "No"},</v>
      </c>
      <c r="Y1923" t="str">
        <f t="shared" si="177"/>
        <v>"seccion4": {"cultivos": "3"},"seccion5": {"toleranciaGlucosa": "No realizada","toleranciaGlucosaRealizada": "","vitaminaD": "No realizada","vitaminaDRealizada": "","inmunoglobulina": "No realizada",</v>
      </c>
      <c r="Z1923" t="str">
        <f t="shared" si="178"/>
        <v>"inmunoglobulinaRealizada": ""},"seccion6": {"actividadDeportiva": ""}}]}}, { upsert: true } );</v>
      </c>
      <c r="AA1923" t="str">
        <f t="shared" si="179"/>
        <v>db.pacientes.updateOne({"_id":ObjectId('61e34254ec4ec02e84f5de2d')},{ $set: { "seguimientos": [{"id": "2017","seccion1": {"fechaSeguimiento": "2017-7-5","institucion": "Hospital Sor Maria Ludovica de La Plata","fallecimiento": "No","fechaFallecimiento": "","causaFallecimiento": "","nivelEducativo": "","actividadLaboral": "","coberturaSocial": "Sí","tratamientoAntibioticoHospitalizado": "","embarazo": "No"},"seccion4": {"cultivos": "3"},"seccion5": {"toleranciaGlucosa": "No realizada","toleranciaGlucosaRealizada": "","vitaminaD": "No realizada","vitaminaDRealizada": "","inmunoglobulina": "No realizada","inmunoglobulinaRealizada": ""},"seccion6": {"actividadDeportiva": ""}}]}}, { upsert: true } );</v>
      </c>
    </row>
    <row r="1924" spans="1:27" x14ac:dyDescent="0.3">
      <c r="A1924" t="s">
        <v>1218</v>
      </c>
      <c r="B1924">
        <v>806</v>
      </c>
      <c r="C1924">
        <v>2012</v>
      </c>
      <c r="D1924" s="5">
        <v>41254</v>
      </c>
      <c r="E1924" s="5" t="str">
        <f t="shared" si="180"/>
        <v>2012-12-11</v>
      </c>
      <c r="F1924" t="s">
        <v>400</v>
      </c>
      <c r="G1924" t="s">
        <v>35</v>
      </c>
      <c r="J1924" t="s">
        <v>38</v>
      </c>
      <c r="L1924" t="s">
        <v>281</v>
      </c>
      <c r="N1924" t="s">
        <v>35</v>
      </c>
      <c r="O1924" t="s">
        <v>46</v>
      </c>
      <c r="P1924" t="s">
        <v>118</v>
      </c>
      <c r="Q1924" t="s">
        <v>256</v>
      </c>
      <c r="R1924" t="s">
        <v>256</v>
      </c>
      <c r="S1924" t="s">
        <v>256</v>
      </c>
      <c r="T1924" t="s">
        <v>261</v>
      </c>
      <c r="U1924" t="s">
        <v>89</v>
      </c>
      <c r="V1924" t="s">
        <v>256</v>
      </c>
      <c r="W1924" t="str">
        <f t="shared" ref="W1924:W1987" si="181">"db.pacientes.updateOne({""_id"":ObjectId('"&amp;A1924&amp;"')},{ $set: { ""seguimientos"": [{""id"": """&amp;C1924&amp;""",""seccion1"": {""fechaSeguimiento"": """&amp;E1924&amp;""",""institucion"": """&amp;F1924&amp;""","</f>
        <v>db.pacientes.updateOne({"_id":ObjectId('61e34254ec4ec02e84f5de08')},{ $set: { "seguimientos": [{"id": "2012","seccion1": {"fechaSeguimiento": "2012-12-11","institucion": "Hospital Sor Maria Ludovica de La Plata",</v>
      </c>
      <c r="X1924" t="str">
        <f t="shared" ref="X1924:X1987" si="182">"""fallecimiento"": """&amp;G1924&amp;""",""fechaFallecimiento"": """&amp;H1924&amp;""",""causaFallecimiento"": """&amp;I1924&amp;""",""nivelEducativo"": """&amp;J1924&amp;""",""actividadLaboral"": """&amp;K1924&amp;""",""coberturaSocial"": """&amp;L1924&amp;""",""tratamientoAntibioticoHospitalizado"": """&amp;M1924&amp;""",""embarazo"": """&amp;N1924&amp;"""},"</f>
        <v>"fallecimiento": "No","fechaFallecimiento": "","causaFallecimiento": "","nivelEducativo": "Primaria incompleta","actividadLaboral": "","coberturaSocial": "Sí","tratamientoAntibioticoHospitalizado": "","embarazo": "No"},</v>
      </c>
      <c r="Y1924" t="str">
        <f t="shared" ref="Y1924:Y1987" si="183">"""seccion4"": {""cultivos"": """&amp;O1924&amp;"""},""seccion5"": {""toleranciaGlucosa"": """&amp;P1924&amp;""",""toleranciaGlucosaRealizada"": """&amp;Q1924&amp;""",""vitaminaD"": """&amp;R1924&amp;""",""vitaminaDRealizada"": """&amp;S1924&amp;""",""inmunoglobulina"": """&amp;T1924&amp;""","</f>
        <v>"seccion4": {"cultivos": "3"},"seccion5": {"toleranciaGlucosa": "No realizada","toleranciaGlucosaRealizada": "","vitaminaD": "","vitaminaDRealizada": "","inmunoglobulina": "Realizada",</v>
      </c>
      <c r="Z1924" t="str">
        <f t="shared" ref="Z1924:Z1987" si="184">"""inmunoglobulinaRealizada"": """&amp;U1924&amp;"""},""seccion6"": {""actividadDeportiva"": """&amp;V1924&amp;"""}}]}}, { upsert: true } );"</f>
        <v>"inmunoglobulinaRealizada": "&gt; 1.000"},"seccion6": {"actividadDeportiva": ""}}]}}, { upsert: true } );</v>
      </c>
      <c r="AA1924" t="str">
        <f t="shared" ref="AA1924:AA1987" si="185">W1924&amp;X1924&amp;Y1924&amp;Z1924</f>
        <v>db.pacientes.updateOne({"_id":ObjectId('61e34254ec4ec02e84f5de08')},{ $set: { "seguimientos": [{"id": "2012","seccion1": {"fechaSeguimiento": "2012-12-11","institucion": "Hospital Sor Maria Ludovica de La Plata","fallecimiento": "No","fechaFallecimiento": "","causaFallecimiento": "","nivelEducativo": "Primaria incompleta","actividadLaboral": "","coberturaSocial": "Sí","tratamientoAntibioticoHospitalizado": "","embarazo": "No"},"seccion4": {"cultivos": "3"},"seccion5": {"toleranciaGlucosa": "No realizada","toleranciaGlucosaRealizada": "","vitaminaD": "","vitaminaDRealizada": "","inmunoglobulina": "Realizada","inmunoglobulinaRealizada": "&gt; 1.000"},"seccion6": {"actividadDeportiva": ""}}]}}, { upsert: true } );</v>
      </c>
    </row>
    <row r="1925" spans="1:27" x14ac:dyDescent="0.3">
      <c r="A1925" t="s">
        <v>1218</v>
      </c>
      <c r="B1925">
        <v>806</v>
      </c>
      <c r="C1925">
        <v>2015</v>
      </c>
      <c r="D1925" s="5">
        <v>42241</v>
      </c>
      <c r="E1925" s="5" t="str">
        <f t="shared" si="180"/>
        <v>2015-8-25</v>
      </c>
      <c r="F1925" t="s">
        <v>400</v>
      </c>
      <c r="G1925" t="s">
        <v>35</v>
      </c>
      <c r="L1925" t="s">
        <v>281</v>
      </c>
      <c r="M1925" t="s">
        <v>45</v>
      </c>
      <c r="O1925" t="s">
        <v>45</v>
      </c>
      <c r="P1925" t="s">
        <v>118</v>
      </c>
      <c r="Q1925" t="s">
        <v>256</v>
      </c>
      <c r="R1925" t="s">
        <v>256</v>
      </c>
      <c r="S1925" t="s">
        <v>256</v>
      </c>
      <c r="T1925" t="s">
        <v>118</v>
      </c>
      <c r="U1925" t="s">
        <v>256</v>
      </c>
      <c r="V1925" t="s">
        <v>256</v>
      </c>
      <c r="W1925" t="str">
        <f t="shared" si="181"/>
        <v>db.pacientes.updateOne({"_id":ObjectId('61e34254ec4ec02e84f5de08')},{ $set: { "seguimientos": [{"id": "2015","seccion1": {"fechaSeguimiento": "2015-8-25","institucion": "Hospital Sor Maria Ludovica de La Plata",</v>
      </c>
      <c r="X1925" t="str">
        <f t="shared" si="182"/>
        <v>"fallecimiento": "No","fechaFallecimiento": "","causaFallecimiento": "","nivelEducativo": "","actividadLaboral": "","coberturaSocial": "Sí","tratamientoAntibioticoHospitalizado": "1","embarazo": ""},</v>
      </c>
      <c r="Y1925" t="str">
        <f t="shared" si="183"/>
        <v>"seccion4": {"cultivos": "1"},"seccion5": {"toleranciaGlucosa": "No realizada","toleranciaGlucosaRealizada": "","vitaminaD": "","vitaminaDRealizada": "","inmunoglobulina": "No realizada",</v>
      </c>
      <c r="Z1925" t="str">
        <f t="shared" si="184"/>
        <v>"inmunoglobulinaRealizada": ""},"seccion6": {"actividadDeportiva": ""}}]}}, { upsert: true } );</v>
      </c>
      <c r="AA1925" t="str">
        <f t="shared" si="185"/>
        <v>db.pacientes.updateOne({"_id":ObjectId('61e34254ec4ec02e84f5de08')},{ $set: { "seguimientos": [{"id": "2015","seccion1": {"fechaSeguimiento": "2015-8-25","institucion": "Hospital Sor Maria Ludovica de La Plata","fallecimiento": "No","fechaFallecimiento": "","causaFallecimiento": "","nivelEducativo": "","actividadLaboral": "","coberturaSocial": "Sí","tratamientoAntibioticoHospitalizado": "1","embarazo": ""},"seccion4": {"cultivos": "1"},"seccion5": {"toleranciaGlucosa": "No realizada","toleranciaGlucosaRealizada": "","vitaminaD": "","vitaminaDRealizada": "","inmunoglobulina": "No realizada","inmunoglobulinaRealizada": ""},"seccion6": {"actividadDeportiva": ""}}]}}, { upsert: true } );</v>
      </c>
    </row>
    <row r="1926" spans="1:27" x14ac:dyDescent="0.3">
      <c r="A1926" t="s">
        <v>1256</v>
      </c>
      <c r="B1926">
        <v>808</v>
      </c>
      <c r="C1926">
        <v>2011</v>
      </c>
      <c r="D1926" s="5">
        <v>40562</v>
      </c>
      <c r="E1926" s="5" t="str">
        <f t="shared" si="180"/>
        <v>2011-1-19</v>
      </c>
      <c r="F1926" t="s">
        <v>413</v>
      </c>
      <c r="G1926" t="s">
        <v>35</v>
      </c>
      <c r="N1926" t="s">
        <v>35</v>
      </c>
      <c r="P1926" t="s">
        <v>118</v>
      </c>
      <c r="Q1926" t="s">
        <v>256</v>
      </c>
      <c r="R1926" t="s">
        <v>256</v>
      </c>
      <c r="S1926" t="s">
        <v>256</v>
      </c>
      <c r="T1926" t="s">
        <v>256</v>
      </c>
      <c r="U1926" t="s">
        <v>256</v>
      </c>
      <c r="V1926" t="s">
        <v>256</v>
      </c>
      <c r="W1926" t="str">
        <f t="shared" si="181"/>
        <v>db.pacientes.updateOne({"_id":ObjectId('61e34254ec4ec02e84f5de2e')},{ $set: { "seguimientos": [{"id": "2011","seccion1": {"fechaSeguimiento": "2011-1-19","institucion": "H.I.G.A Prof.R. Rossi",</v>
      </c>
      <c r="X1926" t="str">
        <f t="shared" si="182"/>
        <v>"fallecimiento": "No","fechaFallecimiento": "","causaFallecimiento": "","nivelEducativo": "","actividadLaboral": "","coberturaSocial": "","tratamientoAntibioticoHospitalizado": "","embarazo": "No"},</v>
      </c>
      <c r="Y1926" t="str">
        <f t="shared" si="183"/>
        <v>"seccion4": {"cultivos": ""},"seccion5": {"toleranciaGlucosa": "No realizada","toleranciaGlucosaRealizada": "","vitaminaD": "","vitaminaDRealizada": "","inmunoglobulina": "",</v>
      </c>
      <c r="Z1926" t="str">
        <f t="shared" si="184"/>
        <v>"inmunoglobulinaRealizada": ""},"seccion6": {"actividadDeportiva": ""}}]}}, { upsert: true } );</v>
      </c>
      <c r="AA1926" t="str">
        <f t="shared" si="185"/>
        <v>db.pacientes.updateOne({"_id":ObjectId('61e34254ec4ec02e84f5de2e')},{ $set: { "seguimientos": [{"id": "2011","seccion1": {"fechaSeguimiento": "2011-1-19","institucion": "H.I.G.A Prof.R. Rossi","fallecimiento": "No","fechaFallecimiento": "","causaFallecimiento": "","nivelEducativo": "","actividadLaboral": "","coberturaSocial": "","tratamientoAntibioticoHospitalizado": "","embarazo": "No"},"seccion4":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1927" spans="1:27" x14ac:dyDescent="0.3">
      <c r="A1927" t="s">
        <v>1256</v>
      </c>
      <c r="B1927">
        <v>808</v>
      </c>
      <c r="C1927">
        <v>2011</v>
      </c>
      <c r="D1927" s="5">
        <v>40562</v>
      </c>
      <c r="E1927" s="5" t="str">
        <f t="shared" si="180"/>
        <v>2011-1-19</v>
      </c>
      <c r="F1927" t="s">
        <v>413</v>
      </c>
      <c r="G1927" t="s">
        <v>35</v>
      </c>
      <c r="J1927" t="s">
        <v>52</v>
      </c>
      <c r="K1927" t="s">
        <v>53</v>
      </c>
      <c r="L1927" t="s">
        <v>281</v>
      </c>
      <c r="N1927" t="s">
        <v>35</v>
      </c>
      <c r="O1927" t="s">
        <v>48</v>
      </c>
      <c r="P1927" t="s">
        <v>261</v>
      </c>
      <c r="Q1927" t="s">
        <v>34</v>
      </c>
      <c r="R1927" t="s">
        <v>256</v>
      </c>
      <c r="S1927" t="s">
        <v>256</v>
      </c>
      <c r="T1927" t="s">
        <v>256</v>
      </c>
      <c r="U1927" t="s">
        <v>256</v>
      </c>
      <c r="V1927" t="s">
        <v>256</v>
      </c>
      <c r="W1927" t="str">
        <f t="shared" si="181"/>
        <v>db.pacientes.updateOne({"_id":ObjectId('61e34254ec4ec02e84f5de2e')},{ $set: { "seguimientos": [{"id": "2011","seccion1": {"fechaSeguimiento": "2011-1-19","institucion": "H.I.G.A Prof.R. Rossi",</v>
      </c>
      <c r="X1927" t="str">
        <f t="shared" si="182"/>
        <v>"fallecimiento": "No","fechaFallecimiento": "","causaFallecimiento": "","nivelEducativo": "Terciario incompleto","actividadLaboral": "Trabaja, parcial","coberturaSocial": "Sí","tratamientoAntibioticoHospitalizado": "","embarazo": "No"},</v>
      </c>
      <c r="Y1927" t="str">
        <f t="shared" si="183"/>
        <v>"seccion4": {"cultivos": "5"},"seccion5": {"toleranciaGlucosa": "Realizada","toleranciaGlucosaRealizada": "Normal","vitaminaD": "","vitaminaDRealizada": "","inmunoglobulina": "",</v>
      </c>
      <c r="Z1927" t="str">
        <f t="shared" si="184"/>
        <v>"inmunoglobulinaRealizada": ""},"seccion6": {"actividadDeportiva": ""}}]}}, { upsert: true } );</v>
      </c>
      <c r="AA1927" t="str">
        <f t="shared" si="185"/>
        <v>db.pacientes.updateOne({"_id":ObjectId('61e34254ec4ec02e84f5de2e')},{ $set: { "seguimientos": [{"id": "2011","seccion1": {"fechaSeguimiento": "2011-1-19","institucion": "H.I.G.A Prof.R. Rossi","fallecimiento": "No","fechaFallecimiento": "","causaFallecimiento": "","nivelEducativo": "Terciario incompleto","actividadLaboral": "Trabaja, parcial","coberturaSocial": "Sí","tratamientoAntibioticoHospitalizado": "","embarazo": "No"},"seccion4": {"cultivos": "5"},"seccion5": {"toleranciaGlucosa": "Realizada","toleranciaGlucosaRealizada": "Normal","vitaminaD": "","vitaminaDRealizada": "","inmunoglobulina": "","inmunoglobulinaRealizada": ""},"seccion6": {"actividadDeportiva": ""}}]}}, { upsert: true } );</v>
      </c>
    </row>
    <row r="1928" spans="1:27" x14ac:dyDescent="0.3">
      <c r="A1928" t="s">
        <v>1257</v>
      </c>
      <c r="B1928">
        <v>809</v>
      </c>
      <c r="C1928">
        <v>2013</v>
      </c>
      <c r="D1928" s="5">
        <v>41470</v>
      </c>
      <c r="E1928" s="5" t="str">
        <f t="shared" si="180"/>
        <v>2013-7-15</v>
      </c>
      <c r="F1928" t="s">
        <v>397</v>
      </c>
      <c r="G1928" t="s">
        <v>35</v>
      </c>
      <c r="J1928" t="s">
        <v>61</v>
      </c>
      <c r="K1928" t="s">
        <v>53</v>
      </c>
      <c r="L1928" t="s">
        <v>281</v>
      </c>
      <c r="N1928" t="s">
        <v>35</v>
      </c>
      <c r="O1928" t="s">
        <v>45</v>
      </c>
      <c r="P1928" t="s">
        <v>118</v>
      </c>
      <c r="Q1928" t="s">
        <v>256</v>
      </c>
      <c r="R1928" t="s">
        <v>256</v>
      </c>
      <c r="S1928" t="s">
        <v>256</v>
      </c>
      <c r="T1928" t="s">
        <v>256</v>
      </c>
      <c r="U1928" t="s">
        <v>256</v>
      </c>
      <c r="V1928" t="s">
        <v>256</v>
      </c>
      <c r="W1928" t="str">
        <f t="shared" si="181"/>
        <v>db.pacientes.updateOne({"_id":ObjectId('61e34254ec4ec02e84f5de2f')},{ $set: { "seguimientos": [{"id": "2013","seccion1": {"fechaSeguimiento": "2013-7-15","institucion": "Consultorio FQ - Dr. Macri",</v>
      </c>
      <c r="X1928" t="str">
        <f t="shared" si="182"/>
        <v>"fallecimiento": "No","fechaFallecimiento": "","causaFallecimiento": "","nivelEducativo": "Secundaria incompleta","actividadLaboral": "Trabaja, parcial","coberturaSocial": "Sí","tratamientoAntibioticoHospitalizado": "","embarazo": "No"},</v>
      </c>
      <c r="Y1928" t="str">
        <f t="shared" si="183"/>
        <v>"seccion4": {"cultivos": "1"},"seccion5": {"toleranciaGlucosa": "No realizada","toleranciaGlucosaRealizada": "","vitaminaD": "","vitaminaDRealizada": "","inmunoglobulina": "",</v>
      </c>
      <c r="Z1928" t="str">
        <f t="shared" si="184"/>
        <v>"inmunoglobulinaRealizada": ""},"seccion6": {"actividadDeportiva": ""}}]}}, { upsert: true } );</v>
      </c>
      <c r="AA1928" t="str">
        <f t="shared" si="185"/>
        <v>db.pacientes.updateOne({"_id":ObjectId('61e34254ec4ec02e84f5de2f')},{ $set: { "seguimientos": [{"id": "2013","seccion1": {"fechaSeguimiento": "2013-7-15","institucion": "Consultorio FQ - Dr. Macri","fallecimiento": "No","fechaFallecimiento": "","causaFallecimiento": "","nivelEducativo": "Secundaria incompleta","actividadLaboral": "Trabaja, parcial","coberturaSocial": "Sí","tratamientoAntibioticoHospitalizado": "","embarazo": "No"},"seccion4": {"cultivos": "1"},"seccion5":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1929" spans="1:27" x14ac:dyDescent="0.3">
      <c r="A1929" t="s">
        <v>1258</v>
      </c>
      <c r="B1929">
        <v>810</v>
      </c>
      <c r="C1929">
        <v>2013</v>
      </c>
      <c r="D1929" s="5">
        <v>41463</v>
      </c>
      <c r="E1929" s="5" t="str">
        <f t="shared" si="180"/>
        <v>2013-7-8</v>
      </c>
      <c r="F1929" t="s">
        <v>1962</v>
      </c>
      <c r="G1929" t="s">
        <v>35</v>
      </c>
      <c r="L1929" t="s">
        <v>35</v>
      </c>
      <c r="N1929" t="s">
        <v>35</v>
      </c>
      <c r="O1929" t="s">
        <v>49</v>
      </c>
      <c r="P1929" t="s">
        <v>261</v>
      </c>
      <c r="Q1929" t="s">
        <v>34</v>
      </c>
      <c r="R1929" t="s">
        <v>256</v>
      </c>
      <c r="S1929" t="s">
        <v>256</v>
      </c>
      <c r="T1929" t="s">
        <v>256</v>
      </c>
      <c r="U1929" t="s">
        <v>256</v>
      </c>
      <c r="V1929" t="s">
        <v>256</v>
      </c>
      <c r="W1929" t="str">
        <f t="shared" si="181"/>
        <v>db.pacientes.updateOne({"_id":ObjectId('61e34254ec4ec02e84f5de30')},{ $set: { "seguimientos": [{"id": "2013","seccion1": {"fechaSeguimiento": "2013-7-8","institucion": "HOSPITAL de PEDIATRÍA Juan P. Garrahan",</v>
      </c>
      <c r="X1929" t="str">
        <f t="shared" si="182"/>
        <v>"fallecimiento": "No","fechaFallecimiento": "","causaFallecimiento": "","nivelEducativo": "","actividadLaboral": "","coberturaSocial": "No","tratamientoAntibioticoHospitalizado": "","embarazo": "No"},</v>
      </c>
      <c r="Y1929" t="str">
        <f t="shared" si="183"/>
        <v>"seccion4": {"cultivos": "4"},"seccion5": {"toleranciaGlucosa": "Realizada","toleranciaGlucosaRealizada": "Normal","vitaminaD": "","vitaminaDRealizada": "","inmunoglobulina": "",</v>
      </c>
      <c r="Z1929" t="str">
        <f t="shared" si="184"/>
        <v>"inmunoglobulinaRealizada": ""},"seccion6": {"actividadDeportiva": ""}}]}}, { upsert: true } );</v>
      </c>
      <c r="AA1929" t="str">
        <f t="shared" si="185"/>
        <v>db.pacientes.updateOne({"_id":ObjectId('61e34254ec4ec02e84f5de30')},{ $set: { "seguimientos": [{"id": "2013","seccion1": {"fechaSeguimiento": "2013-7-8","institucion": "HOSPITAL de PEDIATRÍA Juan P. Garrahan","fallecimiento": "No","fechaFallecimiento": "","causaFallecimiento": "","nivelEducativo": "","actividadLaboral": "","coberturaSocial": "No","tratamientoAntibioticoHospitalizado": "","embarazo": "No"},"seccion4": {"cultivos": "4"},"seccion5": {"toleranciaGlucosa": "Realizada","toleranciaGlucosaRealizada": "Normal","vitaminaD": "","vitaminaDRealizada": "","inmunoglobulina": "","inmunoglobulinaRealizada": ""},"seccion6": {"actividadDeportiva": ""}}]}}, { upsert: true } );</v>
      </c>
    </row>
    <row r="1930" spans="1:27" x14ac:dyDescent="0.3">
      <c r="A1930" t="s">
        <v>1258</v>
      </c>
      <c r="B1930">
        <v>810</v>
      </c>
      <c r="C1930">
        <v>2014</v>
      </c>
      <c r="D1930" s="5">
        <v>41799</v>
      </c>
      <c r="E1930" s="5" t="str">
        <f t="shared" si="180"/>
        <v>2014-6-9</v>
      </c>
      <c r="F1930" t="s">
        <v>1962</v>
      </c>
      <c r="G1930" t="s">
        <v>35</v>
      </c>
      <c r="L1930" t="s">
        <v>35</v>
      </c>
      <c r="N1930" t="s">
        <v>35</v>
      </c>
      <c r="O1930" t="s">
        <v>48</v>
      </c>
      <c r="P1930" t="s">
        <v>261</v>
      </c>
      <c r="Q1930" t="s">
        <v>34</v>
      </c>
      <c r="R1930" t="s">
        <v>261</v>
      </c>
      <c r="S1930" t="s">
        <v>34</v>
      </c>
      <c r="T1930" t="s">
        <v>261</v>
      </c>
      <c r="U1930" t="s">
        <v>40</v>
      </c>
      <c r="V1930" t="s">
        <v>256</v>
      </c>
      <c r="W1930" t="str">
        <f t="shared" si="181"/>
        <v>db.pacientes.updateOne({"_id":ObjectId('61e34254ec4ec02e84f5de30')},{ $set: { "seguimientos": [{"id": "2014","seccion1": {"fechaSeguimiento": "2014-6-9","institucion": "HOSPITAL de PEDIATRÍA Juan P. Garrahan",</v>
      </c>
      <c r="X1930" t="str">
        <f t="shared" si="182"/>
        <v>"fallecimiento": "No","fechaFallecimiento": "","causaFallecimiento": "","nivelEducativo": "","actividadLaboral": "","coberturaSocial": "No","tratamientoAntibioticoHospitalizado": "","embarazo": "No"},</v>
      </c>
      <c r="Y1930" t="str">
        <f t="shared" si="183"/>
        <v>"seccion4": {"cultivos": "5"},"seccion5": {"toleranciaGlucosa": "Realizada","toleranciaGlucosaRealizada": "Normal","vitaminaD": "Realizada","vitaminaDRealizada": "Normal","inmunoglobulina": "Realizada",</v>
      </c>
      <c r="Z1930" t="str">
        <f t="shared" si="184"/>
        <v>"inmunoglobulinaRealizada": "&lt; 500"},"seccion6": {"actividadDeportiva": ""}}]}}, { upsert: true } );</v>
      </c>
      <c r="AA1930" t="str">
        <f t="shared" si="185"/>
        <v>db.pacientes.updateOne({"_id":ObjectId('61e34254ec4ec02e84f5de30')},{ $set: { "seguimientos": [{"id": "2014","seccion1": {"fechaSeguimiento": "2014-6-9","institucion": "HOSPITAL de PEDIATRÍA Juan P. Garrahan","fallecimiento": "No","fechaFallecimiento": "","causaFallecimiento": "","nivelEducativo": "","actividadLaboral": "","coberturaSocial": "No","tratamientoAntibioticoHospitalizado": "","embarazo": "No"},"seccion4": {"cultivos": "5"},"seccion5": {"toleranciaGlucosa": "Realizada","toleranciaGlucosaRealizada": "Normal","vitaminaD": "Realizada","vitaminaDRealizada": "Normal","inmunoglobulina": "Realizada","inmunoglobulinaRealizada": "&lt; 500"},"seccion6": {"actividadDeportiva": ""}}]}}, { upsert: true } );</v>
      </c>
    </row>
    <row r="1931" spans="1:27" x14ac:dyDescent="0.3">
      <c r="A1931" t="s">
        <v>1258</v>
      </c>
      <c r="B1931">
        <v>810</v>
      </c>
      <c r="C1931">
        <v>2015</v>
      </c>
      <c r="D1931" s="5">
        <v>42184</v>
      </c>
      <c r="E1931" s="5" t="str">
        <f t="shared" si="180"/>
        <v>2015-6-29</v>
      </c>
      <c r="F1931" t="s">
        <v>1962</v>
      </c>
      <c r="G1931" t="s">
        <v>35</v>
      </c>
      <c r="L1931" t="s">
        <v>35</v>
      </c>
      <c r="N1931" t="s">
        <v>35</v>
      </c>
      <c r="O1931" t="s">
        <v>48</v>
      </c>
      <c r="P1931" t="s">
        <v>261</v>
      </c>
      <c r="Q1931" t="s">
        <v>34</v>
      </c>
      <c r="R1931" t="s">
        <v>118</v>
      </c>
      <c r="S1931" t="s">
        <v>256</v>
      </c>
      <c r="T1931" t="s">
        <v>261</v>
      </c>
      <c r="U1931" t="s">
        <v>40</v>
      </c>
      <c r="V1931" t="s">
        <v>256</v>
      </c>
      <c r="W1931" t="str">
        <f t="shared" si="181"/>
        <v>db.pacientes.updateOne({"_id":ObjectId('61e34254ec4ec02e84f5de30')},{ $set: { "seguimientos": [{"id": "2015","seccion1": {"fechaSeguimiento": "2015-6-29","institucion": "HOSPITAL de PEDIATRÍA Juan P. Garrahan",</v>
      </c>
      <c r="X1931" t="str">
        <f t="shared" si="182"/>
        <v>"fallecimiento": "No","fechaFallecimiento": "","causaFallecimiento": "","nivelEducativo": "","actividadLaboral": "","coberturaSocial": "No","tratamientoAntibioticoHospitalizado": "","embarazo": "No"},</v>
      </c>
      <c r="Y1931" t="str">
        <f t="shared" si="183"/>
        <v>"seccion4": {"cultivos": "5"},"seccion5": {"toleranciaGlucosa": "Realizada","toleranciaGlucosaRealizada": "Normal","vitaminaD": "No realizada","vitaminaDRealizada": "","inmunoglobulina": "Realizada",</v>
      </c>
      <c r="Z1931" t="str">
        <f t="shared" si="184"/>
        <v>"inmunoglobulinaRealizada": "&lt; 500"},"seccion6": {"actividadDeportiva": ""}}]}}, { upsert: true } );</v>
      </c>
      <c r="AA1931" t="str">
        <f t="shared" si="185"/>
        <v>db.pacientes.updateOne({"_id":ObjectId('61e34254ec4ec02e84f5de30')},{ $set: { "seguimientos": [{"id": "2015","seccion1": {"fechaSeguimiento": "2015-6-29","institucion": "HOSPITAL de PEDIATRÍA Juan P. Garrahan","fallecimiento": "No","fechaFallecimiento": "","causaFallecimiento": "","nivelEducativo": "","actividadLaboral": "","coberturaSocial": "No","tratamientoAntibioticoHospitalizado": "","embarazo": "No"},"seccion4": {"cultivos": "5"},"seccion5": {"toleranciaGlucosa": "Realizada","toleranciaGlucosaRealizada": "Normal","vitaminaD": "No realizada","vitaminaDRealizada": "","inmunoglobulina": "Realizada","inmunoglobulinaRealizada": "&lt; 500"},"seccion6": {"actividadDeportiva": ""}}]}}, { upsert: true } );</v>
      </c>
    </row>
    <row r="1932" spans="1:27" x14ac:dyDescent="0.3">
      <c r="A1932" t="s">
        <v>1259</v>
      </c>
      <c r="B1932">
        <v>811</v>
      </c>
      <c r="C1932">
        <v>2013</v>
      </c>
      <c r="D1932" s="5">
        <v>41473</v>
      </c>
      <c r="E1932" s="5" t="str">
        <f t="shared" si="180"/>
        <v>2013-7-18</v>
      </c>
      <c r="F1932" t="s">
        <v>358</v>
      </c>
      <c r="G1932" t="s">
        <v>35</v>
      </c>
      <c r="L1932" t="s">
        <v>281</v>
      </c>
      <c r="M1932" t="s">
        <v>37</v>
      </c>
      <c r="N1932" t="s">
        <v>35</v>
      </c>
      <c r="P1932" t="s">
        <v>118</v>
      </c>
      <c r="Q1932" t="s">
        <v>256</v>
      </c>
      <c r="R1932" t="s">
        <v>256</v>
      </c>
      <c r="S1932" t="s">
        <v>256</v>
      </c>
      <c r="T1932" t="s">
        <v>256</v>
      </c>
      <c r="U1932" t="s">
        <v>256</v>
      </c>
      <c r="V1932" t="s">
        <v>281</v>
      </c>
      <c r="W1932" t="str">
        <f t="shared" si="181"/>
        <v>db.pacientes.updateOne({"_id":ObjectId('61e34254ec4ec02e84f5de31')},{ $set: { "seguimientos": [{"id": "2013","seccion1": {"fechaSeguimiento": "2013-7-18","institucion": "Hospital de Niños Dr Orlando Alassia",</v>
      </c>
      <c r="X1932" t="str">
        <f t="shared" si="182"/>
        <v>"fallecimiento": "No","fechaFallecimiento": "","causaFallecimiento": "","nivelEducativo": "","actividadLaboral": "","coberturaSocial": "Sí","tratamientoAntibioticoHospitalizado": "2","embarazo": "No"},</v>
      </c>
      <c r="Y1932" t="str">
        <f t="shared" si="183"/>
        <v>"seccion4": {"cultivos": ""},"seccion5": {"toleranciaGlucosa": "No realizada","toleranciaGlucosaRealizada": "","vitaminaD": "","vitaminaDRealizada": "","inmunoglobulina": "",</v>
      </c>
      <c r="Z1932" t="str">
        <f t="shared" si="184"/>
        <v>"inmunoglobulinaRealizada": ""},"seccion6": {"actividadDeportiva": "Sí"}}]}}, { upsert: true } );</v>
      </c>
      <c r="AA1932" t="str">
        <f t="shared" si="185"/>
        <v>db.pacientes.updateOne({"_id":ObjectId('61e34254ec4ec02e84f5de31')},{ $set: { "seguimientos": [{"id": "2013","seccion1": {"fechaSeguimiento": "2013-7-18","institucion": "Hospital de Niños Dr Orlando Alassia","fallecimiento": "No","fechaFallecimiento": "","causaFallecimiento": "","nivelEducativo": "","actividadLaboral": "","coberturaSocial": "Sí","tratamientoAntibioticoHospitalizado": "2","embarazo": "No"},"seccion4": {"cultivos": ""},"seccion5": {"toleranciaGlucosa": "No realizada","toleranciaGlucosaRealizada": "","vitaminaD": "","vitaminaDRealizada": "","inmunoglobulina": "","inmunoglobulinaRealizada": ""},"seccion6": {"actividadDeportiva": "Sí"}}]}}, { upsert: true } );</v>
      </c>
    </row>
    <row r="1933" spans="1:27" x14ac:dyDescent="0.3">
      <c r="A1933" t="s">
        <v>1259</v>
      </c>
      <c r="B1933">
        <v>811</v>
      </c>
      <c r="C1933">
        <v>2013</v>
      </c>
      <c r="D1933" s="5">
        <v>41536</v>
      </c>
      <c r="E1933" s="5" t="str">
        <f t="shared" si="180"/>
        <v>2013-9-19</v>
      </c>
      <c r="F1933" t="s">
        <v>358</v>
      </c>
      <c r="G1933" t="s">
        <v>35</v>
      </c>
      <c r="L1933" t="s">
        <v>281</v>
      </c>
      <c r="N1933" t="s">
        <v>35</v>
      </c>
      <c r="P1933" t="s">
        <v>118</v>
      </c>
      <c r="Q1933" t="s">
        <v>256</v>
      </c>
      <c r="R1933" t="s">
        <v>256</v>
      </c>
      <c r="S1933" t="s">
        <v>256</v>
      </c>
      <c r="T1933" t="s">
        <v>256</v>
      </c>
      <c r="U1933" t="s">
        <v>256</v>
      </c>
      <c r="V1933" t="s">
        <v>256</v>
      </c>
      <c r="W1933" t="str">
        <f t="shared" si="181"/>
        <v>db.pacientes.updateOne({"_id":ObjectId('61e34254ec4ec02e84f5de31')},{ $set: { "seguimientos": [{"id": "2013","seccion1": {"fechaSeguimiento": "2013-9-19","institucion": "Hospital de Niños Dr Orlando Alassia",</v>
      </c>
      <c r="X1933" t="str">
        <f t="shared" si="182"/>
        <v>"fallecimiento": "No","fechaFallecimiento": "","causaFallecimiento": "","nivelEducativo": "","actividadLaboral": "","coberturaSocial": "Sí","tratamientoAntibioticoHospitalizado": "","embarazo": "No"},</v>
      </c>
      <c r="Y1933" t="str">
        <f t="shared" si="183"/>
        <v>"seccion4": {"cultivos": ""},"seccion5": {"toleranciaGlucosa": "No realizada","toleranciaGlucosaRealizada": "","vitaminaD": "","vitaminaDRealizada": "","inmunoglobulina": "",</v>
      </c>
      <c r="Z1933" t="str">
        <f t="shared" si="184"/>
        <v>"inmunoglobulinaRealizada": ""},"seccion6": {"actividadDeportiva": ""}}]}}, { upsert: true } );</v>
      </c>
      <c r="AA1933" t="str">
        <f t="shared" si="185"/>
        <v>db.pacientes.updateOne({"_id":ObjectId('61e34254ec4ec02e84f5de31')},{ $set: { "seguimientos": [{"id": "2013","seccion1": {"fechaSeguimiento": "2013-9-19","institucion": "Hospital de Niños Dr Orlando Alassia","fallecimiento": "No","fechaFallecimiento": "","causaFallecimiento": "","nivelEducativo": "","actividadLaboral": "","coberturaSocial": "Sí","tratamientoAntibioticoHospitalizado": "","embarazo": "No"},"seccion4":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1934" spans="1:27" x14ac:dyDescent="0.3">
      <c r="A1934" t="s">
        <v>1259</v>
      </c>
      <c r="B1934">
        <v>811</v>
      </c>
      <c r="C1934">
        <v>2014</v>
      </c>
      <c r="D1934" s="5">
        <v>41655</v>
      </c>
      <c r="E1934" s="5" t="str">
        <f t="shared" si="180"/>
        <v>2014-1-16</v>
      </c>
      <c r="F1934" t="s">
        <v>358</v>
      </c>
      <c r="G1934" t="s">
        <v>35</v>
      </c>
      <c r="M1934" t="s">
        <v>45</v>
      </c>
      <c r="P1934" t="s">
        <v>118</v>
      </c>
      <c r="Q1934" t="s">
        <v>256</v>
      </c>
      <c r="R1934" t="s">
        <v>256</v>
      </c>
      <c r="S1934" t="s">
        <v>256</v>
      </c>
      <c r="T1934" t="s">
        <v>256</v>
      </c>
      <c r="U1934" t="s">
        <v>256</v>
      </c>
      <c r="V1934" t="s">
        <v>281</v>
      </c>
      <c r="W1934" t="str">
        <f t="shared" si="181"/>
        <v>db.pacientes.updateOne({"_id":ObjectId('61e34254ec4ec02e84f5de31')},{ $set: { "seguimientos": [{"id": "2014","seccion1": {"fechaSeguimiento": "2014-1-16","institucion": "Hospital de Niños Dr Orlando Alassia",</v>
      </c>
      <c r="X1934" t="str">
        <f t="shared" si="182"/>
        <v>"fallecimiento": "No","fechaFallecimiento": "","causaFallecimiento": "","nivelEducativo": "","actividadLaboral": "","coberturaSocial": "","tratamientoAntibioticoHospitalizado": "1","embarazo": ""},</v>
      </c>
      <c r="Y1934" t="str">
        <f t="shared" si="183"/>
        <v>"seccion4": {"cultivos": ""},"seccion5": {"toleranciaGlucosa": "No realizada","toleranciaGlucosaRealizada": "","vitaminaD": "","vitaminaDRealizada": "","inmunoglobulina": "",</v>
      </c>
      <c r="Z1934" t="str">
        <f t="shared" si="184"/>
        <v>"inmunoglobulinaRealizada": ""},"seccion6": {"actividadDeportiva": "Sí"}}]}}, { upsert: true } );</v>
      </c>
      <c r="AA1934" t="str">
        <f t="shared" si="185"/>
        <v>db.pacientes.updateOne({"_id":ObjectId('61e34254ec4ec02e84f5de31')},{ $set: { "seguimientos": [{"id": "2014","seccion1": {"fechaSeguimiento": "2014-1-16","institucion": "Hospital de Niños Dr Orlando Alassia","fallecimiento": "No","fechaFallecimiento": "","causaFallecimiento": "","nivelEducativo": "","actividadLaboral": "","coberturaSocial": "","tratamientoAntibioticoHospitalizado": "1","embarazo": ""},"seccion4": {"cultivos": ""},"seccion5": {"toleranciaGlucosa": "No realizada","toleranciaGlucosaRealizada": "","vitaminaD": "","vitaminaDRealizada": "","inmunoglobulina": "","inmunoglobulinaRealizada": ""},"seccion6": {"actividadDeportiva": "Sí"}}]}}, { upsert: true } );</v>
      </c>
    </row>
    <row r="1935" spans="1:27" x14ac:dyDescent="0.3">
      <c r="A1935" t="s">
        <v>1259</v>
      </c>
      <c r="B1935">
        <v>811</v>
      </c>
      <c r="C1935">
        <v>2014</v>
      </c>
      <c r="D1935" s="5">
        <v>41795</v>
      </c>
      <c r="E1935" s="5" t="str">
        <f t="shared" si="180"/>
        <v>2014-6-5</v>
      </c>
      <c r="F1935" t="s">
        <v>358</v>
      </c>
      <c r="G1935" t="s">
        <v>35</v>
      </c>
      <c r="P1935" t="s">
        <v>118</v>
      </c>
      <c r="Q1935" t="s">
        <v>256</v>
      </c>
      <c r="R1935" t="s">
        <v>256</v>
      </c>
      <c r="S1935" t="s">
        <v>256</v>
      </c>
      <c r="T1935" t="s">
        <v>256</v>
      </c>
      <c r="U1935" t="s">
        <v>256</v>
      </c>
      <c r="V1935" t="s">
        <v>256</v>
      </c>
      <c r="W1935" t="str">
        <f t="shared" si="181"/>
        <v>db.pacientes.updateOne({"_id":ObjectId('61e34254ec4ec02e84f5de31')},{ $set: { "seguimientos": [{"id": "2014","seccion1": {"fechaSeguimiento": "2014-6-5","institucion": "Hospital de Niños Dr Orlando Alassia",</v>
      </c>
      <c r="X1935" t="str">
        <f t="shared" si="182"/>
        <v>"fallecimiento": "No","fechaFallecimiento": "","causaFallecimiento": "","nivelEducativo": "","actividadLaboral": "","coberturaSocial": "","tratamientoAntibioticoHospitalizado": "","embarazo": ""},</v>
      </c>
      <c r="Y1935" t="str">
        <f t="shared" si="183"/>
        <v>"seccion4": {"cultivos": ""},"seccion5": {"toleranciaGlucosa": "No realizada","toleranciaGlucosaRealizada": "","vitaminaD": "","vitaminaDRealizada": "","inmunoglobulina": "",</v>
      </c>
      <c r="Z1935" t="str">
        <f t="shared" si="184"/>
        <v>"inmunoglobulinaRealizada": ""},"seccion6": {"actividadDeportiva": ""}}]}}, { upsert: true } );</v>
      </c>
      <c r="AA1935" t="str">
        <f t="shared" si="185"/>
        <v>db.pacientes.updateOne({"_id":ObjectId('61e34254ec4ec02e84f5de31')},{ $set: { "seguimientos": [{"id": "2014","seccion1": {"fechaSeguimiento": "2014-6-5","institucion": "Hospital de Niños Dr Orlando Alassia","fallecimiento": "No","fechaFallecimiento": "","causaFallecimiento": "","nivelEducativo": "","actividadLaboral": "","coberturaSocial": "","tratamientoAntibioticoHospitalizado": "","embarazo": ""},"seccion4":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1936" spans="1:27" x14ac:dyDescent="0.3">
      <c r="A1936" t="s">
        <v>1259</v>
      </c>
      <c r="B1936">
        <v>811</v>
      </c>
      <c r="C1936">
        <v>2014</v>
      </c>
      <c r="D1936" s="5">
        <v>41844</v>
      </c>
      <c r="E1936" s="5" t="str">
        <f t="shared" si="180"/>
        <v>2014-7-24</v>
      </c>
      <c r="F1936" t="s">
        <v>358</v>
      </c>
      <c r="G1936" t="s">
        <v>35</v>
      </c>
      <c r="L1936" t="s">
        <v>281</v>
      </c>
      <c r="P1936" t="s">
        <v>118</v>
      </c>
      <c r="Q1936" t="s">
        <v>256</v>
      </c>
      <c r="R1936" t="s">
        <v>256</v>
      </c>
      <c r="S1936" t="s">
        <v>256</v>
      </c>
      <c r="T1936" t="s">
        <v>256</v>
      </c>
      <c r="U1936" t="s">
        <v>256</v>
      </c>
      <c r="V1936" t="s">
        <v>281</v>
      </c>
      <c r="W1936" t="str">
        <f t="shared" si="181"/>
        <v>db.pacientes.updateOne({"_id":ObjectId('61e34254ec4ec02e84f5de31')},{ $set: { "seguimientos": [{"id": "2014","seccion1": {"fechaSeguimiento": "2014-7-24","institucion": "Hospital de Niños Dr Orlando Alassia",</v>
      </c>
      <c r="X1936" t="str">
        <f t="shared" si="182"/>
        <v>"fallecimiento": "No","fechaFallecimiento": "","causaFallecimiento": "","nivelEducativo": "","actividadLaboral": "","coberturaSocial": "Sí","tratamientoAntibioticoHospitalizado": "","embarazo": ""},</v>
      </c>
      <c r="Y1936" t="str">
        <f t="shared" si="183"/>
        <v>"seccion4": {"cultivos": ""},"seccion5": {"toleranciaGlucosa": "No realizada","toleranciaGlucosaRealizada": "","vitaminaD": "","vitaminaDRealizada": "","inmunoglobulina": "",</v>
      </c>
      <c r="Z1936" t="str">
        <f t="shared" si="184"/>
        <v>"inmunoglobulinaRealizada": ""},"seccion6": {"actividadDeportiva": "Sí"}}]}}, { upsert: true } );</v>
      </c>
      <c r="AA1936" t="str">
        <f t="shared" si="185"/>
        <v>db.pacientes.updateOne({"_id":ObjectId('61e34254ec4ec02e84f5de31')},{ $set: { "seguimientos": [{"id": "2014","seccion1": {"fechaSeguimiento": "2014-7-24","institucion": "Hospital de Niños Dr Orlando Alassia","fallecimiento": "No","fechaFallecimiento": "","causaFallecimiento": "","nivelEducativo": "","actividadLaboral": "","coberturaSocial": "Sí","tratamientoAntibioticoHospitalizado": "","embarazo": ""},"seccion4": {"cultivos": ""},"seccion5": {"toleranciaGlucosa": "No realizada","toleranciaGlucosaRealizada": "","vitaminaD": "","vitaminaDRealizada": "","inmunoglobulina": "","inmunoglobulinaRealizada": ""},"seccion6": {"actividadDeportiva": "Sí"}}]}}, { upsert: true } );</v>
      </c>
    </row>
    <row r="1937" spans="1:27" x14ac:dyDescent="0.3">
      <c r="A1937" t="s">
        <v>1260</v>
      </c>
      <c r="B1937">
        <v>812</v>
      </c>
      <c r="C1937">
        <v>2012</v>
      </c>
      <c r="D1937" s="5">
        <v>41200</v>
      </c>
      <c r="E1937" s="5" t="str">
        <f t="shared" si="180"/>
        <v>2012-10-18</v>
      </c>
      <c r="F1937" t="s">
        <v>400</v>
      </c>
      <c r="G1937" t="s">
        <v>35</v>
      </c>
      <c r="J1937" t="s">
        <v>38</v>
      </c>
      <c r="L1937" t="s">
        <v>281</v>
      </c>
      <c r="N1937" t="s">
        <v>35</v>
      </c>
      <c r="P1937" t="s">
        <v>118</v>
      </c>
      <c r="Q1937" t="s">
        <v>256</v>
      </c>
      <c r="R1937" t="s">
        <v>256</v>
      </c>
      <c r="S1937" t="s">
        <v>256</v>
      </c>
      <c r="T1937" t="s">
        <v>261</v>
      </c>
      <c r="U1937" t="s">
        <v>40</v>
      </c>
      <c r="V1937" t="s">
        <v>256</v>
      </c>
      <c r="W1937" t="str">
        <f t="shared" si="181"/>
        <v>db.pacientes.updateOne({"_id":ObjectId('61e34254ec4ec02e84f5de32')},{ $set: { "seguimientos": [{"id": "2012","seccion1": {"fechaSeguimiento": "2012-10-18","institucion": "Hospital Sor Maria Ludovica de La Plata",</v>
      </c>
      <c r="X1937" t="str">
        <f t="shared" si="182"/>
        <v>"fallecimiento": "No","fechaFallecimiento": "","causaFallecimiento": "","nivelEducativo": "Primaria incompleta","actividadLaboral": "","coberturaSocial": "Sí","tratamientoAntibioticoHospitalizado": "","embarazo": "No"},</v>
      </c>
      <c r="Y1937" t="str">
        <f t="shared" si="183"/>
        <v>"seccion4": {"cultivos": ""},"seccion5": {"toleranciaGlucosa": "No realizada","toleranciaGlucosaRealizada": "","vitaminaD": "","vitaminaDRealizada": "","inmunoglobulina": "Realizada",</v>
      </c>
      <c r="Z1937" t="str">
        <f t="shared" si="184"/>
        <v>"inmunoglobulinaRealizada": "&lt; 500"},"seccion6": {"actividadDeportiva": ""}}]}}, { upsert: true } );</v>
      </c>
      <c r="AA1937" t="str">
        <f t="shared" si="185"/>
        <v>db.pacientes.updateOne({"_id":ObjectId('61e34254ec4ec02e84f5de32')},{ $set: { "seguimientos": [{"id": "2012","seccion1": {"fechaSeguimiento": "2012-10-18","institucion": "Hospital Sor Maria Ludovica de La Plata","fallecimiento": "No","fechaFallecimiento": "","causaFallecimiento": "","nivelEducativo": "Primaria incompleta","actividadLaboral": "","coberturaSocial": "Sí","tratamientoAntibioticoHospitalizado": "","embarazo": "No"},"seccion4": {"cultivos": ""},"seccion5": {"toleranciaGlucosa": "No realizada","toleranciaGlucosaRealizada": "","vitaminaD": "","vitaminaDRealizada": "","inmunoglobulina": "Realizada","inmunoglobulinaRealizada": "&lt; 500"},"seccion6": {"actividadDeportiva": ""}}]}}, { upsert: true } );</v>
      </c>
    </row>
    <row r="1938" spans="1:27" x14ac:dyDescent="0.3">
      <c r="A1938" t="s">
        <v>1260</v>
      </c>
      <c r="B1938">
        <v>812</v>
      </c>
      <c r="C1938">
        <v>2015</v>
      </c>
      <c r="D1938" s="5">
        <v>42241</v>
      </c>
      <c r="E1938" s="5" t="str">
        <f t="shared" si="180"/>
        <v>2015-8-25</v>
      </c>
      <c r="F1938" t="s">
        <v>400</v>
      </c>
      <c r="G1938" t="s">
        <v>35</v>
      </c>
      <c r="L1938" t="s">
        <v>281</v>
      </c>
      <c r="P1938" t="s">
        <v>261</v>
      </c>
      <c r="Q1938" t="s">
        <v>34</v>
      </c>
      <c r="R1938" t="s">
        <v>261</v>
      </c>
      <c r="S1938" t="s">
        <v>321</v>
      </c>
      <c r="T1938" t="s">
        <v>261</v>
      </c>
      <c r="U1938" t="s">
        <v>40</v>
      </c>
      <c r="V1938" t="s">
        <v>281</v>
      </c>
      <c r="W1938" t="str">
        <f t="shared" si="181"/>
        <v>db.pacientes.updateOne({"_id":ObjectId('61e34254ec4ec02e84f5de32')},{ $set: { "seguimientos": [{"id": "2015","seccion1": {"fechaSeguimiento": "2015-8-25","institucion": "Hospital Sor Maria Ludovica de La Plata",</v>
      </c>
      <c r="X1938" t="str">
        <f t="shared" si="182"/>
        <v>"fallecimiento": "No","fechaFallecimiento": "","causaFallecimiento": "","nivelEducativo": "","actividadLaboral": "","coberturaSocial": "Sí","tratamientoAntibioticoHospitalizado": "","embarazo": ""},</v>
      </c>
      <c r="Y1938" t="str">
        <f t="shared" si="183"/>
        <v>"seccion4": {"cultivos": ""},"seccion5": {"toleranciaGlucosa": "Realizada","toleranciaGlucosaRealizada": "Normal","vitaminaD": "Realizada","vitaminaDRealizada": "Bajo","inmunoglobulina": "Realizada",</v>
      </c>
      <c r="Z1938" t="str">
        <f t="shared" si="184"/>
        <v>"inmunoglobulinaRealizada": "&lt; 500"},"seccion6": {"actividadDeportiva": "Sí"}}]}}, { upsert: true } );</v>
      </c>
      <c r="AA1938" t="str">
        <f t="shared" si="185"/>
        <v>db.pacientes.updateOne({"_id":ObjectId('61e34254ec4ec02e84f5de32')},{ $set: { "seguimientos": [{"id": "2015","seccion1": {"fechaSeguimiento": "2015-8-25","institucion": "Hospital Sor Maria Ludovica de La Plata","fallecimiento": "No","fechaFallecimiento": "","causaFallecimiento": "","nivelEducativo": "","actividadLaboral": "","coberturaSocial": "Sí","tratamientoAntibioticoHospitalizado": "","embarazo": ""},"seccion4": {"cultivos": ""},"seccion5": {"toleranciaGlucosa": "Realizada","toleranciaGlucosaRealizada": "Normal","vitaminaD": "Realizada","vitaminaDRealizada": "Bajo","inmunoglobulina": "Realizada","inmunoglobulinaRealizada": "&lt; 500"},"seccion6": {"actividadDeportiva": "Sí"}}]}}, { upsert: true } );</v>
      </c>
    </row>
    <row r="1939" spans="1:27" x14ac:dyDescent="0.3">
      <c r="A1939" t="s">
        <v>1261</v>
      </c>
      <c r="B1939">
        <v>813</v>
      </c>
      <c r="C1939">
        <v>2012</v>
      </c>
      <c r="D1939" s="5">
        <v>41231</v>
      </c>
      <c r="E1939" s="5" t="str">
        <f t="shared" si="180"/>
        <v>2012-11-18</v>
      </c>
      <c r="F1939" t="s">
        <v>400</v>
      </c>
      <c r="G1939" t="s">
        <v>35</v>
      </c>
      <c r="J1939" t="s">
        <v>61</v>
      </c>
      <c r="L1939" t="s">
        <v>281</v>
      </c>
      <c r="N1939" t="s">
        <v>35</v>
      </c>
      <c r="O1939" t="s">
        <v>49</v>
      </c>
      <c r="P1939" t="s">
        <v>118</v>
      </c>
      <c r="Q1939" t="s">
        <v>256</v>
      </c>
      <c r="R1939" t="s">
        <v>256</v>
      </c>
      <c r="S1939" t="s">
        <v>256</v>
      </c>
      <c r="T1939" t="s">
        <v>261</v>
      </c>
      <c r="U1939" t="s">
        <v>40</v>
      </c>
      <c r="V1939" t="s">
        <v>256</v>
      </c>
      <c r="W1939" t="str">
        <f t="shared" si="181"/>
        <v>db.pacientes.updateOne({"_id":ObjectId('61e34254ec4ec02e84f5de33')},{ $set: { "seguimientos": [{"id": "2012","seccion1": {"fechaSeguimiento": "2012-11-18","institucion": "Hospital Sor Maria Ludovica de La Plata",</v>
      </c>
      <c r="X1939" t="str">
        <f t="shared" si="182"/>
        <v>"fallecimiento": "No","fechaFallecimiento": "","causaFallecimiento": "","nivelEducativo": "Secundaria incompleta","actividadLaboral": "","coberturaSocial": "Sí","tratamientoAntibioticoHospitalizado": "","embarazo": "No"},</v>
      </c>
      <c r="Y1939" t="str">
        <f t="shared" si="183"/>
        <v>"seccion4": {"cultivos": "4"},"seccion5": {"toleranciaGlucosa": "No realizada","toleranciaGlucosaRealizada": "","vitaminaD": "","vitaminaDRealizada": "","inmunoglobulina": "Realizada",</v>
      </c>
      <c r="Z1939" t="str">
        <f t="shared" si="184"/>
        <v>"inmunoglobulinaRealizada": "&lt; 500"},"seccion6": {"actividadDeportiva": ""}}]}}, { upsert: true } );</v>
      </c>
      <c r="AA1939" t="str">
        <f t="shared" si="185"/>
        <v>db.pacientes.updateOne({"_id":ObjectId('61e34254ec4ec02e84f5de33')},{ $set: { "seguimientos": [{"id": "2012","seccion1": {"fechaSeguimiento": "2012-11-18","institucion": "Hospital Sor Maria Ludovica de La Plata","fallecimiento": "No","fechaFallecimiento": "","causaFallecimiento": "","nivelEducativo": "Secundaria incompleta","actividadLaboral": "","coberturaSocial": "Sí","tratamientoAntibioticoHospitalizado": "","embarazo": "No"},"seccion4": {"cultivos": "4"},"seccion5": {"toleranciaGlucosa": "No realizada","toleranciaGlucosaRealizada": "","vitaminaD": "","vitaminaDRealizada": "","inmunoglobulina": "Realizada","inmunoglobulinaRealizada": "&lt; 500"},"seccion6": {"actividadDeportiva": ""}}]}}, { upsert: true } );</v>
      </c>
    </row>
    <row r="1940" spans="1:27" x14ac:dyDescent="0.3">
      <c r="A1940" t="s">
        <v>1261</v>
      </c>
      <c r="B1940">
        <v>813</v>
      </c>
      <c r="C1940">
        <v>2015</v>
      </c>
      <c r="D1940" s="5">
        <v>42241</v>
      </c>
      <c r="E1940" s="5" t="str">
        <f t="shared" si="180"/>
        <v>2015-8-25</v>
      </c>
      <c r="F1940" t="s">
        <v>400</v>
      </c>
      <c r="G1940" t="s">
        <v>35</v>
      </c>
      <c r="K1940" t="s">
        <v>70</v>
      </c>
      <c r="L1940" t="s">
        <v>281</v>
      </c>
      <c r="O1940" t="s">
        <v>46</v>
      </c>
      <c r="P1940" t="s">
        <v>261</v>
      </c>
      <c r="Q1940" t="s">
        <v>80</v>
      </c>
      <c r="R1940" t="s">
        <v>261</v>
      </c>
      <c r="S1940" t="s">
        <v>321</v>
      </c>
      <c r="T1940" t="s">
        <v>261</v>
      </c>
      <c r="U1940" t="s">
        <v>40</v>
      </c>
      <c r="V1940" t="s">
        <v>281</v>
      </c>
      <c r="W1940" t="str">
        <f t="shared" si="181"/>
        <v>db.pacientes.updateOne({"_id":ObjectId('61e34254ec4ec02e84f5de33')},{ $set: { "seguimientos": [{"id": "2015","seccion1": {"fechaSeguimiento": "2015-8-25","institucion": "Hospital Sor Maria Ludovica de La Plata",</v>
      </c>
      <c r="X1940" t="str">
        <f t="shared" si="182"/>
        <v>"fallecimiento": "No","fechaFallecimiento": "","causaFallecimiento": "","nivelEducativo": "","actividadLaboral": "No trabaja","coberturaSocial": "Sí","tratamientoAntibioticoHospitalizado": "","embarazo": ""},</v>
      </c>
      <c r="Y1940" t="str">
        <f t="shared" si="183"/>
        <v>"seccion4": {"cultivos": "3"},"seccion5": {"toleranciaGlucosa": "Realizada","toleranciaGlucosaRealizada": "Intolerancia","vitaminaD": "Realizada","vitaminaDRealizada": "Bajo","inmunoglobulina": "Realizada",</v>
      </c>
      <c r="Z1940" t="str">
        <f t="shared" si="184"/>
        <v>"inmunoglobulinaRealizada": "&lt; 500"},"seccion6": {"actividadDeportiva": "Sí"}}]}}, { upsert: true } );</v>
      </c>
      <c r="AA1940" t="str">
        <f t="shared" si="185"/>
        <v>db.pacientes.updateOne({"_id":ObjectId('61e34254ec4ec02e84f5de33')},{ $set: { "seguimientos": [{"id": "2015","seccion1": {"fechaSeguimiento": "2015-8-25","institucion": "Hospital Sor Maria Ludovica de La Plata","fallecimiento": "No","fechaFallecimiento": "","causaFallecimiento": "","nivelEducativo": "","actividadLaboral": "No trabaja","coberturaSocial": "Sí","tratamientoAntibioticoHospitalizado": "","embarazo": ""},"seccion4": {"cultivos": "3"},"seccion5": {"toleranciaGlucosa": "Realizada","toleranciaGlucosaRealizada": "Intolerancia","vitaminaD": "Realizada","vitaminaDRealizada": "Bajo","inmunoglobulina": "Realizada","inmunoglobulinaRealizada": "&lt; 500"},"seccion6": {"actividadDeportiva": "Sí"}}]}}, { upsert: true } );</v>
      </c>
    </row>
    <row r="1941" spans="1:27" x14ac:dyDescent="0.3">
      <c r="A1941" t="s">
        <v>1262</v>
      </c>
      <c r="B1941">
        <v>814</v>
      </c>
      <c r="C1941">
        <v>2012</v>
      </c>
      <c r="D1941" s="5">
        <v>41170</v>
      </c>
      <c r="E1941" s="5" t="str">
        <f t="shared" si="180"/>
        <v>2012-9-18</v>
      </c>
      <c r="F1941" t="s">
        <v>400</v>
      </c>
      <c r="G1941" t="s">
        <v>35</v>
      </c>
      <c r="J1941" t="s">
        <v>61</v>
      </c>
      <c r="L1941" t="s">
        <v>281</v>
      </c>
      <c r="M1941" t="s">
        <v>45</v>
      </c>
      <c r="N1941" t="s">
        <v>35</v>
      </c>
      <c r="O1941" t="s">
        <v>49</v>
      </c>
      <c r="P1941" t="s">
        <v>261</v>
      </c>
      <c r="Q1941" t="s">
        <v>34</v>
      </c>
      <c r="R1941" t="s">
        <v>256</v>
      </c>
      <c r="S1941" t="s">
        <v>256</v>
      </c>
      <c r="T1941" t="s">
        <v>261</v>
      </c>
      <c r="U1941" t="s">
        <v>40</v>
      </c>
      <c r="V1941" t="s">
        <v>281</v>
      </c>
      <c r="W1941" t="str">
        <f t="shared" si="181"/>
        <v>db.pacientes.updateOne({"_id":ObjectId('61e34254ec4ec02e84f5de34')},{ $set: { "seguimientos": [{"id": "2012","seccion1": {"fechaSeguimiento": "2012-9-18","institucion": "Hospital Sor Maria Ludovica de La Plata",</v>
      </c>
      <c r="X1941" t="str">
        <f t="shared" si="182"/>
        <v>"fallecimiento": "No","fechaFallecimiento": "","causaFallecimiento": "","nivelEducativo": "Secundaria incompleta","actividadLaboral": "","coberturaSocial": "Sí","tratamientoAntibioticoHospitalizado": "1","embarazo": "No"},</v>
      </c>
      <c r="Y1941" t="str">
        <f t="shared" si="183"/>
        <v>"seccion4": {"cultivos": "4"},"seccion5": {"toleranciaGlucosa": "Realizada","toleranciaGlucosaRealizada": "Normal","vitaminaD": "","vitaminaDRealizada": "","inmunoglobulina": "Realizada",</v>
      </c>
      <c r="Z1941" t="str">
        <f t="shared" si="184"/>
        <v>"inmunoglobulinaRealizada": "&lt; 500"},"seccion6": {"actividadDeportiva": "Sí"}}]}}, { upsert: true } );</v>
      </c>
      <c r="AA1941" t="str">
        <f t="shared" si="185"/>
        <v>db.pacientes.updateOne({"_id":ObjectId('61e34254ec4ec02e84f5de34')},{ $set: { "seguimientos": [{"id": "2012","seccion1": {"fechaSeguimiento": "2012-9-18","institucion": "Hospital Sor Maria Ludovica de La Plata","fallecimiento": "No","fechaFallecimiento": "","causaFallecimiento": "","nivelEducativo": "Secundaria incompleta","actividadLaboral": "","coberturaSocial": "Sí","tratamientoAntibioticoHospitalizado": "1","embarazo": "No"},"seccion4": {"cultivos": "4"},"seccion5": {"toleranciaGlucosa": "Realizada","toleranciaGlucosaRealizada": "Normal","vitaminaD": "","vitaminaDRealizada": "","inmunoglobulina": "Realizada","inmunoglobulinaRealizada": "&lt; 500"},"seccion6": {"actividadDeportiva": "Sí"}}]}}, { upsert: true } );</v>
      </c>
    </row>
    <row r="1942" spans="1:27" x14ac:dyDescent="0.3">
      <c r="A1942" t="s">
        <v>1262</v>
      </c>
      <c r="B1942">
        <v>814</v>
      </c>
      <c r="C1942">
        <v>2013</v>
      </c>
      <c r="D1942" s="5">
        <v>41638</v>
      </c>
      <c r="E1942" s="5" t="str">
        <f t="shared" si="180"/>
        <v>2013-12-30</v>
      </c>
      <c r="F1942" t="s">
        <v>400</v>
      </c>
      <c r="G1942" t="s">
        <v>35</v>
      </c>
      <c r="J1942" t="s">
        <v>61</v>
      </c>
      <c r="K1942" t="s">
        <v>70</v>
      </c>
      <c r="L1942" t="s">
        <v>281</v>
      </c>
      <c r="M1942" t="s">
        <v>45</v>
      </c>
      <c r="N1942" t="s">
        <v>35</v>
      </c>
      <c r="O1942" t="s">
        <v>48</v>
      </c>
      <c r="P1942" t="s">
        <v>261</v>
      </c>
      <c r="Q1942" t="s">
        <v>34</v>
      </c>
      <c r="R1942" t="s">
        <v>256</v>
      </c>
      <c r="S1942" t="s">
        <v>256</v>
      </c>
      <c r="T1942" t="s">
        <v>261</v>
      </c>
      <c r="U1942" t="s">
        <v>40</v>
      </c>
      <c r="V1942" t="s">
        <v>256</v>
      </c>
      <c r="W1942" t="str">
        <f t="shared" si="181"/>
        <v>db.pacientes.updateOne({"_id":ObjectId('61e34254ec4ec02e84f5de34')},{ $set: { "seguimientos": [{"id": "2013","seccion1": {"fechaSeguimiento": "2013-12-30","institucion": "Hospital Sor Maria Ludovica de La Plata",</v>
      </c>
      <c r="X1942" t="str">
        <f t="shared" si="182"/>
        <v>"fallecimiento": "No","fechaFallecimiento": "","causaFallecimiento": "","nivelEducativo": "Secundaria incompleta","actividadLaboral": "No trabaja","coberturaSocial": "Sí","tratamientoAntibioticoHospitalizado": "1","embarazo": "No"},</v>
      </c>
      <c r="Y1942" t="str">
        <f t="shared" si="183"/>
        <v>"seccion4": {"cultivos": "5"},"seccion5": {"toleranciaGlucosa": "Realizada","toleranciaGlucosaRealizada": "Normal","vitaminaD": "","vitaminaDRealizada": "","inmunoglobulina": "Realizada",</v>
      </c>
      <c r="Z1942" t="str">
        <f t="shared" si="184"/>
        <v>"inmunoglobulinaRealizada": "&lt; 500"},"seccion6": {"actividadDeportiva": ""}}]}}, { upsert: true } );</v>
      </c>
      <c r="AA1942" t="str">
        <f t="shared" si="185"/>
        <v>db.pacientes.updateOne({"_id":ObjectId('61e34254ec4ec02e84f5de34')},{ $set: { "seguimientos": [{"id": "2013","seccion1": {"fechaSeguimiento": "2013-12-30","institucion": "Hospital Sor Maria Ludovica de La Plata","fallecimiento": "No","fechaFallecimiento": "","causaFallecimiento": "","nivelEducativo": "Secundaria incompleta","actividadLaboral": "No trabaja","coberturaSocial": "Sí","tratamientoAntibioticoHospitalizado": "1","embarazo": "No"},"seccion4": {"cultivos": "5"},"seccion5": {"toleranciaGlucosa": "Realizada","toleranciaGlucosaRealizada": "Normal","vitaminaD": "","vitaminaDRealizada": "","inmunoglobulina": "Realizada","inmunoglobulinaRealizada": "&lt; 500"},"seccion6": {"actividadDeportiva": ""}}]}}, { upsert: true } );</v>
      </c>
    </row>
    <row r="1943" spans="1:27" x14ac:dyDescent="0.3">
      <c r="A1943" t="s">
        <v>1262</v>
      </c>
      <c r="B1943">
        <v>814</v>
      </c>
      <c r="C1943">
        <v>2014</v>
      </c>
      <c r="D1943" s="5">
        <v>42003</v>
      </c>
      <c r="E1943" s="5" t="str">
        <f t="shared" si="180"/>
        <v>2014-12-30</v>
      </c>
      <c r="F1943" t="s">
        <v>400</v>
      </c>
      <c r="G1943" t="s">
        <v>35</v>
      </c>
      <c r="J1943" t="s">
        <v>61</v>
      </c>
      <c r="K1943" t="s">
        <v>70</v>
      </c>
      <c r="L1943" t="s">
        <v>281</v>
      </c>
      <c r="N1943" t="s">
        <v>35</v>
      </c>
      <c r="O1943" t="s">
        <v>46</v>
      </c>
      <c r="P1943" t="s">
        <v>261</v>
      </c>
      <c r="Q1943" t="s">
        <v>34</v>
      </c>
      <c r="R1943" t="s">
        <v>256</v>
      </c>
      <c r="S1943" t="s">
        <v>256</v>
      </c>
      <c r="T1943" t="s">
        <v>261</v>
      </c>
      <c r="U1943" t="s">
        <v>40</v>
      </c>
      <c r="V1943" t="s">
        <v>256</v>
      </c>
      <c r="W1943" t="str">
        <f t="shared" si="181"/>
        <v>db.pacientes.updateOne({"_id":ObjectId('61e34254ec4ec02e84f5de34')},{ $set: { "seguimientos": [{"id": "2014","seccion1": {"fechaSeguimiento": "2014-12-30","institucion": "Hospital Sor Maria Ludovica de La Plata",</v>
      </c>
      <c r="X1943" t="str">
        <f t="shared" si="182"/>
        <v>"fallecimiento": "No","fechaFallecimiento": "","causaFallecimiento": "","nivelEducativo": "Secundaria incompleta","actividadLaboral": "No trabaja","coberturaSocial": "Sí","tratamientoAntibioticoHospitalizado": "","embarazo": "No"},</v>
      </c>
      <c r="Y1943" t="str">
        <f t="shared" si="183"/>
        <v>"seccion4": {"cultivos": "3"},"seccion5": {"toleranciaGlucosa": "Realizada","toleranciaGlucosaRealizada": "Normal","vitaminaD": "","vitaminaDRealizada": "","inmunoglobulina": "Realizada",</v>
      </c>
      <c r="Z1943" t="str">
        <f t="shared" si="184"/>
        <v>"inmunoglobulinaRealizada": "&lt; 500"},"seccion6": {"actividadDeportiva": ""}}]}}, { upsert: true } );</v>
      </c>
      <c r="AA1943" t="str">
        <f t="shared" si="185"/>
        <v>db.pacientes.updateOne({"_id":ObjectId('61e34254ec4ec02e84f5de34')},{ $set: { "seguimientos": [{"id": "2014","seccion1": {"fechaSeguimiento": "2014-12-30","institucion": "Hospital Sor Maria Ludovica de La Plata","fallecimiento": "No","fechaFallecimiento": "","causaFallecimiento": "","nivelEducativo": "Secundaria incompleta","actividadLaboral": "No trabaja","coberturaSocial": "Sí","tratamientoAntibioticoHospitalizado": "","embarazo": "No"},"seccion4": {"cultivos": "3"},"seccion5": {"toleranciaGlucosa": "Realizada","toleranciaGlucosaRealizada": "Normal","vitaminaD": "","vitaminaDRealizada": "","inmunoglobulina": "Realizada","inmunoglobulinaRealizada": "&lt; 500"},"seccion6": {"actividadDeportiva": ""}}]}}, { upsert: true } );</v>
      </c>
    </row>
    <row r="1944" spans="1:27" x14ac:dyDescent="0.3">
      <c r="A1944" t="s">
        <v>1263</v>
      </c>
      <c r="B1944">
        <v>815</v>
      </c>
      <c r="C1944">
        <v>2012</v>
      </c>
      <c r="D1944" s="5">
        <v>41200</v>
      </c>
      <c r="E1944" s="5" t="str">
        <f t="shared" si="180"/>
        <v>2012-10-18</v>
      </c>
      <c r="F1944" t="s">
        <v>400</v>
      </c>
      <c r="G1944" t="s">
        <v>35</v>
      </c>
      <c r="J1944" t="s">
        <v>61</v>
      </c>
      <c r="L1944" t="s">
        <v>281</v>
      </c>
      <c r="N1944" t="s">
        <v>35</v>
      </c>
      <c r="O1944" t="s">
        <v>37</v>
      </c>
      <c r="P1944" t="s">
        <v>261</v>
      </c>
      <c r="Q1944" t="s">
        <v>77</v>
      </c>
      <c r="R1944" t="s">
        <v>256</v>
      </c>
      <c r="S1944" t="s">
        <v>256</v>
      </c>
      <c r="T1944" t="s">
        <v>261</v>
      </c>
      <c r="U1944" t="s">
        <v>40</v>
      </c>
      <c r="V1944" t="s">
        <v>256</v>
      </c>
      <c r="W1944" t="str">
        <f t="shared" si="181"/>
        <v>db.pacientes.updateOne({"_id":ObjectId('61e34254ec4ec02e84f5de35')},{ $set: { "seguimientos": [{"id": "2012","seccion1": {"fechaSeguimiento": "2012-10-18","institucion": "Hospital Sor Maria Ludovica de La Plata",</v>
      </c>
      <c r="X1944" t="str">
        <f t="shared" si="182"/>
        <v>"fallecimiento": "No","fechaFallecimiento": "","causaFallecimiento": "","nivelEducativo": "Secundaria incompleta","actividadLaboral": "","coberturaSocial": "Sí","tratamientoAntibioticoHospitalizado": "","embarazo": "No"},</v>
      </c>
      <c r="Y1944" t="str">
        <f t="shared" si="183"/>
        <v>"seccion4": {"cultivos": "2"},"seccion5": {"toleranciaGlucosa": "Realizada","toleranciaGlucosaRealizada": "Diabetes","vitaminaD": "","vitaminaDRealizada": "","inmunoglobulina": "Realizada",</v>
      </c>
      <c r="Z1944" t="str">
        <f t="shared" si="184"/>
        <v>"inmunoglobulinaRealizada": "&lt; 500"},"seccion6": {"actividadDeportiva": ""}}]}}, { upsert: true } );</v>
      </c>
      <c r="AA1944" t="str">
        <f t="shared" si="185"/>
        <v>db.pacientes.updateOne({"_id":ObjectId('61e34254ec4ec02e84f5de35')},{ $set: { "seguimientos": [{"id": "2012","seccion1": {"fechaSeguimiento": "2012-10-18","institucion": "Hospital Sor Maria Ludovica de La Plata","fallecimiento": "No","fechaFallecimiento": "","causaFallecimiento": "","nivelEducativo": "Secundaria incompleta","actividadLaboral": "","coberturaSocial": "Sí","tratamientoAntibioticoHospitalizado": "","embarazo": "No"},"seccion4": {"cultivos": "2"},"seccion5": {"toleranciaGlucosa": "Realizada","toleranciaGlucosaRealizada": "Diabetes","vitaminaD": "","vitaminaDRealizada": "","inmunoglobulina": "Realizada","inmunoglobulinaRealizada": "&lt; 500"},"seccion6": {"actividadDeportiva": ""}}]}}, { upsert: true } );</v>
      </c>
    </row>
    <row r="1945" spans="1:27" x14ac:dyDescent="0.3">
      <c r="A1945" t="s">
        <v>1263</v>
      </c>
      <c r="B1945">
        <v>815</v>
      </c>
      <c r="C1945">
        <v>2013</v>
      </c>
      <c r="D1945" s="5">
        <v>41531</v>
      </c>
      <c r="E1945" s="5" t="str">
        <f t="shared" si="180"/>
        <v>2013-9-14</v>
      </c>
      <c r="F1945" t="s">
        <v>400</v>
      </c>
      <c r="G1945" t="s">
        <v>35</v>
      </c>
      <c r="K1945" t="s">
        <v>70</v>
      </c>
      <c r="L1945" t="s">
        <v>281</v>
      </c>
      <c r="N1945" t="s">
        <v>35</v>
      </c>
      <c r="O1945" t="s">
        <v>45</v>
      </c>
      <c r="P1945" t="s">
        <v>118</v>
      </c>
      <c r="Q1945" t="s">
        <v>256</v>
      </c>
      <c r="R1945" t="s">
        <v>118</v>
      </c>
      <c r="S1945" t="s">
        <v>256</v>
      </c>
      <c r="T1945" t="s">
        <v>118</v>
      </c>
      <c r="U1945" t="s">
        <v>256</v>
      </c>
      <c r="V1945" t="s">
        <v>256</v>
      </c>
      <c r="W1945" t="str">
        <f t="shared" si="181"/>
        <v>db.pacientes.updateOne({"_id":ObjectId('61e34254ec4ec02e84f5de35')},{ $set: { "seguimientos": [{"id": "2013","seccion1": {"fechaSeguimiento": "2013-9-14","institucion": "Hospital Sor Maria Ludovica de La Plata",</v>
      </c>
      <c r="X1945" t="str">
        <f t="shared" si="182"/>
        <v>"fallecimiento": "No","fechaFallecimiento": "","causaFallecimiento": "","nivelEducativo": "","actividadLaboral": "No trabaja","coberturaSocial": "Sí","tratamientoAntibioticoHospitalizado": "","embarazo": "No"},</v>
      </c>
      <c r="Y1945" t="str">
        <f t="shared" si="183"/>
        <v>"seccion4": {"cultivos": "1"},"seccion5": {"toleranciaGlucosa": "No realizada","toleranciaGlucosaRealizada": "","vitaminaD": "No realizada","vitaminaDRealizada": "","inmunoglobulina": "No realizada",</v>
      </c>
      <c r="Z1945" t="str">
        <f t="shared" si="184"/>
        <v>"inmunoglobulinaRealizada": ""},"seccion6": {"actividadDeportiva": ""}}]}}, { upsert: true } );</v>
      </c>
      <c r="AA1945" t="str">
        <f t="shared" si="185"/>
        <v>db.pacientes.updateOne({"_id":ObjectId('61e34254ec4ec02e84f5de35')},{ $set: { "seguimientos": [{"id": "2013","seccion1": {"fechaSeguimiento": "2013-9-14","institucion": "Hospital Sor Maria Ludovica de La Plata","fallecimiento": "No","fechaFallecimiento": "","causaFallecimiento": "","nivelEducativo": "","actividadLaboral": "No trabaja","coberturaSocial": "Sí","tratamientoAntibioticoHospitalizado": "","embarazo": "No"},"seccion4": {"cultivos": "1"},"seccion5": {"toleranciaGlucosa": "No realizada","toleranciaGlucosaRealizada": "","vitaminaD": "No realizada","vitaminaDRealizada": "","inmunoglobulina": "No realizada","inmunoglobulinaRealizada": ""},"seccion6": {"actividadDeportiva": ""}}]}}, { upsert: true } );</v>
      </c>
    </row>
    <row r="1946" spans="1:27" x14ac:dyDescent="0.3">
      <c r="A1946" t="s">
        <v>1263</v>
      </c>
      <c r="B1946">
        <v>815</v>
      </c>
      <c r="C1946">
        <v>2014</v>
      </c>
      <c r="D1946" s="5">
        <v>41963</v>
      </c>
      <c r="E1946" s="5" t="str">
        <f t="shared" si="180"/>
        <v>2014-11-20</v>
      </c>
      <c r="F1946" t="s">
        <v>400</v>
      </c>
      <c r="G1946" t="s">
        <v>35</v>
      </c>
      <c r="K1946" t="s">
        <v>70</v>
      </c>
      <c r="L1946" t="s">
        <v>281</v>
      </c>
      <c r="N1946" t="s">
        <v>35</v>
      </c>
      <c r="O1946" t="s">
        <v>46</v>
      </c>
      <c r="P1946" t="s">
        <v>118</v>
      </c>
      <c r="Q1946" t="s">
        <v>256</v>
      </c>
      <c r="R1946" t="s">
        <v>118</v>
      </c>
      <c r="S1946" t="s">
        <v>256</v>
      </c>
      <c r="T1946" t="s">
        <v>118</v>
      </c>
      <c r="U1946" t="s">
        <v>256</v>
      </c>
      <c r="V1946" t="s">
        <v>256</v>
      </c>
      <c r="W1946" t="str">
        <f t="shared" si="181"/>
        <v>db.pacientes.updateOne({"_id":ObjectId('61e34254ec4ec02e84f5de35')},{ $set: { "seguimientos": [{"id": "2014","seccion1": {"fechaSeguimiento": "2014-11-20","institucion": "Hospital Sor Maria Ludovica de La Plata",</v>
      </c>
      <c r="X1946" t="str">
        <f t="shared" si="182"/>
        <v>"fallecimiento": "No","fechaFallecimiento": "","causaFallecimiento": "","nivelEducativo": "","actividadLaboral": "No trabaja","coberturaSocial": "Sí","tratamientoAntibioticoHospitalizado": "","embarazo": "No"},</v>
      </c>
      <c r="Y1946" t="str">
        <f t="shared" si="183"/>
        <v>"seccion4": {"cultivos": "3"},"seccion5": {"toleranciaGlucosa": "No realizada","toleranciaGlucosaRealizada": "","vitaminaD": "No realizada","vitaminaDRealizada": "","inmunoglobulina": "No realizada",</v>
      </c>
      <c r="Z1946" t="str">
        <f t="shared" si="184"/>
        <v>"inmunoglobulinaRealizada": ""},"seccion6": {"actividadDeportiva": ""}}]}}, { upsert: true } );</v>
      </c>
      <c r="AA1946" t="str">
        <f t="shared" si="185"/>
        <v>db.pacientes.updateOne({"_id":ObjectId('61e34254ec4ec02e84f5de35')},{ $set: { "seguimientos": [{"id": "2014","seccion1": {"fechaSeguimiento": "2014-11-20","institucion": "Hospital Sor Maria Ludovica de La Plata","fallecimiento": "No","fechaFallecimiento": "","causaFallecimiento": "","nivelEducativo": "","actividadLaboral": "No trabaja","coberturaSocial": "Sí","tratamientoAntibioticoHospitalizado": "","embarazo": "No"},"seccion4": {"cultivos": "3"},"seccion5": {"toleranciaGlucosa": "No realizada","toleranciaGlucosaRealizada": "","vitaminaD": "No realizada","vitaminaDRealizada": "","inmunoglobulina": "No realizada","inmunoglobulinaRealizada": ""},"seccion6": {"actividadDeportiva": ""}}]}}, { upsert: true } );</v>
      </c>
    </row>
    <row r="1947" spans="1:27" x14ac:dyDescent="0.3">
      <c r="A1947" t="s">
        <v>1264</v>
      </c>
      <c r="B1947">
        <v>816</v>
      </c>
      <c r="C1947">
        <v>2012</v>
      </c>
      <c r="D1947" s="5">
        <v>41231</v>
      </c>
      <c r="E1947" s="5" t="str">
        <f t="shared" si="180"/>
        <v>2012-11-18</v>
      </c>
      <c r="F1947" t="s">
        <v>400</v>
      </c>
      <c r="G1947" t="s">
        <v>35</v>
      </c>
      <c r="J1947" t="s">
        <v>38</v>
      </c>
      <c r="L1947" t="s">
        <v>281</v>
      </c>
      <c r="N1947" t="s">
        <v>35</v>
      </c>
      <c r="O1947" t="s">
        <v>49</v>
      </c>
      <c r="P1947" t="s">
        <v>118</v>
      </c>
      <c r="Q1947" t="s">
        <v>256</v>
      </c>
      <c r="R1947" t="s">
        <v>256</v>
      </c>
      <c r="S1947" t="s">
        <v>256</v>
      </c>
      <c r="T1947" t="s">
        <v>261</v>
      </c>
      <c r="U1947" t="s">
        <v>40</v>
      </c>
      <c r="V1947" t="s">
        <v>256</v>
      </c>
      <c r="W1947" t="str">
        <f t="shared" si="181"/>
        <v>db.pacientes.updateOne({"_id":ObjectId('61e34254ec4ec02e84f5de36')},{ $set: { "seguimientos": [{"id": "2012","seccion1": {"fechaSeguimiento": "2012-11-18","institucion": "Hospital Sor Maria Ludovica de La Plata",</v>
      </c>
      <c r="X1947" t="str">
        <f t="shared" si="182"/>
        <v>"fallecimiento": "No","fechaFallecimiento": "","causaFallecimiento": "","nivelEducativo": "Primaria incompleta","actividadLaboral": "","coberturaSocial": "Sí","tratamientoAntibioticoHospitalizado": "","embarazo": "No"},</v>
      </c>
      <c r="Y1947" t="str">
        <f t="shared" si="183"/>
        <v>"seccion4": {"cultivos": "4"},"seccion5": {"toleranciaGlucosa": "No realizada","toleranciaGlucosaRealizada": "","vitaminaD": "","vitaminaDRealizada": "","inmunoglobulina": "Realizada",</v>
      </c>
      <c r="Z1947" t="str">
        <f t="shared" si="184"/>
        <v>"inmunoglobulinaRealizada": "&lt; 500"},"seccion6": {"actividadDeportiva": ""}}]}}, { upsert: true } );</v>
      </c>
      <c r="AA1947" t="str">
        <f t="shared" si="185"/>
        <v>db.pacientes.updateOne({"_id":ObjectId('61e34254ec4ec02e84f5de36')},{ $set: { "seguimientos": [{"id": "2012","seccion1": {"fechaSeguimiento": "2012-11-18","institucion": "Hospital Sor Maria Ludovica de La Plata","fallecimiento": "No","fechaFallecimiento": "","causaFallecimiento": "","nivelEducativo": "Primaria incompleta","actividadLaboral": "","coberturaSocial": "Sí","tratamientoAntibioticoHospitalizado": "","embarazo": "No"},"seccion4": {"cultivos": "4"},"seccion5": {"toleranciaGlucosa": "No realizada","toleranciaGlucosaRealizada": "","vitaminaD": "","vitaminaDRealizada": "","inmunoglobulina": "Realizada","inmunoglobulinaRealizada": "&lt; 500"},"seccion6": {"actividadDeportiva": ""}}]}}, { upsert: true } );</v>
      </c>
    </row>
    <row r="1948" spans="1:27" x14ac:dyDescent="0.3">
      <c r="A1948" t="s">
        <v>1264</v>
      </c>
      <c r="B1948">
        <v>816</v>
      </c>
      <c r="C1948">
        <v>2015</v>
      </c>
      <c r="D1948" s="5">
        <v>42248</v>
      </c>
      <c r="E1948" s="5" t="str">
        <f t="shared" si="180"/>
        <v>2015-9-1</v>
      </c>
      <c r="F1948" t="s">
        <v>400</v>
      </c>
      <c r="G1948" t="s">
        <v>35</v>
      </c>
      <c r="L1948" t="s">
        <v>281</v>
      </c>
      <c r="N1948" t="s">
        <v>35</v>
      </c>
      <c r="O1948" t="s">
        <v>49</v>
      </c>
      <c r="P1948" t="s">
        <v>118</v>
      </c>
      <c r="Q1948" t="s">
        <v>256</v>
      </c>
      <c r="R1948" t="s">
        <v>118</v>
      </c>
      <c r="S1948" t="s">
        <v>256</v>
      </c>
      <c r="T1948" t="s">
        <v>118</v>
      </c>
      <c r="U1948" t="s">
        <v>256</v>
      </c>
      <c r="V1948" t="s">
        <v>256</v>
      </c>
      <c r="W1948" t="str">
        <f t="shared" si="181"/>
        <v>db.pacientes.updateOne({"_id":ObjectId('61e34254ec4ec02e84f5de36')},{ $set: { "seguimientos": [{"id": "2015","seccion1": {"fechaSeguimiento": "2015-9-1","institucion": "Hospital Sor Maria Ludovica de La Plata",</v>
      </c>
      <c r="X1948" t="str">
        <f t="shared" si="182"/>
        <v>"fallecimiento": "No","fechaFallecimiento": "","causaFallecimiento": "","nivelEducativo": "","actividadLaboral": "","coberturaSocial": "Sí","tratamientoAntibioticoHospitalizado": "","embarazo": "No"},</v>
      </c>
      <c r="Y1948" t="str">
        <f t="shared" si="183"/>
        <v>"seccion4": {"cultivos": "4"},"seccion5": {"toleranciaGlucosa": "No realizada","toleranciaGlucosaRealizada": "","vitaminaD": "No realizada","vitaminaDRealizada": "","inmunoglobulina": "No realizada",</v>
      </c>
      <c r="Z1948" t="str">
        <f t="shared" si="184"/>
        <v>"inmunoglobulinaRealizada": ""},"seccion6": {"actividadDeportiva": ""}}]}}, { upsert: true } );</v>
      </c>
      <c r="AA1948" t="str">
        <f t="shared" si="185"/>
        <v>db.pacientes.updateOne({"_id":ObjectId('61e34254ec4ec02e84f5de36')},{ $set: { "seguimientos": [{"id": "2015","seccion1": {"fechaSeguimiento": "2015-9-1","institucion": "Hospital Sor Maria Ludovica de La Plata","fallecimiento": "No","fechaFallecimiento": "","causaFallecimiento": "","nivelEducativo": "","actividadLaboral": "","coberturaSocial": "Sí","tratamientoAntibioticoHospitalizado": "","embarazo": "No"},"seccion4": {"cultivos": "4"},"seccion5": {"toleranciaGlucosa": "No realizada","toleranciaGlucosaRealizada": "","vitaminaD": "No realizada","vitaminaDRealizada": "","inmunoglobulina": "No realizada","inmunoglobulinaRealizada": ""},"seccion6": {"actividadDeportiva": ""}}]}}, { upsert: true } );</v>
      </c>
    </row>
    <row r="1949" spans="1:27" x14ac:dyDescent="0.3">
      <c r="A1949" t="s">
        <v>1667</v>
      </c>
      <c r="B1949">
        <v>817</v>
      </c>
      <c r="C1949">
        <v>2005</v>
      </c>
      <c r="D1949" s="5">
        <v>38700</v>
      </c>
      <c r="E1949" s="5" t="str">
        <f t="shared" si="180"/>
        <v>2005-12-14</v>
      </c>
      <c r="F1949" t="s">
        <v>443</v>
      </c>
      <c r="G1949" t="s">
        <v>35</v>
      </c>
      <c r="J1949" t="s">
        <v>38</v>
      </c>
      <c r="L1949" t="s">
        <v>281</v>
      </c>
      <c r="N1949" t="s">
        <v>35</v>
      </c>
      <c r="P1949" t="s">
        <v>118</v>
      </c>
      <c r="Q1949" t="s">
        <v>256</v>
      </c>
      <c r="R1949" t="s">
        <v>256</v>
      </c>
      <c r="S1949" t="s">
        <v>256</v>
      </c>
      <c r="T1949" t="s">
        <v>256</v>
      </c>
      <c r="U1949" t="s">
        <v>256</v>
      </c>
      <c r="V1949" t="s">
        <v>256</v>
      </c>
      <c r="W1949" t="str">
        <f t="shared" si="181"/>
        <v>db.pacientes.updateOne({"_id":ObjectId('61e34256ec4ec02e84f5dfc9')},{ $set: { "seguimientos": [{"id": "2005","seccion1": {"fechaSeguimiento": "2005-12-14","institucion": "Hospital Pedro de Elizalde",</v>
      </c>
      <c r="X1949" t="str">
        <f t="shared" si="182"/>
        <v>"fallecimiento": "No","fechaFallecimiento": "","causaFallecimiento": "","nivelEducativo": "Primaria incompleta","actividadLaboral": "","coberturaSocial": "Sí","tratamientoAntibioticoHospitalizado": "","embarazo": "No"},</v>
      </c>
      <c r="Y1949" t="str">
        <f t="shared" si="183"/>
        <v>"seccion4": {"cultivos": ""},"seccion5": {"toleranciaGlucosa": "No realizada","toleranciaGlucosaRealizada": "","vitaminaD": "","vitaminaDRealizada": "","inmunoglobulina": "",</v>
      </c>
      <c r="Z1949" t="str">
        <f t="shared" si="184"/>
        <v>"inmunoglobulinaRealizada": ""},"seccion6": {"actividadDeportiva": ""}}]}}, { upsert: true } );</v>
      </c>
      <c r="AA1949" t="str">
        <f t="shared" si="185"/>
        <v>db.pacientes.updateOne({"_id":ObjectId('61e34256ec4ec02e84f5dfc9')},{ $set: { "seguimientos": [{"id": "2005","seccion1": {"fechaSeguimiento": "2005-12-14","institucion": "Hospital Pedro de Elizalde","fallecimiento": "No","fechaFallecimiento": "","causaFallecimiento": "","nivelEducativo": "Primaria incompleta","actividadLaboral": "","coberturaSocial": "Sí","tratamientoAntibioticoHospitalizado": "","embarazo": "No"},"seccion4":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1950" spans="1:27" x14ac:dyDescent="0.3">
      <c r="A1950" t="s">
        <v>1667</v>
      </c>
      <c r="B1950">
        <v>817</v>
      </c>
      <c r="C1950">
        <v>2012</v>
      </c>
      <c r="D1950" s="5">
        <v>41257</v>
      </c>
      <c r="E1950" s="5" t="str">
        <f t="shared" si="180"/>
        <v>2012-12-14</v>
      </c>
      <c r="F1950" t="s">
        <v>443</v>
      </c>
      <c r="G1950" t="s">
        <v>35</v>
      </c>
      <c r="P1950" t="s">
        <v>118</v>
      </c>
      <c r="Q1950" t="s">
        <v>256</v>
      </c>
      <c r="R1950" t="s">
        <v>256</v>
      </c>
      <c r="S1950" t="s">
        <v>256</v>
      </c>
      <c r="T1950" t="s">
        <v>256</v>
      </c>
      <c r="U1950" t="s">
        <v>256</v>
      </c>
      <c r="V1950" t="s">
        <v>256</v>
      </c>
      <c r="W1950" t="str">
        <f t="shared" si="181"/>
        <v>db.pacientes.updateOne({"_id":ObjectId('61e34256ec4ec02e84f5dfc9')},{ $set: { "seguimientos": [{"id": "2012","seccion1": {"fechaSeguimiento": "2012-12-14","institucion": "Hospital Pedro de Elizalde",</v>
      </c>
      <c r="X1950" t="str">
        <f t="shared" si="182"/>
        <v>"fallecimiento": "No","fechaFallecimiento": "","causaFallecimiento": "","nivelEducativo": "","actividadLaboral": "","coberturaSocial": "","tratamientoAntibioticoHospitalizado": "","embarazo": ""},</v>
      </c>
      <c r="Y1950" t="str">
        <f t="shared" si="183"/>
        <v>"seccion4": {"cultivos": ""},"seccion5": {"toleranciaGlucosa": "No realizada","toleranciaGlucosaRealizada": "","vitaminaD": "","vitaminaDRealizada": "","inmunoglobulina": "",</v>
      </c>
      <c r="Z1950" t="str">
        <f t="shared" si="184"/>
        <v>"inmunoglobulinaRealizada": ""},"seccion6": {"actividadDeportiva": ""}}]}}, { upsert: true } );</v>
      </c>
      <c r="AA1950" t="str">
        <f t="shared" si="185"/>
        <v>db.pacientes.updateOne({"_id":ObjectId('61e34256ec4ec02e84f5dfc9')},{ $set: { "seguimientos": [{"id": "2012","seccion1": {"fechaSeguimiento": "2012-12-14","institucion": "Hospital Pedro de Elizalde","fallecimiento": "No","fechaFallecimiento": "","causaFallecimiento": "","nivelEducativo": "","actividadLaboral": "","coberturaSocial": "","tratamientoAntibioticoHospitalizado": "","embarazo": ""},"seccion4":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1951" spans="1:27" x14ac:dyDescent="0.3">
      <c r="A1951" t="s">
        <v>1283</v>
      </c>
      <c r="B1951">
        <v>818</v>
      </c>
      <c r="C1951">
        <v>2005</v>
      </c>
      <c r="D1951" s="5">
        <v>38679</v>
      </c>
      <c r="E1951" s="5" t="str">
        <f t="shared" si="180"/>
        <v>2005-11-23</v>
      </c>
      <c r="F1951" t="s">
        <v>443</v>
      </c>
      <c r="G1951" t="s">
        <v>35</v>
      </c>
      <c r="J1951" t="s">
        <v>38</v>
      </c>
      <c r="L1951" t="s">
        <v>281</v>
      </c>
      <c r="N1951" t="s">
        <v>35</v>
      </c>
      <c r="P1951" t="s">
        <v>118</v>
      </c>
      <c r="Q1951" t="s">
        <v>256</v>
      </c>
      <c r="R1951" t="s">
        <v>256</v>
      </c>
      <c r="S1951" t="s">
        <v>256</v>
      </c>
      <c r="T1951" t="s">
        <v>256</v>
      </c>
      <c r="U1951" t="s">
        <v>256</v>
      </c>
      <c r="V1951" t="s">
        <v>256</v>
      </c>
      <c r="W1951" t="str">
        <f t="shared" si="181"/>
        <v>db.pacientes.updateOne({"_id":ObjectId('61e34254ec4ec02e84f5de49')},{ $set: { "seguimientos": [{"id": "2005","seccion1": {"fechaSeguimiento": "2005-11-23","institucion": "Hospital Pedro de Elizalde",</v>
      </c>
      <c r="X1951" t="str">
        <f t="shared" si="182"/>
        <v>"fallecimiento": "No","fechaFallecimiento": "","causaFallecimiento": "","nivelEducativo": "Primaria incompleta","actividadLaboral": "","coberturaSocial": "Sí","tratamientoAntibioticoHospitalizado": "","embarazo": "No"},</v>
      </c>
      <c r="Y1951" t="str">
        <f t="shared" si="183"/>
        <v>"seccion4": {"cultivos": ""},"seccion5": {"toleranciaGlucosa": "No realizada","toleranciaGlucosaRealizada": "","vitaminaD": "","vitaminaDRealizada": "","inmunoglobulina": "",</v>
      </c>
      <c r="Z1951" t="str">
        <f t="shared" si="184"/>
        <v>"inmunoglobulinaRealizada": ""},"seccion6": {"actividadDeportiva": ""}}]}}, { upsert: true } );</v>
      </c>
      <c r="AA1951" t="str">
        <f t="shared" si="185"/>
        <v>db.pacientes.updateOne({"_id":ObjectId('61e34254ec4ec02e84f5de49')},{ $set: { "seguimientos": [{"id": "2005","seccion1": {"fechaSeguimiento": "2005-11-23","institucion": "Hospital Pedro de Elizalde","fallecimiento": "No","fechaFallecimiento": "","causaFallecimiento": "","nivelEducativo": "Primaria incompleta","actividadLaboral": "","coberturaSocial": "Sí","tratamientoAntibioticoHospitalizado": "","embarazo": "No"},"seccion4":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1952" spans="1:27" x14ac:dyDescent="0.3">
      <c r="A1952" t="s">
        <v>1668</v>
      </c>
      <c r="B1952">
        <v>819</v>
      </c>
      <c r="C1952">
        <v>2013</v>
      </c>
      <c r="D1952" s="5">
        <v>41431</v>
      </c>
      <c r="E1952" s="5" t="str">
        <f t="shared" si="180"/>
        <v>2013-6-6</v>
      </c>
      <c r="F1952" t="s">
        <v>443</v>
      </c>
      <c r="G1952" t="s">
        <v>35</v>
      </c>
      <c r="O1952" t="s">
        <v>41</v>
      </c>
      <c r="P1952" t="s">
        <v>261</v>
      </c>
      <c r="Q1952" t="s">
        <v>34</v>
      </c>
      <c r="R1952" t="s">
        <v>256</v>
      </c>
      <c r="S1952" t="s">
        <v>256</v>
      </c>
      <c r="T1952" t="s">
        <v>261</v>
      </c>
      <c r="U1952" t="s">
        <v>40</v>
      </c>
      <c r="V1952" t="s">
        <v>256</v>
      </c>
      <c r="W1952" t="str">
        <f t="shared" si="181"/>
        <v>db.pacientes.updateOne({"_id":ObjectId('61e34256ec4ec02e84f5dfca')},{ $set: { "seguimientos": [{"id": "2013","seccion1": {"fechaSeguimiento": "2013-6-6","institucion": "Hospital Pedro de Elizalde",</v>
      </c>
      <c r="X1952" t="str">
        <f t="shared" si="182"/>
        <v>"fallecimiento": "No","fechaFallecimiento": "","causaFallecimiento": "","nivelEducativo": "","actividadLaboral": "","coberturaSocial": "","tratamientoAntibioticoHospitalizado": "","embarazo": ""},</v>
      </c>
      <c r="Y1952" t="str">
        <f t="shared" si="183"/>
        <v>"seccion4": {"cultivos": "6"},"seccion5": {"toleranciaGlucosa": "Realizada","toleranciaGlucosaRealizada": "Normal","vitaminaD": "","vitaminaDRealizada": "","inmunoglobulina": "Realizada",</v>
      </c>
      <c r="Z1952" t="str">
        <f t="shared" si="184"/>
        <v>"inmunoglobulinaRealizada": "&lt; 500"},"seccion6": {"actividadDeportiva": ""}}]}}, { upsert: true } );</v>
      </c>
      <c r="AA1952" t="str">
        <f t="shared" si="185"/>
        <v>db.pacientes.updateOne({"_id":ObjectId('61e34256ec4ec02e84f5dfca')},{ $set: { "seguimientos": [{"id": "2013","seccion1": {"fechaSeguimiento": "2013-6-6","institucion": "Hospital Pedro de Elizalde","fallecimiento": "No","fechaFallecimiento": "","causaFallecimiento": "","nivelEducativo": "","actividadLaboral": "","coberturaSocial": "","tratamientoAntibioticoHospitalizado": "","embarazo": ""},"seccion4": {"cultivos": "6"},"seccion5": {"toleranciaGlucosa": "Realizada","toleranciaGlucosaRealizada": "Normal","vitaminaD": "","vitaminaDRealizada": "","inmunoglobulina": "Realizada","inmunoglobulinaRealizada": "&lt; 500"},"seccion6": {"actividadDeportiva": ""}}]}}, { upsert: true } );</v>
      </c>
    </row>
    <row r="1953" spans="1:27" x14ac:dyDescent="0.3">
      <c r="A1953" t="s">
        <v>1281</v>
      </c>
      <c r="B1953">
        <v>820</v>
      </c>
      <c r="C1953">
        <v>2013</v>
      </c>
      <c r="D1953" s="5">
        <v>41451</v>
      </c>
      <c r="E1953" s="5" t="str">
        <f t="shared" si="180"/>
        <v>2013-6-26</v>
      </c>
      <c r="F1953" t="s">
        <v>443</v>
      </c>
      <c r="G1953" t="s">
        <v>35</v>
      </c>
      <c r="P1953" t="s">
        <v>261</v>
      </c>
      <c r="Q1953" t="s">
        <v>34</v>
      </c>
      <c r="R1953" t="s">
        <v>256</v>
      </c>
      <c r="S1953" t="s">
        <v>256</v>
      </c>
      <c r="T1953" t="s">
        <v>261</v>
      </c>
      <c r="U1953" t="s">
        <v>40</v>
      </c>
      <c r="V1953" t="s">
        <v>256</v>
      </c>
      <c r="W1953" t="str">
        <f t="shared" si="181"/>
        <v>db.pacientes.updateOne({"_id":ObjectId('61e34254ec4ec02e84f5de47')},{ $set: { "seguimientos": [{"id": "2013","seccion1": {"fechaSeguimiento": "2013-6-26","institucion": "Hospital Pedro de Elizalde",</v>
      </c>
      <c r="X1953" t="str">
        <f t="shared" si="182"/>
        <v>"fallecimiento": "No","fechaFallecimiento": "","causaFallecimiento": "","nivelEducativo": "","actividadLaboral": "","coberturaSocial": "","tratamientoAntibioticoHospitalizado": "","embarazo": ""},</v>
      </c>
      <c r="Y1953" t="str">
        <f t="shared" si="183"/>
        <v>"seccion4": {"cultivos": ""},"seccion5": {"toleranciaGlucosa": "Realizada","toleranciaGlucosaRealizada": "Normal","vitaminaD": "","vitaminaDRealizada": "","inmunoglobulina": "Realizada",</v>
      </c>
      <c r="Z1953" t="str">
        <f t="shared" si="184"/>
        <v>"inmunoglobulinaRealizada": "&lt; 500"},"seccion6": {"actividadDeportiva": ""}}]}}, { upsert: true } );</v>
      </c>
      <c r="AA1953" t="str">
        <f t="shared" si="185"/>
        <v>db.pacientes.updateOne({"_id":ObjectId('61e34254ec4ec02e84f5de47')},{ $set: { "seguimientos": [{"id": "2013","seccion1": {"fechaSeguimiento": "2013-6-26","institucion": "Hospital Pedro de Elizalde","fallecimiento": "No","fechaFallecimiento": "","causaFallecimiento": "","nivelEducativo": "","actividadLaboral": "","coberturaSocial": "","tratamientoAntibioticoHospitalizado": "","embarazo": ""},"seccion4": {"cultivos": ""},"seccion5": {"toleranciaGlucosa": "Realizada","toleranciaGlucosaRealizada": "Normal","vitaminaD": "","vitaminaDRealizada": "","inmunoglobulina": "Realizada","inmunoglobulinaRealizada": "&lt; 500"},"seccion6": {"actividadDeportiva": ""}}]}}, { upsert: true } );</v>
      </c>
    </row>
    <row r="1954" spans="1:27" x14ac:dyDescent="0.3">
      <c r="A1954" t="s">
        <v>1267</v>
      </c>
      <c r="B1954">
        <v>825</v>
      </c>
      <c r="C1954">
        <v>2012</v>
      </c>
      <c r="D1954" s="5">
        <v>41199</v>
      </c>
      <c r="E1954" s="5" t="str">
        <f t="shared" si="180"/>
        <v>2012-10-17</v>
      </c>
      <c r="F1954" t="s">
        <v>391</v>
      </c>
      <c r="G1954" t="s">
        <v>35</v>
      </c>
      <c r="L1954" t="s">
        <v>281</v>
      </c>
      <c r="N1954" t="s">
        <v>35</v>
      </c>
      <c r="O1954" t="s">
        <v>66</v>
      </c>
      <c r="P1954" t="s">
        <v>118</v>
      </c>
      <c r="Q1954" t="s">
        <v>256</v>
      </c>
      <c r="R1954" t="s">
        <v>256</v>
      </c>
      <c r="S1954" t="s">
        <v>256</v>
      </c>
      <c r="T1954" t="s">
        <v>256</v>
      </c>
      <c r="U1954" t="s">
        <v>256</v>
      </c>
      <c r="V1954" t="s">
        <v>256</v>
      </c>
      <c r="W1954" t="str">
        <f t="shared" si="181"/>
        <v>db.pacientes.updateOne({"_id":ObjectId('61e34254ec4ec02e84f5de39')},{ $set: { "seguimientos": [{"id": "2012","seccion1": {"fechaSeguimiento": "2012-10-17","institucion": "Hospital Infantil Municipal",</v>
      </c>
      <c r="X1954" t="str">
        <f t="shared" si="182"/>
        <v>"fallecimiento": "No","fechaFallecimiento": "","causaFallecimiento": "","nivelEducativo": "","actividadLaboral": "","coberturaSocial": "Sí","tratamientoAntibioticoHospitalizado": "","embarazo": "No"},</v>
      </c>
      <c r="Y1954" t="str">
        <f t="shared" si="183"/>
        <v>"seccion4": {"cultivos": "10"},"seccion5": {"toleranciaGlucosa": "No realizada","toleranciaGlucosaRealizada": "","vitaminaD": "","vitaminaDRealizada": "","inmunoglobulina": "",</v>
      </c>
      <c r="Z1954" t="str">
        <f t="shared" si="184"/>
        <v>"inmunoglobulinaRealizada": ""},"seccion6": {"actividadDeportiva": ""}}]}}, { upsert: true } );</v>
      </c>
      <c r="AA1954" t="str">
        <f t="shared" si="185"/>
        <v>db.pacientes.updateOne({"_id":ObjectId('61e34254ec4ec02e84f5de39')},{ $set: { "seguimientos": [{"id": "2012","seccion1": {"fechaSeguimiento": "2012-10-17","institucion": "Hospital Infantil Municipal","fallecimiento": "No","fechaFallecimiento": "","causaFallecimiento": "","nivelEducativo": "","actividadLaboral": "","coberturaSocial": "Sí","tratamientoAntibioticoHospitalizado": "","embarazo": "No"},"seccion4": {"cultivos": "10"},"seccion5":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1955" spans="1:27" x14ac:dyDescent="0.3">
      <c r="A1955" t="s">
        <v>1267</v>
      </c>
      <c r="B1955">
        <v>825</v>
      </c>
      <c r="C1955">
        <v>2013</v>
      </c>
      <c r="D1955" s="5">
        <v>41353</v>
      </c>
      <c r="E1955" s="5" t="str">
        <f t="shared" si="180"/>
        <v>2013-3-20</v>
      </c>
      <c r="F1955" t="s">
        <v>391</v>
      </c>
      <c r="G1955" t="s">
        <v>35</v>
      </c>
      <c r="J1955" t="s">
        <v>57</v>
      </c>
      <c r="L1955" t="s">
        <v>281</v>
      </c>
      <c r="N1955" t="s">
        <v>35</v>
      </c>
      <c r="O1955" t="s">
        <v>66</v>
      </c>
      <c r="P1955" t="s">
        <v>118</v>
      </c>
      <c r="Q1955" t="s">
        <v>256</v>
      </c>
      <c r="R1955" t="s">
        <v>256</v>
      </c>
      <c r="S1955" t="s">
        <v>256</v>
      </c>
      <c r="T1955" t="s">
        <v>256</v>
      </c>
      <c r="U1955" t="s">
        <v>256</v>
      </c>
      <c r="V1955" t="s">
        <v>281</v>
      </c>
      <c r="W1955" t="str">
        <f t="shared" si="181"/>
        <v>db.pacientes.updateOne({"_id":ObjectId('61e34254ec4ec02e84f5de39')},{ $set: { "seguimientos": [{"id": "2013","seccion1": {"fechaSeguimiento": "2013-3-20","institucion": "Hospital Infantil Municipal",</v>
      </c>
      <c r="X1955" t="str">
        <f t="shared" si="182"/>
        <v>"fallecimiento": "No","fechaFallecimiento": "","causaFallecimiento": "","nivelEducativo": "Analfabeta","actividadLaboral": "","coberturaSocial": "Sí","tratamientoAntibioticoHospitalizado": "","embarazo": "No"},</v>
      </c>
      <c r="Y1955" t="str">
        <f t="shared" si="183"/>
        <v>"seccion4": {"cultivos": "10"},"seccion5": {"toleranciaGlucosa": "No realizada","toleranciaGlucosaRealizada": "","vitaminaD": "","vitaminaDRealizada": "","inmunoglobulina": "",</v>
      </c>
      <c r="Z1955" t="str">
        <f t="shared" si="184"/>
        <v>"inmunoglobulinaRealizada": ""},"seccion6": {"actividadDeportiva": "Sí"}}]}}, { upsert: true } );</v>
      </c>
      <c r="AA1955" t="str">
        <f t="shared" si="185"/>
        <v>db.pacientes.updateOne({"_id":ObjectId('61e34254ec4ec02e84f5de39')},{ $set: { "seguimientos": [{"id": "2013","seccion1": {"fechaSeguimiento": "2013-3-20","institucion": "Hospital Infantil Municipal","fallecimiento": "No","fechaFallecimiento": "","causaFallecimiento": "","nivelEducativo": "Analfabeta","actividadLaboral": "","coberturaSocial": "Sí","tratamientoAntibioticoHospitalizado": "","embarazo": "No"},"seccion4": {"cultivos": "10"},"seccion5": {"toleranciaGlucosa": "No realizada","toleranciaGlucosaRealizada": "","vitaminaD": "","vitaminaDRealizada": "","inmunoglobulina": "","inmunoglobulinaRealizada": ""},"seccion6": {"actividadDeportiva": "Sí"}}]}}, { upsert: true } );</v>
      </c>
    </row>
    <row r="1956" spans="1:27" x14ac:dyDescent="0.3">
      <c r="A1956" t="s">
        <v>1268</v>
      </c>
      <c r="B1956">
        <v>827</v>
      </c>
      <c r="C1956">
        <v>2011</v>
      </c>
      <c r="D1956" s="5">
        <v>40737</v>
      </c>
      <c r="E1956" s="5" t="str">
        <f t="shared" si="180"/>
        <v>2011-7-13</v>
      </c>
      <c r="F1956" t="s">
        <v>391</v>
      </c>
      <c r="G1956" t="s">
        <v>35</v>
      </c>
      <c r="J1956" t="s">
        <v>61</v>
      </c>
      <c r="L1956" t="s">
        <v>281</v>
      </c>
      <c r="N1956" t="s">
        <v>35</v>
      </c>
      <c r="P1956" t="s">
        <v>118</v>
      </c>
      <c r="Q1956" t="s">
        <v>256</v>
      </c>
      <c r="R1956" t="s">
        <v>256</v>
      </c>
      <c r="S1956" t="s">
        <v>256</v>
      </c>
      <c r="T1956" t="s">
        <v>256</v>
      </c>
      <c r="U1956" t="s">
        <v>256</v>
      </c>
      <c r="V1956" t="s">
        <v>281</v>
      </c>
      <c r="W1956" t="str">
        <f t="shared" si="181"/>
        <v>db.pacientes.updateOne({"_id":ObjectId('61e34254ec4ec02e84f5de3a')},{ $set: { "seguimientos": [{"id": "2011","seccion1": {"fechaSeguimiento": "2011-7-13","institucion": "Hospital Infantil Municipal",</v>
      </c>
      <c r="X1956" t="str">
        <f t="shared" si="182"/>
        <v>"fallecimiento": "No","fechaFallecimiento": "","causaFallecimiento": "","nivelEducativo": "Secundaria incompleta","actividadLaboral": "","coberturaSocial": "Sí","tratamientoAntibioticoHospitalizado": "","embarazo": "No"},</v>
      </c>
      <c r="Y1956" t="str">
        <f t="shared" si="183"/>
        <v>"seccion4": {"cultivos": ""},"seccion5": {"toleranciaGlucosa": "No realizada","toleranciaGlucosaRealizada": "","vitaminaD": "","vitaminaDRealizada": "","inmunoglobulina": "",</v>
      </c>
      <c r="Z1956" t="str">
        <f t="shared" si="184"/>
        <v>"inmunoglobulinaRealizada": ""},"seccion6": {"actividadDeportiva": "Sí"}}]}}, { upsert: true } );</v>
      </c>
      <c r="AA1956" t="str">
        <f t="shared" si="185"/>
        <v>db.pacientes.updateOne({"_id":ObjectId('61e34254ec4ec02e84f5de3a')},{ $set: { "seguimientos": [{"id": "2011","seccion1": {"fechaSeguimiento": "2011-7-13","institucion": "Hospital Infantil Municipal","fallecimiento": "No","fechaFallecimiento": "","causaFallecimiento": "","nivelEducativo": "Secundaria incompleta","actividadLaboral": "","coberturaSocial": "Sí","tratamientoAntibioticoHospitalizado": "","embarazo": "No"},"seccion4": {"cultivos": ""},"seccion5": {"toleranciaGlucosa": "No realizada","toleranciaGlucosaRealizada": "","vitaminaD": "","vitaminaDRealizada": "","inmunoglobulina": "","inmunoglobulinaRealizada": ""},"seccion6": {"actividadDeportiva": "Sí"}}]}}, { upsert: true } );</v>
      </c>
    </row>
    <row r="1957" spans="1:27" x14ac:dyDescent="0.3">
      <c r="A1957" t="s">
        <v>1268</v>
      </c>
      <c r="B1957">
        <v>827</v>
      </c>
      <c r="C1957">
        <v>2012</v>
      </c>
      <c r="D1957" s="5">
        <v>41262</v>
      </c>
      <c r="E1957" s="5" t="str">
        <f t="shared" si="180"/>
        <v>2012-12-19</v>
      </c>
      <c r="F1957" t="s">
        <v>391</v>
      </c>
      <c r="G1957" t="s">
        <v>35</v>
      </c>
      <c r="J1957" t="s">
        <v>61</v>
      </c>
      <c r="L1957" t="s">
        <v>281</v>
      </c>
      <c r="N1957" t="s">
        <v>35</v>
      </c>
      <c r="P1957" t="s">
        <v>118</v>
      </c>
      <c r="Q1957" t="s">
        <v>256</v>
      </c>
      <c r="R1957" t="s">
        <v>256</v>
      </c>
      <c r="S1957" t="s">
        <v>256</v>
      </c>
      <c r="T1957" t="s">
        <v>256</v>
      </c>
      <c r="U1957" t="s">
        <v>256</v>
      </c>
      <c r="V1957" t="s">
        <v>281</v>
      </c>
      <c r="W1957" t="str">
        <f t="shared" si="181"/>
        <v>db.pacientes.updateOne({"_id":ObjectId('61e34254ec4ec02e84f5de3a')},{ $set: { "seguimientos": [{"id": "2012","seccion1": {"fechaSeguimiento": "2012-12-19","institucion": "Hospital Infantil Municipal",</v>
      </c>
      <c r="X1957" t="str">
        <f t="shared" si="182"/>
        <v>"fallecimiento": "No","fechaFallecimiento": "","causaFallecimiento": "","nivelEducativo": "Secundaria incompleta","actividadLaboral": "","coberturaSocial": "Sí","tratamientoAntibioticoHospitalizado": "","embarazo": "No"},</v>
      </c>
      <c r="Y1957" t="str">
        <f t="shared" si="183"/>
        <v>"seccion4": {"cultivos": ""},"seccion5": {"toleranciaGlucosa": "No realizada","toleranciaGlucosaRealizada": "","vitaminaD": "","vitaminaDRealizada": "","inmunoglobulina": "",</v>
      </c>
      <c r="Z1957" t="str">
        <f t="shared" si="184"/>
        <v>"inmunoglobulinaRealizada": ""},"seccion6": {"actividadDeportiva": "Sí"}}]}}, { upsert: true } );</v>
      </c>
      <c r="AA1957" t="str">
        <f t="shared" si="185"/>
        <v>db.pacientes.updateOne({"_id":ObjectId('61e34254ec4ec02e84f5de3a')},{ $set: { "seguimientos": [{"id": "2012","seccion1": {"fechaSeguimiento": "2012-12-19","institucion": "Hospital Infantil Municipal","fallecimiento": "No","fechaFallecimiento": "","causaFallecimiento": "","nivelEducativo": "Secundaria incompleta","actividadLaboral": "","coberturaSocial": "Sí","tratamientoAntibioticoHospitalizado": "","embarazo": "No"},"seccion4": {"cultivos": ""},"seccion5": {"toleranciaGlucosa": "No realizada","toleranciaGlucosaRealizada": "","vitaminaD": "","vitaminaDRealizada": "","inmunoglobulina": "","inmunoglobulinaRealizada": ""},"seccion6": {"actividadDeportiva": "Sí"}}]}}, { upsert: true } );</v>
      </c>
    </row>
    <row r="1958" spans="1:27" x14ac:dyDescent="0.3">
      <c r="A1958" t="s">
        <v>1268</v>
      </c>
      <c r="B1958">
        <v>827</v>
      </c>
      <c r="C1958">
        <v>2013</v>
      </c>
      <c r="D1958" s="5">
        <v>41521</v>
      </c>
      <c r="E1958" s="5" t="str">
        <f t="shared" si="180"/>
        <v>2013-9-4</v>
      </c>
      <c r="F1958" t="s">
        <v>391</v>
      </c>
      <c r="G1958" t="s">
        <v>35</v>
      </c>
      <c r="J1958" t="s">
        <v>61</v>
      </c>
      <c r="L1958" t="s">
        <v>281</v>
      </c>
      <c r="M1958" t="s">
        <v>45</v>
      </c>
      <c r="O1958" t="s">
        <v>66</v>
      </c>
      <c r="P1958" t="s">
        <v>261</v>
      </c>
      <c r="Q1958" t="s">
        <v>34</v>
      </c>
      <c r="R1958" t="s">
        <v>256</v>
      </c>
      <c r="S1958" t="s">
        <v>256</v>
      </c>
      <c r="T1958" t="s">
        <v>256</v>
      </c>
      <c r="U1958" t="s">
        <v>256</v>
      </c>
      <c r="V1958" t="s">
        <v>256</v>
      </c>
      <c r="W1958" t="str">
        <f t="shared" si="181"/>
        <v>db.pacientes.updateOne({"_id":ObjectId('61e34254ec4ec02e84f5de3a')},{ $set: { "seguimientos": [{"id": "2013","seccion1": {"fechaSeguimiento": "2013-9-4","institucion": "Hospital Infantil Municipal",</v>
      </c>
      <c r="X1958" t="str">
        <f t="shared" si="182"/>
        <v>"fallecimiento": "No","fechaFallecimiento": "","causaFallecimiento": "","nivelEducativo": "Secundaria incompleta","actividadLaboral": "","coberturaSocial": "Sí","tratamientoAntibioticoHospitalizado": "1","embarazo": ""},</v>
      </c>
      <c r="Y1958" t="str">
        <f t="shared" si="183"/>
        <v>"seccion4": {"cultivos": "10"},"seccion5": {"toleranciaGlucosa": "Realizada","toleranciaGlucosaRealizada": "Normal","vitaminaD": "","vitaminaDRealizada": "","inmunoglobulina": "",</v>
      </c>
      <c r="Z1958" t="str">
        <f t="shared" si="184"/>
        <v>"inmunoglobulinaRealizada": ""},"seccion6": {"actividadDeportiva": ""}}]}}, { upsert: true } );</v>
      </c>
      <c r="AA1958" t="str">
        <f t="shared" si="185"/>
        <v>db.pacientes.updateOne({"_id":ObjectId('61e34254ec4ec02e84f5de3a')},{ $set: { "seguimientos": [{"id": "2013","seccion1": {"fechaSeguimiento": "2013-9-4","institucion": "Hospital Infantil Municipal","fallecimiento": "No","fechaFallecimiento": "","causaFallecimiento": "","nivelEducativo": "Secundaria incompleta","actividadLaboral": "","coberturaSocial": "Sí","tratamientoAntibioticoHospitalizado": "1","embarazo": ""},"seccion4": {"cultivos": "10"},"seccion5": {"toleranciaGlucosa": "Realizada","toleranciaGlucosaRealizada": "Normal","vitaminaD": "","vitaminaDRealizada": "","inmunoglobulina": "","inmunoglobulinaRealizada": ""},"seccion6": {"actividadDeportiva": ""}}]}}, { upsert: true } );</v>
      </c>
    </row>
    <row r="1959" spans="1:27" x14ac:dyDescent="0.3">
      <c r="A1959" t="s">
        <v>1269</v>
      </c>
      <c r="B1959">
        <v>828</v>
      </c>
      <c r="C1959">
        <v>2011</v>
      </c>
      <c r="D1959" s="5">
        <v>40856</v>
      </c>
      <c r="E1959" s="5" t="str">
        <f t="shared" si="180"/>
        <v>2011-11-9</v>
      </c>
      <c r="F1959" t="s">
        <v>391</v>
      </c>
      <c r="G1959" t="s">
        <v>35</v>
      </c>
      <c r="J1959" t="s">
        <v>61</v>
      </c>
      <c r="L1959" t="s">
        <v>281</v>
      </c>
      <c r="N1959" t="s">
        <v>35</v>
      </c>
      <c r="O1959" t="s">
        <v>48</v>
      </c>
      <c r="P1959" t="s">
        <v>261</v>
      </c>
      <c r="Q1959" t="s">
        <v>80</v>
      </c>
      <c r="R1959" t="s">
        <v>256</v>
      </c>
      <c r="S1959" t="s">
        <v>256</v>
      </c>
      <c r="T1959" t="s">
        <v>256</v>
      </c>
      <c r="U1959" t="s">
        <v>256</v>
      </c>
      <c r="V1959" t="s">
        <v>256</v>
      </c>
      <c r="W1959" t="str">
        <f t="shared" si="181"/>
        <v>db.pacientes.updateOne({"_id":ObjectId('61e34254ec4ec02e84f5de3b')},{ $set: { "seguimientos": [{"id": "2011","seccion1": {"fechaSeguimiento": "2011-11-9","institucion": "Hospital Infantil Municipal",</v>
      </c>
      <c r="X1959" t="str">
        <f t="shared" si="182"/>
        <v>"fallecimiento": "No","fechaFallecimiento": "","causaFallecimiento": "","nivelEducativo": "Secundaria incompleta","actividadLaboral": "","coberturaSocial": "Sí","tratamientoAntibioticoHospitalizado": "","embarazo": "No"},</v>
      </c>
      <c r="Y1959" t="str">
        <f t="shared" si="183"/>
        <v>"seccion4": {"cultivos": "5"},"seccion5": {"toleranciaGlucosa": "Realizada","toleranciaGlucosaRealizada": "Intolerancia","vitaminaD": "","vitaminaDRealizada": "","inmunoglobulina": "",</v>
      </c>
      <c r="Z1959" t="str">
        <f t="shared" si="184"/>
        <v>"inmunoglobulinaRealizada": ""},"seccion6": {"actividadDeportiva": ""}}]}}, { upsert: true } );</v>
      </c>
      <c r="AA1959" t="str">
        <f t="shared" si="185"/>
        <v>db.pacientes.updateOne({"_id":ObjectId('61e34254ec4ec02e84f5de3b')},{ $set: { "seguimientos": [{"id": "2011","seccion1": {"fechaSeguimiento": "2011-11-9","institucion": "Hospital Infantil Municipal","fallecimiento": "No","fechaFallecimiento": "","causaFallecimiento": "","nivelEducativo": "Secundaria incompleta","actividadLaboral": "","coberturaSocial": "Sí","tratamientoAntibioticoHospitalizado": "","embarazo": "No"},"seccion4": {"cultivos": "5"},"seccion5": {"toleranciaGlucosa": "Realizada","toleranciaGlucosaRealizada": "Intolerancia","vitaminaD": "","vitaminaDRealizada": "","inmunoglobulina": "","inmunoglobulinaRealizada": ""},"seccion6": {"actividadDeportiva": ""}}]}}, { upsert: true } );</v>
      </c>
    </row>
    <row r="1960" spans="1:27" x14ac:dyDescent="0.3">
      <c r="A1960" t="s">
        <v>1269</v>
      </c>
      <c r="B1960">
        <v>828</v>
      </c>
      <c r="C1960">
        <v>2012</v>
      </c>
      <c r="D1960" s="5">
        <v>40975</v>
      </c>
      <c r="E1960" s="5" t="str">
        <f t="shared" si="180"/>
        <v>2012-3-7</v>
      </c>
      <c r="F1960" t="s">
        <v>391</v>
      </c>
      <c r="G1960" t="s">
        <v>35</v>
      </c>
      <c r="J1960" t="s">
        <v>61</v>
      </c>
      <c r="L1960" t="s">
        <v>281</v>
      </c>
      <c r="N1960" t="s">
        <v>35</v>
      </c>
      <c r="O1960" t="s">
        <v>48</v>
      </c>
      <c r="P1960" t="s">
        <v>261</v>
      </c>
      <c r="Q1960" t="s">
        <v>80</v>
      </c>
      <c r="R1960" t="s">
        <v>256</v>
      </c>
      <c r="S1960" t="s">
        <v>256</v>
      </c>
      <c r="T1960" t="s">
        <v>256</v>
      </c>
      <c r="U1960" t="s">
        <v>256</v>
      </c>
      <c r="V1960" t="s">
        <v>256</v>
      </c>
      <c r="W1960" t="str">
        <f t="shared" si="181"/>
        <v>db.pacientes.updateOne({"_id":ObjectId('61e34254ec4ec02e84f5de3b')},{ $set: { "seguimientos": [{"id": "2012","seccion1": {"fechaSeguimiento": "2012-3-7","institucion": "Hospital Infantil Municipal",</v>
      </c>
      <c r="X1960" t="str">
        <f t="shared" si="182"/>
        <v>"fallecimiento": "No","fechaFallecimiento": "","causaFallecimiento": "","nivelEducativo": "Secundaria incompleta","actividadLaboral": "","coberturaSocial": "Sí","tratamientoAntibioticoHospitalizado": "","embarazo": "No"},</v>
      </c>
      <c r="Y1960" t="str">
        <f t="shared" si="183"/>
        <v>"seccion4": {"cultivos": "5"},"seccion5": {"toleranciaGlucosa": "Realizada","toleranciaGlucosaRealizada": "Intolerancia","vitaminaD": "","vitaminaDRealizada": "","inmunoglobulina": "",</v>
      </c>
      <c r="Z1960" t="str">
        <f t="shared" si="184"/>
        <v>"inmunoglobulinaRealizada": ""},"seccion6": {"actividadDeportiva": ""}}]}}, { upsert: true } );</v>
      </c>
      <c r="AA1960" t="str">
        <f t="shared" si="185"/>
        <v>db.pacientes.updateOne({"_id":ObjectId('61e34254ec4ec02e84f5de3b')},{ $set: { "seguimientos": [{"id": "2012","seccion1": {"fechaSeguimiento": "2012-3-7","institucion": "Hospital Infantil Municipal","fallecimiento": "No","fechaFallecimiento": "","causaFallecimiento": "","nivelEducativo": "Secundaria incompleta","actividadLaboral": "","coberturaSocial": "Sí","tratamientoAntibioticoHospitalizado": "","embarazo": "No"},"seccion4": {"cultivos": "5"},"seccion5": {"toleranciaGlucosa": "Realizada","toleranciaGlucosaRealizada": "Intolerancia","vitaminaD": "","vitaminaDRealizada": "","inmunoglobulina": "","inmunoglobulinaRealizada": ""},"seccion6": {"actividadDeportiva": ""}}]}}, { upsert: true } );</v>
      </c>
    </row>
    <row r="1961" spans="1:27" x14ac:dyDescent="0.3">
      <c r="A1961" t="s">
        <v>1269</v>
      </c>
      <c r="B1961">
        <v>828</v>
      </c>
      <c r="C1961">
        <v>2013</v>
      </c>
      <c r="D1961" s="5">
        <v>41388</v>
      </c>
      <c r="E1961" s="5" t="str">
        <f t="shared" si="180"/>
        <v>2013-4-24</v>
      </c>
      <c r="F1961" t="s">
        <v>391</v>
      </c>
      <c r="G1961" t="s">
        <v>35</v>
      </c>
      <c r="O1961" t="s">
        <v>73</v>
      </c>
      <c r="P1961" t="s">
        <v>261</v>
      </c>
      <c r="Q1961" t="s">
        <v>77</v>
      </c>
      <c r="R1961" t="s">
        <v>256</v>
      </c>
      <c r="S1961" t="s">
        <v>256</v>
      </c>
      <c r="T1961" t="s">
        <v>256</v>
      </c>
      <c r="U1961" t="s">
        <v>256</v>
      </c>
      <c r="V1961" t="s">
        <v>256</v>
      </c>
      <c r="W1961" t="str">
        <f t="shared" si="181"/>
        <v>db.pacientes.updateOne({"_id":ObjectId('61e34254ec4ec02e84f5de3b')},{ $set: { "seguimientos": [{"id": "2013","seccion1": {"fechaSeguimiento": "2013-4-24","institucion": "Hospital Infantil Municipal",</v>
      </c>
      <c r="X1961" t="str">
        <f t="shared" si="182"/>
        <v>"fallecimiento": "No","fechaFallecimiento": "","causaFallecimiento": "","nivelEducativo": "","actividadLaboral": "","coberturaSocial": "","tratamientoAntibioticoHospitalizado": "","embarazo": ""},</v>
      </c>
      <c r="Y1961" t="str">
        <f t="shared" si="183"/>
        <v>"seccion4": {"cultivos": "7"},"seccion5": {"toleranciaGlucosa": "Realizada","toleranciaGlucosaRealizada": "Diabetes","vitaminaD": "","vitaminaDRealizada": "","inmunoglobulina": "",</v>
      </c>
      <c r="Z1961" t="str">
        <f t="shared" si="184"/>
        <v>"inmunoglobulinaRealizada": ""},"seccion6": {"actividadDeportiva": ""}}]}}, { upsert: true } );</v>
      </c>
      <c r="AA1961" t="str">
        <f t="shared" si="185"/>
        <v>db.pacientes.updateOne({"_id":ObjectId('61e34254ec4ec02e84f5de3b')},{ $set: { "seguimientos": [{"id": "2013","seccion1": {"fechaSeguimiento": "2013-4-24","institucion": "Hospital Infantil Municipal","fallecimiento": "No","fechaFallecimiento": "","causaFallecimiento": "","nivelEducativo": "","actividadLaboral": "","coberturaSocial": "","tratamientoAntibioticoHospitalizado": "","embarazo": ""},"seccion4": {"cultivos": "7"},"seccion5": {"toleranciaGlucosa": "Realizada","toleranciaGlucosaRealizada": "Diabetes","vitaminaD": "","vitaminaDRealizada": "","inmunoglobulina": "","inmunoglobulinaRealizada": ""},"seccion6": {"actividadDeportiva": ""}}]}}, { upsert: true } );</v>
      </c>
    </row>
    <row r="1962" spans="1:27" x14ac:dyDescent="0.3">
      <c r="A1962" t="s">
        <v>1270</v>
      </c>
      <c r="B1962">
        <v>829</v>
      </c>
      <c r="C1962">
        <v>2011</v>
      </c>
      <c r="D1962" s="5">
        <v>40870</v>
      </c>
      <c r="E1962" s="5" t="str">
        <f t="shared" si="180"/>
        <v>2011-11-23</v>
      </c>
      <c r="F1962" t="s">
        <v>391</v>
      </c>
      <c r="G1962" t="s">
        <v>35</v>
      </c>
      <c r="J1962" t="s">
        <v>38</v>
      </c>
      <c r="L1962" t="s">
        <v>281</v>
      </c>
      <c r="N1962" t="s">
        <v>35</v>
      </c>
      <c r="P1962" t="s">
        <v>118</v>
      </c>
      <c r="Q1962" t="s">
        <v>256</v>
      </c>
      <c r="R1962" t="s">
        <v>256</v>
      </c>
      <c r="S1962" t="s">
        <v>256</v>
      </c>
      <c r="T1962" t="s">
        <v>256</v>
      </c>
      <c r="U1962" t="s">
        <v>256</v>
      </c>
      <c r="V1962" t="s">
        <v>281</v>
      </c>
      <c r="W1962" t="str">
        <f t="shared" si="181"/>
        <v>db.pacientes.updateOne({"_id":ObjectId('61e34254ec4ec02e84f5de3c')},{ $set: { "seguimientos": [{"id": "2011","seccion1": {"fechaSeguimiento": "2011-11-23","institucion": "Hospital Infantil Municipal",</v>
      </c>
      <c r="X1962" t="str">
        <f t="shared" si="182"/>
        <v>"fallecimiento": "No","fechaFallecimiento": "","causaFallecimiento": "","nivelEducativo": "Primaria incompleta","actividadLaboral": "","coberturaSocial": "Sí","tratamientoAntibioticoHospitalizado": "","embarazo": "No"},</v>
      </c>
      <c r="Y1962" t="str">
        <f t="shared" si="183"/>
        <v>"seccion4": {"cultivos": ""},"seccion5": {"toleranciaGlucosa": "No realizada","toleranciaGlucosaRealizada": "","vitaminaD": "","vitaminaDRealizada": "","inmunoglobulina": "",</v>
      </c>
      <c r="Z1962" t="str">
        <f t="shared" si="184"/>
        <v>"inmunoglobulinaRealizada": ""},"seccion6": {"actividadDeportiva": "Sí"}}]}}, { upsert: true } );</v>
      </c>
      <c r="AA1962" t="str">
        <f t="shared" si="185"/>
        <v>db.pacientes.updateOne({"_id":ObjectId('61e34254ec4ec02e84f5de3c')},{ $set: { "seguimientos": [{"id": "2011","seccion1": {"fechaSeguimiento": "2011-11-23","institucion": "Hospital Infantil Municipal","fallecimiento": "No","fechaFallecimiento": "","causaFallecimiento": "","nivelEducativo": "Primaria incompleta","actividadLaboral": "","coberturaSocial": "Sí","tratamientoAntibioticoHospitalizado": "","embarazo": "No"},"seccion4": {"cultivos": ""},"seccion5": {"toleranciaGlucosa": "No realizada","toleranciaGlucosaRealizada": "","vitaminaD": "","vitaminaDRealizada": "","inmunoglobulina": "","inmunoglobulinaRealizada": ""},"seccion6": {"actividadDeportiva": "Sí"}}]}}, { upsert: true } );</v>
      </c>
    </row>
    <row r="1963" spans="1:27" x14ac:dyDescent="0.3">
      <c r="A1963" t="s">
        <v>1270</v>
      </c>
      <c r="B1963">
        <v>829</v>
      </c>
      <c r="C1963">
        <v>2012</v>
      </c>
      <c r="D1963" s="5">
        <v>41108</v>
      </c>
      <c r="E1963" s="5" t="str">
        <f t="shared" si="180"/>
        <v>2012-7-18</v>
      </c>
      <c r="F1963" t="s">
        <v>391</v>
      </c>
      <c r="G1963" t="s">
        <v>35</v>
      </c>
      <c r="J1963" t="s">
        <v>38</v>
      </c>
      <c r="L1963" t="s">
        <v>281</v>
      </c>
      <c r="N1963" t="s">
        <v>35</v>
      </c>
      <c r="P1963" t="s">
        <v>118</v>
      </c>
      <c r="Q1963" t="s">
        <v>256</v>
      </c>
      <c r="R1963" t="s">
        <v>256</v>
      </c>
      <c r="S1963" t="s">
        <v>256</v>
      </c>
      <c r="T1963" t="s">
        <v>256</v>
      </c>
      <c r="U1963" t="s">
        <v>256</v>
      </c>
      <c r="V1963" t="s">
        <v>281</v>
      </c>
      <c r="W1963" t="str">
        <f t="shared" si="181"/>
        <v>db.pacientes.updateOne({"_id":ObjectId('61e34254ec4ec02e84f5de3c')},{ $set: { "seguimientos": [{"id": "2012","seccion1": {"fechaSeguimiento": "2012-7-18","institucion": "Hospital Infantil Municipal",</v>
      </c>
      <c r="X1963" t="str">
        <f t="shared" si="182"/>
        <v>"fallecimiento": "No","fechaFallecimiento": "","causaFallecimiento": "","nivelEducativo": "Primaria incompleta","actividadLaboral": "","coberturaSocial": "Sí","tratamientoAntibioticoHospitalizado": "","embarazo": "No"},</v>
      </c>
      <c r="Y1963" t="str">
        <f t="shared" si="183"/>
        <v>"seccion4": {"cultivos": ""},"seccion5": {"toleranciaGlucosa": "No realizada","toleranciaGlucosaRealizada": "","vitaminaD": "","vitaminaDRealizada": "","inmunoglobulina": "",</v>
      </c>
      <c r="Z1963" t="str">
        <f t="shared" si="184"/>
        <v>"inmunoglobulinaRealizada": ""},"seccion6": {"actividadDeportiva": "Sí"}}]}}, { upsert: true } );</v>
      </c>
      <c r="AA1963" t="str">
        <f t="shared" si="185"/>
        <v>db.pacientes.updateOne({"_id":ObjectId('61e34254ec4ec02e84f5de3c')},{ $set: { "seguimientos": [{"id": "2012","seccion1": {"fechaSeguimiento": "2012-7-18","institucion": "Hospital Infantil Municipal","fallecimiento": "No","fechaFallecimiento": "","causaFallecimiento": "","nivelEducativo": "Primaria incompleta","actividadLaboral": "","coberturaSocial": "Sí","tratamientoAntibioticoHospitalizado": "","embarazo": "No"},"seccion4": {"cultivos": ""},"seccion5": {"toleranciaGlucosa": "No realizada","toleranciaGlucosaRealizada": "","vitaminaD": "","vitaminaDRealizada": "","inmunoglobulina": "","inmunoglobulinaRealizada": ""},"seccion6": {"actividadDeportiva": "Sí"}}]}}, { upsert: true } );</v>
      </c>
    </row>
    <row r="1964" spans="1:27" x14ac:dyDescent="0.3">
      <c r="A1964" t="s">
        <v>1270</v>
      </c>
      <c r="B1964">
        <v>829</v>
      </c>
      <c r="C1964">
        <v>2013</v>
      </c>
      <c r="D1964" s="5">
        <v>41528</v>
      </c>
      <c r="E1964" s="5" t="str">
        <f t="shared" si="180"/>
        <v>2013-9-11</v>
      </c>
      <c r="F1964" t="s">
        <v>391</v>
      </c>
      <c r="G1964" t="s">
        <v>35</v>
      </c>
      <c r="J1964" t="s">
        <v>38</v>
      </c>
      <c r="L1964" t="s">
        <v>281</v>
      </c>
      <c r="N1964" t="s">
        <v>35</v>
      </c>
      <c r="O1964" t="s">
        <v>66</v>
      </c>
      <c r="P1964" t="s">
        <v>118</v>
      </c>
      <c r="Q1964" t="s">
        <v>256</v>
      </c>
      <c r="R1964" t="s">
        <v>256</v>
      </c>
      <c r="S1964" t="s">
        <v>256</v>
      </c>
      <c r="T1964" t="s">
        <v>256</v>
      </c>
      <c r="U1964" t="s">
        <v>256</v>
      </c>
      <c r="V1964" t="s">
        <v>256</v>
      </c>
      <c r="W1964" t="str">
        <f t="shared" si="181"/>
        <v>db.pacientes.updateOne({"_id":ObjectId('61e34254ec4ec02e84f5de3c')},{ $set: { "seguimientos": [{"id": "2013","seccion1": {"fechaSeguimiento": "2013-9-11","institucion": "Hospital Infantil Municipal",</v>
      </c>
      <c r="X1964" t="str">
        <f t="shared" si="182"/>
        <v>"fallecimiento": "No","fechaFallecimiento": "","causaFallecimiento": "","nivelEducativo": "Primaria incompleta","actividadLaboral": "","coberturaSocial": "Sí","tratamientoAntibioticoHospitalizado": "","embarazo": "No"},</v>
      </c>
      <c r="Y1964" t="str">
        <f t="shared" si="183"/>
        <v>"seccion4": {"cultivos": "10"},"seccion5": {"toleranciaGlucosa": "No realizada","toleranciaGlucosaRealizada": "","vitaminaD": "","vitaminaDRealizada": "","inmunoglobulina": "",</v>
      </c>
      <c r="Z1964" t="str">
        <f t="shared" si="184"/>
        <v>"inmunoglobulinaRealizada": ""},"seccion6": {"actividadDeportiva": ""}}]}}, { upsert: true } );</v>
      </c>
      <c r="AA1964" t="str">
        <f t="shared" si="185"/>
        <v>db.pacientes.updateOne({"_id":ObjectId('61e34254ec4ec02e84f5de3c')},{ $set: { "seguimientos": [{"id": "2013","seccion1": {"fechaSeguimiento": "2013-9-11","institucion": "Hospital Infantil Municipal","fallecimiento": "No","fechaFallecimiento": "","causaFallecimiento": "","nivelEducativo": "Primaria incompleta","actividadLaboral": "","coberturaSocial": "Sí","tratamientoAntibioticoHospitalizado": "","embarazo": "No"},"seccion4": {"cultivos": "10"},"seccion5":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1965" spans="1:27" x14ac:dyDescent="0.3">
      <c r="A1965" t="s">
        <v>1271</v>
      </c>
      <c r="B1965">
        <v>830</v>
      </c>
      <c r="C1965">
        <v>2013</v>
      </c>
      <c r="D1965" s="5">
        <v>41487</v>
      </c>
      <c r="E1965" s="5" t="str">
        <f t="shared" si="180"/>
        <v>2013-8-1</v>
      </c>
      <c r="F1965" t="s">
        <v>358</v>
      </c>
      <c r="G1965" t="s">
        <v>35</v>
      </c>
      <c r="N1965" t="s">
        <v>35</v>
      </c>
      <c r="P1965" t="s">
        <v>118</v>
      </c>
      <c r="Q1965" t="s">
        <v>256</v>
      </c>
      <c r="R1965" t="s">
        <v>256</v>
      </c>
      <c r="S1965" t="s">
        <v>256</v>
      </c>
      <c r="T1965" t="s">
        <v>256</v>
      </c>
      <c r="U1965" t="s">
        <v>256</v>
      </c>
      <c r="V1965" t="s">
        <v>281</v>
      </c>
      <c r="W1965" t="str">
        <f t="shared" si="181"/>
        <v>db.pacientes.updateOne({"_id":ObjectId('61e34254ec4ec02e84f5de3d')},{ $set: { "seguimientos": [{"id": "2013","seccion1": {"fechaSeguimiento": "2013-8-1","institucion": "Hospital de Niños Dr Orlando Alassia",</v>
      </c>
      <c r="X1965" t="str">
        <f t="shared" si="182"/>
        <v>"fallecimiento": "No","fechaFallecimiento": "","causaFallecimiento": "","nivelEducativo": "","actividadLaboral": "","coberturaSocial": "","tratamientoAntibioticoHospitalizado": "","embarazo": "No"},</v>
      </c>
      <c r="Y1965" t="str">
        <f t="shared" si="183"/>
        <v>"seccion4": {"cultivos": ""},"seccion5": {"toleranciaGlucosa": "No realizada","toleranciaGlucosaRealizada": "","vitaminaD": "","vitaminaDRealizada": "","inmunoglobulina": "",</v>
      </c>
      <c r="Z1965" t="str">
        <f t="shared" si="184"/>
        <v>"inmunoglobulinaRealizada": ""},"seccion6": {"actividadDeportiva": "Sí"}}]}}, { upsert: true } );</v>
      </c>
      <c r="AA1965" t="str">
        <f t="shared" si="185"/>
        <v>db.pacientes.updateOne({"_id":ObjectId('61e34254ec4ec02e84f5de3d')},{ $set: { "seguimientos": [{"id": "2013","seccion1": {"fechaSeguimiento": "2013-8-1","institucion": "Hospital de Niños Dr Orlando Alassia","fallecimiento": "No","fechaFallecimiento": "","causaFallecimiento": "","nivelEducativo": "","actividadLaboral": "","coberturaSocial": "","tratamientoAntibioticoHospitalizado": "","embarazo": "No"},"seccion4": {"cultivos": ""},"seccion5": {"toleranciaGlucosa": "No realizada","toleranciaGlucosaRealizada": "","vitaminaD": "","vitaminaDRealizada": "","inmunoglobulina": "","inmunoglobulinaRealizada": ""},"seccion6": {"actividadDeportiva": "Sí"}}]}}, { upsert: true } );</v>
      </c>
    </row>
    <row r="1966" spans="1:27" x14ac:dyDescent="0.3">
      <c r="A1966" t="s">
        <v>1271</v>
      </c>
      <c r="B1966">
        <v>830</v>
      </c>
      <c r="C1966">
        <v>2013</v>
      </c>
      <c r="D1966" s="5">
        <v>41487</v>
      </c>
      <c r="E1966" s="5" t="str">
        <f t="shared" si="180"/>
        <v>2013-8-1</v>
      </c>
      <c r="F1966" t="s">
        <v>358</v>
      </c>
      <c r="G1966" t="s">
        <v>35</v>
      </c>
      <c r="N1966" t="s">
        <v>35</v>
      </c>
      <c r="P1966" t="s">
        <v>118</v>
      </c>
      <c r="Q1966" t="s">
        <v>256</v>
      </c>
      <c r="R1966" t="s">
        <v>256</v>
      </c>
      <c r="S1966" t="s">
        <v>256</v>
      </c>
      <c r="T1966" t="s">
        <v>256</v>
      </c>
      <c r="U1966" t="s">
        <v>256</v>
      </c>
      <c r="V1966" t="s">
        <v>281</v>
      </c>
      <c r="W1966" t="str">
        <f t="shared" si="181"/>
        <v>db.pacientes.updateOne({"_id":ObjectId('61e34254ec4ec02e84f5de3d')},{ $set: { "seguimientos": [{"id": "2013","seccion1": {"fechaSeguimiento": "2013-8-1","institucion": "Hospital de Niños Dr Orlando Alassia",</v>
      </c>
      <c r="X1966" t="str">
        <f t="shared" si="182"/>
        <v>"fallecimiento": "No","fechaFallecimiento": "","causaFallecimiento": "","nivelEducativo": "","actividadLaboral": "","coberturaSocial": "","tratamientoAntibioticoHospitalizado": "","embarazo": "No"},</v>
      </c>
      <c r="Y1966" t="str">
        <f t="shared" si="183"/>
        <v>"seccion4": {"cultivos": ""},"seccion5": {"toleranciaGlucosa": "No realizada","toleranciaGlucosaRealizada": "","vitaminaD": "","vitaminaDRealizada": "","inmunoglobulina": "",</v>
      </c>
      <c r="Z1966" t="str">
        <f t="shared" si="184"/>
        <v>"inmunoglobulinaRealizada": ""},"seccion6": {"actividadDeportiva": "Sí"}}]}}, { upsert: true } );</v>
      </c>
      <c r="AA1966" t="str">
        <f t="shared" si="185"/>
        <v>db.pacientes.updateOne({"_id":ObjectId('61e34254ec4ec02e84f5de3d')},{ $set: { "seguimientos": [{"id": "2013","seccion1": {"fechaSeguimiento": "2013-8-1","institucion": "Hospital de Niños Dr Orlando Alassia","fallecimiento": "No","fechaFallecimiento": "","causaFallecimiento": "","nivelEducativo": "","actividadLaboral": "","coberturaSocial": "","tratamientoAntibioticoHospitalizado": "","embarazo": "No"},"seccion4": {"cultivos": ""},"seccion5": {"toleranciaGlucosa": "No realizada","toleranciaGlucosaRealizada": "","vitaminaD": "","vitaminaDRealizada": "","inmunoglobulina": "","inmunoglobulinaRealizada": ""},"seccion6": {"actividadDeportiva": "Sí"}}]}}, { upsert: true } );</v>
      </c>
    </row>
    <row r="1967" spans="1:27" x14ac:dyDescent="0.3">
      <c r="A1967" t="s">
        <v>1271</v>
      </c>
      <c r="B1967">
        <v>830</v>
      </c>
      <c r="C1967">
        <v>2014</v>
      </c>
      <c r="D1967" s="5">
        <v>41676</v>
      </c>
      <c r="E1967" s="5" t="str">
        <f t="shared" si="180"/>
        <v>2014-2-6</v>
      </c>
      <c r="F1967" t="s">
        <v>358</v>
      </c>
      <c r="G1967" t="s">
        <v>35</v>
      </c>
      <c r="M1967" t="s">
        <v>45</v>
      </c>
      <c r="N1967" t="s">
        <v>35</v>
      </c>
      <c r="P1967" t="s">
        <v>118</v>
      </c>
      <c r="Q1967" t="s">
        <v>256</v>
      </c>
      <c r="R1967" t="s">
        <v>256</v>
      </c>
      <c r="S1967" t="s">
        <v>256</v>
      </c>
      <c r="T1967" t="s">
        <v>256</v>
      </c>
      <c r="U1967" t="s">
        <v>256</v>
      </c>
      <c r="V1967" t="s">
        <v>281</v>
      </c>
      <c r="W1967" t="str">
        <f t="shared" si="181"/>
        <v>db.pacientes.updateOne({"_id":ObjectId('61e34254ec4ec02e84f5de3d')},{ $set: { "seguimientos": [{"id": "2014","seccion1": {"fechaSeguimiento": "2014-2-6","institucion": "Hospital de Niños Dr Orlando Alassia",</v>
      </c>
      <c r="X1967" t="str">
        <f t="shared" si="182"/>
        <v>"fallecimiento": "No","fechaFallecimiento": "","causaFallecimiento": "","nivelEducativo": "","actividadLaboral": "","coberturaSocial": "","tratamientoAntibioticoHospitalizado": "1","embarazo": "No"},</v>
      </c>
      <c r="Y1967" t="str">
        <f t="shared" si="183"/>
        <v>"seccion4": {"cultivos": ""},"seccion5": {"toleranciaGlucosa": "No realizada","toleranciaGlucosaRealizada": "","vitaminaD": "","vitaminaDRealizada": "","inmunoglobulina": "",</v>
      </c>
      <c r="Z1967" t="str">
        <f t="shared" si="184"/>
        <v>"inmunoglobulinaRealizada": ""},"seccion6": {"actividadDeportiva": "Sí"}}]}}, { upsert: true } );</v>
      </c>
      <c r="AA1967" t="str">
        <f t="shared" si="185"/>
        <v>db.pacientes.updateOne({"_id":ObjectId('61e34254ec4ec02e84f5de3d')},{ $set: { "seguimientos": [{"id": "2014","seccion1": {"fechaSeguimiento": "2014-2-6","institucion": "Hospital de Niños Dr Orlando Alassia","fallecimiento": "No","fechaFallecimiento": "","causaFallecimiento": "","nivelEducativo": "","actividadLaboral": "","coberturaSocial": "","tratamientoAntibioticoHospitalizado": "1","embarazo": "No"},"seccion4": {"cultivos": ""},"seccion5": {"toleranciaGlucosa": "No realizada","toleranciaGlucosaRealizada": "","vitaminaD": "","vitaminaDRealizada": "","inmunoglobulina": "","inmunoglobulinaRealizada": ""},"seccion6": {"actividadDeportiva": "Sí"}}]}}, { upsert: true } );</v>
      </c>
    </row>
    <row r="1968" spans="1:27" x14ac:dyDescent="0.3">
      <c r="A1968" t="s">
        <v>1271</v>
      </c>
      <c r="B1968">
        <v>830</v>
      </c>
      <c r="C1968">
        <v>2014</v>
      </c>
      <c r="D1968" s="5">
        <v>41732</v>
      </c>
      <c r="E1968" s="5" t="str">
        <f t="shared" si="180"/>
        <v>2014-4-3</v>
      </c>
      <c r="F1968" t="s">
        <v>358</v>
      </c>
      <c r="G1968" t="s">
        <v>35</v>
      </c>
      <c r="L1968" t="s">
        <v>35</v>
      </c>
      <c r="N1968" t="s">
        <v>35</v>
      </c>
      <c r="P1968" t="s">
        <v>118</v>
      </c>
      <c r="Q1968" t="s">
        <v>256</v>
      </c>
      <c r="R1968" t="s">
        <v>256</v>
      </c>
      <c r="S1968" t="s">
        <v>256</v>
      </c>
      <c r="T1968" t="s">
        <v>256</v>
      </c>
      <c r="U1968" t="s">
        <v>256</v>
      </c>
      <c r="V1968" t="s">
        <v>256</v>
      </c>
      <c r="W1968" t="str">
        <f t="shared" si="181"/>
        <v>db.pacientes.updateOne({"_id":ObjectId('61e34254ec4ec02e84f5de3d')},{ $set: { "seguimientos": [{"id": "2014","seccion1": {"fechaSeguimiento": "2014-4-3","institucion": "Hospital de Niños Dr Orlando Alassia",</v>
      </c>
      <c r="X1968" t="str">
        <f t="shared" si="182"/>
        <v>"fallecimiento": "No","fechaFallecimiento": "","causaFallecimiento": "","nivelEducativo": "","actividadLaboral": "","coberturaSocial": "No","tratamientoAntibioticoHospitalizado": "","embarazo": "No"},</v>
      </c>
      <c r="Y1968" t="str">
        <f t="shared" si="183"/>
        <v>"seccion4": {"cultivos": ""},"seccion5": {"toleranciaGlucosa": "No realizada","toleranciaGlucosaRealizada": "","vitaminaD": "","vitaminaDRealizada": "","inmunoglobulina": "",</v>
      </c>
      <c r="Z1968" t="str">
        <f t="shared" si="184"/>
        <v>"inmunoglobulinaRealizada": ""},"seccion6": {"actividadDeportiva": ""}}]}}, { upsert: true } );</v>
      </c>
      <c r="AA1968" t="str">
        <f t="shared" si="185"/>
        <v>db.pacientes.updateOne({"_id":ObjectId('61e34254ec4ec02e84f5de3d')},{ $set: { "seguimientos": [{"id": "2014","seccion1": {"fechaSeguimiento": "2014-4-3","institucion": "Hospital de Niños Dr Orlando Alassia","fallecimiento": "No","fechaFallecimiento": "","causaFallecimiento": "","nivelEducativo": "","actividadLaboral": "","coberturaSocial": "No","tratamientoAntibioticoHospitalizado": "","embarazo": "No"},"seccion4":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1969" spans="1:27" x14ac:dyDescent="0.3">
      <c r="A1969" t="s">
        <v>1271</v>
      </c>
      <c r="B1969">
        <v>830</v>
      </c>
      <c r="C1969">
        <v>2014</v>
      </c>
      <c r="D1969" s="5">
        <v>41732</v>
      </c>
      <c r="E1969" s="5" t="str">
        <f t="shared" si="180"/>
        <v>2014-4-3</v>
      </c>
      <c r="F1969" t="s">
        <v>358</v>
      </c>
      <c r="G1969" t="s">
        <v>35</v>
      </c>
      <c r="L1969" t="s">
        <v>35</v>
      </c>
      <c r="N1969" t="s">
        <v>35</v>
      </c>
      <c r="P1969" t="s">
        <v>118</v>
      </c>
      <c r="Q1969" t="s">
        <v>256</v>
      </c>
      <c r="R1969" t="s">
        <v>256</v>
      </c>
      <c r="S1969" t="s">
        <v>256</v>
      </c>
      <c r="T1969" t="s">
        <v>256</v>
      </c>
      <c r="U1969" t="s">
        <v>256</v>
      </c>
      <c r="V1969" t="s">
        <v>256</v>
      </c>
      <c r="W1969" t="str">
        <f t="shared" si="181"/>
        <v>db.pacientes.updateOne({"_id":ObjectId('61e34254ec4ec02e84f5de3d')},{ $set: { "seguimientos": [{"id": "2014","seccion1": {"fechaSeguimiento": "2014-4-3","institucion": "Hospital de Niños Dr Orlando Alassia",</v>
      </c>
      <c r="X1969" t="str">
        <f t="shared" si="182"/>
        <v>"fallecimiento": "No","fechaFallecimiento": "","causaFallecimiento": "","nivelEducativo": "","actividadLaboral": "","coberturaSocial": "No","tratamientoAntibioticoHospitalizado": "","embarazo": "No"},</v>
      </c>
      <c r="Y1969" t="str">
        <f t="shared" si="183"/>
        <v>"seccion4": {"cultivos": ""},"seccion5": {"toleranciaGlucosa": "No realizada","toleranciaGlucosaRealizada": "","vitaminaD": "","vitaminaDRealizada": "","inmunoglobulina": "",</v>
      </c>
      <c r="Z1969" t="str">
        <f t="shared" si="184"/>
        <v>"inmunoglobulinaRealizada": ""},"seccion6": {"actividadDeportiva": ""}}]}}, { upsert: true } );</v>
      </c>
      <c r="AA1969" t="str">
        <f t="shared" si="185"/>
        <v>db.pacientes.updateOne({"_id":ObjectId('61e34254ec4ec02e84f5de3d')},{ $set: { "seguimientos": [{"id": "2014","seccion1": {"fechaSeguimiento": "2014-4-3","institucion": "Hospital de Niños Dr Orlando Alassia","fallecimiento": "No","fechaFallecimiento": "","causaFallecimiento": "","nivelEducativo": "","actividadLaboral": "","coberturaSocial": "No","tratamientoAntibioticoHospitalizado": "","embarazo": "No"},"seccion4":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1970" spans="1:27" x14ac:dyDescent="0.3">
      <c r="A1970" t="s">
        <v>1271</v>
      </c>
      <c r="B1970">
        <v>830</v>
      </c>
      <c r="C1970">
        <v>2017</v>
      </c>
      <c r="D1970" s="5">
        <v>43048</v>
      </c>
      <c r="E1970" s="5" t="str">
        <f t="shared" si="180"/>
        <v>2017-11-9</v>
      </c>
      <c r="F1970" t="s">
        <v>346</v>
      </c>
      <c r="G1970" t="s">
        <v>35</v>
      </c>
      <c r="L1970" t="s">
        <v>35</v>
      </c>
      <c r="P1970" t="s">
        <v>118</v>
      </c>
      <c r="Q1970" t="s">
        <v>256</v>
      </c>
      <c r="R1970" t="s">
        <v>256</v>
      </c>
      <c r="S1970" t="s">
        <v>256</v>
      </c>
      <c r="T1970" t="s">
        <v>256</v>
      </c>
      <c r="U1970" t="s">
        <v>256</v>
      </c>
      <c r="V1970" t="s">
        <v>281</v>
      </c>
      <c r="W1970" t="str">
        <f t="shared" si="181"/>
        <v>db.pacientes.updateOne({"_id":ObjectId('61e34254ec4ec02e84f5de3d')},{ $set: { "seguimientos": [{"id": "2017","seccion1": {"fechaSeguimiento": "2017-11-9","institucion": "Consultorio  FQ - Dr. Meneguetti",</v>
      </c>
      <c r="X1970" t="str">
        <f t="shared" si="182"/>
        <v>"fallecimiento": "No","fechaFallecimiento": "","causaFallecimiento": "","nivelEducativo": "","actividadLaboral": "","coberturaSocial": "No","tratamientoAntibioticoHospitalizado": "","embarazo": ""},</v>
      </c>
      <c r="Y1970" t="str">
        <f t="shared" si="183"/>
        <v>"seccion4": {"cultivos": ""},"seccion5": {"toleranciaGlucosa": "No realizada","toleranciaGlucosaRealizada": "","vitaminaD": "","vitaminaDRealizada": "","inmunoglobulina": "",</v>
      </c>
      <c r="Z1970" t="str">
        <f t="shared" si="184"/>
        <v>"inmunoglobulinaRealizada": ""},"seccion6": {"actividadDeportiva": "Sí"}}]}}, { upsert: true } );</v>
      </c>
      <c r="AA1970" t="str">
        <f t="shared" si="185"/>
        <v>db.pacientes.updateOne({"_id":ObjectId('61e34254ec4ec02e84f5de3d')},{ $set: { "seguimientos": [{"id": "2017","seccion1": {"fechaSeguimiento": "2017-11-9","institucion": "Consultorio  FQ - Dr. Meneguetti","fallecimiento": "No","fechaFallecimiento": "","causaFallecimiento": "","nivelEducativo": "","actividadLaboral": "","coberturaSocial": "No","tratamientoAntibioticoHospitalizado": "","embarazo": ""},"seccion4": {"cultivos": ""},"seccion5": {"toleranciaGlucosa": "No realizada","toleranciaGlucosaRealizada": "","vitaminaD": "","vitaminaDRealizada": "","inmunoglobulina": "","inmunoglobulinaRealizada": ""},"seccion6": {"actividadDeportiva": "Sí"}}]}}, { upsert: true } );</v>
      </c>
    </row>
    <row r="1971" spans="1:27" x14ac:dyDescent="0.3">
      <c r="A1971" t="s">
        <v>1272</v>
      </c>
      <c r="B1971">
        <v>831</v>
      </c>
      <c r="C1971">
        <v>2013</v>
      </c>
      <c r="D1971" s="5">
        <v>41494</v>
      </c>
      <c r="E1971" s="5" t="str">
        <f t="shared" si="180"/>
        <v>2013-8-8</v>
      </c>
      <c r="F1971" t="s">
        <v>358</v>
      </c>
      <c r="G1971" t="s">
        <v>35</v>
      </c>
      <c r="L1971" t="s">
        <v>35</v>
      </c>
      <c r="P1971" t="s">
        <v>118</v>
      </c>
      <c r="Q1971" t="s">
        <v>256</v>
      </c>
      <c r="R1971" t="s">
        <v>256</v>
      </c>
      <c r="S1971" t="s">
        <v>256</v>
      </c>
      <c r="T1971" t="s">
        <v>256</v>
      </c>
      <c r="U1971" t="s">
        <v>256</v>
      </c>
      <c r="V1971" t="s">
        <v>256</v>
      </c>
      <c r="W1971" t="str">
        <f t="shared" si="181"/>
        <v>db.pacientes.updateOne({"_id":ObjectId('61e34254ec4ec02e84f5de3e')},{ $set: { "seguimientos": [{"id": "2013","seccion1": {"fechaSeguimiento": "2013-8-8","institucion": "Hospital de Niños Dr Orlando Alassia",</v>
      </c>
      <c r="X1971" t="str">
        <f t="shared" si="182"/>
        <v>"fallecimiento": "No","fechaFallecimiento": "","causaFallecimiento": "","nivelEducativo": "","actividadLaboral": "","coberturaSocial": "No","tratamientoAntibioticoHospitalizado": "","embarazo": ""},</v>
      </c>
      <c r="Y1971" t="str">
        <f t="shared" si="183"/>
        <v>"seccion4": {"cultivos": ""},"seccion5": {"toleranciaGlucosa": "No realizada","toleranciaGlucosaRealizada": "","vitaminaD": "","vitaminaDRealizada": "","inmunoglobulina": "",</v>
      </c>
      <c r="Z1971" t="str">
        <f t="shared" si="184"/>
        <v>"inmunoglobulinaRealizada": ""},"seccion6": {"actividadDeportiva": ""}}]}}, { upsert: true } );</v>
      </c>
      <c r="AA1971" t="str">
        <f t="shared" si="185"/>
        <v>db.pacientes.updateOne({"_id":ObjectId('61e34254ec4ec02e84f5de3e')},{ $set: { "seguimientos": [{"id": "2013","seccion1": {"fechaSeguimiento": "2013-8-8","institucion": "Hospital de Niños Dr Orlando Alassia","fallecimiento": "No","fechaFallecimiento": "","causaFallecimiento": "","nivelEducativo": "","actividadLaboral": "","coberturaSocial": "No","tratamientoAntibioticoHospitalizado": "","embarazo": ""},"seccion4":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1972" spans="1:27" x14ac:dyDescent="0.3">
      <c r="A1972" t="s">
        <v>1272</v>
      </c>
      <c r="B1972">
        <v>831</v>
      </c>
      <c r="C1972">
        <v>2013</v>
      </c>
      <c r="D1972" s="5">
        <v>41494</v>
      </c>
      <c r="E1972" s="5" t="str">
        <f t="shared" si="180"/>
        <v>2013-8-8</v>
      </c>
      <c r="F1972" t="s">
        <v>358</v>
      </c>
      <c r="G1972" t="s">
        <v>35</v>
      </c>
      <c r="L1972" t="s">
        <v>35</v>
      </c>
      <c r="P1972" t="s">
        <v>118</v>
      </c>
      <c r="Q1972" t="s">
        <v>256</v>
      </c>
      <c r="R1972" t="s">
        <v>256</v>
      </c>
      <c r="S1972" t="s">
        <v>256</v>
      </c>
      <c r="T1972" t="s">
        <v>256</v>
      </c>
      <c r="U1972" t="s">
        <v>256</v>
      </c>
      <c r="V1972" t="s">
        <v>256</v>
      </c>
      <c r="W1972" t="str">
        <f t="shared" si="181"/>
        <v>db.pacientes.updateOne({"_id":ObjectId('61e34254ec4ec02e84f5de3e')},{ $set: { "seguimientos": [{"id": "2013","seccion1": {"fechaSeguimiento": "2013-8-8","institucion": "Hospital de Niños Dr Orlando Alassia",</v>
      </c>
      <c r="X1972" t="str">
        <f t="shared" si="182"/>
        <v>"fallecimiento": "No","fechaFallecimiento": "","causaFallecimiento": "","nivelEducativo": "","actividadLaboral": "","coberturaSocial": "No","tratamientoAntibioticoHospitalizado": "","embarazo": ""},</v>
      </c>
      <c r="Y1972" t="str">
        <f t="shared" si="183"/>
        <v>"seccion4": {"cultivos": ""},"seccion5": {"toleranciaGlucosa": "No realizada","toleranciaGlucosaRealizada": "","vitaminaD": "","vitaminaDRealizada": "","inmunoglobulina": "",</v>
      </c>
      <c r="Z1972" t="str">
        <f t="shared" si="184"/>
        <v>"inmunoglobulinaRealizada": ""},"seccion6": {"actividadDeportiva": ""}}]}}, { upsert: true } );</v>
      </c>
      <c r="AA1972" t="str">
        <f t="shared" si="185"/>
        <v>db.pacientes.updateOne({"_id":ObjectId('61e34254ec4ec02e84f5de3e')},{ $set: { "seguimientos": [{"id": "2013","seccion1": {"fechaSeguimiento": "2013-8-8","institucion": "Hospital de Niños Dr Orlando Alassia","fallecimiento": "No","fechaFallecimiento": "","causaFallecimiento": "","nivelEducativo": "","actividadLaboral": "","coberturaSocial": "No","tratamientoAntibioticoHospitalizado": "","embarazo": ""},"seccion4":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1973" spans="1:27" x14ac:dyDescent="0.3">
      <c r="A1973" t="s">
        <v>1272</v>
      </c>
      <c r="B1973">
        <v>831</v>
      </c>
      <c r="C1973">
        <v>2013</v>
      </c>
      <c r="D1973" s="5">
        <v>41515</v>
      </c>
      <c r="E1973" s="5" t="str">
        <f t="shared" si="180"/>
        <v>2013-8-29</v>
      </c>
      <c r="F1973" t="s">
        <v>358</v>
      </c>
      <c r="G1973" t="s">
        <v>35</v>
      </c>
      <c r="L1973" t="s">
        <v>35</v>
      </c>
      <c r="N1973" t="s">
        <v>35</v>
      </c>
      <c r="P1973" t="s">
        <v>118</v>
      </c>
      <c r="Q1973" t="s">
        <v>256</v>
      </c>
      <c r="R1973" t="s">
        <v>256</v>
      </c>
      <c r="S1973" t="s">
        <v>256</v>
      </c>
      <c r="T1973" t="s">
        <v>256</v>
      </c>
      <c r="U1973" t="s">
        <v>256</v>
      </c>
      <c r="V1973" t="s">
        <v>256</v>
      </c>
      <c r="W1973" t="str">
        <f t="shared" si="181"/>
        <v>db.pacientes.updateOne({"_id":ObjectId('61e34254ec4ec02e84f5de3e')},{ $set: { "seguimientos": [{"id": "2013","seccion1": {"fechaSeguimiento": "2013-8-29","institucion": "Hospital de Niños Dr Orlando Alassia",</v>
      </c>
      <c r="X1973" t="str">
        <f t="shared" si="182"/>
        <v>"fallecimiento": "No","fechaFallecimiento": "","causaFallecimiento": "","nivelEducativo": "","actividadLaboral": "","coberturaSocial": "No","tratamientoAntibioticoHospitalizado": "","embarazo": "No"},</v>
      </c>
      <c r="Y1973" t="str">
        <f t="shared" si="183"/>
        <v>"seccion4": {"cultivos": ""},"seccion5": {"toleranciaGlucosa": "No realizada","toleranciaGlucosaRealizada": "","vitaminaD": "","vitaminaDRealizada": "","inmunoglobulina": "",</v>
      </c>
      <c r="Z1973" t="str">
        <f t="shared" si="184"/>
        <v>"inmunoglobulinaRealizada": ""},"seccion6": {"actividadDeportiva": ""}}]}}, { upsert: true } );</v>
      </c>
      <c r="AA1973" t="str">
        <f t="shared" si="185"/>
        <v>db.pacientes.updateOne({"_id":ObjectId('61e34254ec4ec02e84f5de3e')},{ $set: { "seguimientos": [{"id": "2013","seccion1": {"fechaSeguimiento": "2013-8-29","institucion": "Hospital de Niños Dr Orlando Alassia","fallecimiento": "No","fechaFallecimiento": "","causaFallecimiento": "","nivelEducativo": "","actividadLaboral": "","coberturaSocial": "No","tratamientoAntibioticoHospitalizado": "","embarazo": "No"},"seccion4":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1974" spans="1:27" x14ac:dyDescent="0.3">
      <c r="A1974" t="s">
        <v>1273</v>
      </c>
      <c r="B1974">
        <v>832</v>
      </c>
      <c r="C1974">
        <v>2013</v>
      </c>
      <c r="D1974" s="5">
        <v>41613</v>
      </c>
      <c r="E1974" s="5" t="str">
        <f t="shared" si="180"/>
        <v>2013-12-5</v>
      </c>
      <c r="F1974" t="s">
        <v>358</v>
      </c>
      <c r="G1974" t="s">
        <v>35</v>
      </c>
      <c r="P1974" t="s">
        <v>118</v>
      </c>
      <c r="Q1974" t="s">
        <v>256</v>
      </c>
      <c r="R1974" t="s">
        <v>256</v>
      </c>
      <c r="S1974" t="s">
        <v>256</v>
      </c>
      <c r="T1974" t="s">
        <v>256</v>
      </c>
      <c r="U1974" t="s">
        <v>256</v>
      </c>
      <c r="V1974" t="s">
        <v>281</v>
      </c>
      <c r="W1974" t="str">
        <f t="shared" si="181"/>
        <v>db.pacientes.updateOne({"_id":ObjectId('61e34254ec4ec02e84f5de3f')},{ $set: { "seguimientos": [{"id": "2013","seccion1": {"fechaSeguimiento": "2013-12-5","institucion": "Hospital de Niños Dr Orlando Alassia",</v>
      </c>
      <c r="X1974" t="str">
        <f t="shared" si="182"/>
        <v>"fallecimiento": "No","fechaFallecimiento": "","causaFallecimiento": "","nivelEducativo": "","actividadLaboral": "","coberturaSocial": "","tratamientoAntibioticoHospitalizado": "","embarazo": ""},</v>
      </c>
      <c r="Y1974" t="str">
        <f t="shared" si="183"/>
        <v>"seccion4": {"cultivos": ""},"seccion5": {"toleranciaGlucosa": "No realizada","toleranciaGlucosaRealizada": "","vitaminaD": "","vitaminaDRealizada": "","inmunoglobulina": "",</v>
      </c>
      <c r="Z1974" t="str">
        <f t="shared" si="184"/>
        <v>"inmunoglobulinaRealizada": ""},"seccion6": {"actividadDeportiva": "Sí"}}]}}, { upsert: true } );</v>
      </c>
      <c r="AA1974" t="str">
        <f t="shared" si="185"/>
        <v>db.pacientes.updateOne({"_id":ObjectId('61e34254ec4ec02e84f5de3f')},{ $set: { "seguimientos": [{"id": "2013","seccion1": {"fechaSeguimiento": "2013-12-5","institucion": "Hospital de Niños Dr Orlando Alassia","fallecimiento": "No","fechaFallecimiento": "","causaFallecimiento": "","nivelEducativo": "","actividadLaboral": "","coberturaSocial": "","tratamientoAntibioticoHospitalizado": "","embarazo": ""},"seccion4": {"cultivos": ""},"seccion5": {"toleranciaGlucosa": "No realizada","toleranciaGlucosaRealizada": "","vitaminaD": "","vitaminaDRealizada": "","inmunoglobulina": "","inmunoglobulinaRealizada": ""},"seccion6": {"actividadDeportiva": "Sí"}}]}}, { upsert: true } );</v>
      </c>
    </row>
    <row r="1975" spans="1:27" x14ac:dyDescent="0.3">
      <c r="A1975" t="s">
        <v>1273</v>
      </c>
      <c r="B1975">
        <v>832</v>
      </c>
      <c r="C1975">
        <v>2013</v>
      </c>
      <c r="D1975" s="5">
        <v>41613</v>
      </c>
      <c r="E1975" s="5" t="str">
        <f t="shared" si="180"/>
        <v>2013-12-5</v>
      </c>
      <c r="F1975" t="s">
        <v>358</v>
      </c>
      <c r="G1975" t="s">
        <v>35</v>
      </c>
      <c r="P1975" t="s">
        <v>118</v>
      </c>
      <c r="Q1975" t="s">
        <v>256</v>
      </c>
      <c r="R1975" t="s">
        <v>256</v>
      </c>
      <c r="S1975" t="s">
        <v>256</v>
      </c>
      <c r="T1975" t="s">
        <v>256</v>
      </c>
      <c r="U1975" t="s">
        <v>256</v>
      </c>
      <c r="V1975" t="s">
        <v>281</v>
      </c>
      <c r="W1975" t="str">
        <f t="shared" si="181"/>
        <v>db.pacientes.updateOne({"_id":ObjectId('61e34254ec4ec02e84f5de3f')},{ $set: { "seguimientos": [{"id": "2013","seccion1": {"fechaSeguimiento": "2013-12-5","institucion": "Hospital de Niños Dr Orlando Alassia",</v>
      </c>
      <c r="X1975" t="str">
        <f t="shared" si="182"/>
        <v>"fallecimiento": "No","fechaFallecimiento": "","causaFallecimiento": "","nivelEducativo": "","actividadLaboral": "","coberturaSocial": "","tratamientoAntibioticoHospitalizado": "","embarazo": ""},</v>
      </c>
      <c r="Y1975" t="str">
        <f t="shared" si="183"/>
        <v>"seccion4": {"cultivos": ""},"seccion5": {"toleranciaGlucosa": "No realizada","toleranciaGlucosaRealizada": "","vitaminaD": "","vitaminaDRealizada": "","inmunoglobulina": "",</v>
      </c>
      <c r="Z1975" t="str">
        <f t="shared" si="184"/>
        <v>"inmunoglobulinaRealizada": ""},"seccion6": {"actividadDeportiva": "Sí"}}]}}, { upsert: true } );</v>
      </c>
      <c r="AA1975" t="str">
        <f t="shared" si="185"/>
        <v>db.pacientes.updateOne({"_id":ObjectId('61e34254ec4ec02e84f5de3f')},{ $set: { "seguimientos": [{"id": "2013","seccion1": {"fechaSeguimiento": "2013-12-5","institucion": "Hospital de Niños Dr Orlando Alassia","fallecimiento": "No","fechaFallecimiento": "","causaFallecimiento": "","nivelEducativo": "","actividadLaboral": "","coberturaSocial": "","tratamientoAntibioticoHospitalizado": "","embarazo": ""},"seccion4": {"cultivos": ""},"seccion5": {"toleranciaGlucosa": "No realizada","toleranciaGlucosaRealizada": "","vitaminaD": "","vitaminaDRealizada": "","inmunoglobulina": "","inmunoglobulinaRealizada": ""},"seccion6": {"actividadDeportiva": "Sí"}}]}}, { upsert: true } );</v>
      </c>
    </row>
    <row r="1976" spans="1:27" x14ac:dyDescent="0.3">
      <c r="A1976" t="s">
        <v>1273</v>
      </c>
      <c r="B1976">
        <v>832</v>
      </c>
      <c r="C1976">
        <v>2015</v>
      </c>
      <c r="D1976" s="5">
        <v>42061</v>
      </c>
      <c r="E1976" s="5" t="str">
        <f t="shared" si="180"/>
        <v>2015-2-26</v>
      </c>
      <c r="F1976" t="s">
        <v>358</v>
      </c>
      <c r="G1976" t="s">
        <v>35</v>
      </c>
      <c r="L1976" t="s">
        <v>35</v>
      </c>
      <c r="P1976" t="s">
        <v>118</v>
      </c>
      <c r="Q1976" t="s">
        <v>256</v>
      </c>
      <c r="R1976" t="s">
        <v>256</v>
      </c>
      <c r="S1976" t="s">
        <v>256</v>
      </c>
      <c r="T1976" t="s">
        <v>256</v>
      </c>
      <c r="U1976" t="s">
        <v>256</v>
      </c>
      <c r="V1976" t="s">
        <v>281</v>
      </c>
      <c r="W1976" t="str">
        <f t="shared" si="181"/>
        <v>db.pacientes.updateOne({"_id":ObjectId('61e34254ec4ec02e84f5de3f')},{ $set: { "seguimientos": [{"id": "2015","seccion1": {"fechaSeguimiento": "2015-2-26","institucion": "Hospital de Niños Dr Orlando Alassia",</v>
      </c>
      <c r="X1976" t="str">
        <f t="shared" si="182"/>
        <v>"fallecimiento": "No","fechaFallecimiento": "","causaFallecimiento": "","nivelEducativo": "","actividadLaboral": "","coberturaSocial": "No","tratamientoAntibioticoHospitalizado": "","embarazo": ""},</v>
      </c>
      <c r="Y1976" t="str">
        <f t="shared" si="183"/>
        <v>"seccion4": {"cultivos": ""},"seccion5": {"toleranciaGlucosa": "No realizada","toleranciaGlucosaRealizada": "","vitaminaD": "","vitaminaDRealizada": "","inmunoglobulina": "",</v>
      </c>
      <c r="Z1976" t="str">
        <f t="shared" si="184"/>
        <v>"inmunoglobulinaRealizada": ""},"seccion6": {"actividadDeportiva": "Sí"}}]}}, { upsert: true } );</v>
      </c>
      <c r="AA1976" t="str">
        <f t="shared" si="185"/>
        <v>db.pacientes.updateOne({"_id":ObjectId('61e34254ec4ec02e84f5de3f')},{ $set: { "seguimientos": [{"id": "2015","seccion1": {"fechaSeguimiento": "2015-2-26","institucion": "Hospital de Niños Dr Orlando Alassia","fallecimiento": "No","fechaFallecimiento": "","causaFallecimiento": "","nivelEducativo": "","actividadLaboral": "","coberturaSocial": "No","tratamientoAntibioticoHospitalizado": "","embarazo": ""},"seccion4": {"cultivos": ""},"seccion5": {"toleranciaGlucosa": "No realizada","toleranciaGlucosaRealizada": "","vitaminaD": "","vitaminaDRealizada": "","inmunoglobulina": "","inmunoglobulinaRealizada": ""},"seccion6": {"actividadDeportiva": "Sí"}}]}}, { upsert: true } );</v>
      </c>
    </row>
    <row r="1977" spans="1:27" x14ac:dyDescent="0.3">
      <c r="A1977" t="s">
        <v>1274</v>
      </c>
      <c r="B1977">
        <v>833</v>
      </c>
      <c r="C1977">
        <v>2012</v>
      </c>
      <c r="D1977" s="5">
        <v>41229</v>
      </c>
      <c r="E1977" s="5" t="str">
        <f t="shared" si="180"/>
        <v>2012-11-16</v>
      </c>
      <c r="F1977" t="s">
        <v>413</v>
      </c>
      <c r="G1977" t="s">
        <v>35</v>
      </c>
      <c r="J1977" t="s">
        <v>52</v>
      </c>
      <c r="K1977" t="s">
        <v>76</v>
      </c>
      <c r="L1977" t="s">
        <v>281</v>
      </c>
      <c r="N1977" t="s">
        <v>35</v>
      </c>
      <c r="O1977" t="s">
        <v>46</v>
      </c>
      <c r="P1977" t="s">
        <v>261</v>
      </c>
      <c r="Q1977" t="s">
        <v>34</v>
      </c>
      <c r="R1977" t="s">
        <v>256</v>
      </c>
      <c r="S1977" t="s">
        <v>256</v>
      </c>
      <c r="T1977" t="s">
        <v>256</v>
      </c>
      <c r="U1977" t="s">
        <v>256</v>
      </c>
      <c r="V1977" t="s">
        <v>256</v>
      </c>
      <c r="W1977" t="str">
        <f t="shared" si="181"/>
        <v>db.pacientes.updateOne({"_id":ObjectId('61e34254ec4ec02e84f5de40')},{ $set: { "seguimientos": [{"id": "2012","seccion1": {"fechaSeguimiento": "2012-11-16","institucion": "H.I.G.A Prof.R. Rossi",</v>
      </c>
      <c r="X1977" t="str">
        <f t="shared" si="182"/>
        <v>"fallecimiento": "No","fechaFallecimiento": "","causaFallecimiento": "","nivelEducativo": "Terciario incompleto","actividadLaboral": "Trabaja, completo","coberturaSocial": "Sí","tratamientoAntibioticoHospitalizado": "","embarazo": "No"},</v>
      </c>
      <c r="Y1977" t="str">
        <f t="shared" si="183"/>
        <v>"seccion4": {"cultivos": "3"},"seccion5": {"toleranciaGlucosa": "Realizada","toleranciaGlucosaRealizada": "Normal","vitaminaD": "","vitaminaDRealizada": "","inmunoglobulina": "",</v>
      </c>
      <c r="Z1977" t="str">
        <f t="shared" si="184"/>
        <v>"inmunoglobulinaRealizada": ""},"seccion6": {"actividadDeportiva": ""}}]}}, { upsert: true } );</v>
      </c>
      <c r="AA1977" t="str">
        <f t="shared" si="185"/>
        <v>db.pacientes.updateOne({"_id":ObjectId('61e34254ec4ec02e84f5de40')},{ $set: { "seguimientos": [{"id": "2012","seccion1": {"fechaSeguimiento": "2012-11-16","institucion": "H.I.G.A Prof.R. Rossi","fallecimiento": "No","fechaFallecimiento": "","causaFallecimiento": "","nivelEducativo": "Terciario incompleto","actividadLaboral": "Trabaja, completo","coberturaSocial": "Sí","tratamientoAntibioticoHospitalizado": "","embarazo": "No"},"seccion4": {"cultivos": "3"},"seccion5": {"toleranciaGlucosa": "Realizada","toleranciaGlucosaRealizada": "Normal","vitaminaD": "","vitaminaDRealizada": "","inmunoglobulina": "","inmunoglobulinaRealizada": ""},"seccion6": {"actividadDeportiva": ""}}]}}, { upsert: true } );</v>
      </c>
    </row>
    <row r="1978" spans="1:27" x14ac:dyDescent="0.3">
      <c r="A1978" t="s">
        <v>1274</v>
      </c>
      <c r="B1978">
        <v>833</v>
      </c>
      <c r="C1978">
        <v>2013</v>
      </c>
      <c r="D1978" s="5">
        <v>41347</v>
      </c>
      <c r="E1978" s="5" t="str">
        <f t="shared" si="180"/>
        <v>2013-3-14</v>
      </c>
      <c r="F1978" t="s">
        <v>413</v>
      </c>
      <c r="G1978" t="s">
        <v>35</v>
      </c>
      <c r="J1978" t="s">
        <v>69</v>
      </c>
      <c r="K1978" t="s">
        <v>76</v>
      </c>
      <c r="L1978" t="s">
        <v>281</v>
      </c>
      <c r="N1978" t="s">
        <v>35</v>
      </c>
      <c r="O1978" t="s">
        <v>37</v>
      </c>
      <c r="P1978" t="s">
        <v>118</v>
      </c>
      <c r="Q1978" t="s">
        <v>256</v>
      </c>
      <c r="R1978" t="s">
        <v>256</v>
      </c>
      <c r="S1978" t="s">
        <v>256</v>
      </c>
      <c r="T1978" t="s">
        <v>256</v>
      </c>
      <c r="U1978" t="s">
        <v>256</v>
      </c>
      <c r="V1978" t="s">
        <v>256</v>
      </c>
      <c r="W1978" t="str">
        <f t="shared" si="181"/>
        <v>db.pacientes.updateOne({"_id":ObjectId('61e34254ec4ec02e84f5de40')},{ $set: { "seguimientos": [{"id": "2013","seccion1": {"fechaSeguimiento": "2013-3-14","institucion": "H.I.G.A Prof.R. Rossi",</v>
      </c>
      <c r="X1978" t="str">
        <f t="shared" si="182"/>
        <v>"fallecimiento": "No","fechaFallecimiento": "","causaFallecimiento": "","nivelEducativo": "Universitario Incompleto","actividadLaboral": "Trabaja, completo","coberturaSocial": "Sí","tratamientoAntibioticoHospitalizado": "","embarazo": "No"},</v>
      </c>
      <c r="Y1978" t="str">
        <f t="shared" si="183"/>
        <v>"seccion4": {"cultivos": "2"},"seccion5": {"toleranciaGlucosa": "No realizada","toleranciaGlucosaRealizada": "","vitaminaD": "","vitaminaDRealizada": "","inmunoglobulina": "",</v>
      </c>
      <c r="Z1978" t="str">
        <f t="shared" si="184"/>
        <v>"inmunoglobulinaRealizada": ""},"seccion6": {"actividadDeportiva": ""}}]}}, { upsert: true } );</v>
      </c>
      <c r="AA1978" t="str">
        <f t="shared" si="185"/>
        <v>db.pacientes.updateOne({"_id":ObjectId('61e34254ec4ec02e84f5de40')},{ $set: { "seguimientos": [{"id": "2013","seccion1": {"fechaSeguimiento": "2013-3-14","institucion": "H.I.G.A Prof.R. Rossi","fallecimiento": "No","fechaFallecimiento": "","causaFallecimiento": "","nivelEducativo": "Universitario Incompleto","actividadLaboral": "Trabaja, completo","coberturaSocial": "Sí","tratamientoAntibioticoHospitalizado": "","embarazo": "No"},"seccion4": {"cultivos": "2"},"seccion5":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1979" spans="1:27" x14ac:dyDescent="0.3">
      <c r="A1979" t="s">
        <v>1274</v>
      </c>
      <c r="B1979">
        <v>833</v>
      </c>
      <c r="C1979">
        <v>2014</v>
      </c>
      <c r="D1979" s="5">
        <v>41668</v>
      </c>
      <c r="E1979" s="5" t="str">
        <f t="shared" si="180"/>
        <v>2014-1-29</v>
      </c>
      <c r="F1979" t="s">
        <v>413</v>
      </c>
      <c r="G1979" t="s">
        <v>35</v>
      </c>
      <c r="J1979" t="s">
        <v>52</v>
      </c>
      <c r="K1979" t="s">
        <v>76</v>
      </c>
      <c r="L1979" t="s">
        <v>281</v>
      </c>
      <c r="M1979" t="s">
        <v>45</v>
      </c>
      <c r="N1979" t="s">
        <v>35</v>
      </c>
      <c r="O1979" t="s">
        <v>46</v>
      </c>
      <c r="P1979" t="s">
        <v>261</v>
      </c>
      <c r="Q1979" t="s">
        <v>34</v>
      </c>
      <c r="R1979" t="s">
        <v>256</v>
      </c>
      <c r="S1979" t="s">
        <v>256</v>
      </c>
      <c r="T1979" t="s">
        <v>256</v>
      </c>
      <c r="U1979" t="s">
        <v>256</v>
      </c>
      <c r="V1979" t="s">
        <v>256</v>
      </c>
      <c r="W1979" t="str">
        <f t="shared" si="181"/>
        <v>db.pacientes.updateOne({"_id":ObjectId('61e34254ec4ec02e84f5de40')},{ $set: { "seguimientos": [{"id": "2014","seccion1": {"fechaSeguimiento": "2014-1-29","institucion": "H.I.G.A Prof.R. Rossi",</v>
      </c>
      <c r="X1979" t="str">
        <f t="shared" si="182"/>
        <v>"fallecimiento": "No","fechaFallecimiento": "","causaFallecimiento": "","nivelEducativo": "Terciario incompleto","actividadLaboral": "Trabaja, completo","coberturaSocial": "Sí","tratamientoAntibioticoHospitalizado": "1","embarazo": "No"},</v>
      </c>
      <c r="Y1979" t="str">
        <f t="shared" si="183"/>
        <v>"seccion4": {"cultivos": "3"},"seccion5": {"toleranciaGlucosa": "Realizada","toleranciaGlucosaRealizada": "Normal","vitaminaD": "","vitaminaDRealizada": "","inmunoglobulina": "",</v>
      </c>
      <c r="Z1979" t="str">
        <f t="shared" si="184"/>
        <v>"inmunoglobulinaRealizada": ""},"seccion6": {"actividadDeportiva": ""}}]}}, { upsert: true } );</v>
      </c>
      <c r="AA1979" t="str">
        <f t="shared" si="185"/>
        <v>db.pacientes.updateOne({"_id":ObjectId('61e34254ec4ec02e84f5de40')},{ $set: { "seguimientos": [{"id": "2014","seccion1": {"fechaSeguimiento": "2014-1-29","institucion": "H.I.G.A Prof.R. Rossi","fallecimiento": "No","fechaFallecimiento": "","causaFallecimiento": "","nivelEducativo": "Terciario incompleto","actividadLaboral": "Trabaja, completo","coberturaSocial": "Sí","tratamientoAntibioticoHospitalizado": "1","embarazo": "No"},"seccion4": {"cultivos": "3"},"seccion5": {"toleranciaGlucosa": "Realizada","toleranciaGlucosaRealizada": "Normal","vitaminaD": "","vitaminaDRealizada": "","inmunoglobulina": "","inmunoglobulinaRealizada": ""},"seccion6": {"actividadDeportiva": ""}}]}}, { upsert: true } );</v>
      </c>
    </row>
    <row r="1980" spans="1:27" x14ac:dyDescent="0.3">
      <c r="A1980" t="s">
        <v>1275</v>
      </c>
      <c r="B1980">
        <v>834</v>
      </c>
      <c r="C1980">
        <v>2012</v>
      </c>
      <c r="D1980" s="5">
        <v>41208</v>
      </c>
      <c r="E1980" s="5" t="str">
        <f t="shared" si="180"/>
        <v>2012-10-26</v>
      </c>
      <c r="F1980" t="s">
        <v>413</v>
      </c>
      <c r="G1980" t="s">
        <v>35</v>
      </c>
      <c r="J1980" t="s">
        <v>52</v>
      </c>
      <c r="K1980" t="s">
        <v>70</v>
      </c>
      <c r="L1980" t="s">
        <v>281</v>
      </c>
      <c r="M1980" t="s">
        <v>45</v>
      </c>
      <c r="N1980" t="s">
        <v>35</v>
      </c>
      <c r="O1980" t="s">
        <v>46</v>
      </c>
      <c r="P1980" t="s">
        <v>261</v>
      </c>
      <c r="Q1980" t="s">
        <v>34</v>
      </c>
      <c r="R1980" t="s">
        <v>256</v>
      </c>
      <c r="S1980" t="s">
        <v>256</v>
      </c>
      <c r="T1980" t="s">
        <v>261</v>
      </c>
      <c r="U1980" t="s">
        <v>40</v>
      </c>
      <c r="V1980" t="s">
        <v>256</v>
      </c>
      <c r="W1980" t="str">
        <f t="shared" si="181"/>
        <v>db.pacientes.updateOne({"_id":ObjectId('61e34254ec4ec02e84f5de41')},{ $set: { "seguimientos": [{"id": "2012","seccion1": {"fechaSeguimiento": "2012-10-26","institucion": "H.I.G.A Prof.R. Rossi",</v>
      </c>
      <c r="X1980" t="str">
        <f t="shared" si="182"/>
        <v>"fallecimiento": "No","fechaFallecimiento": "","causaFallecimiento": "","nivelEducativo": "Terciario incompleto","actividadLaboral": "No trabaja","coberturaSocial": "Sí","tratamientoAntibioticoHospitalizado": "1","embarazo": "No"},</v>
      </c>
      <c r="Y1980" t="str">
        <f t="shared" si="183"/>
        <v>"seccion4": {"cultivos": "3"},"seccion5": {"toleranciaGlucosa": "Realizada","toleranciaGlucosaRealizada": "Normal","vitaminaD": "","vitaminaDRealizada": "","inmunoglobulina": "Realizada",</v>
      </c>
      <c r="Z1980" t="str">
        <f t="shared" si="184"/>
        <v>"inmunoglobulinaRealizada": "&lt; 500"},"seccion6": {"actividadDeportiva": ""}}]}}, { upsert: true } );</v>
      </c>
      <c r="AA1980" t="str">
        <f t="shared" si="185"/>
        <v>db.pacientes.updateOne({"_id":ObjectId('61e34254ec4ec02e84f5de41')},{ $set: { "seguimientos": [{"id": "2012","seccion1": {"fechaSeguimiento": "2012-10-26","institucion": "H.I.G.A Prof.R. Rossi","fallecimiento": "No","fechaFallecimiento": "","causaFallecimiento": "","nivelEducativo": "Terciario incompleto","actividadLaboral": "No trabaja","coberturaSocial": "Sí","tratamientoAntibioticoHospitalizado": "1","embarazo": "No"},"seccion4": {"cultivos": "3"},"seccion5": {"toleranciaGlucosa": "Realizada","toleranciaGlucosaRealizada": "Normal","vitaminaD": "","vitaminaDRealizada": "","inmunoglobulina": "Realizada","inmunoglobulinaRealizada": "&lt; 500"},"seccion6": {"actividadDeportiva": ""}}]}}, { upsert: true } );</v>
      </c>
    </row>
    <row r="1981" spans="1:27" x14ac:dyDescent="0.3">
      <c r="A1981" t="s">
        <v>1275</v>
      </c>
      <c r="B1981">
        <v>834</v>
      </c>
      <c r="C1981">
        <v>2013</v>
      </c>
      <c r="D1981" s="5">
        <v>41466</v>
      </c>
      <c r="E1981" s="5" t="str">
        <f t="shared" si="180"/>
        <v>2013-7-11</v>
      </c>
      <c r="F1981" t="s">
        <v>413</v>
      </c>
      <c r="G1981" t="s">
        <v>35</v>
      </c>
      <c r="J1981" t="s">
        <v>52</v>
      </c>
      <c r="K1981" t="s">
        <v>53</v>
      </c>
      <c r="L1981" t="s">
        <v>281</v>
      </c>
      <c r="M1981" t="s">
        <v>45</v>
      </c>
      <c r="N1981" t="s">
        <v>35</v>
      </c>
      <c r="O1981" t="s">
        <v>37</v>
      </c>
      <c r="P1981" t="s">
        <v>261</v>
      </c>
      <c r="Q1981" t="s">
        <v>34</v>
      </c>
      <c r="R1981" t="s">
        <v>256</v>
      </c>
      <c r="S1981" t="s">
        <v>256</v>
      </c>
      <c r="T1981" t="s">
        <v>256</v>
      </c>
      <c r="U1981" t="s">
        <v>256</v>
      </c>
      <c r="V1981" t="s">
        <v>256</v>
      </c>
      <c r="W1981" t="str">
        <f t="shared" si="181"/>
        <v>db.pacientes.updateOne({"_id":ObjectId('61e34254ec4ec02e84f5de41')},{ $set: { "seguimientos": [{"id": "2013","seccion1": {"fechaSeguimiento": "2013-7-11","institucion": "H.I.G.A Prof.R. Rossi",</v>
      </c>
      <c r="X1981" t="str">
        <f t="shared" si="182"/>
        <v>"fallecimiento": "No","fechaFallecimiento": "","causaFallecimiento": "","nivelEducativo": "Terciario incompleto","actividadLaboral": "Trabaja, parcial","coberturaSocial": "Sí","tratamientoAntibioticoHospitalizado": "1","embarazo": "No"},</v>
      </c>
      <c r="Y1981" t="str">
        <f t="shared" si="183"/>
        <v>"seccion4": {"cultivos": "2"},"seccion5": {"toleranciaGlucosa": "Realizada","toleranciaGlucosaRealizada": "Normal","vitaminaD": "","vitaminaDRealizada": "","inmunoglobulina": "",</v>
      </c>
      <c r="Z1981" t="str">
        <f t="shared" si="184"/>
        <v>"inmunoglobulinaRealizada": ""},"seccion6": {"actividadDeportiva": ""}}]}}, { upsert: true } );</v>
      </c>
      <c r="AA1981" t="str">
        <f t="shared" si="185"/>
        <v>db.pacientes.updateOne({"_id":ObjectId('61e34254ec4ec02e84f5de41')},{ $set: { "seguimientos": [{"id": "2013","seccion1": {"fechaSeguimiento": "2013-7-11","institucion": "H.I.G.A Prof.R. Rossi","fallecimiento": "No","fechaFallecimiento": "","causaFallecimiento": "","nivelEducativo": "Terciario incompleto","actividadLaboral": "Trabaja, parcial","coberturaSocial": "Sí","tratamientoAntibioticoHospitalizado": "1","embarazo": "No"},"seccion4": {"cultivos": "2"},"seccion5": {"toleranciaGlucosa": "Realizada","toleranciaGlucosaRealizada": "Normal","vitaminaD": "","vitaminaDRealizada": "","inmunoglobulina": "","inmunoglobulinaRealizada": ""},"seccion6": {"actividadDeportiva": ""}}]}}, { upsert: true } );</v>
      </c>
    </row>
    <row r="1982" spans="1:27" x14ac:dyDescent="0.3">
      <c r="A1982" t="s">
        <v>1275</v>
      </c>
      <c r="B1982">
        <v>834</v>
      </c>
      <c r="C1982">
        <v>2014</v>
      </c>
      <c r="D1982" s="5">
        <v>41827</v>
      </c>
      <c r="E1982" s="5" t="str">
        <f t="shared" si="180"/>
        <v>2014-7-7</v>
      </c>
      <c r="F1982" t="s">
        <v>413</v>
      </c>
      <c r="G1982" t="s">
        <v>35</v>
      </c>
      <c r="J1982" t="s">
        <v>69</v>
      </c>
      <c r="K1982" t="s">
        <v>53</v>
      </c>
      <c r="L1982" t="s">
        <v>281</v>
      </c>
      <c r="M1982" t="s">
        <v>45</v>
      </c>
      <c r="N1982" t="s">
        <v>35</v>
      </c>
      <c r="O1982" t="s">
        <v>37</v>
      </c>
      <c r="P1982" t="s">
        <v>118</v>
      </c>
      <c r="Q1982" t="s">
        <v>256</v>
      </c>
      <c r="R1982" t="s">
        <v>256</v>
      </c>
      <c r="S1982" t="s">
        <v>256</v>
      </c>
      <c r="T1982" t="s">
        <v>256</v>
      </c>
      <c r="U1982" t="s">
        <v>256</v>
      </c>
      <c r="V1982" t="s">
        <v>256</v>
      </c>
      <c r="W1982" t="str">
        <f t="shared" si="181"/>
        <v>db.pacientes.updateOne({"_id":ObjectId('61e34254ec4ec02e84f5de41')},{ $set: { "seguimientos": [{"id": "2014","seccion1": {"fechaSeguimiento": "2014-7-7","institucion": "H.I.G.A Prof.R. Rossi",</v>
      </c>
      <c r="X1982" t="str">
        <f t="shared" si="182"/>
        <v>"fallecimiento": "No","fechaFallecimiento": "","causaFallecimiento": "","nivelEducativo": "Universitario Incompleto","actividadLaboral": "Trabaja, parcial","coberturaSocial": "Sí","tratamientoAntibioticoHospitalizado": "1","embarazo": "No"},</v>
      </c>
      <c r="Y1982" t="str">
        <f t="shared" si="183"/>
        <v>"seccion4": {"cultivos": "2"},"seccion5": {"toleranciaGlucosa": "No realizada","toleranciaGlucosaRealizada": "","vitaminaD": "","vitaminaDRealizada": "","inmunoglobulina": "",</v>
      </c>
      <c r="Z1982" t="str">
        <f t="shared" si="184"/>
        <v>"inmunoglobulinaRealizada": ""},"seccion6": {"actividadDeportiva": ""}}]}}, { upsert: true } );</v>
      </c>
      <c r="AA1982" t="str">
        <f t="shared" si="185"/>
        <v>db.pacientes.updateOne({"_id":ObjectId('61e34254ec4ec02e84f5de41')},{ $set: { "seguimientos": [{"id": "2014","seccion1": {"fechaSeguimiento": "2014-7-7","institucion": "H.I.G.A Prof.R. Rossi","fallecimiento": "No","fechaFallecimiento": "","causaFallecimiento": "","nivelEducativo": "Universitario Incompleto","actividadLaboral": "Trabaja, parcial","coberturaSocial": "Sí","tratamientoAntibioticoHospitalizado": "1","embarazo": "No"},"seccion4": {"cultivos": "2"},"seccion5":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1983" spans="1:27" x14ac:dyDescent="0.3">
      <c r="A1983" t="s">
        <v>1276</v>
      </c>
      <c r="B1983">
        <v>835</v>
      </c>
      <c r="C1983">
        <v>2012</v>
      </c>
      <c r="D1983" s="5">
        <v>41059</v>
      </c>
      <c r="E1983" s="5" t="str">
        <f t="shared" si="180"/>
        <v>2012-5-30</v>
      </c>
      <c r="F1983" t="s">
        <v>413</v>
      </c>
      <c r="G1983" t="s">
        <v>35</v>
      </c>
      <c r="J1983" t="s">
        <v>69</v>
      </c>
      <c r="K1983" t="s">
        <v>70</v>
      </c>
      <c r="L1983" t="s">
        <v>281</v>
      </c>
      <c r="M1983" t="s">
        <v>45</v>
      </c>
      <c r="N1983" t="s">
        <v>35</v>
      </c>
      <c r="O1983" t="s">
        <v>46</v>
      </c>
      <c r="P1983" t="s">
        <v>261</v>
      </c>
      <c r="Q1983" t="s">
        <v>34</v>
      </c>
      <c r="R1983" t="s">
        <v>256</v>
      </c>
      <c r="S1983" t="s">
        <v>256</v>
      </c>
      <c r="T1983" t="s">
        <v>256</v>
      </c>
      <c r="U1983" t="s">
        <v>256</v>
      </c>
      <c r="V1983" t="s">
        <v>256</v>
      </c>
      <c r="W1983" t="str">
        <f t="shared" si="181"/>
        <v>db.pacientes.updateOne({"_id":ObjectId('61e34254ec4ec02e84f5de42')},{ $set: { "seguimientos": [{"id": "2012","seccion1": {"fechaSeguimiento": "2012-5-30","institucion": "H.I.G.A Prof.R. Rossi",</v>
      </c>
      <c r="X1983" t="str">
        <f t="shared" si="182"/>
        <v>"fallecimiento": "No","fechaFallecimiento": "","causaFallecimiento": "","nivelEducativo": "Universitario Incompleto","actividadLaboral": "No trabaja","coberturaSocial": "Sí","tratamientoAntibioticoHospitalizado": "1","embarazo": "No"},</v>
      </c>
      <c r="Y1983" t="str">
        <f t="shared" si="183"/>
        <v>"seccion4": {"cultivos": "3"},"seccion5": {"toleranciaGlucosa": "Realizada","toleranciaGlucosaRealizada": "Normal","vitaminaD": "","vitaminaDRealizada": "","inmunoglobulina": "",</v>
      </c>
      <c r="Z1983" t="str">
        <f t="shared" si="184"/>
        <v>"inmunoglobulinaRealizada": ""},"seccion6": {"actividadDeportiva": ""}}]}}, { upsert: true } );</v>
      </c>
      <c r="AA1983" t="str">
        <f t="shared" si="185"/>
        <v>db.pacientes.updateOne({"_id":ObjectId('61e34254ec4ec02e84f5de42')},{ $set: { "seguimientos": [{"id": "2012","seccion1": {"fechaSeguimiento": "2012-5-30","institucion": "H.I.G.A Prof.R. Rossi","fallecimiento": "No","fechaFallecimiento": "","causaFallecimiento": "","nivelEducativo": "Universitario Incompleto","actividadLaboral": "No trabaja","coberturaSocial": "Sí","tratamientoAntibioticoHospitalizado": "1","embarazo": "No"},"seccion4": {"cultivos": "3"},"seccion5": {"toleranciaGlucosa": "Realizada","toleranciaGlucosaRealizada": "Normal","vitaminaD": "","vitaminaDRealizada": "","inmunoglobulina": "","inmunoglobulinaRealizada": ""},"seccion6": {"actividadDeportiva": ""}}]}}, { upsert: true } );</v>
      </c>
    </row>
    <row r="1984" spans="1:27" x14ac:dyDescent="0.3">
      <c r="A1984" t="s">
        <v>1276</v>
      </c>
      <c r="B1984">
        <v>835</v>
      </c>
      <c r="C1984">
        <v>2013</v>
      </c>
      <c r="D1984" s="5">
        <v>41619</v>
      </c>
      <c r="E1984" s="5" t="str">
        <f t="shared" si="180"/>
        <v>2013-12-11</v>
      </c>
      <c r="F1984" t="s">
        <v>413</v>
      </c>
      <c r="G1984" t="s">
        <v>35</v>
      </c>
      <c r="J1984" t="s">
        <v>69</v>
      </c>
      <c r="K1984" t="s">
        <v>70</v>
      </c>
      <c r="L1984" t="s">
        <v>281</v>
      </c>
      <c r="M1984" t="s">
        <v>37</v>
      </c>
      <c r="N1984" t="s">
        <v>35</v>
      </c>
      <c r="O1984" t="s">
        <v>49</v>
      </c>
      <c r="P1984" t="s">
        <v>261</v>
      </c>
      <c r="Q1984" t="s">
        <v>34</v>
      </c>
      <c r="R1984" t="s">
        <v>256</v>
      </c>
      <c r="S1984" t="s">
        <v>256</v>
      </c>
      <c r="T1984" t="s">
        <v>256</v>
      </c>
      <c r="U1984" t="s">
        <v>256</v>
      </c>
      <c r="V1984" t="s">
        <v>256</v>
      </c>
      <c r="W1984" t="str">
        <f t="shared" si="181"/>
        <v>db.pacientes.updateOne({"_id":ObjectId('61e34254ec4ec02e84f5de42')},{ $set: { "seguimientos": [{"id": "2013","seccion1": {"fechaSeguimiento": "2013-12-11","institucion": "H.I.G.A Prof.R. Rossi",</v>
      </c>
      <c r="X1984" t="str">
        <f t="shared" si="182"/>
        <v>"fallecimiento": "No","fechaFallecimiento": "","causaFallecimiento": "","nivelEducativo": "Universitario Incompleto","actividadLaboral": "No trabaja","coberturaSocial": "Sí","tratamientoAntibioticoHospitalizado": "2","embarazo": "No"},</v>
      </c>
      <c r="Y1984" t="str">
        <f t="shared" si="183"/>
        <v>"seccion4": {"cultivos": "4"},"seccion5": {"toleranciaGlucosa": "Realizada","toleranciaGlucosaRealizada": "Normal","vitaminaD": "","vitaminaDRealizada": "","inmunoglobulina": "",</v>
      </c>
      <c r="Z1984" t="str">
        <f t="shared" si="184"/>
        <v>"inmunoglobulinaRealizada": ""},"seccion6": {"actividadDeportiva": ""}}]}}, { upsert: true } );</v>
      </c>
      <c r="AA1984" t="str">
        <f t="shared" si="185"/>
        <v>db.pacientes.updateOne({"_id":ObjectId('61e34254ec4ec02e84f5de42')},{ $set: { "seguimientos": [{"id": "2013","seccion1": {"fechaSeguimiento": "2013-12-11","institucion": "H.I.G.A Prof.R. Rossi","fallecimiento": "No","fechaFallecimiento": "","causaFallecimiento": "","nivelEducativo": "Universitario Incompleto","actividadLaboral": "No trabaja","coberturaSocial": "Sí","tratamientoAntibioticoHospitalizado": "2","embarazo": "No"},"seccion4": {"cultivos": "4"},"seccion5": {"toleranciaGlucosa": "Realizada","toleranciaGlucosaRealizada": "Normal","vitaminaD": "","vitaminaDRealizada": "","inmunoglobulina": "","inmunoglobulinaRealizada": ""},"seccion6": {"actividadDeportiva": ""}}]}}, { upsert: true } );</v>
      </c>
    </row>
    <row r="1985" spans="1:27" x14ac:dyDescent="0.3">
      <c r="A1985" t="s">
        <v>1276</v>
      </c>
      <c r="B1985">
        <v>835</v>
      </c>
      <c r="C1985">
        <v>2014</v>
      </c>
      <c r="D1985" s="5">
        <v>41850</v>
      </c>
      <c r="E1985" s="5" t="str">
        <f t="shared" si="180"/>
        <v>2014-7-30</v>
      </c>
      <c r="F1985" t="s">
        <v>413</v>
      </c>
      <c r="G1985" t="s">
        <v>35</v>
      </c>
      <c r="J1985" t="s">
        <v>69</v>
      </c>
      <c r="K1985" t="s">
        <v>70</v>
      </c>
      <c r="L1985" t="s">
        <v>281</v>
      </c>
      <c r="M1985" t="s">
        <v>45</v>
      </c>
      <c r="N1985" t="s">
        <v>35</v>
      </c>
      <c r="O1985" t="s">
        <v>46</v>
      </c>
      <c r="P1985" t="s">
        <v>118</v>
      </c>
      <c r="Q1985" t="s">
        <v>256</v>
      </c>
      <c r="R1985" t="s">
        <v>256</v>
      </c>
      <c r="S1985" t="s">
        <v>256</v>
      </c>
      <c r="T1985" t="s">
        <v>256</v>
      </c>
      <c r="U1985" t="s">
        <v>256</v>
      </c>
      <c r="V1985" t="s">
        <v>256</v>
      </c>
      <c r="W1985" t="str">
        <f t="shared" si="181"/>
        <v>db.pacientes.updateOne({"_id":ObjectId('61e34254ec4ec02e84f5de42')},{ $set: { "seguimientos": [{"id": "2014","seccion1": {"fechaSeguimiento": "2014-7-30","institucion": "H.I.G.A Prof.R. Rossi",</v>
      </c>
      <c r="X1985" t="str">
        <f t="shared" si="182"/>
        <v>"fallecimiento": "No","fechaFallecimiento": "","causaFallecimiento": "","nivelEducativo": "Universitario Incompleto","actividadLaboral": "No trabaja","coberturaSocial": "Sí","tratamientoAntibioticoHospitalizado": "1","embarazo": "No"},</v>
      </c>
      <c r="Y1985" t="str">
        <f t="shared" si="183"/>
        <v>"seccion4": {"cultivos": "3"},"seccion5": {"toleranciaGlucosa": "No realizada","toleranciaGlucosaRealizada": "","vitaminaD": "","vitaminaDRealizada": "","inmunoglobulina": "",</v>
      </c>
      <c r="Z1985" t="str">
        <f t="shared" si="184"/>
        <v>"inmunoglobulinaRealizada": ""},"seccion6": {"actividadDeportiva": ""}}]}}, { upsert: true } );</v>
      </c>
      <c r="AA1985" t="str">
        <f t="shared" si="185"/>
        <v>db.pacientes.updateOne({"_id":ObjectId('61e34254ec4ec02e84f5de42')},{ $set: { "seguimientos": [{"id": "2014","seccion1": {"fechaSeguimiento": "2014-7-30","institucion": "H.I.G.A Prof.R. Rossi","fallecimiento": "No","fechaFallecimiento": "","causaFallecimiento": "","nivelEducativo": "Universitario Incompleto","actividadLaboral": "No trabaja","coberturaSocial": "Sí","tratamientoAntibioticoHospitalizado": "1","embarazo": "No"},"seccion4": {"cultivos": "3"},"seccion5":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1986" spans="1:27" x14ac:dyDescent="0.3">
      <c r="A1986" t="s">
        <v>1277</v>
      </c>
      <c r="B1986">
        <v>836</v>
      </c>
      <c r="C1986">
        <v>2011</v>
      </c>
      <c r="D1986" s="5">
        <v>40829</v>
      </c>
      <c r="E1986" s="5" t="str">
        <f t="shared" si="180"/>
        <v>2011-10-13</v>
      </c>
      <c r="F1986" t="s">
        <v>411</v>
      </c>
      <c r="G1986" t="s">
        <v>35</v>
      </c>
      <c r="J1986" t="s">
        <v>38</v>
      </c>
      <c r="L1986" t="s">
        <v>35</v>
      </c>
      <c r="N1986" t="s">
        <v>35</v>
      </c>
      <c r="O1986" t="s">
        <v>46</v>
      </c>
      <c r="P1986" t="s">
        <v>261</v>
      </c>
      <c r="Q1986" t="s">
        <v>34</v>
      </c>
      <c r="R1986" t="s">
        <v>256</v>
      </c>
      <c r="S1986" t="s">
        <v>256</v>
      </c>
      <c r="T1986" t="s">
        <v>261</v>
      </c>
      <c r="U1986" t="s">
        <v>40</v>
      </c>
      <c r="V1986" t="s">
        <v>256</v>
      </c>
      <c r="W1986" t="str">
        <f t="shared" si="181"/>
        <v>db.pacientes.updateOne({"_id":ObjectId('61e34254ec4ec02e84f5de43')},{ $set: { "seguimientos": [{"id": "2011","seccion1": {"fechaSeguimiento": "2011-10-13","institucion": "Hospital Victor J Vilela",</v>
      </c>
      <c r="X1986" t="str">
        <f t="shared" si="182"/>
        <v>"fallecimiento": "No","fechaFallecimiento": "","causaFallecimiento": "","nivelEducativo": "Primaria incompleta","actividadLaboral": "","coberturaSocial": "No","tratamientoAntibioticoHospitalizado": "","embarazo": "No"},</v>
      </c>
      <c r="Y1986" t="str">
        <f t="shared" si="183"/>
        <v>"seccion4": {"cultivos": "3"},"seccion5": {"toleranciaGlucosa": "Realizada","toleranciaGlucosaRealizada": "Normal","vitaminaD": "","vitaminaDRealizada": "","inmunoglobulina": "Realizada",</v>
      </c>
      <c r="Z1986" t="str">
        <f t="shared" si="184"/>
        <v>"inmunoglobulinaRealizada": "&lt; 500"},"seccion6": {"actividadDeportiva": ""}}]}}, { upsert: true } );</v>
      </c>
      <c r="AA1986" t="str">
        <f t="shared" si="185"/>
        <v>db.pacientes.updateOne({"_id":ObjectId('61e34254ec4ec02e84f5de43')},{ $set: { "seguimientos": [{"id": "2011","seccion1": {"fechaSeguimiento": "2011-10-13","institucion": "Hospital Victor J Vilela","fallecimiento": "No","fechaFallecimiento": "","causaFallecimiento": "","nivelEducativo": "Primaria incompleta","actividadLaboral": "","coberturaSocial": "No","tratamientoAntibioticoHospitalizado": "","embarazo": "No"},"seccion4": {"cultivos": "3"},"seccion5": {"toleranciaGlucosa": "Realizada","toleranciaGlucosaRealizada": "Normal","vitaminaD": "","vitaminaDRealizada": "","inmunoglobulina": "Realizada","inmunoglobulinaRealizada": "&lt; 500"},"seccion6": {"actividadDeportiva": ""}}]}}, { upsert: true } );</v>
      </c>
    </row>
    <row r="1987" spans="1:27" x14ac:dyDescent="0.3">
      <c r="A1987" t="s">
        <v>1277</v>
      </c>
      <c r="B1987">
        <v>836</v>
      </c>
      <c r="C1987">
        <v>2012</v>
      </c>
      <c r="D1987" s="5">
        <v>41067</v>
      </c>
      <c r="E1987" s="5" t="str">
        <f t="shared" ref="E1987:E2050" si="186">_xlfn.CONCAT(YEAR(D1987),"-",MONTH(D1987),"-",DAY(D1987))</f>
        <v>2012-6-7</v>
      </c>
      <c r="F1987" t="s">
        <v>411</v>
      </c>
      <c r="G1987" t="s">
        <v>35</v>
      </c>
      <c r="J1987" t="s">
        <v>38</v>
      </c>
      <c r="L1987" t="s">
        <v>35</v>
      </c>
      <c r="O1987" t="s">
        <v>46</v>
      </c>
      <c r="P1987" t="s">
        <v>118</v>
      </c>
      <c r="Q1987" t="s">
        <v>256</v>
      </c>
      <c r="R1987" t="s">
        <v>256</v>
      </c>
      <c r="S1987" t="s">
        <v>256</v>
      </c>
      <c r="T1987" t="s">
        <v>261</v>
      </c>
      <c r="U1987" t="s">
        <v>40</v>
      </c>
      <c r="V1987" t="s">
        <v>281</v>
      </c>
      <c r="W1987" t="str">
        <f t="shared" si="181"/>
        <v>db.pacientes.updateOne({"_id":ObjectId('61e34254ec4ec02e84f5de43')},{ $set: { "seguimientos": [{"id": "2012","seccion1": {"fechaSeguimiento": "2012-6-7","institucion": "Hospital Victor J Vilela",</v>
      </c>
      <c r="X1987" t="str">
        <f t="shared" si="182"/>
        <v>"fallecimiento": "No","fechaFallecimiento": "","causaFallecimiento": "","nivelEducativo": "Primaria incompleta","actividadLaboral": "","coberturaSocial": "No","tratamientoAntibioticoHospitalizado": "","embarazo": ""},</v>
      </c>
      <c r="Y1987" t="str">
        <f t="shared" si="183"/>
        <v>"seccion4": {"cultivos": "3"},"seccion5": {"toleranciaGlucosa": "No realizada","toleranciaGlucosaRealizada": "","vitaminaD": "","vitaminaDRealizada": "","inmunoglobulina": "Realizada",</v>
      </c>
      <c r="Z1987" t="str">
        <f t="shared" si="184"/>
        <v>"inmunoglobulinaRealizada": "&lt; 500"},"seccion6": {"actividadDeportiva": "Sí"}}]}}, { upsert: true } );</v>
      </c>
      <c r="AA1987" t="str">
        <f t="shared" si="185"/>
        <v>db.pacientes.updateOne({"_id":ObjectId('61e34254ec4ec02e84f5de43')},{ $set: { "seguimientos": [{"id": "2012","seccion1": {"fechaSeguimiento": "2012-6-7","institucion": "Hospital Victor J Vilela","fallecimiento": "No","fechaFallecimiento": "","causaFallecimiento": "","nivelEducativo": "Primaria incompleta","actividadLaboral": "","coberturaSocial": "No","tratamientoAntibioticoHospitalizado": "","embarazo": ""},"seccion4": {"cultivos": "3"},"seccion5": {"toleranciaGlucosa": "No realizada","toleranciaGlucosaRealizada": "","vitaminaD": "","vitaminaDRealizada": "","inmunoglobulina": "Realizada","inmunoglobulinaRealizada": "&lt; 500"},"seccion6": {"actividadDeportiva": "Sí"}}]}}, { upsert: true } );</v>
      </c>
    </row>
    <row r="1988" spans="1:27" x14ac:dyDescent="0.3">
      <c r="A1988" t="s">
        <v>1277</v>
      </c>
      <c r="B1988">
        <v>836</v>
      </c>
      <c r="C1988">
        <v>2013</v>
      </c>
      <c r="D1988" s="5">
        <v>41564</v>
      </c>
      <c r="E1988" s="5" t="str">
        <f t="shared" si="186"/>
        <v>2013-10-17</v>
      </c>
      <c r="F1988" t="s">
        <v>411</v>
      </c>
      <c r="G1988" t="s">
        <v>35</v>
      </c>
      <c r="J1988" t="s">
        <v>38</v>
      </c>
      <c r="L1988" t="s">
        <v>35</v>
      </c>
      <c r="O1988" t="s">
        <v>46</v>
      </c>
      <c r="P1988" t="s">
        <v>261</v>
      </c>
      <c r="Q1988" t="s">
        <v>80</v>
      </c>
      <c r="R1988" t="s">
        <v>256</v>
      </c>
      <c r="S1988" t="s">
        <v>256</v>
      </c>
      <c r="T1988" t="s">
        <v>261</v>
      </c>
      <c r="U1988" t="s">
        <v>40</v>
      </c>
      <c r="V1988" t="s">
        <v>256</v>
      </c>
      <c r="W1988" t="str">
        <f t="shared" ref="W1988:W2051" si="187">"db.pacientes.updateOne({""_id"":ObjectId('"&amp;A1988&amp;"')},{ $set: { ""seguimientos"": [{""id"": """&amp;C1988&amp;""",""seccion1"": {""fechaSeguimiento"": """&amp;E1988&amp;""",""institucion"": """&amp;F1988&amp;""","</f>
        <v>db.pacientes.updateOne({"_id":ObjectId('61e34254ec4ec02e84f5de43')},{ $set: { "seguimientos": [{"id": "2013","seccion1": {"fechaSeguimiento": "2013-10-17","institucion": "Hospital Victor J Vilela",</v>
      </c>
      <c r="X1988" t="str">
        <f t="shared" ref="X1988:X2051" si="188">"""fallecimiento"": """&amp;G1988&amp;""",""fechaFallecimiento"": """&amp;H1988&amp;""",""causaFallecimiento"": """&amp;I1988&amp;""",""nivelEducativo"": """&amp;J1988&amp;""",""actividadLaboral"": """&amp;K1988&amp;""",""coberturaSocial"": """&amp;L1988&amp;""",""tratamientoAntibioticoHospitalizado"": """&amp;M1988&amp;""",""embarazo"": """&amp;N1988&amp;"""},"</f>
        <v>"fallecimiento": "No","fechaFallecimiento": "","causaFallecimiento": "","nivelEducativo": "Primaria incompleta","actividadLaboral": "","coberturaSocial": "No","tratamientoAntibioticoHospitalizado": "","embarazo": ""},</v>
      </c>
      <c r="Y1988" t="str">
        <f t="shared" ref="Y1988:Y2051" si="189">"""seccion4"": {""cultivos"": """&amp;O1988&amp;"""},""seccion5"": {""toleranciaGlucosa"": """&amp;P1988&amp;""",""toleranciaGlucosaRealizada"": """&amp;Q1988&amp;""",""vitaminaD"": """&amp;R1988&amp;""",""vitaminaDRealizada"": """&amp;S1988&amp;""",""inmunoglobulina"": """&amp;T1988&amp;""","</f>
        <v>"seccion4": {"cultivos": "3"},"seccion5": {"toleranciaGlucosa": "Realizada","toleranciaGlucosaRealizada": "Intolerancia","vitaminaD": "","vitaminaDRealizada": "","inmunoglobulina": "Realizada",</v>
      </c>
      <c r="Z1988" t="str">
        <f t="shared" ref="Z1988:Z2051" si="190">"""inmunoglobulinaRealizada"": """&amp;U1988&amp;"""},""seccion6"": {""actividadDeportiva"": """&amp;V1988&amp;"""}}]}}, { upsert: true } );"</f>
        <v>"inmunoglobulinaRealizada": "&lt; 500"},"seccion6": {"actividadDeportiva": ""}}]}}, { upsert: true } );</v>
      </c>
      <c r="AA1988" t="str">
        <f t="shared" ref="AA1988:AA2051" si="191">W1988&amp;X1988&amp;Y1988&amp;Z1988</f>
        <v>db.pacientes.updateOne({"_id":ObjectId('61e34254ec4ec02e84f5de43')},{ $set: { "seguimientos": [{"id": "2013","seccion1": {"fechaSeguimiento": "2013-10-17","institucion": "Hospital Victor J Vilela","fallecimiento": "No","fechaFallecimiento": "","causaFallecimiento": "","nivelEducativo": "Primaria incompleta","actividadLaboral": "","coberturaSocial": "No","tratamientoAntibioticoHospitalizado": "","embarazo": ""},"seccion4": {"cultivos": "3"},"seccion5": {"toleranciaGlucosa": "Realizada","toleranciaGlucosaRealizada": "Intolerancia","vitaminaD": "","vitaminaDRealizada": "","inmunoglobulina": "Realizada","inmunoglobulinaRealizada": "&lt; 500"},"seccion6": {"actividadDeportiva": ""}}]}}, { upsert: true } );</v>
      </c>
    </row>
    <row r="1989" spans="1:27" x14ac:dyDescent="0.3">
      <c r="A1989" t="s">
        <v>1277</v>
      </c>
      <c r="B1989">
        <v>836</v>
      </c>
      <c r="C1989">
        <v>2014</v>
      </c>
      <c r="D1989" s="5">
        <v>41935</v>
      </c>
      <c r="E1989" s="5" t="str">
        <f t="shared" si="186"/>
        <v>2014-10-23</v>
      </c>
      <c r="F1989" t="s">
        <v>411</v>
      </c>
      <c r="G1989" t="s">
        <v>35</v>
      </c>
      <c r="J1989" t="s">
        <v>61</v>
      </c>
      <c r="K1989" t="s">
        <v>70</v>
      </c>
      <c r="L1989" t="s">
        <v>281</v>
      </c>
      <c r="O1989" t="s">
        <v>46</v>
      </c>
      <c r="P1989" t="s">
        <v>261</v>
      </c>
      <c r="Q1989" t="s">
        <v>80</v>
      </c>
      <c r="R1989" t="s">
        <v>256</v>
      </c>
      <c r="S1989" t="s">
        <v>256</v>
      </c>
      <c r="T1989" t="s">
        <v>261</v>
      </c>
      <c r="U1989" t="s">
        <v>40</v>
      </c>
      <c r="V1989" t="s">
        <v>256</v>
      </c>
      <c r="W1989" t="str">
        <f t="shared" si="187"/>
        <v>db.pacientes.updateOne({"_id":ObjectId('61e34254ec4ec02e84f5de43')},{ $set: { "seguimientos": [{"id": "2014","seccion1": {"fechaSeguimiento": "2014-10-23","institucion": "Hospital Victor J Vilela",</v>
      </c>
      <c r="X1989" t="str">
        <f t="shared" si="188"/>
        <v>"fallecimiento": "No","fechaFallecimiento": "","causaFallecimiento": "","nivelEducativo": "Secundaria incompleta","actividadLaboral": "No trabaja","coberturaSocial": "Sí","tratamientoAntibioticoHospitalizado": "","embarazo": ""},</v>
      </c>
      <c r="Y1989" t="str">
        <f t="shared" si="189"/>
        <v>"seccion4": {"cultivos": "3"},"seccion5": {"toleranciaGlucosa": "Realizada","toleranciaGlucosaRealizada": "Intolerancia","vitaminaD": "","vitaminaDRealizada": "","inmunoglobulina": "Realizada",</v>
      </c>
      <c r="Z1989" t="str">
        <f t="shared" si="190"/>
        <v>"inmunoglobulinaRealizada": "&lt; 500"},"seccion6": {"actividadDeportiva": ""}}]}}, { upsert: true } );</v>
      </c>
      <c r="AA1989" t="str">
        <f t="shared" si="191"/>
        <v>db.pacientes.updateOne({"_id":ObjectId('61e34254ec4ec02e84f5de43')},{ $set: { "seguimientos": [{"id": "2014","seccion1": {"fechaSeguimiento": "2014-10-23","institucion": "Hospital Victor J Vilela","fallecimiento": "No","fechaFallecimiento": "","causaFallecimiento": "","nivelEducativo": "Secundaria incompleta","actividadLaboral": "No trabaja","coberturaSocial": "Sí","tratamientoAntibioticoHospitalizado": "","embarazo": ""},"seccion4": {"cultivos": "3"},"seccion5": {"toleranciaGlucosa": "Realizada","toleranciaGlucosaRealizada": "Intolerancia","vitaminaD": "","vitaminaDRealizada": "","inmunoglobulina": "Realizada","inmunoglobulinaRealizada": "&lt; 500"},"seccion6": {"actividadDeportiva": ""}}]}}, { upsert: true } );</v>
      </c>
    </row>
    <row r="1990" spans="1:27" x14ac:dyDescent="0.3">
      <c r="A1990" t="s">
        <v>1277</v>
      </c>
      <c r="B1990">
        <v>836</v>
      </c>
      <c r="C1990">
        <v>2014</v>
      </c>
      <c r="D1990" s="5">
        <v>41935</v>
      </c>
      <c r="E1990" s="5" t="str">
        <f t="shared" si="186"/>
        <v>2014-10-23</v>
      </c>
      <c r="F1990" t="s">
        <v>411</v>
      </c>
      <c r="G1990" t="s">
        <v>35</v>
      </c>
      <c r="J1990" t="s">
        <v>61</v>
      </c>
      <c r="K1990" t="s">
        <v>70</v>
      </c>
      <c r="L1990" t="s">
        <v>281</v>
      </c>
      <c r="O1990" t="s">
        <v>46</v>
      </c>
      <c r="P1990" t="s">
        <v>261</v>
      </c>
      <c r="Q1990" t="s">
        <v>80</v>
      </c>
      <c r="R1990" t="s">
        <v>256</v>
      </c>
      <c r="S1990" t="s">
        <v>256</v>
      </c>
      <c r="T1990" t="s">
        <v>261</v>
      </c>
      <c r="U1990" t="s">
        <v>40</v>
      </c>
      <c r="V1990" t="s">
        <v>256</v>
      </c>
      <c r="W1990" t="str">
        <f t="shared" si="187"/>
        <v>db.pacientes.updateOne({"_id":ObjectId('61e34254ec4ec02e84f5de43')},{ $set: { "seguimientos": [{"id": "2014","seccion1": {"fechaSeguimiento": "2014-10-23","institucion": "Hospital Victor J Vilela",</v>
      </c>
      <c r="X1990" t="str">
        <f t="shared" si="188"/>
        <v>"fallecimiento": "No","fechaFallecimiento": "","causaFallecimiento": "","nivelEducativo": "Secundaria incompleta","actividadLaboral": "No trabaja","coberturaSocial": "Sí","tratamientoAntibioticoHospitalizado": "","embarazo": ""},</v>
      </c>
      <c r="Y1990" t="str">
        <f t="shared" si="189"/>
        <v>"seccion4": {"cultivos": "3"},"seccion5": {"toleranciaGlucosa": "Realizada","toleranciaGlucosaRealizada": "Intolerancia","vitaminaD": "","vitaminaDRealizada": "","inmunoglobulina": "Realizada",</v>
      </c>
      <c r="Z1990" t="str">
        <f t="shared" si="190"/>
        <v>"inmunoglobulinaRealizada": "&lt; 500"},"seccion6": {"actividadDeportiva": ""}}]}}, { upsert: true } );</v>
      </c>
      <c r="AA1990" t="str">
        <f t="shared" si="191"/>
        <v>db.pacientes.updateOne({"_id":ObjectId('61e34254ec4ec02e84f5de43')},{ $set: { "seguimientos": [{"id": "2014","seccion1": {"fechaSeguimiento": "2014-10-23","institucion": "Hospital Victor J Vilela","fallecimiento": "No","fechaFallecimiento": "","causaFallecimiento": "","nivelEducativo": "Secundaria incompleta","actividadLaboral": "No trabaja","coberturaSocial": "Sí","tratamientoAntibioticoHospitalizado": "","embarazo": ""},"seccion4": {"cultivos": "3"},"seccion5": {"toleranciaGlucosa": "Realizada","toleranciaGlucosaRealizada": "Intolerancia","vitaminaD": "","vitaminaDRealizada": "","inmunoglobulina": "Realizada","inmunoglobulinaRealizada": "&lt; 500"},"seccion6": {"actividadDeportiva": ""}}]}}, { upsert: true } );</v>
      </c>
    </row>
    <row r="1991" spans="1:27" x14ac:dyDescent="0.3">
      <c r="A1991" t="s">
        <v>1278</v>
      </c>
      <c r="B1991">
        <v>837</v>
      </c>
      <c r="C1991">
        <v>2013</v>
      </c>
      <c r="D1991" s="5">
        <v>41487</v>
      </c>
      <c r="E1991" s="5" t="str">
        <f t="shared" si="186"/>
        <v>2013-8-1</v>
      </c>
      <c r="F1991" t="s">
        <v>411</v>
      </c>
      <c r="G1991" t="s">
        <v>35</v>
      </c>
      <c r="L1991" t="s">
        <v>281</v>
      </c>
      <c r="M1991" t="s">
        <v>37</v>
      </c>
      <c r="O1991" t="s">
        <v>37</v>
      </c>
      <c r="P1991" t="s">
        <v>118</v>
      </c>
      <c r="Q1991" t="s">
        <v>256</v>
      </c>
      <c r="R1991" t="s">
        <v>256</v>
      </c>
      <c r="S1991" t="s">
        <v>256</v>
      </c>
      <c r="T1991" t="s">
        <v>261</v>
      </c>
      <c r="U1991" t="s">
        <v>40</v>
      </c>
      <c r="V1991" t="s">
        <v>256</v>
      </c>
      <c r="W1991" t="str">
        <f t="shared" si="187"/>
        <v>db.pacientes.updateOne({"_id":ObjectId('61e34254ec4ec02e84f5de44')},{ $set: { "seguimientos": [{"id": "2013","seccion1": {"fechaSeguimiento": "2013-8-1","institucion": "Hospital Victor J Vilela",</v>
      </c>
      <c r="X1991" t="str">
        <f t="shared" si="188"/>
        <v>"fallecimiento": "No","fechaFallecimiento": "","causaFallecimiento": "","nivelEducativo": "","actividadLaboral": "","coberturaSocial": "Sí","tratamientoAntibioticoHospitalizado": "2","embarazo": ""},</v>
      </c>
      <c r="Y1991" t="str">
        <f t="shared" si="189"/>
        <v>"seccion4": {"cultivos": "2"},"seccion5": {"toleranciaGlucosa": "No realizada","toleranciaGlucosaRealizada": "","vitaminaD": "","vitaminaDRealizada": "","inmunoglobulina": "Realizada",</v>
      </c>
      <c r="Z1991" t="str">
        <f t="shared" si="190"/>
        <v>"inmunoglobulinaRealizada": "&lt; 500"},"seccion6": {"actividadDeportiva": ""}}]}}, { upsert: true } );</v>
      </c>
      <c r="AA1991" t="str">
        <f t="shared" si="191"/>
        <v>db.pacientes.updateOne({"_id":ObjectId('61e34254ec4ec02e84f5de44')},{ $set: { "seguimientos": [{"id": "2013","seccion1": {"fechaSeguimiento": "2013-8-1","institucion": "Hospital Victor J Vilela","fallecimiento": "No","fechaFallecimiento": "","causaFallecimiento": "","nivelEducativo": "","actividadLaboral": "","coberturaSocial": "Sí","tratamientoAntibioticoHospitalizado": "2","embarazo": ""},"seccion4": {"cultivos": "2"},"seccion5": {"toleranciaGlucosa": "No realizada","toleranciaGlucosaRealizada": "","vitaminaD": "","vitaminaDRealizada": "","inmunoglobulina": "Realizada","inmunoglobulinaRealizada": "&lt; 500"},"seccion6": {"actividadDeportiva": ""}}]}}, { upsert: true } );</v>
      </c>
    </row>
    <row r="1992" spans="1:27" x14ac:dyDescent="0.3">
      <c r="A1992" t="s">
        <v>1278</v>
      </c>
      <c r="B1992">
        <v>837</v>
      </c>
      <c r="C1992">
        <v>2014</v>
      </c>
      <c r="D1992" s="5">
        <v>41963</v>
      </c>
      <c r="E1992" s="5" t="str">
        <f t="shared" si="186"/>
        <v>2014-11-20</v>
      </c>
      <c r="F1992" t="s">
        <v>411</v>
      </c>
      <c r="G1992" t="s">
        <v>35</v>
      </c>
      <c r="L1992" t="s">
        <v>281</v>
      </c>
      <c r="M1992" t="s">
        <v>45</v>
      </c>
      <c r="N1992" t="s">
        <v>35</v>
      </c>
      <c r="O1992" t="s">
        <v>46</v>
      </c>
      <c r="P1992" t="s">
        <v>118</v>
      </c>
      <c r="Q1992" t="s">
        <v>256</v>
      </c>
      <c r="R1992" t="s">
        <v>256</v>
      </c>
      <c r="S1992" t="s">
        <v>256</v>
      </c>
      <c r="T1992" t="s">
        <v>261</v>
      </c>
      <c r="U1992" t="s">
        <v>40</v>
      </c>
      <c r="V1992" t="s">
        <v>256</v>
      </c>
      <c r="W1992" t="str">
        <f t="shared" si="187"/>
        <v>db.pacientes.updateOne({"_id":ObjectId('61e34254ec4ec02e84f5de44')},{ $set: { "seguimientos": [{"id": "2014","seccion1": {"fechaSeguimiento": "2014-11-20","institucion": "Hospital Victor J Vilela",</v>
      </c>
      <c r="X1992" t="str">
        <f t="shared" si="188"/>
        <v>"fallecimiento": "No","fechaFallecimiento": "","causaFallecimiento": "","nivelEducativo": "","actividadLaboral": "","coberturaSocial": "Sí","tratamientoAntibioticoHospitalizado": "1","embarazo": "No"},</v>
      </c>
      <c r="Y1992" t="str">
        <f t="shared" si="189"/>
        <v>"seccion4": {"cultivos": "3"},"seccion5": {"toleranciaGlucosa": "No realizada","toleranciaGlucosaRealizada": "","vitaminaD": "","vitaminaDRealizada": "","inmunoglobulina": "Realizada",</v>
      </c>
      <c r="Z1992" t="str">
        <f t="shared" si="190"/>
        <v>"inmunoglobulinaRealizada": "&lt; 500"},"seccion6": {"actividadDeportiva": ""}}]}}, { upsert: true } );</v>
      </c>
      <c r="AA1992" t="str">
        <f t="shared" si="191"/>
        <v>db.pacientes.updateOne({"_id":ObjectId('61e34254ec4ec02e84f5de44')},{ $set: { "seguimientos": [{"id": "2014","seccion1": {"fechaSeguimiento": "2014-11-20","institucion": "Hospital Victor J Vilela","fallecimiento": "No","fechaFallecimiento": "","causaFallecimiento": "","nivelEducativo": "","actividadLaboral": "","coberturaSocial": "Sí","tratamientoAntibioticoHospitalizado": "1","embarazo": "No"},"seccion4": {"cultivos": "3"},"seccion5": {"toleranciaGlucosa": "No realizada","toleranciaGlucosaRealizada": "","vitaminaD": "","vitaminaDRealizada": "","inmunoglobulina": "Realizada","inmunoglobulinaRealizada": "&lt; 500"},"seccion6": {"actividadDeportiva": ""}}]}}, { upsert: true } );</v>
      </c>
    </row>
    <row r="1993" spans="1:27" x14ac:dyDescent="0.3">
      <c r="A1993" t="s">
        <v>1278</v>
      </c>
      <c r="B1993">
        <v>837</v>
      </c>
      <c r="C1993">
        <v>2015</v>
      </c>
      <c r="D1993" s="5">
        <v>42145</v>
      </c>
      <c r="E1993" s="5" t="str">
        <f t="shared" si="186"/>
        <v>2015-5-21</v>
      </c>
      <c r="F1993" t="s">
        <v>411</v>
      </c>
      <c r="G1993" t="s">
        <v>35</v>
      </c>
      <c r="M1993" t="s">
        <v>45</v>
      </c>
      <c r="O1993" t="s">
        <v>46</v>
      </c>
      <c r="P1993" t="s">
        <v>118</v>
      </c>
      <c r="Q1993" t="s">
        <v>256</v>
      </c>
      <c r="R1993" t="s">
        <v>256</v>
      </c>
      <c r="S1993" t="s">
        <v>256</v>
      </c>
      <c r="T1993" t="s">
        <v>256</v>
      </c>
      <c r="U1993" t="s">
        <v>256</v>
      </c>
      <c r="V1993" t="s">
        <v>256</v>
      </c>
      <c r="W1993" t="str">
        <f t="shared" si="187"/>
        <v>db.pacientes.updateOne({"_id":ObjectId('61e34254ec4ec02e84f5de44')},{ $set: { "seguimientos": [{"id": "2015","seccion1": {"fechaSeguimiento": "2015-5-21","institucion": "Hospital Victor J Vilela",</v>
      </c>
      <c r="X1993" t="str">
        <f t="shared" si="188"/>
        <v>"fallecimiento": "No","fechaFallecimiento": "","causaFallecimiento": "","nivelEducativo": "","actividadLaboral": "","coberturaSocial": "","tratamientoAntibioticoHospitalizado": "1","embarazo": ""},</v>
      </c>
      <c r="Y1993" t="str">
        <f t="shared" si="189"/>
        <v>"seccion4": {"cultivos": "3"},"seccion5": {"toleranciaGlucosa": "No realizada","toleranciaGlucosaRealizada": "","vitaminaD": "","vitaminaDRealizada": "","inmunoglobulina": "",</v>
      </c>
      <c r="Z1993" t="str">
        <f t="shared" si="190"/>
        <v>"inmunoglobulinaRealizada": ""},"seccion6": {"actividadDeportiva": ""}}]}}, { upsert: true } );</v>
      </c>
      <c r="AA1993" t="str">
        <f t="shared" si="191"/>
        <v>db.pacientes.updateOne({"_id":ObjectId('61e34254ec4ec02e84f5de44')},{ $set: { "seguimientos": [{"id": "2015","seccion1": {"fechaSeguimiento": "2015-5-21","institucion": "Hospital Victor J Vilela","fallecimiento": "No","fechaFallecimiento": "","causaFallecimiento": "","nivelEducativo": "","actividadLaboral": "","coberturaSocial": "","tratamientoAntibioticoHospitalizado": "1","embarazo": ""},"seccion4": {"cultivos": "3"},"seccion5":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1994" spans="1:27" x14ac:dyDescent="0.3">
      <c r="A1994" t="s">
        <v>1278</v>
      </c>
      <c r="B1994">
        <v>837</v>
      </c>
      <c r="C1994">
        <v>2016</v>
      </c>
      <c r="D1994" s="5">
        <v>42481</v>
      </c>
      <c r="E1994" s="5" t="str">
        <f t="shared" si="186"/>
        <v>2016-4-21</v>
      </c>
      <c r="F1994" t="s">
        <v>411</v>
      </c>
      <c r="G1994" t="s">
        <v>35</v>
      </c>
      <c r="O1994" t="s">
        <v>37</v>
      </c>
      <c r="P1994" t="s">
        <v>118</v>
      </c>
      <c r="Q1994" t="s">
        <v>256</v>
      </c>
      <c r="R1994" t="s">
        <v>256</v>
      </c>
      <c r="S1994" t="s">
        <v>256</v>
      </c>
      <c r="T1994" t="s">
        <v>256</v>
      </c>
      <c r="U1994" t="s">
        <v>256</v>
      </c>
      <c r="V1994" t="s">
        <v>256</v>
      </c>
      <c r="W1994" t="str">
        <f t="shared" si="187"/>
        <v>db.pacientes.updateOne({"_id":ObjectId('61e34254ec4ec02e84f5de44')},{ $set: { "seguimientos": [{"id": "2016","seccion1": {"fechaSeguimiento": "2016-4-21","institucion": "Hospital Victor J Vilela",</v>
      </c>
      <c r="X1994" t="str">
        <f t="shared" si="188"/>
        <v>"fallecimiento": "No","fechaFallecimiento": "","causaFallecimiento": "","nivelEducativo": "","actividadLaboral": "","coberturaSocial": "","tratamientoAntibioticoHospitalizado": "","embarazo": ""},</v>
      </c>
      <c r="Y1994" t="str">
        <f t="shared" si="189"/>
        <v>"seccion4": {"cultivos": "2"},"seccion5": {"toleranciaGlucosa": "No realizada","toleranciaGlucosaRealizada": "","vitaminaD": "","vitaminaDRealizada": "","inmunoglobulina": "",</v>
      </c>
      <c r="Z1994" t="str">
        <f t="shared" si="190"/>
        <v>"inmunoglobulinaRealizada": ""},"seccion6": {"actividadDeportiva": ""}}]}}, { upsert: true } );</v>
      </c>
      <c r="AA1994" t="str">
        <f t="shared" si="191"/>
        <v>db.pacientes.updateOne({"_id":ObjectId('61e34254ec4ec02e84f5de44')},{ $set: { "seguimientos": [{"id": "2016","seccion1": {"fechaSeguimiento": "2016-4-21","institucion": "Hospital Victor J Vilela","fallecimiento": "No","fechaFallecimiento": "","causaFallecimiento": "","nivelEducativo": "","actividadLaboral": "","coberturaSocial": "","tratamientoAntibioticoHospitalizado": "","embarazo": ""},"seccion4": {"cultivos": "2"},"seccion5":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1995" spans="1:27" x14ac:dyDescent="0.3">
      <c r="A1995" t="s">
        <v>1278</v>
      </c>
      <c r="B1995">
        <v>837</v>
      </c>
      <c r="C1995">
        <v>2017</v>
      </c>
      <c r="D1995" s="5">
        <v>42859</v>
      </c>
      <c r="E1995" s="5" t="str">
        <f t="shared" si="186"/>
        <v>2017-5-4</v>
      </c>
      <c r="F1995" t="s">
        <v>411</v>
      </c>
      <c r="G1995" t="s">
        <v>35</v>
      </c>
      <c r="O1995" t="s">
        <v>46</v>
      </c>
      <c r="P1995" t="s">
        <v>118</v>
      </c>
      <c r="Q1995" t="s">
        <v>256</v>
      </c>
      <c r="R1995" t="s">
        <v>256</v>
      </c>
      <c r="S1995" t="s">
        <v>256</v>
      </c>
      <c r="T1995" t="s">
        <v>256</v>
      </c>
      <c r="U1995" t="s">
        <v>256</v>
      </c>
      <c r="V1995" t="s">
        <v>256</v>
      </c>
      <c r="W1995" t="str">
        <f t="shared" si="187"/>
        <v>db.pacientes.updateOne({"_id":ObjectId('61e34254ec4ec02e84f5de44')},{ $set: { "seguimientos": [{"id": "2017","seccion1": {"fechaSeguimiento": "2017-5-4","institucion": "Hospital Victor J Vilela",</v>
      </c>
      <c r="X1995" t="str">
        <f t="shared" si="188"/>
        <v>"fallecimiento": "No","fechaFallecimiento": "","causaFallecimiento": "","nivelEducativo": "","actividadLaboral": "","coberturaSocial": "","tratamientoAntibioticoHospitalizado": "","embarazo": ""},</v>
      </c>
      <c r="Y1995" t="str">
        <f t="shared" si="189"/>
        <v>"seccion4": {"cultivos": "3"},"seccion5": {"toleranciaGlucosa": "No realizada","toleranciaGlucosaRealizada": "","vitaminaD": "","vitaminaDRealizada": "","inmunoglobulina": "",</v>
      </c>
      <c r="Z1995" t="str">
        <f t="shared" si="190"/>
        <v>"inmunoglobulinaRealizada": ""},"seccion6": {"actividadDeportiva": ""}}]}}, { upsert: true } );</v>
      </c>
      <c r="AA1995" t="str">
        <f t="shared" si="191"/>
        <v>db.pacientes.updateOne({"_id":ObjectId('61e34254ec4ec02e84f5de44')},{ $set: { "seguimientos": [{"id": "2017","seccion1": {"fechaSeguimiento": "2017-5-4","institucion": "Hospital Victor J Vilela","fallecimiento": "No","fechaFallecimiento": "","causaFallecimiento": "","nivelEducativo": "","actividadLaboral": "","coberturaSocial": "","tratamientoAntibioticoHospitalizado": "","embarazo": ""},"seccion4": {"cultivos": "3"},"seccion5":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1996" spans="1:27" x14ac:dyDescent="0.3">
      <c r="A1996" t="s">
        <v>1278</v>
      </c>
      <c r="B1996">
        <v>837</v>
      </c>
      <c r="C1996">
        <v>2018</v>
      </c>
      <c r="D1996" s="5">
        <v>43209</v>
      </c>
      <c r="E1996" s="5" t="str">
        <f t="shared" si="186"/>
        <v>2018-4-19</v>
      </c>
      <c r="F1996" t="s">
        <v>411</v>
      </c>
      <c r="G1996" t="s">
        <v>35</v>
      </c>
      <c r="L1996" t="s">
        <v>281</v>
      </c>
      <c r="M1996" t="s">
        <v>37</v>
      </c>
      <c r="O1996" t="s">
        <v>45</v>
      </c>
      <c r="P1996" t="s">
        <v>118</v>
      </c>
      <c r="Q1996" t="s">
        <v>256</v>
      </c>
      <c r="R1996" t="s">
        <v>261</v>
      </c>
      <c r="S1996" t="s">
        <v>321</v>
      </c>
      <c r="T1996" t="s">
        <v>118</v>
      </c>
      <c r="U1996" t="s">
        <v>256</v>
      </c>
      <c r="V1996" t="s">
        <v>281</v>
      </c>
      <c r="W1996" t="str">
        <f t="shared" si="187"/>
        <v>db.pacientes.updateOne({"_id":ObjectId('61e34254ec4ec02e84f5de44')},{ $set: { "seguimientos": [{"id": "2018","seccion1": {"fechaSeguimiento": "2018-4-19","institucion": "Hospital Victor J Vilela",</v>
      </c>
      <c r="X1996" t="str">
        <f t="shared" si="188"/>
        <v>"fallecimiento": "No","fechaFallecimiento": "","causaFallecimiento": "","nivelEducativo": "","actividadLaboral": "","coberturaSocial": "Sí","tratamientoAntibioticoHospitalizado": "2","embarazo": ""},</v>
      </c>
      <c r="Y1996" t="str">
        <f t="shared" si="189"/>
        <v>"seccion4": {"cultivos": "1"},"seccion5": {"toleranciaGlucosa": "No realizada","toleranciaGlucosaRealizada": "","vitaminaD": "Realizada","vitaminaDRealizada": "Bajo","inmunoglobulina": "No realizada",</v>
      </c>
      <c r="Z1996" t="str">
        <f t="shared" si="190"/>
        <v>"inmunoglobulinaRealizada": ""},"seccion6": {"actividadDeportiva": "Sí"}}]}}, { upsert: true } );</v>
      </c>
      <c r="AA1996" t="str">
        <f t="shared" si="191"/>
        <v>db.pacientes.updateOne({"_id":ObjectId('61e34254ec4ec02e84f5de44')},{ $set: { "seguimientos": [{"id": "2018","seccion1": {"fechaSeguimiento": "2018-4-19","institucion": "Hospital Victor J Vilela","fallecimiento": "No","fechaFallecimiento": "","causaFallecimiento": "","nivelEducativo": "","actividadLaboral": "","coberturaSocial": "Sí","tratamientoAntibioticoHospitalizado": "2","embarazo": ""},"seccion4": {"cultivos": "1"},"seccion5": {"toleranciaGlucosa": "No realizada","toleranciaGlucosaRealizada": "","vitaminaD": "Realizada","vitaminaDRealizada": "Bajo","inmunoglobulina": "No realizada","inmunoglobulinaRealizada": ""},"seccion6": {"actividadDeportiva": "Sí"}}]}}, { upsert: true } );</v>
      </c>
    </row>
    <row r="1997" spans="1:27" x14ac:dyDescent="0.3">
      <c r="A1997" t="s">
        <v>1279</v>
      </c>
      <c r="B1997">
        <v>840</v>
      </c>
      <c r="C1997">
        <v>2012</v>
      </c>
      <c r="D1997" s="5">
        <v>41047</v>
      </c>
      <c r="E1997" s="5" t="str">
        <f t="shared" si="186"/>
        <v>2012-5-18</v>
      </c>
      <c r="F1997" t="s">
        <v>413</v>
      </c>
      <c r="G1997" t="s">
        <v>35</v>
      </c>
      <c r="J1997" t="s">
        <v>63</v>
      </c>
      <c r="K1997" t="s">
        <v>53</v>
      </c>
      <c r="L1997" t="s">
        <v>281</v>
      </c>
      <c r="N1997" t="s">
        <v>35</v>
      </c>
      <c r="O1997" t="s">
        <v>37</v>
      </c>
      <c r="P1997" t="s">
        <v>261</v>
      </c>
      <c r="Q1997" t="s">
        <v>77</v>
      </c>
      <c r="R1997" t="s">
        <v>256</v>
      </c>
      <c r="S1997" t="s">
        <v>256</v>
      </c>
      <c r="T1997" t="s">
        <v>256</v>
      </c>
      <c r="U1997" t="s">
        <v>256</v>
      </c>
      <c r="V1997" t="s">
        <v>256</v>
      </c>
      <c r="W1997" t="str">
        <f t="shared" si="187"/>
        <v>db.pacientes.updateOne({"_id":ObjectId('61e34254ec4ec02e84f5de45')},{ $set: { "seguimientos": [{"id": "2012","seccion1": {"fechaSeguimiento": "2012-5-18","institucion": "H.I.G.A Prof.R. Rossi",</v>
      </c>
      <c r="X1997" t="str">
        <f t="shared" si="188"/>
        <v>"fallecimiento": "No","fechaFallecimiento": "","causaFallecimiento": "","nivelEducativo": "Secundaria completa","actividadLaboral": "Trabaja, parcial","coberturaSocial": "Sí","tratamientoAntibioticoHospitalizado": "","embarazo": "No"},</v>
      </c>
      <c r="Y1997" t="str">
        <f t="shared" si="189"/>
        <v>"seccion4": {"cultivos": "2"},"seccion5": {"toleranciaGlucosa": "Realizada","toleranciaGlucosaRealizada": "Diabetes","vitaminaD": "","vitaminaDRealizada": "","inmunoglobulina": "",</v>
      </c>
      <c r="Z1997" t="str">
        <f t="shared" si="190"/>
        <v>"inmunoglobulinaRealizada": ""},"seccion6": {"actividadDeportiva": ""}}]}}, { upsert: true } );</v>
      </c>
      <c r="AA1997" t="str">
        <f t="shared" si="191"/>
        <v>db.pacientes.updateOne({"_id":ObjectId('61e34254ec4ec02e84f5de45')},{ $set: { "seguimientos": [{"id": "2012","seccion1": {"fechaSeguimiento": "2012-5-18","institucion": "H.I.G.A Prof.R. Rossi","fallecimiento": "No","fechaFallecimiento": "","causaFallecimiento": "","nivelEducativo": "Secundaria completa","actividadLaboral": "Trabaja, parcial","coberturaSocial": "Sí","tratamientoAntibioticoHospitalizado": "","embarazo": "No"},"seccion4": {"cultivos": "2"},"seccion5": {"toleranciaGlucosa": "Realizada","toleranciaGlucosaRealizada": "Diabetes","vitaminaD": "","vitaminaDRealizada": "","inmunoglobulina": "","inmunoglobulinaRealizada": ""},"seccion6": {"actividadDeportiva": ""}}]}}, { upsert: true } );</v>
      </c>
    </row>
    <row r="1998" spans="1:27" x14ac:dyDescent="0.3">
      <c r="A1998" t="s">
        <v>1279</v>
      </c>
      <c r="B1998">
        <v>840</v>
      </c>
      <c r="C1998">
        <v>2013</v>
      </c>
      <c r="D1998" s="5">
        <v>41376</v>
      </c>
      <c r="E1998" s="5" t="str">
        <f t="shared" si="186"/>
        <v>2013-4-12</v>
      </c>
      <c r="F1998" t="s">
        <v>413</v>
      </c>
      <c r="G1998" t="s">
        <v>35</v>
      </c>
      <c r="L1998" t="s">
        <v>281</v>
      </c>
      <c r="M1998" t="s">
        <v>45</v>
      </c>
      <c r="N1998" t="s">
        <v>35</v>
      </c>
      <c r="O1998" t="s">
        <v>46</v>
      </c>
      <c r="P1998" t="s">
        <v>261</v>
      </c>
      <c r="Q1998" t="s">
        <v>77</v>
      </c>
      <c r="R1998" t="s">
        <v>256</v>
      </c>
      <c r="S1998" t="s">
        <v>256</v>
      </c>
      <c r="T1998" t="s">
        <v>256</v>
      </c>
      <c r="U1998" t="s">
        <v>256</v>
      </c>
      <c r="V1998" t="s">
        <v>256</v>
      </c>
      <c r="W1998" t="str">
        <f t="shared" si="187"/>
        <v>db.pacientes.updateOne({"_id":ObjectId('61e34254ec4ec02e84f5de45')},{ $set: { "seguimientos": [{"id": "2013","seccion1": {"fechaSeguimiento": "2013-4-12","institucion": "H.I.G.A Prof.R. Rossi",</v>
      </c>
      <c r="X1998" t="str">
        <f t="shared" si="188"/>
        <v>"fallecimiento": "No","fechaFallecimiento": "","causaFallecimiento": "","nivelEducativo": "","actividadLaboral": "","coberturaSocial": "Sí","tratamientoAntibioticoHospitalizado": "1","embarazo": "No"},</v>
      </c>
      <c r="Y1998" t="str">
        <f t="shared" si="189"/>
        <v>"seccion4": {"cultivos": "3"},"seccion5": {"toleranciaGlucosa": "Realizada","toleranciaGlucosaRealizada": "Diabetes","vitaminaD": "","vitaminaDRealizada": "","inmunoglobulina": "",</v>
      </c>
      <c r="Z1998" t="str">
        <f t="shared" si="190"/>
        <v>"inmunoglobulinaRealizada": ""},"seccion6": {"actividadDeportiva": ""}}]}}, { upsert: true } );</v>
      </c>
      <c r="AA1998" t="str">
        <f t="shared" si="191"/>
        <v>db.pacientes.updateOne({"_id":ObjectId('61e34254ec4ec02e84f5de45')},{ $set: { "seguimientos": [{"id": "2013","seccion1": {"fechaSeguimiento": "2013-4-12","institucion": "H.I.G.A Prof.R. Rossi","fallecimiento": "No","fechaFallecimiento": "","causaFallecimiento": "","nivelEducativo": "","actividadLaboral": "","coberturaSocial": "Sí","tratamientoAntibioticoHospitalizado": "1","embarazo": "No"},"seccion4": {"cultivos": "3"},"seccion5": {"toleranciaGlucosa": "Realizada","toleranciaGlucosaRealizada": "Diabetes","vitaminaD": "","vitaminaDRealizada": "","inmunoglobulina": "","inmunoglobulinaRealizada": ""},"seccion6": {"actividadDeportiva": ""}}]}}, { upsert: true } );</v>
      </c>
    </row>
    <row r="1999" spans="1:27" x14ac:dyDescent="0.3">
      <c r="A1999" t="s">
        <v>1279</v>
      </c>
      <c r="B1999">
        <v>840</v>
      </c>
      <c r="C1999">
        <v>2014</v>
      </c>
      <c r="D1999" s="5">
        <v>41873</v>
      </c>
      <c r="E1999" s="5" t="str">
        <f t="shared" si="186"/>
        <v>2014-8-22</v>
      </c>
      <c r="F1999" t="s">
        <v>413</v>
      </c>
      <c r="G1999" t="s">
        <v>35</v>
      </c>
      <c r="J1999" t="s">
        <v>63</v>
      </c>
      <c r="K1999" t="s">
        <v>53</v>
      </c>
      <c r="L1999" t="s">
        <v>281</v>
      </c>
      <c r="N1999" t="s">
        <v>35</v>
      </c>
      <c r="O1999" t="s">
        <v>46</v>
      </c>
      <c r="P1999" t="s">
        <v>261</v>
      </c>
      <c r="Q1999" t="s">
        <v>77</v>
      </c>
      <c r="R1999" t="s">
        <v>256</v>
      </c>
      <c r="S1999" t="s">
        <v>256</v>
      </c>
      <c r="T1999" t="s">
        <v>256</v>
      </c>
      <c r="U1999" t="s">
        <v>256</v>
      </c>
      <c r="V1999" t="s">
        <v>281</v>
      </c>
      <c r="W1999" t="str">
        <f t="shared" si="187"/>
        <v>db.pacientes.updateOne({"_id":ObjectId('61e34254ec4ec02e84f5de45')},{ $set: { "seguimientos": [{"id": "2014","seccion1": {"fechaSeguimiento": "2014-8-22","institucion": "H.I.G.A Prof.R. Rossi",</v>
      </c>
      <c r="X1999" t="str">
        <f t="shared" si="188"/>
        <v>"fallecimiento": "No","fechaFallecimiento": "","causaFallecimiento": "","nivelEducativo": "Secundaria completa","actividadLaboral": "Trabaja, parcial","coberturaSocial": "Sí","tratamientoAntibioticoHospitalizado": "","embarazo": "No"},</v>
      </c>
      <c r="Y1999" t="str">
        <f t="shared" si="189"/>
        <v>"seccion4": {"cultivos": "3"},"seccion5": {"toleranciaGlucosa": "Realizada","toleranciaGlucosaRealizada": "Diabetes","vitaminaD": "","vitaminaDRealizada": "","inmunoglobulina": "",</v>
      </c>
      <c r="Z1999" t="str">
        <f t="shared" si="190"/>
        <v>"inmunoglobulinaRealizada": ""},"seccion6": {"actividadDeportiva": "Sí"}}]}}, { upsert: true } );</v>
      </c>
      <c r="AA1999" t="str">
        <f t="shared" si="191"/>
        <v>db.pacientes.updateOne({"_id":ObjectId('61e34254ec4ec02e84f5de45')},{ $set: { "seguimientos": [{"id": "2014","seccion1": {"fechaSeguimiento": "2014-8-22","institucion": "H.I.G.A Prof.R. Rossi","fallecimiento": "No","fechaFallecimiento": "","causaFallecimiento": "","nivelEducativo": "Secundaria completa","actividadLaboral": "Trabaja, parcial","coberturaSocial": "Sí","tratamientoAntibioticoHospitalizado": "","embarazo": "No"},"seccion4": {"cultivos": "3"},"seccion5": {"toleranciaGlucosa": "Realizada","toleranciaGlucosaRealizada": "Diabetes","vitaminaD": "","vitaminaDRealizada": "","inmunoglobulina": "","inmunoglobulinaRealizada": ""},"seccion6": {"actividadDeportiva": "Sí"}}]}}, { upsert: true } );</v>
      </c>
    </row>
    <row r="2000" spans="1:27" x14ac:dyDescent="0.3">
      <c r="A2000" t="s">
        <v>1279</v>
      </c>
      <c r="B2000">
        <v>840</v>
      </c>
      <c r="C2000">
        <v>2015</v>
      </c>
      <c r="D2000" s="5">
        <v>42111</v>
      </c>
      <c r="E2000" s="5" t="str">
        <f t="shared" si="186"/>
        <v>2015-4-17</v>
      </c>
      <c r="F2000" t="s">
        <v>413</v>
      </c>
      <c r="G2000" t="s">
        <v>35</v>
      </c>
      <c r="K2000" t="s">
        <v>53</v>
      </c>
      <c r="L2000" t="s">
        <v>281</v>
      </c>
      <c r="O2000" t="s">
        <v>46</v>
      </c>
      <c r="P2000" t="s">
        <v>261</v>
      </c>
      <c r="Q2000" t="s">
        <v>77</v>
      </c>
      <c r="R2000" t="s">
        <v>256</v>
      </c>
      <c r="S2000" t="s">
        <v>256</v>
      </c>
      <c r="T2000" t="s">
        <v>261</v>
      </c>
      <c r="U2000" t="s">
        <v>40</v>
      </c>
      <c r="V2000" t="s">
        <v>256</v>
      </c>
      <c r="W2000" t="str">
        <f t="shared" si="187"/>
        <v>db.pacientes.updateOne({"_id":ObjectId('61e34254ec4ec02e84f5de45')},{ $set: { "seguimientos": [{"id": "2015","seccion1": {"fechaSeguimiento": "2015-4-17","institucion": "H.I.G.A Prof.R. Rossi",</v>
      </c>
      <c r="X2000" t="str">
        <f t="shared" si="188"/>
        <v>"fallecimiento": "No","fechaFallecimiento": "","causaFallecimiento": "","nivelEducativo": "","actividadLaboral": "Trabaja, parcial","coberturaSocial": "Sí","tratamientoAntibioticoHospitalizado": "","embarazo": ""},</v>
      </c>
      <c r="Y2000" t="str">
        <f t="shared" si="189"/>
        <v>"seccion4": {"cultivos": "3"},"seccion5": {"toleranciaGlucosa": "Realizada","toleranciaGlucosaRealizada": "Diabetes","vitaminaD": "","vitaminaDRealizada": "","inmunoglobulina": "Realizada",</v>
      </c>
      <c r="Z2000" t="str">
        <f t="shared" si="190"/>
        <v>"inmunoglobulinaRealizada": "&lt; 500"},"seccion6": {"actividadDeportiva": ""}}]}}, { upsert: true } );</v>
      </c>
      <c r="AA2000" t="str">
        <f t="shared" si="191"/>
        <v>db.pacientes.updateOne({"_id":ObjectId('61e34254ec4ec02e84f5de45')},{ $set: { "seguimientos": [{"id": "2015","seccion1": {"fechaSeguimiento": "2015-4-17","institucion": "H.I.G.A Prof.R. Rossi","fallecimiento": "No","fechaFallecimiento": "","causaFallecimiento": "","nivelEducativo": "","actividadLaboral": "Trabaja, parcial","coberturaSocial": "Sí","tratamientoAntibioticoHospitalizado": "","embarazo": ""},"seccion4": {"cultivos": "3"},"seccion5": {"toleranciaGlucosa": "Realizada","toleranciaGlucosaRealizada": "Diabetes","vitaminaD": "","vitaminaDRealizada": "","inmunoglobulina": "Realizada","inmunoglobulinaRealizada": "&lt; 500"},"seccion6": {"actividadDeportiva": ""}}]}}, { upsert: true } );</v>
      </c>
    </row>
    <row r="2001" spans="1:27" x14ac:dyDescent="0.3">
      <c r="A2001" t="s">
        <v>1279</v>
      </c>
      <c r="B2001">
        <v>840</v>
      </c>
      <c r="C2001">
        <v>2016</v>
      </c>
      <c r="D2001" s="5">
        <v>42629</v>
      </c>
      <c r="E2001" s="5" t="str">
        <f t="shared" si="186"/>
        <v>2016-9-16</v>
      </c>
      <c r="F2001" t="s">
        <v>413</v>
      </c>
      <c r="G2001" t="s">
        <v>35</v>
      </c>
      <c r="K2001" t="s">
        <v>70</v>
      </c>
      <c r="L2001" t="s">
        <v>281</v>
      </c>
      <c r="N2001" t="s">
        <v>35</v>
      </c>
      <c r="O2001" t="s">
        <v>37</v>
      </c>
      <c r="P2001" t="s">
        <v>118</v>
      </c>
      <c r="Q2001" t="s">
        <v>256</v>
      </c>
      <c r="R2001" t="s">
        <v>256</v>
      </c>
      <c r="S2001" t="s">
        <v>256</v>
      </c>
      <c r="T2001" t="s">
        <v>256</v>
      </c>
      <c r="U2001" t="s">
        <v>256</v>
      </c>
      <c r="V2001" t="s">
        <v>256</v>
      </c>
      <c r="W2001" t="str">
        <f t="shared" si="187"/>
        <v>db.pacientes.updateOne({"_id":ObjectId('61e34254ec4ec02e84f5de45')},{ $set: { "seguimientos": [{"id": "2016","seccion1": {"fechaSeguimiento": "2016-9-16","institucion": "H.I.G.A Prof.R. Rossi",</v>
      </c>
      <c r="X2001" t="str">
        <f t="shared" si="188"/>
        <v>"fallecimiento": "No","fechaFallecimiento": "","causaFallecimiento": "","nivelEducativo": "","actividadLaboral": "No trabaja","coberturaSocial": "Sí","tratamientoAntibioticoHospitalizado": "","embarazo": "No"},</v>
      </c>
      <c r="Y2001" t="str">
        <f t="shared" si="189"/>
        <v>"seccion4": {"cultivos": "2"},"seccion5": {"toleranciaGlucosa": "No realizada","toleranciaGlucosaRealizada": "","vitaminaD": "","vitaminaDRealizada": "","inmunoglobulina": "",</v>
      </c>
      <c r="Z2001" t="str">
        <f t="shared" si="190"/>
        <v>"inmunoglobulinaRealizada": ""},"seccion6": {"actividadDeportiva": ""}}]}}, { upsert: true } );</v>
      </c>
      <c r="AA2001" t="str">
        <f t="shared" si="191"/>
        <v>db.pacientes.updateOne({"_id":ObjectId('61e34254ec4ec02e84f5de45')},{ $set: { "seguimientos": [{"id": "2016","seccion1": {"fechaSeguimiento": "2016-9-16","institucion": "H.I.G.A Prof.R. Rossi","fallecimiento": "No","fechaFallecimiento": "","causaFallecimiento": "","nivelEducativo": "","actividadLaboral": "No trabaja","coberturaSocial": "Sí","tratamientoAntibioticoHospitalizado": "","embarazo": "No"},"seccion4": {"cultivos": "2"},"seccion5":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2002" spans="1:27" x14ac:dyDescent="0.3">
      <c r="A2002" t="s">
        <v>1280</v>
      </c>
      <c r="B2002">
        <v>842</v>
      </c>
      <c r="C2002">
        <v>2012</v>
      </c>
      <c r="D2002" s="5">
        <v>40959</v>
      </c>
      <c r="E2002" s="5" t="str">
        <f t="shared" si="186"/>
        <v>2012-2-20</v>
      </c>
      <c r="F2002" t="s">
        <v>413</v>
      </c>
      <c r="G2002" t="s">
        <v>35</v>
      </c>
      <c r="J2002" t="s">
        <v>63</v>
      </c>
      <c r="K2002" t="s">
        <v>53</v>
      </c>
      <c r="L2002" t="s">
        <v>281</v>
      </c>
      <c r="N2002" t="s">
        <v>35</v>
      </c>
      <c r="P2002" t="s">
        <v>261</v>
      </c>
      <c r="Q2002" t="s">
        <v>80</v>
      </c>
      <c r="R2002" t="s">
        <v>256</v>
      </c>
      <c r="S2002" t="s">
        <v>256</v>
      </c>
      <c r="T2002" t="s">
        <v>256</v>
      </c>
      <c r="U2002" t="s">
        <v>256</v>
      </c>
      <c r="V2002" t="s">
        <v>256</v>
      </c>
      <c r="W2002" t="str">
        <f t="shared" si="187"/>
        <v>db.pacientes.updateOne({"_id":ObjectId('61e34254ec4ec02e84f5de46')},{ $set: { "seguimientos": [{"id": "2012","seccion1": {"fechaSeguimiento": "2012-2-20","institucion": "H.I.G.A Prof.R. Rossi",</v>
      </c>
      <c r="X2002" t="str">
        <f t="shared" si="188"/>
        <v>"fallecimiento": "No","fechaFallecimiento": "","causaFallecimiento": "","nivelEducativo": "Secundaria completa","actividadLaboral": "Trabaja, parcial","coberturaSocial": "Sí","tratamientoAntibioticoHospitalizado": "","embarazo": "No"},</v>
      </c>
      <c r="Y2002" t="str">
        <f t="shared" si="189"/>
        <v>"seccion4": {"cultivos": ""},"seccion5": {"toleranciaGlucosa": "Realizada","toleranciaGlucosaRealizada": "Intolerancia","vitaminaD": "","vitaminaDRealizada": "","inmunoglobulina": "",</v>
      </c>
      <c r="Z2002" t="str">
        <f t="shared" si="190"/>
        <v>"inmunoglobulinaRealizada": ""},"seccion6": {"actividadDeportiva": ""}}]}}, { upsert: true } );</v>
      </c>
      <c r="AA2002" t="str">
        <f t="shared" si="191"/>
        <v>db.pacientes.updateOne({"_id":ObjectId('61e34254ec4ec02e84f5de46')},{ $set: { "seguimientos": [{"id": "2012","seccion1": {"fechaSeguimiento": "2012-2-20","institucion": "H.I.G.A Prof.R. Rossi","fallecimiento": "No","fechaFallecimiento": "","causaFallecimiento": "","nivelEducativo": "Secundaria completa","actividadLaboral": "Trabaja, parcial","coberturaSocial": "Sí","tratamientoAntibioticoHospitalizado": "","embarazo": "No"},"seccion4": {"cultivos": ""},"seccion5": {"toleranciaGlucosa": "Realizada","toleranciaGlucosaRealizada": "Intolerancia","vitaminaD": "","vitaminaDRealizada": "","inmunoglobulina": "","inmunoglobulinaRealizada": ""},"seccion6": {"actividadDeportiva": ""}}]}}, { upsert: true } );</v>
      </c>
    </row>
    <row r="2003" spans="1:27" x14ac:dyDescent="0.3">
      <c r="A2003" t="s">
        <v>1280</v>
      </c>
      <c r="B2003">
        <v>842</v>
      </c>
      <c r="C2003">
        <v>2013</v>
      </c>
      <c r="D2003" s="5">
        <v>41411</v>
      </c>
      <c r="E2003" s="5" t="str">
        <f t="shared" si="186"/>
        <v>2013-5-17</v>
      </c>
      <c r="F2003" t="s">
        <v>413</v>
      </c>
      <c r="G2003" t="s">
        <v>35</v>
      </c>
      <c r="J2003" t="s">
        <v>63</v>
      </c>
      <c r="K2003" t="s">
        <v>76</v>
      </c>
      <c r="L2003" t="s">
        <v>281</v>
      </c>
      <c r="N2003" t="s">
        <v>35</v>
      </c>
      <c r="O2003" t="s">
        <v>49</v>
      </c>
      <c r="P2003" t="s">
        <v>118</v>
      </c>
      <c r="Q2003" t="s">
        <v>256</v>
      </c>
      <c r="R2003" t="s">
        <v>256</v>
      </c>
      <c r="S2003" t="s">
        <v>256</v>
      </c>
      <c r="T2003" t="s">
        <v>256</v>
      </c>
      <c r="U2003" t="s">
        <v>256</v>
      </c>
      <c r="V2003" t="s">
        <v>256</v>
      </c>
      <c r="W2003" t="str">
        <f t="shared" si="187"/>
        <v>db.pacientes.updateOne({"_id":ObjectId('61e34254ec4ec02e84f5de46')},{ $set: { "seguimientos": [{"id": "2013","seccion1": {"fechaSeguimiento": "2013-5-17","institucion": "H.I.G.A Prof.R. Rossi",</v>
      </c>
      <c r="X2003" t="str">
        <f t="shared" si="188"/>
        <v>"fallecimiento": "No","fechaFallecimiento": "","causaFallecimiento": "","nivelEducativo": "Secundaria completa","actividadLaboral": "Trabaja, completo","coberturaSocial": "Sí","tratamientoAntibioticoHospitalizado": "","embarazo": "No"},</v>
      </c>
      <c r="Y2003" t="str">
        <f t="shared" si="189"/>
        <v>"seccion4": {"cultivos": "4"},"seccion5": {"toleranciaGlucosa": "No realizada","toleranciaGlucosaRealizada": "","vitaminaD": "","vitaminaDRealizada": "","inmunoglobulina": "",</v>
      </c>
      <c r="Z2003" t="str">
        <f t="shared" si="190"/>
        <v>"inmunoglobulinaRealizada": ""},"seccion6": {"actividadDeportiva": ""}}]}}, { upsert: true } );</v>
      </c>
      <c r="AA2003" t="str">
        <f t="shared" si="191"/>
        <v>db.pacientes.updateOne({"_id":ObjectId('61e34254ec4ec02e84f5de46')},{ $set: { "seguimientos": [{"id": "2013","seccion1": {"fechaSeguimiento": "2013-5-17","institucion": "H.I.G.A Prof.R. Rossi","fallecimiento": "No","fechaFallecimiento": "","causaFallecimiento": "","nivelEducativo": "Secundaria completa","actividadLaboral": "Trabaja, completo","coberturaSocial": "Sí","tratamientoAntibioticoHospitalizado": "","embarazo": "No"},"seccion4": {"cultivos": "4"},"seccion5":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2004" spans="1:27" x14ac:dyDescent="0.3">
      <c r="A2004" t="s">
        <v>1280</v>
      </c>
      <c r="B2004">
        <v>842</v>
      </c>
      <c r="C2004">
        <v>2013</v>
      </c>
      <c r="D2004" s="5">
        <v>41411</v>
      </c>
      <c r="E2004" s="5" t="str">
        <f t="shared" si="186"/>
        <v>2013-5-17</v>
      </c>
      <c r="F2004" t="s">
        <v>413</v>
      </c>
      <c r="G2004" t="s">
        <v>35</v>
      </c>
      <c r="J2004" t="s">
        <v>63</v>
      </c>
      <c r="K2004" t="s">
        <v>76</v>
      </c>
      <c r="L2004" t="s">
        <v>281</v>
      </c>
      <c r="N2004" t="s">
        <v>35</v>
      </c>
      <c r="O2004" t="s">
        <v>49</v>
      </c>
      <c r="P2004" t="s">
        <v>118</v>
      </c>
      <c r="Q2004" t="s">
        <v>256</v>
      </c>
      <c r="R2004" t="s">
        <v>256</v>
      </c>
      <c r="S2004" t="s">
        <v>256</v>
      </c>
      <c r="T2004" t="s">
        <v>256</v>
      </c>
      <c r="U2004" t="s">
        <v>256</v>
      </c>
      <c r="V2004" t="s">
        <v>256</v>
      </c>
      <c r="W2004" t="str">
        <f t="shared" si="187"/>
        <v>db.pacientes.updateOne({"_id":ObjectId('61e34254ec4ec02e84f5de46')},{ $set: { "seguimientos": [{"id": "2013","seccion1": {"fechaSeguimiento": "2013-5-17","institucion": "H.I.G.A Prof.R. Rossi",</v>
      </c>
      <c r="X2004" t="str">
        <f t="shared" si="188"/>
        <v>"fallecimiento": "No","fechaFallecimiento": "","causaFallecimiento": "","nivelEducativo": "Secundaria completa","actividadLaboral": "Trabaja, completo","coberturaSocial": "Sí","tratamientoAntibioticoHospitalizado": "","embarazo": "No"},</v>
      </c>
      <c r="Y2004" t="str">
        <f t="shared" si="189"/>
        <v>"seccion4": {"cultivos": "4"},"seccion5": {"toleranciaGlucosa": "No realizada","toleranciaGlucosaRealizada": "","vitaminaD": "","vitaminaDRealizada": "","inmunoglobulina": "",</v>
      </c>
      <c r="Z2004" t="str">
        <f t="shared" si="190"/>
        <v>"inmunoglobulinaRealizada": ""},"seccion6": {"actividadDeportiva": ""}}]}}, { upsert: true } );</v>
      </c>
      <c r="AA2004" t="str">
        <f t="shared" si="191"/>
        <v>db.pacientes.updateOne({"_id":ObjectId('61e34254ec4ec02e84f5de46')},{ $set: { "seguimientos": [{"id": "2013","seccion1": {"fechaSeguimiento": "2013-5-17","institucion": "H.I.G.A Prof.R. Rossi","fallecimiento": "No","fechaFallecimiento": "","causaFallecimiento": "","nivelEducativo": "Secundaria completa","actividadLaboral": "Trabaja, completo","coberturaSocial": "Sí","tratamientoAntibioticoHospitalizado": "","embarazo": "No"},"seccion4": {"cultivos": "4"},"seccion5":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2005" spans="1:27" x14ac:dyDescent="0.3">
      <c r="A2005" t="s">
        <v>1280</v>
      </c>
      <c r="B2005">
        <v>842</v>
      </c>
      <c r="C2005">
        <v>2014</v>
      </c>
      <c r="D2005" s="5">
        <v>41705</v>
      </c>
      <c r="E2005" s="5" t="str">
        <f t="shared" si="186"/>
        <v>2014-3-7</v>
      </c>
      <c r="F2005" t="s">
        <v>413</v>
      </c>
      <c r="G2005" t="s">
        <v>35</v>
      </c>
      <c r="J2005" t="s">
        <v>63</v>
      </c>
      <c r="K2005" t="s">
        <v>53</v>
      </c>
      <c r="L2005" t="s">
        <v>281</v>
      </c>
      <c r="N2005" t="s">
        <v>35</v>
      </c>
      <c r="O2005" t="s">
        <v>45</v>
      </c>
      <c r="P2005" t="s">
        <v>118</v>
      </c>
      <c r="Q2005" t="s">
        <v>256</v>
      </c>
      <c r="R2005" t="s">
        <v>256</v>
      </c>
      <c r="S2005" t="s">
        <v>256</v>
      </c>
      <c r="T2005" t="s">
        <v>256</v>
      </c>
      <c r="U2005" t="s">
        <v>256</v>
      </c>
      <c r="V2005" t="s">
        <v>256</v>
      </c>
      <c r="W2005" t="str">
        <f t="shared" si="187"/>
        <v>db.pacientes.updateOne({"_id":ObjectId('61e34254ec4ec02e84f5de46')},{ $set: { "seguimientos": [{"id": "2014","seccion1": {"fechaSeguimiento": "2014-3-7","institucion": "H.I.G.A Prof.R. Rossi",</v>
      </c>
      <c r="X2005" t="str">
        <f t="shared" si="188"/>
        <v>"fallecimiento": "No","fechaFallecimiento": "","causaFallecimiento": "","nivelEducativo": "Secundaria completa","actividadLaboral": "Trabaja, parcial","coberturaSocial": "Sí","tratamientoAntibioticoHospitalizado": "","embarazo": "No"},</v>
      </c>
      <c r="Y2005" t="str">
        <f t="shared" si="189"/>
        <v>"seccion4": {"cultivos": "1"},"seccion5": {"toleranciaGlucosa": "No realizada","toleranciaGlucosaRealizada": "","vitaminaD": "","vitaminaDRealizada": "","inmunoglobulina": "",</v>
      </c>
      <c r="Z2005" t="str">
        <f t="shared" si="190"/>
        <v>"inmunoglobulinaRealizada": ""},"seccion6": {"actividadDeportiva": ""}}]}}, { upsert: true } );</v>
      </c>
      <c r="AA2005" t="str">
        <f t="shared" si="191"/>
        <v>db.pacientes.updateOne({"_id":ObjectId('61e34254ec4ec02e84f5de46')},{ $set: { "seguimientos": [{"id": "2014","seccion1": {"fechaSeguimiento": "2014-3-7","institucion": "H.I.G.A Prof.R. Rossi","fallecimiento": "No","fechaFallecimiento": "","causaFallecimiento": "","nivelEducativo": "Secundaria completa","actividadLaboral": "Trabaja, parcial","coberturaSocial": "Sí","tratamientoAntibioticoHospitalizado": "","embarazo": "No"},"seccion4": {"cultivos": "1"},"seccion5":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2006" spans="1:27" x14ac:dyDescent="0.3">
      <c r="A2006" t="s">
        <v>1286</v>
      </c>
      <c r="B2006">
        <v>843</v>
      </c>
      <c r="C2006">
        <v>2012</v>
      </c>
      <c r="D2006" s="5">
        <v>40947</v>
      </c>
      <c r="E2006" s="5" t="str">
        <f t="shared" si="186"/>
        <v>2012-2-8</v>
      </c>
      <c r="F2006" t="s">
        <v>413</v>
      </c>
      <c r="G2006" t="s">
        <v>281</v>
      </c>
      <c r="I2006" t="s">
        <v>291</v>
      </c>
      <c r="K2006" t="s">
        <v>70</v>
      </c>
      <c r="L2006" t="s">
        <v>281</v>
      </c>
      <c r="M2006" t="s">
        <v>46</v>
      </c>
      <c r="N2006" t="s">
        <v>35</v>
      </c>
      <c r="O2006" t="s">
        <v>37</v>
      </c>
      <c r="P2006" t="s">
        <v>118</v>
      </c>
      <c r="Q2006" t="s">
        <v>256</v>
      </c>
      <c r="R2006" t="s">
        <v>256</v>
      </c>
      <c r="S2006" t="s">
        <v>256</v>
      </c>
      <c r="T2006" t="s">
        <v>256</v>
      </c>
      <c r="U2006" t="s">
        <v>256</v>
      </c>
      <c r="V2006" t="s">
        <v>256</v>
      </c>
      <c r="W2006" t="str">
        <f t="shared" si="187"/>
        <v>db.pacientes.updateOne({"_id":ObjectId('61e34254ec4ec02e84f5de4c')},{ $set: { "seguimientos": [{"id": "2012","seccion1": {"fechaSeguimiento": "2012-2-8","institucion": "H.I.G.A Prof.R. Rossi",</v>
      </c>
      <c r="X2006" t="str">
        <f t="shared" si="188"/>
        <v>"fallecimiento": "Sí","fechaFallecimiento": "","causaFallecimiento": "Respiratorios","nivelEducativo": "","actividadLaboral": "No trabaja","coberturaSocial": "Sí","tratamientoAntibioticoHospitalizado": "3","embarazo": "No"},</v>
      </c>
      <c r="Y2006" t="str">
        <f t="shared" si="189"/>
        <v>"seccion4": {"cultivos": "2"},"seccion5": {"toleranciaGlucosa": "No realizada","toleranciaGlucosaRealizada": "","vitaminaD": "","vitaminaDRealizada": "","inmunoglobulina": "",</v>
      </c>
      <c r="Z2006" t="str">
        <f t="shared" si="190"/>
        <v>"inmunoglobulinaRealizada": ""},"seccion6": {"actividadDeportiva": ""}}]}}, { upsert: true } );</v>
      </c>
      <c r="AA2006" t="str">
        <f t="shared" si="191"/>
        <v>db.pacientes.updateOne({"_id":ObjectId('61e34254ec4ec02e84f5de4c')},{ $set: { "seguimientos": [{"id": "2012","seccion1": {"fechaSeguimiento": "2012-2-8","institucion": "H.I.G.A Prof.R. Rossi","fallecimiento": "Sí","fechaFallecimiento": "","causaFallecimiento": "Respiratorios","nivelEducativo": "","actividadLaboral": "No trabaja","coberturaSocial": "Sí","tratamientoAntibioticoHospitalizado": "3","embarazo": "No"},"seccion4": {"cultivos": "2"},"seccion5":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2007" spans="1:27" x14ac:dyDescent="0.3">
      <c r="A2007" t="s">
        <v>1286</v>
      </c>
      <c r="B2007">
        <v>843</v>
      </c>
      <c r="C2007">
        <v>2013</v>
      </c>
      <c r="D2007" s="5">
        <v>41379</v>
      </c>
      <c r="E2007" s="5" t="str">
        <f t="shared" si="186"/>
        <v>2013-4-15</v>
      </c>
      <c r="F2007" t="s">
        <v>413</v>
      </c>
      <c r="G2007" t="s">
        <v>281</v>
      </c>
      <c r="H2007" t="s">
        <v>123</v>
      </c>
      <c r="I2007" t="s">
        <v>291</v>
      </c>
      <c r="P2007" t="s">
        <v>118</v>
      </c>
      <c r="Q2007" t="s">
        <v>256</v>
      </c>
      <c r="R2007" t="s">
        <v>256</v>
      </c>
      <c r="S2007" t="s">
        <v>256</v>
      </c>
      <c r="T2007" t="s">
        <v>256</v>
      </c>
      <c r="U2007" t="s">
        <v>256</v>
      </c>
      <c r="V2007" t="s">
        <v>256</v>
      </c>
      <c r="W2007" t="str">
        <f t="shared" si="187"/>
        <v>db.pacientes.updateOne({"_id":ObjectId('61e34254ec4ec02e84f5de4c')},{ $set: { "seguimientos": [{"id": "2013","seccion1": {"fechaSeguimiento": "2013-4-15","institucion": "H.I.G.A Prof.R. Rossi",</v>
      </c>
      <c r="X2007" t="str">
        <f t="shared" si="188"/>
        <v>"fallecimiento": "Sí","fechaFallecimiento": "2013-04-15","causaFallecimiento": "Respiratorios","nivelEducativo": "","actividadLaboral": "","coberturaSocial": "","tratamientoAntibioticoHospitalizado": "","embarazo": ""},</v>
      </c>
      <c r="Y2007" t="str">
        <f t="shared" si="189"/>
        <v>"seccion4": {"cultivos": ""},"seccion5": {"toleranciaGlucosa": "No realizada","toleranciaGlucosaRealizada": "","vitaminaD": "","vitaminaDRealizada": "","inmunoglobulina": "",</v>
      </c>
      <c r="Z2007" t="str">
        <f t="shared" si="190"/>
        <v>"inmunoglobulinaRealizada": ""},"seccion6": {"actividadDeportiva": ""}}]}}, { upsert: true } );</v>
      </c>
      <c r="AA2007" t="str">
        <f t="shared" si="191"/>
        <v>db.pacientes.updateOne({"_id":ObjectId('61e34254ec4ec02e84f5de4c')},{ $set: { "seguimientos": [{"id": "2013","seccion1": {"fechaSeguimiento": "2013-4-15","institucion": "H.I.G.A Prof.R. Rossi","fallecimiento": "Sí","fechaFallecimiento": "2013-04-15","causaFallecimiento": "Respiratorios","nivelEducativo": "","actividadLaboral": "","coberturaSocial": "","tratamientoAntibioticoHospitalizado": "","embarazo": ""},"seccion4":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2008" spans="1:27" x14ac:dyDescent="0.3">
      <c r="A2008" t="s">
        <v>1287</v>
      </c>
      <c r="B2008">
        <v>844</v>
      </c>
      <c r="C2008">
        <v>2011</v>
      </c>
      <c r="D2008" s="5">
        <v>40675</v>
      </c>
      <c r="E2008" s="5" t="str">
        <f t="shared" si="186"/>
        <v>2011-5-12</v>
      </c>
      <c r="F2008" t="s">
        <v>411</v>
      </c>
      <c r="G2008" t="s">
        <v>35</v>
      </c>
      <c r="J2008" t="s">
        <v>38</v>
      </c>
      <c r="L2008" t="s">
        <v>281</v>
      </c>
      <c r="M2008" t="s">
        <v>45</v>
      </c>
      <c r="O2008" t="s">
        <v>37</v>
      </c>
      <c r="P2008" t="s">
        <v>118</v>
      </c>
      <c r="Q2008" t="s">
        <v>256</v>
      </c>
      <c r="R2008" t="s">
        <v>256</v>
      </c>
      <c r="S2008" t="s">
        <v>256</v>
      </c>
      <c r="T2008" t="s">
        <v>261</v>
      </c>
      <c r="U2008" t="s">
        <v>40</v>
      </c>
      <c r="V2008" t="s">
        <v>256</v>
      </c>
      <c r="W2008" t="str">
        <f t="shared" si="187"/>
        <v>db.pacientes.updateOne({"_id":ObjectId('61e34254ec4ec02e84f5de4d')},{ $set: { "seguimientos": [{"id": "2011","seccion1": {"fechaSeguimiento": "2011-5-12","institucion": "Hospital Victor J Vilela",</v>
      </c>
      <c r="X2008" t="str">
        <f t="shared" si="188"/>
        <v>"fallecimiento": "No","fechaFallecimiento": "","causaFallecimiento": "","nivelEducativo": "Primaria incompleta","actividadLaboral": "","coberturaSocial": "Sí","tratamientoAntibioticoHospitalizado": "1","embarazo": ""},</v>
      </c>
      <c r="Y2008" t="str">
        <f t="shared" si="189"/>
        <v>"seccion4": {"cultivos": "2"},"seccion5": {"toleranciaGlucosa": "No realizada","toleranciaGlucosaRealizada": "","vitaminaD": "","vitaminaDRealizada": "","inmunoglobulina": "Realizada",</v>
      </c>
      <c r="Z2008" t="str">
        <f t="shared" si="190"/>
        <v>"inmunoglobulinaRealizada": "&lt; 500"},"seccion6": {"actividadDeportiva": ""}}]}}, { upsert: true } );</v>
      </c>
      <c r="AA2008" t="str">
        <f t="shared" si="191"/>
        <v>db.pacientes.updateOne({"_id":ObjectId('61e34254ec4ec02e84f5de4d')},{ $set: { "seguimientos": [{"id": "2011","seccion1": {"fechaSeguimiento": "2011-5-12","institucion": "Hospital Victor J Vilela","fallecimiento": "No","fechaFallecimiento": "","causaFallecimiento": "","nivelEducativo": "Primaria incompleta","actividadLaboral": "","coberturaSocial": "Sí","tratamientoAntibioticoHospitalizado": "1","embarazo": ""},"seccion4": {"cultivos": "2"},"seccion5": {"toleranciaGlucosa": "No realizada","toleranciaGlucosaRealizada": "","vitaminaD": "","vitaminaDRealizada": "","inmunoglobulina": "Realizada","inmunoglobulinaRealizada": "&lt; 500"},"seccion6": {"actividadDeportiva": ""}}]}}, { upsert: true } );</v>
      </c>
    </row>
    <row r="2009" spans="1:27" x14ac:dyDescent="0.3">
      <c r="A2009" t="s">
        <v>1287</v>
      </c>
      <c r="B2009">
        <v>844</v>
      </c>
      <c r="C2009">
        <v>2012</v>
      </c>
      <c r="D2009" s="5">
        <v>41158</v>
      </c>
      <c r="E2009" s="5" t="str">
        <f t="shared" si="186"/>
        <v>2012-9-6</v>
      </c>
      <c r="F2009" t="s">
        <v>411</v>
      </c>
      <c r="G2009" t="s">
        <v>35</v>
      </c>
      <c r="J2009" t="s">
        <v>38</v>
      </c>
      <c r="L2009" t="s">
        <v>281</v>
      </c>
      <c r="M2009" t="s">
        <v>45</v>
      </c>
      <c r="O2009" t="s">
        <v>37</v>
      </c>
      <c r="P2009" t="s">
        <v>261</v>
      </c>
      <c r="Q2009" t="s">
        <v>34</v>
      </c>
      <c r="R2009" t="s">
        <v>256</v>
      </c>
      <c r="S2009" t="s">
        <v>256</v>
      </c>
      <c r="T2009" t="s">
        <v>261</v>
      </c>
      <c r="U2009" t="s">
        <v>40</v>
      </c>
      <c r="V2009" t="s">
        <v>256</v>
      </c>
      <c r="W2009" t="str">
        <f t="shared" si="187"/>
        <v>db.pacientes.updateOne({"_id":ObjectId('61e34254ec4ec02e84f5de4d')},{ $set: { "seguimientos": [{"id": "2012","seccion1": {"fechaSeguimiento": "2012-9-6","institucion": "Hospital Victor J Vilela",</v>
      </c>
      <c r="X2009" t="str">
        <f t="shared" si="188"/>
        <v>"fallecimiento": "No","fechaFallecimiento": "","causaFallecimiento": "","nivelEducativo": "Primaria incompleta","actividadLaboral": "","coberturaSocial": "Sí","tratamientoAntibioticoHospitalizado": "1","embarazo": ""},</v>
      </c>
      <c r="Y2009" t="str">
        <f t="shared" si="189"/>
        <v>"seccion4": {"cultivos": "2"},"seccion5": {"toleranciaGlucosa": "Realizada","toleranciaGlucosaRealizada": "Normal","vitaminaD": "","vitaminaDRealizada": "","inmunoglobulina": "Realizada",</v>
      </c>
      <c r="Z2009" t="str">
        <f t="shared" si="190"/>
        <v>"inmunoglobulinaRealizada": "&lt; 500"},"seccion6": {"actividadDeportiva": ""}}]}}, { upsert: true } );</v>
      </c>
      <c r="AA2009" t="str">
        <f t="shared" si="191"/>
        <v>db.pacientes.updateOne({"_id":ObjectId('61e34254ec4ec02e84f5de4d')},{ $set: { "seguimientos": [{"id": "2012","seccion1": {"fechaSeguimiento": "2012-9-6","institucion": "Hospital Victor J Vilela","fallecimiento": "No","fechaFallecimiento": "","causaFallecimiento": "","nivelEducativo": "Primaria incompleta","actividadLaboral": "","coberturaSocial": "Sí","tratamientoAntibioticoHospitalizado": "1","embarazo": ""},"seccion4": {"cultivos": "2"},"seccion5": {"toleranciaGlucosa": "Realizada","toleranciaGlucosaRealizada": "Normal","vitaminaD": "","vitaminaDRealizada": "","inmunoglobulina": "Realizada","inmunoglobulinaRealizada": "&lt; 500"},"seccion6": {"actividadDeportiva": ""}}]}}, { upsert: true } );</v>
      </c>
    </row>
    <row r="2010" spans="1:27" x14ac:dyDescent="0.3">
      <c r="A2010" t="s">
        <v>1287</v>
      </c>
      <c r="B2010">
        <v>844</v>
      </c>
      <c r="C2010">
        <v>2013</v>
      </c>
      <c r="D2010" s="5">
        <v>41606</v>
      </c>
      <c r="E2010" s="5" t="str">
        <f t="shared" si="186"/>
        <v>2013-11-28</v>
      </c>
      <c r="F2010" t="s">
        <v>411</v>
      </c>
      <c r="G2010" t="s">
        <v>35</v>
      </c>
      <c r="J2010" t="s">
        <v>78</v>
      </c>
      <c r="L2010" t="s">
        <v>281</v>
      </c>
      <c r="N2010" t="s">
        <v>35</v>
      </c>
      <c r="O2010" t="s">
        <v>37</v>
      </c>
      <c r="P2010" t="s">
        <v>118</v>
      </c>
      <c r="Q2010" t="s">
        <v>256</v>
      </c>
      <c r="R2010" t="s">
        <v>256</v>
      </c>
      <c r="S2010" t="s">
        <v>256</v>
      </c>
      <c r="T2010" t="s">
        <v>261</v>
      </c>
      <c r="U2010" t="s">
        <v>40</v>
      </c>
      <c r="V2010" t="s">
        <v>256</v>
      </c>
      <c r="W2010" t="str">
        <f t="shared" si="187"/>
        <v>db.pacientes.updateOne({"_id":ObjectId('61e34254ec4ec02e84f5de4d')},{ $set: { "seguimientos": [{"id": "2013","seccion1": {"fechaSeguimiento": "2013-11-28","institucion": "Hospital Victor J Vilela",</v>
      </c>
      <c r="X2010" t="str">
        <f t="shared" si="188"/>
        <v>"fallecimiento": "No","fechaFallecimiento": "","causaFallecimiento": "","nivelEducativo": "Primaria completa","actividadLaboral": "","coberturaSocial": "Sí","tratamientoAntibioticoHospitalizado": "","embarazo": "No"},</v>
      </c>
      <c r="Y2010" t="str">
        <f t="shared" si="189"/>
        <v>"seccion4": {"cultivos": "2"},"seccion5": {"toleranciaGlucosa": "No realizada","toleranciaGlucosaRealizada": "","vitaminaD": "","vitaminaDRealizada": "","inmunoglobulina": "Realizada",</v>
      </c>
      <c r="Z2010" t="str">
        <f t="shared" si="190"/>
        <v>"inmunoglobulinaRealizada": "&lt; 500"},"seccion6": {"actividadDeportiva": ""}}]}}, { upsert: true } );</v>
      </c>
      <c r="AA2010" t="str">
        <f t="shared" si="191"/>
        <v>db.pacientes.updateOne({"_id":ObjectId('61e34254ec4ec02e84f5de4d')},{ $set: { "seguimientos": [{"id": "2013","seccion1": {"fechaSeguimiento": "2013-11-28","institucion": "Hospital Victor J Vilela","fallecimiento": "No","fechaFallecimiento": "","causaFallecimiento": "","nivelEducativo": "Primaria completa","actividadLaboral": "","coberturaSocial": "Sí","tratamientoAntibioticoHospitalizado": "","embarazo": "No"},"seccion4": {"cultivos": "2"},"seccion5": {"toleranciaGlucosa": "No realizada","toleranciaGlucosaRealizada": "","vitaminaD": "","vitaminaDRealizada": "","inmunoglobulina": "Realizada","inmunoglobulinaRealizada": "&lt; 500"},"seccion6": {"actividadDeportiva": ""}}]}}, { upsert: true } );</v>
      </c>
    </row>
    <row r="2011" spans="1:27" x14ac:dyDescent="0.3">
      <c r="A2011" t="s">
        <v>1287</v>
      </c>
      <c r="B2011">
        <v>844</v>
      </c>
      <c r="C2011">
        <v>2014</v>
      </c>
      <c r="D2011" s="5">
        <v>41963</v>
      </c>
      <c r="E2011" s="5" t="str">
        <f t="shared" si="186"/>
        <v>2014-11-20</v>
      </c>
      <c r="F2011" t="s">
        <v>411</v>
      </c>
      <c r="G2011" t="s">
        <v>35</v>
      </c>
      <c r="J2011" t="s">
        <v>61</v>
      </c>
      <c r="L2011" t="s">
        <v>35</v>
      </c>
      <c r="M2011" t="s">
        <v>45</v>
      </c>
      <c r="O2011" t="s">
        <v>41</v>
      </c>
      <c r="P2011" t="s">
        <v>261</v>
      </c>
      <c r="Q2011" t="s">
        <v>34</v>
      </c>
      <c r="R2011" t="s">
        <v>256</v>
      </c>
      <c r="S2011" t="s">
        <v>256</v>
      </c>
      <c r="T2011" t="s">
        <v>256</v>
      </c>
      <c r="U2011" t="s">
        <v>256</v>
      </c>
      <c r="V2011" t="s">
        <v>281</v>
      </c>
      <c r="W2011" t="str">
        <f t="shared" si="187"/>
        <v>db.pacientes.updateOne({"_id":ObjectId('61e34254ec4ec02e84f5de4d')},{ $set: { "seguimientos": [{"id": "2014","seccion1": {"fechaSeguimiento": "2014-11-20","institucion": "Hospital Victor J Vilela",</v>
      </c>
      <c r="X2011" t="str">
        <f t="shared" si="188"/>
        <v>"fallecimiento": "No","fechaFallecimiento": "","causaFallecimiento": "","nivelEducativo": "Secundaria incompleta","actividadLaboral": "","coberturaSocial": "No","tratamientoAntibioticoHospitalizado": "1","embarazo": ""},</v>
      </c>
      <c r="Y2011" t="str">
        <f t="shared" si="189"/>
        <v>"seccion4": {"cultivos": "6"},"seccion5": {"toleranciaGlucosa": "Realizada","toleranciaGlucosaRealizada": "Normal","vitaminaD": "","vitaminaDRealizada": "","inmunoglobulina": "",</v>
      </c>
      <c r="Z2011" t="str">
        <f t="shared" si="190"/>
        <v>"inmunoglobulinaRealizada": ""},"seccion6": {"actividadDeportiva": "Sí"}}]}}, { upsert: true } );</v>
      </c>
      <c r="AA2011" t="str">
        <f t="shared" si="191"/>
        <v>db.pacientes.updateOne({"_id":ObjectId('61e34254ec4ec02e84f5de4d')},{ $set: { "seguimientos": [{"id": "2014","seccion1": {"fechaSeguimiento": "2014-11-20","institucion": "Hospital Victor J Vilela","fallecimiento": "No","fechaFallecimiento": "","causaFallecimiento": "","nivelEducativo": "Secundaria incompleta","actividadLaboral": "","coberturaSocial": "No","tratamientoAntibioticoHospitalizado": "1","embarazo": ""},"seccion4": {"cultivos": "6"},"seccion5": {"toleranciaGlucosa": "Realizada","toleranciaGlucosaRealizada": "Normal","vitaminaD": "","vitaminaDRealizada": "","inmunoglobulina": "","inmunoglobulinaRealizada": ""},"seccion6": {"actividadDeportiva": "Sí"}}]}}, { upsert: true } );</v>
      </c>
    </row>
    <row r="2012" spans="1:27" x14ac:dyDescent="0.3">
      <c r="A2012" t="s">
        <v>1287</v>
      </c>
      <c r="B2012">
        <v>844</v>
      </c>
      <c r="C2012">
        <v>2014</v>
      </c>
      <c r="D2012" s="5">
        <v>41963</v>
      </c>
      <c r="E2012" s="5" t="str">
        <f t="shared" si="186"/>
        <v>2014-11-20</v>
      </c>
      <c r="F2012" t="s">
        <v>411</v>
      </c>
      <c r="G2012" t="s">
        <v>35</v>
      </c>
      <c r="J2012" t="s">
        <v>61</v>
      </c>
      <c r="L2012" t="s">
        <v>35</v>
      </c>
      <c r="M2012" t="s">
        <v>45</v>
      </c>
      <c r="O2012" t="s">
        <v>41</v>
      </c>
      <c r="P2012" t="s">
        <v>261</v>
      </c>
      <c r="Q2012" t="s">
        <v>34</v>
      </c>
      <c r="R2012" t="s">
        <v>256</v>
      </c>
      <c r="S2012" t="s">
        <v>256</v>
      </c>
      <c r="T2012" t="s">
        <v>256</v>
      </c>
      <c r="U2012" t="s">
        <v>256</v>
      </c>
      <c r="V2012" t="s">
        <v>281</v>
      </c>
      <c r="W2012" t="str">
        <f t="shared" si="187"/>
        <v>db.pacientes.updateOne({"_id":ObjectId('61e34254ec4ec02e84f5de4d')},{ $set: { "seguimientos": [{"id": "2014","seccion1": {"fechaSeguimiento": "2014-11-20","institucion": "Hospital Victor J Vilela",</v>
      </c>
      <c r="X2012" t="str">
        <f t="shared" si="188"/>
        <v>"fallecimiento": "No","fechaFallecimiento": "","causaFallecimiento": "","nivelEducativo": "Secundaria incompleta","actividadLaboral": "","coberturaSocial": "No","tratamientoAntibioticoHospitalizado": "1","embarazo": ""},</v>
      </c>
      <c r="Y2012" t="str">
        <f t="shared" si="189"/>
        <v>"seccion4": {"cultivos": "6"},"seccion5": {"toleranciaGlucosa": "Realizada","toleranciaGlucosaRealizada": "Normal","vitaminaD": "","vitaminaDRealizada": "","inmunoglobulina": "",</v>
      </c>
      <c r="Z2012" t="str">
        <f t="shared" si="190"/>
        <v>"inmunoglobulinaRealizada": ""},"seccion6": {"actividadDeportiva": "Sí"}}]}}, { upsert: true } );</v>
      </c>
      <c r="AA2012" t="str">
        <f t="shared" si="191"/>
        <v>db.pacientes.updateOne({"_id":ObjectId('61e34254ec4ec02e84f5de4d')},{ $set: { "seguimientos": [{"id": "2014","seccion1": {"fechaSeguimiento": "2014-11-20","institucion": "Hospital Victor J Vilela","fallecimiento": "No","fechaFallecimiento": "","causaFallecimiento": "","nivelEducativo": "Secundaria incompleta","actividadLaboral": "","coberturaSocial": "No","tratamientoAntibioticoHospitalizado": "1","embarazo": ""},"seccion4": {"cultivos": "6"},"seccion5": {"toleranciaGlucosa": "Realizada","toleranciaGlucosaRealizada": "Normal","vitaminaD": "","vitaminaDRealizada": "","inmunoglobulina": "","inmunoglobulinaRealizada": ""},"seccion6": {"actividadDeportiva": "Sí"}}]}}, { upsert: true } );</v>
      </c>
    </row>
    <row r="2013" spans="1:27" x14ac:dyDescent="0.3">
      <c r="A2013" t="s">
        <v>1288</v>
      </c>
      <c r="B2013">
        <v>845</v>
      </c>
      <c r="C2013">
        <v>2012</v>
      </c>
      <c r="D2013" s="5">
        <v>41164</v>
      </c>
      <c r="E2013" s="5" t="str">
        <f t="shared" si="186"/>
        <v>2012-9-12</v>
      </c>
      <c r="F2013" t="s">
        <v>413</v>
      </c>
      <c r="G2013" t="s">
        <v>35</v>
      </c>
      <c r="J2013" t="s">
        <v>78</v>
      </c>
      <c r="K2013" t="s">
        <v>53</v>
      </c>
      <c r="L2013" t="s">
        <v>281</v>
      </c>
      <c r="N2013" t="s">
        <v>35</v>
      </c>
      <c r="O2013" t="s">
        <v>46</v>
      </c>
      <c r="P2013" t="s">
        <v>261</v>
      </c>
      <c r="Q2013" t="s">
        <v>77</v>
      </c>
      <c r="R2013" t="s">
        <v>256</v>
      </c>
      <c r="S2013" t="s">
        <v>256</v>
      </c>
      <c r="T2013" t="s">
        <v>256</v>
      </c>
      <c r="U2013" t="s">
        <v>256</v>
      </c>
      <c r="V2013" t="s">
        <v>256</v>
      </c>
      <c r="W2013" t="str">
        <f t="shared" si="187"/>
        <v>db.pacientes.updateOne({"_id":ObjectId('61e34254ec4ec02e84f5de4e')},{ $set: { "seguimientos": [{"id": "2012","seccion1": {"fechaSeguimiento": "2012-9-12","institucion": "H.I.G.A Prof.R. Rossi",</v>
      </c>
      <c r="X2013" t="str">
        <f t="shared" si="188"/>
        <v>"fallecimiento": "No","fechaFallecimiento": "","causaFallecimiento": "","nivelEducativo": "Primaria completa","actividadLaboral": "Trabaja, parcial","coberturaSocial": "Sí","tratamientoAntibioticoHospitalizado": "","embarazo": "No"},</v>
      </c>
      <c r="Y2013" t="str">
        <f t="shared" si="189"/>
        <v>"seccion4": {"cultivos": "3"},"seccion5": {"toleranciaGlucosa": "Realizada","toleranciaGlucosaRealizada": "Diabetes","vitaminaD": "","vitaminaDRealizada": "","inmunoglobulina": "",</v>
      </c>
      <c r="Z2013" t="str">
        <f t="shared" si="190"/>
        <v>"inmunoglobulinaRealizada": ""},"seccion6": {"actividadDeportiva": ""}}]}}, { upsert: true } );</v>
      </c>
      <c r="AA2013" t="str">
        <f t="shared" si="191"/>
        <v>db.pacientes.updateOne({"_id":ObjectId('61e34254ec4ec02e84f5de4e')},{ $set: { "seguimientos": [{"id": "2012","seccion1": {"fechaSeguimiento": "2012-9-12","institucion": "H.I.G.A Prof.R. Rossi","fallecimiento": "No","fechaFallecimiento": "","causaFallecimiento": "","nivelEducativo": "Primaria completa","actividadLaboral": "Trabaja, parcial","coberturaSocial": "Sí","tratamientoAntibioticoHospitalizado": "","embarazo": "No"},"seccion4": {"cultivos": "3"},"seccion5": {"toleranciaGlucosa": "Realizada","toleranciaGlucosaRealizada": "Diabetes","vitaminaD": "","vitaminaDRealizada": "","inmunoglobulina": "","inmunoglobulinaRealizada": ""},"seccion6": {"actividadDeportiva": ""}}]}}, { upsert: true } );</v>
      </c>
    </row>
    <row r="2014" spans="1:27" x14ac:dyDescent="0.3">
      <c r="A2014" t="s">
        <v>1288</v>
      </c>
      <c r="B2014">
        <v>845</v>
      </c>
      <c r="C2014">
        <v>2013</v>
      </c>
      <c r="D2014" s="5">
        <v>41537</v>
      </c>
      <c r="E2014" s="5" t="str">
        <f t="shared" si="186"/>
        <v>2013-9-20</v>
      </c>
      <c r="F2014" t="s">
        <v>413</v>
      </c>
      <c r="G2014" t="s">
        <v>35</v>
      </c>
      <c r="K2014" t="s">
        <v>70</v>
      </c>
      <c r="L2014" t="s">
        <v>281</v>
      </c>
      <c r="N2014" t="s">
        <v>35</v>
      </c>
      <c r="O2014" t="s">
        <v>46</v>
      </c>
      <c r="P2014" t="s">
        <v>261</v>
      </c>
      <c r="Q2014" t="s">
        <v>77</v>
      </c>
      <c r="R2014" t="s">
        <v>256</v>
      </c>
      <c r="S2014" t="s">
        <v>256</v>
      </c>
      <c r="T2014" t="s">
        <v>256</v>
      </c>
      <c r="U2014" t="s">
        <v>256</v>
      </c>
      <c r="V2014" t="s">
        <v>256</v>
      </c>
      <c r="W2014" t="str">
        <f t="shared" si="187"/>
        <v>db.pacientes.updateOne({"_id":ObjectId('61e34254ec4ec02e84f5de4e')},{ $set: { "seguimientos": [{"id": "2013","seccion1": {"fechaSeguimiento": "2013-9-20","institucion": "H.I.G.A Prof.R. Rossi",</v>
      </c>
      <c r="X2014" t="str">
        <f t="shared" si="188"/>
        <v>"fallecimiento": "No","fechaFallecimiento": "","causaFallecimiento": "","nivelEducativo": "","actividadLaboral": "No trabaja","coberturaSocial": "Sí","tratamientoAntibioticoHospitalizado": "","embarazo": "No"},</v>
      </c>
      <c r="Y2014" t="str">
        <f t="shared" si="189"/>
        <v>"seccion4": {"cultivos": "3"},"seccion5": {"toleranciaGlucosa": "Realizada","toleranciaGlucosaRealizada": "Diabetes","vitaminaD": "","vitaminaDRealizada": "","inmunoglobulina": "",</v>
      </c>
      <c r="Z2014" t="str">
        <f t="shared" si="190"/>
        <v>"inmunoglobulinaRealizada": ""},"seccion6": {"actividadDeportiva": ""}}]}}, { upsert: true } );</v>
      </c>
      <c r="AA2014" t="str">
        <f t="shared" si="191"/>
        <v>db.pacientes.updateOne({"_id":ObjectId('61e34254ec4ec02e84f5de4e')},{ $set: { "seguimientos": [{"id": "2013","seccion1": {"fechaSeguimiento": "2013-9-20","institucion": "H.I.G.A Prof.R. Rossi","fallecimiento": "No","fechaFallecimiento": "","causaFallecimiento": "","nivelEducativo": "","actividadLaboral": "No trabaja","coberturaSocial": "Sí","tratamientoAntibioticoHospitalizado": "","embarazo": "No"},"seccion4": {"cultivos": "3"},"seccion5": {"toleranciaGlucosa": "Realizada","toleranciaGlucosaRealizada": "Diabetes","vitaminaD": "","vitaminaDRealizada": "","inmunoglobulina": "","inmunoglobulinaRealizada": ""},"seccion6": {"actividadDeportiva": ""}}]}}, { upsert: true } );</v>
      </c>
    </row>
    <row r="2015" spans="1:27" x14ac:dyDescent="0.3">
      <c r="A2015" t="s">
        <v>1288</v>
      </c>
      <c r="B2015">
        <v>845</v>
      </c>
      <c r="C2015">
        <v>2014</v>
      </c>
      <c r="D2015" s="5">
        <v>41941</v>
      </c>
      <c r="E2015" s="5" t="str">
        <f t="shared" si="186"/>
        <v>2014-10-29</v>
      </c>
      <c r="F2015" t="s">
        <v>413</v>
      </c>
      <c r="G2015" t="s">
        <v>35</v>
      </c>
      <c r="K2015" t="s">
        <v>70</v>
      </c>
      <c r="L2015" t="s">
        <v>281</v>
      </c>
      <c r="M2015" t="s">
        <v>45</v>
      </c>
      <c r="N2015" t="s">
        <v>35</v>
      </c>
      <c r="O2015" t="s">
        <v>49</v>
      </c>
      <c r="P2015" t="s">
        <v>261</v>
      </c>
      <c r="Q2015" t="s">
        <v>77</v>
      </c>
      <c r="R2015" t="s">
        <v>256</v>
      </c>
      <c r="S2015" t="s">
        <v>256</v>
      </c>
      <c r="T2015" t="s">
        <v>256</v>
      </c>
      <c r="U2015" t="s">
        <v>256</v>
      </c>
      <c r="V2015" t="s">
        <v>256</v>
      </c>
      <c r="W2015" t="str">
        <f t="shared" si="187"/>
        <v>db.pacientes.updateOne({"_id":ObjectId('61e34254ec4ec02e84f5de4e')},{ $set: { "seguimientos": [{"id": "2014","seccion1": {"fechaSeguimiento": "2014-10-29","institucion": "H.I.G.A Prof.R. Rossi",</v>
      </c>
      <c r="X2015" t="str">
        <f t="shared" si="188"/>
        <v>"fallecimiento": "No","fechaFallecimiento": "","causaFallecimiento": "","nivelEducativo": "","actividadLaboral": "No trabaja","coberturaSocial": "Sí","tratamientoAntibioticoHospitalizado": "1","embarazo": "No"},</v>
      </c>
      <c r="Y2015" t="str">
        <f t="shared" si="189"/>
        <v>"seccion4": {"cultivos": "4"},"seccion5": {"toleranciaGlucosa": "Realizada","toleranciaGlucosaRealizada": "Diabetes","vitaminaD": "","vitaminaDRealizada": "","inmunoglobulina": "",</v>
      </c>
      <c r="Z2015" t="str">
        <f t="shared" si="190"/>
        <v>"inmunoglobulinaRealizada": ""},"seccion6": {"actividadDeportiva": ""}}]}}, { upsert: true } );</v>
      </c>
      <c r="AA2015" t="str">
        <f t="shared" si="191"/>
        <v>db.pacientes.updateOne({"_id":ObjectId('61e34254ec4ec02e84f5de4e')},{ $set: { "seguimientos": [{"id": "2014","seccion1": {"fechaSeguimiento": "2014-10-29","institucion": "H.I.G.A Prof.R. Rossi","fallecimiento": "No","fechaFallecimiento": "","causaFallecimiento": "","nivelEducativo": "","actividadLaboral": "No trabaja","coberturaSocial": "Sí","tratamientoAntibioticoHospitalizado": "1","embarazo": "No"},"seccion4": {"cultivos": "4"},"seccion5": {"toleranciaGlucosa": "Realizada","toleranciaGlucosaRealizada": "Diabetes","vitaminaD": "","vitaminaDRealizada": "","inmunoglobulina": "","inmunoglobulinaRealizada": ""},"seccion6": {"actividadDeportiva": ""}}]}}, { upsert: true } );</v>
      </c>
    </row>
    <row r="2016" spans="1:27" x14ac:dyDescent="0.3">
      <c r="A2016" t="s">
        <v>1289</v>
      </c>
      <c r="B2016">
        <v>846</v>
      </c>
      <c r="C2016">
        <v>2012</v>
      </c>
      <c r="D2016" s="5">
        <v>41262</v>
      </c>
      <c r="E2016" s="5" t="str">
        <f t="shared" si="186"/>
        <v>2012-12-19</v>
      </c>
      <c r="F2016" t="s">
        <v>413</v>
      </c>
      <c r="G2016" t="s">
        <v>35</v>
      </c>
      <c r="J2016" t="s">
        <v>52</v>
      </c>
      <c r="K2016" t="s">
        <v>70</v>
      </c>
      <c r="L2016" t="s">
        <v>281</v>
      </c>
      <c r="M2016" t="s">
        <v>37</v>
      </c>
      <c r="N2016" t="s">
        <v>35</v>
      </c>
      <c r="O2016" t="s">
        <v>73</v>
      </c>
      <c r="P2016" t="s">
        <v>261</v>
      </c>
      <c r="Q2016" t="s">
        <v>77</v>
      </c>
      <c r="R2016" t="s">
        <v>256</v>
      </c>
      <c r="S2016" t="s">
        <v>256</v>
      </c>
      <c r="T2016" t="s">
        <v>256</v>
      </c>
      <c r="U2016" t="s">
        <v>256</v>
      </c>
      <c r="V2016" t="s">
        <v>256</v>
      </c>
      <c r="W2016" t="str">
        <f t="shared" si="187"/>
        <v>db.pacientes.updateOne({"_id":ObjectId('61e34254ec4ec02e84f5de4f')},{ $set: { "seguimientos": [{"id": "2012","seccion1": {"fechaSeguimiento": "2012-12-19","institucion": "H.I.G.A Prof.R. Rossi",</v>
      </c>
      <c r="X2016" t="str">
        <f t="shared" si="188"/>
        <v>"fallecimiento": "No","fechaFallecimiento": "","causaFallecimiento": "","nivelEducativo": "Terciario incompleto","actividadLaboral": "No trabaja","coberturaSocial": "Sí","tratamientoAntibioticoHospitalizado": "2","embarazo": "No"},</v>
      </c>
      <c r="Y2016" t="str">
        <f t="shared" si="189"/>
        <v>"seccion4": {"cultivos": "7"},"seccion5": {"toleranciaGlucosa": "Realizada","toleranciaGlucosaRealizada": "Diabetes","vitaminaD": "","vitaminaDRealizada": "","inmunoglobulina": "",</v>
      </c>
      <c r="Z2016" t="str">
        <f t="shared" si="190"/>
        <v>"inmunoglobulinaRealizada": ""},"seccion6": {"actividadDeportiva": ""}}]}}, { upsert: true } );</v>
      </c>
      <c r="AA2016" t="str">
        <f t="shared" si="191"/>
        <v>db.pacientes.updateOne({"_id":ObjectId('61e34254ec4ec02e84f5de4f')},{ $set: { "seguimientos": [{"id": "2012","seccion1": {"fechaSeguimiento": "2012-12-19","institucion": "H.I.G.A Prof.R. Rossi","fallecimiento": "No","fechaFallecimiento": "","causaFallecimiento": "","nivelEducativo": "Terciario incompleto","actividadLaboral": "No trabaja","coberturaSocial": "Sí","tratamientoAntibioticoHospitalizado": "2","embarazo": "No"},"seccion4": {"cultivos": "7"},"seccion5": {"toleranciaGlucosa": "Realizada","toleranciaGlucosaRealizada": "Diabetes","vitaminaD": "","vitaminaDRealizada": "","inmunoglobulina": "","inmunoglobulinaRealizada": ""},"seccion6": {"actividadDeportiva": ""}}]}}, { upsert: true } );</v>
      </c>
    </row>
    <row r="2017" spans="1:27" x14ac:dyDescent="0.3">
      <c r="A2017" t="s">
        <v>1289</v>
      </c>
      <c r="B2017">
        <v>846</v>
      </c>
      <c r="C2017">
        <v>2013</v>
      </c>
      <c r="D2017" s="5">
        <v>41627</v>
      </c>
      <c r="E2017" s="5" t="str">
        <f t="shared" si="186"/>
        <v>2013-12-19</v>
      </c>
      <c r="F2017" t="s">
        <v>413</v>
      </c>
      <c r="G2017" t="s">
        <v>35</v>
      </c>
      <c r="J2017" t="s">
        <v>69</v>
      </c>
      <c r="K2017" t="s">
        <v>70</v>
      </c>
      <c r="L2017" t="s">
        <v>281</v>
      </c>
      <c r="M2017" t="s">
        <v>45</v>
      </c>
      <c r="N2017" t="s">
        <v>35</v>
      </c>
      <c r="O2017" t="s">
        <v>41</v>
      </c>
      <c r="P2017" t="s">
        <v>261</v>
      </c>
      <c r="Q2017" t="s">
        <v>77</v>
      </c>
      <c r="R2017" t="s">
        <v>256</v>
      </c>
      <c r="S2017" t="s">
        <v>256</v>
      </c>
      <c r="T2017" t="s">
        <v>256</v>
      </c>
      <c r="U2017" t="s">
        <v>256</v>
      </c>
      <c r="V2017" t="s">
        <v>256</v>
      </c>
      <c r="W2017" t="str">
        <f t="shared" si="187"/>
        <v>db.pacientes.updateOne({"_id":ObjectId('61e34254ec4ec02e84f5de4f')},{ $set: { "seguimientos": [{"id": "2013","seccion1": {"fechaSeguimiento": "2013-12-19","institucion": "H.I.G.A Prof.R. Rossi",</v>
      </c>
      <c r="X2017" t="str">
        <f t="shared" si="188"/>
        <v>"fallecimiento": "No","fechaFallecimiento": "","causaFallecimiento": "","nivelEducativo": "Universitario Incompleto","actividadLaboral": "No trabaja","coberturaSocial": "Sí","tratamientoAntibioticoHospitalizado": "1","embarazo": "No"},</v>
      </c>
      <c r="Y2017" t="str">
        <f t="shared" si="189"/>
        <v>"seccion4": {"cultivos": "6"},"seccion5": {"toleranciaGlucosa": "Realizada","toleranciaGlucosaRealizada": "Diabetes","vitaminaD": "","vitaminaDRealizada": "","inmunoglobulina": "",</v>
      </c>
      <c r="Z2017" t="str">
        <f t="shared" si="190"/>
        <v>"inmunoglobulinaRealizada": ""},"seccion6": {"actividadDeportiva": ""}}]}}, { upsert: true } );</v>
      </c>
      <c r="AA2017" t="str">
        <f t="shared" si="191"/>
        <v>db.pacientes.updateOne({"_id":ObjectId('61e34254ec4ec02e84f5de4f')},{ $set: { "seguimientos": [{"id": "2013","seccion1": {"fechaSeguimiento": "2013-12-19","institucion": "H.I.G.A Prof.R. Rossi","fallecimiento": "No","fechaFallecimiento": "","causaFallecimiento": "","nivelEducativo": "Universitario Incompleto","actividadLaboral": "No trabaja","coberturaSocial": "Sí","tratamientoAntibioticoHospitalizado": "1","embarazo": "No"},"seccion4": {"cultivos": "6"},"seccion5": {"toleranciaGlucosa": "Realizada","toleranciaGlucosaRealizada": "Diabetes","vitaminaD": "","vitaminaDRealizada": "","inmunoglobulina": "","inmunoglobulinaRealizada": ""},"seccion6": {"actividadDeportiva": ""}}]}}, { upsert: true } );</v>
      </c>
    </row>
    <row r="2018" spans="1:27" x14ac:dyDescent="0.3">
      <c r="A2018" t="s">
        <v>1289</v>
      </c>
      <c r="B2018">
        <v>846</v>
      </c>
      <c r="C2018">
        <v>2014</v>
      </c>
      <c r="D2018" s="5">
        <v>41852</v>
      </c>
      <c r="E2018" s="5" t="str">
        <f t="shared" si="186"/>
        <v>2014-8-1</v>
      </c>
      <c r="F2018" t="s">
        <v>413</v>
      </c>
      <c r="G2018" t="s">
        <v>35</v>
      </c>
      <c r="J2018" t="s">
        <v>52</v>
      </c>
      <c r="K2018" t="s">
        <v>70</v>
      </c>
      <c r="L2018" t="s">
        <v>281</v>
      </c>
      <c r="M2018" t="s">
        <v>45</v>
      </c>
      <c r="N2018" t="s">
        <v>35</v>
      </c>
      <c r="O2018" t="s">
        <v>46</v>
      </c>
      <c r="P2018" t="s">
        <v>261</v>
      </c>
      <c r="Q2018" t="s">
        <v>77</v>
      </c>
      <c r="R2018" t="s">
        <v>256</v>
      </c>
      <c r="S2018" t="s">
        <v>256</v>
      </c>
      <c r="T2018" t="s">
        <v>256</v>
      </c>
      <c r="U2018" t="s">
        <v>256</v>
      </c>
      <c r="V2018" t="s">
        <v>281</v>
      </c>
      <c r="W2018" t="str">
        <f t="shared" si="187"/>
        <v>db.pacientes.updateOne({"_id":ObjectId('61e34254ec4ec02e84f5de4f')},{ $set: { "seguimientos": [{"id": "2014","seccion1": {"fechaSeguimiento": "2014-8-1","institucion": "H.I.G.A Prof.R. Rossi",</v>
      </c>
      <c r="X2018" t="str">
        <f t="shared" si="188"/>
        <v>"fallecimiento": "No","fechaFallecimiento": "","causaFallecimiento": "","nivelEducativo": "Terciario incompleto","actividadLaboral": "No trabaja","coberturaSocial": "Sí","tratamientoAntibioticoHospitalizado": "1","embarazo": "No"},</v>
      </c>
      <c r="Y2018" t="str">
        <f t="shared" si="189"/>
        <v>"seccion4": {"cultivos": "3"},"seccion5": {"toleranciaGlucosa": "Realizada","toleranciaGlucosaRealizada": "Diabetes","vitaminaD": "","vitaminaDRealizada": "","inmunoglobulina": "",</v>
      </c>
      <c r="Z2018" t="str">
        <f t="shared" si="190"/>
        <v>"inmunoglobulinaRealizada": ""},"seccion6": {"actividadDeportiva": "Sí"}}]}}, { upsert: true } );</v>
      </c>
      <c r="AA2018" t="str">
        <f t="shared" si="191"/>
        <v>db.pacientes.updateOne({"_id":ObjectId('61e34254ec4ec02e84f5de4f')},{ $set: { "seguimientos": [{"id": "2014","seccion1": {"fechaSeguimiento": "2014-8-1","institucion": "H.I.G.A Prof.R. Rossi","fallecimiento": "No","fechaFallecimiento": "","causaFallecimiento": "","nivelEducativo": "Terciario incompleto","actividadLaboral": "No trabaja","coberturaSocial": "Sí","tratamientoAntibioticoHospitalizado": "1","embarazo": "No"},"seccion4": {"cultivos": "3"},"seccion5": {"toleranciaGlucosa": "Realizada","toleranciaGlucosaRealizada": "Diabetes","vitaminaD": "","vitaminaDRealizada": "","inmunoglobulina": "","inmunoglobulinaRealizada": ""},"seccion6": {"actividadDeportiva": "Sí"}}]}}, { upsert: true } );</v>
      </c>
    </row>
    <row r="2019" spans="1:27" x14ac:dyDescent="0.3">
      <c r="A2019" t="s">
        <v>1289</v>
      </c>
      <c r="B2019">
        <v>846</v>
      </c>
      <c r="C2019">
        <v>2015</v>
      </c>
      <c r="D2019" s="5">
        <v>42312</v>
      </c>
      <c r="E2019" s="5" t="str">
        <f t="shared" si="186"/>
        <v>2015-11-4</v>
      </c>
      <c r="F2019" t="s">
        <v>413</v>
      </c>
      <c r="G2019" t="s">
        <v>35</v>
      </c>
      <c r="P2019" t="s">
        <v>118</v>
      </c>
      <c r="Q2019" t="s">
        <v>256</v>
      </c>
      <c r="R2019" t="s">
        <v>256</v>
      </c>
      <c r="S2019" t="s">
        <v>256</v>
      </c>
      <c r="T2019" t="s">
        <v>256</v>
      </c>
      <c r="U2019" t="s">
        <v>256</v>
      </c>
      <c r="V2019" t="s">
        <v>256</v>
      </c>
      <c r="W2019" t="str">
        <f t="shared" si="187"/>
        <v>db.pacientes.updateOne({"_id":ObjectId('61e34254ec4ec02e84f5de4f')},{ $set: { "seguimientos": [{"id": "2015","seccion1": {"fechaSeguimiento": "2015-11-4","institucion": "H.I.G.A Prof.R. Rossi",</v>
      </c>
      <c r="X2019" t="str">
        <f t="shared" si="188"/>
        <v>"fallecimiento": "No","fechaFallecimiento": "","causaFallecimiento": "","nivelEducativo": "","actividadLaboral": "","coberturaSocial": "","tratamientoAntibioticoHospitalizado": "","embarazo": ""},</v>
      </c>
      <c r="Y2019" t="str">
        <f t="shared" si="189"/>
        <v>"seccion4": {"cultivos": ""},"seccion5": {"toleranciaGlucosa": "No realizada","toleranciaGlucosaRealizada": "","vitaminaD": "","vitaminaDRealizada": "","inmunoglobulina": "",</v>
      </c>
      <c r="Z2019" t="str">
        <f t="shared" si="190"/>
        <v>"inmunoglobulinaRealizada": ""},"seccion6": {"actividadDeportiva": ""}}]}}, { upsert: true } );</v>
      </c>
      <c r="AA2019" t="str">
        <f t="shared" si="191"/>
        <v>db.pacientes.updateOne({"_id":ObjectId('61e34254ec4ec02e84f5de4f')},{ $set: { "seguimientos": [{"id": "2015","seccion1": {"fechaSeguimiento": "2015-11-4","institucion": "H.I.G.A Prof.R. Rossi","fallecimiento": "No","fechaFallecimiento": "","causaFallecimiento": "","nivelEducativo": "","actividadLaboral": "","coberturaSocial": "","tratamientoAntibioticoHospitalizado": "","embarazo": ""},"seccion4":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2020" spans="1:27" x14ac:dyDescent="0.3">
      <c r="A2020" t="s">
        <v>1295</v>
      </c>
      <c r="B2020">
        <v>853</v>
      </c>
      <c r="C2020">
        <v>2012</v>
      </c>
      <c r="D2020" s="5">
        <v>41101</v>
      </c>
      <c r="E2020" s="5" t="str">
        <f t="shared" si="186"/>
        <v>2012-7-11</v>
      </c>
      <c r="F2020" t="s">
        <v>413</v>
      </c>
      <c r="G2020" t="s">
        <v>35</v>
      </c>
      <c r="J2020" t="s">
        <v>38</v>
      </c>
      <c r="K2020" t="s">
        <v>53</v>
      </c>
      <c r="L2020" t="s">
        <v>281</v>
      </c>
      <c r="M2020" t="s">
        <v>45</v>
      </c>
      <c r="N2020" t="s">
        <v>35</v>
      </c>
      <c r="O2020" t="s">
        <v>45</v>
      </c>
      <c r="P2020" t="s">
        <v>118</v>
      </c>
      <c r="Q2020" t="s">
        <v>256</v>
      </c>
      <c r="R2020" t="s">
        <v>256</v>
      </c>
      <c r="S2020" t="s">
        <v>256</v>
      </c>
      <c r="T2020" t="s">
        <v>256</v>
      </c>
      <c r="U2020" t="s">
        <v>256</v>
      </c>
      <c r="V2020" t="s">
        <v>281</v>
      </c>
      <c r="W2020" t="str">
        <f t="shared" si="187"/>
        <v>db.pacientes.updateOne({"_id":ObjectId('61e34254ec4ec02e84f5de55')},{ $set: { "seguimientos": [{"id": "2012","seccion1": {"fechaSeguimiento": "2012-7-11","institucion": "H.I.G.A Prof.R. Rossi",</v>
      </c>
      <c r="X2020" t="str">
        <f t="shared" si="188"/>
        <v>"fallecimiento": "No","fechaFallecimiento": "","causaFallecimiento": "","nivelEducativo": "Primaria incompleta","actividadLaboral": "Trabaja, parcial","coberturaSocial": "Sí","tratamientoAntibioticoHospitalizado": "1","embarazo": "No"},</v>
      </c>
      <c r="Y2020" t="str">
        <f t="shared" si="189"/>
        <v>"seccion4": {"cultivos": "1"},"seccion5": {"toleranciaGlucosa": "No realizada","toleranciaGlucosaRealizada": "","vitaminaD": "","vitaminaDRealizada": "","inmunoglobulina": "",</v>
      </c>
      <c r="Z2020" t="str">
        <f t="shared" si="190"/>
        <v>"inmunoglobulinaRealizada": ""},"seccion6": {"actividadDeportiva": "Sí"}}]}}, { upsert: true } );</v>
      </c>
      <c r="AA2020" t="str">
        <f t="shared" si="191"/>
        <v>db.pacientes.updateOne({"_id":ObjectId('61e34254ec4ec02e84f5de55')},{ $set: { "seguimientos": [{"id": "2012","seccion1": {"fechaSeguimiento": "2012-7-11","institucion": "H.I.G.A Prof.R. Rossi","fallecimiento": "No","fechaFallecimiento": "","causaFallecimiento": "","nivelEducativo": "Primaria incompleta","actividadLaboral": "Trabaja, parcial","coberturaSocial": "Sí","tratamientoAntibioticoHospitalizado": "1","embarazo": "No"},"seccion4": {"cultivos": "1"},"seccion5": {"toleranciaGlucosa": "No realizada","toleranciaGlucosaRealizada": "","vitaminaD": "","vitaminaDRealizada": "","inmunoglobulina": "","inmunoglobulinaRealizada": ""},"seccion6": {"actividadDeportiva": "Sí"}}]}}, { upsert: true } );</v>
      </c>
    </row>
    <row r="2021" spans="1:27" x14ac:dyDescent="0.3">
      <c r="A2021" t="s">
        <v>1295</v>
      </c>
      <c r="B2021">
        <v>853</v>
      </c>
      <c r="C2021">
        <v>2013</v>
      </c>
      <c r="D2021" s="5">
        <v>41571</v>
      </c>
      <c r="E2021" s="5" t="str">
        <f t="shared" si="186"/>
        <v>2013-10-24</v>
      </c>
      <c r="F2021" t="s">
        <v>413</v>
      </c>
      <c r="G2021" t="s">
        <v>35</v>
      </c>
      <c r="J2021" t="s">
        <v>38</v>
      </c>
      <c r="K2021" t="s">
        <v>53</v>
      </c>
      <c r="L2021" t="s">
        <v>281</v>
      </c>
      <c r="N2021" t="s">
        <v>35</v>
      </c>
      <c r="O2021" t="s">
        <v>46</v>
      </c>
      <c r="P2021" t="s">
        <v>118</v>
      </c>
      <c r="Q2021" t="s">
        <v>256</v>
      </c>
      <c r="R2021" t="s">
        <v>256</v>
      </c>
      <c r="S2021" t="s">
        <v>256</v>
      </c>
      <c r="T2021" t="s">
        <v>256</v>
      </c>
      <c r="U2021" t="s">
        <v>256</v>
      </c>
      <c r="V2021" t="s">
        <v>256</v>
      </c>
      <c r="W2021" t="str">
        <f t="shared" si="187"/>
        <v>db.pacientes.updateOne({"_id":ObjectId('61e34254ec4ec02e84f5de55')},{ $set: { "seguimientos": [{"id": "2013","seccion1": {"fechaSeguimiento": "2013-10-24","institucion": "H.I.G.A Prof.R. Rossi",</v>
      </c>
      <c r="X2021" t="str">
        <f t="shared" si="188"/>
        <v>"fallecimiento": "No","fechaFallecimiento": "","causaFallecimiento": "","nivelEducativo": "Primaria incompleta","actividadLaboral": "Trabaja, parcial","coberturaSocial": "Sí","tratamientoAntibioticoHospitalizado": "","embarazo": "No"},</v>
      </c>
      <c r="Y2021" t="str">
        <f t="shared" si="189"/>
        <v>"seccion4": {"cultivos": "3"},"seccion5": {"toleranciaGlucosa": "No realizada","toleranciaGlucosaRealizada": "","vitaminaD": "","vitaminaDRealizada": "","inmunoglobulina": "",</v>
      </c>
      <c r="Z2021" t="str">
        <f t="shared" si="190"/>
        <v>"inmunoglobulinaRealizada": ""},"seccion6": {"actividadDeportiva": ""}}]}}, { upsert: true } );</v>
      </c>
      <c r="AA2021" t="str">
        <f t="shared" si="191"/>
        <v>db.pacientes.updateOne({"_id":ObjectId('61e34254ec4ec02e84f5de55')},{ $set: { "seguimientos": [{"id": "2013","seccion1": {"fechaSeguimiento": "2013-10-24","institucion": "H.I.G.A Prof.R. Rossi","fallecimiento": "No","fechaFallecimiento": "","causaFallecimiento": "","nivelEducativo": "Primaria incompleta","actividadLaboral": "Trabaja, parcial","coberturaSocial": "Sí","tratamientoAntibioticoHospitalizado": "","embarazo": "No"},"seccion4": {"cultivos": "3"},"seccion5":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2022" spans="1:27" x14ac:dyDescent="0.3">
      <c r="A2022" t="s">
        <v>1295</v>
      </c>
      <c r="B2022">
        <v>853</v>
      </c>
      <c r="C2022">
        <v>2014</v>
      </c>
      <c r="D2022" s="5">
        <v>41866</v>
      </c>
      <c r="E2022" s="5" t="str">
        <f t="shared" si="186"/>
        <v>2014-8-15</v>
      </c>
      <c r="F2022" t="s">
        <v>413</v>
      </c>
      <c r="G2022" t="s">
        <v>35</v>
      </c>
      <c r="J2022" t="s">
        <v>38</v>
      </c>
      <c r="K2022" t="s">
        <v>53</v>
      </c>
      <c r="L2022" t="s">
        <v>281</v>
      </c>
      <c r="N2022" t="s">
        <v>35</v>
      </c>
      <c r="O2022" t="s">
        <v>49</v>
      </c>
      <c r="P2022" t="s">
        <v>261</v>
      </c>
      <c r="Q2022" t="s">
        <v>34</v>
      </c>
      <c r="R2022" t="s">
        <v>256</v>
      </c>
      <c r="S2022" t="s">
        <v>256</v>
      </c>
      <c r="T2022" t="s">
        <v>261</v>
      </c>
      <c r="U2022" t="s">
        <v>40</v>
      </c>
      <c r="V2022" t="s">
        <v>256</v>
      </c>
      <c r="W2022" t="str">
        <f t="shared" si="187"/>
        <v>db.pacientes.updateOne({"_id":ObjectId('61e34254ec4ec02e84f5de55')},{ $set: { "seguimientos": [{"id": "2014","seccion1": {"fechaSeguimiento": "2014-8-15","institucion": "H.I.G.A Prof.R. Rossi",</v>
      </c>
      <c r="X2022" t="str">
        <f t="shared" si="188"/>
        <v>"fallecimiento": "No","fechaFallecimiento": "","causaFallecimiento": "","nivelEducativo": "Primaria incompleta","actividadLaboral": "Trabaja, parcial","coberturaSocial": "Sí","tratamientoAntibioticoHospitalizado": "","embarazo": "No"},</v>
      </c>
      <c r="Y2022" t="str">
        <f t="shared" si="189"/>
        <v>"seccion4": {"cultivos": "4"},"seccion5": {"toleranciaGlucosa": "Realizada","toleranciaGlucosaRealizada": "Normal","vitaminaD": "","vitaminaDRealizada": "","inmunoglobulina": "Realizada",</v>
      </c>
      <c r="Z2022" t="str">
        <f t="shared" si="190"/>
        <v>"inmunoglobulinaRealizada": "&lt; 500"},"seccion6": {"actividadDeportiva": ""}}]}}, { upsert: true } );</v>
      </c>
      <c r="AA2022" t="str">
        <f t="shared" si="191"/>
        <v>db.pacientes.updateOne({"_id":ObjectId('61e34254ec4ec02e84f5de55')},{ $set: { "seguimientos": [{"id": "2014","seccion1": {"fechaSeguimiento": "2014-8-15","institucion": "H.I.G.A Prof.R. Rossi","fallecimiento": "No","fechaFallecimiento": "","causaFallecimiento": "","nivelEducativo": "Primaria incompleta","actividadLaboral": "Trabaja, parcial","coberturaSocial": "Sí","tratamientoAntibioticoHospitalizado": "","embarazo": "No"},"seccion4": {"cultivos": "4"},"seccion5": {"toleranciaGlucosa": "Realizada","toleranciaGlucosaRealizada": "Normal","vitaminaD": "","vitaminaDRealizada": "","inmunoglobulina": "Realizada","inmunoglobulinaRealizada": "&lt; 500"},"seccion6": {"actividadDeportiva": ""}}]}}, { upsert: true } );</v>
      </c>
    </row>
    <row r="2023" spans="1:27" x14ac:dyDescent="0.3">
      <c r="A2023" t="s">
        <v>1296</v>
      </c>
      <c r="B2023">
        <v>854</v>
      </c>
      <c r="C2023">
        <v>2012</v>
      </c>
      <c r="D2023" s="5">
        <v>41037</v>
      </c>
      <c r="E2023" s="5" t="str">
        <f t="shared" si="186"/>
        <v>2012-5-8</v>
      </c>
      <c r="F2023" t="s">
        <v>416</v>
      </c>
      <c r="G2023" t="s">
        <v>35</v>
      </c>
      <c r="J2023" t="s">
        <v>78</v>
      </c>
      <c r="L2023" t="s">
        <v>281</v>
      </c>
      <c r="N2023" t="s">
        <v>35</v>
      </c>
      <c r="O2023" t="s">
        <v>48</v>
      </c>
      <c r="P2023" t="s">
        <v>261</v>
      </c>
      <c r="Q2023" t="s">
        <v>34</v>
      </c>
      <c r="R2023" t="s">
        <v>256</v>
      </c>
      <c r="S2023" t="s">
        <v>256</v>
      </c>
      <c r="T2023" t="s">
        <v>261</v>
      </c>
      <c r="U2023" t="s">
        <v>40</v>
      </c>
      <c r="V2023" t="s">
        <v>256</v>
      </c>
      <c r="W2023" t="str">
        <f t="shared" si="187"/>
        <v>db.pacientes.updateOne({"_id":ObjectId('61e34254ec4ec02e84f5de56')},{ $set: { "seguimientos": [{"id": "2012","seccion1": {"fechaSeguimiento": "2012-5-8","institucion": "Hospital de Niños Ricardo Gutiérrez",</v>
      </c>
      <c r="X2023" t="str">
        <f t="shared" si="188"/>
        <v>"fallecimiento": "No","fechaFallecimiento": "","causaFallecimiento": "","nivelEducativo": "Primaria completa","actividadLaboral": "","coberturaSocial": "Sí","tratamientoAntibioticoHospitalizado": "","embarazo": "No"},</v>
      </c>
      <c r="Y2023" t="str">
        <f t="shared" si="189"/>
        <v>"seccion4": {"cultivos": "5"},"seccion5": {"toleranciaGlucosa": "Realizada","toleranciaGlucosaRealizada": "Normal","vitaminaD": "","vitaminaDRealizada": "","inmunoglobulina": "Realizada",</v>
      </c>
      <c r="Z2023" t="str">
        <f t="shared" si="190"/>
        <v>"inmunoglobulinaRealizada": "&lt; 500"},"seccion6": {"actividadDeportiva": ""}}]}}, { upsert: true } );</v>
      </c>
      <c r="AA2023" t="str">
        <f t="shared" si="191"/>
        <v>db.pacientes.updateOne({"_id":ObjectId('61e34254ec4ec02e84f5de56')},{ $set: { "seguimientos": [{"id": "2012","seccion1": {"fechaSeguimiento": "2012-5-8","institucion": "Hospital de Niños Ricardo Gutiérrez","fallecimiento": "No","fechaFallecimiento": "","causaFallecimiento": "","nivelEducativo": "Primaria completa","actividadLaboral": "","coberturaSocial": "Sí","tratamientoAntibioticoHospitalizado": "","embarazo": "No"},"seccion4": {"cultivos": "5"},"seccion5": {"toleranciaGlucosa": "Realizada","toleranciaGlucosaRealizada": "Normal","vitaminaD": "","vitaminaDRealizada": "","inmunoglobulina": "Realizada","inmunoglobulinaRealizada": "&lt; 500"},"seccion6": {"actividadDeportiva": ""}}]}}, { upsert: true } );</v>
      </c>
    </row>
    <row r="2024" spans="1:27" x14ac:dyDescent="0.3">
      <c r="A2024" t="s">
        <v>1297</v>
      </c>
      <c r="B2024">
        <v>856</v>
      </c>
      <c r="C2024">
        <v>2012</v>
      </c>
      <c r="D2024" s="5">
        <v>41031</v>
      </c>
      <c r="E2024" s="5" t="str">
        <f t="shared" si="186"/>
        <v>2012-5-2</v>
      </c>
      <c r="F2024" t="s">
        <v>413</v>
      </c>
      <c r="G2024" t="s">
        <v>35</v>
      </c>
      <c r="J2024" t="s">
        <v>61</v>
      </c>
      <c r="K2024" t="s">
        <v>53</v>
      </c>
      <c r="L2024" t="s">
        <v>281</v>
      </c>
      <c r="M2024" t="s">
        <v>45</v>
      </c>
      <c r="N2024" t="s">
        <v>35</v>
      </c>
      <c r="O2024" t="s">
        <v>46</v>
      </c>
      <c r="P2024" t="s">
        <v>118</v>
      </c>
      <c r="Q2024" t="s">
        <v>256</v>
      </c>
      <c r="R2024" t="s">
        <v>256</v>
      </c>
      <c r="S2024" t="s">
        <v>256</v>
      </c>
      <c r="T2024" t="s">
        <v>256</v>
      </c>
      <c r="U2024" t="s">
        <v>256</v>
      </c>
      <c r="V2024" t="s">
        <v>256</v>
      </c>
      <c r="W2024" t="str">
        <f t="shared" si="187"/>
        <v>db.pacientes.updateOne({"_id":ObjectId('61e34254ec4ec02e84f5de57')},{ $set: { "seguimientos": [{"id": "2012","seccion1": {"fechaSeguimiento": "2012-5-2","institucion": "H.I.G.A Prof.R. Rossi",</v>
      </c>
      <c r="X2024" t="str">
        <f t="shared" si="188"/>
        <v>"fallecimiento": "No","fechaFallecimiento": "","causaFallecimiento": "","nivelEducativo": "Secundaria incompleta","actividadLaboral": "Trabaja, parcial","coberturaSocial": "Sí","tratamientoAntibioticoHospitalizado": "1","embarazo": "No"},</v>
      </c>
      <c r="Y2024" t="str">
        <f t="shared" si="189"/>
        <v>"seccion4": {"cultivos": "3"},"seccion5": {"toleranciaGlucosa": "No realizada","toleranciaGlucosaRealizada": "","vitaminaD": "","vitaminaDRealizada": "","inmunoglobulina": "",</v>
      </c>
      <c r="Z2024" t="str">
        <f t="shared" si="190"/>
        <v>"inmunoglobulinaRealizada": ""},"seccion6": {"actividadDeportiva": ""}}]}}, { upsert: true } );</v>
      </c>
      <c r="AA2024" t="str">
        <f t="shared" si="191"/>
        <v>db.pacientes.updateOne({"_id":ObjectId('61e34254ec4ec02e84f5de57')},{ $set: { "seguimientos": [{"id": "2012","seccion1": {"fechaSeguimiento": "2012-5-2","institucion": "H.I.G.A Prof.R. Rossi","fallecimiento": "No","fechaFallecimiento": "","causaFallecimiento": "","nivelEducativo": "Secundaria incompleta","actividadLaboral": "Trabaja, parcial","coberturaSocial": "Sí","tratamientoAntibioticoHospitalizado": "1","embarazo": "No"},"seccion4": {"cultivos": "3"},"seccion5":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2025" spans="1:27" x14ac:dyDescent="0.3">
      <c r="A2025" t="s">
        <v>1297</v>
      </c>
      <c r="B2025">
        <v>856</v>
      </c>
      <c r="C2025">
        <v>2013</v>
      </c>
      <c r="D2025" s="5">
        <v>41527</v>
      </c>
      <c r="E2025" s="5" t="str">
        <f t="shared" si="186"/>
        <v>2013-9-10</v>
      </c>
      <c r="F2025" t="s">
        <v>413</v>
      </c>
      <c r="G2025" t="s">
        <v>35</v>
      </c>
      <c r="J2025" t="s">
        <v>61</v>
      </c>
      <c r="K2025" t="s">
        <v>53</v>
      </c>
      <c r="L2025" t="s">
        <v>281</v>
      </c>
      <c r="M2025" t="s">
        <v>45</v>
      </c>
      <c r="N2025" t="s">
        <v>35</v>
      </c>
      <c r="P2025" t="s">
        <v>261</v>
      </c>
      <c r="Q2025" t="s">
        <v>80</v>
      </c>
      <c r="R2025" t="s">
        <v>256</v>
      </c>
      <c r="S2025" t="s">
        <v>256</v>
      </c>
      <c r="T2025" t="s">
        <v>256</v>
      </c>
      <c r="U2025" t="s">
        <v>256</v>
      </c>
      <c r="V2025" t="s">
        <v>256</v>
      </c>
      <c r="W2025" t="str">
        <f t="shared" si="187"/>
        <v>db.pacientes.updateOne({"_id":ObjectId('61e34254ec4ec02e84f5de57')},{ $set: { "seguimientos": [{"id": "2013","seccion1": {"fechaSeguimiento": "2013-9-10","institucion": "H.I.G.A Prof.R. Rossi",</v>
      </c>
      <c r="X2025" t="str">
        <f t="shared" si="188"/>
        <v>"fallecimiento": "No","fechaFallecimiento": "","causaFallecimiento": "","nivelEducativo": "Secundaria incompleta","actividadLaboral": "Trabaja, parcial","coberturaSocial": "Sí","tratamientoAntibioticoHospitalizado": "1","embarazo": "No"},</v>
      </c>
      <c r="Y2025" t="str">
        <f t="shared" si="189"/>
        <v>"seccion4": {"cultivos": ""},"seccion5": {"toleranciaGlucosa": "Realizada","toleranciaGlucosaRealizada": "Intolerancia","vitaminaD": "","vitaminaDRealizada": "","inmunoglobulina": "",</v>
      </c>
      <c r="Z2025" t="str">
        <f t="shared" si="190"/>
        <v>"inmunoglobulinaRealizada": ""},"seccion6": {"actividadDeportiva": ""}}]}}, { upsert: true } );</v>
      </c>
      <c r="AA2025" t="str">
        <f t="shared" si="191"/>
        <v>db.pacientes.updateOne({"_id":ObjectId('61e34254ec4ec02e84f5de57')},{ $set: { "seguimientos": [{"id": "2013","seccion1": {"fechaSeguimiento": "2013-9-10","institucion": "H.I.G.A Prof.R. Rossi","fallecimiento": "No","fechaFallecimiento": "","causaFallecimiento": "","nivelEducativo": "Secundaria incompleta","actividadLaboral": "Trabaja, parcial","coberturaSocial": "Sí","tratamientoAntibioticoHospitalizado": "1","embarazo": "No"},"seccion4": {"cultivos": ""},"seccion5": {"toleranciaGlucosa": "Realizada","toleranciaGlucosaRealizada": "Intolerancia","vitaminaD": "","vitaminaDRealizada": "","inmunoglobulina": "","inmunoglobulinaRealizada": ""},"seccion6": {"actividadDeportiva": ""}}]}}, { upsert: true } );</v>
      </c>
    </row>
    <row r="2026" spans="1:27" x14ac:dyDescent="0.3">
      <c r="A2026" t="s">
        <v>1297</v>
      </c>
      <c r="B2026">
        <v>856</v>
      </c>
      <c r="C2026">
        <v>2014</v>
      </c>
      <c r="D2026" s="5">
        <v>41675</v>
      </c>
      <c r="E2026" s="5" t="str">
        <f t="shared" si="186"/>
        <v>2014-2-5</v>
      </c>
      <c r="F2026" t="s">
        <v>413</v>
      </c>
      <c r="G2026" t="s">
        <v>35</v>
      </c>
      <c r="J2026" t="s">
        <v>61</v>
      </c>
      <c r="K2026" t="s">
        <v>53</v>
      </c>
      <c r="L2026" t="s">
        <v>281</v>
      </c>
      <c r="M2026" t="s">
        <v>45</v>
      </c>
      <c r="N2026" t="s">
        <v>35</v>
      </c>
      <c r="O2026" t="s">
        <v>46</v>
      </c>
      <c r="P2026" t="s">
        <v>261</v>
      </c>
      <c r="Q2026" t="s">
        <v>77</v>
      </c>
      <c r="R2026" t="s">
        <v>256</v>
      </c>
      <c r="S2026" t="s">
        <v>256</v>
      </c>
      <c r="T2026" t="s">
        <v>256</v>
      </c>
      <c r="U2026" t="s">
        <v>256</v>
      </c>
      <c r="V2026" t="s">
        <v>281</v>
      </c>
      <c r="W2026" t="str">
        <f t="shared" si="187"/>
        <v>db.pacientes.updateOne({"_id":ObjectId('61e34254ec4ec02e84f5de57')},{ $set: { "seguimientos": [{"id": "2014","seccion1": {"fechaSeguimiento": "2014-2-5","institucion": "H.I.G.A Prof.R. Rossi",</v>
      </c>
      <c r="X2026" t="str">
        <f t="shared" si="188"/>
        <v>"fallecimiento": "No","fechaFallecimiento": "","causaFallecimiento": "","nivelEducativo": "Secundaria incompleta","actividadLaboral": "Trabaja, parcial","coberturaSocial": "Sí","tratamientoAntibioticoHospitalizado": "1","embarazo": "No"},</v>
      </c>
      <c r="Y2026" t="str">
        <f t="shared" si="189"/>
        <v>"seccion4": {"cultivos": "3"},"seccion5": {"toleranciaGlucosa": "Realizada","toleranciaGlucosaRealizada": "Diabetes","vitaminaD": "","vitaminaDRealizada": "","inmunoglobulina": "",</v>
      </c>
      <c r="Z2026" t="str">
        <f t="shared" si="190"/>
        <v>"inmunoglobulinaRealizada": ""},"seccion6": {"actividadDeportiva": "Sí"}}]}}, { upsert: true } );</v>
      </c>
      <c r="AA2026" t="str">
        <f t="shared" si="191"/>
        <v>db.pacientes.updateOne({"_id":ObjectId('61e34254ec4ec02e84f5de57')},{ $set: { "seguimientos": [{"id": "2014","seccion1": {"fechaSeguimiento": "2014-2-5","institucion": "H.I.G.A Prof.R. Rossi","fallecimiento": "No","fechaFallecimiento": "","causaFallecimiento": "","nivelEducativo": "Secundaria incompleta","actividadLaboral": "Trabaja, parcial","coberturaSocial": "Sí","tratamientoAntibioticoHospitalizado": "1","embarazo": "No"},"seccion4": {"cultivos": "3"},"seccion5": {"toleranciaGlucosa": "Realizada","toleranciaGlucosaRealizada": "Diabetes","vitaminaD": "","vitaminaDRealizada": "","inmunoglobulina": "","inmunoglobulinaRealizada": ""},"seccion6": {"actividadDeportiva": "Sí"}}]}}, { upsert: true } );</v>
      </c>
    </row>
    <row r="2027" spans="1:27" x14ac:dyDescent="0.3">
      <c r="A2027" t="s">
        <v>1297</v>
      </c>
      <c r="B2027">
        <v>856</v>
      </c>
      <c r="C2027">
        <v>2015</v>
      </c>
      <c r="D2027" s="5">
        <v>42069</v>
      </c>
      <c r="E2027" s="5" t="str">
        <f t="shared" si="186"/>
        <v>2015-3-6</v>
      </c>
      <c r="F2027" t="s">
        <v>413</v>
      </c>
      <c r="G2027" t="s">
        <v>35</v>
      </c>
      <c r="K2027" t="s">
        <v>53</v>
      </c>
      <c r="L2027" t="s">
        <v>281</v>
      </c>
      <c r="O2027" t="s">
        <v>37</v>
      </c>
      <c r="P2027" t="s">
        <v>261</v>
      </c>
      <c r="Q2027" t="s">
        <v>77</v>
      </c>
      <c r="R2027" t="s">
        <v>256</v>
      </c>
      <c r="S2027" t="s">
        <v>256</v>
      </c>
      <c r="T2027" t="s">
        <v>118</v>
      </c>
      <c r="U2027" t="s">
        <v>256</v>
      </c>
      <c r="V2027" t="s">
        <v>256</v>
      </c>
      <c r="W2027" t="str">
        <f t="shared" si="187"/>
        <v>db.pacientes.updateOne({"_id":ObjectId('61e34254ec4ec02e84f5de57')},{ $set: { "seguimientos": [{"id": "2015","seccion1": {"fechaSeguimiento": "2015-3-6","institucion": "H.I.G.A Prof.R. Rossi",</v>
      </c>
      <c r="X2027" t="str">
        <f t="shared" si="188"/>
        <v>"fallecimiento": "No","fechaFallecimiento": "","causaFallecimiento": "","nivelEducativo": "","actividadLaboral": "Trabaja, parcial","coberturaSocial": "Sí","tratamientoAntibioticoHospitalizado": "","embarazo": ""},</v>
      </c>
      <c r="Y2027" t="str">
        <f t="shared" si="189"/>
        <v>"seccion4": {"cultivos": "2"},"seccion5": {"toleranciaGlucosa": "Realizada","toleranciaGlucosaRealizada": "Diabetes","vitaminaD": "","vitaminaDRealizada": "","inmunoglobulina": "No realizada",</v>
      </c>
      <c r="Z2027" t="str">
        <f t="shared" si="190"/>
        <v>"inmunoglobulinaRealizada": ""},"seccion6": {"actividadDeportiva": ""}}]}}, { upsert: true } );</v>
      </c>
      <c r="AA2027" t="str">
        <f t="shared" si="191"/>
        <v>db.pacientes.updateOne({"_id":ObjectId('61e34254ec4ec02e84f5de57')},{ $set: { "seguimientos": [{"id": "2015","seccion1": {"fechaSeguimiento": "2015-3-6","institucion": "H.I.G.A Prof.R. Rossi","fallecimiento": "No","fechaFallecimiento": "","causaFallecimiento": "","nivelEducativo": "","actividadLaboral": "Trabaja, parcial","coberturaSocial": "Sí","tratamientoAntibioticoHospitalizado": "","embarazo": ""},"seccion4": {"cultivos": "2"},"seccion5": {"toleranciaGlucosa": "Realizada","toleranciaGlucosaRealizada": "Diabetes","vitaminaD": "","vitaminaDRealizada": "","inmunoglobulina": "No realizada","inmunoglobulinaRealizada": ""},"seccion6": {"actividadDeportiva": ""}}]}}, { upsert: true } );</v>
      </c>
    </row>
    <row r="2028" spans="1:27" x14ac:dyDescent="0.3">
      <c r="A2028" t="s">
        <v>1298</v>
      </c>
      <c r="B2028">
        <v>857</v>
      </c>
      <c r="C2028">
        <v>2012</v>
      </c>
      <c r="D2028" s="5">
        <v>41234</v>
      </c>
      <c r="E2028" s="5" t="str">
        <f t="shared" si="186"/>
        <v>2012-11-21</v>
      </c>
      <c r="F2028" t="s">
        <v>413</v>
      </c>
      <c r="G2028" t="s">
        <v>35</v>
      </c>
      <c r="J2028" t="s">
        <v>61</v>
      </c>
      <c r="K2028" t="s">
        <v>70</v>
      </c>
      <c r="L2028" t="s">
        <v>281</v>
      </c>
      <c r="M2028" t="s">
        <v>45</v>
      </c>
      <c r="N2028" t="s">
        <v>35</v>
      </c>
      <c r="O2028" t="s">
        <v>49</v>
      </c>
      <c r="P2028" t="s">
        <v>261</v>
      </c>
      <c r="Q2028" t="s">
        <v>77</v>
      </c>
      <c r="R2028" t="s">
        <v>256</v>
      </c>
      <c r="S2028" t="s">
        <v>256</v>
      </c>
      <c r="T2028" t="s">
        <v>256</v>
      </c>
      <c r="U2028" t="s">
        <v>256</v>
      </c>
      <c r="V2028" t="s">
        <v>256</v>
      </c>
      <c r="W2028" t="str">
        <f t="shared" si="187"/>
        <v>db.pacientes.updateOne({"_id":ObjectId('61e34254ec4ec02e84f5de58')},{ $set: { "seguimientos": [{"id": "2012","seccion1": {"fechaSeguimiento": "2012-11-21","institucion": "H.I.G.A Prof.R. Rossi",</v>
      </c>
      <c r="X2028" t="str">
        <f t="shared" si="188"/>
        <v>"fallecimiento": "No","fechaFallecimiento": "","causaFallecimiento": "","nivelEducativo": "Secundaria incompleta","actividadLaboral": "No trabaja","coberturaSocial": "Sí","tratamientoAntibioticoHospitalizado": "1","embarazo": "No"},</v>
      </c>
      <c r="Y2028" t="str">
        <f t="shared" si="189"/>
        <v>"seccion4": {"cultivos": "4"},"seccion5": {"toleranciaGlucosa": "Realizada","toleranciaGlucosaRealizada": "Diabetes","vitaminaD": "","vitaminaDRealizada": "","inmunoglobulina": "",</v>
      </c>
      <c r="Z2028" t="str">
        <f t="shared" si="190"/>
        <v>"inmunoglobulinaRealizada": ""},"seccion6": {"actividadDeportiva": ""}}]}}, { upsert: true } );</v>
      </c>
      <c r="AA2028" t="str">
        <f t="shared" si="191"/>
        <v>db.pacientes.updateOne({"_id":ObjectId('61e34254ec4ec02e84f5de58')},{ $set: { "seguimientos": [{"id": "2012","seccion1": {"fechaSeguimiento": "2012-11-21","institucion": "H.I.G.A Prof.R. Rossi","fallecimiento": "No","fechaFallecimiento": "","causaFallecimiento": "","nivelEducativo": "Secundaria incompleta","actividadLaboral": "No trabaja","coberturaSocial": "Sí","tratamientoAntibioticoHospitalizado": "1","embarazo": "No"},"seccion4": {"cultivos": "4"},"seccion5": {"toleranciaGlucosa": "Realizada","toleranciaGlucosaRealizada": "Diabetes","vitaminaD": "","vitaminaDRealizada": "","inmunoglobulina": "","inmunoglobulinaRealizada": ""},"seccion6": {"actividadDeportiva": ""}}]}}, { upsert: true } );</v>
      </c>
    </row>
    <row r="2029" spans="1:27" x14ac:dyDescent="0.3">
      <c r="A2029" t="s">
        <v>1298</v>
      </c>
      <c r="B2029">
        <v>857</v>
      </c>
      <c r="C2029">
        <v>2013</v>
      </c>
      <c r="D2029" s="5">
        <v>41507</v>
      </c>
      <c r="E2029" s="5" t="str">
        <f t="shared" si="186"/>
        <v>2013-8-21</v>
      </c>
      <c r="F2029" t="s">
        <v>413</v>
      </c>
      <c r="G2029" t="s">
        <v>35</v>
      </c>
      <c r="J2029" t="s">
        <v>61</v>
      </c>
      <c r="K2029" t="s">
        <v>70</v>
      </c>
      <c r="L2029" t="s">
        <v>281</v>
      </c>
      <c r="M2029" t="s">
        <v>45</v>
      </c>
      <c r="N2029" t="s">
        <v>35</v>
      </c>
      <c r="O2029" t="s">
        <v>49</v>
      </c>
      <c r="P2029" t="s">
        <v>261</v>
      </c>
      <c r="Q2029" t="s">
        <v>77</v>
      </c>
      <c r="R2029" t="s">
        <v>256</v>
      </c>
      <c r="S2029" t="s">
        <v>256</v>
      </c>
      <c r="T2029" t="s">
        <v>256</v>
      </c>
      <c r="U2029" t="s">
        <v>256</v>
      </c>
      <c r="V2029" t="s">
        <v>256</v>
      </c>
      <c r="W2029" t="str">
        <f t="shared" si="187"/>
        <v>db.pacientes.updateOne({"_id":ObjectId('61e34254ec4ec02e84f5de58')},{ $set: { "seguimientos": [{"id": "2013","seccion1": {"fechaSeguimiento": "2013-8-21","institucion": "H.I.G.A Prof.R. Rossi",</v>
      </c>
      <c r="X2029" t="str">
        <f t="shared" si="188"/>
        <v>"fallecimiento": "No","fechaFallecimiento": "","causaFallecimiento": "","nivelEducativo": "Secundaria incompleta","actividadLaboral": "No trabaja","coberturaSocial": "Sí","tratamientoAntibioticoHospitalizado": "1","embarazo": "No"},</v>
      </c>
      <c r="Y2029" t="str">
        <f t="shared" si="189"/>
        <v>"seccion4": {"cultivos": "4"},"seccion5": {"toleranciaGlucosa": "Realizada","toleranciaGlucosaRealizada": "Diabetes","vitaminaD": "","vitaminaDRealizada": "","inmunoglobulina": "",</v>
      </c>
      <c r="Z2029" t="str">
        <f t="shared" si="190"/>
        <v>"inmunoglobulinaRealizada": ""},"seccion6": {"actividadDeportiva": ""}}]}}, { upsert: true } );</v>
      </c>
      <c r="AA2029" t="str">
        <f t="shared" si="191"/>
        <v>db.pacientes.updateOne({"_id":ObjectId('61e34254ec4ec02e84f5de58')},{ $set: { "seguimientos": [{"id": "2013","seccion1": {"fechaSeguimiento": "2013-8-21","institucion": "H.I.G.A Prof.R. Rossi","fallecimiento": "No","fechaFallecimiento": "","causaFallecimiento": "","nivelEducativo": "Secundaria incompleta","actividadLaboral": "No trabaja","coberturaSocial": "Sí","tratamientoAntibioticoHospitalizado": "1","embarazo": "No"},"seccion4": {"cultivos": "4"},"seccion5": {"toleranciaGlucosa": "Realizada","toleranciaGlucosaRealizada": "Diabetes","vitaminaD": "","vitaminaDRealizada": "","inmunoglobulina": "","inmunoglobulinaRealizada": ""},"seccion6": {"actividadDeportiva": ""}}]}}, { upsert: true } );</v>
      </c>
    </row>
    <row r="2030" spans="1:27" x14ac:dyDescent="0.3">
      <c r="A2030" t="s">
        <v>1298</v>
      </c>
      <c r="B2030">
        <v>857</v>
      </c>
      <c r="C2030">
        <v>2014</v>
      </c>
      <c r="D2030" s="5">
        <v>41822</v>
      </c>
      <c r="E2030" s="5" t="str">
        <f t="shared" si="186"/>
        <v>2014-7-2</v>
      </c>
      <c r="F2030" t="s">
        <v>413</v>
      </c>
      <c r="G2030" t="s">
        <v>35</v>
      </c>
      <c r="J2030" t="s">
        <v>61</v>
      </c>
      <c r="K2030" t="s">
        <v>70</v>
      </c>
      <c r="L2030" t="s">
        <v>281</v>
      </c>
      <c r="M2030" t="s">
        <v>45</v>
      </c>
      <c r="N2030" t="s">
        <v>35</v>
      </c>
      <c r="O2030" t="s">
        <v>49</v>
      </c>
      <c r="P2030" t="s">
        <v>261</v>
      </c>
      <c r="Q2030" t="s">
        <v>77</v>
      </c>
      <c r="R2030" t="s">
        <v>256</v>
      </c>
      <c r="S2030" t="s">
        <v>256</v>
      </c>
      <c r="T2030" t="s">
        <v>256</v>
      </c>
      <c r="U2030" t="s">
        <v>256</v>
      </c>
      <c r="V2030" t="s">
        <v>256</v>
      </c>
      <c r="W2030" t="str">
        <f t="shared" si="187"/>
        <v>db.pacientes.updateOne({"_id":ObjectId('61e34254ec4ec02e84f5de58')},{ $set: { "seguimientos": [{"id": "2014","seccion1": {"fechaSeguimiento": "2014-7-2","institucion": "H.I.G.A Prof.R. Rossi",</v>
      </c>
      <c r="X2030" t="str">
        <f t="shared" si="188"/>
        <v>"fallecimiento": "No","fechaFallecimiento": "","causaFallecimiento": "","nivelEducativo": "Secundaria incompleta","actividadLaboral": "No trabaja","coberturaSocial": "Sí","tratamientoAntibioticoHospitalizado": "1","embarazo": "No"},</v>
      </c>
      <c r="Y2030" t="str">
        <f t="shared" si="189"/>
        <v>"seccion4": {"cultivos": "4"},"seccion5": {"toleranciaGlucosa": "Realizada","toleranciaGlucosaRealizada": "Diabetes","vitaminaD": "","vitaminaDRealizada": "","inmunoglobulina": "",</v>
      </c>
      <c r="Z2030" t="str">
        <f t="shared" si="190"/>
        <v>"inmunoglobulinaRealizada": ""},"seccion6": {"actividadDeportiva": ""}}]}}, { upsert: true } );</v>
      </c>
      <c r="AA2030" t="str">
        <f t="shared" si="191"/>
        <v>db.pacientes.updateOne({"_id":ObjectId('61e34254ec4ec02e84f5de58')},{ $set: { "seguimientos": [{"id": "2014","seccion1": {"fechaSeguimiento": "2014-7-2","institucion": "H.I.G.A Prof.R. Rossi","fallecimiento": "No","fechaFallecimiento": "","causaFallecimiento": "","nivelEducativo": "Secundaria incompleta","actividadLaboral": "No trabaja","coberturaSocial": "Sí","tratamientoAntibioticoHospitalizado": "1","embarazo": "No"},"seccion4": {"cultivos": "4"},"seccion5": {"toleranciaGlucosa": "Realizada","toleranciaGlucosaRealizada": "Diabetes","vitaminaD": "","vitaminaDRealizada": "","inmunoglobulina": "","inmunoglobulinaRealizada": ""},"seccion6": {"actividadDeportiva": ""}}]}}, { upsert: true } );</v>
      </c>
    </row>
    <row r="2031" spans="1:27" x14ac:dyDescent="0.3">
      <c r="A2031" t="s">
        <v>1299</v>
      </c>
      <c r="B2031">
        <v>858</v>
      </c>
      <c r="C2031">
        <v>2012</v>
      </c>
      <c r="D2031" s="5">
        <v>40935</v>
      </c>
      <c r="E2031" s="5" t="str">
        <f t="shared" si="186"/>
        <v>2012-1-27</v>
      </c>
      <c r="F2031" t="s">
        <v>413</v>
      </c>
      <c r="G2031" t="s">
        <v>35</v>
      </c>
      <c r="J2031" t="s">
        <v>69</v>
      </c>
      <c r="K2031" t="s">
        <v>70</v>
      </c>
      <c r="L2031" t="s">
        <v>281</v>
      </c>
      <c r="N2031" t="s">
        <v>35</v>
      </c>
      <c r="O2031" t="s">
        <v>37</v>
      </c>
      <c r="P2031" t="s">
        <v>118</v>
      </c>
      <c r="Q2031" t="s">
        <v>256</v>
      </c>
      <c r="R2031" t="s">
        <v>256</v>
      </c>
      <c r="S2031" t="s">
        <v>256</v>
      </c>
      <c r="T2031" t="s">
        <v>256</v>
      </c>
      <c r="U2031" t="s">
        <v>256</v>
      </c>
      <c r="V2031" t="s">
        <v>256</v>
      </c>
      <c r="W2031" t="str">
        <f t="shared" si="187"/>
        <v>db.pacientes.updateOne({"_id":ObjectId('61e34254ec4ec02e84f5de59')},{ $set: { "seguimientos": [{"id": "2012","seccion1": {"fechaSeguimiento": "2012-1-27","institucion": "H.I.G.A Prof.R. Rossi",</v>
      </c>
      <c r="X2031" t="str">
        <f t="shared" si="188"/>
        <v>"fallecimiento": "No","fechaFallecimiento": "","causaFallecimiento": "","nivelEducativo": "Universitario Incompleto","actividadLaboral": "No trabaja","coberturaSocial": "Sí","tratamientoAntibioticoHospitalizado": "","embarazo": "No"},</v>
      </c>
      <c r="Y2031" t="str">
        <f t="shared" si="189"/>
        <v>"seccion4": {"cultivos": "2"},"seccion5": {"toleranciaGlucosa": "No realizada","toleranciaGlucosaRealizada": "","vitaminaD": "","vitaminaDRealizada": "","inmunoglobulina": "",</v>
      </c>
      <c r="Z2031" t="str">
        <f t="shared" si="190"/>
        <v>"inmunoglobulinaRealizada": ""},"seccion6": {"actividadDeportiva": ""}}]}}, { upsert: true } );</v>
      </c>
      <c r="AA2031" t="str">
        <f t="shared" si="191"/>
        <v>db.pacientes.updateOne({"_id":ObjectId('61e34254ec4ec02e84f5de59')},{ $set: { "seguimientos": [{"id": "2012","seccion1": {"fechaSeguimiento": "2012-1-27","institucion": "H.I.G.A Prof.R. Rossi","fallecimiento": "No","fechaFallecimiento": "","causaFallecimiento": "","nivelEducativo": "Universitario Incompleto","actividadLaboral": "No trabaja","coberturaSocial": "Sí","tratamientoAntibioticoHospitalizado": "","embarazo": "No"},"seccion4": {"cultivos": "2"},"seccion5":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2032" spans="1:27" x14ac:dyDescent="0.3">
      <c r="A2032" t="s">
        <v>1299</v>
      </c>
      <c r="B2032">
        <v>858</v>
      </c>
      <c r="C2032">
        <v>2013</v>
      </c>
      <c r="D2032" s="5">
        <v>41452</v>
      </c>
      <c r="E2032" s="5" t="str">
        <f t="shared" si="186"/>
        <v>2013-6-27</v>
      </c>
      <c r="F2032" t="s">
        <v>413</v>
      </c>
      <c r="G2032" t="s">
        <v>35</v>
      </c>
      <c r="J2032" t="s">
        <v>69</v>
      </c>
      <c r="K2032" t="s">
        <v>70</v>
      </c>
      <c r="L2032" t="s">
        <v>281</v>
      </c>
      <c r="N2032" t="s">
        <v>35</v>
      </c>
      <c r="O2032" t="s">
        <v>37</v>
      </c>
      <c r="P2032" t="s">
        <v>118</v>
      </c>
      <c r="Q2032" t="s">
        <v>256</v>
      </c>
      <c r="R2032" t="s">
        <v>256</v>
      </c>
      <c r="S2032" t="s">
        <v>256</v>
      </c>
      <c r="T2032" t="s">
        <v>256</v>
      </c>
      <c r="U2032" t="s">
        <v>256</v>
      </c>
      <c r="V2032" t="s">
        <v>256</v>
      </c>
      <c r="W2032" t="str">
        <f t="shared" si="187"/>
        <v>db.pacientes.updateOne({"_id":ObjectId('61e34254ec4ec02e84f5de59')},{ $set: { "seguimientos": [{"id": "2013","seccion1": {"fechaSeguimiento": "2013-6-27","institucion": "H.I.G.A Prof.R. Rossi",</v>
      </c>
      <c r="X2032" t="str">
        <f t="shared" si="188"/>
        <v>"fallecimiento": "No","fechaFallecimiento": "","causaFallecimiento": "","nivelEducativo": "Universitario Incompleto","actividadLaboral": "No trabaja","coberturaSocial": "Sí","tratamientoAntibioticoHospitalizado": "","embarazo": "No"},</v>
      </c>
      <c r="Y2032" t="str">
        <f t="shared" si="189"/>
        <v>"seccion4": {"cultivos": "2"},"seccion5": {"toleranciaGlucosa": "No realizada","toleranciaGlucosaRealizada": "","vitaminaD": "","vitaminaDRealizada": "","inmunoglobulina": "",</v>
      </c>
      <c r="Z2032" t="str">
        <f t="shared" si="190"/>
        <v>"inmunoglobulinaRealizada": ""},"seccion6": {"actividadDeportiva": ""}}]}}, { upsert: true } );</v>
      </c>
      <c r="AA2032" t="str">
        <f t="shared" si="191"/>
        <v>db.pacientes.updateOne({"_id":ObjectId('61e34254ec4ec02e84f5de59')},{ $set: { "seguimientos": [{"id": "2013","seccion1": {"fechaSeguimiento": "2013-6-27","institucion": "H.I.G.A Prof.R. Rossi","fallecimiento": "No","fechaFallecimiento": "","causaFallecimiento": "","nivelEducativo": "Universitario Incompleto","actividadLaboral": "No trabaja","coberturaSocial": "Sí","tratamientoAntibioticoHospitalizado": "","embarazo": "No"},"seccion4": {"cultivos": "2"},"seccion5":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2033" spans="1:27" x14ac:dyDescent="0.3">
      <c r="A2033" t="s">
        <v>1299</v>
      </c>
      <c r="B2033">
        <v>858</v>
      </c>
      <c r="C2033">
        <v>2014</v>
      </c>
      <c r="D2033" s="5">
        <v>41838</v>
      </c>
      <c r="E2033" s="5" t="str">
        <f t="shared" si="186"/>
        <v>2014-7-18</v>
      </c>
      <c r="F2033" t="s">
        <v>413</v>
      </c>
      <c r="G2033" t="s">
        <v>35</v>
      </c>
      <c r="J2033" t="s">
        <v>69</v>
      </c>
      <c r="K2033" t="s">
        <v>70</v>
      </c>
      <c r="L2033" t="s">
        <v>281</v>
      </c>
      <c r="N2033" t="s">
        <v>35</v>
      </c>
      <c r="O2033" t="s">
        <v>45</v>
      </c>
      <c r="P2033" t="s">
        <v>118</v>
      </c>
      <c r="Q2033" t="s">
        <v>256</v>
      </c>
      <c r="R2033" t="s">
        <v>256</v>
      </c>
      <c r="S2033" t="s">
        <v>256</v>
      </c>
      <c r="T2033" t="s">
        <v>256</v>
      </c>
      <c r="U2033" t="s">
        <v>256</v>
      </c>
      <c r="V2033" t="s">
        <v>256</v>
      </c>
      <c r="W2033" t="str">
        <f t="shared" si="187"/>
        <v>db.pacientes.updateOne({"_id":ObjectId('61e34254ec4ec02e84f5de59')},{ $set: { "seguimientos": [{"id": "2014","seccion1": {"fechaSeguimiento": "2014-7-18","institucion": "H.I.G.A Prof.R. Rossi",</v>
      </c>
      <c r="X2033" t="str">
        <f t="shared" si="188"/>
        <v>"fallecimiento": "No","fechaFallecimiento": "","causaFallecimiento": "","nivelEducativo": "Universitario Incompleto","actividadLaboral": "No trabaja","coberturaSocial": "Sí","tratamientoAntibioticoHospitalizado": "","embarazo": "No"},</v>
      </c>
      <c r="Y2033" t="str">
        <f t="shared" si="189"/>
        <v>"seccion4": {"cultivos": "1"},"seccion5": {"toleranciaGlucosa": "No realizada","toleranciaGlucosaRealizada": "","vitaminaD": "","vitaminaDRealizada": "","inmunoglobulina": "",</v>
      </c>
      <c r="Z2033" t="str">
        <f t="shared" si="190"/>
        <v>"inmunoglobulinaRealizada": ""},"seccion6": {"actividadDeportiva": ""}}]}}, { upsert: true } );</v>
      </c>
      <c r="AA2033" t="str">
        <f t="shared" si="191"/>
        <v>db.pacientes.updateOne({"_id":ObjectId('61e34254ec4ec02e84f5de59')},{ $set: { "seguimientos": [{"id": "2014","seccion1": {"fechaSeguimiento": "2014-7-18","institucion": "H.I.G.A Prof.R. Rossi","fallecimiento": "No","fechaFallecimiento": "","causaFallecimiento": "","nivelEducativo": "Universitario Incompleto","actividadLaboral": "No trabaja","coberturaSocial": "Sí","tratamientoAntibioticoHospitalizado": "","embarazo": "No"},"seccion4": {"cultivos": "1"},"seccion5":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2034" spans="1:27" x14ac:dyDescent="0.3">
      <c r="A2034" t="s">
        <v>1300</v>
      </c>
      <c r="B2034">
        <v>859</v>
      </c>
      <c r="C2034">
        <v>2012</v>
      </c>
      <c r="D2034" s="5">
        <v>41166</v>
      </c>
      <c r="E2034" s="5" t="str">
        <f t="shared" si="186"/>
        <v>2012-9-14</v>
      </c>
      <c r="F2034" t="s">
        <v>413</v>
      </c>
      <c r="G2034" t="s">
        <v>35</v>
      </c>
      <c r="K2034" t="s">
        <v>76</v>
      </c>
      <c r="L2034" t="s">
        <v>281</v>
      </c>
      <c r="N2034" t="s">
        <v>35</v>
      </c>
      <c r="O2034" t="s">
        <v>45</v>
      </c>
      <c r="P2034" t="s">
        <v>118</v>
      </c>
      <c r="Q2034" t="s">
        <v>256</v>
      </c>
      <c r="R2034" t="s">
        <v>256</v>
      </c>
      <c r="S2034" t="s">
        <v>256</v>
      </c>
      <c r="T2034" t="s">
        <v>256</v>
      </c>
      <c r="U2034" t="s">
        <v>256</v>
      </c>
      <c r="V2034" t="s">
        <v>256</v>
      </c>
      <c r="W2034" t="str">
        <f t="shared" si="187"/>
        <v>db.pacientes.updateOne({"_id":ObjectId('61e34254ec4ec02e84f5de5a')},{ $set: { "seguimientos": [{"id": "2012","seccion1": {"fechaSeguimiento": "2012-9-14","institucion": "H.I.G.A Prof.R. Rossi",</v>
      </c>
      <c r="X2034" t="str">
        <f t="shared" si="188"/>
        <v>"fallecimiento": "No","fechaFallecimiento": "","causaFallecimiento": "","nivelEducativo": "","actividadLaboral": "Trabaja, completo","coberturaSocial": "Sí","tratamientoAntibioticoHospitalizado": "","embarazo": "No"},</v>
      </c>
      <c r="Y2034" t="str">
        <f t="shared" si="189"/>
        <v>"seccion4": {"cultivos": "1"},"seccion5": {"toleranciaGlucosa": "No realizada","toleranciaGlucosaRealizada": "","vitaminaD": "","vitaminaDRealizada": "","inmunoglobulina": "",</v>
      </c>
      <c r="Z2034" t="str">
        <f t="shared" si="190"/>
        <v>"inmunoglobulinaRealizada": ""},"seccion6": {"actividadDeportiva": ""}}]}}, { upsert: true } );</v>
      </c>
      <c r="AA2034" t="str">
        <f t="shared" si="191"/>
        <v>db.pacientes.updateOne({"_id":ObjectId('61e34254ec4ec02e84f5de5a')},{ $set: { "seguimientos": [{"id": "2012","seccion1": {"fechaSeguimiento": "2012-9-14","institucion": "H.I.G.A Prof.R. Rossi","fallecimiento": "No","fechaFallecimiento": "","causaFallecimiento": "","nivelEducativo": "","actividadLaboral": "Trabaja, completo","coberturaSocial": "Sí","tratamientoAntibioticoHospitalizado": "","embarazo": "No"},"seccion4": {"cultivos": "1"},"seccion5":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2035" spans="1:27" x14ac:dyDescent="0.3">
      <c r="A2035" t="s">
        <v>1301</v>
      </c>
      <c r="B2035">
        <v>861</v>
      </c>
      <c r="C2035">
        <v>2012</v>
      </c>
      <c r="D2035" s="5">
        <v>41236</v>
      </c>
      <c r="E2035" s="5" t="str">
        <f t="shared" si="186"/>
        <v>2012-11-23</v>
      </c>
      <c r="F2035" t="s">
        <v>413</v>
      </c>
      <c r="G2035" t="s">
        <v>35</v>
      </c>
      <c r="J2035" t="s">
        <v>61</v>
      </c>
      <c r="K2035" t="s">
        <v>53</v>
      </c>
      <c r="L2035" t="s">
        <v>281</v>
      </c>
      <c r="M2035" t="s">
        <v>45</v>
      </c>
      <c r="N2035" t="s">
        <v>35</v>
      </c>
      <c r="O2035" t="s">
        <v>46</v>
      </c>
      <c r="P2035" t="s">
        <v>118</v>
      </c>
      <c r="Q2035" t="s">
        <v>256</v>
      </c>
      <c r="R2035" t="s">
        <v>256</v>
      </c>
      <c r="S2035" t="s">
        <v>256</v>
      </c>
      <c r="T2035" t="s">
        <v>256</v>
      </c>
      <c r="U2035" t="s">
        <v>256</v>
      </c>
      <c r="V2035" t="s">
        <v>256</v>
      </c>
      <c r="W2035" t="str">
        <f t="shared" si="187"/>
        <v>db.pacientes.updateOne({"_id":ObjectId('61e34254ec4ec02e84f5de5b')},{ $set: { "seguimientos": [{"id": "2012","seccion1": {"fechaSeguimiento": "2012-11-23","institucion": "H.I.G.A Prof.R. Rossi",</v>
      </c>
      <c r="X2035" t="str">
        <f t="shared" si="188"/>
        <v>"fallecimiento": "No","fechaFallecimiento": "","causaFallecimiento": "","nivelEducativo": "Secundaria incompleta","actividadLaboral": "Trabaja, parcial","coberturaSocial": "Sí","tratamientoAntibioticoHospitalizado": "1","embarazo": "No"},</v>
      </c>
      <c r="Y2035" t="str">
        <f t="shared" si="189"/>
        <v>"seccion4": {"cultivos": "3"},"seccion5": {"toleranciaGlucosa": "No realizada","toleranciaGlucosaRealizada": "","vitaminaD": "","vitaminaDRealizada": "","inmunoglobulina": "",</v>
      </c>
      <c r="Z2035" t="str">
        <f t="shared" si="190"/>
        <v>"inmunoglobulinaRealizada": ""},"seccion6": {"actividadDeportiva": ""}}]}}, { upsert: true } );</v>
      </c>
      <c r="AA2035" t="str">
        <f t="shared" si="191"/>
        <v>db.pacientes.updateOne({"_id":ObjectId('61e34254ec4ec02e84f5de5b')},{ $set: { "seguimientos": [{"id": "2012","seccion1": {"fechaSeguimiento": "2012-11-23","institucion": "H.I.G.A Prof.R. Rossi","fallecimiento": "No","fechaFallecimiento": "","causaFallecimiento": "","nivelEducativo": "Secundaria incompleta","actividadLaboral": "Trabaja, parcial","coberturaSocial": "Sí","tratamientoAntibioticoHospitalizado": "1","embarazo": "No"},"seccion4": {"cultivos": "3"},"seccion5":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2036" spans="1:27" x14ac:dyDescent="0.3">
      <c r="A2036" t="s">
        <v>1301</v>
      </c>
      <c r="B2036">
        <v>861</v>
      </c>
      <c r="C2036">
        <v>2013</v>
      </c>
      <c r="D2036" s="5">
        <v>41417</v>
      </c>
      <c r="E2036" s="5" t="str">
        <f t="shared" si="186"/>
        <v>2013-5-23</v>
      </c>
      <c r="F2036" t="s">
        <v>413</v>
      </c>
      <c r="G2036" t="s">
        <v>35</v>
      </c>
      <c r="J2036" t="s">
        <v>61</v>
      </c>
      <c r="K2036" t="s">
        <v>70</v>
      </c>
      <c r="L2036" t="s">
        <v>281</v>
      </c>
      <c r="M2036" t="s">
        <v>45</v>
      </c>
      <c r="N2036" t="s">
        <v>35</v>
      </c>
      <c r="P2036" t="s">
        <v>118</v>
      </c>
      <c r="Q2036" t="s">
        <v>256</v>
      </c>
      <c r="R2036" t="s">
        <v>256</v>
      </c>
      <c r="S2036" t="s">
        <v>256</v>
      </c>
      <c r="T2036" t="s">
        <v>256</v>
      </c>
      <c r="U2036" t="s">
        <v>256</v>
      </c>
      <c r="V2036" t="s">
        <v>256</v>
      </c>
      <c r="W2036" t="str">
        <f t="shared" si="187"/>
        <v>db.pacientes.updateOne({"_id":ObjectId('61e34254ec4ec02e84f5de5b')},{ $set: { "seguimientos": [{"id": "2013","seccion1": {"fechaSeguimiento": "2013-5-23","institucion": "H.I.G.A Prof.R. Rossi",</v>
      </c>
      <c r="X2036" t="str">
        <f t="shared" si="188"/>
        <v>"fallecimiento": "No","fechaFallecimiento": "","causaFallecimiento": "","nivelEducativo": "Secundaria incompleta","actividadLaboral": "No trabaja","coberturaSocial": "Sí","tratamientoAntibioticoHospitalizado": "1","embarazo": "No"},</v>
      </c>
      <c r="Y2036" t="str">
        <f t="shared" si="189"/>
        <v>"seccion4": {"cultivos": ""},"seccion5": {"toleranciaGlucosa": "No realizada","toleranciaGlucosaRealizada": "","vitaminaD": "","vitaminaDRealizada": "","inmunoglobulina": "",</v>
      </c>
      <c r="Z2036" t="str">
        <f t="shared" si="190"/>
        <v>"inmunoglobulinaRealizada": ""},"seccion6": {"actividadDeportiva": ""}}]}}, { upsert: true } );</v>
      </c>
      <c r="AA2036" t="str">
        <f t="shared" si="191"/>
        <v>db.pacientes.updateOne({"_id":ObjectId('61e34254ec4ec02e84f5de5b')},{ $set: { "seguimientos": [{"id": "2013","seccion1": {"fechaSeguimiento": "2013-5-23","institucion": "H.I.G.A Prof.R. Rossi","fallecimiento": "No","fechaFallecimiento": "","causaFallecimiento": "","nivelEducativo": "Secundaria incompleta","actividadLaboral": "No trabaja","coberturaSocial": "Sí","tratamientoAntibioticoHospitalizado": "1","embarazo": "No"},"seccion4":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2037" spans="1:27" x14ac:dyDescent="0.3">
      <c r="A2037" t="s">
        <v>1301</v>
      </c>
      <c r="B2037">
        <v>861</v>
      </c>
      <c r="C2037">
        <v>2014</v>
      </c>
      <c r="D2037" s="5">
        <v>41676</v>
      </c>
      <c r="E2037" s="5" t="str">
        <f t="shared" si="186"/>
        <v>2014-2-6</v>
      </c>
      <c r="F2037" t="s">
        <v>413</v>
      </c>
      <c r="G2037" t="s">
        <v>35</v>
      </c>
      <c r="J2037" t="s">
        <v>61</v>
      </c>
      <c r="K2037" t="s">
        <v>53</v>
      </c>
      <c r="L2037" t="s">
        <v>281</v>
      </c>
      <c r="M2037" t="s">
        <v>45</v>
      </c>
      <c r="N2037" t="s">
        <v>35</v>
      </c>
      <c r="O2037" t="s">
        <v>46</v>
      </c>
      <c r="P2037" t="s">
        <v>118</v>
      </c>
      <c r="Q2037" t="s">
        <v>256</v>
      </c>
      <c r="R2037" t="s">
        <v>256</v>
      </c>
      <c r="S2037" t="s">
        <v>256</v>
      </c>
      <c r="T2037" t="s">
        <v>256</v>
      </c>
      <c r="U2037" t="s">
        <v>256</v>
      </c>
      <c r="V2037" t="s">
        <v>256</v>
      </c>
      <c r="W2037" t="str">
        <f t="shared" si="187"/>
        <v>db.pacientes.updateOne({"_id":ObjectId('61e34254ec4ec02e84f5de5b')},{ $set: { "seguimientos": [{"id": "2014","seccion1": {"fechaSeguimiento": "2014-2-6","institucion": "H.I.G.A Prof.R. Rossi",</v>
      </c>
      <c r="X2037" t="str">
        <f t="shared" si="188"/>
        <v>"fallecimiento": "No","fechaFallecimiento": "","causaFallecimiento": "","nivelEducativo": "Secundaria incompleta","actividadLaboral": "Trabaja, parcial","coberturaSocial": "Sí","tratamientoAntibioticoHospitalizado": "1","embarazo": "No"},</v>
      </c>
      <c r="Y2037" t="str">
        <f t="shared" si="189"/>
        <v>"seccion4": {"cultivos": "3"},"seccion5": {"toleranciaGlucosa": "No realizada","toleranciaGlucosaRealizada": "","vitaminaD": "","vitaminaDRealizada": "","inmunoglobulina": "",</v>
      </c>
      <c r="Z2037" t="str">
        <f t="shared" si="190"/>
        <v>"inmunoglobulinaRealizada": ""},"seccion6": {"actividadDeportiva": ""}}]}}, { upsert: true } );</v>
      </c>
      <c r="AA2037" t="str">
        <f t="shared" si="191"/>
        <v>db.pacientes.updateOne({"_id":ObjectId('61e34254ec4ec02e84f5de5b')},{ $set: { "seguimientos": [{"id": "2014","seccion1": {"fechaSeguimiento": "2014-2-6","institucion": "H.I.G.A Prof.R. Rossi","fallecimiento": "No","fechaFallecimiento": "","causaFallecimiento": "","nivelEducativo": "Secundaria incompleta","actividadLaboral": "Trabaja, parcial","coberturaSocial": "Sí","tratamientoAntibioticoHospitalizado": "1","embarazo": "No"},"seccion4": {"cultivos": "3"},"seccion5":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2038" spans="1:27" x14ac:dyDescent="0.3">
      <c r="A2038" t="s">
        <v>1301</v>
      </c>
      <c r="B2038">
        <v>861</v>
      </c>
      <c r="C2038">
        <v>2016</v>
      </c>
      <c r="D2038" s="5">
        <v>42397</v>
      </c>
      <c r="E2038" s="5" t="str">
        <f t="shared" si="186"/>
        <v>2016-1-28</v>
      </c>
      <c r="F2038" t="s">
        <v>413</v>
      </c>
      <c r="G2038" t="s">
        <v>35</v>
      </c>
      <c r="K2038" t="s">
        <v>70</v>
      </c>
      <c r="L2038" t="s">
        <v>281</v>
      </c>
      <c r="N2038" t="s">
        <v>35</v>
      </c>
      <c r="P2038" t="s">
        <v>118</v>
      </c>
      <c r="Q2038" t="s">
        <v>256</v>
      </c>
      <c r="R2038" t="s">
        <v>118</v>
      </c>
      <c r="S2038" t="s">
        <v>256</v>
      </c>
      <c r="T2038" t="s">
        <v>118</v>
      </c>
      <c r="U2038" t="s">
        <v>256</v>
      </c>
      <c r="V2038" t="s">
        <v>256</v>
      </c>
      <c r="W2038" t="str">
        <f t="shared" si="187"/>
        <v>db.pacientes.updateOne({"_id":ObjectId('61e34254ec4ec02e84f5de5b')},{ $set: { "seguimientos": [{"id": "2016","seccion1": {"fechaSeguimiento": "2016-1-28","institucion": "H.I.G.A Prof.R. Rossi",</v>
      </c>
      <c r="X2038" t="str">
        <f t="shared" si="188"/>
        <v>"fallecimiento": "No","fechaFallecimiento": "","causaFallecimiento": "","nivelEducativo": "","actividadLaboral": "No trabaja","coberturaSocial": "Sí","tratamientoAntibioticoHospitalizado": "","embarazo": "No"},</v>
      </c>
      <c r="Y2038" t="str">
        <f t="shared" si="189"/>
        <v>"seccion4": {"cultivos": ""},"seccion5": {"toleranciaGlucosa": "No realizada","toleranciaGlucosaRealizada": "","vitaminaD": "No realizada","vitaminaDRealizada": "","inmunoglobulina": "No realizada",</v>
      </c>
      <c r="Z2038" t="str">
        <f t="shared" si="190"/>
        <v>"inmunoglobulinaRealizada": ""},"seccion6": {"actividadDeportiva": ""}}]}}, { upsert: true } );</v>
      </c>
      <c r="AA2038" t="str">
        <f t="shared" si="191"/>
        <v>db.pacientes.updateOne({"_id":ObjectId('61e34254ec4ec02e84f5de5b')},{ $set: { "seguimientos": [{"id": "2016","seccion1": {"fechaSeguimiento": "2016-1-28","institucion": "H.I.G.A Prof.R. Rossi","fallecimiento": "No","fechaFallecimiento": "","causaFallecimiento": "","nivelEducativo": "","actividadLaboral": "No trabaja","coberturaSocial": "Sí","tratamientoAntibioticoHospitalizado": "","embarazo": "No"},"seccion4": {"cultivos": ""},"seccion5": {"toleranciaGlucosa": "No realizada","toleranciaGlucosaRealizada": "","vitaminaD": "No realizada","vitaminaDRealizada": "","inmunoglobulina": "No realizada","inmunoglobulinaRealizada": ""},"seccion6": {"actividadDeportiva": ""}}]}}, { upsert: true } );</v>
      </c>
    </row>
    <row r="2039" spans="1:27" x14ac:dyDescent="0.3">
      <c r="A2039" t="s">
        <v>1302</v>
      </c>
      <c r="B2039">
        <v>862</v>
      </c>
      <c r="C2039">
        <v>2012</v>
      </c>
      <c r="D2039" s="5">
        <v>41264</v>
      </c>
      <c r="E2039" s="5" t="str">
        <f t="shared" si="186"/>
        <v>2012-12-21</v>
      </c>
      <c r="F2039" t="s">
        <v>413</v>
      </c>
      <c r="G2039" t="s">
        <v>35</v>
      </c>
      <c r="J2039" t="s">
        <v>61</v>
      </c>
      <c r="K2039" t="s">
        <v>70</v>
      </c>
      <c r="L2039" t="s">
        <v>281</v>
      </c>
      <c r="N2039" t="s">
        <v>35</v>
      </c>
      <c r="O2039" t="s">
        <v>45</v>
      </c>
      <c r="P2039" t="s">
        <v>118</v>
      </c>
      <c r="Q2039" t="s">
        <v>256</v>
      </c>
      <c r="R2039" t="s">
        <v>256</v>
      </c>
      <c r="S2039" t="s">
        <v>256</v>
      </c>
      <c r="T2039" t="s">
        <v>261</v>
      </c>
      <c r="U2039" t="s">
        <v>40</v>
      </c>
      <c r="V2039" t="s">
        <v>256</v>
      </c>
      <c r="W2039" t="str">
        <f t="shared" si="187"/>
        <v>db.pacientes.updateOne({"_id":ObjectId('61e34254ec4ec02e84f5de5c')},{ $set: { "seguimientos": [{"id": "2012","seccion1": {"fechaSeguimiento": "2012-12-21","institucion": "H.I.G.A Prof.R. Rossi",</v>
      </c>
      <c r="X2039" t="str">
        <f t="shared" si="188"/>
        <v>"fallecimiento": "No","fechaFallecimiento": "","causaFallecimiento": "","nivelEducativo": "Secundaria incompleta","actividadLaboral": "No trabaja","coberturaSocial": "Sí","tratamientoAntibioticoHospitalizado": "","embarazo": "No"},</v>
      </c>
      <c r="Y2039" t="str">
        <f t="shared" si="189"/>
        <v>"seccion4": {"cultivos": "1"},"seccion5": {"toleranciaGlucosa": "No realizada","toleranciaGlucosaRealizada": "","vitaminaD": "","vitaminaDRealizada": "","inmunoglobulina": "Realizada",</v>
      </c>
      <c r="Z2039" t="str">
        <f t="shared" si="190"/>
        <v>"inmunoglobulinaRealizada": "&lt; 500"},"seccion6": {"actividadDeportiva": ""}}]}}, { upsert: true } );</v>
      </c>
      <c r="AA2039" t="str">
        <f t="shared" si="191"/>
        <v>db.pacientes.updateOne({"_id":ObjectId('61e34254ec4ec02e84f5de5c')},{ $set: { "seguimientos": [{"id": "2012","seccion1": {"fechaSeguimiento": "2012-12-21","institucion": "H.I.G.A Prof.R. Rossi","fallecimiento": "No","fechaFallecimiento": "","causaFallecimiento": "","nivelEducativo": "Secundaria incompleta","actividadLaboral": "No trabaja","coberturaSocial": "Sí","tratamientoAntibioticoHospitalizado": "","embarazo": "No"},"seccion4": {"cultivos": "1"},"seccion5": {"toleranciaGlucosa": "No realizada","toleranciaGlucosaRealizada": "","vitaminaD": "","vitaminaDRealizada": "","inmunoglobulina": "Realizada","inmunoglobulinaRealizada": "&lt; 500"},"seccion6": {"actividadDeportiva": ""}}]}}, { upsert: true } );</v>
      </c>
    </row>
    <row r="2040" spans="1:27" x14ac:dyDescent="0.3">
      <c r="A2040" t="s">
        <v>1302</v>
      </c>
      <c r="B2040">
        <v>862</v>
      </c>
      <c r="C2040">
        <v>2013</v>
      </c>
      <c r="D2040" s="5">
        <v>41628</v>
      </c>
      <c r="E2040" s="5" t="str">
        <f t="shared" si="186"/>
        <v>2013-12-20</v>
      </c>
      <c r="F2040" t="s">
        <v>413</v>
      </c>
      <c r="G2040" t="s">
        <v>35</v>
      </c>
      <c r="J2040" t="s">
        <v>61</v>
      </c>
      <c r="K2040" t="s">
        <v>70</v>
      </c>
      <c r="L2040" t="s">
        <v>281</v>
      </c>
      <c r="N2040" t="s">
        <v>35</v>
      </c>
      <c r="O2040" t="s">
        <v>37</v>
      </c>
      <c r="P2040" t="s">
        <v>118</v>
      </c>
      <c r="Q2040" t="s">
        <v>256</v>
      </c>
      <c r="R2040" t="s">
        <v>256</v>
      </c>
      <c r="S2040" t="s">
        <v>256</v>
      </c>
      <c r="T2040" t="s">
        <v>256</v>
      </c>
      <c r="U2040" t="s">
        <v>256</v>
      </c>
      <c r="V2040" t="s">
        <v>256</v>
      </c>
      <c r="W2040" t="str">
        <f t="shared" si="187"/>
        <v>db.pacientes.updateOne({"_id":ObjectId('61e34254ec4ec02e84f5de5c')},{ $set: { "seguimientos": [{"id": "2013","seccion1": {"fechaSeguimiento": "2013-12-20","institucion": "H.I.G.A Prof.R. Rossi",</v>
      </c>
      <c r="X2040" t="str">
        <f t="shared" si="188"/>
        <v>"fallecimiento": "No","fechaFallecimiento": "","causaFallecimiento": "","nivelEducativo": "Secundaria incompleta","actividadLaboral": "No trabaja","coberturaSocial": "Sí","tratamientoAntibioticoHospitalizado": "","embarazo": "No"},</v>
      </c>
      <c r="Y2040" t="str">
        <f t="shared" si="189"/>
        <v>"seccion4": {"cultivos": "2"},"seccion5": {"toleranciaGlucosa": "No realizada","toleranciaGlucosaRealizada": "","vitaminaD": "","vitaminaDRealizada": "","inmunoglobulina": "",</v>
      </c>
      <c r="Z2040" t="str">
        <f t="shared" si="190"/>
        <v>"inmunoglobulinaRealizada": ""},"seccion6": {"actividadDeportiva": ""}}]}}, { upsert: true } );</v>
      </c>
      <c r="AA2040" t="str">
        <f t="shared" si="191"/>
        <v>db.pacientes.updateOne({"_id":ObjectId('61e34254ec4ec02e84f5de5c')},{ $set: { "seguimientos": [{"id": "2013","seccion1": {"fechaSeguimiento": "2013-12-20","institucion": "H.I.G.A Prof.R. Rossi","fallecimiento": "No","fechaFallecimiento": "","causaFallecimiento": "","nivelEducativo": "Secundaria incompleta","actividadLaboral": "No trabaja","coberturaSocial": "Sí","tratamientoAntibioticoHospitalizado": "","embarazo": "No"},"seccion4": {"cultivos": "2"},"seccion5":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2041" spans="1:27" x14ac:dyDescent="0.3">
      <c r="A2041" t="s">
        <v>1302</v>
      </c>
      <c r="B2041">
        <v>862</v>
      </c>
      <c r="C2041">
        <v>2015</v>
      </c>
      <c r="D2041" s="5">
        <v>42033</v>
      </c>
      <c r="E2041" s="5" t="str">
        <f t="shared" si="186"/>
        <v>2015-1-29</v>
      </c>
      <c r="F2041" t="s">
        <v>413</v>
      </c>
      <c r="G2041" t="s">
        <v>35</v>
      </c>
      <c r="J2041" t="s">
        <v>78</v>
      </c>
      <c r="K2041" t="s">
        <v>70</v>
      </c>
      <c r="L2041" t="s">
        <v>281</v>
      </c>
      <c r="N2041" t="s">
        <v>35</v>
      </c>
      <c r="P2041" t="s">
        <v>118</v>
      </c>
      <c r="Q2041" t="s">
        <v>256</v>
      </c>
      <c r="R2041" t="s">
        <v>256</v>
      </c>
      <c r="S2041" t="s">
        <v>256</v>
      </c>
      <c r="T2041" t="s">
        <v>256</v>
      </c>
      <c r="U2041" t="s">
        <v>256</v>
      </c>
      <c r="V2041" t="s">
        <v>256</v>
      </c>
      <c r="W2041" t="str">
        <f t="shared" si="187"/>
        <v>db.pacientes.updateOne({"_id":ObjectId('61e34254ec4ec02e84f5de5c')},{ $set: { "seguimientos": [{"id": "2015","seccion1": {"fechaSeguimiento": "2015-1-29","institucion": "H.I.G.A Prof.R. Rossi",</v>
      </c>
      <c r="X2041" t="str">
        <f t="shared" si="188"/>
        <v>"fallecimiento": "No","fechaFallecimiento": "","causaFallecimiento": "","nivelEducativo": "Primaria completa","actividadLaboral": "No trabaja","coberturaSocial": "Sí","tratamientoAntibioticoHospitalizado": "","embarazo": "No"},</v>
      </c>
      <c r="Y2041" t="str">
        <f t="shared" si="189"/>
        <v>"seccion4": {"cultivos": ""},"seccion5": {"toleranciaGlucosa": "No realizada","toleranciaGlucosaRealizada": "","vitaminaD": "","vitaminaDRealizada": "","inmunoglobulina": "",</v>
      </c>
      <c r="Z2041" t="str">
        <f t="shared" si="190"/>
        <v>"inmunoglobulinaRealizada": ""},"seccion6": {"actividadDeportiva": ""}}]}}, { upsert: true } );</v>
      </c>
      <c r="AA2041" t="str">
        <f t="shared" si="191"/>
        <v>db.pacientes.updateOne({"_id":ObjectId('61e34254ec4ec02e84f5de5c')},{ $set: { "seguimientos": [{"id": "2015","seccion1": {"fechaSeguimiento": "2015-1-29","institucion": "H.I.G.A Prof.R. Rossi","fallecimiento": "No","fechaFallecimiento": "","causaFallecimiento": "","nivelEducativo": "Primaria completa","actividadLaboral": "No trabaja","coberturaSocial": "Sí","tratamientoAntibioticoHospitalizado": "","embarazo": "No"},"seccion4":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2042" spans="1:27" x14ac:dyDescent="0.3">
      <c r="A2042" t="s">
        <v>1303</v>
      </c>
      <c r="B2042">
        <v>863</v>
      </c>
      <c r="C2042">
        <v>2012</v>
      </c>
      <c r="D2042" s="5">
        <v>41210</v>
      </c>
      <c r="E2042" s="5" t="str">
        <f t="shared" si="186"/>
        <v>2012-10-28</v>
      </c>
      <c r="F2042" t="s">
        <v>413</v>
      </c>
      <c r="G2042" t="s">
        <v>35</v>
      </c>
      <c r="L2042" t="s">
        <v>281</v>
      </c>
      <c r="N2042" t="s">
        <v>35</v>
      </c>
      <c r="O2042" t="s">
        <v>45</v>
      </c>
      <c r="P2042" t="s">
        <v>118</v>
      </c>
      <c r="Q2042" t="s">
        <v>256</v>
      </c>
      <c r="R2042" t="s">
        <v>256</v>
      </c>
      <c r="S2042" t="s">
        <v>256</v>
      </c>
      <c r="T2042" t="s">
        <v>256</v>
      </c>
      <c r="U2042" t="s">
        <v>256</v>
      </c>
      <c r="V2042" t="s">
        <v>256</v>
      </c>
      <c r="W2042" t="str">
        <f t="shared" si="187"/>
        <v>db.pacientes.updateOne({"_id":ObjectId('61e34254ec4ec02e84f5de5d')},{ $set: { "seguimientos": [{"id": "2012","seccion1": {"fechaSeguimiento": "2012-10-28","institucion": "H.I.G.A Prof.R. Rossi",</v>
      </c>
      <c r="X2042" t="str">
        <f t="shared" si="188"/>
        <v>"fallecimiento": "No","fechaFallecimiento": "","causaFallecimiento": "","nivelEducativo": "","actividadLaboral": "","coberturaSocial": "Sí","tratamientoAntibioticoHospitalizado": "","embarazo": "No"},</v>
      </c>
      <c r="Y2042" t="str">
        <f t="shared" si="189"/>
        <v>"seccion4": {"cultivos": "1"},"seccion5": {"toleranciaGlucosa": "No realizada","toleranciaGlucosaRealizada": "","vitaminaD": "","vitaminaDRealizada": "","inmunoglobulina": "",</v>
      </c>
      <c r="Z2042" t="str">
        <f t="shared" si="190"/>
        <v>"inmunoglobulinaRealizada": ""},"seccion6": {"actividadDeportiva": ""}}]}}, { upsert: true } );</v>
      </c>
      <c r="AA2042" t="str">
        <f t="shared" si="191"/>
        <v>db.pacientes.updateOne({"_id":ObjectId('61e34254ec4ec02e84f5de5d')},{ $set: { "seguimientos": [{"id": "2012","seccion1": {"fechaSeguimiento": "2012-10-28","institucion": "H.I.G.A Prof.R. Rossi","fallecimiento": "No","fechaFallecimiento": "","causaFallecimiento": "","nivelEducativo": "","actividadLaboral": "","coberturaSocial": "Sí","tratamientoAntibioticoHospitalizado": "","embarazo": "No"},"seccion4": {"cultivos": "1"},"seccion5":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2043" spans="1:27" x14ac:dyDescent="0.3">
      <c r="A2043" t="s">
        <v>1303</v>
      </c>
      <c r="B2043">
        <v>863</v>
      </c>
      <c r="C2043">
        <v>2013</v>
      </c>
      <c r="D2043" s="5">
        <v>41614</v>
      </c>
      <c r="E2043" s="5" t="str">
        <f t="shared" si="186"/>
        <v>2013-12-6</v>
      </c>
      <c r="F2043" t="s">
        <v>413</v>
      </c>
      <c r="G2043" t="s">
        <v>35</v>
      </c>
      <c r="J2043" t="s">
        <v>63</v>
      </c>
      <c r="K2043" t="s">
        <v>70</v>
      </c>
      <c r="L2043" t="s">
        <v>281</v>
      </c>
      <c r="N2043" t="s">
        <v>35</v>
      </c>
      <c r="O2043" t="s">
        <v>37</v>
      </c>
      <c r="P2043" t="s">
        <v>118</v>
      </c>
      <c r="Q2043" t="s">
        <v>256</v>
      </c>
      <c r="R2043" t="s">
        <v>256</v>
      </c>
      <c r="S2043" t="s">
        <v>256</v>
      </c>
      <c r="T2043" t="s">
        <v>256</v>
      </c>
      <c r="U2043" t="s">
        <v>256</v>
      </c>
      <c r="V2043" t="s">
        <v>256</v>
      </c>
      <c r="W2043" t="str">
        <f t="shared" si="187"/>
        <v>db.pacientes.updateOne({"_id":ObjectId('61e34254ec4ec02e84f5de5d')},{ $set: { "seguimientos": [{"id": "2013","seccion1": {"fechaSeguimiento": "2013-12-6","institucion": "H.I.G.A Prof.R. Rossi",</v>
      </c>
      <c r="X2043" t="str">
        <f t="shared" si="188"/>
        <v>"fallecimiento": "No","fechaFallecimiento": "","causaFallecimiento": "","nivelEducativo": "Secundaria completa","actividadLaboral": "No trabaja","coberturaSocial": "Sí","tratamientoAntibioticoHospitalizado": "","embarazo": "No"},</v>
      </c>
      <c r="Y2043" t="str">
        <f t="shared" si="189"/>
        <v>"seccion4": {"cultivos": "2"},"seccion5": {"toleranciaGlucosa": "No realizada","toleranciaGlucosaRealizada": "","vitaminaD": "","vitaminaDRealizada": "","inmunoglobulina": "",</v>
      </c>
      <c r="Z2043" t="str">
        <f t="shared" si="190"/>
        <v>"inmunoglobulinaRealizada": ""},"seccion6": {"actividadDeportiva": ""}}]}}, { upsert: true } );</v>
      </c>
      <c r="AA2043" t="str">
        <f t="shared" si="191"/>
        <v>db.pacientes.updateOne({"_id":ObjectId('61e34254ec4ec02e84f5de5d')},{ $set: { "seguimientos": [{"id": "2013","seccion1": {"fechaSeguimiento": "2013-12-6","institucion": "H.I.G.A Prof.R. Rossi","fallecimiento": "No","fechaFallecimiento": "","causaFallecimiento": "","nivelEducativo": "Secundaria completa","actividadLaboral": "No trabaja","coberturaSocial": "Sí","tratamientoAntibioticoHospitalizado": "","embarazo": "No"},"seccion4": {"cultivos": "2"},"seccion5":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2044" spans="1:27" x14ac:dyDescent="0.3">
      <c r="A2044" t="s">
        <v>1304</v>
      </c>
      <c r="B2044">
        <v>864</v>
      </c>
      <c r="C2044">
        <v>2012</v>
      </c>
      <c r="D2044" s="5">
        <v>41257</v>
      </c>
      <c r="E2044" s="5" t="str">
        <f t="shared" si="186"/>
        <v>2012-12-14</v>
      </c>
      <c r="F2044" t="s">
        <v>413</v>
      </c>
      <c r="G2044" t="s">
        <v>35</v>
      </c>
      <c r="J2044" t="s">
        <v>88</v>
      </c>
      <c r="K2044" t="s">
        <v>76</v>
      </c>
      <c r="L2044" t="s">
        <v>281</v>
      </c>
      <c r="N2044" t="s">
        <v>35</v>
      </c>
      <c r="O2044" t="s">
        <v>46</v>
      </c>
      <c r="P2044" t="s">
        <v>118</v>
      </c>
      <c r="Q2044" t="s">
        <v>256</v>
      </c>
      <c r="R2044" t="s">
        <v>256</v>
      </c>
      <c r="S2044" t="s">
        <v>256</v>
      </c>
      <c r="T2044" t="s">
        <v>256</v>
      </c>
      <c r="U2044" t="s">
        <v>256</v>
      </c>
      <c r="V2044" t="s">
        <v>281</v>
      </c>
      <c r="W2044" t="str">
        <f t="shared" si="187"/>
        <v>db.pacientes.updateOne({"_id":ObjectId('61e34254ec4ec02e84f5de5e')},{ $set: { "seguimientos": [{"id": "2012","seccion1": {"fechaSeguimiento": "2012-12-14","institucion": "H.I.G.A Prof.R. Rossi",</v>
      </c>
      <c r="X2044" t="str">
        <f t="shared" si="188"/>
        <v>"fallecimiento": "No","fechaFallecimiento": "","causaFallecimiento": "","nivelEducativo": "Universitario Completo","actividadLaboral": "Trabaja, completo","coberturaSocial": "Sí","tratamientoAntibioticoHospitalizado": "","embarazo": "No"},</v>
      </c>
      <c r="Y2044" t="str">
        <f t="shared" si="189"/>
        <v>"seccion4": {"cultivos": "3"},"seccion5": {"toleranciaGlucosa": "No realizada","toleranciaGlucosaRealizada": "","vitaminaD": "","vitaminaDRealizada": "","inmunoglobulina": "",</v>
      </c>
      <c r="Z2044" t="str">
        <f t="shared" si="190"/>
        <v>"inmunoglobulinaRealizada": ""},"seccion6": {"actividadDeportiva": "Sí"}}]}}, { upsert: true } );</v>
      </c>
      <c r="AA2044" t="str">
        <f t="shared" si="191"/>
        <v>db.pacientes.updateOne({"_id":ObjectId('61e34254ec4ec02e84f5de5e')},{ $set: { "seguimientos": [{"id": "2012","seccion1": {"fechaSeguimiento": "2012-12-14","institucion": "H.I.G.A Prof.R. Rossi","fallecimiento": "No","fechaFallecimiento": "","causaFallecimiento": "","nivelEducativo": "Universitario Completo","actividadLaboral": "Trabaja, completo","coberturaSocial": "Sí","tratamientoAntibioticoHospitalizado": "","embarazo": "No"},"seccion4": {"cultivos": "3"},"seccion5": {"toleranciaGlucosa": "No realizada","toleranciaGlucosaRealizada": "","vitaminaD": "","vitaminaDRealizada": "","inmunoglobulina": "","inmunoglobulinaRealizada": ""},"seccion6": {"actividadDeportiva": "Sí"}}]}}, { upsert: true } );</v>
      </c>
    </row>
    <row r="2045" spans="1:27" x14ac:dyDescent="0.3">
      <c r="A2045" t="s">
        <v>1304</v>
      </c>
      <c r="B2045">
        <v>864</v>
      </c>
      <c r="C2045">
        <v>2013</v>
      </c>
      <c r="D2045" s="5">
        <v>41383</v>
      </c>
      <c r="E2045" s="5" t="str">
        <f t="shared" si="186"/>
        <v>2013-4-19</v>
      </c>
      <c r="F2045" t="s">
        <v>413</v>
      </c>
      <c r="G2045" t="s">
        <v>35</v>
      </c>
      <c r="J2045" t="s">
        <v>88</v>
      </c>
      <c r="K2045" t="s">
        <v>76</v>
      </c>
      <c r="L2045" t="s">
        <v>281</v>
      </c>
      <c r="N2045" t="s">
        <v>35</v>
      </c>
      <c r="O2045" t="s">
        <v>46</v>
      </c>
      <c r="P2045" t="s">
        <v>261</v>
      </c>
      <c r="Q2045" t="s">
        <v>34</v>
      </c>
      <c r="R2045" t="s">
        <v>256</v>
      </c>
      <c r="S2045" t="s">
        <v>256</v>
      </c>
      <c r="T2045" t="s">
        <v>256</v>
      </c>
      <c r="U2045" t="s">
        <v>256</v>
      </c>
      <c r="V2045" t="s">
        <v>281</v>
      </c>
      <c r="W2045" t="str">
        <f t="shared" si="187"/>
        <v>db.pacientes.updateOne({"_id":ObjectId('61e34254ec4ec02e84f5de5e')},{ $set: { "seguimientos": [{"id": "2013","seccion1": {"fechaSeguimiento": "2013-4-19","institucion": "H.I.G.A Prof.R. Rossi",</v>
      </c>
      <c r="X2045" t="str">
        <f t="shared" si="188"/>
        <v>"fallecimiento": "No","fechaFallecimiento": "","causaFallecimiento": "","nivelEducativo": "Universitario Completo","actividadLaboral": "Trabaja, completo","coberturaSocial": "Sí","tratamientoAntibioticoHospitalizado": "","embarazo": "No"},</v>
      </c>
      <c r="Y2045" t="str">
        <f t="shared" si="189"/>
        <v>"seccion4": {"cultivos": "3"},"seccion5": {"toleranciaGlucosa": "Realizada","toleranciaGlucosaRealizada": "Normal","vitaminaD": "","vitaminaDRealizada": "","inmunoglobulina": "",</v>
      </c>
      <c r="Z2045" t="str">
        <f t="shared" si="190"/>
        <v>"inmunoglobulinaRealizada": ""},"seccion6": {"actividadDeportiva": "Sí"}}]}}, { upsert: true } );</v>
      </c>
      <c r="AA2045" t="str">
        <f t="shared" si="191"/>
        <v>db.pacientes.updateOne({"_id":ObjectId('61e34254ec4ec02e84f5de5e')},{ $set: { "seguimientos": [{"id": "2013","seccion1": {"fechaSeguimiento": "2013-4-19","institucion": "H.I.G.A Prof.R. Rossi","fallecimiento": "No","fechaFallecimiento": "","causaFallecimiento": "","nivelEducativo": "Universitario Completo","actividadLaboral": "Trabaja, completo","coberturaSocial": "Sí","tratamientoAntibioticoHospitalizado": "","embarazo": "No"},"seccion4": {"cultivos": "3"},"seccion5": {"toleranciaGlucosa": "Realizada","toleranciaGlucosaRealizada": "Normal","vitaminaD": "","vitaminaDRealizada": "","inmunoglobulina": "","inmunoglobulinaRealizada": ""},"seccion6": {"actividadDeportiva": "Sí"}}]}}, { upsert: true } );</v>
      </c>
    </row>
    <row r="2046" spans="1:27" x14ac:dyDescent="0.3">
      <c r="A2046" t="s">
        <v>1304</v>
      </c>
      <c r="B2046">
        <v>864</v>
      </c>
      <c r="C2046">
        <v>2014</v>
      </c>
      <c r="D2046" s="5">
        <v>41705</v>
      </c>
      <c r="E2046" s="5" t="str">
        <f t="shared" si="186"/>
        <v>2014-3-7</v>
      </c>
      <c r="F2046" t="s">
        <v>413</v>
      </c>
      <c r="G2046" t="s">
        <v>35</v>
      </c>
      <c r="J2046" t="s">
        <v>88</v>
      </c>
      <c r="K2046" t="s">
        <v>76</v>
      </c>
      <c r="L2046" t="s">
        <v>281</v>
      </c>
      <c r="N2046" t="s">
        <v>35</v>
      </c>
      <c r="O2046" t="s">
        <v>46</v>
      </c>
      <c r="P2046" t="s">
        <v>261</v>
      </c>
      <c r="Q2046" t="s">
        <v>34</v>
      </c>
      <c r="R2046" t="s">
        <v>256</v>
      </c>
      <c r="S2046" t="s">
        <v>256</v>
      </c>
      <c r="T2046" t="s">
        <v>256</v>
      </c>
      <c r="U2046" t="s">
        <v>256</v>
      </c>
      <c r="V2046" t="s">
        <v>281</v>
      </c>
      <c r="W2046" t="str">
        <f t="shared" si="187"/>
        <v>db.pacientes.updateOne({"_id":ObjectId('61e34254ec4ec02e84f5de5e')},{ $set: { "seguimientos": [{"id": "2014","seccion1": {"fechaSeguimiento": "2014-3-7","institucion": "H.I.G.A Prof.R. Rossi",</v>
      </c>
      <c r="X2046" t="str">
        <f t="shared" si="188"/>
        <v>"fallecimiento": "No","fechaFallecimiento": "","causaFallecimiento": "","nivelEducativo": "Universitario Completo","actividadLaboral": "Trabaja, completo","coberturaSocial": "Sí","tratamientoAntibioticoHospitalizado": "","embarazo": "No"},</v>
      </c>
      <c r="Y2046" t="str">
        <f t="shared" si="189"/>
        <v>"seccion4": {"cultivos": "3"},"seccion5": {"toleranciaGlucosa": "Realizada","toleranciaGlucosaRealizada": "Normal","vitaminaD": "","vitaminaDRealizada": "","inmunoglobulina": "",</v>
      </c>
      <c r="Z2046" t="str">
        <f t="shared" si="190"/>
        <v>"inmunoglobulinaRealizada": ""},"seccion6": {"actividadDeportiva": "Sí"}}]}}, { upsert: true } );</v>
      </c>
      <c r="AA2046" t="str">
        <f t="shared" si="191"/>
        <v>db.pacientes.updateOne({"_id":ObjectId('61e34254ec4ec02e84f5de5e')},{ $set: { "seguimientos": [{"id": "2014","seccion1": {"fechaSeguimiento": "2014-3-7","institucion": "H.I.G.A Prof.R. Rossi","fallecimiento": "No","fechaFallecimiento": "","causaFallecimiento": "","nivelEducativo": "Universitario Completo","actividadLaboral": "Trabaja, completo","coberturaSocial": "Sí","tratamientoAntibioticoHospitalizado": "","embarazo": "No"},"seccion4": {"cultivos": "3"},"seccion5": {"toleranciaGlucosa": "Realizada","toleranciaGlucosaRealizada": "Normal","vitaminaD": "","vitaminaDRealizada": "","inmunoglobulina": "","inmunoglobulinaRealizada": ""},"seccion6": {"actividadDeportiva": "Sí"}}]}}, { upsert: true } );</v>
      </c>
    </row>
    <row r="2047" spans="1:27" x14ac:dyDescent="0.3">
      <c r="A2047" t="s">
        <v>1305</v>
      </c>
      <c r="B2047">
        <v>865</v>
      </c>
      <c r="C2047">
        <v>2012</v>
      </c>
      <c r="D2047" s="5">
        <v>41206</v>
      </c>
      <c r="E2047" s="5" t="str">
        <f t="shared" si="186"/>
        <v>2012-10-24</v>
      </c>
      <c r="F2047" t="s">
        <v>413</v>
      </c>
      <c r="G2047" t="s">
        <v>35</v>
      </c>
      <c r="J2047" t="s">
        <v>63</v>
      </c>
      <c r="K2047" t="s">
        <v>70</v>
      </c>
      <c r="L2047" t="s">
        <v>281</v>
      </c>
      <c r="N2047" t="s">
        <v>35</v>
      </c>
      <c r="O2047" t="s">
        <v>45</v>
      </c>
      <c r="P2047" t="s">
        <v>118</v>
      </c>
      <c r="Q2047" t="s">
        <v>256</v>
      </c>
      <c r="R2047" t="s">
        <v>256</v>
      </c>
      <c r="S2047" t="s">
        <v>256</v>
      </c>
      <c r="T2047" t="s">
        <v>256</v>
      </c>
      <c r="U2047" t="s">
        <v>256</v>
      </c>
      <c r="V2047" t="s">
        <v>256</v>
      </c>
      <c r="W2047" t="str">
        <f t="shared" si="187"/>
        <v>db.pacientes.updateOne({"_id":ObjectId('61e34254ec4ec02e84f5de5f')},{ $set: { "seguimientos": [{"id": "2012","seccion1": {"fechaSeguimiento": "2012-10-24","institucion": "H.I.G.A Prof.R. Rossi",</v>
      </c>
      <c r="X2047" t="str">
        <f t="shared" si="188"/>
        <v>"fallecimiento": "No","fechaFallecimiento": "","causaFallecimiento": "","nivelEducativo": "Secundaria completa","actividadLaboral": "No trabaja","coberturaSocial": "Sí","tratamientoAntibioticoHospitalizado": "","embarazo": "No"},</v>
      </c>
      <c r="Y2047" t="str">
        <f t="shared" si="189"/>
        <v>"seccion4": {"cultivos": "1"},"seccion5": {"toleranciaGlucosa": "No realizada","toleranciaGlucosaRealizada": "","vitaminaD": "","vitaminaDRealizada": "","inmunoglobulina": "",</v>
      </c>
      <c r="Z2047" t="str">
        <f t="shared" si="190"/>
        <v>"inmunoglobulinaRealizada": ""},"seccion6": {"actividadDeportiva": ""}}]}}, { upsert: true } );</v>
      </c>
      <c r="AA2047" t="str">
        <f t="shared" si="191"/>
        <v>db.pacientes.updateOne({"_id":ObjectId('61e34254ec4ec02e84f5de5f')},{ $set: { "seguimientos": [{"id": "2012","seccion1": {"fechaSeguimiento": "2012-10-24","institucion": "H.I.G.A Prof.R. Rossi","fallecimiento": "No","fechaFallecimiento": "","causaFallecimiento": "","nivelEducativo": "Secundaria completa","actividadLaboral": "No trabaja","coberturaSocial": "Sí","tratamientoAntibioticoHospitalizado": "","embarazo": "No"},"seccion4": {"cultivos": "1"},"seccion5":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2048" spans="1:27" x14ac:dyDescent="0.3">
      <c r="A2048" t="s">
        <v>1305</v>
      </c>
      <c r="B2048">
        <v>865</v>
      </c>
      <c r="C2048">
        <v>2013</v>
      </c>
      <c r="D2048" s="5">
        <v>41472</v>
      </c>
      <c r="E2048" s="5" t="str">
        <f t="shared" si="186"/>
        <v>2013-7-17</v>
      </c>
      <c r="F2048" t="s">
        <v>413</v>
      </c>
      <c r="G2048" t="s">
        <v>35</v>
      </c>
      <c r="K2048" t="s">
        <v>70</v>
      </c>
      <c r="L2048" t="s">
        <v>281</v>
      </c>
      <c r="N2048" t="s">
        <v>35</v>
      </c>
      <c r="P2048" t="s">
        <v>118</v>
      </c>
      <c r="Q2048" t="s">
        <v>256</v>
      </c>
      <c r="R2048" t="s">
        <v>256</v>
      </c>
      <c r="S2048" t="s">
        <v>256</v>
      </c>
      <c r="T2048" t="s">
        <v>256</v>
      </c>
      <c r="U2048" t="s">
        <v>256</v>
      </c>
      <c r="V2048" t="s">
        <v>256</v>
      </c>
      <c r="W2048" t="str">
        <f t="shared" si="187"/>
        <v>db.pacientes.updateOne({"_id":ObjectId('61e34254ec4ec02e84f5de5f')},{ $set: { "seguimientos": [{"id": "2013","seccion1": {"fechaSeguimiento": "2013-7-17","institucion": "H.I.G.A Prof.R. Rossi",</v>
      </c>
      <c r="X2048" t="str">
        <f t="shared" si="188"/>
        <v>"fallecimiento": "No","fechaFallecimiento": "","causaFallecimiento": "","nivelEducativo": "","actividadLaboral": "No trabaja","coberturaSocial": "Sí","tratamientoAntibioticoHospitalizado": "","embarazo": "No"},</v>
      </c>
      <c r="Y2048" t="str">
        <f t="shared" si="189"/>
        <v>"seccion4": {"cultivos": ""},"seccion5": {"toleranciaGlucosa": "No realizada","toleranciaGlucosaRealizada": "","vitaminaD": "","vitaminaDRealizada": "","inmunoglobulina": "",</v>
      </c>
      <c r="Z2048" t="str">
        <f t="shared" si="190"/>
        <v>"inmunoglobulinaRealizada": ""},"seccion6": {"actividadDeportiva": ""}}]}}, { upsert: true } );</v>
      </c>
      <c r="AA2048" t="str">
        <f t="shared" si="191"/>
        <v>db.pacientes.updateOne({"_id":ObjectId('61e34254ec4ec02e84f5de5f')},{ $set: { "seguimientos": [{"id": "2013","seccion1": {"fechaSeguimiento": "2013-7-17","institucion": "H.I.G.A Prof.R. Rossi","fallecimiento": "No","fechaFallecimiento": "","causaFallecimiento": "","nivelEducativo": "","actividadLaboral": "No trabaja","coberturaSocial": "Sí","tratamientoAntibioticoHospitalizado": "","embarazo": "No"},"seccion4":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2049" spans="1:27" x14ac:dyDescent="0.3">
      <c r="A2049" t="s">
        <v>1306</v>
      </c>
      <c r="B2049">
        <v>866</v>
      </c>
      <c r="C2049">
        <v>2012</v>
      </c>
      <c r="D2049" s="5">
        <v>40926</v>
      </c>
      <c r="E2049" s="5" t="str">
        <f t="shared" si="186"/>
        <v>2012-1-18</v>
      </c>
      <c r="F2049" t="s">
        <v>413</v>
      </c>
      <c r="G2049" t="s">
        <v>281</v>
      </c>
      <c r="H2049" t="s">
        <v>72</v>
      </c>
      <c r="I2049" t="s">
        <v>294</v>
      </c>
      <c r="J2049" t="s">
        <v>69</v>
      </c>
      <c r="K2049" t="s">
        <v>70</v>
      </c>
      <c r="L2049" t="s">
        <v>281</v>
      </c>
      <c r="M2049" t="s">
        <v>45</v>
      </c>
      <c r="N2049" t="s">
        <v>35</v>
      </c>
      <c r="O2049" t="s">
        <v>37</v>
      </c>
      <c r="P2049" t="s">
        <v>118</v>
      </c>
      <c r="Q2049" t="s">
        <v>256</v>
      </c>
      <c r="R2049" t="s">
        <v>256</v>
      </c>
      <c r="S2049" t="s">
        <v>256</v>
      </c>
      <c r="T2049" t="s">
        <v>256</v>
      </c>
      <c r="U2049" t="s">
        <v>256</v>
      </c>
      <c r="V2049" t="s">
        <v>256</v>
      </c>
      <c r="W2049" t="str">
        <f t="shared" si="187"/>
        <v>db.pacientes.updateOne({"_id":ObjectId('61e34254ec4ec02e84f5de60')},{ $set: { "seguimientos": [{"id": "2012","seccion1": {"fechaSeguimiento": "2012-1-18","institucion": "H.I.G.A Prof.R. Rossi",</v>
      </c>
      <c r="X2049" t="str">
        <f t="shared" si="188"/>
        <v>"fallecimiento": "Sí","fechaFallecimiento": "2012-10-30","causaFallecimiento": "Relacionados al transplante","nivelEducativo": "Universitario Incompleto","actividadLaboral": "No trabaja","coberturaSocial": "Sí","tratamientoAntibioticoHospitalizado": "1","embarazo": "No"},</v>
      </c>
      <c r="Y2049" t="str">
        <f t="shared" si="189"/>
        <v>"seccion4": {"cultivos": "2"},"seccion5": {"toleranciaGlucosa": "No realizada","toleranciaGlucosaRealizada": "","vitaminaD": "","vitaminaDRealizada": "","inmunoglobulina": "",</v>
      </c>
      <c r="Z2049" t="str">
        <f t="shared" si="190"/>
        <v>"inmunoglobulinaRealizada": ""},"seccion6": {"actividadDeportiva": ""}}]}}, { upsert: true } );</v>
      </c>
      <c r="AA2049" t="str">
        <f t="shared" si="191"/>
        <v>db.pacientes.updateOne({"_id":ObjectId('61e34254ec4ec02e84f5de60')},{ $set: { "seguimientos": [{"id": "2012","seccion1": {"fechaSeguimiento": "2012-1-18","institucion": "H.I.G.A Prof.R. Rossi","fallecimiento": "Sí","fechaFallecimiento": "2012-10-30","causaFallecimiento": "Relacionados al transplante","nivelEducativo": "Universitario Incompleto","actividadLaboral": "No trabaja","coberturaSocial": "Sí","tratamientoAntibioticoHospitalizado": "1","embarazo": "No"},"seccion4": {"cultivos": "2"},"seccion5":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2050" spans="1:27" x14ac:dyDescent="0.3">
      <c r="A2050" t="s">
        <v>1307</v>
      </c>
      <c r="B2050">
        <v>867</v>
      </c>
      <c r="C2050">
        <v>2012</v>
      </c>
      <c r="D2050" s="5">
        <v>41059</v>
      </c>
      <c r="E2050" s="5" t="str">
        <f t="shared" si="186"/>
        <v>2012-5-30</v>
      </c>
      <c r="F2050" t="s">
        <v>413</v>
      </c>
      <c r="G2050" t="s">
        <v>35</v>
      </c>
      <c r="J2050" t="s">
        <v>63</v>
      </c>
      <c r="K2050" t="s">
        <v>53</v>
      </c>
      <c r="L2050" t="s">
        <v>281</v>
      </c>
      <c r="M2050" t="s">
        <v>45</v>
      </c>
      <c r="N2050" t="s">
        <v>35</v>
      </c>
      <c r="O2050" t="s">
        <v>49</v>
      </c>
      <c r="P2050" t="s">
        <v>261</v>
      </c>
      <c r="Q2050" t="s">
        <v>34</v>
      </c>
      <c r="R2050" t="s">
        <v>256</v>
      </c>
      <c r="S2050" t="s">
        <v>256</v>
      </c>
      <c r="T2050" t="s">
        <v>261</v>
      </c>
      <c r="U2050" t="s">
        <v>40</v>
      </c>
      <c r="V2050" t="s">
        <v>256</v>
      </c>
      <c r="W2050" t="str">
        <f t="shared" si="187"/>
        <v>db.pacientes.updateOne({"_id":ObjectId('61e34254ec4ec02e84f5de61')},{ $set: { "seguimientos": [{"id": "2012","seccion1": {"fechaSeguimiento": "2012-5-30","institucion": "H.I.G.A Prof.R. Rossi",</v>
      </c>
      <c r="X2050" t="str">
        <f t="shared" si="188"/>
        <v>"fallecimiento": "No","fechaFallecimiento": "","causaFallecimiento": "","nivelEducativo": "Secundaria completa","actividadLaboral": "Trabaja, parcial","coberturaSocial": "Sí","tratamientoAntibioticoHospitalizado": "1","embarazo": "No"},</v>
      </c>
      <c r="Y2050" t="str">
        <f t="shared" si="189"/>
        <v>"seccion4": {"cultivos": "4"},"seccion5": {"toleranciaGlucosa": "Realizada","toleranciaGlucosaRealizada": "Normal","vitaminaD": "","vitaminaDRealizada": "","inmunoglobulina": "Realizada",</v>
      </c>
      <c r="Z2050" t="str">
        <f t="shared" si="190"/>
        <v>"inmunoglobulinaRealizada": "&lt; 500"},"seccion6": {"actividadDeportiva": ""}}]}}, { upsert: true } );</v>
      </c>
      <c r="AA2050" t="str">
        <f t="shared" si="191"/>
        <v>db.pacientes.updateOne({"_id":ObjectId('61e34254ec4ec02e84f5de61')},{ $set: { "seguimientos": [{"id": "2012","seccion1": {"fechaSeguimiento": "2012-5-30","institucion": "H.I.G.A Prof.R. Rossi","fallecimiento": "No","fechaFallecimiento": "","causaFallecimiento": "","nivelEducativo": "Secundaria completa","actividadLaboral": "Trabaja, parcial","coberturaSocial": "Sí","tratamientoAntibioticoHospitalizado": "1","embarazo": "No"},"seccion4": {"cultivos": "4"},"seccion5": {"toleranciaGlucosa": "Realizada","toleranciaGlucosaRealizada": "Normal","vitaminaD": "","vitaminaDRealizada": "","inmunoglobulina": "Realizada","inmunoglobulinaRealizada": "&lt; 500"},"seccion6": {"actividadDeportiva": ""}}]}}, { upsert: true } );</v>
      </c>
    </row>
    <row r="2051" spans="1:27" x14ac:dyDescent="0.3">
      <c r="A2051" t="s">
        <v>1307</v>
      </c>
      <c r="B2051">
        <v>867</v>
      </c>
      <c r="C2051">
        <v>2013</v>
      </c>
      <c r="D2051" s="5">
        <v>41381</v>
      </c>
      <c r="E2051" s="5" t="str">
        <f t="shared" ref="E2051:E2114" si="192">_xlfn.CONCAT(YEAR(D2051),"-",MONTH(D2051),"-",DAY(D2051))</f>
        <v>2013-4-17</v>
      </c>
      <c r="F2051" t="s">
        <v>413</v>
      </c>
      <c r="G2051" t="s">
        <v>35</v>
      </c>
      <c r="J2051" t="s">
        <v>63</v>
      </c>
      <c r="K2051" t="s">
        <v>76</v>
      </c>
      <c r="L2051" t="s">
        <v>281</v>
      </c>
      <c r="M2051" t="s">
        <v>45</v>
      </c>
      <c r="N2051" t="s">
        <v>35</v>
      </c>
      <c r="O2051" t="s">
        <v>48</v>
      </c>
      <c r="P2051" t="s">
        <v>261</v>
      </c>
      <c r="Q2051" t="s">
        <v>34</v>
      </c>
      <c r="R2051" t="s">
        <v>256</v>
      </c>
      <c r="S2051" t="s">
        <v>256</v>
      </c>
      <c r="T2051" t="s">
        <v>256</v>
      </c>
      <c r="U2051" t="s">
        <v>256</v>
      </c>
      <c r="V2051" t="s">
        <v>256</v>
      </c>
      <c r="W2051" t="str">
        <f t="shared" si="187"/>
        <v>db.pacientes.updateOne({"_id":ObjectId('61e34254ec4ec02e84f5de61')},{ $set: { "seguimientos": [{"id": "2013","seccion1": {"fechaSeguimiento": "2013-4-17","institucion": "H.I.G.A Prof.R. Rossi",</v>
      </c>
      <c r="X2051" t="str">
        <f t="shared" si="188"/>
        <v>"fallecimiento": "No","fechaFallecimiento": "","causaFallecimiento": "","nivelEducativo": "Secundaria completa","actividadLaboral": "Trabaja, completo","coberturaSocial": "Sí","tratamientoAntibioticoHospitalizado": "1","embarazo": "No"},</v>
      </c>
      <c r="Y2051" t="str">
        <f t="shared" si="189"/>
        <v>"seccion4": {"cultivos": "5"},"seccion5": {"toleranciaGlucosa": "Realizada","toleranciaGlucosaRealizada": "Normal","vitaminaD": "","vitaminaDRealizada": "","inmunoglobulina": "",</v>
      </c>
      <c r="Z2051" t="str">
        <f t="shared" si="190"/>
        <v>"inmunoglobulinaRealizada": ""},"seccion6": {"actividadDeportiva": ""}}]}}, { upsert: true } );</v>
      </c>
      <c r="AA2051" t="str">
        <f t="shared" si="191"/>
        <v>db.pacientes.updateOne({"_id":ObjectId('61e34254ec4ec02e84f5de61')},{ $set: { "seguimientos": [{"id": "2013","seccion1": {"fechaSeguimiento": "2013-4-17","institucion": "H.I.G.A Prof.R. Rossi","fallecimiento": "No","fechaFallecimiento": "","causaFallecimiento": "","nivelEducativo": "Secundaria completa","actividadLaboral": "Trabaja, completo","coberturaSocial": "Sí","tratamientoAntibioticoHospitalizado": "1","embarazo": "No"},"seccion4": {"cultivos": "5"},"seccion5": {"toleranciaGlucosa": "Realizada","toleranciaGlucosaRealizada": "Normal","vitaminaD": "","vitaminaDRealizada": "","inmunoglobulina": "","inmunoglobulinaRealizada": ""},"seccion6": {"actividadDeportiva": ""}}]}}, { upsert: true } );</v>
      </c>
    </row>
    <row r="2052" spans="1:27" x14ac:dyDescent="0.3">
      <c r="A2052" t="s">
        <v>1307</v>
      </c>
      <c r="B2052">
        <v>867</v>
      </c>
      <c r="C2052">
        <v>2014</v>
      </c>
      <c r="D2052" s="5">
        <v>41691</v>
      </c>
      <c r="E2052" s="5" t="str">
        <f t="shared" si="192"/>
        <v>2014-2-21</v>
      </c>
      <c r="F2052" t="s">
        <v>413</v>
      </c>
      <c r="G2052" t="s">
        <v>35</v>
      </c>
      <c r="J2052" t="s">
        <v>61</v>
      </c>
      <c r="L2052" t="s">
        <v>281</v>
      </c>
      <c r="N2052" t="s">
        <v>35</v>
      </c>
      <c r="O2052" t="s">
        <v>46</v>
      </c>
      <c r="P2052" t="s">
        <v>261</v>
      </c>
      <c r="Q2052" t="s">
        <v>77</v>
      </c>
      <c r="R2052" t="s">
        <v>256</v>
      </c>
      <c r="S2052" t="s">
        <v>256</v>
      </c>
      <c r="T2052" t="s">
        <v>261</v>
      </c>
      <c r="U2052" t="s">
        <v>40</v>
      </c>
      <c r="V2052" t="s">
        <v>281</v>
      </c>
      <c r="W2052" t="str">
        <f t="shared" ref="W2052:W2115" si="193">"db.pacientes.updateOne({""_id"":ObjectId('"&amp;A2052&amp;"')},{ $set: { ""seguimientos"": [{""id"": """&amp;C2052&amp;""",""seccion1"": {""fechaSeguimiento"": """&amp;E2052&amp;""",""institucion"": """&amp;F2052&amp;""","</f>
        <v>db.pacientes.updateOne({"_id":ObjectId('61e34254ec4ec02e84f5de61')},{ $set: { "seguimientos": [{"id": "2014","seccion1": {"fechaSeguimiento": "2014-2-21","institucion": "H.I.G.A Prof.R. Rossi",</v>
      </c>
      <c r="X2052" t="str">
        <f t="shared" ref="X2052:X2115" si="194">"""fallecimiento"": """&amp;G2052&amp;""",""fechaFallecimiento"": """&amp;H2052&amp;""",""causaFallecimiento"": """&amp;I2052&amp;""",""nivelEducativo"": """&amp;J2052&amp;""",""actividadLaboral"": """&amp;K2052&amp;""",""coberturaSocial"": """&amp;L2052&amp;""",""tratamientoAntibioticoHospitalizado"": """&amp;M2052&amp;""",""embarazo"": """&amp;N2052&amp;"""},"</f>
        <v>"fallecimiento": "No","fechaFallecimiento": "","causaFallecimiento": "","nivelEducativo": "Secundaria incompleta","actividadLaboral": "","coberturaSocial": "Sí","tratamientoAntibioticoHospitalizado": "","embarazo": "No"},</v>
      </c>
      <c r="Y2052" t="str">
        <f t="shared" ref="Y2052:Y2115" si="195">"""seccion4"": {""cultivos"": """&amp;O2052&amp;"""},""seccion5"": {""toleranciaGlucosa"": """&amp;P2052&amp;""",""toleranciaGlucosaRealizada"": """&amp;Q2052&amp;""",""vitaminaD"": """&amp;R2052&amp;""",""vitaminaDRealizada"": """&amp;S2052&amp;""",""inmunoglobulina"": """&amp;T2052&amp;""","</f>
        <v>"seccion4": {"cultivos": "3"},"seccion5": {"toleranciaGlucosa": "Realizada","toleranciaGlucosaRealizada": "Diabetes","vitaminaD": "","vitaminaDRealizada": "","inmunoglobulina": "Realizada",</v>
      </c>
      <c r="Z2052" t="str">
        <f t="shared" ref="Z2052:Z2115" si="196">"""inmunoglobulinaRealizada"": """&amp;U2052&amp;"""},""seccion6"": {""actividadDeportiva"": """&amp;V2052&amp;"""}}]}}, { upsert: true } );"</f>
        <v>"inmunoglobulinaRealizada": "&lt; 500"},"seccion6": {"actividadDeportiva": "Sí"}}]}}, { upsert: true } );</v>
      </c>
      <c r="AA2052" t="str">
        <f t="shared" ref="AA2052:AA2115" si="197">W2052&amp;X2052&amp;Y2052&amp;Z2052</f>
        <v>db.pacientes.updateOne({"_id":ObjectId('61e34254ec4ec02e84f5de61')},{ $set: { "seguimientos": [{"id": "2014","seccion1": {"fechaSeguimiento": "2014-2-21","institucion": "H.I.G.A Prof.R. Rossi","fallecimiento": "No","fechaFallecimiento": "","causaFallecimiento": "","nivelEducativo": "Secundaria incompleta","actividadLaboral": "","coberturaSocial": "Sí","tratamientoAntibioticoHospitalizado": "","embarazo": "No"},"seccion4": {"cultivos": "3"},"seccion5": {"toleranciaGlucosa": "Realizada","toleranciaGlucosaRealizada": "Diabetes","vitaminaD": "","vitaminaDRealizada": "","inmunoglobulina": "Realizada","inmunoglobulinaRealizada": "&lt; 500"},"seccion6": {"actividadDeportiva": "Sí"}}]}}, { upsert: true } );</v>
      </c>
    </row>
    <row r="2053" spans="1:27" x14ac:dyDescent="0.3">
      <c r="A2053" t="s">
        <v>1307</v>
      </c>
      <c r="B2053">
        <v>867</v>
      </c>
      <c r="C2053">
        <v>2015</v>
      </c>
      <c r="D2053" s="5">
        <v>42312</v>
      </c>
      <c r="E2053" s="5" t="str">
        <f t="shared" si="192"/>
        <v>2015-11-4</v>
      </c>
      <c r="F2053" t="s">
        <v>413</v>
      </c>
      <c r="G2053" t="s">
        <v>35</v>
      </c>
      <c r="K2053" t="s">
        <v>76</v>
      </c>
      <c r="L2053" t="s">
        <v>281</v>
      </c>
      <c r="M2053" t="s">
        <v>45</v>
      </c>
      <c r="O2053" t="s">
        <v>49</v>
      </c>
      <c r="P2053" t="s">
        <v>261</v>
      </c>
      <c r="Q2053" t="s">
        <v>77</v>
      </c>
      <c r="R2053" t="s">
        <v>261</v>
      </c>
      <c r="S2053" t="s">
        <v>34</v>
      </c>
      <c r="T2053" t="s">
        <v>261</v>
      </c>
      <c r="U2053" t="s">
        <v>40</v>
      </c>
      <c r="V2053" t="s">
        <v>281</v>
      </c>
      <c r="W2053" t="str">
        <f t="shared" si="193"/>
        <v>db.pacientes.updateOne({"_id":ObjectId('61e34254ec4ec02e84f5de61')},{ $set: { "seguimientos": [{"id": "2015","seccion1": {"fechaSeguimiento": "2015-11-4","institucion": "H.I.G.A Prof.R. Rossi",</v>
      </c>
      <c r="X2053" t="str">
        <f t="shared" si="194"/>
        <v>"fallecimiento": "No","fechaFallecimiento": "","causaFallecimiento": "","nivelEducativo": "","actividadLaboral": "Trabaja, completo","coberturaSocial": "Sí","tratamientoAntibioticoHospitalizado": "1","embarazo": ""},</v>
      </c>
      <c r="Y2053" t="str">
        <f t="shared" si="195"/>
        <v>"seccion4": {"cultivos": "4"},"seccion5": {"toleranciaGlucosa": "Realizada","toleranciaGlucosaRealizada": "Diabetes","vitaminaD": "Realizada","vitaminaDRealizada": "Normal","inmunoglobulina": "Realizada",</v>
      </c>
      <c r="Z2053" t="str">
        <f t="shared" si="196"/>
        <v>"inmunoglobulinaRealizada": "&lt; 500"},"seccion6": {"actividadDeportiva": "Sí"}}]}}, { upsert: true } );</v>
      </c>
      <c r="AA2053" t="str">
        <f t="shared" si="197"/>
        <v>db.pacientes.updateOne({"_id":ObjectId('61e34254ec4ec02e84f5de61')},{ $set: { "seguimientos": [{"id": "2015","seccion1": {"fechaSeguimiento": "2015-11-4","institucion": "H.I.G.A Prof.R. Rossi","fallecimiento": "No","fechaFallecimiento": "","causaFallecimiento": "","nivelEducativo": "","actividadLaboral": "Trabaja, completo","coberturaSocial": "Sí","tratamientoAntibioticoHospitalizado": "1","embarazo": ""},"seccion4": {"cultivos": "4"},"seccion5": {"toleranciaGlucosa": "Realizada","toleranciaGlucosaRealizada": "Diabetes","vitaminaD": "Realizada","vitaminaDRealizada": "Normal","inmunoglobulina": "Realizada","inmunoglobulinaRealizada": "&lt; 500"},"seccion6": {"actividadDeportiva": "Sí"}}]}}, { upsert: true } );</v>
      </c>
    </row>
    <row r="2054" spans="1:27" x14ac:dyDescent="0.3">
      <c r="A2054" t="s">
        <v>1308</v>
      </c>
      <c r="B2054">
        <v>868</v>
      </c>
      <c r="C2054">
        <v>2012</v>
      </c>
      <c r="D2054" s="5">
        <v>41094</v>
      </c>
      <c r="E2054" s="5" t="str">
        <f t="shared" si="192"/>
        <v>2012-7-4</v>
      </c>
      <c r="F2054" t="s">
        <v>413</v>
      </c>
      <c r="G2054" t="s">
        <v>35</v>
      </c>
      <c r="J2054" t="s">
        <v>63</v>
      </c>
      <c r="K2054" t="s">
        <v>70</v>
      </c>
      <c r="L2054" t="s">
        <v>281</v>
      </c>
      <c r="M2054" t="s">
        <v>45</v>
      </c>
      <c r="N2054" t="s">
        <v>35</v>
      </c>
      <c r="O2054" t="s">
        <v>49</v>
      </c>
      <c r="P2054" t="s">
        <v>261</v>
      </c>
      <c r="Q2054" t="s">
        <v>34</v>
      </c>
      <c r="R2054" t="s">
        <v>256</v>
      </c>
      <c r="S2054" t="s">
        <v>256</v>
      </c>
      <c r="T2054" t="s">
        <v>256</v>
      </c>
      <c r="U2054" t="s">
        <v>256</v>
      </c>
      <c r="V2054" t="s">
        <v>256</v>
      </c>
      <c r="W2054" t="str">
        <f t="shared" si="193"/>
        <v>db.pacientes.updateOne({"_id":ObjectId('61e34254ec4ec02e84f5de62')},{ $set: { "seguimientos": [{"id": "2012","seccion1": {"fechaSeguimiento": "2012-7-4","institucion": "H.I.G.A Prof.R. Rossi",</v>
      </c>
      <c r="X2054" t="str">
        <f t="shared" si="194"/>
        <v>"fallecimiento": "No","fechaFallecimiento": "","causaFallecimiento": "","nivelEducativo": "Secundaria completa","actividadLaboral": "No trabaja","coberturaSocial": "Sí","tratamientoAntibioticoHospitalizado": "1","embarazo": "No"},</v>
      </c>
      <c r="Y2054" t="str">
        <f t="shared" si="195"/>
        <v>"seccion4": {"cultivos": "4"},"seccion5": {"toleranciaGlucosa": "Realizada","toleranciaGlucosaRealizada": "Normal","vitaminaD": "","vitaminaDRealizada": "","inmunoglobulina": "",</v>
      </c>
      <c r="Z2054" t="str">
        <f t="shared" si="196"/>
        <v>"inmunoglobulinaRealizada": ""},"seccion6": {"actividadDeportiva": ""}}]}}, { upsert: true } );</v>
      </c>
      <c r="AA2054" t="str">
        <f t="shared" si="197"/>
        <v>db.pacientes.updateOne({"_id":ObjectId('61e34254ec4ec02e84f5de62')},{ $set: { "seguimientos": [{"id": "2012","seccion1": {"fechaSeguimiento": "2012-7-4","institucion": "H.I.G.A Prof.R. Rossi","fallecimiento": "No","fechaFallecimiento": "","causaFallecimiento": "","nivelEducativo": "Secundaria completa","actividadLaboral": "No trabaja","coberturaSocial": "Sí","tratamientoAntibioticoHospitalizado": "1","embarazo": "No"},"seccion4": {"cultivos": "4"},"seccion5": {"toleranciaGlucosa": "Realizada","toleranciaGlucosaRealizada": "Normal","vitaminaD": "","vitaminaDRealizada": "","inmunoglobulina": "","inmunoglobulinaRealizada": ""},"seccion6": {"actividadDeportiva": ""}}]}}, { upsert: true } );</v>
      </c>
    </row>
    <row r="2055" spans="1:27" x14ac:dyDescent="0.3">
      <c r="A2055" t="s">
        <v>1308</v>
      </c>
      <c r="B2055">
        <v>868</v>
      </c>
      <c r="C2055">
        <v>2013</v>
      </c>
      <c r="D2055" s="5">
        <v>41592</v>
      </c>
      <c r="E2055" s="5" t="str">
        <f t="shared" si="192"/>
        <v>2013-11-14</v>
      </c>
      <c r="F2055" t="s">
        <v>413</v>
      </c>
      <c r="G2055" t="s">
        <v>35</v>
      </c>
      <c r="J2055" t="s">
        <v>63</v>
      </c>
      <c r="K2055" t="s">
        <v>53</v>
      </c>
      <c r="L2055" t="s">
        <v>281</v>
      </c>
      <c r="N2055" t="s">
        <v>35</v>
      </c>
      <c r="O2055" t="s">
        <v>46</v>
      </c>
      <c r="P2055" t="s">
        <v>118</v>
      </c>
      <c r="Q2055" t="s">
        <v>256</v>
      </c>
      <c r="R2055" t="s">
        <v>256</v>
      </c>
      <c r="S2055" t="s">
        <v>256</v>
      </c>
      <c r="T2055" t="s">
        <v>256</v>
      </c>
      <c r="U2055" t="s">
        <v>256</v>
      </c>
      <c r="V2055" t="s">
        <v>256</v>
      </c>
      <c r="W2055" t="str">
        <f t="shared" si="193"/>
        <v>db.pacientes.updateOne({"_id":ObjectId('61e34254ec4ec02e84f5de62')},{ $set: { "seguimientos": [{"id": "2013","seccion1": {"fechaSeguimiento": "2013-11-14","institucion": "H.I.G.A Prof.R. Rossi",</v>
      </c>
      <c r="X2055" t="str">
        <f t="shared" si="194"/>
        <v>"fallecimiento": "No","fechaFallecimiento": "","causaFallecimiento": "","nivelEducativo": "Secundaria completa","actividadLaboral": "Trabaja, parcial","coberturaSocial": "Sí","tratamientoAntibioticoHospitalizado": "","embarazo": "No"},</v>
      </c>
      <c r="Y2055" t="str">
        <f t="shared" si="195"/>
        <v>"seccion4": {"cultivos": "3"},"seccion5": {"toleranciaGlucosa": "No realizada","toleranciaGlucosaRealizada": "","vitaminaD": "","vitaminaDRealizada": "","inmunoglobulina": "",</v>
      </c>
      <c r="Z2055" t="str">
        <f t="shared" si="196"/>
        <v>"inmunoglobulinaRealizada": ""},"seccion6": {"actividadDeportiva": ""}}]}}, { upsert: true } );</v>
      </c>
      <c r="AA2055" t="str">
        <f t="shared" si="197"/>
        <v>db.pacientes.updateOne({"_id":ObjectId('61e34254ec4ec02e84f5de62')},{ $set: { "seguimientos": [{"id": "2013","seccion1": {"fechaSeguimiento": "2013-11-14","institucion": "H.I.G.A Prof.R. Rossi","fallecimiento": "No","fechaFallecimiento": "","causaFallecimiento": "","nivelEducativo": "Secundaria completa","actividadLaboral": "Trabaja, parcial","coberturaSocial": "Sí","tratamientoAntibioticoHospitalizado": "","embarazo": "No"},"seccion4": {"cultivos": "3"},"seccion5":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2056" spans="1:27" x14ac:dyDescent="0.3">
      <c r="A2056" t="s">
        <v>1308</v>
      </c>
      <c r="B2056">
        <v>868</v>
      </c>
      <c r="C2056">
        <v>2014</v>
      </c>
      <c r="D2056" s="5">
        <v>41866</v>
      </c>
      <c r="E2056" s="5" t="str">
        <f t="shared" si="192"/>
        <v>2014-8-15</v>
      </c>
      <c r="F2056" t="s">
        <v>413</v>
      </c>
      <c r="G2056" t="s">
        <v>35</v>
      </c>
      <c r="J2056" t="s">
        <v>63</v>
      </c>
      <c r="K2056" t="s">
        <v>53</v>
      </c>
      <c r="L2056" t="s">
        <v>281</v>
      </c>
      <c r="O2056" t="s">
        <v>46</v>
      </c>
      <c r="P2056" t="s">
        <v>261</v>
      </c>
      <c r="Q2056" t="s">
        <v>34</v>
      </c>
      <c r="R2056" t="s">
        <v>256</v>
      </c>
      <c r="S2056" t="s">
        <v>256</v>
      </c>
      <c r="T2056" t="s">
        <v>256</v>
      </c>
      <c r="U2056" t="s">
        <v>256</v>
      </c>
      <c r="V2056" t="s">
        <v>256</v>
      </c>
      <c r="W2056" t="str">
        <f t="shared" si="193"/>
        <v>db.pacientes.updateOne({"_id":ObjectId('61e34254ec4ec02e84f5de62')},{ $set: { "seguimientos": [{"id": "2014","seccion1": {"fechaSeguimiento": "2014-8-15","institucion": "H.I.G.A Prof.R. Rossi",</v>
      </c>
      <c r="X2056" t="str">
        <f t="shared" si="194"/>
        <v>"fallecimiento": "No","fechaFallecimiento": "","causaFallecimiento": "","nivelEducativo": "Secundaria completa","actividadLaboral": "Trabaja, parcial","coberturaSocial": "Sí","tratamientoAntibioticoHospitalizado": "","embarazo": ""},</v>
      </c>
      <c r="Y2056" t="str">
        <f t="shared" si="195"/>
        <v>"seccion4": {"cultivos": "3"},"seccion5": {"toleranciaGlucosa": "Realizada","toleranciaGlucosaRealizada": "Normal","vitaminaD": "","vitaminaDRealizada": "","inmunoglobulina": "",</v>
      </c>
      <c r="Z2056" t="str">
        <f t="shared" si="196"/>
        <v>"inmunoglobulinaRealizada": ""},"seccion6": {"actividadDeportiva": ""}}]}}, { upsert: true } );</v>
      </c>
      <c r="AA2056" t="str">
        <f t="shared" si="197"/>
        <v>db.pacientes.updateOne({"_id":ObjectId('61e34254ec4ec02e84f5de62')},{ $set: { "seguimientos": [{"id": "2014","seccion1": {"fechaSeguimiento": "2014-8-15","institucion": "H.I.G.A Prof.R. Rossi","fallecimiento": "No","fechaFallecimiento": "","causaFallecimiento": "","nivelEducativo": "Secundaria completa","actividadLaboral": "Trabaja, parcial","coberturaSocial": "Sí","tratamientoAntibioticoHospitalizado": "","embarazo": ""},"seccion4": {"cultivos": "3"},"seccion5": {"toleranciaGlucosa": "Realizada","toleranciaGlucosaRealizada": "Normal","vitaminaD": "","vitaminaDRealizada": "","inmunoglobulina": "","inmunoglobulinaRealizada": ""},"seccion6": {"actividadDeportiva": ""}}]}}, { upsert: true } );</v>
      </c>
    </row>
    <row r="2057" spans="1:27" x14ac:dyDescent="0.3">
      <c r="A2057" t="s">
        <v>1309</v>
      </c>
      <c r="B2057">
        <v>869</v>
      </c>
      <c r="C2057">
        <v>2012</v>
      </c>
      <c r="D2057" s="5">
        <v>41082</v>
      </c>
      <c r="E2057" s="5" t="str">
        <f t="shared" si="192"/>
        <v>2012-6-22</v>
      </c>
      <c r="F2057" t="s">
        <v>413</v>
      </c>
      <c r="G2057" t="s">
        <v>35</v>
      </c>
      <c r="J2057" t="s">
        <v>63</v>
      </c>
      <c r="K2057" t="s">
        <v>70</v>
      </c>
      <c r="L2057" t="s">
        <v>281</v>
      </c>
      <c r="M2057" t="s">
        <v>45</v>
      </c>
      <c r="N2057" t="s">
        <v>35</v>
      </c>
      <c r="O2057" t="s">
        <v>49</v>
      </c>
      <c r="P2057" t="s">
        <v>261</v>
      </c>
      <c r="Q2057" t="s">
        <v>77</v>
      </c>
      <c r="R2057" t="s">
        <v>256</v>
      </c>
      <c r="S2057" t="s">
        <v>256</v>
      </c>
      <c r="T2057" t="s">
        <v>256</v>
      </c>
      <c r="U2057" t="s">
        <v>256</v>
      </c>
      <c r="V2057" t="s">
        <v>281</v>
      </c>
      <c r="W2057" t="str">
        <f t="shared" si="193"/>
        <v>db.pacientes.updateOne({"_id":ObjectId('61e34254ec4ec02e84f5de63')},{ $set: { "seguimientos": [{"id": "2012","seccion1": {"fechaSeguimiento": "2012-6-22","institucion": "H.I.G.A Prof.R. Rossi",</v>
      </c>
      <c r="X2057" t="str">
        <f t="shared" si="194"/>
        <v>"fallecimiento": "No","fechaFallecimiento": "","causaFallecimiento": "","nivelEducativo": "Secundaria completa","actividadLaboral": "No trabaja","coberturaSocial": "Sí","tratamientoAntibioticoHospitalizado": "1","embarazo": "No"},</v>
      </c>
      <c r="Y2057" t="str">
        <f t="shared" si="195"/>
        <v>"seccion4": {"cultivos": "4"},"seccion5": {"toleranciaGlucosa": "Realizada","toleranciaGlucosaRealizada": "Diabetes","vitaminaD": "","vitaminaDRealizada": "","inmunoglobulina": "",</v>
      </c>
      <c r="Z2057" t="str">
        <f t="shared" si="196"/>
        <v>"inmunoglobulinaRealizada": ""},"seccion6": {"actividadDeportiva": "Sí"}}]}}, { upsert: true } );</v>
      </c>
      <c r="AA2057" t="str">
        <f t="shared" si="197"/>
        <v>db.pacientes.updateOne({"_id":ObjectId('61e34254ec4ec02e84f5de63')},{ $set: { "seguimientos": [{"id": "2012","seccion1": {"fechaSeguimiento": "2012-6-22","institucion": "H.I.G.A Prof.R. Rossi","fallecimiento": "No","fechaFallecimiento": "","causaFallecimiento": "","nivelEducativo": "Secundaria completa","actividadLaboral": "No trabaja","coberturaSocial": "Sí","tratamientoAntibioticoHospitalizado": "1","embarazo": "No"},"seccion4": {"cultivos": "4"},"seccion5": {"toleranciaGlucosa": "Realizada","toleranciaGlucosaRealizada": "Diabetes","vitaminaD": "","vitaminaDRealizada": "","inmunoglobulina": "","inmunoglobulinaRealizada": ""},"seccion6": {"actividadDeportiva": "Sí"}}]}}, { upsert: true } );</v>
      </c>
    </row>
    <row r="2058" spans="1:27" x14ac:dyDescent="0.3">
      <c r="A2058" t="s">
        <v>1309</v>
      </c>
      <c r="B2058">
        <v>869</v>
      </c>
      <c r="C2058">
        <v>2013</v>
      </c>
      <c r="D2058" s="5">
        <v>41523</v>
      </c>
      <c r="E2058" s="5" t="str">
        <f t="shared" si="192"/>
        <v>2013-9-6</v>
      </c>
      <c r="F2058" t="s">
        <v>413</v>
      </c>
      <c r="G2058" t="s">
        <v>35</v>
      </c>
      <c r="J2058" t="s">
        <v>63</v>
      </c>
      <c r="K2058" t="s">
        <v>53</v>
      </c>
      <c r="L2058" t="s">
        <v>281</v>
      </c>
      <c r="M2058" t="s">
        <v>46</v>
      </c>
      <c r="N2058" t="s">
        <v>35</v>
      </c>
      <c r="P2058" t="s">
        <v>261</v>
      </c>
      <c r="Q2058" t="s">
        <v>77</v>
      </c>
      <c r="R2058" t="s">
        <v>256</v>
      </c>
      <c r="S2058" t="s">
        <v>256</v>
      </c>
      <c r="T2058" t="s">
        <v>261</v>
      </c>
      <c r="U2058" t="s">
        <v>40</v>
      </c>
      <c r="V2058" t="s">
        <v>256</v>
      </c>
      <c r="W2058" t="str">
        <f t="shared" si="193"/>
        <v>db.pacientes.updateOne({"_id":ObjectId('61e34254ec4ec02e84f5de63')},{ $set: { "seguimientos": [{"id": "2013","seccion1": {"fechaSeguimiento": "2013-9-6","institucion": "H.I.G.A Prof.R. Rossi",</v>
      </c>
      <c r="X2058" t="str">
        <f t="shared" si="194"/>
        <v>"fallecimiento": "No","fechaFallecimiento": "","causaFallecimiento": "","nivelEducativo": "Secundaria completa","actividadLaboral": "Trabaja, parcial","coberturaSocial": "Sí","tratamientoAntibioticoHospitalizado": "3","embarazo": "No"},</v>
      </c>
      <c r="Y2058" t="str">
        <f t="shared" si="195"/>
        <v>"seccion4": {"cultivos": ""},"seccion5": {"toleranciaGlucosa": "Realizada","toleranciaGlucosaRealizada": "Diabetes","vitaminaD": "","vitaminaDRealizada": "","inmunoglobulina": "Realizada",</v>
      </c>
      <c r="Z2058" t="str">
        <f t="shared" si="196"/>
        <v>"inmunoglobulinaRealizada": "&lt; 500"},"seccion6": {"actividadDeportiva": ""}}]}}, { upsert: true } );</v>
      </c>
      <c r="AA2058" t="str">
        <f t="shared" si="197"/>
        <v>db.pacientes.updateOne({"_id":ObjectId('61e34254ec4ec02e84f5de63')},{ $set: { "seguimientos": [{"id": "2013","seccion1": {"fechaSeguimiento": "2013-9-6","institucion": "H.I.G.A Prof.R. Rossi","fallecimiento": "No","fechaFallecimiento": "","causaFallecimiento": "","nivelEducativo": "Secundaria completa","actividadLaboral": "Trabaja, parcial","coberturaSocial": "Sí","tratamientoAntibioticoHospitalizado": "3","embarazo": "No"},"seccion4": {"cultivos": ""},"seccion5": {"toleranciaGlucosa": "Realizada","toleranciaGlucosaRealizada": "Diabetes","vitaminaD": "","vitaminaDRealizada": "","inmunoglobulina": "Realizada","inmunoglobulinaRealizada": "&lt; 500"},"seccion6": {"actividadDeportiva": ""}}]}}, { upsert: true } );</v>
      </c>
    </row>
    <row r="2059" spans="1:27" x14ac:dyDescent="0.3">
      <c r="A2059" t="s">
        <v>1310</v>
      </c>
      <c r="B2059">
        <v>870</v>
      </c>
      <c r="C2059">
        <v>2012</v>
      </c>
      <c r="D2059" s="5">
        <v>41073</v>
      </c>
      <c r="E2059" s="5" t="str">
        <f t="shared" si="192"/>
        <v>2012-6-13</v>
      </c>
      <c r="F2059" t="s">
        <v>413</v>
      </c>
      <c r="G2059" t="s">
        <v>35</v>
      </c>
      <c r="J2059" t="s">
        <v>63</v>
      </c>
      <c r="K2059" t="s">
        <v>53</v>
      </c>
      <c r="L2059" t="s">
        <v>281</v>
      </c>
      <c r="M2059" t="s">
        <v>37</v>
      </c>
      <c r="N2059" t="s">
        <v>35</v>
      </c>
      <c r="O2059" t="s">
        <v>49</v>
      </c>
      <c r="P2059" t="s">
        <v>118</v>
      </c>
      <c r="Q2059" t="s">
        <v>256</v>
      </c>
      <c r="R2059" t="s">
        <v>256</v>
      </c>
      <c r="S2059" t="s">
        <v>256</v>
      </c>
      <c r="T2059" t="s">
        <v>256</v>
      </c>
      <c r="U2059" t="s">
        <v>256</v>
      </c>
      <c r="V2059" t="s">
        <v>256</v>
      </c>
      <c r="W2059" t="str">
        <f t="shared" si="193"/>
        <v>db.pacientes.updateOne({"_id":ObjectId('61e34254ec4ec02e84f5de64')},{ $set: { "seguimientos": [{"id": "2012","seccion1": {"fechaSeguimiento": "2012-6-13","institucion": "H.I.G.A Prof.R. Rossi",</v>
      </c>
      <c r="X2059" t="str">
        <f t="shared" si="194"/>
        <v>"fallecimiento": "No","fechaFallecimiento": "","causaFallecimiento": "","nivelEducativo": "Secundaria completa","actividadLaboral": "Trabaja, parcial","coberturaSocial": "Sí","tratamientoAntibioticoHospitalizado": "2","embarazo": "No"},</v>
      </c>
      <c r="Y2059" t="str">
        <f t="shared" si="195"/>
        <v>"seccion4": {"cultivos": "4"},"seccion5": {"toleranciaGlucosa": "No realizada","toleranciaGlucosaRealizada": "","vitaminaD": "","vitaminaDRealizada": "","inmunoglobulina": "",</v>
      </c>
      <c r="Z2059" t="str">
        <f t="shared" si="196"/>
        <v>"inmunoglobulinaRealizada": ""},"seccion6": {"actividadDeportiva": ""}}]}}, { upsert: true } );</v>
      </c>
      <c r="AA2059" t="str">
        <f t="shared" si="197"/>
        <v>db.pacientes.updateOne({"_id":ObjectId('61e34254ec4ec02e84f5de64')},{ $set: { "seguimientos": [{"id": "2012","seccion1": {"fechaSeguimiento": "2012-6-13","institucion": "H.I.G.A Prof.R. Rossi","fallecimiento": "No","fechaFallecimiento": "","causaFallecimiento": "","nivelEducativo": "Secundaria completa","actividadLaboral": "Trabaja, parcial","coberturaSocial": "Sí","tratamientoAntibioticoHospitalizado": "2","embarazo": "No"},"seccion4": {"cultivos": "4"},"seccion5":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2060" spans="1:27" x14ac:dyDescent="0.3">
      <c r="A2060" t="s">
        <v>1310</v>
      </c>
      <c r="B2060">
        <v>870</v>
      </c>
      <c r="C2060">
        <v>2013</v>
      </c>
      <c r="D2060" s="5">
        <v>41528</v>
      </c>
      <c r="E2060" s="5" t="str">
        <f t="shared" si="192"/>
        <v>2013-9-11</v>
      </c>
      <c r="F2060" t="s">
        <v>413</v>
      </c>
      <c r="G2060" t="s">
        <v>35</v>
      </c>
      <c r="J2060" t="s">
        <v>63</v>
      </c>
      <c r="K2060" t="s">
        <v>76</v>
      </c>
      <c r="L2060" t="s">
        <v>281</v>
      </c>
      <c r="N2060" t="s">
        <v>35</v>
      </c>
      <c r="P2060" t="s">
        <v>261</v>
      </c>
      <c r="Q2060" t="s">
        <v>34</v>
      </c>
      <c r="R2060" t="s">
        <v>256</v>
      </c>
      <c r="S2060" t="s">
        <v>256</v>
      </c>
      <c r="T2060" t="s">
        <v>261</v>
      </c>
      <c r="U2060" t="s">
        <v>40</v>
      </c>
      <c r="V2060" t="s">
        <v>281</v>
      </c>
      <c r="W2060" t="str">
        <f t="shared" si="193"/>
        <v>db.pacientes.updateOne({"_id":ObjectId('61e34254ec4ec02e84f5de64')},{ $set: { "seguimientos": [{"id": "2013","seccion1": {"fechaSeguimiento": "2013-9-11","institucion": "H.I.G.A Prof.R. Rossi",</v>
      </c>
      <c r="X2060" t="str">
        <f t="shared" si="194"/>
        <v>"fallecimiento": "No","fechaFallecimiento": "","causaFallecimiento": "","nivelEducativo": "Secundaria completa","actividadLaboral": "Trabaja, completo","coberturaSocial": "Sí","tratamientoAntibioticoHospitalizado": "","embarazo": "No"},</v>
      </c>
      <c r="Y2060" t="str">
        <f t="shared" si="195"/>
        <v>"seccion4": {"cultivos": ""},"seccion5": {"toleranciaGlucosa": "Realizada","toleranciaGlucosaRealizada": "Normal","vitaminaD": "","vitaminaDRealizada": "","inmunoglobulina": "Realizada",</v>
      </c>
      <c r="Z2060" t="str">
        <f t="shared" si="196"/>
        <v>"inmunoglobulinaRealizada": "&lt; 500"},"seccion6": {"actividadDeportiva": "Sí"}}]}}, { upsert: true } );</v>
      </c>
      <c r="AA2060" t="str">
        <f t="shared" si="197"/>
        <v>db.pacientes.updateOne({"_id":ObjectId('61e34254ec4ec02e84f5de64')},{ $set: { "seguimientos": [{"id": "2013","seccion1": {"fechaSeguimiento": "2013-9-11","institucion": "H.I.G.A Prof.R. Rossi","fallecimiento": "No","fechaFallecimiento": "","causaFallecimiento": "","nivelEducativo": "Secundaria completa","actividadLaboral": "Trabaja, completo","coberturaSocial": "Sí","tratamientoAntibioticoHospitalizado": "","embarazo": "No"},"seccion4": {"cultivos": ""},"seccion5": {"toleranciaGlucosa": "Realizada","toleranciaGlucosaRealizada": "Normal","vitaminaD": "","vitaminaDRealizada": "","inmunoglobulina": "Realizada","inmunoglobulinaRealizada": "&lt; 500"},"seccion6": {"actividadDeportiva": "Sí"}}]}}, { upsert: true } );</v>
      </c>
    </row>
    <row r="2061" spans="1:27" x14ac:dyDescent="0.3">
      <c r="A2061" t="s">
        <v>1310</v>
      </c>
      <c r="B2061">
        <v>870</v>
      </c>
      <c r="C2061">
        <v>2014</v>
      </c>
      <c r="D2061" s="5">
        <v>41920</v>
      </c>
      <c r="E2061" s="5" t="str">
        <f t="shared" si="192"/>
        <v>2014-10-8</v>
      </c>
      <c r="F2061" t="s">
        <v>413</v>
      </c>
      <c r="G2061" t="s">
        <v>35</v>
      </c>
      <c r="J2061" t="s">
        <v>63</v>
      </c>
      <c r="K2061" t="s">
        <v>76</v>
      </c>
      <c r="L2061" t="s">
        <v>281</v>
      </c>
      <c r="M2061" t="s">
        <v>45</v>
      </c>
      <c r="N2061" t="s">
        <v>35</v>
      </c>
      <c r="O2061" t="s">
        <v>37</v>
      </c>
      <c r="P2061" t="s">
        <v>261</v>
      </c>
      <c r="Q2061" t="s">
        <v>34</v>
      </c>
      <c r="R2061" t="s">
        <v>256</v>
      </c>
      <c r="S2061" t="s">
        <v>256</v>
      </c>
      <c r="T2061" t="s">
        <v>261</v>
      </c>
      <c r="U2061" t="s">
        <v>40</v>
      </c>
      <c r="V2061" t="s">
        <v>281</v>
      </c>
      <c r="W2061" t="str">
        <f t="shared" si="193"/>
        <v>db.pacientes.updateOne({"_id":ObjectId('61e34254ec4ec02e84f5de64')},{ $set: { "seguimientos": [{"id": "2014","seccion1": {"fechaSeguimiento": "2014-10-8","institucion": "H.I.G.A Prof.R. Rossi",</v>
      </c>
      <c r="X2061" t="str">
        <f t="shared" si="194"/>
        <v>"fallecimiento": "No","fechaFallecimiento": "","causaFallecimiento": "","nivelEducativo": "Secundaria completa","actividadLaboral": "Trabaja, completo","coberturaSocial": "Sí","tratamientoAntibioticoHospitalizado": "1","embarazo": "No"},</v>
      </c>
      <c r="Y2061" t="str">
        <f t="shared" si="195"/>
        <v>"seccion4": {"cultivos": "2"},"seccion5": {"toleranciaGlucosa": "Realizada","toleranciaGlucosaRealizada": "Normal","vitaminaD": "","vitaminaDRealizada": "","inmunoglobulina": "Realizada",</v>
      </c>
      <c r="Z2061" t="str">
        <f t="shared" si="196"/>
        <v>"inmunoglobulinaRealizada": "&lt; 500"},"seccion6": {"actividadDeportiva": "Sí"}}]}}, { upsert: true } );</v>
      </c>
      <c r="AA2061" t="str">
        <f t="shared" si="197"/>
        <v>db.pacientes.updateOne({"_id":ObjectId('61e34254ec4ec02e84f5de64')},{ $set: { "seguimientos": [{"id": "2014","seccion1": {"fechaSeguimiento": "2014-10-8","institucion": "H.I.G.A Prof.R. Rossi","fallecimiento": "No","fechaFallecimiento": "","causaFallecimiento": "","nivelEducativo": "Secundaria completa","actividadLaboral": "Trabaja, completo","coberturaSocial": "Sí","tratamientoAntibioticoHospitalizado": "1","embarazo": "No"},"seccion4": {"cultivos": "2"},"seccion5": {"toleranciaGlucosa": "Realizada","toleranciaGlucosaRealizada": "Normal","vitaminaD": "","vitaminaDRealizada": "","inmunoglobulina": "Realizada","inmunoglobulinaRealizada": "&lt; 500"},"seccion6": {"actividadDeportiva": "Sí"}}]}}, { upsert: true } );</v>
      </c>
    </row>
    <row r="2062" spans="1:27" x14ac:dyDescent="0.3">
      <c r="A2062" t="s">
        <v>1311</v>
      </c>
      <c r="B2062">
        <v>871</v>
      </c>
      <c r="C2062">
        <v>2012</v>
      </c>
      <c r="D2062" s="5">
        <v>41019</v>
      </c>
      <c r="E2062" s="5" t="str">
        <f t="shared" si="192"/>
        <v>2012-4-20</v>
      </c>
      <c r="F2062" t="s">
        <v>413</v>
      </c>
      <c r="G2062" t="s">
        <v>35</v>
      </c>
      <c r="J2062" t="s">
        <v>69</v>
      </c>
      <c r="K2062" t="s">
        <v>70</v>
      </c>
      <c r="L2062" t="s">
        <v>281</v>
      </c>
      <c r="N2062" t="s">
        <v>35</v>
      </c>
      <c r="O2062" t="s">
        <v>45</v>
      </c>
      <c r="P2062" t="s">
        <v>118</v>
      </c>
      <c r="Q2062" t="s">
        <v>256</v>
      </c>
      <c r="R2062" t="s">
        <v>256</v>
      </c>
      <c r="S2062" t="s">
        <v>256</v>
      </c>
      <c r="T2062" t="s">
        <v>256</v>
      </c>
      <c r="U2062" t="s">
        <v>256</v>
      </c>
      <c r="V2062" t="s">
        <v>256</v>
      </c>
      <c r="W2062" t="str">
        <f t="shared" si="193"/>
        <v>db.pacientes.updateOne({"_id":ObjectId('61e34254ec4ec02e84f5de65')},{ $set: { "seguimientos": [{"id": "2012","seccion1": {"fechaSeguimiento": "2012-4-20","institucion": "H.I.G.A Prof.R. Rossi",</v>
      </c>
      <c r="X2062" t="str">
        <f t="shared" si="194"/>
        <v>"fallecimiento": "No","fechaFallecimiento": "","causaFallecimiento": "","nivelEducativo": "Universitario Incompleto","actividadLaboral": "No trabaja","coberturaSocial": "Sí","tratamientoAntibioticoHospitalizado": "","embarazo": "No"},</v>
      </c>
      <c r="Y2062" t="str">
        <f t="shared" si="195"/>
        <v>"seccion4": {"cultivos": "1"},"seccion5": {"toleranciaGlucosa": "No realizada","toleranciaGlucosaRealizada": "","vitaminaD": "","vitaminaDRealizada": "","inmunoglobulina": "",</v>
      </c>
      <c r="Z2062" t="str">
        <f t="shared" si="196"/>
        <v>"inmunoglobulinaRealizada": ""},"seccion6": {"actividadDeportiva": ""}}]}}, { upsert: true } );</v>
      </c>
      <c r="AA2062" t="str">
        <f t="shared" si="197"/>
        <v>db.pacientes.updateOne({"_id":ObjectId('61e34254ec4ec02e84f5de65')},{ $set: { "seguimientos": [{"id": "2012","seccion1": {"fechaSeguimiento": "2012-4-20","institucion": "H.I.G.A Prof.R. Rossi","fallecimiento": "No","fechaFallecimiento": "","causaFallecimiento": "","nivelEducativo": "Universitario Incompleto","actividadLaboral": "No trabaja","coberturaSocial": "Sí","tratamientoAntibioticoHospitalizado": "","embarazo": "No"},"seccion4": {"cultivos": "1"},"seccion5":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2063" spans="1:27" x14ac:dyDescent="0.3">
      <c r="A2063" t="s">
        <v>1311</v>
      </c>
      <c r="B2063">
        <v>871</v>
      </c>
      <c r="C2063">
        <v>2013</v>
      </c>
      <c r="D2063" s="5">
        <v>41529</v>
      </c>
      <c r="E2063" s="5" t="str">
        <f t="shared" si="192"/>
        <v>2013-9-12</v>
      </c>
      <c r="F2063" t="s">
        <v>413</v>
      </c>
      <c r="G2063" t="s">
        <v>35</v>
      </c>
      <c r="J2063" t="s">
        <v>69</v>
      </c>
      <c r="K2063" t="s">
        <v>70</v>
      </c>
      <c r="L2063" t="s">
        <v>281</v>
      </c>
      <c r="N2063" t="s">
        <v>35</v>
      </c>
      <c r="P2063" t="s">
        <v>261</v>
      </c>
      <c r="Q2063" t="s">
        <v>34</v>
      </c>
      <c r="R2063" t="s">
        <v>256</v>
      </c>
      <c r="S2063" t="s">
        <v>256</v>
      </c>
      <c r="T2063" t="s">
        <v>256</v>
      </c>
      <c r="U2063" t="s">
        <v>256</v>
      </c>
      <c r="V2063" t="s">
        <v>281</v>
      </c>
      <c r="W2063" t="str">
        <f t="shared" si="193"/>
        <v>db.pacientes.updateOne({"_id":ObjectId('61e34254ec4ec02e84f5de65')},{ $set: { "seguimientos": [{"id": "2013","seccion1": {"fechaSeguimiento": "2013-9-12","institucion": "H.I.G.A Prof.R. Rossi",</v>
      </c>
      <c r="X2063" t="str">
        <f t="shared" si="194"/>
        <v>"fallecimiento": "No","fechaFallecimiento": "","causaFallecimiento": "","nivelEducativo": "Universitario Incompleto","actividadLaboral": "No trabaja","coberturaSocial": "Sí","tratamientoAntibioticoHospitalizado": "","embarazo": "No"},</v>
      </c>
      <c r="Y2063" t="str">
        <f t="shared" si="195"/>
        <v>"seccion4": {"cultivos": ""},"seccion5": {"toleranciaGlucosa": "Realizada","toleranciaGlucosaRealizada": "Normal","vitaminaD": "","vitaminaDRealizada": "","inmunoglobulina": "",</v>
      </c>
      <c r="Z2063" t="str">
        <f t="shared" si="196"/>
        <v>"inmunoglobulinaRealizada": ""},"seccion6": {"actividadDeportiva": "Sí"}}]}}, { upsert: true } );</v>
      </c>
      <c r="AA2063" t="str">
        <f t="shared" si="197"/>
        <v>db.pacientes.updateOne({"_id":ObjectId('61e34254ec4ec02e84f5de65')},{ $set: { "seguimientos": [{"id": "2013","seccion1": {"fechaSeguimiento": "2013-9-12","institucion": "H.I.G.A Prof.R. Rossi","fallecimiento": "No","fechaFallecimiento": "","causaFallecimiento": "","nivelEducativo": "Universitario Incompleto","actividadLaboral": "No trabaja","coberturaSocial": "Sí","tratamientoAntibioticoHospitalizado": "","embarazo": "No"},"seccion4": {"cultivos": ""},"seccion5": {"toleranciaGlucosa": "Realizada","toleranciaGlucosaRealizada": "Normal","vitaminaD": "","vitaminaDRealizada": "","inmunoglobulina": "","inmunoglobulinaRealizada": ""},"seccion6": {"actividadDeportiva": "Sí"}}]}}, { upsert: true } );</v>
      </c>
    </row>
    <row r="2064" spans="1:27" x14ac:dyDescent="0.3">
      <c r="A2064" t="s">
        <v>1311</v>
      </c>
      <c r="B2064">
        <v>871</v>
      </c>
      <c r="C2064">
        <v>2014</v>
      </c>
      <c r="D2064" s="5">
        <v>41712</v>
      </c>
      <c r="E2064" s="5" t="str">
        <f t="shared" si="192"/>
        <v>2014-3-14</v>
      </c>
      <c r="F2064" t="s">
        <v>413</v>
      </c>
      <c r="G2064" t="s">
        <v>35</v>
      </c>
      <c r="J2064" t="s">
        <v>69</v>
      </c>
      <c r="K2064" t="s">
        <v>70</v>
      </c>
      <c r="L2064" t="s">
        <v>281</v>
      </c>
      <c r="N2064" t="s">
        <v>35</v>
      </c>
      <c r="O2064" t="s">
        <v>37</v>
      </c>
      <c r="P2064" t="s">
        <v>118</v>
      </c>
      <c r="Q2064" t="s">
        <v>256</v>
      </c>
      <c r="R2064" t="s">
        <v>256</v>
      </c>
      <c r="S2064" t="s">
        <v>256</v>
      </c>
      <c r="T2064" t="s">
        <v>256</v>
      </c>
      <c r="U2064" t="s">
        <v>256</v>
      </c>
      <c r="V2064" t="s">
        <v>256</v>
      </c>
      <c r="W2064" t="str">
        <f t="shared" si="193"/>
        <v>db.pacientes.updateOne({"_id":ObjectId('61e34254ec4ec02e84f5de65')},{ $set: { "seguimientos": [{"id": "2014","seccion1": {"fechaSeguimiento": "2014-3-14","institucion": "H.I.G.A Prof.R. Rossi",</v>
      </c>
      <c r="X2064" t="str">
        <f t="shared" si="194"/>
        <v>"fallecimiento": "No","fechaFallecimiento": "","causaFallecimiento": "","nivelEducativo": "Universitario Incompleto","actividadLaboral": "No trabaja","coberturaSocial": "Sí","tratamientoAntibioticoHospitalizado": "","embarazo": "No"},</v>
      </c>
      <c r="Y2064" t="str">
        <f t="shared" si="195"/>
        <v>"seccion4": {"cultivos": "2"},"seccion5": {"toleranciaGlucosa": "No realizada","toleranciaGlucosaRealizada": "","vitaminaD": "","vitaminaDRealizada": "","inmunoglobulina": "",</v>
      </c>
      <c r="Z2064" t="str">
        <f t="shared" si="196"/>
        <v>"inmunoglobulinaRealizada": ""},"seccion6": {"actividadDeportiva": ""}}]}}, { upsert: true } );</v>
      </c>
      <c r="AA2064" t="str">
        <f t="shared" si="197"/>
        <v>db.pacientes.updateOne({"_id":ObjectId('61e34254ec4ec02e84f5de65')},{ $set: { "seguimientos": [{"id": "2014","seccion1": {"fechaSeguimiento": "2014-3-14","institucion": "H.I.G.A Prof.R. Rossi","fallecimiento": "No","fechaFallecimiento": "","causaFallecimiento": "","nivelEducativo": "Universitario Incompleto","actividadLaboral": "No trabaja","coberturaSocial": "Sí","tratamientoAntibioticoHospitalizado": "","embarazo": "No"},"seccion4": {"cultivos": "2"},"seccion5":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2065" spans="1:27" x14ac:dyDescent="0.3">
      <c r="A2065" t="s">
        <v>1312</v>
      </c>
      <c r="B2065">
        <v>872</v>
      </c>
      <c r="C2065">
        <v>2012</v>
      </c>
      <c r="D2065" s="5">
        <v>41171</v>
      </c>
      <c r="E2065" s="5" t="str">
        <f t="shared" si="192"/>
        <v>2012-9-19</v>
      </c>
      <c r="F2065" t="s">
        <v>413</v>
      </c>
      <c r="G2065" t="s">
        <v>35</v>
      </c>
      <c r="J2065" t="s">
        <v>69</v>
      </c>
      <c r="K2065" t="s">
        <v>53</v>
      </c>
      <c r="L2065" t="s">
        <v>281</v>
      </c>
      <c r="N2065" t="s">
        <v>35</v>
      </c>
      <c r="O2065" t="s">
        <v>45</v>
      </c>
      <c r="P2065" t="s">
        <v>261</v>
      </c>
      <c r="Q2065" t="s">
        <v>80</v>
      </c>
      <c r="R2065" t="s">
        <v>256</v>
      </c>
      <c r="S2065" t="s">
        <v>256</v>
      </c>
      <c r="T2065" t="s">
        <v>256</v>
      </c>
      <c r="U2065" t="s">
        <v>256</v>
      </c>
      <c r="V2065" t="s">
        <v>256</v>
      </c>
      <c r="W2065" t="str">
        <f t="shared" si="193"/>
        <v>db.pacientes.updateOne({"_id":ObjectId('61e34254ec4ec02e84f5de66')},{ $set: { "seguimientos": [{"id": "2012","seccion1": {"fechaSeguimiento": "2012-9-19","institucion": "H.I.G.A Prof.R. Rossi",</v>
      </c>
      <c r="X2065" t="str">
        <f t="shared" si="194"/>
        <v>"fallecimiento": "No","fechaFallecimiento": "","causaFallecimiento": "","nivelEducativo": "Universitario Incompleto","actividadLaboral": "Trabaja, parcial","coberturaSocial": "Sí","tratamientoAntibioticoHospitalizado": "","embarazo": "No"},</v>
      </c>
      <c r="Y2065" t="str">
        <f t="shared" si="195"/>
        <v>"seccion4": {"cultivos": "1"},"seccion5": {"toleranciaGlucosa": "Realizada","toleranciaGlucosaRealizada": "Intolerancia","vitaminaD": "","vitaminaDRealizada": "","inmunoglobulina": "",</v>
      </c>
      <c r="Z2065" t="str">
        <f t="shared" si="196"/>
        <v>"inmunoglobulinaRealizada": ""},"seccion6": {"actividadDeportiva": ""}}]}}, { upsert: true } );</v>
      </c>
      <c r="AA2065" t="str">
        <f t="shared" si="197"/>
        <v>db.pacientes.updateOne({"_id":ObjectId('61e34254ec4ec02e84f5de66')},{ $set: { "seguimientos": [{"id": "2012","seccion1": {"fechaSeguimiento": "2012-9-19","institucion": "H.I.G.A Prof.R. Rossi","fallecimiento": "No","fechaFallecimiento": "","causaFallecimiento": "","nivelEducativo": "Universitario Incompleto","actividadLaboral": "Trabaja, parcial","coberturaSocial": "Sí","tratamientoAntibioticoHospitalizado": "","embarazo": "No"},"seccion4": {"cultivos": "1"},"seccion5": {"toleranciaGlucosa": "Realizada","toleranciaGlucosaRealizada": "Intolerancia","vitaminaD": "","vitaminaDRealizada": "","inmunoglobulina": "","inmunoglobulinaRealizada": ""},"seccion6": {"actividadDeportiva": ""}}]}}, { upsert: true } );</v>
      </c>
    </row>
    <row r="2066" spans="1:27" x14ac:dyDescent="0.3">
      <c r="A2066" t="s">
        <v>1312</v>
      </c>
      <c r="B2066">
        <v>872</v>
      </c>
      <c r="C2066">
        <v>2013</v>
      </c>
      <c r="D2066" s="5">
        <v>41600</v>
      </c>
      <c r="E2066" s="5" t="str">
        <f t="shared" si="192"/>
        <v>2013-11-22</v>
      </c>
      <c r="F2066" t="s">
        <v>413</v>
      </c>
      <c r="G2066" t="s">
        <v>35</v>
      </c>
      <c r="J2066" t="s">
        <v>69</v>
      </c>
      <c r="K2066" t="s">
        <v>53</v>
      </c>
      <c r="L2066" t="s">
        <v>281</v>
      </c>
      <c r="N2066" t="s">
        <v>35</v>
      </c>
      <c r="O2066" t="s">
        <v>46</v>
      </c>
      <c r="P2066" t="s">
        <v>118</v>
      </c>
      <c r="Q2066" t="s">
        <v>256</v>
      </c>
      <c r="R2066" t="s">
        <v>256</v>
      </c>
      <c r="S2066" t="s">
        <v>256</v>
      </c>
      <c r="T2066" t="s">
        <v>256</v>
      </c>
      <c r="U2066" t="s">
        <v>256</v>
      </c>
      <c r="V2066" t="s">
        <v>256</v>
      </c>
      <c r="W2066" t="str">
        <f t="shared" si="193"/>
        <v>db.pacientes.updateOne({"_id":ObjectId('61e34254ec4ec02e84f5de66')},{ $set: { "seguimientos": [{"id": "2013","seccion1": {"fechaSeguimiento": "2013-11-22","institucion": "H.I.G.A Prof.R. Rossi",</v>
      </c>
      <c r="X2066" t="str">
        <f t="shared" si="194"/>
        <v>"fallecimiento": "No","fechaFallecimiento": "","causaFallecimiento": "","nivelEducativo": "Universitario Incompleto","actividadLaboral": "Trabaja, parcial","coberturaSocial": "Sí","tratamientoAntibioticoHospitalizado": "","embarazo": "No"},</v>
      </c>
      <c r="Y2066" t="str">
        <f t="shared" si="195"/>
        <v>"seccion4": {"cultivos": "3"},"seccion5": {"toleranciaGlucosa": "No realizada","toleranciaGlucosaRealizada": "","vitaminaD": "","vitaminaDRealizada": "","inmunoglobulina": "",</v>
      </c>
      <c r="Z2066" t="str">
        <f t="shared" si="196"/>
        <v>"inmunoglobulinaRealizada": ""},"seccion6": {"actividadDeportiva": ""}}]}}, { upsert: true } );</v>
      </c>
      <c r="AA2066" t="str">
        <f t="shared" si="197"/>
        <v>db.pacientes.updateOne({"_id":ObjectId('61e34254ec4ec02e84f5de66')},{ $set: { "seguimientos": [{"id": "2013","seccion1": {"fechaSeguimiento": "2013-11-22","institucion": "H.I.G.A Prof.R. Rossi","fallecimiento": "No","fechaFallecimiento": "","causaFallecimiento": "","nivelEducativo": "Universitario Incompleto","actividadLaboral": "Trabaja, parcial","coberturaSocial": "Sí","tratamientoAntibioticoHospitalizado": "","embarazo": "No"},"seccion4": {"cultivos": "3"},"seccion5":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2067" spans="1:27" x14ac:dyDescent="0.3">
      <c r="A2067" t="s">
        <v>1312</v>
      </c>
      <c r="B2067">
        <v>872</v>
      </c>
      <c r="C2067">
        <v>2014</v>
      </c>
      <c r="D2067" s="5">
        <v>41947</v>
      </c>
      <c r="E2067" s="5" t="str">
        <f t="shared" si="192"/>
        <v>2014-11-4</v>
      </c>
      <c r="F2067" t="s">
        <v>1959</v>
      </c>
      <c r="G2067" t="s">
        <v>35</v>
      </c>
      <c r="J2067" t="s">
        <v>69</v>
      </c>
      <c r="L2067" t="s">
        <v>281</v>
      </c>
      <c r="N2067" t="s">
        <v>35</v>
      </c>
      <c r="P2067" t="s">
        <v>261</v>
      </c>
      <c r="Q2067" t="s">
        <v>77</v>
      </c>
      <c r="R2067" t="s">
        <v>256</v>
      </c>
      <c r="S2067" t="s">
        <v>256</v>
      </c>
      <c r="T2067" t="s">
        <v>256</v>
      </c>
      <c r="U2067" t="s">
        <v>256</v>
      </c>
      <c r="V2067" t="s">
        <v>256</v>
      </c>
      <c r="W2067" t="str">
        <f t="shared" si="193"/>
        <v>db.pacientes.updateOne({"_id":ObjectId('61e34254ec4ec02e84f5de66')},{ $set: { "seguimientos": [{"id": "2014","seccion1": {"fechaSeguimiento": "2014-11-4","institucion": "Hospital Dr. Antonio A. Cetrángolo",</v>
      </c>
      <c r="X2067" t="str">
        <f t="shared" si="194"/>
        <v>"fallecimiento": "No","fechaFallecimiento": "","causaFallecimiento": "","nivelEducativo": "Universitario Incompleto","actividadLaboral": "","coberturaSocial": "Sí","tratamientoAntibioticoHospitalizado": "","embarazo": "No"},</v>
      </c>
      <c r="Y2067" t="str">
        <f t="shared" si="195"/>
        <v>"seccion4": {"cultivos": ""},"seccion5": {"toleranciaGlucosa": "Realizada","toleranciaGlucosaRealizada": "Diabetes","vitaminaD": "","vitaminaDRealizada": "","inmunoglobulina": "",</v>
      </c>
      <c r="Z2067" t="str">
        <f t="shared" si="196"/>
        <v>"inmunoglobulinaRealizada": ""},"seccion6": {"actividadDeportiva": ""}}]}}, { upsert: true } );</v>
      </c>
      <c r="AA2067" t="str">
        <f t="shared" si="197"/>
        <v>db.pacientes.updateOne({"_id":ObjectId('61e34254ec4ec02e84f5de66')},{ $set: { "seguimientos": [{"id": "2014","seccion1": {"fechaSeguimiento": "2014-11-4","institucion": "Hospital Dr. Antonio A. Cetrángolo","fallecimiento": "No","fechaFallecimiento": "","causaFallecimiento": "","nivelEducativo": "Universitario Incompleto","actividadLaboral": "","coberturaSocial": "Sí","tratamientoAntibioticoHospitalizado": "","embarazo": "No"},"seccion4": {"cultivos": ""},"seccion5": {"toleranciaGlucosa": "Realizada","toleranciaGlucosaRealizada": "Diabetes","vitaminaD": "","vitaminaDRealizada": "","inmunoglobulina": "","inmunoglobulinaRealizada": ""},"seccion6": {"actividadDeportiva": ""}}]}}, { upsert: true } );</v>
      </c>
    </row>
    <row r="2068" spans="1:27" x14ac:dyDescent="0.3">
      <c r="A2068" t="s">
        <v>1313</v>
      </c>
      <c r="B2068">
        <v>873</v>
      </c>
      <c r="C2068">
        <v>2012</v>
      </c>
      <c r="D2068" s="5">
        <v>40940</v>
      </c>
      <c r="E2068" s="5" t="str">
        <f t="shared" si="192"/>
        <v>2012-2-1</v>
      </c>
      <c r="F2068" t="s">
        <v>413</v>
      </c>
      <c r="G2068" t="s">
        <v>35</v>
      </c>
      <c r="J2068" t="s">
        <v>61</v>
      </c>
      <c r="K2068" t="s">
        <v>53</v>
      </c>
      <c r="L2068" t="s">
        <v>281</v>
      </c>
      <c r="M2068" t="s">
        <v>45</v>
      </c>
      <c r="N2068" t="s">
        <v>35</v>
      </c>
      <c r="O2068" t="s">
        <v>49</v>
      </c>
      <c r="P2068" t="s">
        <v>118</v>
      </c>
      <c r="Q2068" t="s">
        <v>256</v>
      </c>
      <c r="R2068" t="s">
        <v>256</v>
      </c>
      <c r="S2068" t="s">
        <v>256</v>
      </c>
      <c r="T2068" t="s">
        <v>261</v>
      </c>
      <c r="U2068" t="s">
        <v>40</v>
      </c>
      <c r="V2068" t="s">
        <v>281</v>
      </c>
      <c r="W2068" t="str">
        <f t="shared" si="193"/>
        <v>db.pacientes.updateOne({"_id":ObjectId('61e34254ec4ec02e84f5de67')},{ $set: { "seguimientos": [{"id": "2012","seccion1": {"fechaSeguimiento": "2012-2-1","institucion": "H.I.G.A Prof.R. Rossi",</v>
      </c>
      <c r="X2068" t="str">
        <f t="shared" si="194"/>
        <v>"fallecimiento": "No","fechaFallecimiento": "","causaFallecimiento": "","nivelEducativo": "Secundaria incompleta","actividadLaboral": "Trabaja, parcial","coberturaSocial": "Sí","tratamientoAntibioticoHospitalizado": "1","embarazo": "No"},</v>
      </c>
      <c r="Y2068" t="str">
        <f t="shared" si="195"/>
        <v>"seccion4": {"cultivos": "4"},"seccion5": {"toleranciaGlucosa": "No realizada","toleranciaGlucosaRealizada": "","vitaminaD": "","vitaminaDRealizada": "","inmunoglobulina": "Realizada",</v>
      </c>
      <c r="Z2068" t="str">
        <f t="shared" si="196"/>
        <v>"inmunoglobulinaRealizada": "&lt; 500"},"seccion6": {"actividadDeportiva": "Sí"}}]}}, { upsert: true } );</v>
      </c>
      <c r="AA2068" t="str">
        <f t="shared" si="197"/>
        <v>db.pacientes.updateOne({"_id":ObjectId('61e34254ec4ec02e84f5de67')},{ $set: { "seguimientos": [{"id": "2012","seccion1": {"fechaSeguimiento": "2012-2-1","institucion": "H.I.G.A Prof.R. Rossi","fallecimiento": "No","fechaFallecimiento": "","causaFallecimiento": "","nivelEducativo": "Secundaria incompleta","actividadLaboral": "Trabaja, parcial","coberturaSocial": "Sí","tratamientoAntibioticoHospitalizado": "1","embarazo": "No"},"seccion4": {"cultivos": "4"},"seccion5": {"toleranciaGlucosa": "No realizada","toleranciaGlucosaRealizada": "","vitaminaD": "","vitaminaDRealizada": "","inmunoglobulina": "Realizada","inmunoglobulinaRealizada": "&lt; 500"},"seccion6": {"actividadDeportiva": "Sí"}}]}}, { upsert: true } );</v>
      </c>
    </row>
    <row r="2069" spans="1:27" x14ac:dyDescent="0.3">
      <c r="A2069" t="s">
        <v>1313</v>
      </c>
      <c r="B2069">
        <v>873</v>
      </c>
      <c r="C2069">
        <v>2013</v>
      </c>
      <c r="D2069" s="5">
        <v>41620</v>
      </c>
      <c r="E2069" s="5" t="str">
        <f t="shared" si="192"/>
        <v>2013-12-12</v>
      </c>
      <c r="F2069" t="s">
        <v>413</v>
      </c>
      <c r="G2069" t="s">
        <v>35</v>
      </c>
      <c r="J2069" t="s">
        <v>61</v>
      </c>
      <c r="K2069" t="s">
        <v>70</v>
      </c>
      <c r="L2069" t="s">
        <v>281</v>
      </c>
      <c r="N2069" t="s">
        <v>35</v>
      </c>
      <c r="P2069" t="s">
        <v>118</v>
      </c>
      <c r="Q2069" t="s">
        <v>256</v>
      </c>
      <c r="R2069" t="s">
        <v>256</v>
      </c>
      <c r="S2069" t="s">
        <v>256</v>
      </c>
      <c r="T2069" t="s">
        <v>256</v>
      </c>
      <c r="U2069" t="s">
        <v>256</v>
      </c>
      <c r="V2069" t="s">
        <v>256</v>
      </c>
      <c r="W2069" t="str">
        <f t="shared" si="193"/>
        <v>db.pacientes.updateOne({"_id":ObjectId('61e34254ec4ec02e84f5de67')},{ $set: { "seguimientos": [{"id": "2013","seccion1": {"fechaSeguimiento": "2013-12-12","institucion": "H.I.G.A Prof.R. Rossi",</v>
      </c>
      <c r="X2069" t="str">
        <f t="shared" si="194"/>
        <v>"fallecimiento": "No","fechaFallecimiento": "","causaFallecimiento": "","nivelEducativo": "Secundaria incompleta","actividadLaboral": "No trabaja","coberturaSocial": "Sí","tratamientoAntibioticoHospitalizado": "","embarazo": "No"},</v>
      </c>
      <c r="Y2069" t="str">
        <f t="shared" si="195"/>
        <v>"seccion4": {"cultivos": ""},"seccion5": {"toleranciaGlucosa": "No realizada","toleranciaGlucosaRealizada": "","vitaminaD": "","vitaminaDRealizada": "","inmunoglobulina": "",</v>
      </c>
      <c r="Z2069" t="str">
        <f t="shared" si="196"/>
        <v>"inmunoglobulinaRealizada": ""},"seccion6": {"actividadDeportiva": ""}}]}}, { upsert: true } );</v>
      </c>
      <c r="AA2069" t="str">
        <f t="shared" si="197"/>
        <v>db.pacientes.updateOne({"_id":ObjectId('61e34254ec4ec02e84f5de67')},{ $set: { "seguimientos": [{"id": "2013","seccion1": {"fechaSeguimiento": "2013-12-12","institucion": "H.I.G.A Prof.R. Rossi","fallecimiento": "No","fechaFallecimiento": "","causaFallecimiento": "","nivelEducativo": "Secundaria incompleta","actividadLaboral": "No trabaja","coberturaSocial": "Sí","tratamientoAntibioticoHospitalizado": "","embarazo": "No"},"seccion4":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2070" spans="1:27" x14ac:dyDescent="0.3">
      <c r="A2070" t="s">
        <v>1313</v>
      </c>
      <c r="B2070">
        <v>873</v>
      </c>
      <c r="C2070">
        <v>2014</v>
      </c>
      <c r="D2070" s="5">
        <v>41726</v>
      </c>
      <c r="E2070" s="5" t="str">
        <f t="shared" si="192"/>
        <v>2014-3-28</v>
      </c>
      <c r="F2070" t="s">
        <v>413</v>
      </c>
      <c r="G2070" t="s">
        <v>35</v>
      </c>
      <c r="J2070" t="s">
        <v>63</v>
      </c>
      <c r="K2070" t="s">
        <v>70</v>
      </c>
      <c r="L2070" t="s">
        <v>281</v>
      </c>
      <c r="M2070" t="s">
        <v>45</v>
      </c>
      <c r="N2070" t="s">
        <v>35</v>
      </c>
      <c r="O2070" t="s">
        <v>46</v>
      </c>
      <c r="P2070" t="s">
        <v>261</v>
      </c>
      <c r="Q2070" t="s">
        <v>34</v>
      </c>
      <c r="R2070" t="s">
        <v>256</v>
      </c>
      <c r="S2070" t="s">
        <v>256</v>
      </c>
      <c r="T2070" t="s">
        <v>256</v>
      </c>
      <c r="U2070" t="s">
        <v>256</v>
      </c>
      <c r="V2070" t="s">
        <v>256</v>
      </c>
      <c r="W2070" t="str">
        <f t="shared" si="193"/>
        <v>db.pacientes.updateOne({"_id":ObjectId('61e34254ec4ec02e84f5de67')},{ $set: { "seguimientos": [{"id": "2014","seccion1": {"fechaSeguimiento": "2014-3-28","institucion": "H.I.G.A Prof.R. Rossi",</v>
      </c>
      <c r="X2070" t="str">
        <f t="shared" si="194"/>
        <v>"fallecimiento": "No","fechaFallecimiento": "","causaFallecimiento": "","nivelEducativo": "Secundaria completa","actividadLaboral": "No trabaja","coberturaSocial": "Sí","tratamientoAntibioticoHospitalizado": "1","embarazo": "No"},</v>
      </c>
      <c r="Y2070" t="str">
        <f t="shared" si="195"/>
        <v>"seccion4": {"cultivos": "3"},"seccion5": {"toleranciaGlucosa": "Realizada","toleranciaGlucosaRealizada": "Normal","vitaminaD": "","vitaminaDRealizada": "","inmunoglobulina": "",</v>
      </c>
      <c r="Z2070" t="str">
        <f t="shared" si="196"/>
        <v>"inmunoglobulinaRealizada": ""},"seccion6": {"actividadDeportiva": ""}}]}}, { upsert: true } );</v>
      </c>
      <c r="AA2070" t="str">
        <f t="shared" si="197"/>
        <v>db.pacientes.updateOne({"_id":ObjectId('61e34254ec4ec02e84f5de67')},{ $set: { "seguimientos": [{"id": "2014","seccion1": {"fechaSeguimiento": "2014-3-28","institucion": "H.I.G.A Prof.R. Rossi","fallecimiento": "No","fechaFallecimiento": "","causaFallecimiento": "","nivelEducativo": "Secundaria completa","actividadLaboral": "No trabaja","coberturaSocial": "Sí","tratamientoAntibioticoHospitalizado": "1","embarazo": "No"},"seccion4": {"cultivos": "3"},"seccion5": {"toleranciaGlucosa": "Realizada","toleranciaGlucosaRealizada": "Normal","vitaminaD": "","vitaminaDRealizada": "","inmunoglobulina": "","inmunoglobulinaRealizada": ""},"seccion6": {"actividadDeportiva": ""}}]}}, { upsert: true } );</v>
      </c>
    </row>
    <row r="2071" spans="1:27" x14ac:dyDescent="0.3">
      <c r="A2071" t="s">
        <v>1314</v>
      </c>
      <c r="B2071">
        <v>874</v>
      </c>
      <c r="C2071">
        <v>2012</v>
      </c>
      <c r="D2071" s="5">
        <v>41073</v>
      </c>
      <c r="E2071" s="5" t="str">
        <f t="shared" si="192"/>
        <v>2012-6-13</v>
      </c>
      <c r="F2071" t="s">
        <v>413</v>
      </c>
      <c r="G2071" t="s">
        <v>35</v>
      </c>
      <c r="J2071" t="s">
        <v>63</v>
      </c>
      <c r="K2071" t="s">
        <v>76</v>
      </c>
      <c r="L2071" t="s">
        <v>281</v>
      </c>
      <c r="N2071" t="s">
        <v>35</v>
      </c>
      <c r="O2071" t="s">
        <v>37</v>
      </c>
      <c r="P2071" t="s">
        <v>261</v>
      </c>
      <c r="Q2071" t="s">
        <v>34</v>
      </c>
      <c r="R2071" t="s">
        <v>256</v>
      </c>
      <c r="S2071" t="s">
        <v>256</v>
      </c>
      <c r="T2071" t="s">
        <v>256</v>
      </c>
      <c r="U2071" t="s">
        <v>256</v>
      </c>
      <c r="V2071" t="s">
        <v>281</v>
      </c>
      <c r="W2071" t="str">
        <f t="shared" si="193"/>
        <v>db.pacientes.updateOne({"_id":ObjectId('61e34254ec4ec02e84f5de68')},{ $set: { "seguimientos": [{"id": "2012","seccion1": {"fechaSeguimiento": "2012-6-13","institucion": "H.I.G.A Prof.R. Rossi",</v>
      </c>
      <c r="X2071" t="str">
        <f t="shared" si="194"/>
        <v>"fallecimiento": "No","fechaFallecimiento": "","causaFallecimiento": "","nivelEducativo": "Secundaria completa","actividadLaboral": "Trabaja, completo","coberturaSocial": "Sí","tratamientoAntibioticoHospitalizado": "","embarazo": "No"},</v>
      </c>
      <c r="Y2071" t="str">
        <f t="shared" si="195"/>
        <v>"seccion4": {"cultivos": "2"},"seccion5": {"toleranciaGlucosa": "Realizada","toleranciaGlucosaRealizada": "Normal","vitaminaD": "","vitaminaDRealizada": "","inmunoglobulina": "",</v>
      </c>
      <c r="Z2071" t="str">
        <f t="shared" si="196"/>
        <v>"inmunoglobulinaRealizada": ""},"seccion6": {"actividadDeportiva": "Sí"}}]}}, { upsert: true } );</v>
      </c>
      <c r="AA2071" t="str">
        <f t="shared" si="197"/>
        <v>db.pacientes.updateOne({"_id":ObjectId('61e34254ec4ec02e84f5de68')},{ $set: { "seguimientos": [{"id": "2012","seccion1": {"fechaSeguimiento": "2012-6-13","institucion": "H.I.G.A Prof.R. Rossi","fallecimiento": "No","fechaFallecimiento": "","causaFallecimiento": "","nivelEducativo": "Secundaria completa","actividadLaboral": "Trabaja, completo","coberturaSocial": "Sí","tratamientoAntibioticoHospitalizado": "","embarazo": "No"},"seccion4": {"cultivos": "2"},"seccion5": {"toleranciaGlucosa": "Realizada","toleranciaGlucosaRealizada": "Normal","vitaminaD": "","vitaminaDRealizada": "","inmunoglobulina": "","inmunoglobulinaRealizada": ""},"seccion6": {"actividadDeportiva": "Sí"}}]}}, { upsert: true } );</v>
      </c>
    </row>
    <row r="2072" spans="1:27" x14ac:dyDescent="0.3">
      <c r="A2072" t="s">
        <v>1314</v>
      </c>
      <c r="B2072">
        <v>874</v>
      </c>
      <c r="C2072">
        <v>2013</v>
      </c>
      <c r="D2072" s="5">
        <v>41463</v>
      </c>
      <c r="E2072" s="5" t="str">
        <f t="shared" si="192"/>
        <v>2013-7-8</v>
      </c>
      <c r="F2072" t="s">
        <v>413</v>
      </c>
      <c r="G2072" t="s">
        <v>35</v>
      </c>
      <c r="J2072" t="s">
        <v>63</v>
      </c>
      <c r="K2072" t="s">
        <v>76</v>
      </c>
      <c r="L2072" t="s">
        <v>281</v>
      </c>
      <c r="N2072" t="s">
        <v>35</v>
      </c>
      <c r="O2072" t="s">
        <v>46</v>
      </c>
      <c r="P2072" t="s">
        <v>261</v>
      </c>
      <c r="Q2072" t="s">
        <v>34</v>
      </c>
      <c r="R2072" t="s">
        <v>256</v>
      </c>
      <c r="S2072" t="s">
        <v>256</v>
      </c>
      <c r="T2072" t="s">
        <v>256</v>
      </c>
      <c r="U2072" t="s">
        <v>256</v>
      </c>
      <c r="V2072" t="s">
        <v>256</v>
      </c>
      <c r="W2072" t="str">
        <f t="shared" si="193"/>
        <v>db.pacientes.updateOne({"_id":ObjectId('61e34254ec4ec02e84f5de68')},{ $set: { "seguimientos": [{"id": "2013","seccion1": {"fechaSeguimiento": "2013-7-8","institucion": "H.I.G.A Prof.R. Rossi",</v>
      </c>
      <c r="X2072" t="str">
        <f t="shared" si="194"/>
        <v>"fallecimiento": "No","fechaFallecimiento": "","causaFallecimiento": "","nivelEducativo": "Secundaria completa","actividadLaboral": "Trabaja, completo","coberturaSocial": "Sí","tratamientoAntibioticoHospitalizado": "","embarazo": "No"},</v>
      </c>
      <c r="Y2072" t="str">
        <f t="shared" si="195"/>
        <v>"seccion4": {"cultivos": "3"},"seccion5": {"toleranciaGlucosa": "Realizada","toleranciaGlucosaRealizada": "Normal","vitaminaD": "","vitaminaDRealizada": "","inmunoglobulina": "",</v>
      </c>
      <c r="Z2072" t="str">
        <f t="shared" si="196"/>
        <v>"inmunoglobulinaRealizada": ""},"seccion6": {"actividadDeportiva": ""}}]}}, { upsert: true } );</v>
      </c>
      <c r="AA2072" t="str">
        <f t="shared" si="197"/>
        <v>db.pacientes.updateOne({"_id":ObjectId('61e34254ec4ec02e84f5de68')},{ $set: { "seguimientos": [{"id": "2013","seccion1": {"fechaSeguimiento": "2013-7-8","institucion": "H.I.G.A Prof.R. Rossi","fallecimiento": "No","fechaFallecimiento": "","causaFallecimiento": "","nivelEducativo": "Secundaria completa","actividadLaboral": "Trabaja, completo","coberturaSocial": "Sí","tratamientoAntibioticoHospitalizado": "","embarazo": "No"},"seccion4": {"cultivos": "3"},"seccion5": {"toleranciaGlucosa": "Realizada","toleranciaGlucosaRealizada": "Normal","vitaminaD": "","vitaminaDRealizada": "","inmunoglobulina": "","inmunoglobulinaRealizada": ""},"seccion6": {"actividadDeportiva": ""}}]}}, { upsert: true } );</v>
      </c>
    </row>
    <row r="2073" spans="1:27" x14ac:dyDescent="0.3">
      <c r="A2073" t="s">
        <v>1314</v>
      </c>
      <c r="B2073">
        <v>874</v>
      </c>
      <c r="C2073">
        <v>2014</v>
      </c>
      <c r="D2073" s="5">
        <v>41907</v>
      </c>
      <c r="E2073" s="5" t="str">
        <f t="shared" si="192"/>
        <v>2014-9-25</v>
      </c>
      <c r="F2073" t="s">
        <v>413</v>
      </c>
      <c r="G2073" t="s">
        <v>35</v>
      </c>
      <c r="J2073" t="s">
        <v>63</v>
      </c>
      <c r="K2073" t="s">
        <v>70</v>
      </c>
      <c r="L2073" t="s">
        <v>281</v>
      </c>
      <c r="N2073" t="s">
        <v>35</v>
      </c>
      <c r="O2073" t="s">
        <v>37</v>
      </c>
      <c r="P2073" t="s">
        <v>261</v>
      </c>
      <c r="Q2073" t="s">
        <v>34</v>
      </c>
      <c r="R2073" t="s">
        <v>256</v>
      </c>
      <c r="S2073" t="s">
        <v>256</v>
      </c>
      <c r="T2073" t="s">
        <v>256</v>
      </c>
      <c r="U2073" t="s">
        <v>256</v>
      </c>
      <c r="V2073" t="s">
        <v>256</v>
      </c>
      <c r="W2073" t="str">
        <f t="shared" si="193"/>
        <v>db.pacientes.updateOne({"_id":ObjectId('61e34254ec4ec02e84f5de68')},{ $set: { "seguimientos": [{"id": "2014","seccion1": {"fechaSeguimiento": "2014-9-25","institucion": "H.I.G.A Prof.R. Rossi",</v>
      </c>
      <c r="X2073" t="str">
        <f t="shared" si="194"/>
        <v>"fallecimiento": "No","fechaFallecimiento": "","causaFallecimiento": "","nivelEducativo": "Secundaria completa","actividadLaboral": "No trabaja","coberturaSocial": "Sí","tratamientoAntibioticoHospitalizado": "","embarazo": "No"},</v>
      </c>
      <c r="Y2073" t="str">
        <f t="shared" si="195"/>
        <v>"seccion4": {"cultivos": "2"},"seccion5": {"toleranciaGlucosa": "Realizada","toleranciaGlucosaRealizada": "Normal","vitaminaD": "","vitaminaDRealizada": "","inmunoglobulina": "",</v>
      </c>
      <c r="Z2073" t="str">
        <f t="shared" si="196"/>
        <v>"inmunoglobulinaRealizada": ""},"seccion6": {"actividadDeportiva": ""}}]}}, { upsert: true } );</v>
      </c>
      <c r="AA2073" t="str">
        <f t="shared" si="197"/>
        <v>db.pacientes.updateOne({"_id":ObjectId('61e34254ec4ec02e84f5de68')},{ $set: { "seguimientos": [{"id": "2014","seccion1": {"fechaSeguimiento": "2014-9-25","institucion": "H.I.G.A Prof.R. Rossi","fallecimiento": "No","fechaFallecimiento": "","causaFallecimiento": "","nivelEducativo": "Secundaria completa","actividadLaboral": "No trabaja","coberturaSocial": "Sí","tratamientoAntibioticoHospitalizado": "","embarazo": "No"},"seccion4": {"cultivos": "2"},"seccion5": {"toleranciaGlucosa": "Realizada","toleranciaGlucosaRealizada": "Normal","vitaminaD": "","vitaminaDRealizada": "","inmunoglobulina": "","inmunoglobulinaRealizada": ""},"seccion6": {"actividadDeportiva": ""}}]}}, { upsert: true } );</v>
      </c>
    </row>
    <row r="2074" spans="1:27" x14ac:dyDescent="0.3">
      <c r="A2074" t="s">
        <v>1315</v>
      </c>
      <c r="B2074">
        <v>875</v>
      </c>
      <c r="C2074">
        <v>2012</v>
      </c>
      <c r="D2074" s="5">
        <v>41173</v>
      </c>
      <c r="E2074" s="5" t="str">
        <f t="shared" si="192"/>
        <v>2012-9-21</v>
      </c>
      <c r="F2074" t="s">
        <v>413</v>
      </c>
      <c r="G2074" t="s">
        <v>35</v>
      </c>
      <c r="J2074" t="s">
        <v>69</v>
      </c>
      <c r="K2074" t="s">
        <v>76</v>
      </c>
      <c r="L2074" t="s">
        <v>281</v>
      </c>
      <c r="N2074" t="s">
        <v>35</v>
      </c>
      <c r="P2074" t="s">
        <v>261</v>
      </c>
      <c r="Q2074" t="s">
        <v>34</v>
      </c>
      <c r="R2074" t="s">
        <v>256</v>
      </c>
      <c r="S2074" t="s">
        <v>256</v>
      </c>
      <c r="T2074" t="s">
        <v>256</v>
      </c>
      <c r="U2074" t="s">
        <v>256</v>
      </c>
      <c r="V2074" t="s">
        <v>256</v>
      </c>
      <c r="W2074" t="str">
        <f t="shared" si="193"/>
        <v>db.pacientes.updateOne({"_id":ObjectId('61e34254ec4ec02e84f5de69')},{ $set: { "seguimientos": [{"id": "2012","seccion1": {"fechaSeguimiento": "2012-9-21","institucion": "H.I.G.A Prof.R. Rossi",</v>
      </c>
      <c r="X2074" t="str">
        <f t="shared" si="194"/>
        <v>"fallecimiento": "No","fechaFallecimiento": "","causaFallecimiento": "","nivelEducativo": "Universitario Incompleto","actividadLaboral": "Trabaja, completo","coberturaSocial": "Sí","tratamientoAntibioticoHospitalizado": "","embarazo": "No"},</v>
      </c>
      <c r="Y2074" t="str">
        <f t="shared" si="195"/>
        <v>"seccion4": {"cultivos": ""},"seccion5": {"toleranciaGlucosa": "Realizada","toleranciaGlucosaRealizada": "Normal","vitaminaD": "","vitaminaDRealizada": "","inmunoglobulina": "",</v>
      </c>
      <c r="Z2074" t="str">
        <f t="shared" si="196"/>
        <v>"inmunoglobulinaRealizada": ""},"seccion6": {"actividadDeportiva": ""}}]}}, { upsert: true } );</v>
      </c>
      <c r="AA2074" t="str">
        <f t="shared" si="197"/>
        <v>db.pacientes.updateOne({"_id":ObjectId('61e34254ec4ec02e84f5de69')},{ $set: { "seguimientos": [{"id": "2012","seccion1": {"fechaSeguimiento": "2012-9-21","institucion": "H.I.G.A Prof.R. Rossi","fallecimiento": "No","fechaFallecimiento": "","causaFallecimiento": "","nivelEducativo": "Universitario Incompleto","actividadLaboral": "Trabaja, completo","coberturaSocial": "Sí","tratamientoAntibioticoHospitalizado": "","embarazo": "No"},"seccion4": {"cultivos": ""},"seccion5": {"toleranciaGlucosa": "Realizada","toleranciaGlucosaRealizada": "Normal","vitaminaD": "","vitaminaDRealizada": "","inmunoglobulina": "","inmunoglobulinaRealizada": ""},"seccion6": {"actividadDeportiva": ""}}]}}, { upsert: true } );</v>
      </c>
    </row>
    <row r="2075" spans="1:27" x14ac:dyDescent="0.3">
      <c r="A2075" t="s">
        <v>1315</v>
      </c>
      <c r="B2075">
        <v>875</v>
      </c>
      <c r="C2075">
        <v>2013</v>
      </c>
      <c r="D2075" s="5">
        <v>41425</v>
      </c>
      <c r="E2075" s="5" t="str">
        <f t="shared" si="192"/>
        <v>2013-5-31</v>
      </c>
      <c r="F2075" t="s">
        <v>413</v>
      </c>
      <c r="G2075" t="s">
        <v>35</v>
      </c>
      <c r="J2075" t="s">
        <v>69</v>
      </c>
      <c r="K2075" t="s">
        <v>76</v>
      </c>
      <c r="L2075" t="s">
        <v>281</v>
      </c>
      <c r="N2075" t="s">
        <v>35</v>
      </c>
      <c r="O2075" t="s">
        <v>46</v>
      </c>
      <c r="P2075" t="s">
        <v>118</v>
      </c>
      <c r="Q2075" t="s">
        <v>256</v>
      </c>
      <c r="R2075" t="s">
        <v>256</v>
      </c>
      <c r="S2075" t="s">
        <v>256</v>
      </c>
      <c r="T2075" t="s">
        <v>256</v>
      </c>
      <c r="U2075" t="s">
        <v>256</v>
      </c>
      <c r="V2075" t="s">
        <v>281</v>
      </c>
      <c r="W2075" t="str">
        <f t="shared" si="193"/>
        <v>db.pacientes.updateOne({"_id":ObjectId('61e34254ec4ec02e84f5de69')},{ $set: { "seguimientos": [{"id": "2013","seccion1": {"fechaSeguimiento": "2013-5-31","institucion": "H.I.G.A Prof.R. Rossi",</v>
      </c>
      <c r="X2075" t="str">
        <f t="shared" si="194"/>
        <v>"fallecimiento": "No","fechaFallecimiento": "","causaFallecimiento": "","nivelEducativo": "Universitario Incompleto","actividadLaboral": "Trabaja, completo","coberturaSocial": "Sí","tratamientoAntibioticoHospitalizado": "","embarazo": "No"},</v>
      </c>
      <c r="Y2075" t="str">
        <f t="shared" si="195"/>
        <v>"seccion4": {"cultivos": "3"},"seccion5": {"toleranciaGlucosa": "No realizada","toleranciaGlucosaRealizada": "","vitaminaD": "","vitaminaDRealizada": "","inmunoglobulina": "",</v>
      </c>
      <c r="Z2075" t="str">
        <f t="shared" si="196"/>
        <v>"inmunoglobulinaRealizada": ""},"seccion6": {"actividadDeportiva": "Sí"}}]}}, { upsert: true } );</v>
      </c>
      <c r="AA2075" t="str">
        <f t="shared" si="197"/>
        <v>db.pacientes.updateOne({"_id":ObjectId('61e34254ec4ec02e84f5de69')},{ $set: { "seguimientos": [{"id": "2013","seccion1": {"fechaSeguimiento": "2013-5-31","institucion": "H.I.G.A Prof.R. Rossi","fallecimiento": "No","fechaFallecimiento": "","causaFallecimiento": "","nivelEducativo": "Universitario Incompleto","actividadLaboral": "Trabaja, completo","coberturaSocial": "Sí","tratamientoAntibioticoHospitalizado": "","embarazo": "No"},"seccion4": {"cultivos": "3"},"seccion5": {"toleranciaGlucosa": "No realizada","toleranciaGlucosaRealizada": "","vitaminaD": "","vitaminaDRealizada": "","inmunoglobulina": "","inmunoglobulinaRealizada": ""},"seccion6": {"actividadDeportiva": "Sí"}}]}}, { upsert: true } );</v>
      </c>
    </row>
    <row r="2076" spans="1:27" x14ac:dyDescent="0.3">
      <c r="A2076" t="s">
        <v>1315</v>
      </c>
      <c r="B2076">
        <v>875</v>
      </c>
      <c r="C2076">
        <v>2014</v>
      </c>
      <c r="D2076" s="5">
        <v>41768</v>
      </c>
      <c r="E2076" s="5" t="str">
        <f t="shared" si="192"/>
        <v>2014-5-9</v>
      </c>
      <c r="F2076" t="s">
        <v>413</v>
      </c>
      <c r="G2076" t="s">
        <v>35</v>
      </c>
      <c r="J2076" t="s">
        <v>69</v>
      </c>
      <c r="K2076" t="s">
        <v>76</v>
      </c>
      <c r="L2076" t="s">
        <v>281</v>
      </c>
      <c r="N2076" t="s">
        <v>35</v>
      </c>
      <c r="O2076" t="s">
        <v>45</v>
      </c>
      <c r="P2076" t="s">
        <v>118</v>
      </c>
      <c r="Q2076" t="s">
        <v>256</v>
      </c>
      <c r="R2076" t="s">
        <v>256</v>
      </c>
      <c r="S2076" t="s">
        <v>256</v>
      </c>
      <c r="T2076" t="s">
        <v>256</v>
      </c>
      <c r="U2076" t="s">
        <v>256</v>
      </c>
      <c r="V2076" t="s">
        <v>281</v>
      </c>
      <c r="W2076" t="str">
        <f t="shared" si="193"/>
        <v>db.pacientes.updateOne({"_id":ObjectId('61e34254ec4ec02e84f5de69')},{ $set: { "seguimientos": [{"id": "2014","seccion1": {"fechaSeguimiento": "2014-5-9","institucion": "H.I.G.A Prof.R. Rossi",</v>
      </c>
      <c r="X2076" t="str">
        <f t="shared" si="194"/>
        <v>"fallecimiento": "No","fechaFallecimiento": "","causaFallecimiento": "","nivelEducativo": "Universitario Incompleto","actividadLaboral": "Trabaja, completo","coberturaSocial": "Sí","tratamientoAntibioticoHospitalizado": "","embarazo": "No"},</v>
      </c>
      <c r="Y2076" t="str">
        <f t="shared" si="195"/>
        <v>"seccion4": {"cultivos": "1"},"seccion5": {"toleranciaGlucosa": "No realizada","toleranciaGlucosaRealizada": "","vitaminaD": "","vitaminaDRealizada": "","inmunoglobulina": "",</v>
      </c>
      <c r="Z2076" t="str">
        <f t="shared" si="196"/>
        <v>"inmunoglobulinaRealizada": ""},"seccion6": {"actividadDeportiva": "Sí"}}]}}, { upsert: true } );</v>
      </c>
      <c r="AA2076" t="str">
        <f t="shared" si="197"/>
        <v>db.pacientes.updateOne({"_id":ObjectId('61e34254ec4ec02e84f5de69')},{ $set: { "seguimientos": [{"id": "2014","seccion1": {"fechaSeguimiento": "2014-5-9","institucion": "H.I.G.A Prof.R. Rossi","fallecimiento": "No","fechaFallecimiento": "","causaFallecimiento": "","nivelEducativo": "Universitario Incompleto","actividadLaboral": "Trabaja, completo","coberturaSocial": "Sí","tratamientoAntibioticoHospitalizado": "","embarazo": "No"},"seccion4": {"cultivos": "1"},"seccion5": {"toleranciaGlucosa": "No realizada","toleranciaGlucosaRealizada": "","vitaminaD": "","vitaminaDRealizada": "","inmunoglobulina": "","inmunoglobulinaRealizada": ""},"seccion6": {"actividadDeportiva": "Sí"}}]}}, { upsert: true } );</v>
      </c>
    </row>
    <row r="2077" spans="1:27" x14ac:dyDescent="0.3">
      <c r="A2077" t="s">
        <v>1316</v>
      </c>
      <c r="B2077">
        <v>876</v>
      </c>
      <c r="C2077">
        <v>2012</v>
      </c>
      <c r="D2077" s="5">
        <v>41103</v>
      </c>
      <c r="E2077" s="5" t="str">
        <f t="shared" si="192"/>
        <v>2012-7-13</v>
      </c>
      <c r="F2077" t="s">
        <v>413</v>
      </c>
      <c r="G2077" t="s">
        <v>35</v>
      </c>
      <c r="K2077" t="s">
        <v>70</v>
      </c>
      <c r="L2077" t="s">
        <v>281</v>
      </c>
      <c r="N2077" t="s">
        <v>35</v>
      </c>
      <c r="O2077" t="s">
        <v>46</v>
      </c>
      <c r="P2077" t="s">
        <v>261</v>
      </c>
      <c r="Q2077" t="s">
        <v>34</v>
      </c>
      <c r="R2077" t="s">
        <v>256</v>
      </c>
      <c r="S2077" t="s">
        <v>256</v>
      </c>
      <c r="T2077" t="s">
        <v>256</v>
      </c>
      <c r="U2077" t="s">
        <v>256</v>
      </c>
      <c r="V2077" t="s">
        <v>256</v>
      </c>
      <c r="W2077" t="str">
        <f t="shared" si="193"/>
        <v>db.pacientes.updateOne({"_id":ObjectId('61e34254ec4ec02e84f5de6a')},{ $set: { "seguimientos": [{"id": "2012","seccion1": {"fechaSeguimiento": "2012-7-13","institucion": "H.I.G.A Prof.R. Rossi",</v>
      </c>
      <c r="X2077" t="str">
        <f t="shared" si="194"/>
        <v>"fallecimiento": "No","fechaFallecimiento": "","causaFallecimiento": "","nivelEducativo": "","actividadLaboral": "No trabaja","coberturaSocial": "Sí","tratamientoAntibioticoHospitalizado": "","embarazo": "No"},</v>
      </c>
      <c r="Y2077" t="str">
        <f t="shared" si="195"/>
        <v>"seccion4": {"cultivos": "3"},"seccion5": {"toleranciaGlucosa": "Realizada","toleranciaGlucosaRealizada": "Normal","vitaminaD": "","vitaminaDRealizada": "","inmunoglobulina": "",</v>
      </c>
      <c r="Z2077" t="str">
        <f t="shared" si="196"/>
        <v>"inmunoglobulinaRealizada": ""},"seccion6": {"actividadDeportiva": ""}}]}}, { upsert: true } );</v>
      </c>
      <c r="AA2077" t="str">
        <f t="shared" si="197"/>
        <v>db.pacientes.updateOne({"_id":ObjectId('61e34254ec4ec02e84f5de6a')},{ $set: { "seguimientos": [{"id": "2012","seccion1": {"fechaSeguimiento": "2012-7-13","institucion": "H.I.G.A Prof.R. Rossi","fallecimiento": "No","fechaFallecimiento": "","causaFallecimiento": "","nivelEducativo": "","actividadLaboral": "No trabaja","coberturaSocial": "Sí","tratamientoAntibioticoHospitalizado": "","embarazo": "No"},"seccion4": {"cultivos": "3"},"seccion5": {"toleranciaGlucosa": "Realizada","toleranciaGlucosaRealizada": "Normal","vitaminaD": "","vitaminaDRealizada": "","inmunoglobulina": "","inmunoglobulinaRealizada": ""},"seccion6": {"actividadDeportiva": ""}}]}}, { upsert: true } );</v>
      </c>
    </row>
    <row r="2078" spans="1:27" x14ac:dyDescent="0.3">
      <c r="A2078" t="s">
        <v>1316</v>
      </c>
      <c r="B2078">
        <v>876</v>
      </c>
      <c r="C2078">
        <v>2013</v>
      </c>
      <c r="D2078" s="5">
        <v>41591</v>
      </c>
      <c r="E2078" s="5" t="str">
        <f t="shared" si="192"/>
        <v>2013-11-13</v>
      </c>
      <c r="F2078" t="s">
        <v>413</v>
      </c>
      <c r="G2078" t="s">
        <v>35</v>
      </c>
      <c r="J2078" t="s">
        <v>78</v>
      </c>
      <c r="K2078" t="s">
        <v>70</v>
      </c>
      <c r="L2078" t="s">
        <v>281</v>
      </c>
      <c r="N2078" t="s">
        <v>35</v>
      </c>
      <c r="O2078" t="s">
        <v>48</v>
      </c>
      <c r="P2078" t="s">
        <v>261</v>
      </c>
      <c r="Q2078" t="s">
        <v>34</v>
      </c>
      <c r="R2078" t="s">
        <v>256</v>
      </c>
      <c r="S2078" t="s">
        <v>256</v>
      </c>
      <c r="T2078" t="s">
        <v>261</v>
      </c>
      <c r="U2078" t="s">
        <v>40</v>
      </c>
      <c r="V2078" t="s">
        <v>256</v>
      </c>
      <c r="W2078" t="str">
        <f t="shared" si="193"/>
        <v>db.pacientes.updateOne({"_id":ObjectId('61e34254ec4ec02e84f5de6a')},{ $set: { "seguimientos": [{"id": "2013","seccion1": {"fechaSeguimiento": "2013-11-13","institucion": "H.I.G.A Prof.R. Rossi",</v>
      </c>
      <c r="X2078" t="str">
        <f t="shared" si="194"/>
        <v>"fallecimiento": "No","fechaFallecimiento": "","causaFallecimiento": "","nivelEducativo": "Primaria completa","actividadLaboral": "No trabaja","coberturaSocial": "Sí","tratamientoAntibioticoHospitalizado": "","embarazo": "No"},</v>
      </c>
      <c r="Y2078" t="str">
        <f t="shared" si="195"/>
        <v>"seccion4": {"cultivos": "5"},"seccion5": {"toleranciaGlucosa": "Realizada","toleranciaGlucosaRealizada": "Normal","vitaminaD": "","vitaminaDRealizada": "","inmunoglobulina": "Realizada",</v>
      </c>
      <c r="Z2078" t="str">
        <f t="shared" si="196"/>
        <v>"inmunoglobulinaRealizada": "&lt; 500"},"seccion6": {"actividadDeportiva": ""}}]}}, { upsert: true } );</v>
      </c>
      <c r="AA2078" t="str">
        <f t="shared" si="197"/>
        <v>db.pacientes.updateOne({"_id":ObjectId('61e34254ec4ec02e84f5de6a')},{ $set: { "seguimientos": [{"id": "2013","seccion1": {"fechaSeguimiento": "2013-11-13","institucion": "H.I.G.A Prof.R. Rossi","fallecimiento": "No","fechaFallecimiento": "","causaFallecimiento": "","nivelEducativo": "Primaria completa","actividadLaboral": "No trabaja","coberturaSocial": "Sí","tratamientoAntibioticoHospitalizado": "","embarazo": "No"},"seccion4": {"cultivos": "5"},"seccion5": {"toleranciaGlucosa": "Realizada","toleranciaGlucosaRealizada": "Normal","vitaminaD": "","vitaminaDRealizada": "","inmunoglobulina": "Realizada","inmunoglobulinaRealizada": "&lt; 500"},"seccion6": {"actividadDeportiva": ""}}]}}, { upsert: true } );</v>
      </c>
    </row>
    <row r="2079" spans="1:27" x14ac:dyDescent="0.3">
      <c r="A2079" t="s">
        <v>1316</v>
      </c>
      <c r="B2079">
        <v>876</v>
      </c>
      <c r="C2079">
        <v>2014</v>
      </c>
      <c r="D2079" s="5">
        <v>41712</v>
      </c>
      <c r="E2079" s="5" t="str">
        <f t="shared" si="192"/>
        <v>2014-3-14</v>
      </c>
      <c r="F2079" t="s">
        <v>413</v>
      </c>
      <c r="G2079" t="s">
        <v>35</v>
      </c>
      <c r="J2079" t="s">
        <v>78</v>
      </c>
      <c r="K2079" t="s">
        <v>70</v>
      </c>
      <c r="L2079" t="s">
        <v>281</v>
      </c>
      <c r="M2079" t="s">
        <v>45</v>
      </c>
      <c r="N2079" t="s">
        <v>35</v>
      </c>
      <c r="O2079" t="s">
        <v>46</v>
      </c>
      <c r="P2079" t="s">
        <v>118</v>
      </c>
      <c r="Q2079" t="s">
        <v>256</v>
      </c>
      <c r="R2079" t="s">
        <v>256</v>
      </c>
      <c r="S2079" t="s">
        <v>256</v>
      </c>
      <c r="T2079" t="s">
        <v>256</v>
      </c>
      <c r="U2079" t="s">
        <v>256</v>
      </c>
      <c r="V2079" t="s">
        <v>256</v>
      </c>
      <c r="W2079" t="str">
        <f t="shared" si="193"/>
        <v>db.pacientes.updateOne({"_id":ObjectId('61e34254ec4ec02e84f5de6a')},{ $set: { "seguimientos": [{"id": "2014","seccion1": {"fechaSeguimiento": "2014-3-14","institucion": "H.I.G.A Prof.R. Rossi",</v>
      </c>
      <c r="X2079" t="str">
        <f t="shared" si="194"/>
        <v>"fallecimiento": "No","fechaFallecimiento": "","causaFallecimiento": "","nivelEducativo": "Primaria completa","actividadLaboral": "No trabaja","coberturaSocial": "Sí","tratamientoAntibioticoHospitalizado": "1","embarazo": "No"},</v>
      </c>
      <c r="Y2079" t="str">
        <f t="shared" si="195"/>
        <v>"seccion4": {"cultivos": "3"},"seccion5": {"toleranciaGlucosa": "No realizada","toleranciaGlucosaRealizada": "","vitaminaD": "","vitaminaDRealizada": "","inmunoglobulina": "",</v>
      </c>
      <c r="Z2079" t="str">
        <f t="shared" si="196"/>
        <v>"inmunoglobulinaRealizada": ""},"seccion6": {"actividadDeportiva": ""}}]}}, { upsert: true } );</v>
      </c>
      <c r="AA2079" t="str">
        <f t="shared" si="197"/>
        <v>db.pacientes.updateOne({"_id":ObjectId('61e34254ec4ec02e84f5de6a')},{ $set: { "seguimientos": [{"id": "2014","seccion1": {"fechaSeguimiento": "2014-3-14","institucion": "H.I.G.A Prof.R. Rossi","fallecimiento": "No","fechaFallecimiento": "","causaFallecimiento": "","nivelEducativo": "Primaria completa","actividadLaboral": "No trabaja","coberturaSocial": "Sí","tratamientoAntibioticoHospitalizado": "1","embarazo": "No"},"seccion4": {"cultivos": "3"},"seccion5":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2080" spans="1:27" x14ac:dyDescent="0.3">
      <c r="A2080" t="s">
        <v>1317</v>
      </c>
      <c r="B2080">
        <v>877</v>
      </c>
      <c r="C2080">
        <v>2012</v>
      </c>
      <c r="D2080" s="5">
        <v>41101</v>
      </c>
      <c r="E2080" s="5" t="str">
        <f t="shared" si="192"/>
        <v>2012-7-11</v>
      </c>
      <c r="F2080" t="s">
        <v>413</v>
      </c>
      <c r="G2080" t="s">
        <v>35</v>
      </c>
      <c r="J2080" t="s">
        <v>69</v>
      </c>
      <c r="K2080" t="s">
        <v>76</v>
      </c>
      <c r="L2080" t="s">
        <v>281</v>
      </c>
      <c r="N2080" t="s">
        <v>35</v>
      </c>
      <c r="O2080" t="s">
        <v>49</v>
      </c>
      <c r="P2080" t="s">
        <v>261</v>
      </c>
      <c r="Q2080" t="s">
        <v>34</v>
      </c>
      <c r="R2080" t="s">
        <v>256</v>
      </c>
      <c r="S2080" t="s">
        <v>256</v>
      </c>
      <c r="T2080" t="s">
        <v>256</v>
      </c>
      <c r="U2080" t="s">
        <v>256</v>
      </c>
      <c r="V2080" t="s">
        <v>281</v>
      </c>
      <c r="W2080" t="str">
        <f t="shared" si="193"/>
        <v>db.pacientes.updateOne({"_id":ObjectId('61e34254ec4ec02e84f5de6b')},{ $set: { "seguimientos": [{"id": "2012","seccion1": {"fechaSeguimiento": "2012-7-11","institucion": "H.I.G.A Prof.R. Rossi",</v>
      </c>
      <c r="X2080" t="str">
        <f t="shared" si="194"/>
        <v>"fallecimiento": "No","fechaFallecimiento": "","causaFallecimiento": "","nivelEducativo": "Universitario Incompleto","actividadLaboral": "Trabaja, completo","coberturaSocial": "Sí","tratamientoAntibioticoHospitalizado": "","embarazo": "No"},</v>
      </c>
      <c r="Y2080" t="str">
        <f t="shared" si="195"/>
        <v>"seccion4": {"cultivos": "4"},"seccion5": {"toleranciaGlucosa": "Realizada","toleranciaGlucosaRealizada": "Normal","vitaminaD": "","vitaminaDRealizada": "","inmunoglobulina": "",</v>
      </c>
      <c r="Z2080" t="str">
        <f t="shared" si="196"/>
        <v>"inmunoglobulinaRealizada": ""},"seccion6": {"actividadDeportiva": "Sí"}}]}}, { upsert: true } );</v>
      </c>
      <c r="AA2080" t="str">
        <f t="shared" si="197"/>
        <v>db.pacientes.updateOne({"_id":ObjectId('61e34254ec4ec02e84f5de6b')},{ $set: { "seguimientos": [{"id": "2012","seccion1": {"fechaSeguimiento": "2012-7-11","institucion": "H.I.G.A Prof.R. Rossi","fallecimiento": "No","fechaFallecimiento": "","causaFallecimiento": "","nivelEducativo": "Universitario Incompleto","actividadLaboral": "Trabaja, completo","coberturaSocial": "Sí","tratamientoAntibioticoHospitalizado": "","embarazo": "No"},"seccion4": {"cultivos": "4"},"seccion5": {"toleranciaGlucosa": "Realizada","toleranciaGlucosaRealizada": "Normal","vitaminaD": "","vitaminaDRealizada": "","inmunoglobulina": "","inmunoglobulinaRealizada": ""},"seccion6": {"actividadDeportiva": "Sí"}}]}}, { upsert: true } );</v>
      </c>
    </row>
    <row r="2081" spans="1:27" x14ac:dyDescent="0.3">
      <c r="A2081" t="s">
        <v>1317</v>
      </c>
      <c r="B2081">
        <v>877</v>
      </c>
      <c r="C2081">
        <v>2013</v>
      </c>
      <c r="D2081" s="5">
        <v>41290</v>
      </c>
      <c r="E2081" s="5" t="str">
        <f t="shared" si="192"/>
        <v>2013-1-16</v>
      </c>
      <c r="F2081" t="s">
        <v>413</v>
      </c>
      <c r="G2081" t="s">
        <v>35</v>
      </c>
      <c r="J2081" t="s">
        <v>63</v>
      </c>
      <c r="L2081" t="s">
        <v>281</v>
      </c>
      <c r="N2081" t="s">
        <v>35</v>
      </c>
      <c r="O2081" t="s">
        <v>48</v>
      </c>
      <c r="P2081" t="s">
        <v>261</v>
      </c>
      <c r="Q2081" t="s">
        <v>34</v>
      </c>
      <c r="R2081" t="s">
        <v>256</v>
      </c>
      <c r="S2081" t="s">
        <v>256</v>
      </c>
      <c r="T2081" t="s">
        <v>256</v>
      </c>
      <c r="U2081" t="s">
        <v>256</v>
      </c>
      <c r="V2081" t="s">
        <v>281</v>
      </c>
      <c r="W2081" t="str">
        <f t="shared" si="193"/>
        <v>db.pacientes.updateOne({"_id":ObjectId('61e34254ec4ec02e84f5de6b')},{ $set: { "seguimientos": [{"id": "2013","seccion1": {"fechaSeguimiento": "2013-1-16","institucion": "H.I.G.A Prof.R. Rossi",</v>
      </c>
      <c r="X2081" t="str">
        <f t="shared" si="194"/>
        <v>"fallecimiento": "No","fechaFallecimiento": "","causaFallecimiento": "","nivelEducativo": "Secundaria completa","actividadLaboral": "","coberturaSocial": "Sí","tratamientoAntibioticoHospitalizado": "","embarazo": "No"},</v>
      </c>
      <c r="Y2081" t="str">
        <f t="shared" si="195"/>
        <v>"seccion4": {"cultivos": "5"},"seccion5": {"toleranciaGlucosa": "Realizada","toleranciaGlucosaRealizada": "Normal","vitaminaD": "","vitaminaDRealizada": "","inmunoglobulina": "",</v>
      </c>
      <c r="Z2081" t="str">
        <f t="shared" si="196"/>
        <v>"inmunoglobulinaRealizada": ""},"seccion6": {"actividadDeportiva": "Sí"}}]}}, { upsert: true } );</v>
      </c>
      <c r="AA2081" t="str">
        <f t="shared" si="197"/>
        <v>db.pacientes.updateOne({"_id":ObjectId('61e34254ec4ec02e84f5de6b')},{ $set: { "seguimientos": [{"id": "2013","seccion1": {"fechaSeguimiento": "2013-1-16","institucion": "H.I.G.A Prof.R. Rossi","fallecimiento": "No","fechaFallecimiento": "","causaFallecimiento": "","nivelEducativo": "Secundaria completa","actividadLaboral": "","coberturaSocial": "Sí","tratamientoAntibioticoHospitalizado": "","embarazo": "No"},"seccion4": {"cultivos": "5"},"seccion5": {"toleranciaGlucosa": "Realizada","toleranciaGlucosaRealizada": "Normal","vitaminaD": "","vitaminaDRealizada": "","inmunoglobulina": "","inmunoglobulinaRealizada": ""},"seccion6": {"actividadDeportiva": "Sí"}}]}}, { upsert: true } );</v>
      </c>
    </row>
    <row r="2082" spans="1:27" x14ac:dyDescent="0.3">
      <c r="A2082" t="s">
        <v>1317</v>
      </c>
      <c r="B2082">
        <v>877</v>
      </c>
      <c r="C2082">
        <v>2014</v>
      </c>
      <c r="D2082" s="5">
        <v>41684</v>
      </c>
      <c r="E2082" s="5" t="str">
        <f t="shared" si="192"/>
        <v>2014-2-14</v>
      </c>
      <c r="F2082" t="s">
        <v>413</v>
      </c>
      <c r="G2082" t="s">
        <v>35</v>
      </c>
      <c r="J2082" t="s">
        <v>63</v>
      </c>
      <c r="K2082" t="s">
        <v>76</v>
      </c>
      <c r="L2082" t="s">
        <v>281</v>
      </c>
      <c r="N2082" t="s">
        <v>35</v>
      </c>
      <c r="O2082" t="s">
        <v>37</v>
      </c>
      <c r="P2082" t="s">
        <v>261</v>
      </c>
      <c r="Q2082" t="s">
        <v>34</v>
      </c>
      <c r="R2082" t="s">
        <v>256</v>
      </c>
      <c r="S2082" t="s">
        <v>256</v>
      </c>
      <c r="T2082" t="s">
        <v>256</v>
      </c>
      <c r="U2082" t="s">
        <v>256</v>
      </c>
      <c r="V2082" t="s">
        <v>281</v>
      </c>
      <c r="W2082" t="str">
        <f t="shared" si="193"/>
        <v>db.pacientes.updateOne({"_id":ObjectId('61e34254ec4ec02e84f5de6b')},{ $set: { "seguimientos": [{"id": "2014","seccion1": {"fechaSeguimiento": "2014-2-14","institucion": "H.I.G.A Prof.R. Rossi",</v>
      </c>
      <c r="X2082" t="str">
        <f t="shared" si="194"/>
        <v>"fallecimiento": "No","fechaFallecimiento": "","causaFallecimiento": "","nivelEducativo": "Secundaria completa","actividadLaboral": "Trabaja, completo","coberturaSocial": "Sí","tratamientoAntibioticoHospitalizado": "","embarazo": "No"},</v>
      </c>
      <c r="Y2082" t="str">
        <f t="shared" si="195"/>
        <v>"seccion4": {"cultivos": "2"},"seccion5": {"toleranciaGlucosa": "Realizada","toleranciaGlucosaRealizada": "Normal","vitaminaD": "","vitaminaDRealizada": "","inmunoglobulina": "",</v>
      </c>
      <c r="Z2082" t="str">
        <f t="shared" si="196"/>
        <v>"inmunoglobulinaRealizada": ""},"seccion6": {"actividadDeportiva": "Sí"}}]}}, { upsert: true } );</v>
      </c>
      <c r="AA2082" t="str">
        <f t="shared" si="197"/>
        <v>db.pacientes.updateOne({"_id":ObjectId('61e34254ec4ec02e84f5de6b')},{ $set: { "seguimientos": [{"id": "2014","seccion1": {"fechaSeguimiento": "2014-2-14","institucion": "H.I.G.A Prof.R. Rossi","fallecimiento": "No","fechaFallecimiento": "","causaFallecimiento": "","nivelEducativo": "Secundaria completa","actividadLaboral": "Trabaja, completo","coberturaSocial": "Sí","tratamientoAntibioticoHospitalizado": "","embarazo": "No"},"seccion4": {"cultivos": "2"},"seccion5": {"toleranciaGlucosa": "Realizada","toleranciaGlucosaRealizada": "Normal","vitaminaD": "","vitaminaDRealizada": "","inmunoglobulina": "","inmunoglobulinaRealizada": ""},"seccion6": {"actividadDeportiva": "Sí"}}]}}, { upsert: true } );</v>
      </c>
    </row>
    <row r="2083" spans="1:27" x14ac:dyDescent="0.3">
      <c r="A2083" t="s">
        <v>1318</v>
      </c>
      <c r="B2083">
        <v>878</v>
      </c>
      <c r="C2083">
        <v>2012</v>
      </c>
      <c r="D2083" s="5">
        <v>41227</v>
      </c>
      <c r="E2083" s="5" t="str">
        <f t="shared" si="192"/>
        <v>2012-11-14</v>
      </c>
      <c r="F2083" t="s">
        <v>413</v>
      </c>
      <c r="G2083" t="s">
        <v>35</v>
      </c>
      <c r="J2083" t="s">
        <v>69</v>
      </c>
      <c r="K2083" t="s">
        <v>70</v>
      </c>
      <c r="L2083" t="s">
        <v>281</v>
      </c>
      <c r="M2083" t="s">
        <v>45</v>
      </c>
      <c r="N2083" t="s">
        <v>35</v>
      </c>
      <c r="O2083" t="s">
        <v>46</v>
      </c>
      <c r="P2083" t="s">
        <v>261</v>
      </c>
      <c r="Q2083" t="s">
        <v>34</v>
      </c>
      <c r="R2083" t="s">
        <v>256</v>
      </c>
      <c r="S2083" t="s">
        <v>256</v>
      </c>
      <c r="T2083" t="s">
        <v>256</v>
      </c>
      <c r="U2083" t="s">
        <v>256</v>
      </c>
      <c r="V2083" t="s">
        <v>256</v>
      </c>
      <c r="W2083" t="str">
        <f t="shared" si="193"/>
        <v>db.pacientes.updateOne({"_id":ObjectId('61e34254ec4ec02e84f5de6c')},{ $set: { "seguimientos": [{"id": "2012","seccion1": {"fechaSeguimiento": "2012-11-14","institucion": "H.I.G.A Prof.R. Rossi",</v>
      </c>
      <c r="X2083" t="str">
        <f t="shared" si="194"/>
        <v>"fallecimiento": "No","fechaFallecimiento": "","causaFallecimiento": "","nivelEducativo": "Universitario Incompleto","actividadLaboral": "No trabaja","coberturaSocial": "Sí","tratamientoAntibioticoHospitalizado": "1","embarazo": "No"},</v>
      </c>
      <c r="Y2083" t="str">
        <f t="shared" si="195"/>
        <v>"seccion4": {"cultivos": "3"},"seccion5": {"toleranciaGlucosa": "Realizada","toleranciaGlucosaRealizada": "Normal","vitaminaD": "","vitaminaDRealizada": "","inmunoglobulina": "",</v>
      </c>
      <c r="Z2083" t="str">
        <f t="shared" si="196"/>
        <v>"inmunoglobulinaRealizada": ""},"seccion6": {"actividadDeportiva": ""}}]}}, { upsert: true } );</v>
      </c>
      <c r="AA2083" t="str">
        <f t="shared" si="197"/>
        <v>db.pacientes.updateOne({"_id":ObjectId('61e34254ec4ec02e84f5de6c')},{ $set: { "seguimientos": [{"id": "2012","seccion1": {"fechaSeguimiento": "2012-11-14","institucion": "H.I.G.A Prof.R. Rossi","fallecimiento": "No","fechaFallecimiento": "","causaFallecimiento": "","nivelEducativo": "Universitario Incompleto","actividadLaboral": "No trabaja","coberturaSocial": "Sí","tratamientoAntibioticoHospitalizado": "1","embarazo": "No"},"seccion4": {"cultivos": "3"},"seccion5": {"toleranciaGlucosa": "Realizada","toleranciaGlucosaRealizada": "Normal","vitaminaD": "","vitaminaDRealizada": "","inmunoglobulina": "","inmunoglobulinaRealizada": ""},"seccion6": {"actividadDeportiva": ""}}]}}, { upsert: true } );</v>
      </c>
    </row>
    <row r="2084" spans="1:27" x14ac:dyDescent="0.3">
      <c r="A2084" t="s">
        <v>1318</v>
      </c>
      <c r="B2084">
        <v>878</v>
      </c>
      <c r="C2084">
        <v>2013</v>
      </c>
      <c r="D2084" s="5">
        <v>41535</v>
      </c>
      <c r="E2084" s="5" t="str">
        <f t="shared" si="192"/>
        <v>2013-9-18</v>
      </c>
      <c r="F2084" t="s">
        <v>413</v>
      </c>
      <c r="G2084" t="s">
        <v>35</v>
      </c>
      <c r="J2084" t="s">
        <v>69</v>
      </c>
      <c r="K2084" t="s">
        <v>70</v>
      </c>
      <c r="L2084" t="s">
        <v>281</v>
      </c>
      <c r="N2084" t="s">
        <v>35</v>
      </c>
      <c r="O2084" t="s">
        <v>37</v>
      </c>
      <c r="P2084" t="s">
        <v>118</v>
      </c>
      <c r="Q2084" t="s">
        <v>256</v>
      </c>
      <c r="R2084" t="s">
        <v>256</v>
      </c>
      <c r="S2084" t="s">
        <v>256</v>
      </c>
      <c r="T2084" t="s">
        <v>256</v>
      </c>
      <c r="U2084" t="s">
        <v>256</v>
      </c>
      <c r="V2084" t="s">
        <v>281</v>
      </c>
      <c r="W2084" t="str">
        <f t="shared" si="193"/>
        <v>db.pacientes.updateOne({"_id":ObjectId('61e34254ec4ec02e84f5de6c')},{ $set: { "seguimientos": [{"id": "2013","seccion1": {"fechaSeguimiento": "2013-9-18","institucion": "H.I.G.A Prof.R. Rossi",</v>
      </c>
      <c r="X2084" t="str">
        <f t="shared" si="194"/>
        <v>"fallecimiento": "No","fechaFallecimiento": "","causaFallecimiento": "","nivelEducativo": "Universitario Incompleto","actividadLaboral": "No trabaja","coberturaSocial": "Sí","tratamientoAntibioticoHospitalizado": "","embarazo": "No"},</v>
      </c>
      <c r="Y2084" t="str">
        <f t="shared" si="195"/>
        <v>"seccion4": {"cultivos": "2"},"seccion5": {"toleranciaGlucosa": "No realizada","toleranciaGlucosaRealizada": "","vitaminaD": "","vitaminaDRealizada": "","inmunoglobulina": "",</v>
      </c>
      <c r="Z2084" t="str">
        <f t="shared" si="196"/>
        <v>"inmunoglobulinaRealizada": ""},"seccion6": {"actividadDeportiva": "Sí"}}]}}, { upsert: true } );</v>
      </c>
      <c r="AA2084" t="str">
        <f t="shared" si="197"/>
        <v>db.pacientes.updateOne({"_id":ObjectId('61e34254ec4ec02e84f5de6c')},{ $set: { "seguimientos": [{"id": "2013","seccion1": {"fechaSeguimiento": "2013-9-18","institucion": "H.I.G.A Prof.R. Rossi","fallecimiento": "No","fechaFallecimiento": "","causaFallecimiento": "","nivelEducativo": "Universitario Incompleto","actividadLaboral": "No trabaja","coberturaSocial": "Sí","tratamientoAntibioticoHospitalizado": "","embarazo": "No"},"seccion4": {"cultivos": "2"},"seccion5": {"toleranciaGlucosa": "No realizada","toleranciaGlucosaRealizada": "","vitaminaD": "","vitaminaDRealizada": "","inmunoglobulina": "","inmunoglobulinaRealizada": ""},"seccion6": {"actividadDeportiva": "Sí"}}]}}, { upsert: true } );</v>
      </c>
    </row>
    <row r="2085" spans="1:27" x14ac:dyDescent="0.3">
      <c r="A2085" t="s">
        <v>1318</v>
      </c>
      <c r="B2085">
        <v>878</v>
      </c>
      <c r="C2085">
        <v>2014</v>
      </c>
      <c r="D2085" s="5">
        <v>41880</v>
      </c>
      <c r="E2085" s="5" t="str">
        <f t="shared" si="192"/>
        <v>2014-8-29</v>
      </c>
      <c r="F2085" t="s">
        <v>413</v>
      </c>
      <c r="G2085" t="s">
        <v>35</v>
      </c>
      <c r="J2085" t="s">
        <v>69</v>
      </c>
      <c r="K2085" t="s">
        <v>70</v>
      </c>
      <c r="L2085" t="s">
        <v>281</v>
      </c>
      <c r="M2085" t="s">
        <v>45</v>
      </c>
      <c r="N2085" t="s">
        <v>35</v>
      </c>
      <c r="O2085" t="s">
        <v>49</v>
      </c>
      <c r="P2085" t="s">
        <v>261</v>
      </c>
      <c r="Q2085" t="s">
        <v>34</v>
      </c>
      <c r="R2085" t="s">
        <v>256</v>
      </c>
      <c r="S2085" t="s">
        <v>256</v>
      </c>
      <c r="T2085" t="s">
        <v>256</v>
      </c>
      <c r="U2085" t="s">
        <v>256</v>
      </c>
      <c r="V2085" t="s">
        <v>281</v>
      </c>
      <c r="W2085" t="str">
        <f t="shared" si="193"/>
        <v>db.pacientes.updateOne({"_id":ObjectId('61e34254ec4ec02e84f5de6c')},{ $set: { "seguimientos": [{"id": "2014","seccion1": {"fechaSeguimiento": "2014-8-29","institucion": "H.I.G.A Prof.R. Rossi",</v>
      </c>
      <c r="X2085" t="str">
        <f t="shared" si="194"/>
        <v>"fallecimiento": "No","fechaFallecimiento": "","causaFallecimiento": "","nivelEducativo": "Universitario Incompleto","actividadLaboral": "No trabaja","coberturaSocial": "Sí","tratamientoAntibioticoHospitalizado": "1","embarazo": "No"},</v>
      </c>
      <c r="Y2085" t="str">
        <f t="shared" si="195"/>
        <v>"seccion4": {"cultivos": "4"},"seccion5": {"toleranciaGlucosa": "Realizada","toleranciaGlucosaRealizada": "Normal","vitaminaD": "","vitaminaDRealizada": "","inmunoglobulina": "",</v>
      </c>
      <c r="Z2085" t="str">
        <f t="shared" si="196"/>
        <v>"inmunoglobulinaRealizada": ""},"seccion6": {"actividadDeportiva": "Sí"}}]}}, { upsert: true } );</v>
      </c>
      <c r="AA2085" t="str">
        <f t="shared" si="197"/>
        <v>db.pacientes.updateOne({"_id":ObjectId('61e34254ec4ec02e84f5de6c')},{ $set: { "seguimientos": [{"id": "2014","seccion1": {"fechaSeguimiento": "2014-8-29","institucion": "H.I.G.A Prof.R. Rossi","fallecimiento": "No","fechaFallecimiento": "","causaFallecimiento": "","nivelEducativo": "Universitario Incompleto","actividadLaboral": "No trabaja","coberturaSocial": "Sí","tratamientoAntibioticoHospitalizado": "1","embarazo": "No"},"seccion4": {"cultivos": "4"},"seccion5": {"toleranciaGlucosa": "Realizada","toleranciaGlucosaRealizada": "Normal","vitaminaD": "","vitaminaDRealizada": "","inmunoglobulina": "","inmunoglobulinaRealizada": ""},"seccion6": {"actividadDeportiva": "Sí"}}]}}, { upsert: true } );</v>
      </c>
    </row>
    <row r="2086" spans="1:27" x14ac:dyDescent="0.3">
      <c r="A2086" t="s">
        <v>1318</v>
      </c>
      <c r="B2086">
        <v>878</v>
      </c>
      <c r="C2086">
        <v>2015</v>
      </c>
      <c r="D2086" s="5">
        <v>42179</v>
      </c>
      <c r="E2086" s="5" t="str">
        <f t="shared" si="192"/>
        <v>2015-6-24</v>
      </c>
      <c r="F2086" t="s">
        <v>413</v>
      </c>
      <c r="G2086" t="s">
        <v>35</v>
      </c>
      <c r="K2086" t="s">
        <v>70</v>
      </c>
      <c r="L2086" t="s">
        <v>281</v>
      </c>
      <c r="M2086" t="s">
        <v>45</v>
      </c>
      <c r="N2086" t="s">
        <v>35</v>
      </c>
      <c r="O2086" t="s">
        <v>46</v>
      </c>
      <c r="P2086" t="s">
        <v>118</v>
      </c>
      <c r="Q2086" t="s">
        <v>256</v>
      </c>
      <c r="R2086" t="s">
        <v>261</v>
      </c>
      <c r="S2086" t="s">
        <v>321</v>
      </c>
      <c r="T2086" t="s">
        <v>261</v>
      </c>
      <c r="U2086" t="s">
        <v>40</v>
      </c>
      <c r="V2086" t="s">
        <v>281</v>
      </c>
      <c r="W2086" t="str">
        <f t="shared" si="193"/>
        <v>db.pacientes.updateOne({"_id":ObjectId('61e34254ec4ec02e84f5de6c')},{ $set: { "seguimientos": [{"id": "2015","seccion1": {"fechaSeguimiento": "2015-6-24","institucion": "H.I.G.A Prof.R. Rossi",</v>
      </c>
      <c r="X2086" t="str">
        <f t="shared" si="194"/>
        <v>"fallecimiento": "No","fechaFallecimiento": "","causaFallecimiento": "","nivelEducativo": "","actividadLaboral": "No trabaja","coberturaSocial": "Sí","tratamientoAntibioticoHospitalizado": "1","embarazo": "No"},</v>
      </c>
      <c r="Y2086" t="str">
        <f t="shared" si="195"/>
        <v>"seccion4": {"cultivos": "3"},"seccion5": {"toleranciaGlucosa": "No realizada","toleranciaGlucosaRealizada": "","vitaminaD": "Realizada","vitaminaDRealizada": "Bajo","inmunoglobulina": "Realizada",</v>
      </c>
      <c r="Z2086" t="str">
        <f t="shared" si="196"/>
        <v>"inmunoglobulinaRealizada": "&lt; 500"},"seccion6": {"actividadDeportiva": "Sí"}}]}}, { upsert: true } );</v>
      </c>
      <c r="AA2086" t="str">
        <f t="shared" si="197"/>
        <v>db.pacientes.updateOne({"_id":ObjectId('61e34254ec4ec02e84f5de6c')},{ $set: { "seguimientos": [{"id": "2015","seccion1": {"fechaSeguimiento": "2015-6-24","institucion": "H.I.G.A Prof.R. Rossi","fallecimiento": "No","fechaFallecimiento": "","causaFallecimiento": "","nivelEducativo": "","actividadLaboral": "No trabaja","coberturaSocial": "Sí","tratamientoAntibioticoHospitalizado": "1","embarazo": "No"},"seccion4": {"cultivos": "3"},"seccion5": {"toleranciaGlucosa": "No realizada","toleranciaGlucosaRealizada": "","vitaminaD": "Realizada","vitaminaDRealizada": "Bajo","inmunoglobulina": "Realizada","inmunoglobulinaRealizada": "&lt; 500"},"seccion6": {"actividadDeportiva": "Sí"}}]}}, { upsert: true } );</v>
      </c>
    </row>
    <row r="2087" spans="1:27" x14ac:dyDescent="0.3">
      <c r="A2087" t="s">
        <v>1319</v>
      </c>
      <c r="B2087">
        <v>880</v>
      </c>
      <c r="C2087">
        <v>2011</v>
      </c>
      <c r="D2087" s="5">
        <v>40829</v>
      </c>
      <c r="E2087" s="5" t="str">
        <f t="shared" si="192"/>
        <v>2011-10-13</v>
      </c>
      <c r="F2087" t="s">
        <v>411</v>
      </c>
      <c r="G2087" t="s">
        <v>35</v>
      </c>
      <c r="J2087" t="s">
        <v>61</v>
      </c>
      <c r="L2087" t="s">
        <v>35</v>
      </c>
      <c r="N2087" t="s">
        <v>35</v>
      </c>
      <c r="O2087" t="s">
        <v>45</v>
      </c>
      <c r="P2087" t="s">
        <v>261</v>
      </c>
      <c r="Q2087" t="s">
        <v>34</v>
      </c>
      <c r="R2087" t="s">
        <v>256</v>
      </c>
      <c r="S2087" t="s">
        <v>256</v>
      </c>
      <c r="T2087" t="s">
        <v>261</v>
      </c>
      <c r="U2087" t="s">
        <v>40</v>
      </c>
      <c r="V2087" t="s">
        <v>256</v>
      </c>
      <c r="W2087" t="str">
        <f t="shared" si="193"/>
        <v>db.pacientes.updateOne({"_id":ObjectId('61e34254ec4ec02e84f5de6d')},{ $set: { "seguimientos": [{"id": "2011","seccion1": {"fechaSeguimiento": "2011-10-13","institucion": "Hospital Victor J Vilela",</v>
      </c>
      <c r="X2087" t="str">
        <f t="shared" si="194"/>
        <v>"fallecimiento": "No","fechaFallecimiento": "","causaFallecimiento": "","nivelEducativo": "Secundaria incompleta","actividadLaboral": "","coberturaSocial": "No","tratamientoAntibioticoHospitalizado": "","embarazo": "No"},</v>
      </c>
      <c r="Y2087" t="str">
        <f t="shared" si="195"/>
        <v>"seccion4": {"cultivos": "1"},"seccion5": {"toleranciaGlucosa": "Realizada","toleranciaGlucosaRealizada": "Normal","vitaminaD": "","vitaminaDRealizada": "","inmunoglobulina": "Realizada",</v>
      </c>
      <c r="Z2087" t="str">
        <f t="shared" si="196"/>
        <v>"inmunoglobulinaRealizada": "&lt; 500"},"seccion6": {"actividadDeportiva": ""}}]}}, { upsert: true } );</v>
      </c>
      <c r="AA2087" t="str">
        <f t="shared" si="197"/>
        <v>db.pacientes.updateOne({"_id":ObjectId('61e34254ec4ec02e84f5de6d')},{ $set: { "seguimientos": [{"id": "2011","seccion1": {"fechaSeguimiento": "2011-10-13","institucion": "Hospital Victor J Vilela","fallecimiento": "No","fechaFallecimiento": "","causaFallecimiento": "","nivelEducativo": "Secundaria incompleta","actividadLaboral": "","coberturaSocial": "No","tratamientoAntibioticoHospitalizado": "","embarazo": "No"},"seccion4": {"cultivos": "1"},"seccion5": {"toleranciaGlucosa": "Realizada","toleranciaGlucosaRealizada": "Normal","vitaminaD": "","vitaminaDRealizada": "","inmunoglobulina": "Realizada","inmunoglobulinaRealizada": "&lt; 500"},"seccion6": {"actividadDeportiva": ""}}]}}, { upsert: true } );</v>
      </c>
    </row>
    <row r="2088" spans="1:27" x14ac:dyDescent="0.3">
      <c r="A2088" t="s">
        <v>1319</v>
      </c>
      <c r="B2088">
        <v>880</v>
      </c>
      <c r="C2088">
        <v>2011</v>
      </c>
      <c r="D2088" s="5">
        <v>40829</v>
      </c>
      <c r="E2088" s="5" t="str">
        <f t="shared" si="192"/>
        <v>2011-10-13</v>
      </c>
      <c r="F2088" t="s">
        <v>411</v>
      </c>
      <c r="G2088" t="s">
        <v>35</v>
      </c>
      <c r="J2088" t="s">
        <v>61</v>
      </c>
      <c r="L2088" t="s">
        <v>35</v>
      </c>
      <c r="N2088" t="s">
        <v>35</v>
      </c>
      <c r="O2088" t="s">
        <v>45</v>
      </c>
      <c r="P2088" t="s">
        <v>261</v>
      </c>
      <c r="Q2088" t="s">
        <v>34</v>
      </c>
      <c r="R2088" t="s">
        <v>256</v>
      </c>
      <c r="S2088" t="s">
        <v>256</v>
      </c>
      <c r="T2088" t="s">
        <v>261</v>
      </c>
      <c r="U2088" t="s">
        <v>40</v>
      </c>
      <c r="V2088" t="s">
        <v>256</v>
      </c>
      <c r="W2088" t="str">
        <f t="shared" si="193"/>
        <v>db.pacientes.updateOne({"_id":ObjectId('61e34254ec4ec02e84f5de6d')},{ $set: { "seguimientos": [{"id": "2011","seccion1": {"fechaSeguimiento": "2011-10-13","institucion": "Hospital Victor J Vilela",</v>
      </c>
      <c r="X2088" t="str">
        <f t="shared" si="194"/>
        <v>"fallecimiento": "No","fechaFallecimiento": "","causaFallecimiento": "","nivelEducativo": "Secundaria incompleta","actividadLaboral": "","coberturaSocial": "No","tratamientoAntibioticoHospitalizado": "","embarazo": "No"},</v>
      </c>
      <c r="Y2088" t="str">
        <f t="shared" si="195"/>
        <v>"seccion4": {"cultivos": "1"},"seccion5": {"toleranciaGlucosa": "Realizada","toleranciaGlucosaRealizada": "Normal","vitaminaD": "","vitaminaDRealizada": "","inmunoglobulina": "Realizada",</v>
      </c>
      <c r="Z2088" t="str">
        <f t="shared" si="196"/>
        <v>"inmunoglobulinaRealizada": "&lt; 500"},"seccion6": {"actividadDeportiva": ""}}]}}, { upsert: true } );</v>
      </c>
      <c r="AA2088" t="str">
        <f t="shared" si="197"/>
        <v>db.pacientes.updateOne({"_id":ObjectId('61e34254ec4ec02e84f5de6d')},{ $set: { "seguimientos": [{"id": "2011","seccion1": {"fechaSeguimiento": "2011-10-13","institucion": "Hospital Victor J Vilela","fallecimiento": "No","fechaFallecimiento": "","causaFallecimiento": "","nivelEducativo": "Secundaria incompleta","actividadLaboral": "","coberturaSocial": "No","tratamientoAntibioticoHospitalizado": "","embarazo": "No"},"seccion4": {"cultivos": "1"},"seccion5": {"toleranciaGlucosa": "Realizada","toleranciaGlucosaRealizada": "Normal","vitaminaD": "","vitaminaDRealizada": "","inmunoglobulina": "Realizada","inmunoglobulinaRealizada": "&lt; 500"},"seccion6": {"actividadDeportiva": ""}}]}}, { upsert: true } );</v>
      </c>
    </row>
    <row r="2089" spans="1:27" x14ac:dyDescent="0.3">
      <c r="A2089" t="s">
        <v>1319</v>
      </c>
      <c r="B2089">
        <v>880</v>
      </c>
      <c r="C2089">
        <v>2012</v>
      </c>
      <c r="D2089" s="5">
        <v>41095</v>
      </c>
      <c r="E2089" s="5" t="str">
        <f t="shared" si="192"/>
        <v>2012-7-5</v>
      </c>
      <c r="F2089" t="s">
        <v>411</v>
      </c>
      <c r="G2089" t="s">
        <v>35</v>
      </c>
      <c r="K2089" t="s">
        <v>70</v>
      </c>
      <c r="L2089" t="s">
        <v>35</v>
      </c>
      <c r="N2089" t="s">
        <v>35</v>
      </c>
      <c r="O2089" t="s">
        <v>45</v>
      </c>
      <c r="P2089" t="s">
        <v>261</v>
      </c>
      <c r="Q2089" t="s">
        <v>34</v>
      </c>
      <c r="R2089" t="s">
        <v>256</v>
      </c>
      <c r="S2089" t="s">
        <v>256</v>
      </c>
      <c r="T2089" t="s">
        <v>256</v>
      </c>
      <c r="U2089" t="s">
        <v>256</v>
      </c>
      <c r="V2089" t="s">
        <v>256</v>
      </c>
      <c r="W2089" t="str">
        <f t="shared" si="193"/>
        <v>db.pacientes.updateOne({"_id":ObjectId('61e34254ec4ec02e84f5de6d')},{ $set: { "seguimientos": [{"id": "2012","seccion1": {"fechaSeguimiento": "2012-7-5","institucion": "Hospital Victor J Vilela",</v>
      </c>
      <c r="X2089" t="str">
        <f t="shared" si="194"/>
        <v>"fallecimiento": "No","fechaFallecimiento": "","causaFallecimiento": "","nivelEducativo": "","actividadLaboral": "No trabaja","coberturaSocial": "No","tratamientoAntibioticoHospitalizado": "","embarazo": "No"},</v>
      </c>
      <c r="Y2089" t="str">
        <f t="shared" si="195"/>
        <v>"seccion4": {"cultivos": "1"},"seccion5": {"toleranciaGlucosa": "Realizada","toleranciaGlucosaRealizada": "Normal","vitaminaD": "","vitaminaDRealizada": "","inmunoglobulina": "",</v>
      </c>
      <c r="Z2089" t="str">
        <f t="shared" si="196"/>
        <v>"inmunoglobulinaRealizada": ""},"seccion6": {"actividadDeportiva": ""}}]}}, { upsert: true } );</v>
      </c>
      <c r="AA2089" t="str">
        <f t="shared" si="197"/>
        <v>db.pacientes.updateOne({"_id":ObjectId('61e34254ec4ec02e84f5de6d')},{ $set: { "seguimientos": [{"id": "2012","seccion1": {"fechaSeguimiento": "2012-7-5","institucion": "Hospital Victor J Vilela","fallecimiento": "No","fechaFallecimiento": "","causaFallecimiento": "","nivelEducativo": "","actividadLaboral": "No trabaja","coberturaSocial": "No","tratamientoAntibioticoHospitalizado": "","embarazo": "No"},"seccion4": {"cultivos": "1"},"seccion5": {"toleranciaGlucosa": "Realizada","toleranciaGlucosaRealizada": "Normal","vitaminaD": "","vitaminaDRealizada": "","inmunoglobulina": "","inmunoglobulinaRealizada": ""},"seccion6": {"actividadDeportiva": ""}}]}}, { upsert: true } );</v>
      </c>
    </row>
    <row r="2090" spans="1:27" x14ac:dyDescent="0.3">
      <c r="A2090" t="s">
        <v>1319</v>
      </c>
      <c r="B2090">
        <v>880</v>
      </c>
      <c r="C2090">
        <v>2014</v>
      </c>
      <c r="D2090" s="5">
        <v>41851</v>
      </c>
      <c r="E2090" s="5" t="str">
        <f t="shared" si="192"/>
        <v>2014-7-31</v>
      </c>
      <c r="F2090" t="s">
        <v>411</v>
      </c>
      <c r="G2090" t="s">
        <v>35</v>
      </c>
      <c r="K2090" t="s">
        <v>70</v>
      </c>
      <c r="L2090" t="s">
        <v>35</v>
      </c>
      <c r="N2090" t="s">
        <v>71</v>
      </c>
      <c r="O2090" t="s">
        <v>45</v>
      </c>
      <c r="P2090" t="s">
        <v>261</v>
      </c>
      <c r="Q2090" t="s">
        <v>34</v>
      </c>
      <c r="R2090" t="s">
        <v>256</v>
      </c>
      <c r="S2090" t="s">
        <v>256</v>
      </c>
      <c r="T2090" t="s">
        <v>256</v>
      </c>
      <c r="U2090" t="s">
        <v>256</v>
      </c>
      <c r="V2090" t="s">
        <v>256</v>
      </c>
      <c r="W2090" t="str">
        <f t="shared" si="193"/>
        <v>db.pacientes.updateOne({"_id":ObjectId('61e34254ec4ec02e84f5de6d')},{ $set: { "seguimientos": [{"id": "2014","seccion1": {"fechaSeguimiento": "2014-7-31","institucion": "Hospital Victor J Vilela",</v>
      </c>
      <c r="X2090" t="str">
        <f t="shared" si="194"/>
        <v>"fallecimiento": "No","fechaFallecimiento": "","causaFallecimiento": "","nivelEducativo": "","actividadLaboral": "No trabaja","coberturaSocial": "No","tratamientoAntibioticoHospitalizado": "","embarazo": "Si"},</v>
      </c>
      <c r="Y2090" t="str">
        <f t="shared" si="195"/>
        <v>"seccion4": {"cultivos": "1"},"seccion5": {"toleranciaGlucosa": "Realizada","toleranciaGlucosaRealizada": "Normal","vitaminaD": "","vitaminaDRealizada": "","inmunoglobulina": "",</v>
      </c>
      <c r="Z2090" t="str">
        <f t="shared" si="196"/>
        <v>"inmunoglobulinaRealizada": ""},"seccion6": {"actividadDeportiva": ""}}]}}, { upsert: true } );</v>
      </c>
      <c r="AA2090" t="str">
        <f t="shared" si="197"/>
        <v>db.pacientes.updateOne({"_id":ObjectId('61e34254ec4ec02e84f5de6d')},{ $set: { "seguimientos": [{"id": "2014","seccion1": {"fechaSeguimiento": "2014-7-31","institucion": "Hospital Victor J Vilela","fallecimiento": "No","fechaFallecimiento": "","causaFallecimiento": "","nivelEducativo": "","actividadLaboral": "No trabaja","coberturaSocial": "No","tratamientoAntibioticoHospitalizado": "","embarazo": "Si"},"seccion4": {"cultivos": "1"},"seccion5": {"toleranciaGlucosa": "Realizada","toleranciaGlucosaRealizada": "Normal","vitaminaD": "","vitaminaDRealizada": "","inmunoglobulina": "","inmunoglobulinaRealizada": ""},"seccion6": {"actividadDeportiva": ""}}]}}, { upsert: true } );</v>
      </c>
    </row>
    <row r="2091" spans="1:27" x14ac:dyDescent="0.3">
      <c r="A2091" t="s">
        <v>1320</v>
      </c>
      <c r="B2091">
        <v>881</v>
      </c>
      <c r="C2091">
        <v>2013</v>
      </c>
      <c r="D2091" s="5">
        <v>41290</v>
      </c>
      <c r="E2091" s="5" t="str">
        <f t="shared" si="192"/>
        <v>2013-1-16</v>
      </c>
      <c r="F2091" t="s">
        <v>391</v>
      </c>
      <c r="G2091" t="s">
        <v>35</v>
      </c>
      <c r="J2091" t="s">
        <v>38</v>
      </c>
      <c r="L2091" t="s">
        <v>281</v>
      </c>
      <c r="N2091" t="s">
        <v>35</v>
      </c>
      <c r="O2091" t="s">
        <v>74</v>
      </c>
      <c r="P2091" t="s">
        <v>118</v>
      </c>
      <c r="Q2091" t="s">
        <v>256</v>
      </c>
      <c r="R2091" t="s">
        <v>256</v>
      </c>
      <c r="S2091" t="s">
        <v>256</v>
      </c>
      <c r="T2091" t="s">
        <v>256</v>
      </c>
      <c r="U2091" t="s">
        <v>256</v>
      </c>
      <c r="V2091" t="s">
        <v>281</v>
      </c>
      <c r="W2091" t="str">
        <f t="shared" si="193"/>
        <v>db.pacientes.updateOne({"_id":ObjectId('61e34254ec4ec02e84f5de6e')},{ $set: { "seguimientos": [{"id": "2013","seccion1": {"fechaSeguimiento": "2013-1-16","institucion": "Hospital Infantil Municipal",</v>
      </c>
      <c r="X2091" t="str">
        <f t="shared" si="194"/>
        <v>"fallecimiento": "No","fechaFallecimiento": "","causaFallecimiento": "","nivelEducativo": "Primaria incompleta","actividadLaboral": "","coberturaSocial": "Sí","tratamientoAntibioticoHospitalizado": "","embarazo": "No"},</v>
      </c>
      <c r="Y2091" t="str">
        <f t="shared" si="195"/>
        <v>"seccion4": {"cultivos": "8"},"seccion5": {"toleranciaGlucosa": "No realizada","toleranciaGlucosaRealizada": "","vitaminaD": "","vitaminaDRealizada": "","inmunoglobulina": "",</v>
      </c>
      <c r="Z2091" t="str">
        <f t="shared" si="196"/>
        <v>"inmunoglobulinaRealizada": ""},"seccion6": {"actividadDeportiva": "Sí"}}]}}, { upsert: true } );</v>
      </c>
      <c r="AA2091" t="str">
        <f t="shared" si="197"/>
        <v>db.pacientes.updateOne({"_id":ObjectId('61e34254ec4ec02e84f5de6e')},{ $set: { "seguimientos": [{"id": "2013","seccion1": {"fechaSeguimiento": "2013-1-16","institucion": "Hospital Infantil Municipal","fallecimiento": "No","fechaFallecimiento": "","causaFallecimiento": "","nivelEducativo": "Primaria incompleta","actividadLaboral": "","coberturaSocial": "Sí","tratamientoAntibioticoHospitalizado": "","embarazo": "No"},"seccion4": {"cultivos": "8"},"seccion5": {"toleranciaGlucosa": "No realizada","toleranciaGlucosaRealizada": "","vitaminaD": "","vitaminaDRealizada": "","inmunoglobulina": "","inmunoglobulinaRealizada": ""},"seccion6": {"actividadDeportiva": "Sí"}}]}}, { upsert: true } );</v>
      </c>
    </row>
    <row r="2092" spans="1:27" x14ac:dyDescent="0.3">
      <c r="A2092" t="s">
        <v>1322</v>
      </c>
      <c r="B2092">
        <v>882</v>
      </c>
      <c r="C2092">
        <v>2013</v>
      </c>
      <c r="D2092" s="5">
        <v>41360</v>
      </c>
      <c r="E2092" s="5" t="str">
        <f t="shared" si="192"/>
        <v>2013-3-27</v>
      </c>
      <c r="F2092" t="s">
        <v>391</v>
      </c>
      <c r="G2092" t="s">
        <v>35</v>
      </c>
      <c r="J2092" t="s">
        <v>57</v>
      </c>
      <c r="L2092" t="s">
        <v>281</v>
      </c>
      <c r="N2092" t="s">
        <v>35</v>
      </c>
      <c r="O2092" t="s">
        <v>66</v>
      </c>
      <c r="P2092" t="s">
        <v>118</v>
      </c>
      <c r="Q2092" t="s">
        <v>256</v>
      </c>
      <c r="R2092" t="s">
        <v>256</v>
      </c>
      <c r="S2092" t="s">
        <v>256</v>
      </c>
      <c r="T2092" t="s">
        <v>256</v>
      </c>
      <c r="U2092" t="s">
        <v>256</v>
      </c>
      <c r="V2092" t="s">
        <v>281</v>
      </c>
      <c r="W2092" t="str">
        <f t="shared" si="193"/>
        <v>db.pacientes.updateOne({"_id":ObjectId('61e34254ec4ec02e84f5de70')},{ $set: { "seguimientos": [{"id": "2013","seccion1": {"fechaSeguimiento": "2013-3-27","institucion": "Hospital Infantil Municipal",</v>
      </c>
      <c r="X2092" t="str">
        <f t="shared" si="194"/>
        <v>"fallecimiento": "No","fechaFallecimiento": "","causaFallecimiento": "","nivelEducativo": "Analfabeta","actividadLaboral": "","coberturaSocial": "Sí","tratamientoAntibioticoHospitalizado": "","embarazo": "No"},</v>
      </c>
      <c r="Y2092" t="str">
        <f t="shared" si="195"/>
        <v>"seccion4": {"cultivos": "10"},"seccion5": {"toleranciaGlucosa": "No realizada","toleranciaGlucosaRealizada": "","vitaminaD": "","vitaminaDRealizada": "","inmunoglobulina": "",</v>
      </c>
      <c r="Z2092" t="str">
        <f t="shared" si="196"/>
        <v>"inmunoglobulinaRealizada": ""},"seccion6": {"actividadDeportiva": "Sí"}}]}}, { upsert: true } );</v>
      </c>
      <c r="AA2092" t="str">
        <f t="shared" si="197"/>
        <v>db.pacientes.updateOne({"_id":ObjectId('61e34254ec4ec02e84f5de70')},{ $set: { "seguimientos": [{"id": "2013","seccion1": {"fechaSeguimiento": "2013-3-27","institucion": "Hospital Infantil Municipal","fallecimiento": "No","fechaFallecimiento": "","causaFallecimiento": "","nivelEducativo": "Analfabeta","actividadLaboral": "","coberturaSocial": "Sí","tratamientoAntibioticoHospitalizado": "","embarazo": "No"},"seccion4": {"cultivos": "10"},"seccion5": {"toleranciaGlucosa": "No realizada","toleranciaGlucosaRealizada": "","vitaminaD": "","vitaminaDRealizada": "","inmunoglobulina": "","inmunoglobulinaRealizada": ""},"seccion6": {"actividadDeportiva": "Sí"}}]}}, { upsert: true } );</v>
      </c>
    </row>
    <row r="2093" spans="1:27" x14ac:dyDescent="0.3">
      <c r="A2093" t="s">
        <v>1323</v>
      </c>
      <c r="B2093">
        <v>883</v>
      </c>
      <c r="C2093">
        <v>2012</v>
      </c>
      <c r="D2093" s="5">
        <v>41180</v>
      </c>
      <c r="E2093" s="5" t="str">
        <f t="shared" si="192"/>
        <v>2012-9-28</v>
      </c>
      <c r="F2093" t="s">
        <v>413</v>
      </c>
      <c r="G2093" t="s">
        <v>35</v>
      </c>
      <c r="J2093" t="s">
        <v>61</v>
      </c>
      <c r="K2093" t="s">
        <v>70</v>
      </c>
      <c r="L2093" t="s">
        <v>35</v>
      </c>
      <c r="N2093" t="s">
        <v>35</v>
      </c>
      <c r="O2093" t="s">
        <v>45</v>
      </c>
      <c r="P2093" t="s">
        <v>118</v>
      </c>
      <c r="Q2093" t="s">
        <v>256</v>
      </c>
      <c r="R2093" t="s">
        <v>256</v>
      </c>
      <c r="S2093" t="s">
        <v>256</v>
      </c>
      <c r="T2093" t="s">
        <v>256</v>
      </c>
      <c r="U2093" t="s">
        <v>256</v>
      </c>
      <c r="V2093" t="s">
        <v>256</v>
      </c>
      <c r="W2093" t="str">
        <f t="shared" si="193"/>
        <v>db.pacientes.updateOne({"_id":ObjectId('61e34254ec4ec02e84f5de71')},{ $set: { "seguimientos": [{"id": "2012","seccion1": {"fechaSeguimiento": "2012-9-28","institucion": "H.I.G.A Prof.R. Rossi",</v>
      </c>
      <c r="X2093" t="str">
        <f t="shared" si="194"/>
        <v>"fallecimiento": "No","fechaFallecimiento": "","causaFallecimiento": "","nivelEducativo": "Secundaria incompleta","actividadLaboral": "No trabaja","coberturaSocial": "No","tratamientoAntibioticoHospitalizado": "","embarazo": "No"},</v>
      </c>
      <c r="Y2093" t="str">
        <f t="shared" si="195"/>
        <v>"seccion4": {"cultivos": "1"},"seccion5": {"toleranciaGlucosa": "No realizada","toleranciaGlucosaRealizada": "","vitaminaD": "","vitaminaDRealizada": "","inmunoglobulina": "",</v>
      </c>
      <c r="Z2093" t="str">
        <f t="shared" si="196"/>
        <v>"inmunoglobulinaRealizada": ""},"seccion6": {"actividadDeportiva": ""}}]}}, { upsert: true } );</v>
      </c>
      <c r="AA2093" t="str">
        <f t="shared" si="197"/>
        <v>db.pacientes.updateOne({"_id":ObjectId('61e34254ec4ec02e84f5de71')},{ $set: { "seguimientos": [{"id": "2012","seccion1": {"fechaSeguimiento": "2012-9-28","institucion": "H.I.G.A Prof.R. Rossi","fallecimiento": "No","fechaFallecimiento": "","causaFallecimiento": "","nivelEducativo": "Secundaria incompleta","actividadLaboral": "No trabaja","coberturaSocial": "No","tratamientoAntibioticoHospitalizado": "","embarazo": "No"},"seccion4": {"cultivos": "1"},"seccion5":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2094" spans="1:27" x14ac:dyDescent="0.3">
      <c r="A2094" t="s">
        <v>1324</v>
      </c>
      <c r="B2094">
        <v>884</v>
      </c>
      <c r="C2094">
        <v>2012</v>
      </c>
      <c r="D2094" s="5">
        <v>41249</v>
      </c>
      <c r="E2094" s="5" t="str">
        <f t="shared" si="192"/>
        <v>2012-12-6</v>
      </c>
      <c r="F2094" t="s">
        <v>413</v>
      </c>
      <c r="G2094" t="s">
        <v>35</v>
      </c>
      <c r="J2094" t="s">
        <v>61</v>
      </c>
      <c r="K2094" t="s">
        <v>70</v>
      </c>
      <c r="L2094" t="s">
        <v>281</v>
      </c>
      <c r="M2094" t="s">
        <v>45</v>
      </c>
      <c r="N2094" t="s">
        <v>35</v>
      </c>
      <c r="O2094" t="s">
        <v>45</v>
      </c>
      <c r="P2094" t="s">
        <v>118</v>
      </c>
      <c r="Q2094" t="s">
        <v>256</v>
      </c>
      <c r="R2094" t="s">
        <v>256</v>
      </c>
      <c r="S2094" t="s">
        <v>256</v>
      </c>
      <c r="T2094" t="s">
        <v>256</v>
      </c>
      <c r="U2094" t="s">
        <v>256</v>
      </c>
      <c r="V2094" t="s">
        <v>256</v>
      </c>
      <c r="W2094" t="str">
        <f t="shared" si="193"/>
        <v>db.pacientes.updateOne({"_id":ObjectId('61e34254ec4ec02e84f5de72')},{ $set: { "seguimientos": [{"id": "2012","seccion1": {"fechaSeguimiento": "2012-12-6","institucion": "H.I.G.A Prof.R. Rossi",</v>
      </c>
      <c r="X2094" t="str">
        <f t="shared" si="194"/>
        <v>"fallecimiento": "No","fechaFallecimiento": "","causaFallecimiento": "","nivelEducativo": "Secundaria incompleta","actividadLaboral": "No trabaja","coberturaSocial": "Sí","tratamientoAntibioticoHospitalizado": "1","embarazo": "No"},</v>
      </c>
      <c r="Y2094" t="str">
        <f t="shared" si="195"/>
        <v>"seccion4": {"cultivos": "1"},"seccion5": {"toleranciaGlucosa": "No realizada","toleranciaGlucosaRealizada": "","vitaminaD": "","vitaminaDRealizada": "","inmunoglobulina": "",</v>
      </c>
      <c r="Z2094" t="str">
        <f t="shared" si="196"/>
        <v>"inmunoglobulinaRealizada": ""},"seccion6": {"actividadDeportiva": ""}}]}}, { upsert: true } );</v>
      </c>
      <c r="AA2094" t="str">
        <f t="shared" si="197"/>
        <v>db.pacientes.updateOne({"_id":ObjectId('61e34254ec4ec02e84f5de72')},{ $set: { "seguimientos": [{"id": "2012","seccion1": {"fechaSeguimiento": "2012-12-6","institucion": "H.I.G.A Prof.R. Rossi","fallecimiento": "No","fechaFallecimiento": "","causaFallecimiento": "","nivelEducativo": "Secundaria incompleta","actividadLaboral": "No trabaja","coberturaSocial": "Sí","tratamientoAntibioticoHospitalizado": "1","embarazo": "No"},"seccion4": {"cultivos": "1"},"seccion5":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2095" spans="1:27" x14ac:dyDescent="0.3">
      <c r="A2095" t="s">
        <v>1324</v>
      </c>
      <c r="B2095">
        <v>884</v>
      </c>
      <c r="C2095">
        <v>2013</v>
      </c>
      <c r="D2095" s="5">
        <v>41346</v>
      </c>
      <c r="E2095" s="5" t="str">
        <f t="shared" si="192"/>
        <v>2013-3-13</v>
      </c>
      <c r="F2095" t="s">
        <v>413</v>
      </c>
      <c r="G2095" t="s">
        <v>35</v>
      </c>
      <c r="J2095" t="s">
        <v>61</v>
      </c>
      <c r="K2095" t="s">
        <v>70</v>
      </c>
      <c r="L2095" t="s">
        <v>281</v>
      </c>
      <c r="M2095" t="s">
        <v>45</v>
      </c>
      <c r="N2095" t="s">
        <v>35</v>
      </c>
      <c r="O2095" t="s">
        <v>45</v>
      </c>
      <c r="P2095" t="s">
        <v>118</v>
      </c>
      <c r="Q2095" t="s">
        <v>256</v>
      </c>
      <c r="R2095" t="s">
        <v>256</v>
      </c>
      <c r="S2095" t="s">
        <v>256</v>
      </c>
      <c r="T2095" t="s">
        <v>256</v>
      </c>
      <c r="U2095" t="s">
        <v>256</v>
      </c>
      <c r="V2095" t="s">
        <v>256</v>
      </c>
      <c r="W2095" t="str">
        <f t="shared" si="193"/>
        <v>db.pacientes.updateOne({"_id":ObjectId('61e34254ec4ec02e84f5de72')},{ $set: { "seguimientos": [{"id": "2013","seccion1": {"fechaSeguimiento": "2013-3-13","institucion": "H.I.G.A Prof.R. Rossi",</v>
      </c>
      <c r="X2095" t="str">
        <f t="shared" si="194"/>
        <v>"fallecimiento": "No","fechaFallecimiento": "","causaFallecimiento": "","nivelEducativo": "Secundaria incompleta","actividadLaboral": "No trabaja","coberturaSocial": "Sí","tratamientoAntibioticoHospitalizado": "1","embarazo": "No"},</v>
      </c>
      <c r="Y2095" t="str">
        <f t="shared" si="195"/>
        <v>"seccion4": {"cultivos": "1"},"seccion5": {"toleranciaGlucosa": "No realizada","toleranciaGlucosaRealizada": "","vitaminaD": "","vitaminaDRealizada": "","inmunoglobulina": "",</v>
      </c>
      <c r="Z2095" t="str">
        <f t="shared" si="196"/>
        <v>"inmunoglobulinaRealizada": ""},"seccion6": {"actividadDeportiva": ""}}]}}, { upsert: true } );</v>
      </c>
      <c r="AA2095" t="str">
        <f t="shared" si="197"/>
        <v>db.pacientes.updateOne({"_id":ObjectId('61e34254ec4ec02e84f5de72')},{ $set: { "seguimientos": [{"id": "2013","seccion1": {"fechaSeguimiento": "2013-3-13","institucion": "H.I.G.A Prof.R. Rossi","fallecimiento": "No","fechaFallecimiento": "","causaFallecimiento": "","nivelEducativo": "Secundaria incompleta","actividadLaboral": "No trabaja","coberturaSocial": "Sí","tratamientoAntibioticoHospitalizado": "1","embarazo": "No"},"seccion4": {"cultivos": "1"},"seccion5":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2096" spans="1:27" x14ac:dyDescent="0.3">
      <c r="A2096" t="s">
        <v>1325</v>
      </c>
      <c r="B2096">
        <v>888</v>
      </c>
      <c r="C2096">
        <v>2013</v>
      </c>
      <c r="D2096" s="5">
        <v>41460</v>
      </c>
      <c r="E2096" s="5" t="str">
        <f t="shared" si="192"/>
        <v>2013-7-5</v>
      </c>
      <c r="F2096" t="s">
        <v>413</v>
      </c>
      <c r="G2096" t="s">
        <v>35</v>
      </c>
      <c r="P2096" t="s">
        <v>118</v>
      </c>
      <c r="Q2096" t="s">
        <v>256</v>
      </c>
      <c r="R2096" t="s">
        <v>256</v>
      </c>
      <c r="S2096" t="s">
        <v>256</v>
      </c>
      <c r="T2096" t="s">
        <v>256</v>
      </c>
      <c r="U2096" t="s">
        <v>256</v>
      </c>
      <c r="V2096" t="s">
        <v>256</v>
      </c>
      <c r="W2096" t="str">
        <f t="shared" si="193"/>
        <v>db.pacientes.updateOne({"_id":ObjectId('61e34254ec4ec02e84f5de73')},{ $set: { "seguimientos": [{"id": "2013","seccion1": {"fechaSeguimiento": "2013-7-5","institucion": "H.I.G.A Prof.R. Rossi",</v>
      </c>
      <c r="X2096" t="str">
        <f t="shared" si="194"/>
        <v>"fallecimiento": "No","fechaFallecimiento": "","causaFallecimiento": "","nivelEducativo": "","actividadLaboral": "","coberturaSocial": "","tratamientoAntibioticoHospitalizado": "","embarazo": ""},</v>
      </c>
      <c r="Y2096" t="str">
        <f t="shared" si="195"/>
        <v>"seccion4": {"cultivos": ""},"seccion5": {"toleranciaGlucosa": "No realizada","toleranciaGlucosaRealizada": "","vitaminaD": "","vitaminaDRealizada": "","inmunoglobulina": "",</v>
      </c>
      <c r="Z2096" t="str">
        <f t="shared" si="196"/>
        <v>"inmunoglobulinaRealizada": ""},"seccion6": {"actividadDeportiva": ""}}]}}, { upsert: true } );</v>
      </c>
      <c r="AA2096" t="str">
        <f t="shared" si="197"/>
        <v>db.pacientes.updateOne({"_id":ObjectId('61e34254ec4ec02e84f5de73')},{ $set: { "seguimientos": [{"id": "2013","seccion1": {"fechaSeguimiento": "2013-7-5","institucion": "H.I.G.A Prof.R. Rossi","fallecimiento": "No","fechaFallecimiento": "","causaFallecimiento": "","nivelEducativo": "","actividadLaboral": "","coberturaSocial": "","tratamientoAntibioticoHospitalizado": "","embarazo": ""},"seccion4":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2097" spans="1:27" x14ac:dyDescent="0.3">
      <c r="A2097" t="s">
        <v>1325</v>
      </c>
      <c r="B2097">
        <v>888</v>
      </c>
      <c r="C2097">
        <v>2014</v>
      </c>
      <c r="D2097" s="5">
        <v>41837</v>
      </c>
      <c r="E2097" s="5" t="str">
        <f t="shared" si="192"/>
        <v>2014-7-17</v>
      </c>
      <c r="F2097" t="s">
        <v>413</v>
      </c>
      <c r="G2097" t="s">
        <v>35</v>
      </c>
      <c r="L2097" t="s">
        <v>281</v>
      </c>
      <c r="M2097" t="s">
        <v>45</v>
      </c>
      <c r="N2097" t="s">
        <v>35</v>
      </c>
      <c r="P2097" t="s">
        <v>261</v>
      </c>
      <c r="Q2097" t="s">
        <v>34</v>
      </c>
      <c r="R2097" t="s">
        <v>256</v>
      </c>
      <c r="S2097" t="s">
        <v>256</v>
      </c>
      <c r="T2097" t="s">
        <v>256</v>
      </c>
      <c r="U2097" t="s">
        <v>256</v>
      </c>
      <c r="V2097" t="s">
        <v>256</v>
      </c>
      <c r="W2097" t="str">
        <f t="shared" si="193"/>
        <v>db.pacientes.updateOne({"_id":ObjectId('61e34254ec4ec02e84f5de73')},{ $set: { "seguimientos": [{"id": "2014","seccion1": {"fechaSeguimiento": "2014-7-17","institucion": "H.I.G.A Prof.R. Rossi",</v>
      </c>
      <c r="X2097" t="str">
        <f t="shared" si="194"/>
        <v>"fallecimiento": "No","fechaFallecimiento": "","causaFallecimiento": "","nivelEducativo": "","actividadLaboral": "","coberturaSocial": "Sí","tratamientoAntibioticoHospitalizado": "1","embarazo": "No"},</v>
      </c>
      <c r="Y2097" t="str">
        <f t="shared" si="195"/>
        <v>"seccion4": {"cultivos": ""},"seccion5": {"toleranciaGlucosa": "Realizada","toleranciaGlucosaRealizada": "Normal","vitaminaD": "","vitaminaDRealizada": "","inmunoglobulina": "",</v>
      </c>
      <c r="Z2097" t="str">
        <f t="shared" si="196"/>
        <v>"inmunoglobulinaRealizada": ""},"seccion6": {"actividadDeportiva": ""}}]}}, { upsert: true } );</v>
      </c>
      <c r="AA2097" t="str">
        <f t="shared" si="197"/>
        <v>db.pacientes.updateOne({"_id":ObjectId('61e34254ec4ec02e84f5de73')},{ $set: { "seguimientos": [{"id": "2014","seccion1": {"fechaSeguimiento": "2014-7-17","institucion": "H.I.G.A Prof.R. Rossi","fallecimiento": "No","fechaFallecimiento": "","causaFallecimiento": "","nivelEducativo": "","actividadLaboral": "","coberturaSocial": "Sí","tratamientoAntibioticoHospitalizado": "1","embarazo": "No"},"seccion4": {"cultivos": ""},"seccion5": {"toleranciaGlucosa": "Realizada","toleranciaGlucosaRealizada": "Normal","vitaminaD": "","vitaminaDRealizada": "","inmunoglobulina": "","inmunoglobulinaRealizada": ""},"seccion6": {"actividadDeportiva": ""}}]}}, { upsert: true } );</v>
      </c>
    </row>
    <row r="2098" spans="1:27" x14ac:dyDescent="0.3">
      <c r="A2098" t="s">
        <v>1325</v>
      </c>
      <c r="B2098">
        <v>888</v>
      </c>
      <c r="C2098">
        <v>2015</v>
      </c>
      <c r="D2098" s="5">
        <v>42088</v>
      </c>
      <c r="E2098" s="5" t="str">
        <f t="shared" si="192"/>
        <v>2015-3-25</v>
      </c>
      <c r="F2098" t="s">
        <v>413</v>
      </c>
      <c r="G2098" t="s">
        <v>35</v>
      </c>
      <c r="K2098" t="s">
        <v>53</v>
      </c>
      <c r="L2098" t="s">
        <v>281</v>
      </c>
      <c r="N2098" t="s">
        <v>35</v>
      </c>
      <c r="O2098" t="s">
        <v>49</v>
      </c>
      <c r="P2098" t="s">
        <v>261</v>
      </c>
      <c r="Q2098" t="s">
        <v>34</v>
      </c>
      <c r="R2098" t="s">
        <v>256</v>
      </c>
      <c r="S2098" t="s">
        <v>256</v>
      </c>
      <c r="T2098" t="s">
        <v>118</v>
      </c>
      <c r="U2098" t="s">
        <v>256</v>
      </c>
      <c r="V2098" t="s">
        <v>256</v>
      </c>
      <c r="W2098" t="str">
        <f t="shared" si="193"/>
        <v>db.pacientes.updateOne({"_id":ObjectId('61e34254ec4ec02e84f5de73')},{ $set: { "seguimientos": [{"id": "2015","seccion1": {"fechaSeguimiento": "2015-3-25","institucion": "H.I.G.A Prof.R. Rossi",</v>
      </c>
      <c r="X2098" t="str">
        <f t="shared" si="194"/>
        <v>"fallecimiento": "No","fechaFallecimiento": "","causaFallecimiento": "","nivelEducativo": "","actividadLaboral": "Trabaja, parcial","coberturaSocial": "Sí","tratamientoAntibioticoHospitalizado": "","embarazo": "No"},</v>
      </c>
      <c r="Y2098" t="str">
        <f t="shared" si="195"/>
        <v>"seccion4": {"cultivos": "4"},"seccion5": {"toleranciaGlucosa": "Realizada","toleranciaGlucosaRealizada": "Normal","vitaminaD": "","vitaminaDRealizada": "","inmunoglobulina": "No realizada",</v>
      </c>
      <c r="Z2098" t="str">
        <f t="shared" si="196"/>
        <v>"inmunoglobulinaRealizada": ""},"seccion6": {"actividadDeportiva": ""}}]}}, { upsert: true } );</v>
      </c>
      <c r="AA2098" t="str">
        <f t="shared" si="197"/>
        <v>db.pacientes.updateOne({"_id":ObjectId('61e34254ec4ec02e84f5de73')},{ $set: { "seguimientos": [{"id": "2015","seccion1": {"fechaSeguimiento": "2015-3-25","institucion": "H.I.G.A Prof.R. Rossi","fallecimiento": "No","fechaFallecimiento": "","causaFallecimiento": "","nivelEducativo": "","actividadLaboral": "Trabaja, parcial","coberturaSocial": "Sí","tratamientoAntibioticoHospitalizado": "","embarazo": "No"},"seccion4": {"cultivos": "4"},"seccion5": {"toleranciaGlucosa": "Realizada","toleranciaGlucosaRealizada": "Normal","vitaminaD": "","vitaminaDRealizada": "","inmunoglobulina": "No realizada","inmunoglobulinaRealizada": ""},"seccion6": {"actividadDeportiva": ""}}]}}, { upsert: true } );</v>
      </c>
    </row>
    <row r="2099" spans="1:27" x14ac:dyDescent="0.3">
      <c r="A2099" t="s">
        <v>1326</v>
      </c>
      <c r="B2099">
        <v>891</v>
      </c>
      <c r="C2099">
        <v>2012</v>
      </c>
      <c r="D2099" s="5">
        <v>40987</v>
      </c>
      <c r="E2099" s="5" t="str">
        <f t="shared" si="192"/>
        <v>2012-3-19</v>
      </c>
      <c r="F2099" t="s">
        <v>413</v>
      </c>
      <c r="G2099" t="s">
        <v>35</v>
      </c>
      <c r="J2099" t="s">
        <v>61</v>
      </c>
      <c r="L2099" t="s">
        <v>281</v>
      </c>
      <c r="N2099" t="s">
        <v>35</v>
      </c>
      <c r="O2099" t="s">
        <v>45</v>
      </c>
      <c r="P2099" t="s">
        <v>261</v>
      </c>
      <c r="Q2099" t="s">
        <v>34</v>
      </c>
      <c r="R2099" t="s">
        <v>256</v>
      </c>
      <c r="S2099" t="s">
        <v>256</v>
      </c>
      <c r="T2099" t="s">
        <v>256</v>
      </c>
      <c r="U2099" t="s">
        <v>256</v>
      </c>
      <c r="V2099" t="s">
        <v>281</v>
      </c>
      <c r="W2099" t="str">
        <f t="shared" si="193"/>
        <v>db.pacientes.updateOne({"_id":ObjectId('61e34254ec4ec02e84f5de74')},{ $set: { "seguimientos": [{"id": "2012","seccion1": {"fechaSeguimiento": "2012-3-19","institucion": "H.I.G.A Prof.R. Rossi",</v>
      </c>
      <c r="X2099" t="str">
        <f t="shared" si="194"/>
        <v>"fallecimiento": "No","fechaFallecimiento": "","causaFallecimiento": "","nivelEducativo": "Secundaria incompleta","actividadLaboral": "","coberturaSocial": "Sí","tratamientoAntibioticoHospitalizado": "","embarazo": "No"},</v>
      </c>
      <c r="Y2099" t="str">
        <f t="shared" si="195"/>
        <v>"seccion4": {"cultivos": "1"},"seccion5": {"toleranciaGlucosa": "Realizada","toleranciaGlucosaRealizada": "Normal","vitaminaD": "","vitaminaDRealizada": "","inmunoglobulina": "",</v>
      </c>
      <c r="Z2099" t="str">
        <f t="shared" si="196"/>
        <v>"inmunoglobulinaRealizada": ""},"seccion6": {"actividadDeportiva": "Sí"}}]}}, { upsert: true } );</v>
      </c>
      <c r="AA2099" t="str">
        <f t="shared" si="197"/>
        <v>db.pacientes.updateOne({"_id":ObjectId('61e34254ec4ec02e84f5de74')},{ $set: { "seguimientos": [{"id": "2012","seccion1": {"fechaSeguimiento": "2012-3-19","institucion": "H.I.G.A Prof.R. Rossi","fallecimiento": "No","fechaFallecimiento": "","causaFallecimiento": "","nivelEducativo": "Secundaria incompleta","actividadLaboral": "","coberturaSocial": "Sí","tratamientoAntibioticoHospitalizado": "","embarazo": "No"},"seccion4": {"cultivos": "1"},"seccion5": {"toleranciaGlucosa": "Realizada","toleranciaGlucosaRealizada": "Normal","vitaminaD": "","vitaminaDRealizada": "","inmunoglobulina": "","inmunoglobulinaRealizada": ""},"seccion6": {"actividadDeportiva": "Sí"}}]}}, { upsert: true } );</v>
      </c>
    </row>
    <row r="2100" spans="1:27" x14ac:dyDescent="0.3">
      <c r="A2100" t="s">
        <v>1326</v>
      </c>
      <c r="B2100">
        <v>891</v>
      </c>
      <c r="C2100">
        <v>2014</v>
      </c>
      <c r="D2100" s="5">
        <v>41901</v>
      </c>
      <c r="E2100" s="5" t="str">
        <f t="shared" si="192"/>
        <v>2014-9-19</v>
      </c>
      <c r="F2100" t="s">
        <v>413</v>
      </c>
      <c r="G2100" t="s">
        <v>35</v>
      </c>
      <c r="K2100" t="s">
        <v>70</v>
      </c>
      <c r="L2100" t="s">
        <v>281</v>
      </c>
      <c r="N2100" t="s">
        <v>35</v>
      </c>
      <c r="O2100" t="s">
        <v>37</v>
      </c>
      <c r="P2100" t="s">
        <v>118</v>
      </c>
      <c r="Q2100" t="s">
        <v>256</v>
      </c>
      <c r="R2100" t="s">
        <v>256</v>
      </c>
      <c r="S2100" t="s">
        <v>256</v>
      </c>
      <c r="T2100" t="s">
        <v>261</v>
      </c>
      <c r="U2100" t="s">
        <v>40</v>
      </c>
      <c r="V2100" t="s">
        <v>256</v>
      </c>
      <c r="W2100" t="str">
        <f t="shared" si="193"/>
        <v>db.pacientes.updateOne({"_id":ObjectId('61e34254ec4ec02e84f5de74')},{ $set: { "seguimientos": [{"id": "2014","seccion1": {"fechaSeguimiento": "2014-9-19","institucion": "H.I.G.A Prof.R. Rossi",</v>
      </c>
      <c r="X2100" t="str">
        <f t="shared" si="194"/>
        <v>"fallecimiento": "No","fechaFallecimiento": "","causaFallecimiento": "","nivelEducativo": "","actividadLaboral": "No trabaja","coberturaSocial": "Sí","tratamientoAntibioticoHospitalizado": "","embarazo": "No"},</v>
      </c>
      <c r="Y2100" t="str">
        <f t="shared" si="195"/>
        <v>"seccion4": {"cultivos": "2"},"seccion5": {"toleranciaGlucosa": "No realizada","toleranciaGlucosaRealizada": "","vitaminaD": "","vitaminaDRealizada": "","inmunoglobulina": "Realizada",</v>
      </c>
      <c r="Z2100" t="str">
        <f t="shared" si="196"/>
        <v>"inmunoglobulinaRealizada": "&lt; 500"},"seccion6": {"actividadDeportiva": ""}}]}}, { upsert: true } );</v>
      </c>
      <c r="AA2100" t="str">
        <f t="shared" si="197"/>
        <v>db.pacientes.updateOne({"_id":ObjectId('61e34254ec4ec02e84f5de74')},{ $set: { "seguimientos": [{"id": "2014","seccion1": {"fechaSeguimiento": "2014-9-19","institucion": "H.I.G.A Prof.R. Rossi","fallecimiento": "No","fechaFallecimiento": "","causaFallecimiento": "","nivelEducativo": "","actividadLaboral": "No trabaja","coberturaSocial": "Sí","tratamientoAntibioticoHospitalizado": "","embarazo": "No"},"seccion4": {"cultivos": "2"},"seccion5": {"toleranciaGlucosa": "No realizada","toleranciaGlucosaRealizada": "","vitaminaD": "","vitaminaDRealizada": "","inmunoglobulina": "Realizada","inmunoglobulinaRealizada": "&lt; 500"},"seccion6": {"actividadDeportiva": ""}}]}}, { upsert: true } );</v>
      </c>
    </row>
    <row r="2101" spans="1:27" x14ac:dyDescent="0.3">
      <c r="A2101" t="s">
        <v>1326</v>
      </c>
      <c r="B2101">
        <v>891</v>
      </c>
      <c r="C2101">
        <v>2015</v>
      </c>
      <c r="D2101" s="5">
        <v>42216</v>
      </c>
      <c r="E2101" s="5" t="str">
        <f t="shared" si="192"/>
        <v>2015-7-31</v>
      </c>
      <c r="F2101" t="s">
        <v>413</v>
      </c>
      <c r="G2101" t="s">
        <v>35</v>
      </c>
      <c r="K2101" t="s">
        <v>70</v>
      </c>
      <c r="L2101" t="s">
        <v>281</v>
      </c>
      <c r="N2101" t="s">
        <v>35</v>
      </c>
      <c r="O2101" t="s">
        <v>45</v>
      </c>
      <c r="P2101" t="s">
        <v>118</v>
      </c>
      <c r="Q2101" t="s">
        <v>256</v>
      </c>
      <c r="R2101" t="s">
        <v>256</v>
      </c>
      <c r="S2101" t="s">
        <v>256</v>
      </c>
      <c r="T2101" t="s">
        <v>118</v>
      </c>
      <c r="U2101" t="s">
        <v>256</v>
      </c>
      <c r="V2101" t="s">
        <v>256</v>
      </c>
      <c r="W2101" t="str">
        <f t="shared" si="193"/>
        <v>db.pacientes.updateOne({"_id":ObjectId('61e34254ec4ec02e84f5de74')},{ $set: { "seguimientos": [{"id": "2015","seccion1": {"fechaSeguimiento": "2015-7-31","institucion": "H.I.G.A Prof.R. Rossi",</v>
      </c>
      <c r="X2101" t="str">
        <f t="shared" si="194"/>
        <v>"fallecimiento": "No","fechaFallecimiento": "","causaFallecimiento": "","nivelEducativo": "","actividadLaboral": "No trabaja","coberturaSocial": "Sí","tratamientoAntibioticoHospitalizado": "","embarazo": "No"},</v>
      </c>
      <c r="Y2101" t="str">
        <f t="shared" si="195"/>
        <v>"seccion4": {"cultivos": "1"},"seccion5": {"toleranciaGlucosa": "No realizada","toleranciaGlucosaRealizada": "","vitaminaD": "","vitaminaDRealizada": "","inmunoglobulina": "No realizada",</v>
      </c>
      <c r="Z2101" t="str">
        <f t="shared" si="196"/>
        <v>"inmunoglobulinaRealizada": ""},"seccion6": {"actividadDeportiva": ""}}]}}, { upsert: true } );</v>
      </c>
      <c r="AA2101" t="str">
        <f t="shared" si="197"/>
        <v>db.pacientes.updateOne({"_id":ObjectId('61e34254ec4ec02e84f5de74')},{ $set: { "seguimientos": [{"id": "2015","seccion1": {"fechaSeguimiento": "2015-7-31","institucion": "H.I.G.A Prof.R. Rossi","fallecimiento": "No","fechaFallecimiento": "","causaFallecimiento": "","nivelEducativo": "","actividadLaboral": "No trabaja","coberturaSocial": "Sí","tratamientoAntibioticoHospitalizado": "","embarazo": "No"},"seccion4": {"cultivos": "1"},"seccion5": {"toleranciaGlucosa": "No realizada","toleranciaGlucosaRealizada": "","vitaminaD": "","vitaminaDRealizada": "","inmunoglobulina": "No realizada","inmunoglobulinaRealizada": ""},"seccion6": {"actividadDeportiva": ""}}]}}, { upsert: true } );</v>
      </c>
    </row>
    <row r="2102" spans="1:27" x14ac:dyDescent="0.3">
      <c r="A2102" t="s">
        <v>1327</v>
      </c>
      <c r="B2102">
        <v>893</v>
      </c>
      <c r="C2102">
        <v>2013</v>
      </c>
      <c r="D2102" s="5">
        <v>41453</v>
      </c>
      <c r="E2102" s="5" t="str">
        <f t="shared" si="192"/>
        <v>2013-6-28</v>
      </c>
      <c r="F2102" t="s">
        <v>413</v>
      </c>
      <c r="G2102" t="s">
        <v>35</v>
      </c>
      <c r="J2102" t="s">
        <v>88</v>
      </c>
      <c r="K2102" t="s">
        <v>76</v>
      </c>
      <c r="L2102" t="s">
        <v>281</v>
      </c>
      <c r="M2102" t="s">
        <v>45</v>
      </c>
      <c r="N2102" t="s">
        <v>35</v>
      </c>
      <c r="O2102" t="s">
        <v>37</v>
      </c>
      <c r="P2102" t="s">
        <v>118</v>
      </c>
      <c r="Q2102" t="s">
        <v>256</v>
      </c>
      <c r="R2102" t="s">
        <v>256</v>
      </c>
      <c r="S2102" t="s">
        <v>256</v>
      </c>
      <c r="T2102" t="s">
        <v>256</v>
      </c>
      <c r="U2102" t="s">
        <v>256</v>
      </c>
      <c r="V2102" t="s">
        <v>256</v>
      </c>
      <c r="W2102" t="str">
        <f t="shared" si="193"/>
        <v>db.pacientes.updateOne({"_id":ObjectId('61e34254ec4ec02e84f5de75')},{ $set: { "seguimientos": [{"id": "2013","seccion1": {"fechaSeguimiento": "2013-6-28","institucion": "H.I.G.A Prof.R. Rossi",</v>
      </c>
      <c r="X2102" t="str">
        <f t="shared" si="194"/>
        <v>"fallecimiento": "No","fechaFallecimiento": "","causaFallecimiento": "","nivelEducativo": "Universitario Completo","actividadLaboral": "Trabaja, completo","coberturaSocial": "Sí","tratamientoAntibioticoHospitalizado": "1","embarazo": "No"},</v>
      </c>
      <c r="Y2102" t="str">
        <f t="shared" si="195"/>
        <v>"seccion4": {"cultivos": "2"},"seccion5": {"toleranciaGlucosa": "No realizada","toleranciaGlucosaRealizada": "","vitaminaD": "","vitaminaDRealizada": "","inmunoglobulina": "",</v>
      </c>
      <c r="Z2102" t="str">
        <f t="shared" si="196"/>
        <v>"inmunoglobulinaRealizada": ""},"seccion6": {"actividadDeportiva": ""}}]}}, { upsert: true } );</v>
      </c>
      <c r="AA2102" t="str">
        <f t="shared" si="197"/>
        <v>db.pacientes.updateOne({"_id":ObjectId('61e34254ec4ec02e84f5de75')},{ $set: { "seguimientos": [{"id": "2013","seccion1": {"fechaSeguimiento": "2013-6-28","institucion": "H.I.G.A Prof.R. Rossi","fallecimiento": "No","fechaFallecimiento": "","causaFallecimiento": "","nivelEducativo": "Universitario Completo","actividadLaboral": "Trabaja, completo","coberturaSocial": "Sí","tratamientoAntibioticoHospitalizado": "1","embarazo": "No"},"seccion4": {"cultivos": "2"},"seccion5":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2103" spans="1:27" x14ac:dyDescent="0.3">
      <c r="A2103" t="s">
        <v>1328</v>
      </c>
      <c r="B2103">
        <v>894</v>
      </c>
      <c r="C2103">
        <v>2012</v>
      </c>
      <c r="D2103" s="5">
        <v>41117</v>
      </c>
      <c r="E2103" s="5" t="str">
        <f t="shared" si="192"/>
        <v>2012-7-27</v>
      </c>
      <c r="F2103" t="s">
        <v>413</v>
      </c>
      <c r="G2103" t="s">
        <v>35</v>
      </c>
      <c r="J2103" t="s">
        <v>38</v>
      </c>
      <c r="K2103" t="s">
        <v>70</v>
      </c>
      <c r="L2103" t="s">
        <v>281</v>
      </c>
      <c r="M2103" t="s">
        <v>45</v>
      </c>
      <c r="N2103" t="s">
        <v>35</v>
      </c>
      <c r="O2103" t="s">
        <v>49</v>
      </c>
      <c r="P2103" t="s">
        <v>261</v>
      </c>
      <c r="Q2103" t="s">
        <v>77</v>
      </c>
      <c r="R2103" t="s">
        <v>256</v>
      </c>
      <c r="S2103" t="s">
        <v>256</v>
      </c>
      <c r="T2103" t="s">
        <v>256</v>
      </c>
      <c r="U2103" t="s">
        <v>256</v>
      </c>
      <c r="V2103" t="s">
        <v>256</v>
      </c>
      <c r="W2103" t="str">
        <f t="shared" si="193"/>
        <v>db.pacientes.updateOne({"_id":ObjectId('61e34254ec4ec02e84f5de76')},{ $set: { "seguimientos": [{"id": "2012","seccion1": {"fechaSeguimiento": "2012-7-27","institucion": "H.I.G.A Prof.R. Rossi",</v>
      </c>
      <c r="X2103" t="str">
        <f t="shared" si="194"/>
        <v>"fallecimiento": "No","fechaFallecimiento": "","causaFallecimiento": "","nivelEducativo": "Primaria incompleta","actividadLaboral": "No trabaja","coberturaSocial": "Sí","tratamientoAntibioticoHospitalizado": "1","embarazo": "No"},</v>
      </c>
      <c r="Y2103" t="str">
        <f t="shared" si="195"/>
        <v>"seccion4": {"cultivos": "4"},"seccion5": {"toleranciaGlucosa": "Realizada","toleranciaGlucosaRealizada": "Diabetes","vitaminaD": "","vitaminaDRealizada": "","inmunoglobulina": "",</v>
      </c>
      <c r="Z2103" t="str">
        <f t="shared" si="196"/>
        <v>"inmunoglobulinaRealizada": ""},"seccion6": {"actividadDeportiva": ""}}]}}, { upsert: true } );</v>
      </c>
      <c r="AA2103" t="str">
        <f t="shared" si="197"/>
        <v>db.pacientes.updateOne({"_id":ObjectId('61e34254ec4ec02e84f5de76')},{ $set: { "seguimientos": [{"id": "2012","seccion1": {"fechaSeguimiento": "2012-7-27","institucion": "H.I.G.A Prof.R. Rossi","fallecimiento": "No","fechaFallecimiento": "","causaFallecimiento": "","nivelEducativo": "Primaria incompleta","actividadLaboral": "No trabaja","coberturaSocial": "Sí","tratamientoAntibioticoHospitalizado": "1","embarazo": "No"},"seccion4": {"cultivos": "4"},"seccion5": {"toleranciaGlucosa": "Realizada","toleranciaGlucosaRealizada": "Diabetes","vitaminaD": "","vitaminaDRealizada": "","inmunoglobulina": "","inmunoglobulinaRealizada": ""},"seccion6": {"actividadDeportiva": ""}}]}}, { upsert: true } );</v>
      </c>
    </row>
    <row r="2104" spans="1:27" x14ac:dyDescent="0.3">
      <c r="A2104" t="s">
        <v>1328</v>
      </c>
      <c r="B2104">
        <v>894</v>
      </c>
      <c r="C2104">
        <v>2013</v>
      </c>
      <c r="D2104" s="5">
        <v>41593</v>
      </c>
      <c r="E2104" s="5" t="str">
        <f t="shared" si="192"/>
        <v>2013-11-15</v>
      </c>
      <c r="F2104" t="s">
        <v>413</v>
      </c>
      <c r="G2104" t="s">
        <v>35</v>
      </c>
      <c r="J2104" t="s">
        <v>38</v>
      </c>
      <c r="K2104" t="s">
        <v>70</v>
      </c>
      <c r="L2104" t="s">
        <v>281</v>
      </c>
      <c r="M2104" t="s">
        <v>45</v>
      </c>
      <c r="N2104" t="s">
        <v>35</v>
      </c>
      <c r="O2104" t="s">
        <v>49</v>
      </c>
      <c r="P2104" t="s">
        <v>261</v>
      </c>
      <c r="Q2104" t="s">
        <v>77</v>
      </c>
      <c r="R2104" t="s">
        <v>256</v>
      </c>
      <c r="S2104" t="s">
        <v>256</v>
      </c>
      <c r="T2104" t="s">
        <v>256</v>
      </c>
      <c r="U2104" t="s">
        <v>256</v>
      </c>
      <c r="V2104" t="s">
        <v>256</v>
      </c>
      <c r="W2104" t="str">
        <f t="shared" si="193"/>
        <v>db.pacientes.updateOne({"_id":ObjectId('61e34254ec4ec02e84f5de76')},{ $set: { "seguimientos": [{"id": "2013","seccion1": {"fechaSeguimiento": "2013-11-15","institucion": "H.I.G.A Prof.R. Rossi",</v>
      </c>
      <c r="X2104" t="str">
        <f t="shared" si="194"/>
        <v>"fallecimiento": "No","fechaFallecimiento": "","causaFallecimiento": "","nivelEducativo": "Primaria incompleta","actividadLaboral": "No trabaja","coberturaSocial": "Sí","tratamientoAntibioticoHospitalizado": "1","embarazo": "No"},</v>
      </c>
      <c r="Y2104" t="str">
        <f t="shared" si="195"/>
        <v>"seccion4": {"cultivos": "4"},"seccion5": {"toleranciaGlucosa": "Realizada","toleranciaGlucosaRealizada": "Diabetes","vitaminaD": "","vitaminaDRealizada": "","inmunoglobulina": "",</v>
      </c>
      <c r="Z2104" t="str">
        <f t="shared" si="196"/>
        <v>"inmunoglobulinaRealizada": ""},"seccion6": {"actividadDeportiva": ""}}]}}, { upsert: true } );</v>
      </c>
      <c r="AA2104" t="str">
        <f t="shared" si="197"/>
        <v>db.pacientes.updateOne({"_id":ObjectId('61e34254ec4ec02e84f5de76')},{ $set: { "seguimientos": [{"id": "2013","seccion1": {"fechaSeguimiento": "2013-11-15","institucion": "H.I.G.A Prof.R. Rossi","fallecimiento": "No","fechaFallecimiento": "","causaFallecimiento": "","nivelEducativo": "Primaria incompleta","actividadLaboral": "No trabaja","coberturaSocial": "Sí","tratamientoAntibioticoHospitalizado": "1","embarazo": "No"},"seccion4": {"cultivos": "4"},"seccion5": {"toleranciaGlucosa": "Realizada","toleranciaGlucosaRealizada": "Diabetes","vitaminaD": "","vitaminaDRealizada": "","inmunoglobulina": "","inmunoglobulinaRealizada": ""},"seccion6": {"actividadDeportiva": ""}}]}}, { upsert: true } );</v>
      </c>
    </row>
    <row r="2105" spans="1:27" x14ac:dyDescent="0.3">
      <c r="A2105" t="s">
        <v>1328</v>
      </c>
      <c r="B2105">
        <v>894</v>
      </c>
      <c r="C2105">
        <v>2014</v>
      </c>
      <c r="D2105" s="5">
        <v>41834</v>
      </c>
      <c r="E2105" s="5" t="str">
        <f t="shared" si="192"/>
        <v>2014-7-14</v>
      </c>
      <c r="F2105" t="s">
        <v>413</v>
      </c>
      <c r="G2105" t="s">
        <v>35</v>
      </c>
      <c r="J2105" t="s">
        <v>38</v>
      </c>
      <c r="K2105" t="s">
        <v>70</v>
      </c>
      <c r="L2105" t="s">
        <v>281</v>
      </c>
      <c r="M2105" t="s">
        <v>46</v>
      </c>
      <c r="N2105" t="s">
        <v>35</v>
      </c>
      <c r="O2105" t="s">
        <v>46</v>
      </c>
      <c r="P2105" t="s">
        <v>261</v>
      </c>
      <c r="Q2105" t="s">
        <v>77</v>
      </c>
      <c r="R2105" t="s">
        <v>256</v>
      </c>
      <c r="S2105" t="s">
        <v>256</v>
      </c>
      <c r="T2105" t="s">
        <v>256</v>
      </c>
      <c r="U2105" t="s">
        <v>256</v>
      </c>
      <c r="V2105" t="s">
        <v>256</v>
      </c>
      <c r="W2105" t="str">
        <f t="shared" si="193"/>
        <v>db.pacientes.updateOne({"_id":ObjectId('61e34254ec4ec02e84f5de76')},{ $set: { "seguimientos": [{"id": "2014","seccion1": {"fechaSeguimiento": "2014-7-14","institucion": "H.I.G.A Prof.R. Rossi",</v>
      </c>
      <c r="X2105" t="str">
        <f t="shared" si="194"/>
        <v>"fallecimiento": "No","fechaFallecimiento": "","causaFallecimiento": "","nivelEducativo": "Primaria incompleta","actividadLaboral": "No trabaja","coberturaSocial": "Sí","tratamientoAntibioticoHospitalizado": "3","embarazo": "No"},</v>
      </c>
      <c r="Y2105" t="str">
        <f t="shared" si="195"/>
        <v>"seccion4": {"cultivos": "3"},"seccion5": {"toleranciaGlucosa": "Realizada","toleranciaGlucosaRealizada": "Diabetes","vitaminaD": "","vitaminaDRealizada": "","inmunoglobulina": "",</v>
      </c>
      <c r="Z2105" t="str">
        <f t="shared" si="196"/>
        <v>"inmunoglobulinaRealizada": ""},"seccion6": {"actividadDeportiva": ""}}]}}, { upsert: true } );</v>
      </c>
      <c r="AA2105" t="str">
        <f t="shared" si="197"/>
        <v>db.pacientes.updateOne({"_id":ObjectId('61e34254ec4ec02e84f5de76')},{ $set: { "seguimientos": [{"id": "2014","seccion1": {"fechaSeguimiento": "2014-7-14","institucion": "H.I.G.A Prof.R. Rossi","fallecimiento": "No","fechaFallecimiento": "","causaFallecimiento": "","nivelEducativo": "Primaria incompleta","actividadLaboral": "No trabaja","coberturaSocial": "Sí","tratamientoAntibioticoHospitalizado": "3","embarazo": "No"},"seccion4": {"cultivos": "3"},"seccion5": {"toleranciaGlucosa": "Realizada","toleranciaGlucosaRealizada": "Diabetes","vitaminaD": "","vitaminaDRealizada": "","inmunoglobulina": "","inmunoglobulinaRealizada": ""},"seccion6": {"actividadDeportiva": ""}}]}}, { upsert: true } );</v>
      </c>
    </row>
    <row r="2106" spans="1:27" x14ac:dyDescent="0.3">
      <c r="A2106" t="s">
        <v>1328</v>
      </c>
      <c r="B2106">
        <v>894</v>
      </c>
      <c r="C2106">
        <v>2015</v>
      </c>
      <c r="D2106" s="5">
        <v>42300</v>
      </c>
      <c r="E2106" s="5" t="str">
        <f t="shared" si="192"/>
        <v>2015-10-23</v>
      </c>
      <c r="F2106" t="s">
        <v>413</v>
      </c>
      <c r="G2106" t="s">
        <v>35</v>
      </c>
      <c r="K2106" t="s">
        <v>70</v>
      </c>
      <c r="L2106" t="s">
        <v>281</v>
      </c>
      <c r="M2106" t="s">
        <v>37</v>
      </c>
      <c r="N2106" t="s">
        <v>35</v>
      </c>
      <c r="O2106" t="s">
        <v>46</v>
      </c>
      <c r="P2106" t="s">
        <v>261</v>
      </c>
      <c r="Q2106" t="s">
        <v>77</v>
      </c>
      <c r="R2106" t="s">
        <v>256</v>
      </c>
      <c r="S2106" t="s">
        <v>256</v>
      </c>
      <c r="T2106" t="s">
        <v>256</v>
      </c>
      <c r="U2106" t="s">
        <v>256</v>
      </c>
      <c r="V2106" t="s">
        <v>256</v>
      </c>
      <c r="W2106" t="str">
        <f t="shared" si="193"/>
        <v>db.pacientes.updateOne({"_id":ObjectId('61e34254ec4ec02e84f5de76')},{ $set: { "seguimientos": [{"id": "2015","seccion1": {"fechaSeguimiento": "2015-10-23","institucion": "H.I.G.A Prof.R. Rossi",</v>
      </c>
      <c r="X2106" t="str">
        <f t="shared" si="194"/>
        <v>"fallecimiento": "No","fechaFallecimiento": "","causaFallecimiento": "","nivelEducativo": "","actividadLaboral": "No trabaja","coberturaSocial": "Sí","tratamientoAntibioticoHospitalizado": "2","embarazo": "No"},</v>
      </c>
      <c r="Y2106" t="str">
        <f t="shared" si="195"/>
        <v>"seccion4": {"cultivos": "3"},"seccion5": {"toleranciaGlucosa": "Realizada","toleranciaGlucosaRealizada": "Diabetes","vitaminaD": "","vitaminaDRealizada": "","inmunoglobulina": "",</v>
      </c>
      <c r="Z2106" t="str">
        <f t="shared" si="196"/>
        <v>"inmunoglobulinaRealizada": ""},"seccion6": {"actividadDeportiva": ""}}]}}, { upsert: true } );</v>
      </c>
      <c r="AA2106" t="str">
        <f t="shared" si="197"/>
        <v>db.pacientes.updateOne({"_id":ObjectId('61e34254ec4ec02e84f5de76')},{ $set: { "seguimientos": [{"id": "2015","seccion1": {"fechaSeguimiento": "2015-10-23","institucion": "H.I.G.A Prof.R. Rossi","fallecimiento": "No","fechaFallecimiento": "","causaFallecimiento": "","nivelEducativo": "","actividadLaboral": "No trabaja","coberturaSocial": "Sí","tratamientoAntibioticoHospitalizado": "2","embarazo": "No"},"seccion4": {"cultivos": "3"},"seccion5": {"toleranciaGlucosa": "Realizada","toleranciaGlucosaRealizada": "Diabetes","vitaminaD": "","vitaminaDRealizada": "","inmunoglobulina": "","inmunoglobulinaRealizada": ""},"seccion6": {"actividadDeportiva": ""}}]}}, { upsert: true } );</v>
      </c>
    </row>
    <row r="2107" spans="1:27" x14ac:dyDescent="0.3">
      <c r="A2107" t="s">
        <v>1328</v>
      </c>
      <c r="B2107">
        <v>894</v>
      </c>
      <c r="C2107">
        <v>2016</v>
      </c>
      <c r="D2107" s="5">
        <v>42657</v>
      </c>
      <c r="E2107" s="5" t="str">
        <f t="shared" si="192"/>
        <v>2016-10-14</v>
      </c>
      <c r="F2107" t="s">
        <v>413</v>
      </c>
      <c r="G2107" t="s">
        <v>35</v>
      </c>
      <c r="K2107" t="s">
        <v>70</v>
      </c>
      <c r="L2107" t="s">
        <v>281</v>
      </c>
      <c r="M2107" t="s">
        <v>37</v>
      </c>
      <c r="N2107" t="s">
        <v>35</v>
      </c>
      <c r="O2107" t="s">
        <v>46</v>
      </c>
      <c r="P2107" t="s">
        <v>261</v>
      </c>
      <c r="Q2107" t="s">
        <v>77</v>
      </c>
      <c r="R2107" t="s">
        <v>118</v>
      </c>
      <c r="S2107" t="s">
        <v>256</v>
      </c>
      <c r="T2107" t="s">
        <v>118</v>
      </c>
      <c r="U2107" t="s">
        <v>256</v>
      </c>
      <c r="V2107" t="s">
        <v>256</v>
      </c>
      <c r="W2107" t="str">
        <f t="shared" si="193"/>
        <v>db.pacientes.updateOne({"_id":ObjectId('61e34254ec4ec02e84f5de76')},{ $set: { "seguimientos": [{"id": "2016","seccion1": {"fechaSeguimiento": "2016-10-14","institucion": "H.I.G.A Prof.R. Rossi",</v>
      </c>
      <c r="X2107" t="str">
        <f t="shared" si="194"/>
        <v>"fallecimiento": "No","fechaFallecimiento": "","causaFallecimiento": "","nivelEducativo": "","actividadLaboral": "No trabaja","coberturaSocial": "Sí","tratamientoAntibioticoHospitalizado": "2","embarazo": "No"},</v>
      </c>
      <c r="Y2107" t="str">
        <f t="shared" si="195"/>
        <v>"seccion4": {"cultivos": "3"},"seccion5": {"toleranciaGlucosa": "Realizada","toleranciaGlucosaRealizada": "Diabetes","vitaminaD": "No realizada","vitaminaDRealizada": "","inmunoglobulina": "No realizada",</v>
      </c>
      <c r="Z2107" t="str">
        <f t="shared" si="196"/>
        <v>"inmunoglobulinaRealizada": ""},"seccion6": {"actividadDeportiva": ""}}]}}, { upsert: true } );</v>
      </c>
      <c r="AA2107" t="str">
        <f t="shared" si="197"/>
        <v>db.pacientes.updateOne({"_id":ObjectId('61e34254ec4ec02e84f5de76')},{ $set: { "seguimientos": [{"id": "2016","seccion1": {"fechaSeguimiento": "2016-10-14","institucion": "H.I.G.A Prof.R. Rossi","fallecimiento": "No","fechaFallecimiento": "","causaFallecimiento": "","nivelEducativo": "","actividadLaboral": "No trabaja","coberturaSocial": "Sí","tratamientoAntibioticoHospitalizado": "2","embarazo": "No"},"seccion4": {"cultivos": "3"},"seccion5": {"toleranciaGlucosa": "Realizada","toleranciaGlucosaRealizada": "Diabetes","vitaminaD": "No realizada","vitaminaDRealizada": "","inmunoglobulina": "No realizada","inmunoglobulinaRealizada": ""},"seccion6": {"actividadDeportiva": ""}}]}}, { upsert: true } );</v>
      </c>
    </row>
    <row r="2108" spans="1:27" x14ac:dyDescent="0.3">
      <c r="A2108" t="s">
        <v>1329</v>
      </c>
      <c r="B2108">
        <v>895</v>
      </c>
      <c r="C2108">
        <v>2012</v>
      </c>
      <c r="D2108" s="5">
        <v>40984</v>
      </c>
      <c r="E2108" s="5" t="str">
        <f t="shared" si="192"/>
        <v>2012-3-16</v>
      </c>
      <c r="F2108" t="s">
        <v>413</v>
      </c>
      <c r="G2108" t="s">
        <v>35</v>
      </c>
      <c r="J2108" t="s">
        <v>61</v>
      </c>
      <c r="K2108" t="s">
        <v>76</v>
      </c>
      <c r="L2108" t="s">
        <v>281</v>
      </c>
      <c r="M2108" t="s">
        <v>45</v>
      </c>
      <c r="N2108" t="s">
        <v>35</v>
      </c>
      <c r="O2108" t="s">
        <v>48</v>
      </c>
      <c r="P2108" t="s">
        <v>261</v>
      </c>
      <c r="Q2108" t="s">
        <v>34</v>
      </c>
      <c r="R2108" t="s">
        <v>256</v>
      </c>
      <c r="S2108" t="s">
        <v>256</v>
      </c>
      <c r="T2108" t="s">
        <v>256</v>
      </c>
      <c r="U2108" t="s">
        <v>256</v>
      </c>
      <c r="V2108" t="s">
        <v>281</v>
      </c>
      <c r="W2108" t="str">
        <f t="shared" si="193"/>
        <v>db.pacientes.updateOne({"_id":ObjectId('61e34254ec4ec02e84f5de77')},{ $set: { "seguimientos": [{"id": "2012","seccion1": {"fechaSeguimiento": "2012-3-16","institucion": "H.I.G.A Prof.R. Rossi",</v>
      </c>
      <c r="X2108" t="str">
        <f t="shared" si="194"/>
        <v>"fallecimiento": "No","fechaFallecimiento": "","causaFallecimiento": "","nivelEducativo": "Secundaria incompleta","actividadLaboral": "Trabaja, completo","coberturaSocial": "Sí","tratamientoAntibioticoHospitalizado": "1","embarazo": "No"},</v>
      </c>
      <c r="Y2108" t="str">
        <f t="shared" si="195"/>
        <v>"seccion4": {"cultivos": "5"},"seccion5": {"toleranciaGlucosa": "Realizada","toleranciaGlucosaRealizada": "Normal","vitaminaD": "","vitaminaDRealizada": "","inmunoglobulina": "",</v>
      </c>
      <c r="Z2108" t="str">
        <f t="shared" si="196"/>
        <v>"inmunoglobulinaRealizada": ""},"seccion6": {"actividadDeportiva": "Sí"}}]}}, { upsert: true } );</v>
      </c>
      <c r="AA2108" t="str">
        <f t="shared" si="197"/>
        <v>db.pacientes.updateOne({"_id":ObjectId('61e34254ec4ec02e84f5de77')},{ $set: { "seguimientos": [{"id": "2012","seccion1": {"fechaSeguimiento": "2012-3-16","institucion": "H.I.G.A Prof.R. Rossi","fallecimiento": "No","fechaFallecimiento": "","causaFallecimiento": "","nivelEducativo": "Secundaria incompleta","actividadLaboral": "Trabaja, completo","coberturaSocial": "Sí","tratamientoAntibioticoHospitalizado": "1","embarazo": "No"},"seccion4": {"cultivos": "5"},"seccion5": {"toleranciaGlucosa": "Realizada","toleranciaGlucosaRealizada": "Normal","vitaminaD": "","vitaminaDRealizada": "","inmunoglobulina": "","inmunoglobulinaRealizada": ""},"seccion6": {"actividadDeportiva": "Sí"}}]}}, { upsert: true } );</v>
      </c>
    </row>
    <row r="2109" spans="1:27" x14ac:dyDescent="0.3">
      <c r="A2109" t="s">
        <v>1329</v>
      </c>
      <c r="B2109">
        <v>895</v>
      </c>
      <c r="C2109">
        <v>2013</v>
      </c>
      <c r="D2109" s="5">
        <v>41383</v>
      </c>
      <c r="E2109" s="5" t="str">
        <f t="shared" si="192"/>
        <v>2013-4-19</v>
      </c>
      <c r="F2109" t="s">
        <v>413</v>
      </c>
      <c r="G2109" t="s">
        <v>35</v>
      </c>
      <c r="K2109" t="s">
        <v>76</v>
      </c>
      <c r="L2109" t="s">
        <v>281</v>
      </c>
      <c r="M2109" t="s">
        <v>45</v>
      </c>
      <c r="N2109" t="s">
        <v>35</v>
      </c>
      <c r="O2109" t="s">
        <v>46</v>
      </c>
      <c r="P2109" t="s">
        <v>118</v>
      </c>
      <c r="Q2109" t="s">
        <v>256</v>
      </c>
      <c r="R2109" t="s">
        <v>256</v>
      </c>
      <c r="S2109" t="s">
        <v>256</v>
      </c>
      <c r="T2109" t="s">
        <v>256</v>
      </c>
      <c r="U2109" t="s">
        <v>256</v>
      </c>
      <c r="V2109" t="s">
        <v>281</v>
      </c>
      <c r="W2109" t="str">
        <f t="shared" si="193"/>
        <v>db.pacientes.updateOne({"_id":ObjectId('61e34254ec4ec02e84f5de77')},{ $set: { "seguimientos": [{"id": "2013","seccion1": {"fechaSeguimiento": "2013-4-19","institucion": "H.I.G.A Prof.R. Rossi",</v>
      </c>
      <c r="X2109" t="str">
        <f t="shared" si="194"/>
        <v>"fallecimiento": "No","fechaFallecimiento": "","causaFallecimiento": "","nivelEducativo": "","actividadLaboral": "Trabaja, completo","coberturaSocial": "Sí","tratamientoAntibioticoHospitalizado": "1","embarazo": "No"},</v>
      </c>
      <c r="Y2109" t="str">
        <f t="shared" si="195"/>
        <v>"seccion4": {"cultivos": "3"},"seccion5": {"toleranciaGlucosa": "No realizada","toleranciaGlucosaRealizada": "","vitaminaD": "","vitaminaDRealizada": "","inmunoglobulina": "",</v>
      </c>
      <c r="Z2109" t="str">
        <f t="shared" si="196"/>
        <v>"inmunoglobulinaRealizada": ""},"seccion6": {"actividadDeportiva": "Sí"}}]}}, { upsert: true } );</v>
      </c>
      <c r="AA2109" t="str">
        <f t="shared" si="197"/>
        <v>db.pacientes.updateOne({"_id":ObjectId('61e34254ec4ec02e84f5de77')},{ $set: { "seguimientos": [{"id": "2013","seccion1": {"fechaSeguimiento": "2013-4-19","institucion": "H.I.G.A Prof.R. Rossi","fallecimiento": "No","fechaFallecimiento": "","causaFallecimiento": "","nivelEducativo": "","actividadLaboral": "Trabaja, completo","coberturaSocial": "Sí","tratamientoAntibioticoHospitalizado": "1","embarazo": "No"},"seccion4": {"cultivos": "3"},"seccion5": {"toleranciaGlucosa": "No realizada","toleranciaGlucosaRealizada": "","vitaminaD": "","vitaminaDRealizada": "","inmunoglobulina": "","inmunoglobulinaRealizada": ""},"seccion6": {"actividadDeportiva": "Sí"}}]}}, { upsert: true } );</v>
      </c>
    </row>
    <row r="2110" spans="1:27" x14ac:dyDescent="0.3">
      <c r="A2110" t="s">
        <v>1329</v>
      </c>
      <c r="B2110">
        <v>895</v>
      </c>
      <c r="C2110">
        <v>2013</v>
      </c>
      <c r="D2110" s="5">
        <v>41383</v>
      </c>
      <c r="E2110" s="5" t="str">
        <f t="shared" si="192"/>
        <v>2013-4-19</v>
      </c>
      <c r="F2110" t="s">
        <v>413</v>
      </c>
      <c r="G2110" t="s">
        <v>35</v>
      </c>
      <c r="K2110" t="s">
        <v>76</v>
      </c>
      <c r="L2110" t="s">
        <v>281</v>
      </c>
      <c r="M2110" t="s">
        <v>45</v>
      </c>
      <c r="N2110" t="s">
        <v>35</v>
      </c>
      <c r="O2110" t="s">
        <v>46</v>
      </c>
      <c r="P2110" t="s">
        <v>118</v>
      </c>
      <c r="Q2110" t="s">
        <v>256</v>
      </c>
      <c r="R2110" t="s">
        <v>256</v>
      </c>
      <c r="S2110" t="s">
        <v>256</v>
      </c>
      <c r="T2110" t="s">
        <v>256</v>
      </c>
      <c r="U2110" t="s">
        <v>256</v>
      </c>
      <c r="V2110" t="s">
        <v>281</v>
      </c>
      <c r="W2110" t="str">
        <f t="shared" si="193"/>
        <v>db.pacientes.updateOne({"_id":ObjectId('61e34254ec4ec02e84f5de77')},{ $set: { "seguimientos": [{"id": "2013","seccion1": {"fechaSeguimiento": "2013-4-19","institucion": "H.I.G.A Prof.R. Rossi",</v>
      </c>
      <c r="X2110" t="str">
        <f t="shared" si="194"/>
        <v>"fallecimiento": "No","fechaFallecimiento": "","causaFallecimiento": "","nivelEducativo": "","actividadLaboral": "Trabaja, completo","coberturaSocial": "Sí","tratamientoAntibioticoHospitalizado": "1","embarazo": "No"},</v>
      </c>
      <c r="Y2110" t="str">
        <f t="shared" si="195"/>
        <v>"seccion4": {"cultivos": "3"},"seccion5": {"toleranciaGlucosa": "No realizada","toleranciaGlucosaRealizada": "","vitaminaD": "","vitaminaDRealizada": "","inmunoglobulina": "",</v>
      </c>
      <c r="Z2110" t="str">
        <f t="shared" si="196"/>
        <v>"inmunoglobulinaRealizada": ""},"seccion6": {"actividadDeportiva": "Sí"}}]}}, { upsert: true } );</v>
      </c>
      <c r="AA2110" t="str">
        <f t="shared" si="197"/>
        <v>db.pacientes.updateOne({"_id":ObjectId('61e34254ec4ec02e84f5de77')},{ $set: { "seguimientos": [{"id": "2013","seccion1": {"fechaSeguimiento": "2013-4-19","institucion": "H.I.G.A Prof.R. Rossi","fallecimiento": "No","fechaFallecimiento": "","causaFallecimiento": "","nivelEducativo": "","actividadLaboral": "Trabaja, completo","coberturaSocial": "Sí","tratamientoAntibioticoHospitalizado": "1","embarazo": "No"},"seccion4": {"cultivos": "3"},"seccion5": {"toleranciaGlucosa": "No realizada","toleranciaGlucosaRealizada": "","vitaminaD": "","vitaminaDRealizada": "","inmunoglobulina": "","inmunoglobulinaRealizada": ""},"seccion6": {"actividadDeportiva": "Sí"}}]}}, { upsert: true } );</v>
      </c>
    </row>
    <row r="2111" spans="1:27" x14ac:dyDescent="0.3">
      <c r="A2111" t="s">
        <v>1329</v>
      </c>
      <c r="B2111">
        <v>895</v>
      </c>
      <c r="C2111">
        <v>2014</v>
      </c>
      <c r="D2111" s="5">
        <v>41656</v>
      </c>
      <c r="E2111" s="5" t="str">
        <f t="shared" si="192"/>
        <v>2014-1-17</v>
      </c>
      <c r="F2111" t="s">
        <v>413</v>
      </c>
      <c r="G2111" t="s">
        <v>35</v>
      </c>
      <c r="L2111" t="s">
        <v>281</v>
      </c>
      <c r="M2111" t="s">
        <v>45</v>
      </c>
      <c r="N2111" t="s">
        <v>35</v>
      </c>
      <c r="O2111" t="s">
        <v>37</v>
      </c>
      <c r="P2111" t="s">
        <v>261</v>
      </c>
      <c r="Q2111" t="s">
        <v>34</v>
      </c>
      <c r="R2111" t="s">
        <v>256</v>
      </c>
      <c r="S2111" t="s">
        <v>256</v>
      </c>
      <c r="T2111" t="s">
        <v>256</v>
      </c>
      <c r="U2111" t="s">
        <v>256</v>
      </c>
      <c r="V2111" t="s">
        <v>281</v>
      </c>
      <c r="W2111" t="str">
        <f t="shared" si="193"/>
        <v>db.pacientes.updateOne({"_id":ObjectId('61e34254ec4ec02e84f5de77')},{ $set: { "seguimientos": [{"id": "2014","seccion1": {"fechaSeguimiento": "2014-1-17","institucion": "H.I.G.A Prof.R. Rossi",</v>
      </c>
      <c r="X2111" t="str">
        <f t="shared" si="194"/>
        <v>"fallecimiento": "No","fechaFallecimiento": "","causaFallecimiento": "","nivelEducativo": "","actividadLaboral": "","coberturaSocial": "Sí","tratamientoAntibioticoHospitalizado": "1","embarazo": "No"},</v>
      </c>
      <c r="Y2111" t="str">
        <f t="shared" si="195"/>
        <v>"seccion4": {"cultivos": "2"},"seccion5": {"toleranciaGlucosa": "Realizada","toleranciaGlucosaRealizada": "Normal","vitaminaD": "","vitaminaDRealizada": "","inmunoglobulina": "",</v>
      </c>
      <c r="Z2111" t="str">
        <f t="shared" si="196"/>
        <v>"inmunoglobulinaRealizada": ""},"seccion6": {"actividadDeportiva": "Sí"}}]}}, { upsert: true } );</v>
      </c>
      <c r="AA2111" t="str">
        <f t="shared" si="197"/>
        <v>db.pacientes.updateOne({"_id":ObjectId('61e34254ec4ec02e84f5de77')},{ $set: { "seguimientos": [{"id": "2014","seccion1": {"fechaSeguimiento": "2014-1-17","institucion": "H.I.G.A Prof.R. Rossi","fallecimiento": "No","fechaFallecimiento": "","causaFallecimiento": "","nivelEducativo": "","actividadLaboral": "","coberturaSocial": "Sí","tratamientoAntibioticoHospitalizado": "1","embarazo": "No"},"seccion4": {"cultivos": "2"},"seccion5": {"toleranciaGlucosa": "Realizada","toleranciaGlucosaRealizada": "Normal","vitaminaD": "","vitaminaDRealizada": "","inmunoglobulina": "","inmunoglobulinaRealizada": ""},"seccion6": {"actividadDeportiva": "Sí"}}]}}, { upsert: true } );</v>
      </c>
    </row>
    <row r="2112" spans="1:27" x14ac:dyDescent="0.3">
      <c r="A2112" t="s">
        <v>1329</v>
      </c>
      <c r="B2112">
        <v>895</v>
      </c>
      <c r="C2112">
        <v>2015</v>
      </c>
      <c r="D2112" s="5">
        <v>42209</v>
      </c>
      <c r="E2112" s="5" t="str">
        <f t="shared" si="192"/>
        <v>2015-7-24</v>
      </c>
      <c r="F2112" t="s">
        <v>413</v>
      </c>
      <c r="G2112" t="s">
        <v>35</v>
      </c>
      <c r="K2112" t="s">
        <v>76</v>
      </c>
      <c r="L2112" t="s">
        <v>281</v>
      </c>
      <c r="M2112" t="s">
        <v>45</v>
      </c>
      <c r="N2112" t="s">
        <v>35</v>
      </c>
      <c r="O2112" t="s">
        <v>37</v>
      </c>
      <c r="P2112" t="s">
        <v>118</v>
      </c>
      <c r="Q2112" t="s">
        <v>256</v>
      </c>
      <c r="R2112" t="s">
        <v>256</v>
      </c>
      <c r="S2112" t="s">
        <v>256</v>
      </c>
      <c r="T2112" t="s">
        <v>118</v>
      </c>
      <c r="U2112" t="s">
        <v>256</v>
      </c>
      <c r="V2112" t="s">
        <v>281</v>
      </c>
      <c r="W2112" t="str">
        <f t="shared" si="193"/>
        <v>db.pacientes.updateOne({"_id":ObjectId('61e34254ec4ec02e84f5de77')},{ $set: { "seguimientos": [{"id": "2015","seccion1": {"fechaSeguimiento": "2015-7-24","institucion": "H.I.G.A Prof.R. Rossi",</v>
      </c>
      <c r="X2112" t="str">
        <f t="shared" si="194"/>
        <v>"fallecimiento": "No","fechaFallecimiento": "","causaFallecimiento": "","nivelEducativo": "","actividadLaboral": "Trabaja, completo","coberturaSocial": "Sí","tratamientoAntibioticoHospitalizado": "1","embarazo": "No"},</v>
      </c>
      <c r="Y2112" t="str">
        <f t="shared" si="195"/>
        <v>"seccion4": {"cultivos": "2"},"seccion5": {"toleranciaGlucosa": "No realizada","toleranciaGlucosaRealizada": "","vitaminaD": "","vitaminaDRealizada": "","inmunoglobulina": "No realizada",</v>
      </c>
      <c r="Z2112" t="str">
        <f t="shared" si="196"/>
        <v>"inmunoglobulinaRealizada": ""},"seccion6": {"actividadDeportiva": "Sí"}}]}}, { upsert: true } );</v>
      </c>
      <c r="AA2112" t="str">
        <f t="shared" si="197"/>
        <v>db.pacientes.updateOne({"_id":ObjectId('61e34254ec4ec02e84f5de77')},{ $set: { "seguimientos": [{"id": "2015","seccion1": {"fechaSeguimiento": "2015-7-24","institucion": "H.I.G.A Prof.R. Rossi","fallecimiento": "No","fechaFallecimiento": "","causaFallecimiento": "","nivelEducativo": "","actividadLaboral": "Trabaja, completo","coberturaSocial": "Sí","tratamientoAntibioticoHospitalizado": "1","embarazo": "No"},"seccion4": {"cultivos": "2"},"seccion5": {"toleranciaGlucosa": "No realizada","toleranciaGlucosaRealizada": "","vitaminaD": "","vitaminaDRealizada": "","inmunoglobulina": "No realizada","inmunoglobulinaRealizada": ""},"seccion6": {"actividadDeportiva": "Sí"}}]}}, { upsert: true } );</v>
      </c>
    </row>
    <row r="2113" spans="1:27" x14ac:dyDescent="0.3">
      <c r="A2113" t="s">
        <v>1329</v>
      </c>
      <c r="B2113">
        <v>895</v>
      </c>
      <c r="C2113">
        <v>2016</v>
      </c>
      <c r="D2113" s="5">
        <v>42545</v>
      </c>
      <c r="E2113" s="5" t="str">
        <f t="shared" si="192"/>
        <v>2016-6-24</v>
      </c>
      <c r="F2113" t="s">
        <v>413</v>
      </c>
      <c r="G2113" t="s">
        <v>35</v>
      </c>
      <c r="K2113" t="s">
        <v>76</v>
      </c>
      <c r="L2113" t="s">
        <v>281</v>
      </c>
      <c r="M2113" t="s">
        <v>37</v>
      </c>
      <c r="N2113" t="s">
        <v>35</v>
      </c>
      <c r="O2113" t="s">
        <v>46</v>
      </c>
      <c r="P2113" t="s">
        <v>261</v>
      </c>
      <c r="Q2113" t="s">
        <v>34</v>
      </c>
      <c r="R2113" t="s">
        <v>256</v>
      </c>
      <c r="S2113" t="s">
        <v>256</v>
      </c>
      <c r="T2113" t="s">
        <v>256</v>
      </c>
      <c r="U2113" t="s">
        <v>256</v>
      </c>
      <c r="V2113" t="s">
        <v>281</v>
      </c>
      <c r="W2113" t="str">
        <f t="shared" si="193"/>
        <v>db.pacientes.updateOne({"_id":ObjectId('61e34254ec4ec02e84f5de77')},{ $set: { "seguimientos": [{"id": "2016","seccion1": {"fechaSeguimiento": "2016-6-24","institucion": "H.I.G.A Prof.R. Rossi",</v>
      </c>
      <c r="X2113" t="str">
        <f t="shared" si="194"/>
        <v>"fallecimiento": "No","fechaFallecimiento": "","causaFallecimiento": "","nivelEducativo": "","actividadLaboral": "Trabaja, completo","coberturaSocial": "Sí","tratamientoAntibioticoHospitalizado": "2","embarazo": "No"},</v>
      </c>
      <c r="Y2113" t="str">
        <f t="shared" si="195"/>
        <v>"seccion4": {"cultivos": "3"},"seccion5": {"toleranciaGlucosa": "Realizada","toleranciaGlucosaRealizada": "Normal","vitaminaD": "","vitaminaDRealizada": "","inmunoglobulina": "",</v>
      </c>
      <c r="Z2113" t="str">
        <f t="shared" si="196"/>
        <v>"inmunoglobulinaRealizada": ""},"seccion6": {"actividadDeportiva": "Sí"}}]}}, { upsert: true } );</v>
      </c>
      <c r="AA2113" t="str">
        <f t="shared" si="197"/>
        <v>db.pacientes.updateOne({"_id":ObjectId('61e34254ec4ec02e84f5de77')},{ $set: { "seguimientos": [{"id": "2016","seccion1": {"fechaSeguimiento": "2016-6-24","institucion": "H.I.G.A Prof.R. Rossi","fallecimiento": "No","fechaFallecimiento": "","causaFallecimiento": "","nivelEducativo": "","actividadLaboral": "Trabaja, completo","coberturaSocial": "Sí","tratamientoAntibioticoHospitalizado": "2","embarazo": "No"},"seccion4": {"cultivos": "3"},"seccion5": {"toleranciaGlucosa": "Realizada","toleranciaGlucosaRealizada": "Normal","vitaminaD": "","vitaminaDRealizada": "","inmunoglobulina": "","inmunoglobulinaRealizada": ""},"seccion6": {"actividadDeportiva": "Sí"}}]}}, { upsert: true } );</v>
      </c>
    </row>
    <row r="2114" spans="1:27" x14ac:dyDescent="0.3">
      <c r="A2114" t="s">
        <v>1330</v>
      </c>
      <c r="B2114">
        <v>898</v>
      </c>
      <c r="C2114">
        <v>2012</v>
      </c>
      <c r="D2114" s="5">
        <v>41194</v>
      </c>
      <c r="E2114" s="5" t="str">
        <f t="shared" si="192"/>
        <v>2012-10-12</v>
      </c>
      <c r="F2114" t="s">
        <v>413</v>
      </c>
      <c r="G2114" t="s">
        <v>35</v>
      </c>
      <c r="J2114" t="s">
        <v>69</v>
      </c>
      <c r="K2114" t="s">
        <v>53</v>
      </c>
      <c r="L2114" t="s">
        <v>281</v>
      </c>
      <c r="N2114" t="s">
        <v>35</v>
      </c>
      <c r="O2114" t="s">
        <v>37</v>
      </c>
      <c r="P2114" t="s">
        <v>261</v>
      </c>
      <c r="Q2114" t="s">
        <v>77</v>
      </c>
      <c r="R2114" t="s">
        <v>256</v>
      </c>
      <c r="S2114" t="s">
        <v>256</v>
      </c>
      <c r="T2114" t="s">
        <v>256</v>
      </c>
      <c r="U2114" t="s">
        <v>256</v>
      </c>
      <c r="V2114" t="s">
        <v>256</v>
      </c>
      <c r="W2114" t="str">
        <f t="shared" si="193"/>
        <v>db.pacientes.updateOne({"_id":ObjectId('61e34254ec4ec02e84f5de78')},{ $set: { "seguimientos": [{"id": "2012","seccion1": {"fechaSeguimiento": "2012-10-12","institucion": "H.I.G.A Prof.R. Rossi",</v>
      </c>
      <c r="X2114" t="str">
        <f t="shared" si="194"/>
        <v>"fallecimiento": "No","fechaFallecimiento": "","causaFallecimiento": "","nivelEducativo": "Universitario Incompleto","actividadLaboral": "Trabaja, parcial","coberturaSocial": "Sí","tratamientoAntibioticoHospitalizado": "","embarazo": "No"},</v>
      </c>
      <c r="Y2114" t="str">
        <f t="shared" si="195"/>
        <v>"seccion4": {"cultivos": "2"},"seccion5": {"toleranciaGlucosa": "Realizada","toleranciaGlucosaRealizada": "Diabetes","vitaminaD": "","vitaminaDRealizada": "","inmunoglobulina": "",</v>
      </c>
      <c r="Z2114" t="str">
        <f t="shared" si="196"/>
        <v>"inmunoglobulinaRealizada": ""},"seccion6": {"actividadDeportiva": ""}}]}}, { upsert: true } );</v>
      </c>
      <c r="AA2114" t="str">
        <f t="shared" si="197"/>
        <v>db.pacientes.updateOne({"_id":ObjectId('61e34254ec4ec02e84f5de78')},{ $set: { "seguimientos": [{"id": "2012","seccion1": {"fechaSeguimiento": "2012-10-12","institucion": "H.I.G.A Prof.R. Rossi","fallecimiento": "No","fechaFallecimiento": "","causaFallecimiento": "","nivelEducativo": "Universitario Incompleto","actividadLaboral": "Trabaja, parcial","coberturaSocial": "Sí","tratamientoAntibioticoHospitalizado": "","embarazo": "No"},"seccion4": {"cultivos": "2"},"seccion5": {"toleranciaGlucosa": "Realizada","toleranciaGlucosaRealizada": "Diabetes","vitaminaD": "","vitaminaDRealizada": "","inmunoglobulina": "","inmunoglobulinaRealizada": ""},"seccion6": {"actividadDeportiva": ""}}]}}, { upsert: true } );</v>
      </c>
    </row>
    <row r="2115" spans="1:27" x14ac:dyDescent="0.3">
      <c r="A2115" t="s">
        <v>1330</v>
      </c>
      <c r="B2115">
        <v>898</v>
      </c>
      <c r="C2115">
        <v>2013</v>
      </c>
      <c r="D2115" s="5">
        <v>41586</v>
      </c>
      <c r="E2115" s="5" t="str">
        <f t="shared" ref="E2115:E2178" si="198">_xlfn.CONCAT(YEAR(D2115),"-",MONTH(D2115),"-",DAY(D2115))</f>
        <v>2013-11-8</v>
      </c>
      <c r="F2115" t="s">
        <v>413</v>
      </c>
      <c r="G2115" t="s">
        <v>35</v>
      </c>
      <c r="J2115" t="s">
        <v>69</v>
      </c>
      <c r="K2115" t="s">
        <v>53</v>
      </c>
      <c r="L2115" t="s">
        <v>281</v>
      </c>
      <c r="N2115" t="s">
        <v>35</v>
      </c>
      <c r="O2115" t="s">
        <v>45</v>
      </c>
      <c r="P2115" t="s">
        <v>261</v>
      </c>
      <c r="Q2115" t="s">
        <v>77</v>
      </c>
      <c r="R2115" t="s">
        <v>256</v>
      </c>
      <c r="S2115" t="s">
        <v>256</v>
      </c>
      <c r="T2115" t="s">
        <v>256</v>
      </c>
      <c r="U2115" t="s">
        <v>256</v>
      </c>
      <c r="V2115" t="s">
        <v>281</v>
      </c>
      <c r="W2115" t="str">
        <f t="shared" si="193"/>
        <v>db.pacientes.updateOne({"_id":ObjectId('61e34254ec4ec02e84f5de78')},{ $set: { "seguimientos": [{"id": "2013","seccion1": {"fechaSeguimiento": "2013-11-8","institucion": "H.I.G.A Prof.R. Rossi",</v>
      </c>
      <c r="X2115" t="str">
        <f t="shared" si="194"/>
        <v>"fallecimiento": "No","fechaFallecimiento": "","causaFallecimiento": "","nivelEducativo": "Universitario Incompleto","actividadLaboral": "Trabaja, parcial","coberturaSocial": "Sí","tratamientoAntibioticoHospitalizado": "","embarazo": "No"},</v>
      </c>
      <c r="Y2115" t="str">
        <f t="shared" si="195"/>
        <v>"seccion4": {"cultivos": "1"},"seccion5": {"toleranciaGlucosa": "Realizada","toleranciaGlucosaRealizada": "Diabetes","vitaminaD": "","vitaminaDRealizada": "","inmunoglobulina": "",</v>
      </c>
      <c r="Z2115" t="str">
        <f t="shared" si="196"/>
        <v>"inmunoglobulinaRealizada": ""},"seccion6": {"actividadDeportiva": "Sí"}}]}}, { upsert: true } );</v>
      </c>
      <c r="AA2115" t="str">
        <f t="shared" si="197"/>
        <v>db.pacientes.updateOne({"_id":ObjectId('61e34254ec4ec02e84f5de78')},{ $set: { "seguimientos": [{"id": "2013","seccion1": {"fechaSeguimiento": "2013-11-8","institucion": "H.I.G.A Prof.R. Rossi","fallecimiento": "No","fechaFallecimiento": "","causaFallecimiento": "","nivelEducativo": "Universitario Incompleto","actividadLaboral": "Trabaja, parcial","coberturaSocial": "Sí","tratamientoAntibioticoHospitalizado": "","embarazo": "No"},"seccion4": {"cultivos": "1"},"seccion5": {"toleranciaGlucosa": "Realizada","toleranciaGlucosaRealizada": "Diabetes","vitaminaD": "","vitaminaDRealizada": "","inmunoglobulina": "","inmunoglobulinaRealizada": ""},"seccion6": {"actividadDeportiva": "Sí"}}]}}, { upsert: true } );</v>
      </c>
    </row>
    <row r="2116" spans="1:27" x14ac:dyDescent="0.3">
      <c r="A2116" t="s">
        <v>1330</v>
      </c>
      <c r="B2116">
        <v>898</v>
      </c>
      <c r="C2116">
        <v>2014</v>
      </c>
      <c r="D2116" s="5">
        <v>41948</v>
      </c>
      <c r="E2116" s="5" t="str">
        <f t="shared" si="198"/>
        <v>2014-11-5</v>
      </c>
      <c r="F2116" t="s">
        <v>413</v>
      </c>
      <c r="G2116" t="s">
        <v>35</v>
      </c>
      <c r="J2116" t="s">
        <v>69</v>
      </c>
      <c r="K2116" t="s">
        <v>76</v>
      </c>
      <c r="L2116" t="s">
        <v>281</v>
      </c>
      <c r="N2116" t="s">
        <v>35</v>
      </c>
      <c r="O2116" t="s">
        <v>45</v>
      </c>
      <c r="P2116" t="s">
        <v>261</v>
      </c>
      <c r="Q2116" t="s">
        <v>77</v>
      </c>
      <c r="R2116" t="s">
        <v>256</v>
      </c>
      <c r="S2116" t="s">
        <v>256</v>
      </c>
      <c r="T2116" t="s">
        <v>256</v>
      </c>
      <c r="U2116" t="s">
        <v>256</v>
      </c>
      <c r="V2116" t="s">
        <v>256</v>
      </c>
      <c r="W2116" t="str">
        <f t="shared" ref="W2116:W2179" si="199">"db.pacientes.updateOne({""_id"":ObjectId('"&amp;A2116&amp;"')},{ $set: { ""seguimientos"": [{""id"": """&amp;C2116&amp;""",""seccion1"": {""fechaSeguimiento"": """&amp;E2116&amp;""",""institucion"": """&amp;F2116&amp;""","</f>
        <v>db.pacientes.updateOne({"_id":ObjectId('61e34254ec4ec02e84f5de78')},{ $set: { "seguimientos": [{"id": "2014","seccion1": {"fechaSeguimiento": "2014-11-5","institucion": "H.I.G.A Prof.R. Rossi",</v>
      </c>
      <c r="X2116" t="str">
        <f t="shared" ref="X2116:X2179" si="200">"""fallecimiento"": """&amp;G2116&amp;""",""fechaFallecimiento"": """&amp;H2116&amp;""",""causaFallecimiento"": """&amp;I2116&amp;""",""nivelEducativo"": """&amp;J2116&amp;""",""actividadLaboral"": """&amp;K2116&amp;""",""coberturaSocial"": """&amp;L2116&amp;""",""tratamientoAntibioticoHospitalizado"": """&amp;M2116&amp;""",""embarazo"": """&amp;N2116&amp;"""},"</f>
        <v>"fallecimiento": "No","fechaFallecimiento": "","causaFallecimiento": "","nivelEducativo": "Universitario Incompleto","actividadLaboral": "Trabaja, completo","coberturaSocial": "Sí","tratamientoAntibioticoHospitalizado": "","embarazo": "No"},</v>
      </c>
      <c r="Y2116" t="str">
        <f t="shared" ref="Y2116:Y2179" si="201">"""seccion4"": {""cultivos"": """&amp;O2116&amp;"""},""seccion5"": {""toleranciaGlucosa"": """&amp;P2116&amp;""",""toleranciaGlucosaRealizada"": """&amp;Q2116&amp;""",""vitaminaD"": """&amp;R2116&amp;""",""vitaminaDRealizada"": """&amp;S2116&amp;""",""inmunoglobulina"": """&amp;T2116&amp;""","</f>
        <v>"seccion4": {"cultivos": "1"},"seccion5": {"toleranciaGlucosa": "Realizada","toleranciaGlucosaRealizada": "Diabetes","vitaminaD": "","vitaminaDRealizada": "","inmunoglobulina": "",</v>
      </c>
      <c r="Z2116" t="str">
        <f t="shared" ref="Z2116:Z2179" si="202">"""inmunoglobulinaRealizada"": """&amp;U2116&amp;"""},""seccion6"": {""actividadDeportiva"": """&amp;V2116&amp;"""}}]}}, { upsert: true } );"</f>
        <v>"inmunoglobulinaRealizada": ""},"seccion6": {"actividadDeportiva": ""}}]}}, { upsert: true } );</v>
      </c>
      <c r="AA2116" t="str">
        <f t="shared" ref="AA2116:AA2179" si="203">W2116&amp;X2116&amp;Y2116&amp;Z2116</f>
        <v>db.pacientes.updateOne({"_id":ObjectId('61e34254ec4ec02e84f5de78')},{ $set: { "seguimientos": [{"id": "2014","seccion1": {"fechaSeguimiento": "2014-11-5","institucion": "H.I.G.A Prof.R. Rossi","fallecimiento": "No","fechaFallecimiento": "","causaFallecimiento": "","nivelEducativo": "Universitario Incompleto","actividadLaboral": "Trabaja, completo","coberturaSocial": "Sí","tratamientoAntibioticoHospitalizado": "","embarazo": "No"},"seccion4": {"cultivos": "1"},"seccion5": {"toleranciaGlucosa": "Realizada","toleranciaGlucosaRealizada": "Diabetes","vitaminaD": "","vitaminaDRealizada": "","inmunoglobulina": "","inmunoglobulinaRealizada": ""},"seccion6": {"actividadDeportiva": ""}}]}}, { upsert: true } );</v>
      </c>
    </row>
    <row r="2117" spans="1:27" x14ac:dyDescent="0.3">
      <c r="A2117" t="s">
        <v>1332</v>
      </c>
      <c r="B2117">
        <v>900</v>
      </c>
      <c r="C2117">
        <v>2011</v>
      </c>
      <c r="D2117" s="5">
        <v>40800</v>
      </c>
      <c r="E2117" s="5" t="str">
        <f t="shared" si="198"/>
        <v>2011-9-14</v>
      </c>
      <c r="F2117" t="s">
        <v>391</v>
      </c>
      <c r="G2117" t="s">
        <v>35</v>
      </c>
      <c r="J2117" t="s">
        <v>57</v>
      </c>
      <c r="L2117" t="s">
        <v>281</v>
      </c>
      <c r="N2117" t="s">
        <v>35</v>
      </c>
      <c r="O2117" t="s">
        <v>66</v>
      </c>
      <c r="P2117" t="s">
        <v>118</v>
      </c>
      <c r="Q2117" t="s">
        <v>256</v>
      </c>
      <c r="R2117" t="s">
        <v>256</v>
      </c>
      <c r="S2117" t="s">
        <v>256</v>
      </c>
      <c r="T2117" t="s">
        <v>256</v>
      </c>
      <c r="U2117" t="s">
        <v>256</v>
      </c>
      <c r="V2117" t="s">
        <v>256</v>
      </c>
      <c r="W2117" t="str">
        <f t="shared" si="199"/>
        <v>db.pacientes.updateOne({"_id":ObjectId('61e34254ec4ec02e84f5de7a')},{ $set: { "seguimientos": [{"id": "2011","seccion1": {"fechaSeguimiento": "2011-9-14","institucion": "Hospital Infantil Municipal",</v>
      </c>
      <c r="X2117" t="str">
        <f t="shared" si="200"/>
        <v>"fallecimiento": "No","fechaFallecimiento": "","causaFallecimiento": "","nivelEducativo": "Analfabeta","actividadLaboral": "","coberturaSocial": "Sí","tratamientoAntibioticoHospitalizado": "","embarazo": "No"},</v>
      </c>
      <c r="Y2117" t="str">
        <f t="shared" si="201"/>
        <v>"seccion4": {"cultivos": "10"},"seccion5": {"toleranciaGlucosa": "No realizada","toleranciaGlucosaRealizada": "","vitaminaD": "","vitaminaDRealizada": "","inmunoglobulina": "",</v>
      </c>
      <c r="Z2117" t="str">
        <f t="shared" si="202"/>
        <v>"inmunoglobulinaRealizada": ""},"seccion6": {"actividadDeportiva": ""}}]}}, { upsert: true } );</v>
      </c>
      <c r="AA2117" t="str">
        <f t="shared" si="203"/>
        <v>db.pacientes.updateOne({"_id":ObjectId('61e34254ec4ec02e84f5de7a')},{ $set: { "seguimientos": [{"id": "2011","seccion1": {"fechaSeguimiento": "2011-9-14","institucion": "Hospital Infantil Municipal","fallecimiento": "No","fechaFallecimiento": "","causaFallecimiento": "","nivelEducativo": "Analfabeta","actividadLaboral": "","coberturaSocial": "Sí","tratamientoAntibioticoHospitalizado": "","embarazo": "No"},"seccion4": {"cultivos": "10"},"seccion5":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2118" spans="1:27" x14ac:dyDescent="0.3">
      <c r="A2118" t="s">
        <v>1332</v>
      </c>
      <c r="B2118">
        <v>900</v>
      </c>
      <c r="C2118">
        <v>2012</v>
      </c>
      <c r="D2118" s="5">
        <v>41164</v>
      </c>
      <c r="E2118" s="5" t="str">
        <f t="shared" si="198"/>
        <v>2012-9-12</v>
      </c>
      <c r="F2118" t="s">
        <v>391</v>
      </c>
      <c r="G2118" t="s">
        <v>35</v>
      </c>
      <c r="J2118" t="s">
        <v>57</v>
      </c>
      <c r="L2118" t="s">
        <v>281</v>
      </c>
      <c r="M2118" t="s">
        <v>45</v>
      </c>
      <c r="N2118" t="s">
        <v>35</v>
      </c>
      <c r="O2118" t="s">
        <v>66</v>
      </c>
      <c r="P2118" t="s">
        <v>118</v>
      </c>
      <c r="Q2118" t="s">
        <v>256</v>
      </c>
      <c r="R2118" t="s">
        <v>256</v>
      </c>
      <c r="S2118" t="s">
        <v>256</v>
      </c>
      <c r="T2118" t="s">
        <v>256</v>
      </c>
      <c r="U2118" t="s">
        <v>256</v>
      </c>
      <c r="V2118" t="s">
        <v>281</v>
      </c>
      <c r="W2118" t="str">
        <f t="shared" si="199"/>
        <v>db.pacientes.updateOne({"_id":ObjectId('61e34254ec4ec02e84f5de7a')},{ $set: { "seguimientos": [{"id": "2012","seccion1": {"fechaSeguimiento": "2012-9-12","institucion": "Hospital Infantil Municipal",</v>
      </c>
      <c r="X2118" t="str">
        <f t="shared" si="200"/>
        <v>"fallecimiento": "No","fechaFallecimiento": "","causaFallecimiento": "","nivelEducativo": "Analfabeta","actividadLaboral": "","coberturaSocial": "Sí","tratamientoAntibioticoHospitalizado": "1","embarazo": "No"},</v>
      </c>
      <c r="Y2118" t="str">
        <f t="shared" si="201"/>
        <v>"seccion4": {"cultivos": "10"},"seccion5": {"toleranciaGlucosa": "No realizada","toleranciaGlucosaRealizada": "","vitaminaD": "","vitaminaDRealizada": "","inmunoglobulina": "",</v>
      </c>
      <c r="Z2118" t="str">
        <f t="shared" si="202"/>
        <v>"inmunoglobulinaRealizada": ""},"seccion6": {"actividadDeportiva": "Sí"}}]}}, { upsert: true } );</v>
      </c>
      <c r="AA2118" t="str">
        <f t="shared" si="203"/>
        <v>db.pacientes.updateOne({"_id":ObjectId('61e34254ec4ec02e84f5de7a')},{ $set: { "seguimientos": [{"id": "2012","seccion1": {"fechaSeguimiento": "2012-9-12","institucion": "Hospital Infantil Municipal","fallecimiento": "No","fechaFallecimiento": "","causaFallecimiento": "","nivelEducativo": "Analfabeta","actividadLaboral": "","coberturaSocial": "Sí","tratamientoAntibioticoHospitalizado": "1","embarazo": "No"},"seccion4": {"cultivos": "10"},"seccion5": {"toleranciaGlucosa": "No realizada","toleranciaGlucosaRealizada": "","vitaminaD": "","vitaminaDRealizada": "","inmunoglobulina": "","inmunoglobulinaRealizada": ""},"seccion6": {"actividadDeportiva": "Sí"}}]}}, { upsert: true } );</v>
      </c>
    </row>
    <row r="2119" spans="1:27" x14ac:dyDescent="0.3">
      <c r="A2119" t="s">
        <v>1332</v>
      </c>
      <c r="B2119">
        <v>900</v>
      </c>
      <c r="C2119">
        <v>2013</v>
      </c>
      <c r="D2119" s="5">
        <v>41493</v>
      </c>
      <c r="E2119" s="5" t="str">
        <f t="shared" si="198"/>
        <v>2013-8-7</v>
      </c>
      <c r="F2119" t="s">
        <v>391</v>
      </c>
      <c r="G2119" t="s">
        <v>35</v>
      </c>
      <c r="J2119" t="s">
        <v>57</v>
      </c>
      <c r="L2119" t="s">
        <v>281</v>
      </c>
      <c r="N2119" t="s">
        <v>35</v>
      </c>
      <c r="O2119" t="s">
        <v>66</v>
      </c>
      <c r="P2119" t="s">
        <v>118</v>
      </c>
      <c r="Q2119" t="s">
        <v>256</v>
      </c>
      <c r="R2119" t="s">
        <v>256</v>
      </c>
      <c r="S2119" t="s">
        <v>256</v>
      </c>
      <c r="T2119" t="s">
        <v>256</v>
      </c>
      <c r="U2119" t="s">
        <v>256</v>
      </c>
      <c r="V2119" t="s">
        <v>256</v>
      </c>
      <c r="W2119" t="str">
        <f t="shared" si="199"/>
        <v>db.pacientes.updateOne({"_id":ObjectId('61e34254ec4ec02e84f5de7a')},{ $set: { "seguimientos": [{"id": "2013","seccion1": {"fechaSeguimiento": "2013-8-7","institucion": "Hospital Infantil Municipal",</v>
      </c>
      <c r="X2119" t="str">
        <f t="shared" si="200"/>
        <v>"fallecimiento": "No","fechaFallecimiento": "","causaFallecimiento": "","nivelEducativo": "Analfabeta","actividadLaboral": "","coberturaSocial": "Sí","tratamientoAntibioticoHospitalizado": "","embarazo": "No"},</v>
      </c>
      <c r="Y2119" t="str">
        <f t="shared" si="201"/>
        <v>"seccion4": {"cultivos": "10"},"seccion5": {"toleranciaGlucosa": "No realizada","toleranciaGlucosaRealizada": "","vitaminaD": "","vitaminaDRealizada": "","inmunoglobulina": "",</v>
      </c>
      <c r="Z2119" t="str">
        <f t="shared" si="202"/>
        <v>"inmunoglobulinaRealizada": ""},"seccion6": {"actividadDeportiva": ""}}]}}, { upsert: true } );</v>
      </c>
      <c r="AA2119" t="str">
        <f t="shared" si="203"/>
        <v>db.pacientes.updateOne({"_id":ObjectId('61e34254ec4ec02e84f5de7a')},{ $set: { "seguimientos": [{"id": "2013","seccion1": {"fechaSeguimiento": "2013-8-7","institucion": "Hospital Infantil Municipal","fallecimiento": "No","fechaFallecimiento": "","causaFallecimiento": "","nivelEducativo": "Analfabeta","actividadLaboral": "","coberturaSocial": "Sí","tratamientoAntibioticoHospitalizado": "","embarazo": "No"},"seccion4": {"cultivos": "10"},"seccion5":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2120" spans="1:27" x14ac:dyDescent="0.3">
      <c r="A2120" t="s">
        <v>1333</v>
      </c>
      <c r="B2120">
        <v>901</v>
      </c>
      <c r="C2120">
        <v>2012</v>
      </c>
      <c r="D2120" s="5">
        <v>41157</v>
      </c>
      <c r="E2120" s="5" t="str">
        <f t="shared" si="198"/>
        <v>2012-9-5</v>
      </c>
      <c r="F2120" t="s">
        <v>391</v>
      </c>
      <c r="G2120" t="s">
        <v>35</v>
      </c>
      <c r="J2120" t="s">
        <v>38</v>
      </c>
      <c r="L2120" t="s">
        <v>281</v>
      </c>
      <c r="N2120" t="s">
        <v>35</v>
      </c>
      <c r="P2120" t="s">
        <v>261</v>
      </c>
      <c r="Q2120" t="s">
        <v>34</v>
      </c>
      <c r="R2120" t="s">
        <v>256</v>
      </c>
      <c r="S2120" t="s">
        <v>256</v>
      </c>
      <c r="T2120" t="s">
        <v>256</v>
      </c>
      <c r="U2120" t="s">
        <v>256</v>
      </c>
      <c r="V2120" t="s">
        <v>281</v>
      </c>
      <c r="W2120" t="str">
        <f t="shared" si="199"/>
        <v>db.pacientes.updateOne({"_id":ObjectId('61e34254ec4ec02e84f5de7b')},{ $set: { "seguimientos": [{"id": "2012","seccion1": {"fechaSeguimiento": "2012-9-5","institucion": "Hospital Infantil Municipal",</v>
      </c>
      <c r="X2120" t="str">
        <f t="shared" si="200"/>
        <v>"fallecimiento": "No","fechaFallecimiento": "","causaFallecimiento": "","nivelEducativo": "Primaria incompleta","actividadLaboral": "","coberturaSocial": "Sí","tratamientoAntibioticoHospitalizado": "","embarazo": "No"},</v>
      </c>
      <c r="Y2120" t="str">
        <f t="shared" si="201"/>
        <v>"seccion4": {"cultivos": ""},"seccion5": {"toleranciaGlucosa": "Realizada","toleranciaGlucosaRealizada": "Normal","vitaminaD": "","vitaminaDRealizada": "","inmunoglobulina": "",</v>
      </c>
      <c r="Z2120" t="str">
        <f t="shared" si="202"/>
        <v>"inmunoglobulinaRealizada": ""},"seccion6": {"actividadDeportiva": "Sí"}}]}}, { upsert: true } );</v>
      </c>
      <c r="AA2120" t="str">
        <f t="shared" si="203"/>
        <v>db.pacientes.updateOne({"_id":ObjectId('61e34254ec4ec02e84f5de7b')},{ $set: { "seguimientos": [{"id": "2012","seccion1": {"fechaSeguimiento": "2012-9-5","institucion": "Hospital Infantil Municipal","fallecimiento": "No","fechaFallecimiento": "","causaFallecimiento": "","nivelEducativo": "Primaria incompleta","actividadLaboral": "","coberturaSocial": "Sí","tratamientoAntibioticoHospitalizado": "","embarazo": "No"},"seccion4": {"cultivos": ""},"seccion5": {"toleranciaGlucosa": "Realizada","toleranciaGlucosaRealizada": "Normal","vitaminaD": "","vitaminaDRealizada": "","inmunoglobulina": "","inmunoglobulinaRealizada": ""},"seccion6": {"actividadDeportiva": "Sí"}}]}}, { upsert: true } );</v>
      </c>
    </row>
    <row r="2121" spans="1:27" x14ac:dyDescent="0.3">
      <c r="A2121" t="s">
        <v>1333</v>
      </c>
      <c r="B2121">
        <v>901</v>
      </c>
      <c r="C2121">
        <v>2013</v>
      </c>
      <c r="D2121" s="5">
        <v>41521</v>
      </c>
      <c r="E2121" s="5" t="str">
        <f t="shared" si="198"/>
        <v>2013-9-4</v>
      </c>
      <c r="F2121" t="s">
        <v>391</v>
      </c>
      <c r="G2121" t="s">
        <v>35</v>
      </c>
      <c r="J2121" t="s">
        <v>38</v>
      </c>
      <c r="L2121" t="s">
        <v>281</v>
      </c>
      <c r="N2121" t="s">
        <v>35</v>
      </c>
      <c r="P2121" t="s">
        <v>261</v>
      </c>
      <c r="Q2121" t="s">
        <v>34</v>
      </c>
      <c r="R2121" t="s">
        <v>256</v>
      </c>
      <c r="S2121" t="s">
        <v>256</v>
      </c>
      <c r="T2121" t="s">
        <v>256</v>
      </c>
      <c r="U2121" t="s">
        <v>256</v>
      </c>
      <c r="V2121" t="s">
        <v>281</v>
      </c>
      <c r="W2121" t="str">
        <f t="shared" si="199"/>
        <v>db.pacientes.updateOne({"_id":ObjectId('61e34254ec4ec02e84f5de7b')},{ $set: { "seguimientos": [{"id": "2013","seccion1": {"fechaSeguimiento": "2013-9-4","institucion": "Hospital Infantil Municipal",</v>
      </c>
      <c r="X2121" t="str">
        <f t="shared" si="200"/>
        <v>"fallecimiento": "No","fechaFallecimiento": "","causaFallecimiento": "","nivelEducativo": "Primaria incompleta","actividadLaboral": "","coberturaSocial": "Sí","tratamientoAntibioticoHospitalizado": "","embarazo": "No"},</v>
      </c>
      <c r="Y2121" t="str">
        <f t="shared" si="201"/>
        <v>"seccion4": {"cultivos": ""},"seccion5": {"toleranciaGlucosa": "Realizada","toleranciaGlucosaRealizada": "Normal","vitaminaD": "","vitaminaDRealizada": "","inmunoglobulina": "",</v>
      </c>
      <c r="Z2121" t="str">
        <f t="shared" si="202"/>
        <v>"inmunoglobulinaRealizada": ""},"seccion6": {"actividadDeportiva": "Sí"}}]}}, { upsert: true } );</v>
      </c>
      <c r="AA2121" t="str">
        <f t="shared" si="203"/>
        <v>db.pacientes.updateOne({"_id":ObjectId('61e34254ec4ec02e84f5de7b')},{ $set: { "seguimientos": [{"id": "2013","seccion1": {"fechaSeguimiento": "2013-9-4","institucion": "Hospital Infantil Municipal","fallecimiento": "No","fechaFallecimiento": "","causaFallecimiento": "","nivelEducativo": "Primaria incompleta","actividadLaboral": "","coberturaSocial": "Sí","tratamientoAntibioticoHospitalizado": "","embarazo": "No"},"seccion4": {"cultivos": ""},"seccion5": {"toleranciaGlucosa": "Realizada","toleranciaGlucosaRealizada": "Normal","vitaminaD": "","vitaminaDRealizada": "","inmunoglobulina": "","inmunoglobulinaRealizada": ""},"seccion6": {"actividadDeportiva": "Sí"}}]}}, { upsert: true } );</v>
      </c>
    </row>
    <row r="2122" spans="1:27" x14ac:dyDescent="0.3">
      <c r="A2122" t="s">
        <v>1334</v>
      </c>
      <c r="B2122">
        <v>902</v>
      </c>
      <c r="C2122">
        <v>2012</v>
      </c>
      <c r="D2122" s="5">
        <v>41166</v>
      </c>
      <c r="E2122" s="5" t="str">
        <f t="shared" si="198"/>
        <v>2012-9-14</v>
      </c>
      <c r="F2122" t="s">
        <v>413</v>
      </c>
      <c r="G2122" t="s">
        <v>35</v>
      </c>
      <c r="J2122" t="s">
        <v>52</v>
      </c>
      <c r="K2122" t="s">
        <v>70</v>
      </c>
      <c r="L2122" t="s">
        <v>281</v>
      </c>
      <c r="M2122" t="s">
        <v>45</v>
      </c>
      <c r="N2122" t="s">
        <v>35</v>
      </c>
      <c r="O2122" t="s">
        <v>37</v>
      </c>
      <c r="P2122" t="s">
        <v>261</v>
      </c>
      <c r="Q2122" t="s">
        <v>34</v>
      </c>
      <c r="R2122" t="s">
        <v>256</v>
      </c>
      <c r="S2122" t="s">
        <v>256</v>
      </c>
      <c r="T2122" t="s">
        <v>256</v>
      </c>
      <c r="U2122" t="s">
        <v>256</v>
      </c>
      <c r="V2122" t="s">
        <v>256</v>
      </c>
      <c r="W2122" t="str">
        <f t="shared" si="199"/>
        <v>db.pacientes.updateOne({"_id":ObjectId('61e34254ec4ec02e84f5de7c')},{ $set: { "seguimientos": [{"id": "2012","seccion1": {"fechaSeguimiento": "2012-9-14","institucion": "H.I.G.A Prof.R. Rossi",</v>
      </c>
      <c r="X2122" t="str">
        <f t="shared" si="200"/>
        <v>"fallecimiento": "No","fechaFallecimiento": "","causaFallecimiento": "","nivelEducativo": "Terciario incompleto","actividadLaboral": "No trabaja","coberturaSocial": "Sí","tratamientoAntibioticoHospitalizado": "1","embarazo": "No"},</v>
      </c>
      <c r="Y2122" t="str">
        <f t="shared" si="201"/>
        <v>"seccion4": {"cultivos": "2"},"seccion5": {"toleranciaGlucosa": "Realizada","toleranciaGlucosaRealizada": "Normal","vitaminaD": "","vitaminaDRealizada": "","inmunoglobulina": "",</v>
      </c>
      <c r="Z2122" t="str">
        <f t="shared" si="202"/>
        <v>"inmunoglobulinaRealizada": ""},"seccion6": {"actividadDeportiva": ""}}]}}, { upsert: true } );</v>
      </c>
      <c r="AA2122" t="str">
        <f t="shared" si="203"/>
        <v>db.pacientes.updateOne({"_id":ObjectId('61e34254ec4ec02e84f5de7c')},{ $set: { "seguimientos": [{"id": "2012","seccion1": {"fechaSeguimiento": "2012-9-14","institucion": "H.I.G.A Prof.R. Rossi","fallecimiento": "No","fechaFallecimiento": "","causaFallecimiento": "","nivelEducativo": "Terciario incompleto","actividadLaboral": "No trabaja","coberturaSocial": "Sí","tratamientoAntibioticoHospitalizado": "1","embarazo": "No"},"seccion4": {"cultivos": "2"},"seccion5": {"toleranciaGlucosa": "Realizada","toleranciaGlucosaRealizada": "Normal","vitaminaD": "","vitaminaDRealizada": "","inmunoglobulina": "","inmunoglobulinaRealizada": ""},"seccion6": {"actividadDeportiva": ""}}]}}, { upsert: true } );</v>
      </c>
    </row>
    <row r="2123" spans="1:27" x14ac:dyDescent="0.3">
      <c r="A2123" t="s">
        <v>1334</v>
      </c>
      <c r="B2123">
        <v>902</v>
      </c>
      <c r="C2123">
        <v>2013</v>
      </c>
      <c r="D2123" s="5">
        <v>41546</v>
      </c>
      <c r="E2123" s="5" t="str">
        <f t="shared" si="198"/>
        <v>2013-9-29</v>
      </c>
      <c r="F2123" t="s">
        <v>413</v>
      </c>
      <c r="G2123" t="s">
        <v>35</v>
      </c>
      <c r="J2123" t="s">
        <v>52</v>
      </c>
      <c r="K2123" t="s">
        <v>70</v>
      </c>
      <c r="L2123" t="s">
        <v>281</v>
      </c>
      <c r="M2123" t="s">
        <v>37</v>
      </c>
      <c r="N2123" t="s">
        <v>35</v>
      </c>
      <c r="O2123" t="s">
        <v>37</v>
      </c>
      <c r="P2123" t="s">
        <v>118</v>
      </c>
      <c r="Q2123" t="s">
        <v>256</v>
      </c>
      <c r="R2123" t="s">
        <v>256</v>
      </c>
      <c r="S2123" t="s">
        <v>256</v>
      </c>
      <c r="T2123" t="s">
        <v>256</v>
      </c>
      <c r="U2123" t="s">
        <v>256</v>
      </c>
      <c r="V2123" t="s">
        <v>256</v>
      </c>
      <c r="W2123" t="str">
        <f t="shared" si="199"/>
        <v>db.pacientes.updateOne({"_id":ObjectId('61e34254ec4ec02e84f5de7c')},{ $set: { "seguimientos": [{"id": "2013","seccion1": {"fechaSeguimiento": "2013-9-29","institucion": "H.I.G.A Prof.R. Rossi",</v>
      </c>
      <c r="X2123" t="str">
        <f t="shared" si="200"/>
        <v>"fallecimiento": "No","fechaFallecimiento": "","causaFallecimiento": "","nivelEducativo": "Terciario incompleto","actividadLaboral": "No trabaja","coberturaSocial": "Sí","tratamientoAntibioticoHospitalizado": "2","embarazo": "No"},</v>
      </c>
      <c r="Y2123" t="str">
        <f t="shared" si="201"/>
        <v>"seccion4": {"cultivos": "2"},"seccion5": {"toleranciaGlucosa": "No realizada","toleranciaGlucosaRealizada": "","vitaminaD": "","vitaminaDRealizada": "","inmunoglobulina": "",</v>
      </c>
      <c r="Z2123" t="str">
        <f t="shared" si="202"/>
        <v>"inmunoglobulinaRealizada": ""},"seccion6": {"actividadDeportiva": ""}}]}}, { upsert: true } );</v>
      </c>
      <c r="AA2123" t="str">
        <f t="shared" si="203"/>
        <v>db.pacientes.updateOne({"_id":ObjectId('61e34254ec4ec02e84f5de7c')},{ $set: { "seguimientos": [{"id": "2013","seccion1": {"fechaSeguimiento": "2013-9-29","institucion": "H.I.G.A Prof.R. Rossi","fallecimiento": "No","fechaFallecimiento": "","causaFallecimiento": "","nivelEducativo": "Terciario incompleto","actividadLaboral": "No trabaja","coberturaSocial": "Sí","tratamientoAntibioticoHospitalizado": "2","embarazo": "No"},"seccion4": {"cultivos": "2"},"seccion5":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2124" spans="1:27" x14ac:dyDescent="0.3">
      <c r="A2124" t="s">
        <v>1334</v>
      </c>
      <c r="B2124">
        <v>902</v>
      </c>
      <c r="C2124">
        <v>2014</v>
      </c>
      <c r="D2124" s="5">
        <v>41748</v>
      </c>
      <c r="E2124" s="5" t="str">
        <f t="shared" si="198"/>
        <v>2014-4-19</v>
      </c>
      <c r="F2124" t="s">
        <v>413</v>
      </c>
      <c r="G2124" t="s">
        <v>281</v>
      </c>
      <c r="H2124" t="s">
        <v>140</v>
      </c>
      <c r="I2124" t="s">
        <v>294</v>
      </c>
      <c r="J2124" t="s">
        <v>52</v>
      </c>
      <c r="K2124" t="s">
        <v>70</v>
      </c>
      <c r="L2124" t="s">
        <v>281</v>
      </c>
      <c r="N2124" t="s">
        <v>35</v>
      </c>
      <c r="P2124" t="s">
        <v>118</v>
      </c>
      <c r="Q2124" t="s">
        <v>256</v>
      </c>
      <c r="R2124" t="s">
        <v>256</v>
      </c>
      <c r="S2124" t="s">
        <v>256</v>
      </c>
      <c r="T2124" t="s">
        <v>256</v>
      </c>
      <c r="U2124" t="s">
        <v>256</v>
      </c>
      <c r="V2124" t="s">
        <v>256</v>
      </c>
      <c r="W2124" t="str">
        <f t="shared" si="199"/>
        <v>db.pacientes.updateOne({"_id":ObjectId('61e34254ec4ec02e84f5de7c')},{ $set: { "seguimientos": [{"id": "2014","seccion1": {"fechaSeguimiento": "2014-4-19","institucion": "H.I.G.A Prof.R. Rossi",</v>
      </c>
      <c r="X2124" t="str">
        <f t="shared" si="200"/>
        <v>"fallecimiento": "Sí","fechaFallecimiento": "2014-05-05","causaFallecimiento": "Relacionados al transplante","nivelEducativo": "Terciario incompleto","actividadLaboral": "No trabaja","coberturaSocial": "Sí","tratamientoAntibioticoHospitalizado": "","embarazo": "No"},</v>
      </c>
      <c r="Y2124" t="str">
        <f t="shared" si="201"/>
        <v>"seccion4": {"cultivos": ""},"seccion5": {"toleranciaGlucosa": "No realizada","toleranciaGlucosaRealizada": "","vitaminaD": "","vitaminaDRealizada": "","inmunoglobulina": "",</v>
      </c>
      <c r="Z2124" t="str">
        <f t="shared" si="202"/>
        <v>"inmunoglobulinaRealizada": ""},"seccion6": {"actividadDeportiva": ""}}]}}, { upsert: true } );</v>
      </c>
      <c r="AA2124" t="str">
        <f t="shared" si="203"/>
        <v>db.pacientes.updateOne({"_id":ObjectId('61e34254ec4ec02e84f5de7c')},{ $set: { "seguimientos": [{"id": "2014","seccion1": {"fechaSeguimiento": "2014-4-19","institucion": "H.I.G.A Prof.R. Rossi","fallecimiento": "Sí","fechaFallecimiento": "2014-05-05","causaFallecimiento": "Relacionados al transplante","nivelEducativo": "Terciario incompleto","actividadLaboral": "No trabaja","coberturaSocial": "Sí","tratamientoAntibioticoHospitalizado": "","embarazo": "No"},"seccion4":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2125" spans="1:27" x14ac:dyDescent="0.3">
      <c r="A2125" t="s">
        <v>1335</v>
      </c>
      <c r="B2125">
        <v>903</v>
      </c>
      <c r="C2125">
        <v>2012</v>
      </c>
      <c r="D2125" s="5">
        <v>40948</v>
      </c>
      <c r="E2125" s="5" t="str">
        <f t="shared" si="198"/>
        <v>2012-2-9</v>
      </c>
      <c r="F2125" t="s">
        <v>413</v>
      </c>
      <c r="G2125" t="s">
        <v>35</v>
      </c>
      <c r="L2125" t="s">
        <v>281</v>
      </c>
      <c r="M2125" t="s">
        <v>45</v>
      </c>
      <c r="N2125" t="s">
        <v>35</v>
      </c>
      <c r="O2125" t="s">
        <v>45</v>
      </c>
      <c r="P2125" t="s">
        <v>118</v>
      </c>
      <c r="Q2125" t="s">
        <v>256</v>
      </c>
      <c r="R2125" t="s">
        <v>256</v>
      </c>
      <c r="S2125" t="s">
        <v>256</v>
      </c>
      <c r="T2125" t="s">
        <v>256</v>
      </c>
      <c r="U2125" t="s">
        <v>256</v>
      </c>
      <c r="V2125" t="s">
        <v>281</v>
      </c>
      <c r="W2125" t="str">
        <f t="shared" si="199"/>
        <v>db.pacientes.updateOne({"_id":ObjectId('61e34254ec4ec02e84f5de7d')},{ $set: { "seguimientos": [{"id": "2012","seccion1": {"fechaSeguimiento": "2012-2-9","institucion": "H.I.G.A Prof.R. Rossi",</v>
      </c>
      <c r="X2125" t="str">
        <f t="shared" si="200"/>
        <v>"fallecimiento": "No","fechaFallecimiento": "","causaFallecimiento": "","nivelEducativo": "","actividadLaboral": "","coberturaSocial": "Sí","tratamientoAntibioticoHospitalizado": "1","embarazo": "No"},</v>
      </c>
      <c r="Y2125" t="str">
        <f t="shared" si="201"/>
        <v>"seccion4": {"cultivos": "1"},"seccion5": {"toleranciaGlucosa": "No realizada","toleranciaGlucosaRealizada": "","vitaminaD": "","vitaminaDRealizada": "","inmunoglobulina": "",</v>
      </c>
      <c r="Z2125" t="str">
        <f t="shared" si="202"/>
        <v>"inmunoglobulinaRealizada": ""},"seccion6": {"actividadDeportiva": "Sí"}}]}}, { upsert: true } );</v>
      </c>
      <c r="AA2125" t="str">
        <f t="shared" si="203"/>
        <v>db.pacientes.updateOne({"_id":ObjectId('61e34254ec4ec02e84f5de7d')},{ $set: { "seguimientos": [{"id": "2012","seccion1": {"fechaSeguimiento": "2012-2-9","institucion": "H.I.G.A Prof.R. Rossi","fallecimiento": "No","fechaFallecimiento": "","causaFallecimiento": "","nivelEducativo": "","actividadLaboral": "","coberturaSocial": "Sí","tratamientoAntibioticoHospitalizado": "1","embarazo": "No"},"seccion4": {"cultivos": "1"},"seccion5": {"toleranciaGlucosa": "No realizada","toleranciaGlucosaRealizada": "","vitaminaD": "","vitaminaDRealizada": "","inmunoglobulina": "","inmunoglobulinaRealizada": ""},"seccion6": {"actividadDeportiva": "Sí"}}]}}, { upsert: true } );</v>
      </c>
    </row>
    <row r="2126" spans="1:27" x14ac:dyDescent="0.3">
      <c r="A2126" t="s">
        <v>1336</v>
      </c>
      <c r="B2126">
        <v>904</v>
      </c>
      <c r="C2126">
        <v>2013</v>
      </c>
      <c r="D2126" s="5">
        <v>41297</v>
      </c>
      <c r="E2126" s="5" t="str">
        <f t="shared" si="198"/>
        <v>2013-1-23</v>
      </c>
      <c r="F2126" t="s">
        <v>413</v>
      </c>
      <c r="G2126" t="s">
        <v>281</v>
      </c>
      <c r="H2126" t="s">
        <v>121</v>
      </c>
      <c r="I2126" t="s">
        <v>296</v>
      </c>
      <c r="K2126" t="s">
        <v>70</v>
      </c>
      <c r="L2126" t="s">
        <v>281</v>
      </c>
      <c r="N2126" t="s">
        <v>35</v>
      </c>
      <c r="O2126" t="s">
        <v>45</v>
      </c>
      <c r="P2126" t="s">
        <v>118</v>
      </c>
      <c r="Q2126" t="s">
        <v>256</v>
      </c>
      <c r="R2126" t="s">
        <v>256</v>
      </c>
      <c r="S2126" t="s">
        <v>256</v>
      </c>
      <c r="T2126" t="s">
        <v>256</v>
      </c>
      <c r="U2126" t="s">
        <v>256</v>
      </c>
      <c r="V2126" t="s">
        <v>256</v>
      </c>
      <c r="W2126" t="str">
        <f t="shared" si="199"/>
        <v>db.pacientes.updateOne({"_id":ObjectId('61e34254ec4ec02e84f5de7e')},{ $set: { "seguimientos": [{"id": "2013","seccion1": {"fechaSeguimiento": "2013-1-23","institucion": "H.I.G.A Prof.R. Rossi",</v>
      </c>
      <c r="X2126" t="str">
        <f t="shared" si="200"/>
        <v>"fallecimiento": "Sí","fechaFallecimiento": "2013-07-31","causaFallecimiento": "Desconocido","nivelEducativo": "","actividadLaboral": "No trabaja","coberturaSocial": "Sí","tratamientoAntibioticoHospitalizado": "","embarazo": "No"},</v>
      </c>
      <c r="Y2126" t="str">
        <f t="shared" si="201"/>
        <v>"seccion4": {"cultivos": "1"},"seccion5": {"toleranciaGlucosa": "No realizada","toleranciaGlucosaRealizada": "","vitaminaD": "","vitaminaDRealizada": "","inmunoglobulina": "",</v>
      </c>
      <c r="Z2126" t="str">
        <f t="shared" si="202"/>
        <v>"inmunoglobulinaRealizada": ""},"seccion6": {"actividadDeportiva": ""}}]}}, { upsert: true } );</v>
      </c>
      <c r="AA2126" t="str">
        <f t="shared" si="203"/>
        <v>db.pacientes.updateOne({"_id":ObjectId('61e34254ec4ec02e84f5de7e')},{ $set: { "seguimientos": [{"id": "2013","seccion1": {"fechaSeguimiento": "2013-1-23","institucion": "H.I.G.A Prof.R. Rossi","fallecimiento": "Sí","fechaFallecimiento": "2013-07-31","causaFallecimiento": "Desconocido","nivelEducativo": "","actividadLaboral": "No trabaja","coberturaSocial": "Sí","tratamientoAntibioticoHospitalizado": "","embarazo": "No"},"seccion4": {"cultivos": "1"},"seccion5":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2127" spans="1:27" x14ac:dyDescent="0.3">
      <c r="A2127" t="s">
        <v>1337</v>
      </c>
      <c r="B2127">
        <v>905</v>
      </c>
      <c r="C2127">
        <v>2012</v>
      </c>
      <c r="D2127" s="5">
        <v>41241</v>
      </c>
      <c r="E2127" s="5" t="str">
        <f t="shared" si="198"/>
        <v>2012-11-28</v>
      </c>
      <c r="F2127" t="s">
        <v>411</v>
      </c>
      <c r="G2127" t="s">
        <v>35</v>
      </c>
      <c r="J2127" t="s">
        <v>61</v>
      </c>
      <c r="L2127" t="s">
        <v>281</v>
      </c>
      <c r="N2127" t="s">
        <v>35</v>
      </c>
      <c r="O2127" t="s">
        <v>37</v>
      </c>
      <c r="P2127" t="s">
        <v>261</v>
      </c>
      <c r="Q2127" t="s">
        <v>34</v>
      </c>
      <c r="R2127" t="s">
        <v>256</v>
      </c>
      <c r="S2127" t="s">
        <v>256</v>
      </c>
      <c r="T2127" t="s">
        <v>261</v>
      </c>
      <c r="U2127" t="s">
        <v>40</v>
      </c>
      <c r="V2127" t="s">
        <v>281</v>
      </c>
      <c r="W2127" t="str">
        <f t="shared" si="199"/>
        <v>db.pacientes.updateOne({"_id":ObjectId('61e34254ec4ec02e84f5de7f')},{ $set: { "seguimientos": [{"id": "2012","seccion1": {"fechaSeguimiento": "2012-11-28","institucion": "Hospital Victor J Vilela",</v>
      </c>
      <c r="X2127" t="str">
        <f t="shared" si="200"/>
        <v>"fallecimiento": "No","fechaFallecimiento": "","causaFallecimiento": "","nivelEducativo": "Secundaria incompleta","actividadLaboral": "","coberturaSocial": "Sí","tratamientoAntibioticoHospitalizado": "","embarazo": "No"},</v>
      </c>
      <c r="Y2127" t="str">
        <f t="shared" si="201"/>
        <v>"seccion4": {"cultivos": "2"},"seccion5": {"toleranciaGlucosa": "Realizada","toleranciaGlucosaRealizada": "Normal","vitaminaD": "","vitaminaDRealizada": "","inmunoglobulina": "Realizada",</v>
      </c>
      <c r="Z2127" t="str">
        <f t="shared" si="202"/>
        <v>"inmunoglobulinaRealizada": "&lt; 500"},"seccion6": {"actividadDeportiva": "Sí"}}]}}, { upsert: true } );</v>
      </c>
      <c r="AA2127" t="str">
        <f t="shared" si="203"/>
        <v>db.pacientes.updateOne({"_id":ObjectId('61e34254ec4ec02e84f5de7f')},{ $set: { "seguimientos": [{"id": "2012","seccion1": {"fechaSeguimiento": "2012-11-28","institucion": "Hospital Victor J Vilela","fallecimiento": "No","fechaFallecimiento": "","causaFallecimiento": "","nivelEducativo": "Secundaria incompleta","actividadLaboral": "","coberturaSocial": "Sí","tratamientoAntibioticoHospitalizado": "","embarazo": "No"},"seccion4": {"cultivos": "2"},"seccion5": {"toleranciaGlucosa": "Realizada","toleranciaGlucosaRealizada": "Normal","vitaminaD": "","vitaminaDRealizada": "","inmunoglobulina": "Realizada","inmunoglobulinaRealizada": "&lt; 500"},"seccion6": {"actividadDeportiva": "Sí"}}]}}, { upsert: true } );</v>
      </c>
    </row>
    <row r="2128" spans="1:27" x14ac:dyDescent="0.3">
      <c r="A2128" t="s">
        <v>1337</v>
      </c>
      <c r="B2128">
        <v>905</v>
      </c>
      <c r="C2128">
        <v>2013</v>
      </c>
      <c r="D2128" s="5">
        <v>41542</v>
      </c>
      <c r="E2128" s="5" t="str">
        <f t="shared" si="198"/>
        <v>2013-9-25</v>
      </c>
      <c r="F2128" t="s">
        <v>411</v>
      </c>
      <c r="G2128" t="s">
        <v>35</v>
      </c>
      <c r="J2128" t="s">
        <v>61</v>
      </c>
      <c r="L2128" t="s">
        <v>281</v>
      </c>
      <c r="N2128" t="s">
        <v>35</v>
      </c>
      <c r="O2128" t="s">
        <v>46</v>
      </c>
      <c r="P2128" t="s">
        <v>118</v>
      </c>
      <c r="Q2128" t="s">
        <v>256</v>
      </c>
      <c r="R2128" t="s">
        <v>256</v>
      </c>
      <c r="S2128" t="s">
        <v>256</v>
      </c>
      <c r="T2128" t="s">
        <v>261</v>
      </c>
      <c r="U2128" t="s">
        <v>40</v>
      </c>
      <c r="V2128" t="s">
        <v>281</v>
      </c>
      <c r="W2128" t="str">
        <f t="shared" si="199"/>
        <v>db.pacientes.updateOne({"_id":ObjectId('61e34254ec4ec02e84f5de7f')},{ $set: { "seguimientos": [{"id": "2013","seccion1": {"fechaSeguimiento": "2013-9-25","institucion": "Hospital Victor J Vilela",</v>
      </c>
      <c r="X2128" t="str">
        <f t="shared" si="200"/>
        <v>"fallecimiento": "No","fechaFallecimiento": "","causaFallecimiento": "","nivelEducativo": "Secundaria incompleta","actividadLaboral": "","coberturaSocial": "Sí","tratamientoAntibioticoHospitalizado": "","embarazo": "No"},</v>
      </c>
      <c r="Y2128" t="str">
        <f t="shared" si="201"/>
        <v>"seccion4": {"cultivos": "3"},"seccion5": {"toleranciaGlucosa": "No realizada","toleranciaGlucosaRealizada": "","vitaminaD": "","vitaminaDRealizada": "","inmunoglobulina": "Realizada",</v>
      </c>
      <c r="Z2128" t="str">
        <f t="shared" si="202"/>
        <v>"inmunoglobulinaRealizada": "&lt; 500"},"seccion6": {"actividadDeportiva": "Sí"}}]}}, { upsert: true } );</v>
      </c>
      <c r="AA2128" t="str">
        <f t="shared" si="203"/>
        <v>db.pacientes.updateOne({"_id":ObjectId('61e34254ec4ec02e84f5de7f')},{ $set: { "seguimientos": [{"id": "2013","seccion1": {"fechaSeguimiento": "2013-9-25","institucion": "Hospital Victor J Vilela","fallecimiento": "No","fechaFallecimiento": "","causaFallecimiento": "","nivelEducativo": "Secundaria incompleta","actividadLaboral": "","coberturaSocial": "Sí","tratamientoAntibioticoHospitalizado": "","embarazo": "No"},"seccion4": {"cultivos": "3"},"seccion5": {"toleranciaGlucosa": "No realizada","toleranciaGlucosaRealizada": "","vitaminaD": "","vitaminaDRealizada": "","inmunoglobulina": "Realizada","inmunoglobulinaRealizada": "&lt; 500"},"seccion6": {"actividadDeportiva": "Sí"}}]}}, { upsert: true } );</v>
      </c>
    </row>
    <row r="2129" spans="1:27" x14ac:dyDescent="0.3">
      <c r="A2129" t="s">
        <v>1337</v>
      </c>
      <c r="B2129">
        <v>905</v>
      </c>
      <c r="C2129">
        <v>2014</v>
      </c>
      <c r="D2129" s="5">
        <v>41962</v>
      </c>
      <c r="E2129" s="5" t="str">
        <f t="shared" si="198"/>
        <v>2014-11-19</v>
      </c>
      <c r="F2129" t="s">
        <v>411</v>
      </c>
      <c r="G2129" t="s">
        <v>35</v>
      </c>
      <c r="J2129" t="s">
        <v>61</v>
      </c>
      <c r="L2129" t="s">
        <v>281</v>
      </c>
      <c r="N2129" t="s">
        <v>35</v>
      </c>
      <c r="P2129" t="s">
        <v>261</v>
      </c>
      <c r="Q2129" t="s">
        <v>34</v>
      </c>
      <c r="R2129" t="s">
        <v>256</v>
      </c>
      <c r="S2129" t="s">
        <v>256</v>
      </c>
      <c r="T2129" t="s">
        <v>261</v>
      </c>
      <c r="U2129" t="s">
        <v>40</v>
      </c>
      <c r="V2129" t="s">
        <v>281</v>
      </c>
      <c r="W2129" t="str">
        <f t="shared" si="199"/>
        <v>db.pacientes.updateOne({"_id":ObjectId('61e34254ec4ec02e84f5de7f')},{ $set: { "seguimientos": [{"id": "2014","seccion1": {"fechaSeguimiento": "2014-11-19","institucion": "Hospital Victor J Vilela",</v>
      </c>
      <c r="X2129" t="str">
        <f t="shared" si="200"/>
        <v>"fallecimiento": "No","fechaFallecimiento": "","causaFallecimiento": "","nivelEducativo": "Secundaria incompleta","actividadLaboral": "","coberturaSocial": "Sí","tratamientoAntibioticoHospitalizado": "","embarazo": "No"},</v>
      </c>
      <c r="Y2129" t="str">
        <f t="shared" si="201"/>
        <v>"seccion4": {"cultivos": ""},"seccion5": {"toleranciaGlucosa": "Realizada","toleranciaGlucosaRealizada": "Normal","vitaminaD": "","vitaminaDRealizada": "","inmunoglobulina": "Realizada",</v>
      </c>
      <c r="Z2129" t="str">
        <f t="shared" si="202"/>
        <v>"inmunoglobulinaRealizada": "&lt; 500"},"seccion6": {"actividadDeportiva": "Sí"}}]}}, { upsert: true } );</v>
      </c>
      <c r="AA2129" t="str">
        <f t="shared" si="203"/>
        <v>db.pacientes.updateOne({"_id":ObjectId('61e34254ec4ec02e84f5de7f')},{ $set: { "seguimientos": [{"id": "2014","seccion1": {"fechaSeguimiento": "2014-11-19","institucion": "Hospital Victor J Vilela","fallecimiento": "No","fechaFallecimiento": "","causaFallecimiento": "","nivelEducativo": "Secundaria incompleta","actividadLaboral": "","coberturaSocial": "Sí","tratamientoAntibioticoHospitalizado": "","embarazo": "No"},"seccion4": {"cultivos": ""},"seccion5": {"toleranciaGlucosa": "Realizada","toleranciaGlucosaRealizada": "Normal","vitaminaD": "","vitaminaDRealizada": "","inmunoglobulina": "Realizada","inmunoglobulinaRealizada": "&lt; 500"},"seccion6": {"actividadDeportiva": "Sí"}}]}}, { upsert: true } );</v>
      </c>
    </row>
    <row r="2130" spans="1:27" x14ac:dyDescent="0.3">
      <c r="A2130" t="s">
        <v>1338</v>
      </c>
      <c r="B2130">
        <v>906</v>
      </c>
      <c r="C2130">
        <v>2013</v>
      </c>
      <c r="D2130" s="5">
        <v>41465</v>
      </c>
      <c r="E2130" s="5" t="str">
        <f t="shared" si="198"/>
        <v>2013-7-10</v>
      </c>
      <c r="F2130" t="s">
        <v>1959</v>
      </c>
      <c r="G2130" t="s">
        <v>35</v>
      </c>
      <c r="J2130" t="s">
        <v>61</v>
      </c>
      <c r="K2130" t="s">
        <v>70</v>
      </c>
      <c r="L2130" t="s">
        <v>281</v>
      </c>
      <c r="M2130" t="s">
        <v>45</v>
      </c>
      <c r="N2130" t="s">
        <v>35</v>
      </c>
      <c r="O2130" t="s">
        <v>66</v>
      </c>
      <c r="P2130" t="s">
        <v>118</v>
      </c>
      <c r="Q2130" t="s">
        <v>256</v>
      </c>
      <c r="R2130" t="s">
        <v>256</v>
      </c>
      <c r="S2130" t="s">
        <v>256</v>
      </c>
      <c r="T2130" t="s">
        <v>256</v>
      </c>
      <c r="U2130" t="s">
        <v>256</v>
      </c>
      <c r="V2130" t="s">
        <v>281</v>
      </c>
      <c r="W2130" t="str">
        <f t="shared" si="199"/>
        <v>db.pacientes.updateOne({"_id":ObjectId('61e34254ec4ec02e84f5de80')},{ $set: { "seguimientos": [{"id": "2013","seccion1": {"fechaSeguimiento": "2013-7-10","institucion": "Hospital Dr. Antonio A. Cetrángolo",</v>
      </c>
      <c r="X2130" t="str">
        <f t="shared" si="200"/>
        <v>"fallecimiento": "No","fechaFallecimiento": "","causaFallecimiento": "","nivelEducativo": "Secundaria incompleta","actividadLaboral": "No trabaja","coberturaSocial": "Sí","tratamientoAntibioticoHospitalizado": "1","embarazo": "No"},</v>
      </c>
      <c r="Y2130" t="str">
        <f t="shared" si="201"/>
        <v>"seccion4": {"cultivos": "10"},"seccion5": {"toleranciaGlucosa": "No realizada","toleranciaGlucosaRealizada": "","vitaminaD": "","vitaminaDRealizada": "","inmunoglobulina": "",</v>
      </c>
      <c r="Z2130" t="str">
        <f t="shared" si="202"/>
        <v>"inmunoglobulinaRealizada": ""},"seccion6": {"actividadDeportiva": "Sí"}}]}}, { upsert: true } );</v>
      </c>
      <c r="AA2130" t="str">
        <f t="shared" si="203"/>
        <v>db.pacientes.updateOne({"_id":ObjectId('61e34254ec4ec02e84f5de80')},{ $set: { "seguimientos": [{"id": "2013","seccion1": {"fechaSeguimiento": "2013-7-10","institucion": "Hospital Dr. Antonio A. Cetrángolo","fallecimiento": "No","fechaFallecimiento": "","causaFallecimiento": "","nivelEducativo": "Secundaria incompleta","actividadLaboral": "No trabaja","coberturaSocial": "Sí","tratamientoAntibioticoHospitalizado": "1","embarazo": "No"},"seccion4": {"cultivos": "10"},"seccion5": {"toleranciaGlucosa": "No realizada","toleranciaGlucosaRealizada": "","vitaminaD": "","vitaminaDRealizada": "","inmunoglobulina": "","inmunoglobulinaRealizada": ""},"seccion6": {"actividadDeportiva": "Sí"}}]}}, { upsert: true } );</v>
      </c>
    </row>
    <row r="2131" spans="1:27" x14ac:dyDescent="0.3">
      <c r="A2131" t="s">
        <v>1338</v>
      </c>
      <c r="B2131">
        <v>906</v>
      </c>
      <c r="C2131">
        <v>2014</v>
      </c>
      <c r="D2131" s="5">
        <v>41984</v>
      </c>
      <c r="E2131" s="5" t="str">
        <f t="shared" si="198"/>
        <v>2014-12-11</v>
      </c>
      <c r="F2131" t="s">
        <v>1959</v>
      </c>
      <c r="G2131" t="s">
        <v>35</v>
      </c>
      <c r="P2131" t="s">
        <v>118</v>
      </c>
      <c r="Q2131" t="s">
        <v>256</v>
      </c>
      <c r="R2131" t="s">
        <v>256</v>
      </c>
      <c r="S2131" t="s">
        <v>256</v>
      </c>
      <c r="T2131" t="s">
        <v>256</v>
      </c>
      <c r="U2131" t="s">
        <v>256</v>
      </c>
      <c r="V2131" t="s">
        <v>256</v>
      </c>
      <c r="W2131" t="str">
        <f t="shared" si="199"/>
        <v>db.pacientes.updateOne({"_id":ObjectId('61e34254ec4ec02e84f5de80')},{ $set: { "seguimientos": [{"id": "2014","seccion1": {"fechaSeguimiento": "2014-12-11","institucion": "Hospital Dr. Antonio A. Cetrángolo",</v>
      </c>
      <c r="X2131" t="str">
        <f t="shared" si="200"/>
        <v>"fallecimiento": "No","fechaFallecimiento": "","causaFallecimiento": "","nivelEducativo": "","actividadLaboral": "","coberturaSocial": "","tratamientoAntibioticoHospitalizado": "","embarazo": ""},</v>
      </c>
      <c r="Y2131" t="str">
        <f t="shared" si="201"/>
        <v>"seccion4": {"cultivos": ""},"seccion5": {"toleranciaGlucosa": "No realizada","toleranciaGlucosaRealizada": "","vitaminaD": "","vitaminaDRealizada": "","inmunoglobulina": "",</v>
      </c>
      <c r="Z2131" t="str">
        <f t="shared" si="202"/>
        <v>"inmunoglobulinaRealizada": ""},"seccion6": {"actividadDeportiva": ""}}]}}, { upsert: true } );</v>
      </c>
      <c r="AA2131" t="str">
        <f t="shared" si="203"/>
        <v>db.pacientes.updateOne({"_id":ObjectId('61e34254ec4ec02e84f5de80')},{ $set: { "seguimientos": [{"id": "2014","seccion1": {"fechaSeguimiento": "2014-12-11","institucion": "Hospital Dr. Antonio A. Cetrángolo","fallecimiento": "No","fechaFallecimiento": "","causaFallecimiento": "","nivelEducativo": "","actividadLaboral": "","coberturaSocial": "","tratamientoAntibioticoHospitalizado": "","embarazo": ""},"seccion4":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2132" spans="1:27" x14ac:dyDescent="0.3">
      <c r="A2132" t="s">
        <v>1338</v>
      </c>
      <c r="B2132">
        <v>906</v>
      </c>
      <c r="C2132">
        <v>2015</v>
      </c>
      <c r="D2132" s="5">
        <v>42200</v>
      </c>
      <c r="E2132" s="5" t="str">
        <f t="shared" si="198"/>
        <v>2015-7-15</v>
      </c>
      <c r="F2132" t="s">
        <v>1959</v>
      </c>
      <c r="G2132" t="s">
        <v>281</v>
      </c>
      <c r="H2132" t="s">
        <v>153</v>
      </c>
      <c r="I2132" t="s">
        <v>291</v>
      </c>
      <c r="P2132" t="s">
        <v>118</v>
      </c>
      <c r="Q2132" t="s">
        <v>256</v>
      </c>
      <c r="R2132" t="s">
        <v>256</v>
      </c>
      <c r="S2132" t="s">
        <v>256</v>
      </c>
      <c r="T2132" t="s">
        <v>256</v>
      </c>
      <c r="U2132" t="s">
        <v>256</v>
      </c>
      <c r="V2132" t="s">
        <v>256</v>
      </c>
      <c r="W2132" t="str">
        <f t="shared" si="199"/>
        <v>db.pacientes.updateOne({"_id":ObjectId('61e34254ec4ec02e84f5de80')},{ $set: { "seguimientos": [{"id": "2015","seccion1": {"fechaSeguimiento": "2015-7-15","institucion": "Hospital Dr. Antonio A. Cetrángolo",</v>
      </c>
      <c r="X2132" t="str">
        <f t="shared" si="200"/>
        <v>"fallecimiento": "Sí","fechaFallecimiento": "2015-07-15","causaFallecimiento": "Respiratorios","nivelEducativo": "","actividadLaboral": "","coberturaSocial": "","tratamientoAntibioticoHospitalizado": "","embarazo": ""},</v>
      </c>
      <c r="Y2132" t="str">
        <f t="shared" si="201"/>
        <v>"seccion4": {"cultivos": ""},"seccion5": {"toleranciaGlucosa": "No realizada","toleranciaGlucosaRealizada": "","vitaminaD": "","vitaminaDRealizada": "","inmunoglobulina": "",</v>
      </c>
      <c r="Z2132" t="str">
        <f t="shared" si="202"/>
        <v>"inmunoglobulinaRealizada": ""},"seccion6": {"actividadDeportiva": ""}}]}}, { upsert: true } );</v>
      </c>
      <c r="AA2132" t="str">
        <f t="shared" si="203"/>
        <v>db.pacientes.updateOne({"_id":ObjectId('61e34254ec4ec02e84f5de80')},{ $set: { "seguimientos": [{"id": "2015","seccion1": {"fechaSeguimiento": "2015-7-15","institucion": "Hospital Dr. Antonio A. Cetrángolo","fallecimiento": "Sí","fechaFallecimiento": "2015-07-15","causaFallecimiento": "Respiratorios","nivelEducativo": "","actividadLaboral": "","coberturaSocial": "","tratamientoAntibioticoHospitalizado": "","embarazo": ""},"seccion4":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2133" spans="1:27" x14ac:dyDescent="0.3">
      <c r="A2133" t="s">
        <v>1339</v>
      </c>
      <c r="B2133">
        <v>907</v>
      </c>
      <c r="C2133">
        <v>2013</v>
      </c>
      <c r="D2133" s="5">
        <v>41526</v>
      </c>
      <c r="E2133" s="5" t="str">
        <f t="shared" si="198"/>
        <v>2013-9-9</v>
      </c>
      <c r="F2133" t="s">
        <v>1959</v>
      </c>
      <c r="G2133" t="s">
        <v>35</v>
      </c>
      <c r="K2133" t="s">
        <v>76</v>
      </c>
      <c r="L2133" t="s">
        <v>281</v>
      </c>
      <c r="N2133" t="s">
        <v>35</v>
      </c>
      <c r="P2133" t="s">
        <v>118</v>
      </c>
      <c r="Q2133" t="s">
        <v>256</v>
      </c>
      <c r="R2133" t="s">
        <v>256</v>
      </c>
      <c r="S2133" t="s">
        <v>256</v>
      </c>
      <c r="T2133" t="s">
        <v>256</v>
      </c>
      <c r="U2133" t="s">
        <v>256</v>
      </c>
      <c r="V2133" t="s">
        <v>256</v>
      </c>
      <c r="W2133" t="str">
        <f t="shared" si="199"/>
        <v>db.pacientes.updateOne({"_id":ObjectId('61e34254ec4ec02e84f5de81')},{ $set: { "seguimientos": [{"id": "2013","seccion1": {"fechaSeguimiento": "2013-9-9","institucion": "Hospital Dr. Antonio A. Cetrángolo",</v>
      </c>
      <c r="X2133" t="str">
        <f t="shared" si="200"/>
        <v>"fallecimiento": "No","fechaFallecimiento": "","causaFallecimiento": "","nivelEducativo": "","actividadLaboral": "Trabaja, completo","coberturaSocial": "Sí","tratamientoAntibioticoHospitalizado": "","embarazo": "No"},</v>
      </c>
      <c r="Y2133" t="str">
        <f t="shared" si="201"/>
        <v>"seccion4": {"cultivos": ""},"seccion5": {"toleranciaGlucosa": "No realizada","toleranciaGlucosaRealizada": "","vitaminaD": "","vitaminaDRealizada": "","inmunoglobulina": "",</v>
      </c>
      <c r="Z2133" t="str">
        <f t="shared" si="202"/>
        <v>"inmunoglobulinaRealizada": ""},"seccion6": {"actividadDeportiva": ""}}]}}, { upsert: true } );</v>
      </c>
      <c r="AA2133" t="str">
        <f t="shared" si="203"/>
        <v>db.pacientes.updateOne({"_id":ObjectId('61e34254ec4ec02e84f5de81')},{ $set: { "seguimientos": [{"id": "2013","seccion1": {"fechaSeguimiento": "2013-9-9","institucion": "Hospital Dr. Antonio A. Cetrángolo","fallecimiento": "No","fechaFallecimiento": "","causaFallecimiento": "","nivelEducativo": "","actividadLaboral": "Trabaja, completo","coberturaSocial": "Sí","tratamientoAntibioticoHospitalizado": "","embarazo": "No"},"seccion4":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2134" spans="1:27" x14ac:dyDescent="0.3">
      <c r="A2134" t="s">
        <v>1339</v>
      </c>
      <c r="B2134">
        <v>907</v>
      </c>
      <c r="C2134">
        <v>2015</v>
      </c>
      <c r="D2134" s="5">
        <v>42150</v>
      </c>
      <c r="E2134" s="5" t="str">
        <f t="shared" si="198"/>
        <v>2015-5-26</v>
      </c>
      <c r="F2134" t="s">
        <v>1959</v>
      </c>
      <c r="G2134" t="s">
        <v>35</v>
      </c>
      <c r="J2134" t="s">
        <v>78</v>
      </c>
      <c r="K2134" t="s">
        <v>76</v>
      </c>
      <c r="L2134" t="s">
        <v>281</v>
      </c>
      <c r="M2134" t="s">
        <v>45</v>
      </c>
      <c r="N2134" t="s">
        <v>35</v>
      </c>
      <c r="P2134" t="s">
        <v>118</v>
      </c>
      <c r="Q2134" t="s">
        <v>256</v>
      </c>
      <c r="R2134" t="s">
        <v>256</v>
      </c>
      <c r="S2134" t="s">
        <v>256</v>
      </c>
      <c r="T2134" t="s">
        <v>261</v>
      </c>
      <c r="U2134" t="s">
        <v>40</v>
      </c>
      <c r="V2134" t="s">
        <v>281</v>
      </c>
      <c r="W2134" t="str">
        <f t="shared" si="199"/>
        <v>db.pacientes.updateOne({"_id":ObjectId('61e34254ec4ec02e84f5de81')},{ $set: { "seguimientos": [{"id": "2015","seccion1": {"fechaSeguimiento": "2015-5-26","institucion": "Hospital Dr. Antonio A. Cetrángolo",</v>
      </c>
      <c r="X2134" t="str">
        <f t="shared" si="200"/>
        <v>"fallecimiento": "No","fechaFallecimiento": "","causaFallecimiento": "","nivelEducativo": "Primaria completa","actividadLaboral": "Trabaja, completo","coberturaSocial": "Sí","tratamientoAntibioticoHospitalizado": "1","embarazo": "No"},</v>
      </c>
      <c r="Y2134" t="str">
        <f t="shared" si="201"/>
        <v>"seccion4": {"cultivos": ""},"seccion5": {"toleranciaGlucosa": "No realizada","toleranciaGlucosaRealizada": "","vitaminaD": "","vitaminaDRealizada": "","inmunoglobulina": "Realizada",</v>
      </c>
      <c r="Z2134" t="str">
        <f t="shared" si="202"/>
        <v>"inmunoglobulinaRealizada": "&lt; 500"},"seccion6": {"actividadDeportiva": "Sí"}}]}}, { upsert: true } );</v>
      </c>
      <c r="AA2134" t="str">
        <f t="shared" si="203"/>
        <v>db.pacientes.updateOne({"_id":ObjectId('61e34254ec4ec02e84f5de81')},{ $set: { "seguimientos": [{"id": "2015","seccion1": {"fechaSeguimiento": "2015-5-26","institucion": "Hospital Dr. Antonio A. Cetrángolo","fallecimiento": "No","fechaFallecimiento": "","causaFallecimiento": "","nivelEducativo": "Primaria completa","actividadLaboral": "Trabaja, completo","coberturaSocial": "Sí","tratamientoAntibioticoHospitalizado": "1","embarazo": "No"},"seccion4": {"cultivos": ""},"seccion5": {"toleranciaGlucosa": "No realizada","toleranciaGlucosaRealizada": "","vitaminaD": "","vitaminaDRealizada": "","inmunoglobulina": "Realizada","inmunoglobulinaRealizada": "&lt; 500"},"seccion6": {"actividadDeportiva": "Sí"}}]}}, { upsert: true } );</v>
      </c>
    </row>
    <row r="2135" spans="1:27" x14ac:dyDescent="0.3">
      <c r="A2135" t="s">
        <v>1340</v>
      </c>
      <c r="B2135">
        <v>908</v>
      </c>
      <c r="C2135">
        <v>2013</v>
      </c>
      <c r="D2135" s="5">
        <v>41509</v>
      </c>
      <c r="E2135" s="5" t="str">
        <f t="shared" si="198"/>
        <v>2013-8-23</v>
      </c>
      <c r="F2135" t="s">
        <v>1959</v>
      </c>
      <c r="G2135" t="s">
        <v>35</v>
      </c>
      <c r="J2135" t="s">
        <v>69</v>
      </c>
      <c r="L2135" t="s">
        <v>281</v>
      </c>
      <c r="M2135" t="s">
        <v>45</v>
      </c>
      <c r="N2135" t="s">
        <v>35</v>
      </c>
      <c r="P2135" t="s">
        <v>118</v>
      </c>
      <c r="Q2135" t="s">
        <v>256</v>
      </c>
      <c r="R2135" t="s">
        <v>256</v>
      </c>
      <c r="S2135" t="s">
        <v>256</v>
      </c>
      <c r="T2135" t="s">
        <v>256</v>
      </c>
      <c r="U2135" t="s">
        <v>256</v>
      </c>
      <c r="V2135" t="s">
        <v>256</v>
      </c>
      <c r="W2135" t="str">
        <f t="shared" si="199"/>
        <v>db.pacientes.updateOne({"_id":ObjectId('61e34254ec4ec02e84f5de82')},{ $set: { "seguimientos": [{"id": "2013","seccion1": {"fechaSeguimiento": "2013-8-23","institucion": "Hospital Dr. Antonio A. Cetrángolo",</v>
      </c>
      <c r="X2135" t="str">
        <f t="shared" si="200"/>
        <v>"fallecimiento": "No","fechaFallecimiento": "","causaFallecimiento": "","nivelEducativo": "Universitario Incompleto","actividadLaboral": "","coberturaSocial": "Sí","tratamientoAntibioticoHospitalizado": "1","embarazo": "No"},</v>
      </c>
      <c r="Y2135" t="str">
        <f t="shared" si="201"/>
        <v>"seccion4": {"cultivos": ""},"seccion5": {"toleranciaGlucosa": "No realizada","toleranciaGlucosaRealizada": "","vitaminaD": "","vitaminaDRealizada": "","inmunoglobulina": "",</v>
      </c>
      <c r="Z2135" t="str">
        <f t="shared" si="202"/>
        <v>"inmunoglobulinaRealizada": ""},"seccion6": {"actividadDeportiva": ""}}]}}, { upsert: true } );</v>
      </c>
      <c r="AA2135" t="str">
        <f t="shared" si="203"/>
        <v>db.pacientes.updateOne({"_id":ObjectId('61e34254ec4ec02e84f5de82')},{ $set: { "seguimientos": [{"id": "2013","seccion1": {"fechaSeguimiento": "2013-8-23","institucion": "Hospital Dr. Antonio A. Cetrángolo","fallecimiento": "No","fechaFallecimiento": "","causaFallecimiento": "","nivelEducativo": "Universitario Incompleto","actividadLaboral": "","coberturaSocial": "Sí","tratamientoAntibioticoHospitalizado": "1","embarazo": "No"},"seccion4":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2136" spans="1:27" x14ac:dyDescent="0.3">
      <c r="A2136" t="s">
        <v>1341</v>
      </c>
      <c r="B2136">
        <v>909</v>
      </c>
      <c r="C2136">
        <v>2012</v>
      </c>
      <c r="D2136" s="5">
        <v>41003</v>
      </c>
      <c r="E2136" s="5" t="str">
        <f t="shared" si="198"/>
        <v>2012-4-4</v>
      </c>
      <c r="F2136" t="s">
        <v>413</v>
      </c>
      <c r="G2136" t="s">
        <v>35</v>
      </c>
      <c r="J2136" t="s">
        <v>69</v>
      </c>
      <c r="K2136" t="s">
        <v>53</v>
      </c>
      <c r="L2136" t="s">
        <v>281</v>
      </c>
      <c r="N2136" t="s">
        <v>35</v>
      </c>
      <c r="O2136" t="s">
        <v>37</v>
      </c>
      <c r="P2136" t="s">
        <v>118</v>
      </c>
      <c r="Q2136" t="s">
        <v>256</v>
      </c>
      <c r="R2136" t="s">
        <v>256</v>
      </c>
      <c r="S2136" t="s">
        <v>256</v>
      </c>
      <c r="T2136" t="s">
        <v>256</v>
      </c>
      <c r="U2136" t="s">
        <v>256</v>
      </c>
      <c r="V2136" t="s">
        <v>281</v>
      </c>
      <c r="W2136" t="str">
        <f t="shared" si="199"/>
        <v>db.pacientes.updateOne({"_id":ObjectId('61e34254ec4ec02e84f5de83')},{ $set: { "seguimientos": [{"id": "2012","seccion1": {"fechaSeguimiento": "2012-4-4","institucion": "H.I.G.A Prof.R. Rossi",</v>
      </c>
      <c r="X2136" t="str">
        <f t="shared" si="200"/>
        <v>"fallecimiento": "No","fechaFallecimiento": "","causaFallecimiento": "","nivelEducativo": "Universitario Incompleto","actividadLaboral": "Trabaja, parcial","coberturaSocial": "Sí","tratamientoAntibioticoHospitalizado": "","embarazo": "No"},</v>
      </c>
      <c r="Y2136" t="str">
        <f t="shared" si="201"/>
        <v>"seccion4": {"cultivos": "2"},"seccion5": {"toleranciaGlucosa": "No realizada","toleranciaGlucosaRealizada": "","vitaminaD": "","vitaminaDRealizada": "","inmunoglobulina": "",</v>
      </c>
      <c r="Z2136" t="str">
        <f t="shared" si="202"/>
        <v>"inmunoglobulinaRealizada": ""},"seccion6": {"actividadDeportiva": "Sí"}}]}}, { upsert: true } );</v>
      </c>
      <c r="AA2136" t="str">
        <f t="shared" si="203"/>
        <v>db.pacientes.updateOne({"_id":ObjectId('61e34254ec4ec02e84f5de83')},{ $set: { "seguimientos": [{"id": "2012","seccion1": {"fechaSeguimiento": "2012-4-4","institucion": "H.I.G.A Prof.R. Rossi","fallecimiento": "No","fechaFallecimiento": "","causaFallecimiento": "","nivelEducativo": "Universitario Incompleto","actividadLaboral": "Trabaja, parcial","coberturaSocial": "Sí","tratamientoAntibioticoHospitalizado": "","embarazo": "No"},"seccion4": {"cultivos": "2"},"seccion5": {"toleranciaGlucosa": "No realizada","toleranciaGlucosaRealizada": "","vitaminaD": "","vitaminaDRealizada": "","inmunoglobulina": "","inmunoglobulinaRealizada": ""},"seccion6": {"actividadDeportiva": "Sí"}}]}}, { upsert: true } );</v>
      </c>
    </row>
    <row r="2137" spans="1:27" x14ac:dyDescent="0.3">
      <c r="A2137" t="s">
        <v>1341</v>
      </c>
      <c r="B2137">
        <v>909</v>
      </c>
      <c r="C2137">
        <v>2013</v>
      </c>
      <c r="D2137" s="5">
        <v>41375</v>
      </c>
      <c r="E2137" s="5" t="str">
        <f t="shared" si="198"/>
        <v>2013-4-11</v>
      </c>
      <c r="F2137" t="s">
        <v>413</v>
      </c>
      <c r="G2137" t="s">
        <v>35</v>
      </c>
      <c r="J2137" t="s">
        <v>69</v>
      </c>
      <c r="K2137" t="s">
        <v>53</v>
      </c>
      <c r="L2137" t="s">
        <v>281</v>
      </c>
      <c r="N2137" t="s">
        <v>35</v>
      </c>
      <c r="O2137" t="s">
        <v>45</v>
      </c>
      <c r="P2137" t="s">
        <v>118</v>
      </c>
      <c r="Q2137" t="s">
        <v>256</v>
      </c>
      <c r="R2137" t="s">
        <v>256</v>
      </c>
      <c r="S2137" t="s">
        <v>256</v>
      </c>
      <c r="T2137" t="s">
        <v>256</v>
      </c>
      <c r="U2137" t="s">
        <v>256</v>
      </c>
      <c r="V2137" t="s">
        <v>281</v>
      </c>
      <c r="W2137" t="str">
        <f t="shared" si="199"/>
        <v>db.pacientes.updateOne({"_id":ObjectId('61e34254ec4ec02e84f5de83')},{ $set: { "seguimientos": [{"id": "2013","seccion1": {"fechaSeguimiento": "2013-4-11","institucion": "H.I.G.A Prof.R. Rossi",</v>
      </c>
      <c r="X2137" t="str">
        <f t="shared" si="200"/>
        <v>"fallecimiento": "No","fechaFallecimiento": "","causaFallecimiento": "","nivelEducativo": "Universitario Incompleto","actividadLaboral": "Trabaja, parcial","coberturaSocial": "Sí","tratamientoAntibioticoHospitalizado": "","embarazo": "No"},</v>
      </c>
      <c r="Y2137" t="str">
        <f t="shared" si="201"/>
        <v>"seccion4": {"cultivos": "1"},"seccion5": {"toleranciaGlucosa": "No realizada","toleranciaGlucosaRealizada": "","vitaminaD": "","vitaminaDRealizada": "","inmunoglobulina": "",</v>
      </c>
      <c r="Z2137" t="str">
        <f t="shared" si="202"/>
        <v>"inmunoglobulinaRealizada": ""},"seccion6": {"actividadDeportiva": "Sí"}}]}}, { upsert: true } );</v>
      </c>
      <c r="AA2137" t="str">
        <f t="shared" si="203"/>
        <v>db.pacientes.updateOne({"_id":ObjectId('61e34254ec4ec02e84f5de83')},{ $set: { "seguimientos": [{"id": "2013","seccion1": {"fechaSeguimiento": "2013-4-11","institucion": "H.I.G.A Prof.R. Rossi","fallecimiento": "No","fechaFallecimiento": "","causaFallecimiento": "","nivelEducativo": "Universitario Incompleto","actividadLaboral": "Trabaja, parcial","coberturaSocial": "Sí","tratamientoAntibioticoHospitalizado": "","embarazo": "No"},"seccion4": {"cultivos": "1"},"seccion5": {"toleranciaGlucosa": "No realizada","toleranciaGlucosaRealizada": "","vitaminaD": "","vitaminaDRealizada": "","inmunoglobulina": "","inmunoglobulinaRealizada": ""},"seccion6": {"actividadDeportiva": "Sí"}}]}}, { upsert: true } );</v>
      </c>
    </row>
    <row r="2138" spans="1:27" x14ac:dyDescent="0.3">
      <c r="A2138" t="s">
        <v>1341</v>
      </c>
      <c r="B2138">
        <v>909</v>
      </c>
      <c r="C2138">
        <v>2014</v>
      </c>
      <c r="D2138" s="5">
        <v>41794</v>
      </c>
      <c r="E2138" s="5" t="str">
        <f t="shared" si="198"/>
        <v>2014-6-4</v>
      </c>
      <c r="F2138" t="s">
        <v>413</v>
      </c>
      <c r="G2138" t="s">
        <v>35</v>
      </c>
      <c r="J2138" t="s">
        <v>69</v>
      </c>
      <c r="K2138" t="s">
        <v>53</v>
      </c>
      <c r="L2138" t="s">
        <v>35</v>
      </c>
      <c r="N2138" t="s">
        <v>35</v>
      </c>
      <c r="O2138" t="s">
        <v>37</v>
      </c>
      <c r="P2138" t="s">
        <v>261</v>
      </c>
      <c r="Q2138" t="s">
        <v>34</v>
      </c>
      <c r="R2138" t="s">
        <v>256</v>
      </c>
      <c r="S2138" t="s">
        <v>256</v>
      </c>
      <c r="T2138" t="s">
        <v>256</v>
      </c>
      <c r="U2138" t="s">
        <v>256</v>
      </c>
      <c r="V2138" t="s">
        <v>281</v>
      </c>
      <c r="W2138" t="str">
        <f t="shared" si="199"/>
        <v>db.pacientes.updateOne({"_id":ObjectId('61e34254ec4ec02e84f5de83')},{ $set: { "seguimientos": [{"id": "2014","seccion1": {"fechaSeguimiento": "2014-6-4","institucion": "H.I.G.A Prof.R. Rossi",</v>
      </c>
      <c r="X2138" t="str">
        <f t="shared" si="200"/>
        <v>"fallecimiento": "No","fechaFallecimiento": "","causaFallecimiento": "","nivelEducativo": "Universitario Incompleto","actividadLaboral": "Trabaja, parcial","coberturaSocial": "No","tratamientoAntibioticoHospitalizado": "","embarazo": "No"},</v>
      </c>
      <c r="Y2138" t="str">
        <f t="shared" si="201"/>
        <v>"seccion4": {"cultivos": "2"},"seccion5": {"toleranciaGlucosa": "Realizada","toleranciaGlucosaRealizada": "Normal","vitaminaD": "","vitaminaDRealizada": "","inmunoglobulina": "",</v>
      </c>
      <c r="Z2138" t="str">
        <f t="shared" si="202"/>
        <v>"inmunoglobulinaRealizada": ""},"seccion6": {"actividadDeportiva": "Sí"}}]}}, { upsert: true } );</v>
      </c>
      <c r="AA2138" t="str">
        <f t="shared" si="203"/>
        <v>db.pacientes.updateOne({"_id":ObjectId('61e34254ec4ec02e84f5de83')},{ $set: { "seguimientos": [{"id": "2014","seccion1": {"fechaSeguimiento": "2014-6-4","institucion": "H.I.G.A Prof.R. Rossi","fallecimiento": "No","fechaFallecimiento": "","causaFallecimiento": "","nivelEducativo": "Universitario Incompleto","actividadLaboral": "Trabaja, parcial","coberturaSocial": "No","tratamientoAntibioticoHospitalizado": "","embarazo": "No"},"seccion4": {"cultivos": "2"},"seccion5": {"toleranciaGlucosa": "Realizada","toleranciaGlucosaRealizada": "Normal","vitaminaD": "","vitaminaDRealizada": "","inmunoglobulina": "","inmunoglobulinaRealizada": ""},"seccion6": {"actividadDeportiva": "Sí"}}]}}, { upsert: true } );</v>
      </c>
    </row>
    <row r="2139" spans="1:27" x14ac:dyDescent="0.3">
      <c r="A2139" t="s">
        <v>1341</v>
      </c>
      <c r="B2139">
        <v>909</v>
      </c>
      <c r="C2139">
        <v>2015</v>
      </c>
      <c r="D2139" s="5">
        <v>42200</v>
      </c>
      <c r="E2139" s="5" t="str">
        <f t="shared" si="198"/>
        <v>2015-7-15</v>
      </c>
      <c r="F2139" t="s">
        <v>413</v>
      </c>
      <c r="G2139" t="s">
        <v>35</v>
      </c>
      <c r="K2139" t="s">
        <v>76</v>
      </c>
      <c r="L2139" t="s">
        <v>281</v>
      </c>
      <c r="N2139" t="s">
        <v>35</v>
      </c>
      <c r="O2139" t="s">
        <v>37</v>
      </c>
      <c r="P2139" t="s">
        <v>118</v>
      </c>
      <c r="Q2139" t="s">
        <v>256</v>
      </c>
      <c r="R2139" t="s">
        <v>256</v>
      </c>
      <c r="S2139" t="s">
        <v>256</v>
      </c>
      <c r="T2139" t="s">
        <v>118</v>
      </c>
      <c r="U2139" t="s">
        <v>256</v>
      </c>
      <c r="V2139" t="s">
        <v>281</v>
      </c>
      <c r="W2139" t="str">
        <f t="shared" si="199"/>
        <v>db.pacientes.updateOne({"_id":ObjectId('61e34254ec4ec02e84f5de83')},{ $set: { "seguimientos": [{"id": "2015","seccion1": {"fechaSeguimiento": "2015-7-15","institucion": "H.I.G.A Prof.R. Rossi",</v>
      </c>
      <c r="X2139" t="str">
        <f t="shared" si="200"/>
        <v>"fallecimiento": "No","fechaFallecimiento": "","causaFallecimiento": "","nivelEducativo": "","actividadLaboral": "Trabaja, completo","coberturaSocial": "Sí","tratamientoAntibioticoHospitalizado": "","embarazo": "No"},</v>
      </c>
      <c r="Y2139" t="str">
        <f t="shared" si="201"/>
        <v>"seccion4": {"cultivos": "2"},"seccion5": {"toleranciaGlucosa": "No realizada","toleranciaGlucosaRealizada": "","vitaminaD": "","vitaminaDRealizada": "","inmunoglobulina": "No realizada",</v>
      </c>
      <c r="Z2139" t="str">
        <f t="shared" si="202"/>
        <v>"inmunoglobulinaRealizada": ""},"seccion6": {"actividadDeportiva": "Sí"}}]}}, { upsert: true } );</v>
      </c>
      <c r="AA2139" t="str">
        <f t="shared" si="203"/>
        <v>db.pacientes.updateOne({"_id":ObjectId('61e34254ec4ec02e84f5de83')},{ $set: { "seguimientos": [{"id": "2015","seccion1": {"fechaSeguimiento": "2015-7-15","institucion": "H.I.G.A Prof.R. Rossi","fallecimiento": "No","fechaFallecimiento": "","causaFallecimiento": "","nivelEducativo": "","actividadLaboral": "Trabaja, completo","coberturaSocial": "Sí","tratamientoAntibioticoHospitalizado": "","embarazo": "No"},"seccion4": {"cultivos": "2"},"seccion5": {"toleranciaGlucosa": "No realizada","toleranciaGlucosaRealizada": "","vitaminaD": "","vitaminaDRealizada": "","inmunoglobulina": "No realizada","inmunoglobulinaRealizada": ""},"seccion6": {"actividadDeportiva": "Sí"}}]}}, { upsert: true } );</v>
      </c>
    </row>
    <row r="2140" spans="1:27" x14ac:dyDescent="0.3">
      <c r="A2140" t="s">
        <v>1341</v>
      </c>
      <c r="B2140">
        <v>909</v>
      </c>
      <c r="C2140">
        <v>2016</v>
      </c>
      <c r="D2140" s="5">
        <v>42691</v>
      </c>
      <c r="E2140" s="5" t="str">
        <f t="shared" si="198"/>
        <v>2016-11-17</v>
      </c>
      <c r="F2140" t="s">
        <v>413</v>
      </c>
      <c r="G2140" t="s">
        <v>35</v>
      </c>
      <c r="K2140" t="s">
        <v>76</v>
      </c>
      <c r="L2140" t="s">
        <v>281</v>
      </c>
      <c r="N2140" t="s">
        <v>35</v>
      </c>
      <c r="O2140" t="s">
        <v>37</v>
      </c>
      <c r="P2140" t="s">
        <v>118</v>
      </c>
      <c r="Q2140" t="s">
        <v>256</v>
      </c>
      <c r="R2140" t="s">
        <v>256</v>
      </c>
      <c r="S2140" t="s">
        <v>256</v>
      </c>
      <c r="T2140" t="s">
        <v>256</v>
      </c>
      <c r="U2140" t="s">
        <v>256</v>
      </c>
      <c r="V2140" t="s">
        <v>281</v>
      </c>
      <c r="W2140" t="str">
        <f t="shared" si="199"/>
        <v>db.pacientes.updateOne({"_id":ObjectId('61e34254ec4ec02e84f5de83')},{ $set: { "seguimientos": [{"id": "2016","seccion1": {"fechaSeguimiento": "2016-11-17","institucion": "H.I.G.A Prof.R. Rossi",</v>
      </c>
      <c r="X2140" t="str">
        <f t="shared" si="200"/>
        <v>"fallecimiento": "No","fechaFallecimiento": "","causaFallecimiento": "","nivelEducativo": "","actividadLaboral": "Trabaja, completo","coberturaSocial": "Sí","tratamientoAntibioticoHospitalizado": "","embarazo": "No"},</v>
      </c>
      <c r="Y2140" t="str">
        <f t="shared" si="201"/>
        <v>"seccion4": {"cultivos": "2"},"seccion5": {"toleranciaGlucosa": "No realizada","toleranciaGlucosaRealizada": "","vitaminaD": "","vitaminaDRealizada": "","inmunoglobulina": "",</v>
      </c>
      <c r="Z2140" t="str">
        <f t="shared" si="202"/>
        <v>"inmunoglobulinaRealizada": ""},"seccion6": {"actividadDeportiva": "Sí"}}]}}, { upsert: true } );</v>
      </c>
      <c r="AA2140" t="str">
        <f t="shared" si="203"/>
        <v>db.pacientes.updateOne({"_id":ObjectId('61e34254ec4ec02e84f5de83')},{ $set: { "seguimientos": [{"id": "2016","seccion1": {"fechaSeguimiento": "2016-11-17","institucion": "H.I.G.A Prof.R. Rossi","fallecimiento": "No","fechaFallecimiento": "","causaFallecimiento": "","nivelEducativo": "","actividadLaboral": "Trabaja, completo","coberturaSocial": "Sí","tratamientoAntibioticoHospitalizado": "","embarazo": "No"},"seccion4": {"cultivos": "2"},"seccion5": {"toleranciaGlucosa": "No realizada","toleranciaGlucosaRealizada": "","vitaminaD": "","vitaminaDRealizada": "","inmunoglobulina": "","inmunoglobulinaRealizada": ""},"seccion6": {"actividadDeportiva": "Sí"}}]}}, { upsert: true } );</v>
      </c>
    </row>
    <row r="2141" spans="1:27" x14ac:dyDescent="0.3">
      <c r="A2141" t="s">
        <v>1342</v>
      </c>
      <c r="B2141">
        <v>910</v>
      </c>
      <c r="C2141">
        <v>2012</v>
      </c>
      <c r="D2141" s="5">
        <v>41024</v>
      </c>
      <c r="E2141" s="5" t="str">
        <f t="shared" si="198"/>
        <v>2012-4-25</v>
      </c>
      <c r="F2141" t="s">
        <v>413</v>
      </c>
      <c r="G2141" t="s">
        <v>35</v>
      </c>
      <c r="J2141" t="s">
        <v>78</v>
      </c>
      <c r="K2141" t="s">
        <v>76</v>
      </c>
      <c r="L2141" t="s">
        <v>281</v>
      </c>
      <c r="N2141" t="s">
        <v>35</v>
      </c>
      <c r="P2141" t="s">
        <v>118</v>
      </c>
      <c r="Q2141" t="s">
        <v>256</v>
      </c>
      <c r="R2141" t="s">
        <v>256</v>
      </c>
      <c r="S2141" t="s">
        <v>256</v>
      </c>
      <c r="T2141" t="s">
        <v>256</v>
      </c>
      <c r="U2141" t="s">
        <v>256</v>
      </c>
      <c r="V2141" t="s">
        <v>256</v>
      </c>
      <c r="W2141" t="str">
        <f t="shared" si="199"/>
        <v>db.pacientes.updateOne({"_id":ObjectId('61e34254ec4ec02e84f5de84')},{ $set: { "seguimientos": [{"id": "2012","seccion1": {"fechaSeguimiento": "2012-4-25","institucion": "H.I.G.A Prof.R. Rossi",</v>
      </c>
      <c r="X2141" t="str">
        <f t="shared" si="200"/>
        <v>"fallecimiento": "No","fechaFallecimiento": "","causaFallecimiento": "","nivelEducativo": "Primaria completa","actividadLaboral": "Trabaja, completo","coberturaSocial": "Sí","tratamientoAntibioticoHospitalizado": "","embarazo": "No"},</v>
      </c>
      <c r="Y2141" t="str">
        <f t="shared" si="201"/>
        <v>"seccion4": {"cultivos": ""},"seccion5": {"toleranciaGlucosa": "No realizada","toleranciaGlucosaRealizada": "","vitaminaD": "","vitaminaDRealizada": "","inmunoglobulina": "",</v>
      </c>
      <c r="Z2141" t="str">
        <f t="shared" si="202"/>
        <v>"inmunoglobulinaRealizada": ""},"seccion6": {"actividadDeportiva": ""}}]}}, { upsert: true } );</v>
      </c>
      <c r="AA2141" t="str">
        <f t="shared" si="203"/>
        <v>db.pacientes.updateOne({"_id":ObjectId('61e34254ec4ec02e84f5de84')},{ $set: { "seguimientos": [{"id": "2012","seccion1": {"fechaSeguimiento": "2012-4-25","institucion": "H.I.G.A Prof.R. Rossi","fallecimiento": "No","fechaFallecimiento": "","causaFallecimiento": "","nivelEducativo": "Primaria completa","actividadLaboral": "Trabaja, completo","coberturaSocial": "Sí","tratamientoAntibioticoHospitalizado": "","embarazo": "No"},"seccion4":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2142" spans="1:27" x14ac:dyDescent="0.3">
      <c r="A2142" t="s">
        <v>1343</v>
      </c>
      <c r="B2142">
        <v>911</v>
      </c>
      <c r="C2142">
        <v>2011</v>
      </c>
      <c r="D2142" s="5">
        <v>40850</v>
      </c>
      <c r="E2142" s="5" t="str">
        <f t="shared" si="198"/>
        <v>2011-11-3</v>
      </c>
      <c r="F2142" t="s">
        <v>339</v>
      </c>
      <c r="G2142" t="s">
        <v>35</v>
      </c>
      <c r="J2142" t="s">
        <v>78</v>
      </c>
      <c r="K2142" t="s">
        <v>53</v>
      </c>
      <c r="L2142" t="s">
        <v>281</v>
      </c>
      <c r="M2142" t="s">
        <v>37</v>
      </c>
      <c r="N2142" t="s">
        <v>35</v>
      </c>
      <c r="O2142" t="s">
        <v>46</v>
      </c>
      <c r="P2142" t="s">
        <v>261</v>
      </c>
      <c r="Q2142" t="s">
        <v>77</v>
      </c>
      <c r="R2142" t="s">
        <v>256</v>
      </c>
      <c r="S2142" t="s">
        <v>256</v>
      </c>
      <c r="T2142" t="s">
        <v>261</v>
      </c>
      <c r="U2142" t="s">
        <v>84</v>
      </c>
      <c r="V2142" t="s">
        <v>281</v>
      </c>
      <c r="W2142" t="str">
        <f t="shared" si="199"/>
        <v>db.pacientes.updateOne({"_id":ObjectId('61e34254ec4ec02e84f5de85')},{ $set: { "seguimientos": [{"id": "2011","seccion1": {"fechaSeguimiento": "2011-11-3","institucion": "HOSP. DE Niños DE LA SMA.TRINIDAD",</v>
      </c>
      <c r="X2142" t="str">
        <f t="shared" si="200"/>
        <v>"fallecimiento": "No","fechaFallecimiento": "","causaFallecimiento": "","nivelEducativo": "Primaria completa","actividadLaboral": "Trabaja, parcial","coberturaSocial": "Sí","tratamientoAntibioticoHospitalizado": "2","embarazo": "No"},</v>
      </c>
      <c r="Y2142" t="str">
        <f t="shared" si="201"/>
        <v>"seccion4": {"cultivos": "3"},"seccion5": {"toleranciaGlucosa": "Realizada","toleranciaGlucosaRealizada": "Diabetes","vitaminaD": "","vitaminaDRealizada": "","inmunoglobulina": "Realizada",</v>
      </c>
      <c r="Z2142" t="str">
        <f t="shared" si="202"/>
        <v>"inmunoglobulinaRealizada": "500 - 1.000"},"seccion6": {"actividadDeportiva": "Sí"}}]}}, { upsert: true } );</v>
      </c>
      <c r="AA2142" t="str">
        <f t="shared" si="203"/>
        <v>db.pacientes.updateOne({"_id":ObjectId('61e34254ec4ec02e84f5de85')},{ $set: { "seguimientos": [{"id": "2011","seccion1": {"fechaSeguimiento": "2011-11-3","institucion": "HOSP. DE Niños DE LA SMA.TRINIDAD","fallecimiento": "No","fechaFallecimiento": "","causaFallecimiento": "","nivelEducativo": "Primaria completa","actividadLaboral": "Trabaja, parcial","coberturaSocial": "Sí","tratamientoAntibioticoHospitalizado": "2","embarazo": "No"},"seccion4": {"cultivos": "3"},"seccion5": {"toleranciaGlucosa": "Realizada","toleranciaGlucosaRealizada": "Diabetes","vitaminaD": "","vitaminaDRealizada": "","inmunoglobulina": "Realizada","inmunoglobulinaRealizada": "500 - 1.000"},"seccion6": {"actividadDeportiva": "Sí"}}]}}, { upsert: true } );</v>
      </c>
    </row>
    <row r="2143" spans="1:27" x14ac:dyDescent="0.3">
      <c r="A2143" t="s">
        <v>1343</v>
      </c>
      <c r="B2143">
        <v>911</v>
      </c>
      <c r="C2143">
        <v>2012</v>
      </c>
      <c r="D2143" s="5">
        <v>41102</v>
      </c>
      <c r="E2143" s="5" t="str">
        <f t="shared" si="198"/>
        <v>2012-7-12</v>
      </c>
      <c r="F2143" t="s">
        <v>339</v>
      </c>
      <c r="G2143" t="s">
        <v>35</v>
      </c>
      <c r="M2143" t="s">
        <v>45</v>
      </c>
      <c r="P2143" t="s">
        <v>261</v>
      </c>
      <c r="Q2143" t="s">
        <v>77</v>
      </c>
      <c r="R2143" t="s">
        <v>256</v>
      </c>
      <c r="S2143" t="s">
        <v>256</v>
      </c>
      <c r="T2143" t="s">
        <v>261</v>
      </c>
      <c r="U2143" t="s">
        <v>84</v>
      </c>
      <c r="V2143" t="s">
        <v>281</v>
      </c>
      <c r="W2143" t="str">
        <f t="shared" si="199"/>
        <v>db.pacientes.updateOne({"_id":ObjectId('61e34254ec4ec02e84f5de85')},{ $set: { "seguimientos": [{"id": "2012","seccion1": {"fechaSeguimiento": "2012-7-12","institucion": "HOSP. DE Niños DE LA SMA.TRINIDAD",</v>
      </c>
      <c r="X2143" t="str">
        <f t="shared" si="200"/>
        <v>"fallecimiento": "No","fechaFallecimiento": "","causaFallecimiento": "","nivelEducativo": "","actividadLaboral": "","coberturaSocial": "","tratamientoAntibioticoHospitalizado": "1","embarazo": ""},</v>
      </c>
      <c r="Y2143" t="str">
        <f t="shared" si="201"/>
        <v>"seccion4": {"cultivos": ""},"seccion5": {"toleranciaGlucosa": "Realizada","toleranciaGlucosaRealizada": "Diabetes","vitaminaD": "","vitaminaDRealizada": "","inmunoglobulina": "Realizada",</v>
      </c>
      <c r="Z2143" t="str">
        <f t="shared" si="202"/>
        <v>"inmunoglobulinaRealizada": "500 - 1.000"},"seccion6": {"actividadDeportiva": "Sí"}}]}}, { upsert: true } );</v>
      </c>
      <c r="AA2143" t="str">
        <f t="shared" si="203"/>
        <v>db.pacientes.updateOne({"_id":ObjectId('61e34254ec4ec02e84f5de85')},{ $set: { "seguimientos": [{"id": "2012","seccion1": {"fechaSeguimiento": "2012-7-12","institucion": "HOSP. DE Niños DE LA SMA.TRINIDAD","fallecimiento": "No","fechaFallecimiento": "","causaFallecimiento": "","nivelEducativo": "","actividadLaboral": "","coberturaSocial": "","tratamientoAntibioticoHospitalizado": "1","embarazo": ""},"seccion4": {"cultivos": ""},"seccion5": {"toleranciaGlucosa": "Realizada","toleranciaGlucosaRealizada": "Diabetes","vitaminaD": "","vitaminaDRealizada": "","inmunoglobulina": "Realizada","inmunoglobulinaRealizada": "500 - 1.000"},"seccion6": {"actividadDeportiva": "Sí"}}]}}, { upsert: true } );</v>
      </c>
    </row>
    <row r="2144" spans="1:27" x14ac:dyDescent="0.3">
      <c r="A2144" t="s">
        <v>1344</v>
      </c>
      <c r="B2144">
        <v>912</v>
      </c>
      <c r="C2144">
        <v>2013</v>
      </c>
      <c r="D2144" s="5">
        <v>41423</v>
      </c>
      <c r="E2144" s="5" t="str">
        <f t="shared" si="198"/>
        <v>2013-5-29</v>
      </c>
      <c r="F2144" t="s">
        <v>339</v>
      </c>
      <c r="G2144" t="s">
        <v>35</v>
      </c>
      <c r="P2144" t="s">
        <v>118</v>
      </c>
      <c r="Q2144" t="s">
        <v>256</v>
      </c>
      <c r="R2144" t="s">
        <v>256</v>
      </c>
      <c r="S2144" t="s">
        <v>256</v>
      </c>
      <c r="T2144" t="s">
        <v>256</v>
      </c>
      <c r="U2144" t="s">
        <v>256</v>
      </c>
      <c r="V2144" t="s">
        <v>256</v>
      </c>
      <c r="W2144" t="str">
        <f t="shared" si="199"/>
        <v>db.pacientes.updateOne({"_id":ObjectId('61e34254ec4ec02e84f5de86')},{ $set: { "seguimientos": [{"id": "2013","seccion1": {"fechaSeguimiento": "2013-5-29","institucion": "HOSP. DE Niños DE LA SMA.TRINIDAD",</v>
      </c>
      <c r="X2144" t="str">
        <f t="shared" si="200"/>
        <v>"fallecimiento": "No","fechaFallecimiento": "","causaFallecimiento": "","nivelEducativo": "","actividadLaboral": "","coberturaSocial": "","tratamientoAntibioticoHospitalizado": "","embarazo": ""},</v>
      </c>
      <c r="Y2144" t="str">
        <f t="shared" si="201"/>
        <v>"seccion4": {"cultivos": ""},"seccion5": {"toleranciaGlucosa": "No realizada","toleranciaGlucosaRealizada": "","vitaminaD": "","vitaminaDRealizada": "","inmunoglobulina": "",</v>
      </c>
      <c r="Z2144" t="str">
        <f t="shared" si="202"/>
        <v>"inmunoglobulinaRealizada": ""},"seccion6": {"actividadDeportiva": ""}}]}}, { upsert: true } );</v>
      </c>
      <c r="AA2144" t="str">
        <f t="shared" si="203"/>
        <v>db.pacientes.updateOne({"_id":ObjectId('61e34254ec4ec02e84f5de86')},{ $set: { "seguimientos": [{"id": "2013","seccion1": {"fechaSeguimiento": "2013-5-29","institucion": "HOSP. DE Niños DE LA SMA.TRINIDAD","fallecimiento": "No","fechaFallecimiento": "","causaFallecimiento": "","nivelEducativo": "","actividadLaboral": "","coberturaSocial": "","tratamientoAntibioticoHospitalizado": "","embarazo": ""},"seccion4":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2145" spans="1:27" x14ac:dyDescent="0.3">
      <c r="A2145" t="s">
        <v>1344</v>
      </c>
      <c r="B2145">
        <v>912</v>
      </c>
      <c r="C2145">
        <v>2014</v>
      </c>
      <c r="D2145" s="5">
        <v>41703</v>
      </c>
      <c r="E2145" s="5" t="str">
        <f t="shared" si="198"/>
        <v>2014-3-5</v>
      </c>
      <c r="F2145" t="s">
        <v>339</v>
      </c>
      <c r="G2145" t="s">
        <v>35</v>
      </c>
      <c r="M2145" t="s">
        <v>45</v>
      </c>
      <c r="P2145" t="s">
        <v>118</v>
      </c>
      <c r="Q2145" t="s">
        <v>256</v>
      </c>
      <c r="R2145" t="s">
        <v>256</v>
      </c>
      <c r="S2145" t="s">
        <v>256</v>
      </c>
      <c r="T2145" t="s">
        <v>256</v>
      </c>
      <c r="U2145" t="s">
        <v>256</v>
      </c>
      <c r="V2145" t="s">
        <v>256</v>
      </c>
      <c r="W2145" t="str">
        <f t="shared" si="199"/>
        <v>db.pacientes.updateOne({"_id":ObjectId('61e34254ec4ec02e84f5de86')},{ $set: { "seguimientos": [{"id": "2014","seccion1": {"fechaSeguimiento": "2014-3-5","institucion": "HOSP. DE Niños DE LA SMA.TRINIDAD",</v>
      </c>
      <c r="X2145" t="str">
        <f t="shared" si="200"/>
        <v>"fallecimiento": "No","fechaFallecimiento": "","causaFallecimiento": "","nivelEducativo": "","actividadLaboral": "","coberturaSocial": "","tratamientoAntibioticoHospitalizado": "1","embarazo": ""},</v>
      </c>
      <c r="Y2145" t="str">
        <f t="shared" si="201"/>
        <v>"seccion4": {"cultivos": ""},"seccion5": {"toleranciaGlucosa": "No realizada","toleranciaGlucosaRealizada": "","vitaminaD": "","vitaminaDRealizada": "","inmunoglobulina": "",</v>
      </c>
      <c r="Z2145" t="str">
        <f t="shared" si="202"/>
        <v>"inmunoglobulinaRealizada": ""},"seccion6": {"actividadDeportiva": ""}}]}}, { upsert: true } );</v>
      </c>
      <c r="AA2145" t="str">
        <f t="shared" si="203"/>
        <v>db.pacientes.updateOne({"_id":ObjectId('61e34254ec4ec02e84f5de86')},{ $set: { "seguimientos": [{"id": "2014","seccion1": {"fechaSeguimiento": "2014-3-5","institucion": "HOSP. DE Niños DE LA SMA.TRINIDAD","fallecimiento": "No","fechaFallecimiento": "","causaFallecimiento": "","nivelEducativo": "","actividadLaboral": "","coberturaSocial": "","tratamientoAntibioticoHospitalizado": "1","embarazo": ""},"seccion4":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2146" spans="1:27" x14ac:dyDescent="0.3">
      <c r="A2146" t="s">
        <v>1344</v>
      </c>
      <c r="B2146">
        <v>912</v>
      </c>
      <c r="C2146">
        <v>2015</v>
      </c>
      <c r="D2146" s="5">
        <v>42073</v>
      </c>
      <c r="E2146" s="5" t="str">
        <f t="shared" si="198"/>
        <v>2015-3-10</v>
      </c>
      <c r="F2146" t="s">
        <v>339</v>
      </c>
      <c r="G2146" t="s">
        <v>35</v>
      </c>
      <c r="O2146" t="s">
        <v>45</v>
      </c>
      <c r="P2146" t="s">
        <v>118</v>
      </c>
      <c r="Q2146" t="s">
        <v>256</v>
      </c>
      <c r="R2146" t="s">
        <v>256</v>
      </c>
      <c r="S2146" t="s">
        <v>256</v>
      </c>
      <c r="T2146" t="s">
        <v>261</v>
      </c>
      <c r="U2146" t="s">
        <v>34</v>
      </c>
      <c r="V2146" t="s">
        <v>256</v>
      </c>
      <c r="W2146" t="str">
        <f t="shared" si="199"/>
        <v>db.pacientes.updateOne({"_id":ObjectId('61e34254ec4ec02e84f5de86')},{ $set: { "seguimientos": [{"id": "2015","seccion1": {"fechaSeguimiento": "2015-3-10","institucion": "HOSP. DE Niños DE LA SMA.TRINIDAD",</v>
      </c>
      <c r="X2146" t="str">
        <f t="shared" si="200"/>
        <v>"fallecimiento": "No","fechaFallecimiento": "","causaFallecimiento": "","nivelEducativo": "","actividadLaboral": "","coberturaSocial": "","tratamientoAntibioticoHospitalizado": "","embarazo": ""},</v>
      </c>
      <c r="Y2146" t="str">
        <f t="shared" si="201"/>
        <v>"seccion4": {"cultivos": "1"},"seccion5": {"toleranciaGlucosa": "No realizada","toleranciaGlucosaRealizada": "","vitaminaD": "","vitaminaDRealizada": "","inmunoglobulina": "Realizada",</v>
      </c>
      <c r="Z2146" t="str">
        <f t="shared" si="202"/>
        <v>"inmunoglobulinaRealizada": "Normal"},"seccion6": {"actividadDeportiva": ""}}]}}, { upsert: true } );</v>
      </c>
      <c r="AA2146" t="str">
        <f t="shared" si="203"/>
        <v>db.pacientes.updateOne({"_id":ObjectId('61e34254ec4ec02e84f5de86')},{ $set: { "seguimientos": [{"id": "2015","seccion1": {"fechaSeguimiento": "2015-3-10","institucion": "HOSP. DE Niños DE LA SMA.TRINIDAD","fallecimiento": "No","fechaFallecimiento": "","causaFallecimiento": "","nivelEducativo": "","actividadLaboral": "","coberturaSocial": "","tratamientoAntibioticoHospitalizado": "","embarazo": ""},"seccion4": {"cultivos": "1"},"seccion5": {"toleranciaGlucosa": "No realizada","toleranciaGlucosaRealizada": "","vitaminaD": "","vitaminaDRealizada": "","inmunoglobulina": "Realizada","inmunoglobulinaRealizada": "Normal"},"seccion6": {"actividadDeportiva": ""}}]}}, { upsert: true } );</v>
      </c>
    </row>
    <row r="2147" spans="1:27" x14ac:dyDescent="0.3">
      <c r="A2147" t="s">
        <v>1344</v>
      </c>
      <c r="B2147">
        <v>912</v>
      </c>
      <c r="C2147">
        <v>2016</v>
      </c>
      <c r="D2147" s="5">
        <v>42465</v>
      </c>
      <c r="E2147" s="5" t="str">
        <f t="shared" si="198"/>
        <v>2016-4-5</v>
      </c>
      <c r="F2147" t="s">
        <v>339</v>
      </c>
      <c r="G2147" t="s">
        <v>35</v>
      </c>
      <c r="L2147" t="s">
        <v>281</v>
      </c>
      <c r="N2147" t="s">
        <v>35</v>
      </c>
      <c r="O2147" t="s">
        <v>45</v>
      </c>
      <c r="P2147" t="s">
        <v>118</v>
      </c>
      <c r="Q2147" t="s">
        <v>256</v>
      </c>
      <c r="R2147" t="s">
        <v>256</v>
      </c>
      <c r="S2147" t="s">
        <v>256</v>
      </c>
      <c r="T2147" t="s">
        <v>256</v>
      </c>
      <c r="U2147" t="s">
        <v>256</v>
      </c>
      <c r="V2147" t="s">
        <v>256</v>
      </c>
      <c r="W2147" t="str">
        <f t="shared" si="199"/>
        <v>db.pacientes.updateOne({"_id":ObjectId('61e34254ec4ec02e84f5de86')},{ $set: { "seguimientos": [{"id": "2016","seccion1": {"fechaSeguimiento": "2016-4-5","institucion": "HOSP. DE Niños DE LA SMA.TRINIDAD",</v>
      </c>
      <c r="X2147" t="str">
        <f t="shared" si="200"/>
        <v>"fallecimiento": "No","fechaFallecimiento": "","causaFallecimiento": "","nivelEducativo": "","actividadLaboral": "","coberturaSocial": "Sí","tratamientoAntibioticoHospitalizado": "","embarazo": "No"},</v>
      </c>
      <c r="Y2147" t="str">
        <f t="shared" si="201"/>
        <v>"seccion4": {"cultivos": "1"},"seccion5": {"toleranciaGlucosa": "No realizada","toleranciaGlucosaRealizada": "","vitaminaD": "","vitaminaDRealizada": "","inmunoglobulina": "",</v>
      </c>
      <c r="Z2147" t="str">
        <f t="shared" si="202"/>
        <v>"inmunoglobulinaRealizada": ""},"seccion6": {"actividadDeportiva": ""}}]}}, { upsert: true } );</v>
      </c>
      <c r="AA2147" t="str">
        <f t="shared" si="203"/>
        <v>db.pacientes.updateOne({"_id":ObjectId('61e34254ec4ec02e84f5de86')},{ $set: { "seguimientos": [{"id": "2016","seccion1": {"fechaSeguimiento": "2016-4-5","institucion": "HOSP. DE Niños DE LA SMA.TRINIDAD","fallecimiento": "No","fechaFallecimiento": "","causaFallecimiento": "","nivelEducativo": "","actividadLaboral": "","coberturaSocial": "Sí","tratamientoAntibioticoHospitalizado": "","embarazo": "No"},"seccion4": {"cultivos": "1"},"seccion5":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2148" spans="1:27" x14ac:dyDescent="0.3">
      <c r="A2148" t="s">
        <v>1344</v>
      </c>
      <c r="B2148">
        <v>912</v>
      </c>
      <c r="C2148">
        <v>2018</v>
      </c>
      <c r="D2148" s="5">
        <v>43166</v>
      </c>
      <c r="E2148" s="5" t="str">
        <f t="shared" si="198"/>
        <v>2018-3-7</v>
      </c>
      <c r="F2148" t="s">
        <v>339</v>
      </c>
      <c r="G2148" t="s">
        <v>35</v>
      </c>
      <c r="L2148" t="s">
        <v>281</v>
      </c>
      <c r="N2148" t="s">
        <v>35</v>
      </c>
      <c r="O2148" t="s">
        <v>45</v>
      </c>
      <c r="P2148" t="s">
        <v>118</v>
      </c>
      <c r="Q2148" t="s">
        <v>256</v>
      </c>
      <c r="R2148" t="s">
        <v>256</v>
      </c>
      <c r="S2148" t="s">
        <v>256</v>
      </c>
      <c r="T2148" t="s">
        <v>256</v>
      </c>
      <c r="U2148" t="s">
        <v>256</v>
      </c>
      <c r="V2148" t="s">
        <v>256</v>
      </c>
      <c r="W2148" t="str">
        <f t="shared" si="199"/>
        <v>db.pacientes.updateOne({"_id":ObjectId('61e34254ec4ec02e84f5de86')},{ $set: { "seguimientos": [{"id": "2018","seccion1": {"fechaSeguimiento": "2018-3-7","institucion": "HOSP. DE Niños DE LA SMA.TRINIDAD",</v>
      </c>
      <c r="X2148" t="str">
        <f t="shared" si="200"/>
        <v>"fallecimiento": "No","fechaFallecimiento": "","causaFallecimiento": "","nivelEducativo": "","actividadLaboral": "","coberturaSocial": "Sí","tratamientoAntibioticoHospitalizado": "","embarazo": "No"},</v>
      </c>
      <c r="Y2148" t="str">
        <f t="shared" si="201"/>
        <v>"seccion4": {"cultivos": "1"},"seccion5": {"toleranciaGlucosa": "No realizada","toleranciaGlucosaRealizada": "","vitaminaD": "","vitaminaDRealizada": "","inmunoglobulina": "",</v>
      </c>
      <c r="Z2148" t="str">
        <f t="shared" si="202"/>
        <v>"inmunoglobulinaRealizada": ""},"seccion6": {"actividadDeportiva": ""}}]}}, { upsert: true } );</v>
      </c>
      <c r="AA2148" t="str">
        <f t="shared" si="203"/>
        <v>db.pacientes.updateOne({"_id":ObjectId('61e34254ec4ec02e84f5de86')},{ $set: { "seguimientos": [{"id": "2018","seccion1": {"fechaSeguimiento": "2018-3-7","institucion": "HOSP. DE Niños DE LA SMA.TRINIDAD","fallecimiento": "No","fechaFallecimiento": "","causaFallecimiento": "","nivelEducativo": "","actividadLaboral": "","coberturaSocial": "Sí","tratamientoAntibioticoHospitalizado": "","embarazo": "No"},"seccion4": {"cultivos": "1"},"seccion5":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2149" spans="1:27" x14ac:dyDescent="0.3">
      <c r="A2149" t="s">
        <v>1344</v>
      </c>
      <c r="B2149">
        <v>912</v>
      </c>
      <c r="C2149">
        <v>2018</v>
      </c>
      <c r="D2149" s="5">
        <v>43438</v>
      </c>
      <c r="E2149" s="5" t="str">
        <f t="shared" si="198"/>
        <v>2018-12-4</v>
      </c>
      <c r="F2149" t="s">
        <v>339</v>
      </c>
      <c r="G2149" t="s">
        <v>35</v>
      </c>
      <c r="L2149" t="s">
        <v>35</v>
      </c>
      <c r="P2149" t="s">
        <v>118</v>
      </c>
      <c r="Q2149" t="s">
        <v>256</v>
      </c>
      <c r="R2149" t="s">
        <v>256</v>
      </c>
      <c r="S2149" t="s">
        <v>256</v>
      </c>
      <c r="T2149" t="s">
        <v>261</v>
      </c>
      <c r="U2149" t="s">
        <v>34</v>
      </c>
      <c r="V2149" t="s">
        <v>256</v>
      </c>
      <c r="W2149" t="str">
        <f t="shared" si="199"/>
        <v>db.pacientes.updateOne({"_id":ObjectId('61e34254ec4ec02e84f5de86')},{ $set: { "seguimientos": [{"id": "2018","seccion1": {"fechaSeguimiento": "2018-12-4","institucion": "HOSP. DE Niños DE LA SMA.TRINIDAD",</v>
      </c>
      <c r="X2149" t="str">
        <f t="shared" si="200"/>
        <v>"fallecimiento": "No","fechaFallecimiento": "","causaFallecimiento": "","nivelEducativo": "","actividadLaboral": "","coberturaSocial": "No","tratamientoAntibioticoHospitalizado": "","embarazo": ""},</v>
      </c>
      <c r="Y2149" t="str">
        <f t="shared" si="201"/>
        <v>"seccion4": {"cultivos": ""},"seccion5": {"toleranciaGlucosa": "No realizada","toleranciaGlucosaRealizada": "","vitaminaD": "","vitaminaDRealizada": "","inmunoglobulina": "Realizada",</v>
      </c>
      <c r="Z2149" t="str">
        <f t="shared" si="202"/>
        <v>"inmunoglobulinaRealizada": "Normal"},"seccion6": {"actividadDeportiva": ""}}]}}, { upsert: true } );</v>
      </c>
      <c r="AA2149" t="str">
        <f t="shared" si="203"/>
        <v>db.pacientes.updateOne({"_id":ObjectId('61e34254ec4ec02e84f5de86')},{ $set: { "seguimientos": [{"id": "2018","seccion1": {"fechaSeguimiento": "2018-12-4","institucion": "HOSP. DE Niños DE LA SMA.TRINIDAD","fallecimiento": "No","fechaFallecimiento": "","causaFallecimiento": "","nivelEducativo": "","actividadLaboral": "","coberturaSocial": "No","tratamientoAntibioticoHospitalizado": "","embarazo": ""},"seccion4": {"cultivos": ""},"seccion5": {"toleranciaGlucosa": "No realizada","toleranciaGlucosaRealizada": "","vitaminaD": "","vitaminaDRealizada": "","inmunoglobulina": "Realizada","inmunoglobulinaRealizada": "Normal"},"seccion6": {"actividadDeportiva": ""}}]}}, { upsert: true } );</v>
      </c>
    </row>
    <row r="2150" spans="1:27" x14ac:dyDescent="0.3">
      <c r="A2150" t="s">
        <v>1361</v>
      </c>
      <c r="B2150">
        <v>914</v>
      </c>
      <c r="C2150">
        <v>2016</v>
      </c>
      <c r="D2150" s="5">
        <v>42443</v>
      </c>
      <c r="E2150" s="5" t="str">
        <f t="shared" si="198"/>
        <v>2016-3-14</v>
      </c>
      <c r="F2150" t="s">
        <v>339</v>
      </c>
      <c r="G2150" t="s">
        <v>35</v>
      </c>
      <c r="K2150" t="s">
        <v>53</v>
      </c>
      <c r="L2150" t="s">
        <v>281</v>
      </c>
      <c r="M2150" t="s">
        <v>45</v>
      </c>
      <c r="O2150" t="s">
        <v>49</v>
      </c>
      <c r="P2150" t="s">
        <v>261</v>
      </c>
      <c r="Q2150" t="s">
        <v>34</v>
      </c>
      <c r="R2150" t="s">
        <v>118</v>
      </c>
      <c r="S2150" t="s">
        <v>256</v>
      </c>
      <c r="T2150" t="s">
        <v>261</v>
      </c>
      <c r="U2150" t="s">
        <v>84</v>
      </c>
      <c r="V2150" t="s">
        <v>256</v>
      </c>
      <c r="W2150" t="str">
        <f t="shared" si="199"/>
        <v>db.pacientes.updateOne({"_id":ObjectId('61e34254ec4ec02e84f5de97')},{ $set: { "seguimientos": [{"id": "2016","seccion1": {"fechaSeguimiento": "2016-3-14","institucion": "HOSP. DE Niños DE LA SMA.TRINIDAD",</v>
      </c>
      <c r="X2150" t="str">
        <f t="shared" si="200"/>
        <v>"fallecimiento": "No","fechaFallecimiento": "","causaFallecimiento": "","nivelEducativo": "","actividadLaboral": "Trabaja, parcial","coberturaSocial": "Sí","tratamientoAntibioticoHospitalizado": "1","embarazo": ""},</v>
      </c>
      <c r="Y2150" t="str">
        <f t="shared" si="201"/>
        <v>"seccion4": {"cultivos": "4"},"seccion5": {"toleranciaGlucosa": "Realizada","toleranciaGlucosaRealizada": "Normal","vitaminaD": "No realizada","vitaminaDRealizada": "","inmunoglobulina": "Realizada",</v>
      </c>
      <c r="Z2150" t="str">
        <f t="shared" si="202"/>
        <v>"inmunoglobulinaRealizada": "500 - 1.000"},"seccion6": {"actividadDeportiva": ""}}]}}, { upsert: true } );</v>
      </c>
      <c r="AA2150" t="str">
        <f t="shared" si="203"/>
        <v>db.pacientes.updateOne({"_id":ObjectId('61e34254ec4ec02e84f5de97')},{ $set: { "seguimientos": [{"id": "2016","seccion1": {"fechaSeguimiento": "2016-3-14","institucion": "HOSP. DE Niños DE LA SMA.TRINIDAD","fallecimiento": "No","fechaFallecimiento": "","causaFallecimiento": "","nivelEducativo": "","actividadLaboral": "Trabaja, parcial","coberturaSocial": "Sí","tratamientoAntibioticoHospitalizado": "1","embarazo": ""},"seccion4": {"cultivos": "4"},"seccion5": {"toleranciaGlucosa": "Realizada","toleranciaGlucosaRealizada": "Normal","vitaminaD": "No realizada","vitaminaDRealizada": "","inmunoglobulina": "Realizada","inmunoglobulinaRealizada": "500 - 1.000"},"seccion6": {"actividadDeportiva": ""}}]}}, { upsert: true } );</v>
      </c>
    </row>
    <row r="2151" spans="1:27" x14ac:dyDescent="0.3">
      <c r="A2151" t="s">
        <v>1763</v>
      </c>
      <c r="B2151">
        <v>916</v>
      </c>
      <c r="C2151">
        <v>2011</v>
      </c>
      <c r="D2151" s="5">
        <v>40890</v>
      </c>
      <c r="E2151" s="5" t="str">
        <f t="shared" si="198"/>
        <v>2011-12-13</v>
      </c>
      <c r="F2151" t="s">
        <v>339</v>
      </c>
      <c r="G2151" t="s">
        <v>35</v>
      </c>
      <c r="L2151" t="s">
        <v>35</v>
      </c>
      <c r="M2151" t="s">
        <v>37</v>
      </c>
      <c r="O2151" t="s">
        <v>49</v>
      </c>
      <c r="P2151" t="s">
        <v>118</v>
      </c>
      <c r="Q2151" t="s">
        <v>256</v>
      </c>
      <c r="R2151" t="s">
        <v>256</v>
      </c>
      <c r="S2151" t="s">
        <v>256</v>
      </c>
      <c r="T2151" t="s">
        <v>118</v>
      </c>
      <c r="U2151" t="s">
        <v>256</v>
      </c>
      <c r="V2151" t="s">
        <v>256</v>
      </c>
      <c r="W2151" t="str">
        <f t="shared" si="199"/>
        <v>db.pacientes.updateOne({"_id":ObjectId('61e34256ec4ec02e84f5e029')},{ $set: { "seguimientos": [{"id": "2011","seccion1": {"fechaSeguimiento": "2011-12-13","institucion": "HOSP. DE Niños DE LA SMA.TRINIDAD",</v>
      </c>
      <c r="X2151" t="str">
        <f t="shared" si="200"/>
        <v>"fallecimiento": "No","fechaFallecimiento": "","causaFallecimiento": "","nivelEducativo": "","actividadLaboral": "","coberturaSocial": "No","tratamientoAntibioticoHospitalizado": "2","embarazo": ""},</v>
      </c>
      <c r="Y2151" t="str">
        <f t="shared" si="201"/>
        <v>"seccion4": {"cultivos": "4"},"seccion5": {"toleranciaGlucosa": "No realizada","toleranciaGlucosaRealizada": "","vitaminaD": "","vitaminaDRealizada": "","inmunoglobulina": "No realizada",</v>
      </c>
      <c r="Z2151" t="str">
        <f t="shared" si="202"/>
        <v>"inmunoglobulinaRealizada": ""},"seccion6": {"actividadDeportiva": ""}}]}}, { upsert: true } );</v>
      </c>
      <c r="AA2151" t="str">
        <f t="shared" si="203"/>
        <v>db.pacientes.updateOne({"_id":ObjectId('61e34256ec4ec02e84f5e029')},{ $set: { "seguimientos": [{"id": "2011","seccion1": {"fechaSeguimiento": "2011-12-13","institucion": "HOSP. DE Niños DE LA SMA.TRINIDAD","fallecimiento": "No","fechaFallecimiento": "","causaFallecimiento": "","nivelEducativo": "","actividadLaboral": "","coberturaSocial": "No","tratamientoAntibioticoHospitalizado": "2","embarazo": ""},"seccion4": {"cultivos": "4"},"seccion5": {"toleranciaGlucosa": "No realizada","toleranciaGlucosaRealizada": "","vitaminaD": "","vitaminaDRealizada": "","inmunoglobulina": "No realizada","inmunoglobulinaRealizada": ""},"seccion6": {"actividadDeportiva": ""}}]}}, { upsert: true } );</v>
      </c>
    </row>
    <row r="2152" spans="1:27" x14ac:dyDescent="0.3">
      <c r="A2152" t="s">
        <v>1763</v>
      </c>
      <c r="B2152">
        <v>916</v>
      </c>
      <c r="C2152">
        <v>2013</v>
      </c>
      <c r="D2152" s="5">
        <v>41626</v>
      </c>
      <c r="E2152" s="5" t="str">
        <f t="shared" si="198"/>
        <v>2013-12-18</v>
      </c>
      <c r="F2152" t="s">
        <v>339</v>
      </c>
      <c r="G2152" t="s">
        <v>35</v>
      </c>
      <c r="L2152" t="s">
        <v>35</v>
      </c>
      <c r="O2152" t="s">
        <v>37</v>
      </c>
      <c r="P2152" t="s">
        <v>118</v>
      </c>
      <c r="Q2152" t="s">
        <v>256</v>
      </c>
      <c r="R2152" t="s">
        <v>256</v>
      </c>
      <c r="S2152" t="s">
        <v>256</v>
      </c>
      <c r="T2152" t="s">
        <v>118</v>
      </c>
      <c r="U2152" t="s">
        <v>256</v>
      </c>
      <c r="V2152" t="s">
        <v>256</v>
      </c>
      <c r="W2152" t="str">
        <f t="shared" si="199"/>
        <v>db.pacientes.updateOne({"_id":ObjectId('61e34256ec4ec02e84f5e029')},{ $set: { "seguimientos": [{"id": "2013","seccion1": {"fechaSeguimiento": "2013-12-18","institucion": "HOSP. DE Niños DE LA SMA.TRINIDAD",</v>
      </c>
      <c r="X2152" t="str">
        <f t="shared" si="200"/>
        <v>"fallecimiento": "No","fechaFallecimiento": "","causaFallecimiento": "","nivelEducativo": "","actividadLaboral": "","coberturaSocial": "No","tratamientoAntibioticoHospitalizado": "","embarazo": ""},</v>
      </c>
      <c r="Y2152" t="str">
        <f t="shared" si="201"/>
        <v>"seccion4": {"cultivos": "2"},"seccion5": {"toleranciaGlucosa": "No realizada","toleranciaGlucosaRealizada": "","vitaminaD": "","vitaminaDRealizada": "","inmunoglobulina": "No realizada",</v>
      </c>
      <c r="Z2152" t="str">
        <f t="shared" si="202"/>
        <v>"inmunoglobulinaRealizada": ""},"seccion6": {"actividadDeportiva": ""}}]}}, { upsert: true } );</v>
      </c>
      <c r="AA2152" t="str">
        <f t="shared" si="203"/>
        <v>db.pacientes.updateOne({"_id":ObjectId('61e34256ec4ec02e84f5e029')},{ $set: { "seguimientos": [{"id": "2013","seccion1": {"fechaSeguimiento": "2013-12-18","institucion": "HOSP. DE Niños DE LA SMA.TRINIDAD","fallecimiento": "No","fechaFallecimiento": "","causaFallecimiento": "","nivelEducativo": "","actividadLaboral": "","coberturaSocial": "No","tratamientoAntibioticoHospitalizado": "","embarazo": ""},"seccion4": {"cultivos": "2"},"seccion5": {"toleranciaGlucosa": "No realizada","toleranciaGlucosaRealizada": "","vitaminaD": "","vitaminaDRealizada": "","inmunoglobulina": "No realizada","inmunoglobulinaRealizada": ""},"seccion6": {"actividadDeportiva": ""}}]}}, { upsert: true } );</v>
      </c>
    </row>
    <row r="2153" spans="1:27" x14ac:dyDescent="0.3">
      <c r="A2153" t="s">
        <v>1763</v>
      </c>
      <c r="B2153">
        <v>916</v>
      </c>
      <c r="C2153">
        <v>2016</v>
      </c>
      <c r="D2153" s="5">
        <v>42703</v>
      </c>
      <c r="E2153" s="5" t="str">
        <f t="shared" si="198"/>
        <v>2016-11-29</v>
      </c>
      <c r="F2153" t="s">
        <v>339</v>
      </c>
      <c r="G2153" t="s">
        <v>35</v>
      </c>
      <c r="L2153" t="s">
        <v>35</v>
      </c>
      <c r="N2153" t="s">
        <v>35</v>
      </c>
      <c r="O2153" t="s">
        <v>49</v>
      </c>
      <c r="P2153" t="s">
        <v>118</v>
      </c>
      <c r="Q2153" t="s">
        <v>256</v>
      </c>
      <c r="R2153" t="s">
        <v>261</v>
      </c>
      <c r="S2153" t="s">
        <v>34</v>
      </c>
      <c r="T2153" t="s">
        <v>261</v>
      </c>
      <c r="U2153" t="s">
        <v>34</v>
      </c>
      <c r="V2153" t="s">
        <v>256</v>
      </c>
      <c r="W2153" t="str">
        <f t="shared" si="199"/>
        <v>db.pacientes.updateOne({"_id":ObjectId('61e34256ec4ec02e84f5e029')},{ $set: { "seguimientos": [{"id": "2016","seccion1": {"fechaSeguimiento": "2016-11-29","institucion": "HOSP. DE Niños DE LA SMA.TRINIDAD",</v>
      </c>
      <c r="X2153" t="str">
        <f t="shared" si="200"/>
        <v>"fallecimiento": "No","fechaFallecimiento": "","causaFallecimiento": "","nivelEducativo": "","actividadLaboral": "","coberturaSocial": "No","tratamientoAntibioticoHospitalizado": "","embarazo": "No"},</v>
      </c>
      <c r="Y2153" t="str">
        <f t="shared" si="201"/>
        <v>"seccion4": {"cultivos": "4"},"seccion5": {"toleranciaGlucosa": "No realizada","toleranciaGlucosaRealizada": "","vitaminaD": "Realizada","vitaminaDRealizada": "Normal","inmunoglobulina": "Realizada",</v>
      </c>
      <c r="Z2153" t="str">
        <f t="shared" si="202"/>
        <v>"inmunoglobulinaRealizada": "Normal"},"seccion6": {"actividadDeportiva": ""}}]}}, { upsert: true } );</v>
      </c>
      <c r="AA2153" t="str">
        <f t="shared" si="203"/>
        <v>db.pacientes.updateOne({"_id":ObjectId('61e34256ec4ec02e84f5e029')},{ $set: { "seguimientos": [{"id": "2016","seccion1": {"fechaSeguimiento": "2016-11-29","institucion": "HOSP. DE Niños DE LA SMA.TRINIDAD","fallecimiento": "No","fechaFallecimiento": "","causaFallecimiento": "","nivelEducativo": "","actividadLaboral": "","coberturaSocial": "No","tratamientoAntibioticoHospitalizado": "","embarazo": "No"},"seccion4": {"cultivos": "4"},"seccion5": {"toleranciaGlucosa": "No realizada","toleranciaGlucosaRealizada": "","vitaminaD": "Realizada","vitaminaDRealizada": "Normal","inmunoglobulina": "Realizada","inmunoglobulinaRealizada": "Normal"},"seccion6": {"actividadDeportiva": ""}}]}}, { upsert: true } );</v>
      </c>
    </row>
    <row r="2154" spans="1:27" x14ac:dyDescent="0.3">
      <c r="A2154" t="s">
        <v>1763</v>
      </c>
      <c r="B2154">
        <v>916</v>
      </c>
      <c r="C2154">
        <v>2017</v>
      </c>
      <c r="D2154" s="5">
        <v>43053</v>
      </c>
      <c r="E2154" s="5" t="str">
        <f t="shared" si="198"/>
        <v>2017-11-14</v>
      </c>
      <c r="F2154" t="s">
        <v>339</v>
      </c>
      <c r="G2154" t="s">
        <v>35</v>
      </c>
      <c r="L2154" t="s">
        <v>35</v>
      </c>
      <c r="N2154" t="s">
        <v>35</v>
      </c>
      <c r="O2154" t="s">
        <v>49</v>
      </c>
      <c r="P2154" t="s">
        <v>118</v>
      </c>
      <c r="Q2154" t="s">
        <v>256</v>
      </c>
      <c r="R2154" t="s">
        <v>261</v>
      </c>
      <c r="S2154" t="s">
        <v>34</v>
      </c>
      <c r="T2154" t="s">
        <v>261</v>
      </c>
      <c r="U2154" t="s">
        <v>34</v>
      </c>
      <c r="V2154" t="s">
        <v>256</v>
      </c>
      <c r="W2154" t="str">
        <f t="shared" si="199"/>
        <v>db.pacientes.updateOne({"_id":ObjectId('61e34256ec4ec02e84f5e029')},{ $set: { "seguimientos": [{"id": "2017","seccion1": {"fechaSeguimiento": "2017-11-14","institucion": "HOSP. DE Niños DE LA SMA.TRINIDAD",</v>
      </c>
      <c r="X2154" t="str">
        <f t="shared" si="200"/>
        <v>"fallecimiento": "No","fechaFallecimiento": "","causaFallecimiento": "","nivelEducativo": "","actividadLaboral": "","coberturaSocial": "No","tratamientoAntibioticoHospitalizado": "","embarazo": "No"},</v>
      </c>
      <c r="Y2154" t="str">
        <f t="shared" si="201"/>
        <v>"seccion4": {"cultivos": "4"},"seccion5": {"toleranciaGlucosa": "No realizada","toleranciaGlucosaRealizada": "","vitaminaD": "Realizada","vitaminaDRealizada": "Normal","inmunoglobulina": "Realizada",</v>
      </c>
      <c r="Z2154" t="str">
        <f t="shared" si="202"/>
        <v>"inmunoglobulinaRealizada": "Normal"},"seccion6": {"actividadDeportiva": ""}}]}}, { upsert: true } );</v>
      </c>
      <c r="AA2154" t="str">
        <f t="shared" si="203"/>
        <v>db.pacientes.updateOne({"_id":ObjectId('61e34256ec4ec02e84f5e029')},{ $set: { "seguimientos": [{"id": "2017","seccion1": {"fechaSeguimiento": "2017-11-14","institucion": "HOSP. DE Niños DE LA SMA.TRINIDAD","fallecimiento": "No","fechaFallecimiento": "","causaFallecimiento": "","nivelEducativo": "","actividadLaboral": "","coberturaSocial": "No","tratamientoAntibioticoHospitalizado": "","embarazo": "No"},"seccion4": {"cultivos": "4"},"seccion5": {"toleranciaGlucosa": "No realizada","toleranciaGlucosaRealizada": "","vitaminaD": "Realizada","vitaminaDRealizada": "Normal","inmunoglobulina": "Realizada","inmunoglobulinaRealizada": "Normal"},"seccion6": {"actividadDeportiva": ""}}]}}, { upsert: true } );</v>
      </c>
    </row>
    <row r="2155" spans="1:27" x14ac:dyDescent="0.3">
      <c r="A2155" t="s">
        <v>1763</v>
      </c>
      <c r="B2155">
        <v>916</v>
      </c>
      <c r="C2155">
        <v>2018</v>
      </c>
      <c r="D2155" s="5">
        <v>43460</v>
      </c>
      <c r="E2155" s="5" t="str">
        <f t="shared" si="198"/>
        <v>2018-12-26</v>
      </c>
      <c r="F2155" t="s">
        <v>339</v>
      </c>
      <c r="G2155" t="s">
        <v>35</v>
      </c>
      <c r="L2155" t="s">
        <v>35</v>
      </c>
      <c r="O2155" t="s">
        <v>37</v>
      </c>
      <c r="P2155" t="s">
        <v>118</v>
      </c>
      <c r="Q2155" t="s">
        <v>256</v>
      </c>
      <c r="R2155" t="s">
        <v>261</v>
      </c>
      <c r="S2155" t="s">
        <v>321</v>
      </c>
      <c r="T2155" t="s">
        <v>118</v>
      </c>
      <c r="U2155" t="s">
        <v>256</v>
      </c>
      <c r="V2155" t="s">
        <v>256</v>
      </c>
      <c r="W2155" t="str">
        <f t="shared" si="199"/>
        <v>db.pacientes.updateOne({"_id":ObjectId('61e34256ec4ec02e84f5e029')},{ $set: { "seguimientos": [{"id": "2018","seccion1": {"fechaSeguimiento": "2018-12-26","institucion": "HOSP. DE Niños DE LA SMA.TRINIDAD",</v>
      </c>
      <c r="X2155" t="str">
        <f t="shared" si="200"/>
        <v>"fallecimiento": "No","fechaFallecimiento": "","causaFallecimiento": "","nivelEducativo": "","actividadLaboral": "","coberturaSocial": "No","tratamientoAntibioticoHospitalizado": "","embarazo": ""},</v>
      </c>
      <c r="Y2155" t="str">
        <f t="shared" si="201"/>
        <v>"seccion4": {"cultivos": "2"},"seccion5": {"toleranciaGlucosa": "No realizada","toleranciaGlucosaRealizada": "","vitaminaD": "Realizada","vitaminaDRealizada": "Bajo","inmunoglobulina": "No realizada",</v>
      </c>
      <c r="Z2155" t="str">
        <f t="shared" si="202"/>
        <v>"inmunoglobulinaRealizada": ""},"seccion6": {"actividadDeportiva": ""}}]}}, { upsert: true } );</v>
      </c>
      <c r="AA2155" t="str">
        <f t="shared" si="203"/>
        <v>db.pacientes.updateOne({"_id":ObjectId('61e34256ec4ec02e84f5e029')},{ $set: { "seguimientos": [{"id": "2018","seccion1": {"fechaSeguimiento": "2018-12-26","institucion": "HOSP. DE Niños DE LA SMA.TRINIDAD","fallecimiento": "No","fechaFallecimiento": "","causaFallecimiento": "","nivelEducativo": "","actividadLaboral": "","coberturaSocial": "No","tratamientoAntibioticoHospitalizado": "","embarazo": ""},"seccion4": {"cultivos": "2"},"seccion5": {"toleranciaGlucosa": "No realizada","toleranciaGlucosaRealizada": "","vitaminaD": "Realizada","vitaminaDRealizada": "Bajo","inmunoglobulina": "No realizada","inmunoglobulinaRealizada": ""},"seccion6": {"actividadDeportiva": ""}}]}}, { upsert: true } );</v>
      </c>
    </row>
    <row r="2156" spans="1:27" x14ac:dyDescent="0.3">
      <c r="A2156" t="s">
        <v>1347</v>
      </c>
      <c r="B2156">
        <v>917</v>
      </c>
      <c r="C2156">
        <v>2013</v>
      </c>
      <c r="D2156" s="5">
        <v>41542</v>
      </c>
      <c r="E2156" s="5" t="str">
        <f t="shared" si="198"/>
        <v>2013-9-25</v>
      </c>
      <c r="F2156" t="s">
        <v>339</v>
      </c>
      <c r="G2156" t="s">
        <v>35</v>
      </c>
      <c r="P2156" t="s">
        <v>261</v>
      </c>
      <c r="Q2156" t="s">
        <v>34</v>
      </c>
      <c r="R2156" t="s">
        <v>256</v>
      </c>
      <c r="S2156" t="s">
        <v>256</v>
      </c>
      <c r="T2156" t="s">
        <v>261</v>
      </c>
      <c r="U2156" t="s">
        <v>89</v>
      </c>
      <c r="V2156" t="s">
        <v>281</v>
      </c>
      <c r="W2156" t="str">
        <f t="shared" si="199"/>
        <v>db.pacientes.updateOne({"_id":ObjectId('61e34254ec4ec02e84f5de89')},{ $set: { "seguimientos": [{"id": "2013","seccion1": {"fechaSeguimiento": "2013-9-25","institucion": "HOSP. DE Niños DE LA SMA.TRINIDAD",</v>
      </c>
      <c r="X2156" t="str">
        <f t="shared" si="200"/>
        <v>"fallecimiento": "No","fechaFallecimiento": "","causaFallecimiento": "","nivelEducativo": "","actividadLaboral": "","coberturaSocial": "","tratamientoAntibioticoHospitalizado": "","embarazo": ""},</v>
      </c>
      <c r="Y2156" t="str">
        <f t="shared" si="201"/>
        <v>"seccion4": {"cultivos": ""},"seccion5": {"toleranciaGlucosa": "Realizada","toleranciaGlucosaRealizada": "Normal","vitaminaD": "","vitaminaDRealizada": "","inmunoglobulina": "Realizada",</v>
      </c>
      <c r="Z2156" t="str">
        <f t="shared" si="202"/>
        <v>"inmunoglobulinaRealizada": "&gt; 1.000"},"seccion6": {"actividadDeportiva": "Sí"}}]}}, { upsert: true } );</v>
      </c>
      <c r="AA2156" t="str">
        <f t="shared" si="203"/>
        <v>db.pacientes.updateOne({"_id":ObjectId('61e34254ec4ec02e84f5de89')},{ $set: { "seguimientos": [{"id": "2013","seccion1": {"fechaSeguimiento": "2013-9-25","institucion": "HOSP. DE Niños DE LA SMA.TRINIDAD","fallecimiento": "No","fechaFallecimiento": "","causaFallecimiento": "","nivelEducativo": "","actividadLaboral": "","coberturaSocial": "","tratamientoAntibioticoHospitalizado": "","embarazo": ""},"seccion4": {"cultivos": ""},"seccion5": {"toleranciaGlucosa": "Realizada","toleranciaGlucosaRealizada": "Normal","vitaminaD": "","vitaminaDRealizada": "","inmunoglobulina": "Realizada","inmunoglobulinaRealizada": "&gt; 1.000"},"seccion6": {"actividadDeportiva": "Sí"}}]}}, { upsert: true } );</v>
      </c>
    </row>
    <row r="2157" spans="1:27" x14ac:dyDescent="0.3">
      <c r="A2157" t="s">
        <v>1347</v>
      </c>
      <c r="B2157">
        <v>917</v>
      </c>
      <c r="C2157">
        <v>2015</v>
      </c>
      <c r="D2157" s="5">
        <v>42339</v>
      </c>
      <c r="E2157" s="5" t="str">
        <f t="shared" si="198"/>
        <v>2015-12-1</v>
      </c>
      <c r="F2157" t="s">
        <v>339</v>
      </c>
      <c r="G2157" t="s">
        <v>35</v>
      </c>
      <c r="P2157" t="s">
        <v>118</v>
      </c>
      <c r="Q2157" t="s">
        <v>256</v>
      </c>
      <c r="R2157" t="s">
        <v>256</v>
      </c>
      <c r="S2157" t="s">
        <v>256</v>
      </c>
      <c r="T2157" t="s">
        <v>256</v>
      </c>
      <c r="U2157" t="s">
        <v>256</v>
      </c>
      <c r="V2157" t="s">
        <v>256</v>
      </c>
      <c r="W2157" t="str">
        <f t="shared" si="199"/>
        <v>db.pacientes.updateOne({"_id":ObjectId('61e34254ec4ec02e84f5de89')},{ $set: { "seguimientos": [{"id": "2015","seccion1": {"fechaSeguimiento": "2015-12-1","institucion": "HOSP. DE Niños DE LA SMA.TRINIDAD",</v>
      </c>
      <c r="X2157" t="str">
        <f t="shared" si="200"/>
        <v>"fallecimiento": "No","fechaFallecimiento": "","causaFallecimiento": "","nivelEducativo": "","actividadLaboral": "","coberturaSocial": "","tratamientoAntibioticoHospitalizado": "","embarazo": ""},</v>
      </c>
      <c r="Y2157" t="str">
        <f t="shared" si="201"/>
        <v>"seccion4": {"cultivos": ""},"seccion5": {"toleranciaGlucosa": "No realizada","toleranciaGlucosaRealizada": "","vitaminaD": "","vitaminaDRealizada": "","inmunoglobulina": "",</v>
      </c>
      <c r="Z2157" t="str">
        <f t="shared" si="202"/>
        <v>"inmunoglobulinaRealizada": ""},"seccion6": {"actividadDeportiva": ""}}]}}, { upsert: true } );</v>
      </c>
      <c r="AA2157" t="str">
        <f t="shared" si="203"/>
        <v>db.pacientes.updateOne({"_id":ObjectId('61e34254ec4ec02e84f5de89')},{ $set: { "seguimientos": [{"id": "2015","seccion1": {"fechaSeguimiento": "2015-12-1","institucion": "HOSP. DE Niños DE LA SMA.TRINIDAD","fallecimiento": "No","fechaFallecimiento": "","causaFallecimiento": "","nivelEducativo": "","actividadLaboral": "","coberturaSocial": "","tratamientoAntibioticoHospitalizado": "","embarazo": ""},"seccion4":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2158" spans="1:27" x14ac:dyDescent="0.3">
      <c r="A2158" t="s">
        <v>1362</v>
      </c>
      <c r="B2158">
        <v>924</v>
      </c>
      <c r="C2158">
        <v>2004</v>
      </c>
      <c r="D2158" s="5">
        <v>38056</v>
      </c>
      <c r="E2158" s="5" t="str">
        <f t="shared" si="198"/>
        <v>2004-3-10</v>
      </c>
      <c r="F2158" t="s">
        <v>339</v>
      </c>
      <c r="G2158" t="s">
        <v>35</v>
      </c>
      <c r="M2158" t="s">
        <v>45</v>
      </c>
      <c r="O2158" t="s">
        <v>46</v>
      </c>
      <c r="P2158" t="s">
        <v>118</v>
      </c>
      <c r="Q2158" t="s">
        <v>256</v>
      </c>
      <c r="R2158" t="s">
        <v>256</v>
      </c>
      <c r="S2158" t="s">
        <v>256</v>
      </c>
      <c r="T2158" t="s">
        <v>256</v>
      </c>
      <c r="U2158" t="s">
        <v>256</v>
      </c>
      <c r="V2158" t="s">
        <v>256</v>
      </c>
      <c r="W2158" t="str">
        <f t="shared" si="199"/>
        <v>db.pacientes.updateOne({"_id":ObjectId('61e34254ec4ec02e84f5de98')},{ $set: { "seguimientos": [{"id": "2004","seccion1": {"fechaSeguimiento": "2004-3-10","institucion": "HOSP. DE Niños DE LA SMA.TRINIDAD",</v>
      </c>
      <c r="X2158" t="str">
        <f t="shared" si="200"/>
        <v>"fallecimiento": "No","fechaFallecimiento": "","causaFallecimiento": "","nivelEducativo": "","actividadLaboral": "","coberturaSocial": "","tratamientoAntibioticoHospitalizado": "1","embarazo": ""},</v>
      </c>
      <c r="Y2158" t="str">
        <f t="shared" si="201"/>
        <v>"seccion4": {"cultivos": "3"},"seccion5": {"toleranciaGlucosa": "No realizada","toleranciaGlucosaRealizada": "","vitaminaD": "","vitaminaDRealizada": "","inmunoglobulina": "",</v>
      </c>
      <c r="Z2158" t="str">
        <f t="shared" si="202"/>
        <v>"inmunoglobulinaRealizada": ""},"seccion6": {"actividadDeportiva": ""}}]}}, { upsert: true } );</v>
      </c>
      <c r="AA2158" t="str">
        <f t="shared" si="203"/>
        <v>db.pacientes.updateOne({"_id":ObjectId('61e34254ec4ec02e84f5de98')},{ $set: { "seguimientos": [{"id": "2004","seccion1": {"fechaSeguimiento": "2004-3-10","institucion": "HOSP. DE Niños DE LA SMA.TRINIDAD","fallecimiento": "No","fechaFallecimiento": "","causaFallecimiento": "","nivelEducativo": "","actividadLaboral": "","coberturaSocial": "","tratamientoAntibioticoHospitalizado": "1","embarazo": ""},"seccion4": {"cultivos": "3"},"seccion5":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2159" spans="1:27" x14ac:dyDescent="0.3">
      <c r="A2159" t="s">
        <v>1362</v>
      </c>
      <c r="B2159">
        <v>924</v>
      </c>
      <c r="C2159">
        <v>2005</v>
      </c>
      <c r="D2159" s="5">
        <v>38420</v>
      </c>
      <c r="E2159" s="5" t="str">
        <f t="shared" si="198"/>
        <v>2005-3-9</v>
      </c>
      <c r="F2159" t="s">
        <v>339</v>
      </c>
      <c r="G2159" t="s">
        <v>35</v>
      </c>
      <c r="P2159" t="s">
        <v>118</v>
      </c>
      <c r="Q2159" t="s">
        <v>256</v>
      </c>
      <c r="R2159" t="s">
        <v>256</v>
      </c>
      <c r="S2159" t="s">
        <v>256</v>
      </c>
      <c r="T2159" t="s">
        <v>256</v>
      </c>
      <c r="U2159" t="s">
        <v>256</v>
      </c>
      <c r="V2159" t="s">
        <v>256</v>
      </c>
      <c r="W2159" t="str">
        <f t="shared" si="199"/>
        <v>db.pacientes.updateOne({"_id":ObjectId('61e34254ec4ec02e84f5de98')},{ $set: { "seguimientos": [{"id": "2005","seccion1": {"fechaSeguimiento": "2005-3-9","institucion": "HOSP. DE Niños DE LA SMA.TRINIDAD",</v>
      </c>
      <c r="X2159" t="str">
        <f t="shared" si="200"/>
        <v>"fallecimiento": "No","fechaFallecimiento": "","causaFallecimiento": "","nivelEducativo": "","actividadLaboral": "","coberturaSocial": "","tratamientoAntibioticoHospitalizado": "","embarazo": ""},</v>
      </c>
      <c r="Y2159" t="str">
        <f t="shared" si="201"/>
        <v>"seccion4": {"cultivos": ""},"seccion5": {"toleranciaGlucosa": "No realizada","toleranciaGlucosaRealizada": "","vitaminaD": "","vitaminaDRealizada": "","inmunoglobulina": "",</v>
      </c>
      <c r="Z2159" t="str">
        <f t="shared" si="202"/>
        <v>"inmunoglobulinaRealizada": ""},"seccion6": {"actividadDeportiva": ""}}]}}, { upsert: true } );</v>
      </c>
      <c r="AA2159" t="str">
        <f t="shared" si="203"/>
        <v>db.pacientes.updateOne({"_id":ObjectId('61e34254ec4ec02e84f5de98')},{ $set: { "seguimientos": [{"id": "2005","seccion1": {"fechaSeguimiento": "2005-3-9","institucion": "HOSP. DE Niños DE LA SMA.TRINIDAD","fallecimiento": "No","fechaFallecimiento": "","causaFallecimiento": "","nivelEducativo": "","actividadLaboral": "","coberturaSocial": "","tratamientoAntibioticoHospitalizado": "","embarazo": ""},"seccion4":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2160" spans="1:27" x14ac:dyDescent="0.3">
      <c r="A2160" t="s">
        <v>1362</v>
      </c>
      <c r="B2160">
        <v>924</v>
      </c>
      <c r="C2160">
        <v>2007</v>
      </c>
      <c r="D2160" s="5">
        <v>39155</v>
      </c>
      <c r="E2160" s="5" t="str">
        <f t="shared" si="198"/>
        <v>2007-3-14</v>
      </c>
      <c r="F2160" t="s">
        <v>339</v>
      </c>
      <c r="G2160" t="s">
        <v>35</v>
      </c>
      <c r="P2160" t="s">
        <v>118</v>
      </c>
      <c r="Q2160" t="s">
        <v>256</v>
      </c>
      <c r="R2160" t="s">
        <v>256</v>
      </c>
      <c r="S2160" t="s">
        <v>256</v>
      </c>
      <c r="T2160" t="s">
        <v>256</v>
      </c>
      <c r="U2160" t="s">
        <v>256</v>
      </c>
      <c r="V2160" t="s">
        <v>256</v>
      </c>
      <c r="W2160" t="str">
        <f t="shared" si="199"/>
        <v>db.pacientes.updateOne({"_id":ObjectId('61e34254ec4ec02e84f5de98')},{ $set: { "seguimientos": [{"id": "2007","seccion1": {"fechaSeguimiento": "2007-3-14","institucion": "HOSP. DE Niños DE LA SMA.TRINIDAD",</v>
      </c>
      <c r="X2160" t="str">
        <f t="shared" si="200"/>
        <v>"fallecimiento": "No","fechaFallecimiento": "","causaFallecimiento": "","nivelEducativo": "","actividadLaboral": "","coberturaSocial": "","tratamientoAntibioticoHospitalizado": "","embarazo": ""},</v>
      </c>
      <c r="Y2160" t="str">
        <f t="shared" si="201"/>
        <v>"seccion4": {"cultivos": ""},"seccion5": {"toleranciaGlucosa": "No realizada","toleranciaGlucosaRealizada": "","vitaminaD": "","vitaminaDRealizada": "","inmunoglobulina": "",</v>
      </c>
      <c r="Z2160" t="str">
        <f t="shared" si="202"/>
        <v>"inmunoglobulinaRealizada": ""},"seccion6": {"actividadDeportiva": ""}}]}}, { upsert: true } );</v>
      </c>
      <c r="AA2160" t="str">
        <f t="shared" si="203"/>
        <v>db.pacientes.updateOne({"_id":ObjectId('61e34254ec4ec02e84f5de98')},{ $set: { "seguimientos": [{"id": "2007","seccion1": {"fechaSeguimiento": "2007-3-14","institucion": "HOSP. DE Niños DE LA SMA.TRINIDAD","fallecimiento": "No","fechaFallecimiento": "","causaFallecimiento": "","nivelEducativo": "","actividadLaboral": "","coberturaSocial": "","tratamientoAntibioticoHospitalizado": "","embarazo": ""},"seccion4":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2161" spans="1:27" x14ac:dyDescent="0.3">
      <c r="A2161" t="s">
        <v>1362</v>
      </c>
      <c r="B2161">
        <v>924</v>
      </c>
      <c r="C2161">
        <v>2011</v>
      </c>
      <c r="D2161" s="5">
        <v>40673</v>
      </c>
      <c r="E2161" s="5" t="str">
        <f t="shared" si="198"/>
        <v>2011-5-10</v>
      </c>
      <c r="F2161" t="s">
        <v>339</v>
      </c>
      <c r="G2161" t="s">
        <v>35</v>
      </c>
      <c r="P2161" t="s">
        <v>118</v>
      </c>
      <c r="Q2161" t="s">
        <v>256</v>
      </c>
      <c r="R2161" t="s">
        <v>256</v>
      </c>
      <c r="S2161" t="s">
        <v>256</v>
      </c>
      <c r="T2161" t="s">
        <v>261</v>
      </c>
      <c r="U2161" t="s">
        <v>40</v>
      </c>
      <c r="V2161" t="s">
        <v>256</v>
      </c>
      <c r="W2161" t="str">
        <f t="shared" si="199"/>
        <v>db.pacientes.updateOne({"_id":ObjectId('61e34254ec4ec02e84f5de98')},{ $set: { "seguimientos": [{"id": "2011","seccion1": {"fechaSeguimiento": "2011-5-10","institucion": "HOSP. DE Niños DE LA SMA.TRINIDAD",</v>
      </c>
      <c r="X2161" t="str">
        <f t="shared" si="200"/>
        <v>"fallecimiento": "No","fechaFallecimiento": "","causaFallecimiento": "","nivelEducativo": "","actividadLaboral": "","coberturaSocial": "","tratamientoAntibioticoHospitalizado": "","embarazo": ""},</v>
      </c>
      <c r="Y2161" t="str">
        <f t="shared" si="201"/>
        <v>"seccion4": {"cultivos": ""},"seccion5": {"toleranciaGlucosa": "No realizada","toleranciaGlucosaRealizada": "","vitaminaD": "","vitaminaDRealizada": "","inmunoglobulina": "Realizada",</v>
      </c>
      <c r="Z2161" t="str">
        <f t="shared" si="202"/>
        <v>"inmunoglobulinaRealizada": "&lt; 500"},"seccion6": {"actividadDeportiva": ""}}]}}, { upsert: true } );</v>
      </c>
      <c r="AA2161" t="str">
        <f t="shared" si="203"/>
        <v>db.pacientes.updateOne({"_id":ObjectId('61e34254ec4ec02e84f5de98')},{ $set: { "seguimientos": [{"id": "2011","seccion1": {"fechaSeguimiento": "2011-5-10","institucion": "HOSP. DE Niños DE LA SMA.TRINIDAD","fallecimiento": "No","fechaFallecimiento": "","causaFallecimiento": "","nivelEducativo": "","actividadLaboral": "","coberturaSocial": "","tratamientoAntibioticoHospitalizado": "","embarazo": ""},"seccion4": {"cultivos": ""},"seccion5": {"toleranciaGlucosa": "No realizada","toleranciaGlucosaRealizada": "","vitaminaD": "","vitaminaDRealizada": "","inmunoglobulina": "Realizada","inmunoglobulinaRealizada": "&lt; 500"},"seccion6": {"actividadDeportiva": ""}}]}}, { upsert: true } );</v>
      </c>
    </row>
    <row r="2162" spans="1:27" x14ac:dyDescent="0.3">
      <c r="A2162" t="s">
        <v>1362</v>
      </c>
      <c r="B2162">
        <v>924</v>
      </c>
      <c r="C2162">
        <v>2012</v>
      </c>
      <c r="D2162" s="5">
        <v>40980</v>
      </c>
      <c r="E2162" s="5" t="str">
        <f t="shared" si="198"/>
        <v>2012-3-12</v>
      </c>
      <c r="F2162" t="s">
        <v>339</v>
      </c>
      <c r="G2162" t="s">
        <v>35</v>
      </c>
      <c r="M2162" t="s">
        <v>37</v>
      </c>
      <c r="P2162" t="s">
        <v>118</v>
      </c>
      <c r="Q2162" t="s">
        <v>256</v>
      </c>
      <c r="R2162" t="s">
        <v>256</v>
      </c>
      <c r="S2162" t="s">
        <v>256</v>
      </c>
      <c r="T2162" t="s">
        <v>256</v>
      </c>
      <c r="U2162" t="s">
        <v>256</v>
      </c>
      <c r="V2162" t="s">
        <v>256</v>
      </c>
      <c r="W2162" t="str">
        <f t="shared" si="199"/>
        <v>db.pacientes.updateOne({"_id":ObjectId('61e34254ec4ec02e84f5de98')},{ $set: { "seguimientos": [{"id": "2012","seccion1": {"fechaSeguimiento": "2012-3-12","institucion": "HOSP. DE Niños DE LA SMA.TRINIDAD",</v>
      </c>
      <c r="X2162" t="str">
        <f t="shared" si="200"/>
        <v>"fallecimiento": "No","fechaFallecimiento": "","causaFallecimiento": "","nivelEducativo": "","actividadLaboral": "","coberturaSocial": "","tratamientoAntibioticoHospitalizado": "2","embarazo": ""},</v>
      </c>
      <c r="Y2162" t="str">
        <f t="shared" si="201"/>
        <v>"seccion4": {"cultivos": ""},"seccion5": {"toleranciaGlucosa": "No realizada","toleranciaGlucosaRealizada": "","vitaminaD": "","vitaminaDRealizada": "","inmunoglobulina": "",</v>
      </c>
      <c r="Z2162" t="str">
        <f t="shared" si="202"/>
        <v>"inmunoglobulinaRealizada": ""},"seccion6": {"actividadDeportiva": ""}}]}}, { upsert: true } );</v>
      </c>
      <c r="AA2162" t="str">
        <f t="shared" si="203"/>
        <v>db.pacientes.updateOne({"_id":ObjectId('61e34254ec4ec02e84f5de98')},{ $set: { "seguimientos": [{"id": "2012","seccion1": {"fechaSeguimiento": "2012-3-12","institucion": "HOSP. DE Niños DE LA SMA.TRINIDAD","fallecimiento": "No","fechaFallecimiento": "","causaFallecimiento": "","nivelEducativo": "","actividadLaboral": "","coberturaSocial": "","tratamientoAntibioticoHospitalizado": "2","embarazo": ""},"seccion4":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2163" spans="1:27" x14ac:dyDescent="0.3">
      <c r="A2163" t="s">
        <v>1362</v>
      </c>
      <c r="B2163">
        <v>924</v>
      </c>
      <c r="C2163">
        <v>2017</v>
      </c>
      <c r="D2163" s="5">
        <v>42803</v>
      </c>
      <c r="E2163" s="5" t="str">
        <f t="shared" si="198"/>
        <v>2017-3-9</v>
      </c>
      <c r="F2163" t="s">
        <v>339</v>
      </c>
      <c r="G2163" t="s">
        <v>35</v>
      </c>
      <c r="M2163" t="s">
        <v>45</v>
      </c>
      <c r="P2163" t="s">
        <v>118</v>
      </c>
      <c r="Q2163" t="s">
        <v>256</v>
      </c>
      <c r="R2163" t="s">
        <v>256</v>
      </c>
      <c r="S2163" t="s">
        <v>256</v>
      </c>
      <c r="T2163" t="s">
        <v>256</v>
      </c>
      <c r="U2163" t="s">
        <v>256</v>
      </c>
      <c r="V2163" t="s">
        <v>256</v>
      </c>
      <c r="W2163" t="str">
        <f t="shared" si="199"/>
        <v>db.pacientes.updateOne({"_id":ObjectId('61e34254ec4ec02e84f5de98')},{ $set: { "seguimientos": [{"id": "2017","seccion1": {"fechaSeguimiento": "2017-3-9","institucion": "HOSP. DE Niños DE LA SMA.TRINIDAD",</v>
      </c>
      <c r="X2163" t="str">
        <f t="shared" si="200"/>
        <v>"fallecimiento": "No","fechaFallecimiento": "","causaFallecimiento": "","nivelEducativo": "","actividadLaboral": "","coberturaSocial": "","tratamientoAntibioticoHospitalizado": "1","embarazo": ""},</v>
      </c>
      <c r="Y2163" t="str">
        <f t="shared" si="201"/>
        <v>"seccion4": {"cultivos": ""},"seccion5": {"toleranciaGlucosa": "No realizada","toleranciaGlucosaRealizada": "","vitaminaD": "","vitaminaDRealizada": "","inmunoglobulina": "",</v>
      </c>
      <c r="Z2163" t="str">
        <f t="shared" si="202"/>
        <v>"inmunoglobulinaRealizada": ""},"seccion6": {"actividadDeportiva": ""}}]}}, { upsert: true } );</v>
      </c>
      <c r="AA2163" t="str">
        <f t="shared" si="203"/>
        <v>db.pacientes.updateOne({"_id":ObjectId('61e34254ec4ec02e84f5de98')},{ $set: { "seguimientos": [{"id": "2017","seccion1": {"fechaSeguimiento": "2017-3-9","institucion": "HOSP. DE Niños DE LA SMA.TRINIDAD","fallecimiento": "No","fechaFallecimiento": "","causaFallecimiento": "","nivelEducativo": "","actividadLaboral": "","coberturaSocial": "","tratamientoAntibioticoHospitalizado": "1","embarazo": ""},"seccion4":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2164" spans="1:27" x14ac:dyDescent="0.3">
      <c r="A2164" t="s">
        <v>1362</v>
      </c>
      <c r="B2164">
        <v>924</v>
      </c>
      <c r="C2164">
        <v>2018</v>
      </c>
      <c r="D2164" s="5">
        <v>43446</v>
      </c>
      <c r="E2164" s="5" t="str">
        <f t="shared" si="198"/>
        <v>2018-12-12</v>
      </c>
      <c r="F2164" t="s">
        <v>339</v>
      </c>
      <c r="G2164" t="s">
        <v>35</v>
      </c>
      <c r="L2164" t="s">
        <v>35</v>
      </c>
      <c r="M2164" t="s">
        <v>45</v>
      </c>
      <c r="O2164" t="s">
        <v>37</v>
      </c>
      <c r="P2164" t="s">
        <v>261</v>
      </c>
      <c r="Q2164" t="s">
        <v>77</v>
      </c>
      <c r="R2164" t="s">
        <v>118</v>
      </c>
      <c r="S2164" t="s">
        <v>256</v>
      </c>
      <c r="T2164" t="s">
        <v>118</v>
      </c>
      <c r="U2164" t="s">
        <v>256</v>
      </c>
      <c r="V2164" t="s">
        <v>256</v>
      </c>
      <c r="W2164" t="str">
        <f t="shared" si="199"/>
        <v>db.pacientes.updateOne({"_id":ObjectId('61e34254ec4ec02e84f5de98')},{ $set: { "seguimientos": [{"id": "2018","seccion1": {"fechaSeguimiento": "2018-12-12","institucion": "HOSP. DE Niños DE LA SMA.TRINIDAD",</v>
      </c>
      <c r="X2164" t="str">
        <f t="shared" si="200"/>
        <v>"fallecimiento": "No","fechaFallecimiento": "","causaFallecimiento": "","nivelEducativo": "","actividadLaboral": "","coberturaSocial": "No","tratamientoAntibioticoHospitalizado": "1","embarazo": ""},</v>
      </c>
      <c r="Y2164" t="str">
        <f t="shared" si="201"/>
        <v>"seccion4": {"cultivos": "2"},"seccion5": {"toleranciaGlucosa": "Realizada","toleranciaGlucosaRealizada": "Diabetes","vitaminaD": "No realizada","vitaminaDRealizada": "","inmunoglobulina": "No realizada",</v>
      </c>
      <c r="Z2164" t="str">
        <f t="shared" si="202"/>
        <v>"inmunoglobulinaRealizada": ""},"seccion6": {"actividadDeportiva": ""}}]}}, { upsert: true } );</v>
      </c>
      <c r="AA2164" t="str">
        <f t="shared" si="203"/>
        <v>db.pacientes.updateOne({"_id":ObjectId('61e34254ec4ec02e84f5de98')},{ $set: { "seguimientos": [{"id": "2018","seccion1": {"fechaSeguimiento": "2018-12-12","institucion": "HOSP. DE Niños DE LA SMA.TRINIDAD","fallecimiento": "No","fechaFallecimiento": "","causaFallecimiento": "","nivelEducativo": "","actividadLaboral": "","coberturaSocial": "No","tratamientoAntibioticoHospitalizado": "1","embarazo": ""},"seccion4": {"cultivos": "2"},"seccion5": {"toleranciaGlucosa": "Realizada","toleranciaGlucosaRealizada": "Diabetes","vitaminaD": "No realizada","vitaminaDRealizada": "","inmunoglobulina": "No realizada","inmunoglobulinaRealizada": ""},"seccion6": {"actividadDeportiva": ""}}]}}, { upsert: true } );</v>
      </c>
    </row>
    <row r="2165" spans="1:27" x14ac:dyDescent="0.3">
      <c r="A2165" t="s">
        <v>1351</v>
      </c>
      <c r="B2165">
        <v>925</v>
      </c>
      <c r="C2165">
        <v>2016</v>
      </c>
      <c r="D2165" s="5">
        <v>42703</v>
      </c>
      <c r="E2165" s="5" t="str">
        <f t="shared" si="198"/>
        <v>2016-11-29</v>
      </c>
      <c r="F2165" t="s">
        <v>339</v>
      </c>
      <c r="G2165" t="s">
        <v>35</v>
      </c>
      <c r="L2165" t="s">
        <v>281</v>
      </c>
      <c r="O2165" t="s">
        <v>37</v>
      </c>
      <c r="P2165" t="s">
        <v>118</v>
      </c>
      <c r="Q2165" t="s">
        <v>256</v>
      </c>
      <c r="R2165" t="s">
        <v>118</v>
      </c>
      <c r="S2165" t="s">
        <v>256</v>
      </c>
      <c r="T2165" t="s">
        <v>261</v>
      </c>
      <c r="U2165" t="s">
        <v>40</v>
      </c>
      <c r="V2165" t="s">
        <v>281</v>
      </c>
      <c r="W2165" t="str">
        <f t="shared" si="199"/>
        <v>db.pacientes.updateOne({"_id":ObjectId('61e34254ec4ec02e84f5de8d')},{ $set: { "seguimientos": [{"id": "2016","seccion1": {"fechaSeguimiento": "2016-11-29","institucion": "HOSP. DE Niños DE LA SMA.TRINIDAD",</v>
      </c>
      <c r="X2165" t="str">
        <f t="shared" si="200"/>
        <v>"fallecimiento": "No","fechaFallecimiento": "","causaFallecimiento": "","nivelEducativo": "","actividadLaboral": "","coberturaSocial": "Sí","tratamientoAntibioticoHospitalizado": "","embarazo": ""},</v>
      </c>
      <c r="Y2165" t="str">
        <f t="shared" si="201"/>
        <v>"seccion4": {"cultivos": "2"},"seccion5": {"toleranciaGlucosa": "No realizada","toleranciaGlucosaRealizada": "","vitaminaD": "No realizada","vitaminaDRealizada": "","inmunoglobulina": "Realizada",</v>
      </c>
      <c r="Z2165" t="str">
        <f t="shared" si="202"/>
        <v>"inmunoglobulinaRealizada": "&lt; 500"},"seccion6": {"actividadDeportiva": "Sí"}}]}}, { upsert: true } );</v>
      </c>
      <c r="AA2165" t="str">
        <f t="shared" si="203"/>
        <v>db.pacientes.updateOne({"_id":ObjectId('61e34254ec4ec02e84f5de8d')},{ $set: { "seguimientos": [{"id": "2016","seccion1": {"fechaSeguimiento": "2016-11-29","institucion": "HOSP. DE Niños DE LA SMA.TRINIDAD","fallecimiento": "No","fechaFallecimiento": "","causaFallecimiento": "","nivelEducativo": "","actividadLaboral": "","coberturaSocial": "Sí","tratamientoAntibioticoHospitalizado": "","embarazo": ""},"seccion4": {"cultivos": "2"},"seccion5": {"toleranciaGlucosa": "No realizada","toleranciaGlucosaRealizada": "","vitaminaD": "No realizada","vitaminaDRealizada": "","inmunoglobulina": "Realizada","inmunoglobulinaRealizada": "&lt; 500"},"seccion6": {"actividadDeportiva": "Sí"}}]}}, { upsert: true } );</v>
      </c>
    </row>
    <row r="2166" spans="1:27" x14ac:dyDescent="0.3">
      <c r="A2166" t="s">
        <v>1351</v>
      </c>
      <c r="B2166">
        <v>925</v>
      </c>
      <c r="C2166">
        <v>2017</v>
      </c>
      <c r="D2166" s="5">
        <v>43067</v>
      </c>
      <c r="E2166" s="5" t="str">
        <f t="shared" si="198"/>
        <v>2017-11-28</v>
      </c>
      <c r="F2166" t="s">
        <v>339</v>
      </c>
      <c r="G2166" t="s">
        <v>35</v>
      </c>
      <c r="K2166" t="s">
        <v>70</v>
      </c>
      <c r="L2166" t="s">
        <v>281</v>
      </c>
      <c r="O2166" t="s">
        <v>45</v>
      </c>
      <c r="P2166" t="s">
        <v>118</v>
      </c>
      <c r="Q2166" t="s">
        <v>256</v>
      </c>
      <c r="R2166" t="s">
        <v>256</v>
      </c>
      <c r="S2166" t="s">
        <v>256</v>
      </c>
      <c r="T2166" t="s">
        <v>256</v>
      </c>
      <c r="U2166" t="s">
        <v>256</v>
      </c>
      <c r="V2166" t="s">
        <v>281</v>
      </c>
      <c r="W2166" t="str">
        <f t="shared" si="199"/>
        <v>db.pacientes.updateOne({"_id":ObjectId('61e34254ec4ec02e84f5de8d')},{ $set: { "seguimientos": [{"id": "2017","seccion1": {"fechaSeguimiento": "2017-11-28","institucion": "HOSP. DE Niños DE LA SMA.TRINIDAD",</v>
      </c>
      <c r="X2166" t="str">
        <f t="shared" si="200"/>
        <v>"fallecimiento": "No","fechaFallecimiento": "","causaFallecimiento": "","nivelEducativo": "","actividadLaboral": "No trabaja","coberturaSocial": "Sí","tratamientoAntibioticoHospitalizado": "","embarazo": ""},</v>
      </c>
      <c r="Y2166" t="str">
        <f t="shared" si="201"/>
        <v>"seccion4": {"cultivos": "1"},"seccion5": {"toleranciaGlucosa": "No realizada","toleranciaGlucosaRealizada": "","vitaminaD": "","vitaminaDRealizada": "","inmunoglobulina": "",</v>
      </c>
      <c r="Z2166" t="str">
        <f t="shared" si="202"/>
        <v>"inmunoglobulinaRealizada": ""},"seccion6": {"actividadDeportiva": "Sí"}}]}}, { upsert: true } );</v>
      </c>
      <c r="AA2166" t="str">
        <f t="shared" si="203"/>
        <v>db.pacientes.updateOne({"_id":ObjectId('61e34254ec4ec02e84f5de8d')},{ $set: { "seguimientos": [{"id": "2017","seccion1": {"fechaSeguimiento": "2017-11-28","institucion": "HOSP. DE Niños DE LA SMA.TRINIDAD","fallecimiento": "No","fechaFallecimiento": "","causaFallecimiento": "","nivelEducativo": "","actividadLaboral": "No trabaja","coberturaSocial": "Sí","tratamientoAntibioticoHospitalizado": "","embarazo": ""},"seccion4": {"cultivos": "1"},"seccion5": {"toleranciaGlucosa": "No realizada","toleranciaGlucosaRealizada": "","vitaminaD": "","vitaminaDRealizada": "","inmunoglobulina": "","inmunoglobulinaRealizada": ""},"seccion6": {"actividadDeportiva": "Sí"}}]}}, { upsert: true } );</v>
      </c>
    </row>
    <row r="2167" spans="1:27" x14ac:dyDescent="0.3">
      <c r="A2167" t="s">
        <v>1353</v>
      </c>
      <c r="B2167">
        <v>927</v>
      </c>
      <c r="C2167">
        <v>2013</v>
      </c>
      <c r="D2167" s="5">
        <v>41518</v>
      </c>
      <c r="E2167" s="5" t="str">
        <f t="shared" si="198"/>
        <v>2013-9-1</v>
      </c>
      <c r="F2167" t="s">
        <v>397</v>
      </c>
      <c r="G2167" t="s">
        <v>35</v>
      </c>
      <c r="J2167" t="s">
        <v>88</v>
      </c>
      <c r="K2167" t="s">
        <v>76</v>
      </c>
      <c r="L2167" t="s">
        <v>281</v>
      </c>
      <c r="P2167" t="s">
        <v>118</v>
      </c>
      <c r="Q2167" t="s">
        <v>256</v>
      </c>
      <c r="R2167" t="s">
        <v>256</v>
      </c>
      <c r="S2167" t="s">
        <v>256</v>
      </c>
      <c r="T2167" t="s">
        <v>256</v>
      </c>
      <c r="U2167" t="s">
        <v>256</v>
      </c>
      <c r="V2167" t="s">
        <v>256</v>
      </c>
      <c r="W2167" t="str">
        <f t="shared" si="199"/>
        <v>db.pacientes.updateOne({"_id":ObjectId('61e34254ec4ec02e84f5de8f')},{ $set: { "seguimientos": [{"id": "2013","seccion1": {"fechaSeguimiento": "2013-9-1","institucion": "Consultorio FQ - Dr. Macri",</v>
      </c>
      <c r="X2167" t="str">
        <f t="shared" si="200"/>
        <v>"fallecimiento": "No","fechaFallecimiento": "","causaFallecimiento": "","nivelEducativo": "Universitario Completo","actividadLaboral": "Trabaja, completo","coberturaSocial": "Sí","tratamientoAntibioticoHospitalizado": "","embarazo": ""},</v>
      </c>
      <c r="Y2167" t="str">
        <f t="shared" si="201"/>
        <v>"seccion4": {"cultivos": ""},"seccion5": {"toleranciaGlucosa": "No realizada","toleranciaGlucosaRealizada": "","vitaminaD": "","vitaminaDRealizada": "","inmunoglobulina": "",</v>
      </c>
      <c r="Z2167" t="str">
        <f t="shared" si="202"/>
        <v>"inmunoglobulinaRealizada": ""},"seccion6": {"actividadDeportiva": ""}}]}}, { upsert: true } );</v>
      </c>
      <c r="AA2167" t="str">
        <f t="shared" si="203"/>
        <v>db.pacientes.updateOne({"_id":ObjectId('61e34254ec4ec02e84f5de8f')},{ $set: { "seguimientos": [{"id": "2013","seccion1": {"fechaSeguimiento": "2013-9-1","institucion": "Consultorio FQ - Dr. Macri","fallecimiento": "No","fechaFallecimiento": "","causaFallecimiento": "","nivelEducativo": "Universitario Completo","actividadLaboral": "Trabaja, completo","coberturaSocial": "Sí","tratamientoAntibioticoHospitalizado": "","embarazo": ""},"seccion4":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2168" spans="1:27" x14ac:dyDescent="0.3">
      <c r="A2168" t="s">
        <v>1354</v>
      </c>
      <c r="B2168">
        <v>928</v>
      </c>
      <c r="C2168">
        <v>2013</v>
      </c>
      <c r="D2168" s="5">
        <v>41540</v>
      </c>
      <c r="E2168" s="5" t="str">
        <f t="shared" si="198"/>
        <v>2013-9-23</v>
      </c>
      <c r="F2168" t="s">
        <v>397</v>
      </c>
      <c r="G2168" t="s">
        <v>35</v>
      </c>
      <c r="J2168" t="s">
        <v>63</v>
      </c>
      <c r="K2168" t="s">
        <v>70</v>
      </c>
      <c r="L2168" t="s">
        <v>281</v>
      </c>
      <c r="P2168" t="s">
        <v>261</v>
      </c>
      <c r="Q2168" t="s">
        <v>80</v>
      </c>
      <c r="R2168" t="s">
        <v>256</v>
      </c>
      <c r="S2168" t="s">
        <v>256</v>
      </c>
      <c r="T2168" t="s">
        <v>256</v>
      </c>
      <c r="U2168" t="s">
        <v>256</v>
      </c>
      <c r="V2168" t="s">
        <v>256</v>
      </c>
      <c r="W2168" t="str">
        <f t="shared" si="199"/>
        <v>db.pacientes.updateOne({"_id":ObjectId('61e34254ec4ec02e84f5de90')},{ $set: { "seguimientos": [{"id": "2013","seccion1": {"fechaSeguimiento": "2013-9-23","institucion": "Consultorio FQ - Dr. Macri",</v>
      </c>
      <c r="X2168" t="str">
        <f t="shared" si="200"/>
        <v>"fallecimiento": "No","fechaFallecimiento": "","causaFallecimiento": "","nivelEducativo": "Secundaria completa","actividadLaboral": "No trabaja","coberturaSocial": "Sí","tratamientoAntibioticoHospitalizado": "","embarazo": ""},</v>
      </c>
      <c r="Y2168" t="str">
        <f t="shared" si="201"/>
        <v>"seccion4": {"cultivos": ""},"seccion5": {"toleranciaGlucosa": "Realizada","toleranciaGlucosaRealizada": "Intolerancia","vitaminaD": "","vitaminaDRealizada": "","inmunoglobulina": "",</v>
      </c>
      <c r="Z2168" t="str">
        <f t="shared" si="202"/>
        <v>"inmunoglobulinaRealizada": ""},"seccion6": {"actividadDeportiva": ""}}]}}, { upsert: true } );</v>
      </c>
      <c r="AA2168" t="str">
        <f t="shared" si="203"/>
        <v>db.pacientes.updateOne({"_id":ObjectId('61e34254ec4ec02e84f5de90')},{ $set: { "seguimientos": [{"id": "2013","seccion1": {"fechaSeguimiento": "2013-9-23","institucion": "Consultorio FQ - Dr. Macri","fallecimiento": "No","fechaFallecimiento": "","causaFallecimiento": "","nivelEducativo": "Secundaria completa","actividadLaboral": "No trabaja","coberturaSocial": "Sí","tratamientoAntibioticoHospitalizado": "","embarazo": ""},"seccion4": {"cultivos": ""},"seccion5": {"toleranciaGlucosa": "Realizada","toleranciaGlucosaRealizada": "Intolerancia","vitaminaD": "","vitaminaDRealizada": "","inmunoglobulina": "","inmunoglobulinaRealizada": ""},"seccion6": {"actividadDeportiva": ""}}]}}, { upsert: true } );</v>
      </c>
    </row>
    <row r="2169" spans="1:27" x14ac:dyDescent="0.3">
      <c r="A2169" t="s">
        <v>1355</v>
      </c>
      <c r="B2169">
        <v>932</v>
      </c>
      <c r="C2169">
        <v>2013</v>
      </c>
      <c r="D2169" s="5">
        <v>41564</v>
      </c>
      <c r="E2169" s="5" t="str">
        <f t="shared" si="198"/>
        <v>2013-10-17</v>
      </c>
      <c r="F2169" t="s">
        <v>358</v>
      </c>
      <c r="G2169" t="s">
        <v>35</v>
      </c>
      <c r="P2169" t="s">
        <v>118</v>
      </c>
      <c r="Q2169" t="s">
        <v>256</v>
      </c>
      <c r="R2169" t="s">
        <v>256</v>
      </c>
      <c r="S2169" t="s">
        <v>256</v>
      </c>
      <c r="T2169" t="s">
        <v>256</v>
      </c>
      <c r="U2169" t="s">
        <v>256</v>
      </c>
      <c r="V2169" t="s">
        <v>256</v>
      </c>
      <c r="W2169" t="str">
        <f t="shared" si="199"/>
        <v>db.pacientes.updateOne({"_id":ObjectId('61e34254ec4ec02e84f5de91')},{ $set: { "seguimientos": [{"id": "2013","seccion1": {"fechaSeguimiento": "2013-10-17","institucion": "Hospital de Niños Dr Orlando Alassia",</v>
      </c>
      <c r="X2169" t="str">
        <f t="shared" si="200"/>
        <v>"fallecimiento": "No","fechaFallecimiento": "","causaFallecimiento": "","nivelEducativo": "","actividadLaboral": "","coberturaSocial": "","tratamientoAntibioticoHospitalizado": "","embarazo": ""},</v>
      </c>
      <c r="Y2169" t="str">
        <f t="shared" si="201"/>
        <v>"seccion4": {"cultivos": ""},"seccion5": {"toleranciaGlucosa": "No realizada","toleranciaGlucosaRealizada": "","vitaminaD": "","vitaminaDRealizada": "","inmunoglobulina": "",</v>
      </c>
      <c r="Z2169" t="str">
        <f t="shared" si="202"/>
        <v>"inmunoglobulinaRealizada": ""},"seccion6": {"actividadDeportiva": ""}}]}}, { upsert: true } );</v>
      </c>
      <c r="AA2169" t="str">
        <f t="shared" si="203"/>
        <v>db.pacientes.updateOne({"_id":ObjectId('61e34254ec4ec02e84f5de91')},{ $set: { "seguimientos": [{"id": "2013","seccion1": {"fechaSeguimiento": "2013-10-17","institucion": "Hospital de Niños Dr Orlando Alassia","fallecimiento": "No","fechaFallecimiento": "","causaFallecimiento": "","nivelEducativo": "","actividadLaboral": "","coberturaSocial": "","tratamientoAntibioticoHospitalizado": "","embarazo": ""},"seccion4":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2170" spans="1:27" x14ac:dyDescent="0.3">
      <c r="A2170" t="s">
        <v>1355</v>
      </c>
      <c r="B2170">
        <v>932</v>
      </c>
      <c r="C2170">
        <v>2013</v>
      </c>
      <c r="D2170" s="5">
        <v>41564</v>
      </c>
      <c r="E2170" s="5" t="str">
        <f t="shared" si="198"/>
        <v>2013-10-17</v>
      </c>
      <c r="F2170" t="s">
        <v>358</v>
      </c>
      <c r="G2170" t="s">
        <v>35</v>
      </c>
      <c r="P2170" t="s">
        <v>118</v>
      </c>
      <c r="Q2170" t="s">
        <v>256</v>
      </c>
      <c r="R2170" t="s">
        <v>256</v>
      </c>
      <c r="S2170" t="s">
        <v>256</v>
      </c>
      <c r="T2170" t="s">
        <v>256</v>
      </c>
      <c r="U2170" t="s">
        <v>256</v>
      </c>
      <c r="V2170" t="s">
        <v>256</v>
      </c>
      <c r="W2170" t="str">
        <f t="shared" si="199"/>
        <v>db.pacientes.updateOne({"_id":ObjectId('61e34254ec4ec02e84f5de91')},{ $set: { "seguimientos": [{"id": "2013","seccion1": {"fechaSeguimiento": "2013-10-17","institucion": "Hospital de Niños Dr Orlando Alassia",</v>
      </c>
      <c r="X2170" t="str">
        <f t="shared" si="200"/>
        <v>"fallecimiento": "No","fechaFallecimiento": "","causaFallecimiento": "","nivelEducativo": "","actividadLaboral": "","coberturaSocial": "","tratamientoAntibioticoHospitalizado": "","embarazo": ""},</v>
      </c>
      <c r="Y2170" t="str">
        <f t="shared" si="201"/>
        <v>"seccion4": {"cultivos": ""},"seccion5": {"toleranciaGlucosa": "No realizada","toleranciaGlucosaRealizada": "","vitaminaD": "","vitaminaDRealizada": "","inmunoglobulina": "",</v>
      </c>
      <c r="Z2170" t="str">
        <f t="shared" si="202"/>
        <v>"inmunoglobulinaRealizada": ""},"seccion6": {"actividadDeportiva": ""}}]}}, { upsert: true } );</v>
      </c>
      <c r="AA2170" t="str">
        <f t="shared" si="203"/>
        <v>db.pacientes.updateOne({"_id":ObjectId('61e34254ec4ec02e84f5de91')},{ $set: { "seguimientos": [{"id": "2013","seccion1": {"fechaSeguimiento": "2013-10-17","institucion": "Hospital de Niños Dr Orlando Alassia","fallecimiento": "No","fechaFallecimiento": "","causaFallecimiento": "","nivelEducativo": "","actividadLaboral": "","coberturaSocial": "","tratamientoAntibioticoHospitalizado": "","embarazo": ""},"seccion4":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2171" spans="1:27" x14ac:dyDescent="0.3">
      <c r="A2171" t="s">
        <v>1355</v>
      </c>
      <c r="B2171">
        <v>932</v>
      </c>
      <c r="C2171">
        <v>2013</v>
      </c>
      <c r="D2171" s="5">
        <v>41578</v>
      </c>
      <c r="E2171" s="5" t="str">
        <f t="shared" si="198"/>
        <v>2013-10-31</v>
      </c>
      <c r="F2171" t="s">
        <v>358</v>
      </c>
      <c r="G2171" t="s">
        <v>35</v>
      </c>
      <c r="P2171" t="s">
        <v>118</v>
      </c>
      <c r="Q2171" t="s">
        <v>256</v>
      </c>
      <c r="R2171" t="s">
        <v>256</v>
      </c>
      <c r="S2171" t="s">
        <v>256</v>
      </c>
      <c r="T2171" t="s">
        <v>256</v>
      </c>
      <c r="U2171" t="s">
        <v>256</v>
      </c>
      <c r="V2171" t="s">
        <v>256</v>
      </c>
      <c r="W2171" t="str">
        <f t="shared" si="199"/>
        <v>db.pacientes.updateOne({"_id":ObjectId('61e34254ec4ec02e84f5de91')},{ $set: { "seguimientos": [{"id": "2013","seccion1": {"fechaSeguimiento": "2013-10-31","institucion": "Hospital de Niños Dr Orlando Alassia",</v>
      </c>
      <c r="X2171" t="str">
        <f t="shared" si="200"/>
        <v>"fallecimiento": "No","fechaFallecimiento": "","causaFallecimiento": "","nivelEducativo": "","actividadLaboral": "","coberturaSocial": "","tratamientoAntibioticoHospitalizado": "","embarazo": ""},</v>
      </c>
      <c r="Y2171" t="str">
        <f t="shared" si="201"/>
        <v>"seccion4": {"cultivos": ""},"seccion5": {"toleranciaGlucosa": "No realizada","toleranciaGlucosaRealizada": "","vitaminaD": "","vitaminaDRealizada": "","inmunoglobulina": "",</v>
      </c>
      <c r="Z2171" t="str">
        <f t="shared" si="202"/>
        <v>"inmunoglobulinaRealizada": ""},"seccion6": {"actividadDeportiva": ""}}]}}, { upsert: true } );</v>
      </c>
      <c r="AA2171" t="str">
        <f t="shared" si="203"/>
        <v>db.pacientes.updateOne({"_id":ObjectId('61e34254ec4ec02e84f5de91')},{ $set: { "seguimientos": [{"id": "2013","seccion1": {"fechaSeguimiento": "2013-10-31","institucion": "Hospital de Niños Dr Orlando Alassia","fallecimiento": "No","fechaFallecimiento": "","causaFallecimiento": "","nivelEducativo": "","actividadLaboral": "","coberturaSocial": "","tratamientoAntibioticoHospitalizado": "","embarazo": ""},"seccion4":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2172" spans="1:27" x14ac:dyDescent="0.3">
      <c r="A2172" t="s">
        <v>1355</v>
      </c>
      <c r="B2172">
        <v>932</v>
      </c>
      <c r="C2172">
        <v>2014</v>
      </c>
      <c r="D2172" s="5">
        <v>41669</v>
      </c>
      <c r="E2172" s="5" t="str">
        <f t="shared" si="198"/>
        <v>2014-1-30</v>
      </c>
      <c r="F2172" t="s">
        <v>358</v>
      </c>
      <c r="G2172" t="s">
        <v>35</v>
      </c>
      <c r="L2172" t="s">
        <v>35</v>
      </c>
      <c r="P2172" t="s">
        <v>118</v>
      </c>
      <c r="Q2172" t="s">
        <v>256</v>
      </c>
      <c r="R2172" t="s">
        <v>256</v>
      </c>
      <c r="S2172" t="s">
        <v>256</v>
      </c>
      <c r="T2172" t="s">
        <v>256</v>
      </c>
      <c r="U2172" t="s">
        <v>256</v>
      </c>
      <c r="V2172" t="s">
        <v>256</v>
      </c>
      <c r="W2172" t="str">
        <f t="shared" si="199"/>
        <v>db.pacientes.updateOne({"_id":ObjectId('61e34254ec4ec02e84f5de91')},{ $set: { "seguimientos": [{"id": "2014","seccion1": {"fechaSeguimiento": "2014-1-30","institucion": "Hospital de Niños Dr Orlando Alassia",</v>
      </c>
      <c r="X2172" t="str">
        <f t="shared" si="200"/>
        <v>"fallecimiento": "No","fechaFallecimiento": "","causaFallecimiento": "","nivelEducativo": "","actividadLaboral": "","coberturaSocial": "No","tratamientoAntibioticoHospitalizado": "","embarazo": ""},</v>
      </c>
      <c r="Y2172" t="str">
        <f t="shared" si="201"/>
        <v>"seccion4": {"cultivos": ""},"seccion5": {"toleranciaGlucosa": "No realizada","toleranciaGlucosaRealizada": "","vitaminaD": "","vitaminaDRealizada": "","inmunoglobulina": "",</v>
      </c>
      <c r="Z2172" t="str">
        <f t="shared" si="202"/>
        <v>"inmunoglobulinaRealizada": ""},"seccion6": {"actividadDeportiva": ""}}]}}, { upsert: true } );</v>
      </c>
      <c r="AA2172" t="str">
        <f t="shared" si="203"/>
        <v>db.pacientes.updateOne({"_id":ObjectId('61e34254ec4ec02e84f5de91')},{ $set: { "seguimientos": [{"id": "2014","seccion1": {"fechaSeguimiento": "2014-1-30","institucion": "Hospital de Niños Dr Orlando Alassia","fallecimiento": "No","fechaFallecimiento": "","causaFallecimiento": "","nivelEducativo": "","actividadLaboral": "","coberturaSocial": "No","tratamientoAntibioticoHospitalizado": "","embarazo": ""},"seccion4":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2173" spans="1:27" x14ac:dyDescent="0.3">
      <c r="A2173" t="s">
        <v>1355</v>
      </c>
      <c r="B2173">
        <v>932</v>
      </c>
      <c r="C2173">
        <v>2014</v>
      </c>
      <c r="D2173" s="5">
        <v>41711</v>
      </c>
      <c r="E2173" s="5" t="str">
        <f t="shared" si="198"/>
        <v>2014-3-13</v>
      </c>
      <c r="F2173" t="s">
        <v>358</v>
      </c>
      <c r="G2173" t="s">
        <v>35</v>
      </c>
      <c r="N2173" t="s">
        <v>35</v>
      </c>
      <c r="P2173" t="s">
        <v>118</v>
      </c>
      <c r="Q2173" t="s">
        <v>256</v>
      </c>
      <c r="R2173" t="s">
        <v>256</v>
      </c>
      <c r="S2173" t="s">
        <v>256</v>
      </c>
      <c r="T2173" t="s">
        <v>256</v>
      </c>
      <c r="U2173" t="s">
        <v>256</v>
      </c>
      <c r="V2173" t="s">
        <v>281</v>
      </c>
      <c r="W2173" t="str">
        <f t="shared" si="199"/>
        <v>db.pacientes.updateOne({"_id":ObjectId('61e34254ec4ec02e84f5de91')},{ $set: { "seguimientos": [{"id": "2014","seccion1": {"fechaSeguimiento": "2014-3-13","institucion": "Hospital de Niños Dr Orlando Alassia",</v>
      </c>
      <c r="X2173" t="str">
        <f t="shared" si="200"/>
        <v>"fallecimiento": "No","fechaFallecimiento": "","causaFallecimiento": "","nivelEducativo": "","actividadLaboral": "","coberturaSocial": "","tratamientoAntibioticoHospitalizado": "","embarazo": "No"},</v>
      </c>
      <c r="Y2173" t="str">
        <f t="shared" si="201"/>
        <v>"seccion4": {"cultivos": ""},"seccion5": {"toleranciaGlucosa": "No realizada","toleranciaGlucosaRealizada": "","vitaminaD": "","vitaminaDRealizada": "","inmunoglobulina": "",</v>
      </c>
      <c r="Z2173" t="str">
        <f t="shared" si="202"/>
        <v>"inmunoglobulinaRealizada": ""},"seccion6": {"actividadDeportiva": "Sí"}}]}}, { upsert: true } );</v>
      </c>
      <c r="AA2173" t="str">
        <f t="shared" si="203"/>
        <v>db.pacientes.updateOne({"_id":ObjectId('61e34254ec4ec02e84f5de91')},{ $set: { "seguimientos": [{"id": "2014","seccion1": {"fechaSeguimiento": "2014-3-13","institucion": "Hospital de Niños Dr Orlando Alassia","fallecimiento": "No","fechaFallecimiento": "","causaFallecimiento": "","nivelEducativo": "","actividadLaboral": "","coberturaSocial": "","tratamientoAntibioticoHospitalizado": "","embarazo": "No"},"seccion4": {"cultivos": ""},"seccion5": {"toleranciaGlucosa": "No realizada","toleranciaGlucosaRealizada": "","vitaminaD": "","vitaminaDRealizada": "","inmunoglobulina": "","inmunoglobulinaRealizada": ""},"seccion6": {"actividadDeportiva": "Sí"}}]}}, { upsert: true } );</v>
      </c>
    </row>
    <row r="2174" spans="1:27" x14ac:dyDescent="0.3">
      <c r="A2174" t="s">
        <v>1356</v>
      </c>
      <c r="B2174">
        <v>933</v>
      </c>
      <c r="C2174">
        <v>2011</v>
      </c>
      <c r="D2174" s="5">
        <v>40890</v>
      </c>
      <c r="E2174" s="5" t="str">
        <f t="shared" si="198"/>
        <v>2011-12-13</v>
      </c>
      <c r="F2174" t="s">
        <v>391</v>
      </c>
      <c r="G2174" t="s">
        <v>35</v>
      </c>
      <c r="J2174" t="s">
        <v>61</v>
      </c>
      <c r="L2174" t="s">
        <v>281</v>
      </c>
      <c r="N2174" t="s">
        <v>35</v>
      </c>
      <c r="P2174" t="s">
        <v>118</v>
      </c>
      <c r="Q2174" t="s">
        <v>256</v>
      </c>
      <c r="R2174" t="s">
        <v>256</v>
      </c>
      <c r="S2174" t="s">
        <v>256</v>
      </c>
      <c r="T2174" t="s">
        <v>256</v>
      </c>
      <c r="U2174" t="s">
        <v>256</v>
      </c>
      <c r="V2174" t="s">
        <v>281</v>
      </c>
      <c r="W2174" t="str">
        <f t="shared" si="199"/>
        <v>db.pacientes.updateOne({"_id":ObjectId('61e34254ec4ec02e84f5de92')},{ $set: { "seguimientos": [{"id": "2011","seccion1": {"fechaSeguimiento": "2011-12-13","institucion": "Hospital Infantil Municipal",</v>
      </c>
      <c r="X2174" t="str">
        <f t="shared" si="200"/>
        <v>"fallecimiento": "No","fechaFallecimiento": "","causaFallecimiento": "","nivelEducativo": "Secundaria incompleta","actividadLaboral": "","coberturaSocial": "Sí","tratamientoAntibioticoHospitalizado": "","embarazo": "No"},</v>
      </c>
      <c r="Y2174" t="str">
        <f t="shared" si="201"/>
        <v>"seccion4": {"cultivos": ""},"seccion5": {"toleranciaGlucosa": "No realizada","toleranciaGlucosaRealizada": "","vitaminaD": "","vitaminaDRealizada": "","inmunoglobulina": "",</v>
      </c>
      <c r="Z2174" t="str">
        <f t="shared" si="202"/>
        <v>"inmunoglobulinaRealizada": ""},"seccion6": {"actividadDeportiva": "Sí"}}]}}, { upsert: true } );</v>
      </c>
      <c r="AA2174" t="str">
        <f t="shared" si="203"/>
        <v>db.pacientes.updateOne({"_id":ObjectId('61e34254ec4ec02e84f5de92')},{ $set: { "seguimientos": [{"id": "2011","seccion1": {"fechaSeguimiento": "2011-12-13","institucion": "Hospital Infantil Municipal","fallecimiento": "No","fechaFallecimiento": "","causaFallecimiento": "","nivelEducativo": "Secundaria incompleta","actividadLaboral": "","coberturaSocial": "Sí","tratamientoAntibioticoHospitalizado": "","embarazo": "No"},"seccion4": {"cultivos": ""},"seccion5": {"toleranciaGlucosa": "No realizada","toleranciaGlucosaRealizada": "","vitaminaD": "","vitaminaDRealizada": "","inmunoglobulina": "","inmunoglobulinaRealizada": ""},"seccion6": {"actividadDeportiva": "Sí"}}]}}, { upsert: true } );</v>
      </c>
    </row>
    <row r="2175" spans="1:27" x14ac:dyDescent="0.3">
      <c r="A2175" t="s">
        <v>1356</v>
      </c>
      <c r="B2175">
        <v>933</v>
      </c>
      <c r="C2175">
        <v>2012</v>
      </c>
      <c r="D2175" s="5">
        <v>41198</v>
      </c>
      <c r="E2175" s="5" t="str">
        <f t="shared" si="198"/>
        <v>2012-10-16</v>
      </c>
      <c r="F2175" t="s">
        <v>391</v>
      </c>
      <c r="G2175" t="s">
        <v>35</v>
      </c>
      <c r="J2175" t="s">
        <v>61</v>
      </c>
      <c r="L2175" t="s">
        <v>281</v>
      </c>
      <c r="N2175" t="s">
        <v>35</v>
      </c>
      <c r="O2175" t="s">
        <v>66</v>
      </c>
      <c r="P2175" t="s">
        <v>118</v>
      </c>
      <c r="Q2175" t="s">
        <v>256</v>
      </c>
      <c r="R2175" t="s">
        <v>256</v>
      </c>
      <c r="S2175" t="s">
        <v>256</v>
      </c>
      <c r="T2175" t="s">
        <v>256</v>
      </c>
      <c r="U2175" t="s">
        <v>256</v>
      </c>
      <c r="V2175" t="s">
        <v>281</v>
      </c>
      <c r="W2175" t="str">
        <f t="shared" si="199"/>
        <v>db.pacientes.updateOne({"_id":ObjectId('61e34254ec4ec02e84f5de92')},{ $set: { "seguimientos": [{"id": "2012","seccion1": {"fechaSeguimiento": "2012-10-16","institucion": "Hospital Infantil Municipal",</v>
      </c>
      <c r="X2175" t="str">
        <f t="shared" si="200"/>
        <v>"fallecimiento": "No","fechaFallecimiento": "","causaFallecimiento": "","nivelEducativo": "Secundaria incompleta","actividadLaboral": "","coberturaSocial": "Sí","tratamientoAntibioticoHospitalizado": "","embarazo": "No"},</v>
      </c>
      <c r="Y2175" t="str">
        <f t="shared" si="201"/>
        <v>"seccion4": {"cultivos": "10"},"seccion5": {"toleranciaGlucosa": "No realizada","toleranciaGlucosaRealizada": "","vitaminaD": "","vitaminaDRealizada": "","inmunoglobulina": "",</v>
      </c>
      <c r="Z2175" t="str">
        <f t="shared" si="202"/>
        <v>"inmunoglobulinaRealizada": ""},"seccion6": {"actividadDeportiva": "Sí"}}]}}, { upsert: true } );</v>
      </c>
      <c r="AA2175" t="str">
        <f t="shared" si="203"/>
        <v>db.pacientes.updateOne({"_id":ObjectId('61e34254ec4ec02e84f5de92')},{ $set: { "seguimientos": [{"id": "2012","seccion1": {"fechaSeguimiento": "2012-10-16","institucion": "Hospital Infantil Municipal","fallecimiento": "No","fechaFallecimiento": "","causaFallecimiento": "","nivelEducativo": "Secundaria incompleta","actividadLaboral": "","coberturaSocial": "Sí","tratamientoAntibioticoHospitalizado": "","embarazo": "No"},"seccion4": {"cultivos": "10"},"seccion5": {"toleranciaGlucosa": "No realizada","toleranciaGlucosaRealizada": "","vitaminaD": "","vitaminaDRealizada": "","inmunoglobulina": "","inmunoglobulinaRealizada": ""},"seccion6": {"actividadDeportiva": "Sí"}}]}}, { upsert: true } );</v>
      </c>
    </row>
    <row r="2176" spans="1:27" x14ac:dyDescent="0.3">
      <c r="A2176" t="s">
        <v>1356</v>
      </c>
      <c r="B2176">
        <v>933</v>
      </c>
      <c r="C2176">
        <v>2013</v>
      </c>
      <c r="D2176" s="5">
        <v>41339</v>
      </c>
      <c r="E2176" s="5" t="str">
        <f t="shared" si="198"/>
        <v>2013-3-6</v>
      </c>
      <c r="F2176" t="s">
        <v>391</v>
      </c>
      <c r="G2176" t="s">
        <v>35</v>
      </c>
      <c r="J2176" t="s">
        <v>61</v>
      </c>
      <c r="L2176" t="s">
        <v>281</v>
      </c>
      <c r="N2176" t="s">
        <v>35</v>
      </c>
      <c r="O2176" t="s">
        <v>66</v>
      </c>
      <c r="P2176" t="s">
        <v>261</v>
      </c>
      <c r="Q2176" t="s">
        <v>34</v>
      </c>
      <c r="R2176" t="s">
        <v>256</v>
      </c>
      <c r="S2176" t="s">
        <v>256</v>
      </c>
      <c r="T2176" t="s">
        <v>256</v>
      </c>
      <c r="U2176" t="s">
        <v>256</v>
      </c>
      <c r="V2176" t="s">
        <v>281</v>
      </c>
      <c r="W2176" t="str">
        <f t="shared" si="199"/>
        <v>db.pacientes.updateOne({"_id":ObjectId('61e34254ec4ec02e84f5de92')},{ $set: { "seguimientos": [{"id": "2013","seccion1": {"fechaSeguimiento": "2013-3-6","institucion": "Hospital Infantil Municipal",</v>
      </c>
      <c r="X2176" t="str">
        <f t="shared" si="200"/>
        <v>"fallecimiento": "No","fechaFallecimiento": "","causaFallecimiento": "","nivelEducativo": "Secundaria incompleta","actividadLaboral": "","coberturaSocial": "Sí","tratamientoAntibioticoHospitalizado": "","embarazo": "No"},</v>
      </c>
      <c r="Y2176" t="str">
        <f t="shared" si="201"/>
        <v>"seccion4": {"cultivos": "10"},"seccion5": {"toleranciaGlucosa": "Realizada","toleranciaGlucosaRealizada": "Normal","vitaminaD": "","vitaminaDRealizada": "","inmunoglobulina": "",</v>
      </c>
      <c r="Z2176" t="str">
        <f t="shared" si="202"/>
        <v>"inmunoglobulinaRealizada": ""},"seccion6": {"actividadDeportiva": "Sí"}}]}}, { upsert: true } );</v>
      </c>
      <c r="AA2176" t="str">
        <f t="shared" si="203"/>
        <v>db.pacientes.updateOne({"_id":ObjectId('61e34254ec4ec02e84f5de92')},{ $set: { "seguimientos": [{"id": "2013","seccion1": {"fechaSeguimiento": "2013-3-6","institucion": "Hospital Infantil Municipal","fallecimiento": "No","fechaFallecimiento": "","causaFallecimiento": "","nivelEducativo": "Secundaria incompleta","actividadLaboral": "","coberturaSocial": "Sí","tratamientoAntibioticoHospitalizado": "","embarazo": "No"},"seccion4": {"cultivos": "10"},"seccion5": {"toleranciaGlucosa": "Realizada","toleranciaGlucosaRealizada": "Normal","vitaminaD": "","vitaminaDRealizada": "","inmunoglobulina": "","inmunoglobulinaRealizada": ""},"seccion6": {"actividadDeportiva": "Sí"}}]}}, { upsert: true } );</v>
      </c>
    </row>
    <row r="2177" spans="1:27" x14ac:dyDescent="0.3">
      <c r="A2177" t="s">
        <v>1357</v>
      </c>
      <c r="B2177">
        <v>934</v>
      </c>
      <c r="C2177">
        <v>2012</v>
      </c>
      <c r="D2177" s="5">
        <v>41234</v>
      </c>
      <c r="E2177" s="5" t="str">
        <f t="shared" si="198"/>
        <v>2012-11-21</v>
      </c>
      <c r="F2177" t="s">
        <v>391</v>
      </c>
      <c r="G2177" t="s">
        <v>35</v>
      </c>
      <c r="J2177" t="s">
        <v>61</v>
      </c>
      <c r="L2177" t="s">
        <v>281</v>
      </c>
      <c r="M2177" t="s">
        <v>45</v>
      </c>
      <c r="N2177" t="s">
        <v>35</v>
      </c>
      <c r="O2177" t="s">
        <v>81</v>
      </c>
      <c r="P2177" t="s">
        <v>118</v>
      </c>
      <c r="Q2177" t="s">
        <v>256</v>
      </c>
      <c r="R2177" t="s">
        <v>256</v>
      </c>
      <c r="S2177" t="s">
        <v>256</v>
      </c>
      <c r="T2177" t="s">
        <v>256</v>
      </c>
      <c r="U2177" t="s">
        <v>256</v>
      </c>
      <c r="V2177" t="s">
        <v>281</v>
      </c>
      <c r="W2177" t="str">
        <f t="shared" si="199"/>
        <v>db.pacientes.updateOne({"_id":ObjectId('61e34254ec4ec02e84f5de93')},{ $set: { "seguimientos": [{"id": "2012","seccion1": {"fechaSeguimiento": "2012-11-21","institucion": "Hospital Infantil Municipal",</v>
      </c>
      <c r="X2177" t="str">
        <f t="shared" si="200"/>
        <v>"fallecimiento": "No","fechaFallecimiento": "","causaFallecimiento": "","nivelEducativo": "Secundaria incompleta","actividadLaboral": "","coberturaSocial": "Sí","tratamientoAntibioticoHospitalizado": "1","embarazo": "No"},</v>
      </c>
      <c r="Y2177" t="str">
        <f t="shared" si="201"/>
        <v>"seccion4": {"cultivos": "12"},"seccion5": {"toleranciaGlucosa": "No realizada","toleranciaGlucosaRealizada": "","vitaminaD": "","vitaminaDRealizada": "","inmunoglobulina": "",</v>
      </c>
      <c r="Z2177" t="str">
        <f t="shared" si="202"/>
        <v>"inmunoglobulinaRealizada": ""},"seccion6": {"actividadDeportiva": "Sí"}}]}}, { upsert: true } );</v>
      </c>
      <c r="AA2177" t="str">
        <f t="shared" si="203"/>
        <v>db.pacientes.updateOne({"_id":ObjectId('61e34254ec4ec02e84f5de93')},{ $set: { "seguimientos": [{"id": "2012","seccion1": {"fechaSeguimiento": "2012-11-21","institucion": "Hospital Infantil Municipal","fallecimiento": "No","fechaFallecimiento": "","causaFallecimiento": "","nivelEducativo": "Secundaria incompleta","actividadLaboral": "","coberturaSocial": "Sí","tratamientoAntibioticoHospitalizado": "1","embarazo": "No"},"seccion4": {"cultivos": "12"},"seccion5": {"toleranciaGlucosa": "No realizada","toleranciaGlucosaRealizada": "","vitaminaD": "","vitaminaDRealizada": "","inmunoglobulina": "","inmunoglobulinaRealizada": ""},"seccion6": {"actividadDeportiva": "Sí"}}]}}, { upsert: true } );</v>
      </c>
    </row>
    <row r="2178" spans="1:27" x14ac:dyDescent="0.3">
      <c r="A2178" t="s">
        <v>1357</v>
      </c>
      <c r="B2178">
        <v>934</v>
      </c>
      <c r="C2178">
        <v>2013</v>
      </c>
      <c r="D2178" s="5">
        <v>41339</v>
      </c>
      <c r="E2178" s="5" t="str">
        <f t="shared" si="198"/>
        <v>2013-3-6</v>
      </c>
      <c r="F2178" t="s">
        <v>391</v>
      </c>
      <c r="G2178" t="s">
        <v>35</v>
      </c>
      <c r="J2178" t="s">
        <v>61</v>
      </c>
      <c r="L2178" t="s">
        <v>281</v>
      </c>
      <c r="M2178" t="s">
        <v>45</v>
      </c>
      <c r="N2178" t="s">
        <v>35</v>
      </c>
      <c r="O2178" t="s">
        <v>66</v>
      </c>
      <c r="P2178" t="s">
        <v>118</v>
      </c>
      <c r="Q2178" t="s">
        <v>256</v>
      </c>
      <c r="R2178" t="s">
        <v>256</v>
      </c>
      <c r="S2178" t="s">
        <v>256</v>
      </c>
      <c r="T2178" t="s">
        <v>256</v>
      </c>
      <c r="U2178" t="s">
        <v>256</v>
      </c>
      <c r="V2178" t="s">
        <v>281</v>
      </c>
      <c r="W2178" t="str">
        <f t="shared" si="199"/>
        <v>db.pacientes.updateOne({"_id":ObjectId('61e34254ec4ec02e84f5de93')},{ $set: { "seguimientos": [{"id": "2013","seccion1": {"fechaSeguimiento": "2013-3-6","institucion": "Hospital Infantil Municipal",</v>
      </c>
      <c r="X2178" t="str">
        <f t="shared" si="200"/>
        <v>"fallecimiento": "No","fechaFallecimiento": "","causaFallecimiento": "","nivelEducativo": "Secundaria incompleta","actividadLaboral": "","coberturaSocial": "Sí","tratamientoAntibioticoHospitalizado": "1","embarazo": "No"},</v>
      </c>
      <c r="Y2178" t="str">
        <f t="shared" si="201"/>
        <v>"seccion4": {"cultivos": "10"},"seccion5": {"toleranciaGlucosa": "No realizada","toleranciaGlucosaRealizada": "","vitaminaD": "","vitaminaDRealizada": "","inmunoglobulina": "",</v>
      </c>
      <c r="Z2178" t="str">
        <f t="shared" si="202"/>
        <v>"inmunoglobulinaRealizada": ""},"seccion6": {"actividadDeportiva": "Sí"}}]}}, { upsert: true } );</v>
      </c>
      <c r="AA2178" t="str">
        <f t="shared" si="203"/>
        <v>db.pacientes.updateOne({"_id":ObjectId('61e34254ec4ec02e84f5de93')},{ $set: { "seguimientos": [{"id": "2013","seccion1": {"fechaSeguimiento": "2013-3-6","institucion": "Hospital Infantil Municipal","fallecimiento": "No","fechaFallecimiento": "","causaFallecimiento": "","nivelEducativo": "Secundaria incompleta","actividadLaboral": "","coberturaSocial": "Sí","tratamientoAntibioticoHospitalizado": "1","embarazo": "No"},"seccion4": {"cultivos": "10"},"seccion5": {"toleranciaGlucosa": "No realizada","toleranciaGlucosaRealizada": "","vitaminaD": "","vitaminaDRealizada": "","inmunoglobulina": "","inmunoglobulinaRealizada": ""},"seccion6": {"actividadDeportiva": "Sí"}}]}}, { upsert: true } );</v>
      </c>
    </row>
    <row r="2179" spans="1:27" x14ac:dyDescent="0.3">
      <c r="A2179" t="s">
        <v>1358</v>
      </c>
      <c r="B2179">
        <v>935</v>
      </c>
      <c r="C2179">
        <v>2013</v>
      </c>
      <c r="D2179" s="5">
        <v>41528</v>
      </c>
      <c r="E2179" s="5" t="str">
        <f t="shared" ref="E2179:E2242" si="204">_xlfn.CONCAT(YEAR(D2179),"-",MONTH(D2179),"-",DAY(D2179))</f>
        <v>2013-9-11</v>
      </c>
      <c r="F2179" t="s">
        <v>391</v>
      </c>
      <c r="G2179" t="s">
        <v>35</v>
      </c>
      <c r="J2179" t="s">
        <v>57</v>
      </c>
      <c r="L2179" t="s">
        <v>281</v>
      </c>
      <c r="N2179" t="s">
        <v>35</v>
      </c>
      <c r="O2179" t="s">
        <v>66</v>
      </c>
      <c r="P2179" t="s">
        <v>118</v>
      </c>
      <c r="Q2179" t="s">
        <v>256</v>
      </c>
      <c r="R2179" t="s">
        <v>256</v>
      </c>
      <c r="S2179" t="s">
        <v>256</v>
      </c>
      <c r="T2179" t="s">
        <v>256</v>
      </c>
      <c r="U2179" t="s">
        <v>256</v>
      </c>
      <c r="V2179" t="s">
        <v>256</v>
      </c>
      <c r="W2179" t="str">
        <f t="shared" si="199"/>
        <v>db.pacientes.updateOne({"_id":ObjectId('61e34254ec4ec02e84f5de94')},{ $set: { "seguimientos": [{"id": "2013","seccion1": {"fechaSeguimiento": "2013-9-11","institucion": "Hospital Infantil Municipal",</v>
      </c>
      <c r="X2179" t="str">
        <f t="shared" si="200"/>
        <v>"fallecimiento": "No","fechaFallecimiento": "","causaFallecimiento": "","nivelEducativo": "Analfabeta","actividadLaboral": "","coberturaSocial": "Sí","tratamientoAntibioticoHospitalizado": "","embarazo": "No"},</v>
      </c>
      <c r="Y2179" t="str">
        <f t="shared" si="201"/>
        <v>"seccion4": {"cultivos": "10"},"seccion5": {"toleranciaGlucosa": "No realizada","toleranciaGlucosaRealizada": "","vitaminaD": "","vitaminaDRealizada": "","inmunoglobulina": "",</v>
      </c>
      <c r="Z2179" t="str">
        <f t="shared" si="202"/>
        <v>"inmunoglobulinaRealizada": ""},"seccion6": {"actividadDeportiva": ""}}]}}, { upsert: true } );</v>
      </c>
      <c r="AA2179" t="str">
        <f t="shared" si="203"/>
        <v>db.pacientes.updateOne({"_id":ObjectId('61e34254ec4ec02e84f5de94')},{ $set: { "seguimientos": [{"id": "2013","seccion1": {"fechaSeguimiento": "2013-9-11","institucion": "Hospital Infantil Municipal","fallecimiento": "No","fechaFallecimiento": "","causaFallecimiento": "","nivelEducativo": "Analfabeta","actividadLaboral": "","coberturaSocial": "Sí","tratamientoAntibioticoHospitalizado": "","embarazo": "No"},"seccion4": {"cultivos": "10"},"seccion5":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2180" spans="1:27" x14ac:dyDescent="0.3">
      <c r="A2180" t="s">
        <v>1359</v>
      </c>
      <c r="B2180">
        <v>936</v>
      </c>
      <c r="C2180">
        <v>2011</v>
      </c>
      <c r="D2180" s="5">
        <v>40549</v>
      </c>
      <c r="E2180" s="5" t="str">
        <f t="shared" si="204"/>
        <v>2011-1-6</v>
      </c>
      <c r="F2180" t="s">
        <v>391</v>
      </c>
      <c r="G2180" t="s">
        <v>35</v>
      </c>
      <c r="L2180" t="s">
        <v>281</v>
      </c>
      <c r="N2180" t="s">
        <v>35</v>
      </c>
      <c r="O2180" t="s">
        <v>66</v>
      </c>
      <c r="P2180" t="s">
        <v>118</v>
      </c>
      <c r="Q2180" t="s">
        <v>256</v>
      </c>
      <c r="R2180" t="s">
        <v>256</v>
      </c>
      <c r="S2180" t="s">
        <v>256</v>
      </c>
      <c r="T2180" t="s">
        <v>256</v>
      </c>
      <c r="U2180" t="s">
        <v>256</v>
      </c>
      <c r="V2180" t="s">
        <v>281</v>
      </c>
      <c r="W2180" t="str">
        <f t="shared" ref="W2180:W2243" si="205">"db.pacientes.updateOne({""_id"":ObjectId('"&amp;A2180&amp;"')},{ $set: { ""seguimientos"": [{""id"": """&amp;C2180&amp;""",""seccion1"": {""fechaSeguimiento"": """&amp;E2180&amp;""",""institucion"": """&amp;F2180&amp;""","</f>
        <v>db.pacientes.updateOne({"_id":ObjectId('61e34254ec4ec02e84f5de95')},{ $set: { "seguimientos": [{"id": "2011","seccion1": {"fechaSeguimiento": "2011-1-6","institucion": "Hospital Infantil Municipal",</v>
      </c>
      <c r="X2180" t="str">
        <f t="shared" ref="X2180:X2243" si="206">"""fallecimiento"": """&amp;G2180&amp;""",""fechaFallecimiento"": """&amp;H2180&amp;""",""causaFallecimiento"": """&amp;I2180&amp;""",""nivelEducativo"": """&amp;J2180&amp;""",""actividadLaboral"": """&amp;K2180&amp;""",""coberturaSocial"": """&amp;L2180&amp;""",""tratamientoAntibioticoHospitalizado"": """&amp;M2180&amp;""",""embarazo"": """&amp;N2180&amp;"""},"</f>
        <v>"fallecimiento": "No","fechaFallecimiento": "","causaFallecimiento": "","nivelEducativo": "","actividadLaboral": "","coberturaSocial": "Sí","tratamientoAntibioticoHospitalizado": "","embarazo": "No"},</v>
      </c>
      <c r="Y2180" t="str">
        <f t="shared" ref="Y2180:Y2243" si="207">"""seccion4"": {""cultivos"": """&amp;O2180&amp;"""},""seccion5"": {""toleranciaGlucosa"": """&amp;P2180&amp;""",""toleranciaGlucosaRealizada"": """&amp;Q2180&amp;""",""vitaminaD"": """&amp;R2180&amp;""",""vitaminaDRealizada"": """&amp;S2180&amp;""",""inmunoglobulina"": """&amp;T2180&amp;""","</f>
        <v>"seccion4": {"cultivos": "10"},"seccion5": {"toleranciaGlucosa": "No realizada","toleranciaGlucosaRealizada": "","vitaminaD": "","vitaminaDRealizada": "","inmunoglobulina": "",</v>
      </c>
      <c r="Z2180" t="str">
        <f t="shared" ref="Z2180:Z2243" si="208">"""inmunoglobulinaRealizada"": """&amp;U2180&amp;"""},""seccion6"": {""actividadDeportiva"": """&amp;V2180&amp;"""}}]}}, { upsert: true } );"</f>
        <v>"inmunoglobulinaRealizada": ""},"seccion6": {"actividadDeportiva": "Sí"}}]}}, { upsert: true } );</v>
      </c>
      <c r="AA2180" t="str">
        <f t="shared" ref="AA2180:AA2243" si="209">W2180&amp;X2180&amp;Y2180&amp;Z2180</f>
        <v>db.pacientes.updateOne({"_id":ObjectId('61e34254ec4ec02e84f5de95')},{ $set: { "seguimientos": [{"id": "2011","seccion1": {"fechaSeguimiento": "2011-1-6","institucion": "Hospital Infantil Municipal","fallecimiento": "No","fechaFallecimiento": "","causaFallecimiento": "","nivelEducativo": "","actividadLaboral": "","coberturaSocial": "Sí","tratamientoAntibioticoHospitalizado": "","embarazo": "No"},"seccion4": {"cultivos": "10"},"seccion5": {"toleranciaGlucosa": "No realizada","toleranciaGlucosaRealizada": "","vitaminaD": "","vitaminaDRealizada": "","inmunoglobulina": "","inmunoglobulinaRealizada": ""},"seccion6": {"actividadDeportiva": "Sí"}}]}}, { upsert: true } );</v>
      </c>
    </row>
    <row r="2181" spans="1:27" x14ac:dyDescent="0.3">
      <c r="A2181" t="s">
        <v>1359</v>
      </c>
      <c r="B2181">
        <v>936</v>
      </c>
      <c r="C2181">
        <v>2012</v>
      </c>
      <c r="D2181" s="5">
        <v>41024</v>
      </c>
      <c r="E2181" s="5" t="str">
        <f t="shared" si="204"/>
        <v>2012-4-25</v>
      </c>
      <c r="F2181" t="s">
        <v>391</v>
      </c>
      <c r="G2181" t="s">
        <v>35</v>
      </c>
      <c r="L2181" t="s">
        <v>281</v>
      </c>
      <c r="N2181" t="s">
        <v>35</v>
      </c>
      <c r="O2181" t="s">
        <v>66</v>
      </c>
      <c r="P2181" t="s">
        <v>118</v>
      </c>
      <c r="Q2181" t="s">
        <v>256</v>
      </c>
      <c r="R2181" t="s">
        <v>256</v>
      </c>
      <c r="S2181" t="s">
        <v>256</v>
      </c>
      <c r="T2181" t="s">
        <v>256</v>
      </c>
      <c r="U2181" t="s">
        <v>256</v>
      </c>
      <c r="V2181" t="s">
        <v>256</v>
      </c>
      <c r="W2181" t="str">
        <f t="shared" si="205"/>
        <v>db.pacientes.updateOne({"_id":ObjectId('61e34254ec4ec02e84f5de95')},{ $set: { "seguimientos": [{"id": "2012","seccion1": {"fechaSeguimiento": "2012-4-25","institucion": "Hospital Infantil Municipal",</v>
      </c>
      <c r="X2181" t="str">
        <f t="shared" si="206"/>
        <v>"fallecimiento": "No","fechaFallecimiento": "","causaFallecimiento": "","nivelEducativo": "","actividadLaboral": "","coberturaSocial": "Sí","tratamientoAntibioticoHospitalizado": "","embarazo": "No"},</v>
      </c>
      <c r="Y2181" t="str">
        <f t="shared" si="207"/>
        <v>"seccion4": {"cultivos": "10"},"seccion5": {"toleranciaGlucosa": "No realizada","toleranciaGlucosaRealizada": "","vitaminaD": "","vitaminaDRealizada": "","inmunoglobulina": "",</v>
      </c>
      <c r="Z2181" t="str">
        <f t="shared" si="208"/>
        <v>"inmunoglobulinaRealizada": ""},"seccion6": {"actividadDeportiva": ""}}]}}, { upsert: true } );</v>
      </c>
      <c r="AA2181" t="str">
        <f t="shared" si="209"/>
        <v>db.pacientes.updateOne({"_id":ObjectId('61e34254ec4ec02e84f5de95')},{ $set: { "seguimientos": [{"id": "2012","seccion1": {"fechaSeguimiento": "2012-4-25","institucion": "Hospital Infantil Municipal","fallecimiento": "No","fechaFallecimiento": "","causaFallecimiento": "","nivelEducativo": "","actividadLaboral": "","coberturaSocial": "Sí","tratamientoAntibioticoHospitalizado": "","embarazo": "No"},"seccion4": {"cultivos": "10"},"seccion5":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2182" spans="1:27" x14ac:dyDescent="0.3">
      <c r="A2182" t="s">
        <v>1359</v>
      </c>
      <c r="B2182">
        <v>936</v>
      </c>
      <c r="C2182">
        <v>2013</v>
      </c>
      <c r="D2182" s="5">
        <v>41556</v>
      </c>
      <c r="E2182" s="5" t="str">
        <f t="shared" si="204"/>
        <v>2013-10-9</v>
      </c>
      <c r="F2182" t="s">
        <v>391</v>
      </c>
      <c r="G2182" t="s">
        <v>35</v>
      </c>
      <c r="L2182" t="s">
        <v>281</v>
      </c>
      <c r="N2182" t="s">
        <v>35</v>
      </c>
      <c r="O2182" t="s">
        <v>66</v>
      </c>
      <c r="P2182" t="s">
        <v>118</v>
      </c>
      <c r="Q2182" t="s">
        <v>256</v>
      </c>
      <c r="R2182" t="s">
        <v>256</v>
      </c>
      <c r="S2182" t="s">
        <v>256</v>
      </c>
      <c r="T2182" t="s">
        <v>256</v>
      </c>
      <c r="U2182" t="s">
        <v>256</v>
      </c>
      <c r="V2182" t="s">
        <v>256</v>
      </c>
      <c r="W2182" t="str">
        <f t="shared" si="205"/>
        <v>db.pacientes.updateOne({"_id":ObjectId('61e34254ec4ec02e84f5de95')},{ $set: { "seguimientos": [{"id": "2013","seccion1": {"fechaSeguimiento": "2013-10-9","institucion": "Hospital Infantil Municipal",</v>
      </c>
      <c r="X2182" t="str">
        <f t="shared" si="206"/>
        <v>"fallecimiento": "No","fechaFallecimiento": "","causaFallecimiento": "","nivelEducativo": "","actividadLaboral": "","coberturaSocial": "Sí","tratamientoAntibioticoHospitalizado": "","embarazo": "No"},</v>
      </c>
      <c r="Y2182" t="str">
        <f t="shared" si="207"/>
        <v>"seccion4": {"cultivos": "10"},"seccion5": {"toleranciaGlucosa": "No realizada","toleranciaGlucosaRealizada": "","vitaminaD": "","vitaminaDRealizada": "","inmunoglobulina": "",</v>
      </c>
      <c r="Z2182" t="str">
        <f t="shared" si="208"/>
        <v>"inmunoglobulinaRealizada": ""},"seccion6": {"actividadDeportiva": ""}}]}}, { upsert: true } );</v>
      </c>
      <c r="AA2182" t="str">
        <f t="shared" si="209"/>
        <v>db.pacientes.updateOne({"_id":ObjectId('61e34254ec4ec02e84f5de95')},{ $set: { "seguimientos": [{"id": "2013","seccion1": {"fechaSeguimiento": "2013-10-9","institucion": "Hospital Infantil Municipal","fallecimiento": "No","fechaFallecimiento": "","causaFallecimiento": "","nivelEducativo": "","actividadLaboral": "","coberturaSocial": "Sí","tratamientoAntibioticoHospitalizado": "","embarazo": "No"},"seccion4": {"cultivos": "10"},"seccion5":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2183" spans="1:27" x14ac:dyDescent="0.3">
      <c r="A2183" t="s">
        <v>1360</v>
      </c>
      <c r="B2183">
        <v>937</v>
      </c>
      <c r="C2183">
        <v>2012</v>
      </c>
      <c r="D2183" s="5">
        <v>41143</v>
      </c>
      <c r="E2183" s="5" t="str">
        <f t="shared" si="204"/>
        <v>2012-8-22</v>
      </c>
      <c r="F2183" t="s">
        <v>391</v>
      </c>
      <c r="G2183" t="s">
        <v>35</v>
      </c>
      <c r="L2183" t="s">
        <v>281</v>
      </c>
      <c r="N2183" t="s">
        <v>35</v>
      </c>
      <c r="O2183" t="s">
        <v>66</v>
      </c>
      <c r="P2183" t="s">
        <v>118</v>
      </c>
      <c r="Q2183" t="s">
        <v>256</v>
      </c>
      <c r="R2183" t="s">
        <v>256</v>
      </c>
      <c r="S2183" t="s">
        <v>256</v>
      </c>
      <c r="T2183" t="s">
        <v>256</v>
      </c>
      <c r="U2183" t="s">
        <v>256</v>
      </c>
      <c r="V2183" t="s">
        <v>281</v>
      </c>
      <c r="W2183" t="str">
        <f t="shared" si="205"/>
        <v>db.pacientes.updateOne({"_id":ObjectId('61e34254ec4ec02e84f5de96')},{ $set: { "seguimientos": [{"id": "2012","seccion1": {"fechaSeguimiento": "2012-8-22","institucion": "Hospital Infantil Municipal",</v>
      </c>
      <c r="X2183" t="str">
        <f t="shared" si="206"/>
        <v>"fallecimiento": "No","fechaFallecimiento": "","causaFallecimiento": "","nivelEducativo": "","actividadLaboral": "","coberturaSocial": "Sí","tratamientoAntibioticoHospitalizado": "","embarazo": "No"},</v>
      </c>
      <c r="Y2183" t="str">
        <f t="shared" si="207"/>
        <v>"seccion4": {"cultivos": "10"},"seccion5": {"toleranciaGlucosa": "No realizada","toleranciaGlucosaRealizada": "","vitaminaD": "","vitaminaDRealizada": "","inmunoglobulina": "",</v>
      </c>
      <c r="Z2183" t="str">
        <f t="shared" si="208"/>
        <v>"inmunoglobulinaRealizada": ""},"seccion6": {"actividadDeportiva": "Sí"}}]}}, { upsert: true } );</v>
      </c>
      <c r="AA2183" t="str">
        <f t="shared" si="209"/>
        <v>db.pacientes.updateOne({"_id":ObjectId('61e34254ec4ec02e84f5de96')},{ $set: { "seguimientos": [{"id": "2012","seccion1": {"fechaSeguimiento": "2012-8-22","institucion": "Hospital Infantil Municipal","fallecimiento": "No","fechaFallecimiento": "","causaFallecimiento": "","nivelEducativo": "","actividadLaboral": "","coberturaSocial": "Sí","tratamientoAntibioticoHospitalizado": "","embarazo": "No"},"seccion4": {"cultivos": "10"},"seccion5": {"toleranciaGlucosa": "No realizada","toleranciaGlucosaRealizada": "","vitaminaD": "","vitaminaDRealizada": "","inmunoglobulina": "","inmunoglobulinaRealizada": ""},"seccion6": {"actividadDeportiva": "Sí"}}]}}, { upsert: true } );</v>
      </c>
    </row>
    <row r="2184" spans="1:27" x14ac:dyDescent="0.3">
      <c r="A2184" t="s">
        <v>1360</v>
      </c>
      <c r="B2184">
        <v>937</v>
      </c>
      <c r="C2184">
        <v>2013</v>
      </c>
      <c r="D2184" s="5">
        <v>41549</v>
      </c>
      <c r="E2184" s="5" t="str">
        <f t="shared" si="204"/>
        <v>2013-10-2</v>
      </c>
      <c r="F2184" t="s">
        <v>391</v>
      </c>
      <c r="G2184" t="s">
        <v>35</v>
      </c>
      <c r="J2184" t="s">
        <v>38</v>
      </c>
      <c r="L2184" t="s">
        <v>35</v>
      </c>
      <c r="N2184" t="s">
        <v>35</v>
      </c>
      <c r="O2184" t="s">
        <v>66</v>
      </c>
      <c r="P2184" t="s">
        <v>118</v>
      </c>
      <c r="Q2184" t="s">
        <v>256</v>
      </c>
      <c r="R2184" t="s">
        <v>256</v>
      </c>
      <c r="S2184" t="s">
        <v>256</v>
      </c>
      <c r="T2184" t="s">
        <v>256</v>
      </c>
      <c r="U2184" t="s">
        <v>256</v>
      </c>
      <c r="V2184" t="s">
        <v>281</v>
      </c>
      <c r="W2184" t="str">
        <f t="shared" si="205"/>
        <v>db.pacientes.updateOne({"_id":ObjectId('61e34254ec4ec02e84f5de96')},{ $set: { "seguimientos": [{"id": "2013","seccion1": {"fechaSeguimiento": "2013-10-2","institucion": "Hospital Infantil Municipal",</v>
      </c>
      <c r="X2184" t="str">
        <f t="shared" si="206"/>
        <v>"fallecimiento": "No","fechaFallecimiento": "","causaFallecimiento": "","nivelEducativo": "Primaria incompleta","actividadLaboral": "","coberturaSocial": "No","tratamientoAntibioticoHospitalizado": "","embarazo": "No"},</v>
      </c>
      <c r="Y2184" t="str">
        <f t="shared" si="207"/>
        <v>"seccion4": {"cultivos": "10"},"seccion5": {"toleranciaGlucosa": "No realizada","toleranciaGlucosaRealizada": "","vitaminaD": "","vitaminaDRealizada": "","inmunoglobulina": "",</v>
      </c>
      <c r="Z2184" t="str">
        <f t="shared" si="208"/>
        <v>"inmunoglobulinaRealizada": ""},"seccion6": {"actividadDeportiva": "Sí"}}]}}, { upsert: true } );</v>
      </c>
      <c r="AA2184" t="str">
        <f t="shared" si="209"/>
        <v>db.pacientes.updateOne({"_id":ObjectId('61e34254ec4ec02e84f5de96')},{ $set: { "seguimientos": [{"id": "2013","seccion1": {"fechaSeguimiento": "2013-10-2","institucion": "Hospital Infantil Municipal","fallecimiento": "No","fechaFallecimiento": "","causaFallecimiento": "","nivelEducativo": "Primaria incompleta","actividadLaboral": "","coberturaSocial": "No","tratamientoAntibioticoHospitalizado": "","embarazo": "No"},"seccion4": {"cultivos": "10"},"seccion5": {"toleranciaGlucosa": "No realizada","toleranciaGlucosaRealizada": "","vitaminaD": "","vitaminaDRealizada": "","inmunoglobulina": "","inmunoglobulinaRealizada": ""},"seccion6": {"actividadDeportiva": "Sí"}}]}}, { upsert: true } );</v>
      </c>
    </row>
    <row r="2185" spans="1:27" x14ac:dyDescent="0.3">
      <c r="A2185" t="s">
        <v>1364</v>
      </c>
      <c r="B2185">
        <v>939</v>
      </c>
      <c r="C2185">
        <v>2013</v>
      </c>
      <c r="D2185" s="5">
        <v>41585</v>
      </c>
      <c r="E2185" s="5" t="str">
        <f t="shared" si="204"/>
        <v>2013-11-7</v>
      </c>
      <c r="F2185" t="s">
        <v>358</v>
      </c>
      <c r="G2185" t="s">
        <v>35</v>
      </c>
      <c r="P2185" t="s">
        <v>118</v>
      </c>
      <c r="Q2185" t="s">
        <v>256</v>
      </c>
      <c r="R2185" t="s">
        <v>256</v>
      </c>
      <c r="S2185" t="s">
        <v>256</v>
      </c>
      <c r="T2185" t="s">
        <v>256</v>
      </c>
      <c r="U2185" t="s">
        <v>256</v>
      </c>
      <c r="V2185" t="s">
        <v>256</v>
      </c>
      <c r="W2185" t="str">
        <f t="shared" si="205"/>
        <v>db.pacientes.updateOne({"_id":ObjectId('61e34254ec4ec02e84f5de9a')},{ $set: { "seguimientos": [{"id": "2013","seccion1": {"fechaSeguimiento": "2013-11-7","institucion": "Hospital de Niños Dr Orlando Alassia",</v>
      </c>
      <c r="X2185" t="str">
        <f t="shared" si="206"/>
        <v>"fallecimiento": "No","fechaFallecimiento": "","causaFallecimiento": "","nivelEducativo": "","actividadLaboral": "","coberturaSocial": "","tratamientoAntibioticoHospitalizado": "","embarazo": ""},</v>
      </c>
      <c r="Y2185" t="str">
        <f t="shared" si="207"/>
        <v>"seccion4": {"cultivos": ""},"seccion5": {"toleranciaGlucosa": "No realizada","toleranciaGlucosaRealizada": "","vitaminaD": "","vitaminaDRealizada": "","inmunoglobulina": "",</v>
      </c>
      <c r="Z2185" t="str">
        <f t="shared" si="208"/>
        <v>"inmunoglobulinaRealizada": ""},"seccion6": {"actividadDeportiva": ""}}]}}, { upsert: true } );</v>
      </c>
      <c r="AA2185" t="str">
        <f t="shared" si="209"/>
        <v>db.pacientes.updateOne({"_id":ObjectId('61e34254ec4ec02e84f5de9a')},{ $set: { "seguimientos": [{"id": "2013","seccion1": {"fechaSeguimiento": "2013-11-7","institucion": "Hospital de Niños Dr Orlando Alassia","fallecimiento": "No","fechaFallecimiento": "","causaFallecimiento": "","nivelEducativo": "","actividadLaboral": "","coberturaSocial": "","tratamientoAntibioticoHospitalizado": "","embarazo": ""},"seccion4":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2186" spans="1:27" x14ac:dyDescent="0.3">
      <c r="A2186" t="s">
        <v>1364</v>
      </c>
      <c r="B2186">
        <v>939</v>
      </c>
      <c r="C2186">
        <v>2014</v>
      </c>
      <c r="D2186" s="5">
        <v>41732</v>
      </c>
      <c r="E2186" s="5" t="str">
        <f t="shared" si="204"/>
        <v>2014-4-3</v>
      </c>
      <c r="F2186" t="s">
        <v>358</v>
      </c>
      <c r="G2186" t="s">
        <v>35</v>
      </c>
      <c r="P2186" t="s">
        <v>118</v>
      </c>
      <c r="Q2186" t="s">
        <v>256</v>
      </c>
      <c r="R2186" t="s">
        <v>256</v>
      </c>
      <c r="S2186" t="s">
        <v>256</v>
      </c>
      <c r="T2186" t="s">
        <v>256</v>
      </c>
      <c r="U2186" t="s">
        <v>256</v>
      </c>
      <c r="V2186" t="s">
        <v>256</v>
      </c>
      <c r="W2186" t="str">
        <f t="shared" si="205"/>
        <v>db.pacientes.updateOne({"_id":ObjectId('61e34254ec4ec02e84f5de9a')},{ $set: { "seguimientos": [{"id": "2014","seccion1": {"fechaSeguimiento": "2014-4-3","institucion": "Hospital de Niños Dr Orlando Alassia",</v>
      </c>
      <c r="X2186" t="str">
        <f t="shared" si="206"/>
        <v>"fallecimiento": "No","fechaFallecimiento": "","causaFallecimiento": "","nivelEducativo": "","actividadLaboral": "","coberturaSocial": "","tratamientoAntibioticoHospitalizado": "","embarazo": ""},</v>
      </c>
      <c r="Y2186" t="str">
        <f t="shared" si="207"/>
        <v>"seccion4": {"cultivos": ""},"seccion5": {"toleranciaGlucosa": "No realizada","toleranciaGlucosaRealizada": "","vitaminaD": "","vitaminaDRealizada": "","inmunoglobulina": "",</v>
      </c>
      <c r="Z2186" t="str">
        <f t="shared" si="208"/>
        <v>"inmunoglobulinaRealizada": ""},"seccion6": {"actividadDeportiva": ""}}]}}, { upsert: true } );</v>
      </c>
      <c r="AA2186" t="str">
        <f t="shared" si="209"/>
        <v>db.pacientes.updateOne({"_id":ObjectId('61e34254ec4ec02e84f5de9a')},{ $set: { "seguimientos": [{"id": "2014","seccion1": {"fechaSeguimiento": "2014-4-3","institucion": "Hospital de Niños Dr Orlando Alassia","fallecimiento": "No","fechaFallecimiento": "","causaFallecimiento": "","nivelEducativo": "","actividadLaboral": "","coberturaSocial": "","tratamientoAntibioticoHospitalizado": "","embarazo": ""},"seccion4":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2187" spans="1:27" x14ac:dyDescent="0.3">
      <c r="A2187" t="s">
        <v>667</v>
      </c>
      <c r="B2187">
        <v>940</v>
      </c>
      <c r="C2187">
        <v>2012</v>
      </c>
      <c r="D2187" s="5">
        <v>41256</v>
      </c>
      <c r="E2187" s="5" t="str">
        <f t="shared" si="204"/>
        <v>2012-12-13</v>
      </c>
      <c r="F2187" t="s">
        <v>426</v>
      </c>
      <c r="G2187" t="s">
        <v>35</v>
      </c>
      <c r="J2187" t="s">
        <v>78</v>
      </c>
      <c r="L2187" t="s">
        <v>281</v>
      </c>
      <c r="N2187" t="s">
        <v>35</v>
      </c>
      <c r="P2187" t="s">
        <v>118</v>
      </c>
      <c r="Q2187" t="s">
        <v>256</v>
      </c>
      <c r="R2187" t="s">
        <v>256</v>
      </c>
      <c r="S2187" t="s">
        <v>256</v>
      </c>
      <c r="T2187" t="s">
        <v>256</v>
      </c>
      <c r="U2187" t="s">
        <v>256</v>
      </c>
      <c r="V2187" t="s">
        <v>256</v>
      </c>
      <c r="W2187" t="str">
        <f t="shared" si="205"/>
        <v>db.pacientes.updateOne({"_id":ObjectId('61e34254ec4ec02e84f5dbe1')},{ $set: { "seguimientos": [{"id": "2012","seccion1": {"fechaSeguimiento": "2012-12-13","institucion": "Consultorio FQ Dra. Bertelegni",</v>
      </c>
      <c r="X2187" t="str">
        <f t="shared" si="206"/>
        <v>"fallecimiento": "No","fechaFallecimiento": "","causaFallecimiento": "","nivelEducativo": "Primaria completa","actividadLaboral": "","coberturaSocial": "Sí","tratamientoAntibioticoHospitalizado": "","embarazo": "No"},</v>
      </c>
      <c r="Y2187" t="str">
        <f t="shared" si="207"/>
        <v>"seccion4": {"cultivos": ""},"seccion5": {"toleranciaGlucosa": "No realizada","toleranciaGlucosaRealizada": "","vitaminaD": "","vitaminaDRealizada": "","inmunoglobulina": "",</v>
      </c>
      <c r="Z2187" t="str">
        <f t="shared" si="208"/>
        <v>"inmunoglobulinaRealizada": ""},"seccion6": {"actividadDeportiva": ""}}]}}, { upsert: true } );</v>
      </c>
      <c r="AA2187" t="str">
        <f t="shared" si="209"/>
        <v>db.pacientes.updateOne({"_id":ObjectId('61e34254ec4ec02e84f5dbe1')},{ $set: { "seguimientos": [{"id": "2012","seccion1": {"fechaSeguimiento": "2012-12-13","institucion": "Consultorio FQ Dra. Bertelegni","fallecimiento": "No","fechaFallecimiento": "","causaFallecimiento": "","nivelEducativo": "Primaria completa","actividadLaboral": "","coberturaSocial": "Sí","tratamientoAntibioticoHospitalizado": "","embarazo": "No"},"seccion4":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2188" spans="1:27" x14ac:dyDescent="0.3">
      <c r="A2188" t="s">
        <v>667</v>
      </c>
      <c r="B2188">
        <v>940</v>
      </c>
      <c r="C2188">
        <v>2013</v>
      </c>
      <c r="D2188" s="5">
        <v>41634</v>
      </c>
      <c r="E2188" s="5" t="str">
        <f t="shared" si="204"/>
        <v>2013-12-26</v>
      </c>
      <c r="F2188" t="s">
        <v>426</v>
      </c>
      <c r="G2188" t="s">
        <v>35</v>
      </c>
      <c r="P2188" t="s">
        <v>118</v>
      </c>
      <c r="Q2188" t="s">
        <v>256</v>
      </c>
      <c r="R2188" t="s">
        <v>256</v>
      </c>
      <c r="S2188" t="s">
        <v>256</v>
      </c>
      <c r="T2188" t="s">
        <v>256</v>
      </c>
      <c r="U2188" t="s">
        <v>256</v>
      </c>
      <c r="V2188" t="s">
        <v>256</v>
      </c>
      <c r="W2188" t="str">
        <f t="shared" si="205"/>
        <v>db.pacientes.updateOne({"_id":ObjectId('61e34254ec4ec02e84f5dbe1')},{ $set: { "seguimientos": [{"id": "2013","seccion1": {"fechaSeguimiento": "2013-12-26","institucion": "Consultorio FQ Dra. Bertelegni",</v>
      </c>
      <c r="X2188" t="str">
        <f t="shared" si="206"/>
        <v>"fallecimiento": "No","fechaFallecimiento": "","causaFallecimiento": "","nivelEducativo": "","actividadLaboral": "","coberturaSocial": "","tratamientoAntibioticoHospitalizado": "","embarazo": ""},</v>
      </c>
      <c r="Y2188" t="str">
        <f t="shared" si="207"/>
        <v>"seccion4": {"cultivos": ""},"seccion5": {"toleranciaGlucosa": "No realizada","toleranciaGlucosaRealizada": "","vitaminaD": "","vitaminaDRealizada": "","inmunoglobulina": "",</v>
      </c>
      <c r="Z2188" t="str">
        <f t="shared" si="208"/>
        <v>"inmunoglobulinaRealizada": ""},"seccion6": {"actividadDeportiva": ""}}]}}, { upsert: true } );</v>
      </c>
      <c r="AA2188" t="str">
        <f t="shared" si="209"/>
        <v>db.pacientes.updateOne({"_id":ObjectId('61e34254ec4ec02e84f5dbe1')},{ $set: { "seguimientos": [{"id": "2013","seccion1": {"fechaSeguimiento": "2013-12-26","institucion": "Consultorio FQ Dra. Bertelegni","fallecimiento": "No","fechaFallecimiento": "","causaFallecimiento": "","nivelEducativo": "","actividadLaboral": "","coberturaSocial": "","tratamientoAntibioticoHospitalizado": "","embarazo": ""},"seccion4":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2189" spans="1:27" x14ac:dyDescent="0.3">
      <c r="A2189" t="s">
        <v>667</v>
      </c>
      <c r="B2189">
        <v>940</v>
      </c>
      <c r="C2189">
        <v>2013</v>
      </c>
      <c r="D2189" s="5">
        <v>41634</v>
      </c>
      <c r="E2189" s="5" t="str">
        <f t="shared" si="204"/>
        <v>2013-12-26</v>
      </c>
      <c r="F2189" t="s">
        <v>426</v>
      </c>
      <c r="G2189" t="s">
        <v>35</v>
      </c>
      <c r="P2189" t="s">
        <v>118</v>
      </c>
      <c r="Q2189" t="s">
        <v>256</v>
      </c>
      <c r="R2189" t="s">
        <v>256</v>
      </c>
      <c r="S2189" t="s">
        <v>256</v>
      </c>
      <c r="T2189" t="s">
        <v>256</v>
      </c>
      <c r="U2189" t="s">
        <v>256</v>
      </c>
      <c r="V2189" t="s">
        <v>256</v>
      </c>
      <c r="W2189" t="str">
        <f t="shared" si="205"/>
        <v>db.pacientes.updateOne({"_id":ObjectId('61e34254ec4ec02e84f5dbe1')},{ $set: { "seguimientos": [{"id": "2013","seccion1": {"fechaSeguimiento": "2013-12-26","institucion": "Consultorio FQ Dra. Bertelegni",</v>
      </c>
      <c r="X2189" t="str">
        <f t="shared" si="206"/>
        <v>"fallecimiento": "No","fechaFallecimiento": "","causaFallecimiento": "","nivelEducativo": "","actividadLaboral": "","coberturaSocial": "","tratamientoAntibioticoHospitalizado": "","embarazo": ""},</v>
      </c>
      <c r="Y2189" t="str">
        <f t="shared" si="207"/>
        <v>"seccion4": {"cultivos": ""},"seccion5": {"toleranciaGlucosa": "No realizada","toleranciaGlucosaRealizada": "","vitaminaD": "","vitaminaDRealizada": "","inmunoglobulina": "",</v>
      </c>
      <c r="Z2189" t="str">
        <f t="shared" si="208"/>
        <v>"inmunoglobulinaRealizada": ""},"seccion6": {"actividadDeportiva": ""}}]}}, { upsert: true } );</v>
      </c>
      <c r="AA2189" t="str">
        <f t="shared" si="209"/>
        <v>db.pacientes.updateOne({"_id":ObjectId('61e34254ec4ec02e84f5dbe1')},{ $set: { "seguimientos": [{"id": "2013","seccion1": {"fechaSeguimiento": "2013-12-26","institucion": "Consultorio FQ Dra. Bertelegni","fallecimiento": "No","fechaFallecimiento": "","causaFallecimiento": "","nivelEducativo": "","actividadLaboral": "","coberturaSocial": "","tratamientoAntibioticoHospitalizado": "","embarazo": ""},"seccion4":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2190" spans="1:27" x14ac:dyDescent="0.3">
      <c r="A2190" t="s">
        <v>667</v>
      </c>
      <c r="B2190">
        <v>940</v>
      </c>
      <c r="C2190">
        <v>2014</v>
      </c>
      <c r="D2190" s="5">
        <v>41995</v>
      </c>
      <c r="E2190" s="5" t="str">
        <f t="shared" si="204"/>
        <v>2014-12-22</v>
      </c>
      <c r="F2190" t="s">
        <v>426</v>
      </c>
      <c r="G2190" t="s">
        <v>35</v>
      </c>
      <c r="P2190" t="s">
        <v>118</v>
      </c>
      <c r="Q2190" t="s">
        <v>256</v>
      </c>
      <c r="R2190" t="s">
        <v>256</v>
      </c>
      <c r="S2190" t="s">
        <v>256</v>
      </c>
      <c r="T2190" t="s">
        <v>256</v>
      </c>
      <c r="U2190" t="s">
        <v>256</v>
      </c>
      <c r="V2190" t="s">
        <v>256</v>
      </c>
      <c r="W2190" t="str">
        <f t="shared" si="205"/>
        <v>db.pacientes.updateOne({"_id":ObjectId('61e34254ec4ec02e84f5dbe1')},{ $set: { "seguimientos": [{"id": "2014","seccion1": {"fechaSeguimiento": "2014-12-22","institucion": "Consultorio FQ Dra. Bertelegni",</v>
      </c>
      <c r="X2190" t="str">
        <f t="shared" si="206"/>
        <v>"fallecimiento": "No","fechaFallecimiento": "","causaFallecimiento": "","nivelEducativo": "","actividadLaboral": "","coberturaSocial": "","tratamientoAntibioticoHospitalizado": "","embarazo": ""},</v>
      </c>
      <c r="Y2190" t="str">
        <f t="shared" si="207"/>
        <v>"seccion4": {"cultivos": ""},"seccion5": {"toleranciaGlucosa": "No realizada","toleranciaGlucosaRealizada": "","vitaminaD": "","vitaminaDRealizada": "","inmunoglobulina": "",</v>
      </c>
      <c r="Z2190" t="str">
        <f t="shared" si="208"/>
        <v>"inmunoglobulinaRealizada": ""},"seccion6": {"actividadDeportiva": ""}}]}}, { upsert: true } );</v>
      </c>
      <c r="AA2190" t="str">
        <f t="shared" si="209"/>
        <v>db.pacientes.updateOne({"_id":ObjectId('61e34254ec4ec02e84f5dbe1')},{ $set: { "seguimientos": [{"id": "2014","seccion1": {"fechaSeguimiento": "2014-12-22","institucion": "Consultorio FQ Dra. Bertelegni","fallecimiento": "No","fechaFallecimiento": "","causaFallecimiento": "","nivelEducativo": "","actividadLaboral": "","coberturaSocial": "","tratamientoAntibioticoHospitalizado": "","embarazo": ""},"seccion4":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2191" spans="1:27" x14ac:dyDescent="0.3">
      <c r="A2191" t="s">
        <v>1365</v>
      </c>
      <c r="B2191">
        <v>941</v>
      </c>
      <c r="C2191">
        <v>2013</v>
      </c>
      <c r="D2191" s="5">
        <v>41463</v>
      </c>
      <c r="E2191" s="5" t="str">
        <f t="shared" si="204"/>
        <v>2013-7-8</v>
      </c>
      <c r="F2191" t="s">
        <v>463</v>
      </c>
      <c r="G2191" t="s">
        <v>35</v>
      </c>
      <c r="J2191" t="s">
        <v>69</v>
      </c>
      <c r="K2191" t="s">
        <v>70</v>
      </c>
      <c r="L2191" t="s">
        <v>281</v>
      </c>
      <c r="N2191" t="s">
        <v>35</v>
      </c>
      <c r="P2191" t="s">
        <v>118</v>
      </c>
      <c r="Q2191" t="s">
        <v>256</v>
      </c>
      <c r="R2191" t="s">
        <v>256</v>
      </c>
      <c r="S2191" t="s">
        <v>256</v>
      </c>
      <c r="T2191" t="s">
        <v>256</v>
      </c>
      <c r="U2191" t="s">
        <v>256</v>
      </c>
      <c r="V2191" t="s">
        <v>256</v>
      </c>
      <c r="W2191" t="str">
        <f t="shared" si="205"/>
        <v>db.pacientes.updateOne({"_id":ObjectId('61e34254ec4ec02e84f5de9b')},{ $set: { "seguimientos": [{"id": "2013","seccion1": {"fechaSeguimiento": "2013-7-8","institucion": "CEMIC",</v>
      </c>
      <c r="X2191" t="str">
        <f t="shared" si="206"/>
        <v>"fallecimiento": "No","fechaFallecimiento": "","causaFallecimiento": "","nivelEducativo": "Universitario Incompleto","actividadLaboral": "No trabaja","coberturaSocial": "Sí","tratamientoAntibioticoHospitalizado": "","embarazo": "No"},</v>
      </c>
      <c r="Y2191" t="str">
        <f t="shared" si="207"/>
        <v>"seccion4": {"cultivos": ""},"seccion5": {"toleranciaGlucosa": "No realizada","toleranciaGlucosaRealizada": "","vitaminaD": "","vitaminaDRealizada": "","inmunoglobulina": "",</v>
      </c>
      <c r="Z2191" t="str">
        <f t="shared" si="208"/>
        <v>"inmunoglobulinaRealizada": ""},"seccion6": {"actividadDeportiva": ""}}]}}, { upsert: true } );</v>
      </c>
      <c r="AA2191" t="str">
        <f t="shared" si="209"/>
        <v>db.pacientes.updateOne({"_id":ObjectId('61e34254ec4ec02e84f5de9b')},{ $set: { "seguimientos": [{"id": "2013","seccion1": {"fechaSeguimiento": "2013-7-8","institucion": "CEMIC","fallecimiento": "No","fechaFallecimiento": "","causaFallecimiento": "","nivelEducativo": "Universitario Incompleto","actividadLaboral": "No trabaja","coberturaSocial": "Sí","tratamientoAntibioticoHospitalizado": "","embarazo": "No"},"seccion4":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2192" spans="1:27" x14ac:dyDescent="0.3">
      <c r="A2192" t="s">
        <v>1365</v>
      </c>
      <c r="B2192">
        <v>941</v>
      </c>
      <c r="C2192">
        <v>2013</v>
      </c>
      <c r="D2192" s="5">
        <v>41463</v>
      </c>
      <c r="E2192" s="5" t="str">
        <f t="shared" si="204"/>
        <v>2013-7-8</v>
      </c>
      <c r="F2192" t="s">
        <v>463</v>
      </c>
      <c r="G2192" t="s">
        <v>35</v>
      </c>
      <c r="J2192" t="s">
        <v>69</v>
      </c>
      <c r="K2192" t="s">
        <v>70</v>
      </c>
      <c r="L2192" t="s">
        <v>281</v>
      </c>
      <c r="N2192" t="s">
        <v>35</v>
      </c>
      <c r="O2192" t="s">
        <v>74</v>
      </c>
      <c r="P2192" t="s">
        <v>261</v>
      </c>
      <c r="Q2192" t="s">
        <v>34</v>
      </c>
      <c r="R2192" t="s">
        <v>256</v>
      </c>
      <c r="S2192" t="s">
        <v>256</v>
      </c>
      <c r="T2192" t="s">
        <v>261</v>
      </c>
      <c r="U2192" t="s">
        <v>40</v>
      </c>
      <c r="V2192" t="s">
        <v>281</v>
      </c>
      <c r="W2192" t="str">
        <f t="shared" si="205"/>
        <v>db.pacientes.updateOne({"_id":ObjectId('61e34254ec4ec02e84f5de9b')},{ $set: { "seguimientos": [{"id": "2013","seccion1": {"fechaSeguimiento": "2013-7-8","institucion": "CEMIC",</v>
      </c>
      <c r="X2192" t="str">
        <f t="shared" si="206"/>
        <v>"fallecimiento": "No","fechaFallecimiento": "","causaFallecimiento": "","nivelEducativo": "Universitario Incompleto","actividadLaboral": "No trabaja","coberturaSocial": "Sí","tratamientoAntibioticoHospitalizado": "","embarazo": "No"},</v>
      </c>
      <c r="Y2192" t="str">
        <f t="shared" si="207"/>
        <v>"seccion4": {"cultivos": "8"},"seccion5": {"toleranciaGlucosa": "Realizada","toleranciaGlucosaRealizada": "Normal","vitaminaD": "","vitaminaDRealizada": "","inmunoglobulina": "Realizada",</v>
      </c>
      <c r="Z2192" t="str">
        <f t="shared" si="208"/>
        <v>"inmunoglobulinaRealizada": "&lt; 500"},"seccion6": {"actividadDeportiva": "Sí"}}]}}, { upsert: true } );</v>
      </c>
      <c r="AA2192" t="str">
        <f t="shared" si="209"/>
        <v>db.pacientes.updateOne({"_id":ObjectId('61e34254ec4ec02e84f5de9b')},{ $set: { "seguimientos": [{"id": "2013","seccion1": {"fechaSeguimiento": "2013-7-8","institucion": "CEMIC","fallecimiento": "No","fechaFallecimiento": "","causaFallecimiento": "","nivelEducativo": "Universitario Incompleto","actividadLaboral": "No trabaja","coberturaSocial": "Sí","tratamientoAntibioticoHospitalizado": "","embarazo": "No"},"seccion4": {"cultivos": "8"},"seccion5": {"toleranciaGlucosa": "Realizada","toleranciaGlucosaRealizada": "Normal","vitaminaD": "","vitaminaDRealizada": "","inmunoglobulina": "Realizada","inmunoglobulinaRealizada": "&lt; 500"},"seccion6": {"actividadDeportiva": "Sí"}}]}}, { upsert: true } );</v>
      </c>
    </row>
    <row r="2193" spans="1:27" x14ac:dyDescent="0.3">
      <c r="A2193" t="s">
        <v>1365</v>
      </c>
      <c r="B2193">
        <v>941</v>
      </c>
      <c r="C2193">
        <v>2014</v>
      </c>
      <c r="D2193" s="5">
        <v>42002</v>
      </c>
      <c r="E2193" s="5" t="str">
        <f t="shared" si="204"/>
        <v>2014-12-29</v>
      </c>
      <c r="F2193" t="s">
        <v>463</v>
      </c>
      <c r="G2193" t="s">
        <v>35</v>
      </c>
      <c r="J2193" t="s">
        <v>69</v>
      </c>
      <c r="L2193" t="s">
        <v>281</v>
      </c>
      <c r="N2193" t="s">
        <v>35</v>
      </c>
      <c r="O2193" t="s">
        <v>73</v>
      </c>
      <c r="P2193" t="s">
        <v>261</v>
      </c>
      <c r="Q2193" t="s">
        <v>34</v>
      </c>
      <c r="R2193" t="s">
        <v>256</v>
      </c>
      <c r="S2193" t="s">
        <v>256</v>
      </c>
      <c r="T2193" t="s">
        <v>261</v>
      </c>
      <c r="U2193" t="s">
        <v>40</v>
      </c>
      <c r="V2193" t="s">
        <v>281</v>
      </c>
      <c r="W2193" t="str">
        <f t="shared" si="205"/>
        <v>db.pacientes.updateOne({"_id":ObjectId('61e34254ec4ec02e84f5de9b')},{ $set: { "seguimientos": [{"id": "2014","seccion1": {"fechaSeguimiento": "2014-12-29","institucion": "CEMIC",</v>
      </c>
      <c r="X2193" t="str">
        <f t="shared" si="206"/>
        <v>"fallecimiento": "No","fechaFallecimiento": "","causaFallecimiento": "","nivelEducativo": "Universitario Incompleto","actividadLaboral": "","coberturaSocial": "Sí","tratamientoAntibioticoHospitalizado": "","embarazo": "No"},</v>
      </c>
      <c r="Y2193" t="str">
        <f t="shared" si="207"/>
        <v>"seccion4": {"cultivos": "7"},"seccion5": {"toleranciaGlucosa": "Realizada","toleranciaGlucosaRealizada": "Normal","vitaminaD": "","vitaminaDRealizada": "","inmunoglobulina": "Realizada",</v>
      </c>
      <c r="Z2193" t="str">
        <f t="shared" si="208"/>
        <v>"inmunoglobulinaRealizada": "&lt; 500"},"seccion6": {"actividadDeportiva": "Sí"}}]}}, { upsert: true } );</v>
      </c>
      <c r="AA2193" t="str">
        <f t="shared" si="209"/>
        <v>db.pacientes.updateOne({"_id":ObjectId('61e34254ec4ec02e84f5de9b')},{ $set: { "seguimientos": [{"id": "2014","seccion1": {"fechaSeguimiento": "2014-12-29","institucion": "CEMIC","fallecimiento": "No","fechaFallecimiento": "","causaFallecimiento": "","nivelEducativo": "Universitario Incompleto","actividadLaboral": "","coberturaSocial": "Sí","tratamientoAntibioticoHospitalizado": "","embarazo": "No"},"seccion4": {"cultivos": "7"},"seccion5": {"toleranciaGlucosa": "Realizada","toleranciaGlucosaRealizada": "Normal","vitaminaD": "","vitaminaDRealizada": "","inmunoglobulina": "Realizada","inmunoglobulinaRealizada": "&lt; 500"},"seccion6": {"actividadDeportiva": "Sí"}}]}}, { upsert: true } );</v>
      </c>
    </row>
    <row r="2194" spans="1:27" x14ac:dyDescent="0.3">
      <c r="A2194" t="s">
        <v>1365</v>
      </c>
      <c r="B2194">
        <v>941</v>
      </c>
      <c r="C2194">
        <v>2015</v>
      </c>
      <c r="D2194" s="5">
        <v>42205</v>
      </c>
      <c r="E2194" s="5" t="str">
        <f t="shared" si="204"/>
        <v>2015-7-20</v>
      </c>
      <c r="F2194" t="s">
        <v>463</v>
      </c>
      <c r="G2194" t="s">
        <v>35</v>
      </c>
      <c r="K2194" t="s">
        <v>76</v>
      </c>
      <c r="L2194" t="s">
        <v>281</v>
      </c>
      <c r="N2194" t="s">
        <v>35</v>
      </c>
      <c r="O2194" t="s">
        <v>48</v>
      </c>
      <c r="P2194" t="s">
        <v>261</v>
      </c>
      <c r="Q2194" t="s">
        <v>34</v>
      </c>
      <c r="R2194" t="s">
        <v>261</v>
      </c>
      <c r="S2194" t="s">
        <v>34</v>
      </c>
      <c r="T2194" t="s">
        <v>261</v>
      </c>
      <c r="U2194" t="s">
        <v>40</v>
      </c>
      <c r="V2194" t="s">
        <v>281</v>
      </c>
      <c r="W2194" t="str">
        <f t="shared" si="205"/>
        <v>db.pacientes.updateOne({"_id":ObjectId('61e34254ec4ec02e84f5de9b')},{ $set: { "seguimientos": [{"id": "2015","seccion1": {"fechaSeguimiento": "2015-7-20","institucion": "CEMIC",</v>
      </c>
      <c r="X2194" t="str">
        <f t="shared" si="206"/>
        <v>"fallecimiento": "No","fechaFallecimiento": "","causaFallecimiento": "","nivelEducativo": "","actividadLaboral": "Trabaja, completo","coberturaSocial": "Sí","tratamientoAntibioticoHospitalizado": "","embarazo": "No"},</v>
      </c>
      <c r="Y2194" t="str">
        <f t="shared" si="207"/>
        <v>"seccion4": {"cultivos": "5"},"seccion5": {"toleranciaGlucosa": "Realizada","toleranciaGlucosaRealizada": "Normal","vitaminaD": "Realizada","vitaminaDRealizada": "Normal","inmunoglobulina": "Realizada",</v>
      </c>
      <c r="Z2194" t="str">
        <f t="shared" si="208"/>
        <v>"inmunoglobulinaRealizada": "&lt; 500"},"seccion6": {"actividadDeportiva": "Sí"}}]}}, { upsert: true } );</v>
      </c>
      <c r="AA2194" t="str">
        <f t="shared" si="209"/>
        <v>db.pacientes.updateOne({"_id":ObjectId('61e34254ec4ec02e84f5de9b')},{ $set: { "seguimientos": [{"id": "2015","seccion1": {"fechaSeguimiento": "2015-7-20","institucion": "CEMIC","fallecimiento": "No","fechaFallecimiento": "","causaFallecimiento": "","nivelEducativo": "","actividadLaboral": "Trabaja, completo","coberturaSocial": "Sí","tratamientoAntibioticoHospitalizado": "","embarazo": "No"},"seccion4": {"cultivos": "5"},"seccion5": {"toleranciaGlucosa": "Realizada","toleranciaGlucosaRealizada": "Normal","vitaminaD": "Realizada","vitaminaDRealizada": "Normal","inmunoglobulina": "Realizada","inmunoglobulinaRealizada": "&lt; 500"},"seccion6": {"actividadDeportiva": "Sí"}}]}}, { upsert: true } );</v>
      </c>
    </row>
    <row r="2195" spans="1:27" x14ac:dyDescent="0.3">
      <c r="A2195" t="s">
        <v>1365</v>
      </c>
      <c r="B2195">
        <v>941</v>
      </c>
      <c r="C2195">
        <v>2016</v>
      </c>
      <c r="D2195" s="5">
        <v>42555</v>
      </c>
      <c r="E2195" s="5" t="str">
        <f t="shared" si="204"/>
        <v>2016-7-4</v>
      </c>
      <c r="F2195" t="s">
        <v>463</v>
      </c>
      <c r="G2195" t="s">
        <v>35</v>
      </c>
      <c r="K2195" t="s">
        <v>76</v>
      </c>
      <c r="L2195" t="s">
        <v>281</v>
      </c>
      <c r="N2195" t="s">
        <v>35</v>
      </c>
      <c r="O2195" t="s">
        <v>49</v>
      </c>
      <c r="P2195" t="s">
        <v>261</v>
      </c>
      <c r="Q2195" t="s">
        <v>34</v>
      </c>
      <c r="R2195" t="s">
        <v>261</v>
      </c>
      <c r="S2195" t="s">
        <v>34</v>
      </c>
      <c r="T2195" t="s">
        <v>261</v>
      </c>
      <c r="U2195" t="s">
        <v>40</v>
      </c>
      <c r="V2195" t="s">
        <v>281</v>
      </c>
      <c r="W2195" t="str">
        <f t="shared" si="205"/>
        <v>db.pacientes.updateOne({"_id":ObjectId('61e34254ec4ec02e84f5de9b')},{ $set: { "seguimientos": [{"id": "2016","seccion1": {"fechaSeguimiento": "2016-7-4","institucion": "CEMIC",</v>
      </c>
      <c r="X2195" t="str">
        <f t="shared" si="206"/>
        <v>"fallecimiento": "No","fechaFallecimiento": "","causaFallecimiento": "","nivelEducativo": "","actividadLaboral": "Trabaja, completo","coberturaSocial": "Sí","tratamientoAntibioticoHospitalizado": "","embarazo": "No"},</v>
      </c>
      <c r="Y2195" t="str">
        <f t="shared" si="207"/>
        <v>"seccion4": {"cultivos": "4"},"seccion5": {"toleranciaGlucosa": "Realizada","toleranciaGlucosaRealizada": "Normal","vitaminaD": "Realizada","vitaminaDRealizada": "Normal","inmunoglobulina": "Realizada",</v>
      </c>
      <c r="Z2195" t="str">
        <f t="shared" si="208"/>
        <v>"inmunoglobulinaRealizada": "&lt; 500"},"seccion6": {"actividadDeportiva": "Sí"}}]}}, { upsert: true } );</v>
      </c>
      <c r="AA2195" t="str">
        <f t="shared" si="209"/>
        <v>db.pacientes.updateOne({"_id":ObjectId('61e34254ec4ec02e84f5de9b')},{ $set: { "seguimientos": [{"id": "2016","seccion1": {"fechaSeguimiento": "2016-7-4","institucion": "CEMIC","fallecimiento": "No","fechaFallecimiento": "","causaFallecimiento": "","nivelEducativo": "","actividadLaboral": "Trabaja, completo","coberturaSocial": "Sí","tratamientoAntibioticoHospitalizado": "","embarazo": "No"},"seccion4": {"cultivos": "4"},"seccion5": {"toleranciaGlucosa": "Realizada","toleranciaGlucosaRealizada": "Normal","vitaminaD": "Realizada","vitaminaDRealizada": "Normal","inmunoglobulina": "Realizada","inmunoglobulinaRealizada": "&lt; 500"},"seccion6": {"actividadDeportiva": "Sí"}}]}}, { upsert: true } );</v>
      </c>
    </row>
    <row r="2196" spans="1:27" x14ac:dyDescent="0.3">
      <c r="A2196" t="s">
        <v>1365</v>
      </c>
      <c r="B2196">
        <v>941</v>
      </c>
      <c r="C2196">
        <v>2018</v>
      </c>
      <c r="D2196" s="5">
        <v>43223</v>
      </c>
      <c r="E2196" s="5" t="str">
        <f t="shared" si="204"/>
        <v>2018-5-3</v>
      </c>
      <c r="F2196" t="s">
        <v>463</v>
      </c>
      <c r="G2196" t="s">
        <v>35</v>
      </c>
      <c r="K2196" t="s">
        <v>76</v>
      </c>
      <c r="L2196" t="s">
        <v>281</v>
      </c>
      <c r="N2196" t="s">
        <v>35</v>
      </c>
      <c r="O2196" t="s">
        <v>48</v>
      </c>
      <c r="P2196" t="s">
        <v>261</v>
      </c>
      <c r="Q2196" t="s">
        <v>34</v>
      </c>
      <c r="R2196" t="s">
        <v>261</v>
      </c>
      <c r="S2196" t="s">
        <v>34</v>
      </c>
      <c r="T2196" t="s">
        <v>261</v>
      </c>
      <c r="U2196" t="s">
        <v>40</v>
      </c>
      <c r="V2196" t="s">
        <v>281</v>
      </c>
      <c r="W2196" t="str">
        <f t="shared" si="205"/>
        <v>db.pacientes.updateOne({"_id":ObjectId('61e34254ec4ec02e84f5de9b')},{ $set: { "seguimientos": [{"id": "2018","seccion1": {"fechaSeguimiento": "2018-5-3","institucion": "CEMIC",</v>
      </c>
      <c r="X2196" t="str">
        <f t="shared" si="206"/>
        <v>"fallecimiento": "No","fechaFallecimiento": "","causaFallecimiento": "","nivelEducativo": "","actividadLaboral": "Trabaja, completo","coberturaSocial": "Sí","tratamientoAntibioticoHospitalizado": "","embarazo": "No"},</v>
      </c>
      <c r="Y2196" t="str">
        <f t="shared" si="207"/>
        <v>"seccion4": {"cultivos": "5"},"seccion5": {"toleranciaGlucosa": "Realizada","toleranciaGlucosaRealizada": "Normal","vitaminaD": "Realizada","vitaminaDRealizada": "Normal","inmunoglobulina": "Realizada",</v>
      </c>
      <c r="Z2196" t="str">
        <f t="shared" si="208"/>
        <v>"inmunoglobulinaRealizada": "&lt; 500"},"seccion6": {"actividadDeportiva": "Sí"}}]}}, { upsert: true } );</v>
      </c>
      <c r="AA2196" t="str">
        <f t="shared" si="209"/>
        <v>db.pacientes.updateOne({"_id":ObjectId('61e34254ec4ec02e84f5de9b')},{ $set: { "seguimientos": [{"id": "2018","seccion1": {"fechaSeguimiento": "2018-5-3","institucion": "CEMIC","fallecimiento": "No","fechaFallecimiento": "","causaFallecimiento": "","nivelEducativo": "","actividadLaboral": "Trabaja, completo","coberturaSocial": "Sí","tratamientoAntibioticoHospitalizado": "","embarazo": "No"},"seccion4": {"cultivos": "5"},"seccion5": {"toleranciaGlucosa": "Realizada","toleranciaGlucosaRealizada": "Normal","vitaminaD": "Realizada","vitaminaDRealizada": "Normal","inmunoglobulina": "Realizada","inmunoglobulinaRealizada": "&lt; 500"},"seccion6": {"actividadDeportiva": "Sí"}}]}}, { upsert: true } );</v>
      </c>
    </row>
    <row r="2197" spans="1:27" x14ac:dyDescent="0.3">
      <c r="A2197" t="s">
        <v>1366</v>
      </c>
      <c r="B2197">
        <v>942</v>
      </c>
      <c r="C2197">
        <v>2013</v>
      </c>
      <c r="D2197" s="5">
        <v>41449</v>
      </c>
      <c r="E2197" s="5" t="str">
        <f t="shared" si="204"/>
        <v>2013-6-24</v>
      </c>
      <c r="F2197" t="s">
        <v>416</v>
      </c>
      <c r="G2197" t="s">
        <v>35</v>
      </c>
      <c r="J2197" t="s">
        <v>57</v>
      </c>
      <c r="L2197" t="s">
        <v>281</v>
      </c>
      <c r="N2197" t="s">
        <v>35</v>
      </c>
      <c r="O2197" t="s">
        <v>49</v>
      </c>
      <c r="P2197" t="s">
        <v>118</v>
      </c>
      <c r="Q2197" t="s">
        <v>256</v>
      </c>
      <c r="R2197" t="s">
        <v>256</v>
      </c>
      <c r="S2197" t="s">
        <v>256</v>
      </c>
      <c r="T2197" t="s">
        <v>256</v>
      </c>
      <c r="U2197" t="s">
        <v>256</v>
      </c>
      <c r="V2197" t="s">
        <v>281</v>
      </c>
      <c r="W2197" t="str">
        <f t="shared" si="205"/>
        <v>db.pacientes.updateOne({"_id":ObjectId('61e34254ec4ec02e84f5de9c')},{ $set: { "seguimientos": [{"id": "2013","seccion1": {"fechaSeguimiento": "2013-6-24","institucion": "Hospital de Niños Ricardo Gutiérrez",</v>
      </c>
      <c r="X2197" t="str">
        <f t="shared" si="206"/>
        <v>"fallecimiento": "No","fechaFallecimiento": "","causaFallecimiento": "","nivelEducativo": "Analfabeta","actividadLaboral": "","coberturaSocial": "Sí","tratamientoAntibioticoHospitalizado": "","embarazo": "No"},</v>
      </c>
      <c r="Y2197" t="str">
        <f t="shared" si="207"/>
        <v>"seccion4": {"cultivos": "4"},"seccion5": {"toleranciaGlucosa": "No realizada","toleranciaGlucosaRealizada": "","vitaminaD": "","vitaminaDRealizada": "","inmunoglobulina": "",</v>
      </c>
      <c r="Z2197" t="str">
        <f t="shared" si="208"/>
        <v>"inmunoglobulinaRealizada": ""},"seccion6": {"actividadDeportiva": "Sí"}}]}}, { upsert: true } );</v>
      </c>
      <c r="AA2197" t="str">
        <f t="shared" si="209"/>
        <v>db.pacientes.updateOne({"_id":ObjectId('61e34254ec4ec02e84f5de9c')},{ $set: { "seguimientos": [{"id": "2013","seccion1": {"fechaSeguimiento": "2013-6-24","institucion": "Hospital de Niños Ricardo Gutiérrez","fallecimiento": "No","fechaFallecimiento": "","causaFallecimiento": "","nivelEducativo": "Analfabeta","actividadLaboral": "","coberturaSocial": "Sí","tratamientoAntibioticoHospitalizado": "","embarazo": "No"},"seccion4": {"cultivos": "4"},"seccion5": {"toleranciaGlucosa": "No realizada","toleranciaGlucosaRealizada": "","vitaminaD": "","vitaminaDRealizada": "","inmunoglobulina": "","inmunoglobulinaRealizada": ""},"seccion6": {"actividadDeportiva": "Sí"}}]}}, { upsert: true } );</v>
      </c>
    </row>
    <row r="2198" spans="1:27" x14ac:dyDescent="0.3">
      <c r="A2198" t="s">
        <v>1368</v>
      </c>
      <c r="B2198">
        <v>944</v>
      </c>
      <c r="C2198">
        <v>2013</v>
      </c>
      <c r="D2198" s="5">
        <v>41570</v>
      </c>
      <c r="E2198" s="5" t="str">
        <f t="shared" si="204"/>
        <v>2013-10-23</v>
      </c>
      <c r="F2198" t="s">
        <v>1959</v>
      </c>
      <c r="G2198" t="s">
        <v>35</v>
      </c>
      <c r="J2198" t="s">
        <v>63</v>
      </c>
      <c r="K2198" t="s">
        <v>70</v>
      </c>
      <c r="L2198" t="s">
        <v>281</v>
      </c>
      <c r="N2198" t="s">
        <v>35</v>
      </c>
      <c r="P2198" t="s">
        <v>118</v>
      </c>
      <c r="Q2198" t="s">
        <v>256</v>
      </c>
      <c r="R2198" t="s">
        <v>256</v>
      </c>
      <c r="S2198" t="s">
        <v>256</v>
      </c>
      <c r="T2198" t="s">
        <v>256</v>
      </c>
      <c r="U2198" t="s">
        <v>256</v>
      </c>
      <c r="V2198" t="s">
        <v>256</v>
      </c>
      <c r="W2198" t="str">
        <f t="shared" si="205"/>
        <v>db.pacientes.updateOne({"_id":ObjectId('61e34254ec4ec02e84f5de9e')},{ $set: { "seguimientos": [{"id": "2013","seccion1": {"fechaSeguimiento": "2013-10-23","institucion": "Hospital Dr. Antonio A. Cetrángolo",</v>
      </c>
      <c r="X2198" t="str">
        <f t="shared" si="206"/>
        <v>"fallecimiento": "No","fechaFallecimiento": "","causaFallecimiento": "","nivelEducativo": "Secundaria completa","actividadLaboral": "No trabaja","coberturaSocial": "Sí","tratamientoAntibioticoHospitalizado": "","embarazo": "No"},</v>
      </c>
      <c r="Y2198" t="str">
        <f t="shared" si="207"/>
        <v>"seccion4": {"cultivos": ""},"seccion5": {"toleranciaGlucosa": "No realizada","toleranciaGlucosaRealizada": "","vitaminaD": "","vitaminaDRealizada": "","inmunoglobulina": "",</v>
      </c>
      <c r="Z2198" t="str">
        <f t="shared" si="208"/>
        <v>"inmunoglobulinaRealizada": ""},"seccion6": {"actividadDeportiva": ""}}]}}, { upsert: true } );</v>
      </c>
      <c r="AA2198" t="str">
        <f t="shared" si="209"/>
        <v>db.pacientes.updateOne({"_id":ObjectId('61e34254ec4ec02e84f5de9e')},{ $set: { "seguimientos": [{"id": "2013","seccion1": {"fechaSeguimiento": "2013-10-23","institucion": "Hospital Dr. Antonio A. Cetrángolo","fallecimiento": "No","fechaFallecimiento": "","causaFallecimiento": "","nivelEducativo": "Secundaria completa","actividadLaboral": "No trabaja","coberturaSocial": "Sí","tratamientoAntibioticoHospitalizado": "","embarazo": "No"},"seccion4":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2199" spans="1:27" x14ac:dyDescent="0.3">
      <c r="A2199" t="s">
        <v>1369</v>
      </c>
      <c r="B2199">
        <v>945</v>
      </c>
      <c r="C2199">
        <v>2013</v>
      </c>
      <c r="D2199" s="5">
        <v>41618</v>
      </c>
      <c r="E2199" s="5" t="str">
        <f t="shared" si="204"/>
        <v>2013-12-10</v>
      </c>
      <c r="F2199" t="s">
        <v>1959</v>
      </c>
      <c r="G2199" t="s">
        <v>35</v>
      </c>
      <c r="J2199" t="s">
        <v>38</v>
      </c>
      <c r="L2199" t="s">
        <v>281</v>
      </c>
      <c r="N2199" t="s">
        <v>35</v>
      </c>
      <c r="P2199" t="s">
        <v>118</v>
      </c>
      <c r="Q2199" t="s">
        <v>256</v>
      </c>
      <c r="R2199" t="s">
        <v>256</v>
      </c>
      <c r="S2199" t="s">
        <v>256</v>
      </c>
      <c r="T2199" t="s">
        <v>256</v>
      </c>
      <c r="U2199" t="s">
        <v>256</v>
      </c>
      <c r="V2199" t="s">
        <v>281</v>
      </c>
      <c r="W2199" t="str">
        <f t="shared" si="205"/>
        <v>db.pacientes.updateOne({"_id":ObjectId('61e34254ec4ec02e84f5de9f')},{ $set: { "seguimientos": [{"id": "2013","seccion1": {"fechaSeguimiento": "2013-12-10","institucion": "Hospital Dr. Antonio A. Cetrángolo",</v>
      </c>
      <c r="X2199" t="str">
        <f t="shared" si="206"/>
        <v>"fallecimiento": "No","fechaFallecimiento": "","causaFallecimiento": "","nivelEducativo": "Primaria incompleta","actividadLaboral": "","coberturaSocial": "Sí","tratamientoAntibioticoHospitalizado": "","embarazo": "No"},</v>
      </c>
      <c r="Y2199" t="str">
        <f t="shared" si="207"/>
        <v>"seccion4": {"cultivos": ""},"seccion5": {"toleranciaGlucosa": "No realizada","toleranciaGlucosaRealizada": "","vitaminaD": "","vitaminaDRealizada": "","inmunoglobulina": "",</v>
      </c>
      <c r="Z2199" t="str">
        <f t="shared" si="208"/>
        <v>"inmunoglobulinaRealizada": ""},"seccion6": {"actividadDeportiva": "Sí"}}]}}, { upsert: true } );</v>
      </c>
      <c r="AA2199" t="str">
        <f t="shared" si="209"/>
        <v>db.pacientes.updateOne({"_id":ObjectId('61e34254ec4ec02e84f5de9f')},{ $set: { "seguimientos": [{"id": "2013","seccion1": {"fechaSeguimiento": "2013-12-10","institucion": "Hospital Dr. Antonio A. Cetrángolo","fallecimiento": "No","fechaFallecimiento": "","causaFallecimiento": "","nivelEducativo": "Primaria incompleta","actividadLaboral": "","coberturaSocial": "Sí","tratamientoAntibioticoHospitalizado": "","embarazo": "No"},"seccion4": {"cultivos": ""},"seccion5": {"toleranciaGlucosa": "No realizada","toleranciaGlucosaRealizada": "","vitaminaD": "","vitaminaDRealizada": "","inmunoglobulina": "","inmunoglobulinaRealizada": ""},"seccion6": {"actividadDeportiva": "Sí"}}]}}, { upsert: true } );</v>
      </c>
    </row>
    <row r="2200" spans="1:27" x14ac:dyDescent="0.3">
      <c r="A2200" t="s">
        <v>1370</v>
      </c>
      <c r="B2200">
        <v>946</v>
      </c>
      <c r="C2200">
        <v>2013</v>
      </c>
      <c r="D2200" s="5">
        <v>41600</v>
      </c>
      <c r="E2200" s="5" t="str">
        <f t="shared" si="204"/>
        <v>2013-11-22</v>
      </c>
      <c r="F2200" t="s">
        <v>1959</v>
      </c>
      <c r="G2200" t="s">
        <v>35</v>
      </c>
      <c r="L2200" t="s">
        <v>281</v>
      </c>
      <c r="N2200" t="s">
        <v>35</v>
      </c>
      <c r="P2200" t="s">
        <v>118</v>
      </c>
      <c r="Q2200" t="s">
        <v>256</v>
      </c>
      <c r="R2200" t="s">
        <v>256</v>
      </c>
      <c r="S2200" t="s">
        <v>256</v>
      </c>
      <c r="T2200" t="s">
        <v>256</v>
      </c>
      <c r="U2200" t="s">
        <v>256</v>
      </c>
      <c r="V2200" t="s">
        <v>256</v>
      </c>
      <c r="W2200" t="str">
        <f t="shared" si="205"/>
        <v>db.pacientes.updateOne({"_id":ObjectId('61e34254ec4ec02e84f5dea0')},{ $set: { "seguimientos": [{"id": "2013","seccion1": {"fechaSeguimiento": "2013-11-22","institucion": "Hospital Dr. Antonio A. Cetrángolo",</v>
      </c>
      <c r="X2200" t="str">
        <f t="shared" si="206"/>
        <v>"fallecimiento": "No","fechaFallecimiento": "","causaFallecimiento": "","nivelEducativo": "","actividadLaboral": "","coberturaSocial": "Sí","tratamientoAntibioticoHospitalizado": "","embarazo": "No"},</v>
      </c>
      <c r="Y2200" t="str">
        <f t="shared" si="207"/>
        <v>"seccion4": {"cultivos": ""},"seccion5": {"toleranciaGlucosa": "No realizada","toleranciaGlucosaRealizada": "","vitaminaD": "","vitaminaDRealizada": "","inmunoglobulina": "",</v>
      </c>
      <c r="Z2200" t="str">
        <f t="shared" si="208"/>
        <v>"inmunoglobulinaRealizada": ""},"seccion6": {"actividadDeportiva": ""}}]}}, { upsert: true } );</v>
      </c>
      <c r="AA2200" t="str">
        <f t="shared" si="209"/>
        <v>db.pacientes.updateOne({"_id":ObjectId('61e34254ec4ec02e84f5dea0')},{ $set: { "seguimientos": [{"id": "2013","seccion1": {"fechaSeguimiento": "2013-11-22","institucion": "Hospital Dr. Antonio A. Cetrángolo","fallecimiento": "No","fechaFallecimiento": "","causaFallecimiento": "","nivelEducativo": "","actividadLaboral": "","coberturaSocial": "Sí","tratamientoAntibioticoHospitalizado": "","embarazo": "No"},"seccion4":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2201" spans="1:27" x14ac:dyDescent="0.3">
      <c r="A2201" t="s">
        <v>1371</v>
      </c>
      <c r="B2201">
        <v>947</v>
      </c>
      <c r="C2201">
        <v>2013</v>
      </c>
      <c r="D2201" s="5">
        <v>41548</v>
      </c>
      <c r="E2201" s="5" t="str">
        <f t="shared" si="204"/>
        <v>2013-10-1</v>
      </c>
      <c r="F2201" t="s">
        <v>1959</v>
      </c>
      <c r="G2201" t="s">
        <v>35</v>
      </c>
      <c r="L2201" t="s">
        <v>281</v>
      </c>
      <c r="N2201" t="s">
        <v>35</v>
      </c>
      <c r="P2201" t="s">
        <v>118</v>
      </c>
      <c r="Q2201" t="s">
        <v>256</v>
      </c>
      <c r="R2201" t="s">
        <v>256</v>
      </c>
      <c r="S2201" t="s">
        <v>256</v>
      </c>
      <c r="T2201" t="s">
        <v>256</v>
      </c>
      <c r="U2201" t="s">
        <v>256</v>
      </c>
      <c r="V2201" t="s">
        <v>256</v>
      </c>
      <c r="W2201" t="str">
        <f t="shared" si="205"/>
        <v>db.pacientes.updateOne({"_id":ObjectId('61e34254ec4ec02e84f5dea1')},{ $set: { "seguimientos": [{"id": "2013","seccion1": {"fechaSeguimiento": "2013-10-1","institucion": "Hospital Dr. Antonio A. Cetrángolo",</v>
      </c>
      <c r="X2201" t="str">
        <f t="shared" si="206"/>
        <v>"fallecimiento": "No","fechaFallecimiento": "","causaFallecimiento": "","nivelEducativo": "","actividadLaboral": "","coberturaSocial": "Sí","tratamientoAntibioticoHospitalizado": "","embarazo": "No"},</v>
      </c>
      <c r="Y2201" t="str">
        <f t="shared" si="207"/>
        <v>"seccion4": {"cultivos": ""},"seccion5": {"toleranciaGlucosa": "No realizada","toleranciaGlucosaRealizada": "","vitaminaD": "","vitaminaDRealizada": "","inmunoglobulina": "",</v>
      </c>
      <c r="Z2201" t="str">
        <f t="shared" si="208"/>
        <v>"inmunoglobulinaRealizada": ""},"seccion6": {"actividadDeportiva": ""}}]}}, { upsert: true } );</v>
      </c>
      <c r="AA2201" t="str">
        <f t="shared" si="209"/>
        <v>db.pacientes.updateOne({"_id":ObjectId('61e34254ec4ec02e84f5dea1')},{ $set: { "seguimientos": [{"id": "2013","seccion1": {"fechaSeguimiento": "2013-10-1","institucion": "Hospital Dr. Antonio A. Cetrángolo","fallecimiento": "No","fechaFallecimiento": "","causaFallecimiento": "","nivelEducativo": "","actividadLaboral": "","coberturaSocial": "Sí","tratamientoAntibioticoHospitalizado": "","embarazo": "No"},"seccion4":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2202" spans="1:27" x14ac:dyDescent="0.3">
      <c r="A2202" t="s">
        <v>1373</v>
      </c>
      <c r="B2202">
        <v>950</v>
      </c>
      <c r="C2202">
        <v>2013</v>
      </c>
      <c r="D2202" s="5">
        <v>41606</v>
      </c>
      <c r="E2202" s="5" t="str">
        <f t="shared" si="204"/>
        <v>2013-11-28</v>
      </c>
      <c r="F2202" t="s">
        <v>469</v>
      </c>
      <c r="G2202" t="s">
        <v>35</v>
      </c>
      <c r="J2202" t="s">
        <v>38</v>
      </c>
      <c r="L2202" t="s">
        <v>281</v>
      </c>
      <c r="N2202" t="s">
        <v>35</v>
      </c>
      <c r="O2202" t="s">
        <v>41</v>
      </c>
      <c r="P2202" t="s">
        <v>261</v>
      </c>
      <c r="Q2202" t="s">
        <v>34</v>
      </c>
      <c r="R2202" t="s">
        <v>256</v>
      </c>
      <c r="S2202" t="s">
        <v>256</v>
      </c>
      <c r="T2202" t="s">
        <v>256</v>
      </c>
      <c r="U2202" t="s">
        <v>256</v>
      </c>
      <c r="V2202" t="s">
        <v>281</v>
      </c>
      <c r="W2202" t="str">
        <f t="shared" si="205"/>
        <v>db.pacientes.updateOne({"_id":ObjectId('61e34254ec4ec02e84f5dea3')},{ $set: { "seguimientos": [{"id": "2013","seccion1": {"fechaSeguimiento": "2013-11-28","institucion": "Hospital SAMIC  Eldorado Misiones",</v>
      </c>
      <c r="X2202" t="str">
        <f t="shared" si="206"/>
        <v>"fallecimiento": "No","fechaFallecimiento": "","causaFallecimiento": "","nivelEducativo": "Primaria incompleta","actividadLaboral": "","coberturaSocial": "Sí","tratamientoAntibioticoHospitalizado": "","embarazo": "No"},</v>
      </c>
      <c r="Y2202" t="str">
        <f t="shared" si="207"/>
        <v>"seccion4": {"cultivos": "6"},"seccion5": {"toleranciaGlucosa": "Realizada","toleranciaGlucosaRealizada": "Normal","vitaminaD": "","vitaminaDRealizada": "","inmunoglobulina": "",</v>
      </c>
      <c r="Z2202" t="str">
        <f t="shared" si="208"/>
        <v>"inmunoglobulinaRealizada": ""},"seccion6": {"actividadDeportiva": "Sí"}}]}}, { upsert: true } );</v>
      </c>
      <c r="AA2202" t="str">
        <f t="shared" si="209"/>
        <v>db.pacientes.updateOne({"_id":ObjectId('61e34254ec4ec02e84f5dea3')},{ $set: { "seguimientos": [{"id": "2013","seccion1": {"fechaSeguimiento": "2013-11-28","institucion": "Hospital SAMIC  Eldorado Misiones","fallecimiento": "No","fechaFallecimiento": "","causaFallecimiento": "","nivelEducativo": "Primaria incompleta","actividadLaboral": "","coberturaSocial": "Sí","tratamientoAntibioticoHospitalizado": "","embarazo": "No"},"seccion4": {"cultivos": "6"},"seccion5": {"toleranciaGlucosa": "Realizada","toleranciaGlucosaRealizada": "Normal","vitaminaD": "","vitaminaDRealizada": "","inmunoglobulina": "","inmunoglobulinaRealizada": ""},"seccion6": {"actividadDeportiva": "Sí"}}]}}, { upsert: true } );</v>
      </c>
    </row>
    <row r="2203" spans="1:27" x14ac:dyDescent="0.3">
      <c r="A2203" t="s">
        <v>1375</v>
      </c>
      <c r="B2203">
        <v>952</v>
      </c>
      <c r="C2203">
        <v>2012</v>
      </c>
      <c r="D2203" s="5">
        <v>41052</v>
      </c>
      <c r="E2203" s="5" t="str">
        <f t="shared" si="204"/>
        <v>2012-5-23</v>
      </c>
      <c r="F2203" t="s">
        <v>1962</v>
      </c>
      <c r="G2203" t="s">
        <v>35</v>
      </c>
      <c r="J2203" t="s">
        <v>61</v>
      </c>
      <c r="L2203" t="s">
        <v>281</v>
      </c>
      <c r="M2203" t="s">
        <v>45</v>
      </c>
      <c r="N2203" t="s">
        <v>35</v>
      </c>
      <c r="O2203" t="s">
        <v>46</v>
      </c>
      <c r="P2203" t="s">
        <v>261</v>
      </c>
      <c r="Q2203" t="s">
        <v>34</v>
      </c>
      <c r="R2203" t="s">
        <v>256</v>
      </c>
      <c r="S2203" t="s">
        <v>256</v>
      </c>
      <c r="T2203" t="s">
        <v>256</v>
      </c>
      <c r="U2203" t="s">
        <v>256</v>
      </c>
      <c r="V2203" t="s">
        <v>256</v>
      </c>
      <c r="W2203" t="str">
        <f t="shared" si="205"/>
        <v>db.pacientes.updateOne({"_id":ObjectId('61e34254ec4ec02e84f5dea5')},{ $set: { "seguimientos": [{"id": "2012","seccion1": {"fechaSeguimiento": "2012-5-23","institucion": "HOSPITAL de PEDIATRÍA Juan P. Garrahan",</v>
      </c>
      <c r="X2203" t="str">
        <f t="shared" si="206"/>
        <v>"fallecimiento": "No","fechaFallecimiento": "","causaFallecimiento": "","nivelEducativo": "Secundaria incompleta","actividadLaboral": "","coberturaSocial": "Sí","tratamientoAntibioticoHospitalizado": "1","embarazo": "No"},</v>
      </c>
      <c r="Y2203" t="str">
        <f t="shared" si="207"/>
        <v>"seccion4": {"cultivos": "3"},"seccion5": {"toleranciaGlucosa": "Realizada","toleranciaGlucosaRealizada": "Normal","vitaminaD": "","vitaminaDRealizada": "","inmunoglobulina": "",</v>
      </c>
      <c r="Z2203" t="str">
        <f t="shared" si="208"/>
        <v>"inmunoglobulinaRealizada": ""},"seccion6": {"actividadDeportiva": ""}}]}}, { upsert: true } );</v>
      </c>
      <c r="AA2203" t="str">
        <f t="shared" si="209"/>
        <v>db.pacientes.updateOne({"_id":ObjectId('61e34254ec4ec02e84f5dea5')},{ $set: { "seguimientos": [{"id": "2012","seccion1": {"fechaSeguimiento": "2012-5-23","institucion": "HOSPITAL de PEDIATRÍA Juan P. Garrahan","fallecimiento": "No","fechaFallecimiento": "","causaFallecimiento": "","nivelEducativo": "Secundaria incompleta","actividadLaboral": "","coberturaSocial": "Sí","tratamientoAntibioticoHospitalizado": "1","embarazo": "No"},"seccion4": {"cultivos": "3"},"seccion5": {"toleranciaGlucosa": "Realizada","toleranciaGlucosaRealizada": "Normal","vitaminaD": "","vitaminaDRealizada": "","inmunoglobulina": "","inmunoglobulinaRealizada": ""},"seccion6": {"actividadDeportiva": ""}}]}}, { upsert: true } );</v>
      </c>
    </row>
    <row r="2204" spans="1:27" x14ac:dyDescent="0.3">
      <c r="A2204" t="s">
        <v>1376</v>
      </c>
      <c r="B2204">
        <v>953</v>
      </c>
      <c r="C2204">
        <v>2013</v>
      </c>
      <c r="D2204" s="5">
        <v>41613</v>
      </c>
      <c r="E2204" s="5" t="str">
        <f t="shared" si="204"/>
        <v>2013-12-5</v>
      </c>
      <c r="F2204" t="s">
        <v>1962</v>
      </c>
      <c r="G2204" t="s">
        <v>35</v>
      </c>
      <c r="L2204" t="s">
        <v>281</v>
      </c>
      <c r="N2204" t="s">
        <v>35</v>
      </c>
      <c r="O2204" t="s">
        <v>46</v>
      </c>
      <c r="P2204" t="s">
        <v>261</v>
      </c>
      <c r="Q2204" t="s">
        <v>34</v>
      </c>
      <c r="R2204" t="s">
        <v>256</v>
      </c>
      <c r="S2204" t="s">
        <v>256</v>
      </c>
      <c r="T2204" t="s">
        <v>256</v>
      </c>
      <c r="U2204" t="s">
        <v>256</v>
      </c>
      <c r="V2204" t="s">
        <v>256</v>
      </c>
      <c r="W2204" t="str">
        <f t="shared" si="205"/>
        <v>db.pacientes.updateOne({"_id":ObjectId('61e34254ec4ec02e84f5dea6')},{ $set: { "seguimientos": [{"id": "2013","seccion1": {"fechaSeguimiento": "2013-12-5","institucion": "HOSPITAL de PEDIATRÍA Juan P. Garrahan",</v>
      </c>
      <c r="X2204" t="str">
        <f t="shared" si="206"/>
        <v>"fallecimiento": "No","fechaFallecimiento": "","causaFallecimiento": "","nivelEducativo": "","actividadLaboral": "","coberturaSocial": "Sí","tratamientoAntibioticoHospitalizado": "","embarazo": "No"},</v>
      </c>
      <c r="Y2204" t="str">
        <f t="shared" si="207"/>
        <v>"seccion4": {"cultivos": "3"},"seccion5": {"toleranciaGlucosa": "Realizada","toleranciaGlucosaRealizada": "Normal","vitaminaD": "","vitaminaDRealizada": "","inmunoglobulina": "",</v>
      </c>
      <c r="Z2204" t="str">
        <f t="shared" si="208"/>
        <v>"inmunoglobulinaRealizada": ""},"seccion6": {"actividadDeportiva": ""}}]}}, { upsert: true } );</v>
      </c>
      <c r="AA2204" t="str">
        <f t="shared" si="209"/>
        <v>db.pacientes.updateOne({"_id":ObjectId('61e34254ec4ec02e84f5dea6')},{ $set: { "seguimientos": [{"id": "2013","seccion1": {"fechaSeguimiento": "2013-12-5","institucion": "HOSPITAL de PEDIATRÍA Juan P. Garrahan","fallecimiento": "No","fechaFallecimiento": "","causaFallecimiento": "","nivelEducativo": "","actividadLaboral": "","coberturaSocial": "Sí","tratamientoAntibioticoHospitalizado": "","embarazo": "No"},"seccion4": {"cultivos": "3"},"seccion5": {"toleranciaGlucosa": "Realizada","toleranciaGlucosaRealizada": "Normal","vitaminaD": "","vitaminaDRealizada": "","inmunoglobulina": "","inmunoglobulinaRealizada": ""},"seccion6": {"actividadDeportiva": ""}}]}}, { upsert: true } );</v>
      </c>
    </row>
    <row r="2205" spans="1:27" x14ac:dyDescent="0.3">
      <c r="A2205" t="s">
        <v>1377</v>
      </c>
      <c r="B2205">
        <v>954</v>
      </c>
      <c r="C2205">
        <v>2013</v>
      </c>
      <c r="D2205" s="5">
        <v>41589</v>
      </c>
      <c r="E2205" s="5" t="str">
        <f t="shared" si="204"/>
        <v>2013-11-11</v>
      </c>
      <c r="F2205" t="s">
        <v>1962</v>
      </c>
      <c r="G2205" t="s">
        <v>35</v>
      </c>
      <c r="L2205" t="s">
        <v>281</v>
      </c>
      <c r="M2205" t="s">
        <v>45</v>
      </c>
      <c r="N2205" t="s">
        <v>35</v>
      </c>
      <c r="O2205" t="s">
        <v>46</v>
      </c>
      <c r="P2205" t="s">
        <v>261</v>
      </c>
      <c r="Q2205" t="s">
        <v>34</v>
      </c>
      <c r="R2205" t="s">
        <v>256</v>
      </c>
      <c r="S2205" t="s">
        <v>256</v>
      </c>
      <c r="T2205" t="s">
        <v>256</v>
      </c>
      <c r="U2205" t="s">
        <v>256</v>
      </c>
      <c r="V2205" t="s">
        <v>256</v>
      </c>
      <c r="W2205" t="str">
        <f t="shared" si="205"/>
        <v>db.pacientes.updateOne({"_id":ObjectId('61e34254ec4ec02e84f5dea7')},{ $set: { "seguimientos": [{"id": "2013","seccion1": {"fechaSeguimiento": "2013-11-11","institucion": "HOSPITAL de PEDIATRÍA Juan P. Garrahan",</v>
      </c>
      <c r="X2205" t="str">
        <f t="shared" si="206"/>
        <v>"fallecimiento": "No","fechaFallecimiento": "","causaFallecimiento": "","nivelEducativo": "","actividadLaboral": "","coberturaSocial": "Sí","tratamientoAntibioticoHospitalizado": "1","embarazo": "No"},</v>
      </c>
      <c r="Y2205" t="str">
        <f t="shared" si="207"/>
        <v>"seccion4": {"cultivos": "3"},"seccion5": {"toleranciaGlucosa": "Realizada","toleranciaGlucosaRealizada": "Normal","vitaminaD": "","vitaminaDRealizada": "","inmunoglobulina": "",</v>
      </c>
      <c r="Z2205" t="str">
        <f t="shared" si="208"/>
        <v>"inmunoglobulinaRealizada": ""},"seccion6": {"actividadDeportiva": ""}}]}}, { upsert: true } );</v>
      </c>
      <c r="AA2205" t="str">
        <f t="shared" si="209"/>
        <v>db.pacientes.updateOne({"_id":ObjectId('61e34254ec4ec02e84f5dea7')},{ $set: { "seguimientos": [{"id": "2013","seccion1": {"fechaSeguimiento": "2013-11-11","institucion": "HOSPITAL de PEDIATRÍA Juan P. Garrahan","fallecimiento": "No","fechaFallecimiento": "","causaFallecimiento": "","nivelEducativo": "","actividadLaboral": "","coberturaSocial": "Sí","tratamientoAntibioticoHospitalizado": "1","embarazo": "No"},"seccion4": {"cultivos": "3"},"seccion5": {"toleranciaGlucosa": "Realizada","toleranciaGlucosaRealizada": "Normal","vitaminaD": "","vitaminaDRealizada": "","inmunoglobulina": "","inmunoglobulinaRealizada": ""},"seccion6": {"actividadDeportiva": ""}}]}}, { upsert: true } );</v>
      </c>
    </row>
    <row r="2206" spans="1:27" x14ac:dyDescent="0.3">
      <c r="A2206" t="s">
        <v>1378</v>
      </c>
      <c r="B2206">
        <v>955</v>
      </c>
      <c r="C2206">
        <v>2012</v>
      </c>
      <c r="D2206" s="5">
        <v>40931</v>
      </c>
      <c r="E2206" s="5" t="str">
        <f t="shared" si="204"/>
        <v>2012-1-23</v>
      </c>
      <c r="F2206" t="s">
        <v>1962</v>
      </c>
      <c r="G2206" t="s">
        <v>35</v>
      </c>
      <c r="L2206" t="s">
        <v>35</v>
      </c>
      <c r="M2206" t="s">
        <v>37</v>
      </c>
      <c r="N2206" t="s">
        <v>35</v>
      </c>
      <c r="P2206" t="s">
        <v>261</v>
      </c>
      <c r="Q2206" t="s">
        <v>34</v>
      </c>
      <c r="R2206" t="s">
        <v>256</v>
      </c>
      <c r="S2206" t="s">
        <v>256</v>
      </c>
      <c r="T2206" t="s">
        <v>256</v>
      </c>
      <c r="U2206" t="s">
        <v>256</v>
      </c>
      <c r="V2206" t="s">
        <v>256</v>
      </c>
      <c r="W2206" t="str">
        <f t="shared" si="205"/>
        <v>db.pacientes.updateOne({"_id":ObjectId('61e34254ec4ec02e84f5dea8')},{ $set: { "seguimientos": [{"id": "2012","seccion1": {"fechaSeguimiento": "2012-1-23","institucion": "HOSPITAL de PEDIATRÍA Juan P. Garrahan",</v>
      </c>
      <c r="X2206" t="str">
        <f t="shared" si="206"/>
        <v>"fallecimiento": "No","fechaFallecimiento": "","causaFallecimiento": "","nivelEducativo": "","actividadLaboral": "","coberturaSocial": "No","tratamientoAntibioticoHospitalizado": "2","embarazo": "No"},</v>
      </c>
      <c r="Y2206" t="str">
        <f t="shared" si="207"/>
        <v>"seccion4": {"cultivos": ""},"seccion5": {"toleranciaGlucosa": "Realizada","toleranciaGlucosaRealizada": "Normal","vitaminaD": "","vitaminaDRealizada": "","inmunoglobulina": "",</v>
      </c>
      <c r="Z2206" t="str">
        <f t="shared" si="208"/>
        <v>"inmunoglobulinaRealizada": ""},"seccion6": {"actividadDeportiva": ""}}]}}, { upsert: true } );</v>
      </c>
      <c r="AA2206" t="str">
        <f t="shared" si="209"/>
        <v>db.pacientes.updateOne({"_id":ObjectId('61e34254ec4ec02e84f5dea8')},{ $set: { "seguimientos": [{"id": "2012","seccion1": {"fechaSeguimiento": "2012-1-23","institucion": "HOSPITAL de PEDIATRÍA Juan P. Garrahan","fallecimiento": "No","fechaFallecimiento": "","causaFallecimiento": "","nivelEducativo": "","actividadLaboral": "","coberturaSocial": "No","tratamientoAntibioticoHospitalizado": "2","embarazo": "No"},"seccion4": {"cultivos": ""},"seccion5": {"toleranciaGlucosa": "Realizada","toleranciaGlucosaRealizada": "Normal","vitaminaD": "","vitaminaDRealizada": "","inmunoglobulina": "","inmunoglobulinaRealizada": ""},"seccion6": {"actividadDeportiva": ""}}]}}, { upsert: true } );</v>
      </c>
    </row>
    <row r="2207" spans="1:27" x14ac:dyDescent="0.3">
      <c r="A2207" t="s">
        <v>1379</v>
      </c>
      <c r="B2207">
        <v>956</v>
      </c>
      <c r="C2207">
        <v>2013</v>
      </c>
      <c r="D2207" s="5">
        <v>41631</v>
      </c>
      <c r="E2207" s="5" t="str">
        <f t="shared" si="204"/>
        <v>2013-12-23</v>
      </c>
      <c r="F2207" t="s">
        <v>463</v>
      </c>
      <c r="G2207" t="s">
        <v>35</v>
      </c>
      <c r="J2207" t="s">
        <v>61</v>
      </c>
      <c r="L2207" t="s">
        <v>281</v>
      </c>
      <c r="N2207" t="s">
        <v>35</v>
      </c>
      <c r="O2207" t="s">
        <v>48</v>
      </c>
      <c r="P2207" t="s">
        <v>261</v>
      </c>
      <c r="Q2207" t="s">
        <v>34</v>
      </c>
      <c r="R2207" t="s">
        <v>256</v>
      </c>
      <c r="S2207" t="s">
        <v>256</v>
      </c>
      <c r="T2207" t="s">
        <v>261</v>
      </c>
      <c r="U2207" t="s">
        <v>40</v>
      </c>
      <c r="V2207" t="s">
        <v>281</v>
      </c>
      <c r="W2207" t="str">
        <f t="shared" si="205"/>
        <v>db.pacientes.updateOne({"_id":ObjectId('61e34254ec4ec02e84f5dea9')},{ $set: { "seguimientos": [{"id": "2013","seccion1": {"fechaSeguimiento": "2013-12-23","institucion": "CEMIC",</v>
      </c>
      <c r="X2207" t="str">
        <f t="shared" si="206"/>
        <v>"fallecimiento": "No","fechaFallecimiento": "","causaFallecimiento": "","nivelEducativo": "Secundaria incompleta","actividadLaboral": "","coberturaSocial": "Sí","tratamientoAntibioticoHospitalizado": "","embarazo": "No"},</v>
      </c>
      <c r="Y2207" t="str">
        <f t="shared" si="207"/>
        <v>"seccion4": {"cultivos": "5"},"seccion5": {"toleranciaGlucosa": "Realizada","toleranciaGlucosaRealizada": "Normal","vitaminaD": "","vitaminaDRealizada": "","inmunoglobulina": "Realizada",</v>
      </c>
      <c r="Z2207" t="str">
        <f t="shared" si="208"/>
        <v>"inmunoglobulinaRealizada": "&lt; 500"},"seccion6": {"actividadDeportiva": "Sí"}}]}}, { upsert: true } );</v>
      </c>
      <c r="AA2207" t="str">
        <f t="shared" si="209"/>
        <v>db.pacientes.updateOne({"_id":ObjectId('61e34254ec4ec02e84f5dea9')},{ $set: { "seguimientos": [{"id": "2013","seccion1": {"fechaSeguimiento": "2013-12-23","institucion": "CEMIC","fallecimiento": "No","fechaFallecimiento": "","causaFallecimiento": "","nivelEducativo": "Secundaria incompleta","actividadLaboral": "","coberturaSocial": "Sí","tratamientoAntibioticoHospitalizado": "","embarazo": "No"},"seccion4": {"cultivos": "5"},"seccion5": {"toleranciaGlucosa": "Realizada","toleranciaGlucosaRealizada": "Normal","vitaminaD": "","vitaminaDRealizada": "","inmunoglobulina": "Realizada","inmunoglobulinaRealizada": "&lt; 500"},"seccion6": {"actividadDeportiva": "Sí"}}]}}, { upsert: true } );</v>
      </c>
    </row>
    <row r="2208" spans="1:27" x14ac:dyDescent="0.3">
      <c r="A2208" t="s">
        <v>1379</v>
      </c>
      <c r="B2208">
        <v>956</v>
      </c>
      <c r="C2208">
        <v>2016</v>
      </c>
      <c r="D2208" s="5">
        <v>42471</v>
      </c>
      <c r="E2208" s="5" t="str">
        <f t="shared" si="204"/>
        <v>2016-4-11</v>
      </c>
      <c r="F2208" t="s">
        <v>463</v>
      </c>
      <c r="G2208" t="s">
        <v>35</v>
      </c>
      <c r="L2208" t="s">
        <v>281</v>
      </c>
      <c r="O2208" t="s">
        <v>48</v>
      </c>
      <c r="P2208" t="s">
        <v>261</v>
      </c>
      <c r="Q2208" t="s">
        <v>34</v>
      </c>
      <c r="R2208" t="s">
        <v>261</v>
      </c>
      <c r="S2208" t="s">
        <v>34</v>
      </c>
      <c r="T2208" t="s">
        <v>256</v>
      </c>
      <c r="U2208" t="s">
        <v>256</v>
      </c>
      <c r="V2208" t="s">
        <v>281</v>
      </c>
      <c r="W2208" t="str">
        <f t="shared" si="205"/>
        <v>db.pacientes.updateOne({"_id":ObjectId('61e34254ec4ec02e84f5dea9')},{ $set: { "seguimientos": [{"id": "2016","seccion1": {"fechaSeguimiento": "2016-4-11","institucion": "CEMIC",</v>
      </c>
      <c r="X2208" t="str">
        <f t="shared" si="206"/>
        <v>"fallecimiento": "No","fechaFallecimiento": "","causaFallecimiento": "","nivelEducativo": "","actividadLaboral": "","coberturaSocial": "Sí","tratamientoAntibioticoHospitalizado": "","embarazo": ""},</v>
      </c>
      <c r="Y2208" t="str">
        <f t="shared" si="207"/>
        <v>"seccion4": {"cultivos": "5"},"seccion5": {"toleranciaGlucosa": "Realizada","toleranciaGlucosaRealizada": "Normal","vitaminaD": "Realizada","vitaminaDRealizada": "Normal","inmunoglobulina": "",</v>
      </c>
      <c r="Z2208" t="str">
        <f t="shared" si="208"/>
        <v>"inmunoglobulinaRealizada": ""},"seccion6": {"actividadDeportiva": "Sí"}}]}}, { upsert: true } );</v>
      </c>
      <c r="AA2208" t="str">
        <f t="shared" si="209"/>
        <v>db.pacientes.updateOne({"_id":ObjectId('61e34254ec4ec02e84f5dea9')},{ $set: { "seguimientos": [{"id": "2016","seccion1": {"fechaSeguimiento": "2016-4-11","institucion": "CEMIC","fallecimiento": "No","fechaFallecimiento": "","causaFallecimiento": "","nivelEducativo": "","actividadLaboral": "","coberturaSocial": "Sí","tratamientoAntibioticoHospitalizado": "","embarazo": ""},"seccion4": {"cultivos": "5"},"seccion5": {"toleranciaGlucosa": "Realizada","toleranciaGlucosaRealizada": "Normal","vitaminaD": "Realizada","vitaminaDRealizada": "Normal","inmunoglobulina": "","inmunoglobulinaRealizada": ""},"seccion6": {"actividadDeportiva": "Sí"}}]}}, { upsert: true } );</v>
      </c>
    </row>
    <row r="2209" spans="1:27" x14ac:dyDescent="0.3">
      <c r="A2209" t="s">
        <v>1380</v>
      </c>
      <c r="B2209">
        <v>957</v>
      </c>
      <c r="C2209">
        <v>2013</v>
      </c>
      <c r="D2209" s="5">
        <v>41613</v>
      </c>
      <c r="E2209" s="5" t="str">
        <f t="shared" si="204"/>
        <v>2013-12-5</v>
      </c>
      <c r="F2209" t="s">
        <v>447</v>
      </c>
      <c r="G2209" t="s">
        <v>35</v>
      </c>
      <c r="J2209" t="s">
        <v>57</v>
      </c>
      <c r="L2209" t="s">
        <v>281</v>
      </c>
      <c r="M2209" t="s">
        <v>37</v>
      </c>
      <c r="N2209" t="s">
        <v>35</v>
      </c>
      <c r="O2209" t="s">
        <v>49</v>
      </c>
      <c r="P2209" t="s">
        <v>261</v>
      </c>
      <c r="Q2209" t="s">
        <v>34</v>
      </c>
      <c r="R2209" t="s">
        <v>256</v>
      </c>
      <c r="S2209" t="s">
        <v>256</v>
      </c>
      <c r="T2209" t="s">
        <v>261</v>
      </c>
      <c r="U2209" t="s">
        <v>40</v>
      </c>
      <c r="V2209" t="s">
        <v>256</v>
      </c>
      <c r="W2209" t="str">
        <f t="shared" si="205"/>
        <v>db.pacientes.updateOne({"_id":ObjectId('61e34254ec4ec02e84f5deaa')},{ $set: { "seguimientos": [{"id": "2013","seccion1": {"fechaSeguimiento": "2013-12-5","institucion": "Hospital Cipolletti",</v>
      </c>
      <c r="X2209" t="str">
        <f t="shared" si="206"/>
        <v>"fallecimiento": "No","fechaFallecimiento": "","causaFallecimiento": "","nivelEducativo": "Analfabeta","actividadLaboral": "","coberturaSocial": "Sí","tratamientoAntibioticoHospitalizado": "2","embarazo": "No"},</v>
      </c>
      <c r="Y2209" t="str">
        <f t="shared" si="207"/>
        <v>"seccion4": {"cultivos": "4"},"seccion5": {"toleranciaGlucosa": "Realizada","toleranciaGlucosaRealizada": "Normal","vitaminaD": "","vitaminaDRealizada": "","inmunoglobulina": "Realizada",</v>
      </c>
      <c r="Z2209" t="str">
        <f t="shared" si="208"/>
        <v>"inmunoglobulinaRealizada": "&lt; 500"},"seccion6": {"actividadDeportiva": ""}}]}}, { upsert: true } );</v>
      </c>
      <c r="AA2209" t="str">
        <f t="shared" si="209"/>
        <v>db.pacientes.updateOne({"_id":ObjectId('61e34254ec4ec02e84f5deaa')},{ $set: { "seguimientos": [{"id": "2013","seccion1": {"fechaSeguimiento": "2013-12-5","institucion": "Hospital Cipolletti","fallecimiento": "No","fechaFallecimiento": "","causaFallecimiento": "","nivelEducativo": "Analfabeta","actividadLaboral": "","coberturaSocial": "Sí","tratamientoAntibioticoHospitalizado": "2","embarazo": "No"},"seccion4": {"cultivos": "4"},"seccion5": {"toleranciaGlucosa": "Realizada","toleranciaGlucosaRealizada": "Normal","vitaminaD": "","vitaminaDRealizada": "","inmunoglobulina": "Realizada","inmunoglobulinaRealizada": "&lt; 500"},"seccion6": {"actividadDeportiva": ""}}]}}, { upsert: true } );</v>
      </c>
    </row>
    <row r="2210" spans="1:27" x14ac:dyDescent="0.3">
      <c r="A2210" t="s">
        <v>1380</v>
      </c>
      <c r="B2210">
        <v>957</v>
      </c>
      <c r="C2210">
        <v>2015</v>
      </c>
      <c r="D2210" s="5">
        <v>42010</v>
      </c>
      <c r="E2210" s="5" t="str">
        <f t="shared" si="204"/>
        <v>2015-1-6</v>
      </c>
      <c r="F2210" t="s">
        <v>444</v>
      </c>
      <c r="G2210" t="s">
        <v>35</v>
      </c>
      <c r="J2210" t="s">
        <v>57</v>
      </c>
      <c r="L2210" t="s">
        <v>281</v>
      </c>
      <c r="N2210" t="s">
        <v>35</v>
      </c>
      <c r="O2210" t="s">
        <v>41</v>
      </c>
      <c r="P2210" t="s">
        <v>118</v>
      </c>
      <c r="Q2210" t="s">
        <v>256</v>
      </c>
      <c r="R2210" t="s">
        <v>256</v>
      </c>
      <c r="S2210" t="s">
        <v>256</v>
      </c>
      <c r="T2210" t="s">
        <v>261</v>
      </c>
      <c r="U2210" t="s">
        <v>40</v>
      </c>
      <c r="V2210" t="s">
        <v>281</v>
      </c>
      <c r="W2210" t="str">
        <f t="shared" si="205"/>
        <v>db.pacientes.updateOne({"_id":ObjectId('61e34254ec4ec02e84f5deaa')},{ $set: { "seguimientos": [{"id": "2015","seccion1": {"fechaSeguimiento": "2015-1-6","institucion": "Clinica San Lucas",</v>
      </c>
      <c r="X2210" t="str">
        <f t="shared" si="206"/>
        <v>"fallecimiento": "No","fechaFallecimiento": "","causaFallecimiento": "","nivelEducativo": "Analfabeta","actividadLaboral": "","coberturaSocial": "Sí","tratamientoAntibioticoHospitalizado": "","embarazo": "No"},</v>
      </c>
      <c r="Y2210" t="str">
        <f t="shared" si="207"/>
        <v>"seccion4": {"cultivos": "6"},"seccion5": {"toleranciaGlucosa": "No realizada","toleranciaGlucosaRealizada": "","vitaminaD": "","vitaminaDRealizada": "","inmunoglobulina": "Realizada",</v>
      </c>
      <c r="Z2210" t="str">
        <f t="shared" si="208"/>
        <v>"inmunoglobulinaRealizada": "&lt; 500"},"seccion6": {"actividadDeportiva": "Sí"}}]}}, { upsert: true } );</v>
      </c>
      <c r="AA2210" t="str">
        <f t="shared" si="209"/>
        <v>db.pacientes.updateOne({"_id":ObjectId('61e34254ec4ec02e84f5deaa')},{ $set: { "seguimientos": [{"id": "2015","seccion1": {"fechaSeguimiento": "2015-1-6","institucion": "Clinica San Lucas","fallecimiento": "No","fechaFallecimiento": "","causaFallecimiento": "","nivelEducativo": "Analfabeta","actividadLaboral": "","coberturaSocial": "Sí","tratamientoAntibioticoHospitalizado": "","embarazo": "No"},"seccion4": {"cultivos": "6"},"seccion5": {"toleranciaGlucosa": "No realizada","toleranciaGlucosaRealizada": "","vitaminaD": "","vitaminaDRealizada": "","inmunoglobulina": "Realizada","inmunoglobulinaRealizada": "&lt; 500"},"seccion6": {"actividadDeportiva": "Sí"}}]}}, { upsert: true } );</v>
      </c>
    </row>
    <row r="2211" spans="1:27" x14ac:dyDescent="0.3">
      <c r="A2211" t="s">
        <v>1380</v>
      </c>
      <c r="B2211">
        <v>957</v>
      </c>
      <c r="C2211">
        <v>2016</v>
      </c>
      <c r="D2211" s="5">
        <v>42394</v>
      </c>
      <c r="E2211" s="5" t="str">
        <f t="shared" si="204"/>
        <v>2016-1-25</v>
      </c>
      <c r="F2211" t="s">
        <v>444</v>
      </c>
      <c r="G2211" t="s">
        <v>35</v>
      </c>
      <c r="P2211" t="s">
        <v>118</v>
      </c>
      <c r="Q2211" t="s">
        <v>256</v>
      </c>
      <c r="R2211" t="s">
        <v>256</v>
      </c>
      <c r="S2211" t="s">
        <v>256</v>
      </c>
      <c r="T2211" t="s">
        <v>256</v>
      </c>
      <c r="U2211" t="s">
        <v>256</v>
      </c>
      <c r="V2211" t="s">
        <v>256</v>
      </c>
      <c r="W2211" t="str">
        <f t="shared" si="205"/>
        <v>db.pacientes.updateOne({"_id":ObjectId('61e34254ec4ec02e84f5deaa')},{ $set: { "seguimientos": [{"id": "2016","seccion1": {"fechaSeguimiento": "2016-1-25","institucion": "Clinica San Lucas",</v>
      </c>
      <c r="X2211" t="str">
        <f t="shared" si="206"/>
        <v>"fallecimiento": "No","fechaFallecimiento": "","causaFallecimiento": "","nivelEducativo": "","actividadLaboral": "","coberturaSocial": "","tratamientoAntibioticoHospitalizado": "","embarazo": ""},</v>
      </c>
      <c r="Y2211" t="str">
        <f t="shared" si="207"/>
        <v>"seccion4": {"cultivos": ""},"seccion5": {"toleranciaGlucosa": "No realizada","toleranciaGlucosaRealizada": "","vitaminaD": "","vitaminaDRealizada": "","inmunoglobulina": "",</v>
      </c>
      <c r="Z2211" t="str">
        <f t="shared" si="208"/>
        <v>"inmunoglobulinaRealizada": ""},"seccion6": {"actividadDeportiva": ""}}]}}, { upsert: true } );</v>
      </c>
      <c r="AA2211" t="str">
        <f t="shared" si="209"/>
        <v>db.pacientes.updateOne({"_id":ObjectId('61e34254ec4ec02e84f5deaa')},{ $set: { "seguimientos": [{"id": "2016","seccion1": {"fechaSeguimiento": "2016-1-25","institucion": "Clinica San Lucas","fallecimiento": "No","fechaFallecimiento": "","causaFallecimiento": "","nivelEducativo": "","actividadLaboral": "","coberturaSocial": "","tratamientoAntibioticoHospitalizado": "","embarazo": ""},"seccion4":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2212" spans="1:27" x14ac:dyDescent="0.3">
      <c r="A2212" t="s">
        <v>1381</v>
      </c>
      <c r="B2212">
        <v>958</v>
      </c>
      <c r="C2212">
        <v>2013</v>
      </c>
      <c r="D2212" s="5">
        <v>41619</v>
      </c>
      <c r="E2212" s="5" t="str">
        <f t="shared" si="204"/>
        <v>2013-12-11</v>
      </c>
      <c r="F2212" t="s">
        <v>411</v>
      </c>
      <c r="G2212" t="s">
        <v>35</v>
      </c>
      <c r="L2212" t="s">
        <v>35</v>
      </c>
      <c r="O2212" t="s">
        <v>37</v>
      </c>
      <c r="P2212" t="s">
        <v>118</v>
      </c>
      <c r="Q2212" t="s">
        <v>256</v>
      </c>
      <c r="R2212" t="s">
        <v>256</v>
      </c>
      <c r="S2212" t="s">
        <v>256</v>
      </c>
      <c r="T2212" t="s">
        <v>261</v>
      </c>
      <c r="U2212" t="s">
        <v>40</v>
      </c>
      <c r="V2212" t="s">
        <v>256</v>
      </c>
      <c r="W2212" t="str">
        <f t="shared" si="205"/>
        <v>db.pacientes.updateOne({"_id":ObjectId('61e34254ec4ec02e84f5deab')},{ $set: { "seguimientos": [{"id": "2013","seccion1": {"fechaSeguimiento": "2013-12-11","institucion": "Hospital Victor J Vilela",</v>
      </c>
      <c r="X2212" t="str">
        <f t="shared" si="206"/>
        <v>"fallecimiento": "No","fechaFallecimiento": "","causaFallecimiento": "","nivelEducativo": "","actividadLaboral": "","coberturaSocial": "No","tratamientoAntibioticoHospitalizado": "","embarazo": ""},</v>
      </c>
      <c r="Y2212" t="str">
        <f t="shared" si="207"/>
        <v>"seccion4": {"cultivos": "2"},"seccion5": {"toleranciaGlucosa": "No realizada","toleranciaGlucosaRealizada": "","vitaminaD": "","vitaminaDRealizada": "","inmunoglobulina": "Realizada",</v>
      </c>
      <c r="Z2212" t="str">
        <f t="shared" si="208"/>
        <v>"inmunoglobulinaRealizada": "&lt; 500"},"seccion6": {"actividadDeportiva": ""}}]}}, { upsert: true } );</v>
      </c>
      <c r="AA2212" t="str">
        <f t="shared" si="209"/>
        <v>db.pacientes.updateOne({"_id":ObjectId('61e34254ec4ec02e84f5deab')},{ $set: { "seguimientos": [{"id": "2013","seccion1": {"fechaSeguimiento": "2013-12-11","institucion": "Hospital Victor J Vilela","fallecimiento": "No","fechaFallecimiento": "","causaFallecimiento": "","nivelEducativo": "","actividadLaboral": "","coberturaSocial": "No","tratamientoAntibioticoHospitalizado": "","embarazo": ""},"seccion4": {"cultivos": "2"},"seccion5": {"toleranciaGlucosa": "No realizada","toleranciaGlucosaRealizada": "","vitaminaD": "","vitaminaDRealizada": "","inmunoglobulina": "Realizada","inmunoglobulinaRealizada": "&lt; 500"},"seccion6": {"actividadDeportiva": ""}}]}}, { upsert: true } );</v>
      </c>
    </row>
    <row r="2213" spans="1:27" x14ac:dyDescent="0.3">
      <c r="A2213" t="s">
        <v>1381</v>
      </c>
      <c r="B2213">
        <v>958</v>
      </c>
      <c r="C2213">
        <v>2014</v>
      </c>
      <c r="D2213" s="5">
        <v>41949</v>
      </c>
      <c r="E2213" s="5" t="str">
        <f t="shared" si="204"/>
        <v>2014-11-6</v>
      </c>
      <c r="F2213" t="s">
        <v>411</v>
      </c>
      <c r="G2213" t="s">
        <v>35</v>
      </c>
      <c r="L2213" t="s">
        <v>281</v>
      </c>
      <c r="M2213" t="s">
        <v>45</v>
      </c>
      <c r="O2213" t="s">
        <v>48</v>
      </c>
      <c r="P2213" t="s">
        <v>118</v>
      </c>
      <c r="Q2213" t="s">
        <v>256</v>
      </c>
      <c r="R2213" t="s">
        <v>256</v>
      </c>
      <c r="S2213" t="s">
        <v>256</v>
      </c>
      <c r="T2213" t="s">
        <v>261</v>
      </c>
      <c r="U2213" t="s">
        <v>40</v>
      </c>
      <c r="V2213" t="s">
        <v>256</v>
      </c>
      <c r="W2213" t="str">
        <f t="shared" si="205"/>
        <v>db.pacientes.updateOne({"_id":ObjectId('61e34254ec4ec02e84f5deab')},{ $set: { "seguimientos": [{"id": "2014","seccion1": {"fechaSeguimiento": "2014-11-6","institucion": "Hospital Victor J Vilela",</v>
      </c>
      <c r="X2213" t="str">
        <f t="shared" si="206"/>
        <v>"fallecimiento": "No","fechaFallecimiento": "","causaFallecimiento": "","nivelEducativo": "","actividadLaboral": "","coberturaSocial": "Sí","tratamientoAntibioticoHospitalizado": "1","embarazo": ""},</v>
      </c>
      <c r="Y2213" t="str">
        <f t="shared" si="207"/>
        <v>"seccion4": {"cultivos": "5"},"seccion5": {"toleranciaGlucosa": "No realizada","toleranciaGlucosaRealizada": "","vitaminaD": "","vitaminaDRealizada": "","inmunoglobulina": "Realizada",</v>
      </c>
      <c r="Z2213" t="str">
        <f t="shared" si="208"/>
        <v>"inmunoglobulinaRealizada": "&lt; 500"},"seccion6": {"actividadDeportiva": ""}}]}}, { upsert: true } );</v>
      </c>
      <c r="AA2213" t="str">
        <f t="shared" si="209"/>
        <v>db.pacientes.updateOne({"_id":ObjectId('61e34254ec4ec02e84f5deab')},{ $set: { "seguimientos": [{"id": "2014","seccion1": {"fechaSeguimiento": "2014-11-6","institucion": "Hospital Victor J Vilela","fallecimiento": "No","fechaFallecimiento": "","causaFallecimiento": "","nivelEducativo": "","actividadLaboral": "","coberturaSocial": "Sí","tratamientoAntibioticoHospitalizado": "1","embarazo": ""},"seccion4": {"cultivos": "5"},"seccion5": {"toleranciaGlucosa": "No realizada","toleranciaGlucosaRealizada": "","vitaminaD": "","vitaminaDRealizada": "","inmunoglobulina": "Realizada","inmunoglobulinaRealizada": "&lt; 500"},"seccion6": {"actividadDeportiva": ""}}]}}, { upsert: true } );</v>
      </c>
    </row>
    <row r="2214" spans="1:27" x14ac:dyDescent="0.3">
      <c r="A2214" t="s">
        <v>1381</v>
      </c>
      <c r="B2214">
        <v>958</v>
      </c>
      <c r="C2214">
        <v>2016</v>
      </c>
      <c r="D2214" s="5">
        <v>42677</v>
      </c>
      <c r="E2214" s="5" t="str">
        <f t="shared" si="204"/>
        <v>2016-11-3</v>
      </c>
      <c r="F2214" t="s">
        <v>411</v>
      </c>
      <c r="G2214" t="s">
        <v>35</v>
      </c>
      <c r="L2214" t="s">
        <v>281</v>
      </c>
      <c r="P2214" t="s">
        <v>118</v>
      </c>
      <c r="Q2214" t="s">
        <v>256</v>
      </c>
      <c r="R2214" t="s">
        <v>261</v>
      </c>
      <c r="S2214" t="s">
        <v>34</v>
      </c>
      <c r="T2214" t="s">
        <v>118</v>
      </c>
      <c r="U2214" t="s">
        <v>256</v>
      </c>
      <c r="V2214" t="s">
        <v>256</v>
      </c>
      <c r="W2214" t="str">
        <f t="shared" si="205"/>
        <v>db.pacientes.updateOne({"_id":ObjectId('61e34254ec4ec02e84f5deab')},{ $set: { "seguimientos": [{"id": "2016","seccion1": {"fechaSeguimiento": "2016-11-3","institucion": "Hospital Victor J Vilela",</v>
      </c>
      <c r="X2214" t="str">
        <f t="shared" si="206"/>
        <v>"fallecimiento": "No","fechaFallecimiento": "","causaFallecimiento": "","nivelEducativo": "","actividadLaboral": "","coberturaSocial": "Sí","tratamientoAntibioticoHospitalizado": "","embarazo": ""},</v>
      </c>
      <c r="Y2214" t="str">
        <f t="shared" si="207"/>
        <v>"seccion4": {"cultivos": ""},"seccion5": {"toleranciaGlucosa": "No realizada","toleranciaGlucosaRealizada": "","vitaminaD": "Realizada","vitaminaDRealizada": "Normal","inmunoglobulina": "No realizada",</v>
      </c>
      <c r="Z2214" t="str">
        <f t="shared" si="208"/>
        <v>"inmunoglobulinaRealizada": ""},"seccion6": {"actividadDeportiva": ""}}]}}, { upsert: true } );</v>
      </c>
      <c r="AA2214" t="str">
        <f t="shared" si="209"/>
        <v>db.pacientes.updateOne({"_id":ObjectId('61e34254ec4ec02e84f5deab')},{ $set: { "seguimientos": [{"id": "2016","seccion1": {"fechaSeguimiento": "2016-11-3","institucion": "Hospital Victor J Vilela","fallecimiento": "No","fechaFallecimiento": "","causaFallecimiento": "","nivelEducativo": "","actividadLaboral": "","coberturaSocial": "Sí","tratamientoAntibioticoHospitalizado": "","embarazo": ""},"seccion4": {"cultivos": ""},"seccion5": {"toleranciaGlucosa": "No realizada","toleranciaGlucosaRealizada": "","vitaminaD": "Realizada","vitaminaDRealizada": "Normal","inmunoglobulina": "No realizada","inmunoglobulinaRealizada": ""},"seccion6": {"actividadDeportiva": ""}}]}}, { upsert: true } );</v>
      </c>
    </row>
    <row r="2215" spans="1:27" x14ac:dyDescent="0.3">
      <c r="A2215" t="s">
        <v>1381</v>
      </c>
      <c r="B2215">
        <v>958</v>
      </c>
      <c r="C2215">
        <v>2017</v>
      </c>
      <c r="D2215" s="5">
        <v>42922</v>
      </c>
      <c r="E2215" s="5" t="str">
        <f t="shared" si="204"/>
        <v>2017-7-6</v>
      </c>
      <c r="F2215" t="s">
        <v>411</v>
      </c>
      <c r="G2215" t="s">
        <v>35</v>
      </c>
      <c r="L2215" t="s">
        <v>281</v>
      </c>
      <c r="O2215" t="s">
        <v>46</v>
      </c>
      <c r="P2215" t="s">
        <v>118</v>
      </c>
      <c r="Q2215" t="s">
        <v>256</v>
      </c>
      <c r="R2215" t="s">
        <v>261</v>
      </c>
      <c r="S2215" t="s">
        <v>34</v>
      </c>
      <c r="T2215" t="s">
        <v>118</v>
      </c>
      <c r="U2215" t="s">
        <v>256</v>
      </c>
      <c r="V2215" t="s">
        <v>256</v>
      </c>
      <c r="W2215" t="str">
        <f t="shared" si="205"/>
        <v>db.pacientes.updateOne({"_id":ObjectId('61e34254ec4ec02e84f5deab')},{ $set: { "seguimientos": [{"id": "2017","seccion1": {"fechaSeguimiento": "2017-7-6","institucion": "Hospital Victor J Vilela",</v>
      </c>
      <c r="X2215" t="str">
        <f t="shared" si="206"/>
        <v>"fallecimiento": "No","fechaFallecimiento": "","causaFallecimiento": "","nivelEducativo": "","actividadLaboral": "","coberturaSocial": "Sí","tratamientoAntibioticoHospitalizado": "","embarazo": ""},</v>
      </c>
      <c r="Y2215" t="str">
        <f t="shared" si="207"/>
        <v>"seccion4": {"cultivos": "3"},"seccion5": {"toleranciaGlucosa": "No realizada","toleranciaGlucosaRealizada": "","vitaminaD": "Realizada","vitaminaDRealizada": "Normal","inmunoglobulina": "No realizada",</v>
      </c>
      <c r="Z2215" t="str">
        <f t="shared" si="208"/>
        <v>"inmunoglobulinaRealizada": ""},"seccion6": {"actividadDeportiva": ""}}]}}, { upsert: true } );</v>
      </c>
      <c r="AA2215" t="str">
        <f t="shared" si="209"/>
        <v>db.pacientes.updateOne({"_id":ObjectId('61e34254ec4ec02e84f5deab')},{ $set: { "seguimientos": [{"id": "2017","seccion1": {"fechaSeguimiento": "2017-7-6","institucion": "Hospital Victor J Vilela","fallecimiento": "No","fechaFallecimiento": "","causaFallecimiento": "","nivelEducativo": "","actividadLaboral": "","coberturaSocial": "Sí","tratamientoAntibioticoHospitalizado": "","embarazo": ""},"seccion4": {"cultivos": "3"},"seccion5": {"toleranciaGlucosa": "No realizada","toleranciaGlucosaRealizada": "","vitaminaD": "Realizada","vitaminaDRealizada": "Normal","inmunoglobulina": "No realizada","inmunoglobulinaRealizada": ""},"seccion6": {"actividadDeportiva": ""}}]}}, { upsert: true } );</v>
      </c>
    </row>
    <row r="2216" spans="1:27" x14ac:dyDescent="0.3">
      <c r="A2216" t="s">
        <v>1382</v>
      </c>
      <c r="B2216">
        <v>959</v>
      </c>
      <c r="C2216">
        <v>2014</v>
      </c>
      <c r="D2216" s="5">
        <v>41646</v>
      </c>
      <c r="E2216" s="5" t="str">
        <f t="shared" si="204"/>
        <v>2014-1-7</v>
      </c>
      <c r="F2216" t="s">
        <v>444</v>
      </c>
      <c r="G2216" t="s">
        <v>35</v>
      </c>
      <c r="J2216" t="s">
        <v>78</v>
      </c>
      <c r="K2216" t="s">
        <v>70</v>
      </c>
      <c r="L2216" t="s">
        <v>281</v>
      </c>
      <c r="N2216" t="s">
        <v>71</v>
      </c>
      <c r="O2216" t="s">
        <v>45</v>
      </c>
      <c r="P2216" t="s">
        <v>261</v>
      </c>
      <c r="Q2216" t="s">
        <v>34</v>
      </c>
      <c r="R2216" t="s">
        <v>256</v>
      </c>
      <c r="S2216" t="s">
        <v>256</v>
      </c>
      <c r="T2216" t="s">
        <v>261</v>
      </c>
      <c r="U2216" t="s">
        <v>40</v>
      </c>
      <c r="V2216" t="s">
        <v>256</v>
      </c>
      <c r="W2216" t="str">
        <f t="shared" si="205"/>
        <v>db.pacientes.updateOne({"_id":ObjectId('61e34254ec4ec02e84f5deac')},{ $set: { "seguimientos": [{"id": "2014","seccion1": {"fechaSeguimiento": "2014-1-7","institucion": "Clinica San Lucas",</v>
      </c>
      <c r="X2216" t="str">
        <f t="shared" si="206"/>
        <v>"fallecimiento": "No","fechaFallecimiento": "","causaFallecimiento": "","nivelEducativo": "Primaria completa","actividadLaboral": "No trabaja","coberturaSocial": "Sí","tratamientoAntibioticoHospitalizado": "","embarazo": "Si"},</v>
      </c>
      <c r="Y2216" t="str">
        <f t="shared" si="207"/>
        <v>"seccion4": {"cultivos": "1"},"seccion5": {"toleranciaGlucosa": "Realizada","toleranciaGlucosaRealizada": "Normal","vitaminaD": "","vitaminaDRealizada": "","inmunoglobulina": "Realizada",</v>
      </c>
      <c r="Z2216" t="str">
        <f t="shared" si="208"/>
        <v>"inmunoglobulinaRealizada": "&lt; 500"},"seccion6": {"actividadDeportiva": ""}}]}}, { upsert: true } );</v>
      </c>
      <c r="AA2216" t="str">
        <f t="shared" si="209"/>
        <v>db.pacientes.updateOne({"_id":ObjectId('61e34254ec4ec02e84f5deac')},{ $set: { "seguimientos": [{"id": "2014","seccion1": {"fechaSeguimiento": "2014-1-7","institucion": "Clinica San Lucas","fallecimiento": "No","fechaFallecimiento": "","causaFallecimiento": "","nivelEducativo": "Primaria completa","actividadLaboral": "No trabaja","coberturaSocial": "Sí","tratamientoAntibioticoHospitalizado": "","embarazo": "Si"},"seccion4": {"cultivos": "1"},"seccion5": {"toleranciaGlucosa": "Realizada","toleranciaGlucosaRealizada": "Normal","vitaminaD": "","vitaminaDRealizada": "","inmunoglobulina": "Realizada","inmunoglobulinaRealizada": "&lt; 500"},"seccion6": {"actividadDeportiva": ""}}]}}, { upsert: true } );</v>
      </c>
    </row>
    <row r="2217" spans="1:27" x14ac:dyDescent="0.3">
      <c r="A2217" t="s">
        <v>1383</v>
      </c>
      <c r="B2217">
        <v>960</v>
      </c>
      <c r="C2217">
        <v>2013</v>
      </c>
      <c r="D2217" s="5">
        <v>41638</v>
      </c>
      <c r="E2217" s="5" t="str">
        <f t="shared" si="204"/>
        <v>2013-12-30</v>
      </c>
      <c r="F2217" t="s">
        <v>463</v>
      </c>
      <c r="G2217" t="s">
        <v>35</v>
      </c>
      <c r="L2217" t="s">
        <v>281</v>
      </c>
      <c r="N2217" t="s">
        <v>35</v>
      </c>
      <c r="O2217" t="s">
        <v>46</v>
      </c>
      <c r="P2217" t="s">
        <v>118</v>
      </c>
      <c r="Q2217" t="s">
        <v>256</v>
      </c>
      <c r="R2217" t="s">
        <v>256</v>
      </c>
      <c r="S2217" t="s">
        <v>256</v>
      </c>
      <c r="T2217" t="s">
        <v>261</v>
      </c>
      <c r="U2217" t="s">
        <v>40</v>
      </c>
      <c r="V2217" t="s">
        <v>281</v>
      </c>
      <c r="W2217" t="str">
        <f t="shared" si="205"/>
        <v>db.pacientes.updateOne({"_id":ObjectId('61e34254ec4ec02e84f5dead')},{ $set: { "seguimientos": [{"id": "2013","seccion1": {"fechaSeguimiento": "2013-12-30","institucion": "CEMIC",</v>
      </c>
      <c r="X2217" t="str">
        <f t="shared" si="206"/>
        <v>"fallecimiento": "No","fechaFallecimiento": "","causaFallecimiento": "","nivelEducativo": "","actividadLaboral": "","coberturaSocial": "Sí","tratamientoAntibioticoHospitalizado": "","embarazo": "No"},</v>
      </c>
      <c r="Y2217" t="str">
        <f t="shared" si="207"/>
        <v>"seccion4": {"cultivos": "3"},"seccion5": {"toleranciaGlucosa": "No realizada","toleranciaGlucosaRealizada": "","vitaminaD": "","vitaminaDRealizada": "","inmunoglobulina": "Realizada",</v>
      </c>
      <c r="Z2217" t="str">
        <f t="shared" si="208"/>
        <v>"inmunoglobulinaRealizada": "&lt; 500"},"seccion6": {"actividadDeportiva": "Sí"}}]}}, { upsert: true } );</v>
      </c>
      <c r="AA2217" t="str">
        <f t="shared" si="209"/>
        <v>db.pacientes.updateOne({"_id":ObjectId('61e34254ec4ec02e84f5dead')},{ $set: { "seguimientos": [{"id": "2013","seccion1": {"fechaSeguimiento": "2013-12-30","institucion": "CEMIC","fallecimiento": "No","fechaFallecimiento": "","causaFallecimiento": "","nivelEducativo": "","actividadLaboral": "","coberturaSocial": "Sí","tratamientoAntibioticoHospitalizado": "","embarazo": "No"},"seccion4": {"cultivos": "3"},"seccion5": {"toleranciaGlucosa": "No realizada","toleranciaGlucosaRealizada": "","vitaminaD": "","vitaminaDRealizada": "","inmunoglobulina": "Realizada","inmunoglobulinaRealizada": "&lt; 500"},"seccion6": {"actividadDeportiva": "Sí"}}]}}, { upsert: true } );</v>
      </c>
    </row>
    <row r="2218" spans="1:27" x14ac:dyDescent="0.3">
      <c r="A2218" t="s">
        <v>1384</v>
      </c>
      <c r="B2218">
        <v>961</v>
      </c>
      <c r="C2218">
        <v>2012</v>
      </c>
      <c r="D2218" s="5">
        <v>41271</v>
      </c>
      <c r="E2218" s="5" t="str">
        <f t="shared" si="204"/>
        <v>2012-12-28</v>
      </c>
      <c r="F2218" t="s">
        <v>1962</v>
      </c>
      <c r="G2218" t="s">
        <v>35</v>
      </c>
      <c r="L2218" t="s">
        <v>281</v>
      </c>
      <c r="M2218" t="s">
        <v>45</v>
      </c>
      <c r="N2218" t="s">
        <v>35</v>
      </c>
      <c r="O2218" t="s">
        <v>49</v>
      </c>
      <c r="P2218" t="s">
        <v>261</v>
      </c>
      <c r="Q2218" t="s">
        <v>34</v>
      </c>
      <c r="R2218" t="s">
        <v>256</v>
      </c>
      <c r="S2218" t="s">
        <v>256</v>
      </c>
      <c r="T2218" t="s">
        <v>261</v>
      </c>
      <c r="U2218" t="s">
        <v>40</v>
      </c>
      <c r="V2218" t="s">
        <v>256</v>
      </c>
      <c r="W2218" t="str">
        <f t="shared" si="205"/>
        <v>db.pacientes.updateOne({"_id":ObjectId('61e34254ec4ec02e84f5deae')},{ $set: { "seguimientos": [{"id": "2012","seccion1": {"fechaSeguimiento": "2012-12-28","institucion": "HOSPITAL de PEDIATRÍA Juan P. Garrahan",</v>
      </c>
      <c r="X2218" t="str">
        <f t="shared" si="206"/>
        <v>"fallecimiento": "No","fechaFallecimiento": "","causaFallecimiento": "","nivelEducativo": "","actividadLaboral": "","coberturaSocial": "Sí","tratamientoAntibioticoHospitalizado": "1","embarazo": "No"},</v>
      </c>
      <c r="Y2218" t="str">
        <f t="shared" si="207"/>
        <v>"seccion4": {"cultivos": "4"},"seccion5": {"toleranciaGlucosa": "Realizada","toleranciaGlucosaRealizada": "Normal","vitaminaD": "","vitaminaDRealizada": "","inmunoglobulina": "Realizada",</v>
      </c>
      <c r="Z2218" t="str">
        <f t="shared" si="208"/>
        <v>"inmunoglobulinaRealizada": "&lt; 500"},"seccion6": {"actividadDeportiva": ""}}]}}, { upsert: true } );</v>
      </c>
      <c r="AA2218" t="str">
        <f t="shared" si="209"/>
        <v>db.pacientes.updateOne({"_id":ObjectId('61e34254ec4ec02e84f5deae')},{ $set: { "seguimientos": [{"id": "2012","seccion1": {"fechaSeguimiento": "2012-12-28","institucion": "HOSPITAL de PEDIATRÍA Juan P. Garrahan","fallecimiento": "No","fechaFallecimiento": "","causaFallecimiento": "","nivelEducativo": "","actividadLaboral": "","coberturaSocial": "Sí","tratamientoAntibioticoHospitalizado": "1","embarazo": "No"},"seccion4": {"cultivos": "4"},"seccion5": {"toleranciaGlucosa": "Realizada","toleranciaGlucosaRealizada": "Normal","vitaminaD": "","vitaminaDRealizada": "","inmunoglobulina": "Realizada","inmunoglobulinaRealizada": "&lt; 500"},"seccion6": {"actividadDeportiva": ""}}]}}, { upsert: true } );</v>
      </c>
    </row>
    <row r="2219" spans="1:27" x14ac:dyDescent="0.3">
      <c r="A2219" t="s">
        <v>1385</v>
      </c>
      <c r="B2219">
        <v>962</v>
      </c>
      <c r="C2219">
        <v>2012</v>
      </c>
      <c r="D2219" s="5">
        <v>41197</v>
      </c>
      <c r="E2219" s="5" t="str">
        <f t="shared" si="204"/>
        <v>2012-10-15</v>
      </c>
      <c r="F2219" t="s">
        <v>1962</v>
      </c>
      <c r="G2219" t="s">
        <v>35</v>
      </c>
      <c r="L2219" t="s">
        <v>281</v>
      </c>
      <c r="N2219" t="s">
        <v>35</v>
      </c>
      <c r="O2219" t="s">
        <v>37</v>
      </c>
      <c r="P2219" t="s">
        <v>261</v>
      </c>
      <c r="Q2219" t="s">
        <v>34</v>
      </c>
      <c r="R2219" t="s">
        <v>256</v>
      </c>
      <c r="S2219" t="s">
        <v>256</v>
      </c>
      <c r="T2219" t="s">
        <v>256</v>
      </c>
      <c r="U2219" t="s">
        <v>256</v>
      </c>
      <c r="V2219" t="s">
        <v>256</v>
      </c>
      <c r="W2219" t="str">
        <f t="shared" si="205"/>
        <v>db.pacientes.updateOne({"_id":ObjectId('61e34254ec4ec02e84f5deaf')},{ $set: { "seguimientos": [{"id": "2012","seccion1": {"fechaSeguimiento": "2012-10-15","institucion": "HOSPITAL de PEDIATRÍA Juan P. Garrahan",</v>
      </c>
      <c r="X2219" t="str">
        <f t="shared" si="206"/>
        <v>"fallecimiento": "No","fechaFallecimiento": "","causaFallecimiento": "","nivelEducativo": "","actividadLaboral": "","coberturaSocial": "Sí","tratamientoAntibioticoHospitalizado": "","embarazo": "No"},</v>
      </c>
      <c r="Y2219" t="str">
        <f t="shared" si="207"/>
        <v>"seccion4": {"cultivos": "2"},"seccion5": {"toleranciaGlucosa": "Realizada","toleranciaGlucosaRealizada": "Normal","vitaminaD": "","vitaminaDRealizada": "","inmunoglobulina": "",</v>
      </c>
      <c r="Z2219" t="str">
        <f t="shared" si="208"/>
        <v>"inmunoglobulinaRealizada": ""},"seccion6": {"actividadDeportiva": ""}}]}}, { upsert: true } );</v>
      </c>
      <c r="AA2219" t="str">
        <f t="shared" si="209"/>
        <v>db.pacientes.updateOne({"_id":ObjectId('61e34254ec4ec02e84f5deaf')},{ $set: { "seguimientos": [{"id": "2012","seccion1": {"fechaSeguimiento": "2012-10-15","institucion": "HOSPITAL de PEDIATRÍA Juan P. Garrahan","fallecimiento": "No","fechaFallecimiento": "","causaFallecimiento": "","nivelEducativo": "","actividadLaboral": "","coberturaSocial": "Sí","tratamientoAntibioticoHospitalizado": "","embarazo": "No"},"seccion4": {"cultivos": "2"},"seccion5": {"toleranciaGlucosa": "Realizada","toleranciaGlucosaRealizada": "Normal","vitaminaD": "","vitaminaDRealizada": "","inmunoglobulina": "","inmunoglobulinaRealizada": ""},"seccion6": {"actividadDeportiva": ""}}]}}, { upsert: true } );</v>
      </c>
    </row>
    <row r="2220" spans="1:27" x14ac:dyDescent="0.3">
      <c r="A2220" t="s">
        <v>1386</v>
      </c>
      <c r="B2220">
        <v>963</v>
      </c>
      <c r="C2220">
        <v>2012</v>
      </c>
      <c r="D2220" s="5">
        <v>40910</v>
      </c>
      <c r="E2220" s="5" t="str">
        <f t="shared" si="204"/>
        <v>2012-1-2</v>
      </c>
      <c r="F2220" t="s">
        <v>1962</v>
      </c>
      <c r="G2220" t="s">
        <v>35</v>
      </c>
      <c r="J2220" t="s">
        <v>61</v>
      </c>
      <c r="L2220" t="s">
        <v>281</v>
      </c>
      <c r="N2220" t="s">
        <v>35</v>
      </c>
      <c r="O2220" t="s">
        <v>46</v>
      </c>
      <c r="P2220" t="s">
        <v>261</v>
      </c>
      <c r="Q2220" t="s">
        <v>34</v>
      </c>
      <c r="R2220" t="s">
        <v>256</v>
      </c>
      <c r="S2220" t="s">
        <v>256</v>
      </c>
      <c r="T2220" t="s">
        <v>261</v>
      </c>
      <c r="U2220" t="s">
        <v>40</v>
      </c>
      <c r="V2220" t="s">
        <v>256</v>
      </c>
      <c r="W2220" t="str">
        <f t="shared" si="205"/>
        <v>db.pacientes.updateOne({"_id":ObjectId('61e34254ec4ec02e84f5deb0')},{ $set: { "seguimientos": [{"id": "2012","seccion1": {"fechaSeguimiento": "2012-1-2","institucion": "HOSPITAL de PEDIATRÍA Juan P. Garrahan",</v>
      </c>
      <c r="X2220" t="str">
        <f t="shared" si="206"/>
        <v>"fallecimiento": "No","fechaFallecimiento": "","causaFallecimiento": "","nivelEducativo": "Secundaria incompleta","actividadLaboral": "","coberturaSocial": "Sí","tratamientoAntibioticoHospitalizado": "","embarazo": "No"},</v>
      </c>
      <c r="Y2220" t="str">
        <f t="shared" si="207"/>
        <v>"seccion4": {"cultivos": "3"},"seccion5": {"toleranciaGlucosa": "Realizada","toleranciaGlucosaRealizada": "Normal","vitaminaD": "","vitaminaDRealizada": "","inmunoglobulina": "Realizada",</v>
      </c>
      <c r="Z2220" t="str">
        <f t="shared" si="208"/>
        <v>"inmunoglobulinaRealizada": "&lt; 500"},"seccion6": {"actividadDeportiva": ""}}]}}, { upsert: true } );</v>
      </c>
      <c r="AA2220" t="str">
        <f t="shared" si="209"/>
        <v>db.pacientes.updateOne({"_id":ObjectId('61e34254ec4ec02e84f5deb0')},{ $set: { "seguimientos": [{"id": "2012","seccion1": {"fechaSeguimiento": "2012-1-2","institucion": "HOSPITAL de PEDIATRÍA Juan P. Garrahan","fallecimiento": "No","fechaFallecimiento": "","causaFallecimiento": "","nivelEducativo": "Secundaria incompleta","actividadLaboral": "","coberturaSocial": "Sí","tratamientoAntibioticoHospitalizado": "","embarazo": "No"},"seccion4": {"cultivos": "3"},"seccion5": {"toleranciaGlucosa": "Realizada","toleranciaGlucosaRealizada": "Normal","vitaminaD": "","vitaminaDRealizada": "","inmunoglobulina": "Realizada","inmunoglobulinaRealizada": "&lt; 500"},"seccion6": {"actividadDeportiva": ""}}]}}, { upsert: true } );</v>
      </c>
    </row>
    <row r="2221" spans="1:27" x14ac:dyDescent="0.3">
      <c r="A2221" t="s">
        <v>1386</v>
      </c>
      <c r="B2221">
        <v>963</v>
      </c>
      <c r="C2221">
        <v>2013</v>
      </c>
      <c r="D2221" s="5">
        <v>41547</v>
      </c>
      <c r="E2221" s="5" t="str">
        <f t="shared" si="204"/>
        <v>2013-9-30</v>
      </c>
      <c r="F2221" t="s">
        <v>1962</v>
      </c>
      <c r="G2221" t="s">
        <v>35</v>
      </c>
      <c r="L2221" t="s">
        <v>281</v>
      </c>
      <c r="N2221" t="s">
        <v>35</v>
      </c>
      <c r="O2221" t="s">
        <v>37</v>
      </c>
      <c r="P2221" t="s">
        <v>261</v>
      </c>
      <c r="Q2221" t="s">
        <v>34</v>
      </c>
      <c r="R2221" t="s">
        <v>256</v>
      </c>
      <c r="S2221" t="s">
        <v>256</v>
      </c>
      <c r="T2221" t="s">
        <v>261</v>
      </c>
      <c r="U2221" t="s">
        <v>40</v>
      </c>
      <c r="V2221" t="s">
        <v>281</v>
      </c>
      <c r="W2221" t="str">
        <f t="shared" si="205"/>
        <v>db.pacientes.updateOne({"_id":ObjectId('61e34254ec4ec02e84f5deb0')},{ $set: { "seguimientos": [{"id": "2013","seccion1": {"fechaSeguimiento": "2013-9-30","institucion": "HOSPITAL de PEDIATRÍA Juan P. Garrahan",</v>
      </c>
      <c r="X2221" t="str">
        <f t="shared" si="206"/>
        <v>"fallecimiento": "No","fechaFallecimiento": "","causaFallecimiento": "","nivelEducativo": "","actividadLaboral": "","coberturaSocial": "Sí","tratamientoAntibioticoHospitalizado": "","embarazo": "No"},</v>
      </c>
      <c r="Y2221" t="str">
        <f t="shared" si="207"/>
        <v>"seccion4": {"cultivos": "2"},"seccion5": {"toleranciaGlucosa": "Realizada","toleranciaGlucosaRealizada": "Normal","vitaminaD": "","vitaminaDRealizada": "","inmunoglobulina": "Realizada",</v>
      </c>
      <c r="Z2221" t="str">
        <f t="shared" si="208"/>
        <v>"inmunoglobulinaRealizada": "&lt; 500"},"seccion6": {"actividadDeportiva": "Sí"}}]}}, { upsert: true } );</v>
      </c>
      <c r="AA2221" t="str">
        <f t="shared" si="209"/>
        <v>db.pacientes.updateOne({"_id":ObjectId('61e34254ec4ec02e84f5deb0')},{ $set: { "seguimientos": [{"id": "2013","seccion1": {"fechaSeguimiento": "2013-9-30","institucion": "HOSPITAL de PEDIATRÍA Juan P. Garrahan","fallecimiento": "No","fechaFallecimiento": "","causaFallecimiento": "","nivelEducativo": "","actividadLaboral": "","coberturaSocial": "Sí","tratamientoAntibioticoHospitalizado": "","embarazo": "No"},"seccion4": {"cultivos": "2"},"seccion5": {"toleranciaGlucosa": "Realizada","toleranciaGlucosaRealizada": "Normal","vitaminaD": "","vitaminaDRealizada": "","inmunoglobulina": "Realizada","inmunoglobulinaRealizada": "&lt; 500"},"seccion6": {"actividadDeportiva": "Sí"}}]}}, { upsert: true } );</v>
      </c>
    </row>
    <row r="2222" spans="1:27" x14ac:dyDescent="0.3">
      <c r="A2222" t="s">
        <v>1386</v>
      </c>
      <c r="B2222">
        <v>963</v>
      </c>
      <c r="C2222">
        <v>2014</v>
      </c>
      <c r="D2222" s="5">
        <v>41729</v>
      </c>
      <c r="E2222" s="5" t="str">
        <f t="shared" si="204"/>
        <v>2014-3-31</v>
      </c>
      <c r="F2222" t="s">
        <v>1962</v>
      </c>
      <c r="G2222" t="s">
        <v>35</v>
      </c>
      <c r="L2222" t="s">
        <v>281</v>
      </c>
      <c r="N2222" t="s">
        <v>35</v>
      </c>
      <c r="O2222" t="s">
        <v>37</v>
      </c>
      <c r="P2222" t="s">
        <v>261</v>
      </c>
      <c r="Q2222" t="s">
        <v>34</v>
      </c>
      <c r="R2222" t="s">
        <v>256</v>
      </c>
      <c r="S2222" t="s">
        <v>256</v>
      </c>
      <c r="T2222" t="s">
        <v>261</v>
      </c>
      <c r="U2222" t="s">
        <v>40</v>
      </c>
      <c r="V2222" t="s">
        <v>281</v>
      </c>
      <c r="W2222" t="str">
        <f t="shared" si="205"/>
        <v>db.pacientes.updateOne({"_id":ObjectId('61e34254ec4ec02e84f5deb0')},{ $set: { "seguimientos": [{"id": "2014","seccion1": {"fechaSeguimiento": "2014-3-31","institucion": "HOSPITAL de PEDIATRÍA Juan P. Garrahan",</v>
      </c>
      <c r="X2222" t="str">
        <f t="shared" si="206"/>
        <v>"fallecimiento": "No","fechaFallecimiento": "","causaFallecimiento": "","nivelEducativo": "","actividadLaboral": "","coberturaSocial": "Sí","tratamientoAntibioticoHospitalizado": "","embarazo": "No"},</v>
      </c>
      <c r="Y2222" t="str">
        <f t="shared" si="207"/>
        <v>"seccion4": {"cultivos": "2"},"seccion5": {"toleranciaGlucosa": "Realizada","toleranciaGlucosaRealizada": "Normal","vitaminaD": "","vitaminaDRealizada": "","inmunoglobulina": "Realizada",</v>
      </c>
      <c r="Z2222" t="str">
        <f t="shared" si="208"/>
        <v>"inmunoglobulinaRealizada": "&lt; 500"},"seccion6": {"actividadDeportiva": "Sí"}}]}}, { upsert: true } );</v>
      </c>
      <c r="AA2222" t="str">
        <f t="shared" si="209"/>
        <v>db.pacientes.updateOne({"_id":ObjectId('61e34254ec4ec02e84f5deb0')},{ $set: { "seguimientos": [{"id": "2014","seccion1": {"fechaSeguimiento": "2014-3-31","institucion": "HOSPITAL de PEDIATRÍA Juan P. Garrahan","fallecimiento": "No","fechaFallecimiento": "","causaFallecimiento": "","nivelEducativo": "","actividadLaboral": "","coberturaSocial": "Sí","tratamientoAntibioticoHospitalizado": "","embarazo": "No"},"seccion4": {"cultivos": "2"},"seccion5": {"toleranciaGlucosa": "Realizada","toleranciaGlucosaRealizada": "Normal","vitaminaD": "","vitaminaDRealizada": "","inmunoglobulina": "Realizada","inmunoglobulinaRealizada": "&lt; 500"},"seccion6": {"actividadDeportiva": "Sí"}}]}}, { upsert: true } );</v>
      </c>
    </row>
    <row r="2223" spans="1:27" x14ac:dyDescent="0.3">
      <c r="A2223" t="s">
        <v>1386</v>
      </c>
      <c r="B2223">
        <v>963</v>
      </c>
      <c r="C2223">
        <v>2015</v>
      </c>
      <c r="D2223" s="5">
        <v>42247</v>
      </c>
      <c r="E2223" s="5" t="str">
        <f t="shared" si="204"/>
        <v>2015-8-31</v>
      </c>
      <c r="F2223" t="s">
        <v>1962</v>
      </c>
      <c r="G2223" t="s">
        <v>35</v>
      </c>
      <c r="L2223" t="s">
        <v>281</v>
      </c>
      <c r="N2223" t="s">
        <v>35</v>
      </c>
      <c r="O2223" t="s">
        <v>37</v>
      </c>
      <c r="P2223" t="s">
        <v>261</v>
      </c>
      <c r="Q2223" t="s">
        <v>34</v>
      </c>
      <c r="R2223" t="s">
        <v>261</v>
      </c>
      <c r="S2223" t="s">
        <v>34</v>
      </c>
      <c r="T2223" t="s">
        <v>261</v>
      </c>
      <c r="U2223" t="s">
        <v>40</v>
      </c>
      <c r="V2223" t="s">
        <v>281</v>
      </c>
      <c r="W2223" t="str">
        <f t="shared" si="205"/>
        <v>db.pacientes.updateOne({"_id":ObjectId('61e34254ec4ec02e84f5deb0')},{ $set: { "seguimientos": [{"id": "2015","seccion1": {"fechaSeguimiento": "2015-8-31","institucion": "HOSPITAL de PEDIATRÍA Juan P. Garrahan",</v>
      </c>
      <c r="X2223" t="str">
        <f t="shared" si="206"/>
        <v>"fallecimiento": "No","fechaFallecimiento": "","causaFallecimiento": "","nivelEducativo": "","actividadLaboral": "","coberturaSocial": "Sí","tratamientoAntibioticoHospitalizado": "","embarazo": "No"},</v>
      </c>
      <c r="Y2223" t="str">
        <f t="shared" si="207"/>
        <v>"seccion4": {"cultivos": "2"},"seccion5": {"toleranciaGlucosa": "Realizada","toleranciaGlucosaRealizada": "Normal","vitaminaD": "Realizada","vitaminaDRealizada": "Normal","inmunoglobulina": "Realizada",</v>
      </c>
      <c r="Z2223" t="str">
        <f t="shared" si="208"/>
        <v>"inmunoglobulinaRealizada": "&lt; 500"},"seccion6": {"actividadDeportiva": "Sí"}}]}}, { upsert: true } );</v>
      </c>
      <c r="AA2223" t="str">
        <f t="shared" si="209"/>
        <v>db.pacientes.updateOne({"_id":ObjectId('61e34254ec4ec02e84f5deb0')},{ $set: { "seguimientos": [{"id": "2015","seccion1": {"fechaSeguimiento": "2015-8-31","institucion": "HOSPITAL de PEDIATRÍA Juan P. Garrahan","fallecimiento": "No","fechaFallecimiento": "","causaFallecimiento": "","nivelEducativo": "","actividadLaboral": "","coberturaSocial": "Sí","tratamientoAntibioticoHospitalizado": "","embarazo": "No"},"seccion4": {"cultivos": "2"},"seccion5": {"toleranciaGlucosa": "Realizada","toleranciaGlucosaRealizada": "Normal","vitaminaD": "Realizada","vitaminaDRealizada": "Normal","inmunoglobulina": "Realizada","inmunoglobulinaRealizada": "&lt; 500"},"seccion6": {"actividadDeportiva": "Sí"}}]}}, { upsert: true } );</v>
      </c>
    </row>
    <row r="2224" spans="1:27" x14ac:dyDescent="0.3">
      <c r="A2224" t="s">
        <v>1387</v>
      </c>
      <c r="B2224">
        <v>964</v>
      </c>
      <c r="C2224">
        <v>2012</v>
      </c>
      <c r="D2224" s="5">
        <v>41022</v>
      </c>
      <c r="E2224" s="5" t="str">
        <f t="shared" si="204"/>
        <v>2012-4-23</v>
      </c>
      <c r="F2224" t="s">
        <v>1962</v>
      </c>
      <c r="G2224" t="s">
        <v>35</v>
      </c>
      <c r="L2224" t="s">
        <v>281</v>
      </c>
      <c r="M2224" t="s">
        <v>45</v>
      </c>
      <c r="N2224" t="s">
        <v>35</v>
      </c>
      <c r="P2224" t="s">
        <v>261</v>
      </c>
      <c r="Q2224" t="s">
        <v>34</v>
      </c>
      <c r="R2224" t="s">
        <v>256</v>
      </c>
      <c r="S2224" t="s">
        <v>256</v>
      </c>
      <c r="T2224" t="s">
        <v>261</v>
      </c>
      <c r="U2224" t="s">
        <v>40</v>
      </c>
      <c r="V2224" t="s">
        <v>256</v>
      </c>
      <c r="W2224" t="str">
        <f t="shared" si="205"/>
        <v>db.pacientes.updateOne({"_id":ObjectId('61e34254ec4ec02e84f5deb1')},{ $set: { "seguimientos": [{"id": "2012","seccion1": {"fechaSeguimiento": "2012-4-23","institucion": "HOSPITAL de PEDIATRÍA Juan P. Garrahan",</v>
      </c>
      <c r="X2224" t="str">
        <f t="shared" si="206"/>
        <v>"fallecimiento": "No","fechaFallecimiento": "","causaFallecimiento": "","nivelEducativo": "","actividadLaboral": "","coberturaSocial": "Sí","tratamientoAntibioticoHospitalizado": "1","embarazo": "No"},</v>
      </c>
      <c r="Y2224" t="str">
        <f t="shared" si="207"/>
        <v>"seccion4": {"cultivos": ""},"seccion5": {"toleranciaGlucosa": "Realizada","toleranciaGlucosaRealizada": "Normal","vitaminaD": "","vitaminaDRealizada": "","inmunoglobulina": "Realizada",</v>
      </c>
      <c r="Z2224" t="str">
        <f t="shared" si="208"/>
        <v>"inmunoglobulinaRealizada": "&lt; 500"},"seccion6": {"actividadDeportiva": ""}}]}}, { upsert: true } );</v>
      </c>
      <c r="AA2224" t="str">
        <f t="shared" si="209"/>
        <v>db.pacientes.updateOne({"_id":ObjectId('61e34254ec4ec02e84f5deb1')},{ $set: { "seguimientos": [{"id": "2012","seccion1": {"fechaSeguimiento": "2012-4-23","institucion": "HOSPITAL de PEDIATRÍA Juan P. Garrahan","fallecimiento": "No","fechaFallecimiento": "","causaFallecimiento": "","nivelEducativo": "","actividadLaboral": "","coberturaSocial": "Sí","tratamientoAntibioticoHospitalizado": "1","embarazo": "No"},"seccion4": {"cultivos": ""},"seccion5": {"toleranciaGlucosa": "Realizada","toleranciaGlucosaRealizada": "Normal","vitaminaD": "","vitaminaDRealizada": "","inmunoglobulina": "Realizada","inmunoglobulinaRealizada": "&lt; 500"},"seccion6": {"actividadDeportiva": ""}}]}}, { upsert: true } );</v>
      </c>
    </row>
    <row r="2225" spans="1:27" x14ac:dyDescent="0.3">
      <c r="A2225" t="s">
        <v>1388</v>
      </c>
      <c r="B2225">
        <v>965</v>
      </c>
      <c r="C2225">
        <v>2012</v>
      </c>
      <c r="D2225" s="5">
        <v>41101</v>
      </c>
      <c r="E2225" s="5" t="str">
        <f t="shared" si="204"/>
        <v>2012-7-11</v>
      </c>
      <c r="F2225" t="s">
        <v>1962</v>
      </c>
      <c r="G2225" t="s">
        <v>35</v>
      </c>
      <c r="J2225" t="s">
        <v>61</v>
      </c>
      <c r="L2225" t="s">
        <v>281</v>
      </c>
      <c r="N2225" t="s">
        <v>35</v>
      </c>
      <c r="O2225" t="s">
        <v>46</v>
      </c>
      <c r="P2225" t="s">
        <v>261</v>
      </c>
      <c r="Q2225" t="s">
        <v>34</v>
      </c>
      <c r="R2225" t="s">
        <v>256</v>
      </c>
      <c r="S2225" t="s">
        <v>256</v>
      </c>
      <c r="T2225" t="s">
        <v>256</v>
      </c>
      <c r="U2225" t="s">
        <v>256</v>
      </c>
      <c r="V2225" t="s">
        <v>256</v>
      </c>
      <c r="W2225" t="str">
        <f t="shared" si="205"/>
        <v>db.pacientes.updateOne({"_id":ObjectId('61e34254ec4ec02e84f5deb2')},{ $set: { "seguimientos": [{"id": "2012","seccion1": {"fechaSeguimiento": "2012-7-11","institucion": "HOSPITAL de PEDIATRÍA Juan P. Garrahan",</v>
      </c>
      <c r="X2225" t="str">
        <f t="shared" si="206"/>
        <v>"fallecimiento": "No","fechaFallecimiento": "","causaFallecimiento": "","nivelEducativo": "Secundaria incompleta","actividadLaboral": "","coberturaSocial": "Sí","tratamientoAntibioticoHospitalizado": "","embarazo": "No"},</v>
      </c>
      <c r="Y2225" t="str">
        <f t="shared" si="207"/>
        <v>"seccion4": {"cultivos": "3"},"seccion5": {"toleranciaGlucosa": "Realizada","toleranciaGlucosaRealizada": "Normal","vitaminaD": "","vitaminaDRealizada": "","inmunoglobulina": "",</v>
      </c>
      <c r="Z2225" t="str">
        <f t="shared" si="208"/>
        <v>"inmunoglobulinaRealizada": ""},"seccion6": {"actividadDeportiva": ""}}]}}, { upsert: true } );</v>
      </c>
      <c r="AA2225" t="str">
        <f t="shared" si="209"/>
        <v>db.pacientes.updateOne({"_id":ObjectId('61e34254ec4ec02e84f5deb2')},{ $set: { "seguimientos": [{"id": "2012","seccion1": {"fechaSeguimiento": "2012-7-11","institucion": "HOSPITAL de PEDIATRÍA Juan P. Garrahan","fallecimiento": "No","fechaFallecimiento": "","causaFallecimiento": "","nivelEducativo": "Secundaria incompleta","actividadLaboral": "","coberturaSocial": "Sí","tratamientoAntibioticoHospitalizado": "","embarazo": "No"},"seccion4": {"cultivos": "3"},"seccion5": {"toleranciaGlucosa": "Realizada","toleranciaGlucosaRealizada": "Normal","vitaminaD": "","vitaminaDRealizada": "","inmunoglobulina": "","inmunoglobulinaRealizada": ""},"seccion6": {"actividadDeportiva": ""}}]}}, { upsert: true } );</v>
      </c>
    </row>
    <row r="2226" spans="1:27" x14ac:dyDescent="0.3">
      <c r="A2226" t="s">
        <v>1389</v>
      </c>
      <c r="B2226">
        <v>966</v>
      </c>
      <c r="C2226">
        <v>2012</v>
      </c>
      <c r="D2226" s="5">
        <v>41134</v>
      </c>
      <c r="E2226" s="5" t="str">
        <f t="shared" si="204"/>
        <v>2012-8-13</v>
      </c>
      <c r="F2226" t="s">
        <v>1962</v>
      </c>
      <c r="G2226" t="s">
        <v>35</v>
      </c>
      <c r="J2226" t="s">
        <v>78</v>
      </c>
      <c r="L2226" t="s">
        <v>281</v>
      </c>
      <c r="M2226" t="s">
        <v>45</v>
      </c>
      <c r="N2226" t="s">
        <v>35</v>
      </c>
      <c r="P2226" t="s">
        <v>261</v>
      </c>
      <c r="Q2226" t="s">
        <v>34</v>
      </c>
      <c r="R2226" t="s">
        <v>256</v>
      </c>
      <c r="S2226" t="s">
        <v>256</v>
      </c>
      <c r="T2226" t="s">
        <v>256</v>
      </c>
      <c r="U2226" t="s">
        <v>256</v>
      </c>
      <c r="V2226" t="s">
        <v>256</v>
      </c>
      <c r="W2226" t="str">
        <f t="shared" si="205"/>
        <v>db.pacientes.updateOne({"_id":ObjectId('61e34254ec4ec02e84f5deb3')},{ $set: { "seguimientos": [{"id": "2012","seccion1": {"fechaSeguimiento": "2012-8-13","institucion": "HOSPITAL de PEDIATRÍA Juan P. Garrahan",</v>
      </c>
      <c r="X2226" t="str">
        <f t="shared" si="206"/>
        <v>"fallecimiento": "No","fechaFallecimiento": "","causaFallecimiento": "","nivelEducativo": "Primaria completa","actividadLaboral": "","coberturaSocial": "Sí","tratamientoAntibioticoHospitalizado": "1","embarazo": "No"},</v>
      </c>
      <c r="Y2226" t="str">
        <f t="shared" si="207"/>
        <v>"seccion4": {"cultivos": ""},"seccion5": {"toleranciaGlucosa": "Realizada","toleranciaGlucosaRealizada": "Normal","vitaminaD": "","vitaminaDRealizada": "","inmunoglobulina": "",</v>
      </c>
      <c r="Z2226" t="str">
        <f t="shared" si="208"/>
        <v>"inmunoglobulinaRealizada": ""},"seccion6": {"actividadDeportiva": ""}}]}}, { upsert: true } );</v>
      </c>
      <c r="AA2226" t="str">
        <f t="shared" si="209"/>
        <v>db.pacientes.updateOne({"_id":ObjectId('61e34254ec4ec02e84f5deb3')},{ $set: { "seguimientos": [{"id": "2012","seccion1": {"fechaSeguimiento": "2012-8-13","institucion": "HOSPITAL de PEDIATRÍA Juan P. Garrahan","fallecimiento": "No","fechaFallecimiento": "","causaFallecimiento": "","nivelEducativo": "Primaria completa","actividadLaboral": "","coberturaSocial": "Sí","tratamientoAntibioticoHospitalizado": "1","embarazo": "No"},"seccion4": {"cultivos": ""},"seccion5": {"toleranciaGlucosa": "Realizada","toleranciaGlucosaRealizada": "Normal","vitaminaD": "","vitaminaDRealizada": "","inmunoglobulina": "","inmunoglobulinaRealizada": ""},"seccion6": {"actividadDeportiva": ""}}]}}, { upsert: true } );</v>
      </c>
    </row>
    <row r="2227" spans="1:27" x14ac:dyDescent="0.3">
      <c r="A2227" t="s">
        <v>1390</v>
      </c>
      <c r="B2227">
        <v>967</v>
      </c>
      <c r="C2227">
        <v>2012</v>
      </c>
      <c r="D2227" s="5">
        <v>41113</v>
      </c>
      <c r="E2227" s="5" t="str">
        <f t="shared" si="204"/>
        <v>2012-7-23</v>
      </c>
      <c r="F2227" t="s">
        <v>1962</v>
      </c>
      <c r="G2227" t="s">
        <v>35</v>
      </c>
      <c r="J2227" t="s">
        <v>61</v>
      </c>
      <c r="L2227" t="s">
        <v>281</v>
      </c>
      <c r="N2227" t="s">
        <v>35</v>
      </c>
      <c r="O2227" t="s">
        <v>46</v>
      </c>
      <c r="P2227" t="s">
        <v>261</v>
      </c>
      <c r="Q2227" t="s">
        <v>34</v>
      </c>
      <c r="R2227" t="s">
        <v>256</v>
      </c>
      <c r="S2227" t="s">
        <v>256</v>
      </c>
      <c r="T2227" t="s">
        <v>256</v>
      </c>
      <c r="U2227" t="s">
        <v>256</v>
      </c>
      <c r="V2227" t="s">
        <v>256</v>
      </c>
      <c r="W2227" t="str">
        <f t="shared" si="205"/>
        <v>db.pacientes.updateOne({"_id":ObjectId('61e34254ec4ec02e84f5deb4')},{ $set: { "seguimientos": [{"id": "2012","seccion1": {"fechaSeguimiento": "2012-7-23","institucion": "HOSPITAL de PEDIATRÍA Juan P. Garrahan",</v>
      </c>
      <c r="X2227" t="str">
        <f t="shared" si="206"/>
        <v>"fallecimiento": "No","fechaFallecimiento": "","causaFallecimiento": "","nivelEducativo": "Secundaria incompleta","actividadLaboral": "","coberturaSocial": "Sí","tratamientoAntibioticoHospitalizado": "","embarazo": "No"},</v>
      </c>
      <c r="Y2227" t="str">
        <f t="shared" si="207"/>
        <v>"seccion4": {"cultivos": "3"},"seccion5": {"toleranciaGlucosa": "Realizada","toleranciaGlucosaRealizada": "Normal","vitaminaD": "","vitaminaDRealizada": "","inmunoglobulina": "",</v>
      </c>
      <c r="Z2227" t="str">
        <f t="shared" si="208"/>
        <v>"inmunoglobulinaRealizada": ""},"seccion6": {"actividadDeportiva": ""}}]}}, { upsert: true } );</v>
      </c>
      <c r="AA2227" t="str">
        <f t="shared" si="209"/>
        <v>db.pacientes.updateOne({"_id":ObjectId('61e34254ec4ec02e84f5deb4')},{ $set: { "seguimientos": [{"id": "2012","seccion1": {"fechaSeguimiento": "2012-7-23","institucion": "HOSPITAL de PEDIATRÍA Juan P. Garrahan","fallecimiento": "No","fechaFallecimiento": "","causaFallecimiento": "","nivelEducativo": "Secundaria incompleta","actividadLaboral": "","coberturaSocial": "Sí","tratamientoAntibioticoHospitalizado": "","embarazo": "No"},"seccion4": {"cultivos": "3"},"seccion5": {"toleranciaGlucosa": "Realizada","toleranciaGlucosaRealizada": "Normal","vitaminaD": "","vitaminaDRealizada": "","inmunoglobulina": "","inmunoglobulinaRealizada": ""},"seccion6": {"actividadDeportiva": ""}}]}}, { upsert: true } );</v>
      </c>
    </row>
    <row r="2228" spans="1:27" x14ac:dyDescent="0.3">
      <c r="A2228" t="s">
        <v>1390</v>
      </c>
      <c r="B2228">
        <v>967</v>
      </c>
      <c r="C2228">
        <v>2018</v>
      </c>
      <c r="D2228" s="5">
        <v>43369</v>
      </c>
      <c r="E2228" s="5" t="str">
        <f t="shared" si="204"/>
        <v>2018-9-26</v>
      </c>
      <c r="F2228" t="s">
        <v>1962</v>
      </c>
      <c r="G2228" t="s">
        <v>35</v>
      </c>
      <c r="L2228" t="s">
        <v>281</v>
      </c>
      <c r="N2228" t="s">
        <v>35</v>
      </c>
      <c r="O2228" t="s">
        <v>73</v>
      </c>
      <c r="P2228" t="s">
        <v>118</v>
      </c>
      <c r="Q2228" t="s">
        <v>256</v>
      </c>
      <c r="R2228" t="s">
        <v>261</v>
      </c>
      <c r="S2228" t="s">
        <v>321</v>
      </c>
      <c r="T2228" t="s">
        <v>261</v>
      </c>
      <c r="U2228" t="s">
        <v>40</v>
      </c>
      <c r="V2228" t="s">
        <v>256</v>
      </c>
      <c r="W2228" t="str">
        <f t="shared" si="205"/>
        <v>db.pacientes.updateOne({"_id":ObjectId('61e34254ec4ec02e84f5deb4')},{ $set: { "seguimientos": [{"id": "2018","seccion1": {"fechaSeguimiento": "2018-9-26","institucion": "HOSPITAL de PEDIATRÍA Juan P. Garrahan",</v>
      </c>
      <c r="X2228" t="str">
        <f t="shared" si="206"/>
        <v>"fallecimiento": "No","fechaFallecimiento": "","causaFallecimiento": "","nivelEducativo": "","actividadLaboral": "","coberturaSocial": "Sí","tratamientoAntibioticoHospitalizado": "","embarazo": "No"},</v>
      </c>
      <c r="Y2228" t="str">
        <f t="shared" si="207"/>
        <v>"seccion4": {"cultivos": "7"},"seccion5": {"toleranciaGlucosa": "No realizada","toleranciaGlucosaRealizada": "","vitaminaD": "Realizada","vitaminaDRealizada": "Bajo","inmunoglobulina": "Realizada",</v>
      </c>
      <c r="Z2228" t="str">
        <f t="shared" si="208"/>
        <v>"inmunoglobulinaRealizada": "&lt; 500"},"seccion6": {"actividadDeportiva": ""}}]}}, { upsert: true } );</v>
      </c>
      <c r="AA2228" t="str">
        <f t="shared" si="209"/>
        <v>db.pacientes.updateOne({"_id":ObjectId('61e34254ec4ec02e84f5deb4')},{ $set: { "seguimientos": [{"id": "2018","seccion1": {"fechaSeguimiento": "2018-9-26","institucion": "HOSPITAL de PEDIATRÍA Juan P. Garrahan","fallecimiento": "No","fechaFallecimiento": "","causaFallecimiento": "","nivelEducativo": "","actividadLaboral": "","coberturaSocial": "Sí","tratamientoAntibioticoHospitalizado": "","embarazo": "No"},"seccion4": {"cultivos": "7"},"seccion5": {"toleranciaGlucosa": "No realizada","toleranciaGlucosaRealizada": "","vitaminaD": "Realizada","vitaminaDRealizada": "Bajo","inmunoglobulina": "Realizada","inmunoglobulinaRealizada": "&lt; 500"},"seccion6": {"actividadDeportiva": ""}}]}}, { upsert: true } );</v>
      </c>
    </row>
    <row r="2229" spans="1:27" x14ac:dyDescent="0.3">
      <c r="A2229" t="s">
        <v>1391</v>
      </c>
      <c r="B2229">
        <v>968</v>
      </c>
      <c r="C2229">
        <v>2012</v>
      </c>
      <c r="D2229" s="5">
        <v>41194</v>
      </c>
      <c r="E2229" s="5" t="str">
        <f t="shared" si="204"/>
        <v>2012-10-12</v>
      </c>
      <c r="F2229" t="s">
        <v>1962</v>
      </c>
      <c r="G2229" t="s">
        <v>35</v>
      </c>
      <c r="J2229" t="s">
        <v>38</v>
      </c>
      <c r="L2229" t="s">
        <v>281</v>
      </c>
      <c r="N2229" t="s">
        <v>35</v>
      </c>
      <c r="O2229" t="s">
        <v>41</v>
      </c>
      <c r="P2229" t="s">
        <v>261</v>
      </c>
      <c r="Q2229" t="s">
        <v>34</v>
      </c>
      <c r="R2229" t="s">
        <v>256</v>
      </c>
      <c r="S2229" t="s">
        <v>256</v>
      </c>
      <c r="T2229" t="s">
        <v>256</v>
      </c>
      <c r="U2229" t="s">
        <v>256</v>
      </c>
      <c r="V2229" t="s">
        <v>256</v>
      </c>
      <c r="W2229" t="str">
        <f t="shared" si="205"/>
        <v>db.pacientes.updateOne({"_id":ObjectId('61e34254ec4ec02e84f5deb5')},{ $set: { "seguimientos": [{"id": "2012","seccion1": {"fechaSeguimiento": "2012-10-12","institucion": "HOSPITAL de PEDIATRÍA Juan P. Garrahan",</v>
      </c>
      <c r="X2229" t="str">
        <f t="shared" si="206"/>
        <v>"fallecimiento": "No","fechaFallecimiento": "","causaFallecimiento": "","nivelEducativo": "Primaria incompleta","actividadLaboral": "","coberturaSocial": "Sí","tratamientoAntibioticoHospitalizado": "","embarazo": "No"},</v>
      </c>
      <c r="Y2229" t="str">
        <f t="shared" si="207"/>
        <v>"seccion4": {"cultivos": "6"},"seccion5": {"toleranciaGlucosa": "Realizada","toleranciaGlucosaRealizada": "Normal","vitaminaD": "","vitaminaDRealizada": "","inmunoglobulina": "",</v>
      </c>
      <c r="Z2229" t="str">
        <f t="shared" si="208"/>
        <v>"inmunoglobulinaRealizada": ""},"seccion6": {"actividadDeportiva": ""}}]}}, { upsert: true } );</v>
      </c>
      <c r="AA2229" t="str">
        <f t="shared" si="209"/>
        <v>db.pacientes.updateOne({"_id":ObjectId('61e34254ec4ec02e84f5deb5')},{ $set: { "seguimientos": [{"id": "2012","seccion1": {"fechaSeguimiento": "2012-10-12","institucion": "HOSPITAL de PEDIATRÍA Juan P. Garrahan","fallecimiento": "No","fechaFallecimiento": "","causaFallecimiento": "","nivelEducativo": "Primaria incompleta","actividadLaboral": "","coberturaSocial": "Sí","tratamientoAntibioticoHospitalizado": "","embarazo": "No"},"seccion4": {"cultivos": "6"},"seccion5": {"toleranciaGlucosa": "Realizada","toleranciaGlucosaRealizada": "Normal","vitaminaD": "","vitaminaDRealizada": "","inmunoglobulina": "","inmunoglobulinaRealizada": ""},"seccion6": {"actividadDeportiva": ""}}]}}, { upsert: true } );</v>
      </c>
    </row>
    <row r="2230" spans="1:27" x14ac:dyDescent="0.3">
      <c r="A2230" t="s">
        <v>1391</v>
      </c>
      <c r="B2230">
        <v>968</v>
      </c>
      <c r="C2230">
        <v>2013</v>
      </c>
      <c r="D2230" s="5">
        <v>41530</v>
      </c>
      <c r="E2230" s="5" t="str">
        <f t="shared" si="204"/>
        <v>2013-9-13</v>
      </c>
      <c r="F2230" t="s">
        <v>1962</v>
      </c>
      <c r="G2230" t="s">
        <v>35</v>
      </c>
      <c r="L2230" t="s">
        <v>281</v>
      </c>
      <c r="N2230" t="s">
        <v>35</v>
      </c>
      <c r="O2230" t="s">
        <v>73</v>
      </c>
      <c r="P2230" t="s">
        <v>261</v>
      </c>
      <c r="Q2230" t="s">
        <v>34</v>
      </c>
      <c r="R2230" t="s">
        <v>256</v>
      </c>
      <c r="S2230" t="s">
        <v>256</v>
      </c>
      <c r="T2230" t="s">
        <v>261</v>
      </c>
      <c r="U2230" t="s">
        <v>40</v>
      </c>
      <c r="V2230" t="s">
        <v>281</v>
      </c>
      <c r="W2230" t="str">
        <f t="shared" si="205"/>
        <v>db.pacientes.updateOne({"_id":ObjectId('61e34254ec4ec02e84f5deb5')},{ $set: { "seguimientos": [{"id": "2013","seccion1": {"fechaSeguimiento": "2013-9-13","institucion": "HOSPITAL de PEDIATRÍA Juan P. Garrahan",</v>
      </c>
      <c r="X2230" t="str">
        <f t="shared" si="206"/>
        <v>"fallecimiento": "No","fechaFallecimiento": "","causaFallecimiento": "","nivelEducativo": "","actividadLaboral": "","coberturaSocial": "Sí","tratamientoAntibioticoHospitalizado": "","embarazo": "No"},</v>
      </c>
      <c r="Y2230" t="str">
        <f t="shared" si="207"/>
        <v>"seccion4": {"cultivos": "7"},"seccion5": {"toleranciaGlucosa": "Realizada","toleranciaGlucosaRealizada": "Normal","vitaminaD": "","vitaminaDRealizada": "","inmunoglobulina": "Realizada",</v>
      </c>
      <c r="Z2230" t="str">
        <f t="shared" si="208"/>
        <v>"inmunoglobulinaRealizada": "&lt; 500"},"seccion6": {"actividadDeportiva": "Sí"}}]}}, { upsert: true } );</v>
      </c>
      <c r="AA2230" t="str">
        <f t="shared" si="209"/>
        <v>db.pacientes.updateOne({"_id":ObjectId('61e34254ec4ec02e84f5deb5')},{ $set: { "seguimientos": [{"id": "2013","seccion1": {"fechaSeguimiento": "2013-9-13","institucion": "HOSPITAL de PEDIATRÍA Juan P. Garrahan","fallecimiento": "No","fechaFallecimiento": "","causaFallecimiento": "","nivelEducativo": "","actividadLaboral": "","coberturaSocial": "Sí","tratamientoAntibioticoHospitalizado": "","embarazo": "No"},"seccion4": {"cultivos": "7"},"seccion5": {"toleranciaGlucosa": "Realizada","toleranciaGlucosaRealizada": "Normal","vitaminaD": "","vitaminaDRealizada": "","inmunoglobulina": "Realizada","inmunoglobulinaRealizada": "&lt; 500"},"seccion6": {"actividadDeportiva": "Sí"}}]}}, { upsert: true } );</v>
      </c>
    </row>
    <row r="2231" spans="1:27" x14ac:dyDescent="0.3">
      <c r="A2231" t="s">
        <v>1391</v>
      </c>
      <c r="B2231">
        <v>968</v>
      </c>
      <c r="C2231">
        <v>2014</v>
      </c>
      <c r="D2231" s="5">
        <v>41943</v>
      </c>
      <c r="E2231" s="5" t="str">
        <f t="shared" si="204"/>
        <v>2014-10-31</v>
      </c>
      <c r="F2231" t="s">
        <v>1962</v>
      </c>
      <c r="G2231" t="s">
        <v>35</v>
      </c>
      <c r="L2231" t="s">
        <v>281</v>
      </c>
      <c r="N2231" t="s">
        <v>35</v>
      </c>
      <c r="O2231" t="s">
        <v>48</v>
      </c>
      <c r="P2231" t="s">
        <v>261</v>
      </c>
      <c r="Q2231" t="s">
        <v>34</v>
      </c>
      <c r="R2231" t="s">
        <v>118</v>
      </c>
      <c r="S2231" t="s">
        <v>256</v>
      </c>
      <c r="T2231" t="s">
        <v>261</v>
      </c>
      <c r="U2231" t="s">
        <v>40</v>
      </c>
      <c r="V2231" t="s">
        <v>281</v>
      </c>
      <c r="W2231" t="str">
        <f t="shared" si="205"/>
        <v>db.pacientes.updateOne({"_id":ObjectId('61e34254ec4ec02e84f5deb5')},{ $set: { "seguimientos": [{"id": "2014","seccion1": {"fechaSeguimiento": "2014-10-31","institucion": "HOSPITAL de PEDIATRÍA Juan P. Garrahan",</v>
      </c>
      <c r="X2231" t="str">
        <f t="shared" si="206"/>
        <v>"fallecimiento": "No","fechaFallecimiento": "","causaFallecimiento": "","nivelEducativo": "","actividadLaboral": "","coberturaSocial": "Sí","tratamientoAntibioticoHospitalizado": "","embarazo": "No"},</v>
      </c>
      <c r="Y2231" t="str">
        <f t="shared" si="207"/>
        <v>"seccion4": {"cultivos": "5"},"seccion5": {"toleranciaGlucosa": "Realizada","toleranciaGlucosaRealizada": "Normal","vitaminaD": "No realizada","vitaminaDRealizada": "","inmunoglobulina": "Realizada",</v>
      </c>
      <c r="Z2231" t="str">
        <f t="shared" si="208"/>
        <v>"inmunoglobulinaRealizada": "&lt; 500"},"seccion6": {"actividadDeportiva": "Sí"}}]}}, { upsert: true } );</v>
      </c>
      <c r="AA2231" t="str">
        <f t="shared" si="209"/>
        <v>db.pacientes.updateOne({"_id":ObjectId('61e34254ec4ec02e84f5deb5')},{ $set: { "seguimientos": [{"id": "2014","seccion1": {"fechaSeguimiento": "2014-10-31","institucion": "HOSPITAL de PEDIATRÍA Juan P. Garrahan","fallecimiento": "No","fechaFallecimiento": "","causaFallecimiento": "","nivelEducativo": "","actividadLaboral": "","coberturaSocial": "Sí","tratamientoAntibioticoHospitalizado": "","embarazo": "No"},"seccion4": {"cultivos": "5"},"seccion5": {"toleranciaGlucosa": "Realizada","toleranciaGlucosaRealizada": "Normal","vitaminaD": "No realizada","vitaminaDRealizada": "","inmunoglobulina": "Realizada","inmunoglobulinaRealizada": "&lt; 500"},"seccion6": {"actividadDeportiva": "Sí"}}]}}, { upsert: true } );</v>
      </c>
    </row>
    <row r="2232" spans="1:27" x14ac:dyDescent="0.3">
      <c r="A2232" t="s">
        <v>1391</v>
      </c>
      <c r="B2232">
        <v>968</v>
      </c>
      <c r="C2232">
        <v>2015</v>
      </c>
      <c r="D2232" s="5">
        <v>42269</v>
      </c>
      <c r="E2232" s="5" t="str">
        <f t="shared" si="204"/>
        <v>2015-9-22</v>
      </c>
      <c r="F2232" t="s">
        <v>1962</v>
      </c>
      <c r="G2232" t="s">
        <v>35</v>
      </c>
      <c r="L2232" t="s">
        <v>281</v>
      </c>
      <c r="N2232" t="s">
        <v>35</v>
      </c>
      <c r="O2232" t="s">
        <v>73</v>
      </c>
      <c r="P2232" t="s">
        <v>261</v>
      </c>
      <c r="Q2232" t="s">
        <v>34</v>
      </c>
      <c r="R2232" t="s">
        <v>261</v>
      </c>
      <c r="S2232" t="s">
        <v>321</v>
      </c>
      <c r="T2232" t="s">
        <v>261</v>
      </c>
      <c r="U2232" t="s">
        <v>89</v>
      </c>
      <c r="V2232" t="s">
        <v>281</v>
      </c>
      <c r="W2232" t="str">
        <f t="shared" si="205"/>
        <v>db.pacientes.updateOne({"_id":ObjectId('61e34254ec4ec02e84f5deb5')},{ $set: { "seguimientos": [{"id": "2015","seccion1": {"fechaSeguimiento": "2015-9-22","institucion": "HOSPITAL de PEDIATRÍA Juan P. Garrahan",</v>
      </c>
      <c r="X2232" t="str">
        <f t="shared" si="206"/>
        <v>"fallecimiento": "No","fechaFallecimiento": "","causaFallecimiento": "","nivelEducativo": "","actividadLaboral": "","coberturaSocial": "Sí","tratamientoAntibioticoHospitalizado": "","embarazo": "No"},</v>
      </c>
      <c r="Y2232" t="str">
        <f t="shared" si="207"/>
        <v>"seccion4": {"cultivos": "7"},"seccion5": {"toleranciaGlucosa": "Realizada","toleranciaGlucosaRealizada": "Normal","vitaminaD": "Realizada","vitaminaDRealizada": "Bajo","inmunoglobulina": "Realizada",</v>
      </c>
      <c r="Z2232" t="str">
        <f t="shared" si="208"/>
        <v>"inmunoglobulinaRealizada": "&gt; 1.000"},"seccion6": {"actividadDeportiva": "Sí"}}]}}, { upsert: true } );</v>
      </c>
      <c r="AA2232" t="str">
        <f t="shared" si="209"/>
        <v>db.pacientes.updateOne({"_id":ObjectId('61e34254ec4ec02e84f5deb5')},{ $set: { "seguimientos": [{"id": "2015","seccion1": {"fechaSeguimiento": "2015-9-22","institucion": "HOSPITAL de PEDIATRÍA Juan P. Garrahan","fallecimiento": "No","fechaFallecimiento": "","causaFallecimiento": "","nivelEducativo": "","actividadLaboral": "","coberturaSocial": "Sí","tratamientoAntibioticoHospitalizado": "","embarazo": "No"},"seccion4": {"cultivos": "7"},"seccion5": {"toleranciaGlucosa": "Realizada","toleranciaGlucosaRealizada": "Normal","vitaminaD": "Realizada","vitaminaDRealizada": "Bajo","inmunoglobulina": "Realizada","inmunoglobulinaRealizada": "&gt; 1.000"},"seccion6": {"actividadDeportiva": "Sí"}}]}}, { upsert: true } );</v>
      </c>
    </row>
    <row r="2233" spans="1:27" x14ac:dyDescent="0.3">
      <c r="A2233" t="s">
        <v>1392</v>
      </c>
      <c r="B2233">
        <v>969</v>
      </c>
      <c r="C2233">
        <v>2013</v>
      </c>
      <c r="D2233" s="5">
        <v>41396</v>
      </c>
      <c r="E2233" s="5" t="str">
        <f t="shared" si="204"/>
        <v>2013-5-2</v>
      </c>
      <c r="F2233" t="s">
        <v>444</v>
      </c>
      <c r="G2233" t="s">
        <v>35</v>
      </c>
      <c r="J2233" t="s">
        <v>38</v>
      </c>
      <c r="L2233" t="s">
        <v>281</v>
      </c>
      <c r="N2233" t="s">
        <v>35</v>
      </c>
      <c r="P2233" t="s">
        <v>118</v>
      </c>
      <c r="Q2233" t="s">
        <v>256</v>
      </c>
      <c r="R2233" t="s">
        <v>256</v>
      </c>
      <c r="S2233" t="s">
        <v>256</v>
      </c>
      <c r="T2233" t="s">
        <v>261</v>
      </c>
      <c r="U2233" t="s">
        <v>40</v>
      </c>
      <c r="V2233" t="s">
        <v>256</v>
      </c>
      <c r="W2233" t="str">
        <f t="shared" si="205"/>
        <v>db.pacientes.updateOne({"_id":ObjectId('61e34254ec4ec02e84f5deb6')},{ $set: { "seguimientos": [{"id": "2013","seccion1": {"fechaSeguimiento": "2013-5-2","institucion": "Clinica San Lucas",</v>
      </c>
      <c r="X2233" t="str">
        <f t="shared" si="206"/>
        <v>"fallecimiento": "No","fechaFallecimiento": "","causaFallecimiento": "","nivelEducativo": "Primaria incompleta","actividadLaboral": "","coberturaSocial": "Sí","tratamientoAntibioticoHospitalizado": "","embarazo": "No"},</v>
      </c>
      <c r="Y2233" t="str">
        <f t="shared" si="207"/>
        <v>"seccion4": {"cultivos": ""},"seccion5": {"toleranciaGlucosa": "No realizada","toleranciaGlucosaRealizada": "","vitaminaD": "","vitaminaDRealizada": "","inmunoglobulina": "Realizada",</v>
      </c>
      <c r="Z2233" t="str">
        <f t="shared" si="208"/>
        <v>"inmunoglobulinaRealizada": "&lt; 500"},"seccion6": {"actividadDeportiva": ""}}]}}, { upsert: true } );</v>
      </c>
      <c r="AA2233" t="str">
        <f t="shared" si="209"/>
        <v>db.pacientes.updateOne({"_id":ObjectId('61e34254ec4ec02e84f5deb6')},{ $set: { "seguimientos": [{"id": "2013","seccion1": {"fechaSeguimiento": "2013-5-2","institucion": "Clinica San Lucas","fallecimiento": "No","fechaFallecimiento": "","causaFallecimiento": "","nivelEducativo": "Primaria incompleta","actividadLaboral": "","coberturaSocial": "Sí","tratamientoAntibioticoHospitalizado": "","embarazo": "No"},"seccion4": {"cultivos": ""},"seccion5": {"toleranciaGlucosa": "No realizada","toleranciaGlucosaRealizada": "","vitaminaD": "","vitaminaDRealizada": "","inmunoglobulina": "Realizada","inmunoglobulinaRealizada": "&lt; 500"},"seccion6": {"actividadDeportiva": ""}}]}}, { upsert: true } );</v>
      </c>
    </row>
    <row r="2234" spans="1:27" x14ac:dyDescent="0.3">
      <c r="A2234" t="s">
        <v>1393</v>
      </c>
      <c r="B2234">
        <v>971</v>
      </c>
      <c r="C2234">
        <v>2012</v>
      </c>
      <c r="D2234" s="5">
        <v>41148</v>
      </c>
      <c r="E2234" s="5" t="str">
        <f t="shared" si="204"/>
        <v>2012-8-27</v>
      </c>
      <c r="F2234" t="s">
        <v>416</v>
      </c>
      <c r="G2234" t="s">
        <v>35</v>
      </c>
      <c r="J2234" t="s">
        <v>57</v>
      </c>
      <c r="L2234" t="s">
        <v>35</v>
      </c>
      <c r="M2234" t="s">
        <v>37</v>
      </c>
      <c r="N2234" t="s">
        <v>35</v>
      </c>
      <c r="O2234" t="s">
        <v>48</v>
      </c>
      <c r="P2234" t="s">
        <v>118</v>
      </c>
      <c r="Q2234" t="s">
        <v>256</v>
      </c>
      <c r="R2234" t="s">
        <v>256</v>
      </c>
      <c r="S2234" t="s">
        <v>256</v>
      </c>
      <c r="T2234" t="s">
        <v>256</v>
      </c>
      <c r="U2234" t="s">
        <v>256</v>
      </c>
      <c r="V2234" t="s">
        <v>256</v>
      </c>
      <c r="W2234" t="str">
        <f t="shared" si="205"/>
        <v>db.pacientes.updateOne({"_id":ObjectId('61e34254ec4ec02e84f5deb7')},{ $set: { "seguimientos": [{"id": "2012","seccion1": {"fechaSeguimiento": "2012-8-27","institucion": "Hospital de Niños Ricardo Gutiérrez",</v>
      </c>
      <c r="X2234" t="str">
        <f t="shared" si="206"/>
        <v>"fallecimiento": "No","fechaFallecimiento": "","causaFallecimiento": "","nivelEducativo": "Analfabeta","actividadLaboral": "","coberturaSocial": "No","tratamientoAntibioticoHospitalizado": "2","embarazo": "No"},</v>
      </c>
      <c r="Y2234" t="str">
        <f t="shared" si="207"/>
        <v>"seccion4": {"cultivos": "5"},"seccion5": {"toleranciaGlucosa": "No realizada","toleranciaGlucosaRealizada": "","vitaminaD": "","vitaminaDRealizada": "","inmunoglobulina": "",</v>
      </c>
      <c r="Z2234" t="str">
        <f t="shared" si="208"/>
        <v>"inmunoglobulinaRealizada": ""},"seccion6": {"actividadDeportiva": ""}}]}}, { upsert: true } );</v>
      </c>
      <c r="AA2234" t="str">
        <f t="shared" si="209"/>
        <v>db.pacientes.updateOne({"_id":ObjectId('61e34254ec4ec02e84f5deb7')},{ $set: { "seguimientos": [{"id": "2012","seccion1": {"fechaSeguimiento": "2012-8-27","institucion": "Hospital de Niños Ricardo Gutiérrez","fallecimiento": "No","fechaFallecimiento": "","causaFallecimiento": "","nivelEducativo": "Analfabeta","actividadLaboral": "","coberturaSocial": "No","tratamientoAntibioticoHospitalizado": "2","embarazo": "No"},"seccion4": {"cultivos": "5"},"seccion5":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2235" spans="1:27" x14ac:dyDescent="0.3">
      <c r="A2235" t="s">
        <v>1393</v>
      </c>
      <c r="B2235">
        <v>971</v>
      </c>
      <c r="C2235">
        <v>2015</v>
      </c>
      <c r="D2235" s="5">
        <v>42150</v>
      </c>
      <c r="E2235" s="5" t="str">
        <f t="shared" si="204"/>
        <v>2015-5-26</v>
      </c>
      <c r="F2235" t="s">
        <v>416</v>
      </c>
      <c r="G2235" t="s">
        <v>281</v>
      </c>
      <c r="H2235" t="s">
        <v>186</v>
      </c>
      <c r="I2235" t="s">
        <v>291</v>
      </c>
      <c r="L2235" t="s">
        <v>35</v>
      </c>
      <c r="M2235" t="s">
        <v>37</v>
      </c>
      <c r="N2235" t="s">
        <v>35</v>
      </c>
      <c r="O2235" t="s">
        <v>46</v>
      </c>
      <c r="P2235" t="s">
        <v>118</v>
      </c>
      <c r="Q2235" t="s">
        <v>256</v>
      </c>
      <c r="R2235" t="s">
        <v>118</v>
      </c>
      <c r="S2235" t="s">
        <v>256</v>
      </c>
      <c r="T2235" t="s">
        <v>261</v>
      </c>
      <c r="U2235" t="s">
        <v>40</v>
      </c>
      <c r="V2235" t="s">
        <v>256</v>
      </c>
      <c r="W2235" t="str">
        <f t="shared" si="205"/>
        <v>db.pacientes.updateOne({"_id":ObjectId('61e34254ec4ec02e84f5deb7')},{ $set: { "seguimientos": [{"id": "2015","seccion1": {"fechaSeguimiento": "2015-5-26","institucion": "Hospital de Niños Ricardo Gutiérrez",</v>
      </c>
      <c r="X2235" t="str">
        <f t="shared" si="206"/>
        <v>"fallecimiento": "Sí","fechaFallecimiento": "2015-06-16","causaFallecimiento": "Respiratorios","nivelEducativo": "","actividadLaboral": "","coberturaSocial": "No","tratamientoAntibioticoHospitalizado": "2","embarazo": "No"},</v>
      </c>
      <c r="Y2235" t="str">
        <f t="shared" si="207"/>
        <v>"seccion4": {"cultivos": "3"},"seccion5": {"toleranciaGlucosa": "No realizada","toleranciaGlucosaRealizada": "","vitaminaD": "No realizada","vitaminaDRealizada": "","inmunoglobulina": "Realizada",</v>
      </c>
      <c r="Z2235" t="str">
        <f t="shared" si="208"/>
        <v>"inmunoglobulinaRealizada": "&lt; 500"},"seccion6": {"actividadDeportiva": ""}}]}}, { upsert: true } );</v>
      </c>
      <c r="AA2235" t="str">
        <f t="shared" si="209"/>
        <v>db.pacientes.updateOne({"_id":ObjectId('61e34254ec4ec02e84f5deb7')},{ $set: { "seguimientos": [{"id": "2015","seccion1": {"fechaSeguimiento": "2015-5-26","institucion": "Hospital de Niños Ricardo Gutiérrez","fallecimiento": "Sí","fechaFallecimiento": "2015-06-16","causaFallecimiento": "Respiratorios","nivelEducativo": "","actividadLaboral": "","coberturaSocial": "No","tratamientoAntibioticoHospitalizado": "2","embarazo": "No"},"seccion4": {"cultivos": "3"},"seccion5": {"toleranciaGlucosa": "No realizada","toleranciaGlucosaRealizada": "","vitaminaD": "No realizada","vitaminaDRealizada": "","inmunoglobulina": "Realizada","inmunoglobulinaRealizada": "&lt; 500"},"seccion6": {"actividadDeportiva": ""}}]}}, { upsert: true } );</v>
      </c>
    </row>
    <row r="2236" spans="1:27" x14ac:dyDescent="0.3">
      <c r="A2236" t="s">
        <v>1394</v>
      </c>
      <c r="B2236">
        <v>972</v>
      </c>
      <c r="C2236">
        <v>2012</v>
      </c>
      <c r="D2236" s="5">
        <v>41094</v>
      </c>
      <c r="E2236" s="5" t="str">
        <f t="shared" si="204"/>
        <v>2012-7-4</v>
      </c>
      <c r="F2236" t="s">
        <v>416</v>
      </c>
      <c r="G2236" t="s">
        <v>35</v>
      </c>
      <c r="J2236" t="s">
        <v>61</v>
      </c>
      <c r="L2236" t="s">
        <v>281</v>
      </c>
      <c r="M2236" t="s">
        <v>45</v>
      </c>
      <c r="N2236" t="s">
        <v>35</v>
      </c>
      <c r="O2236" t="s">
        <v>46</v>
      </c>
      <c r="P2236" t="s">
        <v>261</v>
      </c>
      <c r="Q2236" t="s">
        <v>34</v>
      </c>
      <c r="R2236" t="s">
        <v>256</v>
      </c>
      <c r="S2236" t="s">
        <v>256</v>
      </c>
      <c r="T2236" t="s">
        <v>261</v>
      </c>
      <c r="U2236" t="s">
        <v>40</v>
      </c>
      <c r="V2236" t="s">
        <v>281</v>
      </c>
      <c r="W2236" t="str">
        <f t="shared" si="205"/>
        <v>db.pacientes.updateOne({"_id":ObjectId('61e34254ec4ec02e84f5deb8')},{ $set: { "seguimientos": [{"id": "2012","seccion1": {"fechaSeguimiento": "2012-7-4","institucion": "Hospital de Niños Ricardo Gutiérrez",</v>
      </c>
      <c r="X2236" t="str">
        <f t="shared" si="206"/>
        <v>"fallecimiento": "No","fechaFallecimiento": "","causaFallecimiento": "","nivelEducativo": "Secundaria incompleta","actividadLaboral": "","coberturaSocial": "Sí","tratamientoAntibioticoHospitalizado": "1","embarazo": "No"},</v>
      </c>
      <c r="Y2236" t="str">
        <f t="shared" si="207"/>
        <v>"seccion4": {"cultivos": "3"},"seccion5": {"toleranciaGlucosa": "Realizada","toleranciaGlucosaRealizada": "Normal","vitaminaD": "","vitaminaDRealizada": "","inmunoglobulina": "Realizada",</v>
      </c>
      <c r="Z2236" t="str">
        <f t="shared" si="208"/>
        <v>"inmunoglobulinaRealizada": "&lt; 500"},"seccion6": {"actividadDeportiva": "Sí"}}]}}, { upsert: true } );</v>
      </c>
      <c r="AA2236" t="str">
        <f t="shared" si="209"/>
        <v>db.pacientes.updateOne({"_id":ObjectId('61e34254ec4ec02e84f5deb8')},{ $set: { "seguimientos": [{"id": "2012","seccion1": {"fechaSeguimiento": "2012-7-4","institucion": "Hospital de Niños Ricardo Gutiérrez","fallecimiento": "No","fechaFallecimiento": "","causaFallecimiento": "","nivelEducativo": "Secundaria incompleta","actividadLaboral": "","coberturaSocial": "Sí","tratamientoAntibioticoHospitalizado": "1","embarazo": "No"},"seccion4": {"cultivos": "3"},"seccion5": {"toleranciaGlucosa": "Realizada","toleranciaGlucosaRealizada": "Normal","vitaminaD": "","vitaminaDRealizada": "","inmunoglobulina": "Realizada","inmunoglobulinaRealizada": "&lt; 500"},"seccion6": {"actividadDeportiva": "Sí"}}]}}, { upsert: true } );</v>
      </c>
    </row>
    <row r="2237" spans="1:27" x14ac:dyDescent="0.3">
      <c r="A2237" t="s">
        <v>1395</v>
      </c>
      <c r="B2237">
        <v>973</v>
      </c>
      <c r="C2237">
        <v>2014</v>
      </c>
      <c r="D2237" s="5">
        <v>41667</v>
      </c>
      <c r="E2237" s="5" t="str">
        <f t="shared" si="204"/>
        <v>2014-1-28</v>
      </c>
      <c r="F2237" t="s">
        <v>1959</v>
      </c>
      <c r="G2237" t="s">
        <v>35</v>
      </c>
      <c r="J2237" t="s">
        <v>63</v>
      </c>
      <c r="K2237" t="s">
        <v>70</v>
      </c>
      <c r="L2237" t="s">
        <v>281</v>
      </c>
      <c r="M2237" t="s">
        <v>45</v>
      </c>
      <c r="N2237" t="s">
        <v>35</v>
      </c>
      <c r="P2237" t="s">
        <v>261</v>
      </c>
      <c r="Q2237" t="s">
        <v>77</v>
      </c>
      <c r="R2237" t="s">
        <v>256</v>
      </c>
      <c r="S2237" t="s">
        <v>256</v>
      </c>
      <c r="T2237" t="s">
        <v>256</v>
      </c>
      <c r="U2237" t="s">
        <v>256</v>
      </c>
      <c r="V2237" t="s">
        <v>281</v>
      </c>
      <c r="W2237" t="str">
        <f t="shared" si="205"/>
        <v>db.pacientes.updateOne({"_id":ObjectId('61e34254ec4ec02e84f5deb9')},{ $set: { "seguimientos": [{"id": "2014","seccion1": {"fechaSeguimiento": "2014-1-28","institucion": "Hospital Dr. Antonio A. Cetrángolo",</v>
      </c>
      <c r="X2237" t="str">
        <f t="shared" si="206"/>
        <v>"fallecimiento": "No","fechaFallecimiento": "","causaFallecimiento": "","nivelEducativo": "Secundaria completa","actividadLaboral": "No trabaja","coberturaSocial": "Sí","tratamientoAntibioticoHospitalizado": "1","embarazo": "No"},</v>
      </c>
      <c r="Y2237" t="str">
        <f t="shared" si="207"/>
        <v>"seccion4": {"cultivos": ""},"seccion5": {"toleranciaGlucosa": "Realizada","toleranciaGlucosaRealizada": "Diabetes","vitaminaD": "","vitaminaDRealizada": "","inmunoglobulina": "",</v>
      </c>
      <c r="Z2237" t="str">
        <f t="shared" si="208"/>
        <v>"inmunoglobulinaRealizada": ""},"seccion6": {"actividadDeportiva": "Sí"}}]}}, { upsert: true } );</v>
      </c>
      <c r="AA2237" t="str">
        <f t="shared" si="209"/>
        <v>db.pacientes.updateOne({"_id":ObjectId('61e34254ec4ec02e84f5deb9')},{ $set: { "seguimientos": [{"id": "2014","seccion1": {"fechaSeguimiento": "2014-1-28","institucion": "Hospital Dr. Antonio A. Cetrángolo","fallecimiento": "No","fechaFallecimiento": "","causaFallecimiento": "","nivelEducativo": "Secundaria completa","actividadLaboral": "No trabaja","coberturaSocial": "Sí","tratamientoAntibioticoHospitalizado": "1","embarazo": "No"},"seccion4": {"cultivos": ""},"seccion5": {"toleranciaGlucosa": "Realizada","toleranciaGlucosaRealizada": "Diabetes","vitaminaD": "","vitaminaDRealizada": "","inmunoglobulina": "","inmunoglobulinaRealizada": ""},"seccion6": {"actividadDeportiva": "Sí"}}]}}, { upsert: true } );</v>
      </c>
    </row>
    <row r="2238" spans="1:27" x14ac:dyDescent="0.3">
      <c r="A2238" t="s">
        <v>1396</v>
      </c>
      <c r="B2238">
        <v>974</v>
      </c>
      <c r="C2238">
        <v>2013</v>
      </c>
      <c r="D2238" s="5">
        <v>41625</v>
      </c>
      <c r="E2238" s="5" t="str">
        <f t="shared" si="204"/>
        <v>2013-12-17</v>
      </c>
      <c r="F2238" t="s">
        <v>1959</v>
      </c>
      <c r="G2238" t="s">
        <v>35</v>
      </c>
      <c r="J2238" t="s">
        <v>38</v>
      </c>
      <c r="L2238" t="s">
        <v>35</v>
      </c>
      <c r="N2238" t="s">
        <v>35</v>
      </c>
      <c r="P2238" t="s">
        <v>118</v>
      </c>
      <c r="Q2238" t="s">
        <v>256</v>
      </c>
      <c r="R2238" t="s">
        <v>256</v>
      </c>
      <c r="S2238" t="s">
        <v>256</v>
      </c>
      <c r="T2238" t="s">
        <v>256</v>
      </c>
      <c r="U2238" t="s">
        <v>256</v>
      </c>
      <c r="V2238" t="s">
        <v>281</v>
      </c>
      <c r="W2238" t="str">
        <f t="shared" si="205"/>
        <v>db.pacientes.updateOne({"_id":ObjectId('61e34254ec4ec02e84f5deba')},{ $set: { "seguimientos": [{"id": "2013","seccion1": {"fechaSeguimiento": "2013-12-17","institucion": "Hospital Dr. Antonio A. Cetrángolo",</v>
      </c>
      <c r="X2238" t="str">
        <f t="shared" si="206"/>
        <v>"fallecimiento": "No","fechaFallecimiento": "","causaFallecimiento": "","nivelEducativo": "Primaria incompleta","actividadLaboral": "","coberturaSocial": "No","tratamientoAntibioticoHospitalizado": "","embarazo": "No"},</v>
      </c>
      <c r="Y2238" t="str">
        <f t="shared" si="207"/>
        <v>"seccion4": {"cultivos": ""},"seccion5": {"toleranciaGlucosa": "No realizada","toleranciaGlucosaRealizada": "","vitaminaD": "","vitaminaDRealizada": "","inmunoglobulina": "",</v>
      </c>
      <c r="Z2238" t="str">
        <f t="shared" si="208"/>
        <v>"inmunoglobulinaRealizada": ""},"seccion6": {"actividadDeportiva": "Sí"}}]}}, { upsert: true } );</v>
      </c>
      <c r="AA2238" t="str">
        <f t="shared" si="209"/>
        <v>db.pacientes.updateOne({"_id":ObjectId('61e34254ec4ec02e84f5deba')},{ $set: { "seguimientos": [{"id": "2013","seccion1": {"fechaSeguimiento": "2013-12-17","institucion": "Hospital Dr. Antonio A. Cetrángolo","fallecimiento": "No","fechaFallecimiento": "","causaFallecimiento": "","nivelEducativo": "Primaria incompleta","actividadLaboral": "","coberturaSocial": "No","tratamientoAntibioticoHospitalizado": "","embarazo": "No"},"seccion4": {"cultivos": ""},"seccion5": {"toleranciaGlucosa": "No realizada","toleranciaGlucosaRealizada": "","vitaminaD": "","vitaminaDRealizada": "","inmunoglobulina": "","inmunoglobulinaRealizada": ""},"seccion6": {"actividadDeportiva": "Sí"}}]}}, { upsert: true } );</v>
      </c>
    </row>
    <row r="2239" spans="1:27" x14ac:dyDescent="0.3">
      <c r="A2239" t="s">
        <v>1397</v>
      </c>
      <c r="B2239">
        <v>976</v>
      </c>
      <c r="C2239">
        <v>2012</v>
      </c>
      <c r="D2239" s="5">
        <v>40961</v>
      </c>
      <c r="E2239" s="5" t="str">
        <f t="shared" si="204"/>
        <v>2012-2-22</v>
      </c>
      <c r="F2239" t="s">
        <v>1962</v>
      </c>
      <c r="G2239" t="s">
        <v>35</v>
      </c>
      <c r="J2239" t="s">
        <v>38</v>
      </c>
      <c r="L2239" t="s">
        <v>281</v>
      </c>
      <c r="N2239" t="s">
        <v>35</v>
      </c>
      <c r="P2239" t="s">
        <v>261</v>
      </c>
      <c r="Q2239" t="s">
        <v>34</v>
      </c>
      <c r="R2239" t="s">
        <v>256</v>
      </c>
      <c r="S2239" t="s">
        <v>256</v>
      </c>
      <c r="T2239" t="s">
        <v>261</v>
      </c>
      <c r="U2239" t="s">
        <v>40</v>
      </c>
      <c r="V2239" t="s">
        <v>281</v>
      </c>
      <c r="W2239" t="str">
        <f t="shared" si="205"/>
        <v>db.pacientes.updateOne({"_id":ObjectId('61e34254ec4ec02e84f5debb')},{ $set: { "seguimientos": [{"id": "2012","seccion1": {"fechaSeguimiento": "2012-2-22","institucion": "HOSPITAL de PEDIATRÍA Juan P. Garrahan",</v>
      </c>
      <c r="X2239" t="str">
        <f t="shared" si="206"/>
        <v>"fallecimiento": "No","fechaFallecimiento": "","causaFallecimiento": "","nivelEducativo": "Primaria incompleta","actividadLaboral": "","coberturaSocial": "Sí","tratamientoAntibioticoHospitalizado": "","embarazo": "No"},</v>
      </c>
      <c r="Y2239" t="str">
        <f t="shared" si="207"/>
        <v>"seccion4": {"cultivos": ""},"seccion5": {"toleranciaGlucosa": "Realizada","toleranciaGlucosaRealizada": "Normal","vitaminaD": "","vitaminaDRealizada": "","inmunoglobulina": "Realizada",</v>
      </c>
      <c r="Z2239" t="str">
        <f t="shared" si="208"/>
        <v>"inmunoglobulinaRealizada": "&lt; 500"},"seccion6": {"actividadDeportiva": "Sí"}}]}}, { upsert: true } );</v>
      </c>
      <c r="AA2239" t="str">
        <f t="shared" si="209"/>
        <v>db.pacientes.updateOne({"_id":ObjectId('61e34254ec4ec02e84f5debb')},{ $set: { "seguimientos": [{"id": "2012","seccion1": {"fechaSeguimiento": "2012-2-22","institucion": "HOSPITAL de PEDIATRÍA Juan P. Garrahan","fallecimiento": "No","fechaFallecimiento": "","causaFallecimiento": "","nivelEducativo": "Primaria incompleta","actividadLaboral": "","coberturaSocial": "Sí","tratamientoAntibioticoHospitalizado": "","embarazo": "No"},"seccion4": {"cultivos": ""},"seccion5": {"toleranciaGlucosa": "Realizada","toleranciaGlucosaRealizada": "Normal","vitaminaD": "","vitaminaDRealizada": "","inmunoglobulina": "Realizada","inmunoglobulinaRealizada": "&lt; 500"},"seccion6": {"actividadDeportiva": "Sí"}}]}}, { upsert: true } );</v>
      </c>
    </row>
    <row r="2240" spans="1:27" x14ac:dyDescent="0.3">
      <c r="A2240" t="s">
        <v>1397</v>
      </c>
      <c r="B2240">
        <v>976</v>
      </c>
      <c r="C2240">
        <v>2013</v>
      </c>
      <c r="D2240" s="5">
        <v>41320</v>
      </c>
      <c r="E2240" s="5" t="str">
        <f t="shared" si="204"/>
        <v>2013-2-15</v>
      </c>
      <c r="F2240" t="s">
        <v>1962</v>
      </c>
      <c r="G2240" t="s">
        <v>35</v>
      </c>
      <c r="J2240" t="s">
        <v>38</v>
      </c>
      <c r="L2240" t="s">
        <v>281</v>
      </c>
      <c r="N2240" t="s">
        <v>35</v>
      </c>
      <c r="O2240" t="s">
        <v>49</v>
      </c>
      <c r="P2240" t="s">
        <v>261</v>
      </c>
      <c r="Q2240" t="s">
        <v>34</v>
      </c>
      <c r="R2240" t="s">
        <v>256</v>
      </c>
      <c r="S2240" t="s">
        <v>256</v>
      </c>
      <c r="T2240" t="s">
        <v>261</v>
      </c>
      <c r="U2240" t="s">
        <v>40</v>
      </c>
      <c r="V2240" t="s">
        <v>281</v>
      </c>
      <c r="W2240" t="str">
        <f t="shared" si="205"/>
        <v>db.pacientes.updateOne({"_id":ObjectId('61e34254ec4ec02e84f5debb')},{ $set: { "seguimientos": [{"id": "2013","seccion1": {"fechaSeguimiento": "2013-2-15","institucion": "HOSPITAL de PEDIATRÍA Juan P. Garrahan",</v>
      </c>
      <c r="X2240" t="str">
        <f t="shared" si="206"/>
        <v>"fallecimiento": "No","fechaFallecimiento": "","causaFallecimiento": "","nivelEducativo": "Primaria incompleta","actividadLaboral": "","coberturaSocial": "Sí","tratamientoAntibioticoHospitalizado": "","embarazo": "No"},</v>
      </c>
      <c r="Y2240" t="str">
        <f t="shared" si="207"/>
        <v>"seccion4": {"cultivos": "4"},"seccion5": {"toleranciaGlucosa": "Realizada","toleranciaGlucosaRealizada": "Normal","vitaminaD": "","vitaminaDRealizada": "","inmunoglobulina": "Realizada",</v>
      </c>
      <c r="Z2240" t="str">
        <f t="shared" si="208"/>
        <v>"inmunoglobulinaRealizada": "&lt; 500"},"seccion6": {"actividadDeportiva": "Sí"}}]}}, { upsert: true } );</v>
      </c>
      <c r="AA2240" t="str">
        <f t="shared" si="209"/>
        <v>db.pacientes.updateOne({"_id":ObjectId('61e34254ec4ec02e84f5debb')},{ $set: { "seguimientos": [{"id": "2013","seccion1": {"fechaSeguimiento": "2013-2-15","institucion": "HOSPITAL de PEDIATRÍA Juan P. Garrahan","fallecimiento": "No","fechaFallecimiento": "","causaFallecimiento": "","nivelEducativo": "Primaria incompleta","actividadLaboral": "","coberturaSocial": "Sí","tratamientoAntibioticoHospitalizado": "","embarazo": "No"},"seccion4": {"cultivos": "4"},"seccion5": {"toleranciaGlucosa": "Realizada","toleranciaGlucosaRealizada": "Normal","vitaminaD": "","vitaminaDRealizada": "","inmunoglobulina": "Realizada","inmunoglobulinaRealizada": "&lt; 500"},"seccion6": {"actividadDeportiva": "Sí"}}]}}, { upsert: true } );</v>
      </c>
    </row>
    <row r="2241" spans="1:27" x14ac:dyDescent="0.3">
      <c r="A2241" t="s">
        <v>1397</v>
      </c>
      <c r="B2241">
        <v>976</v>
      </c>
      <c r="C2241">
        <v>2014</v>
      </c>
      <c r="D2241" s="5">
        <v>41683</v>
      </c>
      <c r="E2241" s="5" t="str">
        <f t="shared" si="204"/>
        <v>2014-2-13</v>
      </c>
      <c r="F2241" t="s">
        <v>1962</v>
      </c>
      <c r="G2241" t="s">
        <v>35</v>
      </c>
      <c r="J2241" t="s">
        <v>88</v>
      </c>
      <c r="L2241" t="s">
        <v>281</v>
      </c>
      <c r="N2241" t="s">
        <v>35</v>
      </c>
      <c r="O2241" t="s">
        <v>49</v>
      </c>
      <c r="P2241" t="s">
        <v>261</v>
      </c>
      <c r="Q2241" t="s">
        <v>34</v>
      </c>
      <c r="R2241" t="s">
        <v>256</v>
      </c>
      <c r="S2241" t="s">
        <v>256</v>
      </c>
      <c r="T2241" t="s">
        <v>261</v>
      </c>
      <c r="U2241" t="s">
        <v>40</v>
      </c>
      <c r="V2241" t="s">
        <v>281</v>
      </c>
      <c r="W2241" t="str">
        <f t="shared" si="205"/>
        <v>db.pacientes.updateOne({"_id":ObjectId('61e34254ec4ec02e84f5debb')},{ $set: { "seguimientos": [{"id": "2014","seccion1": {"fechaSeguimiento": "2014-2-13","institucion": "HOSPITAL de PEDIATRÍA Juan P. Garrahan",</v>
      </c>
      <c r="X2241" t="str">
        <f t="shared" si="206"/>
        <v>"fallecimiento": "No","fechaFallecimiento": "","causaFallecimiento": "","nivelEducativo": "Universitario Completo","actividadLaboral": "","coberturaSocial": "Sí","tratamientoAntibioticoHospitalizado": "","embarazo": "No"},</v>
      </c>
      <c r="Y2241" t="str">
        <f t="shared" si="207"/>
        <v>"seccion4": {"cultivos": "4"},"seccion5": {"toleranciaGlucosa": "Realizada","toleranciaGlucosaRealizada": "Normal","vitaminaD": "","vitaminaDRealizada": "","inmunoglobulina": "Realizada",</v>
      </c>
      <c r="Z2241" t="str">
        <f t="shared" si="208"/>
        <v>"inmunoglobulinaRealizada": "&lt; 500"},"seccion6": {"actividadDeportiva": "Sí"}}]}}, { upsert: true } );</v>
      </c>
      <c r="AA2241" t="str">
        <f t="shared" si="209"/>
        <v>db.pacientes.updateOne({"_id":ObjectId('61e34254ec4ec02e84f5debb')},{ $set: { "seguimientos": [{"id": "2014","seccion1": {"fechaSeguimiento": "2014-2-13","institucion": "HOSPITAL de PEDIATRÍA Juan P. Garrahan","fallecimiento": "No","fechaFallecimiento": "","causaFallecimiento": "","nivelEducativo": "Universitario Completo","actividadLaboral": "","coberturaSocial": "Sí","tratamientoAntibioticoHospitalizado": "","embarazo": "No"},"seccion4": {"cultivos": "4"},"seccion5": {"toleranciaGlucosa": "Realizada","toleranciaGlucosaRealizada": "Normal","vitaminaD": "","vitaminaDRealizada": "","inmunoglobulina": "Realizada","inmunoglobulinaRealizada": "&lt; 500"},"seccion6": {"actividadDeportiva": "Sí"}}]}}, { upsert: true } );</v>
      </c>
    </row>
    <row r="2242" spans="1:27" x14ac:dyDescent="0.3">
      <c r="A2242" t="s">
        <v>1398</v>
      </c>
      <c r="B2242">
        <v>977</v>
      </c>
      <c r="C2242">
        <v>2013</v>
      </c>
      <c r="D2242" s="5">
        <v>41565</v>
      </c>
      <c r="E2242" s="5" t="str">
        <f t="shared" si="204"/>
        <v>2013-10-18</v>
      </c>
      <c r="F2242" t="s">
        <v>1962</v>
      </c>
      <c r="G2242" t="s">
        <v>35</v>
      </c>
      <c r="L2242" t="s">
        <v>281</v>
      </c>
      <c r="N2242" t="s">
        <v>35</v>
      </c>
      <c r="O2242" t="s">
        <v>48</v>
      </c>
      <c r="P2242" t="s">
        <v>261</v>
      </c>
      <c r="Q2242" t="s">
        <v>34</v>
      </c>
      <c r="R2242" t="s">
        <v>256</v>
      </c>
      <c r="S2242" t="s">
        <v>256</v>
      </c>
      <c r="T2242" t="s">
        <v>256</v>
      </c>
      <c r="U2242" t="s">
        <v>256</v>
      </c>
      <c r="V2242" t="s">
        <v>256</v>
      </c>
      <c r="W2242" t="str">
        <f t="shared" si="205"/>
        <v>db.pacientes.updateOne({"_id":ObjectId('61e34254ec4ec02e84f5debc')},{ $set: { "seguimientos": [{"id": "2013","seccion1": {"fechaSeguimiento": "2013-10-18","institucion": "HOSPITAL de PEDIATRÍA Juan P. Garrahan",</v>
      </c>
      <c r="X2242" t="str">
        <f t="shared" si="206"/>
        <v>"fallecimiento": "No","fechaFallecimiento": "","causaFallecimiento": "","nivelEducativo": "","actividadLaboral": "","coberturaSocial": "Sí","tratamientoAntibioticoHospitalizado": "","embarazo": "No"},</v>
      </c>
      <c r="Y2242" t="str">
        <f t="shared" si="207"/>
        <v>"seccion4": {"cultivos": "5"},"seccion5": {"toleranciaGlucosa": "Realizada","toleranciaGlucosaRealizada": "Normal","vitaminaD": "","vitaminaDRealizada": "","inmunoglobulina": "",</v>
      </c>
      <c r="Z2242" t="str">
        <f t="shared" si="208"/>
        <v>"inmunoglobulinaRealizada": ""},"seccion6": {"actividadDeportiva": ""}}]}}, { upsert: true } );</v>
      </c>
      <c r="AA2242" t="str">
        <f t="shared" si="209"/>
        <v>db.pacientes.updateOne({"_id":ObjectId('61e34254ec4ec02e84f5debc')},{ $set: { "seguimientos": [{"id": "2013","seccion1": {"fechaSeguimiento": "2013-10-18","institucion": "HOSPITAL de PEDIATRÍA Juan P. Garrahan","fallecimiento": "No","fechaFallecimiento": "","causaFallecimiento": "","nivelEducativo": "","actividadLaboral": "","coberturaSocial": "Sí","tratamientoAntibioticoHospitalizado": "","embarazo": "No"},"seccion4": {"cultivos": "5"},"seccion5": {"toleranciaGlucosa": "Realizada","toleranciaGlucosaRealizada": "Normal","vitaminaD": "","vitaminaDRealizada": "","inmunoglobulina": "","inmunoglobulinaRealizada": ""},"seccion6": {"actividadDeportiva": ""}}]}}, { upsert: true } );</v>
      </c>
    </row>
    <row r="2243" spans="1:27" x14ac:dyDescent="0.3">
      <c r="A2243" t="s">
        <v>1398</v>
      </c>
      <c r="B2243">
        <v>977</v>
      </c>
      <c r="C2243">
        <v>2014</v>
      </c>
      <c r="D2243" s="5">
        <v>41824</v>
      </c>
      <c r="E2243" s="5" t="str">
        <f t="shared" ref="E2243:E2306" si="210">_xlfn.CONCAT(YEAR(D2243),"-",MONTH(D2243),"-",DAY(D2243))</f>
        <v>2014-7-4</v>
      </c>
      <c r="F2243" t="s">
        <v>1962</v>
      </c>
      <c r="G2243" t="s">
        <v>35</v>
      </c>
      <c r="L2243" t="s">
        <v>281</v>
      </c>
      <c r="N2243" t="s">
        <v>35</v>
      </c>
      <c r="O2243" t="s">
        <v>41</v>
      </c>
      <c r="P2243" t="s">
        <v>261</v>
      </c>
      <c r="Q2243" t="s">
        <v>34</v>
      </c>
      <c r="R2243" t="s">
        <v>118</v>
      </c>
      <c r="S2243" t="s">
        <v>256</v>
      </c>
      <c r="T2243" t="s">
        <v>261</v>
      </c>
      <c r="U2243" t="s">
        <v>40</v>
      </c>
      <c r="V2243" t="s">
        <v>256</v>
      </c>
      <c r="W2243" t="str">
        <f t="shared" si="205"/>
        <v>db.pacientes.updateOne({"_id":ObjectId('61e34254ec4ec02e84f5debc')},{ $set: { "seguimientos": [{"id": "2014","seccion1": {"fechaSeguimiento": "2014-7-4","institucion": "HOSPITAL de PEDIATRÍA Juan P. Garrahan",</v>
      </c>
      <c r="X2243" t="str">
        <f t="shared" si="206"/>
        <v>"fallecimiento": "No","fechaFallecimiento": "","causaFallecimiento": "","nivelEducativo": "","actividadLaboral": "","coberturaSocial": "Sí","tratamientoAntibioticoHospitalizado": "","embarazo": "No"},</v>
      </c>
      <c r="Y2243" t="str">
        <f t="shared" si="207"/>
        <v>"seccion4": {"cultivos": "6"},"seccion5": {"toleranciaGlucosa": "Realizada","toleranciaGlucosaRealizada": "Normal","vitaminaD": "No realizada","vitaminaDRealizada": "","inmunoglobulina": "Realizada",</v>
      </c>
      <c r="Z2243" t="str">
        <f t="shared" si="208"/>
        <v>"inmunoglobulinaRealizada": "&lt; 500"},"seccion6": {"actividadDeportiva": ""}}]}}, { upsert: true } );</v>
      </c>
      <c r="AA2243" t="str">
        <f t="shared" si="209"/>
        <v>db.pacientes.updateOne({"_id":ObjectId('61e34254ec4ec02e84f5debc')},{ $set: { "seguimientos": [{"id": "2014","seccion1": {"fechaSeguimiento": "2014-7-4","institucion": "HOSPITAL de PEDIATRÍA Juan P. Garrahan","fallecimiento": "No","fechaFallecimiento": "","causaFallecimiento": "","nivelEducativo": "","actividadLaboral": "","coberturaSocial": "Sí","tratamientoAntibioticoHospitalizado": "","embarazo": "No"},"seccion4": {"cultivos": "6"},"seccion5": {"toleranciaGlucosa": "Realizada","toleranciaGlucosaRealizada": "Normal","vitaminaD": "No realizada","vitaminaDRealizada": "","inmunoglobulina": "Realizada","inmunoglobulinaRealizada": "&lt; 500"},"seccion6": {"actividadDeportiva": ""}}]}}, { upsert: true } );</v>
      </c>
    </row>
    <row r="2244" spans="1:27" x14ac:dyDescent="0.3">
      <c r="A2244" t="s">
        <v>1398</v>
      </c>
      <c r="B2244">
        <v>977</v>
      </c>
      <c r="C2244">
        <v>2015</v>
      </c>
      <c r="D2244" s="5">
        <v>42055</v>
      </c>
      <c r="E2244" s="5" t="str">
        <f t="shared" si="210"/>
        <v>2015-2-20</v>
      </c>
      <c r="F2244" t="s">
        <v>1962</v>
      </c>
      <c r="G2244" t="s">
        <v>35</v>
      </c>
      <c r="L2244" t="s">
        <v>281</v>
      </c>
      <c r="N2244" t="s">
        <v>35</v>
      </c>
      <c r="O2244" t="s">
        <v>46</v>
      </c>
      <c r="P2244" t="s">
        <v>261</v>
      </c>
      <c r="Q2244" t="s">
        <v>34</v>
      </c>
      <c r="R2244" t="s">
        <v>261</v>
      </c>
      <c r="S2244" t="s">
        <v>34</v>
      </c>
      <c r="T2244" t="s">
        <v>261</v>
      </c>
      <c r="U2244" t="s">
        <v>40</v>
      </c>
      <c r="V2244" t="s">
        <v>281</v>
      </c>
      <c r="W2244" t="str">
        <f t="shared" ref="W2244:W2307" si="211">"db.pacientes.updateOne({""_id"":ObjectId('"&amp;A2244&amp;"')},{ $set: { ""seguimientos"": [{""id"": """&amp;C2244&amp;""",""seccion1"": {""fechaSeguimiento"": """&amp;E2244&amp;""",""institucion"": """&amp;F2244&amp;""","</f>
        <v>db.pacientes.updateOne({"_id":ObjectId('61e34254ec4ec02e84f5debc')},{ $set: { "seguimientos": [{"id": "2015","seccion1": {"fechaSeguimiento": "2015-2-20","institucion": "HOSPITAL de PEDIATRÍA Juan P. Garrahan",</v>
      </c>
      <c r="X2244" t="str">
        <f t="shared" ref="X2244:X2307" si="212">"""fallecimiento"": """&amp;G2244&amp;""",""fechaFallecimiento"": """&amp;H2244&amp;""",""causaFallecimiento"": """&amp;I2244&amp;""",""nivelEducativo"": """&amp;J2244&amp;""",""actividadLaboral"": """&amp;K2244&amp;""",""coberturaSocial"": """&amp;L2244&amp;""",""tratamientoAntibioticoHospitalizado"": """&amp;M2244&amp;""",""embarazo"": """&amp;N2244&amp;"""},"</f>
        <v>"fallecimiento": "No","fechaFallecimiento": "","causaFallecimiento": "","nivelEducativo": "","actividadLaboral": "","coberturaSocial": "Sí","tratamientoAntibioticoHospitalizado": "","embarazo": "No"},</v>
      </c>
      <c r="Y2244" t="str">
        <f t="shared" ref="Y2244:Y2307" si="213">"""seccion4"": {""cultivos"": """&amp;O2244&amp;"""},""seccion5"": {""toleranciaGlucosa"": """&amp;P2244&amp;""",""toleranciaGlucosaRealizada"": """&amp;Q2244&amp;""",""vitaminaD"": """&amp;R2244&amp;""",""vitaminaDRealizada"": """&amp;S2244&amp;""",""inmunoglobulina"": """&amp;T2244&amp;""","</f>
        <v>"seccion4": {"cultivos": "3"},"seccion5": {"toleranciaGlucosa": "Realizada","toleranciaGlucosaRealizada": "Normal","vitaminaD": "Realizada","vitaminaDRealizada": "Normal","inmunoglobulina": "Realizada",</v>
      </c>
      <c r="Z2244" t="str">
        <f t="shared" ref="Z2244:Z2307" si="214">"""inmunoglobulinaRealizada"": """&amp;U2244&amp;"""},""seccion6"": {""actividadDeportiva"": """&amp;V2244&amp;"""}}]}}, { upsert: true } );"</f>
        <v>"inmunoglobulinaRealizada": "&lt; 500"},"seccion6": {"actividadDeportiva": "Sí"}}]}}, { upsert: true } );</v>
      </c>
      <c r="AA2244" t="str">
        <f t="shared" ref="AA2244:AA2307" si="215">W2244&amp;X2244&amp;Y2244&amp;Z2244</f>
        <v>db.pacientes.updateOne({"_id":ObjectId('61e34254ec4ec02e84f5debc')},{ $set: { "seguimientos": [{"id": "2015","seccion1": {"fechaSeguimiento": "2015-2-20","institucion": "HOSPITAL de PEDIATRÍA Juan P. Garrahan","fallecimiento": "No","fechaFallecimiento": "","causaFallecimiento": "","nivelEducativo": "","actividadLaboral": "","coberturaSocial": "Sí","tratamientoAntibioticoHospitalizado": "","embarazo": "No"},"seccion4": {"cultivos": "3"},"seccion5": {"toleranciaGlucosa": "Realizada","toleranciaGlucosaRealizada": "Normal","vitaminaD": "Realizada","vitaminaDRealizada": "Normal","inmunoglobulina": "Realizada","inmunoglobulinaRealizada": "&lt; 500"},"seccion6": {"actividadDeportiva": "Sí"}}]}}, { upsert: true } );</v>
      </c>
    </row>
    <row r="2245" spans="1:27" x14ac:dyDescent="0.3">
      <c r="A2245" t="s">
        <v>1399</v>
      </c>
      <c r="B2245">
        <v>978</v>
      </c>
      <c r="C2245">
        <v>2012</v>
      </c>
      <c r="D2245" s="5">
        <v>41255</v>
      </c>
      <c r="E2245" s="5" t="str">
        <f t="shared" si="210"/>
        <v>2012-12-12</v>
      </c>
      <c r="F2245" t="s">
        <v>1962</v>
      </c>
      <c r="G2245" t="s">
        <v>35</v>
      </c>
      <c r="J2245" t="s">
        <v>61</v>
      </c>
      <c r="L2245" t="s">
        <v>281</v>
      </c>
      <c r="N2245" t="s">
        <v>35</v>
      </c>
      <c r="O2245" t="s">
        <v>49</v>
      </c>
      <c r="P2245" t="s">
        <v>261</v>
      </c>
      <c r="Q2245" t="s">
        <v>34</v>
      </c>
      <c r="R2245" t="s">
        <v>256</v>
      </c>
      <c r="S2245" t="s">
        <v>256</v>
      </c>
      <c r="T2245" t="s">
        <v>256</v>
      </c>
      <c r="U2245" t="s">
        <v>256</v>
      </c>
      <c r="V2245" t="s">
        <v>256</v>
      </c>
      <c r="W2245" t="str">
        <f t="shared" si="211"/>
        <v>db.pacientes.updateOne({"_id":ObjectId('61e34254ec4ec02e84f5debd')},{ $set: { "seguimientos": [{"id": "2012","seccion1": {"fechaSeguimiento": "2012-12-12","institucion": "HOSPITAL de PEDIATRÍA Juan P. Garrahan",</v>
      </c>
      <c r="X2245" t="str">
        <f t="shared" si="212"/>
        <v>"fallecimiento": "No","fechaFallecimiento": "","causaFallecimiento": "","nivelEducativo": "Secundaria incompleta","actividadLaboral": "","coberturaSocial": "Sí","tratamientoAntibioticoHospitalizado": "","embarazo": "No"},</v>
      </c>
      <c r="Y2245" t="str">
        <f t="shared" si="213"/>
        <v>"seccion4": {"cultivos": "4"},"seccion5": {"toleranciaGlucosa": "Realizada","toleranciaGlucosaRealizada": "Normal","vitaminaD": "","vitaminaDRealizada": "","inmunoglobulina": "",</v>
      </c>
      <c r="Z2245" t="str">
        <f t="shared" si="214"/>
        <v>"inmunoglobulinaRealizada": ""},"seccion6": {"actividadDeportiva": ""}}]}}, { upsert: true } );</v>
      </c>
      <c r="AA2245" t="str">
        <f t="shared" si="215"/>
        <v>db.pacientes.updateOne({"_id":ObjectId('61e34254ec4ec02e84f5debd')},{ $set: { "seguimientos": [{"id": "2012","seccion1": {"fechaSeguimiento": "2012-12-12","institucion": "HOSPITAL de PEDIATRÍA Juan P. Garrahan","fallecimiento": "No","fechaFallecimiento": "","causaFallecimiento": "","nivelEducativo": "Secundaria incompleta","actividadLaboral": "","coberturaSocial": "Sí","tratamientoAntibioticoHospitalizado": "","embarazo": "No"},"seccion4": {"cultivos": "4"},"seccion5": {"toleranciaGlucosa": "Realizada","toleranciaGlucosaRealizada": "Normal","vitaminaD": "","vitaminaDRealizada": "","inmunoglobulina": "","inmunoglobulinaRealizada": ""},"seccion6": {"actividadDeportiva": ""}}]}}, { upsert: true } );</v>
      </c>
    </row>
    <row r="2246" spans="1:27" x14ac:dyDescent="0.3">
      <c r="A2246" t="s">
        <v>1400</v>
      </c>
      <c r="B2246">
        <v>979</v>
      </c>
      <c r="C2246">
        <v>2013</v>
      </c>
      <c r="D2246" s="5">
        <v>41618</v>
      </c>
      <c r="E2246" s="5" t="str">
        <f t="shared" si="210"/>
        <v>2013-12-10</v>
      </c>
      <c r="F2246" t="s">
        <v>328</v>
      </c>
      <c r="G2246" t="s">
        <v>35</v>
      </c>
      <c r="L2246" t="s">
        <v>35</v>
      </c>
      <c r="M2246" t="s">
        <v>37</v>
      </c>
      <c r="O2246" t="s">
        <v>73</v>
      </c>
      <c r="P2246" t="s">
        <v>118</v>
      </c>
      <c r="Q2246" t="s">
        <v>256</v>
      </c>
      <c r="R2246" t="s">
        <v>256</v>
      </c>
      <c r="S2246" t="s">
        <v>256</v>
      </c>
      <c r="T2246" t="s">
        <v>256</v>
      </c>
      <c r="U2246" t="s">
        <v>256</v>
      </c>
      <c r="V2246" t="s">
        <v>256</v>
      </c>
      <c r="W2246" t="str">
        <f t="shared" si="211"/>
        <v>db.pacientes.updateOne({"_id":ObjectId('61e34254ec4ec02e84f5debe')},{ $set: { "seguimientos": [{"id": "2013","seccion1": {"fechaSeguimiento": "2013-12-10","institucion": "Hospital DR Alejandro Posadas",</v>
      </c>
      <c r="X2246" t="str">
        <f t="shared" si="212"/>
        <v>"fallecimiento": "No","fechaFallecimiento": "","causaFallecimiento": "","nivelEducativo": "","actividadLaboral": "","coberturaSocial": "No","tratamientoAntibioticoHospitalizado": "2","embarazo": ""},</v>
      </c>
      <c r="Y2246" t="str">
        <f t="shared" si="213"/>
        <v>"seccion4": {"cultivos": "7"},"seccion5": {"toleranciaGlucosa": "No realizada","toleranciaGlucosaRealizada": "","vitaminaD": "","vitaminaDRealizada": "","inmunoglobulina": "",</v>
      </c>
      <c r="Z2246" t="str">
        <f t="shared" si="214"/>
        <v>"inmunoglobulinaRealizada": ""},"seccion6": {"actividadDeportiva": ""}}]}}, { upsert: true } );</v>
      </c>
      <c r="AA2246" t="str">
        <f t="shared" si="215"/>
        <v>db.pacientes.updateOne({"_id":ObjectId('61e34254ec4ec02e84f5debe')},{ $set: { "seguimientos": [{"id": "2013","seccion1": {"fechaSeguimiento": "2013-12-10","institucion": "Hospital DR Alejandro Posadas","fallecimiento": "No","fechaFallecimiento": "","causaFallecimiento": "","nivelEducativo": "","actividadLaboral": "","coberturaSocial": "No","tratamientoAntibioticoHospitalizado": "2","embarazo": ""},"seccion4": {"cultivos": "7"},"seccion5":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2247" spans="1:27" x14ac:dyDescent="0.3">
      <c r="A2247" t="s">
        <v>1400</v>
      </c>
      <c r="B2247">
        <v>979</v>
      </c>
      <c r="C2247">
        <v>2013</v>
      </c>
      <c r="D2247" s="5">
        <v>41618</v>
      </c>
      <c r="E2247" s="5" t="str">
        <f t="shared" si="210"/>
        <v>2013-12-10</v>
      </c>
      <c r="F2247" t="s">
        <v>328</v>
      </c>
      <c r="G2247" t="s">
        <v>35</v>
      </c>
      <c r="L2247" t="s">
        <v>35</v>
      </c>
      <c r="P2247" t="s">
        <v>118</v>
      </c>
      <c r="Q2247" t="s">
        <v>256</v>
      </c>
      <c r="R2247" t="s">
        <v>256</v>
      </c>
      <c r="S2247" t="s">
        <v>256</v>
      </c>
      <c r="T2247" t="s">
        <v>256</v>
      </c>
      <c r="U2247" t="s">
        <v>256</v>
      </c>
      <c r="V2247" t="s">
        <v>256</v>
      </c>
      <c r="W2247" t="str">
        <f t="shared" si="211"/>
        <v>db.pacientes.updateOne({"_id":ObjectId('61e34254ec4ec02e84f5debe')},{ $set: { "seguimientos": [{"id": "2013","seccion1": {"fechaSeguimiento": "2013-12-10","institucion": "Hospital DR Alejandro Posadas",</v>
      </c>
      <c r="X2247" t="str">
        <f t="shared" si="212"/>
        <v>"fallecimiento": "No","fechaFallecimiento": "","causaFallecimiento": "","nivelEducativo": "","actividadLaboral": "","coberturaSocial": "No","tratamientoAntibioticoHospitalizado": "","embarazo": ""},</v>
      </c>
      <c r="Y2247" t="str">
        <f t="shared" si="213"/>
        <v>"seccion4": {"cultivos": ""},"seccion5": {"toleranciaGlucosa": "No realizada","toleranciaGlucosaRealizada": "","vitaminaD": "","vitaminaDRealizada": "","inmunoglobulina": "",</v>
      </c>
      <c r="Z2247" t="str">
        <f t="shared" si="214"/>
        <v>"inmunoglobulinaRealizada": ""},"seccion6": {"actividadDeportiva": ""}}]}}, { upsert: true } );</v>
      </c>
      <c r="AA2247" t="str">
        <f t="shared" si="215"/>
        <v>db.pacientes.updateOne({"_id":ObjectId('61e34254ec4ec02e84f5debe')},{ $set: { "seguimientos": [{"id": "2013","seccion1": {"fechaSeguimiento": "2013-12-10","institucion": "Hospital DR Alejandro Posadas","fallecimiento": "No","fechaFallecimiento": "","causaFallecimiento": "","nivelEducativo": "","actividadLaboral": "","coberturaSocial": "No","tratamientoAntibioticoHospitalizado": "","embarazo": ""},"seccion4":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2248" spans="1:27" x14ac:dyDescent="0.3">
      <c r="A2248" t="s">
        <v>1400</v>
      </c>
      <c r="B2248">
        <v>979</v>
      </c>
      <c r="C2248">
        <v>2014</v>
      </c>
      <c r="D2248" s="5">
        <v>41933</v>
      </c>
      <c r="E2248" s="5" t="str">
        <f t="shared" si="210"/>
        <v>2014-10-21</v>
      </c>
      <c r="F2248" t="s">
        <v>328</v>
      </c>
      <c r="G2248" t="s">
        <v>35</v>
      </c>
      <c r="L2248" t="s">
        <v>281</v>
      </c>
      <c r="M2248" t="s">
        <v>45</v>
      </c>
      <c r="O2248" t="s">
        <v>81</v>
      </c>
      <c r="P2248" t="s">
        <v>118</v>
      </c>
      <c r="Q2248" t="s">
        <v>256</v>
      </c>
      <c r="R2248" t="s">
        <v>256</v>
      </c>
      <c r="S2248" t="s">
        <v>256</v>
      </c>
      <c r="T2248" t="s">
        <v>256</v>
      </c>
      <c r="U2248" t="s">
        <v>256</v>
      </c>
      <c r="V2248" t="s">
        <v>256</v>
      </c>
      <c r="W2248" t="str">
        <f t="shared" si="211"/>
        <v>db.pacientes.updateOne({"_id":ObjectId('61e34254ec4ec02e84f5debe')},{ $set: { "seguimientos": [{"id": "2014","seccion1": {"fechaSeguimiento": "2014-10-21","institucion": "Hospital DR Alejandro Posadas",</v>
      </c>
      <c r="X2248" t="str">
        <f t="shared" si="212"/>
        <v>"fallecimiento": "No","fechaFallecimiento": "","causaFallecimiento": "","nivelEducativo": "","actividadLaboral": "","coberturaSocial": "Sí","tratamientoAntibioticoHospitalizado": "1","embarazo": ""},</v>
      </c>
      <c r="Y2248" t="str">
        <f t="shared" si="213"/>
        <v>"seccion4": {"cultivos": "12"},"seccion5": {"toleranciaGlucosa": "No realizada","toleranciaGlucosaRealizada": "","vitaminaD": "","vitaminaDRealizada": "","inmunoglobulina": "",</v>
      </c>
      <c r="Z2248" t="str">
        <f t="shared" si="214"/>
        <v>"inmunoglobulinaRealizada": ""},"seccion6": {"actividadDeportiva": ""}}]}}, { upsert: true } );</v>
      </c>
      <c r="AA2248" t="str">
        <f t="shared" si="215"/>
        <v>db.pacientes.updateOne({"_id":ObjectId('61e34254ec4ec02e84f5debe')},{ $set: { "seguimientos": [{"id": "2014","seccion1": {"fechaSeguimiento": "2014-10-21","institucion": "Hospital DR Alejandro Posadas","fallecimiento": "No","fechaFallecimiento": "","causaFallecimiento": "","nivelEducativo": "","actividadLaboral": "","coberturaSocial": "Sí","tratamientoAntibioticoHospitalizado": "1","embarazo": ""},"seccion4": {"cultivos": "12"},"seccion5":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2249" spans="1:27" x14ac:dyDescent="0.3">
      <c r="A2249" t="s">
        <v>1400</v>
      </c>
      <c r="B2249">
        <v>979</v>
      </c>
      <c r="C2249">
        <v>2015</v>
      </c>
      <c r="D2249" s="5">
        <v>42368</v>
      </c>
      <c r="E2249" s="5" t="str">
        <f t="shared" si="210"/>
        <v>2015-12-30</v>
      </c>
      <c r="F2249" t="s">
        <v>328</v>
      </c>
      <c r="G2249" t="s">
        <v>35</v>
      </c>
      <c r="L2249" t="s">
        <v>35</v>
      </c>
      <c r="M2249" t="s">
        <v>37</v>
      </c>
      <c r="O2249" t="s">
        <v>46</v>
      </c>
      <c r="P2249" t="s">
        <v>118</v>
      </c>
      <c r="Q2249" t="s">
        <v>256</v>
      </c>
      <c r="R2249" t="s">
        <v>118</v>
      </c>
      <c r="S2249" t="s">
        <v>256</v>
      </c>
      <c r="T2249" t="s">
        <v>256</v>
      </c>
      <c r="U2249" t="s">
        <v>256</v>
      </c>
      <c r="V2249" t="s">
        <v>256</v>
      </c>
      <c r="W2249" t="str">
        <f t="shared" si="211"/>
        <v>db.pacientes.updateOne({"_id":ObjectId('61e34254ec4ec02e84f5debe')},{ $set: { "seguimientos": [{"id": "2015","seccion1": {"fechaSeguimiento": "2015-12-30","institucion": "Hospital DR Alejandro Posadas",</v>
      </c>
      <c r="X2249" t="str">
        <f t="shared" si="212"/>
        <v>"fallecimiento": "No","fechaFallecimiento": "","causaFallecimiento": "","nivelEducativo": "","actividadLaboral": "","coberturaSocial": "No","tratamientoAntibioticoHospitalizado": "2","embarazo": ""},</v>
      </c>
      <c r="Y2249" t="str">
        <f t="shared" si="213"/>
        <v>"seccion4": {"cultivos": "3"},"seccion5": {"toleranciaGlucosa": "No realizada","toleranciaGlucosaRealizada": "","vitaminaD": "No realizada","vitaminaDRealizada": "","inmunoglobulina": "",</v>
      </c>
      <c r="Z2249" t="str">
        <f t="shared" si="214"/>
        <v>"inmunoglobulinaRealizada": ""},"seccion6": {"actividadDeportiva": ""}}]}}, { upsert: true } );</v>
      </c>
      <c r="AA2249" t="str">
        <f t="shared" si="215"/>
        <v>db.pacientes.updateOne({"_id":ObjectId('61e34254ec4ec02e84f5debe')},{ $set: { "seguimientos": [{"id": "2015","seccion1": {"fechaSeguimiento": "2015-12-30","institucion": "Hospital DR Alejandro Posadas","fallecimiento": "No","fechaFallecimiento": "","causaFallecimiento": "","nivelEducativo": "","actividadLaboral": "","coberturaSocial": "No","tratamientoAntibioticoHospitalizado": "2","embarazo": ""},"seccion4": {"cultivos": "3"},"seccion5": {"toleranciaGlucosa": "No realizada","toleranciaGlucosaRealizada": "","vitaminaD": "No realizada","vitaminaDRealizada": "","inmunoglobulina": "","inmunoglobulinaRealizada": ""},"seccion6": {"actividadDeportiva": ""}}]}}, { upsert: true } );</v>
      </c>
    </row>
    <row r="2250" spans="1:27" x14ac:dyDescent="0.3">
      <c r="A2250" t="s">
        <v>1429</v>
      </c>
      <c r="B2250">
        <v>980</v>
      </c>
      <c r="C2250">
        <v>2014</v>
      </c>
      <c r="D2250" s="5">
        <v>41982</v>
      </c>
      <c r="E2250" s="5" t="str">
        <f t="shared" si="210"/>
        <v>2014-12-9</v>
      </c>
      <c r="F2250" t="s">
        <v>339</v>
      </c>
      <c r="G2250" t="s">
        <v>35</v>
      </c>
      <c r="M2250" t="s">
        <v>46</v>
      </c>
      <c r="O2250" t="s">
        <v>48</v>
      </c>
      <c r="P2250" t="s">
        <v>118</v>
      </c>
      <c r="Q2250" t="s">
        <v>256</v>
      </c>
      <c r="R2250" t="s">
        <v>256</v>
      </c>
      <c r="S2250" t="s">
        <v>256</v>
      </c>
      <c r="T2250" t="s">
        <v>256</v>
      </c>
      <c r="U2250" t="s">
        <v>256</v>
      </c>
      <c r="V2250" t="s">
        <v>256</v>
      </c>
      <c r="W2250" t="str">
        <f t="shared" si="211"/>
        <v>db.pacientes.updateOne({"_id":ObjectId('61e34254ec4ec02e84f5dedb')},{ $set: { "seguimientos": [{"id": "2014","seccion1": {"fechaSeguimiento": "2014-12-9","institucion": "HOSP. DE Niños DE LA SMA.TRINIDAD",</v>
      </c>
      <c r="X2250" t="str">
        <f t="shared" si="212"/>
        <v>"fallecimiento": "No","fechaFallecimiento": "","causaFallecimiento": "","nivelEducativo": "","actividadLaboral": "","coberturaSocial": "","tratamientoAntibioticoHospitalizado": "3","embarazo": ""},</v>
      </c>
      <c r="Y2250" t="str">
        <f t="shared" si="213"/>
        <v>"seccion4": {"cultivos": "5"},"seccion5": {"toleranciaGlucosa": "No realizada","toleranciaGlucosaRealizada": "","vitaminaD": "","vitaminaDRealizada": "","inmunoglobulina": "",</v>
      </c>
      <c r="Z2250" t="str">
        <f t="shared" si="214"/>
        <v>"inmunoglobulinaRealizada": ""},"seccion6": {"actividadDeportiva": ""}}]}}, { upsert: true } );</v>
      </c>
      <c r="AA2250" t="str">
        <f t="shared" si="215"/>
        <v>db.pacientes.updateOne({"_id":ObjectId('61e34254ec4ec02e84f5dedb')},{ $set: { "seguimientos": [{"id": "2014","seccion1": {"fechaSeguimiento": "2014-12-9","institucion": "HOSP. DE Niños DE LA SMA.TRINIDAD","fallecimiento": "No","fechaFallecimiento": "","causaFallecimiento": "","nivelEducativo": "","actividadLaboral": "","coberturaSocial": "","tratamientoAntibioticoHospitalizado": "3","embarazo": ""},"seccion4": {"cultivos": "5"},"seccion5":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2251" spans="1:27" x14ac:dyDescent="0.3">
      <c r="A2251" t="s">
        <v>1429</v>
      </c>
      <c r="B2251">
        <v>980</v>
      </c>
      <c r="C2251">
        <v>2016</v>
      </c>
      <c r="D2251" s="5">
        <v>42570</v>
      </c>
      <c r="E2251" s="5" t="str">
        <f t="shared" si="210"/>
        <v>2016-7-19</v>
      </c>
      <c r="F2251" t="s">
        <v>339</v>
      </c>
      <c r="G2251" t="s">
        <v>35</v>
      </c>
      <c r="L2251" t="s">
        <v>35</v>
      </c>
      <c r="N2251" t="s">
        <v>35</v>
      </c>
      <c r="O2251" t="s">
        <v>45</v>
      </c>
      <c r="P2251" t="s">
        <v>118</v>
      </c>
      <c r="Q2251" t="s">
        <v>256</v>
      </c>
      <c r="R2251" t="s">
        <v>256</v>
      </c>
      <c r="S2251" t="s">
        <v>256</v>
      </c>
      <c r="T2251" t="s">
        <v>256</v>
      </c>
      <c r="U2251" t="s">
        <v>256</v>
      </c>
      <c r="V2251" t="s">
        <v>256</v>
      </c>
      <c r="W2251" t="str">
        <f t="shared" si="211"/>
        <v>db.pacientes.updateOne({"_id":ObjectId('61e34254ec4ec02e84f5dedb')},{ $set: { "seguimientos": [{"id": "2016","seccion1": {"fechaSeguimiento": "2016-7-19","institucion": "HOSP. DE Niños DE LA SMA.TRINIDAD",</v>
      </c>
      <c r="X2251" t="str">
        <f t="shared" si="212"/>
        <v>"fallecimiento": "No","fechaFallecimiento": "","causaFallecimiento": "","nivelEducativo": "","actividadLaboral": "","coberturaSocial": "No","tratamientoAntibioticoHospitalizado": "","embarazo": "No"},</v>
      </c>
      <c r="Y2251" t="str">
        <f t="shared" si="213"/>
        <v>"seccion4": {"cultivos": "1"},"seccion5": {"toleranciaGlucosa": "No realizada","toleranciaGlucosaRealizada": "","vitaminaD": "","vitaminaDRealizada": "","inmunoglobulina": "",</v>
      </c>
      <c r="Z2251" t="str">
        <f t="shared" si="214"/>
        <v>"inmunoglobulinaRealizada": ""},"seccion6": {"actividadDeportiva": ""}}]}}, { upsert: true } );</v>
      </c>
      <c r="AA2251" t="str">
        <f t="shared" si="215"/>
        <v>db.pacientes.updateOne({"_id":ObjectId('61e34254ec4ec02e84f5dedb')},{ $set: { "seguimientos": [{"id": "2016","seccion1": {"fechaSeguimiento": "2016-7-19","institucion": "HOSP. DE Niños DE LA SMA.TRINIDAD","fallecimiento": "No","fechaFallecimiento": "","causaFallecimiento": "","nivelEducativo": "","actividadLaboral": "","coberturaSocial": "No","tratamientoAntibioticoHospitalizado": "","embarazo": "No"},"seccion4": {"cultivos": "1"},"seccion5":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2252" spans="1:27" x14ac:dyDescent="0.3">
      <c r="A2252" t="s">
        <v>1429</v>
      </c>
      <c r="B2252">
        <v>980</v>
      </c>
      <c r="C2252">
        <v>2017</v>
      </c>
      <c r="D2252" s="5">
        <v>43081</v>
      </c>
      <c r="E2252" s="5" t="str">
        <f t="shared" si="210"/>
        <v>2017-12-12</v>
      </c>
      <c r="F2252" t="s">
        <v>339</v>
      </c>
      <c r="G2252" t="s">
        <v>35</v>
      </c>
      <c r="L2252" t="s">
        <v>35</v>
      </c>
      <c r="N2252" t="s">
        <v>35</v>
      </c>
      <c r="O2252" t="s">
        <v>46</v>
      </c>
      <c r="P2252" t="s">
        <v>118</v>
      </c>
      <c r="Q2252" t="s">
        <v>256</v>
      </c>
      <c r="R2252" t="s">
        <v>256</v>
      </c>
      <c r="S2252" t="s">
        <v>256</v>
      </c>
      <c r="T2252" t="s">
        <v>256</v>
      </c>
      <c r="U2252" t="s">
        <v>256</v>
      </c>
      <c r="V2252" t="s">
        <v>256</v>
      </c>
      <c r="W2252" t="str">
        <f t="shared" si="211"/>
        <v>db.pacientes.updateOne({"_id":ObjectId('61e34254ec4ec02e84f5dedb')},{ $set: { "seguimientos": [{"id": "2017","seccion1": {"fechaSeguimiento": "2017-12-12","institucion": "HOSP. DE Niños DE LA SMA.TRINIDAD",</v>
      </c>
      <c r="X2252" t="str">
        <f t="shared" si="212"/>
        <v>"fallecimiento": "No","fechaFallecimiento": "","causaFallecimiento": "","nivelEducativo": "","actividadLaboral": "","coberturaSocial": "No","tratamientoAntibioticoHospitalizado": "","embarazo": "No"},</v>
      </c>
      <c r="Y2252" t="str">
        <f t="shared" si="213"/>
        <v>"seccion4": {"cultivos": "3"},"seccion5": {"toleranciaGlucosa": "No realizada","toleranciaGlucosaRealizada": "","vitaminaD": "","vitaminaDRealizada": "","inmunoglobulina": "",</v>
      </c>
      <c r="Z2252" t="str">
        <f t="shared" si="214"/>
        <v>"inmunoglobulinaRealizada": ""},"seccion6": {"actividadDeportiva": ""}}]}}, { upsert: true } );</v>
      </c>
      <c r="AA2252" t="str">
        <f t="shared" si="215"/>
        <v>db.pacientes.updateOne({"_id":ObjectId('61e34254ec4ec02e84f5dedb')},{ $set: { "seguimientos": [{"id": "2017","seccion1": {"fechaSeguimiento": "2017-12-12","institucion": "HOSP. DE Niños DE LA SMA.TRINIDAD","fallecimiento": "No","fechaFallecimiento": "","causaFallecimiento": "","nivelEducativo": "","actividadLaboral": "","coberturaSocial": "No","tratamientoAntibioticoHospitalizado": "","embarazo": "No"},"seccion4": {"cultivos": "3"},"seccion5":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2253" spans="1:27" x14ac:dyDescent="0.3">
      <c r="A2253" t="s">
        <v>1429</v>
      </c>
      <c r="B2253">
        <v>980</v>
      </c>
      <c r="C2253">
        <v>2018</v>
      </c>
      <c r="D2253" s="5">
        <v>43452</v>
      </c>
      <c r="E2253" s="5" t="str">
        <f t="shared" si="210"/>
        <v>2018-12-18</v>
      </c>
      <c r="F2253" t="s">
        <v>339</v>
      </c>
      <c r="G2253" t="s">
        <v>35</v>
      </c>
      <c r="P2253" t="s">
        <v>118</v>
      </c>
      <c r="Q2253" t="s">
        <v>256</v>
      </c>
      <c r="R2253" t="s">
        <v>256</v>
      </c>
      <c r="S2253" t="s">
        <v>256</v>
      </c>
      <c r="T2253" t="s">
        <v>256</v>
      </c>
      <c r="U2253" t="s">
        <v>256</v>
      </c>
      <c r="V2253" t="s">
        <v>256</v>
      </c>
      <c r="W2253" t="str">
        <f t="shared" si="211"/>
        <v>db.pacientes.updateOne({"_id":ObjectId('61e34254ec4ec02e84f5dedb')},{ $set: { "seguimientos": [{"id": "2018","seccion1": {"fechaSeguimiento": "2018-12-18","institucion": "HOSP. DE Niños DE LA SMA.TRINIDAD",</v>
      </c>
      <c r="X2253" t="str">
        <f t="shared" si="212"/>
        <v>"fallecimiento": "No","fechaFallecimiento": "","causaFallecimiento": "","nivelEducativo": "","actividadLaboral": "","coberturaSocial": "","tratamientoAntibioticoHospitalizado": "","embarazo": ""},</v>
      </c>
      <c r="Y2253" t="str">
        <f t="shared" si="213"/>
        <v>"seccion4": {"cultivos": ""},"seccion5": {"toleranciaGlucosa": "No realizada","toleranciaGlucosaRealizada": "","vitaminaD": "","vitaminaDRealizada": "","inmunoglobulina": "",</v>
      </c>
      <c r="Z2253" t="str">
        <f t="shared" si="214"/>
        <v>"inmunoglobulinaRealizada": ""},"seccion6": {"actividadDeportiva": ""}}]}}, { upsert: true } );</v>
      </c>
      <c r="AA2253" t="str">
        <f t="shared" si="215"/>
        <v>db.pacientes.updateOne({"_id":ObjectId('61e34254ec4ec02e84f5dedb')},{ $set: { "seguimientos": [{"id": "2018","seccion1": {"fechaSeguimiento": "2018-12-18","institucion": "HOSP. DE Niños DE LA SMA.TRINIDAD","fallecimiento": "No","fechaFallecimiento": "","causaFallecimiento": "","nivelEducativo": "","actividadLaboral": "","coberturaSocial": "","tratamientoAntibioticoHospitalizado": "","embarazo": ""},"seccion4":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2254" spans="1:27" x14ac:dyDescent="0.3">
      <c r="A2254" t="s">
        <v>1430</v>
      </c>
      <c r="B2254">
        <v>982</v>
      </c>
      <c r="C2254">
        <v>2011</v>
      </c>
      <c r="D2254" s="5">
        <v>40849</v>
      </c>
      <c r="E2254" s="5" t="str">
        <f t="shared" si="210"/>
        <v>2011-11-2</v>
      </c>
      <c r="F2254" t="s">
        <v>339</v>
      </c>
      <c r="G2254" t="s">
        <v>35</v>
      </c>
      <c r="L2254" t="s">
        <v>35</v>
      </c>
      <c r="M2254" t="s">
        <v>37</v>
      </c>
      <c r="O2254" t="s">
        <v>37</v>
      </c>
      <c r="P2254" t="s">
        <v>118</v>
      </c>
      <c r="Q2254" t="s">
        <v>256</v>
      </c>
      <c r="R2254" t="s">
        <v>118</v>
      </c>
      <c r="S2254" t="s">
        <v>256</v>
      </c>
      <c r="T2254" t="s">
        <v>118</v>
      </c>
      <c r="U2254" t="s">
        <v>256</v>
      </c>
      <c r="V2254" t="s">
        <v>256</v>
      </c>
      <c r="W2254" t="str">
        <f t="shared" si="211"/>
        <v>db.pacientes.updateOne({"_id":ObjectId('61e34254ec4ec02e84f5dedc')},{ $set: { "seguimientos": [{"id": "2011","seccion1": {"fechaSeguimiento": "2011-11-2","institucion": "HOSP. DE Niños DE LA SMA.TRINIDAD",</v>
      </c>
      <c r="X2254" t="str">
        <f t="shared" si="212"/>
        <v>"fallecimiento": "No","fechaFallecimiento": "","causaFallecimiento": "","nivelEducativo": "","actividadLaboral": "","coberturaSocial": "No","tratamientoAntibioticoHospitalizado": "2","embarazo": ""},</v>
      </c>
      <c r="Y2254" t="str">
        <f t="shared" si="213"/>
        <v>"seccion4": {"cultivos": "2"},"seccion5": {"toleranciaGlucosa": "No realizada","toleranciaGlucosaRealizada": "","vitaminaD": "No realizada","vitaminaDRealizada": "","inmunoglobulina": "No realizada",</v>
      </c>
      <c r="Z2254" t="str">
        <f t="shared" si="214"/>
        <v>"inmunoglobulinaRealizada": ""},"seccion6": {"actividadDeportiva": ""}}]}}, { upsert: true } );</v>
      </c>
      <c r="AA2254" t="str">
        <f t="shared" si="215"/>
        <v>db.pacientes.updateOne({"_id":ObjectId('61e34254ec4ec02e84f5dedc')},{ $set: { "seguimientos": [{"id": "2011","seccion1": {"fechaSeguimiento": "2011-11-2","institucion": "HOSP. DE Niños DE LA SMA.TRINIDAD","fallecimiento": "No","fechaFallecimiento": "","causaFallecimiento": "","nivelEducativo": "","actividadLaboral": "","coberturaSocial": "No","tratamientoAntibioticoHospitalizado": "2","embarazo": ""},"seccion4": {"cultivos": "2"},"seccion5": {"toleranciaGlucosa": "No realizada","toleranciaGlucosaRealizada": "","vitaminaD": "No realizada","vitaminaDRealizada": "","inmunoglobulina": "No realizada","inmunoglobulinaRealizada": ""},"seccion6": {"actividadDeportiva": ""}}]}}, { upsert: true } );</v>
      </c>
    </row>
    <row r="2255" spans="1:27" x14ac:dyDescent="0.3">
      <c r="A2255" t="s">
        <v>1430</v>
      </c>
      <c r="B2255">
        <v>982</v>
      </c>
      <c r="C2255">
        <v>2012</v>
      </c>
      <c r="D2255" s="5">
        <v>41255</v>
      </c>
      <c r="E2255" s="5" t="str">
        <f t="shared" si="210"/>
        <v>2012-12-12</v>
      </c>
      <c r="F2255" t="s">
        <v>339</v>
      </c>
      <c r="G2255" t="s">
        <v>35</v>
      </c>
      <c r="L2255" t="s">
        <v>35</v>
      </c>
      <c r="M2255" t="s">
        <v>45</v>
      </c>
      <c r="O2255" t="s">
        <v>37</v>
      </c>
      <c r="P2255" t="s">
        <v>118</v>
      </c>
      <c r="Q2255" t="s">
        <v>256</v>
      </c>
      <c r="R2255" t="s">
        <v>118</v>
      </c>
      <c r="S2255" t="s">
        <v>256</v>
      </c>
      <c r="T2255" t="s">
        <v>118</v>
      </c>
      <c r="U2255" t="s">
        <v>256</v>
      </c>
      <c r="V2255" t="s">
        <v>256</v>
      </c>
      <c r="W2255" t="str">
        <f t="shared" si="211"/>
        <v>db.pacientes.updateOne({"_id":ObjectId('61e34254ec4ec02e84f5dedc')},{ $set: { "seguimientos": [{"id": "2012","seccion1": {"fechaSeguimiento": "2012-12-12","institucion": "HOSP. DE Niños DE LA SMA.TRINIDAD",</v>
      </c>
      <c r="X2255" t="str">
        <f t="shared" si="212"/>
        <v>"fallecimiento": "No","fechaFallecimiento": "","causaFallecimiento": "","nivelEducativo": "","actividadLaboral": "","coberturaSocial": "No","tratamientoAntibioticoHospitalizado": "1","embarazo": ""},</v>
      </c>
      <c r="Y2255" t="str">
        <f t="shared" si="213"/>
        <v>"seccion4": {"cultivos": "2"},"seccion5": {"toleranciaGlucosa": "No realizada","toleranciaGlucosaRealizada": "","vitaminaD": "No realizada","vitaminaDRealizada": "","inmunoglobulina": "No realizada",</v>
      </c>
      <c r="Z2255" t="str">
        <f t="shared" si="214"/>
        <v>"inmunoglobulinaRealizada": ""},"seccion6": {"actividadDeportiva": ""}}]}}, { upsert: true } );</v>
      </c>
      <c r="AA2255" t="str">
        <f t="shared" si="215"/>
        <v>db.pacientes.updateOne({"_id":ObjectId('61e34254ec4ec02e84f5dedc')},{ $set: { "seguimientos": [{"id": "2012","seccion1": {"fechaSeguimiento": "2012-12-12","institucion": "HOSP. DE Niños DE LA SMA.TRINIDAD","fallecimiento": "No","fechaFallecimiento": "","causaFallecimiento": "","nivelEducativo": "","actividadLaboral": "","coberturaSocial": "No","tratamientoAntibioticoHospitalizado": "1","embarazo": ""},"seccion4": {"cultivos": "2"},"seccion5": {"toleranciaGlucosa": "No realizada","toleranciaGlucosaRealizada": "","vitaminaD": "No realizada","vitaminaDRealizada": "","inmunoglobulina": "No realizada","inmunoglobulinaRealizada": ""},"seccion6": {"actividadDeportiva": ""}}]}}, { upsert: true } );</v>
      </c>
    </row>
    <row r="2256" spans="1:27" x14ac:dyDescent="0.3">
      <c r="A2256" t="s">
        <v>1430</v>
      </c>
      <c r="B2256">
        <v>982</v>
      </c>
      <c r="C2256">
        <v>2013</v>
      </c>
      <c r="D2256" s="5">
        <v>41584</v>
      </c>
      <c r="E2256" s="5" t="str">
        <f t="shared" si="210"/>
        <v>2013-11-6</v>
      </c>
      <c r="F2256" t="s">
        <v>339</v>
      </c>
      <c r="G2256" t="s">
        <v>35</v>
      </c>
      <c r="L2256" t="s">
        <v>35</v>
      </c>
      <c r="M2256" t="s">
        <v>37</v>
      </c>
      <c r="O2256" t="s">
        <v>37</v>
      </c>
      <c r="P2256" t="s">
        <v>118</v>
      </c>
      <c r="Q2256" t="s">
        <v>256</v>
      </c>
      <c r="R2256" t="s">
        <v>256</v>
      </c>
      <c r="S2256" t="s">
        <v>256</v>
      </c>
      <c r="T2256" t="s">
        <v>118</v>
      </c>
      <c r="U2256" t="s">
        <v>256</v>
      </c>
      <c r="V2256" t="s">
        <v>256</v>
      </c>
      <c r="W2256" t="str">
        <f t="shared" si="211"/>
        <v>db.pacientes.updateOne({"_id":ObjectId('61e34254ec4ec02e84f5dedc')},{ $set: { "seguimientos": [{"id": "2013","seccion1": {"fechaSeguimiento": "2013-11-6","institucion": "HOSP. DE Niños DE LA SMA.TRINIDAD",</v>
      </c>
      <c r="X2256" t="str">
        <f t="shared" si="212"/>
        <v>"fallecimiento": "No","fechaFallecimiento": "","causaFallecimiento": "","nivelEducativo": "","actividadLaboral": "","coberturaSocial": "No","tratamientoAntibioticoHospitalizado": "2","embarazo": ""},</v>
      </c>
      <c r="Y2256" t="str">
        <f t="shared" si="213"/>
        <v>"seccion4": {"cultivos": "2"},"seccion5": {"toleranciaGlucosa": "No realizada","toleranciaGlucosaRealizada": "","vitaminaD": "","vitaminaDRealizada": "","inmunoglobulina": "No realizada",</v>
      </c>
      <c r="Z2256" t="str">
        <f t="shared" si="214"/>
        <v>"inmunoglobulinaRealizada": ""},"seccion6": {"actividadDeportiva": ""}}]}}, { upsert: true } );</v>
      </c>
      <c r="AA2256" t="str">
        <f t="shared" si="215"/>
        <v>db.pacientes.updateOne({"_id":ObjectId('61e34254ec4ec02e84f5dedc')},{ $set: { "seguimientos": [{"id": "2013","seccion1": {"fechaSeguimiento": "2013-11-6","institucion": "HOSP. DE Niños DE LA SMA.TRINIDAD","fallecimiento": "No","fechaFallecimiento": "","causaFallecimiento": "","nivelEducativo": "","actividadLaboral": "","coberturaSocial": "No","tratamientoAntibioticoHospitalizado": "2","embarazo": ""},"seccion4": {"cultivos": "2"},"seccion5": {"toleranciaGlucosa": "No realizada","toleranciaGlucosaRealizada": "","vitaminaD": "","vitaminaDRealizada": "","inmunoglobulina": "No realizada","inmunoglobulinaRealizada": ""},"seccion6": {"actividadDeportiva": ""}}]}}, { upsert: true } );</v>
      </c>
    </row>
    <row r="2257" spans="1:27" x14ac:dyDescent="0.3">
      <c r="A2257" t="s">
        <v>1430</v>
      </c>
      <c r="B2257">
        <v>982</v>
      </c>
      <c r="C2257">
        <v>2014</v>
      </c>
      <c r="D2257" s="5">
        <v>41976</v>
      </c>
      <c r="E2257" s="5" t="str">
        <f t="shared" si="210"/>
        <v>2014-12-3</v>
      </c>
      <c r="F2257" t="s">
        <v>339</v>
      </c>
      <c r="G2257" t="s">
        <v>35</v>
      </c>
      <c r="L2257" t="s">
        <v>35</v>
      </c>
      <c r="M2257" t="s">
        <v>37</v>
      </c>
      <c r="O2257" t="s">
        <v>37</v>
      </c>
      <c r="P2257" t="s">
        <v>118</v>
      </c>
      <c r="Q2257" t="s">
        <v>256</v>
      </c>
      <c r="R2257" t="s">
        <v>118</v>
      </c>
      <c r="S2257" t="s">
        <v>256</v>
      </c>
      <c r="T2257" t="s">
        <v>118</v>
      </c>
      <c r="U2257" t="s">
        <v>256</v>
      </c>
      <c r="V2257" t="s">
        <v>256</v>
      </c>
      <c r="W2257" t="str">
        <f t="shared" si="211"/>
        <v>db.pacientes.updateOne({"_id":ObjectId('61e34254ec4ec02e84f5dedc')},{ $set: { "seguimientos": [{"id": "2014","seccion1": {"fechaSeguimiento": "2014-12-3","institucion": "HOSP. DE Niños DE LA SMA.TRINIDAD",</v>
      </c>
      <c r="X2257" t="str">
        <f t="shared" si="212"/>
        <v>"fallecimiento": "No","fechaFallecimiento": "","causaFallecimiento": "","nivelEducativo": "","actividadLaboral": "","coberturaSocial": "No","tratamientoAntibioticoHospitalizado": "2","embarazo": ""},</v>
      </c>
      <c r="Y2257" t="str">
        <f t="shared" si="213"/>
        <v>"seccion4": {"cultivos": "2"},"seccion5": {"toleranciaGlucosa": "No realizada","toleranciaGlucosaRealizada": "","vitaminaD": "No realizada","vitaminaDRealizada": "","inmunoglobulina": "No realizada",</v>
      </c>
      <c r="Z2257" t="str">
        <f t="shared" si="214"/>
        <v>"inmunoglobulinaRealizada": ""},"seccion6": {"actividadDeportiva": ""}}]}}, { upsert: true } );</v>
      </c>
      <c r="AA2257" t="str">
        <f t="shared" si="215"/>
        <v>db.pacientes.updateOne({"_id":ObjectId('61e34254ec4ec02e84f5dedc')},{ $set: { "seguimientos": [{"id": "2014","seccion1": {"fechaSeguimiento": "2014-12-3","institucion": "HOSP. DE Niños DE LA SMA.TRINIDAD","fallecimiento": "No","fechaFallecimiento": "","causaFallecimiento": "","nivelEducativo": "","actividadLaboral": "","coberturaSocial": "No","tratamientoAntibioticoHospitalizado": "2","embarazo": ""},"seccion4": {"cultivos": "2"},"seccion5": {"toleranciaGlucosa": "No realizada","toleranciaGlucosaRealizada": "","vitaminaD": "No realizada","vitaminaDRealizada": "","inmunoglobulina": "No realizada","inmunoglobulinaRealizada": ""},"seccion6": {"actividadDeportiva": ""}}]}}, { upsert: true } );</v>
      </c>
    </row>
    <row r="2258" spans="1:27" x14ac:dyDescent="0.3">
      <c r="A2258" t="s">
        <v>1430</v>
      </c>
      <c r="B2258">
        <v>982</v>
      </c>
      <c r="C2258">
        <v>2015</v>
      </c>
      <c r="D2258" s="5">
        <v>42354</v>
      </c>
      <c r="E2258" s="5" t="str">
        <f t="shared" si="210"/>
        <v>2015-12-16</v>
      </c>
      <c r="F2258" t="s">
        <v>339</v>
      </c>
      <c r="G2258" t="s">
        <v>35</v>
      </c>
      <c r="L2258" t="s">
        <v>35</v>
      </c>
      <c r="M2258" t="s">
        <v>45</v>
      </c>
      <c r="O2258" t="s">
        <v>37</v>
      </c>
      <c r="P2258" t="s">
        <v>118</v>
      </c>
      <c r="Q2258" t="s">
        <v>256</v>
      </c>
      <c r="R2258" t="s">
        <v>118</v>
      </c>
      <c r="S2258" t="s">
        <v>256</v>
      </c>
      <c r="T2258" t="s">
        <v>118</v>
      </c>
      <c r="U2258" t="s">
        <v>256</v>
      </c>
      <c r="V2258" t="s">
        <v>256</v>
      </c>
      <c r="W2258" t="str">
        <f t="shared" si="211"/>
        <v>db.pacientes.updateOne({"_id":ObjectId('61e34254ec4ec02e84f5dedc')},{ $set: { "seguimientos": [{"id": "2015","seccion1": {"fechaSeguimiento": "2015-12-16","institucion": "HOSP. DE Niños DE LA SMA.TRINIDAD",</v>
      </c>
      <c r="X2258" t="str">
        <f t="shared" si="212"/>
        <v>"fallecimiento": "No","fechaFallecimiento": "","causaFallecimiento": "","nivelEducativo": "","actividadLaboral": "","coberturaSocial": "No","tratamientoAntibioticoHospitalizado": "1","embarazo": ""},</v>
      </c>
      <c r="Y2258" t="str">
        <f t="shared" si="213"/>
        <v>"seccion4": {"cultivos": "2"},"seccion5": {"toleranciaGlucosa": "No realizada","toleranciaGlucosaRealizada": "","vitaminaD": "No realizada","vitaminaDRealizada": "","inmunoglobulina": "No realizada",</v>
      </c>
      <c r="Z2258" t="str">
        <f t="shared" si="214"/>
        <v>"inmunoglobulinaRealizada": ""},"seccion6": {"actividadDeportiva": ""}}]}}, { upsert: true } );</v>
      </c>
      <c r="AA2258" t="str">
        <f t="shared" si="215"/>
        <v>db.pacientes.updateOne({"_id":ObjectId('61e34254ec4ec02e84f5dedc')},{ $set: { "seguimientos": [{"id": "2015","seccion1": {"fechaSeguimiento": "2015-12-16","institucion": "HOSP. DE Niños DE LA SMA.TRINIDAD","fallecimiento": "No","fechaFallecimiento": "","causaFallecimiento": "","nivelEducativo": "","actividadLaboral": "","coberturaSocial": "No","tratamientoAntibioticoHospitalizado": "1","embarazo": ""},"seccion4": {"cultivos": "2"},"seccion5": {"toleranciaGlucosa": "No realizada","toleranciaGlucosaRealizada": "","vitaminaD": "No realizada","vitaminaDRealizada": "","inmunoglobulina": "No realizada","inmunoglobulinaRealizada": ""},"seccion6": {"actividadDeportiva": ""}}]}}, { upsert: true } );</v>
      </c>
    </row>
    <row r="2259" spans="1:27" x14ac:dyDescent="0.3">
      <c r="A2259" t="s">
        <v>1430</v>
      </c>
      <c r="B2259">
        <v>982</v>
      </c>
      <c r="C2259">
        <v>2017</v>
      </c>
      <c r="D2259" s="5">
        <v>43082</v>
      </c>
      <c r="E2259" s="5" t="str">
        <f t="shared" si="210"/>
        <v>2017-12-13</v>
      </c>
      <c r="F2259" t="s">
        <v>339</v>
      </c>
      <c r="G2259" t="s">
        <v>35</v>
      </c>
      <c r="L2259" t="s">
        <v>35</v>
      </c>
      <c r="M2259" t="s">
        <v>37</v>
      </c>
      <c r="O2259" t="s">
        <v>37</v>
      </c>
      <c r="P2259" t="s">
        <v>118</v>
      </c>
      <c r="Q2259" t="s">
        <v>256</v>
      </c>
      <c r="R2259" t="s">
        <v>256</v>
      </c>
      <c r="S2259" t="s">
        <v>256</v>
      </c>
      <c r="T2259" t="s">
        <v>118</v>
      </c>
      <c r="U2259" t="s">
        <v>256</v>
      </c>
      <c r="V2259" t="s">
        <v>256</v>
      </c>
      <c r="W2259" t="str">
        <f t="shared" si="211"/>
        <v>db.pacientes.updateOne({"_id":ObjectId('61e34254ec4ec02e84f5dedc')},{ $set: { "seguimientos": [{"id": "2017","seccion1": {"fechaSeguimiento": "2017-12-13","institucion": "HOSP. DE Niños DE LA SMA.TRINIDAD",</v>
      </c>
      <c r="X2259" t="str">
        <f t="shared" si="212"/>
        <v>"fallecimiento": "No","fechaFallecimiento": "","causaFallecimiento": "","nivelEducativo": "","actividadLaboral": "","coberturaSocial": "No","tratamientoAntibioticoHospitalizado": "2","embarazo": ""},</v>
      </c>
      <c r="Y2259" t="str">
        <f t="shared" si="213"/>
        <v>"seccion4": {"cultivos": "2"},"seccion5": {"toleranciaGlucosa": "No realizada","toleranciaGlucosaRealizada": "","vitaminaD": "","vitaminaDRealizada": "","inmunoglobulina": "No realizada",</v>
      </c>
      <c r="Z2259" t="str">
        <f t="shared" si="214"/>
        <v>"inmunoglobulinaRealizada": ""},"seccion6": {"actividadDeportiva": ""}}]}}, { upsert: true } );</v>
      </c>
      <c r="AA2259" t="str">
        <f t="shared" si="215"/>
        <v>db.pacientes.updateOne({"_id":ObjectId('61e34254ec4ec02e84f5dedc')},{ $set: { "seguimientos": [{"id": "2017","seccion1": {"fechaSeguimiento": "2017-12-13","institucion": "HOSP. DE Niños DE LA SMA.TRINIDAD","fallecimiento": "No","fechaFallecimiento": "","causaFallecimiento": "","nivelEducativo": "","actividadLaboral": "","coberturaSocial": "No","tratamientoAntibioticoHospitalizado": "2","embarazo": ""},"seccion4": {"cultivos": "2"},"seccion5": {"toleranciaGlucosa": "No realizada","toleranciaGlucosaRealizada": "","vitaminaD": "","vitaminaDRealizada": "","inmunoglobulina": "No realizada","inmunoglobulinaRealizada": ""},"seccion6": {"actividadDeportiva": ""}}]}}, { upsert: true } );</v>
      </c>
    </row>
    <row r="2260" spans="1:27" x14ac:dyDescent="0.3">
      <c r="A2260" t="s">
        <v>1430</v>
      </c>
      <c r="B2260">
        <v>982</v>
      </c>
      <c r="C2260">
        <v>2018</v>
      </c>
      <c r="D2260" s="5">
        <v>43446</v>
      </c>
      <c r="E2260" s="5" t="str">
        <f t="shared" si="210"/>
        <v>2018-12-12</v>
      </c>
      <c r="F2260" t="s">
        <v>339</v>
      </c>
      <c r="G2260" t="s">
        <v>35</v>
      </c>
      <c r="L2260" t="s">
        <v>35</v>
      </c>
      <c r="M2260" t="s">
        <v>45</v>
      </c>
      <c r="O2260" t="s">
        <v>37</v>
      </c>
      <c r="P2260" t="s">
        <v>261</v>
      </c>
      <c r="Q2260" t="s">
        <v>80</v>
      </c>
      <c r="R2260" t="s">
        <v>256</v>
      </c>
      <c r="S2260" t="s">
        <v>256</v>
      </c>
      <c r="T2260" t="s">
        <v>118</v>
      </c>
      <c r="U2260" t="s">
        <v>256</v>
      </c>
      <c r="V2260" t="s">
        <v>256</v>
      </c>
      <c r="W2260" t="str">
        <f t="shared" si="211"/>
        <v>db.pacientes.updateOne({"_id":ObjectId('61e34254ec4ec02e84f5dedc')},{ $set: { "seguimientos": [{"id": "2018","seccion1": {"fechaSeguimiento": "2018-12-12","institucion": "HOSP. DE Niños DE LA SMA.TRINIDAD",</v>
      </c>
      <c r="X2260" t="str">
        <f t="shared" si="212"/>
        <v>"fallecimiento": "No","fechaFallecimiento": "","causaFallecimiento": "","nivelEducativo": "","actividadLaboral": "","coberturaSocial": "No","tratamientoAntibioticoHospitalizado": "1","embarazo": ""},</v>
      </c>
      <c r="Y2260" t="str">
        <f t="shared" si="213"/>
        <v>"seccion4": {"cultivos": "2"},"seccion5": {"toleranciaGlucosa": "Realizada","toleranciaGlucosaRealizada": "Intolerancia","vitaminaD": "","vitaminaDRealizada": "","inmunoglobulina": "No realizada",</v>
      </c>
      <c r="Z2260" t="str">
        <f t="shared" si="214"/>
        <v>"inmunoglobulinaRealizada": ""},"seccion6": {"actividadDeportiva": ""}}]}}, { upsert: true } );</v>
      </c>
      <c r="AA2260" t="str">
        <f t="shared" si="215"/>
        <v>db.pacientes.updateOne({"_id":ObjectId('61e34254ec4ec02e84f5dedc')},{ $set: { "seguimientos": [{"id": "2018","seccion1": {"fechaSeguimiento": "2018-12-12","institucion": "HOSP. DE Niños DE LA SMA.TRINIDAD","fallecimiento": "No","fechaFallecimiento": "","causaFallecimiento": "","nivelEducativo": "","actividadLaboral": "","coberturaSocial": "No","tratamientoAntibioticoHospitalizado": "1","embarazo": ""},"seccion4": {"cultivos": "2"},"seccion5": {"toleranciaGlucosa": "Realizada","toleranciaGlucosaRealizada": "Intolerancia","vitaminaD": "","vitaminaDRealizada": "","inmunoglobulina": "No realizada","inmunoglobulinaRealizada": ""},"seccion6": {"actividadDeportiva": ""}}]}}, { upsert: true } );</v>
      </c>
    </row>
    <row r="2261" spans="1:27" x14ac:dyDescent="0.3">
      <c r="A2261" t="s">
        <v>1432</v>
      </c>
      <c r="B2261">
        <v>983</v>
      </c>
      <c r="C2261">
        <v>2017</v>
      </c>
      <c r="D2261" s="5">
        <v>42920</v>
      </c>
      <c r="E2261" s="5" t="str">
        <f t="shared" si="210"/>
        <v>2017-7-4</v>
      </c>
      <c r="F2261" t="s">
        <v>339</v>
      </c>
      <c r="G2261" t="s">
        <v>35</v>
      </c>
      <c r="P2261" t="s">
        <v>118</v>
      </c>
      <c r="Q2261" t="s">
        <v>256</v>
      </c>
      <c r="R2261" t="s">
        <v>256</v>
      </c>
      <c r="S2261" t="s">
        <v>256</v>
      </c>
      <c r="T2261" t="s">
        <v>256</v>
      </c>
      <c r="U2261" t="s">
        <v>256</v>
      </c>
      <c r="V2261" t="s">
        <v>256</v>
      </c>
      <c r="W2261" t="str">
        <f t="shared" si="211"/>
        <v>db.pacientes.updateOne({"_id":ObjectId('61e34254ec4ec02e84f5dede')},{ $set: { "seguimientos": [{"id": "2017","seccion1": {"fechaSeguimiento": "2017-7-4","institucion": "HOSP. DE Niños DE LA SMA.TRINIDAD",</v>
      </c>
      <c r="X2261" t="str">
        <f t="shared" si="212"/>
        <v>"fallecimiento": "No","fechaFallecimiento": "","causaFallecimiento": "","nivelEducativo": "","actividadLaboral": "","coberturaSocial": "","tratamientoAntibioticoHospitalizado": "","embarazo": ""},</v>
      </c>
      <c r="Y2261" t="str">
        <f t="shared" si="213"/>
        <v>"seccion4": {"cultivos": ""},"seccion5": {"toleranciaGlucosa": "No realizada","toleranciaGlucosaRealizada": "","vitaminaD": "","vitaminaDRealizada": "","inmunoglobulina": "",</v>
      </c>
      <c r="Z2261" t="str">
        <f t="shared" si="214"/>
        <v>"inmunoglobulinaRealizada": ""},"seccion6": {"actividadDeportiva": ""}}]}}, { upsert: true } );</v>
      </c>
      <c r="AA2261" t="str">
        <f t="shared" si="215"/>
        <v>db.pacientes.updateOne({"_id":ObjectId('61e34254ec4ec02e84f5dede')},{ $set: { "seguimientos": [{"id": "2017","seccion1": {"fechaSeguimiento": "2017-7-4","institucion": "HOSP. DE Niños DE LA SMA.TRINIDAD","fallecimiento": "No","fechaFallecimiento": "","causaFallecimiento": "","nivelEducativo": "","actividadLaboral": "","coberturaSocial": "","tratamientoAntibioticoHospitalizado": "","embarazo": ""},"seccion4":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2262" spans="1:27" x14ac:dyDescent="0.3">
      <c r="A2262" t="s">
        <v>1406</v>
      </c>
      <c r="B2262">
        <v>988</v>
      </c>
      <c r="C2262">
        <v>2014</v>
      </c>
      <c r="D2262" s="5">
        <v>41712</v>
      </c>
      <c r="E2262" s="5" t="str">
        <f t="shared" si="210"/>
        <v>2014-3-14</v>
      </c>
      <c r="F2262" t="s">
        <v>1959</v>
      </c>
      <c r="G2262" t="s">
        <v>35</v>
      </c>
      <c r="K2262" t="s">
        <v>70</v>
      </c>
      <c r="L2262" t="s">
        <v>281</v>
      </c>
      <c r="M2262" t="s">
        <v>45</v>
      </c>
      <c r="N2262" t="s">
        <v>35</v>
      </c>
      <c r="O2262" t="s">
        <v>81</v>
      </c>
      <c r="P2262" t="s">
        <v>118</v>
      </c>
      <c r="Q2262" t="s">
        <v>256</v>
      </c>
      <c r="R2262" t="s">
        <v>256</v>
      </c>
      <c r="S2262" t="s">
        <v>256</v>
      </c>
      <c r="T2262" t="s">
        <v>256</v>
      </c>
      <c r="U2262" t="s">
        <v>256</v>
      </c>
      <c r="V2262" t="s">
        <v>256</v>
      </c>
      <c r="W2262" t="str">
        <f t="shared" si="211"/>
        <v>db.pacientes.updateOne({"_id":ObjectId('61e34254ec4ec02e84f5dec4')},{ $set: { "seguimientos": [{"id": "2014","seccion1": {"fechaSeguimiento": "2014-3-14","institucion": "Hospital Dr. Antonio A. Cetrángolo",</v>
      </c>
      <c r="X2262" t="str">
        <f t="shared" si="212"/>
        <v>"fallecimiento": "No","fechaFallecimiento": "","causaFallecimiento": "","nivelEducativo": "","actividadLaboral": "No trabaja","coberturaSocial": "Sí","tratamientoAntibioticoHospitalizado": "1","embarazo": "No"},</v>
      </c>
      <c r="Y2262" t="str">
        <f t="shared" si="213"/>
        <v>"seccion4": {"cultivos": "12"},"seccion5": {"toleranciaGlucosa": "No realizada","toleranciaGlucosaRealizada": "","vitaminaD": "","vitaminaDRealizada": "","inmunoglobulina": "",</v>
      </c>
      <c r="Z2262" t="str">
        <f t="shared" si="214"/>
        <v>"inmunoglobulinaRealizada": ""},"seccion6": {"actividadDeportiva": ""}}]}}, { upsert: true } );</v>
      </c>
      <c r="AA2262" t="str">
        <f t="shared" si="215"/>
        <v>db.pacientes.updateOne({"_id":ObjectId('61e34254ec4ec02e84f5dec4')},{ $set: { "seguimientos": [{"id": "2014","seccion1": {"fechaSeguimiento": "2014-3-14","institucion": "Hospital Dr. Antonio A. Cetrángolo","fallecimiento": "No","fechaFallecimiento": "","causaFallecimiento": "","nivelEducativo": "","actividadLaboral": "No trabaja","coberturaSocial": "Sí","tratamientoAntibioticoHospitalizado": "1","embarazo": "No"},"seccion4": {"cultivos": "12"},"seccion5":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2263" spans="1:27" x14ac:dyDescent="0.3">
      <c r="A2263" t="s">
        <v>1407</v>
      </c>
      <c r="B2263">
        <v>989</v>
      </c>
      <c r="C2263">
        <v>2014</v>
      </c>
      <c r="D2263" s="5">
        <v>41681</v>
      </c>
      <c r="E2263" s="5" t="str">
        <f t="shared" si="210"/>
        <v>2014-2-11</v>
      </c>
      <c r="F2263" t="s">
        <v>1959</v>
      </c>
      <c r="G2263" t="s">
        <v>35</v>
      </c>
      <c r="L2263" t="s">
        <v>281</v>
      </c>
      <c r="N2263" t="s">
        <v>35</v>
      </c>
      <c r="P2263" t="s">
        <v>118</v>
      </c>
      <c r="Q2263" t="s">
        <v>256</v>
      </c>
      <c r="R2263" t="s">
        <v>256</v>
      </c>
      <c r="S2263" t="s">
        <v>256</v>
      </c>
      <c r="T2263" t="s">
        <v>256</v>
      </c>
      <c r="U2263" t="s">
        <v>256</v>
      </c>
      <c r="V2263" t="s">
        <v>256</v>
      </c>
      <c r="W2263" t="str">
        <f t="shared" si="211"/>
        <v>db.pacientes.updateOne({"_id":ObjectId('61e34254ec4ec02e84f5dec5')},{ $set: { "seguimientos": [{"id": "2014","seccion1": {"fechaSeguimiento": "2014-2-11","institucion": "Hospital Dr. Antonio A. Cetrángolo",</v>
      </c>
      <c r="X2263" t="str">
        <f t="shared" si="212"/>
        <v>"fallecimiento": "No","fechaFallecimiento": "","causaFallecimiento": "","nivelEducativo": "","actividadLaboral": "","coberturaSocial": "Sí","tratamientoAntibioticoHospitalizado": "","embarazo": "No"},</v>
      </c>
      <c r="Y2263" t="str">
        <f t="shared" si="213"/>
        <v>"seccion4": {"cultivos": ""},"seccion5": {"toleranciaGlucosa": "No realizada","toleranciaGlucosaRealizada": "","vitaminaD": "","vitaminaDRealizada": "","inmunoglobulina": "",</v>
      </c>
      <c r="Z2263" t="str">
        <f t="shared" si="214"/>
        <v>"inmunoglobulinaRealizada": ""},"seccion6": {"actividadDeportiva": ""}}]}}, { upsert: true } );</v>
      </c>
      <c r="AA2263" t="str">
        <f t="shared" si="215"/>
        <v>db.pacientes.updateOne({"_id":ObjectId('61e34254ec4ec02e84f5dec5')},{ $set: { "seguimientos": [{"id": "2014","seccion1": {"fechaSeguimiento": "2014-2-11","institucion": "Hospital Dr. Antonio A. Cetrángolo","fallecimiento": "No","fechaFallecimiento": "","causaFallecimiento": "","nivelEducativo": "","actividadLaboral": "","coberturaSocial": "Sí","tratamientoAntibioticoHospitalizado": "","embarazo": "No"},"seccion4":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2264" spans="1:27" x14ac:dyDescent="0.3">
      <c r="A2264" t="s">
        <v>1433</v>
      </c>
      <c r="B2264">
        <v>992</v>
      </c>
      <c r="C2264">
        <v>2016</v>
      </c>
      <c r="D2264" s="5">
        <v>42598</v>
      </c>
      <c r="E2264" s="5" t="str">
        <f t="shared" si="210"/>
        <v>2016-8-16</v>
      </c>
      <c r="F2264" t="s">
        <v>339</v>
      </c>
      <c r="G2264" t="s">
        <v>35</v>
      </c>
      <c r="L2264" t="s">
        <v>281</v>
      </c>
      <c r="N2264" t="s">
        <v>35</v>
      </c>
      <c r="P2264" t="s">
        <v>118</v>
      </c>
      <c r="Q2264" t="s">
        <v>256</v>
      </c>
      <c r="R2264" t="s">
        <v>261</v>
      </c>
      <c r="S2264" t="s">
        <v>34</v>
      </c>
      <c r="T2264" t="s">
        <v>261</v>
      </c>
      <c r="U2264" t="s">
        <v>34</v>
      </c>
      <c r="V2264" t="s">
        <v>256</v>
      </c>
      <c r="W2264" t="str">
        <f t="shared" si="211"/>
        <v>db.pacientes.updateOne({"_id":ObjectId('61e34254ec4ec02e84f5dedf')},{ $set: { "seguimientos": [{"id": "2016","seccion1": {"fechaSeguimiento": "2016-8-16","institucion": "HOSP. DE Niños DE LA SMA.TRINIDAD",</v>
      </c>
      <c r="X2264" t="str">
        <f t="shared" si="212"/>
        <v>"fallecimiento": "No","fechaFallecimiento": "","causaFallecimiento": "","nivelEducativo": "","actividadLaboral": "","coberturaSocial": "Sí","tratamientoAntibioticoHospitalizado": "","embarazo": "No"},</v>
      </c>
      <c r="Y2264" t="str">
        <f t="shared" si="213"/>
        <v>"seccion4": {"cultivos": ""},"seccion5": {"toleranciaGlucosa": "No realizada","toleranciaGlucosaRealizada": "","vitaminaD": "Realizada","vitaminaDRealizada": "Normal","inmunoglobulina": "Realizada",</v>
      </c>
      <c r="Z2264" t="str">
        <f t="shared" si="214"/>
        <v>"inmunoglobulinaRealizada": "Normal"},"seccion6": {"actividadDeportiva": ""}}]}}, { upsert: true } );</v>
      </c>
      <c r="AA2264" t="str">
        <f t="shared" si="215"/>
        <v>db.pacientes.updateOne({"_id":ObjectId('61e34254ec4ec02e84f5dedf')},{ $set: { "seguimientos": [{"id": "2016","seccion1": {"fechaSeguimiento": "2016-8-16","institucion": "HOSP. DE Niños DE LA SMA.TRINIDAD","fallecimiento": "No","fechaFallecimiento": "","causaFallecimiento": "","nivelEducativo": "","actividadLaboral": "","coberturaSocial": "Sí","tratamientoAntibioticoHospitalizado": "","embarazo": "No"},"seccion4": {"cultivos": ""},"seccion5": {"toleranciaGlucosa": "No realizada","toleranciaGlucosaRealizada": "","vitaminaD": "Realizada","vitaminaDRealizada": "Normal","inmunoglobulina": "Realizada","inmunoglobulinaRealizada": "Normal"},"seccion6": {"actividadDeportiva": ""}}]}}, { upsert: true } );</v>
      </c>
    </row>
    <row r="2265" spans="1:27" x14ac:dyDescent="0.3">
      <c r="A2265" t="s">
        <v>1433</v>
      </c>
      <c r="B2265">
        <v>992</v>
      </c>
      <c r="C2265">
        <v>2016</v>
      </c>
      <c r="D2265" s="5">
        <v>42598</v>
      </c>
      <c r="E2265" s="5" t="str">
        <f t="shared" si="210"/>
        <v>2016-8-16</v>
      </c>
      <c r="F2265" t="s">
        <v>339</v>
      </c>
      <c r="G2265" t="s">
        <v>35</v>
      </c>
      <c r="L2265" t="s">
        <v>281</v>
      </c>
      <c r="N2265" t="s">
        <v>35</v>
      </c>
      <c r="O2265" t="s">
        <v>45</v>
      </c>
      <c r="P2265" t="s">
        <v>118</v>
      </c>
      <c r="Q2265" t="s">
        <v>256</v>
      </c>
      <c r="R2265" t="s">
        <v>118</v>
      </c>
      <c r="S2265" t="s">
        <v>256</v>
      </c>
      <c r="T2265" t="s">
        <v>261</v>
      </c>
      <c r="U2265" t="s">
        <v>34</v>
      </c>
      <c r="V2265" t="s">
        <v>256</v>
      </c>
      <c r="W2265" t="str">
        <f t="shared" si="211"/>
        <v>db.pacientes.updateOne({"_id":ObjectId('61e34254ec4ec02e84f5dedf')},{ $set: { "seguimientos": [{"id": "2016","seccion1": {"fechaSeguimiento": "2016-8-16","institucion": "HOSP. DE Niños DE LA SMA.TRINIDAD",</v>
      </c>
      <c r="X2265" t="str">
        <f t="shared" si="212"/>
        <v>"fallecimiento": "No","fechaFallecimiento": "","causaFallecimiento": "","nivelEducativo": "","actividadLaboral": "","coberturaSocial": "Sí","tratamientoAntibioticoHospitalizado": "","embarazo": "No"},</v>
      </c>
      <c r="Y2265" t="str">
        <f t="shared" si="213"/>
        <v>"seccion4": {"cultivos": "1"},"seccion5": {"toleranciaGlucosa": "No realizada","toleranciaGlucosaRealizada": "","vitaminaD": "No realizada","vitaminaDRealizada": "","inmunoglobulina": "Realizada",</v>
      </c>
      <c r="Z2265" t="str">
        <f t="shared" si="214"/>
        <v>"inmunoglobulinaRealizada": "Normal"},"seccion6": {"actividadDeportiva": ""}}]}}, { upsert: true } );</v>
      </c>
      <c r="AA2265" t="str">
        <f t="shared" si="215"/>
        <v>db.pacientes.updateOne({"_id":ObjectId('61e34254ec4ec02e84f5dedf')},{ $set: { "seguimientos": [{"id": "2016","seccion1": {"fechaSeguimiento": "2016-8-16","institucion": "HOSP. DE Niños DE LA SMA.TRINIDAD","fallecimiento": "No","fechaFallecimiento": "","causaFallecimiento": "","nivelEducativo": "","actividadLaboral": "","coberturaSocial": "Sí","tratamientoAntibioticoHospitalizado": "","embarazo": "No"},"seccion4": {"cultivos": "1"},"seccion5": {"toleranciaGlucosa": "No realizada","toleranciaGlucosaRealizada": "","vitaminaD": "No realizada","vitaminaDRealizada": "","inmunoglobulina": "Realizada","inmunoglobulinaRealizada": "Normal"},"seccion6": {"actividadDeportiva": ""}}]}}, { upsert: true } );</v>
      </c>
    </row>
    <row r="2266" spans="1:27" x14ac:dyDescent="0.3">
      <c r="A2266" t="s">
        <v>1433</v>
      </c>
      <c r="B2266">
        <v>992</v>
      </c>
      <c r="C2266">
        <v>2017</v>
      </c>
      <c r="D2266" s="5">
        <v>43067</v>
      </c>
      <c r="E2266" s="5" t="str">
        <f t="shared" si="210"/>
        <v>2017-11-28</v>
      </c>
      <c r="F2266" t="s">
        <v>339</v>
      </c>
      <c r="G2266" t="s">
        <v>35</v>
      </c>
      <c r="L2266" t="s">
        <v>281</v>
      </c>
      <c r="N2266" t="s">
        <v>35</v>
      </c>
      <c r="O2266" t="s">
        <v>49</v>
      </c>
      <c r="P2266" t="s">
        <v>118</v>
      </c>
      <c r="Q2266" t="s">
        <v>256</v>
      </c>
      <c r="R2266" t="s">
        <v>118</v>
      </c>
      <c r="S2266" t="s">
        <v>256</v>
      </c>
      <c r="T2266" t="s">
        <v>261</v>
      </c>
      <c r="U2266" t="s">
        <v>34</v>
      </c>
      <c r="V2266" t="s">
        <v>256</v>
      </c>
      <c r="W2266" t="str">
        <f t="shared" si="211"/>
        <v>db.pacientes.updateOne({"_id":ObjectId('61e34254ec4ec02e84f5dedf')},{ $set: { "seguimientos": [{"id": "2017","seccion1": {"fechaSeguimiento": "2017-11-28","institucion": "HOSP. DE Niños DE LA SMA.TRINIDAD",</v>
      </c>
      <c r="X2266" t="str">
        <f t="shared" si="212"/>
        <v>"fallecimiento": "No","fechaFallecimiento": "","causaFallecimiento": "","nivelEducativo": "","actividadLaboral": "","coberturaSocial": "Sí","tratamientoAntibioticoHospitalizado": "","embarazo": "No"},</v>
      </c>
      <c r="Y2266" t="str">
        <f t="shared" si="213"/>
        <v>"seccion4": {"cultivos": "4"},"seccion5": {"toleranciaGlucosa": "No realizada","toleranciaGlucosaRealizada": "","vitaminaD": "No realizada","vitaminaDRealizada": "","inmunoglobulina": "Realizada",</v>
      </c>
      <c r="Z2266" t="str">
        <f t="shared" si="214"/>
        <v>"inmunoglobulinaRealizada": "Normal"},"seccion6": {"actividadDeportiva": ""}}]}}, { upsert: true } );</v>
      </c>
      <c r="AA2266" t="str">
        <f t="shared" si="215"/>
        <v>db.pacientes.updateOne({"_id":ObjectId('61e34254ec4ec02e84f5dedf')},{ $set: { "seguimientos": [{"id": "2017","seccion1": {"fechaSeguimiento": "2017-11-28","institucion": "HOSP. DE Niños DE LA SMA.TRINIDAD","fallecimiento": "No","fechaFallecimiento": "","causaFallecimiento": "","nivelEducativo": "","actividadLaboral": "","coberturaSocial": "Sí","tratamientoAntibioticoHospitalizado": "","embarazo": "No"},"seccion4": {"cultivos": "4"},"seccion5": {"toleranciaGlucosa": "No realizada","toleranciaGlucosaRealizada": "","vitaminaD": "No realizada","vitaminaDRealizada": "","inmunoglobulina": "Realizada","inmunoglobulinaRealizada": "Normal"},"seccion6": {"actividadDeportiva": ""}}]}}, { upsert: true } );</v>
      </c>
    </row>
    <row r="2267" spans="1:27" x14ac:dyDescent="0.3">
      <c r="A2267" t="s">
        <v>1433</v>
      </c>
      <c r="B2267">
        <v>992</v>
      </c>
      <c r="C2267">
        <v>2018</v>
      </c>
      <c r="D2267" s="5">
        <v>43123</v>
      </c>
      <c r="E2267" s="5" t="str">
        <f t="shared" si="210"/>
        <v>2018-1-23</v>
      </c>
      <c r="F2267" t="s">
        <v>339</v>
      </c>
      <c r="G2267" t="s">
        <v>35</v>
      </c>
      <c r="L2267" t="s">
        <v>281</v>
      </c>
      <c r="O2267" t="s">
        <v>37</v>
      </c>
      <c r="P2267" t="s">
        <v>118</v>
      </c>
      <c r="Q2267" t="s">
        <v>256</v>
      </c>
      <c r="R2267" t="s">
        <v>261</v>
      </c>
      <c r="S2267" t="s">
        <v>321</v>
      </c>
      <c r="T2267" t="s">
        <v>261</v>
      </c>
      <c r="U2267" t="s">
        <v>40</v>
      </c>
      <c r="V2267" t="s">
        <v>256</v>
      </c>
      <c r="W2267" t="str">
        <f t="shared" si="211"/>
        <v>db.pacientes.updateOne({"_id":ObjectId('61e34254ec4ec02e84f5dedf')},{ $set: { "seguimientos": [{"id": "2018","seccion1": {"fechaSeguimiento": "2018-1-23","institucion": "HOSP. DE Niños DE LA SMA.TRINIDAD",</v>
      </c>
      <c r="X2267" t="str">
        <f t="shared" si="212"/>
        <v>"fallecimiento": "No","fechaFallecimiento": "","causaFallecimiento": "","nivelEducativo": "","actividadLaboral": "","coberturaSocial": "Sí","tratamientoAntibioticoHospitalizado": "","embarazo": ""},</v>
      </c>
      <c r="Y2267" t="str">
        <f t="shared" si="213"/>
        <v>"seccion4": {"cultivos": "2"},"seccion5": {"toleranciaGlucosa": "No realizada","toleranciaGlucosaRealizada": "","vitaminaD": "Realizada","vitaminaDRealizada": "Bajo","inmunoglobulina": "Realizada",</v>
      </c>
      <c r="Z2267" t="str">
        <f t="shared" si="214"/>
        <v>"inmunoglobulinaRealizada": "&lt; 500"},"seccion6": {"actividadDeportiva": ""}}]}}, { upsert: true } );</v>
      </c>
      <c r="AA2267" t="str">
        <f t="shared" si="215"/>
        <v>db.pacientes.updateOne({"_id":ObjectId('61e34254ec4ec02e84f5dedf')},{ $set: { "seguimientos": [{"id": "2018","seccion1": {"fechaSeguimiento": "2018-1-23","institucion": "HOSP. DE Niños DE LA SMA.TRINIDAD","fallecimiento": "No","fechaFallecimiento": "","causaFallecimiento": "","nivelEducativo": "","actividadLaboral": "","coberturaSocial": "Sí","tratamientoAntibioticoHospitalizado": "","embarazo": ""},"seccion4": {"cultivos": "2"},"seccion5": {"toleranciaGlucosa": "No realizada","toleranciaGlucosaRealizada": "","vitaminaD": "Realizada","vitaminaDRealizada": "Bajo","inmunoglobulina": "Realizada","inmunoglobulinaRealizada": "&lt; 500"},"seccion6": {"actividadDeportiva": ""}}]}}, { upsert: true } );</v>
      </c>
    </row>
    <row r="2268" spans="1:27" x14ac:dyDescent="0.3">
      <c r="A2268" t="s">
        <v>1428</v>
      </c>
      <c r="B2268">
        <v>994</v>
      </c>
      <c r="C2268">
        <v>2015</v>
      </c>
      <c r="D2268" s="5">
        <v>42311</v>
      </c>
      <c r="E2268" s="5" t="str">
        <f t="shared" si="210"/>
        <v>2015-11-3</v>
      </c>
      <c r="F2268" t="s">
        <v>339</v>
      </c>
      <c r="G2268" t="s">
        <v>35</v>
      </c>
      <c r="L2268" t="s">
        <v>281</v>
      </c>
      <c r="O2268" t="s">
        <v>45</v>
      </c>
      <c r="P2268" t="s">
        <v>118</v>
      </c>
      <c r="Q2268" t="s">
        <v>256</v>
      </c>
      <c r="R2268" t="s">
        <v>118</v>
      </c>
      <c r="S2268" t="s">
        <v>256</v>
      </c>
      <c r="T2268" t="s">
        <v>118</v>
      </c>
      <c r="U2268" t="s">
        <v>256</v>
      </c>
      <c r="V2268" t="s">
        <v>256</v>
      </c>
      <c r="W2268" t="str">
        <f t="shared" si="211"/>
        <v>db.pacientes.updateOne({"_id":ObjectId('61e34254ec4ec02e84f5deda')},{ $set: { "seguimientos": [{"id": "2015","seccion1": {"fechaSeguimiento": "2015-11-3","institucion": "HOSP. DE Niños DE LA SMA.TRINIDAD",</v>
      </c>
      <c r="X2268" t="str">
        <f t="shared" si="212"/>
        <v>"fallecimiento": "No","fechaFallecimiento": "","causaFallecimiento": "","nivelEducativo": "","actividadLaboral": "","coberturaSocial": "Sí","tratamientoAntibioticoHospitalizado": "","embarazo": ""},</v>
      </c>
      <c r="Y2268" t="str">
        <f t="shared" si="213"/>
        <v>"seccion4": {"cultivos": "1"},"seccion5": {"toleranciaGlucosa": "No realizada","toleranciaGlucosaRealizada": "","vitaminaD": "No realizada","vitaminaDRealizada": "","inmunoglobulina": "No realizada",</v>
      </c>
      <c r="Z2268" t="str">
        <f t="shared" si="214"/>
        <v>"inmunoglobulinaRealizada": ""},"seccion6": {"actividadDeportiva": ""}}]}}, { upsert: true } );</v>
      </c>
      <c r="AA2268" t="str">
        <f t="shared" si="215"/>
        <v>db.pacientes.updateOne({"_id":ObjectId('61e34254ec4ec02e84f5deda')},{ $set: { "seguimientos": [{"id": "2015","seccion1": {"fechaSeguimiento": "2015-11-3","institucion": "HOSP. DE Niños DE LA SMA.TRINIDAD","fallecimiento": "No","fechaFallecimiento": "","causaFallecimiento": "","nivelEducativo": "","actividadLaboral": "","coberturaSocial": "Sí","tratamientoAntibioticoHospitalizado": "","embarazo": ""},"seccion4": {"cultivos": "1"},"seccion5": {"toleranciaGlucosa": "No realizada","toleranciaGlucosaRealizada": "","vitaminaD": "No realizada","vitaminaDRealizada": "","inmunoglobulina": "No realizada","inmunoglobulinaRealizada": ""},"seccion6": {"actividadDeportiva": ""}}]}}, { upsert: true } );</v>
      </c>
    </row>
    <row r="2269" spans="1:27" x14ac:dyDescent="0.3">
      <c r="A2269" t="s">
        <v>1428</v>
      </c>
      <c r="B2269">
        <v>994</v>
      </c>
      <c r="C2269">
        <v>2016</v>
      </c>
      <c r="D2269" s="5">
        <v>42675</v>
      </c>
      <c r="E2269" s="5" t="str">
        <f t="shared" si="210"/>
        <v>2016-11-1</v>
      </c>
      <c r="F2269" t="s">
        <v>339</v>
      </c>
      <c r="G2269" t="s">
        <v>35</v>
      </c>
      <c r="L2269" t="s">
        <v>281</v>
      </c>
      <c r="O2269" t="s">
        <v>45</v>
      </c>
      <c r="P2269" t="s">
        <v>118</v>
      </c>
      <c r="Q2269" t="s">
        <v>256</v>
      </c>
      <c r="R2269" t="s">
        <v>118</v>
      </c>
      <c r="S2269" t="s">
        <v>256</v>
      </c>
      <c r="T2269" t="s">
        <v>261</v>
      </c>
      <c r="U2269" t="s">
        <v>40</v>
      </c>
      <c r="V2269" t="s">
        <v>256</v>
      </c>
      <c r="W2269" t="str">
        <f t="shared" si="211"/>
        <v>db.pacientes.updateOne({"_id":ObjectId('61e34254ec4ec02e84f5deda')},{ $set: { "seguimientos": [{"id": "2016","seccion1": {"fechaSeguimiento": "2016-11-1","institucion": "HOSP. DE Niños DE LA SMA.TRINIDAD",</v>
      </c>
      <c r="X2269" t="str">
        <f t="shared" si="212"/>
        <v>"fallecimiento": "No","fechaFallecimiento": "","causaFallecimiento": "","nivelEducativo": "","actividadLaboral": "","coberturaSocial": "Sí","tratamientoAntibioticoHospitalizado": "","embarazo": ""},</v>
      </c>
      <c r="Y2269" t="str">
        <f t="shared" si="213"/>
        <v>"seccion4": {"cultivos": "1"},"seccion5": {"toleranciaGlucosa": "No realizada","toleranciaGlucosaRealizada": "","vitaminaD": "No realizada","vitaminaDRealizada": "","inmunoglobulina": "Realizada",</v>
      </c>
      <c r="Z2269" t="str">
        <f t="shared" si="214"/>
        <v>"inmunoglobulinaRealizada": "&lt; 500"},"seccion6": {"actividadDeportiva": ""}}]}}, { upsert: true } );</v>
      </c>
      <c r="AA2269" t="str">
        <f t="shared" si="215"/>
        <v>db.pacientes.updateOne({"_id":ObjectId('61e34254ec4ec02e84f5deda')},{ $set: { "seguimientos": [{"id": "2016","seccion1": {"fechaSeguimiento": "2016-11-1","institucion": "HOSP. DE Niños DE LA SMA.TRINIDAD","fallecimiento": "No","fechaFallecimiento": "","causaFallecimiento": "","nivelEducativo": "","actividadLaboral": "","coberturaSocial": "Sí","tratamientoAntibioticoHospitalizado": "","embarazo": ""},"seccion4": {"cultivos": "1"},"seccion5": {"toleranciaGlucosa": "No realizada","toleranciaGlucosaRealizada": "","vitaminaD": "No realizada","vitaminaDRealizada": "","inmunoglobulina": "Realizada","inmunoglobulinaRealizada": "&lt; 500"},"seccion6": {"actividadDeportiva": ""}}]}}, { upsert: true } );</v>
      </c>
    </row>
    <row r="2270" spans="1:27" x14ac:dyDescent="0.3">
      <c r="A2270" t="s">
        <v>1428</v>
      </c>
      <c r="B2270">
        <v>994</v>
      </c>
      <c r="C2270">
        <v>2017</v>
      </c>
      <c r="D2270" s="5">
        <v>43046</v>
      </c>
      <c r="E2270" s="5" t="str">
        <f t="shared" si="210"/>
        <v>2017-11-7</v>
      </c>
      <c r="F2270" t="s">
        <v>339</v>
      </c>
      <c r="G2270" t="s">
        <v>35</v>
      </c>
      <c r="L2270" t="s">
        <v>281</v>
      </c>
      <c r="O2270" t="s">
        <v>37</v>
      </c>
      <c r="P2270" t="s">
        <v>118</v>
      </c>
      <c r="Q2270" t="s">
        <v>256</v>
      </c>
      <c r="R2270" t="s">
        <v>261</v>
      </c>
      <c r="S2270" t="s">
        <v>321</v>
      </c>
      <c r="T2270" t="s">
        <v>261</v>
      </c>
      <c r="U2270" t="s">
        <v>40</v>
      </c>
      <c r="V2270" t="s">
        <v>256</v>
      </c>
      <c r="W2270" t="str">
        <f t="shared" si="211"/>
        <v>db.pacientes.updateOne({"_id":ObjectId('61e34254ec4ec02e84f5deda')},{ $set: { "seguimientos": [{"id": "2017","seccion1": {"fechaSeguimiento": "2017-11-7","institucion": "HOSP. DE Niños DE LA SMA.TRINIDAD",</v>
      </c>
      <c r="X2270" t="str">
        <f t="shared" si="212"/>
        <v>"fallecimiento": "No","fechaFallecimiento": "","causaFallecimiento": "","nivelEducativo": "","actividadLaboral": "","coberturaSocial": "Sí","tratamientoAntibioticoHospitalizado": "","embarazo": ""},</v>
      </c>
      <c r="Y2270" t="str">
        <f t="shared" si="213"/>
        <v>"seccion4": {"cultivos": "2"},"seccion5": {"toleranciaGlucosa": "No realizada","toleranciaGlucosaRealizada": "","vitaminaD": "Realizada","vitaminaDRealizada": "Bajo","inmunoglobulina": "Realizada",</v>
      </c>
      <c r="Z2270" t="str">
        <f t="shared" si="214"/>
        <v>"inmunoglobulinaRealizada": "&lt; 500"},"seccion6": {"actividadDeportiva": ""}}]}}, { upsert: true } );</v>
      </c>
      <c r="AA2270" t="str">
        <f t="shared" si="215"/>
        <v>db.pacientes.updateOne({"_id":ObjectId('61e34254ec4ec02e84f5deda')},{ $set: { "seguimientos": [{"id": "2017","seccion1": {"fechaSeguimiento": "2017-11-7","institucion": "HOSP. DE Niños DE LA SMA.TRINIDAD","fallecimiento": "No","fechaFallecimiento": "","causaFallecimiento": "","nivelEducativo": "","actividadLaboral": "","coberturaSocial": "Sí","tratamientoAntibioticoHospitalizado": "","embarazo": ""},"seccion4": {"cultivos": "2"},"seccion5": {"toleranciaGlucosa": "No realizada","toleranciaGlucosaRealizada": "","vitaminaD": "Realizada","vitaminaDRealizada": "Bajo","inmunoglobulina": "Realizada","inmunoglobulinaRealizada": "&lt; 500"},"seccion6": {"actividadDeportiva": ""}}]}}, { upsert: true } );</v>
      </c>
    </row>
    <row r="2271" spans="1:27" x14ac:dyDescent="0.3">
      <c r="A2271" t="s">
        <v>1428</v>
      </c>
      <c r="B2271">
        <v>994</v>
      </c>
      <c r="C2271">
        <v>2018</v>
      </c>
      <c r="D2271" s="5">
        <v>43410</v>
      </c>
      <c r="E2271" s="5" t="str">
        <f t="shared" si="210"/>
        <v>2018-11-6</v>
      </c>
      <c r="F2271" t="s">
        <v>339</v>
      </c>
      <c r="G2271" t="s">
        <v>35</v>
      </c>
      <c r="L2271" t="s">
        <v>281</v>
      </c>
      <c r="P2271" t="s">
        <v>118</v>
      </c>
      <c r="Q2271" t="s">
        <v>256</v>
      </c>
      <c r="R2271" t="s">
        <v>261</v>
      </c>
      <c r="S2271" t="s">
        <v>321</v>
      </c>
      <c r="T2271" t="s">
        <v>261</v>
      </c>
      <c r="U2271" t="s">
        <v>40</v>
      </c>
      <c r="V2271" t="s">
        <v>256</v>
      </c>
      <c r="W2271" t="str">
        <f t="shared" si="211"/>
        <v>db.pacientes.updateOne({"_id":ObjectId('61e34254ec4ec02e84f5deda')},{ $set: { "seguimientos": [{"id": "2018","seccion1": {"fechaSeguimiento": "2018-11-6","institucion": "HOSP. DE Niños DE LA SMA.TRINIDAD",</v>
      </c>
      <c r="X2271" t="str">
        <f t="shared" si="212"/>
        <v>"fallecimiento": "No","fechaFallecimiento": "","causaFallecimiento": "","nivelEducativo": "","actividadLaboral": "","coberturaSocial": "Sí","tratamientoAntibioticoHospitalizado": "","embarazo": ""},</v>
      </c>
      <c r="Y2271" t="str">
        <f t="shared" si="213"/>
        <v>"seccion4": {"cultivos": ""},"seccion5": {"toleranciaGlucosa": "No realizada","toleranciaGlucosaRealizada": "","vitaminaD": "Realizada","vitaminaDRealizada": "Bajo","inmunoglobulina": "Realizada",</v>
      </c>
      <c r="Z2271" t="str">
        <f t="shared" si="214"/>
        <v>"inmunoglobulinaRealizada": "&lt; 500"},"seccion6": {"actividadDeportiva": ""}}]}}, { upsert: true } );</v>
      </c>
      <c r="AA2271" t="str">
        <f t="shared" si="215"/>
        <v>db.pacientes.updateOne({"_id":ObjectId('61e34254ec4ec02e84f5deda')},{ $set: { "seguimientos": [{"id": "2018","seccion1": {"fechaSeguimiento": "2018-11-6","institucion": "HOSP. DE Niños DE LA SMA.TRINIDAD","fallecimiento": "No","fechaFallecimiento": "","causaFallecimiento": "","nivelEducativo": "","actividadLaboral": "","coberturaSocial": "Sí","tratamientoAntibioticoHospitalizado": "","embarazo": ""},"seccion4": {"cultivos": ""},"seccion5": {"toleranciaGlucosa": "No realizada","toleranciaGlucosaRealizada": "","vitaminaD": "Realizada","vitaminaDRealizada": "Bajo","inmunoglobulina": "Realizada","inmunoglobulinaRealizada": "&lt; 500"},"seccion6": {"actividadDeportiva": ""}}]}}, { upsert: true } );</v>
      </c>
    </row>
    <row r="2272" spans="1:27" x14ac:dyDescent="0.3">
      <c r="A2272" t="s">
        <v>1427</v>
      </c>
      <c r="B2272">
        <v>997</v>
      </c>
      <c r="C2272">
        <v>2018</v>
      </c>
      <c r="D2272" s="5">
        <v>43165</v>
      </c>
      <c r="E2272" s="5" t="str">
        <f t="shared" si="210"/>
        <v>2018-3-6</v>
      </c>
      <c r="F2272" t="s">
        <v>339</v>
      </c>
      <c r="G2272" t="s">
        <v>281</v>
      </c>
      <c r="I2272" t="s">
        <v>291</v>
      </c>
      <c r="L2272" t="s">
        <v>35</v>
      </c>
      <c r="N2272" t="s">
        <v>35</v>
      </c>
      <c r="P2272" t="s">
        <v>118</v>
      </c>
      <c r="Q2272" t="s">
        <v>256</v>
      </c>
      <c r="R2272" t="s">
        <v>256</v>
      </c>
      <c r="S2272" t="s">
        <v>256</v>
      </c>
      <c r="T2272" t="s">
        <v>256</v>
      </c>
      <c r="U2272" t="s">
        <v>256</v>
      </c>
      <c r="V2272" t="s">
        <v>256</v>
      </c>
      <c r="W2272" t="str">
        <f t="shared" si="211"/>
        <v>db.pacientes.updateOne({"_id":ObjectId('61e34254ec4ec02e84f5ded9')},{ $set: { "seguimientos": [{"id": "2018","seccion1": {"fechaSeguimiento": "2018-3-6","institucion": "HOSP. DE Niños DE LA SMA.TRINIDAD",</v>
      </c>
      <c r="X2272" t="str">
        <f t="shared" si="212"/>
        <v>"fallecimiento": "Sí","fechaFallecimiento": "","causaFallecimiento": "Respiratorios","nivelEducativo": "","actividadLaboral": "","coberturaSocial": "No","tratamientoAntibioticoHospitalizado": "","embarazo": "No"},</v>
      </c>
      <c r="Y2272" t="str">
        <f t="shared" si="213"/>
        <v>"seccion4": {"cultivos": ""},"seccion5": {"toleranciaGlucosa": "No realizada","toleranciaGlucosaRealizada": "","vitaminaD": "","vitaminaDRealizada": "","inmunoglobulina": "",</v>
      </c>
      <c r="Z2272" t="str">
        <f t="shared" si="214"/>
        <v>"inmunoglobulinaRealizada": ""},"seccion6": {"actividadDeportiva": ""}}]}}, { upsert: true } );</v>
      </c>
      <c r="AA2272" t="str">
        <f t="shared" si="215"/>
        <v>db.pacientes.updateOne({"_id":ObjectId('61e34254ec4ec02e84f5ded9')},{ $set: { "seguimientos": [{"id": "2018","seccion1": {"fechaSeguimiento": "2018-3-6","institucion": "HOSP. DE Niños DE LA SMA.TRINIDAD","fallecimiento": "Sí","fechaFallecimiento": "","causaFallecimiento": "Respiratorios","nivelEducativo": "","actividadLaboral": "","coberturaSocial": "No","tratamientoAntibioticoHospitalizado": "","embarazo": "No"},"seccion4":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2273" spans="1:27" x14ac:dyDescent="0.3">
      <c r="A2273" t="s">
        <v>1409</v>
      </c>
      <c r="B2273">
        <v>998</v>
      </c>
      <c r="C2273">
        <v>2013</v>
      </c>
      <c r="D2273" s="5">
        <v>41621</v>
      </c>
      <c r="E2273" s="5" t="str">
        <f t="shared" si="210"/>
        <v>2013-12-13</v>
      </c>
      <c r="F2273" t="s">
        <v>328</v>
      </c>
      <c r="G2273" t="s">
        <v>35</v>
      </c>
      <c r="J2273" t="s">
        <v>38</v>
      </c>
      <c r="L2273" t="s">
        <v>35</v>
      </c>
      <c r="N2273" t="s">
        <v>35</v>
      </c>
      <c r="O2273" t="s">
        <v>46</v>
      </c>
      <c r="P2273" t="s">
        <v>118</v>
      </c>
      <c r="Q2273" t="s">
        <v>256</v>
      </c>
      <c r="R2273" t="s">
        <v>256</v>
      </c>
      <c r="S2273" t="s">
        <v>256</v>
      </c>
      <c r="T2273" t="s">
        <v>256</v>
      </c>
      <c r="U2273" t="s">
        <v>256</v>
      </c>
      <c r="V2273" t="s">
        <v>256</v>
      </c>
      <c r="W2273" t="str">
        <f t="shared" si="211"/>
        <v>db.pacientes.updateOne({"_id":ObjectId('61e34254ec4ec02e84f5dec7')},{ $set: { "seguimientos": [{"id": "2013","seccion1": {"fechaSeguimiento": "2013-12-13","institucion": "Hospital DR Alejandro Posadas",</v>
      </c>
      <c r="X2273" t="str">
        <f t="shared" si="212"/>
        <v>"fallecimiento": "No","fechaFallecimiento": "","causaFallecimiento": "","nivelEducativo": "Primaria incompleta","actividadLaboral": "","coberturaSocial": "No","tratamientoAntibioticoHospitalizado": "","embarazo": "No"},</v>
      </c>
      <c r="Y2273" t="str">
        <f t="shared" si="213"/>
        <v>"seccion4": {"cultivos": "3"},"seccion5": {"toleranciaGlucosa": "No realizada","toleranciaGlucosaRealizada": "","vitaminaD": "","vitaminaDRealizada": "","inmunoglobulina": "",</v>
      </c>
      <c r="Z2273" t="str">
        <f t="shared" si="214"/>
        <v>"inmunoglobulinaRealizada": ""},"seccion6": {"actividadDeportiva": ""}}]}}, { upsert: true } );</v>
      </c>
      <c r="AA2273" t="str">
        <f t="shared" si="215"/>
        <v>db.pacientes.updateOne({"_id":ObjectId('61e34254ec4ec02e84f5dec7')},{ $set: { "seguimientos": [{"id": "2013","seccion1": {"fechaSeguimiento": "2013-12-13","institucion": "Hospital DR Alejandro Posadas","fallecimiento": "No","fechaFallecimiento": "","causaFallecimiento": "","nivelEducativo": "Primaria incompleta","actividadLaboral": "","coberturaSocial": "No","tratamientoAntibioticoHospitalizado": "","embarazo": "No"},"seccion4": {"cultivos": "3"},"seccion5":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2274" spans="1:27" x14ac:dyDescent="0.3">
      <c r="A2274" t="s">
        <v>1409</v>
      </c>
      <c r="B2274">
        <v>998</v>
      </c>
      <c r="C2274">
        <v>2014</v>
      </c>
      <c r="D2274" s="5">
        <v>42003</v>
      </c>
      <c r="E2274" s="5" t="str">
        <f t="shared" si="210"/>
        <v>2014-12-30</v>
      </c>
      <c r="F2274" t="s">
        <v>328</v>
      </c>
      <c r="G2274" t="s">
        <v>35</v>
      </c>
      <c r="J2274" t="s">
        <v>38</v>
      </c>
      <c r="L2274" t="s">
        <v>35</v>
      </c>
      <c r="O2274" t="s">
        <v>46</v>
      </c>
      <c r="P2274" t="s">
        <v>118</v>
      </c>
      <c r="Q2274" t="s">
        <v>256</v>
      </c>
      <c r="R2274" t="s">
        <v>256</v>
      </c>
      <c r="S2274" t="s">
        <v>256</v>
      </c>
      <c r="T2274" t="s">
        <v>256</v>
      </c>
      <c r="U2274" t="s">
        <v>256</v>
      </c>
      <c r="V2274" t="s">
        <v>281</v>
      </c>
      <c r="W2274" t="str">
        <f t="shared" si="211"/>
        <v>db.pacientes.updateOne({"_id":ObjectId('61e34254ec4ec02e84f5dec7')},{ $set: { "seguimientos": [{"id": "2014","seccion1": {"fechaSeguimiento": "2014-12-30","institucion": "Hospital DR Alejandro Posadas",</v>
      </c>
      <c r="X2274" t="str">
        <f t="shared" si="212"/>
        <v>"fallecimiento": "No","fechaFallecimiento": "","causaFallecimiento": "","nivelEducativo": "Primaria incompleta","actividadLaboral": "","coberturaSocial": "No","tratamientoAntibioticoHospitalizado": "","embarazo": ""},</v>
      </c>
      <c r="Y2274" t="str">
        <f t="shared" si="213"/>
        <v>"seccion4": {"cultivos": "3"},"seccion5": {"toleranciaGlucosa": "No realizada","toleranciaGlucosaRealizada": "","vitaminaD": "","vitaminaDRealizada": "","inmunoglobulina": "",</v>
      </c>
      <c r="Z2274" t="str">
        <f t="shared" si="214"/>
        <v>"inmunoglobulinaRealizada": ""},"seccion6": {"actividadDeportiva": "Sí"}}]}}, { upsert: true } );</v>
      </c>
      <c r="AA2274" t="str">
        <f t="shared" si="215"/>
        <v>db.pacientes.updateOne({"_id":ObjectId('61e34254ec4ec02e84f5dec7')},{ $set: { "seguimientos": [{"id": "2014","seccion1": {"fechaSeguimiento": "2014-12-30","institucion": "Hospital DR Alejandro Posadas","fallecimiento": "No","fechaFallecimiento": "","causaFallecimiento": "","nivelEducativo": "Primaria incompleta","actividadLaboral": "","coberturaSocial": "No","tratamientoAntibioticoHospitalizado": "","embarazo": ""},"seccion4": {"cultivos": "3"},"seccion5": {"toleranciaGlucosa": "No realizada","toleranciaGlucosaRealizada": "","vitaminaD": "","vitaminaDRealizada": "","inmunoglobulina": "","inmunoglobulinaRealizada": ""},"seccion6": {"actividadDeportiva": "Sí"}}]}}, { upsert: true } );</v>
      </c>
    </row>
    <row r="2275" spans="1:27" x14ac:dyDescent="0.3">
      <c r="A2275" t="s">
        <v>1409</v>
      </c>
      <c r="B2275">
        <v>998</v>
      </c>
      <c r="C2275">
        <v>2015</v>
      </c>
      <c r="D2275" s="5">
        <v>42367</v>
      </c>
      <c r="E2275" s="5" t="str">
        <f t="shared" si="210"/>
        <v>2015-12-29</v>
      </c>
      <c r="F2275" t="s">
        <v>328</v>
      </c>
      <c r="G2275" t="s">
        <v>35</v>
      </c>
      <c r="L2275" t="s">
        <v>35</v>
      </c>
      <c r="M2275" t="s">
        <v>45</v>
      </c>
      <c r="O2275" t="s">
        <v>49</v>
      </c>
      <c r="P2275" t="s">
        <v>261</v>
      </c>
      <c r="Q2275" t="s">
        <v>34</v>
      </c>
      <c r="R2275" t="s">
        <v>118</v>
      </c>
      <c r="S2275" t="s">
        <v>256</v>
      </c>
      <c r="T2275" t="s">
        <v>118</v>
      </c>
      <c r="U2275" t="s">
        <v>256</v>
      </c>
      <c r="V2275" t="s">
        <v>256</v>
      </c>
      <c r="W2275" t="str">
        <f t="shared" si="211"/>
        <v>db.pacientes.updateOne({"_id":ObjectId('61e34254ec4ec02e84f5dec7')},{ $set: { "seguimientos": [{"id": "2015","seccion1": {"fechaSeguimiento": "2015-12-29","institucion": "Hospital DR Alejandro Posadas",</v>
      </c>
      <c r="X2275" t="str">
        <f t="shared" si="212"/>
        <v>"fallecimiento": "No","fechaFallecimiento": "","causaFallecimiento": "","nivelEducativo": "","actividadLaboral": "","coberturaSocial": "No","tratamientoAntibioticoHospitalizado": "1","embarazo": ""},</v>
      </c>
      <c r="Y2275" t="str">
        <f t="shared" si="213"/>
        <v>"seccion4": {"cultivos": "4"},"seccion5": {"toleranciaGlucosa": "Realizada","toleranciaGlucosaRealizada": "Normal","vitaminaD": "No realizada","vitaminaDRealizada": "","inmunoglobulina": "No realizada",</v>
      </c>
      <c r="Z2275" t="str">
        <f t="shared" si="214"/>
        <v>"inmunoglobulinaRealizada": ""},"seccion6": {"actividadDeportiva": ""}}]}}, { upsert: true } );</v>
      </c>
      <c r="AA2275" t="str">
        <f t="shared" si="215"/>
        <v>db.pacientes.updateOne({"_id":ObjectId('61e34254ec4ec02e84f5dec7')},{ $set: { "seguimientos": [{"id": "2015","seccion1": {"fechaSeguimiento": "2015-12-29","institucion": "Hospital DR Alejandro Posadas","fallecimiento": "No","fechaFallecimiento": "","causaFallecimiento": "","nivelEducativo": "","actividadLaboral": "","coberturaSocial": "No","tratamientoAntibioticoHospitalizado": "1","embarazo": ""},"seccion4": {"cultivos": "4"},"seccion5": {"toleranciaGlucosa": "Realizada","toleranciaGlucosaRealizada": "Normal","vitaminaD": "No realizada","vitaminaDRealizada": "","inmunoglobulina": "No realizada","inmunoglobulinaRealizada": ""},"seccion6": {"actividadDeportiva": ""}}]}}, { upsert: true } );</v>
      </c>
    </row>
    <row r="2276" spans="1:27" x14ac:dyDescent="0.3">
      <c r="A2276" t="s">
        <v>1410</v>
      </c>
      <c r="B2276">
        <v>999</v>
      </c>
      <c r="C2276">
        <v>2011</v>
      </c>
      <c r="D2276" s="5">
        <v>40731</v>
      </c>
      <c r="E2276" s="5" t="str">
        <f t="shared" si="210"/>
        <v>2011-7-7</v>
      </c>
      <c r="F2276" t="s">
        <v>411</v>
      </c>
      <c r="G2276" t="s">
        <v>35</v>
      </c>
      <c r="J2276" t="s">
        <v>52</v>
      </c>
      <c r="K2276" t="s">
        <v>53</v>
      </c>
      <c r="L2276" t="s">
        <v>281</v>
      </c>
      <c r="M2276" t="s">
        <v>45</v>
      </c>
      <c r="N2276" t="s">
        <v>35</v>
      </c>
      <c r="O2276" t="s">
        <v>37</v>
      </c>
      <c r="P2276" t="s">
        <v>261</v>
      </c>
      <c r="Q2276" t="s">
        <v>34</v>
      </c>
      <c r="R2276" t="s">
        <v>256</v>
      </c>
      <c r="S2276" t="s">
        <v>256</v>
      </c>
      <c r="T2276" t="s">
        <v>261</v>
      </c>
      <c r="U2276" t="s">
        <v>40</v>
      </c>
      <c r="V2276" t="s">
        <v>281</v>
      </c>
      <c r="W2276" t="str">
        <f t="shared" si="211"/>
        <v>db.pacientes.updateOne({"_id":ObjectId('61e34254ec4ec02e84f5dec8')},{ $set: { "seguimientos": [{"id": "2011","seccion1": {"fechaSeguimiento": "2011-7-7","institucion": "Hospital Victor J Vilela",</v>
      </c>
      <c r="X2276" t="str">
        <f t="shared" si="212"/>
        <v>"fallecimiento": "No","fechaFallecimiento": "","causaFallecimiento": "","nivelEducativo": "Terciario incompleto","actividadLaboral": "Trabaja, parcial","coberturaSocial": "Sí","tratamientoAntibioticoHospitalizado": "1","embarazo": "No"},</v>
      </c>
      <c r="Y2276" t="str">
        <f t="shared" si="213"/>
        <v>"seccion4": {"cultivos": "2"},"seccion5": {"toleranciaGlucosa": "Realizada","toleranciaGlucosaRealizada": "Normal","vitaminaD": "","vitaminaDRealizada": "","inmunoglobulina": "Realizada",</v>
      </c>
      <c r="Z2276" t="str">
        <f t="shared" si="214"/>
        <v>"inmunoglobulinaRealizada": "&lt; 500"},"seccion6": {"actividadDeportiva": "Sí"}}]}}, { upsert: true } );</v>
      </c>
      <c r="AA2276" t="str">
        <f t="shared" si="215"/>
        <v>db.pacientes.updateOne({"_id":ObjectId('61e34254ec4ec02e84f5dec8')},{ $set: { "seguimientos": [{"id": "2011","seccion1": {"fechaSeguimiento": "2011-7-7","institucion": "Hospital Victor J Vilela","fallecimiento": "No","fechaFallecimiento": "","causaFallecimiento": "","nivelEducativo": "Terciario incompleto","actividadLaboral": "Trabaja, parcial","coberturaSocial": "Sí","tratamientoAntibioticoHospitalizado": "1","embarazo": "No"},"seccion4": {"cultivos": "2"},"seccion5": {"toleranciaGlucosa": "Realizada","toleranciaGlucosaRealizada": "Normal","vitaminaD": "","vitaminaDRealizada": "","inmunoglobulina": "Realizada","inmunoglobulinaRealizada": "&lt; 500"},"seccion6": {"actividadDeportiva": "Sí"}}]}}, { upsert: true } );</v>
      </c>
    </row>
    <row r="2277" spans="1:27" x14ac:dyDescent="0.3">
      <c r="A2277" t="s">
        <v>1410</v>
      </c>
      <c r="B2277">
        <v>999</v>
      </c>
      <c r="C2277">
        <v>2012</v>
      </c>
      <c r="D2277" s="5">
        <v>41179</v>
      </c>
      <c r="E2277" s="5" t="str">
        <f t="shared" si="210"/>
        <v>2012-9-27</v>
      </c>
      <c r="F2277" t="s">
        <v>411</v>
      </c>
      <c r="G2277" t="s">
        <v>35</v>
      </c>
      <c r="J2277" t="s">
        <v>52</v>
      </c>
      <c r="K2277" t="s">
        <v>70</v>
      </c>
      <c r="L2277" t="s">
        <v>281</v>
      </c>
      <c r="N2277" t="s">
        <v>35</v>
      </c>
      <c r="O2277" t="s">
        <v>45</v>
      </c>
      <c r="P2277" t="s">
        <v>261</v>
      </c>
      <c r="Q2277" t="s">
        <v>34</v>
      </c>
      <c r="R2277" t="s">
        <v>256</v>
      </c>
      <c r="S2277" t="s">
        <v>256</v>
      </c>
      <c r="T2277" t="s">
        <v>261</v>
      </c>
      <c r="U2277" t="s">
        <v>40</v>
      </c>
      <c r="V2277" t="s">
        <v>281</v>
      </c>
      <c r="W2277" t="str">
        <f t="shared" si="211"/>
        <v>db.pacientes.updateOne({"_id":ObjectId('61e34254ec4ec02e84f5dec8')},{ $set: { "seguimientos": [{"id": "2012","seccion1": {"fechaSeguimiento": "2012-9-27","institucion": "Hospital Victor J Vilela",</v>
      </c>
      <c r="X2277" t="str">
        <f t="shared" si="212"/>
        <v>"fallecimiento": "No","fechaFallecimiento": "","causaFallecimiento": "","nivelEducativo": "Terciario incompleto","actividadLaboral": "No trabaja","coberturaSocial": "Sí","tratamientoAntibioticoHospitalizado": "","embarazo": "No"},</v>
      </c>
      <c r="Y2277" t="str">
        <f t="shared" si="213"/>
        <v>"seccion4": {"cultivos": "1"},"seccion5": {"toleranciaGlucosa": "Realizada","toleranciaGlucosaRealizada": "Normal","vitaminaD": "","vitaminaDRealizada": "","inmunoglobulina": "Realizada",</v>
      </c>
      <c r="Z2277" t="str">
        <f t="shared" si="214"/>
        <v>"inmunoglobulinaRealizada": "&lt; 500"},"seccion6": {"actividadDeportiva": "Sí"}}]}}, { upsert: true } );</v>
      </c>
      <c r="AA2277" t="str">
        <f t="shared" si="215"/>
        <v>db.pacientes.updateOne({"_id":ObjectId('61e34254ec4ec02e84f5dec8')},{ $set: { "seguimientos": [{"id": "2012","seccion1": {"fechaSeguimiento": "2012-9-27","institucion": "Hospital Victor J Vilela","fallecimiento": "No","fechaFallecimiento": "","causaFallecimiento": "","nivelEducativo": "Terciario incompleto","actividadLaboral": "No trabaja","coberturaSocial": "Sí","tratamientoAntibioticoHospitalizado": "","embarazo": "No"},"seccion4": {"cultivos": "1"},"seccion5": {"toleranciaGlucosa": "Realizada","toleranciaGlucosaRealizada": "Normal","vitaminaD": "","vitaminaDRealizada": "","inmunoglobulina": "Realizada","inmunoglobulinaRealizada": "&lt; 500"},"seccion6": {"actividadDeportiva": "Sí"}}]}}, { upsert: true } );</v>
      </c>
    </row>
    <row r="2278" spans="1:27" x14ac:dyDescent="0.3">
      <c r="A2278" t="s">
        <v>1410</v>
      </c>
      <c r="B2278">
        <v>999</v>
      </c>
      <c r="C2278">
        <v>2013</v>
      </c>
      <c r="D2278" s="5">
        <v>41571</v>
      </c>
      <c r="E2278" s="5" t="str">
        <f t="shared" si="210"/>
        <v>2013-10-24</v>
      </c>
      <c r="F2278" t="s">
        <v>411</v>
      </c>
      <c r="G2278" t="s">
        <v>35</v>
      </c>
      <c r="J2278" t="s">
        <v>52</v>
      </c>
      <c r="K2278" t="s">
        <v>70</v>
      </c>
      <c r="L2278" t="s">
        <v>281</v>
      </c>
      <c r="M2278" t="s">
        <v>45</v>
      </c>
      <c r="N2278" t="s">
        <v>35</v>
      </c>
      <c r="O2278" t="s">
        <v>46</v>
      </c>
      <c r="P2278" t="s">
        <v>261</v>
      </c>
      <c r="Q2278" t="s">
        <v>80</v>
      </c>
      <c r="R2278" t="s">
        <v>256</v>
      </c>
      <c r="S2278" t="s">
        <v>256</v>
      </c>
      <c r="T2278" t="s">
        <v>261</v>
      </c>
      <c r="U2278" t="s">
        <v>40</v>
      </c>
      <c r="V2278" t="s">
        <v>256</v>
      </c>
      <c r="W2278" t="str">
        <f t="shared" si="211"/>
        <v>db.pacientes.updateOne({"_id":ObjectId('61e34254ec4ec02e84f5dec8')},{ $set: { "seguimientos": [{"id": "2013","seccion1": {"fechaSeguimiento": "2013-10-24","institucion": "Hospital Victor J Vilela",</v>
      </c>
      <c r="X2278" t="str">
        <f t="shared" si="212"/>
        <v>"fallecimiento": "No","fechaFallecimiento": "","causaFallecimiento": "","nivelEducativo": "Terciario incompleto","actividadLaboral": "No trabaja","coberturaSocial": "Sí","tratamientoAntibioticoHospitalizado": "1","embarazo": "No"},</v>
      </c>
      <c r="Y2278" t="str">
        <f t="shared" si="213"/>
        <v>"seccion4": {"cultivos": "3"},"seccion5": {"toleranciaGlucosa": "Realizada","toleranciaGlucosaRealizada": "Intolerancia","vitaminaD": "","vitaminaDRealizada": "","inmunoglobulina": "Realizada",</v>
      </c>
      <c r="Z2278" t="str">
        <f t="shared" si="214"/>
        <v>"inmunoglobulinaRealizada": "&lt; 500"},"seccion6": {"actividadDeportiva": ""}}]}}, { upsert: true } );</v>
      </c>
      <c r="AA2278" t="str">
        <f t="shared" si="215"/>
        <v>db.pacientes.updateOne({"_id":ObjectId('61e34254ec4ec02e84f5dec8')},{ $set: { "seguimientos": [{"id": "2013","seccion1": {"fechaSeguimiento": "2013-10-24","institucion": "Hospital Victor J Vilela","fallecimiento": "No","fechaFallecimiento": "","causaFallecimiento": "","nivelEducativo": "Terciario incompleto","actividadLaboral": "No trabaja","coberturaSocial": "Sí","tratamientoAntibioticoHospitalizado": "1","embarazo": "No"},"seccion4": {"cultivos": "3"},"seccion5": {"toleranciaGlucosa": "Realizada","toleranciaGlucosaRealizada": "Intolerancia","vitaminaD": "","vitaminaDRealizada": "","inmunoglobulina": "Realizada","inmunoglobulinaRealizada": "&lt; 500"},"seccion6": {"actividadDeportiva": ""}}]}}, { upsert: true } );</v>
      </c>
    </row>
    <row r="2279" spans="1:27" x14ac:dyDescent="0.3">
      <c r="A2279" t="s">
        <v>1410</v>
      </c>
      <c r="B2279">
        <v>999</v>
      </c>
      <c r="C2279">
        <v>2014</v>
      </c>
      <c r="D2279" s="5">
        <v>41907</v>
      </c>
      <c r="E2279" s="5" t="str">
        <f t="shared" si="210"/>
        <v>2014-9-25</v>
      </c>
      <c r="F2279" t="s">
        <v>411</v>
      </c>
      <c r="G2279" t="s">
        <v>35</v>
      </c>
      <c r="J2279" t="s">
        <v>52</v>
      </c>
      <c r="K2279" t="s">
        <v>53</v>
      </c>
      <c r="L2279" t="s">
        <v>281</v>
      </c>
      <c r="M2279" t="s">
        <v>37</v>
      </c>
      <c r="O2279" t="s">
        <v>48</v>
      </c>
      <c r="P2279" t="s">
        <v>261</v>
      </c>
      <c r="Q2279" t="s">
        <v>34</v>
      </c>
      <c r="R2279" t="s">
        <v>256</v>
      </c>
      <c r="S2279" t="s">
        <v>256</v>
      </c>
      <c r="T2279" t="s">
        <v>261</v>
      </c>
      <c r="U2279" t="s">
        <v>40</v>
      </c>
      <c r="V2279" t="s">
        <v>281</v>
      </c>
      <c r="W2279" t="str">
        <f t="shared" si="211"/>
        <v>db.pacientes.updateOne({"_id":ObjectId('61e34254ec4ec02e84f5dec8')},{ $set: { "seguimientos": [{"id": "2014","seccion1": {"fechaSeguimiento": "2014-9-25","institucion": "Hospital Victor J Vilela",</v>
      </c>
      <c r="X2279" t="str">
        <f t="shared" si="212"/>
        <v>"fallecimiento": "No","fechaFallecimiento": "","causaFallecimiento": "","nivelEducativo": "Terciario incompleto","actividadLaboral": "Trabaja, parcial","coberturaSocial": "Sí","tratamientoAntibioticoHospitalizado": "2","embarazo": ""},</v>
      </c>
      <c r="Y2279" t="str">
        <f t="shared" si="213"/>
        <v>"seccion4": {"cultivos": "5"},"seccion5": {"toleranciaGlucosa": "Realizada","toleranciaGlucosaRealizada": "Normal","vitaminaD": "","vitaminaDRealizada": "","inmunoglobulina": "Realizada",</v>
      </c>
      <c r="Z2279" t="str">
        <f t="shared" si="214"/>
        <v>"inmunoglobulinaRealizada": "&lt; 500"},"seccion6": {"actividadDeportiva": "Sí"}}]}}, { upsert: true } );</v>
      </c>
      <c r="AA2279" t="str">
        <f t="shared" si="215"/>
        <v>db.pacientes.updateOne({"_id":ObjectId('61e34254ec4ec02e84f5dec8')},{ $set: { "seguimientos": [{"id": "2014","seccion1": {"fechaSeguimiento": "2014-9-25","institucion": "Hospital Victor J Vilela","fallecimiento": "No","fechaFallecimiento": "","causaFallecimiento": "","nivelEducativo": "Terciario incompleto","actividadLaboral": "Trabaja, parcial","coberturaSocial": "Sí","tratamientoAntibioticoHospitalizado": "2","embarazo": ""},"seccion4": {"cultivos": "5"},"seccion5": {"toleranciaGlucosa": "Realizada","toleranciaGlucosaRealizada": "Normal","vitaminaD": "","vitaminaDRealizada": "","inmunoglobulina": "Realizada","inmunoglobulinaRealizada": "&lt; 500"},"seccion6": {"actividadDeportiva": "Sí"}}]}}, { upsert: true } );</v>
      </c>
    </row>
    <row r="2280" spans="1:27" x14ac:dyDescent="0.3">
      <c r="A2280" t="s">
        <v>1411</v>
      </c>
      <c r="B2280">
        <v>1000</v>
      </c>
      <c r="C2280">
        <v>2012</v>
      </c>
      <c r="D2280" s="5">
        <v>40962</v>
      </c>
      <c r="E2280" s="5" t="str">
        <f t="shared" si="210"/>
        <v>2012-2-23</v>
      </c>
      <c r="F2280" t="s">
        <v>411</v>
      </c>
      <c r="G2280" t="s">
        <v>35</v>
      </c>
      <c r="J2280" t="s">
        <v>38</v>
      </c>
      <c r="L2280" t="s">
        <v>281</v>
      </c>
      <c r="N2280" t="s">
        <v>35</v>
      </c>
      <c r="O2280" t="s">
        <v>45</v>
      </c>
      <c r="P2280" t="s">
        <v>118</v>
      </c>
      <c r="Q2280" t="s">
        <v>256</v>
      </c>
      <c r="R2280" t="s">
        <v>256</v>
      </c>
      <c r="S2280" t="s">
        <v>256</v>
      </c>
      <c r="T2280" t="s">
        <v>261</v>
      </c>
      <c r="U2280" t="s">
        <v>40</v>
      </c>
      <c r="V2280" t="s">
        <v>256</v>
      </c>
      <c r="W2280" t="str">
        <f t="shared" si="211"/>
        <v>db.pacientes.updateOne({"_id":ObjectId('61e34254ec4ec02e84f5dec9')},{ $set: { "seguimientos": [{"id": "2012","seccion1": {"fechaSeguimiento": "2012-2-23","institucion": "Hospital Victor J Vilela",</v>
      </c>
      <c r="X2280" t="str">
        <f t="shared" si="212"/>
        <v>"fallecimiento": "No","fechaFallecimiento": "","causaFallecimiento": "","nivelEducativo": "Primaria incompleta","actividadLaboral": "","coberturaSocial": "Sí","tratamientoAntibioticoHospitalizado": "","embarazo": "No"},</v>
      </c>
      <c r="Y2280" t="str">
        <f t="shared" si="213"/>
        <v>"seccion4": {"cultivos": "1"},"seccion5": {"toleranciaGlucosa": "No realizada","toleranciaGlucosaRealizada": "","vitaminaD": "","vitaminaDRealizada": "","inmunoglobulina": "Realizada",</v>
      </c>
      <c r="Z2280" t="str">
        <f t="shared" si="214"/>
        <v>"inmunoglobulinaRealizada": "&lt; 500"},"seccion6": {"actividadDeportiva": ""}}]}}, { upsert: true } );</v>
      </c>
      <c r="AA2280" t="str">
        <f t="shared" si="215"/>
        <v>db.pacientes.updateOne({"_id":ObjectId('61e34254ec4ec02e84f5dec9')},{ $set: { "seguimientos": [{"id": "2012","seccion1": {"fechaSeguimiento": "2012-2-23","institucion": "Hospital Victor J Vilela","fallecimiento": "No","fechaFallecimiento": "","causaFallecimiento": "","nivelEducativo": "Primaria incompleta","actividadLaboral": "","coberturaSocial": "Sí","tratamientoAntibioticoHospitalizado": "","embarazo": "No"},"seccion4": {"cultivos": "1"},"seccion5": {"toleranciaGlucosa": "No realizada","toleranciaGlucosaRealizada": "","vitaminaD": "","vitaminaDRealizada": "","inmunoglobulina": "Realizada","inmunoglobulinaRealizada": "&lt; 500"},"seccion6": {"actividadDeportiva": ""}}]}}, { upsert: true } );</v>
      </c>
    </row>
    <row r="2281" spans="1:27" x14ac:dyDescent="0.3">
      <c r="A2281" t="s">
        <v>1411</v>
      </c>
      <c r="B2281">
        <v>1000</v>
      </c>
      <c r="C2281">
        <v>2012</v>
      </c>
      <c r="D2281" s="5">
        <v>40962</v>
      </c>
      <c r="E2281" s="5" t="str">
        <f t="shared" si="210"/>
        <v>2012-2-23</v>
      </c>
      <c r="F2281" t="s">
        <v>411</v>
      </c>
      <c r="G2281" t="s">
        <v>35</v>
      </c>
      <c r="J2281" t="s">
        <v>38</v>
      </c>
      <c r="L2281" t="s">
        <v>281</v>
      </c>
      <c r="N2281" t="s">
        <v>35</v>
      </c>
      <c r="O2281" t="s">
        <v>45</v>
      </c>
      <c r="P2281" t="s">
        <v>118</v>
      </c>
      <c r="Q2281" t="s">
        <v>256</v>
      </c>
      <c r="R2281" t="s">
        <v>256</v>
      </c>
      <c r="S2281" t="s">
        <v>256</v>
      </c>
      <c r="T2281" t="s">
        <v>261</v>
      </c>
      <c r="U2281" t="s">
        <v>40</v>
      </c>
      <c r="V2281" t="s">
        <v>256</v>
      </c>
      <c r="W2281" t="str">
        <f t="shared" si="211"/>
        <v>db.pacientes.updateOne({"_id":ObjectId('61e34254ec4ec02e84f5dec9')},{ $set: { "seguimientos": [{"id": "2012","seccion1": {"fechaSeguimiento": "2012-2-23","institucion": "Hospital Victor J Vilela",</v>
      </c>
      <c r="X2281" t="str">
        <f t="shared" si="212"/>
        <v>"fallecimiento": "No","fechaFallecimiento": "","causaFallecimiento": "","nivelEducativo": "Primaria incompleta","actividadLaboral": "","coberturaSocial": "Sí","tratamientoAntibioticoHospitalizado": "","embarazo": "No"},</v>
      </c>
      <c r="Y2281" t="str">
        <f t="shared" si="213"/>
        <v>"seccion4": {"cultivos": "1"},"seccion5": {"toleranciaGlucosa": "No realizada","toleranciaGlucosaRealizada": "","vitaminaD": "","vitaminaDRealizada": "","inmunoglobulina": "Realizada",</v>
      </c>
      <c r="Z2281" t="str">
        <f t="shared" si="214"/>
        <v>"inmunoglobulinaRealizada": "&lt; 500"},"seccion6": {"actividadDeportiva": ""}}]}}, { upsert: true } );</v>
      </c>
      <c r="AA2281" t="str">
        <f t="shared" si="215"/>
        <v>db.pacientes.updateOne({"_id":ObjectId('61e34254ec4ec02e84f5dec9')},{ $set: { "seguimientos": [{"id": "2012","seccion1": {"fechaSeguimiento": "2012-2-23","institucion": "Hospital Victor J Vilela","fallecimiento": "No","fechaFallecimiento": "","causaFallecimiento": "","nivelEducativo": "Primaria incompleta","actividadLaboral": "","coberturaSocial": "Sí","tratamientoAntibioticoHospitalizado": "","embarazo": "No"},"seccion4": {"cultivos": "1"},"seccion5": {"toleranciaGlucosa": "No realizada","toleranciaGlucosaRealizada": "","vitaminaD": "","vitaminaDRealizada": "","inmunoglobulina": "Realizada","inmunoglobulinaRealizada": "&lt; 500"},"seccion6": {"actividadDeportiva": ""}}]}}, { upsert: true } );</v>
      </c>
    </row>
    <row r="2282" spans="1:27" x14ac:dyDescent="0.3">
      <c r="A2282" t="s">
        <v>1411</v>
      </c>
      <c r="B2282">
        <v>1000</v>
      </c>
      <c r="C2282">
        <v>2013</v>
      </c>
      <c r="D2282" s="5">
        <v>41480</v>
      </c>
      <c r="E2282" s="5" t="str">
        <f t="shared" si="210"/>
        <v>2013-7-25</v>
      </c>
      <c r="F2282" t="s">
        <v>411</v>
      </c>
      <c r="G2282" t="s">
        <v>35</v>
      </c>
      <c r="J2282" t="s">
        <v>61</v>
      </c>
      <c r="L2282" t="s">
        <v>281</v>
      </c>
      <c r="M2282" t="s">
        <v>45</v>
      </c>
      <c r="N2282" t="s">
        <v>35</v>
      </c>
      <c r="O2282" t="s">
        <v>46</v>
      </c>
      <c r="P2282" t="s">
        <v>118</v>
      </c>
      <c r="Q2282" t="s">
        <v>256</v>
      </c>
      <c r="R2282" t="s">
        <v>256</v>
      </c>
      <c r="S2282" t="s">
        <v>256</v>
      </c>
      <c r="T2282" t="s">
        <v>261</v>
      </c>
      <c r="U2282" t="s">
        <v>40</v>
      </c>
      <c r="V2282" t="s">
        <v>256</v>
      </c>
      <c r="W2282" t="str">
        <f t="shared" si="211"/>
        <v>db.pacientes.updateOne({"_id":ObjectId('61e34254ec4ec02e84f5dec9')},{ $set: { "seguimientos": [{"id": "2013","seccion1": {"fechaSeguimiento": "2013-7-25","institucion": "Hospital Victor J Vilela",</v>
      </c>
      <c r="X2282" t="str">
        <f t="shared" si="212"/>
        <v>"fallecimiento": "No","fechaFallecimiento": "","causaFallecimiento": "","nivelEducativo": "Secundaria incompleta","actividadLaboral": "","coberturaSocial": "Sí","tratamientoAntibioticoHospitalizado": "1","embarazo": "No"},</v>
      </c>
      <c r="Y2282" t="str">
        <f t="shared" si="213"/>
        <v>"seccion4": {"cultivos": "3"},"seccion5": {"toleranciaGlucosa": "No realizada","toleranciaGlucosaRealizada": "","vitaminaD": "","vitaminaDRealizada": "","inmunoglobulina": "Realizada",</v>
      </c>
      <c r="Z2282" t="str">
        <f t="shared" si="214"/>
        <v>"inmunoglobulinaRealizada": "&lt; 500"},"seccion6": {"actividadDeportiva": ""}}]}}, { upsert: true } );</v>
      </c>
      <c r="AA2282" t="str">
        <f t="shared" si="215"/>
        <v>db.pacientes.updateOne({"_id":ObjectId('61e34254ec4ec02e84f5dec9')},{ $set: { "seguimientos": [{"id": "2013","seccion1": {"fechaSeguimiento": "2013-7-25","institucion": "Hospital Victor J Vilela","fallecimiento": "No","fechaFallecimiento": "","causaFallecimiento": "","nivelEducativo": "Secundaria incompleta","actividadLaboral": "","coberturaSocial": "Sí","tratamientoAntibioticoHospitalizado": "1","embarazo": "No"},"seccion4": {"cultivos": "3"},"seccion5": {"toleranciaGlucosa": "No realizada","toleranciaGlucosaRealizada": "","vitaminaD": "","vitaminaDRealizada": "","inmunoglobulina": "Realizada","inmunoglobulinaRealizada": "&lt; 500"},"seccion6": {"actividadDeportiva": ""}}]}}, { upsert: true } );</v>
      </c>
    </row>
    <row r="2283" spans="1:27" x14ac:dyDescent="0.3">
      <c r="A2283" t="s">
        <v>1411</v>
      </c>
      <c r="B2283">
        <v>1000</v>
      </c>
      <c r="C2283">
        <v>2013</v>
      </c>
      <c r="D2283" s="5">
        <v>41480</v>
      </c>
      <c r="E2283" s="5" t="str">
        <f t="shared" si="210"/>
        <v>2013-7-25</v>
      </c>
      <c r="F2283" t="s">
        <v>411</v>
      </c>
      <c r="G2283" t="s">
        <v>35</v>
      </c>
      <c r="J2283" t="s">
        <v>61</v>
      </c>
      <c r="L2283" t="s">
        <v>281</v>
      </c>
      <c r="M2283" t="s">
        <v>45</v>
      </c>
      <c r="N2283" t="s">
        <v>35</v>
      </c>
      <c r="O2283" t="s">
        <v>46</v>
      </c>
      <c r="P2283" t="s">
        <v>118</v>
      </c>
      <c r="Q2283" t="s">
        <v>256</v>
      </c>
      <c r="R2283" t="s">
        <v>256</v>
      </c>
      <c r="S2283" t="s">
        <v>256</v>
      </c>
      <c r="T2283" t="s">
        <v>261</v>
      </c>
      <c r="U2283" t="s">
        <v>40</v>
      </c>
      <c r="V2283" t="s">
        <v>256</v>
      </c>
      <c r="W2283" t="str">
        <f t="shared" si="211"/>
        <v>db.pacientes.updateOne({"_id":ObjectId('61e34254ec4ec02e84f5dec9')},{ $set: { "seguimientos": [{"id": "2013","seccion1": {"fechaSeguimiento": "2013-7-25","institucion": "Hospital Victor J Vilela",</v>
      </c>
      <c r="X2283" t="str">
        <f t="shared" si="212"/>
        <v>"fallecimiento": "No","fechaFallecimiento": "","causaFallecimiento": "","nivelEducativo": "Secundaria incompleta","actividadLaboral": "","coberturaSocial": "Sí","tratamientoAntibioticoHospitalizado": "1","embarazo": "No"},</v>
      </c>
      <c r="Y2283" t="str">
        <f t="shared" si="213"/>
        <v>"seccion4": {"cultivos": "3"},"seccion5": {"toleranciaGlucosa": "No realizada","toleranciaGlucosaRealizada": "","vitaminaD": "","vitaminaDRealizada": "","inmunoglobulina": "Realizada",</v>
      </c>
      <c r="Z2283" t="str">
        <f t="shared" si="214"/>
        <v>"inmunoglobulinaRealizada": "&lt; 500"},"seccion6": {"actividadDeportiva": ""}}]}}, { upsert: true } );</v>
      </c>
      <c r="AA2283" t="str">
        <f t="shared" si="215"/>
        <v>db.pacientes.updateOne({"_id":ObjectId('61e34254ec4ec02e84f5dec9')},{ $set: { "seguimientos": [{"id": "2013","seccion1": {"fechaSeguimiento": "2013-7-25","institucion": "Hospital Victor J Vilela","fallecimiento": "No","fechaFallecimiento": "","causaFallecimiento": "","nivelEducativo": "Secundaria incompleta","actividadLaboral": "","coberturaSocial": "Sí","tratamientoAntibioticoHospitalizado": "1","embarazo": "No"},"seccion4": {"cultivos": "3"},"seccion5": {"toleranciaGlucosa": "No realizada","toleranciaGlucosaRealizada": "","vitaminaD": "","vitaminaDRealizada": "","inmunoglobulina": "Realizada","inmunoglobulinaRealizada": "&lt; 500"},"seccion6": {"actividadDeportiva": ""}}]}}, { upsert: true } );</v>
      </c>
    </row>
    <row r="2284" spans="1:27" x14ac:dyDescent="0.3">
      <c r="A2284" t="s">
        <v>1411</v>
      </c>
      <c r="B2284">
        <v>1000</v>
      </c>
      <c r="C2284">
        <v>2014</v>
      </c>
      <c r="D2284" s="5">
        <v>41830</v>
      </c>
      <c r="E2284" s="5" t="str">
        <f t="shared" si="210"/>
        <v>2014-7-10</v>
      </c>
      <c r="F2284" t="s">
        <v>411</v>
      </c>
      <c r="G2284" t="s">
        <v>35</v>
      </c>
      <c r="J2284" t="s">
        <v>61</v>
      </c>
      <c r="L2284" t="s">
        <v>281</v>
      </c>
      <c r="O2284" t="s">
        <v>45</v>
      </c>
      <c r="P2284" t="s">
        <v>118</v>
      </c>
      <c r="Q2284" t="s">
        <v>256</v>
      </c>
      <c r="R2284" t="s">
        <v>256</v>
      </c>
      <c r="S2284" t="s">
        <v>256</v>
      </c>
      <c r="T2284" t="s">
        <v>261</v>
      </c>
      <c r="U2284" t="s">
        <v>40</v>
      </c>
      <c r="V2284" t="s">
        <v>281</v>
      </c>
      <c r="W2284" t="str">
        <f t="shared" si="211"/>
        <v>db.pacientes.updateOne({"_id":ObjectId('61e34254ec4ec02e84f5dec9')},{ $set: { "seguimientos": [{"id": "2014","seccion1": {"fechaSeguimiento": "2014-7-10","institucion": "Hospital Victor J Vilela",</v>
      </c>
      <c r="X2284" t="str">
        <f t="shared" si="212"/>
        <v>"fallecimiento": "No","fechaFallecimiento": "","causaFallecimiento": "","nivelEducativo": "Secundaria incompleta","actividadLaboral": "","coberturaSocial": "Sí","tratamientoAntibioticoHospitalizado": "","embarazo": ""},</v>
      </c>
      <c r="Y2284" t="str">
        <f t="shared" si="213"/>
        <v>"seccion4": {"cultivos": "1"},"seccion5": {"toleranciaGlucosa": "No realizada","toleranciaGlucosaRealizada": "","vitaminaD": "","vitaminaDRealizada": "","inmunoglobulina": "Realizada",</v>
      </c>
      <c r="Z2284" t="str">
        <f t="shared" si="214"/>
        <v>"inmunoglobulinaRealizada": "&lt; 500"},"seccion6": {"actividadDeportiva": "Sí"}}]}}, { upsert: true } );</v>
      </c>
      <c r="AA2284" t="str">
        <f t="shared" si="215"/>
        <v>db.pacientes.updateOne({"_id":ObjectId('61e34254ec4ec02e84f5dec9')},{ $set: { "seguimientos": [{"id": "2014","seccion1": {"fechaSeguimiento": "2014-7-10","institucion": "Hospital Victor J Vilela","fallecimiento": "No","fechaFallecimiento": "","causaFallecimiento": "","nivelEducativo": "Secundaria incompleta","actividadLaboral": "","coberturaSocial": "Sí","tratamientoAntibioticoHospitalizado": "","embarazo": ""},"seccion4": {"cultivos": "1"},"seccion5": {"toleranciaGlucosa": "No realizada","toleranciaGlucosaRealizada": "","vitaminaD": "","vitaminaDRealizada": "","inmunoglobulina": "Realizada","inmunoglobulinaRealizada": "&lt; 500"},"seccion6": {"actividadDeportiva": "Sí"}}]}}, { upsert: true } );</v>
      </c>
    </row>
    <row r="2285" spans="1:27" x14ac:dyDescent="0.3">
      <c r="A2285" t="s">
        <v>1412</v>
      </c>
      <c r="B2285">
        <v>1001</v>
      </c>
      <c r="C2285">
        <v>2014</v>
      </c>
      <c r="D2285" s="5">
        <v>41745</v>
      </c>
      <c r="E2285" s="5" t="str">
        <f t="shared" si="210"/>
        <v>2014-4-16</v>
      </c>
      <c r="F2285" t="s">
        <v>444</v>
      </c>
      <c r="G2285" t="s">
        <v>35</v>
      </c>
      <c r="J2285" t="s">
        <v>57</v>
      </c>
      <c r="L2285" t="s">
        <v>281</v>
      </c>
      <c r="M2285" t="s">
        <v>37</v>
      </c>
      <c r="N2285" t="s">
        <v>35</v>
      </c>
      <c r="O2285" t="s">
        <v>41</v>
      </c>
      <c r="P2285" t="s">
        <v>118</v>
      </c>
      <c r="Q2285" t="s">
        <v>256</v>
      </c>
      <c r="R2285" t="s">
        <v>256</v>
      </c>
      <c r="S2285" t="s">
        <v>256</v>
      </c>
      <c r="T2285" t="s">
        <v>261</v>
      </c>
      <c r="U2285" t="s">
        <v>40</v>
      </c>
      <c r="V2285" t="s">
        <v>256</v>
      </c>
      <c r="W2285" t="str">
        <f t="shared" si="211"/>
        <v>db.pacientes.updateOne({"_id":ObjectId('61e34254ec4ec02e84f5deca')},{ $set: { "seguimientos": [{"id": "2014","seccion1": {"fechaSeguimiento": "2014-4-16","institucion": "Clinica San Lucas",</v>
      </c>
      <c r="X2285" t="str">
        <f t="shared" si="212"/>
        <v>"fallecimiento": "No","fechaFallecimiento": "","causaFallecimiento": "","nivelEducativo": "Analfabeta","actividadLaboral": "","coberturaSocial": "Sí","tratamientoAntibioticoHospitalizado": "2","embarazo": "No"},</v>
      </c>
      <c r="Y2285" t="str">
        <f t="shared" si="213"/>
        <v>"seccion4": {"cultivos": "6"},"seccion5": {"toleranciaGlucosa": "No realizada","toleranciaGlucosaRealizada": "","vitaminaD": "","vitaminaDRealizada": "","inmunoglobulina": "Realizada",</v>
      </c>
      <c r="Z2285" t="str">
        <f t="shared" si="214"/>
        <v>"inmunoglobulinaRealizada": "&lt; 500"},"seccion6": {"actividadDeportiva": ""}}]}}, { upsert: true } );</v>
      </c>
      <c r="AA2285" t="str">
        <f t="shared" si="215"/>
        <v>db.pacientes.updateOne({"_id":ObjectId('61e34254ec4ec02e84f5deca')},{ $set: { "seguimientos": [{"id": "2014","seccion1": {"fechaSeguimiento": "2014-4-16","institucion": "Clinica San Lucas","fallecimiento": "No","fechaFallecimiento": "","causaFallecimiento": "","nivelEducativo": "Analfabeta","actividadLaboral": "","coberturaSocial": "Sí","tratamientoAntibioticoHospitalizado": "2","embarazo": "No"},"seccion4": {"cultivos": "6"},"seccion5": {"toleranciaGlucosa": "No realizada","toleranciaGlucosaRealizada": "","vitaminaD": "","vitaminaDRealizada": "","inmunoglobulina": "Realizada","inmunoglobulinaRealizada": "&lt; 500"},"seccion6": {"actividadDeportiva": ""}}]}}, { upsert: true } );</v>
      </c>
    </row>
    <row r="2286" spans="1:27" x14ac:dyDescent="0.3">
      <c r="A2286" t="s">
        <v>1412</v>
      </c>
      <c r="B2286">
        <v>1001</v>
      </c>
      <c r="C2286">
        <v>2014</v>
      </c>
      <c r="D2286" s="5">
        <v>41745</v>
      </c>
      <c r="E2286" s="5" t="str">
        <f t="shared" si="210"/>
        <v>2014-4-16</v>
      </c>
      <c r="F2286" t="s">
        <v>444</v>
      </c>
      <c r="G2286" t="s">
        <v>35</v>
      </c>
      <c r="J2286" t="s">
        <v>57</v>
      </c>
      <c r="L2286" t="s">
        <v>281</v>
      </c>
      <c r="N2286" t="s">
        <v>35</v>
      </c>
      <c r="P2286" t="s">
        <v>118</v>
      </c>
      <c r="Q2286" t="s">
        <v>256</v>
      </c>
      <c r="R2286" t="s">
        <v>256</v>
      </c>
      <c r="S2286" t="s">
        <v>256</v>
      </c>
      <c r="T2286" t="s">
        <v>256</v>
      </c>
      <c r="U2286" t="s">
        <v>256</v>
      </c>
      <c r="V2286" t="s">
        <v>256</v>
      </c>
      <c r="W2286" t="str">
        <f t="shared" si="211"/>
        <v>db.pacientes.updateOne({"_id":ObjectId('61e34254ec4ec02e84f5deca')},{ $set: { "seguimientos": [{"id": "2014","seccion1": {"fechaSeguimiento": "2014-4-16","institucion": "Clinica San Lucas",</v>
      </c>
      <c r="X2286" t="str">
        <f t="shared" si="212"/>
        <v>"fallecimiento": "No","fechaFallecimiento": "","causaFallecimiento": "","nivelEducativo": "Analfabeta","actividadLaboral": "","coberturaSocial": "Sí","tratamientoAntibioticoHospitalizado": "","embarazo": "No"},</v>
      </c>
      <c r="Y2286" t="str">
        <f t="shared" si="213"/>
        <v>"seccion4": {"cultivos": ""},"seccion5": {"toleranciaGlucosa": "No realizada","toleranciaGlucosaRealizada": "","vitaminaD": "","vitaminaDRealizada": "","inmunoglobulina": "",</v>
      </c>
      <c r="Z2286" t="str">
        <f t="shared" si="214"/>
        <v>"inmunoglobulinaRealizada": ""},"seccion6": {"actividadDeportiva": ""}}]}}, { upsert: true } );</v>
      </c>
      <c r="AA2286" t="str">
        <f t="shared" si="215"/>
        <v>db.pacientes.updateOne({"_id":ObjectId('61e34254ec4ec02e84f5deca')},{ $set: { "seguimientos": [{"id": "2014","seccion1": {"fechaSeguimiento": "2014-4-16","institucion": "Clinica San Lucas","fallecimiento": "No","fechaFallecimiento": "","causaFallecimiento": "","nivelEducativo": "Analfabeta","actividadLaboral": "","coberturaSocial": "Sí","tratamientoAntibioticoHospitalizado": "","embarazo": "No"},"seccion4":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2287" spans="1:27" x14ac:dyDescent="0.3">
      <c r="A2287" t="s">
        <v>1412</v>
      </c>
      <c r="B2287">
        <v>1001</v>
      </c>
      <c r="C2287">
        <v>2015</v>
      </c>
      <c r="D2287" s="5">
        <v>42011</v>
      </c>
      <c r="E2287" s="5" t="str">
        <f t="shared" si="210"/>
        <v>2015-1-7</v>
      </c>
      <c r="F2287" t="s">
        <v>444</v>
      </c>
      <c r="G2287" t="s">
        <v>35</v>
      </c>
      <c r="J2287" t="s">
        <v>57</v>
      </c>
      <c r="L2287" t="s">
        <v>281</v>
      </c>
      <c r="M2287" t="s">
        <v>46</v>
      </c>
      <c r="N2287" t="s">
        <v>35</v>
      </c>
      <c r="O2287" t="s">
        <v>41</v>
      </c>
      <c r="P2287" t="s">
        <v>118</v>
      </c>
      <c r="Q2287" t="s">
        <v>256</v>
      </c>
      <c r="R2287" t="s">
        <v>256</v>
      </c>
      <c r="S2287" t="s">
        <v>256</v>
      </c>
      <c r="T2287" t="s">
        <v>261</v>
      </c>
      <c r="U2287" t="s">
        <v>40</v>
      </c>
      <c r="V2287" t="s">
        <v>281</v>
      </c>
      <c r="W2287" t="str">
        <f t="shared" si="211"/>
        <v>db.pacientes.updateOne({"_id":ObjectId('61e34254ec4ec02e84f5deca')},{ $set: { "seguimientos": [{"id": "2015","seccion1": {"fechaSeguimiento": "2015-1-7","institucion": "Clinica San Lucas",</v>
      </c>
      <c r="X2287" t="str">
        <f t="shared" si="212"/>
        <v>"fallecimiento": "No","fechaFallecimiento": "","causaFallecimiento": "","nivelEducativo": "Analfabeta","actividadLaboral": "","coberturaSocial": "Sí","tratamientoAntibioticoHospitalizado": "3","embarazo": "No"},</v>
      </c>
      <c r="Y2287" t="str">
        <f t="shared" si="213"/>
        <v>"seccion4": {"cultivos": "6"},"seccion5": {"toleranciaGlucosa": "No realizada","toleranciaGlucosaRealizada": "","vitaminaD": "","vitaminaDRealizada": "","inmunoglobulina": "Realizada",</v>
      </c>
      <c r="Z2287" t="str">
        <f t="shared" si="214"/>
        <v>"inmunoglobulinaRealizada": "&lt; 500"},"seccion6": {"actividadDeportiva": "Sí"}}]}}, { upsert: true } );</v>
      </c>
      <c r="AA2287" t="str">
        <f t="shared" si="215"/>
        <v>db.pacientes.updateOne({"_id":ObjectId('61e34254ec4ec02e84f5deca')},{ $set: { "seguimientos": [{"id": "2015","seccion1": {"fechaSeguimiento": "2015-1-7","institucion": "Clinica San Lucas","fallecimiento": "No","fechaFallecimiento": "","causaFallecimiento": "","nivelEducativo": "Analfabeta","actividadLaboral": "","coberturaSocial": "Sí","tratamientoAntibioticoHospitalizado": "3","embarazo": "No"},"seccion4": {"cultivos": "6"},"seccion5": {"toleranciaGlucosa": "No realizada","toleranciaGlucosaRealizada": "","vitaminaD": "","vitaminaDRealizada": "","inmunoglobulina": "Realizada","inmunoglobulinaRealizada": "&lt; 500"},"seccion6": {"actividadDeportiva": "Sí"}}]}}, { upsert: true } );</v>
      </c>
    </row>
    <row r="2288" spans="1:27" x14ac:dyDescent="0.3">
      <c r="A2288" t="s">
        <v>1412</v>
      </c>
      <c r="B2288">
        <v>1001</v>
      </c>
      <c r="C2288">
        <v>2016</v>
      </c>
      <c r="D2288" s="5">
        <v>42376</v>
      </c>
      <c r="E2288" s="5" t="str">
        <f t="shared" si="210"/>
        <v>2016-1-7</v>
      </c>
      <c r="F2288" t="s">
        <v>444</v>
      </c>
      <c r="G2288" t="s">
        <v>35</v>
      </c>
      <c r="P2288" t="s">
        <v>118</v>
      </c>
      <c r="Q2288" t="s">
        <v>256</v>
      </c>
      <c r="R2288" t="s">
        <v>256</v>
      </c>
      <c r="S2288" t="s">
        <v>256</v>
      </c>
      <c r="T2288" t="s">
        <v>256</v>
      </c>
      <c r="U2288" t="s">
        <v>256</v>
      </c>
      <c r="V2288" t="s">
        <v>256</v>
      </c>
      <c r="W2288" t="str">
        <f t="shared" si="211"/>
        <v>db.pacientes.updateOne({"_id":ObjectId('61e34254ec4ec02e84f5deca')},{ $set: { "seguimientos": [{"id": "2016","seccion1": {"fechaSeguimiento": "2016-1-7","institucion": "Clinica San Lucas",</v>
      </c>
      <c r="X2288" t="str">
        <f t="shared" si="212"/>
        <v>"fallecimiento": "No","fechaFallecimiento": "","causaFallecimiento": "","nivelEducativo": "","actividadLaboral": "","coberturaSocial": "","tratamientoAntibioticoHospitalizado": "","embarazo": ""},</v>
      </c>
      <c r="Y2288" t="str">
        <f t="shared" si="213"/>
        <v>"seccion4": {"cultivos": ""},"seccion5": {"toleranciaGlucosa": "No realizada","toleranciaGlucosaRealizada": "","vitaminaD": "","vitaminaDRealizada": "","inmunoglobulina": "",</v>
      </c>
      <c r="Z2288" t="str">
        <f t="shared" si="214"/>
        <v>"inmunoglobulinaRealizada": ""},"seccion6": {"actividadDeportiva": ""}}]}}, { upsert: true } );</v>
      </c>
      <c r="AA2288" t="str">
        <f t="shared" si="215"/>
        <v>db.pacientes.updateOne({"_id":ObjectId('61e34254ec4ec02e84f5deca')},{ $set: { "seguimientos": [{"id": "2016","seccion1": {"fechaSeguimiento": "2016-1-7","institucion": "Clinica San Lucas","fallecimiento": "No","fechaFallecimiento": "","causaFallecimiento": "","nivelEducativo": "","actividadLaboral": "","coberturaSocial": "","tratamientoAntibioticoHospitalizado": "","embarazo": ""},"seccion4":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2289" spans="1:27" x14ac:dyDescent="0.3">
      <c r="A2289" t="s">
        <v>1413</v>
      </c>
      <c r="B2289">
        <v>1002</v>
      </c>
      <c r="C2289">
        <v>2012</v>
      </c>
      <c r="D2289" s="5">
        <v>41117</v>
      </c>
      <c r="E2289" s="5" t="str">
        <f t="shared" si="210"/>
        <v>2012-7-27</v>
      </c>
      <c r="F2289" t="s">
        <v>1962</v>
      </c>
      <c r="G2289" t="s">
        <v>35</v>
      </c>
      <c r="J2289" t="s">
        <v>61</v>
      </c>
      <c r="L2289" t="s">
        <v>281</v>
      </c>
      <c r="N2289" t="s">
        <v>35</v>
      </c>
      <c r="O2289" t="s">
        <v>48</v>
      </c>
      <c r="P2289" t="s">
        <v>261</v>
      </c>
      <c r="Q2289" t="s">
        <v>34</v>
      </c>
      <c r="R2289" t="s">
        <v>256</v>
      </c>
      <c r="S2289" t="s">
        <v>256</v>
      </c>
      <c r="T2289" t="s">
        <v>256</v>
      </c>
      <c r="U2289" t="s">
        <v>256</v>
      </c>
      <c r="V2289" t="s">
        <v>256</v>
      </c>
      <c r="W2289" t="str">
        <f t="shared" si="211"/>
        <v>db.pacientes.updateOne({"_id":ObjectId('61e34254ec4ec02e84f5decb')},{ $set: { "seguimientos": [{"id": "2012","seccion1": {"fechaSeguimiento": "2012-7-27","institucion": "HOSPITAL de PEDIATRÍA Juan P. Garrahan",</v>
      </c>
      <c r="X2289" t="str">
        <f t="shared" si="212"/>
        <v>"fallecimiento": "No","fechaFallecimiento": "","causaFallecimiento": "","nivelEducativo": "Secundaria incompleta","actividadLaboral": "","coberturaSocial": "Sí","tratamientoAntibioticoHospitalizado": "","embarazo": "No"},</v>
      </c>
      <c r="Y2289" t="str">
        <f t="shared" si="213"/>
        <v>"seccion4": {"cultivos": "5"},"seccion5": {"toleranciaGlucosa": "Realizada","toleranciaGlucosaRealizada": "Normal","vitaminaD": "","vitaminaDRealizada": "","inmunoglobulina": "",</v>
      </c>
      <c r="Z2289" t="str">
        <f t="shared" si="214"/>
        <v>"inmunoglobulinaRealizada": ""},"seccion6": {"actividadDeportiva": ""}}]}}, { upsert: true } );</v>
      </c>
      <c r="AA2289" t="str">
        <f t="shared" si="215"/>
        <v>db.pacientes.updateOne({"_id":ObjectId('61e34254ec4ec02e84f5decb')},{ $set: { "seguimientos": [{"id": "2012","seccion1": {"fechaSeguimiento": "2012-7-27","institucion": "HOSPITAL de PEDIATRÍA Juan P. Garrahan","fallecimiento": "No","fechaFallecimiento": "","causaFallecimiento": "","nivelEducativo": "Secundaria incompleta","actividadLaboral": "","coberturaSocial": "Sí","tratamientoAntibioticoHospitalizado": "","embarazo": "No"},"seccion4": {"cultivos": "5"},"seccion5": {"toleranciaGlucosa": "Realizada","toleranciaGlucosaRealizada": "Normal","vitaminaD": "","vitaminaDRealizada": "","inmunoglobulina": "","inmunoglobulinaRealizada": ""},"seccion6": {"actividadDeportiva": ""}}]}}, { upsert: true } );</v>
      </c>
    </row>
    <row r="2290" spans="1:27" x14ac:dyDescent="0.3">
      <c r="A2290" t="s">
        <v>1413</v>
      </c>
      <c r="B2290">
        <v>1002</v>
      </c>
      <c r="C2290">
        <v>2013</v>
      </c>
      <c r="D2290" s="5">
        <v>41404</v>
      </c>
      <c r="E2290" s="5" t="str">
        <f t="shared" si="210"/>
        <v>2013-5-10</v>
      </c>
      <c r="F2290" t="s">
        <v>1962</v>
      </c>
      <c r="G2290" t="s">
        <v>35</v>
      </c>
      <c r="J2290" t="s">
        <v>61</v>
      </c>
      <c r="L2290" t="s">
        <v>281</v>
      </c>
      <c r="N2290" t="s">
        <v>35</v>
      </c>
      <c r="O2290" t="s">
        <v>48</v>
      </c>
      <c r="P2290" t="s">
        <v>261</v>
      </c>
      <c r="Q2290" t="s">
        <v>34</v>
      </c>
      <c r="R2290" t="s">
        <v>256</v>
      </c>
      <c r="S2290" t="s">
        <v>256</v>
      </c>
      <c r="T2290" t="s">
        <v>256</v>
      </c>
      <c r="U2290" t="s">
        <v>256</v>
      </c>
      <c r="V2290" t="s">
        <v>281</v>
      </c>
      <c r="W2290" t="str">
        <f t="shared" si="211"/>
        <v>db.pacientes.updateOne({"_id":ObjectId('61e34254ec4ec02e84f5decb')},{ $set: { "seguimientos": [{"id": "2013","seccion1": {"fechaSeguimiento": "2013-5-10","institucion": "HOSPITAL de PEDIATRÍA Juan P. Garrahan",</v>
      </c>
      <c r="X2290" t="str">
        <f t="shared" si="212"/>
        <v>"fallecimiento": "No","fechaFallecimiento": "","causaFallecimiento": "","nivelEducativo": "Secundaria incompleta","actividadLaboral": "","coberturaSocial": "Sí","tratamientoAntibioticoHospitalizado": "","embarazo": "No"},</v>
      </c>
      <c r="Y2290" t="str">
        <f t="shared" si="213"/>
        <v>"seccion4": {"cultivos": "5"},"seccion5": {"toleranciaGlucosa": "Realizada","toleranciaGlucosaRealizada": "Normal","vitaminaD": "","vitaminaDRealizada": "","inmunoglobulina": "",</v>
      </c>
      <c r="Z2290" t="str">
        <f t="shared" si="214"/>
        <v>"inmunoglobulinaRealizada": ""},"seccion6": {"actividadDeportiva": "Sí"}}]}}, { upsert: true } );</v>
      </c>
      <c r="AA2290" t="str">
        <f t="shared" si="215"/>
        <v>db.pacientes.updateOne({"_id":ObjectId('61e34254ec4ec02e84f5decb')},{ $set: { "seguimientos": [{"id": "2013","seccion1": {"fechaSeguimiento": "2013-5-10","institucion": "HOSPITAL de PEDIATRÍA Juan P. Garrahan","fallecimiento": "No","fechaFallecimiento": "","causaFallecimiento": "","nivelEducativo": "Secundaria incompleta","actividadLaboral": "","coberturaSocial": "Sí","tratamientoAntibioticoHospitalizado": "","embarazo": "No"},"seccion4": {"cultivos": "5"},"seccion5": {"toleranciaGlucosa": "Realizada","toleranciaGlucosaRealizada": "Normal","vitaminaD": "","vitaminaDRealizada": "","inmunoglobulina": "","inmunoglobulinaRealizada": ""},"seccion6": {"actividadDeportiva": "Sí"}}]}}, { upsert: true } );</v>
      </c>
    </row>
    <row r="2291" spans="1:27" x14ac:dyDescent="0.3">
      <c r="A2291" t="s">
        <v>1413</v>
      </c>
      <c r="B2291">
        <v>1002</v>
      </c>
      <c r="C2291">
        <v>2014</v>
      </c>
      <c r="D2291" s="5">
        <v>41768</v>
      </c>
      <c r="E2291" s="5" t="str">
        <f t="shared" si="210"/>
        <v>2014-5-9</v>
      </c>
      <c r="F2291" t="s">
        <v>1962</v>
      </c>
      <c r="G2291" t="s">
        <v>35</v>
      </c>
      <c r="L2291" t="s">
        <v>281</v>
      </c>
      <c r="N2291" t="s">
        <v>35</v>
      </c>
      <c r="O2291" t="s">
        <v>48</v>
      </c>
      <c r="P2291" t="s">
        <v>261</v>
      </c>
      <c r="Q2291" t="s">
        <v>34</v>
      </c>
      <c r="R2291" t="s">
        <v>118</v>
      </c>
      <c r="S2291" t="s">
        <v>256</v>
      </c>
      <c r="T2291" t="s">
        <v>261</v>
      </c>
      <c r="U2291" t="s">
        <v>40</v>
      </c>
      <c r="V2291" t="s">
        <v>281</v>
      </c>
      <c r="W2291" t="str">
        <f t="shared" si="211"/>
        <v>db.pacientes.updateOne({"_id":ObjectId('61e34254ec4ec02e84f5decb')},{ $set: { "seguimientos": [{"id": "2014","seccion1": {"fechaSeguimiento": "2014-5-9","institucion": "HOSPITAL de PEDIATRÍA Juan P. Garrahan",</v>
      </c>
      <c r="X2291" t="str">
        <f t="shared" si="212"/>
        <v>"fallecimiento": "No","fechaFallecimiento": "","causaFallecimiento": "","nivelEducativo": "","actividadLaboral": "","coberturaSocial": "Sí","tratamientoAntibioticoHospitalizado": "","embarazo": "No"},</v>
      </c>
      <c r="Y2291" t="str">
        <f t="shared" si="213"/>
        <v>"seccion4": {"cultivos": "5"},"seccion5": {"toleranciaGlucosa": "Realizada","toleranciaGlucosaRealizada": "Normal","vitaminaD": "No realizada","vitaminaDRealizada": "","inmunoglobulina": "Realizada",</v>
      </c>
      <c r="Z2291" t="str">
        <f t="shared" si="214"/>
        <v>"inmunoglobulinaRealizada": "&lt; 500"},"seccion6": {"actividadDeportiva": "Sí"}}]}}, { upsert: true } );</v>
      </c>
      <c r="AA2291" t="str">
        <f t="shared" si="215"/>
        <v>db.pacientes.updateOne({"_id":ObjectId('61e34254ec4ec02e84f5decb')},{ $set: { "seguimientos": [{"id": "2014","seccion1": {"fechaSeguimiento": "2014-5-9","institucion": "HOSPITAL de PEDIATRÍA Juan P. Garrahan","fallecimiento": "No","fechaFallecimiento": "","causaFallecimiento": "","nivelEducativo": "","actividadLaboral": "","coberturaSocial": "Sí","tratamientoAntibioticoHospitalizado": "","embarazo": "No"},"seccion4": {"cultivos": "5"},"seccion5": {"toleranciaGlucosa": "Realizada","toleranciaGlucosaRealizada": "Normal","vitaminaD": "No realizada","vitaminaDRealizada": "","inmunoglobulina": "Realizada","inmunoglobulinaRealizada": "&lt; 500"},"seccion6": {"actividadDeportiva": "Sí"}}]}}, { upsert: true } );</v>
      </c>
    </row>
    <row r="2292" spans="1:27" x14ac:dyDescent="0.3">
      <c r="A2292" t="s">
        <v>1413</v>
      </c>
      <c r="B2292">
        <v>1002</v>
      </c>
      <c r="C2292">
        <v>2015</v>
      </c>
      <c r="D2292" s="5">
        <v>42208</v>
      </c>
      <c r="E2292" s="5" t="str">
        <f t="shared" si="210"/>
        <v>2015-7-23</v>
      </c>
      <c r="F2292" t="s">
        <v>1962</v>
      </c>
      <c r="G2292" t="s">
        <v>35</v>
      </c>
      <c r="L2292" t="s">
        <v>281</v>
      </c>
      <c r="N2292" t="s">
        <v>35</v>
      </c>
      <c r="O2292" t="s">
        <v>48</v>
      </c>
      <c r="P2292" t="s">
        <v>261</v>
      </c>
      <c r="Q2292" t="s">
        <v>80</v>
      </c>
      <c r="R2292" t="s">
        <v>261</v>
      </c>
      <c r="S2292" t="s">
        <v>34</v>
      </c>
      <c r="T2292" t="s">
        <v>261</v>
      </c>
      <c r="U2292" t="s">
        <v>40</v>
      </c>
      <c r="V2292" t="s">
        <v>281</v>
      </c>
      <c r="W2292" t="str">
        <f t="shared" si="211"/>
        <v>db.pacientes.updateOne({"_id":ObjectId('61e34254ec4ec02e84f5decb')},{ $set: { "seguimientos": [{"id": "2015","seccion1": {"fechaSeguimiento": "2015-7-23","institucion": "HOSPITAL de PEDIATRÍA Juan P. Garrahan",</v>
      </c>
      <c r="X2292" t="str">
        <f t="shared" si="212"/>
        <v>"fallecimiento": "No","fechaFallecimiento": "","causaFallecimiento": "","nivelEducativo": "","actividadLaboral": "","coberturaSocial": "Sí","tratamientoAntibioticoHospitalizado": "","embarazo": "No"},</v>
      </c>
      <c r="Y2292" t="str">
        <f t="shared" si="213"/>
        <v>"seccion4": {"cultivos": "5"},"seccion5": {"toleranciaGlucosa": "Realizada","toleranciaGlucosaRealizada": "Intolerancia","vitaminaD": "Realizada","vitaminaDRealizada": "Normal","inmunoglobulina": "Realizada",</v>
      </c>
      <c r="Z2292" t="str">
        <f t="shared" si="214"/>
        <v>"inmunoglobulinaRealizada": "&lt; 500"},"seccion6": {"actividadDeportiva": "Sí"}}]}}, { upsert: true } );</v>
      </c>
      <c r="AA2292" t="str">
        <f t="shared" si="215"/>
        <v>db.pacientes.updateOne({"_id":ObjectId('61e34254ec4ec02e84f5decb')},{ $set: { "seguimientos": [{"id": "2015","seccion1": {"fechaSeguimiento": "2015-7-23","institucion": "HOSPITAL de PEDIATRÍA Juan P. Garrahan","fallecimiento": "No","fechaFallecimiento": "","causaFallecimiento": "","nivelEducativo": "","actividadLaboral": "","coberturaSocial": "Sí","tratamientoAntibioticoHospitalizado": "","embarazo": "No"},"seccion4": {"cultivos": "5"},"seccion5": {"toleranciaGlucosa": "Realizada","toleranciaGlucosaRealizada": "Intolerancia","vitaminaD": "Realizada","vitaminaDRealizada": "Normal","inmunoglobulina": "Realizada","inmunoglobulinaRealizada": "&lt; 500"},"seccion6": {"actividadDeportiva": "Sí"}}]}}, { upsert: true } );</v>
      </c>
    </row>
    <row r="2293" spans="1:27" x14ac:dyDescent="0.3">
      <c r="A2293" t="s">
        <v>1414</v>
      </c>
      <c r="B2293">
        <v>1003</v>
      </c>
      <c r="C2293">
        <v>2012</v>
      </c>
      <c r="D2293" s="5">
        <v>41117</v>
      </c>
      <c r="E2293" s="5" t="str">
        <f t="shared" si="210"/>
        <v>2012-7-27</v>
      </c>
      <c r="F2293" t="s">
        <v>1962</v>
      </c>
      <c r="G2293" t="s">
        <v>35</v>
      </c>
      <c r="J2293" t="s">
        <v>38</v>
      </c>
      <c r="L2293" t="s">
        <v>281</v>
      </c>
      <c r="M2293" t="s">
        <v>49</v>
      </c>
      <c r="N2293" t="s">
        <v>35</v>
      </c>
      <c r="O2293" t="s">
        <v>41</v>
      </c>
      <c r="P2293" t="s">
        <v>261</v>
      </c>
      <c r="Q2293" t="s">
        <v>34</v>
      </c>
      <c r="R2293" t="s">
        <v>256</v>
      </c>
      <c r="S2293" t="s">
        <v>256</v>
      </c>
      <c r="T2293" t="s">
        <v>256</v>
      </c>
      <c r="U2293" t="s">
        <v>256</v>
      </c>
      <c r="V2293" t="s">
        <v>281</v>
      </c>
      <c r="W2293" t="str">
        <f t="shared" si="211"/>
        <v>db.pacientes.updateOne({"_id":ObjectId('61e34254ec4ec02e84f5decc')},{ $set: { "seguimientos": [{"id": "2012","seccion1": {"fechaSeguimiento": "2012-7-27","institucion": "HOSPITAL de PEDIATRÍA Juan P. Garrahan",</v>
      </c>
      <c r="X2293" t="str">
        <f t="shared" si="212"/>
        <v>"fallecimiento": "No","fechaFallecimiento": "","causaFallecimiento": "","nivelEducativo": "Primaria incompleta","actividadLaboral": "","coberturaSocial": "Sí","tratamientoAntibioticoHospitalizado": "4","embarazo": "No"},</v>
      </c>
      <c r="Y2293" t="str">
        <f t="shared" si="213"/>
        <v>"seccion4": {"cultivos": "6"},"seccion5": {"toleranciaGlucosa": "Realizada","toleranciaGlucosaRealizada": "Normal","vitaminaD": "","vitaminaDRealizada": "","inmunoglobulina": "",</v>
      </c>
      <c r="Z2293" t="str">
        <f t="shared" si="214"/>
        <v>"inmunoglobulinaRealizada": ""},"seccion6": {"actividadDeportiva": "Sí"}}]}}, { upsert: true } );</v>
      </c>
      <c r="AA2293" t="str">
        <f t="shared" si="215"/>
        <v>db.pacientes.updateOne({"_id":ObjectId('61e34254ec4ec02e84f5decc')},{ $set: { "seguimientos": [{"id": "2012","seccion1": {"fechaSeguimiento": "2012-7-27","institucion": "HOSPITAL de PEDIATRÍA Juan P. Garrahan","fallecimiento": "No","fechaFallecimiento": "","causaFallecimiento": "","nivelEducativo": "Primaria incompleta","actividadLaboral": "","coberturaSocial": "Sí","tratamientoAntibioticoHospitalizado": "4","embarazo": "No"},"seccion4": {"cultivos": "6"},"seccion5": {"toleranciaGlucosa": "Realizada","toleranciaGlucosaRealizada": "Normal","vitaminaD": "","vitaminaDRealizada": "","inmunoglobulina": "","inmunoglobulinaRealizada": ""},"seccion6": {"actividadDeportiva": "Sí"}}]}}, { upsert: true } );</v>
      </c>
    </row>
    <row r="2294" spans="1:27" x14ac:dyDescent="0.3">
      <c r="A2294" t="s">
        <v>1415</v>
      </c>
      <c r="B2294">
        <v>1004</v>
      </c>
      <c r="C2294">
        <v>2012</v>
      </c>
      <c r="D2294" s="5">
        <v>41264</v>
      </c>
      <c r="E2294" s="5" t="str">
        <f t="shared" si="210"/>
        <v>2012-12-21</v>
      </c>
      <c r="F2294" t="s">
        <v>1962</v>
      </c>
      <c r="G2294" t="s">
        <v>35</v>
      </c>
      <c r="L2294" t="s">
        <v>35</v>
      </c>
      <c r="N2294" t="s">
        <v>35</v>
      </c>
      <c r="P2294" t="s">
        <v>261</v>
      </c>
      <c r="Q2294" t="s">
        <v>34</v>
      </c>
      <c r="R2294" t="s">
        <v>256</v>
      </c>
      <c r="S2294" t="s">
        <v>256</v>
      </c>
      <c r="T2294" t="s">
        <v>256</v>
      </c>
      <c r="U2294" t="s">
        <v>256</v>
      </c>
      <c r="V2294" t="s">
        <v>256</v>
      </c>
      <c r="W2294" t="str">
        <f t="shared" si="211"/>
        <v>db.pacientes.updateOne({"_id":ObjectId('61e34254ec4ec02e84f5decd')},{ $set: { "seguimientos": [{"id": "2012","seccion1": {"fechaSeguimiento": "2012-12-21","institucion": "HOSPITAL de PEDIATRÍA Juan P. Garrahan",</v>
      </c>
      <c r="X2294" t="str">
        <f t="shared" si="212"/>
        <v>"fallecimiento": "No","fechaFallecimiento": "","causaFallecimiento": "","nivelEducativo": "","actividadLaboral": "","coberturaSocial": "No","tratamientoAntibioticoHospitalizado": "","embarazo": "No"},</v>
      </c>
      <c r="Y2294" t="str">
        <f t="shared" si="213"/>
        <v>"seccion4": {"cultivos": ""},"seccion5": {"toleranciaGlucosa": "Realizada","toleranciaGlucosaRealizada": "Normal","vitaminaD": "","vitaminaDRealizada": "","inmunoglobulina": "",</v>
      </c>
      <c r="Z2294" t="str">
        <f t="shared" si="214"/>
        <v>"inmunoglobulinaRealizada": ""},"seccion6": {"actividadDeportiva": ""}}]}}, { upsert: true } );</v>
      </c>
      <c r="AA2294" t="str">
        <f t="shared" si="215"/>
        <v>db.pacientes.updateOne({"_id":ObjectId('61e34254ec4ec02e84f5decd')},{ $set: { "seguimientos": [{"id": "2012","seccion1": {"fechaSeguimiento": "2012-12-21","institucion": "HOSPITAL de PEDIATRÍA Juan P. Garrahan","fallecimiento": "No","fechaFallecimiento": "","causaFallecimiento": "","nivelEducativo": "","actividadLaboral": "","coberturaSocial": "No","tratamientoAntibioticoHospitalizado": "","embarazo": "No"},"seccion4": {"cultivos": ""},"seccion5": {"toleranciaGlucosa": "Realizada","toleranciaGlucosaRealizada": "Normal","vitaminaD": "","vitaminaDRealizada": "","inmunoglobulina": "","inmunoglobulinaRealizada": ""},"seccion6": {"actividadDeportiva": ""}}]}}, { upsert: true } );</v>
      </c>
    </row>
    <row r="2295" spans="1:27" x14ac:dyDescent="0.3">
      <c r="A2295" t="s">
        <v>1415</v>
      </c>
      <c r="B2295">
        <v>1004</v>
      </c>
      <c r="C2295">
        <v>2013</v>
      </c>
      <c r="D2295" s="5">
        <v>41626</v>
      </c>
      <c r="E2295" s="5" t="str">
        <f t="shared" si="210"/>
        <v>2013-12-18</v>
      </c>
      <c r="F2295" t="s">
        <v>1962</v>
      </c>
      <c r="G2295" t="s">
        <v>35</v>
      </c>
      <c r="L2295" t="s">
        <v>35</v>
      </c>
      <c r="M2295" t="s">
        <v>45</v>
      </c>
      <c r="N2295" t="s">
        <v>35</v>
      </c>
      <c r="O2295" t="s">
        <v>48</v>
      </c>
      <c r="P2295" t="s">
        <v>261</v>
      </c>
      <c r="Q2295" t="s">
        <v>34</v>
      </c>
      <c r="R2295" t="s">
        <v>256</v>
      </c>
      <c r="S2295" t="s">
        <v>256</v>
      </c>
      <c r="T2295" t="s">
        <v>256</v>
      </c>
      <c r="U2295" t="s">
        <v>256</v>
      </c>
      <c r="V2295" t="s">
        <v>256</v>
      </c>
      <c r="W2295" t="str">
        <f t="shared" si="211"/>
        <v>db.pacientes.updateOne({"_id":ObjectId('61e34254ec4ec02e84f5decd')},{ $set: { "seguimientos": [{"id": "2013","seccion1": {"fechaSeguimiento": "2013-12-18","institucion": "HOSPITAL de PEDIATRÍA Juan P. Garrahan",</v>
      </c>
      <c r="X2295" t="str">
        <f t="shared" si="212"/>
        <v>"fallecimiento": "No","fechaFallecimiento": "","causaFallecimiento": "","nivelEducativo": "","actividadLaboral": "","coberturaSocial": "No","tratamientoAntibioticoHospitalizado": "1","embarazo": "No"},</v>
      </c>
      <c r="Y2295" t="str">
        <f t="shared" si="213"/>
        <v>"seccion4": {"cultivos": "5"},"seccion5": {"toleranciaGlucosa": "Realizada","toleranciaGlucosaRealizada": "Normal","vitaminaD": "","vitaminaDRealizada": "","inmunoglobulina": "",</v>
      </c>
      <c r="Z2295" t="str">
        <f t="shared" si="214"/>
        <v>"inmunoglobulinaRealizada": ""},"seccion6": {"actividadDeportiva": ""}}]}}, { upsert: true } );</v>
      </c>
      <c r="AA2295" t="str">
        <f t="shared" si="215"/>
        <v>db.pacientes.updateOne({"_id":ObjectId('61e34254ec4ec02e84f5decd')},{ $set: { "seguimientos": [{"id": "2013","seccion1": {"fechaSeguimiento": "2013-12-18","institucion": "HOSPITAL de PEDIATRÍA Juan P. Garrahan","fallecimiento": "No","fechaFallecimiento": "","causaFallecimiento": "","nivelEducativo": "","actividadLaboral": "","coberturaSocial": "No","tratamientoAntibioticoHospitalizado": "1","embarazo": "No"},"seccion4": {"cultivos": "5"},"seccion5": {"toleranciaGlucosa": "Realizada","toleranciaGlucosaRealizada": "Normal","vitaminaD": "","vitaminaDRealizada": "","inmunoglobulina": "","inmunoglobulinaRealizada": ""},"seccion6": {"actividadDeportiva": ""}}]}}, { upsert: true } );</v>
      </c>
    </row>
    <row r="2296" spans="1:27" x14ac:dyDescent="0.3">
      <c r="A2296" t="s">
        <v>1659</v>
      </c>
      <c r="B2296">
        <v>1005</v>
      </c>
      <c r="C2296">
        <v>2014</v>
      </c>
      <c r="D2296" s="5">
        <v>41717</v>
      </c>
      <c r="E2296" s="5" t="str">
        <f t="shared" si="210"/>
        <v>2014-3-19</v>
      </c>
      <c r="F2296" t="s">
        <v>443</v>
      </c>
      <c r="G2296" t="s">
        <v>35</v>
      </c>
      <c r="L2296" t="s">
        <v>281</v>
      </c>
      <c r="N2296" t="s">
        <v>35</v>
      </c>
      <c r="O2296" t="s">
        <v>45</v>
      </c>
      <c r="P2296" t="s">
        <v>261</v>
      </c>
      <c r="Q2296" t="s">
        <v>34</v>
      </c>
      <c r="R2296" t="s">
        <v>256</v>
      </c>
      <c r="S2296" t="s">
        <v>256</v>
      </c>
      <c r="T2296" t="s">
        <v>256</v>
      </c>
      <c r="U2296" t="s">
        <v>256</v>
      </c>
      <c r="V2296" t="s">
        <v>256</v>
      </c>
      <c r="W2296" t="str">
        <f t="shared" si="211"/>
        <v>db.pacientes.updateOne({"_id":ObjectId('61e34256ec4ec02e84f5dfc1')},{ $set: { "seguimientos": [{"id": "2014","seccion1": {"fechaSeguimiento": "2014-3-19","institucion": "Hospital Pedro de Elizalde",</v>
      </c>
      <c r="X2296" t="str">
        <f t="shared" si="212"/>
        <v>"fallecimiento": "No","fechaFallecimiento": "","causaFallecimiento": "","nivelEducativo": "","actividadLaboral": "","coberturaSocial": "Sí","tratamientoAntibioticoHospitalizado": "","embarazo": "No"},</v>
      </c>
      <c r="Y2296" t="str">
        <f t="shared" si="213"/>
        <v>"seccion4": {"cultivos": "1"},"seccion5": {"toleranciaGlucosa": "Realizada","toleranciaGlucosaRealizada": "Normal","vitaminaD": "","vitaminaDRealizada": "","inmunoglobulina": "",</v>
      </c>
      <c r="Z2296" t="str">
        <f t="shared" si="214"/>
        <v>"inmunoglobulinaRealizada": ""},"seccion6": {"actividadDeportiva": ""}}]}}, { upsert: true } );</v>
      </c>
      <c r="AA2296" t="str">
        <f t="shared" si="215"/>
        <v>db.pacientes.updateOne({"_id":ObjectId('61e34256ec4ec02e84f5dfc1')},{ $set: { "seguimientos": [{"id": "2014","seccion1": {"fechaSeguimiento": "2014-3-19","institucion": "Hospital Pedro de Elizalde","fallecimiento": "No","fechaFallecimiento": "","causaFallecimiento": "","nivelEducativo": "","actividadLaboral": "","coberturaSocial": "Sí","tratamientoAntibioticoHospitalizado": "","embarazo": "No"},"seccion4": {"cultivos": "1"},"seccion5": {"toleranciaGlucosa": "Realizada","toleranciaGlucosaRealizada": "Normal","vitaminaD": "","vitaminaDRealizada": "","inmunoglobulina": "","inmunoglobulinaRealizada": ""},"seccion6": {"actividadDeportiva": ""}}]}}, { upsert: true } );</v>
      </c>
    </row>
    <row r="2297" spans="1:27" x14ac:dyDescent="0.3">
      <c r="A2297" t="s">
        <v>1416</v>
      </c>
      <c r="B2297">
        <v>1006</v>
      </c>
      <c r="C2297">
        <v>2014</v>
      </c>
      <c r="D2297" s="5">
        <v>41717</v>
      </c>
      <c r="E2297" s="5" t="str">
        <f t="shared" si="210"/>
        <v>2014-3-19</v>
      </c>
      <c r="F2297" t="s">
        <v>443</v>
      </c>
      <c r="G2297" t="s">
        <v>35</v>
      </c>
      <c r="J2297" t="s">
        <v>61</v>
      </c>
      <c r="K2297" t="s">
        <v>70</v>
      </c>
      <c r="L2297" t="s">
        <v>281</v>
      </c>
      <c r="M2297" t="s">
        <v>45</v>
      </c>
      <c r="N2297" t="s">
        <v>35</v>
      </c>
      <c r="O2297" t="s">
        <v>37</v>
      </c>
      <c r="P2297" t="s">
        <v>261</v>
      </c>
      <c r="Q2297" t="s">
        <v>34</v>
      </c>
      <c r="R2297" t="s">
        <v>256</v>
      </c>
      <c r="S2297" t="s">
        <v>256</v>
      </c>
      <c r="T2297" t="s">
        <v>256</v>
      </c>
      <c r="U2297" t="s">
        <v>256</v>
      </c>
      <c r="V2297" t="s">
        <v>256</v>
      </c>
      <c r="W2297" t="str">
        <f t="shared" si="211"/>
        <v>db.pacientes.updateOne({"_id":ObjectId('61e34254ec4ec02e84f5dece')},{ $set: { "seguimientos": [{"id": "2014","seccion1": {"fechaSeguimiento": "2014-3-19","institucion": "Hospital Pedro de Elizalde",</v>
      </c>
      <c r="X2297" t="str">
        <f t="shared" si="212"/>
        <v>"fallecimiento": "No","fechaFallecimiento": "","causaFallecimiento": "","nivelEducativo": "Secundaria incompleta","actividadLaboral": "No trabaja","coberturaSocial": "Sí","tratamientoAntibioticoHospitalizado": "1","embarazo": "No"},</v>
      </c>
      <c r="Y2297" t="str">
        <f t="shared" si="213"/>
        <v>"seccion4": {"cultivos": "2"},"seccion5": {"toleranciaGlucosa": "Realizada","toleranciaGlucosaRealizada": "Normal","vitaminaD": "","vitaminaDRealizada": "","inmunoglobulina": "",</v>
      </c>
      <c r="Z2297" t="str">
        <f t="shared" si="214"/>
        <v>"inmunoglobulinaRealizada": ""},"seccion6": {"actividadDeportiva": ""}}]}}, { upsert: true } );</v>
      </c>
      <c r="AA2297" t="str">
        <f t="shared" si="215"/>
        <v>db.pacientes.updateOne({"_id":ObjectId('61e34254ec4ec02e84f5dece')},{ $set: { "seguimientos": [{"id": "2014","seccion1": {"fechaSeguimiento": "2014-3-19","institucion": "Hospital Pedro de Elizalde","fallecimiento": "No","fechaFallecimiento": "","causaFallecimiento": "","nivelEducativo": "Secundaria incompleta","actividadLaboral": "No trabaja","coberturaSocial": "Sí","tratamientoAntibioticoHospitalizado": "1","embarazo": "No"},"seccion4": {"cultivos": "2"},"seccion5": {"toleranciaGlucosa": "Realizada","toleranciaGlucosaRealizada": "Normal","vitaminaD": "","vitaminaDRealizada": "","inmunoglobulina": "","inmunoglobulinaRealizada": ""},"seccion6": {"actividadDeportiva": ""}}]}}, { upsert: true } );</v>
      </c>
    </row>
    <row r="2298" spans="1:27" x14ac:dyDescent="0.3">
      <c r="A2298" t="s">
        <v>1417</v>
      </c>
      <c r="B2298">
        <v>1008</v>
      </c>
      <c r="C2298">
        <v>2014</v>
      </c>
      <c r="D2298" s="5">
        <v>41773</v>
      </c>
      <c r="E2298" s="5" t="str">
        <f t="shared" si="210"/>
        <v>2014-5-14</v>
      </c>
      <c r="F2298" t="s">
        <v>443</v>
      </c>
      <c r="G2298" t="s">
        <v>35</v>
      </c>
      <c r="L2298" t="s">
        <v>281</v>
      </c>
      <c r="N2298" t="s">
        <v>35</v>
      </c>
      <c r="O2298" t="s">
        <v>37</v>
      </c>
      <c r="P2298" t="s">
        <v>118</v>
      </c>
      <c r="Q2298" t="s">
        <v>256</v>
      </c>
      <c r="R2298" t="s">
        <v>256</v>
      </c>
      <c r="S2298" t="s">
        <v>256</v>
      </c>
      <c r="T2298" t="s">
        <v>256</v>
      </c>
      <c r="U2298" t="s">
        <v>256</v>
      </c>
      <c r="V2298" t="s">
        <v>256</v>
      </c>
      <c r="W2298" t="str">
        <f t="shared" si="211"/>
        <v>db.pacientes.updateOne({"_id":ObjectId('61e34254ec4ec02e84f5decf')},{ $set: { "seguimientos": [{"id": "2014","seccion1": {"fechaSeguimiento": "2014-5-14","institucion": "Hospital Pedro de Elizalde",</v>
      </c>
      <c r="X2298" t="str">
        <f t="shared" si="212"/>
        <v>"fallecimiento": "No","fechaFallecimiento": "","causaFallecimiento": "","nivelEducativo": "","actividadLaboral": "","coberturaSocial": "Sí","tratamientoAntibioticoHospitalizado": "","embarazo": "No"},</v>
      </c>
      <c r="Y2298" t="str">
        <f t="shared" si="213"/>
        <v>"seccion4": {"cultivos": "2"},"seccion5": {"toleranciaGlucosa": "No realizada","toleranciaGlucosaRealizada": "","vitaminaD": "","vitaminaDRealizada": "","inmunoglobulina": "",</v>
      </c>
      <c r="Z2298" t="str">
        <f t="shared" si="214"/>
        <v>"inmunoglobulinaRealizada": ""},"seccion6": {"actividadDeportiva": ""}}]}}, { upsert: true } );</v>
      </c>
      <c r="AA2298" t="str">
        <f t="shared" si="215"/>
        <v>db.pacientes.updateOne({"_id":ObjectId('61e34254ec4ec02e84f5decf')},{ $set: { "seguimientos": [{"id": "2014","seccion1": {"fechaSeguimiento": "2014-5-14","institucion": "Hospital Pedro de Elizalde","fallecimiento": "No","fechaFallecimiento": "","causaFallecimiento": "","nivelEducativo": "","actividadLaboral": "","coberturaSocial": "Sí","tratamientoAntibioticoHospitalizado": "","embarazo": "No"},"seccion4": {"cultivos": "2"},"seccion5":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2299" spans="1:27" x14ac:dyDescent="0.3">
      <c r="A2299" t="s">
        <v>1418</v>
      </c>
      <c r="B2299">
        <v>1009</v>
      </c>
      <c r="C2299">
        <v>2014</v>
      </c>
      <c r="D2299" s="5">
        <v>41766</v>
      </c>
      <c r="E2299" s="5" t="str">
        <f t="shared" si="210"/>
        <v>2014-5-7</v>
      </c>
      <c r="F2299" t="s">
        <v>443</v>
      </c>
      <c r="G2299" t="s">
        <v>35</v>
      </c>
      <c r="L2299" t="s">
        <v>281</v>
      </c>
      <c r="N2299" t="s">
        <v>35</v>
      </c>
      <c r="O2299" t="s">
        <v>37</v>
      </c>
      <c r="P2299" t="s">
        <v>261</v>
      </c>
      <c r="Q2299" t="s">
        <v>34</v>
      </c>
      <c r="R2299" t="s">
        <v>256</v>
      </c>
      <c r="S2299" t="s">
        <v>256</v>
      </c>
      <c r="T2299" t="s">
        <v>256</v>
      </c>
      <c r="U2299" t="s">
        <v>256</v>
      </c>
      <c r="V2299" t="s">
        <v>256</v>
      </c>
      <c r="W2299" t="str">
        <f t="shared" si="211"/>
        <v>db.pacientes.updateOne({"_id":ObjectId('61e34254ec4ec02e84f5ded0')},{ $set: { "seguimientos": [{"id": "2014","seccion1": {"fechaSeguimiento": "2014-5-7","institucion": "Hospital Pedro de Elizalde",</v>
      </c>
      <c r="X2299" t="str">
        <f t="shared" si="212"/>
        <v>"fallecimiento": "No","fechaFallecimiento": "","causaFallecimiento": "","nivelEducativo": "","actividadLaboral": "","coberturaSocial": "Sí","tratamientoAntibioticoHospitalizado": "","embarazo": "No"},</v>
      </c>
      <c r="Y2299" t="str">
        <f t="shared" si="213"/>
        <v>"seccion4": {"cultivos": "2"},"seccion5": {"toleranciaGlucosa": "Realizada","toleranciaGlucosaRealizada": "Normal","vitaminaD": "","vitaminaDRealizada": "","inmunoglobulina": "",</v>
      </c>
      <c r="Z2299" t="str">
        <f t="shared" si="214"/>
        <v>"inmunoglobulinaRealizada": ""},"seccion6": {"actividadDeportiva": ""}}]}}, { upsert: true } );</v>
      </c>
      <c r="AA2299" t="str">
        <f t="shared" si="215"/>
        <v>db.pacientes.updateOne({"_id":ObjectId('61e34254ec4ec02e84f5ded0')},{ $set: { "seguimientos": [{"id": "2014","seccion1": {"fechaSeguimiento": "2014-5-7","institucion": "Hospital Pedro de Elizalde","fallecimiento": "No","fechaFallecimiento": "","causaFallecimiento": "","nivelEducativo": "","actividadLaboral": "","coberturaSocial": "Sí","tratamientoAntibioticoHospitalizado": "","embarazo": "No"},"seccion4": {"cultivos": "2"},"seccion5": {"toleranciaGlucosa": "Realizada","toleranciaGlucosaRealizada": "Normal","vitaminaD": "","vitaminaDRealizada": "","inmunoglobulina": "","inmunoglobulinaRealizada": ""},"seccion6": {"actividadDeportiva": ""}}]}}, { upsert: true } );</v>
      </c>
    </row>
    <row r="2300" spans="1:27" x14ac:dyDescent="0.3">
      <c r="A2300" t="s">
        <v>1419</v>
      </c>
      <c r="B2300">
        <v>1010</v>
      </c>
      <c r="C2300">
        <v>2014</v>
      </c>
      <c r="D2300" s="5">
        <v>41703</v>
      </c>
      <c r="E2300" s="5" t="str">
        <f t="shared" si="210"/>
        <v>2014-3-5</v>
      </c>
      <c r="F2300" t="s">
        <v>1959</v>
      </c>
      <c r="G2300" t="s">
        <v>35</v>
      </c>
      <c r="L2300" t="s">
        <v>281</v>
      </c>
      <c r="M2300" t="s">
        <v>45</v>
      </c>
      <c r="N2300" t="s">
        <v>35</v>
      </c>
      <c r="P2300" t="s">
        <v>118</v>
      </c>
      <c r="Q2300" t="s">
        <v>256</v>
      </c>
      <c r="R2300" t="s">
        <v>256</v>
      </c>
      <c r="S2300" t="s">
        <v>256</v>
      </c>
      <c r="T2300" t="s">
        <v>256</v>
      </c>
      <c r="U2300" t="s">
        <v>256</v>
      </c>
      <c r="V2300" t="s">
        <v>256</v>
      </c>
      <c r="W2300" t="str">
        <f t="shared" si="211"/>
        <v>db.pacientes.updateOne({"_id":ObjectId('61e34254ec4ec02e84f5ded1')},{ $set: { "seguimientos": [{"id": "2014","seccion1": {"fechaSeguimiento": "2014-3-5","institucion": "Hospital Dr. Antonio A. Cetrángolo",</v>
      </c>
      <c r="X2300" t="str">
        <f t="shared" si="212"/>
        <v>"fallecimiento": "No","fechaFallecimiento": "","causaFallecimiento": "","nivelEducativo": "","actividadLaboral": "","coberturaSocial": "Sí","tratamientoAntibioticoHospitalizado": "1","embarazo": "No"},</v>
      </c>
      <c r="Y2300" t="str">
        <f t="shared" si="213"/>
        <v>"seccion4": {"cultivos": ""},"seccion5": {"toleranciaGlucosa": "No realizada","toleranciaGlucosaRealizada": "","vitaminaD": "","vitaminaDRealizada": "","inmunoglobulina": "",</v>
      </c>
      <c r="Z2300" t="str">
        <f t="shared" si="214"/>
        <v>"inmunoglobulinaRealizada": ""},"seccion6": {"actividadDeportiva": ""}}]}}, { upsert: true } );</v>
      </c>
      <c r="AA2300" t="str">
        <f t="shared" si="215"/>
        <v>db.pacientes.updateOne({"_id":ObjectId('61e34254ec4ec02e84f5ded1')},{ $set: { "seguimientos": [{"id": "2014","seccion1": {"fechaSeguimiento": "2014-3-5","institucion": "Hospital Dr. Antonio A. Cetrángolo","fallecimiento": "No","fechaFallecimiento": "","causaFallecimiento": "","nivelEducativo": "","actividadLaboral": "","coberturaSocial": "Sí","tratamientoAntibioticoHospitalizado": "1","embarazo": "No"},"seccion4":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2301" spans="1:27" x14ac:dyDescent="0.3">
      <c r="A2301" t="s">
        <v>1420</v>
      </c>
      <c r="B2301">
        <v>1011</v>
      </c>
      <c r="C2301">
        <v>2014</v>
      </c>
      <c r="D2301" s="5">
        <v>41778</v>
      </c>
      <c r="E2301" s="5" t="str">
        <f t="shared" si="210"/>
        <v>2014-5-19</v>
      </c>
      <c r="F2301" t="s">
        <v>1959</v>
      </c>
      <c r="G2301" t="s">
        <v>35</v>
      </c>
      <c r="J2301" t="s">
        <v>38</v>
      </c>
      <c r="L2301" t="s">
        <v>281</v>
      </c>
      <c r="N2301" t="s">
        <v>35</v>
      </c>
      <c r="P2301" t="s">
        <v>118</v>
      </c>
      <c r="Q2301" t="s">
        <v>256</v>
      </c>
      <c r="R2301" t="s">
        <v>256</v>
      </c>
      <c r="S2301" t="s">
        <v>256</v>
      </c>
      <c r="T2301" t="s">
        <v>256</v>
      </c>
      <c r="U2301" t="s">
        <v>256</v>
      </c>
      <c r="V2301" t="s">
        <v>281</v>
      </c>
      <c r="W2301" t="str">
        <f t="shared" si="211"/>
        <v>db.pacientes.updateOne({"_id":ObjectId('61e34254ec4ec02e84f5ded2')},{ $set: { "seguimientos": [{"id": "2014","seccion1": {"fechaSeguimiento": "2014-5-19","institucion": "Hospital Dr. Antonio A. Cetrángolo",</v>
      </c>
      <c r="X2301" t="str">
        <f t="shared" si="212"/>
        <v>"fallecimiento": "No","fechaFallecimiento": "","causaFallecimiento": "","nivelEducativo": "Primaria incompleta","actividadLaboral": "","coberturaSocial": "Sí","tratamientoAntibioticoHospitalizado": "","embarazo": "No"},</v>
      </c>
      <c r="Y2301" t="str">
        <f t="shared" si="213"/>
        <v>"seccion4": {"cultivos": ""},"seccion5": {"toleranciaGlucosa": "No realizada","toleranciaGlucosaRealizada": "","vitaminaD": "","vitaminaDRealizada": "","inmunoglobulina": "",</v>
      </c>
      <c r="Z2301" t="str">
        <f t="shared" si="214"/>
        <v>"inmunoglobulinaRealizada": ""},"seccion6": {"actividadDeportiva": "Sí"}}]}}, { upsert: true } );</v>
      </c>
      <c r="AA2301" t="str">
        <f t="shared" si="215"/>
        <v>db.pacientes.updateOne({"_id":ObjectId('61e34254ec4ec02e84f5ded2')},{ $set: { "seguimientos": [{"id": "2014","seccion1": {"fechaSeguimiento": "2014-5-19","institucion": "Hospital Dr. Antonio A. Cetrángolo","fallecimiento": "No","fechaFallecimiento": "","causaFallecimiento": "","nivelEducativo": "Primaria incompleta","actividadLaboral": "","coberturaSocial": "Sí","tratamientoAntibioticoHospitalizado": "","embarazo": "No"},"seccion4": {"cultivos": ""},"seccion5": {"toleranciaGlucosa": "No realizada","toleranciaGlucosaRealizada": "","vitaminaD": "","vitaminaDRealizada": "","inmunoglobulina": "","inmunoglobulinaRealizada": ""},"seccion6": {"actividadDeportiva": "Sí"}}]}}, { upsert: true } );</v>
      </c>
    </row>
    <row r="2302" spans="1:27" x14ac:dyDescent="0.3">
      <c r="A2302" t="s">
        <v>1421</v>
      </c>
      <c r="B2302">
        <v>1012</v>
      </c>
      <c r="C2302">
        <v>2013</v>
      </c>
      <c r="D2302" s="5">
        <v>41620</v>
      </c>
      <c r="E2302" s="5" t="str">
        <f t="shared" si="210"/>
        <v>2013-12-12</v>
      </c>
      <c r="F2302" t="s">
        <v>1959</v>
      </c>
      <c r="G2302" t="s">
        <v>35</v>
      </c>
      <c r="L2302" t="s">
        <v>35</v>
      </c>
      <c r="N2302" t="s">
        <v>35</v>
      </c>
      <c r="P2302" t="s">
        <v>118</v>
      </c>
      <c r="Q2302" t="s">
        <v>256</v>
      </c>
      <c r="R2302" t="s">
        <v>256</v>
      </c>
      <c r="S2302" t="s">
        <v>256</v>
      </c>
      <c r="T2302" t="s">
        <v>256</v>
      </c>
      <c r="U2302" t="s">
        <v>256</v>
      </c>
      <c r="V2302" t="s">
        <v>281</v>
      </c>
      <c r="W2302" t="str">
        <f t="shared" si="211"/>
        <v>db.pacientes.updateOne({"_id":ObjectId('61e34254ec4ec02e84f5ded3')},{ $set: { "seguimientos": [{"id": "2013","seccion1": {"fechaSeguimiento": "2013-12-12","institucion": "Hospital Dr. Antonio A. Cetrángolo",</v>
      </c>
      <c r="X2302" t="str">
        <f t="shared" si="212"/>
        <v>"fallecimiento": "No","fechaFallecimiento": "","causaFallecimiento": "","nivelEducativo": "","actividadLaboral": "","coberturaSocial": "No","tratamientoAntibioticoHospitalizado": "","embarazo": "No"},</v>
      </c>
      <c r="Y2302" t="str">
        <f t="shared" si="213"/>
        <v>"seccion4": {"cultivos": ""},"seccion5": {"toleranciaGlucosa": "No realizada","toleranciaGlucosaRealizada": "","vitaminaD": "","vitaminaDRealizada": "","inmunoglobulina": "",</v>
      </c>
      <c r="Z2302" t="str">
        <f t="shared" si="214"/>
        <v>"inmunoglobulinaRealizada": ""},"seccion6": {"actividadDeportiva": "Sí"}}]}}, { upsert: true } );</v>
      </c>
      <c r="AA2302" t="str">
        <f t="shared" si="215"/>
        <v>db.pacientes.updateOne({"_id":ObjectId('61e34254ec4ec02e84f5ded3')},{ $set: { "seguimientos": [{"id": "2013","seccion1": {"fechaSeguimiento": "2013-12-12","institucion": "Hospital Dr. Antonio A. Cetrángolo","fallecimiento": "No","fechaFallecimiento": "","causaFallecimiento": "","nivelEducativo": "","actividadLaboral": "","coberturaSocial": "No","tratamientoAntibioticoHospitalizado": "","embarazo": "No"},"seccion4": {"cultivos": ""},"seccion5": {"toleranciaGlucosa": "No realizada","toleranciaGlucosaRealizada": "","vitaminaD": "","vitaminaDRealizada": "","inmunoglobulina": "","inmunoglobulinaRealizada": ""},"seccion6": {"actividadDeportiva": "Sí"}}]}}, { upsert: true } );</v>
      </c>
    </row>
    <row r="2303" spans="1:27" x14ac:dyDescent="0.3">
      <c r="A2303" t="s">
        <v>1422</v>
      </c>
      <c r="B2303">
        <v>1013</v>
      </c>
      <c r="C2303">
        <v>2014</v>
      </c>
      <c r="D2303" s="5">
        <v>41753</v>
      </c>
      <c r="E2303" s="5" t="str">
        <f t="shared" si="210"/>
        <v>2014-4-24</v>
      </c>
      <c r="F2303" t="s">
        <v>1959</v>
      </c>
      <c r="G2303" t="s">
        <v>35</v>
      </c>
      <c r="J2303" t="s">
        <v>61</v>
      </c>
      <c r="M2303" t="s">
        <v>45</v>
      </c>
      <c r="N2303" t="s">
        <v>35</v>
      </c>
      <c r="P2303" t="s">
        <v>118</v>
      </c>
      <c r="Q2303" t="s">
        <v>256</v>
      </c>
      <c r="R2303" t="s">
        <v>256</v>
      </c>
      <c r="S2303" t="s">
        <v>256</v>
      </c>
      <c r="T2303" t="s">
        <v>256</v>
      </c>
      <c r="U2303" t="s">
        <v>256</v>
      </c>
      <c r="V2303" t="s">
        <v>256</v>
      </c>
      <c r="W2303" t="str">
        <f t="shared" si="211"/>
        <v>db.pacientes.updateOne({"_id":ObjectId('61e34254ec4ec02e84f5ded4')},{ $set: { "seguimientos": [{"id": "2014","seccion1": {"fechaSeguimiento": "2014-4-24","institucion": "Hospital Dr. Antonio A. Cetrángolo",</v>
      </c>
      <c r="X2303" t="str">
        <f t="shared" si="212"/>
        <v>"fallecimiento": "No","fechaFallecimiento": "","causaFallecimiento": "","nivelEducativo": "Secundaria incompleta","actividadLaboral": "","coberturaSocial": "","tratamientoAntibioticoHospitalizado": "1","embarazo": "No"},</v>
      </c>
      <c r="Y2303" t="str">
        <f t="shared" si="213"/>
        <v>"seccion4": {"cultivos": ""},"seccion5": {"toleranciaGlucosa": "No realizada","toleranciaGlucosaRealizada": "","vitaminaD": "","vitaminaDRealizada": "","inmunoglobulina": "",</v>
      </c>
      <c r="Z2303" t="str">
        <f t="shared" si="214"/>
        <v>"inmunoglobulinaRealizada": ""},"seccion6": {"actividadDeportiva": ""}}]}}, { upsert: true } );</v>
      </c>
      <c r="AA2303" t="str">
        <f t="shared" si="215"/>
        <v>db.pacientes.updateOne({"_id":ObjectId('61e34254ec4ec02e84f5ded4')},{ $set: { "seguimientos": [{"id": "2014","seccion1": {"fechaSeguimiento": "2014-4-24","institucion": "Hospital Dr. Antonio A. Cetrángolo","fallecimiento": "No","fechaFallecimiento": "","causaFallecimiento": "","nivelEducativo": "Secundaria incompleta","actividadLaboral": "","coberturaSocial": "","tratamientoAntibioticoHospitalizado": "1","embarazo": "No"},"seccion4":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2304" spans="1:27" x14ac:dyDescent="0.3">
      <c r="A2304" t="s">
        <v>1422</v>
      </c>
      <c r="B2304">
        <v>1013</v>
      </c>
      <c r="C2304">
        <v>2015</v>
      </c>
      <c r="D2304" s="5">
        <v>42074</v>
      </c>
      <c r="E2304" s="5" t="str">
        <f t="shared" si="210"/>
        <v>2015-3-11</v>
      </c>
      <c r="F2304" t="s">
        <v>1959</v>
      </c>
      <c r="G2304" t="s">
        <v>281</v>
      </c>
      <c r="H2304" t="s">
        <v>119</v>
      </c>
      <c r="I2304" t="s">
        <v>291</v>
      </c>
      <c r="P2304" t="s">
        <v>118</v>
      </c>
      <c r="Q2304" t="s">
        <v>256</v>
      </c>
      <c r="R2304" t="s">
        <v>256</v>
      </c>
      <c r="S2304" t="s">
        <v>256</v>
      </c>
      <c r="T2304" t="s">
        <v>256</v>
      </c>
      <c r="U2304" t="s">
        <v>256</v>
      </c>
      <c r="V2304" t="s">
        <v>256</v>
      </c>
      <c r="W2304" t="str">
        <f t="shared" si="211"/>
        <v>db.pacientes.updateOne({"_id":ObjectId('61e34254ec4ec02e84f5ded4')},{ $set: { "seguimientos": [{"id": "2015","seccion1": {"fechaSeguimiento": "2015-3-11","institucion": "Hospital Dr. Antonio A. Cetrángolo",</v>
      </c>
      <c r="X2304" t="str">
        <f t="shared" si="212"/>
        <v>"fallecimiento": "Sí","fechaFallecimiento": "2015-02-24","causaFallecimiento": "Respiratorios","nivelEducativo": "","actividadLaboral": "","coberturaSocial": "","tratamientoAntibioticoHospitalizado": "","embarazo": ""},</v>
      </c>
      <c r="Y2304" t="str">
        <f t="shared" si="213"/>
        <v>"seccion4": {"cultivos": ""},"seccion5": {"toleranciaGlucosa": "No realizada","toleranciaGlucosaRealizada": "","vitaminaD": "","vitaminaDRealizada": "","inmunoglobulina": "",</v>
      </c>
      <c r="Z2304" t="str">
        <f t="shared" si="214"/>
        <v>"inmunoglobulinaRealizada": ""},"seccion6": {"actividadDeportiva": ""}}]}}, { upsert: true } );</v>
      </c>
      <c r="AA2304" t="str">
        <f t="shared" si="215"/>
        <v>db.pacientes.updateOne({"_id":ObjectId('61e34254ec4ec02e84f5ded4')},{ $set: { "seguimientos": [{"id": "2015","seccion1": {"fechaSeguimiento": "2015-3-11","institucion": "Hospital Dr. Antonio A. Cetrángolo","fallecimiento": "Sí","fechaFallecimiento": "2015-02-24","causaFallecimiento": "Respiratorios","nivelEducativo": "","actividadLaboral": "","coberturaSocial": "","tratamientoAntibioticoHospitalizado": "","embarazo": ""},"seccion4":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2305" spans="1:27" x14ac:dyDescent="0.3">
      <c r="A2305" t="s">
        <v>1426</v>
      </c>
      <c r="B2305">
        <v>1014</v>
      </c>
      <c r="C2305">
        <v>2014</v>
      </c>
      <c r="D2305" s="5">
        <v>41738</v>
      </c>
      <c r="E2305" s="5" t="str">
        <f t="shared" si="210"/>
        <v>2014-4-9</v>
      </c>
      <c r="F2305" t="s">
        <v>443</v>
      </c>
      <c r="G2305" t="s">
        <v>35</v>
      </c>
      <c r="L2305" t="s">
        <v>281</v>
      </c>
      <c r="N2305" t="s">
        <v>35</v>
      </c>
      <c r="O2305" t="s">
        <v>37</v>
      </c>
      <c r="P2305" t="s">
        <v>118</v>
      </c>
      <c r="Q2305" t="s">
        <v>256</v>
      </c>
      <c r="R2305" t="s">
        <v>256</v>
      </c>
      <c r="S2305" t="s">
        <v>256</v>
      </c>
      <c r="T2305" t="s">
        <v>256</v>
      </c>
      <c r="U2305" t="s">
        <v>256</v>
      </c>
      <c r="V2305" t="s">
        <v>256</v>
      </c>
      <c r="W2305" t="str">
        <f t="shared" si="211"/>
        <v>db.pacientes.updateOne({"_id":ObjectId('61e34254ec4ec02e84f5ded8')},{ $set: { "seguimientos": [{"id": "2014","seccion1": {"fechaSeguimiento": "2014-4-9","institucion": "Hospital Pedro de Elizalde",</v>
      </c>
      <c r="X2305" t="str">
        <f t="shared" si="212"/>
        <v>"fallecimiento": "No","fechaFallecimiento": "","causaFallecimiento": "","nivelEducativo": "","actividadLaboral": "","coberturaSocial": "Sí","tratamientoAntibioticoHospitalizado": "","embarazo": "No"},</v>
      </c>
      <c r="Y2305" t="str">
        <f t="shared" si="213"/>
        <v>"seccion4": {"cultivos": "2"},"seccion5": {"toleranciaGlucosa": "No realizada","toleranciaGlucosaRealizada": "","vitaminaD": "","vitaminaDRealizada": "","inmunoglobulina": "",</v>
      </c>
      <c r="Z2305" t="str">
        <f t="shared" si="214"/>
        <v>"inmunoglobulinaRealizada": ""},"seccion6": {"actividadDeportiva": ""}}]}}, { upsert: true } );</v>
      </c>
      <c r="AA2305" t="str">
        <f t="shared" si="215"/>
        <v>db.pacientes.updateOne({"_id":ObjectId('61e34254ec4ec02e84f5ded8')},{ $set: { "seguimientos": [{"id": "2014","seccion1": {"fechaSeguimiento": "2014-4-9","institucion": "Hospital Pedro de Elizalde","fallecimiento": "No","fechaFallecimiento": "","causaFallecimiento": "","nivelEducativo": "","actividadLaboral": "","coberturaSocial": "Sí","tratamientoAntibioticoHospitalizado": "","embarazo": "No"},"seccion4": {"cultivos": "2"},"seccion5":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2306" spans="1:27" x14ac:dyDescent="0.3">
      <c r="A2306" t="s">
        <v>1425</v>
      </c>
      <c r="B2306">
        <v>1015</v>
      </c>
      <c r="C2306">
        <v>2014</v>
      </c>
      <c r="D2306" s="5">
        <v>41723</v>
      </c>
      <c r="E2306" s="5" t="str">
        <f t="shared" si="210"/>
        <v>2014-3-25</v>
      </c>
      <c r="F2306" t="s">
        <v>443</v>
      </c>
      <c r="G2306" t="s">
        <v>35</v>
      </c>
      <c r="J2306" t="s">
        <v>61</v>
      </c>
      <c r="L2306" t="s">
        <v>35</v>
      </c>
      <c r="N2306" t="s">
        <v>35</v>
      </c>
      <c r="O2306" t="s">
        <v>45</v>
      </c>
      <c r="P2306" t="s">
        <v>261</v>
      </c>
      <c r="Q2306" t="s">
        <v>34</v>
      </c>
      <c r="R2306" t="s">
        <v>256</v>
      </c>
      <c r="S2306" t="s">
        <v>256</v>
      </c>
      <c r="T2306" t="s">
        <v>256</v>
      </c>
      <c r="U2306" t="s">
        <v>256</v>
      </c>
      <c r="V2306" t="s">
        <v>281</v>
      </c>
      <c r="W2306" t="str">
        <f t="shared" si="211"/>
        <v>db.pacientes.updateOne({"_id":ObjectId('61e34254ec4ec02e84f5ded7')},{ $set: { "seguimientos": [{"id": "2014","seccion1": {"fechaSeguimiento": "2014-3-25","institucion": "Hospital Pedro de Elizalde",</v>
      </c>
      <c r="X2306" t="str">
        <f t="shared" si="212"/>
        <v>"fallecimiento": "No","fechaFallecimiento": "","causaFallecimiento": "","nivelEducativo": "Secundaria incompleta","actividadLaboral": "","coberturaSocial": "No","tratamientoAntibioticoHospitalizado": "","embarazo": "No"},</v>
      </c>
      <c r="Y2306" t="str">
        <f t="shared" si="213"/>
        <v>"seccion4": {"cultivos": "1"},"seccion5": {"toleranciaGlucosa": "Realizada","toleranciaGlucosaRealizada": "Normal","vitaminaD": "","vitaminaDRealizada": "","inmunoglobulina": "",</v>
      </c>
      <c r="Z2306" t="str">
        <f t="shared" si="214"/>
        <v>"inmunoglobulinaRealizada": ""},"seccion6": {"actividadDeportiva": "Sí"}}]}}, { upsert: true } );</v>
      </c>
      <c r="AA2306" t="str">
        <f t="shared" si="215"/>
        <v>db.pacientes.updateOne({"_id":ObjectId('61e34254ec4ec02e84f5ded7')},{ $set: { "seguimientos": [{"id": "2014","seccion1": {"fechaSeguimiento": "2014-3-25","institucion": "Hospital Pedro de Elizalde","fallecimiento": "No","fechaFallecimiento": "","causaFallecimiento": "","nivelEducativo": "Secundaria incompleta","actividadLaboral": "","coberturaSocial": "No","tratamientoAntibioticoHospitalizado": "","embarazo": "No"},"seccion4": {"cultivos": "1"},"seccion5": {"toleranciaGlucosa": "Realizada","toleranciaGlucosaRealizada": "Normal","vitaminaD": "","vitaminaDRealizada": "","inmunoglobulina": "","inmunoglobulinaRealizada": ""},"seccion6": {"actividadDeportiva": "Sí"}}]}}, { upsert: true } );</v>
      </c>
    </row>
    <row r="2307" spans="1:27" x14ac:dyDescent="0.3">
      <c r="A2307" t="s">
        <v>1423</v>
      </c>
      <c r="B2307">
        <v>1016</v>
      </c>
      <c r="C2307">
        <v>2014</v>
      </c>
      <c r="D2307" s="5">
        <v>41641</v>
      </c>
      <c r="E2307" s="5" t="str">
        <f t="shared" ref="E2307:E2370" si="216">_xlfn.CONCAT(YEAR(D2307),"-",MONTH(D2307),"-",DAY(D2307))</f>
        <v>2014-1-2</v>
      </c>
      <c r="F2307" t="s">
        <v>443</v>
      </c>
      <c r="G2307" t="s">
        <v>35</v>
      </c>
      <c r="J2307" t="s">
        <v>38</v>
      </c>
      <c r="L2307" t="s">
        <v>35</v>
      </c>
      <c r="N2307" t="s">
        <v>35</v>
      </c>
      <c r="O2307" t="s">
        <v>45</v>
      </c>
      <c r="P2307" t="s">
        <v>261</v>
      </c>
      <c r="Q2307" t="s">
        <v>34</v>
      </c>
      <c r="R2307" t="s">
        <v>256</v>
      </c>
      <c r="S2307" t="s">
        <v>256</v>
      </c>
      <c r="T2307" t="s">
        <v>261</v>
      </c>
      <c r="U2307" t="s">
        <v>40</v>
      </c>
      <c r="V2307" t="s">
        <v>256</v>
      </c>
      <c r="W2307" t="str">
        <f t="shared" si="211"/>
        <v>db.pacientes.updateOne({"_id":ObjectId('61e34254ec4ec02e84f5ded5')},{ $set: { "seguimientos": [{"id": "2014","seccion1": {"fechaSeguimiento": "2014-1-2","institucion": "Hospital Pedro de Elizalde",</v>
      </c>
      <c r="X2307" t="str">
        <f t="shared" si="212"/>
        <v>"fallecimiento": "No","fechaFallecimiento": "","causaFallecimiento": "","nivelEducativo": "Primaria incompleta","actividadLaboral": "","coberturaSocial": "No","tratamientoAntibioticoHospitalizado": "","embarazo": "No"},</v>
      </c>
      <c r="Y2307" t="str">
        <f t="shared" si="213"/>
        <v>"seccion4": {"cultivos": "1"},"seccion5": {"toleranciaGlucosa": "Realizada","toleranciaGlucosaRealizada": "Normal","vitaminaD": "","vitaminaDRealizada": "","inmunoglobulina": "Realizada",</v>
      </c>
      <c r="Z2307" t="str">
        <f t="shared" si="214"/>
        <v>"inmunoglobulinaRealizada": "&lt; 500"},"seccion6": {"actividadDeportiva": ""}}]}}, { upsert: true } );</v>
      </c>
      <c r="AA2307" t="str">
        <f t="shared" si="215"/>
        <v>db.pacientes.updateOne({"_id":ObjectId('61e34254ec4ec02e84f5ded5')},{ $set: { "seguimientos": [{"id": "2014","seccion1": {"fechaSeguimiento": "2014-1-2","institucion": "Hospital Pedro de Elizalde","fallecimiento": "No","fechaFallecimiento": "","causaFallecimiento": "","nivelEducativo": "Primaria incompleta","actividadLaboral": "","coberturaSocial": "No","tratamientoAntibioticoHospitalizado": "","embarazo": "No"},"seccion4": {"cultivos": "1"},"seccion5": {"toleranciaGlucosa": "Realizada","toleranciaGlucosaRealizada": "Normal","vitaminaD": "","vitaminaDRealizada": "","inmunoglobulina": "Realizada","inmunoglobulinaRealizada": "&lt; 500"},"seccion6": {"actividadDeportiva": ""}}]}}, { upsert: true } );</v>
      </c>
    </row>
    <row r="2308" spans="1:27" x14ac:dyDescent="0.3">
      <c r="A2308" t="s">
        <v>1435</v>
      </c>
      <c r="B2308">
        <v>1018</v>
      </c>
      <c r="C2308">
        <v>2014</v>
      </c>
      <c r="D2308" s="5">
        <v>41782</v>
      </c>
      <c r="E2308" s="5" t="str">
        <f t="shared" si="216"/>
        <v>2014-5-23</v>
      </c>
      <c r="F2308" t="s">
        <v>1959</v>
      </c>
      <c r="G2308" t="s">
        <v>35</v>
      </c>
      <c r="L2308" t="s">
        <v>281</v>
      </c>
      <c r="M2308" t="s">
        <v>46</v>
      </c>
      <c r="N2308" t="s">
        <v>35</v>
      </c>
      <c r="P2308" t="s">
        <v>118</v>
      </c>
      <c r="Q2308" t="s">
        <v>256</v>
      </c>
      <c r="R2308" t="s">
        <v>256</v>
      </c>
      <c r="S2308" t="s">
        <v>256</v>
      </c>
      <c r="T2308" t="s">
        <v>256</v>
      </c>
      <c r="U2308" t="s">
        <v>256</v>
      </c>
      <c r="V2308" t="s">
        <v>281</v>
      </c>
      <c r="W2308" t="str">
        <f t="shared" ref="W2308:W2371" si="217">"db.pacientes.updateOne({""_id"":ObjectId('"&amp;A2308&amp;"')},{ $set: { ""seguimientos"": [{""id"": """&amp;C2308&amp;""",""seccion1"": {""fechaSeguimiento"": """&amp;E2308&amp;""",""institucion"": """&amp;F2308&amp;""","</f>
        <v>db.pacientes.updateOne({"_id":ObjectId('61e34254ec4ec02e84f5dee1')},{ $set: { "seguimientos": [{"id": "2014","seccion1": {"fechaSeguimiento": "2014-5-23","institucion": "Hospital Dr. Antonio A. Cetrángolo",</v>
      </c>
      <c r="X2308" t="str">
        <f t="shared" ref="X2308:X2371" si="218">"""fallecimiento"": """&amp;G2308&amp;""",""fechaFallecimiento"": """&amp;H2308&amp;""",""causaFallecimiento"": """&amp;I2308&amp;""",""nivelEducativo"": """&amp;J2308&amp;""",""actividadLaboral"": """&amp;K2308&amp;""",""coberturaSocial"": """&amp;L2308&amp;""",""tratamientoAntibioticoHospitalizado"": """&amp;M2308&amp;""",""embarazo"": """&amp;N2308&amp;"""},"</f>
        <v>"fallecimiento": "No","fechaFallecimiento": "","causaFallecimiento": "","nivelEducativo": "","actividadLaboral": "","coberturaSocial": "Sí","tratamientoAntibioticoHospitalizado": "3","embarazo": "No"},</v>
      </c>
      <c r="Y2308" t="str">
        <f t="shared" ref="Y2308:Y2371" si="219">"""seccion4"": {""cultivos"": """&amp;O2308&amp;"""},""seccion5"": {""toleranciaGlucosa"": """&amp;P2308&amp;""",""toleranciaGlucosaRealizada"": """&amp;Q2308&amp;""",""vitaminaD"": """&amp;R2308&amp;""",""vitaminaDRealizada"": """&amp;S2308&amp;""",""inmunoglobulina"": """&amp;T2308&amp;""","</f>
        <v>"seccion4": {"cultivos": ""},"seccion5": {"toleranciaGlucosa": "No realizada","toleranciaGlucosaRealizada": "","vitaminaD": "","vitaminaDRealizada": "","inmunoglobulina": "",</v>
      </c>
      <c r="Z2308" t="str">
        <f t="shared" ref="Z2308:Z2371" si="220">"""inmunoglobulinaRealizada"": """&amp;U2308&amp;"""},""seccion6"": {""actividadDeportiva"": """&amp;V2308&amp;"""}}]}}, { upsert: true } );"</f>
        <v>"inmunoglobulinaRealizada": ""},"seccion6": {"actividadDeportiva": "Sí"}}]}}, { upsert: true } );</v>
      </c>
      <c r="AA2308" t="str">
        <f t="shared" ref="AA2308:AA2371" si="221">W2308&amp;X2308&amp;Y2308&amp;Z2308</f>
        <v>db.pacientes.updateOne({"_id":ObjectId('61e34254ec4ec02e84f5dee1')},{ $set: { "seguimientos": [{"id": "2014","seccion1": {"fechaSeguimiento": "2014-5-23","institucion": "Hospital Dr. Antonio A. Cetrángolo","fallecimiento": "No","fechaFallecimiento": "","causaFallecimiento": "","nivelEducativo": "","actividadLaboral": "","coberturaSocial": "Sí","tratamientoAntibioticoHospitalizado": "3","embarazo": "No"},"seccion4": {"cultivos": ""},"seccion5": {"toleranciaGlucosa": "No realizada","toleranciaGlucosaRealizada": "","vitaminaD": "","vitaminaDRealizada": "","inmunoglobulina": "","inmunoglobulinaRealizada": ""},"seccion6": {"actividadDeportiva": "Sí"}}]}}, { upsert: true } );</v>
      </c>
    </row>
    <row r="2309" spans="1:27" x14ac:dyDescent="0.3">
      <c r="A2309" t="s">
        <v>1436</v>
      </c>
      <c r="B2309">
        <v>1019</v>
      </c>
      <c r="C2309">
        <v>2014</v>
      </c>
      <c r="D2309" s="5">
        <v>41750</v>
      </c>
      <c r="E2309" s="5" t="str">
        <f t="shared" si="216"/>
        <v>2014-4-21</v>
      </c>
      <c r="F2309" t="s">
        <v>1959</v>
      </c>
      <c r="G2309" t="s">
        <v>35</v>
      </c>
      <c r="J2309" t="s">
        <v>38</v>
      </c>
      <c r="L2309" t="s">
        <v>281</v>
      </c>
      <c r="N2309" t="s">
        <v>35</v>
      </c>
      <c r="P2309" t="s">
        <v>118</v>
      </c>
      <c r="Q2309" t="s">
        <v>256</v>
      </c>
      <c r="R2309" t="s">
        <v>256</v>
      </c>
      <c r="S2309" t="s">
        <v>256</v>
      </c>
      <c r="T2309" t="s">
        <v>256</v>
      </c>
      <c r="U2309" t="s">
        <v>256</v>
      </c>
      <c r="V2309" t="s">
        <v>281</v>
      </c>
      <c r="W2309" t="str">
        <f t="shared" si="217"/>
        <v>db.pacientes.updateOne({"_id":ObjectId('61e34254ec4ec02e84f5dee2')},{ $set: { "seguimientos": [{"id": "2014","seccion1": {"fechaSeguimiento": "2014-4-21","institucion": "Hospital Dr. Antonio A. Cetrángolo",</v>
      </c>
      <c r="X2309" t="str">
        <f t="shared" si="218"/>
        <v>"fallecimiento": "No","fechaFallecimiento": "","causaFallecimiento": "","nivelEducativo": "Primaria incompleta","actividadLaboral": "","coberturaSocial": "Sí","tratamientoAntibioticoHospitalizado": "","embarazo": "No"},</v>
      </c>
      <c r="Y2309" t="str">
        <f t="shared" si="219"/>
        <v>"seccion4": {"cultivos": ""},"seccion5": {"toleranciaGlucosa": "No realizada","toleranciaGlucosaRealizada": "","vitaminaD": "","vitaminaDRealizada": "","inmunoglobulina": "",</v>
      </c>
      <c r="Z2309" t="str">
        <f t="shared" si="220"/>
        <v>"inmunoglobulinaRealizada": ""},"seccion6": {"actividadDeportiva": "Sí"}}]}}, { upsert: true } );</v>
      </c>
      <c r="AA2309" t="str">
        <f t="shared" si="221"/>
        <v>db.pacientes.updateOne({"_id":ObjectId('61e34254ec4ec02e84f5dee2')},{ $set: { "seguimientos": [{"id": "2014","seccion1": {"fechaSeguimiento": "2014-4-21","institucion": "Hospital Dr. Antonio A. Cetrángolo","fallecimiento": "No","fechaFallecimiento": "","causaFallecimiento": "","nivelEducativo": "Primaria incompleta","actividadLaboral": "","coberturaSocial": "Sí","tratamientoAntibioticoHospitalizado": "","embarazo": "No"},"seccion4": {"cultivos": ""},"seccion5": {"toleranciaGlucosa": "No realizada","toleranciaGlucosaRealizada": "","vitaminaD": "","vitaminaDRealizada": "","inmunoglobulina": "","inmunoglobulinaRealizada": ""},"seccion6": {"actividadDeportiva": "Sí"}}]}}, { upsert: true } );</v>
      </c>
    </row>
    <row r="2310" spans="1:27" x14ac:dyDescent="0.3">
      <c r="A2310" t="s">
        <v>1437</v>
      </c>
      <c r="B2310">
        <v>1020</v>
      </c>
      <c r="C2310">
        <v>2014</v>
      </c>
      <c r="D2310" s="5">
        <v>41764</v>
      </c>
      <c r="E2310" s="5" t="str">
        <f t="shared" si="216"/>
        <v>2014-5-5</v>
      </c>
      <c r="F2310" t="s">
        <v>1959</v>
      </c>
      <c r="G2310" t="s">
        <v>35</v>
      </c>
      <c r="J2310" t="s">
        <v>38</v>
      </c>
      <c r="L2310" t="s">
        <v>281</v>
      </c>
      <c r="M2310" t="s">
        <v>45</v>
      </c>
      <c r="N2310" t="s">
        <v>35</v>
      </c>
      <c r="P2310" t="s">
        <v>118</v>
      </c>
      <c r="Q2310" t="s">
        <v>256</v>
      </c>
      <c r="R2310" t="s">
        <v>256</v>
      </c>
      <c r="S2310" t="s">
        <v>256</v>
      </c>
      <c r="T2310" t="s">
        <v>256</v>
      </c>
      <c r="U2310" t="s">
        <v>256</v>
      </c>
      <c r="V2310" t="s">
        <v>256</v>
      </c>
      <c r="W2310" t="str">
        <f t="shared" si="217"/>
        <v>db.pacientes.updateOne({"_id":ObjectId('61e34254ec4ec02e84f5dee3')},{ $set: { "seguimientos": [{"id": "2014","seccion1": {"fechaSeguimiento": "2014-5-5","institucion": "Hospital Dr. Antonio A. Cetrángolo",</v>
      </c>
      <c r="X2310" t="str">
        <f t="shared" si="218"/>
        <v>"fallecimiento": "No","fechaFallecimiento": "","causaFallecimiento": "","nivelEducativo": "Primaria incompleta","actividadLaboral": "","coberturaSocial": "Sí","tratamientoAntibioticoHospitalizado": "1","embarazo": "No"},</v>
      </c>
      <c r="Y2310" t="str">
        <f t="shared" si="219"/>
        <v>"seccion4": {"cultivos": ""},"seccion5": {"toleranciaGlucosa": "No realizada","toleranciaGlucosaRealizada": "","vitaminaD": "","vitaminaDRealizada": "","inmunoglobulina": "",</v>
      </c>
      <c r="Z2310" t="str">
        <f t="shared" si="220"/>
        <v>"inmunoglobulinaRealizada": ""},"seccion6": {"actividadDeportiva": ""}}]}}, { upsert: true } );</v>
      </c>
      <c r="AA2310" t="str">
        <f t="shared" si="221"/>
        <v>db.pacientes.updateOne({"_id":ObjectId('61e34254ec4ec02e84f5dee3')},{ $set: { "seguimientos": [{"id": "2014","seccion1": {"fechaSeguimiento": "2014-5-5","institucion": "Hospital Dr. Antonio A. Cetrángolo","fallecimiento": "No","fechaFallecimiento": "","causaFallecimiento": "","nivelEducativo": "Primaria incompleta","actividadLaboral": "","coberturaSocial": "Sí","tratamientoAntibioticoHospitalizado": "1","embarazo": "No"},"seccion4":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2311" spans="1:27" x14ac:dyDescent="0.3">
      <c r="A2311" t="s">
        <v>1439</v>
      </c>
      <c r="B2311">
        <v>1023</v>
      </c>
      <c r="C2311">
        <v>2014</v>
      </c>
      <c r="D2311" s="5">
        <v>41870</v>
      </c>
      <c r="E2311" s="5" t="str">
        <f t="shared" si="216"/>
        <v>2014-8-19</v>
      </c>
      <c r="F2311" t="s">
        <v>379</v>
      </c>
      <c r="G2311" t="s">
        <v>35</v>
      </c>
      <c r="L2311" t="s">
        <v>281</v>
      </c>
      <c r="M2311" t="s">
        <v>45</v>
      </c>
      <c r="P2311" t="s">
        <v>118</v>
      </c>
      <c r="Q2311" t="s">
        <v>256</v>
      </c>
      <c r="R2311" t="s">
        <v>256</v>
      </c>
      <c r="S2311" t="s">
        <v>256</v>
      </c>
      <c r="T2311" t="s">
        <v>256</v>
      </c>
      <c r="U2311" t="s">
        <v>256</v>
      </c>
      <c r="V2311" t="s">
        <v>256</v>
      </c>
      <c r="W2311" t="str">
        <f t="shared" si="217"/>
        <v>db.pacientes.updateOne({"_id":ObjectId('61e34254ec4ec02e84f5dee5')},{ $set: { "seguimientos": [{"id": "2014","seccion1": {"fechaSeguimiento": "2014-8-19","institucion": "Hospital Pediátrico Juan Pablo II",</v>
      </c>
      <c r="X2311" t="str">
        <f t="shared" si="218"/>
        <v>"fallecimiento": "No","fechaFallecimiento": "","causaFallecimiento": "","nivelEducativo": "","actividadLaboral": "","coberturaSocial": "Sí","tratamientoAntibioticoHospitalizado": "1","embarazo": ""},</v>
      </c>
      <c r="Y2311" t="str">
        <f t="shared" si="219"/>
        <v>"seccion4": {"cultivos": ""},"seccion5": {"toleranciaGlucosa": "No realizada","toleranciaGlucosaRealizada": "","vitaminaD": "","vitaminaDRealizada": "","inmunoglobulina": "",</v>
      </c>
      <c r="Z2311" t="str">
        <f t="shared" si="220"/>
        <v>"inmunoglobulinaRealizada": ""},"seccion6": {"actividadDeportiva": ""}}]}}, { upsert: true } );</v>
      </c>
      <c r="AA2311" t="str">
        <f t="shared" si="221"/>
        <v>db.pacientes.updateOne({"_id":ObjectId('61e34254ec4ec02e84f5dee5')},{ $set: { "seguimientos": [{"id": "2014","seccion1": {"fechaSeguimiento": "2014-8-19","institucion": "Hospital Pediátrico Juan Pablo II","fallecimiento": "No","fechaFallecimiento": "","causaFallecimiento": "","nivelEducativo": "","actividadLaboral": "","coberturaSocial": "Sí","tratamientoAntibioticoHospitalizado": "1","embarazo": ""},"seccion4":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2312" spans="1:27" x14ac:dyDescent="0.3">
      <c r="A2312" t="s">
        <v>1439</v>
      </c>
      <c r="B2312">
        <v>1023</v>
      </c>
      <c r="C2312">
        <v>2016</v>
      </c>
      <c r="D2312" s="5">
        <v>42598</v>
      </c>
      <c r="E2312" s="5" t="str">
        <f t="shared" si="216"/>
        <v>2016-8-16</v>
      </c>
      <c r="F2312" t="s">
        <v>379</v>
      </c>
      <c r="G2312" t="s">
        <v>35</v>
      </c>
      <c r="L2312" t="s">
        <v>281</v>
      </c>
      <c r="M2312" t="s">
        <v>45</v>
      </c>
      <c r="N2312" t="s">
        <v>35</v>
      </c>
      <c r="O2312" t="s">
        <v>46</v>
      </c>
      <c r="P2312" t="s">
        <v>118</v>
      </c>
      <c r="Q2312" t="s">
        <v>256</v>
      </c>
      <c r="R2312" t="s">
        <v>118</v>
      </c>
      <c r="S2312" t="s">
        <v>256</v>
      </c>
      <c r="T2312" t="s">
        <v>256</v>
      </c>
      <c r="U2312" t="s">
        <v>256</v>
      </c>
      <c r="V2312" t="s">
        <v>281</v>
      </c>
      <c r="W2312" t="str">
        <f t="shared" si="217"/>
        <v>db.pacientes.updateOne({"_id":ObjectId('61e34254ec4ec02e84f5dee5')},{ $set: { "seguimientos": [{"id": "2016","seccion1": {"fechaSeguimiento": "2016-8-16","institucion": "Hospital Pediátrico Juan Pablo II",</v>
      </c>
      <c r="X2312" t="str">
        <f t="shared" si="218"/>
        <v>"fallecimiento": "No","fechaFallecimiento": "","causaFallecimiento": "","nivelEducativo": "","actividadLaboral": "","coberturaSocial": "Sí","tratamientoAntibioticoHospitalizado": "1","embarazo": "No"},</v>
      </c>
      <c r="Y2312" t="str">
        <f t="shared" si="219"/>
        <v>"seccion4": {"cultivos": "3"},"seccion5": {"toleranciaGlucosa": "No realizada","toleranciaGlucosaRealizada": "","vitaminaD": "No realizada","vitaminaDRealizada": "","inmunoglobulina": "",</v>
      </c>
      <c r="Z2312" t="str">
        <f t="shared" si="220"/>
        <v>"inmunoglobulinaRealizada": ""},"seccion6": {"actividadDeportiva": "Sí"}}]}}, { upsert: true } );</v>
      </c>
      <c r="AA2312" t="str">
        <f t="shared" si="221"/>
        <v>db.pacientes.updateOne({"_id":ObjectId('61e34254ec4ec02e84f5dee5')},{ $set: { "seguimientos": [{"id": "2016","seccion1": {"fechaSeguimiento": "2016-8-16","institucion": "Hospital Pediátrico Juan Pablo II","fallecimiento": "No","fechaFallecimiento": "","causaFallecimiento": "","nivelEducativo": "","actividadLaboral": "","coberturaSocial": "Sí","tratamientoAntibioticoHospitalizado": "1","embarazo": "No"},"seccion4": {"cultivos": "3"},"seccion5": {"toleranciaGlucosa": "No realizada","toleranciaGlucosaRealizada": "","vitaminaD": "No realizada","vitaminaDRealizada": "","inmunoglobulina": "","inmunoglobulinaRealizada": ""},"seccion6": {"actividadDeportiva": "Sí"}}]}}, { upsert: true } );</v>
      </c>
    </row>
    <row r="2313" spans="1:27" x14ac:dyDescent="0.3">
      <c r="A2313" t="s">
        <v>1439</v>
      </c>
      <c r="B2313">
        <v>1023</v>
      </c>
      <c r="C2313">
        <v>2019</v>
      </c>
      <c r="D2313" s="5">
        <v>43710</v>
      </c>
      <c r="E2313" s="5" t="str">
        <f t="shared" si="216"/>
        <v>2019-9-2</v>
      </c>
      <c r="F2313" t="s">
        <v>379</v>
      </c>
      <c r="G2313" t="s">
        <v>35</v>
      </c>
      <c r="L2313" t="s">
        <v>281</v>
      </c>
      <c r="M2313" t="s">
        <v>45</v>
      </c>
      <c r="N2313" t="s">
        <v>35</v>
      </c>
      <c r="O2313" t="s">
        <v>37</v>
      </c>
      <c r="P2313" t="s">
        <v>118</v>
      </c>
      <c r="Q2313" t="s">
        <v>256</v>
      </c>
      <c r="R2313" t="s">
        <v>118</v>
      </c>
      <c r="S2313" t="s">
        <v>256</v>
      </c>
      <c r="T2313" t="s">
        <v>118</v>
      </c>
      <c r="U2313" t="s">
        <v>256</v>
      </c>
      <c r="V2313" t="s">
        <v>256</v>
      </c>
      <c r="W2313" t="str">
        <f t="shared" si="217"/>
        <v>db.pacientes.updateOne({"_id":ObjectId('61e34254ec4ec02e84f5dee5')},{ $set: { "seguimientos": [{"id": "2019","seccion1": {"fechaSeguimiento": "2019-9-2","institucion": "Hospital Pediátrico Juan Pablo II",</v>
      </c>
      <c r="X2313" t="str">
        <f t="shared" si="218"/>
        <v>"fallecimiento": "No","fechaFallecimiento": "","causaFallecimiento": "","nivelEducativo": "","actividadLaboral": "","coberturaSocial": "Sí","tratamientoAntibioticoHospitalizado": "1","embarazo": "No"},</v>
      </c>
      <c r="Y2313" t="str">
        <f t="shared" si="219"/>
        <v>"seccion4": {"cultivos": "2"},"seccion5": {"toleranciaGlucosa": "No realizada","toleranciaGlucosaRealizada": "","vitaminaD": "No realizada","vitaminaDRealizada": "","inmunoglobulina": "No realizada",</v>
      </c>
      <c r="Z2313" t="str">
        <f t="shared" si="220"/>
        <v>"inmunoglobulinaRealizada": ""},"seccion6": {"actividadDeportiva": ""}}]}}, { upsert: true } );</v>
      </c>
      <c r="AA2313" t="str">
        <f t="shared" si="221"/>
        <v>db.pacientes.updateOne({"_id":ObjectId('61e34254ec4ec02e84f5dee5')},{ $set: { "seguimientos": [{"id": "2019","seccion1": {"fechaSeguimiento": "2019-9-2","institucion": "Hospital Pediátrico Juan Pablo II","fallecimiento": "No","fechaFallecimiento": "","causaFallecimiento": "","nivelEducativo": "","actividadLaboral": "","coberturaSocial": "Sí","tratamientoAntibioticoHospitalizado": "1","embarazo": "No"},"seccion4": {"cultivos": "2"},"seccion5": {"toleranciaGlucosa": "No realizada","toleranciaGlucosaRealizada": "","vitaminaD": "No realizada","vitaminaDRealizada": "","inmunoglobulina": "No realizada","inmunoglobulinaRealizada": ""},"seccion6": {"actividadDeportiva": ""}}]}}, { upsert: true } );</v>
      </c>
    </row>
    <row r="2314" spans="1:27" x14ac:dyDescent="0.3">
      <c r="A2314" t="s">
        <v>1440</v>
      </c>
      <c r="B2314">
        <v>1024</v>
      </c>
      <c r="C2314">
        <v>2014</v>
      </c>
      <c r="D2314" s="5">
        <v>41738</v>
      </c>
      <c r="E2314" s="5" t="str">
        <f t="shared" si="216"/>
        <v>2014-4-9</v>
      </c>
      <c r="F2314" t="s">
        <v>379</v>
      </c>
      <c r="G2314" t="s">
        <v>35</v>
      </c>
      <c r="L2314" t="s">
        <v>281</v>
      </c>
      <c r="M2314" t="s">
        <v>37</v>
      </c>
      <c r="P2314" t="s">
        <v>118</v>
      </c>
      <c r="Q2314" t="s">
        <v>256</v>
      </c>
      <c r="R2314" t="s">
        <v>256</v>
      </c>
      <c r="S2314" t="s">
        <v>256</v>
      </c>
      <c r="T2314" t="s">
        <v>256</v>
      </c>
      <c r="U2314" t="s">
        <v>256</v>
      </c>
      <c r="V2314" t="s">
        <v>256</v>
      </c>
      <c r="W2314" t="str">
        <f t="shared" si="217"/>
        <v>db.pacientes.updateOne({"_id":ObjectId('61e34254ec4ec02e84f5dee6')},{ $set: { "seguimientos": [{"id": "2014","seccion1": {"fechaSeguimiento": "2014-4-9","institucion": "Hospital Pediátrico Juan Pablo II",</v>
      </c>
      <c r="X2314" t="str">
        <f t="shared" si="218"/>
        <v>"fallecimiento": "No","fechaFallecimiento": "","causaFallecimiento": "","nivelEducativo": "","actividadLaboral": "","coberturaSocial": "Sí","tratamientoAntibioticoHospitalizado": "2","embarazo": ""},</v>
      </c>
      <c r="Y2314" t="str">
        <f t="shared" si="219"/>
        <v>"seccion4": {"cultivos": ""},"seccion5": {"toleranciaGlucosa": "No realizada","toleranciaGlucosaRealizada": "","vitaminaD": "","vitaminaDRealizada": "","inmunoglobulina": "",</v>
      </c>
      <c r="Z2314" t="str">
        <f t="shared" si="220"/>
        <v>"inmunoglobulinaRealizada": ""},"seccion6": {"actividadDeportiva": ""}}]}}, { upsert: true } );</v>
      </c>
      <c r="AA2314" t="str">
        <f t="shared" si="221"/>
        <v>db.pacientes.updateOne({"_id":ObjectId('61e34254ec4ec02e84f5dee6')},{ $set: { "seguimientos": [{"id": "2014","seccion1": {"fechaSeguimiento": "2014-4-9","institucion": "Hospital Pediátrico Juan Pablo II","fallecimiento": "No","fechaFallecimiento": "","causaFallecimiento": "","nivelEducativo": "","actividadLaboral": "","coberturaSocial": "Sí","tratamientoAntibioticoHospitalizado": "2","embarazo": ""},"seccion4":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2315" spans="1:27" x14ac:dyDescent="0.3">
      <c r="A2315" t="s">
        <v>1440</v>
      </c>
      <c r="B2315">
        <v>1024</v>
      </c>
      <c r="C2315">
        <v>2016</v>
      </c>
      <c r="D2315" s="5">
        <v>42507</v>
      </c>
      <c r="E2315" s="5" t="str">
        <f t="shared" si="216"/>
        <v>2016-5-17</v>
      </c>
      <c r="F2315" t="s">
        <v>379</v>
      </c>
      <c r="G2315" t="s">
        <v>35</v>
      </c>
      <c r="L2315" t="s">
        <v>281</v>
      </c>
      <c r="M2315" t="s">
        <v>37</v>
      </c>
      <c r="N2315" t="s">
        <v>35</v>
      </c>
      <c r="O2315" t="s">
        <v>46</v>
      </c>
      <c r="P2315" t="s">
        <v>118</v>
      </c>
      <c r="Q2315" t="s">
        <v>256</v>
      </c>
      <c r="R2315" t="s">
        <v>118</v>
      </c>
      <c r="S2315" t="s">
        <v>256</v>
      </c>
      <c r="T2315" t="s">
        <v>118</v>
      </c>
      <c r="U2315" t="s">
        <v>256</v>
      </c>
      <c r="V2315" t="s">
        <v>256</v>
      </c>
      <c r="W2315" t="str">
        <f t="shared" si="217"/>
        <v>db.pacientes.updateOne({"_id":ObjectId('61e34254ec4ec02e84f5dee6')},{ $set: { "seguimientos": [{"id": "2016","seccion1": {"fechaSeguimiento": "2016-5-17","institucion": "Hospital Pediátrico Juan Pablo II",</v>
      </c>
      <c r="X2315" t="str">
        <f t="shared" si="218"/>
        <v>"fallecimiento": "No","fechaFallecimiento": "","causaFallecimiento": "","nivelEducativo": "","actividadLaboral": "","coberturaSocial": "Sí","tratamientoAntibioticoHospitalizado": "2","embarazo": "No"},</v>
      </c>
      <c r="Y2315" t="str">
        <f t="shared" si="219"/>
        <v>"seccion4": {"cultivos": "3"},"seccion5": {"toleranciaGlucosa": "No realizada","toleranciaGlucosaRealizada": "","vitaminaD": "No realizada","vitaminaDRealizada": "","inmunoglobulina": "No realizada",</v>
      </c>
      <c r="Z2315" t="str">
        <f t="shared" si="220"/>
        <v>"inmunoglobulinaRealizada": ""},"seccion6": {"actividadDeportiva": ""}}]}}, { upsert: true } );</v>
      </c>
      <c r="AA2315" t="str">
        <f t="shared" si="221"/>
        <v>db.pacientes.updateOne({"_id":ObjectId('61e34254ec4ec02e84f5dee6')},{ $set: { "seguimientos": [{"id": "2016","seccion1": {"fechaSeguimiento": "2016-5-17","institucion": "Hospital Pediátrico Juan Pablo II","fallecimiento": "No","fechaFallecimiento": "","causaFallecimiento": "","nivelEducativo": "","actividadLaboral": "","coberturaSocial": "Sí","tratamientoAntibioticoHospitalizado": "2","embarazo": "No"},"seccion4": {"cultivos": "3"},"seccion5": {"toleranciaGlucosa": "No realizada","toleranciaGlucosaRealizada": "","vitaminaD": "No realizada","vitaminaDRealizada": "","inmunoglobulina": "No realizada","inmunoglobulinaRealizada": ""},"seccion6": {"actividadDeportiva": ""}}]}}, { upsert: true } );</v>
      </c>
    </row>
    <row r="2316" spans="1:27" x14ac:dyDescent="0.3">
      <c r="A2316" t="s">
        <v>1441</v>
      </c>
      <c r="B2316">
        <v>1025</v>
      </c>
      <c r="C2316">
        <v>2014</v>
      </c>
      <c r="D2316" s="5">
        <v>41737</v>
      </c>
      <c r="E2316" s="5" t="str">
        <f t="shared" si="216"/>
        <v>2014-4-8</v>
      </c>
      <c r="F2316" t="s">
        <v>379</v>
      </c>
      <c r="G2316" t="s">
        <v>35</v>
      </c>
      <c r="L2316" t="s">
        <v>281</v>
      </c>
      <c r="M2316" t="s">
        <v>45</v>
      </c>
      <c r="P2316" t="s">
        <v>118</v>
      </c>
      <c r="Q2316" t="s">
        <v>256</v>
      </c>
      <c r="R2316" t="s">
        <v>256</v>
      </c>
      <c r="S2316" t="s">
        <v>256</v>
      </c>
      <c r="T2316" t="s">
        <v>256</v>
      </c>
      <c r="U2316" t="s">
        <v>256</v>
      </c>
      <c r="V2316" t="s">
        <v>256</v>
      </c>
      <c r="W2316" t="str">
        <f t="shared" si="217"/>
        <v>db.pacientes.updateOne({"_id":ObjectId('61e34254ec4ec02e84f5dee7')},{ $set: { "seguimientos": [{"id": "2014","seccion1": {"fechaSeguimiento": "2014-4-8","institucion": "Hospital Pediátrico Juan Pablo II",</v>
      </c>
      <c r="X2316" t="str">
        <f t="shared" si="218"/>
        <v>"fallecimiento": "No","fechaFallecimiento": "","causaFallecimiento": "","nivelEducativo": "","actividadLaboral": "","coberturaSocial": "Sí","tratamientoAntibioticoHospitalizado": "1","embarazo": ""},</v>
      </c>
      <c r="Y2316" t="str">
        <f t="shared" si="219"/>
        <v>"seccion4": {"cultivos": ""},"seccion5": {"toleranciaGlucosa": "No realizada","toleranciaGlucosaRealizada": "","vitaminaD": "","vitaminaDRealizada": "","inmunoglobulina": "",</v>
      </c>
      <c r="Z2316" t="str">
        <f t="shared" si="220"/>
        <v>"inmunoglobulinaRealizada": ""},"seccion6": {"actividadDeportiva": ""}}]}}, { upsert: true } );</v>
      </c>
      <c r="AA2316" t="str">
        <f t="shared" si="221"/>
        <v>db.pacientes.updateOne({"_id":ObjectId('61e34254ec4ec02e84f5dee7')},{ $set: { "seguimientos": [{"id": "2014","seccion1": {"fechaSeguimiento": "2014-4-8","institucion": "Hospital Pediátrico Juan Pablo II","fallecimiento": "No","fechaFallecimiento": "","causaFallecimiento": "","nivelEducativo": "","actividadLaboral": "","coberturaSocial": "Sí","tratamientoAntibioticoHospitalizado": "1","embarazo": ""},"seccion4":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2317" spans="1:27" x14ac:dyDescent="0.3">
      <c r="A2317" t="s">
        <v>1441</v>
      </c>
      <c r="B2317">
        <v>1025</v>
      </c>
      <c r="C2317">
        <v>2015</v>
      </c>
      <c r="D2317" s="5">
        <v>42074</v>
      </c>
      <c r="E2317" s="5" t="str">
        <f t="shared" si="216"/>
        <v>2015-3-11</v>
      </c>
      <c r="F2317" t="s">
        <v>379</v>
      </c>
      <c r="G2317" t="s">
        <v>281</v>
      </c>
      <c r="H2317" t="s">
        <v>160</v>
      </c>
      <c r="I2317" t="s">
        <v>291</v>
      </c>
      <c r="L2317" t="s">
        <v>281</v>
      </c>
      <c r="M2317" t="s">
        <v>45</v>
      </c>
      <c r="N2317" t="s">
        <v>35</v>
      </c>
      <c r="O2317" t="s">
        <v>37</v>
      </c>
      <c r="P2317" t="s">
        <v>118</v>
      </c>
      <c r="Q2317" t="s">
        <v>256</v>
      </c>
      <c r="R2317" t="s">
        <v>118</v>
      </c>
      <c r="S2317" t="s">
        <v>256</v>
      </c>
      <c r="T2317" t="s">
        <v>118</v>
      </c>
      <c r="U2317" t="s">
        <v>256</v>
      </c>
      <c r="V2317" t="s">
        <v>281</v>
      </c>
      <c r="W2317" t="str">
        <f t="shared" si="217"/>
        <v>db.pacientes.updateOne({"_id":ObjectId('61e34254ec4ec02e84f5dee7')},{ $set: { "seguimientos": [{"id": "2015","seccion1": {"fechaSeguimiento": "2015-3-11","institucion": "Hospital Pediátrico Juan Pablo II",</v>
      </c>
      <c r="X2317" t="str">
        <f t="shared" si="218"/>
        <v>"fallecimiento": "Sí","fechaFallecimiento": "2015-10-15","causaFallecimiento": "Respiratorios","nivelEducativo": "","actividadLaboral": "","coberturaSocial": "Sí","tratamientoAntibioticoHospitalizado": "1","embarazo": "No"},</v>
      </c>
      <c r="Y2317" t="str">
        <f t="shared" si="219"/>
        <v>"seccion4": {"cultivos": "2"},"seccion5": {"toleranciaGlucosa": "No realizada","toleranciaGlucosaRealizada": "","vitaminaD": "No realizada","vitaminaDRealizada": "","inmunoglobulina": "No realizada",</v>
      </c>
      <c r="Z2317" t="str">
        <f t="shared" si="220"/>
        <v>"inmunoglobulinaRealizada": ""},"seccion6": {"actividadDeportiva": "Sí"}}]}}, { upsert: true } );</v>
      </c>
      <c r="AA2317" t="str">
        <f t="shared" si="221"/>
        <v>db.pacientes.updateOne({"_id":ObjectId('61e34254ec4ec02e84f5dee7')},{ $set: { "seguimientos": [{"id": "2015","seccion1": {"fechaSeguimiento": "2015-3-11","institucion": "Hospital Pediátrico Juan Pablo II","fallecimiento": "Sí","fechaFallecimiento": "2015-10-15","causaFallecimiento": "Respiratorios","nivelEducativo": "","actividadLaboral": "","coberturaSocial": "Sí","tratamientoAntibioticoHospitalizado": "1","embarazo": "No"},"seccion4": {"cultivos": "2"},"seccion5": {"toleranciaGlucosa": "No realizada","toleranciaGlucosaRealizada": "","vitaminaD": "No realizada","vitaminaDRealizada": "","inmunoglobulina": "No realizada","inmunoglobulinaRealizada": ""},"seccion6": {"actividadDeportiva": "Sí"}}]}}, { upsert: true } );</v>
      </c>
    </row>
    <row r="2318" spans="1:27" x14ac:dyDescent="0.3">
      <c r="A2318" t="s">
        <v>1445</v>
      </c>
      <c r="B2318">
        <v>1029</v>
      </c>
      <c r="C2318">
        <v>2012</v>
      </c>
      <c r="D2318" s="5">
        <v>41207</v>
      </c>
      <c r="E2318" s="5" t="str">
        <f t="shared" si="216"/>
        <v>2012-10-25</v>
      </c>
      <c r="F2318" t="s">
        <v>411</v>
      </c>
      <c r="G2318" t="s">
        <v>35</v>
      </c>
      <c r="L2318" t="s">
        <v>281</v>
      </c>
      <c r="N2318" t="s">
        <v>35</v>
      </c>
      <c r="O2318" t="s">
        <v>46</v>
      </c>
      <c r="P2318" t="s">
        <v>118</v>
      </c>
      <c r="Q2318" t="s">
        <v>256</v>
      </c>
      <c r="R2318" t="s">
        <v>256</v>
      </c>
      <c r="S2318" t="s">
        <v>256</v>
      </c>
      <c r="T2318" t="s">
        <v>261</v>
      </c>
      <c r="U2318" t="s">
        <v>40</v>
      </c>
      <c r="V2318" t="s">
        <v>256</v>
      </c>
      <c r="W2318" t="str">
        <f t="shared" si="217"/>
        <v>db.pacientes.updateOne({"_id":ObjectId('61e34254ec4ec02e84f5deeb')},{ $set: { "seguimientos": [{"id": "2012","seccion1": {"fechaSeguimiento": "2012-10-25","institucion": "Hospital Victor J Vilela",</v>
      </c>
      <c r="X2318" t="str">
        <f t="shared" si="218"/>
        <v>"fallecimiento": "No","fechaFallecimiento": "","causaFallecimiento": "","nivelEducativo": "","actividadLaboral": "","coberturaSocial": "Sí","tratamientoAntibioticoHospitalizado": "","embarazo": "No"},</v>
      </c>
      <c r="Y2318" t="str">
        <f t="shared" si="219"/>
        <v>"seccion4": {"cultivos": "3"},"seccion5": {"toleranciaGlucosa": "No realizada","toleranciaGlucosaRealizada": "","vitaminaD": "","vitaminaDRealizada": "","inmunoglobulina": "Realizada",</v>
      </c>
      <c r="Z2318" t="str">
        <f t="shared" si="220"/>
        <v>"inmunoglobulinaRealizada": "&lt; 500"},"seccion6": {"actividadDeportiva": ""}}]}}, { upsert: true } );</v>
      </c>
      <c r="AA2318" t="str">
        <f t="shared" si="221"/>
        <v>db.pacientes.updateOne({"_id":ObjectId('61e34254ec4ec02e84f5deeb')},{ $set: { "seguimientos": [{"id": "2012","seccion1": {"fechaSeguimiento": "2012-10-25","institucion": "Hospital Victor J Vilela","fallecimiento": "No","fechaFallecimiento": "","causaFallecimiento": "","nivelEducativo": "","actividadLaboral": "","coberturaSocial": "Sí","tratamientoAntibioticoHospitalizado": "","embarazo": "No"},"seccion4": {"cultivos": "3"},"seccion5": {"toleranciaGlucosa": "No realizada","toleranciaGlucosaRealizada": "","vitaminaD": "","vitaminaDRealizada": "","inmunoglobulina": "Realizada","inmunoglobulinaRealizada": "&lt; 500"},"seccion6": {"actividadDeportiva": ""}}]}}, { upsert: true } );</v>
      </c>
    </row>
    <row r="2319" spans="1:27" x14ac:dyDescent="0.3">
      <c r="A2319" t="s">
        <v>1445</v>
      </c>
      <c r="B2319">
        <v>1029</v>
      </c>
      <c r="C2319">
        <v>2012</v>
      </c>
      <c r="D2319" s="5">
        <v>41207</v>
      </c>
      <c r="E2319" s="5" t="str">
        <f t="shared" si="216"/>
        <v>2012-10-25</v>
      </c>
      <c r="F2319" t="s">
        <v>411</v>
      </c>
      <c r="G2319" t="s">
        <v>35</v>
      </c>
      <c r="L2319" t="s">
        <v>281</v>
      </c>
      <c r="N2319" t="s">
        <v>35</v>
      </c>
      <c r="O2319" t="s">
        <v>46</v>
      </c>
      <c r="P2319" t="s">
        <v>118</v>
      </c>
      <c r="Q2319" t="s">
        <v>256</v>
      </c>
      <c r="R2319" t="s">
        <v>256</v>
      </c>
      <c r="S2319" t="s">
        <v>256</v>
      </c>
      <c r="T2319" t="s">
        <v>261</v>
      </c>
      <c r="U2319" t="s">
        <v>40</v>
      </c>
      <c r="V2319" t="s">
        <v>256</v>
      </c>
      <c r="W2319" t="str">
        <f t="shared" si="217"/>
        <v>db.pacientes.updateOne({"_id":ObjectId('61e34254ec4ec02e84f5deeb')},{ $set: { "seguimientos": [{"id": "2012","seccion1": {"fechaSeguimiento": "2012-10-25","institucion": "Hospital Victor J Vilela",</v>
      </c>
      <c r="X2319" t="str">
        <f t="shared" si="218"/>
        <v>"fallecimiento": "No","fechaFallecimiento": "","causaFallecimiento": "","nivelEducativo": "","actividadLaboral": "","coberturaSocial": "Sí","tratamientoAntibioticoHospitalizado": "","embarazo": "No"},</v>
      </c>
      <c r="Y2319" t="str">
        <f t="shared" si="219"/>
        <v>"seccion4": {"cultivos": "3"},"seccion5": {"toleranciaGlucosa": "No realizada","toleranciaGlucosaRealizada": "","vitaminaD": "","vitaminaDRealizada": "","inmunoglobulina": "Realizada",</v>
      </c>
      <c r="Z2319" t="str">
        <f t="shared" si="220"/>
        <v>"inmunoglobulinaRealizada": "&lt; 500"},"seccion6": {"actividadDeportiva": ""}}]}}, { upsert: true } );</v>
      </c>
      <c r="AA2319" t="str">
        <f t="shared" si="221"/>
        <v>db.pacientes.updateOne({"_id":ObjectId('61e34254ec4ec02e84f5deeb')},{ $set: { "seguimientos": [{"id": "2012","seccion1": {"fechaSeguimiento": "2012-10-25","institucion": "Hospital Victor J Vilela","fallecimiento": "No","fechaFallecimiento": "","causaFallecimiento": "","nivelEducativo": "","actividadLaboral": "","coberturaSocial": "Sí","tratamientoAntibioticoHospitalizado": "","embarazo": "No"},"seccion4": {"cultivos": "3"},"seccion5": {"toleranciaGlucosa": "No realizada","toleranciaGlucosaRealizada": "","vitaminaD": "","vitaminaDRealizada": "","inmunoglobulina": "Realizada","inmunoglobulinaRealizada": "&lt; 500"},"seccion6": {"actividadDeportiva": ""}}]}}, { upsert: true } );</v>
      </c>
    </row>
    <row r="2320" spans="1:27" x14ac:dyDescent="0.3">
      <c r="A2320" t="s">
        <v>1445</v>
      </c>
      <c r="B2320">
        <v>1029</v>
      </c>
      <c r="C2320">
        <v>2012</v>
      </c>
      <c r="D2320" s="5">
        <v>41207</v>
      </c>
      <c r="E2320" s="5" t="str">
        <f t="shared" si="216"/>
        <v>2012-10-25</v>
      </c>
      <c r="F2320" t="s">
        <v>411</v>
      </c>
      <c r="G2320" t="s">
        <v>35</v>
      </c>
      <c r="L2320" t="s">
        <v>281</v>
      </c>
      <c r="N2320" t="s">
        <v>35</v>
      </c>
      <c r="O2320" t="s">
        <v>46</v>
      </c>
      <c r="P2320" t="s">
        <v>118</v>
      </c>
      <c r="Q2320" t="s">
        <v>256</v>
      </c>
      <c r="R2320" t="s">
        <v>256</v>
      </c>
      <c r="S2320" t="s">
        <v>256</v>
      </c>
      <c r="T2320" t="s">
        <v>261</v>
      </c>
      <c r="U2320" t="s">
        <v>40</v>
      </c>
      <c r="V2320" t="s">
        <v>256</v>
      </c>
      <c r="W2320" t="str">
        <f t="shared" si="217"/>
        <v>db.pacientes.updateOne({"_id":ObjectId('61e34254ec4ec02e84f5deeb')},{ $set: { "seguimientos": [{"id": "2012","seccion1": {"fechaSeguimiento": "2012-10-25","institucion": "Hospital Victor J Vilela",</v>
      </c>
      <c r="X2320" t="str">
        <f t="shared" si="218"/>
        <v>"fallecimiento": "No","fechaFallecimiento": "","causaFallecimiento": "","nivelEducativo": "","actividadLaboral": "","coberturaSocial": "Sí","tratamientoAntibioticoHospitalizado": "","embarazo": "No"},</v>
      </c>
      <c r="Y2320" t="str">
        <f t="shared" si="219"/>
        <v>"seccion4": {"cultivos": "3"},"seccion5": {"toleranciaGlucosa": "No realizada","toleranciaGlucosaRealizada": "","vitaminaD": "","vitaminaDRealizada": "","inmunoglobulina": "Realizada",</v>
      </c>
      <c r="Z2320" t="str">
        <f t="shared" si="220"/>
        <v>"inmunoglobulinaRealizada": "&lt; 500"},"seccion6": {"actividadDeportiva": ""}}]}}, { upsert: true } );</v>
      </c>
      <c r="AA2320" t="str">
        <f t="shared" si="221"/>
        <v>db.pacientes.updateOne({"_id":ObjectId('61e34254ec4ec02e84f5deeb')},{ $set: { "seguimientos": [{"id": "2012","seccion1": {"fechaSeguimiento": "2012-10-25","institucion": "Hospital Victor J Vilela","fallecimiento": "No","fechaFallecimiento": "","causaFallecimiento": "","nivelEducativo": "","actividadLaboral": "","coberturaSocial": "Sí","tratamientoAntibioticoHospitalizado": "","embarazo": "No"},"seccion4": {"cultivos": "3"},"seccion5": {"toleranciaGlucosa": "No realizada","toleranciaGlucosaRealizada": "","vitaminaD": "","vitaminaDRealizada": "","inmunoglobulina": "Realizada","inmunoglobulinaRealizada": "&lt; 500"},"seccion6": {"actividadDeportiva": ""}}]}}, { upsert: true } );</v>
      </c>
    </row>
    <row r="2321" spans="1:27" x14ac:dyDescent="0.3">
      <c r="A2321" t="s">
        <v>1445</v>
      </c>
      <c r="B2321">
        <v>1029</v>
      </c>
      <c r="C2321">
        <v>2014</v>
      </c>
      <c r="D2321" s="5">
        <v>41809</v>
      </c>
      <c r="E2321" s="5" t="str">
        <f t="shared" si="216"/>
        <v>2014-6-19</v>
      </c>
      <c r="F2321" t="s">
        <v>411</v>
      </c>
      <c r="G2321" t="s">
        <v>35</v>
      </c>
      <c r="L2321" t="s">
        <v>35</v>
      </c>
      <c r="M2321" t="s">
        <v>45</v>
      </c>
      <c r="N2321" t="s">
        <v>35</v>
      </c>
      <c r="O2321" t="s">
        <v>45</v>
      </c>
      <c r="P2321" t="s">
        <v>118</v>
      </c>
      <c r="Q2321" t="s">
        <v>256</v>
      </c>
      <c r="R2321" t="s">
        <v>256</v>
      </c>
      <c r="S2321" t="s">
        <v>256</v>
      </c>
      <c r="T2321" t="s">
        <v>261</v>
      </c>
      <c r="U2321" t="s">
        <v>40</v>
      </c>
      <c r="V2321" t="s">
        <v>256</v>
      </c>
      <c r="W2321" t="str">
        <f t="shared" si="217"/>
        <v>db.pacientes.updateOne({"_id":ObjectId('61e34254ec4ec02e84f5deeb')},{ $set: { "seguimientos": [{"id": "2014","seccion1": {"fechaSeguimiento": "2014-6-19","institucion": "Hospital Victor J Vilela",</v>
      </c>
      <c r="X2321" t="str">
        <f t="shared" si="218"/>
        <v>"fallecimiento": "No","fechaFallecimiento": "","causaFallecimiento": "","nivelEducativo": "","actividadLaboral": "","coberturaSocial": "No","tratamientoAntibioticoHospitalizado": "1","embarazo": "No"},</v>
      </c>
      <c r="Y2321" t="str">
        <f t="shared" si="219"/>
        <v>"seccion4": {"cultivos": "1"},"seccion5": {"toleranciaGlucosa": "No realizada","toleranciaGlucosaRealizada": "","vitaminaD": "","vitaminaDRealizada": "","inmunoglobulina": "Realizada",</v>
      </c>
      <c r="Z2321" t="str">
        <f t="shared" si="220"/>
        <v>"inmunoglobulinaRealizada": "&lt; 500"},"seccion6": {"actividadDeportiva": ""}}]}}, { upsert: true } );</v>
      </c>
      <c r="AA2321" t="str">
        <f t="shared" si="221"/>
        <v>db.pacientes.updateOne({"_id":ObjectId('61e34254ec4ec02e84f5deeb')},{ $set: { "seguimientos": [{"id": "2014","seccion1": {"fechaSeguimiento": "2014-6-19","institucion": "Hospital Victor J Vilela","fallecimiento": "No","fechaFallecimiento": "","causaFallecimiento": "","nivelEducativo": "","actividadLaboral": "","coberturaSocial": "No","tratamientoAntibioticoHospitalizado": "1","embarazo": "No"},"seccion4": {"cultivos": "1"},"seccion5": {"toleranciaGlucosa": "No realizada","toleranciaGlucosaRealizada": "","vitaminaD": "","vitaminaDRealizada": "","inmunoglobulina": "Realizada","inmunoglobulinaRealizada": "&lt; 500"},"seccion6": {"actividadDeportiva": ""}}]}}, { upsert: true } );</v>
      </c>
    </row>
    <row r="2322" spans="1:27" x14ac:dyDescent="0.3">
      <c r="A2322" t="s">
        <v>1446</v>
      </c>
      <c r="B2322">
        <v>1030</v>
      </c>
      <c r="C2322">
        <v>2014</v>
      </c>
      <c r="D2322" s="5">
        <v>41969</v>
      </c>
      <c r="E2322" s="5" t="str">
        <f t="shared" si="216"/>
        <v>2014-11-26</v>
      </c>
      <c r="F2322" t="s">
        <v>1962</v>
      </c>
      <c r="G2322" t="s">
        <v>35</v>
      </c>
      <c r="L2322" t="s">
        <v>35</v>
      </c>
      <c r="M2322" t="s">
        <v>37</v>
      </c>
      <c r="N2322" t="s">
        <v>35</v>
      </c>
      <c r="O2322" t="s">
        <v>48</v>
      </c>
      <c r="P2322" t="s">
        <v>261</v>
      </c>
      <c r="Q2322" t="s">
        <v>34</v>
      </c>
      <c r="R2322" t="s">
        <v>256</v>
      </c>
      <c r="S2322" t="s">
        <v>256</v>
      </c>
      <c r="T2322" t="s">
        <v>261</v>
      </c>
      <c r="U2322" t="s">
        <v>40</v>
      </c>
      <c r="V2322" t="s">
        <v>256</v>
      </c>
      <c r="W2322" t="str">
        <f t="shared" si="217"/>
        <v>db.pacientes.updateOne({"_id":ObjectId('61e34254ec4ec02e84f5deec')},{ $set: { "seguimientos": [{"id": "2014","seccion1": {"fechaSeguimiento": "2014-11-26","institucion": "HOSPITAL de PEDIATRÍA Juan P. Garrahan",</v>
      </c>
      <c r="X2322" t="str">
        <f t="shared" si="218"/>
        <v>"fallecimiento": "No","fechaFallecimiento": "","causaFallecimiento": "","nivelEducativo": "","actividadLaboral": "","coberturaSocial": "No","tratamientoAntibioticoHospitalizado": "2","embarazo": "No"},</v>
      </c>
      <c r="Y2322" t="str">
        <f t="shared" si="219"/>
        <v>"seccion4": {"cultivos": "5"},"seccion5": {"toleranciaGlucosa": "Realizada","toleranciaGlucosaRealizada": "Normal","vitaminaD": "","vitaminaDRealizada": "","inmunoglobulina": "Realizada",</v>
      </c>
      <c r="Z2322" t="str">
        <f t="shared" si="220"/>
        <v>"inmunoglobulinaRealizada": "&lt; 500"},"seccion6": {"actividadDeportiva": ""}}]}}, { upsert: true } );</v>
      </c>
      <c r="AA2322" t="str">
        <f t="shared" si="221"/>
        <v>db.pacientes.updateOne({"_id":ObjectId('61e34254ec4ec02e84f5deec')},{ $set: { "seguimientos": [{"id": "2014","seccion1": {"fechaSeguimiento": "2014-11-26","institucion": "HOSPITAL de PEDIATRÍA Juan P. Garrahan","fallecimiento": "No","fechaFallecimiento": "","causaFallecimiento": "","nivelEducativo": "","actividadLaboral": "","coberturaSocial": "No","tratamientoAntibioticoHospitalizado": "2","embarazo": "No"},"seccion4": {"cultivos": "5"},"seccion5": {"toleranciaGlucosa": "Realizada","toleranciaGlucosaRealizada": "Normal","vitaminaD": "","vitaminaDRealizada": "","inmunoglobulina": "Realizada","inmunoglobulinaRealizada": "&lt; 500"},"seccion6": {"actividadDeportiva": ""}}]}}, { upsert: true } );</v>
      </c>
    </row>
    <row r="2323" spans="1:27" x14ac:dyDescent="0.3">
      <c r="A2323" t="s">
        <v>1446</v>
      </c>
      <c r="B2323">
        <v>1030</v>
      </c>
      <c r="C2323">
        <v>2015</v>
      </c>
      <c r="D2323" s="5">
        <v>42340</v>
      </c>
      <c r="E2323" s="5" t="str">
        <f t="shared" si="216"/>
        <v>2015-12-2</v>
      </c>
      <c r="F2323" t="s">
        <v>351</v>
      </c>
      <c r="G2323" t="s">
        <v>35</v>
      </c>
      <c r="L2323" t="s">
        <v>35</v>
      </c>
      <c r="M2323" t="s">
        <v>45</v>
      </c>
      <c r="N2323" t="s">
        <v>35</v>
      </c>
      <c r="O2323" t="s">
        <v>48</v>
      </c>
      <c r="P2323" t="s">
        <v>261</v>
      </c>
      <c r="Q2323" t="s">
        <v>34</v>
      </c>
      <c r="R2323" t="s">
        <v>256</v>
      </c>
      <c r="S2323" t="s">
        <v>256</v>
      </c>
      <c r="T2323" t="s">
        <v>261</v>
      </c>
      <c r="U2323" t="s">
        <v>40</v>
      </c>
      <c r="V2323" t="s">
        <v>256</v>
      </c>
      <c r="W2323" t="str">
        <f t="shared" si="217"/>
        <v>db.pacientes.updateOne({"_id":ObjectId('61e34254ec4ec02e84f5deec')},{ $set: { "seguimientos": [{"id": "2015","seccion1": {"fechaSeguimiento": "2015-12-2","institucion": "HOSPITAL PROVINCIAL de ROSARIO",</v>
      </c>
      <c r="X2323" t="str">
        <f t="shared" si="218"/>
        <v>"fallecimiento": "No","fechaFallecimiento": "","causaFallecimiento": "","nivelEducativo": "","actividadLaboral": "","coberturaSocial": "No","tratamientoAntibioticoHospitalizado": "1","embarazo": "No"},</v>
      </c>
      <c r="Y2323" t="str">
        <f t="shared" si="219"/>
        <v>"seccion4": {"cultivos": "5"},"seccion5": {"toleranciaGlucosa": "Realizada","toleranciaGlucosaRealizada": "Normal","vitaminaD": "","vitaminaDRealizada": "","inmunoglobulina": "Realizada",</v>
      </c>
      <c r="Z2323" t="str">
        <f t="shared" si="220"/>
        <v>"inmunoglobulinaRealizada": "&lt; 500"},"seccion6": {"actividadDeportiva": ""}}]}}, { upsert: true } );</v>
      </c>
      <c r="AA2323" t="str">
        <f t="shared" si="221"/>
        <v>db.pacientes.updateOne({"_id":ObjectId('61e34254ec4ec02e84f5deec')},{ $set: { "seguimientos": [{"id": "2015","seccion1": {"fechaSeguimiento": "2015-12-2","institucion": "HOSPITAL PROVINCIAL de ROSARIO","fallecimiento": "No","fechaFallecimiento": "","causaFallecimiento": "","nivelEducativo": "","actividadLaboral": "","coberturaSocial": "No","tratamientoAntibioticoHospitalizado": "1","embarazo": "No"},"seccion4": {"cultivos": "5"},"seccion5": {"toleranciaGlucosa": "Realizada","toleranciaGlucosaRealizada": "Normal","vitaminaD": "","vitaminaDRealizada": "","inmunoglobulina": "Realizada","inmunoglobulinaRealizada": "&lt; 500"},"seccion6": {"actividadDeportiva": ""}}]}}, { upsert: true } );</v>
      </c>
    </row>
    <row r="2324" spans="1:27" x14ac:dyDescent="0.3">
      <c r="A2324" t="s">
        <v>1450</v>
      </c>
      <c r="B2324">
        <v>1037</v>
      </c>
      <c r="C2324">
        <v>2014</v>
      </c>
      <c r="D2324" s="5">
        <v>41787</v>
      </c>
      <c r="E2324" s="5" t="str">
        <f t="shared" si="216"/>
        <v>2014-5-28</v>
      </c>
      <c r="F2324" t="s">
        <v>1962</v>
      </c>
      <c r="G2324" t="s">
        <v>35</v>
      </c>
      <c r="L2324" t="s">
        <v>35</v>
      </c>
      <c r="N2324" t="s">
        <v>35</v>
      </c>
      <c r="O2324" t="s">
        <v>49</v>
      </c>
      <c r="P2324" t="s">
        <v>118</v>
      </c>
      <c r="Q2324" t="s">
        <v>256</v>
      </c>
      <c r="R2324" t="s">
        <v>256</v>
      </c>
      <c r="S2324" t="s">
        <v>256</v>
      </c>
      <c r="T2324" t="s">
        <v>261</v>
      </c>
      <c r="U2324" t="s">
        <v>40</v>
      </c>
      <c r="V2324" t="s">
        <v>256</v>
      </c>
      <c r="W2324" t="str">
        <f t="shared" si="217"/>
        <v>db.pacientes.updateOne({"_id":ObjectId('61e34254ec4ec02e84f5def0')},{ $set: { "seguimientos": [{"id": "2014","seccion1": {"fechaSeguimiento": "2014-5-28","institucion": "HOSPITAL de PEDIATRÍA Juan P. Garrahan",</v>
      </c>
      <c r="X2324" t="str">
        <f t="shared" si="218"/>
        <v>"fallecimiento": "No","fechaFallecimiento": "","causaFallecimiento": "","nivelEducativo": "","actividadLaboral": "","coberturaSocial": "No","tratamientoAntibioticoHospitalizado": "","embarazo": "No"},</v>
      </c>
      <c r="Y2324" t="str">
        <f t="shared" si="219"/>
        <v>"seccion4": {"cultivos": "4"},"seccion5": {"toleranciaGlucosa": "No realizada","toleranciaGlucosaRealizada": "","vitaminaD": "","vitaminaDRealizada": "","inmunoglobulina": "Realizada",</v>
      </c>
      <c r="Z2324" t="str">
        <f t="shared" si="220"/>
        <v>"inmunoglobulinaRealizada": "&lt; 500"},"seccion6": {"actividadDeportiva": ""}}]}}, { upsert: true } );</v>
      </c>
      <c r="AA2324" t="str">
        <f t="shared" si="221"/>
        <v>db.pacientes.updateOne({"_id":ObjectId('61e34254ec4ec02e84f5def0')},{ $set: { "seguimientos": [{"id": "2014","seccion1": {"fechaSeguimiento": "2014-5-28","institucion": "HOSPITAL de PEDIATRÍA Juan P. Garrahan","fallecimiento": "No","fechaFallecimiento": "","causaFallecimiento": "","nivelEducativo": "","actividadLaboral": "","coberturaSocial": "No","tratamientoAntibioticoHospitalizado": "","embarazo": "No"},"seccion4": {"cultivos": "4"},"seccion5": {"toleranciaGlucosa": "No realizada","toleranciaGlucosaRealizada": "","vitaminaD": "","vitaminaDRealizada": "","inmunoglobulina": "Realizada","inmunoglobulinaRealizada": "&lt; 500"},"seccion6": {"actividadDeportiva": ""}}]}}, { upsert: true } );</v>
      </c>
    </row>
    <row r="2325" spans="1:27" x14ac:dyDescent="0.3">
      <c r="A2325" t="s">
        <v>1451</v>
      </c>
      <c r="B2325">
        <v>1038</v>
      </c>
      <c r="C2325">
        <v>2013</v>
      </c>
      <c r="D2325" s="5">
        <v>41423</v>
      </c>
      <c r="E2325" s="5" t="str">
        <f t="shared" si="216"/>
        <v>2013-5-29</v>
      </c>
      <c r="F2325" t="s">
        <v>1962</v>
      </c>
      <c r="G2325" t="s">
        <v>35</v>
      </c>
      <c r="L2325" t="s">
        <v>35</v>
      </c>
      <c r="M2325" t="s">
        <v>45</v>
      </c>
      <c r="N2325" t="s">
        <v>35</v>
      </c>
      <c r="O2325" t="s">
        <v>73</v>
      </c>
      <c r="P2325" t="s">
        <v>261</v>
      </c>
      <c r="Q2325" t="s">
        <v>34</v>
      </c>
      <c r="R2325" t="s">
        <v>256</v>
      </c>
      <c r="S2325" t="s">
        <v>256</v>
      </c>
      <c r="T2325" t="s">
        <v>256</v>
      </c>
      <c r="U2325" t="s">
        <v>256</v>
      </c>
      <c r="V2325" t="s">
        <v>256</v>
      </c>
      <c r="W2325" t="str">
        <f t="shared" si="217"/>
        <v>db.pacientes.updateOne({"_id":ObjectId('61e34254ec4ec02e84f5def1')},{ $set: { "seguimientos": [{"id": "2013","seccion1": {"fechaSeguimiento": "2013-5-29","institucion": "HOSPITAL de PEDIATRÍA Juan P. Garrahan",</v>
      </c>
      <c r="X2325" t="str">
        <f t="shared" si="218"/>
        <v>"fallecimiento": "No","fechaFallecimiento": "","causaFallecimiento": "","nivelEducativo": "","actividadLaboral": "","coberturaSocial": "No","tratamientoAntibioticoHospitalizado": "1","embarazo": "No"},</v>
      </c>
      <c r="Y2325" t="str">
        <f t="shared" si="219"/>
        <v>"seccion4": {"cultivos": "7"},"seccion5": {"toleranciaGlucosa": "Realizada","toleranciaGlucosaRealizada": "Normal","vitaminaD": "","vitaminaDRealizada": "","inmunoglobulina": "",</v>
      </c>
      <c r="Z2325" t="str">
        <f t="shared" si="220"/>
        <v>"inmunoglobulinaRealizada": ""},"seccion6": {"actividadDeportiva": ""}}]}}, { upsert: true } );</v>
      </c>
      <c r="AA2325" t="str">
        <f t="shared" si="221"/>
        <v>db.pacientes.updateOne({"_id":ObjectId('61e34254ec4ec02e84f5def1')},{ $set: { "seguimientos": [{"id": "2013","seccion1": {"fechaSeguimiento": "2013-5-29","institucion": "HOSPITAL de PEDIATRÍA Juan P. Garrahan","fallecimiento": "No","fechaFallecimiento": "","causaFallecimiento": "","nivelEducativo": "","actividadLaboral": "","coberturaSocial": "No","tratamientoAntibioticoHospitalizado": "1","embarazo": "No"},"seccion4": {"cultivos": "7"},"seccion5": {"toleranciaGlucosa": "Realizada","toleranciaGlucosaRealizada": "Normal","vitaminaD": "","vitaminaDRealizada": "","inmunoglobulina": "","inmunoglobulinaRealizada": ""},"seccion6": {"actividadDeportiva": ""}}]}}, { upsert: true } );</v>
      </c>
    </row>
    <row r="2326" spans="1:27" x14ac:dyDescent="0.3">
      <c r="A2326" t="s">
        <v>1451</v>
      </c>
      <c r="B2326">
        <v>1038</v>
      </c>
      <c r="C2326">
        <v>2014</v>
      </c>
      <c r="D2326" s="5">
        <v>41822</v>
      </c>
      <c r="E2326" s="5" t="str">
        <f t="shared" si="216"/>
        <v>2014-7-2</v>
      </c>
      <c r="F2326" t="s">
        <v>1962</v>
      </c>
      <c r="G2326" t="s">
        <v>35</v>
      </c>
      <c r="L2326" t="s">
        <v>35</v>
      </c>
      <c r="M2326" t="s">
        <v>45</v>
      </c>
      <c r="N2326" t="s">
        <v>35</v>
      </c>
      <c r="O2326" t="s">
        <v>41</v>
      </c>
      <c r="P2326" t="s">
        <v>261</v>
      </c>
      <c r="Q2326" t="s">
        <v>34</v>
      </c>
      <c r="R2326" t="s">
        <v>256</v>
      </c>
      <c r="S2326" t="s">
        <v>256</v>
      </c>
      <c r="T2326" t="s">
        <v>261</v>
      </c>
      <c r="U2326" t="s">
        <v>40</v>
      </c>
      <c r="V2326" t="s">
        <v>256</v>
      </c>
      <c r="W2326" t="str">
        <f t="shared" si="217"/>
        <v>db.pacientes.updateOne({"_id":ObjectId('61e34254ec4ec02e84f5def1')},{ $set: { "seguimientos": [{"id": "2014","seccion1": {"fechaSeguimiento": "2014-7-2","institucion": "HOSPITAL de PEDIATRÍA Juan P. Garrahan",</v>
      </c>
      <c r="X2326" t="str">
        <f t="shared" si="218"/>
        <v>"fallecimiento": "No","fechaFallecimiento": "","causaFallecimiento": "","nivelEducativo": "","actividadLaboral": "","coberturaSocial": "No","tratamientoAntibioticoHospitalizado": "1","embarazo": "No"},</v>
      </c>
      <c r="Y2326" t="str">
        <f t="shared" si="219"/>
        <v>"seccion4": {"cultivos": "6"},"seccion5": {"toleranciaGlucosa": "Realizada","toleranciaGlucosaRealizada": "Normal","vitaminaD": "","vitaminaDRealizada": "","inmunoglobulina": "Realizada",</v>
      </c>
      <c r="Z2326" t="str">
        <f t="shared" si="220"/>
        <v>"inmunoglobulinaRealizada": "&lt; 500"},"seccion6": {"actividadDeportiva": ""}}]}}, { upsert: true } );</v>
      </c>
      <c r="AA2326" t="str">
        <f t="shared" si="221"/>
        <v>db.pacientes.updateOne({"_id":ObjectId('61e34254ec4ec02e84f5def1')},{ $set: { "seguimientos": [{"id": "2014","seccion1": {"fechaSeguimiento": "2014-7-2","institucion": "HOSPITAL de PEDIATRÍA Juan P. Garrahan","fallecimiento": "No","fechaFallecimiento": "","causaFallecimiento": "","nivelEducativo": "","actividadLaboral": "","coberturaSocial": "No","tratamientoAntibioticoHospitalizado": "1","embarazo": "No"},"seccion4": {"cultivos": "6"},"seccion5": {"toleranciaGlucosa": "Realizada","toleranciaGlucosaRealizada": "Normal","vitaminaD": "","vitaminaDRealizada": "","inmunoglobulina": "Realizada","inmunoglobulinaRealizada": "&lt; 500"},"seccion6": {"actividadDeportiva": ""}}]}}, { upsert: true } );</v>
      </c>
    </row>
    <row r="2327" spans="1:27" x14ac:dyDescent="0.3">
      <c r="A2327" t="s">
        <v>1451</v>
      </c>
      <c r="B2327">
        <v>1038</v>
      </c>
      <c r="C2327">
        <v>2015</v>
      </c>
      <c r="D2327" s="5">
        <v>42221</v>
      </c>
      <c r="E2327" s="5" t="str">
        <f t="shared" si="216"/>
        <v>2015-8-5</v>
      </c>
      <c r="F2327" t="s">
        <v>1962</v>
      </c>
      <c r="G2327" t="s">
        <v>35</v>
      </c>
      <c r="L2327" t="s">
        <v>35</v>
      </c>
      <c r="M2327" t="s">
        <v>45</v>
      </c>
      <c r="N2327" t="s">
        <v>35</v>
      </c>
      <c r="O2327" t="s">
        <v>41</v>
      </c>
      <c r="P2327" t="s">
        <v>261</v>
      </c>
      <c r="Q2327" t="s">
        <v>34</v>
      </c>
      <c r="R2327" t="s">
        <v>256</v>
      </c>
      <c r="S2327" t="s">
        <v>256</v>
      </c>
      <c r="T2327" t="s">
        <v>261</v>
      </c>
      <c r="U2327" t="s">
        <v>40</v>
      </c>
      <c r="V2327" t="s">
        <v>256</v>
      </c>
      <c r="W2327" t="str">
        <f t="shared" si="217"/>
        <v>db.pacientes.updateOne({"_id":ObjectId('61e34254ec4ec02e84f5def1')},{ $set: { "seguimientos": [{"id": "2015","seccion1": {"fechaSeguimiento": "2015-8-5","institucion": "HOSPITAL de PEDIATRÍA Juan P. Garrahan",</v>
      </c>
      <c r="X2327" t="str">
        <f t="shared" si="218"/>
        <v>"fallecimiento": "No","fechaFallecimiento": "","causaFallecimiento": "","nivelEducativo": "","actividadLaboral": "","coberturaSocial": "No","tratamientoAntibioticoHospitalizado": "1","embarazo": "No"},</v>
      </c>
      <c r="Y2327" t="str">
        <f t="shared" si="219"/>
        <v>"seccion4": {"cultivos": "6"},"seccion5": {"toleranciaGlucosa": "Realizada","toleranciaGlucosaRealizada": "Normal","vitaminaD": "","vitaminaDRealizada": "","inmunoglobulina": "Realizada",</v>
      </c>
      <c r="Z2327" t="str">
        <f t="shared" si="220"/>
        <v>"inmunoglobulinaRealizada": "&lt; 500"},"seccion6": {"actividadDeportiva": ""}}]}}, { upsert: true } );</v>
      </c>
      <c r="AA2327" t="str">
        <f t="shared" si="221"/>
        <v>db.pacientes.updateOne({"_id":ObjectId('61e34254ec4ec02e84f5def1')},{ $set: { "seguimientos": [{"id": "2015","seccion1": {"fechaSeguimiento": "2015-8-5","institucion": "HOSPITAL de PEDIATRÍA Juan P. Garrahan","fallecimiento": "No","fechaFallecimiento": "","causaFallecimiento": "","nivelEducativo": "","actividadLaboral": "","coberturaSocial": "No","tratamientoAntibioticoHospitalizado": "1","embarazo": "No"},"seccion4": {"cultivos": "6"},"seccion5": {"toleranciaGlucosa": "Realizada","toleranciaGlucosaRealizada": "Normal","vitaminaD": "","vitaminaDRealizada": "","inmunoglobulina": "Realizada","inmunoglobulinaRealizada": "&lt; 500"},"seccion6": {"actividadDeportiva": ""}}]}}, { upsert: true } );</v>
      </c>
    </row>
    <row r="2328" spans="1:27" x14ac:dyDescent="0.3">
      <c r="A2328" t="s">
        <v>1453</v>
      </c>
      <c r="B2328">
        <v>1040</v>
      </c>
      <c r="C2328">
        <v>2013</v>
      </c>
      <c r="D2328" s="5">
        <v>41473</v>
      </c>
      <c r="E2328" s="5" t="str">
        <f t="shared" si="216"/>
        <v>2013-7-18</v>
      </c>
      <c r="F2328" t="s">
        <v>411</v>
      </c>
      <c r="G2328" t="s">
        <v>35</v>
      </c>
      <c r="J2328" t="s">
        <v>38</v>
      </c>
      <c r="L2328" t="s">
        <v>35</v>
      </c>
      <c r="N2328" t="s">
        <v>35</v>
      </c>
      <c r="O2328" t="s">
        <v>37</v>
      </c>
      <c r="P2328" t="s">
        <v>118</v>
      </c>
      <c r="Q2328" t="s">
        <v>256</v>
      </c>
      <c r="R2328" t="s">
        <v>256</v>
      </c>
      <c r="S2328" t="s">
        <v>256</v>
      </c>
      <c r="T2328" t="s">
        <v>261</v>
      </c>
      <c r="U2328" t="s">
        <v>84</v>
      </c>
      <c r="V2328" t="s">
        <v>256</v>
      </c>
      <c r="W2328" t="str">
        <f t="shared" si="217"/>
        <v>db.pacientes.updateOne({"_id":ObjectId('61e34254ec4ec02e84f5def3')},{ $set: { "seguimientos": [{"id": "2013","seccion1": {"fechaSeguimiento": "2013-7-18","institucion": "Hospital Victor J Vilela",</v>
      </c>
      <c r="X2328" t="str">
        <f t="shared" si="218"/>
        <v>"fallecimiento": "No","fechaFallecimiento": "","causaFallecimiento": "","nivelEducativo": "Primaria incompleta","actividadLaboral": "","coberturaSocial": "No","tratamientoAntibioticoHospitalizado": "","embarazo": "No"},</v>
      </c>
      <c r="Y2328" t="str">
        <f t="shared" si="219"/>
        <v>"seccion4": {"cultivos": "2"},"seccion5": {"toleranciaGlucosa": "No realizada","toleranciaGlucosaRealizada": "","vitaminaD": "","vitaminaDRealizada": "","inmunoglobulina": "Realizada",</v>
      </c>
      <c r="Z2328" t="str">
        <f t="shared" si="220"/>
        <v>"inmunoglobulinaRealizada": "500 - 1.000"},"seccion6": {"actividadDeportiva": ""}}]}}, { upsert: true } );</v>
      </c>
      <c r="AA2328" t="str">
        <f t="shared" si="221"/>
        <v>db.pacientes.updateOne({"_id":ObjectId('61e34254ec4ec02e84f5def3')},{ $set: { "seguimientos": [{"id": "2013","seccion1": {"fechaSeguimiento": "2013-7-18","institucion": "Hospital Victor J Vilela","fallecimiento": "No","fechaFallecimiento": "","causaFallecimiento": "","nivelEducativo": "Primaria incompleta","actividadLaboral": "","coberturaSocial": "No","tratamientoAntibioticoHospitalizado": "","embarazo": "No"},"seccion4": {"cultivos": "2"},"seccion5": {"toleranciaGlucosa": "No realizada","toleranciaGlucosaRealizada": "","vitaminaD": "","vitaminaDRealizada": "","inmunoglobulina": "Realizada","inmunoglobulinaRealizada": "500 - 1.000"},"seccion6": {"actividadDeportiva": ""}}]}}, { upsert: true } );</v>
      </c>
    </row>
    <row r="2329" spans="1:27" x14ac:dyDescent="0.3">
      <c r="A2329" t="s">
        <v>1453</v>
      </c>
      <c r="B2329">
        <v>1040</v>
      </c>
      <c r="C2329">
        <v>2014</v>
      </c>
      <c r="D2329" s="5">
        <v>41858</v>
      </c>
      <c r="E2329" s="5" t="str">
        <f t="shared" si="216"/>
        <v>2014-8-7</v>
      </c>
      <c r="F2329" t="s">
        <v>411</v>
      </c>
      <c r="G2329" t="s">
        <v>35</v>
      </c>
      <c r="J2329" t="s">
        <v>38</v>
      </c>
      <c r="L2329" t="s">
        <v>35</v>
      </c>
      <c r="O2329" t="s">
        <v>37</v>
      </c>
      <c r="P2329" t="s">
        <v>118</v>
      </c>
      <c r="Q2329" t="s">
        <v>256</v>
      </c>
      <c r="R2329" t="s">
        <v>256</v>
      </c>
      <c r="S2329" t="s">
        <v>256</v>
      </c>
      <c r="T2329" t="s">
        <v>261</v>
      </c>
      <c r="U2329" t="s">
        <v>84</v>
      </c>
      <c r="V2329" t="s">
        <v>256</v>
      </c>
      <c r="W2329" t="str">
        <f t="shared" si="217"/>
        <v>db.pacientes.updateOne({"_id":ObjectId('61e34254ec4ec02e84f5def3')},{ $set: { "seguimientos": [{"id": "2014","seccion1": {"fechaSeguimiento": "2014-8-7","institucion": "Hospital Victor J Vilela",</v>
      </c>
      <c r="X2329" t="str">
        <f t="shared" si="218"/>
        <v>"fallecimiento": "No","fechaFallecimiento": "","causaFallecimiento": "","nivelEducativo": "Primaria incompleta","actividadLaboral": "","coberturaSocial": "No","tratamientoAntibioticoHospitalizado": "","embarazo": ""},</v>
      </c>
      <c r="Y2329" t="str">
        <f t="shared" si="219"/>
        <v>"seccion4": {"cultivos": "2"},"seccion5": {"toleranciaGlucosa": "No realizada","toleranciaGlucosaRealizada": "","vitaminaD": "","vitaminaDRealizada": "","inmunoglobulina": "Realizada",</v>
      </c>
      <c r="Z2329" t="str">
        <f t="shared" si="220"/>
        <v>"inmunoglobulinaRealizada": "500 - 1.000"},"seccion6": {"actividadDeportiva": ""}}]}}, { upsert: true } );</v>
      </c>
      <c r="AA2329" t="str">
        <f t="shared" si="221"/>
        <v>db.pacientes.updateOne({"_id":ObjectId('61e34254ec4ec02e84f5def3')},{ $set: { "seguimientos": [{"id": "2014","seccion1": {"fechaSeguimiento": "2014-8-7","institucion": "Hospital Victor J Vilela","fallecimiento": "No","fechaFallecimiento": "","causaFallecimiento": "","nivelEducativo": "Primaria incompleta","actividadLaboral": "","coberturaSocial": "No","tratamientoAntibioticoHospitalizado": "","embarazo": ""},"seccion4": {"cultivos": "2"},"seccion5": {"toleranciaGlucosa": "No realizada","toleranciaGlucosaRealizada": "","vitaminaD": "","vitaminaDRealizada": "","inmunoglobulina": "Realizada","inmunoglobulinaRealizada": "500 - 1.000"},"seccion6": {"actividadDeportiva": ""}}]}}, { upsert: true } );</v>
      </c>
    </row>
    <row r="2330" spans="1:27" x14ac:dyDescent="0.3">
      <c r="A2330" t="s">
        <v>1454</v>
      </c>
      <c r="B2330">
        <v>1041</v>
      </c>
      <c r="C2330">
        <v>2013</v>
      </c>
      <c r="D2330" s="5">
        <v>41506</v>
      </c>
      <c r="E2330" s="5" t="str">
        <f t="shared" si="216"/>
        <v>2013-8-20</v>
      </c>
      <c r="F2330" t="s">
        <v>1962</v>
      </c>
      <c r="G2330" t="s">
        <v>35</v>
      </c>
      <c r="L2330" t="s">
        <v>281</v>
      </c>
      <c r="N2330" t="s">
        <v>35</v>
      </c>
      <c r="O2330" t="s">
        <v>37</v>
      </c>
      <c r="P2330" t="s">
        <v>261</v>
      </c>
      <c r="Q2330" t="s">
        <v>34</v>
      </c>
      <c r="R2330" t="s">
        <v>256</v>
      </c>
      <c r="S2330" t="s">
        <v>256</v>
      </c>
      <c r="T2330" t="s">
        <v>256</v>
      </c>
      <c r="U2330" t="s">
        <v>256</v>
      </c>
      <c r="V2330" t="s">
        <v>256</v>
      </c>
      <c r="W2330" t="str">
        <f t="shared" si="217"/>
        <v>db.pacientes.updateOne({"_id":ObjectId('61e34254ec4ec02e84f5def4')},{ $set: { "seguimientos": [{"id": "2013","seccion1": {"fechaSeguimiento": "2013-8-20","institucion": "HOSPITAL de PEDIATRÍA Juan P. Garrahan",</v>
      </c>
      <c r="X2330" t="str">
        <f t="shared" si="218"/>
        <v>"fallecimiento": "No","fechaFallecimiento": "","causaFallecimiento": "","nivelEducativo": "","actividadLaboral": "","coberturaSocial": "Sí","tratamientoAntibioticoHospitalizado": "","embarazo": "No"},</v>
      </c>
      <c r="Y2330" t="str">
        <f t="shared" si="219"/>
        <v>"seccion4": {"cultivos": "2"},"seccion5": {"toleranciaGlucosa": "Realizada","toleranciaGlucosaRealizada": "Normal","vitaminaD": "","vitaminaDRealizada": "","inmunoglobulina": "",</v>
      </c>
      <c r="Z2330" t="str">
        <f t="shared" si="220"/>
        <v>"inmunoglobulinaRealizada": ""},"seccion6": {"actividadDeportiva": ""}}]}}, { upsert: true } );</v>
      </c>
      <c r="AA2330" t="str">
        <f t="shared" si="221"/>
        <v>db.pacientes.updateOne({"_id":ObjectId('61e34254ec4ec02e84f5def4')},{ $set: { "seguimientos": [{"id": "2013","seccion1": {"fechaSeguimiento": "2013-8-20","institucion": "HOSPITAL de PEDIATRÍA Juan P. Garrahan","fallecimiento": "No","fechaFallecimiento": "","causaFallecimiento": "","nivelEducativo": "","actividadLaboral": "","coberturaSocial": "Sí","tratamientoAntibioticoHospitalizado": "","embarazo": "No"},"seccion4": {"cultivos": "2"},"seccion5": {"toleranciaGlucosa": "Realizada","toleranciaGlucosaRealizada": "Normal","vitaminaD": "","vitaminaDRealizada": "","inmunoglobulina": "","inmunoglobulinaRealizada": ""},"seccion6": {"actividadDeportiva": ""}}]}}, { upsert: true } );</v>
      </c>
    </row>
    <row r="2331" spans="1:27" x14ac:dyDescent="0.3">
      <c r="A2331" t="s">
        <v>1454</v>
      </c>
      <c r="B2331">
        <v>1041</v>
      </c>
      <c r="C2331">
        <v>2014</v>
      </c>
      <c r="D2331" s="5">
        <v>41855</v>
      </c>
      <c r="E2331" s="5" t="str">
        <f t="shared" si="216"/>
        <v>2014-8-4</v>
      </c>
      <c r="F2331" t="s">
        <v>1962</v>
      </c>
      <c r="G2331" t="s">
        <v>35</v>
      </c>
      <c r="L2331" t="s">
        <v>281</v>
      </c>
      <c r="N2331" t="s">
        <v>35</v>
      </c>
      <c r="P2331" t="s">
        <v>261</v>
      </c>
      <c r="Q2331" t="s">
        <v>34</v>
      </c>
      <c r="R2331" t="s">
        <v>256</v>
      </c>
      <c r="S2331" t="s">
        <v>256</v>
      </c>
      <c r="T2331" t="s">
        <v>261</v>
      </c>
      <c r="U2331" t="s">
        <v>40</v>
      </c>
      <c r="V2331" t="s">
        <v>281</v>
      </c>
      <c r="W2331" t="str">
        <f t="shared" si="217"/>
        <v>db.pacientes.updateOne({"_id":ObjectId('61e34254ec4ec02e84f5def4')},{ $set: { "seguimientos": [{"id": "2014","seccion1": {"fechaSeguimiento": "2014-8-4","institucion": "HOSPITAL de PEDIATRÍA Juan P. Garrahan",</v>
      </c>
      <c r="X2331" t="str">
        <f t="shared" si="218"/>
        <v>"fallecimiento": "No","fechaFallecimiento": "","causaFallecimiento": "","nivelEducativo": "","actividadLaboral": "","coberturaSocial": "Sí","tratamientoAntibioticoHospitalizado": "","embarazo": "No"},</v>
      </c>
      <c r="Y2331" t="str">
        <f t="shared" si="219"/>
        <v>"seccion4": {"cultivos": ""},"seccion5": {"toleranciaGlucosa": "Realizada","toleranciaGlucosaRealizada": "Normal","vitaminaD": "","vitaminaDRealizada": "","inmunoglobulina": "Realizada",</v>
      </c>
      <c r="Z2331" t="str">
        <f t="shared" si="220"/>
        <v>"inmunoglobulinaRealizada": "&lt; 500"},"seccion6": {"actividadDeportiva": "Sí"}}]}}, { upsert: true } );</v>
      </c>
      <c r="AA2331" t="str">
        <f t="shared" si="221"/>
        <v>db.pacientes.updateOne({"_id":ObjectId('61e34254ec4ec02e84f5def4')},{ $set: { "seguimientos": [{"id": "2014","seccion1": {"fechaSeguimiento": "2014-8-4","institucion": "HOSPITAL de PEDIATRÍA Juan P. Garrahan","fallecimiento": "No","fechaFallecimiento": "","causaFallecimiento": "","nivelEducativo": "","actividadLaboral": "","coberturaSocial": "Sí","tratamientoAntibioticoHospitalizado": "","embarazo": "No"},"seccion4": {"cultivos": ""},"seccion5": {"toleranciaGlucosa": "Realizada","toleranciaGlucosaRealizada": "Normal","vitaminaD": "","vitaminaDRealizada": "","inmunoglobulina": "Realizada","inmunoglobulinaRealizada": "&lt; 500"},"seccion6": {"actividadDeportiva": "Sí"}}]}}, { upsert: true } );</v>
      </c>
    </row>
    <row r="2332" spans="1:27" x14ac:dyDescent="0.3">
      <c r="A2332" t="s">
        <v>1454</v>
      </c>
      <c r="B2332">
        <v>1041</v>
      </c>
      <c r="C2332">
        <v>2015</v>
      </c>
      <c r="D2332" s="5">
        <v>42219</v>
      </c>
      <c r="E2332" s="5" t="str">
        <f t="shared" si="216"/>
        <v>2015-8-3</v>
      </c>
      <c r="F2332" t="s">
        <v>1962</v>
      </c>
      <c r="G2332" t="s">
        <v>35</v>
      </c>
      <c r="L2332" t="s">
        <v>281</v>
      </c>
      <c r="N2332" t="s">
        <v>35</v>
      </c>
      <c r="O2332" t="s">
        <v>37</v>
      </c>
      <c r="P2332" t="s">
        <v>261</v>
      </c>
      <c r="Q2332" t="s">
        <v>34</v>
      </c>
      <c r="R2332" t="s">
        <v>261</v>
      </c>
      <c r="S2332" t="s">
        <v>34</v>
      </c>
      <c r="T2332" t="s">
        <v>261</v>
      </c>
      <c r="U2332" t="s">
        <v>40</v>
      </c>
      <c r="V2332" t="s">
        <v>281</v>
      </c>
      <c r="W2332" t="str">
        <f t="shared" si="217"/>
        <v>db.pacientes.updateOne({"_id":ObjectId('61e34254ec4ec02e84f5def4')},{ $set: { "seguimientos": [{"id": "2015","seccion1": {"fechaSeguimiento": "2015-8-3","institucion": "HOSPITAL de PEDIATRÍA Juan P. Garrahan",</v>
      </c>
      <c r="X2332" t="str">
        <f t="shared" si="218"/>
        <v>"fallecimiento": "No","fechaFallecimiento": "","causaFallecimiento": "","nivelEducativo": "","actividadLaboral": "","coberturaSocial": "Sí","tratamientoAntibioticoHospitalizado": "","embarazo": "No"},</v>
      </c>
      <c r="Y2332" t="str">
        <f t="shared" si="219"/>
        <v>"seccion4": {"cultivos": "2"},"seccion5": {"toleranciaGlucosa": "Realizada","toleranciaGlucosaRealizada": "Normal","vitaminaD": "Realizada","vitaminaDRealizada": "Normal","inmunoglobulina": "Realizada",</v>
      </c>
      <c r="Z2332" t="str">
        <f t="shared" si="220"/>
        <v>"inmunoglobulinaRealizada": "&lt; 500"},"seccion6": {"actividadDeportiva": "Sí"}}]}}, { upsert: true } );</v>
      </c>
      <c r="AA2332" t="str">
        <f t="shared" si="221"/>
        <v>db.pacientes.updateOne({"_id":ObjectId('61e34254ec4ec02e84f5def4')},{ $set: { "seguimientos": [{"id": "2015","seccion1": {"fechaSeguimiento": "2015-8-3","institucion": "HOSPITAL de PEDIATRÍA Juan P. Garrahan","fallecimiento": "No","fechaFallecimiento": "","causaFallecimiento": "","nivelEducativo": "","actividadLaboral": "","coberturaSocial": "Sí","tratamientoAntibioticoHospitalizado": "","embarazo": "No"},"seccion4": {"cultivos": "2"},"seccion5": {"toleranciaGlucosa": "Realizada","toleranciaGlucosaRealizada": "Normal","vitaminaD": "Realizada","vitaminaDRealizada": "Normal","inmunoglobulina": "Realizada","inmunoglobulinaRealizada": "&lt; 500"},"seccion6": {"actividadDeportiva": "Sí"}}]}}, { upsert: true } );</v>
      </c>
    </row>
    <row r="2333" spans="1:27" x14ac:dyDescent="0.3">
      <c r="A2333" t="s">
        <v>1455</v>
      </c>
      <c r="B2333">
        <v>1042</v>
      </c>
      <c r="C2333">
        <v>2014</v>
      </c>
      <c r="D2333" s="5">
        <v>41963</v>
      </c>
      <c r="E2333" s="5" t="str">
        <f t="shared" si="216"/>
        <v>2014-11-20</v>
      </c>
      <c r="F2333" t="s">
        <v>1962</v>
      </c>
      <c r="G2333" t="s">
        <v>35</v>
      </c>
      <c r="L2333" t="s">
        <v>281</v>
      </c>
      <c r="N2333" t="s">
        <v>35</v>
      </c>
      <c r="P2333" t="s">
        <v>261</v>
      </c>
      <c r="Q2333" t="s">
        <v>34</v>
      </c>
      <c r="R2333" t="s">
        <v>256</v>
      </c>
      <c r="S2333" t="s">
        <v>256</v>
      </c>
      <c r="T2333" t="s">
        <v>261</v>
      </c>
      <c r="U2333" t="s">
        <v>40</v>
      </c>
      <c r="V2333" t="s">
        <v>256</v>
      </c>
      <c r="W2333" t="str">
        <f t="shared" si="217"/>
        <v>db.pacientes.updateOne({"_id":ObjectId('61e34254ec4ec02e84f5def5')},{ $set: { "seguimientos": [{"id": "2014","seccion1": {"fechaSeguimiento": "2014-11-20","institucion": "HOSPITAL de PEDIATRÍA Juan P. Garrahan",</v>
      </c>
      <c r="X2333" t="str">
        <f t="shared" si="218"/>
        <v>"fallecimiento": "No","fechaFallecimiento": "","causaFallecimiento": "","nivelEducativo": "","actividadLaboral": "","coberturaSocial": "Sí","tratamientoAntibioticoHospitalizado": "","embarazo": "No"},</v>
      </c>
      <c r="Y2333" t="str">
        <f t="shared" si="219"/>
        <v>"seccion4": {"cultivos": ""},"seccion5": {"toleranciaGlucosa": "Realizada","toleranciaGlucosaRealizada": "Normal","vitaminaD": "","vitaminaDRealizada": "","inmunoglobulina": "Realizada",</v>
      </c>
      <c r="Z2333" t="str">
        <f t="shared" si="220"/>
        <v>"inmunoglobulinaRealizada": "&lt; 500"},"seccion6": {"actividadDeportiva": ""}}]}}, { upsert: true } );</v>
      </c>
      <c r="AA2333" t="str">
        <f t="shared" si="221"/>
        <v>db.pacientes.updateOne({"_id":ObjectId('61e34254ec4ec02e84f5def5')},{ $set: { "seguimientos": [{"id": "2014","seccion1": {"fechaSeguimiento": "2014-11-20","institucion": "HOSPITAL de PEDIATRÍA Juan P. Garrahan","fallecimiento": "No","fechaFallecimiento": "","causaFallecimiento": "","nivelEducativo": "","actividadLaboral": "","coberturaSocial": "Sí","tratamientoAntibioticoHospitalizado": "","embarazo": "No"},"seccion4": {"cultivos": ""},"seccion5": {"toleranciaGlucosa": "Realizada","toleranciaGlucosaRealizada": "Normal","vitaminaD": "","vitaminaDRealizada": "","inmunoglobulina": "Realizada","inmunoglobulinaRealizada": "&lt; 500"},"seccion6": {"actividadDeportiva": ""}}]}}, { upsert: true } );</v>
      </c>
    </row>
    <row r="2334" spans="1:27" x14ac:dyDescent="0.3">
      <c r="A2334" t="s">
        <v>1455</v>
      </c>
      <c r="B2334">
        <v>1042</v>
      </c>
      <c r="C2334">
        <v>2015</v>
      </c>
      <c r="D2334" s="5">
        <v>42341</v>
      </c>
      <c r="E2334" s="5" t="str">
        <f t="shared" si="216"/>
        <v>2015-12-3</v>
      </c>
      <c r="F2334" t="s">
        <v>1962</v>
      </c>
      <c r="G2334" t="s">
        <v>35</v>
      </c>
      <c r="L2334" t="s">
        <v>281</v>
      </c>
      <c r="N2334" t="s">
        <v>35</v>
      </c>
      <c r="O2334" t="s">
        <v>49</v>
      </c>
      <c r="P2334" t="s">
        <v>261</v>
      </c>
      <c r="Q2334" t="s">
        <v>34</v>
      </c>
      <c r="R2334" t="s">
        <v>261</v>
      </c>
      <c r="S2334" t="s">
        <v>321</v>
      </c>
      <c r="T2334" t="s">
        <v>261</v>
      </c>
      <c r="U2334" t="s">
        <v>40</v>
      </c>
      <c r="V2334" t="s">
        <v>256</v>
      </c>
      <c r="W2334" t="str">
        <f t="shared" si="217"/>
        <v>db.pacientes.updateOne({"_id":ObjectId('61e34254ec4ec02e84f5def5')},{ $set: { "seguimientos": [{"id": "2015","seccion1": {"fechaSeguimiento": "2015-12-3","institucion": "HOSPITAL de PEDIATRÍA Juan P. Garrahan",</v>
      </c>
      <c r="X2334" t="str">
        <f t="shared" si="218"/>
        <v>"fallecimiento": "No","fechaFallecimiento": "","causaFallecimiento": "","nivelEducativo": "","actividadLaboral": "","coberturaSocial": "Sí","tratamientoAntibioticoHospitalizado": "","embarazo": "No"},</v>
      </c>
      <c r="Y2334" t="str">
        <f t="shared" si="219"/>
        <v>"seccion4": {"cultivos": "4"},"seccion5": {"toleranciaGlucosa": "Realizada","toleranciaGlucosaRealizada": "Normal","vitaminaD": "Realizada","vitaminaDRealizada": "Bajo","inmunoglobulina": "Realizada",</v>
      </c>
      <c r="Z2334" t="str">
        <f t="shared" si="220"/>
        <v>"inmunoglobulinaRealizada": "&lt; 500"},"seccion6": {"actividadDeportiva": ""}}]}}, { upsert: true } );</v>
      </c>
      <c r="AA2334" t="str">
        <f t="shared" si="221"/>
        <v>db.pacientes.updateOne({"_id":ObjectId('61e34254ec4ec02e84f5def5')},{ $set: { "seguimientos": [{"id": "2015","seccion1": {"fechaSeguimiento": "2015-12-3","institucion": "HOSPITAL de PEDIATRÍA Juan P. Garrahan","fallecimiento": "No","fechaFallecimiento": "","causaFallecimiento": "","nivelEducativo": "","actividadLaboral": "","coberturaSocial": "Sí","tratamientoAntibioticoHospitalizado": "","embarazo": "No"},"seccion4": {"cultivos": "4"},"seccion5": {"toleranciaGlucosa": "Realizada","toleranciaGlucosaRealizada": "Normal","vitaminaD": "Realizada","vitaminaDRealizada": "Bajo","inmunoglobulina": "Realizada","inmunoglobulinaRealizada": "&lt; 500"},"seccion6": {"actividadDeportiva": ""}}]}}, { upsert: true } );</v>
      </c>
    </row>
    <row r="2335" spans="1:27" x14ac:dyDescent="0.3">
      <c r="A2335" t="s">
        <v>1470</v>
      </c>
      <c r="B2335">
        <v>1043</v>
      </c>
      <c r="C2335">
        <v>2014</v>
      </c>
      <c r="D2335" s="5">
        <v>41983</v>
      </c>
      <c r="E2335" s="5" t="str">
        <f t="shared" si="216"/>
        <v>2014-12-10</v>
      </c>
      <c r="F2335" t="s">
        <v>361</v>
      </c>
      <c r="G2335" t="s">
        <v>35</v>
      </c>
      <c r="L2335" t="s">
        <v>281</v>
      </c>
      <c r="N2335" t="s">
        <v>35</v>
      </c>
      <c r="O2335" t="s">
        <v>46</v>
      </c>
      <c r="P2335" t="s">
        <v>118</v>
      </c>
      <c r="Q2335" t="s">
        <v>256</v>
      </c>
      <c r="R2335" t="s">
        <v>256</v>
      </c>
      <c r="S2335" t="s">
        <v>256</v>
      </c>
      <c r="T2335" t="s">
        <v>256</v>
      </c>
      <c r="U2335" t="s">
        <v>256</v>
      </c>
      <c r="V2335" t="s">
        <v>256</v>
      </c>
      <c r="W2335" t="str">
        <f t="shared" si="217"/>
        <v>db.pacientes.updateOne({"_id":ObjectId('61e34254ec4ec02e84f5df04')},{ $set: { "seguimientos": [{"id": "2014","seccion1": {"fechaSeguimiento": "2014-12-10","institucion": "Clínica y Maternidad del Sol",</v>
      </c>
      <c r="X2335" t="str">
        <f t="shared" si="218"/>
        <v>"fallecimiento": "No","fechaFallecimiento": "","causaFallecimiento": "","nivelEducativo": "","actividadLaboral": "","coberturaSocial": "Sí","tratamientoAntibioticoHospitalizado": "","embarazo": "No"},</v>
      </c>
      <c r="Y2335" t="str">
        <f t="shared" si="219"/>
        <v>"seccion4": {"cultivos": "3"},"seccion5": {"toleranciaGlucosa": "No realizada","toleranciaGlucosaRealizada": "","vitaminaD": "","vitaminaDRealizada": "","inmunoglobulina": "",</v>
      </c>
      <c r="Z2335" t="str">
        <f t="shared" si="220"/>
        <v>"inmunoglobulinaRealizada": ""},"seccion6": {"actividadDeportiva": ""}}]}}, { upsert: true } );</v>
      </c>
      <c r="AA2335" t="str">
        <f t="shared" si="221"/>
        <v>db.pacientes.updateOne({"_id":ObjectId('61e34254ec4ec02e84f5df04')},{ $set: { "seguimientos": [{"id": "2014","seccion1": {"fechaSeguimiento": "2014-12-10","institucion": "Clínica y Maternidad del Sol","fallecimiento": "No","fechaFallecimiento": "","causaFallecimiento": "","nivelEducativo": "","actividadLaboral": "","coberturaSocial": "Sí","tratamientoAntibioticoHospitalizado": "","embarazo": "No"},"seccion4": {"cultivos": "3"},"seccion5":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2336" spans="1:27" x14ac:dyDescent="0.3">
      <c r="A2336" t="s">
        <v>1470</v>
      </c>
      <c r="B2336">
        <v>1043</v>
      </c>
      <c r="C2336">
        <v>2015</v>
      </c>
      <c r="D2336" s="5">
        <v>42354</v>
      </c>
      <c r="E2336" s="5" t="str">
        <f t="shared" si="216"/>
        <v>2015-12-16</v>
      </c>
      <c r="F2336" t="s">
        <v>361</v>
      </c>
      <c r="G2336" t="s">
        <v>35</v>
      </c>
      <c r="L2336" t="s">
        <v>281</v>
      </c>
      <c r="N2336" t="s">
        <v>35</v>
      </c>
      <c r="O2336" t="s">
        <v>37</v>
      </c>
      <c r="P2336" t="s">
        <v>118</v>
      </c>
      <c r="Q2336" t="s">
        <v>256</v>
      </c>
      <c r="R2336" t="s">
        <v>118</v>
      </c>
      <c r="S2336" t="s">
        <v>256</v>
      </c>
      <c r="T2336" t="s">
        <v>256</v>
      </c>
      <c r="U2336" t="s">
        <v>256</v>
      </c>
      <c r="V2336" t="s">
        <v>256</v>
      </c>
      <c r="W2336" t="str">
        <f t="shared" si="217"/>
        <v>db.pacientes.updateOne({"_id":ObjectId('61e34254ec4ec02e84f5df04')},{ $set: { "seguimientos": [{"id": "2015","seccion1": {"fechaSeguimiento": "2015-12-16","institucion": "Clínica y Maternidad del Sol",</v>
      </c>
      <c r="X2336" t="str">
        <f t="shared" si="218"/>
        <v>"fallecimiento": "No","fechaFallecimiento": "","causaFallecimiento": "","nivelEducativo": "","actividadLaboral": "","coberturaSocial": "Sí","tratamientoAntibioticoHospitalizado": "","embarazo": "No"},</v>
      </c>
      <c r="Y2336" t="str">
        <f t="shared" si="219"/>
        <v>"seccion4": {"cultivos": "2"},"seccion5": {"toleranciaGlucosa": "No realizada","toleranciaGlucosaRealizada": "","vitaminaD": "No realizada","vitaminaDRealizada": "","inmunoglobulina": "",</v>
      </c>
      <c r="Z2336" t="str">
        <f t="shared" si="220"/>
        <v>"inmunoglobulinaRealizada": ""},"seccion6": {"actividadDeportiva": ""}}]}}, { upsert: true } );</v>
      </c>
      <c r="AA2336" t="str">
        <f t="shared" si="221"/>
        <v>db.pacientes.updateOne({"_id":ObjectId('61e34254ec4ec02e84f5df04')},{ $set: { "seguimientos": [{"id": "2015","seccion1": {"fechaSeguimiento": "2015-12-16","institucion": "Clínica y Maternidad del Sol","fallecimiento": "No","fechaFallecimiento": "","causaFallecimiento": "","nivelEducativo": "","actividadLaboral": "","coberturaSocial": "Sí","tratamientoAntibioticoHospitalizado": "","embarazo": "No"},"seccion4": {"cultivos": "2"},"seccion5": {"toleranciaGlucosa": "No realizada","toleranciaGlucosaRealizada": "","vitaminaD": "No realizada","vitaminaDRealizada": "","inmunoglobulina": "","inmunoglobulinaRealizada": ""},"seccion6": {"actividadDeportiva": ""}}]}}, { upsert: true } );</v>
      </c>
    </row>
    <row r="2337" spans="1:27" x14ac:dyDescent="0.3">
      <c r="A2337" t="s">
        <v>1470</v>
      </c>
      <c r="B2337">
        <v>1043</v>
      </c>
      <c r="C2337">
        <v>2016</v>
      </c>
      <c r="D2337" s="5">
        <v>42718</v>
      </c>
      <c r="E2337" s="5" t="str">
        <f t="shared" si="216"/>
        <v>2016-12-14</v>
      </c>
      <c r="F2337" t="s">
        <v>361</v>
      </c>
      <c r="G2337" t="s">
        <v>35</v>
      </c>
      <c r="L2337" t="s">
        <v>281</v>
      </c>
      <c r="N2337" t="s">
        <v>35</v>
      </c>
      <c r="O2337" t="s">
        <v>49</v>
      </c>
      <c r="P2337" t="s">
        <v>118</v>
      </c>
      <c r="Q2337" t="s">
        <v>256</v>
      </c>
      <c r="R2337" t="s">
        <v>118</v>
      </c>
      <c r="S2337" t="s">
        <v>256</v>
      </c>
      <c r="T2337" t="s">
        <v>256</v>
      </c>
      <c r="U2337" t="s">
        <v>256</v>
      </c>
      <c r="V2337" t="s">
        <v>256</v>
      </c>
      <c r="W2337" t="str">
        <f t="shared" si="217"/>
        <v>db.pacientes.updateOne({"_id":ObjectId('61e34254ec4ec02e84f5df04')},{ $set: { "seguimientos": [{"id": "2016","seccion1": {"fechaSeguimiento": "2016-12-14","institucion": "Clínica y Maternidad del Sol",</v>
      </c>
      <c r="X2337" t="str">
        <f t="shared" si="218"/>
        <v>"fallecimiento": "No","fechaFallecimiento": "","causaFallecimiento": "","nivelEducativo": "","actividadLaboral": "","coberturaSocial": "Sí","tratamientoAntibioticoHospitalizado": "","embarazo": "No"},</v>
      </c>
      <c r="Y2337" t="str">
        <f t="shared" si="219"/>
        <v>"seccion4": {"cultivos": "4"},"seccion5": {"toleranciaGlucosa": "No realizada","toleranciaGlucosaRealizada": "","vitaminaD": "No realizada","vitaminaDRealizada": "","inmunoglobulina": "",</v>
      </c>
      <c r="Z2337" t="str">
        <f t="shared" si="220"/>
        <v>"inmunoglobulinaRealizada": ""},"seccion6": {"actividadDeportiva": ""}}]}}, { upsert: true } );</v>
      </c>
      <c r="AA2337" t="str">
        <f t="shared" si="221"/>
        <v>db.pacientes.updateOne({"_id":ObjectId('61e34254ec4ec02e84f5df04')},{ $set: { "seguimientos": [{"id": "2016","seccion1": {"fechaSeguimiento": "2016-12-14","institucion": "Clínica y Maternidad del Sol","fallecimiento": "No","fechaFallecimiento": "","causaFallecimiento": "","nivelEducativo": "","actividadLaboral": "","coberturaSocial": "Sí","tratamientoAntibioticoHospitalizado": "","embarazo": "No"},"seccion4": {"cultivos": "4"},"seccion5": {"toleranciaGlucosa": "No realizada","toleranciaGlucosaRealizada": "","vitaminaD": "No realizada","vitaminaDRealizada": "","inmunoglobulina": "","inmunoglobulinaRealizada": ""},"seccion6": {"actividadDeportiva": ""}}]}}, { upsert: true } );</v>
      </c>
    </row>
    <row r="2338" spans="1:27" x14ac:dyDescent="0.3">
      <c r="A2338" t="s">
        <v>1470</v>
      </c>
      <c r="B2338">
        <v>1043</v>
      </c>
      <c r="C2338">
        <v>2017</v>
      </c>
      <c r="D2338" s="5">
        <v>43047</v>
      </c>
      <c r="E2338" s="5" t="str">
        <f t="shared" si="216"/>
        <v>2017-11-8</v>
      </c>
      <c r="F2338" t="s">
        <v>361</v>
      </c>
      <c r="G2338" t="s">
        <v>35</v>
      </c>
      <c r="L2338" t="s">
        <v>281</v>
      </c>
      <c r="N2338" t="s">
        <v>35</v>
      </c>
      <c r="O2338" t="s">
        <v>49</v>
      </c>
      <c r="P2338" t="s">
        <v>118</v>
      </c>
      <c r="Q2338" t="s">
        <v>256</v>
      </c>
      <c r="R2338" t="s">
        <v>256</v>
      </c>
      <c r="S2338" t="s">
        <v>256</v>
      </c>
      <c r="T2338" t="s">
        <v>261</v>
      </c>
      <c r="U2338" t="s">
        <v>34</v>
      </c>
      <c r="V2338" t="s">
        <v>281</v>
      </c>
      <c r="W2338" t="str">
        <f t="shared" si="217"/>
        <v>db.pacientes.updateOne({"_id":ObjectId('61e34254ec4ec02e84f5df04')},{ $set: { "seguimientos": [{"id": "2017","seccion1": {"fechaSeguimiento": "2017-11-8","institucion": "Clínica y Maternidad del Sol",</v>
      </c>
      <c r="X2338" t="str">
        <f t="shared" si="218"/>
        <v>"fallecimiento": "No","fechaFallecimiento": "","causaFallecimiento": "","nivelEducativo": "","actividadLaboral": "","coberturaSocial": "Sí","tratamientoAntibioticoHospitalizado": "","embarazo": "No"},</v>
      </c>
      <c r="Y2338" t="str">
        <f t="shared" si="219"/>
        <v>"seccion4": {"cultivos": "4"},"seccion5": {"toleranciaGlucosa": "No realizada","toleranciaGlucosaRealizada": "","vitaminaD": "","vitaminaDRealizada": "","inmunoglobulina": "Realizada",</v>
      </c>
      <c r="Z2338" t="str">
        <f t="shared" si="220"/>
        <v>"inmunoglobulinaRealizada": "Normal"},"seccion6": {"actividadDeportiva": "Sí"}}]}}, { upsert: true } );</v>
      </c>
      <c r="AA2338" t="str">
        <f t="shared" si="221"/>
        <v>db.pacientes.updateOne({"_id":ObjectId('61e34254ec4ec02e84f5df04')},{ $set: { "seguimientos": [{"id": "2017","seccion1": {"fechaSeguimiento": "2017-11-8","institucion": "Clínica y Maternidad del Sol","fallecimiento": "No","fechaFallecimiento": "","causaFallecimiento": "","nivelEducativo": "","actividadLaboral": "","coberturaSocial": "Sí","tratamientoAntibioticoHospitalizado": "","embarazo": "No"},"seccion4": {"cultivos": "4"},"seccion5": {"toleranciaGlucosa": "No realizada","toleranciaGlucosaRealizada": "","vitaminaD": "","vitaminaDRealizada": "","inmunoglobulina": "Realizada","inmunoglobulinaRealizada": "Normal"},"seccion6": {"actividadDeportiva": "Sí"}}]}}, { upsert: true } );</v>
      </c>
    </row>
    <row r="2339" spans="1:27" x14ac:dyDescent="0.3">
      <c r="A2339" t="s">
        <v>1457</v>
      </c>
      <c r="B2339">
        <v>1050</v>
      </c>
      <c r="C2339">
        <v>2014</v>
      </c>
      <c r="D2339" s="5">
        <v>41865</v>
      </c>
      <c r="E2339" s="5" t="str">
        <f t="shared" si="216"/>
        <v>2014-8-14</v>
      </c>
      <c r="F2339" t="s">
        <v>1959</v>
      </c>
      <c r="G2339" t="s">
        <v>35</v>
      </c>
      <c r="L2339" t="s">
        <v>281</v>
      </c>
      <c r="M2339" t="s">
        <v>45</v>
      </c>
      <c r="N2339" t="s">
        <v>35</v>
      </c>
      <c r="P2339" t="s">
        <v>118</v>
      </c>
      <c r="Q2339" t="s">
        <v>256</v>
      </c>
      <c r="R2339" t="s">
        <v>256</v>
      </c>
      <c r="S2339" t="s">
        <v>256</v>
      </c>
      <c r="T2339" t="s">
        <v>256</v>
      </c>
      <c r="U2339" t="s">
        <v>256</v>
      </c>
      <c r="V2339" t="s">
        <v>256</v>
      </c>
      <c r="W2339" t="str">
        <f t="shared" si="217"/>
        <v>db.pacientes.updateOne({"_id":ObjectId('61e34254ec4ec02e84f5def7')},{ $set: { "seguimientos": [{"id": "2014","seccion1": {"fechaSeguimiento": "2014-8-14","institucion": "Hospital Dr. Antonio A. Cetrángolo",</v>
      </c>
      <c r="X2339" t="str">
        <f t="shared" si="218"/>
        <v>"fallecimiento": "No","fechaFallecimiento": "","causaFallecimiento": "","nivelEducativo": "","actividadLaboral": "","coberturaSocial": "Sí","tratamientoAntibioticoHospitalizado": "1","embarazo": "No"},</v>
      </c>
      <c r="Y2339" t="str">
        <f t="shared" si="219"/>
        <v>"seccion4": {"cultivos": ""},"seccion5": {"toleranciaGlucosa": "No realizada","toleranciaGlucosaRealizada": "","vitaminaD": "","vitaminaDRealizada": "","inmunoglobulina": "",</v>
      </c>
      <c r="Z2339" t="str">
        <f t="shared" si="220"/>
        <v>"inmunoglobulinaRealizada": ""},"seccion6": {"actividadDeportiva": ""}}]}}, { upsert: true } );</v>
      </c>
      <c r="AA2339" t="str">
        <f t="shared" si="221"/>
        <v>db.pacientes.updateOne({"_id":ObjectId('61e34254ec4ec02e84f5def7')},{ $set: { "seguimientos": [{"id": "2014","seccion1": {"fechaSeguimiento": "2014-8-14","institucion": "Hospital Dr. Antonio A. Cetrángolo","fallecimiento": "No","fechaFallecimiento": "","causaFallecimiento": "","nivelEducativo": "","actividadLaboral": "","coberturaSocial": "Sí","tratamientoAntibioticoHospitalizado": "1","embarazo": "No"},"seccion4":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2340" spans="1:27" x14ac:dyDescent="0.3">
      <c r="A2340" t="s">
        <v>1458</v>
      </c>
      <c r="B2340">
        <v>1052</v>
      </c>
      <c r="C2340">
        <v>2014</v>
      </c>
      <c r="D2340" s="5">
        <v>41894</v>
      </c>
      <c r="E2340" s="5" t="str">
        <f t="shared" si="216"/>
        <v>2014-9-12</v>
      </c>
      <c r="F2340" t="s">
        <v>1959</v>
      </c>
      <c r="G2340" t="s">
        <v>35</v>
      </c>
      <c r="L2340" t="s">
        <v>281</v>
      </c>
      <c r="M2340" t="s">
        <v>45</v>
      </c>
      <c r="N2340" t="s">
        <v>35</v>
      </c>
      <c r="P2340" t="s">
        <v>118</v>
      </c>
      <c r="Q2340" t="s">
        <v>256</v>
      </c>
      <c r="R2340" t="s">
        <v>256</v>
      </c>
      <c r="S2340" t="s">
        <v>256</v>
      </c>
      <c r="T2340" t="s">
        <v>256</v>
      </c>
      <c r="U2340" t="s">
        <v>256</v>
      </c>
      <c r="V2340" t="s">
        <v>256</v>
      </c>
      <c r="W2340" t="str">
        <f t="shared" si="217"/>
        <v>db.pacientes.updateOne({"_id":ObjectId('61e34254ec4ec02e84f5def8')},{ $set: { "seguimientos": [{"id": "2014","seccion1": {"fechaSeguimiento": "2014-9-12","institucion": "Hospital Dr. Antonio A. Cetrángolo",</v>
      </c>
      <c r="X2340" t="str">
        <f t="shared" si="218"/>
        <v>"fallecimiento": "No","fechaFallecimiento": "","causaFallecimiento": "","nivelEducativo": "","actividadLaboral": "","coberturaSocial": "Sí","tratamientoAntibioticoHospitalizado": "1","embarazo": "No"},</v>
      </c>
      <c r="Y2340" t="str">
        <f t="shared" si="219"/>
        <v>"seccion4": {"cultivos": ""},"seccion5": {"toleranciaGlucosa": "No realizada","toleranciaGlucosaRealizada": "","vitaminaD": "","vitaminaDRealizada": "","inmunoglobulina": "",</v>
      </c>
      <c r="Z2340" t="str">
        <f t="shared" si="220"/>
        <v>"inmunoglobulinaRealizada": ""},"seccion6": {"actividadDeportiva": ""}}]}}, { upsert: true } );</v>
      </c>
      <c r="AA2340" t="str">
        <f t="shared" si="221"/>
        <v>db.pacientes.updateOne({"_id":ObjectId('61e34254ec4ec02e84f5def8')},{ $set: { "seguimientos": [{"id": "2014","seccion1": {"fechaSeguimiento": "2014-9-12","institucion": "Hospital Dr. Antonio A. Cetrángolo","fallecimiento": "No","fechaFallecimiento": "","causaFallecimiento": "","nivelEducativo": "","actividadLaboral": "","coberturaSocial": "Sí","tratamientoAntibioticoHospitalizado": "1","embarazo": "No"},"seccion4":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2341" spans="1:27" x14ac:dyDescent="0.3">
      <c r="A2341" t="s">
        <v>1459</v>
      </c>
      <c r="B2341">
        <v>1053</v>
      </c>
      <c r="C2341">
        <v>2014</v>
      </c>
      <c r="D2341" s="5">
        <v>41929</v>
      </c>
      <c r="E2341" s="5" t="str">
        <f t="shared" si="216"/>
        <v>2014-10-17</v>
      </c>
      <c r="F2341" t="s">
        <v>413</v>
      </c>
      <c r="G2341" t="s">
        <v>35</v>
      </c>
      <c r="J2341" t="s">
        <v>63</v>
      </c>
      <c r="K2341" t="s">
        <v>76</v>
      </c>
      <c r="L2341" t="s">
        <v>281</v>
      </c>
      <c r="M2341" t="s">
        <v>45</v>
      </c>
      <c r="N2341" t="s">
        <v>35</v>
      </c>
      <c r="P2341" t="s">
        <v>261</v>
      </c>
      <c r="Q2341" t="s">
        <v>34</v>
      </c>
      <c r="R2341" t="s">
        <v>256</v>
      </c>
      <c r="S2341" t="s">
        <v>256</v>
      </c>
      <c r="T2341" t="s">
        <v>256</v>
      </c>
      <c r="U2341" t="s">
        <v>256</v>
      </c>
      <c r="V2341" t="s">
        <v>281</v>
      </c>
      <c r="W2341" t="str">
        <f t="shared" si="217"/>
        <v>db.pacientes.updateOne({"_id":ObjectId('61e34254ec4ec02e84f5def9')},{ $set: { "seguimientos": [{"id": "2014","seccion1": {"fechaSeguimiento": "2014-10-17","institucion": "H.I.G.A Prof.R. Rossi",</v>
      </c>
      <c r="X2341" t="str">
        <f t="shared" si="218"/>
        <v>"fallecimiento": "No","fechaFallecimiento": "","causaFallecimiento": "","nivelEducativo": "Secundaria completa","actividadLaboral": "Trabaja, completo","coberturaSocial": "Sí","tratamientoAntibioticoHospitalizado": "1","embarazo": "No"},</v>
      </c>
      <c r="Y2341" t="str">
        <f t="shared" si="219"/>
        <v>"seccion4": {"cultivos": ""},"seccion5": {"toleranciaGlucosa": "Realizada","toleranciaGlucosaRealizada": "Normal","vitaminaD": "","vitaminaDRealizada": "","inmunoglobulina": "",</v>
      </c>
      <c r="Z2341" t="str">
        <f t="shared" si="220"/>
        <v>"inmunoglobulinaRealizada": ""},"seccion6": {"actividadDeportiva": "Sí"}}]}}, { upsert: true } );</v>
      </c>
      <c r="AA2341" t="str">
        <f t="shared" si="221"/>
        <v>db.pacientes.updateOne({"_id":ObjectId('61e34254ec4ec02e84f5def9')},{ $set: { "seguimientos": [{"id": "2014","seccion1": {"fechaSeguimiento": "2014-10-17","institucion": "H.I.G.A Prof.R. Rossi","fallecimiento": "No","fechaFallecimiento": "","causaFallecimiento": "","nivelEducativo": "Secundaria completa","actividadLaboral": "Trabaja, completo","coberturaSocial": "Sí","tratamientoAntibioticoHospitalizado": "1","embarazo": "No"},"seccion4": {"cultivos": ""},"seccion5": {"toleranciaGlucosa": "Realizada","toleranciaGlucosaRealizada": "Normal","vitaminaD": "","vitaminaDRealizada": "","inmunoglobulina": "","inmunoglobulinaRealizada": ""},"seccion6": {"actividadDeportiva": "Sí"}}]}}, { upsert: true } );</v>
      </c>
    </row>
    <row r="2342" spans="1:27" x14ac:dyDescent="0.3">
      <c r="A2342" t="s">
        <v>1459</v>
      </c>
      <c r="B2342">
        <v>1053</v>
      </c>
      <c r="C2342">
        <v>2015</v>
      </c>
      <c r="D2342" s="5">
        <v>42116</v>
      </c>
      <c r="E2342" s="5" t="str">
        <f t="shared" si="216"/>
        <v>2015-4-22</v>
      </c>
      <c r="F2342" t="s">
        <v>413</v>
      </c>
      <c r="G2342" t="s">
        <v>35</v>
      </c>
      <c r="K2342" t="s">
        <v>76</v>
      </c>
      <c r="L2342" t="s">
        <v>281</v>
      </c>
      <c r="M2342" t="s">
        <v>45</v>
      </c>
      <c r="N2342" t="s">
        <v>35</v>
      </c>
      <c r="O2342" t="s">
        <v>49</v>
      </c>
      <c r="P2342" t="s">
        <v>118</v>
      </c>
      <c r="Q2342" t="s">
        <v>256</v>
      </c>
      <c r="R2342" t="s">
        <v>256</v>
      </c>
      <c r="S2342" t="s">
        <v>256</v>
      </c>
      <c r="T2342" t="s">
        <v>256</v>
      </c>
      <c r="U2342" t="s">
        <v>256</v>
      </c>
      <c r="V2342" t="s">
        <v>281</v>
      </c>
      <c r="W2342" t="str">
        <f t="shared" si="217"/>
        <v>db.pacientes.updateOne({"_id":ObjectId('61e34254ec4ec02e84f5def9')},{ $set: { "seguimientos": [{"id": "2015","seccion1": {"fechaSeguimiento": "2015-4-22","institucion": "H.I.G.A Prof.R. Rossi",</v>
      </c>
      <c r="X2342" t="str">
        <f t="shared" si="218"/>
        <v>"fallecimiento": "No","fechaFallecimiento": "","causaFallecimiento": "","nivelEducativo": "","actividadLaboral": "Trabaja, completo","coberturaSocial": "Sí","tratamientoAntibioticoHospitalizado": "1","embarazo": "No"},</v>
      </c>
      <c r="Y2342" t="str">
        <f t="shared" si="219"/>
        <v>"seccion4": {"cultivos": "4"},"seccion5": {"toleranciaGlucosa": "No realizada","toleranciaGlucosaRealizada": "","vitaminaD": "","vitaminaDRealizada": "","inmunoglobulina": "",</v>
      </c>
      <c r="Z2342" t="str">
        <f t="shared" si="220"/>
        <v>"inmunoglobulinaRealizada": ""},"seccion6": {"actividadDeportiva": "Sí"}}]}}, { upsert: true } );</v>
      </c>
      <c r="AA2342" t="str">
        <f t="shared" si="221"/>
        <v>db.pacientes.updateOne({"_id":ObjectId('61e34254ec4ec02e84f5def9')},{ $set: { "seguimientos": [{"id": "2015","seccion1": {"fechaSeguimiento": "2015-4-22","institucion": "H.I.G.A Prof.R. Rossi","fallecimiento": "No","fechaFallecimiento": "","causaFallecimiento": "","nivelEducativo": "","actividadLaboral": "Trabaja, completo","coberturaSocial": "Sí","tratamientoAntibioticoHospitalizado": "1","embarazo": "No"},"seccion4": {"cultivos": "4"},"seccion5": {"toleranciaGlucosa": "No realizada","toleranciaGlucosaRealizada": "","vitaminaD": "","vitaminaDRealizada": "","inmunoglobulina": "","inmunoglobulinaRealizada": ""},"seccion6": {"actividadDeportiva": "Sí"}}]}}, { upsert: true } );</v>
      </c>
    </row>
    <row r="2343" spans="1:27" x14ac:dyDescent="0.3">
      <c r="A2343" t="s">
        <v>1459</v>
      </c>
      <c r="B2343">
        <v>1053</v>
      </c>
      <c r="C2343">
        <v>2015</v>
      </c>
      <c r="D2343" s="5">
        <v>42214</v>
      </c>
      <c r="E2343" s="5" t="str">
        <f t="shared" si="216"/>
        <v>2015-7-29</v>
      </c>
      <c r="F2343" t="s">
        <v>413</v>
      </c>
      <c r="G2343" t="s">
        <v>35</v>
      </c>
      <c r="P2343" t="s">
        <v>261</v>
      </c>
      <c r="Q2343" t="s">
        <v>77</v>
      </c>
      <c r="R2343" t="s">
        <v>118</v>
      </c>
      <c r="S2343" t="s">
        <v>256</v>
      </c>
      <c r="T2343" t="s">
        <v>118</v>
      </c>
      <c r="U2343" t="s">
        <v>256</v>
      </c>
      <c r="V2343" t="s">
        <v>256</v>
      </c>
      <c r="W2343" t="str">
        <f t="shared" si="217"/>
        <v>db.pacientes.updateOne({"_id":ObjectId('61e34254ec4ec02e84f5def9')},{ $set: { "seguimientos": [{"id": "2015","seccion1": {"fechaSeguimiento": "2015-7-29","institucion": "H.I.G.A Prof.R. Rossi",</v>
      </c>
      <c r="X2343" t="str">
        <f t="shared" si="218"/>
        <v>"fallecimiento": "No","fechaFallecimiento": "","causaFallecimiento": "","nivelEducativo": "","actividadLaboral": "","coberturaSocial": "","tratamientoAntibioticoHospitalizado": "","embarazo": ""},</v>
      </c>
      <c r="Y2343" t="str">
        <f t="shared" si="219"/>
        <v>"seccion4": {"cultivos": ""},"seccion5": {"toleranciaGlucosa": "Realizada","toleranciaGlucosaRealizada": "Diabetes","vitaminaD": "No realizada","vitaminaDRealizada": "","inmunoglobulina": "No realizada",</v>
      </c>
      <c r="Z2343" t="str">
        <f t="shared" si="220"/>
        <v>"inmunoglobulinaRealizada": ""},"seccion6": {"actividadDeportiva": ""}}]}}, { upsert: true } );</v>
      </c>
      <c r="AA2343" t="str">
        <f t="shared" si="221"/>
        <v>db.pacientes.updateOne({"_id":ObjectId('61e34254ec4ec02e84f5def9')},{ $set: { "seguimientos": [{"id": "2015","seccion1": {"fechaSeguimiento": "2015-7-29","institucion": "H.I.G.A Prof.R. Rossi","fallecimiento": "No","fechaFallecimiento": "","causaFallecimiento": "","nivelEducativo": "","actividadLaboral": "","coberturaSocial": "","tratamientoAntibioticoHospitalizado": "","embarazo": ""},"seccion4": {"cultivos": ""},"seccion5": {"toleranciaGlucosa": "Realizada","toleranciaGlucosaRealizada": "Diabetes","vitaminaD": "No realizada","vitaminaDRealizada": "","inmunoglobulina": "No realizada","inmunoglobulinaRealizada": ""},"seccion6": {"actividadDeportiva": ""}}]}}, { upsert: true } );</v>
      </c>
    </row>
    <row r="2344" spans="1:27" x14ac:dyDescent="0.3">
      <c r="A2344" t="s">
        <v>1459</v>
      </c>
      <c r="B2344">
        <v>1053</v>
      </c>
      <c r="C2344">
        <v>2016</v>
      </c>
      <c r="D2344" s="5">
        <v>42558</v>
      </c>
      <c r="E2344" s="5" t="str">
        <f t="shared" si="216"/>
        <v>2016-7-7</v>
      </c>
      <c r="F2344" t="s">
        <v>413</v>
      </c>
      <c r="G2344" t="s">
        <v>35</v>
      </c>
      <c r="M2344" t="s">
        <v>45</v>
      </c>
      <c r="N2344" t="s">
        <v>35</v>
      </c>
      <c r="O2344" t="s">
        <v>46</v>
      </c>
      <c r="P2344" t="s">
        <v>261</v>
      </c>
      <c r="Q2344" t="s">
        <v>77</v>
      </c>
      <c r="R2344" t="s">
        <v>118</v>
      </c>
      <c r="S2344" t="s">
        <v>256</v>
      </c>
      <c r="T2344" t="s">
        <v>261</v>
      </c>
      <c r="U2344" t="s">
        <v>40</v>
      </c>
      <c r="V2344" t="s">
        <v>256</v>
      </c>
      <c r="W2344" t="str">
        <f t="shared" si="217"/>
        <v>db.pacientes.updateOne({"_id":ObjectId('61e34254ec4ec02e84f5def9')},{ $set: { "seguimientos": [{"id": "2016","seccion1": {"fechaSeguimiento": "2016-7-7","institucion": "H.I.G.A Prof.R. Rossi",</v>
      </c>
      <c r="X2344" t="str">
        <f t="shared" si="218"/>
        <v>"fallecimiento": "No","fechaFallecimiento": "","causaFallecimiento": "","nivelEducativo": "","actividadLaboral": "","coberturaSocial": "","tratamientoAntibioticoHospitalizado": "1","embarazo": "No"},</v>
      </c>
      <c r="Y2344" t="str">
        <f t="shared" si="219"/>
        <v>"seccion4": {"cultivos": "3"},"seccion5": {"toleranciaGlucosa": "Realizada","toleranciaGlucosaRealizada": "Diabetes","vitaminaD": "No realizada","vitaminaDRealizada": "","inmunoglobulina": "Realizada",</v>
      </c>
      <c r="Z2344" t="str">
        <f t="shared" si="220"/>
        <v>"inmunoglobulinaRealizada": "&lt; 500"},"seccion6": {"actividadDeportiva": ""}}]}}, { upsert: true } );</v>
      </c>
      <c r="AA2344" t="str">
        <f t="shared" si="221"/>
        <v>db.pacientes.updateOne({"_id":ObjectId('61e34254ec4ec02e84f5def9')},{ $set: { "seguimientos": [{"id": "2016","seccion1": {"fechaSeguimiento": "2016-7-7","institucion": "H.I.G.A Prof.R. Rossi","fallecimiento": "No","fechaFallecimiento": "","causaFallecimiento": "","nivelEducativo": "","actividadLaboral": "","coberturaSocial": "","tratamientoAntibioticoHospitalizado": "1","embarazo": "No"},"seccion4": {"cultivos": "3"},"seccion5": {"toleranciaGlucosa": "Realizada","toleranciaGlucosaRealizada": "Diabetes","vitaminaD": "No realizada","vitaminaDRealizada": "","inmunoglobulina": "Realizada","inmunoglobulinaRealizada": "&lt; 500"},"seccion6": {"actividadDeportiva": ""}}]}}, { upsert: true } );</v>
      </c>
    </row>
    <row r="2345" spans="1:27" x14ac:dyDescent="0.3">
      <c r="A2345" t="s">
        <v>1460</v>
      </c>
      <c r="B2345">
        <v>1055</v>
      </c>
      <c r="C2345">
        <v>2014</v>
      </c>
      <c r="D2345" s="5">
        <v>41831</v>
      </c>
      <c r="E2345" s="5" t="str">
        <f t="shared" si="216"/>
        <v>2014-7-11</v>
      </c>
      <c r="F2345" t="s">
        <v>413</v>
      </c>
      <c r="G2345" t="s">
        <v>35</v>
      </c>
      <c r="K2345" t="s">
        <v>76</v>
      </c>
      <c r="L2345" t="s">
        <v>281</v>
      </c>
      <c r="N2345" t="s">
        <v>35</v>
      </c>
      <c r="P2345" t="s">
        <v>118</v>
      </c>
      <c r="Q2345" t="s">
        <v>256</v>
      </c>
      <c r="R2345" t="s">
        <v>256</v>
      </c>
      <c r="S2345" t="s">
        <v>256</v>
      </c>
      <c r="T2345" t="s">
        <v>256</v>
      </c>
      <c r="U2345" t="s">
        <v>256</v>
      </c>
      <c r="V2345" t="s">
        <v>256</v>
      </c>
      <c r="W2345" t="str">
        <f t="shared" si="217"/>
        <v>db.pacientes.updateOne({"_id":ObjectId('61e34254ec4ec02e84f5defa')},{ $set: { "seguimientos": [{"id": "2014","seccion1": {"fechaSeguimiento": "2014-7-11","institucion": "H.I.G.A Prof.R. Rossi",</v>
      </c>
      <c r="X2345" t="str">
        <f t="shared" si="218"/>
        <v>"fallecimiento": "No","fechaFallecimiento": "","causaFallecimiento": "","nivelEducativo": "","actividadLaboral": "Trabaja, completo","coberturaSocial": "Sí","tratamientoAntibioticoHospitalizado": "","embarazo": "No"},</v>
      </c>
      <c r="Y2345" t="str">
        <f t="shared" si="219"/>
        <v>"seccion4": {"cultivos": ""},"seccion5": {"toleranciaGlucosa": "No realizada","toleranciaGlucosaRealizada": "","vitaminaD": "","vitaminaDRealizada": "","inmunoglobulina": "",</v>
      </c>
      <c r="Z2345" t="str">
        <f t="shared" si="220"/>
        <v>"inmunoglobulinaRealizada": ""},"seccion6": {"actividadDeportiva": ""}}]}}, { upsert: true } );</v>
      </c>
      <c r="AA2345" t="str">
        <f t="shared" si="221"/>
        <v>db.pacientes.updateOne({"_id":ObjectId('61e34254ec4ec02e84f5defa')},{ $set: { "seguimientos": [{"id": "2014","seccion1": {"fechaSeguimiento": "2014-7-11","institucion": "H.I.G.A Prof.R. Rossi","fallecimiento": "No","fechaFallecimiento": "","causaFallecimiento": "","nivelEducativo": "","actividadLaboral": "Trabaja, completo","coberturaSocial": "Sí","tratamientoAntibioticoHospitalizado": "","embarazo": "No"},"seccion4":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2346" spans="1:27" x14ac:dyDescent="0.3">
      <c r="A2346" t="s">
        <v>1460</v>
      </c>
      <c r="B2346">
        <v>1055</v>
      </c>
      <c r="C2346">
        <v>2015</v>
      </c>
      <c r="D2346" s="5">
        <v>42251</v>
      </c>
      <c r="E2346" s="5" t="str">
        <f t="shared" si="216"/>
        <v>2015-9-4</v>
      </c>
      <c r="F2346" t="s">
        <v>413</v>
      </c>
      <c r="G2346" t="s">
        <v>35</v>
      </c>
      <c r="K2346" t="s">
        <v>76</v>
      </c>
      <c r="L2346" t="s">
        <v>281</v>
      </c>
      <c r="M2346" t="s">
        <v>45</v>
      </c>
      <c r="N2346" t="s">
        <v>35</v>
      </c>
      <c r="O2346" t="s">
        <v>46</v>
      </c>
      <c r="P2346" t="s">
        <v>261</v>
      </c>
      <c r="Q2346" t="s">
        <v>34</v>
      </c>
      <c r="R2346" t="s">
        <v>261</v>
      </c>
      <c r="S2346" t="s">
        <v>321</v>
      </c>
      <c r="T2346" t="s">
        <v>256</v>
      </c>
      <c r="U2346" t="s">
        <v>256</v>
      </c>
      <c r="V2346" t="s">
        <v>281</v>
      </c>
      <c r="W2346" t="str">
        <f t="shared" si="217"/>
        <v>db.pacientes.updateOne({"_id":ObjectId('61e34254ec4ec02e84f5defa')},{ $set: { "seguimientos": [{"id": "2015","seccion1": {"fechaSeguimiento": "2015-9-4","institucion": "H.I.G.A Prof.R. Rossi",</v>
      </c>
      <c r="X2346" t="str">
        <f t="shared" si="218"/>
        <v>"fallecimiento": "No","fechaFallecimiento": "","causaFallecimiento": "","nivelEducativo": "","actividadLaboral": "Trabaja, completo","coberturaSocial": "Sí","tratamientoAntibioticoHospitalizado": "1","embarazo": "No"},</v>
      </c>
      <c r="Y2346" t="str">
        <f t="shared" si="219"/>
        <v>"seccion4": {"cultivos": "3"},"seccion5": {"toleranciaGlucosa": "Realizada","toleranciaGlucosaRealizada": "Normal","vitaminaD": "Realizada","vitaminaDRealizada": "Bajo","inmunoglobulina": "",</v>
      </c>
      <c r="Z2346" t="str">
        <f t="shared" si="220"/>
        <v>"inmunoglobulinaRealizada": ""},"seccion6": {"actividadDeportiva": "Sí"}}]}}, { upsert: true } );</v>
      </c>
      <c r="AA2346" t="str">
        <f t="shared" si="221"/>
        <v>db.pacientes.updateOne({"_id":ObjectId('61e34254ec4ec02e84f5defa')},{ $set: { "seguimientos": [{"id": "2015","seccion1": {"fechaSeguimiento": "2015-9-4","institucion": "H.I.G.A Prof.R. Rossi","fallecimiento": "No","fechaFallecimiento": "","causaFallecimiento": "","nivelEducativo": "","actividadLaboral": "Trabaja, completo","coberturaSocial": "Sí","tratamientoAntibioticoHospitalizado": "1","embarazo": "No"},"seccion4": {"cultivos": "3"},"seccion5": {"toleranciaGlucosa": "Realizada","toleranciaGlucosaRealizada": "Normal","vitaminaD": "Realizada","vitaminaDRealizada": "Bajo","inmunoglobulina": "","inmunoglobulinaRealizada": ""},"seccion6": {"actividadDeportiva": "Sí"}}]}}, { upsert: true } );</v>
      </c>
    </row>
    <row r="2347" spans="1:27" x14ac:dyDescent="0.3">
      <c r="A2347" t="s">
        <v>1460</v>
      </c>
      <c r="B2347">
        <v>1055</v>
      </c>
      <c r="C2347">
        <v>2016</v>
      </c>
      <c r="D2347" s="5">
        <v>42566</v>
      </c>
      <c r="E2347" s="5" t="str">
        <f t="shared" si="216"/>
        <v>2016-7-15</v>
      </c>
      <c r="F2347" t="s">
        <v>413</v>
      </c>
      <c r="G2347" t="s">
        <v>35</v>
      </c>
      <c r="P2347" t="s">
        <v>118</v>
      </c>
      <c r="Q2347" t="s">
        <v>256</v>
      </c>
      <c r="R2347" t="s">
        <v>256</v>
      </c>
      <c r="S2347" t="s">
        <v>256</v>
      </c>
      <c r="T2347" t="s">
        <v>256</v>
      </c>
      <c r="U2347" t="s">
        <v>256</v>
      </c>
      <c r="V2347" t="s">
        <v>256</v>
      </c>
      <c r="W2347" t="str">
        <f t="shared" si="217"/>
        <v>db.pacientes.updateOne({"_id":ObjectId('61e34254ec4ec02e84f5defa')},{ $set: { "seguimientos": [{"id": "2016","seccion1": {"fechaSeguimiento": "2016-7-15","institucion": "H.I.G.A Prof.R. Rossi",</v>
      </c>
      <c r="X2347" t="str">
        <f t="shared" si="218"/>
        <v>"fallecimiento": "No","fechaFallecimiento": "","causaFallecimiento": "","nivelEducativo": "","actividadLaboral": "","coberturaSocial": "","tratamientoAntibioticoHospitalizado": "","embarazo": ""},</v>
      </c>
      <c r="Y2347" t="str">
        <f t="shared" si="219"/>
        <v>"seccion4": {"cultivos": ""},"seccion5": {"toleranciaGlucosa": "No realizada","toleranciaGlucosaRealizada": "","vitaminaD": "","vitaminaDRealizada": "","inmunoglobulina": "",</v>
      </c>
      <c r="Z2347" t="str">
        <f t="shared" si="220"/>
        <v>"inmunoglobulinaRealizada": ""},"seccion6": {"actividadDeportiva": ""}}]}}, { upsert: true } );</v>
      </c>
      <c r="AA2347" t="str">
        <f t="shared" si="221"/>
        <v>db.pacientes.updateOne({"_id":ObjectId('61e34254ec4ec02e84f5defa')},{ $set: { "seguimientos": [{"id": "2016","seccion1": {"fechaSeguimiento": "2016-7-15","institucion": "H.I.G.A Prof.R. Rossi","fallecimiento": "No","fechaFallecimiento": "","causaFallecimiento": "","nivelEducativo": "","actividadLaboral": "","coberturaSocial": "","tratamientoAntibioticoHospitalizado": "","embarazo": ""},"seccion4":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2348" spans="1:27" x14ac:dyDescent="0.3">
      <c r="A2348" t="s">
        <v>1461</v>
      </c>
      <c r="B2348">
        <v>1056</v>
      </c>
      <c r="C2348">
        <v>2014</v>
      </c>
      <c r="D2348" s="5">
        <v>41704</v>
      </c>
      <c r="E2348" s="5" t="str">
        <f t="shared" si="216"/>
        <v>2014-3-6</v>
      </c>
      <c r="F2348" t="s">
        <v>413</v>
      </c>
      <c r="G2348" t="s">
        <v>35</v>
      </c>
      <c r="L2348" t="s">
        <v>281</v>
      </c>
      <c r="N2348" t="s">
        <v>35</v>
      </c>
      <c r="P2348" t="s">
        <v>118</v>
      </c>
      <c r="Q2348" t="s">
        <v>256</v>
      </c>
      <c r="R2348" t="s">
        <v>256</v>
      </c>
      <c r="S2348" t="s">
        <v>256</v>
      </c>
      <c r="T2348" t="s">
        <v>256</v>
      </c>
      <c r="U2348" t="s">
        <v>256</v>
      </c>
      <c r="V2348" t="s">
        <v>256</v>
      </c>
      <c r="W2348" t="str">
        <f t="shared" si="217"/>
        <v>db.pacientes.updateOne({"_id":ObjectId('61e34254ec4ec02e84f5defb')},{ $set: { "seguimientos": [{"id": "2014","seccion1": {"fechaSeguimiento": "2014-3-6","institucion": "H.I.G.A Prof.R. Rossi",</v>
      </c>
      <c r="X2348" t="str">
        <f t="shared" si="218"/>
        <v>"fallecimiento": "No","fechaFallecimiento": "","causaFallecimiento": "","nivelEducativo": "","actividadLaboral": "","coberturaSocial": "Sí","tratamientoAntibioticoHospitalizado": "","embarazo": "No"},</v>
      </c>
      <c r="Y2348" t="str">
        <f t="shared" si="219"/>
        <v>"seccion4": {"cultivos": ""},"seccion5": {"toleranciaGlucosa": "No realizada","toleranciaGlucosaRealizada": "","vitaminaD": "","vitaminaDRealizada": "","inmunoglobulina": "",</v>
      </c>
      <c r="Z2348" t="str">
        <f t="shared" si="220"/>
        <v>"inmunoglobulinaRealizada": ""},"seccion6": {"actividadDeportiva": ""}}]}}, { upsert: true } );</v>
      </c>
      <c r="AA2348" t="str">
        <f t="shared" si="221"/>
        <v>db.pacientes.updateOne({"_id":ObjectId('61e34254ec4ec02e84f5defb')},{ $set: { "seguimientos": [{"id": "2014","seccion1": {"fechaSeguimiento": "2014-3-6","institucion": "H.I.G.A Prof.R. Rossi","fallecimiento": "No","fechaFallecimiento": "","causaFallecimiento": "","nivelEducativo": "","actividadLaboral": "","coberturaSocial": "Sí","tratamientoAntibioticoHospitalizado": "","embarazo": "No"},"seccion4":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2349" spans="1:27" x14ac:dyDescent="0.3">
      <c r="A2349" t="s">
        <v>1462</v>
      </c>
      <c r="B2349">
        <v>1057</v>
      </c>
      <c r="C2349">
        <v>2014</v>
      </c>
      <c r="D2349" s="5">
        <v>41935</v>
      </c>
      <c r="E2349" s="5" t="str">
        <f t="shared" si="216"/>
        <v>2014-10-23</v>
      </c>
      <c r="F2349" t="s">
        <v>416</v>
      </c>
      <c r="G2349" t="s">
        <v>35</v>
      </c>
      <c r="J2349" t="s">
        <v>38</v>
      </c>
      <c r="L2349" t="s">
        <v>281</v>
      </c>
      <c r="N2349" t="s">
        <v>35</v>
      </c>
      <c r="O2349" t="s">
        <v>49</v>
      </c>
      <c r="P2349" t="s">
        <v>118</v>
      </c>
      <c r="Q2349" t="s">
        <v>256</v>
      </c>
      <c r="R2349" t="s">
        <v>256</v>
      </c>
      <c r="S2349" t="s">
        <v>256</v>
      </c>
      <c r="T2349" t="s">
        <v>256</v>
      </c>
      <c r="U2349" t="s">
        <v>256</v>
      </c>
      <c r="V2349" t="s">
        <v>256</v>
      </c>
      <c r="W2349" t="str">
        <f t="shared" si="217"/>
        <v>db.pacientes.updateOne({"_id":ObjectId('61e34254ec4ec02e84f5defc')},{ $set: { "seguimientos": [{"id": "2014","seccion1": {"fechaSeguimiento": "2014-10-23","institucion": "Hospital de Niños Ricardo Gutiérrez",</v>
      </c>
      <c r="X2349" t="str">
        <f t="shared" si="218"/>
        <v>"fallecimiento": "No","fechaFallecimiento": "","causaFallecimiento": "","nivelEducativo": "Primaria incompleta","actividadLaboral": "","coberturaSocial": "Sí","tratamientoAntibioticoHospitalizado": "","embarazo": "No"},</v>
      </c>
      <c r="Y2349" t="str">
        <f t="shared" si="219"/>
        <v>"seccion4": {"cultivos": "4"},"seccion5": {"toleranciaGlucosa": "No realizada","toleranciaGlucosaRealizada": "","vitaminaD": "","vitaminaDRealizada": "","inmunoglobulina": "",</v>
      </c>
      <c r="Z2349" t="str">
        <f t="shared" si="220"/>
        <v>"inmunoglobulinaRealizada": ""},"seccion6": {"actividadDeportiva": ""}}]}}, { upsert: true } );</v>
      </c>
      <c r="AA2349" t="str">
        <f t="shared" si="221"/>
        <v>db.pacientes.updateOne({"_id":ObjectId('61e34254ec4ec02e84f5defc')},{ $set: { "seguimientos": [{"id": "2014","seccion1": {"fechaSeguimiento": "2014-10-23","institucion": "Hospital de Niños Ricardo Gutiérrez","fallecimiento": "No","fechaFallecimiento": "","causaFallecimiento": "","nivelEducativo": "Primaria incompleta","actividadLaboral": "","coberturaSocial": "Sí","tratamientoAntibioticoHospitalizado": "","embarazo": "No"},"seccion4": {"cultivos": "4"},"seccion5":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2350" spans="1:27" x14ac:dyDescent="0.3">
      <c r="A2350" t="s">
        <v>1463</v>
      </c>
      <c r="B2350">
        <v>1058</v>
      </c>
      <c r="C2350">
        <v>2013</v>
      </c>
      <c r="D2350" s="5">
        <v>41568</v>
      </c>
      <c r="E2350" s="5" t="str">
        <f t="shared" si="216"/>
        <v>2013-10-21</v>
      </c>
      <c r="F2350" t="s">
        <v>416</v>
      </c>
      <c r="G2350" t="s">
        <v>35</v>
      </c>
      <c r="J2350" t="s">
        <v>57</v>
      </c>
      <c r="L2350" t="s">
        <v>281</v>
      </c>
      <c r="N2350" t="s">
        <v>35</v>
      </c>
      <c r="O2350" t="s">
        <v>48</v>
      </c>
      <c r="P2350" t="s">
        <v>118</v>
      </c>
      <c r="Q2350" t="s">
        <v>256</v>
      </c>
      <c r="R2350" t="s">
        <v>256</v>
      </c>
      <c r="S2350" t="s">
        <v>256</v>
      </c>
      <c r="T2350" t="s">
        <v>256</v>
      </c>
      <c r="U2350" t="s">
        <v>256</v>
      </c>
      <c r="V2350" t="s">
        <v>281</v>
      </c>
      <c r="W2350" t="str">
        <f t="shared" si="217"/>
        <v>db.pacientes.updateOne({"_id":ObjectId('61e34254ec4ec02e84f5defd')},{ $set: { "seguimientos": [{"id": "2013","seccion1": {"fechaSeguimiento": "2013-10-21","institucion": "Hospital de Niños Ricardo Gutiérrez",</v>
      </c>
      <c r="X2350" t="str">
        <f t="shared" si="218"/>
        <v>"fallecimiento": "No","fechaFallecimiento": "","causaFallecimiento": "","nivelEducativo": "Analfabeta","actividadLaboral": "","coberturaSocial": "Sí","tratamientoAntibioticoHospitalizado": "","embarazo": "No"},</v>
      </c>
      <c r="Y2350" t="str">
        <f t="shared" si="219"/>
        <v>"seccion4": {"cultivos": "5"},"seccion5": {"toleranciaGlucosa": "No realizada","toleranciaGlucosaRealizada": "","vitaminaD": "","vitaminaDRealizada": "","inmunoglobulina": "",</v>
      </c>
      <c r="Z2350" t="str">
        <f t="shared" si="220"/>
        <v>"inmunoglobulinaRealizada": ""},"seccion6": {"actividadDeportiva": "Sí"}}]}}, { upsert: true } );</v>
      </c>
      <c r="AA2350" t="str">
        <f t="shared" si="221"/>
        <v>db.pacientes.updateOne({"_id":ObjectId('61e34254ec4ec02e84f5defd')},{ $set: { "seguimientos": [{"id": "2013","seccion1": {"fechaSeguimiento": "2013-10-21","institucion": "Hospital de Niños Ricardo Gutiérrez","fallecimiento": "No","fechaFallecimiento": "","causaFallecimiento": "","nivelEducativo": "Analfabeta","actividadLaboral": "","coberturaSocial": "Sí","tratamientoAntibioticoHospitalizado": "","embarazo": "No"},"seccion4": {"cultivos": "5"},"seccion5": {"toleranciaGlucosa": "No realizada","toleranciaGlucosaRealizada": "","vitaminaD": "","vitaminaDRealizada": "","inmunoglobulina": "","inmunoglobulinaRealizada": ""},"seccion6": {"actividadDeportiva": "Sí"}}]}}, { upsert: true } );</v>
      </c>
    </row>
    <row r="2351" spans="1:27" x14ac:dyDescent="0.3">
      <c r="A2351" t="s">
        <v>1464</v>
      </c>
      <c r="B2351">
        <v>1060</v>
      </c>
      <c r="C2351">
        <v>2014</v>
      </c>
      <c r="D2351" s="5">
        <v>41883</v>
      </c>
      <c r="E2351" s="5" t="str">
        <f t="shared" si="216"/>
        <v>2014-9-1</v>
      </c>
      <c r="F2351" t="s">
        <v>416</v>
      </c>
      <c r="G2351" t="s">
        <v>35</v>
      </c>
      <c r="J2351" t="s">
        <v>57</v>
      </c>
      <c r="L2351" t="s">
        <v>281</v>
      </c>
      <c r="N2351" t="s">
        <v>35</v>
      </c>
      <c r="O2351" t="s">
        <v>48</v>
      </c>
      <c r="P2351" t="s">
        <v>118</v>
      </c>
      <c r="Q2351" t="s">
        <v>256</v>
      </c>
      <c r="R2351" t="s">
        <v>256</v>
      </c>
      <c r="S2351" t="s">
        <v>256</v>
      </c>
      <c r="T2351" t="s">
        <v>256</v>
      </c>
      <c r="U2351" t="s">
        <v>256</v>
      </c>
      <c r="V2351" t="s">
        <v>256</v>
      </c>
      <c r="W2351" t="str">
        <f t="shared" si="217"/>
        <v>db.pacientes.updateOne({"_id":ObjectId('61e34254ec4ec02e84f5defe')},{ $set: { "seguimientos": [{"id": "2014","seccion1": {"fechaSeguimiento": "2014-9-1","institucion": "Hospital de Niños Ricardo Gutiérrez",</v>
      </c>
      <c r="X2351" t="str">
        <f t="shared" si="218"/>
        <v>"fallecimiento": "No","fechaFallecimiento": "","causaFallecimiento": "","nivelEducativo": "Analfabeta","actividadLaboral": "","coberturaSocial": "Sí","tratamientoAntibioticoHospitalizado": "","embarazo": "No"},</v>
      </c>
      <c r="Y2351" t="str">
        <f t="shared" si="219"/>
        <v>"seccion4": {"cultivos": "5"},"seccion5": {"toleranciaGlucosa": "No realizada","toleranciaGlucosaRealizada": "","vitaminaD": "","vitaminaDRealizada": "","inmunoglobulina": "",</v>
      </c>
      <c r="Z2351" t="str">
        <f t="shared" si="220"/>
        <v>"inmunoglobulinaRealizada": ""},"seccion6": {"actividadDeportiva": ""}}]}}, { upsert: true } );</v>
      </c>
      <c r="AA2351" t="str">
        <f t="shared" si="221"/>
        <v>db.pacientes.updateOne({"_id":ObjectId('61e34254ec4ec02e84f5defe')},{ $set: { "seguimientos": [{"id": "2014","seccion1": {"fechaSeguimiento": "2014-9-1","institucion": "Hospital de Niños Ricardo Gutiérrez","fallecimiento": "No","fechaFallecimiento": "","causaFallecimiento": "","nivelEducativo": "Analfabeta","actividadLaboral": "","coberturaSocial": "Sí","tratamientoAntibioticoHospitalizado": "","embarazo": "No"},"seccion4": {"cultivos": "5"},"seccion5":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2352" spans="1:27" x14ac:dyDescent="0.3">
      <c r="A2352" t="s">
        <v>1465</v>
      </c>
      <c r="B2352">
        <v>1061</v>
      </c>
      <c r="C2352">
        <v>2013</v>
      </c>
      <c r="D2352" s="5">
        <v>41585</v>
      </c>
      <c r="E2352" s="5" t="str">
        <f t="shared" si="216"/>
        <v>2013-11-7</v>
      </c>
      <c r="F2352" t="s">
        <v>416</v>
      </c>
      <c r="G2352" t="s">
        <v>35</v>
      </c>
      <c r="J2352" t="s">
        <v>38</v>
      </c>
      <c r="L2352" t="s">
        <v>281</v>
      </c>
      <c r="N2352" t="s">
        <v>35</v>
      </c>
      <c r="O2352" t="s">
        <v>48</v>
      </c>
      <c r="P2352" t="s">
        <v>118</v>
      </c>
      <c r="Q2352" t="s">
        <v>256</v>
      </c>
      <c r="R2352" t="s">
        <v>256</v>
      </c>
      <c r="S2352" t="s">
        <v>256</v>
      </c>
      <c r="T2352" t="s">
        <v>256</v>
      </c>
      <c r="U2352" t="s">
        <v>256</v>
      </c>
      <c r="V2352" t="s">
        <v>256</v>
      </c>
      <c r="W2352" t="str">
        <f t="shared" si="217"/>
        <v>db.pacientes.updateOne({"_id":ObjectId('61e34254ec4ec02e84f5deff')},{ $set: { "seguimientos": [{"id": "2013","seccion1": {"fechaSeguimiento": "2013-11-7","institucion": "Hospital de Niños Ricardo Gutiérrez",</v>
      </c>
      <c r="X2352" t="str">
        <f t="shared" si="218"/>
        <v>"fallecimiento": "No","fechaFallecimiento": "","causaFallecimiento": "","nivelEducativo": "Primaria incompleta","actividadLaboral": "","coberturaSocial": "Sí","tratamientoAntibioticoHospitalizado": "","embarazo": "No"},</v>
      </c>
      <c r="Y2352" t="str">
        <f t="shared" si="219"/>
        <v>"seccion4": {"cultivos": "5"},"seccion5": {"toleranciaGlucosa": "No realizada","toleranciaGlucosaRealizada": "","vitaminaD": "","vitaminaDRealizada": "","inmunoglobulina": "",</v>
      </c>
      <c r="Z2352" t="str">
        <f t="shared" si="220"/>
        <v>"inmunoglobulinaRealizada": ""},"seccion6": {"actividadDeportiva": ""}}]}}, { upsert: true } );</v>
      </c>
      <c r="AA2352" t="str">
        <f t="shared" si="221"/>
        <v>db.pacientes.updateOne({"_id":ObjectId('61e34254ec4ec02e84f5deff')},{ $set: { "seguimientos": [{"id": "2013","seccion1": {"fechaSeguimiento": "2013-11-7","institucion": "Hospital de Niños Ricardo Gutiérrez","fallecimiento": "No","fechaFallecimiento": "","causaFallecimiento": "","nivelEducativo": "Primaria incompleta","actividadLaboral": "","coberturaSocial": "Sí","tratamientoAntibioticoHospitalizado": "","embarazo": "No"},"seccion4": {"cultivos": "5"},"seccion5":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2353" spans="1:27" x14ac:dyDescent="0.3">
      <c r="A2353" t="s">
        <v>1466</v>
      </c>
      <c r="B2353">
        <v>1063</v>
      </c>
      <c r="C2353">
        <v>2014</v>
      </c>
      <c r="D2353" s="5">
        <v>41905</v>
      </c>
      <c r="E2353" s="5" t="str">
        <f t="shared" si="216"/>
        <v>2014-9-23</v>
      </c>
      <c r="F2353" t="s">
        <v>1959</v>
      </c>
      <c r="G2353" t="s">
        <v>35</v>
      </c>
      <c r="L2353" t="s">
        <v>281</v>
      </c>
      <c r="N2353" t="s">
        <v>35</v>
      </c>
      <c r="P2353" t="s">
        <v>118</v>
      </c>
      <c r="Q2353" t="s">
        <v>256</v>
      </c>
      <c r="R2353" t="s">
        <v>256</v>
      </c>
      <c r="S2353" t="s">
        <v>256</v>
      </c>
      <c r="T2353" t="s">
        <v>256</v>
      </c>
      <c r="U2353" t="s">
        <v>256</v>
      </c>
      <c r="V2353" t="s">
        <v>281</v>
      </c>
      <c r="W2353" t="str">
        <f t="shared" si="217"/>
        <v>db.pacientes.updateOne({"_id":ObjectId('61e34254ec4ec02e84f5df00')},{ $set: { "seguimientos": [{"id": "2014","seccion1": {"fechaSeguimiento": "2014-9-23","institucion": "Hospital Dr. Antonio A. Cetrángolo",</v>
      </c>
      <c r="X2353" t="str">
        <f t="shared" si="218"/>
        <v>"fallecimiento": "No","fechaFallecimiento": "","causaFallecimiento": "","nivelEducativo": "","actividadLaboral": "","coberturaSocial": "Sí","tratamientoAntibioticoHospitalizado": "","embarazo": "No"},</v>
      </c>
      <c r="Y2353" t="str">
        <f t="shared" si="219"/>
        <v>"seccion4": {"cultivos": ""},"seccion5": {"toleranciaGlucosa": "No realizada","toleranciaGlucosaRealizada": "","vitaminaD": "","vitaminaDRealizada": "","inmunoglobulina": "",</v>
      </c>
      <c r="Z2353" t="str">
        <f t="shared" si="220"/>
        <v>"inmunoglobulinaRealizada": ""},"seccion6": {"actividadDeportiva": "Sí"}}]}}, { upsert: true } );</v>
      </c>
      <c r="AA2353" t="str">
        <f t="shared" si="221"/>
        <v>db.pacientes.updateOne({"_id":ObjectId('61e34254ec4ec02e84f5df00')},{ $set: { "seguimientos": [{"id": "2014","seccion1": {"fechaSeguimiento": "2014-9-23","institucion": "Hospital Dr. Antonio A. Cetrángolo","fallecimiento": "No","fechaFallecimiento": "","causaFallecimiento": "","nivelEducativo": "","actividadLaboral": "","coberturaSocial": "Sí","tratamientoAntibioticoHospitalizado": "","embarazo": "No"},"seccion4": {"cultivos": ""},"seccion5": {"toleranciaGlucosa": "No realizada","toleranciaGlucosaRealizada": "","vitaminaD": "","vitaminaDRealizada": "","inmunoglobulina": "","inmunoglobulinaRealizada": ""},"seccion6": {"actividadDeportiva": "Sí"}}]}}, { upsert: true } );</v>
      </c>
    </row>
    <row r="2354" spans="1:27" x14ac:dyDescent="0.3">
      <c r="A2354" t="s">
        <v>1677</v>
      </c>
      <c r="B2354">
        <v>1065</v>
      </c>
      <c r="C2354">
        <v>2015</v>
      </c>
      <c r="D2354" s="5">
        <v>42137</v>
      </c>
      <c r="E2354" s="5" t="str">
        <f t="shared" si="216"/>
        <v>2015-5-13</v>
      </c>
      <c r="F2354" t="s">
        <v>463</v>
      </c>
      <c r="G2354" t="s">
        <v>35</v>
      </c>
      <c r="L2354" t="s">
        <v>281</v>
      </c>
      <c r="P2354" t="s">
        <v>261</v>
      </c>
      <c r="Q2354" t="s">
        <v>34</v>
      </c>
      <c r="R2354" t="s">
        <v>261</v>
      </c>
      <c r="S2354" t="s">
        <v>34</v>
      </c>
      <c r="T2354" t="s">
        <v>256</v>
      </c>
      <c r="U2354" t="s">
        <v>256</v>
      </c>
      <c r="V2354" t="s">
        <v>256</v>
      </c>
      <c r="W2354" t="str">
        <f t="shared" si="217"/>
        <v>db.pacientes.updateOne({"_id":ObjectId('61e34256ec4ec02e84f5dfd3')},{ $set: { "seguimientos": [{"id": "2015","seccion1": {"fechaSeguimiento": "2015-5-13","institucion": "CEMIC",</v>
      </c>
      <c r="X2354" t="str">
        <f t="shared" si="218"/>
        <v>"fallecimiento": "No","fechaFallecimiento": "","causaFallecimiento": "","nivelEducativo": "","actividadLaboral": "","coberturaSocial": "Sí","tratamientoAntibioticoHospitalizado": "","embarazo": ""},</v>
      </c>
      <c r="Y2354" t="str">
        <f t="shared" si="219"/>
        <v>"seccion4": {"cultivos": ""},"seccion5": {"toleranciaGlucosa": "Realizada","toleranciaGlucosaRealizada": "Normal","vitaminaD": "Realizada","vitaminaDRealizada": "Normal","inmunoglobulina": "",</v>
      </c>
      <c r="Z2354" t="str">
        <f t="shared" si="220"/>
        <v>"inmunoglobulinaRealizada": ""},"seccion6": {"actividadDeportiva": ""}}]}}, { upsert: true } );</v>
      </c>
      <c r="AA2354" t="str">
        <f t="shared" si="221"/>
        <v>db.pacientes.updateOne({"_id":ObjectId('61e34256ec4ec02e84f5dfd3')},{ $set: { "seguimientos": [{"id": "2015","seccion1": {"fechaSeguimiento": "2015-5-13","institucion": "CEMIC","fallecimiento": "No","fechaFallecimiento": "","causaFallecimiento": "","nivelEducativo": "","actividadLaboral": "","coberturaSocial": "Sí","tratamientoAntibioticoHospitalizado": "","embarazo": ""},"seccion4": {"cultivos": ""},"seccion5": {"toleranciaGlucosa": "Realizada","toleranciaGlucosaRealizada": "Normal","vitaminaD": "Realizada","vitaminaDRealizada": "Normal","inmunoglobulina": "","inmunoglobulinaRealizada": ""},"seccion6": {"actividadDeportiva": ""}}]}}, { upsert: true } );</v>
      </c>
    </row>
    <row r="2355" spans="1:27" x14ac:dyDescent="0.3">
      <c r="A2355" t="s">
        <v>1677</v>
      </c>
      <c r="B2355">
        <v>1065</v>
      </c>
      <c r="C2355">
        <v>2016</v>
      </c>
      <c r="D2355" s="5">
        <v>42636</v>
      </c>
      <c r="E2355" s="5" t="str">
        <f t="shared" si="216"/>
        <v>2016-9-23</v>
      </c>
      <c r="F2355" t="s">
        <v>463</v>
      </c>
      <c r="G2355" t="s">
        <v>35</v>
      </c>
      <c r="L2355" t="s">
        <v>281</v>
      </c>
      <c r="O2355" t="s">
        <v>41</v>
      </c>
      <c r="P2355" t="s">
        <v>261</v>
      </c>
      <c r="Q2355" t="s">
        <v>34</v>
      </c>
      <c r="R2355" t="s">
        <v>261</v>
      </c>
      <c r="S2355" t="s">
        <v>34</v>
      </c>
      <c r="T2355" t="s">
        <v>256</v>
      </c>
      <c r="U2355" t="s">
        <v>256</v>
      </c>
      <c r="V2355" t="s">
        <v>281</v>
      </c>
      <c r="W2355" t="str">
        <f t="shared" si="217"/>
        <v>db.pacientes.updateOne({"_id":ObjectId('61e34256ec4ec02e84f5dfd3')},{ $set: { "seguimientos": [{"id": "2016","seccion1": {"fechaSeguimiento": "2016-9-23","institucion": "CEMIC",</v>
      </c>
      <c r="X2355" t="str">
        <f t="shared" si="218"/>
        <v>"fallecimiento": "No","fechaFallecimiento": "","causaFallecimiento": "","nivelEducativo": "","actividadLaboral": "","coberturaSocial": "Sí","tratamientoAntibioticoHospitalizado": "","embarazo": ""},</v>
      </c>
      <c r="Y2355" t="str">
        <f t="shared" si="219"/>
        <v>"seccion4": {"cultivos": "6"},"seccion5": {"toleranciaGlucosa": "Realizada","toleranciaGlucosaRealizada": "Normal","vitaminaD": "Realizada","vitaminaDRealizada": "Normal","inmunoglobulina": "",</v>
      </c>
      <c r="Z2355" t="str">
        <f t="shared" si="220"/>
        <v>"inmunoglobulinaRealizada": ""},"seccion6": {"actividadDeportiva": "Sí"}}]}}, { upsert: true } );</v>
      </c>
      <c r="AA2355" t="str">
        <f t="shared" si="221"/>
        <v>db.pacientes.updateOne({"_id":ObjectId('61e34256ec4ec02e84f5dfd3')},{ $set: { "seguimientos": [{"id": "2016","seccion1": {"fechaSeguimiento": "2016-9-23","institucion": "CEMIC","fallecimiento": "No","fechaFallecimiento": "","causaFallecimiento": "","nivelEducativo": "","actividadLaboral": "","coberturaSocial": "Sí","tratamientoAntibioticoHospitalizado": "","embarazo": ""},"seccion4": {"cultivos": "6"},"seccion5": {"toleranciaGlucosa": "Realizada","toleranciaGlucosaRealizada": "Normal","vitaminaD": "Realizada","vitaminaDRealizada": "Normal","inmunoglobulina": "","inmunoglobulinaRealizada": ""},"seccion6": {"actividadDeportiva": "Sí"}}]}}, { upsert: true } );</v>
      </c>
    </row>
    <row r="2356" spans="1:27" x14ac:dyDescent="0.3">
      <c r="A2356" t="s">
        <v>1677</v>
      </c>
      <c r="B2356">
        <v>1065</v>
      </c>
      <c r="C2356">
        <v>2017</v>
      </c>
      <c r="D2356" s="5">
        <v>42936</v>
      </c>
      <c r="E2356" s="5" t="str">
        <f t="shared" si="216"/>
        <v>2017-7-20</v>
      </c>
      <c r="F2356" t="s">
        <v>463</v>
      </c>
      <c r="G2356" t="s">
        <v>35</v>
      </c>
      <c r="L2356" t="s">
        <v>281</v>
      </c>
      <c r="O2356" t="s">
        <v>49</v>
      </c>
      <c r="P2356" t="s">
        <v>118</v>
      </c>
      <c r="Q2356" t="s">
        <v>256</v>
      </c>
      <c r="R2356" t="s">
        <v>256</v>
      </c>
      <c r="S2356" t="s">
        <v>256</v>
      </c>
      <c r="T2356" t="s">
        <v>256</v>
      </c>
      <c r="U2356" t="s">
        <v>256</v>
      </c>
      <c r="V2356" t="s">
        <v>256</v>
      </c>
      <c r="W2356" t="str">
        <f t="shared" si="217"/>
        <v>db.pacientes.updateOne({"_id":ObjectId('61e34256ec4ec02e84f5dfd3')},{ $set: { "seguimientos": [{"id": "2017","seccion1": {"fechaSeguimiento": "2017-7-20","institucion": "CEMIC",</v>
      </c>
      <c r="X2356" t="str">
        <f t="shared" si="218"/>
        <v>"fallecimiento": "No","fechaFallecimiento": "","causaFallecimiento": "","nivelEducativo": "","actividadLaboral": "","coberturaSocial": "Sí","tratamientoAntibioticoHospitalizado": "","embarazo": ""},</v>
      </c>
      <c r="Y2356" t="str">
        <f t="shared" si="219"/>
        <v>"seccion4": {"cultivos": "4"},"seccion5": {"toleranciaGlucosa": "No realizada","toleranciaGlucosaRealizada": "","vitaminaD": "","vitaminaDRealizada": "","inmunoglobulina": "",</v>
      </c>
      <c r="Z2356" t="str">
        <f t="shared" si="220"/>
        <v>"inmunoglobulinaRealizada": ""},"seccion6": {"actividadDeportiva": ""}}]}}, { upsert: true } );</v>
      </c>
      <c r="AA2356" t="str">
        <f t="shared" si="221"/>
        <v>db.pacientes.updateOne({"_id":ObjectId('61e34256ec4ec02e84f5dfd3')},{ $set: { "seguimientos": [{"id": "2017","seccion1": {"fechaSeguimiento": "2017-7-20","institucion": "CEMIC","fallecimiento": "No","fechaFallecimiento": "","causaFallecimiento": "","nivelEducativo": "","actividadLaboral": "","coberturaSocial": "Sí","tratamientoAntibioticoHospitalizado": "","embarazo": ""},"seccion4": {"cultivos": "4"},"seccion5":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2357" spans="1:27" x14ac:dyDescent="0.3">
      <c r="A2357" t="s">
        <v>1677</v>
      </c>
      <c r="B2357">
        <v>1065</v>
      </c>
      <c r="C2357">
        <v>2017</v>
      </c>
      <c r="D2357" s="5">
        <v>43052</v>
      </c>
      <c r="E2357" s="5" t="str">
        <f t="shared" si="216"/>
        <v>2017-11-13</v>
      </c>
      <c r="F2357" t="s">
        <v>463</v>
      </c>
      <c r="G2357" t="s">
        <v>35</v>
      </c>
      <c r="P2357" t="s">
        <v>118</v>
      </c>
      <c r="Q2357" t="s">
        <v>256</v>
      </c>
      <c r="R2357" t="s">
        <v>256</v>
      </c>
      <c r="S2357" t="s">
        <v>256</v>
      </c>
      <c r="T2357" t="s">
        <v>256</v>
      </c>
      <c r="U2357" t="s">
        <v>256</v>
      </c>
      <c r="V2357" t="s">
        <v>256</v>
      </c>
      <c r="W2357" t="str">
        <f t="shared" si="217"/>
        <v>db.pacientes.updateOne({"_id":ObjectId('61e34256ec4ec02e84f5dfd3')},{ $set: { "seguimientos": [{"id": "2017","seccion1": {"fechaSeguimiento": "2017-11-13","institucion": "CEMIC",</v>
      </c>
      <c r="X2357" t="str">
        <f t="shared" si="218"/>
        <v>"fallecimiento": "No","fechaFallecimiento": "","causaFallecimiento": "","nivelEducativo": "","actividadLaboral": "","coberturaSocial": "","tratamientoAntibioticoHospitalizado": "","embarazo": ""},</v>
      </c>
      <c r="Y2357" t="str">
        <f t="shared" si="219"/>
        <v>"seccion4": {"cultivos": ""},"seccion5": {"toleranciaGlucosa": "No realizada","toleranciaGlucosaRealizada": "","vitaminaD": "","vitaminaDRealizada": "","inmunoglobulina": "",</v>
      </c>
      <c r="Z2357" t="str">
        <f t="shared" si="220"/>
        <v>"inmunoglobulinaRealizada": ""},"seccion6": {"actividadDeportiva": ""}}]}}, { upsert: true } );</v>
      </c>
      <c r="AA2357" t="str">
        <f t="shared" si="221"/>
        <v>db.pacientes.updateOne({"_id":ObjectId('61e34256ec4ec02e84f5dfd3')},{ $set: { "seguimientos": [{"id": "2017","seccion1": {"fechaSeguimiento": "2017-11-13","institucion": "CEMIC","fallecimiento": "No","fechaFallecimiento": "","causaFallecimiento": "","nivelEducativo": "","actividadLaboral": "","coberturaSocial": "","tratamientoAntibioticoHospitalizado": "","embarazo": ""},"seccion4":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2358" spans="1:27" x14ac:dyDescent="0.3">
      <c r="A2358" t="s">
        <v>1677</v>
      </c>
      <c r="B2358">
        <v>1065</v>
      </c>
      <c r="C2358">
        <v>2018</v>
      </c>
      <c r="D2358" s="5">
        <v>43174</v>
      </c>
      <c r="E2358" s="5" t="str">
        <f t="shared" si="216"/>
        <v>2018-3-15</v>
      </c>
      <c r="F2358" t="s">
        <v>463</v>
      </c>
      <c r="G2358" t="s">
        <v>35</v>
      </c>
      <c r="P2358" t="s">
        <v>118</v>
      </c>
      <c r="Q2358" t="s">
        <v>256</v>
      </c>
      <c r="R2358" t="s">
        <v>256</v>
      </c>
      <c r="S2358" t="s">
        <v>256</v>
      </c>
      <c r="T2358" t="s">
        <v>256</v>
      </c>
      <c r="U2358" t="s">
        <v>256</v>
      </c>
      <c r="V2358" t="s">
        <v>256</v>
      </c>
      <c r="W2358" t="str">
        <f t="shared" si="217"/>
        <v>db.pacientes.updateOne({"_id":ObjectId('61e34256ec4ec02e84f5dfd3')},{ $set: { "seguimientos": [{"id": "2018","seccion1": {"fechaSeguimiento": "2018-3-15","institucion": "CEMIC",</v>
      </c>
      <c r="X2358" t="str">
        <f t="shared" si="218"/>
        <v>"fallecimiento": "No","fechaFallecimiento": "","causaFallecimiento": "","nivelEducativo": "","actividadLaboral": "","coberturaSocial": "","tratamientoAntibioticoHospitalizado": "","embarazo": ""},</v>
      </c>
      <c r="Y2358" t="str">
        <f t="shared" si="219"/>
        <v>"seccion4": {"cultivos": ""},"seccion5": {"toleranciaGlucosa": "No realizada","toleranciaGlucosaRealizada": "","vitaminaD": "","vitaminaDRealizada": "","inmunoglobulina": "",</v>
      </c>
      <c r="Z2358" t="str">
        <f t="shared" si="220"/>
        <v>"inmunoglobulinaRealizada": ""},"seccion6": {"actividadDeportiva": ""}}]}}, { upsert: true } );</v>
      </c>
      <c r="AA2358" t="str">
        <f t="shared" si="221"/>
        <v>db.pacientes.updateOne({"_id":ObjectId('61e34256ec4ec02e84f5dfd3')},{ $set: { "seguimientos": [{"id": "2018","seccion1": {"fechaSeguimiento": "2018-3-15","institucion": "CEMIC","fallecimiento": "No","fechaFallecimiento": "","causaFallecimiento": "","nivelEducativo": "","actividadLaboral": "","coberturaSocial": "","tratamientoAntibioticoHospitalizado": "","embarazo": ""},"seccion4":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2359" spans="1:27" x14ac:dyDescent="0.3">
      <c r="A2359" t="s">
        <v>1467</v>
      </c>
      <c r="B2359">
        <v>1066</v>
      </c>
      <c r="C2359">
        <v>2014</v>
      </c>
      <c r="D2359" s="5">
        <v>41936</v>
      </c>
      <c r="E2359" s="5" t="str">
        <f t="shared" si="216"/>
        <v>2014-10-24</v>
      </c>
      <c r="F2359" t="s">
        <v>413</v>
      </c>
      <c r="G2359" t="s">
        <v>35</v>
      </c>
      <c r="O2359" t="s">
        <v>45</v>
      </c>
      <c r="P2359" t="s">
        <v>118</v>
      </c>
      <c r="Q2359" t="s">
        <v>256</v>
      </c>
      <c r="R2359" t="s">
        <v>256</v>
      </c>
      <c r="S2359" t="s">
        <v>256</v>
      </c>
      <c r="T2359" t="s">
        <v>256</v>
      </c>
      <c r="U2359" t="s">
        <v>256</v>
      </c>
      <c r="V2359" t="s">
        <v>256</v>
      </c>
      <c r="W2359" t="str">
        <f t="shared" si="217"/>
        <v>db.pacientes.updateOne({"_id":ObjectId('61e34254ec4ec02e84f5df01')},{ $set: { "seguimientos": [{"id": "2014","seccion1": {"fechaSeguimiento": "2014-10-24","institucion": "H.I.G.A Prof.R. Rossi",</v>
      </c>
      <c r="X2359" t="str">
        <f t="shared" si="218"/>
        <v>"fallecimiento": "No","fechaFallecimiento": "","causaFallecimiento": "","nivelEducativo": "","actividadLaboral": "","coberturaSocial": "","tratamientoAntibioticoHospitalizado": "","embarazo": ""},</v>
      </c>
      <c r="Y2359" t="str">
        <f t="shared" si="219"/>
        <v>"seccion4": {"cultivos": "1"},"seccion5": {"toleranciaGlucosa": "No realizada","toleranciaGlucosaRealizada": "","vitaminaD": "","vitaminaDRealizada": "","inmunoglobulina": "",</v>
      </c>
      <c r="Z2359" t="str">
        <f t="shared" si="220"/>
        <v>"inmunoglobulinaRealizada": ""},"seccion6": {"actividadDeportiva": ""}}]}}, { upsert: true } );</v>
      </c>
      <c r="AA2359" t="str">
        <f t="shared" si="221"/>
        <v>db.pacientes.updateOne({"_id":ObjectId('61e34254ec4ec02e84f5df01')},{ $set: { "seguimientos": [{"id": "2014","seccion1": {"fechaSeguimiento": "2014-10-24","institucion": "H.I.G.A Prof.R. Rossi","fallecimiento": "No","fechaFallecimiento": "","causaFallecimiento": "","nivelEducativo": "","actividadLaboral": "","coberturaSocial": "","tratamientoAntibioticoHospitalizado": "","embarazo": ""},"seccion4": {"cultivos": "1"},"seccion5":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2360" spans="1:27" x14ac:dyDescent="0.3">
      <c r="A2360" t="s">
        <v>1467</v>
      </c>
      <c r="B2360">
        <v>1066</v>
      </c>
      <c r="C2360">
        <v>2015</v>
      </c>
      <c r="D2360" s="5">
        <v>42047</v>
      </c>
      <c r="E2360" s="5" t="str">
        <f t="shared" si="216"/>
        <v>2015-2-12</v>
      </c>
      <c r="F2360" t="s">
        <v>413</v>
      </c>
      <c r="G2360" t="s">
        <v>35</v>
      </c>
      <c r="K2360" t="s">
        <v>53</v>
      </c>
      <c r="L2360" t="s">
        <v>281</v>
      </c>
      <c r="N2360" t="s">
        <v>35</v>
      </c>
      <c r="O2360" t="s">
        <v>46</v>
      </c>
      <c r="P2360" t="s">
        <v>118</v>
      </c>
      <c r="Q2360" t="s">
        <v>256</v>
      </c>
      <c r="R2360" t="s">
        <v>256</v>
      </c>
      <c r="S2360" t="s">
        <v>256</v>
      </c>
      <c r="T2360" t="s">
        <v>256</v>
      </c>
      <c r="U2360" t="s">
        <v>256</v>
      </c>
      <c r="V2360" t="s">
        <v>256</v>
      </c>
      <c r="W2360" t="str">
        <f t="shared" si="217"/>
        <v>db.pacientes.updateOne({"_id":ObjectId('61e34254ec4ec02e84f5df01')},{ $set: { "seguimientos": [{"id": "2015","seccion1": {"fechaSeguimiento": "2015-2-12","institucion": "H.I.G.A Prof.R. Rossi",</v>
      </c>
      <c r="X2360" t="str">
        <f t="shared" si="218"/>
        <v>"fallecimiento": "No","fechaFallecimiento": "","causaFallecimiento": "","nivelEducativo": "","actividadLaboral": "Trabaja, parcial","coberturaSocial": "Sí","tratamientoAntibioticoHospitalizado": "","embarazo": "No"},</v>
      </c>
      <c r="Y2360" t="str">
        <f t="shared" si="219"/>
        <v>"seccion4": {"cultivos": "3"},"seccion5": {"toleranciaGlucosa": "No realizada","toleranciaGlucosaRealizada": "","vitaminaD": "","vitaminaDRealizada": "","inmunoglobulina": "",</v>
      </c>
      <c r="Z2360" t="str">
        <f t="shared" si="220"/>
        <v>"inmunoglobulinaRealizada": ""},"seccion6": {"actividadDeportiva": ""}}]}}, { upsert: true } );</v>
      </c>
      <c r="AA2360" t="str">
        <f t="shared" si="221"/>
        <v>db.pacientes.updateOne({"_id":ObjectId('61e34254ec4ec02e84f5df01')},{ $set: { "seguimientos": [{"id": "2015","seccion1": {"fechaSeguimiento": "2015-2-12","institucion": "H.I.G.A Prof.R. Rossi","fallecimiento": "No","fechaFallecimiento": "","causaFallecimiento": "","nivelEducativo": "","actividadLaboral": "Trabaja, parcial","coberturaSocial": "Sí","tratamientoAntibioticoHospitalizado": "","embarazo": "No"},"seccion4": {"cultivos": "3"},"seccion5":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2361" spans="1:27" x14ac:dyDescent="0.3">
      <c r="A2361" t="s">
        <v>1467</v>
      </c>
      <c r="B2361">
        <v>1066</v>
      </c>
      <c r="C2361">
        <v>2016</v>
      </c>
      <c r="D2361" s="5">
        <v>42690</v>
      </c>
      <c r="E2361" s="5" t="str">
        <f t="shared" si="216"/>
        <v>2016-11-16</v>
      </c>
      <c r="F2361" t="s">
        <v>413</v>
      </c>
      <c r="G2361" t="s">
        <v>35</v>
      </c>
      <c r="K2361" t="s">
        <v>76</v>
      </c>
      <c r="L2361" t="s">
        <v>281</v>
      </c>
      <c r="N2361" t="s">
        <v>35</v>
      </c>
      <c r="O2361" t="s">
        <v>37</v>
      </c>
      <c r="P2361" t="s">
        <v>118</v>
      </c>
      <c r="Q2361" t="s">
        <v>256</v>
      </c>
      <c r="R2361" t="s">
        <v>118</v>
      </c>
      <c r="S2361" t="s">
        <v>256</v>
      </c>
      <c r="T2361" t="s">
        <v>118</v>
      </c>
      <c r="U2361" t="s">
        <v>256</v>
      </c>
      <c r="V2361" t="s">
        <v>256</v>
      </c>
      <c r="W2361" t="str">
        <f t="shared" si="217"/>
        <v>db.pacientes.updateOne({"_id":ObjectId('61e34254ec4ec02e84f5df01')},{ $set: { "seguimientos": [{"id": "2016","seccion1": {"fechaSeguimiento": "2016-11-16","institucion": "H.I.G.A Prof.R. Rossi",</v>
      </c>
      <c r="X2361" t="str">
        <f t="shared" si="218"/>
        <v>"fallecimiento": "No","fechaFallecimiento": "","causaFallecimiento": "","nivelEducativo": "","actividadLaboral": "Trabaja, completo","coberturaSocial": "Sí","tratamientoAntibioticoHospitalizado": "","embarazo": "No"},</v>
      </c>
      <c r="Y2361" t="str">
        <f t="shared" si="219"/>
        <v>"seccion4": {"cultivos": "2"},"seccion5": {"toleranciaGlucosa": "No realizada","toleranciaGlucosaRealizada": "","vitaminaD": "No realizada","vitaminaDRealizada": "","inmunoglobulina": "No realizada",</v>
      </c>
      <c r="Z2361" t="str">
        <f t="shared" si="220"/>
        <v>"inmunoglobulinaRealizada": ""},"seccion6": {"actividadDeportiva": ""}}]}}, { upsert: true } );</v>
      </c>
      <c r="AA2361" t="str">
        <f t="shared" si="221"/>
        <v>db.pacientes.updateOne({"_id":ObjectId('61e34254ec4ec02e84f5df01')},{ $set: { "seguimientos": [{"id": "2016","seccion1": {"fechaSeguimiento": "2016-11-16","institucion": "H.I.G.A Prof.R. Rossi","fallecimiento": "No","fechaFallecimiento": "","causaFallecimiento": "","nivelEducativo": "","actividadLaboral": "Trabaja, completo","coberturaSocial": "Sí","tratamientoAntibioticoHospitalizado": "","embarazo": "No"},"seccion4": {"cultivos": "2"},"seccion5": {"toleranciaGlucosa": "No realizada","toleranciaGlucosaRealizada": "","vitaminaD": "No realizada","vitaminaDRealizada": "","inmunoglobulina": "No realizada","inmunoglobulinaRealizada": ""},"seccion6": {"actividadDeportiva": ""}}]}}, { upsert: true } );</v>
      </c>
    </row>
    <row r="2362" spans="1:27" x14ac:dyDescent="0.3">
      <c r="A2362" t="s">
        <v>1468</v>
      </c>
      <c r="B2362">
        <v>1067</v>
      </c>
      <c r="C2362">
        <v>2014</v>
      </c>
      <c r="D2362" s="5">
        <v>41957</v>
      </c>
      <c r="E2362" s="5" t="str">
        <f t="shared" si="216"/>
        <v>2014-11-14</v>
      </c>
      <c r="F2362" t="s">
        <v>413</v>
      </c>
      <c r="G2362" t="s">
        <v>35</v>
      </c>
      <c r="J2362" t="s">
        <v>63</v>
      </c>
      <c r="K2362" t="s">
        <v>70</v>
      </c>
      <c r="L2362" t="s">
        <v>281</v>
      </c>
      <c r="N2362" t="s">
        <v>35</v>
      </c>
      <c r="P2362" t="s">
        <v>261</v>
      </c>
      <c r="Q2362" t="s">
        <v>77</v>
      </c>
      <c r="R2362" t="s">
        <v>256</v>
      </c>
      <c r="S2362" t="s">
        <v>256</v>
      </c>
      <c r="T2362" t="s">
        <v>261</v>
      </c>
      <c r="U2362" t="s">
        <v>40</v>
      </c>
      <c r="V2362" t="s">
        <v>256</v>
      </c>
      <c r="W2362" t="str">
        <f t="shared" si="217"/>
        <v>db.pacientes.updateOne({"_id":ObjectId('61e34254ec4ec02e84f5df02')},{ $set: { "seguimientos": [{"id": "2014","seccion1": {"fechaSeguimiento": "2014-11-14","institucion": "H.I.G.A Prof.R. Rossi",</v>
      </c>
      <c r="X2362" t="str">
        <f t="shared" si="218"/>
        <v>"fallecimiento": "No","fechaFallecimiento": "","causaFallecimiento": "","nivelEducativo": "Secundaria completa","actividadLaboral": "No trabaja","coberturaSocial": "Sí","tratamientoAntibioticoHospitalizado": "","embarazo": "No"},</v>
      </c>
      <c r="Y2362" t="str">
        <f t="shared" si="219"/>
        <v>"seccion4": {"cultivos": ""},"seccion5": {"toleranciaGlucosa": "Realizada","toleranciaGlucosaRealizada": "Diabetes","vitaminaD": "","vitaminaDRealizada": "","inmunoglobulina": "Realizada",</v>
      </c>
      <c r="Z2362" t="str">
        <f t="shared" si="220"/>
        <v>"inmunoglobulinaRealizada": "&lt; 500"},"seccion6": {"actividadDeportiva": ""}}]}}, { upsert: true } );</v>
      </c>
      <c r="AA2362" t="str">
        <f t="shared" si="221"/>
        <v>db.pacientes.updateOne({"_id":ObjectId('61e34254ec4ec02e84f5df02')},{ $set: { "seguimientos": [{"id": "2014","seccion1": {"fechaSeguimiento": "2014-11-14","institucion": "H.I.G.A Prof.R. Rossi","fallecimiento": "No","fechaFallecimiento": "","causaFallecimiento": "","nivelEducativo": "Secundaria completa","actividadLaboral": "No trabaja","coberturaSocial": "Sí","tratamientoAntibioticoHospitalizado": "","embarazo": "No"},"seccion4": {"cultivos": ""},"seccion5": {"toleranciaGlucosa": "Realizada","toleranciaGlucosaRealizada": "Diabetes","vitaminaD": "","vitaminaDRealizada": "","inmunoglobulina": "Realizada","inmunoglobulinaRealizada": "&lt; 500"},"seccion6": {"actividadDeportiva": ""}}]}}, { upsert: true } );</v>
      </c>
    </row>
    <row r="2363" spans="1:27" x14ac:dyDescent="0.3">
      <c r="A2363" t="s">
        <v>1468</v>
      </c>
      <c r="B2363">
        <v>1067</v>
      </c>
      <c r="C2363">
        <v>2015</v>
      </c>
      <c r="D2363" s="5">
        <v>42293</v>
      </c>
      <c r="E2363" s="5" t="str">
        <f t="shared" si="216"/>
        <v>2015-10-16</v>
      </c>
      <c r="F2363" t="s">
        <v>413</v>
      </c>
      <c r="G2363" t="s">
        <v>35</v>
      </c>
      <c r="K2363" t="s">
        <v>70</v>
      </c>
      <c r="L2363" t="s">
        <v>281</v>
      </c>
      <c r="M2363" t="s">
        <v>45</v>
      </c>
      <c r="N2363" t="s">
        <v>35</v>
      </c>
      <c r="O2363" t="s">
        <v>49</v>
      </c>
      <c r="P2363" t="s">
        <v>118</v>
      </c>
      <c r="Q2363" t="s">
        <v>256</v>
      </c>
      <c r="R2363" t="s">
        <v>256</v>
      </c>
      <c r="S2363" t="s">
        <v>256</v>
      </c>
      <c r="T2363" t="s">
        <v>256</v>
      </c>
      <c r="U2363" t="s">
        <v>256</v>
      </c>
      <c r="V2363" t="s">
        <v>281</v>
      </c>
      <c r="W2363" t="str">
        <f t="shared" si="217"/>
        <v>db.pacientes.updateOne({"_id":ObjectId('61e34254ec4ec02e84f5df02')},{ $set: { "seguimientos": [{"id": "2015","seccion1": {"fechaSeguimiento": "2015-10-16","institucion": "H.I.G.A Prof.R. Rossi",</v>
      </c>
      <c r="X2363" t="str">
        <f t="shared" si="218"/>
        <v>"fallecimiento": "No","fechaFallecimiento": "","causaFallecimiento": "","nivelEducativo": "","actividadLaboral": "No trabaja","coberturaSocial": "Sí","tratamientoAntibioticoHospitalizado": "1","embarazo": "No"},</v>
      </c>
      <c r="Y2363" t="str">
        <f t="shared" si="219"/>
        <v>"seccion4": {"cultivos": "4"},"seccion5": {"toleranciaGlucosa": "No realizada","toleranciaGlucosaRealizada": "","vitaminaD": "","vitaminaDRealizada": "","inmunoglobulina": "",</v>
      </c>
      <c r="Z2363" t="str">
        <f t="shared" si="220"/>
        <v>"inmunoglobulinaRealizada": ""},"seccion6": {"actividadDeportiva": "Sí"}}]}}, { upsert: true } );</v>
      </c>
      <c r="AA2363" t="str">
        <f t="shared" si="221"/>
        <v>db.pacientes.updateOne({"_id":ObjectId('61e34254ec4ec02e84f5df02')},{ $set: { "seguimientos": [{"id": "2015","seccion1": {"fechaSeguimiento": "2015-10-16","institucion": "H.I.G.A Prof.R. Rossi","fallecimiento": "No","fechaFallecimiento": "","causaFallecimiento": "","nivelEducativo": "","actividadLaboral": "No trabaja","coberturaSocial": "Sí","tratamientoAntibioticoHospitalizado": "1","embarazo": "No"},"seccion4": {"cultivos": "4"},"seccion5": {"toleranciaGlucosa": "No realizada","toleranciaGlucosaRealizada": "","vitaminaD": "","vitaminaDRealizada": "","inmunoglobulina": "","inmunoglobulinaRealizada": ""},"seccion6": {"actividadDeportiva": "Sí"}}]}}, { upsert: true } );</v>
      </c>
    </row>
    <row r="2364" spans="1:27" x14ac:dyDescent="0.3">
      <c r="A2364" t="s">
        <v>1468</v>
      </c>
      <c r="B2364">
        <v>1067</v>
      </c>
      <c r="C2364">
        <v>2016</v>
      </c>
      <c r="D2364" s="5">
        <v>42377</v>
      </c>
      <c r="E2364" s="5" t="str">
        <f t="shared" si="216"/>
        <v>2016-1-8</v>
      </c>
      <c r="F2364" t="s">
        <v>413</v>
      </c>
      <c r="G2364" t="s">
        <v>35</v>
      </c>
      <c r="K2364" t="s">
        <v>70</v>
      </c>
      <c r="L2364" t="s">
        <v>281</v>
      </c>
      <c r="N2364" t="s">
        <v>35</v>
      </c>
      <c r="P2364" t="s">
        <v>118</v>
      </c>
      <c r="Q2364" t="s">
        <v>256</v>
      </c>
      <c r="R2364" t="s">
        <v>256</v>
      </c>
      <c r="S2364" t="s">
        <v>256</v>
      </c>
      <c r="T2364" t="s">
        <v>256</v>
      </c>
      <c r="U2364" t="s">
        <v>256</v>
      </c>
      <c r="V2364" t="s">
        <v>281</v>
      </c>
      <c r="W2364" t="str">
        <f t="shared" si="217"/>
        <v>db.pacientes.updateOne({"_id":ObjectId('61e34254ec4ec02e84f5df02')},{ $set: { "seguimientos": [{"id": "2016","seccion1": {"fechaSeguimiento": "2016-1-8","institucion": "H.I.G.A Prof.R. Rossi",</v>
      </c>
      <c r="X2364" t="str">
        <f t="shared" si="218"/>
        <v>"fallecimiento": "No","fechaFallecimiento": "","causaFallecimiento": "","nivelEducativo": "","actividadLaboral": "No trabaja","coberturaSocial": "Sí","tratamientoAntibioticoHospitalizado": "","embarazo": "No"},</v>
      </c>
      <c r="Y2364" t="str">
        <f t="shared" si="219"/>
        <v>"seccion4": {"cultivos": ""},"seccion5": {"toleranciaGlucosa": "No realizada","toleranciaGlucosaRealizada": "","vitaminaD": "","vitaminaDRealizada": "","inmunoglobulina": "",</v>
      </c>
      <c r="Z2364" t="str">
        <f t="shared" si="220"/>
        <v>"inmunoglobulinaRealizada": ""},"seccion6": {"actividadDeportiva": "Sí"}}]}}, { upsert: true } );</v>
      </c>
      <c r="AA2364" t="str">
        <f t="shared" si="221"/>
        <v>db.pacientes.updateOne({"_id":ObjectId('61e34254ec4ec02e84f5df02')},{ $set: { "seguimientos": [{"id": "2016","seccion1": {"fechaSeguimiento": "2016-1-8","institucion": "H.I.G.A Prof.R. Rossi","fallecimiento": "No","fechaFallecimiento": "","causaFallecimiento": "","nivelEducativo": "","actividadLaboral": "No trabaja","coberturaSocial": "Sí","tratamientoAntibioticoHospitalizado": "","embarazo": "No"},"seccion4": {"cultivos": ""},"seccion5": {"toleranciaGlucosa": "No realizada","toleranciaGlucosaRealizada": "","vitaminaD": "","vitaminaDRealizada": "","inmunoglobulina": "","inmunoglobulinaRealizada": ""},"seccion6": {"actividadDeportiva": "Sí"}}]}}, { upsert: true } );</v>
      </c>
    </row>
    <row r="2365" spans="1:27" x14ac:dyDescent="0.3">
      <c r="A2365" t="s">
        <v>1468</v>
      </c>
      <c r="B2365">
        <v>1067</v>
      </c>
      <c r="C2365">
        <v>2016</v>
      </c>
      <c r="D2365" s="5">
        <v>42377</v>
      </c>
      <c r="E2365" s="5" t="str">
        <f t="shared" si="216"/>
        <v>2016-1-8</v>
      </c>
      <c r="F2365" t="s">
        <v>413</v>
      </c>
      <c r="G2365" t="s">
        <v>35</v>
      </c>
      <c r="P2365" t="s">
        <v>261</v>
      </c>
      <c r="Q2365" t="s">
        <v>77</v>
      </c>
      <c r="R2365" t="s">
        <v>256</v>
      </c>
      <c r="S2365" t="s">
        <v>256</v>
      </c>
      <c r="T2365" t="s">
        <v>256</v>
      </c>
      <c r="U2365" t="s">
        <v>256</v>
      </c>
      <c r="V2365" t="s">
        <v>256</v>
      </c>
      <c r="W2365" t="str">
        <f t="shared" si="217"/>
        <v>db.pacientes.updateOne({"_id":ObjectId('61e34254ec4ec02e84f5df02')},{ $set: { "seguimientos": [{"id": "2016","seccion1": {"fechaSeguimiento": "2016-1-8","institucion": "H.I.G.A Prof.R. Rossi",</v>
      </c>
      <c r="X2365" t="str">
        <f t="shared" si="218"/>
        <v>"fallecimiento": "No","fechaFallecimiento": "","causaFallecimiento": "","nivelEducativo": "","actividadLaboral": "","coberturaSocial": "","tratamientoAntibioticoHospitalizado": "","embarazo": ""},</v>
      </c>
      <c r="Y2365" t="str">
        <f t="shared" si="219"/>
        <v>"seccion4": {"cultivos": ""},"seccion5": {"toleranciaGlucosa": "Realizada","toleranciaGlucosaRealizada": "Diabetes","vitaminaD": "","vitaminaDRealizada": "","inmunoglobulina": "",</v>
      </c>
      <c r="Z2365" t="str">
        <f t="shared" si="220"/>
        <v>"inmunoglobulinaRealizada": ""},"seccion6": {"actividadDeportiva": ""}}]}}, { upsert: true } );</v>
      </c>
      <c r="AA2365" t="str">
        <f t="shared" si="221"/>
        <v>db.pacientes.updateOne({"_id":ObjectId('61e34254ec4ec02e84f5df02')},{ $set: { "seguimientos": [{"id": "2016","seccion1": {"fechaSeguimiento": "2016-1-8","institucion": "H.I.G.A Prof.R. Rossi","fallecimiento": "No","fechaFallecimiento": "","causaFallecimiento": "","nivelEducativo": "","actividadLaboral": "","coberturaSocial": "","tratamientoAntibioticoHospitalizado": "","embarazo": ""},"seccion4": {"cultivos": ""},"seccion5": {"toleranciaGlucosa": "Realizada","toleranciaGlucosaRealizada": "Diabetes","vitaminaD": "","vitaminaDRealizada": "","inmunoglobulina": "","inmunoglobulinaRealizada": ""},"seccion6": {"actividadDeportiva": ""}}]}}, { upsert: true } );</v>
      </c>
    </row>
    <row r="2366" spans="1:27" x14ac:dyDescent="0.3">
      <c r="A2366" t="s">
        <v>1469</v>
      </c>
      <c r="B2366">
        <v>1072</v>
      </c>
      <c r="C2366">
        <v>2014</v>
      </c>
      <c r="D2366" s="5">
        <v>41964</v>
      </c>
      <c r="E2366" s="5" t="str">
        <f t="shared" si="216"/>
        <v>2014-11-21</v>
      </c>
      <c r="F2366" t="s">
        <v>1959</v>
      </c>
      <c r="G2366" t="s">
        <v>35</v>
      </c>
      <c r="L2366" t="s">
        <v>281</v>
      </c>
      <c r="M2366" t="s">
        <v>45</v>
      </c>
      <c r="N2366" t="s">
        <v>35</v>
      </c>
      <c r="P2366" t="s">
        <v>118</v>
      </c>
      <c r="Q2366" t="s">
        <v>256</v>
      </c>
      <c r="R2366" t="s">
        <v>256</v>
      </c>
      <c r="S2366" t="s">
        <v>256</v>
      </c>
      <c r="T2366" t="s">
        <v>256</v>
      </c>
      <c r="U2366" t="s">
        <v>256</v>
      </c>
      <c r="V2366" t="s">
        <v>256</v>
      </c>
      <c r="W2366" t="str">
        <f t="shared" si="217"/>
        <v>db.pacientes.updateOne({"_id":ObjectId('61e34254ec4ec02e84f5df03')},{ $set: { "seguimientos": [{"id": "2014","seccion1": {"fechaSeguimiento": "2014-11-21","institucion": "Hospital Dr. Antonio A. Cetrángolo",</v>
      </c>
      <c r="X2366" t="str">
        <f t="shared" si="218"/>
        <v>"fallecimiento": "No","fechaFallecimiento": "","causaFallecimiento": "","nivelEducativo": "","actividadLaboral": "","coberturaSocial": "Sí","tratamientoAntibioticoHospitalizado": "1","embarazo": "No"},</v>
      </c>
      <c r="Y2366" t="str">
        <f t="shared" si="219"/>
        <v>"seccion4": {"cultivos": ""},"seccion5": {"toleranciaGlucosa": "No realizada","toleranciaGlucosaRealizada": "","vitaminaD": "","vitaminaDRealizada": "","inmunoglobulina": "",</v>
      </c>
      <c r="Z2366" t="str">
        <f t="shared" si="220"/>
        <v>"inmunoglobulinaRealizada": ""},"seccion6": {"actividadDeportiva": ""}}]}}, { upsert: true } );</v>
      </c>
      <c r="AA2366" t="str">
        <f t="shared" si="221"/>
        <v>db.pacientes.updateOne({"_id":ObjectId('61e34254ec4ec02e84f5df03')},{ $set: { "seguimientos": [{"id": "2014","seccion1": {"fechaSeguimiento": "2014-11-21","institucion": "Hospital Dr. Antonio A. Cetrángolo","fallecimiento": "No","fechaFallecimiento": "","causaFallecimiento": "","nivelEducativo": "","actividadLaboral": "","coberturaSocial": "Sí","tratamientoAntibioticoHospitalizado": "1","embarazo": "No"},"seccion4":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2367" spans="1:27" x14ac:dyDescent="0.3">
      <c r="A2367" t="s">
        <v>1471</v>
      </c>
      <c r="B2367">
        <v>1073</v>
      </c>
      <c r="C2367">
        <v>2014</v>
      </c>
      <c r="D2367" s="5">
        <v>41955</v>
      </c>
      <c r="E2367" s="5" t="str">
        <f t="shared" si="216"/>
        <v>2014-11-12</v>
      </c>
      <c r="F2367" t="s">
        <v>1959</v>
      </c>
      <c r="G2367" t="s">
        <v>35</v>
      </c>
      <c r="N2367" t="s">
        <v>35</v>
      </c>
      <c r="P2367" t="s">
        <v>118</v>
      </c>
      <c r="Q2367" t="s">
        <v>256</v>
      </c>
      <c r="R2367" t="s">
        <v>256</v>
      </c>
      <c r="S2367" t="s">
        <v>256</v>
      </c>
      <c r="T2367" t="s">
        <v>256</v>
      </c>
      <c r="U2367" t="s">
        <v>256</v>
      </c>
      <c r="V2367" t="s">
        <v>256</v>
      </c>
      <c r="W2367" t="str">
        <f t="shared" si="217"/>
        <v>db.pacientes.updateOne({"_id":ObjectId('61e34254ec4ec02e84f5df05')},{ $set: { "seguimientos": [{"id": "2014","seccion1": {"fechaSeguimiento": "2014-11-12","institucion": "Hospital Dr. Antonio A. Cetrángolo",</v>
      </c>
      <c r="X2367" t="str">
        <f t="shared" si="218"/>
        <v>"fallecimiento": "No","fechaFallecimiento": "","causaFallecimiento": "","nivelEducativo": "","actividadLaboral": "","coberturaSocial": "","tratamientoAntibioticoHospitalizado": "","embarazo": "No"},</v>
      </c>
      <c r="Y2367" t="str">
        <f t="shared" si="219"/>
        <v>"seccion4": {"cultivos": ""},"seccion5": {"toleranciaGlucosa": "No realizada","toleranciaGlucosaRealizada": "","vitaminaD": "","vitaminaDRealizada": "","inmunoglobulina": "",</v>
      </c>
      <c r="Z2367" t="str">
        <f t="shared" si="220"/>
        <v>"inmunoglobulinaRealizada": ""},"seccion6": {"actividadDeportiva": ""}}]}}, { upsert: true } );</v>
      </c>
      <c r="AA2367" t="str">
        <f t="shared" si="221"/>
        <v>db.pacientes.updateOne({"_id":ObjectId('61e34254ec4ec02e84f5df05')},{ $set: { "seguimientos": [{"id": "2014","seccion1": {"fechaSeguimiento": "2014-11-12","institucion": "Hospital Dr. Antonio A. Cetrángolo","fallecimiento": "No","fechaFallecimiento": "","causaFallecimiento": "","nivelEducativo": "","actividadLaboral": "","coberturaSocial": "","tratamientoAntibioticoHospitalizado": "","embarazo": "No"},"seccion4":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2368" spans="1:27" x14ac:dyDescent="0.3">
      <c r="A2368" t="s">
        <v>1473</v>
      </c>
      <c r="B2368">
        <v>1075</v>
      </c>
      <c r="C2368">
        <v>2014</v>
      </c>
      <c r="D2368" s="5">
        <v>41975</v>
      </c>
      <c r="E2368" s="5" t="str">
        <f t="shared" si="216"/>
        <v>2014-12-2</v>
      </c>
      <c r="F2368" t="s">
        <v>346</v>
      </c>
      <c r="G2368" t="s">
        <v>35</v>
      </c>
      <c r="J2368" t="s">
        <v>38</v>
      </c>
      <c r="L2368" t="s">
        <v>281</v>
      </c>
      <c r="N2368" t="s">
        <v>35</v>
      </c>
      <c r="P2368" t="s">
        <v>118</v>
      </c>
      <c r="Q2368" t="s">
        <v>256</v>
      </c>
      <c r="R2368" t="s">
        <v>256</v>
      </c>
      <c r="S2368" t="s">
        <v>256</v>
      </c>
      <c r="T2368" t="s">
        <v>256</v>
      </c>
      <c r="U2368" t="s">
        <v>256</v>
      </c>
      <c r="V2368" t="s">
        <v>256</v>
      </c>
      <c r="W2368" t="str">
        <f t="shared" si="217"/>
        <v>db.pacientes.updateOne({"_id":ObjectId('61e34254ec4ec02e84f5df07')},{ $set: { "seguimientos": [{"id": "2014","seccion1": {"fechaSeguimiento": "2014-12-2","institucion": "Consultorio  FQ - Dr. Meneguetti",</v>
      </c>
      <c r="X2368" t="str">
        <f t="shared" si="218"/>
        <v>"fallecimiento": "No","fechaFallecimiento": "","causaFallecimiento": "","nivelEducativo": "Primaria incompleta","actividadLaboral": "","coberturaSocial": "Sí","tratamientoAntibioticoHospitalizado": "","embarazo": "No"},</v>
      </c>
      <c r="Y2368" t="str">
        <f t="shared" si="219"/>
        <v>"seccion4": {"cultivos": ""},"seccion5": {"toleranciaGlucosa": "No realizada","toleranciaGlucosaRealizada": "","vitaminaD": "","vitaminaDRealizada": "","inmunoglobulina": "",</v>
      </c>
      <c r="Z2368" t="str">
        <f t="shared" si="220"/>
        <v>"inmunoglobulinaRealizada": ""},"seccion6": {"actividadDeportiva": ""}}]}}, { upsert: true } );</v>
      </c>
      <c r="AA2368" t="str">
        <f t="shared" si="221"/>
        <v>db.pacientes.updateOne({"_id":ObjectId('61e34254ec4ec02e84f5df07')},{ $set: { "seguimientos": [{"id": "2014","seccion1": {"fechaSeguimiento": "2014-12-2","institucion": "Consultorio  FQ - Dr. Meneguetti","fallecimiento": "No","fechaFallecimiento": "","causaFallecimiento": "","nivelEducativo": "Primaria incompleta","actividadLaboral": "","coberturaSocial": "Sí","tratamientoAntibioticoHospitalizado": "","embarazo": "No"},"seccion4":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2369" spans="1:27" x14ac:dyDescent="0.3">
      <c r="A2369" t="s">
        <v>1474</v>
      </c>
      <c r="B2369">
        <v>1076</v>
      </c>
      <c r="C2369">
        <v>2014</v>
      </c>
      <c r="D2369" s="5">
        <v>41978</v>
      </c>
      <c r="E2369" s="5" t="str">
        <f t="shared" si="216"/>
        <v>2014-12-5</v>
      </c>
      <c r="F2369" t="s">
        <v>328</v>
      </c>
      <c r="G2369" t="s">
        <v>35</v>
      </c>
      <c r="L2369" t="s">
        <v>35</v>
      </c>
      <c r="M2369" t="s">
        <v>46</v>
      </c>
      <c r="O2369" t="s">
        <v>41</v>
      </c>
      <c r="P2369" t="s">
        <v>118</v>
      </c>
      <c r="Q2369" t="s">
        <v>256</v>
      </c>
      <c r="R2369" t="s">
        <v>256</v>
      </c>
      <c r="S2369" t="s">
        <v>256</v>
      </c>
      <c r="T2369" t="s">
        <v>256</v>
      </c>
      <c r="U2369" t="s">
        <v>256</v>
      </c>
      <c r="V2369" t="s">
        <v>256</v>
      </c>
      <c r="W2369" t="str">
        <f t="shared" si="217"/>
        <v>db.pacientes.updateOne({"_id":ObjectId('61e34254ec4ec02e84f5df08')},{ $set: { "seguimientos": [{"id": "2014","seccion1": {"fechaSeguimiento": "2014-12-5","institucion": "Hospital DR Alejandro Posadas",</v>
      </c>
      <c r="X2369" t="str">
        <f t="shared" si="218"/>
        <v>"fallecimiento": "No","fechaFallecimiento": "","causaFallecimiento": "","nivelEducativo": "","actividadLaboral": "","coberturaSocial": "No","tratamientoAntibioticoHospitalizado": "3","embarazo": ""},</v>
      </c>
      <c r="Y2369" t="str">
        <f t="shared" si="219"/>
        <v>"seccion4": {"cultivos": "6"},"seccion5": {"toleranciaGlucosa": "No realizada","toleranciaGlucosaRealizada": "","vitaminaD": "","vitaminaDRealizada": "","inmunoglobulina": "",</v>
      </c>
      <c r="Z2369" t="str">
        <f t="shared" si="220"/>
        <v>"inmunoglobulinaRealizada": ""},"seccion6": {"actividadDeportiva": ""}}]}}, { upsert: true } );</v>
      </c>
      <c r="AA2369" t="str">
        <f t="shared" si="221"/>
        <v>db.pacientes.updateOne({"_id":ObjectId('61e34254ec4ec02e84f5df08')},{ $set: { "seguimientos": [{"id": "2014","seccion1": {"fechaSeguimiento": "2014-12-5","institucion": "Hospital DR Alejandro Posadas","fallecimiento": "No","fechaFallecimiento": "","causaFallecimiento": "","nivelEducativo": "","actividadLaboral": "","coberturaSocial": "No","tratamientoAntibioticoHospitalizado": "3","embarazo": ""},"seccion4": {"cultivos": "6"},"seccion5":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2370" spans="1:27" x14ac:dyDescent="0.3">
      <c r="A2370" t="s">
        <v>1474</v>
      </c>
      <c r="B2370">
        <v>1076</v>
      </c>
      <c r="C2370">
        <v>2015</v>
      </c>
      <c r="D2370" s="5">
        <v>42368</v>
      </c>
      <c r="E2370" s="5" t="str">
        <f t="shared" si="216"/>
        <v>2015-12-30</v>
      </c>
      <c r="F2370" t="s">
        <v>328</v>
      </c>
      <c r="G2370" t="s">
        <v>35</v>
      </c>
      <c r="L2370" t="s">
        <v>35</v>
      </c>
      <c r="M2370" t="s">
        <v>37</v>
      </c>
      <c r="O2370" t="s">
        <v>41</v>
      </c>
      <c r="P2370" t="s">
        <v>118</v>
      </c>
      <c r="Q2370" t="s">
        <v>256</v>
      </c>
      <c r="R2370" t="s">
        <v>118</v>
      </c>
      <c r="S2370" t="s">
        <v>256</v>
      </c>
      <c r="T2370" t="s">
        <v>118</v>
      </c>
      <c r="U2370" t="s">
        <v>256</v>
      </c>
      <c r="V2370" t="s">
        <v>256</v>
      </c>
      <c r="W2370" t="str">
        <f t="shared" si="217"/>
        <v>db.pacientes.updateOne({"_id":ObjectId('61e34254ec4ec02e84f5df08')},{ $set: { "seguimientos": [{"id": "2015","seccion1": {"fechaSeguimiento": "2015-12-30","institucion": "Hospital DR Alejandro Posadas",</v>
      </c>
      <c r="X2370" t="str">
        <f t="shared" si="218"/>
        <v>"fallecimiento": "No","fechaFallecimiento": "","causaFallecimiento": "","nivelEducativo": "","actividadLaboral": "","coberturaSocial": "No","tratamientoAntibioticoHospitalizado": "2","embarazo": ""},</v>
      </c>
      <c r="Y2370" t="str">
        <f t="shared" si="219"/>
        <v>"seccion4": {"cultivos": "6"},"seccion5": {"toleranciaGlucosa": "No realizada","toleranciaGlucosaRealizada": "","vitaminaD": "No realizada","vitaminaDRealizada": "","inmunoglobulina": "No realizada",</v>
      </c>
      <c r="Z2370" t="str">
        <f t="shared" si="220"/>
        <v>"inmunoglobulinaRealizada": ""},"seccion6": {"actividadDeportiva": ""}}]}}, { upsert: true } );</v>
      </c>
      <c r="AA2370" t="str">
        <f t="shared" si="221"/>
        <v>db.pacientes.updateOne({"_id":ObjectId('61e34254ec4ec02e84f5df08')},{ $set: { "seguimientos": [{"id": "2015","seccion1": {"fechaSeguimiento": "2015-12-30","institucion": "Hospital DR Alejandro Posadas","fallecimiento": "No","fechaFallecimiento": "","causaFallecimiento": "","nivelEducativo": "","actividadLaboral": "","coberturaSocial": "No","tratamientoAntibioticoHospitalizado": "2","embarazo": ""},"seccion4": {"cultivos": "6"},"seccion5": {"toleranciaGlucosa": "No realizada","toleranciaGlucosaRealizada": "","vitaminaD": "No realizada","vitaminaDRealizada": "","inmunoglobulina": "No realizada","inmunoglobulinaRealizada": ""},"seccion6": {"actividadDeportiva": ""}}]}}, { upsert: true } );</v>
      </c>
    </row>
    <row r="2371" spans="1:27" x14ac:dyDescent="0.3">
      <c r="A2371" t="s">
        <v>1474</v>
      </c>
      <c r="B2371">
        <v>1076</v>
      </c>
      <c r="C2371">
        <v>2016</v>
      </c>
      <c r="D2371" s="5">
        <v>42734</v>
      </c>
      <c r="E2371" s="5" t="str">
        <f t="shared" ref="E2371:E2434" si="222">_xlfn.CONCAT(YEAR(D2371),"-",MONTH(D2371),"-",DAY(D2371))</f>
        <v>2016-12-30</v>
      </c>
      <c r="F2371" t="s">
        <v>328</v>
      </c>
      <c r="G2371" t="s">
        <v>35</v>
      </c>
      <c r="L2371" t="s">
        <v>281</v>
      </c>
      <c r="O2371" t="s">
        <v>48</v>
      </c>
      <c r="P2371" t="s">
        <v>118</v>
      </c>
      <c r="Q2371" t="s">
        <v>256</v>
      </c>
      <c r="R2371" t="s">
        <v>261</v>
      </c>
      <c r="S2371" t="s">
        <v>34</v>
      </c>
      <c r="T2371" t="s">
        <v>261</v>
      </c>
      <c r="U2371" t="s">
        <v>34</v>
      </c>
      <c r="V2371" t="s">
        <v>256</v>
      </c>
      <c r="W2371" t="str">
        <f t="shared" si="217"/>
        <v>db.pacientes.updateOne({"_id":ObjectId('61e34254ec4ec02e84f5df08')},{ $set: { "seguimientos": [{"id": "2016","seccion1": {"fechaSeguimiento": "2016-12-30","institucion": "Hospital DR Alejandro Posadas",</v>
      </c>
      <c r="X2371" t="str">
        <f t="shared" si="218"/>
        <v>"fallecimiento": "No","fechaFallecimiento": "","causaFallecimiento": "","nivelEducativo": "","actividadLaboral": "","coberturaSocial": "Sí","tratamientoAntibioticoHospitalizado": "","embarazo": ""},</v>
      </c>
      <c r="Y2371" t="str">
        <f t="shared" si="219"/>
        <v>"seccion4": {"cultivos": "5"},"seccion5": {"toleranciaGlucosa": "No realizada","toleranciaGlucosaRealizada": "","vitaminaD": "Realizada","vitaminaDRealizada": "Normal","inmunoglobulina": "Realizada",</v>
      </c>
      <c r="Z2371" t="str">
        <f t="shared" si="220"/>
        <v>"inmunoglobulinaRealizada": "Normal"},"seccion6": {"actividadDeportiva": ""}}]}}, { upsert: true } );</v>
      </c>
      <c r="AA2371" t="str">
        <f t="shared" si="221"/>
        <v>db.pacientes.updateOne({"_id":ObjectId('61e34254ec4ec02e84f5df08')},{ $set: { "seguimientos": [{"id": "2016","seccion1": {"fechaSeguimiento": "2016-12-30","institucion": "Hospital DR Alejandro Posadas","fallecimiento": "No","fechaFallecimiento": "","causaFallecimiento": "","nivelEducativo": "","actividadLaboral": "","coberturaSocial": "Sí","tratamientoAntibioticoHospitalizado": "","embarazo": ""},"seccion4": {"cultivos": "5"},"seccion5": {"toleranciaGlucosa": "No realizada","toleranciaGlucosaRealizada": "","vitaminaD": "Realizada","vitaminaDRealizada": "Normal","inmunoglobulina": "Realizada","inmunoglobulinaRealizada": "Normal"},"seccion6": {"actividadDeportiva": ""}}]}}, { upsert: true } );</v>
      </c>
    </row>
    <row r="2372" spans="1:27" x14ac:dyDescent="0.3">
      <c r="A2372" t="s">
        <v>1475</v>
      </c>
      <c r="B2372">
        <v>1077</v>
      </c>
      <c r="C2372">
        <v>2014</v>
      </c>
      <c r="D2372" s="5">
        <v>41999</v>
      </c>
      <c r="E2372" s="5" t="str">
        <f t="shared" si="222"/>
        <v>2014-12-26</v>
      </c>
      <c r="F2372" t="s">
        <v>328</v>
      </c>
      <c r="G2372" t="s">
        <v>35</v>
      </c>
      <c r="L2372" t="s">
        <v>35</v>
      </c>
      <c r="M2372" t="s">
        <v>37</v>
      </c>
      <c r="O2372" t="s">
        <v>46</v>
      </c>
      <c r="P2372" t="s">
        <v>118</v>
      </c>
      <c r="Q2372" t="s">
        <v>256</v>
      </c>
      <c r="R2372" t="s">
        <v>256</v>
      </c>
      <c r="S2372" t="s">
        <v>256</v>
      </c>
      <c r="T2372" t="s">
        <v>256</v>
      </c>
      <c r="U2372" t="s">
        <v>256</v>
      </c>
      <c r="V2372" t="s">
        <v>256</v>
      </c>
      <c r="W2372" t="str">
        <f t="shared" ref="W2372:W2435" si="223">"db.pacientes.updateOne({""_id"":ObjectId('"&amp;A2372&amp;"')},{ $set: { ""seguimientos"": [{""id"": """&amp;C2372&amp;""",""seccion1"": {""fechaSeguimiento"": """&amp;E2372&amp;""",""institucion"": """&amp;F2372&amp;""","</f>
        <v>db.pacientes.updateOne({"_id":ObjectId('61e34254ec4ec02e84f5df09')},{ $set: { "seguimientos": [{"id": "2014","seccion1": {"fechaSeguimiento": "2014-12-26","institucion": "Hospital DR Alejandro Posadas",</v>
      </c>
      <c r="X2372" t="str">
        <f t="shared" ref="X2372:X2435" si="224">"""fallecimiento"": """&amp;G2372&amp;""",""fechaFallecimiento"": """&amp;H2372&amp;""",""causaFallecimiento"": """&amp;I2372&amp;""",""nivelEducativo"": """&amp;J2372&amp;""",""actividadLaboral"": """&amp;K2372&amp;""",""coberturaSocial"": """&amp;L2372&amp;""",""tratamientoAntibioticoHospitalizado"": """&amp;M2372&amp;""",""embarazo"": """&amp;N2372&amp;"""},"</f>
        <v>"fallecimiento": "No","fechaFallecimiento": "","causaFallecimiento": "","nivelEducativo": "","actividadLaboral": "","coberturaSocial": "No","tratamientoAntibioticoHospitalizado": "2","embarazo": ""},</v>
      </c>
      <c r="Y2372" t="str">
        <f t="shared" ref="Y2372:Y2435" si="225">"""seccion4"": {""cultivos"": """&amp;O2372&amp;"""},""seccion5"": {""toleranciaGlucosa"": """&amp;P2372&amp;""",""toleranciaGlucosaRealizada"": """&amp;Q2372&amp;""",""vitaminaD"": """&amp;R2372&amp;""",""vitaminaDRealizada"": """&amp;S2372&amp;""",""inmunoglobulina"": """&amp;T2372&amp;""","</f>
        <v>"seccion4": {"cultivos": "3"},"seccion5": {"toleranciaGlucosa": "No realizada","toleranciaGlucosaRealizada": "","vitaminaD": "","vitaminaDRealizada": "","inmunoglobulina": "",</v>
      </c>
      <c r="Z2372" t="str">
        <f t="shared" ref="Z2372:Z2435" si="226">"""inmunoglobulinaRealizada"": """&amp;U2372&amp;"""},""seccion6"": {""actividadDeportiva"": """&amp;V2372&amp;"""}}]}}, { upsert: true } );"</f>
        <v>"inmunoglobulinaRealizada": ""},"seccion6": {"actividadDeportiva": ""}}]}}, { upsert: true } );</v>
      </c>
      <c r="AA2372" t="str">
        <f t="shared" ref="AA2372:AA2435" si="227">W2372&amp;X2372&amp;Y2372&amp;Z2372</f>
        <v>db.pacientes.updateOne({"_id":ObjectId('61e34254ec4ec02e84f5df09')},{ $set: { "seguimientos": [{"id": "2014","seccion1": {"fechaSeguimiento": "2014-12-26","institucion": "Hospital DR Alejandro Posadas","fallecimiento": "No","fechaFallecimiento": "","causaFallecimiento": "","nivelEducativo": "","actividadLaboral": "","coberturaSocial": "No","tratamientoAntibioticoHospitalizado": "2","embarazo": ""},"seccion4": {"cultivos": "3"},"seccion5":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2373" spans="1:27" x14ac:dyDescent="0.3">
      <c r="A2373" t="s">
        <v>1475</v>
      </c>
      <c r="B2373">
        <v>1077</v>
      </c>
      <c r="C2373">
        <v>2015</v>
      </c>
      <c r="D2373" s="5">
        <v>42368</v>
      </c>
      <c r="E2373" s="5" t="str">
        <f t="shared" si="222"/>
        <v>2015-12-30</v>
      </c>
      <c r="F2373" t="s">
        <v>328</v>
      </c>
      <c r="G2373" t="s">
        <v>35</v>
      </c>
      <c r="L2373" t="s">
        <v>35</v>
      </c>
      <c r="M2373" t="s">
        <v>45</v>
      </c>
      <c r="O2373" t="s">
        <v>49</v>
      </c>
      <c r="P2373" t="s">
        <v>118</v>
      </c>
      <c r="Q2373" t="s">
        <v>256</v>
      </c>
      <c r="R2373" t="s">
        <v>261</v>
      </c>
      <c r="S2373" t="s">
        <v>34</v>
      </c>
      <c r="T2373" t="s">
        <v>261</v>
      </c>
      <c r="U2373" t="s">
        <v>34</v>
      </c>
      <c r="V2373" t="s">
        <v>256</v>
      </c>
      <c r="W2373" t="str">
        <f t="shared" si="223"/>
        <v>db.pacientes.updateOne({"_id":ObjectId('61e34254ec4ec02e84f5df09')},{ $set: { "seguimientos": [{"id": "2015","seccion1": {"fechaSeguimiento": "2015-12-30","institucion": "Hospital DR Alejandro Posadas",</v>
      </c>
      <c r="X2373" t="str">
        <f t="shared" si="224"/>
        <v>"fallecimiento": "No","fechaFallecimiento": "","causaFallecimiento": "","nivelEducativo": "","actividadLaboral": "","coberturaSocial": "No","tratamientoAntibioticoHospitalizado": "1","embarazo": ""},</v>
      </c>
      <c r="Y2373" t="str">
        <f t="shared" si="225"/>
        <v>"seccion4": {"cultivos": "4"},"seccion5": {"toleranciaGlucosa": "No realizada","toleranciaGlucosaRealizada": "","vitaminaD": "Realizada","vitaminaDRealizada": "Normal","inmunoglobulina": "Realizada",</v>
      </c>
      <c r="Z2373" t="str">
        <f t="shared" si="226"/>
        <v>"inmunoglobulinaRealizada": "Normal"},"seccion6": {"actividadDeportiva": ""}}]}}, { upsert: true } );</v>
      </c>
      <c r="AA2373" t="str">
        <f t="shared" si="227"/>
        <v>db.pacientes.updateOne({"_id":ObjectId('61e34254ec4ec02e84f5df09')},{ $set: { "seguimientos": [{"id": "2015","seccion1": {"fechaSeguimiento": "2015-12-30","institucion": "Hospital DR Alejandro Posadas","fallecimiento": "No","fechaFallecimiento": "","causaFallecimiento": "","nivelEducativo": "","actividadLaboral": "","coberturaSocial": "No","tratamientoAntibioticoHospitalizado": "1","embarazo": ""},"seccion4": {"cultivos": "4"},"seccion5": {"toleranciaGlucosa": "No realizada","toleranciaGlucosaRealizada": "","vitaminaD": "Realizada","vitaminaDRealizada": "Normal","inmunoglobulina": "Realizada","inmunoglobulinaRealizada": "Normal"},"seccion6": {"actividadDeportiva": ""}}]}}, { upsert: true } );</v>
      </c>
    </row>
    <row r="2374" spans="1:27" x14ac:dyDescent="0.3">
      <c r="A2374" t="s">
        <v>1475</v>
      </c>
      <c r="B2374">
        <v>1077</v>
      </c>
      <c r="C2374">
        <v>2016</v>
      </c>
      <c r="D2374" s="5">
        <v>42500</v>
      </c>
      <c r="E2374" s="5" t="str">
        <f t="shared" si="222"/>
        <v>2016-5-10</v>
      </c>
      <c r="F2374" t="s">
        <v>328</v>
      </c>
      <c r="G2374" t="s">
        <v>35</v>
      </c>
      <c r="L2374" t="s">
        <v>35</v>
      </c>
      <c r="M2374" t="s">
        <v>45</v>
      </c>
      <c r="O2374" t="s">
        <v>48</v>
      </c>
      <c r="P2374" t="s">
        <v>261</v>
      </c>
      <c r="Q2374" t="s">
        <v>34</v>
      </c>
      <c r="R2374" t="s">
        <v>261</v>
      </c>
      <c r="S2374" t="s">
        <v>34</v>
      </c>
      <c r="T2374" t="s">
        <v>261</v>
      </c>
      <c r="U2374" t="s">
        <v>34</v>
      </c>
      <c r="V2374" t="s">
        <v>256</v>
      </c>
      <c r="W2374" t="str">
        <f t="shared" si="223"/>
        <v>db.pacientes.updateOne({"_id":ObjectId('61e34254ec4ec02e84f5df09')},{ $set: { "seguimientos": [{"id": "2016","seccion1": {"fechaSeguimiento": "2016-5-10","institucion": "Hospital DR Alejandro Posadas",</v>
      </c>
      <c r="X2374" t="str">
        <f t="shared" si="224"/>
        <v>"fallecimiento": "No","fechaFallecimiento": "","causaFallecimiento": "","nivelEducativo": "","actividadLaboral": "","coberturaSocial": "No","tratamientoAntibioticoHospitalizado": "1","embarazo": ""},</v>
      </c>
      <c r="Y2374" t="str">
        <f t="shared" si="225"/>
        <v>"seccion4": {"cultivos": "5"},"seccion5": {"toleranciaGlucosa": "Realizada","toleranciaGlucosaRealizada": "Normal","vitaminaD": "Realizada","vitaminaDRealizada": "Normal","inmunoglobulina": "Realizada",</v>
      </c>
      <c r="Z2374" t="str">
        <f t="shared" si="226"/>
        <v>"inmunoglobulinaRealizada": "Normal"},"seccion6": {"actividadDeportiva": ""}}]}}, { upsert: true } );</v>
      </c>
      <c r="AA2374" t="str">
        <f t="shared" si="227"/>
        <v>db.pacientes.updateOne({"_id":ObjectId('61e34254ec4ec02e84f5df09')},{ $set: { "seguimientos": [{"id": "2016","seccion1": {"fechaSeguimiento": "2016-5-10","institucion": "Hospital DR Alejandro Posadas","fallecimiento": "No","fechaFallecimiento": "","causaFallecimiento": "","nivelEducativo": "","actividadLaboral": "","coberturaSocial": "No","tratamientoAntibioticoHospitalizado": "1","embarazo": ""},"seccion4": {"cultivos": "5"},"seccion5": {"toleranciaGlucosa": "Realizada","toleranciaGlucosaRealizada": "Normal","vitaminaD": "Realizada","vitaminaDRealizada": "Normal","inmunoglobulina": "Realizada","inmunoglobulinaRealizada": "Normal"},"seccion6": {"actividadDeportiva": ""}}]}}, { upsert: true } );</v>
      </c>
    </row>
    <row r="2375" spans="1:27" x14ac:dyDescent="0.3">
      <c r="A2375" t="s">
        <v>1476</v>
      </c>
      <c r="B2375">
        <v>1078</v>
      </c>
      <c r="C2375">
        <v>2014</v>
      </c>
      <c r="D2375" s="5">
        <v>42003</v>
      </c>
      <c r="E2375" s="5" t="str">
        <f t="shared" si="222"/>
        <v>2014-12-30</v>
      </c>
      <c r="F2375" t="s">
        <v>328</v>
      </c>
      <c r="G2375" t="s">
        <v>35</v>
      </c>
      <c r="L2375" t="s">
        <v>281</v>
      </c>
      <c r="N2375" t="s">
        <v>35</v>
      </c>
      <c r="O2375" t="s">
        <v>48</v>
      </c>
      <c r="P2375" t="s">
        <v>261</v>
      </c>
      <c r="Q2375" t="s">
        <v>34</v>
      </c>
      <c r="R2375" t="s">
        <v>256</v>
      </c>
      <c r="S2375" t="s">
        <v>256</v>
      </c>
      <c r="T2375" t="s">
        <v>256</v>
      </c>
      <c r="U2375" t="s">
        <v>256</v>
      </c>
      <c r="V2375" t="s">
        <v>256</v>
      </c>
      <c r="W2375" t="str">
        <f t="shared" si="223"/>
        <v>db.pacientes.updateOne({"_id":ObjectId('61e34254ec4ec02e84f5df0a')},{ $set: { "seguimientos": [{"id": "2014","seccion1": {"fechaSeguimiento": "2014-12-30","institucion": "Hospital DR Alejandro Posadas",</v>
      </c>
      <c r="X2375" t="str">
        <f t="shared" si="224"/>
        <v>"fallecimiento": "No","fechaFallecimiento": "","causaFallecimiento": "","nivelEducativo": "","actividadLaboral": "","coberturaSocial": "Sí","tratamientoAntibioticoHospitalizado": "","embarazo": "No"},</v>
      </c>
      <c r="Y2375" t="str">
        <f t="shared" si="225"/>
        <v>"seccion4": {"cultivos": "5"},"seccion5": {"toleranciaGlucosa": "Realizada","toleranciaGlucosaRealizada": "Normal","vitaminaD": "","vitaminaDRealizada": "","inmunoglobulina": "",</v>
      </c>
      <c r="Z2375" t="str">
        <f t="shared" si="226"/>
        <v>"inmunoglobulinaRealizada": ""},"seccion6": {"actividadDeportiva": ""}}]}}, { upsert: true } );</v>
      </c>
      <c r="AA2375" t="str">
        <f t="shared" si="227"/>
        <v>db.pacientes.updateOne({"_id":ObjectId('61e34254ec4ec02e84f5df0a')},{ $set: { "seguimientos": [{"id": "2014","seccion1": {"fechaSeguimiento": "2014-12-30","institucion": "Hospital DR Alejandro Posadas","fallecimiento": "No","fechaFallecimiento": "","causaFallecimiento": "","nivelEducativo": "","actividadLaboral": "","coberturaSocial": "Sí","tratamientoAntibioticoHospitalizado": "","embarazo": "No"},"seccion4": {"cultivos": "5"},"seccion5": {"toleranciaGlucosa": "Realizada","toleranciaGlucosaRealizada": "Normal","vitaminaD": "","vitaminaDRealizada": "","inmunoglobulina": "","inmunoglobulinaRealizada": ""},"seccion6": {"actividadDeportiva": ""}}]}}, { upsert: true } );</v>
      </c>
    </row>
    <row r="2376" spans="1:27" x14ac:dyDescent="0.3">
      <c r="A2376" t="s">
        <v>1476</v>
      </c>
      <c r="B2376">
        <v>1078</v>
      </c>
      <c r="C2376">
        <v>2015</v>
      </c>
      <c r="D2376" s="5">
        <v>42368</v>
      </c>
      <c r="E2376" s="5" t="str">
        <f t="shared" si="222"/>
        <v>2015-12-30</v>
      </c>
      <c r="F2376" t="s">
        <v>328</v>
      </c>
      <c r="G2376" t="s">
        <v>35</v>
      </c>
      <c r="O2376" t="s">
        <v>46</v>
      </c>
      <c r="P2376" t="s">
        <v>118</v>
      </c>
      <c r="Q2376" t="s">
        <v>256</v>
      </c>
      <c r="R2376" t="s">
        <v>118</v>
      </c>
      <c r="S2376" t="s">
        <v>256</v>
      </c>
      <c r="T2376" t="s">
        <v>261</v>
      </c>
      <c r="U2376" t="s">
        <v>34</v>
      </c>
      <c r="V2376" t="s">
        <v>256</v>
      </c>
      <c r="W2376" t="str">
        <f t="shared" si="223"/>
        <v>db.pacientes.updateOne({"_id":ObjectId('61e34254ec4ec02e84f5df0a')},{ $set: { "seguimientos": [{"id": "2015","seccion1": {"fechaSeguimiento": "2015-12-30","institucion": "Hospital DR Alejandro Posadas",</v>
      </c>
      <c r="X2376" t="str">
        <f t="shared" si="224"/>
        <v>"fallecimiento": "No","fechaFallecimiento": "","causaFallecimiento": "","nivelEducativo": "","actividadLaboral": "","coberturaSocial": "","tratamientoAntibioticoHospitalizado": "","embarazo": ""},</v>
      </c>
      <c r="Y2376" t="str">
        <f t="shared" si="225"/>
        <v>"seccion4": {"cultivos": "3"},"seccion5": {"toleranciaGlucosa": "No realizada","toleranciaGlucosaRealizada": "","vitaminaD": "No realizada","vitaminaDRealizada": "","inmunoglobulina": "Realizada",</v>
      </c>
      <c r="Z2376" t="str">
        <f t="shared" si="226"/>
        <v>"inmunoglobulinaRealizada": "Normal"},"seccion6": {"actividadDeportiva": ""}}]}}, { upsert: true } );</v>
      </c>
      <c r="AA2376" t="str">
        <f t="shared" si="227"/>
        <v>db.pacientes.updateOne({"_id":ObjectId('61e34254ec4ec02e84f5df0a')},{ $set: { "seguimientos": [{"id": "2015","seccion1": {"fechaSeguimiento": "2015-12-30","institucion": "Hospital DR Alejandro Posadas","fallecimiento": "No","fechaFallecimiento": "","causaFallecimiento": "","nivelEducativo": "","actividadLaboral": "","coberturaSocial": "","tratamientoAntibioticoHospitalizado": "","embarazo": ""},"seccion4": {"cultivos": "3"},"seccion5": {"toleranciaGlucosa": "No realizada","toleranciaGlucosaRealizada": "","vitaminaD": "No realizada","vitaminaDRealizada": "","inmunoglobulina": "Realizada","inmunoglobulinaRealizada": "Normal"},"seccion6": {"actividadDeportiva": ""}}]}}, { upsert: true } );</v>
      </c>
    </row>
    <row r="2377" spans="1:27" x14ac:dyDescent="0.3">
      <c r="A2377" t="s">
        <v>1476</v>
      </c>
      <c r="B2377">
        <v>1078</v>
      </c>
      <c r="C2377">
        <v>2016</v>
      </c>
      <c r="D2377" s="5">
        <v>42704</v>
      </c>
      <c r="E2377" s="5" t="str">
        <f t="shared" si="222"/>
        <v>2016-11-30</v>
      </c>
      <c r="F2377" t="s">
        <v>328</v>
      </c>
      <c r="G2377" t="s">
        <v>35</v>
      </c>
      <c r="L2377" t="s">
        <v>281</v>
      </c>
      <c r="O2377" t="s">
        <v>49</v>
      </c>
      <c r="P2377" t="s">
        <v>118</v>
      </c>
      <c r="Q2377" t="s">
        <v>256</v>
      </c>
      <c r="R2377" t="s">
        <v>261</v>
      </c>
      <c r="S2377" t="s">
        <v>321</v>
      </c>
      <c r="T2377" t="s">
        <v>261</v>
      </c>
      <c r="U2377" t="s">
        <v>34</v>
      </c>
      <c r="V2377" t="s">
        <v>256</v>
      </c>
      <c r="W2377" t="str">
        <f t="shared" si="223"/>
        <v>db.pacientes.updateOne({"_id":ObjectId('61e34254ec4ec02e84f5df0a')},{ $set: { "seguimientos": [{"id": "2016","seccion1": {"fechaSeguimiento": "2016-11-30","institucion": "Hospital DR Alejandro Posadas",</v>
      </c>
      <c r="X2377" t="str">
        <f t="shared" si="224"/>
        <v>"fallecimiento": "No","fechaFallecimiento": "","causaFallecimiento": "","nivelEducativo": "","actividadLaboral": "","coberturaSocial": "Sí","tratamientoAntibioticoHospitalizado": "","embarazo": ""},</v>
      </c>
      <c r="Y2377" t="str">
        <f t="shared" si="225"/>
        <v>"seccion4": {"cultivos": "4"},"seccion5": {"toleranciaGlucosa": "No realizada","toleranciaGlucosaRealizada": "","vitaminaD": "Realizada","vitaminaDRealizada": "Bajo","inmunoglobulina": "Realizada",</v>
      </c>
      <c r="Z2377" t="str">
        <f t="shared" si="226"/>
        <v>"inmunoglobulinaRealizada": "Normal"},"seccion6": {"actividadDeportiva": ""}}]}}, { upsert: true } );</v>
      </c>
      <c r="AA2377" t="str">
        <f t="shared" si="227"/>
        <v>db.pacientes.updateOne({"_id":ObjectId('61e34254ec4ec02e84f5df0a')},{ $set: { "seguimientos": [{"id": "2016","seccion1": {"fechaSeguimiento": "2016-11-30","institucion": "Hospital DR Alejandro Posadas","fallecimiento": "No","fechaFallecimiento": "","causaFallecimiento": "","nivelEducativo": "","actividadLaboral": "","coberturaSocial": "Sí","tratamientoAntibioticoHospitalizado": "","embarazo": ""},"seccion4": {"cultivos": "4"},"seccion5": {"toleranciaGlucosa": "No realizada","toleranciaGlucosaRealizada": "","vitaminaD": "Realizada","vitaminaDRealizada": "Bajo","inmunoglobulina": "Realizada","inmunoglobulinaRealizada": "Normal"},"seccion6": {"actividadDeportiva": ""}}]}}, { upsert: true } );</v>
      </c>
    </row>
    <row r="2378" spans="1:27" x14ac:dyDescent="0.3">
      <c r="A2378" t="s">
        <v>1477</v>
      </c>
      <c r="B2378">
        <v>1079</v>
      </c>
      <c r="C2378">
        <v>2014</v>
      </c>
      <c r="D2378" s="5">
        <v>42003</v>
      </c>
      <c r="E2378" s="5" t="str">
        <f t="shared" si="222"/>
        <v>2014-12-30</v>
      </c>
      <c r="F2378" t="s">
        <v>328</v>
      </c>
      <c r="G2378" t="s">
        <v>35</v>
      </c>
      <c r="L2378" t="s">
        <v>281</v>
      </c>
      <c r="O2378" t="s">
        <v>49</v>
      </c>
      <c r="P2378" t="s">
        <v>118</v>
      </c>
      <c r="Q2378" t="s">
        <v>256</v>
      </c>
      <c r="R2378" t="s">
        <v>256</v>
      </c>
      <c r="S2378" t="s">
        <v>256</v>
      </c>
      <c r="T2378" t="s">
        <v>256</v>
      </c>
      <c r="U2378" t="s">
        <v>256</v>
      </c>
      <c r="V2378" t="s">
        <v>256</v>
      </c>
      <c r="W2378" t="str">
        <f t="shared" si="223"/>
        <v>db.pacientes.updateOne({"_id":ObjectId('61e34254ec4ec02e84f5df0b')},{ $set: { "seguimientos": [{"id": "2014","seccion1": {"fechaSeguimiento": "2014-12-30","institucion": "Hospital DR Alejandro Posadas",</v>
      </c>
      <c r="X2378" t="str">
        <f t="shared" si="224"/>
        <v>"fallecimiento": "No","fechaFallecimiento": "","causaFallecimiento": "","nivelEducativo": "","actividadLaboral": "","coberturaSocial": "Sí","tratamientoAntibioticoHospitalizado": "","embarazo": ""},</v>
      </c>
      <c r="Y2378" t="str">
        <f t="shared" si="225"/>
        <v>"seccion4": {"cultivos": "4"},"seccion5": {"toleranciaGlucosa": "No realizada","toleranciaGlucosaRealizada": "","vitaminaD": "","vitaminaDRealizada": "","inmunoglobulina": "",</v>
      </c>
      <c r="Z2378" t="str">
        <f t="shared" si="226"/>
        <v>"inmunoglobulinaRealizada": ""},"seccion6": {"actividadDeportiva": ""}}]}}, { upsert: true } );</v>
      </c>
      <c r="AA2378" t="str">
        <f t="shared" si="227"/>
        <v>db.pacientes.updateOne({"_id":ObjectId('61e34254ec4ec02e84f5df0b')},{ $set: { "seguimientos": [{"id": "2014","seccion1": {"fechaSeguimiento": "2014-12-30","institucion": "Hospital DR Alejandro Posadas","fallecimiento": "No","fechaFallecimiento": "","causaFallecimiento": "","nivelEducativo": "","actividadLaboral": "","coberturaSocial": "Sí","tratamientoAntibioticoHospitalizado": "","embarazo": ""},"seccion4": {"cultivos": "4"},"seccion5":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2379" spans="1:27" x14ac:dyDescent="0.3">
      <c r="A2379" t="s">
        <v>1477</v>
      </c>
      <c r="B2379">
        <v>1079</v>
      </c>
      <c r="C2379">
        <v>2014</v>
      </c>
      <c r="D2379" s="5">
        <v>42003</v>
      </c>
      <c r="E2379" s="5" t="str">
        <f t="shared" si="222"/>
        <v>2014-12-30</v>
      </c>
      <c r="F2379" t="s">
        <v>328</v>
      </c>
      <c r="G2379" t="s">
        <v>35</v>
      </c>
      <c r="L2379" t="s">
        <v>281</v>
      </c>
      <c r="O2379" t="s">
        <v>49</v>
      </c>
      <c r="P2379" t="s">
        <v>261</v>
      </c>
      <c r="Q2379" t="s">
        <v>34</v>
      </c>
      <c r="R2379" t="s">
        <v>256</v>
      </c>
      <c r="S2379" t="s">
        <v>256</v>
      </c>
      <c r="T2379" t="s">
        <v>261</v>
      </c>
      <c r="U2379" t="s">
        <v>40</v>
      </c>
      <c r="V2379" t="s">
        <v>256</v>
      </c>
      <c r="W2379" t="str">
        <f t="shared" si="223"/>
        <v>db.pacientes.updateOne({"_id":ObjectId('61e34254ec4ec02e84f5df0b')},{ $set: { "seguimientos": [{"id": "2014","seccion1": {"fechaSeguimiento": "2014-12-30","institucion": "Hospital DR Alejandro Posadas",</v>
      </c>
      <c r="X2379" t="str">
        <f t="shared" si="224"/>
        <v>"fallecimiento": "No","fechaFallecimiento": "","causaFallecimiento": "","nivelEducativo": "","actividadLaboral": "","coberturaSocial": "Sí","tratamientoAntibioticoHospitalizado": "","embarazo": ""},</v>
      </c>
      <c r="Y2379" t="str">
        <f t="shared" si="225"/>
        <v>"seccion4": {"cultivos": "4"},"seccion5": {"toleranciaGlucosa": "Realizada","toleranciaGlucosaRealizada": "Normal","vitaminaD": "","vitaminaDRealizada": "","inmunoglobulina": "Realizada",</v>
      </c>
      <c r="Z2379" t="str">
        <f t="shared" si="226"/>
        <v>"inmunoglobulinaRealizada": "&lt; 500"},"seccion6": {"actividadDeportiva": ""}}]}}, { upsert: true } );</v>
      </c>
      <c r="AA2379" t="str">
        <f t="shared" si="227"/>
        <v>db.pacientes.updateOne({"_id":ObjectId('61e34254ec4ec02e84f5df0b')},{ $set: { "seguimientos": [{"id": "2014","seccion1": {"fechaSeguimiento": "2014-12-30","institucion": "Hospital DR Alejandro Posadas","fallecimiento": "No","fechaFallecimiento": "","causaFallecimiento": "","nivelEducativo": "","actividadLaboral": "","coberturaSocial": "Sí","tratamientoAntibioticoHospitalizado": "","embarazo": ""},"seccion4": {"cultivos": "4"},"seccion5": {"toleranciaGlucosa": "Realizada","toleranciaGlucosaRealizada": "Normal","vitaminaD": "","vitaminaDRealizada": "","inmunoglobulina": "Realizada","inmunoglobulinaRealizada": "&lt; 500"},"seccion6": {"actividadDeportiva": ""}}]}}, { upsert: true } );</v>
      </c>
    </row>
    <row r="2380" spans="1:27" x14ac:dyDescent="0.3">
      <c r="A2380" t="s">
        <v>1477</v>
      </c>
      <c r="B2380">
        <v>1079</v>
      </c>
      <c r="C2380">
        <v>2015</v>
      </c>
      <c r="D2380" s="5">
        <v>42368</v>
      </c>
      <c r="E2380" s="5" t="str">
        <f t="shared" si="222"/>
        <v>2015-12-30</v>
      </c>
      <c r="F2380" t="s">
        <v>328</v>
      </c>
      <c r="G2380" t="s">
        <v>35</v>
      </c>
      <c r="L2380" t="s">
        <v>281</v>
      </c>
      <c r="O2380" t="s">
        <v>48</v>
      </c>
      <c r="P2380" t="s">
        <v>118</v>
      </c>
      <c r="Q2380" t="s">
        <v>256</v>
      </c>
      <c r="R2380" t="s">
        <v>118</v>
      </c>
      <c r="S2380" t="s">
        <v>256</v>
      </c>
      <c r="T2380" t="s">
        <v>261</v>
      </c>
      <c r="U2380" t="s">
        <v>34</v>
      </c>
      <c r="V2380" t="s">
        <v>281</v>
      </c>
      <c r="W2380" t="str">
        <f t="shared" si="223"/>
        <v>db.pacientes.updateOne({"_id":ObjectId('61e34254ec4ec02e84f5df0b')},{ $set: { "seguimientos": [{"id": "2015","seccion1": {"fechaSeguimiento": "2015-12-30","institucion": "Hospital DR Alejandro Posadas",</v>
      </c>
      <c r="X2380" t="str">
        <f t="shared" si="224"/>
        <v>"fallecimiento": "No","fechaFallecimiento": "","causaFallecimiento": "","nivelEducativo": "","actividadLaboral": "","coberturaSocial": "Sí","tratamientoAntibioticoHospitalizado": "","embarazo": ""},</v>
      </c>
      <c r="Y2380" t="str">
        <f t="shared" si="225"/>
        <v>"seccion4": {"cultivos": "5"},"seccion5": {"toleranciaGlucosa": "No realizada","toleranciaGlucosaRealizada": "","vitaminaD": "No realizada","vitaminaDRealizada": "","inmunoglobulina": "Realizada",</v>
      </c>
      <c r="Z2380" t="str">
        <f t="shared" si="226"/>
        <v>"inmunoglobulinaRealizada": "Normal"},"seccion6": {"actividadDeportiva": "Sí"}}]}}, { upsert: true } );</v>
      </c>
      <c r="AA2380" t="str">
        <f t="shared" si="227"/>
        <v>db.pacientes.updateOne({"_id":ObjectId('61e34254ec4ec02e84f5df0b')},{ $set: { "seguimientos": [{"id": "2015","seccion1": {"fechaSeguimiento": "2015-12-30","institucion": "Hospital DR Alejandro Posadas","fallecimiento": "No","fechaFallecimiento": "","causaFallecimiento": "","nivelEducativo": "","actividadLaboral": "","coberturaSocial": "Sí","tratamientoAntibioticoHospitalizado": "","embarazo": ""},"seccion4": {"cultivos": "5"},"seccion5": {"toleranciaGlucosa": "No realizada","toleranciaGlucosaRealizada": "","vitaminaD": "No realizada","vitaminaDRealizada": "","inmunoglobulina": "Realizada","inmunoglobulinaRealizada": "Normal"},"seccion6": {"actividadDeportiva": "Sí"}}]}}, { upsert: true } );</v>
      </c>
    </row>
    <row r="2381" spans="1:27" x14ac:dyDescent="0.3">
      <c r="A2381" t="s">
        <v>1477</v>
      </c>
      <c r="B2381">
        <v>1079</v>
      </c>
      <c r="C2381">
        <v>2016</v>
      </c>
      <c r="D2381" s="5">
        <v>42735</v>
      </c>
      <c r="E2381" s="5" t="str">
        <f t="shared" si="222"/>
        <v>2016-12-31</v>
      </c>
      <c r="F2381" t="s">
        <v>328</v>
      </c>
      <c r="G2381" t="s">
        <v>35</v>
      </c>
      <c r="N2381" t="s">
        <v>35</v>
      </c>
      <c r="O2381" t="s">
        <v>49</v>
      </c>
      <c r="P2381" t="s">
        <v>261</v>
      </c>
      <c r="Q2381" t="s">
        <v>34</v>
      </c>
      <c r="R2381" t="s">
        <v>261</v>
      </c>
      <c r="S2381" t="s">
        <v>34</v>
      </c>
      <c r="T2381" t="s">
        <v>261</v>
      </c>
      <c r="U2381" t="s">
        <v>34</v>
      </c>
      <c r="V2381" t="s">
        <v>256</v>
      </c>
      <c r="W2381" t="str">
        <f t="shared" si="223"/>
        <v>db.pacientes.updateOne({"_id":ObjectId('61e34254ec4ec02e84f5df0b')},{ $set: { "seguimientos": [{"id": "2016","seccion1": {"fechaSeguimiento": "2016-12-31","institucion": "Hospital DR Alejandro Posadas",</v>
      </c>
      <c r="X2381" t="str">
        <f t="shared" si="224"/>
        <v>"fallecimiento": "No","fechaFallecimiento": "","causaFallecimiento": "","nivelEducativo": "","actividadLaboral": "","coberturaSocial": "","tratamientoAntibioticoHospitalizado": "","embarazo": "No"},</v>
      </c>
      <c r="Y2381" t="str">
        <f t="shared" si="225"/>
        <v>"seccion4": {"cultivos": "4"},"seccion5": {"toleranciaGlucosa": "Realizada","toleranciaGlucosaRealizada": "Normal","vitaminaD": "Realizada","vitaminaDRealizada": "Normal","inmunoglobulina": "Realizada",</v>
      </c>
      <c r="Z2381" t="str">
        <f t="shared" si="226"/>
        <v>"inmunoglobulinaRealizada": "Normal"},"seccion6": {"actividadDeportiva": ""}}]}}, { upsert: true } );</v>
      </c>
      <c r="AA2381" t="str">
        <f t="shared" si="227"/>
        <v>db.pacientes.updateOne({"_id":ObjectId('61e34254ec4ec02e84f5df0b')},{ $set: { "seguimientos": [{"id": "2016","seccion1": {"fechaSeguimiento": "2016-12-31","institucion": "Hospital DR Alejandro Posadas","fallecimiento": "No","fechaFallecimiento": "","causaFallecimiento": "","nivelEducativo": "","actividadLaboral": "","coberturaSocial": "","tratamientoAntibioticoHospitalizado": "","embarazo": "No"},"seccion4": {"cultivos": "4"},"seccion5": {"toleranciaGlucosa": "Realizada","toleranciaGlucosaRealizada": "Normal","vitaminaD": "Realizada","vitaminaDRealizada": "Normal","inmunoglobulina": "Realizada","inmunoglobulinaRealizada": "Normal"},"seccion6": {"actividadDeportiva": ""}}]}}, { upsert: true } );</v>
      </c>
    </row>
    <row r="2382" spans="1:27" x14ac:dyDescent="0.3">
      <c r="A2382" t="s">
        <v>1485</v>
      </c>
      <c r="B2382">
        <v>1088</v>
      </c>
      <c r="C2382">
        <v>2015</v>
      </c>
      <c r="D2382" s="5">
        <v>42115</v>
      </c>
      <c r="E2382" s="5" t="str">
        <f t="shared" si="222"/>
        <v>2015-4-21</v>
      </c>
      <c r="F2382" t="s">
        <v>440</v>
      </c>
      <c r="G2382" t="s">
        <v>35</v>
      </c>
      <c r="K2382" t="s">
        <v>70</v>
      </c>
      <c r="L2382" t="s">
        <v>35</v>
      </c>
      <c r="O2382" t="s">
        <v>37</v>
      </c>
      <c r="P2382" t="s">
        <v>261</v>
      </c>
      <c r="Q2382" t="s">
        <v>34</v>
      </c>
      <c r="R2382" t="s">
        <v>118</v>
      </c>
      <c r="S2382" t="s">
        <v>256</v>
      </c>
      <c r="T2382" t="s">
        <v>261</v>
      </c>
      <c r="U2382" t="s">
        <v>34</v>
      </c>
      <c r="V2382" t="s">
        <v>281</v>
      </c>
      <c r="W2382" t="str">
        <f t="shared" si="223"/>
        <v>db.pacientes.updateOne({"_id":ObjectId('61e34254ec4ec02e84f5df13')},{ $set: { "seguimientos": [{"id": "2015","seccion1": {"fechaSeguimiento": "2015-4-21","institucion": "hospital del Niño Jesús",</v>
      </c>
      <c r="X2382" t="str">
        <f t="shared" si="224"/>
        <v>"fallecimiento": "No","fechaFallecimiento": "","causaFallecimiento": "","nivelEducativo": "","actividadLaboral": "No trabaja","coberturaSocial": "No","tratamientoAntibioticoHospitalizado": "","embarazo": ""},</v>
      </c>
      <c r="Y2382" t="str">
        <f t="shared" si="225"/>
        <v>"seccion4": {"cultivos": "2"},"seccion5": {"toleranciaGlucosa": "Realizada","toleranciaGlucosaRealizada": "Normal","vitaminaD": "No realizada","vitaminaDRealizada": "","inmunoglobulina": "Realizada",</v>
      </c>
      <c r="Z2382" t="str">
        <f t="shared" si="226"/>
        <v>"inmunoglobulinaRealizada": "Normal"},"seccion6": {"actividadDeportiva": "Sí"}}]}}, { upsert: true } );</v>
      </c>
      <c r="AA2382" t="str">
        <f t="shared" si="227"/>
        <v>db.pacientes.updateOne({"_id":ObjectId('61e34254ec4ec02e84f5df13')},{ $set: { "seguimientos": [{"id": "2015","seccion1": {"fechaSeguimiento": "2015-4-21","institucion": "hospital del Niño Jesús","fallecimiento": "No","fechaFallecimiento": "","causaFallecimiento": "","nivelEducativo": "","actividadLaboral": "No trabaja","coberturaSocial": "No","tratamientoAntibioticoHospitalizado": "","embarazo": ""},"seccion4": {"cultivos": "2"},"seccion5": {"toleranciaGlucosa": "Realizada","toleranciaGlucosaRealizada": "Normal","vitaminaD": "No realizada","vitaminaDRealizada": "","inmunoglobulina": "Realizada","inmunoglobulinaRealizada": "Normal"},"seccion6": {"actividadDeportiva": "Sí"}}]}}, { upsert: true } );</v>
      </c>
    </row>
    <row r="2383" spans="1:27" x14ac:dyDescent="0.3">
      <c r="A2383" t="s">
        <v>1486</v>
      </c>
      <c r="B2383">
        <v>1089</v>
      </c>
      <c r="C2383">
        <v>2014</v>
      </c>
      <c r="D2383" s="5">
        <v>41950</v>
      </c>
      <c r="E2383" s="5" t="str">
        <f t="shared" si="222"/>
        <v>2014-11-7</v>
      </c>
      <c r="F2383" t="s">
        <v>444</v>
      </c>
      <c r="G2383" t="s">
        <v>35</v>
      </c>
      <c r="J2383" t="s">
        <v>57</v>
      </c>
      <c r="L2383" t="s">
        <v>281</v>
      </c>
      <c r="M2383" t="s">
        <v>45</v>
      </c>
      <c r="N2383" t="s">
        <v>35</v>
      </c>
      <c r="O2383" t="s">
        <v>49</v>
      </c>
      <c r="P2383" t="s">
        <v>118</v>
      </c>
      <c r="Q2383" t="s">
        <v>256</v>
      </c>
      <c r="R2383" t="s">
        <v>256</v>
      </c>
      <c r="S2383" t="s">
        <v>256</v>
      </c>
      <c r="T2383" t="s">
        <v>261</v>
      </c>
      <c r="U2383" t="s">
        <v>40</v>
      </c>
      <c r="V2383" t="s">
        <v>256</v>
      </c>
      <c r="W2383" t="str">
        <f t="shared" si="223"/>
        <v>db.pacientes.updateOne({"_id":ObjectId('61e34254ec4ec02e84f5df14')},{ $set: { "seguimientos": [{"id": "2014","seccion1": {"fechaSeguimiento": "2014-11-7","institucion": "Clinica San Lucas",</v>
      </c>
      <c r="X2383" t="str">
        <f t="shared" si="224"/>
        <v>"fallecimiento": "No","fechaFallecimiento": "","causaFallecimiento": "","nivelEducativo": "Analfabeta","actividadLaboral": "","coberturaSocial": "Sí","tratamientoAntibioticoHospitalizado": "1","embarazo": "No"},</v>
      </c>
      <c r="Y2383" t="str">
        <f t="shared" si="225"/>
        <v>"seccion4": {"cultivos": "4"},"seccion5": {"toleranciaGlucosa": "No realizada","toleranciaGlucosaRealizada": "","vitaminaD": "","vitaminaDRealizada": "","inmunoglobulina": "Realizada",</v>
      </c>
      <c r="Z2383" t="str">
        <f t="shared" si="226"/>
        <v>"inmunoglobulinaRealizada": "&lt; 500"},"seccion6": {"actividadDeportiva": ""}}]}}, { upsert: true } );</v>
      </c>
      <c r="AA2383" t="str">
        <f t="shared" si="227"/>
        <v>db.pacientes.updateOne({"_id":ObjectId('61e34254ec4ec02e84f5df14')},{ $set: { "seguimientos": [{"id": "2014","seccion1": {"fechaSeguimiento": "2014-11-7","institucion": "Clinica San Lucas","fallecimiento": "No","fechaFallecimiento": "","causaFallecimiento": "","nivelEducativo": "Analfabeta","actividadLaboral": "","coberturaSocial": "Sí","tratamientoAntibioticoHospitalizado": "1","embarazo": "No"},"seccion4": {"cultivos": "4"},"seccion5": {"toleranciaGlucosa": "No realizada","toleranciaGlucosaRealizada": "","vitaminaD": "","vitaminaDRealizada": "","inmunoglobulina": "Realizada","inmunoglobulinaRealizada": "&lt; 500"},"seccion6": {"actividadDeportiva": ""}}]}}, { upsert: true } );</v>
      </c>
    </row>
    <row r="2384" spans="1:27" x14ac:dyDescent="0.3">
      <c r="A2384" t="s">
        <v>1486</v>
      </c>
      <c r="B2384">
        <v>1089</v>
      </c>
      <c r="C2384">
        <v>2016</v>
      </c>
      <c r="D2384" s="5">
        <v>42374</v>
      </c>
      <c r="E2384" s="5" t="str">
        <f t="shared" si="222"/>
        <v>2016-1-5</v>
      </c>
      <c r="F2384" t="s">
        <v>444</v>
      </c>
      <c r="G2384" t="s">
        <v>35</v>
      </c>
      <c r="P2384" t="s">
        <v>118</v>
      </c>
      <c r="Q2384" t="s">
        <v>256</v>
      </c>
      <c r="R2384" t="s">
        <v>256</v>
      </c>
      <c r="S2384" t="s">
        <v>256</v>
      </c>
      <c r="T2384" t="s">
        <v>256</v>
      </c>
      <c r="U2384" t="s">
        <v>256</v>
      </c>
      <c r="V2384" t="s">
        <v>256</v>
      </c>
      <c r="W2384" t="str">
        <f t="shared" si="223"/>
        <v>db.pacientes.updateOne({"_id":ObjectId('61e34254ec4ec02e84f5df14')},{ $set: { "seguimientos": [{"id": "2016","seccion1": {"fechaSeguimiento": "2016-1-5","institucion": "Clinica San Lucas",</v>
      </c>
      <c r="X2384" t="str">
        <f t="shared" si="224"/>
        <v>"fallecimiento": "No","fechaFallecimiento": "","causaFallecimiento": "","nivelEducativo": "","actividadLaboral": "","coberturaSocial": "","tratamientoAntibioticoHospitalizado": "","embarazo": ""},</v>
      </c>
      <c r="Y2384" t="str">
        <f t="shared" si="225"/>
        <v>"seccion4": {"cultivos": ""},"seccion5": {"toleranciaGlucosa": "No realizada","toleranciaGlucosaRealizada": "","vitaminaD": "","vitaminaDRealizada": "","inmunoglobulina": "",</v>
      </c>
      <c r="Z2384" t="str">
        <f t="shared" si="226"/>
        <v>"inmunoglobulinaRealizada": ""},"seccion6": {"actividadDeportiva": ""}}]}}, { upsert: true } );</v>
      </c>
      <c r="AA2384" t="str">
        <f t="shared" si="227"/>
        <v>db.pacientes.updateOne({"_id":ObjectId('61e34254ec4ec02e84f5df14')},{ $set: { "seguimientos": [{"id": "2016","seccion1": {"fechaSeguimiento": "2016-1-5","institucion": "Clinica San Lucas","fallecimiento": "No","fechaFallecimiento": "","causaFallecimiento": "","nivelEducativo": "","actividadLaboral": "","coberturaSocial": "","tratamientoAntibioticoHospitalizado": "","embarazo": ""},"seccion4":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2385" spans="1:27" x14ac:dyDescent="0.3">
      <c r="A2385" t="s">
        <v>1488</v>
      </c>
      <c r="B2385">
        <v>1091</v>
      </c>
      <c r="C2385">
        <v>2014</v>
      </c>
      <c r="D2385" s="5">
        <v>41766</v>
      </c>
      <c r="E2385" s="5" t="str">
        <f t="shared" si="222"/>
        <v>2014-5-7</v>
      </c>
      <c r="F2385" t="s">
        <v>411</v>
      </c>
      <c r="G2385" t="s">
        <v>35</v>
      </c>
      <c r="L2385" t="s">
        <v>35</v>
      </c>
      <c r="O2385" t="s">
        <v>49</v>
      </c>
      <c r="P2385" t="s">
        <v>118</v>
      </c>
      <c r="Q2385" t="s">
        <v>256</v>
      </c>
      <c r="R2385" t="s">
        <v>256</v>
      </c>
      <c r="S2385" t="s">
        <v>256</v>
      </c>
      <c r="T2385" t="s">
        <v>261</v>
      </c>
      <c r="U2385" t="s">
        <v>40</v>
      </c>
      <c r="V2385" t="s">
        <v>256</v>
      </c>
      <c r="W2385" t="str">
        <f t="shared" si="223"/>
        <v>db.pacientes.updateOne({"_id":ObjectId('61e34254ec4ec02e84f5df16')},{ $set: { "seguimientos": [{"id": "2014","seccion1": {"fechaSeguimiento": "2014-5-7","institucion": "Hospital Victor J Vilela",</v>
      </c>
      <c r="X2385" t="str">
        <f t="shared" si="224"/>
        <v>"fallecimiento": "No","fechaFallecimiento": "","causaFallecimiento": "","nivelEducativo": "","actividadLaboral": "","coberturaSocial": "No","tratamientoAntibioticoHospitalizado": "","embarazo": ""},</v>
      </c>
      <c r="Y2385" t="str">
        <f t="shared" si="225"/>
        <v>"seccion4": {"cultivos": "4"},"seccion5": {"toleranciaGlucosa": "No realizada","toleranciaGlucosaRealizada": "","vitaminaD": "","vitaminaDRealizada": "","inmunoglobulina": "Realizada",</v>
      </c>
      <c r="Z2385" t="str">
        <f t="shared" si="226"/>
        <v>"inmunoglobulinaRealizada": "&lt; 500"},"seccion6": {"actividadDeportiva": ""}}]}}, { upsert: true } );</v>
      </c>
      <c r="AA2385" t="str">
        <f t="shared" si="227"/>
        <v>db.pacientes.updateOne({"_id":ObjectId('61e34254ec4ec02e84f5df16')},{ $set: { "seguimientos": [{"id": "2014","seccion1": {"fechaSeguimiento": "2014-5-7","institucion": "Hospital Victor J Vilela","fallecimiento": "No","fechaFallecimiento": "","causaFallecimiento": "","nivelEducativo": "","actividadLaboral": "","coberturaSocial": "No","tratamientoAntibioticoHospitalizado": "","embarazo": ""},"seccion4": {"cultivos": "4"},"seccion5": {"toleranciaGlucosa": "No realizada","toleranciaGlucosaRealizada": "","vitaminaD": "","vitaminaDRealizada": "","inmunoglobulina": "Realizada","inmunoglobulinaRealizada": "&lt; 500"},"seccion6": {"actividadDeportiva": ""}}]}}, { upsert: true } );</v>
      </c>
    </row>
    <row r="2386" spans="1:27" x14ac:dyDescent="0.3">
      <c r="A2386" t="s">
        <v>1489</v>
      </c>
      <c r="B2386">
        <v>1092</v>
      </c>
      <c r="C2386">
        <v>2013</v>
      </c>
      <c r="D2386" s="5">
        <v>41466</v>
      </c>
      <c r="E2386" s="5" t="str">
        <f t="shared" si="222"/>
        <v>2013-7-11</v>
      </c>
      <c r="F2386" t="s">
        <v>411</v>
      </c>
      <c r="G2386" t="s">
        <v>35</v>
      </c>
      <c r="J2386" t="s">
        <v>38</v>
      </c>
      <c r="L2386" t="s">
        <v>35</v>
      </c>
      <c r="O2386" t="s">
        <v>46</v>
      </c>
      <c r="P2386" t="s">
        <v>118</v>
      </c>
      <c r="Q2386" t="s">
        <v>256</v>
      </c>
      <c r="R2386" t="s">
        <v>256</v>
      </c>
      <c r="S2386" t="s">
        <v>256</v>
      </c>
      <c r="T2386" t="s">
        <v>261</v>
      </c>
      <c r="U2386" t="s">
        <v>89</v>
      </c>
      <c r="V2386" t="s">
        <v>256</v>
      </c>
      <c r="W2386" t="str">
        <f t="shared" si="223"/>
        <v>db.pacientes.updateOne({"_id":ObjectId('61e34254ec4ec02e84f5df17')},{ $set: { "seguimientos": [{"id": "2013","seccion1": {"fechaSeguimiento": "2013-7-11","institucion": "Hospital Victor J Vilela",</v>
      </c>
      <c r="X2386" t="str">
        <f t="shared" si="224"/>
        <v>"fallecimiento": "No","fechaFallecimiento": "","causaFallecimiento": "","nivelEducativo": "Primaria incompleta","actividadLaboral": "","coberturaSocial": "No","tratamientoAntibioticoHospitalizado": "","embarazo": ""},</v>
      </c>
      <c r="Y2386" t="str">
        <f t="shared" si="225"/>
        <v>"seccion4": {"cultivos": "3"},"seccion5": {"toleranciaGlucosa": "No realizada","toleranciaGlucosaRealizada": "","vitaminaD": "","vitaminaDRealizada": "","inmunoglobulina": "Realizada",</v>
      </c>
      <c r="Z2386" t="str">
        <f t="shared" si="226"/>
        <v>"inmunoglobulinaRealizada": "&gt; 1.000"},"seccion6": {"actividadDeportiva": ""}}]}}, { upsert: true } );</v>
      </c>
      <c r="AA2386" t="str">
        <f t="shared" si="227"/>
        <v>db.pacientes.updateOne({"_id":ObjectId('61e34254ec4ec02e84f5df17')},{ $set: { "seguimientos": [{"id": "2013","seccion1": {"fechaSeguimiento": "2013-7-11","institucion": "Hospital Victor J Vilela","fallecimiento": "No","fechaFallecimiento": "","causaFallecimiento": "","nivelEducativo": "Primaria incompleta","actividadLaboral": "","coberturaSocial": "No","tratamientoAntibioticoHospitalizado": "","embarazo": ""},"seccion4": {"cultivos": "3"},"seccion5": {"toleranciaGlucosa": "No realizada","toleranciaGlucosaRealizada": "","vitaminaD": "","vitaminaDRealizada": "","inmunoglobulina": "Realizada","inmunoglobulinaRealizada": "&gt; 1.000"},"seccion6": {"actividadDeportiva": ""}}]}}, { upsert: true } );</v>
      </c>
    </row>
    <row r="2387" spans="1:27" x14ac:dyDescent="0.3">
      <c r="A2387" t="s">
        <v>1489</v>
      </c>
      <c r="B2387">
        <v>1092</v>
      </c>
      <c r="C2387">
        <v>2014</v>
      </c>
      <c r="D2387" s="5">
        <v>41985</v>
      </c>
      <c r="E2387" s="5" t="str">
        <f t="shared" si="222"/>
        <v>2014-12-12</v>
      </c>
      <c r="F2387" t="s">
        <v>411</v>
      </c>
      <c r="G2387" t="s">
        <v>35</v>
      </c>
      <c r="J2387" t="s">
        <v>38</v>
      </c>
      <c r="L2387" t="s">
        <v>35</v>
      </c>
      <c r="N2387" t="s">
        <v>35</v>
      </c>
      <c r="O2387" t="s">
        <v>48</v>
      </c>
      <c r="P2387" t="s">
        <v>118</v>
      </c>
      <c r="Q2387" t="s">
        <v>256</v>
      </c>
      <c r="R2387" t="s">
        <v>256</v>
      </c>
      <c r="S2387" t="s">
        <v>256</v>
      </c>
      <c r="T2387" t="s">
        <v>261</v>
      </c>
      <c r="U2387" t="s">
        <v>89</v>
      </c>
      <c r="V2387" t="s">
        <v>256</v>
      </c>
      <c r="W2387" t="str">
        <f t="shared" si="223"/>
        <v>db.pacientes.updateOne({"_id":ObjectId('61e34254ec4ec02e84f5df17')},{ $set: { "seguimientos": [{"id": "2014","seccion1": {"fechaSeguimiento": "2014-12-12","institucion": "Hospital Victor J Vilela",</v>
      </c>
      <c r="X2387" t="str">
        <f t="shared" si="224"/>
        <v>"fallecimiento": "No","fechaFallecimiento": "","causaFallecimiento": "","nivelEducativo": "Primaria incompleta","actividadLaboral": "","coberturaSocial": "No","tratamientoAntibioticoHospitalizado": "","embarazo": "No"},</v>
      </c>
      <c r="Y2387" t="str">
        <f t="shared" si="225"/>
        <v>"seccion4": {"cultivos": "5"},"seccion5": {"toleranciaGlucosa": "No realizada","toleranciaGlucosaRealizada": "","vitaminaD": "","vitaminaDRealizada": "","inmunoglobulina": "Realizada",</v>
      </c>
      <c r="Z2387" t="str">
        <f t="shared" si="226"/>
        <v>"inmunoglobulinaRealizada": "&gt; 1.000"},"seccion6": {"actividadDeportiva": ""}}]}}, { upsert: true } );</v>
      </c>
      <c r="AA2387" t="str">
        <f t="shared" si="227"/>
        <v>db.pacientes.updateOne({"_id":ObjectId('61e34254ec4ec02e84f5df17')},{ $set: { "seguimientos": [{"id": "2014","seccion1": {"fechaSeguimiento": "2014-12-12","institucion": "Hospital Victor J Vilela","fallecimiento": "No","fechaFallecimiento": "","causaFallecimiento": "","nivelEducativo": "Primaria incompleta","actividadLaboral": "","coberturaSocial": "No","tratamientoAntibioticoHospitalizado": "","embarazo": "No"},"seccion4": {"cultivos": "5"},"seccion5": {"toleranciaGlucosa": "No realizada","toleranciaGlucosaRealizada": "","vitaminaD": "","vitaminaDRealizada": "","inmunoglobulina": "Realizada","inmunoglobulinaRealizada": "&gt; 1.000"},"seccion6": {"actividadDeportiva": ""}}]}}, { upsert: true } );</v>
      </c>
    </row>
    <row r="2388" spans="1:27" x14ac:dyDescent="0.3">
      <c r="A2388" t="s">
        <v>1489</v>
      </c>
      <c r="B2388">
        <v>1092</v>
      </c>
      <c r="C2388">
        <v>2015</v>
      </c>
      <c r="D2388" s="5">
        <v>42040</v>
      </c>
      <c r="E2388" s="5" t="str">
        <f t="shared" si="222"/>
        <v>2015-2-5</v>
      </c>
      <c r="F2388" t="s">
        <v>411</v>
      </c>
      <c r="G2388" t="s">
        <v>35</v>
      </c>
      <c r="J2388" t="s">
        <v>38</v>
      </c>
      <c r="L2388" t="s">
        <v>35</v>
      </c>
      <c r="N2388" t="s">
        <v>35</v>
      </c>
      <c r="O2388" t="s">
        <v>37</v>
      </c>
      <c r="P2388" t="s">
        <v>118</v>
      </c>
      <c r="Q2388" t="s">
        <v>256</v>
      </c>
      <c r="R2388" t="s">
        <v>256</v>
      </c>
      <c r="S2388" t="s">
        <v>256</v>
      </c>
      <c r="T2388" t="s">
        <v>261</v>
      </c>
      <c r="U2388" t="s">
        <v>89</v>
      </c>
      <c r="V2388" t="s">
        <v>256</v>
      </c>
      <c r="W2388" t="str">
        <f t="shared" si="223"/>
        <v>db.pacientes.updateOne({"_id":ObjectId('61e34254ec4ec02e84f5df17')},{ $set: { "seguimientos": [{"id": "2015","seccion1": {"fechaSeguimiento": "2015-2-5","institucion": "Hospital Victor J Vilela",</v>
      </c>
      <c r="X2388" t="str">
        <f t="shared" si="224"/>
        <v>"fallecimiento": "No","fechaFallecimiento": "","causaFallecimiento": "","nivelEducativo": "Primaria incompleta","actividadLaboral": "","coberturaSocial": "No","tratamientoAntibioticoHospitalizado": "","embarazo": "No"},</v>
      </c>
      <c r="Y2388" t="str">
        <f t="shared" si="225"/>
        <v>"seccion4": {"cultivos": "2"},"seccion5": {"toleranciaGlucosa": "No realizada","toleranciaGlucosaRealizada": "","vitaminaD": "","vitaminaDRealizada": "","inmunoglobulina": "Realizada",</v>
      </c>
      <c r="Z2388" t="str">
        <f t="shared" si="226"/>
        <v>"inmunoglobulinaRealizada": "&gt; 1.000"},"seccion6": {"actividadDeportiva": ""}}]}}, { upsert: true } );</v>
      </c>
      <c r="AA2388" t="str">
        <f t="shared" si="227"/>
        <v>db.pacientes.updateOne({"_id":ObjectId('61e34254ec4ec02e84f5df17')},{ $set: { "seguimientos": [{"id": "2015","seccion1": {"fechaSeguimiento": "2015-2-5","institucion": "Hospital Victor J Vilela","fallecimiento": "No","fechaFallecimiento": "","causaFallecimiento": "","nivelEducativo": "Primaria incompleta","actividadLaboral": "","coberturaSocial": "No","tratamientoAntibioticoHospitalizado": "","embarazo": "No"},"seccion4": {"cultivos": "2"},"seccion5": {"toleranciaGlucosa": "No realizada","toleranciaGlucosaRealizada": "","vitaminaD": "","vitaminaDRealizada": "","inmunoglobulina": "Realizada","inmunoglobulinaRealizada": "&gt; 1.000"},"seccion6": {"actividadDeportiva": ""}}]}}, { upsert: true } );</v>
      </c>
    </row>
    <row r="2389" spans="1:27" x14ac:dyDescent="0.3">
      <c r="A2389" t="s">
        <v>1489</v>
      </c>
      <c r="B2389">
        <v>1092</v>
      </c>
      <c r="C2389">
        <v>2016</v>
      </c>
      <c r="D2389" s="5">
        <v>42506</v>
      </c>
      <c r="E2389" s="5" t="str">
        <f t="shared" si="222"/>
        <v>2016-5-16</v>
      </c>
      <c r="F2389" t="s">
        <v>411</v>
      </c>
      <c r="G2389" t="s">
        <v>35</v>
      </c>
      <c r="L2389" t="s">
        <v>35</v>
      </c>
      <c r="N2389" t="s">
        <v>35</v>
      </c>
      <c r="O2389" t="s">
        <v>49</v>
      </c>
      <c r="P2389" t="s">
        <v>118</v>
      </c>
      <c r="Q2389" t="s">
        <v>256</v>
      </c>
      <c r="R2389" t="s">
        <v>118</v>
      </c>
      <c r="S2389" t="s">
        <v>256</v>
      </c>
      <c r="T2389" t="s">
        <v>118</v>
      </c>
      <c r="U2389" t="s">
        <v>256</v>
      </c>
      <c r="V2389" t="s">
        <v>281</v>
      </c>
      <c r="W2389" t="str">
        <f t="shared" si="223"/>
        <v>db.pacientes.updateOne({"_id":ObjectId('61e34254ec4ec02e84f5df17')},{ $set: { "seguimientos": [{"id": "2016","seccion1": {"fechaSeguimiento": "2016-5-16","institucion": "Hospital Victor J Vilela",</v>
      </c>
      <c r="X2389" t="str">
        <f t="shared" si="224"/>
        <v>"fallecimiento": "No","fechaFallecimiento": "","causaFallecimiento": "","nivelEducativo": "","actividadLaboral": "","coberturaSocial": "No","tratamientoAntibioticoHospitalizado": "","embarazo": "No"},</v>
      </c>
      <c r="Y2389" t="str">
        <f t="shared" si="225"/>
        <v>"seccion4": {"cultivos": "4"},"seccion5": {"toleranciaGlucosa": "No realizada","toleranciaGlucosaRealizada": "","vitaminaD": "No realizada","vitaminaDRealizada": "","inmunoglobulina": "No realizada",</v>
      </c>
      <c r="Z2389" t="str">
        <f t="shared" si="226"/>
        <v>"inmunoglobulinaRealizada": ""},"seccion6": {"actividadDeportiva": "Sí"}}]}}, { upsert: true } );</v>
      </c>
      <c r="AA2389" t="str">
        <f t="shared" si="227"/>
        <v>db.pacientes.updateOne({"_id":ObjectId('61e34254ec4ec02e84f5df17')},{ $set: { "seguimientos": [{"id": "2016","seccion1": {"fechaSeguimiento": "2016-5-16","institucion": "Hospital Victor J Vilela","fallecimiento": "No","fechaFallecimiento": "","causaFallecimiento": "","nivelEducativo": "","actividadLaboral": "","coberturaSocial": "No","tratamientoAntibioticoHospitalizado": "","embarazo": "No"},"seccion4": {"cultivos": "4"},"seccion5": {"toleranciaGlucosa": "No realizada","toleranciaGlucosaRealizada": "","vitaminaD": "No realizada","vitaminaDRealizada": "","inmunoglobulina": "No realizada","inmunoglobulinaRealizada": ""},"seccion6": {"actividadDeportiva": "Sí"}}]}}, { upsert: true } );</v>
      </c>
    </row>
    <row r="2390" spans="1:27" x14ac:dyDescent="0.3">
      <c r="A2390" t="s">
        <v>1490</v>
      </c>
      <c r="B2390">
        <v>1093</v>
      </c>
      <c r="C2390">
        <v>2014</v>
      </c>
      <c r="D2390" s="5">
        <v>41976</v>
      </c>
      <c r="E2390" s="5" t="str">
        <f t="shared" si="222"/>
        <v>2014-12-3</v>
      </c>
      <c r="F2390" t="s">
        <v>361</v>
      </c>
      <c r="G2390" t="s">
        <v>35</v>
      </c>
      <c r="L2390" t="s">
        <v>281</v>
      </c>
      <c r="N2390" t="s">
        <v>35</v>
      </c>
      <c r="P2390" t="s">
        <v>118</v>
      </c>
      <c r="Q2390" t="s">
        <v>256</v>
      </c>
      <c r="R2390" t="s">
        <v>256</v>
      </c>
      <c r="S2390" t="s">
        <v>256</v>
      </c>
      <c r="T2390" t="s">
        <v>256</v>
      </c>
      <c r="U2390" t="s">
        <v>256</v>
      </c>
      <c r="V2390" t="s">
        <v>256</v>
      </c>
      <c r="W2390" t="str">
        <f t="shared" si="223"/>
        <v>db.pacientes.updateOne({"_id":ObjectId('61e34254ec4ec02e84f5df18')},{ $set: { "seguimientos": [{"id": "2014","seccion1": {"fechaSeguimiento": "2014-12-3","institucion": "Clínica y Maternidad del Sol",</v>
      </c>
      <c r="X2390" t="str">
        <f t="shared" si="224"/>
        <v>"fallecimiento": "No","fechaFallecimiento": "","causaFallecimiento": "","nivelEducativo": "","actividadLaboral": "","coberturaSocial": "Sí","tratamientoAntibioticoHospitalizado": "","embarazo": "No"},</v>
      </c>
      <c r="Y2390" t="str">
        <f t="shared" si="225"/>
        <v>"seccion4": {"cultivos": ""},"seccion5": {"toleranciaGlucosa": "No realizada","toleranciaGlucosaRealizada": "","vitaminaD": "","vitaminaDRealizada": "","inmunoglobulina": "",</v>
      </c>
      <c r="Z2390" t="str">
        <f t="shared" si="226"/>
        <v>"inmunoglobulinaRealizada": ""},"seccion6": {"actividadDeportiva": ""}}]}}, { upsert: true } );</v>
      </c>
      <c r="AA2390" t="str">
        <f t="shared" si="227"/>
        <v>db.pacientes.updateOne({"_id":ObjectId('61e34254ec4ec02e84f5df18')},{ $set: { "seguimientos": [{"id": "2014","seccion1": {"fechaSeguimiento": "2014-12-3","institucion": "Clínica y Maternidad del Sol","fallecimiento": "No","fechaFallecimiento": "","causaFallecimiento": "","nivelEducativo": "","actividadLaboral": "","coberturaSocial": "Sí","tratamientoAntibioticoHospitalizado": "","embarazo": "No"},"seccion4":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2391" spans="1:27" x14ac:dyDescent="0.3">
      <c r="A2391" t="s">
        <v>1490</v>
      </c>
      <c r="B2391">
        <v>1093</v>
      </c>
      <c r="C2391">
        <v>2015</v>
      </c>
      <c r="D2391" s="5">
        <v>42312</v>
      </c>
      <c r="E2391" s="5" t="str">
        <f t="shared" si="222"/>
        <v>2015-11-4</v>
      </c>
      <c r="F2391" t="s">
        <v>361</v>
      </c>
      <c r="G2391" t="s">
        <v>35</v>
      </c>
      <c r="L2391" t="s">
        <v>281</v>
      </c>
      <c r="N2391" t="s">
        <v>35</v>
      </c>
      <c r="O2391" t="s">
        <v>37</v>
      </c>
      <c r="P2391" t="s">
        <v>118</v>
      </c>
      <c r="Q2391" t="s">
        <v>256</v>
      </c>
      <c r="R2391" t="s">
        <v>256</v>
      </c>
      <c r="S2391" t="s">
        <v>256</v>
      </c>
      <c r="T2391" t="s">
        <v>256</v>
      </c>
      <c r="U2391" t="s">
        <v>256</v>
      </c>
      <c r="V2391" t="s">
        <v>256</v>
      </c>
      <c r="W2391" t="str">
        <f t="shared" si="223"/>
        <v>db.pacientes.updateOne({"_id":ObjectId('61e34254ec4ec02e84f5df18')},{ $set: { "seguimientos": [{"id": "2015","seccion1": {"fechaSeguimiento": "2015-11-4","institucion": "Clínica y Maternidad del Sol",</v>
      </c>
      <c r="X2391" t="str">
        <f t="shared" si="224"/>
        <v>"fallecimiento": "No","fechaFallecimiento": "","causaFallecimiento": "","nivelEducativo": "","actividadLaboral": "","coberturaSocial": "Sí","tratamientoAntibioticoHospitalizado": "","embarazo": "No"},</v>
      </c>
      <c r="Y2391" t="str">
        <f t="shared" si="225"/>
        <v>"seccion4": {"cultivos": "2"},"seccion5": {"toleranciaGlucosa": "No realizada","toleranciaGlucosaRealizada": "","vitaminaD": "","vitaminaDRealizada": "","inmunoglobulina": "",</v>
      </c>
      <c r="Z2391" t="str">
        <f t="shared" si="226"/>
        <v>"inmunoglobulinaRealizada": ""},"seccion6": {"actividadDeportiva": ""}}]}}, { upsert: true } );</v>
      </c>
      <c r="AA2391" t="str">
        <f t="shared" si="227"/>
        <v>db.pacientes.updateOne({"_id":ObjectId('61e34254ec4ec02e84f5df18')},{ $set: { "seguimientos": [{"id": "2015","seccion1": {"fechaSeguimiento": "2015-11-4","institucion": "Clínica y Maternidad del Sol","fallecimiento": "No","fechaFallecimiento": "","causaFallecimiento": "","nivelEducativo": "","actividadLaboral": "","coberturaSocial": "Sí","tratamientoAntibioticoHospitalizado": "","embarazo": "No"},"seccion4": {"cultivos": "2"},"seccion5":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2392" spans="1:27" x14ac:dyDescent="0.3">
      <c r="A2392" t="s">
        <v>1490</v>
      </c>
      <c r="B2392">
        <v>1093</v>
      </c>
      <c r="C2392">
        <v>2016</v>
      </c>
      <c r="D2392" s="5">
        <v>42732</v>
      </c>
      <c r="E2392" s="5" t="str">
        <f t="shared" si="222"/>
        <v>2016-12-28</v>
      </c>
      <c r="F2392" t="s">
        <v>361</v>
      </c>
      <c r="G2392" t="s">
        <v>35</v>
      </c>
      <c r="L2392" t="s">
        <v>281</v>
      </c>
      <c r="N2392" t="s">
        <v>35</v>
      </c>
      <c r="O2392" t="s">
        <v>46</v>
      </c>
      <c r="P2392" t="s">
        <v>118</v>
      </c>
      <c r="Q2392" t="s">
        <v>256</v>
      </c>
      <c r="R2392" t="s">
        <v>256</v>
      </c>
      <c r="S2392" t="s">
        <v>256</v>
      </c>
      <c r="T2392" t="s">
        <v>256</v>
      </c>
      <c r="U2392" t="s">
        <v>256</v>
      </c>
      <c r="V2392" t="s">
        <v>256</v>
      </c>
      <c r="W2392" t="str">
        <f t="shared" si="223"/>
        <v>db.pacientes.updateOne({"_id":ObjectId('61e34254ec4ec02e84f5df18')},{ $set: { "seguimientos": [{"id": "2016","seccion1": {"fechaSeguimiento": "2016-12-28","institucion": "Clínica y Maternidad del Sol",</v>
      </c>
      <c r="X2392" t="str">
        <f t="shared" si="224"/>
        <v>"fallecimiento": "No","fechaFallecimiento": "","causaFallecimiento": "","nivelEducativo": "","actividadLaboral": "","coberturaSocial": "Sí","tratamientoAntibioticoHospitalizado": "","embarazo": "No"},</v>
      </c>
      <c r="Y2392" t="str">
        <f t="shared" si="225"/>
        <v>"seccion4": {"cultivos": "3"},"seccion5": {"toleranciaGlucosa": "No realizada","toleranciaGlucosaRealizada": "","vitaminaD": "","vitaminaDRealizada": "","inmunoglobulina": "",</v>
      </c>
      <c r="Z2392" t="str">
        <f t="shared" si="226"/>
        <v>"inmunoglobulinaRealizada": ""},"seccion6": {"actividadDeportiva": ""}}]}}, { upsert: true } );</v>
      </c>
      <c r="AA2392" t="str">
        <f t="shared" si="227"/>
        <v>db.pacientes.updateOne({"_id":ObjectId('61e34254ec4ec02e84f5df18')},{ $set: { "seguimientos": [{"id": "2016","seccion1": {"fechaSeguimiento": "2016-12-28","institucion": "Clínica y Maternidad del Sol","fallecimiento": "No","fechaFallecimiento": "","causaFallecimiento": "","nivelEducativo": "","actividadLaboral": "","coberturaSocial": "Sí","tratamientoAntibioticoHospitalizado": "","embarazo": "No"},"seccion4": {"cultivos": "3"},"seccion5":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2393" spans="1:27" x14ac:dyDescent="0.3">
      <c r="A2393" t="s">
        <v>1490</v>
      </c>
      <c r="B2393">
        <v>1093</v>
      </c>
      <c r="C2393">
        <v>2017</v>
      </c>
      <c r="D2393" s="5">
        <v>43012</v>
      </c>
      <c r="E2393" s="5" t="str">
        <f t="shared" si="222"/>
        <v>2017-10-4</v>
      </c>
      <c r="F2393" t="s">
        <v>361</v>
      </c>
      <c r="G2393" t="s">
        <v>35</v>
      </c>
      <c r="L2393" t="s">
        <v>281</v>
      </c>
      <c r="N2393" t="s">
        <v>35</v>
      </c>
      <c r="O2393" t="s">
        <v>37</v>
      </c>
      <c r="P2393" t="s">
        <v>118</v>
      </c>
      <c r="Q2393" t="s">
        <v>256</v>
      </c>
      <c r="R2393" t="s">
        <v>118</v>
      </c>
      <c r="S2393" t="s">
        <v>256</v>
      </c>
      <c r="T2393" t="s">
        <v>118</v>
      </c>
      <c r="U2393" t="s">
        <v>256</v>
      </c>
      <c r="V2393" t="s">
        <v>281</v>
      </c>
      <c r="W2393" t="str">
        <f t="shared" si="223"/>
        <v>db.pacientes.updateOne({"_id":ObjectId('61e34254ec4ec02e84f5df18')},{ $set: { "seguimientos": [{"id": "2017","seccion1": {"fechaSeguimiento": "2017-10-4","institucion": "Clínica y Maternidad del Sol",</v>
      </c>
      <c r="X2393" t="str">
        <f t="shared" si="224"/>
        <v>"fallecimiento": "No","fechaFallecimiento": "","causaFallecimiento": "","nivelEducativo": "","actividadLaboral": "","coberturaSocial": "Sí","tratamientoAntibioticoHospitalizado": "","embarazo": "No"},</v>
      </c>
      <c r="Y2393" t="str">
        <f t="shared" si="225"/>
        <v>"seccion4": {"cultivos": "2"},"seccion5": {"toleranciaGlucosa": "No realizada","toleranciaGlucosaRealizada": "","vitaminaD": "No realizada","vitaminaDRealizada": "","inmunoglobulina": "No realizada",</v>
      </c>
      <c r="Z2393" t="str">
        <f t="shared" si="226"/>
        <v>"inmunoglobulinaRealizada": ""},"seccion6": {"actividadDeportiva": "Sí"}}]}}, { upsert: true } );</v>
      </c>
      <c r="AA2393" t="str">
        <f t="shared" si="227"/>
        <v>db.pacientes.updateOne({"_id":ObjectId('61e34254ec4ec02e84f5df18')},{ $set: { "seguimientos": [{"id": "2017","seccion1": {"fechaSeguimiento": "2017-10-4","institucion": "Clínica y Maternidad del Sol","fallecimiento": "No","fechaFallecimiento": "","causaFallecimiento": "","nivelEducativo": "","actividadLaboral": "","coberturaSocial": "Sí","tratamientoAntibioticoHospitalizado": "","embarazo": "No"},"seccion4": {"cultivos": "2"},"seccion5": {"toleranciaGlucosa": "No realizada","toleranciaGlucosaRealizada": "","vitaminaD": "No realizada","vitaminaDRealizada": "","inmunoglobulina": "No realizada","inmunoglobulinaRealizada": ""},"seccion6": {"actividadDeportiva": "Sí"}}]}}, { upsert: true } );</v>
      </c>
    </row>
    <row r="2394" spans="1:27" x14ac:dyDescent="0.3">
      <c r="A2394" t="s">
        <v>1490</v>
      </c>
      <c r="B2394">
        <v>1093</v>
      </c>
      <c r="C2394">
        <v>2018</v>
      </c>
      <c r="D2394" s="5">
        <v>43425</v>
      </c>
      <c r="E2394" s="5" t="str">
        <f t="shared" si="222"/>
        <v>2018-11-21</v>
      </c>
      <c r="F2394" t="s">
        <v>361</v>
      </c>
      <c r="G2394" t="s">
        <v>35</v>
      </c>
      <c r="O2394" t="s">
        <v>45</v>
      </c>
      <c r="P2394" t="s">
        <v>118</v>
      </c>
      <c r="Q2394" t="s">
        <v>256</v>
      </c>
      <c r="R2394" t="s">
        <v>261</v>
      </c>
      <c r="S2394" t="s">
        <v>34</v>
      </c>
      <c r="T2394" t="s">
        <v>261</v>
      </c>
      <c r="U2394" t="s">
        <v>34</v>
      </c>
      <c r="V2394" t="s">
        <v>256</v>
      </c>
      <c r="W2394" t="str">
        <f t="shared" si="223"/>
        <v>db.pacientes.updateOne({"_id":ObjectId('61e34254ec4ec02e84f5df18')},{ $set: { "seguimientos": [{"id": "2018","seccion1": {"fechaSeguimiento": "2018-11-21","institucion": "Clínica y Maternidad del Sol",</v>
      </c>
      <c r="X2394" t="str">
        <f t="shared" si="224"/>
        <v>"fallecimiento": "No","fechaFallecimiento": "","causaFallecimiento": "","nivelEducativo": "","actividadLaboral": "","coberturaSocial": "","tratamientoAntibioticoHospitalizado": "","embarazo": ""},</v>
      </c>
      <c r="Y2394" t="str">
        <f t="shared" si="225"/>
        <v>"seccion4": {"cultivos": "1"},"seccion5": {"toleranciaGlucosa": "No realizada","toleranciaGlucosaRealizada": "","vitaminaD": "Realizada","vitaminaDRealizada": "Normal","inmunoglobulina": "Realizada",</v>
      </c>
      <c r="Z2394" t="str">
        <f t="shared" si="226"/>
        <v>"inmunoglobulinaRealizada": "Normal"},"seccion6": {"actividadDeportiva": ""}}]}}, { upsert: true } );</v>
      </c>
      <c r="AA2394" t="str">
        <f t="shared" si="227"/>
        <v>db.pacientes.updateOne({"_id":ObjectId('61e34254ec4ec02e84f5df18')},{ $set: { "seguimientos": [{"id": "2018","seccion1": {"fechaSeguimiento": "2018-11-21","institucion": "Clínica y Maternidad del Sol","fallecimiento": "No","fechaFallecimiento": "","causaFallecimiento": "","nivelEducativo": "","actividadLaboral": "","coberturaSocial": "","tratamientoAntibioticoHospitalizado": "","embarazo": ""},"seccion4": {"cultivos": "1"},"seccion5": {"toleranciaGlucosa": "No realizada","toleranciaGlucosaRealizada": "","vitaminaD": "Realizada","vitaminaDRealizada": "Normal","inmunoglobulina": "Realizada","inmunoglobulinaRealizada": "Normal"},"seccion6": {"actividadDeportiva": ""}}]}}, { upsert: true } );</v>
      </c>
    </row>
    <row r="2395" spans="1:27" x14ac:dyDescent="0.3">
      <c r="A2395" t="s">
        <v>1491</v>
      </c>
      <c r="B2395">
        <v>1094</v>
      </c>
      <c r="C2395">
        <v>2014</v>
      </c>
      <c r="D2395" s="5">
        <v>41976</v>
      </c>
      <c r="E2395" s="5" t="str">
        <f t="shared" si="222"/>
        <v>2014-12-3</v>
      </c>
      <c r="F2395" t="s">
        <v>361</v>
      </c>
      <c r="G2395" t="s">
        <v>35</v>
      </c>
      <c r="L2395" t="s">
        <v>281</v>
      </c>
      <c r="N2395" t="s">
        <v>35</v>
      </c>
      <c r="P2395" t="s">
        <v>118</v>
      </c>
      <c r="Q2395" t="s">
        <v>256</v>
      </c>
      <c r="R2395" t="s">
        <v>256</v>
      </c>
      <c r="S2395" t="s">
        <v>256</v>
      </c>
      <c r="T2395" t="s">
        <v>256</v>
      </c>
      <c r="U2395" t="s">
        <v>256</v>
      </c>
      <c r="V2395" t="s">
        <v>256</v>
      </c>
      <c r="W2395" t="str">
        <f t="shared" si="223"/>
        <v>db.pacientes.updateOne({"_id":ObjectId('61e34254ec4ec02e84f5df19')},{ $set: { "seguimientos": [{"id": "2014","seccion1": {"fechaSeguimiento": "2014-12-3","institucion": "Clínica y Maternidad del Sol",</v>
      </c>
      <c r="X2395" t="str">
        <f t="shared" si="224"/>
        <v>"fallecimiento": "No","fechaFallecimiento": "","causaFallecimiento": "","nivelEducativo": "","actividadLaboral": "","coberturaSocial": "Sí","tratamientoAntibioticoHospitalizado": "","embarazo": "No"},</v>
      </c>
      <c r="Y2395" t="str">
        <f t="shared" si="225"/>
        <v>"seccion4": {"cultivos": ""},"seccion5": {"toleranciaGlucosa": "No realizada","toleranciaGlucosaRealizada": "","vitaminaD": "","vitaminaDRealizada": "","inmunoglobulina": "",</v>
      </c>
      <c r="Z2395" t="str">
        <f t="shared" si="226"/>
        <v>"inmunoglobulinaRealizada": ""},"seccion6": {"actividadDeportiva": ""}}]}}, { upsert: true } );</v>
      </c>
      <c r="AA2395" t="str">
        <f t="shared" si="227"/>
        <v>db.pacientes.updateOne({"_id":ObjectId('61e34254ec4ec02e84f5df19')},{ $set: { "seguimientos": [{"id": "2014","seccion1": {"fechaSeguimiento": "2014-12-3","institucion": "Clínica y Maternidad del Sol","fallecimiento": "No","fechaFallecimiento": "","causaFallecimiento": "","nivelEducativo": "","actividadLaboral": "","coberturaSocial": "Sí","tratamientoAntibioticoHospitalizado": "","embarazo": "No"},"seccion4":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2396" spans="1:27" x14ac:dyDescent="0.3">
      <c r="A2396" t="s">
        <v>1492</v>
      </c>
      <c r="B2396">
        <v>1095</v>
      </c>
      <c r="C2396">
        <v>2014</v>
      </c>
      <c r="D2396" s="5">
        <v>41990</v>
      </c>
      <c r="E2396" s="5" t="str">
        <f t="shared" si="222"/>
        <v>2014-12-17</v>
      </c>
      <c r="F2396" t="s">
        <v>361</v>
      </c>
      <c r="G2396" t="s">
        <v>35</v>
      </c>
      <c r="L2396" t="s">
        <v>281</v>
      </c>
      <c r="N2396" t="s">
        <v>35</v>
      </c>
      <c r="P2396" t="s">
        <v>118</v>
      </c>
      <c r="Q2396" t="s">
        <v>256</v>
      </c>
      <c r="R2396" t="s">
        <v>256</v>
      </c>
      <c r="S2396" t="s">
        <v>256</v>
      </c>
      <c r="T2396" t="s">
        <v>256</v>
      </c>
      <c r="U2396" t="s">
        <v>256</v>
      </c>
      <c r="V2396" t="s">
        <v>256</v>
      </c>
      <c r="W2396" t="str">
        <f t="shared" si="223"/>
        <v>db.pacientes.updateOne({"_id":ObjectId('61e34254ec4ec02e84f5df1a')},{ $set: { "seguimientos": [{"id": "2014","seccion1": {"fechaSeguimiento": "2014-12-17","institucion": "Clínica y Maternidad del Sol",</v>
      </c>
      <c r="X2396" t="str">
        <f t="shared" si="224"/>
        <v>"fallecimiento": "No","fechaFallecimiento": "","causaFallecimiento": "","nivelEducativo": "","actividadLaboral": "","coberturaSocial": "Sí","tratamientoAntibioticoHospitalizado": "","embarazo": "No"},</v>
      </c>
      <c r="Y2396" t="str">
        <f t="shared" si="225"/>
        <v>"seccion4": {"cultivos": ""},"seccion5": {"toleranciaGlucosa": "No realizada","toleranciaGlucosaRealizada": "","vitaminaD": "","vitaminaDRealizada": "","inmunoglobulina": "",</v>
      </c>
      <c r="Z2396" t="str">
        <f t="shared" si="226"/>
        <v>"inmunoglobulinaRealizada": ""},"seccion6": {"actividadDeportiva": ""}}]}}, { upsert: true } );</v>
      </c>
      <c r="AA2396" t="str">
        <f t="shared" si="227"/>
        <v>db.pacientes.updateOne({"_id":ObjectId('61e34254ec4ec02e84f5df1a')},{ $set: { "seguimientos": [{"id": "2014","seccion1": {"fechaSeguimiento": "2014-12-17","institucion": "Clínica y Maternidad del Sol","fallecimiento": "No","fechaFallecimiento": "","causaFallecimiento": "","nivelEducativo": "","actividadLaboral": "","coberturaSocial": "Sí","tratamientoAntibioticoHospitalizado": "","embarazo": "No"},"seccion4":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2397" spans="1:27" x14ac:dyDescent="0.3">
      <c r="A2397" t="s">
        <v>1492</v>
      </c>
      <c r="B2397">
        <v>1095</v>
      </c>
      <c r="C2397">
        <v>2015</v>
      </c>
      <c r="D2397" s="5">
        <v>42291</v>
      </c>
      <c r="E2397" s="5" t="str">
        <f t="shared" si="222"/>
        <v>2015-10-14</v>
      </c>
      <c r="F2397" t="s">
        <v>361</v>
      </c>
      <c r="G2397" t="s">
        <v>35</v>
      </c>
      <c r="L2397" t="s">
        <v>281</v>
      </c>
      <c r="N2397" t="s">
        <v>35</v>
      </c>
      <c r="O2397" t="s">
        <v>46</v>
      </c>
      <c r="P2397" t="s">
        <v>118</v>
      </c>
      <c r="Q2397" t="s">
        <v>256</v>
      </c>
      <c r="R2397" t="s">
        <v>118</v>
      </c>
      <c r="S2397" t="s">
        <v>256</v>
      </c>
      <c r="T2397" t="s">
        <v>118</v>
      </c>
      <c r="U2397" t="s">
        <v>256</v>
      </c>
      <c r="V2397" t="s">
        <v>256</v>
      </c>
      <c r="W2397" t="str">
        <f t="shared" si="223"/>
        <v>db.pacientes.updateOne({"_id":ObjectId('61e34254ec4ec02e84f5df1a')},{ $set: { "seguimientos": [{"id": "2015","seccion1": {"fechaSeguimiento": "2015-10-14","institucion": "Clínica y Maternidad del Sol",</v>
      </c>
      <c r="X2397" t="str">
        <f t="shared" si="224"/>
        <v>"fallecimiento": "No","fechaFallecimiento": "","causaFallecimiento": "","nivelEducativo": "","actividadLaboral": "","coberturaSocial": "Sí","tratamientoAntibioticoHospitalizado": "","embarazo": "No"},</v>
      </c>
      <c r="Y2397" t="str">
        <f t="shared" si="225"/>
        <v>"seccion4": {"cultivos": "3"},"seccion5": {"toleranciaGlucosa": "No realizada","toleranciaGlucosaRealizada": "","vitaminaD": "No realizada","vitaminaDRealizada": "","inmunoglobulina": "No realizada",</v>
      </c>
      <c r="Z2397" t="str">
        <f t="shared" si="226"/>
        <v>"inmunoglobulinaRealizada": ""},"seccion6": {"actividadDeportiva": ""}}]}}, { upsert: true } );</v>
      </c>
      <c r="AA2397" t="str">
        <f t="shared" si="227"/>
        <v>db.pacientes.updateOne({"_id":ObjectId('61e34254ec4ec02e84f5df1a')},{ $set: { "seguimientos": [{"id": "2015","seccion1": {"fechaSeguimiento": "2015-10-14","institucion": "Clínica y Maternidad del Sol","fallecimiento": "No","fechaFallecimiento": "","causaFallecimiento": "","nivelEducativo": "","actividadLaboral": "","coberturaSocial": "Sí","tratamientoAntibioticoHospitalizado": "","embarazo": "No"},"seccion4": {"cultivos": "3"},"seccion5": {"toleranciaGlucosa": "No realizada","toleranciaGlucosaRealizada": "","vitaminaD": "No realizada","vitaminaDRealizada": "","inmunoglobulina": "No realizada","inmunoglobulinaRealizada": ""},"seccion6": {"actividadDeportiva": ""}}]}}, { upsert: true } );</v>
      </c>
    </row>
    <row r="2398" spans="1:27" x14ac:dyDescent="0.3">
      <c r="A2398" t="s">
        <v>1492</v>
      </c>
      <c r="B2398">
        <v>1095</v>
      </c>
      <c r="C2398">
        <v>2016</v>
      </c>
      <c r="D2398" s="5">
        <v>42676</v>
      </c>
      <c r="E2398" s="5" t="str">
        <f t="shared" si="222"/>
        <v>2016-11-2</v>
      </c>
      <c r="F2398" t="s">
        <v>361</v>
      </c>
      <c r="G2398" t="s">
        <v>35</v>
      </c>
      <c r="L2398" t="s">
        <v>281</v>
      </c>
      <c r="N2398" t="s">
        <v>35</v>
      </c>
      <c r="O2398" t="s">
        <v>49</v>
      </c>
      <c r="P2398" t="s">
        <v>118</v>
      </c>
      <c r="Q2398" t="s">
        <v>256</v>
      </c>
      <c r="R2398" t="s">
        <v>256</v>
      </c>
      <c r="S2398" t="s">
        <v>256</v>
      </c>
      <c r="T2398" t="s">
        <v>256</v>
      </c>
      <c r="U2398" t="s">
        <v>256</v>
      </c>
      <c r="V2398" t="s">
        <v>256</v>
      </c>
      <c r="W2398" t="str">
        <f t="shared" si="223"/>
        <v>db.pacientes.updateOne({"_id":ObjectId('61e34254ec4ec02e84f5df1a')},{ $set: { "seguimientos": [{"id": "2016","seccion1": {"fechaSeguimiento": "2016-11-2","institucion": "Clínica y Maternidad del Sol",</v>
      </c>
      <c r="X2398" t="str">
        <f t="shared" si="224"/>
        <v>"fallecimiento": "No","fechaFallecimiento": "","causaFallecimiento": "","nivelEducativo": "","actividadLaboral": "","coberturaSocial": "Sí","tratamientoAntibioticoHospitalizado": "","embarazo": "No"},</v>
      </c>
      <c r="Y2398" t="str">
        <f t="shared" si="225"/>
        <v>"seccion4": {"cultivos": "4"},"seccion5": {"toleranciaGlucosa": "No realizada","toleranciaGlucosaRealizada": "","vitaminaD": "","vitaminaDRealizada": "","inmunoglobulina": "",</v>
      </c>
      <c r="Z2398" t="str">
        <f t="shared" si="226"/>
        <v>"inmunoglobulinaRealizada": ""},"seccion6": {"actividadDeportiva": ""}}]}}, { upsert: true } );</v>
      </c>
      <c r="AA2398" t="str">
        <f t="shared" si="227"/>
        <v>db.pacientes.updateOne({"_id":ObjectId('61e34254ec4ec02e84f5df1a')},{ $set: { "seguimientos": [{"id": "2016","seccion1": {"fechaSeguimiento": "2016-11-2","institucion": "Clínica y Maternidad del Sol","fallecimiento": "No","fechaFallecimiento": "","causaFallecimiento": "","nivelEducativo": "","actividadLaboral": "","coberturaSocial": "Sí","tratamientoAntibioticoHospitalizado": "","embarazo": "No"},"seccion4": {"cultivos": "4"},"seccion5":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2399" spans="1:27" x14ac:dyDescent="0.3">
      <c r="A2399" t="s">
        <v>1492</v>
      </c>
      <c r="B2399">
        <v>1095</v>
      </c>
      <c r="C2399">
        <v>2017</v>
      </c>
      <c r="D2399" s="5">
        <v>43012</v>
      </c>
      <c r="E2399" s="5" t="str">
        <f t="shared" si="222"/>
        <v>2017-10-4</v>
      </c>
      <c r="F2399" t="s">
        <v>361</v>
      </c>
      <c r="G2399" t="s">
        <v>35</v>
      </c>
      <c r="L2399" t="s">
        <v>281</v>
      </c>
      <c r="N2399" t="s">
        <v>35</v>
      </c>
      <c r="O2399" t="s">
        <v>45</v>
      </c>
      <c r="P2399" t="s">
        <v>118</v>
      </c>
      <c r="Q2399" t="s">
        <v>256</v>
      </c>
      <c r="R2399" t="s">
        <v>118</v>
      </c>
      <c r="S2399" t="s">
        <v>256</v>
      </c>
      <c r="T2399" t="s">
        <v>118</v>
      </c>
      <c r="U2399" t="s">
        <v>256</v>
      </c>
      <c r="V2399" t="s">
        <v>281</v>
      </c>
      <c r="W2399" t="str">
        <f t="shared" si="223"/>
        <v>db.pacientes.updateOne({"_id":ObjectId('61e34254ec4ec02e84f5df1a')},{ $set: { "seguimientos": [{"id": "2017","seccion1": {"fechaSeguimiento": "2017-10-4","institucion": "Clínica y Maternidad del Sol",</v>
      </c>
      <c r="X2399" t="str">
        <f t="shared" si="224"/>
        <v>"fallecimiento": "No","fechaFallecimiento": "","causaFallecimiento": "","nivelEducativo": "","actividadLaboral": "","coberturaSocial": "Sí","tratamientoAntibioticoHospitalizado": "","embarazo": "No"},</v>
      </c>
      <c r="Y2399" t="str">
        <f t="shared" si="225"/>
        <v>"seccion4": {"cultivos": "1"},"seccion5": {"toleranciaGlucosa": "No realizada","toleranciaGlucosaRealizada": "","vitaminaD": "No realizada","vitaminaDRealizada": "","inmunoglobulina": "No realizada",</v>
      </c>
      <c r="Z2399" t="str">
        <f t="shared" si="226"/>
        <v>"inmunoglobulinaRealizada": ""},"seccion6": {"actividadDeportiva": "Sí"}}]}}, { upsert: true } );</v>
      </c>
      <c r="AA2399" t="str">
        <f t="shared" si="227"/>
        <v>db.pacientes.updateOne({"_id":ObjectId('61e34254ec4ec02e84f5df1a')},{ $set: { "seguimientos": [{"id": "2017","seccion1": {"fechaSeguimiento": "2017-10-4","institucion": "Clínica y Maternidad del Sol","fallecimiento": "No","fechaFallecimiento": "","causaFallecimiento": "","nivelEducativo": "","actividadLaboral": "","coberturaSocial": "Sí","tratamientoAntibioticoHospitalizado": "","embarazo": "No"},"seccion4": {"cultivos": "1"},"seccion5": {"toleranciaGlucosa": "No realizada","toleranciaGlucosaRealizada": "","vitaminaD": "No realizada","vitaminaDRealizada": "","inmunoglobulina": "No realizada","inmunoglobulinaRealizada": ""},"seccion6": {"actividadDeportiva": "Sí"}}]}}, { upsert: true } );</v>
      </c>
    </row>
    <row r="2400" spans="1:27" x14ac:dyDescent="0.3">
      <c r="A2400" t="s">
        <v>1492</v>
      </c>
      <c r="B2400">
        <v>1095</v>
      </c>
      <c r="C2400">
        <v>2018</v>
      </c>
      <c r="D2400" s="5">
        <v>43432</v>
      </c>
      <c r="E2400" s="5" t="str">
        <f t="shared" si="222"/>
        <v>2018-11-28</v>
      </c>
      <c r="F2400" t="s">
        <v>361</v>
      </c>
      <c r="G2400" t="s">
        <v>35</v>
      </c>
      <c r="L2400" t="s">
        <v>281</v>
      </c>
      <c r="O2400" t="s">
        <v>37</v>
      </c>
      <c r="P2400" t="s">
        <v>118</v>
      </c>
      <c r="Q2400" t="s">
        <v>256</v>
      </c>
      <c r="R2400" t="s">
        <v>261</v>
      </c>
      <c r="S2400" t="s">
        <v>34</v>
      </c>
      <c r="T2400" t="s">
        <v>261</v>
      </c>
      <c r="U2400" t="s">
        <v>34</v>
      </c>
      <c r="V2400" t="s">
        <v>256</v>
      </c>
      <c r="W2400" t="str">
        <f t="shared" si="223"/>
        <v>db.pacientes.updateOne({"_id":ObjectId('61e34254ec4ec02e84f5df1a')},{ $set: { "seguimientos": [{"id": "2018","seccion1": {"fechaSeguimiento": "2018-11-28","institucion": "Clínica y Maternidad del Sol",</v>
      </c>
      <c r="X2400" t="str">
        <f t="shared" si="224"/>
        <v>"fallecimiento": "No","fechaFallecimiento": "","causaFallecimiento": "","nivelEducativo": "","actividadLaboral": "","coberturaSocial": "Sí","tratamientoAntibioticoHospitalizado": "","embarazo": ""},</v>
      </c>
      <c r="Y2400" t="str">
        <f t="shared" si="225"/>
        <v>"seccion4": {"cultivos": "2"},"seccion5": {"toleranciaGlucosa": "No realizada","toleranciaGlucosaRealizada": "","vitaminaD": "Realizada","vitaminaDRealizada": "Normal","inmunoglobulina": "Realizada",</v>
      </c>
      <c r="Z2400" t="str">
        <f t="shared" si="226"/>
        <v>"inmunoglobulinaRealizada": "Normal"},"seccion6": {"actividadDeportiva": ""}}]}}, { upsert: true } );</v>
      </c>
      <c r="AA2400" t="str">
        <f t="shared" si="227"/>
        <v>db.pacientes.updateOne({"_id":ObjectId('61e34254ec4ec02e84f5df1a')},{ $set: { "seguimientos": [{"id": "2018","seccion1": {"fechaSeguimiento": "2018-11-28","institucion": "Clínica y Maternidad del Sol","fallecimiento": "No","fechaFallecimiento": "","causaFallecimiento": "","nivelEducativo": "","actividadLaboral": "","coberturaSocial": "Sí","tratamientoAntibioticoHospitalizado": "","embarazo": ""},"seccion4": {"cultivos": "2"},"seccion5": {"toleranciaGlucosa": "No realizada","toleranciaGlucosaRealizada": "","vitaminaD": "Realizada","vitaminaDRealizada": "Normal","inmunoglobulina": "Realizada","inmunoglobulinaRealizada": "Normal"},"seccion6": {"actividadDeportiva": ""}}]}}, { upsert: true } );</v>
      </c>
    </row>
    <row r="2401" spans="1:27" x14ac:dyDescent="0.3">
      <c r="A2401" t="s">
        <v>1493</v>
      </c>
      <c r="B2401">
        <v>1096</v>
      </c>
      <c r="C2401">
        <v>2014</v>
      </c>
      <c r="D2401" s="5">
        <v>41906</v>
      </c>
      <c r="E2401" s="5" t="str">
        <f t="shared" si="222"/>
        <v>2014-9-24</v>
      </c>
      <c r="F2401" t="s">
        <v>361</v>
      </c>
      <c r="G2401" t="s">
        <v>35</v>
      </c>
      <c r="K2401" t="s">
        <v>70</v>
      </c>
      <c r="L2401" t="s">
        <v>281</v>
      </c>
      <c r="P2401" t="s">
        <v>118</v>
      </c>
      <c r="Q2401" t="s">
        <v>256</v>
      </c>
      <c r="R2401" t="s">
        <v>256</v>
      </c>
      <c r="S2401" t="s">
        <v>256</v>
      </c>
      <c r="T2401" t="s">
        <v>256</v>
      </c>
      <c r="U2401" t="s">
        <v>256</v>
      </c>
      <c r="V2401" t="s">
        <v>256</v>
      </c>
      <c r="W2401" t="str">
        <f t="shared" si="223"/>
        <v>db.pacientes.updateOne({"_id":ObjectId('61e34254ec4ec02e84f5df1b')},{ $set: { "seguimientos": [{"id": "2014","seccion1": {"fechaSeguimiento": "2014-9-24","institucion": "Clínica y Maternidad del Sol",</v>
      </c>
      <c r="X2401" t="str">
        <f t="shared" si="224"/>
        <v>"fallecimiento": "No","fechaFallecimiento": "","causaFallecimiento": "","nivelEducativo": "","actividadLaboral": "No trabaja","coberturaSocial": "Sí","tratamientoAntibioticoHospitalizado": "","embarazo": ""},</v>
      </c>
      <c r="Y2401" t="str">
        <f t="shared" si="225"/>
        <v>"seccion4": {"cultivos": ""},"seccion5": {"toleranciaGlucosa": "No realizada","toleranciaGlucosaRealizada": "","vitaminaD": "","vitaminaDRealizada": "","inmunoglobulina": "",</v>
      </c>
      <c r="Z2401" t="str">
        <f t="shared" si="226"/>
        <v>"inmunoglobulinaRealizada": ""},"seccion6": {"actividadDeportiva": ""}}]}}, { upsert: true } );</v>
      </c>
      <c r="AA2401" t="str">
        <f t="shared" si="227"/>
        <v>db.pacientes.updateOne({"_id":ObjectId('61e34254ec4ec02e84f5df1b')},{ $set: { "seguimientos": [{"id": "2014","seccion1": {"fechaSeguimiento": "2014-9-24","institucion": "Clínica y Maternidad del Sol","fallecimiento": "No","fechaFallecimiento": "","causaFallecimiento": "","nivelEducativo": "","actividadLaboral": "No trabaja","coberturaSocial": "Sí","tratamientoAntibioticoHospitalizado": "","embarazo": ""},"seccion4":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2402" spans="1:27" x14ac:dyDescent="0.3">
      <c r="A2402" t="s">
        <v>1493</v>
      </c>
      <c r="B2402">
        <v>1096</v>
      </c>
      <c r="C2402">
        <v>2015</v>
      </c>
      <c r="D2402" s="5">
        <v>42095</v>
      </c>
      <c r="E2402" s="5" t="str">
        <f t="shared" si="222"/>
        <v>2015-4-1</v>
      </c>
      <c r="F2402" t="s">
        <v>361</v>
      </c>
      <c r="G2402" t="s">
        <v>35</v>
      </c>
      <c r="L2402" t="s">
        <v>281</v>
      </c>
      <c r="N2402" t="s">
        <v>35</v>
      </c>
      <c r="O2402" t="s">
        <v>45</v>
      </c>
      <c r="P2402" t="s">
        <v>118</v>
      </c>
      <c r="Q2402" t="s">
        <v>256</v>
      </c>
      <c r="R2402" t="s">
        <v>256</v>
      </c>
      <c r="S2402" t="s">
        <v>256</v>
      </c>
      <c r="T2402" t="s">
        <v>256</v>
      </c>
      <c r="U2402" t="s">
        <v>256</v>
      </c>
      <c r="V2402" t="s">
        <v>256</v>
      </c>
      <c r="W2402" t="str">
        <f t="shared" si="223"/>
        <v>db.pacientes.updateOne({"_id":ObjectId('61e34254ec4ec02e84f5df1b')},{ $set: { "seguimientos": [{"id": "2015","seccion1": {"fechaSeguimiento": "2015-4-1","institucion": "Clínica y Maternidad del Sol",</v>
      </c>
      <c r="X2402" t="str">
        <f t="shared" si="224"/>
        <v>"fallecimiento": "No","fechaFallecimiento": "","causaFallecimiento": "","nivelEducativo": "","actividadLaboral": "","coberturaSocial": "Sí","tratamientoAntibioticoHospitalizado": "","embarazo": "No"},</v>
      </c>
      <c r="Y2402" t="str">
        <f t="shared" si="225"/>
        <v>"seccion4": {"cultivos": "1"},"seccion5": {"toleranciaGlucosa": "No realizada","toleranciaGlucosaRealizada": "","vitaminaD": "","vitaminaDRealizada": "","inmunoglobulina": "",</v>
      </c>
      <c r="Z2402" t="str">
        <f t="shared" si="226"/>
        <v>"inmunoglobulinaRealizada": ""},"seccion6": {"actividadDeportiva": ""}}]}}, { upsert: true } );</v>
      </c>
      <c r="AA2402" t="str">
        <f t="shared" si="227"/>
        <v>db.pacientes.updateOne({"_id":ObjectId('61e34254ec4ec02e84f5df1b')},{ $set: { "seguimientos": [{"id": "2015","seccion1": {"fechaSeguimiento": "2015-4-1","institucion": "Clínica y Maternidad del Sol","fallecimiento": "No","fechaFallecimiento": "","causaFallecimiento": "","nivelEducativo": "","actividadLaboral": "","coberturaSocial": "Sí","tratamientoAntibioticoHospitalizado": "","embarazo": "No"},"seccion4": {"cultivos": "1"},"seccion5":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2403" spans="1:27" x14ac:dyDescent="0.3">
      <c r="A2403" t="s">
        <v>1919</v>
      </c>
      <c r="B2403">
        <v>1101</v>
      </c>
      <c r="C2403">
        <v>2013</v>
      </c>
      <c r="D2403" s="5">
        <v>41618</v>
      </c>
      <c r="E2403" s="5" t="str">
        <f t="shared" si="222"/>
        <v>2013-12-10</v>
      </c>
      <c r="F2403" t="s">
        <v>400</v>
      </c>
      <c r="G2403" t="s">
        <v>35</v>
      </c>
      <c r="L2403" t="s">
        <v>281</v>
      </c>
      <c r="N2403" t="s">
        <v>35</v>
      </c>
      <c r="O2403" t="s">
        <v>37</v>
      </c>
      <c r="P2403" t="s">
        <v>118</v>
      </c>
      <c r="Q2403" t="s">
        <v>256</v>
      </c>
      <c r="R2403" t="s">
        <v>256</v>
      </c>
      <c r="S2403" t="s">
        <v>256</v>
      </c>
      <c r="T2403" t="s">
        <v>261</v>
      </c>
      <c r="U2403" t="s">
        <v>40</v>
      </c>
      <c r="V2403" t="s">
        <v>256</v>
      </c>
      <c r="W2403" t="str">
        <f t="shared" si="223"/>
        <v>db.pacientes.updateOne({"_id":ObjectId('61e34256ec4ec02e84f5e0c5')},{ $set: { "seguimientos": [{"id": "2013","seccion1": {"fechaSeguimiento": "2013-12-10","institucion": "Hospital Sor Maria Ludovica de La Plata",</v>
      </c>
      <c r="X2403" t="str">
        <f t="shared" si="224"/>
        <v>"fallecimiento": "No","fechaFallecimiento": "","causaFallecimiento": "","nivelEducativo": "","actividadLaboral": "","coberturaSocial": "Sí","tratamientoAntibioticoHospitalizado": "","embarazo": "No"},</v>
      </c>
      <c r="Y2403" t="str">
        <f t="shared" si="225"/>
        <v>"seccion4": {"cultivos": "2"},"seccion5": {"toleranciaGlucosa": "No realizada","toleranciaGlucosaRealizada": "","vitaminaD": "","vitaminaDRealizada": "","inmunoglobulina": "Realizada",</v>
      </c>
      <c r="Z2403" t="str">
        <f t="shared" si="226"/>
        <v>"inmunoglobulinaRealizada": "&lt; 500"},"seccion6": {"actividadDeportiva": ""}}]}}, { upsert: true } );</v>
      </c>
      <c r="AA2403" t="str">
        <f t="shared" si="227"/>
        <v>db.pacientes.updateOne({"_id":ObjectId('61e34256ec4ec02e84f5e0c5')},{ $set: { "seguimientos": [{"id": "2013","seccion1": {"fechaSeguimiento": "2013-12-10","institucion": "Hospital Sor Maria Ludovica de La Plata","fallecimiento": "No","fechaFallecimiento": "","causaFallecimiento": "","nivelEducativo": "","actividadLaboral": "","coberturaSocial": "Sí","tratamientoAntibioticoHospitalizado": "","embarazo": "No"},"seccion4": {"cultivos": "2"},"seccion5": {"toleranciaGlucosa": "No realizada","toleranciaGlucosaRealizada": "","vitaminaD": "","vitaminaDRealizada": "","inmunoglobulina": "Realizada","inmunoglobulinaRealizada": "&lt; 500"},"seccion6": {"actividadDeportiva": ""}}]}}, { upsert: true } );</v>
      </c>
    </row>
    <row r="2404" spans="1:27" x14ac:dyDescent="0.3">
      <c r="A2404" t="s">
        <v>1919</v>
      </c>
      <c r="B2404">
        <v>1101</v>
      </c>
      <c r="C2404">
        <v>2014</v>
      </c>
      <c r="D2404" s="5">
        <v>41983</v>
      </c>
      <c r="E2404" s="5" t="str">
        <f t="shared" si="222"/>
        <v>2014-12-10</v>
      </c>
      <c r="F2404" t="s">
        <v>400</v>
      </c>
      <c r="G2404" t="s">
        <v>35</v>
      </c>
      <c r="L2404" t="s">
        <v>281</v>
      </c>
      <c r="N2404" t="s">
        <v>35</v>
      </c>
      <c r="O2404" t="s">
        <v>49</v>
      </c>
      <c r="P2404" t="s">
        <v>118</v>
      </c>
      <c r="Q2404" t="s">
        <v>256</v>
      </c>
      <c r="R2404" t="s">
        <v>256</v>
      </c>
      <c r="S2404" t="s">
        <v>256</v>
      </c>
      <c r="T2404" t="s">
        <v>261</v>
      </c>
      <c r="U2404" t="s">
        <v>40</v>
      </c>
      <c r="V2404" t="s">
        <v>256</v>
      </c>
      <c r="W2404" t="str">
        <f t="shared" si="223"/>
        <v>db.pacientes.updateOne({"_id":ObjectId('61e34256ec4ec02e84f5e0c5')},{ $set: { "seguimientos": [{"id": "2014","seccion1": {"fechaSeguimiento": "2014-12-10","institucion": "Hospital Sor Maria Ludovica de La Plata",</v>
      </c>
      <c r="X2404" t="str">
        <f t="shared" si="224"/>
        <v>"fallecimiento": "No","fechaFallecimiento": "","causaFallecimiento": "","nivelEducativo": "","actividadLaboral": "","coberturaSocial": "Sí","tratamientoAntibioticoHospitalizado": "","embarazo": "No"},</v>
      </c>
      <c r="Y2404" t="str">
        <f t="shared" si="225"/>
        <v>"seccion4": {"cultivos": "4"},"seccion5": {"toleranciaGlucosa": "No realizada","toleranciaGlucosaRealizada": "","vitaminaD": "","vitaminaDRealizada": "","inmunoglobulina": "Realizada",</v>
      </c>
      <c r="Z2404" t="str">
        <f t="shared" si="226"/>
        <v>"inmunoglobulinaRealizada": "&lt; 500"},"seccion6": {"actividadDeportiva": ""}}]}}, { upsert: true } );</v>
      </c>
      <c r="AA2404" t="str">
        <f t="shared" si="227"/>
        <v>db.pacientes.updateOne({"_id":ObjectId('61e34256ec4ec02e84f5e0c5')},{ $set: { "seguimientos": [{"id": "2014","seccion1": {"fechaSeguimiento": "2014-12-10","institucion": "Hospital Sor Maria Ludovica de La Plata","fallecimiento": "No","fechaFallecimiento": "","causaFallecimiento": "","nivelEducativo": "","actividadLaboral": "","coberturaSocial": "Sí","tratamientoAntibioticoHospitalizado": "","embarazo": "No"},"seccion4": {"cultivos": "4"},"seccion5": {"toleranciaGlucosa": "No realizada","toleranciaGlucosaRealizada": "","vitaminaD": "","vitaminaDRealizada": "","inmunoglobulina": "Realizada","inmunoglobulinaRealizada": "&lt; 500"},"seccion6": {"actividadDeportiva": ""}}]}}, { upsert: true } );</v>
      </c>
    </row>
    <row r="2405" spans="1:27" x14ac:dyDescent="0.3">
      <c r="A2405" t="s">
        <v>1919</v>
      </c>
      <c r="B2405">
        <v>1101</v>
      </c>
      <c r="C2405">
        <v>2015</v>
      </c>
      <c r="D2405" s="5">
        <v>42341</v>
      </c>
      <c r="E2405" s="5" t="str">
        <f t="shared" si="222"/>
        <v>2015-12-3</v>
      </c>
      <c r="F2405" t="s">
        <v>400</v>
      </c>
      <c r="G2405" t="s">
        <v>35</v>
      </c>
      <c r="L2405" t="s">
        <v>281</v>
      </c>
      <c r="N2405" t="s">
        <v>35</v>
      </c>
      <c r="O2405" t="s">
        <v>37</v>
      </c>
      <c r="P2405" t="s">
        <v>118</v>
      </c>
      <c r="Q2405" t="s">
        <v>256</v>
      </c>
      <c r="R2405" t="s">
        <v>261</v>
      </c>
      <c r="S2405" t="s">
        <v>34</v>
      </c>
      <c r="T2405" t="s">
        <v>118</v>
      </c>
      <c r="U2405" t="s">
        <v>256</v>
      </c>
      <c r="V2405" t="s">
        <v>256</v>
      </c>
      <c r="W2405" t="str">
        <f t="shared" si="223"/>
        <v>db.pacientes.updateOne({"_id":ObjectId('61e34256ec4ec02e84f5e0c5')},{ $set: { "seguimientos": [{"id": "2015","seccion1": {"fechaSeguimiento": "2015-12-3","institucion": "Hospital Sor Maria Ludovica de La Plata",</v>
      </c>
      <c r="X2405" t="str">
        <f t="shared" si="224"/>
        <v>"fallecimiento": "No","fechaFallecimiento": "","causaFallecimiento": "","nivelEducativo": "","actividadLaboral": "","coberturaSocial": "Sí","tratamientoAntibioticoHospitalizado": "","embarazo": "No"},</v>
      </c>
      <c r="Y2405" t="str">
        <f t="shared" si="225"/>
        <v>"seccion4": {"cultivos": "2"},"seccion5": {"toleranciaGlucosa": "No realizada","toleranciaGlucosaRealizada": "","vitaminaD": "Realizada","vitaminaDRealizada": "Normal","inmunoglobulina": "No realizada",</v>
      </c>
      <c r="Z2405" t="str">
        <f t="shared" si="226"/>
        <v>"inmunoglobulinaRealizada": ""},"seccion6": {"actividadDeportiva": ""}}]}}, { upsert: true } );</v>
      </c>
      <c r="AA2405" t="str">
        <f t="shared" si="227"/>
        <v>db.pacientes.updateOne({"_id":ObjectId('61e34256ec4ec02e84f5e0c5')},{ $set: { "seguimientos": [{"id": "2015","seccion1": {"fechaSeguimiento": "2015-12-3","institucion": "Hospital Sor Maria Ludovica de La Plata","fallecimiento": "No","fechaFallecimiento": "","causaFallecimiento": "","nivelEducativo": "","actividadLaboral": "","coberturaSocial": "Sí","tratamientoAntibioticoHospitalizado": "","embarazo": "No"},"seccion4": {"cultivos": "2"},"seccion5": {"toleranciaGlucosa": "No realizada","toleranciaGlucosaRealizada": "","vitaminaD": "Realizada","vitaminaDRealizada": "Normal","inmunoglobulina": "No realizada","inmunoglobulinaRealizada": ""},"seccion6": {"actividadDeportiva": ""}}]}}, { upsert: true } );</v>
      </c>
    </row>
    <row r="2406" spans="1:27" x14ac:dyDescent="0.3">
      <c r="A2406" t="s">
        <v>1919</v>
      </c>
      <c r="B2406">
        <v>1101</v>
      </c>
      <c r="C2406">
        <v>2016</v>
      </c>
      <c r="D2406" s="5">
        <v>42642</v>
      </c>
      <c r="E2406" s="5" t="str">
        <f t="shared" si="222"/>
        <v>2016-9-29</v>
      </c>
      <c r="F2406" t="s">
        <v>400</v>
      </c>
      <c r="G2406" t="s">
        <v>35</v>
      </c>
      <c r="L2406" t="s">
        <v>281</v>
      </c>
      <c r="N2406" t="s">
        <v>35</v>
      </c>
      <c r="O2406" t="s">
        <v>45</v>
      </c>
      <c r="P2406" t="s">
        <v>118</v>
      </c>
      <c r="Q2406" t="s">
        <v>256</v>
      </c>
      <c r="R2406" t="s">
        <v>261</v>
      </c>
      <c r="S2406" t="s">
        <v>34</v>
      </c>
      <c r="T2406" t="s">
        <v>118</v>
      </c>
      <c r="U2406" t="s">
        <v>256</v>
      </c>
      <c r="V2406" t="s">
        <v>256</v>
      </c>
      <c r="W2406" t="str">
        <f t="shared" si="223"/>
        <v>db.pacientes.updateOne({"_id":ObjectId('61e34256ec4ec02e84f5e0c5')},{ $set: { "seguimientos": [{"id": "2016","seccion1": {"fechaSeguimiento": "2016-9-29","institucion": "Hospital Sor Maria Ludovica de La Plata",</v>
      </c>
      <c r="X2406" t="str">
        <f t="shared" si="224"/>
        <v>"fallecimiento": "No","fechaFallecimiento": "","causaFallecimiento": "","nivelEducativo": "","actividadLaboral": "","coberturaSocial": "Sí","tratamientoAntibioticoHospitalizado": "","embarazo": "No"},</v>
      </c>
      <c r="Y2406" t="str">
        <f t="shared" si="225"/>
        <v>"seccion4": {"cultivos": "1"},"seccion5": {"toleranciaGlucosa": "No realizada","toleranciaGlucosaRealizada": "","vitaminaD": "Realizada","vitaminaDRealizada": "Normal","inmunoglobulina": "No realizada",</v>
      </c>
      <c r="Z2406" t="str">
        <f t="shared" si="226"/>
        <v>"inmunoglobulinaRealizada": ""},"seccion6": {"actividadDeportiva": ""}}]}}, { upsert: true } );</v>
      </c>
      <c r="AA2406" t="str">
        <f t="shared" si="227"/>
        <v>db.pacientes.updateOne({"_id":ObjectId('61e34256ec4ec02e84f5e0c5')},{ $set: { "seguimientos": [{"id": "2016","seccion1": {"fechaSeguimiento": "2016-9-29","institucion": "Hospital Sor Maria Ludovica de La Plata","fallecimiento": "No","fechaFallecimiento": "","causaFallecimiento": "","nivelEducativo": "","actividadLaboral": "","coberturaSocial": "Sí","tratamientoAntibioticoHospitalizado": "","embarazo": "No"},"seccion4": {"cultivos": "1"},"seccion5": {"toleranciaGlucosa": "No realizada","toleranciaGlucosaRealizada": "","vitaminaD": "Realizada","vitaminaDRealizada": "Normal","inmunoglobulina": "No realizada","inmunoglobulinaRealizada": ""},"seccion6": {"actividadDeportiva": ""}}]}}, { upsert: true } );</v>
      </c>
    </row>
    <row r="2407" spans="1:27" x14ac:dyDescent="0.3">
      <c r="A2407" t="s">
        <v>1919</v>
      </c>
      <c r="B2407">
        <v>1101</v>
      </c>
      <c r="C2407">
        <v>2017</v>
      </c>
      <c r="D2407" s="5">
        <v>43070</v>
      </c>
      <c r="E2407" s="5" t="str">
        <f t="shared" si="222"/>
        <v>2017-12-1</v>
      </c>
      <c r="F2407" t="s">
        <v>400</v>
      </c>
      <c r="G2407" t="s">
        <v>35</v>
      </c>
      <c r="L2407" t="s">
        <v>281</v>
      </c>
      <c r="N2407" t="s">
        <v>35</v>
      </c>
      <c r="O2407" t="s">
        <v>45</v>
      </c>
      <c r="P2407" t="s">
        <v>118</v>
      </c>
      <c r="Q2407" t="s">
        <v>256</v>
      </c>
      <c r="R2407" t="s">
        <v>118</v>
      </c>
      <c r="S2407" t="s">
        <v>256</v>
      </c>
      <c r="T2407" t="s">
        <v>118</v>
      </c>
      <c r="U2407" t="s">
        <v>256</v>
      </c>
      <c r="V2407" t="s">
        <v>256</v>
      </c>
      <c r="W2407" t="str">
        <f t="shared" si="223"/>
        <v>db.pacientes.updateOne({"_id":ObjectId('61e34256ec4ec02e84f5e0c5')},{ $set: { "seguimientos": [{"id": "2017","seccion1": {"fechaSeguimiento": "2017-12-1","institucion": "Hospital Sor Maria Ludovica de La Plata",</v>
      </c>
      <c r="X2407" t="str">
        <f t="shared" si="224"/>
        <v>"fallecimiento": "No","fechaFallecimiento": "","causaFallecimiento": "","nivelEducativo": "","actividadLaboral": "","coberturaSocial": "Sí","tratamientoAntibioticoHospitalizado": "","embarazo": "No"},</v>
      </c>
      <c r="Y2407" t="str">
        <f t="shared" si="225"/>
        <v>"seccion4": {"cultivos": "1"},"seccion5": {"toleranciaGlucosa": "No realizada","toleranciaGlucosaRealizada": "","vitaminaD": "No realizada","vitaminaDRealizada": "","inmunoglobulina": "No realizada",</v>
      </c>
      <c r="Z2407" t="str">
        <f t="shared" si="226"/>
        <v>"inmunoglobulinaRealizada": ""},"seccion6": {"actividadDeportiva": ""}}]}}, { upsert: true } );</v>
      </c>
      <c r="AA2407" t="str">
        <f t="shared" si="227"/>
        <v>db.pacientes.updateOne({"_id":ObjectId('61e34256ec4ec02e84f5e0c5')},{ $set: { "seguimientos": [{"id": "2017","seccion1": {"fechaSeguimiento": "2017-12-1","institucion": "Hospital Sor Maria Ludovica de La Plata","fallecimiento": "No","fechaFallecimiento": "","causaFallecimiento": "","nivelEducativo": "","actividadLaboral": "","coberturaSocial": "Sí","tratamientoAntibioticoHospitalizado": "","embarazo": "No"},"seccion4": {"cultivos": "1"},"seccion5": {"toleranciaGlucosa": "No realizada","toleranciaGlucosaRealizada": "","vitaminaD": "No realizada","vitaminaDRealizada": "","inmunoglobulina": "No realizada","inmunoglobulinaRealizada": ""},"seccion6": {"actividadDeportiva": ""}}]}}, { upsert: true } );</v>
      </c>
    </row>
    <row r="2408" spans="1:27" x14ac:dyDescent="0.3">
      <c r="A2408" t="s">
        <v>1919</v>
      </c>
      <c r="B2408">
        <v>1101</v>
      </c>
      <c r="C2408">
        <v>2018</v>
      </c>
      <c r="D2408" s="5">
        <v>43424</v>
      </c>
      <c r="E2408" s="5" t="str">
        <f t="shared" si="222"/>
        <v>2018-11-20</v>
      </c>
      <c r="F2408" t="s">
        <v>400</v>
      </c>
      <c r="G2408" t="s">
        <v>35</v>
      </c>
      <c r="P2408" t="s">
        <v>118</v>
      </c>
      <c r="Q2408" t="s">
        <v>256</v>
      </c>
      <c r="R2408" t="s">
        <v>256</v>
      </c>
      <c r="S2408" t="s">
        <v>256</v>
      </c>
      <c r="T2408" t="s">
        <v>256</v>
      </c>
      <c r="U2408" t="s">
        <v>256</v>
      </c>
      <c r="V2408" t="s">
        <v>256</v>
      </c>
      <c r="W2408" t="str">
        <f t="shared" si="223"/>
        <v>db.pacientes.updateOne({"_id":ObjectId('61e34256ec4ec02e84f5e0c5')},{ $set: { "seguimientos": [{"id": "2018","seccion1": {"fechaSeguimiento": "2018-11-20","institucion": "Hospital Sor Maria Ludovica de La Plata",</v>
      </c>
      <c r="X2408" t="str">
        <f t="shared" si="224"/>
        <v>"fallecimiento": "No","fechaFallecimiento": "","causaFallecimiento": "","nivelEducativo": "","actividadLaboral": "","coberturaSocial": "","tratamientoAntibioticoHospitalizado": "","embarazo": ""},</v>
      </c>
      <c r="Y2408" t="str">
        <f t="shared" si="225"/>
        <v>"seccion4": {"cultivos": ""},"seccion5": {"toleranciaGlucosa": "No realizada","toleranciaGlucosaRealizada": "","vitaminaD": "","vitaminaDRealizada": "","inmunoglobulina": "",</v>
      </c>
      <c r="Z2408" t="str">
        <f t="shared" si="226"/>
        <v>"inmunoglobulinaRealizada": ""},"seccion6": {"actividadDeportiva": ""}}]}}, { upsert: true } );</v>
      </c>
      <c r="AA2408" t="str">
        <f t="shared" si="227"/>
        <v>db.pacientes.updateOne({"_id":ObjectId('61e34256ec4ec02e84f5e0c5')},{ $set: { "seguimientos": [{"id": "2018","seccion1": {"fechaSeguimiento": "2018-11-20","institucion": "Hospital Sor Maria Ludovica de La Plata","fallecimiento": "No","fechaFallecimiento": "","causaFallecimiento": "","nivelEducativo": "","actividadLaboral": "","coberturaSocial": "","tratamientoAntibioticoHospitalizado": "","embarazo": ""},"seccion4":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2409" spans="1:27" x14ac:dyDescent="0.3">
      <c r="A2409" t="s">
        <v>1919</v>
      </c>
      <c r="B2409">
        <v>1101</v>
      </c>
      <c r="C2409">
        <v>2019</v>
      </c>
      <c r="D2409" s="5">
        <v>43485</v>
      </c>
      <c r="E2409" s="5" t="str">
        <f t="shared" si="222"/>
        <v>2019-1-20</v>
      </c>
      <c r="F2409" t="s">
        <v>400</v>
      </c>
      <c r="G2409" t="s">
        <v>35</v>
      </c>
      <c r="L2409" t="s">
        <v>281</v>
      </c>
      <c r="N2409" t="s">
        <v>35</v>
      </c>
      <c r="P2409" t="s">
        <v>118</v>
      </c>
      <c r="Q2409" t="s">
        <v>256</v>
      </c>
      <c r="R2409" t="s">
        <v>261</v>
      </c>
      <c r="S2409" t="s">
        <v>321</v>
      </c>
      <c r="T2409" t="s">
        <v>261</v>
      </c>
      <c r="U2409" t="s">
        <v>89</v>
      </c>
      <c r="V2409" t="s">
        <v>281</v>
      </c>
      <c r="W2409" t="str">
        <f t="shared" si="223"/>
        <v>db.pacientes.updateOne({"_id":ObjectId('61e34256ec4ec02e84f5e0c5')},{ $set: { "seguimientos": [{"id": "2019","seccion1": {"fechaSeguimiento": "2019-1-20","institucion": "Hospital Sor Maria Ludovica de La Plata",</v>
      </c>
      <c r="X2409" t="str">
        <f t="shared" si="224"/>
        <v>"fallecimiento": "No","fechaFallecimiento": "","causaFallecimiento": "","nivelEducativo": "","actividadLaboral": "","coberturaSocial": "Sí","tratamientoAntibioticoHospitalizado": "","embarazo": "No"},</v>
      </c>
      <c r="Y2409" t="str">
        <f t="shared" si="225"/>
        <v>"seccion4": {"cultivos": ""},"seccion5": {"toleranciaGlucosa": "No realizada","toleranciaGlucosaRealizada": "","vitaminaD": "Realizada","vitaminaDRealizada": "Bajo","inmunoglobulina": "Realizada",</v>
      </c>
      <c r="Z2409" t="str">
        <f t="shared" si="226"/>
        <v>"inmunoglobulinaRealizada": "&gt; 1.000"},"seccion6": {"actividadDeportiva": "Sí"}}]}}, { upsert: true } );</v>
      </c>
      <c r="AA2409" t="str">
        <f t="shared" si="227"/>
        <v>db.pacientes.updateOne({"_id":ObjectId('61e34256ec4ec02e84f5e0c5')},{ $set: { "seguimientos": [{"id": "2019","seccion1": {"fechaSeguimiento": "2019-1-20","institucion": "Hospital Sor Maria Ludovica de La Plata","fallecimiento": "No","fechaFallecimiento": "","causaFallecimiento": "","nivelEducativo": "","actividadLaboral": "","coberturaSocial": "Sí","tratamientoAntibioticoHospitalizado": "","embarazo": "No"},"seccion4": {"cultivos": ""},"seccion5": {"toleranciaGlucosa": "No realizada","toleranciaGlucosaRealizada": "","vitaminaD": "Realizada","vitaminaDRealizada": "Bajo","inmunoglobulina": "Realizada","inmunoglobulinaRealizada": "&gt; 1.000"},"seccion6": {"actividadDeportiva": "Sí"}}]}}, { upsert: true } );</v>
      </c>
    </row>
    <row r="2410" spans="1:27" x14ac:dyDescent="0.3">
      <c r="A2410" t="s">
        <v>1494</v>
      </c>
      <c r="B2410">
        <v>1102</v>
      </c>
      <c r="C2410">
        <v>2014</v>
      </c>
      <c r="D2410" s="5">
        <v>41985</v>
      </c>
      <c r="E2410" s="5" t="str">
        <f t="shared" si="222"/>
        <v>2014-12-12</v>
      </c>
      <c r="F2410" t="s">
        <v>400</v>
      </c>
      <c r="G2410" t="s">
        <v>35</v>
      </c>
      <c r="L2410" t="s">
        <v>281</v>
      </c>
      <c r="N2410" t="s">
        <v>35</v>
      </c>
      <c r="O2410" t="s">
        <v>41</v>
      </c>
      <c r="P2410" t="s">
        <v>118</v>
      </c>
      <c r="Q2410" t="s">
        <v>256</v>
      </c>
      <c r="R2410" t="s">
        <v>256</v>
      </c>
      <c r="S2410" t="s">
        <v>256</v>
      </c>
      <c r="T2410" t="s">
        <v>261</v>
      </c>
      <c r="U2410" t="s">
        <v>40</v>
      </c>
      <c r="V2410" t="s">
        <v>256</v>
      </c>
      <c r="W2410" t="str">
        <f t="shared" si="223"/>
        <v>db.pacientes.updateOne({"_id":ObjectId('61e34254ec4ec02e84f5df1c')},{ $set: { "seguimientos": [{"id": "2014","seccion1": {"fechaSeguimiento": "2014-12-12","institucion": "Hospital Sor Maria Ludovica de La Plata",</v>
      </c>
      <c r="X2410" t="str">
        <f t="shared" si="224"/>
        <v>"fallecimiento": "No","fechaFallecimiento": "","causaFallecimiento": "","nivelEducativo": "","actividadLaboral": "","coberturaSocial": "Sí","tratamientoAntibioticoHospitalizado": "","embarazo": "No"},</v>
      </c>
      <c r="Y2410" t="str">
        <f t="shared" si="225"/>
        <v>"seccion4": {"cultivos": "6"},"seccion5": {"toleranciaGlucosa": "No realizada","toleranciaGlucosaRealizada": "","vitaminaD": "","vitaminaDRealizada": "","inmunoglobulina": "Realizada",</v>
      </c>
      <c r="Z2410" t="str">
        <f t="shared" si="226"/>
        <v>"inmunoglobulinaRealizada": "&lt; 500"},"seccion6": {"actividadDeportiva": ""}}]}}, { upsert: true } );</v>
      </c>
      <c r="AA2410" t="str">
        <f t="shared" si="227"/>
        <v>db.pacientes.updateOne({"_id":ObjectId('61e34254ec4ec02e84f5df1c')},{ $set: { "seguimientos": [{"id": "2014","seccion1": {"fechaSeguimiento": "2014-12-12","institucion": "Hospital Sor Maria Ludovica de La Plata","fallecimiento": "No","fechaFallecimiento": "","causaFallecimiento": "","nivelEducativo": "","actividadLaboral": "","coberturaSocial": "Sí","tratamientoAntibioticoHospitalizado": "","embarazo": "No"},"seccion4": {"cultivos": "6"},"seccion5": {"toleranciaGlucosa": "No realizada","toleranciaGlucosaRealizada": "","vitaminaD": "","vitaminaDRealizada": "","inmunoglobulina": "Realizada","inmunoglobulinaRealizada": "&lt; 500"},"seccion6": {"actividadDeportiva": ""}}]}}, { upsert: true } );</v>
      </c>
    </row>
    <row r="2411" spans="1:27" x14ac:dyDescent="0.3">
      <c r="A2411" t="s">
        <v>1494</v>
      </c>
      <c r="B2411">
        <v>1102</v>
      </c>
      <c r="C2411">
        <v>2015</v>
      </c>
      <c r="D2411" s="5">
        <v>42341</v>
      </c>
      <c r="E2411" s="5" t="str">
        <f t="shared" si="222"/>
        <v>2015-12-3</v>
      </c>
      <c r="F2411" t="s">
        <v>400</v>
      </c>
      <c r="G2411" t="s">
        <v>35</v>
      </c>
      <c r="L2411" t="s">
        <v>281</v>
      </c>
      <c r="O2411" t="s">
        <v>48</v>
      </c>
      <c r="P2411" t="s">
        <v>118</v>
      </c>
      <c r="Q2411" t="s">
        <v>256</v>
      </c>
      <c r="R2411" t="s">
        <v>118</v>
      </c>
      <c r="S2411" t="s">
        <v>256</v>
      </c>
      <c r="T2411" t="s">
        <v>118</v>
      </c>
      <c r="U2411" t="s">
        <v>256</v>
      </c>
      <c r="V2411" t="s">
        <v>256</v>
      </c>
      <c r="W2411" t="str">
        <f t="shared" si="223"/>
        <v>db.pacientes.updateOne({"_id":ObjectId('61e34254ec4ec02e84f5df1c')},{ $set: { "seguimientos": [{"id": "2015","seccion1": {"fechaSeguimiento": "2015-12-3","institucion": "Hospital Sor Maria Ludovica de La Plata",</v>
      </c>
      <c r="X2411" t="str">
        <f t="shared" si="224"/>
        <v>"fallecimiento": "No","fechaFallecimiento": "","causaFallecimiento": "","nivelEducativo": "","actividadLaboral": "","coberturaSocial": "Sí","tratamientoAntibioticoHospitalizado": "","embarazo": ""},</v>
      </c>
      <c r="Y2411" t="str">
        <f t="shared" si="225"/>
        <v>"seccion4": {"cultivos": "5"},"seccion5": {"toleranciaGlucosa": "No realizada","toleranciaGlucosaRealizada": "","vitaminaD": "No realizada","vitaminaDRealizada": "","inmunoglobulina": "No realizada",</v>
      </c>
      <c r="Z2411" t="str">
        <f t="shared" si="226"/>
        <v>"inmunoglobulinaRealizada": ""},"seccion6": {"actividadDeportiva": ""}}]}}, { upsert: true } );</v>
      </c>
      <c r="AA2411" t="str">
        <f t="shared" si="227"/>
        <v>db.pacientes.updateOne({"_id":ObjectId('61e34254ec4ec02e84f5df1c')},{ $set: { "seguimientos": [{"id": "2015","seccion1": {"fechaSeguimiento": "2015-12-3","institucion": "Hospital Sor Maria Ludovica de La Plata","fallecimiento": "No","fechaFallecimiento": "","causaFallecimiento": "","nivelEducativo": "","actividadLaboral": "","coberturaSocial": "Sí","tratamientoAntibioticoHospitalizado": "","embarazo": ""},"seccion4": {"cultivos": "5"},"seccion5": {"toleranciaGlucosa": "No realizada","toleranciaGlucosaRealizada": "","vitaminaD": "No realizada","vitaminaDRealizada": "","inmunoglobulina": "No realizada","inmunoglobulinaRealizada": ""},"seccion6": {"actividadDeportiva": ""}}]}}, { upsert: true } );</v>
      </c>
    </row>
    <row r="2412" spans="1:27" x14ac:dyDescent="0.3">
      <c r="A2412" t="s">
        <v>1494</v>
      </c>
      <c r="B2412">
        <v>1102</v>
      </c>
      <c r="C2412">
        <v>2016</v>
      </c>
      <c r="D2412" s="5">
        <v>42730</v>
      </c>
      <c r="E2412" s="5" t="str">
        <f t="shared" si="222"/>
        <v>2016-12-26</v>
      </c>
      <c r="F2412" t="s">
        <v>400</v>
      </c>
      <c r="G2412" t="s">
        <v>35</v>
      </c>
      <c r="L2412" t="s">
        <v>281</v>
      </c>
      <c r="N2412" t="s">
        <v>35</v>
      </c>
      <c r="O2412" t="s">
        <v>49</v>
      </c>
      <c r="P2412" t="s">
        <v>118</v>
      </c>
      <c r="Q2412" t="s">
        <v>256</v>
      </c>
      <c r="R2412" t="s">
        <v>118</v>
      </c>
      <c r="S2412" t="s">
        <v>256</v>
      </c>
      <c r="T2412" t="s">
        <v>261</v>
      </c>
      <c r="U2412" t="s">
        <v>40</v>
      </c>
      <c r="V2412" t="s">
        <v>256</v>
      </c>
      <c r="W2412" t="str">
        <f t="shared" si="223"/>
        <v>db.pacientes.updateOne({"_id":ObjectId('61e34254ec4ec02e84f5df1c')},{ $set: { "seguimientos": [{"id": "2016","seccion1": {"fechaSeguimiento": "2016-12-26","institucion": "Hospital Sor Maria Ludovica de La Plata",</v>
      </c>
      <c r="X2412" t="str">
        <f t="shared" si="224"/>
        <v>"fallecimiento": "No","fechaFallecimiento": "","causaFallecimiento": "","nivelEducativo": "","actividadLaboral": "","coberturaSocial": "Sí","tratamientoAntibioticoHospitalizado": "","embarazo": "No"},</v>
      </c>
      <c r="Y2412" t="str">
        <f t="shared" si="225"/>
        <v>"seccion4": {"cultivos": "4"},"seccion5": {"toleranciaGlucosa": "No realizada","toleranciaGlucosaRealizada": "","vitaminaD": "No realizada","vitaminaDRealizada": "","inmunoglobulina": "Realizada",</v>
      </c>
      <c r="Z2412" t="str">
        <f t="shared" si="226"/>
        <v>"inmunoglobulinaRealizada": "&lt; 500"},"seccion6": {"actividadDeportiva": ""}}]}}, { upsert: true } );</v>
      </c>
      <c r="AA2412" t="str">
        <f t="shared" si="227"/>
        <v>db.pacientes.updateOne({"_id":ObjectId('61e34254ec4ec02e84f5df1c')},{ $set: { "seguimientos": [{"id": "2016","seccion1": {"fechaSeguimiento": "2016-12-26","institucion": "Hospital Sor Maria Ludovica de La Plata","fallecimiento": "No","fechaFallecimiento": "","causaFallecimiento": "","nivelEducativo": "","actividadLaboral": "","coberturaSocial": "Sí","tratamientoAntibioticoHospitalizado": "","embarazo": "No"},"seccion4": {"cultivos": "4"},"seccion5": {"toleranciaGlucosa": "No realizada","toleranciaGlucosaRealizada": "","vitaminaD": "No realizada","vitaminaDRealizada": "","inmunoglobulina": "Realizada","inmunoglobulinaRealizada": "&lt; 500"},"seccion6": {"actividadDeportiva": ""}}]}}, { upsert: true } );</v>
      </c>
    </row>
    <row r="2413" spans="1:27" x14ac:dyDescent="0.3">
      <c r="A2413" t="s">
        <v>1494</v>
      </c>
      <c r="B2413">
        <v>1102</v>
      </c>
      <c r="C2413">
        <v>2017</v>
      </c>
      <c r="D2413" s="5">
        <v>43083</v>
      </c>
      <c r="E2413" s="5" t="str">
        <f t="shared" si="222"/>
        <v>2017-12-14</v>
      </c>
      <c r="F2413" t="s">
        <v>400</v>
      </c>
      <c r="G2413" t="s">
        <v>35</v>
      </c>
      <c r="L2413" t="s">
        <v>281</v>
      </c>
      <c r="N2413" t="s">
        <v>35</v>
      </c>
      <c r="O2413" t="s">
        <v>49</v>
      </c>
      <c r="P2413" t="s">
        <v>118</v>
      </c>
      <c r="Q2413" t="s">
        <v>256</v>
      </c>
      <c r="R2413" t="s">
        <v>261</v>
      </c>
      <c r="S2413" t="s">
        <v>34</v>
      </c>
      <c r="T2413" t="s">
        <v>261</v>
      </c>
      <c r="U2413" t="s">
        <v>40</v>
      </c>
      <c r="V2413" t="s">
        <v>256</v>
      </c>
      <c r="W2413" t="str">
        <f t="shared" si="223"/>
        <v>db.pacientes.updateOne({"_id":ObjectId('61e34254ec4ec02e84f5df1c')},{ $set: { "seguimientos": [{"id": "2017","seccion1": {"fechaSeguimiento": "2017-12-14","institucion": "Hospital Sor Maria Ludovica de La Plata",</v>
      </c>
      <c r="X2413" t="str">
        <f t="shared" si="224"/>
        <v>"fallecimiento": "No","fechaFallecimiento": "","causaFallecimiento": "","nivelEducativo": "","actividadLaboral": "","coberturaSocial": "Sí","tratamientoAntibioticoHospitalizado": "","embarazo": "No"},</v>
      </c>
      <c r="Y2413" t="str">
        <f t="shared" si="225"/>
        <v>"seccion4": {"cultivos": "4"},"seccion5": {"toleranciaGlucosa": "No realizada","toleranciaGlucosaRealizada": "","vitaminaD": "Realizada","vitaminaDRealizada": "Normal","inmunoglobulina": "Realizada",</v>
      </c>
      <c r="Z2413" t="str">
        <f t="shared" si="226"/>
        <v>"inmunoglobulinaRealizada": "&lt; 500"},"seccion6": {"actividadDeportiva": ""}}]}}, { upsert: true } );</v>
      </c>
      <c r="AA2413" t="str">
        <f t="shared" si="227"/>
        <v>db.pacientes.updateOne({"_id":ObjectId('61e34254ec4ec02e84f5df1c')},{ $set: { "seguimientos": [{"id": "2017","seccion1": {"fechaSeguimiento": "2017-12-14","institucion": "Hospital Sor Maria Ludovica de La Plata","fallecimiento": "No","fechaFallecimiento": "","causaFallecimiento": "","nivelEducativo": "","actividadLaboral": "","coberturaSocial": "Sí","tratamientoAntibioticoHospitalizado": "","embarazo": "No"},"seccion4": {"cultivos": "4"},"seccion5": {"toleranciaGlucosa": "No realizada","toleranciaGlucosaRealizada": "","vitaminaD": "Realizada","vitaminaDRealizada": "Normal","inmunoglobulina": "Realizada","inmunoglobulinaRealizada": "&lt; 500"},"seccion6": {"actividadDeportiva": ""}}]}}, { upsert: true } );</v>
      </c>
    </row>
    <row r="2414" spans="1:27" x14ac:dyDescent="0.3">
      <c r="A2414" t="s">
        <v>1494</v>
      </c>
      <c r="B2414">
        <v>1102</v>
      </c>
      <c r="C2414">
        <v>2018</v>
      </c>
      <c r="D2414" s="5">
        <v>43465</v>
      </c>
      <c r="E2414" s="5" t="str">
        <f t="shared" si="222"/>
        <v>2018-12-31</v>
      </c>
      <c r="F2414" t="s">
        <v>400</v>
      </c>
      <c r="G2414" t="s">
        <v>35</v>
      </c>
      <c r="L2414" t="s">
        <v>281</v>
      </c>
      <c r="N2414" t="s">
        <v>35</v>
      </c>
      <c r="O2414" t="s">
        <v>46</v>
      </c>
      <c r="P2414" t="s">
        <v>118</v>
      </c>
      <c r="Q2414" t="s">
        <v>256</v>
      </c>
      <c r="R2414" t="s">
        <v>261</v>
      </c>
      <c r="S2414" t="s">
        <v>34</v>
      </c>
      <c r="T2414" t="s">
        <v>261</v>
      </c>
      <c r="U2414" t="s">
        <v>40</v>
      </c>
      <c r="V2414" t="s">
        <v>256</v>
      </c>
      <c r="W2414" t="str">
        <f t="shared" si="223"/>
        <v>db.pacientes.updateOne({"_id":ObjectId('61e34254ec4ec02e84f5df1c')},{ $set: { "seguimientos": [{"id": "2018","seccion1": {"fechaSeguimiento": "2018-12-31","institucion": "Hospital Sor Maria Ludovica de La Plata",</v>
      </c>
      <c r="X2414" t="str">
        <f t="shared" si="224"/>
        <v>"fallecimiento": "No","fechaFallecimiento": "","causaFallecimiento": "","nivelEducativo": "","actividadLaboral": "","coberturaSocial": "Sí","tratamientoAntibioticoHospitalizado": "","embarazo": "No"},</v>
      </c>
      <c r="Y2414" t="str">
        <f t="shared" si="225"/>
        <v>"seccion4": {"cultivos": "3"},"seccion5": {"toleranciaGlucosa": "No realizada","toleranciaGlucosaRealizada": "","vitaminaD": "Realizada","vitaminaDRealizada": "Normal","inmunoglobulina": "Realizada",</v>
      </c>
      <c r="Z2414" t="str">
        <f t="shared" si="226"/>
        <v>"inmunoglobulinaRealizada": "&lt; 500"},"seccion6": {"actividadDeportiva": ""}}]}}, { upsert: true } );</v>
      </c>
      <c r="AA2414" t="str">
        <f t="shared" si="227"/>
        <v>db.pacientes.updateOne({"_id":ObjectId('61e34254ec4ec02e84f5df1c')},{ $set: { "seguimientos": [{"id": "2018","seccion1": {"fechaSeguimiento": "2018-12-31","institucion": "Hospital Sor Maria Ludovica de La Plata","fallecimiento": "No","fechaFallecimiento": "","causaFallecimiento": "","nivelEducativo": "","actividadLaboral": "","coberturaSocial": "Sí","tratamientoAntibioticoHospitalizado": "","embarazo": "No"},"seccion4": {"cultivos": "3"},"seccion5": {"toleranciaGlucosa": "No realizada","toleranciaGlucosaRealizada": "","vitaminaD": "Realizada","vitaminaDRealizada": "Normal","inmunoglobulina": "Realizada","inmunoglobulinaRealizada": "&lt; 500"},"seccion6": {"actividadDeportiva": ""}}]}}, { upsert: true } );</v>
      </c>
    </row>
    <row r="2415" spans="1:27" x14ac:dyDescent="0.3">
      <c r="A2415" t="s">
        <v>1494</v>
      </c>
      <c r="B2415">
        <v>1102</v>
      </c>
      <c r="C2415">
        <v>2019</v>
      </c>
      <c r="D2415" s="5">
        <v>43789</v>
      </c>
      <c r="E2415" s="5" t="str">
        <f t="shared" si="222"/>
        <v>2019-11-20</v>
      </c>
      <c r="F2415" t="s">
        <v>400</v>
      </c>
      <c r="G2415" t="s">
        <v>35</v>
      </c>
      <c r="L2415" t="s">
        <v>281</v>
      </c>
      <c r="N2415" t="s">
        <v>35</v>
      </c>
      <c r="O2415" t="s">
        <v>37</v>
      </c>
      <c r="P2415" t="s">
        <v>118</v>
      </c>
      <c r="Q2415" t="s">
        <v>256</v>
      </c>
      <c r="R2415" t="s">
        <v>261</v>
      </c>
      <c r="S2415" t="s">
        <v>321</v>
      </c>
      <c r="T2415" t="s">
        <v>261</v>
      </c>
      <c r="U2415" t="s">
        <v>40</v>
      </c>
      <c r="V2415" t="s">
        <v>281</v>
      </c>
      <c r="W2415" t="str">
        <f t="shared" si="223"/>
        <v>db.pacientes.updateOne({"_id":ObjectId('61e34254ec4ec02e84f5df1c')},{ $set: { "seguimientos": [{"id": "2019","seccion1": {"fechaSeguimiento": "2019-11-20","institucion": "Hospital Sor Maria Ludovica de La Plata",</v>
      </c>
      <c r="X2415" t="str">
        <f t="shared" si="224"/>
        <v>"fallecimiento": "No","fechaFallecimiento": "","causaFallecimiento": "","nivelEducativo": "","actividadLaboral": "","coberturaSocial": "Sí","tratamientoAntibioticoHospitalizado": "","embarazo": "No"},</v>
      </c>
      <c r="Y2415" t="str">
        <f t="shared" si="225"/>
        <v>"seccion4": {"cultivos": "2"},"seccion5": {"toleranciaGlucosa": "No realizada","toleranciaGlucosaRealizada": "","vitaminaD": "Realizada","vitaminaDRealizada": "Bajo","inmunoglobulina": "Realizada",</v>
      </c>
      <c r="Z2415" t="str">
        <f t="shared" si="226"/>
        <v>"inmunoglobulinaRealizada": "&lt; 500"},"seccion6": {"actividadDeportiva": "Sí"}}]}}, { upsert: true } );</v>
      </c>
      <c r="AA2415" t="str">
        <f t="shared" si="227"/>
        <v>db.pacientes.updateOne({"_id":ObjectId('61e34254ec4ec02e84f5df1c')},{ $set: { "seguimientos": [{"id": "2019","seccion1": {"fechaSeguimiento": "2019-11-20","institucion": "Hospital Sor Maria Ludovica de La Plata","fallecimiento": "No","fechaFallecimiento": "","causaFallecimiento": "","nivelEducativo": "","actividadLaboral": "","coberturaSocial": "Sí","tratamientoAntibioticoHospitalizado": "","embarazo": "No"},"seccion4": {"cultivos": "2"},"seccion5": {"toleranciaGlucosa": "No realizada","toleranciaGlucosaRealizada": "","vitaminaD": "Realizada","vitaminaDRealizada": "Bajo","inmunoglobulina": "Realizada","inmunoglobulinaRealizada": "&lt; 500"},"seccion6": {"actividadDeportiva": "Sí"}}]}}, { upsert: true } );</v>
      </c>
    </row>
    <row r="2416" spans="1:27" x14ac:dyDescent="0.3">
      <c r="A2416" t="s">
        <v>1495</v>
      </c>
      <c r="B2416">
        <v>1103</v>
      </c>
      <c r="C2416">
        <v>2014</v>
      </c>
      <c r="D2416" s="5">
        <v>41954</v>
      </c>
      <c r="E2416" s="5" t="str">
        <f t="shared" si="222"/>
        <v>2014-11-11</v>
      </c>
      <c r="F2416" t="s">
        <v>411</v>
      </c>
      <c r="G2416" t="s">
        <v>35</v>
      </c>
      <c r="L2416" t="s">
        <v>35</v>
      </c>
      <c r="O2416" t="s">
        <v>46</v>
      </c>
      <c r="P2416" t="s">
        <v>118</v>
      </c>
      <c r="Q2416" t="s">
        <v>256</v>
      </c>
      <c r="R2416" t="s">
        <v>256</v>
      </c>
      <c r="S2416" t="s">
        <v>256</v>
      </c>
      <c r="T2416" t="s">
        <v>261</v>
      </c>
      <c r="U2416" t="s">
        <v>40</v>
      </c>
      <c r="V2416" t="s">
        <v>256</v>
      </c>
      <c r="W2416" t="str">
        <f t="shared" si="223"/>
        <v>db.pacientes.updateOne({"_id":ObjectId('61e34254ec4ec02e84f5df1d')},{ $set: { "seguimientos": [{"id": "2014","seccion1": {"fechaSeguimiento": "2014-11-11","institucion": "Hospital Victor J Vilela",</v>
      </c>
      <c r="X2416" t="str">
        <f t="shared" si="224"/>
        <v>"fallecimiento": "No","fechaFallecimiento": "","causaFallecimiento": "","nivelEducativo": "","actividadLaboral": "","coberturaSocial": "No","tratamientoAntibioticoHospitalizado": "","embarazo": ""},</v>
      </c>
      <c r="Y2416" t="str">
        <f t="shared" si="225"/>
        <v>"seccion4": {"cultivos": "3"},"seccion5": {"toleranciaGlucosa": "No realizada","toleranciaGlucosaRealizada": "","vitaminaD": "","vitaminaDRealizada": "","inmunoglobulina": "Realizada",</v>
      </c>
      <c r="Z2416" t="str">
        <f t="shared" si="226"/>
        <v>"inmunoglobulinaRealizada": "&lt; 500"},"seccion6": {"actividadDeportiva": ""}}]}}, { upsert: true } );</v>
      </c>
      <c r="AA2416" t="str">
        <f t="shared" si="227"/>
        <v>db.pacientes.updateOne({"_id":ObjectId('61e34254ec4ec02e84f5df1d')},{ $set: { "seguimientos": [{"id": "2014","seccion1": {"fechaSeguimiento": "2014-11-11","institucion": "Hospital Victor J Vilela","fallecimiento": "No","fechaFallecimiento": "","causaFallecimiento": "","nivelEducativo": "","actividadLaboral": "","coberturaSocial": "No","tratamientoAntibioticoHospitalizado": "","embarazo": ""},"seccion4": {"cultivos": "3"},"seccion5": {"toleranciaGlucosa": "No realizada","toleranciaGlucosaRealizada": "","vitaminaD": "","vitaminaDRealizada": "","inmunoglobulina": "Realizada","inmunoglobulinaRealizada": "&lt; 500"},"seccion6": {"actividadDeportiva": ""}}]}}, { upsert: true } );</v>
      </c>
    </row>
    <row r="2417" spans="1:27" x14ac:dyDescent="0.3">
      <c r="A2417" t="s">
        <v>1495</v>
      </c>
      <c r="B2417">
        <v>1103</v>
      </c>
      <c r="C2417">
        <v>2014</v>
      </c>
      <c r="D2417" s="5">
        <v>41954</v>
      </c>
      <c r="E2417" s="5" t="str">
        <f t="shared" si="222"/>
        <v>2014-11-11</v>
      </c>
      <c r="F2417" t="s">
        <v>411</v>
      </c>
      <c r="G2417" t="s">
        <v>35</v>
      </c>
      <c r="L2417" t="s">
        <v>35</v>
      </c>
      <c r="O2417" t="s">
        <v>46</v>
      </c>
      <c r="P2417" t="s">
        <v>118</v>
      </c>
      <c r="Q2417" t="s">
        <v>256</v>
      </c>
      <c r="R2417" t="s">
        <v>256</v>
      </c>
      <c r="S2417" t="s">
        <v>256</v>
      </c>
      <c r="T2417" t="s">
        <v>261</v>
      </c>
      <c r="U2417" t="s">
        <v>40</v>
      </c>
      <c r="V2417" t="s">
        <v>256</v>
      </c>
      <c r="W2417" t="str">
        <f t="shared" si="223"/>
        <v>db.pacientes.updateOne({"_id":ObjectId('61e34254ec4ec02e84f5df1d')},{ $set: { "seguimientos": [{"id": "2014","seccion1": {"fechaSeguimiento": "2014-11-11","institucion": "Hospital Victor J Vilela",</v>
      </c>
      <c r="X2417" t="str">
        <f t="shared" si="224"/>
        <v>"fallecimiento": "No","fechaFallecimiento": "","causaFallecimiento": "","nivelEducativo": "","actividadLaboral": "","coberturaSocial": "No","tratamientoAntibioticoHospitalizado": "","embarazo": ""},</v>
      </c>
      <c r="Y2417" t="str">
        <f t="shared" si="225"/>
        <v>"seccion4": {"cultivos": "3"},"seccion5": {"toleranciaGlucosa": "No realizada","toleranciaGlucosaRealizada": "","vitaminaD": "","vitaminaDRealizada": "","inmunoglobulina": "Realizada",</v>
      </c>
      <c r="Z2417" t="str">
        <f t="shared" si="226"/>
        <v>"inmunoglobulinaRealizada": "&lt; 500"},"seccion6": {"actividadDeportiva": ""}}]}}, { upsert: true } );</v>
      </c>
      <c r="AA2417" t="str">
        <f t="shared" si="227"/>
        <v>db.pacientes.updateOne({"_id":ObjectId('61e34254ec4ec02e84f5df1d')},{ $set: { "seguimientos": [{"id": "2014","seccion1": {"fechaSeguimiento": "2014-11-11","institucion": "Hospital Victor J Vilela","fallecimiento": "No","fechaFallecimiento": "","causaFallecimiento": "","nivelEducativo": "","actividadLaboral": "","coberturaSocial": "No","tratamientoAntibioticoHospitalizado": "","embarazo": ""},"seccion4": {"cultivos": "3"},"seccion5": {"toleranciaGlucosa": "No realizada","toleranciaGlucosaRealizada": "","vitaminaD": "","vitaminaDRealizada": "","inmunoglobulina": "Realizada","inmunoglobulinaRealizada": "&lt; 500"},"seccion6": {"actividadDeportiva": ""}}]}}, { upsert: true } );</v>
      </c>
    </row>
    <row r="2418" spans="1:27" x14ac:dyDescent="0.3">
      <c r="A2418" t="s">
        <v>1495</v>
      </c>
      <c r="B2418">
        <v>1103</v>
      </c>
      <c r="C2418">
        <v>2015</v>
      </c>
      <c r="D2418" s="5">
        <v>42285</v>
      </c>
      <c r="E2418" s="5" t="str">
        <f t="shared" si="222"/>
        <v>2015-10-8</v>
      </c>
      <c r="F2418" t="s">
        <v>411</v>
      </c>
      <c r="G2418" t="s">
        <v>35</v>
      </c>
      <c r="P2418" t="s">
        <v>118</v>
      </c>
      <c r="Q2418" t="s">
        <v>256</v>
      </c>
      <c r="R2418" t="s">
        <v>256</v>
      </c>
      <c r="S2418" t="s">
        <v>256</v>
      </c>
      <c r="T2418" t="s">
        <v>256</v>
      </c>
      <c r="U2418" t="s">
        <v>256</v>
      </c>
      <c r="V2418" t="s">
        <v>256</v>
      </c>
      <c r="W2418" t="str">
        <f t="shared" si="223"/>
        <v>db.pacientes.updateOne({"_id":ObjectId('61e34254ec4ec02e84f5df1d')},{ $set: { "seguimientos": [{"id": "2015","seccion1": {"fechaSeguimiento": "2015-10-8","institucion": "Hospital Victor J Vilela",</v>
      </c>
      <c r="X2418" t="str">
        <f t="shared" si="224"/>
        <v>"fallecimiento": "No","fechaFallecimiento": "","causaFallecimiento": "","nivelEducativo": "","actividadLaboral": "","coberturaSocial": "","tratamientoAntibioticoHospitalizado": "","embarazo": ""},</v>
      </c>
      <c r="Y2418" t="str">
        <f t="shared" si="225"/>
        <v>"seccion4": {"cultivos": ""},"seccion5": {"toleranciaGlucosa": "No realizada","toleranciaGlucosaRealizada": "","vitaminaD": "","vitaminaDRealizada": "","inmunoglobulina": "",</v>
      </c>
      <c r="Z2418" t="str">
        <f t="shared" si="226"/>
        <v>"inmunoglobulinaRealizada": ""},"seccion6": {"actividadDeportiva": ""}}]}}, { upsert: true } );</v>
      </c>
      <c r="AA2418" t="str">
        <f t="shared" si="227"/>
        <v>db.pacientes.updateOne({"_id":ObjectId('61e34254ec4ec02e84f5df1d')},{ $set: { "seguimientos": [{"id": "2015","seccion1": {"fechaSeguimiento": "2015-10-8","institucion": "Hospital Victor J Vilela","fallecimiento": "No","fechaFallecimiento": "","causaFallecimiento": "","nivelEducativo": "","actividadLaboral": "","coberturaSocial": "","tratamientoAntibioticoHospitalizado": "","embarazo": ""},"seccion4":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2419" spans="1:27" x14ac:dyDescent="0.3">
      <c r="A2419" t="s">
        <v>1495</v>
      </c>
      <c r="B2419">
        <v>1103</v>
      </c>
      <c r="C2419">
        <v>2016</v>
      </c>
      <c r="D2419" s="5">
        <v>42495</v>
      </c>
      <c r="E2419" s="5" t="str">
        <f t="shared" si="222"/>
        <v>2016-5-5</v>
      </c>
      <c r="F2419" t="s">
        <v>411</v>
      </c>
      <c r="G2419" t="s">
        <v>35</v>
      </c>
      <c r="P2419" t="s">
        <v>118</v>
      </c>
      <c r="Q2419" t="s">
        <v>256</v>
      </c>
      <c r="R2419" t="s">
        <v>256</v>
      </c>
      <c r="S2419" t="s">
        <v>256</v>
      </c>
      <c r="T2419" t="s">
        <v>256</v>
      </c>
      <c r="U2419" t="s">
        <v>256</v>
      </c>
      <c r="V2419" t="s">
        <v>256</v>
      </c>
      <c r="W2419" t="str">
        <f t="shared" si="223"/>
        <v>db.pacientes.updateOne({"_id":ObjectId('61e34254ec4ec02e84f5df1d')},{ $set: { "seguimientos": [{"id": "2016","seccion1": {"fechaSeguimiento": "2016-5-5","institucion": "Hospital Victor J Vilela",</v>
      </c>
      <c r="X2419" t="str">
        <f t="shared" si="224"/>
        <v>"fallecimiento": "No","fechaFallecimiento": "","causaFallecimiento": "","nivelEducativo": "","actividadLaboral": "","coberturaSocial": "","tratamientoAntibioticoHospitalizado": "","embarazo": ""},</v>
      </c>
      <c r="Y2419" t="str">
        <f t="shared" si="225"/>
        <v>"seccion4": {"cultivos": ""},"seccion5": {"toleranciaGlucosa": "No realizada","toleranciaGlucosaRealizada": "","vitaminaD": "","vitaminaDRealizada": "","inmunoglobulina": "",</v>
      </c>
      <c r="Z2419" t="str">
        <f t="shared" si="226"/>
        <v>"inmunoglobulinaRealizada": ""},"seccion6": {"actividadDeportiva": ""}}]}}, { upsert: true } );</v>
      </c>
      <c r="AA2419" t="str">
        <f t="shared" si="227"/>
        <v>db.pacientes.updateOne({"_id":ObjectId('61e34254ec4ec02e84f5df1d')},{ $set: { "seguimientos": [{"id": "2016","seccion1": {"fechaSeguimiento": "2016-5-5","institucion": "Hospital Victor J Vilela","fallecimiento": "No","fechaFallecimiento": "","causaFallecimiento": "","nivelEducativo": "","actividadLaboral": "","coberturaSocial": "","tratamientoAntibioticoHospitalizado": "","embarazo": ""},"seccion4":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2420" spans="1:27" x14ac:dyDescent="0.3">
      <c r="A2420" t="s">
        <v>1495</v>
      </c>
      <c r="B2420">
        <v>1103</v>
      </c>
      <c r="C2420">
        <v>2017</v>
      </c>
      <c r="D2420" s="5">
        <v>42879</v>
      </c>
      <c r="E2420" s="5" t="str">
        <f t="shared" si="222"/>
        <v>2017-5-24</v>
      </c>
      <c r="F2420" t="s">
        <v>411</v>
      </c>
      <c r="G2420" t="s">
        <v>35</v>
      </c>
      <c r="P2420" t="s">
        <v>118</v>
      </c>
      <c r="Q2420" t="s">
        <v>256</v>
      </c>
      <c r="R2420" t="s">
        <v>256</v>
      </c>
      <c r="S2420" t="s">
        <v>256</v>
      </c>
      <c r="T2420" t="s">
        <v>256</v>
      </c>
      <c r="U2420" t="s">
        <v>256</v>
      </c>
      <c r="V2420" t="s">
        <v>256</v>
      </c>
      <c r="W2420" t="str">
        <f t="shared" si="223"/>
        <v>db.pacientes.updateOne({"_id":ObjectId('61e34254ec4ec02e84f5df1d')},{ $set: { "seguimientos": [{"id": "2017","seccion1": {"fechaSeguimiento": "2017-5-24","institucion": "Hospital Victor J Vilela",</v>
      </c>
      <c r="X2420" t="str">
        <f t="shared" si="224"/>
        <v>"fallecimiento": "No","fechaFallecimiento": "","causaFallecimiento": "","nivelEducativo": "","actividadLaboral": "","coberturaSocial": "","tratamientoAntibioticoHospitalizado": "","embarazo": ""},</v>
      </c>
      <c r="Y2420" t="str">
        <f t="shared" si="225"/>
        <v>"seccion4": {"cultivos": ""},"seccion5": {"toleranciaGlucosa": "No realizada","toleranciaGlucosaRealizada": "","vitaminaD": "","vitaminaDRealizada": "","inmunoglobulina": "",</v>
      </c>
      <c r="Z2420" t="str">
        <f t="shared" si="226"/>
        <v>"inmunoglobulinaRealizada": ""},"seccion6": {"actividadDeportiva": ""}}]}}, { upsert: true } );</v>
      </c>
      <c r="AA2420" t="str">
        <f t="shared" si="227"/>
        <v>db.pacientes.updateOne({"_id":ObjectId('61e34254ec4ec02e84f5df1d')},{ $set: { "seguimientos": [{"id": "2017","seccion1": {"fechaSeguimiento": "2017-5-24","institucion": "Hospital Victor J Vilela","fallecimiento": "No","fechaFallecimiento": "","causaFallecimiento": "","nivelEducativo": "","actividadLaboral": "","coberturaSocial": "","tratamientoAntibioticoHospitalizado": "","embarazo": ""},"seccion4":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2421" spans="1:27" x14ac:dyDescent="0.3">
      <c r="A2421" t="s">
        <v>1495</v>
      </c>
      <c r="B2421">
        <v>1103</v>
      </c>
      <c r="C2421">
        <v>2018</v>
      </c>
      <c r="D2421" s="5">
        <v>43209</v>
      </c>
      <c r="E2421" s="5" t="str">
        <f t="shared" si="222"/>
        <v>2018-4-19</v>
      </c>
      <c r="F2421" t="s">
        <v>411</v>
      </c>
      <c r="G2421" t="s">
        <v>35</v>
      </c>
      <c r="P2421" t="s">
        <v>118</v>
      </c>
      <c r="Q2421" t="s">
        <v>256</v>
      </c>
      <c r="R2421" t="s">
        <v>256</v>
      </c>
      <c r="S2421" t="s">
        <v>256</v>
      </c>
      <c r="T2421" t="s">
        <v>256</v>
      </c>
      <c r="U2421" t="s">
        <v>256</v>
      </c>
      <c r="V2421" t="s">
        <v>256</v>
      </c>
      <c r="W2421" t="str">
        <f t="shared" si="223"/>
        <v>db.pacientes.updateOne({"_id":ObjectId('61e34254ec4ec02e84f5df1d')},{ $set: { "seguimientos": [{"id": "2018","seccion1": {"fechaSeguimiento": "2018-4-19","institucion": "Hospital Victor J Vilela",</v>
      </c>
      <c r="X2421" t="str">
        <f t="shared" si="224"/>
        <v>"fallecimiento": "No","fechaFallecimiento": "","causaFallecimiento": "","nivelEducativo": "","actividadLaboral": "","coberturaSocial": "","tratamientoAntibioticoHospitalizado": "","embarazo": ""},</v>
      </c>
      <c r="Y2421" t="str">
        <f t="shared" si="225"/>
        <v>"seccion4": {"cultivos": ""},"seccion5": {"toleranciaGlucosa": "No realizada","toleranciaGlucosaRealizada": "","vitaminaD": "","vitaminaDRealizada": "","inmunoglobulina": "",</v>
      </c>
      <c r="Z2421" t="str">
        <f t="shared" si="226"/>
        <v>"inmunoglobulinaRealizada": ""},"seccion6": {"actividadDeportiva": ""}}]}}, { upsert: true } );</v>
      </c>
      <c r="AA2421" t="str">
        <f t="shared" si="227"/>
        <v>db.pacientes.updateOne({"_id":ObjectId('61e34254ec4ec02e84f5df1d')},{ $set: { "seguimientos": [{"id": "2018","seccion1": {"fechaSeguimiento": "2018-4-19","institucion": "Hospital Victor J Vilela","fallecimiento": "No","fechaFallecimiento": "","causaFallecimiento": "","nivelEducativo": "","actividadLaboral": "","coberturaSocial": "","tratamientoAntibioticoHospitalizado": "","embarazo": ""},"seccion4":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2422" spans="1:27" x14ac:dyDescent="0.3">
      <c r="A2422" t="s">
        <v>1496</v>
      </c>
      <c r="B2422">
        <v>1104</v>
      </c>
      <c r="C2422">
        <v>2014</v>
      </c>
      <c r="D2422" s="5">
        <v>41827</v>
      </c>
      <c r="E2422" s="5" t="str">
        <f t="shared" si="222"/>
        <v>2014-7-7</v>
      </c>
      <c r="F2422" t="s">
        <v>478</v>
      </c>
      <c r="G2422" t="s">
        <v>35</v>
      </c>
      <c r="J2422" t="s">
        <v>38</v>
      </c>
      <c r="L2422" t="s">
        <v>281</v>
      </c>
      <c r="O2422" t="s">
        <v>46</v>
      </c>
      <c r="P2422" t="s">
        <v>261</v>
      </c>
      <c r="Q2422" t="s">
        <v>34</v>
      </c>
      <c r="R2422" t="s">
        <v>256</v>
      </c>
      <c r="S2422" t="s">
        <v>256</v>
      </c>
      <c r="T2422" t="s">
        <v>261</v>
      </c>
      <c r="U2422" t="s">
        <v>40</v>
      </c>
      <c r="V2422" t="s">
        <v>281</v>
      </c>
      <c r="W2422" t="str">
        <f t="shared" si="223"/>
        <v>db.pacientes.updateOne({"_id":ObjectId('61e34254ec4ec02e84f5df1e')},{ $set: { "seguimientos": [{"id": "2014","seccion1": {"fechaSeguimiento": "2014-7-7","institucion": "HIGA Penna",</v>
      </c>
      <c r="X2422" t="str">
        <f t="shared" si="224"/>
        <v>"fallecimiento": "No","fechaFallecimiento": "","causaFallecimiento": "","nivelEducativo": "Primaria incompleta","actividadLaboral": "","coberturaSocial": "Sí","tratamientoAntibioticoHospitalizado": "","embarazo": ""},</v>
      </c>
      <c r="Y2422" t="str">
        <f t="shared" si="225"/>
        <v>"seccion4": {"cultivos": "3"},"seccion5": {"toleranciaGlucosa": "Realizada","toleranciaGlucosaRealizada": "Normal","vitaminaD": "","vitaminaDRealizada": "","inmunoglobulina": "Realizada",</v>
      </c>
      <c r="Z2422" t="str">
        <f t="shared" si="226"/>
        <v>"inmunoglobulinaRealizada": "&lt; 500"},"seccion6": {"actividadDeportiva": "Sí"}}]}}, { upsert: true } );</v>
      </c>
      <c r="AA2422" t="str">
        <f t="shared" si="227"/>
        <v>db.pacientes.updateOne({"_id":ObjectId('61e34254ec4ec02e84f5df1e')},{ $set: { "seguimientos": [{"id": "2014","seccion1": {"fechaSeguimiento": "2014-7-7","institucion": "HIGA Penna","fallecimiento": "No","fechaFallecimiento": "","causaFallecimiento": "","nivelEducativo": "Primaria incompleta","actividadLaboral": "","coberturaSocial": "Sí","tratamientoAntibioticoHospitalizado": "","embarazo": ""},"seccion4": {"cultivos": "3"},"seccion5": {"toleranciaGlucosa": "Realizada","toleranciaGlucosaRealizada": "Normal","vitaminaD": "","vitaminaDRealizada": "","inmunoglobulina": "Realizada","inmunoglobulinaRealizada": "&lt; 500"},"seccion6": {"actividadDeportiva": "Sí"}}]}}, { upsert: true } );</v>
      </c>
    </row>
    <row r="2423" spans="1:27" x14ac:dyDescent="0.3">
      <c r="A2423" t="s">
        <v>1705</v>
      </c>
      <c r="B2423">
        <v>1105</v>
      </c>
      <c r="C2423">
        <v>2014</v>
      </c>
      <c r="D2423" s="5">
        <v>41984</v>
      </c>
      <c r="E2423" s="5" t="str">
        <f t="shared" si="222"/>
        <v>2014-12-11</v>
      </c>
      <c r="F2423" t="s">
        <v>411</v>
      </c>
      <c r="G2423" t="s">
        <v>35</v>
      </c>
      <c r="L2423" t="s">
        <v>281</v>
      </c>
      <c r="M2423" t="s">
        <v>49</v>
      </c>
      <c r="O2423" t="s">
        <v>49</v>
      </c>
      <c r="P2423" t="s">
        <v>118</v>
      </c>
      <c r="Q2423" t="s">
        <v>256</v>
      </c>
      <c r="R2423" t="s">
        <v>256</v>
      </c>
      <c r="S2423" t="s">
        <v>256</v>
      </c>
      <c r="T2423" t="s">
        <v>261</v>
      </c>
      <c r="U2423" t="s">
        <v>40</v>
      </c>
      <c r="V2423" t="s">
        <v>256</v>
      </c>
      <c r="W2423" t="str">
        <f t="shared" si="223"/>
        <v>db.pacientes.updateOne({"_id":ObjectId('61e34256ec4ec02e84f5dfef')},{ $set: { "seguimientos": [{"id": "2014","seccion1": {"fechaSeguimiento": "2014-12-11","institucion": "Hospital Victor J Vilela",</v>
      </c>
      <c r="X2423" t="str">
        <f t="shared" si="224"/>
        <v>"fallecimiento": "No","fechaFallecimiento": "","causaFallecimiento": "","nivelEducativo": "","actividadLaboral": "","coberturaSocial": "Sí","tratamientoAntibioticoHospitalizado": "4","embarazo": ""},</v>
      </c>
      <c r="Y2423" t="str">
        <f t="shared" si="225"/>
        <v>"seccion4": {"cultivos": "4"},"seccion5": {"toleranciaGlucosa": "No realizada","toleranciaGlucosaRealizada": "","vitaminaD": "","vitaminaDRealizada": "","inmunoglobulina": "Realizada",</v>
      </c>
      <c r="Z2423" t="str">
        <f t="shared" si="226"/>
        <v>"inmunoglobulinaRealizada": "&lt; 500"},"seccion6": {"actividadDeportiva": ""}}]}}, { upsert: true } );</v>
      </c>
      <c r="AA2423" t="str">
        <f t="shared" si="227"/>
        <v>db.pacientes.updateOne({"_id":ObjectId('61e34256ec4ec02e84f5dfef')},{ $set: { "seguimientos": [{"id": "2014","seccion1": {"fechaSeguimiento": "2014-12-11","institucion": "Hospital Victor J Vilela","fallecimiento": "No","fechaFallecimiento": "","causaFallecimiento": "","nivelEducativo": "","actividadLaboral": "","coberturaSocial": "Sí","tratamientoAntibioticoHospitalizado": "4","embarazo": ""},"seccion4": {"cultivos": "4"},"seccion5": {"toleranciaGlucosa": "No realizada","toleranciaGlucosaRealizada": "","vitaminaD": "","vitaminaDRealizada": "","inmunoglobulina": "Realizada","inmunoglobulinaRealizada": "&lt; 500"},"seccion6": {"actividadDeportiva": ""}}]}}, { upsert: true } );</v>
      </c>
    </row>
    <row r="2424" spans="1:27" x14ac:dyDescent="0.3">
      <c r="A2424" t="s">
        <v>1705</v>
      </c>
      <c r="B2424">
        <v>1105</v>
      </c>
      <c r="C2424">
        <v>2015</v>
      </c>
      <c r="D2424" s="5">
        <v>42040</v>
      </c>
      <c r="E2424" s="5" t="str">
        <f t="shared" si="222"/>
        <v>2015-2-5</v>
      </c>
      <c r="F2424" t="s">
        <v>411</v>
      </c>
      <c r="G2424" t="s">
        <v>35</v>
      </c>
      <c r="P2424" t="s">
        <v>118</v>
      </c>
      <c r="Q2424" t="s">
        <v>256</v>
      </c>
      <c r="R2424" t="s">
        <v>256</v>
      </c>
      <c r="S2424" t="s">
        <v>256</v>
      </c>
      <c r="T2424" t="s">
        <v>256</v>
      </c>
      <c r="U2424" t="s">
        <v>256</v>
      </c>
      <c r="V2424" t="s">
        <v>256</v>
      </c>
      <c r="W2424" t="str">
        <f t="shared" si="223"/>
        <v>db.pacientes.updateOne({"_id":ObjectId('61e34256ec4ec02e84f5dfef')},{ $set: { "seguimientos": [{"id": "2015","seccion1": {"fechaSeguimiento": "2015-2-5","institucion": "Hospital Victor J Vilela",</v>
      </c>
      <c r="X2424" t="str">
        <f t="shared" si="224"/>
        <v>"fallecimiento": "No","fechaFallecimiento": "","causaFallecimiento": "","nivelEducativo": "","actividadLaboral": "","coberturaSocial": "","tratamientoAntibioticoHospitalizado": "","embarazo": ""},</v>
      </c>
      <c r="Y2424" t="str">
        <f t="shared" si="225"/>
        <v>"seccion4": {"cultivos": ""},"seccion5": {"toleranciaGlucosa": "No realizada","toleranciaGlucosaRealizada": "","vitaminaD": "","vitaminaDRealizada": "","inmunoglobulina": "",</v>
      </c>
      <c r="Z2424" t="str">
        <f t="shared" si="226"/>
        <v>"inmunoglobulinaRealizada": ""},"seccion6": {"actividadDeportiva": ""}}]}}, { upsert: true } );</v>
      </c>
      <c r="AA2424" t="str">
        <f t="shared" si="227"/>
        <v>db.pacientes.updateOne({"_id":ObjectId('61e34256ec4ec02e84f5dfef')},{ $set: { "seguimientos": [{"id": "2015","seccion1": {"fechaSeguimiento": "2015-2-5","institucion": "Hospital Victor J Vilela","fallecimiento": "No","fechaFallecimiento": "","causaFallecimiento": "","nivelEducativo": "","actividadLaboral": "","coberturaSocial": "","tratamientoAntibioticoHospitalizado": "","embarazo": ""},"seccion4":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2425" spans="1:27" x14ac:dyDescent="0.3">
      <c r="A2425" t="s">
        <v>1705</v>
      </c>
      <c r="B2425">
        <v>1105</v>
      </c>
      <c r="C2425">
        <v>2015</v>
      </c>
      <c r="D2425" s="5">
        <v>42124</v>
      </c>
      <c r="E2425" s="5" t="str">
        <f t="shared" si="222"/>
        <v>2015-4-30</v>
      </c>
      <c r="F2425" t="s">
        <v>411</v>
      </c>
      <c r="G2425" t="s">
        <v>35</v>
      </c>
      <c r="P2425" t="s">
        <v>118</v>
      </c>
      <c r="Q2425" t="s">
        <v>256</v>
      </c>
      <c r="R2425" t="s">
        <v>256</v>
      </c>
      <c r="S2425" t="s">
        <v>256</v>
      </c>
      <c r="T2425" t="s">
        <v>256</v>
      </c>
      <c r="U2425" t="s">
        <v>256</v>
      </c>
      <c r="V2425" t="s">
        <v>256</v>
      </c>
      <c r="W2425" t="str">
        <f t="shared" si="223"/>
        <v>db.pacientes.updateOne({"_id":ObjectId('61e34256ec4ec02e84f5dfef')},{ $set: { "seguimientos": [{"id": "2015","seccion1": {"fechaSeguimiento": "2015-4-30","institucion": "Hospital Victor J Vilela",</v>
      </c>
      <c r="X2425" t="str">
        <f t="shared" si="224"/>
        <v>"fallecimiento": "No","fechaFallecimiento": "","causaFallecimiento": "","nivelEducativo": "","actividadLaboral": "","coberturaSocial": "","tratamientoAntibioticoHospitalizado": "","embarazo": ""},</v>
      </c>
      <c r="Y2425" t="str">
        <f t="shared" si="225"/>
        <v>"seccion4": {"cultivos": ""},"seccion5": {"toleranciaGlucosa": "No realizada","toleranciaGlucosaRealizada": "","vitaminaD": "","vitaminaDRealizada": "","inmunoglobulina": "",</v>
      </c>
      <c r="Z2425" t="str">
        <f t="shared" si="226"/>
        <v>"inmunoglobulinaRealizada": ""},"seccion6": {"actividadDeportiva": ""}}]}}, { upsert: true } );</v>
      </c>
      <c r="AA2425" t="str">
        <f t="shared" si="227"/>
        <v>db.pacientes.updateOne({"_id":ObjectId('61e34256ec4ec02e84f5dfef')},{ $set: { "seguimientos": [{"id": "2015","seccion1": {"fechaSeguimiento": "2015-4-30","institucion": "Hospital Victor J Vilela","fallecimiento": "No","fechaFallecimiento": "","causaFallecimiento": "","nivelEducativo": "","actividadLaboral": "","coberturaSocial": "","tratamientoAntibioticoHospitalizado": "","embarazo": ""},"seccion4":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2426" spans="1:27" x14ac:dyDescent="0.3">
      <c r="A2426" t="s">
        <v>1705</v>
      </c>
      <c r="B2426">
        <v>1105</v>
      </c>
      <c r="C2426">
        <v>2015</v>
      </c>
      <c r="D2426" s="5">
        <v>42187</v>
      </c>
      <c r="E2426" s="5" t="str">
        <f t="shared" si="222"/>
        <v>2015-7-2</v>
      </c>
      <c r="F2426" t="s">
        <v>411</v>
      </c>
      <c r="G2426" t="s">
        <v>35</v>
      </c>
      <c r="P2426" t="s">
        <v>118</v>
      </c>
      <c r="Q2426" t="s">
        <v>256</v>
      </c>
      <c r="R2426" t="s">
        <v>256</v>
      </c>
      <c r="S2426" t="s">
        <v>256</v>
      </c>
      <c r="T2426" t="s">
        <v>256</v>
      </c>
      <c r="U2426" t="s">
        <v>256</v>
      </c>
      <c r="V2426" t="s">
        <v>256</v>
      </c>
      <c r="W2426" t="str">
        <f t="shared" si="223"/>
        <v>db.pacientes.updateOne({"_id":ObjectId('61e34256ec4ec02e84f5dfef')},{ $set: { "seguimientos": [{"id": "2015","seccion1": {"fechaSeguimiento": "2015-7-2","institucion": "Hospital Victor J Vilela",</v>
      </c>
      <c r="X2426" t="str">
        <f t="shared" si="224"/>
        <v>"fallecimiento": "No","fechaFallecimiento": "","causaFallecimiento": "","nivelEducativo": "","actividadLaboral": "","coberturaSocial": "","tratamientoAntibioticoHospitalizado": "","embarazo": ""},</v>
      </c>
      <c r="Y2426" t="str">
        <f t="shared" si="225"/>
        <v>"seccion4": {"cultivos": ""},"seccion5": {"toleranciaGlucosa": "No realizada","toleranciaGlucosaRealizada": "","vitaminaD": "","vitaminaDRealizada": "","inmunoglobulina": "",</v>
      </c>
      <c r="Z2426" t="str">
        <f t="shared" si="226"/>
        <v>"inmunoglobulinaRealizada": ""},"seccion6": {"actividadDeportiva": ""}}]}}, { upsert: true } );</v>
      </c>
      <c r="AA2426" t="str">
        <f t="shared" si="227"/>
        <v>db.pacientes.updateOne({"_id":ObjectId('61e34256ec4ec02e84f5dfef')},{ $set: { "seguimientos": [{"id": "2015","seccion1": {"fechaSeguimiento": "2015-7-2","institucion": "Hospital Victor J Vilela","fallecimiento": "No","fechaFallecimiento": "","causaFallecimiento": "","nivelEducativo": "","actividadLaboral": "","coberturaSocial": "","tratamientoAntibioticoHospitalizado": "","embarazo": ""},"seccion4":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2427" spans="1:27" x14ac:dyDescent="0.3">
      <c r="A2427" t="s">
        <v>1705</v>
      </c>
      <c r="B2427">
        <v>1105</v>
      </c>
      <c r="C2427">
        <v>2015</v>
      </c>
      <c r="D2427" s="5">
        <v>42276</v>
      </c>
      <c r="E2427" s="5" t="str">
        <f t="shared" si="222"/>
        <v>2015-9-29</v>
      </c>
      <c r="F2427" t="s">
        <v>411</v>
      </c>
      <c r="G2427" t="s">
        <v>35</v>
      </c>
      <c r="P2427" t="s">
        <v>118</v>
      </c>
      <c r="Q2427" t="s">
        <v>256</v>
      </c>
      <c r="R2427" t="s">
        <v>256</v>
      </c>
      <c r="S2427" t="s">
        <v>256</v>
      </c>
      <c r="T2427" t="s">
        <v>256</v>
      </c>
      <c r="U2427" t="s">
        <v>256</v>
      </c>
      <c r="V2427" t="s">
        <v>256</v>
      </c>
      <c r="W2427" t="str">
        <f t="shared" si="223"/>
        <v>db.pacientes.updateOne({"_id":ObjectId('61e34256ec4ec02e84f5dfef')},{ $set: { "seguimientos": [{"id": "2015","seccion1": {"fechaSeguimiento": "2015-9-29","institucion": "Hospital Victor J Vilela",</v>
      </c>
      <c r="X2427" t="str">
        <f t="shared" si="224"/>
        <v>"fallecimiento": "No","fechaFallecimiento": "","causaFallecimiento": "","nivelEducativo": "","actividadLaboral": "","coberturaSocial": "","tratamientoAntibioticoHospitalizado": "","embarazo": ""},</v>
      </c>
      <c r="Y2427" t="str">
        <f t="shared" si="225"/>
        <v>"seccion4": {"cultivos": ""},"seccion5": {"toleranciaGlucosa": "No realizada","toleranciaGlucosaRealizada": "","vitaminaD": "","vitaminaDRealizada": "","inmunoglobulina": "",</v>
      </c>
      <c r="Z2427" t="str">
        <f t="shared" si="226"/>
        <v>"inmunoglobulinaRealizada": ""},"seccion6": {"actividadDeportiva": ""}}]}}, { upsert: true } );</v>
      </c>
      <c r="AA2427" t="str">
        <f t="shared" si="227"/>
        <v>db.pacientes.updateOne({"_id":ObjectId('61e34256ec4ec02e84f5dfef')},{ $set: { "seguimientos": [{"id": "2015","seccion1": {"fechaSeguimiento": "2015-9-29","institucion": "Hospital Victor J Vilela","fallecimiento": "No","fechaFallecimiento": "","causaFallecimiento": "","nivelEducativo": "","actividadLaboral": "","coberturaSocial": "","tratamientoAntibioticoHospitalizado": "","embarazo": ""},"seccion4":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2428" spans="1:27" x14ac:dyDescent="0.3">
      <c r="A2428" t="s">
        <v>1705</v>
      </c>
      <c r="B2428">
        <v>1105</v>
      </c>
      <c r="C2428">
        <v>2015</v>
      </c>
      <c r="D2428" s="5">
        <v>42313</v>
      </c>
      <c r="E2428" s="5" t="str">
        <f t="shared" si="222"/>
        <v>2015-11-5</v>
      </c>
      <c r="F2428" t="s">
        <v>411</v>
      </c>
      <c r="G2428" t="s">
        <v>35</v>
      </c>
      <c r="P2428" t="s">
        <v>118</v>
      </c>
      <c r="Q2428" t="s">
        <v>256</v>
      </c>
      <c r="R2428" t="s">
        <v>256</v>
      </c>
      <c r="S2428" t="s">
        <v>256</v>
      </c>
      <c r="T2428" t="s">
        <v>256</v>
      </c>
      <c r="U2428" t="s">
        <v>256</v>
      </c>
      <c r="V2428" t="s">
        <v>256</v>
      </c>
      <c r="W2428" t="str">
        <f t="shared" si="223"/>
        <v>db.pacientes.updateOne({"_id":ObjectId('61e34256ec4ec02e84f5dfef')},{ $set: { "seguimientos": [{"id": "2015","seccion1": {"fechaSeguimiento": "2015-11-5","institucion": "Hospital Victor J Vilela",</v>
      </c>
      <c r="X2428" t="str">
        <f t="shared" si="224"/>
        <v>"fallecimiento": "No","fechaFallecimiento": "","causaFallecimiento": "","nivelEducativo": "","actividadLaboral": "","coberturaSocial": "","tratamientoAntibioticoHospitalizado": "","embarazo": ""},</v>
      </c>
      <c r="Y2428" t="str">
        <f t="shared" si="225"/>
        <v>"seccion4": {"cultivos": ""},"seccion5": {"toleranciaGlucosa": "No realizada","toleranciaGlucosaRealizada": "","vitaminaD": "","vitaminaDRealizada": "","inmunoglobulina": "",</v>
      </c>
      <c r="Z2428" t="str">
        <f t="shared" si="226"/>
        <v>"inmunoglobulinaRealizada": ""},"seccion6": {"actividadDeportiva": ""}}]}}, { upsert: true } );</v>
      </c>
      <c r="AA2428" t="str">
        <f t="shared" si="227"/>
        <v>db.pacientes.updateOne({"_id":ObjectId('61e34256ec4ec02e84f5dfef')},{ $set: { "seguimientos": [{"id": "2015","seccion1": {"fechaSeguimiento": "2015-11-5","institucion": "Hospital Victor J Vilela","fallecimiento": "No","fechaFallecimiento": "","causaFallecimiento": "","nivelEducativo": "","actividadLaboral": "","coberturaSocial": "","tratamientoAntibioticoHospitalizado": "","embarazo": ""},"seccion4":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2429" spans="1:27" x14ac:dyDescent="0.3">
      <c r="A2429" t="s">
        <v>1705</v>
      </c>
      <c r="B2429">
        <v>1105</v>
      </c>
      <c r="C2429">
        <v>2015</v>
      </c>
      <c r="D2429" s="5">
        <v>42341</v>
      </c>
      <c r="E2429" s="5" t="str">
        <f t="shared" si="222"/>
        <v>2015-12-3</v>
      </c>
      <c r="F2429" t="s">
        <v>411</v>
      </c>
      <c r="G2429" t="s">
        <v>35</v>
      </c>
      <c r="P2429" t="s">
        <v>118</v>
      </c>
      <c r="Q2429" t="s">
        <v>256</v>
      </c>
      <c r="R2429" t="s">
        <v>256</v>
      </c>
      <c r="S2429" t="s">
        <v>256</v>
      </c>
      <c r="T2429" t="s">
        <v>256</v>
      </c>
      <c r="U2429" t="s">
        <v>256</v>
      </c>
      <c r="V2429" t="s">
        <v>256</v>
      </c>
      <c r="W2429" t="str">
        <f t="shared" si="223"/>
        <v>db.pacientes.updateOne({"_id":ObjectId('61e34256ec4ec02e84f5dfef')},{ $set: { "seguimientos": [{"id": "2015","seccion1": {"fechaSeguimiento": "2015-12-3","institucion": "Hospital Victor J Vilela",</v>
      </c>
      <c r="X2429" t="str">
        <f t="shared" si="224"/>
        <v>"fallecimiento": "No","fechaFallecimiento": "","causaFallecimiento": "","nivelEducativo": "","actividadLaboral": "","coberturaSocial": "","tratamientoAntibioticoHospitalizado": "","embarazo": ""},</v>
      </c>
      <c r="Y2429" t="str">
        <f t="shared" si="225"/>
        <v>"seccion4": {"cultivos": ""},"seccion5": {"toleranciaGlucosa": "No realizada","toleranciaGlucosaRealizada": "","vitaminaD": "","vitaminaDRealizada": "","inmunoglobulina": "",</v>
      </c>
      <c r="Z2429" t="str">
        <f t="shared" si="226"/>
        <v>"inmunoglobulinaRealizada": ""},"seccion6": {"actividadDeportiva": ""}}]}}, { upsert: true } );</v>
      </c>
      <c r="AA2429" t="str">
        <f t="shared" si="227"/>
        <v>db.pacientes.updateOne({"_id":ObjectId('61e34256ec4ec02e84f5dfef')},{ $set: { "seguimientos": [{"id": "2015","seccion1": {"fechaSeguimiento": "2015-12-3","institucion": "Hospital Victor J Vilela","fallecimiento": "No","fechaFallecimiento": "","causaFallecimiento": "","nivelEducativo": "","actividadLaboral": "","coberturaSocial": "","tratamientoAntibioticoHospitalizado": "","embarazo": ""},"seccion4":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2430" spans="1:27" x14ac:dyDescent="0.3">
      <c r="A2430" t="s">
        <v>1705</v>
      </c>
      <c r="B2430">
        <v>1105</v>
      </c>
      <c r="C2430">
        <v>2016</v>
      </c>
      <c r="D2430" s="5">
        <v>42467</v>
      </c>
      <c r="E2430" s="5" t="str">
        <f t="shared" si="222"/>
        <v>2016-4-7</v>
      </c>
      <c r="F2430" t="s">
        <v>411</v>
      </c>
      <c r="G2430" t="s">
        <v>35</v>
      </c>
      <c r="P2430" t="s">
        <v>118</v>
      </c>
      <c r="Q2430" t="s">
        <v>256</v>
      </c>
      <c r="R2430" t="s">
        <v>256</v>
      </c>
      <c r="S2430" t="s">
        <v>256</v>
      </c>
      <c r="T2430" t="s">
        <v>256</v>
      </c>
      <c r="U2430" t="s">
        <v>256</v>
      </c>
      <c r="V2430" t="s">
        <v>256</v>
      </c>
      <c r="W2430" t="str">
        <f t="shared" si="223"/>
        <v>db.pacientes.updateOne({"_id":ObjectId('61e34256ec4ec02e84f5dfef')},{ $set: { "seguimientos": [{"id": "2016","seccion1": {"fechaSeguimiento": "2016-4-7","institucion": "Hospital Victor J Vilela",</v>
      </c>
      <c r="X2430" t="str">
        <f t="shared" si="224"/>
        <v>"fallecimiento": "No","fechaFallecimiento": "","causaFallecimiento": "","nivelEducativo": "","actividadLaboral": "","coberturaSocial": "","tratamientoAntibioticoHospitalizado": "","embarazo": ""},</v>
      </c>
      <c r="Y2430" t="str">
        <f t="shared" si="225"/>
        <v>"seccion4": {"cultivos": ""},"seccion5": {"toleranciaGlucosa": "No realizada","toleranciaGlucosaRealizada": "","vitaminaD": "","vitaminaDRealizada": "","inmunoglobulina": "",</v>
      </c>
      <c r="Z2430" t="str">
        <f t="shared" si="226"/>
        <v>"inmunoglobulinaRealizada": ""},"seccion6": {"actividadDeportiva": ""}}]}}, { upsert: true } );</v>
      </c>
      <c r="AA2430" t="str">
        <f t="shared" si="227"/>
        <v>db.pacientes.updateOne({"_id":ObjectId('61e34256ec4ec02e84f5dfef')},{ $set: { "seguimientos": [{"id": "2016","seccion1": {"fechaSeguimiento": "2016-4-7","institucion": "Hospital Victor J Vilela","fallecimiento": "No","fechaFallecimiento": "","causaFallecimiento": "","nivelEducativo": "","actividadLaboral": "","coberturaSocial": "","tratamientoAntibioticoHospitalizado": "","embarazo": ""},"seccion4":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2431" spans="1:27" x14ac:dyDescent="0.3">
      <c r="A2431" t="s">
        <v>1705</v>
      </c>
      <c r="B2431">
        <v>1105</v>
      </c>
      <c r="C2431">
        <v>2016</v>
      </c>
      <c r="D2431" s="5">
        <v>42544</v>
      </c>
      <c r="E2431" s="5" t="str">
        <f t="shared" si="222"/>
        <v>2016-6-23</v>
      </c>
      <c r="F2431" t="s">
        <v>411</v>
      </c>
      <c r="G2431" t="s">
        <v>35</v>
      </c>
      <c r="P2431" t="s">
        <v>118</v>
      </c>
      <c r="Q2431" t="s">
        <v>256</v>
      </c>
      <c r="R2431" t="s">
        <v>256</v>
      </c>
      <c r="S2431" t="s">
        <v>256</v>
      </c>
      <c r="T2431" t="s">
        <v>256</v>
      </c>
      <c r="U2431" t="s">
        <v>256</v>
      </c>
      <c r="V2431" t="s">
        <v>256</v>
      </c>
      <c r="W2431" t="str">
        <f t="shared" si="223"/>
        <v>db.pacientes.updateOne({"_id":ObjectId('61e34256ec4ec02e84f5dfef')},{ $set: { "seguimientos": [{"id": "2016","seccion1": {"fechaSeguimiento": "2016-6-23","institucion": "Hospital Victor J Vilela",</v>
      </c>
      <c r="X2431" t="str">
        <f t="shared" si="224"/>
        <v>"fallecimiento": "No","fechaFallecimiento": "","causaFallecimiento": "","nivelEducativo": "","actividadLaboral": "","coberturaSocial": "","tratamientoAntibioticoHospitalizado": "","embarazo": ""},</v>
      </c>
      <c r="Y2431" t="str">
        <f t="shared" si="225"/>
        <v>"seccion4": {"cultivos": ""},"seccion5": {"toleranciaGlucosa": "No realizada","toleranciaGlucosaRealizada": "","vitaminaD": "","vitaminaDRealizada": "","inmunoglobulina": "",</v>
      </c>
      <c r="Z2431" t="str">
        <f t="shared" si="226"/>
        <v>"inmunoglobulinaRealizada": ""},"seccion6": {"actividadDeportiva": ""}}]}}, { upsert: true } );</v>
      </c>
      <c r="AA2431" t="str">
        <f t="shared" si="227"/>
        <v>db.pacientes.updateOne({"_id":ObjectId('61e34256ec4ec02e84f5dfef')},{ $set: { "seguimientos": [{"id": "2016","seccion1": {"fechaSeguimiento": "2016-6-23","institucion": "Hospital Victor J Vilela","fallecimiento": "No","fechaFallecimiento": "","causaFallecimiento": "","nivelEducativo": "","actividadLaboral": "","coberturaSocial": "","tratamientoAntibioticoHospitalizado": "","embarazo": ""},"seccion4":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2432" spans="1:27" x14ac:dyDescent="0.3">
      <c r="A2432" t="s">
        <v>1705</v>
      </c>
      <c r="B2432">
        <v>1105</v>
      </c>
      <c r="C2432">
        <v>2016</v>
      </c>
      <c r="D2432" s="5">
        <v>42600</v>
      </c>
      <c r="E2432" s="5" t="str">
        <f t="shared" si="222"/>
        <v>2016-8-18</v>
      </c>
      <c r="F2432" t="s">
        <v>411</v>
      </c>
      <c r="G2432" t="s">
        <v>35</v>
      </c>
      <c r="P2432" t="s">
        <v>118</v>
      </c>
      <c r="Q2432" t="s">
        <v>256</v>
      </c>
      <c r="R2432" t="s">
        <v>256</v>
      </c>
      <c r="S2432" t="s">
        <v>256</v>
      </c>
      <c r="T2432" t="s">
        <v>256</v>
      </c>
      <c r="U2432" t="s">
        <v>256</v>
      </c>
      <c r="V2432" t="s">
        <v>256</v>
      </c>
      <c r="W2432" t="str">
        <f t="shared" si="223"/>
        <v>db.pacientes.updateOne({"_id":ObjectId('61e34256ec4ec02e84f5dfef')},{ $set: { "seguimientos": [{"id": "2016","seccion1": {"fechaSeguimiento": "2016-8-18","institucion": "Hospital Victor J Vilela",</v>
      </c>
      <c r="X2432" t="str">
        <f t="shared" si="224"/>
        <v>"fallecimiento": "No","fechaFallecimiento": "","causaFallecimiento": "","nivelEducativo": "","actividadLaboral": "","coberturaSocial": "","tratamientoAntibioticoHospitalizado": "","embarazo": ""},</v>
      </c>
      <c r="Y2432" t="str">
        <f t="shared" si="225"/>
        <v>"seccion4": {"cultivos": ""},"seccion5": {"toleranciaGlucosa": "No realizada","toleranciaGlucosaRealizada": "","vitaminaD": "","vitaminaDRealizada": "","inmunoglobulina": "",</v>
      </c>
      <c r="Z2432" t="str">
        <f t="shared" si="226"/>
        <v>"inmunoglobulinaRealizada": ""},"seccion6": {"actividadDeportiva": ""}}]}}, { upsert: true } );</v>
      </c>
      <c r="AA2432" t="str">
        <f t="shared" si="227"/>
        <v>db.pacientes.updateOne({"_id":ObjectId('61e34256ec4ec02e84f5dfef')},{ $set: { "seguimientos": [{"id": "2016","seccion1": {"fechaSeguimiento": "2016-8-18","institucion": "Hospital Victor J Vilela","fallecimiento": "No","fechaFallecimiento": "","causaFallecimiento": "","nivelEducativo": "","actividadLaboral": "","coberturaSocial": "","tratamientoAntibioticoHospitalizado": "","embarazo": ""},"seccion4":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2433" spans="1:27" x14ac:dyDescent="0.3">
      <c r="A2433" t="s">
        <v>1705</v>
      </c>
      <c r="B2433">
        <v>1105</v>
      </c>
      <c r="C2433">
        <v>2016</v>
      </c>
      <c r="D2433" s="5">
        <v>42677</v>
      </c>
      <c r="E2433" s="5" t="str">
        <f t="shared" si="222"/>
        <v>2016-11-3</v>
      </c>
      <c r="F2433" t="s">
        <v>411</v>
      </c>
      <c r="G2433" t="s">
        <v>35</v>
      </c>
      <c r="P2433" t="s">
        <v>118</v>
      </c>
      <c r="Q2433" t="s">
        <v>256</v>
      </c>
      <c r="R2433" t="s">
        <v>256</v>
      </c>
      <c r="S2433" t="s">
        <v>256</v>
      </c>
      <c r="T2433" t="s">
        <v>256</v>
      </c>
      <c r="U2433" t="s">
        <v>256</v>
      </c>
      <c r="V2433" t="s">
        <v>256</v>
      </c>
      <c r="W2433" t="str">
        <f t="shared" si="223"/>
        <v>db.pacientes.updateOne({"_id":ObjectId('61e34256ec4ec02e84f5dfef')},{ $set: { "seguimientos": [{"id": "2016","seccion1": {"fechaSeguimiento": "2016-11-3","institucion": "Hospital Victor J Vilela",</v>
      </c>
      <c r="X2433" t="str">
        <f t="shared" si="224"/>
        <v>"fallecimiento": "No","fechaFallecimiento": "","causaFallecimiento": "","nivelEducativo": "","actividadLaboral": "","coberturaSocial": "","tratamientoAntibioticoHospitalizado": "","embarazo": ""},</v>
      </c>
      <c r="Y2433" t="str">
        <f t="shared" si="225"/>
        <v>"seccion4": {"cultivos": ""},"seccion5": {"toleranciaGlucosa": "No realizada","toleranciaGlucosaRealizada": "","vitaminaD": "","vitaminaDRealizada": "","inmunoglobulina": "",</v>
      </c>
      <c r="Z2433" t="str">
        <f t="shared" si="226"/>
        <v>"inmunoglobulinaRealizada": ""},"seccion6": {"actividadDeportiva": ""}}]}}, { upsert: true } );</v>
      </c>
      <c r="AA2433" t="str">
        <f t="shared" si="227"/>
        <v>db.pacientes.updateOne({"_id":ObjectId('61e34256ec4ec02e84f5dfef')},{ $set: { "seguimientos": [{"id": "2016","seccion1": {"fechaSeguimiento": "2016-11-3","institucion": "Hospital Victor J Vilela","fallecimiento": "No","fechaFallecimiento": "","causaFallecimiento": "","nivelEducativo": "","actividadLaboral": "","coberturaSocial": "","tratamientoAntibioticoHospitalizado": "","embarazo": ""},"seccion4":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2434" spans="1:27" x14ac:dyDescent="0.3">
      <c r="A2434" t="s">
        <v>1705</v>
      </c>
      <c r="B2434">
        <v>1105</v>
      </c>
      <c r="C2434">
        <v>2017</v>
      </c>
      <c r="D2434" s="5">
        <v>42807</v>
      </c>
      <c r="E2434" s="5" t="str">
        <f t="shared" si="222"/>
        <v>2017-3-13</v>
      </c>
      <c r="F2434" t="s">
        <v>411</v>
      </c>
      <c r="G2434" t="s">
        <v>35</v>
      </c>
      <c r="P2434" t="s">
        <v>118</v>
      </c>
      <c r="Q2434" t="s">
        <v>256</v>
      </c>
      <c r="R2434" t="s">
        <v>256</v>
      </c>
      <c r="S2434" t="s">
        <v>256</v>
      </c>
      <c r="T2434" t="s">
        <v>256</v>
      </c>
      <c r="U2434" t="s">
        <v>256</v>
      </c>
      <c r="V2434" t="s">
        <v>256</v>
      </c>
      <c r="W2434" t="str">
        <f t="shared" si="223"/>
        <v>db.pacientes.updateOne({"_id":ObjectId('61e34256ec4ec02e84f5dfef')},{ $set: { "seguimientos": [{"id": "2017","seccion1": {"fechaSeguimiento": "2017-3-13","institucion": "Hospital Victor J Vilela",</v>
      </c>
      <c r="X2434" t="str">
        <f t="shared" si="224"/>
        <v>"fallecimiento": "No","fechaFallecimiento": "","causaFallecimiento": "","nivelEducativo": "","actividadLaboral": "","coberturaSocial": "","tratamientoAntibioticoHospitalizado": "","embarazo": ""},</v>
      </c>
      <c r="Y2434" t="str">
        <f t="shared" si="225"/>
        <v>"seccion4": {"cultivos": ""},"seccion5": {"toleranciaGlucosa": "No realizada","toleranciaGlucosaRealizada": "","vitaminaD": "","vitaminaDRealizada": "","inmunoglobulina": "",</v>
      </c>
      <c r="Z2434" t="str">
        <f t="shared" si="226"/>
        <v>"inmunoglobulinaRealizada": ""},"seccion6": {"actividadDeportiva": ""}}]}}, { upsert: true } );</v>
      </c>
      <c r="AA2434" t="str">
        <f t="shared" si="227"/>
        <v>db.pacientes.updateOne({"_id":ObjectId('61e34256ec4ec02e84f5dfef')},{ $set: { "seguimientos": [{"id": "2017","seccion1": {"fechaSeguimiento": "2017-3-13","institucion": "Hospital Victor J Vilela","fallecimiento": "No","fechaFallecimiento": "","causaFallecimiento": "","nivelEducativo": "","actividadLaboral": "","coberturaSocial": "","tratamientoAntibioticoHospitalizado": "","embarazo": ""},"seccion4":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2435" spans="1:27" x14ac:dyDescent="0.3">
      <c r="A2435" t="s">
        <v>1705</v>
      </c>
      <c r="B2435">
        <v>1105</v>
      </c>
      <c r="C2435">
        <v>2017</v>
      </c>
      <c r="D2435" s="5">
        <v>42887</v>
      </c>
      <c r="E2435" s="5" t="str">
        <f t="shared" ref="E2435:E2498" si="228">_xlfn.CONCAT(YEAR(D2435),"-",MONTH(D2435),"-",DAY(D2435))</f>
        <v>2017-6-1</v>
      </c>
      <c r="F2435" t="s">
        <v>411</v>
      </c>
      <c r="G2435" t="s">
        <v>35</v>
      </c>
      <c r="P2435" t="s">
        <v>118</v>
      </c>
      <c r="Q2435" t="s">
        <v>256</v>
      </c>
      <c r="R2435" t="s">
        <v>256</v>
      </c>
      <c r="S2435" t="s">
        <v>256</v>
      </c>
      <c r="T2435" t="s">
        <v>256</v>
      </c>
      <c r="U2435" t="s">
        <v>256</v>
      </c>
      <c r="V2435" t="s">
        <v>256</v>
      </c>
      <c r="W2435" t="str">
        <f t="shared" si="223"/>
        <v>db.pacientes.updateOne({"_id":ObjectId('61e34256ec4ec02e84f5dfef')},{ $set: { "seguimientos": [{"id": "2017","seccion1": {"fechaSeguimiento": "2017-6-1","institucion": "Hospital Victor J Vilela",</v>
      </c>
      <c r="X2435" t="str">
        <f t="shared" si="224"/>
        <v>"fallecimiento": "No","fechaFallecimiento": "","causaFallecimiento": "","nivelEducativo": "","actividadLaboral": "","coberturaSocial": "","tratamientoAntibioticoHospitalizado": "","embarazo": ""},</v>
      </c>
      <c r="Y2435" t="str">
        <f t="shared" si="225"/>
        <v>"seccion4": {"cultivos": ""},"seccion5": {"toleranciaGlucosa": "No realizada","toleranciaGlucosaRealizada": "","vitaminaD": "","vitaminaDRealizada": "","inmunoglobulina": "",</v>
      </c>
      <c r="Z2435" t="str">
        <f t="shared" si="226"/>
        <v>"inmunoglobulinaRealizada": ""},"seccion6": {"actividadDeportiva": ""}}]}}, { upsert: true } );</v>
      </c>
      <c r="AA2435" t="str">
        <f t="shared" si="227"/>
        <v>db.pacientes.updateOne({"_id":ObjectId('61e34256ec4ec02e84f5dfef')},{ $set: { "seguimientos": [{"id": "2017","seccion1": {"fechaSeguimiento": "2017-6-1","institucion": "Hospital Victor J Vilela","fallecimiento": "No","fechaFallecimiento": "","causaFallecimiento": "","nivelEducativo": "","actividadLaboral": "","coberturaSocial": "","tratamientoAntibioticoHospitalizado": "","embarazo": ""},"seccion4":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2436" spans="1:27" x14ac:dyDescent="0.3">
      <c r="A2436" t="s">
        <v>1705</v>
      </c>
      <c r="B2436">
        <v>1105</v>
      </c>
      <c r="C2436">
        <v>2017</v>
      </c>
      <c r="D2436" s="5">
        <v>42990</v>
      </c>
      <c r="E2436" s="5" t="str">
        <f t="shared" si="228"/>
        <v>2017-9-12</v>
      </c>
      <c r="F2436" t="s">
        <v>411</v>
      </c>
      <c r="G2436" t="s">
        <v>35</v>
      </c>
      <c r="P2436" t="s">
        <v>118</v>
      </c>
      <c r="Q2436" t="s">
        <v>256</v>
      </c>
      <c r="R2436" t="s">
        <v>256</v>
      </c>
      <c r="S2436" t="s">
        <v>256</v>
      </c>
      <c r="T2436" t="s">
        <v>256</v>
      </c>
      <c r="U2436" t="s">
        <v>256</v>
      </c>
      <c r="V2436" t="s">
        <v>256</v>
      </c>
      <c r="W2436" t="str">
        <f t="shared" ref="W2436:W2499" si="229">"db.pacientes.updateOne({""_id"":ObjectId('"&amp;A2436&amp;"')},{ $set: { ""seguimientos"": [{""id"": """&amp;C2436&amp;""",""seccion1"": {""fechaSeguimiento"": """&amp;E2436&amp;""",""institucion"": """&amp;F2436&amp;""","</f>
        <v>db.pacientes.updateOne({"_id":ObjectId('61e34256ec4ec02e84f5dfef')},{ $set: { "seguimientos": [{"id": "2017","seccion1": {"fechaSeguimiento": "2017-9-12","institucion": "Hospital Victor J Vilela",</v>
      </c>
      <c r="X2436" t="str">
        <f t="shared" ref="X2436:X2499" si="230">"""fallecimiento"": """&amp;G2436&amp;""",""fechaFallecimiento"": """&amp;H2436&amp;""",""causaFallecimiento"": """&amp;I2436&amp;""",""nivelEducativo"": """&amp;J2436&amp;""",""actividadLaboral"": """&amp;K2436&amp;""",""coberturaSocial"": """&amp;L2436&amp;""",""tratamientoAntibioticoHospitalizado"": """&amp;M2436&amp;""",""embarazo"": """&amp;N2436&amp;"""},"</f>
        <v>"fallecimiento": "No","fechaFallecimiento": "","causaFallecimiento": "","nivelEducativo": "","actividadLaboral": "","coberturaSocial": "","tratamientoAntibioticoHospitalizado": "","embarazo": ""},</v>
      </c>
      <c r="Y2436" t="str">
        <f t="shared" ref="Y2436:Y2499" si="231">"""seccion4"": {""cultivos"": """&amp;O2436&amp;"""},""seccion5"": {""toleranciaGlucosa"": """&amp;P2436&amp;""",""toleranciaGlucosaRealizada"": """&amp;Q2436&amp;""",""vitaminaD"": """&amp;R2436&amp;""",""vitaminaDRealizada"": """&amp;S2436&amp;""",""inmunoglobulina"": """&amp;T2436&amp;""","</f>
        <v>"seccion4": {"cultivos": ""},"seccion5": {"toleranciaGlucosa": "No realizada","toleranciaGlucosaRealizada": "","vitaminaD": "","vitaminaDRealizada": "","inmunoglobulina": "",</v>
      </c>
      <c r="Z2436" t="str">
        <f t="shared" ref="Z2436:Z2499" si="232">"""inmunoglobulinaRealizada"": """&amp;U2436&amp;"""},""seccion6"": {""actividadDeportiva"": """&amp;V2436&amp;"""}}]}}, { upsert: true } );"</f>
        <v>"inmunoglobulinaRealizada": ""},"seccion6": {"actividadDeportiva": ""}}]}}, { upsert: true } );</v>
      </c>
      <c r="AA2436" t="str">
        <f t="shared" ref="AA2436:AA2499" si="233">W2436&amp;X2436&amp;Y2436&amp;Z2436</f>
        <v>db.pacientes.updateOne({"_id":ObjectId('61e34256ec4ec02e84f5dfef')},{ $set: { "seguimientos": [{"id": "2017","seccion1": {"fechaSeguimiento": "2017-9-12","institucion": "Hospital Victor J Vilela","fallecimiento": "No","fechaFallecimiento": "","causaFallecimiento": "","nivelEducativo": "","actividadLaboral": "","coberturaSocial": "","tratamientoAntibioticoHospitalizado": "","embarazo": ""},"seccion4":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2437" spans="1:27" x14ac:dyDescent="0.3">
      <c r="A2437" t="s">
        <v>1705</v>
      </c>
      <c r="B2437">
        <v>1105</v>
      </c>
      <c r="C2437">
        <v>2017</v>
      </c>
      <c r="D2437" s="5">
        <v>43006</v>
      </c>
      <c r="E2437" s="5" t="str">
        <f t="shared" si="228"/>
        <v>2017-9-28</v>
      </c>
      <c r="F2437" t="s">
        <v>411</v>
      </c>
      <c r="G2437" t="s">
        <v>35</v>
      </c>
      <c r="P2437" t="s">
        <v>118</v>
      </c>
      <c r="Q2437" t="s">
        <v>256</v>
      </c>
      <c r="R2437" t="s">
        <v>256</v>
      </c>
      <c r="S2437" t="s">
        <v>256</v>
      </c>
      <c r="T2437" t="s">
        <v>256</v>
      </c>
      <c r="U2437" t="s">
        <v>256</v>
      </c>
      <c r="V2437" t="s">
        <v>256</v>
      </c>
      <c r="W2437" t="str">
        <f t="shared" si="229"/>
        <v>db.pacientes.updateOne({"_id":ObjectId('61e34256ec4ec02e84f5dfef')},{ $set: { "seguimientos": [{"id": "2017","seccion1": {"fechaSeguimiento": "2017-9-28","institucion": "Hospital Victor J Vilela",</v>
      </c>
      <c r="X2437" t="str">
        <f t="shared" si="230"/>
        <v>"fallecimiento": "No","fechaFallecimiento": "","causaFallecimiento": "","nivelEducativo": "","actividadLaboral": "","coberturaSocial": "","tratamientoAntibioticoHospitalizado": "","embarazo": ""},</v>
      </c>
      <c r="Y2437" t="str">
        <f t="shared" si="231"/>
        <v>"seccion4": {"cultivos": ""},"seccion5": {"toleranciaGlucosa": "No realizada","toleranciaGlucosaRealizada": "","vitaminaD": "","vitaminaDRealizada": "","inmunoglobulina": "",</v>
      </c>
      <c r="Z2437" t="str">
        <f t="shared" si="232"/>
        <v>"inmunoglobulinaRealizada": ""},"seccion6": {"actividadDeportiva": ""}}]}}, { upsert: true } );</v>
      </c>
      <c r="AA2437" t="str">
        <f t="shared" si="233"/>
        <v>db.pacientes.updateOne({"_id":ObjectId('61e34256ec4ec02e84f5dfef')},{ $set: { "seguimientos": [{"id": "2017","seccion1": {"fechaSeguimiento": "2017-9-28","institucion": "Hospital Victor J Vilela","fallecimiento": "No","fechaFallecimiento": "","causaFallecimiento": "","nivelEducativo": "","actividadLaboral": "","coberturaSocial": "","tratamientoAntibioticoHospitalizado": "","embarazo": ""},"seccion4":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2438" spans="1:27" x14ac:dyDescent="0.3">
      <c r="A2438" t="s">
        <v>1705</v>
      </c>
      <c r="B2438">
        <v>1105</v>
      </c>
      <c r="C2438">
        <v>2017</v>
      </c>
      <c r="D2438" s="5">
        <v>43063</v>
      </c>
      <c r="E2438" s="5" t="str">
        <f t="shared" si="228"/>
        <v>2017-11-24</v>
      </c>
      <c r="F2438" t="s">
        <v>411</v>
      </c>
      <c r="G2438" t="s">
        <v>35</v>
      </c>
      <c r="P2438" t="s">
        <v>118</v>
      </c>
      <c r="Q2438" t="s">
        <v>256</v>
      </c>
      <c r="R2438" t="s">
        <v>256</v>
      </c>
      <c r="S2438" t="s">
        <v>256</v>
      </c>
      <c r="T2438" t="s">
        <v>256</v>
      </c>
      <c r="U2438" t="s">
        <v>256</v>
      </c>
      <c r="V2438" t="s">
        <v>256</v>
      </c>
      <c r="W2438" t="str">
        <f t="shared" si="229"/>
        <v>db.pacientes.updateOne({"_id":ObjectId('61e34256ec4ec02e84f5dfef')},{ $set: { "seguimientos": [{"id": "2017","seccion1": {"fechaSeguimiento": "2017-11-24","institucion": "Hospital Victor J Vilela",</v>
      </c>
      <c r="X2438" t="str">
        <f t="shared" si="230"/>
        <v>"fallecimiento": "No","fechaFallecimiento": "","causaFallecimiento": "","nivelEducativo": "","actividadLaboral": "","coberturaSocial": "","tratamientoAntibioticoHospitalizado": "","embarazo": ""},</v>
      </c>
      <c r="Y2438" t="str">
        <f t="shared" si="231"/>
        <v>"seccion4": {"cultivos": ""},"seccion5": {"toleranciaGlucosa": "No realizada","toleranciaGlucosaRealizada": "","vitaminaD": "","vitaminaDRealizada": "","inmunoglobulina": "",</v>
      </c>
      <c r="Z2438" t="str">
        <f t="shared" si="232"/>
        <v>"inmunoglobulinaRealizada": ""},"seccion6": {"actividadDeportiva": ""}}]}}, { upsert: true } );</v>
      </c>
      <c r="AA2438" t="str">
        <f t="shared" si="233"/>
        <v>db.pacientes.updateOne({"_id":ObjectId('61e34256ec4ec02e84f5dfef')},{ $set: { "seguimientos": [{"id": "2017","seccion1": {"fechaSeguimiento": "2017-11-24","institucion": "Hospital Victor J Vilela","fallecimiento": "No","fechaFallecimiento": "","causaFallecimiento": "","nivelEducativo": "","actividadLaboral": "","coberturaSocial": "","tratamientoAntibioticoHospitalizado": "","embarazo": ""},"seccion4":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2439" spans="1:27" x14ac:dyDescent="0.3">
      <c r="A2439" t="s">
        <v>1705</v>
      </c>
      <c r="B2439">
        <v>1105</v>
      </c>
      <c r="C2439">
        <v>2018</v>
      </c>
      <c r="D2439" s="5">
        <v>43251</v>
      </c>
      <c r="E2439" s="5" t="str">
        <f t="shared" si="228"/>
        <v>2018-5-31</v>
      </c>
      <c r="F2439" t="s">
        <v>411</v>
      </c>
      <c r="G2439" t="s">
        <v>35</v>
      </c>
      <c r="P2439" t="s">
        <v>118</v>
      </c>
      <c r="Q2439" t="s">
        <v>256</v>
      </c>
      <c r="R2439" t="s">
        <v>256</v>
      </c>
      <c r="S2439" t="s">
        <v>256</v>
      </c>
      <c r="T2439" t="s">
        <v>256</v>
      </c>
      <c r="U2439" t="s">
        <v>256</v>
      </c>
      <c r="V2439" t="s">
        <v>256</v>
      </c>
      <c r="W2439" t="str">
        <f t="shared" si="229"/>
        <v>db.pacientes.updateOne({"_id":ObjectId('61e34256ec4ec02e84f5dfef')},{ $set: { "seguimientos": [{"id": "2018","seccion1": {"fechaSeguimiento": "2018-5-31","institucion": "Hospital Victor J Vilela",</v>
      </c>
      <c r="X2439" t="str">
        <f t="shared" si="230"/>
        <v>"fallecimiento": "No","fechaFallecimiento": "","causaFallecimiento": "","nivelEducativo": "","actividadLaboral": "","coberturaSocial": "","tratamientoAntibioticoHospitalizado": "","embarazo": ""},</v>
      </c>
      <c r="Y2439" t="str">
        <f t="shared" si="231"/>
        <v>"seccion4": {"cultivos": ""},"seccion5": {"toleranciaGlucosa": "No realizada","toleranciaGlucosaRealizada": "","vitaminaD": "","vitaminaDRealizada": "","inmunoglobulina": "",</v>
      </c>
      <c r="Z2439" t="str">
        <f t="shared" si="232"/>
        <v>"inmunoglobulinaRealizada": ""},"seccion6": {"actividadDeportiva": ""}}]}}, { upsert: true } );</v>
      </c>
      <c r="AA2439" t="str">
        <f t="shared" si="233"/>
        <v>db.pacientes.updateOne({"_id":ObjectId('61e34256ec4ec02e84f5dfef')},{ $set: { "seguimientos": [{"id": "2018","seccion1": {"fechaSeguimiento": "2018-5-31","institucion": "Hospital Victor J Vilela","fallecimiento": "No","fechaFallecimiento": "","causaFallecimiento": "","nivelEducativo": "","actividadLaboral": "","coberturaSocial": "","tratamientoAntibioticoHospitalizado": "","embarazo": ""},"seccion4":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2440" spans="1:27" x14ac:dyDescent="0.3">
      <c r="A2440" t="s">
        <v>1705</v>
      </c>
      <c r="B2440">
        <v>1105</v>
      </c>
      <c r="C2440">
        <v>2018</v>
      </c>
      <c r="D2440" s="5">
        <v>43314</v>
      </c>
      <c r="E2440" s="5" t="str">
        <f t="shared" si="228"/>
        <v>2018-8-2</v>
      </c>
      <c r="F2440" t="s">
        <v>411</v>
      </c>
      <c r="G2440" t="s">
        <v>35</v>
      </c>
      <c r="M2440" t="s">
        <v>37</v>
      </c>
      <c r="O2440" t="s">
        <v>37</v>
      </c>
      <c r="P2440" t="s">
        <v>118</v>
      </c>
      <c r="Q2440" t="s">
        <v>256</v>
      </c>
      <c r="R2440" t="s">
        <v>256</v>
      </c>
      <c r="S2440" t="s">
        <v>256</v>
      </c>
      <c r="T2440" t="s">
        <v>256</v>
      </c>
      <c r="U2440" t="s">
        <v>256</v>
      </c>
      <c r="V2440" t="s">
        <v>256</v>
      </c>
      <c r="W2440" t="str">
        <f t="shared" si="229"/>
        <v>db.pacientes.updateOne({"_id":ObjectId('61e34256ec4ec02e84f5dfef')},{ $set: { "seguimientos": [{"id": "2018","seccion1": {"fechaSeguimiento": "2018-8-2","institucion": "Hospital Victor J Vilela",</v>
      </c>
      <c r="X2440" t="str">
        <f t="shared" si="230"/>
        <v>"fallecimiento": "No","fechaFallecimiento": "","causaFallecimiento": "","nivelEducativo": "","actividadLaboral": "","coberturaSocial": "","tratamientoAntibioticoHospitalizado": "2","embarazo": ""},</v>
      </c>
      <c r="Y2440" t="str">
        <f t="shared" si="231"/>
        <v>"seccion4": {"cultivos": "2"},"seccion5": {"toleranciaGlucosa": "No realizada","toleranciaGlucosaRealizada": "","vitaminaD": "","vitaminaDRealizada": "","inmunoglobulina": "",</v>
      </c>
      <c r="Z2440" t="str">
        <f t="shared" si="232"/>
        <v>"inmunoglobulinaRealizada": ""},"seccion6": {"actividadDeportiva": ""}}]}}, { upsert: true } );</v>
      </c>
      <c r="AA2440" t="str">
        <f t="shared" si="233"/>
        <v>db.pacientes.updateOne({"_id":ObjectId('61e34256ec4ec02e84f5dfef')},{ $set: { "seguimientos": [{"id": "2018","seccion1": {"fechaSeguimiento": "2018-8-2","institucion": "Hospital Victor J Vilela","fallecimiento": "No","fechaFallecimiento": "","causaFallecimiento": "","nivelEducativo": "","actividadLaboral": "","coberturaSocial": "","tratamientoAntibioticoHospitalizado": "2","embarazo": ""},"seccion4": {"cultivos": "2"},"seccion5":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2441" spans="1:27" x14ac:dyDescent="0.3">
      <c r="A2441" t="s">
        <v>1497</v>
      </c>
      <c r="B2441">
        <v>1106</v>
      </c>
      <c r="C2441">
        <v>2013</v>
      </c>
      <c r="D2441" s="5">
        <v>41588</v>
      </c>
      <c r="E2441" s="5" t="str">
        <f t="shared" si="228"/>
        <v>2013-11-10</v>
      </c>
      <c r="F2441" t="s">
        <v>400</v>
      </c>
      <c r="G2441" t="s">
        <v>35</v>
      </c>
      <c r="L2441" t="s">
        <v>281</v>
      </c>
      <c r="M2441" t="s">
        <v>45</v>
      </c>
      <c r="N2441" t="s">
        <v>35</v>
      </c>
      <c r="O2441" t="s">
        <v>41</v>
      </c>
      <c r="P2441" t="s">
        <v>118</v>
      </c>
      <c r="Q2441" t="s">
        <v>256</v>
      </c>
      <c r="R2441" t="s">
        <v>256</v>
      </c>
      <c r="S2441" t="s">
        <v>256</v>
      </c>
      <c r="T2441" t="s">
        <v>261</v>
      </c>
      <c r="U2441" t="s">
        <v>40</v>
      </c>
      <c r="V2441" t="s">
        <v>256</v>
      </c>
      <c r="W2441" t="str">
        <f t="shared" si="229"/>
        <v>db.pacientes.updateOne({"_id":ObjectId('61e34254ec4ec02e84f5df1f')},{ $set: { "seguimientos": [{"id": "2013","seccion1": {"fechaSeguimiento": "2013-11-10","institucion": "Hospital Sor Maria Ludovica de La Plata",</v>
      </c>
      <c r="X2441" t="str">
        <f t="shared" si="230"/>
        <v>"fallecimiento": "No","fechaFallecimiento": "","causaFallecimiento": "","nivelEducativo": "","actividadLaboral": "","coberturaSocial": "Sí","tratamientoAntibioticoHospitalizado": "1","embarazo": "No"},</v>
      </c>
      <c r="Y2441" t="str">
        <f t="shared" si="231"/>
        <v>"seccion4": {"cultivos": "6"},"seccion5": {"toleranciaGlucosa": "No realizada","toleranciaGlucosaRealizada": "","vitaminaD": "","vitaminaDRealizada": "","inmunoglobulina": "Realizada",</v>
      </c>
      <c r="Z2441" t="str">
        <f t="shared" si="232"/>
        <v>"inmunoglobulinaRealizada": "&lt; 500"},"seccion6": {"actividadDeportiva": ""}}]}}, { upsert: true } );</v>
      </c>
      <c r="AA2441" t="str">
        <f t="shared" si="233"/>
        <v>db.pacientes.updateOne({"_id":ObjectId('61e34254ec4ec02e84f5df1f')},{ $set: { "seguimientos": [{"id": "2013","seccion1": {"fechaSeguimiento": "2013-11-10","institucion": "Hospital Sor Maria Ludovica de La Plata","fallecimiento": "No","fechaFallecimiento": "","causaFallecimiento": "","nivelEducativo": "","actividadLaboral": "","coberturaSocial": "Sí","tratamientoAntibioticoHospitalizado": "1","embarazo": "No"},"seccion4": {"cultivos": "6"},"seccion5": {"toleranciaGlucosa": "No realizada","toleranciaGlucosaRealizada": "","vitaminaD": "","vitaminaDRealizada": "","inmunoglobulina": "Realizada","inmunoglobulinaRealizada": "&lt; 500"},"seccion6": {"actividadDeportiva": ""}}]}}, { upsert: true } );</v>
      </c>
    </row>
    <row r="2442" spans="1:27" x14ac:dyDescent="0.3">
      <c r="A2442" t="s">
        <v>1497</v>
      </c>
      <c r="B2442">
        <v>1106</v>
      </c>
      <c r="C2442">
        <v>2014</v>
      </c>
      <c r="D2442" s="5">
        <v>41983</v>
      </c>
      <c r="E2442" s="5" t="str">
        <f t="shared" si="228"/>
        <v>2014-12-10</v>
      </c>
      <c r="F2442" t="s">
        <v>400</v>
      </c>
      <c r="G2442" t="s">
        <v>35</v>
      </c>
      <c r="L2442" t="s">
        <v>281</v>
      </c>
      <c r="N2442" t="s">
        <v>35</v>
      </c>
      <c r="O2442" t="s">
        <v>46</v>
      </c>
      <c r="P2442" t="s">
        <v>118</v>
      </c>
      <c r="Q2442" t="s">
        <v>256</v>
      </c>
      <c r="R2442" t="s">
        <v>256</v>
      </c>
      <c r="S2442" t="s">
        <v>256</v>
      </c>
      <c r="T2442" t="s">
        <v>261</v>
      </c>
      <c r="U2442" t="s">
        <v>40</v>
      </c>
      <c r="V2442" t="s">
        <v>256</v>
      </c>
      <c r="W2442" t="str">
        <f t="shared" si="229"/>
        <v>db.pacientes.updateOne({"_id":ObjectId('61e34254ec4ec02e84f5df1f')},{ $set: { "seguimientos": [{"id": "2014","seccion1": {"fechaSeguimiento": "2014-12-10","institucion": "Hospital Sor Maria Ludovica de La Plata",</v>
      </c>
      <c r="X2442" t="str">
        <f t="shared" si="230"/>
        <v>"fallecimiento": "No","fechaFallecimiento": "","causaFallecimiento": "","nivelEducativo": "","actividadLaboral": "","coberturaSocial": "Sí","tratamientoAntibioticoHospitalizado": "","embarazo": "No"},</v>
      </c>
      <c r="Y2442" t="str">
        <f t="shared" si="231"/>
        <v>"seccion4": {"cultivos": "3"},"seccion5": {"toleranciaGlucosa": "No realizada","toleranciaGlucosaRealizada": "","vitaminaD": "","vitaminaDRealizada": "","inmunoglobulina": "Realizada",</v>
      </c>
      <c r="Z2442" t="str">
        <f t="shared" si="232"/>
        <v>"inmunoglobulinaRealizada": "&lt; 500"},"seccion6": {"actividadDeportiva": ""}}]}}, { upsert: true } );</v>
      </c>
      <c r="AA2442" t="str">
        <f t="shared" si="233"/>
        <v>db.pacientes.updateOne({"_id":ObjectId('61e34254ec4ec02e84f5df1f')},{ $set: { "seguimientos": [{"id": "2014","seccion1": {"fechaSeguimiento": "2014-12-10","institucion": "Hospital Sor Maria Ludovica de La Plata","fallecimiento": "No","fechaFallecimiento": "","causaFallecimiento": "","nivelEducativo": "","actividadLaboral": "","coberturaSocial": "Sí","tratamientoAntibioticoHospitalizado": "","embarazo": "No"},"seccion4": {"cultivos": "3"},"seccion5": {"toleranciaGlucosa": "No realizada","toleranciaGlucosaRealizada": "","vitaminaD": "","vitaminaDRealizada": "","inmunoglobulina": "Realizada","inmunoglobulinaRealizada": "&lt; 500"},"seccion6": {"actividadDeportiva": ""}}]}}, { upsert: true } );</v>
      </c>
    </row>
    <row r="2443" spans="1:27" x14ac:dyDescent="0.3">
      <c r="A2443" t="s">
        <v>1497</v>
      </c>
      <c r="B2443">
        <v>1106</v>
      </c>
      <c r="C2443">
        <v>2015</v>
      </c>
      <c r="D2443" s="5">
        <v>42300</v>
      </c>
      <c r="E2443" s="5" t="str">
        <f t="shared" si="228"/>
        <v>2015-10-23</v>
      </c>
      <c r="F2443" t="s">
        <v>400</v>
      </c>
      <c r="G2443" t="s">
        <v>35</v>
      </c>
      <c r="L2443" t="s">
        <v>281</v>
      </c>
      <c r="N2443" t="s">
        <v>35</v>
      </c>
      <c r="O2443" t="s">
        <v>46</v>
      </c>
      <c r="P2443" t="s">
        <v>118</v>
      </c>
      <c r="Q2443" t="s">
        <v>256</v>
      </c>
      <c r="R2443" t="s">
        <v>118</v>
      </c>
      <c r="S2443" t="s">
        <v>256</v>
      </c>
      <c r="T2443" t="s">
        <v>261</v>
      </c>
      <c r="U2443" t="s">
        <v>40</v>
      </c>
      <c r="V2443" t="s">
        <v>256</v>
      </c>
      <c r="W2443" t="str">
        <f t="shared" si="229"/>
        <v>db.pacientes.updateOne({"_id":ObjectId('61e34254ec4ec02e84f5df1f')},{ $set: { "seguimientos": [{"id": "2015","seccion1": {"fechaSeguimiento": "2015-10-23","institucion": "Hospital Sor Maria Ludovica de La Plata",</v>
      </c>
      <c r="X2443" t="str">
        <f t="shared" si="230"/>
        <v>"fallecimiento": "No","fechaFallecimiento": "","causaFallecimiento": "","nivelEducativo": "","actividadLaboral": "","coberturaSocial": "Sí","tratamientoAntibioticoHospitalizado": "","embarazo": "No"},</v>
      </c>
      <c r="Y2443" t="str">
        <f t="shared" si="231"/>
        <v>"seccion4": {"cultivos": "3"},"seccion5": {"toleranciaGlucosa": "No realizada","toleranciaGlucosaRealizada": "","vitaminaD": "No realizada","vitaminaDRealizada": "","inmunoglobulina": "Realizada",</v>
      </c>
      <c r="Z2443" t="str">
        <f t="shared" si="232"/>
        <v>"inmunoglobulinaRealizada": "&lt; 500"},"seccion6": {"actividadDeportiva": ""}}]}}, { upsert: true } );</v>
      </c>
      <c r="AA2443" t="str">
        <f t="shared" si="233"/>
        <v>db.pacientes.updateOne({"_id":ObjectId('61e34254ec4ec02e84f5df1f')},{ $set: { "seguimientos": [{"id": "2015","seccion1": {"fechaSeguimiento": "2015-10-23","institucion": "Hospital Sor Maria Ludovica de La Plata","fallecimiento": "No","fechaFallecimiento": "","causaFallecimiento": "","nivelEducativo": "","actividadLaboral": "","coberturaSocial": "Sí","tratamientoAntibioticoHospitalizado": "","embarazo": "No"},"seccion4": {"cultivos": "3"},"seccion5": {"toleranciaGlucosa": "No realizada","toleranciaGlucosaRealizada": "","vitaminaD": "No realizada","vitaminaDRealizada": "","inmunoglobulina": "Realizada","inmunoglobulinaRealizada": "&lt; 500"},"seccion6": {"actividadDeportiva": ""}}]}}, { upsert: true } );</v>
      </c>
    </row>
    <row r="2444" spans="1:27" x14ac:dyDescent="0.3">
      <c r="A2444" t="s">
        <v>1497</v>
      </c>
      <c r="B2444">
        <v>1106</v>
      </c>
      <c r="C2444">
        <v>2016</v>
      </c>
      <c r="D2444" s="5">
        <v>42696</v>
      </c>
      <c r="E2444" s="5" t="str">
        <f t="shared" si="228"/>
        <v>2016-11-22</v>
      </c>
      <c r="F2444" t="s">
        <v>400</v>
      </c>
      <c r="G2444" t="s">
        <v>35</v>
      </c>
      <c r="L2444" t="s">
        <v>281</v>
      </c>
      <c r="O2444" t="s">
        <v>49</v>
      </c>
      <c r="P2444" t="s">
        <v>118</v>
      </c>
      <c r="Q2444" t="s">
        <v>256</v>
      </c>
      <c r="R2444" t="s">
        <v>118</v>
      </c>
      <c r="S2444" t="s">
        <v>256</v>
      </c>
      <c r="T2444" t="s">
        <v>118</v>
      </c>
      <c r="U2444" t="s">
        <v>256</v>
      </c>
      <c r="V2444" t="s">
        <v>256</v>
      </c>
      <c r="W2444" t="str">
        <f t="shared" si="229"/>
        <v>db.pacientes.updateOne({"_id":ObjectId('61e34254ec4ec02e84f5df1f')},{ $set: { "seguimientos": [{"id": "2016","seccion1": {"fechaSeguimiento": "2016-11-22","institucion": "Hospital Sor Maria Ludovica de La Plata",</v>
      </c>
      <c r="X2444" t="str">
        <f t="shared" si="230"/>
        <v>"fallecimiento": "No","fechaFallecimiento": "","causaFallecimiento": "","nivelEducativo": "","actividadLaboral": "","coberturaSocial": "Sí","tratamientoAntibioticoHospitalizado": "","embarazo": ""},</v>
      </c>
      <c r="Y2444" t="str">
        <f t="shared" si="231"/>
        <v>"seccion4": {"cultivos": "4"},"seccion5": {"toleranciaGlucosa": "No realizada","toleranciaGlucosaRealizada": "","vitaminaD": "No realizada","vitaminaDRealizada": "","inmunoglobulina": "No realizada",</v>
      </c>
      <c r="Z2444" t="str">
        <f t="shared" si="232"/>
        <v>"inmunoglobulinaRealizada": ""},"seccion6": {"actividadDeportiva": ""}}]}}, { upsert: true } );</v>
      </c>
      <c r="AA2444" t="str">
        <f t="shared" si="233"/>
        <v>db.pacientes.updateOne({"_id":ObjectId('61e34254ec4ec02e84f5df1f')},{ $set: { "seguimientos": [{"id": "2016","seccion1": {"fechaSeguimiento": "2016-11-22","institucion": "Hospital Sor Maria Ludovica de La Plata","fallecimiento": "No","fechaFallecimiento": "","causaFallecimiento": "","nivelEducativo": "","actividadLaboral": "","coberturaSocial": "Sí","tratamientoAntibioticoHospitalizado": "","embarazo": ""},"seccion4": {"cultivos": "4"},"seccion5": {"toleranciaGlucosa": "No realizada","toleranciaGlucosaRealizada": "","vitaminaD": "No realizada","vitaminaDRealizada": "","inmunoglobulina": "No realizada","inmunoglobulinaRealizada": ""},"seccion6": {"actividadDeportiva": ""}}]}}, { upsert: true } );</v>
      </c>
    </row>
    <row r="2445" spans="1:27" x14ac:dyDescent="0.3">
      <c r="A2445" t="s">
        <v>1497</v>
      </c>
      <c r="B2445">
        <v>1106</v>
      </c>
      <c r="C2445">
        <v>2017</v>
      </c>
      <c r="D2445" s="5">
        <v>43084</v>
      </c>
      <c r="E2445" s="5" t="str">
        <f t="shared" si="228"/>
        <v>2017-12-15</v>
      </c>
      <c r="F2445" t="s">
        <v>400</v>
      </c>
      <c r="G2445" t="s">
        <v>35</v>
      </c>
      <c r="L2445" t="s">
        <v>281</v>
      </c>
      <c r="M2445" t="s">
        <v>45</v>
      </c>
      <c r="N2445" t="s">
        <v>35</v>
      </c>
      <c r="O2445" t="s">
        <v>49</v>
      </c>
      <c r="P2445" t="s">
        <v>118</v>
      </c>
      <c r="Q2445" t="s">
        <v>256</v>
      </c>
      <c r="R2445" t="s">
        <v>261</v>
      </c>
      <c r="S2445" t="s">
        <v>321</v>
      </c>
      <c r="T2445" t="s">
        <v>261</v>
      </c>
      <c r="U2445" t="s">
        <v>40</v>
      </c>
      <c r="V2445" t="s">
        <v>256</v>
      </c>
      <c r="W2445" t="str">
        <f t="shared" si="229"/>
        <v>db.pacientes.updateOne({"_id":ObjectId('61e34254ec4ec02e84f5df1f')},{ $set: { "seguimientos": [{"id": "2017","seccion1": {"fechaSeguimiento": "2017-12-15","institucion": "Hospital Sor Maria Ludovica de La Plata",</v>
      </c>
      <c r="X2445" t="str">
        <f t="shared" si="230"/>
        <v>"fallecimiento": "No","fechaFallecimiento": "","causaFallecimiento": "","nivelEducativo": "","actividadLaboral": "","coberturaSocial": "Sí","tratamientoAntibioticoHospitalizado": "1","embarazo": "No"},</v>
      </c>
      <c r="Y2445" t="str">
        <f t="shared" si="231"/>
        <v>"seccion4": {"cultivos": "4"},"seccion5": {"toleranciaGlucosa": "No realizada","toleranciaGlucosaRealizada": "","vitaminaD": "Realizada","vitaminaDRealizada": "Bajo","inmunoglobulina": "Realizada",</v>
      </c>
      <c r="Z2445" t="str">
        <f t="shared" si="232"/>
        <v>"inmunoglobulinaRealizada": "&lt; 500"},"seccion6": {"actividadDeportiva": ""}}]}}, { upsert: true } );</v>
      </c>
      <c r="AA2445" t="str">
        <f t="shared" si="233"/>
        <v>db.pacientes.updateOne({"_id":ObjectId('61e34254ec4ec02e84f5df1f')},{ $set: { "seguimientos": [{"id": "2017","seccion1": {"fechaSeguimiento": "2017-12-15","institucion": "Hospital Sor Maria Ludovica de La Plata","fallecimiento": "No","fechaFallecimiento": "","causaFallecimiento": "","nivelEducativo": "","actividadLaboral": "","coberturaSocial": "Sí","tratamientoAntibioticoHospitalizado": "1","embarazo": "No"},"seccion4": {"cultivos": "4"},"seccion5": {"toleranciaGlucosa": "No realizada","toleranciaGlucosaRealizada": "","vitaminaD": "Realizada","vitaminaDRealizada": "Bajo","inmunoglobulina": "Realizada","inmunoglobulinaRealizada": "&lt; 500"},"seccion6": {"actividadDeportiva": ""}}]}}, { upsert: true } );</v>
      </c>
    </row>
    <row r="2446" spans="1:27" x14ac:dyDescent="0.3">
      <c r="A2446" t="s">
        <v>1497</v>
      </c>
      <c r="B2446">
        <v>1106</v>
      </c>
      <c r="C2446">
        <v>2018</v>
      </c>
      <c r="D2446" s="5">
        <v>43465</v>
      </c>
      <c r="E2446" s="5" t="str">
        <f t="shared" si="228"/>
        <v>2018-12-31</v>
      </c>
      <c r="F2446" t="s">
        <v>400</v>
      </c>
      <c r="G2446" t="s">
        <v>35</v>
      </c>
      <c r="L2446" t="s">
        <v>281</v>
      </c>
      <c r="M2446" t="s">
        <v>37</v>
      </c>
      <c r="N2446" t="s">
        <v>35</v>
      </c>
      <c r="O2446" t="s">
        <v>49</v>
      </c>
      <c r="P2446" t="s">
        <v>118</v>
      </c>
      <c r="Q2446" t="s">
        <v>256</v>
      </c>
      <c r="R2446" t="s">
        <v>261</v>
      </c>
      <c r="S2446" t="s">
        <v>321</v>
      </c>
      <c r="T2446" t="s">
        <v>118</v>
      </c>
      <c r="U2446" t="s">
        <v>256</v>
      </c>
      <c r="V2446" t="s">
        <v>256</v>
      </c>
      <c r="W2446" t="str">
        <f t="shared" si="229"/>
        <v>db.pacientes.updateOne({"_id":ObjectId('61e34254ec4ec02e84f5df1f')},{ $set: { "seguimientos": [{"id": "2018","seccion1": {"fechaSeguimiento": "2018-12-31","institucion": "Hospital Sor Maria Ludovica de La Plata",</v>
      </c>
      <c r="X2446" t="str">
        <f t="shared" si="230"/>
        <v>"fallecimiento": "No","fechaFallecimiento": "","causaFallecimiento": "","nivelEducativo": "","actividadLaboral": "","coberturaSocial": "Sí","tratamientoAntibioticoHospitalizado": "2","embarazo": "No"},</v>
      </c>
      <c r="Y2446" t="str">
        <f t="shared" si="231"/>
        <v>"seccion4": {"cultivos": "4"},"seccion5": {"toleranciaGlucosa": "No realizada","toleranciaGlucosaRealizada": "","vitaminaD": "Realizada","vitaminaDRealizada": "Bajo","inmunoglobulina": "No realizada",</v>
      </c>
      <c r="Z2446" t="str">
        <f t="shared" si="232"/>
        <v>"inmunoglobulinaRealizada": ""},"seccion6": {"actividadDeportiva": ""}}]}}, { upsert: true } );</v>
      </c>
      <c r="AA2446" t="str">
        <f t="shared" si="233"/>
        <v>db.pacientes.updateOne({"_id":ObjectId('61e34254ec4ec02e84f5df1f')},{ $set: { "seguimientos": [{"id": "2018","seccion1": {"fechaSeguimiento": "2018-12-31","institucion": "Hospital Sor Maria Ludovica de La Plata","fallecimiento": "No","fechaFallecimiento": "","causaFallecimiento": "","nivelEducativo": "","actividadLaboral": "","coberturaSocial": "Sí","tratamientoAntibioticoHospitalizado": "2","embarazo": "No"},"seccion4": {"cultivos": "4"},"seccion5": {"toleranciaGlucosa": "No realizada","toleranciaGlucosaRealizada": "","vitaminaD": "Realizada","vitaminaDRealizada": "Bajo","inmunoglobulina": "No realizada","inmunoglobulinaRealizada": ""},"seccion6": {"actividadDeportiva": ""}}]}}, { upsert: true } );</v>
      </c>
    </row>
    <row r="2447" spans="1:27" x14ac:dyDescent="0.3">
      <c r="A2447" t="s">
        <v>1497</v>
      </c>
      <c r="B2447">
        <v>1106</v>
      </c>
      <c r="C2447">
        <v>2019</v>
      </c>
      <c r="D2447" s="5">
        <v>43616</v>
      </c>
      <c r="E2447" s="5" t="str">
        <f t="shared" si="228"/>
        <v>2019-5-31</v>
      </c>
      <c r="F2447" t="s">
        <v>400</v>
      </c>
      <c r="G2447" t="s">
        <v>35</v>
      </c>
      <c r="L2447" t="s">
        <v>281</v>
      </c>
      <c r="O2447" t="s">
        <v>46</v>
      </c>
      <c r="P2447" t="s">
        <v>118</v>
      </c>
      <c r="Q2447" t="s">
        <v>256</v>
      </c>
      <c r="R2447" t="s">
        <v>118</v>
      </c>
      <c r="S2447" t="s">
        <v>256</v>
      </c>
      <c r="T2447" t="s">
        <v>261</v>
      </c>
      <c r="U2447" t="s">
        <v>40</v>
      </c>
      <c r="V2447" t="s">
        <v>281</v>
      </c>
      <c r="W2447" t="str">
        <f t="shared" si="229"/>
        <v>db.pacientes.updateOne({"_id":ObjectId('61e34254ec4ec02e84f5df1f')},{ $set: { "seguimientos": [{"id": "2019","seccion1": {"fechaSeguimiento": "2019-5-31","institucion": "Hospital Sor Maria Ludovica de La Plata",</v>
      </c>
      <c r="X2447" t="str">
        <f t="shared" si="230"/>
        <v>"fallecimiento": "No","fechaFallecimiento": "","causaFallecimiento": "","nivelEducativo": "","actividadLaboral": "","coberturaSocial": "Sí","tratamientoAntibioticoHospitalizado": "","embarazo": ""},</v>
      </c>
      <c r="Y2447" t="str">
        <f t="shared" si="231"/>
        <v>"seccion4": {"cultivos": "3"},"seccion5": {"toleranciaGlucosa": "No realizada","toleranciaGlucosaRealizada": "","vitaminaD": "No realizada","vitaminaDRealizada": "","inmunoglobulina": "Realizada",</v>
      </c>
      <c r="Z2447" t="str">
        <f t="shared" si="232"/>
        <v>"inmunoglobulinaRealizada": "&lt; 500"},"seccion6": {"actividadDeportiva": "Sí"}}]}}, { upsert: true } );</v>
      </c>
      <c r="AA2447" t="str">
        <f t="shared" si="233"/>
        <v>db.pacientes.updateOne({"_id":ObjectId('61e34254ec4ec02e84f5df1f')},{ $set: { "seguimientos": [{"id": "2019","seccion1": {"fechaSeguimiento": "2019-5-31","institucion": "Hospital Sor Maria Ludovica de La Plata","fallecimiento": "No","fechaFallecimiento": "","causaFallecimiento": "","nivelEducativo": "","actividadLaboral": "","coberturaSocial": "Sí","tratamientoAntibioticoHospitalizado": "","embarazo": ""},"seccion4": {"cultivos": "3"},"seccion5": {"toleranciaGlucosa": "No realizada","toleranciaGlucosaRealizada": "","vitaminaD": "No realizada","vitaminaDRealizada": "","inmunoglobulina": "Realizada","inmunoglobulinaRealizada": "&lt; 500"},"seccion6": {"actividadDeportiva": "Sí"}}]}}, { upsert: true } );</v>
      </c>
    </row>
    <row r="2448" spans="1:27" x14ac:dyDescent="0.3">
      <c r="A2448" t="s">
        <v>1499</v>
      </c>
      <c r="B2448">
        <v>1108</v>
      </c>
      <c r="C2448">
        <v>2014</v>
      </c>
      <c r="D2448" s="5">
        <v>41759</v>
      </c>
      <c r="E2448" s="5" t="str">
        <f t="shared" si="228"/>
        <v>2014-4-30</v>
      </c>
      <c r="F2448" t="s">
        <v>478</v>
      </c>
      <c r="G2448" t="s">
        <v>35</v>
      </c>
      <c r="J2448" t="s">
        <v>61</v>
      </c>
      <c r="L2448" t="s">
        <v>281</v>
      </c>
      <c r="N2448" t="s">
        <v>35</v>
      </c>
      <c r="P2448" t="s">
        <v>118</v>
      </c>
      <c r="Q2448" t="s">
        <v>256</v>
      </c>
      <c r="R2448" t="s">
        <v>256</v>
      </c>
      <c r="S2448" t="s">
        <v>256</v>
      </c>
      <c r="T2448" t="s">
        <v>256</v>
      </c>
      <c r="U2448" t="s">
        <v>256</v>
      </c>
      <c r="V2448" t="s">
        <v>256</v>
      </c>
      <c r="W2448" t="str">
        <f t="shared" si="229"/>
        <v>db.pacientes.updateOne({"_id":ObjectId('61e34254ec4ec02e84f5df21')},{ $set: { "seguimientos": [{"id": "2014","seccion1": {"fechaSeguimiento": "2014-4-30","institucion": "HIGA Penna",</v>
      </c>
      <c r="X2448" t="str">
        <f t="shared" si="230"/>
        <v>"fallecimiento": "No","fechaFallecimiento": "","causaFallecimiento": "","nivelEducativo": "Secundaria incompleta","actividadLaboral": "","coberturaSocial": "Sí","tratamientoAntibioticoHospitalizado": "","embarazo": "No"},</v>
      </c>
      <c r="Y2448" t="str">
        <f t="shared" si="231"/>
        <v>"seccion4": {"cultivos": ""},"seccion5": {"toleranciaGlucosa": "No realizada","toleranciaGlucosaRealizada": "","vitaminaD": "","vitaminaDRealizada": "","inmunoglobulina": "",</v>
      </c>
      <c r="Z2448" t="str">
        <f t="shared" si="232"/>
        <v>"inmunoglobulinaRealizada": ""},"seccion6": {"actividadDeportiva": ""}}]}}, { upsert: true } );</v>
      </c>
      <c r="AA2448" t="str">
        <f t="shared" si="233"/>
        <v>db.pacientes.updateOne({"_id":ObjectId('61e34254ec4ec02e84f5df21')},{ $set: { "seguimientos": [{"id": "2014","seccion1": {"fechaSeguimiento": "2014-4-30","institucion": "HIGA Penna","fallecimiento": "No","fechaFallecimiento": "","causaFallecimiento": "","nivelEducativo": "Secundaria incompleta","actividadLaboral": "","coberturaSocial": "Sí","tratamientoAntibioticoHospitalizado": "","embarazo": "No"},"seccion4":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2449" spans="1:27" x14ac:dyDescent="0.3">
      <c r="A2449" t="s">
        <v>1500</v>
      </c>
      <c r="B2449">
        <v>1109</v>
      </c>
      <c r="C2449">
        <v>2014</v>
      </c>
      <c r="D2449" s="5">
        <v>41780</v>
      </c>
      <c r="E2449" s="5" t="str">
        <f t="shared" si="228"/>
        <v>2014-5-21</v>
      </c>
      <c r="F2449" t="s">
        <v>478</v>
      </c>
      <c r="G2449" t="s">
        <v>35</v>
      </c>
      <c r="J2449" t="s">
        <v>57</v>
      </c>
      <c r="L2449" t="s">
        <v>281</v>
      </c>
      <c r="M2449" t="s">
        <v>45</v>
      </c>
      <c r="N2449" t="s">
        <v>35</v>
      </c>
      <c r="P2449" t="s">
        <v>261</v>
      </c>
      <c r="Q2449" t="s">
        <v>34</v>
      </c>
      <c r="R2449" t="s">
        <v>256</v>
      </c>
      <c r="S2449" t="s">
        <v>256</v>
      </c>
      <c r="T2449" t="s">
        <v>261</v>
      </c>
      <c r="U2449" t="s">
        <v>40</v>
      </c>
      <c r="V2449" t="s">
        <v>281</v>
      </c>
      <c r="W2449" t="str">
        <f t="shared" si="229"/>
        <v>db.pacientes.updateOne({"_id":ObjectId('61e34254ec4ec02e84f5df22')},{ $set: { "seguimientos": [{"id": "2014","seccion1": {"fechaSeguimiento": "2014-5-21","institucion": "HIGA Penna",</v>
      </c>
      <c r="X2449" t="str">
        <f t="shared" si="230"/>
        <v>"fallecimiento": "No","fechaFallecimiento": "","causaFallecimiento": "","nivelEducativo": "Analfabeta","actividadLaboral": "","coberturaSocial": "Sí","tratamientoAntibioticoHospitalizado": "1","embarazo": "No"},</v>
      </c>
      <c r="Y2449" t="str">
        <f t="shared" si="231"/>
        <v>"seccion4": {"cultivos": ""},"seccion5": {"toleranciaGlucosa": "Realizada","toleranciaGlucosaRealizada": "Normal","vitaminaD": "","vitaminaDRealizada": "","inmunoglobulina": "Realizada",</v>
      </c>
      <c r="Z2449" t="str">
        <f t="shared" si="232"/>
        <v>"inmunoglobulinaRealizada": "&lt; 500"},"seccion6": {"actividadDeportiva": "Sí"}}]}}, { upsert: true } );</v>
      </c>
      <c r="AA2449" t="str">
        <f t="shared" si="233"/>
        <v>db.pacientes.updateOne({"_id":ObjectId('61e34254ec4ec02e84f5df22')},{ $set: { "seguimientos": [{"id": "2014","seccion1": {"fechaSeguimiento": "2014-5-21","institucion": "HIGA Penna","fallecimiento": "No","fechaFallecimiento": "","causaFallecimiento": "","nivelEducativo": "Analfabeta","actividadLaboral": "","coberturaSocial": "Sí","tratamientoAntibioticoHospitalizado": "1","embarazo": "No"},"seccion4": {"cultivos": ""},"seccion5": {"toleranciaGlucosa": "Realizada","toleranciaGlucosaRealizada": "Normal","vitaminaD": "","vitaminaDRealizada": "","inmunoglobulina": "Realizada","inmunoglobulinaRealizada": "&lt; 500"},"seccion6": {"actividadDeportiva": "Sí"}}]}}, { upsert: true } );</v>
      </c>
    </row>
    <row r="2450" spans="1:27" x14ac:dyDescent="0.3">
      <c r="A2450" t="s">
        <v>1502</v>
      </c>
      <c r="B2450">
        <v>1111</v>
      </c>
      <c r="C2450">
        <v>2014</v>
      </c>
      <c r="D2450" s="5">
        <v>41970</v>
      </c>
      <c r="E2450" s="5" t="str">
        <f t="shared" si="228"/>
        <v>2014-11-27</v>
      </c>
      <c r="F2450" t="s">
        <v>478</v>
      </c>
      <c r="G2450" t="s">
        <v>35</v>
      </c>
      <c r="J2450" t="s">
        <v>63</v>
      </c>
      <c r="K2450" t="s">
        <v>76</v>
      </c>
      <c r="L2450" t="s">
        <v>281</v>
      </c>
      <c r="M2450" t="s">
        <v>37</v>
      </c>
      <c r="N2450" t="s">
        <v>35</v>
      </c>
      <c r="O2450" t="s">
        <v>49</v>
      </c>
      <c r="P2450" t="s">
        <v>118</v>
      </c>
      <c r="Q2450" t="s">
        <v>256</v>
      </c>
      <c r="R2450" t="s">
        <v>256</v>
      </c>
      <c r="S2450" t="s">
        <v>256</v>
      </c>
      <c r="T2450" t="s">
        <v>256</v>
      </c>
      <c r="U2450" t="s">
        <v>256</v>
      </c>
      <c r="V2450" t="s">
        <v>256</v>
      </c>
      <c r="W2450" t="str">
        <f t="shared" si="229"/>
        <v>db.pacientes.updateOne({"_id":ObjectId('61e34254ec4ec02e84f5df24')},{ $set: { "seguimientos": [{"id": "2014","seccion1": {"fechaSeguimiento": "2014-11-27","institucion": "HIGA Penna",</v>
      </c>
      <c r="X2450" t="str">
        <f t="shared" si="230"/>
        <v>"fallecimiento": "No","fechaFallecimiento": "","causaFallecimiento": "","nivelEducativo": "Secundaria completa","actividadLaboral": "Trabaja, completo","coberturaSocial": "Sí","tratamientoAntibioticoHospitalizado": "2","embarazo": "No"},</v>
      </c>
      <c r="Y2450" t="str">
        <f t="shared" si="231"/>
        <v>"seccion4": {"cultivos": "4"},"seccion5": {"toleranciaGlucosa": "No realizada","toleranciaGlucosaRealizada": "","vitaminaD": "","vitaminaDRealizada": "","inmunoglobulina": "",</v>
      </c>
      <c r="Z2450" t="str">
        <f t="shared" si="232"/>
        <v>"inmunoglobulinaRealizada": ""},"seccion6": {"actividadDeportiva": ""}}]}}, { upsert: true } );</v>
      </c>
      <c r="AA2450" t="str">
        <f t="shared" si="233"/>
        <v>db.pacientes.updateOne({"_id":ObjectId('61e34254ec4ec02e84f5df24')},{ $set: { "seguimientos": [{"id": "2014","seccion1": {"fechaSeguimiento": "2014-11-27","institucion": "HIGA Penna","fallecimiento": "No","fechaFallecimiento": "","causaFallecimiento": "","nivelEducativo": "Secundaria completa","actividadLaboral": "Trabaja, completo","coberturaSocial": "Sí","tratamientoAntibioticoHospitalizado": "2","embarazo": "No"},"seccion4": {"cultivos": "4"},"seccion5":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2451" spans="1:27" x14ac:dyDescent="0.3">
      <c r="A2451" t="s">
        <v>1503</v>
      </c>
      <c r="B2451">
        <v>1112</v>
      </c>
      <c r="C2451">
        <v>2014</v>
      </c>
      <c r="D2451" s="5">
        <v>41941</v>
      </c>
      <c r="E2451" s="5" t="str">
        <f t="shared" si="228"/>
        <v>2014-10-29</v>
      </c>
      <c r="F2451" t="s">
        <v>478</v>
      </c>
      <c r="G2451" t="s">
        <v>35</v>
      </c>
      <c r="J2451" t="s">
        <v>63</v>
      </c>
      <c r="L2451" t="s">
        <v>281</v>
      </c>
      <c r="N2451" t="s">
        <v>35</v>
      </c>
      <c r="O2451" t="s">
        <v>41</v>
      </c>
      <c r="P2451" t="s">
        <v>261</v>
      </c>
      <c r="Q2451" t="s">
        <v>34</v>
      </c>
      <c r="R2451" t="s">
        <v>256</v>
      </c>
      <c r="S2451" t="s">
        <v>256</v>
      </c>
      <c r="T2451" t="s">
        <v>256</v>
      </c>
      <c r="U2451" t="s">
        <v>256</v>
      </c>
      <c r="V2451" t="s">
        <v>281</v>
      </c>
      <c r="W2451" t="str">
        <f t="shared" si="229"/>
        <v>db.pacientes.updateOne({"_id":ObjectId('61e34254ec4ec02e84f5df25')},{ $set: { "seguimientos": [{"id": "2014","seccion1": {"fechaSeguimiento": "2014-10-29","institucion": "HIGA Penna",</v>
      </c>
      <c r="X2451" t="str">
        <f t="shared" si="230"/>
        <v>"fallecimiento": "No","fechaFallecimiento": "","causaFallecimiento": "","nivelEducativo": "Secundaria completa","actividadLaboral": "","coberturaSocial": "Sí","tratamientoAntibioticoHospitalizado": "","embarazo": "No"},</v>
      </c>
      <c r="Y2451" t="str">
        <f t="shared" si="231"/>
        <v>"seccion4": {"cultivos": "6"},"seccion5": {"toleranciaGlucosa": "Realizada","toleranciaGlucosaRealizada": "Normal","vitaminaD": "","vitaminaDRealizada": "","inmunoglobulina": "",</v>
      </c>
      <c r="Z2451" t="str">
        <f t="shared" si="232"/>
        <v>"inmunoglobulinaRealizada": ""},"seccion6": {"actividadDeportiva": "Sí"}}]}}, { upsert: true } );</v>
      </c>
      <c r="AA2451" t="str">
        <f t="shared" si="233"/>
        <v>db.pacientes.updateOne({"_id":ObjectId('61e34254ec4ec02e84f5df25')},{ $set: { "seguimientos": [{"id": "2014","seccion1": {"fechaSeguimiento": "2014-10-29","institucion": "HIGA Penna","fallecimiento": "No","fechaFallecimiento": "","causaFallecimiento": "","nivelEducativo": "Secundaria completa","actividadLaboral": "","coberturaSocial": "Sí","tratamientoAntibioticoHospitalizado": "","embarazo": "No"},"seccion4": {"cultivos": "6"},"seccion5": {"toleranciaGlucosa": "Realizada","toleranciaGlucosaRealizada": "Normal","vitaminaD": "","vitaminaDRealizada": "","inmunoglobulina": "","inmunoglobulinaRealizada": ""},"seccion6": {"actividadDeportiva": "Sí"}}]}}, { upsert: true } );</v>
      </c>
    </row>
    <row r="2452" spans="1:27" x14ac:dyDescent="0.3">
      <c r="A2452" t="s">
        <v>1505</v>
      </c>
      <c r="B2452">
        <v>1115</v>
      </c>
      <c r="C2452">
        <v>2016</v>
      </c>
      <c r="D2452" s="5">
        <v>42450</v>
      </c>
      <c r="E2452" s="5" t="str">
        <f t="shared" si="228"/>
        <v>2016-3-21</v>
      </c>
      <c r="F2452" t="s">
        <v>339</v>
      </c>
      <c r="G2452" t="s">
        <v>281</v>
      </c>
      <c r="H2452" t="s">
        <v>183</v>
      </c>
      <c r="I2452" t="s">
        <v>293</v>
      </c>
      <c r="L2452" t="s">
        <v>35</v>
      </c>
      <c r="M2452" t="s">
        <v>46</v>
      </c>
      <c r="O2452" t="s">
        <v>49</v>
      </c>
      <c r="P2452" t="s">
        <v>261</v>
      </c>
      <c r="Q2452" t="s">
        <v>34</v>
      </c>
      <c r="R2452" t="s">
        <v>118</v>
      </c>
      <c r="S2452" t="s">
        <v>256</v>
      </c>
      <c r="T2452" t="s">
        <v>118</v>
      </c>
      <c r="U2452" t="s">
        <v>256</v>
      </c>
      <c r="V2452" t="s">
        <v>256</v>
      </c>
      <c r="W2452" t="str">
        <f t="shared" si="229"/>
        <v>db.pacientes.updateOne({"_id":ObjectId('61e34254ec4ec02e84f5df27')},{ $set: { "seguimientos": [{"id": "2016","seccion1": {"fechaSeguimiento": "2016-3-21","institucion": "HOSP. DE Niños DE LA SMA.TRINIDAD",</v>
      </c>
      <c r="X2452" t="str">
        <f t="shared" si="230"/>
        <v>"fallecimiento": "Sí","fechaFallecimiento": "2016-04-18","causaFallecimiento": "Gastrointestinales o nutricionales","nivelEducativo": "","actividadLaboral": "","coberturaSocial": "No","tratamientoAntibioticoHospitalizado": "3","embarazo": ""},</v>
      </c>
      <c r="Y2452" t="str">
        <f t="shared" si="231"/>
        <v>"seccion4": {"cultivos": "4"},"seccion5": {"toleranciaGlucosa": "Realizada","toleranciaGlucosaRealizada": "Normal","vitaminaD": "No realizada","vitaminaDRealizada": "","inmunoglobulina": "No realizada",</v>
      </c>
      <c r="Z2452" t="str">
        <f t="shared" si="232"/>
        <v>"inmunoglobulinaRealizada": ""},"seccion6": {"actividadDeportiva": ""}}]}}, { upsert: true } );</v>
      </c>
      <c r="AA2452" t="str">
        <f t="shared" si="233"/>
        <v>db.pacientes.updateOne({"_id":ObjectId('61e34254ec4ec02e84f5df27')},{ $set: { "seguimientos": [{"id": "2016","seccion1": {"fechaSeguimiento": "2016-3-21","institucion": "HOSP. DE Niños DE LA SMA.TRINIDAD","fallecimiento": "Sí","fechaFallecimiento": "2016-04-18","causaFallecimiento": "Gastrointestinales o nutricionales","nivelEducativo": "","actividadLaboral": "","coberturaSocial": "No","tratamientoAntibioticoHospitalizado": "3","embarazo": ""},"seccion4": {"cultivos": "4"},"seccion5": {"toleranciaGlucosa": "Realizada","toleranciaGlucosaRealizada": "Normal","vitaminaD": "No realizada","vitaminaDRealizada": "","inmunoglobulina": "No realizada","inmunoglobulinaRealizada": ""},"seccion6": {"actividadDeportiva": ""}}]}}, { upsert: true } );</v>
      </c>
    </row>
    <row r="2453" spans="1:27" x14ac:dyDescent="0.3">
      <c r="A2453" t="s">
        <v>1508</v>
      </c>
      <c r="B2453">
        <v>1118</v>
      </c>
      <c r="C2453">
        <v>2014</v>
      </c>
      <c r="D2453" s="5">
        <v>42002</v>
      </c>
      <c r="E2453" s="5" t="str">
        <f t="shared" si="228"/>
        <v>2014-12-29</v>
      </c>
      <c r="F2453" t="s">
        <v>478</v>
      </c>
      <c r="G2453" t="s">
        <v>35</v>
      </c>
      <c r="J2453" t="s">
        <v>63</v>
      </c>
      <c r="K2453" t="s">
        <v>70</v>
      </c>
      <c r="L2453" t="s">
        <v>281</v>
      </c>
      <c r="N2453" t="s">
        <v>35</v>
      </c>
      <c r="P2453" t="s">
        <v>118</v>
      </c>
      <c r="Q2453" t="s">
        <v>256</v>
      </c>
      <c r="R2453" t="s">
        <v>256</v>
      </c>
      <c r="S2453" t="s">
        <v>256</v>
      </c>
      <c r="T2453" t="s">
        <v>256</v>
      </c>
      <c r="U2453" t="s">
        <v>256</v>
      </c>
      <c r="V2453" t="s">
        <v>281</v>
      </c>
      <c r="W2453" t="str">
        <f t="shared" si="229"/>
        <v>db.pacientes.updateOne({"_id":ObjectId('61e34254ec4ec02e84f5df2a')},{ $set: { "seguimientos": [{"id": "2014","seccion1": {"fechaSeguimiento": "2014-12-29","institucion": "HIGA Penna",</v>
      </c>
      <c r="X2453" t="str">
        <f t="shared" si="230"/>
        <v>"fallecimiento": "No","fechaFallecimiento": "","causaFallecimiento": "","nivelEducativo": "Secundaria completa","actividadLaboral": "No trabaja","coberturaSocial": "Sí","tratamientoAntibioticoHospitalizado": "","embarazo": "No"},</v>
      </c>
      <c r="Y2453" t="str">
        <f t="shared" si="231"/>
        <v>"seccion4": {"cultivos": ""},"seccion5": {"toleranciaGlucosa": "No realizada","toleranciaGlucosaRealizada": "","vitaminaD": "","vitaminaDRealizada": "","inmunoglobulina": "",</v>
      </c>
      <c r="Z2453" t="str">
        <f t="shared" si="232"/>
        <v>"inmunoglobulinaRealizada": ""},"seccion6": {"actividadDeportiva": "Sí"}}]}}, { upsert: true } );</v>
      </c>
      <c r="AA2453" t="str">
        <f t="shared" si="233"/>
        <v>db.pacientes.updateOne({"_id":ObjectId('61e34254ec4ec02e84f5df2a')},{ $set: { "seguimientos": [{"id": "2014","seccion1": {"fechaSeguimiento": "2014-12-29","institucion": "HIGA Penna","fallecimiento": "No","fechaFallecimiento": "","causaFallecimiento": "","nivelEducativo": "Secundaria completa","actividadLaboral": "No trabaja","coberturaSocial": "Sí","tratamientoAntibioticoHospitalizado": "","embarazo": "No"},"seccion4": {"cultivos": ""},"seccion5": {"toleranciaGlucosa": "No realizada","toleranciaGlucosaRealizada": "","vitaminaD": "","vitaminaDRealizada": "","inmunoglobulina": "","inmunoglobulinaRealizada": ""},"seccion6": {"actividadDeportiva": "Sí"}}]}}, { upsert: true } );</v>
      </c>
    </row>
    <row r="2454" spans="1:27" x14ac:dyDescent="0.3">
      <c r="A2454" t="s">
        <v>1509</v>
      </c>
      <c r="B2454">
        <v>1119</v>
      </c>
      <c r="C2454">
        <v>2014</v>
      </c>
      <c r="D2454" s="5">
        <v>41982</v>
      </c>
      <c r="E2454" s="5" t="str">
        <f t="shared" si="228"/>
        <v>2014-12-9</v>
      </c>
      <c r="F2454" t="s">
        <v>339</v>
      </c>
      <c r="G2454" t="s">
        <v>35</v>
      </c>
      <c r="L2454" t="s">
        <v>35</v>
      </c>
      <c r="O2454" t="s">
        <v>45</v>
      </c>
      <c r="P2454" t="s">
        <v>118</v>
      </c>
      <c r="Q2454" t="s">
        <v>256</v>
      </c>
      <c r="R2454" t="s">
        <v>118</v>
      </c>
      <c r="S2454" t="s">
        <v>256</v>
      </c>
      <c r="T2454" t="s">
        <v>118</v>
      </c>
      <c r="U2454" t="s">
        <v>256</v>
      </c>
      <c r="V2454" t="s">
        <v>256</v>
      </c>
      <c r="W2454" t="str">
        <f t="shared" si="229"/>
        <v>db.pacientes.updateOne({"_id":ObjectId('61e34256ec4ec02e84f5df2b')},{ $set: { "seguimientos": [{"id": "2014","seccion1": {"fechaSeguimiento": "2014-12-9","institucion": "HOSP. DE Niños DE LA SMA.TRINIDAD",</v>
      </c>
      <c r="X2454" t="str">
        <f t="shared" si="230"/>
        <v>"fallecimiento": "No","fechaFallecimiento": "","causaFallecimiento": "","nivelEducativo": "","actividadLaboral": "","coberturaSocial": "No","tratamientoAntibioticoHospitalizado": "","embarazo": ""},</v>
      </c>
      <c r="Y2454" t="str">
        <f t="shared" si="231"/>
        <v>"seccion4": {"cultivos": "1"},"seccion5": {"toleranciaGlucosa": "No realizada","toleranciaGlucosaRealizada": "","vitaminaD": "No realizada","vitaminaDRealizada": "","inmunoglobulina": "No realizada",</v>
      </c>
      <c r="Z2454" t="str">
        <f t="shared" si="232"/>
        <v>"inmunoglobulinaRealizada": ""},"seccion6": {"actividadDeportiva": ""}}]}}, { upsert: true } );</v>
      </c>
      <c r="AA2454" t="str">
        <f t="shared" si="233"/>
        <v>db.pacientes.updateOne({"_id":ObjectId('61e34256ec4ec02e84f5df2b')},{ $set: { "seguimientos": [{"id": "2014","seccion1": {"fechaSeguimiento": "2014-12-9","institucion": "HOSP. DE Niños DE LA SMA.TRINIDAD","fallecimiento": "No","fechaFallecimiento": "","causaFallecimiento": "","nivelEducativo": "","actividadLaboral": "","coberturaSocial": "No","tratamientoAntibioticoHospitalizado": "","embarazo": ""},"seccion4": {"cultivos": "1"},"seccion5": {"toleranciaGlucosa": "No realizada","toleranciaGlucosaRealizada": "","vitaminaD": "No realizada","vitaminaDRealizada": "","inmunoglobulina": "No realizada","inmunoglobulinaRealizada": ""},"seccion6": {"actividadDeportiva": ""}}]}}, { upsert: true } );</v>
      </c>
    </row>
    <row r="2455" spans="1:27" x14ac:dyDescent="0.3">
      <c r="A2455" t="s">
        <v>1509</v>
      </c>
      <c r="B2455">
        <v>1119</v>
      </c>
      <c r="C2455">
        <v>2015</v>
      </c>
      <c r="D2455" s="5">
        <v>42353</v>
      </c>
      <c r="E2455" s="5" t="str">
        <f t="shared" si="228"/>
        <v>2015-12-15</v>
      </c>
      <c r="F2455" t="s">
        <v>339</v>
      </c>
      <c r="G2455" t="s">
        <v>35</v>
      </c>
      <c r="L2455" t="s">
        <v>35</v>
      </c>
      <c r="P2455" t="s">
        <v>118</v>
      </c>
      <c r="Q2455" t="s">
        <v>256</v>
      </c>
      <c r="R2455" t="s">
        <v>118</v>
      </c>
      <c r="S2455" t="s">
        <v>256</v>
      </c>
      <c r="T2455" t="s">
        <v>118</v>
      </c>
      <c r="U2455" t="s">
        <v>256</v>
      </c>
      <c r="V2455" t="s">
        <v>256</v>
      </c>
      <c r="W2455" t="str">
        <f t="shared" si="229"/>
        <v>db.pacientes.updateOne({"_id":ObjectId('61e34256ec4ec02e84f5df2b')},{ $set: { "seguimientos": [{"id": "2015","seccion1": {"fechaSeguimiento": "2015-12-15","institucion": "HOSP. DE Niños DE LA SMA.TRINIDAD",</v>
      </c>
      <c r="X2455" t="str">
        <f t="shared" si="230"/>
        <v>"fallecimiento": "No","fechaFallecimiento": "","causaFallecimiento": "","nivelEducativo": "","actividadLaboral": "","coberturaSocial": "No","tratamientoAntibioticoHospitalizado": "","embarazo": ""},</v>
      </c>
      <c r="Y2455" t="str">
        <f t="shared" si="231"/>
        <v>"seccion4": {"cultivos": ""},"seccion5": {"toleranciaGlucosa": "No realizada","toleranciaGlucosaRealizada": "","vitaminaD": "No realizada","vitaminaDRealizada": "","inmunoglobulina": "No realizada",</v>
      </c>
      <c r="Z2455" t="str">
        <f t="shared" si="232"/>
        <v>"inmunoglobulinaRealizada": ""},"seccion6": {"actividadDeportiva": ""}}]}}, { upsert: true } );</v>
      </c>
      <c r="AA2455" t="str">
        <f t="shared" si="233"/>
        <v>db.pacientes.updateOne({"_id":ObjectId('61e34256ec4ec02e84f5df2b')},{ $set: { "seguimientos": [{"id": "2015","seccion1": {"fechaSeguimiento": "2015-12-15","institucion": "HOSP. DE Niños DE LA SMA.TRINIDAD","fallecimiento": "No","fechaFallecimiento": "","causaFallecimiento": "","nivelEducativo": "","actividadLaboral": "","coberturaSocial": "No","tratamientoAntibioticoHospitalizado": "","embarazo": ""},"seccion4": {"cultivos": ""},"seccion5": {"toleranciaGlucosa": "No realizada","toleranciaGlucosaRealizada": "","vitaminaD": "No realizada","vitaminaDRealizada": "","inmunoglobulina": "No realizada","inmunoglobulinaRealizada": ""},"seccion6": {"actividadDeportiva": ""}}]}}, { upsert: true } );</v>
      </c>
    </row>
    <row r="2456" spans="1:27" x14ac:dyDescent="0.3">
      <c r="A2456" t="s">
        <v>1509</v>
      </c>
      <c r="B2456">
        <v>1119</v>
      </c>
      <c r="C2456">
        <v>2016</v>
      </c>
      <c r="D2456" s="5">
        <v>42717</v>
      </c>
      <c r="E2456" s="5" t="str">
        <f t="shared" si="228"/>
        <v>2016-12-13</v>
      </c>
      <c r="F2456" t="s">
        <v>339</v>
      </c>
      <c r="G2456" t="s">
        <v>35</v>
      </c>
      <c r="L2456" t="s">
        <v>35</v>
      </c>
      <c r="O2456" t="s">
        <v>45</v>
      </c>
      <c r="P2456" t="s">
        <v>118</v>
      </c>
      <c r="Q2456" t="s">
        <v>256</v>
      </c>
      <c r="R2456" t="s">
        <v>118</v>
      </c>
      <c r="S2456" t="s">
        <v>256</v>
      </c>
      <c r="T2456" t="s">
        <v>118</v>
      </c>
      <c r="U2456" t="s">
        <v>256</v>
      </c>
      <c r="V2456" t="s">
        <v>256</v>
      </c>
      <c r="W2456" t="str">
        <f t="shared" si="229"/>
        <v>db.pacientes.updateOne({"_id":ObjectId('61e34256ec4ec02e84f5df2b')},{ $set: { "seguimientos": [{"id": "2016","seccion1": {"fechaSeguimiento": "2016-12-13","institucion": "HOSP. DE Niños DE LA SMA.TRINIDAD",</v>
      </c>
      <c r="X2456" t="str">
        <f t="shared" si="230"/>
        <v>"fallecimiento": "No","fechaFallecimiento": "","causaFallecimiento": "","nivelEducativo": "","actividadLaboral": "","coberturaSocial": "No","tratamientoAntibioticoHospitalizado": "","embarazo": ""},</v>
      </c>
      <c r="Y2456" t="str">
        <f t="shared" si="231"/>
        <v>"seccion4": {"cultivos": "1"},"seccion5": {"toleranciaGlucosa": "No realizada","toleranciaGlucosaRealizada": "","vitaminaD": "No realizada","vitaminaDRealizada": "","inmunoglobulina": "No realizada",</v>
      </c>
      <c r="Z2456" t="str">
        <f t="shared" si="232"/>
        <v>"inmunoglobulinaRealizada": ""},"seccion6": {"actividadDeportiva": ""}}]}}, { upsert: true } );</v>
      </c>
      <c r="AA2456" t="str">
        <f t="shared" si="233"/>
        <v>db.pacientes.updateOne({"_id":ObjectId('61e34256ec4ec02e84f5df2b')},{ $set: { "seguimientos": [{"id": "2016","seccion1": {"fechaSeguimiento": "2016-12-13","institucion": "HOSP. DE Niños DE LA SMA.TRINIDAD","fallecimiento": "No","fechaFallecimiento": "","causaFallecimiento": "","nivelEducativo": "","actividadLaboral": "","coberturaSocial": "No","tratamientoAntibioticoHospitalizado": "","embarazo": ""},"seccion4": {"cultivos": "1"},"seccion5": {"toleranciaGlucosa": "No realizada","toleranciaGlucosaRealizada": "","vitaminaD": "No realizada","vitaminaDRealizada": "","inmunoglobulina": "No realizada","inmunoglobulinaRealizada": ""},"seccion6": {"actividadDeportiva": ""}}]}}, { upsert: true } );</v>
      </c>
    </row>
    <row r="2457" spans="1:27" x14ac:dyDescent="0.3">
      <c r="A2457" t="s">
        <v>1509</v>
      </c>
      <c r="B2457">
        <v>1119</v>
      </c>
      <c r="C2457">
        <v>2017</v>
      </c>
      <c r="D2457" s="5">
        <v>43080</v>
      </c>
      <c r="E2457" s="5" t="str">
        <f t="shared" si="228"/>
        <v>2017-12-11</v>
      </c>
      <c r="F2457" t="s">
        <v>339</v>
      </c>
      <c r="G2457" t="s">
        <v>35</v>
      </c>
      <c r="L2457" t="s">
        <v>35</v>
      </c>
      <c r="O2457" t="s">
        <v>46</v>
      </c>
      <c r="P2457" t="s">
        <v>118</v>
      </c>
      <c r="Q2457" t="s">
        <v>256</v>
      </c>
      <c r="R2457" t="s">
        <v>118</v>
      </c>
      <c r="S2457" t="s">
        <v>256</v>
      </c>
      <c r="T2457" t="s">
        <v>118</v>
      </c>
      <c r="U2457" t="s">
        <v>256</v>
      </c>
      <c r="V2457" t="s">
        <v>256</v>
      </c>
      <c r="W2457" t="str">
        <f t="shared" si="229"/>
        <v>db.pacientes.updateOne({"_id":ObjectId('61e34256ec4ec02e84f5df2b')},{ $set: { "seguimientos": [{"id": "2017","seccion1": {"fechaSeguimiento": "2017-12-11","institucion": "HOSP. DE Niños DE LA SMA.TRINIDAD",</v>
      </c>
      <c r="X2457" t="str">
        <f t="shared" si="230"/>
        <v>"fallecimiento": "No","fechaFallecimiento": "","causaFallecimiento": "","nivelEducativo": "","actividadLaboral": "","coberturaSocial": "No","tratamientoAntibioticoHospitalizado": "","embarazo": ""},</v>
      </c>
      <c r="Y2457" t="str">
        <f t="shared" si="231"/>
        <v>"seccion4": {"cultivos": "3"},"seccion5": {"toleranciaGlucosa": "No realizada","toleranciaGlucosaRealizada": "","vitaminaD": "No realizada","vitaminaDRealizada": "","inmunoglobulina": "No realizada",</v>
      </c>
      <c r="Z2457" t="str">
        <f t="shared" si="232"/>
        <v>"inmunoglobulinaRealizada": ""},"seccion6": {"actividadDeportiva": ""}}]}}, { upsert: true } );</v>
      </c>
      <c r="AA2457" t="str">
        <f t="shared" si="233"/>
        <v>db.pacientes.updateOne({"_id":ObjectId('61e34256ec4ec02e84f5df2b')},{ $set: { "seguimientos": [{"id": "2017","seccion1": {"fechaSeguimiento": "2017-12-11","institucion": "HOSP. DE Niños DE LA SMA.TRINIDAD","fallecimiento": "No","fechaFallecimiento": "","causaFallecimiento": "","nivelEducativo": "","actividadLaboral": "","coberturaSocial": "No","tratamientoAntibioticoHospitalizado": "","embarazo": ""},"seccion4": {"cultivos": "3"},"seccion5": {"toleranciaGlucosa": "No realizada","toleranciaGlucosaRealizada": "","vitaminaD": "No realizada","vitaminaDRealizada": "","inmunoglobulina": "No realizada","inmunoglobulinaRealizada": ""},"seccion6": {"actividadDeportiva": ""}}]}}, { upsert: true } );</v>
      </c>
    </row>
    <row r="2458" spans="1:27" x14ac:dyDescent="0.3">
      <c r="A2458" t="s">
        <v>1509</v>
      </c>
      <c r="B2458">
        <v>1119</v>
      </c>
      <c r="C2458">
        <v>2018</v>
      </c>
      <c r="D2458" s="5">
        <v>43446</v>
      </c>
      <c r="E2458" s="5" t="str">
        <f t="shared" si="228"/>
        <v>2018-12-12</v>
      </c>
      <c r="F2458" t="s">
        <v>339</v>
      </c>
      <c r="G2458" t="s">
        <v>35</v>
      </c>
      <c r="L2458" t="s">
        <v>35</v>
      </c>
      <c r="O2458" t="s">
        <v>45</v>
      </c>
      <c r="P2458" t="s">
        <v>118</v>
      </c>
      <c r="Q2458" t="s">
        <v>256</v>
      </c>
      <c r="R2458" t="s">
        <v>118</v>
      </c>
      <c r="S2458" t="s">
        <v>256</v>
      </c>
      <c r="T2458" t="s">
        <v>261</v>
      </c>
      <c r="U2458" t="s">
        <v>40</v>
      </c>
      <c r="V2458" t="s">
        <v>256</v>
      </c>
      <c r="W2458" t="str">
        <f t="shared" si="229"/>
        <v>db.pacientes.updateOne({"_id":ObjectId('61e34256ec4ec02e84f5df2b')},{ $set: { "seguimientos": [{"id": "2018","seccion1": {"fechaSeguimiento": "2018-12-12","institucion": "HOSP. DE Niños DE LA SMA.TRINIDAD",</v>
      </c>
      <c r="X2458" t="str">
        <f t="shared" si="230"/>
        <v>"fallecimiento": "No","fechaFallecimiento": "","causaFallecimiento": "","nivelEducativo": "","actividadLaboral": "","coberturaSocial": "No","tratamientoAntibioticoHospitalizado": "","embarazo": ""},</v>
      </c>
      <c r="Y2458" t="str">
        <f t="shared" si="231"/>
        <v>"seccion4": {"cultivos": "1"},"seccion5": {"toleranciaGlucosa": "No realizada","toleranciaGlucosaRealizada": "","vitaminaD": "No realizada","vitaminaDRealizada": "","inmunoglobulina": "Realizada",</v>
      </c>
      <c r="Z2458" t="str">
        <f t="shared" si="232"/>
        <v>"inmunoglobulinaRealizada": "&lt; 500"},"seccion6": {"actividadDeportiva": ""}}]}}, { upsert: true } );</v>
      </c>
      <c r="AA2458" t="str">
        <f t="shared" si="233"/>
        <v>db.pacientes.updateOne({"_id":ObjectId('61e34256ec4ec02e84f5df2b')},{ $set: { "seguimientos": [{"id": "2018","seccion1": {"fechaSeguimiento": "2018-12-12","institucion": "HOSP. DE Niños DE LA SMA.TRINIDAD","fallecimiento": "No","fechaFallecimiento": "","causaFallecimiento": "","nivelEducativo": "","actividadLaboral": "","coberturaSocial": "No","tratamientoAntibioticoHospitalizado": "","embarazo": ""},"seccion4": {"cultivos": "1"},"seccion5": {"toleranciaGlucosa": "No realizada","toleranciaGlucosaRealizada": "","vitaminaD": "No realizada","vitaminaDRealizada": "","inmunoglobulina": "Realizada","inmunoglobulinaRealizada": "&lt; 500"},"seccion6": {"actividadDeportiva": ""}}]}}, { upsert: true } );</v>
      </c>
    </row>
    <row r="2459" spans="1:27" x14ac:dyDescent="0.3">
      <c r="A2459" t="s">
        <v>1510</v>
      </c>
      <c r="B2459">
        <v>1120</v>
      </c>
      <c r="C2459">
        <v>2014</v>
      </c>
      <c r="D2459" s="5">
        <v>41985</v>
      </c>
      <c r="E2459" s="5" t="str">
        <f t="shared" si="228"/>
        <v>2014-12-12</v>
      </c>
      <c r="F2459" t="s">
        <v>339</v>
      </c>
      <c r="G2459" t="s">
        <v>35</v>
      </c>
      <c r="L2459" t="s">
        <v>35</v>
      </c>
      <c r="M2459" t="s">
        <v>37</v>
      </c>
      <c r="O2459" t="s">
        <v>46</v>
      </c>
      <c r="P2459" t="s">
        <v>118</v>
      </c>
      <c r="Q2459" t="s">
        <v>256</v>
      </c>
      <c r="R2459" t="s">
        <v>118</v>
      </c>
      <c r="S2459" t="s">
        <v>256</v>
      </c>
      <c r="T2459" t="s">
        <v>118</v>
      </c>
      <c r="U2459" t="s">
        <v>256</v>
      </c>
      <c r="V2459" t="s">
        <v>256</v>
      </c>
      <c r="W2459" t="str">
        <f t="shared" si="229"/>
        <v>db.pacientes.updateOne({"_id":ObjectId('61e34256ec4ec02e84f5df2c')},{ $set: { "seguimientos": [{"id": "2014","seccion1": {"fechaSeguimiento": "2014-12-12","institucion": "HOSP. DE Niños DE LA SMA.TRINIDAD",</v>
      </c>
      <c r="X2459" t="str">
        <f t="shared" si="230"/>
        <v>"fallecimiento": "No","fechaFallecimiento": "","causaFallecimiento": "","nivelEducativo": "","actividadLaboral": "","coberturaSocial": "No","tratamientoAntibioticoHospitalizado": "2","embarazo": ""},</v>
      </c>
      <c r="Y2459" t="str">
        <f t="shared" si="231"/>
        <v>"seccion4": {"cultivos": "3"},"seccion5": {"toleranciaGlucosa": "No realizada","toleranciaGlucosaRealizada": "","vitaminaD": "No realizada","vitaminaDRealizada": "","inmunoglobulina": "No realizada",</v>
      </c>
      <c r="Z2459" t="str">
        <f t="shared" si="232"/>
        <v>"inmunoglobulinaRealizada": ""},"seccion6": {"actividadDeportiva": ""}}]}}, { upsert: true } );</v>
      </c>
      <c r="AA2459" t="str">
        <f t="shared" si="233"/>
        <v>db.pacientes.updateOne({"_id":ObjectId('61e34256ec4ec02e84f5df2c')},{ $set: { "seguimientos": [{"id": "2014","seccion1": {"fechaSeguimiento": "2014-12-12","institucion": "HOSP. DE Niños DE LA SMA.TRINIDAD","fallecimiento": "No","fechaFallecimiento": "","causaFallecimiento": "","nivelEducativo": "","actividadLaboral": "","coberturaSocial": "No","tratamientoAntibioticoHospitalizado": "2","embarazo": ""},"seccion4": {"cultivos": "3"},"seccion5": {"toleranciaGlucosa": "No realizada","toleranciaGlucosaRealizada": "","vitaminaD": "No realizada","vitaminaDRealizada": "","inmunoglobulina": "No realizada","inmunoglobulinaRealizada": ""},"seccion6": {"actividadDeportiva": ""}}]}}, { upsert: true } );</v>
      </c>
    </row>
    <row r="2460" spans="1:27" x14ac:dyDescent="0.3">
      <c r="A2460" t="s">
        <v>1510</v>
      </c>
      <c r="B2460">
        <v>1120</v>
      </c>
      <c r="C2460">
        <v>2016</v>
      </c>
      <c r="D2460" s="5">
        <v>42670</v>
      </c>
      <c r="E2460" s="5" t="str">
        <f t="shared" si="228"/>
        <v>2016-10-27</v>
      </c>
      <c r="F2460" t="s">
        <v>339</v>
      </c>
      <c r="G2460" t="s">
        <v>35</v>
      </c>
      <c r="M2460" t="s">
        <v>45</v>
      </c>
      <c r="O2460" t="s">
        <v>41</v>
      </c>
      <c r="P2460" t="s">
        <v>118</v>
      </c>
      <c r="Q2460" t="s">
        <v>256</v>
      </c>
      <c r="R2460" t="s">
        <v>256</v>
      </c>
      <c r="S2460" t="s">
        <v>256</v>
      </c>
      <c r="T2460" t="s">
        <v>256</v>
      </c>
      <c r="U2460" t="s">
        <v>256</v>
      </c>
      <c r="V2460" t="s">
        <v>256</v>
      </c>
      <c r="W2460" t="str">
        <f t="shared" si="229"/>
        <v>db.pacientes.updateOne({"_id":ObjectId('61e34256ec4ec02e84f5df2c')},{ $set: { "seguimientos": [{"id": "2016","seccion1": {"fechaSeguimiento": "2016-10-27","institucion": "HOSP. DE Niños DE LA SMA.TRINIDAD",</v>
      </c>
      <c r="X2460" t="str">
        <f t="shared" si="230"/>
        <v>"fallecimiento": "No","fechaFallecimiento": "","causaFallecimiento": "","nivelEducativo": "","actividadLaboral": "","coberturaSocial": "","tratamientoAntibioticoHospitalizado": "1","embarazo": ""},</v>
      </c>
      <c r="Y2460" t="str">
        <f t="shared" si="231"/>
        <v>"seccion4": {"cultivos": "6"},"seccion5": {"toleranciaGlucosa": "No realizada","toleranciaGlucosaRealizada": "","vitaminaD": "","vitaminaDRealizada": "","inmunoglobulina": "",</v>
      </c>
      <c r="Z2460" t="str">
        <f t="shared" si="232"/>
        <v>"inmunoglobulinaRealizada": ""},"seccion6": {"actividadDeportiva": ""}}]}}, { upsert: true } );</v>
      </c>
      <c r="AA2460" t="str">
        <f t="shared" si="233"/>
        <v>db.pacientes.updateOne({"_id":ObjectId('61e34256ec4ec02e84f5df2c')},{ $set: { "seguimientos": [{"id": "2016","seccion1": {"fechaSeguimiento": "2016-10-27","institucion": "HOSP. DE Niños DE LA SMA.TRINIDAD","fallecimiento": "No","fechaFallecimiento": "","causaFallecimiento": "","nivelEducativo": "","actividadLaboral": "","coberturaSocial": "","tratamientoAntibioticoHospitalizado": "1","embarazo": ""},"seccion4": {"cultivos": "6"},"seccion5":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2461" spans="1:27" x14ac:dyDescent="0.3">
      <c r="A2461" t="s">
        <v>1510</v>
      </c>
      <c r="B2461">
        <v>1120</v>
      </c>
      <c r="C2461">
        <v>2017</v>
      </c>
      <c r="D2461" s="5">
        <v>43018</v>
      </c>
      <c r="E2461" s="5" t="str">
        <f t="shared" si="228"/>
        <v>2017-10-10</v>
      </c>
      <c r="F2461" t="s">
        <v>339</v>
      </c>
      <c r="G2461" t="s">
        <v>35</v>
      </c>
      <c r="L2461" t="s">
        <v>281</v>
      </c>
      <c r="N2461" t="s">
        <v>35</v>
      </c>
      <c r="O2461" t="s">
        <v>46</v>
      </c>
      <c r="P2461" t="s">
        <v>118</v>
      </c>
      <c r="Q2461" t="s">
        <v>256</v>
      </c>
      <c r="R2461" t="s">
        <v>261</v>
      </c>
      <c r="S2461" t="s">
        <v>321</v>
      </c>
      <c r="T2461" t="s">
        <v>261</v>
      </c>
      <c r="U2461" t="s">
        <v>34</v>
      </c>
      <c r="V2461" t="s">
        <v>281</v>
      </c>
      <c r="W2461" t="str">
        <f t="shared" si="229"/>
        <v>db.pacientes.updateOne({"_id":ObjectId('61e34256ec4ec02e84f5df2c')},{ $set: { "seguimientos": [{"id": "2017","seccion1": {"fechaSeguimiento": "2017-10-10","institucion": "HOSP. DE Niños DE LA SMA.TRINIDAD",</v>
      </c>
      <c r="X2461" t="str">
        <f t="shared" si="230"/>
        <v>"fallecimiento": "No","fechaFallecimiento": "","causaFallecimiento": "","nivelEducativo": "","actividadLaboral": "","coberturaSocial": "Sí","tratamientoAntibioticoHospitalizado": "","embarazo": "No"},</v>
      </c>
      <c r="Y2461" t="str">
        <f t="shared" si="231"/>
        <v>"seccion4": {"cultivos": "3"},"seccion5": {"toleranciaGlucosa": "No realizada","toleranciaGlucosaRealizada": "","vitaminaD": "Realizada","vitaminaDRealizada": "Bajo","inmunoglobulina": "Realizada",</v>
      </c>
      <c r="Z2461" t="str">
        <f t="shared" si="232"/>
        <v>"inmunoglobulinaRealizada": "Normal"},"seccion6": {"actividadDeportiva": "Sí"}}]}}, { upsert: true } );</v>
      </c>
      <c r="AA2461" t="str">
        <f t="shared" si="233"/>
        <v>db.pacientes.updateOne({"_id":ObjectId('61e34256ec4ec02e84f5df2c')},{ $set: { "seguimientos": [{"id": "2017","seccion1": {"fechaSeguimiento": "2017-10-10","institucion": "HOSP. DE Niños DE LA SMA.TRINIDAD","fallecimiento": "No","fechaFallecimiento": "","causaFallecimiento": "","nivelEducativo": "","actividadLaboral": "","coberturaSocial": "Sí","tratamientoAntibioticoHospitalizado": "","embarazo": "No"},"seccion4": {"cultivos": "3"},"seccion5": {"toleranciaGlucosa": "No realizada","toleranciaGlucosaRealizada": "","vitaminaD": "Realizada","vitaminaDRealizada": "Bajo","inmunoglobulina": "Realizada","inmunoglobulinaRealizada": "Normal"},"seccion6": {"actividadDeportiva": "Sí"}}]}}, { upsert: true } );</v>
      </c>
    </row>
    <row r="2462" spans="1:27" x14ac:dyDescent="0.3">
      <c r="A2462" t="s">
        <v>1543</v>
      </c>
      <c r="B2462">
        <v>1121</v>
      </c>
      <c r="C2462">
        <v>2016</v>
      </c>
      <c r="D2462" s="5">
        <v>42629</v>
      </c>
      <c r="E2462" s="5" t="str">
        <f t="shared" si="228"/>
        <v>2016-9-16</v>
      </c>
      <c r="F2462" t="s">
        <v>339</v>
      </c>
      <c r="G2462" t="s">
        <v>35</v>
      </c>
      <c r="L2462" t="s">
        <v>35</v>
      </c>
      <c r="M2462" t="s">
        <v>45</v>
      </c>
      <c r="P2462" t="s">
        <v>118</v>
      </c>
      <c r="Q2462" t="s">
        <v>256</v>
      </c>
      <c r="R2462" t="s">
        <v>118</v>
      </c>
      <c r="S2462" t="s">
        <v>256</v>
      </c>
      <c r="T2462" t="s">
        <v>118</v>
      </c>
      <c r="U2462" t="s">
        <v>256</v>
      </c>
      <c r="V2462" t="s">
        <v>256</v>
      </c>
      <c r="W2462" t="str">
        <f t="shared" si="229"/>
        <v>db.pacientes.updateOne({"_id":ObjectId('61e34256ec4ec02e84f5df4d')},{ $set: { "seguimientos": [{"id": "2016","seccion1": {"fechaSeguimiento": "2016-9-16","institucion": "HOSP. DE Niños DE LA SMA.TRINIDAD",</v>
      </c>
      <c r="X2462" t="str">
        <f t="shared" si="230"/>
        <v>"fallecimiento": "No","fechaFallecimiento": "","causaFallecimiento": "","nivelEducativo": "","actividadLaboral": "","coberturaSocial": "No","tratamientoAntibioticoHospitalizado": "1","embarazo": ""},</v>
      </c>
      <c r="Y2462" t="str">
        <f t="shared" si="231"/>
        <v>"seccion4": {"cultivos": ""},"seccion5": {"toleranciaGlucosa": "No realizada","toleranciaGlucosaRealizada": "","vitaminaD": "No realizada","vitaminaDRealizada": "","inmunoglobulina": "No realizada",</v>
      </c>
      <c r="Z2462" t="str">
        <f t="shared" si="232"/>
        <v>"inmunoglobulinaRealizada": ""},"seccion6": {"actividadDeportiva": ""}}]}}, { upsert: true } );</v>
      </c>
      <c r="AA2462" t="str">
        <f t="shared" si="233"/>
        <v>db.pacientes.updateOne({"_id":ObjectId('61e34256ec4ec02e84f5df4d')},{ $set: { "seguimientos": [{"id": "2016","seccion1": {"fechaSeguimiento": "2016-9-16","institucion": "HOSP. DE Niños DE LA SMA.TRINIDAD","fallecimiento": "No","fechaFallecimiento": "","causaFallecimiento": "","nivelEducativo": "","actividadLaboral": "","coberturaSocial": "No","tratamientoAntibioticoHospitalizado": "1","embarazo": ""},"seccion4": {"cultivos": ""},"seccion5": {"toleranciaGlucosa": "No realizada","toleranciaGlucosaRealizada": "","vitaminaD": "No realizada","vitaminaDRealizada": "","inmunoglobulina": "No realizada","inmunoglobulinaRealizada": ""},"seccion6": {"actividadDeportiva": ""}}]}}, { upsert: true } );</v>
      </c>
    </row>
    <row r="2463" spans="1:27" x14ac:dyDescent="0.3">
      <c r="A2463" t="s">
        <v>1543</v>
      </c>
      <c r="B2463">
        <v>1121</v>
      </c>
      <c r="C2463">
        <v>2018</v>
      </c>
      <c r="D2463" s="5">
        <v>43389</v>
      </c>
      <c r="E2463" s="5" t="str">
        <f t="shared" si="228"/>
        <v>2018-10-16</v>
      </c>
      <c r="F2463" t="s">
        <v>339</v>
      </c>
      <c r="G2463" t="s">
        <v>35</v>
      </c>
      <c r="L2463" t="s">
        <v>35</v>
      </c>
      <c r="O2463" t="s">
        <v>46</v>
      </c>
      <c r="P2463" t="s">
        <v>118</v>
      </c>
      <c r="Q2463" t="s">
        <v>256</v>
      </c>
      <c r="R2463" t="s">
        <v>118</v>
      </c>
      <c r="S2463" t="s">
        <v>256</v>
      </c>
      <c r="T2463" t="s">
        <v>118</v>
      </c>
      <c r="U2463" t="s">
        <v>256</v>
      </c>
      <c r="V2463" t="s">
        <v>256</v>
      </c>
      <c r="W2463" t="str">
        <f t="shared" si="229"/>
        <v>db.pacientes.updateOne({"_id":ObjectId('61e34256ec4ec02e84f5df4d')},{ $set: { "seguimientos": [{"id": "2018","seccion1": {"fechaSeguimiento": "2018-10-16","institucion": "HOSP. DE Niños DE LA SMA.TRINIDAD",</v>
      </c>
      <c r="X2463" t="str">
        <f t="shared" si="230"/>
        <v>"fallecimiento": "No","fechaFallecimiento": "","causaFallecimiento": "","nivelEducativo": "","actividadLaboral": "","coberturaSocial": "No","tratamientoAntibioticoHospitalizado": "","embarazo": ""},</v>
      </c>
      <c r="Y2463" t="str">
        <f t="shared" si="231"/>
        <v>"seccion4": {"cultivos": "3"},"seccion5": {"toleranciaGlucosa": "No realizada","toleranciaGlucosaRealizada": "","vitaminaD": "No realizada","vitaminaDRealizada": "","inmunoglobulina": "No realizada",</v>
      </c>
      <c r="Z2463" t="str">
        <f t="shared" si="232"/>
        <v>"inmunoglobulinaRealizada": ""},"seccion6": {"actividadDeportiva": ""}}]}}, { upsert: true } );</v>
      </c>
      <c r="AA2463" t="str">
        <f t="shared" si="233"/>
        <v>db.pacientes.updateOne({"_id":ObjectId('61e34256ec4ec02e84f5df4d')},{ $set: { "seguimientos": [{"id": "2018","seccion1": {"fechaSeguimiento": "2018-10-16","institucion": "HOSP. DE Niños DE LA SMA.TRINIDAD","fallecimiento": "No","fechaFallecimiento": "","causaFallecimiento": "","nivelEducativo": "","actividadLaboral": "","coberturaSocial": "No","tratamientoAntibioticoHospitalizado": "","embarazo": ""},"seccion4": {"cultivos": "3"},"seccion5": {"toleranciaGlucosa": "No realizada","toleranciaGlucosaRealizada": "","vitaminaD": "No realizada","vitaminaDRealizada": "","inmunoglobulina": "No realizada","inmunoglobulinaRealizada": ""},"seccion6": {"actividadDeportiva": ""}}]}}, { upsert: true } );</v>
      </c>
    </row>
    <row r="2464" spans="1:27" x14ac:dyDescent="0.3">
      <c r="A2464" t="s">
        <v>1603</v>
      </c>
      <c r="B2464">
        <v>1124</v>
      </c>
      <c r="C2464">
        <v>2014</v>
      </c>
      <c r="D2464" s="5">
        <v>41911</v>
      </c>
      <c r="E2464" s="5" t="str">
        <f t="shared" si="228"/>
        <v>2014-9-29</v>
      </c>
      <c r="F2464" t="s">
        <v>339</v>
      </c>
      <c r="G2464" t="s">
        <v>35</v>
      </c>
      <c r="L2464" t="s">
        <v>35</v>
      </c>
      <c r="M2464" t="s">
        <v>45</v>
      </c>
      <c r="O2464" t="s">
        <v>37</v>
      </c>
      <c r="P2464" t="s">
        <v>118</v>
      </c>
      <c r="Q2464" t="s">
        <v>256</v>
      </c>
      <c r="R2464" t="s">
        <v>118</v>
      </c>
      <c r="S2464" t="s">
        <v>256</v>
      </c>
      <c r="T2464" t="s">
        <v>256</v>
      </c>
      <c r="U2464" t="s">
        <v>256</v>
      </c>
      <c r="V2464" t="s">
        <v>256</v>
      </c>
      <c r="W2464" t="str">
        <f t="shared" si="229"/>
        <v>db.pacientes.updateOne({"_id":ObjectId('61e34256ec4ec02e84f5df89')},{ $set: { "seguimientos": [{"id": "2014","seccion1": {"fechaSeguimiento": "2014-9-29","institucion": "HOSP. DE Niños DE LA SMA.TRINIDAD",</v>
      </c>
      <c r="X2464" t="str">
        <f t="shared" si="230"/>
        <v>"fallecimiento": "No","fechaFallecimiento": "","causaFallecimiento": "","nivelEducativo": "","actividadLaboral": "","coberturaSocial": "No","tratamientoAntibioticoHospitalizado": "1","embarazo": ""},</v>
      </c>
      <c r="Y2464" t="str">
        <f t="shared" si="231"/>
        <v>"seccion4": {"cultivos": "2"},"seccion5": {"toleranciaGlucosa": "No realizada","toleranciaGlucosaRealizada": "","vitaminaD": "No realizada","vitaminaDRealizada": "","inmunoglobulina": "",</v>
      </c>
      <c r="Z2464" t="str">
        <f t="shared" si="232"/>
        <v>"inmunoglobulinaRealizada": ""},"seccion6": {"actividadDeportiva": ""}}]}}, { upsert: true } );</v>
      </c>
      <c r="AA2464" t="str">
        <f t="shared" si="233"/>
        <v>db.pacientes.updateOne({"_id":ObjectId('61e34256ec4ec02e84f5df89')},{ $set: { "seguimientos": [{"id": "2014","seccion1": {"fechaSeguimiento": "2014-9-29","institucion": "HOSP. DE Niños DE LA SMA.TRINIDAD","fallecimiento": "No","fechaFallecimiento": "","causaFallecimiento": "","nivelEducativo": "","actividadLaboral": "","coberturaSocial": "No","tratamientoAntibioticoHospitalizado": "1","embarazo": ""},"seccion4": {"cultivos": "2"},"seccion5": {"toleranciaGlucosa": "No realizada","toleranciaGlucosaRealizada": "","vitaminaD": "No realizada","vitaminaDRealizada": "","inmunoglobulina": "","inmunoglobulinaRealizada": ""},"seccion6": {"actividadDeportiva": ""}}]}}, { upsert: true } );</v>
      </c>
    </row>
    <row r="2465" spans="1:27" x14ac:dyDescent="0.3">
      <c r="A2465" t="s">
        <v>1603</v>
      </c>
      <c r="B2465">
        <v>1124</v>
      </c>
      <c r="C2465">
        <v>2015</v>
      </c>
      <c r="D2465" s="5">
        <v>42039</v>
      </c>
      <c r="E2465" s="5" t="str">
        <f t="shared" si="228"/>
        <v>2015-2-4</v>
      </c>
      <c r="F2465" t="s">
        <v>339</v>
      </c>
      <c r="G2465" t="s">
        <v>35</v>
      </c>
      <c r="L2465" t="s">
        <v>35</v>
      </c>
      <c r="M2465" t="s">
        <v>46</v>
      </c>
      <c r="O2465" t="s">
        <v>46</v>
      </c>
      <c r="P2465" t="s">
        <v>118</v>
      </c>
      <c r="Q2465" t="s">
        <v>256</v>
      </c>
      <c r="R2465" t="s">
        <v>256</v>
      </c>
      <c r="S2465" t="s">
        <v>256</v>
      </c>
      <c r="T2465" t="s">
        <v>118</v>
      </c>
      <c r="U2465" t="s">
        <v>256</v>
      </c>
      <c r="V2465" t="s">
        <v>256</v>
      </c>
      <c r="W2465" t="str">
        <f t="shared" si="229"/>
        <v>db.pacientes.updateOne({"_id":ObjectId('61e34256ec4ec02e84f5df89')},{ $set: { "seguimientos": [{"id": "2015","seccion1": {"fechaSeguimiento": "2015-2-4","institucion": "HOSP. DE Niños DE LA SMA.TRINIDAD",</v>
      </c>
      <c r="X2465" t="str">
        <f t="shared" si="230"/>
        <v>"fallecimiento": "No","fechaFallecimiento": "","causaFallecimiento": "","nivelEducativo": "","actividadLaboral": "","coberturaSocial": "No","tratamientoAntibioticoHospitalizado": "3","embarazo": ""},</v>
      </c>
      <c r="Y2465" t="str">
        <f t="shared" si="231"/>
        <v>"seccion4": {"cultivos": "3"},"seccion5": {"toleranciaGlucosa": "No realizada","toleranciaGlucosaRealizada": "","vitaminaD": "","vitaminaDRealizada": "","inmunoglobulina": "No realizada",</v>
      </c>
      <c r="Z2465" t="str">
        <f t="shared" si="232"/>
        <v>"inmunoglobulinaRealizada": ""},"seccion6": {"actividadDeportiva": ""}}]}}, { upsert: true } );</v>
      </c>
      <c r="AA2465" t="str">
        <f t="shared" si="233"/>
        <v>db.pacientes.updateOne({"_id":ObjectId('61e34256ec4ec02e84f5df89')},{ $set: { "seguimientos": [{"id": "2015","seccion1": {"fechaSeguimiento": "2015-2-4","institucion": "HOSP. DE Niños DE LA SMA.TRINIDAD","fallecimiento": "No","fechaFallecimiento": "","causaFallecimiento": "","nivelEducativo": "","actividadLaboral": "","coberturaSocial": "No","tratamientoAntibioticoHospitalizado": "3","embarazo": ""},"seccion4": {"cultivos": "3"},"seccion5": {"toleranciaGlucosa": "No realizada","toleranciaGlucosaRealizada": "","vitaminaD": "","vitaminaDRealizada": "","inmunoglobulina": "No realizada","inmunoglobulinaRealizada": ""},"seccion6": {"actividadDeportiva": ""}}]}}, { upsert: true } );</v>
      </c>
    </row>
    <row r="2466" spans="1:27" x14ac:dyDescent="0.3">
      <c r="A2466" t="s">
        <v>1603</v>
      </c>
      <c r="B2466">
        <v>1124</v>
      </c>
      <c r="C2466">
        <v>2016</v>
      </c>
      <c r="D2466" s="5">
        <v>42649</v>
      </c>
      <c r="E2466" s="5" t="str">
        <f t="shared" si="228"/>
        <v>2016-10-6</v>
      </c>
      <c r="F2466" t="s">
        <v>339</v>
      </c>
      <c r="G2466" t="s">
        <v>35</v>
      </c>
      <c r="L2466" t="s">
        <v>35</v>
      </c>
      <c r="M2466" t="s">
        <v>45</v>
      </c>
      <c r="O2466" t="s">
        <v>37</v>
      </c>
      <c r="P2466" t="s">
        <v>118</v>
      </c>
      <c r="Q2466" t="s">
        <v>256</v>
      </c>
      <c r="R2466" t="s">
        <v>118</v>
      </c>
      <c r="S2466" t="s">
        <v>256</v>
      </c>
      <c r="T2466" t="s">
        <v>118</v>
      </c>
      <c r="U2466" t="s">
        <v>256</v>
      </c>
      <c r="V2466" t="s">
        <v>256</v>
      </c>
      <c r="W2466" t="str">
        <f t="shared" si="229"/>
        <v>db.pacientes.updateOne({"_id":ObjectId('61e34256ec4ec02e84f5df89')},{ $set: { "seguimientos": [{"id": "2016","seccion1": {"fechaSeguimiento": "2016-10-6","institucion": "HOSP. DE Niños DE LA SMA.TRINIDAD",</v>
      </c>
      <c r="X2466" t="str">
        <f t="shared" si="230"/>
        <v>"fallecimiento": "No","fechaFallecimiento": "","causaFallecimiento": "","nivelEducativo": "","actividadLaboral": "","coberturaSocial": "No","tratamientoAntibioticoHospitalizado": "1","embarazo": ""},</v>
      </c>
      <c r="Y2466" t="str">
        <f t="shared" si="231"/>
        <v>"seccion4": {"cultivos": "2"},"seccion5": {"toleranciaGlucosa": "No realizada","toleranciaGlucosaRealizada": "","vitaminaD": "No realizada","vitaminaDRealizada": "","inmunoglobulina": "No realizada",</v>
      </c>
      <c r="Z2466" t="str">
        <f t="shared" si="232"/>
        <v>"inmunoglobulinaRealizada": ""},"seccion6": {"actividadDeportiva": ""}}]}}, { upsert: true } );</v>
      </c>
      <c r="AA2466" t="str">
        <f t="shared" si="233"/>
        <v>db.pacientes.updateOne({"_id":ObjectId('61e34256ec4ec02e84f5df89')},{ $set: { "seguimientos": [{"id": "2016","seccion1": {"fechaSeguimiento": "2016-10-6","institucion": "HOSP. DE Niños DE LA SMA.TRINIDAD","fallecimiento": "No","fechaFallecimiento": "","causaFallecimiento": "","nivelEducativo": "","actividadLaboral": "","coberturaSocial": "No","tratamientoAntibioticoHospitalizado": "1","embarazo": ""},"seccion4": {"cultivos": "2"},"seccion5": {"toleranciaGlucosa": "No realizada","toleranciaGlucosaRealizada": "","vitaminaD": "No realizada","vitaminaDRealizada": "","inmunoglobulina": "No realizada","inmunoglobulinaRealizada": ""},"seccion6": {"actividadDeportiva": ""}}]}}, { upsert: true } );</v>
      </c>
    </row>
    <row r="2467" spans="1:27" x14ac:dyDescent="0.3">
      <c r="A2467" t="s">
        <v>1603</v>
      </c>
      <c r="B2467">
        <v>1124</v>
      </c>
      <c r="C2467">
        <v>2017</v>
      </c>
      <c r="D2467" s="5">
        <v>43056</v>
      </c>
      <c r="E2467" s="5" t="str">
        <f t="shared" si="228"/>
        <v>2017-11-17</v>
      </c>
      <c r="F2467" t="s">
        <v>339</v>
      </c>
      <c r="G2467" t="s">
        <v>35</v>
      </c>
      <c r="L2467" t="s">
        <v>35</v>
      </c>
      <c r="O2467" t="s">
        <v>45</v>
      </c>
      <c r="P2467" t="s">
        <v>118</v>
      </c>
      <c r="Q2467" t="s">
        <v>256</v>
      </c>
      <c r="R2467" t="s">
        <v>118</v>
      </c>
      <c r="S2467" t="s">
        <v>256</v>
      </c>
      <c r="T2467" t="s">
        <v>118</v>
      </c>
      <c r="U2467" t="s">
        <v>256</v>
      </c>
      <c r="V2467" t="s">
        <v>256</v>
      </c>
      <c r="W2467" t="str">
        <f t="shared" si="229"/>
        <v>db.pacientes.updateOne({"_id":ObjectId('61e34256ec4ec02e84f5df89')},{ $set: { "seguimientos": [{"id": "2017","seccion1": {"fechaSeguimiento": "2017-11-17","institucion": "HOSP. DE Niños DE LA SMA.TRINIDAD",</v>
      </c>
      <c r="X2467" t="str">
        <f t="shared" si="230"/>
        <v>"fallecimiento": "No","fechaFallecimiento": "","causaFallecimiento": "","nivelEducativo": "","actividadLaboral": "","coberturaSocial": "No","tratamientoAntibioticoHospitalizado": "","embarazo": ""},</v>
      </c>
      <c r="Y2467" t="str">
        <f t="shared" si="231"/>
        <v>"seccion4": {"cultivos": "1"},"seccion5": {"toleranciaGlucosa": "No realizada","toleranciaGlucosaRealizada": "","vitaminaD": "No realizada","vitaminaDRealizada": "","inmunoglobulina": "No realizada",</v>
      </c>
      <c r="Z2467" t="str">
        <f t="shared" si="232"/>
        <v>"inmunoglobulinaRealizada": ""},"seccion6": {"actividadDeportiva": ""}}]}}, { upsert: true } );</v>
      </c>
      <c r="AA2467" t="str">
        <f t="shared" si="233"/>
        <v>db.pacientes.updateOne({"_id":ObjectId('61e34256ec4ec02e84f5df89')},{ $set: { "seguimientos": [{"id": "2017","seccion1": {"fechaSeguimiento": "2017-11-17","institucion": "HOSP. DE Niños DE LA SMA.TRINIDAD","fallecimiento": "No","fechaFallecimiento": "","causaFallecimiento": "","nivelEducativo": "","actividadLaboral": "","coberturaSocial": "No","tratamientoAntibioticoHospitalizado": "","embarazo": ""},"seccion4": {"cultivos": "1"},"seccion5": {"toleranciaGlucosa": "No realizada","toleranciaGlucosaRealizada": "","vitaminaD": "No realizada","vitaminaDRealizada": "","inmunoglobulina": "No realizada","inmunoglobulinaRealizada": ""},"seccion6": {"actividadDeportiva": ""}}]}}, { upsert: true } );</v>
      </c>
    </row>
    <row r="2468" spans="1:27" x14ac:dyDescent="0.3">
      <c r="A2468" t="s">
        <v>1603</v>
      </c>
      <c r="B2468">
        <v>1124</v>
      </c>
      <c r="C2468">
        <v>2018</v>
      </c>
      <c r="D2468" s="5">
        <v>43361</v>
      </c>
      <c r="E2468" s="5" t="str">
        <f t="shared" si="228"/>
        <v>2018-9-18</v>
      </c>
      <c r="F2468" t="s">
        <v>339</v>
      </c>
      <c r="G2468" t="s">
        <v>35</v>
      </c>
      <c r="L2468" t="s">
        <v>35</v>
      </c>
      <c r="O2468" t="s">
        <v>45</v>
      </c>
      <c r="P2468" t="s">
        <v>118</v>
      </c>
      <c r="Q2468" t="s">
        <v>256</v>
      </c>
      <c r="R2468" t="s">
        <v>261</v>
      </c>
      <c r="S2468" t="s">
        <v>321</v>
      </c>
      <c r="T2468" t="s">
        <v>118</v>
      </c>
      <c r="U2468" t="s">
        <v>256</v>
      </c>
      <c r="V2468" t="s">
        <v>256</v>
      </c>
      <c r="W2468" t="str">
        <f t="shared" si="229"/>
        <v>db.pacientes.updateOne({"_id":ObjectId('61e34256ec4ec02e84f5df89')},{ $set: { "seguimientos": [{"id": "2018","seccion1": {"fechaSeguimiento": "2018-9-18","institucion": "HOSP. DE Niños DE LA SMA.TRINIDAD",</v>
      </c>
      <c r="X2468" t="str">
        <f t="shared" si="230"/>
        <v>"fallecimiento": "No","fechaFallecimiento": "","causaFallecimiento": "","nivelEducativo": "","actividadLaboral": "","coberturaSocial": "No","tratamientoAntibioticoHospitalizado": "","embarazo": ""},</v>
      </c>
      <c r="Y2468" t="str">
        <f t="shared" si="231"/>
        <v>"seccion4": {"cultivos": "1"},"seccion5": {"toleranciaGlucosa": "No realizada","toleranciaGlucosaRealizada": "","vitaminaD": "Realizada","vitaminaDRealizada": "Bajo","inmunoglobulina": "No realizada",</v>
      </c>
      <c r="Z2468" t="str">
        <f t="shared" si="232"/>
        <v>"inmunoglobulinaRealizada": ""},"seccion6": {"actividadDeportiva": ""}}]}}, { upsert: true } );</v>
      </c>
      <c r="AA2468" t="str">
        <f t="shared" si="233"/>
        <v>db.pacientes.updateOne({"_id":ObjectId('61e34256ec4ec02e84f5df89')},{ $set: { "seguimientos": [{"id": "2018","seccion1": {"fechaSeguimiento": "2018-9-18","institucion": "HOSP. DE Niños DE LA SMA.TRINIDAD","fallecimiento": "No","fechaFallecimiento": "","causaFallecimiento": "","nivelEducativo": "","actividadLaboral": "","coberturaSocial": "No","tratamientoAntibioticoHospitalizado": "","embarazo": ""},"seccion4": {"cultivos": "1"},"seccion5": {"toleranciaGlucosa": "No realizada","toleranciaGlucosaRealizada": "","vitaminaD": "Realizada","vitaminaDRealizada": "Bajo","inmunoglobulina": "No realizada","inmunoglobulinaRealizada": ""},"seccion6": {"actividadDeportiva": ""}}]}}, { upsert: true } );</v>
      </c>
    </row>
    <row r="2469" spans="1:27" x14ac:dyDescent="0.3">
      <c r="A2469" t="s">
        <v>1514</v>
      </c>
      <c r="B2469">
        <v>1126</v>
      </c>
      <c r="C2469">
        <v>2014</v>
      </c>
      <c r="D2469" s="5">
        <v>42003</v>
      </c>
      <c r="E2469" s="5" t="str">
        <f t="shared" si="228"/>
        <v>2014-12-30</v>
      </c>
      <c r="F2469" t="s">
        <v>328</v>
      </c>
      <c r="G2469" t="s">
        <v>35</v>
      </c>
      <c r="K2469" t="s">
        <v>53</v>
      </c>
      <c r="L2469" t="s">
        <v>35</v>
      </c>
      <c r="O2469" t="s">
        <v>49</v>
      </c>
      <c r="P2469" t="s">
        <v>118</v>
      </c>
      <c r="Q2469" t="s">
        <v>256</v>
      </c>
      <c r="R2469" t="s">
        <v>256</v>
      </c>
      <c r="S2469" t="s">
        <v>256</v>
      </c>
      <c r="T2469" t="s">
        <v>256</v>
      </c>
      <c r="U2469" t="s">
        <v>256</v>
      </c>
      <c r="V2469" t="s">
        <v>256</v>
      </c>
      <c r="W2469" t="str">
        <f t="shared" si="229"/>
        <v>db.pacientes.updateOne({"_id":ObjectId('61e34256ec4ec02e84f5df30')},{ $set: { "seguimientos": [{"id": "2014","seccion1": {"fechaSeguimiento": "2014-12-30","institucion": "Hospital DR Alejandro Posadas",</v>
      </c>
      <c r="X2469" t="str">
        <f t="shared" si="230"/>
        <v>"fallecimiento": "No","fechaFallecimiento": "","causaFallecimiento": "","nivelEducativo": "","actividadLaboral": "Trabaja, parcial","coberturaSocial": "No","tratamientoAntibioticoHospitalizado": "","embarazo": ""},</v>
      </c>
      <c r="Y2469" t="str">
        <f t="shared" si="231"/>
        <v>"seccion4": {"cultivos": "4"},"seccion5": {"toleranciaGlucosa": "No realizada","toleranciaGlucosaRealizada": "","vitaminaD": "","vitaminaDRealizada": "","inmunoglobulina": "",</v>
      </c>
      <c r="Z2469" t="str">
        <f t="shared" si="232"/>
        <v>"inmunoglobulinaRealizada": ""},"seccion6": {"actividadDeportiva": ""}}]}}, { upsert: true } );</v>
      </c>
      <c r="AA2469" t="str">
        <f t="shared" si="233"/>
        <v>db.pacientes.updateOne({"_id":ObjectId('61e34256ec4ec02e84f5df30')},{ $set: { "seguimientos": [{"id": "2014","seccion1": {"fechaSeguimiento": "2014-12-30","institucion": "Hospital DR Alejandro Posadas","fallecimiento": "No","fechaFallecimiento": "","causaFallecimiento": "","nivelEducativo": "","actividadLaboral": "Trabaja, parcial","coberturaSocial": "No","tratamientoAntibioticoHospitalizado": "","embarazo": ""},"seccion4": {"cultivos": "4"},"seccion5":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2470" spans="1:27" x14ac:dyDescent="0.3">
      <c r="A2470" t="s">
        <v>1514</v>
      </c>
      <c r="B2470">
        <v>1126</v>
      </c>
      <c r="C2470">
        <v>2015</v>
      </c>
      <c r="D2470" s="5">
        <v>42368</v>
      </c>
      <c r="E2470" s="5" t="str">
        <f t="shared" si="228"/>
        <v>2015-12-30</v>
      </c>
      <c r="F2470" t="s">
        <v>328</v>
      </c>
      <c r="G2470" t="s">
        <v>35</v>
      </c>
      <c r="L2470" t="s">
        <v>35</v>
      </c>
      <c r="M2470" t="s">
        <v>37</v>
      </c>
      <c r="O2470" t="s">
        <v>46</v>
      </c>
      <c r="P2470" t="s">
        <v>118</v>
      </c>
      <c r="Q2470" t="s">
        <v>256</v>
      </c>
      <c r="R2470" t="s">
        <v>118</v>
      </c>
      <c r="S2470" t="s">
        <v>256</v>
      </c>
      <c r="T2470" t="s">
        <v>118</v>
      </c>
      <c r="U2470" t="s">
        <v>256</v>
      </c>
      <c r="V2470" t="s">
        <v>256</v>
      </c>
      <c r="W2470" t="str">
        <f t="shared" si="229"/>
        <v>db.pacientes.updateOne({"_id":ObjectId('61e34256ec4ec02e84f5df30')},{ $set: { "seguimientos": [{"id": "2015","seccion1": {"fechaSeguimiento": "2015-12-30","institucion": "Hospital DR Alejandro Posadas",</v>
      </c>
      <c r="X2470" t="str">
        <f t="shared" si="230"/>
        <v>"fallecimiento": "No","fechaFallecimiento": "","causaFallecimiento": "","nivelEducativo": "","actividadLaboral": "","coberturaSocial": "No","tratamientoAntibioticoHospitalizado": "2","embarazo": ""},</v>
      </c>
      <c r="Y2470" t="str">
        <f t="shared" si="231"/>
        <v>"seccion4": {"cultivos": "3"},"seccion5": {"toleranciaGlucosa": "No realizada","toleranciaGlucosaRealizada": "","vitaminaD": "No realizada","vitaminaDRealizada": "","inmunoglobulina": "No realizada",</v>
      </c>
      <c r="Z2470" t="str">
        <f t="shared" si="232"/>
        <v>"inmunoglobulinaRealizada": ""},"seccion6": {"actividadDeportiva": ""}}]}}, { upsert: true } );</v>
      </c>
      <c r="AA2470" t="str">
        <f t="shared" si="233"/>
        <v>db.pacientes.updateOne({"_id":ObjectId('61e34256ec4ec02e84f5df30')},{ $set: { "seguimientos": [{"id": "2015","seccion1": {"fechaSeguimiento": "2015-12-30","institucion": "Hospital DR Alejandro Posadas","fallecimiento": "No","fechaFallecimiento": "","causaFallecimiento": "","nivelEducativo": "","actividadLaboral": "","coberturaSocial": "No","tratamientoAntibioticoHospitalizado": "2","embarazo": ""},"seccion4": {"cultivos": "3"},"seccion5": {"toleranciaGlucosa": "No realizada","toleranciaGlucosaRealizada": "","vitaminaD": "No realizada","vitaminaDRealizada": "","inmunoglobulina": "No realizada","inmunoglobulinaRealizada": ""},"seccion6": {"actividadDeportiva": ""}}]}}, { upsert: true } );</v>
      </c>
    </row>
    <row r="2471" spans="1:27" x14ac:dyDescent="0.3">
      <c r="A2471" t="s">
        <v>1515</v>
      </c>
      <c r="B2471">
        <v>1127</v>
      </c>
      <c r="C2471">
        <v>2014</v>
      </c>
      <c r="D2471" s="5">
        <v>42003</v>
      </c>
      <c r="E2471" s="5" t="str">
        <f t="shared" si="228"/>
        <v>2014-12-30</v>
      </c>
      <c r="F2471" t="s">
        <v>328</v>
      </c>
      <c r="G2471" t="s">
        <v>35</v>
      </c>
      <c r="L2471" t="s">
        <v>35</v>
      </c>
      <c r="O2471" t="s">
        <v>46</v>
      </c>
      <c r="P2471" t="s">
        <v>118</v>
      </c>
      <c r="Q2471" t="s">
        <v>256</v>
      </c>
      <c r="R2471" t="s">
        <v>256</v>
      </c>
      <c r="S2471" t="s">
        <v>256</v>
      </c>
      <c r="T2471" t="s">
        <v>256</v>
      </c>
      <c r="U2471" t="s">
        <v>256</v>
      </c>
      <c r="V2471" t="s">
        <v>256</v>
      </c>
      <c r="W2471" t="str">
        <f t="shared" si="229"/>
        <v>db.pacientes.updateOne({"_id":ObjectId('61e34256ec4ec02e84f5df31')},{ $set: { "seguimientos": [{"id": "2014","seccion1": {"fechaSeguimiento": "2014-12-30","institucion": "Hospital DR Alejandro Posadas",</v>
      </c>
      <c r="X2471" t="str">
        <f t="shared" si="230"/>
        <v>"fallecimiento": "No","fechaFallecimiento": "","causaFallecimiento": "","nivelEducativo": "","actividadLaboral": "","coberturaSocial": "No","tratamientoAntibioticoHospitalizado": "","embarazo": ""},</v>
      </c>
      <c r="Y2471" t="str">
        <f t="shared" si="231"/>
        <v>"seccion4": {"cultivos": "3"},"seccion5": {"toleranciaGlucosa": "No realizada","toleranciaGlucosaRealizada": "","vitaminaD": "","vitaminaDRealizada": "","inmunoglobulina": "",</v>
      </c>
      <c r="Z2471" t="str">
        <f t="shared" si="232"/>
        <v>"inmunoglobulinaRealizada": ""},"seccion6": {"actividadDeportiva": ""}}]}}, { upsert: true } );</v>
      </c>
      <c r="AA2471" t="str">
        <f t="shared" si="233"/>
        <v>db.pacientes.updateOne({"_id":ObjectId('61e34256ec4ec02e84f5df31')},{ $set: { "seguimientos": [{"id": "2014","seccion1": {"fechaSeguimiento": "2014-12-30","institucion": "Hospital DR Alejandro Posadas","fallecimiento": "No","fechaFallecimiento": "","causaFallecimiento": "","nivelEducativo": "","actividadLaboral": "","coberturaSocial": "No","tratamientoAntibioticoHospitalizado": "","embarazo": ""},"seccion4": {"cultivos": "3"},"seccion5":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2472" spans="1:27" x14ac:dyDescent="0.3">
      <c r="A2472" t="s">
        <v>1515</v>
      </c>
      <c r="B2472">
        <v>1127</v>
      </c>
      <c r="C2472">
        <v>2014</v>
      </c>
      <c r="D2472" s="5">
        <v>42003</v>
      </c>
      <c r="E2472" s="5" t="str">
        <f t="shared" si="228"/>
        <v>2014-12-30</v>
      </c>
      <c r="F2472" t="s">
        <v>328</v>
      </c>
      <c r="G2472" t="s">
        <v>35</v>
      </c>
      <c r="L2472" t="s">
        <v>35</v>
      </c>
      <c r="M2472" t="s">
        <v>45</v>
      </c>
      <c r="O2472" t="s">
        <v>46</v>
      </c>
      <c r="P2472" t="s">
        <v>261</v>
      </c>
      <c r="Q2472" t="s">
        <v>34</v>
      </c>
      <c r="R2472" t="s">
        <v>256</v>
      </c>
      <c r="S2472" t="s">
        <v>256</v>
      </c>
      <c r="T2472" t="s">
        <v>256</v>
      </c>
      <c r="U2472" t="s">
        <v>256</v>
      </c>
      <c r="V2472" t="s">
        <v>256</v>
      </c>
      <c r="W2472" t="str">
        <f t="shared" si="229"/>
        <v>db.pacientes.updateOne({"_id":ObjectId('61e34256ec4ec02e84f5df31')},{ $set: { "seguimientos": [{"id": "2014","seccion1": {"fechaSeguimiento": "2014-12-30","institucion": "Hospital DR Alejandro Posadas",</v>
      </c>
      <c r="X2472" t="str">
        <f t="shared" si="230"/>
        <v>"fallecimiento": "No","fechaFallecimiento": "","causaFallecimiento": "","nivelEducativo": "","actividadLaboral": "","coberturaSocial": "No","tratamientoAntibioticoHospitalizado": "1","embarazo": ""},</v>
      </c>
      <c r="Y2472" t="str">
        <f t="shared" si="231"/>
        <v>"seccion4": {"cultivos": "3"},"seccion5": {"toleranciaGlucosa": "Realizada","toleranciaGlucosaRealizada": "Normal","vitaminaD": "","vitaminaDRealizada": "","inmunoglobulina": "",</v>
      </c>
      <c r="Z2472" t="str">
        <f t="shared" si="232"/>
        <v>"inmunoglobulinaRealizada": ""},"seccion6": {"actividadDeportiva": ""}}]}}, { upsert: true } );</v>
      </c>
      <c r="AA2472" t="str">
        <f t="shared" si="233"/>
        <v>db.pacientes.updateOne({"_id":ObjectId('61e34256ec4ec02e84f5df31')},{ $set: { "seguimientos": [{"id": "2014","seccion1": {"fechaSeguimiento": "2014-12-30","institucion": "Hospital DR Alejandro Posadas","fallecimiento": "No","fechaFallecimiento": "","causaFallecimiento": "","nivelEducativo": "","actividadLaboral": "","coberturaSocial": "No","tratamientoAntibioticoHospitalizado": "1","embarazo": ""},"seccion4": {"cultivos": "3"},"seccion5": {"toleranciaGlucosa": "Realizada","toleranciaGlucosaRealizada": "Normal","vitaminaD": "","vitaminaDRealizada": "","inmunoglobulina": "","inmunoglobulinaRealizada": ""},"seccion6": {"actividadDeportiva": ""}}]}}, { upsert: true } );</v>
      </c>
    </row>
    <row r="2473" spans="1:27" x14ac:dyDescent="0.3">
      <c r="A2473" t="s">
        <v>1515</v>
      </c>
      <c r="B2473">
        <v>1127</v>
      </c>
      <c r="C2473">
        <v>2015</v>
      </c>
      <c r="D2473" s="5">
        <v>42368</v>
      </c>
      <c r="E2473" s="5" t="str">
        <f t="shared" si="228"/>
        <v>2015-12-30</v>
      </c>
      <c r="F2473" t="s">
        <v>328</v>
      </c>
      <c r="G2473" t="s">
        <v>35</v>
      </c>
      <c r="L2473" t="s">
        <v>35</v>
      </c>
      <c r="M2473" t="s">
        <v>49</v>
      </c>
      <c r="O2473" t="s">
        <v>74</v>
      </c>
      <c r="P2473" t="s">
        <v>118</v>
      </c>
      <c r="Q2473" t="s">
        <v>256</v>
      </c>
      <c r="R2473" t="s">
        <v>118</v>
      </c>
      <c r="S2473" t="s">
        <v>256</v>
      </c>
      <c r="T2473" t="s">
        <v>261</v>
      </c>
      <c r="U2473" t="s">
        <v>40</v>
      </c>
      <c r="V2473" t="s">
        <v>256</v>
      </c>
      <c r="W2473" t="str">
        <f t="shared" si="229"/>
        <v>db.pacientes.updateOne({"_id":ObjectId('61e34256ec4ec02e84f5df31')},{ $set: { "seguimientos": [{"id": "2015","seccion1": {"fechaSeguimiento": "2015-12-30","institucion": "Hospital DR Alejandro Posadas",</v>
      </c>
      <c r="X2473" t="str">
        <f t="shared" si="230"/>
        <v>"fallecimiento": "No","fechaFallecimiento": "","causaFallecimiento": "","nivelEducativo": "","actividadLaboral": "","coberturaSocial": "No","tratamientoAntibioticoHospitalizado": "4","embarazo": ""},</v>
      </c>
      <c r="Y2473" t="str">
        <f t="shared" si="231"/>
        <v>"seccion4": {"cultivos": "8"},"seccion5": {"toleranciaGlucosa": "No realizada","toleranciaGlucosaRealizada": "","vitaminaD": "No realizada","vitaminaDRealizada": "","inmunoglobulina": "Realizada",</v>
      </c>
      <c r="Z2473" t="str">
        <f t="shared" si="232"/>
        <v>"inmunoglobulinaRealizada": "&lt; 500"},"seccion6": {"actividadDeportiva": ""}}]}}, { upsert: true } );</v>
      </c>
      <c r="AA2473" t="str">
        <f t="shared" si="233"/>
        <v>db.pacientes.updateOne({"_id":ObjectId('61e34256ec4ec02e84f5df31')},{ $set: { "seguimientos": [{"id": "2015","seccion1": {"fechaSeguimiento": "2015-12-30","institucion": "Hospital DR Alejandro Posadas","fallecimiento": "No","fechaFallecimiento": "","causaFallecimiento": "","nivelEducativo": "","actividadLaboral": "","coberturaSocial": "No","tratamientoAntibioticoHospitalizado": "4","embarazo": ""},"seccion4": {"cultivos": "8"},"seccion5": {"toleranciaGlucosa": "No realizada","toleranciaGlucosaRealizada": "","vitaminaD": "No realizada","vitaminaDRealizada": "","inmunoglobulina": "Realizada","inmunoglobulinaRealizada": "&lt; 500"},"seccion6": {"actividadDeportiva": ""}}]}}, { upsert: true } );</v>
      </c>
    </row>
    <row r="2474" spans="1:27" x14ac:dyDescent="0.3">
      <c r="A2474" t="s">
        <v>1515</v>
      </c>
      <c r="B2474">
        <v>1127</v>
      </c>
      <c r="C2474">
        <v>2016</v>
      </c>
      <c r="D2474" s="5">
        <v>42735</v>
      </c>
      <c r="E2474" s="5" t="str">
        <f t="shared" si="228"/>
        <v>2016-12-31</v>
      </c>
      <c r="F2474" t="s">
        <v>328</v>
      </c>
      <c r="G2474" t="s">
        <v>35</v>
      </c>
      <c r="L2474" t="s">
        <v>35</v>
      </c>
      <c r="M2474" t="s">
        <v>37</v>
      </c>
      <c r="O2474" t="s">
        <v>41</v>
      </c>
      <c r="P2474" t="s">
        <v>118</v>
      </c>
      <c r="Q2474" t="s">
        <v>256</v>
      </c>
      <c r="R2474" t="s">
        <v>261</v>
      </c>
      <c r="S2474" t="s">
        <v>321</v>
      </c>
      <c r="T2474" t="s">
        <v>261</v>
      </c>
      <c r="U2474" t="s">
        <v>84</v>
      </c>
      <c r="V2474" t="s">
        <v>256</v>
      </c>
      <c r="W2474" t="str">
        <f t="shared" si="229"/>
        <v>db.pacientes.updateOne({"_id":ObjectId('61e34256ec4ec02e84f5df31')},{ $set: { "seguimientos": [{"id": "2016","seccion1": {"fechaSeguimiento": "2016-12-31","institucion": "Hospital DR Alejandro Posadas",</v>
      </c>
      <c r="X2474" t="str">
        <f t="shared" si="230"/>
        <v>"fallecimiento": "No","fechaFallecimiento": "","causaFallecimiento": "","nivelEducativo": "","actividadLaboral": "","coberturaSocial": "No","tratamientoAntibioticoHospitalizado": "2","embarazo": ""},</v>
      </c>
      <c r="Y2474" t="str">
        <f t="shared" si="231"/>
        <v>"seccion4": {"cultivos": "6"},"seccion5": {"toleranciaGlucosa": "No realizada","toleranciaGlucosaRealizada": "","vitaminaD": "Realizada","vitaminaDRealizada": "Bajo","inmunoglobulina": "Realizada",</v>
      </c>
      <c r="Z2474" t="str">
        <f t="shared" si="232"/>
        <v>"inmunoglobulinaRealizada": "500 - 1.000"},"seccion6": {"actividadDeportiva": ""}}]}}, { upsert: true } );</v>
      </c>
      <c r="AA2474" t="str">
        <f t="shared" si="233"/>
        <v>db.pacientes.updateOne({"_id":ObjectId('61e34256ec4ec02e84f5df31')},{ $set: { "seguimientos": [{"id": "2016","seccion1": {"fechaSeguimiento": "2016-12-31","institucion": "Hospital DR Alejandro Posadas","fallecimiento": "No","fechaFallecimiento": "","causaFallecimiento": "","nivelEducativo": "","actividadLaboral": "","coberturaSocial": "No","tratamientoAntibioticoHospitalizado": "2","embarazo": ""},"seccion4": {"cultivos": "6"},"seccion5": {"toleranciaGlucosa": "No realizada","toleranciaGlucosaRealizada": "","vitaminaD": "Realizada","vitaminaDRealizada": "Bajo","inmunoglobulina": "Realizada","inmunoglobulinaRealizada": "500 - 1.000"},"seccion6": {"actividadDeportiva": ""}}]}}, { upsert: true } );</v>
      </c>
    </row>
    <row r="2475" spans="1:27" x14ac:dyDescent="0.3">
      <c r="A2475" t="s">
        <v>1516</v>
      </c>
      <c r="B2475">
        <v>1129</v>
      </c>
      <c r="C2475">
        <v>2016</v>
      </c>
      <c r="D2475" s="5">
        <v>42668</v>
      </c>
      <c r="E2475" s="5" t="str">
        <f t="shared" si="228"/>
        <v>2016-10-25</v>
      </c>
      <c r="F2475" t="s">
        <v>339</v>
      </c>
      <c r="G2475" t="s">
        <v>35</v>
      </c>
      <c r="K2475" t="s">
        <v>53</v>
      </c>
      <c r="L2475" t="s">
        <v>35</v>
      </c>
      <c r="N2475" t="s">
        <v>35</v>
      </c>
      <c r="O2475" t="s">
        <v>45</v>
      </c>
      <c r="P2475" t="s">
        <v>261</v>
      </c>
      <c r="Q2475" t="s">
        <v>80</v>
      </c>
      <c r="R2475" t="s">
        <v>256</v>
      </c>
      <c r="S2475" t="s">
        <v>256</v>
      </c>
      <c r="T2475" t="s">
        <v>118</v>
      </c>
      <c r="U2475" t="s">
        <v>256</v>
      </c>
      <c r="V2475" t="s">
        <v>256</v>
      </c>
      <c r="W2475" t="str">
        <f t="shared" si="229"/>
        <v>db.pacientes.updateOne({"_id":ObjectId('61e34256ec4ec02e84f5df32')},{ $set: { "seguimientos": [{"id": "2016","seccion1": {"fechaSeguimiento": "2016-10-25","institucion": "HOSP. DE Niños DE LA SMA.TRINIDAD",</v>
      </c>
      <c r="X2475" t="str">
        <f t="shared" si="230"/>
        <v>"fallecimiento": "No","fechaFallecimiento": "","causaFallecimiento": "","nivelEducativo": "","actividadLaboral": "Trabaja, parcial","coberturaSocial": "No","tratamientoAntibioticoHospitalizado": "","embarazo": "No"},</v>
      </c>
      <c r="Y2475" t="str">
        <f t="shared" si="231"/>
        <v>"seccion4": {"cultivos": "1"},"seccion5": {"toleranciaGlucosa": "Realizada","toleranciaGlucosaRealizada": "Intolerancia","vitaminaD": "","vitaminaDRealizada": "","inmunoglobulina": "No realizada",</v>
      </c>
      <c r="Z2475" t="str">
        <f t="shared" si="232"/>
        <v>"inmunoglobulinaRealizada": ""},"seccion6": {"actividadDeportiva": ""}}]}}, { upsert: true } );</v>
      </c>
      <c r="AA2475" t="str">
        <f t="shared" si="233"/>
        <v>db.pacientes.updateOne({"_id":ObjectId('61e34256ec4ec02e84f5df32')},{ $set: { "seguimientos": [{"id": "2016","seccion1": {"fechaSeguimiento": "2016-10-25","institucion": "HOSP. DE Niños DE LA SMA.TRINIDAD","fallecimiento": "No","fechaFallecimiento": "","causaFallecimiento": "","nivelEducativo": "","actividadLaboral": "Trabaja, parcial","coberturaSocial": "No","tratamientoAntibioticoHospitalizado": "","embarazo": "No"},"seccion4": {"cultivos": "1"},"seccion5": {"toleranciaGlucosa": "Realizada","toleranciaGlucosaRealizada": "Intolerancia","vitaminaD": "","vitaminaDRealizada": "","inmunoglobulina": "No realizada","inmunoglobulinaRealizada": ""},"seccion6": {"actividadDeportiva": ""}}]}}, { upsert: true } );</v>
      </c>
    </row>
    <row r="2476" spans="1:27" x14ac:dyDescent="0.3">
      <c r="A2476" t="s">
        <v>1517</v>
      </c>
      <c r="B2476">
        <v>1130</v>
      </c>
      <c r="C2476">
        <v>2014</v>
      </c>
      <c r="D2476" s="5">
        <v>42003</v>
      </c>
      <c r="E2476" s="5" t="str">
        <f t="shared" si="228"/>
        <v>2014-12-30</v>
      </c>
      <c r="F2476" t="s">
        <v>328</v>
      </c>
      <c r="G2476" t="s">
        <v>35</v>
      </c>
      <c r="J2476" t="s">
        <v>78</v>
      </c>
      <c r="L2476" t="s">
        <v>35</v>
      </c>
      <c r="M2476" t="s">
        <v>37</v>
      </c>
      <c r="O2476" t="s">
        <v>48</v>
      </c>
      <c r="P2476" t="s">
        <v>261</v>
      </c>
      <c r="Q2476" t="s">
        <v>34</v>
      </c>
      <c r="R2476" t="s">
        <v>256</v>
      </c>
      <c r="S2476" t="s">
        <v>256</v>
      </c>
      <c r="T2476" t="s">
        <v>256</v>
      </c>
      <c r="U2476" t="s">
        <v>256</v>
      </c>
      <c r="V2476" t="s">
        <v>256</v>
      </c>
      <c r="W2476" t="str">
        <f t="shared" si="229"/>
        <v>db.pacientes.updateOne({"_id":ObjectId('61e34256ec4ec02e84f5df33')},{ $set: { "seguimientos": [{"id": "2014","seccion1": {"fechaSeguimiento": "2014-12-30","institucion": "Hospital DR Alejandro Posadas",</v>
      </c>
      <c r="X2476" t="str">
        <f t="shared" si="230"/>
        <v>"fallecimiento": "No","fechaFallecimiento": "","causaFallecimiento": "","nivelEducativo": "Primaria completa","actividadLaboral": "","coberturaSocial": "No","tratamientoAntibioticoHospitalizado": "2","embarazo": ""},</v>
      </c>
      <c r="Y2476" t="str">
        <f t="shared" si="231"/>
        <v>"seccion4": {"cultivos": "5"},"seccion5": {"toleranciaGlucosa": "Realizada","toleranciaGlucosaRealizada": "Normal","vitaminaD": "","vitaminaDRealizada": "","inmunoglobulina": "",</v>
      </c>
      <c r="Z2476" t="str">
        <f t="shared" si="232"/>
        <v>"inmunoglobulinaRealizada": ""},"seccion6": {"actividadDeportiva": ""}}]}}, { upsert: true } );</v>
      </c>
      <c r="AA2476" t="str">
        <f t="shared" si="233"/>
        <v>db.pacientes.updateOne({"_id":ObjectId('61e34256ec4ec02e84f5df33')},{ $set: { "seguimientos": [{"id": "2014","seccion1": {"fechaSeguimiento": "2014-12-30","institucion": "Hospital DR Alejandro Posadas","fallecimiento": "No","fechaFallecimiento": "","causaFallecimiento": "","nivelEducativo": "Primaria completa","actividadLaboral": "","coberturaSocial": "No","tratamientoAntibioticoHospitalizado": "2","embarazo": ""},"seccion4": {"cultivos": "5"},"seccion5": {"toleranciaGlucosa": "Realizada","toleranciaGlucosaRealizada": "Normal","vitaminaD": "","vitaminaDRealizada": "","inmunoglobulina": "","inmunoglobulinaRealizada": ""},"seccion6": {"actividadDeportiva": ""}}]}}, { upsert: true } );</v>
      </c>
    </row>
    <row r="2477" spans="1:27" x14ac:dyDescent="0.3">
      <c r="A2477" t="s">
        <v>1517</v>
      </c>
      <c r="B2477">
        <v>1130</v>
      </c>
      <c r="C2477">
        <v>2015</v>
      </c>
      <c r="D2477" s="5">
        <v>42278</v>
      </c>
      <c r="E2477" s="5" t="str">
        <f t="shared" si="228"/>
        <v>2015-10-1</v>
      </c>
      <c r="F2477" t="s">
        <v>328</v>
      </c>
      <c r="G2477" t="s">
        <v>35</v>
      </c>
      <c r="L2477" t="s">
        <v>35</v>
      </c>
      <c r="M2477" t="s">
        <v>37</v>
      </c>
      <c r="O2477" t="s">
        <v>41</v>
      </c>
      <c r="P2477" t="s">
        <v>118</v>
      </c>
      <c r="Q2477" t="s">
        <v>256</v>
      </c>
      <c r="R2477" t="s">
        <v>261</v>
      </c>
      <c r="S2477" t="s">
        <v>34</v>
      </c>
      <c r="T2477" t="s">
        <v>261</v>
      </c>
      <c r="U2477" t="s">
        <v>34</v>
      </c>
      <c r="V2477" t="s">
        <v>256</v>
      </c>
      <c r="W2477" t="str">
        <f t="shared" si="229"/>
        <v>db.pacientes.updateOne({"_id":ObjectId('61e34256ec4ec02e84f5df33')},{ $set: { "seguimientos": [{"id": "2015","seccion1": {"fechaSeguimiento": "2015-10-1","institucion": "Hospital DR Alejandro Posadas",</v>
      </c>
      <c r="X2477" t="str">
        <f t="shared" si="230"/>
        <v>"fallecimiento": "No","fechaFallecimiento": "","causaFallecimiento": "","nivelEducativo": "","actividadLaboral": "","coberturaSocial": "No","tratamientoAntibioticoHospitalizado": "2","embarazo": ""},</v>
      </c>
      <c r="Y2477" t="str">
        <f t="shared" si="231"/>
        <v>"seccion4": {"cultivos": "6"},"seccion5": {"toleranciaGlucosa": "No realizada","toleranciaGlucosaRealizada": "","vitaminaD": "Realizada","vitaminaDRealizada": "Normal","inmunoglobulina": "Realizada",</v>
      </c>
      <c r="Z2477" t="str">
        <f t="shared" si="232"/>
        <v>"inmunoglobulinaRealizada": "Normal"},"seccion6": {"actividadDeportiva": ""}}]}}, { upsert: true } );</v>
      </c>
      <c r="AA2477" t="str">
        <f t="shared" si="233"/>
        <v>db.pacientes.updateOne({"_id":ObjectId('61e34256ec4ec02e84f5df33')},{ $set: { "seguimientos": [{"id": "2015","seccion1": {"fechaSeguimiento": "2015-10-1","institucion": "Hospital DR Alejandro Posadas","fallecimiento": "No","fechaFallecimiento": "","causaFallecimiento": "","nivelEducativo": "","actividadLaboral": "","coberturaSocial": "No","tratamientoAntibioticoHospitalizado": "2","embarazo": ""},"seccion4": {"cultivos": "6"},"seccion5": {"toleranciaGlucosa": "No realizada","toleranciaGlucosaRealizada": "","vitaminaD": "Realizada","vitaminaDRealizada": "Normal","inmunoglobulina": "Realizada","inmunoglobulinaRealizada": "Normal"},"seccion6": {"actividadDeportiva": ""}}]}}, { upsert: true } );</v>
      </c>
    </row>
    <row r="2478" spans="1:27" x14ac:dyDescent="0.3">
      <c r="A2478" t="s">
        <v>1517</v>
      </c>
      <c r="B2478">
        <v>1130</v>
      </c>
      <c r="C2478">
        <v>2016</v>
      </c>
      <c r="D2478" s="5">
        <v>42734</v>
      </c>
      <c r="E2478" s="5" t="str">
        <f t="shared" si="228"/>
        <v>2016-12-30</v>
      </c>
      <c r="F2478" t="s">
        <v>328</v>
      </c>
      <c r="G2478" t="s">
        <v>35</v>
      </c>
      <c r="L2478" t="s">
        <v>35</v>
      </c>
      <c r="M2478" t="s">
        <v>45</v>
      </c>
      <c r="O2478" t="s">
        <v>37</v>
      </c>
      <c r="P2478" t="s">
        <v>118</v>
      </c>
      <c r="Q2478" t="s">
        <v>256</v>
      </c>
      <c r="R2478" t="s">
        <v>261</v>
      </c>
      <c r="S2478" t="s">
        <v>34</v>
      </c>
      <c r="T2478" t="s">
        <v>118</v>
      </c>
      <c r="U2478" t="s">
        <v>256</v>
      </c>
      <c r="V2478" t="s">
        <v>256</v>
      </c>
      <c r="W2478" t="str">
        <f t="shared" si="229"/>
        <v>db.pacientes.updateOne({"_id":ObjectId('61e34256ec4ec02e84f5df33')},{ $set: { "seguimientos": [{"id": "2016","seccion1": {"fechaSeguimiento": "2016-12-30","institucion": "Hospital DR Alejandro Posadas",</v>
      </c>
      <c r="X2478" t="str">
        <f t="shared" si="230"/>
        <v>"fallecimiento": "No","fechaFallecimiento": "","causaFallecimiento": "","nivelEducativo": "","actividadLaboral": "","coberturaSocial": "No","tratamientoAntibioticoHospitalizado": "1","embarazo": ""},</v>
      </c>
      <c r="Y2478" t="str">
        <f t="shared" si="231"/>
        <v>"seccion4": {"cultivos": "2"},"seccion5": {"toleranciaGlucosa": "No realizada","toleranciaGlucosaRealizada": "","vitaminaD": "Realizada","vitaminaDRealizada": "Normal","inmunoglobulina": "No realizada",</v>
      </c>
      <c r="Z2478" t="str">
        <f t="shared" si="232"/>
        <v>"inmunoglobulinaRealizada": ""},"seccion6": {"actividadDeportiva": ""}}]}}, { upsert: true } );</v>
      </c>
      <c r="AA2478" t="str">
        <f t="shared" si="233"/>
        <v>db.pacientes.updateOne({"_id":ObjectId('61e34256ec4ec02e84f5df33')},{ $set: { "seguimientos": [{"id": "2016","seccion1": {"fechaSeguimiento": "2016-12-30","institucion": "Hospital DR Alejandro Posadas","fallecimiento": "No","fechaFallecimiento": "","causaFallecimiento": "","nivelEducativo": "","actividadLaboral": "","coberturaSocial": "No","tratamientoAntibioticoHospitalizado": "1","embarazo": ""},"seccion4": {"cultivos": "2"},"seccion5": {"toleranciaGlucosa": "No realizada","toleranciaGlucosaRealizada": "","vitaminaD": "Realizada","vitaminaDRealizada": "Normal","inmunoglobulina": "No realizada","inmunoglobulinaRealizada": ""},"seccion6": {"actividadDeportiva": ""}}]}}, { upsert: true } );</v>
      </c>
    </row>
    <row r="2479" spans="1:27" x14ac:dyDescent="0.3">
      <c r="A2479" t="s">
        <v>1519</v>
      </c>
      <c r="B2479">
        <v>1132</v>
      </c>
      <c r="C2479">
        <v>2008</v>
      </c>
      <c r="D2479" s="5">
        <v>39806</v>
      </c>
      <c r="E2479" s="5" t="str">
        <f t="shared" si="228"/>
        <v>2008-12-24</v>
      </c>
      <c r="F2479" t="s">
        <v>339</v>
      </c>
      <c r="G2479" t="s">
        <v>35</v>
      </c>
      <c r="O2479" t="s">
        <v>37</v>
      </c>
      <c r="P2479" t="s">
        <v>118</v>
      </c>
      <c r="Q2479" t="s">
        <v>256</v>
      </c>
      <c r="R2479" t="s">
        <v>256</v>
      </c>
      <c r="S2479" t="s">
        <v>256</v>
      </c>
      <c r="T2479" t="s">
        <v>256</v>
      </c>
      <c r="U2479" t="s">
        <v>256</v>
      </c>
      <c r="V2479" t="s">
        <v>256</v>
      </c>
      <c r="W2479" t="str">
        <f t="shared" si="229"/>
        <v>db.pacientes.updateOne({"_id":ObjectId('61e34256ec4ec02e84f5df35')},{ $set: { "seguimientos": [{"id": "2008","seccion1": {"fechaSeguimiento": "2008-12-24","institucion": "HOSP. DE Niños DE LA SMA.TRINIDAD",</v>
      </c>
      <c r="X2479" t="str">
        <f t="shared" si="230"/>
        <v>"fallecimiento": "No","fechaFallecimiento": "","causaFallecimiento": "","nivelEducativo": "","actividadLaboral": "","coberturaSocial": "","tratamientoAntibioticoHospitalizado": "","embarazo": ""},</v>
      </c>
      <c r="Y2479" t="str">
        <f t="shared" si="231"/>
        <v>"seccion4": {"cultivos": "2"},"seccion5": {"toleranciaGlucosa": "No realizada","toleranciaGlucosaRealizada": "","vitaminaD": "","vitaminaDRealizada": "","inmunoglobulina": "",</v>
      </c>
      <c r="Z2479" t="str">
        <f t="shared" si="232"/>
        <v>"inmunoglobulinaRealizada": ""},"seccion6": {"actividadDeportiva": ""}}]}}, { upsert: true } );</v>
      </c>
      <c r="AA2479" t="str">
        <f t="shared" si="233"/>
        <v>db.pacientes.updateOne({"_id":ObjectId('61e34256ec4ec02e84f5df35')},{ $set: { "seguimientos": [{"id": "2008","seccion1": {"fechaSeguimiento": "2008-12-24","institucion": "HOSP. DE Niños DE LA SMA.TRINIDAD","fallecimiento": "No","fechaFallecimiento": "","causaFallecimiento": "","nivelEducativo": "","actividadLaboral": "","coberturaSocial": "","tratamientoAntibioticoHospitalizado": "","embarazo": ""},"seccion4": {"cultivos": "2"},"seccion5":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2480" spans="1:27" x14ac:dyDescent="0.3">
      <c r="A2480" t="s">
        <v>1519</v>
      </c>
      <c r="B2480">
        <v>1132</v>
      </c>
      <c r="C2480">
        <v>2009</v>
      </c>
      <c r="D2480" s="5">
        <v>40156</v>
      </c>
      <c r="E2480" s="5" t="str">
        <f t="shared" si="228"/>
        <v>2009-12-9</v>
      </c>
      <c r="F2480" t="s">
        <v>339</v>
      </c>
      <c r="G2480" t="s">
        <v>35</v>
      </c>
      <c r="P2480" t="s">
        <v>118</v>
      </c>
      <c r="Q2480" t="s">
        <v>256</v>
      </c>
      <c r="R2480" t="s">
        <v>256</v>
      </c>
      <c r="S2480" t="s">
        <v>256</v>
      </c>
      <c r="T2480" t="s">
        <v>256</v>
      </c>
      <c r="U2480" t="s">
        <v>256</v>
      </c>
      <c r="V2480" t="s">
        <v>256</v>
      </c>
      <c r="W2480" t="str">
        <f t="shared" si="229"/>
        <v>db.pacientes.updateOne({"_id":ObjectId('61e34256ec4ec02e84f5df35')},{ $set: { "seguimientos": [{"id": "2009","seccion1": {"fechaSeguimiento": "2009-12-9","institucion": "HOSP. DE Niños DE LA SMA.TRINIDAD",</v>
      </c>
      <c r="X2480" t="str">
        <f t="shared" si="230"/>
        <v>"fallecimiento": "No","fechaFallecimiento": "","causaFallecimiento": "","nivelEducativo": "","actividadLaboral": "","coberturaSocial": "","tratamientoAntibioticoHospitalizado": "","embarazo": ""},</v>
      </c>
      <c r="Y2480" t="str">
        <f t="shared" si="231"/>
        <v>"seccion4": {"cultivos": ""},"seccion5": {"toleranciaGlucosa": "No realizada","toleranciaGlucosaRealizada": "","vitaminaD": "","vitaminaDRealizada": "","inmunoglobulina": "",</v>
      </c>
      <c r="Z2480" t="str">
        <f t="shared" si="232"/>
        <v>"inmunoglobulinaRealizada": ""},"seccion6": {"actividadDeportiva": ""}}]}}, { upsert: true } );</v>
      </c>
      <c r="AA2480" t="str">
        <f t="shared" si="233"/>
        <v>db.pacientes.updateOne({"_id":ObjectId('61e34256ec4ec02e84f5df35')},{ $set: { "seguimientos": [{"id": "2009","seccion1": {"fechaSeguimiento": "2009-12-9","institucion": "HOSP. DE Niños DE LA SMA.TRINIDAD","fallecimiento": "No","fechaFallecimiento": "","causaFallecimiento": "","nivelEducativo": "","actividadLaboral": "","coberturaSocial": "","tratamientoAntibioticoHospitalizado": "","embarazo": ""},"seccion4":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2481" spans="1:27" x14ac:dyDescent="0.3">
      <c r="A2481" t="s">
        <v>1519</v>
      </c>
      <c r="B2481">
        <v>1132</v>
      </c>
      <c r="C2481">
        <v>2013</v>
      </c>
      <c r="D2481" s="5">
        <v>41619</v>
      </c>
      <c r="E2481" s="5" t="str">
        <f t="shared" si="228"/>
        <v>2013-12-11</v>
      </c>
      <c r="F2481" t="s">
        <v>339</v>
      </c>
      <c r="G2481" t="s">
        <v>35</v>
      </c>
      <c r="M2481" t="s">
        <v>45</v>
      </c>
      <c r="O2481" t="s">
        <v>49</v>
      </c>
      <c r="P2481" t="s">
        <v>118</v>
      </c>
      <c r="Q2481" t="s">
        <v>256</v>
      </c>
      <c r="R2481" t="s">
        <v>256</v>
      </c>
      <c r="S2481" t="s">
        <v>256</v>
      </c>
      <c r="T2481" t="s">
        <v>256</v>
      </c>
      <c r="U2481" t="s">
        <v>256</v>
      </c>
      <c r="V2481" t="s">
        <v>256</v>
      </c>
      <c r="W2481" t="str">
        <f t="shared" si="229"/>
        <v>db.pacientes.updateOne({"_id":ObjectId('61e34256ec4ec02e84f5df35')},{ $set: { "seguimientos": [{"id": "2013","seccion1": {"fechaSeguimiento": "2013-12-11","institucion": "HOSP. DE Niños DE LA SMA.TRINIDAD",</v>
      </c>
      <c r="X2481" t="str">
        <f t="shared" si="230"/>
        <v>"fallecimiento": "No","fechaFallecimiento": "","causaFallecimiento": "","nivelEducativo": "","actividadLaboral": "","coberturaSocial": "","tratamientoAntibioticoHospitalizado": "1","embarazo": ""},</v>
      </c>
      <c r="Y2481" t="str">
        <f t="shared" si="231"/>
        <v>"seccion4": {"cultivos": "4"},"seccion5": {"toleranciaGlucosa": "No realizada","toleranciaGlucosaRealizada": "","vitaminaD": "","vitaminaDRealizada": "","inmunoglobulina": "",</v>
      </c>
      <c r="Z2481" t="str">
        <f t="shared" si="232"/>
        <v>"inmunoglobulinaRealizada": ""},"seccion6": {"actividadDeportiva": ""}}]}}, { upsert: true } );</v>
      </c>
      <c r="AA2481" t="str">
        <f t="shared" si="233"/>
        <v>db.pacientes.updateOne({"_id":ObjectId('61e34256ec4ec02e84f5df35')},{ $set: { "seguimientos": [{"id": "2013","seccion1": {"fechaSeguimiento": "2013-12-11","institucion": "HOSP. DE Niños DE LA SMA.TRINIDAD","fallecimiento": "No","fechaFallecimiento": "","causaFallecimiento": "","nivelEducativo": "","actividadLaboral": "","coberturaSocial": "","tratamientoAntibioticoHospitalizado": "1","embarazo": ""},"seccion4": {"cultivos": "4"},"seccion5":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2482" spans="1:27" x14ac:dyDescent="0.3">
      <c r="A2482" t="s">
        <v>1519</v>
      </c>
      <c r="B2482">
        <v>1132</v>
      </c>
      <c r="C2482">
        <v>2014</v>
      </c>
      <c r="D2482" s="5">
        <v>41982</v>
      </c>
      <c r="E2482" s="5" t="str">
        <f t="shared" si="228"/>
        <v>2014-12-9</v>
      </c>
      <c r="F2482" t="s">
        <v>339</v>
      </c>
      <c r="G2482" t="s">
        <v>35</v>
      </c>
      <c r="O2482" t="s">
        <v>37</v>
      </c>
      <c r="P2482" t="s">
        <v>118</v>
      </c>
      <c r="Q2482" t="s">
        <v>256</v>
      </c>
      <c r="R2482" t="s">
        <v>256</v>
      </c>
      <c r="S2482" t="s">
        <v>256</v>
      </c>
      <c r="T2482" t="s">
        <v>256</v>
      </c>
      <c r="U2482" t="s">
        <v>256</v>
      </c>
      <c r="V2482" t="s">
        <v>256</v>
      </c>
      <c r="W2482" t="str">
        <f t="shared" si="229"/>
        <v>db.pacientes.updateOne({"_id":ObjectId('61e34256ec4ec02e84f5df35')},{ $set: { "seguimientos": [{"id": "2014","seccion1": {"fechaSeguimiento": "2014-12-9","institucion": "HOSP. DE Niños DE LA SMA.TRINIDAD",</v>
      </c>
      <c r="X2482" t="str">
        <f t="shared" si="230"/>
        <v>"fallecimiento": "No","fechaFallecimiento": "","causaFallecimiento": "","nivelEducativo": "","actividadLaboral": "","coberturaSocial": "","tratamientoAntibioticoHospitalizado": "","embarazo": ""},</v>
      </c>
      <c r="Y2482" t="str">
        <f t="shared" si="231"/>
        <v>"seccion4": {"cultivos": "2"},"seccion5": {"toleranciaGlucosa": "No realizada","toleranciaGlucosaRealizada": "","vitaminaD": "","vitaminaDRealizada": "","inmunoglobulina": "",</v>
      </c>
      <c r="Z2482" t="str">
        <f t="shared" si="232"/>
        <v>"inmunoglobulinaRealizada": ""},"seccion6": {"actividadDeportiva": ""}}]}}, { upsert: true } );</v>
      </c>
      <c r="AA2482" t="str">
        <f t="shared" si="233"/>
        <v>db.pacientes.updateOne({"_id":ObjectId('61e34256ec4ec02e84f5df35')},{ $set: { "seguimientos": [{"id": "2014","seccion1": {"fechaSeguimiento": "2014-12-9","institucion": "HOSP. DE Niños DE LA SMA.TRINIDAD","fallecimiento": "No","fechaFallecimiento": "","causaFallecimiento": "","nivelEducativo": "","actividadLaboral": "","coberturaSocial": "","tratamientoAntibioticoHospitalizado": "","embarazo": ""},"seccion4": {"cultivos": "2"},"seccion5":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2483" spans="1:27" x14ac:dyDescent="0.3">
      <c r="A2483" t="s">
        <v>1519</v>
      </c>
      <c r="B2483">
        <v>1132</v>
      </c>
      <c r="C2483">
        <v>2016</v>
      </c>
      <c r="D2483" s="5">
        <v>42557</v>
      </c>
      <c r="E2483" s="5" t="str">
        <f t="shared" si="228"/>
        <v>2016-7-6</v>
      </c>
      <c r="F2483" t="s">
        <v>339</v>
      </c>
      <c r="G2483" t="s">
        <v>35</v>
      </c>
      <c r="M2483" t="s">
        <v>46</v>
      </c>
      <c r="O2483" t="s">
        <v>49</v>
      </c>
      <c r="P2483" t="s">
        <v>118</v>
      </c>
      <c r="Q2483" t="s">
        <v>256</v>
      </c>
      <c r="R2483" t="s">
        <v>256</v>
      </c>
      <c r="S2483" t="s">
        <v>256</v>
      </c>
      <c r="T2483" t="s">
        <v>256</v>
      </c>
      <c r="U2483" t="s">
        <v>256</v>
      </c>
      <c r="V2483" t="s">
        <v>256</v>
      </c>
      <c r="W2483" t="str">
        <f t="shared" si="229"/>
        <v>db.pacientes.updateOne({"_id":ObjectId('61e34256ec4ec02e84f5df35')},{ $set: { "seguimientos": [{"id": "2016","seccion1": {"fechaSeguimiento": "2016-7-6","institucion": "HOSP. DE Niños DE LA SMA.TRINIDAD",</v>
      </c>
      <c r="X2483" t="str">
        <f t="shared" si="230"/>
        <v>"fallecimiento": "No","fechaFallecimiento": "","causaFallecimiento": "","nivelEducativo": "","actividadLaboral": "","coberturaSocial": "","tratamientoAntibioticoHospitalizado": "3","embarazo": ""},</v>
      </c>
      <c r="Y2483" t="str">
        <f t="shared" si="231"/>
        <v>"seccion4": {"cultivos": "4"},"seccion5": {"toleranciaGlucosa": "No realizada","toleranciaGlucosaRealizada": "","vitaminaD": "","vitaminaDRealizada": "","inmunoglobulina": "",</v>
      </c>
      <c r="Z2483" t="str">
        <f t="shared" si="232"/>
        <v>"inmunoglobulinaRealizada": ""},"seccion6": {"actividadDeportiva": ""}}]}}, { upsert: true } );</v>
      </c>
      <c r="AA2483" t="str">
        <f t="shared" si="233"/>
        <v>db.pacientes.updateOne({"_id":ObjectId('61e34256ec4ec02e84f5df35')},{ $set: { "seguimientos": [{"id": "2016","seccion1": {"fechaSeguimiento": "2016-7-6","institucion": "HOSP. DE Niños DE LA SMA.TRINIDAD","fallecimiento": "No","fechaFallecimiento": "","causaFallecimiento": "","nivelEducativo": "","actividadLaboral": "","coberturaSocial": "","tratamientoAntibioticoHospitalizado": "3","embarazo": ""},"seccion4": {"cultivos": "4"},"seccion5":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2484" spans="1:27" x14ac:dyDescent="0.3">
      <c r="A2484" t="s">
        <v>1519</v>
      </c>
      <c r="B2484">
        <v>1132</v>
      </c>
      <c r="C2484">
        <v>2017</v>
      </c>
      <c r="D2484" s="5">
        <v>42850</v>
      </c>
      <c r="E2484" s="5" t="str">
        <f t="shared" si="228"/>
        <v>2017-4-25</v>
      </c>
      <c r="F2484" t="s">
        <v>339</v>
      </c>
      <c r="G2484" t="s">
        <v>35</v>
      </c>
      <c r="L2484" t="s">
        <v>281</v>
      </c>
      <c r="N2484" t="s">
        <v>35</v>
      </c>
      <c r="O2484" t="s">
        <v>45</v>
      </c>
      <c r="P2484" t="s">
        <v>118</v>
      </c>
      <c r="Q2484" t="s">
        <v>256</v>
      </c>
      <c r="R2484" t="s">
        <v>256</v>
      </c>
      <c r="S2484" t="s">
        <v>256</v>
      </c>
      <c r="T2484" t="s">
        <v>256</v>
      </c>
      <c r="U2484" t="s">
        <v>256</v>
      </c>
      <c r="V2484" t="s">
        <v>281</v>
      </c>
      <c r="W2484" t="str">
        <f t="shared" si="229"/>
        <v>db.pacientes.updateOne({"_id":ObjectId('61e34256ec4ec02e84f5df35')},{ $set: { "seguimientos": [{"id": "2017","seccion1": {"fechaSeguimiento": "2017-4-25","institucion": "HOSP. DE Niños DE LA SMA.TRINIDAD",</v>
      </c>
      <c r="X2484" t="str">
        <f t="shared" si="230"/>
        <v>"fallecimiento": "No","fechaFallecimiento": "","causaFallecimiento": "","nivelEducativo": "","actividadLaboral": "","coberturaSocial": "Sí","tratamientoAntibioticoHospitalizado": "","embarazo": "No"},</v>
      </c>
      <c r="Y2484" t="str">
        <f t="shared" si="231"/>
        <v>"seccion4": {"cultivos": "1"},"seccion5": {"toleranciaGlucosa": "No realizada","toleranciaGlucosaRealizada": "","vitaminaD": "","vitaminaDRealizada": "","inmunoglobulina": "",</v>
      </c>
      <c r="Z2484" t="str">
        <f t="shared" si="232"/>
        <v>"inmunoglobulinaRealizada": ""},"seccion6": {"actividadDeportiva": "Sí"}}]}}, { upsert: true } );</v>
      </c>
      <c r="AA2484" t="str">
        <f t="shared" si="233"/>
        <v>db.pacientes.updateOne({"_id":ObjectId('61e34256ec4ec02e84f5df35')},{ $set: { "seguimientos": [{"id": "2017","seccion1": {"fechaSeguimiento": "2017-4-25","institucion": "HOSP. DE Niños DE LA SMA.TRINIDAD","fallecimiento": "No","fechaFallecimiento": "","causaFallecimiento": "","nivelEducativo": "","actividadLaboral": "","coberturaSocial": "Sí","tratamientoAntibioticoHospitalizado": "","embarazo": "No"},"seccion4": {"cultivos": "1"},"seccion5": {"toleranciaGlucosa": "No realizada","toleranciaGlucosaRealizada": "","vitaminaD": "","vitaminaDRealizada": "","inmunoglobulina": "","inmunoglobulinaRealizada": ""},"seccion6": {"actividadDeportiva": "Sí"}}]}}, { upsert: true } );</v>
      </c>
    </row>
    <row r="2485" spans="1:27" x14ac:dyDescent="0.3">
      <c r="A2485" t="s">
        <v>1519</v>
      </c>
      <c r="B2485">
        <v>1132</v>
      </c>
      <c r="C2485">
        <v>2017</v>
      </c>
      <c r="D2485" s="5">
        <v>43060</v>
      </c>
      <c r="E2485" s="5" t="str">
        <f t="shared" si="228"/>
        <v>2017-11-21</v>
      </c>
      <c r="F2485" t="s">
        <v>339</v>
      </c>
      <c r="G2485" t="s">
        <v>35</v>
      </c>
      <c r="P2485" t="s">
        <v>118</v>
      </c>
      <c r="Q2485" t="s">
        <v>256</v>
      </c>
      <c r="R2485" t="s">
        <v>256</v>
      </c>
      <c r="S2485" t="s">
        <v>256</v>
      </c>
      <c r="T2485" t="s">
        <v>256</v>
      </c>
      <c r="U2485" t="s">
        <v>256</v>
      </c>
      <c r="V2485" t="s">
        <v>256</v>
      </c>
      <c r="W2485" t="str">
        <f t="shared" si="229"/>
        <v>db.pacientes.updateOne({"_id":ObjectId('61e34256ec4ec02e84f5df35')},{ $set: { "seguimientos": [{"id": "2017","seccion1": {"fechaSeguimiento": "2017-11-21","institucion": "HOSP. DE Niños DE LA SMA.TRINIDAD",</v>
      </c>
      <c r="X2485" t="str">
        <f t="shared" si="230"/>
        <v>"fallecimiento": "No","fechaFallecimiento": "","causaFallecimiento": "","nivelEducativo": "","actividadLaboral": "","coberturaSocial": "","tratamientoAntibioticoHospitalizado": "","embarazo": ""},</v>
      </c>
      <c r="Y2485" t="str">
        <f t="shared" si="231"/>
        <v>"seccion4": {"cultivos": ""},"seccion5": {"toleranciaGlucosa": "No realizada","toleranciaGlucosaRealizada": "","vitaminaD": "","vitaminaDRealizada": "","inmunoglobulina": "",</v>
      </c>
      <c r="Z2485" t="str">
        <f t="shared" si="232"/>
        <v>"inmunoglobulinaRealizada": ""},"seccion6": {"actividadDeportiva": ""}}]}}, { upsert: true } );</v>
      </c>
      <c r="AA2485" t="str">
        <f t="shared" si="233"/>
        <v>db.pacientes.updateOne({"_id":ObjectId('61e34256ec4ec02e84f5df35')},{ $set: { "seguimientos": [{"id": "2017","seccion1": {"fechaSeguimiento": "2017-11-21","institucion": "HOSP. DE Niños DE LA SMA.TRINIDAD","fallecimiento": "No","fechaFallecimiento": "","causaFallecimiento": "","nivelEducativo": "","actividadLaboral": "","coberturaSocial": "","tratamientoAntibioticoHospitalizado": "","embarazo": ""},"seccion4":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2486" spans="1:27" x14ac:dyDescent="0.3">
      <c r="A2486" t="s">
        <v>1519</v>
      </c>
      <c r="B2486">
        <v>1132</v>
      </c>
      <c r="C2486">
        <v>2018</v>
      </c>
      <c r="D2486" s="5">
        <v>43452</v>
      </c>
      <c r="E2486" s="5" t="str">
        <f t="shared" si="228"/>
        <v>2018-12-18</v>
      </c>
      <c r="F2486" t="s">
        <v>339</v>
      </c>
      <c r="G2486" t="s">
        <v>35</v>
      </c>
      <c r="L2486" t="s">
        <v>35</v>
      </c>
      <c r="M2486" t="s">
        <v>45</v>
      </c>
      <c r="O2486" t="s">
        <v>45</v>
      </c>
      <c r="P2486" t="s">
        <v>261</v>
      </c>
      <c r="Q2486" t="s">
        <v>176</v>
      </c>
      <c r="R2486" t="s">
        <v>118</v>
      </c>
      <c r="S2486" t="s">
        <v>256</v>
      </c>
      <c r="T2486" t="s">
        <v>118</v>
      </c>
      <c r="U2486" t="s">
        <v>256</v>
      </c>
      <c r="V2486" t="s">
        <v>256</v>
      </c>
      <c r="W2486" t="str">
        <f t="shared" si="229"/>
        <v>db.pacientes.updateOne({"_id":ObjectId('61e34256ec4ec02e84f5df35')},{ $set: { "seguimientos": [{"id": "2018","seccion1": {"fechaSeguimiento": "2018-12-18","institucion": "HOSP. DE Niños DE LA SMA.TRINIDAD",</v>
      </c>
      <c r="X2486" t="str">
        <f t="shared" si="230"/>
        <v>"fallecimiento": "No","fechaFallecimiento": "","causaFallecimiento": "","nivelEducativo": "","actividadLaboral": "","coberturaSocial": "No","tratamientoAntibioticoHospitalizado": "1","embarazo": ""},</v>
      </c>
      <c r="Y2486" t="str">
        <f t="shared" si="231"/>
        <v>"seccion4": {"cultivos": "1"},"seccion5": {"toleranciaGlucosa": "Realizada","toleranciaGlucosaRealizada": "Intermedia","vitaminaD": "No realizada","vitaminaDRealizada": "","inmunoglobulina": "No realizada",</v>
      </c>
      <c r="Z2486" t="str">
        <f t="shared" si="232"/>
        <v>"inmunoglobulinaRealizada": ""},"seccion6": {"actividadDeportiva": ""}}]}}, { upsert: true } );</v>
      </c>
      <c r="AA2486" t="str">
        <f t="shared" si="233"/>
        <v>db.pacientes.updateOne({"_id":ObjectId('61e34256ec4ec02e84f5df35')},{ $set: { "seguimientos": [{"id": "2018","seccion1": {"fechaSeguimiento": "2018-12-18","institucion": "HOSP. DE Niños DE LA SMA.TRINIDAD","fallecimiento": "No","fechaFallecimiento": "","causaFallecimiento": "","nivelEducativo": "","actividadLaboral": "","coberturaSocial": "No","tratamientoAntibioticoHospitalizado": "1","embarazo": ""},"seccion4": {"cultivos": "1"},"seccion5": {"toleranciaGlucosa": "Realizada","toleranciaGlucosaRealizada": "Intermedia","vitaminaD": "No realizada","vitaminaDRealizada": "","inmunoglobulina": "No realizada","inmunoglobulinaRealizada": ""},"seccion6": {"actividadDeportiva": ""}}]}}, { upsert: true } );</v>
      </c>
    </row>
    <row r="2487" spans="1:27" x14ac:dyDescent="0.3">
      <c r="A2487" t="s">
        <v>1522</v>
      </c>
      <c r="B2487">
        <v>1135</v>
      </c>
      <c r="C2487">
        <v>2008</v>
      </c>
      <c r="D2487" s="5">
        <v>39574</v>
      </c>
      <c r="E2487" s="5" t="str">
        <f t="shared" si="228"/>
        <v>2008-5-6</v>
      </c>
      <c r="F2487" t="s">
        <v>339</v>
      </c>
      <c r="G2487" t="s">
        <v>35</v>
      </c>
      <c r="L2487" t="s">
        <v>281</v>
      </c>
      <c r="M2487" t="s">
        <v>45</v>
      </c>
      <c r="O2487" t="s">
        <v>45</v>
      </c>
      <c r="P2487" t="s">
        <v>118</v>
      </c>
      <c r="Q2487" t="s">
        <v>256</v>
      </c>
      <c r="R2487" t="s">
        <v>256</v>
      </c>
      <c r="S2487" t="s">
        <v>256</v>
      </c>
      <c r="T2487" t="s">
        <v>118</v>
      </c>
      <c r="U2487" t="s">
        <v>256</v>
      </c>
      <c r="V2487" t="s">
        <v>256</v>
      </c>
      <c r="W2487" t="str">
        <f t="shared" si="229"/>
        <v>db.pacientes.updateOne({"_id":ObjectId('61e34256ec4ec02e84f5df38')},{ $set: { "seguimientos": [{"id": "2008","seccion1": {"fechaSeguimiento": "2008-5-6","institucion": "HOSP. DE Niños DE LA SMA.TRINIDAD",</v>
      </c>
      <c r="X2487" t="str">
        <f t="shared" si="230"/>
        <v>"fallecimiento": "No","fechaFallecimiento": "","causaFallecimiento": "","nivelEducativo": "","actividadLaboral": "","coberturaSocial": "Sí","tratamientoAntibioticoHospitalizado": "1","embarazo": ""},</v>
      </c>
      <c r="Y2487" t="str">
        <f t="shared" si="231"/>
        <v>"seccion4": {"cultivos": "1"},"seccion5": {"toleranciaGlucosa": "No realizada","toleranciaGlucosaRealizada": "","vitaminaD": "","vitaminaDRealizada": "","inmunoglobulina": "No realizada",</v>
      </c>
      <c r="Z2487" t="str">
        <f t="shared" si="232"/>
        <v>"inmunoglobulinaRealizada": ""},"seccion6": {"actividadDeportiva": ""}}]}}, { upsert: true } );</v>
      </c>
      <c r="AA2487" t="str">
        <f t="shared" si="233"/>
        <v>db.pacientes.updateOne({"_id":ObjectId('61e34256ec4ec02e84f5df38')},{ $set: { "seguimientos": [{"id": "2008","seccion1": {"fechaSeguimiento": "2008-5-6","institucion": "HOSP. DE Niños DE LA SMA.TRINIDAD","fallecimiento": "No","fechaFallecimiento": "","causaFallecimiento": "","nivelEducativo": "","actividadLaboral": "","coberturaSocial": "Sí","tratamientoAntibioticoHospitalizado": "1","embarazo": ""},"seccion4": {"cultivos": "1"},"seccion5": {"toleranciaGlucosa": "No realizada","toleranciaGlucosaRealizada": "","vitaminaD": "","vitaminaDRealizada": "","inmunoglobulina": "No realizada","inmunoglobulinaRealizada": ""},"seccion6": {"actividadDeportiva": ""}}]}}, { upsert: true } );</v>
      </c>
    </row>
    <row r="2488" spans="1:27" x14ac:dyDescent="0.3">
      <c r="A2488" t="s">
        <v>1522</v>
      </c>
      <c r="B2488">
        <v>1135</v>
      </c>
      <c r="C2488">
        <v>2012</v>
      </c>
      <c r="D2488" s="5">
        <v>41107</v>
      </c>
      <c r="E2488" s="5" t="str">
        <f t="shared" si="228"/>
        <v>2012-7-17</v>
      </c>
      <c r="F2488" t="s">
        <v>339</v>
      </c>
      <c r="G2488" t="s">
        <v>35</v>
      </c>
      <c r="L2488" t="s">
        <v>281</v>
      </c>
      <c r="M2488" t="s">
        <v>45</v>
      </c>
      <c r="O2488" t="s">
        <v>45</v>
      </c>
      <c r="P2488" t="s">
        <v>118</v>
      </c>
      <c r="Q2488" t="s">
        <v>256</v>
      </c>
      <c r="R2488" t="s">
        <v>118</v>
      </c>
      <c r="S2488" t="s">
        <v>256</v>
      </c>
      <c r="T2488" t="s">
        <v>261</v>
      </c>
      <c r="U2488" t="s">
        <v>40</v>
      </c>
      <c r="V2488" t="s">
        <v>256</v>
      </c>
      <c r="W2488" t="str">
        <f t="shared" si="229"/>
        <v>db.pacientes.updateOne({"_id":ObjectId('61e34256ec4ec02e84f5df38')},{ $set: { "seguimientos": [{"id": "2012","seccion1": {"fechaSeguimiento": "2012-7-17","institucion": "HOSP. DE Niños DE LA SMA.TRINIDAD",</v>
      </c>
      <c r="X2488" t="str">
        <f t="shared" si="230"/>
        <v>"fallecimiento": "No","fechaFallecimiento": "","causaFallecimiento": "","nivelEducativo": "","actividadLaboral": "","coberturaSocial": "Sí","tratamientoAntibioticoHospitalizado": "1","embarazo": ""},</v>
      </c>
      <c r="Y2488" t="str">
        <f t="shared" si="231"/>
        <v>"seccion4": {"cultivos": "1"},"seccion5": {"toleranciaGlucosa": "No realizada","toleranciaGlucosaRealizada": "","vitaminaD": "No realizada","vitaminaDRealizada": "","inmunoglobulina": "Realizada",</v>
      </c>
      <c r="Z2488" t="str">
        <f t="shared" si="232"/>
        <v>"inmunoglobulinaRealizada": "&lt; 500"},"seccion6": {"actividadDeportiva": ""}}]}}, { upsert: true } );</v>
      </c>
      <c r="AA2488" t="str">
        <f t="shared" si="233"/>
        <v>db.pacientes.updateOne({"_id":ObjectId('61e34256ec4ec02e84f5df38')},{ $set: { "seguimientos": [{"id": "2012","seccion1": {"fechaSeguimiento": "2012-7-17","institucion": "HOSP. DE Niños DE LA SMA.TRINIDAD","fallecimiento": "No","fechaFallecimiento": "","causaFallecimiento": "","nivelEducativo": "","actividadLaboral": "","coberturaSocial": "Sí","tratamientoAntibioticoHospitalizado": "1","embarazo": ""},"seccion4": {"cultivos": "1"},"seccion5": {"toleranciaGlucosa": "No realizada","toleranciaGlucosaRealizada": "","vitaminaD": "No realizada","vitaminaDRealizada": "","inmunoglobulina": "Realizada","inmunoglobulinaRealizada": "&lt; 500"},"seccion6": {"actividadDeportiva": ""}}]}}, { upsert: true } );</v>
      </c>
    </row>
    <row r="2489" spans="1:27" x14ac:dyDescent="0.3">
      <c r="A2489" t="s">
        <v>1522</v>
      </c>
      <c r="B2489">
        <v>1135</v>
      </c>
      <c r="C2489">
        <v>2015</v>
      </c>
      <c r="D2489" s="5">
        <v>42297</v>
      </c>
      <c r="E2489" s="5" t="str">
        <f t="shared" si="228"/>
        <v>2015-10-20</v>
      </c>
      <c r="F2489" t="s">
        <v>339</v>
      </c>
      <c r="G2489" t="s">
        <v>35</v>
      </c>
      <c r="L2489" t="s">
        <v>281</v>
      </c>
      <c r="M2489" t="s">
        <v>45</v>
      </c>
      <c r="O2489" t="s">
        <v>45</v>
      </c>
      <c r="P2489" t="s">
        <v>118</v>
      </c>
      <c r="Q2489" t="s">
        <v>256</v>
      </c>
      <c r="R2489" t="s">
        <v>256</v>
      </c>
      <c r="S2489" t="s">
        <v>256</v>
      </c>
      <c r="T2489" t="s">
        <v>261</v>
      </c>
      <c r="U2489" t="s">
        <v>40</v>
      </c>
      <c r="V2489" t="s">
        <v>256</v>
      </c>
      <c r="W2489" t="str">
        <f t="shared" si="229"/>
        <v>db.pacientes.updateOne({"_id":ObjectId('61e34256ec4ec02e84f5df38')},{ $set: { "seguimientos": [{"id": "2015","seccion1": {"fechaSeguimiento": "2015-10-20","institucion": "HOSP. DE Niños DE LA SMA.TRINIDAD",</v>
      </c>
      <c r="X2489" t="str">
        <f t="shared" si="230"/>
        <v>"fallecimiento": "No","fechaFallecimiento": "","causaFallecimiento": "","nivelEducativo": "","actividadLaboral": "","coberturaSocial": "Sí","tratamientoAntibioticoHospitalizado": "1","embarazo": ""},</v>
      </c>
      <c r="Y2489" t="str">
        <f t="shared" si="231"/>
        <v>"seccion4": {"cultivos": "1"},"seccion5": {"toleranciaGlucosa": "No realizada","toleranciaGlucosaRealizada": "","vitaminaD": "","vitaminaDRealizada": "","inmunoglobulina": "Realizada",</v>
      </c>
      <c r="Z2489" t="str">
        <f t="shared" si="232"/>
        <v>"inmunoglobulinaRealizada": "&lt; 500"},"seccion6": {"actividadDeportiva": ""}}]}}, { upsert: true } );</v>
      </c>
      <c r="AA2489" t="str">
        <f t="shared" si="233"/>
        <v>db.pacientes.updateOne({"_id":ObjectId('61e34256ec4ec02e84f5df38')},{ $set: { "seguimientos": [{"id": "2015","seccion1": {"fechaSeguimiento": "2015-10-20","institucion": "HOSP. DE Niños DE LA SMA.TRINIDAD","fallecimiento": "No","fechaFallecimiento": "","causaFallecimiento": "","nivelEducativo": "","actividadLaboral": "","coberturaSocial": "Sí","tratamientoAntibioticoHospitalizado": "1","embarazo": ""},"seccion4": {"cultivos": "1"},"seccion5": {"toleranciaGlucosa": "No realizada","toleranciaGlucosaRealizada": "","vitaminaD": "","vitaminaDRealizada": "","inmunoglobulina": "Realizada","inmunoglobulinaRealizada": "&lt; 500"},"seccion6": {"actividadDeportiva": ""}}]}}, { upsert: true } );</v>
      </c>
    </row>
    <row r="2490" spans="1:27" x14ac:dyDescent="0.3">
      <c r="A2490" t="s">
        <v>1522</v>
      </c>
      <c r="B2490">
        <v>1135</v>
      </c>
      <c r="C2490">
        <v>2017</v>
      </c>
      <c r="D2490" s="5">
        <v>42824</v>
      </c>
      <c r="E2490" s="5" t="str">
        <f t="shared" si="228"/>
        <v>2017-3-30</v>
      </c>
      <c r="F2490" t="s">
        <v>339</v>
      </c>
      <c r="G2490" t="s">
        <v>35</v>
      </c>
      <c r="L2490" t="s">
        <v>281</v>
      </c>
      <c r="M2490" t="s">
        <v>45</v>
      </c>
      <c r="O2490" t="s">
        <v>45</v>
      </c>
      <c r="P2490" t="s">
        <v>118</v>
      </c>
      <c r="Q2490" t="s">
        <v>256</v>
      </c>
      <c r="R2490" t="s">
        <v>118</v>
      </c>
      <c r="S2490" t="s">
        <v>256</v>
      </c>
      <c r="T2490" t="s">
        <v>118</v>
      </c>
      <c r="U2490" t="s">
        <v>256</v>
      </c>
      <c r="V2490" t="s">
        <v>256</v>
      </c>
      <c r="W2490" t="str">
        <f t="shared" si="229"/>
        <v>db.pacientes.updateOne({"_id":ObjectId('61e34256ec4ec02e84f5df38')},{ $set: { "seguimientos": [{"id": "2017","seccion1": {"fechaSeguimiento": "2017-3-30","institucion": "HOSP. DE Niños DE LA SMA.TRINIDAD",</v>
      </c>
      <c r="X2490" t="str">
        <f t="shared" si="230"/>
        <v>"fallecimiento": "No","fechaFallecimiento": "","causaFallecimiento": "","nivelEducativo": "","actividadLaboral": "","coberturaSocial": "Sí","tratamientoAntibioticoHospitalizado": "1","embarazo": ""},</v>
      </c>
      <c r="Y2490" t="str">
        <f t="shared" si="231"/>
        <v>"seccion4": {"cultivos": "1"},"seccion5": {"toleranciaGlucosa": "No realizada","toleranciaGlucosaRealizada": "","vitaminaD": "No realizada","vitaminaDRealizada": "","inmunoglobulina": "No realizada",</v>
      </c>
      <c r="Z2490" t="str">
        <f t="shared" si="232"/>
        <v>"inmunoglobulinaRealizada": ""},"seccion6": {"actividadDeportiva": ""}}]}}, { upsert: true } );</v>
      </c>
      <c r="AA2490" t="str">
        <f t="shared" si="233"/>
        <v>db.pacientes.updateOne({"_id":ObjectId('61e34256ec4ec02e84f5df38')},{ $set: { "seguimientos": [{"id": "2017","seccion1": {"fechaSeguimiento": "2017-3-30","institucion": "HOSP. DE Niños DE LA SMA.TRINIDAD","fallecimiento": "No","fechaFallecimiento": "","causaFallecimiento": "","nivelEducativo": "","actividadLaboral": "","coberturaSocial": "Sí","tratamientoAntibioticoHospitalizado": "1","embarazo": ""},"seccion4": {"cultivos": "1"},"seccion5": {"toleranciaGlucosa": "No realizada","toleranciaGlucosaRealizada": "","vitaminaD": "No realizada","vitaminaDRealizada": "","inmunoglobulina": "No realizada","inmunoglobulinaRealizada": ""},"seccion6": {"actividadDeportiva": ""}}]}}, { upsert: true } );</v>
      </c>
    </row>
    <row r="2491" spans="1:27" x14ac:dyDescent="0.3">
      <c r="A2491" t="s">
        <v>1522</v>
      </c>
      <c r="B2491">
        <v>1135</v>
      </c>
      <c r="C2491">
        <v>2018</v>
      </c>
      <c r="D2491" s="5">
        <v>43426</v>
      </c>
      <c r="E2491" s="5" t="str">
        <f t="shared" si="228"/>
        <v>2018-11-22</v>
      </c>
      <c r="F2491" t="s">
        <v>339</v>
      </c>
      <c r="G2491" t="s">
        <v>35</v>
      </c>
      <c r="L2491" t="s">
        <v>281</v>
      </c>
      <c r="M2491" t="s">
        <v>37</v>
      </c>
      <c r="O2491" t="s">
        <v>37</v>
      </c>
      <c r="P2491" t="s">
        <v>118</v>
      </c>
      <c r="Q2491" t="s">
        <v>256</v>
      </c>
      <c r="R2491" t="s">
        <v>118</v>
      </c>
      <c r="S2491" t="s">
        <v>256</v>
      </c>
      <c r="T2491" t="s">
        <v>118</v>
      </c>
      <c r="U2491" t="s">
        <v>256</v>
      </c>
      <c r="V2491" t="s">
        <v>256</v>
      </c>
      <c r="W2491" t="str">
        <f t="shared" si="229"/>
        <v>db.pacientes.updateOne({"_id":ObjectId('61e34256ec4ec02e84f5df38')},{ $set: { "seguimientos": [{"id": "2018","seccion1": {"fechaSeguimiento": "2018-11-22","institucion": "HOSP. DE Niños DE LA SMA.TRINIDAD",</v>
      </c>
      <c r="X2491" t="str">
        <f t="shared" si="230"/>
        <v>"fallecimiento": "No","fechaFallecimiento": "","causaFallecimiento": "","nivelEducativo": "","actividadLaboral": "","coberturaSocial": "Sí","tratamientoAntibioticoHospitalizado": "2","embarazo": ""},</v>
      </c>
      <c r="Y2491" t="str">
        <f t="shared" si="231"/>
        <v>"seccion4": {"cultivos": "2"},"seccion5": {"toleranciaGlucosa": "No realizada","toleranciaGlucosaRealizada": "","vitaminaD": "No realizada","vitaminaDRealizada": "","inmunoglobulina": "No realizada",</v>
      </c>
      <c r="Z2491" t="str">
        <f t="shared" si="232"/>
        <v>"inmunoglobulinaRealizada": ""},"seccion6": {"actividadDeportiva": ""}}]}}, { upsert: true } );</v>
      </c>
      <c r="AA2491" t="str">
        <f t="shared" si="233"/>
        <v>db.pacientes.updateOne({"_id":ObjectId('61e34256ec4ec02e84f5df38')},{ $set: { "seguimientos": [{"id": "2018","seccion1": {"fechaSeguimiento": "2018-11-22","institucion": "HOSP. DE Niños DE LA SMA.TRINIDAD","fallecimiento": "No","fechaFallecimiento": "","causaFallecimiento": "","nivelEducativo": "","actividadLaboral": "","coberturaSocial": "Sí","tratamientoAntibioticoHospitalizado": "2","embarazo": ""},"seccion4": {"cultivos": "2"},"seccion5": {"toleranciaGlucosa": "No realizada","toleranciaGlucosaRealizada": "","vitaminaD": "No realizada","vitaminaDRealizada": "","inmunoglobulina": "No realizada","inmunoglobulinaRealizada": ""},"seccion6": {"actividadDeportiva": ""}}]}}, { upsert: true } );</v>
      </c>
    </row>
    <row r="2492" spans="1:27" x14ac:dyDescent="0.3">
      <c r="A2492" t="s">
        <v>1523</v>
      </c>
      <c r="B2492">
        <v>1136</v>
      </c>
      <c r="C2492">
        <v>2015</v>
      </c>
      <c r="D2492" s="5">
        <v>42028</v>
      </c>
      <c r="E2492" s="5" t="str">
        <f t="shared" si="228"/>
        <v>2015-1-24</v>
      </c>
      <c r="F2492" t="s">
        <v>339</v>
      </c>
      <c r="G2492" t="s">
        <v>35</v>
      </c>
      <c r="L2492" t="s">
        <v>281</v>
      </c>
      <c r="M2492" t="s">
        <v>45</v>
      </c>
      <c r="O2492" t="s">
        <v>45</v>
      </c>
      <c r="P2492" t="s">
        <v>118</v>
      </c>
      <c r="Q2492" t="s">
        <v>256</v>
      </c>
      <c r="R2492" t="s">
        <v>256</v>
      </c>
      <c r="S2492" t="s">
        <v>256</v>
      </c>
      <c r="T2492" t="s">
        <v>118</v>
      </c>
      <c r="U2492" t="s">
        <v>256</v>
      </c>
      <c r="V2492" t="s">
        <v>256</v>
      </c>
      <c r="W2492" t="str">
        <f t="shared" si="229"/>
        <v>db.pacientes.updateOne({"_id":ObjectId('61e34256ec4ec02e84f5df39')},{ $set: { "seguimientos": [{"id": "2015","seccion1": {"fechaSeguimiento": "2015-1-24","institucion": "HOSP. DE Niños DE LA SMA.TRINIDAD",</v>
      </c>
      <c r="X2492" t="str">
        <f t="shared" si="230"/>
        <v>"fallecimiento": "No","fechaFallecimiento": "","causaFallecimiento": "","nivelEducativo": "","actividadLaboral": "","coberturaSocial": "Sí","tratamientoAntibioticoHospitalizado": "1","embarazo": ""},</v>
      </c>
      <c r="Y2492" t="str">
        <f t="shared" si="231"/>
        <v>"seccion4": {"cultivos": "1"},"seccion5": {"toleranciaGlucosa": "No realizada","toleranciaGlucosaRealizada": "","vitaminaD": "","vitaminaDRealizada": "","inmunoglobulina": "No realizada",</v>
      </c>
      <c r="Z2492" t="str">
        <f t="shared" si="232"/>
        <v>"inmunoglobulinaRealizada": ""},"seccion6": {"actividadDeportiva": ""}}]}}, { upsert: true } );</v>
      </c>
      <c r="AA2492" t="str">
        <f t="shared" si="233"/>
        <v>db.pacientes.updateOne({"_id":ObjectId('61e34256ec4ec02e84f5df39')},{ $set: { "seguimientos": [{"id": "2015","seccion1": {"fechaSeguimiento": "2015-1-24","institucion": "HOSP. DE Niños DE LA SMA.TRINIDAD","fallecimiento": "No","fechaFallecimiento": "","causaFallecimiento": "","nivelEducativo": "","actividadLaboral": "","coberturaSocial": "Sí","tratamientoAntibioticoHospitalizado": "1","embarazo": ""},"seccion4": {"cultivos": "1"},"seccion5": {"toleranciaGlucosa": "No realizada","toleranciaGlucosaRealizada": "","vitaminaD": "","vitaminaDRealizada": "","inmunoglobulina": "No realizada","inmunoglobulinaRealizada": ""},"seccion6": {"actividadDeportiva": ""}}]}}, { upsert: true } );</v>
      </c>
    </row>
    <row r="2493" spans="1:27" x14ac:dyDescent="0.3">
      <c r="A2493" t="s">
        <v>1523</v>
      </c>
      <c r="B2493">
        <v>1136</v>
      </c>
      <c r="C2493">
        <v>2018</v>
      </c>
      <c r="D2493" s="5">
        <v>43447</v>
      </c>
      <c r="E2493" s="5" t="str">
        <f t="shared" si="228"/>
        <v>2018-12-13</v>
      </c>
      <c r="F2493" t="s">
        <v>339</v>
      </c>
      <c r="G2493" t="s">
        <v>35</v>
      </c>
      <c r="L2493" t="s">
        <v>281</v>
      </c>
      <c r="M2493" t="s">
        <v>37</v>
      </c>
      <c r="O2493" t="s">
        <v>37</v>
      </c>
      <c r="P2493" t="s">
        <v>118</v>
      </c>
      <c r="Q2493" t="s">
        <v>256</v>
      </c>
      <c r="R2493" t="s">
        <v>256</v>
      </c>
      <c r="S2493" t="s">
        <v>256</v>
      </c>
      <c r="T2493" t="s">
        <v>118</v>
      </c>
      <c r="U2493" t="s">
        <v>256</v>
      </c>
      <c r="V2493" t="s">
        <v>256</v>
      </c>
      <c r="W2493" t="str">
        <f t="shared" si="229"/>
        <v>db.pacientes.updateOne({"_id":ObjectId('61e34256ec4ec02e84f5df39')},{ $set: { "seguimientos": [{"id": "2018","seccion1": {"fechaSeguimiento": "2018-12-13","institucion": "HOSP. DE Niños DE LA SMA.TRINIDAD",</v>
      </c>
      <c r="X2493" t="str">
        <f t="shared" si="230"/>
        <v>"fallecimiento": "No","fechaFallecimiento": "","causaFallecimiento": "","nivelEducativo": "","actividadLaboral": "","coberturaSocial": "Sí","tratamientoAntibioticoHospitalizado": "2","embarazo": ""},</v>
      </c>
      <c r="Y2493" t="str">
        <f t="shared" si="231"/>
        <v>"seccion4": {"cultivos": "2"},"seccion5": {"toleranciaGlucosa": "No realizada","toleranciaGlucosaRealizada": "","vitaminaD": "","vitaminaDRealizada": "","inmunoglobulina": "No realizada",</v>
      </c>
      <c r="Z2493" t="str">
        <f t="shared" si="232"/>
        <v>"inmunoglobulinaRealizada": ""},"seccion6": {"actividadDeportiva": ""}}]}}, { upsert: true } );</v>
      </c>
      <c r="AA2493" t="str">
        <f t="shared" si="233"/>
        <v>db.pacientes.updateOne({"_id":ObjectId('61e34256ec4ec02e84f5df39')},{ $set: { "seguimientos": [{"id": "2018","seccion1": {"fechaSeguimiento": "2018-12-13","institucion": "HOSP. DE Niños DE LA SMA.TRINIDAD","fallecimiento": "No","fechaFallecimiento": "","causaFallecimiento": "","nivelEducativo": "","actividadLaboral": "","coberturaSocial": "Sí","tratamientoAntibioticoHospitalizado": "2","embarazo": ""},"seccion4": {"cultivos": "2"},"seccion5": {"toleranciaGlucosa": "No realizada","toleranciaGlucosaRealizada": "","vitaminaD": "","vitaminaDRealizada": "","inmunoglobulina": "No realizada","inmunoglobulinaRealizada": ""},"seccion6": {"actividadDeportiva": ""}}]}}, { upsert: true } );</v>
      </c>
    </row>
    <row r="2494" spans="1:27" x14ac:dyDescent="0.3">
      <c r="A2494" t="s">
        <v>1526</v>
      </c>
      <c r="B2494">
        <v>1141</v>
      </c>
      <c r="C2494">
        <v>2014</v>
      </c>
      <c r="D2494" s="5">
        <v>41697</v>
      </c>
      <c r="E2494" s="5" t="str">
        <f t="shared" si="228"/>
        <v>2014-2-27</v>
      </c>
      <c r="F2494" t="s">
        <v>478</v>
      </c>
      <c r="G2494" t="s">
        <v>35</v>
      </c>
      <c r="J2494" t="s">
        <v>63</v>
      </c>
      <c r="K2494" t="s">
        <v>76</v>
      </c>
      <c r="L2494" t="s">
        <v>281</v>
      </c>
      <c r="N2494" t="s">
        <v>35</v>
      </c>
      <c r="O2494" t="s">
        <v>37</v>
      </c>
      <c r="P2494" t="s">
        <v>118</v>
      </c>
      <c r="Q2494" t="s">
        <v>256</v>
      </c>
      <c r="R2494" t="s">
        <v>256</v>
      </c>
      <c r="S2494" t="s">
        <v>256</v>
      </c>
      <c r="T2494" t="s">
        <v>261</v>
      </c>
      <c r="U2494" t="s">
        <v>40</v>
      </c>
      <c r="V2494" t="s">
        <v>281</v>
      </c>
      <c r="W2494" t="str">
        <f t="shared" si="229"/>
        <v>db.pacientes.updateOne({"_id":ObjectId('61e34256ec4ec02e84f5df3c')},{ $set: { "seguimientos": [{"id": "2014","seccion1": {"fechaSeguimiento": "2014-2-27","institucion": "HIGA Penna",</v>
      </c>
      <c r="X2494" t="str">
        <f t="shared" si="230"/>
        <v>"fallecimiento": "No","fechaFallecimiento": "","causaFallecimiento": "","nivelEducativo": "Secundaria completa","actividadLaboral": "Trabaja, completo","coberturaSocial": "Sí","tratamientoAntibioticoHospitalizado": "","embarazo": "No"},</v>
      </c>
      <c r="Y2494" t="str">
        <f t="shared" si="231"/>
        <v>"seccion4": {"cultivos": "2"},"seccion5": {"toleranciaGlucosa": "No realizada","toleranciaGlucosaRealizada": "","vitaminaD": "","vitaminaDRealizada": "","inmunoglobulina": "Realizada",</v>
      </c>
      <c r="Z2494" t="str">
        <f t="shared" si="232"/>
        <v>"inmunoglobulinaRealizada": "&lt; 500"},"seccion6": {"actividadDeportiva": "Sí"}}]}}, { upsert: true } );</v>
      </c>
      <c r="AA2494" t="str">
        <f t="shared" si="233"/>
        <v>db.pacientes.updateOne({"_id":ObjectId('61e34256ec4ec02e84f5df3c')},{ $set: { "seguimientos": [{"id": "2014","seccion1": {"fechaSeguimiento": "2014-2-27","institucion": "HIGA Penna","fallecimiento": "No","fechaFallecimiento": "","causaFallecimiento": "","nivelEducativo": "Secundaria completa","actividadLaboral": "Trabaja, completo","coberturaSocial": "Sí","tratamientoAntibioticoHospitalizado": "","embarazo": "No"},"seccion4": {"cultivos": "2"},"seccion5": {"toleranciaGlucosa": "No realizada","toleranciaGlucosaRealizada": "","vitaminaD": "","vitaminaDRealizada": "","inmunoglobulina": "Realizada","inmunoglobulinaRealizada": "&lt; 500"},"seccion6": {"actividadDeportiva": "Sí"}}]}}, { upsert: true } );</v>
      </c>
    </row>
    <row r="2495" spans="1:27" x14ac:dyDescent="0.3">
      <c r="A2495" t="s">
        <v>1527</v>
      </c>
      <c r="B2495">
        <v>1142</v>
      </c>
      <c r="C2495">
        <v>2011</v>
      </c>
      <c r="D2495" s="5">
        <v>40843</v>
      </c>
      <c r="E2495" s="5" t="str">
        <f t="shared" si="228"/>
        <v>2011-10-27</v>
      </c>
      <c r="F2495" t="s">
        <v>411</v>
      </c>
      <c r="G2495" t="s">
        <v>35</v>
      </c>
      <c r="J2495" t="s">
        <v>38</v>
      </c>
      <c r="L2495" t="s">
        <v>35</v>
      </c>
      <c r="O2495" t="s">
        <v>49</v>
      </c>
      <c r="P2495" t="s">
        <v>118</v>
      </c>
      <c r="Q2495" t="s">
        <v>256</v>
      </c>
      <c r="R2495" t="s">
        <v>256</v>
      </c>
      <c r="S2495" t="s">
        <v>256</v>
      </c>
      <c r="T2495" t="s">
        <v>256</v>
      </c>
      <c r="U2495" t="s">
        <v>256</v>
      </c>
      <c r="V2495" t="s">
        <v>256</v>
      </c>
      <c r="W2495" t="str">
        <f t="shared" si="229"/>
        <v>db.pacientes.updateOne({"_id":ObjectId('61e34256ec4ec02e84f5df3d')},{ $set: { "seguimientos": [{"id": "2011","seccion1": {"fechaSeguimiento": "2011-10-27","institucion": "Hospital Victor J Vilela",</v>
      </c>
      <c r="X2495" t="str">
        <f t="shared" si="230"/>
        <v>"fallecimiento": "No","fechaFallecimiento": "","causaFallecimiento": "","nivelEducativo": "Primaria incompleta","actividadLaboral": "","coberturaSocial": "No","tratamientoAntibioticoHospitalizado": "","embarazo": ""},</v>
      </c>
      <c r="Y2495" t="str">
        <f t="shared" si="231"/>
        <v>"seccion4": {"cultivos": "4"},"seccion5": {"toleranciaGlucosa": "No realizada","toleranciaGlucosaRealizada": "","vitaminaD": "","vitaminaDRealizada": "","inmunoglobulina": "",</v>
      </c>
      <c r="Z2495" t="str">
        <f t="shared" si="232"/>
        <v>"inmunoglobulinaRealizada": ""},"seccion6": {"actividadDeportiva": ""}}]}}, { upsert: true } );</v>
      </c>
      <c r="AA2495" t="str">
        <f t="shared" si="233"/>
        <v>db.pacientes.updateOne({"_id":ObjectId('61e34256ec4ec02e84f5df3d')},{ $set: { "seguimientos": [{"id": "2011","seccion1": {"fechaSeguimiento": "2011-10-27","institucion": "Hospital Victor J Vilela","fallecimiento": "No","fechaFallecimiento": "","causaFallecimiento": "","nivelEducativo": "Primaria incompleta","actividadLaboral": "","coberturaSocial": "No","tratamientoAntibioticoHospitalizado": "","embarazo": ""},"seccion4": {"cultivos": "4"},"seccion5":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2496" spans="1:27" x14ac:dyDescent="0.3">
      <c r="A2496" t="s">
        <v>1527</v>
      </c>
      <c r="B2496">
        <v>1142</v>
      </c>
      <c r="C2496">
        <v>2011</v>
      </c>
      <c r="D2496" s="5">
        <v>40843</v>
      </c>
      <c r="E2496" s="5" t="str">
        <f t="shared" si="228"/>
        <v>2011-10-27</v>
      </c>
      <c r="F2496" t="s">
        <v>411</v>
      </c>
      <c r="G2496" t="s">
        <v>35</v>
      </c>
      <c r="J2496" t="s">
        <v>38</v>
      </c>
      <c r="L2496" t="s">
        <v>35</v>
      </c>
      <c r="O2496" t="s">
        <v>49</v>
      </c>
      <c r="P2496" t="s">
        <v>118</v>
      </c>
      <c r="Q2496" t="s">
        <v>256</v>
      </c>
      <c r="R2496" t="s">
        <v>256</v>
      </c>
      <c r="S2496" t="s">
        <v>256</v>
      </c>
      <c r="T2496" t="s">
        <v>256</v>
      </c>
      <c r="U2496" t="s">
        <v>256</v>
      </c>
      <c r="V2496" t="s">
        <v>256</v>
      </c>
      <c r="W2496" t="str">
        <f t="shared" si="229"/>
        <v>db.pacientes.updateOne({"_id":ObjectId('61e34256ec4ec02e84f5df3d')},{ $set: { "seguimientos": [{"id": "2011","seccion1": {"fechaSeguimiento": "2011-10-27","institucion": "Hospital Victor J Vilela",</v>
      </c>
      <c r="X2496" t="str">
        <f t="shared" si="230"/>
        <v>"fallecimiento": "No","fechaFallecimiento": "","causaFallecimiento": "","nivelEducativo": "Primaria incompleta","actividadLaboral": "","coberturaSocial": "No","tratamientoAntibioticoHospitalizado": "","embarazo": ""},</v>
      </c>
      <c r="Y2496" t="str">
        <f t="shared" si="231"/>
        <v>"seccion4": {"cultivos": "4"},"seccion5": {"toleranciaGlucosa": "No realizada","toleranciaGlucosaRealizada": "","vitaminaD": "","vitaminaDRealizada": "","inmunoglobulina": "",</v>
      </c>
      <c r="Z2496" t="str">
        <f t="shared" si="232"/>
        <v>"inmunoglobulinaRealizada": ""},"seccion6": {"actividadDeportiva": ""}}]}}, { upsert: true } );</v>
      </c>
      <c r="AA2496" t="str">
        <f t="shared" si="233"/>
        <v>db.pacientes.updateOne({"_id":ObjectId('61e34256ec4ec02e84f5df3d')},{ $set: { "seguimientos": [{"id": "2011","seccion1": {"fechaSeguimiento": "2011-10-27","institucion": "Hospital Victor J Vilela","fallecimiento": "No","fechaFallecimiento": "","causaFallecimiento": "","nivelEducativo": "Primaria incompleta","actividadLaboral": "","coberturaSocial": "No","tratamientoAntibioticoHospitalizado": "","embarazo": ""},"seccion4": {"cultivos": "4"},"seccion5":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2497" spans="1:27" x14ac:dyDescent="0.3">
      <c r="A2497" t="s">
        <v>1527</v>
      </c>
      <c r="B2497">
        <v>1142</v>
      </c>
      <c r="C2497">
        <v>2012</v>
      </c>
      <c r="D2497" s="5">
        <v>41193</v>
      </c>
      <c r="E2497" s="5" t="str">
        <f t="shared" si="228"/>
        <v>2012-10-11</v>
      </c>
      <c r="F2497" t="s">
        <v>411</v>
      </c>
      <c r="G2497" t="s">
        <v>35</v>
      </c>
      <c r="J2497" t="s">
        <v>38</v>
      </c>
      <c r="L2497" t="s">
        <v>35</v>
      </c>
      <c r="M2497" t="s">
        <v>45</v>
      </c>
      <c r="O2497" t="s">
        <v>41</v>
      </c>
      <c r="P2497" t="s">
        <v>118</v>
      </c>
      <c r="Q2497" t="s">
        <v>256</v>
      </c>
      <c r="R2497" t="s">
        <v>256</v>
      </c>
      <c r="S2497" t="s">
        <v>256</v>
      </c>
      <c r="T2497" t="s">
        <v>261</v>
      </c>
      <c r="U2497" t="s">
        <v>40</v>
      </c>
      <c r="V2497" t="s">
        <v>256</v>
      </c>
      <c r="W2497" t="str">
        <f t="shared" si="229"/>
        <v>db.pacientes.updateOne({"_id":ObjectId('61e34256ec4ec02e84f5df3d')},{ $set: { "seguimientos": [{"id": "2012","seccion1": {"fechaSeguimiento": "2012-10-11","institucion": "Hospital Victor J Vilela",</v>
      </c>
      <c r="X2497" t="str">
        <f t="shared" si="230"/>
        <v>"fallecimiento": "No","fechaFallecimiento": "","causaFallecimiento": "","nivelEducativo": "Primaria incompleta","actividadLaboral": "","coberturaSocial": "No","tratamientoAntibioticoHospitalizado": "1","embarazo": ""},</v>
      </c>
      <c r="Y2497" t="str">
        <f t="shared" si="231"/>
        <v>"seccion4": {"cultivos": "6"},"seccion5": {"toleranciaGlucosa": "No realizada","toleranciaGlucosaRealizada": "","vitaminaD": "","vitaminaDRealizada": "","inmunoglobulina": "Realizada",</v>
      </c>
      <c r="Z2497" t="str">
        <f t="shared" si="232"/>
        <v>"inmunoglobulinaRealizada": "&lt; 500"},"seccion6": {"actividadDeportiva": ""}}]}}, { upsert: true } );</v>
      </c>
      <c r="AA2497" t="str">
        <f t="shared" si="233"/>
        <v>db.pacientes.updateOne({"_id":ObjectId('61e34256ec4ec02e84f5df3d')},{ $set: { "seguimientos": [{"id": "2012","seccion1": {"fechaSeguimiento": "2012-10-11","institucion": "Hospital Victor J Vilela","fallecimiento": "No","fechaFallecimiento": "","causaFallecimiento": "","nivelEducativo": "Primaria incompleta","actividadLaboral": "","coberturaSocial": "No","tratamientoAntibioticoHospitalizado": "1","embarazo": ""},"seccion4": {"cultivos": "6"},"seccion5": {"toleranciaGlucosa": "No realizada","toleranciaGlucosaRealizada": "","vitaminaD": "","vitaminaDRealizada": "","inmunoglobulina": "Realizada","inmunoglobulinaRealizada": "&lt; 500"},"seccion6": {"actividadDeportiva": ""}}]}}, { upsert: true } );</v>
      </c>
    </row>
    <row r="2498" spans="1:27" x14ac:dyDescent="0.3">
      <c r="A2498" t="s">
        <v>1527</v>
      </c>
      <c r="B2498">
        <v>1142</v>
      </c>
      <c r="C2498">
        <v>2012</v>
      </c>
      <c r="D2498" s="5">
        <v>41193</v>
      </c>
      <c r="E2498" s="5" t="str">
        <f t="shared" si="228"/>
        <v>2012-10-11</v>
      </c>
      <c r="F2498" t="s">
        <v>411</v>
      </c>
      <c r="G2498" t="s">
        <v>35</v>
      </c>
      <c r="J2498" t="s">
        <v>38</v>
      </c>
      <c r="L2498" t="s">
        <v>35</v>
      </c>
      <c r="M2498" t="s">
        <v>45</v>
      </c>
      <c r="O2498" t="s">
        <v>41</v>
      </c>
      <c r="P2498" t="s">
        <v>118</v>
      </c>
      <c r="Q2498" t="s">
        <v>256</v>
      </c>
      <c r="R2498" t="s">
        <v>256</v>
      </c>
      <c r="S2498" t="s">
        <v>256</v>
      </c>
      <c r="T2498" t="s">
        <v>261</v>
      </c>
      <c r="U2498" t="s">
        <v>40</v>
      </c>
      <c r="V2498" t="s">
        <v>256</v>
      </c>
      <c r="W2498" t="str">
        <f t="shared" si="229"/>
        <v>db.pacientes.updateOne({"_id":ObjectId('61e34256ec4ec02e84f5df3d')},{ $set: { "seguimientos": [{"id": "2012","seccion1": {"fechaSeguimiento": "2012-10-11","institucion": "Hospital Victor J Vilela",</v>
      </c>
      <c r="X2498" t="str">
        <f t="shared" si="230"/>
        <v>"fallecimiento": "No","fechaFallecimiento": "","causaFallecimiento": "","nivelEducativo": "Primaria incompleta","actividadLaboral": "","coberturaSocial": "No","tratamientoAntibioticoHospitalizado": "1","embarazo": ""},</v>
      </c>
      <c r="Y2498" t="str">
        <f t="shared" si="231"/>
        <v>"seccion4": {"cultivos": "6"},"seccion5": {"toleranciaGlucosa": "No realizada","toleranciaGlucosaRealizada": "","vitaminaD": "","vitaminaDRealizada": "","inmunoglobulina": "Realizada",</v>
      </c>
      <c r="Z2498" t="str">
        <f t="shared" si="232"/>
        <v>"inmunoglobulinaRealizada": "&lt; 500"},"seccion6": {"actividadDeportiva": ""}}]}}, { upsert: true } );</v>
      </c>
      <c r="AA2498" t="str">
        <f t="shared" si="233"/>
        <v>db.pacientes.updateOne({"_id":ObjectId('61e34256ec4ec02e84f5df3d')},{ $set: { "seguimientos": [{"id": "2012","seccion1": {"fechaSeguimiento": "2012-10-11","institucion": "Hospital Victor J Vilela","fallecimiento": "No","fechaFallecimiento": "","causaFallecimiento": "","nivelEducativo": "Primaria incompleta","actividadLaboral": "","coberturaSocial": "No","tratamientoAntibioticoHospitalizado": "1","embarazo": ""},"seccion4": {"cultivos": "6"},"seccion5": {"toleranciaGlucosa": "No realizada","toleranciaGlucosaRealizada": "","vitaminaD": "","vitaminaDRealizada": "","inmunoglobulina": "Realizada","inmunoglobulinaRealizada": "&lt; 500"},"seccion6": {"actividadDeportiva": ""}}]}}, { upsert: true } );</v>
      </c>
    </row>
    <row r="2499" spans="1:27" x14ac:dyDescent="0.3">
      <c r="A2499" t="s">
        <v>1527</v>
      </c>
      <c r="B2499">
        <v>1142</v>
      </c>
      <c r="C2499">
        <v>2013</v>
      </c>
      <c r="D2499" s="5">
        <v>41557</v>
      </c>
      <c r="E2499" s="5" t="str">
        <f t="shared" ref="E2499:E2562" si="234">_xlfn.CONCAT(YEAR(D2499),"-",MONTH(D2499),"-",DAY(D2499))</f>
        <v>2013-10-10</v>
      </c>
      <c r="F2499" t="s">
        <v>411</v>
      </c>
      <c r="G2499" t="s">
        <v>35</v>
      </c>
      <c r="J2499" t="s">
        <v>38</v>
      </c>
      <c r="L2499" t="s">
        <v>35</v>
      </c>
      <c r="P2499" t="s">
        <v>118</v>
      </c>
      <c r="Q2499" t="s">
        <v>256</v>
      </c>
      <c r="R2499" t="s">
        <v>256</v>
      </c>
      <c r="S2499" t="s">
        <v>256</v>
      </c>
      <c r="T2499" t="s">
        <v>261</v>
      </c>
      <c r="U2499" t="s">
        <v>40</v>
      </c>
      <c r="V2499" t="s">
        <v>256</v>
      </c>
      <c r="W2499" t="str">
        <f t="shared" si="229"/>
        <v>db.pacientes.updateOne({"_id":ObjectId('61e34256ec4ec02e84f5df3d')},{ $set: { "seguimientos": [{"id": "2013","seccion1": {"fechaSeguimiento": "2013-10-10","institucion": "Hospital Victor J Vilela",</v>
      </c>
      <c r="X2499" t="str">
        <f t="shared" si="230"/>
        <v>"fallecimiento": "No","fechaFallecimiento": "","causaFallecimiento": "","nivelEducativo": "Primaria incompleta","actividadLaboral": "","coberturaSocial": "No","tratamientoAntibioticoHospitalizado": "","embarazo": ""},</v>
      </c>
      <c r="Y2499" t="str">
        <f t="shared" si="231"/>
        <v>"seccion4": {"cultivos": ""},"seccion5": {"toleranciaGlucosa": "No realizada","toleranciaGlucosaRealizada": "","vitaminaD": "","vitaminaDRealizada": "","inmunoglobulina": "Realizada",</v>
      </c>
      <c r="Z2499" t="str">
        <f t="shared" si="232"/>
        <v>"inmunoglobulinaRealizada": "&lt; 500"},"seccion6": {"actividadDeportiva": ""}}]}}, { upsert: true } );</v>
      </c>
      <c r="AA2499" t="str">
        <f t="shared" si="233"/>
        <v>db.pacientes.updateOne({"_id":ObjectId('61e34256ec4ec02e84f5df3d')},{ $set: { "seguimientos": [{"id": "2013","seccion1": {"fechaSeguimiento": "2013-10-10","institucion": "Hospital Victor J Vilela","fallecimiento": "No","fechaFallecimiento": "","causaFallecimiento": "","nivelEducativo": "Primaria incompleta","actividadLaboral": "","coberturaSocial": "No","tratamientoAntibioticoHospitalizado": "","embarazo": ""},"seccion4": {"cultivos": ""},"seccion5": {"toleranciaGlucosa": "No realizada","toleranciaGlucosaRealizada": "","vitaminaD": "","vitaminaDRealizada": "","inmunoglobulina": "Realizada","inmunoglobulinaRealizada": "&lt; 500"},"seccion6": {"actividadDeportiva": ""}}]}}, { upsert: true } );</v>
      </c>
    </row>
    <row r="2500" spans="1:27" x14ac:dyDescent="0.3">
      <c r="A2500" t="s">
        <v>1527</v>
      </c>
      <c r="B2500">
        <v>1142</v>
      </c>
      <c r="C2500">
        <v>2013</v>
      </c>
      <c r="D2500" s="5">
        <v>41557</v>
      </c>
      <c r="E2500" s="5" t="str">
        <f t="shared" si="234"/>
        <v>2013-10-10</v>
      </c>
      <c r="F2500" t="s">
        <v>411</v>
      </c>
      <c r="G2500" t="s">
        <v>35</v>
      </c>
      <c r="J2500" t="s">
        <v>38</v>
      </c>
      <c r="L2500" t="s">
        <v>35</v>
      </c>
      <c r="P2500" t="s">
        <v>118</v>
      </c>
      <c r="Q2500" t="s">
        <v>256</v>
      </c>
      <c r="R2500" t="s">
        <v>256</v>
      </c>
      <c r="S2500" t="s">
        <v>256</v>
      </c>
      <c r="T2500" t="s">
        <v>261</v>
      </c>
      <c r="U2500" t="s">
        <v>40</v>
      </c>
      <c r="V2500" t="s">
        <v>256</v>
      </c>
      <c r="W2500" t="str">
        <f t="shared" ref="W2500:W2563" si="235">"db.pacientes.updateOne({""_id"":ObjectId('"&amp;A2500&amp;"')},{ $set: { ""seguimientos"": [{""id"": """&amp;C2500&amp;""",""seccion1"": {""fechaSeguimiento"": """&amp;E2500&amp;""",""institucion"": """&amp;F2500&amp;""","</f>
        <v>db.pacientes.updateOne({"_id":ObjectId('61e34256ec4ec02e84f5df3d')},{ $set: { "seguimientos": [{"id": "2013","seccion1": {"fechaSeguimiento": "2013-10-10","institucion": "Hospital Victor J Vilela",</v>
      </c>
      <c r="X2500" t="str">
        <f t="shared" ref="X2500:X2563" si="236">"""fallecimiento"": """&amp;G2500&amp;""",""fechaFallecimiento"": """&amp;H2500&amp;""",""causaFallecimiento"": """&amp;I2500&amp;""",""nivelEducativo"": """&amp;J2500&amp;""",""actividadLaboral"": """&amp;K2500&amp;""",""coberturaSocial"": """&amp;L2500&amp;""",""tratamientoAntibioticoHospitalizado"": """&amp;M2500&amp;""",""embarazo"": """&amp;N2500&amp;"""},"</f>
        <v>"fallecimiento": "No","fechaFallecimiento": "","causaFallecimiento": "","nivelEducativo": "Primaria incompleta","actividadLaboral": "","coberturaSocial": "No","tratamientoAntibioticoHospitalizado": "","embarazo": ""},</v>
      </c>
      <c r="Y2500" t="str">
        <f t="shared" ref="Y2500:Y2563" si="237">"""seccion4"": {""cultivos"": """&amp;O2500&amp;"""},""seccion5"": {""toleranciaGlucosa"": """&amp;P2500&amp;""",""toleranciaGlucosaRealizada"": """&amp;Q2500&amp;""",""vitaminaD"": """&amp;R2500&amp;""",""vitaminaDRealizada"": """&amp;S2500&amp;""",""inmunoglobulina"": """&amp;T2500&amp;""","</f>
        <v>"seccion4": {"cultivos": ""},"seccion5": {"toleranciaGlucosa": "No realizada","toleranciaGlucosaRealizada": "","vitaminaD": "","vitaminaDRealizada": "","inmunoglobulina": "Realizada",</v>
      </c>
      <c r="Z2500" t="str">
        <f t="shared" ref="Z2500:Z2563" si="238">"""inmunoglobulinaRealizada"": """&amp;U2500&amp;"""},""seccion6"": {""actividadDeportiva"": """&amp;V2500&amp;"""}}]}}, { upsert: true } );"</f>
        <v>"inmunoglobulinaRealizada": "&lt; 500"},"seccion6": {"actividadDeportiva": ""}}]}}, { upsert: true } );</v>
      </c>
      <c r="AA2500" t="str">
        <f t="shared" ref="AA2500:AA2563" si="239">W2500&amp;X2500&amp;Y2500&amp;Z2500</f>
        <v>db.pacientes.updateOne({"_id":ObjectId('61e34256ec4ec02e84f5df3d')},{ $set: { "seguimientos": [{"id": "2013","seccion1": {"fechaSeguimiento": "2013-10-10","institucion": "Hospital Victor J Vilela","fallecimiento": "No","fechaFallecimiento": "","causaFallecimiento": "","nivelEducativo": "Primaria incompleta","actividadLaboral": "","coberturaSocial": "No","tratamientoAntibioticoHospitalizado": "","embarazo": ""},"seccion4": {"cultivos": ""},"seccion5": {"toleranciaGlucosa": "No realizada","toleranciaGlucosaRealizada": "","vitaminaD": "","vitaminaDRealizada": "","inmunoglobulina": "Realizada","inmunoglobulinaRealizada": "&lt; 500"},"seccion6": {"actividadDeportiva": ""}}]}}, { upsert: true } );</v>
      </c>
    </row>
    <row r="2501" spans="1:27" x14ac:dyDescent="0.3">
      <c r="A2501" t="s">
        <v>1527</v>
      </c>
      <c r="B2501">
        <v>1142</v>
      </c>
      <c r="C2501">
        <v>2014</v>
      </c>
      <c r="D2501" s="5">
        <v>41928</v>
      </c>
      <c r="E2501" s="5" t="str">
        <f t="shared" si="234"/>
        <v>2014-10-16</v>
      </c>
      <c r="F2501" t="s">
        <v>411</v>
      </c>
      <c r="G2501" t="s">
        <v>35</v>
      </c>
      <c r="L2501" t="s">
        <v>35</v>
      </c>
      <c r="M2501" t="s">
        <v>45</v>
      </c>
      <c r="N2501" t="s">
        <v>35</v>
      </c>
      <c r="O2501" t="s">
        <v>48</v>
      </c>
      <c r="P2501" t="s">
        <v>118</v>
      </c>
      <c r="Q2501" t="s">
        <v>256</v>
      </c>
      <c r="R2501" t="s">
        <v>261</v>
      </c>
      <c r="S2501" t="s">
        <v>321</v>
      </c>
      <c r="T2501" t="s">
        <v>261</v>
      </c>
      <c r="U2501" t="s">
        <v>40</v>
      </c>
      <c r="V2501" t="s">
        <v>256</v>
      </c>
      <c r="W2501" t="str">
        <f t="shared" si="235"/>
        <v>db.pacientes.updateOne({"_id":ObjectId('61e34256ec4ec02e84f5df3d')},{ $set: { "seguimientos": [{"id": "2014","seccion1": {"fechaSeguimiento": "2014-10-16","institucion": "Hospital Victor J Vilela",</v>
      </c>
      <c r="X2501" t="str">
        <f t="shared" si="236"/>
        <v>"fallecimiento": "No","fechaFallecimiento": "","causaFallecimiento": "","nivelEducativo": "","actividadLaboral": "","coberturaSocial": "No","tratamientoAntibioticoHospitalizado": "1","embarazo": "No"},</v>
      </c>
      <c r="Y2501" t="str">
        <f t="shared" si="237"/>
        <v>"seccion4": {"cultivos": "5"},"seccion5": {"toleranciaGlucosa": "No realizada","toleranciaGlucosaRealizada": "","vitaminaD": "Realizada","vitaminaDRealizada": "Bajo","inmunoglobulina": "Realizada",</v>
      </c>
      <c r="Z2501" t="str">
        <f t="shared" si="238"/>
        <v>"inmunoglobulinaRealizada": "&lt; 500"},"seccion6": {"actividadDeportiva": ""}}]}}, { upsert: true } );</v>
      </c>
      <c r="AA2501" t="str">
        <f t="shared" si="239"/>
        <v>db.pacientes.updateOne({"_id":ObjectId('61e34256ec4ec02e84f5df3d')},{ $set: { "seguimientos": [{"id": "2014","seccion1": {"fechaSeguimiento": "2014-10-16","institucion": "Hospital Victor J Vilela","fallecimiento": "No","fechaFallecimiento": "","causaFallecimiento": "","nivelEducativo": "","actividadLaboral": "","coberturaSocial": "No","tratamientoAntibioticoHospitalizado": "1","embarazo": "No"},"seccion4": {"cultivos": "5"},"seccion5": {"toleranciaGlucosa": "No realizada","toleranciaGlucosaRealizada": "","vitaminaD": "Realizada","vitaminaDRealizada": "Bajo","inmunoglobulina": "Realizada","inmunoglobulinaRealizada": "&lt; 500"},"seccion6": {"actividadDeportiva": ""}}]}}, { upsert: true } );</v>
      </c>
    </row>
    <row r="2502" spans="1:27" x14ac:dyDescent="0.3">
      <c r="A2502" t="s">
        <v>1527</v>
      </c>
      <c r="B2502">
        <v>1142</v>
      </c>
      <c r="C2502">
        <v>2014</v>
      </c>
      <c r="D2502" s="5">
        <v>41977</v>
      </c>
      <c r="E2502" s="5" t="str">
        <f t="shared" si="234"/>
        <v>2014-12-4</v>
      </c>
      <c r="F2502" t="s">
        <v>411</v>
      </c>
      <c r="G2502" t="s">
        <v>35</v>
      </c>
      <c r="J2502" t="s">
        <v>38</v>
      </c>
      <c r="L2502" t="s">
        <v>35</v>
      </c>
      <c r="M2502" t="s">
        <v>45</v>
      </c>
      <c r="O2502" t="s">
        <v>48</v>
      </c>
      <c r="P2502" t="s">
        <v>118</v>
      </c>
      <c r="Q2502" t="s">
        <v>256</v>
      </c>
      <c r="R2502" t="s">
        <v>256</v>
      </c>
      <c r="S2502" t="s">
        <v>256</v>
      </c>
      <c r="T2502" t="s">
        <v>261</v>
      </c>
      <c r="U2502" t="s">
        <v>40</v>
      </c>
      <c r="V2502" t="s">
        <v>256</v>
      </c>
      <c r="W2502" t="str">
        <f t="shared" si="235"/>
        <v>db.pacientes.updateOne({"_id":ObjectId('61e34256ec4ec02e84f5df3d')},{ $set: { "seguimientos": [{"id": "2014","seccion1": {"fechaSeguimiento": "2014-12-4","institucion": "Hospital Victor J Vilela",</v>
      </c>
      <c r="X2502" t="str">
        <f t="shared" si="236"/>
        <v>"fallecimiento": "No","fechaFallecimiento": "","causaFallecimiento": "","nivelEducativo": "Primaria incompleta","actividadLaboral": "","coberturaSocial": "No","tratamientoAntibioticoHospitalizado": "1","embarazo": ""},</v>
      </c>
      <c r="Y2502" t="str">
        <f t="shared" si="237"/>
        <v>"seccion4": {"cultivos": "5"},"seccion5": {"toleranciaGlucosa": "No realizada","toleranciaGlucosaRealizada": "","vitaminaD": "","vitaminaDRealizada": "","inmunoglobulina": "Realizada",</v>
      </c>
      <c r="Z2502" t="str">
        <f t="shared" si="238"/>
        <v>"inmunoglobulinaRealizada": "&lt; 500"},"seccion6": {"actividadDeportiva": ""}}]}}, { upsert: true } );</v>
      </c>
      <c r="AA2502" t="str">
        <f t="shared" si="239"/>
        <v>db.pacientes.updateOne({"_id":ObjectId('61e34256ec4ec02e84f5df3d')},{ $set: { "seguimientos": [{"id": "2014","seccion1": {"fechaSeguimiento": "2014-12-4","institucion": "Hospital Victor J Vilela","fallecimiento": "No","fechaFallecimiento": "","causaFallecimiento": "","nivelEducativo": "Primaria incompleta","actividadLaboral": "","coberturaSocial": "No","tratamientoAntibioticoHospitalizado": "1","embarazo": ""},"seccion4": {"cultivos": "5"},"seccion5": {"toleranciaGlucosa": "No realizada","toleranciaGlucosaRealizada": "","vitaminaD": "","vitaminaDRealizada": "","inmunoglobulina": "Realizada","inmunoglobulinaRealizada": "&lt; 500"},"seccion6": {"actividadDeportiva": ""}}]}}, { upsert: true } );</v>
      </c>
    </row>
    <row r="2503" spans="1:27" x14ac:dyDescent="0.3">
      <c r="A2503" t="s">
        <v>1527</v>
      </c>
      <c r="B2503">
        <v>1142</v>
      </c>
      <c r="C2503">
        <v>2014</v>
      </c>
      <c r="D2503" s="5">
        <v>41977</v>
      </c>
      <c r="E2503" s="5" t="str">
        <f t="shared" si="234"/>
        <v>2014-12-4</v>
      </c>
      <c r="F2503" t="s">
        <v>411</v>
      </c>
      <c r="G2503" t="s">
        <v>35</v>
      </c>
      <c r="J2503" t="s">
        <v>38</v>
      </c>
      <c r="L2503" t="s">
        <v>35</v>
      </c>
      <c r="M2503" t="s">
        <v>45</v>
      </c>
      <c r="O2503" t="s">
        <v>48</v>
      </c>
      <c r="P2503" t="s">
        <v>118</v>
      </c>
      <c r="Q2503" t="s">
        <v>256</v>
      </c>
      <c r="R2503" t="s">
        <v>256</v>
      </c>
      <c r="S2503" t="s">
        <v>256</v>
      </c>
      <c r="T2503" t="s">
        <v>261</v>
      </c>
      <c r="U2503" t="s">
        <v>40</v>
      </c>
      <c r="V2503" t="s">
        <v>256</v>
      </c>
      <c r="W2503" t="str">
        <f t="shared" si="235"/>
        <v>db.pacientes.updateOne({"_id":ObjectId('61e34256ec4ec02e84f5df3d')},{ $set: { "seguimientos": [{"id": "2014","seccion1": {"fechaSeguimiento": "2014-12-4","institucion": "Hospital Victor J Vilela",</v>
      </c>
      <c r="X2503" t="str">
        <f t="shared" si="236"/>
        <v>"fallecimiento": "No","fechaFallecimiento": "","causaFallecimiento": "","nivelEducativo": "Primaria incompleta","actividadLaboral": "","coberturaSocial": "No","tratamientoAntibioticoHospitalizado": "1","embarazo": ""},</v>
      </c>
      <c r="Y2503" t="str">
        <f t="shared" si="237"/>
        <v>"seccion4": {"cultivos": "5"},"seccion5": {"toleranciaGlucosa": "No realizada","toleranciaGlucosaRealizada": "","vitaminaD": "","vitaminaDRealizada": "","inmunoglobulina": "Realizada",</v>
      </c>
      <c r="Z2503" t="str">
        <f t="shared" si="238"/>
        <v>"inmunoglobulinaRealizada": "&lt; 500"},"seccion6": {"actividadDeportiva": ""}}]}}, { upsert: true } );</v>
      </c>
      <c r="AA2503" t="str">
        <f t="shared" si="239"/>
        <v>db.pacientes.updateOne({"_id":ObjectId('61e34256ec4ec02e84f5df3d')},{ $set: { "seguimientos": [{"id": "2014","seccion1": {"fechaSeguimiento": "2014-12-4","institucion": "Hospital Victor J Vilela","fallecimiento": "No","fechaFallecimiento": "","causaFallecimiento": "","nivelEducativo": "Primaria incompleta","actividadLaboral": "","coberturaSocial": "No","tratamientoAntibioticoHospitalizado": "1","embarazo": ""},"seccion4": {"cultivos": "5"},"seccion5": {"toleranciaGlucosa": "No realizada","toleranciaGlucosaRealizada": "","vitaminaD": "","vitaminaDRealizada": "","inmunoglobulina": "Realizada","inmunoglobulinaRealizada": "&lt; 500"},"seccion6": {"actividadDeportiva": ""}}]}}, { upsert: true } );</v>
      </c>
    </row>
    <row r="2504" spans="1:27" x14ac:dyDescent="0.3">
      <c r="A2504" t="s">
        <v>1527</v>
      </c>
      <c r="B2504">
        <v>1142</v>
      </c>
      <c r="C2504">
        <v>2015</v>
      </c>
      <c r="D2504" s="5">
        <v>42131</v>
      </c>
      <c r="E2504" s="5" t="str">
        <f t="shared" si="234"/>
        <v>2015-5-7</v>
      </c>
      <c r="F2504" t="s">
        <v>411</v>
      </c>
      <c r="G2504" t="s">
        <v>35</v>
      </c>
      <c r="L2504" t="s">
        <v>35</v>
      </c>
      <c r="O2504" t="s">
        <v>46</v>
      </c>
      <c r="P2504" t="s">
        <v>118</v>
      </c>
      <c r="Q2504" t="s">
        <v>256</v>
      </c>
      <c r="R2504" t="s">
        <v>261</v>
      </c>
      <c r="S2504" t="s">
        <v>321</v>
      </c>
      <c r="T2504" t="s">
        <v>261</v>
      </c>
      <c r="U2504" t="s">
        <v>40</v>
      </c>
      <c r="V2504" t="s">
        <v>256</v>
      </c>
      <c r="W2504" t="str">
        <f t="shared" si="235"/>
        <v>db.pacientes.updateOne({"_id":ObjectId('61e34256ec4ec02e84f5df3d')},{ $set: { "seguimientos": [{"id": "2015","seccion1": {"fechaSeguimiento": "2015-5-7","institucion": "Hospital Victor J Vilela",</v>
      </c>
      <c r="X2504" t="str">
        <f t="shared" si="236"/>
        <v>"fallecimiento": "No","fechaFallecimiento": "","causaFallecimiento": "","nivelEducativo": "","actividadLaboral": "","coberturaSocial": "No","tratamientoAntibioticoHospitalizado": "","embarazo": ""},</v>
      </c>
      <c r="Y2504" t="str">
        <f t="shared" si="237"/>
        <v>"seccion4": {"cultivos": "3"},"seccion5": {"toleranciaGlucosa": "No realizada","toleranciaGlucosaRealizada": "","vitaminaD": "Realizada","vitaminaDRealizada": "Bajo","inmunoglobulina": "Realizada",</v>
      </c>
      <c r="Z2504" t="str">
        <f t="shared" si="238"/>
        <v>"inmunoglobulinaRealizada": "&lt; 500"},"seccion6": {"actividadDeportiva": ""}}]}}, { upsert: true } );</v>
      </c>
      <c r="AA2504" t="str">
        <f t="shared" si="239"/>
        <v>db.pacientes.updateOne({"_id":ObjectId('61e34256ec4ec02e84f5df3d')},{ $set: { "seguimientos": [{"id": "2015","seccion1": {"fechaSeguimiento": "2015-5-7","institucion": "Hospital Victor J Vilela","fallecimiento": "No","fechaFallecimiento": "","causaFallecimiento": "","nivelEducativo": "","actividadLaboral": "","coberturaSocial": "No","tratamientoAntibioticoHospitalizado": "","embarazo": ""},"seccion4": {"cultivos": "3"},"seccion5": {"toleranciaGlucosa": "No realizada","toleranciaGlucosaRealizada": "","vitaminaD": "Realizada","vitaminaDRealizada": "Bajo","inmunoglobulina": "Realizada","inmunoglobulinaRealizada": "&lt; 500"},"seccion6": {"actividadDeportiva": ""}}]}}, { upsert: true } );</v>
      </c>
    </row>
    <row r="2505" spans="1:27" x14ac:dyDescent="0.3">
      <c r="A2505" t="s">
        <v>1527</v>
      </c>
      <c r="B2505">
        <v>1142</v>
      </c>
      <c r="C2505">
        <v>2016</v>
      </c>
      <c r="D2505" s="5">
        <v>42516</v>
      </c>
      <c r="E2505" s="5" t="str">
        <f t="shared" si="234"/>
        <v>2016-5-26</v>
      </c>
      <c r="F2505" t="s">
        <v>411</v>
      </c>
      <c r="G2505" t="s">
        <v>35</v>
      </c>
      <c r="L2505" t="s">
        <v>35</v>
      </c>
      <c r="N2505" t="s">
        <v>35</v>
      </c>
      <c r="O2505" t="s">
        <v>49</v>
      </c>
      <c r="P2505" t="s">
        <v>118</v>
      </c>
      <c r="Q2505" t="s">
        <v>256</v>
      </c>
      <c r="R2505" t="s">
        <v>256</v>
      </c>
      <c r="S2505" t="s">
        <v>256</v>
      </c>
      <c r="T2505" t="s">
        <v>256</v>
      </c>
      <c r="U2505" t="s">
        <v>256</v>
      </c>
      <c r="V2505" t="s">
        <v>256</v>
      </c>
      <c r="W2505" t="str">
        <f t="shared" si="235"/>
        <v>db.pacientes.updateOne({"_id":ObjectId('61e34256ec4ec02e84f5df3d')},{ $set: { "seguimientos": [{"id": "2016","seccion1": {"fechaSeguimiento": "2016-5-26","institucion": "Hospital Victor J Vilela",</v>
      </c>
      <c r="X2505" t="str">
        <f t="shared" si="236"/>
        <v>"fallecimiento": "No","fechaFallecimiento": "","causaFallecimiento": "","nivelEducativo": "","actividadLaboral": "","coberturaSocial": "No","tratamientoAntibioticoHospitalizado": "","embarazo": "No"},</v>
      </c>
      <c r="Y2505" t="str">
        <f t="shared" si="237"/>
        <v>"seccion4": {"cultivos": "4"},"seccion5": {"toleranciaGlucosa": "No realizada","toleranciaGlucosaRealizada": "","vitaminaD": "","vitaminaDRealizada": "","inmunoglobulina": "",</v>
      </c>
      <c r="Z2505" t="str">
        <f t="shared" si="238"/>
        <v>"inmunoglobulinaRealizada": ""},"seccion6": {"actividadDeportiva": ""}}]}}, { upsert: true } );</v>
      </c>
      <c r="AA2505" t="str">
        <f t="shared" si="239"/>
        <v>db.pacientes.updateOne({"_id":ObjectId('61e34256ec4ec02e84f5df3d')},{ $set: { "seguimientos": [{"id": "2016","seccion1": {"fechaSeguimiento": "2016-5-26","institucion": "Hospital Victor J Vilela","fallecimiento": "No","fechaFallecimiento": "","causaFallecimiento": "","nivelEducativo": "","actividadLaboral": "","coberturaSocial": "No","tratamientoAntibioticoHospitalizado": "","embarazo": "No"},"seccion4": {"cultivos": "4"},"seccion5":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2506" spans="1:27" x14ac:dyDescent="0.3">
      <c r="A2506" t="s">
        <v>1527</v>
      </c>
      <c r="B2506">
        <v>1142</v>
      </c>
      <c r="C2506">
        <v>2017</v>
      </c>
      <c r="D2506" s="5">
        <v>42887</v>
      </c>
      <c r="E2506" s="5" t="str">
        <f t="shared" si="234"/>
        <v>2017-6-1</v>
      </c>
      <c r="F2506" t="s">
        <v>411</v>
      </c>
      <c r="G2506" t="s">
        <v>35</v>
      </c>
      <c r="L2506" t="s">
        <v>35</v>
      </c>
      <c r="M2506" t="s">
        <v>45</v>
      </c>
      <c r="N2506" t="s">
        <v>35</v>
      </c>
      <c r="O2506" t="s">
        <v>49</v>
      </c>
      <c r="P2506" t="s">
        <v>118</v>
      </c>
      <c r="Q2506" t="s">
        <v>256</v>
      </c>
      <c r="R2506" t="s">
        <v>261</v>
      </c>
      <c r="S2506" t="s">
        <v>321</v>
      </c>
      <c r="T2506" t="s">
        <v>256</v>
      </c>
      <c r="U2506" t="s">
        <v>256</v>
      </c>
      <c r="V2506" t="s">
        <v>256</v>
      </c>
      <c r="W2506" t="str">
        <f t="shared" si="235"/>
        <v>db.pacientes.updateOne({"_id":ObjectId('61e34256ec4ec02e84f5df3d')},{ $set: { "seguimientos": [{"id": "2017","seccion1": {"fechaSeguimiento": "2017-6-1","institucion": "Hospital Victor J Vilela",</v>
      </c>
      <c r="X2506" t="str">
        <f t="shared" si="236"/>
        <v>"fallecimiento": "No","fechaFallecimiento": "","causaFallecimiento": "","nivelEducativo": "","actividadLaboral": "","coberturaSocial": "No","tratamientoAntibioticoHospitalizado": "1","embarazo": "No"},</v>
      </c>
      <c r="Y2506" t="str">
        <f t="shared" si="237"/>
        <v>"seccion4": {"cultivos": "4"},"seccion5": {"toleranciaGlucosa": "No realizada","toleranciaGlucosaRealizada": "","vitaminaD": "Realizada","vitaminaDRealizada": "Bajo","inmunoglobulina": "",</v>
      </c>
      <c r="Z2506" t="str">
        <f t="shared" si="238"/>
        <v>"inmunoglobulinaRealizada": ""},"seccion6": {"actividadDeportiva": ""}}]}}, { upsert: true } );</v>
      </c>
      <c r="AA2506" t="str">
        <f t="shared" si="239"/>
        <v>db.pacientes.updateOne({"_id":ObjectId('61e34256ec4ec02e84f5df3d')},{ $set: { "seguimientos": [{"id": "2017","seccion1": {"fechaSeguimiento": "2017-6-1","institucion": "Hospital Victor J Vilela","fallecimiento": "No","fechaFallecimiento": "","causaFallecimiento": "","nivelEducativo": "","actividadLaboral": "","coberturaSocial": "No","tratamientoAntibioticoHospitalizado": "1","embarazo": "No"},"seccion4": {"cultivos": "4"},"seccion5": {"toleranciaGlucosa": "No realizada","toleranciaGlucosaRealizada": "","vitaminaD": "Realizada","vitaminaDRealizada": "Bajo","inmunoglobulina": "","inmunoglobulinaRealizada": ""},"seccion6": {"actividadDeportiva": ""}}]}}, { upsert: true } );</v>
      </c>
    </row>
    <row r="2507" spans="1:27" x14ac:dyDescent="0.3">
      <c r="A2507" t="s">
        <v>1527</v>
      </c>
      <c r="B2507">
        <v>1142</v>
      </c>
      <c r="C2507">
        <v>2018</v>
      </c>
      <c r="D2507" s="5">
        <v>43241</v>
      </c>
      <c r="E2507" s="5" t="str">
        <f t="shared" si="234"/>
        <v>2018-5-21</v>
      </c>
      <c r="F2507" t="s">
        <v>411</v>
      </c>
      <c r="G2507" t="s">
        <v>35</v>
      </c>
      <c r="L2507" t="s">
        <v>35</v>
      </c>
      <c r="M2507" t="s">
        <v>45</v>
      </c>
      <c r="N2507" t="s">
        <v>35</v>
      </c>
      <c r="O2507" t="s">
        <v>37</v>
      </c>
      <c r="P2507" t="s">
        <v>261</v>
      </c>
      <c r="Q2507" t="s">
        <v>34</v>
      </c>
      <c r="R2507" t="s">
        <v>261</v>
      </c>
      <c r="S2507" t="s">
        <v>321</v>
      </c>
      <c r="T2507" t="s">
        <v>118</v>
      </c>
      <c r="U2507" t="s">
        <v>256</v>
      </c>
      <c r="V2507" t="s">
        <v>256</v>
      </c>
      <c r="W2507" t="str">
        <f t="shared" si="235"/>
        <v>db.pacientes.updateOne({"_id":ObjectId('61e34256ec4ec02e84f5df3d')},{ $set: { "seguimientos": [{"id": "2018","seccion1": {"fechaSeguimiento": "2018-5-21","institucion": "Hospital Victor J Vilela",</v>
      </c>
      <c r="X2507" t="str">
        <f t="shared" si="236"/>
        <v>"fallecimiento": "No","fechaFallecimiento": "","causaFallecimiento": "","nivelEducativo": "","actividadLaboral": "","coberturaSocial": "No","tratamientoAntibioticoHospitalizado": "1","embarazo": "No"},</v>
      </c>
      <c r="Y2507" t="str">
        <f t="shared" si="237"/>
        <v>"seccion4": {"cultivos": "2"},"seccion5": {"toleranciaGlucosa": "Realizada","toleranciaGlucosaRealizada": "Normal","vitaminaD": "Realizada","vitaminaDRealizada": "Bajo","inmunoglobulina": "No realizada",</v>
      </c>
      <c r="Z2507" t="str">
        <f t="shared" si="238"/>
        <v>"inmunoglobulinaRealizada": ""},"seccion6": {"actividadDeportiva": ""}}]}}, { upsert: true } );</v>
      </c>
      <c r="AA2507" t="str">
        <f t="shared" si="239"/>
        <v>db.pacientes.updateOne({"_id":ObjectId('61e34256ec4ec02e84f5df3d')},{ $set: { "seguimientos": [{"id": "2018","seccion1": {"fechaSeguimiento": "2018-5-21","institucion": "Hospital Victor J Vilela","fallecimiento": "No","fechaFallecimiento": "","causaFallecimiento": "","nivelEducativo": "","actividadLaboral": "","coberturaSocial": "No","tratamientoAntibioticoHospitalizado": "1","embarazo": "No"},"seccion4": {"cultivos": "2"},"seccion5": {"toleranciaGlucosa": "Realizada","toleranciaGlucosaRealizada": "Normal","vitaminaD": "Realizada","vitaminaDRealizada": "Bajo","inmunoglobulina": "No realizada","inmunoglobulinaRealizada": ""},"seccion6": {"actividadDeportiva": ""}}]}}, { upsert: true } );</v>
      </c>
    </row>
    <row r="2508" spans="1:27" x14ac:dyDescent="0.3">
      <c r="A2508" t="s">
        <v>1528</v>
      </c>
      <c r="B2508">
        <v>1144</v>
      </c>
      <c r="C2508">
        <v>2015</v>
      </c>
      <c r="D2508" s="5">
        <v>42044</v>
      </c>
      <c r="E2508" s="5" t="str">
        <f t="shared" si="234"/>
        <v>2015-2-9</v>
      </c>
      <c r="F2508" t="s">
        <v>1959</v>
      </c>
      <c r="G2508" t="s">
        <v>35</v>
      </c>
      <c r="J2508" t="s">
        <v>63</v>
      </c>
      <c r="N2508" t="s">
        <v>35</v>
      </c>
      <c r="P2508" t="s">
        <v>118</v>
      </c>
      <c r="Q2508" t="s">
        <v>256</v>
      </c>
      <c r="R2508" t="s">
        <v>256</v>
      </c>
      <c r="S2508" t="s">
        <v>256</v>
      </c>
      <c r="T2508" t="s">
        <v>261</v>
      </c>
      <c r="U2508" t="s">
        <v>40</v>
      </c>
      <c r="V2508" t="s">
        <v>256</v>
      </c>
      <c r="W2508" t="str">
        <f t="shared" si="235"/>
        <v>db.pacientes.updateOne({"_id":ObjectId('61e34256ec4ec02e84f5df3e')},{ $set: { "seguimientos": [{"id": "2015","seccion1": {"fechaSeguimiento": "2015-2-9","institucion": "Hospital Dr. Antonio A. Cetrángolo",</v>
      </c>
      <c r="X2508" t="str">
        <f t="shared" si="236"/>
        <v>"fallecimiento": "No","fechaFallecimiento": "","causaFallecimiento": "","nivelEducativo": "Secundaria completa","actividadLaboral": "","coberturaSocial": "","tratamientoAntibioticoHospitalizado": "","embarazo": "No"},</v>
      </c>
      <c r="Y2508" t="str">
        <f t="shared" si="237"/>
        <v>"seccion4": {"cultivos": ""},"seccion5": {"toleranciaGlucosa": "No realizada","toleranciaGlucosaRealizada": "","vitaminaD": "","vitaminaDRealizada": "","inmunoglobulina": "Realizada",</v>
      </c>
      <c r="Z2508" t="str">
        <f t="shared" si="238"/>
        <v>"inmunoglobulinaRealizada": "&lt; 500"},"seccion6": {"actividadDeportiva": ""}}]}}, { upsert: true } );</v>
      </c>
      <c r="AA2508" t="str">
        <f t="shared" si="239"/>
        <v>db.pacientes.updateOne({"_id":ObjectId('61e34256ec4ec02e84f5df3e')},{ $set: { "seguimientos": [{"id": "2015","seccion1": {"fechaSeguimiento": "2015-2-9","institucion": "Hospital Dr. Antonio A. Cetrángolo","fallecimiento": "No","fechaFallecimiento": "","causaFallecimiento": "","nivelEducativo": "Secundaria completa","actividadLaboral": "","coberturaSocial": "","tratamientoAntibioticoHospitalizado": "","embarazo": "No"},"seccion4": {"cultivos": ""},"seccion5": {"toleranciaGlucosa": "No realizada","toleranciaGlucosaRealizada": "","vitaminaD": "","vitaminaDRealizada": "","inmunoglobulina": "Realizada","inmunoglobulinaRealizada": "&lt; 500"},"seccion6": {"actividadDeportiva": ""}}]}}, { upsert: true } );</v>
      </c>
    </row>
    <row r="2509" spans="1:27" x14ac:dyDescent="0.3">
      <c r="A2509" t="s">
        <v>1529</v>
      </c>
      <c r="B2509">
        <v>1145</v>
      </c>
      <c r="C2509">
        <v>2015</v>
      </c>
      <c r="D2509" s="5">
        <v>42058</v>
      </c>
      <c r="E2509" s="5" t="str">
        <f t="shared" si="234"/>
        <v>2015-2-23</v>
      </c>
      <c r="F2509" t="s">
        <v>1959</v>
      </c>
      <c r="G2509" t="s">
        <v>35</v>
      </c>
      <c r="J2509" t="s">
        <v>38</v>
      </c>
      <c r="L2509" t="s">
        <v>281</v>
      </c>
      <c r="N2509" t="s">
        <v>35</v>
      </c>
      <c r="P2509" t="s">
        <v>118</v>
      </c>
      <c r="Q2509" t="s">
        <v>256</v>
      </c>
      <c r="R2509" t="s">
        <v>256</v>
      </c>
      <c r="S2509" t="s">
        <v>256</v>
      </c>
      <c r="T2509" t="s">
        <v>261</v>
      </c>
      <c r="U2509" t="s">
        <v>40</v>
      </c>
      <c r="V2509" t="s">
        <v>281</v>
      </c>
      <c r="W2509" t="str">
        <f t="shared" si="235"/>
        <v>db.pacientes.updateOne({"_id":ObjectId('61e34256ec4ec02e84f5df3f')},{ $set: { "seguimientos": [{"id": "2015","seccion1": {"fechaSeguimiento": "2015-2-23","institucion": "Hospital Dr. Antonio A. Cetrángolo",</v>
      </c>
      <c r="X2509" t="str">
        <f t="shared" si="236"/>
        <v>"fallecimiento": "No","fechaFallecimiento": "","causaFallecimiento": "","nivelEducativo": "Primaria incompleta","actividadLaboral": "","coberturaSocial": "Sí","tratamientoAntibioticoHospitalizado": "","embarazo": "No"},</v>
      </c>
      <c r="Y2509" t="str">
        <f t="shared" si="237"/>
        <v>"seccion4": {"cultivos": ""},"seccion5": {"toleranciaGlucosa": "No realizada","toleranciaGlucosaRealizada": "","vitaminaD": "","vitaminaDRealizada": "","inmunoglobulina": "Realizada",</v>
      </c>
      <c r="Z2509" t="str">
        <f t="shared" si="238"/>
        <v>"inmunoglobulinaRealizada": "&lt; 500"},"seccion6": {"actividadDeportiva": "Sí"}}]}}, { upsert: true } );</v>
      </c>
      <c r="AA2509" t="str">
        <f t="shared" si="239"/>
        <v>db.pacientes.updateOne({"_id":ObjectId('61e34256ec4ec02e84f5df3f')},{ $set: { "seguimientos": [{"id": "2015","seccion1": {"fechaSeguimiento": "2015-2-23","institucion": "Hospital Dr. Antonio A. Cetrángolo","fallecimiento": "No","fechaFallecimiento": "","causaFallecimiento": "","nivelEducativo": "Primaria incompleta","actividadLaboral": "","coberturaSocial": "Sí","tratamientoAntibioticoHospitalizado": "","embarazo": "No"},"seccion4": {"cultivos": ""},"seccion5": {"toleranciaGlucosa": "No realizada","toleranciaGlucosaRealizada": "","vitaminaD": "","vitaminaDRealizada": "","inmunoglobulina": "Realizada","inmunoglobulinaRealizada": "&lt; 500"},"seccion6": {"actividadDeportiva": "Sí"}}]}}, { upsert: true } );</v>
      </c>
    </row>
    <row r="2510" spans="1:27" x14ac:dyDescent="0.3">
      <c r="A2510" t="s">
        <v>1530</v>
      </c>
      <c r="B2510">
        <v>1146</v>
      </c>
      <c r="C2510">
        <v>2014</v>
      </c>
      <c r="D2510" s="5">
        <v>41988</v>
      </c>
      <c r="E2510" s="5" t="str">
        <f t="shared" si="234"/>
        <v>2014-12-15</v>
      </c>
      <c r="F2510" t="s">
        <v>1959</v>
      </c>
      <c r="G2510" t="s">
        <v>35</v>
      </c>
      <c r="J2510" t="s">
        <v>61</v>
      </c>
      <c r="K2510" t="s">
        <v>70</v>
      </c>
      <c r="L2510" t="s">
        <v>281</v>
      </c>
      <c r="M2510" t="s">
        <v>45</v>
      </c>
      <c r="N2510" t="s">
        <v>35</v>
      </c>
      <c r="P2510" t="s">
        <v>118</v>
      </c>
      <c r="Q2510" t="s">
        <v>256</v>
      </c>
      <c r="R2510" t="s">
        <v>256</v>
      </c>
      <c r="S2510" t="s">
        <v>256</v>
      </c>
      <c r="T2510" t="s">
        <v>261</v>
      </c>
      <c r="U2510" t="s">
        <v>40</v>
      </c>
      <c r="V2510" t="s">
        <v>281</v>
      </c>
      <c r="W2510" t="str">
        <f t="shared" si="235"/>
        <v>db.pacientes.updateOne({"_id":ObjectId('61e34256ec4ec02e84f5df40')},{ $set: { "seguimientos": [{"id": "2014","seccion1": {"fechaSeguimiento": "2014-12-15","institucion": "Hospital Dr. Antonio A. Cetrángolo",</v>
      </c>
      <c r="X2510" t="str">
        <f t="shared" si="236"/>
        <v>"fallecimiento": "No","fechaFallecimiento": "","causaFallecimiento": "","nivelEducativo": "Secundaria incompleta","actividadLaboral": "No trabaja","coberturaSocial": "Sí","tratamientoAntibioticoHospitalizado": "1","embarazo": "No"},</v>
      </c>
      <c r="Y2510" t="str">
        <f t="shared" si="237"/>
        <v>"seccion4": {"cultivos": ""},"seccion5": {"toleranciaGlucosa": "No realizada","toleranciaGlucosaRealizada": "","vitaminaD": "","vitaminaDRealizada": "","inmunoglobulina": "Realizada",</v>
      </c>
      <c r="Z2510" t="str">
        <f t="shared" si="238"/>
        <v>"inmunoglobulinaRealizada": "&lt; 500"},"seccion6": {"actividadDeportiva": "Sí"}}]}}, { upsert: true } );</v>
      </c>
      <c r="AA2510" t="str">
        <f t="shared" si="239"/>
        <v>db.pacientes.updateOne({"_id":ObjectId('61e34256ec4ec02e84f5df40')},{ $set: { "seguimientos": [{"id": "2014","seccion1": {"fechaSeguimiento": "2014-12-15","institucion": "Hospital Dr. Antonio A. Cetrángolo","fallecimiento": "No","fechaFallecimiento": "","causaFallecimiento": "","nivelEducativo": "Secundaria incompleta","actividadLaboral": "No trabaja","coberturaSocial": "Sí","tratamientoAntibioticoHospitalizado": "1","embarazo": "No"},"seccion4": {"cultivos": ""},"seccion5": {"toleranciaGlucosa": "No realizada","toleranciaGlucosaRealizada": "","vitaminaD": "","vitaminaDRealizada": "","inmunoglobulina": "Realizada","inmunoglobulinaRealizada": "&lt; 500"},"seccion6": {"actividadDeportiva": "Sí"}}]}}, { upsert: true } );</v>
      </c>
    </row>
    <row r="2511" spans="1:27" x14ac:dyDescent="0.3">
      <c r="A2511" t="s">
        <v>1534</v>
      </c>
      <c r="B2511">
        <v>1153</v>
      </c>
      <c r="C2511">
        <v>2014</v>
      </c>
      <c r="D2511" s="5">
        <v>41988</v>
      </c>
      <c r="E2511" s="5" t="str">
        <f t="shared" si="234"/>
        <v>2014-12-15</v>
      </c>
      <c r="F2511" t="s">
        <v>346</v>
      </c>
      <c r="G2511" t="s">
        <v>35</v>
      </c>
      <c r="J2511" t="s">
        <v>38</v>
      </c>
      <c r="L2511" t="s">
        <v>281</v>
      </c>
      <c r="N2511" t="s">
        <v>35</v>
      </c>
      <c r="P2511" t="s">
        <v>261</v>
      </c>
      <c r="Q2511" t="s">
        <v>34</v>
      </c>
      <c r="R2511" t="s">
        <v>256</v>
      </c>
      <c r="S2511" t="s">
        <v>256</v>
      </c>
      <c r="T2511" t="s">
        <v>256</v>
      </c>
      <c r="U2511" t="s">
        <v>256</v>
      </c>
      <c r="V2511" t="s">
        <v>281</v>
      </c>
      <c r="W2511" t="str">
        <f t="shared" si="235"/>
        <v>db.pacientes.updateOne({"_id":ObjectId('61e34256ec4ec02e84f5df44')},{ $set: { "seguimientos": [{"id": "2014","seccion1": {"fechaSeguimiento": "2014-12-15","institucion": "Consultorio  FQ - Dr. Meneguetti",</v>
      </c>
      <c r="X2511" t="str">
        <f t="shared" si="236"/>
        <v>"fallecimiento": "No","fechaFallecimiento": "","causaFallecimiento": "","nivelEducativo": "Primaria incompleta","actividadLaboral": "","coberturaSocial": "Sí","tratamientoAntibioticoHospitalizado": "","embarazo": "No"},</v>
      </c>
      <c r="Y2511" t="str">
        <f t="shared" si="237"/>
        <v>"seccion4": {"cultivos": ""},"seccion5": {"toleranciaGlucosa": "Realizada","toleranciaGlucosaRealizada": "Normal","vitaminaD": "","vitaminaDRealizada": "","inmunoglobulina": "",</v>
      </c>
      <c r="Z2511" t="str">
        <f t="shared" si="238"/>
        <v>"inmunoglobulinaRealizada": ""},"seccion6": {"actividadDeportiva": "Sí"}}]}}, { upsert: true } );</v>
      </c>
      <c r="AA2511" t="str">
        <f t="shared" si="239"/>
        <v>db.pacientes.updateOne({"_id":ObjectId('61e34256ec4ec02e84f5df44')},{ $set: { "seguimientos": [{"id": "2014","seccion1": {"fechaSeguimiento": "2014-12-15","institucion": "Consultorio  FQ - Dr. Meneguetti","fallecimiento": "No","fechaFallecimiento": "","causaFallecimiento": "","nivelEducativo": "Primaria incompleta","actividadLaboral": "","coberturaSocial": "Sí","tratamientoAntibioticoHospitalizado": "","embarazo": "No"},"seccion4": {"cultivos": ""},"seccion5": {"toleranciaGlucosa": "Realizada","toleranciaGlucosaRealizada": "Normal","vitaminaD": "","vitaminaDRealizada": "","inmunoglobulina": "","inmunoglobulinaRealizada": ""},"seccion6": {"actividadDeportiva": "Sí"}}]}}, { upsert: true } );</v>
      </c>
    </row>
    <row r="2512" spans="1:27" x14ac:dyDescent="0.3">
      <c r="A2512" t="s">
        <v>1542</v>
      </c>
      <c r="B2512">
        <v>1154</v>
      </c>
      <c r="C2512">
        <v>2015</v>
      </c>
      <c r="D2512" s="5">
        <v>42075</v>
      </c>
      <c r="E2512" s="5" t="str">
        <f t="shared" si="234"/>
        <v>2015-3-12</v>
      </c>
      <c r="F2512" t="s">
        <v>411</v>
      </c>
      <c r="G2512" t="s">
        <v>35</v>
      </c>
      <c r="L2512" t="s">
        <v>281</v>
      </c>
      <c r="M2512" t="s">
        <v>45</v>
      </c>
      <c r="O2512" t="s">
        <v>45</v>
      </c>
      <c r="P2512" t="s">
        <v>118</v>
      </c>
      <c r="Q2512" t="s">
        <v>256</v>
      </c>
      <c r="R2512" t="s">
        <v>256</v>
      </c>
      <c r="S2512" t="s">
        <v>256</v>
      </c>
      <c r="T2512" t="s">
        <v>256</v>
      </c>
      <c r="U2512" t="s">
        <v>256</v>
      </c>
      <c r="V2512" t="s">
        <v>256</v>
      </c>
      <c r="W2512" t="str">
        <f t="shared" si="235"/>
        <v>db.pacientes.updateOne({"_id":ObjectId('61e34256ec4ec02e84f5df4c')},{ $set: { "seguimientos": [{"id": "2015","seccion1": {"fechaSeguimiento": "2015-3-12","institucion": "Hospital Victor J Vilela",</v>
      </c>
      <c r="X2512" t="str">
        <f t="shared" si="236"/>
        <v>"fallecimiento": "No","fechaFallecimiento": "","causaFallecimiento": "","nivelEducativo": "","actividadLaboral": "","coberturaSocial": "Sí","tratamientoAntibioticoHospitalizado": "1","embarazo": ""},</v>
      </c>
      <c r="Y2512" t="str">
        <f t="shared" si="237"/>
        <v>"seccion4": {"cultivos": "1"},"seccion5": {"toleranciaGlucosa": "No realizada","toleranciaGlucosaRealizada": "","vitaminaD": "","vitaminaDRealizada": "","inmunoglobulina": "",</v>
      </c>
      <c r="Z2512" t="str">
        <f t="shared" si="238"/>
        <v>"inmunoglobulinaRealizada": ""},"seccion6": {"actividadDeportiva": ""}}]}}, { upsert: true } );</v>
      </c>
      <c r="AA2512" t="str">
        <f t="shared" si="239"/>
        <v>db.pacientes.updateOne({"_id":ObjectId('61e34256ec4ec02e84f5df4c')},{ $set: { "seguimientos": [{"id": "2015","seccion1": {"fechaSeguimiento": "2015-3-12","institucion": "Hospital Victor J Vilela","fallecimiento": "No","fechaFallecimiento": "","causaFallecimiento": "","nivelEducativo": "","actividadLaboral": "","coberturaSocial": "Sí","tratamientoAntibioticoHospitalizado": "1","embarazo": ""},"seccion4": {"cultivos": "1"},"seccion5":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2513" spans="1:27" x14ac:dyDescent="0.3">
      <c r="A2513" t="s">
        <v>1542</v>
      </c>
      <c r="B2513">
        <v>1154</v>
      </c>
      <c r="C2513">
        <v>2015</v>
      </c>
      <c r="D2513" s="5">
        <v>42075</v>
      </c>
      <c r="E2513" s="5" t="str">
        <f t="shared" si="234"/>
        <v>2015-3-12</v>
      </c>
      <c r="F2513" t="s">
        <v>411</v>
      </c>
      <c r="G2513" t="s">
        <v>35</v>
      </c>
      <c r="L2513" t="s">
        <v>281</v>
      </c>
      <c r="M2513" t="s">
        <v>45</v>
      </c>
      <c r="O2513" t="s">
        <v>45</v>
      </c>
      <c r="P2513" t="s">
        <v>118</v>
      </c>
      <c r="Q2513" t="s">
        <v>256</v>
      </c>
      <c r="R2513" t="s">
        <v>256</v>
      </c>
      <c r="S2513" t="s">
        <v>256</v>
      </c>
      <c r="T2513" t="s">
        <v>256</v>
      </c>
      <c r="U2513" t="s">
        <v>256</v>
      </c>
      <c r="V2513" t="s">
        <v>256</v>
      </c>
      <c r="W2513" t="str">
        <f t="shared" si="235"/>
        <v>db.pacientes.updateOne({"_id":ObjectId('61e34256ec4ec02e84f5df4c')},{ $set: { "seguimientos": [{"id": "2015","seccion1": {"fechaSeguimiento": "2015-3-12","institucion": "Hospital Victor J Vilela",</v>
      </c>
      <c r="X2513" t="str">
        <f t="shared" si="236"/>
        <v>"fallecimiento": "No","fechaFallecimiento": "","causaFallecimiento": "","nivelEducativo": "","actividadLaboral": "","coberturaSocial": "Sí","tratamientoAntibioticoHospitalizado": "1","embarazo": ""},</v>
      </c>
      <c r="Y2513" t="str">
        <f t="shared" si="237"/>
        <v>"seccion4": {"cultivos": "1"},"seccion5": {"toleranciaGlucosa": "No realizada","toleranciaGlucosaRealizada": "","vitaminaD": "","vitaminaDRealizada": "","inmunoglobulina": "",</v>
      </c>
      <c r="Z2513" t="str">
        <f t="shared" si="238"/>
        <v>"inmunoglobulinaRealizada": ""},"seccion6": {"actividadDeportiva": ""}}]}}, { upsert: true } );</v>
      </c>
      <c r="AA2513" t="str">
        <f t="shared" si="239"/>
        <v>db.pacientes.updateOne({"_id":ObjectId('61e34256ec4ec02e84f5df4c')},{ $set: { "seguimientos": [{"id": "2015","seccion1": {"fechaSeguimiento": "2015-3-12","institucion": "Hospital Victor J Vilela","fallecimiento": "No","fechaFallecimiento": "","causaFallecimiento": "","nivelEducativo": "","actividadLaboral": "","coberturaSocial": "Sí","tratamientoAntibioticoHospitalizado": "1","embarazo": ""},"seccion4": {"cultivos": "1"},"seccion5":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2514" spans="1:27" x14ac:dyDescent="0.3">
      <c r="A2514" t="s">
        <v>1542</v>
      </c>
      <c r="B2514">
        <v>1154</v>
      </c>
      <c r="C2514">
        <v>2016</v>
      </c>
      <c r="D2514" s="5">
        <v>42432</v>
      </c>
      <c r="E2514" s="5" t="str">
        <f t="shared" si="234"/>
        <v>2016-3-3</v>
      </c>
      <c r="F2514" t="s">
        <v>411</v>
      </c>
      <c r="G2514" t="s">
        <v>35</v>
      </c>
      <c r="P2514" t="s">
        <v>118</v>
      </c>
      <c r="Q2514" t="s">
        <v>256</v>
      </c>
      <c r="R2514" t="s">
        <v>256</v>
      </c>
      <c r="S2514" t="s">
        <v>256</v>
      </c>
      <c r="T2514" t="s">
        <v>256</v>
      </c>
      <c r="U2514" t="s">
        <v>256</v>
      </c>
      <c r="V2514" t="s">
        <v>256</v>
      </c>
      <c r="W2514" t="str">
        <f t="shared" si="235"/>
        <v>db.pacientes.updateOne({"_id":ObjectId('61e34256ec4ec02e84f5df4c')},{ $set: { "seguimientos": [{"id": "2016","seccion1": {"fechaSeguimiento": "2016-3-3","institucion": "Hospital Victor J Vilela",</v>
      </c>
      <c r="X2514" t="str">
        <f t="shared" si="236"/>
        <v>"fallecimiento": "No","fechaFallecimiento": "","causaFallecimiento": "","nivelEducativo": "","actividadLaboral": "","coberturaSocial": "","tratamientoAntibioticoHospitalizado": "","embarazo": ""},</v>
      </c>
      <c r="Y2514" t="str">
        <f t="shared" si="237"/>
        <v>"seccion4": {"cultivos": ""},"seccion5": {"toleranciaGlucosa": "No realizada","toleranciaGlucosaRealizada": "","vitaminaD": "","vitaminaDRealizada": "","inmunoglobulina": "",</v>
      </c>
      <c r="Z2514" t="str">
        <f t="shared" si="238"/>
        <v>"inmunoglobulinaRealizada": ""},"seccion6": {"actividadDeportiva": ""}}]}}, { upsert: true } );</v>
      </c>
      <c r="AA2514" t="str">
        <f t="shared" si="239"/>
        <v>db.pacientes.updateOne({"_id":ObjectId('61e34256ec4ec02e84f5df4c')},{ $set: { "seguimientos": [{"id": "2016","seccion1": {"fechaSeguimiento": "2016-3-3","institucion": "Hospital Victor J Vilela","fallecimiento": "No","fechaFallecimiento": "","causaFallecimiento": "","nivelEducativo": "","actividadLaboral": "","coberturaSocial": "","tratamientoAntibioticoHospitalizado": "","embarazo": ""},"seccion4":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2515" spans="1:27" x14ac:dyDescent="0.3">
      <c r="A2515" t="s">
        <v>1542</v>
      </c>
      <c r="B2515">
        <v>1154</v>
      </c>
      <c r="C2515">
        <v>2016</v>
      </c>
      <c r="D2515" s="5">
        <v>42726</v>
      </c>
      <c r="E2515" s="5" t="str">
        <f t="shared" si="234"/>
        <v>2016-12-22</v>
      </c>
      <c r="F2515" t="s">
        <v>411</v>
      </c>
      <c r="G2515" t="s">
        <v>35</v>
      </c>
      <c r="P2515" t="s">
        <v>118</v>
      </c>
      <c r="Q2515" t="s">
        <v>256</v>
      </c>
      <c r="R2515" t="s">
        <v>261</v>
      </c>
      <c r="S2515" t="s">
        <v>321</v>
      </c>
      <c r="T2515" t="s">
        <v>118</v>
      </c>
      <c r="U2515" t="s">
        <v>256</v>
      </c>
      <c r="V2515" t="s">
        <v>256</v>
      </c>
      <c r="W2515" t="str">
        <f t="shared" si="235"/>
        <v>db.pacientes.updateOne({"_id":ObjectId('61e34256ec4ec02e84f5df4c')},{ $set: { "seguimientos": [{"id": "2016","seccion1": {"fechaSeguimiento": "2016-12-22","institucion": "Hospital Victor J Vilela",</v>
      </c>
      <c r="X2515" t="str">
        <f t="shared" si="236"/>
        <v>"fallecimiento": "No","fechaFallecimiento": "","causaFallecimiento": "","nivelEducativo": "","actividadLaboral": "","coberturaSocial": "","tratamientoAntibioticoHospitalizado": "","embarazo": ""},</v>
      </c>
      <c r="Y2515" t="str">
        <f t="shared" si="237"/>
        <v>"seccion4": {"cultivos": ""},"seccion5": {"toleranciaGlucosa": "No realizada","toleranciaGlucosaRealizada": "","vitaminaD": "Realizada","vitaminaDRealizada": "Bajo","inmunoglobulina": "No realizada",</v>
      </c>
      <c r="Z2515" t="str">
        <f t="shared" si="238"/>
        <v>"inmunoglobulinaRealizada": ""},"seccion6": {"actividadDeportiva": ""}}]}}, { upsert: true } );</v>
      </c>
      <c r="AA2515" t="str">
        <f t="shared" si="239"/>
        <v>db.pacientes.updateOne({"_id":ObjectId('61e34256ec4ec02e84f5df4c')},{ $set: { "seguimientos": [{"id": "2016","seccion1": {"fechaSeguimiento": "2016-12-22","institucion": "Hospital Victor J Vilela","fallecimiento": "No","fechaFallecimiento": "","causaFallecimiento": "","nivelEducativo": "","actividadLaboral": "","coberturaSocial": "","tratamientoAntibioticoHospitalizado": "","embarazo": ""},"seccion4": {"cultivos": ""},"seccion5": {"toleranciaGlucosa": "No realizada","toleranciaGlucosaRealizada": "","vitaminaD": "Realizada","vitaminaDRealizada": "Bajo","inmunoglobulina": "No realizada","inmunoglobulinaRealizada": ""},"seccion6": {"actividadDeportiva": ""}}]}}, { upsert: true } );</v>
      </c>
    </row>
    <row r="2516" spans="1:27" x14ac:dyDescent="0.3">
      <c r="A2516" t="s">
        <v>1542</v>
      </c>
      <c r="B2516">
        <v>1154</v>
      </c>
      <c r="C2516">
        <v>2017</v>
      </c>
      <c r="D2516" s="5">
        <v>42957</v>
      </c>
      <c r="E2516" s="5" t="str">
        <f t="shared" si="234"/>
        <v>2017-8-10</v>
      </c>
      <c r="F2516" t="s">
        <v>411</v>
      </c>
      <c r="G2516" t="s">
        <v>35</v>
      </c>
      <c r="P2516" t="s">
        <v>118</v>
      </c>
      <c r="Q2516" t="s">
        <v>256</v>
      </c>
      <c r="R2516" t="s">
        <v>256</v>
      </c>
      <c r="S2516" t="s">
        <v>256</v>
      </c>
      <c r="T2516" t="s">
        <v>256</v>
      </c>
      <c r="U2516" t="s">
        <v>256</v>
      </c>
      <c r="V2516" t="s">
        <v>256</v>
      </c>
      <c r="W2516" t="str">
        <f t="shared" si="235"/>
        <v>db.pacientes.updateOne({"_id":ObjectId('61e34256ec4ec02e84f5df4c')},{ $set: { "seguimientos": [{"id": "2017","seccion1": {"fechaSeguimiento": "2017-8-10","institucion": "Hospital Victor J Vilela",</v>
      </c>
      <c r="X2516" t="str">
        <f t="shared" si="236"/>
        <v>"fallecimiento": "No","fechaFallecimiento": "","causaFallecimiento": "","nivelEducativo": "","actividadLaboral": "","coberturaSocial": "","tratamientoAntibioticoHospitalizado": "","embarazo": ""},</v>
      </c>
      <c r="Y2516" t="str">
        <f t="shared" si="237"/>
        <v>"seccion4": {"cultivos": ""},"seccion5": {"toleranciaGlucosa": "No realizada","toleranciaGlucosaRealizada": "","vitaminaD": "","vitaminaDRealizada": "","inmunoglobulina": "",</v>
      </c>
      <c r="Z2516" t="str">
        <f t="shared" si="238"/>
        <v>"inmunoglobulinaRealizada": ""},"seccion6": {"actividadDeportiva": ""}}]}}, { upsert: true } );</v>
      </c>
      <c r="AA2516" t="str">
        <f t="shared" si="239"/>
        <v>db.pacientes.updateOne({"_id":ObjectId('61e34256ec4ec02e84f5df4c')},{ $set: { "seguimientos": [{"id": "2017","seccion1": {"fechaSeguimiento": "2017-8-10","institucion": "Hospital Victor J Vilela","fallecimiento": "No","fechaFallecimiento": "","causaFallecimiento": "","nivelEducativo": "","actividadLaboral": "","coberturaSocial": "","tratamientoAntibioticoHospitalizado": "","embarazo": ""},"seccion4":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2517" spans="1:27" x14ac:dyDescent="0.3">
      <c r="A2517" t="s">
        <v>1535</v>
      </c>
      <c r="B2517">
        <v>1155</v>
      </c>
      <c r="C2517">
        <v>2014</v>
      </c>
      <c r="D2517" s="5">
        <v>41984</v>
      </c>
      <c r="E2517" s="5" t="str">
        <f t="shared" si="234"/>
        <v>2014-12-11</v>
      </c>
      <c r="F2517" t="s">
        <v>400</v>
      </c>
      <c r="G2517" t="s">
        <v>35</v>
      </c>
      <c r="J2517" t="s">
        <v>38</v>
      </c>
      <c r="L2517" t="s">
        <v>281</v>
      </c>
      <c r="M2517" t="s">
        <v>45</v>
      </c>
      <c r="N2517" t="s">
        <v>35</v>
      </c>
      <c r="O2517" t="s">
        <v>46</v>
      </c>
      <c r="P2517" t="s">
        <v>118</v>
      </c>
      <c r="Q2517" t="s">
        <v>256</v>
      </c>
      <c r="R2517" t="s">
        <v>256</v>
      </c>
      <c r="S2517" t="s">
        <v>256</v>
      </c>
      <c r="T2517" t="s">
        <v>261</v>
      </c>
      <c r="U2517" t="s">
        <v>40</v>
      </c>
      <c r="V2517" t="s">
        <v>281</v>
      </c>
      <c r="W2517" t="str">
        <f t="shared" si="235"/>
        <v>db.pacientes.updateOne({"_id":ObjectId('61e34256ec4ec02e84f5df45')},{ $set: { "seguimientos": [{"id": "2014","seccion1": {"fechaSeguimiento": "2014-12-11","institucion": "Hospital Sor Maria Ludovica de La Plata",</v>
      </c>
      <c r="X2517" t="str">
        <f t="shared" si="236"/>
        <v>"fallecimiento": "No","fechaFallecimiento": "","causaFallecimiento": "","nivelEducativo": "Primaria incompleta","actividadLaboral": "","coberturaSocial": "Sí","tratamientoAntibioticoHospitalizado": "1","embarazo": "No"},</v>
      </c>
      <c r="Y2517" t="str">
        <f t="shared" si="237"/>
        <v>"seccion4": {"cultivos": "3"},"seccion5": {"toleranciaGlucosa": "No realizada","toleranciaGlucosaRealizada": "","vitaminaD": "","vitaminaDRealizada": "","inmunoglobulina": "Realizada",</v>
      </c>
      <c r="Z2517" t="str">
        <f t="shared" si="238"/>
        <v>"inmunoglobulinaRealizada": "&lt; 500"},"seccion6": {"actividadDeportiva": "Sí"}}]}}, { upsert: true } );</v>
      </c>
      <c r="AA2517" t="str">
        <f t="shared" si="239"/>
        <v>db.pacientes.updateOne({"_id":ObjectId('61e34256ec4ec02e84f5df45')},{ $set: { "seguimientos": [{"id": "2014","seccion1": {"fechaSeguimiento": "2014-12-11","institucion": "Hospital Sor Maria Ludovica de La Plata","fallecimiento": "No","fechaFallecimiento": "","causaFallecimiento": "","nivelEducativo": "Primaria incompleta","actividadLaboral": "","coberturaSocial": "Sí","tratamientoAntibioticoHospitalizado": "1","embarazo": "No"},"seccion4": {"cultivos": "3"},"seccion5": {"toleranciaGlucosa": "No realizada","toleranciaGlucosaRealizada": "","vitaminaD": "","vitaminaDRealizada": "","inmunoglobulina": "Realizada","inmunoglobulinaRealizada": "&lt; 500"},"seccion6": {"actividadDeportiva": "Sí"}}]}}, { upsert: true } );</v>
      </c>
    </row>
    <row r="2518" spans="1:27" x14ac:dyDescent="0.3">
      <c r="A2518" t="s">
        <v>1535</v>
      </c>
      <c r="B2518">
        <v>1155</v>
      </c>
      <c r="C2518">
        <v>2015</v>
      </c>
      <c r="D2518" s="5">
        <v>42240</v>
      </c>
      <c r="E2518" s="5" t="str">
        <f t="shared" si="234"/>
        <v>2015-8-24</v>
      </c>
      <c r="F2518" t="s">
        <v>400</v>
      </c>
      <c r="G2518" t="s">
        <v>35</v>
      </c>
      <c r="L2518" t="s">
        <v>281</v>
      </c>
      <c r="N2518" t="s">
        <v>35</v>
      </c>
      <c r="O2518" t="s">
        <v>48</v>
      </c>
      <c r="P2518" t="s">
        <v>118</v>
      </c>
      <c r="Q2518" t="s">
        <v>256</v>
      </c>
      <c r="R2518" t="s">
        <v>118</v>
      </c>
      <c r="S2518" t="s">
        <v>256</v>
      </c>
      <c r="T2518" t="s">
        <v>261</v>
      </c>
      <c r="U2518" t="s">
        <v>40</v>
      </c>
      <c r="V2518" t="s">
        <v>256</v>
      </c>
      <c r="W2518" t="str">
        <f t="shared" si="235"/>
        <v>db.pacientes.updateOne({"_id":ObjectId('61e34256ec4ec02e84f5df45')},{ $set: { "seguimientos": [{"id": "2015","seccion1": {"fechaSeguimiento": "2015-8-24","institucion": "Hospital Sor Maria Ludovica de La Plata",</v>
      </c>
      <c r="X2518" t="str">
        <f t="shared" si="236"/>
        <v>"fallecimiento": "No","fechaFallecimiento": "","causaFallecimiento": "","nivelEducativo": "","actividadLaboral": "","coberturaSocial": "Sí","tratamientoAntibioticoHospitalizado": "","embarazo": "No"},</v>
      </c>
      <c r="Y2518" t="str">
        <f t="shared" si="237"/>
        <v>"seccion4": {"cultivos": "5"},"seccion5": {"toleranciaGlucosa": "No realizada","toleranciaGlucosaRealizada": "","vitaminaD": "No realizada","vitaminaDRealizada": "","inmunoglobulina": "Realizada",</v>
      </c>
      <c r="Z2518" t="str">
        <f t="shared" si="238"/>
        <v>"inmunoglobulinaRealizada": "&lt; 500"},"seccion6": {"actividadDeportiva": ""}}]}}, { upsert: true } );</v>
      </c>
      <c r="AA2518" t="str">
        <f t="shared" si="239"/>
        <v>db.pacientes.updateOne({"_id":ObjectId('61e34256ec4ec02e84f5df45')},{ $set: { "seguimientos": [{"id": "2015","seccion1": {"fechaSeguimiento": "2015-8-24","institucion": "Hospital Sor Maria Ludovica de La Plata","fallecimiento": "No","fechaFallecimiento": "","causaFallecimiento": "","nivelEducativo": "","actividadLaboral": "","coberturaSocial": "Sí","tratamientoAntibioticoHospitalizado": "","embarazo": "No"},"seccion4": {"cultivos": "5"},"seccion5": {"toleranciaGlucosa": "No realizada","toleranciaGlucosaRealizada": "","vitaminaD": "No realizada","vitaminaDRealizada": "","inmunoglobulina": "Realizada","inmunoglobulinaRealizada": "&lt; 500"},"seccion6": {"actividadDeportiva": ""}}]}}, { upsert: true } );</v>
      </c>
    </row>
    <row r="2519" spans="1:27" x14ac:dyDescent="0.3">
      <c r="A2519" t="s">
        <v>1536</v>
      </c>
      <c r="B2519">
        <v>1156</v>
      </c>
      <c r="C2519">
        <v>2014</v>
      </c>
      <c r="D2519" s="5">
        <v>41969</v>
      </c>
      <c r="E2519" s="5" t="str">
        <f t="shared" si="234"/>
        <v>2014-11-26</v>
      </c>
      <c r="F2519" t="s">
        <v>400</v>
      </c>
      <c r="G2519" t="s">
        <v>35</v>
      </c>
      <c r="L2519" t="s">
        <v>281</v>
      </c>
      <c r="M2519" t="s">
        <v>45</v>
      </c>
      <c r="N2519" t="s">
        <v>35</v>
      </c>
      <c r="O2519" t="s">
        <v>74</v>
      </c>
      <c r="P2519" t="s">
        <v>118</v>
      </c>
      <c r="Q2519" t="s">
        <v>256</v>
      </c>
      <c r="R2519" t="s">
        <v>256</v>
      </c>
      <c r="S2519" t="s">
        <v>256</v>
      </c>
      <c r="T2519" t="s">
        <v>256</v>
      </c>
      <c r="U2519" t="s">
        <v>256</v>
      </c>
      <c r="V2519" t="s">
        <v>256</v>
      </c>
      <c r="W2519" t="str">
        <f t="shared" si="235"/>
        <v>db.pacientes.updateOne({"_id":ObjectId('61e34256ec4ec02e84f5df46')},{ $set: { "seguimientos": [{"id": "2014","seccion1": {"fechaSeguimiento": "2014-11-26","institucion": "Hospital Sor Maria Ludovica de La Plata",</v>
      </c>
      <c r="X2519" t="str">
        <f t="shared" si="236"/>
        <v>"fallecimiento": "No","fechaFallecimiento": "","causaFallecimiento": "","nivelEducativo": "","actividadLaboral": "","coberturaSocial": "Sí","tratamientoAntibioticoHospitalizado": "1","embarazo": "No"},</v>
      </c>
      <c r="Y2519" t="str">
        <f t="shared" si="237"/>
        <v>"seccion4": {"cultivos": "8"},"seccion5": {"toleranciaGlucosa": "No realizada","toleranciaGlucosaRealizada": "","vitaminaD": "","vitaminaDRealizada": "","inmunoglobulina": "",</v>
      </c>
      <c r="Z2519" t="str">
        <f t="shared" si="238"/>
        <v>"inmunoglobulinaRealizada": ""},"seccion6": {"actividadDeportiva": ""}}]}}, { upsert: true } );</v>
      </c>
      <c r="AA2519" t="str">
        <f t="shared" si="239"/>
        <v>db.pacientes.updateOne({"_id":ObjectId('61e34256ec4ec02e84f5df46')},{ $set: { "seguimientos": [{"id": "2014","seccion1": {"fechaSeguimiento": "2014-11-26","institucion": "Hospital Sor Maria Ludovica de La Plata","fallecimiento": "No","fechaFallecimiento": "","causaFallecimiento": "","nivelEducativo": "","actividadLaboral": "","coberturaSocial": "Sí","tratamientoAntibioticoHospitalizado": "1","embarazo": "No"},"seccion4": {"cultivos": "8"},"seccion5":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2520" spans="1:27" x14ac:dyDescent="0.3">
      <c r="A2520" t="s">
        <v>1536</v>
      </c>
      <c r="B2520">
        <v>1156</v>
      </c>
      <c r="C2520">
        <v>2015</v>
      </c>
      <c r="D2520" s="5">
        <v>42286</v>
      </c>
      <c r="E2520" s="5" t="str">
        <f t="shared" si="234"/>
        <v>2015-10-9</v>
      </c>
      <c r="F2520" t="s">
        <v>400</v>
      </c>
      <c r="G2520" t="s">
        <v>35</v>
      </c>
      <c r="L2520" t="s">
        <v>35</v>
      </c>
      <c r="M2520" t="s">
        <v>45</v>
      </c>
      <c r="O2520" t="s">
        <v>41</v>
      </c>
      <c r="P2520" t="s">
        <v>118</v>
      </c>
      <c r="Q2520" t="s">
        <v>256</v>
      </c>
      <c r="R2520" t="s">
        <v>118</v>
      </c>
      <c r="S2520" t="s">
        <v>256</v>
      </c>
      <c r="T2520" t="s">
        <v>118</v>
      </c>
      <c r="U2520" t="s">
        <v>256</v>
      </c>
      <c r="V2520" t="s">
        <v>256</v>
      </c>
      <c r="W2520" t="str">
        <f t="shared" si="235"/>
        <v>db.pacientes.updateOne({"_id":ObjectId('61e34256ec4ec02e84f5df46')},{ $set: { "seguimientos": [{"id": "2015","seccion1": {"fechaSeguimiento": "2015-10-9","institucion": "Hospital Sor Maria Ludovica de La Plata",</v>
      </c>
      <c r="X2520" t="str">
        <f t="shared" si="236"/>
        <v>"fallecimiento": "No","fechaFallecimiento": "","causaFallecimiento": "","nivelEducativo": "","actividadLaboral": "","coberturaSocial": "No","tratamientoAntibioticoHospitalizado": "1","embarazo": ""},</v>
      </c>
      <c r="Y2520" t="str">
        <f t="shared" si="237"/>
        <v>"seccion4": {"cultivos": "6"},"seccion5": {"toleranciaGlucosa": "No realizada","toleranciaGlucosaRealizada": "","vitaminaD": "No realizada","vitaminaDRealizada": "","inmunoglobulina": "No realizada",</v>
      </c>
      <c r="Z2520" t="str">
        <f t="shared" si="238"/>
        <v>"inmunoglobulinaRealizada": ""},"seccion6": {"actividadDeportiva": ""}}]}}, { upsert: true } );</v>
      </c>
      <c r="AA2520" t="str">
        <f t="shared" si="239"/>
        <v>db.pacientes.updateOne({"_id":ObjectId('61e34256ec4ec02e84f5df46')},{ $set: { "seguimientos": [{"id": "2015","seccion1": {"fechaSeguimiento": "2015-10-9","institucion": "Hospital Sor Maria Ludovica de La Plata","fallecimiento": "No","fechaFallecimiento": "","causaFallecimiento": "","nivelEducativo": "","actividadLaboral": "","coberturaSocial": "No","tratamientoAntibioticoHospitalizado": "1","embarazo": ""},"seccion4": {"cultivos": "6"},"seccion5": {"toleranciaGlucosa": "No realizada","toleranciaGlucosaRealizada": "","vitaminaD": "No realizada","vitaminaDRealizada": "","inmunoglobulina": "No realizada","inmunoglobulinaRealizada": ""},"seccion6": {"actividadDeportiva": ""}}]}}, { upsert: true } );</v>
      </c>
    </row>
    <row r="2521" spans="1:27" x14ac:dyDescent="0.3">
      <c r="A2521" t="s">
        <v>1537</v>
      </c>
      <c r="B2521">
        <v>1157</v>
      </c>
      <c r="C2521">
        <v>2014</v>
      </c>
      <c r="D2521" s="5">
        <v>41985</v>
      </c>
      <c r="E2521" s="5" t="str">
        <f t="shared" si="234"/>
        <v>2014-12-12</v>
      </c>
      <c r="F2521" t="s">
        <v>400</v>
      </c>
      <c r="G2521" t="s">
        <v>35</v>
      </c>
      <c r="L2521" t="s">
        <v>281</v>
      </c>
      <c r="M2521" t="s">
        <v>45</v>
      </c>
      <c r="N2521" t="s">
        <v>35</v>
      </c>
      <c r="O2521" t="s">
        <v>37</v>
      </c>
      <c r="P2521" t="s">
        <v>118</v>
      </c>
      <c r="Q2521" t="s">
        <v>256</v>
      </c>
      <c r="R2521" t="s">
        <v>256</v>
      </c>
      <c r="S2521" t="s">
        <v>256</v>
      </c>
      <c r="T2521" t="s">
        <v>256</v>
      </c>
      <c r="U2521" t="s">
        <v>256</v>
      </c>
      <c r="V2521" t="s">
        <v>256</v>
      </c>
      <c r="W2521" t="str">
        <f t="shared" si="235"/>
        <v>db.pacientes.updateOne({"_id":ObjectId('61e34256ec4ec02e84f5df47')},{ $set: { "seguimientos": [{"id": "2014","seccion1": {"fechaSeguimiento": "2014-12-12","institucion": "Hospital Sor Maria Ludovica de La Plata",</v>
      </c>
      <c r="X2521" t="str">
        <f t="shared" si="236"/>
        <v>"fallecimiento": "No","fechaFallecimiento": "","causaFallecimiento": "","nivelEducativo": "","actividadLaboral": "","coberturaSocial": "Sí","tratamientoAntibioticoHospitalizado": "1","embarazo": "No"},</v>
      </c>
      <c r="Y2521" t="str">
        <f t="shared" si="237"/>
        <v>"seccion4": {"cultivos": "2"},"seccion5": {"toleranciaGlucosa": "No realizada","toleranciaGlucosaRealizada": "","vitaminaD": "","vitaminaDRealizada": "","inmunoglobulina": "",</v>
      </c>
      <c r="Z2521" t="str">
        <f t="shared" si="238"/>
        <v>"inmunoglobulinaRealizada": ""},"seccion6": {"actividadDeportiva": ""}}]}}, { upsert: true } );</v>
      </c>
      <c r="AA2521" t="str">
        <f t="shared" si="239"/>
        <v>db.pacientes.updateOne({"_id":ObjectId('61e34256ec4ec02e84f5df47')},{ $set: { "seguimientos": [{"id": "2014","seccion1": {"fechaSeguimiento": "2014-12-12","institucion": "Hospital Sor Maria Ludovica de La Plata","fallecimiento": "No","fechaFallecimiento": "","causaFallecimiento": "","nivelEducativo": "","actividadLaboral": "","coberturaSocial": "Sí","tratamientoAntibioticoHospitalizado": "1","embarazo": "No"},"seccion4": {"cultivos": "2"},"seccion5":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2522" spans="1:27" x14ac:dyDescent="0.3">
      <c r="A2522" t="s">
        <v>1537</v>
      </c>
      <c r="B2522">
        <v>1157</v>
      </c>
      <c r="C2522">
        <v>2015</v>
      </c>
      <c r="D2522" s="5">
        <v>42331</v>
      </c>
      <c r="E2522" s="5" t="str">
        <f t="shared" si="234"/>
        <v>2015-11-23</v>
      </c>
      <c r="F2522" t="s">
        <v>400</v>
      </c>
      <c r="G2522" t="s">
        <v>35</v>
      </c>
      <c r="L2522" t="s">
        <v>35</v>
      </c>
      <c r="M2522" t="s">
        <v>45</v>
      </c>
      <c r="N2522" t="s">
        <v>35</v>
      </c>
      <c r="O2522" t="s">
        <v>41</v>
      </c>
      <c r="P2522" t="s">
        <v>118</v>
      </c>
      <c r="Q2522" t="s">
        <v>256</v>
      </c>
      <c r="R2522" t="s">
        <v>118</v>
      </c>
      <c r="S2522" t="s">
        <v>256</v>
      </c>
      <c r="T2522" t="s">
        <v>118</v>
      </c>
      <c r="U2522" t="s">
        <v>256</v>
      </c>
      <c r="V2522" t="s">
        <v>256</v>
      </c>
      <c r="W2522" t="str">
        <f t="shared" si="235"/>
        <v>db.pacientes.updateOne({"_id":ObjectId('61e34256ec4ec02e84f5df47')},{ $set: { "seguimientos": [{"id": "2015","seccion1": {"fechaSeguimiento": "2015-11-23","institucion": "Hospital Sor Maria Ludovica de La Plata",</v>
      </c>
      <c r="X2522" t="str">
        <f t="shared" si="236"/>
        <v>"fallecimiento": "No","fechaFallecimiento": "","causaFallecimiento": "","nivelEducativo": "","actividadLaboral": "","coberturaSocial": "No","tratamientoAntibioticoHospitalizado": "1","embarazo": "No"},</v>
      </c>
      <c r="Y2522" t="str">
        <f t="shared" si="237"/>
        <v>"seccion4": {"cultivos": "6"},"seccion5": {"toleranciaGlucosa": "No realizada","toleranciaGlucosaRealizada": "","vitaminaD": "No realizada","vitaminaDRealizada": "","inmunoglobulina": "No realizada",</v>
      </c>
      <c r="Z2522" t="str">
        <f t="shared" si="238"/>
        <v>"inmunoglobulinaRealizada": ""},"seccion6": {"actividadDeportiva": ""}}]}}, { upsert: true } );</v>
      </c>
      <c r="AA2522" t="str">
        <f t="shared" si="239"/>
        <v>db.pacientes.updateOne({"_id":ObjectId('61e34256ec4ec02e84f5df47')},{ $set: { "seguimientos": [{"id": "2015","seccion1": {"fechaSeguimiento": "2015-11-23","institucion": "Hospital Sor Maria Ludovica de La Plata","fallecimiento": "No","fechaFallecimiento": "","causaFallecimiento": "","nivelEducativo": "","actividadLaboral": "","coberturaSocial": "No","tratamientoAntibioticoHospitalizado": "1","embarazo": "No"},"seccion4": {"cultivos": "6"},"seccion5": {"toleranciaGlucosa": "No realizada","toleranciaGlucosaRealizada": "","vitaminaD": "No realizada","vitaminaDRealizada": "","inmunoglobulina": "No realizada","inmunoglobulinaRealizada": ""},"seccion6": {"actividadDeportiva": ""}}]}}, { upsert: true } );</v>
      </c>
    </row>
    <row r="2523" spans="1:27" x14ac:dyDescent="0.3">
      <c r="A2523" t="s">
        <v>1538</v>
      </c>
      <c r="B2523">
        <v>1158</v>
      </c>
      <c r="C2523">
        <v>2014</v>
      </c>
      <c r="D2523" s="5">
        <v>41976</v>
      </c>
      <c r="E2523" s="5" t="str">
        <f t="shared" si="234"/>
        <v>2014-12-3</v>
      </c>
      <c r="F2523" t="s">
        <v>400</v>
      </c>
      <c r="G2523" t="s">
        <v>35</v>
      </c>
      <c r="L2523" t="s">
        <v>281</v>
      </c>
      <c r="N2523" t="s">
        <v>35</v>
      </c>
      <c r="O2523" t="s">
        <v>49</v>
      </c>
      <c r="P2523" t="s">
        <v>118</v>
      </c>
      <c r="Q2523" t="s">
        <v>256</v>
      </c>
      <c r="R2523" t="s">
        <v>256</v>
      </c>
      <c r="S2523" t="s">
        <v>256</v>
      </c>
      <c r="T2523" t="s">
        <v>256</v>
      </c>
      <c r="U2523" t="s">
        <v>256</v>
      </c>
      <c r="V2523" t="s">
        <v>256</v>
      </c>
      <c r="W2523" t="str">
        <f t="shared" si="235"/>
        <v>db.pacientes.updateOne({"_id":ObjectId('61e34256ec4ec02e84f5df48')},{ $set: { "seguimientos": [{"id": "2014","seccion1": {"fechaSeguimiento": "2014-12-3","institucion": "Hospital Sor Maria Ludovica de La Plata",</v>
      </c>
      <c r="X2523" t="str">
        <f t="shared" si="236"/>
        <v>"fallecimiento": "No","fechaFallecimiento": "","causaFallecimiento": "","nivelEducativo": "","actividadLaboral": "","coberturaSocial": "Sí","tratamientoAntibioticoHospitalizado": "","embarazo": "No"},</v>
      </c>
      <c r="Y2523" t="str">
        <f t="shared" si="237"/>
        <v>"seccion4": {"cultivos": "4"},"seccion5": {"toleranciaGlucosa": "No realizada","toleranciaGlucosaRealizada": "","vitaminaD": "","vitaminaDRealizada": "","inmunoglobulina": "",</v>
      </c>
      <c r="Z2523" t="str">
        <f t="shared" si="238"/>
        <v>"inmunoglobulinaRealizada": ""},"seccion6": {"actividadDeportiva": ""}}]}}, { upsert: true } );</v>
      </c>
      <c r="AA2523" t="str">
        <f t="shared" si="239"/>
        <v>db.pacientes.updateOne({"_id":ObjectId('61e34256ec4ec02e84f5df48')},{ $set: { "seguimientos": [{"id": "2014","seccion1": {"fechaSeguimiento": "2014-12-3","institucion": "Hospital Sor Maria Ludovica de La Plata","fallecimiento": "No","fechaFallecimiento": "","causaFallecimiento": "","nivelEducativo": "","actividadLaboral": "","coberturaSocial": "Sí","tratamientoAntibioticoHospitalizado": "","embarazo": "No"},"seccion4": {"cultivos": "4"},"seccion5":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2524" spans="1:27" x14ac:dyDescent="0.3">
      <c r="A2524" t="s">
        <v>1538</v>
      </c>
      <c r="B2524">
        <v>1158</v>
      </c>
      <c r="C2524">
        <v>2015</v>
      </c>
      <c r="D2524" s="5">
        <v>42205</v>
      </c>
      <c r="E2524" s="5" t="str">
        <f t="shared" si="234"/>
        <v>2015-7-20</v>
      </c>
      <c r="F2524" t="s">
        <v>400</v>
      </c>
      <c r="G2524" t="s">
        <v>35</v>
      </c>
      <c r="L2524" t="s">
        <v>281</v>
      </c>
      <c r="M2524" t="s">
        <v>45</v>
      </c>
      <c r="O2524" t="s">
        <v>48</v>
      </c>
      <c r="P2524" t="s">
        <v>118</v>
      </c>
      <c r="Q2524" t="s">
        <v>256</v>
      </c>
      <c r="R2524" t="s">
        <v>118</v>
      </c>
      <c r="S2524" t="s">
        <v>256</v>
      </c>
      <c r="T2524" t="s">
        <v>118</v>
      </c>
      <c r="U2524" t="s">
        <v>256</v>
      </c>
      <c r="V2524" t="s">
        <v>256</v>
      </c>
      <c r="W2524" t="str">
        <f t="shared" si="235"/>
        <v>db.pacientes.updateOne({"_id":ObjectId('61e34256ec4ec02e84f5df48')},{ $set: { "seguimientos": [{"id": "2015","seccion1": {"fechaSeguimiento": "2015-7-20","institucion": "Hospital Sor Maria Ludovica de La Plata",</v>
      </c>
      <c r="X2524" t="str">
        <f t="shared" si="236"/>
        <v>"fallecimiento": "No","fechaFallecimiento": "","causaFallecimiento": "","nivelEducativo": "","actividadLaboral": "","coberturaSocial": "Sí","tratamientoAntibioticoHospitalizado": "1","embarazo": ""},</v>
      </c>
      <c r="Y2524" t="str">
        <f t="shared" si="237"/>
        <v>"seccion4": {"cultivos": "5"},"seccion5": {"toleranciaGlucosa": "No realizada","toleranciaGlucosaRealizada": "","vitaminaD": "No realizada","vitaminaDRealizada": "","inmunoglobulina": "No realizada",</v>
      </c>
      <c r="Z2524" t="str">
        <f t="shared" si="238"/>
        <v>"inmunoglobulinaRealizada": ""},"seccion6": {"actividadDeportiva": ""}}]}}, { upsert: true } );</v>
      </c>
      <c r="AA2524" t="str">
        <f t="shared" si="239"/>
        <v>db.pacientes.updateOne({"_id":ObjectId('61e34256ec4ec02e84f5df48')},{ $set: { "seguimientos": [{"id": "2015","seccion1": {"fechaSeguimiento": "2015-7-20","institucion": "Hospital Sor Maria Ludovica de La Plata","fallecimiento": "No","fechaFallecimiento": "","causaFallecimiento": "","nivelEducativo": "","actividadLaboral": "","coberturaSocial": "Sí","tratamientoAntibioticoHospitalizado": "1","embarazo": ""},"seccion4": {"cultivos": "5"},"seccion5": {"toleranciaGlucosa": "No realizada","toleranciaGlucosaRealizada": "","vitaminaD": "No realizada","vitaminaDRealizada": "","inmunoglobulina": "No realizada","inmunoglobulinaRealizada": ""},"seccion6": {"actividadDeportiva": ""}}]}}, { upsert: true } );</v>
      </c>
    </row>
    <row r="2525" spans="1:27" x14ac:dyDescent="0.3">
      <c r="A2525" t="s">
        <v>1538</v>
      </c>
      <c r="B2525">
        <v>1158</v>
      </c>
      <c r="C2525">
        <v>2015</v>
      </c>
      <c r="D2525" s="5">
        <v>42341</v>
      </c>
      <c r="E2525" s="5" t="str">
        <f t="shared" si="234"/>
        <v>2015-12-3</v>
      </c>
      <c r="F2525" t="s">
        <v>394</v>
      </c>
      <c r="G2525" t="s">
        <v>35</v>
      </c>
      <c r="L2525" t="s">
        <v>281</v>
      </c>
      <c r="M2525" t="s">
        <v>45</v>
      </c>
      <c r="O2525" t="s">
        <v>41</v>
      </c>
      <c r="P2525" t="s">
        <v>118</v>
      </c>
      <c r="Q2525" t="s">
        <v>256</v>
      </c>
      <c r="R2525" t="s">
        <v>118</v>
      </c>
      <c r="S2525" t="s">
        <v>256</v>
      </c>
      <c r="T2525" t="s">
        <v>118</v>
      </c>
      <c r="U2525" t="s">
        <v>256</v>
      </c>
      <c r="V2525" t="s">
        <v>256</v>
      </c>
      <c r="W2525" t="str">
        <f t="shared" si="235"/>
        <v>db.pacientes.updateOne({"_id":ObjectId('61e34256ec4ec02e84f5df48')},{ $set: { "seguimientos": [{"id": "2015","seccion1": {"fechaSeguimiento": "2015-12-3","institucion": "Instituto Modelo de Cardiología",</v>
      </c>
      <c r="X2525" t="str">
        <f t="shared" si="236"/>
        <v>"fallecimiento": "No","fechaFallecimiento": "","causaFallecimiento": "","nivelEducativo": "","actividadLaboral": "","coberturaSocial": "Sí","tratamientoAntibioticoHospitalizado": "1","embarazo": ""},</v>
      </c>
      <c r="Y2525" t="str">
        <f t="shared" si="237"/>
        <v>"seccion4": {"cultivos": "6"},"seccion5": {"toleranciaGlucosa": "No realizada","toleranciaGlucosaRealizada": "","vitaminaD": "No realizada","vitaminaDRealizada": "","inmunoglobulina": "No realizada",</v>
      </c>
      <c r="Z2525" t="str">
        <f t="shared" si="238"/>
        <v>"inmunoglobulinaRealizada": ""},"seccion6": {"actividadDeportiva": ""}}]}}, { upsert: true } );</v>
      </c>
      <c r="AA2525" t="str">
        <f t="shared" si="239"/>
        <v>db.pacientes.updateOne({"_id":ObjectId('61e34256ec4ec02e84f5df48')},{ $set: { "seguimientos": [{"id": "2015","seccion1": {"fechaSeguimiento": "2015-12-3","institucion": "Instituto Modelo de Cardiología","fallecimiento": "No","fechaFallecimiento": "","causaFallecimiento": "","nivelEducativo": "","actividadLaboral": "","coberturaSocial": "Sí","tratamientoAntibioticoHospitalizado": "1","embarazo": ""},"seccion4": {"cultivos": "6"},"seccion5": {"toleranciaGlucosa": "No realizada","toleranciaGlucosaRealizada": "","vitaminaD": "No realizada","vitaminaDRealizada": "","inmunoglobulina": "No realizada","inmunoglobulinaRealizada": ""},"seccion6": {"actividadDeportiva": ""}}]}}, { upsert: true } );</v>
      </c>
    </row>
    <row r="2526" spans="1:27" x14ac:dyDescent="0.3">
      <c r="A2526" t="s">
        <v>1539</v>
      </c>
      <c r="B2526">
        <v>1159</v>
      </c>
      <c r="C2526">
        <v>2014</v>
      </c>
      <c r="D2526" s="5">
        <v>42003</v>
      </c>
      <c r="E2526" s="5" t="str">
        <f t="shared" si="234"/>
        <v>2014-12-30</v>
      </c>
      <c r="F2526" t="s">
        <v>400</v>
      </c>
      <c r="G2526" t="s">
        <v>35</v>
      </c>
      <c r="J2526" t="s">
        <v>78</v>
      </c>
      <c r="K2526" t="s">
        <v>53</v>
      </c>
      <c r="L2526" t="s">
        <v>35</v>
      </c>
      <c r="M2526" t="s">
        <v>37</v>
      </c>
      <c r="N2526" t="s">
        <v>35</v>
      </c>
      <c r="O2526" t="s">
        <v>74</v>
      </c>
      <c r="P2526" t="s">
        <v>118</v>
      </c>
      <c r="Q2526" t="s">
        <v>256</v>
      </c>
      <c r="R2526" t="s">
        <v>256</v>
      </c>
      <c r="S2526" t="s">
        <v>256</v>
      </c>
      <c r="T2526" t="s">
        <v>256</v>
      </c>
      <c r="U2526" t="s">
        <v>256</v>
      </c>
      <c r="V2526" t="s">
        <v>256</v>
      </c>
      <c r="W2526" t="str">
        <f t="shared" si="235"/>
        <v>db.pacientes.updateOne({"_id":ObjectId('61e34256ec4ec02e84f5df49')},{ $set: { "seguimientos": [{"id": "2014","seccion1": {"fechaSeguimiento": "2014-12-30","institucion": "Hospital Sor Maria Ludovica de La Plata",</v>
      </c>
      <c r="X2526" t="str">
        <f t="shared" si="236"/>
        <v>"fallecimiento": "No","fechaFallecimiento": "","causaFallecimiento": "","nivelEducativo": "Primaria completa","actividadLaboral": "Trabaja, parcial","coberturaSocial": "No","tratamientoAntibioticoHospitalizado": "2","embarazo": "No"},</v>
      </c>
      <c r="Y2526" t="str">
        <f t="shared" si="237"/>
        <v>"seccion4": {"cultivos": "8"},"seccion5": {"toleranciaGlucosa": "No realizada","toleranciaGlucosaRealizada": "","vitaminaD": "","vitaminaDRealizada": "","inmunoglobulina": "",</v>
      </c>
      <c r="Z2526" t="str">
        <f t="shared" si="238"/>
        <v>"inmunoglobulinaRealizada": ""},"seccion6": {"actividadDeportiva": ""}}]}}, { upsert: true } );</v>
      </c>
      <c r="AA2526" t="str">
        <f t="shared" si="239"/>
        <v>db.pacientes.updateOne({"_id":ObjectId('61e34256ec4ec02e84f5df49')},{ $set: { "seguimientos": [{"id": "2014","seccion1": {"fechaSeguimiento": "2014-12-30","institucion": "Hospital Sor Maria Ludovica de La Plata","fallecimiento": "No","fechaFallecimiento": "","causaFallecimiento": "","nivelEducativo": "Primaria completa","actividadLaboral": "Trabaja, parcial","coberturaSocial": "No","tratamientoAntibioticoHospitalizado": "2","embarazo": "No"},"seccion4": {"cultivos": "8"},"seccion5":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2527" spans="1:27" x14ac:dyDescent="0.3">
      <c r="A2527" t="s">
        <v>1539</v>
      </c>
      <c r="B2527">
        <v>1159</v>
      </c>
      <c r="C2527">
        <v>2014</v>
      </c>
      <c r="D2527" s="5">
        <v>42003</v>
      </c>
      <c r="E2527" s="5" t="str">
        <f t="shared" si="234"/>
        <v>2014-12-30</v>
      </c>
      <c r="F2527" t="s">
        <v>400</v>
      </c>
      <c r="G2527" t="s">
        <v>35</v>
      </c>
      <c r="J2527" t="s">
        <v>78</v>
      </c>
      <c r="K2527" t="s">
        <v>53</v>
      </c>
      <c r="L2527" t="s">
        <v>35</v>
      </c>
      <c r="M2527" t="s">
        <v>37</v>
      </c>
      <c r="N2527" t="s">
        <v>35</v>
      </c>
      <c r="O2527" t="s">
        <v>74</v>
      </c>
      <c r="P2527" t="s">
        <v>118</v>
      </c>
      <c r="Q2527" t="s">
        <v>256</v>
      </c>
      <c r="R2527" t="s">
        <v>256</v>
      </c>
      <c r="S2527" t="s">
        <v>256</v>
      </c>
      <c r="T2527" t="s">
        <v>256</v>
      </c>
      <c r="U2527" t="s">
        <v>256</v>
      </c>
      <c r="V2527" t="s">
        <v>256</v>
      </c>
      <c r="W2527" t="str">
        <f t="shared" si="235"/>
        <v>db.pacientes.updateOne({"_id":ObjectId('61e34256ec4ec02e84f5df49')},{ $set: { "seguimientos": [{"id": "2014","seccion1": {"fechaSeguimiento": "2014-12-30","institucion": "Hospital Sor Maria Ludovica de La Plata",</v>
      </c>
      <c r="X2527" t="str">
        <f t="shared" si="236"/>
        <v>"fallecimiento": "No","fechaFallecimiento": "","causaFallecimiento": "","nivelEducativo": "Primaria completa","actividadLaboral": "Trabaja, parcial","coberturaSocial": "No","tratamientoAntibioticoHospitalizado": "2","embarazo": "No"},</v>
      </c>
      <c r="Y2527" t="str">
        <f t="shared" si="237"/>
        <v>"seccion4": {"cultivos": "8"},"seccion5": {"toleranciaGlucosa": "No realizada","toleranciaGlucosaRealizada": "","vitaminaD": "","vitaminaDRealizada": "","inmunoglobulina": "",</v>
      </c>
      <c r="Z2527" t="str">
        <f t="shared" si="238"/>
        <v>"inmunoglobulinaRealizada": ""},"seccion6": {"actividadDeportiva": ""}}]}}, { upsert: true } );</v>
      </c>
      <c r="AA2527" t="str">
        <f t="shared" si="239"/>
        <v>db.pacientes.updateOne({"_id":ObjectId('61e34256ec4ec02e84f5df49')},{ $set: { "seguimientos": [{"id": "2014","seccion1": {"fechaSeguimiento": "2014-12-30","institucion": "Hospital Sor Maria Ludovica de La Plata","fallecimiento": "No","fechaFallecimiento": "","causaFallecimiento": "","nivelEducativo": "Primaria completa","actividadLaboral": "Trabaja, parcial","coberturaSocial": "No","tratamientoAntibioticoHospitalizado": "2","embarazo": "No"},"seccion4": {"cultivos": "8"},"seccion5":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2528" spans="1:27" x14ac:dyDescent="0.3">
      <c r="A2528" t="s">
        <v>1539</v>
      </c>
      <c r="B2528">
        <v>1159</v>
      </c>
      <c r="C2528">
        <v>2015</v>
      </c>
      <c r="D2528" s="5">
        <v>42336</v>
      </c>
      <c r="E2528" s="5" t="str">
        <f t="shared" si="234"/>
        <v>2015-11-28</v>
      </c>
      <c r="F2528" t="s">
        <v>400</v>
      </c>
      <c r="G2528" t="s">
        <v>35</v>
      </c>
      <c r="K2528" t="s">
        <v>53</v>
      </c>
      <c r="L2528" t="s">
        <v>35</v>
      </c>
      <c r="M2528" t="s">
        <v>37</v>
      </c>
      <c r="N2528" t="s">
        <v>35</v>
      </c>
      <c r="O2528" t="s">
        <v>74</v>
      </c>
      <c r="P2528" t="s">
        <v>118</v>
      </c>
      <c r="Q2528" t="s">
        <v>256</v>
      </c>
      <c r="R2528" t="s">
        <v>256</v>
      </c>
      <c r="S2528" t="s">
        <v>256</v>
      </c>
      <c r="T2528" t="s">
        <v>256</v>
      </c>
      <c r="U2528" t="s">
        <v>256</v>
      </c>
      <c r="V2528" t="s">
        <v>256</v>
      </c>
      <c r="W2528" t="str">
        <f t="shared" si="235"/>
        <v>db.pacientes.updateOne({"_id":ObjectId('61e34256ec4ec02e84f5df49')},{ $set: { "seguimientos": [{"id": "2015","seccion1": {"fechaSeguimiento": "2015-11-28","institucion": "Hospital Sor Maria Ludovica de La Plata",</v>
      </c>
      <c r="X2528" t="str">
        <f t="shared" si="236"/>
        <v>"fallecimiento": "No","fechaFallecimiento": "","causaFallecimiento": "","nivelEducativo": "","actividadLaboral": "Trabaja, parcial","coberturaSocial": "No","tratamientoAntibioticoHospitalizado": "2","embarazo": "No"},</v>
      </c>
      <c r="Y2528" t="str">
        <f t="shared" si="237"/>
        <v>"seccion4": {"cultivos": "8"},"seccion5": {"toleranciaGlucosa": "No realizada","toleranciaGlucosaRealizada": "","vitaminaD": "","vitaminaDRealizada": "","inmunoglobulina": "",</v>
      </c>
      <c r="Z2528" t="str">
        <f t="shared" si="238"/>
        <v>"inmunoglobulinaRealizada": ""},"seccion6": {"actividadDeportiva": ""}}]}}, { upsert: true } );</v>
      </c>
      <c r="AA2528" t="str">
        <f t="shared" si="239"/>
        <v>db.pacientes.updateOne({"_id":ObjectId('61e34256ec4ec02e84f5df49')},{ $set: { "seguimientos": [{"id": "2015","seccion1": {"fechaSeguimiento": "2015-11-28","institucion": "Hospital Sor Maria Ludovica de La Plata","fallecimiento": "No","fechaFallecimiento": "","causaFallecimiento": "","nivelEducativo": "","actividadLaboral": "Trabaja, parcial","coberturaSocial": "No","tratamientoAntibioticoHospitalizado": "2","embarazo": "No"},"seccion4": {"cultivos": "8"},"seccion5":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2529" spans="1:27" x14ac:dyDescent="0.3">
      <c r="A2529" t="s">
        <v>1540</v>
      </c>
      <c r="B2529">
        <v>1160</v>
      </c>
      <c r="C2529">
        <v>2013</v>
      </c>
      <c r="D2529" s="5">
        <v>41593</v>
      </c>
      <c r="E2529" s="5" t="str">
        <f t="shared" si="234"/>
        <v>2013-11-15</v>
      </c>
      <c r="F2529" t="s">
        <v>400</v>
      </c>
      <c r="G2529" t="s">
        <v>35</v>
      </c>
      <c r="L2529" t="s">
        <v>281</v>
      </c>
      <c r="O2529" t="s">
        <v>48</v>
      </c>
      <c r="P2529" t="s">
        <v>118</v>
      </c>
      <c r="Q2529" t="s">
        <v>256</v>
      </c>
      <c r="R2529" t="s">
        <v>256</v>
      </c>
      <c r="S2529" t="s">
        <v>256</v>
      </c>
      <c r="T2529" t="s">
        <v>256</v>
      </c>
      <c r="U2529" t="s">
        <v>256</v>
      </c>
      <c r="V2529" t="s">
        <v>256</v>
      </c>
      <c r="W2529" t="str">
        <f t="shared" si="235"/>
        <v>db.pacientes.updateOne({"_id":ObjectId('61e34256ec4ec02e84f5df4a')},{ $set: { "seguimientos": [{"id": "2013","seccion1": {"fechaSeguimiento": "2013-11-15","institucion": "Hospital Sor Maria Ludovica de La Plata",</v>
      </c>
      <c r="X2529" t="str">
        <f t="shared" si="236"/>
        <v>"fallecimiento": "No","fechaFallecimiento": "","causaFallecimiento": "","nivelEducativo": "","actividadLaboral": "","coberturaSocial": "Sí","tratamientoAntibioticoHospitalizado": "","embarazo": ""},</v>
      </c>
      <c r="Y2529" t="str">
        <f t="shared" si="237"/>
        <v>"seccion4": {"cultivos": "5"},"seccion5": {"toleranciaGlucosa": "No realizada","toleranciaGlucosaRealizada": "","vitaminaD": "","vitaminaDRealizada": "","inmunoglobulina": "",</v>
      </c>
      <c r="Z2529" t="str">
        <f t="shared" si="238"/>
        <v>"inmunoglobulinaRealizada": ""},"seccion6": {"actividadDeportiva": ""}}]}}, { upsert: true } );</v>
      </c>
      <c r="AA2529" t="str">
        <f t="shared" si="239"/>
        <v>db.pacientes.updateOne({"_id":ObjectId('61e34256ec4ec02e84f5df4a')},{ $set: { "seguimientos": [{"id": "2013","seccion1": {"fechaSeguimiento": "2013-11-15","institucion": "Hospital Sor Maria Ludovica de La Plata","fallecimiento": "No","fechaFallecimiento": "","causaFallecimiento": "","nivelEducativo": "","actividadLaboral": "","coberturaSocial": "Sí","tratamientoAntibioticoHospitalizado": "","embarazo": ""},"seccion4": {"cultivos": "5"},"seccion5":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2530" spans="1:27" x14ac:dyDescent="0.3">
      <c r="A2530" t="s">
        <v>1540</v>
      </c>
      <c r="B2530">
        <v>1160</v>
      </c>
      <c r="C2530">
        <v>2015</v>
      </c>
      <c r="D2530" s="5">
        <v>42066</v>
      </c>
      <c r="E2530" s="5" t="str">
        <f t="shared" si="234"/>
        <v>2015-3-3</v>
      </c>
      <c r="F2530" t="s">
        <v>400</v>
      </c>
      <c r="G2530" t="s">
        <v>35</v>
      </c>
      <c r="L2530" t="s">
        <v>281</v>
      </c>
      <c r="N2530" t="s">
        <v>35</v>
      </c>
      <c r="O2530" t="s">
        <v>48</v>
      </c>
      <c r="P2530" t="s">
        <v>118</v>
      </c>
      <c r="Q2530" t="s">
        <v>256</v>
      </c>
      <c r="R2530" t="s">
        <v>118</v>
      </c>
      <c r="S2530" t="s">
        <v>256</v>
      </c>
      <c r="T2530" t="s">
        <v>261</v>
      </c>
      <c r="U2530" t="s">
        <v>34</v>
      </c>
      <c r="V2530" t="s">
        <v>256</v>
      </c>
      <c r="W2530" t="str">
        <f t="shared" si="235"/>
        <v>db.pacientes.updateOne({"_id":ObjectId('61e34256ec4ec02e84f5df4a')},{ $set: { "seguimientos": [{"id": "2015","seccion1": {"fechaSeguimiento": "2015-3-3","institucion": "Hospital Sor Maria Ludovica de La Plata",</v>
      </c>
      <c r="X2530" t="str">
        <f t="shared" si="236"/>
        <v>"fallecimiento": "No","fechaFallecimiento": "","causaFallecimiento": "","nivelEducativo": "","actividadLaboral": "","coberturaSocial": "Sí","tratamientoAntibioticoHospitalizado": "","embarazo": "No"},</v>
      </c>
      <c r="Y2530" t="str">
        <f t="shared" si="237"/>
        <v>"seccion4": {"cultivos": "5"},"seccion5": {"toleranciaGlucosa": "No realizada","toleranciaGlucosaRealizada": "","vitaminaD": "No realizada","vitaminaDRealizada": "","inmunoglobulina": "Realizada",</v>
      </c>
      <c r="Z2530" t="str">
        <f t="shared" si="238"/>
        <v>"inmunoglobulinaRealizada": "Normal"},"seccion6": {"actividadDeportiva": ""}}]}}, { upsert: true } );</v>
      </c>
      <c r="AA2530" t="str">
        <f t="shared" si="239"/>
        <v>db.pacientes.updateOne({"_id":ObjectId('61e34256ec4ec02e84f5df4a')},{ $set: { "seguimientos": [{"id": "2015","seccion1": {"fechaSeguimiento": "2015-3-3","institucion": "Hospital Sor Maria Ludovica de La Plata","fallecimiento": "No","fechaFallecimiento": "","causaFallecimiento": "","nivelEducativo": "","actividadLaboral": "","coberturaSocial": "Sí","tratamientoAntibioticoHospitalizado": "","embarazo": "No"},"seccion4": {"cultivos": "5"},"seccion5": {"toleranciaGlucosa": "No realizada","toleranciaGlucosaRealizada": "","vitaminaD": "No realizada","vitaminaDRealizada": "","inmunoglobulina": "Realizada","inmunoglobulinaRealizada": "Normal"},"seccion6": {"actividadDeportiva": ""}}]}}, { upsert: true } );</v>
      </c>
    </row>
    <row r="2531" spans="1:27" x14ac:dyDescent="0.3">
      <c r="A2531" t="s">
        <v>1540</v>
      </c>
      <c r="B2531">
        <v>1160</v>
      </c>
      <c r="C2531">
        <v>2016</v>
      </c>
      <c r="D2531" s="5">
        <v>42653</v>
      </c>
      <c r="E2531" s="5" t="str">
        <f t="shared" si="234"/>
        <v>2016-10-10</v>
      </c>
      <c r="F2531" t="s">
        <v>400</v>
      </c>
      <c r="G2531" t="s">
        <v>35</v>
      </c>
      <c r="L2531" t="s">
        <v>281</v>
      </c>
      <c r="O2531" t="s">
        <v>49</v>
      </c>
      <c r="P2531" t="s">
        <v>118</v>
      </c>
      <c r="Q2531" t="s">
        <v>256</v>
      </c>
      <c r="R2531" t="s">
        <v>261</v>
      </c>
      <c r="S2531" t="s">
        <v>321</v>
      </c>
      <c r="T2531" t="s">
        <v>261</v>
      </c>
      <c r="U2531" t="s">
        <v>40</v>
      </c>
      <c r="V2531" t="s">
        <v>256</v>
      </c>
      <c r="W2531" t="str">
        <f t="shared" si="235"/>
        <v>db.pacientes.updateOne({"_id":ObjectId('61e34256ec4ec02e84f5df4a')},{ $set: { "seguimientos": [{"id": "2016","seccion1": {"fechaSeguimiento": "2016-10-10","institucion": "Hospital Sor Maria Ludovica de La Plata",</v>
      </c>
      <c r="X2531" t="str">
        <f t="shared" si="236"/>
        <v>"fallecimiento": "No","fechaFallecimiento": "","causaFallecimiento": "","nivelEducativo": "","actividadLaboral": "","coberturaSocial": "Sí","tratamientoAntibioticoHospitalizado": "","embarazo": ""},</v>
      </c>
      <c r="Y2531" t="str">
        <f t="shared" si="237"/>
        <v>"seccion4": {"cultivos": "4"},"seccion5": {"toleranciaGlucosa": "No realizada","toleranciaGlucosaRealizada": "","vitaminaD": "Realizada","vitaminaDRealizada": "Bajo","inmunoglobulina": "Realizada",</v>
      </c>
      <c r="Z2531" t="str">
        <f t="shared" si="238"/>
        <v>"inmunoglobulinaRealizada": "&lt; 500"},"seccion6": {"actividadDeportiva": ""}}]}}, { upsert: true } );</v>
      </c>
      <c r="AA2531" t="str">
        <f t="shared" si="239"/>
        <v>db.pacientes.updateOne({"_id":ObjectId('61e34256ec4ec02e84f5df4a')},{ $set: { "seguimientos": [{"id": "2016","seccion1": {"fechaSeguimiento": "2016-10-10","institucion": "Hospital Sor Maria Ludovica de La Plata","fallecimiento": "No","fechaFallecimiento": "","causaFallecimiento": "","nivelEducativo": "","actividadLaboral": "","coberturaSocial": "Sí","tratamientoAntibioticoHospitalizado": "","embarazo": ""},"seccion4": {"cultivos": "4"},"seccion5": {"toleranciaGlucosa": "No realizada","toleranciaGlucosaRealizada": "","vitaminaD": "Realizada","vitaminaDRealizada": "Bajo","inmunoglobulina": "Realizada","inmunoglobulinaRealizada": "&lt; 500"},"seccion6": {"actividadDeportiva": ""}}]}}, { upsert: true } );</v>
      </c>
    </row>
    <row r="2532" spans="1:27" x14ac:dyDescent="0.3">
      <c r="A2532" t="s">
        <v>1544</v>
      </c>
      <c r="B2532">
        <v>1161</v>
      </c>
      <c r="C2532">
        <v>2015</v>
      </c>
      <c r="D2532" s="5">
        <v>42079</v>
      </c>
      <c r="E2532" s="5" t="str">
        <f t="shared" si="234"/>
        <v>2015-3-16</v>
      </c>
      <c r="F2532" t="s">
        <v>379</v>
      </c>
      <c r="G2532" t="s">
        <v>35</v>
      </c>
      <c r="J2532" t="s">
        <v>57</v>
      </c>
      <c r="N2532" t="s">
        <v>35</v>
      </c>
      <c r="P2532" t="s">
        <v>118</v>
      </c>
      <c r="Q2532" t="s">
        <v>256</v>
      </c>
      <c r="R2532" t="s">
        <v>256</v>
      </c>
      <c r="S2532" t="s">
        <v>256</v>
      </c>
      <c r="T2532" t="s">
        <v>256</v>
      </c>
      <c r="U2532" t="s">
        <v>256</v>
      </c>
      <c r="V2532" t="s">
        <v>281</v>
      </c>
      <c r="W2532" t="str">
        <f t="shared" si="235"/>
        <v>db.pacientes.updateOne({"_id":ObjectId('61e34256ec4ec02e84f5df4e')},{ $set: { "seguimientos": [{"id": "2015","seccion1": {"fechaSeguimiento": "2015-3-16","institucion": "Hospital Pediátrico Juan Pablo II",</v>
      </c>
      <c r="X2532" t="str">
        <f t="shared" si="236"/>
        <v>"fallecimiento": "No","fechaFallecimiento": "","causaFallecimiento": "","nivelEducativo": "Analfabeta","actividadLaboral": "","coberturaSocial": "","tratamientoAntibioticoHospitalizado": "","embarazo": "No"},</v>
      </c>
      <c r="Y2532" t="str">
        <f t="shared" si="237"/>
        <v>"seccion4": {"cultivos": ""},"seccion5": {"toleranciaGlucosa": "No realizada","toleranciaGlucosaRealizada": "","vitaminaD": "","vitaminaDRealizada": "","inmunoglobulina": "",</v>
      </c>
      <c r="Z2532" t="str">
        <f t="shared" si="238"/>
        <v>"inmunoglobulinaRealizada": ""},"seccion6": {"actividadDeportiva": "Sí"}}]}}, { upsert: true } );</v>
      </c>
      <c r="AA2532" t="str">
        <f t="shared" si="239"/>
        <v>db.pacientes.updateOne({"_id":ObjectId('61e34256ec4ec02e84f5df4e')},{ $set: { "seguimientos": [{"id": "2015","seccion1": {"fechaSeguimiento": "2015-3-16","institucion": "Hospital Pediátrico Juan Pablo II","fallecimiento": "No","fechaFallecimiento": "","causaFallecimiento": "","nivelEducativo": "Analfabeta","actividadLaboral": "","coberturaSocial": "","tratamientoAntibioticoHospitalizado": "","embarazo": "No"},"seccion4": {"cultivos": ""},"seccion5": {"toleranciaGlucosa": "No realizada","toleranciaGlucosaRealizada": "","vitaminaD": "","vitaminaDRealizada": "","inmunoglobulina": "","inmunoglobulinaRealizada": ""},"seccion6": {"actividadDeportiva": "Sí"}}]}}, { upsert: true } );</v>
      </c>
    </row>
    <row r="2533" spans="1:27" x14ac:dyDescent="0.3">
      <c r="A2533" t="s">
        <v>1544</v>
      </c>
      <c r="B2533">
        <v>1161</v>
      </c>
      <c r="C2533">
        <v>2016</v>
      </c>
      <c r="D2533" s="5">
        <v>42522</v>
      </c>
      <c r="E2533" s="5" t="str">
        <f t="shared" si="234"/>
        <v>2016-6-1</v>
      </c>
      <c r="F2533" t="s">
        <v>379</v>
      </c>
      <c r="G2533" t="s">
        <v>35</v>
      </c>
      <c r="L2533" t="s">
        <v>281</v>
      </c>
      <c r="N2533" t="s">
        <v>35</v>
      </c>
      <c r="O2533" t="s">
        <v>37</v>
      </c>
      <c r="P2533" t="s">
        <v>118</v>
      </c>
      <c r="Q2533" t="s">
        <v>256</v>
      </c>
      <c r="R2533" t="s">
        <v>118</v>
      </c>
      <c r="S2533" t="s">
        <v>256</v>
      </c>
      <c r="T2533" t="s">
        <v>256</v>
      </c>
      <c r="U2533" t="s">
        <v>256</v>
      </c>
      <c r="V2533" t="s">
        <v>256</v>
      </c>
      <c r="W2533" t="str">
        <f t="shared" si="235"/>
        <v>db.pacientes.updateOne({"_id":ObjectId('61e34256ec4ec02e84f5df4e')},{ $set: { "seguimientos": [{"id": "2016","seccion1": {"fechaSeguimiento": "2016-6-1","institucion": "Hospital Pediátrico Juan Pablo II",</v>
      </c>
      <c r="X2533" t="str">
        <f t="shared" si="236"/>
        <v>"fallecimiento": "No","fechaFallecimiento": "","causaFallecimiento": "","nivelEducativo": "","actividadLaboral": "","coberturaSocial": "Sí","tratamientoAntibioticoHospitalizado": "","embarazo": "No"},</v>
      </c>
      <c r="Y2533" t="str">
        <f t="shared" si="237"/>
        <v>"seccion4": {"cultivos": "2"},"seccion5": {"toleranciaGlucosa": "No realizada","toleranciaGlucosaRealizada": "","vitaminaD": "No realizada","vitaminaDRealizada": "","inmunoglobulina": "",</v>
      </c>
      <c r="Z2533" t="str">
        <f t="shared" si="238"/>
        <v>"inmunoglobulinaRealizada": ""},"seccion6": {"actividadDeportiva": ""}}]}}, { upsert: true } );</v>
      </c>
      <c r="AA2533" t="str">
        <f t="shared" si="239"/>
        <v>db.pacientes.updateOne({"_id":ObjectId('61e34256ec4ec02e84f5df4e')},{ $set: { "seguimientos": [{"id": "2016","seccion1": {"fechaSeguimiento": "2016-6-1","institucion": "Hospital Pediátrico Juan Pablo II","fallecimiento": "No","fechaFallecimiento": "","causaFallecimiento": "","nivelEducativo": "","actividadLaboral": "","coberturaSocial": "Sí","tratamientoAntibioticoHospitalizado": "","embarazo": "No"},"seccion4": {"cultivos": "2"},"seccion5": {"toleranciaGlucosa": "No realizada","toleranciaGlucosaRealizada": "","vitaminaD": "No realizada","vitaminaDRealizada": "","inmunoglobulina": "","inmunoglobulinaRealizada": ""},"seccion6": {"actividadDeportiva": ""}}]}}, { upsert: true } );</v>
      </c>
    </row>
    <row r="2534" spans="1:27" x14ac:dyDescent="0.3">
      <c r="A2534" t="s">
        <v>1546</v>
      </c>
      <c r="B2534">
        <v>1163</v>
      </c>
      <c r="C2534">
        <v>2015</v>
      </c>
      <c r="D2534" s="5">
        <v>42081</v>
      </c>
      <c r="E2534" s="5" t="str">
        <f t="shared" si="234"/>
        <v>2015-3-18</v>
      </c>
      <c r="F2534" t="s">
        <v>379</v>
      </c>
      <c r="G2534" t="s">
        <v>35</v>
      </c>
      <c r="J2534" t="s">
        <v>57</v>
      </c>
      <c r="L2534" t="s">
        <v>281</v>
      </c>
      <c r="M2534" t="s">
        <v>45</v>
      </c>
      <c r="O2534" t="s">
        <v>45</v>
      </c>
      <c r="P2534" t="s">
        <v>118</v>
      </c>
      <c r="Q2534" t="s">
        <v>256</v>
      </c>
      <c r="R2534" t="s">
        <v>256</v>
      </c>
      <c r="S2534" t="s">
        <v>256</v>
      </c>
      <c r="T2534" t="s">
        <v>256</v>
      </c>
      <c r="U2534" t="s">
        <v>256</v>
      </c>
      <c r="V2534" t="s">
        <v>256</v>
      </c>
      <c r="W2534" t="str">
        <f t="shared" si="235"/>
        <v>db.pacientes.updateOne({"_id":ObjectId('61e34256ec4ec02e84f5df50')},{ $set: { "seguimientos": [{"id": "2015","seccion1": {"fechaSeguimiento": "2015-3-18","institucion": "Hospital Pediátrico Juan Pablo II",</v>
      </c>
      <c r="X2534" t="str">
        <f t="shared" si="236"/>
        <v>"fallecimiento": "No","fechaFallecimiento": "","causaFallecimiento": "","nivelEducativo": "Analfabeta","actividadLaboral": "","coberturaSocial": "Sí","tratamientoAntibioticoHospitalizado": "1","embarazo": ""},</v>
      </c>
      <c r="Y2534" t="str">
        <f t="shared" si="237"/>
        <v>"seccion4": {"cultivos": "1"},"seccion5": {"toleranciaGlucosa": "No realizada","toleranciaGlucosaRealizada": "","vitaminaD": "","vitaminaDRealizada": "","inmunoglobulina": "",</v>
      </c>
      <c r="Z2534" t="str">
        <f t="shared" si="238"/>
        <v>"inmunoglobulinaRealizada": ""},"seccion6": {"actividadDeportiva": ""}}]}}, { upsert: true } );</v>
      </c>
      <c r="AA2534" t="str">
        <f t="shared" si="239"/>
        <v>db.pacientes.updateOne({"_id":ObjectId('61e34256ec4ec02e84f5df50')},{ $set: { "seguimientos": [{"id": "2015","seccion1": {"fechaSeguimiento": "2015-3-18","institucion": "Hospital Pediátrico Juan Pablo II","fallecimiento": "No","fechaFallecimiento": "","causaFallecimiento": "","nivelEducativo": "Analfabeta","actividadLaboral": "","coberturaSocial": "Sí","tratamientoAntibioticoHospitalizado": "1","embarazo": ""},"seccion4": {"cultivos": "1"},"seccion5":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2535" spans="1:27" x14ac:dyDescent="0.3">
      <c r="A2535" t="s">
        <v>1546</v>
      </c>
      <c r="B2535">
        <v>1163</v>
      </c>
      <c r="C2535">
        <v>2016</v>
      </c>
      <c r="D2535" s="5">
        <v>42450</v>
      </c>
      <c r="E2535" s="5" t="str">
        <f t="shared" si="234"/>
        <v>2016-3-21</v>
      </c>
      <c r="F2535" t="s">
        <v>379</v>
      </c>
      <c r="G2535" t="s">
        <v>35</v>
      </c>
      <c r="L2535" t="s">
        <v>281</v>
      </c>
      <c r="N2535" t="s">
        <v>35</v>
      </c>
      <c r="O2535" t="s">
        <v>37</v>
      </c>
      <c r="P2535" t="s">
        <v>118</v>
      </c>
      <c r="Q2535" t="s">
        <v>256</v>
      </c>
      <c r="R2535" t="s">
        <v>118</v>
      </c>
      <c r="S2535" t="s">
        <v>256</v>
      </c>
      <c r="T2535" t="s">
        <v>118</v>
      </c>
      <c r="U2535" t="s">
        <v>256</v>
      </c>
      <c r="V2535" t="s">
        <v>256</v>
      </c>
      <c r="W2535" t="str">
        <f t="shared" si="235"/>
        <v>db.pacientes.updateOne({"_id":ObjectId('61e34256ec4ec02e84f5df50')},{ $set: { "seguimientos": [{"id": "2016","seccion1": {"fechaSeguimiento": "2016-3-21","institucion": "Hospital Pediátrico Juan Pablo II",</v>
      </c>
      <c r="X2535" t="str">
        <f t="shared" si="236"/>
        <v>"fallecimiento": "No","fechaFallecimiento": "","causaFallecimiento": "","nivelEducativo": "","actividadLaboral": "","coberturaSocial": "Sí","tratamientoAntibioticoHospitalizado": "","embarazo": "No"},</v>
      </c>
      <c r="Y2535" t="str">
        <f t="shared" si="237"/>
        <v>"seccion4": {"cultivos": "2"},"seccion5": {"toleranciaGlucosa": "No realizada","toleranciaGlucosaRealizada": "","vitaminaD": "No realizada","vitaminaDRealizada": "","inmunoglobulina": "No realizada",</v>
      </c>
      <c r="Z2535" t="str">
        <f t="shared" si="238"/>
        <v>"inmunoglobulinaRealizada": ""},"seccion6": {"actividadDeportiva": ""}}]}}, { upsert: true } );</v>
      </c>
      <c r="AA2535" t="str">
        <f t="shared" si="239"/>
        <v>db.pacientes.updateOne({"_id":ObjectId('61e34256ec4ec02e84f5df50')},{ $set: { "seguimientos": [{"id": "2016","seccion1": {"fechaSeguimiento": "2016-3-21","institucion": "Hospital Pediátrico Juan Pablo II","fallecimiento": "No","fechaFallecimiento": "","causaFallecimiento": "","nivelEducativo": "","actividadLaboral": "","coberturaSocial": "Sí","tratamientoAntibioticoHospitalizado": "","embarazo": "No"},"seccion4": {"cultivos": "2"},"seccion5": {"toleranciaGlucosa": "No realizada","toleranciaGlucosaRealizada": "","vitaminaD": "No realizada","vitaminaDRealizada": "","inmunoglobulina": "No realizada","inmunoglobulinaRealizada": ""},"seccion6": {"actividadDeportiva": ""}}]}}, { upsert: true } );</v>
      </c>
    </row>
    <row r="2536" spans="1:27" x14ac:dyDescent="0.3">
      <c r="A2536" t="s">
        <v>1546</v>
      </c>
      <c r="B2536">
        <v>1163</v>
      </c>
      <c r="C2536">
        <v>2019</v>
      </c>
      <c r="D2536" s="5">
        <v>43684</v>
      </c>
      <c r="E2536" s="5" t="str">
        <f t="shared" si="234"/>
        <v>2019-8-7</v>
      </c>
      <c r="F2536" t="s">
        <v>379</v>
      </c>
      <c r="G2536" t="s">
        <v>281</v>
      </c>
      <c r="H2536" t="s">
        <v>218</v>
      </c>
      <c r="I2536" t="s">
        <v>291</v>
      </c>
      <c r="L2536" t="s">
        <v>281</v>
      </c>
      <c r="M2536" t="s">
        <v>37</v>
      </c>
      <c r="N2536" t="s">
        <v>35</v>
      </c>
      <c r="P2536" t="s">
        <v>118</v>
      </c>
      <c r="Q2536" t="s">
        <v>256</v>
      </c>
      <c r="R2536" t="s">
        <v>118</v>
      </c>
      <c r="S2536" t="s">
        <v>256</v>
      </c>
      <c r="T2536" t="s">
        <v>118</v>
      </c>
      <c r="U2536" t="s">
        <v>256</v>
      </c>
      <c r="V2536" t="s">
        <v>256</v>
      </c>
      <c r="W2536" t="str">
        <f t="shared" si="235"/>
        <v>db.pacientes.updateOne({"_id":ObjectId('61e34256ec4ec02e84f5df50')},{ $set: { "seguimientos": [{"id": "2019","seccion1": {"fechaSeguimiento": "2019-8-7","institucion": "Hospital Pediátrico Juan Pablo II",</v>
      </c>
      <c r="X2536" t="str">
        <f t="shared" si="236"/>
        <v>"fallecimiento": "Sí","fechaFallecimiento": "2019-11-30","causaFallecimiento": "Respiratorios","nivelEducativo": "","actividadLaboral": "","coberturaSocial": "Sí","tratamientoAntibioticoHospitalizado": "2","embarazo": "No"},</v>
      </c>
      <c r="Y2536" t="str">
        <f t="shared" si="237"/>
        <v>"seccion4": {"cultivos": ""},"seccion5": {"toleranciaGlucosa": "No realizada","toleranciaGlucosaRealizada": "","vitaminaD": "No realizada","vitaminaDRealizada": "","inmunoglobulina": "No realizada",</v>
      </c>
      <c r="Z2536" t="str">
        <f t="shared" si="238"/>
        <v>"inmunoglobulinaRealizada": ""},"seccion6": {"actividadDeportiva": ""}}]}}, { upsert: true } );</v>
      </c>
      <c r="AA2536" t="str">
        <f t="shared" si="239"/>
        <v>db.pacientes.updateOne({"_id":ObjectId('61e34256ec4ec02e84f5df50')},{ $set: { "seguimientos": [{"id": "2019","seccion1": {"fechaSeguimiento": "2019-8-7","institucion": "Hospital Pediátrico Juan Pablo II","fallecimiento": "Sí","fechaFallecimiento": "2019-11-30","causaFallecimiento": "Respiratorios","nivelEducativo": "","actividadLaboral": "","coberturaSocial": "Sí","tratamientoAntibioticoHospitalizado": "2","embarazo": "No"},"seccion4": {"cultivos": ""},"seccion5": {"toleranciaGlucosa": "No realizada","toleranciaGlucosaRealizada": "","vitaminaD": "No realizada","vitaminaDRealizada": "","inmunoglobulina": "No realizada","inmunoglobulinaRealizada": ""},"seccion6": {"actividadDeportiva": ""}}]}}, { upsert: true } );</v>
      </c>
    </row>
    <row r="2537" spans="1:27" x14ac:dyDescent="0.3">
      <c r="A2537" t="s">
        <v>1547</v>
      </c>
      <c r="B2537">
        <v>1170</v>
      </c>
      <c r="C2537">
        <v>2013</v>
      </c>
      <c r="D2537" s="5">
        <v>41634</v>
      </c>
      <c r="E2537" s="5" t="str">
        <f t="shared" si="234"/>
        <v>2013-12-26</v>
      </c>
      <c r="F2537" t="s">
        <v>426</v>
      </c>
      <c r="G2537" t="s">
        <v>35</v>
      </c>
      <c r="J2537" t="s">
        <v>78</v>
      </c>
      <c r="L2537" t="s">
        <v>281</v>
      </c>
      <c r="M2537" t="s">
        <v>45</v>
      </c>
      <c r="N2537" t="s">
        <v>35</v>
      </c>
      <c r="P2537" t="s">
        <v>261</v>
      </c>
      <c r="Q2537" t="s">
        <v>34</v>
      </c>
      <c r="R2537" t="s">
        <v>256</v>
      </c>
      <c r="S2537" t="s">
        <v>256</v>
      </c>
      <c r="T2537" t="s">
        <v>256</v>
      </c>
      <c r="U2537" t="s">
        <v>256</v>
      </c>
      <c r="V2537" t="s">
        <v>256</v>
      </c>
      <c r="W2537" t="str">
        <f t="shared" si="235"/>
        <v>db.pacientes.updateOne({"_id":ObjectId('61e34256ec4ec02e84f5df51')},{ $set: { "seguimientos": [{"id": "2013","seccion1": {"fechaSeguimiento": "2013-12-26","institucion": "Consultorio FQ Dra. Bertelegni",</v>
      </c>
      <c r="X2537" t="str">
        <f t="shared" si="236"/>
        <v>"fallecimiento": "No","fechaFallecimiento": "","causaFallecimiento": "","nivelEducativo": "Primaria completa","actividadLaboral": "","coberturaSocial": "Sí","tratamientoAntibioticoHospitalizado": "1","embarazo": "No"},</v>
      </c>
      <c r="Y2537" t="str">
        <f t="shared" si="237"/>
        <v>"seccion4": {"cultivos": ""},"seccion5": {"toleranciaGlucosa": "Realizada","toleranciaGlucosaRealizada": "Normal","vitaminaD": "","vitaminaDRealizada": "","inmunoglobulina": "",</v>
      </c>
      <c r="Z2537" t="str">
        <f t="shared" si="238"/>
        <v>"inmunoglobulinaRealizada": ""},"seccion6": {"actividadDeportiva": ""}}]}}, { upsert: true } );</v>
      </c>
      <c r="AA2537" t="str">
        <f t="shared" si="239"/>
        <v>db.pacientes.updateOne({"_id":ObjectId('61e34256ec4ec02e84f5df51')},{ $set: { "seguimientos": [{"id": "2013","seccion1": {"fechaSeguimiento": "2013-12-26","institucion": "Consultorio FQ Dra. Bertelegni","fallecimiento": "No","fechaFallecimiento": "","causaFallecimiento": "","nivelEducativo": "Primaria completa","actividadLaboral": "","coberturaSocial": "Sí","tratamientoAntibioticoHospitalizado": "1","embarazo": "No"},"seccion4": {"cultivos": ""},"seccion5": {"toleranciaGlucosa": "Realizada","toleranciaGlucosaRealizada": "Normal","vitaminaD": "","vitaminaDRealizada": "","inmunoglobulina": "","inmunoglobulinaRealizada": ""},"seccion6": {"actividadDeportiva": ""}}]}}, { upsert: true } );</v>
      </c>
    </row>
    <row r="2538" spans="1:27" x14ac:dyDescent="0.3">
      <c r="A2538" t="s">
        <v>1547</v>
      </c>
      <c r="B2538">
        <v>1170</v>
      </c>
      <c r="C2538">
        <v>2014</v>
      </c>
      <c r="D2538" s="5">
        <v>41995</v>
      </c>
      <c r="E2538" s="5" t="str">
        <f t="shared" si="234"/>
        <v>2014-12-22</v>
      </c>
      <c r="F2538" t="s">
        <v>426</v>
      </c>
      <c r="G2538" t="s">
        <v>35</v>
      </c>
      <c r="P2538" t="s">
        <v>118</v>
      </c>
      <c r="Q2538" t="s">
        <v>256</v>
      </c>
      <c r="R2538" t="s">
        <v>256</v>
      </c>
      <c r="S2538" t="s">
        <v>256</v>
      </c>
      <c r="T2538" t="s">
        <v>256</v>
      </c>
      <c r="U2538" t="s">
        <v>256</v>
      </c>
      <c r="V2538" t="s">
        <v>256</v>
      </c>
      <c r="W2538" t="str">
        <f t="shared" si="235"/>
        <v>db.pacientes.updateOne({"_id":ObjectId('61e34256ec4ec02e84f5df51')},{ $set: { "seguimientos": [{"id": "2014","seccion1": {"fechaSeguimiento": "2014-12-22","institucion": "Consultorio FQ Dra. Bertelegni",</v>
      </c>
      <c r="X2538" t="str">
        <f t="shared" si="236"/>
        <v>"fallecimiento": "No","fechaFallecimiento": "","causaFallecimiento": "","nivelEducativo": "","actividadLaboral": "","coberturaSocial": "","tratamientoAntibioticoHospitalizado": "","embarazo": ""},</v>
      </c>
      <c r="Y2538" t="str">
        <f t="shared" si="237"/>
        <v>"seccion4": {"cultivos": ""},"seccion5": {"toleranciaGlucosa": "No realizada","toleranciaGlucosaRealizada": "","vitaminaD": "","vitaminaDRealizada": "","inmunoglobulina": "",</v>
      </c>
      <c r="Z2538" t="str">
        <f t="shared" si="238"/>
        <v>"inmunoglobulinaRealizada": ""},"seccion6": {"actividadDeportiva": ""}}]}}, { upsert: true } );</v>
      </c>
      <c r="AA2538" t="str">
        <f t="shared" si="239"/>
        <v>db.pacientes.updateOne({"_id":ObjectId('61e34256ec4ec02e84f5df51')},{ $set: { "seguimientos": [{"id": "2014","seccion1": {"fechaSeguimiento": "2014-12-22","institucion": "Consultorio FQ Dra. Bertelegni","fallecimiento": "No","fechaFallecimiento": "","causaFallecimiento": "","nivelEducativo": "","actividadLaboral": "","coberturaSocial": "","tratamientoAntibioticoHospitalizado": "","embarazo": ""},"seccion4":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2539" spans="1:27" x14ac:dyDescent="0.3">
      <c r="A2539" t="s">
        <v>1548</v>
      </c>
      <c r="B2539">
        <v>1171</v>
      </c>
      <c r="C2539">
        <v>2013</v>
      </c>
      <c r="D2539" s="5">
        <v>41638</v>
      </c>
      <c r="E2539" s="5" t="str">
        <f t="shared" si="234"/>
        <v>2013-12-30</v>
      </c>
      <c r="F2539" t="s">
        <v>400</v>
      </c>
      <c r="G2539" t="s">
        <v>35</v>
      </c>
      <c r="J2539" t="s">
        <v>69</v>
      </c>
      <c r="K2539" t="s">
        <v>53</v>
      </c>
      <c r="L2539" t="s">
        <v>281</v>
      </c>
      <c r="N2539" t="s">
        <v>35</v>
      </c>
      <c r="O2539" t="s">
        <v>45</v>
      </c>
      <c r="P2539" t="s">
        <v>261</v>
      </c>
      <c r="Q2539" t="s">
        <v>34</v>
      </c>
      <c r="R2539" t="s">
        <v>256</v>
      </c>
      <c r="S2539" t="s">
        <v>256</v>
      </c>
      <c r="T2539" t="s">
        <v>261</v>
      </c>
      <c r="U2539" t="s">
        <v>40</v>
      </c>
      <c r="V2539" t="s">
        <v>256</v>
      </c>
      <c r="W2539" t="str">
        <f t="shared" si="235"/>
        <v>db.pacientes.updateOne({"_id":ObjectId('61e34256ec4ec02e84f5df52')},{ $set: { "seguimientos": [{"id": "2013","seccion1": {"fechaSeguimiento": "2013-12-30","institucion": "Hospital Sor Maria Ludovica de La Plata",</v>
      </c>
      <c r="X2539" t="str">
        <f t="shared" si="236"/>
        <v>"fallecimiento": "No","fechaFallecimiento": "","causaFallecimiento": "","nivelEducativo": "Universitario Incompleto","actividadLaboral": "Trabaja, parcial","coberturaSocial": "Sí","tratamientoAntibioticoHospitalizado": "","embarazo": "No"},</v>
      </c>
      <c r="Y2539" t="str">
        <f t="shared" si="237"/>
        <v>"seccion4": {"cultivos": "1"},"seccion5": {"toleranciaGlucosa": "Realizada","toleranciaGlucosaRealizada": "Normal","vitaminaD": "","vitaminaDRealizada": "","inmunoglobulina": "Realizada",</v>
      </c>
      <c r="Z2539" t="str">
        <f t="shared" si="238"/>
        <v>"inmunoglobulinaRealizada": "&lt; 500"},"seccion6": {"actividadDeportiva": ""}}]}}, { upsert: true } );</v>
      </c>
      <c r="AA2539" t="str">
        <f t="shared" si="239"/>
        <v>db.pacientes.updateOne({"_id":ObjectId('61e34256ec4ec02e84f5df52')},{ $set: { "seguimientos": [{"id": "2013","seccion1": {"fechaSeguimiento": "2013-12-30","institucion": "Hospital Sor Maria Ludovica de La Plata","fallecimiento": "No","fechaFallecimiento": "","causaFallecimiento": "","nivelEducativo": "Universitario Incompleto","actividadLaboral": "Trabaja, parcial","coberturaSocial": "Sí","tratamientoAntibioticoHospitalizado": "","embarazo": "No"},"seccion4": {"cultivos": "1"},"seccion5": {"toleranciaGlucosa": "Realizada","toleranciaGlucosaRealizada": "Normal","vitaminaD": "","vitaminaDRealizada": "","inmunoglobulina": "Realizada","inmunoglobulinaRealizada": "&lt; 500"},"seccion6": {"actividadDeportiva": ""}}]}}, { upsert: true } );</v>
      </c>
    </row>
    <row r="2540" spans="1:27" x14ac:dyDescent="0.3">
      <c r="A2540" t="s">
        <v>1548</v>
      </c>
      <c r="B2540">
        <v>1171</v>
      </c>
      <c r="C2540">
        <v>2014</v>
      </c>
      <c r="D2540" s="5">
        <v>42003</v>
      </c>
      <c r="E2540" s="5" t="str">
        <f t="shared" si="234"/>
        <v>2014-12-30</v>
      </c>
      <c r="F2540" t="s">
        <v>400</v>
      </c>
      <c r="G2540" t="s">
        <v>35</v>
      </c>
      <c r="J2540" t="s">
        <v>69</v>
      </c>
      <c r="K2540" t="s">
        <v>53</v>
      </c>
      <c r="L2540" t="s">
        <v>281</v>
      </c>
      <c r="N2540" t="s">
        <v>35</v>
      </c>
      <c r="P2540" t="s">
        <v>261</v>
      </c>
      <c r="Q2540" t="s">
        <v>34</v>
      </c>
      <c r="R2540" t="s">
        <v>256</v>
      </c>
      <c r="S2540" t="s">
        <v>256</v>
      </c>
      <c r="T2540" t="s">
        <v>261</v>
      </c>
      <c r="U2540" t="s">
        <v>40</v>
      </c>
      <c r="V2540" t="s">
        <v>256</v>
      </c>
      <c r="W2540" t="str">
        <f t="shared" si="235"/>
        <v>db.pacientes.updateOne({"_id":ObjectId('61e34256ec4ec02e84f5df52')},{ $set: { "seguimientos": [{"id": "2014","seccion1": {"fechaSeguimiento": "2014-12-30","institucion": "Hospital Sor Maria Ludovica de La Plata",</v>
      </c>
      <c r="X2540" t="str">
        <f t="shared" si="236"/>
        <v>"fallecimiento": "No","fechaFallecimiento": "","causaFallecimiento": "","nivelEducativo": "Universitario Incompleto","actividadLaboral": "Trabaja, parcial","coberturaSocial": "Sí","tratamientoAntibioticoHospitalizado": "","embarazo": "No"},</v>
      </c>
      <c r="Y2540" t="str">
        <f t="shared" si="237"/>
        <v>"seccion4": {"cultivos": ""},"seccion5": {"toleranciaGlucosa": "Realizada","toleranciaGlucosaRealizada": "Normal","vitaminaD": "","vitaminaDRealizada": "","inmunoglobulina": "Realizada",</v>
      </c>
      <c r="Z2540" t="str">
        <f t="shared" si="238"/>
        <v>"inmunoglobulinaRealizada": "&lt; 500"},"seccion6": {"actividadDeportiva": ""}}]}}, { upsert: true } );</v>
      </c>
      <c r="AA2540" t="str">
        <f t="shared" si="239"/>
        <v>db.pacientes.updateOne({"_id":ObjectId('61e34256ec4ec02e84f5df52')},{ $set: { "seguimientos": [{"id": "2014","seccion1": {"fechaSeguimiento": "2014-12-30","institucion": "Hospital Sor Maria Ludovica de La Plata","fallecimiento": "No","fechaFallecimiento": "","causaFallecimiento": "","nivelEducativo": "Universitario Incompleto","actividadLaboral": "Trabaja, parcial","coberturaSocial": "Sí","tratamientoAntibioticoHospitalizado": "","embarazo": "No"},"seccion4": {"cultivos": ""},"seccion5": {"toleranciaGlucosa": "Realizada","toleranciaGlucosaRealizada": "Normal","vitaminaD": "","vitaminaDRealizada": "","inmunoglobulina": "Realizada","inmunoglobulinaRealizada": "&lt; 500"},"seccion6": {"actividadDeportiva": ""}}]}}, { upsert: true } );</v>
      </c>
    </row>
    <row r="2541" spans="1:27" x14ac:dyDescent="0.3">
      <c r="A2541" t="s">
        <v>1548</v>
      </c>
      <c r="B2541">
        <v>1171</v>
      </c>
      <c r="C2541">
        <v>2015</v>
      </c>
      <c r="D2541" s="5">
        <v>42248</v>
      </c>
      <c r="E2541" s="5" t="str">
        <f t="shared" si="234"/>
        <v>2015-9-1</v>
      </c>
      <c r="F2541" t="s">
        <v>400</v>
      </c>
      <c r="G2541" t="s">
        <v>35</v>
      </c>
      <c r="K2541" t="s">
        <v>70</v>
      </c>
      <c r="L2541" t="s">
        <v>281</v>
      </c>
      <c r="N2541" t="s">
        <v>35</v>
      </c>
      <c r="O2541" t="s">
        <v>46</v>
      </c>
      <c r="P2541" t="s">
        <v>261</v>
      </c>
      <c r="Q2541" t="s">
        <v>34</v>
      </c>
      <c r="R2541" t="s">
        <v>118</v>
      </c>
      <c r="S2541" t="s">
        <v>256</v>
      </c>
      <c r="T2541" t="s">
        <v>118</v>
      </c>
      <c r="U2541" t="s">
        <v>256</v>
      </c>
      <c r="V2541" t="s">
        <v>281</v>
      </c>
      <c r="W2541" t="str">
        <f t="shared" si="235"/>
        <v>db.pacientes.updateOne({"_id":ObjectId('61e34256ec4ec02e84f5df52')},{ $set: { "seguimientos": [{"id": "2015","seccion1": {"fechaSeguimiento": "2015-9-1","institucion": "Hospital Sor Maria Ludovica de La Plata",</v>
      </c>
      <c r="X2541" t="str">
        <f t="shared" si="236"/>
        <v>"fallecimiento": "No","fechaFallecimiento": "","causaFallecimiento": "","nivelEducativo": "","actividadLaboral": "No trabaja","coberturaSocial": "Sí","tratamientoAntibioticoHospitalizado": "","embarazo": "No"},</v>
      </c>
      <c r="Y2541" t="str">
        <f t="shared" si="237"/>
        <v>"seccion4": {"cultivos": "3"},"seccion5": {"toleranciaGlucosa": "Realizada","toleranciaGlucosaRealizada": "Normal","vitaminaD": "No realizada","vitaminaDRealizada": "","inmunoglobulina": "No realizada",</v>
      </c>
      <c r="Z2541" t="str">
        <f t="shared" si="238"/>
        <v>"inmunoglobulinaRealizada": ""},"seccion6": {"actividadDeportiva": "Sí"}}]}}, { upsert: true } );</v>
      </c>
      <c r="AA2541" t="str">
        <f t="shared" si="239"/>
        <v>db.pacientes.updateOne({"_id":ObjectId('61e34256ec4ec02e84f5df52')},{ $set: { "seguimientos": [{"id": "2015","seccion1": {"fechaSeguimiento": "2015-9-1","institucion": "Hospital Sor Maria Ludovica de La Plata","fallecimiento": "No","fechaFallecimiento": "","causaFallecimiento": "","nivelEducativo": "","actividadLaboral": "No trabaja","coberturaSocial": "Sí","tratamientoAntibioticoHospitalizado": "","embarazo": "No"},"seccion4": {"cultivos": "3"},"seccion5": {"toleranciaGlucosa": "Realizada","toleranciaGlucosaRealizada": "Normal","vitaminaD": "No realizada","vitaminaDRealizada": "","inmunoglobulina": "No realizada","inmunoglobulinaRealizada": ""},"seccion6": {"actividadDeportiva": "Sí"}}]}}, { upsert: true } );</v>
      </c>
    </row>
    <row r="2542" spans="1:27" x14ac:dyDescent="0.3">
      <c r="A2542" t="s">
        <v>1549</v>
      </c>
      <c r="B2542">
        <v>1172</v>
      </c>
      <c r="C2542">
        <v>2014</v>
      </c>
      <c r="D2542" s="5">
        <v>41991</v>
      </c>
      <c r="E2542" s="5" t="str">
        <f t="shared" si="234"/>
        <v>2014-12-18</v>
      </c>
      <c r="F2542" t="s">
        <v>426</v>
      </c>
      <c r="G2542" t="s">
        <v>35</v>
      </c>
      <c r="O2542" t="s">
        <v>46</v>
      </c>
      <c r="P2542" t="s">
        <v>261</v>
      </c>
      <c r="Q2542" t="s">
        <v>34</v>
      </c>
      <c r="R2542" t="s">
        <v>256</v>
      </c>
      <c r="S2542" t="s">
        <v>256</v>
      </c>
      <c r="T2542" t="s">
        <v>256</v>
      </c>
      <c r="U2542" t="s">
        <v>256</v>
      </c>
      <c r="V2542" t="s">
        <v>256</v>
      </c>
      <c r="W2542" t="str">
        <f t="shared" si="235"/>
        <v>db.pacientes.updateOne({"_id":ObjectId('61e34256ec4ec02e84f5df53')},{ $set: { "seguimientos": [{"id": "2014","seccion1": {"fechaSeguimiento": "2014-12-18","institucion": "Consultorio FQ Dra. Bertelegni",</v>
      </c>
      <c r="X2542" t="str">
        <f t="shared" si="236"/>
        <v>"fallecimiento": "No","fechaFallecimiento": "","causaFallecimiento": "","nivelEducativo": "","actividadLaboral": "","coberturaSocial": "","tratamientoAntibioticoHospitalizado": "","embarazo": ""},</v>
      </c>
      <c r="Y2542" t="str">
        <f t="shared" si="237"/>
        <v>"seccion4": {"cultivos": "3"},"seccion5": {"toleranciaGlucosa": "Realizada","toleranciaGlucosaRealizada": "Normal","vitaminaD": "","vitaminaDRealizada": "","inmunoglobulina": "",</v>
      </c>
      <c r="Z2542" t="str">
        <f t="shared" si="238"/>
        <v>"inmunoglobulinaRealizada": ""},"seccion6": {"actividadDeportiva": ""}}]}}, { upsert: true } );</v>
      </c>
      <c r="AA2542" t="str">
        <f t="shared" si="239"/>
        <v>db.pacientes.updateOne({"_id":ObjectId('61e34256ec4ec02e84f5df53')},{ $set: { "seguimientos": [{"id": "2014","seccion1": {"fechaSeguimiento": "2014-12-18","institucion": "Consultorio FQ Dra. Bertelegni","fallecimiento": "No","fechaFallecimiento": "","causaFallecimiento": "","nivelEducativo": "","actividadLaboral": "","coberturaSocial": "","tratamientoAntibioticoHospitalizado": "","embarazo": ""},"seccion4": {"cultivos": "3"},"seccion5": {"toleranciaGlucosa": "Realizada","toleranciaGlucosaRealizada": "Normal","vitaminaD": "","vitaminaDRealizada": "","inmunoglobulina": "","inmunoglobulinaRealizada": ""},"seccion6": {"actividadDeportiva": ""}}]}}, { upsert: true } );</v>
      </c>
    </row>
    <row r="2543" spans="1:27" x14ac:dyDescent="0.3">
      <c r="A2543" t="s">
        <v>1550</v>
      </c>
      <c r="B2543">
        <v>1173</v>
      </c>
      <c r="C2543">
        <v>2012</v>
      </c>
      <c r="D2543" s="5">
        <v>41263</v>
      </c>
      <c r="E2543" s="5" t="str">
        <f t="shared" si="234"/>
        <v>2012-12-20</v>
      </c>
      <c r="F2543" t="s">
        <v>426</v>
      </c>
      <c r="G2543" t="s">
        <v>35</v>
      </c>
      <c r="J2543" t="s">
        <v>61</v>
      </c>
      <c r="K2543" t="s">
        <v>53</v>
      </c>
      <c r="L2543" t="s">
        <v>281</v>
      </c>
      <c r="M2543" t="s">
        <v>37</v>
      </c>
      <c r="N2543" t="s">
        <v>35</v>
      </c>
      <c r="O2543" t="s">
        <v>49</v>
      </c>
      <c r="P2543" t="s">
        <v>261</v>
      </c>
      <c r="Q2543" t="s">
        <v>34</v>
      </c>
      <c r="R2543" t="s">
        <v>256</v>
      </c>
      <c r="S2543" t="s">
        <v>256</v>
      </c>
      <c r="T2543" t="s">
        <v>256</v>
      </c>
      <c r="U2543" t="s">
        <v>256</v>
      </c>
      <c r="V2543" t="s">
        <v>281</v>
      </c>
      <c r="W2543" t="str">
        <f t="shared" si="235"/>
        <v>db.pacientes.updateOne({"_id":ObjectId('61e34256ec4ec02e84f5df54')},{ $set: { "seguimientos": [{"id": "2012","seccion1": {"fechaSeguimiento": "2012-12-20","institucion": "Consultorio FQ Dra. Bertelegni",</v>
      </c>
      <c r="X2543" t="str">
        <f t="shared" si="236"/>
        <v>"fallecimiento": "No","fechaFallecimiento": "","causaFallecimiento": "","nivelEducativo": "Secundaria incompleta","actividadLaboral": "Trabaja, parcial","coberturaSocial": "Sí","tratamientoAntibioticoHospitalizado": "2","embarazo": "No"},</v>
      </c>
      <c r="Y2543" t="str">
        <f t="shared" si="237"/>
        <v>"seccion4": {"cultivos": "4"},"seccion5": {"toleranciaGlucosa": "Realizada","toleranciaGlucosaRealizada": "Normal","vitaminaD": "","vitaminaDRealizada": "","inmunoglobulina": "",</v>
      </c>
      <c r="Z2543" t="str">
        <f t="shared" si="238"/>
        <v>"inmunoglobulinaRealizada": ""},"seccion6": {"actividadDeportiva": "Sí"}}]}}, { upsert: true } );</v>
      </c>
      <c r="AA2543" t="str">
        <f t="shared" si="239"/>
        <v>db.pacientes.updateOne({"_id":ObjectId('61e34256ec4ec02e84f5df54')},{ $set: { "seguimientos": [{"id": "2012","seccion1": {"fechaSeguimiento": "2012-12-20","institucion": "Consultorio FQ Dra. Bertelegni","fallecimiento": "No","fechaFallecimiento": "","causaFallecimiento": "","nivelEducativo": "Secundaria incompleta","actividadLaboral": "Trabaja, parcial","coberturaSocial": "Sí","tratamientoAntibioticoHospitalizado": "2","embarazo": "No"},"seccion4": {"cultivos": "4"},"seccion5": {"toleranciaGlucosa": "Realizada","toleranciaGlucosaRealizada": "Normal","vitaminaD": "","vitaminaDRealizada": "","inmunoglobulina": "","inmunoglobulinaRealizada": ""},"seccion6": {"actividadDeportiva": "Sí"}}]}}, { upsert: true } );</v>
      </c>
    </row>
    <row r="2544" spans="1:27" x14ac:dyDescent="0.3">
      <c r="A2544" t="s">
        <v>1550</v>
      </c>
      <c r="B2544">
        <v>1173</v>
      </c>
      <c r="C2544">
        <v>2013</v>
      </c>
      <c r="D2544" s="5">
        <v>41608</v>
      </c>
      <c r="E2544" s="5" t="str">
        <f t="shared" si="234"/>
        <v>2013-11-30</v>
      </c>
      <c r="F2544" t="s">
        <v>426</v>
      </c>
      <c r="G2544" t="s">
        <v>35</v>
      </c>
      <c r="J2544" t="s">
        <v>61</v>
      </c>
      <c r="K2544" t="s">
        <v>53</v>
      </c>
      <c r="L2544" t="s">
        <v>281</v>
      </c>
      <c r="M2544" t="s">
        <v>45</v>
      </c>
      <c r="N2544" t="s">
        <v>35</v>
      </c>
      <c r="O2544" t="s">
        <v>49</v>
      </c>
      <c r="P2544" t="s">
        <v>261</v>
      </c>
      <c r="Q2544" t="s">
        <v>34</v>
      </c>
      <c r="R2544" t="s">
        <v>256</v>
      </c>
      <c r="S2544" t="s">
        <v>256</v>
      </c>
      <c r="T2544" t="s">
        <v>256</v>
      </c>
      <c r="U2544" t="s">
        <v>256</v>
      </c>
      <c r="V2544" t="s">
        <v>281</v>
      </c>
      <c r="W2544" t="str">
        <f t="shared" si="235"/>
        <v>db.pacientes.updateOne({"_id":ObjectId('61e34256ec4ec02e84f5df54')},{ $set: { "seguimientos": [{"id": "2013","seccion1": {"fechaSeguimiento": "2013-11-30","institucion": "Consultorio FQ Dra. Bertelegni",</v>
      </c>
      <c r="X2544" t="str">
        <f t="shared" si="236"/>
        <v>"fallecimiento": "No","fechaFallecimiento": "","causaFallecimiento": "","nivelEducativo": "Secundaria incompleta","actividadLaboral": "Trabaja, parcial","coberturaSocial": "Sí","tratamientoAntibioticoHospitalizado": "1","embarazo": "No"},</v>
      </c>
      <c r="Y2544" t="str">
        <f t="shared" si="237"/>
        <v>"seccion4": {"cultivos": "4"},"seccion5": {"toleranciaGlucosa": "Realizada","toleranciaGlucosaRealizada": "Normal","vitaminaD": "","vitaminaDRealizada": "","inmunoglobulina": "",</v>
      </c>
      <c r="Z2544" t="str">
        <f t="shared" si="238"/>
        <v>"inmunoglobulinaRealizada": ""},"seccion6": {"actividadDeportiva": "Sí"}}]}}, { upsert: true } );</v>
      </c>
      <c r="AA2544" t="str">
        <f t="shared" si="239"/>
        <v>db.pacientes.updateOne({"_id":ObjectId('61e34256ec4ec02e84f5df54')},{ $set: { "seguimientos": [{"id": "2013","seccion1": {"fechaSeguimiento": "2013-11-30","institucion": "Consultorio FQ Dra. Bertelegni","fallecimiento": "No","fechaFallecimiento": "","causaFallecimiento": "","nivelEducativo": "Secundaria incompleta","actividadLaboral": "Trabaja, parcial","coberturaSocial": "Sí","tratamientoAntibioticoHospitalizado": "1","embarazo": "No"},"seccion4": {"cultivos": "4"},"seccion5": {"toleranciaGlucosa": "Realizada","toleranciaGlucosaRealizada": "Normal","vitaminaD": "","vitaminaDRealizada": "","inmunoglobulina": "","inmunoglobulinaRealizada": ""},"seccion6": {"actividadDeportiva": "Sí"}}]}}, { upsert: true } );</v>
      </c>
    </row>
    <row r="2545" spans="1:27" x14ac:dyDescent="0.3">
      <c r="A2545" t="s">
        <v>1550</v>
      </c>
      <c r="B2545">
        <v>1173</v>
      </c>
      <c r="C2545">
        <v>2014</v>
      </c>
      <c r="D2545" s="5">
        <v>41986</v>
      </c>
      <c r="E2545" s="5" t="str">
        <f t="shared" si="234"/>
        <v>2014-12-13</v>
      </c>
      <c r="F2545" t="s">
        <v>426</v>
      </c>
      <c r="G2545" t="s">
        <v>35</v>
      </c>
      <c r="J2545" t="s">
        <v>61</v>
      </c>
      <c r="L2545" t="s">
        <v>281</v>
      </c>
      <c r="N2545" t="s">
        <v>35</v>
      </c>
      <c r="O2545" t="s">
        <v>49</v>
      </c>
      <c r="P2545" t="s">
        <v>261</v>
      </c>
      <c r="Q2545" t="s">
        <v>34</v>
      </c>
      <c r="R2545" t="s">
        <v>256</v>
      </c>
      <c r="S2545" t="s">
        <v>256</v>
      </c>
      <c r="T2545" t="s">
        <v>256</v>
      </c>
      <c r="U2545" t="s">
        <v>256</v>
      </c>
      <c r="V2545" t="s">
        <v>281</v>
      </c>
      <c r="W2545" t="str">
        <f t="shared" si="235"/>
        <v>db.pacientes.updateOne({"_id":ObjectId('61e34256ec4ec02e84f5df54')},{ $set: { "seguimientos": [{"id": "2014","seccion1": {"fechaSeguimiento": "2014-12-13","institucion": "Consultorio FQ Dra. Bertelegni",</v>
      </c>
      <c r="X2545" t="str">
        <f t="shared" si="236"/>
        <v>"fallecimiento": "No","fechaFallecimiento": "","causaFallecimiento": "","nivelEducativo": "Secundaria incompleta","actividadLaboral": "","coberturaSocial": "Sí","tratamientoAntibioticoHospitalizado": "","embarazo": "No"},</v>
      </c>
      <c r="Y2545" t="str">
        <f t="shared" si="237"/>
        <v>"seccion4": {"cultivos": "4"},"seccion5": {"toleranciaGlucosa": "Realizada","toleranciaGlucosaRealizada": "Normal","vitaminaD": "","vitaminaDRealizada": "","inmunoglobulina": "",</v>
      </c>
      <c r="Z2545" t="str">
        <f t="shared" si="238"/>
        <v>"inmunoglobulinaRealizada": ""},"seccion6": {"actividadDeportiva": "Sí"}}]}}, { upsert: true } );</v>
      </c>
      <c r="AA2545" t="str">
        <f t="shared" si="239"/>
        <v>db.pacientes.updateOne({"_id":ObjectId('61e34256ec4ec02e84f5df54')},{ $set: { "seguimientos": [{"id": "2014","seccion1": {"fechaSeguimiento": "2014-12-13","institucion": "Consultorio FQ Dra. Bertelegni","fallecimiento": "No","fechaFallecimiento": "","causaFallecimiento": "","nivelEducativo": "Secundaria incompleta","actividadLaboral": "","coberturaSocial": "Sí","tratamientoAntibioticoHospitalizado": "","embarazo": "No"},"seccion4": {"cultivos": "4"},"seccion5": {"toleranciaGlucosa": "Realizada","toleranciaGlucosaRealizada": "Normal","vitaminaD": "","vitaminaDRealizada": "","inmunoglobulina": "","inmunoglobulinaRealizada": ""},"seccion6": {"actividadDeportiva": "Sí"}}]}}, { upsert: true } );</v>
      </c>
    </row>
    <row r="2546" spans="1:27" x14ac:dyDescent="0.3">
      <c r="A2546" t="s">
        <v>1579</v>
      </c>
      <c r="B2546">
        <v>1174</v>
      </c>
      <c r="C2546">
        <v>2013</v>
      </c>
      <c r="D2546" s="5">
        <v>41351</v>
      </c>
      <c r="E2546" s="5" t="str">
        <f t="shared" si="234"/>
        <v>2013-3-18</v>
      </c>
      <c r="F2546" t="s">
        <v>351</v>
      </c>
      <c r="G2546" t="s">
        <v>35</v>
      </c>
      <c r="J2546" t="s">
        <v>38</v>
      </c>
      <c r="L2546" t="s">
        <v>281</v>
      </c>
      <c r="N2546" t="s">
        <v>35</v>
      </c>
      <c r="O2546" t="s">
        <v>48</v>
      </c>
      <c r="P2546" t="s">
        <v>118</v>
      </c>
      <c r="Q2546" t="s">
        <v>256</v>
      </c>
      <c r="R2546" t="s">
        <v>256</v>
      </c>
      <c r="S2546" t="s">
        <v>256</v>
      </c>
      <c r="T2546" t="s">
        <v>261</v>
      </c>
      <c r="U2546" t="s">
        <v>40</v>
      </c>
      <c r="V2546" t="s">
        <v>256</v>
      </c>
      <c r="W2546" t="str">
        <f t="shared" si="235"/>
        <v>db.pacientes.updateOne({"_id":ObjectId('61e34256ec4ec02e84f5df71')},{ $set: { "seguimientos": [{"id": "2013","seccion1": {"fechaSeguimiento": "2013-3-18","institucion": "HOSPITAL PROVINCIAL de ROSARIO",</v>
      </c>
      <c r="X2546" t="str">
        <f t="shared" si="236"/>
        <v>"fallecimiento": "No","fechaFallecimiento": "","causaFallecimiento": "","nivelEducativo": "Primaria incompleta","actividadLaboral": "","coberturaSocial": "Sí","tratamientoAntibioticoHospitalizado": "","embarazo": "No"},</v>
      </c>
      <c r="Y2546" t="str">
        <f t="shared" si="237"/>
        <v>"seccion4": {"cultivos": "5"},"seccion5": {"toleranciaGlucosa": "No realizada","toleranciaGlucosaRealizada": "","vitaminaD": "","vitaminaDRealizada": "","inmunoglobulina": "Realizada",</v>
      </c>
      <c r="Z2546" t="str">
        <f t="shared" si="238"/>
        <v>"inmunoglobulinaRealizada": "&lt; 500"},"seccion6": {"actividadDeportiva": ""}}]}}, { upsert: true } );</v>
      </c>
      <c r="AA2546" t="str">
        <f t="shared" si="239"/>
        <v>db.pacientes.updateOne({"_id":ObjectId('61e34256ec4ec02e84f5df71')},{ $set: { "seguimientos": [{"id": "2013","seccion1": {"fechaSeguimiento": "2013-3-18","institucion": "HOSPITAL PROVINCIAL de ROSARIO","fallecimiento": "No","fechaFallecimiento": "","causaFallecimiento": "","nivelEducativo": "Primaria incompleta","actividadLaboral": "","coberturaSocial": "Sí","tratamientoAntibioticoHospitalizado": "","embarazo": "No"},"seccion4": {"cultivos": "5"},"seccion5": {"toleranciaGlucosa": "No realizada","toleranciaGlucosaRealizada": "","vitaminaD": "","vitaminaDRealizada": "","inmunoglobulina": "Realizada","inmunoglobulinaRealizada": "&lt; 500"},"seccion6": {"actividadDeportiva": ""}}]}}, { upsert: true } );</v>
      </c>
    </row>
    <row r="2547" spans="1:27" x14ac:dyDescent="0.3">
      <c r="A2547" t="s">
        <v>1579</v>
      </c>
      <c r="B2547">
        <v>1174</v>
      </c>
      <c r="C2547">
        <v>2014</v>
      </c>
      <c r="D2547" s="5">
        <v>41715</v>
      </c>
      <c r="E2547" s="5" t="str">
        <f t="shared" si="234"/>
        <v>2014-3-17</v>
      </c>
      <c r="F2547" t="s">
        <v>351</v>
      </c>
      <c r="G2547" t="s">
        <v>35</v>
      </c>
      <c r="J2547" t="s">
        <v>38</v>
      </c>
      <c r="L2547" t="s">
        <v>281</v>
      </c>
      <c r="N2547" t="s">
        <v>35</v>
      </c>
      <c r="O2547" t="s">
        <v>49</v>
      </c>
      <c r="P2547" t="s">
        <v>118</v>
      </c>
      <c r="Q2547" t="s">
        <v>256</v>
      </c>
      <c r="R2547" t="s">
        <v>256</v>
      </c>
      <c r="S2547" t="s">
        <v>256</v>
      </c>
      <c r="T2547" t="s">
        <v>261</v>
      </c>
      <c r="U2547" t="s">
        <v>40</v>
      </c>
      <c r="V2547" t="s">
        <v>256</v>
      </c>
      <c r="W2547" t="str">
        <f t="shared" si="235"/>
        <v>db.pacientes.updateOne({"_id":ObjectId('61e34256ec4ec02e84f5df71')},{ $set: { "seguimientos": [{"id": "2014","seccion1": {"fechaSeguimiento": "2014-3-17","institucion": "HOSPITAL PROVINCIAL de ROSARIO",</v>
      </c>
      <c r="X2547" t="str">
        <f t="shared" si="236"/>
        <v>"fallecimiento": "No","fechaFallecimiento": "","causaFallecimiento": "","nivelEducativo": "Primaria incompleta","actividadLaboral": "","coberturaSocial": "Sí","tratamientoAntibioticoHospitalizado": "","embarazo": "No"},</v>
      </c>
      <c r="Y2547" t="str">
        <f t="shared" si="237"/>
        <v>"seccion4": {"cultivos": "4"},"seccion5": {"toleranciaGlucosa": "No realizada","toleranciaGlucosaRealizada": "","vitaminaD": "","vitaminaDRealizada": "","inmunoglobulina": "Realizada",</v>
      </c>
      <c r="Z2547" t="str">
        <f t="shared" si="238"/>
        <v>"inmunoglobulinaRealizada": "&lt; 500"},"seccion6": {"actividadDeportiva": ""}}]}}, { upsert: true } );</v>
      </c>
      <c r="AA2547" t="str">
        <f t="shared" si="239"/>
        <v>db.pacientes.updateOne({"_id":ObjectId('61e34256ec4ec02e84f5df71')},{ $set: { "seguimientos": [{"id": "2014","seccion1": {"fechaSeguimiento": "2014-3-17","institucion": "HOSPITAL PROVINCIAL de ROSARIO","fallecimiento": "No","fechaFallecimiento": "","causaFallecimiento": "","nivelEducativo": "Primaria incompleta","actividadLaboral": "","coberturaSocial": "Sí","tratamientoAntibioticoHospitalizado": "","embarazo": "No"},"seccion4": {"cultivos": "4"},"seccion5": {"toleranciaGlucosa": "No realizada","toleranciaGlucosaRealizada": "","vitaminaD": "","vitaminaDRealizada": "","inmunoglobulina": "Realizada","inmunoglobulinaRealizada": "&lt; 500"},"seccion6": {"actividadDeportiva": ""}}]}}, { upsert: true } );</v>
      </c>
    </row>
    <row r="2548" spans="1:27" x14ac:dyDescent="0.3">
      <c r="A2548" t="s">
        <v>1579</v>
      </c>
      <c r="B2548">
        <v>1174</v>
      </c>
      <c r="C2548">
        <v>2015</v>
      </c>
      <c r="D2548" s="5">
        <v>42075</v>
      </c>
      <c r="E2548" s="5" t="str">
        <f t="shared" si="234"/>
        <v>2015-3-12</v>
      </c>
      <c r="F2548" t="s">
        <v>351</v>
      </c>
      <c r="G2548" t="s">
        <v>35</v>
      </c>
      <c r="J2548" t="s">
        <v>38</v>
      </c>
      <c r="L2548" t="s">
        <v>281</v>
      </c>
      <c r="N2548" t="s">
        <v>35</v>
      </c>
      <c r="O2548" t="s">
        <v>49</v>
      </c>
      <c r="P2548" t="s">
        <v>118</v>
      </c>
      <c r="Q2548" t="s">
        <v>256</v>
      </c>
      <c r="R2548" t="s">
        <v>256</v>
      </c>
      <c r="S2548" t="s">
        <v>256</v>
      </c>
      <c r="T2548" t="s">
        <v>261</v>
      </c>
      <c r="U2548" t="s">
        <v>40</v>
      </c>
      <c r="V2548" t="s">
        <v>281</v>
      </c>
      <c r="W2548" t="str">
        <f t="shared" si="235"/>
        <v>db.pacientes.updateOne({"_id":ObjectId('61e34256ec4ec02e84f5df71')},{ $set: { "seguimientos": [{"id": "2015","seccion1": {"fechaSeguimiento": "2015-3-12","institucion": "HOSPITAL PROVINCIAL de ROSARIO",</v>
      </c>
      <c r="X2548" t="str">
        <f t="shared" si="236"/>
        <v>"fallecimiento": "No","fechaFallecimiento": "","causaFallecimiento": "","nivelEducativo": "Primaria incompleta","actividadLaboral": "","coberturaSocial": "Sí","tratamientoAntibioticoHospitalizado": "","embarazo": "No"},</v>
      </c>
      <c r="Y2548" t="str">
        <f t="shared" si="237"/>
        <v>"seccion4": {"cultivos": "4"},"seccion5": {"toleranciaGlucosa": "No realizada","toleranciaGlucosaRealizada": "","vitaminaD": "","vitaminaDRealizada": "","inmunoglobulina": "Realizada",</v>
      </c>
      <c r="Z2548" t="str">
        <f t="shared" si="238"/>
        <v>"inmunoglobulinaRealizada": "&lt; 500"},"seccion6": {"actividadDeportiva": "Sí"}}]}}, { upsert: true } );</v>
      </c>
      <c r="AA2548" t="str">
        <f t="shared" si="239"/>
        <v>db.pacientes.updateOne({"_id":ObjectId('61e34256ec4ec02e84f5df71')},{ $set: { "seguimientos": [{"id": "2015","seccion1": {"fechaSeguimiento": "2015-3-12","institucion": "HOSPITAL PROVINCIAL de ROSARIO","fallecimiento": "No","fechaFallecimiento": "","causaFallecimiento": "","nivelEducativo": "Primaria incompleta","actividadLaboral": "","coberturaSocial": "Sí","tratamientoAntibioticoHospitalizado": "","embarazo": "No"},"seccion4": {"cultivos": "4"},"seccion5": {"toleranciaGlucosa": "No realizada","toleranciaGlucosaRealizada": "","vitaminaD": "","vitaminaDRealizada": "","inmunoglobulina": "Realizada","inmunoglobulinaRealizada": "&lt; 500"},"seccion6": {"actividadDeportiva": "Sí"}}]}}, { upsert: true } );</v>
      </c>
    </row>
    <row r="2549" spans="1:27" x14ac:dyDescent="0.3">
      <c r="A2549" t="s">
        <v>1579</v>
      </c>
      <c r="B2549">
        <v>1174</v>
      </c>
      <c r="C2549">
        <v>2016</v>
      </c>
      <c r="D2549" s="5">
        <v>42445</v>
      </c>
      <c r="E2549" s="5" t="str">
        <f t="shared" si="234"/>
        <v>2016-3-16</v>
      </c>
      <c r="F2549" t="s">
        <v>351</v>
      </c>
      <c r="G2549" t="s">
        <v>35</v>
      </c>
      <c r="L2549" t="s">
        <v>281</v>
      </c>
      <c r="N2549" t="s">
        <v>35</v>
      </c>
      <c r="O2549" t="s">
        <v>41</v>
      </c>
      <c r="P2549" t="s">
        <v>261</v>
      </c>
      <c r="Q2549" t="s">
        <v>34</v>
      </c>
      <c r="R2549" t="s">
        <v>118</v>
      </c>
      <c r="S2549" t="s">
        <v>256</v>
      </c>
      <c r="T2549" t="s">
        <v>261</v>
      </c>
      <c r="U2549" t="s">
        <v>40</v>
      </c>
      <c r="V2549" t="s">
        <v>281</v>
      </c>
      <c r="W2549" t="str">
        <f t="shared" si="235"/>
        <v>db.pacientes.updateOne({"_id":ObjectId('61e34256ec4ec02e84f5df71')},{ $set: { "seguimientos": [{"id": "2016","seccion1": {"fechaSeguimiento": "2016-3-16","institucion": "HOSPITAL PROVINCIAL de ROSARIO",</v>
      </c>
      <c r="X2549" t="str">
        <f t="shared" si="236"/>
        <v>"fallecimiento": "No","fechaFallecimiento": "","causaFallecimiento": "","nivelEducativo": "","actividadLaboral": "","coberturaSocial": "Sí","tratamientoAntibioticoHospitalizado": "","embarazo": "No"},</v>
      </c>
      <c r="Y2549" t="str">
        <f t="shared" si="237"/>
        <v>"seccion4": {"cultivos": "6"},"seccion5": {"toleranciaGlucosa": "Realizada","toleranciaGlucosaRealizada": "Normal","vitaminaD": "No realizada","vitaminaDRealizada": "","inmunoglobulina": "Realizada",</v>
      </c>
      <c r="Z2549" t="str">
        <f t="shared" si="238"/>
        <v>"inmunoglobulinaRealizada": "&lt; 500"},"seccion6": {"actividadDeportiva": "Sí"}}]}}, { upsert: true } );</v>
      </c>
      <c r="AA2549" t="str">
        <f t="shared" si="239"/>
        <v>db.pacientes.updateOne({"_id":ObjectId('61e34256ec4ec02e84f5df71')},{ $set: { "seguimientos": [{"id": "2016","seccion1": {"fechaSeguimiento": "2016-3-16","institucion": "HOSPITAL PROVINCIAL de ROSARIO","fallecimiento": "No","fechaFallecimiento": "","causaFallecimiento": "","nivelEducativo": "","actividadLaboral": "","coberturaSocial": "Sí","tratamientoAntibioticoHospitalizado": "","embarazo": "No"},"seccion4": {"cultivos": "6"},"seccion5": {"toleranciaGlucosa": "Realizada","toleranciaGlucosaRealizada": "Normal","vitaminaD": "No realizada","vitaminaDRealizada": "","inmunoglobulina": "Realizada","inmunoglobulinaRealizada": "&lt; 500"},"seccion6": {"actividadDeportiva": "Sí"}}]}}, { upsert: true } );</v>
      </c>
    </row>
    <row r="2550" spans="1:27" x14ac:dyDescent="0.3">
      <c r="A2550" t="s">
        <v>1579</v>
      </c>
      <c r="B2550">
        <v>1174</v>
      </c>
      <c r="C2550">
        <v>2017</v>
      </c>
      <c r="D2550" s="5">
        <v>42915</v>
      </c>
      <c r="E2550" s="5" t="str">
        <f t="shared" si="234"/>
        <v>2017-6-29</v>
      </c>
      <c r="F2550" t="s">
        <v>351</v>
      </c>
      <c r="G2550" t="s">
        <v>35</v>
      </c>
      <c r="K2550" t="s">
        <v>70</v>
      </c>
      <c r="L2550" t="s">
        <v>281</v>
      </c>
      <c r="N2550" t="s">
        <v>35</v>
      </c>
      <c r="O2550" t="s">
        <v>49</v>
      </c>
      <c r="P2550" t="s">
        <v>261</v>
      </c>
      <c r="Q2550" t="s">
        <v>34</v>
      </c>
      <c r="R2550" t="s">
        <v>261</v>
      </c>
      <c r="S2550" t="s">
        <v>34</v>
      </c>
      <c r="T2550" t="s">
        <v>261</v>
      </c>
      <c r="U2550" t="s">
        <v>40</v>
      </c>
      <c r="V2550" t="s">
        <v>281</v>
      </c>
      <c r="W2550" t="str">
        <f t="shared" si="235"/>
        <v>db.pacientes.updateOne({"_id":ObjectId('61e34256ec4ec02e84f5df71')},{ $set: { "seguimientos": [{"id": "2017","seccion1": {"fechaSeguimiento": "2017-6-29","institucion": "HOSPITAL PROVINCIAL de ROSARIO",</v>
      </c>
      <c r="X2550" t="str">
        <f t="shared" si="236"/>
        <v>"fallecimiento": "No","fechaFallecimiento": "","causaFallecimiento": "","nivelEducativo": "","actividadLaboral": "No trabaja","coberturaSocial": "Sí","tratamientoAntibioticoHospitalizado": "","embarazo": "No"},</v>
      </c>
      <c r="Y2550" t="str">
        <f t="shared" si="237"/>
        <v>"seccion4": {"cultivos": "4"},"seccion5": {"toleranciaGlucosa": "Realizada","toleranciaGlucosaRealizada": "Normal","vitaminaD": "Realizada","vitaminaDRealizada": "Normal","inmunoglobulina": "Realizada",</v>
      </c>
      <c r="Z2550" t="str">
        <f t="shared" si="238"/>
        <v>"inmunoglobulinaRealizada": "&lt; 500"},"seccion6": {"actividadDeportiva": "Sí"}}]}}, { upsert: true } );</v>
      </c>
      <c r="AA2550" t="str">
        <f t="shared" si="239"/>
        <v>db.pacientes.updateOne({"_id":ObjectId('61e34256ec4ec02e84f5df71')},{ $set: { "seguimientos": [{"id": "2017","seccion1": {"fechaSeguimiento": "2017-6-29","institucion": "HOSPITAL PROVINCIAL de ROSARIO","fallecimiento": "No","fechaFallecimiento": "","causaFallecimiento": "","nivelEducativo": "","actividadLaboral": "No trabaja","coberturaSocial": "Sí","tratamientoAntibioticoHospitalizado": "","embarazo": "No"},"seccion4": {"cultivos": "4"},"seccion5": {"toleranciaGlucosa": "Realizada","toleranciaGlucosaRealizada": "Normal","vitaminaD": "Realizada","vitaminaDRealizada": "Normal","inmunoglobulina": "Realizada","inmunoglobulinaRealizada": "&lt; 500"},"seccion6": {"actividadDeportiva": "Sí"}}]}}, { upsert: true } );</v>
      </c>
    </row>
    <row r="2551" spans="1:27" x14ac:dyDescent="0.3">
      <c r="A2551" t="s">
        <v>1579</v>
      </c>
      <c r="B2551">
        <v>1174</v>
      </c>
      <c r="C2551">
        <v>2018</v>
      </c>
      <c r="D2551" s="5">
        <v>43339</v>
      </c>
      <c r="E2551" s="5" t="str">
        <f t="shared" si="234"/>
        <v>2018-8-27</v>
      </c>
      <c r="F2551" t="s">
        <v>351</v>
      </c>
      <c r="G2551" t="s">
        <v>35</v>
      </c>
      <c r="K2551" t="s">
        <v>70</v>
      </c>
      <c r="L2551" t="s">
        <v>281</v>
      </c>
      <c r="N2551" t="s">
        <v>35</v>
      </c>
      <c r="O2551" t="s">
        <v>49</v>
      </c>
      <c r="P2551" t="s">
        <v>261</v>
      </c>
      <c r="Q2551" t="s">
        <v>34</v>
      </c>
      <c r="R2551" t="s">
        <v>261</v>
      </c>
      <c r="S2551" t="s">
        <v>34</v>
      </c>
      <c r="T2551" t="s">
        <v>261</v>
      </c>
      <c r="U2551" t="s">
        <v>40</v>
      </c>
      <c r="V2551" t="s">
        <v>281</v>
      </c>
      <c r="W2551" t="str">
        <f t="shared" si="235"/>
        <v>db.pacientes.updateOne({"_id":ObjectId('61e34256ec4ec02e84f5df71')},{ $set: { "seguimientos": [{"id": "2018","seccion1": {"fechaSeguimiento": "2018-8-27","institucion": "HOSPITAL PROVINCIAL de ROSARIO",</v>
      </c>
      <c r="X2551" t="str">
        <f t="shared" si="236"/>
        <v>"fallecimiento": "No","fechaFallecimiento": "","causaFallecimiento": "","nivelEducativo": "","actividadLaboral": "No trabaja","coberturaSocial": "Sí","tratamientoAntibioticoHospitalizado": "","embarazo": "No"},</v>
      </c>
      <c r="Y2551" t="str">
        <f t="shared" si="237"/>
        <v>"seccion4": {"cultivos": "4"},"seccion5": {"toleranciaGlucosa": "Realizada","toleranciaGlucosaRealizada": "Normal","vitaminaD": "Realizada","vitaminaDRealizada": "Normal","inmunoglobulina": "Realizada",</v>
      </c>
      <c r="Z2551" t="str">
        <f t="shared" si="238"/>
        <v>"inmunoglobulinaRealizada": "&lt; 500"},"seccion6": {"actividadDeportiva": "Sí"}}]}}, { upsert: true } );</v>
      </c>
      <c r="AA2551" t="str">
        <f t="shared" si="239"/>
        <v>db.pacientes.updateOne({"_id":ObjectId('61e34256ec4ec02e84f5df71')},{ $set: { "seguimientos": [{"id": "2018","seccion1": {"fechaSeguimiento": "2018-8-27","institucion": "HOSPITAL PROVINCIAL de ROSARIO","fallecimiento": "No","fechaFallecimiento": "","causaFallecimiento": "","nivelEducativo": "","actividadLaboral": "No trabaja","coberturaSocial": "Sí","tratamientoAntibioticoHospitalizado": "","embarazo": "No"},"seccion4": {"cultivos": "4"},"seccion5": {"toleranciaGlucosa": "Realizada","toleranciaGlucosaRealizada": "Normal","vitaminaD": "Realizada","vitaminaDRealizada": "Normal","inmunoglobulina": "Realizada","inmunoglobulinaRealizada": "&lt; 500"},"seccion6": {"actividadDeportiva": "Sí"}}]}}, { upsert: true } );</v>
      </c>
    </row>
    <row r="2552" spans="1:27" x14ac:dyDescent="0.3">
      <c r="A2552" t="s">
        <v>1579</v>
      </c>
      <c r="B2552">
        <v>1174</v>
      </c>
      <c r="C2552">
        <v>2019</v>
      </c>
      <c r="D2552" s="5">
        <v>43485</v>
      </c>
      <c r="E2552" s="5" t="str">
        <f t="shared" si="234"/>
        <v>2019-1-20</v>
      </c>
      <c r="F2552" t="s">
        <v>351</v>
      </c>
      <c r="G2552" t="s">
        <v>35</v>
      </c>
      <c r="K2552" t="s">
        <v>70</v>
      </c>
      <c r="L2552" t="s">
        <v>281</v>
      </c>
      <c r="N2552" t="s">
        <v>35</v>
      </c>
      <c r="O2552" t="s">
        <v>37</v>
      </c>
      <c r="P2552" t="s">
        <v>261</v>
      </c>
      <c r="Q2552" t="s">
        <v>34</v>
      </c>
      <c r="R2552" t="s">
        <v>261</v>
      </c>
      <c r="S2552" t="s">
        <v>34</v>
      </c>
      <c r="T2552" t="s">
        <v>261</v>
      </c>
      <c r="U2552" t="s">
        <v>40</v>
      </c>
      <c r="V2552" t="s">
        <v>281</v>
      </c>
      <c r="W2552" t="str">
        <f t="shared" si="235"/>
        <v>db.pacientes.updateOne({"_id":ObjectId('61e34256ec4ec02e84f5df71')},{ $set: { "seguimientos": [{"id": "2019","seccion1": {"fechaSeguimiento": "2019-1-20","institucion": "HOSPITAL PROVINCIAL de ROSARIO",</v>
      </c>
      <c r="X2552" t="str">
        <f t="shared" si="236"/>
        <v>"fallecimiento": "No","fechaFallecimiento": "","causaFallecimiento": "","nivelEducativo": "","actividadLaboral": "No trabaja","coberturaSocial": "Sí","tratamientoAntibioticoHospitalizado": "","embarazo": "No"},</v>
      </c>
      <c r="Y2552" t="str">
        <f t="shared" si="237"/>
        <v>"seccion4": {"cultivos": "2"},"seccion5": {"toleranciaGlucosa": "Realizada","toleranciaGlucosaRealizada": "Normal","vitaminaD": "Realizada","vitaminaDRealizada": "Normal","inmunoglobulina": "Realizada",</v>
      </c>
      <c r="Z2552" t="str">
        <f t="shared" si="238"/>
        <v>"inmunoglobulinaRealizada": "&lt; 500"},"seccion6": {"actividadDeportiva": "Sí"}}]}}, { upsert: true } );</v>
      </c>
      <c r="AA2552" t="str">
        <f t="shared" si="239"/>
        <v>db.pacientes.updateOne({"_id":ObjectId('61e34256ec4ec02e84f5df71')},{ $set: { "seguimientos": [{"id": "2019","seccion1": {"fechaSeguimiento": "2019-1-20","institucion": "HOSPITAL PROVINCIAL de ROSARIO","fallecimiento": "No","fechaFallecimiento": "","causaFallecimiento": "","nivelEducativo": "","actividadLaboral": "No trabaja","coberturaSocial": "Sí","tratamientoAntibioticoHospitalizado": "","embarazo": "No"},"seccion4": {"cultivos": "2"},"seccion5": {"toleranciaGlucosa": "Realizada","toleranciaGlucosaRealizada": "Normal","vitaminaD": "Realizada","vitaminaDRealizada": "Normal","inmunoglobulina": "Realizada","inmunoglobulinaRealizada": "&lt; 500"},"seccion6": {"actividadDeportiva": "Sí"}}]}}, { upsert: true } );</v>
      </c>
    </row>
    <row r="2553" spans="1:27" x14ac:dyDescent="0.3">
      <c r="A2553" t="s">
        <v>1578</v>
      </c>
      <c r="B2553">
        <v>1175</v>
      </c>
      <c r="C2553">
        <v>2015</v>
      </c>
      <c r="D2553" s="5">
        <v>42073</v>
      </c>
      <c r="E2553" s="5" t="str">
        <f t="shared" si="234"/>
        <v>2015-3-10</v>
      </c>
      <c r="F2553" t="s">
        <v>351</v>
      </c>
      <c r="G2553" t="s">
        <v>35</v>
      </c>
      <c r="L2553" t="s">
        <v>281</v>
      </c>
      <c r="N2553" t="s">
        <v>35</v>
      </c>
      <c r="O2553" t="s">
        <v>46</v>
      </c>
      <c r="P2553" t="s">
        <v>118</v>
      </c>
      <c r="Q2553" t="s">
        <v>256</v>
      </c>
      <c r="R2553" t="s">
        <v>256</v>
      </c>
      <c r="S2553" t="s">
        <v>256</v>
      </c>
      <c r="T2553" t="s">
        <v>261</v>
      </c>
      <c r="U2553" t="s">
        <v>40</v>
      </c>
      <c r="V2553" t="s">
        <v>256</v>
      </c>
      <c r="W2553" t="str">
        <f t="shared" si="235"/>
        <v>db.pacientes.updateOne({"_id":ObjectId('61e34256ec4ec02e84f5df70')},{ $set: { "seguimientos": [{"id": "2015","seccion1": {"fechaSeguimiento": "2015-3-10","institucion": "HOSPITAL PROVINCIAL de ROSARIO",</v>
      </c>
      <c r="X2553" t="str">
        <f t="shared" si="236"/>
        <v>"fallecimiento": "No","fechaFallecimiento": "","causaFallecimiento": "","nivelEducativo": "","actividadLaboral": "","coberturaSocial": "Sí","tratamientoAntibioticoHospitalizado": "","embarazo": "No"},</v>
      </c>
      <c r="Y2553" t="str">
        <f t="shared" si="237"/>
        <v>"seccion4": {"cultivos": "3"},"seccion5": {"toleranciaGlucosa": "No realizada","toleranciaGlucosaRealizada": "","vitaminaD": "","vitaminaDRealizada": "","inmunoglobulina": "Realizada",</v>
      </c>
      <c r="Z2553" t="str">
        <f t="shared" si="238"/>
        <v>"inmunoglobulinaRealizada": "&lt; 500"},"seccion6": {"actividadDeportiva": ""}}]}}, { upsert: true } );</v>
      </c>
      <c r="AA2553" t="str">
        <f t="shared" si="239"/>
        <v>db.pacientes.updateOne({"_id":ObjectId('61e34256ec4ec02e84f5df70')},{ $set: { "seguimientos": [{"id": "2015","seccion1": {"fechaSeguimiento": "2015-3-10","institucion": "HOSPITAL PROVINCIAL de ROSARIO","fallecimiento": "No","fechaFallecimiento": "","causaFallecimiento": "","nivelEducativo": "","actividadLaboral": "","coberturaSocial": "Sí","tratamientoAntibioticoHospitalizado": "","embarazo": "No"},"seccion4": {"cultivos": "3"},"seccion5": {"toleranciaGlucosa": "No realizada","toleranciaGlucosaRealizada": "","vitaminaD": "","vitaminaDRealizada": "","inmunoglobulina": "Realizada","inmunoglobulinaRealizada": "&lt; 500"},"seccion6": {"actividadDeportiva": ""}}]}}, { upsert: true } );</v>
      </c>
    </row>
    <row r="2554" spans="1:27" x14ac:dyDescent="0.3">
      <c r="A2554" t="s">
        <v>1578</v>
      </c>
      <c r="B2554">
        <v>1175</v>
      </c>
      <c r="C2554">
        <v>2016</v>
      </c>
      <c r="D2554" s="5">
        <v>42465</v>
      </c>
      <c r="E2554" s="5" t="str">
        <f t="shared" si="234"/>
        <v>2016-4-5</v>
      </c>
      <c r="F2554" t="s">
        <v>351</v>
      </c>
      <c r="G2554" t="s">
        <v>35</v>
      </c>
      <c r="L2554" t="s">
        <v>281</v>
      </c>
      <c r="N2554" t="s">
        <v>35</v>
      </c>
      <c r="O2554" t="s">
        <v>48</v>
      </c>
      <c r="P2554" t="s">
        <v>118</v>
      </c>
      <c r="Q2554" t="s">
        <v>256</v>
      </c>
      <c r="R2554" t="s">
        <v>261</v>
      </c>
      <c r="S2554" t="s">
        <v>34</v>
      </c>
      <c r="T2554" t="s">
        <v>261</v>
      </c>
      <c r="U2554" t="s">
        <v>40</v>
      </c>
      <c r="V2554" t="s">
        <v>256</v>
      </c>
      <c r="W2554" t="str">
        <f t="shared" si="235"/>
        <v>db.pacientes.updateOne({"_id":ObjectId('61e34256ec4ec02e84f5df70')},{ $set: { "seguimientos": [{"id": "2016","seccion1": {"fechaSeguimiento": "2016-4-5","institucion": "HOSPITAL PROVINCIAL de ROSARIO",</v>
      </c>
      <c r="X2554" t="str">
        <f t="shared" si="236"/>
        <v>"fallecimiento": "No","fechaFallecimiento": "","causaFallecimiento": "","nivelEducativo": "","actividadLaboral": "","coberturaSocial": "Sí","tratamientoAntibioticoHospitalizado": "","embarazo": "No"},</v>
      </c>
      <c r="Y2554" t="str">
        <f t="shared" si="237"/>
        <v>"seccion4": {"cultivos": "5"},"seccion5": {"toleranciaGlucosa": "No realizada","toleranciaGlucosaRealizada": "","vitaminaD": "Realizada","vitaminaDRealizada": "Normal","inmunoglobulina": "Realizada",</v>
      </c>
      <c r="Z2554" t="str">
        <f t="shared" si="238"/>
        <v>"inmunoglobulinaRealizada": "&lt; 500"},"seccion6": {"actividadDeportiva": ""}}]}}, { upsert: true } );</v>
      </c>
      <c r="AA2554" t="str">
        <f t="shared" si="239"/>
        <v>db.pacientes.updateOne({"_id":ObjectId('61e34256ec4ec02e84f5df70')},{ $set: { "seguimientos": [{"id": "2016","seccion1": {"fechaSeguimiento": "2016-4-5","institucion": "HOSPITAL PROVINCIAL de ROSARIO","fallecimiento": "No","fechaFallecimiento": "","causaFallecimiento": "","nivelEducativo": "","actividadLaboral": "","coberturaSocial": "Sí","tratamientoAntibioticoHospitalizado": "","embarazo": "No"},"seccion4": {"cultivos": "5"},"seccion5": {"toleranciaGlucosa": "No realizada","toleranciaGlucosaRealizada": "","vitaminaD": "Realizada","vitaminaDRealizada": "Normal","inmunoglobulina": "Realizada","inmunoglobulinaRealizada": "&lt; 500"},"seccion6": {"actividadDeportiva": ""}}]}}, { upsert: true } );</v>
      </c>
    </row>
    <row r="2555" spans="1:27" x14ac:dyDescent="0.3">
      <c r="A2555" t="s">
        <v>1578</v>
      </c>
      <c r="B2555">
        <v>1175</v>
      </c>
      <c r="C2555">
        <v>2017</v>
      </c>
      <c r="D2555" s="5">
        <v>42920</v>
      </c>
      <c r="E2555" s="5" t="str">
        <f t="shared" si="234"/>
        <v>2017-7-4</v>
      </c>
      <c r="F2555" t="s">
        <v>351</v>
      </c>
      <c r="G2555" t="s">
        <v>35</v>
      </c>
      <c r="L2555" t="s">
        <v>281</v>
      </c>
      <c r="N2555" t="s">
        <v>35</v>
      </c>
      <c r="O2555" t="s">
        <v>48</v>
      </c>
      <c r="P2555" t="s">
        <v>261</v>
      </c>
      <c r="Q2555" t="s">
        <v>176</v>
      </c>
      <c r="R2555" t="s">
        <v>261</v>
      </c>
      <c r="S2555" t="s">
        <v>34</v>
      </c>
      <c r="T2555" t="s">
        <v>261</v>
      </c>
      <c r="U2555" t="s">
        <v>40</v>
      </c>
      <c r="V2555" t="s">
        <v>281</v>
      </c>
      <c r="W2555" t="str">
        <f t="shared" si="235"/>
        <v>db.pacientes.updateOne({"_id":ObjectId('61e34256ec4ec02e84f5df70')},{ $set: { "seguimientos": [{"id": "2017","seccion1": {"fechaSeguimiento": "2017-7-4","institucion": "HOSPITAL PROVINCIAL de ROSARIO",</v>
      </c>
      <c r="X2555" t="str">
        <f t="shared" si="236"/>
        <v>"fallecimiento": "No","fechaFallecimiento": "","causaFallecimiento": "","nivelEducativo": "","actividadLaboral": "","coberturaSocial": "Sí","tratamientoAntibioticoHospitalizado": "","embarazo": "No"},</v>
      </c>
      <c r="Y2555" t="str">
        <f t="shared" si="237"/>
        <v>"seccion4": {"cultivos": "5"},"seccion5": {"toleranciaGlucosa": "Realizada","toleranciaGlucosaRealizada": "Intermedia","vitaminaD": "Realizada","vitaminaDRealizada": "Normal","inmunoglobulina": "Realizada",</v>
      </c>
      <c r="Z2555" t="str">
        <f t="shared" si="238"/>
        <v>"inmunoglobulinaRealizada": "&lt; 500"},"seccion6": {"actividadDeportiva": "Sí"}}]}}, { upsert: true } );</v>
      </c>
      <c r="AA2555" t="str">
        <f t="shared" si="239"/>
        <v>db.pacientes.updateOne({"_id":ObjectId('61e34256ec4ec02e84f5df70')},{ $set: { "seguimientos": [{"id": "2017","seccion1": {"fechaSeguimiento": "2017-7-4","institucion": "HOSPITAL PROVINCIAL de ROSARIO","fallecimiento": "No","fechaFallecimiento": "","causaFallecimiento": "","nivelEducativo": "","actividadLaboral": "","coberturaSocial": "Sí","tratamientoAntibioticoHospitalizado": "","embarazo": "No"},"seccion4": {"cultivos": "5"},"seccion5": {"toleranciaGlucosa": "Realizada","toleranciaGlucosaRealizada": "Intermedia","vitaminaD": "Realizada","vitaminaDRealizada": "Normal","inmunoglobulina": "Realizada","inmunoglobulinaRealizada": "&lt; 500"},"seccion6": {"actividadDeportiva": "Sí"}}]}}, { upsert: true } );</v>
      </c>
    </row>
    <row r="2556" spans="1:27" x14ac:dyDescent="0.3">
      <c r="A2556" t="s">
        <v>1578</v>
      </c>
      <c r="B2556">
        <v>1175</v>
      </c>
      <c r="C2556">
        <v>2018</v>
      </c>
      <c r="D2556" s="5">
        <v>43284</v>
      </c>
      <c r="E2556" s="5" t="str">
        <f t="shared" si="234"/>
        <v>2018-7-3</v>
      </c>
      <c r="F2556" t="s">
        <v>351</v>
      </c>
      <c r="G2556" t="s">
        <v>35</v>
      </c>
      <c r="L2556" t="s">
        <v>281</v>
      </c>
      <c r="N2556" t="s">
        <v>35</v>
      </c>
      <c r="O2556" t="s">
        <v>48</v>
      </c>
      <c r="P2556" t="s">
        <v>261</v>
      </c>
      <c r="Q2556" t="s">
        <v>34</v>
      </c>
      <c r="R2556" t="s">
        <v>261</v>
      </c>
      <c r="S2556" t="s">
        <v>34</v>
      </c>
      <c r="T2556" t="s">
        <v>261</v>
      </c>
      <c r="U2556" t="s">
        <v>40</v>
      </c>
      <c r="V2556" t="s">
        <v>281</v>
      </c>
      <c r="W2556" t="str">
        <f t="shared" si="235"/>
        <v>db.pacientes.updateOne({"_id":ObjectId('61e34256ec4ec02e84f5df70')},{ $set: { "seguimientos": [{"id": "2018","seccion1": {"fechaSeguimiento": "2018-7-3","institucion": "HOSPITAL PROVINCIAL de ROSARIO",</v>
      </c>
      <c r="X2556" t="str">
        <f t="shared" si="236"/>
        <v>"fallecimiento": "No","fechaFallecimiento": "","causaFallecimiento": "","nivelEducativo": "","actividadLaboral": "","coberturaSocial": "Sí","tratamientoAntibioticoHospitalizado": "","embarazo": "No"},</v>
      </c>
      <c r="Y2556" t="str">
        <f t="shared" si="237"/>
        <v>"seccion4": {"cultivos": "5"},"seccion5": {"toleranciaGlucosa": "Realizada","toleranciaGlucosaRealizada": "Normal","vitaminaD": "Realizada","vitaminaDRealizada": "Normal","inmunoglobulina": "Realizada",</v>
      </c>
      <c r="Z2556" t="str">
        <f t="shared" si="238"/>
        <v>"inmunoglobulinaRealizada": "&lt; 500"},"seccion6": {"actividadDeportiva": "Sí"}}]}}, { upsert: true } );</v>
      </c>
      <c r="AA2556" t="str">
        <f t="shared" si="239"/>
        <v>db.pacientes.updateOne({"_id":ObjectId('61e34256ec4ec02e84f5df70')},{ $set: { "seguimientos": [{"id": "2018","seccion1": {"fechaSeguimiento": "2018-7-3","institucion": "HOSPITAL PROVINCIAL de ROSARIO","fallecimiento": "No","fechaFallecimiento": "","causaFallecimiento": "","nivelEducativo": "","actividadLaboral": "","coberturaSocial": "Sí","tratamientoAntibioticoHospitalizado": "","embarazo": "No"},"seccion4": {"cultivos": "5"},"seccion5": {"toleranciaGlucosa": "Realizada","toleranciaGlucosaRealizada": "Normal","vitaminaD": "Realizada","vitaminaDRealizada": "Normal","inmunoglobulina": "Realizada","inmunoglobulinaRealizada": "&lt; 500"},"seccion6": {"actividadDeportiva": "Sí"}}]}}, { upsert: true } );</v>
      </c>
    </row>
    <row r="2557" spans="1:27" x14ac:dyDescent="0.3">
      <c r="A2557" t="s">
        <v>1578</v>
      </c>
      <c r="B2557">
        <v>1175</v>
      </c>
      <c r="C2557">
        <v>2019</v>
      </c>
      <c r="D2557" s="5">
        <v>43551</v>
      </c>
      <c r="E2557" s="5" t="str">
        <f t="shared" si="234"/>
        <v>2019-3-27</v>
      </c>
      <c r="F2557" t="s">
        <v>351</v>
      </c>
      <c r="G2557" t="s">
        <v>35</v>
      </c>
      <c r="L2557" t="s">
        <v>281</v>
      </c>
      <c r="N2557" t="s">
        <v>35</v>
      </c>
      <c r="O2557" t="s">
        <v>37</v>
      </c>
      <c r="P2557" t="s">
        <v>118</v>
      </c>
      <c r="Q2557" t="s">
        <v>256</v>
      </c>
      <c r="R2557" t="s">
        <v>261</v>
      </c>
      <c r="S2557" t="s">
        <v>34</v>
      </c>
      <c r="T2557" t="s">
        <v>261</v>
      </c>
      <c r="U2557" t="s">
        <v>40</v>
      </c>
      <c r="V2557" t="s">
        <v>281</v>
      </c>
      <c r="W2557" t="str">
        <f t="shared" si="235"/>
        <v>db.pacientes.updateOne({"_id":ObjectId('61e34256ec4ec02e84f5df70')},{ $set: { "seguimientos": [{"id": "2019","seccion1": {"fechaSeguimiento": "2019-3-27","institucion": "HOSPITAL PROVINCIAL de ROSARIO",</v>
      </c>
      <c r="X2557" t="str">
        <f t="shared" si="236"/>
        <v>"fallecimiento": "No","fechaFallecimiento": "","causaFallecimiento": "","nivelEducativo": "","actividadLaboral": "","coberturaSocial": "Sí","tratamientoAntibioticoHospitalizado": "","embarazo": "No"},</v>
      </c>
      <c r="Y2557" t="str">
        <f t="shared" si="237"/>
        <v>"seccion4": {"cultivos": "2"},"seccion5": {"toleranciaGlucosa": "No realizada","toleranciaGlucosaRealizada": "","vitaminaD": "Realizada","vitaminaDRealizada": "Normal","inmunoglobulina": "Realizada",</v>
      </c>
      <c r="Z2557" t="str">
        <f t="shared" si="238"/>
        <v>"inmunoglobulinaRealizada": "&lt; 500"},"seccion6": {"actividadDeportiva": "Sí"}}]}}, { upsert: true } );</v>
      </c>
      <c r="AA2557" t="str">
        <f t="shared" si="239"/>
        <v>db.pacientes.updateOne({"_id":ObjectId('61e34256ec4ec02e84f5df70')},{ $set: { "seguimientos": [{"id": "2019","seccion1": {"fechaSeguimiento": "2019-3-27","institucion": "HOSPITAL PROVINCIAL de ROSARIO","fallecimiento": "No","fechaFallecimiento": "","causaFallecimiento": "","nivelEducativo": "","actividadLaboral": "","coberturaSocial": "Sí","tratamientoAntibioticoHospitalizado": "","embarazo": "No"},"seccion4": {"cultivos": "2"},"seccion5": {"toleranciaGlucosa": "No realizada","toleranciaGlucosaRealizada": "","vitaminaD": "Realizada","vitaminaDRealizada": "Normal","inmunoglobulina": "Realizada","inmunoglobulinaRealizada": "&lt; 500"},"seccion6": {"actividadDeportiva": "Sí"}}]}}, { upsert: true } );</v>
      </c>
    </row>
    <row r="2558" spans="1:27" x14ac:dyDescent="0.3">
      <c r="A2558" t="s">
        <v>1577</v>
      </c>
      <c r="B2558">
        <v>1176</v>
      </c>
      <c r="C2558">
        <v>2013</v>
      </c>
      <c r="D2558" s="5">
        <v>41373</v>
      </c>
      <c r="E2558" s="5" t="str">
        <f t="shared" si="234"/>
        <v>2013-4-9</v>
      </c>
      <c r="F2558" t="s">
        <v>351</v>
      </c>
      <c r="G2558" t="s">
        <v>35</v>
      </c>
      <c r="L2558" t="s">
        <v>281</v>
      </c>
      <c r="N2558" t="s">
        <v>35</v>
      </c>
      <c r="O2558" t="s">
        <v>46</v>
      </c>
      <c r="P2558" t="s">
        <v>118</v>
      </c>
      <c r="Q2558" t="s">
        <v>256</v>
      </c>
      <c r="R2558" t="s">
        <v>256</v>
      </c>
      <c r="S2558" t="s">
        <v>256</v>
      </c>
      <c r="T2558" t="s">
        <v>261</v>
      </c>
      <c r="U2558" t="s">
        <v>40</v>
      </c>
      <c r="V2558" t="s">
        <v>281</v>
      </c>
      <c r="W2558" t="str">
        <f t="shared" si="235"/>
        <v>db.pacientes.updateOne({"_id":ObjectId('61e34256ec4ec02e84f5df6f')},{ $set: { "seguimientos": [{"id": "2013","seccion1": {"fechaSeguimiento": "2013-4-9","institucion": "HOSPITAL PROVINCIAL de ROSARIO",</v>
      </c>
      <c r="X2558" t="str">
        <f t="shared" si="236"/>
        <v>"fallecimiento": "No","fechaFallecimiento": "","causaFallecimiento": "","nivelEducativo": "","actividadLaboral": "","coberturaSocial": "Sí","tratamientoAntibioticoHospitalizado": "","embarazo": "No"},</v>
      </c>
      <c r="Y2558" t="str">
        <f t="shared" si="237"/>
        <v>"seccion4": {"cultivos": "3"},"seccion5": {"toleranciaGlucosa": "No realizada","toleranciaGlucosaRealizada": "","vitaminaD": "","vitaminaDRealizada": "","inmunoglobulina": "Realizada",</v>
      </c>
      <c r="Z2558" t="str">
        <f t="shared" si="238"/>
        <v>"inmunoglobulinaRealizada": "&lt; 500"},"seccion6": {"actividadDeportiva": "Sí"}}]}}, { upsert: true } );</v>
      </c>
      <c r="AA2558" t="str">
        <f t="shared" si="239"/>
        <v>db.pacientes.updateOne({"_id":ObjectId('61e34256ec4ec02e84f5df6f')},{ $set: { "seguimientos": [{"id": "2013","seccion1": {"fechaSeguimiento": "2013-4-9","institucion": "HOSPITAL PROVINCIAL de ROSARIO","fallecimiento": "No","fechaFallecimiento": "","causaFallecimiento": "","nivelEducativo": "","actividadLaboral": "","coberturaSocial": "Sí","tratamientoAntibioticoHospitalizado": "","embarazo": "No"},"seccion4": {"cultivos": "3"},"seccion5": {"toleranciaGlucosa": "No realizada","toleranciaGlucosaRealizada": "","vitaminaD": "","vitaminaDRealizada": "","inmunoglobulina": "Realizada","inmunoglobulinaRealizada": "&lt; 500"},"seccion6": {"actividadDeportiva": "Sí"}}]}}, { upsert: true } );</v>
      </c>
    </row>
    <row r="2559" spans="1:27" x14ac:dyDescent="0.3">
      <c r="A2559" t="s">
        <v>1577</v>
      </c>
      <c r="B2559">
        <v>1176</v>
      </c>
      <c r="C2559">
        <v>2014</v>
      </c>
      <c r="D2559" s="5">
        <v>41673</v>
      </c>
      <c r="E2559" s="5" t="str">
        <f t="shared" si="234"/>
        <v>2014-2-3</v>
      </c>
      <c r="F2559" t="s">
        <v>351</v>
      </c>
      <c r="G2559" t="s">
        <v>35</v>
      </c>
      <c r="L2559" t="s">
        <v>281</v>
      </c>
      <c r="N2559" t="s">
        <v>35</v>
      </c>
      <c r="O2559" t="s">
        <v>46</v>
      </c>
      <c r="P2559" t="s">
        <v>118</v>
      </c>
      <c r="Q2559" t="s">
        <v>256</v>
      </c>
      <c r="R2559" t="s">
        <v>256</v>
      </c>
      <c r="S2559" t="s">
        <v>256</v>
      </c>
      <c r="T2559" t="s">
        <v>261</v>
      </c>
      <c r="U2559" t="s">
        <v>40</v>
      </c>
      <c r="V2559" t="s">
        <v>281</v>
      </c>
      <c r="W2559" t="str">
        <f t="shared" si="235"/>
        <v>db.pacientes.updateOne({"_id":ObjectId('61e34256ec4ec02e84f5df6f')},{ $set: { "seguimientos": [{"id": "2014","seccion1": {"fechaSeguimiento": "2014-2-3","institucion": "HOSPITAL PROVINCIAL de ROSARIO",</v>
      </c>
      <c r="X2559" t="str">
        <f t="shared" si="236"/>
        <v>"fallecimiento": "No","fechaFallecimiento": "","causaFallecimiento": "","nivelEducativo": "","actividadLaboral": "","coberturaSocial": "Sí","tratamientoAntibioticoHospitalizado": "","embarazo": "No"},</v>
      </c>
      <c r="Y2559" t="str">
        <f t="shared" si="237"/>
        <v>"seccion4": {"cultivos": "3"},"seccion5": {"toleranciaGlucosa": "No realizada","toleranciaGlucosaRealizada": "","vitaminaD": "","vitaminaDRealizada": "","inmunoglobulina": "Realizada",</v>
      </c>
      <c r="Z2559" t="str">
        <f t="shared" si="238"/>
        <v>"inmunoglobulinaRealizada": "&lt; 500"},"seccion6": {"actividadDeportiva": "Sí"}}]}}, { upsert: true } );</v>
      </c>
      <c r="AA2559" t="str">
        <f t="shared" si="239"/>
        <v>db.pacientes.updateOne({"_id":ObjectId('61e34256ec4ec02e84f5df6f')},{ $set: { "seguimientos": [{"id": "2014","seccion1": {"fechaSeguimiento": "2014-2-3","institucion": "HOSPITAL PROVINCIAL de ROSARIO","fallecimiento": "No","fechaFallecimiento": "","causaFallecimiento": "","nivelEducativo": "","actividadLaboral": "","coberturaSocial": "Sí","tratamientoAntibioticoHospitalizado": "","embarazo": "No"},"seccion4": {"cultivos": "3"},"seccion5": {"toleranciaGlucosa": "No realizada","toleranciaGlucosaRealizada": "","vitaminaD": "","vitaminaDRealizada": "","inmunoglobulina": "Realizada","inmunoglobulinaRealizada": "&lt; 500"},"seccion6": {"actividadDeportiva": "Sí"}}]}}, { upsert: true } );</v>
      </c>
    </row>
    <row r="2560" spans="1:27" x14ac:dyDescent="0.3">
      <c r="A2560" t="s">
        <v>1577</v>
      </c>
      <c r="B2560">
        <v>1176</v>
      </c>
      <c r="C2560">
        <v>2015</v>
      </c>
      <c r="D2560" s="5">
        <v>42023</v>
      </c>
      <c r="E2560" s="5" t="str">
        <f t="shared" si="234"/>
        <v>2015-1-19</v>
      </c>
      <c r="F2560" t="s">
        <v>351</v>
      </c>
      <c r="G2560" t="s">
        <v>35</v>
      </c>
      <c r="L2560" t="s">
        <v>281</v>
      </c>
      <c r="N2560" t="s">
        <v>35</v>
      </c>
      <c r="O2560" t="s">
        <v>46</v>
      </c>
      <c r="P2560" t="s">
        <v>118</v>
      </c>
      <c r="Q2560" t="s">
        <v>256</v>
      </c>
      <c r="R2560" t="s">
        <v>256</v>
      </c>
      <c r="S2560" t="s">
        <v>256</v>
      </c>
      <c r="T2560" t="s">
        <v>261</v>
      </c>
      <c r="U2560" t="s">
        <v>40</v>
      </c>
      <c r="V2560" t="s">
        <v>281</v>
      </c>
      <c r="W2560" t="str">
        <f t="shared" si="235"/>
        <v>db.pacientes.updateOne({"_id":ObjectId('61e34256ec4ec02e84f5df6f')},{ $set: { "seguimientos": [{"id": "2015","seccion1": {"fechaSeguimiento": "2015-1-19","institucion": "HOSPITAL PROVINCIAL de ROSARIO",</v>
      </c>
      <c r="X2560" t="str">
        <f t="shared" si="236"/>
        <v>"fallecimiento": "No","fechaFallecimiento": "","causaFallecimiento": "","nivelEducativo": "","actividadLaboral": "","coberturaSocial": "Sí","tratamientoAntibioticoHospitalizado": "","embarazo": "No"},</v>
      </c>
      <c r="Y2560" t="str">
        <f t="shared" si="237"/>
        <v>"seccion4": {"cultivos": "3"},"seccion5": {"toleranciaGlucosa": "No realizada","toleranciaGlucosaRealizada": "","vitaminaD": "","vitaminaDRealizada": "","inmunoglobulina": "Realizada",</v>
      </c>
      <c r="Z2560" t="str">
        <f t="shared" si="238"/>
        <v>"inmunoglobulinaRealizada": "&lt; 500"},"seccion6": {"actividadDeportiva": "Sí"}}]}}, { upsert: true } );</v>
      </c>
      <c r="AA2560" t="str">
        <f t="shared" si="239"/>
        <v>db.pacientes.updateOne({"_id":ObjectId('61e34256ec4ec02e84f5df6f')},{ $set: { "seguimientos": [{"id": "2015","seccion1": {"fechaSeguimiento": "2015-1-19","institucion": "HOSPITAL PROVINCIAL de ROSARIO","fallecimiento": "No","fechaFallecimiento": "","causaFallecimiento": "","nivelEducativo": "","actividadLaboral": "","coberturaSocial": "Sí","tratamientoAntibioticoHospitalizado": "","embarazo": "No"},"seccion4": {"cultivos": "3"},"seccion5": {"toleranciaGlucosa": "No realizada","toleranciaGlucosaRealizada": "","vitaminaD": "","vitaminaDRealizada": "","inmunoglobulina": "Realizada","inmunoglobulinaRealizada": "&lt; 500"},"seccion6": {"actividadDeportiva": "Sí"}}]}}, { upsert: true } );</v>
      </c>
    </row>
    <row r="2561" spans="1:27" x14ac:dyDescent="0.3">
      <c r="A2561" t="s">
        <v>1577</v>
      </c>
      <c r="B2561">
        <v>1176</v>
      </c>
      <c r="C2561">
        <v>2016</v>
      </c>
      <c r="D2561" s="5">
        <v>42506</v>
      </c>
      <c r="E2561" s="5" t="str">
        <f t="shared" si="234"/>
        <v>2016-5-16</v>
      </c>
      <c r="F2561" t="s">
        <v>351</v>
      </c>
      <c r="G2561" t="s">
        <v>35</v>
      </c>
      <c r="L2561" t="s">
        <v>281</v>
      </c>
      <c r="N2561" t="s">
        <v>35</v>
      </c>
      <c r="O2561" t="s">
        <v>37</v>
      </c>
      <c r="P2561" t="s">
        <v>118</v>
      </c>
      <c r="Q2561" t="s">
        <v>256</v>
      </c>
      <c r="R2561" t="s">
        <v>118</v>
      </c>
      <c r="S2561" t="s">
        <v>256</v>
      </c>
      <c r="T2561" t="s">
        <v>261</v>
      </c>
      <c r="U2561" t="s">
        <v>40</v>
      </c>
      <c r="V2561" t="s">
        <v>256</v>
      </c>
      <c r="W2561" t="str">
        <f t="shared" si="235"/>
        <v>db.pacientes.updateOne({"_id":ObjectId('61e34256ec4ec02e84f5df6f')},{ $set: { "seguimientos": [{"id": "2016","seccion1": {"fechaSeguimiento": "2016-5-16","institucion": "HOSPITAL PROVINCIAL de ROSARIO",</v>
      </c>
      <c r="X2561" t="str">
        <f t="shared" si="236"/>
        <v>"fallecimiento": "No","fechaFallecimiento": "","causaFallecimiento": "","nivelEducativo": "","actividadLaboral": "","coberturaSocial": "Sí","tratamientoAntibioticoHospitalizado": "","embarazo": "No"},</v>
      </c>
      <c r="Y2561" t="str">
        <f t="shared" si="237"/>
        <v>"seccion4": {"cultivos": "2"},"seccion5": {"toleranciaGlucosa": "No realizada","toleranciaGlucosaRealizada": "","vitaminaD": "No realizada","vitaminaDRealizada": "","inmunoglobulina": "Realizada",</v>
      </c>
      <c r="Z2561" t="str">
        <f t="shared" si="238"/>
        <v>"inmunoglobulinaRealizada": "&lt; 500"},"seccion6": {"actividadDeportiva": ""}}]}}, { upsert: true } );</v>
      </c>
      <c r="AA2561" t="str">
        <f t="shared" si="239"/>
        <v>db.pacientes.updateOne({"_id":ObjectId('61e34256ec4ec02e84f5df6f')},{ $set: { "seguimientos": [{"id": "2016","seccion1": {"fechaSeguimiento": "2016-5-16","institucion": "HOSPITAL PROVINCIAL de ROSARIO","fallecimiento": "No","fechaFallecimiento": "","causaFallecimiento": "","nivelEducativo": "","actividadLaboral": "","coberturaSocial": "Sí","tratamientoAntibioticoHospitalizado": "","embarazo": "No"},"seccion4": {"cultivos": "2"},"seccion5": {"toleranciaGlucosa": "No realizada","toleranciaGlucosaRealizada": "","vitaminaD": "No realizada","vitaminaDRealizada": "","inmunoglobulina": "Realizada","inmunoglobulinaRealizada": "&lt; 500"},"seccion6": {"actividadDeportiva": ""}}]}}, { upsert: true } );</v>
      </c>
    </row>
    <row r="2562" spans="1:27" x14ac:dyDescent="0.3">
      <c r="A2562" t="s">
        <v>1577</v>
      </c>
      <c r="B2562">
        <v>1176</v>
      </c>
      <c r="C2562">
        <v>2017</v>
      </c>
      <c r="D2562" s="5">
        <v>43018</v>
      </c>
      <c r="E2562" s="5" t="str">
        <f t="shared" si="234"/>
        <v>2017-10-10</v>
      </c>
      <c r="F2562" t="s">
        <v>351</v>
      </c>
      <c r="G2562" t="s">
        <v>35</v>
      </c>
      <c r="L2562" t="s">
        <v>281</v>
      </c>
      <c r="N2562" t="s">
        <v>35</v>
      </c>
      <c r="O2562" t="s">
        <v>37</v>
      </c>
      <c r="P2562" t="s">
        <v>118</v>
      </c>
      <c r="Q2562" t="s">
        <v>256</v>
      </c>
      <c r="R2562" t="s">
        <v>261</v>
      </c>
      <c r="S2562" t="s">
        <v>34</v>
      </c>
      <c r="T2562" t="s">
        <v>261</v>
      </c>
      <c r="U2562" t="s">
        <v>40</v>
      </c>
      <c r="V2562" t="s">
        <v>281</v>
      </c>
      <c r="W2562" t="str">
        <f t="shared" si="235"/>
        <v>db.pacientes.updateOne({"_id":ObjectId('61e34256ec4ec02e84f5df6f')},{ $set: { "seguimientos": [{"id": "2017","seccion1": {"fechaSeguimiento": "2017-10-10","institucion": "HOSPITAL PROVINCIAL de ROSARIO",</v>
      </c>
      <c r="X2562" t="str">
        <f t="shared" si="236"/>
        <v>"fallecimiento": "No","fechaFallecimiento": "","causaFallecimiento": "","nivelEducativo": "","actividadLaboral": "","coberturaSocial": "Sí","tratamientoAntibioticoHospitalizado": "","embarazo": "No"},</v>
      </c>
      <c r="Y2562" t="str">
        <f t="shared" si="237"/>
        <v>"seccion4": {"cultivos": "2"},"seccion5": {"toleranciaGlucosa": "No realizada","toleranciaGlucosaRealizada": "","vitaminaD": "Realizada","vitaminaDRealizada": "Normal","inmunoglobulina": "Realizada",</v>
      </c>
      <c r="Z2562" t="str">
        <f t="shared" si="238"/>
        <v>"inmunoglobulinaRealizada": "&lt; 500"},"seccion6": {"actividadDeportiva": "Sí"}}]}}, { upsert: true } );</v>
      </c>
      <c r="AA2562" t="str">
        <f t="shared" si="239"/>
        <v>db.pacientes.updateOne({"_id":ObjectId('61e34256ec4ec02e84f5df6f')},{ $set: { "seguimientos": [{"id": "2017","seccion1": {"fechaSeguimiento": "2017-10-10","institucion": "HOSPITAL PROVINCIAL de ROSARIO","fallecimiento": "No","fechaFallecimiento": "","causaFallecimiento": "","nivelEducativo": "","actividadLaboral": "","coberturaSocial": "Sí","tratamientoAntibioticoHospitalizado": "","embarazo": "No"},"seccion4": {"cultivos": "2"},"seccion5": {"toleranciaGlucosa": "No realizada","toleranciaGlucosaRealizada": "","vitaminaD": "Realizada","vitaminaDRealizada": "Normal","inmunoglobulina": "Realizada","inmunoglobulinaRealizada": "&lt; 500"},"seccion6": {"actividadDeportiva": "Sí"}}]}}, { upsert: true } );</v>
      </c>
    </row>
    <row r="2563" spans="1:27" x14ac:dyDescent="0.3">
      <c r="A2563" t="s">
        <v>1577</v>
      </c>
      <c r="B2563">
        <v>1176</v>
      </c>
      <c r="C2563">
        <v>2018</v>
      </c>
      <c r="D2563" s="5">
        <v>43228</v>
      </c>
      <c r="E2563" s="5" t="str">
        <f t="shared" ref="E2563:E2626" si="240">_xlfn.CONCAT(YEAR(D2563),"-",MONTH(D2563),"-",DAY(D2563))</f>
        <v>2018-5-8</v>
      </c>
      <c r="F2563" t="s">
        <v>351</v>
      </c>
      <c r="G2563" t="s">
        <v>35</v>
      </c>
      <c r="L2563" t="s">
        <v>281</v>
      </c>
      <c r="N2563" t="s">
        <v>35</v>
      </c>
      <c r="O2563" t="s">
        <v>37</v>
      </c>
      <c r="P2563" t="s">
        <v>118</v>
      </c>
      <c r="Q2563" t="s">
        <v>256</v>
      </c>
      <c r="R2563" t="s">
        <v>261</v>
      </c>
      <c r="S2563" t="s">
        <v>34</v>
      </c>
      <c r="T2563" t="s">
        <v>261</v>
      </c>
      <c r="U2563" t="s">
        <v>40</v>
      </c>
      <c r="V2563" t="s">
        <v>281</v>
      </c>
      <c r="W2563" t="str">
        <f t="shared" si="235"/>
        <v>db.pacientes.updateOne({"_id":ObjectId('61e34256ec4ec02e84f5df6f')},{ $set: { "seguimientos": [{"id": "2018","seccion1": {"fechaSeguimiento": "2018-5-8","institucion": "HOSPITAL PROVINCIAL de ROSARIO",</v>
      </c>
      <c r="X2563" t="str">
        <f t="shared" si="236"/>
        <v>"fallecimiento": "No","fechaFallecimiento": "","causaFallecimiento": "","nivelEducativo": "","actividadLaboral": "","coberturaSocial": "Sí","tratamientoAntibioticoHospitalizado": "","embarazo": "No"},</v>
      </c>
      <c r="Y2563" t="str">
        <f t="shared" si="237"/>
        <v>"seccion4": {"cultivos": "2"},"seccion5": {"toleranciaGlucosa": "No realizada","toleranciaGlucosaRealizada": "","vitaminaD": "Realizada","vitaminaDRealizada": "Normal","inmunoglobulina": "Realizada",</v>
      </c>
      <c r="Z2563" t="str">
        <f t="shared" si="238"/>
        <v>"inmunoglobulinaRealizada": "&lt; 500"},"seccion6": {"actividadDeportiva": "Sí"}}]}}, { upsert: true } );</v>
      </c>
      <c r="AA2563" t="str">
        <f t="shared" si="239"/>
        <v>db.pacientes.updateOne({"_id":ObjectId('61e34256ec4ec02e84f5df6f')},{ $set: { "seguimientos": [{"id": "2018","seccion1": {"fechaSeguimiento": "2018-5-8","institucion": "HOSPITAL PROVINCIAL de ROSARIO","fallecimiento": "No","fechaFallecimiento": "","causaFallecimiento": "","nivelEducativo": "","actividadLaboral": "","coberturaSocial": "Sí","tratamientoAntibioticoHospitalizado": "","embarazo": "No"},"seccion4": {"cultivos": "2"},"seccion5": {"toleranciaGlucosa": "No realizada","toleranciaGlucosaRealizada": "","vitaminaD": "Realizada","vitaminaDRealizada": "Normal","inmunoglobulina": "Realizada","inmunoglobulinaRealizada": "&lt; 500"},"seccion6": {"actividadDeportiva": "Sí"}}]}}, { upsert: true } );</v>
      </c>
    </row>
    <row r="2564" spans="1:27" x14ac:dyDescent="0.3">
      <c r="A2564" t="s">
        <v>1576</v>
      </c>
      <c r="B2564">
        <v>1177</v>
      </c>
      <c r="C2564">
        <v>2013</v>
      </c>
      <c r="D2564" s="5">
        <v>41417</v>
      </c>
      <c r="E2564" s="5" t="str">
        <f t="shared" si="240"/>
        <v>2013-5-23</v>
      </c>
      <c r="F2564" t="s">
        <v>351</v>
      </c>
      <c r="G2564" t="s">
        <v>35</v>
      </c>
      <c r="J2564" t="s">
        <v>38</v>
      </c>
      <c r="L2564" t="s">
        <v>281</v>
      </c>
      <c r="N2564" t="s">
        <v>35</v>
      </c>
      <c r="O2564" t="s">
        <v>48</v>
      </c>
      <c r="P2564" t="s">
        <v>118</v>
      </c>
      <c r="Q2564" t="s">
        <v>256</v>
      </c>
      <c r="R2564" t="s">
        <v>256</v>
      </c>
      <c r="S2564" t="s">
        <v>256</v>
      </c>
      <c r="T2564" t="s">
        <v>261</v>
      </c>
      <c r="U2564" t="s">
        <v>40</v>
      </c>
      <c r="V2564" t="s">
        <v>281</v>
      </c>
      <c r="W2564" t="str">
        <f t="shared" ref="W2564:W2627" si="241">"db.pacientes.updateOne({""_id"":ObjectId('"&amp;A2564&amp;"')},{ $set: { ""seguimientos"": [{""id"": """&amp;C2564&amp;""",""seccion1"": {""fechaSeguimiento"": """&amp;E2564&amp;""",""institucion"": """&amp;F2564&amp;""","</f>
        <v>db.pacientes.updateOne({"_id":ObjectId('61e34256ec4ec02e84f5df6e')},{ $set: { "seguimientos": [{"id": "2013","seccion1": {"fechaSeguimiento": "2013-5-23","institucion": "HOSPITAL PROVINCIAL de ROSARIO",</v>
      </c>
      <c r="X2564" t="str">
        <f t="shared" ref="X2564:X2627" si="242">"""fallecimiento"": """&amp;G2564&amp;""",""fechaFallecimiento"": """&amp;H2564&amp;""",""causaFallecimiento"": """&amp;I2564&amp;""",""nivelEducativo"": """&amp;J2564&amp;""",""actividadLaboral"": """&amp;K2564&amp;""",""coberturaSocial"": """&amp;L2564&amp;""",""tratamientoAntibioticoHospitalizado"": """&amp;M2564&amp;""",""embarazo"": """&amp;N2564&amp;"""},"</f>
        <v>"fallecimiento": "No","fechaFallecimiento": "","causaFallecimiento": "","nivelEducativo": "Primaria incompleta","actividadLaboral": "","coberturaSocial": "Sí","tratamientoAntibioticoHospitalizado": "","embarazo": "No"},</v>
      </c>
      <c r="Y2564" t="str">
        <f t="shared" ref="Y2564:Y2627" si="243">"""seccion4"": {""cultivos"": """&amp;O2564&amp;"""},""seccion5"": {""toleranciaGlucosa"": """&amp;P2564&amp;""",""toleranciaGlucosaRealizada"": """&amp;Q2564&amp;""",""vitaminaD"": """&amp;R2564&amp;""",""vitaminaDRealizada"": """&amp;S2564&amp;""",""inmunoglobulina"": """&amp;T2564&amp;""","</f>
        <v>"seccion4": {"cultivos": "5"},"seccion5": {"toleranciaGlucosa": "No realizada","toleranciaGlucosaRealizada": "","vitaminaD": "","vitaminaDRealizada": "","inmunoglobulina": "Realizada",</v>
      </c>
      <c r="Z2564" t="str">
        <f t="shared" ref="Z2564:Z2627" si="244">"""inmunoglobulinaRealizada"": """&amp;U2564&amp;"""},""seccion6"": {""actividadDeportiva"": """&amp;V2564&amp;"""}}]}}, { upsert: true } );"</f>
        <v>"inmunoglobulinaRealizada": "&lt; 500"},"seccion6": {"actividadDeportiva": "Sí"}}]}}, { upsert: true } );</v>
      </c>
      <c r="AA2564" t="str">
        <f t="shared" ref="AA2564:AA2627" si="245">W2564&amp;X2564&amp;Y2564&amp;Z2564</f>
        <v>db.pacientes.updateOne({"_id":ObjectId('61e34256ec4ec02e84f5df6e')},{ $set: { "seguimientos": [{"id": "2013","seccion1": {"fechaSeguimiento": "2013-5-23","institucion": "HOSPITAL PROVINCIAL de ROSARIO","fallecimiento": "No","fechaFallecimiento": "","causaFallecimiento": "","nivelEducativo": "Primaria incompleta","actividadLaboral": "","coberturaSocial": "Sí","tratamientoAntibioticoHospitalizado": "","embarazo": "No"},"seccion4": {"cultivos": "5"},"seccion5": {"toleranciaGlucosa": "No realizada","toleranciaGlucosaRealizada": "","vitaminaD": "","vitaminaDRealizada": "","inmunoglobulina": "Realizada","inmunoglobulinaRealizada": "&lt; 500"},"seccion6": {"actividadDeportiva": "Sí"}}]}}, { upsert: true } );</v>
      </c>
    </row>
    <row r="2565" spans="1:27" x14ac:dyDescent="0.3">
      <c r="A2565" t="s">
        <v>1576</v>
      </c>
      <c r="B2565">
        <v>1177</v>
      </c>
      <c r="C2565">
        <v>2014</v>
      </c>
      <c r="D2565" s="5">
        <v>41799</v>
      </c>
      <c r="E2565" s="5" t="str">
        <f t="shared" si="240"/>
        <v>2014-6-9</v>
      </c>
      <c r="F2565" t="s">
        <v>351</v>
      </c>
      <c r="G2565" t="s">
        <v>35</v>
      </c>
      <c r="J2565" t="s">
        <v>38</v>
      </c>
      <c r="L2565" t="s">
        <v>281</v>
      </c>
      <c r="N2565" t="s">
        <v>35</v>
      </c>
      <c r="O2565" t="s">
        <v>73</v>
      </c>
      <c r="P2565" t="s">
        <v>118</v>
      </c>
      <c r="Q2565" t="s">
        <v>256</v>
      </c>
      <c r="R2565" t="s">
        <v>256</v>
      </c>
      <c r="S2565" t="s">
        <v>256</v>
      </c>
      <c r="T2565" t="s">
        <v>261</v>
      </c>
      <c r="U2565" t="s">
        <v>40</v>
      </c>
      <c r="V2565" t="s">
        <v>281</v>
      </c>
      <c r="W2565" t="str">
        <f t="shared" si="241"/>
        <v>db.pacientes.updateOne({"_id":ObjectId('61e34256ec4ec02e84f5df6e')},{ $set: { "seguimientos": [{"id": "2014","seccion1": {"fechaSeguimiento": "2014-6-9","institucion": "HOSPITAL PROVINCIAL de ROSARIO",</v>
      </c>
      <c r="X2565" t="str">
        <f t="shared" si="242"/>
        <v>"fallecimiento": "No","fechaFallecimiento": "","causaFallecimiento": "","nivelEducativo": "Primaria incompleta","actividadLaboral": "","coberturaSocial": "Sí","tratamientoAntibioticoHospitalizado": "","embarazo": "No"},</v>
      </c>
      <c r="Y2565" t="str">
        <f t="shared" si="243"/>
        <v>"seccion4": {"cultivos": "7"},"seccion5": {"toleranciaGlucosa": "No realizada","toleranciaGlucosaRealizada": "","vitaminaD": "","vitaminaDRealizada": "","inmunoglobulina": "Realizada",</v>
      </c>
      <c r="Z2565" t="str">
        <f t="shared" si="244"/>
        <v>"inmunoglobulinaRealizada": "&lt; 500"},"seccion6": {"actividadDeportiva": "Sí"}}]}}, { upsert: true } );</v>
      </c>
      <c r="AA2565" t="str">
        <f t="shared" si="245"/>
        <v>db.pacientes.updateOne({"_id":ObjectId('61e34256ec4ec02e84f5df6e')},{ $set: { "seguimientos": [{"id": "2014","seccion1": {"fechaSeguimiento": "2014-6-9","institucion": "HOSPITAL PROVINCIAL de ROSARIO","fallecimiento": "No","fechaFallecimiento": "","causaFallecimiento": "","nivelEducativo": "Primaria incompleta","actividadLaboral": "","coberturaSocial": "Sí","tratamientoAntibioticoHospitalizado": "","embarazo": "No"},"seccion4": {"cultivos": "7"},"seccion5": {"toleranciaGlucosa": "No realizada","toleranciaGlucosaRealizada": "","vitaminaD": "","vitaminaDRealizada": "","inmunoglobulina": "Realizada","inmunoglobulinaRealizada": "&lt; 500"},"seccion6": {"actividadDeportiva": "Sí"}}]}}, { upsert: true } );</v>
      </c>
    </row>
    <row r="2566" spans="1:27" x14ac:dyDescent="0.3">
      <c r="A2566" t="s">
        <v>1576</v>
      </c>
      <c r="B2566">
        <v>1177</v>
      </c>
      <c r="C2566">
        <v>2015</v>
      </c>
      <c r="D2566" s="5">
        <v>42082</v>
      </c>
      <c r="E2566" s="5" t="str">
        <f t="shared" si="240"/>
        <v>2015-3-19</v>
      </c>
      <c r="F2566" t="s">
        <v>351</v>
      </c>
      <c r="G2566" t="s">
        <v>35</v>
      </c>
      <c r="J2566" t="s">
        <v>38</v>
      </c>
      <c r="L2566" t="s">
        <v>281</v>
      </c>
      <c r="N2566" t="s">
        <v>35</v>
      </c>
      <c r="O2566" t="s">
        <v>73</v>
      </c>
      <c r="P2566" t="s">
        <v>118</v>
      </c>
      <c r="Q2566" t="s">
        <v>256</v>
      </c>
      <c r="R2566" t="s">
        <v>256</v>
      </c>
      <c r="S2566" t="s">
        <v>256</v>
      </c>
      <c r="T2566" t="s">
        <v>261</v>
      </c>
      <c r="U2566" t="s">
        <v>40</v>
      </c>
      <c r="V2566" t="s">
        <v>281</v>
      </c>
      <c r="W2566" t="str">
        <f t="shared" si="241"/>
        <v>db.pacientes.updateOne({"_id":ObjectId('61e34256ec4ec02e84f5df6e')},{ $set: { "seguimientos": [{"id": "2015","seccion1": {"fechaSeguimiento": "2015-3-19","institucion": "HOSPITAL PROVINCIAL de ROSARIO",</v>
      </c>
      <c r="X2566" t="str">
        <f t="shared" si="242"/>
        <v>"fallecimiento": "No","fechaFallecimiento": "","causaFallecimiento": "","nivelEducativo": "Primaria incompleta","actividadLaboral": "","coberturaSocial": "Sí","tratamientoAntibioticoHospitalizado": "","embarazo": "No"},</v>
      </c>
      <c r="Y2566" t="str">
        <f t="shared" si="243"/>
        <v>"seccion4": {"cultivos": "7"},"seccion5": {"toleranciaGlucosa": "No realizada","toleranciaGlucosaRealizada": "","vitaminaD": "","vitaminaDRealizada": "","inmunoglobulina": "Realizada",</v>
      </c>
      <c r="Z2566" t="str">
        <f t="shared" si="244"/>
        <v>"inmunoglobulinaRealizada": "&lt; 500"},"seccion6": {"actividadDeportiva": "Sí"}}]}}, { upsert: true } );</v>
      </c>
      <c r="AA2566" t="str">
        <f t="shared" si="245"/>
        <v>db.pacientes.updateOne({"_id":ObjectId('61e34256ec4ec02e84f5df6e')},{ $set: { "seguimientos": [{"id": "2015","seccion1": {"fechaSeguimiento": "2015-3-19","institucion": "HOSPITAL PROVINCIAL de ROSARIO","fallecimiento": "No","fechaFallecimiento": "","causaFallecimiento": "","nivelEducativo": "Primaria incompleta","actividadLaboral": "","coberturaSocial": "Sí","tratamientoAntibioticoHospitalizado": "","embarazo": "No"},"seccion4": {"cultivos": "7"},"seccion5": {"toleranciaGlucosa": "No realizada","toleranciaGlucosaRealizada": "","vitaminaD": "","vitaminaDRealizada": "","inmunoglobulina": "Realizada","inmunoglobulinaRealizada": "&lt; 500"},"seccion6": {"actividadDeportiva": "Sí"}}]}}, { upsert: true } );</v>
      </c>
    </row>
    <row r="2567" spans="1:27" x14ac:dyDescent="0.3">
      <c r="A2567" t="s">
        <v>1576</v>
      </c>
      <c r="B2567">
        <v>1177</v>
      </c>
      <c r="C2567">
        <v>2016</v>
      </c>
      <c r="D2567" s="5">
        <v>42465</v>
      </c>
      <c r="E2567" s="5" t="str">
        <f t="shared" si="240"/>
        <v>2016-4-5</v>
      </c>
      <c r="F2567" t="s">
        <v>351</v>
      </c>
      <c r="G2567" t="s">
        <v>35</v>
      </c>
      <c r="L2567" t="s">
        <v>281</v>
      </c>
      <c r="N2567" t="s">
        <v>35</v>
      </c>
      <c r="O2567" t="s">
        <v>41</v>
      </c>
      <c r="P2567" t="s">
        <v>118</v>
      </c>
      <c r="Q2567" t="s">
        <v>256</v>
      </c>
      <c r="R2567" t="s">
        <v>261</v>
      </c>
      <c r="S2567" t="s">
        <v>34</v>
      </c>
      <c r="T2567" t="s">
        <v>261</v>
      </c>
      <c r="U2567" t="s">
        <v>40</v>
      </c>
      <c r="V2567" t="s">
        <v>281</v>
      </c>
      <c r="W2567" t="str">
        <f t="shared" si="241"/>
        <v>db.pacientes.updateOne({"_id":ObjectId('61e34256ec4ec02e84f5df6e')},{ $set: { "seguimientos": [{"id": "2016","seccion1": {"fechaSeguimiento": "2016-4-5","institucion": "HOSPITAL PROVINCIAL de ROSARIO",</v>
      </c>
      <c r="X2567" t="str">
        <f t="shared" si="242"/>
        <v>"fallecimiento": "No","fechaFallecimiento": "","causaFallecimiento": "","nivelEducativo": "","actividadLaboral": "","coberturaSocial": "Sí","tratamientoAntibioticoHospitalizado": "","embarazo": "No"},</v>
      </c>
      <c r="Y2567" t="str">
        <f t="shared" si="243"/>
        <v>"seccion4": {"cultivos": "6"},"seccion5": {"toleranciaGlucosa": "No realizada","toleranciaGlucosaRealizada": "","vitaminaD": "Realizada","vitaminaDRealizada": "Normal","inmunoglobulina": "Realizada",</v>
      </c>
      <c r="Z2567" t="str">
        <f t="shared" si="244"/>
        <v>"inmunoglobulinaRealizada": "&lt; 500"},"seccion6": {"actividadDeportiva": "Sí"}}]}}, { upsert: true } );</v>
      </c>
      <c r="AA2567" t="str">
        <f t="shared" si="245"/>
        <v>db.pacientes.updateOne({"_id":ObjectId('61e34256ec4ec02e84f5df6e')},{ $set: { "seguimientos": [{"id": "2016","seccion1": {"fechaSeguimiento": "2016-4-5","institucion": "HOSPITAL PROVINCIAL de ROSARIO","fallecimiento": "No","fechaFallecimiento": "","causaFallecimiento": "","nivelEducativo": "","actividadLaboral": "","coberturaSocial": "Sí","tratamientoAntibioticoHospitalizado": "","embarazo": "No"},"seccion4": {"cultivos": "6"},"seccion5": {"toleranciaGlucosa": "No realizada","toleranciaGlucosaRealizada": "","vitaminaD": "Realizada","vitaminaDRealizada": "Normal","inmunoglobulina": "Realizada","inmunoglobulinaRealizada": "&lt; 500"},"seccion6": {"actividadDeportiva": "Sí"}}]}}, { upsert: true } );</v>
      </c>
    </row>
    <row r="2568" spans="1:27" x14ac:dyDescent="0.3">
      <c r="A2568" t="s">
        <v>1576</v>
      </c>
      <c r="B2568">
        <v>1177</v>
      </c>
      <c r="C2568">
        <v>2017</v>
      </c>
      <c r="D2568" s="5">
        <v>43004</v>
      </c>
      <c r="E2568" s="5" t="str">
        <f t="shared" si="240"/>
        <v>2017-9-26</v>
      </c>
      <c r="F2568" t="s">
        <v>351</v>
      </c>
      <c r="G2568" t="s">
        <v>35</v>
      </c>
      <c r="L2568" t="s">
        <v>281</v>
      </c>
      <c r="N2568" t="s">
        <v>35</v>
      </c>
      <c r="O2568" t="s">
        <v>41</v>
      </c>
      <c r="P2568" t="s">
        <v>261</v>
      </c>
      <c r="Q2568" t="s">
        <v>34</v>
      </c>
      <c r="R2568" t="s">
        <v>261</v>
      </c>
      <c r="S2568" t="s">
        <v>34</v>
      </c>
      <c r="T2568" t="s">
        <v>261</v>
      </c>
      <c r="U2568" t="s">
        <v>40</v>
      </c>
      <c r="V2568" t="s">
        <v>281</v>
      </c>
      <c r="W2568" t="str">
        <f t="shared" si="241"/>
        <v>db.pacientes.updateOne({"_id":ObjectId('61e34256ec4ec02e84f5df6e')},{ $set: { "seguimientos": [{"id": "2017","seccion1": {"fechaSeguimiento": "2017-9-26","institucion": "HOSPITAL PROVINCIAL de ROSARIO",</v>
      </c>
      <c r="X2568" t="str">
        <f t="shared" si="242"/>
        <v>"fallecimiento": "No","fechaFallecimiento": "","causaFallecimiento": "","nivelEducativo": "","actividadLaboral": "","coberturaSocial": "Sí","tratamientoAntibioticoHospitalizado": "","embarazo": "No"},</v>
      </c>
      <c r="Y2568" t="str">
        <f t="shared" si="243"/>
        <v>"seccion4": {"cultivos": "6"},"seccion5": {"toleranciaGlucosa": "Realizada","toleranciaGlucosaRealizada": "Normal","vitaminaD": "Realizada","vitaminaDRealizada": "Normal","inmunoglobulina": "Realizada",</v>
      </c>
      <c r="Z2568" t="str">
        <f t="shared" si="244"/>
        <v>"inmunoglobulinaRealizada": "&lt; 500"},"seccion6": {"actividadDeportiva": "Sí"}}]}}, { upsert: true } );</v>
      </c>
      <c r="AA2568" t="str">
        <f t="shared" si="245"/>
        <v>db.pacientes.updateOne({"_id":ObjectId('61e34256ec4ec02e84f5df6e')},{ $set: { "seguimientos": [{"id": "2017","seccion1": {"fechaSeguimiento": "2017-9-26","institucion": "HOSPITAL PROVINCIAL de ROSARIO","fallecimiento": "No","fechaFallecimiento": "","causaFallecimiento": "","nivelEducativo": "","actividadLaboral": "","coberturaSocial": "Sí","tratamientoAntibioticoHospitalizado": "","embarazo": "No"},"seccion4": {"cultivos": "6"},"seccion5": {"toleranciaGlucosa": "Realizada","toleranciaGlucosaRealizada": "Normal","vitaminaD": "Realizada","vitaminaDRealizada": "Normal","inmunoglobulina": "Realizada","inmunoglobulinaRealizada": "&lt; 500"},"seccion6": {"actividadDeportiva": "Sí"}}]}}, { upsert: true } );</v>
      </c>
    </row>
    <row r="2569" spans="1:27" x14ac:dyDescent="0.3">
      <c r="A2569" t="s">
        <v>1576</v>
      </c>
      <c r="B2569">
        <v>1177</v>
      </c>
      <c r="C2569">
        <v>2018</v>
      </c>
      <c r="D2569" s="5">
        <v>43251</v>
      </c>
      <c r="E2569" s="5" t="str">
        <f t="shared" si="240"/>
        <v>2018-5-31</v>
      </c>
      <c r="F2569" t="s">
        <v>351</v>
      </c>
      <c r="G2569" t="s">
        <v>35</v>
      </c>
      <c r="L2569" t="s">
        <v>281</v>
      </c>
      <c r="N2569" t="s">
        <v>35</v>
      </c>
      <c r="O2569" t="s">
        <v>48</v>
      </c>
      <c r="P2569" t="s">
        <v>261</v>
      </c>
      <c r="Q2569" t="s">
        <v>34</v>
      </c>
      <c r="R2569" t="s">
        <v>261</v>
      </c>
      <c r="S2569" t="s">
        <v>34</v>
      </c>
      <c r="T2569" t="s">
        <v>261</v>
      </c>
      <c r="U2569" t="s">
        <v>40</v>
      </c>
      <c r="V2569" t="s">
        <v>281</v>
      </c>
      <c r="W2569" t="str">
        <f t="shared" si="241"/>
        <v>db.pacientes.updateOne({"_id":ObjectId('61e34256ec4ec02e84f5df6e')},{ $set: { "seguimientos": [{"id": "2018","seccion1": {"fechaSeguimiento": "2018-5-31","institucion": "HOSPITAL PROVINCIAL de ROSARIO",</v>
      </c>
      <c r="X2569" t="str">
        <f t="shared" si="242"/>
        <v>"fallecimiento": "No","fechaFallecimiento": "","causaFallecimiento": "","nivelEducativo": "","actividadLaboral": "","coberturaSocial": "Sí","tratamientoAntibioticoHospitalizado": "","embarazo": "No"},</v>
      </c>
      <c r="Y2569" t="str">
        <f t="shared" si="243"/>
        <v>"seccion4": {"cultivos": "5"},"seccion5": {"toleranciaGlucosa": "Realizada","toleranciaGlucosaRealizada": "Normal","vitaminaD": "Realizada","vitaminaDRealizada": "Normal","inmunoglobulina": "Realizada",</v>
      </c>
      <c r="Z2569" t="str">
        <f t="shared" si="244"/>
        <v>"inmunoglobulinaRealizada": "&lt; 500"},"seccion6": {"actividadDeportiva": "Sí"}}]}}, { upsert: true } );</v>
      </c>
      <c r="AA2569" t="str">
        <f t="shared" si="245"/>
        <v>db.pacientes.updateOne({"_id":ObjectId('61e34256ec4ec02e84f5df6e')},{ $set: { "seguimientos": [{"id": "2018","seccion1": {"fechaSeguimiento": "2018-5-31","institucion": "HOSPITAL PROVINCIAL de ROSARIO","fallecimiento": "No","fechaFallecimiento": "","causaFallecimiento": "","nivelEducativo": "","actividadLaboral": "","coberturaSocial": "Sí","tratamientoAntibioticoHospitalizado": "","embarazo": "No"},"seccion4": {"cultivos": "5"},"seccion5": {"toleranciaGlucosa": "Realizada","toleranciaGlucosaRealizada": "Normal","vitaminaD": "Realizada","vitaminaDRealizada": "Normal","inmunoglobulina": "Realizada","inmunoglobulinaRealizada": "&lt; 500"},"seccion6": {"actividadDeportiva": "Sí"}}]}}, { upsert: true } );</v>
      </c>
    </row>
    <row r="2570" spans="1:27" x14ac:dyDescent="0.3">
      <c r="A2570" t="s">
        <v>1576</v>
      </c>
      <c r="B2570">
        <v>1177</v>
      </c>
      <c r="C2570">
        <v>2019</v>
      </c>
      <c r="D2570" s="5">
        <v>43523</v>
      </c>
      <c r="E2570" s="5" t="str">
        <f t="shared" si="240"/>
        <v>2019-2-27</v>
      </c>
      <c r="F2570" t="s">
        <v>351</v>
      </c>
      <c r="G2570" t="s">
        <v>35</v>
      </c>
      <c r="L2570" t="s">
        <v>281</v>
      </c>
      <c r="N2570" t="s">
        <v>35</v>
      </c>
      <c r="O2570" t="s">
        <v>37</v>
      </c>
      <c r="P2570" t="s">
        <v>261</v>
      </c>
      <c r="Q2570" t="s">
        <v>34</v>
      </c>
      <c r="R2570" t="s">
        <v>261</v>
      </c>
      <c r="S2570" t="s">
        <v>34</v>
      </c>
      <c r="T2570" t="s">
        <v>261</v>
      </c>
      <c r="U2570" t="s">
        <v>40</v>
      </c>
      <c r="V2570" t="s">
        <v>281</v>
      </c>
      <c r="W2570" t="str">
        <f t="shared" si="241"/>
        <v>db.pacientes.updateOne({"_id":ObjectId('61e34256ec4ec02e84f5df6e')},{ $set: { "seguimientos": [{"id": "2019","seccion1": {"fechaSeguimiento": "2019-2-27","institucion": "HOSPITAL PROVINCIAL de ROSARIO",</v>
      </c>
      <c r="X2570" t="str">
        <f t="shared" si="242"/>
        <v>"fallecimiento": "No","fechaFallecimiento": "","causaFallecimiento": "","nivelEducativo": "","actividadLaboral": "","coberturaSocial": "Sí","tratamientoAntibioticoHospitalizado": "","embarazo": "No"},</v>
      </c>
      <c r="Y2570" t="str">
        <f t="shared" si="243"/>
        <v>"seccion4": {"cultivos": "2"},"seccion5": {"toleranciaGlucosa": "Realizada","toleranciaGlucosaRealizada": "Normal","vitaminaD": "Realizada","vitaminaDRealizada": "Normal","inmunoglobulina": "Realizada",</v>
      </c>
      <c r="Z2570" t="str">
        <f t="shared" si="244"/>
        <v>"inmunoglobulinaRealizada": "&lt; 500"},"seccion6": {"actividadDeportiva": "Sí"}}]}}, { upsert: true } );</v>
      </c>
      <c r="AA2570" t="str">
        <f t="shared" si="245"/>
        <v>db.pacientes.updateOne({"_id":ObjectId('61e34256ec4ec02e84f5df6e')},{ $set: { "seguimientos": [{"id": "2019","seccion1": {"fechaSeguimiento": "2019-2-27","institucion": "HOSPITAL PROVINCIAL de ROSARIO","fallecimiento": "No","fechaFallecimiento": "","causaFallecimiento": "","nivelEducativo": "","actividadLaboral": "","coberturaSocial": "Sí","tratamientoAntibioticoHospitalizado": "","embarazo": "No"},"seccion4": {"cultivos": "2"},"seccion5": {"toleranciaGlucosa": "Realizada","toleranciaGlucosaRealizada": "Normal","vitaminaD": "Realizada","vitaminaDRealizada": "Normal","inmunoglobulina": "Realizada","inmunoglobulinaRealizada": "&lt; 500"},"seccion6": {"actividadDeportiva": "Sí"}}]}}, { upsert: true } );</v>
      </c>
    </row>
    <row r="2571" spans="1:27" x14ac:dyDescent="0.3">
      <c r="A2571" t="s">
        <v>1575</v>
      </c>
      <c r="B2571">
        <v>1178</v>
      </c>
      <c r="C2571">
        <v>2014</v>
      </c>
      <c r="D2571" s="5">
        <v>41698</v>
      </c>
      <c r="E2571" s="5" t="str">
        <f t="shared" si="240"/>
        <v>2014-2-28</v>
      </c>
      <c r="F2571" t="s">
        <v>351</v>
      </c>
      <c r="G2571" t="s">
        <v>35</v>
      </c>
      <c r="K2571" t="s">
        <v>70</v>
      </c>
      <c r="L2571" t="s">
        <v>281</v>
      </c>
      <c r="N2571" t="s">
        <v>35</v>
      </c>
      <c r="O2571" t="s">
        <v>48</v>
      </c>
      <c r="P2571" t="s">
        <v>118</v>
      </c>
      <c r="Q2571" t="s">
        <v>256</v>
      </c>
      <c r="R2571" t="s">
        <v>256</v>
      </c>
      <c r="S2571" t="s">
        <v>256</v>
      </c>
      <c r="T2571" t="s">
        <v>261</v>
      </c>
      <c r="U2571" t="s">
        <v>40</v>
      </c>
      <c r="V2571" t="s">
        <v>256</v>
      </c>
      <c r="W2571" t="str">
        <f t="shared" si="241"/>
        <v>db.pacientes.updateOne({"_id":ObjectId('61e34256ec4ec02e84f5df6d')},{ $set: { "seguimientos": [{"id": "2014","seccion1": {"fechaSeguimiento": "2014-2-28","institucion": "HOSPITAL PROVINCIAL de ROSARIO",</v>
      </c>
      <c r="X2571" t="str">
        <f t="shared" si="242"/>
        <v>"fallecimiento": "No","fechaFallecimiento": "","causaFallecimiento": "","nivelEducativo": "","actividadLaboral": "No trabaja","coberturaSocial": "Sí","tratamientoAntibioticoHospitalizado": "","embarazo": "No"},</v>
      </c>
      <c r="Y2571" t="str">
        <f t="shared" si="243"/>
        <v>"seccion4": {"cultivos": "5"},"seccion5": {"toleranciaGlucosa": "No realizada","toleranciaGlucosaRealizada": "","vitaminaD": "","vitaminaDRealizada": "","inmunoglobulina": "Realizada",</v>
      </c>
      <c r="Z2571" t="str">
        <f t="shared" si="244"/>
        <v>"inmunoglobulinaRealizada": "&lt; 500"},"seccion6": {"actividadDeportiva": ""}}]}}, { upsert: true } );</v>
      </c>
      <c r="AA2571" t="str">
        <f t="shared" si="245"/>
        <v>db.pacientes.updateOne({"_id":ObjectId('61e34256ec4ec02e84f5df6d')},{ $set: { "seguimientos": [{"id": "2014","seccion1": {"fechaSeguimiento": "2014-2-28","institucion": "HOSPITAL PROVINCIAL de ROSARIO","fallecimiento": "No","fechaFallecimiento": "","causaFallecimiento": "","nivelEducativo": "","actividadLaboral": "No trabaja","coberturaSocial": "Sí","tratamientoAntibioticoHospitalizado": "","embarazo": "No"},"seccion4": {"cultivos": "5"},"seccion5": {"toleranciaGlucosa": "No realizada","toleranciaGlucosaRealizada": "","vitaminaD": "","vitaminaDRealizada": "","inmunoglobulina": "Realizada","inmunoglobulinaRealizada": "&lt; 500"},"seccion6": {"actividadDeportiva": ""}}]}}, { upsert: true } );</v>
      </c>
    </row>
    <row r="2572" spans="1:27" x14ac:dyDescent="0.3">
      <c r="A2572" t="s">
        <v>1575</v>
      </c>
      <c r="B2572">
        <v>1178</v>
      </c>
      <c r="C2572">
        <v>2015</v>
      </c>
      <c r="D2572" s="5">
        <v>42069</v>
      </c>
      <c r="E2572" s="5" t="str">
        <f t="shared" si="240"/>
        <v>2015-3-6</v>
      </c>
      <c r="F2572" t="s">
        <v>351</v>
      </c>
      <c r="G2572" t="s">
        <v>35</v>
      </c>
      <c r="L2572" t="s">
        <v>281</v>
      </c>
      <c r="N2572" t="s">
        <v>35</v>
      </c>
      <c r="O2572" t="s">
        <v>48</v>
      </c>
      <c r="P2572" t="s">
        <v>118</v>
      </c>
      <c r="Q2572" t="s">
        <v>256</v>
      </c>
      <c r="R2572" t="s">
        <v>256</v>
      </c>
      <c r="S2572" t="s">
        <v>256</v>
      </c>
      <c r="T2572" t="s">
        <v>261</v>
      </c>
      <c r="U2572" t="s">
        <v>40</v>
      </c>
      <c r="V2572" t="s">
        <v>281</v>
      </c>
      <c r="W2572" t="str">
        <f t="shared" si="241"/>
        <v>db.pacientes.updateOne({"_id":ObjectId('61e34256ec4ec02e84f5df6d')},{ $set: { "seguimientos": [{"id": "2015","seccion1": {"fechaSeguimiento": "2015-3-6","institucion": "HOSPITAL PROVINCIAL de ROSARIO",</v>
      </c>
      <c r="X2572" t="str">
        <f t="shared" si="242"/>
        <v>"fallecimiento": "No","fechaFallecimiento": "","causaFallecimiento": "","nivelEducativo": "","actividadLaboral": "","coberturaSocial": "Sí","tratamientoAntibioticoHospitalizado": "","embarazo": "No"},</v>
      </c>
      <c r="Y2572" t="str">
        <f t="shared" si="243"/>
        <v>"seccion4": {"cultivos": "5"},"seccion5": {"toleranciaGlucosa": "No realizada","toleranciaGlucosaRealizada": "","vitaminaD": "","vitaminaDRealizada": "","inmunoglobulina": "Realizada",</v>
      </c>
      <c r="Z2572" t="str">
        <f t="shared" si="244"/>
        <v>"inmunoglobulinaRealizada": "&lt; 500"},"seccion6": {"actividadDeportiva": "Sí"}}]}}, { upsert: true } );</v>
      </c>
      <c r="AA2572" t="str">
        <f t="shared" si="245"/>
        <v>db.pacientes.updateOne({"_id":ObjectId('61e34256ec4ec02e84f5df6d')},{ $set: { "seguimientos": [{"id": "2015","seccion1": {"fechaSeguimiento": "2015-3-6","institucion": "HOSPITAL PROVINCIAL de ROSARIO","fallecimiento": "No","fechaFallecimiento": "","causaFallecimiento": "","nivelEducativo": "","actividadLaboral": "","coberturaSocial": "Sí","tratamientoAntibioticoHospitalizado": "","embarazo": "No"},"seccion4": {"cultivos": "5"},"seccion5": {"toleranciaGlucosa": "No realizada","toleranciaGlucosaRealizada": "","vitaminaD": "","vitaminaDRealizada": "","inmunoglobulina": "Realizada","inmunoglobulinaRealizada": "&lt; 500"},"seccion6": {"actividadDeportiva": "Sí"}}]}}, { upsert: true } );</v>
      </c>
    </row>
    <row r="2573" spans="1:27" x14ac:dyDescent="0.3">
      <c r="A2573" t="s">
        <v>1575</v>
      </c>
      <c r="B2573">
        <v>1178</v>
      </c>
      <c r="C2573">
        <v>2016</v>
      </c>
      <c r="D2573" s="5">
        <v>42511</v>
      </c>
      <c r="E2573" s="5" t="str">
        <f t="shared" si="240"/>
        <v>2016-5-21</v>
      </c>
      <c r="F2573" t="s">
        <v>351</v>
      </c>
      <c r="G2573" t="s">
        <v>35</v>
      </c>
      <c r="L2573" t="s">
        <v>281</v>
      </c>
      <c r="M2573" t="s">
        <v>45</v>
      </c>
      <c r="N2573" t="s">
        <v>35</v>
      </c>
      <c r="O2573" t="s">
        <v>41</v>
      </c>
      <c r="P2573" t="s">
        <v>118</v>
      </c>
      <c r="Q2573" t="s">
        <v>256</v>
      </c>
      <c r="R2573" t="s">
        <v>118</v>
      </c>
      <c r="S2573" t="s">
        <v>256</v>
      </c>
      <c r="T2573" t="s">
        <v>261</v>
      </c>
      <c r="U2573" t="s">
        <v>40</v>
      </c>
      <c r="V2573" t="s">
        <v>256</v>
      </c>
      <c r="W2573" t="str">
        <f t="shared" si="241"/>
        <v>db.pacientes.updateOne({"_id":ObjectId('61e34256ec4ec02e84f5df6d')},{ $set: { "seguimientos": [{"id": "2016","seccion1": {"fechaSeguimiento": "2016-5-21","institucion": "HOSPITAL PROVINCIAL de ROSARIO",</v>
      </c>
      <c r="X2573" t="str">
        <f t="shared" si="242"/>
        <v>"fallecimiento": "No","fechaFallecimiento": "","causaFallecimiento": "","nivelEducativo": "","actividadLaboral": "","coberturaSocial": "Sí","tratamientoAntibioticoHospitalizado": "1","embarazo": "No"},</v>
      </c>
      <c r="Y2573" t="str">
        <f t="shared" si="243"/>
        <v>"seccion4": {"cultivos": "6"},"seccion5": {"toleranciaGlucosa": "No realizada","toleranciaGlucosaRealizada": "","vitaminaD": "No realizada","vitaminaDRealizada": "","inmunoglobulina": "Realizada",</v>
      </c>
      <c r="Z2573" t="str">
        <f t="shared" si="244"/>
        <v>"inmunoglobulinaRealizada": "&lt; 500"},"seccion6": {"actividadDeportiva": ""}}]}}, { upsert: true } );</v>
      </c>
      <c r="AA2573" t="str">
        <f t="shared" si="245"/>
        <v>db.pacientes.updateOne({"_id":ObjectId('61e34256ec4ec02e84f5df6d')},{ $set: { "seguimientos": [{"id": "2016","seccion1": {"fechaSeguimiento": "2016-5-21","institucion": "HOSPITAL PROVINCIAL de ROSARIO","fallecimiento": "No","fechaFallecimiento": "","causaFallecimiento": "","nivelEducativo": "","actividadLaboral": "","coberturaSocial": "Sí","tratamientoAntibioticoHospitalizado": "1","embarazo": "No"},"seccion4": {"cultivos": "6"},"seccion5": {"toleranciaGlucosa": "No realizada","toleranciaGlucosaRealizada": "","vitaminaD": "No realizada","vitaminaDRealizada": "","inmunoglobulina": "Realizada","inmunoglobulinaRealizada": "&lt; 500"},"seccion6": {"actividadDeportiva": ""}}]}}, { upsert: true } );</v>
      </c>
    </row>
    <row r="2574" spans="1:27" x14ac:dyDescent="0.3">
      <c r="A2574" t="s">
        <v>1575</v>
      </c>
      <c r="B2574">
        <v>1178</v>
      </c>
      <c r="C2574">
        <v>2017</v>
      </c>
      <c r="D2574" s="5">
        <v>42832</v>
      </c>
      <c r="E2574" s="5" t="str">
        <f t="shared" si="240"/>
        <v>2017-4-7</v>
      </c>
      <c r="F2574" t="s">
        <v>351</v>
      </c>
      <c r="G2574" t="s">
        <v>35</v>
      </c>
      <c r="L2574" t="s">
        <v>281</v>
      </c>
      <c r="N2574" t="s">
        <v>35</v>
      </c>
      <c r="O2574" t="s">
        <v>48</v>
      </c>
      <c r="P2574" t="s">
        <v>118</v>
      </c>
      <c r="Q2574" t="s">
        <v>256</v>
      </c>
      <c r="R2574" t="s">
        <v>118</v>
      </c>
      <c r="S2574" t="s">
        <v>256</v>
      </c>
      <c r="T2574" t="s">
        <v>261</v>
      </c>
      <c r="U2574" t="s">
        <v>40</v>
      </c>
      <c r="V2574" t="s">
        <v>281</v>
      </c>
      <c r="W2574" t="str">
        <f t="shared" si="241"/>
        <v>db.pacientes.updateOne({"_id":ObjectId('61e34256ec4ec02e84f5df6d')},{ $set: { "seguimientos": [{"id": "2017","seccion1": {"fechaSeguimiento": "2017-4-7","institucion": "HOSPITAL PROVINCIAL de ROSARIO",</v>
      </c>
      <c r="X2574" t="str">
        <f t="shared" si="242"/>
        <v>"fallecimiento": "No","fechaFallecimiento": "","causaFallecimiento": "","nivelEducativo": "","actividadLaboral": "","coberturaSocial": "Sí","tratamientoAntibioticoHospitalizado": "","embarazo": "No"},</v>
      </c>
      <c r="Y2574" t="str">
        <f t="shared" si="243"/>
        <v>"seccion4": {"cultivos": "5"},"seccion5": {"toleranciaGlucosa": "No realizada","toleranciaGlucosaRealizada": "","vitaminaD": "No realizada","vitaminaDRealizada": "","inmunoglobulina": "Realizada",</v>
      </c>
      <c r="Z2574" t="str">
        <f t="shared" si="244"/>
        <v>"inmunoglobulinaRealizada": "&lt; 500"},"seccion6": {"actividadDeportiva": "Sí"}}]}}, { upsert: true } );</v>
      </c>
      <c r="AA2574" t="str">
        <f t="shared" si="245"/>
        <v>db.pacientes.updateOne({"_id":ObjectId('61e34256ec4ec02e84f5df6d')},{ $set: { "seguimientos": [{"id": "2017","seccion1": {"fechaSeguimiento": "2017-4-7","institucion": "HOSPITAL PROVINCIAL de ROSARIO","fallecimiento": "No","fechaFallecimiento": "","causaFallecimiento": "","nivelEducativo": "","actividadLaboral": "","coberturaSocial": "Sí","tratamientoAntibioticoHospitalizado": "","embarazo": "No"},"seccion4": {"cultivos": "5"},"seccion5": {"toleranciaGlucosa": "No realizada","toleranciaGlucosaRealizada": "","vitaminaD": "No realizada","vitaminaDRealizada": "","inmunoglobulina": "Realizada","inmunoglobulinaRealizada": "&lt; 500"},"seccion6": {"actividadDeportiva": "Sí"}}]}}, { upsert: true } );</v>
      </c>
    </row>
    <row r="2575" spans="1:27" x14ac:dyDescent="0.3">
      <c r="A2575" t="s">
        <v>1575</v>
      </c>
      <c r="B2575">
        <v>1178</v>
      </c>
      <c r="C2575">
        <v>2018</v>
      </c>
      <c r="D2575" s="5">
        <v>43167</v>
      </c>
      <c r="E2575" s="5" t="str">
        <f t="shared" si="240"/>
        <v>2018-3-8</v>
      </c>
      <c r="F2575" t="s">
        <v>351</v>
      </c>
      <c r="G2575" t="s">
        <v>35</v>
      </c>
      <c r="L2575" t="s">
        <v>281</v>
      </c>
      <c r="M2575" t="s">
        <v>45</v>
      </c>
      <c r="N2575" t="s">
        <v>35</v>
      </c>
      <c r="O2575" t="s">
        <v>41</v>
      </c>
      <c r="P2575" t="s">
        <v>118</v>
      </c>
      <c r="Q2575" t="s">
        <v>256</v>
      </c>
      <c r="R2575" t="s">
        <v>261</v>
      </c>
      <c r="S2575" t="s">
        <v>34</v>
      </c>
      <c r="T2575" t="s">
        <v>261</v>
      </c>
      <c r="U2575" t="s">
        <v>40</v>
      </c>
      <c r="V2575" t="s">
        <v>281</v>
      </c>
      <c r="W2575" t="str">
        <f t="shared" si="241"/>
        <v>db.pacientes.updateOne({"_id":ObjectId('61e34256ec4ec02e84f5df6d')},{ $set: { "seguimientos": [{"id": "2018","seccion1": {"fechaSeguimiento": "2018-3-8","institucion": "HOSPITAL PROVINCIAL de ROSARIO",</v>
      </c>
      <c r="X2575" t="str">
        <f t="shared" si="242"/>
        <v>"fallecimiento": "No","fechaFallecimiento": "","causaFallecimiento": "","nivelEducativo": "","actividadLaboral": "","coberturaSocial": "Sí","tratamientoAntibioticoHospitalizado": "1","embarazo": "No"},</v>
      </c>
      <c r="Y2575" t="str">
        <f t="shared" si="243"/>
        <v>"seccion4": {"cultivos": "6"},"seccion5": {"toleranciaGlucosa": "No realizada","toleranciaGlucosaRealizada": "","vitaminaD": "Realizada","vitaminaDRealizada": "Normal","inmunoglobulina": "Realizada",</v>
      </c>
      <c r="Z2575" t="str">
        <f t="shared" si="244"/>
        <v>"inmunoglobulinaRealizada": "&lt; 500"},"seccion6": {"actividadDeportiva": "Sí"}}]}}, { upsert: true } );</v>
      </c>
      <c r="AA2575" t="str">
        <f t="shared" si="245"/>
        <v>db.pacientes.updateOne({"_id":ObjectId('61e34256ec4ec02e84f5df6d')},{ $set: { "seguimientos": [{"id": "2018","seccion1": {"fechaSeguimiento": "2018-3-8","institucion": "HOSPITAL PROVINCIAL de ROSARIO","fallecimiento": "No","fechaFallecimiento": "","causaFallecimiento": "","nivelEducativo": "","actividadLaboral": "","coberturaSocial": "Sí","tratamientoAntibioticoHospitalizado": "1","embarazo": "No"},"seccion4": {"cultivos": "6"},"seccion5": {"toleranciaGlucosa": "No realizada","toleranciaGlucosaRealizada": "","vitaminaD": "Realizada","vitaminaDRealizada": "Normal","inmunoglobulina": "Realizada","inmunoglobulinaRealizada": "&lt; 500"},"seccion6": {"actividadDeportiva": "Sí"}}]}}, { upsert: true } );</v>
      </c>
    </row>
    <row r="2576" spans="1:27" x14ac:dyDescent="0.3">
      <c r="A2576" t="s">
        <v>1575</v>
      </c>
      <c r="B2576">
        <v>1178</v>
      </c>
      <c r="C2576">
        <v>2019</v>
      </c>
      <c r="D2576" s="5">
        <v>43544</v>
      </c>
      <c r="E2576" s="5" t="str">
        <f t="shared" si="240"/>
        <v>2019-3-20</v>
      </c>
      <c r="F2576" t="s">
        <v>351</v>
      </c>
      <c r="G2576" t="s">
        <v>35</v>
      </c>
      <c r="L2576" t="s">
        <v>281</v>
      </c>
      <c r="N2576" t="s">
        <v>35</v>
      </c>
      <c r="O2576" t="s">
        <v>37</v>
      </c>
      <c r="P2576" t="s">
        <v>118</v>
      </c>
      <c r="Q2576" t="s">
        <v>256</v>
      </c>
      <c r="R2576" t="s">
        <v>261</v>
      </c>
      <c r="S2576" t="s">
        <v>34</v>
      </c>
      <c r="T2576" t="s">
        <v>261</v>
      </c>
      <c r="U2576" t="s">
        <v>40</v>
      </c>
      <c r="V2576" t="s">
        <v>281</v>
      </c>
      <c r="W2576" t="str">
        <f t="shared" si="241"/>
        <v>db.pacientes.updateOne({"_id":ObjectId('61e34256ec4ec02e84f5df6d')},{ $set: { "seguimientos": [{"id": "2019","seccion1": {"fechaSeguimiento": "2019-3-20","institucion": "HOSPITAL PROVINCIAL de ROSARIO",</v>
      </c>
      <c r="X2576" t="str">
        <f t="shared" si="242"/>
        <v>"fallecimiento": "No","fechaFallecimiento": "","causaFallecimiento": "","nivelEducativo": "","actividadLaboral": "","coberturaSocial": "Sí","tratamientoAntibioticoHospitalizado": "","embarazo": "No"},</v>
      </c>
      <c r="Y2576" t="str">
        <f t="shared" si="243"/>
        <v>"seccion4": {"cultivos": "2"},"seccion5": {"toleranciaGlucosa": "No realizada","toleranciaGlucosaRealizada": "","vitaminaD": "Realizada","vitaminaDRealizada": "Normal","inmunoglobulina": "Realizada",</v>
      </c>
      <c r="Z2576" t="str">
        <f t="shared" si="244"/>
        <v>"inmunoglobulinaRealizada": "&lt; 500"},"seccion6": {"actividadDeportiva": "Sí"}}]}}, { upsert: true } );</v>
      </c>
      <c r="AA2576" t="str">
        <f t="shared" si="245"/>
        <v>db.pacientes.updateOne({"_id":ObjectId('61e34256ec4ec02e84f5df6d')},{ $set: { "seguimientos": [{"id": "2019","seccion1": {"fechaSeguimiento": "2019-3-20","institucion": "HOSPITAL PROVINCIAL de ROSARIO","fallecimiento": "No","fechaFallecimiento": "","causaFallecimiento": "","nivelEducativo": "","actividadLaboral": "","coberturaSocial": "Sí","tratamientoAntibioticoHospitalizado": "","embarazo": "No"},"seccion4": {"cultivos": "2"},"seccion5": {"toleranciaGlucosa": "No realizada","toleranciaGlucosaRealizada": "","vitaminaD": "Realizada","vitaminaDRealizada": "Normal","inmunoglobulina": "Realizada","inmunoglobulinaRealizada": "&lt; 500"},"seccion6": {"actividadDeportiva": "Sí"}}]}}, { upsert: true } );</v>
      </c>
    </row>
    <row r="2577" spans="1:27" x14ac:dyDescent="0.3">
      <c r="A2577" t="s">
        <v>1551</v>
      </c>
      <c r="B2577">
        <v>1179</v>
      </c>
      <c r="C2577">
        <v>2013</v>
      </c>
      <c r="D2577" s="5">
        <v>41296</v>
      </c>
      <c r="E2577" s="5" t="str">
        <f t="shared" si="240"/>
        <v>2013-1-22</v>
      </c>
      <c r="F2577" t="s">
        <v>351</v>
      </c>
      <c r="G2577" t="s">
        <v>35</v>
      </c>
      <c r="J2577" t="s">
        <v>52</v>
      </c>
      <c r="K2577" t="s">
        <v>53</v>
      </c>
      <c r="L2577" t="s">
        <v>281</v>
      </c>
      <c r="M2577" t="s">
        <v>46</v>
      </c>
      <c r="N2577" t="s">
        <v>35</v>
      </c>
      <c r="O2577" t="s">
        <v>48</v>
      </c>
      <c r="P2577" t="s">
        <v>261</v>
      </c>
      <c r="Q2577" t="s">
        <v>34</v>
      </c>
      <c r="R2577" t="s">
        <v>256</v>
      </c>
      <c r="S2577" t="s">
        <v>256</v>
      </c>
      <c r="T2577" t="s">
        <v>261</v>
      </c>
      <c r="U2577" t="s">
        <v>40</v>
      </c>
      <c r="V2577" t="s">
        <v>256</v>
      </c>
      <c r="W2577" t="str">
        <f t="shared" si="241"/>
        <v>db.pacientes.updateOne({"_id":ObjectId('61e34256ec4ec02e84f5df55')},{ $set: { "seguimientos": [{"id": "2013","seccion1": {"fechaSeguimiento": "2013-1-22","institucion": "HOSPITAL PROVINCIAL de ROSARIO",</v>
      </c>
      <c r="X2577" t="str">
        <f t="shared" si="242"/>
        <v>"fallecimiento": "No","fechaFallecimiento": "","causaFallecimiento": "","nivelEducativo": "Terciario incompleto","actividadLaboral": "Trabaja, parcial","coberturaSocial": "Sí","tratamientoAntibioticoHospitalizado": "3","embarazo": "No"},</v>
      </c>
      <c r="Y2577" t="str">
        <f t="shared" si="243"/>
        <v>"seccion4": {"cultivos": "5"},"seccion5": {"toleranciaGlucosa": "Realizada","toleranciaGlucosaRealizada": "Normal","vitaminaD": "","vitaminaDRealizada": "","inmunoglobulina": "Realizada",</v>
      </c>
      <c r="Z2577" t="str">
        <f t="shared" si="244"/>
        <v>"inmunoglobulinaRealizada": "&lt; 500"},"seccion6": {"actividadDeportiva": ""}}]}}, { upsert: true } );</v>
      </c>
      <c r="AA2577" t="str">
        <f t="shared" si="245"/>
        <v>db.pacientes.updateOne({"_id":ObjectId('61e34256ec4ec02e84f5df55')},{ $set: { "seguimientos": [{"id": "2013","seccion1": {"fechaSeguimiento": "2013-1-22","institucion": "HOSPITAL PROVINCIAL de ROSARIO","fallecimiento": "No","fechaFallecimiento": "","causaFallecimiento": "","nivelEducativo": "Terciario incompleto","actividadLaboral": "Trabaja, parcial","coberturaSocial": "Sí","tratamientoAntibioticoHospitalizado": "3","embarazo": "No"},"seccion4": {"cultivos": "5"},"seccion5": {"toleranciaGlucosa": "Realizada","toleranciaGlucosaRealizada": "Normal","vitaminaD": "","vitaminaDRealizada": "","inmunoglobulina": "Realizada","inmunoglobulinaRealizada": "&lt; 500"},"seccion6": {"actividadDeportiva": ""}}]}}, { upsert: true } );</v>
      </c>
    </row>
    <row r="2578" spans="1:27" x14ac:dyDescent="0.3">
      <c r="A2578" t="s">
        <v>1551</v>
      </c>
      <c r="B2578">
        <v>1179</v>
      </c>
      <c r="C2578">
        <v>2014</v>
      </c>
      <c r="D2578" s="5">
        <v>41663</v>
      </c>
      <c r="E2578" s="5" t="str">
        <f t="shared" si="240"/>
        <v>2014-1-24</v>
      </c>
      <c r="F2578" t="s">
        <v>351</v>
      </c>
      <c r="G2578" t="s">
        <v>35</v>
      </c>
      <c r="J2578" t="s">
        <v>52</v>
      </c>
      <c r="K2578" t="s">
        <v>53</v>
      </c>
      <c r="L2578" t="s">
        <v>281</v>
      </c>
      <c r="M2578" t="s">
        <v>37</v>
      </c>
      <c r="N2578" t="s">
        <v>35</v>
      </c>
      <c r="O2578" t="s">
        <v>49</v>
      </c>
      <c r="P2578" t="s">
        <v>261</v>
      </c>
      <c r="Q2578" t="s">
        <v>34</v>
      </c>
      <c r="R2578" t="s">
        <v>256</v>
      </c>
      <c r="S2578" t="s">
        <v>256</v>
      </c>
      <c r="T2578" t="s">
        <v>261</v>
      </c>
      <c r="U2578" t="s">
        <v>40</v>
      </c>
      <c r="V2578" t="s">
        <v>256</v>
      </c>
      <c r="W2578" t="str">
        <f t="shared" si="241"/>
        <v>db.pacientes.updateOne({"_id":ObjectId('61e34256ec4ec02e84f5df55')},{ $set: { "seguimientos": [{"id": "2014","seccion1": {"fechaSeguimiento": "2014-1-24","institucion": "HOSPITAL PROVINCIAL de ROSARIO",</v>
      </c>
      <c r="X2578" t="str">
        <f t="shared" si="242"/>
        <v>"fallecimiento": "No","fechaFallecimiento": "","causaFallecimiento": "","nivelEducativo": "Terciario incompleto","actividadLaboral": "Trabaja, parcial","coberturaSocial": "Sí","tratamientoAntibioticoHospitalizado": "2","embarazo": "No"},</v>
      </c>
      <c r="Y2578" t="str">
        <f t="shared" si="243"/>
        <v>"seccion4": {"cultivos": "4"},"seccion5": {"toleranciaGlucosa": "Realizada","toleranciaGlucosaRealizada": "Normal","vitaminaD": "","vitaminaDRealizada": "","inmunoglobulina": "Realizada",</v>
      </c>
      <c r="Z2578" t="str">
        <f t="shared" si="244"/>
        <v>"inmunoglobulinaRealizada": "&lt; 500"},"seccion6": {"actividadDeportiva": ""}}]}}, { upsert: true } );</v>
      </c>
      <c r="AA2578" t="str">
        <f t="shared" si="245"/>
        <v>db.pacientes.updateOne({"_id":ObjectId('61e34256ec4ec02e84f5df55')},{ $set: { "seguimientos": [{"id": "2014","seccion1": {"fechaSeguimiento": "2014-1-24","institucion": "HOSPITAL PROVINCIAL de ROSARIO","fallecimiento": "No","fechaFallecimiento": "","causaFallecimiento": "","nivelEducativo": "Terciario incompleto","actividadLaboral": "Trabaja, parcial","coberturaSocial": "Sí","tratamientoAntibioticoHospitalizado": "2","embarazo": "No"},"seccion4": {"cultivos": "4"},"seccion5": {"toleranciaGlucosa": "Realizada","toleranciaGlucosaRealizada": "Normal","vitaminaD": "","vitaminaDRealizada": "","inmunoglobulina": "Realizada","inmunoglobulinaRealizada": "&lt; 500"},"seccion6": {"actividadDeportiva": ""}}]}}, { upsert: true } );</v>
      </c>
    </row>
    <row r="2579" spans="1:27" x14ac:dyDescent="0.3">
      <c r="A2579" t="s">
        <v>1551</v>
      </c>
      <c r="B2579">
        <v>1179</v>
      </c>
      <c r="C2579">
        <v>2014</v>
      </c>
      <c r="D2579" s="5">
        <v>41683</v>
      </c>
      <c r="E2579" s="5" t="str">
        <f t="shared" si="240"/>
        <v>2014-2-13</v>
      </c>
      <c r="F2579" t="s">
        <v>351</v>
      </c>
      <c r="G2579" t="s">
        <v>281</v>
      </c>
      <c r="H2579" t="s">
        <v>217</v>
      </c>
      <c r="I2579" t="s">
        <v>294</v>
      </c>
      <c r="P2579" t="s">
        <v>118</v>
      </c>
      <c r="Q2579" t="s">
        <v>256</v>
      </c>
      <c r="R2579" t="s">
        <v>256</v>
      </c>
      <c r="S2579" t="s">
        <v>256</v>
      </c>
      <c r="T2579" t="s">
        <v>256</v>
      </c>
      <c r="U2579" t="s">
        <v>256</v>
      </c>
      <c r="V2579" t="s">
        <v>256</v>
      </c>
      <c r="W2579" t="str">
        <f t="shared" si="241"/>
        <v>db.pacientes.updateOne({"_id":ObjectId('61e34256ec4ec02e84f5df55')},{ $set: { "seguimientos": [{"id": "2014","seccion1": {"fechaSeguimiento": "2014-2-13","institucion": "HOSPITAL PROVINCIAL de ROSARIO",</v>
      </c>
      <c r="X2579" t="str">
        <f t="shared" si="242"/>
        <v>"fallecimiento": "Sí","fechaFallecimiento": "2018-04-09","causaFallecimiento": "Relacionados al transplante","nivelEducativo": "","actividadLaboral": "","coberturaSocial": "","tratamientoAntibioticoHospitalizado": "","embarazo": ""},</v>
      </c>
      <c r="Y2579" t="str">
        <f t="shared" si="243"/>
        <v>"seccion4": {"cultivos": ""},"seccion5": {"toleranciaGlucosa": "No realizada","toleranciaGlucosaRealizada": "","vitaminaD": "","vitaminaDRealizada": "","inmunoglobulina": "",</v>
      </c>
      <c r="Z2579" t="str">
        <f t="shared" si="244"/>
        <v>"inmunoglobulinaRealizada": ""},"seccion6": {"actividadDeportiva": ""}}]}}, { upsert: true } );</v>
      </c>
      <c r="AA2579" t="str">
        <f t="shared" si="245"/>
        <v>db.pacientes.updateOne({"_id":ObjectId('61e34256ec4ec02e84f5df55')},{ $set: { "seguimientos": [{"id": "2014","seccion1": {"fechaSeguimiento": "2014-2-13","institucion": "HOSPITAL PROVINCIAL de ROSARIO","fallecimiento": "Sí","fechaFallecimiento": "2018-04-09","causaFallecimiento": "Relacionados al transplante","nivelEducativo": "","actividadLaboral": "","coberturaSocial": "","tratamientoAntibioticoHospitalizado": "","embarazo": ""},"seccion4":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2580" spans="1:27" x14ac:dyDescent="0.3">
      <c r="A2580" t="s">
        <v>1551</v>
      </c>
      <c r="B2580">
        <v>1179</v>
      </c>
      <c r="C2580">
        <v>2015</v>
      </c>
      <c r="D2580" s="5">
        <v>42006</v>
      </c>
      <c r="E2580" s="5" t="str">
        <f t="shared" si="240"/>
        <v>2015-1-2</v>
      </c>
      <c r="F2580" t="s">
        <v>351</v>
      </c>
      <c r="G2580" t="s">
        <v>35</v>
      </c>
      <c r="J2580" t="s">
        <v>52</v>
      </c>
      <c r="K2580" t="s">
        <v>76</v>
      </c>
      <c r="L2580" t="s">
        <v>281</v>
      </c>
      <c r="M2580" t="s">
        <v>45</v>
      </c>
      <c r="N2580" t="s">
        <v>35</v>
      </c>
      <c r="O2580" t="s">
        <v>46</v>
      </c>
      <c r="P2580" t="s">
        <v>261</v>
      </c>
      <c r="Q2580" t="s">
        <v>34</v>
      </c>
      <c r="R2580" t="s">
        <v>256</v>
      </c>
      <c r="S2580" t="s">
        <v>256</v>
      </c>
      <c r="T2580" t="s">
        <v>261</v>
      </c>
      <c r="U2580" t="s">
        <v>40</v>
      </c>
      <c r="V2580" t="s">
        <v>281</v>
      </c>
      <c r="W2580" t="str">
        <f t="shared" si="241"/>
        <v>db.pacientes.updateOne({"_id":ObjectId('61e34256ec4ec02e84f5df55')},{ $set: { "seguimientos": [{"id": "2015","seccion1": {"fechaSeguimiento": "2015-1-2","institucion": "HOSPITAL PROVINCIAL de ROSARIO",</v>
      </c>
      <c r="X2580" t="str">
        <f t="shared" si="242"/>
        <v>"fallecimiento": "No","fechaFallecimiento": "","causaFallecimiento": "","nivelEducativo": "Terciario incompleto","actividadLaboral": "Trabaja, completo","coberturaSocial": "Sí","tratamientoAntibioticoHospitalizado": "1","embarazo": "No"},</v>
      </c>
      <c r="Y2580" t="str">
        <f t="shared" si="243"/>
        <v>"seccion4": {"cultivos": "3"},"seccion5": {"toleranciaGlucosa": "Realizada","toleranciaGlucosaRealizada": "Normal","vitaminaD": "","vitaminaDRealizada": "","inmunoglobulina": "Realizada",</v>
      </c>
      <c r="Z2580" t="str">
        <f t="shared" si="244"/>
        <v>"inmunoglobulinaRealizada": "&lt; 500"},"seccion6": {"actividadDeportiva": "Sí"}}]}}, { upsert: true } );</v>
      </c>
      <c r="AA2580" t="str">
        <f t="shared" si="245"/>
        <v>db.pacientes.updateOne({"_id":ObjectId('61e34256ec4ec02e84f5df55')},{ $set: { "seguimientos": [{"id": "2015","seccion1": {"fechaSeguimiento": "2015-1-2","institucion": "HOSPITAL PROVINCIAL de ROSARIO","fallecimiento": "No","fechaFallecimiento": "","causaFallecimiento": "","nivelEducativo": "Terciario incompleto","actividadLaboral": "Trabaja, completo","coberturaSocial": "Sí","tratamientoAntibioticoHospitalizado": "1","embarazo": "No"},"seccion4": {"cultivos": "3"},"seccion5": {"toleranciaGlucosa": "Realizada","toleranciaGlucosaRealizada": "Normal","vitaminaD": "","vitaminaDRealizada": "","inmunoglobulina": "Realizada","inmunoglobulinaRealizada": "&lt; 500"},"seccion6": {"actividadDeportiva": "Sí"}}]}}, { upsert: true } );</v>
      </c>
    </row>
    <row r="2581" spans="1:27" x14ac:dyDescent="0.3">
      <c r="A2581" t="s">
        <v>1552</v>
      </c>
      <c r="B2581">
        <v>1180</v>
      </c>
      <c r="C2581">
        <v>2014</v>
      </c>
      <c r="D2581" s="5">
        <v>41992</v>
      </c>
      <c r="E2581" s="5" t="str">
        <f t="shared" si="240"/>
        <v>2014-12-19</v>
      </c>
      <c r="F2581" t="s">
        <v>413</v>
      </c>
      <c r="G2581" t="s">
        <v>35</v>
      </c>
      <c r="J2581" t="s">
        <v>52</v>
      </c>
      <c r="K2581" t="s">
        <v>53</v>
      </c>
      <c r="L2581" t="s">
        <v>281</v>
      </c>
      <c r="N2581" t="s">
        <v>35</v>
      </c>
      <c r="O2581" t="s">
        <v>45</v>
      </c>
      <c r="P2581" t="s">
        <v>118</v>
      </c>
      <c r="Q2581" t="s">
        <v>256</v>
      </c>
      <c r="R2581" t="s">
        <v>256</v>
      </c>
      <c r="S2581" t="s">
        <v>256</v>
      </c>
      <c r="T2581" t="s">
        <v>256</v>
      </c>
      <c r="U2581" t="s">
        <v>256</v>
      </c>
      <c r="V2581" t="s">
        <v>256</v>
      </c>
      <c r="W2581" t="str">
        <f t="shared" si="241"/>
        <v>db.pacientes.updateOne({"_id":ObjectId('61e34256ec4ec02e84f5df56')},{ $set: { "seguimientos": [{"id": "2014","seccion1": {"fechaSeguimiento": "2014-12-19","institucion": "H.I.G.A Prof.R. Rossi",</v>
      </c>
      <c r="X2581" t="str">
        <f t="shared" si="242"/>
        <v>"fallecimiento": "No","fechaFallecimiento": "","causaFallecimiento": "","nivelEducativo": "Terciario incompleto","actividadLaboral": "Trabaja, parcial","coberturaSocial": "Sí","tratamientoAntibioticoHospitalizado": "","embarazo": "No"},</v>
      </c>
      <c r="Y2581" t="str">
        <f t="shared" si="243"/>
        <v>"seccion4": {"cultivos": "1"},"seccion5": {"toleranciaGlucosa": "No realizada","toleranciaGlucosaRealizada": "","vitaminaD": "","vitaminaDRealizada": "","inmunoglobulina": "",</v>
      </c>
      <c r="Z2581" t="str">
        <f t="shared" si="244"/>
        <v>"inmunoglobulinaRealizada": ""},"seccion6": {"actividadDeportiva": ""}}]}}, { upsert: true } );</v>
      </c>
      <c r="AA2581" t="str">
        <f t="shared" si="245"/>
        <v>db.pacientes.updateOne({"_id":ObjectId('61e34256ec4ec02e84f5df56')},{ $set: { "seguimientos": [{"id": "2014","seccion1": {"fechaSeguimiento": "2014-12-19","institucion": "H.I.G.A Prof.R. Rossi","fallecimiento": "No","fechaFallecimiento": "","causaFallecimiento": "","nivelEducativo": "Terciario incompleto","actividadLaboral": "Trabaja, parcial","coberturaSocial": "Sí","tratamientoAntibioticoHospitalizado": "","embarazo": "No"},"seccion4": {"cultivos": "1"},"seccion5":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2582" spans="1:27" x14ac:dyDescent="0.3">
      <c r="A2582" t="s">
        <v>1552</v>
      </c>
      <c r="B2582">
        <v>1180</v>
      </c>
      <c r="C2582">
        <v>2015</v>
      </c>
      <c r="D2582" s="5">
        <v>42250</v>
      </c>
      <c r="E2582" s="5" t="str">
        <f t="shared" si="240"/>
        <v>2015-9-3</v>
      </c>
      <c r="F2582" t="s">
        <v>413</v>
      </c>
      <c r="G2582" t="s">
        <v>35</v>
      </c>
      <c r="K2582" t="s">
        <v>53</v>
      </c>
      <c r="L2582" t="s">
        <v>281</v>
      </c>
      <c r="N2582" t="s">
        <v>35</v>
      </c>
      <c r="O2582" t="s">
        <v>37</v>
      </c>
      <c r="P2582" t="s">
        <v>261</v>
      </c>
      <c r="Q2582" t="s">
        <v>34</v>
      </c>
      <c r="R2582" t="s">
        <v>256</v>
      </c>
      <c r="S2582" t="s">
        <v>256</v>
      </c>
      <c r="T2582" t="s">
        <v>261</v>
      </c>
      <c r="U2582" t="s">
        <v>40</v>
      </c>
      <c r="V2582" t="s">
        <v>281</v>
      </c>
      <c r="W2582" t="str">
        <f t="shared" si="241"/>
        <v>db.pacientes.updateOne({"_id":ObjectId('61e34256ec4ec02e84f5df56')},{ $set: { "seguimientos": [{"id": "2015","seccion1": {"fechaSeguimiento": "2015-9-3","institucion": "H.I.G.A Prof.R. Rossi",</v>
      </c>
      <c r="X2582" t="str">
        <f t="shared" si="242"/>
        <v>"fallecimiento": "No","fechaFallecimiento": "","causaFallecimiento": "","nivelEducativo": "","actividadLaboral": "Trabaja, parcial","coberturaSocial": "Sí","tratamientoAntibioticoHospitalizado": "","embarazo": "No"},</v>
      </c>
      <c r="Y2582" t="str">
        <f t="shared" si="243"/>
        <v>"seccion4": {"cultivos": "2"},"seccion5": {"toleranciaGlucosa": "Realizada","toleranciaGlucosaRealizada": "Normal","vitaminaD": "","vitaminaDRealizada": "","inmunoglobulina": "Realizada",</v>
      </c>
      <c r="Z2582" t="str">
        <f t="shared" si="244"/>
        <v>"inmunoglobulinaRealizada": "&lt; 500"},"seccion6": {"actividadDeportiva": "Sí"}}]}}, { upsert: true } );</v>
      </c>
      <c r="AA2582" t="str">
        <f t="shared" si="245"/>
        <v>db.pacientes.updateOne({"_id":ObjectId('61e34256ec4ec02e84f5df56')},{ $set: { "seguimientos": [{"id": "2015","seccion1": {"fechaSeguimiento": "2015-9-3","institucion": "H.I.G.A Prof.R. Rossi","fallecimiento": "No","fechaFallecimiento": "","causaFallecimiento": "","nivelEducativo": "","actividadLaboral": "Trabaja, parcial","coberturaSocial": "Sí","tratamientoAntibioticoHospitalizado": "","embarazo": "No"},"seccion4": {"cultivos": "2"},"seccion5": {"toleranciaGlucosa": "Realizada","toleranciaGlucosaRealizada": "Normal","vitaminaD": "","vitaminaDRealizada": "","inmunoglobulina": "Realizada","inmunoglobulinaRealizada": "&lt; 500"},"seccion6": {"actividadDeportiva": "Sí"}}]}}, { upsert: true } );</v>
      </c>
    </row>
    <row r="2583" spans="1:27" x14ac:dyDescent="0.3">
      <c r="A2583" t="s">
        <v>1552</v>
      </c>
      <c r="B2583">
        <v>1180</v>
      </c>
      <c r="C2583">
        <v>2015</v>
      </c>
      <c r="D2583" s="5">
        <v>42256</v>
      </c>
      <c r="E2583" s="5" t="str">
        <f t="shared" si="240"/>
        <v>2015-9-9</v>
      </c>
      <c r="F2583" t="s">
        <v>413</v>
      </c>
      <c r="G2583" t="s">
        <v>35</v>
      </c>
      <c r="P2583" t="s">
        <v>261</v>
      </c>
      <c r="Q2583" t="s">
        <v>34</v>
      </c>
      <c r="R2583" t="s">
        <v>256</v>
      </c>
      <c r="S2583" t="s">
        <v>256</v>
      </c>
      <c r="T2583" t="s">
        <v>261</v>
      </c>
      <c r="U2583" t="s">
        <v>40</v>
      </c>
      <c r="V2583" t="s">
        <v>256</v>
      </c>
      <c r="W2583" t="str">
        <f t="shared" si="241"/>
        <v>db.pacientes.updateOne({"_id":ObjectId('61e34256ec4ec02e84f5df56')},{ $set: { "seguimientos": [{"id": "2015","seccion1": {"fechaSeguimiento": "2015-9-9","institucion": "H.I.G.A Prof.R. Rossi",</v>
      </c>
      <c r="X2583" t="str">
        <f t="shared" si="242"/>
        <v>"fallecimiento": "No","fechaFallecimiento": "","causaFallecimiento": "","nivelEducativo": "","actividadLaboral": "","coberturaSocial": "","tratamientoAntibioticoHospitalizado": "","embarazo": ""},</v>
      </c>
      <c r="Y2583" t="str">
        <f t="shared" si="243"/>
        <v>"seccion4": {"cultivos": ""},"seccion5": {"toleranciaGlucosa": "Realizada","toleranciaGlucosaRealizada": "Normal","vitaminaD": "","vitaminaDRealizada": "","inmunoglobulina": "Realizada",</v>
      </c>
      <c r="Z2583" t="str">
        <f t="shared" si="244"/>
        <v>"inmunoglobulinaRealizada": "&lt; 500"},"seccion6": {"actividadDeportiva": ""}}]}}, { upsert: true } );</v>
      </c>
      <c r="AA2583" t="str">
        <f t="shared" si="245"/>
        <v>db.pacientes.updateOne({"_id":ObjectId('61e34256ec4ec02e84f5df56')},{ $set: { "seguimientos": [{"id": "2015","seccion1": {"fechaSeguimiento": "2015-9-9","institucion": "H.I.G.A Prof.R. Rossi","fallecimiento": "No","fechaFallecimiento": "","causaFallecimiento": "","nivelEducativo": "","actividadLaboral": "","coberturaSocial": "","tratamientoAntibioticoHospitalizado": "","embarazo": ""},"seccion4": {"cultivos": ""},"seccion5": {"toleranciaGlucosa": "Realizada","toleranciaGlucosaRealizada": "Normal","vitaminaD": "","vitaminaDRealizada": "","inmunoglobulina": "Realizada","inmunoglobulinaRealizada": "&lt; 500"},"seccion6": {"actividadDeportiva": ""}}]}}, { upsert: true } );</v>
      </c>
    </row>
    <row r="2584" spans="1:27" x14ac:dyDescent="0.3">
      <c r="A2584" t="s">
        <v>1552</v>
      </c>
      <c r="B2584">
        <v>1180</v>
      </c>
      <c r="C2584">
        <v>2016</v>
      </c>
      <c r="D2584" s="5">
        <v>42417</v>
      </c>
      <c r="E2584" s="5" t="str">
        <f t="shared" si="240"/>
        <v>2016-2-17</v>
      </c>
      <c r="F2584" t="s">
        <v>413</v>
      </c>
      <c r="G2584" t="s">
        <v>35</v>
      </c>
      <c r="K2584" t="s">
        <v>76</v>
      </c>
      <c r="L2584" t="s">
        <v>281</v>
      </c>
      <c r="M2584" t="s">
        <v>45</v>
      </c>
      <c r="N2584" t="s">
        <v>35</v>
      </c>
      <c r="O2584" t="s">
        <v>49</v>
      </c>
      <c r="P2584" t="s">
        <v>118</v>
      </c>
      <c r="Q2584" t="s">
        <v>256</v>
      </c>
      <c r="R2584" t="s">
        <v>118</v>
      </c>
      <c r="S2584" t="s">
        <v>256</v>
      </c>
      <c r="T2584" t="s">
        <v>118</v>
      </c>
      <c r="U2584" t="s">
        <v>256</v>
      </c>
      <c r="V2584" t="s">
        <v>281</v>
      </c>
      <c r="W2584" t="str">
        <f t="shared" si="241"/>
        <v>db.pacientes.updateOne({"_id":ObjectId('61e34256ec4ec02e84f5df56')},{ $set: { "seguimientos": [{"id": "2016","seccion1": {"fechaSeguimiento": "2016-2-17","institucion": "H.I.G.A Prof.R. Rossi",</v>
      </c>
      <c r="X2584" t="str">
        <f t="shared" si="242"/>
        <v>"fallecimiento": "No","fechaFallecimiento": "","causaFallecimiento": "","nivelEducativo": "","actividadLaboral": "Trabaja, completo","coberturaSocial": "Sí","tratamientoAntibioticoHospitalizado": "1","embarazo": "No"},</v>
      </c>
      <c r="Y2584" t="str">
        <f t="shared" si="243"/>
        <v>"seccion4": {"cultivos": "4"},"seccion5": {"toleranciaGlucosa": "No realizada","toleranciaGlucosaRealizada": "","vitaminaD": "No realizada","vitaminaDRealizada": "","inmunoglobulina": "No realizada",</v>
      </c>
      <c r="Z2584" t="str">
        <f t="shared" si="244"/>
        <v>"inmunoglobulinaRealizada": ""},"seccion6": {"actividadDeportiva": "Sí"}}]}}, { upsert: true } );</v>
      </c>
      <c r="AA2584" t="str">
        <f t="shared" si="245"/>
        <v>db.pacientes.updateOne({"_id":ObjectId('61e34256ec4ec02e84f5df56')},{ $set: { "seguimientos": [{"id": "2016","seccion1": {"fechaSeguimiento": "2016-2-17","institucion": "H.I.G.A Prof.R. Rossi","fallecimiento": "No","fechaFallecimiento": "","causaFallecimiento": "","nivelEducativo": "","actividadLaboral": "Trabaja, completo","coberturaSocial": "Sí","tratamientoAntibioticoHospitalizado": "1","embarazo": "No"},"seccion4": {"cultivos": "4"},"seccion5": {"toleranciaGlucosa": "No realizada","toleranciaGlucosaRealizada": "","vitaminaD": "No realizada","vitaminaDRealizada": "","inmunoglobulina": "No realizada","inmunoglobulinaRealizada": ""},"seccion6": {"actividadDeportiva": "Sí"}}]}}, { upsert: true } );</v>
      </c>
    </row>
    <row r="2585" spans="1:27" x14ac:dyDescent="0.3">
      <c r="A2585" t="s">
        <v>1552</v>
      </c>
      <c r="B2585">
        <v>1180</v>
      </c>
      <c r="C2585">
        <v>2016</v>
      </c>
      <c r="D2585" s="5">
        <v>42417</v>
      </c>
      <c r="E2585" s="5" t="str">
        <f t="shared" si="240"/>
        <v>2016-2-17</v>
      </c>
      <c r="F2585" t="s">
        <v>413</v>
      </c>
      <c r="G2585" t="s">
        <v>35</v>
      </c>
      <c r="P2585" t="s">
        <v>118</v>
      </c>
      <c r="Q2585" t="s">
        <v>256</v>
      </c>
      <c r="R2585" t="s">
        <v>256</v>
      </c>
      <c r="S2585" t="s">
        <v>256</v>
      </c>
      <c r="T2585" t="s">
        <v>256</v>
      </c>
      <c r="U2585" t="s">
        <v>256</v>
      </c>
      <c r="V2585" t="s">
        <v>256</v>
      </c>
      <c r="W2585" t="str">
        <f t="shared" si="241"/>
        <v>db.pacientes.updateOne({"_id":ObjectId('61e34256ec4ec02e84f5df56')},{ $set: { "seguimientos": [{"id": "2016","seccion1": {"fechaSeguimiento": "2016-2-17","institucion": "H.I.G.A Prof.R. Rossi",</v>
      </c>
      <c r="X2585" t="str">
        <f t="shared" si="242"/>
        <v>"fallecimiento": "No","fechaFallecimiento": "","causaFallecimiento": "","nivelEducativo": "","actividadLaboral": "","coberturaSocial": "","tratamientoAntibioticoHospitalizado": "","embarazo": ""},</v>
      </c>
      <c r="Y2585" t="str">
        <f t="shared" si="243"/>
        <v>"seccion4": {"cultivos": ""},"seccion5": {"toleranciaGlucosa": "No realizada","toleranciaGlucosaRealizada": "","vitaminaD": "","vitaminaDRealizada": "","inmunoglobulina": "",</v>
      </c>
      <c r="Z2585" t="str">
        <f t="shared" si="244"/>
        <v>"inmunoglobulinaRealizada": ""},"seccion6": {"actividadDeportiva": ""}}]}}, { upsert: true } );</v>
      </c>
      <c r="AA2585" t="str">
        <f t="shared" si="245"/>
        <v>db.pacientes.updateOne({"_id":ObjectId('61e34256ec4ec02e84f5df56')},{ $set: { "seguimientos": [{"id": "2016","seccion1": {"fechaSeguimiento": "2016-2-17","institucion": "H.I.G.A Prof.R. Rossi","fallecimiento": "No","fechaFallecimiento": "","causaFallecimiento": "","nivelEducativo": "","actividadLaboral": "","coberturaSocial": "","tratamientoAntibioticoHospitalizado": "","embarazo": ""},"seccion4":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2586" spans="1:27" x14ac:dyDescent="0.3">
      <c r="A2586" t="s">
        <v>1553</v>
      </c>
      <c r="B2586">
        <v>1181</v>
      </c>
      <c r="C2586">
        <v>2013</v>
      </c>
      <c r="D2586" s="5">
        <v>41376</v>
      </c>
      <c r="E2586" s="5" t="str">
        <f t="shared" si="240"/>
        <v>2013-4-12</v>
      </c>
      <c r="F2586" t="s">
        <v>351</v>
      </c>
      <c r="G2586" t="s">
        <v>35</v>
      </c>
      <c r="J2586" t="s">
        <v>38</v>
      </c>
      <c r="L2586" t="s">
        <v>281</v>
      </c>
      <c r="M2586" t="s">
        <v>49</v>
      </c>
      <c r="N2586" t="s">
        <v>35</v>
      </c>
      <c r="O2586" t="s">
        <v>48</v>
      </c>
      <c r="P2586" t="s">
        <v>261</v>
      </c>
      <c r="Q2586" t="s">
        <v>34</v>
      </c>
      <c r="R2586" t="s">
        <v>256</v>
      </c>
      <c r="S2586" t="s">
        <v>256</v>
      </c>
      <c r="T2586" t="s">
        <v>261</v>
      </c>
      <c r="U2586" t="s">
        <v>40</v>
      </c>
      <c r="V2586" t="s">
        <v>281</v>
      </c>
      <c r="W2586" t="str">
        <f t="shared" si="241"/>
        <v>db.pacientes.updateOne({"_id":ObjectId('61e34256ec4ec02e84f5df57')},{ $set: { "seguimientos": [{"id": "2013","seccion1": {"fechaSeguimiento": "2013-4-12","institucion": "HOSPITAL PROVINCIAL de ROSARIO",</v>
      </c>
      <c r="X2586" t="str">
        <f t="shared" si="242"/>
        <v>"fallecimiento": "No","fechaFallecimiento": "","causaFallecimiento": "","nivelEducativo": "Primaria incompleta","actividadLaboral": "","coberturaSocial": "Sí","tratamientoAntibioticoHospitalizado": "4","embarazo": "No"},</v>
      </c>
      <c r="Y2586" t="str">
        <f t="shared" si="243"/>
        <v>"seccion4": {"cultivos": "5"},"seccion5": {"toleranciaGlucosa": "Realizada","toleranciaGlucosaRealizada": "Normal","vitaminaD": "","vitaminaDRealizada": "","inmunoglobulina": "Realizada",</v>
      </c>
      <c r="Z2586" t="str">
        <f t="shared" si="244"/>
        <v>"inmunoglobulinaRealizada": "&lt; 500"},"seccion6": {"actividadDeportiva": "Sí"}}]}}, { upsert: true } );</v>
      </c>
      <c r="AA2586" t="str">
        <f t="shared" si="245"/>
        <v>db.pacientes.updateOne({"_id":ObjectId('61e34256ec4ec02e84f5df57')},{ $set: { "seguimientos": [{"id": "2013","seccion1": {"fechaSeguimiento": "2013-4-12","institucion": "HOSPITAL PROVINCIAL de ROSARIO","fallecimiento": "No","fechaFallecimiento": "","causaFallecimiento": "","nivelEducativo": "Primaria incompleta","actividadLaboral": "","coberturaSocial": "Sí","tratamientoAntibioticoHospitalizado": "4","embarazo": "No"},"seccion4": {"cultivos": "5"},"seccion5": {"toleranciaGlucosa": "Realizada","toleranciaGlucosaRealizada": "Normal","vitaminaD": "","vitaminaDRealizada": "","inmunoglobulina": "Realizada","inmunoglobulinaRealizada": "&lt; 500"},"seccion6": {"actividadDeportiva": "Sí"}}]}}, { upsert: true } );</v>
      </c>
    </row>
    <row r="2587" spans="1:27" x14ac:dyDescent="0.3">
      <c r="A2587" t="s">
        <v>1553</v>
      </c>
      <c r="B2587">
        <v>1181</v>
      </c>
      <c r="C2587">
        <v>2014</v>
      </c>
      <c r="D2587" s="5">
        <v>41775</v>
      </c>
      <c r="E2587" s="5" t="str">
        <f t="shared" si="240"/>
        <v>2014-5-16</v>
      </c>
      <c r="F2587" t="s">
        <v>351</v>
      </c>
      <c r="G2587" t="s">
        <v>35</v>
      </c>
      <c r="J2587" t="s">
        <v>78</v>
      </c>
      <c r="K2587" t="s">
        <v>70</v>
      </c>
      <c r="L2587" t="s">
        <v>281</v>
      </c>
      <c r="M2587" t="s">
        <v>49</v>
      </c>
      <c r="N2587" t="s">
        <v>35</v>
      </c>
      <c r="O2587" t="s">
        <v>48</v>
      </c>
      <c r="P2587" t="s">
        <v>261</v>
      </c>
      <c r="Q2587" t="s">
        <v>34</v>
      </c>
      <c r="R2587" t="s">
        <v>256</v>
      </c>
      <c r="S2587" t="s">
        <v>256</v>
      </c>
      <c r="T2587" t="s">
        <v>261</v>
      </c>
      <c r="U2587" t="s">
        <v>40</v>
      </c>
      <c r="V2587" t="s">
        <v>256</v>
      </c>
      <c r="W2587" t="str">
        <f t="shared" si="241"/>
        <v>db.pacientes.updateOne({"_id":ObjectId('61e34256ec4ec02e84f5df57')},{ $set: { "seguimientos": [{"id": "2014","seccion1": {"fechaSeguimiento": "2014-5-16","institucion": "HOSPITAL PROVINCIAL de ROSARIO",</v>
      </c>
      <c r="X2587" t="str">
        <f t="shared" si="242"/>
        <v>"fallecimiento": "No","fechaFallecimiento": "","causaFallecimiento": "","nivelEducativo": "Primaria completa","actividadLaboral": "No trabaja","coberturaSocial": "Sí","tratamientoAntibioticoHospitalizado": "4","embarazo": "No"},</v>
      </c>
      <c r="Y2587" t="str">
        <f t="shared" si="243"/>
        <v>"seccion4": {"cultivos": "5"},"seccion5": {"toleranciaGlucosa": "Realizada","toleranciaGlucosaRealizada": "Normal","vitaminaD": "","vitaminaDRealizada": "","inmunoglobulina": "Realizada",</v>
      </c>
      <c r="Z2587" t="str">
        <f t="shared" si="244"/>
        <v>"inmunoglobulinaRealizada": "&lt; 500"},"seccion6": {"actividadDeportiva": ""}}]}}, { upsert: true } );</v>
      </c>
      <c r="AA2587" t="str">
        <f t="shared" si="245"/>
        <v>db.pacientes.updateOne({"_id":ObjectId('61e34256ec4ec02e84f5df57')},{ $set: { "seguimientos": [{"id": "2014","seccion1": {"fechaSeguimiento": "2014-5-16","institucion": "HOSPITAL PROVINCIAL de ROSARIO","fallecimiento": "No","fechaFallecimiento": "","causaFallecimiento": "","nivelEducativo": "Primaria completa","actividadLaboral": "No trabaja","coberturaSocial": "Sí","tratamientoAntibioticoHospitalizado": "4","embarazo": "No"},"seccion4": {"cultivos": "5"},"seccion5": {"toleranciaGlucosa": "Realizada","toleranciaGlucosaRealizada": "Normal","vitaminaD": "","vitaminaDRealizada": "","inmunoglobulina": "Realizada","inmunoglobulinaRealizada": "&lt; 500"},"seccion6": {"actividadDeportiva": ""}}]}}, { upsert: true } );</v>
      </c>
    </row>
    <row r="2588" spans="1:27" x14ac:dyDescent="0.3">
      <c r="A2588" t="s">
        <v>1553</v>
      </c>
      <c r="B2588">
        <v>1181</v>
      </c>
      <c r="C2588">
        <v>2015</v>
      </c>
      <c r="D2588" s="5">
        <v>42048</v>
      </c>
      <c r="E2588" s="5" t="str">
        <f t="shared" si="240"/>
        <v>2015-2-13</v>
      </c>
      <c r="F2588" t="s">
        <v>351</v>
      </c>
      <c r="G2588" t="s">
        <v>35</v>
      </c>
      <c r="J2588" t="s">
        <v>78</v>
      </c>
      <c r="L2588" t="s">
        <v>281</v>
      </c>
      <c r="M2588" t="s">
        <v>46</v>
      </c>
      <c r="N2588" t="s">
        <v>35</v>
      </c>
      <c r="O2588" t="s">
        <v>48</v>
      </c>
      <c r="P2588" t="s">
        <v>261</v>
      </c>
      <c r="Q2588" t="s">
        <v>80</v>
      </c>
      <c r="R2588" t="s">
        <v>256</v>
      </c>
      <c r="S2588" t="s">
        <v>256</v>
      </c>
      <c r="T2588" t="s">
        <v>261</v>
      </c>
      <c r="U2588" t="s">
        <v>40</v>
      </c>
      <c r="V2588" t="s">
        <v>256</v>
      </c>
      <c r="W2588" t="str">
        <f t="shared" si="241"/>
        <v>db.pacientes.updateOne({"_id":ObjectId('61e34256ec4ec02e84f5df57')},{ $set: { "seguimientos": [{"id": "2015","seccion1": {"fechaSeguimiento": "2015-2-13","institucion": "HOSPITAL PROVINCIAL de ROSARIO",</v>
      </c>
      <c r="X2588" t="str">
        <f t="shared" si="242"/>
        <v>"fallecimiento": "No","fechaFallecimiento": "","causaFallecimiento": "","nivelEducativo": "Primaria completa","actividadLaboral": "","coberturaSocial": "Sí","tratamientoAntibioticoHospitalizado": "3","embarazo": "No"},</v>
      </c>
      <c r="Y2588" t="str">
        <f t="shared" si="243"/>
        <v>"seccion4": {"cultivos": "5"},"seccion5": {"toleranciaGlucosa": "Realizada","toleranciaGlucosaRealizada": "Intolerancia","vitaminaD": "","vitaminaDRealizada": "","inmunoglobulina": "Realizada",</v>
      </c>
      <c r="Z2588" t="str">
        <f t="shared" si="244"/>
        <v>"inmunoglobulinaRealizada": "&lt; 500"},"seccion6": {"actividadDeportiva": ""}}]}}, { upsert: true } );</v>
      </c>
      <c r="AA2588" t="str">
        <f t="shared" si="245"/>
        <v>db.pacientes.updateOne({"_id":ObjectId('61e34256ec4ec02e84f5df57')},{ $set: { "seguimientos": [{"id": "2015","seccion1": {"fechaSeguimiento": "2015-2-13","institucion": "HOSPITAL PROVINCIAL de ROSARIO","fallecimiento": "No","fechaFallecimiento": "","causaFallecimiento": "","nivelEducativo": "Primaria completa","actividadLaboral": "","coberturaSocial": "Sí","tratamientoAntibioticoHospitalizado": "3","embarazo": "No"},"seccion4": {"cultivos": "5"},"seccion5": {"toleranciaGlucosa": "Realizada","toleranciaGlucosaRealizada": "Intolerancia","vitaminaD": "","vitaminaDRealizada": "","inmunoglobulina": "Realizada","inmunoglobulinaRealizada": "&lt; 500"},"seccion6": {"actividadDeportiva": ""}}]}}, { upsert: true } );</v>
      </c>
    </row>
    <row r="2589" spans="1:27" x14ac:dyDescent="0.3">
      <c r="A2589" t="s">
        <v>1553</v>
      </c>
      <c r="B2589">
        <v>1181</v>
      </c>
      <c r="C2589">
        <v>2016</v>
      </c>
      <c r="D2589" s="5">
        <v>42555</v>
      </c>
      <c r="E2589" s="5" t="str">
        <f t="shared" si="240"/>
        <v>2016-7-4</v>
      </c>
      <c r="F2589" t="s">
        <v>351</v>
      </c>
      <c r="G2589" t="s">
        <v>281</v>
      </c>
      <c r="H2589" t="s">
        <v>185</v>
      </c>
      <c r="I2589" t="s">
        <v>291</v>
      </c>
      <c r="L2589" t="s">
        <v>281</v>
      </c>
      <c r="M2589" t="s">
        <v>37</v>
      </c>
      <c r="N2589" t="s">
        <v>35</v>
      </c>
      <c r="O2589" t="s">
        <v>48</v>
      </c>
      <c r="P2589" t="s">
        <v>261</v>
      </c>
      <c r="Q2589" t="s">
        <v>80</v>
      </c>
      <c r="R2589" t="s">
        <v>261</v>
      </c>
      <c r="S2589" t="s">
        <v>34</v>
      </c>
      <c r="T2589" t="s">
        <v>261</v>
      </c>
      <c r="U2589" t="s">
        <v>40</v>
      </c>
      <c r="V2589" t="s">
        <v>256</v>
      </c>
      <c r="W2589" t="str">
        <f t="shared" si="241"/>
        <v>db.pacientes.updateOne({"_id":ObjectId('61e34256ec4ec02e84f5df57')},{ $set: { "seguimientos": [{"id": "2016","seccion1": {"fechaSeguimiento": "2016-7-4","institucion": "HOSPITAL PROVINCIAL de ROSARIO",</v>
      </c>
      <c r="X2589" t="str">
        <f t="shared" si="242"/>
        <v>"fallecimiento": "Sí","fechaFallecimiento": "2016-09-13","causaFallecimiento": "Respiratorios","nivelEducativo": "","actividadLaboral": "","coberturaSocial": "Sí","tratamientoAntibioticoHospitalizado": "2","embarazo": "No"},</v>
      </c>
      <c r="Y2589" t="str">
        <f t="shared" si="243"/>
        <v>"seccion4": {"cultivos": "5"},"seccion5": {"toleranciaGlucosa": "Realizada","toleranciaGlucosaRealizada": "Intolerancia","vitaminaD": "Realizada","vitaminaDRealizada": "Normal","inmunoglobulina": "Realizada",</v>
      </c>
      <c r="Z2589" t="str">
        <f t="shared" si="244"/>
        <v>"inmunoglobulinaRealizada": "&lt; 500"},"seccion6": {"actividadDeportiva": ""}}]}}, { upsert: true } );</v>
      </c>
      <c r="AA2589" t="str">
        <f t="shared" si="245"/>
        <v>db.pacientes.updateOne({"_id":ObjectId('61e34256ec4ec02e84f5df57')},{ $set: { "seguimientos": [{"id": "2016","seccion1": {"fechaSeguimiento": "2016-7-4","institucion": "HOSPITAL PROVINCIAL de ROSARIO","fallecimiento": "Sí","fechaFallecimiento": "2016-09-13","causaFallecimiento": "Respiratorios","nivelEducativo": "","actividadLaboral": "","coberturaSocial": "Sí","tratamientoAntibioticoHospitalizado": "2","embarazo": "No"},"seccion4": {"cultivos": "5"},"seccion5": {"toleranciaGlucosa": "Realizada","toleranciaGlucosaRealizada": "Intolerancia","vitaminaD": "Realizada","vitaminaDRealizada": "Normal","inmunoglobulina": "Realizada","inmunoglobulinaRealizada": "&lt; 500"},"seccion6": {"actividadDeportiva": ""}}]}}, { upsert: true } );</v>
      </c>
    </row>
    <row r="2590" spans="1:27" x14ac:dyDescent="0.3">
      <c r="A2590" t="s">
        <v>1573</v>
      </c>
      <c r="B2590">
        <v>1182</v>
      </c>
      <c r="C2590">
        <v>2015</v>
      </c>
      <c r="D2590" s="5">
        <v>42104</v>
      </c>
      <c r="E2590" s="5" t="str">
        <f t="shared" si="240"/>
        <v>2015-4-10</v>
      </c>
      <c r="F2590" t="s">
        <v>351</v>
      </c>
      <c r="G2590" t="s">
        <v>35</v>
      </c>
      <c r="J2590" t="s">
        <v>38</v>
      </c>
      <c r="L2590" t="s">
        <v>281</v>
      </c>
      <c r="M2590" t="s">
        <v>45</v>
      </c>
      <c r="N2590" t="s">
        <v>35</v>
      </c>
      <c r="O2590" t="s">
        <v>48</v>
      </c>
      <c r="P2590" t="s">
        <v>261</v>
      </c>
      <c r="Q2590" t="s">
        <v>34</v>
      </c>
      <c r="R2590" t="s">
        <v>256</v>
      </c>
      <c r="S2590" t="s">
        <v>256</v>
      </c>
      <c r="T2590" t="s">
        <v>261</v>
      </c>
      <c r="U2590" t="s">
        <v>40</v>
      </c>
      <c r="V2590" t="s">
        <v>281</v>
      </c>
      <c r="W2590" t="str">
        <f t="shared" si="241"/>
        <v>db.pacientes.updateOne({"_id":ObjectId('61e34256ec4ec02e84f5df6b')},{ $set: { "seguimientos": [{"id": "2015","seccion1": {"fechaSeguimiento": "2015-4-10","institucion": "HOSPITAL PROVINCIAL de ROSARIO",</v>
      </c>
      <c r="X2590" t="str">
        <f t="shared" si="242"/>
        <v>"fallecimiento": "No","fechaFallecimiento": "","causaFallecimiento": "","nivelEducativo": "Primaria incompleta","actividadLaboral": "","coberturaSocial": "Sí","tratamientoAntibioticoHospitalizado": "1","embarazo": "No"},</v>
      </c>
      <c r="Y2590" t="str">
        <f t="shared" si="243"/>
        <v>"seccion4": {"cultivos": "5"},"seccion5": {"toleranciaGlucosa": "Realizada","toleranciaGlucosaRealizada": "Normal","vitaminaD": "","vitaminaDRealizada": "","inmunoglobulina": "Realizada",</v>
      </c>
      <c r="Z2590" t="str">
        <f t="shared" si="244"/>
        <v>"inmunoglobulinaRealizada": "&lt; 500"},"seccion6": {"actividadDeportiva": "Sí"}}]}}, { upsert: true } );</v>
      </c>
      <c r="AA2590" t="str">
        <f t="shared" si="245"/>
        <v>db.pacientes.updateOne({"_id":ObjectId('61e34256ec4ec02e84f5df6b')},{ $set: { "seguimientos": [{"id": "2015","seccion1": {"fechaSeguimiento": "2015-4-10","institucion": "HOSPITAL PROVINCIAL de ROSARIO","fallecimiento": "No","fechaFallecimiento": "","causaFallecimiento": "","nivelEducativo": "Primaria incompleta","actividadLaboral": "","coberturaSocial": "Sí","tratamientoAntibioticoHospitalizado": "1","embarazo": "No"},"seccion4": {"cultivos": "5"},"seccion5": {"toleranciaGlucosa": "Realizada","toleranciaGlucosaRealizada": "Normal","vitaminaD": "","vitaminaDRealizada": "","inmunoglobulina": "Realizada","inmunoglobulinaRealizada": "&lt; 500"},"seccion6": {"actividadDeportiva": "Sí"}}]}}, { upsert: true } );</v>
      </c>
    </row>
    <row r="2591" spans="1:27" x14ac:dyDescent="0.3">
      <c r="A2591" t="s">
        <v>1573</v>
      </c>
      <c r="B2591">
        <v>1182</v>
      </c>
      <c r="C2591">
        <v>2016</v>
      </c>
      <c r="D2591" s="5">
        <v>42489</v>
      </c>
      <c r="E2591" s="5" t="str">
        <f t="shared" si="240"/>
        <v>2016-4-29</v>
      </c>
      <c r="F2591" t="s">
        <v>351</v>
      </c>
      <c r="G2591" t="s">
        <v>35</v>
      </c>
      <c r="L2591" t="s">
        <v>281</v>
      </c>
      <c r="N2591" t="s">
        <v>35</v>
      </c>
      <c r="O2591" t="s">
        <v>41</v>
      </c>
      <c r="P2591" t="s">
        <v>118</v>
      </c>
      <c r="Q2591" t="s">
        <v>256</v>
      </c>
      <c r="R2591" t="s">
        <v>261</v>
      </c>
      <c r="S2591" t="s">
        <v>321</v>
      </c>
      <c r="T2591" t="s">
        <v>256</v>
      </c>
      <c r="U2591" t="s">
        <v>256</v>
      </c>
      <c r="V2591" t="s">
        <v>281</v>
      </c>
      <c r="W2591" t="str">
        <f t="shared" si="241"/>
        <v>db.pacientes.updateOne({"_id":ObjectId('61e34256ec4ec02e84f5df6b')},{ $set: { "seguimientos": [{"id": "2016","seccion1": {"fechaSeguimiento": "2016-4-29","institucion": "HOSPITAL PROVINCIAL de ROSARIO",</v>
      </c>
      <c r="X2591" t="str">
        <f t="shared" si="242"/>
        <v>"fallecimiento": "No","fechaFallecimiento": "","causaFallecimiento": "","nivelEducativo": "","actividadLaboral": "","coberturaSocial": "Sí","tratamientoAntibioticoHospitalizado": "","embarazo": "No"},</v>
      </c>
      <c r="Y2591" t="str">
        <f t="shared" si="243"/>
        <v>"seccion4": {"cultivos": "6"},"seccion5": {"toleranciaGlucosa": "No realizada","toleranciaGlucosaRealizada": "","vitaminaD": "Realizada","vitaminaDRealizada": "Bajo","inmunoglobulina": "",</v>
      </c>
      <c r="Z2591" t="str">
        <f t="shared" si="244"/>
        <v>"inmunoglobulinaRealizada": ""},"seccion6": {"actividadDeportiva": "Sí"}}]}}, { upsert: true } );</v>
      </c>
      <c r="AA2591" t="str">
        <f t="shared" si="245"/>
        <v>db.pacientes.updateOne({"_id":ObjectId('61e34256ec4ec02e84f5df6b')},{ $set: { "seguimientos": [{"id": "2016","seccion1": {"fechaSeguimiento": "2016-4-29","institucion": "HOSPITAL PROVINCIAL de ROSARIO","fallecimiento": "No","fechaFallecimiento": "","causaFallecimiento": "","nivelEducativo": "","actividadLaboral": "","coberturaSocial": "Sí","tratamientoAntibioticoHospitalizado": "","embarazo": "No"},"seccion4": {"cultivos": "6"},"seccion5": {"toleranciaGlucosa": "No realizada","toleranciaGlucosaRealizada": "","vitaminaD": "Realizada","vitaminaDRealizada": "Bajo","inmunoglobulina": "","inmunoglobulinaRealizada": ""},"seccion6": {"actividadDeportiva": "Sí"}}]}}, { upsert: true } );</v>
      </c>
    </row>
    <row r="2592" spans="1:27" x14ac:dyDescent="0.3">
      <c r="A2592" t="s">
        <v>1573</v>
      </c>
      <c r="B2592">
        <v>1182</v>
      </c>
      <c r="C2592">
        <v>2017</v>
      </c>
      <c r="D2592" s="5">
        <v>42832</v>
      </c>
      <c r="E2592" s="5" t="str">
        <f t="shared" si="240"/>
        <v>2017-4-7</v>
      </c>
      <c r="F2592" t="s">
        <v>351</v>
      </c>
      <c r="G2592" t="s">
        <v>35</v>
      </c>
      <c r="L2592" t="s">
        <v>281</v>
      </c>
      <c r="N2592" t="s">
        <v>35</v>
      </c>
      <c r="O2592" t="s">
        <v>48</v>
      </c>
      <c r="P2592" t="s">
        <v>261</v>
      </c>
      <c r="Q2592" t="s">
        <v>34</v>
      </c>
      <c r="R2592" t="s">
        <v>261</v>
      </c>
      <c r="S2592" t="s">
        <v>34</v>
      </c>
      <c r="T2592" t="s">
        <v>261</v>
      </c>
      <c r="U2592" t="s">
        <v>40</v>
      </c>
      <c r="V2592" t="s">
        <v>281</v>
      </c>
      <c r="W2592" t="str">
        <f t="shared" si="241"/>
        <v>db.pacientes.updateOne({"_id":ObjectId('61e34256ec4ec02e84f5df6b')},{ $set: { "seguimientos": [{"id": "2017","seccion1": {"fechaSeguimiento": "2017-4-7","institucion": "HOSPITAL PROVINCIAL de ROSARIO",</v>
      </c>
      <c r="X2592" t="str">
        <f t="shared" si="242"/>
        <v>"fallecimiento": "No","fechaFallecimiento": "","causaFallecimiento": "","nivelEducativo": "","actividadLaboral": "","coberturaSocial": "Sí","tratamientoAntibioticoHospitalizado": "","embarazo": "No"},</v>
      </c>
      <c r="Y2592" t="str">
        <f t="shared" si="243"/>
        <v>"seccion4": {"cultivos": "5"},"seccion5": {"toleranciaGlucosa": "Realizada","toleranciaGlucosaRealizada": "Normal","vitaminaD": "Realizada","vitaminaDRealizada": "Normal","inmunoglobulina": "Realizada",</v>
      </c>
      <c r="Z2592" t="str">
        <f t="shared" si="244"/>
        <v>"inmunoglobulinaRealizada": "&lt; 500"},"seccion6": {"actividadDeportiva": "Sí"}}]}}, { upsert: true } );</v>
      </c>
      <c r="AA2592" t="str">
        <f t="shared" si="245"/>
        <v>db.pacientes.updateOne({"_id":ObjectId('61e34256ec4ec02e84f5df6b')},{ $set: { "seguimientos": [{"id": "2017","seccion1": {"fechaSeguimiento": "2017-4-7","institucion": "HOSPITAL PROVINCIAL de ROSARIO","fallecimiento": "No","fechaFallecimiento": "","causaFallecimiento": "","nivelEducativo": "","actividadLaboral": "","coberturaSocial": "Sí","tratamientoAntibioticoHospitalizado": "","embarazo": "No"},"seccion4": {"cultivos": "5"},"seccion5": {"toleranciaGlucosa": "Realizada","toleranciaGlucosaRealizada": "Normal","vitaminaD": "Realizada","vitaminaDRealizada": "Normal","inmunoglobulina": "Realizada","inmunoglobulinaRealizada": "&lt; 500"},"seccion6": {"actividadDeportiva": "Sí"}}]}}, { upsert: true } );</v>
      </c>
    </row>
    <row r="2593" spans="1:27" x14ac:dyDescent="0.3">
      <c r="A2593" t="s">
        <v>1573</v>
      </c>
      <c r="B2593">
        <v>1182</v>
      </c>
      <c r="C2593">
        <v>2018</v>
      </c>
      <c r="D2593" s="5">
        <v>43364</v>
      </c>
      <c r="E2593" s="5" t="str">
        <f t="shared" si="240"/>
        <v>2018-9-21</v>
      </c>
      <c r="F2593" t="s">
        <v>351</v>
      </c>
      <c r="G2593" t="s">
        <v>35</v>
      </c>
      <c r="L2593" t="s">
        <v>281</v>
      </c>
      <c r="M2593" t="s">
        <v>45</v>
      </c>
      <c r="N2593" t="s">
        <v>35</v>
      </c>
      <c r="O2593" t="s">
        <v>49</v>
      </c>
      <c r="P2593" t="s">
        <v>261</v>
      </c>
      <c r="Q2593" t="s">
        <v>34</v>
      </c>
      <c r="R2593" t="s">
        <v>261</v>
      </c>
      <c r="S2593" t="s">
        <v>34</v>
      </c>
      <c r="T2593" t="s">
        <v>261</v>
      </c>
      <c r="U2593" t="s">
        <v>40</v>
      </c>
      <c r="V2593" t="s">
        <v>281</v>
      </c>
      <c r="W2593" t="str">
        <f t="shared" si="241"/>
        <v>db.pacientes.updateOne({"_id":ObjectId('61e34256ec4ec02e84f5df6b')},{ $set: { "seguimientos": [{"id": "2018","seccion1": {"fechaSeguimiento": "2018-9-21","institucion": "HOSPITAL PROVINCIAL de ROSARIO",</v>
      </c>
      <c r="X2593" t="str">
        <f t="shared" si="242"/>
        <v>"fallecimiento": "No","fechaFallecimiento": "","causaFallecimiento": "","nivelEducativo": "","actividadLaboral": "","coberturaSocial": "Sí","tratamientoAntibioticoHospitalizado": "1","embarazo": "No"},</v>
      </c>
      <c r="Y2593" t="str">
        <f t="shared" si="243"/>
        <v>"seccion4": {"cultivos": "4"},"seccion5": {"toleranciaGlucosa": "Realizada","toleranciaGlucosaRealizada": "Normal","vitaminaD": "Realizada","vitaminaDRealizada": "Normal","inmunoglobulina": "Realizada",</v>
      </c>
      <c r="Z2593" t="str">
        <f t="shared" si="244"/>
        <v>"inmunoglobulinaRealizada": "&lt; 500"},"seccion6": {"actividadDeportiva": "Sí"}}]}}, { upsert: true } );</v>
      </c>
      <c r="AA2593" t="str">
        <f t="shared" si="245"/>
        <v>db.pacientes.updateOne({"_id":ObjectId('61e34256ec4ec02e84f5df6b')},{ $set: { "seguimientos": [{"id": "2018","seccion1": {"fechaSeguimiento": "2018-9-21","institucion": "HOSPITAL PROVINCIAL de ROSARIO","fallecimiento": "No","fechaFallecimiento": "","causaFallecimiento": "","nivelEducativo": "","actividadLaboral": "","coberturaSocial": "Sí","tratamientoAntibioticoHospitalizado": "1","embarazo": "No"},"seccion4": {"cultivos": "4"},"seccion5": {"toleranciaGlucosa": "Realizada","toleranciaGlucosaRealizada": "Normal","vitaminaD": "Realizada","vitaminaDRealizada": "Normal","inmunoglobulina": "Realizada","inmunoglobulinaRealizada": "&lt; 500"},"seccion6": {"actividadDeportiva": "Sí"}}]}}, { upsert: true } );</v>
      </c>
    </row>
    <row r="2594" spans="1:27" x14ac:dyDescent="0.3">
      <c r="A2594" t="s">
        <v>1573</v>
      </c>
      <c r="B2594">
        <v>1182</v>
      </c>
      <c r="C2594">
        <v>2019</v>
      </c>
      <c r="D2594" s="5">
        <v>43546</v>
      </c>
      <c r="E2594" s="5" t="str">
        <f t="shared" si="240"/>
        <v>2019-3-22</v>
      </c>
      <c r="F2594" t="s">
        <v>351</v>
      </c>
      <c r="G2594" t="s">
        <v>35</v>
      </c>
      <c r="K2594" t="s">
        <v>70</v>
      </c>
      <c r="L2594" t="s">
        <v>281</v>
      </c>
      <c r="N2594" t="s">
        <v>35</v>
      </c>
      <c r="O2594" t="s">
        <v>46</v>
      </c>
      <c r="P2594" t="s">
        <v>261</v>
      </c>
      <c r="Q2594" t="s">
        <v>34</v>
      </c>
      <c r="R2594" t="s">
        <v>261</v>
      </c>
      <c r="S2594" t="s">
        <v>34</v>
      </c>
      <c r="T2594" t="s">
        <v>261</v>
      </c>
      <c r="U2594" t="s">
        <v>40</v>
      </c>
      <c r="V2594" t="s">
        <v>281</v>
      </c>
      <c r="W2594" t="str">
        <f t="shared" si="241"/>
        <v>db.pacientes.updateOne({"_id":ObjectId('61e34256ec4ec02e84f5df6b')},{ $set: { "seguimientos": [{"id": "2019","seccion1": {"fechaSeguimiento": "2019-3-22","institucion": "HOSPITAL PROVINCIAL de ROSARIO",</v>
      </c>
      <c r="X2594" t="str">
        <f t="shared" si="242"/>
        <v>"fallecimiento": "No","fechaFallecimiento": "","causaFallecimiento": "","nivelEducativo": "","actividadLaboral": "No trabaja","coberturaSocial": "Sí","tratamientoAntibioticoHospitalizado": "","embarazo": "No"},</v>
      </c>
      <c r="Y2594" t="str">
        <f t="shared" si="243"/>
        <v>"seccion4": {"cultivos": "3"},"seccion5": {"toleranciaGlucosa": "Realizada","toleranciaGlucosaRealizada": "Normal","vitaminaD": "Realizada","vitaminaDRealizada": "Normal","inmunoglobulina": "Realizada",</v>
      </c>
      <c r="Z2594" t="str">
        <f t="shared" si="244"/>
        <v>"inmunoglobulinaRealizada": "&lt; 500"},"seccion6": {"actividadDeportiva": "Sí"}}]}}, { upsert: true } );</v>
      </c>
      <c r="AA2594" t="str">
        <f t="shared" si="245"/>
        <v>db.pacientes.updateOne({"_id":ObjectId('61e34256ec4ec02e84f5df6b')},{ $set: { "seguimientos": [{"id": "2019","seccion1": {"fechaSeguimiento": "2019-3-22","institucion": "HOSPITAL PROVINCIAL de ROSARIO","fallecimiento": "No","fechaFallecimiento": "","causaFallecimiento": "","nivelEducativo": "","actividadLaboral": "No trabaja","coberturaSocial": "Sí","tratamientoAntibioticoHospitalizado": "","embarazo": "No"},"seccion4": {"cultivos": "3"},"seccion5": {"toleranciaGlucosa": "Realizada","toleranciaGlucosaRealizada": "Normal","vitaminaD": "Realizada","vitaminaDRealizada": "Normal","inmunoglobulina": "Realizada","inmunoglobulinaRealizada": "&lt; 500"},"seccion6": {"actividadDeportiva": "Sí"}}]}}, { upsert: true } );</v>
      </c>
    </row>
    <row r="2595" spans="1:27" x14ac:dyDescent="0.3">
      <c r="A2595" t="s">
        <v>1574</v>
      </c>
      <c r="B2595">
        <v>1183</v>
      </c>
      <c r="C2595">
        <v>2015</v>
      </c>
      <c r="D2595" s="5">
        <v>42104</v>
      </c>
      <c r="E2595" s="5" t="str">
        <f t="shared" si="240"/>
        <v>2015-4-10</v>
      </c>
      <c r="F2595" t="s">
        <v>351</v>
      </c>
      <c r="G2595" t="s">
        <v>35</v>
      </c>
      <c r="J2595" t="s">
        <v>38</v>
      </c>
      <c r="L2595" t="s">
        <v>281</v>
      </c>
      <c r="N2595" t="s">
        <v>35</v>
      </c>
      <c r="O2595" t="s">
        <v>46</v>
      </c>
      <c r="P2595" t="s">
        <v>118</v>
      </c>
      <c r="Q2595" t="s">
        <v>256</v>
      </c>
      <c r="R2595" t="s">
        <v>256</v>
      </c>
      <c r="S2595" t="s">
        <v>256</v>
      </c>
      <c r="T2595" t="s">
        <v>261</v>
      </c>
      <c r="U2595" t="s">
        <v>40</v>
      </c>
      <c r="V2595" t="s">
        <v>281</v>
      </c>
      <c r="W2595" t="str">
        <f t="shared" si="241"/>
        <v>db.pacientes.updateOne({"_id":ObjectId('61e34256ec4ec02e84f5df6c')},{ $set: { "seguimientos": [{"id": "2015","seccion1": {"fechaSeguimiento": "2015-4-10","institucion": "HOSPITAL PROVINCIAL de ROSARIO",</v>
      </c>
      <c r="X2595" t="str">
        <f t="shared" si="242"/>
        <v>"fallecimiento": "No","fechaFallecimiento": "","causaFallecimiento": "","nivelEducativo": "Primaria incompleta","actividadLaboral": "","coberturaSocial": "Sí","tratamientoAntibioticoHospitalizado": "","embarazo": "No"},</v>
      </c>
      <c r="Y2595" t="str">
        <f t="shared" si="243"/>
        <v>"seccion4": {"cultivos": "3"},"seccion5": {"toleranciaGlucosa": "No realizada","toleranciaGlucosaRealizada": "","vitaminaD": "","vitaminaDRealizada": "","inmunoglobulina": "Realizada",</v>
      </c>
      <c r="Z2595" t="str">
        <f t="shared" si="244"/>
        <v>"inmunoglobulinaRealizada": "&lt; 500"},"seccion6": {"actividadDeportiva": "Sí"}}]}}, { upsert: true } );</v>
      </c>
      <c r="AA2595" t="str">
        <f t="shared" si="245"/>
        <v>db.pacientes.updateOne({"_id":ObjectId('61e34256ec4ec02e84f5df6c')},{ $set: { "seguimientos": [{"id": "2015","seccion1": {"fechaSeguimiento": "2015-4-10","institucion": "HOSPITAL PROVINCIAL de ROSARIO","fallecimiento": "No","fechaFallecimiento": "","causaFallecimiento": "","nivelEducativo": "Primaria incompleta","actividadLaboral": "","coberturaSocial": "Sí","tratamientoAntibioticoHospitalizado": "","embarazo": "No"},"seccion4": {"cultivos": "3"},"seccion5": {"toleranciaGlucosa": "No realizada","toleranciaGlucosaRealizada": "","vitaminaD": "","vitaminaDRealizada": "","inmunoglobulina": "Realizada","inmunoglobulinaRealizada": "&lt; 500"},"seccion6": {"actividadDeportiva": "Sí"}}]}}, { upsert: true } );</v>
      </c>
    </row>
    <row r="2596" spans="1:27" x14ac:dyDescent="0.3">
      <c r="A2596" t="s">
        <v>1574</v>
      </c>
      <c r="B2596">
        <v>1183</v>
      </c>
      <c r="C2596">
        <v>2016</v>
      </c>
      <c r="D2596" s="5">
        <v>42489</v>
      </c>
      <c r="E2596" s="5" t="str">
        <f t="shared" si="240"/>
        <v>2016-4-29</v>
      </c>
      <c r="F2596" t="s">
        <v>351</v>
      </c>
      <c r="G2596" t="s">
        <v>35</v>
      </c>
      <c r="L2596" t="s">
        <v>281</v>
      </c>
      <c r="N2596" t="s">
        <v>35</v>
      </c>
      <c r="O2596" t="s">
        <v>49</v>
      </c>
      <c r="P2596" t="s">
        <v>118</v>
      </c>
      <c r="Q2596" t="s">
        <v>256</v>
      </c>
      <c r="R2596" t="s">
        <v>261</v>
      </c>
      <c r="S2596" t="s">
        <v>321</v>
      </c>
      <c r="T2596" t="s">
        <v>261</v>
      </c>
      <c r="U2596" t="s">
        <v>40</v>
      </c>
      <c r="V2596" t="s">
        <v>281</v>
      </c>
      <c r="W2596" t="str">
        <f t="shared" si="241"/>
        <v>db.pacientes.updateOne({"_id":ObjectId('61e34256ec4ec02e84f5df6c')},{ $set: { "seguimientos": [{"id": "2016","seccion1": {"fechaSeguimiento": "2016-4-29","institucion": "HOSPITAL PROVINCIAL de ROSARIO",</v>
      </c>
      <c r="X2596" t="str">
        <f t="shared" si="242"/>
        <v>"fallecimiento": "No","fechaFallecimiento": "","causaFallecimiento": "","nivelEducativo": "","actividadLaboral": "","coberturaSocial": "Sí","tratamientoAntibioticoHospitalizado": "","embarazo": "No"},</v>
      </c>
      <c r="Y2596" t="str">
        <f t="shared" si="243"/>
        <v>"seccion4": {"cultivos": "4"},"seccion5": {"toleranciaGlucosa": "No realizada","toleranciaGlucosaRealizada": "","vitaminaD": "Realizada","vitaminaDRealizada": "Bajo","inmunoglobulina": "Realizada",</v>
      </c>
      <c r="Z2596" t="str">
        <f t="shared" si="244"/>
        <v>"inmunoglobulinaRealizada": "&lt; 500"},"seccion6": {"actividadDeportiva": "Sí"}}]}}, { upsert: true } );</v>
      </c>
      <c r="AA2596" t="str">
        <f t="shared" si="245"/>
        <v>db.pacientes.updateOne({"_id":ObjectId('61e34256ec4ec02e84f5df6c')},{ $set: { "seguimientos": [{"id": "2016","seccion1": {"fechaSeguimiento": "2016-4-29","institucion": "HOSPITAL PROVINCIAL de ROSARIO","fallecimiento": "No","fechaFallecimiento": "","causaFallecimiento": "","nivelEducativo": "","actividadLaboral": "","coberturaSocial": "Sí","tratamientoAntibioticoHospitalizado": "","embarazo": "No"},"seccion4": {"cultivos": "4"},"seccion5": {"toleranciaGlucosa": "No realizada","toleranciaGlucosaRealizada": "","vitaminaD": "Realizada","vitaminaDRealizada": "Bajo","inmunoglobulina": "Realizada","inmunoglobulinaRealizada": "&lt; 500"},"seccion6": {"actividadDeportiva": "Sí"}}]}}, { upsert: true } );</v>
      </c>
    </row>
    <row r="2597" spans="1:27" x14ac:dyDescent="0.3">
      <c r="A2597" t="s">
        <v>1574</v>
      </c>
      <c r="B2597">
        <v>1183</v>
      </c>
      <c r="C2597">
        <v>2017</v>
      </c>
      <c r="D2597" s="5">
        <v>43084</v>
      </c>
      <c r="E2597" s="5" t="str">
        <f t="shared" si="240"/>
        <v>2017-12-15</v>
      </c>
      <c r="F2597" t="s">
        <v>351</v>
      </c>
      <c r="G2597" t="s">
        <v>35</v>
      </c>
      <c r="L2597" t="s">
        <v>281</v>
      </c>
      <c r="N2597" t="s">
        <v>35</v>
      </c>
      <c r="O2597" t="s">
        <v>46</v>
      </c>
      <c r="P2597" t="s">
        <v>261</v>
      </c>
      <c r="Q2597" t="s">
        <v>34</v>
      </c>
      <c r="R2597" t="s">
        <v>261</v>
      </c>
      <c r="S2597" t="s">
        <v>34</v>
      </c>
      <c r="T2597" t="s">
        <v>261</v>
      </c>
      <c r="U2597" t="s">
        <v>40</v>
      </c>
      <c r="V2597" t="s">
        <v>281</v>
      </c>
      <c r="W2597" t="str">
        <f t="shared" si="241"/>
        <v>db.pacientes.updateOne({"_id":ObjectId('61e34256ec4ec02e84f5df6c')},{ $set: { "seguimientos": [{"id": "2017","seccion1": {"fechaSeguimiento": "2017-12-15","institucion": "HOSPITAL PROVINCIAL de ROSARIO",</v>
      </c>
      <c r="X2597" t="str">
        <f t="shared" si="242"/>
        <v>"fallecimiento": "No","fechaFallecimiento": "","causaFallecimiento": "","nivelEducativo": "","actividadLaboral": "","coberturaSocial": "Sí","tratamientoAntibioticoHospitalizado": "","embarazo": "No"},</v>
      </c>
      <c r="Y2597" t="str">
        <f t="shared" si="243"/>
        <v>"seccion4": {"cultivos": "3"},"seccion5": {"toleranciaGlucosa": "Realizada","toleranciaGlucosaRealizada": "Normal","vitaminaD": "Realizada","vitaminaDRealizada": "Normal","inmunoglobulina": "Realizada",</v>
      </c>
      <c r="Z2597" t="str">
        <f t="shared" si="244"/>
        <v>"inmunoglobulinaRealizada": "&lt; 500"},"seccion6": {"actividadDeportiva": "Sí"}}]}}, { upsert: true } );</v>
      </c>
      <c r="AA2597" t="str">
        <f t="shared" si="245"/>
        <v>db.pacientes.updateOne({"_id":ObjectId('61e34256ec4ec02e84f5df6c')},{ $set: { "seguimientos": [{"id": "2017","seccion1": {"fechaSeguimiento": "2017-12-15","institucion": "HOSPITAL PROVINCIAL de ROSARIO","fallecimiento": "No","fechaFallecimiento": "","causaFallecimiento": "","nivelEducativo": "","actividadLaboral": "","coberturaSocial": "Sí","tratamientoAntibioticoHospitalizado": "","embarazo": "No"},"seccion4": {"cultivos": "3"},"seccion5": {"toleranciaGlucosa": "Realizada","toleranciaGlucosaRealizada": "Normal","vitaminaD": "Realizada","vitaminaDRealizada": "Normal","inmunoglobulina": "Realizada","inmunoglobulinaRealizada": "&lt; 500"},"seccion6": {"actividadDeportiva": "Sí"}}]}}, { upsert: true } );</v>
      </c>
    </row>
    <row r="2598" spans="1:27" x14ac:dyDescent="0.3">
      <c r="A2598" t="s">
        <v>1574</v>
      </c>
      <c r="B2598">
        <v>1183</v>
      </c>
      <c r="C2598">
        <v>2018</v>
      </c>
      <c r="D2598" s="5">
        <v>43350</v>
      </c>
      <c r="E2598" s="5" t="str">
        <f t="shared" si="240"/>
        <v>2018-9-7</v>
      </c>
      <c r="F2598" t="s">
        <v>351</v>
      </c>
      <c r="G2598" t="s">
        <v>35</v>
      </c>
      <c r="L2598" t="s">
        <v>281</v>
      </c>
      <c r="N2598" t="s">
        <v>35</v>
      </c>
      <c r="O2598" t="s">
        <v>46</v>
      </c>
      <c r="P2598" t="s">
        <v>261</v>
      </c>
      <c r="Q2598" t="s">
        <v>34</v>
      </c>
      <c r="R2598" t="s">
        <v>261</v>
      </c>
      <c r="S2598" t="s">
        <v>34</v>
      </c>
      <c r="T2598" t="s">
        <v>261</v>
      </c>
      <c r="U2598" t="s">
        <v>40</v>
      </c>
      <c r="V2598" t="s">
        <v>281</v>
      </c>
      <c r="W2598" t="str">
        <f t="shared" si="241"/>
        <v>db.pacientes.updateOne({"_id":ObjectId('61e34256ec4ec02e84f5df6c')},{ $set: { "seguimientos": [{"id": "2018","seccion1": {"fechaSeguimiento": "2018-9-7","institucion": "HOSPITAL PROVINCIAL de ROSARIO",</v>
      </c>
      <c r="X2598" t="str">
        <f t="shared" si="242"/>
        <v>"fallecimiento": "No","fechaFallecimiento": "","causaFallecimiento": "","nivelEducativo": "","actividadLaboral": "","coberturaSocial": "Sí","tratamientoAntibioticoHospitalizado": "","embarazo": "No"},</v>
      </c>
      <c r="Y2598" t="str">
        <f t="shared" si="243"/>
        <v>"seccion4": {"cultivos": "3"},"seccion5": {"toleranciaGlucosa": "Realizada","toleranciaGlucosaRealizada": "Normal","vitaminaD": "Realizada","vitaminaDRealizada": "Normal","inmunoglobulina": "Realizada",</v>
      </c>
      <c r="Z2598" t="str">
        <f t="shared" si="244"/>
        <v>"inmunoglobulinaRealizada": "&lt; 500"},"seccion6": {"actividadDeportiva": "Sí"}}]}}, { upsert: true } );</v>
      </c>
      <c r="AA2598" t="str">
        <f t="shared" si="245"/>
        <v>db.pacientes.updateOne({"_id":ObjectId('61e34256ec4ec02e84f5df6c')},{ $set: { "seguimientos": [{"id": "2018","seccion1": {"fechaSeguimiento": "2018-9-7","institucion": "HOSPITAL PROVINCIAL de ROSARIO","fallecimiento": "No","fechaFallecimiento": "","causaFallecimiento": "","nivelEducativo": "","actividadLaboral": "","coberturaSocial": "Sí","tratamientoAntibioticoHospitalizado": "","embarazo": "No"},"seccion4": {"cultivos": "3"},"seccion5": {"toleranciaGlucosa": "Realizada","toleranciaGlucosaRealizada": "Normal","vitaminaD": "Realizada","vitaminaDRealizada": "Normal","inmunoglobulina": "Realizada","inmunoglobulinaRealizada": "&lt; 500"},"seccion6": {"actividadDeportiva": "Sí"}}]}}, { upsert: true } );</v>
      </c>
    </row>
    <row r="2599" spans="1:27" x14ac:dyDescent="0.3">
      <c r="A2599" t="s">
        <v>1574</v>
      </c>
      <c r="B2599">
        <v>1183</v>
      </c>
      <c r="C2599">
        <v>2019</v>
      </c>
      <c r="D2599" s="5">
        <v>43546</v>
      </c>
      <c r="E2599" s="5" t="str">
        <f t="shared" si="240"/>
        <v>2019-3-22</v>
      </c>
      <c r="F2599" t="s">
        <v>351</v>
      </c>
      <c r="G2599" t="s">
        <v>35</v>
      </c>
      <c r="L2599" t="s">
        <v>281</v>
      </c>
      <c r="N2599" t="s">
        <v>35</v>
      </c>
      <c r="O2599" t="s">
        <v>37</v>
      </c>
      <c r="P2599" t="s">
        <v>261</v>
      </c>
      <c r="Q2599" t="s">
        <v>34</v>
      </c>
      <c r="R2599" t="s">
        <v>261</v>
      </c>
      <c r="S2599" t="s">
        <v>34</v>
      </c>
      <c r="T2599" t="s">
        <v>261</v>
      </c>
      <c r="U2599" t="s">
        <v>40</v>
      </c>
      <c r="V2599" t="s">
        <v>281</v>
      </c>
      <c r="W2599" t="str">
        <f t="shared" si="241"/>
        <v>db.pacientes.updateOne({"_id":ObjectId('61e34256ec4ec02e84f5df6c')},{ $set: { "seguimientos": [{"id": "2019","seccion1": {"fechaSeguimiento": "2019-3-22","institucion": "HOSPITAL PROVINCIAL de ROSARIO",</v>
      </c>
      <c r="X2599" t="str">
        <f t="shared" si="242"/>
        <v>"fallecimiento": "No","fechaFallecimiento": "","causaFallecimiento": "","nivelEducativo": "","actividadLaboral": "","coberturaSocial": "Sí","tratamientoAntibioticoHospitalizado": "","embarazo": "No"},</v>
      </c>
      <c r="Y2599" t="str">
        <f t="shared" si="243"/>
        <v>"seccion4": {"cultivos": "2"},"seccion5": {"toleranciaGlucosa": "Realizada","toleranciaGlucosaRealizada": "Normal","vitaminaD": "Realizada","vitaminaDRealizada": "Normal","inmunoglobulina": "Realizada",</v>
      </c>
      <c r="Z2599" t="str">
        <f t="shared" si="244"/>
        <v>"inmunoglobulinaRealizada": "&lt; 500"},"seccion6": {"actividadDeportiva": "Sí"}}]}}, { upsert: true } );</v>
      </c>
      <c r="AA2599" t="str">
        <f t="shared" si="245"/>
        <v>db.pacientes.updateOne({"_id":ObjectId('61e34256ec4ec02e84f5df6c')},{ $set: { "seguimientos": [{"id": "2019","seccion1": {"fechaSeguimiento": "2019-3-22","institucion": "HOSPITAL PROVINCIAL de ROSARIO","fallecimiento": "No","fechaFallecimiento": "","causaFallecimiento": "","nivelEducativo": "","actividadLaboral": "","coberturaSocial": "Sí","tratamientoAntibioticoHospitalizado": "","embarazo": "No"},"seccion4": {"cultivos": "2"},"seccion5": {"toleranciaGlucosa": "Realizada","toleranciaGlucosaRealizada": "Normal","vitaminaD": "Realizada","vitaminaDRealizada": "Normal","inmunoglobulina": "Realizada","inmunoglobulinaRealizada": "&lt; 500"},"seccion6": {"actividadDeportiva": "Sí"}}]}}, { upsert: true } );</v>
      </c>
    </row>
    <row r="2600" spans="1:27" x14ac:dyDescent="0.3">
      <c r="A2600" t="s">
        <v>1554</v>
      </c>
      <c r="B2600">
        <v>1184</v>
      </c>
      <c r="C2600">
        <v>2014</v>
      </c>
      <c r="D2600" s="5">
        <v>41815</v>
      </c>
      <c r="E2600" s="5" t="str">
        <f t="shared" si="240"/>
        <v>2014-6-25</v>
      </c>
      <c r="F2600" t="s">
        <v>478</v>
      </c>
      <c r="G2600" t="s">
        <v>35</v>
      </c>
      <c r="J2600" t="s">
        <v>63</v>
      </c>
      <c r="K2600" t="s">
        <v>70</v>
      </c>
      <c r="L2600" t="s">
        <v>281</v>
      </c>
      <c r="N2600" t="s">
        <v>35</v>
      </c>
      <c r="P2600" t="s">
        <v>118</v>
      </c>
      <c r="Q2600" t="s">
        <v>256</v>
      </c>
      <c r="R2600" t="s">
        <v>256</v>
      </c>
      <c r="S2600" t="s">
        <v>256</v>
      </c>
      <c r="T2600" t="s">
        <v>256</v>
      </c>
      <c r="U2600" t="s">
        <v>256</v>
      </c>
      <c r="V2600" t="s">
        <v>256</v>
      </c>
      <c r="W2600" t="str">
        <f t="shared" si="241"/>
        <v>db.pacientes.updateOne({"_id":ObjectId('61e34256ec4ec02e84f5df58')},{ $set: { "seguimientos": [{"id": "2014","seccion1": {"fechaSeguimiento": "2014-6-25","institucion": "HIGA Penna",</v>
      </c>
      <c r="X2600" t="str">
        <f t="shared" si="242"/>
        <v>"fallecimiento": "No","fechaFallecimiento": "","causaFallecimiento": "","nivelEducativo": "Secundaria completa","actividadLaboral": "No trabaja","coberturaSocial": "Sí","tratamientoAntibioticoHospitalizado": "","embarazo": "No"},</v>
      </c>
      <c r="Y2600" t="str">
        <f t="shared" si="243"/>
        <v>"seccion4": {"cultivos": ""},"seccion5": {"toleranciaGlucosa": "No realizada","toleranciaGlucosaRealizada": "","vitaminaD": "","vitaminaDRealizada": "","inmunoglobulina": "",</v>
      </c>
      <c r="Z2600" t="str">
        <f t="shared" si="244"/>
        <v>"inmunoglobulinaRealizada": ""},"seccion6": {"actividadDeportiva": ""}}]}}, { upsert: true } );</v>
      </c>
      <c r="AA2600" t="str">
        <f t="shared" si="245"/>
        <v>db.pacientes.updateOne({"_id":ObjectId('61e34256ec4ec02e84f5df58')},{ $set: { "seguimientos": [{"id": "2014","seccion1": {"fechaSeguimiento": "2014-6-25","institucion": "HIGA Penna","fallecimiento": "No","fechaFallecimiento": "","causaFallecimiento": "","nivelEducativo": "Secundaria completa","actividadLaboral": "No trabaja","coberturaSocial": "Sí","tratamientoAntibioticoHospitalizado": "","embarazo": "No"},"seccion4":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2601" spans="1:27" x14ac:dyDescent="0.3">
      <c r="A2601" t="s">
        <v>1555</v>
      </c>
      <c r="B2601">
        <v>1185</v>
      </c>
      <c r="C2601">
        <v>2014</v>
      </c>
      <c r="D2601" s="5">
        <v>41907</v>
      </c>
      <c r="E2601" s="5" t="str">
        <f t="shared" si="240"/>
        <v>2014-9-25</v>
      </c>
      <c r="F2601" t="s">
        <v>478</v>
      </c>
      <c r="G2601" t="s">
        <v>35</v>
      </c>
      <c r="J2601" t="s">
        <v>61</v>
      </c>
      <c r="L2601" t="s">
        <v>281</v>
      </c>
      <c r="N2601" t="s">
        <v>35</v>
      </c>
      <c r="P2601" t="s">
        <v>261</v>
      </c>
      <c r="Q2601" t="s">
        <v>34</v>
      </c>
      <c r="R2601" t="s">
        <v>256</v>
      </c>
      <c r="S2601" t="s">
        <v>256</v>
      </c>
      <c r="T2601" t="s">
        <v>256</v>
      </c>
      <c r="U2601" t="s">
        <v>256</v>
      </c>
      <c r="V2601" t="s">
        <v>281</v>
      </c>
      <c r="W2601" t="str">
        <f t="shared" si="241"/>
        <v>db.pacientes.updateOne({"_id":ObjectId('61e34256ec4ec02e84f5df59')},{ $set: { "seguimientos": [{"id": "2014","seccion1": {"fechaSeguimiento": "2014-9-25","institucion": "HIGA Penna",</v>
      </c>
      <c r="X2601" t="str">
        <f t="shared" si="242"/>
        <v>"fallecimiento": "No","fechaFallecimiento": "","causaFallecimiento": "","nivelEducativo": "Secundaria incompleta","actividadLaboral": "","coberturaSocial": "Sí","tratamientoAntibioticoHospitalizado": "","embarazo": "No"},</v>
      </c>
      <c r="Y2601" t="str">
        <f t="shared" si="243"/>
        <v>"seccion4": {"cultivos": ""},"seccion5": {"toleranciaGlucosa": "Realizada","toleranciaGlucosaRealizada": "Normal","vitaminaD": "","vitaminaDRealizada": "","inmunoglobulina": "",</v>
      </c>
      <c r="Z2601" t="str">
        <f t="shared" si="244"/>
        <v>"inmunoglobulinaRealizada": ""},"seccion6": {"actividadDeportiva": "Sí"}}]}}, { upsert: true } );</v>
      </c>
      <c r="AA2601" t="str">
        <f t="shared" si="245"/>
        <v>db.pacientes.updateOne({"_id":ObjectId('61e34256ec4ec02e84f5df59')},{ $set: { "seguimientos": [{"id": "2014","seccion1": {"fechaSeguimiento": "2014-9-25","institucion": "HIGA Penna","fallecimiento": "No","fechaFallecimiento": "","causaFallecimiento": "","nivelEducativo": "Secundaria incompleta","actividadLaboral": "","coberturaSocial": "Sí","tratamientoAntibioticoHospitalizado": "","embarazo": "No"},"seccion4": {"cultivos": ""},"seccion5": {"toleranciaGlucosa": "Realizada","toleranciaGlucosaRealizada": "Normal","vitaminaD": "","vitaminaDRealizada": "","inmunoglobulina": "","inmunoglobulinaRealizada": ""},"seccion6": {"actividadDeportiva": "Sí"}}]}}, { upsert: true } );</v>
      </c>
    </row>
    <row r="2602" spans="1:27" x14ac:dyDescent="0.3">
      <c r="A2602" t="s">
        <v>1556</v>
      </c>
      <c r="B2602">
        <v>1186</v>
      </c>
      <c r="C2602">
        <v>2014</v>
      </c>
      <c r="D2602" s="5">
        <v>41863</v>
      </c>
      <c r="E2602" s="5" t="str">
        <f t="shared" si="240"/>
        <v>2014-8-12</v>
      </c>
      <c r="F2602" t="s">
        <v>478</v>
      </c>
      <c r="G2602" t="s">
        <v>35</v>
      </c>
      <c r="J2602" t="s">
        <v>61</v>
      </c>
      <c r="L2602" t="s">
        <v>281</v>
      </c>
      <c r="M2602" t="s">
        <v>45</v>
      </c>
      <c r="N2602" t="s">
        <v>35</v>
      </c>
      <c r="O2602" t="s">
        <v>49</v>
      </c>
      <c r="P2602" t="s">
        <v>261</v>
      </c>
      <c r="Q2602" t="s">
        <v>34</v>
      </c>
      <c r="R2602" t="s">
        <v>256</v>
      </c>
      <c r="S2602" t="s">
        <v>256</v>
      </c>
      <c r="T2602" t="s">
        <v>256</v>
      </c>
      <c r="U2602" t="s">
        <v>256</v>
      </c>
      <c r="V2602" t="s">
        <v>281</v>
      </c>
      <c r="W2602" t="str">
        <f t="shared" si="241"/>
        <v>db.pacientes.updateOne({"_id":ObjectId('61e34256ec4ec02e84f5df5a')},{ $set: { "seguimientos": [{"id": "2014","seccion1": {"fechaSeguimiento": "2014-8-12","institucion": "HIGA Penna",</v>
      </c>
      <c r="X2602" t="str">
        <f t="shared" si="242"/>
        <v>"fallecimiento": "No","fechaFallecimiento": "","causaFallecimiento": "","nivelEducativo": "Secundaria incompleta","actividadLaboral": "","coberturaSocial": "Sí","tratamientoAntibioticoHospitalizado": "1","embarazo": "No"},</v>
      </c>
      <c r="Y2602" t="str">
        <f t="shared" si="243"/>
        <v>"seccion4": {"cultivos": "4"},"seccion5": {"toleranciaGlucosa": "Realizada","toleranciaGlucosaRealizada": "Normal","vitaminaD": "","vitaminaDRealizada": "","inmunoglobulina": "",</v>
      </c>
      <c r="Z2602" t="str">
        <f t="shared" si="244"/>
        <v>"inmunoglobulinaRealizada": ""},"seccion6": {"actividadDeportiva": "Sí"}}]}}, { upsert: true } );</v>
      </c>
      <c r="AA2602" t="str">
        <f t="shared" si="245"/>
        <v>db.pacientes.updateOne({"_id":ObjectId('61e34256ec4ec02e84f5df5a')},{ $set: { "seguimientos": [{"id": "2014","seccion1": {"fechaSeguimiento": "2014-8-12","institucion": "HIGA Penna","fallecimiento": "No","fechaFallecimiento": "","causaFallecimiento": "","nivelEducativo": "Secundaria incompleta","actividadLaboral": "","coberturaSocial": "Sí","tratamientoAntibioticoHospitalizado": "1","embarazo": "No"},"seccion4": {"cultivos": "4"},"seccion5": {"toleranciaGlucosa": "Realizada","toleranciaGlucosaRealizada": "Normal","vitaminaD": "","vitaminaDRealizada": "","inmunoglobulina": "","inmunoglobulinaRealizada": ""},"seccion6": {"actividadDeportiva": "Sí"}}]}}, { upsert: true } );</v>
      </c>
    </row>
    <row r="2603" spans="1:27" x14ac:dyDescent="0.3">
      <c r="A2603" t="s">
        <v>1557</v>
      </c>
      <c r="B2603">
        <v>1187</v>
      </c>
      <c r="C2603">
        <v>2014</v>
      </c>
      <c r="D2603" s="5">
        <v>41842</v>
      </c>
      <c r="E2603" s="5" t="str">
        <f t="shared" si="240"/>
        <v>2014-7-22</v>
      </c>
      <c r="F2603" t="s">
        <v>478</v>
      </c>
      <c r="G2603" t="s">
        <v>35</v>
      </c>
      <c r="J2603" t="s">
        <v>38</v>
      </c>
      <c r="L2603" t="s">
        <v>35</v>
      </c>
      <c r="M2603" t="s">
        <v>45</v>
      </c>
      <c r="N2603" t="s">
        <v>35</v>
      </c>
      <c r="O2603" t="s">
        <v>49</v>
      </c>
      <c r="P2603" t="s">
        <v>118</v>
      </c>
      <c r="Q2603" t="s">
        <v>256</v>
      </c>
      <c r="R2603" t="s">
        <v>256</v>
      </c>
      <c r="S2603" t="s">
        <v>256</v>
      </c>
      <c r="T2603" t="s">
        <v>256</v>
      </c>
      <c r="U2603" t="s">
        <v>256</v>
      </c>
      <c r="V2603" t="s">
        <v>256</v>
      </c>
      <c r="W2603" t="str">
        <f t="shared" si="241"/>
        <v>db.pacientes.updateOne({"_id":ObjectId('61e34256ec4ec02e84f5df5b')},{ $set: { "seguimientos": [{"id": "2014","seccion1": {"fechaSeguimiento": "2014-7-22","institucion": "HIGA Penna",</v>
      </c>
      <c r="X2603" t="str">
        <f t="shared" si="242"/>
        <v>"fallecimiento": "No","fechaFallecimiento": "","causaFallecimiento": "","nivelEducativo": "Primaria incompleta","actividadLaboral": "","coberturaSocial": "No","tratamientoAntibioticoHospitalizado": "1","embarazo": "No"},</v>
      </c>
      <c r="Y2603" t="str">
        <f t="shared" si="243"/>
        <v>"seccion4": {"cultivos": "4"},"seccion5": {"toleranciaGlucosa": "No realizada","toleranciaGlucosaRealizada": "","vitaminaD": "","vitaminaDRealizada": "","inmunoglobulina": "",</v>
      </c>
      <c r="Z2603" t="str">
        <f t="shared" si="244"/>
        <v>"inmunoglobulinaRealizada": ""},"seccion6": {"actividadDeportiva": ""}}]}}, { upsert: true } );</v>
      </c>
      <c r="AA2603" t="str">
        <f t="shared" si="245"/>
        <v>db.pacientes.updateOne({"_id":ObjectId('61e34256ec4ec02e84f5df5b')},{ $set: { "seguimientos": [{"id": "2014","seccion1": {"fechaSeguimiento": "2014-7-22","institucion": "HIGA Penna","fallecimiento": "No","fechaFallecimiento": "","causaFallecimiento": "","nivelEducativo": "Primaria incompleta","actividadLaboral": "","coberturaSocial": "No","tratamientoAntibioticoHospitalizado": "1","embarazo": "No"},"seccion4": {"cultivos": "4"},"seccion5":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2604" spans="1:27" x14ac:dyDescent="0.3">
      <c r="A2604" t="s">
        <v>1558</v>
      </c>
      <c r="B2604">
        <v>1188</v>
      </c>
      <c r="C2604">
        <v>2014</v>
      </c>
      <c r="D2604" s="5">
        <v>41711</v>
      </c>
      <c r="E2604" s="5" t="str">
        <f t="shared" si="240"/>
        <v>2014-3-13</v>
      </c>
      <c r="F2604" t="s">
        <v>478</v>
      </c>
      <c r="G2604" t="s">
        <v>35</v>
      </c>
      <c r="J2604" t="s">
        <v>38</v>
      </c>
      <c r="L2604" t="s">
        <v>281</v>
      </c>
      <c r="N2604" t="s">
        <v>35</v>
      </c>
      <c r="P2604" t="s">
        <v>118</v>
      </c>
      <c r="Q2604" t="s">
        <v>256</v>
      </c>
      <c r="R2604" t="s">
        <v>256</v>
      </c>
      <c r="S2604" t="s">
        <v>256</v>
      </c>
      <c r="T2604" t="s">
        <v>256</v>
      </c>
      <c r="U2604" t="s">
        <v>256</v>
      </c>
      <c r="V2604" t="s">
        <v>281</v>
      </c>
      <c r="W2604" t="str">
        <f t="shared" si="241"/>
        <v>db.pacientes.updateOne({"_id":ObjectId('61e34256ec4ec02e84f5df5c')},{ $set: { "seguimientos": [{"id": "2014","seccion1": {"fechaSeguimiento": "2014-3-13","institucion": "HIGA Penna",</v>
      </c>
      <c r="X2604" t="str">
        <f t="shared" si="242"/>
        <v>"fallecimiento": "No","fechaFallecimiento": "","causaFallecimiento": "","nivelEducativo": "Primaria incompleta","actividadLaboral": "","coberturaSocial": "Sí","tratamientoAntibioticoHospitalizado": "","embarazo": "No"},</v>
      </c>
      <c r="Y2604" t="str">
        <f t="shared" si="243"/>
        <v>"seccion4": {"cultivos": ""},"seccion5": {"toleranciaGlucosa": "No realizada","toleranciaGlucosaRealizada": "","vitaminaD": "","vitaminaDRealizada": "","inmunoglobulina": "",</v>
      </c>
      <c r="Z2604" t="str">
        <f t="shared" si="244"/>
        <v>"inmunoglobulinaRealizada": ""},"seccion6": {"actividadDeportiva": "Sí"}}]}}, { upsert: true } );</v>
      </c>
      <c r="AA2604" t="str">
        <f t="shared" si="245"/>
        <v>db.pacientes.updateOne({"_id":ObjectId('61e34256ec4ec02e84f5df5c')},{ $set: { "seguimientos": [{"id": "2014","seccion1": {"fechaSeguimiento": "2014-3-13","institucion": "HIGA Penna","fallecimiento": "No","fechaFallecimiento": "","causaFallecimiento": "","nivelEducativo": "Primaria incompleta","actividadLaboral": "","coberturaSocial": "Sí","tratamientoAntibioticoHospitalizado": "","embarazo": "No"},"seccion4": {"cultivos": ""},"seccion5": {"toleranciaGlucosa": "No realizada","toleranciaGlucosaRealizada": "","vitaminaD": "","vitaminaDRealizada": "","inmunoglobulina": "","inmunoglobulinaRealizada": ""},"seccion6": {"actividadDeportiva": "Sí"}}]}}, { upsert: true } );</v>
      </c>
    </row>
    <row r="2605" spans="1:27" x14ac:dyDescent="0.3">
      <c r="A2605" t="s">
        <v>1559</v>
      </c>
      <c r="B2605">
        <v>1189</v>
      </c>
      <c r="C2605">
        <v>2014</v>
      </c>
      <c r="D2605" s="5">
        <v>41865</v>
      </c>
      <c r="E2605" s="5" t="str">
        <f t="shared" si="240"/>
        <v>2014-8-14</v>
      </c>
      <c r="F2605" t="s">
        <v>478</v>
      </c>
      <c r="G2605" t="s">
        <v>35</v>
      </c>
      <c r="J2605" t="s">
        <v>57</v>
      </c>
      <c r="L2605" t="s">
        <v>281</v>
      </c>
      <c r="N2605" t="s">
        <v>35</v>
      </c>
      <c r="P2605" t="s">
        <v>118</v>
      </c>
      <c r="Q2605" t="s">
        <v>256</v>
      </c>
      <c r="R2605" t="s">
        <v>256</v>
      </c>
      <c r="S2605" t="s">
        <v>256</v>
      </c>
      <c r="T2605" t="s">
        <v>256</v>
      </c>
      <c r="U2605" t="s">
        <v>256</v>
      </c>
      <c r="V2605" t="s">
        <v>256</v>
      </c>
      <c r="W2605" t="str">
        <f t="shared" si="241"/>
        <v>db.pacientes.updateOne({"_id":ObjectId('61e34256ec4ec02e84f5df5d')},{ $set: { "seguimientos": [{"id": "2014","seccion1": {"fechaSeguimiento": "2014-8-14","institucion": "HIGA Penna",</v>
      </c>
      <c r="X2605" t="str">
        <f t="shared" si="242"/>
        <v>"fallecimiento": "No","fechaFallecimiento": "","causaFallecimiento": "","nivelEducativo": "Analfabeta","actividadLaboral": "","coberturaSocial": "Sí","tratamientoAntibioticoHospitalizado": "","embarazo": "No"},</v>
      </c>
      <c r="Y2605" t="str">
        <f t="shared" si="243"/>
        <v>"seccion4": {"cultivos": ""},"seccion5": {"toleranciaGlucosa": "No realizada","toleranciaGlucosaRealizada": "","vitaminaD": "","vitaminaDRealizada": "","inmunoglobulina": "",</v>
      </c>
      <c r="Z2605" t="str">
        <f t="shared" si="244"/>
        <v>"inmunoglobulinaRealizada": ""},"seccion6": {"actividadDeportiva": ""}}]}}, { upsert: true } );</v>
      </c>
      <c r="AA2605" t="str">
        <f t="shared" si="245"/>
        <v>db.pacientes.updateOne({"_id":ObjectId('61e34256ec4ec02e84f5df5d')},{ $set: { "seguimientos": [{"id": "2014","seccion1": {"fechaSeguimiento": "2014-8-14","institucion": "HIGA Penna","fallecimiento": "No","fechaFallecimiento": "","causaFallecimiento": "","nivelEducativo": "Analfabeta","actividadLaboral": "","coberturaSocial": "Sí","tratamientoAntibioticoHospitalizado": "","embarazo": "No"},"seccion4":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2606" spans="1:27" x14ac:dyDescent="0.3">
      <c r="A2606" t="s">
        <v>1562</v>
      </c>
      <c r="B2606">
        <v>1193</v>
      </c>
      <c r="C2606">
        <v>2014</v>
      </c>
      <c r="D2606" s="5">
        <v>42003</v>
      </c>
      <c r="E2606" s="5" t="str">
        <f t="shared" si="240"/>
        <v>2014-12-30</v>
      </c>
      <c r="F2606" t="s">
        <v>478</v>
      </c>
      <c r="G2606" t="s">
        <v>35</v>
      </c>
      <c r="L2606" t="s">
        <v>35</v>
      </c>
      <c r="N2606" t="s">
        <v>35</v>
      </c>
      <c r="O2606" t="s">
        <v>45</v>
      </c>
      <c r="P2606" t="s">
        <v>261</v>
      </c>
      <c r="Q2606" t="s">
        <v>34</v>
      </c>
      <c r="R2606" t="s">
        <v>256</v>
      </c>
      <c r="S2606" t="s">
        <v>256</v>
      </c>
      <c r="T2606" t="s">
        <v>256</v>
      </c>
      <c r="U2606" t="s">
        <v>256</v>
      </c>
      <c r="V2606" t="s">
        <v>281</v>
      </c>
      <c r="W2606" t="str">
        <f t="shared" si="241"/>
        <v>db.pacientes.updateOne({"_id":ObjectId('61e34256ec4ec02e84f5df60')},{ $set: { "seguimientos": [{"id": "2014","seccion1": {"fechaSeguimiento": "2014-12-30","institucion": "HIGA Penna",</v>
      </c>
      <c r="X2606" t="str">
        <f t="shared" si="242"/>
        <v>"fallecimiento": "No","fechaFallecimiento": "","causaFallecimiento": "","nivelEducativo": "","actividadLaboral": "","coberturaSocial": "No","tratamientoAntibioticoHospitalizado": "","embarazo": "No"},</v>
      </c>
      <c r="Y2606" t="str">
        <f t="shared" si="243"/>
        <v>"seccion4": {"cultivos": "1"},"seccion5": {"toleranciaGlucosa": "Realizada","toleranciaGlucosaRealizada": "Normal","vitaminaD": "","vitaminaDRealizada": "","inmunoglobulina": "",</v>
      </c>
      <c r="Z2606" t="str">
        <f t="shared" si="244"/>
        <v>"inmunoglobulinaRealizada": ""},"seccion6": {"actividadDeportiva": "Sí"}}]}}, { upsert: true } );</v>
      </c>
      <c r="AA2606" t="str">
        <f t="shared" si="245"/>
        <v>db.pacientes.updateOne({"_id":ObjectId('61e34256ec4ec02e84f5df60')},{ $set: { "seguimientos": [{"id": "2014","seccion1": {"fechaSeguimiento": "2014-12-30","institucion": "HIGA Penna","fallecimiento": "No","fechaFallecimiento": "","causaFallecimiento": "","nivelEducativo": "","actividadLaboral": "","coberturaSocial": "No","tratamientoAntibioticoHospitalizado": "","embarazo": "No"},"seccion4": {"cultivos": "1"},"seccion5": {"toleranciaGlucosa": "Realizada","toleranciaGlucosaRealizada": "Normal","vitaminaD": "","vitaminaDRealizada": "","inmunoglobulina": "","inmunoglobulinaRealizada": ""},"seccion6": {"actividadDeportiva": "Sí"}}]}}, { upsert: true } );</v>
      </c>
    </row>
    <row r="2607" spans="1:27" x14ac:dyDescent="0.3">
      <c r="A2607" t="s">
        <v>1563</v>
      </c>
      <c r="B2607">
        <v>1194</v>
      </c>
      <c r="C2607">
        <v>2014</v>
      </c>
      <c r="D2607" s="5">
        <v>41816</v>
      </c>
      <c r="E2607" s="5" t="str">
        <f t="shared" si="240"/>
        <v>2014-6-26</v>
      </c>
      <c r="F2607" t="s">
        <v>478</v>
      </c>
      <c r="G2607" t="s">
        <v>35</v>
      </c>
      <c r="J2607" t="s">
        <v>88</v>
      </c>
      <c r="K2607" t="s">
        <v>53</v>
      </c>
      <c r="L2607" t="s">
        <v>281</v>
      </c>
      <c r="M2607" t="s">
        <v>46</v>
      </c>
      <c r="N2607" t="s">
        <v>35</v>
      </c>
      <c r="O2607" t="s">
        <v>49</v>
      </c>
      <c r="P2607" t="s">
        <v>261</v>
      </c>
      <c r="Q2607" t="s">
        <v>34</v>
      </c>
      <c r="R2607" t="s">
        <v>256</v>
      </c>
      <c r="S2607" t="s">
        <v>256</v>
      </c>
      <c r="T2607" t="s">
        <v>256</v>
      </c>
      <c r="U2607" t="s">
        <v>256</v>
      </c>
      <c r="V2607" t="s">
        <v>256</v>
      </c>
      <c r="W2607" t="str">
        <f t="shared" si="241"/>
        <v>db.pacientes.updateOne({"_id":ObjectId('61e34256ec4ec02e84f5df61')},{ $set: { "seguimientos": [{"id": "2014","seccion1": {"fechaSeguimiento": "2014-6-26","institucion": "HIGA Penna",</v>
      </c>
      <c r="X2607" t="str">
        <f t="shared" si="242"/>
        <v>"fallecimiento": "No","fechaFallecimiento": "","causaFallecimiento": "","nivelEducativo": "Universitario Completo","actividadLaboral": "Trabaja, parcial","coberturaSocial": "Sí","tratamientoAntibioticoHospitalizado": "3","embarazo": "No"},</v>
      </c>
      <c r="Y2607" t="str">
        <f t="shared" si="243"/>
        <v>"seccion4": {"cultivos": "4"},"seccion5": {"toleranciaGlucosa": "Realizada","toleranciaGlucosaRealizada": "Normal","vitaminaD": "","vitaminaDRealizada": "","inmunoglobulina": "",</v>
      </c>
      <c r="Z2607" t="str">
        <f t="shared" si="244"/>
        <v>"inmunoglobulinaRealizada": ""},"seccion6": {"actividadDeportiva": ""}}]}}, { upsert: true } );</v>
      </c>
      <c r="AA2607" t="str">
        <f t="shared" si="245"/>
        <v>db.pacientes.updateOne({"_id":ObjectId('61e34256ec4ec02e84f5df61')},{ $set: { "seguimientos": [{"id": "2014","seccion1": {"fechaSeguimiento": "2014-6-26","institucion": "HIGA Penna","fallecimiento": "No","fechaFallecimiento": "","causaFallecimiento": "","nivelEducativo": "Universitario Completo","actividadLaboral": "Trabaja, parcial","coberturaSocial": "Sí","tratamientoAntibioticoHospitalizado": "3","embarazo": "No"},"seccion4": {"cultivos": "4"},"seccion5": {"toleranciaGlucosa": "Realizada","toleranciaGlucosaRealizada": "Normal","vitaminaD": "","vitaminaDRealizada": "","inmunoglobulina": "","inmunoglobulinaRealizada": ""},"seccion6": {"actividadDeportiva": ""}}]}}, { upsert: true } );</v>
      </c>
    </row>
    <row r="2608" spans="1:27" x14ac:dyDescent="0.3">
      <c r="A2608" t="s">
        <v>1564</v>
      </c>
      <c r="B2608">
        <v>1195</v>
      </c>
      <c r="C2608">
        <v>2014</v>
      </c>
      <c r="D2608" s="5">
        <v>41821</v>
      </c>
      <c r="E2608" s="5" t="str">
        <f t="shared" si="240"/>
        <v>2014-7-1</v>
      </c>
      <c r="F2608" t="s">
        <v>478</v>
      </c>
      <c r="G2608" t="s">
        <v>35</v>
      </c>
      <c r="J2608" t="s">
        <v>61</v>
      </c>
      <c r="L2608" t="s">
        <v>281</v>
      </c>
      <c r="N2608" t="s">
        <v>35</v>
      </c>
      <c r="P2608" t="s">
        <v>261</v>
      </c>
      <c r="Q2608" t="s">
        <v>34</v>
      </c>
      <c r="R2608" t="s">
        <v>256</v>
      </c>
      <c r="S2608" t="s">
        <v>256</v>
      </c>
      <c r="T2608" t="s">
        <v>256</v>
      </c>
      <c r="U2608" t="s">
        <v>256</v>
      </c>
      <c r="V2608" t="s">
        <v>281</v>
      </c>
      <c r="W2608" t="str">
        <f t="shared" si="241"/>
        <v>db.pacientes.updateOne({"_id":ObjectId('61e34256ec4ec02e84f5df62')},{ $set: { "seguimientos": [{"id": "2014","seccion1": {"fechaSeguimiento": "2014-7-1","institucion": "HIGA Penna",</v>
      </c>
      <c r="X2608" t="str">
        <f t="shared" si="242"/>
        <v>"fallecimiento": "No","fechaFallecimiento": "","causaFallecimiento": "","nivelEducativo": "Secundaria incompleta","actividadLaboral": "","coberturaSocial": "Sí","tratamientoAntibioticoHospitalizado": "","embarazo": "No"},</v>
      </c>
      <c r="Y2608" t="str">
        <f t="shared" si="243"/>
        <v>"seccion4": {"cultivos": ""},"seccion5": {"toleranciaGlucosa": "Realizada","toleranciaGlucosaRealizada": "Normal","vitaminaD": "","vitaminaDRealizada": "","inmunoglobulina": "",</v>
      </c>
      <c r="Z2608" t="str">
        <f t="shared" si="244"/>
        <v>"inmunoglobulinaRealizada": ""},"seccion6": {"actividadDeportiva": "Sí"}}]}}, { upsert: true } );</v>
      </c>
      <c r="AA2608" t="str">
        <f t="shared" si="245"/>
        <v>db.pacientes.updateOne({"_id":ObjectId('61e34256ec4ec02e84f5df62')},{ $set: { "seguimientos": [{"id": "2014","seccion1": {"fechaSeguimiento": "2014-7-1","institucion": "HIGA Penna","fallecimiento": "No","fechaFallecimiento": "","causaFallecimiento": "","nivelEducativo": "Secundaria incompleta","actividadLaboral": "","coberturaSocial": "Sí","tratamientoAntibioticoHospitalizado": "","embarazo": "No"},"seccion4": {"cultivos": ""},"seccion5": {"toleranciaGlucosa": "Realizada","toleranciaGlucosaRealizada": "Normal","vitaminaD": "","vitaminaDRealizada": "","inmunoglobulina": "","inmunoglobulinaRealizada": ""},"seccion6": {"actividadDeportiva": "Sí"}}]}}, { upsert: true } );</v>
      </c>
    </row>
    <row r="2609" spans="1:27" x14ac:dyDescent="0.3">
      <c r="A2609" t="s">
        <v>1564</v>
      </c>
      <c r="B2609">
        <v>1195</v>
      </c>
      <c r="C2609">
        <v>2014</v>
      </c>
      <c r="D2609" s="5">
        <v>41821</v>
      </c>
      <c r="E2609" s="5" t="str">
        <f t="shared" si="240"/>
        <v>2014-7-1</v>
      </c>
      <c r="F2609" t="s">
        <v>478</v>
      </c>
      <c r="G2609" t="s">
        <v>35</v>
      </c>
      <c r="J2609" t="s">
        <v>61</v>
      </c>
      <c r="L2609" t="s">
        <v>281</v>
      </c>
      <c r="N2609" t="s">
        <v>35</v>
      </c>
      <c r="P2609" t="s">
        <v>261</v>
      </c>
      <c r="Q2609" t="s">
        <v>34</v>
      </c>
      <c r="R2609" t="s">
        <v>256</v>
      </c>
      <c r="S2609" t="s">
        <v>256</v>
      </c>
      <c r="T2609" t="s">
        <v>256</v>
      </c>
      <c r="U2609" t="s">
        <v>256</v>
      </c>
      <c r="V2609" t="s">
        <v>281</v>
      </c>
      <c r="W2609" t="str">
        <f t="shared" si="241"/>
        <v>db.pacientes.updateOne({"_id":ObjectId('61e34256ec4ec02e84f5df62')},{ $set: { "seguimientos": [{"id": "2014","seccion1": {"fechaSeguimiento": "2014-7-1","institucion": "HIGA Penna",</v>
      </c>
      <c r="X2609" t="str">
        <f t="shared" si="242"/>
        <v>"fallecimiento": "No","fechaFallecimiento": "","causaFallecimiento": "","nivelEducativo": "Secundaria incompleta","actividadLaboral": "","coberturaSocial": "Sí","tratamientoAntibioticoHospitalizado": "","embarazo": "No"},</v>
      </c>
      <c r="Y2609" t="str">
        <f t="shared" si="243"/>
        <v>"seccion4": {"cultivos": ""},"seccion5": {"toleranciaGlucosa": "Realizada","toleranciaGlucosaRealizada": "Normal","vitaminaD": "","vitaminaDRealizada": "","inmunoglobulina": "",</v>
      </c>
      <c r="Z2609" t="str">
        <f t="shared" si="244"/>
        <v>"inmunoglobulinaRealizada": ""},"seccion6": {"actividadDeportiva": "Sí"}}]}}, { upsert: true } );</v>
      </c>
      <c r="AA2609" t="str">
        <f t="shared" si="245"/>
        <v>db.pacientes.updateOne({"_id":ObjectId('61e34256ec4ec02e84f5df62')},{ $set: { "seguimientos": [{"id": "2014","seccion1": {"fechaSeguimiento": "2014-7-1","institucion": "HIGA Penna","fallecimiento": "No","fechaFallecimiento": "","causaFallecimiento": "","nivelEducativo": "Secundaria incompleta","actividadLaboral": "","coberturaSocial": "Sí","tratamientoAntibioticoHospitalizado": "","embarazo": "No"},"seccion4": {"cultivos": ""},"seccion5": {"toleranciaGlucosa": "Realizada","toleranciaGlucosaRealizada": "Normal","vitaminaD": "","vitaminaDRealizada": "","inmunoglobulina": "","inmunoglobulinaRealizada": ""},"seccion6": {"actividadDeportiva": "Sí"}}]}}, { upsert: true } );</v>
      </c>
    </row>
    <row r="2610" spans="1:27" x14ac:dyDescent="0.3">
      <c r="A2610" t="s">
        <v>1565</v>
      </c>
      <c r="B2610">
        <v>1196</v>
      </c>
      <c r="C2610">
        <v>2014</v>
      </c>
      <c r="D2610" s="5">
        <v>41793</v>
      </c>
      <c r="E2610" s="5" t="str">
        <f t="shared" si="240"/>
        <v>2014-6-3</v>
      </c>
      <c r="F2610" t="s">
        <v>478</v>
      </c>
      <c r="G2610" t="s">
        <v>35</v>
      </c>
      <c r="L2610" t="s">
        <v>281</v>
      </c>
      <c r="M2610" t="s">
        <v>45</v>
      </c>
      <c r="N2610" t="s">
        <v>35</v>
      </c>
      <c r="P2610" t="s">
        <v>118</v>
      </c>
      <c r="Q2610" t="s">
        <v>256</v>
      </c>
      <c r="R2610" t="s">
        <v>256</v>
      </c>
      <c r="S2610" t="s">
        <v>256</v>
      </c>
      <c r="T2610" t="s">
        <v>256</v>
      </c>
      <c r="U2610" t="s">
        <v>256</v>
      </c>
      <c r="V2610" t="s">
        <v>281</v>
      </c>
      <c r="W2610" t="str">
        <f t="shared" si="241"/>
        <v>db.pacientes.updateOne({"_id":ObjectId('61e34256ec4ec02e84f5df63')},{ $set: { "seguimientos": [{"id": "2014","seccion1": {"fechaSeguimiento": "2014-6-3","institucion": "HIGA Penna",</v>
      </c>
      <c r="X2610" t="str">
        <f t="shared" si="242"/>
        <v>"fallecimiento": "No","fechaFallecimiento": "","causaFallecimiento": "","nivelEducativo": "","actividadLaboral": "","coberturaSocial": "Sí","tratamientoAntibioticoHospitalizado": "1","embarazo": "No"},</v>
      </c>
      <c r="Y2610" t="str">
        <f t="shared" si="243"/>
        <v>"seccion4": {"cultivos": ""},"seccion5": {"toleranciaGlucosa": "No realizada","toleranciaGlucosaRealizada": "","vitaminaD": "","vitaminaDRealizada": "","inmunoglobulina": "",</v>
      </c>
      <c r="Z2610" t="str">
        <f t="shared" si="244"/>
        <v>"inmunoglobulinaRealizada": ""},"seccion6": {"actividadDeportiva": "Sí"}}]}}, { upsert: true } );</v>
      </c>
      <c r="AA2610" t="str">
        <f t="shared" si="245"/>
        <v>db.pacientes.updateOne({"_id":ObjectId('61e34256ec4ec02e84f5df63')},{ $set: { "seguimientos": [{"id": "2014","seccion1": {"fechaSeguimiento": "2014-6-3","institucion": "HIGA Penna","fallecimiento": "No","fechaFallecimiento": "","causaFallecimiento": "","nivelEducativo": "","actividadLaboral": "","coberturaSocial": "Sí","tratamientoAntibioticoHospitalizado": "1","embarazo": "No"},"seccion4": {"cultivos": ""},"seccion5": {"toleranciaGlucosa": "No realizada","toleranciaGlucosaRealizada": "","vitaminaD": "","vitaminaDRealizada": "","inmunoglobulina": "","inmunoglobulinaRealizada": ""},"seccion6": {"actividadDeportiva": "Sí"}}]}}, { upsert: true } );</v>
      </c>
    </row>
    <row r="2611" spans="1:27" x14ac:dyDescent="0.3">
      <c r="A2611" t="s">
        <v>1572</v>
      </c>
      <c r="B2611">
        <v>1197</v>
      </c>
      <c r="C2611">
        <v>2015</v>
      </c>
      <c r="D2611" s="5">
        <v>42074</v>
      </c>
      <c r="E2611" s="5" t="str">
        <f t="shared" si="240"/>
        <v>2015-3-11</v>
      </c>
      <c r="F2611" t="s">
        <v>351</v>
      </c>
      <c r="G2611" t="s">
        <v>35</v>
      </c>
      <c r="L2611" t="s">
        <v>281</v>
      </c>
      <c r="N2611" t="s">
        <v>35</v>
      </c>
      <c r="O2611" t="s">
        <v>45</v>
      </c>
      <c r="P2611" t="s">
        <v>118</v>
      </c>
      <c r="Q2611" t="s">
        <v>256</v>
      </c>
      <c r="R2611" t="s">
        <v>256</v>
      </c>
      <c r="S2611" t="s">
        <v>256</v>
      </c>
      <c r="T2611" t="s">
        <v>261</v>
      </c>
      <c r="U2611" t="s">
        <v>40</v>
      </c>
      <c r="V2611" t="s">
        <v>281</v>
      </c>
      <c r="W2611" t="str">
        <f t="shared" si="241"/>
        <v>db.pacientes.updateOne({"_id":ObjectId('61e34256ec4ec02e84f5df6a')},{ $set: { "seguimientos": [{"id": "2015","seccion1": {"fechaSeguimiento": "2015-3-11","institucion": "HOSPITAL PROVINCIAL de ROSARIO",</v>
      </c>
      <c r="X2611" t="str">
        <f t="shared" si="242"/>
        <v>"fallecimiento": "No","fechaFallecimiento": "","causaFallecimiento": "","nivelEducativo": "","actividadLaboral": "","coberturaSocial": "Sí","tratamientoAntibioticoHospitalizado": "","embarazo": "No"},</v>
      </c>
      <c r="Y2611" t="str">
        <f t="shared" si="243"/>
        <v>"seccion4": {"cultivos": "1"},"seccion5": {"toleranciaGlucosa": "No realizada","toleranciaGlucosaRealizada": "","vitaminaD": "","vitaminaDRealizada": "","inmunoglobulina": "Realizada",</v>
      </c>
      <c r="Z2611" t="str">
        <f t="shared" si="244"/>
        <v>"inmunoglobulinaRealizada": "&lt; 500"},"seccion6": {"actividadDeportiva": "Sí"}}]}}, { upsert: true } );</v>
      </c>
      <c r="AA2611" t="str">
        <f t="shared" si="245"/>
        <v>db.pacientes.updateOne({"_id":ObjectId('61e34256ec4ec02e84f5df6a')},{ $set: { "seguimientos": [{"id": "2015","seccion1": {"fechaSeguimiento": "2015-3-11","institucion": "HOSPITAL PROVINCIAL de ROSARIO","fallecimiento": "No","fechaFallecimiento": "","causaFallecimiento": "","nivelEducativo": "","actividadLaboral": "","coberturaSocial": "Sí","tratamientoAntibioticoHospitalizado": "","embarazo": "No"},"seccion4": {"cultivos": "1"},"seccion5": {"toleranciaGlucosa": "No realizada","toleranciaGlucosaRealizada": "","vitaminaD": "","vitaminaDRealizada": "","inmunoglobulina": "Realizada","inmunoglobulinaRealizada": "&lt; 500"},"seccion6": {"actividadDeportiva": "Sí"}}]}}, { upsert: true } );</v>
      </c>
    </row>
    <row r="2612" spans="1:27" x14ac:dyDescent="0.3">
      <c r="A2612" t="s">
        <v>1572</v>
      </c>
      <c r="B2612">
        <v>1197</v>
      </c>
      <c r="C2612">
        <v>2016</v>
      </c>
      <c r="D2612" s="5">
        <v>42501</v>
      </c>
      <c r="E2612" s="5" t="str">
        <f t="shared" si="240"/>
        <v>2016-5-11</v>
      </c>
      <c r="F2612" t="s">
        <v>351</v>
      </c>
      <c r="G2612" t="s">
        <v>35</v>
      </c>
      <c r="L2612" t="s">
        <v>281</v>
      </c>
      <c r="N2612" t="s">
        <v>35</v>
      </c>
      <c r="O2612" t="s">
        <v>48</v>
      </c>
      <c r="P2612" t="s">
        <v>118</v>
      </c>
      <c r="Q2612" t="s">
        <v>256</v>
      </c>
      <c r="R2612" t="s">
        <v>261</v>
      </c>
      <c r="S2612" t="s">
        <v>34</v>
      </c>
      <c r="T2612" t="s">
        <v>261</v>
      </c>
      <c r="U2612" t="s">
        <v>40</v>
      </c>
      <c r="V2612" t="s">
        <v>256</v>
      </c>
      <c r="W2612" t="str">
        <f t="shared" si="241"/>
        <v>db.pacientes.updateOne({"_id":ObjectId('61e34256ec4ec02e84f5df6a')},{ $set: { "seguimientos": [{"id": "2016","seccion1": {"fechaSeguimiento": "2016-5-11","institucion": "HOSPITAL PROVINCIAL de ROSARIO",</v>
      </c>
      <c r="X2612" t="str">
        <f t="shared" si="242"/>
        <v>"fallecimiento": "No","fechaFallecimiento": "","causaFallecimiento": "","nivelEducativo": "","actividadLaboral": "","coberturaSocial": "Sí","tratamientoAntibioticoHospitalizado": "","embarazo": "No"},</v>
      </c>
      <c r="Y2612" t="str">
        <f t="shared" si="243"/>
        <v>"seccion4": {"cultivos": "5"},"seccion5": {"toleranciaGlucosa": "No realizada","toleranciaGlucosaRealizada": "","vitaminaD": "Realizada","vitaminaDRealizada": "Normal","inmunoglobulina": "Realizada",</v>
      </c>
      <c r="Z2612" t="str">
        <f t="shared" si="244"/>
        <v>"inmunoglobulinaRealizada": "&lt; 500"},"seccion6": {"actividadDeportiva": ""}}]}}, { upsert: true } );</v>
      </c>
      <c r="AA2612" t="str">
        <f t="shared" si="245"/>
        <v>db.pacientes.updateOne({"_id":ObjectId('61e34256ec4ec02e84f5df6a')},{ $set: { "seguimientos": [{"id": "2016","seccion1": {"fechaSeguimiento": "2016-5-11","institucion": "HOSPITAL PROVINCIAL de ROSARIO","fallecimiento": "No","fechaFallecimiento": "","causaFallecimiento": "","nivelEducativo": "","actividadLaboral": "","coberturaSocial": "Sí","tratamientoAntibioticoHospitalizado": "","embarazo": "No"},"seccion4": {"cultivos": "5"},"seccion5": {"toleranciaGlucosa": "No realizada","toleranciaGlucosaRealizada": "","vitaminaD": "Realizada","vitaminaDRealizada": "Normal","inmunoglobulina": "Realizada","inmunoglobulinaRealizada": "&lt; 500"},"seccion6": {"actividadDeportiva": ""}}]}}, { upsert: true } );</v>
      </c>
    </row>
    <row r="2613" spans="1:27" x14ac:dyDescent="0.3">
      <c r="A2613" t="s">
        <v>1572</v>
      </c>
      <c r="B2613">
        <v>1197</v>
      </c>
      <c r="C2613">
        <v>2017</v>
      </c>
      <c r="D2613" s="5">
        <v>42885</v>
      </c>
      <c r="E2613" s="5" t="str">
        <f t="shared" si="240"/>
        <v>2017-5-30</v>
      </c>
      <c r="F2613" t="s">
        <v>351</v>
      </c>
      <c r="G2613" t="s">
        <v>35</v>
      </c>
      <c r="L2613" t="s">
        <v>281</v>
      </c>
      <c r="N2613" t="s">
        <v>35</v>
      </c>
      <c r="O2613" t="s">
        <v>49</v>
      </c>
      <c r="P2613" t="s">
        <v>118</v>
      </c>
      <c r="Q2613" t="s">
        <v>256</v>
      </c>
      <c r="R2613" t="s">
        <v>261</v>
      </c>
      <c r="S2613" t="s">
        <v>34</v>
      </c>
      <c r="T2613" t="s">
        <v>261</v>
      </c>
      <c r="U2613" t="s">
        <v>40</v>
      </c>
      <c r="V2613" t="s">
        <v>281</v>
      </c>
      <c r="W2613" t="str">
        <f t="shared" si="241"/>
        <v>db.pacientes.updateOne({"_id":ObjectId('61e34256ec4ec02e84f5df6a')},{ $set: { "seguimientos": [{"id": "2017","seccion1": {"fechaSeguimiento": "2017-5-30","institucion": "HOSPITAL PROVINCIAL de ROSARIO",</v>
      </c>
      <c r="X2613" t="str">
        <f t="shared" si="242"/>
        <v>"fallecimiento": "No","fechaFallecimiento": "","causaFallecimiento": "","nivelEducativo": "","actividadLaboral": "","coberturaSocial": "Sí","tratamientoAntibioticoHospitalizado": "","embarazo": "No"},</v>
      </c>
      <c r="Y2613" t="str">
        <f t="shared" si="243"/>
        <v>"seccion4": {"cultivos": "4"},"seccion5": {"toleranciaGlucosa": "No realizada","toleranciaGlucosaRealizada": "","vitaminaD": "Realizada","vitaminaDRealizada": "Normal","inmunoglobulina": "Realizada",</v>
      </c>
      <c r="Z2613" t="str">
        <f t="shared" si="244"/>
        <v>"inmunoglobulinaRealizada": "&lt; 500"},"seccion6": {"actividadDeportiva": "Sí"}}]}}, { upsert: true } );</v>
      </c>
      <c r="AA2613" t="str">
        <f t="shared" si="245"/>
        <v>db.pacientes.updateOne({"_id":ObjectId('61e34256ec4ec02e84f5df6a')},{ $set: { "seguimientos": [{"id": "2017","seccion1": {"fechaSeguimiento": "2017-5-30","institucion": "HOSPITAL PROVINCIAL de ROSARIO","fallecimiento": "No","fechaFallecimiento": "","causaFallecimiento": "","nivelEducativo": "","actividadLaboral": "","coberturaSocial": "Sí","tratamientoAntibioticoHospitalizado": "","embarazo": "No"},"seccion4": {"cultivos": "4"},"seccion5": {"toleranciaGlucosa": "No realizada","toleranciaGlucosaRealizada": "","vitaminaD": "Realizada","vitaminaDRealizada": "Normal","inmunoglobulina": "Realizada","inmunoglobulinaRealizada": "&lt; 500"},"seccion6": {"actividadDeportiva": "Sí"}}]}}, { upsert: true } );</v>
      </c>
    </row>
    <row r="2614" spans="1:27" x14ac:dyDescent="0.3">
      <c r="A2614" t="s">
        <v>1572</v>
      </c>
      <c r="B2614">
        <v>1197</v>
      </c>
      <c r="C2614">
        <v>2018</v>
      </c>
      <c r="D2614" s="5">
        <v>43313</v>
      </c>
      <c r="E2614" s="5" t="str">
        <f t="shared" si="240"/>
        <v>2018-8-1</v>
      </c>
      <c r="F2614" t="s">
        <v>351</v>
      </c>
      <c r="G2614" t="s">
        <v>35</v>
      </c>
      <c r="L2614" t="s">
        <v>281</v>
      </c>
      <c r="N2614" t="s">
        <v>35</v>
      </c>
      <c r="O2614" t="s">
        <v>48</v>
      </c>
      <c r="P2614" t="s">
        <v>118</v>
      </c>
      <c r="Q2614" t="s">
        <v>256</v>
      </c>
      <c r="R2614" t="s">
        <v>261</v>
      </c>
      <c r="S2614" t="s">
        <v>34</v>
      </c>
      <c r="T2614" t="s">
        <v>261</v>
      </c>
      <c r="U2614" t="s">
        <v>40</v>
      </c>
      <c r="V2614" t="s">
        <v>281</v>
      </c>
      <c r="W2614" t="str">
        <f t="shared" si="241"/>
        <v>db.pacientes.updateOne({"_id":ObjectId('61e34256ec4ec02e84f5df6a')},{ $set: { "seguimientos": [{"id": "2018","seccion1": {"fechaSeguimiento": "2018-8-1","institucion": "HOSPITAL PROVINCIAL de ROSARIO",</v>
      </c>
      <c r="X2614" t="str">
        <f t="shared" si="242"/>
        <v>"fallecimiento": "No","fechaFallecimiento": "","causaFallecimiento": "","nivelEducativo": "","actividadLaboral": "","coberturaSocial": "Sí","tratamientoAntibioticoHospitalizado": "","embarazo": "No"},</v>
      </c>
      <c r="Y2614" t="str">
        <f t="shared" si="243"/>
        <v>"seccion4": {"cultivos": "5"},"seccion5": {"toleranciaGlucosa": "No realizada","toleranciaGlucosaRealizada": "","vitaminaD": "Realizada","vitaminaDRealizada": "Normal","inmunoglobulina": "Realizada",</v>
      </c>
      <c r="Z2614" t="str">
        <f t="shared" si="244"/>
        <v>"inmunoglobulinaRealizada": "&lt; 500"},"seccion6": {"actividadDeportiva": "Sí"}}]}}, { upsert: true } );</v>
      </c>
      <c r="AA2614" t="str">
        <f t="shared" si="245"/>
        <v>db.pacientes.updateOne({"_id":ObjectId('61e34256ec4ec02e84f5df6a')},{ $set: { "seguimientos": [{"id": "2018","seccion1": {"fechaSeguimiento": "2018-8-1","institucion": "HOSPITAL PROVINCIAL de ROSARIO","fallecimiento": "No","fechaFallecimiento": "","causaFallecimiento": "","nivelEducativo": "","actividadLaboral": "","coberturaSocial": "Sí","tratamientoAntibioticoHospitalizado": "","embarazo": "No"},"seccion4": {"cultivos": "5"},"seccion5": {"toleranciaGlucosa": "No realizada","toleranciaGlucosaRealizada": "","vitaminaD": "Realizada","vitaminaDRealizada": "Normal","inmunoglobulina": "Realizada","inmunoglobulinaRealizada": "&lt; 500"},"seccion6": {"actividadDeportiva": "Sí"}}]}}, { upsert: true } );</v>
      </c>
    </row>
    <row r="2615" spans="1:27" x14ac:dyDescent="0.3">
      <c r="A2615" t="s">
        <v>1572</v>
      </c>
      <c r="B2615">
        <v>1197</v>
      </c>
      <c r="C2615">
        <v>2019</v>
      </c>
      <c r="D2615" s="5">
        <v>43530</v>
      </c>
      <c r="E2615" s="5" t="str">
        <f t="shared" si="240"/>
        <v>2019-3-6</v>
      </c>
      <c r="F2615" t="s">
        <v>351</v>
      </c>
      <c r="G2615" t="s">
        <v>35</v>
      </c>
      <c r="L2615" t="s">
        <v>281</v>
      </c>
      <c r="N2615" t="s">
        <v>35</v>
      </c>
      <c r="P2615" t="s">
        <v>261</v>
      </c>
      <c r="Q2615" t="s">
        <v>34</v>
      </c>
      <c r="R2615" t="s">
        <v>261</v>
      </c>
      <c r="S2615" t="s">
        <v>34</v>
      </c>
      <c r="T2615" t="s">
        <v>261</v>
      </c>
      <c r="U2615" t="s">
        <v>40</v>
      </c>
      <c r="V2615" t="s">
        <v>281</v>
      </c>
      <c r="W2615" t="str">
        <f t="shared" si="241"/>
        <v>db.pacientes.updateOne({"_id":ObjectId('61e34256ec4ec02e84f5df6a')},{ $set: { "seguimientos": [{"id": "2019","seccion1": {"fechaSeguimiento": "2019-3-6","institucion": "HOSPITAL PROVINCIAL de ROSARIO",</v>
      </c>
      <c r="X2615" t="str">
        <f t="shared" si="242"/>
        <v>"fallecimiento": "No","fechaFallecimiento": "","causaFallecimiento": "","nivelEducativo": "","actividadLaboral": "","coberturaSocial": "Sí","tratamientoAntibioticoHospitalizado": "","embarazo": "No"},</v>
      </c>
      <c r="Y2615" t="str">
        <f t="shared" si="243"/>
        <v>"seccion4": {"cultivos": ""},"seccion5": {"toleranciaGlucosa": "Realizada","toleranciaGlucosaRealizada": "Normal","vitaminaD": "Realizada","vitaminaDRealizada": "Normal","inmunoglobulina": "Realizada",</v>
      </c>
      <c r="Z2615" t="str">
        <f t="shared" si="244"/>
        <v>"inmunoglobulinaRealizada": "&lt; 500"},"seccion6": {"actividadDeportiva": "Sí"}}]}}, { upsert: true } );</v>
      </c>
      <c r="AA2615" t="str">
        <f t="shared" si="245"/>
        <v>db.pacientes.updateOne({"_id":ObjectId('61e34256ec4ec02e84f5df6a')},{ $set: { "seguimientos": [{"id": "2019","seccion1": {"fechaSeguimiento": "2019-3-6","institucion": "HOSPITAL PROVINCIAL de ROSARIO","fallecimiento": "No","fechaFallecimiento": "","causaFallecimiento": "","nivelEducativo": "","actividadLaboral": "","coberturaSocial": "Sí","tratamientoAntibioticoHospitalizado": "","embarazo": "No"},"seccion4": {"cultivos": ""},"seccion5": {"toleranciaGlucosa": "Realizada","toleranciaGlucosaRealizada": "Normal","vitaminaD": "Realizada","vitaminaDRealizada": "Normal","inmunoglobulina": "Realizada","inmunoglobulinaRealizada": "&lt; 500"},"seccion6": {"actividadDeportiva": "Sí"}}]}}, { upsert: true } );</v>
      </c>
    </row>
    <row r="2616" spans="1:27" x14ac:dyDescent="0.3">
      <c r="A2616" t="s">
        <v>1566</v>
      </c>
      <c r="B2616">
        <v>1198</v>
      </c>
      <c r="C2616">
        <v>2014</v>
      </c>
      <c r="D2616" s="5">
        <v>41696</v>
      </c>
      <c r="E2616" s="5" t="str">
        <f t="shared" si="240"/>
        <v>2014-2-26</v>
      </c>
      <c r="F2616" t="s">
        <v>351</v>
      </c>
      <c r="G2616" t="s">
        <v>35</v>
      </c>
      <c r="L2616" t="s">
        <v>281</v>
      </c>
      <c r="N2616" t="s">
        <v>35</v>
      </c>
      <c r="O2616" t="s">
        <v>49</v>
      </c>
      <c r="P2616" t="s">
        <v>118</v>
      </c>
      <c r="Q2616" t="s">
        <v>256</v>
      </c>
      <c r="R2616" t="s">
        <v>256</v>
      </c>
      <c r="S2616" t="s">
        <v>256</v>
      </c>
      <c r="T2616" t="s">
        <v>261</v>
      </c>
      <c r="U2616" t="s">
        <v>40</v>
      </c>
      <c r="V2616" t="s">
        <v>281</v>
      </c>
      <c r="W2616" t="str">
        <f t="shared" si="241"/>
        <v>db.pacientes.updateOne({"_id":ObjectId('61e34256ec4ec02e84f5df64')},{ $set: { "seguimientos": [{"id": "2014","seccion1": {"fechaSeguimiento": "2014-2-26","institucion": "HOSPITAL PROVINCIAL de ROSARIO",</v>
      </c>
      <c r="X2616" t="str">
        <f t="shared" si="242"/>
        <v>"fallecimiento": "No","fechaFallecimiento": "","causaFallecimiento": "","nivelEducativo": "","actividadLaboral": "","coberturaSocial": "Sí","tratamientoAntibioticoHospitalizado": "","embarazo": "No"},</v>
      </c>
      <c r="Y2616" t="str">
        <f t="shared" si="243"/>
        <v>"seccion4": {"cultivos": "4"},"seccion5": {"toleranciaGlucosa": "No realizada","toleranciaGlucosaRealizada": "","vitaminaD": "","vitaminaDRealizada": "","inmunoglobulina": "Realizada",</v>
      </c>
      <c r="Z2616" t="str">
        <f t="shared" si="244"/>
        <v>"inmunoglobulinaRealizada": "&lt; 500"},"seccion6": {"actividadDeportiva": "Sí"}}]}}, { upsert: true } );</v>
      </c>
      <c r="AA2616" t="str">
        <f t="shared" si="245"/>
        <v>db.pacientes.updateOne({"_id":ObjectId('61e34256ec4ec02e84f5df64')},{ $set: { "seguimientos": [{"id": "2014","seccion1": {"fechaSeguimiento": "2014-2-26","institucion": "HOSPITAL PROVINCIAL de ROSARIO","fallecimiento": "No","fechaFallecimiento": "","causaFallecimiento": "","nivelEducativo": "","actividadLaboral": "","coberturaSocial": "Sí","tratamientoAntibioticoHospitalizado": "","embarazo": "No"},"seccion4": {"cultivos": "4"},"seccion5": {"toleranciaGlucosa": "No realizada","toleranciaGlucosaRealizada": "","vitaminaD": "","vitaminaDRealizada": "","inmunoglobulina": "Realizada","inmunoglobulinaRealizada": "&lt; 500"},"seccion6": {"actividadDeportiva": "Sí"}}]}}, { upsert: true } );</v>
      </c>
    </row>
    <row r="2617" spans="1:27" x14ac:dyDescent="0.3">
      <c r="A2617" t="s">
        <v>1566</v>
      </c>
      <c r="B2617">
        <v>1198</v>
      </c>
      <c r="C2617">
        <v>2015</v>
      </c>
      <c r="D2617" s="5">
        <v>42067</v>
      </c>
      <c r="E2617" s="5" t="str">
        <f t="shared" si="240"/>
        <v>2015-3-4</v>
      </c>
      <c r="F2617" t="s">
        <v>351</v>
      </c>
      <c r="G2617" t="s">
        <v>35</v>
      </c>
      <c r="L2617" t="s">
        <v>281</v>
      </c>
      <c r="N2617" t="s">
        <v>35</v>
      </c>
      <c r="O2617" t="s">
        <v>49</v>
      </c>
      <c r="P2617" t="s">
        <v>118</v>
      </c>
      <c r="Q2617" t="s">
        <v>256</v>
      </c>
      <c r="R2617" t="s">
        <v>256</v>
      </c>
      <c r="S2617" t="s">
        <v>256</v>
      </c>
      <c r="T2617" t="s">
        <v>261</v>
      </c>
      <c r="U2617" t="s">
        <v>40</v>
      </c>
      <c r="V2617" t="s">
        <v>281</v>
      </c>
      <c r="W2617" t="str">
        <f t="shared" si="241"/>
        <v>db.pacientes.updateOne({"_id":ObjectId('61e34256ec4ec02e84f5df64')},{ $set: { "seguimientos": [{"id": "2015","seccion1": {"fechaSeguimiento": "2015-3-4","institucion": "HOSPITAL PROVINCIAL de ROSARIO",</v>
      </c>
      <c r="X2617" t="str">
        <f t="shared" si="242"/>
        <v>"fallecimiento": "No","fechaFallecimiento": "","causaFallecimiento": "","nivelEducativo": "","actividadLaboral": "","coberturaSocial": "Sí","tratamientoAntibioticoHospitalizado": "","embarazo": "No"},</v>
      </c>
      <c r="Y2617" t="str">
        <f t="shared" si="243"/>
        <v>"seccion4": {"cultivos": "4"},"seccion5": {"toleranciaGlucosa": "No realizada","toleranciaGlucosaRealizada": "","vitaminaD": "","vitaminaDRealizada": "","inmunoglobulina": "Realizada",</v>
      </c>
      <c r="Z2617" t="str">
        <f t="shared" si="244"/>
        <v>"inmunoglobulinaRealizada": "&lt; 500"},"seccion6": {"actividadDeportiva": "Sí"}}]}}, { upsert: true } );</v>
      </c>
      <c r="AA2617" t="str">
        <f t="shared" si="245"/>
        <v>db.pacientes.updateOne({"_id":ObjectId('61e34256ec4ec02e84f5df64')},{ $set: { "seguimientos": [{"id": "2015","seccion1": {"fechaSeguimiento": "2015-3-4","institucion": "HOSPITAL PROVINCIAL de ROSARIO","fallecimiento": "No","fechaFallecimiento": "","causaFallecimiento": "","nivelEducativo": "","actividadLaboral": "","coberturaSocial": "Sí","tratamientoAntibioticoHospitalizado": "","embarazo": "No"},"seccion4": {"cultivos": "4"},"seccion5": {"toleranciaGlucosa": "No realizada","toleranciaGlucosaRealizada": "","vitaminaD": "","vitaminaDRealizada": "","inmunoglobulina": "Realizada","inmunoglobulinaRealizada": "&lt; 500"},"seccion6": {"actividadDeportiva": "Sí"}}]}}, { upsert: true } );</v>
      </c>
    </row>
    <row r="2618" spans="1:27" x14ac:dyDescent="0.3">
      <c r="A2618" t="s">
        <v>1566</v>
      </c>
      <c r="B2618">
        <v>1198</v>
      </c>
      <c r="C2618">
        <v>2016</v>
      </c>
      <c r="D2618" s="5">
        <v>42508</v>
      </c>
      <c r="E2618" s="5" t="str">
        <f t="shared" si="240"/>
        <v>2016-5-18</v>
      </c>
      <c r="F2618" t="s">
        <v>351</v>
      </c>
      <c r="G2618" t="s">
        <v>35</v>
      </c>
      <c r="L2618" t="s">
        <v>281</v>
      </c>
      <c r="N2618" t="s">
        <v>35</v>
      </c>
      <c r="O2618" t="s">
        <v>49</v>
      </c>
      <c r="P2618" t="s">
        <v>118</v>
      </c>
      <c r="Q2618" t="s">
        <v>256</v>
      </c>
      <c r="R2618" t="s">
        <v>261</v>
      </c>
      <c r="S2618" t="s">
        <v>34</v>
      </c>
      <c r="T2618" t="s">
        <v>261</v>
      </c>
      <c r="U2618" t="s">
        <v>40</v>
      </c>
      <c r="V2618" t="s">
        <v>256</v>
      </c>
      <c r="W2618" t="str">
        <f t="shared" si="241"/>
        <v>db.pacientes.updateOne({"_id":ObjectId('61e34256ec4ec02e84f5df64')},{ $set: { "seguimientos": [{"id": "2016","seccion1": {"fechaSeguimiento": "2016-5-18","institucion": "HOSPITAL PROVINCIAL de ROSARIO",</v>
      </c>
      <c r="X2618" t="str">
        <f t="shared" si="242"/>
        <v>"fallecimiento": "No","fechaFallecimiento": "","causaFallecimiento": "","nivelEducativo": "","actividadLaboral": "","coberturaSocial": "Sí","tratamientoAntibioticoHospitalizado": "","embarazo": "No"},</v>
      </c>
      <c r="Y2618" t="str">
        <f t="shared" si="243"/>
        <v>"seccion4": {"cultivos": "4"},"seccion5": {"toleranciaGlucosa": "No realizada","toleranciaGlucosaRealizada": "","vitaminaD": "Realizada","vitaminaDRealizada": "Normal","inmunoglobulina": "Realizada",</v>
      </c>
      <c r="Z2618" t="str">
        <f t="shared" si="244"/>
        <v>"inmunoglobulinaRealizada": "&lt; 500"},"seccion6": {"actividadDeportiva": ""}}]}}, { upsert: true } );</v>
      </c>
      <c r="AA2618" t="str">
        <f t="shared" si="245"/>
        <v>db.pacientes.updateOne({"_id":ObjectId('61e34256ec4ec02e84f5df64')},{ $set: { "seguimientos": [{"id": "2016","seccion1": {"fechaSeguimiento": "2016-5-18","institucion": "HOSPITAL PROVINCIAL de ROSARIO","fallecimiento": "No","fechaFallecimiento": "","causaFallecimiento": "","nivelEducativo": "","actividadLaboral": "","coberturaSocial": "Sí","tratamientoAntibioticoHospitalizado": "","embarazo": "No"},"seccion4": {"cultivos": "4"},"seccion5": {"toleranciaGlucosa": "No realizada","toleranciaGlucosaRealizada": "","vitaminaD": "Realizada","vitaminaDRealizada": "Normal","inmunoglobulina": "Realizada","inmunoglobulinaRealizada": "&lt; 500"},"seccion6": {"actividadDeportiva": ""}}]}}, { upsert: true } );</v>
      </c>
    </row>
    <row r="2619" spans="1:27" x14ac:dyDescent="0.3">
      <c r="A2619" t="s">
        <v>1637</v>
      </c>
      <c r="B2619">
        <v>1201</v>
      </c>
      <c r="C2619">
        <v>2013</v>
      </c>
      <c r="D2619" s="5">
        <v>41340</v>
      </c>
      <c r="E2619" s="5" t="str">
        <f t="shared" si="240"/>
        <v>2013-3-7</v>
      </c>
      <c r="F2619" t="s">
        <v>351</v>
      </c>
      <c r="G2619" t="s">
        <v>35</v>
      </c>
      <c r="J2619" t="s">
        <v>38</v>
      </c>
      <c r="L2619" t="s">
        <v>35</v>
      </c>
      <c r="M2619" t="s">
        <v>37</v>
      </c>
      <c r="N2619" t="s">
        <v>35</v>
      </c>
      <c r="O2619" t="s">
        <v>48</v>
      </c>
      <c r="P2619" t="s">
        <v>118</v>
      </c>
      <c r="Q2619" t="s">
        <v>256</v>
      </c>
      <c r="R2619" t="s">
        <v>256</v>
      </c>
      <c r="S2619" t="s">
        <v>256</v>
      </c>
      <c r="T2619" t="s">
        <v>261</v>
      </c>
      <c r="U2619" t="s">
        <v>40</v>
      </c>
      <c r="V2619" t="s">
        <v>281</v>
      </c>
      <c r="W2619" t="str">
        <f t="shared" si="241"/>
        <v>db.pacientes.updateOne({"_id":ObjectId('61e34256ec4ec02e84f5dfab')},{ $set: { "seguimientos": [{"id": "2013","seccion1": {"fechaSeguimiento": "2013-3-7","institucion": "HOSPITAL PROVINCIAL de ROSARIO",</v>
      </c>
      <c r="X2619" t="str">
        <f t="shared" si="242"/>
        <v>"fallecimiento": "No","fechaFallecimiento": "","causaFallecimiento": "","nivelEducativo": "Primaria incompleta","actividadLaboral": "","coberturaSocial": "No","tratamientoAntibioticoHospitalizado": "2","embarazo": "No"},</v>
      </c>
      <c r="Y2619" t="str">
        <f t="shared" si="243"/>
        <v>"seccion4": {"cultivos": "5"},"seccion5": {"toleranciaGlucosa": "No realizada","toleranciaGlucosaRealizada": "","vitaminaD": "","vitaminaDRealizada": "","inmunoglobulina": "Realizada",</v>
      </c>
      <c r="Z2619" t="str">
        <f t="shared" si="244"/>
        <v>"inmunoglobulinaRealizada": "&lt; 500"},"seccion6": {"actividadDeportiva": "Sí"}}]}}, { upsert: true } );</v>
      </c>
      <c r="AA2619" t="str">
        <f t="shared" si="245"/>
        <v>db.pacientes.updateOne({"_id":ObjectId('61e34256ec4ec02e84f5dfab')},{ $set: { "seguimientos": [{"id": "2013","seccion1": {"fechaSeguimiento": "2013-3-7","institucion": "HOSPITAL PROVINCIAL de ROSARIO","fallecimiento": "No","fechaFallecimiento": "","causaFallecimiento": "","nivelEducativo": "Primaria incompleta","actividadLaboral": "","coberturaSocial": "No","tratamientoAntibioticoHospitalizado": "2","embarazo": "No"},"seccion4": {"cultivos": "5"},"seccion5": {"toleranciaGlucosa": "No realizada","toleranciaGlucosaRealizada": "","vitaminaD": "","vitaminaDRealizada": "","inmunoglobulina": "Realizada","inmunoglobulinaRealizada": "&lt; 500"},"seccion6": {"actividadDeportiva": "Sí"}}]}}, { upsert: true } );</v>
      </c>
    </row>
    <row r="2620" spans="1:27" x14ac:dyDescent="0.3">
      <c r="A2620" t="s">
        <v>1637</v>
      </c>
      <c r="B2620">
        <v>1201</v>
      </c>
      <c r="C2620">
        <v>2014</v>
      </c>
      <c r="D2620" s="5">
        <v>41746</v>
      </c>
      <c r="E2620" s="5" t="str">
        <f t="shared" si="240"/>
        <v>2014-4-17</v>
      </c>
      <c r="F2620" t="s">
        <v>351</v>
      </c>
      <c r="G2620" t="s">
        <v>35</v>
      </c>
      <c r="J2620" t="s">
        <v>38</v>
      </c>
      <c r="L2620" t="s">
        <v>35</v>
      </c>
      <c r="M2620" t="s">
        <v>37</v>
      </c>
      <c r="N2620" t="s">
        <v>35</v>
      </c>
      <c r="O2620" t="s">
        <v>48</v>
      </c>
      <c r="P2620" t="s">
        <v>118</v>
      </c>
      <c r="Q2620" t="s">
        <v>256</v>
      </c>
      <c r="R2620" t="s">
        <v>256</v>
      </c>
      <c r="S2620" t="s">
        <v>256</v>
      </c>
      <c r="T2620" t="s">
        <v>261</v>
      </c>
      <c r="U2620" t="s">
        <v>40</v>
      </c>
      <c r="V2620" t="s">
        <v>281</v>
      </c>
      <c r="W2620" t="str">
        <f t="shared" si="241"/>
        <v>db.pacientes.updateOne({"_id":ObjectId('61e34256ec4ec02e84f5dfab')},{ $set: { "seguimientos": [{"id": "2014","seccion1": {"fechaSeguimiento": "2014-4-17","institucion": "HOSPITAL PROVINCIAL de ROSARIO",</v>
      </c>
      <c r="X2620" t="str">
        <f t="shared" si="242"/>
        <v>"fallecimiento": "No","fechaFallecimiento": "","causaFallecimiento": "","nivelEducativo": "Primaria incompleta","actividadLaboral": "","coberturaSocial": "No","tratamientoAntibioticoHospitalizado": "2","embarazo": "No"},</v>
      </c>
      <c r="Y2620" t="str">
        <f t="shared" si="243"/>
        <v>"seccion4": {"cultivos": "5"},"seccion5": {"toleranciaGlucosa": "No realizada","toleranciaGlucosaRealizada": "","vitaminaD": "","vitaminaDRealizada": "","inmunoglobulina": "Realizada",</v>
      </c>
      <c r="Z2620" t="str">
        <f t="shared" si="244"/>
        <v>"inmunoglobulinaRealizada": "&lt; 500"},"seccion6": {"actividadDeportiva": "Sí"}}]}}, { upsert: true } );</v>
      </c>
      <c r="AA2620" t="str">
        <f t="shared" si="245"/>
        <v>db.pacientes.updateOne({"_id":ObjectId('61e34256ec4ec02e84f5dfab')},{ $set: { "seguimientos": [{"id": "2014","seccion1": {"fechaSeguimiento": "2014-4-17","institucion": "HOSPITAL PROVINCIAL de ROSARIO","fallecimiento": "No","fechaFallecimiento": "","causaFallecimiento": "","nivelEducativo": "Primaria incompleta","actividadLaboral": "","coberturaSocial": "No","tratamientoAntibioticoHospitalizado": "2","embarazo": "No"},"seccion4": {"cultivos": "5"},"seccion5": {"toleranciaGlucosa": "No realizada","toleranciaGlucosaRealizada": "","vitaminaD": "","vitaminaDRealizada": "","inmunoglobulina": "Realizada","inmunoglobulinaRealizada": "&lt; 500"},"seccion6": {"actividadDeportiva": "Sí"}}]}}, { upsert: true } );</v>
      </c>
    </row>
    <row r="2621" spans="1:27" x14ac:dyDescent="0.3">
      <c r="A2621" t="s">
        <v>1637</v>
      </c>
      <c r="B2621">
        <v>1201</v>
      </c>
      <c r="C2621">
        <v>2015</v>
      </c>
      <c r="D2621" s="5">
        <v>42081</v>
      </c>
      <c r="E2621" s="5" t="str">
        <f t="shared" si="240"/>
        <v>2015-3-18</v>
      </c>
      <c r="F2621" t="s">
        <v>351</v>
      </c>
      <c r="G2621" t="s">
        <v>35</v>
      </c>
      <c r="J2621" t="s">
        <v>38</v>
      </c>
      <c r="L2621" t="s">
        <v>35</v>
      </c>
      <c r="M2621" t="s">
        <v>37</v>
      </c>
      <c r="N2621" t="s">
        <v>35</v>
      </c>
      <c r="O2621" t="s">
        <v>49</v>
      </c>
      <c r="P2621" t="s">
        <v>118</v>
      </c>
      <c r="Q2621" t="s">
        <v>256</v>
      </c>
      <c r="R2621" t="s">
        <v>256</v>
      </c>
      <c r="S2621" t="s">
        <v>256</v>
      </c>
      <c r="T2621" t="s">
        <v>261</v>
      </c>
      <c r="U2621" t="s">
        <v>40</v>
      </c>
      <c r="V2621" t="s">
        <v>256</v>
      </c>
      <c r="W2621" t="str">
        <f t="shared" si="241"/>
        <v>db.pacientes.updateOne({"_id":ObjectId('61e34256ec4ec02e84f5dfab')},{ $set: { "seguimientos": [{"id": "2015","seccion1": {"fechaSeguimiento": "2015-3-18","institucion": "HOSPITAL PROVINCIAL de ROSARIO",</v>
      </c>
      <c r="X2621" t="str">
        <f t="shared" si="242"/>
        <v>"fallecimiento": "No","fechaFallecimiento": "","causaFallecimiento": "","nivelEducativo": "Primaria incompleta","actividadLaboral": "","coberturaSocial": "No","tratamientoAntibioticoHospitalizado": "2","embarazo": "No"},</v>
      </c>
      <c r="Y2621" t="str">
        <f t="shared" si="243"/>
        <v>"seccion4": {"cultivos": "4"},"seccion5": {"toleranciaGlucosa": "No realizada","toleranciaGlucosaRealizada": "","vitaminaD": "","vitaminaDRealizada": "","inmunoglobulina": "Realizada",</v>
      </c>
      <c r="Z2621" t="str">
        <f t="shared" si="244"/>
        <v>"inmunoglobulinaRealizada": "&lt; 500"},"seccion6": {"actividadDeportiva": ""}}]}}, { upsert: true } );</v>
      </c>
      <c r="AA2621" t="str">
        <f t="shared" si="245"/>
        <v>db.pacientes.updateOne({"_id":ObjectId('61e34256ec4ec02e84f5dfab')},{ $set: { "seguimientos": [{"id": "2015","seccion1": {"fechaSeguimiento": "2015-3-18","institucion": "HOSPITAL PROVINCIAL de ROSARIO","fallecimiento": "No","fechaFallecimiento": "","causaFallecimiento": "","nivelEducativo": "Primaria incompleta","actividadLaboral": "","coberturaSocial": "No","tratamientoAntibioticoHospitalizado": "2","embarazo": "No"},"seccion4": {"cultivos": "4"},"seccion5": {"toleranciaGlucosa": "No realizada","toleranciaGlucosaRealizada": "","vitaminaD": "","vitaminaDRealizada": "","inmunoglobulina": "Realizada","inmunoglobulinaRealizada": "&lt; 500"},"seccion6": {"actividadDeportiva": ""}}]}}, { upsert: true } );</v>
      </c>
    </row>
    <row r="2622" spans="1:27" x14ac:dyDescent="0.3">
      <c r="A2622" t="s">
        <v>1637</v>
      </c>
      <c r="B2622">
        <v>1201</v>
      </c>
      <c r="C2622">
        <v>2016</v>
      </c>
      <c r="D2622" s="5">
        <v>42523</v>
      </c>
      <c r="E2622" s="5" t="str">
        <f t="shared" si="240"/>
        <v>2016-6-2</v>
      </c>
      <c r="F2622" t="s">
        <v>351</v>
      </c>
      <c r="G2622" t="s">
        <v>35</v>
      </c>
      <c r="L2622" t="s">
        <v>35</v>
      </c>
      <c r="M2622" t="s">
        <v>45</v>
      </c>
      <c r="N2622" t="s">
        <v>35</v>
      </c>
      <c r="O2622" t="s">
        <v>49</v>
      </c>
      <c r="P2622" t="s">
        <v>261</v>
      </c>
      <c r="Q2622" t="s">
        <v>34</v>
      </c>
      <c r="R2622" t="s">
        <v>118</v>
      </c>
      <c r="S2622" t="s">
        <v>256</v>
      </c>
      <c r="T2622" t="s">
        <v>261</v>
      </c>
      <c r="U2622" t="s">
        <v>40</v>
      </c>
      <c r="V2622" t="s">
        <v>256</v>
      </c>
      <c r="W2622" t="str">
        <f t="shared" si="241"/>
        <v>db.pacientes.updateOne({"_id":ObjectId('61e34256ec4ec02e84f5dfab')},{ $set: { "seguimientos": [{"id": "2016","seccion1": {"fechaSeguimiento": "2016-6-2","institucion": "HOSPITAL PROVINCIAL de ROSARIO",</v>
      </c>
      <c r="X2622" t="str">
        <f t="shared" si="242"/>
        <v>"fallecimiento": "No","fechaFallecimiento": "","causaFallecimiento": "","nivelEducativo": "","actividadLaboral": "","coberturaSocial": "No","tratamientoAntibioticoHospitalizado": "1","embarazo": "No"},</v>
      </c>
      <c r="Y2622" t="str">
        <f t="shared" si="243"/>
        <v>"seccion4": {"cultivos": "4"},"seccion5": {"toleranciaGlucosa": "Realizada","toleranciaGlucosaRealizada": "Normal","vitaminaD": "No realizada","vitaminaDRealizada": "","inmunoglobulina": "Realizada",</v>
      </c>
      <c r="Z2622" t="str">
        <f t="shared" si="244"/>
        <v>"inmunoglobulinaRealizada": "&lt; 500"},"seccion6": {"actividadDeportiva": ""}}]}}, { upsert: true } );</v>
      </c>
      <c r="AA2622" t="str">
        <f t="shared" si="245"/>
        <v>db.pacientes.updateOne({"_id":ObjectId('61e34256ec4ec02e84f5dfab')},{ $set: { "seguimientos": [{"id": "2016","seccion1": {"fechaSeguimiento": "2016-6-2","institucion": "HOSPITAL PROVINCIAL de ROSARIO","fallecimiento": "No","fechaFallecimiento": "","causaFallecimiento": "","nivelEducativo": "","actividadLaboral": "","coberturaSocial": "No","tratamientoAntibioticoHospitalizado": "1","embarazo": "No"},"seccion4": {"cultivos": "4"},"seccion5": {"toleranciaGlucosa": "Realizada","toleranciaGlucosaRealizada": "Normal","vitaminaD": "No realizada","vitaminaDRealizada": "","inmunoglobulina": "Realizada","inmunoglobulinaRealizada": "&lt; 500"},"seccion6": {"actividadDeportiva": ""}}]}}, { upsert: true } );</v>
      </c>
    </row>
    <row r="2623" spans="1:27" x14ac:dyDescent="0.3">
      <c r="A2623" t="s">
        <v>1637</v>
      </c>
      <c r="B2623">
        <v>1201</v>
      </c>
      <c r="C2623">
        <v>2017</v>
      </c>
      <c r="D2623" s="5">
        <v>42863</v>
      </c>
      <c r="E2623" s="5" t="str">
        <f t="shared" si="240"/>
        <v>2017-5-8</v>
      </c>
      <c r="F2623" t="s">
        <v>351</v>
      </c>
      <c r="G2623" t="s">
        <v>35</v>
      </c>
      <c r="L2623" t="s">
        <v>35</v>
      </c>
      <c r="M2623" t="s">
        <v>45</v>
      </c>
      <c r="N2623" t="s">
        <v>35</v>
      </c>
      <c r="O2623" t="s">
        <v>48</v>
      </c>
      <c r="P2623" t="s">
        <v>261</v>
      </c>
      <c r="Q2623" t="s">
        <v>34</v>
      </c>
      <c r="R2623" t="s">
        <v>261</v>
      </c>
      <c r="S2623" t="s">
        <v>34</v>
      </c>
      <c r="T2623" t="s">
        <v>261</v>
      </c>
      <c r="U2623" t="s">
        <v>40</v>
      </c>
      <c r="V2623" t="s">
        <v>256</v>
      </c>
      <c r="W2623" t="str">
        <f t="shared" si="241"/>
        <v>db.pacientes.updateOne({"_id":ObjectId('61e34256ec4ec02e84f5dfab')},{ $set: { "seguimientos": [{"id": "2017","seccion1": {"fechaSeguimiento": "2017-5-8","institucion": "HOSPITAL PROVINCIAL de ROSARIO",</v>
      </c>
      <c r="X2623" t="str">
        <f t="shared" si="242"/>
        <v>"fallecimiento": "No","fechaFallecimiento": "","causaFallecimiento": "","nivelEducativo": "","actividadLaboral": "","coberturaSocial": "No","tratamientoAntibioticoHospitalizado": "1","embarazo": "No"},</v>
      </c>
      <c r="Y2623" t="str">
        <f t="shared" si="243"/>
        <v>"seccion4": {"cultivos": "5"},"seccion5": {"toleranciaGlucosa": "Realizada","toleranciaGlucosaRealizada": "Normal","vitaminaD": "Realizada","vitaminaDRealizada": "Normal","inmunoglobulina": "Realizada",</v>
      </c>
      <c r="Z2623" t="str">
        <f t="shared" si="244"/>
        <v>"inmunoglobulinaRealizada": "&lt; 500"},"seccion6": {"actividadDeportiva": ""}}]}}, { upsert: true } );</v>
      </c>
      <c r="AA2623" t="str">
        <f t="shared" si="245"/>
        <v>db.pacientes.updateOne({"_id":ObjectId('61e34256ec4ec02e84f5dfab')},{ $set: { "seguimientos": [{"id": "2017","seccion1": {"fechaSeguimiento": "2017-5-8","institucion": "HOSPITAL PROVINCIAL de ROSARIO","fallecimiento": "No","fechaFallecimiento": "","causaFallecimiento": "","nivelEducativo": "","actividadLaboral": "","coberturaSocial": "No","tratamientoAntibioticoHospitalizado": "1","embarazo": "No"},"seccion4": {"cultivos": "5"},"seccion5": {"toleranciaGlucosa": "Realizada","toleranciaGlucosaRealizada": "Normal","vitaminaD": "Realizada","vitaminaDRealizada": "Normal","inmunoglobulina": "Realizada","inmunoglobulinaRealizada": "&lt; 500"},"seccion6": {"actividadDeportiva": ""}}]}}, { upsert: true } );</v>
      </c>
    </row>
    <row r="2624" spans="1:27" x14ac:dyDescent="0.3">
      <c r="A2624" t="s">
        <v>1637</v>
      </c>
      <c r="B2624">
        <v>1201</v>
      </c>
      <c r="C2624">
        <v>2018</v>
      </c>
      <c r="D2624" s="5">
        <v>43361</v>
      </c>
      <c r="E2624" s="5" t="str">
        <f t="shared" si="240"/>
        <v>2018-9-18</v>
      </c>
      <c r="F2624" t="s">
        <v>351</v>
      </c>
      <c r="G2624" t="s">
        <v>35</v>
      </c>
      <c r="L2624" t="s">
        <v>35</v>
      </c>
      <c r="M2624" t="s">
        <v>45</v>
      </c>
      <c r="N2624" t="s">
        <v>35</v>
      </c>
      <c r="O2624" t="s">
        <v>48</v>
      </c>
      <c r="P2624" t="s">
        <v>261</v>
      </c>
      <c r="Q2624" t="s">
        <v>34</v>
      </c>
      <c r="R2624" t="s">
        <v>261</v>
      </c>
      <c r="S2624" t="s">
        <v>34</v>
      </c>
      <c r="T2624" t="s">
        <v>261</v>
      </c>
      <c r="U2624" t="s">
        <v>40</v>
      </c>
      <c r="V2624" t="s">
        <v>256</v>
      </c>
      <c r="W2624" t="str">
        <f t="shared" si="241"/>
        <v>db.pacientes.updateOne({"_id":ObjectId('61e34256ec4ec02e84f5dfab')},{ $set: { "seguimientos": [{"id": "2018","seccion1": {"fechaSeguimiento": "2018-9-18","institucion": "HOSPITAL PROVINCIAL de ROSARIO",</v>
      </c>
      <c r="X2624" t="str">
        <f t="shared" si="242"/>
        <v>"fallecimiento": "No","fechaFallecimiento": "","causaFallecimiento": "","nivelEducativo": "","actividadLaboral": "","coberturaSocial": "No","tratamientoAntibioticoHospitalizado": "1","embarazo": "No"},</v>
      </c>
      <c r="Y2624" t="str">
        <f t="shared" si="243"/>
        <v>"seccion4": {"cultivos": "5"},"seccion5": {"toleranciaGlucosa": "Realizada","toleranciaGlucosaRealizada": "Normal","vitaminaD": "Realizada","vitaminaDRealizada": "Normal","inmunoglobulina": "Realizada",</v>
      </c>
      <c r="Z2624" t="str">
        <f t="shared" si="244"/>
        <v>"inmunoglobulinaRealizada": "&lt; 500"},"seccion6": {"actividadDeportiva": ""}}]}}, { upsert: true } );</v>
      </c>
      <c r="AA2624" t="str">
        <f t="shared" si="245"/>
        <v>db.pacientes.updateOne({"_id":ObjectId('61e34256ec4ec02e84f5dfab')},{ $set: { "seguimientos": [{"id": "2018","seccion1": {"fechaSeguimiento": "2018-9-18","institucion": "HOSPITAL PROVINCIAL de ROSARIO","fallecimiento": "No","fechaFallecimiento": "","causaFallecimiento": "","nivelEducativo": "","actividadLaboral": "","coberturaSocial": "No","tratamientoAntibioticoHospitalizado": "1","embarazo": "No"},"seccion4": {"cultivos": "5"},"seccion5": {"toleranciaGlucosa": "Realizada","toleranciaGlucosaRealizada": "Normal","vitaminaD": "Realizada","vitaminaDRealizada": "Normal","inmunoglobulina": "Realizada","inmunoglobulinaRealizada": "&lt; 500"},"seccion6": {"actividadDeportiva": ""}}]}}, { upsert: true } );</v>
      </c>
    </row>
    <row r="2625" spans="1:27" x14ac:dyDescent="0.3">
      <c r="A2625" t="s">
        <v>1637</v>
      </c>
      <c r="B2625">
        <v>1201</v>
      </c>
      <c r="C2625">
        <v>2019</v>
      </c>
      <c r="D2625" s="5">
        <v>43489</v>
      </c>
      <c r="E2625" s="5" t="str">
        <f t="shared" si="240"/>
        <v>2019-1-24</v>
      </c>
      <c r="F2625" t="s">
        <v>351</v>
      </c>
      <c r="G2625" t="s">
        <v>35</v>
      </c>
      <c r="L2625" t="s">
        <v>35</v>
      </c>
      <c r="N2625" t="s">
        <v>35</v>
      </c>
      <c r="O2625" t="s">
        <v>37</v>
      </c>
      <c r="P2625" t="s">
        <v>261</v>
      </c>
      <c r="Q2625" t="s">
        <v>34</v>
      </c>
      <c r="R2625" t="s">
        <v>261</v>
      </c>
      <c r="S2625" t="s">
        <v>34</v>
      </c>
      <c r="T2625" t="s">
        <v>261</v>
      </c>
      <c r="U2625" t="s">
        <v>40</v>
      </c>
      <c r="V2625" t="s">
        <v>256</v>
      </c>
      <c r="W2625" t="str">
        <f t="shared" si="241"/>
        <v>db.pacientes.updateOne({"_id":ObjectId('61e34256ec4ec02e84f5dfab')},{ $set: { "seguimientos": [{"id": "2019","seccion1": {"fechaSeguimiento": "2019-1-24","institucion": "HOSPITAL PROVINCIAL de ROSARIO",</v>
      </c>
      <c r="X2625" t="str">
        <f t="shared" si="242"/>
        <v>"fallecimiento": "No","fechaFallecimiento": "","causaFallecimiento": "","nivelEducativo": "","actividadLaboral": "","coberturaSocial": "No","tratamientoAntibioticoHospitalizado": "","embarazo": "No"},</v>
      </c>
      <c r="Y2625" t="str">
        <f t="shared" si="243"/>
        <v>"seccion4": {"cultivos": "2"},"seccion5": {"toleranciaGlucosa": "Realizada","toleranciaGlucosaRealizada": "Normal","vitaminaD": "Realizada","vitaminaDRealizada": "Normal","inmunoglobulina": "Realizada",</v>
      </c>
      <c r="Z2625" t="str">
        <f t="shared" si="244"/>
        <v>"inmunoglobulinaRealizada": "&lt; 500"},"seccion6": {"actividadDeportiva": ""}}]}}, { upsert: true } );</v>
      </c>
      <c r="AA2625" t="str">
        <f t="shared" si="245"/>
        <v>db.pacientes.updateOne({"_id":ObjectId('61e34256ec4ec02e84f5dfab')},{ $set: { "seguimientos": [{"id": "2019","seccion1": {"fechaSeguimiento": "2019-1-24","institucion": "HOSPITAL PROVINCIAL de ROSARIO","fallecimiento": "No","fechaFallecimiento": "","causaFallecimiento": "","nivelEducativo": "","actividadLaboral": "","coberturaSocial": "No","tratamientoAntibioticoHospitalizado": "","embarazo": "No"},"seccion4": {"cultivos": "2"},"seccion5": {"toleranciaGlucosa": "Realizada","toleranciaGlucosaRealizada": "Normal","vitaminaD": "Realizada","vitaminaDRealizada": "Normal","inmunoglobulina": "Realizada","inmunoglobulinaRealizada": "&lt; 500"},"seccion6": {"actividadDeportiva": ""}}]}}, { upsert: true } );</v>
      </c>
    </row>
    <row r="2626" spans="1:27" x14ac:dyDescent="0.3">
      <c r="A2626" t="s">
        <v>1567</v>
      </c>
      <c r="B2626">
        <v>1202</v>
      </c>
      <c r="C2626">
        <v>2011</v>
      </c>
      <c r="D2626" s="5">
        <v>40788</v>
      </c>
      <c r="E2626" s="5" t="str">
        <f t="shared" si="240"/>
        <v>2011-9-2</v>
      </c>
      <c r="F2626" t="s">
        <v>1962</v>
      </c>
      <c r="G2626" t="s">
        <v>35</v>
      </c>
      <c r="J2626" t="s">
        <v>61</v>
      </c>
      <c r="K2626" t="s">
        <v>70</v>
      </c>
      <c r="L2626" t="s">
        <v>281</v>
      </c>
      <c r="M2626" t="s">
        <v>37</v>
      </c>
      <c r="N2626" t="s">
        <v>35</v>
      </c>
      <c r="O2626" t="s">
        <v>41</v>
      </c>
      <c r="P2626" t="s">
        <v>261</v>
      </c>
      <c r="Q2626" t="s">
        <v>80</v>
      </c>
      <c r="R2626" t="s">
        <v>256</v>
      </c>
      <c r="S2626" t="s">
        <v>256</v>
      </c>
      <c r="T2626" t="s">
        <v>261</v>
      </c>
      <c r="U2626" t="s">
        <v>40</v>
      </c>
      <c r="V2626" t="s">
        <v>281</v>
      </c>
      <c r="W2626" t="str">
        <f t="shared" si="241"/>
        <v>db.pacientes.updateOne({"_id":ObjectId('61e34256ec4ec02e84f5df65')},{ $set: { "seguimientos": [{"id": "2011","seccion1": {"fechaSeguimiento": "2011-9-2","institucion": "HOSPITAL de PEDIATRÍA Juan P. Garrahan",</v>
      </c>
      <c r="X2626" t="str">
        <f t="shared" si="242"/>
        <v>"fallecimiento": "No","fechaFallecimiento": "","causaFallecimiento": "","nivelEducativo": "Secundaria incompleta","actividadLaboral": "No trabaja","coberturaSocial": "Sí","tratamientoAntibioticoHospitalizado": "2","embarazo": "No"},</v>
      </c>
      <c r="Y2626" t="str">
        <f t="shared" si="243"/>
        <v>"seccion4": {"cultivos": "6"},"seccion5": {"toleranciaGlucosa": "Realizada","toleranciaGlucosaRealizada": "Intolerancia","vitaminaD": "","vitaminaDRealizada": "","inmunoglobulina": "Realizada",</v>
      </c>
      <c r="Z2626" t="str">
        <f t="shared" si="244"/>
        <v>"inmunoglobulinaRealizada": "&lt; 500"},"seccion6": {"actividadDeportiva": "Sí"}}]}}, { upsert: true } );</v>
      </c>
      <c r="AA2626" t="str">
        <f t="shared" si="245"/>
        <v>db.pacientes.updateOne({"_id":ObjectId('61e34256ec4ec02e84f5df65')},{ $set: { "seguimientos": [{"id": "2011","seccion1": {"fechaSeguimiento": "2011-9-2","institucion": "HOSPITAL de PEDIATRÍA Juan P. Garrahan","fallecimiento": "No","fechaFallecimiento": "","causaFallecimiento": "","nivelEducativo": "Secundaria incompleta","actividadLaboral": "No trabaja","coberturaSocial": "Sí","tratamientoAntibioticoHospitalizado": "2","embarazo": "No"},"seccion4": {"cultivos": "6"},"seccion5": {"toleranciaGlucosa": "Realizada","toleranciaGlucosaRealizada": "Intolerancia","vitaminaD": "","vitaminaDRealizada": "","inmunoglobulina": "Realizada","inmunoglobulinaRealizada": "&lt; 500"},"seccion6": {"actividadDeportiva": "Sí"}}]}}, { upsert: true } );</v>
      </c>
    </row>
    <row r="2627" spans="1:27" x14ac:dyDescent="0.3">
      <c r="A2627" t="s">
        <v>1567</v>
      </c>
      <c r="B2627">
        <v>1202</v>
      </c>
      <c r="C2627">
        <v>2012</v>
      </c>
      <c r="D2627" s="5">
        <v>41135</v>
      </c>
      <c r="E2627" s="5" t="str">
        <f t="shared" ref="E2627:E2690" si="246">_xlfn.CONCAT(YEAR(D2627),"-",MONTH(D2627),"-",DAY(D2627))</f>
        <v>2012-8-14</v>
      </c>
      <c r="F2627" t="s">
        <v>1962</v>
      </c>
      <c r="G2627" t="s">
        <v>35</v>
      </c>
      <c r="J2627" t="s">
        <v>61</v>
      </c>
      <c r="K2627" t="s">
        <v>70</v>
      </c>
      <c r="L2627" t="s">
        <v>281</v>
      </c>
      <c r="M2627" t="s">
        <v>37</v>
      </c>
      <c r="N2627" t="s">
        <v>35</v>
      </c>
      <c r="O2627" t="s">
        <v>48</v>
      </c>
      <c r="P2627" t="s">
        <v>261</v>
      </c>
      <c r="Q2627" t="s">
        <v>80</v>
      </c>
      <c r="R2627" t="s">
        <v>256</v>
      </c>
      <c r="S2627" t="s">
        <v>256</v>
      </c>
      <c r="T2627" t="s">
        <v>261</v>
      </c>
      <c r="U2627" t="s">
        <v>40</v>
      </c>
      <c r="V2627" t="s">
        <v>281</v>
      </c>
      <c r="W2627" t="str">
        <f t="shared" si="241"/>
        <v>db.pacientes.updateOne({"_id":ObjectId('61e34256ec4ec02e84f5df65')},{ $set: { "seguimientos": [{"id": "2012","seccion1": {"fechaSeguimiento": "2012-8-14","institucion": "HOSPITAL de PEDIATRÍA Juan P. Garrahan",</v>
      </c>
      <c r="X2627" t="str">
        <f t="shared" si="242"/>
        <v>"fallecimiento": "No","fechaFallecimiento": "","causaFallecimiento": "","nivelEducativo": "Secundaria incompleta","actividadLaboral": "No trabaja","coberturaSocial": "Sí","tratamientoAntibioticoHospitalizado": "2","embarazo": "No"},</v>
      </c>
      <c r="Y2627" t="str">
        <f t="shared" si="243"/>
        <v>"seccion4": {"cultivos": "5"},"seccion5": {"toleranciaGlucosa": "Realizada","toleranciaGlucosaRealizada": "Intolerancia","vitaminaD": "","vitaminaDRealizada": "","inmunoglobulina": "Realizada",</v>
      </c>
      <c r="Z2627" t="str">
        <f t="shared" si="244"/>
        <v>"inmunoglobulinaRealizada": "&lt; 500"},"seccion6": {"actividadDeportiva": "Sí"}}]}}, { upsert: true } );</v>
      </c>
      <c r="AA2627" t="str">
        <f t="shared" si="245"/>
        <v>db.pacientes.updateOne({"_id":ObjectId('61e34256ec4ec02e84f5df65')},{ $set: { "seguimientos": [{"id": "2012","seccion1": {"fechaSeguimiento": "2012-8-14","institucion": "HOSPITAL de PEDIATRÍA Juan P. Garrahan","fallecimiento": "No","fechaFallecimiento": "","causaFallecimiento": "","nivelEducativo": "Secundaria incompleta","actividadLaboral": "No trabaja","coberturaSocial": "Sí","tratamientoAntibioticoHospitalizado": "2","embarazo": "No"},"seccion4": {"cultivos": "5"},"seccion5": {"toleranciaGlucosa": "Realizada","toleranciaGlucosaRealizada": "Intolerancia","vitaminaD": "","vitaminaDRealizada": "","inmunoglobulina": "Realizada","inmunoglobulinaRealizada": "&lt; 500"},"seccion6": {"actividadDeportiva": "Sí"}}]}}, { upsert: true } );</v>
      </c>
    </row>
    <row r="2628" spans="1:27" x14ac:dyDescent="0.3">
      <c r="A2628" t="s">
        <v>1567</v>
      </c>
      <c r="B2628">
        <v>1202</v>
      </c>
      <c r="C2628">
        <v>2013</v>
      </c>
      <c r="D2628" s="5">
        <v>41310</v>
      </c>
      <c r="E2628" s="5" t="str">
        <f t="shared" si="246"/>
        <v>2013-2-5</v>
      </c>
      <c r="F2628" t="s">
        <v>1962</v>
      </c>
      <c r="G2628" t="s">
        <v>35</v>
      </c>
      <c r="J2628" t="s">
        <v>61</v>
      </c>
      <c r="L2628" t="s">
        <v>281</v>
      </c>
      <c r="M2628" t="s">
        <v>37</v>
      </c>
      <c r="N2628" t="s">
        <v>35</v>
      </c>
      <c r="O2628" t="s">
        <v>41</v>
      </c>
      <c r="P2628" t="s">
        <v>261</v>
      </c>
      <c r="Q2628" t="s">
        <v>80</v>
      </c>
      <c r="R2628" t="s">
        <v>256</v>
      </c>
      <c r="S2628" t="s">
        <v>256</v>
      </c>
      <c r="T2628" t="s">
        <v>261</v>
      </c>
      <c r="U2628" t="s">
        <v>40</v>
      </c>
      <c r="V2628" t="s">
        <v>256</v>
      </c>
      <c r="W2628" t="str">
        <f t="shared" ref="W2628:W2691" si="247">"db.pacientes.updateOne({""_id"":ObjectId('"&amp;A2628&amp;"')},{ $set: { ""seguimientos"": [{""id"": """&amp;C2628&amp;""",""seccion1"": {""fechaSeguimiento"": """&amp;E2628&amp;""",""institucion"": """&amp;F2628&amp;""","</f>
        <v>db.pacientes.updateOne({"_id":ObjectId('61e34256ec4ec02e84f5df65')},{ $set: { "seguimientos": [{"id": "2013","seccion1": {"fechaSeguimiento": "2013-2-5","institucion": "HOSPITAL de PEDIATRÍA Juan P. Garrahan",</v>
      </c>
      <c r="X2628" t="str">
        <f t="shared" ref="X2628:X2691" si="248">"""fallecimiento"": """&amp;G2628&amp;""",""fechaFallecimiento"": """&amp;H2628&amp;""",""causaFallecimiento"": """&amp;I2628&amp;""",""nivelEducativo"": """&amp;J2628&amp;""",""actividadLaboral"": """&amp;K2628&amp;""",""coberturaSocial"": """&amp;L2628&amp;""",""tratamientoAntibioticoHospitalizado"": """&amp;M2628&amp;""",""embarazo"": """&amp;N2628&amp;"""},"</f>
        <v>"fallecimiento": "No","fechaFallecimiento": "","causaFallecimiento": "","nivelEducativo": "Secundaria incompleta","actividadLaboral": "","coberturaSocial": "Sí","tratamientoAntibioticoHospitalizado": "2","embarazo": "No"},</v>
      </c>
      <c r="Y2628" t="str">
        <f t="shared" ref="Y2628:Y2691" si="249">"""seccion4"": {""cultivos"": """&amp;O2628&amp;"""},""seccion5"": {""toleranciaGlucosa"": """&amp;P2628&amp;""",""toleranciaGlucosaRealizada"": """&amp;Q2628&amp;""",""vitaminaD"": """&amp;R2628&amp;""",""vitaminaDRealizada"": """&amp;S2628&amp;""",""inmunoglobulina"": """&amp;T2628&amp;""","</f>
        <v>"seccion4": {"cultivos": "6"},"seccion5": {"toleranciaGlucosa": "Realizada","toleranciaGlucosaRealizada": "Intolerancia","vitaminaD": "","vitaminaDRealizada": "","inmunoglobulina": "Realizada",</v>
      </c>
      <c r="Z2628" t="str">
        <f t="shared" ref="Z2628:Z2691" si="250">"""inmunoglobulinaRealizada"": """&amp;U2628&amp;"""},""seccion6"": {""actividadDeportiva"": """&amp;V2628&amp;"""}}]}}, { upsert: true } );"</f>
        <v>"inmunoglobulinaRealizada": "&lt; 500"},"seccion6": {"actividadDeportiva": ""}}]}}, { upsert: true } );</v>
      </c>
      <c r="AA2628" t="str">
        <f t="shared" ref="AA2628:AA2691" si="251">W2628&amp;X2628&amp;Y2628&amp;Z2628</f>
        <v>db.pacientes.updateOne({"_id":ObjectId('61e34256ec4ec02e84f5df65')},{ $set: { "seguimientos": [{"id": "2013","seccion1": {"fechaSeguimiento": "2013-2-5","institucion": "HOSPITAL de PEDIATRÍA Juan P. Garrahan","fallecimiento": "No","fechaFallecimiento": "","causaFallecimiento": "","nivelEducativo": "Secundaria incompleta","actividadLaboral": "","coberturaSocial": "Sí","tratamientoAntibioticoHospitalizado": "2","embarazo": "No"},"seccion4": {"cultivos": "6"},"seccion5": {"toleranciaGlucosa": "Realizada","toleranciaGlucosaRealizada": "Intolerancia","vitaminaD": "","vitaminaDRealizada": "","inmunoglobulina": "Realizada","inmunoglobulinaRealizada": "&lt; 500"},"seccion6": {"actividadDeportiva": ""}}]}}, { upsert: true } );</v>
      </c>
    </row>
    <row r="2629" spans="1:27" x14ac:dyDescent="0.3">
      <c r="A2629" t="s">
        <v>1568</v>
      </c>
      <c r="B2629">
        <v>1203</v>
      </c>
      <c r="C2629">
        <v>2013</v>
      </c>
      <c r="D2629" s="5">
        <v>41617</v>
      </c>
      <c r="E2629" s="5" t="str">
        <f t="shared" si="246"/>
        <v>2013-12-9</v>
      </c>
      <c r="F2629" t="s">
        <v>400</v>
      </c>
      <c r="G2629" t="s">
        <v>35</v>
      </c>
      <c r="L2629" t="s">
        <v>281</v>
      </c>
      <c r="P2629" t="s">
        <v>118</v>
      </c>
      <c r="Q2629" t="s">
        <v>256</v>
      </c>
      <c r="R2629" t="s">
        <v>256</v>
      </c>
      <c r="S2629" t="s">
        <v>256</v>
      </c>
      <c r="T2629" t="s">
        <v>256</v>
      </c>
      <c r="U2629" t="s">
        <v>256</v>
      </c>
      <c r="V2629" t="s">
        <v>256</v>
      </c>
      <c r="W2629" t="str">
        <f t="shared" si="247"/>
        <v>db.pacientes.updateOne({"_id":ObjectId('61e34256ec4ec02e84f5df66')},{ $set: { "seguimientos": [{"id": "2013","seccion1": {"fechaSeguimiento": "2013-12-9","institucion": "Hospital Sor Maria Ludovica de La Plata",</v>
      </c>
      <c r="X2629" t="str">
        <f t="shared" si="248"/>
        <v>"fallecimiento": "No","fechaFallecimiento": "","causaFallecimiento": "","nivelEducativo": "","actividadLaboral": "","coberturaSocial": "Sí","tratamientoAntibioticoHospitalizado": "","embarazo": ""},</v>
      </c>
      <c r="Y2629" t="str">
        <f t="shared" si="249"/>
        <v>"seccion4": {"cultivos": ""},"seccion5": {"toleranciaGlucosa": "No realizada","toleranciaGlucosaRealizada": "","vitaminaD": "","vitaminaDRealizada": "","inmunoglobulina": "",</v>
      </c>
      <c r="Z2629" t="str">
        <f t="shared" si="250"/>
        <v>"inmunoglobulinaRealizada": ""},"seccion6": {"actividadDeportiva": ""}}]}}, { upsert: true } );</v>
      </c>
      <c r="AA2629" t="str">
        <f t="shared" si="251"/>
        <v>db.pacientes.updateOne({"_id":ObjectId('61e34256ec4ec02e84f5df66')},{ $set: { "seguimientos": [{"id": "2013","seccion1": {"fechaSeguimiento": "2013-12-9","institucion": "Hospital Sor Maria Ludovica de La Plata","fallecimiento": "No","fechaFallecimiento": "","causaFallecimiento": "","nivelEducativo": "","actividadLaboral": "","coberturaSocial": "Sí","tratamientoAntibioticoHospitalizado": "","embarazo": ""},"seccion4":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2630" spans="1:27" x14ac:dyDescent="0.3">
      <c r="A2630" t="s">
        <v>1568</v>
      </c>
      <c r="B2630">
        <v>1203</v>
      </c>
      <c r="C2630">
        <v>2015</v>
      </c>
      <c r="D2630" s="5">
        <v>42256</v>
      </c>
      <c r="E2630" s="5" t="str">
        <f t="shared" si="246"/>
        <v>2015-9-9</v>
      </c>
      <c r="F2630" t="s">
        <v>400</v>
      </c>
      <c r="G2630" t="s">
        <v>35</v>
      </c>
      <c r="P2630" t="s">
        <v>118</v>
      </c>
      <c r="Q2630" t="s">
        <v>256</v>
      </c>
      <c r="R2630" t="s">
        <v>256</v>
      </c>
      <c r="S2630" t="s">
        <v>256</v>
      </c>
      <c r="T2630" t="s">
        <v>256</v>
      </c>
      <c r="U2630" t="s">
        <v>256</v>
      </c>
      <c r="V2630" t="s">
        <v>256</v>
      </c>
      <c r="W2630" t="str">
        <f t="shared" si="247"/>
        <v>db.pacientes.updateOne({"_id":ObjectId('61e34256ec4ec02e84f5df66')},{ $set: { "seguimientos": [{"id": "2015","seccion1": {"fechaSeguimiento": "2015-9-9","institucion": "Hospital Sor Maria Ludovica de La Plata",</v>
      </c>
      <c r="X2630" t="str">
        <f t="shared" si="248"/>
        <v>"fallecimiento": "No","fechaFallecimiento": "","causaFallecimiento": "","nivelEducativo": "","actividadLaboral": "","coberturaSocial": "","tratamientoAntibioticoHospitalizado": "","embarazo": ""},</v>
      </c>
      <c r="Y2630" t="str">
        <f t="shared" si="249"/>
        <v>"seccion4": {"cultivos": ""},"seccion5": {"toleranciaGlucosa": "No realizada","toleranciaGlucosaRealizada": "","vitaminaD": "","vitaminaDRealizada": "","inmunoglobulina": "",</v>
      </c>
      <c r="Z2630" t="str">
        <f t="shared" si="250"/>
        <v>"inmunoglobulinaRealizada": ""},"seccion6": {"actividadDeportiva": ""}}]}}, { upsert: true } );</v>
      </c>
      <c r="AA2630" t="str">
        <f t="shared" si="251"/>
        <v>db.pacientes.updateOne({"_id":ObjectId('61e34256ec4ec02e84f5df66')},{ $set: { "seguimientos": [{"id": "2015","seccion1": {"fechaSeguimiento": "2015-9-9","institucion": "Hospital Sor Maria Ludovica de La Plata","fallecimiento": "No","fechaFallecimiento": "","causaFallecimiento": "","nivelEducativo": "","actividadLaboral": "","coberturaSocial": "","tratamientoAntibioticoHospitalizado": "","embarazo": ""},"seccion4":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2631" spans="1:27" x14ac:dyDescent="0.3">
      <c r="A2631" t="s">
        <v>1568</v>
      </c>
      <c r="B2631">
        <v>1203</v>
      </c>
      <c r="C2631">
        <v>2016</v>
      </c>
      <c r="D2631" s="5">
        <v>42649</v>
      </c>
      <c r="E2631" s="5" t="str">
        <f t="shared" si="246"/>
        <v>2016-10-6</v>
      </c>
      <c r="F2631" t="s">
        <v>400</v>
      </c>
      <c r="G2631" t="s">
        <v>35</v>
      </c>
      <c r="L2631" t="s">
        <v>281</v>
      </c>
      <c r="O2631" t="s">
        <v>45</v>
      </c>
      <c r="P2631" t="s">
        <v>118</v>
      </c>
      <c r="Q2631" t="s">
        <v>256</v>
      </c>
      <c r="R2631" t="s">
        <v>118</v>
      </c>
      <c r="S2631" t="s">
        <v>256</v>
      </c>
      <c r="T2631" t="s">
        <v>118</v>
      </c>
      <c r="U2631" t="s">
        <v>256</v>
      </c>
      <c r="V2631" t="s">
        <v>256</v>
      </c>
      <c r="W2631" t="str">
        <f t="shared" si="247"/>
        <v>db.pacientes.updateOne({"_id":ObjectId('61e34256ec4ec02e84f5df66')},{ $set: { "seguimientos": [{"id": "2016","seccion1": {"fechaSeguimiento": "2016-10-6","institucion": "Hospital Sor Maria Ludovica de La Plata",</v>
      </c>
      <c r="X2631" t="str">
        <f t="shared" si="248"/>
        <v>"fallecimiento": "No","fechaFallecimiento": "","causaFallecimiento": "","nivelEducativo": "","actividadLaboral": "","coberturaSocial": "Sí","tratamientoAntibioticoHospitalizado": "","embarazo": ""},</v>
      </c>
      <c r="Y2631" t="str">
        <f t="shared" si="249"/>
        <v>"seccion4": {"cultivos": "1"},"seccion5": {"toleranciaGlucosa": "No realizada","toleranciaGlucosaRealizada": "","vitaminaD": "No realizada","vitaminaDRealizada": "","inmunoglobulina": "No realizada",</v>
      </c>
      <c r="Z2631" t="str">
        <f t="shared" si="250"/>
        <v>"inmunoglobulinaRealizada": ""},"seccion6": {"actividadDeportiva": ""}}]}}, { upsert: true } );</v>
      </c>
      <c r="AA2631" t="str">
        <f t="shared" si="251"/>
        <v>db.pacientes.updateOne({"_id":ObjectId('61e34256ec4ec02e84f5df66')},{ $set: { "seguimientos": [{"id": "2016","seccion1": {"fechaSeguimiento": "2016-10-6","institucion": "Hospital Sor Maria Ludovica de La Plata","fallecimiento": "No","fechaFallecimiento": "","causaFallecimiento": "","nivelEducativo": "","actividadLaboral": "","coberturaSocial": "Sí","tratamientoAntibioticoHospitalizado": "","embarazo": ""},"seccion4": {"cultivos": "1"},"seccion5": {"toleranciaGlucosa": "No realizada","toleranciaGlucosaRealizada": "","vitaminaD": "No realizada","vitaminaDRealizada": "","inmunoglobulina": "No realizada","inmunoglobulinaRealizada": ""},"seccion6": {"actividadDeportiva": ""}}]}}, { upsert: true } );</v>
      </c>
    </row>
    <row r="2632" spans="1:27" x14ac:dyDescent="0.3">
      <c r="A2632" t="s">
        <v>1569</v>
      </c>
      <c r="B2632">
        <v>1204</v>
      </c>
      <c r="C2632">
        <v>2013</v>
      </c>
      <c r="D2632" s="5">
        <v>41596</v>
      </c>
      <c r="E2632" s="5" t="str">
        <f t="shared" si="246"/>
        <v>2013-11-18</v>
      </c>
      <c r="F2632" t="s">
        <v>1962</v>
      </c>
      <c r="G2632" t="s">
        <v>35</v>
      </c>
      <c r="L2632" t="s">
        <v>281</v>
      </c>
      <c r="N2632" t="s">
        <v>35</v>
      </c>
      <c r="O2632" t="s">
        <v>49</v>
      </c>
      <c r="P2632" t="s">
        <v>261</v>
      </c>
      <c r="Q2632" t="s">
        <v>34</v>
      </c>
      <c r="R2632" t="s">
        <v>256</v>
      </c>
      <c r="S2632" t="s">
        <v>256</v>
      </c>
      <c r="T2632" t="s">
        <v>261</v>
      </c>
      <c r="U2632" t="s">
        <v>40</v>
      </c>
      <c r="V2632" t="s">
        <v>281</v>
      </c>
      <c r="W2632" t="str">
        <f t="shared" si="247"/>
        <v>db.pacientes.updateOne({"_id":ObjectId('61e34256ec4ec02e84f5df67')},{ $set: { "seguimientos": [{"id": "2013","seccion1": {"fechaSeguimiento": "2013-11-18","institucion": "HOSPITAL de PEDIATRÍA Juan P. Garrahan",</v>
      </c>
      <c r="X2632" t="str">
        <f t="shared" si="248"/>
        <v>"fallecimiento": "No","fechaFallecimiento": "","causaFallecimiento": "","nivelEducativo": "","actividadLaboral": "","coberturaSocial": "Sí","tratamientoAntibioticoHospitalizado": "","embarazo": "No"},</v>
      </c>
      <c r="Y2632" t="str">
        <f t="shared" si="249"/>
        <v>"seccion4": {"cultivos": "4"},"seccion5": {"toleranciaGlucosa": "Realizada","toleranciaGlucosaRealizada": "Normal","vitaminaD": "","vitaminaDRealizada": "","inmunoglobulina": "Realizada",</v>
      </c>
      <c r="Z2632" t="str">
        <f t="shared" si="250"/>
        <v>"inmunoglobulinaRealizada": "&lt; 500"},"seccion6": {"actividadDeportiva": "Sí"}}]}}, { upsert: true } );</v>
      </c>
      <c r="AA2632" t="str">
        <f t="shared" si="251"/>
        <v>db.pacientes.updateOne({"_id":ObjectId('61e34256ec4ec02e84f5df67')},{ $set: { "seguimientos": [{"id": "2013","seccion1": {"fechaSeguimiento": "2013-11-18","institucion": "HOSPITAL de PEDIATRÍA Juan P. Garrahan","fallecimiento": "No","fechaFallecimiento": "","causaFallecimiento": "","nivelEducativo": "","actividadLaboral": "","coberturaSocial": "Sí","tratamientoAntibioticoHospitalizado": "","embarazo": "No"},"seccion4": {"cultivos": "4"},"seccion5": {"toleranciaGlucosa": "Realizada","toleranciaGlucosaRealizada": "Normal","vitaminaD": "","vitaminaDRealizada": "","inmunoglobulina": "Realizada","inmunoglobulinaRealizada": "&lt; 500"},"seccion6": {"actividadDeportiva": "Sí"}}]}}, { upsert: true } );</v>
      </c>
    </row>
    <row r="2633" spans="1:27" x14ac:dyDescent="0.3">
      <c r="A2633" t="s">
        <v>1569</v>
      </c>
      <c r="B2633">
        <v>1204</v>
      </c>
      <c r="C2633">
        <v>2014</v>
      </c>
      <c r="D2633" s="5">
        <v>41843</v>
      </c>
      <c r="E2633" s="5" t="str">
        <f t="shared" si="246"/>
        <v>2014-7-23</v>
      </c>
      <c r="F2633" t="s">
        <v>1962</v>
      </c>
      <c r="G2633" t="s">
        <v>35</v>
      </c>
      <c r="L2633" t="s">
        <v>281</v>
      </c>
      <c r="N2633" t="s">
        <v>35</v>
      </c>
      <c r="O2633" t="s">
        <v>37</v>
      </c>
      <c r="P2633" t="s">
        <v>261</v>
      </c>
      <c r="Q2633" t="s">
        <v>34</v>
      </c>
      <c r="R2633" t="s">
        <v>256</v>
      </c>
      <c r="S2633" t="s">
        <v>256</v>
      </c>
      <c r="T2633" t="s">
        <v>261</v>
      </c>
      <c r="U2633" t="s">
        <v>40</v>
      </c>
      <c r="V2633" t="s">
        <v>281</v>
      </c>
      <c r="W2633" t="str">
        <f t="shared" si="247"/>
        <v>db.pacientes.updateOne({"_id":ObjectId('61e34256ec4ec02e84f5df67')},{ $set: { "seguimientos": [{"id": "2014","seccion1": {"fechaSeguimiento": "2014-7-23","institucion": "HOSPITAL de PEDIATRÍA Juan P. Garrahan",</v>
      </c>
      <c r="X2633" t="str">
        <f t="shared" si="248"/>
        <v>"fallecimiento": "No","fechaFallecimiento": "","causaFallecimiento": "","nivelEducativo": "","actividadLaboral": "","coberturaSocial": "Sí","tratamientoAntibioticoHospitalizado": "","embarazo": "No"},</v>
      </c>
      <c r="Y2633" t="str">
        <f t="shared" si="249"/>
        <v>"seccion4": {"cultivos": "2"},"seccion5": {"toleranciaGlucosa": "Realizada","toleranciaGlucosaRealizada": "Normal","vitaminaD": "","vitaminaDRealizada": "","inmunoglobulina": "Realizada",</v>
      </c>
      <c r="Z2633" t="str">
        <f t="shared" si="250"/>
        <v>"inmunoglobulinaRealizada": "&lt; 500"},"seccion6": {"actividadDeportiva": "Sí"}}]}}, { upsert: true } );</v>
      </c>
      <c r="AA2633" t="str">
        <f t="shared" si="251"/>
        <v>db.pacientes.updateOne({"_id":ObjectId('61e34256ec4ec02e84f5df67')},{ $set: { "seguimientos": [{"id": "2014","seccion1": {"fechaSeguimiento": "2014-7-23","institucion": "HOSPITAL de PEDIATRÍA Juan P. Garrahan","fallecimiento": "No","fechaFallecimiento": "","causaFallecimiento": "","nivelEducativo": "","actividadLaboral": "","coberturaSocial": "Sí","tratamientoAntibioticoHospitalizado": "","embarazo": "No"},"seccion4": {"cultivos": "2"},"seccion5": {"toleranciaGlucosa": "Realizada","toleranciaGlucosaRealizada": "Normal","vitaminaD": "","vitaminaDRealizada": "","inmunoglobulina": "Realizada","inmunoglobulinaRealizada": "&lt; 500"},"seccion6": {"actividadDeportiva": "Sí"}}]}}, { upsert: true } );</v>
      </c>
    </row>
    <row r="2634" spans="1:27" x14ac:dyDescent="0.3">
      <c r="A2634" t="s">
        <v>1569</v>
      </c>
      <c r="B2634">
        <v>1204</v>
      </c>
      <c r="C2634">
        <v>2015</v>
      </c>
      <c r="D2634" s="5">
        <v>42191</v>
      </c>
      <c r="E2634" s="5" t="str">
        <f t="shared" si="246"/>
        <v>2015-7-6</v>
      </c>
      <c r="F2634" t="s">
        <v>1962</v>
      </c>
      <c r="G2634" t="s">
        <v>35</v>
      </c>
      <c r="L2634" t="s">
        <v>281</v>
      </c>
      <c r="N2634" t="s">
        <v>35</v>
      </c>
      <c r="O2634" t="s">
        <v>37</v>
      </c>
      <c r="P2634" t="s">
        <v>261</v>
      </c>
      <c r="Q2634" t="s">
        <v>34</v>
      </c>
      <c r="R2634" t="s">
        <v>261</v>
      </c>
      <c r="S2634" t="s">
        <v>34</v>
      </c>
      <c r="T2634" t="s">
        <v>261</v>
      </c>
      <c r="U2634" t="s">
        <v>40</v>
      </c>
      <c r="V2634" t="s">
        <v>281</v>
      </c>
      <c r="W2634" t="str">
        <f t="shared" si="247"/>
        <v>db.pacientes.updateOne({"_id":ObjectId('61e34256ec4ec02e84f5df67')},{ $set: { "seguimientos": [{"id": "2015","seccion1": {"fechaSeguimiento": "2015-7-6","institucion": "HOSPITAL de PEDIATRÍA Juan P. Garrahan",</v>
      </c>
      <c r="X2634" t="str">
        <f t="shared" si="248"/>
        <v>"fallecimiento": "No","fechaFallecimiento": "","causaFallecimiento": "","nivelEducativo": "","actividadLaboral": "","coberturaSocial": "Sí","tratamientoAntibioticoHospitalizado": "","embarazo": "No"},</v>
      </c>
      <c r="Y2634" t="str">
        <f t="shared" si="249"/>
        <v>"seccion4": {"cultivos": "2"},"seccion5": {"toleranciaGlucosa": "Realizada","toleranciaGlucosaRealizada": "Normal","vitaminaD": "Realizada","vitaminaDRealizada": "Normal","inmunoglobulina": "Realizada",</v>
      </c>
      <c r="Z2634" t="str">
        <f t="shared" si="250"/>
        <v>"inmunoglobulinaRealizada": "&lt; 500"},"seccion6": {"actividadDeportiva": "Sí"}}]}}, { upsert: true } );</v>
      </c>
      <c r="AA2634" t="str">
        <f t="shared" si="251"/>
        <v>db.pacientes.updateOne({"_id":ObjectId('61e34256ec4ec02e84f5df67')},{ $set: { "seguimientos": [{"id": "2015","seccion1": {"fechaSeguimiento": "2015-7-6","institucion": "HOSPITAL de PEDIATRÍA Juan P. Garrahan","fallecimiento": "No","fechaFallecimiento": "","causaFallecimiento": "","nivelEducativo": "","actividadLaboral": "","coberturaSocial": "Sí","tratamientoAntibioticoHospitalizado": "","embarazo": "No"},"seccion4": {"cultivos": "2"},"seccion5": {"toleranciaGlucosa": "Realizada","toleranciaGlucosaRealizada": "Normal","vitaminaD": "Realizada","vitaminaDRealizada": "Normal","inmunoglobulina": "Realizada","inmunoglobulinaRealizada": "&lt; 500"},"seccion6": {"actividadDeportiva": "Sí"}}]}}, { upsert: true } );</v>
      </c>
    </row>
    <row r="2635" spans="1:27" x14ac:dyDescent="0.3">
      <c r="A2635" t="s">
        <v>1571</v>
      </c>
      <c r="B2635">
        <v>1205</v>
      </c>
      <c r="C2635">
        <v>2013</v>
      </c>
      <c r="D2635" s="5">
        <v>41617</v>
      </c>
      <c r="E2635" s="5" t="str">
        <f t="shared" si="246"/>
        <v>2013-12-9</v>
      </c>
      <c r="F2635" t="s">
        <v>400</v>
      </c>
      <c r="G2635" t="s">
        <v>35</v>
      </c>
      <c r="L2635" t="s">
        <v>281</v>
      </c>
      <c r="M2635" t="s">
        <v>45</v>
      </c>
      <c r="O2635" t="s">
        <v>37</v>
      </c>
      <c r="P2635" t="s">
        <v>118</v>
      </c>
      <c r="Q2635" t="s">
        <v>256</v>
      </c>
      <c r="R2635" t="s">
        <v>256</v>
      </c>
      <c r="S2635" t="s">
        <v>256</v>
      </c>
      <c r="T2635" t="s">
        <v>256</v>
      </c>
      <c r="U2635" t="s">
        <v>256</v>
      </c>
      <c r="V2635" t="s">
        <v>256</v>
      </c>
      <c r="W2635" t="str">
        <f t="shared" si="247"/>
        <v>db.pacientes.updateOne({"_id":ObjectId('61e34256ec4ec02e84f5df69')},{ $set: { "seguimientos": [{"id": "2013","seccion1": {"fechaSeguimiento": "2013-12-9","institucion": "Hospital Sor Maria Ludovica de La Plata",</v>
      </c>
      <c r="X2635" t="str">
        <f t="shared" si="248"/>
        <v>"fallecimiento": "No","fechaFallecimiento": "","causaFallecimiento": "","nivelEducativo": "","actividadLaboral": "","coberturaSocial": "Sí","tratamientoAntibioticoHospitalizado": "1","embarazo": ""},</v>
      </c>
      <c r="Y2635" t="str">
        <f t="shared" si="249"/>
        <v>"seccion4": {"cultivos": "2"},"seccion5": {"toleranciaGlucosa": "No realizada","toleranciaGlucosaRealizada": "","vitaminaD": "","vitaminaDRealizada": "","inmunoglobulina": "",</v>
      </c>
      <c r="Z2635" t="str">
        <f t="shared" si="250"/>
        <v>"inmunoglobulinaRealizada": ""},"seccion6": {"actividadDeportiva": ""}}]}}, { upsert: true } );</v>
      </c>
      <c r="AA2635" t="str">
        <f t="shared" si="251"/>
        <v>db.pacientes.updateOne({"_id":ObjectId('61e34256ec4ec02e84f5df69')},{ $set: { "seguimientos": [{"id": "2013","seccion1": {"fechaSeguimiento": "2013-12-9","institucion": "Hospital Sor Maria Ludovica de La Plata","fallecimiento": "No","fechaFallecimiento": "","causaFallecimiento": "","nivelEducativo": "","actividadLaboral": "","coberturaSocial": "Sí","tratamientoAntibioticoHospitalizado": "1","embarazo": ""},"seccion4": {"cultivos": "2"},"seccion5":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2636" spans="1:27" x14ac:dyDescent="0.3">
      <c r="A2636" t="s">
        <v>1571</v>
      </c>
      <c r="B2636">
        <v>1205</v>
      </c>
      <c r="C2636">
        <v>2015</v>
      </c>
      <c r="D2636" s="5">
        <v>42284</v>
      </c>
      <c r="E2636" s="5" t="str">
        <f t="shared" si="246"/>
        <v>2015-10-7</v>
      </c>
      <c r="F2636" t="s">
        <v>400</v>
      </c>
      <c r="G2636" t="s">
        <v>35</v>
      </c>
      <c r="L2636" t="s">
        <v>281</v>
      </c>
      <c r="M2636" t="s">
        <v>45</v>
      </c>
      <c r="O2636" t="s">
        <v>48</v>
      </c>
      <c r="P2636" t="s">
        <v>118</v>
      </c>
      <c r="Q2636" t="s">
        <v>256</v>
      </c>
      <c r="R2636" t="s">
        <v>118</v>
      </c>
      <c r="S2636" t="s">
        <v>256</v>
      </c>
      <c r="T2636" t="s">
        <v>261</v>
      </c>
      <c r="U2636" t="s">
        <v>40</v>
      </c>
      <c r="V2636" t="s">
        <v>256</v>
      </c>
      <c r="W2636" t="str">
        <f t="shared" si="247"/>
        <v>db.pacientes.updateOne({"_id":ObjectId('61e34256ec4ec02e84f5df69')},{ $set: { "seguimientos": [{"id": "2015","seccion1": {"fechaSeguimiento": "2015-10-7","institucion": "Hospital Sor Maria Ludovica de La Plata",</v>
      </c>
      <c r="X2636" t="str">
        <f t="shared" si="248"/>
        <v>"fallecimiento": "No","fechaFallecimiento": "","causaFallecimiento": "","nivelEducativo": "","actividadLaboral": "","coberturaSocial": "Sí","tratamientoAntibioticoHospitalizado": "1","embarazo": ""},</v>
      </c>
      <c r="Y2636" t="str">
        <f t="shared" si="249"/>
        <v>"seccion4": {"cultivos": "5"},"seccion5": {"toleranciaGlucosa": "No realizada","toleranciaGlucosaRealizada": "","vitaminaD": "No realizada","vitaminaDRealizada": "","inmunoglobulina": "Realizada",</v>
      </c>
      <c r="Z2636" t="str">
        <f t="shared" si="250"/>
        <v>"inmunoglobulinaRealizada": "&lt; 500"},"seccion6": {"actividadDeportiva": ""}}]}}, { upsert: true } );</v>
      </c>
      <c r="AA2636" t="str">
        <f t="shared" si="251"/>
        <v>db.pacientes.updateOne({"_id":ObjectId('61e34256ec4ec02e84f5df69')},{ $set: { "seguimientos": [{"id": "2015","seccion1": {"fechaSeguimiento": "2015-10-7","institucion": "Hospital Sor Maria Ludovica de La Plata","fallecimiento": "No","fechaFallecimiento": "","causaFallecimiento": "","nivelEducativo": "","actividadLaboral": "","coberturaSocial": "Sí","tratamientoAntibioticoHospitalizado": "1","embarazo": ""},"seccion4": {"cultivos": "5"},"seccion5": {"toleranciaGlucosa": "No realizada","toleranciaGlucosaRealizada": "","vitaminaD": "No realizada","vitaminaDRealizada": "","inmunoglobulina": "Realizada","inmunoglobulinaRealizada": "&lt; 500"},"seccion6": {"actividadDeportiva": ""}}]}}, { upsert: true } );</v>
      </c>
    </row>
    <row r="2637" spans="1:27" x14ac:dyDescent="0.3">
      <c r="A2637" t="s">
        <v>1571</v>
      </c>
      <c r="B2637">
        <v>1205</v>
      </c>
      <c r="C2637">
        <v>2016</v>
      </c>
      <c r="D2637" s="5">
        <v>42562</v>
      </c>
      <c r="E2637" s="5" t="str">
        <f t="shared" si="246"/>
        <v>2016-7-11</v>
      </c>
      <c r="F2637" t="s">
        <v>400</v>
      </c>
      <c r="G2637" t="s">
        <v>35</v>
      </c>
      <c r="L2637" t="s">
        <v>281</v>
      </c>
      <c r="M2637" t="s">
        <v>37</v>
      </c>
      <c r="O2637" t="s">
        <v>41</v>
      </c>
      <c r="P2637" t="s">
        <v>118</v>
      </c>
      <c r="Q2637" t="s">
        <v>256</v>
      </c>
      <c r="R2637" t="s">
        <v>256</v>
      </c>
      <c r="S2637" t="s">
        <v>256</v>
      </c>
      <c r="T2637" t="s">
        <v>261</v>
      </c>
      <c r="U2637" t="s">
        <v>40</v>
      </c>
      <c r="V2637" t="s">
        <v>256</v>
      </c>
      <c r="W2637" t="str">
        <f t="shared" si="247"/>
        <v>db.pacientes.updateOne({"_id":ObjectId('61e34256ec4ec02e84f5df69')},{ $set: { "seguimientos": [{"id": "2016","seccion1": {"fechaSeguimiento": "2016-7-11","institucion": "Hospital Sor Maria Ludovica de La Plata",</v>
      </c>
      <c r="X2637" t="str">
        <f t="shared" si="248"/>
        <v>"fallecimiento": "No","fechaFallecimiento": "","causaFallecimiento": "","nivelEducativo": "","actividadLaboral": "","coberturaSocial": "Sí","tratamientoAntibioticoHospitalizado": "2","embarazo": ""},</v>
      </c>
      <c r="Y2637" t="str">
        <f t="shared" si="249"/>
        <v>"seccion4": {"cultivos": "6"},"seccion5": {"toleranciaGlucosa": "No realizada","toleranciaGlucosaRealizada": "","vitaminaD": "","vitaminaDRealizada": "","inmunoglobulina": "Realizada",</v>
      </c>
      <c r="Z2637" t="str">
        <f t="shared" si="250"/>
        <v>"inmunoglobulinaRealizada": "&lt; 500"},"seccion6": {"actividadDeportiva": ""}}]}}, { upsert: true } );</v>
      </c>
      <c r="AA2637" t="str">
        <f t="shared" si="251"/>
        <v>db.pacientes.updateOne({"_id":ObjectId('61e34256ec4ec02e84f5df69')},{ $set: { "seguimientos": [{"id": "2016","seccion1": {"fechaSeguimiento": "2016-7-11","institucion": "Hospital Sor Maria Ludovica de La Plata","fallecimiento": "No","fechaFallecimiento": "","causaFallecimiento": "","nivelEducativo": "","actividadLaboral": "","coberturaSocial": "Sí","tratamientoAntibioticoHospitalizado": "2","embarazo": ""},"seccion4": {"cultivos": "6"},"seccion5": {"toleranciaGlucosa": "No realizada","toleranciaGlucosaRealizada": "","vitaminaD": "","vitaminaDRealizada": "","inmunoglobulina": "Realizada","inmunoglobulinaRealizada": "&lt; 500"},"seccion6": {"actividadDeportiva": ""}}]}}, { upsert: true } );</v>
      </c>
    </row>
    <row r="2638" spans="1:27" x14ac:dyDescent="0.3">
      <c r="A2638" t="s">
        <v>1571</v>
      </c>
      <c r="B2638">
        <v>1205</v>
      </c>
      <c r="C2638">
        <v>2017</v>
      </c>
      <c r="D2638" s="5">
        <v>42928</v>
      </c>
      <c r="E2638" s="5" t="str">
        <f t="shared" si="246"/>
        <v>2017-7-12</v>
      </c>
      <c r="F2638" t="s">
        <v>400</v>
      </c>
      <c r="G2638" t="s">
        <v>281</v>
      </c>
      <c r="H2638" t="s">
        <v>206</v>
      </c>
      <c r="I2638" t="s">
        <v>291</v>
      </c>
      <c r="P2638" t="s">
        <v>118</v>
      </c>
      <c r="Q2638" t="s">
        <v>256</v>
      </c>
      <c r="R2638" t="s">
        <v>256</v>
      </c>
      <c r="S2638" t="s">
        <v>256</v>
      </c>
      <c r="T2638" t="s">
        <v>256</v>
      </c>
      <c r="U2638" t="s">
        <v>256</v>
      </c>
      <c r="V2638" t="s">
        <v>256</v>
      </c>
      <c r="W2638" t="str">
        <f t="shared" si="247"/>
        <v>db.pacientes.updateOne({"_id":ObjectId('61e34256ec4ec02e84f5df69')},{ $set: { "seguimientos": [{"id": "2017","seccion1": {"fechaSeguimiento": "2017-7-12","institucion": "Hospital Sor Maria Ludovica de La Plata",</v>
      </c>
      <c r="X2638" t="str">
        <f t="shared" si="248"/>
        <v>"fallecimiento": "Sí","fechaFallecimiento": "2017-07-12","causaFallecimiento": "Respiratorios","nivelEducativo": "","actividadLaboral": "","coberturaSocial": "","tratamientoAntibioticoHospitalizado": "","embarazo": ""},</v>
      </c>
      <c r="Y2638" t="str">
        <f t="shared" si="249"/>
        <v>"seccion4": {"cultivos": ""},"seccion5": {"toleranciaGlucosa": "No realizada","toleranciaGlucosaRealizada": "","vitaminaD": "","vitaminaDRealizada": "","inmunoglobulina": "",</v>
      </c>
      <c r="Z2638" t="str">
        <f t="shared" si="250"/>
        <v>"inmunoglobulinaRealizada": ""},"seccion6": {"actividadDeportiva": ""}}]}}, { upsert: true } );</v>
      </c>
      <c r="AA2638" t="str">
        <f t="shared" si="251"/>
        <v>db.pacientes.updateOne({"_id":ObjectId('61e34256ec4ec02e84f5df69')},{ $set: { "seguimientos": [{"id": "2017","seccion1": {"fechaSeguimiento": "2017-7-12","institucion": "Hospital Sor Maria Ludovica de La Plata","fallecimiento": "Sí","fechaFallecimiento": "2017-07-12","causaFallecimiento": "Respiratorios","nivelEducativo": "","actividadLaboral": "","coberturaSocial": "","tratamientoAntibioticoHospitalizado": "","embarazo": ""},"seccion4":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2639" spans="1:27" x14ac:dyDescent="0.3">
      <c r="A2639" t="s">
        <v>1848</v>
      </c>
      <c r="B2639">
        <v>1209</v>
      </c>
      <c r="C2639">
        <v>2013</v>
      </c>
      <c r="D2639" s="5">
        <v>41470</v>
      </c>
      <c r="E2639" s="5" t="str">
        <f t="shared" si="246"/>
        <v>2013-7-15</v>
      </c>
      <c r="F2639" t="s">
        <v>411</v>
      </c>
      <c r="G2639" t="s">
        <v>35</v>
      </c>
      <c r="J2639" t="s">
        <v>38</v>
      </c>
      <c r="L2639" t="s">
        <v>281</v>
      </c>
      <c r="O2639" t="s">
        <v>49</v>
      </c>
      <c r="P2639" t="s">
        <v>118</v>
      </c>
      <c r="Q2639" t="s">
        <v>256</v>
      </c>
      <c r="R2639" t="s">
        <v>256</v>
      </c>
      <c r="S2639" t="s">
        <v>256</v>
      </c>
      <c r="T2639" t="s">
        <v>261</v>
      </c>
      <c r="U2639" t="s">
        <v>40</v>
      </c>
      <c r="V2639" t="s">
        <v>281</v>
      </c>
      <c r="W2639" t="str">
        <f t="shared" si="247"/>
        <v>db.pacientes.updateOne({"_id":ObjectId('61e34256ec4ec02e84f5e07e')},{ $set: { "seguimientos": [{"id": "2013","seccion1": {"fechaSeguimiento": "2013-7-15","institucion": "Hospital Victor J Vilela",</v>
      </c>
      <c r="X2639" t="str">
        <f t="shared" si="248"/>
        <v>"fallecimiento": "No","fechaFallecimiento": "","causaFallecimiento": "","nivelEducativo": "Primaria incompleta","actividadLaboral": "","coberturaSocial": "Sí","tratamientoAntibioticoHospitalizado": "","embarazo": ""},</v>
      </c>
      <c r="Y2639" t="str">
        <f t="shared" si="249"/>
        <v>"seccion4": {"cultivos": "4"},"seccion5": {"toleranciaGlucosa": "No realizada","toleranciaGlucosaRealizada": "","vitaminaD": "","vitaminaDRealizada": "","inmunoglobulina": "Realizada",</v>
      </c>
      <c r="Z2639" t="str">
        <f t="shared" si="250"/>
        <v>"inmunoglobulinaRealizada": "&lt; 500"},"seccion6": {"actividadDeportiva": "Sí"}}]}}, { upsert: true } );</v>
      </c>
      <c r="AA2639" t="str">
        <f t="shared" si="251"/>
        <v>db.pacientes.updateOne({"_id":ObjectId('61e34256ec4ec02e84f5e07e')},{ $set: { "seguimientos": [{"id": "2013","seccion1": {"fechaSeguimiento": "2013-7-15","institucion": "Hospital Victor J Vilela","fallecimiento": "No","fechaFallecimiento": "","causaFallecimiento": "","nivelEducativo": "Primaria incompleta","actividadLaboral": "","coberturaSocial": "Sí","tratamientoAntibioticoHospitalizado": "","embarazo": ""},"seccion4": {"cultivos": "4"},"seccion5": {"toleranciaGlucosa": "No realizada","toleranciaGlucosaRealizada": "","vitaminaD": "","vitaminaDRealizada": "","inmunoglobulina": "Realizada","inmunoglobulinaRealizada": "&lt; 500"},"seccion6": {"actividadDeportiva": "Sí"}}]}}, { upsert: true } );</v>
      </c>
    </row>
    <row r="2640" spans="1:27" x14ac:dyDescent="0.3">
      <c r="A2640" t="s">
        <v>1848</v>
      </c>
      <c r="B2640">
        <v>1209</v>
      </c>
      <c r="C2640">
        <v>2013</v>
      </c>
      <c r="D2640" s="5">
        <v>41470</v>
      </c>
      <c r="E2640" s="5" t="str">
        <f t="shared" si="246"/>
        <v>2013-7-15</v>
      </c>
      <c r="F2640" t="s">
        <v>411</v>
      </c>
      <c r="G2640" t="s">
        <v>35</v>
      </c>
      <c r="J2640" t="s">
        <v>38</v>
      </c>
      <c r="L2640" t="s">
        <v>281</v>
      </c>
      <c r="O2640" t="s">
        <v>49</v>
      </c>
      <c r="P2640" t="s">
        <v>118</v>
      </c>
      <c r="Q2640" t="s">
        <v>256</v>
      </c>
      <c r="R2640" t="s">
        <v>256</v>
      </c>
      <c r="S2640" t="s">
        <v>256</v>
      </c>
      <c r="T2640" t="s">
        <v>261</v>
      </c>
      <c r="U2640" t="s">
        <v>40</v>
      </c>
      <c r="V2640" t="s">
        <v>281</v>
      </c>
      <c r="W2640" t="str">
        <f t="shared" si="247"/>
        <v>db.pacientes.updateOne({"_id":ObjectId('61e34256ec4ec02e84f5e07e')},{ $set: { "seguimientos": [{"id": "2013","seccion1": {"fechaSeguimiento": "2013-7-15","institucion": "Hospital Victor J Vilela",</v>
      </c>
      <c r="X2640" t="str">
        <f t="shared" si="248"/>
        <v>"fallecimiento": "No","fechaFallecimiento": "","causaFallecimiento": "","nivelEducativo": "Primaria incompleta","actividadLaboral": "","coberturaSocial": "Sí","tratamientoAntibioticoHospitalizado": "","embarazo": ""},</v>
      </c>
      <c r="Y2640" t="str">
        <f t="shared" si="249"/>
        <v>"seccion4": {"cultivos": "4"},"seccion5": {"toleranciaGlucosa": "No realizada","toleranciaGlucosaRealizada": "","vitaminaD": "","vitaminaDRealizada": "","inmunoglobulina": "Realizada",</v>
      </c>
      <c r="Z2640" t="str">
        <f t="shared" si="250"/>
        <v>"inmunoglobulinaRealizada": "&lt; 500"},"seccion6": {"actividadDeportiva": "Sí"}}]}}, { upsert: true } );</v>
      </c>
      <c r="AA2640" t="str">
        <f t="shared" si="251"/>
        <v>db.pacientes.updateOne({"_id":ObjectId('61e34256ec4ec02e84f5e07e')},{ $set: { "seguimientos": [{"id": "2013","seccion1": {"fechaSeguimiento": "2013-7-15","institucion": "Hospital Victor J Vilela","fallecimiento": "No","fechaFallecimiento": "","causaFallecimiento": "","nivelEducativo": "Primaria incompleta","actividadLaboral": "","coberturaSocial": "Sí","tratamientoAntibioticoHospitalizado": "","embarazo": ""},"seccion4": {"cultivos": "4"},"seccion5": {"toleranciaGlucosa": "No realizada","toleranciaGlucosaRealizada": "","vitaminaD": "","vitaminaDRealizada": "","inmunoglobulina": "Realizada","inmunoglobulinaRealizada": "&lt; 500"},"seccion6": {"actividadDeportiva": "Sí"}}]}}, { upsert: true } );</v>
      </c>
    </row>
    <row r="2641" spans="1:27" x14ac:dyDescent="0.3">
      <c r="A2641" t="s">
        <v>1848</v>
      </c>
      <c r="B2641">
        <v>1209</v>
      </c>
      <c r="C2641">
        <v>2014</v>
      </c>
      <c r="D2641" s="5">
        <v>41960</v>
      </c>
      <c r="E2641" s="5" t="str">
        <f t="shared" si="246"/>
        <v>2014-11-17</v>
      </c>
      <c r="F2641" t="s">
        <v>411</v>
      </c>
      <c r="G2641" t="s">
        <v>35</v>
      </c>
      <c r="J2641" t="s">
        <v>38</v>
      </c>
      <c r="L2641" t="s">
        <v>281</v>
      </c>
      <c r="N2641" t="s">
        <v>35</v>
      </c>
      <c r="P2641" t="s">
        <v>118</v>
      </c>
      <c r="Q2641" t="s">
        <v>256</v>
      </c>
      <c r="R2641" t="s">
        <v>256</v>
      </c>
      <c r="S2641" t="s">
        <v>256</v>
      </c>
      <c r="T2641" t="s">
        <v>261</v>
      </c>
      <c r="U2641" t="s">
        <v>40</v>
      </c>
      <c r="V2641" t="s">
        <v>281</v>
      </c>
      <c r="W2641" t="str">
        <f t="shared" si="247"/>
        <v>db.pacientes.updateOne({"_id":ObjectId('61e34256ec4ec02e84f5e07e')},{ $set: { "seguimientos": [{"id": "2014","seccion1": {"fechaSeguimiento": "2014-11-17","institucion": "Hospital Victor J Vilela",</v>
      </c>
      <c r="X2641" t="str">
        <f t="shared" si="248"/>
        <v>"fallecimiento": "No","fechaFallecimiento": "","causaFallecimiento": "","nivelEducativo": "Primaria incompleta","actividadLaboral": "","coberturaSocial": "Sí","tratamientoAntibioticoHospitalizado": "","embarazo": "No"},</v>
      </c>
      <c r="Y2641" t="str">
        <f t="shared" si="249"/>
        <v>"seccion4": {"cultivos": ""},"seccion5": {"toleranciaGlucosa": "No realizada","toleranciaGlucosaRealizada": "","vitaminaD": "","vitaminaDRealizada": "","inmunoglobulina": "Realizada",</v>
      </c>
      <c r="Z2641" t="str">
        <f t="shared" si="250"/>
        <v>"inmunoglobulinaRealizada": "&lt; 500"},"seccion6": {"actividadDeportiva": "Sí"}}]}}, { upsert: true } );</v>
      </c>
      <c r="AA2641" t="str">
        <f t="shared" si="251"/>
        <v>db.pacientes.updateOne({"_id":ObjectId('61e34256ec4ec02e84f5e07e')},{ $set: { "seguimientos": [{"id": "2014","seccion1": {"fechaSeguimiento": "2014-11-17","institucion": "Hospital Victor J Vilela","fallecimiento": "No","fechaFallecimiento": "","causaFallecimiento": "","nivelEducativo": "Primaria incompleta","actividadLaboral": "","coberturaSocial": "Sí","tratamientoAntibioticoHospitalizado": "","embarazo": "No"},"seccion4": {"cultivos": ""},"seccion5": {"toleranciaGlucosa": "No realizada","toleranciaGlucosaRealizada": "","vitaminaD": "","vitaminaDRealizada": "","inmunoglobulina": "Realizada","inmunoglobulinaRealizada": "&lt; 500"},"seccion6": {"actividadDeportiva": "Sí"}}]}}, { upsert: true } );</v>
      </c>
    </row>
    <row r="2642" spans="1:27" x14ac:dyDescent="0.3">
      <c r="A2642" t="s">
        <v>1849</v>
      </c>
      <c r="B2642">
        <v>1210</v>
      </c>
      <c r="C2642">
        <v>2014</v>
      </c>
      <c r="D2642" s="5">
        <v>41954</v>
      </c>
      <c r="E2642" s="5" t="str">
        <f t="shared" si="246"/>
        <v>2014-11-11</v>
      </c>
      <c r="F2642" t="s">
        <v>402</v>
      </c>
      <c r="G2642" t="s">
        <v>35</v>
      </c>
      <c r="M2642" t="s">
        <v>45</v>
      </c>
      <c r="O2642" t="s">
        <v>49</v>
      </c>
      <c r="P2642" t="s">
        <v>261</v>
      </c>
      <c r="Q2642" t="s">
        <v>34</v>
      </c>
      <c r="R2642" t="s">
        <v>256</v>
      </c>
      <c r="S2642" t="s">
        <v>256</v>
      </c>
      <c r="T2642" t="s">
        <v>261</v>
      </c>
      <c r="U2642" t="s">
        <v>40</v>
      </c>
      <c r="V2642" t="s">
        <v>281</v>
      </c>
      <c r="W2642" t="str">
        <f t="shared" si="247"/>
        <v>db.pacientes.updateOne({"_id":ObjectId('61e34256ec4ec02e84f5e07f')},{ $set: { "seguimientos": [{"id": "2014","seccion1": {"fechaSeguimiento": "2014-11-11","institucion": "HOSPITAL DE AGUDOS DALMACIO VÉLEZ SARSFIELD",</v>
      </c>
      <c r="X2642" t="str">
        <f t="shared" si="248"/>
        <v>"fallecimiento": "No","fechaFallecimiento": "","causaFallecimiento": "","nivelEducativo": "","actividadLaboral": "","coberturaSocial": "","tratamientoAntibioticoHospitalizado": "1","embarazo": ""},</v>
      </c>
      <c r="Y2642" t="str">
        <f t="shared" si="249"/>
        <v>"seccion4": {"cultivos": "4"},"seccion5": {"toleranciaGlucosa": "Realizada","toleranciaGlucosaRealizada": "Normal","vitaminaD": "","vitaminaDRealizada": "","inmunoglobulina": "Realizada",</v>
      </c>
      <c r="Z2642" t="str">
        <f t="shared" si="250"/>
        <v>"inmunoglobulinaRealizada": "&lt; 500"},"seccion6": {"actividadDeportiva": "Sí"}}]}}, { upsert: true } );</v>
      </c>
      <c r="AA2642" t="str">
        <f t="shared" si="251"/>
        <v>db.pacientes.updateOne({"_id":ObjectId('61e34256ec4ec02e84f5e07f')},{ $set: { "seguimientos": [{"id": "2014","seccion1": {"fechaSeguimiento": "2014-11-11","institucion": "HOSPITAL DE AGUDOS DALMACIO VÉLEZ SARSFIELD","fallecimiento": "No","fechaFallecimiento": "","causaFallecimiento": "","nivelEducativo": "","actividadLaboral": "","coberturaSocial": "","tratamientoAntibioticoHospitalizado": "1","embarazo": ""},"seccion4": {"cultivos": "4"},"seccion5": {"toleranciaGlucosa": "Realizada","toleranciaGlucosaRealizada": "Normal","vitaminaD": "","vitaminaDRealizada": "","inmunoglobulina": "Realizada","inmunoglobulinaRealizada": "&lt; 500"},"seccion6": {"actividadDeportiva": "Sí"}}]}}, { upsert: true } );</v>
      </c>
    </row>
    <row r="2643" spans="1:27" x14ac:dyDescent="0.3">
      <c r="A2643" t="s">
        <v>1849</v>
      </c>
      <c r="B2643">
        <v>1210</v>
      </c>
      <c r="C2643">
        <v>2015</v>
      </c>
      <c r="D2643" s="5">
        <v>42080</v>
      </c>
      <c r="E2643" s="5" t="str">
        <f t="shared" si="246"/>
        <v>2015-3-17</v>
      </c>
      <c r="F2643" t="s">
        <v>402</v>
      </c>
      <c r="G2643" t="s">
        <v>35</v>
      </c>
      <c r="J2643" t="s">
        <v>61</v>
      </c>
      <c r="K2643" t="s">
        <v>70</v>
      </c>
      <c r="L2643" t="s">
        <v>281</v>
      </c>
      <c r="M2643" t="s">
        <v>45</v>
      </c>
      <c r="N2643" t="s">
        <v>35</v>
      </c>
      <c r="P2643" t="s">
        <v>261</v>
      </c>
      <c r="Q2643" t="s">
        <v>34</v>
      </c>
      <c r="R2643" t="s">
        <v>256</v>
      </c>
      <c r="S2643" t="s">
        <v>256</v>
      </c>
      <c r="T2643" t="s">
        <v>261</v>
      </c>
      <c r="U2643" t="s">
        <v>40</v>
      </c>
      <c r="V2643" t="s">
        <v>281</v>
      </c>
      <c r="W2643" t="str">
        <f t="shared" si="247"/>
        <v>db.pacientes.updateOne({"_id":ObjectId('61e34256ec4ec02e84f5e07f')},{ $set: { "seguimientos": [{"id": "2015","seccion1": {"fechaSeguimiento": "2015-3-17","institucion": "HOSPITAL DE AGUDOS DALMACIO VÉLEZ SARSFIELD",</v>
      </c>
      <c r="X2643" t="str">
        <f t="shared" si="248"/>
        <v>"fallecimiento": "No","fechaFallecimiento": "","causaFallecimiento": "","nivelEducativo": "Secundaria incompleta","actividadLaboral": "No trabaja","coberturaSocial": "Sí","tratamientoAntibioticoHospitalizado": "1","embarazo": "No"},</v>
      </c>
      <c r="Y2643" t="str">
        <f t="shared" si="249"/>
        <v>"seccion4": {"cultivos": ""},"seccion5": {"toleranciaGlucosa": "Realizada","toleranciaGlucosaRealizada": "Normal","vitaminaD": "","vitaminaDRealizada": "","inmunoglobulina": "Realizada",</v>
      </c>
      <c r="Z2643" t="str">
        <f t="shared" si="250"/>
        <v>"inmunoglobulinaRealizada": "&lt; 500"},"seccion6": {"actividadDeportiva": "Sí"}}]}}, { upsert: true } );</v>
      </c>
      <c r="AA2643" t="str">
        <f t="shared" si="251"/>
        <v>db.pacientes.updateOne({"_id":ObjectId('61e34256ec4ec02e84f5e07f')},{ $set: { "seguimientos": [{"id": "2015","seccion1": {"fechaSeguimiento": "2015-3-17","institucion": "HOSPITAL DE AGUDOS DALMACIO VÉLEZ SARSFIELD","fallecimiento": "No","fechaFallecimiento": "","causaFallecimiento": "","nivelEducativo": "Secundaria incompleta","actividadLaboral": "No trabaja","coberturaSocial": "Sí","tratamientoAntibioticoHospitalizado": "1","embarazo": "No"},"seccion4": {"cultivos": ""},"seccion5": {"toleranciaGlucosa": "Realizada","toleranciaGlucosaRealizada": "Normal","vitaminaD": "","vitaminaDRealizada": "","inmunoglobulina": "Realizada","inmunoglobulinaRealizada": "&lt; 500"},"seccion6": {"actividadDeportiva": "Sí"}}]}}, { upsert: true } );</v>
      </c>
    </row>
    <row r="2644" spans="1:27" x14ac:dyDescent="0.3">
      <c r="A2644" t="s">
        <v>1850</v>
      </c>
      <c r="B2644">
        <v>1211</v>
      </c>
      <c r="C2644">
        <v>2014</v>
      </c>
      <c r="D2644" s="5">
        <v>41947</v>
      </c>
      <c r="E2644" s="5" t="str">
        <f t="shared" si="246"/>
        <v>2014-11-4</v>
      </c>
      <c r="F2644" t="s">
        <v>402</v>
      </c>
      <c r="G2644" t="s">
        <v>35</v>
      </c>
      <c r="J2644" t="s">
        <v>61</v>
      </c>
      <c r="K2644" t="s">
        <v>70</v>
      </c>
      <c r="L2644" t="s">
        <v>281</v>
      </c>
      <c r="M2644" t="s">
        <v>45</v>
      </c>
      <c r="N2644" t="s">
        <v>35</v>
      </c>
      <c r="O2644" t="s">
        <v>49</v>
      </c>
      <c r="P2644" t="s">
        <v>261</v>
      </c>
      <c r="Q2644" t="s">
        <v>34</v>
      </c>
      <c r="R2644" t="s">
        <v>256</v>
      </c>
      <c r="S2644" t="s">
        <v>256</v>
      </c>
      <c r="T2644" t="s">
        <v>261</v>
      </c>
      <c r="U2644" t="s">
        <v>40</v>
      </c>
      <c r="V2644" t="s">
        <v>281</v>
      </c>
      <c r="W2644" t="str">
        <f t="shared" si="247"/>
        <v>db.pacientes.updateOne({"_id":ObjectId('61e34256ec4ec02e84f5e080')},{ $set: { "seguimientos": [{"id": "2014","seccion1": {"fechaSeguimiento": "2014-11-4","institucion": "HOSPITAL DE AGUDOS DALMACIO VÉLEZ SARSFIELD",</v>
      </c>
      <c r="X2644" t="str">
        <f t="shared" si="248"/>
        <v>"fallecimiento": "No","fechaFallecimiento": "","causaFallecimiento": "","nivelEducativo": "Secundaria incompleta","actividadLaboral": "No trabaja","coberturaSocial": "Sí","tratamientoAntibioticoHospitalizado": "1","embarazo": "No"},</v>
      </c>
      <c r="Y2644" t="str">
        <f t="shared" si="249"/>
        <v>"seccion4": {"cultivos": "4"},"seccion5": {"toleranciaGlucosa": "Realizada","toleranciaGlucosaRealizada": "Normal","vitaminaD": "","vitaminaDRealizada": "","inmunoglobulina": "Realizada",</v>
      </c>
      <c r="Z2644" t="str">
        <f t="shared" si="250"/>
        <v>"inmunoglobulinaRealizada": "&lt; 500"},"seccion6": {"actividadDeportiva": "Sí"}}]}}, { upsert: true } );</v>
      </c>
      <c r="AA2644" t="str">
        <f t="shared" si="251"/>
        <v>db.pacientes.updateOne({"_id":ObjectId('61e34256ec4ec02e84f5e080')},{ $set: { "seguimientos": [{"id": "2014","seccion1": {"fechaSeguimiento": "2014-11-4","institucion": "HOSPITAL DE AGUDOS DALMACIO VÉLEZ SARSFIELD","fallecimiento": "No","fechaFallecimiento": "","causaFallecimiento": "","nivelEducativo": "Secundaria incompleta","actividadLaboral": "No trabaja","coberturaSocial": "Sí","tratamientoAntibioticoHospitalizado": "1","embarazo": "No"},"seccion4": {"cultivos": "4"},"seccion5": {"toleranciaGlucosa": "Realizada","toleranciaGlucosaRealizada": "Normal","vitaminaD": "","vitaminaDRealizada": "","inmunoglobulina": "Realizada","inmunoglobulinaRealizada": "&lt; 500"},"seccion6": {"actividadDeportiva": "Sí"}}]}}, { upsert: true } );</v>
      </c>
    </row>
    <row r="2645" spans="1:27" x14ac:dyDescent="0.3">
      <c r="A2645" t="s">
        <v>1850</v>
      </c>
      <c r="B2645">
        <v>1211</v>
      </c>
      <c r="C2645">
        <v>2015</v>
      </c>
      <c r="D2645" s="5">
        <v>42017</v>
      </c>
      <c r="E2645" s="5" t="str">
        <f t="shared" si="246"/>
        <v>2015-1-13</v>
      </c>
      <c r="F2645" t="s">
        <v>402</v>
      </c>
      <c r="G2645" t="s">
        <v>35</v>
      </c>
      <c r="J2645" t="s">
        <v>61</v>
      </c>
      <c r="K2645" t="s">
        <v>70</v>
      </c>
      <c r="L2645" t="s">
        <v>281</v>
      </c>
      <c r="M2645" t="s">
        <v>45</v>
      </c>
      <c r="N2645" t="s">
        <v>35</v>
      </c>
      <c r="P2645" t="s">
        <v>261</v>
      </c>
      <c r="Q2645" t="s">
        <v>34</v>
      </c>
      <c r="R2645" t="s">
        <v>256</v>
      </c>
      <c r="S2645" t="s">
        <v>256</v>
      </c>
      <c r="T2645" t="s">
        <v>261</v>
      </c>
      <c r="U2645" t="s">
        <v>40</v>
      </c>
      <c r="V2645" t="s">
        <v>281</v>
      </c>
      <c r="W2645" t="str">
        <f t="shared" si="247"/>
        <v>db.pacientes.updateOne({"_id":ObjectId('61e34256ec4ec02e84f5e080')},{ $set: { "seguimientos": [{"id": "2015","seccion1": {"fechaSeguimiento": "2015-1-13","institucion": "HOSPITAL DE AGUDOS DALMACIO VÉLEZ SARSFIELD",</v>
      </c>
      <c r="X2645" t="str">
        <f t="shared" si="248"/>
        <v>"fallecimiento": "No","fechaFallecimiento": "","causaFallecimiento": "","nivelEducativo": "Secundaria incompleta","actividadLaboral": "No trabaja","coberturaSocial": "Sí","tratamientoAntibioticoHospitalizado": "1","embarazo": "No"},</v>
      </c>
      <c r="Y2645" t="str">
        <f t="shared" si="249"/>
        <v>"seccion4": {"cultivos": ""},"seccion5": {"toleranciaGlucosa": "Realizada","toleranciaGlucosaRealizada": "Normal","vitaminaD": "","vitaminaDRealizada": "","inmunoglobulina": "Realizada",</v>
      </c>
      <c r="Z2645" t="str">
        <f t="shared" si="250"/>
        <v>"inmunoglobulinaRealizada": "&lt; 500"},"seccion6": {"actividadDeportiva": "Sí"}}]}}, { upsert: true } );</v>
      </c>
      <c r="AA2645" t="str">
        <f t="shared" si="251"/>
        <v>db.pacientes.updateOne({"_id":ObjectId('61e34256ec4ec02e84f5e080')},{ $set: { "seguimientos": [{"id": "2015","seccion1": {"fechaSeguimiento": "2015-1-13","institucion": "HOSPITAL DE AGUDOS DALMACIO VÉLEZ SARSFIELD","fallecimiento": "No","fechaFallecimiento": "","causaFallecimiento": "","nivelEducativo": "Secundaria incompleta","actividadLaboral": "No trabaja","coberturaSocial": "Sí","tratamientoAntibioticoHospitalizado": "1","embarazo": "No"},"seccion4": {"cultivos": ""},"seccion5": {"toleranciaGlucosa": "Realizada","toleranciaGlucosaRealizada": "Normal","vitaminaD": "","vitaminaDRealizada": "","inmunoglobulina": "Realizada","inmunoglobulinaRealizada": "&lt; 500"},"seccion6": {"actividadDeportiva": "Sí"}}]}}, { upsert: true } );</v>
      </c>
    </row>
    <row r="2646" spans="1:27" x14ac:dyDescent="0.3">
      <c r="A2646" t="s">
        <v>1851</v>
      </c>
      <c r="B2646">
        <v>1212</v>
      </c>
      <c r="C2646">
        <v>2014</v>
      </c>
      <c r="D2646" s="5">
        <v>41954</v>
      </c>
      <c r="E2646" s="5" t="str">
        <f t="shared" si="246"/>
        <v>2014-11-11</v>
      </c>
      <c r="F2646" t="s">
        <v>402</v>
      </c>
      <c r="G2646" t="s">
        <v>35</v>
      </c>
      <c r="J2646" t="s">
        <v>38</v>
      </c>
      <c r="K2646" t="s">
        <v>70</v>
      </c>
      <c r="L2646" t="s">
        <v>281</v>
      </c>
      <c r="N2646" t="s">
        <v>35</v>
      </c>
      <c r="O2646" t="s">
        <v>49</v>
      </c>
      <c r="P2646" t="s">
        <v>261</v>
      </c>
      <c r="Q2646" t="s">
        <v>34</v>
      </c>
      <c r="R2646" t="s">
        <v>256</v>
      </c>
      <c r="S2646" t="s">
        <v>256</v>
      </c>
      <c r="T2646" t="s">
        <v>261</v>
      </c>
      <c r="U2646" t="s">
        <v>40</v>
      </c>
      <c r="V2646" t="s">
        <v>281</v>
      </c>
      <c r="W2646" t="str">
        <f t="shared" si="247"/>
        <v>db.pacientes.updateOne({"_id":ObjectId('61e34256ec4ec02e84f5e081')},{ $set: { "seguimientos": [{"id": "2014","seccion1": {"fechaSeguimiento": "2014-11-11","institucion": "HOSPITAL DE AGUDOS DALMACIO VÉLEZ SARSFIELD",</v>
      </c>
      <c r="X2646" t="str">
        <f t="shared" si="248"/>
        <v>"fallecimiento": "No","fechaFallecimiento": "","causaFallecimiento": "","nivelEducativo": "Primaria incompleta","actividadLaboral": "No trabaja","coberturaSocial": "Sí","tratamientoAntibioticoHospitalizado": "","embarazo": "No"},</v>
      </c>
      <c r="Y2646" t="str">
        <f t="shared" si="249"/>
        <v>"seccion4": {"cultivos": "4"},"seccion5": {"toleranciaGlucosa": "Realizada","toleranciaGlucosaRealizada": "Normal","vitaminaD": "","vitaminaDRealizada": "","inmunoglobulina": "Realizada",</v>
      </c>
      <c r="Z2646" t="str">
        <f t="shared" si="250"/>
        <v>"inmunoglobulinaRealizada": "&lt; 500"},"seccion6": {"actividadDeportiva": "Sí"}}]}}, { upsert: true } );</v>
      </c>
      <c r="AA2646" t="str">
        <f t="shared" si="251"/>
        <v>db.pacientes.updateOne({"_id":ObjectId('61e34256ec4ec02e84f5e081')},{ $set: { "seguimientos": [{"id": "2014","seccion1": {"fechaSeguimiento": "2014-11-11","institucion": "HOSPITAL DE AGUDOS DALMACIO VÉLEZ SARSFIELD","fallecimiento": "No","fechaFallecimiento": "","causaFallecimiento": "","nivelEducativo": "Primaria incompleta","actividadLaboral": "No trabaja","coberturaSocial": "Sí","tratamientoAntibioticoHospitalizado": "","embarazo": "No"},"seccion4": {"cultivos": "4"},"seccion5": {"toleranciaGlucosa": "Realizada","toleranciaGlucosaRealizada": "Normal","vitaminaD": "","vitaminaDRealizada": "","inmunoglobulina": "Realizada","inmunoglobulinaRealizada": "&lt; 500"},"seccion6": {"actividadDeportiva": "Sí"}}]}}, { upsert: true } );</v>
      </c>
    </row>
    <row r="2647" spans="1:27" x14ac:dyDescent="0.3">
      <c r="A2647" t="s">
        <v>1851</v>
      </c>
      <c r="B2647">
        <v>1212</v>
      </c>
      <c r="C2647">
        <v>2015</v>
      </c>
      <c r="D2647" s="5">
        <v>42031</v>
      </c>
      <c r="E2647" s="5" t="str">
        <f t="shared" si="246"/>
        <v>2015-1-27</v>
      </c>
      <c r="F2647" t="s">
        <v>402</v>
      </c>
      <c r="G2647" t="s">
        <v>35</v>
      </c>
      <c r="J2647" t="s">
        <v>38</v>
      </c>
      <c r="K2647" t="s">
        <v>70</v>
      </c>
      <c r="L2647" t="s">
        <v>281</v>
      </c>
      <c r="M2647" t="s">
        <v>45</v>
      </c>
      <c r="N2647" t="s">
        <v>35</v>
      </c>
      <c r="P2647" t="s">
        <v>261</v>
      </c>
      <c r="Q2647" t="s">
        <v>34</v>
      </c>
      <c r="R2647" t="s">
        <v>256</v>
      </c>
      <c r="S2647" t="s">
        <v>256</v>
      </c>
      <c r="T2647" t="s">
        <v>261</v>
      </c>
      <c r="U2647" t="s">
        <v>40</v>
      </c>
      <c r="V2647" t="s">
        <v>281</v>
      </c>
      <c r="W2647" t="str">
        <f t="shared" si="247"/>
        <v>db.pacientes.updateOne({"_id":ObjectId('61e34256ec4ec02e84f5e081')},{ $set: { "seguimientos": [{"id": "2015","seccion1": {"fechaSeguimiento": "2015-1-27","institucion": "HOSPITAL DE AGUDOS DALMACIO VÉLEZ SARSFIELD",</v>
      </c>
      <c r="X2647" t="str">
        <f t="shared" si="248"/>
        <v>"fallecimiento": "No","fechaFallecimiento": "","causaFallecimiento": "","nivelEducativo": "Primaria incompleta","actividadLaboral": "No trabaja","coberturaSocial": "Sí","tratamientoAntibioticoHospitalizado": "1","embarazo": "No"},</v>
      </c>
      <c r="Y2647" t="str">
        <f t="shared" si="249"/>
        <v>"seccion4": {"cultivos": ""},"seccion5": {"toleranciaGlucosa": "Realizada","toleranciaGlucosaRealizada": "Normal","vitaminaD": "","vitaminaDRealizada": "","inmunoglobulina": "Realizada",</v>
      </c>
      <c r="Z2647" t="str">
        <f t="shared" si="250"/>
        <v>"inmunoglobulinaRealizada": "&lt; 500"},"seccion6": {"actividadDeportiva": "Sí"}}]}}, { upsert: true } );</v>
      </c>
      <c r="AA2647" t="str">
        <f t="shared" si="251"/>
        <v>db.pacientes.updateOne({"_id":ObjectId('61e34256ec4ec02e84f5e081')},{ $set: { "seguimientos": [{"id": "2015","seccion1": {"fechaSeguimiento": "2015-1-27","institucion": "HOSPITAL DE AGUDOS DALMACIO VÉLEZ SARSFIELD","fallecimiento": "No","fechaFallecimiento": "","causaFallecimiento": "","nivelEducativo": "Primaria incompleta","actividadLaboral": "No trabaja","coberturaSocial": "Sí","tratamientoAntibioticoHospitalizado": "1","embarazo": "No"},"seccion4": {"cultivos": ""},"seccion5": {"toleranciaGlucosa": "Realizada","toleranciaGlucosaRealizada": "Normal","vitaminaD": "","vitaminaDRealizada": "","inmunoglobulina": "Realizada","inmunoglobulinaRealizada": "&lt; 500"},"seccion6": {"actividadDeportiva": "Sí"}}]}}, { upsert: true } );</v>
      </c>
    </row>
    <row r="2648" spans="1:27" x14ac:dyDescent="0.3">
      <c r="A2648" t="s">
        <v>1852</v>
      </c>
      <c r="B2648">
        <v>1213</v>
      </c>
      <c r="C2648">
        <v>2014</v>
      </c>
      <c r="D2648" s="5">
        <v>41947</v>
      </c>
      <c r="E2648" s="5" t="str">
        <f t="shared" si="246"/>
        <v>2014-11-4</v>
      </c>
      <c r="F2648" t="s">
        <v>402</v>
      </c>
      <c r="G2648" t="s">
        <v>35</v>
      </c>
      <c r="J2648" t="s">
        <v>61</v>
      </c>
      <c r="K2648" t="s">
        <v>70</v>
      </c>
      <c r="L2648" t="s">
        <v>281</v>
      </c>
      <c r="N2648" t="s">
        <v>35</v>
      </c>
      <c r="O2648" t="s">
        <v>49</v>
      </c>
      <c r="P2648" t="s">
        <v>261</v>
      </c>
      <c r="Q2648" t="s">
        <v>34</v>
      </c>
      <c r="R2648" t="s">
        <v>256</v>
      </c>
      <c r="S2648" t="s">
        <v>256</v>
      </c>
      <c r="T2648" t="s">
        <v>261</v>
      </c>
      <c r="U2648" t="s">
        <v>40</v>
      </c>
      <c r="V2648" t="s">
        <v>281</v>
      </c>
      <c r="W2648" t="str">
        <f t="shared" si="247"/>
        <v>db.pacientes.updateOne({"_id":ObjectId('61e34256ec4ec02e84f5e082')},{ $set: { "seguimientos": [{"id": "2014","seccion1": {"fechaSeguimiento": "2014-11-4","institucion": "HOSPITAL DE AGUDOS DALMACIO VÉLEZ SARSFIELD",</v>
      </c>
      <c r="X2648" t="str">
        <f t="shared" si="248"/>
        <v>"fallecimiento": "No","fechaFallecimiento": "","causaFallecimiento": "","nivelEducativo": "Secundaria incompleta","actividadLaboral": "No trabaja","coberturaSocial": "Sí","tratamientoAntibioticoHospitalizado": "","embarazo": "No"},</v>
      </c>
      <c r="Y2648" t="str">
        <f t="shared" si="249"/>
        <v>"seccion4": {"cultivos": "4"},"seccion5": {"toleranciaGlucosa": "Realizada","toleranciaGlucosaRealizada": "Normal","vitaminaD": "","vitaminaDRealizada": "","inmunoglobulina": "Realizada",</v>
      </c>
      <c r="Z2648" t="str">
        <f t="shared" si="250"/>
        <v>"inmunoglobulinaRealizada": "&lt; 500"},"seccion6": {"actividadDeportiva": "Sí"}}]}}, { upsert: true } );</v>
      </c>
      <c r="AA2648" t="str">
        <f t="shared" si="251"/>
        <v>db.pacientes.updateOne({"_id":ObjectId('61e34256ec4ec02e84f5e082')},{ $set: { "seguimientos": [{"id": "2014","seccion1": {"fechaSeguimiento": "2014-11-4","institucion": "HOSPITAL DE AGUDOS DALMACIO VÉLEZ SARSFIELD","fallecimiento": "No","fechaFallecimiento": "","causaFallecimiento": "","nivelEducativo": "Secundaria incompleta","actividadLaboral": "No trabaja","coberturaSocial": "Sí","tratamientoAntibioticoHospitalizado": "","embarazo": "No"},"seccion4": {"cultivos": "4"},"seccion5": {"toleranciaGlucosa": "Realizada","toleranciaGlucosaRealizada": "Normal","vitaminaD": "","vitaminaDRealizada": "","inmunoglobulina": "Realizada","inmunoglobulinaRealizada": "&lt; 500"},"seccion6": {"actividadDeportiva": "Sí"}}]}}, { upsert: true } );</v>
      </c>
    </row>
    <row r="2649" spans="1:27" x14ac:dyDescent="0.3">
      <c r="A2649" t="s">
        <v>1852</v>
      </c>
      <c r="B2649">
        <v>1213</v>
      </c>
      <c r="C2649">
        <v>2015</v>
      </c>
      <c r="D2649" s="5">
        <v>42016</v>
      </c>
      <c r="E2649" s="5" t="str">
        <f t="shared" si="246"/>
        <v>2015-1-12</v>
      </c>
      <c r="F2649" t="s">
        <v>402</v>
      </c>
      <c r="G2649" t="s">
        <v>35</v>
      </c>
      <c r="J2649" t="s">
        <v>61</v>
      </c>
      <c r="K2649" t="s">
        <v>70</v>
      </c>
      <c r="L2649" t="s">
        <v>281</v>
      </c>
      <c r="M2649" t="s">
        <v>45</v>
      </c>
      <c r="N2649" t="s">
        <v>35</v>
      </c>
      <c r="O2649" t="s">
        <v>48</v>
      </c>
      <c r="P2649" t="s">
        <v>118</v>
      </c>
      <c r="Q2649" t="s">
        <v>256</v>
      </c>
      <c r="R2649" t="s">
        <v>256</v>
      </c>
      <c r="S2649" t="s">
        <v>256</v>
      </c>
      <c r="T2649" t="s">
        <v>261</v>
      </c>
      <c r="U2649" t="s">
        <v>40</v>
      </c>
      <c r="V2649" t="s">
        <v>256</v>
      </c>
      <c r="W2649" t="str">
        <f t="shared" si="247"/>
        <v>db.pacientes.updateOne({"_id":ObjectId('61e34256ec4ec02e84f5e082')},{ $set: { "seguimientos": [{"id": "2015","seccion1": {"fechaSeguimiento": "2015-1-12","institucion": "HOSPITAL DE AGUDOS DALMACIO VÉLEZ SARSFIELD",</v>
      </c>
      <c r="X2649" t="str">
        <f t="shared" si="248"/>
        <v>"fallecimiento": "No","fechaFallecimiento": "","causaFallecimiento": "","nivelEducativo": "Secundaria incompleta","actividadLaboral": "No trabaja","coberturaSocial": "Sí","tratamientoAntibioticoHospitalizado": "1","embarazo": "No"},</v>
      </c>
      <c r="Y2649" t="str">
        <f t="shared" si="249"/>
        <v>"seccion4": {"cultivos": "5"},"seccion5": {"toleranciaGlucosa": "No realizada","toleranciaGlucosaRealizada": "","vitaminaD": "","vitaminaDRealizada": "","inmunoglobulina": "Realizada",</v>
      </c>
      <c r="Z2649" t="str">
        <f t="shared" si="250"/>
        <v>"inmunoglobulinaRealizada": "&lt; 500"},"seccion6": {"actividadDeportiva": ""}}]}}, { upsert: true } );</v>
      </c>
      <c r="AA2649" t="str">
        <f t="shared" si="251"/>
        <v>db.pacientes.updateOne({"_id":ObjectId('61e34256ec4ec02e84f5e082')},{ $set: { "seguimientos": [{"id": "2015","seccion1": {"fechaSeguimiento": "2015-1-12","institucion": "HOSPITAL DE AGUDOS DALMACIO VÉLEZ SARSFIELD","fallecimiento": "No","fechaFallecimiento": "","causaFallecimiento": "","nivelEducativo": "Secundaria incompleta","actividadLaboral": "No trabaja","coberturaSocial": "Sí","tratamientoAntibioticoHospitalizado": "1","embarazo": "No"},"seccion4": {"cultivos": "5"},"seccion5": {"toleranciaGlucosa": "No realizada","toleranciaGlucosaRealizada": "","vitaminaD": "","vitaminaDRealizada": "","inmunoglobulina": "Realizada","inmunoglobulinaRealizada": "&lt; 500"},"seccion6": {"actividadDeportiva": ""}}]}}, { upsert: true } );</v>
      </c>
    </row>
    <row r="2650" spans="1:27" x14ac:dyDescent="0.3">
      <c r="A2650" t="s">
        <v>1853</v>
      </c>
      <c r="B2650">
        <v>1215</v>
      </c>
      <c r="C2650">
        <v>2014</v>
      </c>
      <c r="D2650" s="5">
        <v>41933</v>
      </c>
      <c r="E2650" s="5" t="str">
        <f t="shared" si="246"/>
        <v>2014-10-21</v>
      </c>
      <c r="F2650" t="s">
        <v>402</v>
      </c>
      <c r="G2650" t="s">
        <v>35</v>
      </c>
      <c r="J2650" t="s">
        <v>38</v>
      </c>
      <c r="K2650" t="s">
        <v>70</v>
      </c>
      <c r="L2650" t="s">
        <v>281</v>
      </c>
      <c r="M2650" t="s">
        <v>45</v>
      </c>
      <c r="N2650" t="s">
        <v>35</v>
      </c>
      <c r="O2650" t="s">
        <v>49</v>
      </c>
      <c r="P2650" t="s">
        <v>261</v>
      </c>
      <c r="Q2650" t="s">
        <v>34</v>
      </c>
      <c r="R2650" t="s">
        <v>256</v>
      </c>
      <c r="S2650" t="s">
        <v>256</v>
      </c>
      <c r="T2650" t="s">
        <v>261</v>
      </c>
      <c r="U2650" t="s">
        <v>40</v>
      </c>
      <c r="V2650" t="s">
        <v>281</v>
      </c>
      <c r="W2650" t="str">
        <f t="shared" si="247"/>
        <v>db.pacientes.updateOne({"_id":ObjectId('61e34256ec4ec02e84f5e083')},{ $set: { "seguimientos": [{"id": "2014","seccion1": {"fechaSeguimiento": "2014-10-21","institucion": "HOSPITAL DE AGUDOS DALMACIO VÉLEZ SARSFIELD",</v>
      </c>
      <c r="X2650" t="str">
        <f t="shared" si="248"/>
        <v>"fallecimiento": "No","fechaFallecimiento": "","causaFallecimiento": "","nivelEducativo": "Primaria incompleta","actividadLaboral": "No trabaja","coberturaSocial": "Sí","tratamientoAntibioticoHospitalizado": "1","embarazo": "No"},</v>
      </c>
      <c r="Y2650" t="str">
        <f t="shared" si="249"/>
        <v>"seccion4": {"cultivos": "4"},"seccion5": {"toleranciaGlucosa": "Realizada","toleranciaGlucosaRealizada": "Normal","vitaminaD": "","vitaminaDRealizada": "","inmunoglobulina": "Realizada",</v>
      </c>
      <c r="Z2650" t="str">
        <f t="shared" si="250"/>
        <v>"inmunoglobulinaRealizada": "&lt; 500"},"seccion6": {"actividadDeportiva": "Sí"}}]}}, { upsert: true } );</v>
      </c>
      <c r="AA2650" t="str">
        <f t="shared" si="251"/>
        <v>db.pacientes.updateOne({"_id":ObjectId('61e34256ec4ec02e84f5e083')},{ $set: { "seguimientos": [{"id": "2014","seccion1": {"fechaSeguimiento": "2014-10-21","institucion": "HOSPITAL DE AGUDOS DALMACIO VÉLEZ SARSFIELD","fallecimiento": "No","fechaFallecimiento": "","causaFallecimiento": "","nivelEducativo": "Primaria incompleta","actividadLaboral": "No trabaja","coberturaSocial": "Sí","tratamientoAntibioticoHospitalizado": "1","embarazo": "No"},"seccion4": {"cultivos": "4"},"seccion5": {"toleranciaGlucosa": "Realizada","toleranciaGlucosaRealizada": "Normal","vitaminaD": "","vitaminaDRealizada": "","inmunoglobulina": "Realizada","inmunoglobulinaRealizada": "&lt; 500"},"seccion6": {"actividadDeportiva": "Sí"}}]}}, { upsert: true } );</v>
      </c>
    </row>
    <row r="2651" spans="1:27" x14ac:dyDescent="0.3">
      <c r="A2651" t="s">
        <v>1853</v>
      </c>
      <c r="B2651">
        <v>1215</v>
      </c>
      <c r="C2651">
        <v>2015</v>
      </c>
      <c r="D2651" s="5">
        <v>42024</v>
      </c>
      <c r="E2651" s="5" t="str">
        <f t="shared" si="246"/>
        <v>2015-1-20</v>
      </c>
      <c r="F2651" t="s">
        <v>402</v>
      </c>
      <c r="G2651" t="s">
        <v>35</v>
      </c>
      <c r="J2651" t="s">
        <v>38</v>
      </c>
      <c r="K2651" t="s">
        <v>70</v>
      </c>
      <c r="L2651" t="s">
        <v>281</v>
      </c>
      <c r="M2651" t="s">
        <v>45</v>
      </c>
      <c r="P2651" t="s">
        <v>118</v>
      </c>
      <c r="Q2651" t="s">
        <v>256</v>
      </c>
      <c r="R2651" t="s">
        <v>256</v>
      </c>
      <c r="S2651" t="s">
        <v>256</v>
      </c>
      <c r="T2651" t="s">
        <v>261</v>
      </c>
      <c r="U2651" t="s">
        <v>40</v>
      </c>
      <c r="V2651" t="s">
        <v>281</v>
      </c>
      <c r="W2651" t="str">
        <f t="shared" si="247"/>
        <v>db.pacientes.updateOne({"_id":ObjectId('61e34256ec4ec02e84f5e083')},{ $set: { "seguimientos": [{"id": "2015","seccion1": {"fechaSeguimiento": "2015-1-20","institucion": "HOSPITAL DE AGUDOS DALMACIO VÉLEZ SARSFIELD",</v>
      </c>
      <c r="X2651" t="str">
        <f t="shared" si="248"/>
        <v>"fallecimiento": "No","fechaFallecimiento": "","causaFallecimiento": "","nivelEducativo": "Primaria incompleta","actividadLaboral": "No trabaja","coberturaSocial": "Sí","tratamientoAntibioticoHospitalizado": "1","embarazo": ""},</v>
      </c>
      <c r="Y2651" t="str">
        <f t="shared" si="249"/>
        <v>"seccion4": {"cultivos": ""},"seccion5": {"toleranciaGlucosa": "No realizada","toleranciaGlucosaRealizada": "","vitaminaD": "","vitaminaDRealizada": "","inmunoglobulina": "Realizada",</v>
      </c>
      <c r="Z2651" t="str">
        <f t="shared" si="250"/>
        <v>"inmunoglobulinaRealizada": "&lt; 500"},"seccion6": {"actividadDeportiva": "Sí"}}]}}, { upsert: true } );</v>
      </c>
      <c r="AA2651" t="str">
        <f t="shared" si="251"/>
        <v>db.pacientes.updateOne({"_id":ObjectId('61e34256ec4ec02e84f5e083')},{ $set: { "seguimientos": [{"id": "2015","seccion1": {"fechaSeguimiento": "2015-1-20","institucion": "HOSPITAL DE AGUDOS DALMACIO VÉLEZ SARSFIELD","fallecimiento": "No","fechaFallecimiento": "","causaFallecimiento": "","nivelEducativo": "Primaria incompleta","actividadLaboral": "No trabaja","coberturaSocial": "Sí","tratamientoAntibioticoHospitalizado": "1","embarazo": ""},"seccion4": {"cultivos": ""},"seccion5": {"toleranciaGlucosa": "No realizada","toleranciaGlucosaRealizada": "","vitaminaD": "","vitaminaDRealizada": "","inmunoglobulina": "Realizada","inmunoglobulinaRealizada": "&lt; 500"},"seccion6": {"actividadDeportiva": "Sí"}}]}}, { upsert: true } );</v>
      </c>
    </row>
    <row r="2652" spans="1:27" x14ac:dyDescent="0.3">
      <c r="A2652" t="s">
        <v>1854</v>
      </c>
      <c r="B2652">
        <v>1216</v>
      </c>
      <c r="C2652">
        <v>2014</v>
      </c>
      <c r="D2652" s="5">
        <v>41982</v>
      </c>
      <c r="E2652" s="5" t="str">
        <f t="shared" si="246"/>
        <v>2014-12-9</v>
      </c>
      <c r="F2652" t="s">
        <v>402</v>
      </c>
      <c r="G2652" t="s">
        <v>35</v>
      </c>
      <c r="J2652" t="s">
        <v>38</v>
      </c>
      <c r="L2652" t="s">
        <v>35</v>
      </c>
      <c r="N2652" t="s">
        <v>35</v>
      </c>
      <c r="P2652" t="s">
        <v>118</v>
      </c>
      <c r="Q2652" t="s">
        <v>256</v>
      </c>
      <c r="R2652" t="s">
        <v>256</v>
      </c>
      <c r="S2652" t="s">
        <v>256</v>
      </c>
      <c r="T2652" t="s">
        <v>261</v>
      </c>
      <c r="U2652" t="s">
        <v>40</v>
      </c>
      <c r="V2652" t="s">
        <v>256</v>
      </c>
      <c r="W2652" t="str">
        <f t="shared" si="247"/>
        <v>db.pacientes.updateOne({"_id":ObjectId('61e34256ec4ec02e84f5e084')},{ $set: { "seguimientos": [{"id": "2014","seccion1": {"fechaSeguimiento": "2014-12-9","institucion": "HOSPITAL DE AGUDOS DALMACIO VÉLEZ SARSFIELD",</v>
      </c>
      <c r="X2652" t="str">
        <f t="shared" si="248"/>
        <v>"fallecimiento": "No","fechaFallecimiento": "","causaFallecimiento": "","nivelEducativo": "Primaria incompleta","actividadLaboral": "","coberturaSocial": "No","tratamientoAntibioticoHospitalizado": "","embarazo": "No"},</v>
      </c>
      <c r="Y2652" t="str">
        <f t="shared" si="249"/>
        <v>"seccion4": {"cultivos": ""},"seccion5": {"toleranciaGlucosa": "No realizada","toleranciaGlucosaRealizada": "","vitaminaD": "","vitaminaDRealizada": "","inmunoglobulina": "Realizada",</v>
      </c>
      <c r="Z2652" t="str">
        <f t="shared" si="250"/>
        <v>"inmunoglobulinaRealizada": "&lt; 500"},"seccion6": {"actividadDeportiva": ""}}]}}, { upsert: true } );</v>
      </c>
      <c r="AA2652" t="str">
        <f t="shared" si="251"/>
        <v>db.pacientes.updateOne({"_id":ObjectId('61e34256ec4ec02e84f5e084')},{ $set: { "seguimientos": [{"id": "2014","seccion1": {"fechaSeguimiento": "2014-12-9","institucion": "HOSPITAL DE AGUDOS DALMACIO VÉLEZ SARSFIELD","fallecimiento": "No","fechaFallecimiento": "","causaFallecimiento": "","nivelEducativo": "Primaria incompleta","actividadLaboral": "","coberturaSocial": "No","tratamientoAntibioticoHospitalizado": "","embarazo": "No"},"seccion4": {"cultivos": ""},"seccion5": {"toleranciaGlucosa": "No realizada","toleranciaGlucosaRealizada": "","vitaminaD": "","vitaminaDRealizada": "","inmunoglobulina": "Realizada","inmunoglobulinaRealizada": "&lt; 500"},"seccion6": {"actividadDeportiva": ""}}]}}, { upsert: true } );</v>
      </c>
    </row>
    <row r="2653" spans="1:27" x14ac:dyDescent="0.3">
      <c r="A2653" t="s">
        <v>1854</v>
      </c>
      <c r="B2653">
        <v>1216</v>
      </c>
      <c r="C2653">
        <v>2015</v>
      </c>
      <c r="D2653" s="5">
        <v>42066</v>
      </c>
      <c r="E2653" s="5" t="str">
        <f t="shared" si="246"/>
        <v>2015-3-3</v>
      </c>
      <c r="F2653" t="s">
        <v>402</v>
      </c>
      <c r="G2653" t="s">
        <v>35</v>
      </c>
      <c r="J2653" t="s">
        <v>38</v>
      </c>
      <c r="L2653" t="s">
        <v>35</v>
      </c>
      <c r="N2653" t="s">
        <v>35</v>
      </c>
      <c r="P2653" t="s">
        <v>118</v>
      </c>
      <c r="Q2653" t="s">
        <v>256</v>
      </c>
      <c r="R2653" t="s">
        <v>256</v>
      </c>
      <c r="S2653" t="s">
        <v>256</v>
      </c>
      <c r="T2653" t="s">
        <v>261</v>
      </c>
      <c r="U2653" t="s">
        <v>40</v>
      </c>
      <c r="V2653" t="s">
        <v>256</v>
      </c>
      <c r="W2653" t="str">
        <f t="shared" si="247"/>
        <v>db.pacientes.updateOne({"_id":ObjectId('61e34256ec4ec02e84f5e084')},{ $set: { "seguimientos": [{"id": "2015","seccion1": {"fechaSeguimiento": "2015-3-3","institucion": "HOSPITAL DE AGUDOS DALMACIO VÉLEZ SARSFIELD",</v>
      </c>
      <c r="X2653" t="str">
        <f t="shared" si="248"/>
        <v>"fallecimiento": "No","fechaFallecimiento": "","causaFallecimiento": "","nivelEducativo": "Primaria incompleta","actividadLaboral": "","coberturaSocial": "No","tratamientoAntibioticoHospitalizado": "","embarazo": "No"},</v>
      </c>
      <c r="Y2653" t="str">
        <f t="shared" si="249"/>
        <v>"seccion4": {"cultivos": ""},"seccion5": {"toleranciaGlucosa": "No realizada","toleranciaGlucosaRealizada": "","vitaminaD": "","vitaminaDRealizada": "","inmunoglobulina": "Realizada",</v>
      </c>
      <c r="Z2653" t="str">
        <f t="shared" si="250"/>
        <v>"inmunoglobulinaRealizada": "&lt; 500"},"seccion6": {"actividadDeportiva": ""}}]}}, { upsert: true } );</v>
      </c>
      <c r="AA2653" t="str">
        <f t="shared" si="251"/>
        <v>db.pacientes.updateOne({"_id":ObjectId('61e34256ec4ec02e84f5e084')},{ $set: { "seguimientos": [{"id": "2015","seccion1": {"fechaSeguimiento": "2015-3-3","institucion": "HOSPITAL DE AGUDOS DALMACIO VÉLEZ SARSFIELD","fallecimiento": "No","fechaFallecimiento": "","causaFallecimiento": "","nivelEducativo": "Primaria incompleta","actividadLaboral": "","coberturaSocial": "No","tratamientoAntibioticoHospitalizado": "","embarazo": "No"},"seccion4": {"cultivos": ""},"seccion5": {"toleranciaGlucosa": "No realizada","toleranciaGlucosaRealizada": "","vitaminaD": "","vitaminaDRealizada": "","inmunoglobulina": "Realizada","inmunoglobulinaRealizada": "&lt; 500"},"seccion6": {"actividadDeportiva": ""}}]}}, { upsert: true } );</v>
      </c>
    </row>
    <row r="2654" spans="1:27" x14ac:dyDescent="0.3">
      <c r="A2654" t="s">
        <v>1855</v>
      </c>
      <c r="B2654">
        <v>1217</v>
      </c>
      <c r="C2654">
        <v>2014</v>
      </c>
      <c r="D2654" s="5">
        <v>41935</v>
      </c>
      <c r="E2654" s="5" t="str">
        <f t="shared" si="246"/>
        <v>2014-10-23</v>
      </c>
      <c r="F2654" t="s">
        <v>402</v>
      </c>
      <c r="G2654" t="s">
        <v>35</v>
      </c>
      <c r="J2654" t="s">
        <v>38</v>
      </c>
      <c r="K2654" t="s">
        <v>70</v>
      </c>
      <c r="L2654" t="s">
        <v>281</v>
      </c>
      <c r="M2654" t="s">
        <v>45</v>
      </c>
      <c r="N2654" t="s">
        <v>35</v>
      </c>
      <c r="O2654" t="s">
        <v>48</v>
      </c>
      <c r="P2654" t="s">
        <v>261</v>
      </c>
      <c r="Q2654" t="s">
        <v>34</v>
      </c>
      <c r="R2654" t="s">
        <v>256</v>
      </c>
      <c r="S2654" t="s">
        <v>256</v>
      </c>
      <c r="T2654" t="s">
        <v>261</v>
      </c>
      <c r="U2654" t="s">
        <v>40</v>
      </c>
      <c r="V2654" t="s">
        <v>256</v>
      </c>
      <c r="W2654" t="str">
        <f t="shared" si="247"/>
        <v>db.pacientes.updateOne({"_id":ObjectId('61e34256ec4ec02e84f5e085')},{ $set: { "seguimientos": [{"id": "2014","seccion1": {"fechaSeguimiento": "2014-10-23","institucion": "HOSPITAL DE AGUDOS DALMACIO VÉLEZ SARSFIELD",</v>
      </c>
      <c r="X2654" t="str">
        <f t="shared" si="248"/>
        <v>"fallecimiento": "No","fechaFallecimiento": "","causaFallecimiento": "","nivelEducativo": "Primaria incompleta","actividadLaboral": "No trabaja","coberturaSocial": "Sí","tratamientoAntibioticoHospitalizado": "1","embarazo": "No"},</v>
      </c>
      <c r="Y2654" t="str">
        <f t="shared" si="249"/>
        <v>"seccion4": {"cultivos": "5"},"seccion5": {"toleranciaGlucosa": "Realizada","toleranciaGlucosaRealizada": "Normal","vitaminaD": "","vitaminaDRealizada": "","inmunoglobulina": "Realizada",</v>
      </c>
      <c r="Z2654" t="str">
        <f t="shared" si="250"/>
        <v>"inmunoglobulinaRealizada": "&lt; 500"},"seccion6": {"actividadDeportiva": ""}}]}}, { upsert: true } );</v>
      </c>
      <c r="AA2654" t="str">
        <f t="shared" si="251"/>
        <v>db.pacientes.updateOne({"_id":ObjectId('61e34256ec4ec02e84f5e085')},{ $set: { "seguimientos": [{"id": "2014","seccion1": {"fechaSeguimiento": "2014-10-23","institucion": "HOSPITAL DE AGUDOS DALMACIO VÉLEZ SARSFIELD","fallecimiento": "No","fechaFallecimiento": "","causaFallecimiento": "","nivelEducativo": "Primaria incompleta","actividadLaboral": "No trabaja","coberturaSocial": "Sí","tratamientoAntibioticoHospitalizado": "1","embarazo": "No"},"seccion4": {"cultivos": "5"},"seccion5": {"toleranciaGlucosa": "Realizada","toleranciaGlucosaRealizada": "Normal","vitaminaD": "","vitaminaDRealizada": "","inmunoglobulina": "Realizada","inmunoglobulinaRealizada": "&lt; 500"},"seccion6": {"actividadDeportiva": ""}}]}}, { upsert: true } );</v>
      </c>
    </row>
    <row r="2655" spans="1:27" x14ac:dyDescent="0.3">
      <c r="A2655" t="s">
        <v>1856</v>
      </c>
      <c r="B2655">
        <v>1218</v>
      </c>
      <c r="C2655">
        <v>2014</v>
      </c>
      <c r="D2655" s="5">
        <v>41968</v>
      </c>
      <c r="E2655" s="5" t="str">
        <f t="shared" si="246"/>
        <v>2014-11-25</v>
      </c>
      <c r="F2655" t="s">
        <v>402</v>
      </c>
      <c r="G2655" t="s">
        <v>35</v>
      </c>
      <c r="J2655" t="s">
        <v>61</v>
      </c>
      <c r="K2655" t="s">
        <v>70</v>
      </c>
      <c r="L2655" t="s">
        <v>281</v>
      </c>
      <c r="M2655" t="s">
        <v>45</v>
      </c>
      <c r="N2655" t="s">
        <v>35</v>
      </c>
      <c r="O2655" t="s">
        <v>48</v>
      </c>
      <c r="P2655" t="s">
        <v>261</v>
      </c>
      <c r="Q2655" t="s">
        <v>34</v>
      </c>
      <c r="R2655" t="s">
        <v>256</v>
      </c>
      <c r="S2655" t="s">
        <v>256</v>
      </c>
      <c r="T2655" t="s">
        <v>261</v>
      </c>
      <c r="U2655" t="s">
        <v>40</v>
      </c>
      <c r="V2655" t="s">
        <v>256</v>
      </c>
      <c r="W2655" t="str">
        <f t="shared" si="247"/>
        <v>db.pacientes.updateOne({"_id":ObjectId('61e34256ec4ec02e84f5e086')},{ $set: { "seguimientos": [{"id": "2014","seccion1": {"fechaSeguimiento": "2014-11-25","institucion": "HOSPITAL DE AGUDOS DALMACIO VÉLEZ SARSFIELD",</v>
      </c>
      <c r="X2655" t="str">
        <f t="shared" si="248"/>
        <v>"fallecimiento": "No","fechaFallecimiento": "","causaFallecimiento": "","nivelEducativo": "Secundaria incompleta","actividadLaboral": "No trabaja","coberturaSocial": "Sí","tratamientoAntibioticoHospitalizado": "1","embarazo": "No"},</v>
      </c>
      <c r="Y2655" t="str">
        <f t="shared" si="249"/>
        <v>"seccion4": {"cultivos": "5"},"seccion5": {"toleranciaGlucosa": "Realizada","toleranciaGlucosaRealizada": "Normal","vitaminaD": "","vitaminaDRealizada": "","inmunoglobulina": "Realizada",</v>
      </c>
      <c r="Z2655" t="str">
        <f t="shared" si="250"/>
        <v>"inmunoglobulinaRealizada": "&lt; 500"},"seccion6": {"actividadDeportiva": ""}}]}}, { upsert: true } );</v>
      </c>
      <c r="AA2655" t="str">
        <f t="shared" si="251"/>
        <v>db.pacientes.updateOne({"_id":ObjectId('61e34256ec4ec02e84f5e086')},{ $set: { "seguimientos": [{"id": "2014","seccion1": {"fechaSeguimiento": "2014-11-25","institucion": "HOSPITAL DE AGUDOS DALMACIO VÉLEZ SARSFIELD","fallecimiento": "No","fechaFallecimiento": "","causaFallecimiento": "","nivelEducativo": "Secundaria incompleta","actividadLaboral": "No trabaja","coberturaSocial": "Sí","tratamientoAntibioticoHospitalizado": "1","embarazo": "No"},"seccion4": {"cultivos": "5"},"seccion5": {"toleranciaGlucosa": "Realizada","toleranciaGlucosaRealizada": "Normal","vitaminaD": "","vitaminaDRealizada": "","inmunoglobulina": "Realizada","inmunoglobulinaRealizada": "&lt; 500"},"seccion6": {"actividadDeportiva": ""}}]}}, { upsert: true } );</v>
      </c>
    </row>
    <row r="2656" spans="1:27" x14ac:dyDescent="0.3">
      <c r="A2656" t="s">
        <v>1856</v>
      </c>
      <c r="B2656">
        <v>1218</v>
      </c>
      <c r="C2656">
        <v>2015</v>
      </c>
      <c r="D2656" s="5">
        <v>42066</v>
      </c>
      <c r="E2656" s="5" t="str">
        <f t="shared" si="246"/>
        <v>2015-3-3</v>
      </c>
      <c r="F2656" t="s">
        <v>402</v>
      </c>
      <c r="G2656" t="s">
        <v>35</v>
      </c>
      <c r="J2656" t="s">
        <v>61</v>
      </c>
      <c r="K2656" t="s">
        <v>70</v>
      </c>
      <c r="L2656" t="s">
        <v>281</v>
      </c>
      <c r="M2656" t="s">
        <v>45</v>
      </c>
      <c r="P2656" t="s">
        <v>118</v>
      </c>
      <c r="Q2656" t="s">
        <v>256</v>
      </c>
      <c r="R2656" t="s">
        <v>256</v>
      </c>
      <c r="S2656" t="s">
        <v>256</v>
      </c>
      <c r="T2656" t="s">
        <v>261</v>
      </c>
      <c r="U2656" t="s">
        <v>40</v>
      </c>
      <c r="V2656" t="s">
        <v>281</v>
      </c>
      <c r="W2656" t="str">
        <f t="shared" si="247"/>
        <v>db.pacientes.updateOne({"_id":ObjectId('61e34256ec4ec02e84f5e086')},{ $set: { "seguimientos": [{"id": "2015","seccion1": {"fechaSeguimiento": "2015-3-3","institucion": "HOSPITAL DE AGUDOS DALMACIO VÉLEZ SARSFIELD",</v>
      </c>
      <c r="X2656" t="str">
        <f t="shared" si="248"/>
        <v>"fallecimiento": "No","fechaFallecimiento": "","causaFallecimiento": "","nivelEducativo": "Secundaria incompleta","actividadLaboral": "No trabaja","coberturaSocial": "Sí","tratamientoAntibioticoHospitalizado": "1","embarazo": ""},</v>
      </c>
      <c r="Y2656" t="str">
        <f t="shared" si="249"/>
        <v>"seccion4": {"cultivos": ""},"seccion5": {"toleranciaGlucosa": "No realizada","toleranciaGlucosaRealizada": "","vitaminaD": "","vitaminaDRealizada": "","inmunoglobulina": "Realizada",</v>
      </c>
      <c r="Z2656" t="str">
        <f t="shared" si="250"/>
        <v>"inmunoglobulinaRealizada": "&lt; 500"},"seccion6": {"actividadDeportiva": "Sí"}}]}}, { upsert: true } );</v>
      </c>
      <c r="AA2656" t="str">
        <f t="shared" si="251"/>
        <v>db.pacientes.updateOne({"_id":ObjectId('61e34256ec4ec02e84f5e086')},{ $set: { "seguimientos": [{"id": "2015","seccion1": {"fechaSeguimiento": "2015-3-3","institucion": "HOSPITAL DE AGUDOS DALMACIO VÉLEZ SARSFIELD","fallecimiento": "No","fechaFallecimiento": "","causaFallecimiento": "","nivelEducativo": "Secundaria incompleta","actividadLaboral": "No trabaja","coberturaSocial": "Sí","tratamientoAntibioticoHospitalizado": "1","embarazo": ""},"seccion4": {"cultivos": ""},"seccion5": {"toleranciaGlucosa": "No realizada","toleranciaGlucosaRealizada": "","vitaminaD": "","vitaminaDRealizada": "","inmunoglobulina": "Realizada","inmunoglobulinaRealizada": "&lt; 500"},"seccion6": {"actividadDeportiva": "Sí"}}]}}, { upsert: true } );</v>
      </c>
    </row>
    <row r="2657" spans="1:27" x14ac:dyDescent="0.3">
      <c r="A2657" t="s">
        <v>1857</v>
      </c>
      <c r="B2657">
        <v>1219</v>
      </c>
      <c r="C2657">
        <v>2014</v>
      </c>
      <c r="D2657" s="5">
        <v>41975</v>
      </c>
      <c r="E2657" s="5" t="str">
        <f t="shared" si="246"/>
        <v>2014-12-2</v>
      </c>
      <c r="F2657" t="s">
        <v>402</v>
      </c>
      <c r="G2657" t="s">
        <v>35</v>
      </c>
      <c r="J2657" t="s">
        <v>38</v>
      </c>
      <c r="L2657" t="s">
        <v>281</v>
      </c>
      <c r="M2657" t="s">
        <v>45</v>
      </c>
      <c r="N2657" t="s">
        <v>35</v>
      </c>
      <c r="O2657" t="s">
        <v>48</v>
      </c>
      <c r="P2657" t="s">
        <v>261</v>
      </c>
      <c r="Q2657" t="s">
        <v>34</v>
      </c>
      <c r="R2657" t="s">
        <v>256</v>
      </c>
      <c r="S2657" t="s">
        <v>256</v>
      </c>
      <c r="T2657" t="s">
        <v>261</v>
      </c>
      <c r="U2657" t="s">
        <v>40</v>
      </c>
      <c r="V2657" t="s">
        <v>256</v>
      </c>
      <c r="W2657" t="str">
        <f t="shared" si="247"/>
        <v>db.pacientes.updateOne({"_id":ObjectId('61e34256ec4ec02e84f5e087')},{ $set: { "seguimientos": [{"id": "2014","seccion1": {"fechaSeguimiento": "2014-12-2","institucion": "HOSPITAL DE AGUDOS DALMACIO VÉLEZ SARSFIELD",</v>
      </c>
      <c r="X2657" t="str">
        <f t="shared" si="248"/>
        <v>"fallecimiento": "No","fechaFallecimiento": "","causaFallecimiento": "","nivelEducativo": "Primaria incompleta","actividadLaboral": "","coberturaSocial": "Sí","tratamientoAntibioticoHospitalizado": "1","embarazo": "No"},</v>
      </c>
      <c r="Y2657" t="str">
        <f t="shared" si="249"/>
        <v>"seccion4": {"cultivos": "5"},"seccion5": {"toleranciaGlucosa": "Realizada","toleranciaGlucosaRealizada": "Normal","vitaminaD": "","vitaminaDRealizada": "","inmunoglobulina": "Realizada",</v>
      </c>
      <c r="Z2657" t="str">
        <f t="shared" si="250"/>
        <v>"inmunoglobulinaRealizada": "&lt; 500"},"seccion6": {"actividadDeportiva": ""}}]}}, { upsert: true } );</v>
      </c>
      <c r="AA2657" t="str">
        <f t="shared" si="251"/>
        <v>db.pacientes.updateOne({"_id":ObjectId('61e34256ec4ec02e84f5e087')},{ $set: { "seguimientos": [{"id": "2014","seccion1": {"fechaSeguimiento": "2014-12-2","institucion": "HOSPITAL DE AGUDOS DALMACIO VÉLEZ SARSFIELD","fallecimiento": "No","fechaFallecimiento": "","causaFallecimiento": "","nivelEducativo": "Primaria incompleta","actividadLaboral": "","coberturaSocial": "Sí","tratamientoAntibioticoHospitalizado": "1","embarazo": "No"},"seccion4": {"cultivos": "5"},"seccion5": {"toleranciaGlucosa": "Realizada","toleranciaGlucosaRealizada": "Normal","vitaminaD": "","vitaminaDRealizada": "","inmunoglobulina": "Realizada","inmunoglobulinaRealizada": "&lt; 500"},"seccion6": {"actividadDeportiva": ""}}]}}, { upsert: true } );</v>
      </c>
    </row>
    <row r="2658" spans="1:27" x14ac:dyDescent="0.3">
      <c r="A2658" t="s">
        <v>1857</v>
      </c>
      <c r="B2658">
        <v>1219</v>
      </c>
      <c r="C2658">
        <v>2015</v>
      </c>
      <c r="D2658" s="5">
        <v>42080</v>
      </c>
      <c r="E2658" s="5" t="str">
        <f t="shared" si="246"/>
        <v>2015-3-17</v>
      </c>
      <c r="F2658" t="s">
        <v>402</v>
      </c>
      <c r="G2658" t="s">
        <v>35</v>
      </c>
      <c r="J2658" t="s">
        <v>38</v>
      </c>
      <c r="K2658" t="s">
        <v>70</v>
      </c>
      <c r="L2658" t="s">
        <v>281</v>
      </c>
      <c r="M2658" t="s">
        <v>45</v>
      </c>
      <c r="N2658" t="s">
        <v>35</v>
      </c>
      <c r="P2658" t="s">
        <v>261</v>
      </c>
      <c r="Q2658" t="s">
        <v>34</v>
      </c>
      <c r="R2658" t="s">
        <v>256</v>
      </c>
      <c r="S2658" t="s">
        <v>256</v>
      </c>
      <c r="T2658" t="s">
        <v>261</v>
      </c>
      <c r="U2658" t="s">
        <v>40</v>
      </c>
      <c r="V2658" t="s">
        <v>256</v>
      </c>
      <c r="W2658" t="str">
        <f t="shared" si="247"/>
        <v>db.pacientes.updateOne({"_id":ObjectId('61e34256ec4ec02e84f5e087')},{ $set: { "seguimientos": [{"id": "2015","seccion1": {"fechaSeguimiento": "2015-3-17","institucion": "HOSPITAL DE AGUDOS DALMACIO VÉLEZ SARSFIELD",</v>
      </c>
      <c r="X2658" t="str">
        <f t="shared" si="248"/>
        <v>"fallecimiento": "No","fechaFallecimiento": "","causaFallecimiento": "","nivelEducativo": "Primaria incompleta","actividadLaboral": "No trabaja","coberturaSocial": "Sí","tratamientoAntibioticoHospitalizado": "1","embarazo": "No"},</v>
      </c>
      <c r="Y2658" t="str">
        <f t="shared" si="249"/>
        <v>"seccion4": {"cultivos": ""},"seccion5": {"toleranciaGlucosa": "Realizada","toleranciaGlucosaRealizada": "Normal","vitaminaD": "","vitaminaDRealizada": "","inmunoglobulina": "Realizada",</v>
      </c>
      <c r="Z2658" t="str">
        <f t="shared" si="250"/>
        <v>"inmunoglobulinaRealizada": "&lt; 500"},"seccion6": {"actividadDeportiva": ""}}]}}, { upsert: true } );</v>
      </c>
      <c r="AA2658" t="str">
        <f t="shared" si="251"/>
        <v>db.pacientes.updateOne({"_id":ObjectId('61e34256ec4ec02e84f5e087')},{ $set: { "seguimientos": [{"id": "2015","seccion1": {"fechaSeguimiento": "2015-3-17","institucion": "HOSPITAL DE AGUDOS DALMACIO VÉLEZ SARSFIELD","fallecimiento": "No","fechaFallecimiento": "","causaFallecimiento": "","nivelEducativo": "Primaria incompleta","actividadLaboral": "No trabaja","coberturaSocial": "Sí","tratamientoAntibioticoHospitalizado": "1","embarazo": "No"},"seccion4": {"cultivos": ""},"seccion5": {"toleranciaGlucosa": "Realizada","toleranciaGlucosaRealizada": "Normal","vitaminaD": "","vitaminaDRealizada": "","inmunoglobulina": "Realizada","inmunoglobulinaRealizada": "&lt; 500"},"seccion6": {"actividadDeportiva": ""}}]}}, { upsert: true } );</v>
      </c>
    </row>
    <row r="2659" spans="1:27" x14ac:dyDescent="0.3">
      <c r="A2659" t="s">
        <v>1858</v>
      </c>
      <c r="B2659">
        <v>1220</v>
      </c>
      <c r="C2659">
        <v>2014</v>
      </c>
      <c r="D2659" s="5">
        <v>41961</v>
      </c>
      <c r="E2659" s="5" t="str">
        <f t="shared" si="246"/>
        <v>2014-11-18</v>
      </c>
      <c r="F2659" t="s">
        <v>402</v>
      </c>
      <c r="G2659" t="s">
        <v>35</v>
      </c>
      <c r="J2659" t="s">
        <v>38</v>
      </c>
      <c r="K2659" t="s">
        <v>70</v>
      </c>
      <c r="L2659" t="s">
        <v>281</v>
      </c>
      <c r="M2659" t="s">
        <v>45</v>
      </c>
      <c r="N2659" t="s">
        <v>35</v>
      </c>
      <c r="O2659" t="s">
        <v>48</v>
      </c>
      <c r="P2659" t="s">
        <v>261</v>
      </c>
      <c r="Q2659" t="s">
        <v>34</v>
      </c>
      <c r="R2659" t="s">
        <v>256</v>
      </c>
      <c r="S2659" t="s">
        <v>256</v>
      </c>
      <c r="T2659" t="s">
        <v>261</v>
      </c>
      <c r="U2659" t="s">
        <v>40</v>
      </c>
      <c r="V2659" t="s">
        <v>256</v>
      </c>
      <c r="W2659" t="str">
        <f t="shared" si="247"/>
        <v>db.pacientes.updateOne({"_id":ObjectId('61e34256ec4ec02e84f5e088')},{ $set: { "seguimientos": [{"id": "2014","seccion1": {"fechaSeguimiento": "2014-11-18","institucion": "HOSPITAL DE AGUDOS DALMACIO VÉLEZ SARSFIELD",</v>
      </c>
      <c r="X2659" t="str">
        <f t="shared" si="248"/>
        <v>"fallecimiento": "No","fechaFallecimiento": "","causaFallecimiento": "","nivelEducativo": "Primaria incompleta","actividadLaboral": "No trabaja","coberturaSocial": "Sí","tratamientoAntibioticoHospitalizado": "1","embarazo": "No"},</v>
      </c>
      <c r="Y2659" t="str">
        <f t="shared" si="249"/>
        <v>"seccion4": {"cultivos": "5"},"seccion5": {"toleranciaGlucosa": "Realizada","toleranciaGlucosaRealizada": "Normal","vitaminaD": "","vitaminaDRealizada": "","inmunoglobulina": "Realizada",</v>
      </c>
      <c r="Z2659" t="str">
        <f t="shared" si="250"/>
        <v>"inmunoglobulinaRealizada": "&lt; 500"},"seccion6": {"actividadDeportiva": ""}}]}}, { upsert: true } );</v>
      </c>
      <c r="AA2659" t="str">
        <f t="shared" si="251"/>
        <v>db.pacientes.updateOne({"_id":ObjectId('61e34256ec4ec02e84f5e088')},{ $set: { "seguimientos": [{"id": "2014","seccion1": {"fechaSeguimiento": "2014-11-18","institucion": "HOSPITAL DE AGUDOS DALMACIO VÉLEZ SARSFIELD","fallecimiento": "No","fechaFallecimiento": "","causaFallecimiento": "","nivelEducativo": "Primaria incompleta","actividadLaboral": "No trabaja","coberturaSocial": "Sí","tratamientoAntibioticoHospitalizado": "1","embarazo": "No"},"seccion4": {"cultivos": "5"},"seccion5": {"toleranciaGlucosa": "Realizada","toleranciaGlucosaRealizada": "Normal","vitaminaD": "","vitaminaDRealizada": "","inmunoglobulina": "Realizada","inmunoglobulinaRealizada": "&lt; 500"},"seccion6": {"actividadDeportiva": ""}}]}}, { upsert: true } );</v>
      </c>
    </row>
    <row r="2660" spans="1:27" x14ac:dyDescent="0.3">
      <c r="A2660" t="s">
        <v>1858</v>
      </c>
      <c r="B2660">
        <v>1220</v>
      </c>
      <c r="C2660">
        <v>2015</v>
      </c>
      <c r="D2660" s="5">
        <v>42024</v>
      </c>
      <c r="E2660" s="5" t="str">
        <f t="shared" si="246"/>
        <v>2015-1-20</v>
      </c>
      <c r="F2660" t="s">
        <v>402</v>
      </c>
      <c r="G2660" t="s">
        <v>35</v>
      </c>
      <c r="J2660" t="s">
        <v>38</v>
      </c>
      <c r="K2660" t="s">
        <v>70</v>
      </c>
      <c r="L2660" t="s">
        <v>281</v>
      </c>
      <c r="M2660" t="s">
        <v>45</v>
      </c>
      <c r="N2660" t="s">
        <v>35</v>
      </c>
      <c r="P2660" t="s">
        <v>261</v>
      </c>
      <c r="Q2660" t="s">
        <v>34</v>
      </c>
      <c r="R2660" t="s">
        <v>256</v>
      </c>
      <c r="S2660" t="s">
        <v>256</v>
      </c>
      <c r="T2660" t="s">
        <v>261</v>
      </c>
      <c r="U2660" t="s">
        <v>40</v>
      </c>
      <c r="V2660" t="s">
        <v>256</v>
      </c>
      <c r="W2660" t="str">
        <f t="shared" si="247"/>
        <v>db.pacientes.updateOne({"_id":ObjectId('61e34256ec4ec02e84f5e088')},{ $set: { "seguimientos": [{"id": "2015","seccion1": {"fechaSeguimiento": "2015-1-20","institucion": "HOSPITAL DE AGUDOS DALMACIO VÉLEZ SARSFIELD",</v>
      </c>
      <c r="X2660" t="str">
        <f t="shared" si="248"/>
        <v>"fallecimiento": "No","fechaFallecimiento": "","causaFallecimiento": "","nivelEducativo": "Primaria incompleta","actividadLaboral": "No trabaja","coberturaSocial": "Sí","tratamientoAntibioticoHospitalizado": "1","embarazo": "No"},</v>
      </c>
      <c r="Y2660" t="str">
        <f t="shared" si="249"/>
        <v>"seccion4": {"cultivos": ""},"seccion5": {"toleranciaGlucosa": "Realizada","toleranciaGlucosaRealizada": "Normal","vitaminaD": "","vitaminaDRealizada": "","inmunoglobulina": "Realizada",</v>
      </c>
      <c r="Z2660" t="str">
        <f t="shared" si="250"/>
        <v>"inmunoglobulinaRealizada": "&lt; 500"},"seccion6": {"actividadDeportiva": ""}}]}}, { upsert: true } );</v>
      </c>
      <c r="AA2660" t="str">
        <f t="shared" si="251"/>
        <v>db.pacientes.updateOne({"_id":ObjectId('61e34256ec4ec02e84f5e088')},{ $set: { "seguimientos": [{"id": "2015","seccion1": {"fechaSeguimiento": "2015-1-20","institucion": "HOSPITAL DE AGUDOS DALMACIO VÉLEZ SARSFIELD","fallecimiento": "No","fechaFallecimiento": "","causaFallecimiento": "","nivelEducativo": "Primaria incompleta","actividadLaboral": "No trabaja","coberturaSocial": "Sí","tratamientoAntibioticoHospitalizado": "1","embarazo": "No"},"seccion4": {"cultivos": ""},"seccion5": {"toleranciaGlucosa": "Realizada","toleranciaGlucosaRealizada": "Normal","vitaminaD": "","vitaminaDRealizada": "","inmunoglobulina": "Realizada","inmunoglobulinaRealizada": "&lt; 500"},"seccion6": {"actividadDeportiva": ""}}]}}, { upsert: true } );</v>
      </c>
    </row>
    <row r="2661" spans="1:27" x14ac:dyDescent="0.3">
      <c r="A2661" t="s">
        <v>1859</v>
      </c>
      <c r="B2661">
        <v>1221</v>
      </c>
      <c r="C2661">
        <v>2014</v>
      </c>
      <c r="D2661" s="5">
        <v>41977</v>
      </c>
      <c r="E2661" s="5" t="str">
        <f t="shared" si="246"/>
        <v>2014-12-4</v>
      </c>
      <c r="F2661" t="s">
        <v>411</v>
      </c>
      <c r="G2661" t="s">
        <v>35</v>
      </c>
      <c r="J2661" t="s">
        <v>63</v>
      </c>
      <c r="K2661" t="s">
        <v>53</v>
      </c>
      <c r="L2661" t="s">
        <v>35</v>
      </c>
      <c r="N2661" t="s">
        <v>35</v>
      </c>
      <c r="O2661" t="s">
        <v>37</v>
      </c>
      <c r="P2661" t="s">
        <v>261</v>
      </c>
      <c r="Q2661" t="s">
        <v>34</v>
      </c>
      <c r="R2661" t="s">
        <v>256</v>
      </c>
      <c r="S2661" t="s">
        <v>256</v>
      </c>
      <c r="T2661" t="s">
        <v>261</v>
      </c>
      <c r="U2661" t="s">
        <v>84</v>
      </c>
      <c r="V2661" t="s">
        <v>256</v>
      </c>
      <c r="W2661" t="str">
        <f t="shared" si="247"/>
        <v>db.pacientes.updateOne({"_id":ObjectId('61e34256ec4ec02e84f5e089')},{ $set: { "seguimientos": [{"id": "2014","seccion1": {"fechaSeguimiento": "2014-12-4","institucion": "Hospital Victor J Vilela",</v>
      </c>
      <c r="X2661" t="str">
        <f t="shared" si="248"/>
        <v>"fallecimiento": "No","fechaFallecimiento": "","causaFallecimiento": "","nivelEducativo": "Secundaria completa","actividadLaboral": "Trabaja, parcial","coberturaSocial": "No","tratamientoAntibioticoHospitalizado": "","embarazo": "No"},</v>
      </c>
      <c r="Y2661" t="str">
        <f t="shared" si="249"/>
        <v>"seccion4": {"cultivos": "2"},"seccion5": {"toleranciaGlucosa": "Realizada","toleranciaGlucosaRealizada": "Normal","vitaminaD": "","vitaminaDRealizada": "","inmunoglobulina": "Realizada",</v>
      </c>
      <c r="Z2661" t="str">
        <f t="shared" si="250"/>
        <v>"inmunoglobulinaRealizada": "500 - 1.000"},"seccion6": {"actividadDeportiva": ""}}]}}, { upsert: true } );</v>
      </c>
      <c r="AA2661" t="str">
        <f t="shared" si="251"/>
        <v>db.pacientes.updateOne({"_id":ObjectId('61e34256ec4ec02e84f5e089')},{ $set: { "seguimientos": [{"id": "2014","seccion1": {"fechaSeguimiento": "2014-12-4","institucion": "Hospital Victor J Vilela","fallecimiento": "No","fechaFallecimiento": "","causaFallecimiento": "","nivelEducativo": "Secundaria completa","actividadLaboral": "Trabaja, parcial","coberturaSocial": "No","tratamientoAntibioticoHospitalizado": "","embarazo": "No"},"seccion4": {"cultivos": "2"},"seccion5": {"toleranciaGlucosa": "Realizada","toleranciaGlucosaRealizada": "Normal","vitaminaD": "","vitaminaDRealizada": "","inmunoglobulina": "Realizada","inmunoglobulinaRealizada": "500 - 1.000"},"seccion6": {"actividadDeportiva": ""}}]}}, { upsert: true } );</v>
      </c>
    </row>
    <row r="2662" spans="1:27" x14ac:dyDescent="0.3">
      <c r="A2662" t="s">
        <v>1860</v>
      </c>
      <c r="B2662">
        <v>1222</v>
      </c>
      <c r="C2662">
        <v>2012</v>
      </c>
      <c r="D2662" s="5">
        <v>41123</v>
      </c>
      <c r="E2662" s="5" t="str">
        <f t="shared" si="246"/>
        <v>2012-8-2</v>
      </c>
      <c r="F2662" t="s">
        <v>411</v>
      </c>
      <c r="G2662" t="s">
        <v>35</v>
      </c>
      <c r="J2662" t="s">
        <v>38</v>
      </c>
      <c r="L2662" t="s">
        <v>35</v>
      </c>
      <c r="O2662" t="s">
        <v>37</v>
      </c>
      <c r="P2662" t="s">
        <v>118</v>
      </c>
      <c r="Q2662" t="s">
        <v>256</v>
      </c>
      <c r="R2662" t="s">
        <v>256</v>
      </c>
      <c r="S2662" t="s">
        <v>256</v>
      </c>
      <c r="T2662" t="s">
        <v>261</v>
      </c>
      <c r="U2662" t="s">
        <v>40</v>
      </c>
      <c r="V2662" t="s">
        <v>256</v>
      </c>
      <c r="W2662" t="str">
        <f t="shared" si="247"/>
        <v>db.pacientes.updateOne({"_id":ObjectId('61e34256ec4ec02e84f5e08a')},{ $set: { "seguimientos": [{"id": "2012","seccion1": {"fechaSeguimiento": "2012-8-2","institucion": "Hospital Victor J Vilela",</v>
      </c>
      <c r="X2662" t="str">
        <f t="shared" si="248"/>
        <v>"fallecimiento": "No","fechaFallecimiento": "","causaFallecimiento": "","nivelEducativo": "Primaria incompleta","actividadLaboral": "","coberturaSocial": "No","tratamientoAntibioticoHospitalizado": "","embarazo": ""},</v>
      </c>
      <c r="Y2662" t="str">
        <f t="shared" si="249"/>
        <v>"seccion4": {"cultivos": "2"},"seccion5": {"toleranciaGlucosa": "No realizada","toleranciaGlucosaRealizada": "","vitaminaD": "","vitaminaDRealizada": "","inmunoglobulina": "Realizada",</v>
      </c>
      <c r="Z2662" t="str">
        <f t="shared" si="250"/>
        <v>"inmunoglobulinaRealizada": "&lt; 500"},"seccion6": {"actividadDeportiva": ""}}]}}, { upsert: true } );</v>
      </c>
      <c r="AA2662" t="str">
        <f t="shared" si="251"/>
        <v>db.pacientes.updateOne({"_id":ObjectId('61e34256ec4ec02e84f5e08a')},{ $set: { "seguimientos": [{"id": "2012","seccion1": {"fechaSeguimiento": "2012-8-2","institucion": "Hospital Victor J Vilela","fallecimiento": "No","fechaFallecimiento": "","causaFallecimiento": "","nivelEducativo": "Primaria incompleta","actividadLaboral": "","coberturaSocial": "No","tratamientoAntibioticoHospitalizado": "","embarazo": ""},"seccion4": {"cultivos": "2"},"seccion5": {"toleranciaGlucosa": "No realizada","toleranciaGlucosaRealizada": "","vitaminaD": "","vitaminaDRealizada": "","inmunoglobulina": "Realizada","inmunoglobulinaRealizada": "&lt; 500"},"seccion6": {"actividadDeportiva": ""}}]}}, { upsert: true } );</v>
      </c>
    </row>
    <row r="2663" spans="1:27" x14ac:dyDescent="0.3">
      <c r="A2663" t="s">
        <v>1860</v>
      </c>
      <c r="B2663">
        <v>1222</v>
      </c>
      <c r="C2663">
        <v>2013</v>
      </c>
      <c r="D2663" s="5">
        <v>41473</v>
      </c>
      <c r="E2663" s="5" t="str">
        <f t="shared" si="246"/>
        <v>2013-7-18</v>
      </c>
      <c r="F2663" t="s">
        <v>411</v>
      </c>
      <c r="G2663" t="s">
        <v>35</v>
      </c>
      <c r="J2663" t="s">
        <v>38</v>
      </c>
      <c r="L2663" t="s">
        <v>281</v>
      </c>
      <c r="O2663" t="s">
        <v>46</v>
      </c>
      <c r="P2663" t="s">
        <v>118</v>
      </c>
      <c r="Q2663" t="s">
        <v>256</v>
      </c>
      <c r="R2663" t="s">
        <v>256</v>
      </c>
      <c r="S2663" t="s">
        <v>256</v>
      </c>
      <c r="T2663" t="s">
        <v>261</v>
      </c>
      <c r="U2663" t="s">
        <v>40</v>
      </c>
      <c r="V2663" t="s">
        <v>256</v>
      </c>
      <c r="W2663" t="str">
        <f t="shared" si="247"/>
        <v>db.pacientes.updateOne({"_id":ObjectId('61e34256ec4ec02e84f5e08a')},{ $set: { "seguimientos": [{"id": "2013","seccion1": {"fechaSeguimiento": "2013-7-18","institucion": "Hospital Victor J Vilela",</v>
      </c>
      <c r="X2663" t="str">
        <f t="shared" si="248"/>
        <v>"fallecimiento": "No","fechaFallecimiento": "","causaFallecimiento": "","nivelEducativo": "Primaria incompleta","actividadLaboral": "","coberturaSocial": "Sí","tratamientoAntibioticoHospitalizado": "","embarazo": ""},</v>
      </c>
      <c r="Y2663" t="str">
        <f t="shared" si="249"/>
        <v>"seccion4": {"cultivos": "3"},"seccion5": {"toleranciaGlucosa": "No realizada","toleranciaGlucosaRealizada": "","vitaminaD": "","vitaminaDRealizada": "","inmunoglobulina": "Realizada",</v>
      </c>
      <c r="Z2663" t="str">
        <f t="shared" si="250"/>
        <v>"inmunoglobulinaRealizada": "&lt; 500"},"seccion6": {"actividadDeportiva": ""}}]}}, { upsert: true } );</v>
      </c>
      <c r="AA2663" t="str">
        <f t="shared" si="251"/>
        <v>db.pacientes.updateOne({"_id":ObjectId('61e34256ec4ec02e84f5e08a')},{ $set: { "seguimientos": [{"id": "2013","seccion1": {"fechaSeguimiento": "2013-7-18","institucion": "Hospital Victor J Vilela","fallecimiento": "No","fechaFallecimiento": "","causaFallecimiento": "","nivelEducativo": "Primaria incompleta","actividadLaboral": "","coberturaSocial": "Sí","tratamientoAntibioticoHospitalizado": "","embarazo": ""},"seccion4": {"cultivos": "3"},"seccion5": {"toleranciaGlucosa": "No realizada","toleranciaGlucosaRealizada": "","vitaminaD": "","vitaminaDRealizada": "","inmunoglobulina": "Realizada","inmunoglobulinaRealizada": "&lt; 500"},"seccion6": {"actividadDeportiva": ""}}]}}, { upsert: true } );</v>
      </c>
    </row>
    <row r="2664" spans="1:27" x14ac:dyDescent="0.3">
      <c r="A2664" t="s">
        <v>1860</v>
      </c>
      <c r="B2664">
        <v>1222</v>
      </c>
      <c r="C2664">
        <v>2014</v>
      </c>
      <c r="D2664" s="5">
        <v>41732</v>
      </c>
      <c r="E2664" s="5" t="str">
        <f t="shared" si="246"/>
        <v>2014-4-3</v>
      </c>
      <c r="F2664" t="s">
        <v>411</v>
      </c>
      <c r="G2664" t="s">
        <v>35</v>
      </c>
      <c r="J2664" t="s">
        <v>38</v>
      </c>
      <c r="L2664" t="s">
        <v>281</v>
      </c>
      <c r="O2664" t="s">
        <v>37</v>
      </c>
      <c r="P2664" t="s">
        <v>118</v>
      </c>
      <c r="Q2664" t="s">
        <v>256</v>
      </c>
      <c r="R2664" t="s">
        <v>256</v>
      </c>
      <c r="S2664" t="s">
        <v>256</v>
      </c>
      <c r="T2664" t="s">
        <v>261</v>
      </c>
      <c r="U2664" t="s">
        <v>40</v>
      </c>
      <c r="V2664" t="s">
        <v>256</v>
      </c>
      <c r="W2664" t="str">
        <f t="shared" si="247"/>
        <v>db.pacientes.updateOne({"_id":ObjectId('61e34256ec4ec02e84f5e08a')},{ $set: { "seguimientos": [{"id": "2014","seccion1": {"fechaSeguimiento": "2014-4-3","institucion": "Hospital Victor J Vilela",</v>
      </c>
      <c r="X2664" t="str">
        <f t="shared" si="248"/>
        <v>"fallecimiento": "No","fechaFallecimiento": "","causaFallecimiento": "","nivelEducativo": "Primaria incompleta","actividadLaboral": "","coberturaSocial": "Sí","tratamientoAntibioticoHospitalizado": "","embarazo": ""},</v>
      </c>
      <c r="Y2664" t="str">
        <f t="shared" si="249"/>
        <v>"seccion4": {"cultivos": "2"},"seccion5": {"toleranciaGlucosa": "No realizada","toleranciaGlucosaRealizada": "","vitaminaD": "","vitaminaDRealizada": "","inmunoglobulina": "Realizada",</v>
      </c>
      <c r="Z2664" t="str">
        <f t="shared" si="250"/>
        <v>"inmunoglobulinaRealizada": "&lt; 500"},"seccion6": {"actividadDeportiva": ""}}]}}, { upsert: true } );</v>
      </c>
      <c r="AA2664" t="str">
        <f t="shared" si="251"/>
        <v>db.pacientes.updateOne({"_id":ObjectId('61e34256ec4ec02e84f5e08a')},{ $set: { "seguimientos": [{"id": "2014","seccion1": {"fechaSeguimiento": "2014-4-3","institucion": "Hospital Victor J Vilela","fallecimiento": "No","fechaFallecimiento": "","causaFallecimiento": "","nivelEducativo": "Primaria incompleta","actividadLaboral": "","coberturaSocial": "Sí","tratamientoAntibioticoHospitalizado": "","embarazo": ""},"seccion4": {"cultivos": "2"},"seccion5": {"toleranciaGlucosa": "No realizada","toleranciaGlucosaRealizada": "","vitaminaD": "","vitaminaDRealizada": "","inmunoglobulina": "Realizada","inmunoglobulinaRealizada": "&lt; 500"},"seccion6": {"actividadDeportiva": ""}}]}}, { upsert: true } );</v>
      </c>
    </row>
    <row r="2665" spans="1:27" x14ac:dyDescent="0.3">
      <c r="A2665" t="s">
        <v>1860</v>
      </c>
      <c r="B2665">
        <v>1222</v>
      </c>
      <c r="C2665">
        <v>2015</v>
      </c>
      <c r="D2665" s="5">
        <v>42124</v>
      </c>
      <c r="E2665" s="5" t="str">
        <f t="shared" si="246"/>
        <v>2015-4-30</v>
      </c>
      <c r="F2665" t="s">
        <v>411</v>
      </c>
      <c r="G2665" t="s">
        <v>35</v>
      </c>
      <c r="P2665" t="s">
        <v>118</v>
      </c>
      <c r="Q2665" t="s">
        <v>256</v>
      </c>
      <c r="R2665" t="s">
        <v>256</v>
      </c>
      <c r="S2665" t="s">
        <v>256</v>
      </c>
      <c r="T2665" t="s">
        <v>256</v>
      </c>
      <c r="U2665" t="s">
        <v>256</v>
      </c>
      <c r="V2665" t="s">
        <v>256</v>
      </c>
      <c r="W2665" t="str">
        <f t="shared" si="247"/>
        <v>db.pacientes.updateOne({"_id":ObjectId('61e34256ec4ec02e84f5e08a')},{ $set: { "seguimientos": [{"id": "2015","seccion1": {"fechaSeguimiento": "2015-4-30","institucion": "Hospital Victor J Vilela",</v>
      </c>
      <c r="X2665" t="str">
        <f t="shared" si="248"/>
        <v>"fallecimiento": "No","fechaFallecimiento": "","causaFallecimiento": "","nivelEducativo": "","actividadLaboral": "","coberturaSocial": "","tratamientoAntibioticoHospitalizado": "","embarazo": ""},</v>
      </c>
      <c r="Y2665" t="str">
        <f t="shared" si="249"/>
        <v>"seccion4": {"cultivos": ""},"seccion5": {"toleranciaGlucosa": "No realizada","toleranciaGlucosaRealizada": "","vitaminaD": "","vitaminaDRealizada": "","inmunoglobulina": "",</v>
      </c>
      <c r="Z2665" t="str">
        <f t="shared" si="250"/>
        <v>"inmunoglobulinaRealizada": ""},"seccion6": {"actividadDeportiva": ""}}]}}, { upsert: true } );</v>
      </c>
      <c r="AA2665" t="str">
        <f t="shared" si="251"/>
        <v>db.pacientes.updateOne({"_id":ObjectId('61e34256ec4ec02e84f5e08a')},{ $set: { "seguimientos": [{"id": "2015","seccion1": {"fechaSeguimiento": "2015-4-30","institucion": "Hospital Victor J Vilela","fallecimiento": "No","fechaFallecimiento": "","causaFallecimiento": "","nivelEducativo": "","actividadLaboral": "","coberturaSocial": "","tratamientoAntibioticoHospitalizado": "","embarazo": ""},"seccion4":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2666" spans="1:27" x14ac:dyDescent="0.3">
      <c r="A2666" t="s">
        <v>1860</v>
      </c>
      <c r="B2666">
        <v>1222</v>
      </c>
      <c r="C2666">
        <v>2016</v>
      </c>
      <c r="D2666" s="5">
        <v>42509</v>
      </c>
      <c r="E2666" s="5" t="str">
        <f t="shared" si="246"/>
        <v>2016-5-19</v>
      </c>
      <c r="F2666" t="s">
        <v>411</v>
      </c>
      <c r="G2666" t="s">
        <v>35</v>
      </c>
      <c r="P2666" t="s">
        <v>118</v>
      </c>
      <c r="Q2666" t="s">
        <v>256</v>
      </c>
      <c r="R2666" t="s">
        <v>256</v>
      </c>
      <c r="S2666" t="s">
        <v>256</v>
      </c>
      <c r="T2666" t="s">
        <v>256</v>
      </c>
      <c r="U2666" t="s">
        <v>256</v>
      </c>
      <c r="V2666" t="s">
        <v>256</v>
      </c>
      <c r="W2666" t="str">
        <f t="shared" si="247"/>
        <v>db.pacientes.updateOne({"_id":ObjectId('61e34256ec4ec02e84f5e08a')},{ $set: { "seguimientos": [{"id": "2016","seccion1": {"fechaSeguimiento": "2016-5-19","institucion": "Hospital Victor J Vilela",</v>
      </c>
      <c r="X2666" t="str">
        <f t="shared" si="248"/>
        <v>"fallecimiento": "No","fechaFallecimiento": "","causaFallecimiento": "","nivelEducativo": "","actividadLaboral": "","coberturaSocial": "","tratamientoAntibioticoHospitalizado": "","embarazo": ""},</v>
      </c>
      <c r="Y2666" t="str">
        <f t="shared" si="249"/>
        <v>"seccion4": {"cultivos": ""},"seccion5": {"toleranciaGlucosa": "No realizada","toleranciaGlucosaRealizada": "","vitaminaD": "","vitaminaDRealizada": "","inmunoglobulina": "",</v>
      </c>
      <c r="Z2666" t="str">
        <f t="shared" si="250"/>
        <v>"inmunoglobulinaRealizada": ""},"seccion6": {"actividadDeportiva": ""}}]}}, { upsert: true } );</v>
      </c>
      <c r="AA2666" t="str">
        <f t="shared" si="251"/>
        <v>db.pacientes.updateOne({"_id":ObjectId('61e34256ec4ec02e84f5e08a')},{ $set: { "seguimientos": [{"id": "2016","seccion1": {"fechaSeguimiento": "2016-5-19","institucion": "Hospital Victor J Vilela","fallecimiento": "No","fechaFallecimiento": "","causaFallecimiento": "","nivelEducativo": "","actividadLaboral": "","coberturaSocial": "","tratamientoAntibioticoHospitalizado": "","embarazo": ""},"seccion4":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2667" spans="1:27" x14ac:dyDescent="0.3">
      <c r="A2667" t="s">
        <v>1861</v>
      </c>
      <c r="B2667">
        <v>1223</v>
      </c>
      <c r="C2667">
        <v>2014</v>
      </c>
      <c r="D2667" s="5">
        <v>41837</v>
      </c>
      <c r="E2667" s="5" t="str">
        <f t="shared" si="246"/>
        <v>2014-7-17</v>
      </c>
      <c r="F2667" t="s">
        <v>478</v>
      </c>
      <c r="G2667" t="s">
        <v>35</v>
      </c>
      <c r="J2667" t="s">
        <v>61</v>
      </c>
      <c r="L2667" t="s">
        <v>35</v>
      </c>
      <c r="N2667" t="s">
        <v>35</v>
      </c>
      <c r="O2667" t="s">
        <v>46</v>
      </c>
      <c r="P2667" t="s">
        <v>118</v>
      </c>
      <c r="Q2667" t="s">
        <v>256</v>
      </c>
      <c r="R2667" t="s">
        <v>256</v>
      </c>
      <c r="S2667" t="s">
        <v>256</v>
      </c>
      <c r="T2667" t="s">
        <v>256</v>
      </c>
      <c r="U2667" t="s">
        <v>256</v>
      </c>
      <c r="V2667" t="s">
        <v>256</v>
      </c>
      <c r="W2667" t="str">
        <f t="shared" si="247"/>
        <v>db.pacientes.updateOne({"_id":ObjectId('61e34256ec4ec02e84f5e08b')},{ $set: { "seguimientos": [{"id": "2014","seccion1": {"fechaSeguimiento": "2014-7-17","institucion": "HIGA Penna",</v>
      </c>
      <c r="X2667" t="str">
        <f t="shared" si="248"/>
        <v>"fallecimiento": "No","fechaFallecimiento": "","causaFallecimiento": "","nivelEducativo": "Secundaria incompleta","actividadLaboral": "","coberturaSocial": "No","tratamientoAntibioticoHospitalizado": "","embarazo": "No"},</v>
      </c>
      <c r="Y2667" t="str">
        <f t="shared" si="249"/>
        <v>"seccion4": {"cultivos": "3"},"seccion5": {"toleranciaGlucosa": "No realizada","toleranciaGlucosaRealizada": "","vitaminaD": "","vitaminaDRealizada": "","inmunoglobulina": "",</v>
      </c>
      <c r="Z2667" t="str">
        <f t="shared" si="250"/>
        <v>"inmunoglobulinaRealizada": ""},"seccion6": {"actividadDeportiva": ""}}]}}, { upsert: true } );</v>
      </c>
      <c r="AA2667" t="str">
        <f t="shared" si="251"/>
        <v>db.pacientes.updateOne({"_id":ObjectId('61e34256ec4ec02e84f5e08b')},{ $set: { "seguimientos": [{"id": "2014","seccion1": {"fechaSeguimiento": "2014-7-17","institucion": "HIGA Penna","fallecimiento": "No","fechaFallecimiento": "","causaFallecimiento": "","nivelEducativo": "Secundaria incompleta","actividadLaboral": "","coberturaSocial": "No","tratamientoAntibioticoHospitalizado": "","embarazo": "No"},"seccion4": {"cultivos": "3"},"seccion5":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2668" spans="1:27" x14ac:dyDescent="0.3">
      <c r="A2668" t="s">
        <v>1861</v>
      </c>
      <c r="B2668">
        <v>1223</v>
      </c>
      <c r="C2668">
        <v>2014</v>
      </c>
      <c r="D2668" s="5">
        <v>41837</v>
      </c>
      <c r="E2668" s="5" t="str">
        <f t="shared" si="246"/>
        <v>2014-7-17</v>
      </c>
      <c r="F2668" t="s">
        <v>478</v>
      </c>
      <c r="G2668" t="s">
        <v>35</v>
      </c>
      <c r="J2668" t="s">
        <v>61</v>
      </c>
      <c r="L2668" t="s">
        <v>35</v>
      </c>
      <c r="N2668" t="s">
        <v>35</v>
      </c>
      <c r="O2668" t="s">
        <v>46</v>
      </c>
      <c r="P2668" t="s">
        <v>118</v>
      </c>
      <c r="Q2668" t="s">
        <v>256</v>
      </c>
      <c r="R2668" t="s">
        <v>256</v>
      </c>
      <c r="S2668" t="s">
        <v>256</v>
      </c>
      <c r="T2668" t="s">
        <v>256</v>
      </c>
      <c r="U2668" t="s">
        <v>256</v>
      </c>
      <c r="V2668" t="s">
        <v>256</v>
      </c>
      <c r="W2668" t="str">
        <f t="shared" si="247"/>
        <v>db.pacientes.updateOne({"_id":ObjectId('61e34256ec4ec02e84f5e08b')},{ $set: { "seguimientos": [{"id": "2014","seccion1": {"fechaSeguimiento": "2014-7-17","institucion": "HIGA Penna",</v>
      </c>
      <c r="X2668" t="str">
        <f t="shared" si="248"/>
        <v>"fallecimiento": "No","fechaFallecimiento": "","causaFallecimiento": "","nivelEducativo": "Secundaria incompleta","actividadLaboral": "","coberturaSocial": "No","tratamientoAntibioticoHospitalizado": "","embarazo": "No"},</v>
      </c>
      <c r="Y2668" t="str">
        <f t="shared" si="249"/>
        <v>"seccion4": {"cultivos": "3"},"seccion5": {"toleranciaGlucosa": "No realizada","toleranciaGlucosaRealizada": "","vitaminaD": "","vitaminaDRealizada": "","inmunoglobulina": "",</v>
      </c>
      <c r="Z2668" t="str">
        <f t="shared" si="250"/>
        <v>"inmunoglobulinaRealizada": ""},"seccion6": {"actividadDeportiva": ""}}]}}, { upsert: true } );</v>
      </c>
      <c r="AA2668" t="str">
        <f t="shared" si="251"/>
        <v>db.pacientes.updateOne({"_id":ObjectId('61e34256ec4ec02e84f5e08b')},{ $set: { "seguimientos": [{"id": "2014","seccion1": {"fechaSeguimiento": "2014-7-17","institucion": "HIGA Penna","fallecimiento": "No","fechaFallecimiento": "","causaFallecimiento": "","nivelEducativo": "Secundaria incompleta","actividadLaboral": "","coberturaSocial": "No","tratamientoAntibioticoHospitalizado": "","embarazo": "No"},"seccion4": {"cultivos": "3"},"seccion5":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2669" spans="1:27" x14ac:dyDescent="0.3">
      <c r="A2669" t="s">
        <v>1861</v>
      </c>
      <c r="B2669">
        <v>1223</v>
      </c>
      <c r="C2669">
        <v>2014</v>
      </c>
      <c r="D2669" s="5">
        <v>41837</v>
      </c>
      <c r="E2669" s="5" t="str">
        <f t="shared" si="246"/>
        <v>2014-7-17</v>
      </c>
      <c r="F2669" t="s">
        <v>478</v>
      </c>
      <c r="G2669" t="s">
        <v>35</v>
      </c>
      <c r="J2669" t="s">
        <v>61</v>
      </c>
      <c r="L2669" t="s">
        <v>35</v>
      </c>
      <c r="N2669" t="s">
        <v>35</v>
      </c>
      <c r="O2669" t="s">
        <v>46</v>
      </c>
      <c r="P2669" t="s">
        <v>118</v>
      </c>
      <c r="Q2669" t="s">
        <v>256</v>
      </c>
      <c r="R2669" t="s">
        <v>256</v>
      </c>
      <c r="S2669" t="s">
        <v>256</v>
      </c>
      <c r="T2669" t="s">
        <v>256</v>
      </c>
      <c r="U2669" t="s">
        <v>256</v>
      </c>
      <c r="V2669" t="s">
        <v>256</v>
      </c>
      <c r="W2669" t="str">
        <f t="shared" si="247"/>
        <v>db.pacientes.updateOne({"_id":ObjectId('61e34256ec4ec02e84f5e08b')},{ $set: { "seguimientos": [{"id": "2014","seccion1": {"fechaSeguimiento": "2014-7-17","institucion": "HIGA Penna",</v>
      </c>
      <c r="X2669" t="str">
        <f t="shared" si="248"/>
        <v>"fallecimiento": "No","fechaFallecimiento": "","causaFallecimiento": "","nivelEducativo": "Secundaria incompleta","actividadLaboral": "","coberturaSocial": "No","tratamientoAntibioticoHospitalizado": "","embarazo": "No"},</v>
      </c>
      <c r="Y2669" t="str">
        <f t="shared" si="249"/>
        <v>"seccion4": {"cultivos": "3"},"seccion5": {"toleranciaGlucosa": "No realizada","toleranciaGlucosaRealizada": "","vitaminaD": "","vitaminaDRealizada": "","inmunoglobulina": "",</v>
      </c>
      <c r="Z2669" t="str">
        <f t="shared" si="250"/>
        <v>"inmunoglobulinaRealizada": ""},"seccion6": {"actividadDeportiva": ""}}]}}, { upsert: true } );</v>
      </c>
      <c r="AA2669" t="str">
        <f t="shared" si="251"/>
        <v>db.pacientes.updateOne({"_id":ObjectId('61e34256ec4ec02e84f5e08b')},{ $set: { "seguimientos": [{"id": "2014","seccion1": {"fechaSeguimiento": "2014-7-17","institucion": "HIGA Penna","fallecimiento": "No","fechaFallecimiento": "","causaFallecimiento": "","nivelEducativo": "Secundaria incompleta","actividadLaboral": "","coberturaSocial": "No","tratamientoAntibioticoHospitalizado": "","embarazo": "No"},"seccion4": {"cultivos": "3"},"seccion5":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2670" spans="1:27" x14ac:dyDescent="0.3">
      <c r="A2670" t="s">
        <v>1862</v>
      </c>
      <c r="B2670">
        <v>1224</v>
      </c>
      <c r="C2670">
        <v>2013</v>
      </c>
      <c r="D2670" s="5">
        <v>41618</v>
      </c>
      <c r="E2670" s="5" t="str">
        <f t="shared" si="246"/>
        <v>2013-12-10</v>
      </c>
      <c r="F2670" t="s">
        <v>400</v>
      </c>
      <c r="G2670" t="s">
        <v>35</v>
      </c>
      <c r="L2670" t="s">
        <v>281</v>
      </c>
      <c r="O2670" t="s">
        <v>46</v>
      </c>
      <c r="P2670" t="s">
        <v>118</v>
      </c>
      <c r="Q2670" t="s">
        <v>256</v>
      </c>
      <c r="R2670" t="s">
        <v>256</v>
      </c>
      <c r="S2670" t="s">
        <v>256</v>
      </c>
      <c r="T2670" t="s">
        <v>256</v>
      </c>
      <c r="U2670" t="s">
        <v>256</v>
      </c>
      <c r="V2670" t="s">
        <v>281</v>
      </c>
      <c r="W2670" t="str">
        <f t="shared" si="247"/>
        <v>db.pacientes.updateOne({"_id":ObjectId('61e34256ec4ec02e84f5e08c')},{ $set: { "seguimientos": [{"id": "2013","seccion1": {"fechaSeguimiento": "2013-12-10","institucion": "Hospital Sor Maria Ludovica de La Plata",</v>
      </c>
      <c r="X2670" t="str">
        <f t="shared" si="248"/>
        <v>"fallecimiento": "No","fechaFallecimiento": "","causaFallecimiento": "","nivelEducativo": "","actividadLaboral": "","coberturaSocial": "Sí","tratamientoAntibioticoHospitalizado": "","embarazo": ""},</v>
      </c>
      <c r="Y2670" t="str">
        <f t="shared" si="249"/>
        <v>"seccion4": {"cultivos": "3"},"seccion5": {"toleranciaGlucosa": "No realizada","toleranciaGlucosaRealizada": "","vitaminaD": "","vitaminaDRealizada": "","inmunoglobulina": "",</v>
      </c>
      <c r="Z2670" t="str">
        <f t="shared" si="250"/>
        <v>"inmunoglobulinaRealizada": ""},"seccion6": {"actividadDeportiva": "Sí"}}]}}, { upsert: true } );</v>
      </c>
      <c r="AA2670" t="str">
        <f t="shared" si="251"/>
        <v>db.pacientes.updateOne({"_id":ObjectId('61e34256ec4ec02e84f5e08c')},{ $set: { "seguimientos": [{"id": "2013","seccion1": {"fechaSeguimiento": "2013-12-10","institucion": "Hospital Sor Maria Ludovica de La Plata","fallecimiento": "No","fechaFallecimiento": "","causaFallecimiento": "","nivelEducativo": "","actividadLaboral": "","coberturaSocial": "Sí","tratamientoAntibioticoHospitalizado": "","embarazo": ""},"seccion4": {"cultivos": "3"},"seccion5": {"toleranciaGlucosa": "No realizada","toleranciaGlucosaRealizada": "","vitaminaD": "","vitaminaDRealizada": "","inmunoglobulina": "","inmunoglobulinaRealizada": ""},"seccion6": {"actividadDeportiva": "Sí"}}]}}, { upsert: true } );</v>
      </c>
    </row>
    <row r="2671" spans="1:27" x14ac:dyDescent="0.3">
      <c r="A2671" t="s">
        <v>1862</v>
      </c>
      <c r="B2671">
        <v>1224</v>
      </c>
      <c r="C2671">
        <v>2014</v>
      </c>
      <c r="D2671" s="5">
        <v>41989</v>
      </c>
      <c r="E2671" s="5" t="str">
        <f t="shared" si="246"/>
        <v>2014-12-16</v>
      </c>
      <c r="F2671" t="s">
        <v>400</v>
      </c>
      <c r="G2671" t="s">
        <v>35</v>
      </c>
      <c r="L2671" t="s">
        <v>281</v>
      </c>
      <c r="O2671" t="s">
        <v>46</v>
      </c>
      <c r="P2671" t="s">
        <v>118</v>
      </c>
      <c r="Q2671" t="s">
        <v>256</v>
      </c>
      <c r="R2671" t="s">
        <v>256</v>
      </c>
      <c r="S2671" t="s">
        <v>256</v>
      </c>
      <c r="T2671" t="s">
        <v>256</v>
      </c>
      <c r="U2671" t="s">
        <v>256</v>
      </c>
      <c r="V2671" t="s">
        <v>281</v>
      </c>
      <c r="W2671" t="str">
        <f t="shared" si="247"/>
        <v>db.pacientes.updateOne({"_id":ObjectId('61e34256ec4ec02e84f5e08c')},{ $set: { "seguimientos": [{"id": "2014","seccion1": {"fechaSeguimiento": "2014-12-16","institucion": "Hospital Sor Maria Ludovica de La Plata",</v>
      </c>
      <c r="X2671" t="str">
        <f t="shared" si="248"/>
        <v>"fallecimiento": "No","fechaFallecimiento": "","causaFallecimiento": "","nivelEducativo": "","actividadLaboral": "","coberturaSocial": "Sí","tratamientoAntibioticoHospitalizado": "","embarazo": ""},</v>
      </c>
      <c r="Y2671" t="str">
        <f t="shared" si="249"/>
        <v>"seccion4": {"cultivos": "3"},"seccion5": {"toleranciaGlucosa": "No realizada","toleranciaGlucosaRealizada": "","vitaminaD": "","vitaminaDRealizada": "","inmunoglobulina": "",</v>
      </c>
      <c r="Z2671" t="str">
        <f t="shared" si="250"/>
        <v>"inmunoglobulinaRealizada": ""},"seccion6": {"actividadDeportiva": "Sí"}}]}}, { upsert: true } );</v>
      </c>
      <c r="AA2671" t="str">
        <f t="shared" si="251"/>
        <v>db.pacientes.updateOne({"_id":ObjectId('61e34256ec4ec02e84f5e08c')},{ $set: { "seguimientos": [{"id": "2014","seccion1": {"fechaSeguimiento": "2014-12-16","institucion": "Hospital Sor Maria Ludovica de La Plata","fallecimiento": "No","fechaFallecimiento": "","causaFallecimiento": "","nivelEducativo": "","actividadLaboral": "","coberturaSocial": "Sí","tratamientoAntibioticoHospitalizado": "","embarazo": ""},"seccion4": {"cultivos": "3"},"seccion5": {"toleranciaGlucosa": "No realizada","toleranciaGlucosaRealizada": "","vitaminaD": "","vitaminaDRealizada": "","inmunoglobulina": "","inmunoglobulinaRealizada": ""},"seccion6": {"actividadDeportiva": "Sí"}}]}}, { upsert: true } );</v>
      </c>
    </row>
    <row r="2672" spans="1:27" x14ac:dyDescent="0.3">
      <c r="A2672" t="s">
        <v>1862</v>
      </c>
      <c r="B2672">
        <v>1224</v>
      </c>
      <c r="C2672">
        <v>2015</v>
      </c>
      <c r="D2672" s="5">
        <v>42291</v>
      </c>
      <c r="E2672" s="5" t="str">
        <f t="shared" si="246"/>
        <v>2015-10-14</v>
      </c>
      <c r="F2672" t="s">
        <v>400</v>
      </c>
      <c r="G2672" t="s">
        <v>35</v>
      </c>
      <c r="L2672" t="s">
        <v>281</v>
      </c>
      <c r="N2672" t="s">
        <v>35</v>
      </c>
      <c r="O2672" t="s">
        <v>49</v>
      </c>
      <c r="P2672" t="s">
        <v>118</v>
      </c>
      <c r="Q2672" t="s">
        <v>256</v>
      </c>
      <c r="R2672" t="s">
        <v>256</v>
      </c>
      <c r="S2672" t="s">
        <v>256</v>
      </c>
      <c r="T2672" t="s">
        <v>261</v>
      </c>
      <c r="U2672" t="s">
        <v>40</v>
      </c>
      <c r="V2672" t="s">
        <v>281</v>
      </c>
      <c r="W2672" t="str">
        <f t="shared" si="247"/>
        <v>db.pacientes.updateOne({"_id":ObjectId('61e34256ec4ec02e84f5e08c')},{ $set: { "seguimientos": [{"id": "2015","seccion1": {"fechaSeguimiento": "2015-10-14","institucion": "Hospital Sor Maria Ludovica de La Plata",</v>
      </c>
      <c r="X2672" t="str">
        <f t="shared" si="248"/>
        <v>"fallecimiento": "No","fechaFallecimiento": "","causaFallecimiento": "","nivelEducativo": "","actividadLaboral": "","coberturaSocial": "Sí","tratamientoAntibioticoHospitalizado": "","embarazo": "No"},</v>
      </c>
      <c r="Y2672" t="str">
        <f t="shared" si="249"/>
        <v>"seccion4": {"cultivos": "4"},"seccion5": {"toleranciaGlucosa": "No realizada","toleranciaGlucosaRealizada": "","vitaminaD": "","vitaminaDRealizada": "","inmunoglobulina": "Realizada",</v>
      </c>
      <c r="Z2672" t="str">
        <f t="shared" si="250"/>
        <v>"inmunoglobulinaRealizada": "&lt; 500"},"seccion6": {"actividadDeportiva": "Sí"}}]}}, { upsert: true } );</v>
      </c>
      <c r="AA2672" t="str">
        <f t="shared" si="251"/>
        <v>db.pacientes.updateOne({"_id":ObjectId('61e34256ec4ec02e84f5e08c')},{ $set: { "seguimientos": [{"id": "2015","seccion1": {"fechaSeguimiento": "2015-10-14","institucion": "Hospital Sor Maria Ludovica de La Plata","fallecimiento": "No","fechaFallecimiento": "","causaFallecimiento": "","nivelEducativo": "","actividadLaboral": "","coberturaSocial": "Sí","tratamientoAntibioticoHospitalizado": "","embarazo": "No"},"seccion4": {"cultivos": "4"},"seccion5": {"toleranciaGlucosa": "No realizada","toleranciaGlucosaRealizada": "","vitaminaD": "","vitaminaDRealizada": "","inmunoglobulina": "Realizada","inmunoglobulinaRealizada": "&lt; 500"},"seccion6": {"actividadDeportiva": "Sí"}}]}}, { upsert: true } );</v>
      </c>
    </row>
    <row r="2673" spans="1:27" x14ac:dyDescent="0.3">
      <c r="A2673" t="s">
        <v>1862</v>
      </c>
      <c r="B2673">
        <v>1224</v>
      </c>
      <c r="C2673">
        <v>2016</v>
      </c>
      <c r="D2673" s="5">
        <v>42647</v>
      </c>
      <c r="E2673" s="5" t="str">
        <f t="shared" si="246"/>
        <v>2016-10-4</v>
      </c>
      <c r="F2673" t="s">
        <v>400</v>
      </c>
      <c r="G2673" t="s">
        <v>35</v>
      </c>
      <c r="L2673" t="s">
        <v>281</v>
      </c>
      <c r="O2673" t="s">
        <v>46</v>
      </c>
      <c r="P2673" t="s">
        <v>261</v>
      </c>
      <c r="Q2673" t="s">
        <v>80</v>
      </c>
      <c r="R2673" t="s">
        <v>256</v>
      </c>
      <c r="S2673" t="s">
        <v>256</v>
      </c>
      <c r="T2673" t="s">
        <v>118</v>
      </c>
      <c r="U2673" t="s">
        <v>256</v>
      </c>
      <c r="V2673" t="s">
        <v>281</v>
      </c>
      <c r="W2673" t="str">
        <f t="shared" si="247"/>
        <v>db.pacientes.updateOne({"_id":ObjectId('61e34256ec4ec02e84f5e08c')},{ $set: { "seguimientos": [{"id": "2016","seccion1": {"fechaSeguimiento": "2016-10-4","institucion": "Hospital Sor Maria Ludovica de La Plata",</v>
      </c>
      <c r="X2673" t="str">
        <f t="shared" si="248"/>
        <v>"fallecimiento": "No","fechaFallecimiento": "","causaFallecimiento": "","nivelEducativo": "","actividadLaboral": "","coberturaSocial": "Sí","tratamientoAntibioticoHospitalizado": "","embarazo": ""},</v>
      </c>
      <c r="Y2673" t="str">
        <f t="shared" si="249"/>
        <v>"seccion4": {"cultivos": "3"},"seccion5": {"toleranciaGlucosa": "Realizada","toleranciaGlucosaRealizada": "Intolerancia","vitaminaD": "","vitaminaDRealizada": "","inmunoglobulina": "No realizada",</v>
      </c>
      <c r="Z2673" t="str">
        <f t="shared" si="250"/>
        <v>"inmunoglobulinaRealizada": ""},"seccion6": {"actividadDeportiva": "Sí"}}]}}, { upsert: true } );</v>
      </c>
      <c r="AA2673" t="str">
        <f t="shared" si="251"/>
        <v>db.pacientes.updateOne({"_id":ObjectId('61e34256ec4ec02e84f5e08c')},{ $set: { "seguimientos": [{"id": "2016","seccion1": {"fechaSeguimiento": "2016-10-4","institucion": "Hospital Sor Maria Ludovica de La Plata","fallecimiento": "No","fechaFallecimiento": "","causaFallecimiento": "","nivelEducativo": "","actividadLaboral": "","coberturaSocial": "Sí","tratamientoAntibioticoHospitalizado": "","embarazo": ""},"seccion4": {"cultivos": "3"},"seccion5": {"toleranciaGlucosa": "Realizada","toleranciaGlucosaRealizada": "Intolerancia","vitaminaD": "","vitaminaDRealizada": "","inmunoglobulina": "No realizada","inmunoglobulinaRealizada": ""},"seccion6": {"actividadDeportiva": "Sí"}}]}}, { upsert: true } );</v>
      </c>
    </row>
    <row r="2674" spans="1:27" x14ac:dyDescent="0.3">
      <c r="A2674" t="s">
        <v>1862</v>
      </c>
      <c r="B2674">
        <v>1224</v>
      </c>
      <c r="C2674">
        <v>2017</v>
      </c>
      <c r="D2674" s="5">
        <v>42982</v>
      </c>
      <c r="E2674" s="5" t="str">
        <f t="shared" si="246"/>
        <v>2017-9-4</v>
      </c>
      <c r="F2674" t="s">
        <v>400</v>
      </c>
      <c r="G2674" t="s">
        <v>35</v>
      </c>
      <c r="L2674" t="s">
        <v>281</v>
      </c>
      <c r="O2674" t="s">
        <v>46</v>
      </c>
      <c r="P2674" t="s">
        <v>261</v>
      </c>
      <c r="Q2674" t="s">
        <v>34</v>
      </c>
      <c r="R2674" t="s">
        <v>256</v>
      </c>
      <c r="S2674" t="s">
        <v>256</v>
      </c>
      <c r="T2674" t="s">
        <v>261</v>
      </c>
      <c r="U2674" t="s">
        <v>40</v>
      </c>
      <c r="V2674" t="s">
        <v>281</v>
      </c>
      <c r="W2674" t="str">
        <f t="shared" si="247"/>
        <v>db.pacientes.updateOne({"_id":ObjectId('61e34256ec4ec02e84f5e08c')},{ $set: { "seguimientos": [{"id": "2017","seccion1": {"fechaSeguimiento": "2017-9-4","institucion": "Hospital Sor Maria Ludovica de La Plata",</v>
      </c>
      <c r="X2674" t="str">
        <f t="shared" si="248"/>
        <v>"fallecimiento": "No","fechaFallecimiento": "","causaFallecimiento": "","nivelEducativo": "","actividadLaboral": "","coberturaSocial": "Sí","tratamientoAntibioticoHospitalizado": "","embarazo": ""},</v>
      </c>
      <c r="Y2674" t="str">
        <f t="shared" si="249"/>
        <v>"seccion4": {"cultivos": "3"},"seccion5": {"toleranciaGlucosa": "Realizada","toleranciaGlucosaRealizada": "Normal","vitaminaD": "","vitaminaDRealizada": "","inmunoglobulina": "Realizada",</v>
      </c>
      <c r="Z2674" t="str">
        <f t="shared" si="250"/>
        <v>"inmunoglobulinaRealizada": "&lt; 500"},"seccion6": {"actividadDeportiva": "Sí"}}]}}, { upsert: true } );</v>
      </c>
      <c r="AA2674" t="str">
        <f t="shared" si="251"/>
        <v>db.pacientes.updateOne({"_id":ObjectId('61e34256ec4ec02e84f5e08c')},{ $set: { "seguimientos": [{"id": "2017","seccion1": {"fechaSeguimiento": "2017-9-4","institucion": "Hospital Sor Maria Ludovica de La Plata","fallecimiento": "No","fechaFallecimiento": "","causaFallecimiento": "","nivelEducativo": "","actividadLaboral": "","coberturaSocial": "Sí","tratamientoAntibioticoHospitalizado": "","embarazo": ""},"seccion4": {"cultivos": "3"},"seccion5": {"toleranciaGlucosa": "Realizada","toleranciaGlucosaRealizada": "Normal","vitaminaD": "","vitaminaDRealizada": "","inmunoglobulina": "Realizada","inmunoglobulinaRealizada": "&lt; 500"},"seccion6": {"actividadDeportiva": "Sí"}}]}}, { upsert: true } );</v>
      </c>
    </row>
    <row r="2675" spans="1:27" x14ac:dyDescent="0.3">
      <c r="A2675" t="s">
        <v>1863</v>
      </c>
      <c r="B2675">
        <v>1225</v>
      </c>
      <c r="C2675">
        <v>2014</v>
      </c>
      <c r="D2675" s="5">
        <v>41949</v>
      </c>
      <c r="E2675" s="5" t="str">
        <f t="shared" si="246"/>
        <v>2014-11-6</v>
      </c>
      <c r="F2675" t="s">
        <v>413</v>
      </c>
      <c r="G2675" t="s">
        <v>35</v>
      </c>
      <c r="L2675" t="s">
        <v>281</v>
      </c>
      <c r="M2675" t="s">
        <v>49</v>
      </c>
      <c r="O2675" t="s">
        <v>41</v>
      </c>
      <c r="P2675" t="s">
        <v>118</v>
      </c>
      <c r="Q2675" t="s">
        <v>256</v>
      </c>
      <c r="R2675" t="s">
        <v>256</v>
      </c>
      <c r="S2675" t="s">
        <v>256</v>
      </c>
      <c r="T2675" t="s">
        <v>261</v>
      </c>
      <c r="U2675" t="s">
        <v>40</v>
      </c>
      <c r="V2675" t="s">
        <v>256</v>
      </c>
      <c r="W2675" t="str">
        <f t="shared" si="247"/>
        <v>db.pacientes.updateOne({"_id":ObjectId('61e34256ec4ec02e84f5e08d')},{ $set: { "seguimientos": [{"id": "2014","seccion1": {"fechaSeguimiento": "2014-11-6","institucion": "H.I.G.A Prof.R. Rossi",</v>
      </c>
      <c r="X2675" t="str">
        <f t="shared" si="248"/>
        <v>"fallecimiento": "No","fechaFallecimiento": "","causaFallecimiento": "","nivelEducativo": "","actividadLaboral": "","coberturaSocial": "Sí","tratamientoAntibioticoHospitalizado": "4","embarazo": ""},</v>
      </c>
      <c r="Y2675" t="str">
        <f t="shared" si="249"/>
        <v>"seccion4": {"cultivos": "6"},"seccion5": {"toleranciaGlucosa": "No realizada","toleranciaGlucosaRealizada": "","vitaminaD": "","vitaminaDRealizada": "","inmunoglobulina": "Realizada",</v>
      </c>
      <c r="Z2675" t="str">
        <f t="shared" si="250"/>
        <v>"inmunoglobulinaRealizada": "&lt; 500"},"seccion6": {"actividadDeportiva": ""}}]}}, { upsert: true } );</v>
      </c>
      <c r="AA2675" t="str">
        <f t="shared" si="251"/>
        <v>db.pacientes.updateOne({"_id":ObjectId('61e34256ec4ec02e84f5e08d')},{ $set: { "seguimientos": [{"id": "2014","seccion1": {"fechaSeguimiento": "2014-11-6","institucion": "H.I.G.A Prof.R. Rossi","fallecimiento": "No","fechaFallecimiento": "","causaFallecimiento": "","nivelEducativo": "","actividadLaboral": "","coberturaSocial": "Sí","tratamientoAntibioticoHospitalizado": "4","embarazo": ""},"seccion4": {"cultivos": "6"},"seccion5": {"toleranciaGlucosa": "No realizada","toleranciaGlucosaRealizada": "","vitaminaD": "","vitaminaDRealizada": "","inmunoglobulina": "Realizada","inmunoglobulinaRealizada": "&lt; 500"},"seccion6": {"actividadDeportiva": ""}}]}}, { upsert: true } );</v>
      </c>
    </row>
    <row r="2676" spans="1:27" x14ac:dyDescent="0.3">
      <c r="A2676" t="s">
        <v>1863</v>
      </c>
      <c r="B2676">
        <v>1225</v>
      </c>
      <c r="C2676">
        <v>2014</v>
      </c>
      <c r="D2676" s="5">
        <v>41949</v>
      </c>
      <c r="E2676" s="5" t="str">
        <f t="shared" si="246"/>
        <v>2014-11-6</v>
      </c>
      <c r="F2676" t="s">
        <v>413</v>
      </c>
      <c r="G2676" t="s">
        <v>35</v>
      </c>
      <c r="L2676" t="s">
        <v>281</v>
      </c>
      <c r="M2676" t="s">
        <v>49</v>
      </c>
      <c r="O2676" t="s">
        <v>41</v>
      </c>
      <c r="P2676" t="s">
        <v>118</v>
      </c>
      <c r="Q2676" t="s">
        <v>256</v>
      </c>
      <c r="R2676" t="s">
        <v>256</v>
      </c>
      <c r="S2676" t="s">
        <v>256</v>
      </c>
      <c r="T2676" t="s">
        <v>261</v>
      </c>
      <c r="U2676" t="s">
        <v>40</v>
      </c>
      <c r="V2676" t="s">
        <v>256</v>
      </c>
      <c r="W2676" t="str">
        <f t="shared" si="247"/>
        <v>db.pacientes.updateOne({"_id":ObjectId('61e34256ec4ec02e84f5e08d')},{ $set: { "seguimientos": [{"id": "2014","seccion1": {"fechaSeguimiento": "2014-11-6","institucion": "H.I.G.A Prof.R. Rossi",</v>
      </c>
      <c r="X2676" t="str">
        <f t="shared" si="248"/>
        <v>"fallecimiento": "No","fechaFallecimiento": "","causaFallecimiento": "","nivelEducativo": "","actividadLaboral": "","coberturaSocial": "Sí","tratamientoAntibioticoHospitalizado": "4","embarazo": ""},</v>
      </c>
      <c r="Y2676" t="str">
        <f t="shared" si="249"/>
        <v>"seccion4": {"cultivos": "6"},"seccion5": {"toleranciaGlucosa": "No realizada","toleranciaGlucosaRealizada": "","vitaminaD": "","vitaminaDRealizada": "","inmunoglobulina": "Realizada",</v>
      </c>
      <c r="Z2676" t="str">
        <f t="shared" si="250"/>
        <v>"inmunoglobulinaRealizada": "&lt; 500"},"seccion6": {"actividadDeportiva": ""}}]}}, { upsert: true } );</v>
      </c>
      <c r="AA2676" t="str">
        <f t="shared" si="251"/>
        <v>db.pacientes.updateOne({"_id":ObjectId('61e34256ec4ec02e84f5e08d')},{ $set: { "seguimientos": [{"id": "2014","seccion1": {"fechaSeguimiento": "2014-11-6","institucion": "H.I.G.A Prof.R. Rossi","fallecimiento": "No","fechaFallecimiento": "","causaFallecimiento": "","nivelEducativo": "","actividadLaboral": "","coberturaSocial": "Sí","tratamientoAntibioticoHospitalizado": "4","embarazo": ""},"seccion4": {"cultivos": "6"},"seccion5": {"toleranciaGlucosa": "No realizada","toleranciaGlucosaRealizada": "","vitaminaD": "","vitaminaDRealizada": "","inmunoglobulina": "Realizada","inmunoglobulinaRealizada": "&lt; 500"},"seccion6": {"actividadDeportiva": ""}}]}}, { upsert: true } );</v>
      </c>
    </row>
    <row r="2677" spans="1:27" x14ac:dyDescent="0.3">
      <c r="A2677" t="s">
        <v>1864</v>
      </c>
      <c r="B2677">
        <v>1226</v>
      </c>
      <c r="C2677">
        <v>2014</v>
      </c>
      <c r="D2677" s="5">
        <v>42002</v>
      </c>
      <c r="E2677" s="5" t="str">
        <f t="shared" si="246"/>
        <v>2014-12-29</v>
      </c>
      <c r="F2677" t="s">
        <v>400</v>
      </c>
      <c r="G2677" t="s">
        <v>35</v>
      </c>
      <c r="J2677" t="s">
        <v>38</v>
      </c>
      <c r="L2677" t="s">
        <v>281</v>
      </c>
      <c r="M2677" t="s">
        <v>45</v>
      </c>
      <c r="N2677" t="s">
        <v>35</v>
      </c>
      <c r="O2677" t="s">
        <v>46</v>
      </c>
      <c r="P2677" t="s">
        <v>261</v>
      </c>
      <c r="Q2677" t="s">
        <v>34</v>
      </c>
      <c r="R2677" t="s">
        <v>256</v>
      </c>
      <c r="S2677" t="s">
        <v>256</v>
      </c>
      <c r="T2677" t="s">
        <v>261</v>
      </c>
      <c r="U2677" t="s">
        <v>40</v>
      </c>
      <c r="V2677" t="s">
        <v>256</v>
      </c>
      <c r="W2677" t="str">
        <f t="shared" si="247"/>
        <v>db.pacientes.updateOne({"_id":ObjectId('61e34256ec4ec02e84f5e08e')},{ $set: { "seguimientos": [{"id": "2014","seccion1": {"fechaSeguimiento": "2014-12-29","institucion": "Hospital Sor Maria Ludovica de La Plata",</v>
      </c>
      <c r="X2677" t="str">
        <f t="shared" si="248"/>
        <v>"fallecimiento": "No","fechaFallecimiento": "","causaFallecimiento": "","nivelEducativo": "Primaria incompleta","actividadLaboral": "","coberturaSocial": "Sí","tratamientoAntibioticoHospitalizado": "1","embarazo": "No"},</v>
      </c>
      <c r="Y2677" t="str">
        <f t="shared" si="249"/>
        <v>"seccion4": {"cultivos": "3"},"seccion5": {"toleranciaGlucosa": "Realizada","toleranciaGlucosaRealizada": "Normal","vitaminaD": "","vitaminaDRealizada": "","inmunoglobulina": "Realizada",</v>
      </c>
      <c r="Z2677" t="str">
        <f t="shared" si="250"/>
        <v>"inmunoglobulinaRealizada": "&lt; 500"},"seccion6": {"actividadDeportiva": ""}}]}}, { upsert: true } );</v>
      </c>
      <c r="AA2677" t="str">
        <f t="shared" si="251"/>
        <v>db.pacientes.updateOne({"_id":ObjectId('61e34256ec4ec02e84f5e08e')},{ $set: { "seguimientos": [{"id": "2014","seccion1": {"fechaSeguimiento": "2014-12-29","institucion": "Hospital Sor Maria Ludovica de La Plata","fallecimiento": "No","fechaFallecimiento": "","causaFallecimiento": "","nivelEducativo": "Primaria incompleta","actividadLaboral": "","coberturaSocial": "Sí","tratamientoAntibioticoHospitalizado": "1","embarazo": "No"},"seccion4": {"cultivos": "3"},"seccion5": {"toleranciaGlucosa": "Realizada","toleranciaGlucosaRealizada": "Normal","vitaminaD": "","vitaminaDRealizada": "","inmunoglobulina": "Realizada","inmunoglobulinaRealizada": "&lt; 500"},"seccion6": {"actividadDeportiva": ""}}]}}, { upsert: true } );</v>
      </c>
    </row>
    <row r="2678" spans="1:27" x14ac:dyDescent="0.3">
      <c r="A2678" t="s">
        <v>1864</v>
      </c>
      <c r="B2678">
        <v>1226</v>
      </c>
      <c r="C2678">
        <v>2015</v>
      </c>
      <c r="D2678" s="5">
        <v>42318</v>
      </c>
      <c r="E2678" s="5" t="str">
        <f t="shared" si="246"/>
        <v>2015-11-10</v>
      </c>
      <c r="F2678" t="s">
        <v>400</v>
      </c>
      <c r="G2678" t="s">
        <v>35</v>
      </c>
      <c r="L2678" t="s">
        <v>281</v>
      </c>
      <c r="M2678" t="s">
        <v>45</v>
      </c>
      <c r="O2678" t="s">
        <v>46</v>
      </c>
      <c r="P2678" t="s">
        <v>118</v>
      </c>
      <c r="Q2678" t="s">
        <v>256</v>
      </c>
      <c r="R2678" t="s">
        <v>256</v>
      </c>
      <c r="S2678" t="s">
        <v>256</v>
      </c>
      <c r="T2678" t="s">
        <v>261</v>
      </c>
      <c r="U2678" t="s">
        <v>40</v>
      </c>
      <c r="V2678" t="s">
        <v>256</v>
      </c>
      <c r="W2678" t="str">
        <f t="shared" si="247"/>
        <v>db.pacientes.updateOne({"_id":ObjectId('61e34256ec4ec02e84f5e08e')},{ $set: { "seguimientos": [{"id": "2015","seccion1": {"fechaSeguimiento": "2015-11-10","institucion": "Hospital Sor Maria Ludovica de La Plata",</v>
      </c>
      <c r="X2678" t="str">
        <f t="shared" si="248"/>
        <v>"fallecimiento": "No","fechaFallecimiento": "","causaFallecimiento": "","nivelEducativo": "","actividadLaboral": "","coberturaSocial": "Sí","tratamientoAntibioticoHospitalizado": "1","embarazo": ""},</v>
      </c>
      <c r="Y2678" t="str">
        <f t="shared" si="249"/>
        <v>"seccion4": {"cultivos": "3"},"seccion5": {"toleranciaGlucosa": "No realizada","toleranciaGlucosaRealizada": "","vitaminaD": "","vitaminaDRealizada": "","inmunoglobulina": "Realizada",</v>
      </c>
      <c r="Z2678" t="str">
        <f t="shared" si="250"/>
        <v>"inmunoglobulinaRealizada": "&lt; 500"},"seccion6": {"actividadDeportiva": ""}}]}}, { upsert: true } );</v>
      </c>
      <c r="AA2678" t="str">
        <f t="shared" si="251"/>
        <v>db.pacientes.updateOne({"_id":ObjectId('61e34256ec4ec02e84f5e08e')},{ $set: { "seguimientos": [{"id": "2015","seccion1": {"fechaSeguimiento": "2015-11-10","institucion": "Hospital Sor Maria Ludovica de La Plata","fallecimiento": "No","fechaFallecimiento": "","causaFallecimiento": "","nivelEducativo": "","actividadLaboral": "","coberturaSocial": "Sí","tratamientoAntibioticoHospitalizado": "1","embarazo": ""},"seccion4": {"cultivos": "3"},"seccion5": {"toleranciaGlucosa": "No realizada","toleranciaGlucosaRealizada": "","vitaminaD": "","vitaminaDRealizada": "","inmunoglobulina": "Realizada","inmunoglobulinaRealizada": "&lt; 500"},"seccion6": {"actividadDeportiva": ""}}]}}, { upsert: true } );</v>
      </c>
    </row>
    <row r="2679" spans="1:27" x14ac:dyDescent="0.3">
      <c r="A2679" t="s">
        <v>1865</v>
      </c>
      <c r="B2679">
        <v>1227</v>
      </c>
      <c r="C2679">
        <v>2014</v>
      </c>
      <c r="D2679" s="5">
        <v>42003</v>
      </c>
      <c r="E2679" s="5" t="str">
        <f t="shared" si="246"/>
        <v>2014-12-30</v>
      </c>
      <c r="F2679" t="s">
        <v>400</v>
      </c>
      <c r="G2679" t="s">
        <v>35</v>
      </c>
      <c r="J2679" t="s">
        <v>38</v>
      </c>
      <c r="L2679" t="s">
        <v>35</v>
      </c>
      <c r="P2679" t="s">
        <v>261</v>
      </c>
      <c r="Q2679" t="s">
        <v>34</v>
      </c>
      <c r="R2679" t="s">
        <v>256</v>
      </c>
      <c r="S2679" t="s">
        <v>256</v>
      </c>
      <c r="T2679" t="s">
        <v>261</v>
      </c>
      <c r="U2679" t="s">
        <v>40</v>
      </c>
      <c r="V2679" t="s">
        <v>256</v>
      </c>
      <c r="W2679" t="str">
        <f t="shared" si="247"/>
        <v>db.pacientes.updateOne({"_id":ObjectId('61e34256ec4ec02e84f5e08f')},{ $set: { "seguimientos": [{"id": "2014","seccion1": {"fechaSeguimiento": "2014-12-30","institucion": "Hospital Sor Maria Ludovica de La Plata",</v>
      </c>
      <c r="X2679" t="str">
        <f t="shared" si="248"/>
        <v>"fallecimiento": "No","fechaFallecimiento": "","causaFallecimiento": "","nivelEducativo": "Primaria incompleta","actividadLaboral": "","coberturaSocial": "No","tratamientoAntibioticoHospitalizado": "","embarazo": ""},</v>
      </c>
      <c r="Y2679" t="str">
        <f t="shared" si="249"/>
        <v>"seccion4": {"cultivos": ""},"seccion5": {"toleranciaGlucosa": "Realizada","toleranciaGlucosaRealizada": "Normal","vitaminaD": "","vitaminaDRealizada": "","inmunoglobulina": "Realizada",</v>
      </c>
      <c r="Z2679" t="str">
        <f t="shared" si="250"/>
        <v>"inmunoglobulinaRealizada": "&lt; 500"},"seccion6": {"actividadDeportiva": ""}}]}}, { upsert: true } );</v>
      </c>
      <c r="AA2679" t="str">
        <f t="shared" si="251"/>
        <v>db.pacientes.updateOne({"_id":ObjectId('61e34256ec4ec02e84f5e08f')},{ $set: { "seguimientos": [{"id": "2014","seccion1": {"fechaSeguimiento": "2014-12-30","institucion": "Hospital Sor Maria Ludovica de La Plata","fallecimiento": "No","fechaFallecimiento": "","causaFallecimiento": "","nivelEducativo": "Primaria incompleta","actividadLaboral": "","coberturaSocial": "No","tratamientoAntibioticoHospitalizado": "","embarazo": ""},"seccion4": {"cultivos": ""},"seccion5": {"toleranciaGlucosa": "Realizada","toleranciaGlucosaRealizada": "Normal","vitaminaD": "","vitaminaDRealizada": "","inmunoglobulina": "Realizada","inmunoglobulinaRealizada": "&lt; 500"},"seccion6": {"actividadDeportiva": ""}}]}}, { upsert: true } );</v>
      </c>
    </row>
    <row r="2680" spans="1:27" x14ac:dyDescent="0.3">
      <c r="A2680" t="s">
        <v>1865</v>
      </c>
      <c r="B2680">
        <v>1227</v>
      </c>
      <c r="C2680">
        <v>2014</v>
      </c>
      <c r="D2680" s="5">
        <v>42003</v>
      </c>
      <c r="E2680" s="5" t="str">
        <f t="shared" si="246"/>
        <v>2014-12-30</v>
      </c>
      <c r="F2680" t="s">
        <v>400</v>
      </c>
      <c r="G2680" t="s">
        <v>35</v>
      </c>
      <c r="J2680" t="s">
        <v>38</v>
      </c>
      <c r="L2680" t="s">
        <v>35</v>
      </c>
      <c r="P2680" t="s">
        <v>261</v>
      </c>
      <c r="Q2680" t="s">
        <v>34</v>
      </c>
      <c r="R2680" t="s">
        <v>256</v>
      </c>
      <c r="S2680" t="s">
        <v>256</v>
      </c>
      <c r="T2680" t="s">
        <v>261</v>
      </c>
      <c r="U2680" t="s">
        <v>40</v>
      </c>
      <c r="V2680" t="s">
        <v>256</v>
      </c>
      <c r="W2680" t="str">
        <f t="shared" si="247"/>
        <v>db.pacientes.updateOne({"_id":ObjectId('61e34256ec4ec02e84f5e08f')},{ $set: { "seguimientos": [{"id": "2014","seccion1": {"fechaSeguimiento": "2014-12-30","institucion": "Hospital Sor Maria Ludovica de La Plata",</v>
      </c>
      <c r="X2680" t="str">
        <f t="shared" si="248"/>
        <v>"fallecimiento": "No","fechaFallecimiento": "","causaFallecimiento": "","nivelEducativo": "Primaria incompleta","actividadLaboral": "","coberturaSocial": "No","tratamientoAntibioticoHospitalizado": "","embarazo": ""},</v>
      </c>
      <c r="Y2680" t="str">
        <f t="shared" si="249"/>
        <v>"seccion4": {"cultivos": ""},"seccion5": {"toleranciaGlucosa": "Realizada","toleranciaGlucosaRealizada": "Normal","vitaminaD": "","vitaminaDRealizada": "","inmunoglobulina": "Realizada",</v>
      </c>
      <c r="Z2680" t="str">
        <f t="shared" si="250"/>
        <v>"inmunoglobulinaRealizada": "&lt; 500"},"seccion6": {"actividadDeportiva": ""}}]}}, { upsert: true } );</v>
      </c>
      <c r="AA2680" t="str">
        <f t="shared" si="251"/>
        <v>db.pacientes.updateOne({"_id":ObjectId('61e34256ec4ec02e84f5e08f')},{ $set: { "seguimientos": [{"id": "2014","seccion1": {"fechaSeguimiento": "2014-12-30","institucion": "Hospital Sor Maria Ludovica de La Plata","fallecimiento": "No","fechaFallecimiento": "","causaFallecimiento": "","nivelEducativo": "Primaria incompleta","actividadLaboral": "","coberturaSocial": "No","tratamientoAntibioticoHospitalizado": "","embarazo": ""},"seccion4": {"cultivos": ""},"seccion5": {"toleranciaGlucosa": "Realizada","toleranciaGlucosaRealizada": "Normal","vitaminaD": "","vitaminaDRealizada": "","inmunoglobulina": "Realizada","inmunoglobulinaRealizada": "&lt; 500"},"seccion6": {"actividadDeportiva": ""}}]}}, { upsert: true } );</v>
      </c>
    </row>
    <row r="2681" spans="1:27" x14ac:dyDescent="0.3">
      <c r="A2681" t="s">
        <v>1865</v>
      </c>
      <c r="B2681">
        <v>1227</v>
      </c>
      <c r="C2681">
        <v>2014</v>
      </c>
      <c r="D2681" s="5">
        <v>42003</v>
      </c>
      <c r="E2681" s="5" t="str">
        <f t="shared" si="246"/>
        <v>2014-12-30</v>
      </c>
      <c r="F2681" t="s">
        <v>400</v>
      </c>
      <c r="G2681" t="s">
        <v>35</v>
      </c>
      <c r="J2681" t="s">
        <v>38</v>
      </c>
      <c r="L2681" t="s">
        <v>35</v>
      </c>
      <c r="P2681" t="s">
        <v>261</v>
      </c>
      <c r="Q2681" t="s">
        <v>34</v>
      </c>
      <c r="R2681" t="s">
        <v>256</v>
      </c>
      <c r="S2681" t="s">
        <v>256</v>
      </c>
      <c r="T2681" t="s">
        <v>261</v>
      </c>
      <c r="U2681" t="s">
        <v>40</v>
      </c>
      <c r="V2681" t="s">
        <v>256</v>
      </c>
      <c r="W2681" t="str">
        <f t="shared" si="247"/>
        <v>db.pacientes.updateOne({"_id":ObjectId('61e34256ec4ec02e84f5e08f')},{ $set: { "seguimientos": [{"id": "2014","seccion1": {"fechaSeguimiento": "2014-12-30","institucion": "Hospital Sor Maria Ludovica de La Plata",</v>
      </c>
      <c r="X2681" t="str">
        <f t="shared" si="248"/>
        <v>"fallecimiento": "No","fechaFallecimiento": "","causaFallecimiento": "","nivelEducativo": "Primaria incompleta","actividadLaboral": "","coberturaSocial": "No","tratamientoAntibioticoHospitalizado": "","embarazo": ""},</v>
      </c>
      <c r="Y2681" t="str">
        <f t="shared" si="249"/>
        <v>"seccion4": {"cultivos": ""},"seccion5": {"toleranciaGlucosa": "Realizada","toleranciaGlucosaRealizada": "Normal","vitaminaD": "","vitaminaDRealizada": "","inmunoglobulina": "Realizada",</v>
      </c>
      <c r="Z2681" t="str">
        <f t="shared" si="250"/>
        <v>"inmunoglobulinaRealizada": "&lt; 500"},"seccion6": {"actividadDeportiva": ""}}]}}, { upsert: true } );</v>
      </c>
      <c r="AA2681" t="str">
        <f t="shared" si="251"/>
        <v>db.pacientes.updateOne({"_id":ObjectId('61e34256ec4ec02e84f5e08f')},{ $set: { "seguimientos": [{"id": "2014","seccion1": {"fechaSeguimiento": "2014-12-30","institucion": "Hospital Sor Maria Ludovica de La Plata","fallecimiento": "No","fechaFallecimiento": "","causaFallecimiento": "","nivelEducativo": "Primaria incompleta","actividadLaboral": "","coberturaSocial": "No","tratamientoAntibioticoHospitalizado": "","embarazo": ""},"seccion4": {"cultivos": ""},"seccion5": {"toleranciaGlucosa": "Realizada","toleranciaGlucosaRealizada": "Normal","vitaminaD": "","vitaminaDRealizada": "","inmunoglobulina": "Realizada","inmunoglobulinaRealizada": "&lt; 500"},"seccion6": {"actividadDeportiva": ""}}]}}, { upsert: true } );</v>
      </c>
    </row>
    <row r="2682" spans="1:27" x14ac:dyDescent="0.3">
      <c r="A2682" t="s">
        <v>1865</v>
      </c>
      <c r="B2682">
        <v>1227</v>
      </c>
      <c r="C2682">
        <v>2015</v>
      </c>
      <c r="D2682" s="5">
        <v>42366</v>
      </c>
      <c r="E2682" s="5" t="str">
        <f t="shared" si="246"/>
        <v>2015-12-28</v>
      </c>
      <c r="F2682" t="s">
        <v>400</v>
      </c>
      <c r="G2682" t="s">
        <v>35</v>
      </c>
      <c r="L2682" t="s">
        <v>281</v>
      </c>
      <c r="P2682" t="s">
        <v>118</v>
      </c>
      <c r="Q2682" t="s">
        <v>256</v>
      </c>
      <c r="R2682" t="s">
        <v>256</v>
      </c>
      <c r="S2682" t="s">
        <v>256</v>
      </c>
      <c r="T2682" t="s">
        <v>256</v>
      </c>
      <c r="U2682" t="s">
        <v>256</v>
      </c>
      <c r="V2682" t="s">
        <v>256</v>
      </c>
      <c r="W2682" t="str">
        <f t="shared" si="247"/>
        <v>db.pacientes.updateOne({"_id":ObjectId('61e34256ec4ec02e84f5e08f')},{ $set: { "seguimientos": [{"id": "2015","seccion1": {"fechaSeguimiento": "2015-12-28","institucion": "Hospital Sor Maria Ludovica de La Plata",</v>
      </c>
      <c r="X2682" t="str">
        <f t="shared" si="248"/>
        <v>"fallecimiento": "No","fechaFallecimiento": "","causaFallecimiento": "","nivelEducativo": "","actividadLaboral": "","coberturaSocial": "Sí","tratamientoAntibioticoHospitalizado": "","embarazo": ""},</v>
      </c>
      <c r="Y2682" t="str">
        <f t="shared" si="249"/>
        <v>"seccion4": {"cultivos": ""},"seccion5": {"toleranciaGlucosa": "No realizada","toleranciaGlucosaRealizada": "","vitaminaD": "","vitaminaDRealizada": "","inmunoglobulina": "",</v>
      </c>
      <c r="Z2682" t="str">
        <f t="shared" si="250"/>
        <v>"inmunoglobulinaRealizada": ""},"seccion6": {"actividadDeportiva": ""}}]}}, { upsert: true } );</v>
      </c>
      <c r="AA2682" t="str">
        <f t="shared" si="251"/>
        <v>db.pacientes.updateOne({"_id":ObjectId('61e34256ec4ec02e84f5e08f')},{ $set: { "seguimientos": [{"id": "2015","seccion1": {"fechaSeguimiento": "2015-12-28","institucion": "Hospital Sor Maria Ludovica de La Plata","fallecimiento": "No","fechaFallecimiento": "","causaFallecimiento": "","nivelEducativo": "","actividadLaboral": "","coberturaSocial": "Sí","tratamientoAntibioticoHospitalizado": "","embarazo": ""},"seccion4":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2683" spans="1:27" x14ac:dyDescent="0.3">
      <c r="A2683" t="s">
        <v>1865</v>
      </c>
      <c r="B2683">
        <v>1227</v>
      </c>
      <c r="C2683">
        <v>2015</v>
      </c>
      <c r="D2683" s="5">
        <v>42366</v>
      </c>
      <c r="E2683" s="5" t="str">
        <f t="shared" si="246"/>
        <v>2015-12-28</v>
      </c>
      <c r="F2683" t="s">
        <v>400</v>
      </c>
      <c r="G2683" t="s">
        <v>35</v>
      </c>
      <c r="O2683" t="s">
        <v>41</v>
      </c>
      <c r="P2683" t="s">
        <v>118</v>
      </c>
      <c r="Q2683" t="s">
        <v>256</v>
      </c>
      <c r="R2683" t="s">
        <v>261</v>
      </c>
      <c r="S2683" t="s">
        <v>34</v>
      </c>
      <c r="T2683" t="s">
        <v>261</v>
      </c>
      <c r="U2683" t="s">
        <v>40</v>
      </c>
      <c r="V2683" t="s">
        <v>256</v>
      </c>
      <c r="W2683" t="str">
        <f t="shared" si="247"/>
        <v>db.pacientes.updateOne({"_id":ObjectId('61e34256ec4ec02e84f5e08f')},{ $set: { "seguimientos": [{"id": "2015","seccion1": {"fechaSeguimiento": "2015-12-28","institucion": "Hospital Sor Maria Ludovica de La Plata",</v>
      </c>
      <c r="X2683" t="str">
        <f t="shared" si="248"/>
        <v>"fallecimiento": "No","fechaFallecimiento": "","causaFallecimiento": "","nivelEducativo": "","actividadLaboral": "","coberturaSocial": "","tratamientoAntibioticoHospitalizado": "","embarazo": ""},</v>
      </c>
      <c r="Y2683" t="str">
        <f t="shared" si="249"/>
        <v>"seccion4": {"cultivos": "6"},"seccion5": {"toleranciaGlucosa": "No realizada","toleranciaGlucosaRealizada": "","vitaminaD": "Realizada","vitaminaDRealizada": "Normal","inmunoglobulina": "Realizada",</v>
      </c>
      <c r="Z2683" t="str">
        <f t="shared" si="250"/>
        <v>"inmunoglobulinaRealizada": "&lt; 500"},"seccion6": {"actividadDeportiva": ""}}]}}, { upsert: true } );</v>
      </c>
      <c r="AA2683" t="str">
        <f t="shared" si="251"/>
        <v>db.pacientes.updateOne({"_id":ObjectId('61e34256ec4ec02e84f5e08f')},{ $set: { "seguimientos": [{"id": "2015","seccion1": {"fechaSeguimiento": "2015-12-28","institucion": "Hospital Sor Maria Ludovica de La Plata","fallecimiento": "No","fechaFallecimiento": "","causaFallecimiento": "","nivelEducativo": "","actividadLaboral": "","coberturaSocial": "","tratamientoAntibioticoHospitalizado": "","embarazo": ""},"seccion4": {"cultivos": "6"},"seccion5": {"toleranciaGlucosa": "No realizada","toleranciaGlucosaRealizada": "","vitaminaD": "Realizada","vitaminaDRealizada": "Normal","inmunoglobulina": "Realizada","inmunoglobulinaRealizada": "&lt; 500"},"seccion6": {"actividadDeportiva": ""}}]}}, { upsert: true } );</v>
      </c>
    </row>
    <row r="2684" spans="1:27" x14ac:dyDescent="0.3">
      <c r="A2684" t="s">
        <v>1866</v>
      </c>
      <c r="B2684">
        <v>1228</v>
      </c>
      <c r="C2684">
        <v>2014</v>
      </c>
      <c r="D2684" s="5">
        <v>41982</v>
      </c>
      <c r="E2684" s="5" t="str">
        <f t="shared" si="246"/>
        <v>2014-12-9</v>
      </c>
      <c r="F2684" t="s">
        <v>402</v>
      </c>
      <c r="G2684" t="s">
        <v>35</v>
      </c>
      <c r="J2684" t="s">
        <v>38</v>
      </c>
      <c r="K2684" t="s">
        <v>70</v>
      </c>
      <c r="L2684" t="s">
        <v>281</v>
      </c>
      <c r="M2684" t="s">
        <v>45</v>
      </c>
      <c r="N2684" t="s">
        <v>35</v>
      </c>
      <c r="O2684" t="s">
        <v>48</v>
      </c>
      <c r="P2684" t="s">
        <v>261</v>
      </c>
      <c r="Q2684" t="s">
        <v>34</v>
      </c>
      <c r="R2684" t="s">
        <v>256</v>
      </c>
      <c r="S2684" t="s">
        <v>256</v>
      </c>
      <c r="T2684" t="s">
        <v>261</v>
      </c>
      <c r="U2684" t="s">
        <v>40</v>
      </c>
      <c r="V2684" t="s">
        <v>256</v>
      </c>
      <c r="W2684" t="str">
        <f t="shared" si="247"/>
        <v>db.pacientes.updateOne({"_id":ObjectId('61e34256ec4ec02e84f5e090')},{ $set: { "seguimientos": [{"id": "2014","seccion1": {"fechaSeguimiento": "2014-12-9","institucion": "HOSPITAL DE AGUDOS DALMACIO VÉLEZ SARSFIELD",</v>
      </c>
      <c r="X2684" t="str">
        <f t="shared" si="248"/>
        <v>"fallecimiento": "No","fechaFallecimiento": "","causaFallecimiento": "","nivelEducativo": "Primaria incompleta","actividadLaboral": "No trabaja","coberturaSocial": "Sí","tratamientoAntibioticoHospitalizado": "1","embarazo": "No"},</v>
      </c>
      <c r="Y2684" t="str">
        <f t="shared" si="249"/>
        <v>"seccion4": {"cultivos": "5"},"seccion5": {"toleranciaGlucosa": "Realizada","toleranciaGlucosaRealizada": "Normal","vitaminaD": "","vitaminaDRealizada": "","inmunoglobulina": "Realizada",</v>
      </c>
      <c r="Z2684" t="str">
        <f t="shared" si="250"/>
        <v>"inmunoglobulinaRealizada": "&lt; 500"},"seccion6": {"actividadDeportiva": ""}}]}}, { upsert: true } );</v>
      </c>
      <c r="AA2684" t="str">
        <f t="shared" si="251"/>
        <v>db.pacientes.updateOne({"_id":ObjectId('61e34256ec4ec02e84f5e090')},{ $set: { "seguimientos": [{"id": "2014","seccion1": {"fechaSeguimiento": "2014-12-9","institucion": "HOSPITAL DE AGUDOS DALMACIO VÉLEZ SARSFIELD","fallecimiento": "No","fechaFallecimiento": "","causaFallecimiento": "","nivelEducativo": "Primaria incompleta","actividadLaboral": "No trabaja","coberturaSocial": "Sí","tratamientoAntibioticoHospitalizado": "1","embarazo": "No"},"seccion4": {"cultivos": "5"},"seccion5": {"toleranciaGlucosa": "Realizada","toleranciaGlucosaRealizada": "Normal","vitaminaD": "","vitaminaDRealizada": "","inmunoglobulina": "Realizada","inmunoglobulinaRealizada": "&lt; 500"},"seccion6": {"actividadDeportiva": ""}}]}}, { upsert: true } );</v>
      </c>
    </row>
    <row r="2685" spans="1:27" x14ac:dyDescent="0.3">
      <c r="A2685" t="s">
        <v>1866</v>
      </c>
      <c r="B2685">
        <v>1228</v>
      </c>
      <c r="C2685">
        <v>2015</v>
      </c>
      <c r="D2685" s="5">
        <v>42073</v>
      </c>
      <c r="E2685" s="5" t="str">
        <f t="shared" si="246"/>
        <v>2015-3-10</v>
      </c>
      <c r="F2685" t="s">
        <v>402</v>
      </c>
      <c r="G2685" t="s">
        <v>35</v>
      </c>
      <c r="J2685" t="s">
        <v>38</v>
      </c>
      <c r="K2685" t="s">
        <v>70</v>
      </c>
      <c r="L2685" t="s">
        <v>281</v>
      </c>
      <c r="M2685" t="s">
        <v>45</v>
      </c>
      <c r="N2685" t="s">
        <v>35</v>
      </c>
      <c r="P2685" t="s">
        <v>261</v>
      </c>
      <c r="Q2685" t="s">
        <v>34</v>
      </c>
      <c r="R2685" t="s">
        <v>256</v>
      </c>
      <c r="S2685" t="s">
        <v>256</v>
      </c>
      <c r="T2685" t="s">
        <v>261</v>
      </c>
      <c r="U2685" t="s">
        <v>40</v>
      </c>
      <c r="V2685" t="s">
        <v>281</v>
      </c>
      <c r="W2685" t="str">
        <f t="shared" si="247"/>
        <v>db.pacientes.updateOne({"_id":ObjectId('61e34256ec4ec02e84f5e090')},{ $set: { "seguimientos": [{"id": "2015","seccion1": {"fechaSeguimiento": "2015-3-10","institucion": "HOSPITAL DE AGUDOS DALMACIO VÉLEZ SARSFIELD",</v>
      </c>
      <c r="X2685" t="str">
        <f t="shared" si="248"/>
        <v>"fallecimiento": "No","fechaFallecimiento": "","causaFallecimiento": "","nivelEducativo": "Primaria incompleta","actividadLaboral": "No trabaja","coberturaSocial": "Sí","tratamientoAntibioticoHospitalizado": "1","embarazo": "No"},</v>
      </c>
      <c r="Y2685" t="str">
        <f t="shared" si="249"/>
        <v>"seccion4": {"cultivos": ""},"seccion5": {"toleranciaGlucosa": "Realizada","toleranciaGlucosaRealizada": "Normal","vitaminaD": "","vitaminaDRealizada": "","inmunoglobulina": "Realizada",</v>
      </c>
      <c r="Z2685" t="str">
        <f t="shared" si="250"/>
        <v>"inmunoglobulinaRealizada": "&lt; 500"},"seccion6": {"actividadDeportiva": "Sí"}}]}}, { upsert: true } );</v>
      </c>
      <c r="AA2685" t="str">
        <f t="shared" si="251"/>
        <v>db.pacientes.updateOne({"_id":ObjectId('61e34256ec4ec02e84f5e090')},{ $set: { "seguimientos": [{"id": "2015","seccion1": {"fechaSeguimiento": "2015-3-10","institucion": "HOSPITAL DE AGUDOS DALMACIO VÉLEZ SARSFIELD","fallecimiento": "No","fechaFallecimiento": "","causaFallecimiento": "","nivelEducativo": "Primaria incompleta","actividadLaboral": "No trabaja","coberturaSocial": "Sí","tratamientoAntibioticoHospitalizado": "1","embarazo": "No"},"seccion4": {"cultivos": ""},"seccion5": {"toleranciaGlucosa": "Realizada","toleranciaGlucosaRealizada": "Normal","vitaminaD": "","vitaminaDRealizada": "","inmunoglobulina": "Realizada","inmunoglobulinaRealizada": "&lt; 500"},"seccion6": {"actividadDeportiva": "Sí"}}]}}, { upsert: true } );</v>
      </c>
    </row>
    <row r="2686" spans="1:27" x14ac:dyDescent="0.3">
      <c r="A2686" t="s">
        <v>1867</v>
      </c>
      <c r="B2686">
        <v>1229</v>
      </c>
      <c r="C2686">
        <v>2014</v>
      </c>
      <c r="D2686" s="5">
        <v>41982</v>
      </c>
      <c r="E2686" s="5" t="str">
        <f t="shared" si="246"/>
        <v>2014-12-9</v>
      </c>
      <c r="F2686" t="s">
        <v>402</v>
      </c>
      <c r="G2686" t="s">
        <v>35</v>
      </c>
      <c r="J2686" t="s">
        <v>61</v>
      </c>
      <c r="K2686" t="s">
        <v>70</v>
      </c>
      <c r="L2686" t="s">
        <v>281</v>
      </c>
      <c r="N2686" t="s">
        <v>35</v>
      </c>
      <c r="O2686" t="s">
        <v>48</v>
      </c>
      <c r="P2686" t="s">
        <v>261</v>
      </c>
      <c r="Q2686" t="s">
        <v>34</v>
      </c>
      <c r="R2686" t="s">
        <v>256</v>
      </c>
      <c r="S2686" t="s">
        <v>256</v>
      </c>
      <c r="T2686" t="s">
        <v>261</v>
      </c>
      <c r="U2686" t="s">
        <v>40</v>
      </c>
      <c r="V2686" t="s">
        <v>256</v>
      </c>
      <c r="W2686" t="str">
        <f t="shared" si="247"/>
        <v>db.pacientes.updateOne({"_id":ObjectId('61e34256ec4ec02e84f5e091')},{ $set: { "seguimientos": [{"id": "2014","seccion1": {"fechaSeguimiento": "2014-12-9","institucion": "HOSPITAL DE AGUDOS DALMACIO VÉLEZ SARSFIELD",</v>
      </c>
      <c r="X2686" t="str">
        <f t="shared" si="248"/>
        <v>"fallecimiento": "No","fechaFallecimiento": "","causaFallecimiento": "","nivelEducativo": "Secundaria incompleta","actividadLaboral": "No trabaja","coberturaSocial": "Sí","tratamientoAntibioticoHospitalizado": "","embarazo": "No"},</v>
      </c>
      <c r="Y2686" t="str">
        <f t="shared" si="249"/>
        <v>"seccion4": {"cultivos": "5"},"seccion5": {"toleranciaGlucosa": "Realizada","toleranciaGlucosaRealizada": "Normal","vitaminaD": "","vitaminaDRealizada": "","inmunoglobulina": "Realizada",</v>
      </c>
      <c r="Z2686" t="str">
        <f t="shared" si="250"/>
        <v>"inmunoglobulinaRealizada": "&lt; 500"},"seccion6": {"actividadDeportiva": ""}}]}}, { upsert: true } );</v>
      </c>
      <c r="AA2686" t="str">
        <f t="shared" si="251"/>
        <v>db.pacientes.updateOne({"_id":ObjectId('61e34256ec4ec02e84f5e091')},{ $set: { "seguimientos": [{"id": "2014","seccion1": {"fechaSeguimiento": "2014-12-9","institucion": "HOSPITAL DE AGUDOS DALMACIO VÉLEZ SARSFIELD","fallecimiento": "No","fechaFallecimiento": "","causaFallecimiento": "","nivelEducativo": "Secundaria incompleta","actividadLaboral": "No trabaja","coberturaSocial": "Sí","tratamientoAntibioticoHospitalizado": "","embarazo": "No"},"seccion4": {"cultivos": "5"},"seccion5": {"toleranciaGlucosa": "Realizada","toleranciaGlucosaRealizada": "Normal","vitaminaD": "","vitaminaDRealizada": "","inmunoglobulina": "Realizada","inmunoglobulinaRealizada": "&lt; 500"},"seccion6": {"actividadDeportiva": ""}}]}}, { upsert: true } );</v>
      </c>
    </row>
    <row r="2687" spans="1:27" x14ac:dyDescent="0.3">
      <c r="A2687" t="s">
        <v>1867</v>
      </c>
      <c r="B2687">
        <v>1229</v>
      </c>
      <c r="C2687">
        <v>2015</v>
      </c>
      <c r="D2687" s="5">
        <v>42073</v>
      </c>
      <c r="E2687" s="5" t="str">
        <f t="shared" si="246"/>
        <v>2015-3-10</v>
      </c>
      <c r="F2687" t="s">
        <v>402</v>
      </c>
      <c r="G2687" t="s">
        <v>35</v>
      </c>
      <c r="J2687" t="s">
        <v>61</v>
      </c>
      <c r="K2687" t="s">
        <v>70</v>
      </c>
      <c r="L2687" t="s">
        <v>281</v>
      </c>
      <c r="N2687" t="s">
        <v>35</v>
      </c>
      <c r="P2687" t="s">
        <v>261</v>
      </c>
      <c r="Q2687" t="s">
        <v>34</v>
      </c>
      <c r="R2687" t="s">
        <v>256</v>
      </c>
      <c r="S2687" t="s">
        <v>256</v>
      </c>
      <c r="T2687" t="s">
        <v>261</v>
      </c>
      <c r="U2687" t="s">
        <v>40</v>
      </c>
      <c r="V2687" t="s">
        <v>256</v>
      </c>
      <c r="W2687" t="str">
        <f t="shared" si="247"/>
        <v>db.pacientes.updateOne({"_id":ObjectId('61e34256ec4ec02e84f5e091')},{ $set: { "seguimientos": [{"id": "2015","seccion1": {"fechaSeguimiento": "2015-3-10","institucion": "HOSPITAL DE AGUDOS DALMACIO VÉLEZ SARSFIELD",</v>
      </c>
      <c r="X2687" t="str">
        <f t="shared" si="248"/>
        <v>"fallecimiento": "No","fechaFallecimiento": "","causaFallecimiento": "","nivelEducativo": "Secundaria incompleta","actividadLaboral": "No trabaja","coberturaSocial": "Sí","tratamientoAntibioticoHospitalizado": "","embarazo": "No"},</v>
      </c>
      <c r="Y2687" t="str">
        <f t="shared" si="249"/>
        <v>"seccion4": {"cultivos": ""},"seccion5": {"toleranciaGlucosa": "Realizada","toleranciaGlucosaRealizada": "Normal","vitaminaD": "","vitaminaDRealizada": "","inmunoglobulina": "Realizada",</v>
      </c>
      <c r="Z2687" t="str">
        <f t="shared" si="250"/>
        <v>"inmunoglobulinaRealizada": "&lt; 500"},"seccion6": {"actividadDeportiva": ""}}]}}, { upsert: true } );</v>
      </c>
      <c r="AA2687" t="str">
        <f t="shared" si="251"/>
        <v>db.pacientes.updateOne({"_id":ObjectId('61e34256ec4ec02e84f5e091')},{ $set: { "seguimientos": [{"id": "2015","seccion1": {"fechaSeguimiento": "2015-3-10","institucion": "HOSPITAL DE AGUDOS DALMACIO VÉLEZ SARSFIELD","fallecimiento": "No","fechaFallecimiento": "","causaFallecimiento": "","nivelEducativo": "Secundaria incompleta","actividadLaboral": "No trabaja","coberturaSocial": "Sí","tratamientoAntibioticoHospitalizado": "","embarazo": "No"},"seccion4": {"cultivos": ""},"seccion5": {"toleranciaGlucosa": "Realizada","toleranciaGlucosaRealizada": "Normal","vitaminaD": "","vitaminaDRealizada": "","inmunoglobulina": "Realizada","inmunoglobulinaRealizada": "&lt; 500"},"seccion6": {"actividadDeportiva": ""}}]}}, { upsert: true } );</v>
      </c>
    </row>
    <row r="2688" spans="1:27" x14ac:dyDescent="0.3">
      <c r="A2688" t="s">
        <v>1868</v>
      </c>
      <c r="B2688">
        <v>1230</v>
      </c>
      <c r="C2688">
        <v>2008</v>
      </c>
      <c r="D2688" s="5">
        <v>39721</v>
      </c>
      <c r="E2688" s="5" t="str">
        <f t="shared" si="246"/>
        <v>2008-9-30</v>
      </c>
      <c r="F2688" t="s">
        <v>402</v>
      </c>
      <c r="G2688" t="s">
        <v>35</v>
      </c>
      <c r="J2688" t="s">
        <v>61</v>
      </c>
      <c r="L2688" t="s">
        <v>281</v>
      </c>
      <c r="N2688" t="s">
        <v>35</v>
      </c>
      <c r="O2688" t="s">
        <v>46</v>
      </c>
      <c r="P2688" t="s">
        <v>261</v>
      </c>
      <c r="Q2688" t="s">
        <v>34</v>
      </c>
      <c r="R2688" t="s">
        <v>256</v>
      </c>
      <c r="S2688" t="s">
        <v>256</v>
      </c>
      <c r="T2688" t="s">
        <v>261</v>
      </c>
      <c r="U2688" t="s">
        <v>40</v>
      </c>
      <c r="V2688" t="s">
        <v>256</v>
      </c>
      <c r="W2688" t="str">
        <f t="shared" si="247"/>
        <v>db.pacientes.updateOne({"_id":ObjectId('61e34256ec4ec02e84f5e092')},{ $set: { "seguimientos": [{"id": "2008","seccion1": {"fechaSeguimiento": "2008-9-30","institucion": "HOSPITAL DE AGUDOS DALMACIO VÉLEZ SARSFIELD",</v>
      </c>
      <c r="X2688" t="str">
        <f t="shared" si="248"/>
        <v>"fallecimiento": "No","fechaFallecimiento": "","causaFallecimiento": "","nivelEducativo": "Secundaria incompleta","actividadLaboral": "","coberturaSocial": "Sí","tratamientoAntibioticoHospitalizado": "","embarazo": "No"},</v>
      </c>
      <c r="Y2688" t="str">
        <f t="shared" si="249"/>
        <v>"seccion4": {"cultivos": "3"},"seccion5": {"toleranciaGlucosa": "Realizada","toleranciaGlucosaRealizada": "Normal","vitaminaD": "","vitaminaDRealizada": "","inmunoglobulina": "Realizada",</v>
      </c>
      <c r="Z2688" t="str">
        <f t="shared" si="250"/>
        <v>"inmunoglobulinaRealizada": "&lt; 500"},"seccion6": {"actividadDeportiva": ""}}]}}, { upsert: true } );</v>
      </c>
      <c r="AA2688" t="str">
        <f t="shared" si="251"/>
        <v>db.pacientes.updateOne({"_id":ObjectId('61e34256ec4ec02e84f5e092')},{ $set: { "seguimientos": [{"id": "2008","seccion1": {"fechaSeguimiento": "2008-9-30","institucion": "HOSPITAL DE AGUDOS DALMACIO VÉLEZ SARSFIELD","fallecimiento": "No","fechaFallecimiento": "","causaFallecimiento": "","nivelEducativo": "Secundaria incompleta","actividadLaboral": "","coberturaSocial": "Sí","tratamientoAntibioticoHospitalizado": "","embarazo": "No"},"seccion4": {"cultivos": "3"},"seccion5": {"toleranciaGlucosa": "Realizada","toleranciaGlucosaRealizada": "Normal","vitaminaD": "","vitaminaDRealizada": "","inmunoglobulina": "Realizada","inmunoglobulinaRealizada": "&lt; 500"},"seccion6": {"actividadDeportiva": ""}}]}}, { upsert: true } );</v>
      </c>
    </row>
    <row r="2689" spans="1:27" x14ac:dyDescent="0.3">
      <c r="A2689" t="s">
        <v>1869</v>
      </c>
      <c r="B2689">
        <v>1231</v>
      </c>
      <c r="C2689">
        <v>2014</v>
      </c>
      <c r="D2689" s="5">
        <v>41961</v>
      </c>
      <c r="E2689" s="5" t="str">
        <f t="shared" si="246"/>
        <v>2014-11-18</v>
      </c>
      <c r="F2689" t="s">
        <v>402</v>
      </c>
      <c r="G2689" t="s">
        <v>35</v>
      </c>
      <c r="J2689" t="s">
        <v>63</v>
      </c>
      <c r="K2689" t="s">
        <v>53</v>
      </c>
      <c r="L2689" t="s">
        <v>281</v>
      </c>
      <c r="M2689" t="s">
        <v>45</v>
      </c>
      <c r="N2689" t="s">
        <v>35</v>
      </c>
      <c r="O2689" t="s">
        <v>48</v>
      </c>
      <c r="P2689" t="s">
        <v>261</v>
      </c>
      <c r="Q2689" t="s">
        <v>34</v>
      </c>
      <c r="R2689" t="s">
        <v>256</v>
      </c>
      <c r="S2689" t="s">
        <v>256</v>
      </c>
      <c r="T2689" t="s">
        <v>261</v>
      </c>
      <c r="U2689" t="s">
        <v>40</v>
      </c>
      <c r="V2689" t="s">
        <v>281</v>
      </c>
      <c r="W2689" t="str">
        <f t="shared" si="247"/>
        <v>db.pacientes.updateOne({"_id":ObjectId('61e34256ec4ec02e84f5e093')},{ $set: { "seguimientos": [{"id": "2014","seccion1": {"fechaSeguimiento": "2014-11-18","institucion": "HOSPITAL DE AGUDOS DALMACIO VÉLEZ SARSFIELD",</v>
      </c>
      <c r="X2689" t="str">
        <f t="shared" si="248"/>
        <v>"fallecimiento": "No","fechaFallecimiento": "","causaFallecimiento": "","nivelEducativo": "Secundaria completa","actividadLaboral": "Trabaja, parcial","coberturaSocial": "Sí","tratamientoAntibioticoHospitalizado": "1","embarazo": "No"},</v>
      </c>
      <c r="Y2689" t="str">
        <f t="shared" si="249"/>
        <v>"seccion4": {"cultivos": "5"},"seccion5": {"toleranciaGlucosa": "Realizada","toleranciaGlucosaRealizada": "Normal","vitaminaD": "","vitaminaDRealizada": "","inmunoglobulina": "Realizada",</v>
      </c>
      <c r="Z2689" t="str">
        <f t="shared" si="250"/>
        <v>"inmunoglobulinaRealizada": "&lt; 500"},"seccion6": {"actividadDeportiva": "Sí"}}]}}, { upsert: true } );</v>
      </c>
      <c r="AA2689" t="str">
        <f t="shared" si="251"/>
        <v>db.pacientes.updateOne({"_id":ObjectId('61e34256ec4ec02e84f5e093')},{ $set: { "seguimientos": [{"id": "2014","seccion1": {"fechaSeguimiento": "2014-11-18","institucion": "HOSPITAL DE AGUDOS DALMACIO VÉLEZ SARSFIELD","fallecimiento": "No","fechaFallecimiento": "","causaFallecimiento": "","nivelEducativo": "Secundaria completa","actividadLaboral": "Trabaja, parcial","coberturaSocial": "Sí","tratamientoAntibioticoHospitalizado": "1","embarazo": "No"},"seccion4": {"cultivos": "5"},"seccion5": {"toleranciaGlucosa": "Realizada","toleranciaGlucosaRealizada": "Normal","vitaminaD": "","vitaminaDRealizada": "","inmunoglobulina": "Realizada","inmunoglobulinaRealizada": "&lt; 500"},"seccion6": {"actividadDeportiva": "Sí"}}]}}, { upsert: true } );</v>
      </c>
    </row>
    <row r="2690" spans="1:27" x14ac:dyDescent="0.3">
      <c r="A2690" t="s">
        <v>1869</v>
      </c>
      <c r="B2690">
        <v>1231</v>
      </c>
      <c r="C2690">
        <v>2015</v>
      </c>
      <c r="D2690" s="5">
        <v>42031</v>
      </c>
      <c r="E2690" s="5" t="str">
        <f t="shared" si="246"/>
        <v>2015-1-27</v>
      </c>
      <c r="F2690" t="s">
        <v>402</v>
      </c>
      <c r="G2690" t="s">
        <v>35</v>
      </c>
      <c r="J2690" t="s">
        <v>63</v>
      </c>
      <c r="K2690" t="s">
        <v>53</v>
      </c>
      <c r="L2690" t="s">
        <v>281</v>
      </c>
      <c r="M2690" t="s">
        <v>45</v>
      </c>
      <c r="N2690" t="s">
        <v>35</v>
      </c>
      <c r="P2690" t="s">
        <v>261</v>
      </c>
      <c r="Q2690" t="s">
        <v>34</v>
      </c>
      <c r="R2690" t="s">
        <v>256</v>
      </c>
      <c r="S2690" t="s">
        <v>256</v>
      </c>
      <c r="T2690" t="s">
        <v>261</v>
      </c>
      <c r="U2690" t="s">
        <v>40</v>
      </c>
      <c r="V2690" t="s">
        <v>281</v>
      </c>
      <c r="W2690" t="str">
        <f t="shared" si="247"/>
        <v>db.pacientes.updateOne({"_id":ObjectId('61e34256ec4ec02e84f5e093')},{ $set: { "seguimientos": [{"id": "2015","seccion1": {"fechaSeguimiento": "2015-1-27","institucion": "HOSPITAL DE AGUDOS DALMACIO VÉLEZ SARSFIELD",</v>
      </c>
      <c r="X2690" t="str">
        <f t="shared" si="248"/>
        <v>"fallecimiento": "No","fechaFallecimiento": "","causaFallecimiento": "","nivelEducativo": "Secundaria completa","actividadLaboral": "Trabaja, parcial","coberturaSocial": "Sí","tratamientoAntibioticoHospitalizado": "1","embarazo": "No"},</v>
      </c>
      <c r="Y2690" t="str">
        <f t="shared" si="249"/>
        <v>"seccion4": {"cultivos": ""},"seccion5": {"toleranciaGlucosa": "Realizada","toleranciaGlucosaRealizada": "Normal","vitaminaD": "","vitaminaDRealizada": "","inmunoglobulina": "Realizada",</v>
      </c>
      <c r="Z2690" t="str">
        <f t="shared" si="250"/>
        <v>"inmunoglobulinaRealizada": "&lt; 500"},"seccion6": {"actividadDeportiva": "Sí"}}]}}, { upsert: true } );</v>
      </c>
      <c r="AA2690" t="str">
        <f t="shared" si="251"/>
        <v>db.pacientes.updateOne({"_id":ObjectId('61e34256ec4ec02e84f5e093')},{ $set: { "seguimientos": [{"id": "2015","seccion1": {"fechaSeguimiento": "2015-1-27","institucion": "HOSPITAL DE AGUDOS DALMACIO VÉLEZ SARSFIELD","fallecimiento": "No","fechaFallecimiento": "","causaFallecimiento": "","nivelEducativo": "Secundaria completa","actividadLaboral": "Trabaja, parcial","coberturaSocial": "Sí","tratamientoAntibioticoHospitalizado": "1","embarazo": "No"},"seccion4": {"cultivos": ""},"seccion5": {"toleranciaGlucosa": "Realizada","toleranciaGlucosaRealizada": "Normal","vitaminaD": "","vitaminaDRealizada": "","inmunoglobulina": "Realizada","inmunoglobulinaRealizada": "&lt; 500"},"seccion6": {"actividadDeportiva": "Sí"}}]}}, { upsert: true } );</v>
      </c>
    </row>
    <row r="2691" spans="1:27" x14ac:dyDescent="0.3">
      <c r="A2691" t="s">
        <v>1870</v>
      </c>
      <c r="B2691">
        <v>1232</v>
      </c>
      <c r="C2691">
        <v>2012</v>
      </c>
      <c r="D2691" s="5">
        <v>41214</v>
      </c>
      <c r="E2691" s="5" t="str">
        <f t="shared" ref="E2691:E2754" si="252">_xlfn.CONCAT(YEAR(D2691),"-",MONTH(D2691),"-",DAY(D2691))</f>
        <v>2012-11-1</v>
      </c>
      <c r="F2691" t="s">
        <v>411</v>
      </c>
      <c r="G2691" t="s">
        <v>35</v>
      </c>
      <c r="L2691" t="s">
        <v>281</v>
      </c>
      <c r="P2691" t="s">
        <v>118</v>
      </c>
      <c r="Q2691" t="s">
        <v>256</v>
      </c>
      <c r="R2691" t="s">
        <v>256</v>
      </c>
      <c r="S2691" t="s">
        <v>256</v>
      </c>
      <c r="T2691" t="s">
        <v>261</v>
      </c>
      <c r="U2691" t="s">
        <v>40</v>
      </c>
      <c r="V2691" t="s">
        <v>256</v>
      </c>
      <c r="W2691" t="str">
        <f t="shared" si="247"/>
        <v>db.pacientes.updateOne({"_id":ObjectId('61e34256ec4ec02e84f5e094')},{ $set: { "seguimientos": [{"id": "2012","seccion1": {"fechaSeguimiento": "2012-11-1","institucion": "Hospital Victor J Vilela",</v>
      </c>
      <c r="X2691" t="str">
        <f t="shared" si="248"/>
        <v>"fallecimiento": "No","fechaFallecimiento": "","causaFallecimiento": "","nivelEducativo": "","actividadLaboral": "","coberturaSocial": "Sí","tratamientoAntibioticoHospitalizado": "","embarazo": ""},</v>
      </c>
      <c r="Y2691" t="str">
        <f t="shared" si="249"/>
        <v>"seccion4": {"cultivos": ""},"seccion5": {"toleranciaGlucosa": "No realizada","toleranciaGlucosaRealizada": "","vitaminaD": "","vitaminaDRealizada": "","inmunoglobulina": "Realizada",</v>
      </c>
      <c r="Z2691" t="str">
        <f t="shared" si="250"/>
        <v>"inmunoglobulinaRealizada": "&lt; 500"},"seccion6": {"actividadDeportiva": ""}}]}}, { upsert: true } );</v>
      </c>
      <c r="AA2691" t="str">
        <f t="shared" si="251"/>
        <v>db.pacientes.updateOne({"_id":ObjectId('61e34256ec4ec02e84f5e094')},{ $set: { "seguimientos": [{"id": "2012","seccion1": {"fechaSeguimiento": "2012-11-1","institucion": "Hospital Victor J Vilela","fallecimiento": "No","fechaFallecimiento": "","causaFallecimiento": "","nivelEducativo": "","actividadLaboral": "","coberturaSocial": "Sí","tratamientoAntibioticoHospitalizado": "","embarazo": ""},"seccion4": {"cultivos": ""},"seccion5": {"toleranciaGlucosa": "No realizada","toleranciaGlucosaRealizada": "","vitaminaD": "","vitaminaDRealizada": "","inmunoglobulina": "Realizada","inmunoglobulinaRealizada": "&lt; 500"},"seccion6": {"actividadDeportiva": ""}}]}}, { upsert: true } );</v>
      </c>
    </row>
    <row r="2692" spans="1:27" x14ac:dyDescent="0.3">
      <c r="A2692" t="s">
        <v>1870</v>
      </c>
      <c r="B2692">
        <v>1232</v>
      </c>
      <c r="C2692">
        <v>2012</v>
      </c>
      <c r="D2692" s="5">
        <v>41214</v>
      </c>
      <c r="E2692" s="5" t="str">
        <f t="shared" si="252"/>
        <v>2012-11-1</v>
      </c>
      <c r="F2692" t="s">
        <v>411</v>
      </c>
      <c r="G2692" t="s">
        <v>35</v>
      </c>
      <c r="L2692" t="s">
        <v>281</v>
      </c>
      <c r="P2692" t="s">
        <v>118</v>
      </c>
      <c r="Q2692" t="s">
        <v>256</v>
      </c>
      <c r="R2692" t="s">
        <v>256</v>
      </c>
      <c r="S2692" t="s">
        <v>256</v>
      </c>
      <c r="T2692" t="s">
        <v>261</v>
      </c>
      <c r="U2692" t="s">
        <v>40</v>
      </c>
      <c r="V2692" t="s">
        <v>256</v>
      </c>
      <c r="W2692" t="str">
        <f t="shared" ref="W2692:W2755" si="253">"db.pacientes.updateOne({""_id"":ObjectId('"&amp;A2692&amp;"')},{ $set: { ""seguimientos"": [{""id"": """&amp;C2692&amp;""",""seccion1"": {""fechaSeguimiento"": """&amp;E2692&amp;""",""institucion"": """&amp;F2692&amp;""","</f>
        <v>db.pacientes.updateOne({"_id":ObjectId('61e34256ec4ec02e84f5e094')},{ $set: { "seguimientos": [{"id": "2012","seccion1": {"fechaSeguimiento": "2012-11-1","institucion": "Hospital Victor J Vilela",</v>
      </c>
      <c r="X2692" t="str">
        <f t="shared" ref="X2692:X2755" si="254">"""fallecimiento"": """&amp;G2692&amp;""",""fechaFallecimiento"": """&amp;H2692&amp;""",""causaFallecimiento"": """&amp;I2692&amp;""",""nivelEducativo"": """&amp;J2692&amp;""",""actividadLaboral"": """&amp;K2692&amp;""",""coberturaSocial"": """&amp;L2692&amp;""",""tratamientoAntibioticoHospitalizado"": """&amp;M2692&amp;""",""embarazo"": """&amp;N2692&amp;"""},"</f>
        <v>"fallecimiento": "No","fechaFallecimiento": "","causaFallecimiento": "","nivelEducativo": "","actividadLaboral": "","coberturaSocial": "Sí","tratamientoAntibioticoHospitalizado": "","embarazo": ""},</v>
      </c>
      <c r="Y2692" t="str">
        <f t="shared" ref="Y2692:Y2755" si="255">"""seccion4"": {""cultivos"": """&amp;O2692&amp;"""},""seccion5"": {""toleranciaGlucosa"": """&amp;P2692&amp;""",""toleranciaGlucosaRealizada"": """&amp;Q2692&amp;""",""vitaminaD"": """&amp;R2692&amp;""",""vitaminaDRealizada"": """&amp;S2692&amp;""",""inmunoglobulina"": """&amp;T2692&amp;""","</f>
        <v>"seccion4": {"cultivos": ""},"seccion5": {"toleranciaGlucosa": "No realizada","toleranciaGlucosaRealizada": "","vitaminaD": "","vitaminaDRealizada": "","inmunoglobulina": "Realizada",</v>
      </c>
      <c r="Z2692" t="str">
        <f t="shared" ref="Z2692:Z2755" si="256">"""inmunoglobulinaRealizada"": """&amp;U2692&amp;"""},""seccion6"": {""actividadDeportiva"": """&amp;V2692&amp;"""}}]}}, { upsert: true } );"</f>
        <v>"inmunoglobulinaRealizada": "&lt; 500"},"seccion6": {"actividadDeportiva": ""}}]}}, { upsert: true } );</v>
      </c>
      <c r="AA2692" t="str">
        <f t="shared" ref="AA2692:AA2755" si="257">W2692&amp;X2692&amp;Y2692&amp;Z2692</f>
        <v>db.pacientes.updateOne({"_id":ObjectId('61e34256ec4ec02e84f5e094')},{ $set: { "seguimientos": [{"id": "2012","seccion1": {"fechaSeguimiento": "2012-11-1","institucion": "Hospital Victor J Vilela","fallecimiento": "No","fechaFallecimiento": "","causaFallecimiento": "","nivelEducativo": "","actividadLaboral": "","coberturaSocial": "Sí","tratamientoAntibioticoHospitalizado": "","embarazo": ""},"seccion4": {"cultivos": ""},"seccion5": {"toleranciaGlucosa": "No realizada","toleranciaGlucosaRealizada": "","vitaminaD": "","vitaminaDRealizada": "","inmunoglobulina": "Realizada","inmunoglobulinaRealizada": "&lt; 500"},"seccion6": {"actividadDeportiva": ""}}]}}, { upsert: true } );</v>
      </c>
    </row>
    <row r="2693" spans="1:27" x14ac:dyDescent="0.3">
      <c r="A2693" t="s">
        <v>1870</v>
      </c>
      <c r="B2693">
        <v>1232</v>
      </c>
      <c r="C2693">
        <v>2014</v>
      </c>
      <c r="D2693" s="5">
        <v>41956</v>
      </c>
      <c r="E2693" s="5" t="str">
        <f t="shared" si="252"/>
        <v>2014-11-13</v>
      </c>
      <c r="F2693" t="s">
        <v>411</v>
      </c>
      <c r="G2693" t="s">
        <v>35</v>
      </c>
      <c r="L2693" t="s">
        <v>281</v>
      </c>
      <c r="O2693" t="s">
        <v>37</v>
      </c>
      <c r="P2693" t="s">
        <v>118</v>
      </c>
      <c r="Q2693" t="s">
        <v>256</v>
      </c>
      <c r="R2693" t="s">
        <v>256</v>
      </c>
      <c r="S2693" t="s">
        <v>256</v>
      </c>
      <c r="T2693" t="s">
        <v>261</v>
      </c>
      <c r="U2693" t="s">
        <v>40</v>
      </c>
      <c r="V2693" t="s">
        <v>256</v>
      </c>
      <c r="W2693" t="str">
        <f t="shared" si="253"/>
        <v>db.pacientes.updateOne({"_id":ObjectId('61e34256ec4ec02e84f5e094')},{ $set: { "seguimientos": [{"id": "2014","seccion1": {"fechaSeguimiento": "2014-11-13","institucion": "Hospital Victor J Vilela",</v>
      </c>
      <c r="X2693" t="str">
        <f t="shared" si="254"/>
        <v>"fallecimiento": "No","fechaFallecimiento": "","causaFallecimiento": "","nivelEducativo": "","actividadLaboral": "","coberturaSocial": "Sí","tratamientoAntibioticoHospitalizado": "","embarazo": ""},</v>
      </c>
      <c r="Y2693" t="str">
        <f t="shared" si="255"/>
        <v>"seccion4": {"cultivos": "2"},"seccion5": {"toleranciaGlucosa": "No realizada","toleranciaGlucosaRealizada": "","vitaminaD": "","vitaminaDRealizada": "","inmunoglobulina": "Realizada",</v>
      </c>
      <c r="Z2693" t="str">
        <f t="shared" si="256"/>
        <v>"inmunoglobulinaRealizada": "&lt; 500"},"seccion6": {"actividadDeportiva": ""}}]}}, { upsert: true } );</v>
      </c>
      <c r="AA2693" t="str">
        <f t="shared" si="257"/>
        <v>db.pacientes.updateOne({"_id":ObjectId('61e34256ec4ec02e84f5e094')},{ $set: { "seguimientos": [{"id": "2014","seccion1": {"fechaSeguimiento": "2014-11-13","institucion": "Hospital Victor J Vilela","fallecimiento": "No","fechaFallecimiento": "","causaFallecimiento": "","nivelEducativo": "","actividadLaboral": "","coberturaSocial": "Sí","tratamientoAntibioticoHospitalizado": "","embarazo": ""},"seccion4": {"cultivos": "2"},"seccion5": {"toleranciaGlucosa": "No realizada","toleranciaGlucosaRealizada": "","vitaminaD": "","vitaminaDRealizada": "","inmunoglobulina": "Realizada","inmunoglobulinaRealizada": "&lt; 500"},"seccion6": {"actividadDeportiva": ""}}]}}, { upsert: true } );</v>
      </c>
    </row>
    <row r="2694" spans="1:27" x14ac:dyDescent="0.3">
      <c r="A2694" t="s">
        <v>510</v>
      </c>
      <c r="B2694">
        <v>1233</v>
      </c>
      <c r="C2694">
        <v>2011</v>
      </c>
      <c r="D2694" s="5">
        <v>40903</v>
      </c>
      <c r="E2694" s="5" t="str">
        <f t="shared" si="252"/>
        <v>2011-12-26</v>
      </c>
      <c r="F2694" t="s">
        <v>411</v>
      </c>
      <c r="G2694" t="s">
        <v>35</v>
      </c>
      <c r="J2694" t="s">
        <v>38</v>
      </c>
      <c r="L2694" t="s">
        <v>281</v>
      </c>
      <c r="O2694" t="s">
        <v>49</v>
      </c>
      <c r="P2694" t="s">
        <v>118</v>
      </c>
      <c r="Q2694" t="s">
        <v>256</v>
      </c>
      <c r="R2694" t="s">
        <v>256</v>
      </c>
      <c r="S2694" t="s">
        <v>256</v>
      </c>
      <c r="T2694" t="s">
        <v>261</v>
      </c>
      <c r="U2694" t="s">
        <v>40</v>
      </c>
      <c r="V2694" t="s">
        <v>256</v>
      </c>
      <c r="W2694" t="str">
        <f t="shared" si="253"/>
        <v>db.pacientes.updateOne({"_id":ObjectId('61e34254ec4ec02e84f5db44')},{ $set: { "seguimientos": [{"id": "2011","seccion1": {"fechaSeguimiento": "2011-12-26","institucion": "Hospital Victor J Vilela",</v>
      </c>
      <c r="X2694" t="str">
        <f t="shared" si="254"/>
        <v>"fallecimiento": "No","fechaFallecimiento": "","causaFallecimiento": "","nivelEducativo": "Primaria incompleta","actividadLaboral": "","coberturaSocial": "Sí","tratamientoAntibioticoHospitalizado": "","embarazo": ""},</v>
      </c>
      <c r="Y2694" t="str">
        <f t="shared" si="255"/>
        <v>"seccion4": {"cultivos": "4"},"seccion5": {"toleranciaGlucosa": "No realizada","toleranciaGlucosaRealizada": "","vitaminaD": "","vitaminaDRealizada": "","inmunoglobulina": "Realizada",</v>
      </c>
      <c r="Z2694" t="str">
        <f t="shared" si="256"/>
        <v>"inmunoglobulinaRealizada": "&lt; 500"},"seccion6": {"actividadDeportiva": ""}}]}}, { upsert: true } );</v>
      </c>
      <c r="AA2694" t="str">
        <f t="shared" si="257"/>
        <v>db.pacientes.updateOne({"_id":ObjectId('61e34254ec4ec02e84f5db44')},{ $set: { "seguimientos": [{"id": "2011","seccion1": {"fechaSeguimiento": "2011-12-26","institucion": "Hospital Victor J Vilela","fallecimiento": "No","fechaFallecimiento": "","causaFallecimiento": "","nivelEducativo": "Primaria incompleta","actividadLaboral": "","coberturaSocial": "Sí","tratamientoAntibioticoHospitalizado": "","embarazo": ""},"seccion4": {"cultivos": "4"},"seccion5": {"toleranciaGlucosa": "No realizada","toleranciaGlucosaRealizada": "","vitaminaD": "","vitaminaDRealizada": "","inmunoglobulina": "Realizada","inmunoglobulinaRealizada": "&lt; 500"},"seccion6": {"actividadDeportiva": ""}}]}}, { upsert: true } );</v>
      </c>
    </row>
    <row r="2695" spans="1:27" x14ac:dyDescent="0.3">
      <c r="A2695" t="s">
        <v>510</v>
      </c>
      <c r="B2695">
        <v>1233</v>
      </c>
      <c r="C2695">
        <v>2012</v>
      </c>
      <c r="D2695" s="5">
        <v>41101</v>
      </c>
      <c r="E2695" s="5" t="str">
        <f t="shared" si="252"/>
        <v>2012-7-11</v>
      </c>
      <c r="F2695" t="s">
        <v>411</v>
      </c>
      <c r="G2695" t="s">
        <v>35</v>
      </c>
      <c r="J2695" t="s">
        <v>38</v>
      </c>
      <c r="L2695" t="s">
        <v>281</v>
      </c>
      <c r="O2695" t="s">
        <v>48</v>
      </c>
      <c r="P2695" t="s">
        <v>118</v>
      </c>
      <c r="Q2695" t="s">
        <v>256</v>
      </c>
      <c r="R2695" t="s">
        <v>256</v>
      </c>
      <c r="S2695" t="s">
        <v>256</v>
      </c>
      <c r="T2695" t="s">
        <v>261</v>
      </c>
      <c r="U2695" t="s">
        <v>40</v>
      </c>
      <c r="V2695" t="s">
        <v>281</v>
      </c>
      <c r="W2695" t="str">
        <f t="shared" si="253"/>
        <v>db.pacientes.updateOne({"_id":ObjectId('61e34254ec4ec02e84f5db44')},{ $set: { "seguimientos": [{"id": "2012","seccion1": {"fechaSeguimiento": "2012-7-11","institucion": "Hospital Victor J Vilela",</v>
      </c>
      <c r="X2695" t="str">
        <f t="shared" si="254"/>
        <v>"fallecimiento": "No","fechaFallecimiento": "","causaFallecimiento": "","nivelEducativo": "Primaria incompleta","actividadLaboral": "","coberturaSocial": "Sí","tratamientoAntibioticoHospitalizado": "","embarazo": ""},</v>
      </c>
      <c r="Y2695" t="str">
        <f t="shared" si="255"/>
        <v>"seccion4": {"cultivos": "5"},"seccion5": {"toleranciaGlucosa": "No realizada","toleranciaGlucosaRealizada": "","vitaminaD": "","vitaminaDRealizada": "","inmunoglobulina": "Realizada",</v>
      </c>
      <c r="Z2695" t="str">
        <f t="shared" si="256"/>
        <v>"inmunoglobulinaRealizada": "&lt; 500"},"seccion6": {"actividadDeportiva": "Sí"}}]}}, { upsert: true } );</v>
      </c>
      <c r="AA2695" t="str">
        <f t="shared" si="257"/>
        <v>db.pacientes.updateOne({"_id":ObjectId('61e34254ec4ec02e84f5db44')},{ $set: { "seguimientos": [{"id": "2012","seccion1": {"fechaSeguimiento": "2012-7-11","institucion": "Hospital Victor J Vilela","fallecimiento": "No","fechaFallecimiento": "","causaFallecimiento": "","nivelEducativo": "Primaria incompleta","actividadLaboral": "","coberturaSocial": "Sí","tratamientoAntibioticoHospitalizado": "","embarazo": ""},"seccion4": {"cultivos": "5"},"seccion5": {"toleranciaGlucosa": "No realizada","toleranciaGlucosaRealizada": "","vitaminaD": "","vitaminaDRealizada": "","inmunoglobulina": "Realizada","inmunoglobulinaRealizada": "&lt; 500"},"seccion6": {"actividadDeportiva": "Sí"}}]}}, { upsert: true } );</v>
      </c>
    </row>
    <row r="2696" spans="1:27" x14ac:dyDescent="0.3">
      <c r="A2696" t="s">
        <v>510</v>
      </c>
      <c r="B2696">
        <v>1233</v>
      </c>
      <c r="C2696">
        <v>2013</v>
      </c>
      <c r="D2696" s="5">
        <v>41595</v>
      </c>
      <c r="E2696" s="5" t="str">
        <f t="shared" si="252"/>
        <v>2013-11-17</v>
      </c>
      <c r="F2696" t="s">
        <v>411</v>
      </c>
      <c r="G2696" t="s">
        <v>35</v>
      </c>
      <c r="J2696" t="s">
        <v>38</v>
      </c>
      <c r="L2696" t="s">
        <v>281</v>
      </c>
      <c r="N2696" t="s">
        <v>35</v>
      </c>
      <c r="O2696" t="s">
        <v>49</v>
      </c>
      <c r="P2696" t="s">
        <v>261</v>
      </c>
      <c r="Q2696" t="s">
        <v>34</v>
      </c>
      <c r="R2696" t="s">
        <v>256</v>
      </c>
      <c r="S2696" t="s">
        <v>256</v>
      </c>
      <c r="T2696" t="s">
        <v>261</v>
      </c>
      <c r="U2696" t="s">
        <v>40</v>
      </c>
      <c r="V2696" t="s">
        <v>281</v>
      </c>
      <c r="W2696" t="str">
        <f t="shared" si="253"/>
        <v>db.pacientes.updateOne({"_id":ObjectId('61e34254ec4ec02e84f5db44')},{ $set: { "seguimientos": [{"id": "2013","seccion1": {"fechaSeguimiento": "2013-11-17","institucion": "Hospital Victor J Vilela",</v>
      </c>
      <c r="X2696" t="str">
        <f t="shared" si="254"/>
        <v>"fallecimiento": "No","fechaFallecimiento": "","causaFallecimiento": "","nivelEducativo": "Primaria incompleta","actividadLaboral": "","coberturaSocial": "Sí","tratamientoAntibioticoHospitalizado": "","embarazo": "No"},</v>
      </c>
      <c r="Y2696" t="str">
        <f t="shared" si="255"/>
        <v>"seccion4": {"cultivos": "4"},"seccion5": {"toleranciaGlucosa": "Realizada","toleranciaGlucosaRealizada": "Normal","vitaminaD": "","vitaminaDRealizada": "","inmunoglobulina": "Realizada",</v>
      </c>
      <c r="Z2696" t="str">
        <f t="shared" si="256"/>
        <v>"inmunoglobulinaRealizada": "&lt; 500"},"seccion6": {"actividadDeportiva": "Sí"}}]}}, { upsert: true } );</v>
      </c>
      <c r="AA2696" t="str">
        <f t="shared" si="257"/>
        <v>db.pacientes.updateOne({"_id":ObjectId('61e34254ec4ec02e84f5db44')},{ $set: { "seguimientos": [{"id": "2013","seccion1": {"fechaSeguimiento": "2013-11-17","institucion": "Hospital Victor J Vilela","fallecimiento": "No","fechaFallecimiento": "","causaFallecimiento": "","nivelEducativo": "Primaria incompleta","actividadLaboral": "","coberturaSocial": "Sí","tratamientoAntibioticoHospitalizado": "","embarazo": "No"},"seccion4": {"cultivos": "4"},"seccion5": {"toleranciaGlucosa": "Realizada","toleranciaGlucosaRealizada": "Normal","vitaminaD": "","vitaminaDRealizada": "","inmunoglobulina": "Realizada","inmunoglobulinaRealizada": "&lt; 500"},"seccion6": {"actividadDeportiva": "Sí"}}]}}, { upsert: true } );</v>
      </c>
    </row>
    <row r="2697" spans="1:27" x14ac:dyDescent="0.3">
      <c r="A2697" t="s">
        <v>510</v>
      </c>
      <c r="B2697">
        <v>1233</v>
      </c>
      <c r="C2697">
        <v>2014</v>
      </c>
      <c r="D2697" s="5">
        <v>41906</v>
      </c>
      <c r="E2697" s="5" t="str">
        <f t="shared" si="252"/>
        <v>2014-9-24</v>
      </c>
      <c r="F2697" t="s">
        <v>411</v>
      </c>
      <c r="G2697" t="s">
        <v>35</v>
      </c>
      <c r="J2697" t="s">
        <v>38</v>
      </c>
      <c r="L2697" t="s">
        <v>281</v>
      </c>
      <c r="N2697" t="s">
        <v>35</v>
      </c>
      <c r="O2697" t="s">
        <v>46</v>
      </c>
      <c r="P2697" t="s">
        <v>261</v>
      </c>
      <c r="Q2697" t="s">
        <v>34</v>
      </c>
      <c r="R2697" t="s">
        <v>256</v>
      </c>
      <c r="S2697" t="s">
        <v>256</v>
      </c>
      <c r="T2697" t="s">
        <v>261</v>
      </c>
      <c r="U2697" t="s">
        <v>40</v>
      </c>
      <c r="V2697" t="s">
        <v>281</v>
      </c>
      <c r="W2697" t="str">
        <f t="shared" si="253"/>
        <v>db.pacientes.updateOne({"_id":ObjectId('61e34254ec4ec02e84f5db44')},{ $set: { "seguimientos": [{"id": "2014","seccion1": {"fechaSeguimiento": "2014-9-24","institucion": "Hospital Victor J Vilela",</v>
      </c>
      <c r="X2697" t="str">
        <f t="shared" si="254"/>
        <v>"fallecimiento": "No","fechaFallecimiento": "","causaFallecimiento": "","nivelEducativo": "Primaria incompleta","actividadLaboral": "","coberturaSocial": "Sí","tratamientoAntibioticoHospitalizado": "","embarazo": "No"},</v>
      </c>
      <c r="Y2697" t="str">
        <f t="shared" si="255"/>
        <v>"seccion4": {"cultivos": "3"},"seccion5": {"toleranciaGlucosa": "Realizada","toleranciaGlucosaRealizada": "Normal","vitaminaD": "","vitaminaDRealizada": "","inmunoglobulina": "Realizada",</v>
      </c>
      <c r="Z2697" t="str">
        <f t="shared" si="256"/>
        <v>"inmunoglobulinaRealizada": "&lt; 500"},"seccion6": {"actividadDeportiva": "Sí"}}]}}, { upsert: true } );</v>
      </c>
      <c r="AA2697" t="str">
        <f t="shared" si="257"/>
        <v>db.pacientes.updateOne({"_id":ObjectId('61e34254ec4ec02e84f5db44')},{ $set: { "seguimientos": [{"id": "2014","seccion1": {"fechaSeguimiento": "2014-9-24","institucion": "Hospital Victor J Vilela","fallecimiento": "No","fechaFallecimiento": "","causaFallecimiento": "","nivelEducativo": "Primaria incompleta","actividadLaboral": "","coberturaSocial": "Sí","tratamientoAntibioticoHospitalizado": "","embarazo": "No"},"seccion4": {"cultivos": "3"},"seccion5": {"toleranciaGlucosa": "Realizada","toleranciaGlucosaRealizada": "Normal","vitaminaD": "","vitaminaDRealizada": "","inmunoglobulina": "Realizada","inmunoglobulinaRealizada": "&lt; 500"},"seccion6": {"actividadDeportiva": "Sí"}}]}}, { upsert: true } );</v>
      </c>
    </row>
    <row r="2698" spans="1:27" x14ac:dyDescent="0.3">
      <c r="A2698" t="s">
        <v>511</v>
      </c>
      <c r="B2698">
        <v>1234</v>
      </c>
      <c r="C2698">
        <v>2014</v>
      </c>
      <c r="D2698" s="5">
        <v>42003</v>
      </c>
      <c r="E2698" s="5" t="str">
        <f t="shared" si="252"/>
        <v>2014-12-30</v>
      </c>
      <c r="F2698" t="s">
        <v>328</v>
      </c>
      <c r="G2698" t="s">
        <v>35</v>
      </c>
      <c r="L2698" t="s">
        <v>281</v>
      </c>
      <c r="P2698" t="s">
        <v>118</v>
      </c>
      <c r="Q2698" t="s">
        <v>256</v>
      </c>
      <c r="R2698" t="s">
        <v>256</v>
      </c>
      <c r="S2698" t="s">
        <v>256</v>
      </c>
      <c r="T2698" t="s">
        <v>261</v>
      </c>
      <c r="U2698" t="s">
        <v>40</v>
      </c>
      <c r="V2698" t="s">
        <v>256</v>
      </c>
      <c r="W2698" t="str">
        <f t="shared" si="253"/>
        <v>db.pacientes.updateOne({"_id":ObjectId('61e34254ec4ec02e84f5db45')},{ $set: { "seguimientos": [{"id": "2014","seccion1": {"fechaSeguimiento": "2014-12-30","institucion": "Hospital DR Alejandro Posadas",</v>
      </c>
      <c r="X2698" t="str">
        <f t="shared" si="254"/>
        <v>"fallecimiento": "No","fechaFallecimiento": "","causaFallecimiento": "","nivelEducativo": "","actividadLaboral": "","coberturaSocial": "Sí","tratamientoAntibioticoHospitalizado": "","embarazo": ""},</v>
      </c>
      <c r="Y2698" t="str">
        <f t="shared" si="255"/>
        <v>"seccion4": {"cultivos": ""},"seccion5": {"toleranciaGlucosa": "No realizada","toleranciaGlucosaRealizada": "","vitaminaD": "","vitaminaDRealizada": "","inmunoglobulina": "Realizada",</v>
      </c>
      <c r="Z2698" t="str">
        <f t="shared" si="256"/>
        <v>"inmunoglobulinaRealizada": "&lt; 500"},"seccion6": {"actividadDeportiva": ""}}]}}, { upsert: true } );</v>
      </c>
      <c r="AA2698" t="str">
        <f t="shared" si="257"/>
        <v>db.pacientes.updateOne({"_id":ObjectId('61e34254ec4ec02e84f5db45')},{ $set: { "seguimientos": [{"id": "2014","seccion1": {"fechaSeguimiento": "2014-12-30","institucion": "Hospital DR Alejandro Posadas","fallecimiento": "No","fechaFallecimiento": "","causaFallecimiento": "","nivelEducativo": "","actividadLaboral": "","coberturaSocial": "Sí","tratamientoAntibioticoHospitalizado": "","embarazo": ""},"seccion4": {"cultivos": ""},"seccion5": {"toleranciaGlucosa": "No realizada","toleranciaGlucosaRealizada": "","vitaminaD": "","vitaminaDRealizada": "","inmunoglobulina": "Realizada","inmunoglobulinaRealizada": "&lt; 500"},"seccion6": {"actividadDeportiva": ""}}]}}, { upsert: true } );</v>
      </c>
    </row>
    <row r="2699" spans="1:27" x14ac:dyDescent="0.3">
      <c r="A2699" t="s">
        <v>514</v>
      </c>
      <c r="B2699">
        <v>1240</v>
      </c>
      <c r="C2699">
        <v>2013</v>
      </c>
      <c r="D2699" s="5">
        <v>41638</v>
      </c>
      <c r="E2699" s="5" t="str">
        <f t="shared" si="252"/>
        <v>2013-12-30</v>
      </c>
      <c r="F2699" t="s">
        <v>400</v>
      </c>
      <c r="G2699" t="s">
        <v>35</v>
      </c>
      <c r="J2699" t="s">
        <v>38</v>
      </c>
      <c r="L2699" t="s">
        <v>281</v>
      </c>
      <c r="N2699" t="s">
        <v>35</v>
      </c>
      <c r="O2699" t="s">
        <v>46</v>
      </c>
      <c r="P2699" t="s">
        <v>118</v>
      </c>
      <c r="Q2699" t="s">
        <v>256</v>
      </c>
      <c r="R2699" t="s">
        <v>256</v>
      </c>
      <c r="S2699" t="s">
        <v>256</v>
      </c>
      <c r="T2699" t="s">
        <v>261</v>
      </c>
      <c r="U2699" t="s">
        <v>40</v>
      </c>
      <c r="V2699" t="s">
        <v>281</v>
      </c>
      <c r="W2699" t="str">
        <f t="shared" si="253"/>
        <v>db.pacientes.updateOne({"_id":ObjectId('61e34254ec4ec02e84f5db48')},{ $set: { "seguimientos": [{"id": "2013","seccion1": {"fechaSeguimiento": "2013-12-30","institucion": "Hospital Sor Maria Ludovica de La Plata",</v>
      </c>
      <c r="X2699" t="str">
        <f t="shared" si="254"/>
        <v>"fallecimiento": "No","fechaFallecimiento": "","causaFallecimiento": "","nivelEducativo": "Primaria incompleta","actividadLaboral": "","coberturaSocial": "Sí","tratamientoAntibioticoHospitalizado": "","embarazo": "No"},</v>
      </c>
      <c r="Y2699" t="str">
        <f t="shared" si="255"/>
        <v>"seccion4": {"cultivos": "3"},"seccion5": {"toleranciaGlucosa": "No realizada","toleranciaGlucosaRealizada": "","vitaminaD": "","vitaminaDRealizada": "","inmunoglobulina": "Realizada",</v>
      </c>
      <c r="Z2699" t="str">
        <f t="shared" si="256"/>
        <v>"inmunoglobulinaRealizada": "&lt; 500"},"seccion6": {"actividadDeportiva": "Sí"}}]}}, { upsert: true } );</v>
      </c>
      <c r="AA2699" t="str">
        <f t="shared" si="257"/>
        <v>db.pacientes.updateOne({"_id":ObjectId('61e34254ec4ec02e84f5db48')},{ $set: { "seguimientos": [{"id": "2013","seccion1": {"fechaSeguimiento": "2013-12-30","institucion": "Hospital Sor Maria Ludovica de La Plata","fallecimiento": "No","fechaFallecimiento": "","causaFallecimiento": "","nivelEducativo": "Primaria incompleta","actividadLaboral": "","coberturaSocial": "Sí","tratamientoAntibioticoHospitalizado": "","embarazo": "No"},"seccion4": {"cultivos": "3"},"seccion5": {"toleranciaGlucosa": "No realizada","toleranciaGlucosaRealizada": "","vitaminaD": "","vitaminaDRealizada": "","inmunoglobulina": "Realizada","inmunoglobulinaRealizada": "&lt; 500"},"seccion6": {"actividadDeportiva": "Sí"}}]}}, { upsert: true } );</v>
      </c>
    </row>
    <row r="2700" spans="1:27" x14ac:dyDescent="0.3">
      <c r="A2700" t="s">
        <v>514</v>
      </c>
      <c r="B2700">
        <v>1240</v>
      </c>
      <c r="C2700">
        <v>2014</v>
      </c>
      <c r="D2700" s="5">
        <v>42003</v>
      </c>
      <c r="E2700" s="5" t="str">
        <f t="shared" si="252"/>
        <v>2014-12-30</v>
      </c>
      <c r="F2700" t="s">
        <v>400</v>
      </c>
      <c r="G2700" t="s">
        <v>35</v>
      </c>
      <c r="J2700" t="s">
        <v>38</v>
      </c>
      <c r="L2700" t="s">
        <v>281</v>
      </c>
      <c r="N2700" t="s">
        <v>35</v>
      </c>
      <c r="O2700" t="s">
        <v>49</v>
      </c>
      <c r="P2700" t="s">
        <v>118</v>
      </c>
      <c r="Q2700" t="s">
        <v>256</v>
      </c>
      <c r="R2700" t="s">
        <v>256</v>
      </c>
      <c r="S2700" t="s">
        <v>256</v>
      </c>
      <c r="T2700" t="s">
        <v>261</v>
      </c>
      <c r="U2700" t="s">
        <v>40</v>
      </c>
      <c r="V2700" t="s">
        <v>256</v>
      </c>
      <c r="W2700" t="str">
        <f t="shared" si="253"/>
        <v>db.pacientes.updateOne({"_id":ObjectId('61e34254ec4ec02e84f5db48')},{ $set: { "seguimientos": [{"id": "2014","seccion1": {"fechaSeguimiento": "2014-12-30","institucion": "Hospital Sor Maria Ludovica de La Plata",</v>
      </c>
      <c r="X2700" t="str">
        <f t="shared" si="254"/>
        <v>"fallecimiento": "No","fechaFallecimiento": "","causaFallecimiento": "","nivelEducativo": "Primaria incompleta","actividadLaboral": "","coberturaSocial": "Sí","tratamientoAntibioticoHospitalizado": "","embarazo": "No"},</v>
      </c>
      <c r="Y2700" t="str">
        <f t="shared" si="255"/>
        <v>"seccion4": {"cultivos": "4"},"seccion5": {"toleranciaGlucosa": "No realizada","toleranciaGlucosaRealizada": "","vitaminaD": "","vitaminaDRealizada": "","inmunoglobulina": "Realizada",</v>
      </c>
      <c r="Z2700" t="str">
        <f t="shared" si="256"/>
        <v>"inmunoglobulinaRealizada": "&lt; 500"},"seccion6": {"actividadDeportiva": ""}}]}}, { upsert: true } );</v>
      </c>
      <c r="AA2700" t="str">
        <f t="shared" si="257"/>
        <v>db.pacientes.updateOne({"_id":ObjectId('61e34254ec4ec02e84f5db48')},{ $set: { "seguimientos": [{"id": "2014","seccion1": {"fechaSeguimiento": "2014-12-30","institucion": "Hospital Sor Maria Ludovica de La Plata","fallecimiento": "No","fechaFallecimiento": "","causaFallecimiento": "","nivelEducativo": "Primaria incompleta","actividadLaboral": "","coberturaSocial": "Sí","tratamientoAntibioticoHospitalizado": "","embarazo": "No"},"seccion4": {"cultivos": "4"},"seccion5": {"toleranciaGlucosa": "No realizada","toleranciaGlucosaRealizada": "","vitaminaD": "","vitaminaDRealizada": "","inmunoglobulina": "Realizada","inmunoglobulinaRealizada": "&lt; 500"},"seccion6": {"actividadDeportiva": ""}}]}}, { upsert: true } );</v>
      </c>
    </row>
    <row r="2701" spans="1:27" x14ac:dyDescent="0.3">
      <c r="A2701" t="s">
        <v>514</v>
      </c>
      <c r="B2701">
        <v>1240</v>
      </c>
      <c r="C2701">
        <v>2015</v>
      </c>
      <c r="D2701" s="5">
        <v>42358</v>
      </c>
      <c r="E2701" s="5" t="str">
        <f t="shared" si="252"/>
        <v>2015-12-20</v>
      </c>
      <c r="F2701" t="s">
        <v>400</v>
      </c>
      <c r="G2701" t="s">
        <v>35</v>
      </c>
      <c r="L2701" t="s">
        <v>281</v>
      </c>
      <c r="N2701" t="s">
        <v>35</v>
      </c>
      <c r="O2701" t="s">
        <v>46</v>
      </c>
      <c r="P2701" t="s">
        <v>118</v>
      </c>
      <c r="Q2701" t="s">
        <v>256</v>
      </c>
      <c r="R2701" t="s">
        <v>256</v>
      </c>
      <c r="S2701" t="s">
        <v>256</v>
      </c>
      <c r="T2701" t="s">
        <v>256</v>
      </c>
      <c r="U2701" t="s">
        <v>256</v>
      </c>
      <c r="V2701" t="s">
        <v>256</v>
      </c>
      <c r="W2701" t="str">
        <f t="shared" si="253"/>
        <v>db.pacientes.updateOne({"_id":ObjectId('61e34254ec4ec02e84f5db48')},{ $set: { "seguimientos": [{"id": "2015","seccion1": {"fechaSeguimiento": "2015-12-20","institucion": "Hospital Sor Maria Ludovica de La Plata",</v>
      </c>
      <c r="X2701" t="str">
        <f t="shared" si="254"/>
        <v>"fallecimiento": "No","fechaFallecimiento": "","causaFallecimiento": "","nivelEducativo": "","actividadLaboral": "","coberturaSocial": "Sí","tratamientoAntibioticoHospitalizado": "","embarazo": "No"},</v>
      </c>
      <c r="Y2701" t="str">
        <f t="shared" si="255"/>
        <v>"seccion4": {"cultivos": "3"},"seccion5": {"toleranciaGlucosa": "No realizada","toleranciaGlucosaRealizada": "","vitaminaD": "","vitaminaDRealizada": "","inmunoglobulina": "",</v>
      </c>
      <c r="Z2701" t="str">
        <f t="shared" si="256"/>
        <v>"inmunoglobulinaRealizada": ""},"seccion6": {"actividadDeportiva": ""}}]}}, { upsert: true } );</v>
      </c>
      <c r="AA2701" t="str">
        <f t="shared" si="257"/>
        <v>db.pacientes.updateOne({"_id":ObjectId('61e34254ec4ec02e84f5db48')},{ $set: { "seguimientos": [{"id": "2015","seccion1": {"fechaSeguimiento": "2015-12-20","institucion": "Hospital Sor Maria Ludovica de La Plata","fallecimiento": "No","fechaFallecimiento": "","causaFallecimiento": "","nivelEducativo": "","actividadLaboral": "","coberturaSocial": "Sí","tratamientoAntibioticoHospitalizado": "","embarazo": "No"},"seccion4": {"cultivos": "3"},"seccion5":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2702" spans="1:27" x14ac:dyDescent="0.3">
      <c r="A2702" t="s">
        <v>515</v>
      </c>
      <c r="B2702">
        <v>1242</v>
      </c>
      <c r="C2702">
        <v>2014</v>
      </c>
      <c r="D2702" s="5">
        <v>41759</v>
      </c>
      <c r="E2702" s="5" t="str">
        <f t="shared" si="252"/>
        <v>2014-4-30</v>
      </c>
      <c r="F2702" t="s">
        <v>332</v>
      </c>
      <c r="G2702" t="s">
        <v>35</v>
      </c>
      <c r="J2702" t="s">
        <v>61</v>
      </c>
      <c r="K2702" t="s">
        <v>70</v>
      </c>
      <c r="L2702" t="s">
        <v>281</v>
      </c>
      <c r="M2702" t="s">
        <v>37</v>
      </c>
      <c r="O2702" t="s">
        <v>48</v>
      </c>
      <c r="P2702" t="s">
        <v>261</v>
      </c>
      <c r="Q2702" t="s">
        <v>34</v>
      </c>
      <c r="R2702" t="s">
        <v>256</v>
      </c>
      <c r="S2702" t="s">
        <v>256</v>
      </c>
      <c r="T2702" t="s">
        <v>261</v>
      </c>
      <c r="U2702" t="s">
        <v>40</v>
      </c>
      <c r="V2702" t="s">
        <v>281</v>
      </c>
      <c r="W2702" t="str">
        <f t="shared" si="253"/>
        <v>db.pacientes.updateOne({"_id":ObjectId('61e34254ec4ec02e84f5db49')},{ $set: { "seguimientos": [{"id": "2014","seccion1": {"fechaSeguimiento": "2014-4-30","institucion": "Instituto Especialidades Pediátricas",</v>
      </c>
      <c r="X2702" t="str">
        <f t="shared" si="254"/>
        <v>"fallecimiento": "No","fechaFallecimiento": "","causaFallecimiento": "","nivelEducativo": "Secundaria incompleta","actividadLaboral": "No trabaja","coberturaSocial": "Sí","tratamientoAntibioticoHospitalizado": "2","embarazo": ""},</v>
      </c>
      <c r="Y2702" t="str">
        <f t="shared" si="255"/>
        <v>"seccion4": {"cultivos": "5"},"seccion5": {"toleranciaGlucosa": "Realizada","toleranciaGlucosaRealizada": "Normal","vitaminaD": "","vitaminaDRealizada": "","inmunoglobulina": "Realizada",</v>
      </c>
      <c r="Z2702" t="str">
        <f t="shared" si="256"/>
        <v>"inmunoglobulinaRealizada": "&lt; 500"},"seccion6": {"actividadDeportiva": "Sí"}}]}}, { upsert: true } );</v>
      </c>
      <c r="AA2702" t="str">
        <f t="shared" si="257"/>
        <v>db.pacientes.updateOne({"_id":ObjectId('61e34254ec4ec02e84f5db49')},{ $set: { "seguimientos": [{"id": "2014","seccion1": {"fechaSeguimiento": "2014-4-30","institucion": "Instituto Especialidades Pediátricas","fallecimiento": "No","fechaFallecimiento": "","causaFallecimiento": "","nivelEducativo": "Secundaria incompleta","actividadLaboral": "No trabaja","coberturaSocial": "Sí","tratamientoAntibioticoHospitalizado": "2","embarazo": ""},"seccion4": {"cultivos": "5"},"seccion5": {"toleranciaGlucosa": "Realizada","toleranciaGlucosaRealizada": "Normal","vitaminaD": "","vitaminaDRealizada": "","inmunoglobulina": "Realizada","inmunoglobulinaRealizada": "&lt; 500"},"seccion6": {"actividadDeportiva": "Sí"}}]}}, { upsert: true } );</v>
      </c>
    </row>
    <row r="2703" spans="1:27" x14ac:dyDescent="0.3">
      <c r="A2703" t="s">
        <v>515</v>
      </c>
      <c r="B2703">
        <v>1242</v>
      </c>
      <c r="C2703">
        <v>2015</v>
      </c>
      <c r="D2703" s="5">
        <v>42282</v>
      </c>
      <c r="E2703" s="5" t="str">
        <f t="shared" si="252"/>
        <v>2015-10-5</v>
      </c>
      <c r="F2703" t="s">
        <v>332</v>
      </c>
      <c r="G2703" t="s">
        <v>35</v>
      </c>
      <c r="K2703" t="s">
        <v>70</v>
      </c>
      <c r="L2703" t="s">
        <v>281</v>
      </c>
      <c r="M2703" t="s">
        <v>45</v>
      </c>
      <c r="O2703" t="s">
        <v>48</v>
      </c>
      <c r="P2703" t="s">
        <v>261</v>
      </c>
      <c r="Q2703" t="s">
        <v>34</v>
      </c>
      <c r="R2703" t="s">
        <v>261</v>
      </c>
      <c r="S2703" t="s">
        <v>34</v>
      </c>
      <c r="T2703" t="s">
        <v>261</v>
      </c>
      <c r="U2703" t="s">
        <v>40</v>
      </c>
      <c r="V2703" t="s">
        <v>281</v>
      </c>
      <c r="W2703" t="str">
        <f t="shared" si="253"/>
        <v>db.pacientes.updateOne({"_id":ObjectId('61e34254ec4ec02e84f5db49')},{ $set: { "seguimientos": [{"id": "2015","seccion1": {"fechaSeguimiento": "2015-10-5","institucion": "Instituto Especialidades Pediátricas",</v>
      </c>
      <c r="X2703" t="str">
        <f t="shared" si="254"/>
        <v>"fallecimiento": "No","fechaFallecimiento": "","causaFallecimiento": "","nivelEducativo": "","actividadLaboral": "No trabaja","coberturaSocial": "Sí","tratamientoAntibioticoHospitalizado": "1","embarazo": ""},</v>
      </c>
      <c r="Y2703" t="str">
        <f t="shared" si="255"/>
        <v>"seccion4": {"cultivos": "5"},"seccion5": {"toleranciaGlucosa": "Realizada","toleranciaGlucosaRealizada": "Normal","vitaminaD": "Realizada","vitaminaDRealizada": "Normal","inmunoglobulina": "Realizada",</v>
      </c>
      <c r="Z2703" t="str">
        <f t="shared" si="256"/>
        <v>"inmunoglobulinaRealizada": "&lt; 500"},"seccion6": {"actividadDeportiva": "Sí"}}]}}, { upsert: true } );</v>
      </c>
      <c r="AA2703" t="str">
        <f t="shared" si="257"/>
        <v>db.pacientes.updateOne({"_id":ObjectId('61e34254ec4ec02e84f5db49')},{ $set: { "seguimientos": [{"id": "2015","seccion1": {"fechaSeguimiento": "2015-10-5","institucion": "Instituto Especialidades Pediátricas","fallecimiento": "No","fechaFallecimiento": "","causaFallecimiento": "","nivelEducativo": "","actividadLaboral": "No trabaja","coberturaSocial": "Sí","tratamientoAntibioticoHospitalizado": "1","embarazo": ""},"seccion4": {"cultivos": "5"},"seccion5": {"toleranciaGlucosa": "Realizada","toleranciaGlucosaRealizada": "Normal","vitaminaD": "Realizada","vitaminaDRealizada": "Normal","inmunoglobulina": "Realizada","inmunoglobulinaRealizada": "&lt; 500"},"seccion6": {"actividadDeportiva": "Sí"}}]}}, { upsert: true } );</v>
      </c>
    </row>
    <row r="2704" spans="1:27" x14ac:dyDescent="0.3">
      <c r="A2704" t="s">
        <v>517</v>
      </c>
      <c r="B2704">
        <v>1244</v>
      </c>
      <c r="C2704">
        <v>2014</v>
      </c>
      <c r="D2704" s="5">
        <v>41781</v>
      </c>
      <c r="E2704" s="5" t="str">
        <f t="shared" si="252"/>
        <v>2014-5-22</v>
      </c>
      <c r="F2704" t="s">
        <v>478</v>
      </c>
      <c r="G2704" t="s">
        <v>35</v>
      </c>
      <c r="L2704" t="s">
        <v>35</v>
      </c>
      <c r="M2704" t="s">
        <v>45</v>
      </c>
      <c r="N2704" t="s">
        <v>35</v>
      </c>
      <c r="O2704" t="s">
        <v>49</v>
      </c>
      <c r="P2704" t="s">
        <v>118</v>
      </c>
      <c r="Q2704" t="s">
        <v>256</v>
      </c>
      <c r="R2704" t="s">
        <v>256</v>
      </c>
      <c r="S2704" t="s">
        <v>256</v>
      </c>
      <c r="T2704" t="s">
        <v>256</v>
      </c>
      <c r="U2704" t="s">
        <v>256</v>
      </c>
      <c r="V2704" t="s">
        <v>256</v>
      </c>
      <c r="W2704" t="str">
        <f t="shared" si="253"/>
        <v>db.pacientes.updateOne({"_id":ObjectId('61e34254ec4ec02e84f5db4b')},{ $set: { "seguimientos": [{"id": "2014","seccion1": {"fechaSeguimiento": "2014-5-22","institucion": "HIGA Penna",</v>
      </c>
      <c r="X2704" t="str">
        <f t="shared" si="254"/>
        <v>"fallecimiento": "No","fechaFallecimiento": "","causaFallecimiento": "","nivelEducativo": "","actividadLaboral": "","coberturaSocial": "No","tratamientoAntibioticoHospitalizado": "1","embarazo": "No"},</v>
      </c>
      <c r="Y2704" t="str">
        <f t="shared" si="255"/>
        <v>"seccion4": {"cultivos": "4"},"seccion5": {"toleranciaGlucosa": "No realizada","toleranciaGlucosaRealizada": "","vitaminaD": "","vitaminaDRealizada": "","inmunoglobulina": "",</v>
      </c>
      <c r="Z2704" t="str">
        <f t="shared" si="256"/>
        <v>"inmunoglobulinaRealizada": ""},"seccion6": {"actividadDeportiva": ""}}]}}, { upsert: true } );</v>
      </c>
      <c r="AA2704" t="str">
        <f t="shared" si="257"/>
        <v>db.pacientes.updateOne({"_id":ObjectId('61e34254ec4ec02e84f5db4b')},{ $set: { "seguimientos": [{"id": "2014","seccion1": {"fechaSeguimiento": "2014-5-22","institucion": "HIGA Penna","fallecimiento": "No","fechaFallecimiento": "","causaFallecimiento": "","nivelEducativo": "","actividadLaboral": "","coberturaSocial": "No","tratamientoAntibioticoHospitalizado": "1","embarazo": "No"},"seccion4": {"cultivos": "4"},"seccion5":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2705" spans="1:27" x14ac:dyDescent="0.3">
      <c r="A2705" t="s">
        <v>518</v>
      </c>
      <c r="B2705">
        <v>1245</v>
      </c>
      <c r="C2705">
        <v>2014</v>
      </c>
      <c r="D2705" s="5">
        <v>41837</v>
      </c>
      <c r="E2705" s="5" t="str">
        <f t="shared" si="252"/>
        <v>2014-7-17</v>
      </c>
      <c r="F2705" t="s">
        <v>478</v>
      </c>
      <c r="G2705" t="s">
        <v>35</v>
      </c>
      <c r="J2705" t="s">
        <v>38</v>
      </c>
      <c r="L2705" t="s">
        <v>281</v>
      </c>
      <c r="N2705" t="s">
        <v>35</v>
      </c>
      <c r="O2705" t="s">
        <v>46</v>
      </c>
      <c r="P2705" t="s">
        <v>118</v>
      </c>
      <c r="Q2705" t="s">
        <v>256</v>
      </c>
      <c r="R2705" t="s">
        <v>256</v>
      </c>
      <c r="S2705" t="s">
        <v>256</v>
      </c>
      <c r="T2705" t="s">
        <v>256</v>
      </c>
      <c r="U2705" t="s">
        <v>256</v>
      </c>
      <c r="V2705" t="s">
        <v>281</v>
      </c>
      <c r="W2705" t="str">
        <f t="shared" si="253"/>
        <v>db.pacientes.updateOne({"_id":ObjectId('61e34254ec4ec02e84f5db4c')},{ $set: { "seguimientos": [{"id": "2014","seccion1": {"fechaSeguimiento": "2014-7-17","institucion": "HIGA Penna",</v>
      </c>
      <c r="X2705" t="str">
        <f t="shared" si="254"/>
        <v>"fallecimiento": "No","fechaFallecimiento": "","causaFallecimiento": "","nivelEducativo": "Primaria incompleta","actividadLaboral": "","coberturaSocial": "Sí","tratamientoAntibioticoHospitalizado": "","embarazo": "No"},</v>
      </c>
      <c r="Y2705" t="str">
        <f t="shared" si="255"/>
        <v>"seccion4": {"cultivos": "3"},"seccion5": {"toleranciaGlucosa": "No realizada","toleranciaGlucosaRealizada": "","vitaminaD": "","vitaminaDRealizada": "","inmunoglobulina": "",</v>
      </c>
      <c r="Z2705" t="str">
        <f t="shared" si="256"/>
        <v>"inmunoglobulinaRealizada": ""},"seccion6": {"actividadDeportiva": "Sí"}}]}}, { upsert: true } );</v>
      </c>
      <c r="AA2705" t="str">
        <f t="shared" si="257"/>
        <v>db.pacientes.updateOne({"_id":ObjectId('61e34254ec4ec02e84f5db4c')},{ $set: { "seguimientos": [{"id": "2014","seccion1": {"fechaSeguimiento": "2014-7-17","institucion": "HIGA Penna","fallecimiento": "No","fechaFallecimiento": "","causaFallecimiento": "","nivelEducativo": "Primaria incompleta","actividadLaboral": "","coberturaSocial": "Sí","tratamientoAntibioticoHospitalizado": "","embarazo": "No"},"seccion4": {"cultivos": "3"},"seccion5": {"toleranciaGlucosa": "No realizada","toleranciaGlucosaRealizada": "","vitaminaD": "","vitaminaDRealizada": "","inmunoglobulina": "","inmunoglobulinaRealizada": ""},"seccion6": {"actividadDeportiva": "Sí"}}]}}, { upsert: true } );</v>
      </c>
    </row>
    <row r="2706" spans="1:27" x14ac:dyDescent="0.3">
      <c r="A2706" t="s">
        <v>519</v>
      </c>
      <c r="B2706">
        <v>1246</v>
      </c>
      <c r="C2706">
        <v>2014</v>
      </c>
      <c r="D2706" s="5">
        <v>41996</v>
      </c>
      <c r="E2706" s="5" t="str">
        <f t="shared" si="252"/>
        <v>2014-12-23</v>
      </c>
      <c r="F2706" t="s">
        <v>478</v>
      </c>
      <c r="G2706" t="s">
        <v>35</v>
      </c>
      <c r="J2706" t="s">
        <v>61</v>
      </c>
      <c r="L2706" t="s">
        <v>281</v>
      </c>
      <c r="O2706" t="s">
        <v>48</v>
      </c>
      <c r="P2706" t="s">
        <v>118</v>
      </c>
      <c r="Q2706" t="s">
        <v>256</v>
      </c>
      <c r="R2706" t="s">
        <v>256</v>
      </c>
      <c r="S2706" t="s">
        <v>256</v>
      </c>
      <c r="T2706" t="s">
        <v>256</v>
      </c>
      <c r="U2706" t="s">
        <v>256</v>
      </c>
      <c r="V2706" t="s">
        <v>281</v>
      </c>
      <c r="W2706" t="str">
        <f t="shared" si="253"/>
        <v>db.pacientes.updateOne({"_id":ObjectId('61e34254ec4ec02e84f5db4d')},{ $set: { "seguimientos": [{"id": "2014","seccion1": {"fechaSeguimiento": "2014-12-23","institucion": "HIGA Penna",</v>
      </c>
      <c r="X2706" t="str">
        <f t="shared" si="254"/>
        <v>"fallecimiento": "No","fechaFallecimiento": "","causaFallecimiento": "","nivelEducativo": "Secundaria incompleta","actividadLaboral": "","coberturaSocial": "Sí","tratamientoAntibioticoHospitalizado": "","embarazo": ""},</v>
      </c>
      <c r="Y2706" t="str">
        <f t="shared" si="255"/>
        <v>"seccion4": {"cultivos": "5"},"seccion5": {"toleranciaGlucosa": "No realizada","toleranciaGlucosaRealizada": "","vitaminaD": "","vitaminaDRealizada": "","inmunoglobulina": "",</v>
      </c>
      <c r="Z2706" t="str">
        <f t="shared" si="256"/>
        <v>"inmunoglobulinaRealizada": ""},"seccion6": {"actividadDeportiva": "Sí"}}]}}, { upsert: true } );</v>
      </c>
      <c r="AA2706" t="str">
        <f t="shared" si="257"/>
        <v>db.pacientes.updateOne({"_id":ObjectId('61e34254ec4ec02e84f5db4d')},{ $set: { "seguimientos": [{"id": "2014","seccion1": {"fechaSeguimiento": "2014-12-23","institucion": "HIGA Penna","fallecimiento": "No","fechaFallecimiento": "","causaFallecimiento": "","nivelEducativo": "Secundaria incompleta","actividadLaboral": "","coberturaSocial": "Sí","tratamientoAntibioticoHospitalizado": "","embarazo": ""},"seccion4": {"cultivos": "5"},"seccion5": {"toleranciaGlucosa": "No realizada","toleranciaGlucosaRealizada": "","vitaminaD": "","vitaminaDRealizada": "","inmunoglobulina": "","inmunoglobulinaRealizada": ""},"seccion6": {"actividadDeportiva": "Sí"}}]}}, { upsert: true } );</v>
      </c>
    </row>
    <row r="2707" spans="1:27" x14ac:dyDescent="0.3">
      <c r="A2707" t="s">
        <v>520</v>
      </c>
      <c r="B2707">
        <v>1247</v>
      </c>
      <c r="C2707">
        <v>2014</v>
      </c>
      <c r="D2707" s="5">
        <v>41858</v>
      </c>
      <c r="E2707" s="5" t="str">
        <f t="shared" si="252"/>
        <v>2014-8-7</v>
      </c>
      <c r="F2707" t="s">
        <v>478</v>
      </c>
      <c r="G2707" t="s">
        <v>35</v>
      </c>
      <c r="J2707" t="s">
        <v>38</v>
      </c>
      <c r="L2707" t="s">
        <v>281</v>
      </c>
      <c r="N2707" t="s">
        <v>35</v>
      </c>
      <c r="O2707" t="s">
        <v>45</v>
      </c>
      <c r="P2707" t="s">
        <v>118</v>
      </c>
      <c r="Q2707" t="s">
        <v>256</v>
      </c>
      <c r="R2707" t="s">
        <v>256</v>
      </c>
      <c r="S2707" t="s">
        <v>256</v>
      </c>
      <c r="T2707" t="s">
        <v>256</v>
      </c>
      <c r="U2707" t="s">
        <v>256</v>
      </c>
      <c r="V2707" t="s">
        <v>281</v>
      </c>
      <c r="W2707" t="str">
        <f t="shared" si="253"/>
        <v>db.pacientes.updateOne({"_id":ObjectId('61e34254ec4ec02e84f5db4e')},{ $set: { "seguimientos": [{"id": "2014","seccion1": {"fechaSeguimiento": "2014-8-7","institucion": "HIGA Penna",</v>
      </c>
      <c r="X2707" t="str">
        <f t="shared" si="254"/>
        <v>"fallecimiento": "No","fechaFallecimiento": "","causaFallecimiento": "","nivelEducativo": "Primaria incompleta","actividadLaboral": "","coberturaSocial": "Sí","tratamientoAntibioticoHospitalizado": "","embarazo": "No"},</v>
      </c>
      <c r="Y2707" t="str">
        <f t="shared" si="255"/>
        <v>"seccion4": {"cultivos": "1"},"seccion5": {"toleranciaGlucosa": "No realizada","toleranciaGlucosaRealizada": "","vitaminaD": "","vitaminaDRealizada": "","inmunoglobulina": "",</v>
      </c>
      <c r="Z2707" t="str">
        <f t="shared" si="256"/>
        <v>"inmunoglobulinaRealizada": ""},"seccion6": {"actividadDeportiva": "Sí"}}]}}, { upsert: true } );</v>
      </c>
      <c r="AA2707" t="str">
        <f t="shared" si="257"/>
        <v>db.pacientes.updateOne({"_id":ObjectId('61e34254ec4ec02e84f5db4e')},{ $set: { "seguimientos": [{"id": "2014","seccion1": {"fechaSeguimiento": "2014-8-7","institucion": "HIGA Penna","fallecimiento": "No","fechaFallecimiento": "","causaFallecimiento": "","nivelEducativo": "Primaria incompleta","actividadLaboral": "","coberturaSocial": "Sí","tratamientoAntibioticoHospitalizado": "","embarazo": "No"},"seccion4": {"cultivos": "1"},"seccion5": {"toleranciaGlucosa": "No realizada","toleranciaGlucosaRealizada": "","vitaminaD": "","vitaminaDRealizada": "","inmunoglobulina": "","inmunoglobulinaRealizada": ""},"seccion6": {"actividadDeportiva": "Sí"}}]}}, { upsert: true } );</v>
      </c>
    </row>
    <row r="2708" spans="1:27" x14ac:dyDescent="0.3">
      <c r="A2708" t="s">
        <v>521</v>
      </c>
      <c r="B2708">
        <v>1248</v>
      </c>
      <c r="C2708">
        <v>2014</v>
      </c>
      <c r="D2708" s="5">
        <v>41963</v>
      </c>
      <c r="E2708" s="5" t="str">
        <f t="shared" si="252"/>
        <v>2014-11-20</v>
      </c>
      <c r="F2708" t="s">
        <v>411</v>
      </c>
      <c r="G2708" t="s">
        <v>35</v>
      </c>
      <c r="L2708" t="s">
        <v>35</v>
      </c>
      <c r="O2708" t="s">
        <v>49</v>
      </c>
      <c r="P2708" t="s">
        <v>118</v>
      </c>
      <c r="Q2708" t="s">
        <v>256</v>
      </c>
      <c r="R2708" t="s">
        <v>256</v>
      </c>
      <c r="S2708" t="s">
        <v>256</v>
      </c>
      <c r="T2708" t="s">
        <v>261</v>
      </c>
      <c r="U2708" t="s">
        <v>40</v>
      </c>
      <c r="V2708" t="s">
        <v>256</v>
      </c>
      <c r="W2708" t="str">
        <f t="shared" si="253"/>
        <v>db.pacientes.updateOne({"_id":ObjectId('61e34254ec4ec02e84f5db4f')},{ $set: { "seguimientos": [{"id": "2014","seccion1": {"fechaSeguimiento": "2014-11-20","institucion": "Hospital Victor J Vilela",</v>
      </c>
      <c r="X2708" t="str">
        <f t="shared" si="254"/>
        <v>"fallecimiento": "No","fechaFallecimiento": "","causaFallecimiento": "","nivelEducativo": "","actividadLaboral": "","coberturaSocial": "No","tratamientoAntibioticoHospitalizado": "","embarazo": ""},</v>
      </c>
      <c r="Y2708" t="str">
        <f t="shared" si="255"/>
        <v>"seccion4": {"cultivos": "4"},"seccion5": {"toleranciaGlucosa": "No realizada","toleranciaGlucosaRealizada": "","vitaminaD": "","vitaminaDRealizada": "","inmunoglobulina": "Realizada",</v>
      </c>
      <c r="Z2708" t="str">
        <f t="shared" si="256"/>
        <v>"inmunoglobulinaRealizada": "&lt; 500"},"seccion6": {"actividadDeportiva": ""}}]}}, { upsert: true } );</v>
      </c>
      <c r="AA2708" t="str">
        <f t="shared" si="257"/>
        <v>db.pacientes.updateOne({"_id":ObjectId('61e34254ec4ec02e84f5db4f')},{ $set: { "seguimientos": [{"id": "2014","seccion1": {"fechaSeguimiento": "2014-11-20","institucion": "Hospital Victor J Vilela","fallecimiento": "No","fechaFallecimiento": "","causaFallecimiento": "","nivelEducativo": "","actividadLaboral": "","coberturaSocial": "No","tratamientoAntibioticoHospitalizado": "","embarazo": ""},"seccion4": {"cultivos": "4"},"seccion5": {"toleranciaGlucosa": "No realizada","toleranciaGlucosaRealizada": "","vitaminaD": "","vitaminaDRealizada": "","inmunoglobulina": "Realizada","inmunoglobulinaRealizada": "&lt; 500"},"seccion6": {"actividadDeportiva": ""}}]}}, { upsert: true } );</v>
      </c>
    </row>
    <row r="2709" spans="1:27" x14ac:dyDescent="0.3">
      <c r="A2709" t="s">
        <v>521</v>
      </c>
      <c r="B2709">
        <v>1248</v>
      </c>
      <c r="C2709">
        <v>2014</v>
      </c>
      <c r="D2709" s="5">
        <v>41963</v>
      </c>
      <c r="E2709" s="5" t="str">
        <f t="shared" si="252"/>
        <v>2014-11-20</v>
      </c>
      <c r="F2709" t="s">
        <v>411</v>
      </c>
      <c r="G2709" t="s">
        <v>35</v>
      </c>
      <c r="L2709" t="s">
        <v>35</v>
      </c>
      <c r="O2709" t="s">
        <v>49</v>
      </c>
      <c r="P2709" t="s">
        <v>118</v>
      </c>
      <c r="Q2709" t="s">
        <v>256</v>
      </c>
      <c r="R2709" t="s">
        <v>256</v>
      </c>
      <c r="S2709" t="s">
        <v>256</v>
      </c>
      <c r="T2709" t="s">
        <v>261</v>
      </c>
      <c r="U2709" t="s">
        <v>40</v>
      </c>
      <c r="V2709" t="s">
        <v>256</v>
      </c>
      <c r="W2709" t="str">
        <f t="shared" si="253"/>
        <v>db.pacientes.updateOne({"_id":ObjectId('61e34254ec4ec02e84f5db4f')},{ $set: { "seguimientos": [{"id": "2014","seccion1": {"fechaSeguimiento": "2014-11-20","institucion": "Hospital Victor J Vilela",</v>
      </c>
      <c r="X2709" t="str">
        <f t="shared" si="254"/>
        <v>"fallecimiento": "No","fechaFallecimiento": "","causaFallecimiento": "","nivelEducativo": "","actividadLaboral": "","coberturaSocial": "No","tratamientoAntibioticoHospitalizado": "","embarazo": ""},</v>
      </c>
      <c r="Y2709" t="str">
        <f t="shared" si="255"/>
        <v>"seccion4": {"cultivos": "4"},"seccion5": {"toleranciaGlucosa": "No realizada","toleranciaGlucosaRealizada": "","vitaminaD": "","vitaminaDRealizada": "","inmunoglobulina": "Realizada",</v>
      </c>
      <c r="Z2709" t="str">
        <f t="shared" si="256"/>
        <v>"inmunoglobulinaRealizada": "&lt; 500"},"seccion6": {"actividadDeportiva": ""}}]}}, { upsert: true } );</v>
      </c>
      <c r="AA2709" t="str">
        <f t="shared" si="257"/>
        <v>db.pacientes.updateOne({"_id":ObjectId('61e34254ec4ec02e84f5db4f')},{ $set: { "seguimientos": [{"id": "2014","seccion1": {"fechaSeguimiento": "2014-11-20","institucion": "Hospital Victor J Vilela","fallecimiento": "No","fechaFallecimiento": "","causaFallecimiento": "","nivelEducativo": "","actividadLaboral": "","coberturaSocial": "No","tratamientoAntibioticoHospitalizado": "","embarazo": ""},"seccion4": {"cultivos": "4"},"seccion5": {"toleranciaGlucosa": "No realizada","toleranciaGlucosaRealizada": "","vitaminaD": "","vitaminaDRealizada": "","inmunoglobulina": "Realizada","inmunoglobulinaRealizada": "&lt; 500"},"seccion6": {"actividadDeportiva": ""}}]}}, { upsert: true } );</v>
      </c>
    </row>
    <row r="2710" spans="1:27" x14ac:dyDescent="0.3">
      <c r="A2710" t="s">
        <v>522</v>
      </c>
      <c r="B2710">
        <v>1249</v>
      </c>
      <c r="C2710">
        <v>2014</v>
      </c>
      <c r="D2710" s="5">
        <v>41991</v>
      </c>
      <c r="E2710" s="5" t="str">
        <f t="shared" si="252"/>
        <v>2014-12-18</v>
      </c>
      <c r="F2710" t="s">
        <v>411</v>
      </c>
      <c r="G2710" t="s">
        <v>35</v>
      </c>
      <c r="J2710" t="s">
        <v>61</v>
      </c>
      <c r="L2710" t="s">
        <v>35</v>
      </c>
      <c r="N2710" t="s">
        <v>35</v>
      </c>
      <c r="O2710" t="s">
        <v>49</v>
      </c>
      <c r="P2710" t="s">
        <v>261</v>
      </c>
      <c r="Q2710" t="s">
        <v>77</v>
      </c>
      <c r="R2710" t="s">
        <v>256</v>
      </c>
      <c r="S2710" t="s">
        <v>256</v>
      </c>
      <c r="T2710" t="s">
        <v>261</v>
      </c>
      <c r="U2710" t="s">
        <v>40</v>
      </c>
      <c r="V2710" t="s">
        <v>256</v>
      </c>
      <c r="W2710" t="str">
        <f t="shared" si="253"/>
        <v>db.pacientes.updateOne({"_id":ObjectId('61e34254ec4ec02e84f5db50')},{ $set: { "seguimientos": [{"id": "2014","seccion1": {"fechaSeguimiento": "2014-12-18","institucion": "Hospital Victor J Vilela",</v>
      </c>
      <c r="X2710" t="str">
        <f t="shared" si="254"/>
        <v>"fallecimiento": "No","fechaFallecimiento": "","causaFallecimiento": "","nivelEducativo": "Secundaria incompleta","actividadLaboral": "","coberturaSocial": "No","tratamientoAntibioticoHospitalizado": "","embarazo": "No"},</v>
      </c>
      <c r="Y2710" t="str">
        <f t="shared" si="255"/>
        <v>"seccion4": {"cultivos": "4"},"seccion5": {"toleranciaGlucosa": "Realizada","toleranciaGlucosaRealizada": "Diabetes","vitaminaD": "","vitaminaDRealizada": "","inmunoglobulina": "Realizada",</v>
      </c>
      <c r="Z2710" t="str">
        <f t="shared" si="256"/>
        <v>"inmunoglobulinaRealizada": "&lt; 500"},"seccion6": {"actividadDeportiva": ""}}]}}, { upsert: true } );</v>
      </c>
      <c r="AA2710" t="str">
        <f t="shared" si="257"/>
        <v>db.pacientes.updateOne({"_id":ObjectId('61e34254ec4ec02e84f5db50')},{ $set: { "seguimientos": [{"id": "2014","seccion1": {"fechaSeguimiento": "2014-12-18","institucion": "Hospital Victor J Vilela","fallecimiento": "No","fechaFallecimiento": "","causaFallecimiento": "","nivelEducativo": "Secundaria incompleta","actividadLaboral": "","coberturaSocial": "No","tratamientoAntibioticoHospitalizado": "","embarazo": "No"},"seccion4": {"cultivos": "4"},"seccion5": {"toleranciaGlucosa": "Realizada","toleranciaGlucosaRealizada": "Diabetes","vitaminaD": "","vitaminaDRealizada": "","inmunoglobulina": "Realizada","inmunoglobulinaRealizada": "&lt; 500"},"seccion6": {"actividadDeportiva": ""}}]}}, { upsert: true } );</v>
      </c>
    </row>
    <row r="2711" spans="1:27" x14ac:dyDescent="0.3">
      <c r="A2711" t="s">
        <v>523</v>
      </c>
      <c r="B2711">
        <v>1254</v>
      </c>
      <c r="C2711">
        <v>2014</v>
      </c>
      <c r="D2711" s="5">
        <v>41936</v>
      </c>
      <c r="E2711" s="5" t="str">
        <f t="shared" si="252"/>
        <v>2014-10-24</v>
      </c>
      <c r="F2711" t="s">
        <v>416</v>
      </c>
      <c r="G2711" t="s">
        <v>35</v>
      </c>
      <c r="L2711" t="s">
        <v>281</v>
      </c>
      <c r="N2711" t="s">
        <v>35</v>
      </c>
      <c r="O2711" t="s">
        <v>46</v>
      </c>
      <c r="P2711" t="s">
        <v>118</v>
      </c>
      <c r="Q2711" t="s">
        <v>256</v>
      </c>
      <c r="R2711" t="s">
        <v>256</v>
      </c>
      <c r="S2711" t="s">
        <v>256</v>
      </c>
      <c r="T2711" t="s">
        <v>261</v>
      </c>
      <c r="U2711" t="s">
        <v>40</v>
      </c>
      <c r="V2711" t="s">
        <v>281</v>
      </c>
      <c r="W2711" t="str">
        <f t="shared" si="253"/>
        <v>db.pacientes.updateOne({"_id":ObjectId('61e34254ec4ec02e84f5db51')},{ $set: { "seguimientos": [{"id": "2014","seccion1": {"fechaSeguimiento": "2014-10-24","institucion": "Hospital de Niños Ricardo Gutiérrez",</v>
      </c>
      <c r="X2711" t="str">
        <f t="shared" si="254"/>
        <v>"fallecimiento": "No","fechaFallecimiento": "","causaFallecimiento": "","nivelEducativo": "","actividadLaboral": "","coberturaSocial": "Sí","tratamientoAntibioticoHospitalizado": "","embarazo": "No"},</v>
      </c>
      <c r="Y2711" t="str">
        <f t="shared" si="255"/>
        <v>"seccion4": {"cultivos": "3"},"seccion5": {"toleranciaGlucosa": "No realizada","toleranciaGlucosaRealizada": "","vitaminaD": "","vitaminaDRealizada": "","inmunoglobulina": "Realizada",</v>
      </c>
      <c r="Z2711" t="str">
        <f t="shared" si="256"/>
        <v>"inmunoglobulinaRealizada": "&lt; 500"},"seccion6": {"actividadDeportiva": "Sí"}}]}}, { upsert: true } );</v>
      </c>
      <c r="AA2711" t="str">
        <f t="shared" si="257"/>
        <v>db.pacientes.updateOne({"_id":ObjectId('61e34254ec4ec02e84f5db51')},{ $set: { "seguimientos": [{"id": "2014","seccion1": {"fechaSeguimiento": "2014-10-24","institucion": "Hospital de Niños Ricardo Gutiérrez","fallecimiento": "No","fechaFallecimiento": "","causaFallecimiento": "","nivelEducativo": "","actividadLaboral": "","coberturaSocial": "Sí","tratamientoAntibioticoHospitalizado": "","embarazo": "No"},"seccion4": {"cultivos": "3"},"seccion5": {"toleranciaGlucosa": "No realizada","toleranciaGlucosaRealizada": "","vitaminaD": "","vitaminaDRealizada": "","inmunoglobulina": "Realizada","inmunoglobulinaRealizada": "&lt; 500"},"seccion6": {"actividadDeportiva": "Sí"}}]}}, { upsert: true } );</v>
      </c>
    </row>
    <row r="2712" spans="1:27" x14ac:dyDescent="0.3">
      <c r="A2712" t="s">
        <v>523</v>
      </c>
      <c r="B2712">
        <v>1254</v>
      </c>
      <c r="C2712">
        <v>2015</v>
      </c>
      <c r="D2712" s="5">
        <v>42275</v>
      </c>
      <c r="E2712" s="5" t="str">
        <f t="shared" si="252"/>
        <v>2015-9-28</v>
      </c>
      <c r="F2712" t="s">
        <v>416</v>
      </c>
      <c r="G2712" t="s">
        <v>35</v>
      </c>
      <c r="L2712" t="s">
        <v>281</v>
      </c>
      <c r="N2712" t="s">
        <v>35</v>
      </c>
      <c r="O2712" t="s">
        <v>48</v>
      </c>
      <c r="P2712" t="s">
        <v>118</v>
      </c>
      <c r="Q2712" t="s">
        <v>256</v>
      </c>
      <c r="R2712" t="s">
        <v>261</v>
      </c>
      <c r="S2712" t="s">
        <v>321</v>
      </c>
      <c r="T2712" t="s">
        <v>261</v>
      </c>
      <c r="U2712" t="s">
        <v>40</v>
      </c>
      <c r="V2712" t="s">
        <v>281</v>
      </c>
      <c r="W2712" t="str">
        <f t="shared" si="253"/>
        <v>db.pacientes.updateOne({"_id":ObjectId('61e34254ec4ec02e84f5db51')},{ $set: { "seguimientos": [{"id": "2015","seccion1": {"fechaSeguimiento": "2015-9-28","institucion": "Hospital de Niños Ricardo Gutiérrez",</v>
      </c>
      <c r="X2712" t="str">
        <f t="shared" si="254"/>
        <v>"fallecimiento": "No","fechaFallecimiento": "","causaFallecimiento": "","nivelEducativo": "","actividadLaboral": "","coberturaSocial": "Sí","tratamientoAntibioticoHospitalizado": "","embarazo": "No"},</v>
      </c>
      <c r="Y2712" t="str">
        <f t="shared" si="255"/>
        <v>"seccion4": {"cultivos": "5"},"seccion5": {"toleranciaGlucosa": "No realizada","toleranciaGlucosaRealizada": "","vitaminaD": "Realizada","vitaminaDRealizada": "Bajo","inmunoglobulina": "Realizada",</v>
      </c>
      <c r="Z2712" t="str">
        <f t="shared" si="256"/>
        <v>"inmunoglobulinaRealizada": "&lt; 500"},"seccion6": {"actividadDeportiva": "Sí"}}]}}, { upsert: true } );</v>
      </c>
      <c r="AA2712" t="str">
        <f t="shared" si="257"/>
        <v>db.pacientes.updateOne({"_id":ObjectId('61e34254ec4ec02e84f5db51')},{ $set: { "seguimientos": [{"id": "2015","seccion1": {"fechaSeguimiento": "2015-9-28","institucion": "Hospital de Niños Ricardo Gutiérrez","fallecimiento": "No","fechaFallecimiento": "","causaFallecimiento": "","nivelEducativo": "","actividadLaboral": "","coberturaSocial": "Sí","tratamientoAntibioticoHospitalizado": "","embarazo": "No"},"seccion4": {"cultivos": "5"},"seccion5": {"toleranciaGlucosa": "No realizada","toleranciaGlucosaRealizada": "","vitaminaD": "Realizada","vitaminaDRealizada": "Bajo","inmunoglobulina": "Realizada","inmunoglobulinaRealizada": "&lt; 500"},"seccion6": {"actividadDeportiva": "Sí"}}]}}, { upsert: true } );</v>
      </c>
    </row>
    <row r="2713" spans="1:27" x14ac:dyDescent="0.3">
      <c r="A2713" t="s">
        <v>523</v>
      </c>
      <c r="B2713">
        <v>1254</v>
      </c>
      <c r="C2713">
        <v>2016</v>
      </c>
      <c r="D2713" s="5">
        <v>42576</v>
      </c>
      <c r="E2713" s="5" t="str">
        <f t="shared" si="252"/>
        <v>2016-7-25</v>
      </c>
      <c r="F2713" t="s">
        <v>416</v>
      </c>
      <c r="G2713" t="s">
        <v>35</v>
      </c>
      <c r="O2713" t="s">
        <v>41</v>
      </c>
      <c r="P2713" t="s">
        <v>118</v>
      </c>
      <c r="Q2713" t="s">
        <v>256</v>
      </c>
      <c r="R2713" t="s">
        <v>256</v>
      </c>
      <c r="S2713" t="s">
        <v>256</v>
      </c>
      <c r="T2713" t="s">
        <v>256</v>
      </c>
      <c r="U2713" t="s">
        <v>256</v>
      </c>
      <c r="V2713" t="s">
        <v>256</v>
      </c>
      <c r="W2713" t="str">
        <f t="shared" si="253"/>
        <v>db.pacientes.updateOne({"_id":ObjectId('61e34254ec4ec02e84f5db51')},{ $set: { "seguimientos": [{"id": "2016","seccion1": {"fechaSeguimiento": "2016-7-25","institucion": "Hospital de Niños Ricardo Gutiérrez",</v>
      </c>
      <c r="X2713" t="str">
        <f t="shared" si="254"/>
        <v>"fallecimiento": "No","fechaFallecimiento": "","causaFallecimiento": "","nivelEducativo": "","actividadLaboral": "","coberturaSocial": "","tratamientoAntibioticoHospitalizado": "","embarazo": ""},</v>
      </c>
      <c r="Y2713" t="str">
        <f t="shared" si="255"/>
        <v>"seccion4": {"cultivos": "6"},"seccion5": {"toleranciaGlucosa": "No realizada","toleranciaGlucosaRealizada": "","vitaminaD": "","vitaminaDRealizada": "","inmunoglobulina": "",</v>
      </c>
      <c r="Z2713" t="str">
        <f t="shared" si="256"/>
        <v>"inmunoglobulinaRealizada": ""},"seccion6": {"actividadDeportiva": ""}}]}}, { upsert: true } );</v>
      </c>
      <c r="AA2713" t="str">
        <f t="shared" si="257"/>
        <v>db.pacientes.updateOne({"_id":ObjectId('61e34254ec4ec02e84f5db51')},{ $set: { "seguimientos": [{"id": "2016","seccion1": {"fechaSeguimiento": "2016-7-25","institucion": "Hospital de Niños Ricardo Gutiérrez","fallecimiento": "No","fechaFallecimiento": "","causaFallecimiento": "","nivelEducativo": "","actividadLaboral": "","coberturaSocial": "","tratamientoAntibioticoHospitalizado": "","embarazo": ""},"seccion4": {"cultivos": "6"},"seccion5":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2714" spans="1:27" x14ac:dyDescent="0.3">
      <c r="A2714" t="s">
        <v>523</v>
      </c>
      <c r="B2714">
        <v>1254</v>
      </c>
      <c r="C2714">
        <v>2017</v>
      </c>
      <c r="D2714" s="5">
        <v>43028</v>
      </c>
      <c r="E2714" s="5" t="str">
        <f t="shared" si="252"/>
        <v>2017-10-20</v>
      </c>
      <c r="F2714" t="s">
        <v>416</v>
      </c>
      <c r="G2714" t="s">
        <v>35</v>
      </c>
      <c r="O2714" t="s">
        <v>49</v>
      </c>
      <c r="P2714" t="s">
        <v>118</v>
      </c>
      <c r="Q2714" t="s">
        <v>256</v>
      </c>
      <c r="R2714" t="s">
        <v>256</v>
      </c>
      <c r="S2714" t="s">
        <v>256</v>
      </c>
      <c r="T2714" t="s">
        <v>256</v>
      </c>
      <c r="U2714" t="s">
        <v>256</v>
      </c>
      <c r="V2714" t="s">
        <v>256</v>
      </c>
      <c r="W2714" t="str">
        <f t="shared" si="253"/>
        <v>db.pacientes.updateOne({"_id":ObjectId('61e34254ec4ec02e84f5db51')},{ $set: { "seguimientos": [{"id": "2017","seccion1": {"fechaSeguimiento": "2017-10-20","institucion": "Hospital de Niños Ricardo Gutiérrez",</v>
      </c>
      <c r="X2714" t="str">
        <f t="shared" si="254"/>
        <v>"fallecimiento": "No","fechaFallecimiento": "","causaFallecimiento": "","nivelEducativo": "","actividadLaboral": "","coberturaSocial": "","tratamientoAntibioticoHospitalizado": "","embarazo": ""},</v>
      </c>
      <c r="Y2714" t="str">
        <f t="shared" si="255"/>
        <v>"seccion4": {"cultivos": "4"},"seccion5": {"toleranciaGlucosa": "No realizada","toleranciaGlucosaRealizada": "","vitaminaD": "","vitaminaDRealizada": "","inmunoglobulina": "",</v>
      </c>
      <c r="Z2714" t="str">
        <f t="shared" si="256"/>
        <v>"inmunoglobulinaRealizada": ""},"seccion6": {"actividadDeportiva": ""}}]}}, { upsert: true } );</v>
      </c>
      <c r="AA2714" t="str">
        <f t="shared" si="257"/>
        <v>db.pacientes.updateOne({"_id":ObjectId('61e34254ec4ec02e84f5db51')},{ $set: { "seguimientos": [{"id": "2017","seccion1": {"fechaSeguimiento": "2017-10-20","institucion": "Hospital de Niños Ricardo Gutiérrez","fallecimiento": "No","fechaFallecimiento": "","causaFallecimiento": "","nivelEducativo": "","actividadLaboral": "","coberturaSocial": "","tratamientoAntibioticoHospitalizado": "","embarazo": ""},"seccion4": {"cultivos": "4"},"seccion5":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2715" spans="1:27" x14ac:dyDescent="0.3">
      <c r="A2715" t="s">
        <v>523</v>
      </c>
      <c r="B2715">
        <v>1254</v>
      </c>
      <c r="C2715">
        <v>2018</v>
      </c>
      <c r="D2715" s="5">
        <v>43297</v>
      </c>
      <c r="E2715" s="5" t="str">
        <f t="shared" si="252"/>
        <v>2018-7-16</v>
      </c>
      <c r="F2715" t="s">
        <v>416</v>
      </c>
      <c r="G2715" t="s">
        <v>35</v>
      </c>
      <c r="O2715" t="s">
        <v>48</v>
      </c>
      <c r="P2715" t="s">
        <v>118</v>
      </c>
      <c r="Q2715" t="s">
        <v>256</v>
      </c>
      <c r="R2715" t="s">
        <v>256</v>
      </c>
      <c r="S2715" t="s">
        <v>256</v>
      </c>
      <c r="T2715" t="s">
        <v>256</v>
      </c>
      <c r="U2715" t="s">
        <v>256</v>
      </c>
      <c r="V2715" t="s">
        <v>256</v>
      </c>
      <c r="W2715" t="str">
        <f t="shared" si="253"/>
        <v>db.pacientes.updateOne({"_id":ObjectId('61e34254ec4ec02e84f5db51')},{ $set: { "seguimientos": [{"id": "2018","seccion1": {"fechaSeguimiento": "2018-7-16","institucion": "Hospital de Niños Ricardo Gutiérrez",</v>
      </c>
      <c r="X2715" t="str">
        <f t="shared" si="254"/>
        <v>"fallecimiento": "No","fechaFallecimiento": "","causaFallecimiento": "","nivelEducativo": "","actividadLaboral": "","coberturaSocial": "","tratamientoAntibioticoHospitalizado": "","embarazo": ""},</v>
      </c>
      <c r="Y2715" t="str">
        <f t="shared" si="255"/>
        <v>"seccion4": {"cultivos": "5"},"seccion5": {"toleranciaGlucosa": "No realizada","toleranciaGlucosaRealizada": "","vitaminaD": "","vitaminaDRealizada": "","inmunoglobulina": "",</v>
      </c>
      <c r="Z2715" t="str">
        <f t="shared" si="256"/>
        <v>"inmunoglobulinaRealizada": ""},"seccion6": {"actividadDeportiva": ""}}]}}, { upsert: true } );</v>
      </c>
      <c r="AA2715" t="str">
        <f t="shared" si="257"/>
        <v>db.pacientes.updateOne({"_id":ObjectId('61e34254ec4ec02e84f5db51')},{ $set: { "seguimientos": [{"id": "2018","seccion1": {"fechaSeguimiento": "2018-7-16","institucion": "Hospital de Niños Ricardo Gutiérrez","fallecimiento": "No","fechaFallecimiento": "","causaFallecimiento": "","nivelEducativo": "","actividadLaboral": "","coberturaSocial": "","tratamientoAntibioticoHospitalizado": "","embarazo": ""},"seccion4": {"cultivos": "5"},"seccion5":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2716" spans="1:27" x14ac:dyDescent="0.3">
      <c r="A2716" t="s">
        <v>523</v>
      </c>
      <c r="B2716">
        <v>1254</v>
      </c>
      <c r="C2716">
        <v>2019</v>
      </c>
      <c r="D2716" s="5">
        <v>43521</v>
      </c>
      <c r="E2716" s="5" t="str">
        <f t="shared" si="252"/>
        <v>2019-2-25</v>
      </c>
      <c r="F2716" t="s">
        <v>416</v>
      </c>
      <c r="G2716" t="s">
        <v>35</v>
      </c>
      <c r="P2716" t="s">
        <v>118</v>
      </c>
      <c r="Q2716" t="s">
        <v>256</v>
      </c>
      <c r="R2716" t="s">
        <v>256</v>
      </c>
      <c r="S2716" t="s">
        <v>256</v>
      </c>
      <c r="T2716" t="s">
        <v>256</v>
      </c>
      <c r="U2716" t="s">
        <v>256</v>
      </c>
      <c r="V2716" t="s">
        <v>256</v>
      </c>
      <c r="W2716" t="str">
        <f t="shared" si="253"/>
        <v>db.pacientes.updateOne({"_id":ObjectId('61e34254ec4ec02e84f5db51')},{ $set: { "seguimientos": [{"id": "2019","seccion1": {"fechaSeguimiento": "2019-2-25","institucion": "Hospital de Niños Ricardo Gutiérrez",</v>
      </c>
      <c r="X2716" t="str">
        <f t="shared" si="254"/>
        <v>"fallecimiento": "No","fechaFallecimiento": "","causaFallecimiento": "","nivelEducativo": "","actividadLaboral": "","coberturaSocial": "","tratamientoAntibioticoHospitalizado": "","embarazo": ""},</v>
      </c>
      <c r="Y2716" t="str">
        <f t="shared" si="255"/>
        <v>"seccion4": {"cultivos": ""},"seccion5": {"toleranciaGlucosa": "No realizada","toleranciaGlucosaRealizada": "","vitaminaD": "","vitaminaDRealizada": "","inmunoglobulina": "",</v>
      </c>
      <c r="Z2716" t="str">
        <f t="shared" si="256"/>
        <v>"inmunoglobulinaRealizada": ""},"seccion6": {"actividadDeportiva": ""}}]}}, { upsert: true } );</v>
      </c>
      <c r="AA2716" t="str">
        <f t="shared" si="257"/>
        <v>db.pacientes.updateOne({"_id":ObjectId('61e34254ec4ec02e84f5db51')},{ $set: { "seguimientos": [{"id": "2019","seccion1": {"fechaSeguimiento": "2019-2-25","institucion": "Hospital de Niños Ricardo Gutiérrez","fallecimiento": "No","fechaFallecimiento": "","causaFallecimiento": "","nivelEducativo": "","actividadLaboral": "","coberturaSocial": "","tratamientoAntibioticoHospitalizado": "","embarazo": ""},"seccion4":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2717" spans="1:27" x14ac:dyDescent="0.3">
      <c r="A2717" t="s">
        <v>524</v>
      </c>
      <c r="B2717">
        <v>1255</v>
      </c>
      <c r="C2717">
        <v>2014</v>
      </c>
      <c r="D2717" s="5">
        <v>41719</v>
      </c>
      <c r="E2717" s="5" t="str">
        <f t="shared" si="252"/>
        <v>2014-3-21</v>
      </c>
      <c r="F2717" t="s">
        <v>416</v>
      </c>
      <c r="G2717" t="s">
        <v>35</v>
      </c>
      <c r="J2717" t="s">
        <v>63</v>
      </c>
      <c r="K2717" t="s">
        <v>53</v>
      </c>
      <c r="L2717" t="s">
        <v>281</v>
      </c>
      <c r="M2717" t="s">
        <v>45</v>
      </c>
      <c r="N2717" t="s">
        <v>35</v>
      </c>
      <c r="O2717" t="s">
        <v>49</v>
      </c>
      <c r="P2717" t="s">
        <v>261</v>
      </c>
      <c r="Q2717" t="s">
        <v>34</v>
      </c>
      <c r="R2717" t="s">
        <v>256</v>
      </c>
      <c r="S2717" t="s">
        <v>256</v>
      </c>
      <c r="T2717" t="s">
        <v>261</v>
      </c>
      <c r="U2717" t="s">
        <v>40</v>
      </c>
      <c r="V2717" t="s">
        <v>281</v>
      </c>
      <c r="W2717" t="str">
        <f t="shared" si="253"/>
        <v>db.pacientes.updateOne({"_id":ObjectId('61e34254ec4ec02e84f5db52')},{ $set: { "seguimientos": [{"id": "2014","seccion1": {"fechaSeguimiento": "2014-3-21","institucion": "Hospital de Niños Ricardo Gutiérrez",</v>
      </c>
      <c r="X2717" t="str">
        <f t="shared" si="254"/>
        <v>"fallecimiento": "No","fechaFallecimiento": "","causaFallecimiento": "","nivelEducativo": "Secundaria completa","actividadLaboral": "Trabaja, parcial","coberturaSocial": "Sí","tratamientoAntibioticoHospitalizado": "1","embarazo": "No"},</v>
      </c>
      <c r="Y2717" t="str">
        <f t="shared" si="255"/>
        <v>"seccion4": {"cultivos": "4"},"seccion5": {"toleranciaGlucosa": "Realizada","toleranciaGlucosaRealizada": "Normal","vitaminaD": "","vitaminaDRealizada": "","inmunoglobulina": "Realizada",</v>
      </c>
      <c r="Z2717" t="str">
        <f t="shared" si="256"/>
        <v>"inmunoglobulinaRealizada": "&lt; 500"},"seccion6": {"actividadDeportiva": "Sí"}}]}}, { upsert: true } );</v>
      </c>
      <c r="AA2717" t="str">
        <f t="shared" si="257"/>
        <v>db.pacientes.updateOne({"_id":ObjectId('61e34254ec4ec02e84f5db52')},{ $set: { "seguimientos": [{"id": "2014","seccion1": {"fechaSeguimiento": "2014-3-21","institucion": "Hospital de Niños Ricardo Gutiérrez","fallecimiento": "No","fechaFallecimiento": "","causaFallecimiento": "","nivelEducativo": "Secundaria completa","actividadLaboral": "Trabaja, parcial","coberturaSocial": "Sí","tratamientoAntibioticoHospitalizado": "1","embarazo": "No"},"seccion4": {"cultivos": "4"},"seccion5": {"toleranciaGlucosa": "Realizada","toleranciaGlucosaRealizada": "Normal","vitaminaD": "","vitaminaDRealizada": "","inmunoglobulina": "Realizada","inmunoglobulinaRealizada": "&lt; 500"},"seccion6": {"actividadDeportiva": "Sí"}}]}}, { upsert: true } );</v>
      </c>
    </row>
    <row r="2718" spans="1:27" x14ac:dyDescent="0.3">
      <c r="A2718" t="s">
        <v>525</v>
      </c>
      <c r="B2718">
        <v>1256</v>
      </c>
      <c r="C2718">
        <v>2016</v>
      </c>
      <c r="D2718" s="5">
        <v>42639</v>
      </c>
      <c r="E2718" s="5" t="str">
        <f t="shared" si="252"/>
        <v>2016-9-26</v>
      </c>
      <c r="F2718" t="s">
        <v>339</v>
      </c>
      <c r="G2718" t="s">
        <v>35</v>
      </c>
      <c r="L2718" t="s">
        <v>35</v>
      </c>
      <c r="M2718" t="s">
        <v>45</v>
      </c>
      <c r="O2718" t="s">
        <v>49</v>
      </c>
      <c r="P2718" t="s">
        <v>118</v>
      </c>
      <c r="Q2718" t="s">
        <v>256</v>
      </c>
      <c r="R2718" t="s">
        <v>118</v>
      </c>
      <c r="S2718" t="s">
        <v>256</v>
      </c>
      <c r="T2718" t="s">
        <v>118</v>
      </c>
      <c r="U2718" t="s">
        <v>256</v>
      </c>
      <c r="V2718" t="s">
        <v>256</v>
      </c>
      <c r="W2718" t="str">
        <f t="shared" si="253"/>
        <v>db.pacientes.updateOne({"_id":ObjectId('61e34254ec4ec02e84f5db53')},{ $set: { "seguimientos": [{"id": "2016","seccion1": {"fechaSeguimiento": "2016-9-26","institucion": "HOSP. DE Niños DE LA SMA.TRINIDAD",</v>
      </c>
      <c r="X2718" t="str">
        <f t="shared" si="254"/>
        <v>"fallecimiento": "No","fechaFallecimiento": "","causaFallecimiento": "","nivelEducativo": "","actividadLaboral": "","coberturaSocial": "No","tratamientoAntibioticoHospitalizado": "1","embarazo": ""},</v>
      </c>
      <c r="Y2718" t="str">
        <f t="shared" si="255"/>
        <v>"seccion4": {"cultivos": "4"},"seccion5": {"toleranciaGlucosa": "No realizada","toleranciaGlucosaRealizada": "","vitaminaD": "No realizada","vitaminaDRealizada": "","inmunoglobulina": "No realizada",</v>
      </c>
      <c r="Z2718" t="str">
        <f t="shared" si="256"/>
        <v>"inmunoglobulinaRealizada": ""},"seccion6": {"actividadDeportiva": ""}}]}}, { upsert: true } );</v>
      </c>
      <c r="AA2718" t="str">
        <f t="shared" si="257"/>
        <v>db.pacientes.updateOne({"_id":ObjectId('61e34254ec4ec02e84f5db53')},{ $set: { "seguimientos": [{"id": "2016","seccion1": {"fechaSeguimiento": "2016-9-26","institucion": "HOSP. DE Niños DE LA SMA.TRINIDAD","fallecimiento": "No","fechaFallecimiento": "","causaFallecimiento": "","nivelEducativo": "","actividadLaboral": "","coberturaSocial": "No","tratamientoAntibioticoHospitalizado": "1","embarazo": ""},"seccion4": {"cultivos": "4"},"seccion5": {"toleranciaGlucosa": "No realizada","toleranciaGlucosaRealizada": "","vitaminaD": "No realizada","vitaminaDRealizada": "","inmunoglobulina": "No realizada","inmunoglobulinaRealizada": ""},"seccion6": {"actividadDeportiva": ""}}]}}, { upsert: true } );</v>
      </c>
    </row>
    <row r="2719" spans="1:27" x14ac:dyDescent="0.3">
      <c r="A2719" t="s">
        <v>525</v>
      </c>
      <c r="B2719">
        <v>1256</v>
      </c>
      <c r="C2719">
        <v>2017</v>
      </c>
      <c r="D2719" s="5">
        <v>43095</v>
      </c>
      <c r="E2719" s="5" t="str">
        <f t="shared" si="252"/>
        <v>2017-12-26</v>
      </c>
      <c r="F2719" t="s">
        <v>339</v>
      </c>
      <c r="G2719" t="s">
        <v>35</v>
      </c>
      <c r="L2719" t="s">
        <v>35</v>
      </c>
      <c r="M2719" t="s">
        <v>45</v>
      </c>
      <c r="O2719" t="s">
        <v>37</v>
      </c>
      <c r="P2719" t="s">
        <v>118</v>
      </c>
      <c r="Q2719" t="s">
        <v>256</v>
      </c>
      <c r="R2719" t="s">
        <v>256</v>
      </c>
      <c r="S2719" t="s">
        <v>256</v>
      </c>
      <c r="T2719" t="s">
        <v>256</v>
      </c>
      <c r="U2719" t="s">
        <v>256</v>
      </c>
      <c r="V2719" t="s">
        <v>256</v>
      </c>
      <c r="W2719" t="str">
        <f t="shared" si="253"/>
        <v>db.pacientes.updateOne({"_id":ObjectId('61e34254ec4ec02e84f5db53')},{ $set: { "seguimientos": [{"id": "2017","seccion1": {"fechaSeguimiento": "2017-12-26","institucion": "HOSP. DE Niños DE LA SMA.TRINIDAD",</v>
      </c>
      <c r="X2719" t="str">
        <f t="shared" si="254"/>
        <v>"fallecimiento": "No","fechaFallecimiento": "","causaFallecimiento": "","nivelEducativo": "","actividadLaboral": "","coberturaSocial": "No","tratamientoAntibioticoHospitalizado": "1","embarazo": ""},</v>
      </c>
      <c r="Y2719" t="str">
        <f t="shared" si="255"/>
        <v>"seccion4": {"cultivos": "2"},"seccion5": {"toleranciaGlucosa": "No realizada","toleranciaGlucosaRealizada": "","vitaminaD": "","vitaminaDRealizada": "","inmunoglobulina": "",</v>
      </c>
      <c r="Z2719" t="str">
        <f t="shared" si="256"/>
        <v>"inmunoglobulinaRealizada": ""},"seccion6": {"actividadDeportiva": ""}}]}}, { upsert: true } );</v>
      </c>
      <c r="AA2719" t="str">
        <f t="shared" si="257"/>
        <v>db.pacientes.updateOne({"_id":ObjectId('61e34254ec4ec02e84f5db53')},{ $set: { "seguimientos": [{"id": "2017","seccion1": {"fechaSeguimiento": "2017-12-26","institucion": "HOSP. DE Niños DE LA SMA.TRINIDAD","fallecimiento": "No","fechaFallecimiento": "","causaFallecimiento": "","nivelEducativo": "","actividadLaboral": "","coberturaSocial": "No","tratamientoAntibioticoHospitalizado": "1","embarazo": ""},"seccion4": {"cultivos": "2"},"seccion5":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2720" spans="1:27" x14ac:dyDescent="0.3">
      <c r="A2720" t="s">
        <v>525</v>
      </c>
      <c r="B2720">
        <v>1256</v>
      </c>
      <c r="C2720">
        <v>2018</v>
      </c>
      <c r="D2720" s="5">
        <v>43319</v>
      </c>
      <c r="E2720" s="5" t="str">
        <f t="shared" si="252"/>
        <v>2018-8-7</v>
      </c>
      <c r="F2720" t="s">
        <v>339</v>
      </c>
      <c r="G2720" t="s">
        <v>35</v>
      </c>
      <c r="L2720" t="s">
        <v>35</v>
      </c>
      <c r="O2720" t="s">
        <v>49</v>
      </c>
      <c r="P2720" t="s">
        <v>118</v>
      </c>
      <c r="Q2720" t="s">
        <v>256</v>
      </c>
      <c r="R2720" t="s">
        <v>118</v>
      </c>
      <c r="S2720" t="s">
        <v>256</v>
      </c>
      <c r="T2720" t="s">
        <v>118</v>
      </c>
      <c r="U2720" t="s">
        <v>256</v>
      </c>
      <c r="V2720" t="s">
        <v>256</v>
      </c>
      <c r="W2720" t="str">
        <f t="shared" si="253"/>
        <v>db.pacientes.updateOne({"_id":ObjectId('61e34254ec4ec02e84f5db53')},{ $set: { "seguimientos": [{"id": "2018","seccion1": {"fechaSeguimiento": "2018-8-7","institucion": "HOSP. DE Niños DE LA SMA.TRINIDAD",</v>
      </c>
      <c r="X2720" t="str">
        <f t="shared" si="254"/>
        <v>"fallecimiento": "No","fechaFallecimiento": "","causaFallecimiento": "","nivelEducativo": "","actividadLaboral": "","coberturaSocial": "No","tratamientoAntibioticoHospitalizado": "","embarazo": ""},</v>
      </c>
      <c r="Y2720" t="str">
        <f t="shared" si="255"/>
        <v>"seccion4": {"cultivos": "4"},"seccion5": {"toleranciaGlucosa": "No realizada","toleranciaGlucosaRealizada": "","vitaminaD": "No realizada","vitaminaDRealizada": "","inmunoglobulina": "No realizada",</v>
      </c>
      <c r="Z2720" t="str">
        <f t="shared" si="256"/>
        <v>"inmunoglobulinaRealizada": ""},"seccion6": {"actividadDeportiva": ""}}]}}, { upsert: true } );</v>
      </c>
      <c r="AA2720" t="str">
        <f t="shared" si="257"/>
        <v>db.pacientes.updateOne({"_id":ObjectId('61e34254ec4ec02e84f5db53')},{ $set: { "seguimientos": [{"id": "2018","seccion1": {"fechaSeguimiento": "2018-8-7","institucion": "HOSP. DE Niños DE LA SMA.TRINIDAD","fallecimiento": "No","fechaFallecimiento": "","causaFallecimiento": "","nivelEducativo": "","actividadLaboral": "","coberturaSocial": "No","tratamientoAntibioticoHospitalizado": "","embarazo": ""},"seccion4": {"cultivos": "4"},"seccion5": {"toleranciaGlucosa": "No realizada","toleranciaGlucosaRealizada": "","vitaminaD": "No realizada","vitaminaDRealizada": "","inmunoglobulina": "No realizada","inmunoglobulinaRealizada": ""},"seccion6": {"actividadDeportiva": ""}}]}}, { upsert: true } );</v>
      </c>
    </row>
    <row r="2721" spans="1:27" x14ac:dyDescent="0.3">
      <c r="A2721" t="s">
        <v>526</v>
      </c>
      <c r="B2721">
        <v>1257</v>
      </c>
      <c r="C2721">
        <v>2015</v>
      </c>
      <c r="D2721" s="5">
        <v>42109</v>
      </c>
      <c r="E2721" s="5" t="str">
        <f t="shared" si="252"/>
        <v>2015-4-15</v>
      </c>
      <c r="F2721" t="s">
        <v>416</v>
      </c>
      <c r="G2721" t="s">
        <v>35</v>
      </c>
      <c r="J2721" t="s">
        <v>57</v>
      </c>
      <c r="L2721" t="s">
        <v>281</v>
      </c>
      <c r="M2721" t="s">
        <v>45</v>
      </c>
      <c r="N2721" t="s">
        <v>35</v>
      </c>
      <c r="O2721" t="s">
        <v>48</v>
      </c>
      <c r="P2721" t="s">
        <v>118</v>
      </c>
      <c r="Q2721" t="s">
        <v>256</v>
      </c>
      <c r="R2721" t="s">
        <v>256</v>
      </c>
      <c r="S2721" t="s">
        <v>256</v>
      </c>
      <c r="T2721" t="s">
        <v>261</v>
      </c>
      <c r="U2721" t="s">
        <v>40</v>
      </c>
      <c r="V2721" t="s">
        <v>281</v>
      </c>
      <c r="W2721" t="str">
        <f t="shared" si="253"/>
        <v>db.pacientes.updateOne({"_id":ObjectId('61e34254ec4ec02e84f5db54')},{ $set: { "seguimientos": [{"id": "2015","seccion1": {"fechaSeguimiento": "2015-4-15","institucion": "Hospital de Niños Ricardo Gutiérrez",</v>
      </c>
      <c r="X2721" t="str">
        <f t="shared" si="254"/>
        <v>"fallecimiento": "No","fechaFallecimiento": "","causaFallecimiento": "","nivelEducativo": "Analfabeta","actividadLaboral": "","coberturaSocial": "Sí","tratamientoAntibioticoHospitalizado": "1","embarazo": "No"},</v>
      </c>
      <c r="Y2721" t="str">
        <f t="shared" si="255"/>
        <v>"seccion4": {"cultivos": "5"},"seccion5": {"toleranciaGlucosa": "No realizada","toleranciaGlucosaRealizada": "","vitaminaD": "","vitaminaDRealizada": "","inmunoglobulina": "Realizada",</v>
      </c>
      <c r="Z2721" t="str">
        <f t="shared" si="256"/>
        <v>"inmunoglobulinaRealizada": "&lt; 500"},"seccion6": {"actividadDeportiva": "Sí"}}]}}, { upsert: true } );</v>
      </c>
      <c r="AA2721" t="str">
        <f t="shared" si="257"/>
        <v>db.pacientes.updateOne({"_id":ObjectId('61e34254ec4ec02e84f5db54')},{ $set: { "seguimientos": [{"id": "2015","seccion1": {"fechaSeguimiento": "2015-4-15","institucion": "Hospital de Niños Ricardo Gutiérrez","fallecimiento": "No","fechaFallecimiento": "","causaFallecimiento": "","nivelEducativo": "Analfabeta","actividadLaboral": "","coberturaSocial": "Sí","tratamientoAntibioticoHospitalizado": "1","embarazo": "No"},"seccion4": {"cultivos": "5"},"seccion5": {"toleranciaGlucosa": "No realizada","toleranciaGlucosaRealizada": "","vitaminaD": "","vitaminaDRealizada": "","inmunoglobulina": "Realizada","inmunoglobulinaRealizada": "&lt; 500"},"seccion6": {"actividadDeportiva": "Sí"}}]}}, { upsert: true } );</v>
      </c>
    </row>
    <row r="2722" spans="1:27" x14ac:dyDescent="0.3">
      <c r="A2722" t="s">
        <v>527</v>
      </c>
      <c r="B2722">
        <v>1258</v>
      </c>
      <c r="C2722">
        <v>2014</v>
      </c>
      <c r="D2722" s="5">
        <v>41886</v>
      </c>
      <c r="E2722" s="5" t="str">
        <f t="shared" si="252"/>
        <v>2014-9-4</v>
      </c>
      <c r="F2722" t="s">
        <v>416</v>
      </c>
      <c r="G2722" t="s">
        <v>35</v>
      </c>
      <c r="J2722" t="s">
        <v>57</v>
      </c>
      <c r="L2722" t="s">
        <v>35</v>
      </c>
      <c r="M2722" t="s">
        <v>45</v>
      </c>
      <c r="N2722" t="s">
        <v>35</v>
      </c>
      <c r="O2722" t="s">
        <v>48</v>
      </c>
      <c r="P2722" t="s">
        <v>118</v>
      </c>
      <c r="Q2722" t="s">
        <v>256</v>
      </c>
      <c r="R2722" t="s">
        <v>256</v>
      </c>
      <c r="S2722" t="s">
        <v>256</v>
      </c>
      <c r="T2722" t="s">
        <v>261</v>
      </c>
      <c r="U2722" t="s">
        <v>40</v>
      </c>
      <c r="V2722" t="s">
        <v>256</v>
      </c>
      <c r="W2722" t="str">
        <f t="shared" si="253"/>
        <v>db.pacientes.updateOne({"_id":ObjectId('61e34254ec4ec02e84f5db55')},{ $set: { "seguimientos": [{"id": "2014","seccion1": {"fechaSeguimiento": "2014-9-4","institucion": "Hospital de Niños Ricardo Gutiérrez",</v>
      </c>
      <c r="X2722" t="str">
        <f t="shared" si="254"/>
        <v>"fallecimiento": "No","fechaFallecimiento": "","causaFallecimiento": "","nivelEducativo": "Analfabeta","actividadLaboral": "","coberturaSocial": "No","tratamientoAntibioticoHospitalizado": "1","embarazo": "No"},</v>
      </c>
      <c r="Y2722" t="str">
        <f t="shared" si="255"/>
        <v>"seccion4": {"cultivos": "5"},"seccion5": {"toleranciaGlucosa": "No realizada","toleranciaGlucosaRealizada": "","vitaminaD": "","vitaminaDRealizada": "","inmunoglobulina": "Realizada",</v>
      </c>
      <c r="Z2722" t="str">
        <f t="shared" si="256"/>
        <v>"inmunoglobulinaRealizada": "&lt; 500"},"seccion6": {"actividadDeportiva": ""}}]}}, { upsert: true } );</v>
      </c>
      <c r="AA2722" t="str">
        <f t="shared" si="257"/>
        <v>db.pacientes.updateOne({"_id":ObjectId('61e34254ec4ec02e84f5db55')},{ $set: { "seguimientos": [{"id": "2014","seccion1": {"fechaSeguimiento": "2014-9-4","institucion": "Hospital de Niños Ricardo Gutiérrez","fallecimiento": "No","fechaFallecimiento": "","causaFallecimiento": "","nivelEducativo": "Analfabeta","actividadLaboral": "","coberturaSocial": "No","tratamientoAntibioticoHospitalizado": "1","embarazo": "No"},"seccion4": {"cultivos": "5"},"seccion5": {"toleranciaGlucosa": "No realizada","toleranciaGlucosaRealizada": "","vitaminaD": "","vitaminaDRealizada": "","inmunoglobulina": "Realizada","inmunoglobulinaRealizada": "&lt; 500"},"seccion6": {"actividadDeportiva": ""}}]}}, { upsert: true } );</v>
      </c>
    </row>
    <row r="2723" spans="1:27" x14ac:dyDescent="0.3">
      <c r="A2723" t="s">
        <v>527</v>
      </c>
      <c r="B2723">
        <v>1258</v>
      </c>
      <c r="C2723">
        <v>2015</v>
      </c>
      <c r="D2723" s="5">
        <v>42255</v>
      </c>
      <c r="E2723" s="5" t="str">
        <f t="shared" si="252"/>
        <v>2015-9-8</v>
      </c>
      <c r="F2723" t="s">
        <v>416</v>
      </c>
      <c r="G2723" t="s">
        <v>35</v>
      </c>
      <c r="M2723" t="s">
        <v>45</v>
      </c>
      <c r="O2723" t="s">
        <v>60</v>
      </c>
      <c r="P2723" t="s">
        <v>118</v>
      </c>
      <c r="Q2723" t="s">
        <v>256</v>
      </c>
      <c r="R2723" t="s">
        <v>256</v>
      </c>
      <c r="S2723" t="s">
        <v>256</v>
      </c>
      <c r="T2723" t="s">
        <v>256</v>
      </c>
      <c r="U2723" t="s">
        <v>256</v>
      </c>
      <c r="V2723" t="s">
        <v>256</v>
      </c>
      <c r="W2723" t="str">
        <f t="shared" si="253"/>
        <v>db.pacientes.updateOne({"_id":ObjectId('61e34254ec4ec02e84f5db55')},{ $set: { "seguimientos": [{"id": "2015","seccion1": {"fechaSeguimiento": "2015-9-8","institucion": "Hospital de Niños Ricardo Gutiérrez",</v>
      </c>
      <c r="X2723" t="str">
        <f t="shared" si="254"/>
        <v>"fallecimiento": "No","fechaFallecimiento": "","causaFallecimiento": "","nivelEducativo": "","actividadLaboral": "","coberturaSocial": "","tratamientoAntibioticoHospitalizado": "1","embarazo": ""},</v>
      </c>
      <c r="Y2723" t="str">
        <f t="shared" si="255"/>
        <v>"seccion4": {"cultivos": "9"},"seccion5": {"toleranciaGlucosa": "No realizada","toleranciaGlucosaRealizada": "","vitaminaD": "","vitaminaDRealizada": "","inmunoglobulina": "",</v>
      </c>
      <c r="Z2723" t="str">
        <f t="shared" si="256"/>
        <v>"inmunoglobulinaRealizada": ""},"seccion6": {"actividadDeportiva": ""}}]}}, { upsert: true } );</v>
      </c>
      <c r="AA2723" t="str">
        <f t="shared" si="257"/>
        <v>db.pacientes.updateOne({"_id":ObjectId('61e34254ec4ec02e84f5db55')},{ $set: { "seguimientos": [{"id": "2015","seccion1": {"fechaSeguimiento": "2015-9-8","institucion": "Hospital de Niños Ricardo Gutiérrez","fallecimiento": "No","fechaFallecimiento": "","causaFallecimiento": "","nivelEducativo": "","actividadLaboral": "","coberturaSocial": "","tratamientoAntibioticoHospitalizado": "1","embarazo": ""},"seccion4": {"cultivos": "9"},"seccion5":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2724" spans="1:27" x14ac:dyDescent="0.3">
      <c r="A2724" t="s">
        <v>527</v>
      </c>
      <c r="B2724">
        <v>1258</v>
      </c>
      <c r="C2724">
        <v>2016</v>
      </c>
      <c r="D2724" s="5">
        <v>42605</v>
      </c>
      <c r="E2724" s="5" t="str">
        <f t="shared" si="252"/>
        <v>2016-8-23</v>
      </c>
      <c r="F2724" t="s">
        <v>416</v>
      </c>
      <c r="G2724" t="s">
        <v>35</v>
      </c>
      <c r="O2724" t="s">
        <v>41</v>
      </c>
      <c r="P2724" t="s">
        <v>118</v>
      </c>
      <c r="Q2724" t="s">
        <v>256</v>
      </c>
      <c r="R2724" t="s">
        <v>256</v>
      </c>
      <c r="S2724" t="s">
        <v>256</v>
      </c>
      <c r="T2724" t="s">
        <v>256</v>
      </c>
      <c r="U2724" t="s">
        <v>256</v>
      </c>
      <c r="V2724" t="s">
        <v>256</v>
      </c>
      <c r="W2724" t="str">
        <f t="shared" si="253"/>
        <v>db.pacientes.updateOne({"_id":ObjectId('61e34254ec4ec02e84f5db55')},{ $set: { "seguimientos": [{"id": "2016","seccion1": {"fechaSeguimiento": "2016-8-23","institucion": "Hospital de Niños Ricardo Gutiérrez",</v>
      </c>
      <c r="X2724" t="str">
        <f t="shared" si="254"/>
        <v>"fallecimiento": "No","fechaFallecimiento": "","causaFallecimiento": "","nivelEducativo": "","actividadLaboral": "","coberturaSocial": "","tratamientoAntibioticoHospitalizado": "","embarazo": ""},</v>
      </c>
      <c r="Y2724" t="str">
        <f t="shared" si="255"/>
        <v>"seccion4": {"cultivos": "6"},"seccion5": {"toleranciaGlucosa": "No realizada","toleranciaGlucosaRealizada": "","vitaminaD": "","vitaminaDRealizada": "","inmunoglobulina": "",</v>
      </c>
      <c r="Z2724" t="str">
        <f t="shared" si="256"/>
        <v>"inmunoglobulinaRealizada": ""},"seccion6": {"actividadDeportiva": ""}}]}}, { upsert: true } );</v>
      </c>
      <c r="AA2724" t="str">
        <f t="shared" si="257"/>
        <v>db.pacientes.updateOne({"_id":ObjectId('61e34254ec4ec02e84f5db55')},{ $set: { "seguimientos": [{"id": "2016","seccion1": {"fechaSeguimiento": "2016-8-23","institucion": "Hospital de Niños Ricardo Gutiérrez","fallecimiento": "No","fechaFallecimiento": "","causaFallecimiento": "","nivelEducativo": "","actividadLaboral": "","coberturaSocial": "","tratamientoAntibioticoHospitalizado": "","embarazo": ""},"seccion4": {"cultivos": "6"},"seccion5":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2725" spans="1:27" x14ac:dyDescent="0.3">
      <c r="A2725" t="s">
        <v>527</v>
      </c>
      <c r="B2725">
        <v>1258</v>
      </c>
      <c r="C2725">
        <v>2017</v>
      </c>
      <c r="D2725" s="5">
        <v>42914</v>
      </c>
      <c r="E2725" s="5" t="str">
        <f t="shared" si="252"/>
        <v>2017-6-28</v>
      </c>
      <c r="F2725" t="s">
        <v>416</v>
      </c>
      <c r="G2725" t="s">
        <v>35</v>
      </c>
      <c r="O2725" t="s">
        <v>49</v>
      </c>
      <c r="P2725" t="s">
        <v>118</v>
      </c>
      <c r="Q2725" t="s">
        <v>256</v>
      </c>
      <c r="R2725" t="s">
        <v>256</v>
      </c>
      <c r="S2725" t="s">
        <v>256</v>
      </c>
      <c r="T2725" t="s">
        <v>256</v>
      </c>
      <c r="U2725" t="s">
        <v>256</v>
      </c>
      <c r="V2725" t="s">
        <v>256</v>
      </c>
      <c r="W2725" t="str">
        <f t="shared" si="253"/>
        <v>db.pacientes.updateOne({"_id":ObjectId('61e34254ec4ec02e84f5db55')},{ $set: { "seguimientos": [{"id": "2017","seccion1": {"fechaSeguimiento": "2017-6-28","institucion": "Hospital de Niños Ricardo Gutiérrez",</v>
      </c>
      <c r="X2725" t="str">
        <f t="shared" si="254"/>
        <v>"fallecimiento": "No","fechaFallecimiento": "","causaFallecimiento": "","nivelEducativo": "","actividadLaboral": "","coberturaSocial": "","tratamientoAntibioticoHospitalizado": "","embarazo": ""},</v>
      </c>
      <c r="Y2725" t="str">
        <f t="shared" si="255"/>
        <v>"seccion4": {"cultivos": "4"},"seccion5": {"toleranciaGlucosa": "No realizada","toleranciaGlucosaRealizada": "","vitaminaD": "","vitaminaDRealizada": "","inmunoglobulina": "",</v>
      </c>
      <c r="Z2725" t="str">
        <f t="shared" si="256"/>
        <v>"inmunoglobulinaRealizada": ""},"seccion6": {"actividadDeportiva": ""}}]}}, { upsert: true } );</v>
      </c>
      <c r="AA2725" t="str">
        <f t="shared" si="257"/>
        <v>db.pacientes.updateOne({"_id":ObjectId('61e34254ec4ec02e84f5db55')},{ $set: { "seguimientos": [{"id": "2017","seccion1": {"fechaSeguimiento": "2017-6-28","institucion": "Hospital de Niños Ricardo Gutiérrez","fallecimiento": "No","fechaFallecimiento": "","causaFallecimiento": "","nivelEducativo": "","actividadLaboral": "","coberturaSocial": "","tratamientoAntibioticoHospitalizado": "","embarazo": ""},"seccion4": {"cultivos": "4"},"seccion5":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2726" spans="1:27" x14ac:dyDescent="0.3">
      <c r="A2726" t="s">
        <v>527</v>
      </c>
      <c r="B2726">
        <v>1258</v>
      </c>
      <c r="C2726">
        <v>2018</v>
      </c>
      <c r="D2726" s="5">
        <v>43306</v>
      </c>
      <c r="E2726" s="5" t="str">
        <f t="shared" si="252"/>
        <v>2018-7-25</v>
      </c>
      <c r="F2726" t="s">
        <v>416</v>
      </c>
      <c r="G2726" t="s">
        <v>35</v>
      </c>
      <c r="O2726" t="s">
        <v>73</v>
      </c>
      <c r="P2726" t="s">
        <v>118</v>
      </c>
      <c r="Q2726" t="s">
        <v>256</v>
      </c>
      <c r="R2726" t="s">
        <v>256</v>
      </c>
      <c r="S2726" t="s">
        <v>256</v>
      </c>
      <c r="T2726" t="s">
        <v>256</v>
      </c>
      <c r="U2726" t="s">
        <v>256</v>
      </c>
      <c r="V2726" t="s">
        <v>256</v>
      </c>
      <c r="W2726" t="str">
        <f t="shared" si="253"/>
        <v>db.pacientes.updateOne({"_id":ObjectId('61e34254ec4ec02e84f5db55')},{ $set: { "seguimientos": [{"id": "2018","seccion1": {"fechaSeguimiento": "2018-7-25","institucion": "Hospital de Niños Ricardo Gutiérrez",</v>
      </c>
      <c r="X2726" t="str">
        <f t="shared" si="254"/>
        <v>"fallecimiento": "No","fechaFallecimiento": "","causaFallecimiento": "","nivelEducativo": "","actividadLaboral": "","coberturaSocial": "","tratamientoAntibioticoHospitalizado": "","embarazo": ""},</v>
      </c>
      <c r="Y2726" t="str">
        <f t="shared" si="255"/>
        <v>"seccion4": {"cultivos": "7"},"seccion5": {"toleranciaGlucosa": "No realizada","toleranciaGlucosaRealizada": "","vitaminaD": "","vitaminaDRealizada": "","inmunoglobulina": "",</v>
      </c>
      <c r="Z2726" t="str">
        <f t="shared" si="256"/>
        <v>"inmunoglobulinaRealizada": ""},"seccion6": {"actividadDeportiva": ""}}]}}, { upsert: true } );</v>
      </c>
      <c r="AA2726" t="str">
        <f t="shared" si="257"/>
        <v>db.pacientes.updateOne({"_id":ObjectId('61e34254ec4ec02e84f5db55')},{ $set: { "seguimientos": [{"id": "2018","seccion1": {"fechaSeguimiento": "2018-7-25","institucion": "Hospital de Niños Ricardo Gutiérrez","fallecimiento": "No","fechaFallecimiento": "","causaFallecimiento": "","nivelEducativo": "","actividadLaboral": "","coberturaSocial": "","tratamientoAntibioticoHospitalizado": "","embarazo": ""},"seccion4": {"cultivos": "7"},"seccion5":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2727" spans="1:27" x14ac:dyDescent="0.3">
      <c r="A2727" t="s">
        <v>659</v>
      </c>
      <c r="B2727">
        <v>1259</v>
      </c>
      <c r="C2727">
        <v>2016</v>
      </c>
      <c r="D2727" s="5">
        <v>42401</v>
      </c>
      <c r="E2727" s="5" t="str">
        <f t="shared" si="252"/>
        <v>2016-2-1</v>
      </c>
      <c r="F2727" t="s">
        <v>339</v>
      </c>
      <c r="G2727" t="s">
        <v>35</v>
      </c>
      <c r="L2727" t="s">
        <v>35</v>
      </c>
      <c r="N2727" t="s">
        <v>35</v>
      </c>
      <c r="P2727" t="s">
        <v>118</v>
      </c>
      <c r="Q2727" t="s">
        <v>256</v>
      </c>
      <c r="R2727" t="s">
        <v>256</v>
      </c>
      <c r="S2727" t="s">
        <v>256</v>
      </c>
      <c r="T2727" t="s">
        <v>256</v>
      </c>
      <c r="U2727" t="s">
        <v>256</v>
      </c>
      <c r="V2727" t="s">
        <v>256</v>
      </c>
      <c r="W2727" t="str">
        <f t="shared" si="253"/>
        <v>db.pacientes.updateOne({"_id":ObjectId('61e34254ec4ec02e84f5dbd9')},{ $set: { "seguimientos": [{"id": "2016","seccion1": {"fechaSeguimiento": "2016-2-1","institucion": "HOSP. DE Niños DE LA SMA.TRINIDAD",</v>
      </c>
      <c r="X2727" t="str">
        <f t="shared" si="254"/>
        <v>"fallecimiento": "No","fechaFallecimiento": "","causaFallecimiento": "","nivelEducativo": "","actividadLaboral": "","coberturaSocial": "No","tratamientoAntibioticoHospitalizado": "","embarazo": "No"},</v>
      </c>
      <c r="Y2727" t="str">
        <f t="shared" si="255"/>
        <v>"seccion4": {"cultivos": ""},"seccion5": {"toleranciaGlucosa": "No realizada","toleranciaGlucosaRealizada": "","vitaminaD": "","vitaminaDRealizada": "","inmunoglobulina": "",</v>
      </c>
      <c r="Z2727" t="str">
        <f t="shared" si="256"/>
        <v>"inmunoglobulinaRealizada": ""},"seccion6": {"actividadDeportiva": ""}}]}}, { upsert: true } );</v>
      </c>
      <c r="AA2727" t="str">
        <f t="shared" si="257"/>
        <v>db.pacientes.updateOne({"_id":ObjectId('61e34254ec4ec02e84f5dbd9')},{ $set: { "seguimientos": [{"id": "2016","seccion1": {"fechaSeguimiento": "2016-2-1","institucion": "HOSP. DE Niños DE LA SMA.TRINIDAD","fallecimiento": "No","fechaFallecimiento": "","causaFallecimiento": "","nivelEducativo": "","actividadLaboral": "","coberturaSocial": "No","tratamientoAntibioticoHospitalizado": "","embarazo": "No"},"seccion4":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2728" spans="1:27" x14ac:dyDescent="0.3">
      <c r="A2728" t="s">
        <v>659</v>
      </c>
      <c r="B2728">
        <v>1259</v>
      </c>
      <c r="C2728">
        <v>2016</v>
      </c>
      <c r="D2728" s="5">
        <v>42668</v>
      </c>
      <c r="E2728" s="5" t="str">
        <f t="shared" si="252"/>
        <v>2016-10-25</v>
      </c>
      <c r="F2728" t="s">
        <v>339</v>
      </c>
      <c r="G2728" t="s">
        <v>35</v>
      </c>
      <c r="L2728" t="s">
        <v>281</v>
      </c>
      <c r="M2728" t="s">
        <v>45</v>
      </c>
      <c r="O2728" t="s">
        <v>49</v>
      </c>
      <c r="P2728" t="s">
        <v>118</v>
      </c>
      <c r="Q2728" t="s">
        <v>256</v>
      </c>
      <c r="R2728" t="s">
        <v>118</v>
      </c>
      <c r="S2728" t="s">
        <v>256</v>
      </c>
      <c r="T2728" t="s">
        <v>261</v>
      </c>
      <c r="U2728" t="s">
        <v>40</v>
      </c>
      <c r="V2728" t="s">
        <v>281</v>
      </c>
      <c r="W2728" t="str">
        <f t="shared" si="253"/>
        <v>db.pacientes.updateOne({"_id":ObjectId('61e34254ec4ec02e84f5dbd9')},{ $set: { "seguimientos": [{"id": "2016","seccion1": {"fechaSeguimiento": "2016-10-25","institucion": "HOSP. DE Niños DE LA SMA.TRINIDAD",</v>
      </c>
      <c r="X2728" t="str">
        <f t="shared" si="254"/>
        <v>"fallecimiento": "No","fechaFallecimiento": "","causaFallecimiento": "","nivelEducativo": "","actividadLaboral": "","coberturaSocial": "Sí","tratamientoAntibioticoHospitalizado": "1","embarazo": ""},</v>
      </c>
      <c r="Y2728" t="str">
        <f t="shared" si="255"/>
        <v>"seccion4": {"cultivos": "4"},"seccion5": {"toleranciaGlucosa": "No realizada","toleranciaGlucosaRealizada": "","vitaminaD": "No realizada","vitaminaDRealizada": "","inmunoglobulina": "Realizada",</v>
      </c>
      <c r="Z2728" t="str">
        <f t="shared" si="256"/>
        <v>"inmunoglobulinaRealizada": "&lt; 500"},"seccion6": {"actividadDeportiva": "Sí"}}]}}, { upsert: true } );</v>
      </c>
      <c r="AA2728" t="str">
        <f t="shared" si="257"/>
        <v>db.pacientes.updateOne({"_id":ObjectId('61e34254ec4ec02e84f5dbd9')},{ $set: { "seguimientos": [{"id": "2016","seccion1": {"fechaSeguimiento": "2016-10-25","institucion": "HOSP. DE Niños DE LA SMA.TRINIDAD","fallecimiento": "No","fechaFallecimiento": "","causaFallecimiento": "","nivelEducativo": "","actividadLaboral": "","coberturaSocial": "Sí","tratamientoAntibioticoHospitalizado": "1","embarazo": ""},"seccion4": {"cultivos": "4"},"seccion5": {"toleranciaGlucosa": "No realizada","toleranciaGlucosaRealizada": "","vitaminaD": "No realizada","vitaminaDRealizada": "","inmunoglobulina": "Realizada","inmunoglobulinaRealizada": "&lt; 500"},"seccion6": {"actividadDeportiva": "Sí"}}]}}, { upsert: true } );</v>
      </c>
    </row>
    <row r="2729" spans="1:27" x14ac:dyDescent="0.3">
      <c r="A2729" t="s">
        <v>659</v>
      </c>
      <c r="B2729">
        <v>1259</v>
      </c>
      <c r="C2729">
        <v>2017</v>
      </c>
      <c r="D2729" s="5">
        <v>42822</v>
      </c>
      <c r="E2729" s="5" t="str">
        <f t="shared" si="252"/>
        <v>2017-3-28</v>
      </c>
      <c r="F2729" t="s">
        <v>339</v>
      </c>
      <c r="G2729" t="s">
        <v>35</v>
      </c>
      <c r="L2729" t="s">
        <v>35</v>
      </c>
      <c r="N2729" t="s">
        <v>35</v>
      </c>
      <c r="O2729" t="s">
        <v>46</v>
      </c>
      <c r="P2729" t="s">
        <v>118</v>
      </c>
      <c r="Q2729" t="s">
        <v>256</v>
      </c>
      <c r="R2729" t="s">
        <v>256</v>
      </c>
      <c r="S2729" t="s">
        <v>256</v>
      </c>
      <c r="T2729" t="s">
        <v>261</v>
      </c>
      <c r="U2729" t="s">
        <v>34</v>
      </c>
      <c r="V2729" t="s">
        <v>281</v>
      </c>
      <c r="W2729" t="str">
        <f t="shared" si="253"/>
        <v>db.pacientes.updateOne({"_id":ObjectId('61e34254ec4ec02e84f5dbd9')},{ $set: { "seguimientos": [{"id": "2017","seccion1": {"fechaSeguimiento": "2017-3-28","institucion": "HOSP. DE Niños DE LA SMA.TRINIDAD",</v>
      </c>
      <c r="X2729" t="str">
        <f t="shared" si="254"/>
        <v>"fallecimiento": "No","fechaFallecimiento": "","causaFallecimiento": "","nivelEducativo": "","actividadLaboral": "","coberturaSocial": "No","tratamientoAntibioticoHospitalizado": "","embarazo": "No"},</v>
      </c>
      <c r="Y2729" t="str">
        <f t="shared" si="255"/>
        <v>"seccion4": {"cultivos": "3"},"seccion5": {"toleranciaGlucosa": "No realizada","toleranciaGlucosaRealizada": "","vitaminaD": "","vitaminaDRealizada": "","inmunoglobulina": "Realizada",</v>
      </c>
      <c r="Z2729" t="str">
        <f t="shared" si="256"/>
        <v>"inmunoglobulinaRealizada": "Normal"},"seccion6": {"actividadDeportiva": "Sí"}}]}}, { upsert: true } );</v>
      </c>
      <c r="AA2729" t="str">
        <f t="shared" si="257"/>
        <v>db.pacientes.updateOne({"_id":ObjectId('61e34254ec4ec02e84f5dbd9')},{ $set: { "seguimientos": [{"id": "2017","seccion1": {"fechaSeguimiento": "2017-3-28","institucion": "HOSP. DE Niños DE LA SMA.TRINIDAD","fallecimiento": "No","fechaFallecimiento": "","causaFallecimiento": "","nivelEducativo": "","actividadLaboral": "","coberturaSocial": "No","tratamientoAntibioticoHospitalizado": "","embarazo": "No"},"seccion4": {"cultivos": "3"},"seccion5": {"toleranciaGlucosa": "No realizada","toleranciaGlucosaRealizada": "","vitaminaD": "","vitaminaDRealizada": "","inmunoglobulina": "Realizada","inmunoglobulinaRealizada": "Normal"},"seccion6": {"actividadDeportiva": "Sí"}}]}}, { upsert: true } );</v>
      </c>
    </row>
    <row r="2730" spans="1:27" x14ac:dyDescent="0.3">
      <c r="A2730" t="s">
        <v>659</v>
      </c>
      <c r="B2730">
        <v>1259</v>
      </c>
      <c r="C2730">
        <v>2018</v>
      </c>
      <c r="D2730" s="5">
        <v>43460</v>
      </c>
      <c r="E2730" s="5" t="str">
        <f t="shared" si="252"/>
        <v>2018-12-26</v>
      </c>
      <c r="F2730" t="s">
        <v>339</v>
      </c>
      <c r="G2730" t="s">
        <v>35</v>
      </c>
      <c r="L2730" t="s">
        <v>35</v>
      </c>
      <c r="M2730" t="s">
        <v>45</v>
      </c>
      <c r="O2730" t="s">
        <v>37</v>
      </c>
      <c r="P2730" t="s">
        <v>118</v>
      </c>
      <c r="Q2730" t="s">
        <v>256</v>
      </c>
      <c r="R2730" t="s">
        <v>256</v>
      </c>
      <c r="S2730" t="s">
        <v>256</v>
      </c>
      <c r="T2730" t="s">
        <v>256</v>
      </c>
      <c r="U2730" t="s">
        <v>256</v>
      </c>
      <c r="V2730" t="s">
        <v>256</v>
      </c>
      <c r="W2730" t="str">
        <f t="shared" si="253"/>
        <v>db.pacientes.updateOne({"_id":ObjectId('61e34254ec4ec02e84f5dbd9')},{ $set: { "seguimientos": [{"id": "2018","seccion1": {"fechaSeguimiento": "2018-12-26","institucion": "HOSP. DE Niños DE LA SMA.TRINIDAD",</v>
      </c>
      <c r="X2730" t="str">
        <f t="shared" si="254"/>
        <v>"fallecimiento": "No","fechaFallecimiento": "","causaFallecimiento": "","nivelEducativo": "","actividadLaboral": "","coberturaSocial": "No","tratamientoAntibioticoHospitalizado": "1","embarazo": ""},</v>
      </c>
      <c r="Y2730" t="str">
        <f t="shared" si="255"/>
        <v>"seccion4": {"cultivos": "2"},"seccion5": {"toleranciaGlucosa": "No realizada","toleranciaGlucosaRealizada": "","vitaminaD": "","vitaminaDRealizada": "","inmunoglobulina": "",</v>
      </c>
      <c r="Z2730" t="str">
        <f t="shared" si="256"/>
        <v>"inmunoglobulinaRealizada": ""},"seccion6": {"actividadDeportiva": ""}}]}}, { upsert: true } );</v>
      </c>
      <c r="AA2730" t="str">
        <f t="shared" si="257"/>
        <v>db.pacientes.updateOne({"_id":ObjectId('61e34254ec4ec02e84f5dbd9')},{ $set: { "seguimientos": [{"id": "2018","seccion1": {"fechaSeguimiento": "2018-12-26","institucion": "HOSP. DE Niños DE LA SMA.TRINIDAD","fallecimiento": "No","fechaFallecimiento": "","causaFallecimiento": "","nivelEducativo": "","actividadLaboral": "","coberturaSocial": "No","tratamientoAntibioticoHospitalizado": "1","embarazo": ""},"seccion4": {"cultivos": "2"},"seccion5":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2731" spans="1:27" x14ac:dyDescent="0.3">
      <c r="A2731" t="s">
        <v>528</v>
      </c>
      <c r="B2731">
        <v>1260</v>
      </c>
      <c r="C2731">
        <v>2015</v>
      </c>
      <c r="D2731" s="5">
        <v>42164</v>
      </c>
      <c r="E2731" s="5" t="str">
        <f t="shared" si="252"/>
        <v>2015-6-9</v>
      </c>
      <c r="F2731" t="s">
        <v>339</v>
      </c>
      <c r="G2731" t="s">
        <v>35</v>
      </c>
      <c r="L2731" t="s">
        <v>35</v>
      </c>
      <c r="O2731" t="s">
        <v>45</v>
      </c>
      <c r="P2731" t="s">
        <v>261</v>
      </c>
      <c r="Q2731" t="s">
        <v>34</v>
      </c>
      <c r="R2731" t="s">
        <v>118</v>
      </c>
      <c r="S2731" t="s">
        <v>256</v>
      </c>
      <c r="T2731" t="s">
        <v>261</v>
      </c>
      <c r="U2731" t="s">
        <v>40</v>
      </c>
      <c r="V2731" t="s">
        <v>256</v>
      </c>
      <c r="W2731" t="str">
        <f t="shared" si="253"/>
        <v>db.pacientes.updateOne({"_id":ObjectId('61e34254ec4ec02e84f5db56')},{ $set: { "seguimientos": [{"id": "2015","seccion1": {"fechaSeguimiento": "2015-6-9","institucion": "HOSP. DE Niños DE LA SMA.TRINIDAD",</v>
      </c>
      <c r="X2731" t="str">
        <f t="shared" si="254"/>
        <v>"fallecimiento": "No","fechaFallecimiento": "","causaFallecimiento": "","nivelEducativo": "","actividadLaboral": "","coberturaSocial": "No","tratamientoAntibioticoHospitalizado": "","embarazo": ""},</v>
      </c>
      <c r="Y2731" t="str">
        <f t="shared" si="255"/>
        <v>"seccion4": {"cultivos": "1"},"seccion5": {"toleranciaGlucosa": "Realizada","toleranciaGlucosaRealizada": "Normal","vitaminaD": "No realizada","vitaminaDRealizada": "","inmunoglobulina": "Realizada",</v>
      </c>
      <c r="Z2731" t="str">
        <f t="shared" si="256"/>
        <v>"inmunoglobulinaRealizada": "&lt; 500"},"seccion6": {"actividadDeportiva": ""}}]}}, { upsert: true } );</v>
      </c>
      <c r="AA2731" t="str">
        <f t="shared" si="257"/>
        <v>db.pacientes.updateOne({"_id":ObjectId('61e34254ec4ec02e84f5db56')},{ $set: { "seguimientos": [{"id": "2015","seccion1": {"fechaSeguimiento": "2015-6-9","institucion": "HOSP. DE Niños DE LA SMA.TRINIDAD","fallecimiento": "No","fechaFallecimiento": "","causaFallecimiento": "","nivelEducativo": "","actividadLaboral": "","coberturaSocial": "No","tratamientoAntibioticoHospitalizado": "","embarazo": ""},"seccion4": {"cultivos": "1"},"seccion5": {"toleranciaGlucosa": "Realizada","toleranciaGlucosaRealizada": "Normal","vitaminaD": "No realizada","vitaminaDRealizada": "","inmunoglobulina": "Realizada","inmunoglobulinaRealizada": "&lt; 500"},"seccion6": {"actividadDeportiva": ""}}]}}, { upsert: true } );</v>
      </c>
    </row>
    <row r="2732" spans="1:27" x14ac:dyDescent="0.3">
      <c r="A2732" t="s">
        <v>528</v>
      </c>
      <c r="B2732">
        <v>1260</v>
      </c>
      <c r="C2732">
        <v>2016</v>
      </c>
      <c r="D2732" s="5">
        <v>42437</v>
      </c>
      <c r="E2732" s="5" t="str">
        <f t="shared" si="252"/>
        <v>2016-3-8</v>
      </c>
      <c r="F2732" t="s">
        <v>339</v>
      </c>
      <c r="G2732" t="s">
        <v>35</v>
      </c>
      <c r="L2732" t="s">
        <v>35</v>
      </c>
      <c r="P2732" t="s">
        <v>261</v>
      </c>
      <c r="Q2732" t="s">
        <v>80</v>
      </c>
      <c r="R2732" t="s">
        <v>118</v>
      </c>
      <c r="S2732" t="s">
        <v>256</v>
      </c>
      <c r="T2732" t="s">
        <v>118</v>
      </c>
      <c r="U2732" t="s">
        <v>256</v>
      </c>
      <c r="V2732" t="s">
        <v>256</v>
      </c>
      <c r="W2732" t="str">
        <f t="shared" si="253"/>
        <v>db.pacientes.updateOne({"_id":ObjectId('61e34254ec4ec02e84f5db56')},{ $set: { "seguimientos": [{"id": "2016","seccion1": {"fechaSeguimiento": "2016-3-8","institucion": "HOSP. DE Niños DE LA SMA.TRINIDAD",</v>
      </c>
      <c r="X2732" t="str">
        <f t="shared" si="254"/>
        <v>"fallecimiento": "No","fechaFallecimiento": "","causaFallecimiento": "","nivelEducativo": "","actividadLaboral": "","coberturaSocial": "No","tratamientoAntibioticoHospitalizado": "","embarazo": ""},</v>
      </c>
      <c r="Y2732" t="str">
        <f t="shared" si="255"/>
        <v>"seccion4": {"cultivos": ""},"seccion5": {"toleranciaGlucosa": "Realizada","toleranciaGlucosaRealizada": "Intolerancia","vitaminaD": "No realizada","vitaminaDRealizada": "","inmunoglobulina": "No realizada",</v>
      </c>
      <c r="Z2732" t="str">
        <f t="shared" si="256"/>
        <v>"inmunoglobulinaRealizada": ""},"seccion6": {"actividadDeportiva": ""}}]}}, { upsert: true } );</v>
      </c>
      <c r="AA2732" t="str">
        <f t="shared" si="257"/>
        <v>db.pacientes.updateOne({"_id":ObjectId('61e34254ec4ec02e84f5db56')},{ $set: { "seguimientos": [{"id": "2016","seccion1": {"fechaSeguimiento": "2016-3-8","institucion": "HOSP. DE Niños DE LA SMA.TRINIDAD","fallecimiento": "No","fechaFallecimiento": "","causaFallecimiento": "","nivelEducativo": "","actividadLaboral": "","coberturaSocial": "No","tratamientoAntibioticoHospitalizado": "","embarazo": ""},"seccion4": {"cultivos": ""},"seccion5": {"toleranciaGlucosa": "Realizada","toleranciaGlucosaRealizada": "Intolerancia","vitaminaD": "No realizada","vitaminaDRealizada": "","inmunoglobulina": "No realizada","inmunoglobulinaRealizada": ""},"seccion6": {"actividadDeportiva": ""}}]}}, { upsert: true } );</v>
      </c>
    </row>
    <row r="2733" spans="1:27" x14ac:dyDescent="0.3">
      <c r="A2733" t="s">
        <v>528</v>
      </c>
      <c r="B2733">
        <v>1260</v>
      </c>
      <c r="C2733">
        <v>2017</v>
      </c>
      <c r="D2733" s="5">
        <v>42738</v>
      </c>
      <c r="E2733" s="5" t="str">
        <f t="shared" si="252"/>
        <v>2017-1-3</v>
      </c>
      <c r="F2733" t="s">
        <v>339</v>
      </c>
      <c r="G2733" t="s">
        <v>35</v>
      </c>
      <c r="L2733" t="s">
        <v>35</v>
      </c>
      <c r="O2733" t="s">
        <v>45</v>
      </c>
      <c r="P2733" t="s">
        <v>261</v>
      </c>
      <c r="Q2733" t="s">
        <v>80</v>
      </c>
      <c r="R2733" t="s">
        <v>118</v>
      </c>
      <c r="S2733" t="s">
        <v>256</v>
      </c>
      <c r="T2733" t="s">
        <v>118</v>
      </c>
      <c r="U2733" t="s">
        <v>256</v>
      </c>
      <c r="V2733" t="s">
        <v>256</v>
      </c>
      <c r="W2733" t="str">
        <f t="shared" si="253"/>
        <v>db.pacientes.updateOne({"_id":ObjectId('61e34254ec4ec02e84f5db56')},{ $set: { "seguimientos": [{"id": "2017","seccion1": {"fechaSeguimiento": "2017-1-3","institucion": "HOSP. DE Niños DE LA SMA.TRINIDAD",</v>
      </c>
      <c r="X2733" t="str">
        <f t="shared" si="254"/>
        <v>"fallecimiento": "No","fechaFallecimiento": "","causaFallecimiento": "","nivelEducativo": "","actividadLaboral": "","coberturaSocial": "No","tratamientoAntibioticoHospitalizado": "","embarazo": ""},</v>
      </c>
      <c r="Y2733" t="str">
        <f t="shared" si="255"/>
        <v>"seccion4": {"cultivos": "1"},"seccion5": {"toleranciaGlucosa": "Realizada","toleranciaGlucosaRealizada": "Intolerancia","vitaminaD": "No realizada","vitaminaDRealizada": "","inmunoglobulina": "No realizada",</v>
      </c>
      <c r="Z2733" t="str">
        <f t="shared" si="256"/>
        <v>"inmunoglobulinaRealizada": ""},"seccion6": {"actividadDeportiva": ""}}]}}, { upsert: true } );</v>
      </c>
      <c r="AA2733" t="str">
        <f t="shared" si="257"/>
        <v>db.pacientes.updateOne({"_id":ObjectId('61e34254ec4ec02e84f5db56')},{ $set: { "seguimientos": [{"id": "2017","seccion1": {"fechaSeguimiento": "2017-1-3","institucion": "HOSP. DE Niños DE LA SMA.TRINIDAD","fallecimiento": "No","fechaFallecimiento": "","causaFallecimiento": "","nivelEducativo": "","actividadLaboral": "","coberturaSocial": "No","tratamientoAntibioticoHospitalizado": "","embarazo": ""},"seccion4": {"cultivos": "1"},"seccion5": {"toleranciaGlucosa": "Realizada","toleranciaGlucosaRealizada": "Intolerancia","vitaminaD": "No realizada","vitaminaDRealizada": "","inmunoglobulina": "No realizada","inmunoglobulinaRealizada": ""},"seccion6": {"actividadDeportiva": ""}}]}}, { upsert: true } );</v>
      </c>
    </row>
    <row r="2734" spans="1:27" x14ac:dyDescent="0.3">
      <c r="A2734" t="s">
        <v>528</v>
      </c>
      <c r="B2734">
        <v>1260</v>
      </c>
      <c r="C2734">
        <v>2018</v>
      </c>
      <c r="D2734" s="5">
        <v>43235</v>
      </c>
      <c r="E2734" s="5" t="str">
        <f t="shared" si="252"/>
        <v>2018-5-15</v>
      </c>
      <c r="F2734" t="s">
        <v>339</v>
      </c>
      <c r="G2734" t="s">
        <v>35</v>
      </c>
      <c r="L2734" t="s">
        <v>35</v>
      </c>
      <c r="O2734" t="s">
        <v>45</v>
      </c>
      <c r="P2734" t="s">
        <v>118</v>
      </c>
      <c r="Q2734" t="s">
        <v>256</v>
      </c>
      <c r="R2734" t="s">
        <v>256</v>
      </c>
      <c r="S2734" t="s">
        <v>256</v>
      </c>
      <c r="T2734" t="s">
        <v>256</v>
      </c>
      <c r="U2734" t="s">
        <v>256</v>
      </c>
      <c r="V2734" t="s">
        <v>256</v>
      </c>
      <c r="W2734" t="str">
        <f t="shared" si="253"/>
        <v>db.pacientes.updateOne({"_id":ObjectId('61e34254ec4ec02e84f5db56')},{ $set: { "seguimientos": [{"id": "2018","seccion1": {"fechaSeguimiento": "2018-5-15","institucion": "HOSP. DE Niños DE LA SMA.TRINIDAD",</v>
      </c>
      <c r="X2734" t="str">
        <f t="shared" si="254"/>
        <v>"fallecimiento": "No","fechaFallecimiento": "","causaFallecimiento": "","nivelEducativo": "","actividadLaboral": "","coberturaSocial": "No","tratamientoAntibioticoHospitalizado": "","embarazo": ""},</v>
      </c>
      <c r="Y2734" t="str">
        <f t="shared" si="255"/>
        <v>"seccion4": {"cultivos": "1"},"seccion5": {"toleranciaGlucosa": "No realizada","toleranciaGlucosaRealizada": "","vitaminaD": "","vitaminaDRealizada": "","inmunoglobulina": "",</v>
      </c>
      <c r="Z2734" t="str">
        <f t="shared" si="256"/>
        <v>"inmunoglobulinaRealizada": ""},"seccion6": {"actividadDeportiva": ""}}]}}, { upsert: true } );</v>
      </c>
      <c r="AA2734" t="str">
        <f t="shared" si="257"/>
        <v>db.pacientes.updateOne({"_id":ObjectId('61e34254ec4ec02e84f5db56')},{ $set: { "seguimientos": [{"id": "2018","seccion1": {"fechaSeguimiento": "2018-5-15","institucion": "HOSP. DE Niños DE LA SMA.TRINIDAD","fallecimiento": "No","fechaFallecimiento": "","causaFallecimiento": "","nivelEducativo": "","actividadLaboral": "","coberturaSocial": "No","tratamientoAntibioticoHospitalizado": "","embarazo": ""},"seccion4": {"cultivos": "1"},"seccion5":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2735" spans="1:27" x14ac:dyDescent="0.3">
      <c r="A2735" t="s">
        <v>529</v>
      </c>
      <c r="B2735">
        <v>1261</v>
      </c>
      <c r="C2735">
        <v>2015</v>
      </c>
      <c r="D2735" s="5">
        <v>42145</v>
      </c>
      <c r="E2735" s="5" t="str">
        <f t="shared" si="252"/>
        <v>2015-5-21</v>
      </c>
      <c r="F2735" t="s">
        <v>413</v>
      </c>
      <c r="G2735" t="s">
        <v>35</v>
      </c>
      <c r="K2735" t="s">
        <v>76</v>
      </c>
      <c r="P2735" t="s">
        <v>118</v>
      </c>
      <c r="Q2735" t="s">
        <v>256</v>
      </c>
      <c r="R2735" t="s">
        <v>256</v>
      </c>
      <c r="S2735" t="s">
        <v>256</v>
      </c>
      <c r="T2735" t="s">
        <v>256</v>
      </c>
      <c r="U2735" t="s">
        <v>256</v>
      </c>
      <c r="V2735" t="s">
        <v>281</v>
      </c>
      <c r="W2735" t="str">
        <f t="shared" si="253"/>
        <v>db.pacientes.updateOne({"_id":ObjectId('61e34254ec4ec02e84f5db57')},{ $set: { "seguimientos": [{"id": "2015","seccion1": {"fechaSeguimiento": "2015-5-21","institucion": "H.I.G.A Prof.R. Rossi",</v>
      </c>
      <c r="X2735" t="str">
        <f t="shared" si="254"/>
        <v>"fallecimiento": "No","fechaFallecimiento": "","causaFallecimiento": "","nivelEducativo": "","actividadLaboral": "Trabaja, completo","coberturaSocial": "","tratamientoAntibioticoHospitalizado": "","embarazo": ""},</v>
      </c>
      <c r="Y2735" t="str">
        <f t="shared" si="255"/>
        <v>"seccion4": {"cultivos": ""},"seccion5": {"toleranciaGlucosa": "No realizada","toleranciaGlucosaRealizada": "","vitaminaD": "","vitaminaDRealizada": "","inmunoglobulina": "",</v>
      </c>
      <c r="Z2735" t="str">
        <f t="shared" si="256"/>
        <v>"inmunoglobulinaRealizada": ""},"seccion6": {"actividadDeportiva": "Sí"}}]}}, { upsert: true } );</v>
      </c>
      <c r="AA2735" t="str">
        <f t="shared" si="257"/>
        <v>db.pacientes.updateOne({"_id":ObjectId('61e34254ec4ec02e84f5db57')},{ $set: { "seguimientos": [{"id": "2015","seccion1": {"fechaSeguimiento": "2015-5-21","institucion": "H.I.G.A Prof.R. Rossi","fallecimiento": "No","fechaFallecimiento": "","causaFallecimiento": "","nivelEducativo": "","actividadLaboral": "Trabaja, completo","coberturaSocial": "","tratamientoAntibioticoHospitalizado": "","embarazo": ""},"seccion4": {"cultivos": ""},"seccion5": {"toleranciaGlucosa": "No realizada","toleranciaGlucosaRealizada": "","vitaminaD": "","vitaminaDRealizada": "","inmunoglobulina": "","inmunoglobulinaRealizada": ""},"seccion6": {"actividadDeportiva": "Sí"}}]}}, { upsert: true } );</v>
      </c>
    </row>
    <row r="2736" spans="1:27" x14ac:dyDescent="0.3">
      <c r="A2736" t="s">
        <v>530</v>
      </c>
      <c r="B2736">
        <v>1265</v>
      </c>
      <c r="C2736">
        <v>2015</v>
      </c>
      <c r="D2736" s="5">
        <v>42156</v>
      </c>
      <c r="E2736" s="5" t="str">
        <f t="shared" si="252"/>
        <v>2015-6-1</v>
      </c>
      <c r="F2736" t="s">
        <v>1959</v>
      </c>
      <c r="G2736" t="s">
        <v>35</v>
      </c>
      <c r="J2736" t="s">
        <v>69</v>
      </c>
      <c r="K2736" t="s">
        <v>53</v>
      </c>
      <c r="L2736" t="s">
        <v>281</v>
      </c>
      <c r="N2736" t="s">
        <v>35</v>
      </c>
      <c r="P2736" t="s">
        <v>261</v>
      </c>
      <c r="Q2736" t="s">
        <v>34</v>
      </c>
      <c r="R2736" t="s">
        <v>256</v>
      </c>
      <c r="S2736" t="s">
        <v>256</v>
      </c>
      <c r="T2736" t="s">
        <v>261</v>
      </c>
      <c r="U2736" t="s">
        <v>40</v>
      </c>
      <c r="V2736" t="s">
        <v>281</v>
      </c>
      <c r="W2736" t="str">
        <f t="shared" si="253"/>
        <v>db.pacientes.updateOne({"_id":ObjectId('61e34254ec4ec02e84f5db58')},{ $set: { "seguimientos": [{"id": "2015","seccion1": {"fechaSeguimiento": "2015-6-1","institucion": "Hospital Dr. Antonio A. Cetrángolo",</v>
      </c>
      <c r="X2736" t="str">
        <f t="shared" si="254"/>
        <v>"fallecimiento": "No","fechaFallecimiento": "","causaFallecimiento": "","nivelEducativo": "Universitario Incompleto","actividadLaboral": "Trabaja, parcial","coberturaSocial": "Sí","tratamientoAntibioticoHospitalizado": "","embarazo": "No"},</v>
      </c>
      <c r="Y2736" t="str">
        <f t="shared" si="255"/>
        <v>"seccion4": {"cultivos": ""},"seccion5": {"toleranciaGlucosa": "Realizada","toleranciaGlucosaRealizada": "Normal","vitaminaD": "","vitaminaDRealizada": "","inmunoglobulina": "Realizada",</v>
      </c>
      <c r="Z2736" t="str">
        <f t="shared" si="256"/>
        <v>"inmunoglobulinaRealizada": "&lt; 500"},"seccion6": {"actividadDeportiva": "Sí"}}]}}, { upsert: true } );</v>
      </c>
      <c r="AA2736" t="str">
        <f t="shared" si="257"/>
        <v>db.pacientes.updateOne({"_id":ObjectId('61e34254ec4ec02e84f5db58')},{ $set: { "seguimientos": [{"id": "2015","seccion1": {"fechaSeguimiento": "2015-6-1","institucion": "Hospital Dr. Antonio A. Cetrángolo","fallecimiento": "No","fechaFallecimiento": "","causaFallecimiento": "","nivelEducativo": "Universitario Incompleto","actividadLaboral": "Trabaja, parcial","coberturaSocial": "Sí","tratamientoAntibioticoHospitalizado": "","embarazo": "No"},"seccion4": {"cultivos": ""},"seccion5": {"toleranciaGlucosa": "Realizada","toleranciaGlucosaRealizada": "Normal","vitaminaD": "","vitaminaDRealizada": "","inmunoglobulina": "Realizada","inmunoglobulinaRealizada": "&lt; 500"},"seccion6": {"actividadDeportiva": "Sí"}}]}}, { upsert: true } );</v>
      </c>
    </row>
    <row r="2737" spans="1:27" x14ac:dyDescent="0.3">
      <c r="A2737" t="s">
        <v>531</v>
      </c>
      <c r="B2737">
        <v>1266</v>
      </c>
      <c r="C2737">
        <v>2015</v>
      </c>
      <c r="D2737" s="5">
        <v>42110</v>
      </c>
      <c r="E2737" s="5" t="str">
        <f t="shared" si="252"/>
        <v>2015-4-16</v>
      </c>
      <c r="F2737" t="s">
        <v>1959</v>
      </c>
      <c r="G2737" t="s">
        <v>35</v>
      </c>
      <c r="J2737" t="s">
        <v>38</v>
      </c>
      <c r="L2737" t="s">
        <v>281</v>
      </c>
      <c r="N2737" t="s">
        <v>35</v>
      </c>
      <c r="P2737" t="s">
        <v>118</v>
      </c>
      <c r="Q2737" t="s">
        <v>256</v>
      </c>
      <c r="R2737" t="s">
        <v>256</v>
      </c>
      <c r="S2737" t="s">
        <v>256</v>
      </c>
      <c r="T2737" t="s">
        <v>256</v>
      </c>
      <c r="U2737" t="s">
        <v>256</v>
      </c>
      <c r="V2737" t="s">
        <v>256</v>
      </c>
      <c r="W2737" t="str">
        <f t="shared" si="253"/>
        <v>db.pacientes.updateOne({"_id":ObjectId('61e34254ec4ec02e84f5db59')},{ $set: { "seguimientos": [{"id": "2015","seccion1": {"fechaSeguimiento": "2015-4-16","institucion": "Hospital Dr. Antonio A. Cetrángolo",</v>
      </c>
      <c r="X2737" t="str">
        <f t="shared" si="254"/>
        <v>"fallecimiento": "No","fechaFallecimiento": "","causaFallecimiento": "","nivelEducativo": "Primaria incompleta","actividadLaboral": "","coberturaSocial": "Sí","tratamientoAntibioticoHospitalizado": "","embarazo": "No"},</v>
      </c>
      <c r="Y2737" t="str">
        <f t="shared" si="255"/>
        <v>"seccion4": {"cultivos": ""},"seccion5": {"toleranciaGlucosa": "No realizada","toleranciaGlucosaRealizada": "","vitaminaD": "","vitaminaDRealizada": "","inmunoglobulina": "",</v>
      </c>
      <c r="Z2737" t="str">
        <f t="shared" si="256"/>
        <v>"inmunoglobulinaRealizada": ""},"seccion6": {"actividadDeportiva": ""}}]}}, { upsert: true } );</v>
      </c>
      <c r="AA2737" t="str">
        <f t="shared" si="257"/>
        <v>db.pacientes.updateOne({"_id":ObjectId('61e34254ec4ec02e84f5db59')},{ $set: { "seguimientos": [{"id": "2015","seccion1": {"fechaSeguimiento": "2015-4-16","institucion": "Hospital Dr. Antonio A. Cetrángolo","fallecimiento": "No","fechaFallecimiento": "","causaFallecimiento": "","nivelEducativo": "Primaria incompleta","actividadLaboral": "","coberturaSocial": "Sí","tratamientoAntibioticoHospitalizado": "","embarazo": "No"},"seccion4":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2738" spans="1:27" x14ac:dyDescent="0.3">
      <c r="A2738" t="s">
        <v>533</v>
      </c>
      <c r="B2738">
        <v>1268</v>
      </c>
      <c r="C2738">
        <v>2014</v>
      </c>
      <c r="D2738" s="5">
        <v>41914</v>
      </c>
      <c r="E2738" s="5" t="str">
        <f t="shared" si="252"/>
        <v>2014-10-2</v>
      </c>
      <c r="F2738" t="s">
        <v>1962</v>
      </c>
      <c r="G2738" t="s">
        <v>35</v>
      </c>
      <c r="L2738" t="s">
        <v>281</v>
      </c>
      <c r="M2738" t="s">
        <v>45</v>
      </c>
      <c r="N2738" t="s">
        <v>35</v>
      </c>
      <c r="O2738" t="s">
        <v>49</v>
      </c>
      <c r="P2738" t="s">
        <v>261</v>
      </c>
      <c r="Q2738" t="s">
        <v>34</v>
      </c>
      <c r="R2738" t="s">
        <v>256</v>
      </c>
      <c r="S2738" t="s">
        <v>256</v>
      </c>
      <c r="T2738" t="s">
        <v>261</v>
      </c>
      <c r="U2738" t="s">
        <v>40</v>
      </c>
      <c r="V2738" t="s">
        <v>256</v>
      </c>
      <c r="W2738" t="str">
        <f t="shared" si="253"/>
        <v>db.pacientes.updateOne({"_id":ObjectId('61e34254ec4ec02e84f5db5b')},{ $set: { "seguimientos": [{"id": "2014","seccion1": {"fechaSeguimiento": "2014-10-2","institucion": "HOSPITAL de PEDIATRÍA Juan P. Garrahan",</v>
      </c>
      <c r="X2738" t="str">
        <f t="shared" si="254"/>
        <v>"fallecimiento": "No","fechaFallecimiento": "","causaFallecimiento": "","nivelEducativo": "","actividadLaboral": "","coberturaSocial": "Sí","tratamientoAntibioticoHospitalizado": "1","embarazo": "No"},</v>
      </c>
      <c r="Y2738" t="str">
        <f t="shared" si="255"/>
        <v>"seccion4": {"cultivos": "4"},"seccion5": {"toleranciaGlucosa": "Realizada","toleranciaGlucosaRealizada": "Normal","vitaminaD": "","vitaminaDRealizada": "","inmunoglobulina": "Realizada",</v>
      </c>
      <c r="Z2738" t="str">
        <f t="shared" si="256"/>
        <v>"inmunoglobulinaRealizada": "&lt; 500"},"seccion6": {"actividadDeportiva": ""}}]}}, { upsert: true } );</v>
      </c>
      <c r="AA2738" t="str">
        <f t="shared" si="257"/>
        <v>db.pacientes.updateOne({"_id":ObjectId('61e34254ec4ec02e84f5db5b')},{ $set: { "seguimientos": [{"id": "2014","seccion1": {"fechaSeguimiento": "2014-10-2","institucion": "HOSPITAL de PEDIATRÍA Juan P. Garrahan","fallecimiento": "No","fechaFallecimiento": "","causaFallecimiento": "","nivelEducativo": "","actividadLaboral": "","coberturaSocial": "Sí","tratamientoAntibioticoHospitalizado": "1","embarazo": "No"},"seccion4": {"cultivos": "4"},"seccion5": {"toleranciaGlucosa": "Realizada","toleranciaGlucosaRealizada": "Normal","vitaminaD": "","vitaminaDRealizada": "","inmunoglobulina": "Realizada","inmunoglobulinaRealizada": "&lt; 500"},"seccion6": {"actividadDeportiva": ""}}]}}, { upsert: true } );</v>
      </c>
    </row>
    <row r="2739" spans="1:27" x14ac:dyDescent="0.3">
      <c r="A2739" t="s">
        <v>534</v>
      </c>
      <c r="B2739">
        <v>1269</v>
      </c>
      <c r="C2739">
        <v>2014</v>
      </c>
      <c r="D2739" s="5">
        <v>41862</v>
      </c>
      <c r="E2739" s="5" t="str">
        <f t="shared" si="252"/>
        <v>2014-8-11</v>
      </c>
      <c r="F2739" t="s">
        <v>1962</v>
      </c>
      <c r="G2739" t="s">
        <v>35</v>
      </c>
      <c r="J2739" t="s">
        <v>38</v>
      </c>
      <c r="L2739" t="s">
        <v>281</v>
      </c>
      <c r="N2739" t="s">
        <v>35</v>
      </c>
      <c r="O2739" t="s">
        <v>46</v>
      </c>
      <c r="P2739" t="s">
        <v>261</v>
      </c>
      <c r="Q2739" t="s">
        <v>34</v>
      </c>
      <c r="R2739" t="s">
        <v>256</v>
      </c>
      <c r="S2739" t="s">
        <v>256</v>
      </c>
      <c r="T2739" t="s">
        <v>261</v>
      </c>
      <c r="U2739" t="s">
        <v>40</v>
      </c>
      <c r="V2739" t="s">
        <v>281</v>
      </c>
      <c r="W2739" t="str">
        <f t="shared" si="253"/>
        <v>db.pacientes.updateOne({"_id":ObjectId('61e34254ec4ec02e84f5db5c')},{ $set: { "seguimientos": [{"id": "2014","seccion1": {"fechaSeguimiento": "2014-8-11","institucion": "HOSPITAL de PEDIATRÍA Juan P. Garrahan",</v>
      </c>
      <c r="X2739" t="str">
        <f t="shared" si="254"/>
        <v>"fallecimiento": "No","fechaFallecimiento": "","causaFallecimiento": "","nivelEducativo": "Primaria incompleta","actividadLaboral": "","coberturaSocial": "Sí","tratamientoAntibioticoHospitalizado": "","embarazo": "No"},</v>
      </c>
      <c r="Y2739" t="str">
        <f t="shared" si="255"/>
        <v>"seccion4": {"cultivos": "3"},"seccion5": {"toleranciaGlucosa": "Realizada","toleranciaGlucosaRealizada": "Normal","vitaminaD": "","vitaminaDRealizada": "","inmunoglobulina": "Realizada",</v>
      </c>
      <c r="Z2739" t="str">
        <f t="shared" si="256"/>
        <v>"inmunoglobulinaRealizada": "&lt; 500"},"seccion6": {"actividadDeportiva": "Sí"}}]}}, { upsert: true } );</v>
      </c>
      <c r="AA2739" t="str">
        <f t="shared" si="257"/>
        <v>db.pacientes.updateOne({"_id":ObjectId('61e34254ec4ec02e84f5db5c')},{ $set: { "seguimientos": [{"id": "2014","seccion1": {"fechaSeguimiento": "2014-8-11","institucion": "HOSPITAL de PEDIATRÍA Juan P. Garrahan","fallecimiento": "No","fechaFallecimiento": "","causaFallecimiento": "","nivelEducativo": "Primaria incompleta","actividadLaboral": "","coberturaSocial": "Sí","tratamientoAntibioticoHospitalizado": "","embarazo": "No"},"seccion4": {"cultivos": "3"},"seccion5": {"toleranciaGlucosa": "Realizada","toleranciaGlucosaRealizada": "Normal","vitaminaD": "","vitaminaDRealizada": "","inmunoglobulina": "Realizada","inmunoglobulinaRealizada": "&lt; 500"},"seccion6": {"actividadDeportiva": "Sí"}}]}}, { upsert: true } );</v>
      </c>
    </row>
    <row r="2740" spans="1:27" x14ac:dyDescent="0.3">
      <c r="A2740" t="s">
        <v>535</v>
      </c>
      <c r="B2740">
        <v>1271</v>
      </c>
      <c r="C2740">
        <v>2015</v>
      </c>
      <c r="D2740" s="5">
        <v>42081</v>
      </c>
      <c r="E2740" s="5" t="str">
        <f t="shared" si="252"/>
        <v>2015-3-18</v>
      </c>
      <c r="F2740" t="s">
        <v>1959</v>
      </c>
      <c r="G2740" t="s">
        <v>35</v>
      </c>
      <c r="J2740" t="s">
        <v>38</v>
      </c>
      <c r="M2740" t="s">
        <v>45</v>
      </c>
      <c r="N2740" t="s">
        <v>35</v>
      </c>
      <c r="P2740" t="s">
        <v>261</v>
      </c>
      <c r="Q2740" t="s">
        <v>34</v>
      </c>
      <c r="R2740" t="s">
        <v>256</v>
      </c>
      <c r="S2740" t="s">
        <v>256</v>
      </c>
      <c r="T2740" t="s">
        <v>256</v>
      </c>
      <c r="U2740" t="s">
        <v>256</v>
      </c>
      <c r="V2740" t="s">
        <v>281</v>
      </c>
      <c r="W2740" t="str">
        <f t="shared" si="253"/>
        <v>db.pacientes.updateOne({"_id":ObjectId('61e34254ec4ec02e84f5db5d')},{ $set: { "seguimientos": [{"id": "2015","seccion1": {"fechaSeguimiento": "2015-3-18","institucion": "Hospital Dr. Antonio A. Cetrángolo",</v>
      </c>
      <c r="X2740" t="str">
        <f t="shared" si="254"/>
        <v>"fallecimiento": "No","fechaFallecimiento": "","causaFallecimiento": "","nivelEducativo": "Primaria incompleta","actividadLaboral": "","coberturaSocial": "","tratamientoAntibioticoHospitalizado": "1","embarazo": "No"},</v>
      </c>
      <c r="Y2740" t="str">
        <f t="shared" si="255"/>
        <v>"seccion4": {"cultivos": ""},"seccion5": {"toleranciaGlucosa": "Realizada","toleranciaGlucosaRealizada": "Normal","vitaminaD": "","vitaminaDRealizada": "","inmunoglobulina": "",</v>
      </c>
      <c r="Z2740" t="str">
        <f t="shared" si="256"/>
        <v>"inmunoglobulinaRealizada": ""},"seccion6": {"actividadDeportiva": "Sí"}}]}}, { upsert: true } );</v>
      </c>
      <c r="AA2740" t="str">
        <f t="shared" si="257"/>
        <v>db.pacientes.updateOne({"_id":ObjectId('61e34254ec4ec02e84f5db5d')},{ $set: { "seguimientos": [{"id": "2015","seccion1": {"fechaSeguimiento": "2015-3-18","institucion": "Hospital Dr. Antonio A. Cetrángolo","fallecimiento": "No","fechaFallecimiento": "","causaFallecimiento": "","nivelEducativo": "Primaria incompleta","actividadLaboral": "","coberturaSocial": "","tratamientoAntibioticoHospitalizado": "1","embarazo": "No"},"seccion4": {"cultivos": ""},"seccion5": {"toleranciaGlucosa": "Realizada","toleranciaGlucosaRealizada": "Normal","vitaminaD": "","vitaminaDRealizada": "","inmunoglobulina": "","inmunoglobulinaRealizada": ""},"seccion6": {"actividadDeportiva": "Sí"}}]}}, { upsert: true } );</v>
      </c>
    </row>
    <row r="2741" spans="1:27" x14ac:dyDescent="0.3">
      <c r="A2741" t="s">
        <v>536</v>
      </c>
      <c r="B2741">
        <v>1272</v>
      </c>
      <c r="C2741">
        <v>2015</v>
      </c>
      <c r="D2741" s="5">
        <v>42107</v>
      </c>
      <c r="E2741" s="5" t="str">
        <f t="shared" si="252"/>
        <v>2015-4-13</v>
      </c>
      <c r="F2741" t="s">
        <v>1959</v>
      </c>
      <c r="G2741" t="s">
        <v>35</v>
      </c>
      <c r="P2741" t="s">
        <v>118</v>
      </c>
      <c r="Q2741" t="s">
        <v>256</v>
      </c>
      <c r="R2741" t="s">
        <v>256</v>
      </c>
      <c r="S2741" t="s">
        <v>256</v>
      </c>
      <c r="T2741" t="s">
        <v>256</v>
      </c>
      <c r="U2741" t="s">
        <v>256</v>
      </c>
      <c r="V2741" t="s">
        <v>256</v>
      </c>
      <c r="W2741" t="str">
        <f t="shared" si="253"/>
        <v>db.pacientes.updateOne({"_id":ObjectId('61e34254ec4ec02e84f5db5e')},{ $set: { "seguimientos": [{"id": "2015","seccion1": {"fechaSeguimiento": "2015-4-13","institucion": "Hospital Dr. Antonio A. Cetrángolo",</v>
      </c>
      <c r="X2741" t="str">
        <f t="shared" si="254"/>
        <v>"fallecimiento": "No","fechaFallecimiento": "","causaFallecimiento": "","nivelEducativo": "","actividadLaboral": "","coberturaSocial": "","tratamientoAntibioticoHospitalizado": "","embarazo": ""},</v>
      </c>
      <c r="Y2741" t="str">
        <f t="shared" si="255"/>
        <v>"seccion4": {"cultivos": ""},"seccion5": {"toleranciaGlucosa": "No realizada","toleranciaGlucosaRealizada": "","vitaminaD": "","vitaminaDRealizada": "","inmunoglobulina": "",</v>
      </c>
      <c r="Z2741" t="str">
        <f t="shared" si="256"/>
        <v>"inmunoglobulinaRealizada": ""},"seccion6": {"actividadDeportiva": ""}}]}}, { upsert: true } );</v>
      </c>
      <c r="AA2741" t="str">
        <f t="shared" si="257"/>
        <v>db.pacientes.updateOne({"_id":ObjectId('61e34254ec4ec02e84f5db5e')},{ $set: { "seguimientos": [{"id": "2015","seccion1": {"fechaSeguimiento": "2015-4-13","institucion": "Hospital Dr. Antonio A. Cetrángolo","fallecimiento": "No","fechaFallecimiento": "","causaFallecimiento": "","nivelEducativo": "","actividadLaboral": "","coberturaSocial": "","tratamientoAntibioticoHospitalizado": "","embarazo": ""},"seccion4":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2742" spans="1:27" x14ac:dyDescent="0.3">
      <c r="A2742" t="s">
        <v>536</v>
      </c>
      <c r="B2742">
        <v>1272</v>
      </c>
      <c r="C2742">
        <v>2015</v>
      </c>
      <c r="D2742" s="5">
        <v>42107</v>
      </c>
      <c r="E2742" s="5" t="str">
        <f t="shared" si="252"/>
        <v>2015-4-13</v>
      </c>
      <c r="F2742" t="s">
        <v>1959</v>
      </c>
      <c r="G2742" t="s">
        <v>35</v>
      </c>
      <c r="P2742" t="s">
        <v>118</v>
      </c>
      <c r="Q2742" t="s">
        <v>256</v>
      </c>
      <c r="R2742" t="s">
        <v>118</v>
      </c>
      <c r="S2742" t="s">
        <v>256</v>
      </c>
      <c r="T2742" t="s">
        <v>261</v>
      </c>
      <c r="U2742" t="s">
        <v>84</v>
      </c>
      <c r="V2742" t="s">
        <v>256</v>
      </c>
      <c r="W2742" t="str">
        <f t="shared" si="253"/>
        <v>db.pacientes.updateOne({"_id":ObjectId('61e34254ec4ec02e84f5db5e')},{ $set: { "seguimientos": [{"id": "2015","seccion1": {"fechaSeguimiento": "2015-4-13","institucion": "Hospital Dr. Antonio A. Cetrángolo",</v>
      </c>
      <c r="X2742" t="str">
        <f t="shared" si="254"/>
        <v>"fallecimiento": "No","fechaFallecimiento": "","causaFallecimiento": "","nivelEducativo": "","actividadLaboral": "","coberturaSocial": "","tratamientoAntibioticoHospitalizado": "","embarazo": ""},</v>
      </c>
      <c r="Y2742" t="str">
        <f t="shared" si="255"/>
        <v>"seccion4": {"cultivos": ""},"seccion5": {"toleranciaGlucosa": "No realizada","toleranciaGlucosaRealizada": "","vitaminaD": "No realizada","vitaminaDRealizada": "","inmunoglobulina": "Realizada",</v>
      </c>
      <c r="Z2742" t="str">
        <f t="shared" si="256"/>
        <v>"inmunoglobulinaRealizada": "500 - 1.000"},"seccion6": {"actividadDeportiva": ""}}]}}, { upsert: true } );</v>
      </c>
      <c r="AA2742" t="str">
        <f t="shared" si="257"/>
        <v>db.pacientes.updateOne({"_id":ObjectId('61e34254ec4ec02e84f5db5e')},{ $set: { "seguimientos": [{"id": "2015","seccion1": {"fechaSeguimiento": "2015-4-13","institucion": "Hospital Dr. Antonio A. Cetrángolo","fallecimiento": "No","fechaFallecimiento": "","causaFallecimiento": "","nivelEducativo": "","actividadLaboral": "","coberturaSocial": "","tratamientoAntibioticoHospitalizado": "","embarazo": ""},"seccion4": {"cultivos": ""},"seccion5": {"toleranciaGlucosa": "No realizada","toleranciaGlucosaRealizada": "","vitaminaD": "No realizada","vitaminaDRealizada": "","inmunoglobulina": "Realizada","inmunoglobulinaRealizada": "500 - 1.000"},"seccion6": {"actividadDeportiva": ""}}]}}, { upsert: true } );</v>
      </c>
    </row>
    <row r="2743" spans="1:27" x14ac:dyDescent="0.3">
      <c r="A2743" t="s">
        <v>600</v>
      </c>
      <c r="B2743">
        <v>1273</v>
      </c>
      <c r="C2743">
        <v>2015</v>
      </c>
      <c r="D2743" s="5">
        <v>42221</v>
      </c>
      <c r="E2743" s="5" t="str">
        <f t="shared" si="252"/>
        <v>2015-8-5</v>
      </c>
      <c r="F2743" t="s">
        <v>361</v>
      </c>
      <c r="G2743" t="s">
        <v>35</v>
      </c>
      <c r="L2743" t="s">
        <v>281</v>
      </c>
      <c r="M2743" t="s">
        <v>45</v>
      </c>
      <c r="N2743" t="s">
        <v>35</v>
      </c>
      <c r="O2743" t="s">
        <v>46</v>
      </c>
      <c r="P2743" t="s">
        <v>118</v>
      </c>
      <c r="Q2743" t="s">
        <v>256</v>
      </c>
      <c r="R2743" t="s">
        <v>118</v>
      </c>
      <c r="S2743" t="s">
        <v>256</v>
      </c>
      <c r="T2743" t="s">
        <v>261</v>
      </c>
      <c r="U2743" t="s">
        <v>40</v>
      </c>
      <c r="V2743" t="s">
        <v>256</v>
      </c>
      <c r="W2743" t="str">
        <f t="shared" si="253"/>
        <v>db.pacientes.updateOne({"_id":ObjectId('61e34254ec4ec02e84f5db9e')},{ $set: { "seguimientos": [{"id": "2015","seccion1": {"fechaSeguimiento": "2015-8-5","institucion": "Clínica y Maternidad del Sol",</v>
      </c>
      <c r="X2743" t="str">
        <f t="shared" si="254"/>
        <v>"fallecimiento": "No","fechaFallecimiento": "","causaFallecimiento": "","nivelEducativo": "","actividadLaboral": "","coberturaSocial": "Sí","tratamientoAntibioticoHospitalizado": "1","embarazo": "No"},</v>
      </c>
      <c r="Y2743" t="str">
        <f t="shared" si="255"/>
        <v>"seccion4": {"cultivos": "3"},"seccion5": {"toleranciaGlucosa": "No realizada","toleranciaGlucosaRealizada": "","vitaminaD": "No realizada","vitaminaDRealizada": "","inmunoglobulina": "Realizada",</v>
      </c>
      <c r="Z2743" t="str">
        <f t="shared" si="256"/>
        <v>"inmunoglobulinaRealizada": "&lt; 500"},"seccion6": {"actividadDeportiva": ""}}]}}, { upsert: true } );</v>
      </c>
      <c r="AA2743" t="str">
        <f t="shared" si="257"/>
        <v>db.pacientes.updateOne({"_id":ObjectId('61e34254ec4ec02e84f5db9e')},{ $set: { "seguimientos": [{"id": "2015","seccion1": {"fechaSeguimiento": "2015-8-5","institucion": "Clínica y Maternidad del Sol","fallecimiento": "No","fechaFallecimiento": "","causaFallecimiento": "","nivelEducativo": "","actividadLaboral": "","coberturaSocial": "Sí","tratamientoAntibioticoHospitalizado": "1","embarazo": "No"},"seccion4": {"cultivos": "3"},"seccion5": {"toleranciaGlucosa": "No realizada","toleranciaGlucosaRealizada": "","vitaminaD": "No realizada","vitaminaDRealizada": "","inmunoglobulina": "Realizada","inmunoglobulinaRealizada": "&lt; 500"},"seccion6": {"actividadDeportiva": ""}}]}}, { upsert: true } );</v>
      </c>
    </row>
    <row r="2744" spans="1:27" x14ac:dyDescent="0.3">
      <c r="A2744" t="s">
        <v>600</v>
      </c>
      <c r="B2744">
        <v>1273</v>
      </c>
      <c r="C2744">
        <v>2016</v>
      </c>
      <c r="D2744" s="5">
        <v>42648</v>
      </c>
      <c r="E2744" s="5" t="str">
        <f t="shared" si="252"/>
        <v>2016-10-5</v>
      </c>
      <c r="F2744" t="s">
        <v>361</v>
      </c>
      <c r="G2744" t="s">
        <v>35</v>
      </c>
      <c r="L2744" t="s">
        <v>281</v>
      </c>
      <c r="M2744" t="s">
        <v>49</v>
      </c>
      <c r="N2744" t="s">
        <v>35</v>
      </c>
      <c r="O2744" t="s">
        <v>73</v>
      </c>
      <c r="P2744" t="s">
        <v>118</v>
      </c>
      <c r="Q2744" t="s">
        <v>256</v>
      </c>
      <c r="R2744" t="s">
        <v>256</v>
      </c>
      <c r="S2744" t="s">
        <v>256</v>
      </c>
      <c r="T2744" t="s">
        <v>256</v>
      </c>
      <c r="U2744" t="s">
        <v>256</v>
      </c>
      <c r="V2744" t="s">
        <v>256</v>
      </c>
      <c r="W2744" t="str">
        <f t="shared" si="253"/>
        <v>db.pacientes.updateOne({"_id":ObjectId('61e34254ec4ec02e84f5db9e')},{ $set: { "seguimientos": [{"id": "2016","seccion1": {"fechaSeguimiento": "2016-10-5","institucion": "Clínica y Maternidad del Sol",</v>
      </c>
      <c r="X2744" t="str">
        <f t="shared" si="254"/>
        <v>"fallecimiento": "No","fechaFallecimiento": "","causaFallecimiento": "","nivelEducativo": "","actividadLaboral": "","coberturaSocial": "Sí","tratamientoAntibioticoHospitalizado": "4","embarazo": "No"},</v>
      </c>
      <c r="Y2744" t="str">
        <f t="shared" si="255"/>
        <v>"seccion4": {"cultivos": "7"},"seccion5": {"toleranciaGlucosa": "No realizada","toleranciaGlucosaRealizada": "","vitaminaD": "","vitaminaDRealizada": "","inmunoglobulina": "",</v>
      </c>
      <c r="Z2744" t="str">
        <f t="shared" si="256"/>
        <v>"inmunoglobulinaRealizada": ""},"seccion6": {"actividadDeportiva": ""}}]}}, { upsert: true } );</v>
      </c>
      <c r="AA2744" t="str">
        <f t="shared" si="257"/>
        <v>db.pacientes.updateOne({"_id":ObjectId('61e34254ec4ec02e84f5db9e')},{ $set: { "seguimientos": [{"id": "2016","seccion1": {"fechaSeguimiento": "2016-10-5","institucion": "Clínica y Maternidad del Sol","fallecimiento": "No","fechaFallecimiento": "","causaFallecimiento": "","nivelEducativo": "","actividadLaboral": "","coberturaSocial": "Sí","tratamientoAntibioticoHospitalizado": "4","embarazo": "No"},"seccion4": {"cultivos": "7"},"seccion5":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2745" spans="1:27" x14ac:dyDescent="0.3">
      <c r="A2745" t="s">
        <v>600</v>
      </c>
      <c r="B2745">
        <v>1273</v>
      </c>
      <c r="C2745">
        <v>2017</v>
      </c>
      <c r="D2745" s="5">
        <v>43053</v>
      </c>
      <c r="E2745" s="5" t="str">
        <f t="shared" si="252"/>
        <v>2017-11-14</v>
      </c>
      <c r="F2745" t="s">
        <v>361</v>
      </c>
      <c r="G2745" t="s">
        <v>35</v>
      </c>
      <c r="L2745" t="s">
        <v>281</v>
      </c>
      <c r="M2745" t="s">
        <v>37</v>
      </c>
      <c r="N2745" t="s">
        <v>35</v>
      </c>
      <c r="O2745" t="s">
        <v>46</v>
      </c>
      <c r="P2745" t="s">
        <v>118</v>
      </c>
      <c r="Q2745" t="s">
        <v>256</v>
      </c>
      <c r="R2745" t="s">
        <v>118</v>
      </c>
      <c r="S2745" t="s">
        <v>256</v>
      </c>
      <c r="T2745" t="s">
        <v>261</v>
      </c>
      <c r="U2745" t="s">
        <v>40</v>
      </c>
      <c r="V2745" t="s">
        <v>256</v>
      </c>
      <c r="W2745" t="str">
        <f t="shared" si="253"/>
        <v>db.pacientes.updateOne({"_id":ObjectId('61e34254ec4ec02e84f5db9e')},{ $set: { "seguimientos": [{"id": "2017","seccion1": {"fechaSeguimiento": "2017-11-14","institucion": "Clínica y Maternidad del Sol",</v>
      </c>
      <c r="X2745" t="str">
        <f t="shared" si="254"/>
        <v>"fallecimiento": "No","fechaFallecimiento": "","causaFallecimiento": "","nivelEducativo": "","actividadLaboral": "","coberturaSocial": "Sí","tratamientoAntibioticoHospitalizado": "2","embarazo": "No"},</v>
      </c>
      <c r="Y2745" t="str">
        <f t="shared" si="255"/>
        <v>"seccion4": {"cultivos": "3"},"seccion5": {"toleranciaGlucosa": "No realizada","toleranciaGlucosaRealizada": "","vitaminaD": "No realizada","vitaminaDRealizada": "","inmunoglobulina": "Realizada",</v>
      </c>
      <c r="Z2745" t="str">
        <f t="shared" si="256"/>
        <v>"inmunoglobulinaRealizada": "&lt; 500"},"seccion6": {"actividadDeportiva": ""}}]}}, { upsert: true } );</v>
      </c>
      <c r="AA2745" t="str">
        <f t="shared" si="257"/>
        <v>db.pacientes.updateOne({"_id":ObjectId('61e34254ec4ec02e84f5db9e')},{ $set: { "seguimientos": [{"id": "2017","seccion1": {"fechaSeguimiento": "2017-11-14","institucion": "Clínica y Maternidad del Sol","fallecimiento": "No","fechaFallecimiento": "","causaFallecimiento": "","nivelEducativo": "","actividadLaboral": "","coberturaSocial": "Sí","tratamientoAntibioticoHospitalizado": "2","embarazo": "No"},"seccion4": {"cultivos": "3"},"seccion5": {"toleranciaGlucosa": "No realizada","toleranciaGlucosaRealizada": "","vitaminaD": "No realizada","vitaminaDRealizada": "","inmunoglobulina": "Realizada","inmunoglobulinaRealizada": "&lt; 500"},"seccion6": {"actividadDeportiva": ""}}]}}, { upsert: true } );</v>
      </c>
    </row>
    <row r="2746" spans="1:27" x14ac:dyDescent="0.3">
      <c r="A2746" t="s">
        <v>600</v>
      </c>
      <c r="B2746">
        <v>1273</v>
      </c>
      <c r="C2746">
        <v>2018</v>
      </c>
      <c r="D2746" s="5">
        <v>43222</v>
      </c>
      <c r="E2746" s="5" t="str">
        <f t="shared" si="252"/>
        <v>2018-5-2</v>
      </c>
      <c r="F2746" t="s">
        <v>361</v>
      </c>
      <c r="G2746" t="s">
        <v>35</v>
      </c>
      <c r="M2746" t="s">
        <v>46</v>
      </c>
      <c r="O2746" t="s">
        <v>46</v>
      </c>
      <c r="P2746" t="s">
        <v>261</v>
      </c>
      <c r="Q2746" t="s">
        <v>34</v>
      </c>
      <c r="R2746" t="s">
        <v>261</v>
      </c>
      <c r="S2746" t="s">
        <v>34</v>
      </c>
      <c r="T2746" t="s">
        <v>118</v>
      </c>
      <c r="U2746" t="s">
        <v>256</v>
      </c>
      <c r="V2746" t="s">
        <v>256</v>
      </c>
      <c r="W2746" t="str">
        <f t="shared" si="253"/>
        <v>db.pacientes.updateOne({"_id":ObjectId('61e34254ec4ec02e84f5db9e')},{ $set: { "seguimientos": [{"id": "2018","seccion1": {"fechaSeguimiento": "2018-5-2","institucion": "Clínica y Maternidad del Sol",</v>
      </c>
      <c r="X2746" t="str">
        <f t="shared" si="254"/>
        <v>"fallecimiento": "No","fechaFallecimiento": "","causaFallecimiento": "","nivelEducativo": "","actividadLaboral": "","coberturaSocial": "","tratamientoAntibioticoHospitalizado": "3","embarazo": ""},</v>
      </c>
      <c r="Y2746" t="str">
        <f t="shared" si="255"/>
        <v>"seccion4": {"cultivos": "3"},"seccion5": {"toleranciaGlucosa": "Realizada","toleranciaGlucosaRealizada": "Normal","vitaminaD": "Realizada","vitaminaDRealizada": "Normal","inmunoglobulina": "No realizada",</v>
      </c>
      <c r="Z2746" t="str">
        <f t="shared" si="256"/>
        <v>"inmunoglobulinaRealizada": ""},"seccion6": {"actividadDeportiva": ""}}]}}, { upsert: true } );</v>
      </c>
      <c r="AA2746" t="str">
        <f t="shared" si="257"/>
        <v>db.pacientes.updateOne({"_id":ObjectId('61e34254ec4ec02e84f5db9e')},{ $set: { "seguimientos": [{"id": "2018","seccion1": {"fechaSeguimiento": "2018-5-2","institucion": "Clínica y Maternidad del Sol","fallecimiento": "No","fechaFallecimiento": "","causaFallecimiento": "","nivelEducativo": "","actividadLaboral": "","coberturaSocial": "","tratamientoAntibioticoHospitalizado": "3","embarazo": ""},"seccion4": {"cultivos": "3"},"seccion5": {"toleranciaGlucosa": "Realizada","toleranciaGlucosaRealizada": "Normal","vitaminaD": "Realizada","vitaminaDRealizada": "Normal","inmunoglobulina": "No realizada","inmunoglobulinaRealizada": ""},"seccion6": {"actividadDeportiva": ""}}]}}, { upsert: true } );</v>
      </c>
    </row>
    <row r="2747" spans="1:27" x14ac:dyDescent="0.3">
      <c r="A2747" t="s">
        <v>1737</v>
      </c>
      <c r="B2747">
        <v>1274</v>
      </c>
      <c r="C2747">
        <v>2011</v>
      </c>
      <c r="D2747" s="5">
        <v>40659</v>
      </c>
      <c r="E2747" s="5" t="str">
        <f t="shared" si="252"/>
        <v>2011-4-26</v>
      </c>
      <c r="F2747" t="s">
        <v>416</v>
      </c>
      <c r="G2747" t="s">
        <v>35</v>
      </c>
      <c r="L2747" t="s">
        <v>35</v>
      </c>
      <c r="M2747" t="s">
        <v>45</v>
      </c>
      <c r="N2747" t="s">
        <v>35</v>
      </c>
      <c r="O2747" t="s">
        <v>74</v>
      </c>
      <c r="P2747" t="s">
        <v>118</v>
      </c>
      <c r="Q2747" t="s">
        <v>256</v>
      </c>
      <c r="R2747" t="s">
        <v>118</v>
      </c>
      <c r="S2747" t="s">
        <v>256</v>
      </c>
      <c r="T2747" t="s">
        <v>261</v>
      </c>
      <c r="U2747" t="s">
        <v>34</v>
      </c>
      <c r="V2747" t="s">
        <v>256</v>
      </c>
      <c r="W2747" t="str">
        <f t="shared" si="253"/>
        <v>db.pacientes.updateOne({"_id":ObjectId('61e34256ec4ec02e84f5e00f')},{ $set: { "seguimientos": [{"id": "2011","seccion1": {"fechaSeguimiento": "2011-4-26","institucion": "Hospital de Niños Ricardo Gutiérrez",</v>
      </c>
      <c r="X2747" t="str">
        <f t="shared" si="254"/>
        <v>"fallecimiento": "No","fechaFallecimiento": "","causaFallecimiento": "","nivelEducativo": "","actividadLaboral": "","coberturaSocial": "No","tratamientoAntibioticoHospitalizado": "1","embarazo": "No"},</v>
      </c>
      <c r="Y2747" t="str">
        <f t="shared" si="255"/>
        <v>"seccion4": {"cultivos": "8"},"seccion5": {"toleranciaGlucosa": "No realizada","toleranciaGlucosaRealizada": "","vitaminaD": "No realizada","vitaminaDRealizada": "","inmunoglobulina": "Realizada",</v>
      </c>
      <c r="Z2747" t="str">
        <f t="shared" si="256"/>
        <v>"inmunoglobulinaRealizada": "Normal"},"seccion6": {"actividadDeportiva": ""}}]}}, { upsert: true } );</v>
      </c>
      <c r="AA2747" t="str">
        <f t="shared" si="257"/>
        <v>db.pacientes.updateOne({"_id":ObjectId('61e34256ec4ec02e84f5e00f')},{ $set: { "seguimientos": [{"id": "2011","seccion1": {"fechaSeguimiento": "2011-4-26","institucion": "Hospital de Niños Ricardo Gutiérrez","fallecimiento": "No","fechaFallecimiento": "","causaFallecimiento": "","nivelEducativo": "","actividadLaboral": "","coberturaSocial": "No","tratamientoAntibioticoHospitalizado": "1","embarazo": "No"},"seccion4": {"cultivos": "8"},"seccion5": {"toleranciaGlucosa": "No realizada","toleranciaGlucosaRealizada": "","vitaminaD": "No realizada","vitaminaDRealizada": "","inmunoglobulina": "Realizada","inmunoglobulinaRealizada": "Normal"},"seccion6": {"actividadDeportiva": ""}}]}}, { upsert: true } );</v>
      </c>
    </row>
    <row r="2748" spans="1:27" x14ac:dyDescent="0.3">
      <c r="A2748" t="s">
        <v>1737</v>
      </c>
      <c r="B2748">
        <v>1274</v>
      </c>
      <c r="C2748">
        <v>2012</v>
      </c>
      <c r="D2748" s="5">
        <v>41246</v>
      </c>
      <c r="E2748" s="5" t="str">
        <f t="shared" si="252"/>
        <v>2012-12-3</v>
      </c>
      <c r="F2748" t="s">
        <v>416</v>
      </c>
      <c r="G2748" t="s">
        <v>35</v>
      </c>
      <c r="L2748" t="s">
        <v>281</v>
      </c>
      <c r="M2748" t="s">
        <v>37</v>
      </c>
      <c r="N2748" t="s">
        <v>35</v>
      </c>
      <c r="O2748" t="s">
        <v>73</v>
      </c>
      <c r="P2748" t="s">
        <v>118</v>
      </c>
      <c r="Q2748" t="s">
        <v>256</v>
      </c>
      <c r="R2748" t="s">
        <v>118</v>
      </c>
      <c r="S2748" t="s">
        <v>256</v>
      </c>
      <c r="T2748" t="s">
        <v>261</v>
      </c>
      <c r="U2748" t="s">
        <v>34</v>
      </c>
      <c r="V2748" t="s">
        <v>256</v>
      </c>
      <c r="W2748" t="str">
        <f t="shared" si="253"/>
        <v>db.pacientes.updateOne({"_id":ObjectId('61e34256ec4ec02e84f5e00f')},{ $set: { "seguimientos": [{"id": "2012","seccion1": {"fechaSeguimiento": "2012-12-3","institucion": "Hospital de Niños Ricardo Gutiérrez",</v>
      </c>
      <c r="X2748" t="str">
        <f t="shared" si="254"/>
        <v>"fallecimiento": "No","fechaFallecimiento": "","causaFallecimiento": "","nivelEducativo": "","actividadLaboral": "","coberturaSocial": "Sí","tratamientoAntibioticoHospitalizado": "2","embarazo": "No"},</v>
      </c>
      <c r="Y2748" t="str">
        <f t="shared" si="255"/>
        <v>"seccion4": {"cultivos": "7"},"seccion5": {"toleranciaGlucosa": "No realizada","toleranciaGlucosaRealizada": "","vitaminaD": "No realizada","vitaminaDRealizada": "","inmunoglobulina": "Realizada",</v>
      </c>
      <c r="Z2748" t="str">
        <f t="shared" si="256"/>
        <v>"inmunoglobulinaRealizada": "Normal"},"seccion6": {"actividadDeportiva": ""}}]}}, { upsert: true } );</v>
      </c>
      <c r="AA2748" t="str">
        <f t="shared" si="257"/>
        <v>db.pacientes.updateOne({"_id":ObjectId('61e34256ec4ec02e84f5e00f')},{ $set: { "seguimientos": [{"id": "2012","seccion1": {"fechaSeguimiento": "2012-12-3","institucion": "Hospital de Niños Ricardo Gutiérrez","fallecimiento": "No","fechaFallecimiento": "","causaFallecimiento": "","nivelEducativo": "","actividadLaboral": "","coberturaSocial": "Sí","tratamientoAntibioticoHospitalizado": "2","embarazo": "No"},"seccion4": {"cultivos": "7"},"seccion5": {"toleranciaGlucosa": "No realizada","toleranciaGlucosaRealizada": "","vitaminaD": "No realizada","vitaminaDRealizada": "","inmunoglobulina": "Realizada","inmunoglobulinaRealizada": "Normal"},"seccion6": {"actividadDeportiva": ""}}]}}, { upsert: true } );</v>
      </c>
    </row>
    <row r="2749" spans="1:27" x14ac:dyDescent="0.3">
      <c r="A2749" t="s">
        <v>1737</v>
      </c>
      <c r="B2749">
        <v>1274</v>
      </c>
      <c r="C2749">
        <v>2013</v>
      </c>
      <c r="D2749" s="5">
        <v>41491</v>
      </c>
      <c r="E2749" s="5" t="str">
        <f t="shared" si="252"/>
        <v>2013-8-5</v>
      </c>
      <c r="F2749" t="s">
        <v>416</v>
      </c>
      <c r="G2749" t="s">
        <v>35</v>
      </c>
      <c r="L2749" t="s">
        <v>281</v>
      </c>
      <c r="M2749" t="s">
        <v>46</v>
      </c>
      <c r="N2749" t="s">
        <v>35</v>
      </c>
      <c r="O2749" t="s">
        <v>73</v>
      </c>
      <c r="P2749" t="s">
        <v>118</v>
      </c>
      <c r="Q2749" t="s">
        <v>256</v>
      </c>
      <c r="R2749" t="s">
        <v>118</v>
      </c>
      <c r="S2749" t="s">
        <v>256</v>
      </c>
      <c r="T2749" t="s">
        <v>261</v>
      </c>
      <c r="U2749" t="s">
        <v>34</v>
      </c>
      <c r="V2749" t="s">
        <v>256</v>
      </c>
      <c r="W2749" t="str">
        <f t="shared" si="253"/>
        <v>db.pacientes.updateOne({"_id":ObjectId('61e34256ec4ec02e84f5e00f')},{ $set: { "seguimientos": [{"id": "2013","seccion1": {"fechaSeguimiento": "2013-8-5","institucion": "Hospital de Niños Ricardo Gutiérrez",</v>
      </c>
      <c r="X2749" t="str">
        <f t="shared" si="254"/>
        <v>"fallecimiento": "No","fechaFallecimiento": "","causaFallecimiento": "","nivelEducativo": "","actividadLaboral": "","coberturaSocial": "Sí","tratamientoAntibioticoHospitalizado": "3","embarazo": "No"},</v>
      </c>
      <c r="Y2749" t="str">
        <f t="shared" si="255"/>
        <v>"seccion4": {"cultivos": "7"},"seccion5": {"toleranciaGlucosa": "No realizada","toleranciaGlucosaRealizada": "","vitaminaD": "No realizada","vitaminaDRealizada": "","inmunoglobulina": "Realizada",</v>
      </c>
      <c r="Z2749" t="str">
        <f t="shared" si="256"/>
        <v>"inmunoglobulinaRealizada": "Normal"},"seccion6": {"actividadDeportiva": ""}}]}}, { upsert: true } );</v>
      </c>
      <c r="AA2749" t="str">
        <f t="shared" si="257"/>
        <v>db.pacientes.updateOne({"_id":ObjectId('61e34256ec4ec02e84f5e00f')},{ $set: { "seguimientos": [{"id": "2013","seccion1": {"fechaSeguimiento": "2013-8-5","institucion": "Hospital de Niños Ricardo Gutiérrez","fallecimiento": "No","fechaFallecimiento": "","causaFallecimiento": "","nivelEducativo": "","actividadLaboral": "","coberturaSocial": "Sí","tratamientoAntibioticoHospitalizado": "3","embarazo": "No"},"seccion4": {"cultivos": "7"},"seccion5": {"toleranciaGlucosa": "No realizada","toleranciaGlucosaRealizada": "","vitaminaD": "No realizada","vitaminaDRealizada": "","inmunoglobulina": "Realizada","inmunoglobulinaRealizada": "Normal"},"seccion6": {"actividadDeportiva": ""}}]}}, { upsert: true } );</v>
      </c>
    </row>
    <row r="2750" spans="1:27" x14ac:dyDescent="0.3">
      <c r="A2750" t="s">
        <v>1737</v>
      </c>
      <c r="B2750">
        <v>1274</v>
      </c>
      <c r="C2750">
        <v>2014</v>
      </c>
      <c r="D2750" s="5">
        <v>41992</v>
      </c>
      <c r="E2750" s="5" t="str">
        <f t="shared" si="252"/>
        <v>2014-12-19</v>
      </c>
      <c r="F2750" t="s">
        <v>416</v>
      </c>
      <c r="G2750" t="s">
        <v>35</v>
      </c>
      <c r="L2750" t="s">
        <v>281</v>
      </c>
      <c r="M2750" t="s">
        <v>45</v>
      </c>
      <c r="N2750" t="s">
        <v>35</v>
      </c>
      <c r="O2750" t="s">
        <v>73</v>
      </c>
      <c r="P2750" t="s">
        <v>118</v>
      </c>
      <c r="Q2750" t="s">
        <v>256</v>
      </c>
      <c r="R2750" t="s">
        <v>118</v>
      </c>
      <c r="S2750" t="s">
        <v>256</v>
      </c>
      <c r="T2750" t="s">
        <v>261</v>
      </c>
      <c r="U2750" t="s">
        <v>34</v>
      </c>
      <c r="V2750" t="s">
        <v>256</v>
      </c>
      <c r="W2750" t="str">
        <f t="shared" si="253"/>
        <v>db.pacientes.updateOne({"_id":ObjectId('61e34256ec4ec02e84f5e00f')},{ $set: { "seguimientos": [{"id": "2014","seccion1": {"fechaSeguimiento": "2014-12-19","institucion": "Hospital de Niños Ricardo Gutiérrez",</v>
      </c>
      <c r="X2750" t="str">
        <f t="shared" si="254"/>
        <v>"fallecimiento": "No","fechaFallecimiento": "","causaFallecimiento": "","nivelEducativo": "","actividadLaboral": "","coberturaSocial": "Sí","tratamientoAntibioticoHospitalizado": "1","embarazo": "No"},</v>
      </c>
      <c r="Y2750" t="str">
        <f t="shared" si="255"/>
        <v>"seccion4": {"cultivos": "7"},"seccion5": {"toleranciaGlucosa": "No realizada","toleranciaGlucosaRealizada": "","vitaminaD": "No realizada","vitaminaDRealizada": "","inmunoglobulina": "Realizada",</v>
      </c>
      <c r="Z2750" t="str">
        <f t="shared" si="256"/>
        <v>"inmunoglobulinaRealizada": "Normal"},"seccion6": {"actividadDeportiva": ""}}]}}, { upsert: true } );</v>
      </c>
      <c r="AA2750" t="str">
        <f t="shared" si="257"/>
        <v>db.pacientes.updateOne({"_id":ObjectId('61e34256ec4ec02e84f5e00f')},{ $set: { "seguimientos": [{"id": "2014","seccion1": {"fechaSeguimiento": "2014-12-19","institucion": "Hospital de Niños Ricardo Gutiérrez","fallecimiento": "No","fechaFallecimiento": "","causaFallecimiento": "","nivelEducativo": "","actividadLaboral": "","coberturaSocial": "Sí","tratamientoAntibioticoHospitalizado": "1","embarazo": "No"},"seccion4": {"cultivos": "7"},"seccion5": {"toleranciaGlucosa": "No realizada","toleranciaGlucosaRealizada": "","vitaminaD": "No realizada","vitaminaDRealizada": "","inmunoglobulina": "Realizada","inmunoglobulinaRealizada": "Normal"},"seccion6": {"actividadDeportiva": ""}}]}}, { upsert: true } );</v>
      </c>
    </row>
    <row r="2751" spans="1:27" x14ac:dyDescent="0.3">
      <c r="A2751" t="s">
        <v>1737</v>
      </c>
      <c r="B2751">
        <v>1274</v>
      </c>
      <c r="C2751">
        <v>2015</v>
      </c>
      <c r="D2751" s="5">
        <v>42090</v>
      </c>
      <c r="E2751" s="5" t="str">
        <f t="shared" si="252"/>
        <v>2015-3-27</v>
      </c>
      <c r="F2751" t="s">
        <v>416</v>
      </c>
      <c r="G2751" t="s">
        <v>35</v>
      </c>
      <c r="L2751" t="s">
        <v>35</v>
      </c>
      <c r="N2751" t="s">
        <v>35</v>
      </c>
      <c r="O2751" t="s">
        <v>46</v>
      </c>
      <c r="P2751" t="s">
        <v>118</v>
      </c>
      <c r="Q2751" t="s">
        <v>256</v>
      </c>
      <c r="R2751" t="s">
        <v>261</v>
      </c>
      <c r="S2751" t="s">
        <v>34</v>
      </c>
      <c r="T2751" t="s">
        <v>261</v>
      </c>
      <c r="U2751" t="s">
        <v>40</v>
      </c>
      <c r="V2751" t="s">
        <v>281</v>
      </c>
      <c r="W2751" t="str">
        <f t="shared" si="253"/>
        <v>db.pacientes.updateOne({"_id":ObjectId('61e34256ec4ec02e84f5e00f')},{ $set: { "seguimientos": [{"id": "2015","seccion1": {"fechaSeguimiento": "2015-3-27","institucion": "Hospital de Niños Ricardo Gutiérrez",</v>
      </c>
      <c r="X2751" t="str">
        <f t="shared" si="254"/>
        <v>"fallecimiento": "No","fechaFallecimiento": "","causaFallecimiento": "","nivelEducativo": "","actividadLaboral": "","coberturaSocial": "No","tratamientoAntibioticoHospitalizado": "","embarazo": "No"},</v>
      </c>
      <c r="Y2751" t="str">
        <f t="shared" si="255"/>
        <v>"seccion4": {"cultivos": "3"},"seccion5": {"toleranciaGlucosa": "No realizada","toleranciaGlucosaRealizada": "","vitaminaD": "Realizada","vitaminaDRealizada": "Normal","inmunoglobulina": "Realizada",</v>
      </c>
      <c r="Z2751" t="str">
        <f t="shared" si="256"/>
        <v>"inmunoglobulinaRealizada": "&lt; 500"},"seccion6": {"actividadDeportiva": "Sí"}}]}}, { upsert: true } );</v>
      </c>
      <c r="AA2751" t="str">
        <f t="shared" si="257"/>
        <v>db.pacientes.updateOne({"_id":ObjectId('61e34256ec4ec02e84f5e00f')},{ $set: { "seguimientos": [{"id": "2015","seccion1": {"fechaSeguimiento": "2015-3-27","institucion": "Hospital de Niños Ricardo Gutiérrez","fallecimiento": "No","fechaFallecimiento": "","causaFallecimiento": "","nivelEducativo": "","actividadLaboral": "","coberturaSocial": "No","tratamientoAntibioticoHospitalizado": "","embarazo": "No"},"seccion4": {"cultivos": "3"},"seccion5": {"toleranciaGlucosa": "No realizada","toleranciaGlucosaRealizada": "","vitaminaD": "Realizada","vitaminaDRealizada": "Normal","inmunoglobulina": "Realizada","inmunoglobulinaRealizada": "&lt; 500"},"seccion6": {"actividadDeportiva": "Sí"}}]}}, { upsert: true } );</v>
      </c>
    </row>
    <row r="2752" spans="1:27" x14ac:dyDescent="0.3">
      <c r="A2752" t="s">
        <v>1737</v>
      </c>
      <c r="B2752">
        <v>1274</v>
      </c>
      <c r="C2752">
        <v>2016</v>
      </c>
      <c r="D2752" s="5">
        <v>42561</v>
      </c>
      <c r="E2752" s="5" t="str">
        <f t="shared" si="252"/>
        <v>2016-7-10</v>
      </c>
      <c r="F2752" t="s">
        <v>416</v>
      </c>
      <c r="G2752" t="s">
        <v>35</v>
      </c>
      <c r="L2752" t="s">
        <v>35</v>
      </c>
      <c r="M2752" t="s">
        <v>45</v>
      </c>
      <c r="O2752" t="s">
        <v>48</v>
      </c>
      <c r="P2752" t="s">
        <v>261</v>
      </c>
      <c r="Q2752" t="s">
        <v>34</v>
      </c>
      <c r="R2752" t="s">
        <v>261</v>
      </c>
      <c r="S2752" t="s">
        <v>34</v>
      </c>
      <c r="T2752" t="s">
        <v>261</v>
      </c>
      <c r="U2752" t="s">
        <v>40</v>
      </c>
      <c r="V2752" t="s">
        <v>281</v>
      </c>
      <c r="W2752" t="str">
        <f t="shared" si="253"/>
        <v>db.pacientes.updateOne({"_id":ObjectId('61e34256ec4ec02e84f5e00f')},{ $set: { "seguimientos": [{"id": "2016","seccion1": {"fechaSeguimiento": "2016-7-10","institucion": "Hospital de Niños Ricardo Gutiérrez",</v>
      </c>
      <c r="X2752" t="str">
        <f t="shared" si="254"/>
        <v>"fallecimiento": "No","fechaFallecimiento": "","causaFallecimiento": "","nivelEducativo": "","actividadLaboral": "","coberturaSocial": "No","tratamientoAntibioticoHospitalizado": "1","embarazo": ""},</v>
      </c>
      <c r="Y2752" t="str">
        <f t="shared" si="255"/>
        <v>"seccion4": {"cultivos": "5"},"seccion5": {"toleranciaGlucosa": "Realizada","toleranciaGlucosaRealizada": "Normal","vitaminaD": "Realizada","vitaminaDRealizada": "Normal","inmunoglobulina": "Realizada",</v>
      </c>
      <c r="Z2752" t="str">
        <f t="shared" si="256"/>
        <v>"inmunoglobulinaRealizada": "&lt; 500"},"seccion6": {"actividadDeportiva": "Sí"}}]}}, { upsert: true } );</v>
      </c>
      <c r="AA2752" t="str">
        <f t="shared" si="257"/>
        <v>db.pacientes.updateOne({"_id":ObjectId('61e34256ec4ec02e84f5e00f')},{ $set: { "seguimientos": [{"id": "2016","seccion1": {"fechaSeguimiento": "2016-7-10","institucion": "Hospital de Niños Ricardo Gutiérrez","fallecimiento": "No","fechaFallecimiento": "","causaFallecimiento": "","nivelEducativo": "","actividadLaboral": "","coberturaSocial": "No","tratamientoAntibioticoHospitalizado": "1","embarazo": ""},"seccion4": {"cultivos": "5"},"seccion5": {"toleranciaGlucosa": "Realizada","toleranciaGlucosaRealizada": "Normal","vitaminaD": "Realizada","vitaminaDRealizada": "Normal","inmunoglobulina": "Realizada","inmunoglobulinaRealizada": "&lt; 500"},"seccion6": {"actividadDeportiva": "Sí"}}]}}, { upsert: true } );</v>
      </c>
    </row>
    <row r="2753" spans="1:27" x14ac:dyDescent="0.3">
      <c r="A2753" t="s">
        <v>1737</v>
      </c>
      <c r="B2753">
        <v>1274</v>
      </c>
      <c r="C2753">
        <v>2017</v>
      </c>
      <c r="D2753" s="5">
        <v>42965</v>
      </c>
      <c r="E2753" s="5" t="str">
        <f t="shared" si="252"/>
        <v>2017-8-18</v>
      </c>
      <c r="F2753" t="s">
        <v>416</v>
      </c>
      <c r="G2753" t="s">
        <v>35</v>
      </c>
      <c r="M2753" t="s">
        <v>37</v>
      </c>
      <c r="O2753" t="s">
        <v>49</v>
      </c>
      <c r="P2753" t="s">
        <v>118</v>
      </c>
      <c r="Q2753" t="s">
        <v>256</v>
      </c>
      <c r="R2753" t="s">
        <v>256</v>
      </c>
      <c r="S2753" t="s">
        <v>256</v>
      </c>
      <c r="T2753" t="s">
        <v>256</v>
      </c>
      <c r="U2753" t="s">
        <v>256</v>
      </c>
      <c r="V2753" t="s">
        <v>256</v>
      </c>
      <c r="W2753" t="str">
        <f t="shared" si="253"/>
        <v>db.pacientes.updateOne({"_id":ObjectId('61e34256ec4ec02e84f5e00f')},{ $set: { "seguimientos": [{"id": "2017","seccion1": {"fechaSeguimiento": "2017-8-18","institucion": "Hospital de Niños Ricardo Gutiérrez",</v>
      </c>
      <c r="X2753" t="str">
        <f t="shared" si="254"/>
        <v>"fallecimiento": "No","fechaFallecimiento": "","causaFallecimiento": "","nivelEducativo": "","actividadLaboral": "","coberturaSocial": "","tratamientoAntibioticoHospitalizado": "2","embarazo": ""},</v>
      </c>
      <c r="Y2753" t="str">
        <f t="shared" si="255"/>
        <v>"seccion4": {"cultivos": "4"},"seccion5": {"toleranciaGlucosa": "No realizada","toleranciaGlucosaRealizada": "","vitaminaD": "","vitaminaDRealizada": "","inmunoglobulina": "",</v>
      </c>
      <c r="Z2753" t="str">
        <f t="shared" si="256"/>
        <v>"inmunoglobulinaRealizada": ""},"seccion6": {"actividadDeportiva": ""}}]}}, { upsert: true } );</v>
      </c>
      <c r="AA2753" t="str">
        <f t="shared" si="257"/>
        <v>db.pacientes.updateOne({"_id":ObjectId('61e34256ec4ec02e84f5e00f')},{ $set: { "seguimientos": [{"id": "2017","seccion1": {"fechaSeguimiento": "2017-8-18","institucion": "Hospital de Niños Ricardo Gutiérrez","fallecimiento": "No","fechaFallecimiento": "","causaFallecimiento": "","nivelEducativo": "","actividadLaboral": "","coberturaSocial": "","tratamientoAntibioticoHospitalizado": "2","embarazo": ""},"seccion4": {"cultivos": "4"},"seccion5":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2754" spans="1:27" x14ac:dyDescent="0.3">
      <c r="A2754" t="s">
        <v>1737</v>
      </c>
      <c r="B2754">
        <v>1274</v>
      </c>
      <c r="C2754">
        <v>2018</v>
      </c>
      <c r="D2754" s="5">
        <v>43389</v>
      </c>
      <c r="E2754" s="5" t="str">
        <f t="shared" si="252"/>
        <v>2018-10-16</v>
      </c>
      <c r="F2754" t="s">
        <v>416</v>
      </c>
      <c r="G2754" t="s">
        <v>35</v>
      </c>
      <c r="M2754" t="s">
        <v>45</v>
      </c>
      <c r="O2754" t="s">
        <v>48</v>
      </c>
      <c r="P2754" t="s">
        <v>118</v>
      </c>
      <c r="Q2754" t="s">
        <v>256</v>
      </c>
      <c r="R2754" t="s">
        <v>256</v>
      </c>
      <c r="S2754" t="s">
        <v>256</v>
      </c>
      <c r="T2754" t="s">
        <v>256</v>
      </c>
      <c r="U2754" t="s">
        <v>256</v>
      </c>
      <c r="V2754" t="s">
        <v>256</v>
      </c>
      <c r="W2754" t="str">
        <f t="shared" si="253"/>
        <v>db.pacientes.updateOne({"_id":ObjectId('61e34256ec4ec02e84f5e00f')},{ $set: { "seguimientos": [{"id": "2018","seccion1": {"fechaSeguimiento": "2018-10-16","institucion": "Hospital de Niños Ricardo Gutiérrez",</v>
      </c>
      <c r="X2754" t="str">
        <f t="shared" si="254"/>
        <v>"fallecimiento": "No","fechaFallecimiento": "","causaFallecimiento": "","nivelEducativo": "","actividadLaboral": "","coberturaSocial": "","tratamientoAntibioticoHospitalizado": "1","embarazo": ""},</v>
      </c>
      <c r="Y2754" t="str">
        <f t="shared" si="255"/>
        <v>"seccion4": {"cultivos": "5"},"seccion5": {"toleranciaGlucosa": "No realizada","toleranciaGlucosaRealizada": "","vitaminaD": "","vitaminaDRealizada": "","inmunoglobulina": "",</v>
      </c>
      <c r="Z2754" t="str">
        <f t="shared" si="256"/>
        <v>"inmunoglobulinaRealizada": ""},"seccion6": {"actividadDeportiva": ""}}]}}, { upsert: true } );</v>
      </c>
      <c r="AA2754" t="str">
        <f t="shared" si="257"/>
        <v>db.pacientes.updateOne({"_id":ObjectId('61e34256ec4ec02e84f5e00f')},{ $set: { "seguimientos": [{"id": "2018","seccion1": {"fechaSeguimiento": "2018-10-16","institucion": "Hospital de Niños Ricardo Gutiérrez","fallecimiento": "No","fechaFallecimiento": "","causaFallecimiento": "","nivelEducativo": "","actividadLaboral": "","coberturaSocial": "","tratamientoAntibioticoHospitalizado": "1","embarazo": ""},"seccion4": {"cultivos": "5"},"seccion5":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2755" spans="1:27" x14ac:dyDescent="0.3">
      <c r="A2755" t="s">
        <v>1736</v>
      </c>
      <c r="B2755">
        <v>1275</v>
      </c>
      <c r="C2755">
        <v>2014</v>
      </c>
      <c r="D2755" s="5">
        <v>41745</v>
      </c>
      <c r="E2755" s="5" t="str">
        <f t="shared" ref="E2755:E2818" si="258">_xlfn.CONCAT(YEAR(D2755),"-",MONTH(D2755),"-",DAY(D2755))</f>
        <v>2014-4-16</v>
      </c>
      <c r="F2755" t="s">
        <v>413</v>
      </c>
      <c r="G2755" t="s">
        <v>35</v>
      </c>
      <c r="K2755" t="s">
        <v>53</v>
      </c>
      <c r="L2755" t="s">
        <v>281</v>
      </c>
      <c r="O2755" t="s">
        <v>46</v>
      </c>
      <c r="P2755" t="s">
        <v>118</v>
      </c>
      <c r="Q2755" t="s">
        <v>256</v>
      </c>
      <c r="R2755" t="s">
        <v>256</v>
      </c>
      <c r="S2755" t="s">
        <v>256</v>
      </c>
      <c r="T2755" t="s">
        <v>256</v>
      </c>
      <c r="U2755" t="s">
        <v>256</v>
      </c>
      <c r="V2755" t="s">
        <v>281</v>
      </c>
      <c r="W2755" t="str">
        <f t="shared" si="253"/>
        <v>db.pacientes.updateOne({"_id":ObjectId('61e34256ec4ec02e84f5e00e')},{ $set: { "seguimientos": [{"id": "2014","seccion1": {"fechaSeguimiento": "2014-4-16","institucion": "H.I.G.A Prof.R. Rossi",</v>
      </c>
      <c r="X2755" t="str">
        <f t="shared" si="254"/>
        <v>"fallecimiento": "No","fechaFallecimiento": "","causaFallecimiento": "","nivelEducativo": "","actividadLaboral": "Trabaja, parcial","coberturaSocial": "Sí","tratamientoAntibioticoHospitalizado": "","embarazo": ""},</v>
      </c>
      <c r="Y2755" t="str">
        <f t="shared" si="255"/>
        <v>"seccion4": {"cultivos": "3"},"seccion5": {"toleranciaGlucosa": "No realizada","toleranciaGlucosaRealizada": "","vitaminaD": "","vitaminaDRealizada": "","inmunoglobulina": "",</v>
      </c>
      <c r="Z2755" t="str">
        <f t="shared" si="256"/>
        <v>"inmunoglobulinaRealizada": ""},"seccion6": {"actividadDeportiva": "Sí"}}]}}, { upsert: true } );</v>
      </c>
      <c r="AA2755" t="str">
        <f t="shared" si="257"/>
        <v>db.pacientes.updateOne({"_id":ObjectId('61e34256ec4ec02e84f5e00e')},{ $set: { "seguimientos": [{"id": "2014","seccion1": {"fechaSeguimiento": "2014-4-16","institucion": "H.I.G.A Prof.R. Rossi","fallecimiento": "No","fechaFallecimiento": "","causaFallecimiento": "","nivelEducativo": "","actividadLaboral": "Trabaja, parcial","coberturaSocial": "Sí","tratamientoAntibioticoHospitalizado": "","embarazo": ""},"seccion4": {"cultivos": "3"},"seccion5": {"toleranciaGlucosa": "No realizada","toleranciaGlucosaRealizada": "","vitaminaD": "","vitaminaDRealizada": "","inmunoglobulina": "","inmunoglobulinaRealizada": ""},"seccion6": {"actividadDeportiva": "Sí"}}]}}, { upsert: true } );</v>
      </c>
    </row>
    <row r="2756" spans="1:27" x14ac:dyDescent="0.3">
      <c r="A2756" t="s">
        <v>1736</v>
      </c>
      <c r="B2756">
        <v>1275</v>
      </c>
      <c r="C2756">
        <v>2016</v>
      </c>
      <c r="D2756" s="5">
        <v>42433</v>
      </c>
      <c r="E2756" s="5" t="str">
        <f t="shared" si="258"/>
        <v>2016-3-4</v>
      </c>
      <c r="F2756" t="s">
        <v>413</v>
      </c>
      <c r="G2756" t="s">
        <v>35</v>
      </c>
      <c r="K2756" t="s">
        <v>70</v>
      </c>
      <c r="L2756" t="s">
        <v>281</v>
      </c>
      <c r="N2756" t="s">
        <v>35</v>
      </c>
      <c r="O2756" t="s">
        <v>45</v>
      </c>
      <c r="P2756" t="s">
        <v>261</v>
      </c>
      <c r="Q2756" t="s">
        <v>80</v>
      </c>
      <c r="R2756" t="s">
        <v>256</v>
      </c>
      <c r="S2756" t="s">
        <v>256</v>
      </c>
      <c r="T2756" t="s">
        <v>118</v>
      </c>
      <c r="U2756" t="s">
        <v>256</v>
      </c>
      <c r="V2756" t="s">
        <v>256</v>
      </c>
      <c r="W2756" t="str">
        <f t="shared" ref="W2756:W2819" si="259">"db.pacientes.updateOne({""_id"":ObjectId('"&amp;A2756&amp;"')},{ $set: { ""seguimientos"": [{""id"": """&amp;C2756&amp;""",""seccion1"": {""fechaSeguimiento"": """&amp;E2756&amp;""",""institucion"": """&amp;F2756&amp;""","</f>
        <v>db.pacientes.updateOne({"_id":ObjectId('61e34256ec4ec02e84f5e00e')},{ $set: { "seguimientos": [{"id": "2016","seccion1": {"fechaSeguimiento": "2016-3-4","institucion": "H.I.G.A Prof.R. Rossi",</v>
      </c>
      <c r="X2756" t="str">
        <f t="shared" ref="X2756:X2819" si="260">"""fallecimiento"": """&amp;G2756&amp;""",""fechaFallecimiento"": """&amp;H2756&amp;""",""causaFallecimiento"": """&amp;I2756&amp;""",""nivelEducativo"": """&amp;J2756&amp;""",""actividadLaboral"": """&amp;K2756&amp;""",""coberturaSocial"": """&amp;L2756&amp;""",""tratamientoAntibioticoHospitalizado"": """&amp;M2756&amp;""",""embarazo"": """&amp;N2756&amp;"""},"</f>
        <v>"fallecimiento": "No","fechaFallecimiento": "","causaFallecimiento": "","nivelEducativo": "","actividadLaboral": "No trabaja","coberturaSocial": "Sí","tratamientoAntibioticoHospitalizado": "","embarazo": "No"},</v>
      </c>
      <c r="Y2756" t="str">
        <f t="shared" ref="Y2756:Y2819" si="261">"""seccion4"": {""cultivos"": """&amp;O2756&amp;"""},""seccion5"": {""toleranciaGlucosa"": """&amp;P2756&amp;""",""toleranciaGlucosaRealizada"": """&amp;Q2756&amp;""",""vitaminaD"": """&amp;R2756&amp;""",""vitaminaDRealizada"": """&amp;S2756&amp;""",""inmunoglobulina"": """&amp;T2756&amp;""","</f>
        <v>"seccion4": {"cultivos": "1"},"seccion5": {"toleranciaGlucosa": "Realizada","toleranciaGlucosaRealizada": "Intolerancia","vitaminaD": "","vitaminaDRealizada": "","inmunoglobulina": "No realizada",</v>
      </c>
      <c r="Z2756" t="str">
        <f t="shared" ref="Z2756:Z2819" si="262">"""inmunoglobulinaRealizada"": """&amp;U2756&amp;"""},""seccion6"": {""actividadDeportiva"": """&amp;V2756&amp;"""}}]}}, { upsert: true } );"</f>
        <v>"inmunoglobulinaRealizada": ""},"seccion6": {"actividadDeportiva": ""}}]}}, { upsert: true } );</v>
      </c>
      <c r="AA2756" t="str">
        <f t="shared" ref="AA2756:AA2819" si="263">W2756&amp;X2756&amp;Y2756&amp;Z2756</f>
        <v>db.pacientes.updateOne({"_id":ObjectId('61e34256ec4ec02e84f5e00e')},{ $set: { "seguimientos": [{"id": "2016","seccion1": {"fechaSeguimiento": "2016-3-4","institucion": "H.I.G.A Prof.R. Rossi","fallecimiento": "No","fechaFallecimiento": "","causaFallecimiento": "","nivelEducativo": "","actividadLaboral": "No trabaja","coberturaSocial": "Sí","tratamientoAntibioticoHospitalizado": "","embarazo": "No"},"seccion4": {"cultivos": "1"},"seccion5": {"toleranciaGlucosa": "Realizada","toleranciaGlucosaRealizada": "Intolerancia","vitaminaD": "","vitaminaDRealizada": "","inmunoglobulina": "No realizada","inmunoglobulinaRealizada": ""},"seccion6": {"actividadDeportiva": ""}}]}}, { upsert: true } );</v>
      </c>
    </row>
    <row r="2757" spans="1:27" x14ac:dyDescent="0.3">
      <c r="A2757" t="s">
        <v>611</v>
      </c>
      <c r="B2757">
        <v>1276</v>
      </c>
      <c r="C2757">
        <v>2014</v>
      </c>
      <c r="D2757" s="5">
        <v>41898</v>
      </c>
      <c r="E2757" s="5" t="str">
        <f t="shared" si="258"/>
        <v>2014-9-16</v>
      </c>
      <c r="F2757" t="s">
        <v>361</v>
      </c>
      <c r="G2757" t="s">
        <v>35</v>
      </c>
      <c r="L2757" t="s">
        <v>281</v>
      </c>
      <c r="N2757" t="s">
        <v>35</v>
      </c>
      <c r="P2757" t="s">
        <v>118</v>
      </c>
      <c r="Q2757" t="s">
        <v>256</v>
      </c>
      <c r="R2757" t="s">
        <v>256</v>
      </c>
      <c r="S2757" t="s">
        <v>256</v>
      </c>
      <c r="T2757" t="s">
        <v>256</v>
      </c>
      <c r="U2757" t="s">
        <v>256</v>
      </c>
      <c r="V2757" t="s">
        <v>281</v>
      </c>
      <c r="W2757" t="str">
        <f t="shared" si="259"/>
        <v>db.pacientes.updateOne({"_id":ObjectId('61e34254ec4ec02e84f5dba9')},{ $set: { "seguimientos": [{"id": "2014","seccion1": {"fechaSeguimiento": "2014-9-16","institucion": "Clínica y Maternidad del Sol",</v>
      </c>
      <c r="X2757" t="str">
        <f t="shared" si="260"/>
        <v>"fallecimiento": "No","fechaFallecimiento": "","causaFallecimiento": "","nivelEducativo": "","actividadLaboral": "","coberturaSocial": "Sí","tratamientoAntibioticoHospitalizado": "","embarazo": "No"},</v>
      </c>
      <c r="Y2757" t="str">
        <f t="shared" si="261"/>
        <v>"seccion4": {"cultivos": ""},"seccion5": {"toleranciaGlucosa": "No realizada","toleranciaGlucosaRealizada": "","vitaminaD": "","vitaminaDRealizada": "","inmunoglobulina": "",</v>
      </c>
      <c r="Z2757" t="str">
        <f t="shared" si="262"/>
        <v>"inmunoglobulinaRealizada": ""},"seccion6": {"actividadDeportiva": "Sí"}}]}}, { upsert: true } );</v>
      </c>
      <c r="AA2757" t="str">
        <f t="shared" si="263"/>
        <v>db.pacientes.updateOne({"_id":ObjectId('61e34254ec4ec02e84f5dba9')},{ $set: { "seguimientos": [{"id": "2014","seccion1": {"fechaSeguimiento": "2014-9-16","institucion": "Clínica y Maternidad del Sol","fallecimiento": "No","fechaFallecimiento": "","causaFallecimiento": "","nivelEducativo": "","actividadLaboral": "","coberturaSocial": "Sí","tratamientoAntibioticoHospitalizado": "","embarazo": "No"},"seccion4": {"cultivos": ""},"seccion5": {"toleranciaGlucosa": "No realizada","toleranciaGlucosaRealizada": "","vitaminaD": "","vitaminaDRealizada": "","inmunoglobulina": "","inmunoglobulinaRealizada": ""},"seccion6": {"actividadDeportiva": "Sí"}}]}}, { upsert: true } );</v>
      </c>
    </row>
    <row r="2758" spans="1:27" x14ac:dyDescent="0.3">
      <c r="A2758" t="s">
        <v>611</v>
      </c>
      <c r="B2758">
        <v>1276</v>
      </c>
      <c r="C2758">
        <v>2016</v>
      </c>
      <c r="D2758" s="5">
        <v>42410</v>
      </c>
      <c r="E2758" s="5" t="str">
        <f t="shared" si="258"/>
        <v>2016-2-10</v>
      </c>
      <c r="F2758" t="s">
        <v>361</v>
      </c>
      <c r="G2758" t="s">
        <v>35</v>
      </c>
      <c r="K2758" t="s">
        <v>70</v>
      </c>
      <c r="L2758" t="s">
        <v>35</v>
      </c>
      <c r="M2758" t="s">
        <v>49</v>
      </c>
      <c r="N2758" t="s">
        <v>35</v>
      </c>
      <c r="O2758" t="s">
        <v>48</v>
      </c>
      <c r="P2758" t="s">
        <v>261</v>
      </c>
      <c r="Q2758" t="s">
        <v>80</v>
      </c>
      <c r="R2758" t="s">
        <v>118</v>
      </c>
      <c r="S2758" t="s">
        <v>256</v>
      </c>
      <c r="T2758" t="s">
        <v>261</v>
      </c>
      <c r="U2758" t="s">
        <v>84</v>
      </c>
      <c r="V2758" t="s">
        <v>256</v>
      </c>
      <c r="W2758" t="str">
        <f t="shared" si="259"/>
        <v>db.pacientes.updateOne({"_id":ObjectId('61e34254ec4ec02e84f5dba9')},{ $set: { "seguimientos": [{"id": "2016","seccion1": {"fechaSeguimiento": "2016-2-10","institucion": "Clínica y Maternidad del Sol",</v>
      </c>
      <c r="X2758" t="str">
        <f t="shared" si="260"/>
        <v>"fallecimiento": "No","fechaFallecimiento": "","causaFallecimiento": "","nivelEducativo": "","actividadLaboral": "No trabaja","coberturaSocial": "No","tratamientoAntibioticoHospitalizado": "4","embarazo": "No"},</v>
      </c>
      <c r="Y2758" t="str">
        <f t="shared" si="261"/>
        <v>"seccion4": {"cultivos": "5"},"seccion5": {"toleranciaGlucosa": "Realizada","toleranciaGlucosaRealizada": "Intolerancia","vitaminaD": "No realizada","vitaminaDRealizada": "","inmunoglobulina": "Realizada",</v>
      </c>
      <c r="Z2758" t="str">
        <f t="shared" si="262"/>
        <v>"inmunoglobulinaRealizada": "500 - 1.000"},"seccion6": {"actividadDeportiva": ""}}]}}, { upsert: true } );</v>
      </c>
      <c r="AA2758" t="str">
        <f t="shared" si="263"/>
        <v>db.pacientes.updateOne({"_id":ObjectId('61e34254ec4ec02e84f5dba9')},{ $set: { "seguimientos": [{"id": "2016","seccion1": {"fechaSeguimiento": "2016-2-10","institucion": "Clínica y Maternidad del Sol","fallecimiento": "No","fechaFallecimiento": "","causaFallecimiento": "","nivelEducativo": "","actividadLaboral": "No trabaja","coberturaSocial": "No","tratamientoAntibioticoHospitalizado": "4","embarazo": "No"},"seccion4": {"cultivos": "5"},"seccion5": {"toleranciaGlucosa": "Realizada","toleranciaGlucosaRealizada": "Intolerancia","vitaminaD": "No realizada","vitaminaDRealizada": "","inmunoglobulina": "Realizada","inmunoglobulinaRealizada": "500 - 1.000"},"seccion6": {"actividadDeportiva": ""}}]}}, { upsert: true } );</v>
      </c>
    </row>
    <row r="2759" spans="1:27" x14ac:dyDescent="0.3">
      <c r="A2759" t="s">
        <v>1738</v>
      </c>
      <c r="B2759">
        <v>1278</v>
      </c>
      <c r="C2759">
        <v>2016</v>
      </c>
      <c r="D2759" s="5">
        <v>42411</v>
      </c>
      <c r="E2759" s="5" t="str">
        <f t="shared" si="258"/>
        <v>2016-2-11</v>
      </c>
      <c r="F2759" t="s">
        <v>379</v>
      </c>
      <c r="G2759" t="s">
        <v>35</v>
      </c>
      <c r="L2759" t="s">
        <v>281</v>
      </c>
      <c r="N2759" t="s">
        <v>35</v>
      </c>
      <c r="P2759" t="s">
        <v>118</v>
      </c>
      <c r="Q2759" t="s">
        <v>256</v>
      </c>
      <c r="R2759" t="s">
        <v>118</v>
      </c>
      <c r="S2759" t="s">
        <v>256</v>
      </c>
      <c r="T2759" t="s">
        <v>261</v>
      </c>
      <c r="U2759" t="s">
        <v>34</v>
      </c>
      <c r="V2759" t="s">
        <v>281</v>
      </c>
      <c r="W2759" t="str">
        <f t="shared" si="259"/>
        <v>db.pacientes.updateOne({"_id":ObjectId('61e34256ec4ec02e84f5e010')},{ $set: { "seguimientos": [{"id": "2016","seccion1": {"fechaSeguimiento": "2016-2-11","institucion": "Hospital Pediátrico Juan Pablo II",</v>
      </c>
      <c r="X2759" t="str">
        <f t="shared" si="260"/>
        <v>"fallecimiento": "No","fechaFallecimiento": "","causaFallecimiento": "","nivelEducativo": "","actividadLaboral": "","coberturaSocial": "Sí","tratamientoAntibioticoHospitalizado": "","embarazo": "No"},</v>
      </c>
      <c r="Y2759" t="str">
        <f t="shared" si="261"/>
        <v>"seccion4": {"cultivos": ""},"seccion5": {"toleranciaGlucosa": "No realizada","toleranciaGlucosaRealizada": "","vitaminaD": "No realizada","vitaminaDRealizada": "","inmunoglobulina": "Realizada",</v>
      </c>
      <c r="Z2759" t="str">
        <f t="shared" si="262"/>
        <v>"inmunoglobulinaRealizada": "Normal"},"seccion6": {"actividadDeportiva": "Sí"}}]}}, { upsert: true } );</v>
      </c>
      <c r="AA2759" t="str">
        <f t="shared" si="263"/>
        <v>db.pacientes.updateOne({"_id":ObjectId('61e34256ec4ec02e84f5e010')},{ $set: { "seguimientos": [{"id": "2016","seccion1": {"fechaSeguimiento": "2016-2-11","institucion": "Hospital Pediátrico Juan Pablo II","fallecimiento": "No","fechaFallecimiento": "","causaFallecimiento": "","nivelEducativo": "","actividadLaboral": "","coberturaSocial": "Sí","tratamientoAntibioticoHospitalizado": "","embarazo": "No"},"seccion4": {"cultivos": ""},"seccion5": {"toleranciaGlucosa": "No realizada","toleranciaGlucosaRealizada": "","vitaminaD": "No realizada","vitaminaDRealizada": "","inmunoglobulina": "Realizada","inmunoglobulinaRealizada": "Normal"},"seccion6": {"actividadDeportiva": "Sí"}}]}}, { upsert: true } );</v>
      </c>
    </row>
    <row r="2760" spans="1:27" x14ac:dyDescent="0.3">
      <c r="A2760" t="s">
        <v>1740</v>
      </c>
      <c r="B2760">
        <v>1279</v>
      </c>
      <c r="C2760">
        <v>2015</v>
      </c>
      <c r="D2760" s="5">
        <v>42214</v>
      </c>
      <c r="E2760" s="5" t="str">
        <f t="shared" si="258"/>
        <v>2015-7-29</v>
      </c>
      <c r="F2760" t="s">
        <v>379</v>
      </c>
      <c r="G2760" t="s">
        <v>35</v>
      </c>
      <c r="L2760" t="s">
        <v>281</v>
      </c>
      <c r="M2760" t="s">
        <v>37</v>
      </c>
      <c r="O2760" t="s">
        <v>46</v>
      </c>
      <c r="P2760" t="s">
        <v>118</v>
      </c>
      <c r="Q2760" t="s">
        <v>256</v>
      </c>
      <c r="R2760" t="s">
        <v>118</v>
      </c>
      <c r="S2760" t="s">
        <v>256</v>
      </c>
      <c r="T2760" t="s">
        <v>118</v>
      </c>
      <c r="U2760" t="s">
        <v>256</v>
      </c>
      <c r="V2760" t="s">
        <v>256</v>
      </c>
      <c r="W2760" t="str">
        <f t="shared" si="259"/>
        <v>db.pacientes.updateOne({"_id":ObjectId('61e34256ec4ec02e84f5e012')},{ $set: { "seguimientos": [{"id": "2015","seccion1": {"fechaSeguimiento": "2015-7-29","institucion": "Hospital Pediátrico Juan Pablo II",</v>
      </c>
      <c r="X2760" t="str">
        <f t="shared" si="260"/>
        <v>"fallecimiento": "No","fechaFallecimiento": "","causaFallecimiento": "","nivelEducativo": "","actividadLaboral": "","coberturaSocial": "Sí","tratamientoAntibioticoHospitalizado": "2","embarazo": ""},</v>
      </c>
      <c r="Y2760" t="str">
        <f t="shared" si="261"/>
        <v>"seccion4": {"cultivos": "3"},"seccion5": {"toleranciaGlucosa": "No realizada","toleranciaGlucosaRealizada": "","vitaminaD": "No realizada","vitaminaDRealizada": "","inmunoglobulina": "No realizada",</v>
      </c>
      <c r="Z2760" t="str">
        <f t="shared" si="262"/>
        <v>"inmunoglobulinaRealizada": ""},"seccion6": {"actividadDeportiva": ""}}]}}, { upsert: true } );</v>
      </c>
      <c r="AA2760" t="str">
        <f t="shared" si="263"/>
        <v>db.pacientes.updateOne({"_id":ObjectId('61e34256ec4ec02e84f5e012')},{ $set: { "seguimientos": [{"id": "2015","seccion1": {"fechaSeguimiento": "2015-7-29","institucion": "Hospital Pediátrico Juan Pablo II","fallecimiento": "No","fechaFallecimiento": "","causaFallecimiento": "","nivelEducativo": "","actividadLaboral": "","coberturaSocial": "Sí","tratamientoAntibioticoHospitalizado": "2","embarazo": ""},"seccion4": {"cultivos": "3"},"seccion5": {"toleranciaGlucosa": "No realizada","toleranciaGlucosaRealizada": "","vitaminaD": "No realizada","vitaminaDRealizada": "","inmunoglobulina": "No realizada","inmunoglobulinaRealizada": ""},"seccion6": {"actividadDeportiva": ""}}]}}, { upsert: true } );</v>
      </c>
    </row>
    <row r="2761" spans="1:27" x14ac:dyDescent="0.3">
      <c r="A2761" t="s">
        <v>1740</v>
      </c>
      <c r="B2761">
        <v>1279</v>
      </c>
      <c r="C2761">
        <v>2015</v>
      </c>
      <c r="D2761" s="5">
        <v>42249</v>
      </c>
      <c r="E2761" s="5" t="str">
        <f t="shared" si="258"/>
        <v>2015-9-2</v>
      </c>
      <c r="F2761" t="s">
        <v>379</v>
      </c>
      <c r="G2761" t="s">
        <v>281</v>
      </c>
      <c r="H2761" t="s">
        <v>162</v>
      </c>
      <c r="I2761" t="s">
        <v>293</v>
      </c>
      <c r="L2761" t="s">
        <v>281</v>
      </c>
      <c r="M2761" t="s">
        <v>37</v>
      </c>
      <c r="N2761" t="s">
        <v>35</v>
      </c>
      <c r="O2761" t="s">
        <v>46</v>
      </c>
      <c r="P2761" t="s">
        <v>118</v>
      </c>
      <c r="Q2761" t="s">
        <v>256</v>
      </c>
      <c r="R2761" t="s">
        <v>118</v>
      </c>
      <c r="S2761" t="s">
        <v>256</v>
      </c>
      <c r="T2761" t="s">
        <v>118</v>
      </c>
      <c r="U2761" t="s">
        <v>256</v>
      </c>
      <c r="V2761" t="s">
        <v>256</v>
      </c>
      <c r="W2761" t="str">
        <f t="shared" si="259"/>
        <v>db.pacientes.updateOne({"_id":ObjectId('61e34256ec4ec02e84f5e012')},{ $set: { "seguimientos": [{"id": "2015","seccion1": {"fechaSeguimiento": "2015-9-2","institucion": "Hospital Pediátrico Juan Pablo II",</v>
      </c>
      <c r="X2761" t="str">
        <f t="shared" si="260"/>
        <v>"fallecimiento": "Sí","fechaFallecimiento": "2015-12-19","causaFallecimiento": "Gastrointestinales o nutricionales","nivelEducativo": "","actividadLaboral": "","coberturaSocial": "Sí","tratamientoAntibioticoHospitalizado": "2","embarazo": "No"},</v>
      </c>
      <c r="Y2761" t="str">
        <f t="shared" si="261"/>
        <v>"seccion4": {"cultivos": "3"},"seccion5": {"toleranciaGlucosa": "No realizada","toleranciaGlucosaRealizada": "","vitaminaD": "No realizada","vitaminaDRealizada": "","inmunoglobulina": "No realizada",</v>
      </c>
      <c r="Z2761" t="str">
        <f t="shared" si="262"/>
        <v>"inmunoglobulinaRealizada": ""},"seccion6": {"actividadDeportiva": ""}}]}}, { upsert: true } );</v>
      </c>
      <c r="AA2761" t="str">
        <f t="shared" si="263"/>
        <v>db.pacientes.updateOne({"_id":ObjectId('61e34256ec4ec02e84f5e012')},{ $set: { "seguimientos": [{"id": "2015","seccion1": {"fechaSeguimiento": "2015-9-2","institucion": "Hospital Pediátrico Juan Pablo II","fallecimiento": "Sí","fechaFallecimiento": "2015-12-19","causaFallecimiento": "Gastrointestinales o nutricionales","nivelEducativo": "","actividadLaboral": "","coberturaSocial": "Sí","tratamientoAntibioticoHospitalizado": "2","embarazo": "No"},"seccion4": {"cultivos": "3"},"seccion5": {"toleranciaGlucosa": "No realizada","toleranciaGlucosaRealizada": "","vitaminaD": "No realizada","vitaminaDRealizada": "","inmunoglobulina": "No realizada","inmunoglobulinaRealizada": ""},"seccion6": {"actividadDeportiva": ""}}]}}, { upsert: true } );</v>
      </c>
    </row>
    <row r="2762" spans="1:27" x14ac:dyDescent="0.3">
      <c r="A2762" t="s">
        <v>1739</v>
      </c>
      <c r="B2762">
        <v>1281</v>
      </c>
      <c r="C2762">
        <v>2015</v>
      </c>
      <c r="D2762" s="5">
        <v>42248</v>
      </c>
      <c r="E2762" s="5" t="str">
        <f t="shared" si="258"/>
        <v>2015-9-1</v>
      </c>
      <c r="F2762" t="s">
        <v>346</v>
      </c>
      <c r="G2762" t="s">
        <v>35</v>
      </c>
      <c r="L2762" t="s">
        <v>281</v>
      </c>
      <c r="O2762" t="s">
        <v>48</v>
      </c>
      <c r="P2762" t="s">
        <v>118</v>
      </c>
      <c r="Q2762" t="s">
        <v>256</v>
      </c>
      <c r="R2762" t="s">
        <v>256</v>
      </c>
      <c r="S2762" t="s">
        <v>256</v>
      </c>
      <c r="T2762" t="s">
        <v>256</v>
      </c>
      <c r="U2762" t="s">
        <v>256</v>
      </c>
      <c r="V2762" t="s">
        <v>256</v>
      </c>
      <c r="W2762" t="str">
        <f t="shared" si="259"/>
        <v>db.pacientes.updateOne({"_id":ObjectId('61e34256ec4ec02e84f5e011')},{ $set: { "seguimientos": [{"id": "2015","seccion1": {"fechaSeguimiento": "2015-9-1","institucion": "Consultorio  FQ - Dr. Meneguetti",</v>
      </c>
      <c r="X2762" t="str">
        <f t="shared" si="260"/>
        <v>"fallecimiento": "No","fechaFallecimiento": "","causaFallecimiento": "","nivelEducativo": "","actividadLaboral": "","coberturaSocial": "Sí","tratamientoAntibioticoHospitalizado": "","embarazo": ""},</v>
      </c>
      <c r="Y2762" t="str">
        <f t="shared" si="261"/>
        <v>"seccion4": {"cultivos": "5"},"seccion5": {"toleranciaGlucosa": "No realizada","toleranciaGlucosaRealizada": "","vitaminaD": "","vitaminaDRealizada": "","inmunoglobulina": "",</v>
      </c>
      <c r="Z2762" t="str">
        <f t="shared" si="262"/>
        <v>"inmunoglobulinaRealizada": ""},"seccion6": {"actividadDeportiva": ""}}]}}, { upsert: true } );</v>
      </c>
      <c r="AA2762" t="str">
        <f t="shared" si="263"/>
        <v>db.pacientes.updateOne({"_id":ObjectId('61e34256ec4ec02e84f5e011')},{ $set: { "seguimientos": [{"id": "2015","seccion1": {"fechaSeguimiento": "2015-9-1","institucion": "Consultorio  FQ - Dr. Meneguetti","fallecimiento": "No","fechaFallecimiento": "","causaFallecimiento": "","nivelEducativo": "","actividadLaboral": "","coberturaSocial": "Sí","tratamientoAntibioticoHospitalizado": "","embarazo": ""},"seccion4": {"cultivos": "5"},"seccion5":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2763" spans="1:27" x14ac:dyDescent="0.3">
      <c r="A2763" t="s">
        <v>549</v>
      </c>
      <c r="B2763">
        <v>1285</v>
      </c>
      <c r="C2763">
        <v>2015</v>
      </c>
      <c r="D2763" s="5">
        <v>42257</v>
      </c>
      <c r="E2763" s="5" t="str">
        <f t="shared" si="258"/>
        <v>2015-9-10</v>
      </c>
      <c r="F2763" t="s">
        <v>411</v>
      </c>
      <c r="G2763" t="s">
        <v>35</v>
      </c>
      <c r="L2763" t="s">
        <v>35</v>
      </c>
      <c r="N2763" t="s">
        <v>35</v>
      </c>
      <c r="O2763" t="s">
        <v>37</v>
      </c>
      <c r="P2763" t="s">
        <v>118</v>
      </c>
      <c r="Q2763" t="s">
        <v>256</v>
      </c>
      <c r="R2763" t="s">
        <v>118</v>
      </c>
      <c r="S2763" t="s">
        <v>256</v>
      </c>
      <c r="T2763" t="s">
        <v>118</v>
      </c>
      <c r="U2763" t="s">
        <v>256</v>
      </c>
      <c r="V2763" t="s">
        <v>256</v>
      </c>
      <c r="W2763" t="str">
        <f t="shared" si="259"/>
        <v>db.pacientes.updateOne({"_id":ObjectId('61e34254ec4ec02e84f5db6b')},{ $set: { "seguimientos": [{"id": "2015","seccion1": {"fechaSeguimiento": "2015-9-10","institucion": "Hospital Victor J Vilela",</v>
      </c>
      <c r="X2763" t="str">
        <f t="shared" si="260"/>
        <v>"fallecimiento": "No","fechaFallecimiento": "","causaFallecimiento": "","nivelEducativo": "","actividadLaboral": "","coberturaSocial": "No","tratamientoAntibioticoHospitalizado": "","embarazo": "No"},</v>
      </c>
      <c r="Y2763" t="str">
        <f t="shared" si="261"/>
        <v>"seccion4": {"cultivos": "2"},"seccion5": {"toleranciaGlucosa": "No realizada","toleranciaGlucosaRealizada": "","vitaminaD": "No realizada","vitaminaDRealizada": "","inmunoglobulina": "No realizada",</v>
      </c>
      <c r="Z2763" t="str">
        <f t="shared" si="262"/>
        <v>"inmunoglobulinaRealizada": ""},"seccion6": {"actividadDeportiva": ""}}]}}, { upsert: true } );</v>
      </c>
      <c r="AA2763" t="str">
        <f t="shared" si="263"/>
        <v>db.pacientes.updateOne({"_id":ObjectId('61e34254ec4ec02e84f5db6b')},{ $set: { "seguimientos": [{"id": "2015","seccion1": {"fechaSeguimiento": "2015-9-10","institucion": "Hospital Victor J Vilela","fallecimiento": "No","fechaFallecimiento": "","causaFallecimiento": "","nivelEducativo": "","actividadLaboral": "","coberturaSocial": "No","tratamientoAntibioticoHospitalizado": "","embarazo": "No"},"seccion4": {"cultivos": "2"},"seccion5": {"toleranciaGlucosa": "No realizada","toleranciaGlucosaRealizada": "","vitaminaD": "No realizada","vitaminaDRealizada": "","inmunoglobulina": "No realizada","inmunoglobulinaRealizada": ""},"seccion6": {"actividadDeportiva": ""}}]}}, { upsert: true } );</v>
      </c>
    </row>
    <row r="2764" spans="1:27" x14ac:dyDescent="0.3">
      <c r="A2764" t="s">
        <v>576</v>
      </c>
      <c r="B2764">
        <v>1286</v>
      </c>
      <c r="C2764">
        <v>2015</v>
      </c>
      <c r="D2764" s="5">
        <v>42264</v>
      </c>
      <c r="E2764" s="5" t="str">
        <f t="shared" si="258"/>
        <v>2015-9-17</v>
      </c>
      <c r="F2764" t="s">
        <v>346</v>
      </c>
      <c r="G2764" t="s">
        <v>35</v>
      </c>
      <c r="L2764" t="s">
        <v>281</v>
      </c>
      <c r="P2764" t="s">
        <v>118</v>
      </c>
      <c r="Q2764" t="s">
        <v>256</v>
      </c>
      <c r="R2764" t="s">
        <v>256</v>
      </c>
      <c r="S2764" t="s">
        <v>256</v>
      </c>
      <c r="T2764" t="s">
        <v>256</v>
      </c>
      <c r="U2764" t="s">
        <v>256</v>
      </c>
      <c r="V2764" t="s">
        <v>281</v>
      </c>
      <c r="W2764" t="str">
        <f t="shared" si="259"/>
        <v>db.pacientes.updateOne({"_id":ObjectId('61e34254ec4ec02e84f5db86')},{ $set: { "seguimientos": [{"id": "2015","seccion1": {"fechaSeguimiento": "2015-9-17","institucion": "Consultorio  FQ - Dr. Meneguetti",</v>
      </c>
      <c r="X2764" t="str">
        <f t="shared" si="260"/>
        <v>"fallecimiento": "No","fechaFallecimiento": "","causaFallecimiento": "","nivelEducativo": "","actividadLaboral": "","coberturaSocial": "Sí","tratamientoAntibioticoHospitalizado": "","embarazo": ""},</v>
      </c>
      <c r="Y2764" t="str">
        <f t="shared" si="261"/>
        <v>"seccion4": {"cultivos": ""},"seccion5": {"toleranciaGlucosa": "No realizada","toleranciaGlucosaRealizada": "","vitaminaD": "","vitaminaDRealizada": "","inmunoglobulina": "",</v>
      </c>
      <c r="Z2764" t="str">
        <f t="shared" si="262"/>
        <v>"inmunoglobulinaRealizada": ""},"seccion6": {"actividadDeportiva": "Sí"}}]}}, { upsert: true } );</v>
      </c>
      <c r="AA2764" t="str">
        <f t="shared" si="263"/>
        <v>db.pacientes.updateOne({"_id":ObjectId('61e34254ec4ec02e84f5db86')},{ $set: { "seguimientos": [{"id": "2015","seccion1": {"fechaSeguimiento": "2015-9-17","institucion": "Consultorio  FQ - Dr. Meneguetti","fallecimiento": "No","fechaFallecimiento": "","causaFallecimiento": "","nivelEducativo": "","actividadLaboral": "","coberturaSocial": "Sí","tratamientoAntibioticoHospitalizado": "","embarazo": ""},"seccion4": {"cultivos": ""},"seccion5": {"toleranciaGlucosa": "No realizada","toleranciaGlucosaRealizada": "","vitaminaD": "","vitaminaDRealizada": "","inmunoglobulina": "","inmunoglobulinaRealizada": ""},"seccion6": {"actividadDeportiva": "Sí"}}]}}, { upsert: true } );</v>
      </c>
    </row>
    <row r="2765" spans="1:27" x14ac:dyDescent="0.3">
      <c r="A2765" t="s">
        <v>641</v>
      </c>
      <c r="B2765">
        <v>1290</v>
      </c>
      <c r="C2765">
        <v>2015</v>
      </c>
      <c r="D2765" s="5">
        <v>42157</v>
      </c>
      <c r="E2765" s="5" t="str">
        <f t="shared" si="258"/>
        <v>2015-6-2</v>
      </c>
      <c r="F2765" t="s">
        <v>416</v>
      </c>
      <c r="G2765" t="s">
        <v>35</v>
      </c>
      <c r="L2765" t="s">
        <v>281</v>
      </c>
      <c r="M2765" t="s">
        <v>45</v>
      </c>
      <c r="N2765" t="s">
        <v>35</v>
      </c>
      <c r="O2765" t="s">
        <v>48</v>
      </c>
      <c r="P2765" t="s">
        <v>261</v>
      </c>
      <c r="Q2765" t="s">
        <v>34</v>
      </c>
      <c r="R2765" t="s">
        <v>118</v>
      </c>
      <c r="S2765" t="s">
        <v>256</v>
      </c>
      <c r="T2765" t="s">
        <v>261</v>
      </c>
      <c r="U2765" t="s">
        <v>40</v>
      </c>
      <c r="V2765" t="s">
        <v>256</v>
      </c>
      <c r="W2765" t="str">
        <f t="shared" si="259"/>
        <v>db.pacientes.updateOne({"_id":ObjectId('61e34254ec4ec02e84f5dbc7')},{ $set: { "seguimientos": [{"id": "2015","seccion1": {"fechaSeguimiento": "2015-6-2","institucion": "Hospital de Niños Ricardo Gutiérrez",</v>
      </c>
      <c r="X2765" t="str">
        <f t="shared" si="260"/>
        <v>"fallecimiento": "No","fechaFallecimiento": "","causaFallecimiento": "","nivelEducativo": "","actividadLaboral": "","coberturaSocial": "Sí","tratamientoAntibioticoHospitalizado": "1","embarazo": "No"},</v>
      </c>
      <c r="Y2765" t="str">
        <f t="shared" si="261"/>
        <v>"seccion4": {"cultivos": "5"},"seccion5": {"toleranciaGlucosa": "Realizada","toleranciaGlucosaRealizada": "Normal","vitaminaD": "No realizada","vitaminaDRealizada": "","inmunoglobulina": "Realizada",</v>
      </c>
      <c r="Z2765" t="str">
        <f t="shared" si="262"/>
        <v>"inmunoglobulinaRealizada": "&lt; 500"},"seccion6": {"actividadDeportiva": ""}}]}}, { upsert: true } );</v>
      </c>
      <c r="AA2765" t="str">
        <f t="shared" si="263"/>
        <v>db.pacientes.updateOne({"_id":ObjectId('61e34254ec4ec02e84f5dbc7')},{ $set: { "seguimientos": [{"id": "2015","seccion1": {"fechaSeguimiento": "2015-6-2","institucion": "Hospital de Niños Ricardo Gutiérrez","fallecimiento": "No","fechaFallecimiento": "","causaFallecimiento": "","nivelEducativo": "","actividadLaboral": "","coberturaSocial": "Sí","tratamientoAntibioticoHospitalizado": "1","embarazo": "No"},"seccion4": {"cultivos": "5"},"seccion5": {"toleranciaGlucosa": "Realizada","toleranciaGlucosaRealizada": "Normal","vitaminaD": "No realizada","vitaminaDRealizada": "","inmunoglobulina": "Realizada","inmunoglobulinaRealizada": "&lt; 500"},"seccion6": {"actividadDeportiva": ""}}]}}, { upsert: true } );</v>
      </c>
    </row>
    <row r="2766" spans="1:27" x14ac:dyDescent="0.3">
      <c r="A2766" t="s">
        <v>641</v>
      </c>
      <c r="B2766">
        <v>1290</v>
      </c>
      <c r="C2766">
        <v>2016</v>
      </c>
      <c r="D2766" s="5">
        <v>42501</v>
      </c>
      <c r="E2766" s="5" t="str">
        <f t="shared" si="258"/>
        <v>2016-5-11</v>
      </c>
      <c r="F2766" t="s">
        <v>416</v>
      </c>
      <c r="G2766" t="s">
        <v>35</v>
      </c>
      <c r="M2766" t="s">
        <v>37</v>
      </c>
      <c r="O2766" t="s">
        <v>41</v>
      </c>
      <c r="P2766" t="s">
        <v>118</v>
      </c>
      <c r="Q2766" t="s">
        <v>256</v>
      </c>
      <c r="R2766" t="s">
        <v>256</v>
      </c>
      <c r="S2766" t="s">
        <v>256</v>
      </c>
      <c r="T2766" t="s">
        <v>256</v>
      </c>
      <c r="U2766" t="s">
        <v>256</v>
      </c>
      <c r="V2766" t="s">
        <v>256</v>
      </c>
      <c r="W2766" t="str">
        <f t="shared" si="259"/>
        <v>db.pacientes.updateOne({"_id":ObjectId('61e34254ec4ec02e84f5dbc7')},{ $set: { "seguimientos": [{"id": "2016","seccion1": {"fechaSeguimiento": "2016-5-11","institucion": "Hospital de Niños Ricardo Gutiérrez",</v>
      </c>
      <c r="X2766" t="str">
        <f t="shared" si="260"/>
        <v>"fallecimiento": "No","fechaFallecimiento": "","causaFallecimiento": "","nivelEducativo": "","actividadLaboral": "","coberturaSocial": "","tratamientoAntibioticoHospitalizado": "2","embarazo": ""},</v>
      </c>
      <c r="Y2766" t="str">
        <f t="shared" si="261"/>
        <v>"seccion4": {"cultivos": "6"},"seccion5": {"toleranciaGlucosa": "No realizada","toleranciaGlucosaRealizada": "","vitaminaD": "","vitaminaDRealizada": "","inmunoglobulina": "",</v>
      </c>
      <c r="Z2766" t="str">
        <f t="shared" si="262"/>
        <v>"inmunoglobulinaRealizada": ""},"seccion6": {"actividadDeportiva": ""}}]}}, { upsert: true } );</v>
      </c>
      <c r="AA2766" t="str">
        <f t="shared" si="263"/>
        <v>db.pacientes.updateOne({"_id":ObjectId('61e34254ec4ec02e84f5dbc7')},{ $set: { "seguimientos": [{"id": "2016","seccion1": {"fechaSeguimiento": "2016-5-11","institucion": "Hospital de Niños Ricardo Gutiérrez","fallecimiento": "No","fechaFallecimiento": "","causaFallecimiento": "","nivelEducativo": "","actividadLaboral": "","coberturaSocial": "","tratamientoAntibioticoHospitalizado": "2","embarazo": ""},"seccion4": {"cultivos": "6"},"seccion5":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2767" spans="1:27" x14ac:dyDescent="0.3">
      <c r="A2767" t="s">
        <v>622</v>
      </c>
      <c r="B2767">
        <v>1292</v>
      </c>
      <c r="C2767">
        <v>2012</v>
      </c>
      <c r="D2767" s="5">
        <v>41045</v>
      </c>
      <c r="E2767" s="5" t="str">
        <f t="shared" si="258"/>
        <v>2012-5-16</v>
      </c>
      <c r="F2767" t="s">
        <v>416</v>
      </c>
      <c r="G2767" t="s">
        <v>35</v>
      </c>
      <c r="L2767" t="s">
        <v>35</v>
      </c>
      <c r="M2767" t="s">
        <v>45</v>
      </c>
      <c r="N2767" t="s">
        <v>35</v>
      </c>
      <c r="O2767" t="s">
        <v>49</v>
      </c>
      <c r="P2767" t="s">
        <v>118</v>
      </c>
      <c r="Q2767" t="s">
        <v>256</v>
      </c>
      <c r="R2767" t="s">
        <v>118</v>
      </c>
      <c r="S2767" t="s">
        <v>256</v>
      </c>
      <c r="T2767" t="s">
        <v>118</v>
      </c>
      <c r="U2767" t="s">
        <v>256</v>
      </c>
      <c r="V2767" t="s">
        <v>256</v>
      </c>
      <c r="W2767" t="str">
        <f t="shared" si="259"/>
        <v>db.pacientes.updateOne({"_id":ObjectId('61e34254ec4ec02e84f5dbb4')},{ $set: { "seguimientos": [{"id": "2012","seccion1": {"fechaSeguimiento": "2012-5-16","institucion": "Hospital de Niños Ricardo Gutiérrez",</v>
      </c>
      <c r="X2767" t="str">
        <f t="shared" si="260"/>
        <v>"fallecimiento": "No","fechaFallecimiento": "","causaFallecimiento": "","nivelEducativo": "","actividadLaboral": "","coberturaSocial": "No","tratamientoAntibioticoHospitalizado": "1","embarazo": "No"},</v>
      </c>
      <c r="Y2767" t="str">
        <f t="shared" si="261"/>
        <v>"seccion4": {"cultivos": "4"},"seccion5": {"toleranciaGlucosa": "No realizada","toleranciaGlucosaRealizada": "","vitaminaD": "No realizada","vitaminaDRealizada": "","inmunoglobulina": "No realizada",</v>
      </c>
      <c r="Z2767" t="str">
        <f t="shared" si="262"/>
        <v>"inmunoglobulinaRealizada": ""},"seccion6": {"actividadDeportiva": ""}}]}}, { upsert: true } );</v>
      </c>
      <c r="AA2767" t="str">
        <f t="shared" si="263"/>
        <v>db.pacientes.updateOne({"_id":ObjectId('61e34254ec4ec02e84f5dbb4')},{ $set: { "seguimientos": [{"id": "2012","seccion1": {"fechaSeguimiento": "2012-5-16","institucion": "Hospital de Niños Ricardo Gutiérrez","fallecimiento": "No","fechaFallecimiento": "","causaFallecimiento": "","nivelEducativo": "","actividadLaboral": "","coberturaSocial": "No","tratamientoAntibioticoHospitalizado": "1","embarazo": "No"},"seccion4": {"cultivos": "4"},"seccion5": {"toleranciaGlucosa": "No realizada","toleranciaGlucosaRealizada": "","vitaminaD": "No realizada","vitaminaDRealizada": "","inmunoglobulina": "No realizada","inmunoglobulinaRealizada": ""},"seccion6": {"actividadDeportiva": ""}}]}}, { upsert: true } );</v>
      </c>
    </row>
    <row r="2768" spans="1:27" x14ac:dyDescent="0.3">
      <c r="A2768" t="s">
        <v>622</v>
      </c>
      <c r="B2768">
        <v>1292</v>
      </c>
      <c r="C2768">
        <v>2013</v>
      </c>
      <c r="D2768" s="5">
        <v>41472</v>
      </c>
      <c r="E2768" s="5" t="str">
        <f t="shared" si="258"/>
        <v>2013-7-17</v>
      </c>
      <c r="F2768" t="s">
        <v>416</v>
      </c>
      <c r="G2768" t="s">
        <v>35</v>
      </c>
      <c r="L2768" t="s">
        <v>35</v>
      </c>
      <c r="N2768" t="s">
        <v>35</v>
      </c>
      <c r="O2768" t="s">
        <v>46</v>
      </c>
      <c r="P2768" t="s">
        <v>118</v>
      </c>
      <c r="Q2768" t="s">
        <v>256</v>
      </c>
      <c r="R2768" t="s">
        <v>118</v>
      </c>
      <c r="S2768" t="s">
        <v>256</v>
      </c>
      <c r="T2768" t="s">
        <v>118</v>
      </c>
      <c r="U2768" t="s">
        <v>256</v>
      </c>
      <c r="V2768" t="s">
        <v>256</v>
      </c>
      <c r="W2768" t="str">
        <f t="shared" si="259"/>
        <v>db.pacientes.updateOne({"_id":ObjectId('61e34254ec4ec02e84f5dbb4')},{ $set: { "seguimientos": [{"id": "2013","seccion1": {"fechaSeguimiento": "2013-7-17","institucion": "Hospital de Niños Ricardo Gutiérrez",</v>
      </c>
      <c r="X2768" t="str">
        <f t="shared" si="260"/>
        <v>"fallecimiento": "No","fechaFallecimiento": "","causaFallecimiento": "","nivelEducativo": "","actividadLaboral": "","coberturaSocial": "No","tratamientoAntibioticoHospitalizado": "","embarazo": "No"},</v>
      </c>
      <c r="Y2768" t="str">
        <f t="shared" si="261"/>
        <v>"seccion4": {"cultivos": "3"},"seccion5": {"toleranciaGlucosa": "No realizada","toleranciaGlucosaRealizada": "","vitaminaD": "No realizada","vitaminaDRealizada": "","inmunoglobulina": "No realizada",</v>
      </c>
      <c r="Z2768" t="str">
        <f t="shared" si="262"/>
        <v>"inmunoglobulinaRealizada": ""},"seccion6": {"actividadDeportiva": ""}}]}}, { upsert: true } );</v>
      </c>
      <c r="AA2768" t="str">
        <f t="shared" si="263"/>
        <v>db.pacientes.updateOne({"_id":ObjectId('61e34254ec4ec02e84f5dbb4')},{ $set: { "seguimientos": [{"id": "2013","seccion1": {"fechaSeguimiento": "2013-7-17","institucion": "Hospital de Niños Ricardo Gutiérrez","fallecimiento": "No","fechaFallecimiento": "","causaFallecimiento": "","nivelEducativo": "","actividadLaboral": "","coberturaSocial": "No","tratamientoAntibioticoHospitalizado": "","embarazo": "No"},"seccion4": {"cultivos": "3"},"seccion5": {"toleranciaGlucosa": "No realizada","toleranciaGlucosaRealizada": "","vitaminaD": "No realizada","vitaminaDRealizada": "","inmunoglobulina": "No realizada","inmunoglobulinaRealizada": ""},"seccion6": {"actividadDeportiva": ""}}]}}, { upsert: true } );</v>
      </c>
    </row>
    <row r="2769" spans="1:27" x14ac:dyDescent="0.3">
      <c r="A2769" t="s">
        <v>622</v>
      </c>
      <c r="B2769">
        <v>1292</v>
      </c>
      <c r="C2769">
        <v>2015</v>
      </c>
      <c r="D2769" s="5">
        <v>42237</v>
      </c>
      <c r="E2769" s="5" t="str">
        <f t="shared" si="258"/>
        <v>2015-8-21</v>
      </c>
      <c r="F2769" t="s">
        <v>416</v>
      </c>
      <c r="G2769" t="s">
        <v>35</v>
      </c>
      <c r="L2769" t="s">
        <v>35</v>
      </c>
      <c r="M2769" t="s">
        <v>37</v>
      </c>
      <c r="N2769" t="s">
        <v>35</v>
      </c>
      <c r="O2769" t="s">
        <v>37</v>
      </c>
      <c r="P2769" t="s">
        <v>261</v>
      </c>
      <c r="Q2769" t="s">
        <v>80</v>
      </c>
      <c r="R2769" t="s">
        <v>261</v>
      </c>
      <c r="S2769" t="s">
        <v>321</v>
      </c>
      <c r="T2769" t="s">
        <v>261</v>
      </c>
      <c r="U2769" t="s">
        <v>40</v>
      </c>
      <c r="V2769" t="s">
        <v>256</v>
      </c>
      <c r="W2769" t="str">
        <f t="shared" si="259"/>
        <v>db.pacientes.updateOne({"_id":ObjectId('61e34254ec4ec02e84f5dbb4')},{ $set: { "seguimientos": [{"id": "2015","seccion1": {"fechaSeguimiento": "2015-8-21","institucion": "Hospital de Niños Ricardo Gutiérrez",</v>
      </c>
      <c r="X2769" t="str">
        <f t="shared" si="260"/>
        <v>"fallecimiento": "No","fechaFallecimiento": "","causaFallecimiento": "","nivelEducativo": "","actividadLaboral": "","coberturaSocial": "No","tratamientoAntibioticoHospitalizado": "2","embarazo": "No"},</v>
      </c>
      <c r="Y2769" t="str">
        <f t="shared" si="261"/>
        <v>"seccion4": {"cultivos": "2"},"seccion5": {"toleranciaGlucosa": "Realizada","toleranciaGlucosaRealizada": "Intolerancia","vitaminaD": "Realizada","vitaminaDRealizada": "Bajo","inmunoglobulina": "Realizada",</v>
      </c>
      <c r="Z2769" t="str">
        <f t="shared" si="262"/>
        <v>"inmunoglobulinaRealizada": "&lt; 500"},"seccion6": {"actividadDeportiva": ""}}]}}, { upsert: true } );</v>
      </c>
      <c r="AA2769" t="str">
        <f t="shared" si="263"/>
        <v>db.pacientes.updateOne({"_id":ObjectId('61e34254ec4ec02e84f5dbb4')},{ $set: { "seguimientos": [{"id": "2015","seccion1": {"fechaSeguimiento": "2015-8-21","institucion": "Hospital de Niños Ricardo Gutiérrez","fallecimiento": "No","fechaFallecimiento": "","causaFallecimiento": "","nivelEducativo": "","actividadLaboral": "","coberturaSocial": "No","tratamientoAntibioticoHospitalizado": "2","embarazo": "No"},"seccion4": {"cultivos": "2"},"seccion5": {"toleranciaGlucosa": "Realizada","toleranciaGlucosaRealizada": "Intolerancia","vitaminaD": "Realizada","vitaminaDRealizada": "Bajo","inmunoglobulina": "Realizada","inmunoglobulinaRealizada": "&lt; 500"},"seccion6": {"actividadDeportiva": ""}}]}}, { upsert: true } );</v>
      </c>
    </row>
    <row r="2770" spans="1:27" x14ac:dyDescent="0.3">
      <c r="A2770" t="s">
        <v>622</v>
      </c>
      <c r="B2770">
        <v>1292</v>
      </c>
      <c r="C2770">
        <v>2016</v>
      </c>
      <c r="D2770" s="5">
        <v>42551</v>
      </c>
      <c r="E2770" s="5" t="str">
        <f t="shared" si="258"/>
        <v>2016-6-30</v>
      </c>
      <c r="F2770" t="s">
        <v>416</v>
      </c>
      <c r="G2770" t="s">
        <v>35</v>
      </c>
      <c r="L2770" t="s">
        <v>35</v>
      </c>
      <c r="M2770" t="s">
        <v>37</v>
      </c>
      <c r="N2770" t="s">
        <v>35</v>
      </c>
      <c r="O2770" t="s">
        <v>41</v>
      </c>
      <c r="P2770" t="s">
        <v>261</v>
      </c>
      <c r="Q2770" t="s">
        <v>77</v>
      </c>
      <c r="R2770" t="s">
        <v>261</v>
      </c>
      <c r="S2770" t="s">
        <v>321</v>
      </c>
      <c r="T2770" t="s">
        <v>261</v>
      </c>
      <c r="U2770" t="s">
        <v>40</v>
      </c>
      <c r="V2770" t="s">
        <v>281</v>
      </c>
      <c r="W2770" t="str">
        <f t="shared" si="259"/>
        <v>db.pacientes.updateOne({"_id":ObjectId('61e34254ec4ec02e84f5dbb4')},{ $set: { "seguimientos": [{"id": "2016","seccion1": {"fechaSeguimiento": "2016-6-30","institucion": "Hospital de Niños Ricardo Gutiérrez",</v>
      </c>
      <c r="X2770" t="str">
        <f t="shared" si="260"/>
        <v>"fallecimiento": "No","fechaFallecimiento": "","causaFallecimiento": "","nivelEducativo": "","actividadLaboral": "","coberturaSocial": "No","tratamientoAntibioticoHospitalizado": "2","embarazo": "No"},</v>
      </c>
      <c r="Y2770" t="str">
        <f t="shared" si="261"/>
        <v>"seccion4": {"cultivos": "6"},"seccion5": {"toleranciaGlucosa": "Realizada","toleranciaGlucosaRealizada": "Diabetes","vitaminaD": "Realizada","vitaminaDRealizada": "Bajo","inmunoglobulina": "Realizada",</v>
      </c>
      <c r="Z2770" t="str">
        <f t="shared" si="262"/>
        <v>"inmunoglobulinaRealizada": "&lt; 500"},"seccion6": {"actividadDeportiva": "Sí"}}]}}, { upsert: true } );</v>
      </c>
      <c r="AA2770" t="str">
        <f t="shared" si="263"/>
        <v>db.pacientes.updateOne({"_id":ObjectId('61e34254ec4ec02e84f5dbb4')},{ $set: { "seguimientos": [{"id": "2016","seccion1": {"fechaSeguimiento": "2016-6-30","institucion": "Hospital de Niños Ricardo Gutiérrez","fallecimiento": "No","fechaFallecimiento": "","causaFallecimiento": "","nivelEducativo": "","actividadLaboral": "","coberturaSocial": "No","tratamientoAntibioticoHospitalizado": "2","embarazo": "No"},"seccion4": {"cultivos": "6"},"seccion5": {"toleranciaGlucosa": "Realizada","toleranciaGlucosaRealizada": "Diabetes","vitaminaD": "Realizada","vitaminaDRealizada": "Bajo","inmunoglobulina": "Realizada","inmunoglobulinaRealizada": "&lt; 500"},"seccion6": {"actividadDeportiva": "Sí"}}]}}, { upsert: true } );</v>
      </c>
    </row>
    <row r="2771" spans="1:27" x14ac:dyDescent="0.3">
      <c r="A2771" t="s">
        <v>539</v>
      </c>
      <c r="B2771">
        <v>1293</v>
      </c>
      <c r="C2771">
        <v>2014</v>
      </c>
      <c r="D2771" s="5">
        <v>41764</v>
      </c>
      <c r="E2771" s="5" t="str">
        <f t="shared" si="258"/>
        <v>2014-5-5</v>
      </c>
      <c r="F2771" t="s">
        <v>416</v>
      </c>
      <c r="G2771" t="s">
        <v>35</v>
      </c>
      <c r="L2771" t="s">
        <v>281</v>
      </c>
      <c r="M2771" t="s">
        <v>45</v>
      </c>
      <c r="N2771" t="s">
        <v>35</v>
      </c>
      <c r="O2771" t="s">
        <v>74</v>
      </c>
      <c r="P2771" t="s">
        <v>118</v>
      </c>
      <c r="Q2771" t="s">
        <v>256</v>
      </c>
      <c r="R2771" t="s">
        <v>118</v>
      </c>
      <c r="S2771" t="s">
        <v>256</v>
      </c>
      <c r="T2771" t="s">
        <v>118</v>
      </c>
      <c r="U2771" t="s">
        <v>256</v>
      </c>
      <c r="V2771" t="s">
        <v>256</v>
      </c>
      <c r="W2771" t="str">
        <f t="shared" si="259"/>
        <v>db.pacientes.updateOne({"_id":ObjectId('61e34254ec4ec02e84f5db61')},{ $set: { "seguimientos": [{"id": "2014","seccion1": {"fechaSeguimiento": "2014-5-5","institucion": "Hospital de Niños Ricardo Gutiérrez",</v>
      </c>
      <c r="X2771" t="str">
        <f t="shared" si="260"/>
        <v>"fallecimiento": "No","fechaFallecimiento": "","causaFallecimiento": "","nivelEducativo": "","actividadLaboral": "","coberturaSocial": "Sí","tratamientoAntibioticoHospitalizado": "1","embarazo": "No"},</v>
      </c>
      <c r="Y2771" t="str">
        <f t="shared" si="261"/>
        <v>"seccion4": {"cultivos": "8"},"seccion5": {"toleranciaGlucosa": "No realizada","toleranciaGlucosaRealizada": "","vitaminaD": "No realizada","vitaminaDRealizada": "","inmunoglobulina": "No realizada",</v>
      </c>
      <c r="Z2771" t="str">
        <f t="shared" si="262"/>
        <v>"inmunoglobulinaRealizada": ""},"seccion6": {"actividadDeportiva": ""}}]}}, { upsert: true } );</v>
      </c>
      <c r="AA2771" t="str">
        <f t="shared" si="263"/>
        <v>db.pacientes.updateOne({"_id":ObjectId('61e34254ec4ec02e84f5db61')},{ $set: { "seguimientos": [{"id": "2014","seccion1": {"fechaSeguimiento": "2014-5-5","institucion": "Hospital de Niños Ricardo Gutiérrez","fallecimiento": "No","fechaFallecimiento": "","causaFallecimiento": "","nivelEducativo": "","actividadLaboral": "","coberturaSocial": "Sí","tratamientoAntibioticoHospitalizado": "1","embarazo": "No"},"seccion4": {"cultivos": "8"},"seccion5": {"toleranciaGlucosa": "No realizada","toleranciaGlucosaRealizada": "","vitaminaD": "No realizada","vitaminaDRealizada": "","inmunoglobulina": "No realizada","inmunoglobulinaRealizada": ""},"seccion6": {"actividadDeportiva": ""}}]}}, { upsert: true } );</v>
      </c>
    </row>
    <row r="2772" spans="1:27" x14ac:dyDescent="0.3">
      <c r="A2772" t="s">
        <v>539</v>
      </c>
      <c r="B2772">
        <v>1293</v>
      </c>
      <c r="C2772">
        <v>2015</v>
      </c>
      <c r="D2772" s="5">
        <v>42282</v>
      </c>
      <c r="E2772" s="5" t="str">
        <f t="shared" si="258"/>
        <v>2015-10-5</v>
      </c>
      <c r="F2772" t="s">
        <v>416</v>
      </c>
      <c r="G2772" t="s">
        <v>35</v>
      </c>
      <c r="L2772" t="s">
        <v>281</v>
      </c>
      <c r="M2772" t="s">
        <v>45</v>
      </c>
      <c r="N2772" t="s">
        <v>35</v>
      </c>
      <c r="O2772" t="s">
        <v>41</v>
      </c>
      <c r="P2772" t="s">
        <v>118</v>
      </c>
      <c r="Q2772" t="s">
        <v>256</v>
      </c>
      <c r="R2772" t="s">
        <v>261</v>
      </c>
      <c r="S2772" t="s">
        <v>34</v>
      </c>
      <c r="T2772" t="s">
        <v>261</v>
      </c>
      <c r="U2772" t="s">
        <v>40</v>
      </c>
      <c r="V2772" t="s">
        <v>281</v>
      </c>
      <c r="W2772" t="str">
        <f t="shared" si="259"/>
        <v>db.pacientes.updateOne({"_id":ObjectId('61e34254ec4ec02e84f5db61')},{ $set: { "seguimientos": [{"id": "2015","seccion1": {"fechaSeguimiento": "2015-10-5","institucion": "Hospital de Niños Ricardo Gutiérrez",</v>
      </c>
      <c r="X2772" t="str">
        <f t="shared" si="260"/>
        <v>"fallecimiento": "No","fechaFallecimiento": "","causaFallecimiento": "","nivelEducativo": "","actividadLaboral": "","coberturaSocial": "Sí","tratamientoAntibioticoHospitalizado": "1","embarazo": "No"},</v>
      </c>
      <c r="Y2772" t="str">
        <f t="shared" si="261"/>
        <v>"seccion4": {"cultivos": "6"},"seccion5": {"toleranciaGlucosa": "No realizada","toleranciaGlucosaRealizada": "","vitaminaD": "Realizada","vitaminaDRealizada": "Normal","inmunoglobulina": "Realizada",</v>
      </c>
      <c r="Z2772" t="str">
        <f t="shared" si="262"/>
        <v>"inmunoglobulinaRealizada": "&lt; 500"},"seccion6": {"actividadDeportiva": "Sí"}}]}}, { upsert: true } );</v>
      </c>
      <c r="AA2772" t="str">
        <f t="shared" si="263"/>
        <v>db.pacientes.updateOne({"_id":ObjectId('61e34254ec4ec02e84f5db61')},{ $set: { "seguimientos": [{"id": "2015","seccion1": {"fechaSeguimiento": "2015-10-5","institucion": "Hospital de Niños Ricardo Gutiérrez","fallecimiento": "No","fechaFallecimiento": "","causaFallecimiento": "","nivelEducativo": "","actividadLaboral": "","coberturaSocial": "Sí","tratamientoAntibioticoHospitalizado": "1","embarazo": "No"},"seccion4": {"cultivos": "6"},"seccion5": {"toleranciaGlucosa": "No realizada","toleranciaGlucosaRealizada": "","vitaminaD": "Realizada","vitaminaDRealizada": "Normal","inmunoglobulina": "Realizada","inmunoglobulinaRealizada": "&lt; 500"},"seccion6": {"actividadDeportiva": "Sí"}}]}}, { upsert: true } );</v>
      </c>
    </row>
    <row r="2773" spans="1:27" x14ac:dyDescent="0.3">
      <c r="A2773" t="s">
        <v>1741</v>
      </c>
      <c r="B2773">
        <v>1294</v>
      </c>
      <c r="C2773">
        <v>2011</v>
      </c>
      <c r="D2773" s="5">
        <v>40847</v>
      </c>
      <c r="E2773" s="5" t="str">
        <f t="shared" si="258"/>
        <v>2011-10-31</v>
      </c>
      <c r="F2773" t="s">
        <v>416</v>
      </c>
      <c r="G2773" t="s">
        <v>35</v>
      </c>
      <c r="L2773" t="s">
        <v>35</v>
      </c>
      <c r="M2773" t="s">
        <v>45</v>
      </c>
      <c r="N2773" t="s">
        <v>35</v>
      </c>
      <c r="O2773" t="s">
        <v>49</v>
      </c>
      <c r="P2773" t="s">
        <v>118</v>
      </c>
      <c r="Q2773" t="s">
        <v>256</v>
      </c>
      <c r="R2773" t="s">
        <v>118</v>
      </c>
      <c r="S2773" t="s">
        <v>256</v>
      </c>
      <c r="T2773" t="s">
        <v>118</v>
      </c>
      <c r="U2773" t="s">
        <v>256</v>
      </c>
      <c r="V2773" t="s">
        <v>256</v>
      </c>
      <c r="W2773" t="str">
        <f t="shared" si="259"/>
        <v>db.pacientes.updateOne({"_id":ObjectId('61e34256ec4ec02e84f5e013')},{ $set: { "seguimientos": [{"id": "2011","seccion1": {"fechaSeguimiento": "2011-10-31","institucion": "Hospital de Niños Ricardo Gutiérrez",</v>
      </c>
      <c r="X2773" t="str">
        <f t="shared" si="260"/>
        <v>"fallecimiento": "No","fechaFallecimiento": "","causaFallecimiento": "","nivelEducativo": "","actividadLaboral": "","coberturaSocial": "No","tratamientoAntibioticoHospitalizado": "1","embarazo": "No"},</v>
      </c>
      <c r="Y2773" t="str">
        <f t="shared" si="261"/>
        <v>"seccion4": {"cultivos": "4"},"seccion5": {"toleranciaGlucosa": "No realizada","toleranciaGlucosaRealizada": "","vitaminaD": "No realizada","vitaminaDRealizada": "","inmunoglobulina": "No realizada",</v>
      </c>
      <c r="Z2773" t="str">
        <f t="shared" si="262"/>
        <v>"inmunoglobulinaRealizada": ""},"seccion6": {"actividadDeportiva": ""}}]}}, { upsert: true } );</v>
      </c>
      <c r="AA2773" t="str">
        <f t="shared" si="263"/>
        <v>db.pacientes.updateOne({"_id":ObjectId('61e34256ec4ec02e84f5e013')},{ $set: { "seguimientos": [{"id": "2011","seccion1": {"fechaSeguimiento": "2011-10-31","institucion": "Hospital de Niños Ricardo Gutiérrez","fallecimiento": "No","fechaFallecimiento": "","causaFallecimiento": "","nivelEducativo": "","actividadLaboral": "","coberturaSocial": "No","tratamientoAntibioticoHospitalizado": "1","embarazo": "No"},"seccion4": {"cultivos": "4"},"seccion5": {"toleranciaGlucosa": "No realizada","toleranciaGlucosaRealizada": "","vitaminaD": "No realizada","vitaminaDRealizada": "","inmunoglobulina": "No realizada","inmunoglobulinaRealizada": ""},"seccion6": {"actividadDeportiva": ""}}]}}, { upsert: true } );</v>
      </c>
    </row>
    <row r="2774" spans="1:27" x14ac:dyDescent="0.3">
      <c r="A2774" t="s">
        <v>1741</v>
      </c>
      <c r="B2774">
        <v>1294</v>
      </c>
      <c r="C2774">
        <v>2012</v>
      </c>
      <c r="D2774" s="5">
        <v>41127</v>
      </c>
      <c r="E2774" s="5" t="str">
        <f t="shared" si="258"/>
        <v>2012-8-6</v>
      </c>
      <c r="F2774" t="s">
        <v>416</v>
      </c>
      <c r="G2774" t="s">
        <v>35</v>
      </c>
      <c r="L2774" t="s">
        <v>35</v>
      </c>
      <c r="M2774" t="s">
        <v>46</v>
      </c>
      <c r="N2774" t="s">
        <v>35</v>
      </c>
      <c r="O2774" t="s">
        <v>41</v>
      </c>
      <c r="P2774" t="s">
        <v>118</v>
      </c>
      <c r="Q2774" t="s">
        <v>256</v>
      </c>
      <c r="R2774" t="s">
        <v>118</v>
      </c>
      <c r="S2774" t="s">
        <v>256</v>
      </c>
      <c r="T2774" t="s">
        <v>261</v>
      </c>
      <c r="U2774" t="s">
        <v>40</v>
      </c>
      <c r="V2774" t="s">
        <v>256</v>
      </c>
      <c r="W2774" t="str">
        <f t="shared" si="259"/>
        <v>db.pacientes.updateOne({"_id":ObjectId('61e34256ec4ec02e84f5e013')},{ $set: { "seguimientos": [{"id": "2012","seccion1": {"fechaSeguimiento": "2012-8-6","institucion": "Hospital de Niños Ricardo Gutiérrez",</v>
      </c>
      <c r="X2774" t="str">
        <f t="shared" si="260"/>
        <v>"fallecimiento": "No","fechaFallecimiento": "","causaFallecimiento": "","nivelEducativo": "","actividadLaboral": "","coberturaSocial": "No","tratamientoAntibioticoHospitalizado": "3","embarazo": "No"},</v>
      </c>
      <c r="Y2774" t="str">
        <f t="shared" si="261"/>
        <v>"seccion4": {"cultivos": "6"},"seccion5": {"toleranciaGlucosa": "No realizada","toleranciaGlucosaRealizada": "","vitaminaD": "No realizada","vitaminaDRealizada": "","inmunoglobulina": "Realizada",</v>
      </c>
      <c r="Z2774" t="str">
        <f t="shared" si="262"/>
        <v>"inmunoglobulinaRealizada": "&lt; 500"},"seccion6": {"actividadDeportiva": ""}}]}}, { upsert: true } );</v>
      </c>
      <c r="AA2774" t="str">
        <f t="shared" si="263"/>
        <v>db.pacientes.updateOne({"_id":ObjectId('61e34256ec4ec02e84f5e013')},{ $set: { "seguimientos": [{"id": "2012","seccion1": {"fechaSeguimiento": "2012-8-6","institucion": "Hospital de Niños Ricardo Gutiérrez","fallecimiento": "No","fechaFallecimiento": "","causaFallecimiento": "","nivelEducativo": "","actividadLaboral": "","coberturaSocial": "No","tratamientoAntibioticoHospitalizado": "3","embarazo": "No"},"seccion4": {"cultivos": "6"},"seccion5": {"toleranciaGlucosa": "No realizada","toleranciaGlucosaRealizada": "","vitaminaD": "No realizada","vitaminaDRealizada": "","inmunoglobulina": "Realizada","inmunoglobulinaRealizada": "&lt; 500"},"seccion6": {"actividadDeportiva": ""}}]}}, { upsert: true } );</v>
      </c>
    </row>
    <row r="2775" spans="1:27" x14ac:dyDescent="0.3">
      <c r="A2775" t="s">
        <v>1741</v>
      </c>
      <c r="B2775">
        <v>1294</v>
      </c>
      <c r="C2775">
        <v>2013</v>
      </c>
      <c r="D2775" s="5">
        <v>41492</v>
      </c>
      <c r="E2775" s="5" t="str">
        <f t="shared" si="258"/>
        <v>2013-8-6</v>
      </c>
      <c r="F2775" t="s">
        <v>416</v>
      </c>
      <c r="G2775" t="s">
        <v>35</v>
      </c>
      <c r="L2775" t="s">
        <v>281</v>
      </c>
      <c r="N2775" t="s">
        <v>35</v>
      </c>
      <c r="O2775" t="s">
        <v>41</v>
      </c>
      <c r="P2775" t="s">
        <v>118</v>
      </c>
      <c r="Q2775" t="s">
        <v>256</v>
      </c>
      <c r="R2775" t="s">
        <v>118</v>
      </c>
      <c r="S2775" t="s">
        <v>256</v>
      </c>
      <c r="T2775" t="s">
        <v>261</v>
      </c>
      <c r="U2775" t="s">
        <v>40</v>
      </c>
      <c r="V2775" t="s">
        <v>256</v>
      </c>
      <c r="W2775" t="str">
        <f t="shared" si="259"/>
        <v>db.pacientes.updateOne({"_id":ObjectId('61e34256ec4ec02e84f5e013')},{ $set: { "seguimientos": [{"id": "2013","seccion1": {"fechaSeguimiento": "2013-8-6","institucion": "Hospital de Niños Ricardo Gutiérrez",</v>
      </c>
      <c r="X2775" t="str">
        <f t="shared" si="260"/>
        <v>"fallecimiento": "No","fechaFallecimiento": "","causaFallecimiento": "","nivelEducativo": "","actividadLaboral": "","coberturaSocial": "Sí","tratamientoAntibioticoHospitalizado": "","embarazo": "No"},</v>
      </c>
      <c r="Y2775" t="str">
        <f t="shared" si="261"/>
        <v>"seccion4": {"cultivos": "6"},"seccion5": {"toleranciaGlucosa": "No realizada","toleranciaGlucosaRealizada": "","vitaminaD": "No realizada","vitaminaDRealizada": "","inmunoglobulina": "Realizada",</v>
      </c>
      <c r="Z2775" t="str">
        <f t="shared" si="262"/>
        <v>"inmunoglobulinaRealizada": "&lt; 500"},"seccion6": {"actividadDeportiva": ""}}]}}, { upsert: true } );</v>
      </c>
      <c r="AA2775" t="str">
        <f t="shared" si="263"/>
        <v>db.pacientes.updateOne({"_id":ObjectId('61e34256ec4ec02e84f5e013')},{ $set: { "seguimientos": [{"id": "2013","seccion1": {"fechaSeguimiento": "2013-8-6","institucion": "Hospital de Niños Ricardo Gutiérrez","fallecimiento": "No","fechaFallecimiento": "","causaFallecimiento": "","nivelEducativo": "","actividadLaboral": "","coberturaSocial": "Sí","tratamientoAntibioticoHospitalizado": "","embarazo": "No"},"seccion4": {"cultivos": "6"},"seccion5": {"toleranciaGlucosa": "No realizada","toleranciaGlucosaRealizada": "","vitaminaD": "No realizada","vitaminaDRealizada": "","inmunoglobulina": "Realizada","inmunoglobulinaRealizada": "&lt; 500"},"seccion6": {"actividadDeportiva": ""}}]}}, { upsert: true } );</v>
      </c>
    </row>
    <row r="2776" spans="1:27" x14ac:dyDescent="0.3">
      <c r="A2776" t="s">
        <v>1741</v>
      </c>
      <c r="B2776">
        <v>1294</v>
      </c>
      <c r="C2776">
        <v>2014</v>
      </c>
      <c r="D2776" s="5">
        <v>41898</v>
      </c>
      <c r="E2776" s="5" t="str">
        <f t="shared" si="258"/>
        <v>2014-9-16</v>
      </c>
      <c r="F2776" t="s">
        <v>416</v>
      </c>
      <c r="G2776" t="s">
        <v>35</v>
      </c>
      <c r="L2776" t="s">
        <v>281</v>
      </c>
      <c r="N2776" t="s">
        <v>35</v>
      </c>
      <c r="O2776" t="s">
        <v>41</v>
      </c>
      <c r="P2776" t="s">
        <v>118</v>
      </c>
      <c r="Q2776" t="s">
        <v>256</v>
      </c>
      <c r="R2776" t="s">
        <v>261</v>
      </c>
      <c r="S2776" t="s">
        <v>34</v>
      </c>
      <c r="T2776" t="s">
        <v>261</v>
      </c>
      <c r="U2776" t="s">
        <v>40</v>
      </c>
      <c r="V2776" t="s">
        <v>281</v>
      </c>
      <c r="W2776" t="str">
        <f t="shared" si="259"/>
        <v>db.pacientes.updateOne({"_id":ObjectId('61e34256ec4ec02e84f5e013')},{ $set: { "seguimientos": [{"id": "2014","seccion1": {"fechaSeguimiento": "2014-9-16","institucion": "Hospital de Niños Ricardo Gutiérrez",</v>
      </c>
      <c r="X2776" t="str">
        <f t="shared" si="260"/>
        <v>"fallecimiento": "No","fechaFallecimiento": "","causaFallecimiento": "","nivelEducativo": "","actividadLaboral": "","coberturaSocial": "Sí","tratamientoAntibioticoHospitalizado": "","embarazo": "No"},</v>
      </c>
      <c r="Y2776" t="str">
        <f t="shared" si="261"/>
        <v>"seccion4": {"cultivos": "6"},"seccion5": {"toleranciaGlucosa": "No realizada","toleranciaGlucosaRealizada": "","vitaminaD": "Realizada","vitaminaDRealizada": "Normal","inmunoglobulina": "Realizada",</v>
      </c>
      <c r="Z2776" t="str">
        <f t="shared" si="262"/>
        <v>"inmunoglobulinaRealizada": "&lt; 500"},"seccion6": {"actividadDeportiva": "Sí"}}]}}, { upsert: true } );</v>
      </c>
      <c r="AA2776" t="str">
        <f t="shared" si="263"/>
        <v>db.pacientes.updateOne({"_id":ObjectId('61e34256ec4ec02e84f5e013')},{ $set: { "seguimientos": [{"id": "2014","seccion1": {"fechaSeguimiento": "2014-9-16","institucion": "Hospital de Niños Ricardo Gutiérrez","fallecimiento": "No","fechaFallecimiento": "","causaFallecimiento": "","nivelEducativo": "","actividadLaboral": "","coberturaSocial": "Sí","tratamientoAntibioticoHospitalizado": "","embarazo": "No"},"seccion4": {"cultivos": "6"},"seccion5": {"toleranciaGlucosa": "No realizada","toleranciaGlucosaRealizada": "","vitaminaD": "Realizada","vitaminaDRealizada": "Normal","inmunoglobulina": "Realizada","inmunoglobulinaRealizada": "&lt; 500"},"seccion6": {"actividadDeportiva": "Sí"}}]}}, { upsert: true } );</v>
      </c>
    </row>
    <row r="2777" spans="1:27" x14ac:dyDescent="0.3">
      <c r="A2777" t="s">
        <v>537</v>
      </c>
      <c r="B2777">
        <v>1295</v>
      </c>
      <c r="C2777">
        <v>2015</v>
      </c>
      <c r="D2777" s="5">
        <v>42269</v>
      </c>
      <c r="E2777" s="5" t="str">
        <f t="shared" si="258"/>
        <v>2015-9-22</v>
      </c>
      <c r="F2777" t="s">
        <v>1959</v>
      </c>
      <c r="G2777" t="s">
        <v>35</v>
      </c>
      <c r="L2777" t="s">
        <v>281</v>
      </c>
      <c r="M2777" t="s">
        <v>45</v>
      </c>
      <c r="O2777" t="s">
        <v>46</v>
      </c>
      <c r="P2777" t="s">
        <v>118</v>
      </c>
      <c r="Q2777" t="s">
        <v>256</v>
      </c>
      <c r="R2777" t="s">
        <v>256</v>
      </c>
      <c r="S2777" t="s">
        <v>256</v>
      </c>
      <c r="T2777" t="s">
        <v>261</v>
      </c>
      <c r="U2777" t="s">
        <v>40</v>
      </c>
      <c r="V2777" t="s">
        <v>256</v>
      </c>
      <c r="W2777" t="str">
        <f t="shared" si="259"/>
        <v>db.pacientes.updateOne({"_id":ObjectId('61e34254ec4ec02e84f5db5f')},{ $set: { "seguimientos": [{"id": "2015","seccion1": {"fechaSeguimiento": "2015-9-22","institucion": "Hospital Dr. Antonio A. Cetrángolo",</v>
      </c>
      <c r="X2777" t="str">
        <f t="shared" si="260"/>
        <v>"fallecimiento": "No","fechaFallecimiento": "","causaFallecimiento": "","nivelEducativo": "","actividadLaboral": "","coberturaSocial": "Sí","tratamientoAntibioticoHospitalizado": "1","embarazo": ""},</v>
      </c>
      <c r="Y2777" t="str">
        <f t="shared" si="261"/>
        <v>"seccion4": {"cultivos": "3"},"seccion5": {"toleranciaGlucosa": "No realizada","toleranciaGlucosaRealizada": "","vitaminaD": "","vitaminaDRealizada": "","inmunoglobulina": "Realizada",</v>
      </c>
      <c r="Z2777" t="str">
        <f t="shared" si="262"/>
        <v>"inmunoglobulinaRealizada": "&lt; 500"},"seccion6": {"actividadDeportiva": ""}}]}}, { upsert: true } );</v>
      </c>
      <c r="AA2777" t="str">
        <f t="shared" si="263"/>
        <v>db.pacientes.updateOne({"_id":ObjectId('61e34254ec4ec02e84f5db5f')},{ $set: { "seguimientos": [{"id": "2015","seccion1": {"fechaSeguimiento": "2015-9-22","institucion": "Hospital Dr. Antonio A. Cetrángolo","fallecimiento": "No","fechaFallecimiento": "","causaFallecimiento": "","nivelEducativo": "","actividadLaboral": "","coberturaSocial": "Sí","tratamientoAntibioticoHospitalizado": "1","embarazo": ""},"seccion4": {"cultivos": "3"},"seccion5": {"toleranciaGlucosa": "No realizada","toleranciaGlucosaRealizada": "","vitaminaD": "","vitaminaDRealizada": "","inmunoglobulina": "Realizada","inmunoglobulinaRealizada": "&lt; 500"},"seccion6": {"actividadDeportiva": ""}}]}}, { upsert: true } );</v>
      </c>
    </row>
    <row r="2778" spans="1:27" x14ac:dyDescent="0.3">
      <c r="A2778" t="s">
        <v>553</v>
      </c>
      <c r="B2778">
        <v>1296</v>
      </c>
      <c r="C2778">
        <v>2015</v>
      </c>
      <c r="D2778" s="5">
        <v>42284</v>
      </c>
      <c r="E2778" s="5" t="str">
        <f t="shared" si="258"/>
        <v>2015-10-7</v>
      </c>
      <c r="F2778" t="s">
        <v>1959</v>
      </c>
      <c r="G2778" t="s">
        <v>35</v>
      </c>
      <c r="K2778" t="s">
        <v>70</v>
      </c>
      <c r="L2778" t="s">
        <v>281</v>
      </c>
      <c r="O2778" t="s">
        <v>73</v>
      </c>
      <c r="P2778" t="s">
        <v>118</v>
      </c>
      <c r="Q2778" t="s">
        <v>256</v>
      </c>
      <c r="R2778" t="s">
        <v>118</v>
      </c>
      <c r="S2778" t="s">
        <v>256</v>
      </c>
      <c r="T2778" t="s">
        <v>261</v>
      </c>
      <c r="U2778" t="s">
        <v>40</v>
      </c>
      <c r="V2778" t="s">
        <v>281</v>
      </c>
      <c r="W2778" t="str">
        <f t="shared" si="259"/>
        <v>db.pacientes.updateOne({"_id":ObjectId('61e34254ec4ec02e84f5db6f')},{ $set: { "seguimientos": [{"id": "2015","seccion1": {"fechaSeguimiento": "2015-10-7","institucion": "Hospital Dr. Antonio A. Cetrángolo",</v>
      </c>
      <c r="X2778" t="str">
        <f t="shared" si="260"/>
        <v>"fallecimiento": "No","fechaFallecimiento": "","causaFallecimiento": "","nivelEducativo": "","actividadLaboral": "No trabaja","coberturaSocial": "Sí","tratamientoAntibioticoHospitalizado": "","embarazo": ""},</v>
      </c>
      <c r="Y2778" t="str">
        <f t="shared" si="261"/>
        <v>"seccion4": {"cultivos": "7"},"seccion5": {"toleranciaGlucosa": "No realizada","toleranciaGlucosaRealizada": "","vitaminaD": "No realizada","vitaminaDRealizada": "","inmunoglobulina": "Realizada",</v>
      </c>
      <c r="Z2778" t="str">
        <f t="shared" si="262"/>
        <v>"inmunoglobulinaRealizada": "&lt; 500"},"seccion6": {"actividadDeportiva": "Sí"}}]}}, { upsert: true } );</v>
      </c>
      <c r="AA2778" t="str">
        <f t="shared" si="263"/>
        <v>db.pacientes.updateOne({"_id":ObjectId('61e34254ec4ec02e84f5db6f')},{ $set: { "seguimientos": [{"id": "2015","seccion1": {"fechaSeguimiento": "2015-10-7","institucion": "Hospital Dr. Antonio A. Cetrángolo","fallecimiento": "No","fechaFallecimiento": "","causaFallecimiento": "","nivelEducativo": "","actividadLaboral": "No trabaja","coberturaSocial": "Sí","tratamientoAntibioticoHospitalizado": "","embarazo": ""},"seccion4": {"cultivos": "7"},"seccion5": {"toleranciaGlucosa": "No realizada","toleranciaGlucosaRealizada": "","vitaminaD": "No realizada","vitaminaDRealizada": "","inmunoglobulina": "Realizada","inmunoglobulinaRealizada": "&lt; 500"},"seccion6": {"actividadDeportiva": "Sí"}}]}}, { upsert: true } );</v>
      </c>
    </row>
    <row r="2779" spans="1:27" x14ac:dyDescent="0.3">
      <c r="A2779" t="s">
        <v>606</v>
      </c>
      <c r="B2779">
        <v>1298</v>
      </c>
      <c r="C2779">
        <v>2015</v>
      </c>
      <c r="D2779" s="5">
        <v>42331</v>
      </c>
      <c r="E2779" s="5" t="str">
        <f t="shared" si="258"/>
        <v>2015-11-23</v>
      </c>
      <c r="F2779" t="s">
        <v>400</v>
      </c>
      <c r="G2779" t="s">
        <v>35</v>
      </c>
      <c r="L2779" t="s">
        <v>35</v>
      </c>
      <c r="N2779" t="s">
        <v>35</v>
      </c>
      <c r="O2779" t="s">
        <v>48</v>
      </c>
      <c r="P2779" t="s">
        <v>118</v>
      </c>
      <c r="Q2779" t="s">
        <v>256</v>
      </c>
      <c r="R2779" t="s">
        <v>261</v>
      </c>
      <c r="S2779" t="s">
        <v>321</v>
      </c>
      <c r="T2779" t="s">
        <v>118</v>
      </c>
      <c r="U2779" t="s">
        <v>256</v>
      </c>
      <c r="V2779" t="s">
        <v>256</v>
      </c>
      <c r="W2779" t="str">
        <f t="shared" si="259"/>
        <v>db.pacientes.updateOne({"_id":ObjectId('61e34254ec4ec02e84f5dba4')},{ $set: { "seguimientos": [{"id": "2015","seccion1": {"fechaSeguimiento": "2015-11-23","institucion": "Hospital Sor Maria Ludovica de La Plata",</v>
      </c>
      <c r="X2779" t="str">
        <f t="shared" si="260"/>
        <v>"fallecimiento": "No","fechaFallecimiento": "","causaFallecimiento": "","nivelEducativo": "","actividadLaboral": "","coberturaSocial": "No","tratamientoAntibioticoHospitalizado": "","embarazo": "No"},</v>
      </c>
      <c r="Y2779" t="str">
        <f t="shared" si="261"/>
        <v>"seccion4": {"cultivos": "5"},"seccion5": {"toleranciaGlucosa": "No realizada","toleranciaGlucosaRealizada": "","vitaminaD": "Realizada","vitaminaDRealizada": "Bajo","inmunoglobulina": "No realizada",</v>
      </c>
      <c r="Z2779" t="str">
        <f t="shared" si="262"/>
        <v>"inmunoglobulinaRealizada": ""},"seccion6": {"actividadDeportiva": ""}}]}}, { upsert: true } );</v>
      </c>
      <c r="AA2779" t="str">
        <f t="shared" si="263"/>
        <v>db.pacientes.updateOne({"_id":ObjectId('61e34254ec4ec02e84f5dba4')},{ $set: { "seguimientos": [{"id": "2015","seccion1": {"fechaSeguimiento": "2015-11-23","institucion": "Hospital Sor Maria Ludovica de La Plata","fallecimiento": "No","fechaFallecimiento": "","causaFallecimiento": "","nivelEducativo": "","actividadLaboral": "","coberturaSocial": "No","tratamientoAntibioticoHospitalizado": "","embarazo": "No"},"seccion4": {"cultivos": "5"},"seccion5": {"toleranciaGlucosa": "No realizada","toleranciaGlucosaRealizada": "","vitaminaD": "Realizada","vitaminaDRealizada": "Bajo","inmunoglobulina": "No realizada","inmunoglobulinaRealizada": ""},"seccion6": {"actividadDeportiva": ""}}]}}, { upsert: true } );</v>
      </c>
    </row>
    <row r="2780" spans="1:27" x14ac:dyDescent="0.3">
      <c r="A2780" t="s">
        <v>1928</v>
      </c>
      <c r="B2780">
        <v>1299</v>
      </c>
      <c r="C2780">
        <v>2015</v>
      </c>
      <c r="D2780" s="5">
        <v>42333</v>
      </c>
      <c r="E2780" s="5" t="str">
        <f t="shared" si="258"/>
        <v>2015-11-25</v>
      </c>
      <c r="F2780" t="s">
        <v>400</v>
      </c>
      <c r="G2780" t="s">
        <v>35</v>
      </c>
      <c r="L2780" t="s">
        <v>281</v>
      </c>
      <c r="O2780" t="s">
        <v>49</v>
      </c>
      <c r="P2780" t="s">
        <v>118</v>
      </c>
      <c r="Q2780" t="s">
        <v>256</v>
      </c>
      <c r="R2780" t="s">
        <v>118</v>
      </c>
      <c r="S2780" t="s">
        <v>256</v>
      </c>
      <c r="T2780" t="s">
        <v>118</v>
      </c>
      <c r="U2780" t="s">
        <v>256</v>
      </c>
      <c r="V2780" t="s">
        <v>256</v>
      </c>
      <c r="W2780" t="str">
        <f t="shared" si="259"/>
        <v>db.pacientes.updateOne({"_id":ObjectId('61e34256ec4ec02e84f5e0ce')},{ $set: { "seguimientos": [{"id": "2015","seccion1": {"fechaSeguimiento": "2015-11-25","institucion": "Hospital Sor Maria Ludovica de La Plata",</v>
      </c>
      <c r="X2780" t="str">
        <f t="shared" si="260"/>
        <v>"fallecimiento": "No","fechaFallecimiento": "","causaFallecimiento": "","nivelEducativo": "","actividadLaboral": "","coberturaSocial": "Sí","tratamientoAntibioticoHospitalizado": "","embarazo": ""},</v>
      </c>
      <c r="Y2780" t="str">
        <f t="shared" si="261"/>
        <v>"seccion4": {"cultivos": "4"},"seccion5": {"toleranciaGlucosa": "No realizada","toleranciaGlucosaRealizada": "","vitaminaD": "No realizada","vitaminaDRealizada": "","inmunoglobulina": "No realizada",</v>
      </c>
      <c r="Z2780" t="str">
        <f t="shared" si="262"/>
        <v>"inmunoglobulinaRealizada": ""},"seccion6": {"actividadDeportiva": ""}}]}}, { upsert: true } );</v>
      </c>
      <c r="AA2780" t="str">
        <f t="shared" si="263"/>
        <v>db.pacientes.updateOne({"_id":ObjectId('61e34256ec4ec02e84f5e0ce')},{ $set: { "seguimientos": [{"id": "2015","seccion1": {"fechaSeguimiento": "2015-11-25","institucion": "Hospital Sor Maria Ludovica de La Plata","fallecimiento": "No","fechaFallecimiento": "","causaFallecimiento": "","nivelEducativo": "","actividadLaboral": "","coberturaSocial": "Sí","tratamientoAntibioticoHospitalizado": "","embarazo": ""},"seccion4": {"cultivos": "4"},"seccion5": {"toleranciaGlucosa": "No realizada","toleranciaGlucosaRealizada": "","vitaminaD": "No realizada","vitaminaDRealizada": "","inmunoglobulina": "No realizada","inmunoglobulinaRealizada": ""},"seccion6": {"actividadDeportiva": ""}}]}}, { upsert: true } );</v>
      </c>
    </row>
    <row r="2781" spans="1:27" x14ac:dyDescent="0.3">
      <c r="A2781" t="s">
        <v>646</v>
      </c>
      <c r="B2781">
        <v>1300</v>
      </c>
      <c r="C2781">
        <v>2015</v>
      </c>
      <c r="D2781" s="5">
        <v>42349</v>
      </c>
      <c r="E2781" s="5" t="str">
        <f t="shared" si="258"/>
        <v>2015-12-11</v>
      </c>
      <c r="F2781" t="s">
        <v>400</v>
      </c>
      <c r="G2781" t="s">
        <v>35</v>
      </c>
      <c r="L2781" t="s">
        <v>281</v>
      </c>
      <c r="O2781" t="s">
        <v>46</v>
      </c>
      <c r="P2781" t="s">
        <v>118</v>
      </c>
      <c r="Q2781" t="s">
        <v>256</v>
      </c>
      <c r="R2781" t="s">
        <v>118</v>
      </c>
      <c r="S2781" t="s">
        <v>256</v>
      </c>
      <c r="T2781" t="s">
        <v>118</v>
      </c>
      <c r="U2781" t="s">
        <v>256</v>
      </c>
      <c r="V2781" t="s">
        <v>256</v>
      </c>
      <c r="W2781" t="str">
        <f t="shared" si="259"/>
        <v>db.pacientes.updateOne({"_id":ObjectId('61e34254ec4ec02e84f5dbcc')},{ $set: { "seguimientos": [{"id": "2015","seccion1": {"fechaSeguimiento": "2015-12-11","institucion": "Hospital Sor Maria Ludovica de La Plata",</v>
      </c>
      <c r="X2781" t="str">
        <f t="shared" si="260"/>
        <v>"fallecimiento": "No","fechaFallecimiento": "","causaFallecimiento": "","nivelEducativo": "","actividadLaboral": "","coberturaSocial": "Sí","tratamientoAntibioticoHospitalizado": "","embarazo": ""},</v>
      </c>
      <c r="Y2781" t="str">
        <f t="shared" si="261"/>
        <v>"seccion4": {"cultivos": "3"},"seccion5": {"toleranciaGlucosa": "No realizada","toleranciaGlucosaRealizada": "","vitaminaD": "No realizada","vitaminaDRealizada": "","inmunoglobulina": "No realizada",</v>
      </c>
      <c r="Z2781" t="str">
        <f t="shared" si="262"/>
        <v>"inmunoglobulinaRealizada": ""},"seccion6": {"actividadDeportiva": ""}}]}}, { upsert: true } );</v>
      </c>
      <c r="AA2781" t="str">
        <f t="shared" si="263"/>
        <v>db.pacientes.updateOne({"_id":ObjectId('61e34254ec4ec02e84f5dbcc')},{ $set: { "seguimientos": [{"id": "2015","seccion1": {"fechaSeguimiento": "2015-12-11","institucion": "Hospital Sor Maria Ludovica de La Plata","fallecimiento": "No","fechaFallecimiento": "","causaFallecimiento": "","nivelEducativo": "","actividadLaboral": "","coberturaSocial": "Sí","tratamientoAntibioticoHospitalizado": "","embarazo": ""},"seccion4": {"cultivos": "3"},"seccion5": {"toleranciaGlucosa": "No realizada","toleranciaGlucosaRealizada": "","vitaminaD": "No realizada","vitaminaDRealizada": "","inmunoglobulina": "No realizada","inmunoglobulinaRealizada": ""},"seccion6": {"actividadDeportiva": ""}}]}}, { upsert: true } );</v>
      </c>
    </row>
    <row r="2782" spans="1:27" x14ac:dyDescent="0.3">
      <c r="A2782" t="s">
        <v>556</v>
      </c>
      <c r="B2782">
        <v>1301</v>
      </c>
      <c r="C2782">
        <v>2015</v>
      </c>
      <c r="D2782" s="5">
        <v>42333</v>
      </c>
      <c r="E2782" s="5" t="str">
        <f t="shared" si="258"/>
        <v>2015-11-25</v>
      </c>
      <c r="F2782" t="s">
        <v>400</v>
      </c>
      <c r="G2782" t="s">
        <v>35</v>
      </c>
      <c r="L2782" t="s">
        <v>35</v>
      </c>
      <c r="M2782" t="s">
        <v>45</v>
      </c>
      <c r="O2782" t="s">
        <v>48</v>
      </c>
      <c r="P2782" t="s">
        <v>118</v>
      </c>
      <c r="Q2782" t="s">
        <v>256</v>
      </c>
      <c r="R2782" t="s">
        <v>118</v>
      </c>
      <c r="S2782" t="s">
        <v>256</v>
      </c>
      <c r="T2782" t="s">
        <v>118</v>
      </c>
      <c r="U2782" t="s">
        <v>256</v>
      </c>
      <c r="V2782" t="s">
        <v>256</v>
      </c>
      <c r="W2782" t="str">
        <f t="shared" si="259"/>
        <v>db.pacientes.updateOne({"_id":ObjectId('61e34254ec4ec02e84f5db72')},{ $set: { "seguimientos": [{"id": "2015","seccion1": {"fechaSeguimiento": "2015-11-25","institucion": "Hospital Sor Maria Ludovica de La Plata",</v>
      </c>
      <c r="X2782" t="str">
        <f t="shared" si="260"/>
        <v>"fallecimiento": "No","fechaFallecimiento": "","causaFallecimiento": "","nivelEducativo": "","actividadLaboral": "","coberturaSocial": "No","tratamientoAntibioticoHospitalizado": "1","embarazo": ""},</v>
      </c>
      <c r="Y2782" t="str">
        <f t="shared" si="261"/>
        <v>"seccion4": {"cultivos": "5"},"seccion5": {"toleranciaGlucosa": "No realizada","toleranciaGlucosaRealizada": "","vitaminaD": "No realizada","vitaminaDRealizada": "","inmunoglobulina": "No realizada",</v>
      </c>
      <c r="Z2782" t="str">
        <f t="shared" si="262"/>
        <v>"inmunoglobulinaRealizada": ""},"seccion6": {"actividadDeportiva": ""}}]}}, { upsert: true } );</v>
      </c>
      <c r="AA2782" t="str">
        <f t="shared" si="263"/>
        <v>db.pacientes.updateOne({"_id":ObjectId('61e34254ec4ec02e84f5db72')},{ $set: { "seguimientos": [{"id": "2015","seccion1": {"fechaSeguimiento": "2015-11-25","institucion": "Hospital Sor Maria Ludovica de La Plata","fallecimiento": "No","fechaFallecimiento": "","causaFallecimiento": "","nivelEducativo": "","actividadLaboral": "","coberturaSocial": "No","tratamientoAntibioticoHospitalizado": "1","embarazo": ""},"seccion4": {"cultivos": "5"},"seccion5": {"toleranciaGlucosa": "No realizada","toleranciaGlucosaRealizada": "","vitaminaD": "No realizada","vitaminaDRealizada": "","inmunoglobulina": "No realizada","inmunoglobulinaRealizada": ""},"seccion6": {"actividadDeportiva": ""}}]}}, { upsert: true } );</v>
      </c>
    </row>
    <row r="2783" spans="1:27" x14ac:dyDescent="0.3">
      <c r="A2783" t="s">
        <v>656</v>
      </c>
      <c r="B2783">
        <v>1302</v>
      </c>
      <c r="C2783">
        <v>2015</v>
      </c>
      <c r="D2783" s="5">
        <v>42338</v>
      </c>
      <c r="E2783" s="5" t="str">
        <f t="shared" si="258"/>
        <v>2015-11-30</v>
      </c>
      <c r="F2783" t="s">
        <v>400</v>
      </c>
      <c r="G2783" t="s">
        <v>35</v>
      </c>
      <c r="O2783" t="s">
        <v>45</v>
      </c>
      <c r="P2783" t="s">
        <v>261</v>
      </c>
      <c r="Q2783" t="s">
        <v>80</v>
      </c>
      <c r="R2783" t="s">
        <v>256</v>
      </c>
      <c r="S2783" t="s">
        <v>256</v>
      </c>
      <c r="T2783" t="s">
        <v>118</v>
      </c>
      <c r="U2783" t="s">
        <v>256</v>
      </c>
      <c r="V2783" t="s">
        <v>256</v>
      </c>
      <c r="W2783" t="str">
        <f t="shared" si="259"/>
        <v>db.pacientes.updateOne({"_id":ObjectId('61e34254ec4ec02e84f5dbd6')},{ $set: { "seguimientos": [{"id": "2015","seccion1": {"fechaSeguimiento": "2015-11-30","institucion": "Hospital Sor Maria Ludovica de La Plata",</v>
      </c>
      <c r="X2783" t="str">
        <f t="shared" si="260"/>
        <v>"fallecimiento": "No","fechaFallecimiento": "","causaFallecimiento": "","nivelEducativo": "","actividadLaboral": "","coberturaSocial": "","tratamientoAntibioticoHospitalizado": "","embarazo": ""},</v>
      </c>
      <c r="Y2783" t="str">
        <f t="shared" si="261"/>
        <v>"seccion4": {"cultivos": "1"},"seccion5": {"toleranciaGlucosa": "Realizada","toleranciaGlucosaRealizada": "Intolerancia","vitaminaD": "","vitaminaDRealizada": "","inmunoglobulina": "No realizada",</v>
      </c>
      <c r="Z2783" t="str">
        <f t="shared" si="262"/>
        <v>"inmunoglobulinaRealizada": ""},"seccion6": {"actividadDeportiva": ""}}]}}, { upsert: true } );</v>
      </c>
      <c r="AA2783" t="str">
        <f t="shared" si="263"/>
        <v>db.pacientes.updateOne({"_id":ObjectId('61e34254ec4ec02e84f5dbd6')},{ $set: { "seguimientos": [{"id": "2015","seccion1": {"fechaSeguimiento": "2015-11-30","institucion": "Hospital Sor Maria Ludovica de La Plata","fallecimiento": "No","fechaFallecimiento": "","causaFallecimiento": "","nivelEducativo": "","actividadLaboral": "","coberturaSocial": "","tratamientoAntibioticoHospitalizado": "","embarazo": ""},"seccion4": {"cultivos": "1"},"seccion5": {"toleranciaGlucosa": "Realizada","toleranciaGlucosaRealizada": "Intolerancia","vitaminaD": "","vitaminaDRealizada": "","inmunoglobulina": "No realizada","inmunoglobulinaRealizada": ""},"seccion6": {"actividadDeportiva": ""}}]}}, { upsert: true } );</v>
      </c>
    </row>
    <row r="2784" spans="1:27" x14ac:dyDescent="0.3">
      <c r="A2784" t="s">
        <v>588</v>
      </c>
      <c r="B2784">
        <v>1305</v>
      </c>
      <c r="C2784">
        <v>2016</v>
      </c>
      <c r="D2784" s="5">
        <v>42374</v>
      </c>
      <c r="E2784" s="5" t="str">
        <f t="shared" si="258"/>
        <v>2016-1-5</v>
      </c>
      <c r="F2784" t="s">
        <v>444</v>
      </c>
      <c r="G2784" t="s">
        <v>35</v>
      </c>
      <c r="L2784" t="s">
        <v>281</v>
      </c>
      <c r="N2784" t="s">
        <v>35</v>
      </c>
      <c r="O2784" t="s">
        <v>66</v>
      </c>
      <c r="P2784" t="s">
        <v>118</v>
      </c>
      <c r="Q2784" t="s">
        <v>256</v>
      </c>
      <c r="R2784" t="s">
        <v>256</v>
      </c>
      <c r="S2784" t="s">
        <v>256</v>
      </c>
      <c r="T2784" t="s">
        <v>118</v>
      </c>
      <c r="U2784" t="s">
        <v>256</v>
      </c>
      <c r="V2784" t="s">
        <v>256</v>
      </c>
      <c r="W2784" t="str">
        <f t="shared" si="259"/>
        <v>db.pacientes.updateOne({"_id":ObjectId('61e34254ec4ec02e84f5db92')},{ $set: { "seguimientos": [{"id": "2016","seccion1": {"fechaSeguimiento": "2016-1-5","institucion": "Clinica San Lucas",</v>
      </c>
      <c r="X2784" t="str">
        <f t="shared" si="260"/>
        <v>"fallecimiento": "No","fechaFallecimiento": "","causaFallecimiento": "","nivelEducativo": "","actividadLaboral": "","coberturaSocial": "Sí","tratamientoAntibioticoHospitalizado": "","embarazo": "No"},</v>
      </c>
      <c r="Y2784" t="str">
        <f t="shared" si="261"/>
        <v>"seccion4": {"cultivos": "10"},"seccion5": {"toleranciaGlucosa": "No realizada","toleranciaGlucosaRealizada": "","vitaminaD": "","vitaminaDRealizada": "","inmunoglobulina": "No realizada",</v>
      </c>
      <c r="Z2784" t="str">
        <f t="shared" si="262"/>
        <v>"inmunoglobulinaRealizada": ""},"seccion6": {"actividadDeportiva": ""}}]}}, { upsert: true } );</v>
      </c>
      <c r="AA2784" t="str">
        <f t="shared" si="263"/>
        <v>db.pacientes.updateOne({"_id":ObjectId('61e34254ec4ec02e84f5db92')},{ $set: { "seguimientos": [{"id": "2016","seccion1": {"fechaSeguimiento": "2016-1-5","institucion": "Clinica San Lucas","fallecimiento": "No","fechaFallecimiento": "","causaFallecimiento": "","nivelEducativo": "","actividadLaboral": "","coberturaSocial": "Sí","tratamientoAntibioticoHospitalizado": "","embarazo": "No"},"seccion4": {"cultivos": "10"},"seccion5": {"toleranciaGlucosa": "No realizada","toleranciaGlucosaRealizada": "","vitaminaD": "","vitaminaDRealizada": "","inmunoglobulina": "No realizada","inmunoglobulinaRealizada": ""},"seccion6": {"actividadDeportiva": ""}}]}}, { upsert: true } );</v>
      </c>
    </row>
    <row r="2785" spans="1:27" x14ac:dyDescent="0.3">
      <c r="A2785" t="s">
        <v>552</v>
      </c>
      <c r="B2785">
        <v>1306</v>
      </c>
      <c r="C2785">
        <v>2015</v>
      </c>
      <c r="D2785" s="5">
        <v>42360</v>
      </c>
      <c r="E2785" s="5" t="str">
        <f t="shared" si="258"/>
        <v>2015-12-22</v>
      </c>
      <c r="F2785" t="s">
        <v>328</v>
      </c>
      <c r="G2785" t="s">
        <v>35</v>
      </c>
      <c r="L2785" t="s">
        <v>35</v>
      </c>
      <c r="O2785" t="s">
        <v>45</v>
      </c>
      <c r="P2785" t="s">
        <v>118</v>
      </c>
      <c r="Q2785" t="s">
        <v>256</v>
      </c>
      <c r="R2785" t="s">
        <v>118</v>
      </c>
      <c r="S2785" t="s">
        <v>256</v>
      </c>
      <c r="T2785" t="s">
        <v>118</v>
      </c>
      <c r="U2785" t="s">
        <v>256</v>
      </c>
      <c r="V2785" t="s">
        <v>256</v>
      </c>
      <c r="W2785" t="str">
        <f t="shared" si="259"/>
        <v>db.pacientes.updateOne({"_id":ObjectId('61e34254ec4ec02e84f5db6e')},{ $set: { "seguimientos": [{"id": "2015","seccion1": {"fechaSeguimiento": "2015-12-22","institucion": "Hospital DR Alejandro Posadas",</v>
      </c>
      <c r="X2785" t="str">
        <f t="shared" si="260"/>
        <v>"fallecimiento": "No","fechaFallecimiento": "","causaFallecimiento": "","nivelEducativo": "","actividadLaboral": "","coberturaSocial": "No","tratamientoAntibioticoHospitalizado": "","embarazo": ""},</v>
      </c>
      <c r="Y2785" t="str">
        <f t="shared" si="261"/>
        <v>"seccion4": {"cultivos": "1"},"seccion5": {"toleranciaGlucosa": "No realizada","toleranciaGlucosaRealizada": "","vitaminaD": "No realizada","vitaminaDRealizada": "","inmunoglobulina": "No realizada",</v>
      </c>
      <c r="Z2785" t="str">
        <f t="shared" si="262"/>
        <v>"inmunoglobulinaRealizada": ""},"seccion6": {"actividadDeportiva": ""}}]}}, { upsert: true } );</v>
      </c>
      <c r="AA2785" t="str">
        <f t="shared" si="263"/>
        <v>db.pacientes.updateOne({"_id":ObjectId('61e34254ec4ec02e84f5db6e')},{ $set: { "seguimientos": [{"id": "2015","seccion1": {"fechaSeguimiento": "2015-12-22","institucion": "Hospital DR Alejandro Posadas","fallecimiento": "No","fechaFallecimiento": "","causaFallecimiento": "","nivelEducativo": "","actividadLaboral": "","coberturaSocial": "No","tratamientoAntibioticoHospitalizado": "","embarazo": ""},"seccion4": {"cultivos": "1"},"seccion5": {"toleranciaGlucosa": "No realizada","toleranciaGlucosaRealizada": "","vitaminaD": "No realizada","vitaminaDRealizada": "","inmunoglobulina": "No realizada","inmunoglobulinaRealizada": ""},"seccion6": {"actividadDeportiva": ""}}]}}, { upsert: true } );</v>
      </c>
    </row>
    <row r="2786" spans="1:27" x14ac:dyDescent="0.3">
      <c r="A2786" t="s">
        <v>552</v>
      </c>
      <c r="B2786">
        <v>1306</v>
      </c>
      <c r="C2786">
        <v>2016</v>
      </c>
      <c r="D2786" s="5">
        <v>42500</v>
      </c>
      <c r="E2786" s="5" t="str">
        <f t="shared" si="258"/>
        <v>2016-5-10</v>
      </c>
      <c r="F2786" t="s">
        <v>328</v>
      </c>
      <c r="G2786" t="s">
        <v>35</v>
      </c>
      <c r="P2786" t="s">
        <v>118</v>
      </c>
      <c r="Q2786" t="s">
        <v>256</v>
      </c>
      <c r="R2786" t="s">
        <v>256</v>
      </c>
      <c r="S2786" t="s">
        <v>256</v>
      </c>
      <c r="T2786" t="s">
        <v>256</v>
      </c>
      <c r="U2786" t="s">
        <v>256</v>
      </c>
      <c r="V2786" t="s">
        <v>256</v>
      </c>
      <c r="W2786" t="str">
        <f t="shared" si="259"/>
        <v>db.pacientes.updateOne({"_id":ObjectId('61e34254ec4ec02e84f5db6e')},{ $set: { "seguimientos": [{"id": "2016","seccion1": {"fechaSeguimiento": "2016-5-10","institucion": "Hospital DR Alejandro Posadas",</v>
      </c>
      <c r="X2786" t="str">
        <f t="shared" si="260"/>
        <v>"fallecimiento": "No","fechaFallecimiento": "","causaFallecimiento": "","nivelEducativo": "","actividadLaboral": "","coberturaSocial": "","tratamientoAntibioticoHospitalizado": "","embarazo": ""},</v>
      </c>
      <c r="Y2786" t="str">
        <f t="shared" si="261"/>
        <v>"seccion4": {"cultivos": ""},"seccion5": {"toleranciaGlucosa": "No realizada","toleranciaGlucosaRealizada": "","vitaminaD": "","vitaminaDRealizada": "","inmunoglobulina": "",</v>
      </c>
      <c r="Z2786" t="str">
        <f t="shared" si="262"/>
        <v>"inmunoglobulinaRealizada": ""},"seccion6": {"actividadDeportiva": ""}}]}}, { upsert: true } );</v>
      </c>
      <c r="AA2786" t="str">
        <f t="shared" si="263"/>
        <v>db.pacientes.updateOne({"_id":ObjectId('61e34254ec4ec02e84f5db6e')},{ $set: { "seguimientos": [{"id": "2016","seccion1": {"fechaSeguimiento": "2016-5-10","institucion": "Hospital DR Alejandro Posadas","fallecimiento": "No","fechaFallecimiento": "","causaFallecimiento": "","nivelEducativo": "","actividadLaboral": "","coberturaSocial": "","tratamientoAntibioticoHospitalizado": "","embarazo": ""},"seccion4":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2787" spans="1:27" x14ac:dyDescent="0.3">
      <c r="A2787" t="s">
        <v>552</v>
      </c>
      <c r="B2787">
        <v>1306</v>
      </c>
      <c r="C2787">
        <v>2016</v>
      </c>
      <c r="D2787" s="5">
        <v>42734</v>
      </c>
      <c r="E2787" s="5" t="str">
        <f t="shared" si="258"/>
        <v>2016-12-30</v>
      </c>
      <c r="F2787" t="s">
        <v>328</v>
      </c>
      <c r="G2787" t="s">
        <v>35</v>
      </c>
      <c r="L2787" t="s">
        <v>35</v>
      </c>
      <c r="M2787" t="s">
        <v>49</v>
      </c>
      <c r="O2787" t="s">
        <v>73</v>
      </c>
      <c r="P2787" t="s">
        <v>118</v>
      </c>
      <c r="Q2787" t="s">
        <v>256</v>
      </c>
      <c r="R2787" t="s">
        <v>118</v>
      </c>
      <c r="S2787" t="s">
        <v>256</v>
      </c>
      <c r="T2787" t="s">
        <v>261</v>
      </c>
      <c r="U2787" t="s">
        <v>34</v>
      </c>
      <c r="V2787" t="s">
        <v>256</v>
      </c>
      <c r="W2787" t="str">
        <f t="shared" si="259"/>
        <v>db.pacientes.updateOne({"_id":ObjectId('61e34254ec4ec02e84f5db6e')},{ $set: { "seguimientos": [{"id": "2016","seccion1": {"fechaSeguimiento": "2016-12-30","institucion": "Hospital DR Alejandro Posadas",</v>
      </c>
      <c r="X2787" t="str">
        <f t="shared" si="260"/>
        <v>"fallecimiento": "No","fechaFallecimiento": "","causaFallecimiento": "","nivelEducativo": "","actividadLaboral": "","coberturaSocial": "No","tratamientoAntibioticoHospitalizado": "4","embarazo": ""},</v>
      </c>
      <c r="Y2787" t="str">
        <f t="shared" si="261"/>
        <v>"seccion4": {"cultivos": "7"},"seccion5": {"toleranciaGlucosa": "No realizada","toleranciaGlucosaRealizada": "","vitaminaD": "No realizada","vitaminaDRealizada": "","inmunoglobulina": "Realizada",</v>
      </c>
      <c r="Z2787" t="str">
        <f t="shared" si="262"/>
        <v>"inmunoglobulinaRealizada": "Normal"},"seccion6": {"actividadDeportiva": ""}}]}}, { upsert: true } );</v>
      </c>
      <c r="AA2787" t="str">
        <f t="shared" si="263"/>
        <v>db.pacientes.updateOne({"_id":ObjectId('61e34254ec4ec02e84f5db6e')},{ $set: { "seguimientos": [{"id": "2016","seccion1": {"fechaSeguimiento": "2016-12-30","institucion": "Hospital DR Alejandro Posadas","fallecimiento": "No","fechaFallecimiento": "","causaFallecimiento": "","nivelEducativo": "","actividadLaboral": "","coberturaSocial": "No","tratamientoAntibioticoHospitalizado": "4","embarazo": ""},"seccion4": {"cultivos": "7"},"seccion5": {"toleranciaGlucosa": "No realizada","toleranciaGlucosaRealizada": "","vitaminaD": "No realizada","vitaminaDRealizada": "","inmunoglobulina": "Realizada","inmunoglobulinaRealizada": "Normal"},"seccion6": {"actividadDeportiva": ""}}]}}, { upsert: true } );</v>
      </c>
    </row>
    <row r="2788" spans="1:27" x14ac:dyDescent="0.3">
      <c r="A2788" t="s">
        <v>580</v>
      </c>
      <c r="B2788">
        <v>1307</v>
      </c>
      <c r="C2788">
        <v>2016</v>
      </c>
      <c r="D2788" s="5">
        <v>42394</v>
      </c>
      <c r="E2788" s="5" t="str">
        <f t="shared" si="258"/>
        <v>2016-1-25</v>
      </c>
      <c r="F2788" t="s">
        <v>444</v>
      </c>
      <c r="G2788" t="s">
        <v>35</v>
      </c>
      <c r="P2788" t="s">
        <v>118</v>
      </c>
      <c r="Q2788" t="s">
        <v>256</v>
      </c>
      <c r="R2788" t="s">
        <v>256</v>
      </c>
      <c r="S2788" t="s">
        <v>256</v>
      </c>
      <c r="T2788" t="s">
        <v>256</v>
      </c>
      <c r="U2788" t="s">
        <v>256</v>
      </c>
      <c r="V2788" t="s">
        <v>256</v>
      </c>
      <c r="W2788" t="str">
        <f t="shared" si="259"/>
        <v>db.pacientes.updateOne({"_id":ObjectId('61e34254ec4ec02e84f5db8a')},{ $set: { "seguimientos": [{"id": "2016","seccion1": {"fechaSeguimiento": "2016-1-25","institucion": "Clinica San Lucas",</v>
      </c>
      <c r="X2788" t="str">
        <f t="shared" si="260"/>
        <v>"fallecimiento": "No","fechaFallecimiento": "","causaFallecimiento": "","nivelEducativo": "","actividadLaboral": "","coberturaSocial": "","tratamientoAntibioticoHospitalizado": "","embarazo": ""},</v>
      </c>
      <c r="Y2788" t="str">
        <f t="shared" si="261"/>
        <v>"seccion4": {"cultivos": ""},"seccion5": {"toleranciaGlucosa": "No realizada","toleranciaGlucosaRealizada": "","vitaminaD": "","vitaminaDRealizada": "","inmunoglobulina": "",</v>
      </c>
      <c r="Z2788" t="str">
        <f t="shared" si="262"/>
        <v>"inmunoglobulinaRealizada": ""},"seccion6": {"actividadDeportiva": ""}}]}}, { upsert: true } );</v>
      </c>
      <c r="AA2788" t="str">
        <f t="shared" si="263"/>
        <v>db.pacientes.updateOne({"_id":ObjectId('61e34254ec4ec02e84f5db8a')},{ $set: { "seguimientos": [{"id": "2016","seccion1": {"fechaSeguimiento": "2016-1-25","institucion": "Clinica San Lucas","fallecimiento": "No","fechaFallecimiento": "","causaFallecimiento": "","nivelEducativo": "","actividadLaboral": "","coberturaSocial": "","tratamientoAntibioticoHospitalizado": "","embarazo": ""},"seccion4":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2789" spans="1:27" x14ac:dyDescent="0.3">
      <c r="A2789" t="s">
        <v>602</v>
      </c>
      <c r="B2789">
        <v>1308</v>
      </c>
      <c r="C2789">
        <v>2015</v>
      </c>
      <c r="D2789" s="5">
        <v>42080</v>
      </c>
      <c r="E2789" s="5" t="str">
        <f t="shared" si="258"/>
        <v>2015-3-17</v>
      </c>
      <c r="F2789" t="s">
        <v>328</v>
      </c>
      <c r="G2789" t="s">
        <v>35</v>
      </c>
      <c r="L2789" t="s">
        <v>35</v>
      </c>
      <c r="O2789" t="s">
        <v>46</v>
      </c>
      <c r="P2789" t="s">
        <v>118</v>
      </c>
      <c r="Q2789" t="s">
        <v>256</v>
      </c>
      <c r="R2789" t="s">
        <v>118</v>
      </c>
      <c r="S2789" t="s">
        <v>256</v>
      </c>
      <c r="T2789" t="s">
        <v>261</v>
      </c>
      <c r="U2789" t="s">
        <v>34</v>
      </c>
      <c r="V2789" t="s">
        <v>256</v>
      </c>
      <c r="W2789" t="str">
        <f t="shared" si="259"/>
        <v>db.pacientes.updateOne({"_id":ObjectId('61e34254ec4ec02e84f5dba0')},{ $set: { "seguimientos": [{"id": "2015","seccion1": {"fechaSeguimiento": "2015-3-17","institucion": "Hospital DR Alejandro Posadas",</v>
      </c>
      <c r="X2789" t="str">
        <f t="shared" si="260"/>
        <v>"fallecimiento": "No","fechaFallecimiento": "","causaFallecimiento": "","nivelEducativo": "","actividadLaboral": "","coberturaSocial": "No","tratamientoAntibioticoHospitalizado": "","embarazo": ""},</v>
      </c>
      <c r="Y2789" t="str">
        <f t="shared" si="261"/>
        <v>"seccion4": {"cultivos": "3"},"seccion5": {"toleranciaGlucosa": "No realizada","toleranciaGlucosaRealizada": "","vitaminaD": "No realizada","vitaminaDRealizada": "","inmunoglobulina": "Realizada",</v>
      </c>
      <c r="Z2789" t="str">
        <f t="shared" si="262"/>
        <v>"inmunoglobulinaRealizada": "Normal"},"seccion6": {"actividadDeportiva": ""}}]}}, { upsert: true } );</v>
      </c>
      <c r="AA2789" t="str">
        <f t="shared" si="263"/>
        <v>db.pacientes.updateOne({"_id":ObjectId('61e34254ec4ec02e84f5dba0')},{ $set: { "seguimientos": [{"id": "2015","seccion1": {"fechaSeguimiento": "2015-3-17","institucion": "Hospital DR Alejandro Posadas","fallecimiento": "No","fechaFallecimiento": "","causaFallecimiento": "","nivelEducativo": "","actividadLaboral": "","coberturaSocial": "No","tratamientoAntibioticoHospitalizado": "","embarazo": ""},"seccion4": {"cultivos": "3"},"seccion5": {"toleranciaGlucosa": "No realizada","toleranciaGlucosaRealizada": "","vitaminaD": "No realizada","vitaminaDRealizada": "","inmunoglobulina": "Realizada","inmunoglobulinaRealizada": "Normal"},"seccion6": {"actividadDeportiva": ""}}]}}, { upsert: true } );</v>
      </c>
    </row>
    <row r="2790" spans="1:27" x14ac:dyDescent="0.3">
      <c r="A2790" t="s">
        <v>602</v>
      </c>
      <c r="B2790">
        <v>1308</v>
      </c>
      <c r="C2790">
        <v>2016</v>
      </c>
      <c r="D2790" s="5">
        <v>42662</v>
      </c>
      <c r="E2790" s="5" t="str">
        <f t="shared" si="258"/>
        <v>2016-10-19</v>
      </c>
      <c r="F2790" t="s">
        <v>328</v>
      </c>
      <c r="G2790" t="s">
        <v>35</v>
      </c>
      <c r="M2790" t="s">
        <v>45</v>
      </c>
      <c r="O2790" t="s">
        <v>45</v>
      </c>
      <c r="P2790" t="s">
        <v>118</v>
      </c>
      <c r="Q2790" t="s">
        <v>256</v>
      </c>
      <c r="R2790" t="s">
        <v>118</v>
      </c>
      <c r="S2790" t="s">
        <v>256</v>
      </c>
      <c r="T2790" t="s">
        <v>256</v>
      </c>
      <c r="U2790" t="s">
        <v>256</v>
      </c>
      <c r="V2790" t="s">
        <v>256</v>
      </c>
      <c r="W2790" t="str">
        <f t="shared" si="259"/>
        <v>db.pacientes.updateOne({"_id":ObjectId('61e34254ec4ec02e84f5dba0')},{ $set: { "seguimientos": [{"id": "2016","seccion1": {"fechaSeguimiento": "2016-10-19","institucion": "Hospital DR Alejandro Posadas",</v>
      </c>
      <c r="X2790" t="str">
        <f t="shared" si="260"/>
        <v>"fallecimiento": "No","fechaFallecimiento": "","causaFallecimiento": "","nivelEducativo": "","actividadLaboral": "","coberturaSocial": "","tratamientoAntibioticoHospitalizado": "1","embarazo": ""},</v>
      </c>
      <c r="Y2790" t="str">
        <f t="shared" si="261"/>
        <v>"seccion4": {"cultivos": "1"},"seccion5": {"toleranciaGlucosa": "No realizada","toleranciaGlucosaRealizada": "","vitaminaD": "No realizada","vitaminaDRealizada": "","inmunoglobulina": "",</v>
      </c>
      <c r="Z2790" t="str">
        <f t="shared" si="262"/>
        <v>"inmunoglobulinaRealizada": ""},"seccion6": {"actividadDeportiva": ""}}]}}, { upsert: true } );</v>
      </c>
      <c r="AA2790" t="str">
        <f t="shared" si="263"/>
        <v>db.pacientes.updateOne({"_id":ObjectId('61e34254ec4ec02e84f5dba0')},{ $set: { "seguimientos": [{"id": "2016","seccion1": {"fechaSeguimiento": "2016-10-19","institucion": "Hospital DR Alejandro Posadas","fallecimiento": "No","fechaFallecimiento": "","causaFallecimiento": "","nivelEducativo": "","actividadLaboral": "","coberturaSocial": "","tratamientoAntibioticoHospitalizado": "1","embarazo": ""},"seccion4": {"cultivos": "1"},"seccion5": {"toleranciaGlucosa": "No realizada","toleranciaGlucosaRealizada": "","vitaminaD": "No realizada","vitaminaDRealizada": "","inmunoglobulina": "","inmunoglobulinaRealizada": ""},"seccion6": {"actividadDeportiva": ""}}]}}, { upsert: true } );</v>
      </c>
    </row>
    <row r="2791" spans="1:27" x14ac:dyDescent="0.3">
      <c r="A2791" t="s">
        <v>571</v>
      </c>
      <c r="B2791">
        <v>1309</v>
      </c>
      <c r="C2791">
        <v>2015</v>
      </c>
      <c r="D2791" s="5">
        <v>42081</v>
      </c>
      <c r="E2791" s="5" t="str">
        <f t="shared" si="258"/>
        <v>2015-3-18</v>
      </c>
      <c r="F2791" t="s">
        <v>413</v>
      </c>
      <c r="G2791" t="s">
        <v>35</v>
      </c>
      <c r="K2791" t="s">
        <v>53</v>
      </c>
      <c r="L2791" t="s">
        <v>281</v>
      </c>
      <c r="M2791" t="s">
        <v>45</v>
      </c>
      <c r="N2791" t="s">
        <v>35</v>
      </c>
      <c r="O2791" t="s">
        <v>41</v>
      </c>
      <c r="P2791" t="s">
        <v>261</v>
      </c>
      <c r="Q2791" t="s">
        <v>77</v>
      </c>
      <c r="R2791" t="s">
        <v>256</v>
      </c>
      <c r="S2791" t="s">
        <v>256</v>
      </c>
      <c r="T2791" t="s">
        <v>118</v>
      </c>
      <c r="U2791" t="s">
        <v>256</v>
      </c>
      <c r="V2791" t="s">
        <v>256</v>
      </c>
      <c r="W2791" t="str">
        <f t="shared" si="259"/>
        <v>db.pacientes.updateOne({"_id":ObjectId('61e34254ec4ec02e84f5db81')},{ $set: { "seguimientos": [{"id": "2015","seccion1": {"fechaSeguimiento": "2015-3-18","institucion": "H.I.G.A Prof.R. Rossi",</v>
      </c>
      <c r="X2791" t="str">
        <f t="shared" si="260"/>
        <v>"fallecimiento": "No","fechaFallecimiento": "","causaFallecimiento": "","nivelEducativo": "","actividadLaboral": "Trabaja, parcial","coberturaSocial": "Sí","tratamientoAntibioticoHospitalizado": "1","embarazo": "No"},</v>
      </c>
      <c r="Y2791" t="str">
        <f t="shared" si="261"/>
        <v>"seccion4": {"cultivos": "6"},"seccion5": {"toleranciaGlucosa": "Realizada","toleranciaGlucosaRealizada": "Diabetes","vitaminaD": "","vitaminaDRealizada": "","inmunoglobulina": "No realizada",</v>
      </c>
      <c r="Z2791" t="str">
        <f t="shared" si="262"/>
        <v>"inmunoglobulinaRealizada": ""},"seccion6": {"actividadDeportiva": ""}}]}}, { upsert: true } );</v>
      </c>
      <c r="AA2791" t="str">
        <f t="shared" si="263"/>
        <v>db.pacientes.updateOne({"_id":ObjectId('61e34254ec4ec02e84f5db81')},{ $set: { "seguimientos": [{"id": "2015","seccion1": {"fechaSeguimiento": "2015-3-18","institucion": "H.I.G.A Prof.R. Rossi","fallecimiento": "No","fechaFallecimiento": "","causaFallecimiento": "","nivelEducativo": "","actividadLaboral": "Trabaja, parcial","coberturaSocial": "Sí","tratamientoAntibioticoHospitalizado": "1","embarazo": "No"},"seccion4": {"cultivos": "6"},"seccion5": {"toleranciaGlucosa": "Realizada","toleranciaGlucosaRealizada": "Diabetes","vitaminaD": "","vitaminaDRealizada": "","inmunoglobulina": "No realizada","inmunoglobulinaRealizada": ""},"seccion6": {"actividadDeportiva": ""}}]}}, { upsert: true } );</v>
      </c>
    </row>
    <row r="2792" spans="1:27" x14ac:dyDescent="0.3">
      <c r="A2792" t="s">
        <v>571</v>
      </c>
      <c r="B2792">
        <v>1309</v>
      </c>
      <c r="C2792">
        <v>2016</v>
      </c>
      <c r="D2792" s="5">
        <v>42396</v>
      </c>
      <c r="E2792" s="5" t="str">
        <f t="shared" si="258"/>
        <v>2016-1-27</v>
      </c>
      <c r="F2792" t="s">
        <v>413</v>
      </c>
      <c r="G2792" t="s">
        <v>281</v>
      </c>
      <c r="H2792" t="s">
        <v>161</v>
      </c>
      <c r="I2792" t="s">
        <v>291</v>
      </c>
      <c r="P2792" t="s">
        <v>118</v>
      </c>
      <c r="Q2792" t="s">
        <v>256</v>
      </c>
      <c r="R2792" t="s">
        <v>256</v>
      </c>
      <c r="S2792" t="s">
        <v>256</v>
      </c>
      <c r="T2792" t="s">
        <v>256</v>
      </c>
      <c r="U2792" t="s">
        <v>256</v>
      </c>
      <c r="V2792" t="s">
        <v>256</v>
      </c>
      <c r="W2792" t="str">
        <f t="shared" si="259"/>
        <v>db.pacientes.updateOne({"_id":ObjectId('61e34254ec4ec02e84f5db81')},{ $set: { "seguimientos": [{"id": "2016","seccion1": {"fechaSeguimiento": "2016-1-27","institucion": "H.I.G.A Prof.R. Rossi",</v>
      </c>
      <c r="X2792" t="str">
        <f t="shared" si="260"/>
        <v>"fallecimiento": "Sí","fechaFallecimiento": "2016-02-24","causaFallecimiento": "Respiratorios","nivelEducativo": "","actividadLaboral": "","coberturaSocial": "","tratamientoAntibioticoHospitalizado": "","embarazo": ""},</v>
      </c>
      <c r="Y2792" t="str">
        <f t="shared" si="261"/>
        <v>"seccion4": {"cultivos": ""},"seccion5": {"toleranciaGlucosa": "No realizada","toleranciaGlucosaRealizada": "","vitaminaD": "","vitaminaDRealizada": "","inmunoglobulina": "",</v>
      </c>
      <c r="Z2792" t="str">
        <f t="shared" si="262"/>
        <v>"inmunoglobulinaRealizada": ""},"seccion6": {"actividadDeportiva": ""}}]}}, { upsert: true } );</v>
      </c>
      <c r="AA2792" t="str">
        <f t="shared" si="263"/>
        <v>db.pacientes.updateOne({"_id":ObjectId('61e34254ec4ec02e84f5db81')},{ $set: { "seguimientos": [{"id": "2016","seccion1": {"fechaSeguimiento": "2016-1-27","institucion": "H.I.G.A Prof.R. Rossi","fallecimiento": "Sí","fechaFallecimiento": "2016-02-24","causaFallecimiento": "Respiratorios","nivelEducativo": "","actividadLaboral": "","coberturaSocial": "","tratamientoAntibioticoHospitalizado": "","embarazo": ""},"seccion4":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2793" spans="1:27" x14ac:dyDescent="0.3">
      <c r="A2793" t="s">
        <v>560</v>
      </c>
      <c r="B2793">
        <v>1312</v>
      </c>
      <c r="C2793">
        <v>2016</v>
      </c>
      <c r="D2793" s="5">
        <v>42401</v>
      </c>
      <c r="E2793" s="5" t="str">
        <f t="shared" si="258"/>
        <v>2016-2-1</v>
      </c>
      <c r="F2793" t="s">
        <v>339</v>
      </c>
      <c r="G2793" t="s">
        <v>35</v>
      </c>
      <c r="L2793" t="s">
        <v>35</v>
      </c>
      <c r="P2793" t="s">
        <v>261</v>
      </c>
      <c r="Q2793" t="s">
        <v>34</v>
      </c>
      <c r="R2793" t="s">
        <v>118</v>
      </c>
      <c r="S2793" t="s">
        <v>256</v>
      </c>
      <c r="T2793" t="s">
        <v>118</v>
      </c>
      <c r="U2793" t="s">
        <v>256</v>
      </c>
      <c r="V2793" t="s">
        <v>256</v>
      </c>
      <c r="W2793" t="str">
        <f t="shared" si="259"/>
        <v>db.pacientes.updateOne({"_id":ObjectId('61e34254ec4ec02e84f5db76')},{ $set: { "seguimientos": [{"id": "2016","seccion1": {"fechaSeguimiento": "2016-2-1","institucion": "HOSP. DE Niños DE LA SMA.TRINIDAD",</v>
      </c>
      <c r="X2793" t="str">
        <f t="shared" si="260"/>
        <v>"fallecimiento": "No","fechaFallecimiento": "","causaFallecimiento": "","nivelEducativo": "","actividadLaboral": "","coberturaSocial": "No","tratamientoAntibioticoHospitalizado": "","embarazo": ""},</v>
      </c>
      <c r="Y2793" t="str">
        <f t="shared" si="261"/>
        <v>"seccion4": {"cultivos": ""},"seccion5": {"toleranciaGlucosa": "Realizada","toleranciaGlucosaRealizada": "Normal","vitaminaD": "No realizada","vitaminaDRealizada": "","inmunoglobulina": "No realizada",</v>
      </c>
      <c r="Z2793" t="str">
        <f t="shared" si="262"/>
        <v>"inmunoglobulinaRealizada": ""},"seccion6": {"actividadDeportiva": ""}}]}}, { upsert: true } );</v>
      </c>
      <c r="AA2793" t="str">
        <f t="shared" si="263"/>
        <v>db.pacientes.updateOne({"_id":ObjectId('61e34254ec4ec02e84f5db76')},{ $set: { "seguimientos": [{"id": "2016","seccion1": {"fechaSeguimiento": "2016-2-1","institucion": "HOSP. DE Niños DE LA SMA.TRINIDAD","fallecimiento": "No","fechaFallecimiento": "","causaFallecimiento": "","nivelEducativo": "","actividadLaboral": "","coberturaSocial": "No","tratamientoAntibioticoHospitalizado": "","embarazo": ""},"seccion4": {"cultivos": ""},"seccion5": {"toleranciaGlucosa": "Realizada","toleranciaGlucosaRealizada": "Normal","vitaminaD": "No realizada","vitaminaDRealizada": "","inmunoglobulina": "No realizada","inmunoglobulinaRealizada": ""},"seccion6": {"actividadDeportiva": ""}}]}}, { upsert: true } );</v>
      </c>
    </row>
    <row r="2794" spans="1:27" x14ac:dyDescent="0.3">
      <c r="A2794" t="s">
        <v>560</v>
      </c>
      <c r="B2794">
        <v>1312</v>
      </c>
      <c r="C2794">
        <v>2018</v>
      </c>
      <c r="D2794" s="5">
        <v>43182</v>
      </c>
      <c r="E2794" s="5" t="str">
        <f t="shared" si="258"/>
        <v>2018-3-23</v>
      </c>
      <c r="F2794" t="s">
        <v>339</v>
      </c>
      <c r="G2794" t="s">
        <v>35</v>
      </c>
      <c r="L2794" t="s">
        <v>35</v>
      </c>
      <c r="P2794" t="s">
        <v>118</v>
      </c>
      <c r="Q2794" t="s">
        <v>256</v>
      </c>
      <c r="R2794" t="s">
        <v>118</v>
      </c>
      <c r="S2794" t="s">
        <v>256</v>
      </c>
      <c r="T2794" t="s">
        <v>118</v>
      </c>
      <c r="U2794" t="s">
        <v>256</v>
      </c>
      <c r="V2794" t="s">
        <v>256</v>
      </c>
      <c r="W2794" t="str">
        <f t="shared" si="259"/>
        <v>db.pacientes.updateOne({"_id":ObjectId('61e34254ec4ec02e84f5db76')},{ $set: { "seguimientos": [{"id": "2018","seccion1": {"fechaSeguimiento": "2018-3-23","institucion": "HOSP. DE Niños DE LA SMA.TRINIDAD",</v>
      </c>
      <c r="X2794" t="str">
        <f t="shared" si="260"/>
        <v>"fallecimiento": "No","fechaFallecimiento": "","causaFallecimiento": "","nivelEducativo": "","actividadLaboral": "","coberturaSocial": "No","tratamientoAntibioticoHospitalizado": "","embarazo": ""},</v>
      </c>
      <c r="Y2794" t="str">
        <f t="shared" si="261"/>
        <v>"seccion4": {"cultivos": ""},"seccion5": {"toleranciaGlucosa": "No realizada","toleranciaGlucosaRealizada": "","vitaminaD": "No realizada","vitaminaDRealizada": "","inmunoglobulina": "No realizada",</v>
      </c>
      <c r="Z2794" t="str">
        <f t="shared" si="262"/>
        <v>"inmunoglobulinaRealizada": ""},"seccion6": {"actividadDeportiva": ""}}]}}, { upsert: true } );</v>
      </c>
      <c r="AA2794" t="str">
        <f t="shared" si="263"/>
        <v>db.pacientes.updateOne({"_id":ObjectId('61e34254ec4ec02e84f5db76')},{ $set: { "seguimientos": [{"id": "2018","seccion1": {"fechaSeguimiento": "2018-3-23","institucion": "HOSP. DE Niños DE LA SMA.TRINIDAD","fallecimiento": "No","fechaFallecimiento": "","causaFallecimiento": "","nivelEducativo": "","actividadLaboral": "","coberturaSocial": "No","tratamientoAntibioticoHospitalizado": "","embarazo": ""},"seccion4": {"cultivos": ""},"seccion5": {"toleranciaGlucosa": "No realizada","toleranciaGlucosaRealizada": "","vitaminaD": "No realizada","vitaminaDRealizada": "","inmunoglobulina": "No realizada","inmunoglobulinaRealizada": ""},"seccion6": {"actividadDeportiva": ""}}]}}, { upsert: true } );</v>
      </c>
    </row>
    <row r="2795" spans="1:27" x14ac:dyDescent="0.3">
      <c r="A2795" t="s">
        <v>565</v>
      </c>
      <c r="B2795">
        <v>1313</v>
      </c>
      <c r="C2795">
        <v>2016</v>
      </c>
      <c r="D2795" s="5">
        <v>42667</v>
      </c>
      <c r="E2795" s="5" t="str">
        <f t="shared" si="258"/>
        <v>2016-10-24</v>
      </c>
      <c r="F2795" t="s">
        <v>339</v>
      </c>
      <c r="G2795" t="s">
        <v>35</v>
      </c>
      <c r="L2795" t="s">
        <v>281</v>
      </c>
      <c r="M2795" t="s">
        <v>37</v>
      </c>
      <c r="O2795" t="s">
        <v>49</v>
      </c>
      <c r="P2795" t="s">
        <v>261</v>
      </c>
      <c r="Q2795" t="s">
        <v>34</v>
      </c>
      <c r="R2795" t="s">
        <v>118</v>
      </c>
      <c r="S2795" t="s">
        <v>256</v>
      </c>
      <c r="T2795" t="s">
        <v>261</v>
      </c>
      <c r="U2795" t="s">
        <v>40</v>
      </c>
      <c r="V2795" t="s">
        <v>256</v>
      </c>
      <c r="W2795" t="str">
        <f t="shared" si="259"/>
        <v>db.pacientes.updateOne({"_id":ObjectId('61e34254ec4ec02e84f5db7b')},{ $set: { "seguimientos": [{"id": "2016","seccion1": {"fechaSeguimiento": "2016-10-24","institucion": "HOSP. DE Niños DE LA SMA.TRINIDAD",</v>
      </c>
      <c r="X2795" t="str">
        <f t="shared" si="260"/>
        <v>"fallecimiento": "No","fechaFallecimiento": "","causaFallecimiento": "","nivelEducativo": "","actividadLaboral": "","coberturaSocial": "Sí","tratamientoAntibioticoHospitalizado": "2","embarazo": ""},</v>
      </c>
      <c r="Y2795" t="str">
        <f t="shared" si="261"/>
        <v>"seccion4": {"cultivos": "4"},"seccion5": {"toleranciaGlucosa": "Realizada","toleranciaGlucosaRealizada": "Normal","vitaminaD": "No realizada","vitaminaDRealizada": "","inmunoglobulina": "Realizada",</v>
      </c>
      <c r="Z2795" t="str">
        <f t="shared" si="262"/>
        <v>"inmunoglobulinaRealizada": "&lt; 500"},"seccion6": {"actividadDeportiva": ""}}]}}, { upsert: true } );</v>
      </c>
      <c r="AA2795" t="str">
        <f t="shared" si="263"/>
        <v>db.pacientes.updateOne({"_id":ObjectId('61e34254ec4ec02e84f5db7b')},{ $set: { "seguimientos": [{"id": "2016","seccion1": {"fechaSeguimiento": "2016-10-24","institucion": "HOSP. DE Niños DE LA SMA.TRINIDAD","fallecimiento": "No","fechaFallecimiento": "","causaFallecimiento": "","nivelEducativo": "","actividadLaboral": "","coberturaSocial": "Sí","tratamientoAntibioticoHospitalizado": "2","embarazo": ""},"seccion4": {"cultivos": "4"},"seccion5": {"toleranciaGlucosa": "Realizada","toleranciaGlucosaRealizada": "Normal","vitaminaD": "No realizada","vitaminaDRealizada": "","inmunoglobulina": "Realizada","inmunoglobulinaRealizada": "&lt; 500"},"seccion6": {"actividadDeportiva": ""}}]}}, { upsert: true } );</v>
      </c>
    </row>
    <row r="2796" spans="1:27" x14ac:dyDescent="0.3">
      <c r="A2796" t="s">
        <v>565</v>
      </c>
      <c r="B2796">
        <v>1313</v>
      </c>
      <c r="C2796">
        <v>2017</v>
      </c>
      <c r="D2796" s="5">
        <v>42787</v>
      </c>
      <c r="E2796" s="5" t="str">
        <f t="shared" si="258"/>
        <v>2017-2-21</v>
      </c>
      <c r="F2796" t="s">
        <v>339</v>
      </c>
      <c r="G2796" t="s">
        <v>35</v>
      </c>
      <c r="L2796" t="s">
        <v>35</v>
      </c>
      <c r="M2796" t="s">
        <v>45</v>
      </c>
      <c r="O2796" t="s">
        <v>37</v>
      </c>
      <c r="P2796" t="s">
        <v>118</v>
      </c>
      <c r="Q2796" t="s">
        <v>256</v>
      </c>
      <c r="R2796" t="s">
        <v>118</v>
      </c>
      <c r="S2796" t="s">
        <v>256</v>
      </c>
      <c r="T2796" t="s">
        <v>118</v>
      </c>
      <c r="U2796" t="s">
        <v>256</v>
      </c>
      <c r="V2796" t="s">
        <v>256</v>
      </c>
      <c r="W2796" t="str">
        <f t="shared" si="259"/>
        <v>db.pacientes.updateOne({"_id":ObjectId('61e34254ec4ec02e84f5db7b')},{ $set: { "seguimientos": [{"id": "2017","seccion1": {"fechaSeguimiento": "2017-2-21","institucion": "HOSP. DE Niños DE LA SMA.TRINIDAD",</v>
      </c>
      <c r="X2796" t="str">
        <f t="shared" si="260"/>
        <v>"fallecimiento": "No","fechaFallecimiento": "","causaFallecimiento": "","nivelEducativo": "","actividadLaboral": "","coberturaSocial": "No","tratamientoAntibioticoHospitalizado": "1","embarazo": ""},</v>
      </c>
      <c r="Y2796" t="str">
        <f t="shared" si="261"/>
        <v>"seccion4": {"cultivos": "2"},"seccion5": {"toleranciaGlucosa": "No realizada","toleranciaGlucosaRealizada": "","vitaminaD": "No realizada","vitaminaDRealizada": "","inmunoglobulina": "No realizada",</v>
      </c>
      <c r="Z2796" t="str">
        <f t="shared" si="262"/>
        <v>"inmunoglobulinaRealizada": ""},"seccion6": {"actividadDeportiva": ""}}]}}, { upsert: true } );</v>
      </c>
      <c r="AA2796" t="str">
        <f t="shared" si="263"/>
        <v>db.pacientes.updateOne({"_id":ObjectId('61e34254ec4ec02e84f5db7b')},{ $set: { "seguimientos": [{"id": "2017","seccion1": {"fechaSeguimiento": "2017-2-21","institucion": "HOSP. DE Niños DE LA SMA.TRINIDAD","fallecimiento": "No","fechaFallecimiento": "","causaFallecimiento": "","nivelEducativo": "","actividadLaboral": "","coberturaSocial": "No","tratamientoAntibioticoHospitalizado": "1","embarazo": ""},"seccion4": {"cultivos": "2"},"seccion5": {"toleranciaGlucosa": "No realizada","toleranciaGlucosaRealizada": "","vitaminaD": "No realizada","vitaminaDRealizada": "","inmunoglobulina": "No realizada","inmunoglobulinaRealizada": ""},"seccion6": {"actividadDeportiva": ""}}]}}, { upsert: true } );</v>
      </c>
    </row>
    <row r="2797" spans="1:27" x14ac:dyDescent="0.3">
      <c r="A2797" t="s">
        <v>565</v>
      </c>
      <c r="B2797">
        <v>1313</v>
      </c>
      <c r="C2797">
        <v>2018</v>
      </c>
      <c r="D2797" s="5">
        <v>43396</v>
      </c>
      <c r="E2797" s="5" t="str">
        <f t="shared" si="258"/>
        <v>2018-10-23</v>
      </c>
      <c r="F2797" t="s">
        <v>339</v>
      </c>
      <c r="G2797" t="s">
        <v>35</v>
      </c>
      <c r="L2797" t="s">
        <v>35</v>
      </c>
      <c r="O2797" t="s">
        <v>46</v>
      </c>
      <c r="P2797" t="s">
        <v>118</v>
      </c>
      <c r="Q2797" t="s">
        <v>256</v>
      </c>
      <c r="R2797" t="s">
        <v>118</v>
      </c>
      <c r="S2797" t="s">
        <v>256</v>
      </c>
      <c r="T2797" t="s">
        <v>256</v>
      </c>
      <c r="U2797" t="s">
        <v>256</v>
      </c>
      <c r="V2797" t="s">
        <v>256</v>
      </c>
      <c r="W2797" t="str">
        <f t="shared" si="259"/>
        <v>db.pacientes.updateOne({"_id":ObjectId('61e34254ec4ec02e84f5db7b')},{ $set: { "seguimientos": [{"id": "2018","seccion1": {"fechaSeguimiento": "2018-10-23","institucion": "HOSP. DE Niños DE LA SMA.TRINIDAD",</v>
      </c>
      <c r="X2797" t="str">
        <f t="shared" si="260"/>
        <v>"fallecimiento": "No","fechaFallecimiento": "","causaFallecimiento": "","nivelEducativo": "","actividadLaboral": "","coberturaSocial": "No","tratamientoAntibioticoHospitalizado": "","embarazo": ""},</v>
      </c>
      <c r="Y2797" t="str">
        <f t="shared" si="261"/>
        <v>"seccion4": {"cultivos": "3"},"seccion5": {"toleranciaGlucosa": "No realizada","toleranciaGlucosaRealizada": "","vitaminaD": "No realizada","vitaminaDRealizada": "","inmunoglobulina": "",</v>
      </c>
      <c r="Z2797" t="str">
        <f t="shared" si="262"/>
        <v>"inmunoglobulinaRealizada": ""},"seccion6": {"actividadDeportiva": ""}}]}}, { upsert: true } );</v>
      </c>
      <c r="AA2797" t="str">
        <f t="shared" si="263"/>
        <v>db.pacientes.updateOne({"_id":ObjectId('61e34254ec4ec02e84f5db7b')},{ $set: { "seguimientos": [{"id": "2018","seccion1": {"fechaSeguimiento": "2018-10-23","institucion": "HOSP. DE Niños DE LA SMA.TRINIDAD","fallecimiento": "No","fechaFallecimiento": "","causaFallecimiento": "","nivelEducativo": "","actividadLaboral": "","coberturaSocial": "No","tratamientoAntibioticoHospitalizado": "","embarazo": ""},"seccion4": {"cultivos": "3"},"seccion5": {"toleranciaGlucosa": "No realizada","toleranciaGlucosaRealizada": "","vitaminaD": "No realizada","vitaminaDRealizada": "","inmunoglobulina": "","inmunoglobulinaRealizada": ""},"seccion6": {"actividadDeportiva": ""}}]}}, { upsert: true } );</v>
      </c>
    </row>
    <row r="2798" spans="1:27" x14ac:dyDescent="0.3">
      <c r="A2798" t="s">
        <v>1762</v>
      </c>
      <c r="B2798">
        <v>1314</v>
      </c>
      <c r="C2798">
        <v>2015</v>
      </c>
      <c r="D2798" s="5">
        <v>42353</v>
      </c>
      <c r="E2798" s="5" t="str">
        <f t="shared" si="258"/>
        <v>2015-12-15</v>
      </c>
      <c r="F2798" t="s">
        <v>339</v>
      </c>
      <c r="G2798" t="s">
        <v>35</v>
      </c>
      <c r="L2798" t="s">
        <v>35</v>
      </c>
      <c r="P2798" t="s">
        <v>118</v>
      </c>
      <c r="Q2798" t="s">
        <v>256</v>
      </c>
      <c r="R2798" t="s">
        <v>118</v>
      </c>
      <c r="S2798" t="s">
        <v>256</v>
      </c>
      <c r="T2798" t="s">
        <v>118</v>
      </c>
      <c r="U2798" t="s">
        <v>256</v>
      </c>
      <c r="V2798" t="s">
        <v>256</v>
      </c>
      <c r="W2798" t="str">
        <f t="shared" si="259"/>
        <v>db.pacientes.updateOne({"_id":ObjectId('61e34256ec4ec02e84f5e028')},{ $set: { "seguimientos": [{"id": "2015","seccion1": {"fechaSeguimiento": "2015-12-15","institucion": "HOSP. DE Niños DE LA SMA.TRINIDAD",</v>
      </c>
      <c r="X2798" t="str">
        <f t="shared" si="260"/>
        <v>"fallecimiento": "No","fechaFallecimiento": "","causaFallecimiento": "","nivelEducativo": "","actividadLaboral": "","coberturaSocial": "No","tratamientoAntibioticoHospitalizado": "","embarazo": ""},</v>
      </c>
      <c r="Y2798" t="str">
        <f t="shared" si="261"/>
        <v>"seccion4": {"cultivos": ""},"seccion5": {"toleranciaGlucosa": "No realizada","toleranciaGlucosaRealizada": "","vitaminaD": "No realizada","vitaminaDRealizada": "","inmunoglobulina": "No realizada",</v>
      </c>
      <c r="Z2798" t="str">
        <f t="shared" si="262"/>
        <v>"inmunoglobulinaRealizada": ""},"seccion6": {"actividadDeportiva": ""}}]}}, { upsert: true } );</v>
      </c>
      <c r="AA2798" t="str">
        <f t="shared" si="263"/>
        <v>db.pacientes.updateOne({"_id":ObjectId('61e34256ec4ec02e84f5e028')},{ $set: { "seguimientos": [{"id": "2015","seccion1": {"fechaSeguimiento": "2015-12-15","institucion": "HOSP. DE Niños DE LA SMA.TRINIDAD","fallecimiento": "No","fechaFallecimiento": "","causaFallecimiento": "","nivelEducativo": "","actividadLaboral": "","coberturaSocial": "No","tratamientoAntibioticoHospitalizado": "","embarazo": ""},"seccion4": {"cultivos": ""},"seccion5": {"toleranciaGlucosa": "No realizada","toleranciaGlucosaRealizada": "","vitaminaD": "No realizada","vitaminaDRealizada": "","inmunoglobulina": "No realizada","inmunoglobulinaRealizada": ""},"seccion6": {"actividadDeportiva": ""}}]}}, { upsert: true } );</v>
      </c>
    </row>
    <row r="2799" spans="1:27" x14ac:dyDescent="0.3">
      <c r="A2799" t="s">
        <v>1762</v>
      </c>
      <c r="B2799">
        <v>1314</v>
      </c>
      <c r="C2799">
        <v>2016</v>
      </c>
      <c r="D2799" s="5">
        <v>42639</v>
      </c>
      <c r="E2799" s="5" t="str">
        <f t="shared" si="258"/>
        <v>2016-9-26</v>
      </c>
      <c r="F2799" t="s">
        <v>339</v>
      </c>
      <c r="G2799" t="s">
        <v>35</v>
      </c>
      <c r="L2799" t="s">
        <v>35</v>
      </c>
      <c r="M2799" t="s">
        <v>37</v>
      </c>
      <c r="O2799" t="s">
        <v>49</v>
      </c>
      <c r="P2799" t="s">
        <v>118</v>
      </c>
      <c r="Q2799" t="s">
        <v>256</v>
      </c>
      <c r="R2799" t="s">
        <v>118</v>
      </c>
      <c r="S2799" t="s">
        <v>256</v>
      </c>
      <c r="T2799" t="s">
        <v>261</v>
      </c>
      <c r="U2799" t="s">
        <v>40</v>
      </c>
      <c r="V2799" t="s">
        <v>256</v>
      </c>
      <c r="W2799" t="str">
        <f t="shared" si="259"/>
        <v>db.pacientes.updateOne({"_id":ObjectId('61e34256ec4ec02e84f5e028')},{ $set: { "seguimientos": [{"id": "2016","seccion1": {"fechaSeguimiento": "2016-9-26","institucion": "HOSP. DE Niños DE LA SMA.TRINIDAD",</v>
      </c>
      <c r="X2799" t="str">
        <f t="shared" si="260"/>
        <v>"fallecimiento": "No","fechaFallecimiento": "","causaFallecimiento": "","nivelEducativo": "","actividadLaboral": "","coberturaSocial": "No","tratamientoAntibioticoHospitalizado": "2","embarazo": ""},</v>
      </c>
      <c r="Y2799" t="str">
        <f t="shared" si="261"/>
        <v>"seccion4": {"cultivos": "4"},"seccion5": {"toleranciaGlucosa": "No realizada","toleranciaGlucosaRealizada": "","vitaminaD": "No realizada","vitaminaDRealizada": "","inmunoglobulina": "Realizada",</v>
      </c>
      <c r="Z2799" t="str">
        <f t="shared" si="262"/>
        <v>"inmunoglobulinaRealizada": "&lt; 500"},"seccion6": {"actividadDeportiva": ""}}]}}, { upsert: true } );</v>
      </c>
      <c r="AA2799" t="str">
        <f t="shared" si="263"/>
        <v>db.pacientes.updateOne({"_id":ObjectId('61e34256ec4ec02e84f5e028')},{ $set: { "seguimientos": [{"id": "2016","seccion1": {"fechaSeguimiento": "2016-9-26","institucion": "HOSP. DE Niños DE LA SMA.TRINIDAD","fallecimiento": "No","fechaFallecimiento": "","causaFallecimiento": "","nivelEducativo": "","actividadLaboral": "","coberturaSocial": "No","tratamientoAntibioticoHospitalizado": "2","embarazo": ""},"seccion4": {"cultivos": "4"},"seccion5": {"toleranciaGlucosa": "No realizada","toleranciaGlucosaRealizada": "","vitaminaD": "No realizada","vitaminaDRealizada": "","inmunoglobulina": "Realizada","inmunoglobulinaRealizada": "&lt; 500"},"seccion6": {"actividadDeportiva": ""}}]}}, { upsert: true } );</v>
      </c>
    </row>
    <row r="2800" spans="1:27" x14ac:dyDescent="0.3">
      <c r="A2800" t="s">
        <v>1762</v>
      </c>
      <c r="B2800">
        <v>1314</v>
      </c>
      <c r="C2800">
        <v>2017</v>
      </c>
      <c r="D2800" s="5">
        <v>43074</v>
      </c>
      <c r="E2800" s="5" t="str">
        <f t="shared" si="258"/>
        <v>2017-12-5</v>
      </c>
      <c r="F2800" t="s">
        <v>339</v>
      </c>
      <c r="G2800" t="s">
        <v>35</v>
      </c>
      <c r="L2800" t="s">
        <v>281</v>
      </c>
      <c r="O2800" t="s">
        <v>37</v>
      </c>
      <c r="P2800" t="s">
        <v>118</v>
      </c>
      <c r="Q2800" t="s">
        <v>256</v>
      </c>
      <c r="R2800" t="s">
        <v>118</v>
      </c>
      <c r="S2800" t="s">
        <v>256</v>
      </c>
      <c r="T2800" t="s">
        <v>261</v>
      </c>
      <c r="U2800" t="s">
        <v>40</v>
      </c>
      <c r="V2800" t="s">
        <v>256</v>
      </c>
      <c r="W2800" t="str">
        <f t="shared" si="259"/>
        <v>db.pacientes.updateOne({"_id":ObjectId('61e34256ec4ec02e84f5e028')},{ $set: { "seguimientos": [{"id": "2017","seccion1": {"fechaSeguimiento": "2017-12-5","institucion": "HOSP. DE Niños DE LA SMA.TRINIDAD",</v>
      </c>
      <c r="X2800" t="str">
        <f t="shared" si="260"/>
        <v>"fallecimiento": "No","fechaFallecimiento": "","causaFallecimiento": "","nivelEducativo": "","actividadLaboral": "","coberturaSocial": "Sí","tratamientoAntibioticoHospitalizado": "","embarazo": ""},</v>
      </c>
      <c r="Y2800" t="str">
        <f t="shared" si="261"/>
        <v>"seccion4": {"cultivos": "2"},"seccion5": {"toleranciaGlucosa": "No realizada","toleranciaGlucosaRealizada": "","vitaminaD": "No realizada","vitaminaDRealizada": "","inmunoglobulina": "Realizada",</v>
      </c>
      <c r="Z2800" t="str">
        <f t="shared" si="262"/>
        <v>"inmunoglobulinaRealizada": "&lt; 500"},"seccion6": {"actividadDeportiva": ""}}]}}, { upsert: true } );</v>
      </c>
      <c r="AA2800" t="str">
        <f t="shared" si="263"/>
        <v>db.pacientes.updateOne({"_id":ObjectId('61e34256ec4ec02e84f5e028')},{ $set: { "seguimientos": [{"id": "2017","seccion1": {"fechaSeguimiento": "2017-12-5","institucion": "HOSP. DE Niños DE LA SMA.TRINIDAD","fallecimiento": "No","fechaFallecimiento": "","causaFallecimiento": "","nivelEducativo": "","actividadLaboral": "","coberturaSocial": "Sí","tratamientoAntibioticoHospitalizado": "","embarazo": ""},"seccion4": {"cultivos": "2"},"seccion5": {"toleranciaGlucosa": "No realizada","toleranciaGlucosaRealizada": "","vitaminaD": "No realizada","vitaminaDRealizada": "","inmunoglobulina": "Realizada","inmunoglobulinaRealizada": "&lt; 500"},"seccion6": {"actividadDeportiva": ""}}]}}, { upsert: true } );</v>
      </c>
    </row>
    <row r="2801" spans="1:27" x14ac:dyDescent="0.3">
      <c r="A2801" t="s">
        <v>1762</v>
      </c>
      <c r="B2801">
        <v>1314</v>
      </c>
      <c r="C2801">
        <v>2018</v>
      </c>
      <c r="D2801" s="5">
        <v>43410</v>
      </c>
      <c r="E2801" s="5" t="str">
        <f t="shared" si="258"/>
        <v>2018-11-6</v>
      </c>
      <c r="F2801" t="s">
        <v>339</v>
      </c>
      <c r="G2801" t="s">
        <v>35</v>
      </c>
      <c r="L2801" t="s">
        <v>281</v>
      </c>
      <c r="P2801" t="s">
        <v>118</v>
      </c>
      <c r="Q2801" t="s">
        <v>256</v>
      </c>
      <c r="R2801" t="s">
        <v>261</v>
      </c>
      <c r="S2801" t="s">
        <v>321</v>
      </c>
      <c r="T2801" t="s">
        <v>118</v>
      </c>
      <c r="U2801" t="s">
        <v>256</v>
      </c>
      <c r="V2801" t="s">
        <v>256</v>
      </c>
      <c r="W2801" t="str">
        <f t="shared" si="259"/>
        <v>db.pacientes.updateOne({"_id":ObjectId('61e34256ec4ec02e84f5e028')},{ $set: { "seguimientos": [{"id": "2018","seccion1": {"fechaSeguimiento": "2018-11-6","institucion": "HOSP. DE Niños DE LA SMA.TRINIDAD",</v>
      </c>
      <c r="X2801" t="str">
        <f t="shared" si="260"/>
        <v>"fallecimiento": "No","fechaFallecimiento": "","causaFallecimiento": "","nivelEducativo": "","actividadLaboral": "","coberturaSocial": "Sí","tratamientoAntibioticoHospitalizado": "","embarazo": ""},</v>
      </c>
      <c r="Y2801" t="str">
        <f t="shared" si="261"/>
        <v>"seccion4": {"cultivos": ""},"seccion5": {"toleranciaGlucosa": "No realizada","toleranciaGlucosaRealizada": "","vitaminaD": "Realizada","vitaminaDRealizada": "Bajo","inmunoglobulina": "No realizada",</v>
      </c>
      <c r="Z2801" t="str">
        <f t="shared" si="262"/>
        <v>"inmunoglobulinaRealizada": ""},"seccion6": {"actividadDeportiva": ""}}]}}, { upsert: true } );</v>
      </c>
      <c r="AA2801" t="str">
        <f t="shared" si="263"/>
        <v>db.pacientes.updateOne({"_id":ObjectId('61e34256ec4ec02e84f5e028')},{ $set: { "seguimientos": [{"id": "2018","seccion1": {"fechaSeguimiento": "2018-11-6","institucion": "HOSP. DE Niños DE LA SMA.TRINIDAD","fallecimiento": "No","fechaFallecimiento": "","causaFallecimiento": "","nivelEducativo": "","actividadLaboral": "","coberturaSocial": "Sí","tratamientoAntibioticoHospitalizado": "","embarazo": ""},"seccion4": {"cultivos": ""},"seccion5": {"toleranciaGlucosa": "No realizada","toleranciaGlucosaRealizada": "","vitaminaD": "Realizada","vitaminaDRealizada": "Bajo","inmunoglobulina": "No realizada","inmunoglobulinaRealizada": ""},"seccion6": {"actividadDeportiva": ""}}]}}, { upsert: true } );</v>
      </c>
    </row>
    <row r="2802" spans="1:27" x14ac:dyDescent="0.3">
      <c r="A2802" t="s">
        <v>1743</v>
      </c>
      <c r="B2802">
        <v>1315</v>
      </c>
      <c r="C2802">
        <v>2016</v>
      </c>
      <c r="D2802" s="5">
        <v>42668</v>
      </c>
      <c r="E2802" s="5" t="str">
        <f t="shared" si="258"/>
        <v>2016-10-25</v>
      </c>
      <c r="F2802" t="s">
        <v>339</v>
      </c>
      <c r="G2802" t="s">
        <v>35</v>
      </c>
      <c r="L2802" t="s">
        <v>281</v>
      </c>
      <c r="M2802" t="s">
        <v>45</v>
      </c>
      <c r="O2802" t="s">
        <v>49</v>
      </c>
      <c r="P2802" t="s">
        <v>261</v>
      </c>
      <c r="Q2802" t="s">
        <v>34</v>
      </c>
      <c r="R2802" t="s">
        <v>118</v>
      </c>
      <c r="S2802" t="s">
        <v>256</v>
      </c>
      <c r="T2802" t="s">
        <v>261</v>
      </c>
      <c r="U2802" t="s">
        <v>40</v>
      </c>
      <c r="V2802" t="s">
        <v>281</v>
      </c>
      <c r="W2802" t="str">
        <f t="shared" si="259"/>
        <v>db.pacientes.updateOne({"_id":ObjectId('61e34256ec4ec02e84f5e015')},{ $set: { "seguimientos": [{"id": "2016","seccion1": {"fechaSeguimiento": "2016-10-25","institucion": "HOSP. DE Niños DE LA SMA.TRINIDAD",</v>
      </c>
      <c r="X2802" t="str">
        <f t="shared" si="260"/>
        <v>"fallecimiento": "No","fechaFallecimiento": "","causaFallecimiento": "","nivelEducativo": "","actividadLaboral": "","coberturaSocial": "Sí","tratamientoAntibioticoHospitalizado": "1","embarazo": ""},</v>
      </c>
      <c r="Y2802" t="str">
        <f t="shared" si="261"/>
        <v>"seccion4": {"cultivos": "4"},"seccion5": {"toleranciaGlucosa": "Realizada","toleranciaGlucosaRealizada": "Normal","vitaminaD": "No realizada","vitaminaDRealizada": "","inmunoglobulina": "Realizada",</v>
      </c>
      <c r="Z2802" t="str">
        <f t="shared" si="262"/>
        <v>"inmunoglobulinaRealizada": "&lt; 500"},"seccion6": {"actividadDeportiva": "Sí"}}]}}, { upsert: true } );</v>
      </c>
      <c r="AA2802" t="str">
        <f t="shared" si="263"/>
        <v>db.pacientes.updateOne({"_id":ObjectId('61e34256ec4ec02e84f5e015')},{ $set: { "seguimientos": [{"id": "2016","seccion1": {"fechaSeguimiento": "2016-10-25","institucion": "HOSP. DE Niños DE LA SMA.TRINIDAD","fallecimiento": "No","fechaFallecimiento": "","causaFallecimiento": "","nivelEducativo": "","actividadLaboral": "","coberturaSocial": "Sí","tratamientoAntibioticoHospitalizado": "1","embarazo": ""},"seccion4": {"cultivos": "4"},"seccion5": {"toleranciaGlucosa": "Realizada","toleranciaGlucosaRealizada": "Normal","vitaminaD": "No realizada","vitaminaDRealizada": "","inmunoglobulina": "Realizada","inmunoglobulinaRealizada": "&lt; 500"},"seccion6": {"actividadDeportiva": "Sí"}}]}}, { upsert: true } );</v>
      </c>
    </row>
    <row r="2803" spans="1:27" x14ac:dyDescent="0.3">
      <c r="A2803" t="s">
        <v>1743</v>
      </c>
      <c r="B2803">
        <v>1315</v>
      </c>
      <c r="C2803">
        <v>2017</v>
      </c>
      <c r="D2803" s="5">
        <v>42941</v>
      </c>
      <c r="E2803" s="5" t="str">
        <f t="shared" si="258"/>
        <v>2017-7-25</v>
      </c>
      <c r="F2803" t="s">
        <v>339</v>
      </c>
      <c r="G2803" t="s">
        <v>35</v>
      </c>
      <c r="L2803" t="s">
        <v>281</v>
      </c>
      <c r="N2803" t="s">
        <v>35</v>
      </c>
      <c r="P2803" t="s">
        <v>118</v>
      </c>
      <c r="Q2803" t="s">
        <v>256</v>
      </c>
      <c r="R2803" t="s">
        <v>256</v>
      </c>
      <c r="S2803" t="s">
        <v>256</v>
      </c>
      <c r="T2803" t="s">
        <v>256</v>
      </c>
      <c r="U2803" t="s">
        <v>256</v>
      </c>
      <c r="V2803" t="s">
        <v>256</v>
      </c>
      <c r="W2803" t="str">
        <f t="shared" si="259"/>
        <v>db.pacientes.updateOne({"_id":ObjectId('61e34256ec4ec02e84f5e015')},{ $set: { "seguimientos": [{"id": "2017","seccion1": {"fechaSeguimiento": "2017-7-25","institucion": "HOSP. DE Niños DE LA SMA.TRINIDAD",</v>
      </c>
      <c r="X2803" t="str">
        <f t="shared" si="260"/>
        <v>"fallecimiento": "No","fechaFallecimiento": "","causaFallecimiento": "","nivelEducativo": "","actividadLaboral": "","coberturaSocial": "Sí","tratamientoAntibioticoHospitalizado": "","embarazo": "No"},</v>
      </c>
      <c r="Y2803" t="str">
        <f t="shared" si="261"/>
        <v>"seccion4": {"cultivos": ""},"seccion5": {"toleranciaGlucosa": "No realizada","toleranciaGlucosaRealizada": "","vitaminaD": "","vitaminaDRealizada": "","inmunoglobulina": "",</v>
      </c>
      <c r="Z2803" t="str">
        <f t="shared" si="262"/>
        <v>"inmunoglobulinaRealizada": ""},"seccion6": {"actividadDeportiva": ""}}]}}, { upsert: true } );</v>
      </c>
      <c r="AA2803" t="str">
        <f t="shared" si="263"/>
        <v>db.pacientes.updateOne({"_id":ObjectId('61e34256ec4ec02e84f5e015')},{ $set: { "seguimientos": [{"id": "2017","seccion1": {"fechaSeguimiento": "2017-7-25","institucion": "HOSP. DE Niños DE LA SMA.TRINIDAD","fallecimiento": "No","fechaFallecimiento": "","causaFallecimiento": "","nivelEducativo": "","actividadLaboral": "","coberturaSocial": "Sí","tratamientoAntibioticoHospitalizado": "","embarazo": "No"},"seccion4":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2804" spans="1:27" x14ac:dyDescent="0.3">
      <c r="A2804" t="s">
        <v>1743</v>
      </c>
      <c r="B2804">
        <v>1315</v>
      </c>
      <c r="C2804">
        <v>2018</v>
      </c>
      <c r="D2804" s="5">
        <v>43158</v>
      </c>
      <c r="E2804" s="5" t="str">
        <f t="shared" si="258"/>
        <v>2018-2-27</v>
      </c>
      <c r="F2804" t="s">
        <v>339</v>
      </c>
      <c r="G2804" t="s">
        <v>35</v>
      </c>
      <c r="L2804" t="s">
        <v>281</v>
      </c>
      <c r="O2804" t="s">
        <v>37</v>
      </c>
      <c r="P2804" t="s">
        <v>118</v>
      </c>
      <c r="Q2804" t="s">
        <v>256</v>
      </c>
      <c r="R2804" t="s">
        <v>261</v>
      </c>
      <c r="S2804" t="s">
        <v>321</v>
      </c>
      <c r="T2804" t="s">
        <v>261</v>
      </c>
      <c r="U2804" t="s">
        <v>40</v>
      </c>
      <c r="V2804" t="s">
        <v>256</v>
      </c>
      <c r="W2804" t="str">
        <f t="shared" si="259"/>
        <v>db.pacientes.updateOne({"_id":ObjectId('61e34256ec4ec02e84f5e015')},{ $set: { "seguimientos": [{"id": "2018","seccion1": {"fechaSeguimiento": "2018-2-27","institucion": "HOSP. DE Niños DE LA SMA.TRINIDAD",</v>
      </c>
      <c r="X2804" t="str">
        <f t="shared" si="260"/>
        <v>"fallecimiento": "No","fechaFallecimiento": "","causaFallecimiento": "","nivelEducativo": "","actividadLaboral": "","coberturaSocial": "Sí","tratamientoAntibioticoHospitalizado": "","embarazo": ""},</v>
      </c>
      <c r="Y2804" t="str">
        <f t="shared" si="261"/>
        <v>"seccion4": {"cultivos": "2"},"seccion5": {"toleranciaGlucosa": "No realizada","toleranciaGlucosaRealizada": "","vitaminaD": "Realizada","vitaminaDRealizada": "Bajo","inmunoglobulina": "Realizada",</v>
      </c>
      <c r="Z2804" t="str">
        <f t="shared" si="262"/>
        <v>"inmunoglobulinaRealizada": "&lt; 500"},"seccion6": {"actividadDeportiva": ""}}]}}, { upsert: true } );</v>
      </c>
      <c r="AA2804" t="str">
        <f t="shared" si="263"/>
        <v>db.pacientes.updateOne({"_id":ObjectId('61e34256ec4ec02e84f5e015')},{ $set: { "seguimientos": [{"id": "2018","seccion1": {"fechaSeguimiento": "2018-2-27","institucion": "HOSP. DE Niños DE LA SMA.TRINIDAD","fallecimiento": "No","fechaFallecimiento": "","causaFallecimiento": "","nivelEducativo": "","actividadLaboral": "","coberturaSocial": "Sí","tratamientoAntibioticoHospitalizado": "","embarazo": ""},"seccion4": {"cultivos": "2"},"seccion5": {"toleranciaGlucosa": "No realizada","toleranciaGlucosaRealizada": "","vitaminaD": "Realizada","vitaminaDRealizada": "Bajo","inmunoglobulina": "Realizada","inmunoglobulinaRealizada": "&lt; 500"},"seccion6": {"actividadDeportiva": ""}}]}}, { upsert: true } );</v>
      </c>
    </row>
    <row r="2805" spans="1:27" x14ac:dyDescent="0.3">
      <c r="A2805" t="s">
        <v>1761</v>
      </c>
      <c r="B2805">
        <v>1316</v>
      </c>
      <c r="C2805">
        <v>2015</v>
      </c>
      <c r="D2805" s="5">
        <v>42332</v>
      </c>
      <c r="E2805" s="5" t="str">
        <f t="shared" si="258"/>
        <v>2015-11-24</v>
      </c>
      <c r="F2805" t="s">
        <v>339</v>
      </c>
      <c r="G2805" t="s">
        <v>35</v>
      </c>
      <c r="L2805" t="s">
        <v>35</v>
      </c>
      <c r="O2805" t="s">
        <v>45</v>
      </c>
      <c r="P2805" t="s">
        <v>118</v>
      </c>
      <c r="Q2805" t="s">
        <v>256</v>
      </c>
      <c r="R2805" t="s">
        <v>118</v>
      </c>
      <c r="S2805" t="s">
        <v>256</v>
      </c>
      <c r="T2805" t="s">
        <v>118</v>
      </c>
      <c r="U2805" t="s">
        <v>256</v>
      </c>
      <c r="V2805" t="s">
        <v>256</v>
      </c>
      <c r="W2805" t="str">
        <f t="shared" si="259"/>
        <v>db.pacientes.updateOne({"_id":ObjectId('61e34256ec4ec02e84f5e027')},{ $set: { "seguimientos": [{"id": "2015","seccion1": {"fechaSeguimiento": "2015-11-24","institucion": "HOSP. DE Niños DE LA SMA.TRINIDAD",</v>
      </c>
      <c r="X2805" t="str">
        <f t="shared" si="260"/>
        <v>"fallecimiento": "No","fechaFallecimiento": "","causaFallecimiento": "","nivelEducativo": "","actividadLaboral": "","coberturaSocial": "No","tratamientoAntibioticoHospitalizado": "","embarazo": ""},</v>
      </c>
      <c r="Y2805" t="str">
        <f t="shared" si="261"/>
        <v>"seccion4": {"cultivos": "1"},"seccion5": {"toleranciaGlucosa": "No realizada","toleranciaGlucosaRealizada": "","vitaminaD": "No realizada","vitaminaDRealizada": "","inmunoglobulina": "No realizada",</v>
      </c>
      <c r="Z2805" t="str">
        <f t="shared" si="262"/>
        <v>"inmunoglobulinaRealizada": ""},"seccion6": {"actividadDeportiva": ""}}]}}, { upsert: true } );</v>
      </c>
      <c r="AA2805" t="str">
        <f t="shared" si="263"/>
        <v>db.pacientes.updateOne({"_id":ObjectId('61e34256ec4ec02e84f5e027')},{ $set: { "seguimientos": [{"id": "2015","seccion1": {"fechaSeguimiento": "2015-11-24","institucion": "HOSP. DE Niños DE LA SMA.TRINIDAD","fallecimiento": "No","fechaFallecimiento": "","causaFallecimiento": "","nivelEducativo": "","actividadLaboral": "","coberturaSocial": "No","tratamientoAntibioticoHospitalizado": "","embarazo": ""},"seccion4": {"cultivos": "1"},"seccion5": {"toleranciaGlucosa": "No realizada","toleranciaGlucosaRealizada": "","vitaminaD": "No realizada","vitaminaDRealizada": "","inmunoglobulina": "No realizada","inmunoglobulinaRealizada": ""},"seccion6": {"actividadDeportiva": ""}}]}}, { upsert: true } );</v>
      </c>
    </row>
    <row r="2806" spans="1:27" x14ac:dyDescent="0.3">
      <c r="A2806" t="s">
        <v>1761</v>
      </c>
      <c r="B2806">
        <v>1316</v>
      </c>
      <c r="C2806">
        <v>2016</v>
      </c>
      <c r="D2806" s="5">
        <v>42682</v>
      </c>
      <c r="E2806" s="5" t="str">
        <f t="shared" si="258"/>
        <v>2016-11-8</v>
      </c>
      <c r="F2806" t="s">
        <v>339</v>
      </c>
      <c r="G2806" t="s">
        <v>35</v>
      </c>
      <c r="L2806" t="s">
        <v>281</v>
      </c>
      <c r="N2806" t="s">
        <v>35</v>
      </c>
      <c r="O2806" t="s">
        <v>48</v>
      </c>
      <c r="P2806" t="s">
        <v>261</v>
      </c>
      <c r="Q2806" t="s">
        <v>34</v>
      </c>
      <c r="R2806" t="s">
        <v>261</v>
      </c>
      <c r="S2806" t="s">
        <v>34</v>
      </c>
      <c r="T2806" t="s">
        <v>261</v>
      </c>
      <c r="U2806" t="s">
        <v>34</v>
      </c>
      <c r="V2806" t="s">
        <v>256</v>
      </c>
      <c r="W2806" t="str">
        <f t="shared" si="259"/>
        <v>db.pacientes.updateOne({"_id":ObjectId('61e34256ec4ec02e84f5e027')},{ $set: { "seguimientos": [{"id": "2016","seccion1": {"fechaSeguimiento": "2016-11-8","institucion": "HOSP. DE Niños DE LA SMA.TRINIDAD",</v>
      </c>
      <c r="X2806" t="str">
        <f t="shared" si="260"/>
        <v>"fallecimiento": "No","fechaFallecimiento": "","causaFallecimiento": "","nivelEducativo": "","actividadLaboral": "","coberturaSocial": "Sí","tratamientoAntibioticoHospitalizado": "","embarazo": "No"},</v>
      </c>
      <c r="Y2806" t="str">
        <f t="shared" si="261"/>
        <v>"seccion4": {"cultivos": "5"},"seccion5": {"toleranciaGlucosa": "Realizada","toleranciaGlucosaRealizada": "Normal","vitaminaD": "Realizada","vitaminaDRealizada": "Normal","inmunoglobulina": "Realizada",</v>
      </c>
      <c r="Z2806" t="str">
        <f t="shared" si="262"/>
        <v>"inmunoglobulinaRealizada": "Normal"},"seccion6": {"actividadDeportiva": ""}}]}}, { upsert: true } );</v>
      </c>
      <c r="AA2806" t="str">
        <f t="shared" si="263"/>
        <v>db.pacientes.updateOne({"_id":ObjectId('61e34256ec4ec02e84f5e027')},{ $set: { "seguimientos": [{"id": "2016","seccion1": {"fechaSeguimiento": "2016-11-8","institucion": "HOSP. DE Niños DE LA SMA.TRINIDAD","fallecimiento": "No","fechaFallecimiento": "","causaFallecimiento": "","nivelEducativo": "","actividadLaboral": "","coberturaSocial": "Sí","tratamientoAntibioticoHospitalizado": "","embarazo": "No"},"seccion4": {"cultivos": "5"},"seccion5": {"toleranciaGlucosa": "Realizada","toleranciaGlucosaRealizada": "Normal","vitaminaD": "Realizada","vitaminaDRealizada": "Normal","inmunoglobulina": "Realizada","inmunoglobulinaRealizada": "Normal"},"seccion6": {"actividadDeportiva": ""}}]}}, { upsert: true } );</v>
      </c>
    </row>
    <row r="2807" spans="1:27" x14ac:dyDescent="0.3">
      <c r="A2807" t="s">
        <v>1761</v>
      </c>
      <c r="B2807">
        <v>1316</v>
      </c>
      <c r="C2807">
        <v>2017</v>
      </c>
      <c r="D2807" s="5">
        <v>43074</v>
      </c>
      <c r="E2807" s="5" t="str">
        <f t="shared" si="258"/>
        <v>2017-12-5</v>
      </c>
      <c r="F2807" t="s">
        <v>339</v>
      </c>
      <c r="G2807" t="s">
        <v>35</v>
      </c>
      <c r="L2807" t="s">
        <v>281</v>
      </c>
      <c r="N2807" t="s">
        <v>35</v>
      </c>
      <c r="O2807" t="s">
        <v>37</v>
      </c>
      <c r="P2807" t="s">
        <v>261</v>
      </c>
      <c r="Q2807" t="s">
        <v>34</v>
      </c>
      <c r="R2807" t="s">
        <v>261</v>
      </c>
      <c r="S2807" t="s">
        <v>34</v>
      </c>
      <c r="T2807" t="s">
        <v>261</v>
      </c>
      <c r="U2807" t="s">
        <v>34</v>
      </c>
      <c r="V2807" t="s">
        <v>256</v>
      </c>
      <c r="W2807" t="str">
        <f t="shared" si="259"/>
        <v>db.pacientes.updateOne({"_id":ObjectId('61e34256ec4ec02e84f5e027')},{ $set: { "seguimientos": [{"id": "2017","seccion1": {"fechaSeguimiento": "2017-12-5","institucion": "HOSP. DE Niños DE LA SMA.TRINIDAD",</v>
      </c>
      <c r="X2807" t="str">
        <f t="shared" si="260"/>
        <v>"fallecimiento": "No","fechaFallecimiento": "","causaFallecimiento": "","nivelEducativo": "","actividadLaboral": "","coberturaSocial": "Sí","tratamientoAntibioticoHospitalizado": "","embarazo": "No"},</v>
      </c>
      <c r="Y2807" t="str">
        <f t="shared" si="261"/>
        <v>"seccion4": {"cultivos": "2"},"seccion5": {"toleranciaGlucosa": "Realizada","toleranciaGlucosaRealizada": "Normal","vitaminaD": "Realizada","vitaminaDRealizada": "Normal","inmunoglobulina": "Realizada",</v>
      </c>
      <c r="Z2807" t="str">
        <f t="shared" si="262"/>
        <v>"inmunoglobulinaRealizada": "Normal"},"seccion6": {"actividadDeportiva": ""}}]}}, { upsert: true } );</v>
      </c>
      <c r="AA2807" t="str">
        <f t="shared" si="263"/>
        <v>db.pacientes.updateOne({"_id":ObjectId('61e34256ec4ec02e84f5e027')},{ $set: { "seguimientos": [{"id": "2017","seccion1": {"fechaSeguimiento": "2017-12-5","institucion": "HOSP. DE Niños DE LA SMA.TRINIDAD","fallecimiento": "No","fechaFallecimiento": "","causaFallecimiento": "","nivelEducativo": "","actividadLaboral": "","coberturaSocial": "Sí","tratamientoAntibioticoHospitalizado": "","embarazo": "No"},"seccion4": {"cultivos": "2"},"seccion5": {"toleranciaGlucosa": "Realizada","toleranciaGlucosaRealizada": "Normal","vitaminaD": "Realizada","vitaminaDRealizada": "Normal","inmunoglobulina": "Realizada","inmunoglobulinaRealizada": "Normal"},"seccion6": {"actividadDeportiva": ""}}]}}, { upsert: true } );</v>
      </c>
    </row>
    <row r="2808" spans="1:27" x14ac:dyDescent="0.3">
      <c r="A2808" t="s">
        <v>1761</v>
      </c>
      <c r="B2808">
        <v>1316</v>
      </c>
      <c r="C2808">
        <v>2018</v>
      </c>
      <c r="D2808" s="5">
        <v>43446</v>
      </c>
      <c r="E2808" s="5" t="str">
        <f t="shared" si="258"/>
        <v>2018-12-12</v>
      </c>
      <c r="F2808" t="s">
        <v>339</v>
      </c>
      <c r="G2808" t="s">
        <v>35</v>
      </c>
      <c r="L2808" t="s">
        <v>35</v>
      </c>
      <c r="P2808" t="s">
        <v>118</v>
      </c>
      <c r="Q2808" t="s">
        <v>256</v>
      </c>
      <c r="R2808" t="s">
        <v>261</v>
      </c>
      <c r="S2808" t="s">
        <v>321</v>
      </c>
      <c r="T2808" t="s">
        <v>261</v>
      </c>
      <c r="U2808" t="s">
        <v>34</v>
      </c>
      <c r="V2808" t="s">
        <v>256</v>
      </c>
      <c r="W2808" t="str">
        <f t="shared" si="259"/>
        <v>db.pacientes.updateOne({"_id":ObjectId('61e34256ec4ec02e84f5e027')},{ $set: { "seguimientos": [{"id": "2018","seccion1": {"fechaSeguimiento": "2018-12-12","institucion": "HOSP. DE Niños DE LA SMA.TRINIDAD",</v>
      </c>
      <c r="X2808" t="str">
        <f t="shared" si="260"/>
        <v>"fallecimiento": "No","fechaFallecimiento": "","causaFallecimiento": "","nivelEducativo": "","actividadLaboral": "","coberturaSocial": "No","tratamientoAntibioticoHospitalizado": "","embarazo": ""},</v>
      </c>
      <c r="Y2808" t="str">
        <f t="shared" si="261"/>
        <v>"seccion4": {"cultivos": ""},"seccion5": {"toleranciaGlucosa": "No realizada","toleranciaGlucosaRealizada": "","vitaminaD": "Realizada","vitaminaDRealizada": "Bajo","inmunoglobulina": "Realizada",</v>
      </c>
      <c r="Z2808" t="str">
        <f t="shared" si="262"/>
        <v>"inmunoglobulinaRealizada": "Normal"},"seccion6": {"actividadDeportiva": ""}}]}}, { upsert: true } );</v>
      </c>
      <c r="AA2808" t="str">
        <f t="shared" si="263"/>
        <v>db.pacientes.updateOne({"_id":ObjectId('61e34256ec4ec02e84f5e027')},{ $set: { "seguimientos": [{"id": "2018","seccion1": {"fechaSeguimiento": "2018-12-12","institucion": "HOSP. DE Niños DE LA SMA.TRINIDAD","fallecimiento": "No","fechaFallecimiento": "","causaFallecimiento": "","nivelEducativo": "","actividadLaboral": "","coberturaSocial": "No","tratamientoAntibioticoHospitalizado": "","embarazo": ""},"seccion4": {"cultivos": ""},"seccion5": {"toleranciaGlucosa": "No realizada","toleranciaGlucosaRealizada": "","vitaminaD": "Realizada","vitaminaDRealizada": "Bajo","inmunoglobulina": "Realizada","inmunoglobulinaRealizada": "Normal"},"seccion6": {"actividadDeportiva": ""}}]}}, { upsert: true } );</v>
      </c>
    </row>
    <row r="2809" spans="1:27" x14ac:dyDescent="0.3">
      <c r="A2809" t="s">
        <v>541</v>
      </c>
      <c r="B2809">
        <v>1320</v>
      </c>
      <c r="C2809">
        <v>2016</v>
      </c>
      <c r="D2809" s="5">
        <v>42452</v>
      </c>
      <c r="E2809" s="5" t="str">
        <f t="shared" si="258"/>
        <v>2016-3-23</v>
      </c>
      <c r="F2809" t="s">
        <v>1962</v>
      </c>
      <c r="G2809" t="s">
        <v>35</v>
      </c>
      <c r="L2809" t="s">
        <v>35</v>
      </c>
      <c r="M2809" t="s">
        <v>37</v>
      </c>
      <c r="N2809" t="s">
        <v>35</v>
      </c>
      <c r="O2809" t="s">
        <v>49</v>
      </c>
      <c r="P2809" t="s">
        <v>118</v>
      </c>
      <c r="Q2809" t="s">
        <v>256</v>
      </c>
      <c r="R2809" t="s">
        <v>261</v>
      </c>
      <c r="S2809" t="s">
        <v>34</v>
      </c>
      <c r="T2809" t="s">
        <v>118</v>
      </c>
      <c r="U2809" t="s">
        <v>256</v>
      </c>
      <c r="V2809" t="s">
        <v>256</v>
      </c>
      <c r="W2809" t="str">
        <f t="shared" si="259"/>
        <v>db.pacientes.updateOne({"_id":ObjectId('61e34254ec4ec02e84f5db63')},{ $set: { "seguimientos": [{"id": "2016","seccion1": {"fechaSeguimiento": "2016-3-23","institucion": "HOSPITAL de PEDIATRÍA Juan P. Garrahan",</v>
      </c>
      <c r="X2809" t="str">
        <f t="shared" si="260"/>
        <v>"fallecimiento": "No","fechaFallecimiento": "","causaFallecimiento": "","nivelEducativo": "","actividadLaboral": "","coberturaSocial": "No","tratamientoAntibioticoHospitalizado": "2","embarazo": "No"},</v>
      </c>
      <c r="Y2809" t="str">
        <f t="shared" si="261"/>
        <v>"seccion4": {"cultivos": "4"},"seccion5": {"toleranciaGlucosa": "No realizada","toleranciaGlucosaRealizada": "","vitaminaD": "Realizada","vitaminaDRealizada": "Normal","inmunoglobulina": "No realizada",</v>
      </c>
      <c r="Z2809" t="str">
        <f t="shared" si="262"/>
        <v>"inmunoglobulinaRealizada": ""},"seccion6": {"actividadDeportiva": ""}}]}}, { upsert: true } );</v>
      </c>
      <c r="AA2809" t="str">
        <f t="shared" si="263"/>
        <v>db.pacientes.updateOne({"_id":ObjectId('61e34254ec4ec02e84f5db63')},{ $set: { "seguimientos": [{"id": "2016","seccion1": {"fechaSeguimiento": "2016-3-23","institucion": "HOSPITAL de PEDIATRÍA Juan P. Garrahan","fallecimiento": "No","fechaFallecimiento": "","causaFallecimiento": "","nivelEducativo": "","actividadLaboral": "","coberturaSocial": "No","tratamientoAntibioticoHospitalizado": "2","embarazo": "No"},"seccion4": {"cultivos": "4"},"seccion5": {"toleranciaGlucosa": "No realizada","toleranciaGlucosaRealizada": "","vitaminaD": "Realizada","vitaminaDRealizada": "Normal","inmunoglobulina": "No realizada","inmunoglobulinaRealizada": ""},"seccion6": {"actividadDeportiva": ""}}]}}, { upsert: true } );</v>
      </c>
    </row>
    <row r="2810" spans="1:27" x14ac:dyDescent="0.3">
      <c r="A2810" t="s">
        <v>617</v>
      </c>
      <c r="B2810">
        <v>1321</v>
      </c>
      <c r="C2810">
        <v>2010</v>
      </c>
      <c r="D2810" s="5">
        <v>40499</v>
      </c>
      <c r="E2810" s="5" t="str">
        <f t="shared" si="258"/>
        <v>2010-11-17</v>
      </c>
      <c r="F2810" t="s">
        <v>1962</v>
      </c>
      <c r="G2810" t="s">
        <v>35</v>
      </c>
      <c r="L2810" t="s">
        <v>281</v>
      </c>
      <c r="N2810" t="s">
        <v>35</v>
      </c>
      <c r="O2810" t="s">
        <v>48</v>
      </c>
      <c r="P2810" t="s">
        <v>261</v>
      </c>
      <c r="Q2810" t="s">
        <v>34</v>
      </c>
      <c r="R2810" t="s">
        <v>261</v>
      </c>
      <c r="S2810" t="s">
        <v>34</v>
      </c>
      <c r="T2810" t="s">
        <v>261</v>
      </c>
      <c r="U2810" t="s">
        <v>40</v>
      </c>
      <c r="V2810" t="s">
        <v>281</v>
      </c>
      <c r="W2810" t="str">
        <f t="shared" si="259"/>
        <v>db.pacientes.updateOne({"_id":ObjectId('61e34254ec4ec02e84f5dbaf')},{ $set: { "seguimientos": [{"id": "2010","seccion1": {"fechaSeguimiento": "2010-11-17","institucion": "HOSPITAL de PEDIATRÍA Juan P. Garrahan",</v>
      </c>
      <c r="X2810" t="str">
        <f t="shared" si="260"/>
        <v>"fallecimiento": "No","fechaFallecimiento": "","causaFallecimiento": "","nivelEducativo": "","actividadLaboral": "","coberturaSocial": "Sí","tratamientoAntibioticoHospitalizado": "","embarazo": "No"},</v>
      </c>
      <c r="Y2810" t="str">
        <f t="shared" si="261"/>
        <v>"seccion4": {"cultivos": "5"},"seccion5": {"toleranciaGlucosa": "Realizada","toleranciaGlucosaRealizada": "Normal","vitaminaD": "Realizada","vitaminaDRealizada": "Normal","inmunoglobulina": "Realizada",</v>
      </c>
      <c r="Z2810" t="str">
        <f t="shared" si="262"/>
        <v>"inmunoglobulinaRealizada": "&lt; 500"},"seccion6": {"actividadDeportiva": "Sí"}}]}}, { upsert: true } );</v>
      </c>
      <c r="AA2810" t="str">
        <f t="shared" si="263"/>
        <v>db.pacientes.updateOne({"_id":ObjectId('61e34254ec4ec02e84f5dbaf')},{ $set: { "seguimientos": [{"id": "2010","seccion1": {"fechaSeguimiento": "2010-11-17","institucion": "HOSPITAL de PEDIATRÍA Juan P. Garrahan","fallecimiento": "No","fechaFallecimiento": "","causaFallecimiento": "","nivelEducativo": "","actividadLaboral": "","coberturaSocial": "Sí","tratamientoAntibioticoHospitalizado": "","embarazo": "No"},"seccion4": {"cultivos": "5"},"seccion5": {"toleranciaGlucosa": "Realizada","toleranciaGlucosaRealizada": "Normal","vitaminaD": "Realizada","vitaminaDRealizada": "Normal","inmunoglobulina": "Realizada","inmunoglobulinaRealizada": "&lt; 500"},"seccion6": {"actividadDeportiva": "Sí"}}]}}, { upsert: true } );</v>
      </c>
    </row>
    <row r="2811" spans="1:27" x14ac:dyDescent="0.3">
      <c r="A2811" t="s">
        <v>617</v>
      </c>
      <c r="B2811">
        <v>1321</v>
      </c>
      <c r="C2811">
        <v>2011</v>
      </c>
      <c r="D2811" s="5">
        <v>40765</v>
      </c>
      <c r="E2811" s="5" t="str">
        <f t="shared" si="258"/>
        <v>2011-8-10</v>
      </c>
      <c r="F2811" t="s">
        <v>1962</v>
      </c>
      <c r="G2811" t="s">
        <v>35</v>
      </c>
      <c r="L2811" t="s">
        <v>281</v>
      </c>
      <c r="N2811" t="s">
        <v>35</v>
      </c>
      <c r="O2811" t="s">
        <v>48</v>
      </c>
      <c r="P2811" t="s">
        <v>261</v>
      </c>
      <c r="Q2811" t="s">
        <v>34</v>
      </c>
      <c r="R2811" t="s">
        <v>118</v>
      </c>
      <c r="S2811" t="s">
        <v>256</v>
      </c>
      <c r="T2811" t="s">
        <v>261</v>
      </c>
      <c r="U2811" t="s">
        <v>40</v>
      </c>
      <c r="V2811" t="s">
        <v>281</v>
      </c>
      <c r="W2811" t="str">
        <f t="shared" si="259"/>
        <v>db.pacientes.updateOne({"_id":ObjectId('61e34254ec4ec02e84f5dbaf')},{ $set: { "seguimientos": [{"id": "2011","seccion1": {"fechaSeguimiento": "2011-8-10","institucion": "HOSPITAL de PEDIATRÍA Juan P. Garrahan",</v>
      </c>
      <c r="X2811" t="str">
        <f t="shared" si="260"/>
        <v>"fallecimiento": "No","fechaFallecimiento": "","causaFallecimiento": "","nivelEducativo": "","actividadLaboral": "","coberturaSocial": "Sí","tratamientoAntibioticoHospitalizado": "","embarazo": "No"},</v>
      </c>
      <c r="Y2811" t="str">
        <f t="shared" si="261"/>
        <v>"seccion4": {"cultivos": "5"},"seccion5": {"toleranciaGlucosa": "Realizada","toleranciaGlucosaRealizada": "Normal","vitaminaD": "No realizada","vitaminaDRealizada": "","inmunoglobulina": "Realizada",</v>
      </c>
      <c r="Z2811" t="str">
        <f t="shared" si="262"/>
        <v>"inmunoglobulinaRealizada": "&lt; 500"},"seccion6": {"actividadDeportiva": "Sí"}}]}}, { upsert: true } );</v>
      </c>
      <c r="AA2811" t="str">
        <f t="shared" si="263"/>
        <v>db.pacientes.updateOne({"_id":ObjectId('61e34254ec4ec02e84f5dbaf')},{ $set: { "seguimientos": [{"id": "2011","seccion1": {"fechaSeguimiento": "2011-8-10","institucion": "HOSPITAL de PEDIATRÍA Juan P. Garrahan","fallecimiento": "No","fechaFallecimiento": "","causaFallecimiento": "","nivelEducativo": "","actividadLaboral": "","coberturaSocial": "Sí","tratamientoAntibioticoHospitalizado": "","embarazo": "No"},"seccion4": {"cultivos": "5"},"seccion5": {"toleranciaGlucosa": "Realizada","toleranciaGlucosaRealizada": "Normal","vitaminaD": "No realizada","vitaminaDRealizada": "","inmunoglobulina": "Realizada","inmunoglobulinaRealizada": "&lt; 500"},"seccion6": {"actividadDeportiva": "Sí"}}]}}, { upsert: true } );</v>
      </c>
    </row>
    <row r="2812" spans="1:27" x14ac:dyDescent="0.3">
      <c r="A2812" t="s">
        <v>617</v>
      </c>
      <c r="B2812">
        <v>1321</v>
      </c>
      <c r="C2812">
        <v>2012</v>
      </c>
      <c r="D2812" s="5">
        <v>41073</v>
      </c>
      <c r="E2812" s="5" t="str">
        <f t="shared" si="258"/>
        <v>2012-6-13</v>
      </c>
      <c r="F2812" t="s">
        <v>1962</v>
      </c>
      <c r="G2812" t="s">
        <v>35</v>
      </c>
      <c r="L2812" t="s">
        <v>281</v>
      </c>
      <c r="N2812" t="s">
        <v>35</v>
      </c>
      <c r="O2812" t="s">
        <v>48</v>
      </c>
      <c r="P2812" t="s">
        <v>261</v>
      </c>
      <c r="Q2812" t="s">
        <v>34</v>
      </c>
      <c r="R2812" t="s">
        <v>118</v>
      </c>
      <c r="S2812" t="s">
        <v>256</v>
      </c>
      <c r="T2812" t="s">
        <v>256</v>
      </c>
      <c r="U2812" t="s">
        <v>256</v>
      </c>
      <c r="V2812" t="s">
        <v>281</v>
      </c>
      <c r="W2812" t="str">
        <f t="shared" si="259"/>
        <v>db.pacientes.updateOne({"_id":ObjectId('61e34254ec4ec02e84f5dbaf')},{ $set: { "seguimientos": [{"id": "2012","seccion1": {"fechaSeguimiento": "2012-6-13","institucion": "HOSPITAL de PEDIATRÍA Juan P. Garrahan",</v>
      </c>
      <c r="X2812" t="str">
        <f t="shared" si="260"/>
        <v>"fallecimiento": "No","fechaFallecimiento": "","causaFallecimiento": "","nivelEducativo": "","actividadLaboral": "","coberturaSocial": "Sí","tratamientoAntibioticoHospitalizado": "","embarazo": "No"},</v>
      </c>
      <c r="Y2812" t="str">
        <f t="shared" si="261"/>
        <v>"seccion4": {"cultivos": "5"},"seccion5": {"toleranciaGlucosa": "Realizada","toleranciaGlucosaRealizada": "Normal","vitaminaD": "No realizada","vitaminaDRealizada": "","inmunoglobulina": "",</v>
      </c>
      <c r="Z2812" t="str">
        <f t="shared" si="262"/>
        <v>"inmunoglobulinaRealizada": ""},"seccion6": {"actividadDeportiva": "Sí"}}]}}, { upsert: true } );</v>
      </c>
      <c r="AA2812" t="str">
        <f t="shared" si="263"/>
        <v>db.pacientes.updateOne({"_id":ObjectId('61e34254ec4ec02e84f5dbaf')},{ $set: { "seguimientos": [{"id": "2012","seccion1": {"fechaSeguimiento": "2012-6-13","institucion": "HOSPITAL de PEDIATRÍA Juan P. Garrahan","fallecimiento": "No","fechaFallecimiento": "","causaFallecimiento": "","nivelEducativo": "","actividadLaboral": "","coberturaSocial": "Sí","tratamientoAntibioticoHospitalizado": "","embarazo": "No"},"seccion4": {"cultivos": "5"},"seccion5": {"toleranciaGlucosa": "Realizada","toleranciaGlucosaRealizada": "Normal","vitaminaD": "No realizada","vitaminaDRealizada": "","inmunoglobulina": "","inmunoglobulinaRealizada": ""},"seccion6": {"actividadDeportiva": "Sí"}}]}}, { upsert: true } );</v>
      </c>
    </row>
    <row r="2813" spans="1:27" x14ac:dyDescent="0.3">
      <c r="A2813" t="s">
        <v>617</v>
      </c>
      <c r="B2813">
        <v>1321</v>
      </c>
      <c r="C2813">
        <v>2013</v>
      </c>
      <c r="D2813" s="5">
        <v>41596</v>
      </c>
      <c r="E2813" s="5" t="str">
        <f t="shared" si="258"/>
        <v>2013-11-18</v>
      </c>
      <c r="F2813" t="s">
        <v>1962</v>
      </c>
      <c r="G2813" t="s">
        <v>35</v>
      </c>
      <c r="L2813" t="s">
        <v>281</v>
      </c>
      <c r="N2813" t="s">
        <v>35</v>
      </c>
      <c r="O2813" t="s">
        <v>49</v>
      </c>
      <c r="P2813" t="s">
        <v>261</v>
      </c>
      <c r="Q2813" t="s">
        <v>34</v>
      </c>
      <c r="R2813" t="s">
        <v>118</v>
      </c>
      <c r="S2813" t="s">
        <v>256</v>
      </c>
      <c r="T2813" t="s">
        <v>261</v>
      </c>
      <c r="U2813" t="s">
        <v>40</v>
      </c>
      <c r="V2813" t="s">
        <v>281</v>
      </c>
      <c r="W2813" t="str">
        <f t="shared" si="259"/>
        <v>db.pacientes.updateOne({"_id":ObjectId('61e34254ec4ec02e84f5dbaf')},{ $set: { "seguimientos": [{"id": "2013","seccion1": {"fechaSeguimiento": "2013-11-18","institucion": "HOSPITAL de PEDIATRÍA Juan P. Garrahan",</v>
      </c>
      <c r="X2813" t="str">
        <f t="shared" si="260"/>
        <v>"fallecimiento": "No","fechaFallecimiento": "","causaFallecimiento": "","nivelEducativo": "","actividadLaboral": "","coberturaSocial": "Sí","tratamientoAntibioticoHospitalizado": "","embarazo": "No"},</v>
      </c>
      <c r="Y2813" t="str">
        <f t="shared" si="261"/>
        <v>"seccion4": {"cultivos": "4"},"seccion5": {"toleranciaGlucosa": "Realizada","toleranciaGlucosaRealizada": "Normal","vitaminaD": "No realizada","vitaminaDRealizada": "","inmunoglobulina": "Realizada",</v>
      </c>
      <c r="Z2813" t="str">
        <f t="shared" si="262"/>
        <v>"inmunoglobulinaRealizada": "&lt; 500"},"seccion6": {"actividadDeportiva": "Sí"}}]}}, { upsert: true } );</v>
      </c>
      <c r="AA2813" t="str">
        <f t="shared" si="263"/>
        <v>db.pacientes.updateOne({"_id":ObjectId('61e34254ec4ec02e84f5dbaf')},{ $set: { "seguimientos": [{"id": "2013","seccion1": {"fechaSeguimiento": "2013-11-18","institucion": "HOSPITAL de PEDIATRÍA Juan P. Garrahan","fallecimiento": "No","fechaFallecimiento": "","causaFallecimiento": "","nivelEducativo": "","actividadLaboral": "","coberturaSocial": "Sí","tratamientoAntibioticoHospitalizado": "","embarazo": "No"},"seccion4": {"cultivos": "4"},"seccion5": {"toleranciaGlucosa": "Realizada","toleranciaGlucosaRealizada": "Normal","vitaminaD": "No realizada","vitaminaDRealizada": "","inmunoglobulina": "Realizada","inmunoglobulinaRealizada": "&lt; 500"},"seccion6": {"actividadDeportiva": "Sí"}}]}}, { upsert: true } );</v>
      </c>
    </row>
    <row r="2814" spans="1:27" x14ac:dyDescent="0.3">
      <c r="A2814" t="s">
        <v>617</v>
      </c>
      <c r="B2814">
        <v>1321</v>
      </c>
      <c r="C2814">
        <v>2014</v>
      </c>
      <c r="D2814" s="5">
        <v>41970</v>
      </c>
      <c r="E2814" s="5" t="str">
        <f t="shared" si="258"/>
        <v>2014-11-27</v>
      </c>
      <c r="F2814" t="s">
        <v>1962</v>
      </c>
      <c r="G2814" t="s">
        <v>35</v>
      </c>
      <c r="L2814" t="s">
        <v>281</v>
      </c>
      <c r="N2814" t="s">
        <v>35</v>
      </c>
      <c r="O2814" t="s">
        <v>46</v>
      </c>
      <c r="P2814" t="s">
        <v>261</v>
      </c>
      <c r="Q2814" t="s">
        <v>34</v>
      </c>
      <c r="R2814" t="s">
        <v>261</v>
      </c>
      <c r="S2814" t="s">
        <v>321</v>
      </c>
      <c r="T2814" t="s">
        <v>261</v>
      </c>
      <c r="U2814" t="s">
        <v>40</v>
      </c>
      <c r="V2814" t="s">
        <v>281</v>
      </c>
      <c r="W2814" t="str">
        <f t="shared" si="259"/>
        <v>db.pacientes.updateOne({"_id":ObjectId('61e34254ec4ec02e84f5dbaf')},{ $set: { "seguimientos": [{"id": "2014","seccion1": {"fechaSeguimiento": "2014-11-27","institucion": "HOSPITAL de PEDIATRÍA Juan P. Garrahan",</v>
      </c>
      <c r="X2814" t="str">
        <f t="shared" si="260"/>
        <v>"fallecimiento": "No","fechaFallecimiento": "","causaFallecimiento": "","nivelEducativo": "","actividadLaboral": "","coberturaSocial": "Sí","tratamientoAntibioticoHospitalizado": "","embarazo": "No"},</v>
      </c>
      <c r="Y2814" t="str">
        <f t="shared" si="261"/>
        <v>"seccion4": {"cultivos": "3"},"seccion5": {"toleranciaGlucosa": "Realizada","toleranciaGlucosaRealizada": "Normal","vitaminaD": "Realizada","vitaminaDRealizada": "Bajo","inmunoglobulina": "Realizada",</v>
      </c>
      <c r="Z2814" t="str">
        <f t="shared" si="262"/>
        <v>"inmunoglobulinaRealizada": "&lt; 500"},"seccion6": {"actividadDeportiva": "Sí"}}]}}, { upsert: true } );</v>
      </c>
      <c r="AA2814" t="str">
        <f t="shared" si="263"/>
        <v>db.pacientes.updateOne({"_id":ObjectId('61e34254ec4ec02e84f5dbaf')},{ $set: { "seguimientos": [{"id": "2014","seccion1": {"fechaSeguimiento": "2014-11-27","institucion": "HOSPITAL de PEDIATRÍA Juan P. Garrahan","fallecimiento": "No","fechaFallecimiento": "","causaFallecimiento": "","nivelEducativo": "","actividadLaboral": "","coberturaSocial": "Sí","tratamientoAntibioticoHospitalizado": "","embarazo": "No"},"seccion4": {"cultivos": "3"},"seccion5": {"toleranciaGlucosa": "Realizada","toleranciaGlucosaRealizada": "Normal","vitaminaD": "Realizada","vitaminaDRealizada": "Bajo","inmunoglobulina": "Realizada","inmunoglobulinaRealizada": "&lt; 500"},"seccion6": {"actividadDeportiva": "Sí"}}]}}, { upsert: true } );</v>
      </c>
    </row>
    <row r="2815" spans="1:27" x14ac:dyDescent="0.3">
      <c r="A2815" t="s">
        <v>617</v>
      </c>
      <c r="B2815">
        <v>1321</v>
      </c>
      <c r="C2815">
        <v>2015</v>
      </c>
      <c r="D2815" s="5">
        <v>42191</v>
      </c>
      <c r="E2815" s="5" t="str">
        <f t="shared" si="258"/>
        <v>2015-7-6</v>
      </c>
      <c r="F2815" t="s">
        <v>1962</v>
      </c>
      <c r="G2815" t="s">
        <v>35</v>
      </c>
      <c r="L2815" t="s">
        <v>281</v>
      </c>
      <c r="N2815" t="s">
        <v>35</v>
      </c>
      <c r="O2815" t="s">
        <v>49</v>
      </c>
      <c r="P2815" t="s">
        <v>261</v>
      </c>
      <c r="Q2815" t="s">
        <v>34</v>
      </c>
      <c r="R2815" t="s">
        <v>261</v>
      </c>
      <c r="S2815" t="s">
        <v>34</v>
      </c>
      <c r="T2815" t="s">
        <v>261</v>
      </c>
      <c r="U2815" t="s">
        <v>40</v>
      </c>
      <c r="V2815" t="s">
        <v>281</v>
      </c>
      <c r="W2815" t="str">
        <f t="shared" si="259"/>
        <v>db.pacientes.updateOne({"_id":ObjectId('61e34254ec4ec02e84f5dbaf')},{ $set: { "seguimientos": [{"id": "2015","seccion1": {"fechaSeguimiento": "2015-7-6","institucion": "HOSPITAL de PEDIATRÍA Juan P. Garrahan",</v>
      </c>
      <c r="X2815" t="str">
        <f t="shared" si="260"/>
        <v>"fallecimiento": "No","fechaFallecimiento": "","causaFallecimiento": "","nivelEducativo": "","actividadLaboral": "","coberturaSocial": "Sí","tratamientoAntibioticoHospitalizado": "","embarazo": "No"},</v>
      </c>
      <c r="Y2815" t="str">
        <f t="shared" si="261"/>
        <v>"seccion4": {"cultivos": "4"},"seccion5": {"toleranciaGlucosa": "Realizada","toleranciaGlucosaRealizada": "Normal","vitaminaD": "Realizada","vitaminaDRealizada": "Normal","inmunoglobulina": "Realizada",</v>
      </c>
      <c r="Z2815" t="str">
        <f t="shared" si="262"/>
        <v>"inmunoglobulinaRealizada": "&lt; 500"},"seccion6": {"actividadDeportiva": "Sí"}}]}}, { upsert: true } );</v>
      </c>
      <c r="AA2815" t="str">
        <f t="shared" si="263"/>
        <v>db.pacientes.updateOne({"_id":ObjectId('61e34254ec4ec02e84f5dbaf')},{ $set: { "seguimientos": [{"id": "2015","seccion1": {"fechaSeguimiento": "2015-7-6","institucion": "HOSPITAL de PEDIATRÍA Juan P. Garrahan","fallecimiento": "No","fechaFallecimiento": "","causaFallecimiento": "","nivelEducativo": "","actividadLaboral": "","coberturaSocial": "Sí","tratamientoAntibioticoHospitalizado": "","embarazo": "No"},"seccion4": {"cultivos": "4"},"seccion5": {"toleranciaGlucosa": "Realizada","toleranciaGlucosaRealizada": "Normal","vitaminaD": "Realizada","vitaminaDRealizada": "Normal","inmunoglobulina": "Realizada","inmunoglobulinaRealizada": "&lt; 500"},"seccion6": {"actividadDeportiva": "Sí"}}]}}, { upsert: true } );</v>
      </c>
    </row>
    <row r="2816" spans="1:27" x14ac:dyDescent="0.3">
      <c r="A2816" t="s">
        <v>559</v>
      </c>
      <c r="B2816">
        <v>1322</v>
      </c>
      <c r="C2816">
        <v>2016</v>
      </c>
      <c r="D2816" s="5">
        <v>42506</v>
      </c>
      <c r="E2816" s="5" t="str">
        <f t="shared" si="258"/>
        <v>2016-5-16</v>
      </c>
      <c r="F2816" t="s">
        <v>379</v>
      </c>
      <c r="G2816" t="s">
        <v>35</v>
      </c>
      <c r="L2816" t="s">
        <v>281</v>
      </c>
      <c r="M2816" t="s">
        <v>45</v>
      </c>
      <c r="N2816" t="s">
        <v>35</v>
      </c>
      <c r="O2816" t="s">
        <v>46</v>
      </c>
      <c r="P2816" t="s">
        <v>118</v>
      </c>
      <c r="Q2816" t="s">
        <v>256</v>
      </c>
      <c r="R2816" t="s">
        <v>118</v>
      </c>
      <c r="S2816" t="s">
        <v>256</v>
      </c>
      <c r="T2816" t="s">
        <v>118</v>
      </c>
      <c r="U2816" t="s">
        <v>256</v>
      </c>
      <c r="V2816" t="s">
        <v>256</v>
      </c>
      <c r="W2816" t="str">
        <f t="shared" si="259"/>
        <v>db.pacientes.updateOne({"_id":ObjectId('61e34254ec4ec02e84f5db75')},{ $set: { "seguimientos": [{"id": "2016","seccion1": {"fechaSeguimiento": "2016-5-16","institucion": "Hospital Pediátrico Juan Pablo II",</v>
      </c>
      <c r="X2816" t="str">
        <f t="shared" si="260"/>
        <v>"fallecimiento": "No","fechaFallecimiento": "","causaFallecimiento": "","nivelEducativo": "","actividadLaboral": "","coberturaSocial": "Sí","tratamientoAntibioticoHospitalizado": "1","embarazo": "No"},</v>
      </c>
      <c r="Y2816" t="str">
        <f t="shared" si="261"/>
        <v>"seccion4": {"cultivos": "3"},"seccion5": {"toleranciaGlucosa": "No realizada","toleranciaGlucosaRealizada": "","vitaminaD": "No realizada","vitaminaDRealizada": "","inmunoglobulina": "No realizada",</v>
      </c>
      <c r="Z2816" t="str">
        <f t="shared" si="262"/>
        <v>"inmunoglobulinaRealizada": ""},"seccion6": {"actividadDeportiva": ""}}]}}, { upsert: true } );</v>
      </c>
      <c r="AA2816" t="str">
        <f t="shared" si="263"/>
        <v>db.pacientes.updateOne({"_id":ObjectId('61e34254ec4ec02e84f5db75')},{ $set: { "seguimientos": [{"id": "2016","seccion1": {"fechaSeguimiento": "2016-5-16","institucion": "Hospital Pediátrico Juan Pablo II","fallecimiento": "No","fechaFallecimiento": "","causaFallecimiento": "","nivelEducativo": "","actividadLaboral": "","coberturaSocial": "Sí","tratamientoAntibioticoHospitalizado": "1","embarazo": "No"},"seccion4": {"cultivos": "3"},"seccion5": {"toleranciaGlucosa": "No realizada","toleranciaGlucosaRealizada": "","vitaminaD": "No realizada","vitaminaDRealizada": "","inmunoglobulina": "No realizada","inmunoglobulinaRealizada": ""},"seccion6": {"actividadDeportiva": ""}}]}}, { upsert: true } );</v>
      </c>
    </row>
    <row r="2817" spans="1:27" x14ac:dyDescent="0.3">
      <c r="A2817" t="s">
        <v>569</v>
      </c>
      <c r="B2817">
        <v>1323</v>
      </c>
      <c r="C2817">
        <v>2016</v>
      </c>
      <c r="D2817" s="5">
        <v>42481</v>
      </c>
      <c r="E2817" s="5" t="str">
        <f t="shared" si="258"/>
        <v>2016-4-21</v>
      </c>
      <c r="F2817" t="s">
        <v>1959</v>
      </c>
      <c r="G2817" t="s">
        <v>35</v>
      </c>
      <c r="L2817" t="s">
        <v>35</v>
      </c>
      <c r="O2817" t="s">
        <v>46</v>
      </c>
      <c r="P2817" t="s">
        <v>118</v>
      </c>
      <c r="Q2817" t="s">
        <v>256</v>
      </c>
      <c r="R2817" t="s">
        <v>256</v>
      </c>
      <c r="S2817" t="s">
        <v>256</v>
      </c>
      <c r="T2817" t="s">
        <v>256</v>
      </c>
      <c r="U2817" t="s">
        <v>256</v>
      </c>
      <c r="V2817" t="s">
        <v>256</v>
      </c>
      <c r="W2817" t="str">
        <f t="shared" si="259"/>
        <v>db.pacientes.updateOne({"_id":ObjectId('61e34254ec4ec02e84f5db7f')},{ $set: { "seguimientos": [{"id": "2016","seccion1": {"fechaSeguimiento": "2016-4-21","institucion": "Hospital Dr. Antonio A. Cetrángolo",</v>
      </c>
      <c r="X2817" t="str">
        <f t="shared" si="260"/>
        <v>"fallecimiento": "No","fechaFallecimiento": "","causaFallecimiento": "","nivelEducativo": "","actividadLaboral": "","coberturaSocial": "No","tratamientoAntibioticoHospitalizado": "","embarazo": ""},</v>
      </c>
      <c r="Y2817" t="str">
        <f t="shared" si="261"/>
        <v>"seccion4": {"cultivos": "3"},"seccion5": {"toleranciaGlucosa": "No realizada","toleranciaGlucosaRealizada": "","vitaminaD": "","vitaminaDRealizada": "","inmunoglobulina": "",</v>
      </c>
      <c r="Z2817" t="str">
        <f t="shared" si="262"/>
        <v>"inmunoglobulinaRealizada": ""},"seccion6": {"actividadDeportiva": ""}}]}}, { upsert: true } );</v>
      </c>
      <c r="AA2817" t="str">
        <f t="shared" si="263"/>
        <v>db.pacientes.updateOne({"_id":ObjectId('61e34254ec4ec02e84f5db7f')},{ $set: { "seguimientos": [{"id": "2016","seccion1": {"fechaSeguimiento": "2016-4-21","institucion": "Hospital Dr. Antonio A. Cetrángolo","fallecimiento": "No","fechaFallecimiento": "","causaFallecimiento": "","nivelEducativo": "","actividadLaboral": "","coberturaSocial": "No","tratamientoAntibioticoHospitalizado": "","embarazo": ""},"seccion4": {"cultivos": "3"},"seccion5":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2818" spans="1:27" x14ac:dyDescent="0.3">
      <c r="A2818" t="s">
        <v>636</v>
      </c>
      <c r="B2818">
        <v>1325</v>
      </c>
      <c r="C2818">
        <v>2016</v>
      </c>
      <c r="D2818" s="5">
        <v>42508</v>
      </c>
      <c r="E2818" s="5" t="str">
        <f t="shared" si="258"/>
        <v>2016-5-18</v>
      </c>
      <c r="F2818" t="s">
        <v>339</v>
      </c>
      <c r="G2818" t="s">
        <v>281</v>
      </c>
      <c r="H2818" t="s">
        <v>165</v>
      </c>
      <c r="I2818" t="s">
        <v>291</v>
      </c>
      <c r="L2818" t="s">
        <v>35</v>
      </c>
      <c r="M2818" t="s">
        <v>45</v>
      </c>
      <c r="O2818" t="s">
        <v>45</v>
      </c>
      <c r="P2818" t="s">
        <v>118</v>
      </c>
      <c r="Q2818" t="s">
        <v>256</v>
      </c>
      <c r="R2818" t="s">
        <v>118</v>
      </c>
      <c r="S2818" t="s">
        <v>256</v>
      </c>
      <c r="T2818" t="s">
        <v>118</v>
      </c>
      <c r="U2818" t="s">
        <v>256</v>
      </c>
      <c r="V2818" t="s">
        <v>256</v>
      </c>
      <c r="W2818" t="str">
        <f t="shared" si="259"/>
        <v>db.pacientes.updateOne({"_id":ObjectId('61e34254ec4ec02e84f5dbc2')},{ $set: { "seguimientos": [{"id": "2016","seccion1": {"fechaSeguimiento": "2016-5-18","institucion": "HOSP. DE Niños DE LA SMA.TRINIDAD",</v>
      </c>
      <c r="X2818" t="str">
        <f t="shared" si="260"/>
        <v>"fallecimiento": "Sí","fechaFallecimiento": "2016-06-03","causaFallecimiento": "Respiratorios","nivelEducativo": "","actividadLaboral": "","coberturaSocial": "No","tratamientoAntibioticoHospitalizado": "1","embarazo": ""},</v>
      </c>
      <c r="Y2818" t="str">
        <f t="shared" si="261"/>
        <v>"seccion4": {"cultivos": "1"},"seccion5": {"toleranciaGlucosa": "No realizada","toleranciaGlucosaRealizada": "","vitaminaD": "No realizada","vitaminaDRealizada": "","inmunoglobulina": "No realizada",</v>
      </c>
      <c r="Z2818" t="str">
        <f t="shared" si="262"/>
        <v>"inmunoglobulinaRealizada": ""},"seccion6": {"actividadDeportiva": ""}}]}}, { upsert: true } );</v>
      </c>
      <c r="AA2818" t="str">
        <f t="shared" si="263"/>
        <v>db.pacientes.updateOne({"_id":ObjectId('61e34254ec4ec02e84f5dbc2')},{ $set: { "seguimientos": [{"id": "2016","seccion1": {"fechaSeguimiento": "2016-5-18","institucion": "HOSP. DE Niños DE LA SMA.TRINIDAD","fallecimiento": "Sí","fechaFallecimiento": "2016-06-03","causaFallecimiento": "Respiratorios","nivelEducativo": "","actividadLaboral": "","coberturaSocial": "No","tratamientoAntibioticoHospitalizado": "1","embarazo": ""},"seccion4": {"cultivos": "1"},"seccion5": {"toleranciaGlucosa": "No realizada","toleranciaGlucosaRealizada": "","vitaminaD": "No realizada","vitaminaDRealizada": "","inmunoglobulina": "No realizada","inmunoglobulinaRealizada": ""},"seccion6": {"actividadDeportiva": ""}}]}}, { upsert: true } );</v>
      </c>
    </row>
    <row r="2819" spans="1:27" x14ac:dyDescent="0.3">
      <c r="A2819" t="s">
        <v>654</v>
      </c>
      <c r="B2819">
        <v>1326</v>
      </c>
      <c r="C2819">
        <v>2015</v>
      </c>
      <c r="D2819" s="5">
        <v>42361</v>
      </c>
      <c r="E2819" s="5" t="str">
        <f t="shared" ref="E2819:E2882" si="264">_xlfn.CONCAT(YEAR(D2819),"-",MONTH(D2819),"-",DAY(D2819))</f>
        <v>2015-12-23</v>
      </c>
      <c r="F2819" t="s">
        <v>339</v>
      </c>
      <c r="G2819" t="s">
        <v>35</v>
      </c>
      <c r="L2819" t="s">
        <v>281</v>
      </c>
      <c r="O2819" t="s">
        <v>37</v>
      </c>
      <c r="P2819" t="s">
        <v>118</v>
      </c>
      <c r="Q2819" t="s">
        <v>256</v>
      </c>
      <c r="R2819" t="s">
        <v>118</v>
      </c>
      <c r="S2819" t="s">
        <v>256</v>
      </c>
      <c r="T2819" t="s">
        <v>118</v>
      </c>
      <c r="U2819" t="s">
        <v>256</v>
      </c>
      <c r="V2819" t="s">
        <v>256</v>
      </c>
      <c r="W2819" t="str">
        <f t="shared" si="259"/>
        <v>db.pacientes.updateOne({"_id":ObjectId('61e34254ec4ec02e84f5dbd4')},{ $set: { "seguimientos": [{"id": "2015","seccion1": {"fechaSeguimiento": "2015-12-23","institucion": "HOSP. DE Niños DE LA SMA.TRINIDAD",</v>
      </c>
      <c r="X2819" t="str">
        <f t="shared" si="260"/>
        <v>"fallecimiento": "No","fechaFallecimiento": "","causaFallecimiento": "","nivelEducativo": "","actividadLaboral": "","coberturaSocial": "Sí","tratamientoAntibioticoHospitalizado": "","embarazo": ""},</v>
      </c>
      <c r="Y2819" t="str">
        <f t="shared" si="261"/>
        <v>"seccion4": {"cultivos": "2"},"seccion5": {"toleranciaGlucosa": "No realizada","toleranciaGlucosaRealizada": "","vitaminaD": "No realizada","vitaminaDRealizada": "","inmunoglobulina": "No realizada",</v>
      </c>
      <c r="Z2819" t="str">
        <f t="shared" si="262"/>
        <v>"inmunoglobulinaRealizada": ""},"seccion6": {"actividadDeportiva": ""}}]}}, { upsert: true } );</v>
      </c>
      <c r="AA2819" t="str">
        <f t="shared" si="263"/>
        <v>db.pacientes.updateOne({"_id":ObjectId('61e34254ec4ec02e84f5dbd4')},{ $set: { "seguimientos": [{"id": "2015","seccion1": {"fechaSeguimiento": "2015-12-23","institucion": "HOSP. DE Niños DE LA SMA.TRINIDAD","fallecimiento": "No","fechaFallecimiento": "","causaFallecimiento": "","nivelEducativo": "","actividadLaboral": "","coberturaSocial": "Sí","tratamientoAntibioticoHospitalizado": "","embarazo": ""},"seccion4": {"cultivos": "2"},"seccion5": {"toleranciaGlucosa": "No realizada","toleranciaGlucosaRealizada": "","vitaminaD": "No realizada","vitaminaDRealizada": "","inmunoglobulina": "No realizada","inmunoglobulinaRealizada": ""},"seccion6": {"actividadDeportiva": ""}}]}}, { upsert: true } );</v>
      </c>
    </row>
    <row r="2820" spans="1:27" x14ac:dyDescent="0.3">
      <c r="A2820" t="s">
        <v>654</v>
      </c>
      <c r="B2820">
        <v>1326</v>
      </c>
      <c r="C2820">
        <v>2016</v>
      </c>
      <c r="D2820" s="5">
        <v>42528</v>
      </c>
      <c r="E2820" s="5" t="str">
        <f t="shared" si="264"/>
        <v>2016-6-7</v>
      </c>
      <c r="F2820" t="s">
        <v>339</v>
      </c>
      <c r="G2820" t="s">
        <v>35</v>
      </c>
      <c r="L2820" t="s">
        <v>281</v>
      </c>
      <c r="N2820" t="s">
        <v>35</v>
      </c>
      <c r="O2820" t="s">
        <v>46</v>
      </c>
      <c r="P2820" t="s">
        <v>261</v>
      </c>
      <c r="Q2820" t="s">
        <v>34</v>
      </c>
      <c r="R2820" t="s">
        <v>256</v>
      </c>
      <c r="S2820" t="s">
        <v>256</v>
      </c>
      <c r="T2820" t="s">
        <v>256</v>
      </c>
      <c r="U2820" t="s">
        <v>256</v>
      </c>
      <c r="V2820" t="s">
        <v>281</v>
      </c>
      <c r="W2820" t="str">
        <f t="shared" ref="W2820:W2883" si="265">"db.pacientes.updateOne({""_id"":ObjectId('"&amp;A2820&amp;"')},{ $set: { ""seguimientos"": [{""id"": """&amp;C2820&amp;""",""seccion1"": {""fechaSeguimiento"": """&amp;E2820&amp;""",""institucion"": """&amp;F2820&amp;""","</f>
        <v>db.pacientes.updateOne({"_id":ObjectId('61e34254ec4ec02e84f5dbd4')},{ $set: { "seguimientos": [{"id": "2016","seccion1": {"fechaSeguimiento": "2016-6-7","institucion": "HOSP. DE Niños DE LA SMA.TRINIDAD",</v>
      </c>
      <c r="X2820" t="str">
        <f t="shared" ref="X2820:X2883" si="266">"""fallecimiento"": """&amp;G2820&amp;""",""fechaFallecimiento"": """&amp;H2820&amp;""",""causaFallecimiento"": """&amp;I2820&amp;""",""nivelEducativo"": """&amp;J2820&amp;""",""actividadLaboral"": """&amp;K2820&amp;""",""coberturaSocial"": """&amp;L2820&amp;""",""tratamientoAntibioticoHospitalizado"": """&amp;M2820&amp;""",""embarazo"": """&amp;N2820&amp;"""},"</f>
        <v>"fallecimiento": "No","fechaFallecimiento": "","causaFallecimiento": "","nivelEducativo": "","actividadLaboral": "","coberturaSocial": "Sí","tratamientoAntibioticoHospitalizado": "","embarazo": "No"},</v>
      </c>
      <c r="Y2820" t="str">
        <f t="shared" ref="Y2820:Y2883" si="267">"""seccion4"": {""cultivos"": """&amp;O2820&amp;"""},""seccion5"": {""toleranciaGlucosa"": """&amp;P2820&amp;""",""toleranciaGlucosaRealizada"": """&amp;Q2820&amp;""",""vitaminaD"": """&amp;R2820&amp;""",""vitaminaDRealizada"": """&amp;S2820&amp;""",""inmunoglobulina"": """&amp;T2820&amp;""","</f>
        <v>"seccion4": {"cultivos": "3"},"seccion5": {"toleranciaGlucosa": "Realizada","toleranciaGlucosaRealizada": "Normal","vitaminaD": "","vitaminaDRealizada": "","inmunoglobulina": "",</v>
      </c>
      <c r="Z2820" t="str">
        <f t="shared" ref="Z2820:Z2883" si="268">"""inmunoglobulinaRealizada"": """&amp;U2820&amp;"""},""seccion6"": {""actividadDeportiva"": """&amp;V2820&amp;"""}}]}}, { upsert: true } );"</f>
        <v>"inmunoglobulinaRealizada": ""},"seccion6": {"actividadDeportiva": "Sí"}}]}}, { upsert: true } );</v>
      </c>
      <c r="AA2820" t="str">
        <f t="shared" ref="AA2820:AA2883" si="269">W2820&amp;X2820&amp;Y2820&amp;Z2820</f>
        <v>db.pacientes.updateOne({"_id":ObjectId('61e34254ec4ec02e84f5dbd4')},{ $set: { "seguimientos": [{"id": "2016","seccion1": {"fechaSeguimiento": "2016-6-7","institucion": "HOSP. DE Niños DE LA SMA.TRINIDAD","fallecimiento": "No","fechaFallecimiento": "","causaFallecimiento": "","nivelEducativo": "","actividadLaboral": "","coberturaSocial": "Sí","tratamientoAntibioticoHospitalizado": "","embarazo": "No"},"seccion4": {"cultivos": "3"},"seccion5": {"toleranciaGlucosa": "Realizada","toleranciaGlucosaRealizada": "Normal","vitaminaD": "","vitaminaDRealizada": "","inmunoglobulina": "","inmunoglobulinaRealizada": ""},"seccion6": {"actividadDeportiva": "Sí"}}]}}, { upsert: true } );</v>
      </c>
    </row>
    <row r="2821" spans="1:27" x14ac:dyDescent="0.3">
      <c r="A2821" t="s">
        <v>654</v>
      </c>
      <c r="B2821">
        <v>1326</v>
      </c>
      <c r="C2821">
        <v>2017</v>
      </c>
      <c r="D2821" s="5">
        <v>43075</v>
      </c>
      <c r="E2821" s="5" t="str">
        <f t="shared" si="264"/>
        <v>2017-12-6</v>
      </c>
      <c r="F2821" t="s">
        <v>339</v>
      </c>
      <c r="G2821" t="s">
        <v>35</v>
      </c>
      <c r="L2821" t="s">
        <v>281</v>
      </c>
      <c r="N2821" t="s">
        <v>35</v>
      </c>
      <c r="O2821" t="s">
        <v>37</v>
      </c>
      <c r="P2821" t="s">
        <v>261</v>
      </c>
      <c r="Q2821" t="s">
        <v>34</v>
      </c>
      <c r="R2821" t="s">
        <v>256</v>
      </c>
      <c r="S2821" t="s">
        <v>256</v>
      </c>
      <c r="T2821" t="s">
        <v>256</v>
      </c>
      <c r="U2821" t="s">
        <v>256</v>
      </c>
      <c r="V2821" t="s">
        <v>281</v>
      </c>
      <c r="W2821" t="str">
        <f t="shared" si="265"/>
        <v>db.pacientes.updateOne({"_id":ObjectId('61e34254ec4ec02e84f5dbd4')},{ $set: { "seguimientos": [{"id": "2017","seccion1": {"fechaSeguimiento": "2017-12-6","institucion": "HOSP. DE Niños DE LA SMA.TRINIDAD",</v>
      </c>
      <c r="X2821" t="str">
        <f t="shared" si="266"/>
        <v>"fallecimiento": "No","fechaFallecimiento": "","causaFallecimiento": "","nivelEducativo": "","actividadLaboral": "","coberturaSocial": "Sí","tratamientoAntibioticoHospitalizado": "","embarazo": "No"},</v>
      </c>
      <c r="Y2821" t="str">
        <f t="shared" si="267"/>
        <v>"seccion4": {"cultivos": "2"},"seccion5": {"toleranciaGlucosa": "Realizada","toleranciaGlucosaRealizada": "Normal","vitaminaD": "","vitaminaDRealizada": "","inmunoglobulina": "",</v>
      </c>
      <c r="Z2821" t="str">
        <f t="shared" si="268"/>
        <v>"inmunoglobulinaRealizada": ""},"seccion6": {"actividadDeportiva": "Sí"}}]}}, { upsert: true } );</v>
      </c>
      <c r="AA2821" t="str">
        <f t="shared" si="269"/>
        <v>db.pacientes.updateOne({"_id":ObjectId('61e34254ec4ec02e84f5dbd4')},{ $set: { "seguimientos": [{"id": "2017","seccion1": {"fechaSeguimiento": "2017-12-6","institucion": "HOSP. DE Niños DE LA SMA.TRINIDAD","fallecimiento": "No","fechaFallecimiento": "","causaFallecimiento": "","nivelEducativo": "","actividadLaboral": "","coberturaSocial": "Sí","tratamientoAntibioticoHospitalizado": "","embarazo": "No"},"seccion4": {"cultivos": "2"},"seccion5": {"toleranciaGlucosa": "Realizada","toleranciaGlucosaRealizada": "Normal","vitaminaD": "","vitaminaDRealizada": "","inmunoglobulina": "","inmunoglobulinaRealizada": ""},"seccion6": {"actividadDeportiva": "Sí"}}]}}, { upsert: true } );</v>
      </c>
    </row>
    <row r="2822" spans="1:27" x14ac:dyDescent="0.3">
      <c r="A2822" t="s">
        <v>654</v>
      </c>
      <c r="B2822">
        <v>1326</v>
      </c>
      <c r="C2822">
        <v>2018</v>
      </c>
      <c r="D2822" s="5">
        <v>43158</v>
      </c>
      <c r="E2822" s="5" t="str">
        <f t="shared" si="264"/>
        <v>2018-2-27</v>
      </c>
      <c r="F2822" t="s">
        <v>339</v>
      </c>
      <c r="G2822" t="s">
        <v>35</v>
      </c>
      <c r="L2822" t="s">
        <v>281</v>
      </c>
      <c r="O2822" t="s">
        <v>37</v>
      </c>
      <c r="P2822" t="s">
        <v>118</v>
      </c>
      <c r="Q2822" t="s">
        <v>256</v>
      </c>
      <c r="R2822" t="s">
        <v>118</v>
      </c>
      <c r="S2822" t="s">
        <v>256</v>
      </c>
      <c r="T2822" t="s">
        <v>261</v>
      </c>
      <c r="U2822" t="s">
        <v>40</v>
      </c>
      <c r="V2822" t="s">
        <v>256</v>
      </c>
      <c r="W2822" t="str">
        <f t="shared" si="265"/>
        <v>db.pacientes.updateOne({"_id":ObjectId('61e34254ec4ec02e84f5dbd4')},{ $set: { "seguimientos": [{"id": "2018","seccion1": {"fechaSeguimiento": "2018-2-27","institucion": "HOSP. DE Niños DE LA SMA.TRINIDAD",</v>
      </c>
      <c r="X2822" t="str">
        <f t="shared" si="266"/>
        <v>"fallecimiento": "No","fechaFallecimiento": "","causaFallecimiento": "","nivelEducativo": "","actividadLaboral": "","coberturaSocial": "Sí","tratamientoAntibioticoHospitalizado": "","embarazo": ""},</v>
      </c>
      <c r="Y2822" t="str">
        <f t="shared" si="267"/>
        <v>"seccion4": {"cultivos": "2"},"seccion5": {"toleranciaGlucosa": "No realizada","toleranciaGlucosaRealizada": "","vitaminaD": "No realizada","vitaminaDRealizada": "","inmunoglobulina": "Realizada",</v>
      </c>
      <c r="Z2822" t="str">
        <f t="shared" si="268"/>
        <v>"inmunoglobulinaRealizada": "&lt; 500"},"seccion6": {"actividadDeportiva": ""}}]}}, { upsert: true } );</v>
      </c>
      <c r="AA2822" t="str">
        <f t="shared" si="269"/>
        <v>db.pacientes.updateOne({"_id":ObjectId('61e34254ec4ec02e84f5dbd4')},{ $set: { "seguimientos": [{"id": "2018","seccion1": {"fechaSeguimiento": "2018-2-27","institucion": "HOSP. DE Niños DE LA SMA.TRINIDAD","fallecimiento": "No","fechaFallecimiento": "","causaFallecimiento": "","nivelEducativo": "","actividadLaboral": "","coberturaSocial": "Sí","tratamientoAntibioticoHospitalizado": "","embarazo": ""},"seccion4": {"cultivos": "2"},"seccion5": {"toleranciaGlucosa": "No realizada","toleranciaGlucosaRealizada": "","vitaminaD": "No realizada","vitaminaDRealizada": "","inmunoglobulina": "Realizada","inmunoglobulinaRealizada": "&lt; 500"},"seccion6": {"actividadDeportiva": ""}}]}}, { upsert: true } );</v>
      </c>
    </row>
    <row r="2823" spans="1:27" x14ac:dyDescent="0.3">
      <c r="A2823" t="s">
        <v>563</v>
      </c>
      <c r="B2823">
        <v>1327</v>
      </c>
      <c r="C2823">
        <v>2015</v>
      </c>
      <c r="D2823" s="5">
        <v>42265</v>
      </c>
      <c r="E2823" s="5" t="str">
        <f t="shared" si="264"/>
        <v>2015-9-18</v>
      </c>
      <c r="F2823" t="s">
        <v>339</v>
      </c>
      <c r="G2823" t="s">
        <v>35</v>
      </c>
      <c r="K2823" t="s">
        <v>76</v>
      </c>
      <c r="L2823" t="s">
        <v>281</v>
      </c>
      <c r="P2823" t="s">
        <v>118</v>
      </c>
      <c r="Q2823" t="s">
        <v>256</v>
      </c>
      <c r="R2823" t="s">
        <v>256</v>
      </c>
      <c r="S2823" t="s">
        <v>256</v>
      </c>
      <c r="T2823" t="s">
        <v>256</v>
      </c>
      <c r="U2823" t="s">
        <v>256</v>
      </c>
      <c r="V2823" t="s">
        <v>281</v>
      </c>
      <c r="W2823" t="str">
        <f t="shared" si="265"/>
        <v>db.pacientes.updateOne({"_id":ObjectId('61e34254ec4ec02e84f5db79')},{ $set: { "seguimientos": [{"id": "2015","seccion1": {"fechaSeguimiento": "2015-9-18","institucion": "HOSP. DE Niños DE LA SMA.TRINIDAD",</v>
      </c>
      <c r="X2823" t="str">
        <f t="shared" si="266"/>
        <v>"fallecimiento": "No","fechaFallecimiento": "","causaFallecimiento": "","nivelEducativo": "","actividadLaboral": "Trabaja, completo","coberturaSocial": "Sí","tratamientoAntibioticoHospitalizado": "","embarazo": ""},</v>
      </c>
      <c r="Y2823" t="str">
        <f t="shared" si="267"/>
        <v>"seccion4": {"cultivos": ""},"seccion5": {"toleranciaGlucosa": "No realizada","toleranciaGlucosaRealizada": "","vitaminaD": "","vitaminaDRealizada": "","inmunoglobulina": "",</v>
      </c>
      <c r="Z2823" t="str">
        <f t="shared" si="268"/>
        <v>"inmunoglobulinaRealizada": ""},"seccion6": {"actividadDeportiva": "Sí"}}]}}, { upsert: true } );</v>
      </c>
      <c r="AA2823" t="str">
        <f t="shared" si="269"/>
        <v>db.pacientes.updateOne({"_id":ObjectId('61e34254ec4ec02e84f5db79')},{ $set: { "seguimientos": [{"id": "2015","seccion1": {"fechaSeguimiento": "2015-9-18","institucion": "HOSP. DE Niños DE LA SMA.TRINIDAD","fallecimiento": "No","fechaFallecimiento": "","causaFallecimiento": "","nivelEducativo": "","actividadLaboral": "Trabaja, completo","coberturaSocial": "Sí","tratamientoAntibioticoHospitalizado": "","embarazo": ""},"seccion4": {"cultivos": ""},"seccion5": {"toleranciaGlucosa": "No realizada","toleranciaGlucosaRealizada": "","vitaminaD": "","vitaminaDRealizada": "","inmunoglobulina": "","inmunoglobulinaRealizada": ""},"seccion6": {"actividadDeportiva": "Sí"}}]}}, { upsert: true } );</v>
      </c>
    </row>
    <row r="2824" spans="1:27" x14ac:dyDescent="0.3">
      <c r="A2824" t="s">
        <v>626</v>
      </c>
      <c r="B2824">
        <v>1328</v>
      </c>
      <c r="C2824">
        <v>2017</v>
      </c>
      <c r="D2824" s="5">
        <v>42935</v>
      </c>
      <c r="E2824" s="5" t="str">
        <f t="shared" si="264"/>
        <v>2017-7-19</v>
      </c>
      <c r="F2824" t="s">
        <v>444</v>
      </c>
      <c r="G2824" t="s">
        <v>35</v>
      </c>
      <c r="P2824" t="s">
        <v>118</v>
      </c>
      <c r="Q2824" t="s">
        <v>256</v>
      </c>
      <c r="R2824" t="s">
        <v>256</v>
      </c>
      <c r="S2824" t="s">
        <v>256</v>
      </c>
      <c r="T2824" t="s">
        <v>256</v>
      </c>
      <c r="U2824" t="s">
        <v>256</v>
      </c>
      <c r="V2824" t="s">
        <v>256</v>
      </c>
      <c r="W2824" t="str">
        <f t="shared" si="265"/>
        <v>db.pacientes.updateOne({"_id":ObjectId('61e34254ec4ec02e84f5dbb8')},{ $set: { "seguimientos": [{"id": "2017","seccion1": {"fechaSeguimiento": "2017-7-19","institucion": "Clinica San Lucas",</v>
      </c>
      <c r="X2824" t="str">
        <f t="shared" si="266"/>
        <v>"fallecimiento": "No","fechaFallecimiento": "","causaFallecimiento": "","nivelEducativo": "","actividadLaboral": "","coberturaSocial": "","tratamientoAntibioticoHospitalizado": "","embarazo": ""},</v>
      </c>
      <c r="Y2824" t="str">
        <f t="shared" si="267"/>
        <v>"seccion4": {"cultivos": ""},"seccion5": {"toleranciaGlucosa": "No realizada","toleranciaGlucosaRealizada": "","vitaminaD": "","vitaminaDRealizada": "","inmunoglobulina": "",</v>
      </c>
      <c r="Z2824" t="str">
        <f t="shared" si="268"/>
        <v>"inmunoglobulinaRealizada": ""},"seccion6": {"actividadDeportiva": ""}}]}}, { upsert: true } );</v>
      </c>
      <c r="AA2824" t="str">
        <f t="shared" si="269"/>
        <v>db.pacientes.updateOne({"_id":ObjectId('61e34254ec4ec02e84f5dbb8')},{ $set: { "seguimientos": [{"id": "2017","seccion1": {"fechaSeguimiento": "2017-7-19","institucion": "Clinica San Lucas","fallecimiento": "No","fechaFallecimiento": "","causaFallecimiento": "","nivelEducativo": "","actividadLaboral": "","coberturaSocial": "","tratamientoAntibioticoHospitalizado": "","embarazo": ""},"seccion4":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2825" spans="1:27" x14ac:dyDescent="0.3">
      <c r="A2825" t="s">
        <v>626</v>
      </c>
      <c r="B2825">
        <v>1328</v>
      </c>
      <c r="C2825">
        <v>2017</v>
      </c>
      <c r="D2825" s="5">
        <v>42935</v>
      </c>
      <c r="E2825" s="5" t="str">
        <f t="shared" si="264"/>
        <v>2017-7-19</v>
      </c>
      <c r="F2825" t="s">
        <v>444</v>
      </c>
      <c r="G2825" t="s">
        <v>35</v>
      </c>
      <c r="L2825" t="s">
        <v>281</v>
      </c>
      <c r="P2825" t="s">
        <v>118</v>
      </c>
      <c r="Q2825" t="s">
        <v>256</v>
      </c>
      <c r="R2825" t="s">
        <v>256</v>
      </c>
      <c r="S2825" t="s">
        <v>256</v>
      </c>
      <c r="T2825" t="s">
        <v>118</v>
      </c>
      <c r="U2825" t="s">
        <v>256</v>
      </c>
      <c r="V2825" t="s">
        <v>256</v>
      </c>
      <c r="W2825" t="str">
        <f t="shared" si="265"/>
        <v>db.pacientes.updateOne({"_id":ObjectId('61e34254ec4ec02e84f5dbb8')},{ $set: { "seguimientos": [{"id": "2017","seccion1": {"fechaSeguimiento": "2017-7-19","institucion": "Clinica San Lucas",</v>
      </c>
      <c r="X2825" t="str">
        <f t="shared" si="266"/>
        <v>"fallecimiento": "No","fechaFallecimiento": "","causaFallecimiento": "","nivelEducativo": "","actividadLaboral": "","coberturaSocial": "Sí","tratamientoAntibioticoHospitalizado": "","embarazo": ""},</v>
      </c>
      <c r="Y2825" t="str">
        <f t="shared" si="267"/>
        <v>"seccion4": {"cultivos": ""},"seccion5": {"toleranciaGlucosa": "No realizada","toleranciaGlucosaRealizada": "","vitaminaD": "","vitaminaDRealizada": "","inmunoglobulina": "No realizada",</v>
      </c>
      <c r="Z2825" t="str">
        <f t="shared" si="268"/>
        <v>"inmunoglobulinaRealizada": ""},"seccion6": {"actividadDeportiva": ""}}]}}, { upsert: true } );</v>
      </c>
      <c r="AA2825" t="str">
        <f t="shared" si="269"/>
        <v>db.pacientes.updateOne({"_id":ObjectId('61e34254ec4ec02e84f5dbb8')},{ $set: { "seguimientos": [{"id": "2017","seccion1": {"fechaSeguimiento": "2017-7-19","institucion": "Clinica San Lucas","fallecimiento": "No","fechaFallecimiento": "","causaFallecimiento": "","nivelEducativo": "","actividadLaboral": "","coberturaSocial": "Sí","tratamientoAntibioticoHospitalizado": "","embarazo": ""},"seccion4": {"cultivos": ""},"seccion5": {"toleranciaGlucosa": "No realizada","toleranciaGlucosaRealizada": "","vitaminaD": "","vitaminaDRealizada": "","inmunoglobulina": "No realizada","inmunoglobulinaRealizada": ""},"seccion6": {"actividadDeportiva": ""}}]}}, { upsert: true } );</v>
      </c>
    </row>
    <row r="2826" spans="1:27" x14ac:dyDescent="0.3">
      <c r="A2826" t="s">
        <v>647</v>
      </c>
      <c r="B2826">
        <v>1329</v>
      </c>
      <c r="C2826">
        <v>2016</v>
      </c>
      <c r="D2826" s="5">
        <v>42557</v>
      </c>
      <c r="E2826" s="5" t="str">
        <f t="shared" si="264"/>
        <v>2016-7-6</v>
      </c>
      <c r="F2826" t="s">
        <v>375</v>
      </c>
      <c r="G2826" t="s">
        <v>35</v>
      </c>
      <c r="P2826" t="s">
        <v>118</v>
      </c>
      <c r="Q2826" t="s">
        <v>256</v>
      </c>
      <c r="R2826" t="s">
        <v>256</v>
      </c>
      <c r="S2826" t="s">
        <v>256</v>
      </c>
      <c r="T2826" t="s">
        <v>256</v>
      </c>
      <c r="U2826" t="s">
        <v>256</v>
      </c>
      <c r="V2826" t="s">
        <v>256</v>
      </c>
      <c r="W2826" t="str">
        <f t="shared" si="265"/>
        <v>db.pacientes.updateOne({"_id":ObjectId('61e34254ec4ec02e84f5dbcd')},{ $set: { "seguimientos": [{"id": "2016","seccion1": {"fechaSeguimiento": "2016-7-6","institucion": "Hospital Pediátrico Dr. Avelino Castelan",</v>
      </c>
      <c r="X2826" t="str">
        <f t="shared" si="266"/>
        <v>"fallecimiento": "No","fechaFallecimiento": "","causaFallecimiento": "","nivelEducativo": "","actividadLaboral": "","coberturaSocial": "","tratamientoAntibioticoHospitalizado": "","embarazo": ""},</v>
      </c>
      <c r="Y2826" t="str">
        <f t="shared" si="267"/>
        <v>"seccion4": {"cultivos": ""},"seccion5": {"toleranciaGlucosa": "No realizada","toleranciaGlucosaRealizada": "","vitaminaD": "","vitaminaDRealizada": "","inmunoglobulina": "",</v>
      </c>
      <c r="Z2826" t="str">
        <f t="shared" si="268"/>
        <v>"inmunoglobulinaRealizada": ""},"seccion6": {"actividadDeportiva": ""}}]}}, { upsert: true } );</v>
      </c>
      <c r="AA2826" t="str">
        <f t="shared" si="269"/>
        <v>db.pacientes.updateOne({"_id":ObjectId('61e34254ec4ec02e84f5dbcd')},{ $set: { "seguimientos": [{"id": "2016","seccion1": {"fechaSeguimiento": "2016-7-6","institucion": "Hospital Pediátrico Dr. Avelino Castelan","fallecimiento": "No","fechaFallecimiento": "","causaFallecimiento": "","nivelEducativo": "","actividadLaboral": "","coberturaSocial": "","tratamientoAntibioticoHospitalizado": "","embarazo": ""},"seccion4":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2827" spans="1:27" x14ac:dyDescent="0.3">
      <c r="A2827" t="s">
        <v>647</v>
      </c>
      <c r="B2827">
        <v>1329</v>
      </c>
      <c r="C2827">
        <v>2016</v>
      </c>
      <c r="D2827" s="5">
        <v>42557</v>
      </c>
      <c r="E2827" s="5" t="str">
        <f t="shared" si="264"/>
        <v>2016-7-6</v>
      </c>
      <c r="F2827" t="s">
        <v>375</v>
      </c>
      <c r="G2827" t="s">
        <v>35</v>
      </c>
      <c r="L2827" t="s">
        <v>281</v>
      </c>
      <c r="O2827" t="s">
        <v>49</v>
      </c>
      <c r="P2827" t="s">
        <v>118</v>
      </c>
      <c r="Q2827" t="s">
        <v>256</v>
      </c>
      <c r="R2827" t="s">
        <v>261</v>
      </c>
      <c r="S2827" t="s">
        <v>34</v>
      </c>
      <c r="T2827" t="s">
        <v>118</v>
      </c>
      <c r="U2827" t="s">
        <v>256</v>
      </c>
      <c r="V2827" t="s">
        <v>281</v>
      </c>
      <c r="W2827" t="str">
        <f t="shared" si="265"/>
        <v>db.pacientes.updateOne({"_id":ObjectId('61e34254ec4ec02e84f5dbcd')},{ $set: { "seguimientos": [{"id": "2016","seccion1": {"fechaSeguimiento": "2016-7-6","institucion": "Hospital Pediátrico Dr. Avelino Castelan",</v>
      </c>
      <c r="X2827" t="str">
        <f t="shared" si="266"/>
        <v>"fallecimiento": "No","fechaFallecimiento": "","causaFallecimiento": "","nivelEducativo": "","actividadLaboral": "","coberturaSocial": "Sí","tratamientoAntibioticoHospitalizado": "","embarazo": ""},</v>
      </c>
      <c r="Y2827" t="str">
        <f t="shared" si="267"/>
        <v>"seccion4": {"cultivos": "4"},"seccion5": {"toleranciaGlucosa": "No realizada","toleranciaGlucosaRealizada": "","vitaminaD": "Realizada","vitaminaDRealizada": "Normal","inmunoglobulina": "No realizada",</v>
      </c>
      <c r="Z2827" t="str">
        <f t="shared" si="268"/>
        <v>"inmunoglobulinaRealizada": ""},"seccion6": {"actividadDeportiva": "Sí"}}]}}, { upsert: true } );</v>
      </c>
      <c r="AA2827" t="str">
        <f t="shared" si="269"/>
        <v>db.pacientes.updateOne({"_id":ObjectId('61e34254ec4ec02e84f5dbcd')},{ $set: { "seguimientos": [{"id": "2016","seccion1": {"fechaSeguimiento": "2016-7-6","institucion": "Hospital Pediátrico Dr. Avelino Castelan","fallecimiento": "No","fechaFallecimiento": "","causaFallecimiento": "","nivelEducativo": "","actividadLaboral": "","coberturaSocial": "Sí","tratamientoAntibioticoHospitalizado": "","embarazo": ""},"seccion4": {"cultivos": "4"},"seccion5": {"toleranciaGlucosa": "No realizada","toleranciaGlucosaRealizada": "","vitaminaD": "Realizada","vitaminaDRealizada": "Normal","inmunoglobulina": "No realizada","inmunoglobulinaRealizada": ""},"seccion6": {"actividadDeportiva": "Sí"}}]}}, { upsert: true } );</v>
      </c>
    </row>
    <row r="2828" spans="1:27" x14ac:dyDescent="0.3">
      <c r="A2828" t="s">
        <v>647</v>
      </c>
      <c r="B2828">
        <v>1329</v>
      </c>
      <c r="C2828">
        <v>2017</v>
      </c>
      <c r="D2828" s="5">
        <v>42942</v>
      </c>
      <c r="E2828" s="5" t="str">
        <f t="shared" si="264"/>
        <v>2017-7-26</v>
      </c>
      <c r="F2828" t="s">
        <v>375</v>
      </c>
      <c r="G2828" t="s">
        <v>35</v>
      </c>
      <c r="M2828" t="s">
        <v>45</v>
      </c>
      <c r="O2828" t="s">
        <v>41</v>
      </c>
      <c r="P2828" t="s">
        <v>118</v>
      </c>
      <c r="Q2828" t="s">
        <v>256</v>
      </c>
      <c r="R2828" t="s">
        <v>261</v>
      </c>
      <c r="S2828" t="s">
        <v>34</v>
      </c>
      <c r="T2828" t="s">
        <v>118</v>
      </c>
      <c r="U2828" t="s">
        <v>256</v>
      </c>
      <c r="V2828" t="s">
        <v>256</v>
      </c>
      <c r="W2828" t="str">
        <f t="shared" si="265"/>
        <v>db.pacientes.updateOne({"_id":ObjectId('61e34254ec4ec02e84f5dbcd')},{ $set: { "seguimientos": [{"id": "2017","seccion1": {"fechaSeguimiento": "2017-7-26","institucion": "Hospital Pediátrico Dr. Avelino Castelan",</v>
      </c>
      <c r="X2828" t="str">
        <f t="shared" si="266"/>
        <v>"fallecimiento": "No","fechaFallecimiento": "","causaFallecimiento": "","nivelEducativo": "","actividadLaboral": "","coberturaSocial": "","tratamientoAntibioticoHospitalizado": "1","embarazo": ""},</v>
      </c>
      <c r="Y2828" t="str">
        <f t="shared" si="267"/>
        <v>"seccion4": {"cultivos": "6"},"seccion5": {"toleranciaGlucosa": "No realizada","toleranciaGlucosaRealizada": "","vitaminaD": "Realizada","vitaminaDRealizada": "Normal","inmunoglobulina": "No realizada",</v>
      </c>
      <c r="Z2828" t="str">
        <f t="shared" si="268"/>
        <v>"inmunoglobulinaRealizada": ""},"seccion6": {"actividadDeportiva": ""}}]}}, { upsert: true } );</v>
      </c>
      <c r="AA2828" t="str">
        <f t="shared" si="269"/>
        <v>db.pacientes.updateOne({"_id":ObjectId('61e34254ec4ec02e84f5dbcd')},{ $set: { "seguimientos": [{"id": "2017","seccion1": {"fechaSeguimiento": "2017-7-26","institucion": "Hospital Pediátrico Dr. Avelino Castelan","fallecimiento": "No","fechaFallecimiento": "","causaFallecimiento": "","nivelEducativo": "","actividadLaboral": "","coberturaSocial": "","tratamientoAntibioticoHospitalizado": "1","embarazo": ""},"seccion4": {"cultivos": "6"},"seccion5": {"toleranciaGlucosa": "No realizada","toleranciaGlucosaRealizada": "","vitaminaD": "Realizada","vitaminaDRealizada": "Normal","inmunoglobulina": "No realizada","inmunoglobulinaRealizada": ""},"seccion6": {"actividadDeportiva": ""}}]}}, { upsert: true } );</v>
      </c>
    </row>
    <row r="2829" spans="1:27" x14ac:dyDescent="0.3">
      <c r="A2829" t="s">
        <v>647</v>
      </c>
      <c r="B2829">
        <v>1329</v>
      </c>
      <c r="C2829">
        <v>2018</v>
      </c>
      <c r="D2829" s="5">
        <v>43320</v>
      </c>
      <c r="E2829" s="5" t="str">
        <f t="shared" si="264"/>
        <v>2018-8-8</v>
      </c>
      <c r="F2829" t="s">
        <v>375</v>
      </c>
      <c r="G2829" t="s">
        <v>35</v>
      </c>
      <c r="L2829" t="s">
        <v>281</v>
      </c>
      <c r="O2829" t="s">
        <v>49</v>
      </c>
      <c r="P2829" t="s">
        <v>118</v>
      </c>
      <c r="Q2829" t="s">
        <v>256</v>
      </c>
      <c r="R2829" t="s">
        <v>261</v>
      </c>
      <c r="S2829" t="s">
        <v>34</v>
      </c>
      <c r="T2829" t="s">
        <v>118</v>
      </c>
      <c r="U2829" t="s">
        <v>256</v>
      </c>
      <c r="V2829" t="s">
        <v>281</v>
      </c>
      <c r="W2829" t="str">
        <f t="shared" si="265"/>
        <v>db.pacientes.updateOne({"_id":ObjectId('61e34254ec4ec02e84f5dbcd')},{ $set: { "seguimientos": [{"id": "2018","seccion1": {"fechaSeguimiento": "2018-8-8","institucion": "Hospital Pediátrico Dr. Avelino Castelan",</v>
      </c>
      <c r="X2829" t="str">
        <f t="shared" si="266"/>
        <v>"fallecimiento": "No","fechaFallecimiento": "","causaFallecimiento": "","nivelEducativo": "","actividadLaboral": "","coberturaSocial": "Sí","tratamientoAntibioticoHospitalizado": "","embarazo": ""},</v>
      </c>
      <c r="Y2829" t="str">
        <f t="shared" si="267"/>
        <v>"seccion4": {"cultivos": "4"},"seccion5": {"toleranciaGlucosa": "No realizada","toleranciaGlucosaRealizada": "","vitaminaD": "Realizada","vitaminaDRealizada": "Normal","inmunoglobulina": "No realizada",</v>
      </c>
      <c r="Z2829" t="str">
        <f t="shared" si="268"/>
        <v>"inmunoglobulinaRealizada": ""},"seccion6": {"actividadDeportiva": "Sí"}}]}}, { upsert: true } );</v>
      </c>
      <c r="AA2829" t="str">
        <f t="shared" si="269"/>
        <v>db.pacientes.updateOne({"_id":ObjectId('61e34254ec4ec02e84f5dbcd')},{ $set: { "seguimientos": [{"id": "2018","seccion1": {"fechaSeguimiento": "2018-8-8","institucion": "Hospital Pediátrico Dr. Avelino Castelan","fallecimiento": "No","fechaFallecimiento": "","causaFallecimiento": "","nivelEducativo": "","actividadLaboral": "","coberturaSocial": "Sí","tratamientoAntibioticoHospitalizado": "","embarazo": ""},"seccion4": {"cultivos": "4"},"seccion5": {"toleranciaGlucosa": "No realizada","toleranciaGlucosaRealizada": "","vitaminaD": "Realizada","vitaminaDRealizada": "Normal","inmunoglobulina": "No realizada","inmunoglobulinaRealizada": ""},"seccion6": {"actividadDeportiva": "Sí"}}]}}, { upsert: true } );</v>
      </c>
    </row>
    <row r="2830" spans="1:27" x14ac:dyDescent="0.3">
      <c r="A2830" t="s">
        <v>651</v>
      </c>
      <c r="B2830">
        <v>1330</v>
      </c>
      <c r="C2830">
        <v>2016</v>
      </c>
      <c r="D2830" s="5">
        <v>42543</v>
      </c>
      <c r="E2830" s="5" t="str">
        <f t="shared" si="264"/>
        <v>2016-6-22</v>
      </c>
      <c r="F2830" t="s">
        <v>450</v>
      </c>
      <c r="G2830" t="s">
        <v>35</v>
      </c>
      <c r="L2830" t="s">
        <v>35</v>
      </c>
      <c r="M2830" t="s">
        <v>45</v>
      </c>
      <c r="O2830" t="s">
        <v>49</v>
      </c>
      <c r="P2830" t="s">
        <v>261</v>
      </c>
      <c r="Q2830" t="s">
        <v>34</v>
      </c>
      <c r="R2830" t="s">
        <v>261</v>
      </c>
      <c r="S2830" t="s">
        <v>34</v>
      </c>
      <c r="T2830" t="s">
        <v>118</v>
      </c>
      <c r="U2830" t="s">
        <v>256</v>
      </c>
      <c r="V2830" t="s">
        <v>281</v>
      </c>
      <c r="W2830" t="str">
        <f t="shared" si="265"/>
        <v>db.pacientes.updateOne({"_id":ObjectId('61e34254ec4ec02e84f5dbd1')},{ $set: { "seguimientos": [{"id": "2016","seccion1": {"fechaSeguimiento": "2016-6-22","institucion": "Hospital Pediatrico Dr. A. Castelan",</v>
      </c>
      <c r="X2830" t="str">
        <f t="shared" si="266"/>
        <v>"fallecimiento": "No","fechaFallecimiento": "","causaFallecimiento": "","nivelEducativo": "","actividadLaboral": "","coberturaSocial": "No","tratamientoAntibioticoHospitalizado": "1","embarazo": ""},</v>
      </c>
      <c r="Y2830" t="str">
        <f t="shared" si="267"/>
        <v>"seccion4": {"cultivos": "4"},"seccion5": {"toleranciaGlucosa": "Realizada","toleranciaGlucosaRealizada": "Normal","vitaminaD": "Realizada","vitaminaDRealizada": "Normal","inmunoglobulina": "No realizada",</v>
      </c>
      <c r="Z2830" t="str">
        <f t="shared" si="268"/>
        <v>"inmunoglobulinaRealizada": ""},"seccion6": {"actividadDeportiva": "Sí"}}]}}, { upsert: true } );</v>
      </c>
      <c r="AA2830" t="str">
        <f t="shared" si="269"/>
        <v>db.pacientes.updateOne({"_id":ObjectId('61e34254ec4ec02e84f5dbd1')},{ $set: { "seguimientos": [{"id": "2016","seccion1": {"fechaSeguimiento": "2016-6-22","institucion": "Hospital Pediatrico Dr. A. Castelan","fallecimiento": "No","fechaFallecimiento": "","causaFallecimiento": "","nivelEducativo": "","actividadLaboral": "","coberturaSocial": "No","tratamientoAntibioticoHospitalizado": "1","embarazo": ""},"seccion4": {"cultivos": "4"},"seccion5": {"toleranciaGlucosa": "Realizada","toleranciaGlucosaRealizada": "Normal","vitaminaD": "Realizada","vitaminaDRealizada": "Normal","inmunoglobulina": "No realizada","inmunoglobulinaRealizada": ""},"seccion6": {"actividadDeportiva": "Sí"}}]}}, { upsert: true } );</v>
      </c>
    </row>
    <row r="2831" spans="1:27" x14ac:dyDescent="0.3">
      <c r="A2831" t="s">
        <v>651</v>
      </c>
      <c r="B2831">
        <v>1330</v>
      </c>
      <c r="C2831">
        <v>2017</v>
      </c>
      <c r="D2831" s="5">
        <v>42900</v>
      </c>
      <c r="E2831" s="5" t="str">
        <f t="shared" si="264"/>
        <v>2017-6-14</v>
      </c>
      <c r="F2831" t="s">
        <v>375</v>
      </c>
      <c r="G2831" t="s">
        <v>35</v>
      </c>
      <c r="L2831" t="s">
        <v>35</v>
      </c>
      <c r="M2831" t="s">
        <v>45</v>
      </c>
      <c r="O2831" t="s">
        <v>41</v>
      </c>
      <c r="P2831" t="s">
        <v>118</v>
      </c>
      <c r="Q2831" t="s">
        <v>256</v>
      </c>
      <c r="R2831" t="s">
        <v>261</v>
      </c>
      <c r="S2831" t="s">
        <v>34</v>
      </c>
      <c r="T2831" t="s">
        <v>118</v>
      </c>
      <c r="U2831" t="s">
        <v>256</v>
      </c>
      <c r="V2831" t="s">
        <v>281</v>
      </c>
      <c r="W2831" t="str">
        <f t="shared" si="265"/>
        <v>db.pacientes.updateOne({"_id":ObjectId('61e34254ec4ec02e84f5dbd1')},{ $set: { "seguimientos": [{"id": "2017","seccion1": {"fechaSeguimiento": "2017-6-14","institucion": "Hospital Pediátrico Dr. Avelino Castelan",</v>
      </c>
      <c r="X2831" t="str">
        <f t="shared" si="266"/>
        <v>"fallecimiento": "No","fechaFallecimiento": "","causaFallecimiento": "","nivelEducativo": "","actividadLaboral": "","coberturaSocial": "No","tratamientoAntibioticoHospitalizado": "1","embarazo": ""},</v>
      </c>
      <c r="Y2831" t="str">
        <f t="shared" si="267"/>
        <v>"seccion4": {"cultivos": "6"},"seccion5": {"toleranciaGlucosa": "No realizada","toleranciaGlucosaRealizada": "","vitaminaD": "Realizada","vitaminaDRealizada": "Normal","inmunoglobulina": "No realizada",</v>
      </c>
      <c r="Z2831" t="str">
        <f t="shared" si="268"/>
        <v>"inmunoglobulinaRealizada": ""},"seccion6": {"actividadDeportiva": "Sí"}}]}}, { upsert: true } );</v>
      </c>
      <c r="AA2831" t="str">
        <f t="shared" si="269"/>
        <v>db.pacientes.updateOne({"_id":ObjectId('61e34254ec4ec02e84f5dbd1')},{ $set: { "seguimientos": [{"id": "2017","seccion1": {"fechaSeguimiento": "2017-6-14","institucion": "Hospital Pediátrico Dr. Avelino Castelan","fallecimiento": "No","fechaFallecimiento": "","causaFallecimiento": "","nivelEducativo": "","actividadLaboral": "","coberturaSocial": "No","tratamientoAntibioticoHospitalizado": "1","embarazo": ""},"seccion4": {"cultivos": "6"},"seccion5": {"toleranciaGlucosa": "No realizada","toleranciaGlucosaRealizada": "","vitaminaD": "Realizada","vitaminaDRealizada": "Normal","inmunoglobulina": "No realizada","inmunoglobulinaRealizada": ""},"seccion6": {"actividadDeportiva": "Sí"}}]}}, { upsert: true } );</v>
      </c>
    </row>
    <row r="2832" spans="1:27" x14ac:dyDescent="0.3">
      <c r="A2832" t="s">
        <v>651</v>
      </c>
      <c r="B2832">
        <v>1330</v>
      </c>
      <c r="C2832">
        <v>2018</v>
      </c>
      <c r="D2832" s="5">
        <v>43285</v>
      </c>
      <c r="E2832" s="5" t="str">
        <f t="shared" si="264"/>
        <v>2018-7-4</v>
      </c>
      <c r="F2832" t="s">
        <v>375</v>
      </c>
      <c r="G2832" t="s">
        <v>35</v>
      </c>
      <c r="L2832" t="s">
        <v>35</v>
      </c>
      <c r="O2832" t="s">
        <v>49</v>
      </c>
      <c r="P2832" t="s">
        <v>118</v>
      </c>
      <c r="Q2832" t="s">
        <v>256</v>
      </c>
      <c r="R2832" t="s">
        <v>256</v>
      </c>
      <c r="S2832" t="s">
        <v>256</v>
      </c>
      <c r="T2832" t="s">
        <v>256</v>
      </c>
      <c r="U2832" t="s">
        <v>256</v>
      </c>
      <c r="V2832" t="s">
        <v>281</v>
      </c>
      <c r="W2832" t="str">
        <f t="shared" si="265"/>
        <v>db.pacientes.updateOne({"_id":ObjectId('61e34254ec4ec02e84f5dbd1')},{ $set: { "seguimientos": [{"id": "2018","seccion1": {"fechaSeguimiento": "2018-7-4","institucion": "Hospital Pediátrico Dr. Avelino Castelan",</v>
      </c>
      <c r="X2832" t="str">
        <f t="shared" si="266"/>
        <v>"fallecimiento": "No","fechaFallecimiento": "","causaFallecimiento": "","nivelEducativo": "","actividadLaboral": "","coberturaSocial": "No","tratamientoAntibioticoHospitalizado": "","embarazo": ""},</v>
      </c>
      <c r="Y2832" t="str">
        <f t="shared" si="267"/>
        <v>"seccion4": {"cultivos": "4"},"seccion5": {"toleranciaGlucosa": "No realizada","toleranciaGlucosaRealizada": "","vitaminaD": "","vitaminaDRealizada": "","inmunoglobulina": "",</v>
      </c>
      <c r="Z2832" t="str">
        <f t="shared" si="268"/>
        <v>"inmunoglobulinaRealizada": ""},"seccion6": {"actividadDeportiva": "Sí"}}]}}, { upsert: true } );</v>
      </c>
      <c r="AA2832" t="str">
        <f t="shared" si="269"/>
        <v>db.pacientes.updateOne({"_id":ObjectId('61e34254ec4ec02e84f5dbd1')},{ $set: { "seguimientos": [{"id": "2018","seccion1": {"fechaSeguimiento": "2018-7-4","institucion": "Hospital Pediátrico Dr. Avelino Castelan","fallecimiento": "No","fechaFallecimiento": "","causaFallecimiento": "","nivelEducativo": "","actividadLaboral": "","coberturaSocial": "No","tratamientoAntibioticoHospitalizado": "","embarazo": ""},"seccion4": {"cultivos": "4"},"seccion5": {"toleranciaGlucosa": "No realizada","toleranciaGlucosaRealizada": "","vitaminaD": "","vitaminaDRealizada": "","inmunoglobulina": "","inmunoglobulinaRealizada": ""},"seccion6": {"actividadDeportiva": "Sí"}}]}}, { upsert: true } );</v>
      </c>
    </row>
    <row r="2833" spans="1:27" x14ac:dyDescent="0.3">
      <c r="A2833" t="s">
        <v>593</v>
      </c>
      <c r="B2833">
        <v>1331</v>
      </c>
      <c r="C2833">
        <v>2015</v>
      </c>
      <c r="D2833" s="5">
        <v>42172</v>
      </c>
      <c r="E2833" s="5" t="str">
        <f t="shared" si="264"/>
        <v>2015-6-17</v>
      </c>
      <c r="F2833" t="s">
        <v>450</v>
      </c>
      <c r="G2833" t="s">
        <v>35</v>
      </c>
      <c r="L2833" t="s">
        <v>35</v>
      </c>
      <c r="P2833" t="s">
        <v>118</v>
      </c>
      <c r="Q2833" t="s">
        <v>256</v>
      </c>
      <c r="R2833" t="s">
        <v>261</v>
      </c>
      <c r="S2833" t="s">
        <v>34</v>
      </c>
      <c r="T2833" t="s">
        <v>118</v>
      </c>
      <c r="U2833" t="s">
        <v>256</v>
      </c>
      <c r="V2833" t="s">
        <v>281</v>
      </c>
      <c r="W2833" t="str">
        <f t="shared" si="265"/>
        <v>db.pacientes.updateOne({"_id":ObjectId('61e34254ec4ec02e84f5db97')},{ $set: { "seguimientos": [{"id": "2015","seccion1": {"fechaSeguimiento": "2015-6-17","institucion": "Hospital Pediatrico Dr. A. Castelan",</v>
      </c>
      <c r="X2833" t="str">
        <f t="shared" si="266"/>
        <v>"fallecimiento": "No","fechaFallecimiento": "","causaFallecimiento": "","nivelEducativo": "","actividadLaboral": "","coberturaSocial": "No","tratamientoAntibioticoHospitalizado": "","embarazo": ""},</v>
      </c>
      <c r="Y2833" t="str">
        <f t="shared" si="267"/>
        <v>"seccion4": {"cultivos": ""},"seccion5": {"toleranciaGlucosa": "No realizada","toleranciaGlucosaRealizada": "","vitaminaD": "Realizada","vitaminaDRealizada": "Normal","inmunoglobulina": "No realizada",</v>
      </c>
      <c r="Z2833" t="str">
        <f t="shared" si="268"/>
        <v>"inmunoglobulinaRealizada": ""},"seccion6": {"actividadDeportiva": "Sí"}}]}}, { upsert: true } );</v>
      </c>
      <c r="AA2833" t="str">
        <f t="shared" si="269"/>
        <v>db.pacientes.updateOne({"_id":ObjectId('61e34254ec4ec02e84f5db97')},{ $set: { "seguimientos": [{"id": "2015","seccion1": {"fechaSeguimiento": "2015-6-17","institucion": "Hospital Pediatrico Dr. A. Castelan","fallecimiento": "No","fechaFallecimiento": "","causaFallecimiento": "","nivelEducativo": "","actividadLaboral": "","coberturaSocial": "No","tratamientoAntibioticoHospitalizado": "","embarazo": ""},"seccion4": {"cultivos": ""},"seccion5": {"toleranciaGlucosa": "No realizada","toleranciaGlucosaRealizada": "","vitaminaD": "Realizada","vitaminaDRealizada": "Normal","inmunoglobulina": "No realizada","inmunoglobulinaRealizada": ""},"seccion6": {"actividadDeportiva": "Sí"}}]}}, { upsert: true } );</v>
      </c>
    </row>
    <row r="2834" spans="1:27" x14ac:dyDescent="0.3">
      <c r="A2834" t="s">
        <v>593</v>
      </c>
      <c r="B2834">
        <v>1331</v>
      </c>
      <c r="C2834">
        <v>2016</v>
      </c>
      <c r="D2834" s="5">
        <v>42557</v>
      </c>
      <c r="E2834" s="5" t="str">
        <f t="shared" si="264"/>
        <v>2016-7-6</v>
      </c>
      <c r="F2834" t="s">
        <v>375</v>
      </c>
      <c r="G2834" t="s">
        <v>35</v>
      </c>
      <c r="L2834" t="s">
        <v>35</v>
      </c>
      <c r="O2834" t="s">
        <v>49</v>
      </c>
      <c r="P2834" t="s">
        <v>118</v>
      </c>
      <c r="Q2834" t="s">
        <v>256</v>
      </c>
      <c r="R2834" t="s">
        <v>261</v>
      </c>
      <c r="S2834" t="s">
        <v>34</v>
      </c>
      <c r="T2834" t="s">
        <v>118</v>
      </c>
      <c r="U2834" t="s">
        <v>256</v>
      </c>
      <c r="V2834" t="s">
        <v>281</v>
      </c>
      <c r="W2834" t="str">
        <f t="shared" si="265"/>
        <v>db.pacientes.updateOne({"_id":ObjectId('61e34254ec4ec02e84f5db97')},{ $set: { "seguimientos": [{"id": "2016","seccion1": {"fechaSeguimiento": "2016-7-6","institucion": "Hospital Pediátrico Dr. Avelino Castelan",</v>
      </c>
      <c r="X2834" t="str">
        <f t="shared" si="266"/>
        <v>"fallecimiento": "No","fechaFallecimiento": "","causaFallecimiento": "","nivelEducativo": "","actividadLaboral": "","coberturaSocial": "No","tratamientoAntibioticoHospitalizado": "","embarazo": ""},</v>
      </c>
      <c r="Y2834" t="str">
        <f t="shared" si="267"/>
        <v>"seccion4": {"cultivos": "4"},"seccion5": {"toleranciaGlucosa": "No realizada","toleranciaGlucosaRealizada": "","vitaminaD": "Realizada","vitaminaDRealizada": "Normal","inmunoglobulina": "No realizada",</v>
      </c>
      <c r="Z2834" t="str">
        <f t="shared" si="268"/>
        <v>"inmunoglobulinaRealizada": ""},"seccion6": {"actividadDeportiva": "Sí"}}]}}, { upsert: true } );</v>
      </c>
      <c r="AA2834" t="str">
        <f t="shared" si="269"/>
        <v>db.pacientes.updateOne({"_id":ObjectId('61e34254ec4ec02e84f5db97')},{ $set: { "seguimientos": [{"id": "2016","seccion1": {"fechaSeguimiento": "2016-7-6","institucion": "Hospital Pediátrico Dr. Avelino Castelan","fallecimiento": "No","fechaFallecimiento": "","causaFallecimiento": "","nivelEducativo": "","actividadLaboral": "","coberturaSocial": "No","tratamientoAntibioticoHospitalizado": "","embarazo": ""},"seccion4": {"cultivos": "4"},"seccion5": {"toleranciaGlucosa": "No realizada","toleranciaGlucosaRealizada": "","vitaminaD": "Realizada","vitaminaDRealizada": "Normal","inmunoglobulina": "No realizada","inmunoglobulinaRealizada": ""},"seccion6": {"actividadDeportiva": "Sí"}}]}}, { upsert: true } );</v>
      </c>
    </row>
    <row r="2835" spans="1:27" x14ac:dyDescent="0.3">
      <c r="A2835" t="s">
        <v>593</v>
      </c>
      <c r="B2835">
        <v>1331</v>
      </c>
      <c r="C2835">
        <v>2017</v>
      </c>
      <c r="D2835" s="5">
        <v>42943</v>
      </c>
      <c r="E2835" s="5" t="str">
        <f t="shared" si="264"/>
        <v>2017-7-27</v>
      </c>
      <c r="F2835" t="s">
        <v>375</v>
      </c>
      <c r="G2835" t="s">
        <v>35</v>
      </c>
      <c r="L2835" t="s">
        <v>35</v>
      </c>
      <c r="O2835" t="s">
        <v>46</v>
      </c>
      <c r="P2835" t="s">
        <v>118</v>
      </c>
      <c r="Q2835" t="s">
        <v>256</v>
      </c>
      <c r="R2835" t="s">
        <v>261</v>
      </c>
      <c r="S2835" t="s">
        <v>34</v>
      </c>
      <c r="T2835" t="s">
        <v>261</v>
      </c>
      <c r="U2835" t="s">
        <v>34</v>
      </c>
      <c r="V2835" t="s">
        <v>281</v>
      </c>
      <c r="W2835" t="str">
        <f t="shared" si="265"/>
        <v>db.pacientes.updateOne({"_id":ObjectId('61e34254ec4ec02e84f5db97')},{ $set: { "seguimientos": [{"id": "2017","seccion1": {"fechaSeguimiento": "2017-7-27","institucion": "Hospital Pediátrico Dr. Avelino Castelan",</v>
      </c>
      <c r="X2835" t="str">
        <f t="shared" si="266"/>
        <v>"fallecimiento": "No","fechaFallecimiento": "","causaFallecimiento": "","nivelEducativo": "","actividadLaboral": "","coberturaSocial": "No","tratamientoAntibioticoHospitalizado": "","embarazo": ""},</v>
      </c>
      <c r="Y2835" t="str">
        <f t="shared" si="267"/>
        <v>"seccion4": {"cultivos": "3"},"seccion5": {"toleranciaGlucosa": "No realizada","toleranciaGlucosaRealizada": "","vitaminaD": "Realizada","vitaminaDRealizada": "Normal","inmunoglobulina": "Realizada",</v>
      </c>
      <c r="Z2835" t="str">
        <f t="shared" si="268"/>
        <v>"inmunoglobulinaRealizada": "Normal"},"seccion6": {"actividadDeportiva": "Sí"}}]}}, { upsert: true } );</v>
      </c>
      <c r="AA2835" t="str">
        <f t="shared" si="269"/>
        <v>db.pacientes.updateOne({"_id":ObjectId('61e34254ec4ec02e84f5db97')},{ $set: { "seguimientos": [{"id": "2017","seccion1": {"fechaSeguimiento": "2017-7-27","institucion": "Hospital Pediátrico Dr. Avelino Castelan","fallecimiento": "No","fechaFallecimiento": "","causaFallecimiento": "","nivelEducativo": "","actividadLaboral": "","coberturaSocial": "No","tratamientoAntibioticoHospitalizado": "","embarazo": ""},"seccion4": {"cultivos": "3"},"seccion5": {"toleranciaGlucosa": "No realizada","toleranciaGlucosaRealizada": "","vitaminaD": "Realizada","vitaminaDRealizada": "Normal","inmunoglobulina": "Realizada","inmunoglobulinaRealizada": "Normal"},"seccion6": {"actividadDeportiva": "Sí"}}]}}, { upsert: true } );</v>
      </c>
    </row>
    <row r="2836" spans="1:27" x14ac:dyDescent="0.3">
      <c r="A2836" t="s">
        <v>593</v>
      </c>
      <c r="B2836">
        <v>1331</v>
      </c>
      <c r="C2836">
        <v>2018</v>
      </c>
      <c r="D2836" s="5">
        <v>43327</v>
      </c>
      <c r="E2836" s="5" t="str">
        <f t="shared" si="264"/>
        <v>2018-8-15</v>
      </c>
      <c r="F2836" t="s">
        <v>375</v>
      </c>
      <c r="G2836" t="s">
        <v>35</v>
      </c>
      <c r="L2836" t="s">
        <v>35</v>
      </c>
      <c r="O2836" t="s">
        <v>49</v>
      </c>
      <c r="P2836" t="s">
        <v>261</v>
      </c>
      <c r="Q2836" t="s">
        <v>34</v>
      </c>
      <c r="R2836" t="s">
        <v>261</v>
      </c>
      <c r="S2836" t="s">
        <v>34</v>
      </c>
      <c r="T2836" t="s">
        <v>261</v>
      </c>
      <c r="U2836" t="s">
        <v>34</v>
      </c>
      <c r="V2836" t="s">
        <v>281</v>
      </c>
      <c r="W2836" t="str">
        <f t="shared" si="265"/>
        <v>db.pacientes.updateOne({"_id":ObjectId('61e34254ec4ec02e84f5db97')},{ $set: { "seguimientos": [{"id": "2018","seccion1": {"fechaSeguimiento": "2018-8-15","institucion": "Hospital Pediátrico Dr. Avelino Castelan",</v>
      </c>
      <c r="X2836" t="str">
        <f t="shared" si="266"/>
        <v>"fallecimiento": "No","fechaFallecimiento": "","causaFallecimiento": "","nivelEducativo": "","actividadLaboral": "","coberturaSocial": "No","tratamientoAntibioticoHospitalizado": "","embarazo": ""},</v>
      </c>
      <c r="Y2836" t="str">
        <f t="shared" si="267"/>
        <v>"seccion4": {"cultivos": "4"},"seccion5": {"toleranciaGlucosa": "Realizada","toleranciaGlucosaRealizada": "Normal","vitaminaD": "Realizada","vitaminaDRealizada": "Normal","inmunoglobulina": "Realizada",</v>
      </c>
      <c r="Z2836" t="str">
        <f t="shared" si="268"/>
        <v>"inmunoglobulinaRealizada": "Normal"},"seccion6": {"actividadDeportiva": "Sí"}}]}}, { upsert: true } );</v>
      </c>
      <c r="AA2836" t="str">
        <f t="shared" si="269"/>
        <v>db.pacientes.updateOne({"_id":ObjectId('61e34254ec4ec02e84f5db97')},{ $set: { "seguimientos": [{"id": "2018","seccion1": {"fechaSeguimiento": "2018-8-15","institucion": "Hospital Pediátrico Dr. Avelino Castelan","fallecimiento": "No","fechaFallecimiento": "","causaFallecimiento": "","nivelEducativo": "","actividadLaboral": "","coberturaSocial": "No","tratamientoAntibioticoHospitalizado": "","embarazo": ""},"seccion4": {"cultivos": "4"},"seccion5": {"toleranciaGlucosa": "Realizada","toleranciaGlucosaRealizada": "Normal","vitaminaD": "Realizada","vitaminaDRealizada": "Normal","inmunoglobulina": "Realizada","inmunoglobulinaRealizada": "Normal"},"seccion6": {"actividadDeportiva": "Sí"}}]}}, { upsert: true } );</v>
      </c>
    </row>
    <row r="2837" spans="1:27" x14ac:dyDescent="0.3">
      <c r="A2837" t="s">
        <v>629</v>
      </c>
      <c r="B2837">
        <v>1332</v>
      </c>
      <c r="C2837">
        <v>2014</v>
      </c>
      <c r="D2837" s="5">
        <v>41836</v>
      </c>
      <c r="E2837" s="5" t="str">
        <f t="shared" si="264"/>
        <v>2014-7-16</v>
      </c>
      <c r="F2837" t="s">
        <v>361</v>
      </c>
      <c r="G2837" t="s">
        <v>35</v>
      </c>
      <c r="K2837" t="s">
        <v>70</v>
      </c>
      <c r="L2837" t="s">
        <v>281</v>
      </c>
      <c r="N2837" t="s">
        <v>35</v>
      </c>
      <c r="O2837" t="s">
        <v>45</v>
      </c>
      <c r="P2837" t="s">
        <v>261</v>
      </c>
      <c r="Q2837" t="s">
        <v>34</v>
      </c>
      <c r="R2837" t="s">
        <v>261</v>
      </c>
      <c r="S2837" t="s">
        <v>34</v>
      </c>
      <c r="T2837" t="s">
        <v>118</v>
      </c>
      <c r="U2837" t="s">
        <v>256</v>
      </c>
      <c r="V2837" t="s">
        <v>256</v>
      </c>
      <c r="W2837" t="str">
        <f t="shared" si="265"/>
        <v>db.pacientes.updateOne({"_id":ObjectId('61e34254ec4ec02e84f5dbbb')},{ $set: { "seguimientos": [{"id": "2014","seccion1": {"fechaSeguimiento": "2014-7-16","institucion": "Clínica y Maternidad del Sol",</v>
      </c>
      <c r="X2837" t="str">
        <f t="shared" si="266"/>
        <v>"fallecimiento": "No","fechaFallecimiento": "","causaFallecimiento": "","nivelEducativo": "","actividadLaboral": "No trabaja","coberturaSocial": "Sí","tratamientoAntibioticoHospitalizado": "","embarazo": "No"},</v>
      </c>
      <c r="Y2837" t="str">
        <f t="shared" si="267"/>
        <v>"seccion4": {"cultivos": "1"},"seccion5": {"toleranciaGlucosa": "Realizada","toleranciaGlucosaRealizada": "Normal","vitaminaD": "Realizada","vitaminaDRealizada": "Normal","inmunoglobulina": "No realizada",</v>
      </c>
      <c r="Z2837" t="str">
        <f t="shared" si="268"/>
        <v>"inmunoglobulinaRealizada": ""},"seccion6": {"actividadDeportiva": ""}}]}}, { upsert: true } );</v>
      </c>
      <c r="AA2837" t="str">
        <f t="shared" si="269"/>
        <v>db.pacientes.updateOne({"_id":ObjectId('61e34254ec4ec02e84f5dbbb')},{ $set: { "seguimientos": [{"id": "2014","seccion1": {"fechaSeguimiento": "2014-7-16","institucion": "Clínica y Maternidad del Sol","fallecimiento": "No","fechaFallecimiento": "","causaFallecimiento": "","nivelEducativo": "","actividadLaboral": "No trabaja","coberturaSocial": "Sí","tratamientoAntibioticoHospitalizado": "","embarazo": "No"},"seccion4": {"cultivos": "1"},"seccion5": {"toleranciaGlucosa": "Realizada","toleranciaGlucosaRealizada": "Normal","vitaminaD": "Realizada","vitaminaDRealizada": "Normal","inmunoglobulina": "No realizada","inmunoglobulinaRealizada": ""},"seccion6": {"actividadDeportiva": ""}}]}}, { upsert: true } );</v>
      </c>
    </row>
    <row r="2838" spans="1:27" x14ac:dyDescent="0.3">
      <c r="A2838" t="s">
        <v>629</v>
      </c>
      <c r="B2838">
        <v>1332</v>
      </c>
      <c r="C2838">
        <v>2015</v>
      </c>
      <c r="D2838" s="5">
        <v>42122</v>
      </c>
      <c r="E2838" s="5" t="str">
        <f t="shared" si="264"/>
        <v>2015-4-28</v>
      </c>
      <c r="F2838" t="s">
        <v>361</v>
      </c>
      <c r="G2838" t="s">
        <v>35</v>
      </c>
      <c r="N2838" t="s">
        <v>35</v>
      </c>
      <c r="O2838" t="s">
        <v>45</v>
      </c>
      <c r="P2838" t="s">
        <v>118</v>
      </c>
      <c r="Q2838" t="s">
        <v>256</v>
      </c>
      <c r="R2838" t="s">
        <v>118</v>
      </c>
      <c r="S2838" t="s">
        <v>256</v>
      </c>
      <c r="T2838" t="s">
        <v>118</v>
      </c>
      <c r="U2838" t="s">
        <v>256</v>
      </c>
      <c r="V2838" t="s">
        <v>256</v>
      </c>
      <c r="W2838" t="str">
        <f t="shared" si="265"/>
        <v>db.pacientes.updateOne({"_id":ObjectId('61e34254ec4ec02e84f5dbbb')},{ $set: { "seguimientos": [{"id": "2015","seccion1": {"fechaSeguimiento": "2015-4-28","institucion": "Clínica y Maternidad del Sol",</v>
      </c>
      <c r="X2838" t="str">
        <f t="shared" si="266"/>
        <v>"fallecimiento": "No","fechaFallecimiento": "","causaFallecimiento": "","nivelEducativo": "","actividadLaboral": "","coberturaSocial": "","tratamientoAntibioticoHospitalizado": "","embarazo": "No"},</v>
      </c>
      <c r="Y2838" t="str">
        <f t="shared" si="267"/>
        <v>"seccion4": {"cultivos": "1"},"seccion5": {"toleranciaGlucosa": "No realizada","toleranciaGlucosaRealizada": "","vitaminaD": "No realizada","vitaminaDRealizada": "","inmunoglobulina": "No realizada",</v>
      </c>
      <c r="Z2838" t="str">
        <f t="shared" si="268"/>
        <v>"inmunoglobulinaRealizada": ""},"seccion6": {"actividadDeportiva": ""}}]}}, { upsert: true } );</v>
      </c>
      <c r="AA2838" t="str">
        <f t="shared" si="269"/>
        <v>db.pacientes.updateOne({"_id":ObjectId('61e34254ec4ec02e84f5dbbb')},{ $set: { "seguimientos": [{"id": "2015","seccion1": {"fechaSeguimiento": "2015-4-28","institucion": "Clínica y Maternidad del Sol","fallecimiento": "No","fechaFallecimiento": "","causaFallecimiento": "","nivelEducativo": "","actividadLaboral": "","coberturaSocial": "","tratamientoAntibioticoHospitalizado": "","embarazo": "No"},"seccion4": {"cultivos": "1"},"seccion5": {"toleranciaGlucosa": "No realizada","toleranciaGlucosaRealizada": "","vitaminaD": "No realizada","vitaminaDRealizada": "","inmunoglobulina": "No realizada","inmunoglobulinaRealizada": ""},"seccion6": {"actividadDeportiva": ""}}]}}, { upsert: true } );</v>
      </c>
    </row>
    <row r="2839" spans="1:27" x14ac:dyDescent="0.3">
      <c r="A2839" t="s">
        <v>1723</v>
      </c>
      <c r="B2839">
        <v>1333</v>
      </c>
      <c r="C2839">
        <v>2016</v>
      </c>
      <c r="D2839" s="5">
        <v>42481</v>
      </c>
      <c r="E2839" s="5" t="str">
        <f t="shared" si="264"/>
        <v>2016-4-21</v>
      </c>
      <c r="F2839" t="s">
        <v>411</v>
      </c>
      <c r="G2839" t="s">
        <v>35</v>
      </c>
      <c r="L2839" t="s">
        <v>35</v>
      </c>
      <c r="M2839" t="s">
        <v>45</v>
      </c>
      <c r="O2839" t="s">
        <v>37</v>
      </c>
      <c r="P2839" t="s">
        <v>118</v>
      </c>
      <c r="Q2839" t="s">
        <v>256</v>
      </c>
      <c r="R2839" t="s">
        <v>118</v>
      </c>
      <c r="S2839" t="s">
        <v>256</v>
      </c>
      <c r="T2839" t="s">
        <v>118</v>
      </c>
      <c r="U2839" t="s">
        <v>256</v>
      </c>
      <c r="V2839" t="s">
        <v>256</v>
      </c>
      <c r="W2839" t="str">
        <f t="shared" si="265"/>
        <v>db.pacientes.updateOne({"_id":ObjectId('61e34256ec4ec02e84f5e001')},{ $set: { "seguimientos": [{"id": "2016","seccion1": {"fechaSeguimiento": "2016-4-21","institucion": "Hospital Victor J Vilela",</v>
      </c>
      <c r="X2839" t="str">
        <f t="shared" si="266"/>
        <v>"fallecimiento": "No","fechaFallecimiento": "","causaFallecimiento": "","nivelEducativo": "","actividadLaboral": "","coberturaSocial": "No","tratamientoAntibioticoHospitalizado": "1","embarazo": ""},</v>
      </c>
      <c r="Y2839" t="str">
        <f t="shared" si="267"/>
        <v>"seccion4": {"cultivos": "2"},"seccion5": {"toleranciaGlucosa": "No realizada","toleranciaGlucosaRealizada": "","vitaminaD": "No realizada","vitaminaDRealizada": "","inmunoglobulina": "No realizada",</v>
      </c>
      <c r="Z2839" t="str">
        <f t="shared" si="268"/>
        <v>"inmunoglobulinaRealizada": ""},"seccion6": {"actividadDeportiva": ""}}]}}, { upsert: true } );</v>
      </c>
      <c r="AA2839" t="str">
        <f t="shared" si="269"/>
        <v>db.pacientes.updateOne({"_id":ObjectId('61e34256ec4ec02e84f5e001')},{ $set: { "seguimientos": [{"id": "2016","seccion1": {"fechaSeguimiento": "2016-4-21","institucion": "Hospital Victor J Vilela","fallecimiento": "No","fechaFallecimiento": "","causaFallecimiento": "","nivelEducativo": "","actividadLaboral": "","coberturaSocial": "No","tratamientoAntibioticoHospitalizado": "1","embarazo": ""},"seccion4": {"cultivos": "2"},"seccion5": {"toleranciaGlucosa": "No realizada","toleranciaGlucosaRealizada": "","vitaminaD": "No realizada","vitaminaDRealizada": "","inmunoglobulina": "No realizada","inmunoglobulinaRealizada": ""},"seccion6": {"actividadDeportiva": ""}}]}}, { upsert: true } );</v>
      </c>
    </row>
    <row r="2840" spans="1:27" x14ac:dyDescent="0.3">
      <c r="A2840" t="s">
        <v>1723</v>
      </c>
      <c r="B2840">
        <v>1333</v>
      </c>
      <c r="C2840">
        <v>2017</v>
      </c>
      <c r="D2840" s="5">
        <v>42971</v>
      </c>
      <c r="E2840" s="5" t="str">
        <f t="shared" si="264"/>
        <v>2017-8-24</v>
      </c>
      <c r="F2840" t="s">
        <v>411</v>
      </c>
      <c r="G2840" t="s">
        <v>35</v>
      </c>
      <c r="L2840" t="s">
        <v>35</v>
      </c>
      <c r="M2840" t="s">
        <v>45</v>
      </c>
      <c r="O2840" t="s">
        <v>60</v>
      </c>
      <c r="P2840" t="s">
        <v>118</v>
      </c>
      <c r="Q2840" t="s">
        <v>256</v>
      </c>
      <c r="R2840" t="s">
        <v>256</v>
      </c>
      <c r="S2840" t="s">
        <v>256</v>
      </c>
      <c r="T2840" t="s">
        <v>256</v>
      </c>
      <c r="U2840" t="s">
        <v>256</v>
      </c>
      <c r="V2840" t="s">
        <v>256</v>
      </c>
      <c r="W2840" t="str">
        <f t="shared" si="265"/>
        <v>db.pacientes.updateOne({"_id":ObjectId('61e34256ec4ec02e84f5e001')},{ $set: { "seguimientos": [{"id": "2017","seccion1": {"fechaSeguimiento": "2017-8-24","institucion": "Hospital Victor J Vilela",</v>
      </c>
      <c r="X2840" t="str">
        <f t="shared" si="266"/>
        <v>"fallecimiento": "No","fechaFallecimiento": "","causaFallecimiento": "","nivelEducativo": "","actividadLaboral": "","coberturaSocial": "No","tratamientoAntibioticoHospitalizado": "1","embarazo": ""},</v>
      </c>
      <c r="Y2840" t="str">
        <f t="shared" si="267"/>
        <v>"seccion4": {"cultivos": "9"},"seccion5": {"toleranciaGlucosa": "No realizada","toleranciaGlucosaRealizada": "","vitaminaD": "","vitaminaDRealizada": "","inmunoglobulina": "",</v>
      </c>
      <c r="Z2840" t="str">
        <f t="shared" si="268"/>
        <v>"inmunoglobulinaRealizada": ""},"seccion6": {"actividadDeportiva": ""}}]}}, { upsert: true } );</v>
      </c>
      <c r="AA2840" t="str">
        <f t="shared" si="269"/>
        <v>db.pacientes.updateOne({"_id":ObjectId('61e34256ec4ec02e84f5e001')},{ $set: { "seguimientos": [{"id": "2017","seccion1": {"fechaSeguimiento": "2017-8-24","institucion": "Hospital Victor J Vilela","fallecimiento": "No","fechaFallecimiento": "","causaFallecimiento": "","nivelEducativo": "","actividadLaboral": "","coberturaSocial": "No","tratamientoAntibioticoHospitalizado": "1","embarazo": ""},"seccion4": {"cultivos": "9"},"seccion5":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2841" spans="1:27" x14ac:dyDescent="0.3">
      <c r="A2841" t="s">
        <v>1723</v>
      </c>
      <c r="B2841">
        <v>1333</v>
      </c>
      <c r="C2841">
        <v>2018</v>
      </c>
      <c r="D2841" s="5">
        <v>43244</v>
      </c>
      <c r="E2841" s="5" t="str">
        <f t="shared" si="264"/>
        <v>2018-5-24</v>
      </c>
      <c r="F2841" t="s">
        <v>411</v>
      </c>
      <c r="G2841" t="s">
        <v>35</v>
      </c>
      <c r="L2841" t="s">
        <v>35</v>
      </c>
      <c r="P2841" t="s">
        <v>118</v>
      </c>
      <c r="Q2841" t="s">
        <v>256</v>
      </c>
      <c r="R2841" t="s">
        <v>118</v>
      </c>
      <c r="S2841" t="s">
        <v>256</v>
      </c>
      <c r="T2841" t="s">
        <v>118</v>
      </c>
      <c r="U2841" t="s">
        <v>256</v>
      </c>
      <c r="V2841" t="s">
        <v>256</v>
      </c>
      <c r="W2841" t="str">
        <f t="shared" si="265"/>
        <v>db.pacientes.updateOne({"_id":ObjectId('61e34256ec4ec02e84f5e001')},{ $set: { "seguimientos": [{"id": "2018","seccion1": {"fechaSeguimiento": "2018-5-24","institucion": "Hospital Victor J Vilela",</v>
      </c>
      <c r="X2841" t="str">
        <f t="shared" si="266"/>
        <v>"fallecimiento": "No","fechaFallecimiento": "","causaFallecimiento": "","nivelEducativo": "","actividadLaboral": "","coberturaSocial": "No","tratamientoAntibioticoHospitalizado": "","embarazo": ""},</v>
      </c>
      <c r="Y2841" t="str">
        <f t="shared" si="267"/>
        <v>"seccion4": {"cultivos": ""},"seccion5": {"toleranciaGlucosa": "No realizada","toleranciaGlucosaRealizada": "","vitaminaD": "No realizada","vitaminaDRealizada": "","inmunoglobulina": "No realizada",</v>
      </c>
      <c r="Z2841" t="str">
        <f t="shared" si="268"/>
        <v>"inmunoglobulinaRealizada": ""},"seccion6": {"actividadDeportiva": ""}}]}}, { upsert: true } );</v>
      </c>
      <c r="AA2841" t="str">
        <f t="shared" si="269"/>
        <v>db.pacientes.updateOne({"_id":ObjectId('61e34256ec4ec02e84f5e001')},{ $set: { "seguimientos": [{"id": "2018","seccion1": {"fechaSeguimiento": "2018-5-24","institucion": "Hospital Victor J Vilela","fallecimiento": "No","fechaFallecimiento": "","causaFallecimiento": "","nivelEducativo": "","actividadLaboral": "","coberturaSocial": "No","tratamientoAntibioticoHospitalizado": "","embarazo": ""},"seccion4": {"cultivos": ""},"seccion5": {"toleranciaGlucosa": "No realizada","toleranciaGlucosaRealizada": "","vitaminaD": "No realizada","vitaminaDRealizada": "","inmunoglobulina": "No realizada","inmunoglobulinaRealizada": ""},"seccion6": {"actividadDeportiva": ""}}]}}, { upsert: true } );</v>
      </c>
    </row>
    <row r="2842" spans="1:27" x14ac:dyDescent="0.3">
      <c r="A2842" t="s">
        <v>614</v>
      </c>
      <c r="B2842">
        <v>1334</v>
      </c>
      <c r="C2842">
        <v>2015</v>
      </c>
      <c r="D2842" s="5">
        <v>42361</v>
      </c>
      <c r="E2842" s="5" t="str">
        <f t="shared" si="264"/>
        <v>2015-12-23</v>
      </c>
      <c r="F2842" t="s">
        <v>361</v>
      </c>
      <c r="G2842" t="s">
        <v>35</v>
      </c>
      <c r="L2842" t="s">
        <v>281</v>
      </c>
      <c r="N2842" t="s">
        <v>35</v>
      </c>
      <c r="O2842" t="s">
        <v>45</v>
      </c>
      <c r="P2842" t="s">
        <v>118</v>
      </c>
      <c r="Q2842" t="s">
        <v>256</v>
      </c>
      <c r="R2842" t="s">
        <v>261</v>
      </c>
      <c r="S2842" t="s">
        <v>321</v>
      </c>
      <c r="T2842" t="s">
        <v>256</v>
      </c>
      <c r="U2842" t="s">
        <v>256</v>
      </c>
      <c r="V2842" t="s">
        <v>281</v>
      </c>
      <c r="W2842" t="str">
        <f t="shared" si="265"/>
        <v>db.pacientes.updateOne({"_id":ObjectId('61e34254ec4ec02e84f5dbac')},{ $set: { "seguimientos": [{"id": "2015","seccion1": {"fechaSeguimiento": "2015-12-23","institucion": "Clínica y Maternidad del Sol",</v>
      </c>
      <c r="X2842" t="str">
        <f t="shared" si="266"/>
        <v>"fallecimiento": "No","fechaFallecimiento": "","causaFallecimiento": "","nivelEducativo": "","actividadLaboral": "","coberturaSocial": "Sí","tratamientoAntibioticoHospitalizado": "","embarazo": "No"},</v>
      </c>
      <c r="Y2842" t="str">
        <f t="shared" si="267"/>
        <v>"seccion4": {"cultivos": "1"},"seccion5": {"toleranciaGlucosa": "No realizada","toleranciaGlucosaRealizada": "","vitaminaD": "Realizada","vitaminaDRealizada": "Bajo","inmunoglobulina": "",</v>
      </c>
      <c r="Z2842" t="str">
        <f t="shared" si="268"/>
        <v>"inmunoglobulinaRealizada": ""},"seccion6": {"actividadDeportiva": "Sí"}}]}}, { upsert: true } );</v>
      </c>
      <c r="AA2842" t="str">
        <f t="shared" si="269"/>
        <v>db.pacientes.updateOne({"_id":ObjectId('61e34254ec4ec02e84f5dbac')},{ $set: { "seguimientos": [{"id": "2015","seccion1": {"fechaSeguimiento": "2015-12-23","institucion": "Clínica y Maternidad del Sol","fallecimiento": "No","fechaFallecimiento": "","causaFallecimiento": "","nivelEducativo": "","actividadLaboral": "","coberturaSocial": "Sí","tratamientoAntibioticoHospitalizado": "","embarazo": "No"},"seccion4": {"cultivos": "1"},"seccion5": {"toleranciaGlucosa": "No realizada","toleranciaGlucosaRealizada": "","vitaminaD": "Realizada","vitaminaDRealizada": "Bajo","inmunoglobulina": "","inmunoglobulinaRealizada": ""},"seccion6": {"actividadDeportiva": "Sí"}}]}}, { upsert: true } );</v>
      </c>
    </row>
    <row r="2843" spans="1:27" x14ac:dyDescent="0.3">
      <c r="A2843" t="s">
        <v>614</v>
      </c>
      <c r="B2843">
        <v>1334</v>
      </c>
      <c r="C2843">
        <v>2016</v>
      </c>
      <c r="D2843" s="5">
        <v>42613</v>
      </c>
      <c r="E2843" s="5" t="str">
        <f t="shared" si="264"/>
        <v>2016-8-31</v>
      </c>
      <c r="F2843" t="s">
        <v>361</v>
      </c>
      <c r="G2843" t="s">
        <v>35</v>
      </c>
      <c r="L2843" t="s">
        <v>281</v>
      </c>
      <c r="M2843" t="s">
        <v>45</v>
      </c>
      <c r="N2843" t="s">
        <v>35</v>
      </c>
      <c r="O2843" t="s">
        <v>46</v>
      </c>
      <c r="P2843" t="s">
        <v>118</v>
      </c>
      <c r="Q2843" t="s">
        <v>256</v>
      </c>
      <c r="R2843" t="s">
        <v>261</v>
      </c>
      <c r="S2843" t="s">
        <v>34</v>
      </c>
      <c r="T2843" t="s">
        <v>261</v>
      </c>
      <c r="U2843" t="s">
        <v>40</v>
      </c>
      <c r="V2843" t="s">
        <v>281</v>
      </c>
      <c r="W2843" t="str">
        <f t="shared" si="265"/>
        <v>db.pacientes.updateOne({"_id":ObjectId('61e34254ec4ec02e84f5dbac')},{ $set: { "seguimientos": [{"id": "2016","seccion1": {"fechaSeguimiento": "2016-8-31","institucion": "Clínica y Maternidad del Sol",</v>
      </c>
      <c r="X2843" t="str">
        <f t="shared" si="266"/>
        <v>"fallecimiento": "No","fechaFallecimiento": "","causaFallecimiento": "","nivelEducativo": "","actividadLaboral": "","coberturaSocial": "Sí","tratamientoAntibioticoHospitalizado": "1","embarazo": "No"},</v>
      </c>
      <c r="Y2843" t="str">
        <f t="shared" si="267"/>
        <v>"seccion4": {"cultivos": "3"},"seccion5": {"toleranciaGlucosa": "No realizada","toleranciaGlucosaRealizada": "","vitaminaD": "Realizada","vitaminaDRealizada": "Normal","inmunoglobulina": "Realizada",</v>
      </c>
      <c r="Z2843" t="str">
        <f t="shared" si="268"/>
        <v>"inmunoglobulinaRealizada": "&lt; 500"},"seccion6": {"actividadDeportiva": "Sí"}}]}}, { upsert: true } );</v>
      </c>
      <c r="AA2843" t="str">
        <f t="shared" si="269"/>
        <v>db.pacientes.updateOne({"_id":ObjectId('61e34254ec4ec02e84f5dbac')},{ $set: { "seguimientos": [{"id": "2016","seccion1": {"fechaSeguimiento": "2016-8-31","institucion": "Clínica y Maternidad del Sol","fallecimiento": "No","fechaFallecimiento": "","causaFallecimiento": "","nivelEducativo": "","actividadLaboral": "","coberturaSocial": "Sí","tratamientoAntibioticoHospitalizado": "1","embarazo": "No"},"seccion4": {"cultivos": "3"},"seccion5": {"toleranciaGlucosa": "No realizada","toleranciaGlucosaRealizada": "","vitaminaD": "Realizada","vitaminaDRealizada": "Normal","inmunoglobulina": "Realizada","inmunoglobulinaRealizada": "&lt; 500"},"seccion6": {"actividadDeportiva": "Sí"}}]}}, { upsert: true } );</v>
      </c>
    </row>
    <row r="2844" spans="1:27" x14ac:dyDescent="0.3">
      <c r="A2844" t="s">
        <v>614</v>
      </c>
      <c r="B2844">
        <v>1334</v>
      </c>
      <c r="C2844">
        <v>2017</v>
      </c>
      <c r="D2844" s="5">
        <v>43053</v>
      </c>
      <c r="E2844" s="5" t="str">
        <f t="shared" si="264"/>
        <v>2017-11-14</v>
      </c>
      <c r="F2844" t="s">
        <v>361</v>
      </c>
      <c r="G2844" t="s">
        <v>35</v>
      </c>
      <c r="L2844" t="s">
        <v>281</v>
      </c>
      <c r="N2844" t="s">
        <v>35</v>
      </c>
      <c r="P2844" t="s">
        <v>118</v>
      </c>
      <c r="Q2844" t="s">
        <v>256</v>
      </c>
      <c r="R2844" t="s">
        <v>256</v>
      </c>
      <c r="S2844" t="s">
        <v>256</v>
      </c>
      <c r="T2844" t="s">
        <v>256</v>
      </c>
      <c r="U2844" t="s">
        <v>256</v>
      </c>
      <c r="V2844" t="s">
        <v>256</v>
      </c>
      <c r="W2844" t="str">
        <f t="shared" si="265"/>
        <v>db.pacientes.updateOne({"_id":ObjectId('61e34254ec4ec02e84f5dbac')},{ $set: { "seguimientos": [{"id": "2017","seccion1": {"fechaSeguimiento": "2017-11-14","institucion": "Clínica y Maternidad del Sol",</v>
      </c>
      <c r="X2844" t="str">
        <f t="shared" si="266"/>
        <v>"fallecimiento": "No","fechaFallecimiento": "","causaFallecimiento": "","nivelEducativo": "","actividadLaboral": "","coberturaSocial": "Sí","tratamientoAntibioticoHospitalizado": "","embarazo": "No"},</v>
      </c>
      <c r="Y2844" t="str">
        <f t="shared" si="267"/>
        <v>"seccion4": {"cultivos": ""},"seccion5": {"toleranciaGlucosa": "No realizada","toleranciaGlucosaRealizada": "","vitaminaD": "","vitaminaDRealizada": "","inmunoglobulina": "",</v>
      </c>
      <c r="Z2844" t="str">
        <f t="shared" si="268"/>
        <v>"inmunoglobulinaRealizada": ""},"seccion6": {"actividadDeportiva": ""}}]}}, { upsert: true } );</v>
      </c>
      <c r="AA2844" t="str">
        <f t="shared" si="269"/>
        <v>db.pacientes.updateOne({"_id":ObjectId('61e34254ec4ec02e84f5dbac')},{ $set: { "seguimientos": [{"id": "2017","seccion1": {"fechaSeguimiento": "2017-11-14","institucion": "Clínica y Maternidad del Sol","fallecimiento": "No","fechaFallecimiento": "","causaFallecimiento": "","nivelEducativo": "","actividadLaboral": "","coberturaSocial": "Sí","tratamientoAntibioticoHospitalizado": "","embarazo": "No"},"seccion4":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2845" spans="1:27" x14ac:dyDescent="0.3">
      <c r="A2845" t="s">
        <v>614</v>
      </c>
      <c r="B2845">
        <v>1334</v>
      </c>
      <c r="C2845">
        <v>2018</v>
      </c>
      <c r="D2845" s="5">
        <v>43418</v>
      </c>
      <c r="E2845" s="5" t="str">
        <f t="shared" si="264"/>
        <v>2018-11-14</v>
      </c>
      <c r="F2845" t="s">
        <v>361</v>
      </c>
      <c r="G2845" t="s">
        <v>35</v>
      </c>
      <c r="P2845" t="s">
        <v>118</v>
      </c>
      <c r="Q2845" t="s">
        <v>256</v>
      </c>
      <c r="R2845" t="s">
        <v>256</v>
      </c>
      <c r="S2845" t="s">
        <v>256</v>
      </c>
      <c r="T2845" t="s">
        <v>256</v>
      </c>
      <c r="U2845" t="s">
        <v>256</v>
      </c>
      <c r="V2845" t="s">
        <v>256</v>
      </c>
      <c r="W2845" t="str">
        <f t="shared" si="265"/>
        <v>db.pacientes.updateOne({"_id":ObjectId('61e34254ec4ec02e84f5dbac')},{ $set: { "seguimientos": [{"id": "2018","seccion1": {"fechaSeguimiento": "2018-11-14","institucion": "Clínica y Maternidad del Sol",</v>
      </c>
      <c r="X2845" t="str">
        <f t="shared" si="266"/>
        <v>"fallecimiento": "No","fechaFallecimiento": "","causaFallecimiento": "","nivelEducativo": "","actividadLaboral": "","coberturaSocial": "","tratamientoAntibioticoHospitalizado": "","embarazo": ""},</v>
      </c>
      <c r="Y2845" t="str">
        <f t="shared" si="267"/>
        <v>"seccion4": {"cultivos": ""},"seccion5": {"toleranciaGlucosa": "No realizada","toleranciaGlucosaRealizada": "","vitaminaD": "","vitaminaDRealizada": "","inmunoglobulina": "",</v>
      </c>
      <c r="Z2845" t="str">
        <f t="shared" si="268"/>
        <v>"inmunoglobulinaRealizada": ""},"seccion6": {"actividadDeportiva": ""}}]}}, { upsert: true } );</v>
      </c>
      <c r="AA2845" t="str">
        <f t="shared" si="269"/>
        <v>db.pacientes.updateOne({"_id":ObjectId('61e34254ec4ec02e84f5dbac')},{ $set: { "seguimientos": [{"id": "2018","seccion1": {"fechaSeguimiento": "2018-11-14","institucion": "Clínica y Maternidad del Sol","fallecimiento": "No","fechaFallecimiento": "","causaFallecimiento": "","nivelEducativo": "","actividadLaboral": "","coberturaSocial": "","tratamientoAntibioticoHospitalizado": "","embarazo": ""},"seccion4":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2846" spans="1:27" x14ac:dyDescent="0.3">
      <c r="A2846" t="s">
        <v>538</v>
      </c>
      <c r="B2846">
        <v>1335</v>
      </c>
      <c r="C2846">
        <v>2015</v>
      </c>
      <c r="D2846" s="5">
        <v>42248</v>
      </c>
      <c r="E2846" s="5" t="str">
        <f t="shared" si="264"/>
        <v>2015-9-1</v>
      </c>
      <c r="F2846" t="s">
        <v>400</v>
      </c>
      <c r="G2846" t="s">
        <v>35</v>
      </c>
      <c r="L2846" t="s">
        <v>281</v>
      </c>
      <c r="N2846" t="s">
        <v>35</v>
      </c>
      <c r="O2846" t="s">
        <v>41</v>
      </c>
      <c r="P2846" t="s">
        <v>118</v>
      </c>
      <c r="Q2846" t="s">
        <v>256</v>
      </c>
      <c r="R2846" t="s">
        <v>118</v>
      </c>
      <c r="S2846" t="s">
        <v>256</v>
      </c>
      <c r="T2846" t="s">
        <v>118</v>
      </c>
      <c r="U2846" t="s">
        <v>256</v>
      </c>
      <c r="V2846" t="s">
        <v>256</v>
      </c>
      <c r="W2846" t="str">
        <f t="shared" si="265"/>
        <v>db.pacientes.updateOne({"_id":ObjectId('61e34254ec4ec02e84f5db60')},{ $set: { "seguimientos": [{"id": "2015","seccion1": {"fechaSeguimiento": "2015-9-1","institucion": "Hospital Sor Maria Ludovica de La Plata",</v>
      </c>
      <c r="X2846" t="str">
        <f t="shared" si="266"/>
        <v>"fallecimiento": "No","fechaFallecimiento": "","causaFallecimiento": "","nivelEducativo": "","actividadLaboral": "","coberturaSocial": "Sí","tratamientoAntibioticoHospitalizado": "","embarazo": "No"},</v>
      </c>
      <c r="Y2846" t="str">
        <f t="shared" si="267"/>
        <v>"seccion4": {"cultivos": "6"},"seccion5": {"toleranciaGlucosa": "No realizada","toleranciaGlucosaRealizada": "","vitaminaD": "No realizada","vitaminaDRealizada": "","inmunoglobulina": "No realizada",</v>
      </c>
      <c r="Z2846" t="str">
        <f t="shared" si="268"/>
        <v>"inmunoglobulinaRealizada": ""},"seccion6": {"actividadDeportiva": ""}}]}}, { upsert: true } );</v>
      </c>
      <c r="AA2846" t="str">
        <f t="shared" si="269"/>
        <v>db.pacientes.updateOne({"_id":ObjectId('61e34254ec4ec02e84f5db60')},{ $set: { "seguimientos": [{"id": "2015","seccion1": {"fechaSeguimiento": "2015-9-1","institucion": "Hospital Sor Maria Ludovica de La Plata","fallecimiento": "No","fechaFallecimiento": "","causaFallecimiento": "","nivelEducativo": "","actividadLaboral": "","coberturaSocial": "Sí","tratamientoAntibioticoHospitalizado": "","embarazo": "No"},"seccion4": {"cultivos": "6"},"seccion5": {"toleranciaGlucosa": "No realizada","toleranciaGlucosaRealizada": "","vitaminaD": "No realizada","vitaminaDRealizada": "","inmunoglobulina": "No realizada","inmunoglobulinaRealizada": ""},"seccion6": {"actividadDeportiva": ""}}]}}, { upsert: true } );</v>
      </c>
    </row>
    <row r="2847" spans="1:27" x14ac:dyDescent="0.3">
      <c r="A2847" t="s">
        <v>575</v>
      </c>
      <c r="B2847">
        <v>1336</v>
      </c>
      <c r="C2847">
        <v>2009</v>
      </c>
      <c r="D2847" s="5">
        <v>40009</v>
      </c>
      <c r="E2847" s="5" t="str">
        <f t="shared" si="264"/>
        <v>2009-7-15</v>
      </c>
      <c r="F2847" t="s">
        <v>1962</v>
      </c>
      <c r="G2847" t="s">
        <v>35</v>
      </c>
      <c r="L2847" t="s">
        <v>35</v>
      </c>
      <c r="M2847" t="s">
        <v>48</v>
      </c>
      <c r="N2847" t="s">
        <v>35</v>
      </c>
      <c r="O2847" t="s">
        <v>41</v>
      </c>
      <c r="P2847" t="s">
        <v>261</v>
      </c>
      <c r="Q2847" t="s">
        <v>34</v>
      </c>
      <c r="R2847" t="s">
        <v>118</v>
      </c>
      <c r="S2847" t="s">
        <v>256</v>
      </c>
      <c r="T2847" t="s">
        <v>261</v>
      </c>
      <c r="U2847" t="s">
        <v>40</v>
      </c>
      <c r="V2847" t="s">
        <v>256</v>
      </c>
      <c r="W2847" t="str">
        <f t="shared" si="265"/>
        <v>db.pacientes.updateOne({"_id":ObjectId('61e34254ec4ec02e84f5db85')},{ $set: { "seguimientos": [{"id": "2009","seccion1": {"fechaSeguimiento": "2009-7-15","institucion": "HOSPITAL de PEDIATRÍA Juan P. Garrahan",</v>
      </c>
      <c r="X2847" t="str">
        <f t="shared" si="266"/>
        <v>"fallecimiento": "No","fechaFallecimiento": "","causaFallecimiento": "","nivelEducativo": "","actividadLaboral": "","coberturaSocial": "No","tratamientoAntibioticoHospitalizado": "5","embarazo": "No"},</v>
      </c>
      <c r="Y2847" t="str">
        <f t="shared" si="267"/>
        <v>"seccion4": {"cultivos": "6"},"seccion5": {"toleranciaGlucosa": "Realizada","toleranciaGlucosaRealizada": "Normal","vitaminaD": "No realizada","vitaminaDRealizada": "","inmunoglobulina": "Realizada",</v>
      </c>
      <c r="Z2847" t="str">
        <f t="shared" si="268"/>
        <v>"inmunoglobulinaRealizada": "&lt; 500"},"seccion6": {"actividadDeportiva": ""}}]}}, { upsert: true } );</v>
      </c>
      <c r="AA2847" t="str">
        <f t="shared" si="269"/>
        <v>db.pacientes.updateOne({"_id":ObjectId('61e34254ec4ec02e84f5db85')},{ $set: { "seguimientos": [{"id": "2009","seccion1": {"fechaSeguimiento": "2009-7-15","institucion": "HOSPITAL de PEDIATRÍA Juan P. Garrahan","fallecimiento": "No","fechaFallecimiento": "","causaFallecimiento": "","nivelEducativo": "","actividadLaboral": "","coberturaSocial": "No","tratamientoAntibioticoHospitalizado": "5","embarazo": "No"},"seccion4": {"cultivos": "6"},"seccion5": {"toleranciaGlucosa": "Realizada","toleranciaGlucosaRealizada": "Normal","vitaminaD": "No realizada","vitaminaDRealizada": "","inmunoglobulina": "Realizada","inmunoglobulinaRealizada": "&lt; 500"},"seccion6": {"actividadDeportiva": ""}}]}}, { upsert: true } );</v>
      </c>
    </row>
    <row r="2848" spans="1:27" x14ac:dyDescent="0.3">
      <c r="A2848" t="s">
        <v>575</v>
      </c>
      <c r="B2848">
        <v>1336</v>
      </c>
      <c r="C2848">
        <v>2010</v>
      </c>
      <c r="D2848" s="5">
        <v>40352</v>
      </c>
      <c r="E2848" s="5" t="str">
        <f t="shared" si="264"/>
        <v>2010-6-23</v>
      </c>
      <c r="F2848" t="s">
        <v>1962</v>
      </c>
      <c r="G2848" t="s">
        <v>35</v>
      </c>
      <c r="L2848" t="s">
        <v>35</v>
      </c>
      <c r="M2848" t="s">
        <v>37</v>
      </c>
      <c r="N2848" t="s">
        <v>35</v>
      </c>
      <c r="O2848" t="s">
        <v>41</v>
      </c>
      <c r="P2848" t="s">
        <v>261</v>
      </c>
      <c r="Q2848" t="s">
        <v>34</v>
      </c>
      <c r="R2848" t="s">
        <v>256</v>
      </c>
      <c r="S2848" t="s">
        <v>256</v>
      </c>
      <c r="T2848" t="s">
        <v>261</v>
      </c>
      <c r="U2848" t="s">
        <v>40</v>
      </c>
      <c r="V2848" t="s">
        <v>256</v>
      </c>
      <c r="W2848" t="str">
        <f t="shared" si="265"/>
        <v>db.pacientes.updateOne({"_id":ObjectId('61e34254ec4ec02e84f5db85')},{ $set: { "seguimientos": [{"id": "2010","seccion1": {"fechaSeguimiento": "2010-6-23","institucion": "HOSPITAL de PEDIATRÍA Juan P. Garrahan",</v>
      </c>
      <c r="X2848" t="str">
        <f t="shared" si="266"/>
        <v>"fallecimiento": "No","fechaFallecimiento": "","causaFallecimiento": "","nivelEducativo": "","actividadLaboral": "","coberturaSocial": "No","tratamientoAntibioticoHospitalizado": "2","embarazo": "No"},</v>
      </c>
      <c r="Y2848" t="str">
        <f t="shared" si="267"/>
        <v>"seccion4": {"cultivos": "6"},"seccion5": {"toleranciaGlucosa": "Realizada","toleranciaGlucosaRealizada": "Normal","vitaminaD": "","vitaminaDRealizada": "","inmunoglobulina": "Realizada",</v>
      </c>
      <c r="Z2848" t="str">
        <f t="shared" si="268"/>
        <v>"inmunoglobulinaRealizada": "&lt; 500"},"seccion6": {"actividadDeportiva": ""}}]}}, { upsert: true } );</v>
      </c>
      <c r="AA2848" t="str">
        <f t="shared" si="269"/>
        <v>db.pacientes.updateOne({"_id":ObjectId('61e34254ec4ec02e84f5db85')},{ $set: { "seguimientos": [{"id": "2010","seccion1": {"fechaSeguimiento": "2010-6-23","institucion": "HOSPITAL de PEDIATRÍA Juan P. Garrahan","fallecimiento": "No","fechaFallecimiento": "","causaFallecimiento": "","nivelEducativo": "","actividadLaboral": "","coberturaSocial": "No","tratamientoAntibioticoHospitalizado": "2","embarazo": "No"},"seccion4": {"cultivos": "6"},"seccion5": {"toleranciaGlucosa": "Realizada","toleranciaGlucosaRealizada": "Normal","vitaminaD": "","vitaminaDRealizada": "","inmunoglobulina": "Realizada","inmunoglobulinaRealizada": "&lt; 500"},"seccion6": {"actividadDeportiva": ""}}]}}, { upsert: true } );</v>
      </c>
    </row>
    <row r="2849" spans="1:27" x14ac:dyDescent="0.3">
      <c r="A2849" t="s">
        <v>575</v>
      </c>
      <c r="B2849">
        <v>1336</v>
      </c>
      <c r="C2849">
        <v>2011</v>
      </c>
      <c r="D2849" s="5">
        <v>40702</v>
      </c>
      <c r="E2849" s="5" t="str">
        <f t="shared" si="264"/>
        <v>2011-6-8</v>
      </c>
      <c r="F2849" t="s">
        <v>1962</v>
      </c>
      <c r="G2849" t="s">
        <v>35</v>
      </c>
      <c r="L2849" t="s">
        <v>35</v>
      </c>
      <c r="M2849" t="s">
        <v>49</v>
      </c>
      <c r="N2849" t="s">
        <v>35</v>
      </c>
      <c r="O2849" t="s">
        <v>73</v>
      </c>
      <c r="P2849" t="s">
        <v>261</v>
      </c>
      <c r="Q2849" t="s">
        <v>34</v>
      </c>
      <c r="R2849" t="s">
        <v>256</v>
      </c>
      <c r="S2849" t="s">
        <v>256</v>
      </c>
      <c r="T2849" t="s">
        <v>261</v>
      </c>
      <c r="U2849" t="s">
        <v>40</v>
      </c>
      <c r="V2849" t="s">
        <v>256</v>
      </c>
      <c r="W2849" t="str">
        <f t="shared" si="265"/>
        <v>db.pacientes.updateOne({"_id":ObjectId('61e34254ec4ec02e84f5db85')},{ $set: { "seguimientos": [{"id": "2011","seccion1": {"fechaSeguimiento": "2011-6-8","institucion": "HOSPITAL de PEDIATRÍA Juan P. Garrahan",</v>
      </c>
      <c r="X2849" t="str">
        <f t="shared" si="266"/>
        <v>"fallecimiento": "No","fechaFallecimiento": "","causaFallecimiento": "","nivelEducativo": "","actividadLaboral": "","coberturaSocial": "No","tratamientoAntibioticoHospitalizado": "4","embarazo": "No"},</v>
      </c>
      <c r="Y2849" t="str">
        <f t="shared" si="267"/>
        <v>"seccion4": {"cultivos": "7"},"seccion5": {"toleranciaGlucosa": "Realizada","toleranciaGlucosaRealizada": "Normal","vitaminaD": "","vitaminaDRealizada": "","inmunoglobulina": "Realizada",</v>
      </c>
      <c r="Z2849" t="str">
        <f t="shared" si="268"/>
        <v>"inmunoglobulinaRealizada": "&lt; 500"},"seccion6": {"actividadDeportiva": ""}}]}}, { upsert: true } );</v>
      </c>
      <c r="AA2849" t="str">
        <f t="shared" si="269"/>
        <v>db.pacientes.updateOne({"_id":ObjectId('61e34254ec4ec02e84f5db85')},{ $set: { "seguimientos": [{"id": "2011","seccion1": {"fechaSeguimiento": "2011-6-8","institucion": "HOSPITAL de PEDIATRÍA Juan P. Garrahan","fallecimiento": "No","fechaFallecimiento": "","causaFallecimiento": "","nivelEducativo": "","actividadLaboral": "","coberturaSocial": "No","tratamientoAntibioticoHospitalizado": "4","embarazo": "No"},"seccion4": {"cultivos": "7"},"seccion5": {"toleranciaGlucosa": "Realizada","toleranciaGlucosaRealizada": "Normal","vitaminaD": "","vitaminaDRealizada": "","inmunoglobulina": "Realizada","inmunoglobulinaRealizada": "&lt; 500"},"seccion6": {"actividadDeportiva": ""}}]}}, { upsert: true } );</v>
      </c>
    </row>
    <row r="2850" spans="1:27" x14ac:dyDescent="0.3">
      <c r="A2850" t="s">
        <v>575</v>
      </c>
      <c r="B2850">
        <v>1336</v>
      </c>
      <c r="C2850">
        <v>2012</v>
      </c>
      <c r="D2850" s="5">
        <v>41121</v>
      </c>
      <c r="E2850" s="5" t="str">
        <f t="shared" si="264"/>
        <v>2012-7-31</v>
      </c>
      <c r="F2850" t="s">
        <v>1962</v>
      </c>
      <c r="G2850" t="s">
        <v>35</v>
      </c>
      <c r="L2850" t="s">
        <v>35</v>
      </c>
      <c r="M2850" t="s">
        <v>73</v>
      </c>
      <c r="N2850" t="s">
        <v>35</v>
      </c>
      <c r="O2850" t="s">
        <v>66</v>
      </c>
      <c r="P2850" t="s">
        <v>261</v>
      </c>
      <c r="Q2850" t="s">
        <v>34</v>
      </c>
      <c r="R2850" t="s">
        <v>256</v>
      </c>
      <c r="S2850" t="s">
        <v>256</v>
      </c>
      <c r="T2850" t="s">
        <v>261</v>
      </c>
      <c r="U2850" t="s">
        <v>40</v>
      </c>
      <c r="V2850" t="s">
        <v>256</v>
      </c>
      <c r="W2850" t="str">
        <f t="shared" si="265"/>
        <v>db.pacientes.updateOne({"_id":ObjectId('61e34254ec4ec02e84f5db85')},{ $set: { "seguimientos": [{"id": "2012","seccion1": {"fechaSeguimiento": "2012-7-31","institucion": "HOSPITAL de PEDIATRÍA Juan P. Garrahan",</v>
      </c>
      <c r="X2850" t="str">
        <f t="shared" si="266"/>
        <v>"fallecimiento": "No","fechaFallecimiento": "","causaFallecimiento": "","nivelEducativo": "","actividadLaboral": "","coberturaSocial": "No","tratamientoAntibioticoHospitalizado": "7","embarazo": "No"},</v>
      </c>
      <c r="Y2850" t="str">
        <f t="shared" si="267"/>
        <v>"seccion4": {"cultivos": "10"},"seccion5": {"toleranciaGlucosa": "Realizada","toleranciaGlucosaRealizada": "Normal","vitaminaD": "","vitaminaDRealizada": "","inmunoglobulina": "Realizada",</v>
      </c>
      <c r="Z2850" t="str">
        <f t="shared" si="268"/>
        <v>"inmunoglobulinaRealizada": "&lt; 500"},"seccion6": {"actividadDeportiva": ""}}]}}, { upsert: true } );</v>
      </c>
      <c r="AA2850" t="str">
        <f t="shared" si="269"/>
        <v>db.pacientes.updateOne({"_id":ObjectId('61e34254ec4ec02e84f5db85')},{ $set: { "seguimientos": [{"id": "2012","seccion1": {"fechaSeguimiento": "2012-7-31","institucion": "HOSPITAL de PEDIATRÍA Juan P. Garrahan","fallecimiento": "No","fechaFallecimiento": "","causaFallecimiento": "","nivelEducativo": "","actividadLaboral": "","coberturaSocial": "No","tratamientoAntibioticoHospitalizado": "7","embarazo": "No"},"seccion4": {"cultivos": "10"},"seccion5": {"toleranciaGlucosa": "Realizada","toleranciaGlucosaRealizada": "Normal","vitaminaD": "","vitaminaDRealizada": "","inmunoglobulina": "Realizada","inmunoglobulinaRealizada": "&lt; 500"},"seccion6": {"actividadDeportiva": ""}}]}}, { upsert: true } );</v>
      </c>
    </row>
    <row r="2851" spans="1:27" x14ac:dyDescent="0.3">
      <c r="A2851" t="s">
        <v>575</v>
      </c>
      <c r="B2851">
        <v>1336</v>
      </c>
      <c r="C2851">
        <v>2013</v>
      </c>
      <c r="D2851" s="5">
        <v>41471</v>
      </c>
      <c r="E2851" s="5" t="str">
        <f t="shared" si="264"/>
        <v>2013-7-16</v>
      </c>
      <c r="F2851" t="s">
        <v>1962</v>
      </c>
      <c r="G2851" t="s">
        <v>35</v>
      </c>
      <c r="L2851" t="s">
        <v>35</v>
      </c>
      <c r="M2851" t="s">
        <v>46</v>
      </c>
      <c r="N2851" t="s">
        <v>35</v>
      </c>
      <c r="O2851" t="s">
        <v>41</v>
      </c>
      <c r="P2851" t="s">
        <v>261</v>
      </c>
      <c r="Q2851" t="s">
        <v>34</v>
      </c>
      <c r="R2851" t="s">
        <v>118</v>
      </c>
      <c r="S2851" t="s">
        <v>256</v>
      </c>
      <c r="T2851" t="s">
        <v>261</v>
      </c>
      <c r="U2851" t="s">
        <v>40</v>
      </c>
      <c r="V2851" t="s">
        <v>256</v>
      </c>
      <c r="W2851" t="str">
        <f t="shared" si="265"/>
        <v>db.pacientes.updateOne({"_id":ObjectId('61e34254ec4ec02e84f5db85')},{ $set: { "seguimientos": [{"id": "2013","seccion1": {"fechaSeguimiento": "2013-7-16","institucion": "HOSPITAL de PEDIATRÍA Juan P. Garrahan",</v>
      </c>
      <c r="X2851" t="str">
        <f t="shared" si="266"/>
        <v>"fallecimiento": "No","fechaFallecimiento": "","causaFallecimiento": "","nivelEducativo": "","actividadLaboral": "","coberturaSocial": "No","tratamientoAntibioticoHospitalizado": "3","embarazo": "No"},</v>
      </c>
      <c r="Y2851" t="str">
        <f t="shared" si="267"/>
        <v>"seccion4": {"cultivos": "6"},"seccion5": {"toleranciaGlucosa": "Realizada","toleranciaGlucosaRealizada": "Normal","vitaminaD": "No realizada","vitaminaDRealizada": "","inmunoglobulina": "Realizada",</v>
      </c>
      <c r="Z2851" t="str">
        <f t="shared" si="268"/>
        <v>"inmunoglobulinaRealizada": "&lt; 500"},"seccion6": {"actividadDeportiva": ""}}]}}, { upsert: true } );</v>
      </c>
      <c r="AA2851" t="str">
        <f t="shared" si="269"/>
        <v>db.pacientes.updateOne({"_id":ObjectId('61e34254ec4ec02e84f5db85')},{ $set: { "seguimientos": [{"id": "2013","seccion1": {"fechaSeguimiento": "2013-7-16","institucion": "HOSPITAL de PEDIATRÍA Juan P. Garrahan","fallecimiento": "No","fechaFallecimiento": "","causaFallecimiento": "","nivelEducativo": "","actividadLaboral": "","coberturaSocial": "No","tratamientoAntibioticoHospitalizado": "3","embarazo": "No"},"seccion4": {"cultivos": "6"},"seccion5": {"toleranciaGlucosa": "Realizada","toleranciaGlucosaRealizada": "Normal","vitaminaD": "No realizada","vitaminaDRealizada": "","inmunoglobulina": "Realizada","inmunoglobulinaRealizada": "&lt; 500"},"seccion6": {"actividadDeportiva": ""}}]}}, { upsert: true } );</v>
      </c>
    </row>
    <row r="2852" spans="1:27" x14ac:dyDescent="0.3">
      <c r="A2852" t="s">
        <v>575</v>
      </c>
      <c r="B2852">
        <v>1336</v>
      </c>
      <c r="C2852">
        <v>2014</v>
      </c>
      <c r="D2852" s="5">
        <v>41870</v>
      </c>
      <c r="E2852" s="5" t="str">
        <f t="shared" si="264"/>
        <v>2014-8-19</v>
      </c>
      <c r="F2852" t="s">
        <v>1962</v>
      </c>
      <c r="G2852" t="s">
        <v>35</v>
      </c>
      <c r="L2852" t="s">
        <v>35</v>
      </c>
      <c r="M2852" t="s">
        <v>49</v>
      </c>
      <c r="N2852" t="s">
        <v>35</v>
      </c>
      <c r="O2852" t="s">
        <v>49</v>
      </c>
      <c r="P2852" t="s">
        <v>261</v>
      </c>
      <c r="Q2852" t="s">
        <v>34</v>
      </c>
      <c r="R2852" t="s">
        <v>256</v>
      </c>
      <c r="S2852" t="s">
        <v>256</v>
      </c>
      <c r="T2852" t="s">
        <v>261</v>
      </c>
      <c r="U2852" t="s">
        <v>40</v>
      </c>
      <c r="V2852" t="s">
        <v>256</v>
      </c>
      <c r="W2852" t="str">
        <f t="shared" si="265"/>
        <v>db.pacientes.updateOne({"_id":ObjectId('61e34254ec4ec02e84f5db85')},{ $set: { "seguimientos": [{"id": "2014","seccion1": {"fechaSeguimiento": "2014-8-19","institucion": "HOSPITAL de PEDIATRÍA Juan P. Garrahan",</v>
      </c>
      <c r="X2852" t="str">
        <f t="shared" si="266"/>
        <v>"fallecimiento": "No","fechaFallecimiento": "","causaFallecimiento": "","nivelEducativo": "","actividadLaboral": "","coberturaSocial": "No","tratamientoAntibioticoHospitalizado": "4","embarazo": "No"},</v>
      </c>
      <c r="Y2852" t="str">
        <f t="shared" si="267"/>
        <v>"seccion4": {"cultivos": "4"},"seccion5": {"toleranciaGlucosa": "Realizada","toleranciaGlucosaRealizada": "Normal","vitaminaD": "","vitaminaDRealizada": "","inmunoglobulina": "Realizada",</v>
      </c>
      <c r="Z2852" t="str">
        <f t="shared" si="268"/>
        <v>"inmunoglobulinaRealizada": "&lt; 500"},"seccion6": {"actividadDeportiva": ""}}]}}, { upsert: true } );</v>
      </c>
      <c r="AA2852" t="str">
        <f t="shared" si="269"/>
        <v>db.pacientes.updateOne({"_id":ObjectId('61e34254ec4ec02e84f5db85')},{ $set: { "seguimientos": [{"id": "2014","seccion1": {"fechaSeguimiento": "2014-8-19","institucion": "HOSPITAL de PEDIATRÍA Juan P. Garrahan","fallecimiento": "No","fechaFallecimiento": "","causaFallecimiento": "","nivelEducativo": "","actividadLaboral": "","coberturaSocial": "No","tratamientoAntibioticoHospitalizado": "4","embarazo": "No"},"seccion4": {"cultivos": "4"},"seccion5": {"toleranciaGlucosa": "Realizada","toleranciaGlucosaRealizada": "Normal","vitaminaD": "","vitaminaDRealizada": "","inmunoglobulina": "Realizada","inmunoglobulinaRealizada": "&lt; 500"},"seccion6": {"actividadDeportiva": ""}}]}}, { upsert: true } );</v>
      </c>
    </row>
    <row r="2853" spans="1:27" x14ac:dyDescent="0.3">
      <c r="A2853" t="s">
        <v>575</v>
      </c>
      <c r="B2853">
        <v>1336</v>
      </c>
      <c r="C2853">
        <v>2016</v>
      </c>
      <c r="D2853" s="5">
        <v>42550</v>
      </c>
      <c r="E2853" s="5" t="str">
        <f t="shared" si="264"/>
        <v>2016-6-29</v>
      </c>
      <c r="F2853" t="s">
        <v>1962</v>
      </c>
      <c r="G2853" t="s">
        <v>281</v>
      </c>
      <c r="H2853" t="s">
        <v>169</v>
      </c>
      <c r="I2853" t="s">
        <v>291</v>
      </c>
      <c r="P2853" t="s">
        <v>118</v>
      </c>
      <c r="Q2853" t="s">
        <v>256</v>
      </c>
      <c r="R2853" t="s">
        <v>256</v>
      </c>
      <c r="S2853" t="s">
        <v>256</v>
      </c>
      <c r="T2853" t="s">
        <v>256</v>
      </c>
      <c r="U2853" t="s">
        <v>256</v>
      </c>
      <c r="V2853" t="s">
        <v>256</v>
      </c>
      <c r="W2853" t="str">
        <f t="shared" si="265"/>
        <v>db.pacientes.updateOne({"_id":ObjectId('61e34254ec4ec02e84f5db85')},{ $set: { "seguimientos": [{"id": "2016","seccion1": {"fechaSeguimiento": "2016-6-29","institucion": "HOSPITAL de PEDIATRÍA Juan P. Garrahan",</v>
      </c>
      <c r="X2853" t="str">
        <f t="shared" si="266"/>
        <v>"fallecimiento": "Sí","fechaFallecimiento": "2016-07-03","causaFallecimiento": "Respiratorios","nivelEducativo": "","actividadLaboral": "","coberturaSocial": "","tratamientoAntibioticoHospitalizado": "","embarazo": ""},</v>
      </c>
      <c r="Y2853" t="str">
        <f t="shared" si="267"/>
        <v>"seccion4": {"cultivos": ""},"seccion5": {"toleranciaGlucosa": "No realizada","toleranciaGlucosaRealizada": "","vitaminaD": "","vitaminaDRealizada": "","inmunoglobulina": "",</v>
      </c>
      <c r="Z2853" t="str">
        <f t="shared" si="268"/>
        <v>"inmunoglobulinaRealizada": ""},"seccion6": {"actividadDeportiva": ""}}]}}, { upsert: true } );</v>
      </c>
      <c r="AA2853" t="str">
        <f t="shared" si="269"/>
        <v>db.pacientes.updateOne({"_id":ObjectId('61e34254ec4ec02e84f5db85')},{ $set: { "seguimientos": [{"id": "2016","seccion1": {"fechaSeguimiento": "2016-6-29","institucion": "HOSPITAL de PEDIATRÍA Juan P. Garrahan","fallecimiento": "Sí","fechaFallecimiento": "2016-07-03","causaFallecimiento": "Respiratorios","nivelEducativo": "","actividadLaboral": "","coberturaSocial": "","tratamientoAntibioticoHospitalizado": "","embarazo": ""},"seccion4":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2854" spans="1:27" x14ac:dyDescent="0.3">
      <c r="A2854" t="s">
        <v>604</v>
      </c>
      <c r="B2854">
        <v>1337</v>
      </c>
      <c r="C2854">
        <v>2015</v>
      </c>
      <c r="D2854" s="5">
        <v>42249</v>
      </c>
      <c r="E2854" s="5" t="str">
        <f t="shared" si="264"/>
        <v>2015-9-2</v>
      </c>
      <c r="F2854" t="s">
        <v>400</v>
      </c>
      <c r="G2854" t="s">
        <v>35</v>
      </c>
      <c r="L2854" t="s">
        <v>281</v>
      </c>
      <c r="N2854" t="s">
        <v>35</v>
      </c>
      <c r="O2854" t="s">
        <v>49</v>
      </c>
      <c r="P2854" t="s">
        <v>118</v>
      </c>
      <c r="Q2854" t="s">
        <v>256</v>
      </c>
      <c r="R2854" t="s">
        <v>118</v>
      </c>
      <c r="S2854" t="s">
        <v>256</v>
      </c>
      <c r="T2854" t="s">
        <v>118</v>
      </c>
      <c r="U2854" t="s">
        <v>256</v>
      </c>
      <c r="V2854" t="s">
        <v>256</v>
      </c>
      <c r="W2854" t="str">
        <f t="shared" si="265"/>
        <v>db.pacientes.updateOne({"_id":ObjectId('61e34254ec4ec02e84f5dba2')},{ $set: { "seguimientos": [{"id": "2015","seccion1": {"fechaSeguimiento": "2015-9-2","institucion": "Hospital Sor Maria Ludovica de La Plata",</v>
      </c>
      <c r="X2854" t="str">
        <f t="shared" si="266"/>
        <v>"fallecimiento": "No","fechaFallecimiento": "","causaFallecimiento": "","nivelEducativo": "","actividadLaboral": "","coberturaSocial": "Sí","tratamientoAntibioticoHospitalizado": "","embarazo": "No"},</v>
      </c>
      <c r="Y2854" t="str">
        <f t="shared" si="267"/>
        <v>"seccion4": {"cultivos": "4"},"seccion5": {"toleranciaGlucosa": "No realizada","toleranciaGlucosaRealizada": "","vitaminaD": "No realizada","vitaminaDRealizada": "","inmunoglobulina": "No realizada",</v>
      </c>
      <c r="Z2854" t="str">
        <f t="shared" si="268"/>
        <v>"inmunoglobulinaRealizada": ""},"seccion6": {"actividadDeportiva": ""}}]}}, { upsert: true } );</v>
      </c>
      <c r="AA2854" t="str">
        <f t="shared" si="269"/>
        <v>db.pacientes.updateOne({"_id":ObjectId('61e34254ec4ec02e84f5dba2')},{ $set: { "seguimientos": [{"id": "2015","seccion1": {"fechaSeguimiento": "2015-9-2","institucion": "Hospital Sor Maria Ludovica de La Plata","fallecimiento": "No","fechaFallecimiento": "","causaFallecimiento": "","nivelEducativo": "","actividadLaboral": "","coberturaSocial": "Sí","tratamientoAntibioticoHospitalizado": "","embarazo": "No"},"seccion4": {"cultivos": "4"},"seccion5": {"toleranciaGlucosa": "No realizada","toleranciaGlucosaRealizada": "","vitaminaD": "No realizada","vitaminaDRealizada": "","inmunoglobulina": "No realizada","inmunoglobulinaRealizada": ""},"seccion6": {"actividadDeportiva": ""}}]}}, { upsert: true } );</v>
      </c>
    </row>
    <row r="2855" spans="1:27" x14ac:dyDescent="0.3">
      <c r="A2855" t="s">
        <v>1712</v>
      </c>
      <c r="B2855">
        <v>1338</v>
      </c>
      <c r="C2855">
        <v>2015</v>
      </c>
      <c r="D2855" s="5">
        <v>42249</v>
      </c>
      <c r="E2855" s="5" t="str">
        <f t="shared" si="264"/>
        <v>2015-9-2</v>
      </c>
      <c r="F2855" t="s">
        <v>400</v>
      </c>
      <c r="G2855" t="s">
        <v>35</v>
      </c>
      <c r="L2855" t="s">
        <v>281</v>
      </c>
      <c r="O2855" t="s">
        <v>46</v>
      </c>
      <c r="P2855" t="s">
        <v>118</v>
      </c>
      <c r="Q2855" t="s">
        <v>256</v>
      </c>
      <c r="R2855" t="s">
        <v>118</v>
      </c>
      <c r="S2855" t="s">
        <v>256</v>
      </c>
      <c r="T2855" t="s">
        <v>118</v>
      </c>
      <c r="U2855" t="s">
        <v>256</v>
      </c>
      <c r="V2855" t="s">
        <v>256</v>
      </c>
      <c r="W2855" t="str">
        <f t="shared" si="265"/>
        <v>db.pacientes.updateOne({"_id":ObjectId('61e34256ec4ec02e84f5dff6')},{ $set: { "seguimientos": [{"id": "2015","seccion1": {"fechaSeguimiento": "2015-9-2","institucion": "Hospital Sor Maria Ludovica de La Plata",</v>
      </c>
      <c r="X2855" t="str">
        <f t="shared" si="266"/>
        <v>"fallecimiento": "No","fechaFallecimiento": "","causaFallecimiento": "","nivelEducativo": "","actividadLaboral": "","coberturaSocial": "Sí","tratamientoAntibioticoHospitalizado": "","embarazo": ""},</v>
      </c>
      <c r="Y2855" t="str">
        <f t="shared" si="267"/>
        <v>"seccion4": {"cultivos": "3"},"seccion5": {"toleranciaGlucosa": "No realizada","toleranciaGlucosaRealizada": "","vitaminaD": "No realizada","vitaminaDRealizada": "","inmunoglobulina": "No realizada",</v>
      </c>
      <c r="Z2855" t="str">
        <f t="shared" si="268"/>
        <v>"inmunoglobulinaRealizada": ""},"seccion6": {"actividadDeportiva": ""}}]}}, { upsert: true } );</v>
      </c>
      <c r="AA2855" t="str">
        <f t="shared" si="269"/>
        <v>db.pacientes.updateOne({"_id":ObjectId('61e34256ec4ec02e84f5dff6')},{ $set: { "seguimientos": [{"id": "2015","seccion1": {"fechaSeguimiento": "2015-9-2","institucion": "Hospital Sor Maria Ludovica de La Plata","fallecimiento": "No","fechaFallecimiento": "","causaFallecimiento": "","nivelEducativo": "","actividadLaboral": "","coberturaSocial": "Sí","tratamientoAntibioticoHospitalizado": "","embarazo": ""},"seccion4": {"cultivos": "3"},"seccion5": {"toleranciaGlucosa": "No realizada","toleranciaGlucosaRealizada": "","vitaminaD": "No realizada","vitaminaDRealizada": "","inmunoglobulina": "No realizada","inmunoglobulinaRealizada": ""},"seccion6": {"actividadDeportiva": ""}}]}}, { upsert: true } );</v>
      </c>
    </row>
    <row r="2856" spans="1:27" x14ac:dyDescent="0.3">
      <c r="A2856" t="s">
        <v>562</v>
      </c>
      <c r="B2856">
        <v>1339</v>
      </c>
      <c r="C2856">
        <v>2015</v>
      </c>
      <c r="D2856" s="5">
        <v>42340</v>
      </c>
      <c r="E2856" s="5" t="str">
        <f t="shared" si="264"/>
        <v>2015-12-2</v>
      </c>
      <c r="F2856" t="s">
        <v>400</v>
      </c>
      <c r="G2856" t="s">
        <v>35</v>
      </c>
      <c r="L2856" t="s">
        <v>281</v>
      </c>
      <c r="M2856" t="s">
        <v>45</v>
      </c>
      <c r="O2856" t="s">
        <v>46</v>
      </c>
      <c r="P2856" t="s">
        <v>118</v>
      </c>
      <c r="Q2856" t="s">
        <v>256</v>
      </c>
      <c r="R2856" t="s">
        <v>256</v>
      </c>
      <c r="S2856" t="s">
        <v>256</v>
      </c>
      <c r="T2856" t="s">
        <v>118</v>
      </c>
      <c r="U2856" t="s">
        <v>256</v>
      </c>
      <c r="V2856" t="s">
        <v>256</v>
      </c>
      <c r="W2856" t="str">
        <f t="shared" si="265"/>
        <v>db.pacientes.updateOne({"_id":ObjectId('61e34254ec4ec02e84f5db78')},{ $set: { "seguimientos": [{"id": "2015","seccion1": {"fechaSeguimiento": "2015-12-2","institucion": "Hospital Sor Maria Ludovica de La Plata",</v>
      </c>
      <c r="X2856" t="str">
        <f t="shared" si="266"/>
        <v>"fallecimiento": "No","fechaFallecimiento": "","causaFallecimiento": "","nivelEducativo": "","actividadLaboral": "","coberturaSocial": "Sí","tratamientoAntibioticoHospitalizado": "1","embarazo": ""},</v>
      </c>
      <c r="Y2856" t="str">
        <f t="shared" si="267"/>
        <v>"seccion4": {"cultivos": "3"},"seccion5": {"toleranciaGlucosa": "No realizada","toleranciaGlucosaRealizada": "","vitaminaD": "","vitaminaDRealizada": "","inmunoglobulina": "No realizada",</v>
      </c>
      <c r="Z2856" t="str">
        <f t="shared" si="268"/>
        <v>"inmunoglobulinaRealizada": ""},"seccion6": {"actividadDeportiva": ""}}]}}, { upsert: true } );</v>
      </c>
      <c r="AA2856" t="str">
        <f t="shared" si="269"/>
        <v>db.pacientes.updateOne({"_id":ObjectId('61e34254ec4ec02e84f5db78')},{ $set: { "seguimientos": [{"id": "2015","seccion1": {"fechaSeguimiento": "2015-12-2","institucion": "Hospital Sor Maria Ludovica de La Plata","fallecimiento": "No","fechaFallecimiento": "","causaFallecimiento": "","nivelEducativo": "","actividadLaboral": "","coberturaSocial": "Sí","tratamientoAntibioticoHospitalizado": "1","embarazo": ""},"seccion4": {"cultivos": "3"},"seccion5": {"toleranciaGlucosa": "No realizada","toleranciaGlucosaRealizada": "","vitaminaD": "","vitaminaDRealizada": "","inmunoglobulina": "No realizada","inmunoglobulinaRealizada": ""},"seccion6": {"actividadDeportiva": ""}}]}}, { upsert: true } );</v>
      </c>
    </row>
    <row r="2857" spans="1:27" x14ac:dyDescent="0.3">
      <c r="A2857" t="s">
        <v>618</v>
      </c>
      <c r="B2857">
        <v>1340</v>
      </c>
      <c r="C2857">
        <v>2015</v>
      </c>
      <c r="D2857" s="5">
        <v>42359</v>
      </c>
      <c r="E2857" s="5" t="str">
        <f t="shared" si="264"/>
        <v>2015-12-21</v>
      </c>
      <c r="F2857" t="s">
        <v>400</v>
      </c>
      <c r="G2857" t="s">
        <v>35</v>
      </c>
      <c r="L2857" t="s">
        <v>281</v>
      </c>
      <c r="O2857" t="s">
        <v>45</v>
      </c>
      <c r="P2857" t="s">
        <v>118</v>
      </c>
      <c r="Q2857" t="s">
        <v>256</v>
      </c>
      <c r="R2857" t="s">
        <v>118</v>
      </c>
      <c r="S2857" t="s">
        <v>256</v>
      </c>
      <c r="T2857" t="s">
        <v>118</v>
      </c>
      <c r="U2857" t="s">
        <v>256</v>
      </c>
      <c r="V2857" t="s">
        <v>256</v>
      </c>
      <c r="W2857" t="str">
        <f t="shared" si="265"/>
        <v>db.pacientes.updateOne({"_id":ObjectId('61e34254ec4ec02e84f5dbb0')},{ $set: { "seguimientos": [{"id": "2015","seccion1": {"fechaSeguimiento": "2015-12-21","institucion": "Hospital Sor Maria Ludovica de La Plata",</v>
      </c>
      <c r="X2857" t="str">
        <f t="shared" si="266"/>
        <v>"fallecimiento": "No","fechaFallecimiento": "","causaFallecimiento": "","nivelEducativo": "","actividadLaboral": "","coberturaSocial": "Sí","tratamientoAntibioticoHospitalizado": "","embarazo": ""},</v>
      </c>
      <c r="Y2857" t="str">
        <f t="shared" si="267"/>
        <v>"seccion4": {"cultivos": "1"},"seccion5": {"toleranciaGlucosa": "No realizada","toleranciaGlucosaRealizada": "","vitaminaD": "No realizada","vitaminaDRealizada": "","inmunoglobulina": "No realizada",</v>
      </c>
      <c r="Z2857" t="str">
        <f t="shared" si="268"/>
        <v>"inmunoglobulinaRealizada": ""},"seccion6": {"actividadDeportiva": ""}}]}}, { upsert: true } );</v>
      </c>
      <c r="AA2857" t="str">
        <f t="shared" si="269"/>
        <v>db.pacientes.updateOne({"_id":ObjectId('61e34254ec4ec02e84f5dbb0')},{ $set: { "seguimientos": [{"id": "2015","seccion1": {"fechaSeguimiento": "2015-12-21","institucion": "Hospital Sor Maria Ludovica de La Plata","fallecimiento": "No","fechaFallecimiento": "","causaFallecimiento": "","nivelEducativo": "","actividadLaboral": "","coberturaSocial": "Sí","tratamientoAntibioticoHospitalizado": "","embarazo": ""},"seccion4": {"cultivos": "1"},"seccion5": {"toleranciaGlucosa": "No realizada","toleranciaGlucosaRealizada": "","vitaminaD": "No realizada","vitaminaDRealizada": "","inmunoglobulina": "No realizada","inmunoglobulinaRealizada": ""},"seccion6": {"actividadDeportiva": ""}}]}}, { upsert: true } );</v>
      </c>
    </row>
    <row r="2858" spans="1:27" x14ac:dyDescent="0.3">
      <c r="A2858" t="s">
        <v>1766</v>
      </c>
      <c r="B2858">
        <v>1341</v>
      </c>
      <c r="C2858">
        <v>2015</v>
      </c>
      <c r="D2858" s="5">
        <v>42249</v>
      </c>
      <c r="E2858" s="5" t="str">
        <f t="shared" si="264"/>
        <v>2015-9-2</v>
      </c>
      <c r="F2858" t="s">
        <v>400</v>
      </c>
      <c r="G2858" t="s">
        <v>35</v>
      </c>
      <c r="L2858" t="s">
        <v>281</v>
      </c>
      <c r="M2858" t="s">
        <v>45</v>
      </c>
      <c r="O2858" t="s">
        <v>73</v>
      </c>
      <c r="P2858" t="s">
        <v>118</v>
      </c>
      <c r="Q2858" t="s">
        <v>256</v>
      </c>
      <c r="R2858" t="s">
        <v>261</v>
      </c>
      <c r="S2858" t="s">
        <v>34</v>
      </c>
      <c r="T2858" t="s">
        <v>118</v>
      </c>
      <c r="U2858" t="s">
        <v>256</v>
      </c>
      <c r="V2858" t="s">
        <v>256</v>
      </c>
      <c r="W2858" t="str">
        <f t="shared" si="265"/>
        <v>db.pacientes.updateOne({"_id":ObjectId('61e34256ec4ec02e84f5e02c')},{ $set: { "seguimientos": [{"id": "2015","seccion1": {"fechaSeguimiento": "2015-9-2","institucion": "Hospital Sor Maria Ludovica de La Plata",</v>
      </c>
      <c r="X2858" t="str">
        <f t="shared" si="266"/>
        <v>"fallecimiento": "No","fechaFallecimiento": "","causaFallecimiento": "","nivelEducativo": "","actividadLaboral": "","coberturaSocial": "Sí","tratamientoAntibioticoHospitalizado": "1","embarazo": ""},</v>
      </c>
      <c r="Y2858" t="str">
        <f t="shared" si="267"/>
        <v>"seccion4": {"cultivos": "7"},"seccion5": {"toleranciaGlucosa": "No realizada","toleranciaGlucosaRealizada": "","vitaminaD": "Realizada","vitaminaDRealizada": "Normal","inmunoglobulina": "No realizada",</v>
      </c>
      <c r="Z2858" t="str">
        <f t="shared" si="268"/>
        <v>"inmunoglobulinaRealizada": ""},"seccion6": {"actividadDeportiva": ""}}]}}, { upsert: true } );</v>
      </c>
      <c r="AA2858" t="str">
        <f t="shared" si="269"/>
        <v>db.pacientes.updateOne({"_id":ObjectId('61e34256ec4ec02e84f5e02c')},{ $set: { "seguimientos": [{"id": "2015","seccion1": {"fechaSeguimiento": "2015-9-2","institucion": "Hospital Sor Maria Ludovica de La Plata","fallecimiento": "No","fechaFallecimiento": "","causaFallecimiento": "","nivelEducativo": "","actividadLaboral": "","coberturaSocial": "Sí","tratamientoAntibioticoHospitalizado": "1","embarazo": ""},"seccion4": {"cultivos": "7"},"seccion5": {"toleranciaGlucosa": "No realizada","toleranciaGlucosaRealizada": "","vitaminaD": "Realizada","vitaminaDRealizada": "Normal","inmunoglobulina": "No realizada","inmunoglobulinaRealizada": ""},"seccion6": {"actividadDeportiva": ""}}]}}, { upsert: true } );</v>
      </c>
    </row>
    <row r="2859" spans="1:27" x14ac:dyDescent="0.3">
      <c r="A2859" t="s">
        <v>558</v>
      </c>
      <c r="B2859">
        <v>1342</v>
      </c>
      <c r="C2859">
        <v>2015</v>
      </c>
      <c r="D2859" s="5">
        <v>42249</v>
      </c>
      <c r="E2859" s="5" t="str">
        <f t="shared" si="264"/>
        <v>2015-9-2</v>
      </c>
      <c r="F2859" t="s">
        <v>400</v>
      </c>
      <c r="G2859" t="s">
        <v>35</v>
      </c>
      <c r="L2859" t="s">
        <v>281</v>
      </c>
      <c r="O2859" t="s">
        <v>73</v>
      </c>
      <c r="P2859" t="s">
        <v>261</v>
      </c>
      <c r="Q2859" t="s">
        <v>34</v>
      </c>
      <c r="R2859" t="s">
        <v>261</v>
      </c>
      <c r="S2859" t="s">
        <v>34</v>
      </c>
      <c r="T2859" t="s">
        <v>118</v>
      </c>
      <c r="U2859" t="s">
        <v>256</v>
      </c>
      <c r="V2859" t="s">
        <v>281</v>
      </c>
      <c r="W2859" t="str">
        <f t="shared" si="265"/>
        <v>db.pacientes.updateOne({"_id":ObjectId('61e34254ec4ec02e84f5db74')},{ $set: { "seguimientos": [{"id": "2015","seccion1": {"fechaSeguimiento": "2015-9-2","institucion": "Hospital Sor Maria Ludovica de La Plata",</v>
      </c>
      <c r="X2859" t="str">
        <f t="shared" si="266"/>
        <v>"fallecimiento": "No","fechaFallecimiento": "","causaFallecimiento": "","nivelEducativo": "","actividadLaboral": "","coberturaSocial": "Sí","tratamientoAntibioticoHospitalizado": "","embarazo": ""},</v>
      </c>
      <c r="Y2859" t="str">
        <f t="shared" si="267"/>
        <v>"seccion4": {"cultivos": "7"},"seccion5": {"toleranciaGlucosa": "Realizada","toleranciaGlucosaRealizada": "Normal","vitaminaD": "Realizada","vitaminaDRealizada": "Normal","inmunoglobulina": "No realizada",</v>
      </c>
      <c r="Z2859" t="str">
        <f t="shared" si="268"/>
        <v>"inmunoglobulinaRealizada": ""},"seccion6": {"actividadDeportiva": "Sí"}}]}}, { upsert: true } );</v>
      </c>
      <c r="AA2859" t="str">
        <f t="shared" si="269"/>
        <v>db.pacientes.updateOne({"_id":ObjectId('61e34254ec4ec02e84f5db74')},{ $set: { "seguimientos": [{"id": "2015","seccion1": {"fechaSeguimiento": "2015-9-2","institucion": "Hospital Sor Maria Ludovica de La Plata","fallecimiento": "No","fechaFallecimiento": "","causaFallecimiento": "","nivelEducativo": "","actividadLaboral": "","coberturaSocial": "Sí","tratamientoAntibioticoHospitalizado": "","embarazo": ""},"seccion4": {"cultivos": "7"},"seccion5": {"toleranciaGlucosa": "Realizada","toleranciaGlucosaRealizada": "Normal","vitaminaD": "Realizada","vitaminaDRealizada": "Normal","inmunoglobulina": "No realizada","inmunoglobulinaRealizada": ""},"seccion6": {"actividadDeportiva": "Sí"}}]}}, { upsert: true } );</v>
      </c>
    </row>
    <row r="2860" spans="1:27" x14ac:dyDescent="0.3">
      <c r="A2860" t="s">
        <v>627</v>
      </c>
      <c r="B2860">
        <v>1343</v>
      </c>
      <c r="C2860">
        <v>2015</v>
      </c>
      <c r="D2860" s="5">
        <v>42249</v>
      </c>
      <c r="E2860" s="5" t="str">
        <f t="shared" si="264"/>
        <v>2015-9-2</v>
      </c>
      <c r="F2860" t="s">
        <v>400</v>
      </c>
      <c r="G2860" t="s">
        <v>35</v>
      </c>
      <c r="L2860" t="s">
        <v>281</v>
      </c>
      <c r="M2860" t="s">
        <v>37</v>
      </c>
      <c r="O2860" t="s">
        <v>46</v>
      </c>
      <c r="P2860" t="s">
        <v>118</v>
      </c>
      <c r="Q2860" t="s">
        <v>256</v>
      </c>
      <c r="R2860" t="s">
        <v>261</v>
      </c>
      <c r="S2860" t="s">
        <v>321</v>
      </c>
      <c r="T2860" t="s">
        <v>118</v>
      </c>
      <c r="U2860" t="s">
        <v>256</v>
      </c>
      <c r="V2860" t="s">
        <v>256</v>
      </c>
      <c r="W2860" t="str">
        <f t="shared" si="265"/>
        <v>db.pacientes.updateOne({"_id":ObjectId('61e34254ec4ec02e84f5dbb9')},{ $set: { "seguimientos": [{"id": "2015","seccion1": {"fechaSeguimiento": "2015-9-2","institucion": "Hospital Sor Maria Ludovica de La Plata",</v>
      </c>
      <c r="X2860" t="str">
        <f t="shared" si="266"/>
        <v>"fallecimiento": "No","fechaFallecimiento": "","causaFallecimiento": "","nivelEducativo": "","actividadLaboral": "","coberturaSocial": "Sí","tratamientoAntibioticoHospitalizado": "2","embarazo": ""},</v>
      </c>
      <c r="Y2860" t="str">
        <f t="shared" si="267"/>
        <v>"seccion4": {"cultivos": "3"},"seccion5": {"toleranciaGlucosa": "No realizada","toleranciaGlucosaRealizada": "","vitaminaD": "Realizada","vitaminaDRealizada": "Bajo","inmunoglobulina": "No realizada",</v>
      </c>
      <c r="Z2860" t="str">
        <f t="shared" si="268"/>
        <v>"inmunoglobulinaRealizada": ""},"seccion6": {"actividadDeportiva": ""}}]}}, { upsert: true } );</v>
      </c>
      <c r="AA2860" t="str">
        <f t="shared" si="269"/>
        <v>db.pacientes.updateOne({"_id":ObjectId('61e34254ec4ec02e84f5dbb9')},{ $set: { "seguimientos": [{"id": "2015","seccion1": {"fechaSeguimiento": "2015-9-2","institucion": "Hospital Sor Maria Ludovica de La Plata","fallecimiento": "No","fechaFallecimiento": "","causaFallecimiento": "","nivelEducativo": "","actividadLaboral": "","coberturaSocial": "Sí","tratamientoAntibioticoHospitalizado": "2","embarazo": ""},"seccion4": {"cultivos": "3"},"seccion5": {"toleranciaGlucosa": "No realizada","toleranciaGlucosaRealizada": "","vitaminaD": "Realizada","vitaminaDRealizada": "Bajo","inmunoglobulina": "No realizada","inmunoglobulinaRealizada": ""},"seccion6": {"actividadDeportiva": ""}}]}}, { upsert: true } );</v>
      </c>
    </row>
    <row r="2861" spans="1:27" x14ac:dyDescent="0.3">
      <c r="A2861" t="s">
        <v>557</v>
      </c>
      <c r="B2861">
        <v>1344</v>
      </c>
      <c r="C2861">
        <v>2015</v>
      </c>
      <c r="D2861" s="5">
        <v>42252</v>
      </c>
      <c r="E2861" s="5" t="str">
        <f t="shared" si="264"/>
        <v>2015-9-5</v>
      </c>
      <c r="F2861" t="s">
        <v>400</v>
      </c>
      <c r="G2861" t="s">
        <v>35</v>
      </c>
      <c r="L2861" t="s">
        <v>281</v>
      </c>
      <c r="M2861" t="s">
        <v>45</v>
      </c>
      <c r="O2861" t="s">
        <v>46</v>
      </c>
      <c r="P2861" t="s">
        <v>118</v>
      </c>
      <c r="Q2861" t="s">
        <v>256</v>
      </c>
      <c r="R2861" t="s">
        <v>118</v>
      </c>
      <c r="S2861" t="s">
        <v>256</v>
      </c>
      <c r="T2861" t="s">
        <v>118</v>
      </c>
      <c r="U2861" t="s">
        <v>256</v>
      </c>
      <c r="V2861" t="s">
        <v>256</v>
      </c>
      <c r="W2861" t="str">
        <f t="shared" si="265"/>
        <v>db.pacientes.updateOne({"_id":ObjectId('61e34254ec4ec02e84f5db73')},{ $set: { "seguimientos": [{"id": "2015","seccion1": {"fechaSeguimiento": "2015-9-5","institucion": "Hospital Sor Maria Ludovica de La Plata",</v>
      </c>
      <c r="X2861" t="str">
        <f t="shared" si="266"/>
        <v>"fallecimiento": "No","fechaFallecimiento": "","causaFallecimiento": "","nivelEducativo": "","actividadLaboral": "","coberturaSocial": "Sí","tratamientoAntibioticoHospitalizado": "1","embarazo": ""},</v>
      </c>
      <c r="Y2861" t="str">
        <f t="shared" si="267"/>
        <v>"seccion4": {"cultivos": "3"},"seccion5": {"toleranciaGlucosa": "No realizada","toleranciaGlucosaRealizada": "","vitaminaD": "No realizada","vitaminaDRealizada": "","inmunoglobulina": "No realizada",</v>
      </c>
      <c r="Z2861" t="str">
        <f t="shared" si="268"/>
        <v>"inmunoglobulinaRealizada": ""},"seccion6": {"actividadDeportiva": ""}}]}}, { upsert: true } );</v>
      </c>
      <c r="AA2861" t="str">
        <f t="shared" si="269"/>
        <v>db.pacientes.updateOne({"_id":ObjectId('61e34254ec4ec02e84f5db73')},{ $set: { "seguimientos": [{"id": "2015","seccion1": {"fechaSeguimiento": "2015-9-5","institucion": "Hospital Sor Maria Ludovica de La Plata","fallecimiento": "No","fechaFallecimiento": "","causaFallecimiento": "","nivelEducativo": "","actividadLaboral": "","coberturaSocial": "Sí","tratamientoAntibioticoHospitalizado": "1","embarazo": ""},"seccion4": {"cultivos": "3"},"seccion5": {"toleranciaGlucosa": "No realizada","toleranciaGlucosaRealizada": "","vitaminaD": "No realizada","vitaminaDRealizada": "","inmunoglobulina": "No realizada","inmunoglobulinaRealizada": ""},"seccion6": {"actividadDeportiva": ""}}]}}, { upsert: true } );</v>
      </c>
    </row>
    <row r="2862" spans="1:27" x14ac:dyDescent="0.3">
      <c r="A2862" t="s">
        <v>548</v>
      </c>
      <c r="B2862">
        <v>1345</v>
      </c>
      <c r="C2862">
        <v>2015</v>
      </c>
      <c r="D2862" s="5">
        <v>42252</v>
      </c>
      <c r="E2862" s="5" t="str">
        <f t="shared" si="264"/>
        <v>2015-9-5</v>
      </c>
      <c r="F2862" t="s">
        <v>400</v>
      </c>
      <c r="G2862" t="s">
        <v>35</v>
      </c>
      <c r="L2862" t="s">
        <v>281</v>
      </c>
      <c r="O2862" t="s">
        <v>45</v>
      </c>
      <c r="P2862" t="s">
        <v>261</v>
      </c>
      <c r="Q2862" t="s">
        <v>34</v>
      </c>
      <c r="R2862" t="s">
        <v>261</v>
      </c>
      <c r="S2862" t="s">
        <v>321</v>
      </c>
      <c r="T2862" t="s">
        <v>261</v>
      </c>
      <c r="U2862" t="s">
        <v>40</v>
      </c>
      <c r="V2862" t="s">
        <v>256</v>
      </c>
      <c r="W2862" t="str">
        <f t="shared" si="265"/>
        <v>db.pacientes.updateOne({"_id":ObjectId('61e34254ec4ec02e84f5db6a')},{ $set: { "seguimientos": [{"id": "2015","seccion1": {"fechaSeguimiento": "2015-9-5","institucion": "Hospital Sor Maria Ludovica de La Plata",</v>
      </c>
      <c r="X2862" t="str">
        <f t="shared" si="266"/>
        <v>"fallecimiento": "No","fechaFallecimiento": "","causaFallecimiento": "","nivelEducativo": "","actividadLaboral": "","coberturaSocial": "Sí","tratamientoAntibioticoHospitalizado": "","embarazo": ""},</v>
      </c>
      <c r="Y2862" t="str">
        <f t="shared" si="267"/>
        <v>"seccion4": {"cultivos": "1"},"seccion5": {"toleranciaGlucosa": "Realizada","toleranciaGlucosaRealizada": "Normal","vitaminaD": "Realizada","vitaminaDRealizada": "Bajo","inmunoglobulina": "Realizada",</v>
      </c>
      <c r="Z2862" t="str">
        <f t="shared" si="268"/>
        <v>"inmunoglobulinaRealizada": "&lt; 500"},"seccion6": {"actividadDeportiva": ""}}]}}, { upsert: true } );</v>
      </c>
      <c r="AA2862" t="str">
        <f t="shared" si="269"/>
        <v>db.pacientes.updateOne({"_id":ObjectId('61e34254ec4ec02e84f5db6a')},{ $set: { "seguimientos": [{"id": "2015","seccion1": {"fechaSeguimiento": "2015-9-5","institucion": "Hospital Sor Maria Ludovica de La Plata","fallecimiento": "No","fechaFallecimiento": "","causaFallecimiento": "","nivelEducativo": "","actividadLaboral": "","coberturaSocial": "Sí","tratamientoAntibioticoHospitalizado": "","embarazo": ""},"seccion4": {"cultivos": "1"},"seccion5": {"toleranciaGlucosa": "Realizada","toleranciaGlucosaRealizada": "Normal","vitaminaD": "Realizada","vitaminaDRealizada": "Bajo","inmunoglobulina": "Realizada","inmunoglobulinaRealizada": "&lt; 500"},"seccion6": {"actividadDeportiva": ""}}]}}, { upsert: true } );</v>
      </c>
    </row>
    <row r="2863" spans="1:27" x14ac:dyDescent="0.3">
      <c r="A2863" t="s">
        <v>551</v>
      </c>
      <c r="B2863">
        <v>1346</v>
      </c>
      <c r="C2863">
        <v>2015</v>
      </c>
      <c r="D2863" s="5">
        <v>42252</v>
      </c>
      <c r="E2863" s="5" t="str">
        <f t="shared" si="264"/>
        <v>2015-9-5</v>
      </c>
      <c r="F2863" t="s">
        <v>400</v>
      </c>
      <c r="G2863" t="s">
        <v>35</v>
      </c>
      <c r="L2863" t="s">
        <v>281</v>
      </c>
      <c r="O2863" t="s">
        <v>46</v>
      </c>
      <c r="P2863" t="s">
        <v>261</v>
      </c>
      <c r="Q2863" t="s">
        <v>34</v>
      </c>
      <c r="R2863" t="s">
        <v>118</v>
      </c>
      <c r="S2863" t="s">
        <v>256</v>
      </c>
      <c r="T2863" t="s">
        <v>118</v>
      </c>
      <c r="U2863" t="s">
        <v>256</v>
      </c>
      <c r="V2863" t="s">
        <v>256</v>
      </c>
      <c r="W2863" t="str">
        <f t="shared" si="265"/>
        <v>db.pacientes.updateOne({"_id":ObjectId('61e34254ec4ec02e84f5db6d')},{ $set: { "seguimientos": [{"id": "2015","seccion1": {"fechaSeguimiento": "2015-9-5","institucion": "Hospital Sor Maria Ludovica de La Plata",</v>
      </c>
      <c r="X2863" t="str">
        <f t="shared" si="266"/>
        <v>"fallecimiento": "No","fechaFallecimiento": "","causaFallecimiento": "","nivelEducativo": "","actividadLaboral": "","coberturaSocial": "Sí","tratamientoAntibioticoHospitalizado": "","embarazo": ""},</v>
      </c>
      <c r="Y2863" t="str">
        <f t="shared" si="267"/>
        <v>"seccion4": {"cultivos": "3"},"seccion5": {"toleranciaGlucosa": "Realizada","toleranciaGlucosaRealizada": "Normal","vitaminaD": "No realizada","vitaminaDRealizada": "","inmunoglobulina": "No realizada",</v>
      </c>
      <c r="Z2863" t="str">
        <f t="shared" si="268"/>
        <v>"inmunoglobulinaRealizada": ""},"seccion6": {"actividadDeportiva": ""}}]}}, { upsert: true } );</v>
      </c>
      <c r="AA2863" t="str">
        <f t="shared" si="269"/>
        <v>db.pacientes.updateOne({"_id":ObjectId('61e34254ec4ec02e84f5db6d')},{ $set: { "seguimientos": [{"id": "2015","seccion1": {"fechaSeguimiento": "2015-9-5","institucion": "Hospital Sor Maria Ludovica de La Plata","fallecimiento": "No","fechaFallecimiento": "","causaFallecimiento": "","nivelEducativo": "","actividadLaboral": "","coberturaSocial": "Sí","tratamientoAntibioticoHospitalizado": "","embarazo": ""},"seccion4": {"cultivos": "3"},"seccion5": {"toleranciaGlucosa": "Realizada","toleranciaGlucosaRealizada": "Normal","vitaminaD": "No realizada","vitaminaDRealizada": "","inmunoglobulina": "No realizada","inmunoglobulinaRealizada": ""},"seccion6": {"actividadDeportiva": ""}}]}}, { upsert: true } );</v>
      </c>
    </row>
    <row r="2864" spans="1:27" x14ac:dyDescent="0.3">
      <c r="A2864" t="s">
        <v>572</v>
      </c>
      <c r="B2864">
        <v>1347</v>
      </c>
      <c r="C2864">
        <v>2015</v>
      </c>
      <c r="D2864" s="5">
        <v>42219</v>
      </c>
      <c r="E2864" s="5" t="str">
        <f t="shared" si="264"/>
        <v>2015-8-3</v>
      </c>
      <c r="F2864" t="s">
        <v>1962</v>
      </c>
      <c r="G2864" t="s">
        <v>35</v>
      </c>
      <c r="L2864" t="s">
        <v>281</v>
      </c>
      <c r="N2864" t="s">
        <v>35</v>
      </c>
      <c r="O2864" t="s">
        <v>48</v>
      </c>
      <c r="P2864" t="s">
        <v>261</v>
      </c>
      <c r="Q2864" t="s">
        <v>34</v>
      </c>
      <c r="R2864" t="s">
        <v>261</v>
      </c>
      <c r="S2864" t="s">
        <v>34</v>
      </c>
      <c r="T2864" t="s">
        <v>261</v>
      </c>
      <c r="U2864" t="s">
        <v>40</v>
      </c>
      <c r="V2864" t="s">
        <v>256</v>
      </c>
      <c r="W2864" t="str">
        <f t="shared" si="265"/>
        <v>db.pacientes.updateOne({"_id":ObjectId('61e34254ec4ec02e84f5db82')},{ $set: { "seguimientos": [{"id": "2015","seccion1": {"fechaSeguimiento": "2015-8-3","institucion": "HOSPITAL de PEDIATRÍA Juan P. Garrahan",</v>
      </c>
      <c r="X2864" t="str">
        <f t="shared" si="266"/>
        <v>"fallecimiento": "No","fechaFallecimiento": "","causaFallecimiento": "","nivelEducativo": "","actividadLaboral": "","coberturaSocial": "Sí","tratamientoAntibioticoHospitalizado": "","embarazo": "No"},</v>
      </c>
      <c r="Y2864" t="str">
        <f t="shared" si="267"/>
        <v>"seccion4": {"cultivos": "5"},"seccion5": {"toleranciaGlucosa": "Realizada","toleranciaGlucosaRealizada": "Normal","vitaminaD": "Realizada","vitaminaDRealizada": "Normal","inmunoglobulina": "Realizada",</v>
      </c>
      <c r="Z2864" t="str">
        <f t="shared" si="268"/>
        <v>"inmunoglobulinaRealizada": "&lt; 500"},"seccion6": {"actividadDeportiva": ""}}]}}, { upsert: true } );</v>
      </c>
      <c r="AA2864" t="str">
        <f t="shared" si="269"/>
        <v>db.pacientes.updateOne({"_id":ObjectId('61e34254ec4ec02e84f5db82')},{ $set: { "seguimientos": [{"id": "2015","seccion1": {"fechaSeguimiento": "2015-8-3","institucion": "HOSPITAL de PEDIATRÍA Juan P. Garrahan","fallecimiento": "No","fechaFallecimiento": "","causaFallecimiento": "","nivelEducativo": "","actividadLaboral": "","coberturaSocial": "Sí","tratamientoAntibioticoHospitalizado": "","embarazo": "No"},"seccion4": {"cultivos": "5"},"seccion5": {"toleranciaGlucosa": "Realizada","toleranciaGlucosaRealizada": "Normal","vitaminaD": "Realizada","vitaminaDRealizada": "Normal","inmunoglobulina": "Realizada","inmunoglobulinaRealizada": "&lt; 500"},"seccion6": {"actividadDeportiva": ""}}]}}, { upsert: true } );</v>
      </c>
    </row>
    <row r="2865" spans="1:27" x14ac:dyDescent="0.3">
      <c r="A2865" t="s">
        <v>572</v>
      </c>
      <c r="B2865">
        <v>1347</v>
      </c>
      <c r="C2865">
        <v>2016</v>
      </c>
      <c r="D2865" s="5">
        <v>42619</v>
      </c>
      <c r="E2865" s="5" t="str">
        <f t="shared" si="264"/>
        <v>2016-9-6</v>
      </c>
      <c r="F2865" t="s">
        <v>1962</v>
      </c>
      <c r="G2865" t="s">
        <v>35</v>
      </c>
      <c r="L2865" t="s">
        <v>281</v>
      </c>
      <c r="N2865" t="s">
        <v>35</v>
      </c>
      <c r="O2865" t="s">
        <v>49</v>
      </c>
      <c r="P2865" t="s">
        <v>261</v>
      </c>
      <c r="Q2865" t="s">
        <v>34</v>
      </c>
      <c r="R2865" t="s">
        <v>261</v>
      </c>
      <c r="S2865" t="s">
        <v>34</v>
      </c>
      <c r="T2865" t="s">
        <v>261</v>
      </c>
      <c r="U2865" t="s">
        <v>40</v>
      </c>
      <c r="V2865" t="s">
        <v>256</v>
      </c>
      <c r="W2865" t="str">
        <f t="shared" si="265"/>
        <v>db.pacientes.updateOne({"_id":ObjectId('61e34254ec4ec02e84f5db82')},{ $set: { "seguimientos": [{"id": "2016","seccion1": {"fechaSeguimiento": "2016-9-6","institucion": "HOSPITAL de PEDIATRÍA Juan P. Garrahan",</v>
      </c>
      <c r="X2865" t="str">
        <f t="shared" si="266"/>
        <v>"fallecimiento": "No","fechaFallecimiento": "","causaFallecimiento": "","nivelEducativo": "","actividadLaboral": "","coberturaSocial": "Sí","tratamientoAntibioticoHospitalizado": "","embarazo": "No"},</v>
      </c>
      <c r="Y2865" t="str">
        <f t="shared" si="267"/>
        <v>"seccion4": {"cultivos": "4"},"seccion5": {"toleranciaGlucosa": "Realizada","toleranciaGlucosaRealizada": "Normal","vitaminaD": "Realizada","vitaminaDRealizada": "Normal","inmunoglobulina": "Realizada",</v>
      </c>
      <c r="Z2865" t="str">
        <f t="shared" si="268"/>
        <v>"inmunoglobulinaRealizada": "&lt; 500"},"seccion6": {"actividadDeportiva": ""}}]}}, { upsert: true } );</v>
      </c>
      <c r="AA2865" t="str">
        <f t="shared" si="269"/>
        <v>db.pacientes.updateOne({"_id":ObjectId('61e34254ec4ec02e84f5db82')},{ $set: { "seguimientos": [{"id": "2016","seccion1": {"fechaSeguimiento": "2016-9-6","institucion": "HOSPITAL de PEDIATRÍA Juan P. Garrahan","fallecimiento": "No","fechaFallecimiento": "","causaFallecimiento": "","nivelEducativo": "","actividadLaboral": "","coberturaSocial": "Sí","tratamientoAntibioticoHospitalizado": "","embarazo": "No"},"seccion4": {"cultivos": "4"},"seccion5": {"toleranciaGlucosa": "Realizada","toleranciaGlucosaRealizada": "Normal","vitaminaD": "Realizada","vitaminaDRealizada": "Normal","inmunoglobulina": "Realizada","inmunoglobulinaRealizada": "&lt; 500"},"seccion6": {"actividadDeportiva": ""}}]}}, { upsert: true } );</v>
      </c>
    </row>
    <row r="2866" spans="1:27" x14ac:dyDescent="0.3">
      <c r="A2866" t="s">
        <v>1765</v>
      </c>
      <c r="B2866">
        <v>1348</v>
      </c>
      <c r="C2866">
        <v>2012</v>
      </c>
      <c r="D2866" s="5">
        <v>41183</v>
      </c>
      <c r="E2866" s="5" t="str">
        <f t="shared" si="264"/>
        <v>2012-10-1</v>
      </c>
      <c r="F2866" t="s">
        <v>1962</v>
      </c>
      <c r="G2866" t="s">
        <v>35</v>
      </c>
      <c r="L2866" t="s">
        <v>281</v>
      </c>
      <c r="N2866" t="s">
        <v>35</v>
      </c>
      <c r="O2866" t="s">
        <v>46</v>
      </c>
      <c r="P2866" t="s">
        <v>261</v>
      </c>
      <c r="Q2866" t="s">
        <v>34</v>
      </c>
      <c r="R2866" t="s">
        <v>256</v>
      </c>
      <c r="S2866" t="s">
        <v>256</v>
      </c>
      <c r="T2866" t="s">
        <v>261</v>
      </c>
      <c r="U2866" t="s">
        <v>40</v>
      </c>
      <c r="V2866" t="s">
        <v>256</v>
      </c>
      <c r="W2866" t="str">
        <f t="shared" si="265"/>
        <v>db.pacientes.updateOne({"_id":ObjectId('61e34256ec4ec02e84f5e02b')},{ $set: { "seguimientos": [{"id": "2012","seccion1": {"fechaSeguimiento": "2012-10-1","institucion": "HOSPITAL de PEDIATRÍA Juan P. Garrahan",</v>
      </c>
      <c r="X2866" t="str">
        <f t="shared" si="266"/>
        <v>"fallecimiento": "No","fechaFallecimiento": "","causaFallecimiento": "","nivelEducativo": "","actividadLaboral": "","coberturaSocial": "Sí","tratamientoAntibioticoHospitalizado": "","embarazo": "No"},</v>
      </c>
      <c r="Y2866" t="str">
        <f t="shared" si="267"/>
        <v>"seccion4": {"cultivos": "3"},"seccion5": {"toleranciaGlucosa": "Realizada","toleranciaGlucosaRealizada": "Normal","vitaminaD": "","vitaminaDRealizada": "","inmunoglobulina": "Realizada",</v>
      </c>
      <c r="Z2866" t="str">
        <f t="shared" si="268"/>
        <v>"inmunoglobulinaRealizada": "&lt; 500"},"seccion6": {"actividadDeportiva": ""}}]}}, { upsert: true } );</v>
      </c>
      <c r="AA2866" t="str">
        <f t="shared" si="269"/>
        <v>db.pacientes.updateOne({"_id":ObjectId('61e34256ec4ec02e84f5e02b')},{ $set: { "seguimientos": [{"id": "2012","seccion1": {"fechaSeguimiento": "2012-10-1","institucion": "HOSPITAL de PEDIATRÍA Juan P. Garrahan","fallecimiento": "No","fechaFallecimiento": "","causaFallecimiento": "","nivelEducativo": "","actividadLaboral": "","coberturaSocial": "Sí","tratamientoAntibioticoHospitalizado": "","embarazo": "No"},"seccion4": {"cultivos": "3"},"seccion5": {"toleranciaGlucosa": "Realizada","toleranciaGlucosaRealizada": "Normal","vitaminaD": "","vitaminaDRealizada": "","inmunoglobulina": "Realizada","inmunoglobulinaRealizada": "&lt; 500"},"seccion6": {"actividadDeportiva": ""}}]}}, { upsert: true } );</v>
      </c>
    </row>
    <row r="2867" spans="1:27" x14ac:dyDescent="0.3">
      <c r="A2867" t="s">
        <v>642</v>
      </c>
      <c r="B2867">
        <v>1349</v>
      </c>
      <c r="C2867">
        <v>2014</v>
      </c>
      <c r="D2867" s="5">
        <v>41836</v>
      </c>
      <c r="E2867" s="5" t="str">
        <f t="shared" si="264"/>
        <v>2014-7-16</v>
      </c>
      <c r="F2867" t="s">
        <v>1962</v>
      </c>
      <c r="G2867" t="s">
        <v>35</v>
      </c>
      <c r="L2867" t="s">
        <v>281</v>
      </c>
      <c r="M2867" t="s">
        <v>45</v>
      </c>
      <c r="N2867" t="s">
        <v>35</v>
      </c>
      <c r="O2867" t="s">
        <v>41</v>
      </c>
      <c r="P2867" t="s">
        <v>261</v>
      </c>
      <c r="Q2867" t="s">
        <v>34</v>
      </c>
      <c r="R2867" t="s">
        <v>118</v>
      </c>
      <c r="S2867" t="s">
        <v>256</v>
      </c>
      <c r="T2867" t="s">
        <v>261</v>
      </c>
      <c r="U2867" t="s">
        <v>40</v>
      </c>
      <c r="V2867" t="s">
        <v>256</v>
      </c>
      <c r="W2867" t="str">
        <f t="shared" si="265"/>
        <v>db.pacientes.updateOne({"_id":ObjectId('61e34254ec4ec02e84f5dbc8')},{ $set: { "seguimientos": [{"id": "2014","seccion1": {"fechaSeguimiento": "2014-7-16","institucion": "HOSPITAL de PEDIATRÍA Juan P. Garrahan",</v>
      </c>
      <c r="X2867" t="str">
        <f t="shared" si="266"/>
        <v>"fallecimiento": "No","fechaFallecimiento": "","causaFallecimiento": "","nivelEducativo": "","actividadLaboral": "","coberturaSocial": "Sí","tratamientoAntibioticoHospitalizado": "1","embarazo": "No"},</v>
      </c>
      <c r="Y2867" t="str">
        <f t="shared" si="267"/>
        <v>"seccion4": {"cultivos": "6"},"seccion5": {"toleranciaGlucosa": "Realizada","toleranciaGlucosaRealizada": "Normal","vitaminaD": "No realizada","vitaminaDRealizada": "","inmunoglobulina": "Realizada",</v>
      </c>
      <c r="Z2867" t="str">
        <f t="shared" si="268"/>
        <v>"inmunoglobulinaRealizada": "&lt; 500"},"seccion6": {"actividadDeportiva": ""}}]}}, { upsert: true } );</v>
      </c>
      <c r="AA2867" t="str">
        <f t="shared" si="269"/>
        <v>db.pacientes.updateOne({"_id":ObjectId('61e34254ec4ec02e84f5dbc8')},{ $set: { "seguimientos": [{"id": "2014","seccion1": {"fechaSeguimiento": "2014-7-16","institucion": "HOSPITAL de PEDIATRÍA Juan P. Garrahan","fallecimiento": "No","fechaFallecimiento": "","causaFallecimiento": "","nivelEducativo": "","actividadLaboral": "","coberturaSocial": "Sí","tratamientoAntibioticoHospitalizado": "1","embarazo": "No"},"seccion4": {"cultivos": "6"},"seccion5": {"toleranciaGlucosa": "Realizada","toleranciaGlucosaRealizada": "Normal","vitaminaD": "No realizada","vitaminaDRealizada": "","inmunoglobulina": "Realizada","inmunoglobulinaRealizada": "&lt; 500"},"seccion6": {"actividadDeportiva": ""}}]}}, { upsert: true } );</v>
      </c>
    </row>
    <row r="2868" spans="1:27" x14ac:dyDescent="0.3">
      <c r="A2868" t="s">
        <v>642</v>
      </c>
      <c r="B2868">
        <v>1349</v>
      </c>
      <c r="C2868">
        <v>2015</v>
      </c>
      <c r="D2868" s="5">
        <v>42098</v>
      </c>
      <c r="E2868" s="5" t="str">
        <f t="shared" si="264"/>
        <v>2015-4-4</v>
      </c>
      <c r="F2868" t="s">
        <v>1962</v>
      </c>
      <c r="G2868" t="s">
        <v>35</v>
      </c>
      <c r="L2868" t="s">
        <v>281</v>
      </c>
      <c r="M2868" t="s">
        <v>46</v>
      </c>
      <c r="N2868" t="s">
        <v>35</v>
      </c>
      <c r="O2868" t="s">
        <v>74</v>
      </c>
      <c r="P2868" t="s">
        <v>261</v>
      </c>
      <c r="Q2868" t="s">
        <v>34</v>
      </c>
      <c r="R2868" t="s">
        <v>256</v>
      </c>
      <c r="S2868" t="s">
        <v>256</v>
      </c>
      <c r="T2868" t="s">
        <v>261</v>
      </c>
      <c r="U2868" t="s">
        <v>40</v>
      </c>
      <c r="V2868" t="s">
        <v>256</v>
      </c>
      <c r="W2868" t="str">
        <f t="shared" si="265"/>
        <v>db.pacientes.updateOne({"_id":ObjectId('61e34254ec4ec02e84f5dbc8')},{ $set: { "seguimientos": [{"id": "2015","seccion1": {"fechaSeguimiento": "2015-4-4","institucion": "HOSPITAL de PEDIATRÍA Juan P. Garrahan",</v>
      </c>
      <c r="X2868" t="str">
        <f t="shared" si="266"/>
        <v>"fallecimiento": "No","fechaFallecimiento": "","causaFallecimiento": "","nivelEducativo": "","actividadLaboral": "","coberturaSocial": "Sí","tratamientoAntibioticoHospitalizado": "3","embarazo": "No"},</v>
      </c>
      <c r="Y2868" t="str">
        <f t="shared" si="267"/>
        <v>"seccion4": {"cultivos": "8"},"seccion5": {"toleranciaGlucosa": "Realizada","toleranciaGlucosaRealizada": "Normal","vitaminaD": "","vitaminaDRealizada": "","inmunoglobulina": "Realizada",</v>
      </c>
      <c r="Z2868" t="str">
        <f t="shared" si="268"/>
        <v>"inmunoglobulinaRealizada": "&lt; 500"},"seccion6": {"actividadDeportiva": ""}}]}}, { upsert: true } );</v>
      </c>
      <c r="AA2868" t="str">
        <f t="shared" si="269"/>
        <v>db.pacientes.updateOne({"_id":ObjectId('61e34254ec4ec02e84f5dbc8')},{ $set: { "seguimientos": [{"id": "2015","seccion1": {"fechaSeguimiento": "2015-4-4","institucion": "HOSPITAL de PEDIATRÍA Juan P. Garrahan","fallecimiento": "No","fechaFallecimiento": "","causaFallecimiento": "","nivelEducativo": "","actividadLaboral": "","coberturaSocial": "Sí","tratamientoAntibioticoHospitalizado": "3","embarazo": "No"},"seccion4": {"cultivos": "8"},"seccion5": {"toleranciaGlucosa": "Realizada","toleranciaGlucosaRealizada": "Normal","vitaminaD": "","vitaminaDRealizada": "","inmunoglobulina": "Realizada","inmunoglobulinaRealizada": "&lt; 500"},"seccion6": {"actividadDeportiva": ""}}]}}, { upsert: true } );</v>
      </c>
    </row>
    <row r="2869" spans="1:27" x14ac:dyDescent="0.3">
      <c r="A2869" t="s">
        <v>1768</v>
      </c>
      <c r="B2869">
        <v>1350</v>
      </c>
      <c r="C2869">
        <v>2016</v>
      </c>
      <c r="D2869" s="5">
        <v>42583</v>
      </c>
      <c r="E2869" s="5" t="str">
        <f t="shared" si="264"/>
        <v>2016-8-1</v>
      </c>
      <c r="F2869" t="s">
        <v>463</v>
      </c>
      <c r="G2869" t="s">
        <v>35</v>
      </c>
      <c r="P2869" t="s">
        <v>118</v>
      </c>
      <c r="Q2869" t="s">
        <v>256</v>
      </c>
      <c r="R2869" t="s">
        <v>256</v>
      </c>
      <c r="S2869" t="s">
        <v>256</v>
      </c>
      <c r="T2869" t="s">
        <v>256</v>
      </c>
      <c r="U2869" t="s">
        <v>256</v>
      </c>
      <c r="V2869" t="s">
        <v>256</v>
      </c>
      <c r="W2869" t="str">
        <f t="shared" si="265"/>
        <v>db.pacientes.updateOne({"_id":ObjectId('61e34256ec4ec02e84f5e02e')},{ $set: { "seguimientos": [{"id": "2016","seccion1": {"fechaSeguimiento": "2016-8-1","institucion": "CEMIC",</v>
      </c>
      <c r="X2869" t="str">
        <f t="shared" si="266"/>
        <v>"fallecimiento": "No","fechaFallecimiento": "","causaFallecimiento": "","nivelEducativo": "","actividadLaboral": "","coberturaSocial": "","tratamientoAntibioticoHospitalizado": "","embarazo": ""},</v>
      </c>
      <c r="Y2869" t="str">
        <f t="shared" si="267"/>
        <v>"seccion4": {"cultivos": ""},"seccion5": {"toleranciaGlucosa": "No realizada","toleranciaGlucosaRealizada": "","vitaminaD": "","vitaminaDRealizada": "","inmunoglobulina": "",</v>
      </c>
      <c r="Z2869" t="str">
        <f t="shared" si="268"/>
        <v>"inmunoglobulinaRealizada": ""},"seccion6": {"actividadDeportiva": ""}}]}}, { upsert: true } );</v>
      </c>
      <c r="AA2869" t="str">
        <f t="shared" si="269"/>
        <v>db.pacientes.updateOne({"_id":ObjectId('61e34256ec4ec02e84f5e02e')},{ $set: { "seguimientos": [{"id": "2016","seccion1": {"fechaSeguimiento": "2016-8-1","institucion": "CEMIC","fallecimiento": "No","fechaFallecimiento": "","causaFallecimiento": "","nivelEducativo": "","actividadLaboral": "","coberturaSocial": "","tratamientoAntibioticoHospitalizado": "","embarazo": ""},"seccion4":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2870" spans="1:27" x14ac:dyDescent="0.3">
      <c r="A2870" t="s">
        <v>1768</v>
      </c>
      <c r="B2870">
        <v>1350</v>
      </c>
      <c r="C2870">
        <v>2016</v>
      </c>
      <c r="D2870" s="5">
        <v>42719</v>
      </c>
      <c r="E2870" s="5" t="str">
        <f t="shared" si="264"/>
        <v>2016-12-15</v>
      </c>
      <c r="F2870" t="s">
        <v>463</v>
      </c>
      <c r="G2870" t="s">
        <v>35</v>
      </c>
      <c r="O2870" t="s">
        <v>49</v>
      </c>
      <c r="P2870" t="s">
        <v>118</v>
      </c>
      <c r="Q2870" t="s">
        <v>256</v>
      </c>
      <c r="R2870" t="s">
        <v>256</v>
      </c>
      <c r="S2870" t="s">
        <v>256</v>
      </c>
      <c r="T2870" t="s">
        <v>256</v>
      </c>
      <c r="U2870" t="s">
        <v>256</v>
      </c>
      <c r="V2870" t="s">
        <v>256</v>
      </c>
      <c r="W2870" t="str">
        <f t="shared" si="265"/>
        <v>db.pacientes.updateOne({"_id":ObjectId('61e34256ec4ec02e84f5e02e')},{ $set: { "seguimientos": [{"id": "2016","seccion1": {"fechaSeguimiento": "2016-12-15","institucion": "CEMIC",</v>
      </c>
      <c r="X2870" t="str">
        <f t="shared" si="266"/>
        <v>"fallecimiento": "No","fechaFallecimiento": "","causaFallecimiento": "","nivelEducativo": "","actividadLaboral": "","coberturaSocial": "","tratamientoAntibioticoHospitalizado": "","embarazo": ""},</v>
      </c>
      <c r="Y2870" t="str">
        <f t="shared" si="267"/>
        <v>"seccion4": {"cultivos": "4"},"seccion5": {"toleranciaGlucosa": "No realizada","toleranciaGlucosaRealizada": "","vitaminaD": "","vitaminaDRealizada": "","inmunoglobulina": "",</v>
      </c>
      <c r="Z2870" t="str">
        <f t="shared" si="268"/>
        <v>"inmunoglobulinaRealizada": ""},"seccion6": {"actividadDeportiva": ""}}]}}, { upsert: true } );</v>
      </c>
      <c r="AA2870" t="str">
        <f t="shared" si="269"/>
        <v>db.pacientes.updateOne({"_id":ObjectId('61e34256ec4ec02e84f5e02e')},{ $set: { "seguimientos": [{"id": "2016","seccion1": {"fechaSeguimiento": "2016-12-15","institucion": "CEMIC","fallecimiento": "No","fechaFallecimiento": "","causaFallecimiento": "","nivelEducativo": "","actividadLaboral": "","coberturaSocial": "","tratamientoAntibioticoHospitalizado": "","embarazo": ""},"seccion4": {"cultivos": "4"},"seccion5":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2871" spans="1:27" x14ac:dyDescent="0.3">
      <c r="A2871" t="s">
        <v>1768</v>
      </c>
      <c r="B2871">
        <v>1350</v>
      </c>
      <c r="C2871">
        <v>2017</v>
      </c>
      <c r="D2871" s="5">
        <v>42772</v>
      </c>
      <c r="E2871" s="5" t="str">
        <f t="shared" si="264"/>
        <v>2017-2-6</v>
      </c>
      <c r="F2871" t="s">
        <v>463</v>
      </c>
      <c r="G2871" t="s">
        <v>35</v>
      </c>
      <c r="L2871" t="s">
        <v>281</v>
      </c>
      <c r="P2871" t="s">
        <v>261</v>
      </c>
      <c r="Q2871" t="s">
        <v>34</v>
      </c>
      <c r="R2871" t="s">
        <v>261</v>
      </c>
      <c r="S2871" t="s">
        <v>34</v>
      </c>
      <c r="T2871" t="s">
        <v>256</v>
      </c>
      <c r="U2871" t="s">
        <v>256</v>
      </c>
      <c r="V2871" t="s">
        <v>256</v>
      </c>
      <c r="W2871" t="str">
        <f t="shared" si="265"/>
        <v>db.pacientes.updateOne({"_id":ObjectId('61e34256ec4ec02e84f5e02e')},{ $set: { "seguimientos": [{"id": "2017","seccion1": {"fechaSeguimiento": "2017-2-6","institucion": "CEMIC",</v>
      </c>
      <c r="X2871" t="str">
        <f t="shared" si="266"/>
        <v>"fallecimiento": "No","fechaFallecimiento": "","causaFallecimiento": "","nivelEducativo": "","actividadLaboral": "","coberturaSocial": "Sí","tratamientoAntibioticoHospitalizado": "","embarazo": ""},</v>
      </c>
      <c r="Y2871" t="str">
        <f t="shared" si="267"/>
        <v>"seccion4": {"cultivos": ""},"seccion5": {"toleranciaGlucosa": "Realizada","toleranciaGlucosaRealizada": "Normal","vitaminaD": "Realizada","vitaminaDRealizada": "Normal","inmunoglobulina": "",</v>
      </c>
      <c r="Z2871" t="str">
        <f t="shared" si="268"/>
        <v>"inmunoglobulinaRealizada": ""},"seccion6": {"actividadDeportiva": ""}}]}}, { upsert: true } );</v>
      </c>
      <c r="AA2871" t="str">
        <f t="shared" si="269"/>
        <v>db.pacientes.updateOne({"_id":ObjectId('61e34256ec4ec02e84f5e02e')},{ $set: { "seguimientos": [{"id": "2017","seccion1": {"fechaSeguimiento": "2017-2-6","institucion": "CEMIC","fallecimiento": "No","fechaFallecimiento": "","causaFallecimiento": "","nivelEducativo": "","actividadLaboral": "","coberturaSocial": "Sí","tratamientoAntibioticoHospitalizado": "","embarazo": ""},"seccion4": {"cultivos": ""},"seccion5": {"toleranciaGlucosa": "Realizada","toleranciaGlucosaRealizada": "Normal","vitaminaD": "Realizada","vitaminaDRealizada": "Normal","inmunoglobulina": "","inmunoglobulinaRealizada": ""},"seccion6": {"actividadDeportiva": ""}}]}}, { upsert: true } );</v>
      </c>
    </row>
    <row r="2872" spans="1:27" x14ac:dyDescent="0.3">
      <c r="A2872" t="s">
        <v>1768</v>
      </c>
      <c r="B2872">
        <v>1350</v>
      </c>
      <c r="C2872">
        <v>2017</v>
      </c>
      <c r="D2872" s="5">
        <v>42998</v>
      </c>
      <c r="E2872" s="5" t="str">
        <f t="shared" si="264"/>
        <v>2017-9-20</v>
      </c>
      <c r="F2872" t="s">
        <v>463</v>
      </c>
      <c r="G2872" t="s">
        <v>35</v>
      </c>
      <c r="L2872" t="s">
        <v>281</v>
      </c>
      <c r="P2872" t="s">
        <v>118</v>
      </c>
      <c r="Q2872" t="s">
        <v>256</v>
      </c>
      <c r="R2872" t="s">
        <v>256</v>
      </c>
      <c r="S2872" t="s">
        <v>256</v>
      </c>
      <c r="T2872" t="s">
        <v>256</v>
      </c>
      <c r="U2872" t="s">
        <v>256</v>
      </c>
      <c r="V2872" t="s">
        <v>256</v>
      </c>
      <c r="W2872" t="str">
        <f t="shared" si="265"/>
        <v>db.pacientes.updateOne({"_id":ObjectId('61e34256ec4ec02e84f5e02e')},{ $set: { "seguimientos": [{"id": "2017","seccion1": {"fechaSeguimiento": "2017-9-20","institucion": "CEMIC",</v>
      </c>
      <c r="X2872" t="str">
        <f t="shared" si="266"/>
        <v>"fallecimiento": "No","fechaFallecimiento": "","causaFallecimiento": "","nivelEducativo": "","actividadLaboral": "","coberturaSocial": "Sí","tratamientoAntibioticoHospitalizado": "","embarazo": ""},</v>
      </c>
      <c r="Y2872" t="str">
        <f t="shared" si="267"/>
        <v>"seccion4": {"cultivos": ""},"seccion5": {"toleranciaGlucosa": "No realizada","toleranciaGlucosaRealizada": "","vitaminaD": "","vitaminaDRealizada": "","inmunoglobulina": "",</v>
      </c>
      <c r="Z2872" t="str">
        <f t="shared" si="268"/>
        <v>"inmunoglobulinaRealizada": ""},"seccion6": {"actividadDeportiva": ""}}]}}, { upsert: true } );</v>
      </c>
      <c r="AA2872" t="str">
        <f t="shared" si="269"/>
        <v>db.pacientes.updateOne({"_id":ObjectId('61e34256ec4ec02e84f5e02e')},{ $set: { "seguimientos": [{"id": "2017","seccion1": {"fechaSeguimiento": "2017-9-20","institucion": "CEMIC","fallecimiento": "No","fechaFallecimiento": "","causaFallecimiento": "","nivelEducativo": "","actividadLaboral": "","coberturaSocial": "Sí","tratamientoAntibioticoHospitalizado": "","embarazo": ""},"seccion4":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2873" spans="1:27" x14ac:dyDescent="0.3">
      <c r="A2873" t="s">
        <v>1768</v>
      </c>
      <c r="B2873">
        <v>1350</v>
      </c>
      <c r="C2873">
        <v>2017</v>
      </c>
      <c r="D2873" s="5">
        <v>43097</v>
      </c>
      <c r="E2873" s="5" t="str">
        <f t="shared" si="264"/>
        <v>2017-12-28</v>
      </c>
      <c r="F2873" t="s">
        <v>463</v>
      </c>
      <c r="G2873" t="s">
        <v>35</v>
      </c>
      <c r="O2873" t="s">
        <v>49</v>
      </c>
      <c r="P2873" t="s">
        <v>118</v>
      </c>
      <c r="Q2873" t="s">
        <v>256</v>
      </c>
      <c r="R2873" t="s">
        <v>256</v>
      </c>
      <c r="S2873" t="s">
        <v>256</v>
      </c>
      <c r="T2873" t="s">
        <v>256</v>
      </c>
      <c r="U2873" t="s">
        <v>256</v>
      </c>
      <c r="V2873" t="s">
        <v>256</v>
      </c>
      <c r="W2873" t="str">
        <f t="shared" si="265"/>
        <v>db.pacientes.updateOne({"_id":ObjectId('61e34256ec4ec02e84f5e02e')},{ $set: { "seguimientos": [{"id": "2017","seccion1": {"fechaSeguimiento": "2017-12-28","institucion": "CEMIC",</v>
      </c>
      <c r="X2873" t="str">
        <f t="shared" si="266"/>
        <v>"fallecimiento": "No","fechaFallecimiento": "","causaFallecimiento": "","nivelEducativo": "","actividadLaboral": "","coberturaSocial": "","tratamientoAntibioticoHospitalizado": "","embarazo": ""},</v>
      </c>
      <c r="Y2873" t="str">
        <f t="shared" si="267"/>
        <v>"seccion4": {"cultivos": "4"},"seccion5": {"toleranciaGlucosa": "No realizada","toleranciaGlucosaRealizada": "","vitaminaD": "","vitaminaDRealizada": "","inmunoglobulina": "",</v>
      </c>
      <c r="Z2873" t="str">
        <f t="shared" si="268"/>
        <v>"inmunoglobulinaRealizada": ""},"seccion6": {"actividadDeportiva": ""}}]}}, { upsert: true } );</v>
      </c>
      <c r="AA2873" t="str">
        <f t="shared" si="269"/>
        <v>db.pacientes.updateOne({"_id":ObjectId('61e34256ec4ec02e84f5e02e')},{ $set: { "seguimientos": [{"id": "2017","seccion1": {"fechaSeguimiento": "2017-12-28","institucion": "CEMIC","fallecimiento": "No","fechaFallecimiento": "","causaFallecimiento": "","nivelEducativo": "","actividadLaboral": "","coberturaSocial": "","tratamientoAntibioticoHospitalizado": "","embarazo": ""},"seccion4": {"cultivos": "4"},"seccion5":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2874" spans="1:27" x14ac:dyDescent="0.3">
      <c r="A2874" t="s">
        <v>1768</v>
      </c>
      <c r="B2874">
        <v>1350</v>
      </c>
      <c r="C2874">
        <v>2018</v>
      </c>
      <c r="D2874" s="5">
        <v>43108</v>
      </c>
      <c r="E2874" s="5" t="str">
        <f t="shared" si="264"/>
        <v>2018-1-8</v>
      </c>
      <c r="F2874" t="s">
        <v>463</v>
      </c>
      <c r="G2874" t="s">
        <v>35</v>
      </c>
      <c r="P2874" t="s">
        <v>118</v>
      </c>
      <c r="Q2874" t="s">
        <v>256</v>
      </c>
      <c r="R2874" t="s">
        <v>256</v>
      </c>
      <c r="S2874" t="s">
        <v>256</v>
      </c>
      <c r="T2874" t="s">
        <v>256</v>
      </c>
      <c r="U2874" t="s">
        <v>256</v>
      </c>
      <c r="V2874" t="s">
        <v>256</v>
      </c>
      <c r="W2874" t="str">
        <f t="shared" si="265"/>
        <v>db.pacientes.updateOne({"_id":ObjectId('61e34256ec4ec02e84f5e02e')},{ $set: { "seguimientos": [{"id": "2018","seccion1": {"fechaSeguimiento": "2018-1-8","institucion": "CEMIC",</v>
      </c>
      <c r="X2874" t="str">
        <f t="shared" si="266"/>
        <v>"fallecimiento": "No","fechaFallecimiento": "","causaFallecimiento": "","nivelEducativo": "","actividadLaboral": "","coberturaSocial": "","tratamientoAntibioticoHospitalizado": "","embarazo": ""},</v>
      </c>
      <c r="Y2874" t="str">
        <f t="shared" si="267"/>
        <v>"seccion4": {"cultivos": ""},"seccion5": {"toleranciaGlucosa": "No realizada","toleranciaGlucosaRealizada": "","vitaminaD": "","vitaminaDRealizada": "","inmunoglobulina": "",</v>
      </c>
      <c r="Z2874" t="str">
        <f t="shared" si="268"/>
        <v>"inmunoglobulinaRealizada": ""},"seccion6": {"actividadDeportiva": ""}}]}}, { upsert: true } );</v>
      </c>
      <c r="AA2874" t="str">
        <f t="shared" si="269"/>
        <v>db.pacientes.updateOne({"_id":ObjectId('61e34256ec4ec02e84f5e02e')},{ $set: { "seguimientos": [{"id": "2018","seccion1": {"fechaSeguimiento": "2018-1-8","institucion": "CEMIC","fallecimiento": "No","fechaFallecimiento": "","causaFallecimiento": "","nivelEducativo": "","actividadLaboral": "","coberturaSocial": "","tratamientoAntibioticoHospitalizado": "","embarazo": ""},"seccion4":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2875" spans="1:27" x14ac:dyDescent="0.3">
      <c r="A2875" t="s">
        <v>1768</v>
      </c>
      <c r="B2875">
        <v>1350</v>
      </c>
      <c r="C2875">
        <v>2018</v>
      </c>
      <c r="D2875" s="5">
        <v>43185</v>
      </c>
      <c r="E2875" s="5" t="str">
        <f t="shared" si="264"/>
        <v>2018-3-26</v>
      </c>
      <c r="F2875" t="s">
        <v>463</v>
      </c>
      <c r="G2875" t="s">
        <v>35</v>
      </c>
      <c r="P2875" t="s">
        <v>118</v>
      </c>
      <c r="Q2875" t="s">
        <v>256</v>
      </c>
      <c r="R2875" t="s">
        <v>256</v>
      </c>
      <c r="S2875" t="s">
        <v>256</v>
      </c>
      <c r="T2875" t="s">
        <v>256</v>
      </c>
      <c r="U2875" t="s">
        <v>256</v>
      </c>
      <c r="V2875" t="s">
        <v>256</v>
      </c>
      <c r="W2875" t="str">
        <f t="shared" si="265"/>
        <v>db.pacientes.updateOne({"_id":ObjectId('61e34256ec4ec02e84f5e02e')},{ $set: { "seguimientos": [{"id": "2018","seccion1": {"fechaSeguimiento": "2018-3-26","institucion": "CEMIC",</v>
      </c>
      <c r="X2875" t="str">
        <f t="shared" si="266"/>
        <v>"fallecimiento": "No","fechaFallecimiento": "","causaFallecimiento": "","nivelEducativo": "","actividadLaboral": "","coberturaSocial": "","tratamientoAntibioticoHospitalizado": "","embarazo": ""},</v>
      </c>
      <c r="Y2875" t="str">
        <f t="shared" si="267"/>
        <v>"seccion4": {"cultivos": ""},"seccion5": {"toleranciaGlucosa": "No realizada","toleranciaGlucosaRealizada": "","vitaminaD": "","vitaminaDRealizada": "","inmunoglobulina": "",</v>
      </c>
      <c r="Z2875" t="str">
        <f t="shared" si="268"/>
        <v>"inmunoglobulinaRealizada": ""},"seccion6": {"actividadDeportiva": ""}}]}}, { upsert: true } );</v>
      </c>
      <c r="AA2875" t="str">
        <f t="shared" si="269"/>
        <v>db.pacientes.updateOne({"_id":ObjectId('61e34256ec4ec02e84f5e02e')},{ $set: { "seguimientos": [{"id": "2018","seccion1": {"fechaSeguimiento": "2018-3-26","institucion": "CEMIC","fallecimiento": "No","fechaFallecimiento": "","causaFallecimiento": "","nivelEducativo": "","actividadLaboral": "","coberturaSocial": "","tratamientoAntibioticoHospitalizado": "","embarazo": ""},"seccion4":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2876" spans="1:27" x14ac:dyDescent="0.3">
      <c r="A2876" t="s">
        <v>1768</v>
      </c>
      <c r="B2876">
        <v>1350</v>
      </c>
      <c r="C2876">
        <v>2018</v>
      </c>
      <c r="D2876" s="5">
        <v>43236</v>
      </c>
      <c r="E2876" s="5" t="str">
        <f t="shared" si="264"/>
        <v>2018-5-16</v>
      </c>
      <c r="F2876" t="s">
        <v>463</v>
      </c>
      <c r="G2876" t="s">
        <v>35</v>
      </c>
      <c r="P2876" t="s">
        <v>118</v>
      </c>
      <c r="Q2876" t="s">
        <v>256</v>
      </c>
      <c r="R2876" t="s">
        <v>256</v>
      </c>
      <c r="S2876" t="s">
        <v>256</v>
      </c>
      <c r="T2876" t="s">
        <v>256</v>
      </c>
      <c r="U2876" t="s">
        <v>256</v>
      </c>
      <c r="V2876" t="s">
        <v>256</v>
      </c>
      <c r="W2876" t="str">
        <f t="shared" si="265"/>
        <v>db.pacientes.updateOne({"_id":ObjectId('61e34256ec4ec02e84f5e02e')},{ $set: { "seguimientos": [{"id": "2018","seccion1": {"fechaSeguimiento": "2018-5-16","institucion": "CEMIC",</v>
      </c>
      <c r="X2876" t="str">
        <f t="shared" si="266"/>
        <v>"fallecimiento": "No","fechaFallecimiento": "","causaFallecimiento": "","nivelEducativo": "","actividadLaboral": "","coberturaSocial": "","tratamientoAntibioticoHospitalizado": "","embarazo": ""},</v>
      </c>
      <c r="Y2876" t="str">
        <f t="shared" si="267"/>
        <v>"seccion4": {"cultivos": ""},"seccion5": {"toleranciaGlucosa": "No realizada","toleranciaGlucosaRealizada": "","vitaminaD": "","vitaminaDRealizada": "","inmunoglobulina": "",</v>
      </c>
      <c r="Z2876" t="str">
        <f t="shared" si="268"/>
        <v>"inmunoglobulinaRealizada": ""},"seccion6": {"actividadDeportiva": ""}}]}}, { upsert: true } );</v>
      </c>
      <c r="AA2876" t="str">
        <f t="shared" si="269"/>
        <v>db.pacientes.updateOne({"_id":ObjectId('61e34256ec4ec02e84f5e02e')},{ $set: { "seguimientos": [{"id": "2018","seccion1": {"fechaSeguimiento": "2018-5-16","institucion": "CEMIC","fallecimiento": "No","fechaFallecimiento": "","causaFallecimiento": "","nivelEducativo": "","actividadLaboral": "","coberturaSocial": "","tratamientoAntibioticoHospitalizado": "","embarazo": ""},"seccion4":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2877" spans="1:27" x14ac:dyDescent="0.3">
      <c r="A2877" t="s">
        <v>649</v>
      </c>
      <c r="B2877">
        <v>1352</v>
      </c>
      <c r="C2877">
        <v>2015</v>
      </c>
      <c r="D2877" s="5">
        <v>42338</v>
      </c>
      <c r="E2877" s="5" t="str">
        <f t="shared" si="264"/>
        <v>2015-11-30</v>
      </c>
      <c r="F2877" t="s">
        <v>463</v>
      </c>
      <c r="G2877" t="s">
        <v>35</v>
      </c>
      <c r="L2877" t="s">
        <v>281</v>
      </c>
      <c r="O2877" t="s">
        <v>49</v>
      </c>
      <c r="P2877" t="s">
        <v>261</v>
      </c>
      <c r="Q2877" t="s">
        <v>34</v>
      </c>
      <c r="R2877" t="s">
        <v>261</v>
      </c>
      <c r="S2877" t="s">
        <v>34</v>
      </c>
      <c r="T2877" t="s">
        <v>256</v>
      </c>
      <c r="U2877" t="s">
        <v>256</v>
      </c>
      <c r="V2877" t="s">
        <v>256</v>
      </c>
      <c r="W2877" t="str">
        <f t="shared" si="265"/>
        <v>db.pacientes.updateOne({"_id":ObjectId('61e34254ec4ec02e84f5dbcf')},{ $set: { "seguimientos": [{"id": "2015","seccion1": {"fechaSeguimiento": "2015-11-30","institucion": "CEMIC",</v>
      </c>
      <c r="X2877" t="str">
        <f t="shared" si="266"/>
        <v>"fallecimiento": "No","fechaFallecimiento": "","causaFallecimiento": "","nivelEducativo": "","actividadLaboral": "","coberturaSocial": "Sí","tratamientoAntibioticoHospitalizado": "","embarazo": ""},</v>
      </c>
      <c r="Y2877" t="str">
        <f t="shared" si="267"/>
        <v>"seccion4": {"cultivos": "4"},"seccion5": {"toleranciaGlucosa": "Realizada","toleranciaGlucosaRealizada": "Normal","vitaminaD": "Realizada","vitaminaDRealizada": "Normal","inmunoglobulina": "",</v>
      </c>
      <c r="Z2877" t="str">
        <f t="shared" si="268"/>
        <v>"inmunoglobulinaRealizada": ""},"seccion6": {"actividadDeportiva": ""}}]}}, { upsert: true } );</v>
      </c>
      <c r="AA2877" t="str">
        <f t="shared" si="269"/>
        <v>db.pacientes.updateOne({"_id":ObjectId('61e34254ec4ec02e84f5dbcf')},{ $set: { "seguimientos": [{"id": "2015","seccion1": {"fechaSeguimiento": "2015-11-30","institucion": "CEMIC","fallecimiento": "No","fechaFallecimiento": "","causaFallecimiento": "","nivelEducativo": "","actividadLaboral": "","coberturaSocial": "Sí","tratamientoAntibioticoHospitalizado": "","embarazo": ""},"seccion4": {"cultivos": "4"},"seccion5": {"toleranciaGlucosa": "Realizada","toleranciaGlucosaRealizada": "Normal","vitaminaD": "Realizada","vitaminaDRealizada": "Normal","inmunoglobulina": "","inmunoglobulinaRealizada": ""},"seccion6": {"actividadDeportiva": ""}}]}}, { upsert: true } );</v>
      </c>
    </row>
    <row r="2878" spans="1:27" x14ac:dyDescent="0.3">
      <c r="A2878" t="s">
        <v>649</v>
      </c>
      <c r="B2878">
        <v>1352</v>
      </c>
      <c r="C2878">
        <v>2016</v>
      </c>
      <c r="D2878" s="5">
        <v>42688</v>
      </c>
      <c r="E2878" s="5" t="str">
        <f t="shared" si="264"/>
        <v>2016-11-14</v>
      </c>
      <c r="F2878" t="s">
        <v>463</v>
      </c>
      <c r="G2878" t="s">
        <v>35</v>
      </c>
      <c r="L2878" t="s">
        <v>281</v>
      </c>
      <c r="O2878" t="s">
        <v>46</v>
      </c>
      <c r="P2878" t="s">
        <v>118</v>
      </c>
      <c r="Q2878" t="s">
        <v>256</v>
      </c>
      <c r="R2878" t="s">
        <v>261</v>
      </c>
      <c r="S2878" t="s">
        <v>34</v>
      </c>
      <c r="T2878" t="s">
        <v>261</v>
      </c>
      <c r="U2878" t="s">
        <v>40</v>
      </c>
      <c r="V2878" t="s">
        <v>256</v>
      </c>
      <c r="W2878" t="str">
        <f t="shared" si="265"/>
        <v>db.pacientes.updateOne({"_id":ObjectId('61e34254ec4ec02e84f5dbcf')},{ $set: { "seguimientos": [{"id": "2016","seccion1": {"fechaSeguimiento": "2016-11-14","institucion": "CEMIC",</v>
      </c>
      <c r="X2878" t="str">
        <f t="shared" si="266"/>
        <v>"fallecimiento": "No","fechaFallecimiento": "","causaFallecimiento": "","nivelEducativo": "","actividadLaboral": "","coberturaSocial": "Sí","tratamientoAntibioticoHospitalizado": "","embarazo": ""},</v>
      </c>
      <c r="Y2878" t="str">
        <f t="shared" si="267"/>
        <v>"seccion4": {"cultivos": "3"},"seccion5": {"toleranciaGlucosa": "No realizada","toleranciaGlucosaRealizada": "","vitaminaD": "Realizada","vitaminaDRealizada": "Normal","inmunoglobulina": "Realizada",</v>
      </c>
      <c r="Z2878" t="str">
        <f t="shared" si="268"/>
        <v>"inmunoglobulinaRealizada": "&lt; 500"},"seccion6": {"actividadDeportiva": ""}}]}}, { upsert: true } );</v>
      </c>
      <c r="AA2878" t="str">
        <f t="shared" si="269"/>
        <v>db.pacientes.updateOne({"_id":ObjectId('61e34254ec4ec02e84f5dbcf')},{ $set: { "seguimientos": [{"id": "2016","seccion1": {"fechaSeguimiento": "2016-11-14","institucion": "CEMIC","fallecimiento": "No","fechaFallecimiento": "","causaFallecimiento": "","nivelEducativo": "","actividadLaboral": "","coberturaSocial": "Sí","tratamientoAntibioticoHospitalizado": "","embarazo": ""},"seccion4": {"cultivos": "3"},"seccion5": {"toleranciaGlucosa": "No realizada","toleranciaGlucosaRealizada": "","vitaminaD": "Realizada","vitaminaDRealizada": "Normal","inmunoglobulina": "Realizada","inmunoglobulinaRealizada": "&lt; 500"},"seccion6": {"actividadDeportiva": ""}}]}}, { upsert: true } );</v>
      </c>
    </row>
    <row r="2879" spans="1:27" x14ac:dyDescent="0.3">
      <c r="A2879" t="s">
        <v>649</v>
      </c>
      <c r="B2879">
        <v>1352</v>
      </c>
      <c r="C2879">
        <v>2017</v>
      </c>
      <c r="D2879" s="5">
        <v>42919</v>
      </c>
      <c r="E2879" s="5" t="str">
        <f t="shared" si="264"/>
        <v>2017-7-3</v>
      </c>
      <c r="F2879" t="s">
        <v>463</v>
      </c>
      <c r="G2879" t="s">
        <v>35</v>
      </c>
      <c r="P2879" t="s">
        <v>118</v>
      </c>
      <c r="Q2879" t="s">
        <v>256</v>
      </c>
      <c r="R2879" t="s">
        <v>256</v>
      </c>
      <c r="S2879" t="s">
        <v>256</v>
      </c>
      <c r="T2879" t="s">
        <v>256</v>
      </c>
      <c r="U2879" t="s">
        <v>256</v>
      </c>
      <c r="V2879" t="s">
        <v>256</v>
      </c>
      <c r="W2879" t="str">
        <f t="shared" si="265"/>
        <v>db.pacientes.updateOne({"_id":ObjectId('61e34254ec4ec02e84f5dbcf')},{ $set: { "seguimientos": [{"id": "2017","seccion1": {"fechaSeguimiento": "2017-7-3","institucion": "CEMIC",</v>
      </c>
      <c r="X2879" t="str">
        <f t="shared" si="266"/>
        <v>"fallecimiento": "No","fechaFallecimiento": "","causaFallecimiento": "","nivelEducativo": "","actividadLaboral": "","coberturaSocial": "","tratamientoAntibioticoHospitalizado": "","embarazo": ""},</v>
      </c>
      <c r="Y2879" t="str">
        <f t="shared" si="267"/>
        <v>"seccion4": {"cultivos": ""},"seccion5": {"toleranciaGlucosa": "No realizada","toleranciaGlucosaRealizada": "","vitaminaD": "","vitaminaDRealizada": "","inmunoglobulina": "",</v>
      </c>
      <c r="Z2879" t="str">
        <f t="shared" si="268"/>
        <v>"inmunoglobulinaRealizada": ""},"seccion6": {"actividadDeportiva": ""}}]}}, { upsert: true } );</v>
      </c>
      <c r="AA2879" t="str">
        <f t="shared" si="269"/>
        <v>db.pacientes.updateOne({"_id":ObjectId('61e34254ec4ec02e84f5dbcf')},{ $set: { "seguimientos": [{"id": "2017","seccion1": {"fechaSeguimiento": "2017-7-3","institucion": "CEMIC","fallecimiento": "No","fechaFallecimiento": "","causaFallecimiento": "","nivelEducativo": "","actividadLaboral": "","coberturaSocial": "","tratamientoAntibioticoHospitalizado": "","embarazo": ""},"seccion4":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2880" spans="1:27" x14ac:dyDescent="0.3">
      <c r="A2880" t="s">
        <v>649</v>
      </c>
      <c r="B2880">
        <v>1352</v>
      </c>
      <c r="C2880">
        <v>2017</v>
      </c>
      <c r="D2880" s="5">
        <v>43055</v>
      </c>
      <c r="E2880" s="5" t="str">
        <f t="shared" si="264"/>
        <v>2017-11-16</v>
      </c>
      <c r="F2880" t="s">
        <v>463</v>
      </c>
      <c r="G2880" t="s">
        <v>35</v>
      </c>
      <c r="P2880" t="s">
        <v>118</v>
      </c>
      <c r="Q2880" t="s">
        <v>256</v>
      </c>
      <c r="R2880" t="s">
        <v>256</v>
      </c>
      <c r="S2880" t="s">
        <v>256</v>
      </c>
      <c r="T2880" t="s">
        <v>256</v>
      </c>
      <c r="U2880" t="s">
        <v>256</v>
      </c>
      <c r="V2880" t="s">
        <v>256</v>
      </c>
      <c r="W2880" t="str">
        <f t="shared" si="265"/>
        <v>db.pacientes.updateOne({"_id":ObjectId('61e34254ec4ec02e84f5dbcf')},{ $set: { "seguimientos": [{"id": "2017","seccion1": {"fechaSeguimiento": "2017-11-16","institucion": "CEMIC",</v>
      </c>
      <c r="X2880" t="str">
        <f t="shared" si="266"/>
        <v>"fallecimiento": "No","fechaFallecimiento": "","causaFallecimiento": "","nivelEducativo": "","actividadLaboral": "","coberturaSocial": "","tratamientoAntibioticoHospitalizado": "","embarazo": ""},</v>
      </c>
      <c r="Y2880" t="str">
        <f t="shared" si="267"/>
        <v>"seccion4": {"cultivos": ""},"seccion5": {"toleranciaGlucosa": "No realizada","toleranciaGlucosaRealizada": "","vitaminaD": "","vitaminaDRealizada": "","inmunoglobulina": "",</v>
      </c>
      <c r="Z2880" t="str">
        <f t="shared" si="268"/>
        <v>"inmunoglobulinaRealizada": ""},"seccion6": {"actividadDeportiva": ""}}]}}, { upsert: true } );</v>
      </c>
      <c r="AA2880" t="str">
        <f t="shared" si="269"/>
        <v>db.pacientes.updateOne({"_id":ObjectId('61e34254ec4ec02e84f5dbcf')},{ $set: { "seguimientos": [{"id": "2017","seccion1": {"fechaSeguimiento": "2017-11-16","institucion": "CEMIC","fallecimiento": "No","fechaFallecimiento": "","causaFallecimiento": "","nivelEducativo": "","actividadLaboral": "","coberturaSocial": "","tratamientoAntibioticoHospitalizado": "","embarazo": ""},"seccion4":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2881" spans="1:27" x14ac:dyDescent="0.3">
      <c r="A2881" t="s">
        <v>649</v>
      </c>
      <c r="B2881">
        <v>1352</v>
      </c>
      <c r="C2881">
        <v>2018</v>
      </c>
      <c r="D2881" s="5">
        <v>43160</v>
      </c>
      <c r="E2881" s="5" t="str">
        <f t="shared" si="264"/>
        <v>2018-3-1</v>
      </c>
      <c r="F2881" t="s">
        <v>463</v>
      </c>
      <c r="G2881" t="s">
        <v>35</v>
      </c>
      <c r="P2881" t="s">
        <v>118</v>
      </c>
      <c r="Q2881" t="s">
        <v>256</v>
      </c>
      <c r="R2881" t="s">
        <v>256</v>
      </c>
      <c r="S2881" t="s">
        <v>256</v>
      </c>
      <c r="T2881" t="s">
        <v>256</v>
      </c>
      <c r="U2881" t="s">
        <v>256</v>
      </c>
      <c r="V2881" t="s">
        <v>256</v>
      </c>
      <c r="W2881" t="str">
        <f t="shared" si="265"/>
        <v>db.pacientes.updateOne({"_id":ObjectId('61e34254ec4ec02e84f5dbcf')},{ $set: { "seguimientos": [{"id": "2018","seccion1": {"fechaSeguimiento": "2018-3-1","institucion": "CEMIC",</v>
      </c>
      <c r="X2881" t="str">
        <f t="shared" si="266"/>
        <v>"fallecimiento": "No","fechaFallecimiento": "","causaFallecimiento": "","nivelEducativo": "","actividadLaboral": "","coberturaSocial": "","tratamientoAntibioticoHospitalizado": "","embarazo": ""},</v>
      </c>
      <c r="Y2881" t="str">
        <f t="shared" si="267"/>
        <v>"seccion4": {"cultivos": ""},"seccion5": {"toleranciaGlucosa": "No realizada","toleranciaGlucosaRealizada": "","vitaminaD": "","vitaminaDRealizada": "","inmunoglobulina": "",</v>
      </c>
      <c r="Z2881" t="str">
        <f t="shared" si="268"/>
        <v>"inmunoglobulinaRealizada": ""},"seccion6": {"actividadDeportiva": ""}}]}}, { upsert: true } );</v>
      </c>
      <c r="AA2881" t="str">
        <f t="shared" si="269"/>
        <v>db.pacientes.updateOne({"_id":ObjectId('61e34254ec4ec02e84f5dbcf')},{ $set: { "seguimientos": [{"id": "2018","seccion1": {"fechaSeguimiento": "2018-3-1","institucion": "CEMIC","fallecimiento": "No","fechaFallecimiento": "","causaFallecimiento": "","nivelEducativo": "","actividadLaboral": "","coberturaSocial": "","tratamientoAntibioticoHospitalizado": "","embarazo": ""},"seccion4":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2882" spans="1:27" x14ac:dyDescent="0.3">
      <c r="A2882" t="s">
        <v>568</v>
      </c>
      <c r="B2882">
        <v>1353</v>
      </c>
      <c r="C2882">
        <v>2016</v>
      </c>
      <c r="D2882" s="5">
        <v>42639</v>
      </c>
      <c r="E2882" s="5" t="str">
        <f t="shared" si="264"/>
        <v>2016-9-26</v>
      </c>
      <c r="F2882" t="s">
        <v>463</v>
      </c>
      <c r="G2882" t="s">
        <v>35</v>
      </c>
      <c r="P2882" t="s">
        <v>118</v>
      </c>
      <c r="Q2882" t="s">
        <v>256</v>
      </c>
      <c r="R2882" t="s">
        <v>256</v>
      </c>
      <c r="S2882" t="s">
        <v>256</v>
      </c>
      <c r="T2882" t="s">
        <v>256</v>
      </c>
      <c r="U2882" t="s">
        <v>256</v>
      </c>
      <c r="V2882" t="s">
        <v>256</v>
      </c>
      <c r="W2882" t="str">
        <f t="shared" si="265"/>
        <v>db.pacientes.updateOne({"_id":ObjectId('61e34254ec4ec02e84f5db7e')},{ $set: { "seguimientos": [{"id": "2016","seccion1": {"fechaSeguimiento": "2016-9-26","institucion": "CEMIC",</v>
      </c>
      <c r="X2882" t="str">
        <f t="shared" si="266"/>
        <v>"fallecimiento": "No","fechaFallecimiento": "","causaFallecimiento": "","nivelEducativo": "","actividadLaboral": "","coberturaSocial": "","tratamientoAntibioticoHospitalizado": "","embarazo": ""},</v>
      </c>
      <c r="Y2882" t="str">
        <f t="shared" si="267"/>
        <v>"seccion4": {"cultivos": ""},"seccion5": {"toleranciaGlucosa": "No realizada","toleranciaGlucosaRealizada": "","vitaminaD": "","vitaminaDRealizada": "","inmunoglobulina": "",</v>
      </c>
      <c r="Z2882" t="str">
        <f t="shared" si="268"/>
        <v>"inmunoglobulinaRealizada": ""},"seccion6": {"actividadDeportiva": ""}}]}}, { upsert: true } );</v>
      </c>
      <c r="AA2882" t="str">
        <f t="shared" si="269"/>
        <v>db.pacientes.updateOne({"_id":ObjectId('61e34254ec4ec02e84f5db7e')},{ $set: { "seguimientos": [{"id": "2016","seccion1": {"fechaSeguimiento": "2016-9-26","institucion": "CEMIC","fallecimiento": "No","fechaFallecimiento": "","causaFallecimiento": "","nivelEducativo": "","actividadLaboral": "","coberturaSocial": "","tratamientoAntibioticoHospitalizado": "","embarazo": ""},"seccion4":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2883" spans="1:27" x14ac:dyDescent="0.3">
      <c r="A2883" t="s">
        <v>568</v>
      </c>
      <c r="B2883">
        <v>1353</v>
      </c>
      <c r="C2883">
        <v>2016</v>
      </c>
      <c r="D2883" s="5">
        <v>42639</v>
      </c>
      <c r="E2883" s="5" t="str">
        <f t="shared" ref="E2883:E2946" si="270">_xlfn.CONCAT(YEAR(D2883),"-",MONTH(D2883),"-",DAY(D2883))</f>
        <v>2016-9-26</v>
      </c>
      <c r="F2883" t="s">
        <v>463</v>
      </c>
      <c r="G2883" t="s">
        <v>35</v>
      </c>
      <c r="L2883" t="s">
        <v>281</v>
      </c>
      <c r="N2883" t="s">
        <v>35</v>
      </c>
      <c r="O2883" t="s">
        <v>49</v>
      </c>
      <c r="P2883" t="s">
        <v>261</v>
      </c>
      <c r="Q2883" t="s">
        <v>34</v>
      </c>
      <c r="R2883" t="s">
        <v>261</v>
      </c>
      <c r="S2883" t="s">
        <v>34</v>
      </c>
      <c r="T2883" t="s">
        <v>118</v>
      </c>
      <c r="U2883" t="s">
        <v>256</v>
      </c>
      <c r="V2883" t="s">
        <v>256</v>
      </c>
      <c r="W2883" t="str">
        <f t="shared" si="265"/>
        <v>db.pacientes.updateOne({"_id":ObjectId('61e34254ec4ec02e84f5db7e')},{ $set: { "seguimientos": [{"id": "2016","seccion1": {"fechaSeguimiento": "2016-9-26","institucion": "CEMIC",</v>
      </c>
      <c r="X2883" t="str">
        <f t="shared" si="266"/>
        <v>"fallecimiento": "No","fechaFallecimiento": "","causaFallecimiento": "","nivelEducativo": "","actividadLaboral": "","coberturaSocial": "Sí","tratamientoAntibioticoHospitalizado": "","embarazo": "No"},</v>
      </c>
      <c r="Y2883" t="str">
        <f t="shared" si="267"/>
        <v>"seccion4": {"cultivos": "4"},"seccion5": {"toleranciaGlucosa": "Realizada","toleranciaGlucosaRealizada": "Normal","vitaminaD": "Realizada","vitaminaDRealizada": "Normal","inmunoglobulina": "No realizada",</v>
      </c>
      <c r="Z2883" t="str">
        <f t="shared" si="268"/>
        <v>"inmunoglobulinaRealizada": ""},"seccion6": {"actividadDeportiva": ""}}]}}, { upsert: true } );</v>
      </c>
      <c r="AA2883" t="str">
        <f t="shared" si="269"/>
        <v>db.pacientes.updateOne({"_id":ObjectId('61e34254ec4ec02e84f5db7e')},{ $set: { "seguimientos": [{"id": "2016","seccion1": {"fechaSeguimiento": "2016-9-26","institucion": "CEMIC","fallecimiento": "No","fechaFallecimiento": "","causaFallecimiento": "","nivelEducativo": "","actividadLaboral": "","coberturaSocial": "Sí","tratamientoAntibioticoHospitalizado": "","embarazo": "No"},"seccion4": {"cultivos": "4"},"seccion5": {"toleranciaGlucosa": "Realizada","toleranciaGlucosaRealizada": "Normal","vitaminaD": "Realizada","vitaminaDRealizada": "Normal","inmunoglobulina": "No realizada","inmunoglobulinaRealizada": ""},"seccion6": {"actividadDeportiva": ""}}]}}, { upsert: true } );</v>
      </c>
    </row>
    <row r="2884" spans="1:27" x14ac:dyDescent="0.3">
      <c r="A2884" t="s">
        <v>568</v>
      </c>
      <c r="B2884">
        <v>1353</v>
      </c>
      <c r="C2884">
        <v>2017</v>
      </c>
      <c r="D2884" s="5">
        <v>42900</v>
      </c>
      <c r="E2884" s="5" t="str">
        <f t="shared" si="270"/>
        <v>2017-6-14</v>
      </c>
      <c r="F2884" t="s">
        <v>463</v>
      </c>
      <c r="G2884" t="s">
        <v>35</v>
      </c>
      <c r="L2884" t="s">
        <v>281</v>
      </c>
      <c r="P2884" t="s">
        <v>118</v>
      </c>
      <c r="Q2884" t="s">
        <v>256</v>
      </c>
      <c r="R2884" t="s">
        <v>256</v>
      </c>
      <c r="S2884" t="s">
        <v>256</v>
      </c>
      <c r="T2884" t="s">
        <v>256</v>
      </c>
      <c r="U2884" t="s">
        <v>256</v>
      </c>
      <c r="V2884" t="s">
        <v>256</v>
      </c>
      <c r="W2884" t="str">
        <f t="shared" ref="W2884:W2947" si="271">"db.pacientes.updateOne({""_id"":ObjectId('"&amp;A2884&amp;"')},{ $set: { ""seguimientos"": [{""id"": """&amp;C2884&amp;""",""seccion1"": {""fechaSeguimiento"": """&amp;E2884&amp;""",""institucion"": """&amp;F2884&amp;""","</f>
        <v>db.pacientes.updateOne({"_id":ObjectId('61e34254ec4ec02e84f5db7e')},{ $set: { "seguimientos": [{"id": "2017","seccion1": {"fechaSeguimiento": "2017-6-14","institucion": "CEMIC",</v>
      </c>
      <c r="X2884" t="str">
        <f t="shared" ref="X2884:X2947" si="272">"""fallecimiento"": """&amp;G2884&amp;""",""fechaFallecimiento"": """&amp;H2884&amp;""",""causaFallecimiento"": """&amp;I2884&amp;""",""nivelEducativo"": """&amp;J2884&amp;""",""actividadLaboral"": """&amp;K2884&amp;""",""coberturaSocial"": """&amp;L2884&amp;""",""tratamientoAntibioticoHospitalizado"": """&amp;M2884&amp;""",""embarazo"": """&amp;N2884&amp;"""},"</f>
        <v>"fallecimiento": "No","fechaFallecimiento": "","causaFallecimiento": "","nivelEducativo": "","actividadLaboral": "","coberturaSocial": "Sí","tratamientoAntibioticoHospitalizado": "","embarazo": ""},</v>
      </c>
      <c r="Y2884" t="str">
        <f t="shared" ref="Y2884:Y2947" si="273">"""seccion4"": {""cultivos"": """&amp;O2884&amp;"""},""seccion5"": {""toleranciaGlucosa"": """&amp;P2884&amp;""",""toleranciaGlucosaRealizada"": """&amp;Q2884&amp;""",""vitaminaD"": """&amp;R2884&amp;""",""vitaminaDRealizada"": """&amp;S2884&amp;""",""inmunoglobulina"": """&amp;T2884&amp;""","</f>
        <v>"seccion4": {"cultivos": ""},"seccion5": {"toleranciaGlucosa": "No realizada","toleranciaGlucosaRealizada": "","vitaminaD": "","vitaminaDRealizada": "","inmunoglobulina": "",</v>
      </c>
      <c r="Z2884" t="str">
        <f t="shared" ref="Z2884:Z2947" si="274">"""inmunoglobulinaRealizada"": """&amp;U2884&amp;"""},""seccion6"": {""actividadDeportiva"": """&amp;V2884&amp;"""}}]}}, { upsert: true } );"</f>
        <v>"inmunoglobulinaRealizada": ""},"seccion6": {"actividadDeportiva": ""}}]}}, { upsert: true } );</v>
      </c>
      <c r="AA2884" t="str">
        <f t="shared" ref="AA2884:AA2947" si="275">W2884&amp;X2884&amp;Y2884&amp;Z2884</f>
        <v>db.pacientes.updateOne({"_id":ObjectId('61e34254ec4ec02e84f5db7e')},{ $set: { "seguimientos": [{"id": "2017","seccion1": {"fechaSeguimiento": "2017-6-14","institucion": "CEMIC","fallecimiento": "No","fechaFallecimiento": "","causaFallecimiento": "","nivelEducativo": "","actividadLaboral": "","coberturaSocial": "Sí","tratamientoAntibioticoHospitalizado": "","embarazo": ""},"seccion4":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2885" spans="1:27" x14ac:dyDescent="0.3">
      <c r="A2885" t="s">
        <v>640</v>
      </c>
      <c r="B2885">
        <v>1354</v>
      </c>
      <c r="C2885">
        <v>2016</v>
      </c>
      <c r="D2885" s="5">
        <v>42708</v>
      </c>
      <c r="E2885" s="5" t="str">
        <f t="shared" si="270"/>
        <v>2016-12-4</v>
      </c>
      <c r="F2885" t="s">
        <v>1962</v>
      </c>
      <c r="G2885" t="s">
        <v>35</v>
      </c>
      <c r="L2885" t="s">
        <v>281</v>
      </c>
      <c r="M2885" t="s">
        <v>45</v>
      </c>
      <c r="N2885" t="s">
        <v>35</v>
      </c>
      <c r="O2885" t="s">
        <v>73</v>
      </c>
      <c r="P2885" t="s">
        <v>261</v>
      </c>
      <c r="Q2885" t="s">
        <v>34</v>
      </c>
      <c r="R2885" t="s">
        <v>261</v>
      </c>
      <c r="S2885" t="s">
        <v>321</v>
      </c>
      <c r="T2885" t="s">
        <v>118</v>
      </c>
      <c r="U2885" t="s">
        <v>256</v>
      </c>
      <c r="V2885" t="s">
        <v>256</v>
      </c>
      <c r="W2885" t="str">
        <f t="shared" si="271"/>
        <v>db.pacientes.updateOne({"_id":ObjectId('61e34254ec4ec02e84f5dbc6')},{ $set: { "seguimientos": [{"id": "2016","seccion1": {"fechaSeguimiento": "2016-12-4","institucion": "HOSPITAL de PEDIATRÍA Juan P. Garrahan",</v>
      </c>
      <c r="X2885" t="str">
        <f t="shared" si="272"/>
        <v>"fallecimiento": "No","fechaFallecimiento": "","causaFallecimiento": "","nivelEducativo": "","actividadLaboral": "","coberturaSocial": "Sí","tratamientoAntibioticoHospitalizado": "1","embarazo": "No"},</v>
      </c>
      <c r="Y2885" t="str">
        <f t="shared" si="273"/>
        <v>"seccion4": {"cultivos": "7"},"seccion5": {"toleranciaGlucosa": "Realizada","toleranciaGlucosaRealizada": "Normal","vitaminaD": "Realizada","vitaminaDRealizada": "Bajo","inmunoglobulina": "No realizada",</v>
      </c>
      <c r="Z2885" t="str">
        <f t="shared" si="274"/>
        <v>"inmunoglobulinaRealizada": ""},"seccion6": {"actividadDeportiva": ""}}]}}, { upsert: true } );</v>
      </c>
      <c r="AA2885" t="str">
        <f t="shared" si="275"/>
        <v>db.pacientes.updateOne({"_id":ObjectId('61e34254ec4ec02e84f5dbc6')},{ $set: { "seguimientos": [{"id": "2016","seccion1": {"fechaSeguimiento": "2016-12-4","institucion": "HOSPITAL de PEDIATRÍA Juan P. Garrahan","fallecimiento": "No","fechaFallecimiento": "","causaFallecimiento": "","nivelEducativo": "","actividadLaboral": "","coberturaSocial": "Sí","tratamientoAntibioticoHospitalizado": "1","embarazo": "No"},"seccion4": {"cultivos": "7"},"seccion5": {"toleranciaGlucosa": "Realizada","toleranciaGlucosaRealizada": "Normal","vitaminaD": "Realizada","vitaminaDRealizada": "Bajo","inmunoglobulina": "No realizada","inmunoglobulinaRealizada": ""},"seccion6": {"actividadDeportiva": ""}}]}}, { upsert: true } );</v>
      </c>
    </row>
    <row r="2886" spans="1:27" x14ac:dyDescent="0.3">
      <c r="A2886" t="s">
        <v>628</v>
      </c>
      <c r="B2886">
        <v>1355</v>
      </c>
      <c r="C2886">
        <v>2015</v>
      </c>
      <c r="D2886" s="5">
        <v>42366</v>
      </c>
      <c r="E2886" s="5" t="str">
        <f t="shared" si="270"/>
        <v>2015-12-28</v>
      </c>
      <c r="F2886" t="s">
        <v>400</v>
      </c>
      <c r="G2886" t="s">
        <v>35</v>
      </c>
      <c r="L2886" t="s">
        <v>281</v>
      </c>
      <c r="N2886" t="s">
        <v>35</v>
      </c>
      <c r="O2886" t="s">
        <v>45</v>
      </c>
      <c r="P2886" t="s">
        <v>118</v>
      </c>
      <c r="Q2886" t="s">
        <v>256</v>
      </c>
      <c r="R2886" t="s">
        <v>118</v>
      </c>
      <c r="S2886" t="s">
        <v>256</v>
      </c>
      <c r="T2886" t="s">
        <v>261</v>
      </c>
      <c r="U2886" t="s">
        <v>40</v>
      </c>
      <c r="V2886" t="s">
        <v>256</v>
      </c>
      <c r="W2886" t="str">
        <f t="shared" si="271"/>
        <v>db.pacientes.updateOne({"_id":ObjectId('61e34254ec4ec02e84f5dbba')},{ $set: { "seguimientos": [{"id": "2015","seccion1": {"fechaSeguimiento": "2015-12-28","institucion": "Hospital Sor Maria Ludovica de La Plata",</v>
      </c>
      <c r="X2886" t="str">
        <f t="shared" si="272"/>
        <v>"fallecimiento": "No","fechaFallecimiento": "","causaFallecimiento": "","nivelEducativo": "","actividadLaboral": "","coberturaSocial": "Sí","tratamientoAntibioticoHospitalizado": "","embarazo": "No"},</v>
      </c>
      <c r="Y2886" t="str">
        <f t="shared" si="273"/>
        <v>"seccion4": {"cultivos": "1"},"seccion5": {"toleranciaGlucosa": "No realizada","toleranciaGlucosaRealizada": "","vitaminaD": "No realizada","vitaminaDRealizada": "","inmunoglobulina": "Realizada",</v>
      </c>
      <c r="Z2886" t="str">
        <f t="shared" si="274"/>
        <v>"inmunoglobulinaRealizada": "&lt; 500"},"seccion6": {"actividadDeportiva": ""}}]}}, { upsert: true } );</v>
      </c>
      <c r="AA2886" t="str">
        <f t="shared" si="275"/>
        <v>db.pacientes.updateOne({"_id":ObjectId('61e34254ec4ec02e84f5dbba')},{ $set: { "seguimientos": [{"id": "2015","seccion1": {"fechaSeguimiento": "2015-12-28","institucion": "Hospital Sor Maria Ludovica de La Plata","fallecimiento": "No","fechaFallecimiento": "","causaFallecimiento": "","nivelEducativo": "","actividadLaboral": "","coberturaSocial": "Sí","tratamientoAntibioticoHospitalizado": "","embarazo": "No"},"seccion4": {"cultivos": "1"},"seccion5": {"toleranciaGlucosa": "No realizada","toleranciaGlucosaRealizada": "","vitaminaD": "No realizada","vitaminaDRealizada": "","inmunoglobulina": "Realizada","inmunoglobulinaRealizada": "&lt; 500"},"seccion6": {"actividadDeportiva": ""}}]}}, { upsert: true } );</v>
      </c>
    </row>
    <row r="2887" spans="1:27" x14ac:dyDescent="0.3">
      <c r="A2887" t="s">
        <v>578</v>
      </c>
      <c r="B2887">
        <v>1356</v>
      </c>
      <c r="C2887">
        <v>2015</v>
      </c>
      <c r="D2887" s="5">
        <v>42058</v>
      </c>
      <c r="E2887" s="5" t="str">
        <f t="shared" si="270"/>
        <v>2015-2-23</v>
      </c>
      <c r="F2887" t="s">
        <v>1962</v>
      </c>
      <c r="G2887" t="s">
        <v>35</v>
      </c>
      <c r="L2887" t="s">
        <v>281</v>
      </c>
      <c r="N2887" t="s">
        <v>35</v>
      </c>
      <c r="O2887" t="s">
        <v>45</v>
      </c>
      <c r="P2887" t="s">
        <v>261</v>
      </c>
      <c r="Q2887" t="s">
        <v>34</v>
      </c>
      <c r="R2887" t="s">
        <v>261</v>
      </c>
      <c r="S2887" t="s">
        <v>34</v>
      </c>
      <c r="T2887" t="s">
        <v>261</v>
      </c>
      <c r="U2887" t="s">
        <v>40</v>
      </c>
      <c r="V2887" t="s">
        <v>256</v>
      </c>
      <c r="W2887" t="str">
        <f t="shared" si="271"/>
        <v>db.pacientes.updateOne({"_id":ObjectId('61e34254ec4ec02e84f5db88')},{ $set: { "seguimientos": [{"id": "2015","seccion1": {"fechaSeguimiento": "2015-2-23","institucion": "HOSPITAL de PEDIATRÍA Juan P. Garrahan",</v>
      </c>
      <c r="X2887" t="str">
        <f t="shared" si="272"/>
        <v>"fallecimiento": "No","fechaFallecimiento": "","causaFallecimiento": "","nivelEducativo": "","actividadLaboral": "","coberturaSocial": "Sí","tratamientoAntibioticoHospitalizado": "","embarazo": "No"},</v>
      </c>
      <c r="Y2887" t="str">
        <f t="shared" si="273"/>
        <v>"seccion4": {"cultivos": "1"},"seccion5": {"toleranciaGlucosa": "Realizada","toleranciaGlucosaRealizada": "Normal","vitaminaD": "Realizada","vitaminaDRealizada": "Normal","inmunoglobulina": "Realizada",</v>
      </c>
      <c r="Z2887" t="str">
        <f t="shared" si="274"/>
        <v>"inmunoglobulinaRealizada": "&lt; 500"},"seccion6": {"actividadDeportiva": ""}}]}}, { upsert: true } );</v>
      </c>
      <c r="AA2887" t="str">
        <f t="shared" si="275"/>
        <v>db.pacientes.updateOne({"_id":ObjectId('61e34254ec4ec02e84f5db88')},{ $set: { "seguimientos": [{"id": "2015","seccion1": {"fechaSeguimiento": "2015-2-23","institucion": "HOSPITAL de PEDIATRÍA Juan P. Garrahan","fallecimiento": "No","fechaFallecimiento": "","causaFallecimiento": "","nivelEducativo": "","actividadLaboral": "","coberturaSocial": "Sí","tratamientoAntibioticoHospitalizado": "","embarazo": "No"},"seccion4": {"cultivos": "1"},"seccion5": {"toleranciaGlucosa": "Realizada","toleranciaGlucosaRealizada": "Normal","vitaminaD": "Realizada","vitaminaDRealizada": "Normal","inmunoglobulina": "Realizada","inmunoglobulinaRealizada": "&lt; 500"},"seccion6": {"actividadDeportiva": ""}}]}}, { upsert: true } );</v>
      </c>
    </row>
    <row r="2888" spans="1:27" x14ac:dyDescent="0.3">
      <c r="A2888" t="s">
        <v>578</v>
      </c>
      <c r="B2888">
        <v>1356</v>
      </c>
      <c r="C2888">
        <v>2016</v>
      </c>
      <c r="D2888" s="5">
        <v>42562</v>
      </c>
      <c r="E2888" s="5" t="str">
        <f t="shared" si="270"/>
        <v>2016-7-11</v>
      </c>
      <c r="F2888" t="s">
        <v>1962</v>
      </c>
      <c r="G2888" t="s">
        <v>35</v>
      </c>
      <c r="L2888" t="s">
        <v>35</v>
      </c>
      <c r="M2888" t="s">
        <v>45</v>
      </c>
      <c r="N2888" t="s">
        <v>35</v>
      </c>
      <c r="O2888" t="s">
        <v>41</v>
      </c>
      <c r="P2888" t="s">
        <v>261</v>
      </c>
      <c r="Q2888" t="s">
        <v>34</v>
      </c>
      <c r="R2888" t="s">
        <v>261</v>
      </c>
      <c r="S2888" t="s">
        <v>321</v>
      </c>
      <c r="T2888" t="s">
        <v>261</v>
      </c>
      <c r="U2888" t="s">
        <v>34</v>
      </c>
      <c r="V2888" t="s">
        <v>256</v>
      </c>
      <c r="W2888" t="str">
        <f t="shared" si="271"/>
        <v>db.pacientes.updateOne({"_id":ObjectId('61e34254ec4ec02e84f5db88')},{ $set: { "seguimientos": [{"id": "2016","seccion1": {"fechaSeguimiento": "2016-7-11","institucion": "HOSPITAL de PEDIATRÍA Juan P. Garrahan",</v>
      </c>
      <c r="X2888" t="str">
        <f t="shared" si="272"/>
        <v>"fallecimiento": "No","fechaFallecimiento": "","causaFallecimiento": "","nivelEducativo": "","actividadLaboral": "","coberturaSocial": "No","tratamientoAntibioticoHospitalizado": "1","embarazo": "No"},</v>
      </c>
      <c r="Y2888" t="str">
        <f t="shared" si="273"/>
        <v>"seccion4": {"cultivos": "6"},"seccion5": {"toleranciaGlucosa": "Realizada","toleranciaGlucosaRealizada": "Normal","vitaminaD": "Realizada","vitaminaDRealizada": "Bajo","inmunoglobulina": "Realizada",</v>
      </c>
      <c r="Z2888" t="str">
        <f t="shared" si="274"/>
        <v>"inmunoglobulinaRealizada": "Normal"},"seccion6": {"actividadDeportiva": ""}}]}}, { upsert: true } );</v>
      </c>
      <c r="AA2888" t="str">
        <f t="shared" si="275"/>
        <v>db.pacientes.updateOne({"_id":ObjectId('61e34254ec4ec02e84f5db88')},{ $set: { "seguimientos": [{"id": "2016","seccion1": {"fechaSeguimiento": "2016-7-11","institucion": "HOSPITAL de PEDIATRÍA Juan P. Garrahan","fallecimiento": "No","fechaFallecimiento": "","causaFallecimiento": "","nivelEducativo": "","actividadLaboral": "","coberturaSocial": "No","tratamientoAntibioticoHospitalizado": "1","embarazo": "No"},"seccion4": {"cultivos": "6"},"seccion5": {"toleranciaGlucosa": "Realizada","toleranciaGlucosaRealizada": "Normal","vitaminaD": "Realizada","vitaminaDRealizada": "Bajo","inmunoglobulina": "Realizada","inmunoglobulinaRealizada": "Normal"},"seccion6": {"actividadDeportiva": ""}}]}}, { upsert: true } );</v>
      </c>
    </row>
    <row r="2889" spans="1:27" x14ac:dyDescent="0.3">
      <c r="A2889" t="s">
        <v>621</v>
      </c>
      <c r="B2889">
        <v>1357</v>
      </c>
      <c r="C2889">
        <v>2015</v>
      </c>
      <c r="D2889" s="5">
        <v>42257</v>
      </c>
      <c r="E2889" s="5" t="str">
        <f t="shared" si="270"/>
        <v>2015-9-10</v>
      </c>
      <c r="F2889" t="s">
        <v>400</v>
      </c>
      <c r="G2889" t="s">
        <v>35</v>
      </c>
      <c r="L2889" t="s">
        <v>281</v>
      </c>
      <c r="M2889" t="s">
        <v>45</v>
      </c>
      <c r="O2889" t="s">
        <v>46</v>
      </c>
      <c r="P2889" t="s">
        <v>118</v>
      </c>
      <c r="Q2889" t="s">
        <v>256</v>
      </c>
      <c r="R2889" t="s">
        <v>256</v>
      </c>
      <c r="S2889" t="s">
        <v>256</v>
      </c>
      <c r="T2889" t="s">
        <v>118</v>
      </c>
      <c r="U2889" t="s">
        <v>256</v>
      </c>
      <c r="V2889" t="s">
        <v>256</v>
      </c>
      <c r="W2889" t="str">
        <f t="shared" si="271"/>
        <v>db.pacientes.updateOne({"_id":ObjectId('61e34254ec4ec02e84f5dbb3')},{ $set: { "seguimientos": [{"id": "2015","seccion1": {"fechaSeguimiento": "2015-9-10","institucion": "Hospital Sor Maria Ludovica de La Plata",</v>
      </c>
      <c r="X2889" t="str">
        <f t="shared" si="272"/>
        <v>"fallecimiento": "No","fechaFallecimiento": "","causaFallecimiento": "","nivelEducativo": "","actividadLaboral": "","coberturaSocial": "Sí","tratamientoAntibioticoHospitalizado": "1","embarazo": ""},</v>
      </c>
      <c r="Y2889" t="str">
        <f t="shared" si="273"/>
        <v>"seccion4": {"cultivos": "3"},"seccion5": {"toleranciaGlucosa": "No realizada","toleranciaGlucosaRealizada": "","vitaminaD": "","vitaminaDRealizada": "","inmunoglobulina": "No realizada",</v>
      </c>
      <c r="Z2889" t="str">
        <f t="shared" si="274"/>
        <v>"inmunoglobulinaRealizada": ""},"seccion6": {"actividadDeportiva": ""}}]}}, { upsert: true } );</v>
      </c>
      <c r="AA2889" t="str">
        <f t="shared" si="275"/>
        <v>db.pacientes.updateOne({"_id":ObjectId('61e34254ec4ec02e84f5dbb3')},{ $set: { "seguimientos": [{"id": "2015","seccion1": {"fechaSeguimiento": "2015-9-10","institucion": "Hospital Sor Maria Ludovica de La Plata","fallecimiento": "No","fechaFallecimiento": "","causaFallecimiento": "","nivelEducativo": "","actividadLaboral": "","coberturaSocial": "Sí","tratamientoAntibioticoHospitalizado": "1","embarazo": ""},"seccion4": {"cultivos": "3"},"seccion5": {"toleranciaGlucosa": "No realizada","toleranciaGlucosaRealizada": "","vitaminaD": "","vitaminaDRealizada": "","inmunoglobulina": "No realizada","inmunoglobulinaRealizada": ""},"seccion6": {"actividadDeportiva": ""}}]}}, { upsert: true } );</v>
      </c>
    </row>
    <row r="2890" spans="1:27" x14ac:dyDescent="0.3">
      <c r="A2890" t="s">
        <v>621</v>
      </c>
      <c r="B2890">
        <v>1357</v>
      </c>
      <c r="C2890">
        <v>2017</v>
      </c>
      <c r="D2890" s="5">
        <v>42773</v>
      </c>
      <c r="E2890" s="5" t="str">
        <f t="shared" si="270"/>
        <v>2017-2-7</v>
      </c>
      <c r="F2890" t="s">
        <v>400</v>
      </c>
      <c r="G2890" t="s">
        <v>35</v>
      </c>
      <c r="L2890" t="s">
        <v>281</v>
      </c>
      <c r="M2890" t="s">
        <v>37</v>
      </c>
      <c r="O2890" t="s">
        <v>41</v>
      </c>
      <c r="P2890" t="s">
        <v>118</v>
      </c>
      <c r="Q2890" t="s">
        <v>256</v>
      </c>
      <c r="R2890" t="s">
        <v>256</v>
      </c>
      <c r="S2890" t="s">
        <v>256</v>
      </c>
      <c r="T2890" t="s">
        <v>256</v>
      </c>
      <c r="U2890" t="s">
        <v>256</v>
      </c>
      <c r="V2890" t="s">
        <v>256</v>
      </c>
      <c r="W2890" t="str">
        <f t="shared" si="271"/>
        <v>db.pacientes.updateOne({"_id":ObjectId('61e34254ec4ec02e84f5dbb3')},{ $set: { "seguimientos": [{"id": "2017","seccion1": {"fechaSeguimiento": "2017-2-7","institucion": "Hospital Sor Maria Ludovica de La Plata",</v>
      </c>
      <c r="X2890" t="str">
        <f t="shared" si="272"/>
        <v>"fallecimiento": "No","fechaFallecimiento": "","causaFallecimiento": "","nivelEducativo": "","actividadLaboral": "","coberturaSocial": "Sí","tratamientoAntibioticoHospitalizado": "2","embarazo": ""},</v>
      </c>
      <c r="Y2890" t="str">
        <f t="shared" si="273"/>
        <v>"seccion4": {"cultivos": "6"},"seccion5": {"toleranciaGlucosa": "No realizada","toleranciaGlucosaRealizada": "","vitaminaD": "","vitaminaDRealizada": "","inmunoglobulina": "",</v>
      </c>
      <c r="Z2890" t="str">
        <f t="shared" si="274"/>
        <v>"inmunoglobulinaRealizada": ""},"seccion6": {"actividadDeportiva": ""}}]}}, { upsert: true } );</v>
      </c>
      <c r="AA2890" t="str">
        <f t="shared" si="275"/>
        <v>db.pacientes.updateOne({"_id":ObjectId('61e34254ec4ec02e84f5dbb3')},{ $set: { "seguimientos": [{"id": "2017","seccion1": {"fechaSeguimiento": "2017-2-7","institucion": "Hospital Sor Maria Ludovica de La Plata","fallecimiento": "No","fechaFallecimiento": "","causaFallecimiento": "","nivelEducativo": "","actividadLaboral": "","coberturaSocial": "Sí","tratamientoAntibioticoHospitalizado": "2","embarazo": ""},"seccion4": {"cultivos": "6"},"seccion5":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2891" spans="1:27" x14ac:dyDescent="0.3">
      <c r="A2891" t="s">
        <v>610</v>
      </c>
      <c r="B2891">
        <v>1358</v>
      </c>
      <c r="C2891">
        <v>2015</v>
      </c>
      <c r="D2891" s="5">
        <v>42255</v>
      </c>
      <c r="E2891" s="5" t="str">
        <f t="shared" si="270"/>
        <v>2015-9-8</v>
      </c>
      <c r="F2891" t="s">
        <v>400</v>
      </c>
      <c r="G2891" t="s">
        <v>35</v>
      </c>
      <c r="L2891" t="s">
        <v>281</v>
      </c>
      <c r="N2891" t="s">
        <v>35</v>
      </c>
      <c r="O2891" t="s">
        <v>49</v>
      </c>
      <c r="P2891" t="s">
        <v>118</v>
      </c>
      <c r="Q2891" t="s">
        <v>256</v>
      </c>
      <c r="R2891" t="s">
        <v>256</v>
      </c>
      <c r="S2891" t="s">
        <v>256</v>
      </c>
      <c r="T2891" t="s">
        <v>118</v>
      </c>
      <c r="U2891" t="s">
        <v>256</v>
      </c>
      <c r="V2891" t="s">
        <v>256</v>
      </c>
      <c r="W2891" t="str">
        <f t="shared" si="271"/>
        <v>db.pacientes.updateOne({"_id":ObjectId('61e34254ec4ec02e84f5dba8')},{ $set: { "seguimientos": [{"id": "2015","seccion1": {"fechaSeguimiento": "2015-9-8","institucion": "Hospital Sor Maria Ludovica de La Plata",</v>
      </c>
      <c r="X2891" t="str">
        <f t="shared" si="272"/>
        <v>"fallecimiento": "No","fechaFallecimiento": "","causaFallecimiento": "","nivelEducativo": "","actividadLaboral": "","coberturaSocial": "Sí","tratamientoAntibioticoHospitalizado": "","embarazo": "No"},</v>
      </c>
      <c r="Y2891" t="str">
        <f t="shared" si="273"/>
        <v>"seccion4": {"cultivos": "4"},"seccion5": {"toleranciaGlucosa": "No realizada","toleranciaGlucosaRealizada": "","vitaminaD": "","vitaminaDRealizada": "","inmunoglobulina": "No realizada",</v>
      </c>
      <c r="Z2891" t="str">
        <f t="shared" si="274"/>
        <v>"inmunoglobulinaRealizada": ""},"seccion6": {"actividadDeportiva": ""}}]}}, { upsert: true } );</v>
      </c>
      <c r="AA2891" t="str">
        <f t="shared" si="275"/>
        <v>db.pacientes.updateOne({"_id":ObjectId('61e34254ec4ec02e84f5dba8')},{ $set: { "seguimientos": [{"id": "2015","seccion1": {"fechaSeguimiento": "2015-9-8","institucion": "Hospital Sor Maria Ludovica de La Plata","fallecimiento": "No","fechaFallecimiento": "","causaFallecimiento": "","nivelEducativo": "","actividadLaboral": "","coberturaSocial": "Sí","tratamientoAntibioticoHospitalizado": "","embarazo": "No"},"seccion4": {"cultivos": "4"},"seccion5": {"toleranciaGlucosa": "No realizada","toleranciaGlucosaRealizada": "","vitaminaD": "","vitaminaDRealizada": "","inmunoglobulina": "No realizada","inmunoglobulinaRealizada": ""},"seccion6": {"actividadDeportiva": ""}}]}}, { upsert: true } );</v>
      </c>
    </row>
    <row r="2892" spans="1:27" x14ac:dyDescent="0.3">
      <c r="A2892" t="s">
        <v>610</v>
      </c>
      <c r="B2892">
        <v>1358</v>
      </c>
      <c r="C2892">
        <v>2016</v>
      </c>
      <c r="D2892" s="5">
        <v>42689</v>
      </c>
      <c r="E2892" s="5" t="str">
        <f t="shared" si="270"/>
        <v>2016-11-15</v>
      </c>
      <c r="F2892" t="s">
        <v>400</v>
      </c>
      <c r="G2892" t="s">
        <v>35</v>
      </c>
      <c r="L2892" t="s">
        <v>35</v>
      </c>
      <c r="O2892" t="s">
        <v>48</v>
      </c>
      <c r="P2892" t="s">
        <v>118</v>
      </c>
      <c r="Q2892" t="s">
        <v>256</v>
      </c>
      <c r="R2892" t="s">
        <v>256</v>
      </c>
      <c r="S2892" t="s">
        <v>256</v>
      </c>
      <c r="T2892" t="s">
        <v>256</v>
      </c>
      <c r="U2892" t="s">
        <v>256</v>
      </c>
      <c r="V2892" t="s">
        <v>256</v>
      </c>
      <c r="W2892" t="str">
        <f t="shared" si="271"/>
        <v>db.pacientes.updateOne({"_id":ObjectId('61e34254ec4ec02e84f5dba8')},{ $set: { "seguimientos": [{"id": "2016","seccion1": {"fechaSeguimiento": "2016-11-15","institucion": "Hospital Sor Maria Ludovica de La Plata",</v>
      </c>
      <c r="X2892" t="str">
        <f t="shared" si="272"/>
        <v>"fallecimiento": "No","fechaFallecimiento": "","causaFallecimiento": "","nivelEducativo": "","actividadLaboral": "","coberturaSocial": "No","tratamientoAntibioticoHospitalizado": "","embarazo": ""},</v>
      </c>
      <c r="Y2892" t="str">
        <f t="shared" si="273"/>
        <v>"seccion4": {"cultivos": "5"},"seccion5": {"toleranciaGlucosa": "No realizada","toleranciaGlucosaRealizada": "","vitaminaD": "","vitaminaDRealizada": "","inmunoglobulina": "",</v>
      </c>
      <c r="Z2892" t="str">
        <f t="shared" si="274"/>
        <v>"inmunoglobulinaRealizada": ""},"seccion6": {"actividadDeportiva": ""}}]}}, { upsert: true } );</v>
      </c>
      <c r="AA2892" t="str">
        <f t="shared" si="275"/>
        <v>db.pacientes.updateOne({"_id":ObjectId('61e34254ec4ec02e84f5dba8')},{ $set: { "seguimientos": [{"id": "2016","seccion1": {"fechaSeguimiento": "2016-11-15","institucion": "Hospital Sor Maria Ludovica de La Plata","fallecimiento": "No","fechaFallecimiento": "","causaFallecimiento": "","nivelEducativo": "","actividadLaboral": "","coberturaSocial": "No","tratamientoAntibioticoHospitalizado": "","embarazo": ""},"seccion4": {"cultivos": "5"},"seccion5":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2893" spans="1:27" x14ac:dyDescent="0.3">
      <c r="A2893" t="s">
        <v>610</v>
      </c>
      <c r="B2893">
        <v>1358</v>
      </c>
      <c r="C2893">
        <v>2017</v>
      </c>
      <c r="D2893" s="5">
        <v>43061</v>
      </c>
      <c r="E2893" s="5" t="str">
        <f t="shared" si="270"/>
        <v>2017-11-22</v>
      </c>
      <c r="F2893" t="s">
        <v>400</v>
      </c>
      <c r="G2893" t="s">
        <v>35</v>
      </c>
      <c r="L2893" t="s">
        <v>281</v>
      </c>
      <c r="O2893" t="s">
        <v>49</v>
      </c>
      <c r="P2893" t="s">
        <v>118</v>
      </c>
      <c r="Q2893" t="s">
        <v>256</v>
      </c>
      <c r="R2893" t="s">
        <v>256</v>
      </c>
      <c r="S2893" t="s">
        <v>256</v>
      </c>
      <c r="T2893" t="s">
        <v>256</v>
      </c>
      <c r="U2893" t="s">
        <v>256</v>
      </c>
      <c r="V2893" t="s">
        <v>256</v>
      </c>
      <c r="W2893" t="str">
        <f t="shared" si="271"/>
        <v>db.pacientes.updateOne({"_id":ObjectId('61e34254ec4ec02e84f5dba8')},{ $set: { "seguimientos": [{"id": "2017","seccion1": {"fechaSeguimiento": "2017-11-22","institucion": "Hospital Sor Maria Ludovica de La Plata",</v>
      </c>
      <c r="X2893" t="str">
        <f t="shared" si="272"/>
        <v>"fallecimiento": "No","fechaFallecimiento": "","causaFallecimiento": "","nivelEducativo": "","actividadLaboral": "","coberturaSocial": "Sí","tratamientoAntibioticoHospitalizado": "","embarazo": ""},</v>
      </c>
      <c r="Y2893" t="str">
        <f t="shared" si="273"/>
        <v>"seccion4": {"cultivos": "4"},"seccion5": {"toleranciaGlucosa": "No realizada","toleranciaGlucosaRealizada": "","vitaminaD": "","vitaminaDRealizada": "","inmunoglobulina": "",</v>
      </c>
      <c r="Z2893" t="str">
        <f t="shared" si="274"/>
        <v>"inmunoglobulinaRealizada": ""},"seccion6": {"actividadDeportiva": ""}}]}}, { upsert: true } );</v>
      </c>
      <c r="AA2893" t="str">
        <f t="shared" si="275"/>
        <v>db.pacientes.updateOne({"_id":ObjectId('61e34254ec4ec02e84f5dba8')},{ $set: { "seguimientos": [{"id": "2017","seccion1": {"fechaSeguimiento": "2017-11-22","institucion": "Hospital Sor Maria Ludovica de La Plata","fallecimiento": "No","fechaFallecimiento": "","causaFallecimiento": "","nivelEducativo": "","actividadLaboral": "","coberturaSocial": "Sí","tratamientoAntibioticoHospitalizado": "","embarazo": ""},"seccion4": {"cultivos": "4"},"seccion5":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2894" spans="1:27" x14ac:dyDescent="0.3">
      <c r="A2894" t="s">
        <v>612</v>
      </c>
      <c r="B2894">
        <v>1359</v>
      </c>
      <c r="C2894">
        <v>2016</v>
      </c>
      <c r="D2894" s="5">
        <v>42425</v>
      </c>
      <c r="E2894" s="5" t="str">
        <f t="shared" si="270"/>
        <v>2016-2-25</v>
      </c>
      <c r="F2894" t="s">
        <v>339</v>
      </c>
      <c r="G2894" t="s">
        <v>35</v>
      </c>
      <c r="L2894" t="s">
        <v>35</v>
      </c>
      <c r="M2894" t="s">
        <v>45</v>
      </c>
      <c r="O2894" t="s">
        <v>46</v>
      </c>
      <c r="P2894" t="s">
        <v>118</v>
      </c>
      <c r="Q2894" t="s">
        <v>256</v>
      </c>
      <c r="R2894" t="s">
        <v>256</v>
      </c>
      <c r="S2894" t="s">
        <v>256</v>
      </c>
      <c r="T2894" t="s">
        <v>118</v>
      </c>
      <c r="U2894" t="s">
        <v>256</v>
      </c>
      <c r="V2894" t="s">
        <v>256</v>
      </c>
      <c r="W2894" t="str">
        <f t="shared" si="271"/>
        <v>db.pacientes.updateOne({"_id":ObjectId('61e34254ec4ec02e84f5dbaa')},{ $set: { "seguimientos": [{"id": "2016","seccion1": {"fechaSeguimiento": "2016-2-25","institucion": "HOSP. DE Niños DE LA SMA.TRINIDAD",</v>
      </c>
      <c r="X2894" t="str">
        <f t="shared" si="272"/>
        <v>"fallecimiento": "No","fechaFallecimiento": "","causaFallecimiento": "","nivelEducativo": "","actividadLaboral": "","coberturaSocial": "No","tratamientoAntibioticoHospitalizado": "1","embarazo": ""},</v>
      </c>
      <c r="Y2894" t="str">
        <f t="shared" si="273"/>
        <v>"seccion4": {"cultivos": "3"},"seccion5": {"toleranciaGlucosa": "No realizada","toleranciaGlucosaRealizada": "","vitaminaD": "","vitaminaDRealizada": "","inmunoglobulina": "No realizada",</v>
      </c>
      <c r="Z2894" t="str">
        <f t="shared" si="274"/>
        <v>"inmunoglobulinaRealizada": ""},"seccion6": {"actividadDeportiva": ""}}]}}, { upsert: true } );</v>
      </c>
      <c r="AA2894" t="str">
        <f t="shared" si="275"/>
        <v>db.pacientes.updateOne({"_id":ObjectId('61e34254ec4ec02e84f5dbaa')},{ $set: { "seguimientos": [{"id": "2016","seccion1": {"fechaSeguimiento": "2016-2-25","institucion": "HOSP. DE Niños DE LA SMA.TRINIDAD","fallecimiento": "No","fechaFallecimiento": "","causaFallecimiento": "","nivelEducativo": "","actividadLaboral": "","coberturaSocial": "No","tratamientoAntibioticoHospitalizado": "1","embarazo": ""},"seccion4": {"cultivos": "3"},"seccion5": {"toleranciaGlucosa": "No realizada","toleranciaGlucosaRealizada": "","vitaminaD": "","vitaminaDRealizada": "","inmunoglobulina": "No realizada","inmunoglobulinaRealizada": ""},"seccion6": {"actividadDeportiva": ""}}]}}, { upsert: true } );</v>
      </c>
    </row>
    <row r="2895" spans="1:27" x14ac:dyDescent="0.3">
      <c r="A2895" t="s">
        <v>612</v>
      </c>
      <c r="B2895">
        <v>1359</v>
      </c>
      <c r="C2895">
        <v>2017</v>
      </c>
      <c r="D2895" s="5">
        <v>42752</v>
      </c>
      <c r="E2895" s="5" t="str">
        <f t="shared" si="270"/>
        <v>2017-1-17</v>
      </c>
      <c r="F2895" t="s">
        <v>339</v>
      </c>
      <c r="G2895" t="s">
        <v>35</v>
      </c>
      <c r="L2895" t="s">
        <v>35</v>
      </c>
      <c r="M2895" t="s">
        <v>37</v>
      </c>
      <c r="O2895" t="s">
        <v>45</v>
      </c>
      <c r="P2895" t="s">
        <v>118</v>
      </c>
      <c r="Q2895" t="s">
        <v>256</v>
      </c>
      <c r="R2895" t="s">
        <v>118</v>
      </c>
      <c r="S2895" t="s">
        <v>256</v>
      </c>
      <c r="T2895" t="s">
        <v>118</v>
      </c>
      <c r="U2895" t="s">
        <v>256</v>
      </c>
      <c r="V2895" t="s">
        <v>256</v>
      </c>
      <c r="W2895" t="str">
        <f t="shared" si="271"/>
        <v>db.pacientes.updateOne({"_id":ObjectId('61e34254ec4ec02e84f5dbaa')},{ $set: { "seguimientos": [{"id": "2017","seccion1": {"fechaSeguimiento": "2017-1-17","institucion": "HOSP. DE Niños DE LA SMA.TRINIDAD",</v>
      </c>
      <c r="X2895" t="str">
        <f t="shared" si="272"/>
        <v>"fallecimiento": "No","fechaFallecimiento": "","causaFallecimiento": "","nivelEducativo": "","actividadLaboral": "","coberturaSocial": "No","tratamientoAntibioticoHospitalizado": "2","embarazo": ""},</v>
      </c>
      <c r="Y2895" t="str">
        <f t="shared" si="273"/>
        <v>"seccion4": {"cultivos": "1"},"seccion5": {"toleranciaGlucosa": "No realizada","toleranciaGlucosaRealizada": "","vitaminaD": "No realizada","vitaminaDRealizada": "","inmunoglobulina": "No realizada",</v>
      </c>
      <c r="Z2895" t="str">
        <f t="shared" si="274"/>
        <v>"inmunoglobulinaRealizada": ""},"seccion6": {"actividadDeportiva": ""}}]}}, { upsert: true } );</v>
      </c>
      <c r="AA2895" t="str">
        <f t="shared" si="275"/>
        <v>db.pacientes.updateOne({"_id":ObjectId('61e34254ec4ec02e84f5dbaa')},{ $set: { "seguimientos": [{"id": "2017","seccion1": {"fechaSeguimiento": "2017-1-17","institucion": "HOSP. DE Niños DE LA SMA.TRINIDAD","fallecimiento": "No","fechaFallecimiento": "","causaFallecimiento": "","nivelEducativo": "","actividadLaboral": "","coberturaSocial": "No","tratamientoAntibioticoHospitalizado": "2","embarazo": ""},"seccion4": {"cultivos": "1"},"seccion5": {"toleranciaGlucosa": "No realizada","toleranciaGlucosaRealizada": "","vitaminaD": "No realizada","vitaminaDRealizada": "","inmunoglobulina": "No realizada","inmunoglobulinaRealizada": ""},"seccion6": {"actividadDeportiva": ""}}]}}, { upsert: true } );</v>
      </c>
    </row>
    <row r="2896" spans="1:27" x14ac:dyDescent="0.3">
      <c r="A2896" t="s">
        <v>612</v>
      </c>
      <c r="B2896">
        <v>1359</v>
      </c>
      <c r="C2896">
        <v>2018</v>
      </c>
      <c r="D2896" s="5">
        <v>43165</v>
      </c>
      <c r="E2896" s="5" t="str">
        <f t="shared" si="270"/>
        <v>2018-3-6</v>
      </c>
      <c r="F2896" t="s">
        <v>339</v>
      </c>
      <c r="G2896" t="s">
        <v>35</v>
      </c>
      <c r="L2896" t="s">
        <v>35</v>
      </c>
      <c r="M2896" t="s">
        <v>48</v>
      </c>
      <c r="O2896" t="s">
        <v>48</v>
      </c>
      <c r="P2896" t="s">
        <v>118</v>
      </c>
      <c r="Q2896" t="s">
        <v>256</v>
      </c>
      <c r="R2896" t="s">
        <v>256</v>
      </c>
      <c r="S2896" t="s">
        <v>256</v>
      </c>
      <c r="T2896" t="s">
        <v>118</v>
      </c>
      <c r="U2896" t="s">
        <v>256</v>
      </c>
      <c r="V2896" t="s">
        <v>256</v>
      </c>
      <c r="W2896" t="str">
        <f t="shared" si="271"/>
        <v>db.pacientes.updateOne({"_id":ObjectId('61e34254ec4ec02e84f5dbaa')},{ $set: { "seguimientos": [{"id": "2018","seccion1": {"fechaSeguimiento": "2018-3-6","institucion": "HOSP. DE Niños DE LA SMA.TRINIDAD",</v>
      </c>
      <c r="X2896" t="str">
        <f t="shared" si="272"/>
        <v>"fallecimiento": "No","fechaFallecimiento": "","causaFallecimiento": "","nivelEducativo": "","actividadLaboral": "","coberturaSocial": "No","tratamientoAntibioticoHospitalizado": "5","embarazo": ""},</v>
      </c>
      <c r="Y2896" t="str">
        <f t="shared" si="273"/>
        <v>"seccion4": {"cultivos": "5"},"seccion5": {"toleranciaGlucosa": "No realizada","toleranciaGlucosaRealizada": "","vitaminaD": "","vitaminaDRealizada": "","inmunoglobulina": "No realizada",</v>
      </c>
      <c r="Z2896" t="str">
        <f t="shared" si="274"/>
        <v>"inmunoglobulinaRealizada": ""},"seccion6": {"actividadDeportiva": ""}}]}}, { upsert: true } );</v>
      </c>
      <c r="AA2896" t="str">
        <f t="shared" si="275"/>
        <v>db.pacientes.updateOne({"_id":ObjectId('61e34254ec4ec02e84f5dbaa')},{ $set: { "seguimientos": [{"id": "2018","seccion1": {"fechaSeguimiento": "2018-3-6","institucion": "HOSP. DE Niños DE LA SMA.TRINIDAD","fallecimiento": "No","fechaFallecimiento": "","causaFallecimiento": "","nivelEducativo": "","actividadLaboral": "","coberturaSocial": "No","tratamientoAntibioticoHospitalizado": "5","embarazo": ""},"seccion4": {"cultivos": "5"},"seccion5": {"toleranciaGlucosa": "No realizada","toleranciaGlucosaRealizada": "","vitaminaD": "","vitaminaDRealizada": "","inmunoglobulina": "No realizada","inmunoglobulinaRealizada": ""},"seccion6": {"actividadDeportiva": ""}}]}}, { upsert: true } );</v>
      </c>
    </row>
    <row r="2897" spans="1:27" x14ac:dyDescent="0.3">
      <c r="A2897" t="s">
        <v>615</v>
      </c>
      <c r="B2897">
        <v>1360</v>
      </c>
      <c r="C2897">
        <v>2006</v>
      </c>
      <c r="D2897" s="5">
        <v>39064</v>
      </c>
      <c r="E2897" s="5" t="str">
        <f t="shared" si="270"/>
        <v>2006-12-13</v>
      </c>
      <c r="F2897" t="s">
        <v>339</v>
      </c>
      <c r="G2897" t="s">
        <v>35</v>
      </c>
      <c r="L2897" t="s">
        <v>35</v>
      </c>
      <c r="O2897" t="s">
        <v>45</v>
      </c>
      <c r="P2897" t="s">
        <v>118</v>
      </c>
      <c r="Q2897" t="s">
        <v>256</v>
      </c>
      <c r="R2897" t="s">
        <v>118</v>
      </c>
      <c r="S2897" t="s">
        <v>256</v>
      </c>
      <c r="T2897" t="s">
        <v>118</v>
      </c>
      <c r="U2897" t="s">
        <v>256</v>
      </c>
      <c r="V2897" t="s">
        <v>256</v>
      </c>
      <c r="W2897" t="str">
        <f t="shared" si="271"/>
        <v>db.pacientes.updateOne({"_id":ObjectId('61e34254ec4ec02e84f5dbad')},{ $set: { "seguimientos": [{"id": "2006","seccion1": {"fechaSeguimiento": "2006-12-13","institucion": "HOSP. DE Niños DE LA SMA.TRINIDAD",</v>
      </c>
      <c r="X2897" t="str">
        <f t="shared" si="272"/>
        <v>"fallecimiento": "No","fechaFallecimiento": "","causaFallecimiento": "","nivelEducativo": "","actividadLaboral": "","coberturaSocial": "No","tratamientoAntibioticoHospitalizado": "","embarazo": ""},</v>
      </c>
      <c r="Y2897" t="str">
        <f t="shared" si="273"/>
        <v>"seccion4": {"cultivos": "1"},"seccion5": {"toleranciaGlucosa": "No realizada","toleranciaGlucosaRealizada": "","vitaminaD": "No realizada","vitaminaDRealizada": "","inmunoglobulina": "No realizada",</v>
      </c>
      <c r="Z2897" t="str">
        <f t="shared" si="274"/>
        <v>"inmunoglobulinaRealizada": ""},"seccion6": {"actividadDeportiva": ""}}]}}, { upsert: true } );</v>
      </c>
      <c r="AA2897" t="str">
        <f t="shared" si="275"/>
        <v>db.pacientes.updateOne({"_id":ObjectId('61e34254ec4ec02e84f5dbad')},{ $set: { "seguimientos": [{"id": "2006","seccion1": {"fechaSeguimiento": "2006-12-13","institucion": "HOSP. DE Niños DE LA SMA.TRINIDAD","fallecimiento": "No","fechaFallecimiento": "","causaFallecimiento": "","nivelEducativo": "","actividadLaboral": "","coberturaSocial": "No","tratamientoAntibioticoHospitalizado": "","embarazo": ""},"seccion4": {"cultivos": "1"},"seccion5": {"toleranciaGlucosa": "No realizada","toleranciaGlucosaRealizada": "","vitaminaD": "No realizada","vitaminaDRealizada": "","inmunoglobulina": "No realizada","inmunoglobulinaRealizada": ""},"seccion6": {"actividadDeportiva": ""}}]}}, { upsert: true } );</v>
      </c>
    </row>
    <row r="2898" spans="1:27" x14ac:dyDescent="0.3">
      <c r="A2898" t="s">
        <v>615</v>
      </c>
      <c r="B2898">
        <v>1360</v>
      </c>
      <c r="C2898">
        <v>2016</v>
      </c>
      <c r="D2898" s="5">
        <v>42660</v>
      </c>
      <c r="E2898" s="5" t="str">
        <f t="shared" si="270"/>
        <v>2016-10-17</v>
      </c>
      <c r="F2898" t="s">
        <v>339</v>
      </c>
      <c r="G2898" t="s">
        <v>35</v>
      </c>
      <c r="L2898" t="s">
        <v>35</v>
      </c>
      <c r="M2898" t="s">
        <v>45</v>
      </c>
      <c r="O2898" t="s">
        <v>49</v>
      </c>
      <c r="P2898" t="s">
        <v>261</v>
      </c>
      <c r="Q2898" t="s">
        <v>34</v>
      </c>
      <c r="R2898" t="s">
        <v>118</v>
      </c>
      <c r="S2898" t="s">
        <v>256</v>
      </c>
      <c r="T2898" t="s">
        <v>261</v>
      </c>
      <c r="U2898" t="s">
        <v>40</v>
      </c>
      <c r="V2898" t="s">
        <v>281</v>
      </c>
      <c r="W2898" t="str">
        <f t="shared" si="271"/>
        <v>db.pacientes.updateOne({"_id":ObjectId('61e34254ec4ec02e84f5dbad')},{ $set: { "seguimientos": [{"id": "2016","seccion1": {"fechaSeguimiento": "2016-10-17","institucion": "HOSP. DE Niños DE LA SMA.TRINIDAD",</v>
      </c>
      <c r="X2898" t="str">
        <f t="shared" si="272"/>
        <v>"fallecimiento": "No","fechaFallecimiento": "","causaFallecimiento": "","nivelEducativo": "","actividadLaboral": "","coberturaSocial": "No","tratamientoAntibioticoHospitalizado": "1","embarazo": ""},</v>
      </c>
      <c r="Y2898" t="str">
        <f t="shared" si="273"/>
        <v>"seccion4": {"cultivos": "4"},"seccion5": {"toleranciaGlucosa": "Realizada","toleranciaGlucosaRealizada": "Normal","vitaminaD": "No realizada","vitaminaDRealizada": "","inmunoglobulina": "Realizada",</v>
      </c>
      <c r="Z2898" t="str">
        <f t="shared" si="274"/>
        <v>"inmunoglobulinaRealizada": "&lt; 500"},"seccion6": {"actividadDeportiva": "Sí"}}]}}, { upsert: true } );</v>
      </c>
      <c r="AA2898" t="str">
        <f t="shared" si="275"/>
        <v>db.pacientes.updateOne({"_id":ObjectId('61e34254ec4ec02e84f5dbad')},{ $set: { "seguimientos": [{"id": "2016","seccion1": {"fechaSeguimiento": "2016-10-17","institucion": "HOSP. DE Niños DE LA SMA.TRINIDAD","fallecimiento": "No","fechaFallecimiento": "","causaFallecimiento": "","nivelEducativo": "","actividadLaboral": "","coberturaSocial": "No","tratamientoAntibioticoHospitalizado": "1","embarazo": ""},"seccion4": {"cultivos": "4"},"seccion5": {"toleranciaGlucosa": "Realizada","toleranciaGlucosaRealizada": "Normal","vitaminaD": "No realizada","vitaminaDRealizada": "","inmunoglobulina": "Realizada","inmunoglobulinaRealizada": "&lt; 500"},"seccion6": {"actividadDeportiva": "Sí"}}]}}, { upsert: true } );</v>
      </c>
    </row>
    <row r="2899" spans="1:27" x14ac:dyDescent="0.3">
      <c r="A2899" t="s">
        <v>615</v>
      </c>
      <c r="B2899">
        <v>1360</v>
      </c>
      <c r="C2899">
        <v>2017</v>
      </c>
      <c r="D2899" s="5">
        <v>42913</v>
      </c>
      <c r="E2899" s="5" t="str">
        <f t="shared" si="270"/>
        <v>2017-6-27</v>
      </c>
      <c r="F2899" t="s">
        <v>339</v>
      </c>
      <c r="G2899" t="s">
        <v>35</v>
      </c>
      <c r="L2899" t="s">
        <v>35</v>
      </c>
      <c r="O2899" t="s">
        <v>37</v>
      </c>
      <c r="P2899" t="s">
        <v>118</v>
      </c>
      <c r="Q2899" t="s">
        <v>256</v>
      </c>
      <c r="R2899" t="s">
        <v>118</v>
      </c>
      <c r="S2899" t="s">
        <v>256</v>
      </c>
      <c r="T2899" t="s">
        <v>118</v>
      </c>
      <c r="U2899" t="s">
        <v>256</v>
      </c>
      <c r="V2899" t="s">
        <v>256</v>
      </c>
      <c r="W2899" t="str">
        <f t="shared" si="271"/>
        <v>db.pacientes.updateOne({"_id":ObjectId('61e34254ec4ec02e84f5dbad')},{ $set: { "seguimientos": [{"id": "2017","seccion1": {"fechaSeguimiento": "2017-6-27","institucion": "HOSP. DE Niños DE LA SMA.TRINIDAD",</v>
      </c>
      <c r="X2899" t="str">
        <f t="shared" si="272"/>
        <v>"fallecimiento": "No","fechaFallecimiento": "","causaFallecimiento": "","nivelEducativo": "","actividadLaboral": "","coberturaSocial": "No","tratamientoAntibioticoHospitalizado": "","embarazo": ""},</v>
      </c>
      <c r="Y2899" t="str">
        <f t="shared" si="273"/>
        <v>"seccion4": {"cultivos": "2"},"seccion5": {"toleranciaGlucosa": "No realizada","toleranciaGlucosaRealizada": "","vitaminaD": "No realizada","vitaminaDRealizada": "","inmunoglobulina": "No realizada",</v>
      </c>
      <c r="Z2899" t="str">
        <f t="shared" si="274"/>
        <v>"inmunoglobulinaRealizada": ""},"seccion6": {"actividadDeportiva": ""}}]}}, { upsert: true } );</v>
      </c>
      <c r="AA2899" t="str">
        <f t="shared" si="275"/>
        <v>db.pacientes.updateOne({"_id":ObjectId('61e34254ec4ec02e84f5dbad')},{ $set: { "seguimientos": [{"id": "2017","seccion1": {"fechaSeguimiento": "2017-6-27","institucion": "HOSP. DE Niños DE LA SMA.TRINIDAD","fallecimiento": "No","fechaFallecimiento": "","causaFallecimiento": "","nivelEducativo": "","actividadLaboral": "","coberturaSocial": "No","tratamientoAntibioticoHospitalizado": "","embarazo": ""},"seccion4": {"cultivos": "2"},"seccion5": {"toleranciaGlucosa": "No realizada","toleranciaGlucosaRealizada": "","vitaminaD": "No realizada","vitaminaDRealizada": "","inmunoglobulina": "No realizada","inmunoglobulinaRealizada": ""},"seccion6": {"actividadDeportiva": ""}}]}}, { upsert: true } );</v>
      </c>
    </row>
    <row r="2900" spans="1:27" x14ac:dyDescent="0.3">
      <c r="A2900" t="s">
        <v>615</v>
      </c>
      <c r="B2900">
        <v>1360</v>
      </c>
      <c r="C2900">
        <v>2018</v>
      </c>
      <c r="D2900" s="5">
        <v>43452</v>
      </c>
      <c r="E2900" s="5" t="str">
        <f t="shared" si="270"/>
        <v>2018-12-18</v>
      </c>
      <c r="F2900" t="s">
        <v>339</v>
      </c>
      <c r="G2900" t="s">
        <v>35</v>
      </c>
      <c r="L2900" t="s">
        <v>35</v>
      </c>
      <c r="M2900" t="s">
        <v>45</v>
      </c>
      <c r="O2900" t="s">
        <v>49</v>
      </c>
      <c r="P2900" t="s">
        <v>118</v>
      </c>
      <c r="Q2900" t="s">
        <v>256</v>
      </c>
      <c r="R2900" t="s">
        <v>118</v>
      </c>
      <c r="S2900" t="s">
        <v>256</v>
      </c>
      <c r="T2900" t="s">
        <v>261</v>
      </c>
      <c r="U2900" t="s">
        <v>40</v>
      </c>
      <c r="V2900" t="s">
        <v>256</v>
      </c>
      <c r="W2900" t="str">
        <f t="shared" si="271"/>
        <v>db.pacientes.updateOne({"_id":ObjectId('61e34254ec4ec02e84f5dbad')},{ $set: { "seguimientos": [{"id": "2018","seccion1": {"fechaSeguimiento": "2018-12-18","institucion": "HOSP. DE Niños DE LA SMA.TRINIDAD",</v>
      </c>
      <c r="X2900" t="str">
        <f t="shared" si="272"/>
        <v>"fallecimiento": "No","fechaFallecimiento": "","causaFallecimiento": "","nivelEducativo": "","actividadLaboral": "","coberturaSocial": "No","tratamientoAntibioticoHospitalizado": "1","embarazo": ""},</v>
      </c>
      <c r="Y2900" t="str">
        <f t="shared" si="273"/>
        <v>"seccion4": {"cultivos": "4"},"seccion5": {"toleranciaGlucosa": "No realizada","toleranciaGlucosaRealizada": "","vitaminaD": "No realizada","vitaminaDRealizada": "","inmunoglobulina": "Realizada",</v>
      </c>
      <c r="Z2900" t="str">
        <f t="shared" si="274"/>
        <v>"inmunoglobulinaRealizada": "&lt; 500"},"seccion6": {"actividadDeportiva": ""}}]}}, { upsert: true } );</v>
      </c>
      <c r="AA2900" t="str">
        <f t="shared" si="275"/>
        <v>db.pacientes.updateOne({"_id":ObjectId('61e34254ec4ec02e84f5dbad')},{ $set: { "seguimientos": [{"id": "2018","seccion1": {"fechaSeguimiento": "2018-12-18","institucion": "HOSP. DE Niños DE LA SMA.TRINIDAD","fallecimiento": "No","fechaFallecimiento": "","causaFallecimiento": "","nivelEducativo": "","actividadLaboral": "","coberturaSocial": "No","tratamientoAntibioticoHospitalizado": "1","embarazo": ""},"seccion4": {"cultivos": "4"},"seccion5": {"toleranciaGlucosa": "No realizada","toleranciaGlucosaRealizada": "","vitaminaD": "No realizada","vitaminaDRealizada": "","inmunoglobulina": "Realizada","inmunoglobulinaRealizada": "&lt; 500"},"seccion6": {"actividadDeportiva": ""}}]}}, { upsert: true } );</v>
      </c>
    </row>
    <row r="2901" spans="1:27" x14ac:dyDescent="0.3">
      <c r="A2901" t="s">
        <v>1789</v>
      </c>
      <c r="B2901">
        <v>1363</v>
      </c>
      <c r="C2901">
        <v>2014</v>
      </c>
      <c r="D2901" s="5">
        <v>41820</v>
      </c>
      <c r="E2901" s="5" t="str">
        <f t="shared" si="270"/>
        <v>2014-6-30</v>
      </c>
      <c r="F2901" t="s">
        <v>339</v>
      </c>
      <c r="G2901" t="s">
        <v>35</v>
      </c>
      <c r="P2901" t="s">
        <v>118</v>
      </c>
      <c r="Q2901" t="s">
        <v>256</v>
      </c>
      <c r="R2901" t="s">
        <v>256</v>
      </c>
      <c r="S2901" t="s">
        <v>256</v>
      </c>
      <c r="T2901" t="s">
        <v>256</v>
      </c>
      <c r="U2901" t="s">
        <v>256</v>
      </c>
      <c r="V2901" t="s">
        <v>256</v>
      </c>
      <c r="W2901" t="str">
        <f t="shared" si="271"/>
        <v>db.pacientes.updateOne({"_id":ObjectId('61e34256ec4ec02e84f5e043')},{ $set: { "seguimientos": [{"id": "2014","seccion1": {"fechaSeguimiento": "2014-6-30","institucion": "HOSP. DE Niños DE LA SMA.TRINIDAD",</v>
      </c>
      <c r="X2901" t="str">
        <f t="shared" si="272"/>
        <v>"fallecimiento": "No","fechaFallecimiento": "","causaFallecimiento": "","nivelEducativo": "","actividadLaboral": "","coberturaSocial": "","tratamientoAntibioticoHospitalizado": "","embarazo": ""},</v>
      </c>
      <c r="Y2901" t="str">
        <f t="shared" si="273"/>
        <v>"seccion4": {"cultivos": ""},"seccion5": {"toleranciaGlucosa": "No realizada","toleranciaGlucosaRealizada": "","vitaminaD": "","vitaminaDRealizada": "","inmunoglobulina": "",</v>
      </c>
      <c r="Z2901" t="str">
        <f t="shared" si="274"/>
        <v>"inmunoglobulinaRealizada": ""},"seccion6": {"actividadDeportiva": ""}}]}}, { upsert: true } );</v>
      </c>
      <c r="AA2901" t="str">
        <f t="shared" si="275"/>
        <v>db.pacientes.updateOne({"_id":ObjectId('61e34256ec4ec02e84f5e043')},{ $set: { "seguimientos": [{"id": "2014","seccion1": {"fechaSeguimiento": "2014-6-30","institucion": "HOSP. DE Niños DE LA SMA.TRINIDAD","fallecimiento": "No","fechaFallecimiento": "","causaFallecimiento": "","nivelEducativo": "","actividadLaboral": "","coberturaSocial": "","tratamientoAntibioticoHospitalizado": "","embarazo": ""},"seccion4":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2902" spans="1:27" x14ac:dyDescent="0.3">
      <c r="A2902" t="s">
        <v>542</v>
      </c>
      <c r="B2902">
        <v>1364</v>
      </c>
      <c r="C2902">
        <v>2016</v>
      </c>
      <c r="D2902" s="5">
        <v>42660</v>
      </c>
      <c r="E2902" s="5" t="str">
        <f t="shared" si="270"/>
        <v>2016-10-17</v>
      </c>
      <c r="F2902" t="s">
        <v>400</v>
      </c>
      <c r="G2902" t="s">
        <v>35</v>
      </c>
      <c r="L2902" t="s">
        <v>35</v>
      </c>
      <c r="M2902" t="s">
        <v>45</v>
      </c>
      <c r="O2902" t="s">
        <v>49</v>
      </c>
      <c r="P2902" t="s">
        <v>118</v>
      </c>
      <c r="Q2902" t="s">
        <v>256</v>
      </c>
      <c r="R2902" t="s">
        <v>256</v>
      </c>
      <c r="S2902" t="s">
        <v>256</v>
      </c>
      <c r="T2902" t="s">
        <v>256</v>
      </c>
      <c r="U2902" t="s">
        <v>256</v>
      </c>
      <c r="V2902" t="s">
        <v>256</v>
      </c>
      <c r="W2902" t="str">
        <f t="shared" si="271"/>
        <v>db.pacientes.updateOne({"_id":ObjectId('61e34254ec4ec02e84f5db64')},{ $set: { "seguimientos": [{"id": "2016","seccion1": {"fechaSeguimiento": "2016-10-17","institucion": "Hospital Sor Maria Ludovica de La Plata",</v>
      </c>
      <c r="X2902" t="str">
        <f t="shared" si="272"/>
        <v>"fallecimiento": "No","fechaFallecimiento": "","causaFallecimiento": "","nivelEducativo": "","actividadLaboral": "","coberturaSocial": "No","tratamientoAntibioticoHospitalizado": "1","embarazo": ""},</v>
      </c>
      <c r="Y2902" t="str">
        <f t="shared" si="273"/>
        <v>"seccion4": {"cultivos": "4"},"seccion5": {"toleranciaGlucosa": "No realizada","toleranciaGlucosaRealizada": "","vitaminaD": "","vitaminaDRealizada": "","inmunoglobulina": "",</v>
      </c>
      <c r="Z2902" t="str">
        <f t="shared" si="274"/>
        <v>"inmunoglobulinaRealizada": ""},"seccion6": {"actividadDeportiva": ""}}]}}, { upsert: true } );</v>
      </c>
      <c r="AA2902" t="str">
        <f t="shared" si="275"/>
        <v>db.pacientes.updateOne({"_id":ObjectId('61e34254ec4ec02e84f5db64')},{ $set: { "seguimientos": [{"id": "2016","seccion1": {"fechaSeguimiento": "2016-10-17","institucion": "Hospital Sor Maria Ludovica de La Plata","fallecimiento": "No","fechaFallecimiento": "","causaFallecimiento": "","nivelEducativo": "","actividadLaboral": "","coberturaSocial": "No","tratamientoAntibioticoHospitalizado": "1","embarazo": ""},"seccion4": {"cultivos": "4"},"seccion5":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2903" spans="1:27" x14ac:dyDescent="0.3">
      <c r="A2903" t="s">
        <v>545</v>
      </c>
      <c r="B2903">
        <v>1366</v>
      </c>
      <c r="C2903">
        <v>2016</v>
      </c>
      <c r="D2903" s="5">
        <v>42565</v>
      </c>
      <c r="E2903" s="5" t="str">
        <f t="shared" si="270"/>
        <v>2016-7-14</v>
      </c>
      <c r="F2903" t="s">
        <v>416</v>
      </c>
      <c r="G2903" t="s">
        <v>35</v>
      </c>
      <c r="L2903" t="s">
        <v>281</v>
      </c>
      <c r="N2903" t="s">
        <v>35</v>
      </c>
      <c r="O2903" t="s">
        <v>48</v>
      </c>
      <c r="P2903" t="s">
        <v>118</v>
      </c>
      <c r="Q2903" t="s">
        <v>256</v>
      </c>
      <c r="R2903" t="s">
        <v>118</v>
      </c>
      <c r="S2903" t="s">
        <v>256</v>
      </c>
      <c r="T2903" t="s">
        <v>261</v>
      </c>
      <c r="U2903" t="s">
        <v>34</v>
      </c>
      <c r="V2903" t="s">
        <v>281</v>
      </c>
      <c r="W2903" t="str">
        <f t="shared" si="271"/>
        <v>db.pacientes.updateOne({"_id":ObjectId('61e34254ec4ec02e84f5db67')},{ $set: { "seguimientos": [{"id": "2016","seccion1": {"fechaSeguimiento": "2016-7-14","institucion": "Hospital de Niños Ricardo Gutiérrez",</v>
      </c>
      <c r="X2903" t="str">
        <f t="shared" si="272"/>
        <v>"fallecimiento": "No","fechaFallecimiento": "","causaFallecimiento": "","nivelEducativo": "","actividadLaboral": "","coberturaSocial": "Sí","tratamientoAntibioticoHospitalizado": "","embarazo": "No"},</v>
      </c>
      <c r="Y2903" t="str">
        <f t="shared" si="273"/>
        <v>"seccion4": {"cultivos": "5"},"seccion5": {"toleranciaGlucosa": "No realizada","toleranciaGlucosaRealizada": "","vitaminaD": "No realizada","vitaminaDRealizada": "","inmunoglobulina": "Realizada",</v>
      </c>
      <c r="Z2903" t="str">
        <f t="shared" si="274"/>
        <v>"inmunoglobulinaRealizada": "Normal"},"seccion6": {"actividadDeportiva": "Sí"}}]}}, { upsert: true } );</v>
      </c>
      <c r="AA2903" t="str">
        <f t="shared" si="275"/>
        <v>db.pacientes.updateOne({"_id":ObjectId('61e34254ec4ec02e84f5db67')},{ $set: { "seguimientos": [{"id": "2016","seccion1": {"fechaSeguimiento": "2016-7-14","institucion": "Hospital de Niños Ricardo Gutiérrez","fallecimiento": "No","fechaFallecimiento": "","causaFallecimiento": "","nivelEducativo": "","actividadLaboral": "","coberturaSocial": "Sí","tratamientoAntibioticoHospitalizado": "","embarazo": "No"},"seccion4": {"cultivos": "5"},"seccion5": {"toleranciaGlucosa": "No realizada","toleranciaGlucosaRealizada": "","vitaminaD": "No realizada","vitaminaDRealizada": "","inmunoglobulina": "Realizada","inmunoglobulinaRealizada": "Normal"},"seccion6": {"actividadDeportiva": "Sí"}}]}}, { upsert: true } );</v>
      </c>
    </row>
    <row r="2904" spans="1:27" x14ac:dyDescent="0.3">
      <c r="A2904" t="s">
        <v>545</v>
      </c>
      <c r="B2904">
        <v>1366</v>
      </c>
      <c r="C2904">
        <v>2017</v>
      </c>
      <c r="D2904" s="5">
        <v>42936</v>
      </c>
      <c r="E2904" s="5" t="str">
        <f t="shared" si="270"/>
        <v>2017-7-20</v>
      </c>
      <c r="F2904" t="s">
        <v>416</v>
      </c>
      <c r="G2904" t="s">
        <v>35</v>
      </c>
      <c r="L2904" t="s">
        <v>281</v>
      </c>
      <c r="N2904" t="s">
        <v>35</v>
      </c>
      <c r="O2904" t="s">
        <v>48</v>
      </c>
      <c r="P2904" t="s">
        <v>118</v>
      </c>
      <c r="Q2904" t="s">
        <v>256</v>
      </c>
      <c r="R2904" t="s">
        <v>118</v>
      </c>
      <c r="S2904" t="s">
        <v>256</v>
      </c>
      <c r="T2904" t="s">
        <v>261</v>
      </c>
      <c r="U2904" t="s">
        <v>34</v>
      </c>
      <c r="V2904" t="s">
        <v>281</v>
      </c>
      <c r="W2904" t="str">
        <f t="shared" si="271"/>
        <v>db.pacientes.updateOne({"_id":ObjectId('61e34254ec4ec02e84f5db67')},{ $set: { "seguimientos": [{"id": "2017","seccion1": {"fechaSeguimiento": "2017-7-20","institucion": "Hospital de Niños Ricardo Gutiérrez",</v>
      </c>
      <c r="X2904" t="str">
        <f t="shared" si="272"/>
        <v>"fallecimiento": "No","fechaFallecimiento": "","causaFallecimiento": "","nivelEducativo": "","actividadLaboral": "","coberturaSocial": "Sí","tratamientoAntibioticoHospitalizado": "","embarazo": "No"},</v>
      </c>
      <c r="Y2904" t="str">
        <f t="shared" si="273"/>
        <v>"seccion4": {"cultivos": "5"},"seccion5": {"toleranciaGlucosa": "No realizada","toleranciaGlucosaRealizada": "","vitaminaD": "No realizada","vitaminaDRealizada": "","inmunoglobulina": "Realizada",</v>
      </c>
      <c r="Z2904" t="str">
        <f t="shared" si="274"/>
        <v>"inmunoglobulinaRealizada": "Normal"},"seccion6": {"actividadDeportiva": "Sí"}}]}}, { upsert: true } );</v>
      </c>
      <c r="AA2904" t="str">
        <f t="shared" si="275"/>
        <v>db.pacientes.updateOne({"_id":ObjectId('61e34254ec4ec02e84f5db67')},{ $set: { "seguimientos": [{"id": "2017","seccion1": {"fechaSeguimiento": "2017-7-20","institucion": "Hospital de Niños Ricardo Gutiérrez","fallecimiento": "No","fechaFallecimiento": "","causaFallecimiento": "","nivelEducativo": "","actividadLaboral": "","coberturaSocial": "Sí","tratamientoAntibioticoHospitalizado": "","embarazo": "No"},"seccion4": {"cultivos": "5"},"seccion5": {"toleranciaGlucosa": "No realizada","toleranciaGlucosaRealizada": "","vitaminaD": "No realizada","vitaminaDRealizada": "","inmunoglobulina": "Realizada","inmunoglobulinaRealizada": "Normal"},"seccion6": {"actividadDeportiva": "Sí"}}]}}, { upsert: true } );</v>
      </c>
    </row>
    <row r="2905" spans="1:27" x14ac:dyDescent="0.3">
      <c r="A2905" t="s">
        <v>564</v>
      </c>
      <c r="B2905">
        <v>1367</v>
      </c>
      <c r="C2905">
        <v>2013</v>
      </c>
      <c r="D2905" s="5">
        <v>41514</v>
      </c>
      <c r="E2905" s="5" t="str">
        <f t="shared" si="270"/>
        <v>2013-8-28</v>
      </c>
      <c r="F2905" t="s">
        <v>416</v>
      </c>
      <c r="G2905" t="s">
        <v>35</v>
      </c>
      <c r="L2905" t="s">
        <v>281</v>
      </c>
      <c r="M2905" t="s">
        <v>45</v>
      </c>
      <c r="N2905" t="s">
        <v>35</v>
      </c>
      <c r="O2905" t="s">
        <v>49</v>
      </c>
      <c r="P2905" t="s">
        <v>118</v>
      </c>
      <c r="Q2905" t="s">
        <v>256</v>
      </c>
      <c r="R2905" t="s">
        <v>118</v>
      </c>
      <c r="S2905" t="s">
        <v>256</v>
      </c>
      <c r="T2905" t="s">
        <v>118</v>
      </c>
      <c r="U2905" t="s">
        <v>256</v>
      </c>
      <c r="V2905" t="s">
        <v>256</v>
      </c>
      <c r="W2905" t="str">
        <f t="shared" si="271"/>
        <v>db.pacientes.updateOne({"_id":ObjectId('61e34254ec4ec02e84f5db7a')},{ $set: { "seguimientos": [{"id": "2013","seccion1": {"fechaSeguimiento": "2013-8-28","institucion": "Hospital de Niños Ricardo Gutiérrez",</v>
      </c>
      <c r="X2905" t="str">
        <f t="shared" si="272"/>
        <v>"fallecimiento": "No","fechaFallecimiento": "","causaFallecimiento": "","nivelEducativo": "","actividadLaboral": "","coberturaSocial": "Sí","tratamientoAntibioticoHospitalizado": "1","embarazo": "No"},</v>
      </c>
      <c r="Y2905" t="str">
        <f t="shared" si="273"/>
        <v>"seccion4": {"cultivos": "4"},"seccion5": {"toleranciaGlucosa": "No realizada","toleranciaGlucosaRealizada": "","vitaminaD": "No realizada","vitaminaDRealizada": "","inmunoglobulina": "No realizada",</v>
      </c>
      <c r="Z2905" t="str">
        <f t="shared" si="274"/>
        <v>"inmunoglobulinaRealizada": ""},"seccion6": {"actividadDeportiva": ""}}]}}, { upsert: true } );</v>
      </c>
      <c r="AA2905" t="str">
        <f t="shared" si="275"/>
        <v>db.pacientes.updateOne({"_id":ObjectId('61e34254ec4ec02e84f5db7a')},{ $set: { "seguimientos": [{"id": "2013","seccion1": {"fechaSeguimiento": "2013-8-28","institucion": "Hospital de Niños Ricardo Gutiérrez","fallecimiento": "No","fechaFallecimiento": "","causaFallecimiento": "","nivelEducativo": "","actividadLaboral": "","coberturaSocial": "Sí","tratamientoAntibioticoHospitalizado": "1","embarazo": "No"},"seccion4": {"cultivos": "4"},"seccion5": {"toleranciaGlucosa": "No realizada","toleranciaGlucosaRealizada": "","vitaminaD": "No realizada","vitaminaDRealizada": "","inmunoglobulina": "No realizada","inmunoglobulinaRealizada": ""},"seccion6": {"actividadDeportiva": ""}}]}}, { upsert: true } );</v>
      </c>
    </row>
    <row r="2906" spans="1:27" x14ac:dyDescent="0.3">
      <c r="A2906" t="s">
        <v>564</v>
      </c>
      <c r="B2906">
        <v>1367</v>
      </c>
      <c r="C2906">
        <v>2014</v>
      </c>
      <c r="D2906" s="5">
        <v>41647</v>
      </c>
      <c r="E2906" s="5" t="str">
        <f t="shared" si="270"/>
        <v>2014-1-8</v>
      </c>
      <c r="F2906" t="s">
        <v>416</v>
      </c>
      <c r="G2906" t="s">
        <v>35</v>
      </c>
      <c r="L2906" t="s">
        <v>281</v>
      </c>
      <c r="N2906" t="s">
        <v>35</v>
      </c>
      <c r="O2906" t="s">
        <v>46</v>
      </c>
      <c r="P2906" t="s">
        <v>118</v>
      </c>
      <c r="Q2906" t="s">
        <v>256</v>
      </c>
      <c r="R2906" t="s">
        <v>118</v>
      </c>
      <c r="S2906" t="s">
        <v>256</v>
      </c>
      <c r="T2906" t="s">
        <v>118</v>
      </c>
      <c r="U2906" t="s">
        <v>256</v>
      </c>
      <c r="V2906" t="s">
        <v>256</v>
      </c>
      <c r="W2906" t="str">
        <f t="shared" si="271"/>
        <v>db.pacientes.updateOne({"_id":ObjectId('61e34254ec4ec02e84f5db7a')},{ $set: { "seguimientos": [{"id": "2014","seccion1": {"fechaSeguimiento": "2014-1-8","institucion": "Hospital de Niños Ricardo Gutiérrez",</v>
      </c>
      <c r="X2906" t="str">
        <f t="shared" si="272"/>
        <v>"fallecimiento": "No","fechaFallecimiento": "","causaFallecimiento": "","nivelEducativo": "","actividadLaboral": "","coberturaSocial": "Sí","tratamientoAntibioticoHospitalizado": "","embarazo": "No"},</v>
      </c>
      <c r="Y2906" t="str">
        <f t="shared" si="273"/>
        <v>"seccion4": {"cultivos": "3"},"seccion5": {"toleranciaGlucosa": "No realizada","toleranciaGlucosaRealizada": "","vitaminaD": "No realizada","vitaminaDRealizada": "","inmunoglobulina": "No realizada",</v>
      </c>
      <c r="Z2906" t="str">
        <f t="shared" si="274"/>
        <v>"inmunoglobulinaRealizada": ""},"seccion6": {"actividadDeportiva": ""}}]}}, { upsert: true } );</v>
      </c>
      <c r="AA2906" t="str">
        <f t="shared" si="275"/>
        <v>db.pacientes.updateOne({"_id":ObjectId('61e34254ec4ec02e84f5db7a')},{ $set: { "seguimientos": [{"id": "2014","seccion1": {"fechaSeguimiento": "2014-1-8","institucion": "Hospital de Niños Ricardo Gutiérrez","fallecimiento": "No","fechaFallecimiento": "","causaFallecimiento": "","nivelEducativo": "","actividadLaboral": "","coberturaSocial": "Sí","tratamientoAntibioticoHospitalizado": "","embarazo": "No"},"seccion4": {"cultivos": "3"},"seccion5": {"toleranciaGlucosa": "No realizada","toleranciaGlucosaRealizada": "","vitaminaD": "No realizada","vitaminaDRealizada": "","inmunoglobulina": "No realizada","inmunoglobulinaRealizada": ""},"seccion6": {"actividadDeportiva": ""}}]}}, { upsert: true } );</v>
      </c>
    </row>
    <row r="2907" spans="1:27" x14ac:dyDescent="0.3">
      <c r="A2907" t="s">
        <v>564</v>
      </c>
      <c r="B2907">
        <v>1367</v>
      </c>
      <c r="C2907">
        <v>2015</v>
      </c>
      <c r="D2907" s="5">
        <v>42114</v>
      </c>
      <c r="E2907" s="5" t="str">
        <f t="shared" si="270"/>
        <v>2015-4-20</v>
      </c>
      <c r="F2907" t="s">
        <v>416</v>
      </c>
      <c r="G2907" t="s">
        <v>35</v>
      </c>
      <c r="L2907" t="s">
        <v>281</v>
      </c>
      <c r="N2907" t="s">
        <v>35</v>
      </c>
      <c r="O2907" t="s">
        <v>48</v>
      </c>
      <c r="P2907" t="s">
        <v>118</v>
      </c>
      <c r="Q2907" t="s">
        <v>256</v>
      </c>
      <c r="R2907" t="s">
        <v>261</v>
      </c>
      <c r="S2907" t="s">
        <v>321</v>
      </c>
      <c r="T2907" t="s">
        <v>261</v>
      </c>
      <c r="U2907" t="s">
        <v>40</v>
      </c>
      <c r="V2907" t="s">
        <v>256</v>
      </c>
      <c r="W2907" t="str">
        <f t="shared" si="271"/>
        <v>db.pacientes.updateOne({"_id":ObjectId('61e34254ec4ec02e84f5db7a')},{ $set: { "seguimientos": [{"id": "2015","seccion1": {"fechaSeguimiento": "2015-4-20","institucion": "Hospital de Niños Ricardo Gutiérrez",</v>
      </c>
      <c r="X2907" t="str">
        <f t="shared" si="272"/>
        <v>"fallecimiento": "No","fechaFallecimiento": "","causaFallecimiento": "","nivelEducativo": "","actividadLaboral": "","coberturaSocial": "Sí","tratamientoAntibioticoHospitalizado": "","embarazo": "No"},</v>
      </c>
      <c r="Y2907" t="str">
        <f t="shared" si="273"/>
        <v>"seccion4": {"cultivos": "5"},"seccion5": {"toleranciaGlucosa": "No realizada","toleranciaGlucosaRealizada": "","vitaminaD": "Realizada","vitaminaDRealizada": "Bajo","inmunoglobulina": "Realizada",</v>
      </c>
      <c r="Z2907" t="str">
        <f t="shared" si="274"/>
        <v>"inmunoglobulinaRealizada": "&lt; 500"},"seccion6": {"actividadDeportiva": ""}}]}}, { upsert: true } );</v>
      </c>
      <c r="AA2907" t="str">
        <f t="shared" si="275"/>
        <v>db.pacientes.updateOne({"_id":ObjectId('61e34254ec4ec02e84f5db7a')},{ $set: { "seguimientos": [{"id": "2015","seccion1": {"fechaSeguimiento": "2015-4-20","institucion": "Hospital de Niños Ricardo Gutiérrez","fallecimiento": "No","fechaFallecimiento": "","causaFallecimiento": "","nivelEducativo": "","actividadLaboral": "","coberturaSocial": "Sí","tratamientoAntibioticoHospitalizado": "","embarazo": "No"},"seccion4": {"cultivos": "5"},"seccion5": {"toleranciaGlucosa": "No realizada","toleranciaGlucosaRealizada": "","vitaminaD": "Realizada","vitaminaDRealizada": "Bajo","inmunoglobulina": "Realizada","inmunoglobulinaRealizada": "&lt; 500"},"seccion6": {"actividadDeportiva": ""}}]}}, { upsert: true } );</v>
      </c>
    </row>
    <row r="2908" spans="1:27" x14ac:dyDescent="0.3">
      <c r="A2908" t="s">
        <v>564</v>
      </c>
      <c r="B2908">
        <v>1367</v>
      </c>
      <c r="C2908">
        <v>2016</v>
      </c>
      <c r="D2908" s="5">
        <v>42521</v>
      </c>
      <c r="E2908" s="5" t="str">
        <f t="shared" si="270"/>
        <v>2016-5-31</v>
      </c>
      <c r="F2908" t="s">
        <v>416</v>
      </c>
      <c r="G2908" t="s">
        <v>35</v>
      </c>
      <c r="L2908" t="s">
        <v>281</v>
      </c>
      <c r="M2908" t="s">
        <v>45</v>
      </c>
      <c r="N2908" t="s">
        <v>35</v>
      </c>
      <c r="O2908" t="s">
        <v>48</v>
      </c>
      <c r="P2908" t="s">
        <v>118</v>
      </c>
      <c r="Q2908" t="s">
        <v>256</v>
      </c>
      <c r="R2908" t="s">
        <v>261</v>
      </c>
      <c r="S2908" t="s">
        <v>321</v>
      </c>
      <c r="T2908" t="s">
        <v>261</v>
      </c>
      <c r="U2908" t="s">
        <v>40</v>
      </c>
      <c r="V2908" t="s">
        <v>256</v>
      </c>
      <c r="W2908" t="str">
        <f t="shared" si="271"/>
        <v>db.pacientes.updateOne({"_id":ObjectId('61e34254ec4ec02e84f5db7a')},{ $set: { "seguimientos": [{"id": "2016","seccion1": {"fechaSeguimiento": "2016-5-31","institucion": "Hospital de Niños Ricardo Gutiérrez",</v>
      </c>
      <c r="X2908" t="str">
        <f t="shared" si="272"/>
        <v>"fallecimiento": "No","fechaFallecimiento": "","causaFallecimiento": "","nivelEducativo": "","actividadLaboral": "","coberturaSocial": "Sí","tratamientoAntibioticoHospitalizado": "1","embarazo": "No"},</v>
      </c>
      <c r="Y2908" t="str">
        <f t="shared" si="273"/>
        <v>"seccion4": {"cultivos": "5"},"seccion5": {"toleranciaGlucosa": "No realizada","toleranciaGlucosaRealizada": "","vitaminaD": "Realizada","vitaminaDRealizada": "Bajo","inmunoglobulina": "Realizada",</v>
      </c>
      <c r="Z2908" t="str">
        <f t="shared" si="274"/>
        <v>"inmunoglobulinaRealizada": "&lt; 500"},"seccion6": {"actividadDeportiva": ""}}]}}, { upsert: true } );</v>
      </c>
      <c r="AA2908" t="str">
        <f t="shared" si="275"/>
        <v>db.pacientes.updateOne({"_id":ObjectId('61e34254ec4ec02e84f5db7a')},{ $set: { "seguimientos": [{"id": "2016","seccion1": {"fechaSeguimiento": "2016-5-31","institucion": "Hospital de Niños Ricardo Gutiérrez","fallecimiento": "No","fechaFallecimiento": "","causaFallecimiento": "","nivelEducativo": "","actividadLaboral": "","coberturaSocial": "Sí","tratamientoAntibioticoHospitalizado": "1","embarazo": "No"},"seccion4": {"cultivos": "5"},"seccion5": {"toleranciaGlucosa": "No realizada","toleranciaGlucosaRealizada": "","vitaminaD": "Realizada","vitaminaDRealizada": "Bajo","inmunoglobulina": "Realizada","inmunoglobulinaRealizada": "&lt; 500"},"seccion6": {"actividadDeportiva": ""}}]}}, { upsert: true } );</v>
      </c>
    </row>
    <row r="2909" spans="1:27" x14ac:dyDescent="0.3">
      <c r="A2909" t="s">
        <v>631</v>
      </c>
      <c r="B2909">
        <v>1368</v>
      </c>
      <c r="C2909">
        <v>2015</v>
      </c>
      <c r="D2909" s="5">
        <v>42284</v>
      </c>
      <c r="E2909" s="5" t="str">
        <f t="shared" si="270"/>
        <v>2015-10-7</v>
      </c>
      <c r="F2909" t="s">
        <v>416</v>
      </c>
      <c r="G2909" t="s">
        <v>35</v>
      </c>
      <c r="L2909" t="s">
        <v>281</v>
      </c>
      <c r="M2909" t="s">
        <v>37</v>
      </c>
      <c r="N2909" t="s">
        <v>35</v>
      </c>
      <c r="O2909" t="s">
        <v>48</v>
      </c>
      <c r="P2909" t="s">
        <v>118</v>
      </c>
      <c r="Q2909" t="s">
        <v>256</v>
      </c>
      <c r="R2909" t="s">
        <v>118</v>
      </c>
      <c r="S2909" t="s">
        <v>256</v>
      </c>
      <c r="T2909" t="s">
        <v>261</v>
      </c>
      <c r="U2909" t="s">
        <v>40</v>
      </c>
      <c r="V2909" t="s">
        <v>256</v>
      </c>
      <c r="W2909" t="str">
        <f t="shared" si="271"/>
        <v>db.pacientes.updateOne({"_id":ObjectId('61e34254ec4ec02e84f5dbbd')},{ $set: { "seguimientos": [{"id": "2015","seccion1": {"fechaSeguimiento": "2015-10-7","institucion": "Hospital de Niños Ricardo Gutiérrez",</v>
      </c>
      <c r="X2909" t="str">
        <f t="shared" si="272"/>
        <v>"fallecimiento": "No","fechaFallecimiento": "","causaFallecimiento": "","nivelEducativo": "","actividadLaboral": "","coberturaSocial": "Sí","tratamientoAntibioticoHospitalizado": "2","embarazo": "No"},</v>
      </c>
      <c r="Y2909" t="str">
        <f t="shared" si="273"/>
        <v>"seccion4": {"cultivos": "5"},"seccion5": {"toleranciaGlucosa": "No realizada","toleranciaGlucosaRealizada": "","vitaminaD": "No realizada","vitaminaDRealizada": "","inmunoglobulina": "Realizada",</v>
      </c>
      <c r="Z2909" t="str">
        <f t="shared" si="274"/>
        <v>"inmunoglobulinaRealizada": "&lt; 500"},"seccion6": {"actividadDeportiva": ""}}]}}, { upsert: true } );</v>
      </c>
      <c r="AA2909" t="str">
        <f t="shared" si="275"/>
        <v>db.pacientes.updateOne({"_id":ObjectId('61e34254ec4ec02e84f5dbbd')},{ $set: { "seguimientos": [{"id": "2015","seccion1": {"fechaSeguimiento": "2015-10-7","institucion": "Hospital de Niños Ricardo Gutiérrez","fallecimiento": "No","fechaFallecimiento": "","causaFallecimiento": "","nivelEducativo": "","actividadLaboral": "","coberturaSocial": "Sí","tratamientoAntibioticoHospitalizado": "2","embarazo": "No"},"seccion4": {"cultivos": "5"},"seccion5": {"toleranciaGlucosa": "No realizada","toleranciaGlucosaRealizada": "","vitaminaD": "No realizada","vitaminaDRealizada": "","inmunoglobulina": "Realizada","inmunoglobulinaRealizada": "&lt; 500"},"seccion6": {"actividadDeportiva": ""}}]}}, { upsert: true } );</v>
      </c>
    </row>
    <row r="2910" spans="1:27" x14ac:dyDescent="0.3">
      <c r="A2910" t="s">
        <v>631</v>
      </c>
      <c r="B2910">
        <v>1368</v>
      </c>
      <c r="C2910">
        <v>2016</v>
      </c>
      <c r="D2910" s="5">
        <v>42646</v>
      </c>
      <c r="E2910" s="5" t="str">
        <f t="shared" si="270"/>
        <v>2016-10-3</v>
      </c>
      <c r="F2910" t="s">
        <v>416</v>
      </c>
      <c r="G2910" t="s">
        <v>35</v>
      </c>
      <c r="L2910" t="s">
        <v>281</v>
      </c>
      <c r="M2910" t="s">
        <v>45</v>
      </c>
      <c r="N2910" t="s">
        <v>35</v>
      </c>
      <c r="O2910" t="s">
        <v>41</v>
      </c>
      <c r="P2910" t="s">
        <v>118</v>
      </c>
      <c r="Q2910" t="s">
        <v>256</v>
      </c>
      <c r="R2910" t="s">
        <v>261</v>
      </c>
      <c r="S2910" t="s">
        <v>321</v>
      </c>
      <c r="T2910" t="s">
        <v>261</v>
      </c>
      <c r="U2910" t="s">
        <v>40</v>
      </c>
      <c r="V2910" t="s">
        <v>256</v>
      </c>
      <c r="W2910" t="str">
        <f t="shared" si="271"/>
        <v>db.pacientes.updateOne({"_id":ObjectId('61e34254ec4ec02e84f5dbbd')},{ $set: { "seguimientos": [{"id": "2016","seccion1": {"fechaSeguimiento": "2016-10-3","institucion": "Hospital de Niños Ricardo Gutiérrez",</v>
      </c>
      <c r="X2910" t="str">
        <f t="shared" si="272"/>
        <v>"fallecimiento": "No","fechaFallecimiento": "","causaFallecimiento": "","nivelEducativo": "","actividadLaboral": "","coberturaSocial": "Sí","tratamientoAntibioticoHospitalizado": "1","embarazo": "No"},</v>
      </c>
      <c r="Y2910" t="str">
        <f t="shared" si="273"/>
        <v>"seccion4": {"cultivos": "6"},"seccion5": {"toleranciaGlucosa": "No realizada","toleranciaGlucosaRealizada": "","vitaminaD": "Realizada","vitaminaDRealizada": "Bajo","inmunoglobulina": "Realizada",</v>
      </c>
      <c r="Z2910" t="str">
        <f t="shared" si="274"/>
        <v>"inmunoglobulinaRealizada": "&lt; 500"},"seccion6": {"actividadDeportiva": ""}}]}}, { upsert: true } );</v>
      </c>
      <c r="AA2910" t="str">
        <f t="shared" si="275"/>
        <v>db.pacientes.updateOne({"_id":ObjectId('61e34254ec4ec02e84f5dbbd')},{ $set: { "seguimientos": [{"id": "2016","seccion1": {"fechaSeguimiento": "2016-10-3","institucion": "Hospital de Niños Ricardo Gutiérrez","fallecimiento": "No","fechaFallecimiento": "","causaFallecimiento": "","nivelEducativo": "","actividadLaboral": "","coberturaSocial": "Sí","tratamientoAntibioticoHospitalizado": "1","embarazo": "No"},"seccion4": {"cultivos": "6"},"seccion5": {"toleranciaGlucosa": "No realizada","toleranciaGlucosaRealizada": "","vitaminaD": "Realizada","vitaminaDRealizada": "Bajo","inmunoglobulina": "Realizada","inmunoglobulinaRealizada": "&lt; 500"},"seccion6": {"actividadDeportiva": ""}}]}}, { upsert: true } );</v>
      </c>
    </row>
    <row r="2911" spans="1:27" x14ac:dyDescent="0.3">
      <c r="A2911" t="s">
        <v>596</v>
      </c>
      <c r="B2911">
        <v>1369</v>
      </c>
      <c r="C2911">
        <v>2015</v>
      </c>
      <c r="D2911" s="5">
        <v>42368</v>
      </c>
      <c r="E2911" s="5" t="str">
        <f t="shared" si="270"/>
        <v>2015-12-30</v>
      </c>
      <c r="F2911" t="s">
        <v>328</v>
      </c>
      <c r="G2911" t="s">
        <v>35</v>
      </c>
      <c r="L2911" t="s">
        <v>281</v>
      </c>
      <c r="M2911" t="s">
        <v>37</v>
      </c>
      <c r="O2911" t="s">
        <v>41</v>
      </c>
      <c r="P2911" t="s">
        <v>118</v>
      </c>
      <c r="Q2911" t="s">
        <v>256</v>
      </c>
      <c r="R2911" t="s">
        <v>118</v>
      </c>
      <c r="S2911" t="s">
        <v>256</v>
      </c>
      <c r="T2911" t="s">
        <v>261</v>
      </c>
      <c r="U2911" t="s">
        <v>34</v>
      </c>
      <c r="V2911" t="s">
        <v>256</v>
      </c>
      <c r="W2911" t="str">
        <f t="shared" si="271"/>
        <v>db.pacientes.updateOne({"_id":ObjectId('61e34254ec4ec02e84f5db9a')},{ $set: { "seguimientos": [{"id": "2015","seccion1": {"fechaSeguimiento": "2015-12-30","institucion": "Hospital DR Alejandro Posadas",</v>
      </c>
      <c r="X2911" t="str">
        <f t="shared" si="272"/>
        <v>"fallecimiento": "No","fechaFallecimiento": "","causaFallecimiento": "","nivelEducativo": "","actividadLaboral": "","coberturaSocial": "Sí","tratamientoAntibioticoHospitalizado": "2","embarazo": ""},</v>
      </c>
      <c r="Y2911" t="str">
        <f t="shared" si="273"/>
        <v>"seccion4": {"cultivos": "6"},"seccion5": {"toleranciaGlucosa": "No realizada","toleranciaGlucosaRealizada": "","vitaminaD": "No realizada","vitaminaDRealizada": "","inmunoglobulina": "Realizada",</v>
      </c>
      <c r="Z2911" t="str">
        <f t="shared" si="274"/>
        <v>"inmunoglobulinaRealizada": "Normal"},"seccion6": {"actividadDeportiva": ""}}]}}, { upsert: true } );</v>
      </c>
      <c r="AA2911" t="str">
        <f t="shared" si="275"/>
        <v>db.pacientes.updateOne({"_id":ObjectId('61e34254ec4ec02e84f5db9a')},{ $set: { "seguimientos": [{"id": "2015","seccion1": {"fechaSeguimiento": "2015-12-30","institucion": "Hospital DR Alejandro Posadas","fallecimiento": "No","fechaFallecimiento": "","causaFallecimiento": "","nivelEducativo": "","actividadLaboral": "","coberturaSocial": "Sí","tratamientoAntibioticoHospitalizado": "2","embarazo": ""},"seccion4": {"cultivos": "6"},"seccion5": {"toleranciaGlucosa": "No realizada","toleranciaGlucosaRealizada": "","vitaminaD": "No realizada","vitaminaDRealizada": "","inmunoglobulina": "Realizada","inmunoglobulinaRealizada": "Normal"},"seccion6": {"actividadDeportiva": ""}}]}}, { upsert: true } );</v>
      </c>
    </row>
    <row r="2912" spans="1:27" x14ac:dyDescent="0.3">
      <c r="A2912" t="s">
        <v>596</v>
      </c>
      <c r="B2912">
        <v>1369</v>
      </c>
      <c r="C2912">
        <v>2016</v>
      </c>
      <c r="D2912" s="5">
        <v>42374</v>
      </c>
      <c r="E2912" s="5" t="str">
        <f t="shared" si="270"/>
        <v>2016-1-5</v>
      </c>
      <c r="F2912" t="s">
        <v>328</v>
      </c>
      <c r="G2912" t="s">
        <v>35</v>
      </c>
      <c r="L2912" t="s">
        <v>281</v>
      </c>
      <c r="O2912" t="s">
        <v>48</v>
      </c>
      <c r="P2912" t="s">
        <v>118</v>
      </c>
      <c r="Q2912" t="s">
        <v>256</v>
      </c>
      <c r="R2912" t="s">
        <v>261</v>
      </c>
      <c r="S2912" t="s">
        <v>34</v>
      </c>
      <c r="T2912" t="s">
        <v>256</v>
      </c>
      <c r="U2912" t="s">
        <v>256</v>
      </c>
      <c r="V2912" t="s">
        <v>256</v>
      </c>
      <c r="W2912" t="str">
        <f t="shared" si="271"/>
        <v>db.pacientes.updateOne({"_id":ObjectId('61e34254ec4ec02e84f5db9a')},{ $set: { "seguimientos": [{"id": "2016","seccion1": {"fechaSeguimiento": "2016-1-5","institucion": "Hospital DR Alejandro Posadas",</v>
      </c>
      <c r="X2912" t="str">
        <f t="shared" si="272"/>
        <v>"fallecimiento": "No","fechaFallecimiento": "","causaFallecimiento": "","nivelEducativo": "","actividadLaboral": "","coberturaSocial": "Sí","tratamientoAntibioticoHospitalizado": "","embarazo": ""},</v>
      </c>
      <c r="Y2912" t="str">
        <f t="shared" si="273"/>
        <v>"seccion4": {"cultivos": "5"},"seccion5": {"toleranciaGlucosa": "No realizada","toleranciaGlucosaRealizada": "","vitaminaD": "Realizada","vitaminaDRealizada": "Normal","inmunoglobulina": "",</v>
      </c>
      <c r="Z2912" t="str">
        <f t="shared" si="274"/>
        <v>"inmunoglobulinaRealizada": ""},"seccion6": {"actividadDeportiva": ""}}]}}, { upsert: true } );</v>
      </c>
      <c r="AA2912" t="str">
        <f t="shared" si="275"/>
        <v>db.pacientes.updateOne({"_id":ObjectId('61e34254ec4ec02e84f5db9a')},{ $set: { "seguimientos": [{"id": "2016","seccion1": {"fechaSeguimiento": "2016-1-5","institucion": "Hospital DR Alejandro Posadas","fallecimiento": "No","fechaFallecimiento": "","causaFallecimiento": "","nivelEducativo": "","actividadLaboral": "","coberturaSocial": "Sí","tratamientoAntibioticoHospitalizado": "","embarazo": ""},"seccion4": {"cultivos": "5"},"seccion5": {"toleranciaGlucosa": "No realizada","toleranciaGlucosaRealizada": "","vitaminaD": "Realizada","vitaminaDRealizada": "Normal","inmunoglobulina": "","inmunoglobulinaRealizada": ""},"seccion6": {"actividadDeportiva": ""}}]}}, { upsert: true } );</v>
      </c>
    </row>
    <row r="2913" spans="1:27" x14ac:dyDescent="0.3">
      <c r="A2913" t="s">
        <v>596</v>
      </c>
      <c r="B2913">
        <v>1369</v>
      </c>
      <c r="C2913">
        <v>2016</v>
      </c>
      <c r="D2913" s="5">
        <v>42734</v>
      </c>
      <c r="E2913" s="5" t="str">
        <f t="shared" si="270"/>
        <v>2016-12-30</v>
      </c>
      <c r="F2913" t="s">
        <v>328</v>
      </c>
      <c r="G2913" t="s">
        <v>35</v>
      </c>
      <c r="L2913" t="s">
        <v>281</v>
      </c>
      <c r="N2913" t="s">
        <v>35</v>
      </c>
      <c r="O2913" t="s">
        <v>41</v>
      </c>
      <c r="P2913" t="s">
        <v>118</v>
      </c>
      <c r="Q2913" t="s">
        <v>256</v>
      </c>
      <c r="R2913" t="s">
        <v>261</v>
      </c>
      <c r="S2913" t="s">
        <v>34</v>
      </c>
      <c r="T2913" t="s">
        <v>118</v>
      </c>
      <c r="U2913" t="s">
        <v>256</v>
      </c>
      <c r="V2913" t="s">
        <v>256</v>
      </c>
      <c r="W2913" t="str">
        <f t="shared" si="271"/>
        <v>db.pacientes.updateOne({"_id":ObjectId('61e34254ec4ec02e84f5db9a')},{ $set: { "seguimientos": [{"id": "2016","seccion1": {"fechaSeguimiento": "2016-12-30","institucion": "Hospital DR Alejandro Posadas",</v>
      </c>
      <c r="X2913" t="str">
        <f t="shared" si="272"/>
        <v>"fallecimiento": "No","fechaFallecimiento": "","causaFallecimiento": "","nivelEducativo": "","actividadLaboral": "","coberturaSocial": "Sí","tratamientoAntibioticoHospitalizado": "","embarazo": "No"},</v>
      </c>
      <c r="Y2913" t="str">
        <f t="shared" si="273"/>
        <v>"seccion4": {"cultivos": "6"},"seccion5": {"toleranciaGlucosa": "No realizada","toleranciaGlucosaRealizada": "","vitaminaD": "Realizada","vitaminaDRealizada": "Normal","inmunoglobulina": "No realizada",</v>
      </c>
      <c r="Z2913" t="str">
        <f t="shared" si="274"/>
        <v>"inmunoglobulinaRealizada": ""},"seccion6": {"actividadDeportiva": ""}}]}}, { upsert: true } );</v>
      </c>
      <c r="AA2913" t="str">
        <f t="shared" si="275"/>
        <v>db.pacientes.updateOne({"_id":ObjectId('61e34254ec4ec02e84f5db9a')},{ $set: { "seguimientos": [{"id": "2016","seccion1": {"fechaSeguimiento": "2016-12-30","institucion": "Hospital DR Alejandro Posadas","fallecimiento": "No","fechaFallecimiento": "","causaFallecimiento": "","nivelEducativo": "","actividadLaboral": "","coberturaSocial": "Sí","tratamientoAntibioticoHospitalizado": "","embarazo": "No"},"seccion4": {"cultivos": "6"},"seccion5": {"toleranciaGlucosa": "No realizada","toleranciaGlucosaRealizada": "","vitaminaD": "Realizada","vitaminaDRealizada": "Normal","inmunoglobulina": "No realizada","inmunoglobulinaRealizada": ""},"seccion6": {"actividadDeportiva": ""}}]}}, { upsert: true } );</v>
      </c>
    </row>
    <row r="2914" spans="1:27" x14ac:dyDescent="0.3">
      <c r="A2914" t="s">
        <v>608</v>
      </c>
      <c r="B2914">
        <v>1407</v>
      </c>
      <c r="C2914">
        <v>2012</v>
      </c>
      <c r="D2914" s="5">
        <v>41105</v>
      </c>
      <c r="E2914" s="5" t="str">
        <f t="shared" si="270"/>
        <v>2012-7-15</v>
      </c>
      <c r="F2914" t="s">
        <v>339</v>
      </c>
      <c r="G2914" t="s">
        <v>281</v>
      </c>
      <c r="H2914" t="s">
        <v>180</v>
      </c>
      <c r="I2914" t="s">
        <v>291</v>
      </c>
      <c r="P2914" t="s">
        <v>118</v>
      </c>
      <c r="Q2914" t="s">
        <v>256</v>
      </c>
      <c r="R2914" t="s">
        <v>256</v>
      </c>
      <c r="S2914" t="s">
        <v>256</v>
      </c>
      <c r="T2914" t="s">
        <v>256</v>
      </c>
      <c r="U2914" t="s">
        <v>256</v>
      </c>
      <c r="V2914" t="s">
        <v>256</v>
      </c>
      <c r="W2914" t="str">
        <f t="shared" si="271"/>
        <v>db.pacientes.updateOne({"_id":ObjectId('61e34254ec4ec02e84f5dba6')},{ $set: { "seguimientos": [{"id": "2012","seccion1": {"fechaSeguimiento": "2012-7-15","institucion": "HOSP. DE Niños DE LA SMA.TRINIDAD",</v>
      </c>
      <c r="X2914" t="str">
        <f t="shared" si="272"/>
        <v>"fallecimiento": "Sí","fechaFallecimiento": "2012-10-25","causaFallecimiento": "Respiratorios","nivelEducativo": "","actividadLaboral": "","coberturaSocial": "","tratamientoAntibioticoHospitalizado": "","embarazo": ""},</v>
      </c>
      <c r="Y2914" t="str">
        <f t="shared" si="273"/>
        <v>"seccion4": {"cultivos": ""},"seccion5": {"toleranciaGlucosa": "No realizada","toleranciaGlucosaRealizada": "","vitaminaD": "","vitaminaDRealizada": "","inmunoglobulina": "",</v>
      </c>
      <c r="Z2914" t="str">
        <f t="shared" si="274"/>
        <v>"inmunoglobulinaRealizada": ""},"seccion6": {"actividadDeportiva": ""}}]}}, { upsert: true } );</v>
      </c>
      <c r="AA2914" t="str">
        <f t="shared" si="275"/>
        <v>db.pacientes.updateOne({"_id":ObjectId('61e34254ec4ec02e84f5dba6')},{ $set: { "seguimientos": [{"id": "2012","seccion1": {"fechaSeguimiento": "2012-7-15","institucion": "HOSP. DE Niños DE LA SMA.TRINIDAD","fallecimiento": "Sí","fechaFallecimiento": "2012-10-25","causaFallecimiento": "Respiratorios","nivelEducativo": "","actividadLaboral": "","coberturaSocial": "","tratamientoAntibioticoHospitalizado": "","embarazo": ""},"seccion4":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2915" spans="1:27" x14ac:dyDescent="0.3">
      <c r="A2915" t="s">
        <v>1772</v>
      </c>
      <c r="B2915">
        <v>1408</v>
      </c>
      <c r="C2915">
        <v>2013</v>
      </c>
      <c r="D2915" s="5">
        <v>41344</v>
      </c>
      <c r="E2915" s="5" t="str">
        <f t="shared" si="270"/>
        <v>2013-3-11</v>
      </c>
      <c r="F2915" t="s">
        <v>1962</v>
      </c>
      <c r="G2915" t="s">
        <v>35</v>
      </c>
      <c r="L2915" t="s">
        <v>281</v>
      </c>
      <c r="N2915" t="s">
        <v>35</v>
      </c>
      <c r="O2915" t="s">
        <v>46</v>
      </c>
      <c r="P2915" t="s">
        <v>261</v>
      </c>
      <c r="Q2915" t="s">
        <v>34</v>
      </c>
      <c r="R2915" t="s">
        <v>256</v>
      </c>
      <c r="S2915" t="s">
        <v>256</v>
      </c>
      <c r="T2915" t="s">
        <v>261</v>
      </c>
      <c r="U2915" t="s">
        <v>40</v>
      </c>
      <c r="V2915" t="s">
        <v>256</v>
      </c>
      <c r="W2915" t="str">
        <f t="shared" si="271"/>
        <v>db.pacientes.updateOne({"_id":ObjectId('61e34256ec4ec02e84f5e032')},{ $set: { "seguimientos": [{"id": "2013","seccion1": {"fechaSeguimiento": "2013-3-11","institucion": "HOSPITAL de PEDIATRÍA Juan P. Garrahan",</v>
      </c>
      <c r="X2915" t="str">
        <f t="shared" si="272"/>
        <v>"fallecimiento": "No","fechaFallecimiento": "","causaFallecimiento": "","nivelEducativo": "","actividadLaboral": "","coberturaSocial": "Sí","tratamientoAntibioticoHospitalizado": "","embarazo": "No"},</v>
      </c>
      <c r="Y2915" t="str">
        <f t="shared" si="273"/>
        <v>"seccion4": {"cultivos": "3"},"seccion5": {"toleranciaGlucosa": "Realizada","toleranciaGlucosaRealizada": "Normal","vitaminaD": "","vitaminaDRealizada": "","inmunoglobulina": "Realizada",</v>
      </c>
      <c r="Z2915" t="str">
        <f t="shared" si="274"/>
        <v>"inmunoglobulinaRealizada": "&lt; 500"},"seccion6": {"actividadDeportiva": ""}}]}}, { upsert: true } );</v>
      </c>
      <c r="AA2915" t="str">
        <f t="shared" si="275"/>
        <v>db.pacientes.updateOne({"_id":ObjectId('61e34256ec4ec02e84f5e032')},{ $set: { "seguimientos": [{"id": "2013","seccion1": {"fechaSeguimiento": "2013-3-11","institucion": "HOSPITAL de PEDIATRÍA Juan P. Garrahan","fallecimiento": "No","fechaFallecimiento": "","causaFallecimiento": "","nivelEducativo": "","actividadLaboral": "","coberturaSocial": "Sí","tratamientoAntibioticoHospitalizado": "","embarazo": "No"},"seccion4": {"cultivos": "3"},"seccion5": {"toleranciaGlucosa": "Realizada","toleranciaGlucosaRealizada": "Normal","vitaminaD": "","vitaminaDRealizada": "","inmunoglobulina": "Realizada","inmunoglobulinaRealizada": "&lt; 500"},"seccion6": {"actividadDeportiva": ""}}]}}, { upsert: true } );</v>
      </c>
    </row>
    <row r="2916" spans="1:27" x14ac:dyDescent="0.3">
      <c r="A2916" t="s">
        <v>1772</v>
      </c>
      <c r="B2916">
        <v>1408</v>
      </c>
      <c r="C2916">
        <v>2014</v>
      </c>
      <c r="D2916" s="5">
        <v>41792</v>
      </c>
      <c r="E2916" s="5" t="str">
        <f t="shared" si="270"/>
        <v>2014-6-2</v>
      </c>
      <c r="F2916" t="s">
        <v>1962</v>
      </c>
      <c r="G2916" t="s">
        <v>35</v>
      </c>
      <c r="L2916" t="s">
        <v>281</v>
      </c>
      <c r="M2916" t="s">
        <v>45</v>
      </c>
      <c r="N2916" t="s">
        <v>35</v>
      </c>
      <c r="O2916" t="s">
        <v>37</v>
      </c>
      <c r="P2916" t="s">
        <v>261</v>
      </c>
      <c r="Q2916" t="s">
        <v>34</v>
      </c>
      <c r="R2916" t="s">
        <v>256</v>
      </c>
      <c r="S2916" t="s">
        <v>256</v>
      </c>
      <c r="T2916" t="s">
        <v>261</v>
      </c>
      <c r="U2916" t="s">
        <v>40</v>
      </c>
      <c r="V2916" t="s">
        <v>256</v>
      </c>
      <c r="W2916" t="str">
        <f t="shared" si="271"/>
        <v>db.pacientes.updateOne({"_id":ObjectId('61e34256ec4ec02e84f5e032')},{ $set: { "seguimientos": [{"id": "2014","seccion1": {"fechaSeguimiento": "2014-6-2","institucion": "HOSPITAL de PEDIATRÍA Juan P. Garrahan",</v>
      </c>
      <c r="X2916" t="str">
        <f t="shared" si="272"/>
        <v>"fallecimiento": "No","fechaFallecimiento": "","causaFallecimiento": "","nivelEducativo": "","actividadLaboral": "","coberturaSocial": "Sí","tratamientoAntibioticoHospitalizado": "1","embarazo": "No"},</v>
      </c>
      <c r="Y2916" t="str">
        <f t="shared" si="273"/>
        <v>"seccion4": {"cultivos": "2"},"seccion5": {"toleranciaGlucosa": "Realizada","toleranciaGlucosaRealizada": "Normal","vitaminaD": "","vitaminaDRealizada": "","inmunoglobulina": "Realizada",</v>
      </c>
      <c r="Z2916" t="str">
        <f t="shared" si="274"/>
        <v>"inmunoglobulinaRealizada": "&lt; 500"},"seccion6": {"actividadDeportiva": ""}}]}}, { upsert: true } );</v>
      </c>
      <c r="AA2916" t="str">
        <f t="shared" si="275"/>
        <v>db.pacientes.updateOne({"_id":ObjectId('61e34256ec4ec02e84f5e032')},{ $set: { "seguimientos": [{"id": "2014","seccion1": {"fechaSeguimiento": "2014-6-2","institucion": "HOSPITAL de PEDIATRÍA Juan P. Garrahan","fallecimiento": "No","fechaFallecimiento": "","causaFallecimiento": "","nivelEducativo": "","actividadLaboral": "","coberturaSocial": "Sí","tratamientoAntibioticoHospitalizado": "1","embarazo": "No"},"seccion4": {"cultivos": "2"},"seccion5": {"toleranciaGlucosa": "Realizada","toleranciaGlucosaRealizada": "Normal","vitaminaD": "","vitaminaDRealizada": "","inmunoglobulina": "Realizada","inmunoglobulinaRealizada": "&lt; 500"},"seccion6": {"actividadDeportiva": ""}}]}}, { upsert: true } );</v>
      </c>
    </row>
    <row r="2917" spans="1:27" x14ac:dyDescent="0.3">
      <c r="A2917" t="s">
        <v>1772</v>
      </c>
      <c r="B2917">
        <v>1408</v>
      </c>
      <c r="C2917">
        <v>2015</v>
      </c>
      <c r="D2917" s="5">
        <v>42156</v>
      </c>
      <c r="E2917" s="5" t="str">
        <f t="shared" si="270"/>
        <v>2015-6-1</v>
      </c>
      <c r="F2917" t="s">
        <v>1962</v>
      </c>
      <c r="G2917" t="s">
        <v>35</v>
      </c>
      <c r="L2917" t="s">
        <v>281</v>
      </c>
      <c r="N2917" t="s">
        <v>35</v>
      </c>
      <c r="O2917" t="s">
        <v>37</v>
      </c>
      <c r="P2917" t="s">
        <v>261</v>
      </c>
      <c r="Q2917" t="s">
        <v>34</v>
      </c>
      <c r="R2917" t="s">
        <v>256</v>
      </c>
      <c r="S2917" t="s">
        <v>256</v>
      </c>
      <c r="T2917" t="s">
        <v>261</v>
      </c>
      <c r="U2917" t="s">
        <v>40</v>
      </c>
      <c r="V2917" t="s">
        <v>256</v>
      </c>
      <c r="W2917" t="str">
        <f t="shared" si="271"/>
        <v>db.pacientes.updateOne({"_id":ObjectId('61e34256ec4ec02e84f5e032')},{ $set: { "seguimientos": [{"id": "2015","seccion1": {"fechaSeguimiento": "2015-6-1","institucion": "HOSPITAL de PEDIATRÍA Juan P. Garrahan",</v>
      </c>
      <c r="X2917" t="str">
        <f t="shared" si="272"/>
        <v>"fallecimiento": "No","fechaFallecimiento": "","causaFallecimiento": "","nivelEducativo": "","actividadLaboral": "","coberturaSocial": "Sí","tratamientoAntibioticoHospitalizado": "","embarazo": "No"},</v>
      </c>
      <c r="Y2917" t="str">
        <f t="shared" si="273"/>
        <v>"seccion4": {"cultivos": "2"},"seccion5": {"toleranciaGlucosa": "Realizada","toleranciaGlucosaRealizada": "Normal","vitaminaD": "","vitaminaDRealizada": "","inmunoglobulina": "Realizada",</v>
      </c>
      <c r="Z2917" t="str">
        <f t="shared" si="274"/>
        <v>"inmunoglobulinaRealizada": "&lt; 500"},"seccion6": {"actividadDeportiva": ""}}]}}, { upsert: true } );</v>
      </c>
      <c r="AA2917" t="str">
        <f t="shared" si="275"/>
        <v>db.pacientes.updateOne({"_id":ObjectId('61e34256ec4ec02e84f5e032')},{ $set: { "seguimientos": [{"id": "2015","seccion1": {"fechaSeguimiento": "2015-6-1","institucion": "HOSPITAL de PEDIATRÍA Juan P. Garrahan","fallecimiento": "No","fechaFallecimiento": "","causaFallecimiento": "","nivelEducativo": "","actividadLaboral": "","coberturaSocial": "Sí","tratamientoAntibioticoHospitalizado": "","embarazo": "No"},"seccion4": {"cultivos": "2"},"seccion5": {"toleranciaGlucosa": "Realizada","toleranciaGlucosaRealizada": "Normal","vitaminaD": "","vitaminaDRealizada": "","inmunoglobulina": "Realizada","inmunoglobulinaRealizada": "&lt; 500"},"seccion6": {"actividadDeportiva": ""}}]}}, { upsert: true } );</v>
      </c>
    </row>
    <row r="2918" spans="1:27" x14ac:dyDescent="0.3">
      <c r="A2918" t="s">
        <v>644</v>
      </c>
      <c r="B2918">
        <v>1409</v>
      </c>
      <c r="C2918">
        <v>2012</v>
      </c>
      <c r="D2918" s="5">
        <v>41089</v>
      </c>
      <c r="E2918" s="5" t="str">
        <f t="shared" si="270"/>
        <v>2012-6-29</v>
      </c>
      <c r="F2918" t="s">
        <v>416</v>
      </c>
      <c r="G2918" t="s">
        <v>35</v>
      </c>
      <c r="L2918" t="s">
        <v>281</v>
      </c>
      <c r="M2918" t="s">
        <v>45</v>
      </c>
      <c r="N2918" t="s">
        <v>35</v>
      </c>
      <c r="O2918" t="s">
        <v>49</v>
      </c>
      <c r="P2918" t="s">
        <v>118</v>
      </c>
      <c r="Q2918" t="s">
        <v>256</v>
      </c>
      <c r="R2918" t="s">
        <v>118</v>
      </c>
      <c r="S2918" t="s">
        <v>256</v>
      </c>
      <c r="T2918" t="s">
        <v>118</v>
      </c>
      <c r="U2918" t="s">
        <v>256</v>
      </c>
      <c r="V2918" t="s">
        <v>256</v>
      </c>
      <c r="W2918" t="str">
        <f t="shared" si="271"/>
        <v>db.pacientes.updateOne({"_id":ObjectId('61e34254ec4ec02e84f5dbca')},{ $set: { "seguimientos": [{"id": "2012","seccion1": {"fechaSeguimiento": "2012-6-29","institucion": "Hospital de Niños Ricardo Gutiérrez",</v>
      </c>
      <c r="X2918" t="str">
        <f t="shared" si="272"/>
        <v>"fallecimiento": "No","fechaFallecimiento": "","causaFallecimiento": "","nivelEducativo": "","actividadLaboral": "","coberturaSocial": "Sí","tratamientoAntibioticoHospitalizado": "1","embarazo": "No"},</v>
      </c>
      <c r="Y2918" t="str">
        <f t="shared" si="273"/>
        <v>"seccion4": {"cultivos": "4"},"seccion5": {"toleranciaGlucosa": "No realizada","toleranciaGlucosaRealizada": "","vitaminaD": "No realizada","vitaminaDRealizada": "","inmunoglobulina": "No realizada",</v>
      </c>
      <c r="Z2918" t="str">
        <f t="shared" si="274"/>
        <v>"inmunoglobulinaRealizada": ""},"seccion6": {"actividadDeportiva": ""}}]}}, { upsert: true } );</v>
      </c>
      <c r="AA2918" t="str">
        <f t="shared" si="275"/>
        <v>db.pacientes.updateOne({"_id":ObjectId('61e34254ec4ec02e84f5dbca')},{ $set: { "seguimientos": [{"id": "2012","seccion1": {"fechaSeguimiento": "2012-6-29","institucion": "Hospital de Niños Ricardo Gutiérrez","fallecimiento": "No","fechaFallecimiento": "","causaFallecimiento": "","nivelEducativo": "","actividadLaboral": "","coberturaSocial": "Sí","tratamientoAntibioticoHospitalizado": "1","embarazo": "No"},"seccion4": {"cultivos": "4"},"seccion5": {"toleranciaGlucosa": "No realizada","toleranciaGlucosaRealizada": "","vitaminaD": "No realizada","vitaminaDRealizada": "","inmunoglobulina": "No realizada","inmunoglobulinaRealizada": ""},"seccion6": {"actividadDeportiva": ""}}]}}, { upsert: true } );</v>
      </c>
    </row>
    <row r="2919" spans="1:27" x14ac:dyDescent="0.3">
      <c r="A2919" t="s">
        <v>644</v>
      </c>
      <c r="B2919">
        <v>1409</v>
      </c>
      <c r="C2919">
        <v>2013</v>
      </c>
      <c r="D2919" s="5">
        <v>41380</v>
      </c>
      <c r="E2919" s="5" t="str">
        <f t="shared" si="270"/>
        <v>2013-4-16</v>
      </c>
      <c r="F2919" t="s">
        <v>416</v>
      </c>
      <c r="G2919" t="s">
        <v>35</v>
      </c>
      <c r="M2919" t="s">
        <v>45</v>
      </c>
      <c r="N2919" t="s">
        <v>35</v>
      </c>
      <c r="O2919" t="s">
        <v>49</v>
      </c>
      <c r="P2919" t="s">
        <v>118</v>
      </c>
      <c r="Q2919" t="s">
        <v>256</v>
      </c>
      <c r="R2919" t="s">
        <v>261</v>
      </c>
      <c r="S2919" t="s">
        <v>34</v>
      </c>
      <c r="T2919" t="s">
        <v>118</v>
      </c>
      <c r="U2919" t="s">
        <v>256</v>
      </c>
      <c r="V2919" t="s">
        <v>256</v>
      </c>
      <c r="W2919" t="str">
        <f t="shared" si="271"/>
        <v>db.pacientes.updateOne({"_id":ObjectId('61e34254ec4ec02e84f5dbca')},{ $set: { "seguimientos": [{"id": "2013","seccion1": {"fechaSeguimiento": "2013-4-16","institucion": "Hospital de Niños Ricardo Gutiérrez",</v>
      </c>
      <c r="X2919" t="str">
        <f t="shared" si="272"/>
        <v>"fallecimiento": "No","fechaFallecimiento": "","causaFallecimiento": "","nivelEducativo": "","actividadLaboral": "","coberturaSocial": "","tratamientoAntibioticoHospitalizado": "1","embarazo": "No"},</v>
      </c>
      <c r="Y2919" t="str">
        <f t="shared" si="273"/>
        <v>"seccion4": {"cultivos": "4"},"seccion5": {"toleranciaGlucosa": "No realizada","toleranciaGlucosaRealizada": "","vitaminaD": "Realizada","vitaminaDRealizada": "Normal","inmunoglobulina": "No realizada",</v>
      </c>
      <c r="Z2919" t="str">
        <f t="shared" si="274"/>
        <v>"inmunoglobulinaRealizada": ""},"seccion6": {"actividadDeportiva": ""}}]}}, { upsert: true } );</v>
      </c>
      <c r="AA2919" t="str">
        <f t="shared" si="275"/>
        <v>db.pacientes.updateOne({"_id":ObjectId('61e34254ec4ec02e84f5dbca')},{ $set: { "seguimientos": [{"id": "2013","seccion1": {"fechaSeguimiento": "2013-4-16","institucion": "Hospital de Niños Ricardo Gutiérrez","fallecimiento": "No","fechaFallecimiento": "","causaFallecimiento": "","nivelEducativo": "","actividadLaboral": "","coberturaSocial": "","tratamientoAntibioticoHospitalizado": "1","embarazo": "No"},"seccion4": {"cultivos": "4"},"seccion5": {"toleranciaGlucosa": "No realizada","toleranciaGlucosaRealizada": "","vitaminaD": "Realizada","vitaminaDRealizada": "Normal","inmunoglobulina": "No realizada","inmunoglobulinaRealizada": ""},"seccion6": {"actividadDeportiva": ""}}]}}, { upsert: true } );</v>
      </c>
    </row>
    <row r="2920" spans="1:27" x14ac:dyDescent="0.3">
      <c r="A2920" t="s">
        <v>644</v>
      </c>
      <c r="B2920">
        <v>1409</v>
      </c>
      <c r="C2920">
        <v>2014</v>
      </c>
      <c r="D2920" s="5">
        <v>41795</v>
      </c>
      <c r="E2920" s="5" t="str">
        <f t="shared" si="270"/>
        <v>2014-6-5</v>
      </c>
      <c r="F2920" t="s">
        <v>416</v>
      </c>
      <c r="G2920" t="s">
        <v>35</v>
      </c>
      <c r="M2920" t="s">
        <v>45</v>
      </c>
      <c r="O2920" t="s">
        <v>73</v>
      </c>
      <c r="P2920" t="s">
        <v>118</v>
      </c>
      <c r="Q2920" t="s">
        <v>256</v>
      </c>
      <c r="R2920" t="s">
        <v>256</v>
      </c>
      <c r="S2920" t="s">
        <v>256</v>
      </c>
      <c r="T2920" t="s">
        <v>256</v>
      </c>
      <c r="U2920" t="s">
        <v>256</v>
      </c>
      <c r="V2920" t="s">
        <v>256</v>
      </c>
      <c r="W2920" t="str">
        <f t="shared" si="271"/>
        <v>db.pacientes.updateOne({"_id":ObjectId('61e34254ec4ec02e84f5dbca')},{ $set: { "seguimientos": [{"id": "2014","seccion1": {"fechaSeguimiento": "2014-6-5","institucion": "Hospital de Niños Ricardo Gutiérrez",</v>
      </c>
      <c r="X2920" t="str">
        <f t="shared" si="272"/>
        <v>"fallecimiento": "No","fechaFallecimiento": "","causaFallecimiento": "","nivelEducativo": "","actividadLaboral": "","coberturaSocial": "","tratamientoAntibioticoHospitalizado": "1","embarazo": ""},</v>
      </c>
      <c r="Y2920" t="str">
        <f t="shared" si="273"/>
        <v>"seccion4": {"cultivos": "7"},"seccion5": {"toleranciaGlucosa": "No realizada","toleranciaGlucosaRealizada": "","vitaminaD": "","vitaminaDRealizada": "","inmunoglobulina": "",</v>
      </c>
      <c r="Z2920" t="str">
        <f t="shared" si="274"/>
        <v>"inmunoglobulinaRealizada": ""},"seccion6": {"actividadDeportiva": ""}}]}}, { upsert: true } );</v>
      </c>
      <c r="AA2920" t="str">
        <f t="shared" si="275"/>
        <v>db.pacientes.updateOne({"_id":ObjectId('61e34254ec4ec02e84f5dbca')},{ $set: { "seguimientos": [{"id": "2014","seccion1": {"fechaSeguimiento": "2014-6-5","institucion": "Hospital de Niños Ricardo Gutiérrez","fallecimiento": "No","fechaFallecimiento": "","causaFallecimiento": "","nivelEducativo": "","actividadLaboral": "","coberturaSocial": "","tratamientoAntibioticoHospitalizado": "1","embarazo": ""},"seccion4": {"cultivos": "7"},"seccion5":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2921" spans="1:27" x14ac:dyDescent="0.3">
      <c r="A2921" t="s">
        <v>644</v>
      </c>
      <c r="B2921">
        <v>1409</v>
      </c>
      <c r="C2921">
        <v>2015</v>
      </c>
      <c r="D2921" s="5">
        <v>42179</v>
      </c>
      <c r="E2921" s="5" t="str">
        <f t="shared" si="270"/>
        <v>2015-6-24</v>
      </c>
      <c r="F2921" t="s">
        <v>416</v>
      </c>
      <c r="G2921" t="s">
        <v>35</v>
      </c>
      <c r="M2921" t="s">
        <v>37</v>
      </c>
      <c r="N2921" t="s">
        <v>35</v>
      </c>
      <c r="O2921" t="s">
        <v>41</v>
      </c>
      <c r="P2921" t="s">
        <v>261</v>
      </c>
      <c r="Q2921" t="s">
        <v>77</v>
      </c>
      <c r="R2921" t="s">
        <v>261</v>
      </c>
      <c r="S2921" t="s">
        <v>34</v>
      </c>
      <c r="T2921" t="s">
        <v>261</v>
      </c>
      <c r="U2921" t="s">
        <v>40</v>
      </c>
      <c r="V2921" t="s">
        <v>256</v>
      </c>
      <c r="W2921" t="str">
        <f t="shared" si="271"/>
        <v>db.pacientes.updateOne({"_id":ObjectId('61e34254ec4ec02e84f5dbca')},{ $set: { "seguimientos": [{"id": "2015","seccion1": {"fechaSeguimiento": "2015-6-24","institucion": "Hospital de Niños Ricardo Gutiérrez",</v>
      </c>
      <c r="X2921" t="str">
        <f t="shared" si="272"/>
        <v>"fallecimiento": "No","fechaFallecimiento": "","causaFallecimiento": "","nivelEducativo": "","actividadLaboral": "","coberturaSocial": "","tratamientoAntibioticoHospitalizado": "2","embarazo": "No"},</v>
      </c>
      <c r="Y2921" t="str">
        <f t="shared" si="273"/>
        <v>"seccion4": {"cultivos": "6"},"seccion5": {"toleranciaGlucosa": "Realizada","toleranciaGlucosaRealizada": "Diabetes","vitaminaD": "Realizada","vitaminaDRealizada": "Normal","inmunoglobulina": "Realizada",</v>
      </c>
      <c r="Z2921" t="str">
        <f t="shared" si="274"/>
        <v>"inmunoglobulinaRealizada": "&lt; 500"},"seccion6": {"actividadDeportiva": ""}}]}}, { upsert: true } );</v>
      </c>
      <c r="AA2921" t="str">
        <f t="shared" si="275"/>
        <v>db.pacientes.updateOne({"_id":ObjectId('61e34254ec4ec02e84f5dbca')},{ $set: { "seguimientos": [{"id": "2015","seccion1": {"fechaSeguimiento": "2015-6-24","institucion": "Hospital de Niños Ricardo Gutiérrez","fallecimiento": "No","fechaFallecimiento": "","causaFallecimiento": "","nivelEducativo": "","actividadLaboral": "","coberturaSocial": "","tratamientoAntibioticoHospitalizado": "2","embarazo": "No"},"seccion4": {"cultivos": "6"},"seccion5": {"toleranciaGlucosa": "Realizada","toleranciaGlucosaRealizada": "Diabetes","vitaminaD": "Realizada","vitaminaDRealizada": "Normal","inmunoglobulina": "Realizada","inmunoglobulinaRealizada": "&lt; 500"},"seccion6": {"actividadDeportiva": ""}}]}}, { upsert: true } );</v>
      </c>
    </row>
    <row r="2922" spans="1:27" x14ac:dyDescent="0.3">
      <c r="A2922" t="s">
        <v>644</v>
      </c>
      <c r="B2922">
        <v>1409</v>
      </c>
      <c r="C2922">
        <v>2016</v>
      </c>
      <c r="D2922" s="5">
        <v>42494</v>
      </c>
      <c r="E2922" s="5" t="str">
        <f t="shared" si="270"/>
        <v>2016-5-4</v>
      </c>
      <c r="F2922" t="s">
        <v>416</v>
      </c>
      <c r="G2922" t="s">
        <v>281</v>
      </c>
      <c r="H2922" t="s">
        <v>187</v>
      </c>
      <c r="I2922" t="s">
        <v>291</v>
      </c>
      <c r="M2922" t="s">
        <v>37</v>
      </c>
      <c r="O2922" t="s">
        <v>41</v>
      </c>
      <c r="P2922" t="s">
        <v>118</v>
      </c>
      <c r="Q2922" t="s">
        <v>256</v>
      </c>
      <c r="R2922" t="s">
        <v>256</v>
      </c>
      <c r="S2922" t="s">
        <v>256</v>
      </c>
      <c r="T2922" t="s">
        <v>256</v>
      </c>
      <c r="U2922" t="s">
        <v>256</v>
      </c>
      <c r="V2922" t="s">
        <v>256</v>
      </c>
      <c r="W2922" t="str">
        <f t="shared" si="271"/>
        <v>db.pacientes.updateOne({"_id":ObjectId('61e34254ec4ec02e84f5dbca')},{ $set: { "seguimientos": [{"id": "2016","seccion1": {"fechaSeguimiento": "2016-5-4","institucion": "Hospital de Niños Ricardo Gutiérrez",</v>
      </c>
      <c r="X2922" t="str">
        <f t="shared" si="272"/>
        <v>"fallecimiento": "Sí","fechaFallecimiento": "2016-10-21","causaFallecimiento": "Respiratorios","nivelEducativo": "","actividadLaboral": "","coberturaSocial": "","tratamientoAntibioticoHospitalizado": "2","embarazo": ""},</v>
      </c>
      <c r="Y2922" t="str">
        <f t="shared" si="273"/>
        <v>"seccion4": {"cultivos": "6"},"seccion5": {"toleranciaGlucosa": "No realizada","toleranciaGlucosaRealizada": "","vitaminaD": "","vitaminaDRealizada": "","inmunoglobulina": "",</v>
      </c>
      <c r="Z2922" t="str">
        <f t="shared" si="274"/>
        <v>"inmunoglobulinaRealizada": ""},"seccion6": {"actividadDeportiva": ""}}]}}, { upsert: true } );</v>
      </c>
      <c r="AA2922" t="str">
        <f t="shared" si="275"/>
        <v>db.pacientes.updateOne({"_id":ObjectId('61e34254ec4ec02e84f5dbca')},{ $set: { "seguimientos": [{"id": "2016","seccion1": {"fechaSeguimiento": "2016-5-4","institucion": "Hospital de Niños Ricardo Gutiérrez","fallecimiento": "Sí","fechaFallecimiento": "2016-10-21","causaFallecimiento": "Respiratorios","nivelEducativo": "","actividadLaboral": "","coberturaSocial": "","tratamientoAntibioticoHospitalizado": "2","embarazo": ""},"seccion4": {"cultivos": "6"},"seccion5":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2923" spans="1:27" x14ac:dyDescent="0.3">
      <c r="A2923" t="s">
        <v>645</v>
      </c>
      <c r="B2923">
        <v>1410</v>
      </c>
      <c r="C2923">
        <v>2013</v>
      </c>
      <c r="D2923" s="5">
        <v>41410</v>
      </c>
      <c r="E2923" s="5" t="str">
        <f t="shared" si="270"/>
        <v>2013-5-16</v>
      </c>
      <c r="F2923" t="s">
        <v>416</v>
      </c>
      <c r="G2923" t="s">
        <v>35</v>
      </c>
      <c r="L2923" t="s">
        <v>281</v>
      </c>
      <c r="M2923" t="s">
        <v>45</v>
      </c>
      <c r="N2923" t="s">
        <v>35</v>
      </c>
      <c r="O2923" t="s">
        <v>41</v>
      </c>
      <c r="P2923" t="s">
        <v>118</v>
      </c>
      <c r="Q2923" t="s">
        <v>256</v>
      </c>
      <c r="R2923" t="s">
        <v>118</v>
      </c>
      <c r="S2923" t="s">
        <v>256</v>
      </c>
      <c r="T2923" t="s">
        <v>118</v>
      </c>
      <c r="U2923" t="s">
        <v>256</v>
      </c>
      <c r="V2923" t="s">
        <v>281</v>
      </c>
      <c r="W2923" t="str">
        <f t="shared" si="271"/>
        <v>db.pacientes.updateOne({"_id":ObjectId('61e34254ec4ec02e84f5dbcb')},{ $set: { "seguimientos": [{"id": "2013","seccion1": {"fechaSeguimiento": "2013-5-16","institucion": "Hospital de Niños Ricardo Gutiérrez",</v>
      </c>
      <c r="X2923" t="str">
        <f t="shared" si="272"/>
        <v>"fallecimiento": "No","fechaFallecimiento": "","causaFallecimiento": "","nivelEducativo": "","actividadLaboral": "","coberturaSocial": "Sí","tratamientoAntibioticoHospitalizado": "1","embarazo": "No"},</v>
      </c>
      <c r="Y2923" t="str">
        <f t="shared" si="273"/>
        <v>"seccion4": {"cultivos": "6"},"seccion5": {"toleranciaGlucosa": "No realizada","toleranciaGlucosaRealizada": "","vitaminaD": "No realizada","vitaminaDRealizada": "","inmunoglobulina": "No realizada",</v>
      </c>
      <c r="Z2923" t="str">
        <f t="shared" si="274"/>
        <v>"inmunoglobulinaRealizada": ""},"seccion6": {"actividadDeportiva": "Sí"}}]}}, { upsert: true } );</v>
      </c>
      <c r="AA2923" t="str">
        <f t="shared" si="275"/>
        <v>db.pacientes.updateOne({"_id":ObjectId('61e34254ec4ec02e84f5dbcb')},{ $set: { "seguimientos": [{"id": "2013","seccion1": {"fechaSeguimiento": "2013-5-16","institucion": "Hospital de Niños Ricardo Gutiérrez","fallecimiento": "No","fechaFallecimiento": "","causaFallecimiento": "","nivelEducativo": "","actividadLaboral": "","coberturaSocial": "Sí","tratamientoAntibioticoHospitalizado": "1","embarazo": "No"},"seccion4": {"cultivos": "6"},"seccion5": {"toleranciaGlucosa": "No realizada","toleranciaGlucosaRealizada": "","vitaminaD": "No realizada","vitaminaDRealizada": "","inmunoglobulina": "No realizada","inmunoglobulinaRealizada": ""},"seccion6": {"actividadDeportiva": "Sí"}}]}}, { upsert: true } );</v>
      </c>
    </row>
    <row r="2924" spans="1:27" x14ac:dyDescent="0.3">
      <c r="A2924" t="s">
        <v>645</v>
      </c>
      <c r="B2924">
        <v>1410</v>
      </c>
      <c r="C2924">
        <v>2014</v>
      </c>
      <c r="D2924" s="5">
        <v>41781</v>
      </c>
      <c r="E2924" s="5" t="str">
        <f t="shared" si="270"/>
        <v>2014-5-22</v>
      </c>
      <c r="F2924" t="s">
        <v>416</v>
      </c>
      <c r="G2924" t="s">
        <v>35</v>
      </c>
      <c r="O2924" t="s">
        <v>48</v>
      </c>
      <c r="P2924" t="s">
        <v>118</v>
      </c>
      <c r="Q2924" t="s">
        <v>256</v>
      </c>
      <c r="R2924" t="s">
        <v>256</v>
      </c>
      <c r="S2924" t="s">
        <v>256</v>
      </c>
      <c r="T2924" t="s">
        <v>256</v>
      </c>
      <c r="U2924" t="s">
        <v>256</v>
      </c>
      <c r="V2924" t="s">
        <v>256</v>
      </c>
      <c r="W2924" t="str">
        <f t="shared" si="271"/>
        <v>db.pacientes.updateOne({"_id":ObjectId('61e34254ec4ec02e84f5dbcb')},{ $set: { "seguimientos": [{"id": "2014","seccion1": {"fechaSeguimiento": "2014-5-22","institucion": "Hospital de Niños Ricardo Gutiérrez",</v>
      </c>
      <c r="X2924" t="str">
        <f t="shared" si="272"/>
        <v>"fallecimiento": "No","fechaFallecimiento": "","causaFallecimiento": "","nivelEducativo": "","actividadLaboral": "","coberturaSocial": "","tratamientoAntibioticoHospitalizado": "","embarazo": ""},</v>
      </c>
      <c r="Y2924" t="str">
        <f t="shared" si="273"/>
        <v>"seccion4": {"cultivos": "5"},"seccion5": {"toleranciaGlucosa": "No realizada","toleranciaGlucosaRealizada": "","vitaminaD": "","vitaminaDRealizada": "","inmunoglobulina": "",</v>
      </c>
      <c r="Z2924" t="str">
        <f t="shared" si="274"/>
        <v>"inmunoglobulinaRealizada": ""},"seccion6": {"actividadDeportiva": ""}}]}}, { upsert: true } );</v>
      </c>
      <c r="AA2924" t="str">
        <f t="shared" si="275"/>
        <v>db.pacientes.updateOne({"_id":ObjectId('61e34254ec4ec02e84f5dbcb')},{ $set: { "seguimientos": [{"id": "2014","seccion1": {"fechaSeguimiento": "2014-5-22","institucion": "Hospital de Niños Ricardo Gutiérrez","fallecimiento": "No","fechaFallecimiento": "","causaFallecimiento": "","nivelEducativo": "","actividadLaboral": "","coberturaSocial": "","tratamientoAntibioticoHospitalizado": "","embarazo": ""},"seccion4": {"cultivos": "5"},"seccion5":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2925" spans="1:27" x14ac:dyDescent="0.3">
      <c r="A2925" t="s">
        <v>645</v>
      </c>
      <c r="B2925">
        <v>1410</v>
      </c>
      <c r="C2925">
        <v>2015</v>
      </c>
      <c r="D2925" s="5">
        <v>42151</v>
      </c>
      <c r="E2925" s="5" t="str">
        <f t="shared" si="270"/>
        <v>2015-5-27</v>
      </c>
      <c r="F2925" t="s">
        <v>416</v>
      </c>
      <c r="G2925" t="s">
        <v>35</v>
      </c>
      <c r="M2925" t="s">
        <v>45</v>
      </c>
      <c r="O2925" t="s">
        <v>48</v>
      </c>
      <c r="P2925" t="s">
        <v>118</v>
      </c>
      <c r="Q2925" t="s">
        <v>256</v>
      </c>
      <c r="R2925" t="s">
        <v>256</v>
      </c>
      <c r="S2925" t="s">
        <v>256</v>
      </c>
      <c r="T2925" t="s">
        <v>256</v>
      </c>
      <c r="U2925" t="s">
        <v>256</v>
      </c>
      <c r="V2925" t="s">
        <v>256</v>
      </c>
      <c r="W2925" t="str">
        <f t="shared" si="271"/>
        <v>db.pacientes.updateOne({"_id":ObjectId('61e34254ec4ec02e84f5dbcb')},{ $set: { "seguimientos": [{"id": "2015","seccion1": {"fechaSeguimiento": "2015-5-27","institucion": "Hospital de Niños Ricardo Gutiérrez",</v>
      </c>
      <c r="X2925" t="str">
        <f t="shared" si="272"/>
        <v>"fallecimiento": "No","fechaFallecimiento": "","causaFallecimiento": "","nivelEducativo": "","actividadLaboral": "","coberturaSocial": "","tratamientoAntibioticoHospitalizado": "1","embarazo": ""},</v>
      </c>
      <c r="Y2925" t="str">
        <f t="shared" si="273"/>
        <v>"seccion4": {"cultivos": "5"},"seccion5": {"toleranciaGlucosa": "No realizada","toleranciaGlucosaRealizada": "","vitaminaD": "","vitaminaDRealizada": "","inmunoglobulina": "",</v>
      </c>
      <c r="Z2925" t="str">
        <f t="shared" si="274"/>
        <v>"inmunoglobulinaRealizada": ""},"seccion6": {"actividadDeportiva": ""}}]}}, { upsert: true } );</v>
      </c>
      <c r="AA2925" t="str">
        <f t="shared" si="275"/>
        <v>db.pacientes.updateOne({"_id":ObjectId('61e34254ec4ec02e84f5dbcb')},{ $set: { "seguimientos": [{"id": "2015","seccion1": {"fechaSeguimiento": "2015-5-27","institucion": "Hospital de Niños Ricardo Gutiérrez","fallecimiento": "No","fechaFallecimiento": "","causaFallecimiento": "","nivelEducativo": "","actividadLaboral": "","coberturaSocial": "","tratamientoAntibioticoHospitalizado": "1","embarazo": ""},"seccion4": {"cultivos": "5"},"seccion5":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2926" spans="1:27" x14ac:dyDescent="0.3">
      <c r="A2926" t="s">
        <v>645</v>
      </c>
      <c r="B2926">
        <v>1410</v>
      </c>
      <c r="C2926">
        <v>2016</v>
      </c>
      <c r="D2926" s="5">
        <v>42465</v>
      </c>
      <c r="E2926" s="5" t="str">
        <f t="shared" si="270"/>
        <v>2016-4-5</v>
      </c>
      <c r="F2926" t="s">
        <v>416</v>
      </c>
      <c r="G2926" t="s">
        <v>35</v>
      </c>
      <c r="O2926" t="s">
        <v>48</v>
      </c>
      <c r="P2926" t="s">
        <v>118</v>
      </c>
      <c r="Q2926" t="s">
        <v>256</v>
      </c>
      <c r="R2926" t="s">
        <v>256</v>
      </c>
      <c r="S2926" t="s">
        <v>256</v>
      </c>
      <c r="T2926" t="s">
        <v>256</v>
      </c>
      <c r="U2926" t="s">
        <v>256</v>
      </c>
      <c r="V2926" t="s">
        <v>256</v>
      </c>
      <c r="W2926" t="str">
        <f t="shared" si="271"/>
        <v>db.pacientes.updateOne({"_id":ObjectId('61e34254ec4ec02e84f5dbcb')},{ $set: { "seguimientos": [{"id": "2016","seccion1": {"fechaSeguimiento": "2016-4-5","institucion": "Hospital de Niños Ricardo Gutiérrez",</v>
      </c>
      <c r="X2926" t="str">
        <f t="shared" si="272"/>
        <v>"fallecimiento": "No","fechaFallecimiento": "","causaFallecimiento": "","nivelEducativo": "","actividadLaboral": "","coberturaSocial": "","tratamientoAntibioticoHospitalizado": "","embarazo": ""},</v>
      </c>
      <c r="Y2926" t="str">
        <f t="shared" si="273"/>
        <v>"seccion4": {"cultivos": "5"},"seccion5": {"toleranciaGlucosa": "No realizada","toleranciaGlucosaRealizada": "","vitaminaD": "","vitaminaDRealizada": "","inmunoglobulina": "",</v>
      </c>
      <c r="Z2926" t="str">
        <f t="shared" si="274"/>
        <v>"inmunoglobulinaRealizada": ""},"seccion6": {"actividadDeportiva": ""}}]}}, { upsert: true } );</v>
      </c>
      <c r="AA2926" t="str">
        <f t="shared" si="275"/>
        <v>db.pacientes.updateOne({"_id":ObjectId('61e34254ec4ec02e84f5dbcb')},{ $set: { "seguimientos": [{"id": "2016","seccion1": {"fechaSeguimiento": "2016-4-5","institucion": "Hospital de Niños Ricardo Gutiérrez","fallecimiento": "No","fechaFallecimiento": "","causaFallecimiento": "","nivelEducativo": "","actividadLaboral": "","coberturaSocial": "","tratamientoAntibioticoHospitalizado": "","embarazo": ""},"seccion4": {"cultivos": "5"},"seccion5":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2927" spans="1:27" x14ac:dyDescent="0.3">
      <c r="A2927" t="s">
        <v>655</v>
      </c>
      <c r="B2927">
        <v>1411</v>
      </c>
      <c r="C2927">
        <v>2016</v>
      </c>
      <c r="D2927" s="5">
        <v>42594</v>
      </c>
      <c r="E2927" s="5" t="str">
        <f t="shared" si="270"/>
        <v>2016-8-12</v>
      </c>
      <c r="F2927" t="s">
        <v>1962</v>
      </c>
      <c r="G2927" t="s">
        <v>35</v>
      </c>
      <c r="L2927" t="s">
        <v>35</v>
      </c>
      <c r="M2927" t="s">
        <v>49</v>
      </c>
      <c r="N2927" t="s">
        <v>35</v>
      </c>
      <c r="O2927" t="s">
        <v>74</v>
      </c>
      <c r="P2927" t="s">
        <v>261</v>
      </c>
      <c r="Q2927" t="s">
        <v>34</v>
      </c>
      <c r="R2927" t="s">
        <v>261</v>
      </c>
      <c r="S2927" t="s">
        <v>321</v>
      </c>
      <c r="T2927" t="s">
        <v>261</v>
      </c>
      <c r="U2927" t="s">
        <v>40</v>
      </c>
      <c r="V2927" t="s">
        <v>256</v>
      </c>
      <c r="W2927" t="str">
        <f t="shared" si="271"/>
        <v>db.pacientes.updateOne({"_id":ObjectId('61e34254ec4ec02e84f5dbd5')},{ $set: { "seguimientos": [{"id": "2016","seccion1": {"fechaSeguimiento": "2016-8-12","institucion": "HOSPITAL de PEDIATRÍA Juan P. Garrahan",</v>
      </c>
      <c r="X2927" t="str">
        <f t="shared" si="272"/>
        <v>"fallecimiento": "No","fechaFallecimiento": "","causaFallecimiento": "","nivelEducativo": "","actividadLaboral": "","coberturaSocial": "No","tratamientoAntibioticoHospitalizado": "4","embarazo": "No"},</v>
      </c>
      <c r="Y2927" t="str">
        <f t="shared" si="273"/>
        <v>"seccion4": {"cultivos": "8"},"seccion5": {"toleranciaGlucosa": "Realizada","toleranciaGlucosaRealizada": "Normal","vitaminaD": "Realizada","vitaminaDRealizada": "Bajo","inmunoglobulina": "Realizada",</v>
      </c>
      <c r="Z2927" t="str">
        <f t="shared" si="274"/>
        <v>"inmunoglobulinaRealizada": "&lt; 500"},"seccion6": {"actividadDeportiva": ""}}]}}, { upsert: true } );</v>
      </c>
      <c r="AA2927" t="str">
        <f t="shared" si="275"/>
        <v>db.pacientes.updateOne({"_id":ObjectId('61e34254ec4ec02e84f5dbd5')},{ $set: { "seguimientos": [{"id": "2016","seccion1": {"fechaSeguimiento": "2016-8-12","institucion": "HOSPITAL de PEDIATRÍA Juan P. Garrahan","fallecimiento": "No","fechaFallecimiento": "","causaFallecimiento": "","nivelEducativo": "","actividadLaboral": "","coberturaSocial": "No","tratamientoAntibioticoHospitalizado": "4","embarazo": "No"},"seccion4": {"cultivos": "8"},"seccion5": {"toleranciaGlucosa": "Realizada","toleranciaGlucosaRealizada": "Normal","vitaminaD": "Realizada","vitaminaDRealizada": "Bajo","inmunoglobulina": "Realizada","inmunoglobulinaRealizada": "&lt; 500"},"seccion6": {"actividadDeportiva": ""}}]}}, { upsert: true } );</v>
      </c>
    </row>
    <row r="2928" spans="1:27" x14ac:dyDescent="0.3">
      <c r="A2928" t="s">
        <v>554</v>
      </c>
      <c r="B2928">
        <v>1412</v>
      </c>
      <c r="C2928">
        <v>2014</v>
      </c>
      <c r="D2928" s="5">
        <v>41989</v>
      </c>
      <c r="E2928" s="5" t="str">
        <f t="shared" si="270"/>
        <v>2014-12-16</v>
      </c>
      <c r="F2928" t="s">
        <v>450</v>
      </c>
      <c r="G2928" t="s">
        <v>35</v>
      </c>
      <c r="P2928" t="s">
        <v>118</v>
      </c>
      <c r="Q2928" t="s">
        <v>256</v>
      </c>
      <c r="R2928" t="s">
        <v>256</v>
      </c>
      <c r="S2928" t="s">
        <v>256</v>
      </c>
      <c r="T2928" t="s">
        <v>256</v>
      </c>
      <c r="U2928" t="s">
        <v>256</v>
      </c>
      <c r="V2928" t="s">
        <v>256</v>
      </c>
      <c r="W2928" t="str">
        <f t="shared" si="271"/>
        <v>db.pacientes.updateOne({"_id":ObjectId('61e34254ec4ec02e84f5db70')},{ $set: { "seguimientos": [{"id": "2014","seccion1": {"fechaSeguimiento": "2014-12-16","institucion": "Hospital Pediatrico Dr. A. Castelan",</v>
      </c>
      <c r="X2928" t="str">
        <f t="shared" si="272"/>
        <v>"fallecimiento": "No","fechaFallecimiento": "","causaFallecimiento": "","nivelEducativo": "","actividadLaboral": "","coberturaSocial": "","tratamientoAntibioticoHospitalizado": "","embarazo": ""},</v>
      </c>
      <c r="Y2928" t="str">
        <f t="shared" si="273"/>
        <v>"seccion4": {"cultivos": ""},"seccion5": {"toleranciaGlucosa": "No realizada","toleranciaGlucosaRealizada": "","vitaminaD": "","vitaminaDRealizada": "","inmunoglobulina": "",</v>
      </c>
      <c r="Z2928" t="str">
        <f t="shared" si="274"/>
        <v>"inmunoglobulinaRealizada": ""},"seccion6": {"actividadDeportiva": ""}}]}}, { upsert: true } );</v>
      </c>
      <c r="AA2928" t="str">
        <f t="shared" si="275"/>
        <v>db.pacientes.updateOne({"_id":ObjectId('61e34254ec4ec02e84f5db70')},{ $set: { "seguimientos": [{"id": "2014","seccion1": {"fechaSeguimiento": "2014-12-16","institucion": "Hospital Pediatrico Dr. A. Castelan","fallecimiento": "No","fechaFallecimiento": "","causaFallecimiento": "","nivelEducativo": "","actividadLaboral": "","coberturaSocial": "","tratamientoAntibioticoHospitalizado": "","embarazo": ""},"seccion4":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2929" spans="1:27" x14ac:dyDescent="0.3">
      <c r="A2929" t="s">
        <v>554</v>
      </c>
      <c r="B2929">
        <v>1412</v>
      </c>
      <c r="C2929">
        <v>2015</v>
      </c>
      <c r="D2929" s="5">
        <v>42009</v>
      </c>
      <c r="E2929" s="5" t="str">
        <f t="shared" si="270"/>
        <v>2015-1-5</v>
      </c>
      <c r="F2929" t="s">
        <v>450</v>
      </c>
      <c r="G2929" t="s">
        <v>281</v>
      </c>
      <c r="H2929" t="s">
        <v>191</v>
      </c>
      <c r="I2929" t="s">
        <v>293</v>
      </c>
      <c r="P2929" t="s">
        <v>118</v>
      </c>
      <c r="Q2929" t="s">
        <v>256</v>
      </c>
      <c r="R2929" t="s">
        <v>256</v>
      </c>
      <c r="S2929" t="s">
        <v>256</v>
      </c>
      <c r="T2929" t="s">
        <v>256</v>
      </c>
      <c r="U2929" t="s">
        <v>256</v>
      </c>
      <c r="V2929" t="s">
        <v>256</v>
      </c>
      <c r="W2929" t="str">
        <f t="shared" si="271"/>
        <v>db.pacientes.updateOne({"_id":ObjectId('61e34254ec4ec02e84f5db70')},{ $set: { "seguimientos": [{"id": "2015","seccion1": {"fechaSeguimiento": "2015-1-5","institucion": "Hospital Pediatrico Dr. A. Castelan",</v>
      </c>
      <c r="X2929" t="str">
        <f t="shared" si="272"/>
        <v>"fallecimiento": "Sí","fechaFallecimiento": "2015-01-05","causaFallecimiento": "Gastrointestinales o nutricionales","nivelEducativo": "","actividadLaboral": "","coberturaSocial": "","tratamientoAntibioticoHospitalizado": "","embarazo": ""},</v>
      </c>
      <c r="Y2929" t="str">
        <f t="shared" si="273"/>
        <v>"seccion4": {"cultivos": ""},"seccion5": {"toleranciaGlucosa": "No realizada","toleranciaGlucosaRealizada": "","vitaminaD": "","vitaminaDRealizada": "","inmunoglobulina": "",</v>
      </c>
      <c r="Z2929" t="str">
        <f t="shared" si="274"/>
        <v>"inmunoglobulinaRealizada": ""},"seccion6": {"actividadDeportiva": ""}}]}}, { upsert: true } );</v>
      </c>
      <c r="AA2929" t="str">
        <f t="shared" si="275"/>
        <v>db.pacientes.updateOne({"_id":ObjectId('61e34254ec4ec02e84f5db70')},{ $set: { "seguimientos": [{"id": "2015","seccion1": {"fechaSeguimiento": "2015-1-5","institucion": "Hospital Pediatrico Dr. A. Castelan","fallecimiento": "Sí","fechaFallecimiento": "2015-01-05","causaFallecimiento": "Gastrointestinales o nutricionales","nivelEducativo": "","actividadLaboral": "","coberturaSocial": "","tratamientoAntibioticoHospitalizado": "","embarazo": ""},"seccion4":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2930" spans="1:27" x14ac:dyDescent="0.3">
      <c r="A2930" t="s">
        <v>566</v>
      </c>
      <c r="B2930">
        <v>1413</v>
      </c>
      <c r="C2930">
        <v>2015</v>
      </c>
      <c r="D2930" s="5">
        <v>42303</v>
      </c>
      <c r="E2930" s="5" t="str">
        <f t="shared" si="270"/>
        <v>2015-10-26</v>
      </c>
      <c r="F2930" t="s">
        <v>1962</v>
      </c>
      <c r="G2930" t="s">
        <v>35</v>
      </c>
      <c r="L2930" t="s">
        <v>281</v>
      </c>
      <c r="N2930" t="s">
        <v>35</v>
      </c>
      <c r="O2930" t="s">
        <v>46</v>
      </c>
      <c r="P2930" t="s">
        <v>261</v>
      </c>
      <c r="Q2930" t="s">
        <v>34</v>
      </c>
      <c r="R2930" t="s">
        <v>118</v>
      </c>
      <c r="S2930" t="s">
        <v>256</v>
      </c>
      <c r="T2930" t="s">
        <v>261</v>
      </c>
      <c r="U2930" t="s">
        <v>40</v>
      </c>
      <c r="V2930" t="s">
        <v>256</v>
      </c>
      <c r="W2930" t="str">
        <f t="shared" si="271"/>
        <v>db.pacientes.updateOne({"_id":ObjectId('61e34254ec4ec02e84f5db7c')},{ $set: { "seguimientos": [{"id": "2015","seccion1": {"fechaSeguimiento": "2015-10-26","institucion": "HOSPITAL de PEDIATRÍA Juan P. Garrahan",</v>
      </c>
      <c r="X2930" t="str">
        <f t="shared" si="272"/>
        <v>"fallecimiento": "No","fechaFallecimiento": "","causaFallecimiento": "","nivelEducativo": "","actividadLaboral": "","coberturaSocial": "Sí","tratamientoAntibioticoHospitalizado": "","embarazo": "No"},</v>
      </c>
      <c r="Y2930" t="str">
        <f t="shared" si="273"/>
        <v>"seccion4": {"cultivos": "3"},"seccion5": {"toleranciaGlucosa": "Realizada","toleranciaGlucosaRealizada": "Normal","vitaminaD": "No realizada","vitaminaDRealizada": "","inmunoglobulina": "Realizada",</v>
      </c>
      <c r="Z2930" t="str">
        <f t="shared" si="274"/>
        <v>"inmunoglobulinaRealizada": "&lt; 500"},"seccion6": {"actividadDeportiva": ""}}]}}, { upsert: true } );</v>
      </c>
      <c r="AA2930" t="str">
        <f t="shared" si="275"/>
        <v>db.pacientes.updateOne({"_id":ObjectId('61e34254ec4ec02e84f5db7c')},{ $set: { "seguimientos": [{"id": "2015","seccion1": {"fechaSeguimiento": "2015-10-26","institucion": "HOSPITAL de PEDIATRÍA Juan P. Garrahan","fallecimiento": "No","fechaFallecimiento": "","causaFallecimiento": "","nivelEducativo": "","actividadLaboral": "","coberturaSocial": "Sí","tratamientoAntibioticoHospitalizado": "","embarazo": "No"},"seccion4": {"cultivos": "3"},"seccion5": {"toleranciaGlucosa": "Realizada","toleranciaGlucosaRealizada": "Normal","vitaminaD": "No realizada","vitaminaDRealizada": "","inmunoglobulina": "Realizada","inmunoglobulinaRealizada": "&lt; 500"},"seccion6": {"actividadDeportiva": ""}}]}}, { upsert: true } );</v>
      </c>
    </row>
    <row r="2931" spans="1:27" x14ac:dyDescent="0.3">
      <c r="A2931" t="s">
        <v>550</v>
      </c>
      <c r="B2931">
        <v>1414</v>
      </c>
      <c r="C2931">
        <v>2017</v>
      </c>
      <c r="D2931" s="5">
        <v>42828</v>
      </c>
      <c r="E2931" s="5" t="str">
        <f t="shared" si="270"/>
        <v>2017-4-3</v>
      </c>
      <c r="F2931" t="s">
        <v>1962</v>
      </c>
      <c r="G2931" t="s">
        <v>35</v>
      </c>
      <c r="L2931" t="s">
        <v>35</v>
      </c>
      <c r="N2931" t="s">
        <v>35</v>
      </c>
      <c r="O2931" t="s">
        <v>49</v>
      </c>
      <c r="P2931" t="s">
        <v>261</v>
      </c>
      <c r="Q2931" t="s">
        <v>34</v>
      </c>
      <c r="R2931" t="s">
        <v>261</v>
      </c>
      <c r="S2931" t="s">
        <v>321</v>
      </c>
      <c r="T2931" t="s">
        <v>118</v>
      </c>
      <c r="U2931" t="s">
        <v>256</v>
      </c>
      <c r="V2931" t="s">
        <v>256</v>
      </c>
      <c r="W2931" t="str">
        <f t="shared" si="271"/>
        <v>db.pacientes.updateOne({"_id":ObjectId('61e34254ec4ec02e84f5db6c')},{ $set: { "seguimientos": [{"id": "2017","seccion1": {"fechaSeguimiento": "2017-4-3","institucion": "HOSPITAL de PEDIATRÍA Juan P. Garrahan",</v>
      </c>
      <c r="X2931" t="str">
        <f t="shared" si="272"/>
        <v>"fallecimiento": "No","fechaFallecimiento": "","causaFallecimiento": "","nivelEducativo": "","actividadLaboral": "","coberturaSocial": "No","tratamientoAntibioticoHospitalizado": "","embarazo": "No"},</v>
      </c>
      <c r="Y2931" t="str">
        <f t="shared" si="273"/>
        <v>"seccion4": {"cultivos": "4"},"seccion5": {"toleranciaGlucosa": "Realizada","toleranciaGlucosaRealizada": "Normal","vitaminaD": "Realizada","vitaminaDRealizada": "Bajo","inmunoglobulina": "No realizada",</v>
      </c>
      <c r="Z2931" t="str">
        <f t="shared" si="274"/>
        <v>"inmunoglobulinaRealizada": ""},"seccion6": {"actividadDeportiva": ""}}]}}, { upsert: true } );</v>
      </c>
      <c r="AA2931" t="str">
        <f t="shared" si="275"/>
        <v>db.pacientes.updateOne({"_id":ObjectId('61e34254ec4ec02e84f5db6c')},{ $set: { "seguimientos": [{"id": "2017","seccion1": {"fechaSeguimiento": "2017-4-3","institucion": "HOSPITAL de PEDIATRÍA Juan P. Garrahan","fallecimiento": "No","fechaFallecimiento": "","causaFallecimiento": "","nivelEducativo": "","actividadLaboral": "","coberturaSocial": "No","tratamientoAntibioticoHospitalizado": "","embarazo": "No"},"seccion4": {"cultivos": "4"},"seccion5": {"toleranciaGlucosa": "Realizada","toleranciaGlucosaRealizada": "Normal","vitaminaD": "Realizada","vitaminaDRealizada": "Bajo","inmunoglobulina": "No realizada","inmunoglobulinaRealizada": ""},"seccion6": {"actividadDeportiva": ""}}]}}, { upsert: true } );</v>
      </c>
    </row>
    <row r="2932" spans="1:27" x14ac:dyDescent="0.3">
      <c r="A2932" t="s">
        <v>544</v>
      </c>
      <c r="B2932">
        <v>1416</v>
      </c>
      <c r="C2932">
        <v>2014</v>
      </c>
      <c r="D2932" s="5">
        <v>41990</v>
      </c>
      <c r="E2932" s="5" t="str">
        <f t="shared" si="270"/>
        <v>2014-12-17</v>
      </c>
      <c r="F2932" t="s">
        <v>450</v>
      </c>
      <c r="G2932" t="s">
        <v>35</v>
      </c>
      <c r="L2932" t="s">
        <v>35</v>
      </c>
      <c r="O2932" t="s">
        <v>41</v>
      </c>
      <c r="P2932" t="s">
        <v>118</v>
      </c>
      <c r="Q2932" t="s">
        <v>256</v>
      </c>
      <c r="R2932" t="s">
        <v>261</v>
      </c>
      <c r="S2932" t="s">
        <v>34</v>
      </c>
      <c r="T2932" t="s">
        <v>118</v>
      </c>
      <c r="U2932" t="s">
        <v>256</v>
      </c>
      <c r="V2932" t="s">
        <v>256</v>
      </c>
      <c r="W2932" t="str">
        <f t="shared" si="271"/>
        <v>db.pacientes.updateOne({"_id":ObjectId('61e34254ec4ec02e84f5db66')},{ $set: { "seguimientos": [{"id": "2014","seccion1": {"fechaSeguimiento": "2014-12-17","institucion": "Hospital Pediatrico Dr. A. Castelan",</v>
      </c>
      <c r="X2932" t="str">
        <f t="shared" si="272"/>
        <v>"fallecimiento": "No","fechaFallecimiento": "","causaFallecimiento": "","nivelEducativo": "","actividadLaboral": "","coberturaSocial": "No","tratamientoAntibioticoHospitalizado": "","embarazo": ""},</v>
      </c>
      <c r="Y2932" t="str">
        <f t="shared" si="273"/>
        <v>"seccion4": {"cultivos": "6"},"seccion5": {"toleranciaGlucosa": "No realizada","toleranciaGlucosaRealizada": "","vitaminaD": "Realizada","vitaminaDRealizada": "Normal","inmunoglobulina": "No realizada",</v>
      </c>
      <c r="Z2932" t="str">
        <f t="shared" si="274"/>
        <v>"inmunoglobulinaRealizada": ""},"seccion6": {"actividadDeportiva": ""}}]}}, { upsert: true } );</v>
      </c>
      <c r="AA2932" t="str">
        <f t="shared" si="275"/>
        <v>db.pacientes.updateOne({"_id":ObjectId('61e34254ec4ec02e84f5db66')},{ $set: { "seguimientos": [{"id": "2014","seccion1": {"fechaSeguimiento": "2014-12-17","institucion": "Hospital Pediatrico Dr. A. Castelan","fallecimiento": "No","fechaFallecimiento": "","causaFallecimiento": "","nivelEducativo": "","actividadLaboral": "","coberturaSocial": "No","tratamientoAntibioticoHospitalizado": "","embarazo": ""},"seccion4": {"cultivos": "6"},"seccion5": {"toleranciaGlucosa": "No realizada","toleranciaGlucosaRealizada": "","vitaminaD": "Realizada","vitaminaDRealizada": "Normal","inmunoglobulina": "No realizada","inmunoglobulinaRealizada": ""},"seccion6": {"actividadDeportiva": ""}}]}}, { upsert: true } );</v>
      </c>
    </row>
    <row r="2933" spans="1:27" x14ac:dyDescent="0.3">
      <c r="A2933" t="s">
        <v>544</v>
      </c>
      <c r="B2933">
        <v>1416</v>
      </c>
      <c r="C2933">
        <v>2015</v>
      </c>
      <c r="D2933" s="5">
        <v>42340</v>
      </c>
      <c r="E2933" s="5" t="str">
        <f t="shared" si="270"/>
        <v>2015-12-2</v>
      </c>
      <c r="F2933" t="s">
        <v>450</v>
      </c>
      <c r="G2933" t="s">
        <v>35</v>
      </c>
      <c r="L2933" t="s">
        <v>35</v>
      </c>
      <c r="O2933" t="s">
        <v>49</v>
      </c>
      <c r="P2933" t="s">
        <v>118</v>
      </c>
      <c r="Q2933" t="s">
        <v>256</v>
      </c>
      <c r="R2933" t="s">
        <v>261</v>
      </c>
      <c r="S2933" t="s">
        <v>34</v>
      </c>
      <c r="T2933" t="s">
        <v>261</v>
      </c>
      <c r="U2933" t="s">
        <v>40</v>
      </c>
      <c r="V2933" t="s">
        <v>256</v>
      </c>
      <c r="W2933" t="str">
        <f t="shared" si="271"/>
        <v>db.pacientes.updateOne({"_id":ObjectId('61e34254ec4ec02e84f5db66')},{ $set: { "seguimientos": [{"id": "2015","seccion1": {"fechaSeguimiento": "2015-12-2","institucion": "Hospital Pediatrico Dr. A. Castelan",</v>
      </c>
      <c r="X2933" t="str">
        <f t="shared" si="272"/>
        <v>"fallecimiento": "No","fechaFallecimiento": "","causaFallecimiento": "","nivelEducativo": "","actividadLaboral": "","coberturaSocial": "No","tratamientoAntibioticoHospitalizado": "","embarazo": ""},</v>
      </c>
      <c r="Y2933" t="str">
        <f t="shared" si="273"/>
        <v>"seccion4": {"cultivos": "4"},"seccion5": {"toleranciaGlucosa": "No realizada","toleranciaGlucosaRealizada": "","vitaminaD": "Realizada","vitaminaDRealizada": "Normal","inmunoglobulina": "Realizada",</v>
      </c>
      <c r="Z2933" t="str">
        <f t="shared" si="274"/>
        <v>"inmunoglobulinaRealizada": "&lt; 500"},"seccion6": {"actividadDeportiva": ""}}]}}, { upsert: true } );</v>
      </c>
      <c r="AA2933" t="str">
        <f t="shared" si="275"/>
        <v>db.pacientes.updateOne({"_id":ObjectId('61e34254ec4ec02e84f5db66')},{ $set: { "seguimientos": [{"id": "2015","seccion1": {"fechaSeguimiento": "2015-12-2","institucion": "Hospital Pediatrico Dr. A. Castelan","fallecimiento": "No","fechaFallecimiento": "","causaFallecimiento": "","nivelEducativo": "","actividadLaboral": "","coberturaSocial": "No","tratamientoAntibioticoHospitalizado": "","embarazo": ""},"seccion4": {"cultivos": "4"},"seccion5": {"toleranciaGlucosa": "No realizada","toleranciaGlucosaRealizada": "","vitaminaD": "Realizada","vitaminaDRealizada": "Normal","inmunoglobulina": "Realizada","inmunoglobulinaRealizada": "&lt; 500"},"seccion6": {"actividadDeportiva": ""}}]}}, { upsert: true } );</v>
      </c>
    </row>
    <row r="2934" spans="1:27" x14ac:dyDescent="0.3">
      <c r="A2934" t="s">
        <v>544</v>
      </c>
      <c r="B2934">
        <v>1416</v>
      </c>
      <c r="C2934">
        <v>2016</v>
      </c>
      <c r="D2934" s="5">
        <v>42711</v>
      </c>
      <c r="E2934" s="5" t="str">
        <f t="shared" si="270"/>
        <v>2016-12-7</v>
      </c>
      <c r="F2934" t="s">
        <v>375</v>
      </c>
      <c r="G2934" t="s">
        <v>35</v>
      </c>
      <c r="L2934" t="s">
        <v>35</v>
      </c>
      <c r="O2934" t="s">
        <v>49</v>
      </c>
      <c r="P2934" t="s">
        <v>261</v>
      </c>
      <c r="Q2934" t="s">
        <v>34</v>
      </c>
      <c r="R2934" t="s">
        <v>261</v>
      </c>
      <c r="S2934" t="s">
        <v>34</v>
      </c>
      <c r="T2934" t="s">
        <v>118</v>
      </c>
      <c r="U2934" t="s">
        <v>256</v>
      </c>
      <c r="V2934" t="s">
        <v>281</v>
      </c>
      <c r="W2934" t="str">
        <f t="shared" si="271"/>
        <v>db.pacientes.updateOne({"_id":ObjectId('61e34254ec4ec02e84f5db66')},{ $set: { "seguimientos": [{"id": "2016","seccion1": {"fechaSeguimiento": "2016-12-7","institucion": "Hospital Pediátrico Dr. Avelino Castelan",</v>
      </c>
      <c r="X2934" t="str">
        <f t="shared" si="272"/>
        <v>"fallecimiento": "No","fechaFallecimiento": "","causaFallecimiento": "","nivelEducativo": "","actividadLaboral": "","coberturaSocial": "No","tratamientoAntibioticoHospitalizado": "","embarazo": ""},</v>
      </c>
      <c r="Y2934" t="str">
        <f t="shared" si="273"/>
        <v>"seccion4": {"cultivos": "4"},"seccion5": {"toleranciaGlucosa": "Realizada","toleranciaGlucosaRealizada": "Normal","vitaminaD": "Realizada","vitaminaDRealizada": "Normal","inmunoglobulina": "No realizada",</v>
      </c>
      <c r="Z2934" t="str">
        <f t="shared" si="274"/>
        <v>"inmunoglobulinaRealizada": ""},"seccion6": {"actividadDeportiva": "Sí"}}]}}, { upsert: true } );</v>
      </c>
      <c r="AA2934" t="str">
        <f t="shared" si="275"/>
        <v>db.pacientes.updateOne({"_id":ObjectId('61e34254ec4ec02e84f5db66')},{ $set: { "seguimientos": [{"id": "2016","seccion1": {"fechaSeguimiento": "2016-12-7","institucion": "Hospital Pediátrico Dr. Avelino Castelan","fallecimiento": "No","fechaFallecimiento": "","causaFallecimiento": "","nivelEducativo": "","actividadLaboral": "","coberturaSocial": "No","tratamientoAntibioticoHospitalizado": "","embarazo": ""},"seccion4": {"cultivos": "4"},"seccion5": {"toleranciaGlucosa": "Realizada","toleranciaGlucosaRealizada": "Normal","vitaminaD": "Realizada","vitaminaDRealizada": "Normal","inmunoglobulina": "No realizada","inmunoglobulinaRealizada": ""},"seccion6": {"actividadDeportiva": "Sí"}}]}}, { upsert: true } );</v>
      </c>
    </row>
    <row r="2935" spans="1:27" x14ac:dyDescent="0.3">
      <c r="A2935" t="s">
        <v>544</v>
      </c>
      <c r="B2935">
        <v>1416</v>
      </c>
      <c r="C2935">
        <v>2017</v>
      </c>
      <c r="D2935" s="5">
        <v>43082</v>
      </c>
      <c r="E2935" s="5" t="str">
        <f t="shared" si="270"/>
        <v>2017-12-13</v>
      </c>
      <c r="F2935" t="s">
        <v>375</v>
      </c>
      <c r="G2935" t="s">
        <v>35</v>
      </c>
      <c r="L2935" t="s">
        <v>35</v>
      </c>
      <c r="O2935" t="s">
        <v>49</v>
      </c>
      <c r="P2935" t="s">
        <v>261</v>
      </c>
      <c r="Q2935" t="s">
        <v>34</v>
      </c>
      <c r="R2935" t="s">
        <v>261</v>
      </c>
      <c r="S2935" t="s">
        <v>34</v>
      </c>
      <c r="T2935" t="s">
        <v>261</v>
      </c>
      <c r="U2935" t="s">
        <v>34</v>
      </c>
      <c r="V2935" t="s">
        <v>281</v>
      </c>
      <c r="W2935" t="str">
        <f t="shared" si="271"/>
        <v>db.pacientes.updateOne({"_id":ObjectId('61e34254ec4ec02e84f5db66')},{ $set: { "seguimientos": [{"id": "2017","seccion1": {"fechaSeguimiento": "2017-12-13","institucion": "Hospital Pediátrico Dr. Avelino Castelan",</v>
      </c>
      <c r="X2935" t="str">
        <f t="shared" si="272"/>
        <v>"fallecimiento": "No","fechaFallecimiento": "","causaFallecimiento": "","nivelEducativo": "","actividadLaboral": "","coberturaSocial": "No","tratamientoAntibioticoHospitalizado": "","embarazo": ""},</v>
      </c>
      <c r="Y2935" t="str">
        <f t="shared" si="273"/>
        <v>"seccion4": {"cultivos": "4"},"seccion5": {"toleranciaGlucosa": "Realizada","toleranciaGlucosaRealizada": "Normal","vitaminaD": "Realizada","vitaminaDRealizada": "Normal","inmunoglobulina": "Realizada",</v>
      </c>
      <c r="Z2935" t="str">
        <f t="shared" si="274"/>
        <v>"inmunoglobulinaRealizada": "Normal"},"seccion6": {"actividadDeportiva": "Sí"}}]}}, { upsert: true } );</v>
      </c>
      <c r="AA2935" t="str">
        <f t="shared" si="275"/>
        <v>db.pacientes.updateOne({"_id":ObjectId('61e34254ec4ec02e84f5db66')},{ $set: { "seguimientos": [{"id": "2017","seccion1": {"fechaSeguimiento": "2017-12-13","institucion": "Hospital Pediátrico Dr. Avelino Castelan","fallecimiento": "No","fechaFallecimiento": "","causaFallecimiento": "","nivelEducativo": "","actividadLaboral": "","coberturaSocial": "No","tratamientoAntibioticoHospitalizado": "","embarazo": ""},"seccion4": {"cultivos": "4"},"seccion5": {"toleranciaGlucosa": "Realizada","toleranciaGlucosaRealizada": "Normal","vitaminaD": "Realizada","vitaminaDRealizada": "Normal","inmunoglobulina": "Realizada","inmunoglobulinaRealizada": "Normal"},"seccion6": {"actividadDeportiva": "Sí"}}]}}, { upsert: true } );</v>
      </c>
    </row>
    <row r="2936" spans="1:27" x14ac:dyDescent="0.3">
      <c r="A2936" t="s">
        <v>544</v>
      </c>
      <c r="B2936">
        <v>1416</v>
      </c>
      <c r="C2936">
        <v>2018</v>
      </c>
      <c r="D2936" s="5">
        <v>43418</v>
      </c>
      <c r="E2936" s="5" t="str">
        <f t="shared" si="270"/>
        <v>2018-11-14</v>
      </c>
      <c r="F2936" t="s">
        <v>375</v>
      </c>
      <c r="G2936" t="s">
        <v>35</v>
      </c>
      <c r="L2936" t="s">
        <v>35</v>
      </c>
      <c r="O2936" t="s">
        <v>46</v>
      </c>
      <c r="P2936" t="s">
        <v>118</v>
      </c>
      <c r="Q2936" t="s">
        <v>256</v>
      </c>
      <c r="R2936" t="s">
        <v>261</v>
      </c>
      <c r="S2936" t="s">
        <v>34</v>
      </c>
      <c r="T2936" t="s">
        <v>118</v>
      </c>
      <c r="U2936" t="s">
        <v>256</v>
      </c>
      <c r="V2936" t="s">
        <v>281</v>
      </c>
      <c r="W2936" t="str">
        <f t="shared" si="271"/>
        <v>db.pacientes.updateOne({"_id":ObjectId('61e34254ec4ec02e84f5db66')},{ $set: { "seguimientos": [{"id": "2018","seccion1": {"fechaSeguimiento": "2018-11-14","institucion": "Hospital Pediátrico Dr. Avelino Castelan",</v>
      </c>
      <c r="X2936" t="str">
        <f t="shared" si="272"/>
        <v>"fallecimiento": "No","fechaFallecimiento": "","causaFallecimiento": "","nivelEducativo": "","actividadLaboral": "","coberturaSocial": "No","tratamientoAntibioticoHospitalizado": "","embarazo": ""},</v>
      </c>
      <c r="Y2936" t="str">
        <f t="shared" si="273"/>
        <v>"seccion4": {"cultivos": "3"},"seccion5": {"toleranciaGlucosa": "No realizada","toleranciaGlucosaRealizada": "","vitaminaD": "Realizada","vitaminaDRealizada": "Normal","inmunoglobulina": "No realizada",</v>
      </c>
      <c r="Z2936" t="str">
        <f t="shared" si="274"/>
        <v>"inmunoglobulinaRealizada": ""},"seccion6": {"actividadDeportiva": "Sí"}}]}}, { upsert: true } );</v>
      </c>
      <c r="AA2936" t="str">
        <f t="shared" si="275"/>
        <v>db.pacientes.updateOne({"_id":ObjectId('61e34254ec4ec02e84f5db66')},{ $set: { "seguimientos": [{"id": "2018","seccion1": {"fechaSeguimiento": "2018-11-14","institucion": "Hospital Pediátrico Dr. Avelino Castelan","fallecimiento": "No","fechaFallecimiento": "","causaFallecimiento": "","nivelEducativo": "","actividadLaboral": "","coberturaSocial": "No","tratamientoAntibioticoHospitalizado": "","embarazo": ""},"seccion4": {"cultivos": "3"},"seccion5": {"toleranciaGlucosa": "No realizada","toleranciaGlucosaRealizada": "","vitaminaD": "Realizada","vitaminaDRealizada": "Normal","inmunoglobulina": "No realizada","inmunoglobulinaRealizada": ""},"seccion6": {"actividadDeportiva": "Sí"}}]}}, { upsert: true } );</v>
      </c>
    </row>
    <row r="2937" spans="1:27" x14ac:dyDescent="0.3">
      <c r="A2937" t="s">
        <v>619</v>
      </c>
      <c r="B2937">
        <v>1417</v>
      </c>
      <c r="C2937">
        <v>2014</v>
      </c>
      <c r="D2937" s="5">
        <v>41744</v>
      </c>
      <c r="E2937" s="5" t="str">
        <f t="shared" si="270"/>
        <v>2014-4-15</v>
      </c>
      <c r="F2937" t="s">
        <v>416</v>
      </c>
      <c r="G2937" t="s">
        <v>35</v>
      </c>
      <c r="K2937" t="s">
        <v>70</v>
      </c>
      <c r="L2937" t="s">
        <v>281</v>
      </c>
      <c r="N2937" t="s">
        <v>35</v>
      </c>
      <c r="O2937" t="s">
        <v>49</v>
      </c>
      <c r="P2937" t="s">
        <v>261</v>
      </c>
      <c r="Q2937" t="s">
        <v>34</v>
      </c>
      <c r="R2937" t="s">
        <v>261</v>
      </c>
      <c r="S2937" t="s">
        <v>34</v>
      </c>
      <c r="T2937" t="s">
        <v>261</v>
      </c>
      <c r="U2937" t="s">
        <v>40</v>
      </c>
      <c r="V2937" t="s">
        <v>256</v>
      </c>
      <c r="W2937" t="str">
        <f t="shared" si="271"/>
        <v>db.pacientes.updateOne({"_id":ObjectId('61e34254ec4ec02e84f5dbb1')},{ $set: { "seguimientos": [{"id": "2014","seccion1": {"fechaSeguimiento": "2014-4-15","institucion": "Hospital de Niños Ricardo Gutiérrez",</v>
      </c>
      <c r="X2937" t="str">
        <f t="shared" si="272"/>
        <v>"fallecimiento": "No","fechaFallecimiento": "","causaFallecimiento": "","nivelEducativo": "","actividadLaboral": "No trabaja","coberturaSocial": "Sí","tratamientoAntibioticoHospitalizado": "","embarazo": "No"},</v>
      </c>
      <c r="Y2937" t="str">
        <f t="shared" si="273"/>
        <v>"seccion4": {"cultivos": "4"},"seccion5": {"toleranciaGlucosa": "Realizada","toleranciaGlucosaRealizada": "Normal","vitaminaD": "Realizada","vitaminaDRealizada": "Normal","inmunoglobulina": "Realizada",</v>
      </c>
      <c r="Z2937" t="str">
        <f t="shared" si="274"/>
        <v>"inmunoglobulinaRealizada": "&lt; 500"},"seccion6": {"actividadDeportiva": ""}}]}}, { upsert: true } );</v>
      </c>
      <c r="AA2937" t="str">
        <f t="shared" si="275"/>
        <v>db.pacientes.updateOne({"_id":ObjectId('61e34254ec4ec02e84f5dbb1')},{ $set: { "seguimientos": [{"id": "2014","seccion1": {"fechaSeguimiento": "2014-4-15","institucion": "Hospital de Niños Ricardo Gutiérrez","fallecimiento": "No","fechaFallecimiento": "","causaFallecimiento": "","nivelEducativo": "","actividadLaboral": "No trabaja","coberturaSocial": "Sí","tratamientoAntibioticoHospitalizado": "","embarazo": "No"},"seccion4": {"cultivos": "4"},"seccion5": {"toleranciaGlucosa": "Realizada","toleranciaGlucosaRealizada": "Normal","vitaminaD": "Realizada","vitaminaDRealizada": "Normal","inmunoglobulina": "Realizada","inmunoglobulinaRealizada": "&lt; 500"},"seccion6": {"actividadDeportiva": ""}}]}}, { upsert: true } );</v>
      </c>
    </row>
    <row r="2938" spans="1:27" x14ac:dyDescent="0.3">
      <c r="A2938" t="s">
        <v>619</v>
      </c>
      <c r="B2938">
        <v>1417</v>
      </c>
      <c r="C2938">
        <v>2015</v>
      </c>
      <c r="D2938" s="5">
        <v>42138</v>
      </c>
      <c r="E2938" s="5" t="str">
        <f t="shared" si="270"/>
        <v>2015-5-14</v>
      </c>
      <c r="F2938" t="s">
        <v>416</v>
      </c>
      <c r="G2938" t="s">
        <v>35</v>
      </c>
      <c r="M2938" t="s">
        <v>45</v>
      </c>
      <c r="N2938" t="s">
        <v>35</v>
      </c>
      <c r="P2938" t="s">
        <v>261</v>
      </c>
      <c r="Q2938" t="s">
        <v>34</v>
      </c>
      <c r="R2938" t="s">
        <v>118</v>
      </c>
      <c r="S2938" t="s">
        <v>256</v>
      </c>
      <c r="T2938" t="s">
        <v>261</v>
      </c>
      <c r="U2938" t="s">
        <v>40</v>
      </c>
      <c r="V2938" t="s">
        <v>256</v>
      </c>
      <c r="W2938" t="str">
        <f t="shared" si="271"/>
        <v>db.pacientes.updateOne({"_id":ObjectId('61e34254ec4ec02e84f5dbb1')},{ $set: { "seguimientos": [{"id": "2015","seccion1": {"fechaSeguimiento": "2015-5-14","institucion": "Hospital de Niños Ricardo Gutiérrez",</v>
      </c>
      <c r="X2938" t="str">
        <f t="shared" si="272"/>
        <v>"fallecimiento": "No","fechaFallecimiento": "","causaFallecimiento": "","nivelEducativo": "","actividadLaboral": "","coberturaSocial": "","tratamientoAntibioticoHospitalizado": "1","embarazo": "No"},</v>
      </c>
      <c r="Y2938" t="str">
        <f t="shared" si="273"/>
        <v>"seccion4": {"cultivos": ""},"seccion5": {"toleranciaGlucosa": "Realizada","toleranciaGlucosaRealizada": "Normal","vitaminaD": "No realizada","vitaminaDRealizada": "","inmunoglobulina": "Realizada",</v>
      </c>
      <c r="Z2938" t="str">
        <f t="shared" si="274"/>
        <v>"inmunoglobulinaRealizada": "&lt; 500"},"seccion6": {"actividadDeportiva": ""}}]}}, { upsert: true } );</v>
      </c>
      <c r="AA2938" t="str">
        <f t="shared" si="275"/>
        <v>db.pacientes.updateOne({"_id":ObjectId('61e34254ec4ec02e84f5dbb1')},{ $set: { "seguimientos": [{"id": "2015","seccion1": {"fechaSeguimiento": "2015-5-14","institucion": "Hospital de Niños Ricardo Gutiérrez","fallecimiento": "No","fechaFallecimiento": "","causaFallecimiento": "","nivelEducativo": "","actividadLaboral": "","coberturaSocial": "","tratamientoAntibioticoHospitalizado": "1","embarazo": "No"},"seccion4": {"cultivos": ""},"seccion5": {"toleranciaGlucosa": "Realizada","toleranciaGlucosaRealizada": "Normal","vitaminaD": "No realizada","vitaminaDRealizada": "","inmunoglobulina": "Realizada","inmunoglobulinaRealizada": "&lt; 500"},"seccion6": {"actividadDeportiva": ""}}]}}, { upsert: true } );</v>
      </c>
    </row>
    <row r="2939" spans="1:27" x14ac:dyDescent="0.3">
      <c r="A2939" t="s">
        <v>619</v>
      </c>
      <c r="B2939">
        <v>1417</v>
      </c>
      <c r="C2939">
        <v>2016</v>
      </c>
      <c r="D2939" s="5">
        <v>42459</v>
      </c>
      <c r="E2939" s="5" t="str">
        <f t="shared" si="270"/>
        <v>2016-3-30</v>
      </c>
      <c r="F2939" t="s">
        <v>416</v>
      </c>
      <c r="G2939" t="s">
        <v>35</v>
      </c>
      <c r="O2939" t="s">
        <v>46</v>
      </c>
      <c r="P2939" t="s">
        <v>118</v>
      </c>
      <c r="Q2939" t="s">
        <v>256</v>
      </c>
      <c r="R2939" t="s">
        <v>256</v>
      </c>
      <c r="S2939" t="s">
        <v>256</v>
      </c>
      <c r="T2939" t="s">
        <v>256</v>
      </c>
      <c r="U2939" t="s">
        <v>256</v>
      </c>
      <c r="V2939" t="s">
        <v>256</v>
      </c>
      <c r="W2939" t="str">
        <f t="shared" si="271"/>
        <v>db.pacientes.updateOne({"_id":ObjectId('61e34254ec4ec02e84f5dbb1')},{ $set: { "seguimientos": [{"id": "2016","seccion1": {"fechaSeguimiento": "2016-3-30","institucion": "Hospital de Niños Ricardo Gutiérrez",</v>
      </c>
      <c r="X2939" t="str">
        <f t="shared" si="272"/>
        <v>"fallecimiento": "No","fechaFallecimiento": "","causaFallecimiento": "","nivelEducativo": "","actividadLaboral": "","coberturaSocial": "","tratamientoAntibioticoHospitalizado": "","embarazo": ""},</v>
      </c>
      <c r="Y2939" t="str">
        <f t="shared" si="273"/>
        <v>"seccion4": {"cultivos": "3"},"seccion5": {"toleranciaGlucosa": "No realizada","toleranciaGlucosaRealizada": "","vitaminaD": "","vitaminaDRealizada": "","inmunoglobulina": "",</v>
      </c>
      <c r="Z2939" t="str">
        <f t="shared" si="274"/>
        <v>"inmunoglobulinaRealizada": ""},"seccion6": {"actividadDeportiva": ""}}]}}, { upsert: true } );</v>
      </c>
      <c r="AA2939" t="str">
        <f t="shared" si="275"/>
        <v>db.pacientes.updateOne({"_id":ObjectId('61e34254ec4ec02e84f5dbb1')},{ $set: { "seguimientos": [{"id": "2016","seccion1": {"fechaSeguimiento": "2016-3-30","institucion": "Hospital de Niños Ricardo Gutiérrez","fallecimiento": "No","fechaFallecimiento": "","causaFallecimiento": "","nivelEducativo": "","actividadLaboral": "","coberturaSocial": "","tratamientoAntibioticoHospitalizado": "","embarazo": ""},"seccion4": {"cultivos": "3"},"seccion5":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2940" spans="1:27" x14ac:dyDescent="0.3">
      <c r="A2940" t="s">
        <v>567</v>
      </c>
      <c r="B2940">
        <v>1423</v>
      </c>
      <c r="C2940">
        <v>2014</v>
      </c>
      <c r="D2940" s="5">
        <v>41943</v>
      </c>
      <c r="E2940" s="5" t="str">
        <f t="shared" si="270"/>
        <v>2014-10-31</v>
      </c>
      <c r="F2940" t="s">
        <v>450</v>
      </c>
      <c r="G2940" t="s">
        <v>35</v>
      </c>
      <c r="L2940" t="s">
        <v>281</v>
      </c>
      <c r="M2940" t="s">
        <v>45</v>
      </c>
      <c r="O2940" t="s">
        <v>49</v>
      </c>
      <c r="P2940" t="s">
        <v>118</v>
      </c>
      <c r="Q2940" t="s">
        <v>256</v>
      </c>
      <c r="R2940" t="s">
        <v>256</v>
      </c>
      <c r="S2940" t="s">
        <v>256</v>
      </c>
      <c r="T2940" t="s">
        <v>261</v>
      </c>
      <c r="U2940" t="s">
        <v>34</v>
      </c>
      <c r="V2940" t="s">
        <v>281</v>
      </c>
      <c r="W2940" t="str">
        <f t="shared" si="271"/>
        <v>db.pacientes.updateOne({"_id":ObjectId('61e34254ec4ec02e84f5db7d')},{ $set: { "seguimientos": [{"id": "2014","seccion1": {"fechaSeguimiento": "2014-10-31","institucion": "Hospital Pediatrico Dr. A. Castelan",</v>
      </c>
      <c r="X2940" t="str">
        <f t="shared" si="272"/>
        <v>"fallecimiento": "No","fechaFallecimiento": "","causaFallecimiento": "","nivelEducativo": "","actividadLaboral": "","coberturaSocial": "Sí","tratamientoAntibioticoHospitalizado": "1","embarazo": ""},</v>
      </c>
      <c r="Y2940" t="str">
        <f t="shared" si="273"/>
        <v>"seccion4": {"cultivos": "4"},"seccion5": {"toleranciaGlucosa": "No realizada","toleranciaGlucosaRealizada": "","vitaminaD": "","vitaminaDRealizada": "","inmunoglobulina": "Realizada",</v>
      </c>
      <c r="Z2940" t="str">
        <f t="shared" si="274"/>
        <v>"inmunoglobulinaRealizada": "Normal"},"seccion6": {"actividadDeportiva": "Sí"}}]}}, { upsert: true } );</v>
      </c>
      <c r="AA2940" t="str">
        <f t="shared" si="275"/>
        <v>db.pacientes.updateOne({"_id":ObjectId('61e34254ec4ec02e84f5db7d')},{ $set: { "seguimientos": [{"id": "2014","seccion1": {"fechaSeguimiento": "2014-10-31","institucion": "Hospital Pediatrico Dr. A. Castelan","fallecimiento": "No","fechaFallecimiento": "","causaFallecimiento": "","nivelEducativo": "","actividadLaboral": "","coberturaSocial": "Sí","tratamientoAntibioticoHospitalizado": "1","embarazo": ""},"seccion4": {"cultivos": "4"},"seccion5": {"toleranciaGlucosa": "No realizada","toleranciaGlucosaRealizada": "","vitaminaD": "","vitaminaDRealizada": "","inmunoglobulina": "Realizada","inmunoglobulinaRealizada": "Normal"},"seccion6": {"actividadDeportiva": "Sí"}}]}}, { upsert: true } );</v>
      </c>
    </row>
    <row r="2941" spans="1:27" x14ac:dyDescent="0.3">
      <c r="A2941" t="s">
        <v>567</v>
      </c>
      <c r="B2941">
        <v>1423</v>
      </c>
      <c r="C2941">
        <v>2015</v>
      </c>
      <c r="D2941" s="5">
        <v>42320</v>
      </c>
      <c r="E2941" s="5" t="str">
        <f t="shared" si="270"/>
        <v>2015-11-12</v>
      </c>
      <c r="F2941" t="s">
        <v>450</v>
      </c>
      <c r="G2941" t="s">
        <v>35</v>
      </c>
      <c r="M2941" t="s">
        <v>45</v>
      </c>
      <c r="O2941" t="s">
        <v>49</v>
      </c>
      <c r="P2941" t="s">
        <v>261</v>
      </c>
      <c r="Q2941" t="s">
        <v>34</v>
      </c>
      <c r="R2941" t="s">
        <v>261</v>
      </c>
      <c r="S2941" t="s">
        <v>34</v>
      </c>
      <c r="T2941" t="s">
        <v>261</v>
      </c>
      <c r="U2941" t="s">
        <v>34</v>
      </c>
      <c r="V2941" t="s">
        <v>256</v>
      </c>
      <c r="W2941" t="str">
        <f t="shared" si="271"/>
        <v>db.pacientes.updateOne({"_id":ObjectId('61e34254ec4ec02e84f5db7d')},{ $set: { "seguimientos": [{"id": "2015","seccion1": {"fechaSeguimiento": "2015-11-12","institucion": "Hospital Pediatrico Dr. A. Castelan",</v>
      </c>
      <c r="X2941" t="str">
        <f t="shared" si="272"/>
        <v>"fallecimiento": "No","fechaFallecimiento": "","causaFallecimiento": "","nivelEducativo": "","actividadLaboral": "","coberturaSocial": "","tratamientoAntibioticoHospitalizado": "1","embarazo": ""},</v>
      </c>
      <c r="Y2941" t="str">
        <f t="shared" si="273"/>
        <v>"seccion4": {"cultivos": "4"},"seccion5": {"toleranciaGlucosa": "Realizada","toleranciaGlucosaRealizada": "Normal","vitaminaD": "Realizada","vitaminaDRealizada": "Normal","inmunoglobulina": "Realizada",</v>
      </c>
      <c r="Z2941" t="str">
        <f t="shared" si="274"/>
        <v>"inmunoglobulinaRealizada": "Normal"},"seccion6": {"actividadDeportiva": ""}}]}}, { upsert: true } );</v>
      </c>
      <c r="AA2941" t="str">
        <f t="shared" si="275"/>
        <v>db.pacientes.updateOne({"_id":ObjectId('61e34254ec4ec02e84f5db7d')},{ $set: { "seguimientos": [{"id": "2015","seccion1": {"fechaSeguimiento": "2015-11-12","institucion": "Hospital Pediatrico Dr. A. Castelan","fallecimiento": "No","fechaFallecimiento": "","causaFallecimiento": "","nivelEducativo": "","actividadLaboral": "","coberturaSocial": "","tratamientoAntibioticoHospitalizado": "1","embarazo": ""},"seccion4": {"cultivos": "4"},"seccion5": {"toleranciaGlucosa": "Realizada","toleranciaGlucosaRealizada": "Normal","vitaminaD": "Realizada","vitaminaDRealizada": "Normal","inmunoglobulina": "Realizada","inmunoglobulinaRealizada": "Normal"},"seccion6": {"actividadDeportiva": ""}}]}}, { upsert: true } );</v>
      </c>
    </row>
    <row r="2942" spans="1:27" x14ac:dyDescent="0.3">
      <c r="A2942" t="s">
        <v>591</v>
      </c>
      <c r="B2942">
        <v>1424</v>
      </c>
      <c r="C2942">
        <v>2014</v>
      </c>
      <c r="D2942" s="5">
        <v>41990</v>
      </c>
      <c r="E2942" s="5" t="str">
        <f t="shared" si="270"/>
        <v>2014-12-17</v>
      </c>
      <c r="F2942" t="s">
        <v>450</v>
      </c>
      <c r="G2942" t="s">
        <v>35</v>
      </c>
      <c r="L2942" t="s">
        <v>35</v>
      </c>
      <c r="M2942" t="s">
        <v>37</v>
      </c>
      <c r="O2942" t="s">
        <v>41</v>
      </c>
      <c r="P2942" t="s">
        <v>118</v>
      </c>
      <c r="Q2942" t="s">
        <v>256</v>
      </c>
      <c r="R2942" t="s">
        <v>118</v>
      </c>
      <c r="S2942" t="s">
        <v>256</v>
      </c>
      <c r="T2942" t="s">
        <v>118</v>
      </c>
      <c r="U2942" t="s">
        <v>256</v>
      </c>
      <c r="V2942" t="s">
        <v>256</v>
      </c>
      <c r="W2942" t="str">
        <f t="shared" si="271"/>
        <v>db.pacientes.updateOne({"_id":ObjectId('61e34254ec4ec02e84f5db95')},{ $set: { "seguimientos": [{"id": "2014","seccion1": {"fechaSeguimiento": "2014-12-17","institucion": "Hospital Pediatrico Dr. A. Castelan",</v>
      </c>
      <c r="X2942" t="str">
        <f t="shared" si="272"/>
        <v>"fallecimiento": "No","fechaFallecimiento": "","causaFallecimiento": "","nivelEducativo": "","actividadLaboral": "","coberturaSocial": "No","tratamientoAntibioticoHospitalizado": "2","embarazo": ""},</v>
      </c>
      <c r="Y2942" t="str">
        <f t="shared" si="273"/>
        <v>"seccion4": {"cultivos": "6"},"seccion5": {"toleranciaGlucosa": "No realizada","toleranciaGlucosaRealizada": "","vitaminaD": "No realizada","vitaminaDRealizada": "","inmunoglobulina": "No realizada",</v>
      </c>
      <c r="Z2942" t="str">
        <f t="shared" si="274"/>
        <v>"inmunoglobulinaRealizada": ""},"seccion6": {"actividadDeportiva": ""}}]}}, { upsert: true } );</v>
      </c>
      <c r="AA2942" t="str">
        <f t="shared" si="275"/>
        <v>db.pacientes.updateOne({"_id":ObjectId('61e34254ec4ec02e84f5db95')},{ $set: { "seguimientos": [{"id": "2014","seccion1": {"fechaSeguimiento": "2014-12-17","institucion": "Hospital Pediatrico Dr. A. Castelan","fallecimiento": "No","fechaFallecimiento": "","causaFallecimiento": "","nivelEducativo": "","actividadLaboral": "","coberturaSocial": "No","tratamientoAntibioticoHospitalizado": "2","embarazo": ""},"seccion4": {"cultivos": "6"},"seccion5": {"toleranciaGlucosa": "No realizada","toleranciaGlucosaRealizada": "","vitaminaD": "No realizada","vitaminaDRealizada": "","inmunoglobulina": "No realizada","inmunoglobulinaRealizada": ""},"seccion6": {"actividadDeportiva": ""}}]}}, { upsert: true } );</v>
      </c>
    </row>
    <row r="2943" spans="1:27" x14ac:dyDescent="0.3">
      <c r="A2943" t="s">
        <v>591</v>
      </c>
      <c r="B2943">
        <v>1424</v>
      </c>
      <c r="C2943">
        <v>2015</v>
      </c>
      <c r="D2943" s="5">
        <v>42354</v>
      </c>
      <c r="E2943" s="5" t="str">
        <f t="shared" si="270"/>
        <v>2015-12-16</v>
      </c>
      <c r="F2943" t="s">
        <v>450</v>
      </c>
      <c r="G2943" t="s">
        <v>35</v>
      </c>
      <c r="M2943" t="s">
        <v>37</v>
      </c>
      <c r="O2943" t="s">
        <v>49</v>
      </c>
      <c r="P2943" t="s">
        <v>261</v>
      </c>
      <c r="Q2943" t="s">
        <v>34</v>
      </c>
      <c r="R2943" t="s">
        <v>261</v>
      </c>
      <c r="S2943" t="s">
        <v>34</v>
      </c>
      <c r="T2943" t="s">
        <v>261</v>
      </c>
      <c r="U2943" t="s">
        <v>34</v>
      </c>
      <c r="V2943" t="s">
        <v>256</v>
      </c>
      <c r="W2943" t="str">
        <f t="shared" si="271"/>
        <v>db.pacientes.updateOne({"_id":ObjectId('61e34254ec4ec02e84f5db95')},{ $set: { "seguimientos": [{"id": "2015","seccion1": {"fechaSeguimiento": "2015-12-16","institucion": "Hospital Pediatrico Dr. A. Castelan",</v>
      </c>
      <c r="X2943" t="str">
        <f t="shared" si="272"/>
        <v>"fallecimiento": "No","fechaFallecimiento": "","causaFallecimiento": "","nivelEducativo": "","actividadLaboral": "","coberturaSocial": "","tratamientoAntibioticoHospitalizado": "2","embarazo": ""},</v>
      </c>
      <c r="Y2943" t="str">
        <f t="shared" si="273"/>
        <v>"seccion4": {"cultivos": "4"},"seccion5": {"toleranciaGlucosa": "Realizada","toleranciaGlucosaRealizada": "Normal","vitaminaD": "Realizada","vitaminaDRealizada": "Normal","inmunoglobulina": "Realizada",</v>
      </c>
      <c r="Z2943" t="str">
        <f t="shared" si="274"/>
        <v>"inmunoglobulinaRealizada": "Normal"},"seccion6": {"actividadDeportiva": ""}}]}}, { upsert: true } );</v>
      </c>
      <c r="AA2943" t="str">
        <f t="shared" si="275"/>
        <v>db.pacientes.updateOne({"_id":ObjectId('61e34254ec4ec02e84f5db95')},{ $set: { "seguimientos": [{"id": "2015","seccion1": {"fechaSeguimiento": "2015-12-16","institucion": "Hospital Pediatrico Dr. A. Castelan","fallecimiento": "No","fechaFallecimiento": "","causaFallecimiento": "","nivelEducativo": "","actividadLaboral": "","coberturaSocial": "","tratamientoAntibioticoHospitalizado": "2","embarazo": ""},"seccion4": {"cultivos": "4"},"seccion5": {"toleranciaGlucosa": "Realizada","toleranciaGlucosaRealizada": "Normal","vitaminaD": "Realizada","vitaminaDRealizada": "Normal","inmunoglobulina": "Realizada","inmunoglobulinaRealizada": "Normal"},"seccion6": {"actividadDeportiva": ""}}]}}, { upsert: true } );</v>
      </c>
    </row>
    <row r="2944" spans="1:27" x14ac:dyDescent="0.3">
      <c r="A2944" t="s">
        <v>540</v>
      </c>
      <c r="B2944">
        <v>1425</v>
      </c>
      <c r="C2944">
        <v>2015</v>
      </c>
      <c r="D2944" s="5">
        <v>42333</v>
      </c>
      <c r="E2944" s="5" t="str">
        <f t="shared" si="270"/>
        <v>2015-11-25</v>
      </c>
      <c r="F2944" t="s">
        <v>450</v>
      </c>
      <c r="G2944" t="s">
        <v>35</v>
      </c>
      <c r="L2944" t="s">
        <v>35</v>
      </c>
      <c r="M2944" t="s">
        <v>37</v>
      </c>
      <c r="O2944" t="s">
        <v>41</v>
      </c>
      <c r="P2944" t="s">
        <v>118</v>
      </c>
      <c r="Q2944" t="s">
        <v>256</v>
      </c>
      <c r="R2944" t="s">
        <v>118</v>
      </c>
      <c r="S2944" t="s">
        <v>256</v>
      </c>
      <c r="T2944" t="s">
        <v>118</v>
      </c>
      <c r="U2944" t="s">
        <v>256</v>
      </c>
      <c r="V2944" t="s">
        <v>256</v>
      </c>
      <c r="W2944" t="str">
        <f t="shared" si="271"/>
        <v>db.pacientes.updateOne({"_id":ObjectId('61e34254ec4ec02e84f5db62')},{ $set: { "seguimientos": [{"id": "2015","seccion1": {"fechaSeguimiento": "2015-11-25","institucion": "Hospital Pediatrico Dr. A. Castelan",</v>
      </c>
      <c r="X2944" t="str">
        <f t="shared" si="272"/>
        <v>"fallecimiento": "No","fechaFallecimiento": "","causaFallecimiento": "","nivelEducativo": "","actividadLaboral": "","coberturaSocial": "No","tratamientoAntibioticoHospitalizado": "2","embarazo": ""},</v>
      </c>
      <c r="Y2944" t="str">
        <f t="shared" si="273"/>
        <v>"seccion4": {"cultivos": "6"},"seccion5": {"toleranciaGlucosa": "No realizada","toleranciaGlucosaRealizada": "","vitaminaD": "No realizada","vitaminaDRealizada": "","inmunoglobulina": "No realizada",</v>
      </c>
      <c r="Z2944" t="str">
        <f t="shared" si="274"/>
        <v>"inmunoglobulinaRealizada": ""},"seccion6": {"actividadDeportiva": ""}}]}}, { upsert: true } );</v>
      </c>
      <c r="AA2944" t="str">
        <f t="shared" si="275"/>
        <v>db.pacientes.updateOne({"_id":ObjectId('61e34254ec4ec02e84f5db62')},{ $set: { "seguimientos": [{"id": "2015","seccion1": {"fechaSeguimiento": "2015-11-25","institucion": "Hospital Pediatrico Dr. A. Castelan","fallecimiento": "No","fechaFallecimiento": "","causaFallecimiento": "","nivelEducativo": "","actividadLaboral": "","coberturaSocial": "No","tratamientoAntibioticoHospitalizado": "2","embarazo": ""},"seccion4": {"cultivos": "6"},"seccion5": {"toleranciaGlucosa": "No realizada","toleranciaGlucosaRealizada": "","vitaminaD": "No realizada","vitaminaDRealizada": "","inmunoglobulina": "No realizada","inmunoglobulinaRealizada": ""},"seccion6": {"actividadDeportiva": ""}}]}}, { upsert: true } );</v>
      </c>
    </row>
    <row r="2945" spans="1:27" x14ac:dyDescent="0.3">
      <c r="A2945" t="s">
        <v>540</v>
      </c>
      <c r="B2945">
        <v>1425</v>
      </c>
      <c r="C2945">
        <v>2016</v>
      </c>
      <c r="D2945" s="5">
        <v>42718</v>
      </c>
      <c r="E2945" s="5" t="str">
        <f t="shared" si="270"/>
        <v>2016-12-14</v>
      </c>
      <c r="F2945" t="s">
        <v>375</v>
      </c>
      <c r="G2945" t="s">
        <v>35</v>
      </c>
      <c r="P2945" t="s">
        <v>118</v>
      </c>
      <c r="Q2945" t="s">
        <v>256</v>
      </c>
      <c r="R2945" t="s">
        <v>256</v>
      </c>
      <c r="S2945" t="s">
        <v>256</v>
      </c>
      <c r="T2945" t="s">
        <v>256</v>
      </c>
      <c r="U2945" t="s">
        <v>256</v>
      </c>
      <c r="V2945" t="s">
        <v>256</v>
      </c>
      <c r="W2945" t="str">
        <f t="shared" si="271"/>
        <v>db.pacientes.updateOne({"_id":ObjectId('61e34254ec4ec02e84f5db62')},{ $set: { "seguimientos": [{"id": "2016","seccion1": {"fechaSeguimiento": "2016-12-14","institucion": "Hospital Pediátrico Dr. Avelino Castelan",</v>
      </c>
      <c r="X2945" t="str">
        <f t="shared" si="272"/>
        <v>"fallecimiento": "No","fechaFallecimiento": "","causaFallecimiento": "","nivelEducativo": "","actividadLaboral": "","coberturaSocial": "","tratamientoAntibioticoHospitalizado": "","embarazo": ""},</v>
      </c>
      <c r="Y2945" t="str">
        <f t="shared" si="273"/>
        <v>"seccion4": {"cultivos": ""},"seccion5": {"toleranciaGlucosa": "No realizada","toleranciaGlucosaRealizada": "","vitaminaD": "","vitaminaDRealizada": "","inmunoglobulina": "",</v>
      </c>
      <c r="Z2945" t="str">
        <f t="shared" si="274"/>
        <v>"inmunoglobulinaRealizada": ""},"seccion6": {"actividadDeportiva": ""}}]}}, { upsert: true } );</v>
      </c>
      <c r="AA2945" t="str">
        <f t="shared" si="275"/>
        <v>db.pacientes.updateOne({"_id":ObjectId('61e34254ec4ec02e84f5db62')},{ $set: { "seguimientos": [{"id": "2016","seccion1": {"fechaSeguimiento": "2016-12-14","institucion": "Hospital Pediátrico Dr. Avelino Castelan","fallecimiento": "No","fechaFallecimiento": "","causaFallecimiento": "","nivelEducativo": "","actividadLaboral": "","coberturaSocial": "","tratamientoAntibioticoHospitalizado": "","embarazo": ""},"seccion4":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2946" spans="1:27" x14ac:dyDescent="0.3">
      <c r="A2946" t="s">
        <v>540</v>
      </c>
      <c r="B2946">
        <v>1425</v>
      </c>
      <c r="C2946">
        <v>2017</v>
      </c>
      <c r="D2946" s="5">
        <v>43068</v>
      </c>
      <c r="E2946" s="5" t="str">
        <f t="shared" si="270"/>
        <v>2017-11-29</v>
      </c>
      <c r="F2946" t="s">
        <v>375</v>
      </c>
      <c r="G2946" t="s">
        <v>35</v>
      </c>
      <c r="P2946" t="s">
        <v>118</v>
      </c>
      <c r="Q2946" t="s">
        <v>256</v>
      </c>
      <c r="R2946" t="s">
        <v>256</v>
      </c>
      <c r="S2946" t="s">
        <v>256</v>
      </c>
      <c r="T2946" t="s">
        <v>256</v>
      </c>
      <c r="U2946" t="s">
        <v>256</v>
      </c>
      <c r="V2946" t="s">
        <v>256</v>
      </c>
      <c r="W2946" t="str">
        <f t="shared" si="271"/>
        <v>db.pacientes.updateOne({"_id":ObjectId('61e34254ec4ec02e84f5db62')},{ $set: { "seguimientos": [{"id": "2017","seccion1": {"fechaSeguimiento": "2017-11-29","institucion": "Hospital Pediátrico Dr. Avelino Castelan",</v>
      </c>
      <c r="X2946" t="str">
        <f t="shared" si="272"/>
        <v>"fallecimiento": "No","fechaFallecimiento": "","causaFallecimiento": "","nivelEducativo": "","actividadLaboral": "","coberturaSocial": "","tratamientoAntibioticoHospitalizado": "","embarazo": ""},</v>
      </c>
      <c r="Y2946" t="str">
        <f t="shared" si="273"/>
        <v>"seccion4": {"cultivos": ""},"seccion5": {"toleranciaGlucosa": "No realizada","toleranciaGlucosaRealizada": "","vitaminaD": "","vitaminaDRealizada": "","inmunoglobulina": "",</v>
      </c>
      <c r="Z2946" t="str">
        <f t="shared" si="274"/>
        <v>"inmunoglobulinaRealizada": ""},"seccion6": {"actividadDeportiva": ""}}]}}, { upsert: true } );</v>
      </c>
      <c r="AA2946" t="str">
        <f t="shared" si="275"/>
        <v>db.pacientes.updateOne({"_id":ObjectId('61e34254ec4ec02e84f5db62')},{ $set: { "seguimientos": [{"id": "2017","seccion1": {"fechaSeguimiento": "2017-11-29","institucion": "Hospital Pediátrico Dr. Avelino Castelan","fallecimiento": "No","fechaFallecimiento": "","causaFallecimiento": "","nivelEducativo": "","actividadLaboral": "","coberturaSocial": "","tratamientoAntibioticoHospitalizado": "","embarazo": ""},"seccion4":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2947" spans="1:27" x14ac:dyDescent="0.3">
      <c r="A2947" t="s">
        <v>540</v>
      </c>
      <c r="B2947">
        <v>1425</v>
      </c>
      <c r="C2947">
        <v>2018</v>
      </c>
      <c r="D2947" s="5">
        <v>43446</v>
      </c>
      <c r="E2947" s="5" t="str">
        <f t="shared" ref="E2947:E3010" si="276">_xlfn.CONCAT(YEAR(D2947),"-",MONTH(D2947),"-",DAY(D2947))</f>
        <v>2018-12-12</v>
      </c>
      <c r="F2947" t="s">
        <v>375</v>
      </c>
      <c r="G2947" t="s">
        <v>35</v>
      </c>
      <c r="L2947" t="s">
        <v>35</v>
      </c>
      <c r="O2947" t="s">
        <v>49</v>
      </c>
      <c r="P2947" t="s">
        <v>118</v>
      </c>
      <c r="Q2947" t="s">
        <v>256</v>
      </c>
      <c r="R2947" t="s">
        <v>261</v>
      </c>
      <c r="S2947" t="s">
        <v>34</v>
      </c>
      <c r="T2947" t="s">
        <v>118</v>
      </c>
      <c r="U2947" t="s">
        <v>256</v>
      </c>
      <c r="V2947" t="s">
        <v>281</v>
      </c>
      <c r="W2947" t="str">
        <f t="shared" si="271"/>
        <v>db.pacientes.updateOne({"_id":ObjectId('61e34254ec4ec02e84f5db62')},{ $set: { "seguimientos": [{"id": "2018","seccion1": {"fechaSeguimiento": "2018-12-12","institucion": "Hospital Pediátrico Dr. Avelino Castelan",</v>
      </c>
      <c r="X2947" t="str">
        <f t="shared" si="272"/>
        <v>"fallecimiento": "No","fechaFallecimiento": "","causaFallecimiento": "","nivelEducativo": "","actividadLaboral": "","coberturaSocial": "No","tratamientoAntibioticoHospitalizado": "","embarazo": ""},</v>
      </c>
      <c r="Y2947" t="str">
        <f t="shared" si="273"/>
        <v>"seccion4": {"cultivos": "4"},"seccion5": {"toleranciaGlucosa": "No realizada","toleranciaGlucosaRealizada": "","vitaminaD": "Realizada","vitaminaDRealizada": "Normal","inmunoglobulina": "No realizada",</v>
      </c>
      <c r="Z2947" t="str">
        <f t="shared" si="274"/>
        <v>"inmunoglobulinaRealizada": ""},"seccion6": {"actividadDeportiva": "Sí"}}]}}, { upsert: true } );</v>
      </c>
      <c r="AA2947" t="str">
        <f t="shared" si="275"/>
        <v>db.pacientes.updateOne({"_id":ObjectId('61e34254ec4ec02e84f5db62')},{ $set: { "seguimientos": [{"id": "2018","seccion1": {"fechaSeguimiento": "2018-12-12","institucion": "Hospital Pediátrico Dr. Avelino Castelan","fallecimiento": "No","fechaFallecimiento": "","causaFallecimiento": "","nivelEducativo": "","actividadLaboral": "","coberturaSocial": "No","tratamientoAntibioticoHospitalizado": "","embarazo": ""},"seccion4": {"cultivos": "4"},"seccion5": {"toleranciaGlucosa": "No realizada","toleranciaGlucosaRealizada": "","vitaminaD": "Realizada","vitaminaDRealizada": "Normal","inmunoglobulina": "No realizada","inmunoglobulinaRealizada": ""},"seccion6": {"actividadDeportiva": "Sí"}}]}}, { upsert: true } );</v>
      </c>
    </row>
    <row r="2948" spans="1:27" x14ac:dyDescent="0.3">
      <c r="A2948" t="s">
        <v>561</v>
      </c>
      <c r="B2948">
        <v>1426</v>
      </c>
      <c r="C2948">
        <v>2014</v>
      </c>
      <c r="D2948" s="5">
        <v>41969</v>
      </c>
      <c r="E2948" s="5" t="str">
        <f t="shared" si="276"/>
        <v>2014-11-26</v>
      </c>
      <c r="F2948" t="s">
        <v>450</v>
      </c>
      <c r="G2948" t="s">
        <v>35</v>
      </c>
      <c r="L2948" t="s">
        <v>281</v>
      </c>
      <c r="O2948" t="s">
        <v>37</v>
      </c>
      <c r="P2948" t="s">
        <v>261</v>
      </c>
      <c r="Q2948" t="s">
        <v>34</v>
      </c>
      <c r="R2948" t="s">
        <v>261</v>
      </c>
      <c r="S2948" t="s">
        <v>34</v>
      </c>
      <c r="T2948" t="s">
        <v>261</v>
      </c>
      <c r="U2948" t="s">
        <v>40</v>
      </c>
      <c r="V2948" t="s">
        <v>281</v>
      </c>
      <c r="W2948" t="str">
        <f t="shared" ref="W2948:W3011" si="277">"db.pacientes.updateOne({""_id"":ObjectId('"&amp;A2948&amp;"')},{ $set: { ""seguimientos"": [{""id"": """&amp;C2948&amp;""",""seccion1"": {""fechaSeguimiento"": """&amp;E2948&amp;""",""institucion"": """&amp;F2948&amp;""","</f>
        <v>db.pacientes.updateOne({"_id":ObjectId('61e34254ec4ec02e84f5db77')},{ $set: { "seguimientos": [{"id": "2014","seccion1": {"fechaSeguimiento": "2014-11-26","institucion": "Hospital Pediatrico Dr. A. Castelan",</v>
      </c>
      <c r="X2948" t="str">
        <f t="shared" ref="X2948:X3011" si="278">"""fallecimiento"": """&amp;G2948&amp;""",""fechaFallecimiento"": """&amp;H2948&amp;""",""causaFallecimiento"": """&amp;I2948&amp;""",""nivelEducativo"": """&amp;J2948&amp;""",""actividadLaboral"": """&amp;K2948&amp;""",""coberturaSocial"": """&amp;L2948&amp;""",""tratamientoAntibioticoHospitalizado"": """&amp;M2948&amp;""",""embarazo"": """&amp;N2948&amp;"""},"</f>
        <v>"fallecimiento": "No","fechaFallecimiento": "","causaFallecimiento": "","nivelEducativo": "","actividadLaboral": "","coberturaSocial": "Sí","tratamientoAntibioticoHospitalizado": "","embarazo": ""},</v>
      </c>
      <c r="Y2948" t="str">
        <f t="shared" ref="Y2948:Y3011" si="279">"""seccion4"": {""cultivos"": """&amp;O2948&amp;"""},""seccion5"": {""toleranciaGlucosa"": """&amp;P2948&amp;""",""toleranciaGlucosaRealizada"": """&amp;Q2948&amp;""",""vitaminaD"": """&amp;R2948&amp;""",""vitaminaDRealizada"": """&amp;S2948&amp;""",""inmunoglobulina"": """&amp;T2948&amp;""","</f>
        <v>"seccion4": {"cultivos": "2"},"seccion5": {"toleranciaGlucosa": "Realizada","toleranciaGlucosaRealizada": "Normal","vitaminaD": "Realizada","vitaminaDRealizada": "Normal","inmunoglobulina": "Realizada",</v>
      </c>
      <c r="Z2948" t="str">
        <f t="shared" ref="Z2948:Z3011" si="280">"""inmunoglobulinaRealizada"": """&amp;U2948&amp;"""},""seccion6"": {""actividadDeportiva"": """&amp;V2948&amp;"""}}]}}, { upsert: true } );"</f>
        <v>"inmunoglobulinaRealizada": "&lt; 500"},"seccion6": {"actividadDeportiva": "Sí"}}]}}, { upsert: true } );</v>
      </c>
      <c r="AA2948" t="str">
        <f t="shared" ref="AA2948:AA3011" si="281">W2948&amp;X2948&amp;Y2948&amp;Z2948</f>
        <v>db.pacientes.updateOne({"_id":ObjectId('61e34254ec4ec02e84f5db77')},{ $set: { "seguimientos": [{"id": "2014","seccion1": {"fechaSeguimiento": "2014-11-26","institucion": "Hospital Pediatrico Dr. A. Castelan","fallecimiento": "No","fechaFallecimiento": "","causaFallecimiento": "","nivelEducativo": "","actividadLaboral": "","coberturaSocial": "Sí","tratamientoAntibioticoHospitalizado": "","embarazo": ""},"seccion4": {"cultivos": "2"},"seccion5": {"toleranciaGlucosa": "Realizada","toleranciaGlucosaRealizada": "Normal","vitaminaD": "Realizada","vitaminaDRealizada": "Normal","inmunoglobulina": "Realizada","inmunoglobulinaRealizada": "&lt; 500"},"seccion6": {"actividadDeportiva": "Sí"}}]}}, { upsert: true } );</v>
      </c>
    </row>
    <row r="2949" spans="1:27" x14ac:dyDescent="0.3">
      <c r="A2949" t="s">
        <v>561</v>
      </c>
      <c r="B2949">
        <v>1426</v>
      </c>
      <c r="C2949">
        <v>2015</v>
      </c>
      <c r="D2949" s="5">
        <v>42305</v>
      </c>
      <c r="E2949" s="5" t="str">
        <f t="shared" si="276"/>
        <v>2015-10-28</v>
      </c>
      <c r="F2949" t="s">
        <v>450</v>
      </c>
      <c r="G2949" t="s">
        <v>35</v>
      </c>
      <c r="O2949" t="s">
        <v>37</v>
      </c>
      <c r="P2949" t="s">
        <v>261</v>
      </c>
      <c r="Q2949" t="s">
        <v>34</v>
      </c>
      <c r="R2949" t="s">
        <v>261</v>
      </c>
      <c r="S2949" t="s">
        <v>34</v>
      </c>
      <c r="T2949" t="s">
        <v>261</v>
      </c>
      <c r="U2949" t="s">
        <v>40</v>
      </c>
      <c r="V2949" t="s">
        <v>256</v>
      </c>
      <c r="W2949" t="str">
        <f t="shared" si="277"/>
        <v>db.pacientes.updateOne({"_id":ObjectId('61e34254ec4ec02e84f5db77')},{ $set: { "seguimientos": [{"id": "2015","seccion1": {"fechaSeguimiento": "2015-10-28","institucion": "Hospital Pediatrico Dr. A. Castelan",</v>
      </c>
      <c r="X2949" t="str">
        <f t="shared" si="278"/>
        <v>"fallecimiento": "No","fechaFallecimiento": "","causaFallecimiento": "","nivelEducativo": "","actividadLaboral": "","coberturaSocial": "","tratamientoAntibioticoHospitalizado": "","embarazo": ""},</v>
      </c>
      <c r="Y2949" t="str">
        <f t="shared" si="279"/>
        <v>"seccion4": {"cultivos": "2"},"seccion5": {"toleranciaGlucosa": "Realizada","toleranciaGlucosaRealizada": "Normal","vitaminaD": "Realizada","vitaminaDRealizada": "Normal","inmunoglobulina": "Realizada",</v>
      </c>
      <c r="Z2949" t="str">
        <f t="shared" si="280"/>
        <v>"inmunoglobulinaRealizada": "&lt; 500"},"seccion6": {"actividadDeportiva": ""}}]}}, { upsert: true } );</v>
      </c>
      <c r="AA2949" t="str">
        <f t="shared" si="281"/>
        <v>db.pacientes.updateOne({"_id":ObjectId('61e34254ec4ec02e84f5db77')},{ $set: { "seguimientos": [{"id": "2015","seccion1": {"fechaSeguimiento": "2015-10-28","institucion": "Hospital Pediatrico Dr. A. Castelan","fallecimiento": "No","fechaFallecimiento": "","causaFallecimiento": "","nivelEducativo": "","actividadLaboral": "","coberturaSocial": "","tratamientoAntibioticoHospitalizado": "","embarazo": ""},"seccion4": {"cultivos": "2"},"seccion5": {"toleranciaGlucosa": "Realizada","toleranciaGlucosaRealizada": "Normal","vitaminaD": "Realizada","vitaminaDRealizada": "Normal","inmunoglobulina": "Realizada","inmunoglobulinaRealizada": "&lt; 500"},"seccion6": {"actividadDeportiva": ""}}]}}, { upsert: true } );</v>
      </c>
    </row>
    <row r="2950" spans="1:27" x14ac:dyDescent="0.3">
      <c r="A2950" t="s">
        <v>1805</v>
      </c>
      <c r="B2950">
        <v>1429</v>
      </c>
      <c r="C2950">
        <v>2016</v>
      </c>
      <c r="D2950" s="5">
        <v>42682</v>
      </c>
      <c r="E2950" s="5" t="str">
        <f t="shared" si="276"/>
        <v>2016-11-8</v>
      </c>
      <c r="F2950" t="s">
        <v>339</v>
      </c>
      <c r="G2950" t="s">
        <v>35</v>
      </c>
      <c r="L2950" t="s">
        <v>281</v>
      </c>
      <c r="N2950" t="s">
        <v>35</v>
      </c>
      <c r="O2950" t="s">
        <v>45</v>
      </c>
      <c r="P2950" t="s">
        <v>261</v>
      </c>
      <c r="Q2950" t="s">
        <v>34</v>
      </c>
      <c r="R2950" t="s">
        <v>261</v>
      </c>
      <c r="S2950" t="s">
        <v>34</v>
      </c>
      <c r="T2950" t="s">
        <v>261</v>
      </c>
      <c r="U2950" t="s">
        <v>34</v>
      </c>
      <c r="V2950" t="s">
        <v>256</v>
      </c>
      <c r="W2950" t="str">
        <f t="shared" si="277"/>
        <v>db.pacientes.updateOne({"_id":ObjectId('61e34256ec4ec02e84f5e053')},{ $set: { "seguimientos": [{"id": "2016","seccion1": {"fechaSeguimiento": "2016-11-8","institucion": "HOSP. DE Niños DE LA SMA.TRINIDAD",</v>
      </c>
      <c r="X2950" t="str">
        <f t="shared" si="278"/>
        <v>"fallecimiento": "No","fechaFallecimiento": "","causaFallecimiento": "","nivelEducativo": "","actividadLaboral": "","coberturaSocial": "Sí","tratamientoAntibioticoHospitalizado": "","embarazo": "No"},</v>
      </c>
      <c r="Y2950" t="str">
        <f t="shared" si="279"/>
        <v>"seccion4": {"cultivos": "1"},"seccion5": {"toleranciaGlucosa": "Realizada","toleranciaGlucosaRealizada": "Normal","vitaminaD": "Realizada","vitaminaDRealizada": "Normal","inmunoglobulina": "Realizada",</v>
      </c>
      <c r="Z2950" t="str">
        <f t="shared" si="280"/>
        <v>"inmunoglobulinaRealizada": "Normal"},"seccion6": {"actividadDeportiva": ""}}]}}, { upsert: true } );</v>
      </c>
      <c r="AA2950" t="str">
        <f t="shared" si="281"/>
        <v>db.pacientes.updateOne({"_id":ObjectId('61e34256ec4ec02e84f5e053')},{ $set: { "seguimientos": [{"id": "2016","seccion1": {"fechaSeguimiento": "2016-11-8","institucion": "HOSP. DE Niños DE LA SMA.TRINIDAD","fallecimiento": "No","fechaFallecimiento": "","causaFallecimiento": "","nivelEducativo": "","actividadLaboral": "","coberturaSocial": "Sí","tratamientoAntibioticoHospitalizado": "","embarazo": "No"},"seccion4": {"cultivos": "1"},"seccion5": {"toleranciaGlucosa": "Realizada","toleranciaGlucosaRealizada": "Normal","vitaminaD": "Realizada","vitaminaDRealizada": "Normal","inmunoglobulina": "Realizada","inmunoglobulinaRealizada": "Normal"},"seccion6": {"actividadDeportiva": ""}}]}}, { upsert: true } );</v>
      </c>
    </row>
    <row r="2951" spans="1:27" x14ac:dyDescent="0.3">
      <c r="A2951" t="s">
        <v>1805</v>
      </c>
      <c r="B2951">
        <v>1429</v>
      </c>
      <c r="C2951">
        <v>2017</v>
      </c>
      <c r="D2951" s="5">
        <v>43025</v>
      </c>
      <c r="E2951" s="5" t="str">
        <f t="shared" si="276"/>
        <v>2017-10-17</v>
      </c>
      <c r="F2951" t="s">
        <v>339</v>
      </c>
      <c r="G2951" t="s">
        <v>35</v>
      </c>
      <c r="L2951" t="s">
        <v>281</v>
      </c>
      <c r="N2951" t="s">
        <v>35</v>
      </c>
      <c r="O2951" t="s">
        <v>45</v>
      </c>
      <c r="P2951" t="s">
        <v>261</v>
      </c>
      <c r="Q2951" t="s">
        <v>34</v>
      </c>
      <c r="R2951" t="s">
        <v>261</v>
      </c>
      <c r="S2951" t="s">
        <v>34</v>
      </c>
      <c r="T2951" t="s">
        <v>261</v>
      </c>
      <c r="U2951" t="s">
        <v>34</v>
      </c>
      <c r="V2951" t="s">
        <v>256</v>
      </c>
      <c r="W2951" t="str">
        <f t="shared" si="277"/>
        <v>db.pacientes.updateOne({"_id":ObjectId('61e34256ec4ec02e84f5e053')},{ $set: { "seguimientos": [{"id": "2017","seccion1": {"fechaSeguimiento": "2017-10-17","institucion": "HOSP. DE Niños DE LA SMA.TRINIDAD",</v>
      </c>
      <c r="X2951" t="str">
        <f t="shared" si="278"/>
        <v>"fallecimiento": "No","fechaFallecimiento": "","causaFallecimiento": "","nivelEducativo": "","actividadLaboral": "","coberturaSocial": "Sí","tratamientoAntibioticoHospitalizado": "","embarazo": "No"},</v>
      </c>
      <c r="Y2951" t="str">
        <f t="shared" si="279"/>
        <v>"seccion4": {"cultivos": "1"},"seccion5": {"toleranciaGlucosa": "Realizada","toleranciaGlucosaRealizada": "Normal","vitaminaD": "Realizada","vitaminaDRealizada": "Normal","inmunoglobulina": "Realizada",</v>
      </c>
      <c r="Z2951" t="str">
        <f t="shared" si="280"/>
        <v>"inmunoglobulinaRealizada": "Normal"},"seccion6": {"actividadDeportiva": ""}}]}}, { upsert: true } );</v>
      </c>
      <c r="AA2951" t="str">
        <f t="shared" si="281"/>
        <v>db.pacientes.updateOne({"_id":ObjectId('61e34256ec4ec02e84f5e053')},{ $set: { "seguimientos": [{"id": "2017","seccion1": {"fechaSeguimiento": "2017-10-17","institucion": "HOSP. DE Niños DE LA SMA.TRINIDAD","fallecimiento": "No","fechaFallecimiento": "","causaFallecimiento": "","nivelEducativo": "","actividadLaboral": "","coberturaSocial": "Sí","tratamientoAntibioticoHospitalizado": "","embarazo": "No"},"seccion4": {"cultivos": "1"},"seccion5": {"toleranciaGlucosa": "Realizada","toleranciaGlucosaRealizada": "Normal","vitaminaD": "Realizada","vitaminaDRealizada": "Normal","inmunoglobulina": "Realizada","inmunoglobulinaRealizada": "Normal"},"seccion6": {"actividadDeportiva": ""}}]}}, { upsert: true } );</v>
      </c>
    </row>
    <row r="2952" spans="1:27" x14ac:dyDescent="0.3">
      <c r="A2952" t="s">
        <v>1805</v>
      </c>
      <c r="B2952">
        <v>1429</v>
      </c>
      <c r="C2952">
        <v>2018</v>
      </c>
      <c r="D2952" s="5">
        <v>43446</v>
      </c>
      <c r="E2952" s="5" t="str">
        <f t="shared" si="276"/>
        <v>2018-12-12</v>
      </c>
      <c r="F2952" t="s">
        <v>339</v>
      </c>
      <c r="G2952" t="s">
        <v>35</v>
      </c>
      <c r="L2952" t="s">
        <v>35</v>
      </c>
      <c r="P2952" t="s">
        <v>118</v>
      </c>
      <c r="Q2952" t="s">
        <v>256</v>
      </c>
      <c r="R2952" t="s">
        <v>118</v>
      </c>
      <c r="S2952" t="s">
        <v>256</v>
      </c>
      <c r="T2952" t="s">
        <v>118</v>
      </c>
      <c r="U2952" t="s">
        <v>256</v>
      </c>
      <c r="V2952" t="s">
        <v>256</v>
      </c>
      <c r="W2952" t="str">
        <f t="shared" si="277"/>
        <v>db.pacientes.updateOne({"_id":ObjectId('61e34256ec4ec02e84f5e053')},{ $set: { "seguimientos": [{"id": "2018","seccion1": {"fechaSeguimiento": "2018-12-12","institucion": "HOSP. DE Niños DE LA SMA.TRINIDAD",</v>
      </c>
      <c r="X2952" t="str">
        <f t="shared" si="278"/>
        <v>"fallecimiento": "No","fechaFallecimiento": "","causaFallecimiento": "","nivelEducativo": "","actividadLaboral": "","coberturaSocial": "No","tratamientoAntibioticoHospitalizado": "","embarazo": ""},</v>
      </c>
      <c r="Y2952" t="str">
        <f t="shared" si="279"/>
        <v>"seccion4": {"cultivos": ""},"seccion5": {"toleranciaGlucosa": "No realizada","toleranciaGlucosaRealizada": "","vitaminaD": "No realizada","vitaminaDRealizada": "","inmunoglobulina": "No realizada",</v>
      </c>
      <c r="Z2952" t="str">
        <f t="shared" si="280"/>
        <v>"inmunoglobulinaRealizada": ""},"seccion6": {"actividadDeportiva": ""}}]}}, { upsert: true } );</v>
      </c>
      <c r="AA2952" t="str">
        <f t="shared" si="281"/>
        <v>db.pacientes.updateOne({"_id":ObjectId('61e34256ec4ec02e84f5e053')},{ $set: { "seguimientos": [{"id": "2018","seccion1": {"fechaSeguimiento": "2018-12-12","institucion": "HOSP. DE Niños DE LA SMA.TRINIDAD","fallecimiento": "No","fechaFallecimiento": "","causaFallecimiento": "","nivelEducativo": "","actividadLaboral": "","coberturaSocial": "No","tratamientoAntibioticoHospitalizado": "","embarazo": ""},"seccion4": {"cultivos": ""},"seccion5": {"toleranciaGlucosa": "No realizada","toleranciaGlucosaRealizada": "","vitaminaD": "No realizada","vitaminaDRealizada": "","inmunoglobulina": "No realizada","inmunoglobulinaRealizada": ""},"seccion6": {"actividadDeportiva": ""}}]}}, { upsert: true } );</v>
      </c>
    </row>
    <row r="2953" spans="1:27" x14ac:dyDescent="0.3">
      <c r="A2953" t="s">
        <v>1788</v>
      </c>
      <c r="B2953">
        <v>1431</v>
      </c>
      <c r="C2953">
        <v>2012</v>
      </c>
      <c r="D2953" s="5">
        <v>40924</v>
      </c>
      <c r="E2953" s="5" t="str">
        <f t="shared" si="276"/>
        <v>2012-1-16</v>
      </c>
      <c r="F2953" t="s">
        <v>339</v>
      </c>
      <c r="G2953" t="s">
        <v>35</v>
      </c>
      <c r="L2953" t="s">
        <v>35</v>
      </c>
      <c r="M2953" t="s">
        <v>45</v>
      </c>
      <c r="O2953" t="s">
        <v>37</v>
      </c>
      <c r="P2953" t="s">
        <v>118</v>
      </c>
      <c r="Q2953" t="s">
        <v>256</v>
      </c>
      <c r="R2953" t="s">
        <v>118</v>
      </c>
      <c r="S2953" t="s">
        <v>256</v>
      </c>
      <c r="T2953" t="s">
        <v>118</v>
      </c>
      <c r="U2953" t="s">
        <v>256</v>
      </c>
      <c r="V2953" t="s">
        <v>256</v>
      </c>
      <c r="W2953" t="str">
        <f t="shared" si="277"/>
        <v>db.pacientes.updateOne({"_id":ObjectId('61e34256ec4ec02e84f5e042')},{ $set: { "seguimientos": [{"id": "2012","seccion1": {"fechaSeguimiento": "2012-1-16","institucion": "HOSP. DE Niños DE LA SMA.TRINIDAD",</v>
      </c>
      <c r="X2953" t="str">
        <f t="shared" si="278"/>
        <v>"fallecimiento": "No","fechaFallecimiento": "","causaFallecimiento": "","nivelEducativo": "","actividadLaboral": "","coberturaSocial": "No","tratamientoAntibioticoHospitalizado": "1","embarazo": ""},</v>
      </c>
      <c r="Y2953" t="str">
        <f t="shared" si="279"/>
        <v>"seccion4": {"cultivos": "2"},"seccion5": {"toleranciaGlucosa": "No realizada","toleranciaGlucosaRealizada": "","vitaminaD": "No realizada","vitaminaDRealizada": "","inmunoglobulina": "No realizada",</v>
      </c>
      <c r="Z2953" t="str">
        <f t="shared" si="280"/>
        <v>"inmunoglobulinaRealizada": ""},"seccion6": {"actividadDeportiva": ""}}]}}, { upsert: true } );</v>
      </c>
      <c r="AA2953" t="str">
        <f t="shared" si="281"/>
        <v>db.pacientes.updateOne({"_id":ObjectId('61e34256ec4ec02e84f5e042')},{ $set: { "seguimientos": [{"id": "2012","seccion1": {"fechaSeguimiento": "2012-1-16","institucion": "HOSP. DE Niños DE LA SMA.TRINIDAD","fallecimiento": "No","fechaFallecimiento": "","causaFallecimiento": "","nivelEducativo": "","actividadLaboral": "","coberturaSocial": "No","tratamientoAntibioticoHospitalizado": "1","embarazo": ""},"seccion4": {"cultivos": "2"},"seccion5": {"toleranciaGlucosa": "No realizada","toleranciaGlucosaRealizada": "","vitaminaD": "No realizada","vitaminaDRealizada": "","inmunoglobulina": "No realizada","inmunoglobulinaRealizada": ""},"seccion6": {"actividadDeportiva": ""}}]}}, { upsert: true } );</v>
      </c>
    </row>
    <row r="2954" spans="1:27" x14ac:dyDescent="0.3">
      <c r="A2954" t="s">
        <v>1788</v>
      </c>
      <c r="B2954">
        <v>1431</v>
      </c>
      <c r="C2954">
        <v>2015</v>
      </c>
      <c r="D2954" s="5">
        <v>42347</v>
      </c>
      <c r="E2954" s="5" t="str">
        <f t="shared" si="276"/>
        <v>2015-12-9</v>
      </c>
      <c r="F2954" t="s">
        <v>339</v>
      </c>
      <c r="G2954" t="s">
        <v>35</v>
      </c>
      <c r="L2954" t="s">
        <v>35</v>
      </c>
      <c r="M2954" t="s">
        <v>45</v>
      </c>
      <c r="O2954" t="s">
        <v>37</v>
      </c>
      <c r="P2954" t="s">
        <v>118</v>
      </c>
      <c r="Q2954" t="s">
        <v>256</v>
      </c>
      <c r="R2954" t="s">
        <v>118</v>
      </c>
      <c r="S2954" t="s">
        <v>256</v>
      </c>
      <c r="T2954" t="s">
        <v>118</v>
      </c>
      <c r="U2954" t="s">
        <v>256</v>
      </c>
      <c r="V2954" t="s">
        <v>256</v>
      </c>
      <c r="W2954" t="str">
        <f t="shared" si="277"/>
        <v>db.pacientes.updateOne({"_id":ObjectId('61e34256ec4ec02e84f5e042')},{ $set: { "seguimientos": [{"id": "2015","seccion1": {"fechaSeguimiento": "2015-12-9","institucion": "HOSP. DE Niños DE LA SMA.TRINIDAD",</v>
      </c>
      <c r="X2954" t="str">
        <f t="shared" si="278"/>
        <v>"fallecimiento": "No","fechaFallecimiento": "","causaFallecimiento": "","nivelEducativo": "","actividadLaboral": "","coberturaSocial": "No","tratamientoAntibioticoHospitalizado": "1","embarazo": ""},</v>
      </c>
      <c r="Y2954" t="str">
        <f t="shared" si="279"/>
        <v>"seccion4": {"cultivos": "2"},"seccion5": {"toleranciaGlucosa": "No realizada","toleranciaGlucosaRealizada": "","vitaminaD": "No realizada","vitaminaDRealizada": "","inmunoglobulina": "No realizada",</v>
      </c>
      <c r="Z2954" t="str">
        <f t="shared" si="280"/>
        <v>"inmunoglobulinaRealizada": ""},"seccion6": {"actividadDeportiva": ""}}]}}, { upsert: true } );</v>
      </c>
      <c r="AA2954" t="str">
        <f t="shared" si="281"/>
        <v>db.pacientes.updateOne({"_id":ObjectId('61e34256ec4ec02e84f5e042')},{ $set: { "seguimientos": [{"id": "2015","seccion1": {"fechaSeguimiento": "2015-12-9","institucion": "HOSP. DE Niños DE LA SMA.TRINIDAD","fallecimiento": "No","fechaFallecimiento": "","causaFallecimiento": "","nivelEducativo": "","actividadLaboral": "","coberturaSocial": "No","tratamientoAntibioticoHospitalizado": "1","embarazo": ""},"seccion4": {"cultivos": "2"},"seccion5": {"toleranciaGlucosa": "No realizada","toleranciaGlucosaRealizada": "","vitaminaD": "No realizada","vitaminaDRealizada": "","inmunoglobulina": "No realizada","inmunoglobulinaRealizada": ""},"seccion6": {"actividadDeportiva": ""}}]}}, { upsert: true } );</v>
      </c>
    </row>
    <row r="2955" spans="1:27" x14ac:dyDescent="0.3">
      <c r="A2955" t="s">
        <v>1788</v>
      </c>
      <c r="B2955">
        <v>1431</v>
      </c>
      <c r="C2955">
        <v>2018</v>
      </c>
      <c r="D2955" s="5">
        <v>43438</v>
      </c>
      <c r="E2955" s="5" t="str">
        <f t="shared" si="276"/>
        <v>2018-12-4</v>
      </c>
      <c r="F2955" t="s">
        <v>339</v>
      </c>
      <c r="G2955" t="s">
        <v>35</v>
      </c>
      <c r="L2955" t="s">
        <v>35</v>
      </c>
      <c r="M2955" t="s">
        <v>45</v>
      </c>
      <c r="O2955" t="s">
        <v>37</v>
      </c>
      <c r="P2955" t="s">
        <v>118</v>
      </c>
      <c r="Q2955" t="s">
        <v>256</v>
      </c>
      <c r="R2955" t="s">
        <v>118</v>
      </c>
      <c r="S2955" t="s">
        <v>256</v>
      </c>
      <c r="T2955" t="s">
        <v>118</v>
      </c>
      <c r="U2955" t="s">
        <v>256</v>
      </c>
      <c r="V2955" t="s">
        <v>256</v>
      </c>
      <c r="W2955" t="str">
        <f t="shared" si="277"/>
        <v>db.pacientes.updateOne({"_id":ObjectId('61e34256ec4ec02e84f5e042')},{ $set: { "seguimientos": [{"id": "2018","seccion1": {"fechaSeguimiento": "2018-12-4","institucion": "HOSP. DE Niños DE LA SMA.TRINIDAD",</v>
      </c>
      <c r="X2955" t="str">
        <f t="shared" si="278"/>
        <v>"fallecimiento": "No","fechaFallecimiento": "","causaFallecimiento": "","nivelEducativo": "","actividadLaboral": "","coberturaSocial": "No","tratamientoAntibioticoHospitalizado": "1","embarazo": ""},</v>
      </c>
      <c r="Y2955" t="str">
        <f t="shared" si="279"/>
        <v>"seccion4": {"cultivos": "2"},"seccion5": {"toleranciaGlucosa": "No realizada","toleranciaGlucosaRealizada": "","vitaminaD": "No realizada","vitaminaDRealizada": "","inmunoglobulina": "No realizada",</v>
      </c>
      <c r="Z2955" t="str">
        <f t="shared" si="280"/>
        <v>"inmunoglobulinaRealizada": ""},"seccion6": {"actividadDeportiva": ""}}]}}, { upsert: true } );</v>
      </c>
      <c r="AA2955" t="str">
        <f t="shared" si="281"/>
        <v>db.pacientes.updateOne({"_id":ObjectId('61e34256ec4ec02e84f5e042')},{ $set: { "seguimientos": [{"id": "2018","seccion1": {"fechaSeguimiento": "2018-12-4","institucion": "HOSP. DE Niños DE LA SMA.TRINIDAD","fallecimiento": "No","fechaFallecimiento": "","causaFallecimiento": "","nivelEducativo": "","actividadLaboral": "","coberturaSocial": "No","tratamientoAntibioticoHospitalizado": "1","embarazo": ""},"seccion4": {"cultivos": "2"},"seccion5": {"toleranciaGlucosa": "No realizada","toleranciaGlucosaRealizada": "","vitaminaD": "No realizada","vitaminaDRealizada": "","inmunoglobulina": "No realizada","inmunoglobulinaRealizada": ""},"seccion6": {"actividadDeportiva": ""}}]}}, { upsert: true } );</v>
      </c>
    </row>
    <row r="2956" spans="1:27" x14ac:dyDescent="0.3">
      <c r="A2956" t="s">
        <v>1808</v>
      </c>
      <c r="B2956">
        <v>1434</v>
      </c>
      <c r="C2956">
        <v>2015</v>
      </c>
      <c r="D2956" s="5">
        <v>42354</v>
      </c>
      <c r="E2956" s="5" t="str">
        <f t="shared" si="276"/>
        <v>2015-12-16</v>
      </c>
      <c r="F2956" t="s">
        <v>339</v>
      </c>
      <c r="G2956" t="s">
        <v>35</v>
      </c>
      <c r="L2956" t="s">
        <v>35</v>
      </c>
      <c r="M2956" t="s">
        <v>45</v>
      </c>
      <c r="O2956" t="s">
        <v>37</v>
      </c>
      <c r="P2956" t="s">
        <v>261</v>
      </c>
      <c r="Q2956" t="s">
        <v>80</v>
      </c>
      <c r="R2956" t="s">
        <v>118</v>
      </c>
      <c r="S2956" t="s">
        <v>256</v>
      </c>
      <c r="T2956" t="s">
        <v>118</v>
      </c>
      <c r="U2956" t="s">
        <v>256</v>
      </c>
      <c r="V2956" t="s">
        <v>256</v>
      </c>
      <c r="W2956" t="str">
        <f t="shared" si="277"/>
        <v>db.pacientes.updateOne({"_id":ObjectId('61e34256ec4ec02e84f5e056')},{ $set: { "seguimientos": [{"id": "2015","seccion1": {"fechaSeguimiento": "2015-12-16","institucion": "HOSP. DE Niños DE LA SMA.TRINIDAD",</v>
      </c>
      <c r="X2956" t="str">
        <f t="shared" si="278"/>
        <v>"fallecimiento": "No","fechaFallecimiento": "","causaFallecimiento": "","nivelEducativo": "","actividadLaboral": "","coberturaSocial": "No","tratamientoAntibioticoHospitalizado": "1","embarazo": ""},</v>
      </c>
      <c r="Y2956" t="str">
        <f t="shared" si="279"/>
        <v>"seccion4": {"cultivos": "2"},"seccion5": {"toleranciaGlucosa": "Realizada","toleranciaGlucosaRealizada": "Intolerancia","vitaminaD": "No realizada","vitaminaDRealizada": "","inmunoglobulina": "No realizada",</v>
      </c>
      <c r="Z2956" t="str">
        <f t="shared" si="280"/>
        <v>"inmunoglobulinaRealizada": ""},"seccion6": {"actividadDeportiva": ""}}]}}, { upsert: true } );</v>
      </c>
      <c r="AA2956" t="str">
        <f t="shared" si="281"/>
        <v>db.pacientes.updateOne({"_id":ObjectId('61e34256ec4ec02e84f5e056')},{ $set: { "seguimientos": [{"id": "2015","seccion1": {"fechaSeguimiento": "2015-12-16","institucion": "HOSP. DE Niños DE LA SMA.TRINIDAD","fallecimiento": "No","fechaFallecimiento": "","causaFallecimiento": "","nivelEducativo": "","actividadLaboral": "","coberturaSocial": "No","tratamientoAntibioticoHospitalizado": "1","embarazo": ""},"seccion4": {"cultivos": "2"},"seccion5": {"toleranciaGlucosa": "Realizada","toleranciaGlucosaRealizada": "Intolerancia","vitaminaD": "No realizada","vitaminaDRealizada": "","inmunoglobulina": "No realizada","inmunoglobulinaRealizada": ""},"seccion6": {"actividadDeportiva": ""}}]}}, { upsert: true } );</v>
      </c>
    </row>
    <row r="2957" spans="1:27" x14ac:dyDescent="0.3">
      <c r="A2957" t="s">
        <v>1808</v>
      </c>
      <c r="B2957">
        <v>1434</v>
      </c>
      <c r="C2957">
        <v>2016</v>
      </c>
      <c r="D2957" s="5">
        <v>42725</v>
      </c>
      <c r="E2957" s="5" t="str">
        <f t="shared" si="276"/>
        <v>2016-12-21</v>
      </c>
      <c r="F2957" t="s">
        <v>339</v>
      </c>
      <c r="G2957" t="s">
        <v>35</v>
      </c>
      <c r="L2957" t="s">
        <v>35</v>
      </c>
      <c r="M2957" t="s">
        <v>45</v>
      </c>
      <c r="O2957" t="s">
        <v>37</v>
      </c>
      <c r="P2957" t="s">
        <v>118</v>
      </c>
      <c r="Q2957" t="s">
        <v>256</v>
      </c>
      <c r="R2957" t="s">
        <v>118</v>
      </c>
      <c r="S2957" t="s">
        <v>256</v>
      </c>
      <c r="T2957" t="s">
        <v>256</v>
      </c>
      <c r="U2957" t="s">
        <v>256</v>
      </c>
      <c r="V2957" t="s">
        <v>256</v>
      </c>
      <c r="W2957" t="str">
        <f t="shared" si="277"/>
        <v>db.pacientes.updateOne({"_id":ObjectId('61e34256ec4ec02e84f5e056')},{ $set: { "seguimientos": [{"id": "2016","seccion1": {"fechaSeguimiento": "2016-12-21","institucion": "HOSP. DE Niños DE LA SMA.TRINIDAD",</v>
      </c>
      <c r="X2957" t="str">
        <f t="shared" si="278"/>
        <v>"fallecimiento": "No","fechaFallecimiento": "","causaFallecimiento": "","nivelEducativo": "","actividadLaboral": "","coberturaSocial": "No","tratamientoAntibioticoHospitalizado": "1","embarazo": ""},</v>
      </c>
      <c r="Y2957" t="str">
        <f t="shared" si="279"/>
        <v>"seccion4": {"cultivos": "2"},"seccion5": {"toleranciaGlucosa": "No realizada","toleranciaGlucosaRealizada": "","vitaminaD": "No realizada","vitaminaDRealizada": "","inmunoglobulina": "",</v>
      </c>
      <c r="Z2957" t="str">
        <f t="shared" si="280"/>
        <v>"inmunoglobulinaRealizada": ""},"seccion6": {"actividadDeportiva": ""}}]}}, { upsert: true } );</v>
      </c>
      <c r="AA2957" t="str">
        <f t="shared" si="281"/>
        <v>db.pacientes.updateOne({"_id":ObjectId('61e34256ec4ec02e84f5e056')},{ $set: { "seguimientos": [{"id": "2016","seccion1": {"fechaSeguimiento": "2016-12-21","institucion": "HOSP. DE Niños DE LA SMA.TRINIDAD","fallecimiento": "No","fechaFallecimiento": "","causaFallecimiento": "","nivelEducativo": "","actividadLaboral": "","coberturaSocial": "No","tratamientoAntibioticoHospitalizado": "1","embarazo": ""},"seccion4": {"cultivos": "2"},"seccion5": {"toleranciaGlucosa": "No realizada","toleranciaGlucosaRealizada": "","vitaminaD": "No realizada","vitaminaDRealizada": "","inmunoglobulina": "","inmunoglobulinaRealizada": ""},"seccion6": {"actividadDeportiva": ""}}]}}, { upsert: true } );</v>
      </c>
    </row>
    <row r="2958" spans="1:27" x14ac:dyDescent="0.3">
      <c r="A2958" t="s">
        <v>1808</v>
      </c>
      <c r="B2958">
        <v>1434</v>
      </c>
      <c r="C2958">
        <v>2017</v>
      </c>
      <c r="D2958" s="5">
        <v>43082</v>
      </c>
      <c r="E2958" s="5" t="str">
        <f t="shared" si="276"/>
        <v>2017-12-13</v>
      </c>
      <c r="F2958" t="s">
        <v>339</v>
      </c>
      <c r="G2958" t="s">
        <v>35</v>
      </c>
      <c r="L2958" t="s">
        <v>35</v>
      </c>
      <c r="M2958" t="s">
        <v>45</v>
      </c>
      <c r="O2958" t="s">
        <v>37</v>
      </c>
      <c r="P2958" t="s">
        <v>118</v>
      </c>
      <c r="Q2958" t="s">
        <v>256</v>
      </c>
      <c r="R2958" t="s">
        <v>118</v>
      </c>
      <c r="S2958" t="s">
        <v>256</v>
      </c>
      <c r="T2958" t="s">
        <v>118</v>
      </c>
      <c r="U2958" t="s">
        <v>256</v>
      </c>
      <c r="V2958" t="s">
        <v>256</v>
      </c>
      <c r="W2958" t="str">
        <f t="shared" si="277"/>
        <v>db.pacientes.updateOne({"_id":ObjectId('61e34256ec4ec02e84f5e056')},{ $set: { "seguimientos": [{"id": "2017","seccion1": {"fechaSeguimiento": "2017-12-13","institucion": "HOSP. DE Niños DE LA SMA.TRINIDAD",</v>
      </c>
      <c r="X2958" t="str">
        <f t="shared" si="278"/>
        <v>"fallecimiento": "No","fechaFallecimiento": "","causaFallecimiento": "","nivelEducativo": "","actividadLaboral": "","coberturaSocial": "No","tratamientoAntibioticoHospitalizado": "1","embarazo": ""},</v>
      </c>
      <c r="Y2958" t="str">
        <f t="shared" si="279"/>
        <v>"seccion4": {"cultivos": "2"},"seccion5": {"toleranciaGlucosa": "No realizada","toleranciaGlucosaRealizada": "","vitaminaD": "No realizada","vitaminaDRealizada": "","inmunoglobulina": "No realizada",</v>
      </c>
      <c r="Z2958" t="str">
        <f t="shared" si="280"/>
        <v>"inmunoglobulinaRealizada": ""},"seccion6": {"actividadDeportiva": ""}}]}}, { upsert: true } );</v>
      </c>
      <c r="AA2958" t="str">
        <f t="shared" si="281"/>
        <v>db.pacientes.updateOne({"_id":ObjectId('61e34256ec4ec02e84f5e056')},{ $set: { "seguimientos": [{"id": "2017","seccion1": {"fechaSeguimiento": "2017-12-13","institucion": "HOSP. DE Niños DE LA SMA.TRINIDAD","fallecimiento": "No","fechaFallecimiento": "","causaFallecimiento": "","nivelEducativo": "","actividadLaboral": "","coberturaSocial": "No","tratamientoAntibioticoHospitalizado": "1","embarazo": ""},"seccion4": {"cultivos": "2"},"seccion5": {"toleranciaGlucosa": "No realizada","toleranciaGlucosaRealizada": "","vitaminaD": "No realizada","vitaminaDRealizada": "","inmunoglobulina": "No realizada","inmunoglobulinaRealizada": ""},"seccion6": {"actividadDeportiva": ""}}]}}, { upsert: true } );</v>
      </c>
    </row>
    <row r="2959" spans="1:27" x14ac:dyDescent="0.3">
      <c r="A2959" t="s">
        <v>1808</v>
      </c>
      <c r="B2959">
        <v>1434</v>
      </c>
      <c r="C2959">
        <v>2018</v>
      </c>
      <c r="D2959" s="5">
        <v>43453</v>
      </c>
      <c r="E2959" s="5" t="str">
        <f t="shared" si="276"/>
        <v>2018-12-19</v>
      </c>
      <c r="F2959" t="s">
        <v>339</v>
      </c>
      <c r="G2959" t="s">
        <v>35</v>
      </c>
      <c r="L2959" t="s">
        <v>35</v>
      </c>
      <c r="P2959" t="s">
        <v>118</v>
      </c>
      <c r="Q2959" t="s">
        <v>256</v>
      </c>
      <c r="R2959" t="s">
        <v>118</v>
      </c>
      <c r="S2959" t="s">
        <v>256</v>
      </c>
      <c r="T2959" t="s">
        <v>261</v>
      </c>
      <c r="U2959" t="s">
        <v>40</v>
      </c>
      <c r="V2959" t="s">
        <v>256</v>
      </c>
      <c r="W2959" t="str">
        <f t="shared" si="277"/>
        <v>db.pacientes.updateOne({"_id":ObjectId('61e34256ec4ec02e84f5e056')},{ $set: { "seguimientos": [{"id": "2018","seccion1": {"fechaSeguimiento": "2018-12-19","institucion": "HOSP. DE Niños DE LA SMA.TRINIDAD",</v>
      </c>
      <c r="X2959" t="str">
        <f t="shared" si="278"/>
        <v>"fallecimiento": "No","fechaFallecimiento": "","causaFallecimiento": "","nivelEducativo": "","actividadLaboral": "","coberturaSocial": "No","tratamientoAntibioticoHospitalizado": "","embarazo": ""},</v>
      </c>
      <c r="Y2959" t="str">
        <f t="shared" si="279"/>
        <v>"seccion4": {"cultivos": ""},"seccion5": {"toleranciaGlucosa": "No realizada","toleranciaGlucosaRealizada": "","vitaminaD": "No realizada","vitaminaDRealizada": "","inmunoglobulina": "Realizada",</v>
      </c>
      <c r="Z2959" t="str">
        <f t="shared" si="280"/>
        <v>"inmunoglobulinaRealizada": "&lt; 500"},"seccion6": {"actividadDeportiva": ""}}]}}, { upsert: true } );</v>
      </c>
      <c r="AA2959" t="str">
        <f t="shared" si="281"/>
        <v>db.pacientes.updateOne({"_id":ObjectId('61e34256ec4ec02e84f5e056')},{ $set: { "seguimientos": [{"id": "2018","seccion1": {"fechaSeguimiento": "2018-12-19","institucion": "HOSP. DE Niños DE LA SMA.TRINIDAD","fallecimiento": "No","fechaFallecimiento": "","causaFallecimiento": "","nivelEducativo": "","actividadLaboral": "","coberturaSocial": "No","tratamientoAntibioticoHospitalizado": "","embarazo": ""},"seccion4": {"cultivos": ""},"seccion5": {"toleranciaGlucosa": "No realizada","toleranciaGlucosaRealizada": "","vitaminaD": "No realizada","vitaminaDRealizada": "","inmunoglobulina": "Realizada","inmunoglobulinaRealizada": "&lt; 500"},"seccion6": {"actividadDeportiva": ""}}]}}, { upsert: true } );</v>
      </c>
    </row>
    <row r="2960" spans="1:27" x14ac:dyDescent="0.3">
      <c r="A2960" t="s">
        <v>1809</v>
      </c>
      <c r="B2960">
        <v>1438</v>
      </c>
      <c r="C2960">
        <v>2015</v>
      </c>
      <c r="D2960" s="5">
        <v>42353</v>
      </c>
      <c r="E2960" s="5" t="str">
        <f t="shared" si="276"/>
        <v>2015-12-15</v>
      </c>
      <c r="F2960" t="s">
        <v>339</v>
      </c>
      <c r="G2960" t="s">
        <v>35</v>
      </c>
      <c r="L2960" t="s">
        <v>35</v>
      </c>
      <c r="M2960" t="s">
        <v>37</v>
      </c>
      <c r="O2960" t="s">
        <v>37</v>
      </c>
      <c r="P2960" t="s">
        <v>118</v>
      </c>
      <c r="Q2960" t="s">
        <v>256</v>
      </c>
      <c r="R2960" t="s">
        <v>118</v>
      </c>
      <c r="S2960" t="s">
        <v>256</v>
      </c>
      <c r="T2960" t="s">
        <v>118</v>
      </c>
      <c r="U2960" t="s">
        <v>256</v>
      </c>
      <c r="V2960" t="s">
        <v>256</v>
      </c>
      <c r="W2960" t="str">
        <f t="shared" si="277"/>
        <v>db.pacientes.updateOne({"_id":ObjectId('61e34256ec4ec02e84f5e057')},{ $set: { "seguimientos": [{"id": "2015","seccion1": {"fechaSeguimiento": "2015-12-15","institucion": "HOSP. DE Niños DE LA SMA.TRINIDAD",</v>
      </c>
      <c r="X2960" t="str">
        <f t="shared" si="278"/>
        <v>"fallecimiento": "No","fechaFallecimiento": "","causaFallecimiento": "","nivelEducativo": "","actividadLaboral": "","coberturaSocial": "No","tratamientoAntibioticoHospitalizado": "2","embarazo": ""},</v>
      </c>
      <c r="Y2960" t="str">
        <f t="shared" si="279"/>
        <v>"seccion4": {"cultivos": "2"},"seccion5": {"toleranciaGlucosa": "No realizada","toleranciaGlucosaRealizada": "","vitaminaD": "No realizada","vitaminaDRealizada": "","inmunoglobulina": "No realizada",</v>
      </c>
      <c r="Z2960" t="str">
        <f t="shared" si="280"/>
        <v>"inmunoglobulinaRealizada": ""},"seccion6": {"actividadDeportiva": ""}}]}}, { upsert: true } );</v>
      </c>
      <c r="AA2960" t="str">
        <f t="shared" si="281"/>
        <v>db.pacientes.updateOne({"_id":ObjectId('61e34256ec4ec02e84f5e057')},{ $set: { "seguimientos": [{"id": "2015","seccion1": {"fechaSeguimiento": "2015-12-15","institucion": "HOSP. DE Niños DE LA SMA.TRINIDAD","fallecimiento": "No","fechaFallecimiento": "","causaFallecimiento": "","nivelEducativo": "","actividadLaboral": "","coberturaSocial": "No","tratamientoAntibioticoHospitalizado": "2","embarazo": ""},"seccion4": {"cultivos": "2"},"seccion5": {"toleranciaGlucosa": "No realizada","toleranciaGlucosaRealizada": "","vitaminaD": "No realizada","vitaminaDRealizada": "","inmunoglobulina": "No realizada","inmunoglobulinaRealizada": ""},"seccion6": {"actividadDeportiva": ""}}]}}, { upsert: true } );</v>
      </c>
    </row>
    <row r="2961" spans="1:27" x14ac:dyDescent="0.3">
      <c r="A2961" t="s">
        <v>1809</v>
      </c>
      <c r="B2961">
        <v>1438</v>
      </c>
      <c r="C2961">
        <v>2016</v>
      </c>
      <c r="D2961" s="5">
        <v>42388</v>
      </c>
      <c r="E2961" s="5" t="str">
        <f t="shared" si="276"/>
        <v>2016-1-19</v>
      </c>
      <c r="F2961" t="s">
        <v>339</v>
      </c>
      <c r="G2961" t="s">
        <v>35</v>
      </c>
      <c r="L2961" t="s">
        <v>281</v>
      </c>
      <c r="N2961" t="s">
        <v>35</v>
      </c>
      <c r="P2961" t="s">
        <v>118</v>
      </c>
      <c r="Q2961" t="s">
        <v>256</v>
      </c>
      <c r="R2961" t="s">
        <v>256</v>
      </c>
      <c r="S2961" t="s">
        <v>256</v>
      </c>
      <c r="T2961" t="s">
        <v>256</v>
      </c>
      <c r="U2961" t="s">
        <v>256</v>
      </c>
      <c r="V2961" t="s">
        <v>256</v>
      </c>
      <c r="W2961" t="str">
        <f t="shared" si="277"/>
        <v>db.pacientes.updateOne({"_id":ObjectId('61e34256ec4ec02e84f5e057')},{ $set: { "seguimientos": [{"id": "2016","seccion1": {"fechaSeguimiento": "2016-1-19","institucion": "HOSP. DE Niños DE LA SMA.TRINIDAD",</v>
      </c>
      <c r="X2961" t="str">
        <f t="shared" si="278"/>
        <v>"fallecimiento": "No","fechaFallecimiento": "","causaFallecimiento": "","nivelEducativo": "","actividadLaboral": "","coberturaSocial": "Sí","tratamientoAntibioticoHospitalizado": "","embarazo": "No"},</v>
      </c>
      <c r="Y2961" t="str">
        <f t="shared" si="279"/>
        <v>"seccion4": {"cultivos": ""},"seccion5": {"toleranciaGlucosa": "No realizada","toleranciaGlucosaRealizada": "","vitaminaD": "","vitaminaDRealizada": "","inmunoglobulina": "",</v>
      </c>
      <c r="Z2961" t="str">
        <f t="shared" si="280"/>
        <v>"inmunoglobulinaRealizada": ""},"seccion6": {"actividadDeportiva": ""}}]}}, { upsert: true } );</v>
      </c>
      <c r="AA2961" t="str">
        <f t="shared" si="281"/>
        <v>db.pacientes.updateOne({"_id":ObjectId('61e34256ec4ec02e84f5e057')},{ $set: { "seguimientos": [{"id": "2016","seccion1": {"fechaSeguimiento": "2016-1-19","institucion": "HOSP. DE Niños DE LA SMA.TRINIDAD","fallecimiento": "No","fechaFallecimiento": "","causaFallecimiento": "","nivelEducativo": "","actividadLaboral": "","coberturaSocial": "Sí","tratamientoAntibioticoHospitalizado": "","embarazo": "No"},"seccion4":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2962" spans="1:27" x14ac:dyDescent="0.3">
      <c r="A2962" t="s">
        <v>1809</v>
      </c>
      <c r="B2962">
        <v>1438</v>
      </c>
      <c r="C2962">
        <v>2016</v>
      </c>
      <c r="D2962" s="5">
        <v>42444</v>
      </c>
      <c r="E2962" s="5" t="str">
        <f t="shared" si="276"/>
        <v>2016-3-15</v>
      </c>
      <c r="F2962" t="s">
        <v>339</v>
      </c>
      <c r="G2962" t="s">
        <v>35</v>
      </c>
      <c r="L2962" t="s">
        <v>281</v>
      </c>
      <c r="N2962" t="s">
        <v>35</v>
      </c>
      <c r="P2962" t="s">
        <v>118</v>
      </c>
      <c r="Q2962" t="s">
        <v>256</v>
      </c>
      <c r="R2962" t="s">
        <v>256</v>
      </c>
      <c r="S2962" t="s">
        <v>256</v>
      </c>
      <c r="T2962" t="s">
        <v>256</v>
      </c>
      <c r="U2962" t="s">
        <v>256</v>
      </c>
      <c r="V2962" t="s">
        <v>256</v>
      </c>
      <c r="W2962" t="str">
        <f t="shared" si="277"/>
        <v>db.pacientes.updateOne({"_id":ObjectId('61e34256ec4ec02e84f5e057')},{ $set: { "seguimientos": [{"id": "2016","seccion1": {"fechaSeguimiento": "2016-3-15","institucion": "HOSP. DE Niños DE LA SMA.TRINIDAD",</v>
      </c>
      <c r="X2962" t="str">
        <f t="shared" si="278"/>
        <v>"fallecimiento": "No","fechaFallecimiento": "","causaFallecimiento": "","nivelEducativo": "","actividadLaboral": "","coberturaSocial": "Sí","tratamientoAntibioticoHospitalizado": "","embarazo": "No"},</v>
      </c>
      <c r="Y2962" t="str">
        <f t="shared" si="279"/>
        <v>"seccion4": {"cultivos": ""},"seccion5": {"toleranciaGlucosa": "No realizada","toleranciaGlucosaRealizada": "","vitaminaD": "","vitaminaDRealizada": "","inmunoglobulina": "",</v>
      </c>
      <c r="Z2962" t="str">
        <f t="shared" si="280"/>
        <v>"inmunoglobulinaRealizada": ""},"seccion6": {"actividadDeportiva": ""}}]}}, { upsert: true } );</v>
      </c>
      <c r="AA2962" t="str">
        <f t="shared" si="281"/>
        <v>db.pacientes.updateOne({"_id":ObjectId('61e34256ec4ec02e84f5e057')},{ $set: { "seguimientos": [{"id": "2016","seccion1": {"fechaSeguimiento": "2016-3-15","institucion": "HOSP. DE Niños DE LA SMA.TRINIDAD","fallecimiento": "No","fechaFallecimiento": "","causaFallecimiento": "","nivelEducativo": "","actividadLaboral": "","coberturaSocial": "Sí","tratamientoAntibioticoHospitalizado": "","embarazo": "No"},"seccion4":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2963" spans="1:27" x14ac:dyDescent="0.3">
      <c r="A2963" t="s">
        <v>1809</v>
      </c>
      <c r="B2963">
        <v>1438</v>
      </c>
      <c r="C2963">
        <v>2016</v>
      </c>
      <c r="D2963" s="5">
        <v>42507</v>
      </c>
      <c r="E2963" s="5" t="str">
        <f t="shared" si="276"/>
        <v>2016-5-17</v>
      </c>
      <c r="F2963" t="s">
        <v>339</v>
      </c>
      <c r="G2963" t="s">
        <v>35</v>
      </c>
      <c r="L2963" t="s">
        <v>281</v>
      </c>
      <c r="N2963" t="s">
        <v>35</v>
      </c>
      <c r="P2963" t="s">
        <v>118</v>
      </c>
      <c r="Q2963" t="s">
        <v>256</v>
      </c>
      <c r="R2963" t="s">
        <v>256</v>
      </c>
      <c r="S2963" t="s">
        <v>256</v>
      </c>
      <c r="T2963" t="s">
        <v>256</v>
      </c>
      <c r="U2963" t="s">
        <v>256</v>
      </c>
      <c r="V2963" t="s">
        <v>256</v>
      </c>
      <c r="W2963" t="str">
        <f t="shared" si="277"/>
        <v>db.pacientes.updateOne({"_id":ObjectId('61e34256ec4ec02e84f5e057')},{ $set: { "seguimientos": [{"id": "2016","seccion1": {"fechaSeguimiento": "2016-5-17","institucion": "HOSP. DE Niños DE LA SMA.TRINIDAD",</v>
      </c>
      <c r="X2963" t="str">
        <f t="shared" si="278"/>
        <v>"fallecimiento": "No","fechaFallecimiento": "","causaFallecimiento": "","nivelEducativo": "","actividadLaboral": "","coberturaSocial": "Sí","tratamientoAntibioticoHospitalizado": "","embarazo": "No"},</v>
      </c>
      <c r="Y2963" t="str">
        <f t="shared" si="279"/>
        <v>"seccion4": {"cultivos": ""},"seccion5": {"toleranciaGlucosa": "No realizada","toleranciaGlucosaRealizada": "","vitaminaD": "","vitaminaDRealizada": "","inmunoglobulina": "",</v>
      </c>
      <c r="Z2963" t="str">
        <f t="shared" si="280"/>
        <v>"inmunoglobulinaRealizada": ""},"seccion6": {"actividadDeportiva": ""}}]}}, { upsert: true } );</v>
      </c>
      <c r="AA2963" t="str">
        <f t="shared" si="281"/>
        <v>db.pacientes.updateOne({"_id":ObjectId('61e34256ec4ec02e84f5e057')},{ $set: { "seguimientos": [{"id": "2016","seccion1": {"fechaSeguimiento": "2016-5-17","institucion": "HOSP. DE Niños DE LA SMA.TRINIDAD","fallecimiento": "No","fechaFallecimiento": "","causaFallecimiento": "","nivelEducativo": "","actividadLaboral": "","coberturaSocial": "Sí","tratamientoAntibioticoHospitalizado": "","embarazo": "No"},"seccion4":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2964" spans="1:27" x14ac:dyDescent="0.3">
      <c r="A2964" t="s">
        <v>1809</v>
      </c>
      <c r="B2964">
        <v>1438</v>
      </c>
      <c r="C2964">
        <v>2017</v>
      </c>
      <c r="D2964" s="5">
        <v>43081</v>
      </c>
      <c r="E2964" s="5" t="str">
        <f t="shared" si="276"/>
        <v>2017-12-12</v>
      </c>
      <c r="F2964" t="s">
        <v>339</v>
      </c>
      <c r="G2964" t="s">
        <v>35</v>
      </c>
      <c r="L2964" t="s">
        <v>35</v>
      </c>
      <c r="O2964" t="s">
        <v>37</v>
      </c>
      <c r="P2964" t="s">
        <v>118</v>
      </c>
      <c r="Q2964" t="s">
        <v>256</v>
      </c>
      <c r="R2964" t="s">
        <v>118</v>
      </c>
      <c r="S2964" t="s">
        <v>256</v>
      </c>
      <c r="T2964" t="s">
        <v>118</v>
      </c>
      <c r="U2964" t="s">
        <v>256</v>
      </c>
      <c r="V2964" t="s">
        <v>256</v>
      </c>
      <c r="W2964" t="str">
        <f t="shared" si="277"/>
        <v>db.pacientes.updateOne({"_id":ObjectId('61e34256ec4ec02e84f5e057')},{ $set: { "seguimientos": [{"id": "2017","seccion1": {"fechaSeguimiento": "2017-12-12","institucion": "HOSP. DE Niños DE LA SMA.TRINIDAD",</v>
      </c>
      <c r="X2964" t="str">
        <f t="shared" si="278"/>
        <v>"fallecimiento": "No","fechaFallecimiento": "","causaFallecimiento": "","nivelEducativo": "","actividadLaboral": "","coberturaSocial": "No","tratamientoAntibioticoHospitalizado": "","embarazo": ""},</v>
      </c>
      <c r="Y2964" t="str">
        <f t="shared" si="279"/>
        <v>"seccion4": {"cultivos": "2"},"seccion5": {"toleranciaGlucosa": "No realizada","toleranciaGlucosaRealizada": "","vitaminaD": "No realizada","vitaminaDRealizada": "","inmunoglobulina": "No realizada",</v>
      </c>
      <c r="Z2964" t="str">
        <f t="shared" si="280"/>
        <v>"inmunoglobulinaRealizada": ""},"seccion6": {"actividadDeportiva": ""}}]}}, { upsert: true } );</v>
      </c>
      <c r="AA2964" t="str">
        <f t="shared" si="281"/>
        <v>db.pacientes.updateOne({"_id":ObjectId('61e34256ec4ec02e84f5e057')},{ $set: { "seguimientos": [{"id": "2017","seccion1": {"fechaSeguimiento": "2017-12-12","institucion": "HOSP. DE Niños DE LA SMA.TRINIDAD","fallecimiento": "No","fechaFallecimiento": "","causaFallecimiento": "","nivelEducativo": "","actividadLaboral": "","coberturaSocial": "No","tratamientoAntibioticoHospitalizado": "","embarazo": ""},"seccion4": {"cultivos": "2"},"seccion5": {"toleranciaGlucosa": "No realizada","toleranciaGlucosaRealizada": "","vitaminaD": "No realizada","vitaminaDRealizada": "","inmunoglobulina": "No realizada","inmunoglobulinaRealizada": ""},"seccion6": {"actividadDeportiva": ""}}]}}, { upsert: true } );</v>
      </c>
    </row>
    <row r="2965" spans="1:27" x14ac:dyDescent="0.3">
      <c r="A2965" t="s">
        <v>1809</v>
      </c>
      <c r="B2965">
        <v>1438</v>
      </c>
      <c r="C2965">
        <v>2018</v>
      </c>
      <c r="D2965" s="5">
        <v>43445</v>
      </c>
      <c r="E2965" s="5" t="str">
        <f t="shared" si="276"/>
        <v>2018-12-11</v>
      </c>
      <c r="F2965" t="s">
        <v>339</v>
      </c>
      <c r="G2965" t="s">
        <v>35</v>
      </c>
      <c r="L2965" t="s">
        <v>35</v>
      </c>
      <c r="O2965" t="s">
        <v>45</v>
      </c>
      <c r="P2965" t="s">
        <v>118</v>
      </c>
      <c r="Q2965" t="s">
        <v>256</v>
      </c>
      <c r="R2965" t="s">
        <v>256</v>
      </c>
      <c r="S2965" t="s">
        <v>256</v>
      </c>
      <c r="T2965" t="s">
        <v>118</v>
      </c>
      <c r="U2965" t="s">
        <v>256</v>
      </c>
      <c r="V2965" t="s">
        <v>256</v>
      </c>
      <c r="W2965" t="str">
        <f t="shared" si="277"/>
        <v>db.pacientes.updateOne({"_id":ObjectId('61e34256ec4ec02e84f5e057')},{ $set: { "seguimientos": [{"id": "2018","seccion1": {"fechaSeguimiento": "2018-12-11","institucion": "HOSP. DE Niños DE LA SMA.TRINIDAD",</v>
      </c>
      <c r="X2965" t="str">
        <f t="shared" si="278"/>
        <v>"fallecimiento": "No","fechaFallecimiento": "","causaFallecimiento": "","nivelEducativo": "","actividadLaboral": "","coberturaSocial": "No","tratamientoAntibioticoHospitalizado": "","embarazo": ""},</v>
      </c>
      <c r="Y2965" t="str">
        <f t="shared" si="279"/>
        <v>"seccion4": {"cultivos": "1"},"seccion5": {"toleranciaGlucosa": "No realizada","toleranciaGlucosaRealizada": "","vitaminaD": "","vitaminaDRealizada": "","inmunoglobulina": "No realizada",</v>
      </c>
      <c r="Z2965" t="str">
        <f t="shared" si="280"/>
        <v>"inmunoglobulinaRealizada": ""},"seccion6": {"actividadDeportiva": ""}}]}}, { upsert: true } );</v>
      </c>
      <c r="AA2965" t="str">
        <f t="shared" si="281"/>
        <v>db.pacientes.updateOne({"_id":ObjectId('61e34256ec4ec02e84f5e057')},{ $set: { "seguimientos": [{"id": "2018","seccion1": {"fechaSeguimiento": "2018-12-11","institucion": "HOSP. DE Niños DE LA SMA.TRINIDAD","fallecimiento": "No","fechaFallecimiento": "","causaFallecimiento": "","nivelEducativo": "","actividadLaboral": "","coberturaSocial": "No","tratamientoAntibioticoHospitalizado": "","embarazo": ""},"seccion4": {"cultivos": "1"},"seccion5": {"toleranciaGlucosa": "No realizada","toleranciaGlucosaRealizada": "","vitaminaD": "","vitaminaDRealizada": "","inmunoglobulina": "No realizada","inmunoglobulinaRealizada": ""},"seccion6": {"actividadDeportiva": ""}}]}}, { upsert: true } );</v>
      </c>
    </row>
    <row r="2966" spans="1:27" x14ac:dyDescent="0.3">
      <c r="A2966" t="s">
        <v>581</v>
      </c>
      <c r="B2966">
        <v>1440</v>
      </c>
      <c r="C2966">
        <v>2015</v>
      </c>
      <c r="D2966" s="5">
        <v>42017</v>
      </c>
      <c r="E2966" s="5" t="str">
        <f t="shared" si="276"/>
        <v>2015-1-13</v>
      </c>
      <c r="F2966" t="s">
        <v>440</v>
      </c>
      <c r="G2966" t="s">
        <v>35</v>
      </c>
      <c r="K2966" t="s">
        <v>70</v>
      </c>
      <c r="L2966" t="s">
        <v>35</v>
      </c>
      <c r="N2966" t="s">
        <v>35</v>
      </c>
      <c r="O2966" t="s">
        <v>37</v>
      </c>
      <c r="P2966" t="s">
        <v>118</v>
      </c>
      <c r="Q2966" t="s">
        <v>256</v>
      </c>
      <c r="R2966" t="s">
        <v>118</v>
      </c>
      <c r="S2966" t="s">
        <v>256</v>
      </c>
      <c r="T2966" t="s">
        <v>261</v>
      </c>
      <c r="U2966" t="s">
        <v>40</v>
      </c>
      <c r="V2966" t="s">
        <v>281</v>
      </c>
      <c r="W2966" t="str">
        <f t="shared" si="277"/>
        <v>db.pacientes.updateOne({"_id":ObjectId('61e34254ec4ec02e84f5db8b')},{ $set: { "seguimientos": [{"id": "2015","seccion1": {"fechaSeguimiento": "2015-1-13","institucion": "hospital del Niño Jesús",</v>
      </c>
      <c r="X2966" t="str">
        <f t="shared" si="278"/>
        <v>"fallecimiento": "No","fechaFallecimiento": "","causaFallecimiento": "","nivelEducativo": "","actividadLaboral": "No trabaja","coberturaSocial": "No","tratamientoAntibioticoHospitalizado": "","embarazo": "No"},</v>
      </c>
      <c r="Y2966" t="str">
        <f t="shared" si="279"/>
        <v>"seccion4": {"cultivos": "2"},"seccion5": {"toleranciaGlucosa": "No realizada","toleranciaGlucosaRealizada": "","vitaminaD": "No realizada","vitaminaDRealizada": "","inmunoglobulina": "Realizada",</v>
      </c>
      <c r="Z2966" t="str">
        <f t="shared" si="280"/>
        <v>"inmunoglobulinaRealizada": "&lt; 500"},"seccion6": {"actividadDeportiva": "Sí"}}]}}, { upsert: true } );</v>
      </c>
      <c r="AA2966" t="str">
        <f t="shared" si="281"/>
        <v>db.pacientes.updateOne({"_id":ObjectId('61e34254ec4ec02e84f5db8b')},{ $set: { "seguimientos": [{"id": "2015","seccion1": {"fechaSeguimiento": "2015-1-13","institucion": "hospital del Niño Jesús","fallecimiento": "No","fechaFallecimiento": "","causaFallecimiento": "","nivelEducativo": "","actividadLaboral": "No trabaja","coberturaSocial": "No","tratamientoAntibioticoHospitalizado": "","embarazo": "No"},"seccion4": {"cultivos": "2"},"seccion5": {"toleranciaGlucosa": "No realizada","toleranciaGlucosaRealizada": "","vitaminaD": "No realizada","vitaminaDRealizada": "","inmunoglobulina": "Realizada","inmunoglobulinaRealizada": "&lt; 500"},"seccion6": {"actividadDeportiva": "Sí"}}]}}, { upsert: true } );</v>
      </c>
    </row>
    <row r="2967" spans="1:27" x14ac:dyDescent="0.3">
      <c r="A2967" t="s">
        <v>630</v>
      </c>
      <c r="B2967">
        <v>1443</v>
      </c>
      <c r="C2967">
        <v>2016</v>
      </c>
      <c r="D2967" s="5">
        <v>42717</v>
      </c>
      <c r="E2967" s="5" t="str">
        <f t="shared" si="276"/>
        <v>2016-12-13</v>
      </c>
      <c r="F2967" t="s">
        <v>332</v>
      </c>
      <c r="G2967" t="s">
        <v>35</v>
      </c>
      <c r="L2967" t="s">
        <v>281</v>
      </c>
      <c r="P2967" t="s">
        <v>118</v>
      </c>
      <c r="Q2967" t="s">
        <v>256</v>
      </c>
      <c r="R2967" t="s">
        <v>256</v>
      </c>
      <c r="S2967" t="s">
        <v>256</v>
      </c>
      <c r="T2967" t="s">
        <v>256</v>
      </c>
      <c r="U2967" t="s">
        <v>256</v>
      </c>
      <c r="V2967" t="s">
        <v>256</v>
      </c>
      <c r="W2967" t="str">
        <f t="shared" si="277"/>
        <v>db.pacientes.updateOne({"_id":ObjectId('61e34254ec4ec02e84f5dbbc')},{ $set: { "seguimientos": [{"id": "2016","seccion1": {"fechaSeguimiento": "2016-12-13","institucion": "Instituto Especialidades Pediátricas",</v>
      </c>
      <c r="X2967" t="str">
        <f t="shared" si="278"/>
        <v>"fallecimiento": "No","fechaFallecimiento": "","causaFallecimiento": "","nivelEducativo": "","actividadLaboral": "","coberturaSocial": "Sí","tratamientoAntibioticoHospitalizado": "","embarazo": ""},</v>
      </c>
      <c r="Y2967" t="str">
        <f t="shared" si="279"/>
        <v>"seccion4": {"cultivos": ""},"seccion5": {"toleranciaGlucosa": "No realizada","toleranciaGlucosaRealizada": "","vitaminaD": "","vitaminaDRealizada": "","inmunoglobulina": "",</v>
      </c>
      <c r="Z2967" t="str">
        <f t="shared" si="280"/>
        <v>"inmunoglobulinaRealizada": ""},"seccion6": {"actividadDeportiva": ""}}]}}, { upsert: true } );</v>
      </c>
      <c r="AA2967" t="str">
        <f t="shared" si="281"/>
        <v>db.pacientes.updateOne({"_id":ObjectId('61e34254ec4ec02e84f5dbbc')},{ $set: { "seguimientos": [{"id": "2016","seccion1": {"fechaSeguimiento": "2016-12-13","institucion": "Instituto Especialidades Pediátricas","fallecimiento": "No","fechaFallecimiento": "","causaFallecimiento": "","nivelEducativo": "","actividadLaboral": "","coberturaSocial": "Sí","tratamientoAntibioticoHospitalizado": "","embarazo": ""},"seccion4":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2968" spans="1:27" x14ac:dyDescent="0.3">
      <c r="A2968" t="s">
        <v>587</v>
      </c>
      <c r="B2968">
        <v>1444</v>
      </c>
      <c r="C2968">
        <v>2015</v>
      </c>
      <c r="D2968" s="5">
        <v>42318</v>
      </c>
      <c r="E2968" s="5" t="str">
        <f t="shared" si="276"/>
        <v>2015-11-10</v>
      </c>
      <c r="F2968" t="s">
        <v>400</v>
      </c>
      <c r="G2968" t="s">
        <v>35</v>
      </c>
      <c r="L2968" t="s">
        <v>281</v>
      </c>
      <c r="N2968" t="s">
        <v>35</v>
      </c>
      <c r="O2968" t="s">
        <v>37</v>
      </c>
      <c r="P2968" t="s">
        <v>261</v>
      </c>
      <c r="Q2968" t="s">
        <v>34</v>
      </c>
      <c r="R2968" t="s">
        <v>261</v>
      </c>
      <c r="S2968" t="s">
        <v>321</v>
      </c>
      <c r="T2968" t="s">
        <v>261</v>
      </c>
      <c r="U2968" t="s">
        <v>40</v>
      </c>
      <c r="V2968" t="s">
        <v>256</v>
      </c>
      <c r="W2968" t="str">
        <f t="shared" si="277"/>
        <v>db.pacientes.updateOne({"_id":ObjectId('61e34254ec4ec02e84f5db91')},{ $set: { "seguimientos": [{"id": "2015","seccion1": {"fechaSeguimiento": "2015-11-10","institucion": "Hospital Sor Maria Ludovica de La Plata",</v>
      </c>
      <c r="X2968" t="str">
        <f t="shared" si="278"/>
        <v>"fallecimiento": "No","fechaFallecimiento": "","causaFallecimiento": "","nivelEducativo": "","actividadLaboral": "","coberturaSocial": "Sí","tratamientoAntibioticoHospitalizado": "","embarazo": "No"},</v>
      </c>
      <c r="Y2968" t="str">
        <f t="shared" si="279"/>
        <v>"seccion4": {"cultivos": "2"},"seccion5": {"toleranciaGlucosa": "Realizada","toleranciaGlucosaRealizada": "Normal","vitaminaD": "Realizada","vitaminaDRealizada": "Bajo","inmunoglobulina": "Realizada",</v>
      </c>
      <c r="Z2968" t="str">
        <f t="shared" si="280"/>
        <v>"inmunoglobulinaRealizada": "&lt; 500"},"seccion6": {"actividadDeportiva": ""}}]}}, { upsert: true } );</v>
      </c>
      <c r="AA2968" t="str">
        <f t="shared" si="281"/>
        <v>db.pacientes.updateOne({"_id":ObjectId('61e34254ec4ec02e84f5db91')},{ $set: { "seguimientos": [{"id": "2015","seccion1": {"fechaSeguimiento": "2015-11-10","institucion": "Hospital Sor Maria Ludovica de La Plata","fallecimiento": "No","fechaFallecimiento": "","causaFallecimiento": "","nivelEducativo": "","actividadLaboral": "","coberturaSocial": "Sí","tratamientoAntibioticoHospitalizado": "","embarazo": "No"},"seccion4": {"cultivos": "2"},"seccion5": {"toleranciaGlucosa": "Realizada","toleranciaGlucosaRealizada": "Normal","vitaminaD": "Realizada","vitaminaDRealizada": "Bajo","inmunoglobulina": "Realizada","inmunoglobulinaRealizada": "&lt; 500"},"seccion6": {"actividadDeportiva": ""}}]}}, { upsert: true } );</v>
      </c>
    </row>
    <row r="2969" spans="1:27" x14ac:dyDescent="0.3">
      <c r="A2969" t="s">
        <v>573</v>
      </c>
      <c r="B2969">
        <v>1445</v>
      </c>
      <c r="C2969">
        <v>2015</v>
      </c>
      <c r="D2969" s="5">
        <v>42367</v>
      </c>
      <c r="E2969" s="5" t="str">
        <f t="shared" si="276"/>
        <v>2015-12-29</v>
      </c>
      <c r="F2969" t="s">
        <v>400</v>
      </c>
      <c r="G2969" t="s">
        <v>35</v>
      </c>
      <c r="L2969" t="s">
        <v>281</v>
      </c>
      <c r="O2969" t="s">
        <v>45</v>
      </c>
      <c r="P2969" t="s">
        <v>118</v>
      </c>
      <c r="Q2969" t="s">
        <v>256</v>
      </c>
      <c r="R2969" t="s">
        <v>256</v>
      </c>
      <c r="S2969" t="s">
        <v>256</v>
      </c>
      <c r="T2969" t="s">
        <v>256</v>
      </c>
      <c r="U2969" t="s">
        <v>256</v>
      </c>
      <c r="V2969" t="s">
        <v>256</v>
      </c>
      <c r="W2969" t="str">
        <f t="shared" si="277"/>
        <v>db.pacientes.updateOne({"_id":ObjectId('61e34254ec4ec02e84f5db83')},{ $set: { "seguimientos": [{"id": "2015","seccion1": {"fechaSeguimiento": "2015-12-29","institucion": "Hospital Sor Maria Ludovica de La Plata",</v>
      </c>
      <c r="X2969" t="str">
        <f t="shared" si="278"/>
        <v>"fallecimiento": "No","fechaFallecimiento": "","causaFallecimiento": "","nivelEducativo": "","actividadLaboral": "","coberturaSocial": "Sí","tratamientoAntibioticoHospitalizado": "","embarazo": ""},</v>
      </c>
      <c r="Y2969" t="str">
        <f t="shared" si="279"/>
        <v>"seccion4": {"cultivos": "1"},"seccion5": {"toleranciaGlucosa": "No realizada","toleranciaGlucosaRealizada": "","vitaminaD": "","vitaminaDRealizada": "","inmunoglobulina": "",</v>
      </c>
      <c r="Z2969" t="str">
        <f t="shared" si="280"/>
        <v>"inmunoglobulinaRealizada": ""},"seccion6": {"actividadDeportiva": ""}}]}}, { upsert: true } );</v>
      </c>
      <c r="AA2969" t="str">
        <f t="shared" si="281"/>
        <v>db.pacientes.updateOne({"_id":ObjectId('61e34254ec4ec02e84f5db83')},{ $set: { "seguimientos": [{"id": "2015","seccion1": {"fechaSeguimiento": "2015-12-29","institucion": "Hospital Sor Maria Ludovica de La Plata","fallecimiento": "No","fechaFallecimiento": "","causaFallecimiento": "","nivelEducativo": "","actividadLaboral": "","coberturaSocial": "Sí","tratamientoAntibioticoHospitalizado": "","embarazo": ""},"seccion4": {"cultivos": "1"},"seccion5":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2970" spans="1:27" x14ac:dyDescent="0.3">
      <c r="A2970" t="s">
        <v>635</v>
      </c>
      <c r="B2970">
        <v>1446</v>
      </c>
      <c r="C2970">
        <v>2016</v>
      </c>
      <c r="D2970" s="5">
        <v>42620</v>
      </c>
      <c r="E2970" s="5" t="str">
        <f t="shared" si="276"/>
        <v>2016-9-7</v>
      </c>
      <c r="F2970" t="s">
        <v>413</v>
      </c>
      <c r="G2970" t="s">
        <v>35</v>
      </c>
      <c r="K2970" t="s">
        <v>70</v>
      </c>
      <c r="L2970" t="s">
        <v>281</v>
      </c>
      <c r="N2970" t="s">
        <v>35</v>
      </c>
      <c r="P2970" t="s">
        <v>118</v>
      </c>
      <c r="Q2970" t="s">
        <v>256</v>
      </c>
      <c r="R2970" t="s">
        <v>256</v>
      </c>
      <c r="S2970" t="s">
        <v>256</v>
      </c>
      <c r="T2970" t="s">
        <v>256</v>
      </c>
      <c r="U2970" t="s">
        <v>256</v>
      </c>
      <c r="V2970" t="s">
        <v>256</v>
      </c>
      <c r="W2970" t="str">
        <f t="shared" si="277"/>
        <v>db.pacientes.updateOne({"_id":ObjectId('61e34254ec4ec02e84f5dbc1')},{ $set: { "seguimientos": [{"id": "2016","seccion1": {"fechaSeguimiento": "2016-9-7","institucion": "H.I.G.A Prof.R. Rossi",</v>
      </c>
      <c r="X2970" t="str">
        <f t="shared" si="278"/>
        <v>"fallecimiento": "No","fechaFallecimiento": "","causaFallecimiento": "","nivelEducativo": "","actividadLaboral": "No trabaja","coberturaSocial": "Sí","tratamientoAntibioticoHospitalizado": "","embarazo": "No"},</v>
      </c>
      <c r="Y2970" t="str">
        <f t="shared" si="279"/>
        <v>"seccion4": {"cultivos": ""},"seccion5": {"toleranciaGlucosa": "No realizada","toleranciaGlucosaRealizada": "","vitaminaD": "","vitaminaDRealizada": "","inmunoglobulina": "",</v>
      </c>
      <c r="Z2970" t="str">
        <f t="shared" si="280"/>
        <v>"inmunoglobulinaRealizada": ""},"seccion6": {"actividadDeportiva": ""}}]}}, { upsert: true } );</v>
      </c>
      <c r="AA2970" t="str">
        <f t="shared" si="281"/>
        <v>db.pacientes.updateOne({"_id":ObjectId('61e34254ec4ec02e84f5dbc1')},{ $set: { "seguimientos": [{"id": "2016","seccion1": {"fechaSeguimiento": "2016-9-7","institucion": "H.I.G.A Prof.R. Rossi","fallecimiento": "No","fechaFallecimiento": "","causaFallecimiento": "","nivelEducativo": "","actividadLaboral": "No trabaja","coberturaSocial": "Sí","tratamientoAntibioticoHospitalizado": "","embarazo": "No"},"seccion4":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2971" spans="1:27" x14ac:dyDescent="0.3">
      <c r="A2971" t="s">
        <v>624</v>
      </c>
      <c r="B2971">
        <v>1447</v>
      </c>
      <c r="C2971">
        <v>2016</v>
      </c>
      <c r="D2971" s="5">
        <v>42698</v>
      </c>
      <c r="E2971" s="5" t="str">
        <f t="shared" si="276"/>
        <v>2016-11-24</v>
      </c>
      <c r="F2971" t="s">
        <v>358</v>
      </c>
      <c r="G2971" t="s">
        <v>35</v>
      </c>
      <c r="L2971" t="s">
        <v>281</v>
      </c>
      <c r="O2971" t="s">
        <v>46</v>
      </c>
      <c r="P2971" t="s">
        <v>261</v>
      </c>
      <c r="Q2971" t="s">
        <v>34</v>
      </c>
      <c r="R2971" t="s">
        <v>256</v>
      </c>
      <c r="S2971" t="s">
        <v>256</v>
      </c>
      <c r="T2971" t="s">
        <v>256</v>
      </c>
      <c r="U2971" t="s">
        <v>256</v>
      </c>
      <c r="V2971" t="s">
        <v>256</v>
      </c>
      <c r="W2971" t="str">
        <f t="shared" si="277"/>
        <v>db.pacientes.updateOne({"_id":ObjectId('61e34254ec4ec02e84f5dbb6')},{ $set: { "seguimientos": [{"id": "2016","seccion1": {"fechaSeguimiento": "2016-11-24","institucion": "Hospital de Niños Dr Orlando Alassia",</v>
      </c>
      <c r="X2971" t="str">
        <f t="shared" si="278"/>
        <v>"fallecimiento": "No","fechaFallecimiento": "","causaFallecimiento": "","nivelEducativo": "","actividadLaboral": "","coberturaSocial": "Sí","tratamientoAntibioticoHospitalizado": "","embarazo": ""},</v>
      </c>
      <c r="Y2971" t="str">
        <f t="shared" si="279"/>
        <v>"seccion4": {"cultivos": "3"},"seccion5": {"toleranciaGlucosa": "Realizada","toleranciaGlucosaRealizada": "Normal","vitaminaD": "","vitaminaDRealizada": "","inmunoglobulina": "",</v>
      </c>
      <c r="Z2971" t="str">
        <f t="shared" si="280"/>
        <v>"inmunoglobulinaRealizada": ""},"seccion6": {"actividadDeportiva": ""}}]}}, { upsert: true } );</v>
      </c>
      <c r="AA2971" t="str">
        <f t="shared" si="281"/>
        <v>db.pacientes.updateOne({"_id":ObjectId('61e34254ec4ec02e84f5dbb6')},{ $set: { "seguimientos": [{"id": "2016","seccion1": {"fechaSeguimiento": "2016-11-24","institucion": "Hospital de Niños Dr Orlando Alassia","fallecimiento": "No","fechaFallecimiento": "","causaFallecimiento": "","nivelEducativo": "","actividadLaboral": "","coberturaSocial": "Sí","tratamientoAntibioticoHospitalizado": "","embarazo": ""},"seccion4": {"cultivos": "3"},"seccion5": {"toleranciaGlucosa": "Realizada","toleranciaGlucosaRealizada": "Normal","vitaminaD": "","vitaminaDRealizada": "","inmunoglobulina": "","inmunoglobulinaRealizada": ""},"seccion6": {"actividadDeportiva": ""}}]}}, { upsert: true } );</v>
      </c>
    </row>
    <row r="2972" spans="1:27" x14ac:dyDescent="0.3">
      <c r="A2972" t="s">
        <v>625</v>
      </c>
      <c r="B2972">
        <v>1448</v>
      </c>
      <c r="C2972">
        <v>2016</v>
      </c>
      <c r="D2972" s="5">
        <v>42695</v>
      </c>
      <c r="E2972" s="5" t="str">
        <f t="shared" si="276"/>
        <v>2016-11-21</v>
      </c>
      <c r="F2972" t="s">
        <v>346</v>
      </c>
      <c r="G2972" t="s">
        <v>35</v>
      </c>
      <c r="L2972" t="s">
        <v>281</v>
      </c>
      <c r="O2972" t="s">
        <v>45</v>
      </c>
      <c r="P2972" t="s">
        <v>118</v>
      </c>
      <c r="Q2972" t="s">
        <v>256</v>
      </c>
      <c r="R2972" t="s">
        <v>256</v>
      </c>
      <c r="S2972" t="s">
        <v>256</v>
      </c>
      <c r="T2972" t="s">
        <v>256</v>
      </c>
      <c r="U2972" t="s">
        <v>256</v>
      </c>
      <c r="V2972" t="s">
        <v>256</v>
      </c>
      <c r="W2972" t="str">
        <f t="shared" si="277"/>
        <v>db.pacientes.updateOne({"_id":ObjectId('61e34254ec4ec02e84f5dbb7')},{ $set: { "seguimientos": [{"id": "2016","seccion1": {"fechaSeguimiento": "2016-11-21","institucion": "Consultorio  FQ - Dr. Meneguetti",</v>
      </c>
      <c r="X2972" t="str">
        <f t="shared" si="278"/>
        <v>"fallecimiento": "No","fechaFallecimiento": "","causaFallecimiento": "","nivelEducativo": "","actividadLaboral": "","coberturaSocial": "Sí","tratamientoAntibioticoHospitalizado": "","embarazo": ""},</v>
      </c>
      <c r="Y2972" t="str">
        <f t="shared" si="279"/>
        <v>"seccion4": {"cultivos": "1"},"seccion5": {"toleranciaGlucosa": "No realizada","toleranciaGlucosaRealizada": "","vitaminaD": "","vitaminaDRealizada": "","inmunoglobulina": "",</v>
      </c>
      <c r="Z2972" t="str">
        <f t="shared" si="280"/>
        <v>"inmunoglobulinaRealizada": ""},"seccion6": {"actividadDeportiva": ""}}]}}, { upsert: true } );</v>
      </c>
      <c r="AA2972" t="str">
        <f t="shared" si="281"/>
        <v>db.pacientes.updateOne({"_id":ObjectId('61e34254ec4ec02e84f5dbb7')},{ $set: { "seguimientos": [{"id": "2016","seccion1": {"fechaSeguimiento": "2016-11-21","institucion": "Consultorio  FQ - Dr. Meneguetti","fallecimiento": "No","fechaFallecimiento": "","causaFallecimiento": "","nivelEducativo": "","actividadLaboral": "","coberturaSocial": "Sí","tratamientoAntibioticoHospitalizado": "","embarazo": ""},"seccion4": {"cultivos": "1"},"seccion5":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2973" spans="1:27" x14ac:dyDescent="0.3">
      <c r="A2973" t="s">
        <v>1715</v>
      </c>
      <c r="B2973">
        <v>1449</v>
      </c>
      <c r="C2973">
        <v>2016</v>
      </c>
      <c r="D2973" s="5">
        <v>42720</v>
      </c>
      <c r="E2973" s="5" t="str">
        <f t="shared" si="276"/>
        <v>2016-12-16</v>
      </c>
      <c r="F2973" t="s">
        <v>447</v>
      </c>
      <c r="G2973" t="s">
        <v>35</v>
      </c>
      <c r="P2973" t="s">
        <v>118</v>
      </c>
      <c r="Q2973" t="s">
        <v>256</v>
      </c>
      <c r="R2973" t="s">
        <v>256</v>
      </c>
      <c r="S2973" t="s">
        <v>256</v>
      </c>
      <c r="T2973" t="s">
        <v>256</v>
      </c>
      <c r="U2973" t="s">
        <v>256</v>
      </c>
      <c r="V2973" t="s">
        <v>256</v>
      </c>
      <c r="W2973" t="str">
        <f t="shared" si="277"/>
        <v>db.pacientes.updateOne({"_id":ObjectId('61e34256ec4ec02e84f5dff9')},{ $set: { "seguimientos": [{"id": "2016","seccion1": {"fechaSeguimiento": "2016-12-16","institucion": "Hospital Cipolletti",</v>
      </c>
      <c r="X2973" t="str">
        <f t="shared" si="278"/>
        <v>"fallecimiento": "No","fechaFallecimiento": "","causaFallecimiento": "","nivelEducativo": "","actividadLaboral": "","coberturaSocial": "","tratamientoAntibioticoHospitalizado": "","embarazo": ""},</v>
      </c>
      <c r="Y2973" t="str">
        <f t="shared" si="279"/>
        <v>"seccion4": {"cultivos": ""},"seccion5": {"toleranciaGlucosa": "No realizada","toleranciaGlucosaRealizada": "","vitaminaD": "","vitaminaDRealizada": "","inmunoglobulina": "",</v>
      </c>
      <c r="Z2973" t="str">
        <f t="shared" si="280"/>
        <v>"inmunoglobulinaRealizada": ""},"seccion6": {"actividadDeportiva": ""}}]}}, { upsert: true } );</v>
      </c>
      <c r="AA2973" t="str">
        <f t="shared" si="281"/>
        <v>db.pacientes.updateOne({"_id":ObjectId('61e34256ec4ec02e84f5dff9')},{ $set: { "seguimientos": [{"id": "2016","seccion1": {"fechaSeguimiento": "2016-12-16","institucion": "Hospital Cipolletti","fallecimiento": "No","fechaFallecimiento": "","causaFallecimiento": "","nivelEducativo": "","actividadLaboral": "","coberturaSocial": "","tratamientoAntibioticoHospitalizado": "","embarazo": ""},"seccion4":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2974" spans="1:27" x14ac:dyDescent="0.3">
      <c r="A2974" t="s">
        <v>613</v>
      </c>
      <c r="B2974">
        <v>1450</v>
      </c>
      <c r="C2974">
        <v>2015</v>
      </c>
      <c r="D2974" s="5">
        <v>42254</v>
      </c>
      <c r="E2974" s="5" t="str">
        <f t="shared" si="276"/>
        <v>2015-9-7</v>
      </c>
      <c r="F2974" t="s">
        <v>1962</v>
      </c>
      <c r="G2974" t="s">
        <v>35</v>
      </c>
      <c r="L2974" t="s">
        <v>281</v>
      </c>
      <c r="M2974" t="s">
        <v>45</v>
      </c>
      <c r="N2974" t="s">
        <v>35</v>
      </c>
      <c r="O2974" t="s">
        <v>46</v>
      </c>
      <c r="P2974" t="s">
        <v>261</v>
      </c>
      <c r="Q2974" t="s">
        <v>34</v>
      </c>
      <c r="R2974" t="s">
        <v>261</v>
      </c>
      <c r="S2974" t="s">
        <v>321</v>
      </c>
      <c r="T2974" t="s">
        <v>261</v>
      </c>
      <c r="U2974" t="s">
        <v>34</v>
      </c>
      <c r="V2974" t="s">
        <v>281</v>
      </c>
      <c r="W2974" t="str">
        <f t="shared" si="277"/>
        <v>db.pacientes.updateOne({"_id":ObjectId('61e34254ec4ec02e84f5dbab')},{ $set: { "seguimientos": [{"id": "2015","seccion1": {"fechaSeguimiento": "2015-9-7","institucion": "HOSPITAL de PEDIATRÍA Juan P. Garrahan",</v>
      </c>
      <c r="X2974" t="str">
        <f t="shared" si="278"/>
        <v>"fallecimiento": "No","fechaFallecimiento": "","causaFallecimiento": "","nivelEducativo": "","actividadLaboral": "","coberturaSocial": "Sí","tratamientoAntibioticoHospitalizado": "1","embarazo": "No"},</v>
      </c>
      <c r="Y2974" t="str">
        <f t="shared" si="279"/>
        <v>"seccion4": {"cultivos": "3"},"seccion5": {"toleranciaGlucosa": "Realizada","toleranciaGlucosaRealizada": "Normal","vitaminaD": "Realizada","vitaminaDRealizada": "Bajo","inmunoglobulina": "Realizada",</v>
      </c>
      <c r="Z2974" t="str">
        <f t="shared" si="280"/>
        <v>"inmunoglobulinaRealizada": "Normal"},"seccion6": {"actividadDeportiva": "Sí"}}]}}, { upsert: true } );</v>
      </c>
      <c r="AA2974" t="str">
        <f t="shared" si="281"/>
        <v>db.pacientes.updateOne({"_id":ObjectId('61e34254ec4ec02e84f5dbab')},{ $set: { "seguimientos": [{"id": "2015","seccion1": {"fechaSeguimiento": "2015-9-7","institucion": "HOSPITAL de PEDIATRÍA Juan P. Garrahan","fallecimiento": "No","fechaFallecimiento": "","causaFallecimiento": "","nivelEducativo": "","actividadLaboral": "","coberturaSocial": "Sí","tratamientoAntibioticoHospitalizado": "1","embarazo": "No"},"seccion4": {"cultivos": "3"},"seccion5": {"toleranciaGlucosa": "Realizada","toleranciaGlucosaRealizada": "Normal","vitaminaD": "Realizada","vitaminaDRealizada": "Bajo","inmunoglobulina": "Realizada","inmunoglobulinaRealizada": "Normal"},"seccion6": {"actividadDeportiva": "Sí"}}]}}, { upsert: true } );</v>
      </c>
    </row>
    <row r="2975" spans="1:27" x14ac:dyDescent="0.3">
      <c r="A2975" t="s">
        <v>1800</v>
      </c>
      <c r="B2975">
        <v>1451</v>
      </c>
      <c r="C2975">
        <v>2019</v>
      </c>
      <c r="D2975" s="5">
        <v>43670</v>
      </c>
      <c r="E2975" s="5" t="str">
        <f t="shared" si="276"/>
        <v>2019-7-24</v>
      </c>
      <c r="F2975" t="s">
        <v>346</v>
      </c>
      <c r="G2975" t="s">
        <v>35</v>
      </c>
      <c r="L2975" t="s">
        <v>281</v>
      </c>
      <c r="M2975" t="s">
        <v>45</v>
      </c>
      <c r="O2975" t="s">
        <v>49</v>
      </c>
      <c r="P2975" t="s">
        <v>118</v>
      </c>
      <c r="Q2975" t="s">
        <v>256</v>
      </c>
      <c r="R2975" t="s">
        <v>256</v>
      </c>
      <c r="S2975" t="s">
        <v>256</v>
      </c>
      <c r="T2975" t="s">
        <v>256</v>
      </c>
      <c r="U2975" t="s">
        <v>256</v>
      </c>
      <c r="V2975" t="s">
        <v>256</v>
      </c>
      <c r="W2975" t="str">
        <f t="shared" si="277"/>
        <v>db.pacientes.updateOne({"_id":ObjectId('61e34256ec4ec02e84f5e04e')},{ $set: { "seguimientos": [{"id": "2019","seccion1": {"fechaSeguimiento": "2019-7-24","institucion": "Consultorio  FQ - Dr. Meneguetti",</v>
      </c>
      <c r="X2975" t="str">
        <f t="shared" si="278"/>
        <v>"fallecimiento": "No","fechaFallecimiento": "","causaFallecimiento": "","nivelEducativo": "","actividadLaboral": "","coberturaSocial": "Sí","tratamientoAntibioticoHospitalizado": "1","embarazo": ""},</v>
      </c>
      <c r="Y2975" t="str">
        <f t="shared" si="279"/>
        <v>"seccion4": {"cultivos": "4"},"seccion5": {"toleranciaGlucosa": "No realizada","toleranciaGlucosaRealizada": "","vitaminaD": "","vitaminaDRealizada": "","inmunoglobulina": "",</v>
      </c>
      <c r="Z2975" t="str">
        <f t="shared" si="280"/>
        <v>"inmunoglobulinaRealizada": ""},"seccion6": {"actividadDeportiva": ""}}]}}, { upsert: true } );</v>
      </c>
      <c r="AA2975" t="str">
        <f t="shared" si="281"/>
        <v>db.pacientes.updateOne({"_id":ObjectId('61e34256ec4ec02e84f5e04e')},{ $set: { "seguimientos": [{"id": "2019","seccion1": {"fechaSeguimiento": "2019-7-24","institucion": "Consultorio  FQ - Dr. Meneguetti","fallecimiento": "No","fechaFallecimiento": "","causaFallecimiento": "","nivelEducativo": "","actividadLaboral": "","coberturaSocial": "Sí","tratamientoAntibioticoHospitalizado": "1","embarazo": ""},"seccion4": {"cultivos": "4"},"seccion5":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2976" spans="1:27" x14ac:dyDescent="0.3">
      <c r="A2976" t="s">
        <v>555</v>
      </c>
      <c r="B2976">
        <v>1452</v>
      </c>
      <c r="C2976">
        <v>2013</v>
      </c>
      <c r="D2976" s="5">
        <v>41554</v>
      </c>
      <c r="E2976" s="5" t="str">
        <f t="shared" si="276"/>
        <v>2013-10-7</v>
      </c>
      <c r="F2976" t="s">
        <v>1962</v>
      </c>
      <c r="G2976" t="s">
        <v>35</v>
      </c>
      <c r="L2976" t="s">
        <v>281</v>
      </c>
      <c r="M2976" t="s">
        <v>37</v>
      </c>
      <c r="N2976" t="s">
        <v>35</v>
      </c>
      <c r="O2976" t="s">
        <v>48</v>
      </c>
      <c r="P2976" t="s">
        <v>261</v>
      </c>
      <c r="Q2976" t="s">
        <v>34</v>
      </c>
      <c r="R2976" t="s">
        <v>256</v>
      </c>
      <c r="S2976" t="s">
        <v>256</v>
      </c>
      <c r="T2976" t="s">
        <v>118</v>
      </c>
      <c r="U2976" t="s">
        <v>256</v>
      </c>
      <c r="V2976" t="s">
        <v>256</v>
      </c>
      <c r="W2976" t="str">
        <f t="shared" si="277"/>
        <v>db.pacientes.updateOne({"_id":ObjectId('61e34254ec4ec02e84f5db71')},{ $set: { "seguimientos": [{"id": "2013","seccion1": {"fechaSeguimiento": "2013-10-7","institucion": "HOSPITAL de PEDIATRÍA Juan P. Garrahan",</v>
      </c>
      <c r="X2976" t="str">
        <f t="shared" si="278"/>
        <v>"fallecimiento": "No","fechaFallecimiento": "","causaFallecimiento": "","nivelEducativo": "","actividadLaboral": "","coberturaSocial": "Sí","tratamientoAntibioticoHospitalizado": "2","embarazo": "No"},</v>
      </c>
      <c r="Y2976" t="str">
        <f t="shared" si="279"/>
        <v>"seccion4": {"cultivos": "5"},"seccion5": {"toleranciaGlucosa": "Realizada","toleranciaGlucosaRealizada": "Normal","vitaminaD": "","vitaminaDRealizada": "","inmunoglobulina": "No realizada",</v>
      </c>
      <c r="Z2976" t="str">
        <f t="shared" si="280"/>
        <v>"inmunoglobulinaRealizada": ""},"seccion6": {"actividadDeportiva": ""}}]}}, { upsert: true } );</v>
      </c>
      <c r="AA2976" t="str">
        <f t="shared" si="281"/>
        <v>db.pacientes.updateOne({"_id":ObjectId('61e34254ec4ec02e84f5db71')},{ $set: { "seguimientos": [{"id": "2013","seccion1": {"fechaSeguimiento": "2013-10-7","institucion": "HOSPITAL de PEDIATRÍA Juan P. Garrahan","fallecimiento": "No","fechaFallecimiento": "","causaFallecimiento": "","nivelEducativo": "","actividadLaboral": "","coberturaSocial": "Sí","tratamientoAntibioticoHospitalizado": "2","embarazo": "No"},"seccion4": {"cultivos": "5"},"seccion5": {"toleranciaGlucosa": "Realizada","toleranciaGlucosaRealizada": "Normal","vitaminaD": "","vitaminaDRealizada": "","inmunoglobulina": "No realizada","inmunoglobulinaRealizada": ""},"seccion6": {"actividadDeportiva": ""}}]}}, { upsert: true } );</v>
      </c>
    </row>
    <row r="2977" spans="1:27" x14ac:dyDescent="0.3">
      <c r="A2977" t="s">
        <v>1804</v>
      </c>
      <c r="B2977">
        <v>1453</v>
      </c>
      <c r="C2977">
        <v>2017</v>
      </c>
      <c r="D2977" s="5">
        <v>42753</v>
      </c>
      <c r="E2977" s="5" t="str">
        <f t="shared" si="276"/>
        <v>2017-1-18</v>
      </c>
      <c r="F2977" t="s">
        <v>463</v>
      </c>
      <c r="G2977" t="s">
        <v>35</v>
      </c>
      <c r="L2977" t="s">
        <v>281</v>
      </c>
      <c r="P2977" t="s">
        <v>118</v>
      </c>
      <c r="Q2977" t="s">
        <v>256</v>
      </c>
      <c r="R2977" t="s">
        <v>261</v>
      </c>
      <c r="S2977" t="s">
        <v>34</v>
      </c>
      <c r="T2977" t="s">
        <v>256</v>
      </c>
      <c r="U2977" t="s">
        <v>256</v>
      </c>
      <c r="V2977" t="s">
        <v>256</v>
      </c>
      <c r="W2977" t="str">
        <f t="shared" si="277"/>
        <v>db.pacientes.updateOne({"_id":ObjectId('61e34256ec4ec02e84f5e052')},{ $set: { "seguimientos": [{"id": "2017","seccion1": {"fechaSeguimiento": "2017-1-18","institucion": "CEMIC",</v>
      </c>
      <c r="X2977" t="str">
        <f t="shared" si="278"/>
        <v>"fallecimiento": "No","fechaFallecimiento": "","causaFallecimiento": "","nivelEducativo": "","actividadLaboral": "","coberturaSocial": "Sí","tratamientoAntibioticoHospitalizado": "","embarazo": ""},</v>
      </c>
      <c r="Y2977" t="str">
        <f t="shared" si="279"/>
        <v>"seccion4": {"cultivos": ""},"seccion5": {"toleranciaGlucosa": "No realizada","toleranciaGlucosaRealizada": "","vitaminaD": "Realizada","vitaminaDRealizada": "Normal","inmunoglobulina": "",</v>
      </c>
      <c r="Z2977" t="str">
        <f t="shared" si="280"/>
        <v>"inmunoglobulinaRealizada": ""},"seccion6": {"actividadDeportiva": ""}}]}}, { upsert: true } );</v>
      </c>
      <c r="AA2977" t="str">
        <f t="shared" si="281"/>
        <v>db.pacientes.updateOne({"_id":ObjectId('61e34256ec4ec02e84f5e052')},{ $set: { "seguimientos": [{"id": "2017","seccion1": {"fechaSeguimiento": "2017-1-18","institucion": "CEMIC","fallecimiento": "No","fechaFallecimiento": "","causaFallecimiento": "","nivelEducativo": "","actividadLaboral": "","coberturaSocial": "Sí","tratamientoAntibioticoHospitalizado": "","embarazo": ""},"seccion4": {"cultivos": ""},"seccion5": {"toleranciaGlucosa": "No realizada","toleranciaGlucosaRealizada": "","vitaminaD": "Realizada","vitaminaDRealizada": "Normal","inmunoglobulina": "","inmunoglobulinaRealizada": ""},"seccion6": {"actividadDeportiva": ""}}]}}, { upsert: true } );</v>
      </c>
    </row>
    <row r="2978" spans="1:27" x14ac:dyDescent="0.3">
      <c r="A2978" t="s">
        <v>1804</v>
      </c>
      <c r="B2978">
        <v>1453</v>
      </c>
      <c r="C2978">
        <v>2017</v>
      </c>
      <c r="D2978" s="5">
        <v>42830</v>
      </c>
      <c r="E2978" s="5" t="str">
        <f t="shared" si="276"/>
        <v>2017-4-5</v>
      </c>
      <c r="F2978" t="s">
        <v>463</v>
      </c>
      <c r="G2978" t="s">
        <v>35</v>
      </c>
      <c r="L2978" t="s">
        <v>281</v>
      </c>
      <c r="P2978" t="s">
        <v>118</v>
      </c>
      <c r="Q2978" t="s">
        <v>256</v>
      </c>
      <c r="R2978" t="s">
        <v>256</v>
      </c>
      <c r="S2978" t="s">
        <v>256</v>
      </c>
      <c r="T2978" t="s">
        <v>256</v>
      </c>
      <c r="U2978" t="s">
        <v>256</v>
      </c>
      <c r="V2978" t="s">
        <v>256</v>
      </c>
      <c r="W2978" t="str">
        <f t="shared" si="277"/>
        <v>db.pacientes.updateOne({"_id":ObjectId('61e34256ec4ec02e84f5e052')},{ $set: { "seguimientos": [{"id": "2017","seccion1": {"fechaSeguimiento": "2017-4-5","institucion": "CEMIC",</v>
      </c>
      <c r="X2978" t="str">
        <f t="shared" si="278"/>
        <v>"fallecimiento": "No","fechaFallecimiento": "","causaFallecimiento": "","nivelEducativo": "","actividadLaboral": "","coberturaSocial": "Sí","tratamientoAntibioticoHospitalizado": "","embarazo": ""},</v>
      </c>
      <c r="Y2978" t="str">
        <f t="shared" si="279"/>
        <v>"seccion4": {"cultivos": ""},"seccion5": {"toleranciaGlucosa": "No realizada","toleranciaGlucosaRealizada": "","vitaminaD": "","vitaminaDRealizada": "","inmunoglobulina": "",</v>
      </c>
      <c r="Z2978" t="str">
        <f t="shared" si="280"/>
        <v>"inmunoglobulinaRealizada": ""},"seccion6": {"actividadDeportiva": ""}}]}}, { upsert: true } );</v>
      </c>
      <c r="AA2978" t="str">
        <f t="shared" si="281"/>
        <v>db.pacientes.updateOne({"_id":ObjectId('61e34256ec4ec02e84f5e052')},{ $set: { "seguimientos": [{"id": "2017","seccion1": {"fechaSeguimiento": "2017-4-5","institucion": "CEMIC","fallecimiento": "No","fechaFallecimiento": "","causaFallecimiento": "","nivelEducativo": "","actividadLaboral": "","coberturaSocial": "Sí","tratamientoAntibioticoHospitalizado": "","embarazo": ""},"seccion4":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2979" spans="1:27" x14ac:dyDescent="0.3">
      <c r="A2979" t="s">
        <v>1804</v>
      </c>
      <c r="B2979">
        <v>1453</v>
      </c>
      <c r="C2979">
        <v>2017</v>
      </c>
      <c r="D2979" s="5">
        <v>43048</v>
      </c>
      <c r="E2979" s="5" t="str">
        <f t="shared" si="276"/>
        <v>2017-11-9</v>
      </c>
      <c r="F2979" t="s">
        <v>463</v>
      </c>
      <c r="G2979" t="s">
        <v>35</v>
      </c>
      <c r="L2979" t="s">
        <v>281</v>
      </c>
      <c r="O2979" t="s">
        <v>49</v>
      </c>
      <c r="P2979" t="s">
        <v>118</v>
      </c>
      <c r="Q2979" t="s">
        <v>256</v>
      </c>
      <c r="R2979" t="s">
        <v>256</v>
      </c>
      <c r="S2979" t="s">
        <v>256</v>
      </c>
      <c r="T2979" t="s">
        <v>256</v>
      </c>
      <c r="U2979" t="s">
        <v>256</v>
      </c>
      <c r="V2979" t="s">
        <v>256</v>
      </c>
      <c r="W2979" t="str">
        <f t="shared" si="277"/>
        <v>db.pacientes.updateOne({"_id":ObjectId('61e34256ec4ec02e84f5e052')},{ $set: { "seguimientos": [{"id": "2017","seccion1": {"fechaSeguimiento": "2017-11-9","institucion": "CEMIC",</v>
      </c>
      <c r="X2979" t="str">
        <f t="shared" si="278"/>
        <v>"fallecimiento": "No","fechaFallecimiento": "","causaFallecimiento": "","nivelEducativo": "","actividadLaboral": "","coberturaSocial": "Sí","tratamientoAntibioticoHospitalizado": "","embarazo": ""},</v>
      </c>
      <c r="Y2979" t="str">
        <f t="shared" si="279"/>
        <v>"seccion4": {"cultivos": "4"},"seccion5": {"toleranciaGlucosa": "No realizada","toleranciaGlucosaRealizada": "","vitaminaD": "","vitaminaDRealizada": "","inmunoglobulina": "",</v>
      </c>
      <c r="Z2979" t="str">
        <f t="shared" si="280"/>
        <v>"inmunoglobulinaRealizada": ""},"seccion6": {"actividadDeportiva": ""}}]}}, { upsert: true } );</v>
      </c>
      <c r="AA2979" t="str">
        <f t="shared" si="281"/>
        <v>db.pacientes.updateOne({"_id":ObjectId('61e34256ec4ec02e84f5e052')},{ $set: { "seguimientos": [{"id": "2017","seccion1": {"fechaSeguimiento": "2017-11-9","institucion": "CEMIC","fallecimiento": "No","fechaFallecimiento": "","causaFallecimiento": "","nivelEducativo": "","actividadLaboral": "","coberturaSocial": "Sí","tratamientoAntibioticoHospitalizado": "","embarazo": ""},"seccion4": {"cultivos": "4"},"seccion5":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2980" spans="1:27" x14ac:dyDescent="0.3">
      <c r="A2980" t="s">
        <v>1804</v>
      </c>
      <c r="B2980">
        <v>1453</v>
      </c>
      <c r="C2980">
        <v>2018</v>
      </c>
      <c r="D2980" s="5">
        <v>43237</v>
      </c>
      <c r="E2980" s="5" t="str">
        <f t="shared" si="276"/>
        <v>2018-5-17</v>
      </c>
      <c r="F2980" t="s">
        <v>463</v>
      </c>
      <c r="G2980" t="s">
        <v>35</v>
      </c>
      <c r="L2980" t="s">
        <v>281</v>
      </c>
      <c r="N2980" t="s">
        <v>35</v>
      </c>
      <c r="O2980" t="s">
        <v>49</v>
      </c>
      <c r="P2980" t="s">
        <v>118</v>
      </c>
      <c r="Q2980" t="s">
        <v>256</v>
      </c>
      <c r="R2980" t="s">
        <v>261</v>
      </c>
      <c r="S2980" t="s">
        <v>34</v>
      </c>
      <c r="T2980" t="s">
        <v>261</v>
      </c>
      <c r="U2980" t="s">
        <v>40</v>
      </c>
      <c r="V2980" t="s">
        <v>256</v>
      </c>
      <c r="W2980" t="str">
        <f t="shared" si="277"/>
        <v>db.pacientes.updateOne({"_id":ObjectId('61e34256ec4ec02e84f5e052')},{ $set: { "seguimientos": [{"id": "2018","seccion1": {"fechaSeguimiento": "2018-5-17","institucion": "CEMIC",</v>
      </c>
      <c r="X2980" t="str">
        <f t="shared" si="278"/>
        <v>"fallecimiento": "No","fechaFallecimiento": "","causaFallecimiento": "","nivelEducativo": "","actividadLaboral": "","coberturaSocial": "Sí","tratamientoAntibioticoHospitalizado": "","embarazo": "No"},</v>
      </c>
      <c r="Y2980" t="str">
        <f t="shared" si="279"/>
        <v>"seccion4": {"cultivos": "4"},"seccion5": {"toleranciaGlucosa": "No realizada","toleranciaGlucosaRealizada": "","vitaminaD": "Realizada","vitaminaDRealizada": "Normal","inmunoglobulina": "Realizada",</v>
      </c>
      <c r="Z2980" t="str">
        <f t="shared" si="280"/>
        <v>"inmunoglobulinaRealizada": "&lt; 500"},"seccion6": {"actividadDeportiva": ""}}]}}, { upsert: true } );</v>
      </c>
      <c r="AA2980" t="str">
        <f t="shared" si="281"/>
        <v>db.pacientes.updateOne({"_id":ObjectId('61e34256ec4ec02e84f5e052')},{ $set: { "seguimientos": [{"id": "2018","seccion1": {"fechaSeguimiento": "2018-5-17","institucion": "CEMIC","fallecimiento": "No","fechaFallecimiento": "","causaFallecimiento": "","nivelEducativo": "","actividadLaboral": "","coberturaSocial": "Sí","tratamientoAntibioticoHospitalizado": "","embarazo": "No"},"seccion4": {"cultivos": "4"},"seccion5": {"toleranciaGlucosa": "No realizada","toleranciaGlucosaRealizada": "","vitaminaD": "Realizada","vitaminaDRealizada": "Normal","inmunoglobulina": "Realizada","inmunoglobulinaRealizada": "&lt; 500"},"seccion6": {"actividadDeportiva": ""}}]}}, { upsert: true } );</v>
      </c>
    </row>
    <row r="2981" spans="1:27" x14ac:dyDescent="0.3">
      <c r="A2981" t="s">
        <v>592</v>
      </c>
      <c r="B2981">
        <v>1454</v>
      </c>
      <c r="C2981">
        <v>2016</v>
      </c>
      <c r="D2981" s="5">
        <v>42698</v>
      </c>
      <c r="E2981" s="5" t="str">
        <f t="shared" si="276"/>
        <v>2016-11-24</v>
      </c>
      <c r="F2981" t="s">
        <v>411</v>
      </c>
      <c r="G2981" t="s">
        <v>35</v>
      </c>
      <c r="L2981" t="s">
        <v>281</v>
      </c>
      <c r="M2981" t="s">
        <v>45</v>
      </c>
      <c r="N2981" t="s">
        <v>35</v>
      </c>
      <c r="O2981" t="s">
        <v>37</v>
      </c>
      <c r="P2981" t="s">
        <v>118</v>
      </c>
      <c r="Q2981" t="s">
        <v>256</v>
      </c>
      <c r="R2981" t="s">
        <v>118</v>
      </c>
      <c r="S2981" t="s">
        <v>256</v>
      </c>
      <c r="T2981" t="s">
        <v>256</v>
      </c>
      <c r="U2981" t="s">
        <v>256</v>
      </c>
      <c r="V2981" t="s">
        <v>256</v>
      </c>
      <c r="W2981" t="str">
        <f t="shared" si="277"/>
        <v>db.pacientes.updateOne({"_id":ObjectId('61e34254ec4ec02e84f5db96')},{ $set: { "seguimientos": [{"id": "2016","seccion1": {"fechaSeguimiento": "2016-11-24","institucion": "Hospital Victor J Vilela",</v>
      </c>
      <c r="X2981" t="str">
        <f t="shared" si="278"/>
        <v>"fallecimiento": "No","fechaFallecimiento": "","causaFallecimiento": "","nivelEducativo": "","actividadLaboral": "","coberturaSocial": "Sí","tratamientoAntibioticoHospitalizado": "1","embarazo": "No"},</v>
      </c>
      <c r="Y2981" t="str">
        <f t="shared" si="279"/>
        <v>"seccion4": {"cultivos": "2"},"seccion5": {"toleranciaGlucosa": "No realizada","toleranciaGlucosaRealizada": "","vitaminaD": "No realizada","vitaminaDRealizada": "","inmunoglobulina": "",</v>
      </c>
      <c r="Z2981" t="str">
        <f t="shared" si="280"/>
        <v>"inmunoglobulinaRealizada": ""},"seccion6": {"actividadDeportiva": ""}}]}}, { upsert: true } );</v>
      </c>
      <c r="AA2981" t="str">
        <f t="shared" si="281"/>
        <v>db.pacientes.updateOne({"_id":ObjectId('61e34254ec4ec02e84f5db96')},{ $set: { "seguimientos": [{"id": "2016","seccion1": {"fechaSeguimiento": "2016-11-24","institucion": "Hospital Victor J Vilela","fallecimiento": "No","fechaFallecimiento": "","causaFallecimiento": "","nivelEducativo": "","actividadLaboral": "","coberturaSocial": "Sí","tratamientoAntibioticoHospitalizado": "1","embarazo": "No"},"seccion4": {"cultivos": "2"},"seccion5": {"toleranciaGlucosa": "No realizada","toleranciaGlucosaRealizada": "","vitaminaD": "No realizada","vitaminaDRealizada": "","inmunoglobulina": "","inmunoglobulinaRealizada": ""},"seccion6": {"actividadDeportiva": ""}}]}}, { upsert: true } );</v>
      </c>
    </row>
    <row r="2982" spans="1:27" x14ac:dyDescent="0.3">
      <c r="A2982" t="s">
        <v>592</v>
      </c>
      <c r="B2982">
        <v>1454</v>
      </c>
      <c r="C2982">
        <v>2017</v>
      </c>
      <c r="D2982" s="5">
        <v>42915</v>
      </c>
      <c r="E2982" s="5" t="str">
        <f t="shared" si="276"/>
        <v>2017-6-29</v>
      </c>
      <c r="F2982" t="s">
        <v>411</v>
      </c>
      <c r="G2982" t="s">
        <v>35</v>
      </c>
      <c r="L2982" t="s">
        <v>281</v>
      </c>
      <c r="M2982" t="s">
        <v>45</v>
      </c>
      <c r="O2982" t="s">
        <v>46</v>
      </c>
      <c r="P2982" t="s">
        <v>261</v>
      </c>
      <c r="Q2982" t="s">
        <v>80</v>
      </c>
      <c r="R2982" t="s">
        <v>261</v>
      </c>
      <c r="S2982" t="s">
        <v>34</v>
      </c>
      <c r="T2982" t="s">
        <v>261</v>
      </c>
      <c r="U2982" t="s">
        <v>40</v>
      </c>
      <c r="V2982" t="s">
        <v>256</v>
      </c>
      <c r="W2982" t="str">
        <f t="shared" si="277"/>
        <v>db.pacientes.updateOne({"_id":ObjectId('61e34254ec4ec02e84f5db96')},{ $set: { "seguimientos": [{"id": "2017","seccion1": {"fechaSeguimiento": "2017-6-29","institucion": "Hospital Victor J Vilela",</v>
      </c>
      <c r="X2982" t="str">
        <f t="shared" si="278"/>
        <v>"fallecimiento": "No","fechaFallecimiento": "","causaFallecimiento": "","nivelEducativo": "","actividadLaboral": "","coberturaSocial": "Sí","tratamientoAntibioticoHospitalizado": "1","embarazo": ""},</v>
      </c>
      <c r="Y2982" t="str">
        <f t="shared" si="279"/>
        <v>"seccion4": {"cultivos": "3"},"seccion5": {"toleranciaGlucosa": "Realizada","toleranciaGlucosaRealizada": "Intolerancia","vitaminaD": "Realizada","vitaminaDRealizada": "Normal","inmunoglobulina": "Realizada",</v>
      </c>
      <c r="Z2982" t="str">
        <f t="shared" si="280"/>
        <v>"inmunoglobulinaRealizada": "&lt; 500"},"seccion6": {"actividadDeportiva": ""}}]}}, { upsert: true } );</v>
      </c>
      <c r="AA2982" t="str">
        <f t="shared" si="281"/>
        <v>db.pacientes.updateOne({"_id":ObjectId('61e34254ec4ec02e84f5db96')},{ $set: { "seguimientos": [{"id": "2017","seccion1": {"fechaSeguimiento": "2017-6-29","institucion": "Hospital Victor J Vilela","fallecimiento": "No","fechaFallecimiento": "","causaFallecimiento": "","nivelEducativo": "","actividadLaboral": "","coberturaSocial": "Sí","tratamientoAntibioticoHospitalizado": "1","embarazo": ""},"seccion4": {"cultivos": "3"},"seccion5": {"toleranciaGlucosa": "Realizada","toleranciaGlucosaRealizada": "Intolerancia","vitaminaD": "Realizada","vitaminaDRealizada": "Normal","inmunoglobulina": "Realizada","inmunoglobulinaRealizada": "&lt; 500"},"seccion6": {"actividadDeportiva": ""}}]}}, { upsert: true } );</v>
      </c>
    </row>
    <row r="2983" spans="1:27" x14ac:dyDescent="0.3">
      <c r="A2983" t="s">
        <v>592</v>
      </c>
      <c r="B2983">
        <v>1454</v>
      </c>
      <c r="C2983">
        <v>2018</v>
      </c>
      <c r="D2983" s="5">
        <v>43377</v>
      </c>
      <c r="E2983" s="5" t="str">
        <f t="shared" si="276"/>
        <v>2018-10-4</v>
      </c>
      <c r="F2983" t="s">
        <v>411</v>
      </c>
      <c r="G2983" t="s">
        <v>35</v>
      </c>
      <c r="L2983" t="s">
        <v>281</v>
      </c>
      <c r="N2983" t="s">
        <v>35</v>
      </c>
      <c r="O2983" t="s">
        <v>46</v>
      </c>
      <c r="P2983" t="s">
        <v>118</v>
      </c>
      <c r="Q2983" t="s">
        <v>256</v>
      </c>
      <c r="R2983" t="s">
        <v>118</v>
      </c>
      <c r="S2983" t="s">
        <v>256</v>
      </c>
      <c r="T2983" t="s">
        <v>118</v>
      </c>
      <c r="U2983" t="s">
        <v>256</v>
      </c>
      <c r="V2983" t="s">
        <v>281</v>
      </c>
      <c r="W2983" t="str">
        <f t="shared" si="277"/>
        <v>db.pacientes.updateOne({"_id":ObjectId('61e34254ec4ec02e84f5db96')},{ $set: { "seguimientos": [{"id": "2018","seccion1": {"fechaSeguimiento": "2018-10-4","institucion": "Hospital Victor J Vilela",</v>
      </c>
      <c r="X2983" t="str">
        <f t="shared" si="278"/>
        <v>"fallecimiento": "No","fechaFallecimiento": "","causaFallecimiento": "","nivelEducativo": "","actividadLaboral": "","coberturaSocial": "Sí","tratamientoAntibioticoHospitalizado": "","embarazo": "No"},</v>
      </c>
      <c r="Y2983" t="str">
        <f t="shared" si="279"/>
        <v>"seccion4": {"cultivos": "3"},"seccion5": {"toleranciaGlucosa": "No realizada","toleranciaGlucosaRealizada": "","vitaminaD": "No realizada","vitaminaDRealizada": "","inmunoglobulina": "No realizada",</v>
      </c>
      <c r="Z2983" t="str">
        <f t="shared" si="280"/>
        <v>"inmunoglobulinaRealizada": ""},"seccion6": {"actividadDeportiva": "Sí"}}]}}, { upsert: true } );</v>
      </c>
      <c r="AA2983" t="str">
        <f t="shared" si="281"/>
        <v>db.pacientes.updateOne({"_id":ObjectId('61e34254ec4ec02e84f5db96')},{ $set: { "seguimientos": [{"id": "2018","seccion1": {"fechaSeguimiento": "2018-10-4","institucion": "Hospital Victor J Vilela","fallecimiento": "No","fechaFallecimiento": "","causaFallecimiento": "","nivelEducativo": "","actividadLaboral": "","coberturaSocial": "Sí","tratamientoAntibioticoHospitalizado": "","embarazo": "No"},"seccion4": {"cultivos": "3"},"seccion5": {"toleranciaGlucosa": "No realizada","toleranciaGlucosaRealizada": "","vitaminaD": "No realizada","vitaminaDRealizada": "","inmunoglobulina": "No realizada","inmunoglobulinaRealizada": ""},"seccion6": {"actividadDeportiva": "Sí"}}]}}, { upsert: true } );</v>
      </c>
    </row>
    <row r="2984" spans="1:27" x14ac:dyDescent="0.3">
      <c r="A2984" t="s">
        <v>589</v>
      </c>
      <c r="B2984">
        <v>1455</v>
      </c>
      <c r="C2984">
        <v>2017</v>
      </c>
      <c r="D2984" s="5">
        <v>42857</v>
      </c>
      <c r="E2984" s="5" t="str">
        <f t="shared" si="276"/>
        <v>2017-5-2</v>
      </c>
      <c r="F2984" t="s">
        <v>444</v>
      </c>
      <c r="G2984" t="s">
        <v>35</v>
      </c>
      <c r="P2984" t="s">
        <v>118</v>
      </c>
      <c r="Q2984" t="s">
        <v>256</v>
      </c>
      <c r="R2984" t="s">
        <v>256</v>
      </c>
      <c r="S2984" t="s">
        <v>256</v>
      </c>
      <c r="T2984" t="s">
        <v>256</v>
      </c>
      <c r="U2984" t="s">
        <v>256</v>
      </c>
      <c r="V2984" t="s">
        <v>256</v>
      </c>
      <c r="W2984" t="str">
        <f t="shared" si="277"/>
        <v>db.pacientes.updateOne({"_id":ObjectId('61e34254ec4ec02e84f5db93')},{ $set: { "seguimientos": [{"id": "2017","seccion1": {"fechaSeguimiento": "2017-5-2","institucion": "Clinica San Lucas",</v>
      </c>
      <c r="X2984" t="str">
        <f t="shared" si="278"/>
        <v>"fallecimiento": "No","fechaFallecimiento": "","causaFallecimiento": "","nivelEducativo": "","actividadLaboral": "","coberturaSocial": "","tratamientoAntibioticoHospitalizado": "","embarazo": ""},</v>
      </c>
      <c r="Y2984" t="str">
        <f t="shared" si="279"/>
        <v>"seccion4": {"cultivos": ""},"seccion5": {"toleranciaGlucosa": "No realizada","toleranciaGlucosaRealizada": "","vitaminaD": "","vitaminaDRealizada": "","inmunoglobulina": "",</v>
      </c>
      <c r="Z2984" t="str">
        <f t="shared" si="280"/>
        <v>"inmunoglobulinaRealizada": ""},"seccion6": {"actividadDeportiva": ""}}]}}, { upsert: true } );</v>
      </c>
      <c r="AA2984" t="str">
        <f t="shared" si="281"/>
        <v>db.pacientes.updateOne({"_id":ObjectId('61e34254ec4ec02e84f5db93')},{ $set: { "seguimientos": [{"id": "2017","seccion1": {"fechaSeguimiento": "2017-5-2","institucion": "Clinica San Lucas","fallecimiento": "No","fechaFallecimiento": "","causaFallecimiento": "","nivelEducativo": "","actividadLaboral": "","coberturaSocial": "","tratamientoAntibioticoHospitalizado": "","embarazo": ""},"seccion4":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2985" spans="1:27" x14ac:dyDescent="0.3">
      <c r="A2985" t="s">
        <v>1806</v>
      </c>
      <c r="B2985">
        <v>1458</v>
      </c>
      <c r="C2985">
        <v>2018</v>
      </c>
      <c r="D2985" s="5">
        <v>43153</v>
      </c>
      <c r="E2985" s="5" t="str">
        <f t="shared" si="276"/>
        <v>2018-2-22</v>
      </c>
      <c r="F2985" t="s">
        <v>358</v>
      </c>
      <c r="G2985" t="s">
        <v>35</v>
      </c>
      <c r="L2985" t="s">
        <v>35</v>
      </c>
      <c r="P2985" t="s">
        <v>118</v>
      </c>
      <c r="Q2985" t="s">
        <v>256</v>
      </c>
      <c r="R2985" t="s">
        <v>256</v>
      </c>
      <c r="S2985" t="s">
        <v>256</v>
      </c>
      <c r="T2985" t="s">
        <v>256</v>
      </c>
      <c r="U2985" t="s">
        <v>256</v>
      </c>
      <c r="V2985" t="s">
        <v>256</v>
      </c>
      <c r="W2985" t="str">
        <f t="shared" si="277"/>
        <v>db.pacientes.updateOne({"_id":ObjectId('61e34256ec4ec02e84f5e054')},{ $set: { "seguimientos": [{"id": "2018","seccion1": {"fechaSeguimiento": "2018-2-22","institucion": "Hospital de Niños Dr Orlando Alassia",</v>
      </c>
      <c r="X2985" t="str">
        <f t="shared" si="278"/>
        <v>"fallecimiento": "No","fechaFallecimiento": "","causaFallecimiento": "","nivelEducativo": "","actividadLaboral": "","coberturaSocial": "No","tratamientoAntibioticoHospitalizado": "","embarazo": ""},</v>
      </c>
      <c r="Y2985" t="str">
        <f t="shared" si="279"/>
        <v>"seccion4": {"cultivos": ""},"seccion5": {"toleranciaGlucosa": "No realizada","toleranciaGlucosaRealizada": "","vitaminaD": "","vitaminaDRealizada": "","inmunoglobulina": "",</v>
      </c>
      <c r="Z2985" t="str">
        <f t="shared" si="280"/>
        <v>"inmunoglobulinaRealizada": ""},"seccion6": {"actividadDeportiva": ""}}]}}, { upsert: true } );</v>
      </c>
      <c r="AA2985" t="str">
        <f t="shared" si="281"/>
        <v>db.pacientes.updateOne({"_id":ObjectId('61e34256ec4ec02e84f5e054')},{ $set: { "seguimientos": [{"id": "2018","seccion1": {"fechaSeguimiento": "2018-2-22","institucion": "Hospital de Niños Dr Orlando Alassia","fallecimiento": "No","fechaFallecimiento": "","causaFallecimiento": "","nivelEducativo": "","actividadLaboral": "","coberturaSocial": "No","tratamientoAntibioticoHospitalizado": "","embarazo": ""},"seccion4":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2986" spans="1:27" x14ac:dyDescent="0.3">
      <c r="A2986" t="s">
        <v>570</v>
      </c>
      <c r="B2986">
        <v>1461</v>
      </c>
      <c r="C2986">
        <v>2017</v>
      </c>
      <c r="D2986" s="5">
        <v>42914</v>
      </c>
      <c r="E2986" s="5" t="str">
        <f t="shared" si="276"/>
        <v>2017-6-28</v>
      </c>
      <c r="F2986" t="s">
        <v>361</v>
      </c>
      <c r="G2986" t="s">
        <v>35</v>
      </c>
      <c r="L2986" t="s">
        <v>281</v>
      </c>
      <c r="N2986" t="s">
        <v>35</v>
      </c>
      <c r="P2986" t="s">
        <v>118</v>
      </c>
      <c r="Q2986" t="s">
        <v>256</v>
      </c>
      <c r="R2986" t="s">
        <v>261</v>
      </c>
      <c r="S2986" t="s">
        <v>34</v>
      </c>
      <c r="T2986" t="s">
        <v>261</v>
      </c>
      <c r="U2986" t="s">
        <v>40</v>
      </c>
      <c r="V2986" t="s">
        <v>256</v>
      </c>
      <c r="W2986" t="str">
        <f t="shared" si="277"/>
        <v>db.pacientes.updateOne({"_id":ObjectId('61e34254ec4ec02e84f5db80')},{ $set: { "seguimientos": [{"id": "2017","seccion1": {"fechaSeguimiento": "2017-6-28","institucion": "Clínica y Maternidad del Sol",</v>
      </c>
      <c r="X2986" t="str">
        <f t="shared" si="278"/>
        <v>"fallecimiento": "No","fechaFallecimiento": "","causaFallecimiento": "","nivelEducativo": "","actividadLaboral": "","coberturaSocial": "Sí","tratamientoAntibioticoHospitalizado": "","embarazo": "No"},</v>
      </c>
      <c r="Y2986" t="str">
        <f t="shared" si="279"/>
        <v>"seccion4": {"cultivos": ""},"seccion5": {"toleranciaGlucosa": "No realizada","toleranciaGlucosaRealizada": "","vitaminaD": "Realizada","vitaminaDRealizada": "Normal","inmunoglobulina": "Realizada",</v>
      </c>
      <c r="Z2986" t="str">
        <f t="shared" si="280"/>
        <v>"inmunoglobulinaRealizada": "&lt; 500"},"seccion6": {"actividadDeportiva": ""}}]}}, { upsert: true } );</v>
      </c>
      <c r="AA2986" t="str">
        <f t="shared" si="281"/>
        <v>db.pacientes.updateOne({"_id":ObjectId('61e34254ec4ec02e84f5db80')},{ $set: { "seguimientos": [{"id": "2017","seccion1": {"fechaSeguimiento": "2017-6-28","institucion": "Clínica y Maternidad del Sol","fallecimiento": "No","fechaFallecimiento": "","causaFallecimiento": "","nivelEducativo": "","actividadLaboral": "","coberturaSocial": "Sí","tratamientoAntibioticoHospitalizado": "","embarazo": "No"},"seccion4": {"cultivos": ""},"seccion5": {"toleranciaGlucosa": "No realizada","toleranciaGlucosaRealizada": "","vitaminaD": "Realizada","vitaminaDRealizada": "Normal","inmunoglobulina": "Realizada","inmunoglobulinaRealizada": "&lt; 500"},"seccion6": {"actividadDeportiva": ""}}]}}, { upsert: true } );</v>
      </c>
    </row>
    <row r="2987" spans="1:27" x14ac:dyDescent="0.3">
      <c r="A2987" t="s">
        <v>570</v>
      </c>
      <c r="B2987">
        <v>1461</v>
      </c>
      <c r="C2987">
        <v>2018</v>
      </c>
      <c r="D2987" s="5">
        <v>43425</v>
      </c>
      <c r="E2987" s="5" t="str">
        <f t="shared" si="276"/>
        <v>2018-11-21</v>
      </c>
      <c r="F2987" t="s">
        <v>361</v>
      </c>
      <c r="G2987" t="s">
        <v>35</v>
      </c>
      <c r="P2987" t="s">
        <v>118</v>
      </c>
      <c r="Q2987" t="s">
        <v>256</v>
      </c>
      <c r="R2987" t="s">
        <v>256</v>
      </c>
      <c r="S2987" t="s">
        <v>256</v>
      </c>
      <c r="T2987" t="s">
        <v>256</v>
      </c>
      <c r="U2987" t="s">
        <v>256</v>
      </c>
      <c r="V2987" t="s">
        <v>256</v>
      </c>
      <c r="W2987" t="str">
        <f t="shared" si="277"/>
        <v>db.pacientes.updateOne({"_id":ObjectId('61e34254ec4ec02e84f5db80')},{ $set: { "seguimientos": [{"id": "2018","seccion1": {"fechaSeguimiento": "2018-11-21","institucion": "Clínica y Maternidad del Sol",</v>
      </c>
      <c r="X2987" t="str">
        <f t="shared" si="278"/>
        <v>"fallecimiento": "No","fechaFallecimiento": "","causaFallecimiento": "","nivelEducativo": "","actividadLaboral": "","coberturaSocial": "","tratamientoAntibioticoHospitalizado": "","embarazo": ""},</v>
      </c>
      <c r="Y2987" t="str">
        <f t="shared" si="279"/>
        <v>"seccion4": {"cultivos": ""},"seccion5": {"toleranciaGlucosa": "No realizada","toleranciaGlucosaRealizada": "","vitaminaD": "","vitaminaDRealizada": "","inmunoglobulina": "",</v>
      </c>
      <c r="Z2987" t="str">
        <f t="shared" si="280"/>
        <v>"inmunoglobulinaRealizada": ""},"seccion6": {"actividadDeportiva": ""}}]}}, { upsert: true } );</v>
      </c>
      <c r="AA2987" t="str">
        <f t="shared" si="281"/>
        <v>db.pacientes.updateOne({"_id":ObjectId('61e34254ec4ec02e84f5db80')},{ $set: { "seguimientos": [{"id": "2018","seccion1": {"fechaSeguimiento": "2018-11-21","institucion": "Clínica y Maternidad del Sol","fallecimiento": "No","fechaFallecimiento": "","causaFallecimiento": "","nivelEducativo": "","actividadLaboral": "","coberturaSocial": "","tratamientoAntibioticoHospitalizado": "","embarazo": ""},"seccion4":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2988" spans="1:27" x14ac:dyDescent="0.3">
      <c r="A2988" t="s">
        <v>599</v>
      </c>
      <c r="B2988">
        <v>1462</v>
      </c>
      <c r="C2988">
        <v>2017</v>
      </c>
      <c r="D2988" s="5">
        <v>42858</v>
      </c>
      <c r="E2988" s="5" t="str">
        <f t="shared" si="276"/>
        <v>2017-5-3</v>
      </c>
      <c r="F2988" t="s">
        <v>361</v>
      </c>
      <c r="G2988" t="s">
        <v>35</v>
      </c>
      <c r="L2988" t="s">
        <v>281</v>
      </c>
      <c r="N2988" t="s">
        <v>35</v>
      </c>
      <c r="P2988" t="s">
        <v>118</v>
      </c>
      <c r="Q2988" t="s">
        <v>256</v>
      </c>
      <c r="R2988" t="s">
        <v>256</v>
      </c>
      <c r="S2988" t="s">
        <v>256</v>
      </c>
      <c r="T2988" t="s">
        <v>256</v>
      </c>
      <c r="U2988" t="s">
        <v>256</v>
      </c>
      <c r="V2988" t="s">
        <v>256</v>
      </c>
      <c r="W2988" t="str">
        <f t="shared" si="277"/>
        <v>db.pacientes.updateOne({"_id":ObjectId('61e34254ec4ec02e84f5db9d')},{ $set: { "seguimientos": [{"id": "2017","seccion1": {"fechaSeguimiento": "2017-5-3","institucion": "Clínica y Maternidad del Sol",</v>
      </c>
      <c r="X2988" t="str">
        <f t="shared" si="278"/>
        <v>"fallecimiento": "No","fechaFallecimiento": "","causaFallecimiento": "","nivelEducativo": "","actividadLaboral": "","coberturaSocial": "Sí","tratamientoAntibioticoHospitalizado": "","embarazo": "No"},</v>
      </c>
      <c r="Y2988" t="str">
        <f t="shared" si="279"/>
        <v>"seccion4": {"cultivos": ""},"seccion5": {"toleranciaGlucosa": "No realizada","toleranciaGlucosaRealizada": "","vitaminaD": "","vitaminaDRealizada": "","inmunoglobulina": "",</v>
      </c>
      <c r="Z2988" t="str">
        <f t="shared" si="280"/>
        <v>"inmunoglobulinaRealizada": ""},"seccion6": {"actividadDeportiva": ""}}]}}, { upsert: true } );</v>
      </c>
      <c r="AA2988" t="str">
        <f t="shared" si="281"/>
        <v>db.pacientes.updateOne({"_id":ObjectId('61e34254ec4ec02e84f5db9d')},{ $set: { "seguimientos": [{"id": "2017","seccion1": {"fechaSeguimiento": "2017-5-3","institucion": "Clínica y Maternidad del Sol","fallecimiento": "No","fechaFallecimiento": "","causaFallecimiento": "","nivelEducativo": "","actividadLaboral": "","coberturaSocial": "Sí","tratamientoAntibioticoHospitalizado": "","embarazo": "No"},"seccion4":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2989" spans="1:27" x14ac:dyDescent="0.3">
      <c r="A2989" t="s">
        <v>1803</v>
      </c>
      <c r="B2989">
        <v>1463</v>
      </c>
      <c r="C2989">
        <v>2017</v>
      </c>
      <c r="D2989" s="5">
        <v>42865</v>
      </c>
      <c r="E2989" s="5" t="str">
        <f t="shared" si="276"/>
        <v>2017-5-10</v>
      </c>
      <c r="F2989" t="s">
        <v>339</v>
      </c>
      <c r="G2989" t="s">
        <v>35</v>
      </c>
      <c r="L2989" t="s">
        <v>281</v>
      </c>
      <c r="P2989" t="s">
        <v>118</v>
      </c>
      <c r="Q2989" t="s">
        <v>256</v>
      </c>
      <c r="R2989" t="s">
        <v>261</v>
      </c>
      <c r="S2989" t="s">
        <v>321</v>
      </c>
      <c r="T2989" t="s">
        <v>261</v>
      </c>
      <c r="U2989" t="s">
        <v>34</v>
      </c>
      <c r="V2989" t="s">
        <v>256</v>
      </c>
      <c r="W2989" t="str">
        <f t="shared" si="277"/>
        <v>db.pacientes.updateOne({"_id":ObjectId('61e34256ec4ec02e84f5e051')},{ $set: { "seguimientos": [{"id": "2017","seccion1": {"fechaSeguimiento": "2017-5-10","institucion": "HOSP. DE Niños DE LA SMA.TRINIDAD",</v>
      </c>
      <c r="X2989" t="str">
        <f t="shared" si="278"/>
        <v>"fallecimiento": "No","fechaFallecimiento": "","causaFallecimiento": "","nivelEducativo": "","actividadLaboral": "","coberturaSocial": "Sí","tratamientoAntibioticoHospitalizado": "","embarazo": ""},</v>
      </c>
      <c r="Y2989" t="str">
        <f t="shared" si="279"/>
        <v>"seccion4": {"cultivos": ""},"seccion5": {"toleranciaGlucosa": "No realizada","toleranciaGlucosaRealizada": "","vitaminaD": "Realizada","vitaminaDRealizada": "Bajo","inmunoglobulina": "Realizada",</v>
      </c>
      <c r="Z2989" t="str">
        <f t="shared" si="280"/>
        <v>"inmunoglobulinaRealizada": "Normal"},"seccion6": {"actividadDeportiva": ""}}]}}, { upsert: true } );</v>
      </c>
      <c r="AA2989" t="str">
        <f t="shared" si="281"/>
        <v>db.pacientes.updateOne({"_id":ObjectId('61e34256ec4ec02e84f5e051')},{ $set: { "seguimientos": [{"id": "2017","seccion1": {"fechaSeguimiento": "2017-5-10","institucion": "HOSP. DE Niños DE LA SMA.TRINIDAD","fallecimiento": "No","fechaFallecimiento": "","causaFallecimiento": "","nivelEducativo": "","actividadLaboral": "","coberturaSocial": "Sí","tratamientoAntibioticoHospitalizado": "","embarazo": ""},"seccion4": {"cultivos": ""},"seccion5": {"toleranciaGlucosa": "No realizada","toleranciaGlucosaRealizada": "","vitaminaD": "Realizada","vitaminaDRealizada": "Bajo","inmunoglobulina": "Realizada","inmunoglobulinaRealizada": "Normal"},"seccion6": {"actividadDeportiva": ""}}]}}, { upsert: true } );</v>
      </c>
    </row>
    <row r="2990" spans="1:27" x14ac:dyDescent="0.3">
      <c r="A2990" t="s">
        <v>1803</v>
      </c>
      <c r="B2990">
        <v>1463</v>
      </c>
      <c r="C2990">
        <v>2017</v>
      </c>
      <c r="D2990" s="5">
        <v>43028</v>
      </c>
      <c r="E2990" s="5" t="str">
        <f t="shared" si="276"/>
        <v>2017-10-20</v>
      </c>
      <c r="F2990" t="s">
        <v>339</v>
      </c>
      <c r="G2990" t="s">
        <v>35</v>
      </c>
      <c r="L2990" t="s">
        <v>281</v>
      </c>
      <c r="M2990" t="s">
        <v>45</v>
      </c>
      <c r="N2990" t="s">
        <v>35</v>
      </c>
      <c r="O2990" t="s">
        <v>46</v>
      </c>
      <c r="P2990" t="s">
        <v>118</v>
      </c>
      <c r="Q2990" t="s">
        <v>256</v>
      </c>
      <c r="R2990" t="s">
        <v>256</v>
      </c>
      <c r="S2990" t="s">
        <v>256</v>
      </c>
      <c r="T2990" t="s">
        <v>256</v>
      </c>
      <c r="U2990" t="s">
        <v>256</v>
      </c>
      <c r="V2990" t="s">
        <v>256</v>
      </c>
      <c r="W2990" t="str">
        <f t="shared" si="277"/>
        <v>db.pacientes.updateOne({"_id":ObjectId('61e34256ec4ec02e84f5e051')},{ $set: { "seguimientos": [{"id": "2017","seccion1": {"fechaSeguimiento": "2017-10-20","institucion": "HOSP. DE Niños DE LA SMA.TRINIDAD",</v>
      </c>
      <c r="X2990" t="str">
        <f t="shared" si="278"/>
        <v>"fallecimiento": "No","fechaFallecimiento": "","causaFallecimiento": "","nivelEducativo": "","actividadLaboral": "","coberturaSocial": "Sí","tratamientoAntibioticoHospitalizado": "1","embarazo": "No"},</v>
      </c>
      <c r="Y2990" t="str">
        <f t="shared" si="279"/>
        <v>"seccion4": {"cultivos": "3"},"seccion5": {"toleranciaGlucosa": "No realizada","toleranciaGlucosaRealizada": "","vitaminaD": "","vitaminaDRealizada": "","inmunoglobulina": "",</v>
      </c>
      <c r="Z2990" t="str">
        <f t="shared" si="280"/>
        <v>"inmunoglobulinaRealizada": ""},"seccion6": {"actividadDeportiva": ""}}]}}, { upsert: true } );</v>
      </c>
      <c r="AA2990" t="str">
        <f t="shared" si="281"/>
        <v>db.pacientes.updateOne({"_id":ObjectId('61e34256ec4ec02e84f5e051')},{ $set: { "seguimientos": [{"id": "2017","seccion1": {"fechaSeguimiento": "2017-10-20","institucion": "HOSP. DE Niños DE LA SMA.TRINIDAD","fallecimiento": "No","fechaFallecimiento": "","causaFallecimiento": "","nivelEducativo": "","actividadLaboral": "","coberturaSocial": "Sí","tratamientoAntibioticoHospitalizado": "1","embarazo": "No"},"seccion4": {"cultivos": "3"},"seccion5":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2991" spans="1:27" x14ac:dyDescent="0.3">
      <c r="A2991" t="s">
        <v>585</v>
      </c>
      <c r="B2991">
        <v>1464</v>
      </c>
      <c r="C2991">
        <v>2017</v>
      </c>
      <c r="D2991" s="5">
        <v>42920</v>
      </c>
      <c r="E2991" s="5" t="str">
        <f t="shared" si="276"/>
        <v>2017-7-4</v>
      </c>
      <c r="F2991" t="s">
        <v>379</v>
      </c>
      <c r="G2991" t="s">
        <v>35</v>
      </c>
      <c r="P2991" t="s">
        <v>118</v>
      </c>
      <c r="Q2991" t="s">
        <v>256</v>
      </c>
      <c r="R2991" t="s">
        <v>256</v>
      </c>
      <c r="S2991" t="s">
        <v>256</v>
      </c>
      <c r="T2991" t="s">
        <v>256</v>
      </c>
      <c r="U2991" t="s">
        <v>256</v>
      </c>
      <c r="V2991" t="s">
        <v>256</v>
      </c>
      <c r="W2991" t="str">
        <f t="shared" si="277"/>
        <v>db.pacientes.updateOne({"_id":ObjectId('61e34254ec4ec02e84f5db8f')},{ $set: { "seguimientos": [{"id": "2017","seccion1": {"fechaSeguimiento": "2017-7-4","institucion": "Hospital Pediátrico Juan Pablo II",</v>
      </c>
      <c r="X2991" t="str">
        <f t="shared" si="278"/>
        <v>"fallecimiento": "No","fechaFallecimiento": "","causaFallecimiento": "","nivelEducativo": "","actividadLaboral": "","coberturaSocial": "","tratamientoAntibioticoHospitalizado": "","embarazo": ""},</v>
      </c>
      <c r="Y2991" t="str">
        <f t="shared" si="279"/>
        <v>"seccion4": {"cultivos": ""},"seccion5": {"toleranciaGlucosa": "No realizada","toleranciaGlucosaRealizada": "","vitaminaD": "","vitaminaDRealizada": "","inmunoglobulina": "",</v>
      </c>
      <c r="Z2991" t="str">
        <f t="shared" si="280"/>
        <v>"inmunoglobulinaRealizada": ""},"seccion6": {"actividadDeportiva": ""}}]}}, { upsert: true } );</v>
      </c>
      <c r="AA2991" t="str">
        <f t="shared" si="281"/>
        <v>db.pacientes.updateOne({"_id":ObjectId('61e34254ec4ec02e84f5db8f')},{ $set: { "seguimientos": [{"id": "2017","seccion1": {"fechaSeguimiento": "2017-7-4","institucion": "Hospital Pediátrico Juan Pablo II","fallecimiento": "No","fechaFallecimiento": "","causaFallecimiento": "","nivelEducativo": "","actividadLaboral": "","coberturaSocial": "","tratamientoAntibioticoHospitalizado": "","embarazo": ""},"seccion4":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2992" spans="1:27" x14ac:dyDescent="0.3">
      <c r="A2992" t="s">
        <v>585</v>
      </c>
      <c r="B2992">
        <v>1464</v>
      </c>
      <c r="C2992">
        <v>2017</v>
      </c>
      <c r="D2992" s="5">
        <v>42920</v>
      </c>
      <c r="E2992" s="5" t="str">
        <f t="shared" si="276"/>
        <v>2017-7-4</v>
      </c>
      <c r="F2992" t="s">
        <v>379</v>
      </c>
      <c r="G2992" t="s">
        <v>35</v>
      </c>
      <c r="L2992" t="s">
        <v>281</v>
      </c>
      <c r="M2992" t="s">
        <v>45</v>
      </c>
      <c r="N2992" t="s">
        <v>35</v>
      </c>
      <c r="O2992" t="s">
        <v>37</v>
      </c>
      <c r="P2992" t="s">
        <v>118</v>
      </c>
      <c r="Q2992" t="s">
        <v>256</v>
      </c>
      <c r="R2992" t="s">
        <v>118</v>
      </c>
      <c r="S2992" t="s">
        <v>256</v>
      </c>
      <c r="T2992" t="s">
        <v>118</v>
      </c>
      <c r="U2992" t="s">
        <v>256</v>
      </c>
      <c r="V2992" t="s">
        <v>256</v>
      </c>
      <c r="W2992" t="str">
        <f t="shared" si="277"/>
        <v>db.pacientes.updateOne({"_id":ObjectId('61e34254ec4ec02e84f5db8f')},{ $set: { "seguimientos": [{"id": "2017","seccion1": {"fechaSeguimiento": "2017-7-4","institucion": "Hospital Pediátrico Juan Pablo II",</v>
      </c>
      <c r="X2992" t="str">
        <f t="shared" si="278"/>
        <v>"fallecimiento": "No","fechaFallecimiento": "","causaFallecimiento": "","nivelEducativo": "","actividadLaboral": "","coberturaSocial": "Sí","tratamientoAntibioticoHospitalizado": "1","embarazo": "No"},</v>
      </c>
      <c r="Y2992" t="str">
        <f t="shared" si="279"/>
        <v>"seccion4": {"cultivos": "2"},"seccion5": {"toleranciaGlucosa": "No realizada","toleranciaGlucosaRealizada": "","vitaminaD": "No realizada","vitaminaDRealizada": "","inmunoglobulina": "No realizada",</v>
      </c>
      <c r="Z2992" t="str">
        <f t="shared" si="280"/>
        <v>"inmunoglobulinaRealizada": ""},"seccion6": {"actividadDeportiva": ""}}]}}, { upsert: true } );</v>
      </c>
      <c r="AA2992" t="str">
        <f t="shared" si="281"/>
        <v>db.pacientes.updateOne({"_id":ObjectId('61e34254ec4ec02e84f5db8f')},{ $set: { "seguimientos": [{"id": "2017","seccion1": {"fechaSeguimiento": "2017-7-4","institucion": "Hospital Pediátrico Juan Pablo II","fallecimiento": "No","fechaFallecimiento": "","causaFallecimiento": "","nivelEducativo": "","actividadLaboral": "","coberturaSocial": "Sí","tratamientoAntibioticoHospitalizado": "1","embarazo": "No"},"seccion4": {"cultivos": "2"},"seccion5": {"toleranciaGlucosa": "No realizada","toleranciaGlucosaRealizada": "","vitaminaD": "No realizada","vitaminaDRealizada": "","inmunoglobulina": "No realizada","inmunoglobulinaRealizada": ""},"seccion6": {"actividadDeportiva": ""}}]}}, { upsert: true } );</v>
      </c>
    </row>
    <row r="2993" spans="1:27" x14ac:dyDescent="0.3">
      <c r="A2993" t="s">
        <v>585</v>
      </c>
      <c r="B2993">
        <v>1464</v>
      </c>
      <c r="C2993">
        <v>2019</v>
      </c>
      <c r="D2993" s="5">
        <v>43724</v>
      </c>
      <c r="E2993" s="5" t="str">
        <f t="shared" si="276"/>
        <v>2019-9-16</v>
      </c>
      <c r="F2993" t="s">
        <v>379</v>
      </c>
      <c r="G2993" t="s">
        <v>35</v>
      </c>
      <c r="L2993" t="s">
        <v>281</v>
      </c>
      <c r="M2993" t="s">
        <v>45</v>
      </c>
      <c r="N2993" t="s">
        <v>35</v>
      </c>
      <c r="O2993" t="s">
        <v>46</v>
      </c>
      <c r="P2993" t="s">
        <v>261</v>
      </c>
      <c r="Q2993" t="s">
        <v>77</v>
      </c>
      <c r="R2993" t="s">
        <v>118</v>
      </c>
      <c r="S2993" t="s">
        <v>256</v>
      </c>
      <c r="T2993" t="s">
        <v>118</v>
      </c>
      <c r="U2993" t="s">
        <v>256</v>
      </c>
      <c r="V2993" t="s">
        <v>256</v>
      </c>
      <c r="W2993" t="str">
        <f t="shared" si="277"/>
        <v>db.pacientes.updateOne({"_id":ObjectId('61e34254ec4ec02e84f5db8f')},{ $set: { "seguimientos": [{"id": "2019","seccion1": {"fechaSeguimiento": "2019-9-16","institucion": "Hospital Pediátrico Juan Pablo II",</v>
      </c>
      <c r="X2993" t="str">
        <f t="shared" si="278"/>
        <v>"fallecimiento": "No","fechaFallecimiento": "","causaFallecimiento": "","nivelEducativo": "","actividadLaboral": "","coberturaSocial": "Sí","tratamientoAntibioticoHospitalizado": "1","embarazo": "No"},</v>
      </c>
      <c r="Y2993" t="str">
        <f t="shared" si="279"/>
        <v>"seccion4": {"cultivos": "3"},"seccion5": {"toleranciaGlucosa": "Realizada","toleranciaGlucosaRealizada": "Diabetes","vitaminaD": "No realizada","vitaminaDRealizada": "","inmunoglobulina": "No realizada",</v>
      </c>
      <c r="Z2993" t="str">
        <f t="shared" si="280"/>
        <v>"inmunoglobulinaRealizada": ""},"seccion6": {"actividadDeportiva": ""}}]}}, { upsert: true } );</v>
      </c>
      <c r="AA2993" t="str">
        <f t="shared" si="281"/>
        <v>db.pacientes.updateOne({"_id":ObjectId('61e34254ec4ec02e84f5db8f')},{ $set: { "seguimientos": [{"id": "2019","seccion1": {"fechaSeguimiento": "2019-9-16","institucion": "Hospital Pediátrico Juan Pablo II","fallecimiento": "No","fechaFallecimiento": "","causaFallecimiento": "","nivelEducativo": "","actividadLaboral": "","coberturaSocial": "Sí","tratamientoAntibioticoHospitalizado": "1","embarazo": "No"},"seccion4": {"cultivos": "3"},"seccion5": {"toleranciaGlucosa": "Realizada","toleranciaGlucosaRealizada": "Diabetes","vitaminaD": "No realizada","vitaminaDRealizada": "","inmunoglobulina": "No realizada","inmunoglobulinaRealizada": ""},"seccion6": {"actividadDeportiva": ""}}]}}, { upsert: true } );</v>
      </c>
    </row>
    <row r="2994" spans="1:27" x14ac:dyDescent="0.3">
      <c r="A2994" t="s">
        <v>1799</v>
      </c>
      <c r="B2994">
        <v>1465</v>
      </c>
      <c r="C2994">
        <v>2017</v>
      </c>
      <c r="D2994" s="5">
        <v>42955</v>
      </c>
      <c r="E2994" s="5" t="str">
        <f t="shared" si="276"/>
        <v>2017-8-8</v>
      </c>
      <c r="F2994" t="s">
        <v>379</v>
      </c>
      <c r="G2994" t="s">
        <v>281</v>
      </c>
      <c r="H2994" t="s">
        <v>196</v>
      </c>
      <c r="I2994" t="s">
        <v>291</v>
      </c>
      <c r="L2994" t="s">
        <v>35</v>
      </c>
      <c r="M2994" t="s">
        <v>37</v>
      </c>
      <c r="O2994" t="s">
        <v>46</v>
      </c>
      <c r="P2994" t="s">
        <v>118</v>
      </c>
      <c r="Q2994" t="s">
        <v>256</v>
      </c>
      <c r="R2994" t="s">
        <v>118</v>
      </c>
      <c r="S2994" t="s">
        <v>256</v>
      </c>
      <c r="T2994" t="s">
        <v>118</v>
      </c>
      <c r="U2994" t="s">
        <v>256</v>
      </c>
      <c r="V2994" t="s">
        <v>256</v>
      </c>
      <c r="W2994" t="str">
        <f t="shared" si="277"/>
        <v>db.pacientes.updateOne({"_id":ObjectId('61e34256ec4ec02e84f5e04d')},{ $set: { "seguimientos": [{"id": "2017","seccion1": {"fechaSeguimiento": "2017-8-8","institucion": "Hospital Pediátrico Juan Pablo II",</v>
      </c>
      <c r="X2994" t="str">
        <f t="shared" si="278"/>
        <v>"fallecimiento": "Sí","fechaFallecimiento": "2018-03-05","causaFallecimiento": "Respiratorios","nivelEducativo": "","actividadLaboral": "","coberturaSocial": "No","tratamientoAntibioticoHospitalizado": "2","embarazo": ""},</v>
      </c>
      <c r="Y2994" t="str">
        <f t="shared" si="279"/>
        <v>"seccion4": {"cultivos": "3"},"seccion5": {"toleranciaGlucosa": "No realizada","toleranciaGlucosaRealizada": "","vitaminaD": "No realizada","vitaminaDRealizada": "","inmunoglobulina": "No realizada",</v>
      </c>
      <c r="Z2994" t="str">
        <f t="shared" si="280"/>
        <v>"inmunoglobulinaRealizada": ""},"seccion6": {"actividadDeportiva": ""}}]}}, { upsert: true } );</v>
      </c>
      <c r="AA2994" t="str">
        <f t="shared" si="281"/>
        <v>db.pacientes.updateOne({"_id":ObjectId('61e34256ec4ec02e84f5e04d')},{ $set: { "seguimientos": [{"id": "2017","seccion1": {"fechaSeguimiento": "2017-8-8","institucion": "Hospital Pediátrico Juan Pablo II","fallecimiento": "Sí","fechaFallecimiento": "2018-03-05","causaFallecimiento": "Respiratorios","nivelEducativo": "","actividadLaboral": "","coberturaSocial": "No","tratamientoAntibioticoHospitalizado": "2","embarazo": ""},"seccion4": {"cultivos": "3"},"seccion5": {"toleranciaGlucosa": "No realizada","toleranciaGlucosaRealizada": "","vitaminaD": "No realizada","vitaminaDRealizada": "","inmunoglobulina": "No realizada","inmunoglobulinaRealizada": ""},"seccion6": {"actividadDeportiva": ""}}]}}, { upsert: true } );</v>
      </c>
    </row>
    <row r="2995" spans="1:27" x14ac:dyDescent="0.3">
      <c r="A2995" t="s">
        <v>653</v>
      </c>
      <c r="B2995">
        <v>1466</v>
      </c>
      <c r="C2995">
        <v>2016</v>
      </c>
      <c r="D2995" s="5">
        <v>42696</v>
      </c>
      <c r="E2995" s="5" t="str">
        <f t="shared" si="276"/>
        <v>2016-11-22</v>
      </c>
      <c r="F2995" t="s">
        <v>400</v>
      </c>
      <c r="G2995" t="s">
        <v>35</v>
      </c>
      <c r="L2995" t="s">
        <v>35</v>
      </c>
      <c r="M2995" t="s">
        <v>45</v>
      </c>
      <c r="O2995" t="s">
        <v>37</v>
      </c>
      <c r="P2995" t="s">
        <v>118</v>
      </c>
      <c r="Q2995" t="s">
        <v>256</v>
      </c>
      <c r="R2995" t="s">
        <v>256</v>
      </c>
      <c r="S2995" t="s">
        <v>256</v>
      </c>
      <c r="T2995" t="s">
        <v>256</v>
      </c>
      <c r="U2995" t="s">
        <v>256</v>
      </c>
      <c r="V2995" t="s">
        <v>256</v>
      </c>
      <c r="W2995" t="str">
        <f t="shared" si="277"/>
        <v>db.pacientes.updateOne({"_id":ObjectId('61e34254ec4ec02e84f5dbd3')},{ $set: { "seguimientos": [{"id": "2016","seccion1": {"fechaSeguimiento": "2016-11-22","institucion": "Hospital Sor Maria Ludovica de La Plata",</v>
      </c>
      <c r="X2995" t="str">
        <f t="shared" si="278"/>
        <v>"fallecimiento": "No","fechaFallecimiento": "","causaFallecimiento": "","nivelEducativo": "","actividadLaboral": "","coberturaSocial": "No","tratamientoAntibioticoHospitalizado": "1","embarazo": ""},</v>
      </c>
      <c r="Y2995" t="str">
        <f t="shared" si="279"/>
        <v>"seccion4": {"cultivos": "2"},"seccion5": {"toleranciaGlucosa": "No realizada","toleranciaGlucosaRealizada": "","vitaminaD": "","vitaminaDRealizada": "","inmunoglobulina": "",</v>
      </c>
      <c r="Z2995" t="str">
        <f t="shared" si="280"/>
        <v>"inmunoglobulinaRealizada": ""},"seccion6": {"actividadDeportiva": ""}}]}}, { upsert: true } );</v>
      </c>
      <c r="AA2995" t="str">
        <f t="shared" si="281"/>
        <v>db.pacientes.updateOne({"_id":ObjectId('61e34254ec4ec02e84f5dbd3')},{ $set: { "seguimientos": [{"id": "2016","seccion1": {"fechaSeguimiento": "2016-11-22","institucion": "Hospital Sor Maria Ludovica de La Plata","fallecimiento": "No","fechaFallecimiento": "","causaFallecimiento": "","nivelEducativo": "","actividadLaboral": "","coberturaSocial": "No","tratamientoAntibioticoHospitalizado": "1","embarazo": ""},"seccion4": {"cultivos": "2"},"seccion5":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2996" spans="1:27" x14ac:dyDescent="0.3">
      <c r="A2996" t="s">
        <v>653</v>
      </c>
      <c r="B2996">
        <v>1466</v>
      </c>
      <c r="C2996">
        <v>2017</v>
      </c>
      <c r="D2996" s="5">
        <v>43061</v>
      </c>
      <c r="E2996" s="5" t="str">
        <f t="shared" si="276"/>
        <v>2017-11-22</v>
      </c>
      <c r="F2996" t="s">
        <v>400</v>
      </c>
      <c r="G2996" t="s">
        <v>35</v>
      </c>
      <c r="L2996" t="s">
        <v>35</v>
      </c>
      <c r="M2996" t="s">
        <v>45</v>
      </c>
      <c r="O2996" t="s">
        <v>49</v>
      </c>
      <c r="P2996" t="s">
        <v>118</v>
      </c>
      <c r="Q2996" t="s">
        <v>256</v>
      </c>
      <c r="R2996" t="s">
        <v>256</v>
      </c>
      <c r="S2996" t="s">
        <v>256</v>
      </c>
      <c r="T2996" t="s">
        <v>256</v>
      </c>
      <c r="U2996" t="s">
        <v>256</v>
      </c>
      <c r="V2996" t="s">
        <v>256</v>
      </c>
      <c r="W2996" t="str">
        <f t="shared" si="277"/>
        <v>db.pacientes.updateOne({"_id":ObjectId('61e34254ec4ec02e84f5dbd3')},{ $set: { "seguimientos": [{"id": "2017","seccion1": {"fechaSeguimiento": "2017-11-22","institucion": "Hospital Sor Maria Ludovica de La Plata",</v>
      </c>
      <c r="X2996" t="str">
        <f t="shared" si="278"/>
        <v>"fallecimiento": "No","fechaFallecimiento": "","causaFallecimiento": "","nivelEducativo": "","actividadLaboral": "","coberturaSocial": "No","tratamientoAntibioticoHospitalizado": "1","embarazo": ""},</v>
      </c>
      <c r="Y2996" t="str">
        <f t="shared" si="279"/>
        <v>"seccion4": {"cultivos": "4"},"seccion5": {"toleranciaGlucosa": "No realizada","toleranciaGlucosaRealizada": "","vitaminaD": "","vitaminaDRealizada": "","inmunoglobulina": "",</v>
      </c>
      <c r="Z2996" t="str">
        <f t="shared" si="280"/>
        <v>"inmunoglobulinaRealizada": ""},"seccion6": {"actividadDeportiva": ""}}]}}, { upsert: true } );</v>
      </c>
      <c r="AA2996" t="str">
        <f t="shared" si="281"/>
        <v>db.pacientes.updateOne({"_id":ObjectId('61e34254ec4ec02e84f5dbd3')},{ $set: { "seguimientos": [{"id": "2017","seccion1": {"fechaSeguimiento": "2017-11-22","institucion": "Hospital Sor Maria Ludovica de La Plata","fallecimiento": "No","fechaFallecimiento": "","causaFallecimiento": "","nivelEducativo": "","actividadLaboral": "","coberturaSocial": "No","tratamientoAntibioticoHospitalizado": "1","embarazo": ""},"seccion4": {"cultivos": "4"},"seccion5":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2997" spans="1:27" x14ac:dyDescent="0.3">
      <c r="A2997" t="s">
        <v>639</v>
      </c>
      <c r="B2997">
        <v>1467</v>
      </c>
      <c r="C2997">
        <v>2016</v>
      </c>
      <c r="D2997" s="5">
        <v>42593</v>
      </c>
      <c r="E2997" s="5" t="str">
        <f t="shared" si="276"/>
        <v>2016-8-11</v>
      </c>
      <c r="F2997" t="s">
        <v>328</v>
      </c>
      <c r="G2997" t="s">
        <v>35</v>
      </c>
      <c r="L2997" t="s">
        <v>35</v>
      </c>
      <c r="O2997" t="s">
        <v>74</v>
      </c>
      <c r="P2997" t="s">
        <v>118</v>
      </c>
      <c r="Q2997" t="s">
        <v>256</v>
      </c>
      <c r="R2997" t="s">
        <v>261</v>
      </c>
      <c r="S2997" t="s">
        <v>34</v>
      </c>
      <c r="T2997" t="s">
        <v>118</v>
      </c>
      <c r="U2997" t="s">
        <v>256</v>
      </c>
      <c r="V2997" t="s">
        <v>256</v>
      </c>
      <c r="W2997" t="str">
        <f t="shared" si="277"/>
        <v>db.pacientes.updateOne({"_id":ObjectId('61e34254ec4ec02e84f5dbc5')},{ $set: { "seguimientos": [{"id": "2016","seccion1": {"fechaSeguimiento": "2016-8-11","institucion": "Hospital DR Alejandro Posadas",</v>
      </c>
      <c r="X2997" t="str">
        <f t="shared" si="278"/>
        <v>"fallecimiento": "No","fechaFallecimiento": "","causaFallecimiento": "","nivelEducativo": "","actividadLaboral": "","coberturaSocial": "No","tratamientoAntibioticoHospitalizado": "","embarazo": ""},</v>
      </c>
      <c r="Y2997" t="str">
        <f t="shared" si="279"/>
        <v>"seccion4": {"cultivos": "8"},"seccion5": {"toleranciaGlucosa": "No realizada","toleranciaGlucosaRealizada": "","vitaminaD": "Realizada","vitaminaDRealizada": "Normal","inmunoglobulina": "No realizada",</v>
      </c>
      <c r="Z2997" t="str">
        <f t="shared" si="280"/>
        <v>"inmunoglobulinaRealizada": ""},"seccion6": {"actividadDeportiva": ""}}]}}, { upsert: true } );</v>
      </c>
      <c r="AA2997" t="str">
        <f t="shared" si="281"/>
        <v>db.pacientes.updateOne({"_id":ObjectId('61e34254ec4ec02e84f5dbc5')},{ $set: { "seguimientos": [{"id": "2016","seccion1": {"fechaSeguimiento": "2016-8-11","institucion": "Hospital DR Alejandro Posadas","fallecimiento": "No","fechaFallecimiento": "","causaFallecimiento": "","nivelEducativo": "","actividadLaboral": "","coberturaSocial": "No","tratamientoAntibioticoHospitalizado": "","embarazo": ""},"seccion4": {"cultivos": "8"},"seccion5": {"toleranciaGlucosa": "No realizada","toleranciaGlucosaRealizada": "","vitaminaD": "Realizada","vitaminaDRealizada": "Normal","inmunoglobulina": "No realizada","inmunoglobulinaRealizada": ""},"seccion6": {"actividadDeportiva": ""}}]}}, { upsert: true } );</v>
      </c>
    </row>
    <row r="2998" spans="1:27" x14ac:dyDescent="0.3">
      <c r="A2998" t="s">
        <v>595</v>
      </c>
      <c r="B2998">
        <v>1468</v>
      </c>
      <c r="C2998">
        <v>2016</v>
      </c>
      <c r="D2998" s="5">
        <v>42634</v>
      </c>
      <c r="E2998" s="5" t="str">
        <f t="shared" si="276"/>
        <v>2016-9-21</v>
      </c>
      <c r="F2998" t="s">
        <v>400</v>
      </c>
      <c r="G2998" t="s">
        <v>35</v>
      </c>
      <c r="L2998" t="s">
        <v>281</v>
      </c>
      <c r="O2998" t="s">
        <v>41</v>
      </c>
      <c r="P2998" t="s">
        <v>118</v>
      </c>
      <c r="Q2998" t="s">
        <v>256</v>
      </c>
      <c r="R2998" t="s">
        <v>256</v>
      </c>
      <c r="S2998" t="s">
        <v>256</v>
      </c>
      <c r="T2998" t="s">
        <v>118</v>
      </c>
      <c r="U2998" t="s">
        <v>256</v>
      </c>
      <c r="V2998" t="s">
        <v>256</v>
      </c>
      <c r="W2998" t="str">
        <f t="shared" si="277"/>
        <v>db.pacientes.updateOne({"_id":ObjectId('61e34254ec4ec02e84f5db99')},{ $set: { "seguimientos": [{"id": "2016","seccion1": {"fechaSeguimiento": "2016-9-21","institucion": "Hospital Sor Maria Ludovica de La Plata",</v>
      </c>
      <c r="X2998" t="str">
        <f t="shared" si="278"/>
        <v>"fallecimiento": "No","fechaFallecimiento": "","causaFallecimiento": "","nivelEducativo": "","actividadLaboral": "","coberturaSocial": "Sí","tratamientoAntibioticoHospitalizado": "","embarazo": ""},</v>
      </c>
      <c r="Y2998" t="str">
        <f t="shared" si="279"/>
        <v>"seccion4": {"cultivos": "6"},"seccion5": {"toleranciaGlucosa": "No realizada","toleranciaGlucosaRealizada": "","vitaminaD": "","vitaminaDRealizada": "","inmunoglobulina": "No realizada",</v>
      </c>
      <c r="Z2998" t="str">
        <f t="shared" si="280"/>
        <v>"inmunoglobulinaRealizada": ""},"seccion6": {"actividadDeportiva": ""}}]}}, { upsert: true } );</v>
      </c>
      <c r="AA2998" t="str">
        <f t="shared" si="281"/>
        <v>db.pacientes.updateOne({"_id":ObjectId('61e34254ec4ec02e84f5db99')},{ $set: { "seguimientos": [{"id": "2016","seccion1": {"fechaSeguimiento": "2016-9-21","institucion": "Hospital Sor Maria Ludovica de La Plata","fallecimiento": "No","fechaFallecimiento": "","causaFallecimiento": "","nivelEducativo": "","actividadLaboral": "","coberturaSocial": "Sí","tratamientoAntibioticoHospitalizado": "","embarazo": ""},"seccion4": {"cultivos": "6"},"seccion5": {"toleranciaGlucosa": "No realizada","toleranciaGlucosaRealizada": "","vitaminaD": "","vitaminaDRealizada": "","inmunoglobulina": "No realizada","inmunoglobulinaRealizada": ""},"seccion6": {"actividadDeportiva": ""}}]}}, { upsert: true } );</v>
      </c>
    </row>
    <row r="2999" spans="1:27" x14ac:dyDescent="0.3">
      <c r="A2999" t="s">
        <v>595</v>
      </c>
      <c r="B2999">
        <v>1468</v>
      </c>
      <c r="C2999">
        <v>2017</v>
      </c>
      <c r="D2999" s="5">
        <v>43060</v>
      </c>
      <c r="E2999" s="5" t="str">
        <f t="shared" si="276"/>
        <v>2017-11-21</v>
      </c>
      <c r="F2999" t="s">
        <v>400</v>
      </c>
      <c r="G2999" t="s">
        <v>35</v>
      </c>
      <c r="L2999" t="s">
        <v>35</v>
      </c>
      <c r="O2999" t="s">
        <v>49</v>
      </c>
      <c r="P2999" t="s">
        <v>118</v>
      </c>
      <c r="Q2999" t="s">
        <v>256</v>
      </c>
      <c r="R2999" t="s">
        <v>256</v>
      </c>
      <c r="S2999" t="s">
        <v>256</v>
      </c>
      <c r="T2999" t="s">
        <v>256</v>
      </c>
      <c r="U2999" t="s">
        <v>256</v>
      </c>
      <c r="V2999" t="s">
        <v>256</v>
      </c>
      <c r="W2999" t="str">
        <f t="shared" si="277"/>
        <v>db.pacientes.updateOne({"_id":ObjectId('61e34254ec4ec02e84f5db99')},{ $set: { "seguimientos": [{"id": "2017","seccion1": {"fechaSeguimiento": "2017-11-21","institucion": "Hospital Sor Maria Ludovica de La Plata",</v>
      </c>
      <c r="X2999" t="str">
        <f t="shared" si="278"/>
        <v>"fallecimiento": "No","fechaFallecimiento": "","causaFallecimiento": "","nivelEducativo": "","actividadLaboral": "","coberturaSocial": "No","tratamientoAntibioticoHospitalizado": "","embarazo": ""},</v>
      </c>
      <c r="Y2999" t="str">
        <f t="shared" si="279"/>
        <v>"seccion4": {"cultivos": "4"},"seccion5": {"toleranciaGlucosa": "No realizada","toleranciaGlucosaRealizada": "","vitaminaD": "","vitaminaDRealizada": "","inmunoglobulina": "",</v>
      </c>
      <c r="Z2999" t="str">
        <f t="shared" si="280"/>
        <v>"inmunoglobulinaRealizada": ""},"seccion6": {"actividadDeportiva": ""}}]}}, { upsert: true } );</v>
      </c>
      <c r="AA2999" t="str">
        <f t="shared" si="281"/>
        <v>db.pacientes.updateOne({"_id":ObjectId('61e34254ec4ec02e84f5db99')},{ $set: { "seguimientos": [{"id": "2017","seccion1": {"fechaSeguimiento": "2017-11-21","institucion": "Hospital Sor Maria Ludovica de La Plata","fallecimiento": "No","fechaFallecimiento": "","causaFallecimiento": "","nivelEducativo": "","actividadLaboral": "","coberturaSocial": "No","tratamientoAntibioticoHospitalizado": "","embarazo": ""},"seccion4": {"cultivos": "4"},"seccion5":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3000" spans="1:27" x14ac:dyDescent="0.3">
      <c r="A3000" t="s">
        <v>603</v>
      </c>
      <c r="B3000">
        <v>1469</v>
      </c>
      <c r="C3000">
        <v>2016</v>
      </c>
      <c r="D3000" s="5">
        <v>42716</v>
      </c>
      <c r="E3000" s="5" t="str">
        <f t="shared" si="276"/>
        <v>2016-12-12</v>
      </c>
      <c r="F3000" t="s">
        <v>400</v>
      </c>
      <c r="G3000" t="s">
        <v>35</v>
      </c>
      <c r="L3000" t="s">
        <v>281</v>
      </c>
      <c r="O3000" t="s">
        <v>37</v>
      </c>
      <c r="P3000" t="s">
        <v>118</v>
      </c>
      <c r="Q3000" t="s">
        <v>256</v>
      </c>
      <c r="R3000" t="s">
        <v>118</v>
      </c>
      <c r="S3000" t="s">
        <v>256</v>
      </c>
      <c r="T3000" t="s">
        <v>256</v>
      </c>
      <c r="U3000" t="s">
        <v>256</v>
      </c>
      <c r="V3000" t="s">
        <v>256</v>
      </c>
      <c r="W3000" t="str">
        <f t="shared" si="277"/>
        <v>db.pacientes.updateOne({"_id":ObjectId('61e34254ec4ec02e84f5dba1')},{ $set: { "seguimientos": [{"id": "2016","seccion1": {"fechaSeguimiento": "2016-12-12","institucion": "Hospital Sor Maria Ludovica de La Plata",</v>
      </c>
      <c r="X3000" t="str">
        <f t="shared" si="278"/>
        <v>"fallecimiento": "No","fechaFallecimiento": "","causaFallecimiento": "","nivelEducativo": "","actividadLaboral": "","coberturaSocial": "Sí","tratamientoAntibioticoHospitalizado": "","embarazo": ""},</v>
      </c>
      <c r="Y3000" t="str">
        <f t="shared" si="279"/>
        <v>"seccion4": {"cultivos": "2"},"seccion5": {"toleranciaGlucosa": "No realizada","toleranciaGlucosaRealizada": "","vitaminaD": "No realizada","vitaminaDRealizada": "","inmunoglobulina": "",</v>
      </c>
      <c r="Z3000" t="str">
        <f t="shared" si="280"/>
        <v>"inmunoglobulinaRealizada": ""},"seccion6": {"actividadDeportiva": ""}}]}}, { upsert: true } );</v>
      </c>
      <c r="AA3000" t="str">
        <f t="shared" si="281"/>
        <v>db.pacientes.updateOne({"_id":ObjectId('61e34254ec4ec02e84f5dba1')},{ $set: { "seguimientos": [{"id": "2016","seccion1": {"fechaSeguimiento": "2016-12-12","institucion": "Hospital Sor Maria Ludovica de La Plata","fallecimiento": "No","fechaFallecimiento": "","causaFallecimiento": "","nivelEducativo": "","actividadLaboral": "","coberturaSocial": "Sí","tratamientoAntibioticoHospitalizado": "","embarazo": ""},"seccion4": {"cultivos": "2"},"seccion5": {"toleranciaGlucosa": "No realizada","toleranciaGlucosaRealizada": "","vitaminaD": "No realizada","vitaminaDRealizada": "","inmunoglobulina": "","inmunoglobulinaRealizada": ""},"seccion6": {"actividadDeportiva": ""}}]}}, { upsert: true } );</v>
      </c>
    </row>
    <row r="3001" spans="1:27" x14ac:dyDescent="0.3">
      <c r="A3001" t="s">
        <v>603</v>
      </c>
      <c r="B3001">
        <v>1469</v>
      </c>
      <c r="C3001">
        <v>2017</v>
      </c>
      <c r="D3001" s="5">
        <v>43053</v>
      </c>
      <c r="E3001" s="5" t="str">
        <f t="shared" si="276"/>
        <v>2017-11-14</v>
      </c>
      <c r="F3001" t="s">
        <v>400</v>
      </c>
      <c r="G3001" t="s">
        <v>35</v>
      </c>
      <c r="L3001" t="s">
        <v>281</v>
      </c>
      <c r="O3001" t="s">
        <v>49</v>
      </c>
      <c r="P3001" t="s">
        <v>118</v>
      </c>
      <c r="Q3001" t="s">
        <v>256</v>
      </c>
      <c r="R3001" t="s">
        <v>256</v>
      </c>
      <c r="S3001" t="s">
        <v>256</v>
      </c>
      <c r="T3001" t="s">
        <v>256</v>
      </c>
      <c r="U3001" t="s">
        <v>256</v>
      </c>
      <c r="V3001" t="s">
        <v>256</v>
      </c>
      <c r="W3001" t="str">
        <f t="shared" si="277"/>
        <v>db.pacientes.updateOne({"_id":ObjectId('61e34254ec4ec02e84f5dba1')},{ $set: { "seguimientos": [{"id": "2017","seccion1": {"fechaSeguimiento": "2017-11-14","institucion": "Hospital Sor Maria Ludovica de La Plata",</v>
      </c>
      <c r="X3001" t="str">
        <f t="shared" si="278"/>
        <v>"fallecimiento": "No","fechaFallecimiento": "","causaFallecimiento": "","nivelEducativo": "","actividadLaboral": "","coberturaSocial": "Sí","tratamientoAntibioticoHospitalizado": "","embarazo": ""},</v>
      </c>
      <c r="Y3001" t="str">
        <f t="shared" si="279"/>
        <v>"seccion4": {"cultivos": "4"},"seccion5": {"toleranciaGlucosa": "No realizada","toleranciaGlucosaRealizada": "","vitaminaD": "","vitaminaDRealizada": "","inmunoglobulina": "",</v>
      </c>
      <c r="Z3001" t="str">
        <f t="shared" si="280"/>
        <v>"inmunoglobulinaRealizada": ""},"seccion6": {"actividadDeportiva": ""}}]}}, { upsert: true } );</v>
      </c>
      <c r="AA3001" t="str">
        <f t="shared" si="281"/>
        <v>db.pacientes.updateOne({"_id":ObjectId('61e34254ec4ec02e84f5dba1')},{ $set: { "seguimientos": [{"id": "2017","seccion1": {"fechaSeguimiento": "2017-11-14","institucion": "Hospital Sor Maria Ludovica de La Plata","fallecimiento": "No","fechaFallecimiento": "","causaFallecimiento": "","nivelEducativo": "","actividadLaboral": "","coberturaSocial": "Sí","tratamientoAntibioticoHospitalizado": "","embarazo": ""},"seccion4": {"cultivos": "4"},"seccion5":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3002" spans="1:27" x14ac:dyDescent="0.3">
      <c r="A3002" t="s">
        <v>634</v>
      </c>
      <c r="B3002">
        <v>1470</v>
      </c>
      <c r="C3002">
        <v>2017</v>
      </c>
      <c r="D3002" s="5">
        <v>43063</v>
      </c>
      <c r="E3002" s="5" t="str">
        <f t="shared" si="276"/>
        <v>2017-11-24</v>
      </c>
      <c r="F3002" t="s">
        <v>438</v>
      </c>
      <c r="G3002" t="s">
        <v>35</v>
      </c>
      <c r="L3002" t="s">
        <v>281</v>
      </c>
      <c r="M3002" t="s">
        <v>37</v>
      </c>
      <c r="N3002" t="s">
        <v>35</v>
      </c>
      <c r="O3002" t="s">
        <v>73</v>
      </c>
      <c r="P3002" t="s">
        <v>118</v>
      </c>
      <c r="Q3002" t="s">
        <v>256</v>
      </c>
      <c r="R3002" t="s">
        <v>261</v>
      </c>
      <c r="S3002" t="s">
        <v>34</v>
      </c>
      <c r="T3002" t="s">
        <v>261</v>
      </c>
      <c r="U3002" t="s">
        <v>40</v>
      </c>
      <c r="V3002" t="s">
        <v>256</v>
      </c>
      <c r="W3002" t="str">
        <f t="shared" si="277"/>
        <v>db.pacientes.updateOne({"_id":ObjectId('61e34254ec4ec02e84f5dbc0')},{ $set: { "seguimientos": [{"id": "2017","seccion1": {"fechaSeguimiento": "2017-11-24","institucion": "Hospital Público Materno Infantil de Salta",</v>
      </c>
      <c r="X3002" t="str">
        <f t="shared" si="278"/>
        <v>"fallecimiento": "No","fechaFallecimiento": "","causaFallecimiento": "","nivelEducativo": "","actividadLaboral": "","coberturaSocial": "Sí","tratamientoAntibioticoHospitalizado": "2","embarazo": "No"},</v>
      </c>
      <c r="Y3002" t="str">
        <f t="shared" si="279"/>
        <v>"seccion4": {"cultivos": "7"},"seccion5": {"toleranciaGlucosa": "No realizada","toleranciaGlucosaRealizada": "","vitaminaD": "Realizada","vitaminaDRealizada": "Normal","inmunoglobulina": "Realizada",</v>
      </c>
      <c r="Z3002" t="str">
        <f t="shared" si="280"/>
        <v>"inmunoglobulinaRealizada": "&lt; 500"},"seccion6": {"actividadDeportiva": ""}}]}}, { upsert: true } );</v>
      </c>
      <c r="AA3002" t="str">
        <f t="shared" si="281"/>
        <v>db.pacientes.updateOne({"_id":ObjectId('61e34254ec4ec02e84f5dbc0')},{ $set: { "seguimientos": [{"id": "2017","seccion1": {"fechaSeguimiento": "2017-11-24","institucion": "Hospital Público Materno Infantil de Salta","fallecimiento": "No","fechaFallecimiento": "","causaFallecimiento": "","nivelEducativo": "","actividadLaboral": "","coberturaSocial": "Sí","tratamientoAntibioticoHospitalizado": "2","embarazo": "No"},"seccion4": {"cultivos": "7"},"seccion5": {"toleranciaGlucosa": "No realizada","toleranciaGlucosaRealizada": "","vitaminaD": "Realizada","vitaminaDRealizada": "Normal","inmunoglobulina": "Realizada","inmunoglobulinaRealizada": "&lt; 500"},"seccion6": {"actividadDeportiva": ""}}]}}, { upsert: true } );</v>
      </c>
    </row>
    <row r="3003" spans="1:27" x14ac:dyDescent="0.3">
      <c r="A3003" t="s">
        <v>586</v>
      </c>
      <c r="B3003">
        <v>1471</v>
      </c>
      <c r="C3003">
        <v>2017</v>
      </c>
      <c r="D3003" s="5">
        <v>43014</v>
      </c>
      <c r="E3003" s="5" t="str">
        <f t="shared" si="276"/>
        <v>2017-10-6</v>
      </c>
      <c r="F3003" t="s">
        <v>438</v>
      </c>
      <c r="G3003" t="s">
        <v>35</v>
      </c>
      <c r="L3003" t="s">
        <v>281</v>
      </c>
      <c r="N3003" t="s">
        <v>35</v>
      </c>
      <c r="O3003" t="s">
        <v>37</v>
      </c>
      <c r="P3003" t="s">
        <v>118</v>
      </c>
      <c r="Q3003" t="s">
        <v>256</v>
      </c>
      <c r="R3003" t="s">
        <v>256</v>
      </c>
      <c r="S3003" t="s">
        <v>256</v>
      </c>
      <c r="T3003" t="s">
        <v>261</v>
      </c>
      <c r="U3003" t="s">
        <v>40</v>
      </c>
      <c r="V3003" t="s">
        <v>281</v>
      </c>
      <c r="W3003" t="str">
        <f t="shared" si="277"/>
        <v>db.pacientes.updateOne({"_id":ObjectId('61e34254ec4ec02e84f5db90')},{ $set: { "seguimientos": [{"id": "2017","seccion1": {"fechaSeguimiento": "2017-10-6","institucion": "Hospital Público Materno Infantil de Salta",</v>
      </c>
      <c r="X3003" t="str">
        <f t="shared" si="278"/>
        <v>"fallecimiento": "No","fechaFallecimiento": "","causaFallecimiento": "","nivelEducativo": "","actividadLaboral": "","coberturaSocial": "Sí","tratamientoAntibioticoHospitalizado": "","embarazo": "No"},</v>
      </c>
      <c r="Y3003" t="str">
        <f t="shared" si="279"/>
        <v>"seccion4": {"cultivos": "2"},"seccion5": {"toleranciaGlucosa": "No realizada","toleranciaGlucosaRealizada": "","vitaminaD": "","vitaminaDRealizada": "","inmunoglobulina": "Realizada",</v>
      </c>
      <c r="Z3003" t="str">
        <f t="shared" si="280"/>
        <v>"inmunoglobulinaRealizada": "&lt; 500"},"seccion6": {"actividadDeportiva": "Sí"}}]}}, { upsert: true } );</v>
      </c>
      <c r="AA3003" t="str">
        <f t="shared" si="281"/>
        <v>db.pacientes.updateOne({"_id":ObjectId('61e34254ec4ec02e84f5db90')},{ $set: { "seguimientos": [{"id": "2017","seccion1": {"fechaSeguimiento": "2017-10-6","institucion": "Hospital Público Materno Infantil de Salta","fallecimiento": "No","fechaFallecimiento": "","causaFallecimiento": "","nivelEducativo": "","actividadLaboral": "","coberturaSocial": "Sí","tratamientoAntibioticoHospitalizado": "","embarazo": "No"},"seccion4": {"cultivos": "2"},"seccion5": {"toleranciaGlucosa": "No realizada","toleranciaGlucosaRealizada": "","vitaminaD": "","vitaminaDRealizada": "","inmunoglobulina": "Realizada","inmunoglobulinaRealizada": "&lt; 500"},"seccion6": {"actividadDeportiva": "Sí"}}]}}, { upsert: true } );</v>
      </c>
    </row>
    <row r="3004" spans="1:27" x14ac:dyDescent="0.3">
      <c r="A3004" t="s">
        <v>586</v>
      </c>
      <c r="B3004">
        <v>1471</v>
      </c>
      <c r="C3004">
        <v>2018</v>
      </c>
      <c r="D3004" s="5">
        <v>43119</v>
      </c>
      <c r="E3004" s="5" t="str">
        <f t="shared" si="276"/>
        <v>2018-1-19</v>
      </c>
      <c r="F3004" t="s">
        <v>438</v>
      </c>
      <c r="G3004" t="s">
        <v>35</v>
      </c>
      <c r="L3004" t="s">
        <v>281</v>
      </c>
      <c r="N3004" t="s">
        <v>35</v>
      </c>
      <c r="P3004" t="s">
        <v>118</v>
      </c>
      <c r="Q3004" t="s">
        <v>256</v>
      </c>
      <c r="R3004" t="s">
        <v>118</v>
      </c>
      <c r="S3004" t="s">
        <v>256</v>
      </c>
      <c r="T3004" t="s">
        <v>118</v>
      </c>
      <c r="U3004" t="s">
        <v>256</v>
      </c>
      <c r="V3004" t="s">
        <v>281</v>
      </c>
      <c r="W3004" t="str">
        <f t="shared" si="277"/>
        <v>db.pacientes.updateOne({"_id":ObjectId('61e34254ec4ec02e84f5db90')},{ $set: { "seguimientos": [{"id": "2018","seccion1": {"fechaSeguimiento": "2018-1-19","institucion": "Hospital Público Materno Infantil de Salta",</v>
      </c>
      <c r="X3004" t="str">
        <f t="shared" si="278"/>
        <v>"fallecimiento": "No","fechaFallecimiento": "","causaFallecimiento": "","nivelEducativo": "","actividadLaboral": "","coberturaSocial": "Sí","tratamientoAntibioticoHospitalizado": "","embarazo": "No"},</v>
      </c>
      <c r="Y3004" t="str">
        <f t="shared" si="279"/>
        <v>"seccion4": {"cultivos": ""},"seccion5": {"toleranciaGlucosa": "No realizada","toleranciaGlucosaRealizada": "","vitaminaD": "No realizada","vitaminaDRealizada": "","inmunoglobulina": "No realizada",</v>
      </c>
      <c r="Z3004" t="str">
        <f t="shared" si="280"/>
        <v>"inmunoglobulinaRealizada": ""},"seccion6": {"actividadDeportiva": "Sí"}}]}}, { upsert: true } );</v>
      </c>
      <c r="AA3004" t="str">
        <f t="shared" si="281"/>
        <v>db.pacientes.updateOne({"_id":ObjectId('61e34254ec4ec02e84f5db90')},{ $set: { "seguimientos": [{"id": "2018","seccion1": {"fechaSeguimiento": "2018-1-19","institucion": "Hospital Público Materno Infantil de Salta","fallecimiento": "No","fechaFallecimiento": "","causaFallecimiento": "","nivelEducativo": "","actividadLaboral": "","coberturaSocial": "Sí","tratamientoAntibioticoHospitalizado": "","embarazo": "No"},"seccion4": {"cultivos": ""},"seccion5": {"toleranciaGlucosa": "No realizada","toleranciaGlucosaRealizada": "","vitaminaD": "No realizada","vitaminaDRealizada": "","inmunoglobulina": "No realizada","inmunoglobulinaRealizada": ""},"seccion6": {"actividadDeportiva": "Sí"}}]}}, { upsert: true } );</v>
      </c>
    </row>
    <row r="3005" spans="1:27" x14ac:dyDescent="0.3">
      <c r="A3005" t="s">
        <v>637</v>
      </c>
      <c r="B3005">
        <v>1472</v>
      </c>
      <c r="C3005">
        <v>2017</v>
      </c>
      <c r="D3005" s="5">
        <v>43007</v>
      </c>
      <c r="E3005" s="5" t="str">
        <f t="shared" si="276"/>
        <v>2017-9-29</v>
      </c>
      <c r="F3005" t="s">
        <v>438</v>
      </c>
      <c r="G3005" t="s">
        <v>35</v>
      </c>
      <c r="L3005" t="s">
        <v>35</v>
      </c>
      <c r="N3005" t="s">
        <v>35</v>
      </c>
      <c r="P3005" t="s">
        <v>118</v>
      </c>
      <c r="Q3005" t="s">
        <v>256</v>
      </c>
      <c r="R3005" t="s">
        <v>261</v>
      </c>
      <c r="S3005" t="s">
        <v>34</v>
      </c>
      <c r="T3005" t="s">
        <v>118</v>
      </c>
      <c r="U3005" t="s">
        <v>256</v>
      </c>
      <c r="V3005" t="s">
        <v>281</v>
      </c>
      <c r="W3005" t="str">
        <f t="shared" si="277"/>
        <v>db.pacientes.updateOne({"_id":ObjectId('61e34254ec4ec02e84f5dbc3')},{ $set: { "seguimientos": [{"id": "2017","seccion1": {"fechaSeguimiento": "2017-9-29","institucion": "Hospital Público Materno Infantil de Salta",</v>
      </c>
      <c r="X3005" t="str">
        <f t="shared" si="278"/>
        <v>"fallecimiento": "No","fechaFallecimiento": "","causaFallecimiento": "","nivelEducativo": "","actividadLaboral": "","coberturaSocial": "No","tratamientoAntibioticoHospitalizado": "","embarazo": "No"},</v>
      </c>
      <c r="Y3005" t="str">
        <f t="shared" si="279"/>
        <v>"seccion4": {"cultivos": ""},"seccion5": {"toleranciaGlucosa": "No realizada","toleranciaGlucosaRealizada": "","vitaminaD": "Realizada","vitaminaDRealizada": "Normal","inmunoglobulina": "No realizada",</v>
      </c>
      <c r="Z3005" t="str">
        <f t="shared" si="280"/>
        <v>"inmunoglobulinaRealizada": ""},"seccion6": {"actividadDeportiva": "Sí"}}]}}, { upsert: true } );</v>
      </c>
      <c r="AA3005" t="str">
        <f t="shared" si="281"/>
        <v>db.pacientes.updateOne({"_id":ObjectId('61e34254ec4ec02e84f5dbc3')},{ $set: { "seguimientos": [{"id": "2017","seccion1": {"fechaSeguimiento": "2017-9-29","institucion": "Hospital Público Materno Infantil de Salta","fallecimiento": "No","fechaFallecimiento": "","causaFallecimiento": "","nivelEducativo": "","actividadLaboral": "","coberturaSocial": "No","tratamientoAntibioticoHospitalizado": "","embarazo": "No"},"seccion4": {"cultivos": ""},"seccion5": {"toleranciaGlucosa": "No realizada","toleranciaGlucosaRealizada": "","vitaminaD": "Realizada","vitaminaDRealizada": "Normal","inmunoglobulina": "No realizada","inmunoglobulinaRealizada": ""},"seccion6": {"actividadDeportiva": "Sí"}}]}}, { upsert: true } );</v>
      </c>
    </row>
    <row r="3006" spans="1:27" x14ac:dyDescent="0.3">
      <c r="A3006" t="s">
        <v>637</v>
      </c>
      <c r="B3006">
        <v>1472</v>
      </c>
      <c r="C3006">
        <v>2018</v>
      </c>
      <c r="D3006" s="5">
        <v>43147</v>
      </c>
      <c r="E3006" s="5" t="str">
        <f t="shared" si="276"/>
        <v>2018-2-16</v>
      </c>
      <c r="F3006" t="s">
        <v>438</v>
      </c>
      <c r="G3006" t="s">
        <v>35</v>
      </c>
      <c r="L3006" t="s">
        <v>35</v>
      </c>
      <c r="N3006" t="s">
        <v>35</v>
      </c>
      <c r="P3006" t="s">
        <v>118</v>
      </c>
      <c r="Q3006" t="s">
        <v>256</v>
      </c>
      <c r="R3006" t="s">
        <v>256</v>
      </c>
      <c r="S3006" t="s">
        <v>256</v>
      </c>
      <c r="T3006" t="s">
        <v>256</v>
      </c>
      <c r="U3006" t="s">
        <v>256</v>
      </c>
      <c r="V3006" t="s">
        <v>281</v>
      </c>
      <c r="W3006" t="str">
        <f t="shared" si="277"/>
        <v>db.pacientes.updateOne({"_id":ObjectId('61e34254ec4ec02e84f5dbc3')},{ $set: { "seguimientos": [{"id": "2018","seccion1": {"fechaSeguimiento": "2018-2-16","institucion": "Hospital Público Materno Infantil de Salta",</v>
      </c>
      <c r="X3006" t="str">
        <f t="shared" si="278"/>
        <v>"fallecimiento": "No","fechaFallecimiento": "","causaFallecimiento": "","nivelEducativo": "","actividadLaboral": "","coberturaSocial": "No","tratamientoAntibioticoHospitalizado": "","embarazo": "No"},</v>
      </c>
      <c r="Y3006" t="str">
        <f t="shared" si="279"/>
        <v>"seccion4": {"cultivos": ""},"seccion5": {"toleranciaGlucosa": "No realizada","toleranciaGlucosaRealizada": "","vitaminaD": "","vitaminaDRealizada": "","inmunoglobulina": "",</v>
      </c>
      <c r="Z3006" t="str">
        <f t="shared" si="280"/>
        <v>"inmunoglobulinaRealizada": ""},"seccion6": {"actividadDeportiva": "Sí"}}]}}, { upsert: true } );</v>
      </c>
      <c r="AA3006" t="str">
        <f t="shared" si="281"/>
        <v>db.pacientes.updateOne({"_id":ObjectId('61e34254ec4ec02e84f5dbc3')},{ $set: { "seguimientos": [{"id": "2018","seccion1": {"fechaSeguimiento": "2018-2-16","institucion": "Hospital Público Materno Infantil de Salta","fallecimiento": "No","fechaFallecimiento": "","causaFallecimiento": "","nivelEducativo": "","actividadLaboral": "","coberturaSocial": "No","tratamientoAntibioticoHospitalizado": "","embarazo": "No"},"seccion4": {"cultivos": ""},"seccion5": {"toleranciaGlucosa": "No realizada","toleranciaGlucosaRealizada": "","vitaminaD": "","vitaminaDRealizada": "","inmunoglobulina": "","inmunoglobulinaRealizada": ""},"seccion6": {"actividadDeportiva": "Sí"}}]}}, { upsert: true } );</v>
      </c>
    </row>
    <row r="3007" spans="1:27" x14ac:dyDescent="0.3">
      <c r="A3007" t="s">
        <v>1811</v>
      </c>
      <c r="B3007">
        <v>1473</v>
      </c>
      <c r="C3007">
        <v>2017</v>
      </c>
      <c r="D3007" s="5">
        <v>43052</v>
      </c>
      <c r="E3007" s="5" t="str">
        <f t="shared" si="276"/>
        <v>2017-11-13</v>
      </c>
      <c r="F3007" t="s">
        <v>438</v>
      </c>
      <c r="G3007" t="s">
        <v>35</v>
      </c>
      <c r="L3007" t="s">
        <v>281</v>
      </c>
      <c r="M3007" t="s">
        <v>45</v>
      </c>
      <c r="N3007" t="s">
        <v>35</v>
      </c>
      <c r="O3007" t="s">
        <v>46</v>
      </c>
      <c r="P3007" t="s">
        <v>118</v>
      </c>
      <c r="Q3007" t="s">
        <v>256</v>
      </c>
      <c r="R3007" t="s">
        <v>261</v>
      </c>
      <c r="S3007" t="s">
        <v>34</v>
      </c>
      <c r="T3007" t="s">
        <v>118</v>
      </c>
      <c r="U3007" t="s">
        <v>256</v>
      </c>
      <c r="V3007" t="s">
        <v>256</v>
      </c>
      <c r="W3007" t="str">
        <f t="shared" si="277"/>
        <v>db.pacientes.updateOne({"_id":ObjectId('61e34256ec4ec02e84f5e059')},{ $set: { "seguimientos": [{"id": "2017","seccion1": {"fechaSeguimiento": "2017-11-13","institucion": "Hospital Público Materno Infantil de Salta",</v>
      </c>
      <c r="X3007" t="str">
        <f t="shared" si="278"/>
        <v>"fallecimiento": "No","fechaFallecimiento": "","causaFallecimiento": "","nivelEducativo": "","actividadLaboral": "","coberturaSocial": "Sí","tratamientoAntibioticoHospitalizado": "1","embarazo": "No"},</v>
      </c>
      <c r="Y3007" t="str">
        <f t="shared" si="279"/>
        <v>"seccion4": {"cultivos": "3"},"seccion5": {"toleranciaGlucosa": "No realizada","toleranciaGlucosaRealizada": "","vitaminaD": "Realizada","vitaminaDRealizada": "Normal","inmunoglobulina": "No realizada",</v>
      </c>
      <c r="Z3007" t="str">
        <f t="shared" si="280"/>
        <v>"inmunoglobulinaRealizada": ""},"seccion6": {"actividadDeportiva": ""}}]}}, { upsert: true } );</v>
      </c>
      <c r="AA3007" t="str">
        <f t="shared" si="281"/>
        <v>db.pacientes.updateOne({"_id":ObjectId('61e34256ec4ec02e84f5e059')},{ $set: { "seguimientos": [{"id": "2017","seccion1": {"fechaSeguimiento": "2017-11-13","institucion": "Hospital Público Materno Infantil de Salta","fallecimiento": "No","fechaFallecimiento": "","causaFallecimiento": "","nivelEducativo": "","actividadLaboral": "","coberturaSocial": "Sí","tratamientoAntibioticoHospitalizado": "1","embarazo": "No"},"seccion4": {"cultivos": "3"},"seccion5": {"toleranciaGlucosa": "No realizada","toleranciaGlucosaRealizada": "","vitaminaD": "Realizada","vitaminaDRealizada": "Normal","inmunoglobulina": "No realizada","inmunoglobulinaRealizada": ""},"seccion6": {"actividadDeportiva": ""}}]}}, { upsert: true } );</v>
      </c>
    </row>
    <row r="3008" spans="1:27" x14ac:dyDescent="0.3">
      <c r="A3008" t="s">
        <v>1811</v>
      </c>
      <c r="B3008">
        <v>1473</v>
      </c>
      <c r="C3008">
        <v>2018</v>
      </c>
      <c r="D3008" s="5">
        <v>43126</v>
      </c>
      <c r="E3008" s="5" t="str">
        <f t="shared" si="276"/>
        <v>2018-1-26</v>
      </c>
      <c r="F3008" t="s">
        <v>438</v>
      </c>
      <c r="G3008" t="s">
        <v>35</v>
      </c>
      <c r="L3008" t="s">
        <v>281</v>
      </c>
      <c r="N3008" t="s">
        <v>35</v>
      </c>
      <c r="P3008" t="s">
        <v>118</v>
      </c>
      <c r="Q3008" t="s">
        <v>256</v>
      </c>
      <c r="R3008" t="s">
        <v>256</v>
      </c>
      <c r="S3008" t="s">
        <v>256</v>
      </c>
      <c r="T3008" t="s">
        <v>256</v>
      </c>
      <c r="U3008" t="s">
        <v>256</v>
      </c>
      <c r="V3008" t="s">
        <v>281</v>
      </c>
      <c r="W3008" t="str">
        <f t="shared" si="277"/>
        <v>db.pacientes.updateOne({"_id":ObjectId('61e34256ec4ec02e84f5e059')},{ $set: { "seguimientos": [{"id": "2018","seccion1": {"fechaSeguimiento": "2018-1-26","institucion": "Hospital Público Materno Infantil de Salta",</v>
      </c>
      <c r="X3008" t="str">
        <f t="shared" si="278"/>
        <v>"fallecimiento": "No","fechaFallecimiento": "","causaFallecimiento": "","nivelEducativo": "","actividadLaboral": "","coberturaSocial": "Sí","tratamientoAntibioticoHospitalizado": "","embarazo": "No"},</v>
      </c>
      <c r="Y3008" t="str">
        <f t="shared" si="279"/>
        <v>"seccion4": {"cultivos": ""},"seccion5": {"toleranciaGlucosa": "No realizada","toleranciaGlucosaRealizada": "","vitaminaD": "","vitaminaDRealizada": "","inmunoglobulina": "",</v>
      </c>
      <c r="Z3008" t="str">
        <f t="shared" si="280"/>
        <v>"inmunoglobulinaRealizada": ""},"seccion6": {"actividadDeportiva": "Sí"}}]}}, { upsert: true } );</v>
      </c>
      <c r="AA3008" t="str">
        <f t="shared" si="281"/>
        <v>db.pacientes.updateOne({"_id":ObjectId('61e34256ec4ec02e84f5e059')},{ $set: { "seguimientos": [{"id": "2018","seccion1": {"fechaSeguimiento": "2018-1-26","institucion": "Hospital Público Materno Infantil de Salta","fallecimiento": "No","fechaFallecimiento": "","causaFallecimiento": "","nivelEducativo": "","actividadLaboral": "","coberturaSocial": "Sí","tratamientoAntibioticoHospitalizado": "","embarazo": "No"},"seccion4": {"cultivos": ""},"seccion5": {"toleranciaGlucosa": "No realizada","toleranciaGlucosaRealizada": "","vitaminaD": "","vitaminaDRealizada": "","inmunoglobulina": "","inmunoglobulinaRealizada": ""},"seccion6": {"actividadDeportiva": "Sí"}}]}}, { upsert: true } );</v>
      </c>
    </row>
    <row r="3009" spans="1:27" x14ac:dyDescent="0.3">
      <c r="A3009" t="s">
        <v>577</v>
      </c>
      <c r="B3009">
        <v>1474</v>
      </c>
      <c r="C3009">
        <v>2017</v>
      </c>
      <c r="D3009" s="5">
        <v>43070</v>
      </c>
      <c r="E3009" s="5" t="str">
        <f t="shared" si="276"/>
        <v>2017-12-1</v>
      </c>
      <c r="F3009" t="s">
        <v>438</v>
      </c>
      <c r="G3009" t="s">
        <v>35</v>
      </c>
      <c r="L3009" t="s">
        <v>35</v>
      </c>
      <c r="N3009" t="s">
        <v>35</v>
      </c>
      <c r="O3009" t="s">
        <v>45</v>
      </c>
      <c r="P3009" t="s">
        <v>118</v>
      </c>
      <c r="Q3009" t="s">
        <v>256</v>
      </c>
      <c r="R3009" t="s">
        <v>261</v>
      </c>
      <c r="S3009" t="s">
        <v>321</v>
      </c>
      <c r="T3009" t="s">
        <v>118</v>
      </c>
      <c r="U3009" t="s">
        <v>256</v>
      </c>
      <c r="V3009" t="s">
        <v>281</v>
      </c>
      <c r="W3009" t="str">
        <f t="shared" si="277"/>
        <v>db.pacientes.updateOne({"_id":ObjectId('61e34254ec4ec02e84f5db87')},{ $set: { "seguimientos": [{"id": "2017","seccion1": {"fechaSeguimiento": "2017-12-1","institucion": "Hospital Público Materno Infantil de Salta",</v>
      </c>
      <c r="X3009" t="str">
        <f t="shared" si="278"/>
        <v>"fallecimiento": "No","fechaFallecimiento": "","causaFallecimiento": "","nivelEducativo": "","actividadLaboral": "","coberturaSocial": "No","tratamientoAntibioticoHospitalizado": "","embarazo": "No"},</v>
      </c>
      <c r="Y3009" t="str">
        <f t="shared" si="279"/>
        <v>"seccion4": {"cultivos": "1"},"seccion5": {"toleranciaGlucosa": "No realizada","toleranciaGlucosaRealizada": "","vitaminaD": "Realizada","vitaminaDRealizada": "Bajo","inmunoglobulina": "No realizada",</v>
      </c>
      <c r="Z3009" t="str">
        <f t="shared" si="280"/>
        <v>"inmunoglobulinaRealizada": ""},"seccion6": {"actividadDeportiva": "Sí"}}]}}, { upsert: true } );</v>
      </c>
      <c r="AA3009" t="str">
        <f t="shared" si="281"/>
        <v>db.pacientes.updateOne({"_id":ObjectId('61e34254ec4ec02e84f5db87')},{ $set: { "seguimientos": [{"id": "2017","seccion1": {"fechaSeguimiento": "2017-12-1","institucion": "Hospital Público Materno Infantil de Salta","fallecimiento": "No","fechaFallecimiento": "","causaFallecimiento": "","nivelEducativo": "","actividadLaboral": "","coberturaSocial": "No","tratamientoAntibioticoHospitalizado": "","embarazo": "No"},"seccion4": {"cultivos": "1"},"seccion5": {"toleranciaGlucosa": "No realizada","toleranciaGlucosaRealizada": "","vitaminaD": "Realizada","vitaminaDRealizada": "Bajo","inmunoglobulina": "No realizada","inmunoglobulinaRealizada": ""},"seccion6": {"actividadDeportiva": "Sí"}}]}}, { upsert: true } );</v>
      </c>
    </row>
    <row r="3010" spans="1:27" x14ac:dyDescent="0.3">
      <c r="A3010" t="s">
        <v>1817</v>
      </c>
      <c r="B3010">
        <v>1475</v>
      </c>
      <c r="C3010">
        <v>2017</v>
      </c>
      <c r="D3010" s="5">
        <v>43049</v>
      </c>
      <c r="E3010" s="5" t="str">
        <f t="shared" si="276"/>
        <v>2017-11-10</v>
      </c>
      <c r="F3010" t="s">
        <v>438</v>
      </c>
      <c r="G3010" t="s">
        <v>35</v>
      </c>
      <c r="L3010" t="s">
        <v>281</v>
      </c>
      <c r="M3010" t="s">
        <v>45</v>
      </c>
      <c r="N3010" t="s">
        <v>35</v>
      </c>
      <c r="O3010" t="s">
        <v>46</v>
      </c>
      <c r="P3010" t="s">
        <v>118</v>
      </c>
      <c r="Q3010" t="s">
        <v>256</v>
      </c>
      <c r="R3010" t="s">
        <v>118</v>
      </c>
      <c r="S3010" t="s">
        <v>256</v>
      </c>
      <c r="T3010" t="s">
        <v>118</v>
      </c>
      <c r="U3010" t="s">
        <v>256</v>
      </c>
      <c r="V3010" t="s">
        <v>281</v>
      </c>
      <c r="W3010" t="str">
        <f t="shared" si="277"/>
        <v>db.pacientes.updateOne({"_id":ObjectId('61e34256ec4ec02e84f5e05f')},{ $set: { "seguimientos": [{"id": "2017","seccion1": {"fechaSeguimiento": "2017-11-10","institucion": "Hospital Público Materno Infantil de Salta",</v>
      </c>
      <c r="X3010" t="str">
        <f t="shared" si="278"/>
        <v>"fallecimiento": "No","fechaFallecimiento": "","causaFallecimiento": "","nivelEducativo": "","actividadLaboral": "","coberturaSocial": "Sí","tratamientoAntibioticoHospitalizado": "1","embarazo": "No"},</v>
      </c>
      <c r="Y3010" t="str">
        <f t="shared" si="279"/>
        <v>"seccion4": {"cultivos": "3"},"seccion5": {"toleranciaGlucosa": "No realizada","toleranciaGlucosaRealizada": "","vitaminaD": "No realizada","vitaminaDRealizada": "","inmunoglobulina": "No realizada",</v>
      </c>
      <c r="Z3010" t="str">
        <f t="shared" si="280"/>
        <v>"inmunoglobulinaRealizada": ""},"seccion6": {"actividadDeportiva": "Sí"}}]}}, { upsert: true } );</v>
      </c>
      <c r="AA3010" t="str">
        <f t="shared" si="281"/>
        <v>db.pacientes.updateOne({"_id":ObjectId('61e34256ec4ec02e84f5e05f')},{ $set: { "seguimientos": [{"id": "2017","seccion1": {"fechaSeguimiento": "2017-11-10","institucion": "Hospital Público Materno Infantil de Salta","fallecimiento": "No","fechaFallecimiento": "","causaFallecimiento": "","nivelEducativo": "","actividadLaboral": "","coberturaSocial": "Sí","tratamientoAntibioticoHospitalizado": "1","embarazo": "No"},"seccion4": {"cultivos": "3"},"seccion5": {"toleranciaGlucosa": "No realizada","toleranciaGlucosaRealizada": "","vitaminaD": "No realizada","vitaminaDRealizada": "","inmunoglobulina": "No realizada","inmunoglobulinaRealizada": ""},"seccion6": {"actividadDeportiva": "Sí"}}]}}, { upsert: true } );</v>
      </c>
    </row>
    <row r="3011" spans="1:27" x14ac:dyDescent="0.3">
      <c r="A3011" t="s">
        <v>1817</v>
      </c>
      <c r="B3011">
        <v>1475</v>
      </c>
      <c r="C3011">
        <v>2018</v>
      </c>
      <c r="D3011" s="5">
        <v>43117</v>
      </c>
      <c r="E3011" s="5" t="str">
        <f t="shared" ref="E3011:E3074" si="282">_xlfn.CONCAT(YEAR(D3011),"-",MONTH(D3011),"-",DAY(D3011))</f>
        <v>2018-1-17</v>
      </c>
      <c r="F3011" t="s">
        <v>438</v>
      </c>
      <c r="G3011" t="s">
        <v>35</v>
      </c>
      <c r="L3011" t="s">
        <v>281</v>
      </c>
      <c r="N3011" t="s">
        <v>35</v>
      </c>
      <c r="P3011" t="s">
        <v>118</v>
      </c>
      <c r="Q3011" t="s">
        <v>256</v>
      </c>
      <c r="R3011" t="s">
        <v>256</v>
      </c>
      <c r="S3011" t="s">
        <v>256</v>
      </c>
      <c r="T3011" t="s">
        <v>256</v>
      </c>
      <c r="U3011" t="s">
        <v>256</v>
      </c>
      <c r="V3011" t="s">
        <v>281</v>
      </c>
      <c r="W3011" t="str">
        <f t="shared" si="277"/>
        <v>db.pacientes.updateOne({"_id":ObjectId('61e34256ec4ec02e84f5e05f')},{ $set: { "seguimientos": [{"id": "2018","seccion1": {"fechaSeguimiento": "2018-1-17","institucion": "Hospital Público Materno Infantil de Salta",</v>
      </c>
      <c r="X3011" t="str">
        <f t="shared" si="278"/>
        <v>"fallecimiento": "No","fechaFallecimiento": "","causaFallecimiento": "","nivelEducativo": "","actividadLaboral": "","coberturaSocial": "Sí","tratamientoAntibioticoHospitalizado": "","embarazo": "No"},</v>
      </c>
      <c r="Y3011" t="str">
        <f t="shared" si="279"/>
        <v>"seccion4": {"cultivos": ""},"seccion5": {"toleranciaGlucosa": "No realizada","toleranciaGlucosaRealizada": "","vitaminaD": "","vitaminaDRealizada": "","inmunoglobulina": "",</v>
      </c>
      <c r="Z3011" t="str">
        <f t="shared" si="280"/>
        <v>"inmunoglobulinaRealizada": ""},"seccion6": {"actividadDeportiva": "Sí"}}]}}, { upsert: true } );</v>
      </c>
      <c r="AA3011" t="str">
        <f t="shared" si="281"/>
        <v>db.pacientes.updateOne({"_id":ObjectId('61e34256ec4ec02e84f5e05f')},{ $set: { "seguimientos": [{"id": "2018","seccion1": {"fechaSeguimiento": "2018-1-17","institucion": "Hospital Público Materno Infantil de Salta","fallecimiento": "No","fechaFallecimiento": "","causaFallecimiento": "","nivelEducativo": "","actividadLaboral": "","coberturaSocial": "Sí","tratamientoAntibioticoHospitalizado": "","embarazo": "No"},"seccion4": {"cultivos": ""},"seccion5": {"toleranciaGlucosa": "No realizada","toleranciaGlucosaRealizada": "","vitaminaD": "","vitaminaDRealizada": "","inmunoglobulina": "","inmunoglobulinaRealizada": ""},"seccion6": {"actividadDeportiva": "Sí"}}]}}, { upsert: true } );</v>
      </c>
    </row>
    <row r="3012" spans="1:27" x14ac:dyDescent="0.3">
      <c r="A3012" t="s">
        <v>598</v>
      </c>
      <c r="B3012">
        <v>1476</v>
      </c>
      <c r="C3012">
        <v>2017</v>
      </c>
      <c r="D3012" s="5">
        <v>43063</v>
      </c>
      <c r="E3012" s="5" t="str">
        <f t="shared" si="282"/>
        <v>2017-11-24</v>
      </c>
      <c r="F3012" t="s">
        <v>438</v>
      </c>
      <c r="G3012" t="s">
        <v>35</v>
      </c>
      <c r="L3012" t="s">
        <v>35</v>
      </c>
      <c r="N3012" t="s">
        <v>35</v>
      </c>
      <c r="O3012" t="s">
        <v>41</v>
      </c>
      <c r="P3012" t="s">
        <v>118</v>
      </c>
      <c r="Q3012" t="s">
        <v>256</v>
      </c>
      <c r="R3012" t="s">
        <v>261</v>
      </c>
      <c r="S3012" t="s">
        <v>321</v>
      </c>
      <c r="T3012" t="s">
        <v>261</v>
      </c>
      <c r="U3012" t="s">
        <v>40</v>
      </c>
      <c r="V3012" t="s">
        <v>281</v>
      </c>
      <c r="W3012" t="str">
        <f t="shared" ref="W3012:W3075" si="283">"db.pacientes.updateOne({""_id"":ObjectId('"&amp;A3012&amp;"')},{ $set: { ""seguimientos"": [{""id"": """&amp;C3012&amp;""",""seccion1"": {""fechaSeguimiento"": """&amp;E3012&amp;""",""institucion"": """&amp;F3012&amp;""","</f>
        <v>db.pacientes.updateOne({"_id":ObjectId('61e34254ec4ec02e84f5db9c')},{ $set: { "seguimientos": [{"id": "2017","seccion1": {"fechaSeguimiento": "2017-11-24","institucion": "Hospital Público Materno Infantil de Salta",</v>
      </c>
      <c r="X3012" t="str">
        <f t="shared" ref="X3012:X3075" si="284">"""fallecimiento"": """&amp;G3012&amp;""",""fechaFallecimiento"": """&amp;H3012&amp;""",""causaFallecimiento"": """&amp;I3012&amp;""",""nivelEducativo"": """&amp;J3012&amp;""",""actividadLaboral"": """&amp;K3012&amp;""",""coberturaSocial"": """&amp;L3012&amp;""",""tratamientoAntibioticoHospitalizado"": """&amp;M3012&amp;""",""embarazo"": """&amp;N3012&amp;"""},"</f>
        <v>"fallecimiento": "No","fechaFallecimiento": "","causaFallecimiento": "","nivelEducativo": "","actividadLaboral": "","coberturaSocial": "No","tratamientoAntibioticoHospitalizado": "","embarazo": "No"},</v>
      </c>
      <c r="Y3012" t="str">
        <f t="shared" ref="Y3012:Y3075" si="285">"""seccion4"": {""cultivos"": """&amp;O3012&amp;"""},""seccion5"": {""toleranciaGlucosa"": """&amp;P3012&amp;""",""toleranciaGlucosaRealizada"": """&amp;Q3012&amp;""",""vitaminaD"": """&amp;R3012&amp;""",""vitaminaDRealizada"": """&amp;S3012&amp;""",""inmunoglobulina"": """&amp;T3012&amp;""","</f>
        <v>"seccion4": {"cultivos": "6"},"seccion5": {"toleranciaGlucosa": "No realizada","toleranciaGlucosaRealizada": "","vitaminaD": "Realizada","vitaminaDRealizada": "Bajo","inmunoglobulina": "Realizada",</v>
      </c>
      <c r="Z3012" t="str">
        <f t="shared" ref="Z3012:Z3075" si="286">"""inmunoglobulinaRealizada"": """&amp;U3012&amp;"""},""seccion6"": {""actividadDeportiva"": """&amp;V3012&amp;"""}}]}}, { upsert: true } );"</f>
        <v>"inmunoglobulinaRealizada": "&lt; 500"},"seccion6": {"actividadDeportiva": "Sí"}}]}}, { upsert: true } );</v>
      </c>
      <c r="AA3012" t="str">
        <f t="shared" ref="AA3012:AA3075" si="287">W3012&amp;X3012&amp;Y3012&amp;Z3012</f>
        <v>db.pacientes.updateOne({"_id":ObjectId('61e34254ec4ec02e84f5db9c')},{ $set: { "seguimientos": [{"id": "2017","seccion1": {"fechaSeguimiento": "2017-11-24","institucion": "Hospital Público Materno Infantil de Salta","fallecimiento": "No","fechaFallecimiento": "","causaFallecimiento": "","nivelEducativo": "","actividadLaboral": "","coberturaSocial": "No","tratamientoAntibioticoHospitalizado": "","embarazo": "No"},"seccion4": {"cultivos": "6"},"seccion5": {"toleranciaGlucosa": "No realizada","toleranciaGlucosaRealizada": "","vitaminaD": "Realizada","vitaminaDRealizada": "Bajo","inmunoglobulina": "Realizada","inmunoglobulinaRealizada": "&lt; 500"},"seccion6": {"actividadDeportiva": "Sí"}}]}}, { upsert: true } );</v>
      </c>
    </row>
    <row r="3013" spans="1:27" x14ac:dyDescent="0.3">
      <c r="A3013" t="s">
        <v>623</v>
      </c>
      <c r="B3013">
        <v>1477</v>
      </c>
      <c r="C3013">
        <v>2017</v>
      </c>
      <c r="D3013" s="5">
        <v>43035</v>
      </c>
      <c r="E3013" s="5" t="str">
        <f t="shared" si="282"/>
        <v>2017-10-27</v>
      </c>
      <c r="F3013" t="s">
        <v>438</v>
      </c>
      <c r="G3013" t="s">
        <v>35</v>
      </c>
      <c r="L3013" t="s">
        <v>281</v>
      </c>
      <c r="N3013" t="s">
        <v>35</v>
      </c>
      <c r="O3013" t="s">
        <v>45</v>
      </c>
      <c r="P3013" t="s">
        <v>118</v>
      </c>
      <c r="Q3013" t="s">
        <v>256</v>
      </c>
      <c r="R3013" t="s">
        <v>261</v>
      </c>
      <c r="S3013" t="s">
        <v>321</v>
      </c>
      <c r="T3013" t="s">
        <v>118</v>
      </c>
      <c r="U3013" t="s">
        <v>256</v>
      </c>
      <c r="V3013" t="s">
        <v>281</v>
      </c>
      <c r="W3013" t="str">
        <f t="shared" si="283"/>
        <v>db.pacientes.updateOne({"_id":ObjectId('61e34254ec4ec02e84f5dbb5')},{ $set: { "seguimientos": [{"id": "2017","seccion1": {"fechaSeguimiento": "2017-10-27","institucion": "Hospital Público Materno Infantil de Salta",</v>
      </c>
      <c r="X3013" t="str">
        <f t="shared" si="284"/>
        <v>"fallecimiento": "No","fechaFallecimiento": "","causaFallecimiento": "","nivelEducativo": "","actividadLaboral": "","coberturaSocial": "Sí","tratamientoAntibioticoHospitalizado": "","embarazo": "No"},</v>
      </c>
      <c r="Y3013" t="str">
        <f t="shared" si="285"/>
        <v>"seccion4": {"cultivos": "1"},"seccion5": {"toleranciaGlucosa": "No realizada","toleranciaGlucosaRealizada": "","vitaminaD": "Realizada","vitaminaDRealizada": "Bajo","inmunoglobulina": "No realizada",</v>
      </c>
      <c r="Z3013" t="str">
        <f t="shared" si="286"/>
        <v>"inmunoglobulinaRealizada": ""},"seccion6": {"actividadDeportiva": "Sí"}}]}}, { upsert: true } );</v>
      </c>
      <c r="AA3013" t="str">
        <f t="shared" si="287"/>
        <v>db.pacientes.updateOne({"_id":ObjectId('61e34254ec4ec02e84f5dbb5')},{ $set: { "seguimientos": [{"id": "2017","seccion1": {"fechaSeguimiento": "2017-10-27","institucion": "Hospital Público Materno Infantil de Salta","fallecimiento": "No","fechaFallecimiento": "","causaFallecimiento": "","nivelEducativo": "","actividadLaboral": "","coberturaSocial": "Sí","tratamientoAntibioticoHospitalizado": "","embarazo": "No"},"seccion4": {"cultivos": "1"},"seccion5": {"toleranciaGlucosa": "No realizada","toleranciaGlucosaRealizada": "","vitaminaD": "Realizada","vitaminaDRealizada": "Bajo","inmunoglobulina": "No realizada","inmunoglobulinaRealizada": ""},"seccion6": {"actividadDeportiva": "Sí"}}]}}, { upsert: true } );</v>
      </c>
    </row>
    <row r="3014" spans="1:27" x14ac:dyDescent="0.3">
      <c r="A3014" t="s">
        <v>1899</v>
      </c>
      <c r="B3014">
        <v>1478</v>
      </c>
      <c r="C3014">
        <v>2017</v>
      </c>
      <c r="D3014" s="5">
        <v>42999</v>
      </c>
      <c r="E3014" s="5" t="str">
        <f t="shared" si="282"/>
        <v>2017-9-21</v>
      </c>
      <c r="F3014" t="s">
        <v>358</v>
      </c>
      <c r="G3014" t="s">
        <v>281</v>
      </c>
      <c r="H3014" t="s">
        <v>198</v>
      </c>
      <c r="I3014" t="s">
        <v>291</v>
      </c>
      <c r="P3014" t="s">
        <v>118</v>
      </c>
      <c r="Q3014" t="s">
        <v>256</v>
      </c>
      <c r="R3014" t="s">
        <v>256</v>
      </c>
      <c r="S3014" t="s">
        <v>256</v>
      </c>
      <c r="T3014" t="s">
        <v>256</v>
      </c>
      <c r="U3014" t="s">
        <v>256</v>
      </c>
      <c r="V3014" t="s">
        <v>256</v>
      </c>
      <c r="W3014" t="str">
        <f t="shared" si="283"/>
        <v>db.pacientes.updateOne({"_id":ObjectId('61e34256ec4ec02e84f5e0b1')},{ $set: { "seguimientos": [{"id": "2017","seccion1": {"fechaSeguimiento": "2017-9-21","institucion": "Hospital de Niños Dr Orlando Alassia",</v>
      </c>
      <c r="X3014" t="str">
        <f t="shared" si="284"/>
        <v>"fallecimiento": "Sí","fechaFallecimiento": "2017-10-09","causaFallecimiento": "Respiratorios","nivelEducativo": "","actividadLaboral": "","coberturaSocial": "","tratamientoAntibioticoHospitalizado": "","embarazo": ""},</v>
      </c>
      <c r="Y3014" t="str">
        <f t="shared" si="285"/>
        <v>"seccion4": {"cultivos": ""},"seccion5": {"toleranciaGlucosa": "No realizada","toleranciaGlucosaRealizada": "","vitaminaD": "","vitaminaDRealizada": "","inmunoglobulina": "",</v>
      </c>
      <c r="Z3014" t="str">
        <f t="shared" si="286"/>
        <v>"inmunoglobulinaRealizada": ""},"seccion6": {"actividadDeportiva": ""}}]}}, { upsert: true } );</v>
      </c>
      <c r="AA3014" t="str">
        <f t="shared" si="287"/>
        <v>db.pacientes.updateOne({"_id":ObjectId('61e34256ec4ec02e84f5e0b1')},{ $set: { "seguimientos": [{"id": "2017","seccion1": {"fechaSeguimiento": "2017-9-21","institucion": "Hospital de Niños Dr Orlando Alassia","fallecimiento": "Sí","fechaFallecimiento": "2017-10-09","causaFallecimiento": "Respiratorios","nivelEducativo": "","actividadLaboral": "","coberturaSocial": "","tratamientoAntibioticoHospitalizado": "","embarazo": ""},"seccion4":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3015" spans="1:27" x14ac:dyDescent="0.3">
      <c r="A3015" t="s">
        <v>1899</v>
      </c>
      <c r="B3015">
        <v>1478</v>
      </c>
      <c r="C3015">
        <v>2017</v>
      </c>
      <c r="D3015" s="5">
        <v>43017</v>
      </c>
      <c r="E3015" s="5" t="str">
        <f t="shared" si="282"/>
        <v>2017-10-9</v>
      </c>
      <c r="F3015" t="s">
        <v>358</v>
      </c>
      <c r="G3015" t="s">
        <v>281</v>
      </c>
      <c r="H3015" t="s">
        <v>198</v>
      </c>
      <c r="I3015" t="s">
        <v>296</v>
      </c>
      <c r="P3015" t="s">
        <v>118</v>
      </c>
      <c r="Q3015" t="s">
        <v>256</v>
      </c>
      <c r="R3015" t="s">
        <v>256</v>
      </c>
      <c r="S3015" t="s">
        <v>256</v>
      </c>
      <c r="T3015" t="s">
        <v>256</v>
      </c>
      <c r="U3015" t="s">
        <v>256</v>
      </c>
      <c r="V3015" t="s">
        <v>256</v>
      </c>
      <c r="W3015" t="str">
        <f t="shared" si="283"/>
        <v>db.pacientes.updateOne({"_id":ObjectId('61e34256ec4ec02e84f5e0b1')},{ $set: { "seguimientos": [{"id": "2017","seccion1": {"fechaSeguimiento": "2017-10-9","institucion": "Hospital de Niños Dr Orlando Alassia",</v>
      </c>
      <c r="X3015" t="str">
        <f t="shared" si="284"/>
        <v>"fallecimiento": "Sí","fechaFallecimiento": "2017-10-09","causaFallecimiento": "Desconocido","nivelEducativo": "","actividadLaboral": "","coberturaSocial": "","tratamientoAntibioticoHospitalizado": "","embarazo": ""},</v>
      </c>
      <c r="Y3015" t="str">
        <f t="shared" si="285"/>
        <v>"seccion4": {"cultivos": ""},"seccion5": {"toleranciaGlucosa": "No realizada","toleranciaGlucosaRealizada": "","vitaminaD": "","vitaminaDRealizada": "","inmunoglobulina": "",</v>
      </c>
      <c r="Z3015" t="str">
        <f t="shared" si="286"/>
        <v>"inmunoglobulinaRealizada": ""},"seccion6": {"actividadDeportiva": ""}}]}}, { upsert: true } );</v>
      </c>
      <c r="AA3015" t="str">
        <f t="shared" si="287"/>
        <v>db.pacientes.updateOne({"_id":ObjectId('61e34256ec4ec02e84f5e0b1')},{ $set: { "seguimientos": [{"id": "2017","seccion1": {"fechaSeguimiento": "2017-10-9","institucion": "Hospital de Niños Dr Orlando Alassia","fallecimiento": "Sí","fechaFallecimiento": "2017-10-09","causaFallecimiento": "Desconocido","nivelEducativo": "","actividadLaboral": "","coberturaSocial": "","tratamientoAntibioticoHospitalizado": "","embarazo": ""},"seccion4":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3016" spans="1:27" x14ac:dyDescent="0.3">
      <c r="A3016" t="s">
        <v>605</v>
      </c>
      <c r="B3016">
        <v>1479</v>
      </c>
      <c r="C3016">
        <v>2016</v>
      </c>
      <c r="D3016" s="5">
        <v>42500</v>
      </c>
      <c r="E3016" s="5" t="str">
        <f t="shared" si="282"/>
        <v>2016-5-10</v>
      </c>
      <c r="F3016" t="s">
        <v>400</v>
      </c>
      <c r="G3016" t="s">
        <v>35</v>
      </c>
      <c r="L3016" t="s">
        <v>35</v>
      </c>
      <c r="M3016" t="s">
        <v>46</v>
      </c>
      <c r="O3016" t="s">
        <v>48</v>
      </c>
      <c r="P3016" t="s">
        <v>118</v>
      </c>
      <c r="Q3016" t="s">
        <v>256</v>
      </c>
      <c r="R3016" t="s">
        <v>261</v>
      </c>
      <c r="S3016" t="s">
        <v>321</v>
      </c>
      <c r="T3016" t="s">
        <v>256</v>
      </c>
      <c r="U3016" t="s">
        <v>256</v>
      </c>
      <c r="V3016" t="s">
        <v>256</v>
      </c>
      <c r="W3016" t="str">
        <f t="shared" si="283"/>
        <v>db.pacientes.updateOne({"_id":ObjectId('61e34254ec4ec02e84f5dba3')},{ $set: { "seguimientos": [{"id": "2016","seccion1": {"fechaSeguimiento": "2016-5-10","institucion": "Hospital Sor Maria Ludovica de La Plata",</v>
      </c>
      <c r="X3016" t="str">
        <f t="shared" si="284"/>
        <v>"fallecimiento": "No","fechaFallecimiento": "","causaFallecimiento": "","nivelEducativo": "","actividadLaboral": "","coberturaSocial": "No","tratamientoAntibioticoHospitalizado": "3","embarazo": ""},</v>
      </c>
      <c r="Y3016" t="str">
        <f t="shared" si="285"/>
        <v>"seccion4": {"cultivos": "5"},"seccion5": {"toleranciaGlucosa": "No realizada","toleranciaGlucosaRealizada": "","vitaminaD": "Realizada","vitaminaDRealizada": "Bajo","inmunoglobulina": "",</v>
      </c>
      <c r="Z3016" t="str">
        <f t="shared" si="286"/>
        <v>"inmunoglobulinaRealizada": ""},"seccion6": {"actividadDeportiva": ""}}]}}, { upsert: true } );</v>
      </c>
      <c r="AA3016" t="str">
        <f t="shared" si="287"/>
        <v>db.pacientes.updateOne({"_id":ObjectId('61e34254ec4ec02e84f5dba3')},{ $set: { "seguimientos": [{"id": "2016","seccion1": {"fechaSeguimiento": "2016-5-10","institucion": "Hospital Sor Maria Ludovica de La Plata","fallecimiento": "No","fechaFallecimiento": "","causaFallecimiento": "","nivelEducativo": "","actividadLaboral": "","coberturaSocial": "No","tratamientoAntibioticoHospitalizado": "3","embarazo": ""},"seccion4": {"cultivos": "5"},"seccion5": {"toleranciaGlucosa": "No realizada","toleranciaGlucosaRealizada": "","vitaminaD": "Realizada","vitaminaDRealizada": "Bajo","inmunoglobulina": "","inmunoglobulinaRealizada": ""},"seccion6": {"actividadDeportiva": ""}}]}}, { upsert: true } );</v>
      </c>
    </row>
    <row r="3017" spans="1:27" x14ac:dyDescent="0.3">
      <c r="A3017" t="s">
        <v>605</v>
      </c>
      <c r="B3017">
        <v>1479</v>
      </c>
      <c r="C3017">
        <v>2017</v>
      </c>
      <c r="D3017" s="5">
        <v>42999</v>
      </c>
      <c r="E3017" s="5" t="str">
        <f t="shared" si="282"/>
        <v>2017-9-21</v>
      </c>
      <c r="F3017" t="s">
        <v>400</v>
      </c>
      <c r="G3017" t="s">
        <v>35</v>
      </c>
      <c r="L3017" t="s">
        <v>35</v>
      </c>
      <c r="M3017" t="s">
        <v>46</v>
      </c>
      <c r="O3017" t="s">
        <v>48</v>
      </c>
      <c r="P3017" t="s">
        <v>118</v>
      </c>
      <c r="Q3017" t="s">
        <v>256</v>
      </c>
      <c r="R3017" t="s">
        <v>256</v>
      </c>
      <c r="S3017" t="s">
        <v>256</v>
      </c>
      <c r="T3017" t="s">
        <v>118</v>
      </c>
      <c r="U3017" t="s">
        <v>256</v>
      </c>
      <c r="V3017" t="s">
        <v>256</v>
      </c>
      <c r="W3017" t="str">
        <f t="shared" si="283"/>
        <v>db.pacientes.updateOne({"_id":ObjectId('61e34254ec4ec02e84f5dba3')},{ $set: { "seguimientos": [{"id": "2017","seccion1": {"fechaSeguimiento": "2017-9-21","institucion": "Hospital Sor Maria Ludovica de La Plata",</v>
      </c>
      <c r="X3017" t="str">
        <f t="shared" si="284"/>
        <v>"fallecimiento": "No","fechaFallecimiento": "","causaFallecimiento": "","nivelEducativo": "","actividadLaboral": "","coberturaSocial": "No","tratamientoAntibioticoHospitalizado": "3","embarazo": ""},</v>
      </c>
      <c r="Y3017" t="str">
        <f t="shared" si="285"/>
        <v>"seccion4": {"cultivos": "5"},"seccion5": {"toleranciaGlucosa": "No realizada","toleranciaGlucosaRealizada": "","vitaminaD": "","vitaminaDRealizada": "","inmunoglobulina": "No realizada",</v>
      </c>
      <c r="Z3017" t="str">
        <f t="shared" si="286"/>
        <v>"inmunoglobulinaRealizada": ""},"seccion6": {"actividadDeportiva": ""}}]}}, { upsert: true } );</v>
      </c>
      <c r="AA3017" t="str">
        <f t="shared" si="287"/>
        <v>db.pacientes.updateOne({"_id":ObjectId('61e34254ec4ec02e84f5dba3')},{ $set: { "seguimientos": [{"id": "2017","seccion1": {"fechaSeguimiento": "2017-9-21","institucion": "Hospital Sor Maria Ludovica de La Plata","fallecimiento": "No","fechaFallecimiento": "","causaFallecimiento": "","nivelEducativo": "","actividadLaboral": "","coberturaSocial": "No","tratamientoAntibioticoHospitalizado": "3","embarazo": ""},"seccion4": {"cultivos": "5"},"seccion5": {"toleranciaGlucosa": "No realizada","toleranciaGlucosaRealizada": "","vitaminaD": "","vitaminaDRealizada": "","inmunoglobulina": "No realizada","inmunoglobulinaRealizada": ""},"seccion6": {"actividadDeportiva": ""}}]}}, { upsert: true } );</v>
      </c>
    </row>
    <row r="3018" spans="1:27" x14ac:dyDescent="0.3">
      <c r="A3018" t="s">
        <v>633</v>
      </c>
      <c r="B3018">
        <v>1480</v>
      </c>
      <c r="C3018">
        <v>2016</v>
      </c>
      <c r="D3018" s="5">
        <v>42654</v>
      </c>
      <c r="E3018" s="5" t="str">
        <f t="shared" si="282"/>
        <v>2016-10-11</v>
      </c>
      <c r="F3018" t="s">
        <v>400</v>
      </c>
      <c r="G3018" t="s">
        <v>35</v>
      </c>
      <c r="L3018" t="s">
        <v>281</v>
      </c>
      <c r="O3018" t="s">
        <v>49</v>
      </c>
      <c r="P3018" t="s">
        <v>118</v>
      </c>
      <c r="Q3018" t="s">
        <v>256</v>
      </c>
      <c r="R3018" t="s">
        <v>261</v>
      </c>
      <c r="S3018" t="s">
        <v>34</v>
      </c>
      <c r="T3018" t="s">
        <v>118</v>
      </c>
      <c r="U3018" t="s">
        <v>256</v>
      </c>
      <c r="V3018" t="s">
        <v>256</v>
      </c>
      <c r="W3018" t="str">
        <f t="shared" si="283"/>
        <v>db.pacientes.updateOne({"_id":ObjectId('61e34254ec4ec02e84f5dbbf')},{ $set: { "seguimientos": [{"id": "2016","seccion1": {"fechaSeguimiento": "2016-10-11","institucion": "Hospital Sor Maria Ludovica de La Plata",</v>
      </c>
      <c r="X3018" t="str">
        <f t="shared" si="284"/>
        <v>"fallecimiento": "No","fechaFallecimiento": "","causaFallecimiento": "","nivelEducativo": "","actividadLaboral": "","coberturaSocial": "Sí","tratamientoAntibioticoHospitalizado": "","embarazo": ""},</v>
      </c>
      <c r="Y3018" t="str">
        <f t="shared" si="285"/>
        <v>"seccion4": {"cultivos": "4"},"seccion5": {"toleranciaGlucosa": "No realizada","toleranciaGlucosaRealizada": "","vitaminaD": "Realizada","vitaminaDRealizada": "Normal","inmunoglobulina": "No realizada",</v>
      </c>
      <c r="Z3018" t="str">
        <f t="shared" si="286"/>
        <v>"inmunoglobulinaRealizada": ""},"seccion6": {"actividadDeportiva": ""}}]}}, { upsert: true } );</v>
      </c>
      <c r="AA3018" t="str">
        <f t="shared" si="287"/>
        <v>db.pacientes.updateOne({"_id":ObjectId('61e34254ec4ec02e84f5dbbf')},{ $set: { "seguimientos": [{"id": "2016","seccion1": {"fechaSeguimiento": "2016-10-11","institucion": "Hospital Sor Maria Ludovica de La Plata","fallecimiento": "No","fechaFallecimiento": "","causaFallecimiento": "","nivelEducativo": "","actividadLaboral": "","coberturaSocial": "Sí","tratamientoAntibioticoHospitalizado": "","embarazo": ""},"seccion4": {"cultivos": "4"},"seccion5": {"toleranciaGlucosa": "No realizada","toleranciaGlucosaRealizada": "","vitaminaD": "Realizada","vitaminaDRealizada": "Normal","inmunoglobulina": "No realizada","inmunoglobulinaRealizada": ""},"seccion6": {"actividadDeportiva": ""}}]}}, { upsert: true } );</v>
      </c>
    </row>
    <row r="3019" spans="1:27" x14ac:dyDescent="0.3">
      <c r="A3019" t="s">
        <v>633</v>
      </c>
      <c r="B3019">
        <v>1480</v>
      </c>
      <c r="C3019">
        <v>2017</v>
      </c>
      <c r="D3019" s="5">
        <v>42971</v>
      </c>
      <c r="E3019" s="5" t="str">
        <f t="shared" si="282"/>
        <v>2017-8-24</v>
      </c>
      <c r="F3019" t="s">
        <v>400</v>
      </c>
      <c r="G3019" t="s">
        <v>35</v>
      </c>
      <c r="L3019" t="s">
        <v>281</v>
      </c>
      <c r="O3019" t="s">
        <v>37</v>
      </c>
      <c r="P3019" t="s">
        <v>118</v>
      </c>
      <c r="Q3019" t="s">
        <v>256</v>
      </c>
      <c r="R3019" t="s">
        <v>256</v>
      </c>
      <c r="S3019" t="s">
        <v>256</v>
      </c>
      <c r="T3019" t="s">
        <v>256</v>
      </c>
      <c r="U3019" t="s">
        <v>256</v>
      </c>
      <c r="V3019" t="s">
        <v>256</v>
      </c>
      <c r="W3019" t="str">
        <f t="shared" si="283"/>
        <v>db.pacientes.updateOne({"_id":ObjectId('61e34254ec4ec02e84f5dbbf')},{ $set: { "seguimientos": [{"id": "2017","seccion1": {"fechaSeguimiento": "2017-8-24","institucion": "Hospital Sor Maria Ludovica de La Plata",</v>
      </c>
      <c r="X3019" t="str">
        <f t="shared" si="284"/>
        <v>"fallecimiento": "No","fechaFallecimiento": "","causaFallecimiento": "","nivelEducativo": "","actividadLaboral": "","coberturaSocial": "Sí","tratamientoAntibioticoHospitalizado": "","embarazo": ""},</v>
      </c>
      <c r="Y3019" t="str">
        <f t="shared" si="285"/>
        <v>"seccion4": {"cultivos": "2"},"seccion5": {"toleranciaGlucosa": "No realizada","toleranciaGlucosaRealizada": "","vitaminaD": "","vitaminaDRealizada": "","inmunoglobulina": "",</v>
      </c>
      <c r="Z3019" t="str">
        <f t="shared" si="286"/>
        <v>"inmunoglobulinaRealizada": ""},"seccion6": {"actividadDeportiva": ""}}]}}, { upsert: true } );</v>
      </c>
      <c r="AA3019" t="str">
        <f t="shared" si="287"/>
        <v>db.pacientes.updateOne({"_id":ObjectId('61e34254ec4ec02e84f5dbbf')},{ $set: { "seguimientos": [{"id": "2017","seccion1": {"fechaSeguimiento": "2017-8-24","institucion": "Hospital Sor Maria Ludovica de La Plata","fallecimiento": "No","fechaFallecimiento": "","causaFallecimiento": "","nivelEducativo": "","actividadLaboral": "","coberturaSocial": "Sí","tratamientoAntibioticoHospitalizado": "","embarazo": ""},"seccion4": {"cultivos": "2"},"seccion5":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3020" spans="1:27" x14ac:dyDescent="0.3">
      <c r="A3020" t="s">
        <v>638</v>
      </c>
      <c r="B3020">
        <v>1481</v>
      </c>
      <c r="C3020">
        <v>2016</v>
      </c>
      <c r="D3020" s="5">
        <v>42597</v>
      </c>
      <c r="E3020" s="5" t="str">
        <f t="shared" si="282"/>
        <v>2016-8-15</v>
      </c>
      <c r="F3020" t="s">
        <v>400</v>
      </c>
      <c r="G3020" t="s">
        <v>35</v>
      </c>
      <c r="L3020" t="s">
        <v>281</v>
      </c>
      <c r="M3020" t="s">
        <v>45</v>
      </c>
      <c r="O3020" t="s">
        <v>49</v>
      </c>
      <c r="P3020" t="s">
        <v>118</v>
      </c>
      <c r="Q3020" t="s">
        <v>256</v>
      </c>
      <c r="R3020" t="s">
        <v>256</v>
      </c>
      <c r="S3020" t="s">
        <v>256</v>
      </c>
      <c r="T3020" t="s">
        <v>118</v>
      </c>
      <c r="U3020" t="s">
        <v>256</v>
      </c>
      <c r="V3020" t="s">
        <v>256</v>
      </c>
      <c r="W3020" t="str">
        <f t="shared" si="283"/>
        <v>db.pacientes.updateOne({"_id":ObjectId('61e34254ec4ec02e84f5dbc4')},{ $set: { "seguimientos": [{"id": "2016","seccion1": {"fechaSeguimiento": "2016-8-15","institucion": "Hospital Sor Maria Ludovica de La Plata",</v>
      </c>
      <c r="X3020" t="str">
        <f t="shared" si="284"/>
        <v>"fallecimiento": "No","fechaFallecimiento": "","causaFallecimiento": "","nivelEducativo": "","actividadLaboral": "","coberturaSocial": "Sí","tratamientoAntibioticoHospitalizado": "1","embarazo": ""},</v>
      </c>
      <c r="Y3020" t="str">
        <f t="shared" si="285"/>
        <v>"seccion4": {"cultivos": "4"},"seccion5": {"toleranciaGlucosa": "No realizada","toleranciaGlucosaRealizada": "","vitaminaD": "","vitaminaDRealizada": "","inmunoglobulina": "No realizada",</v>
      </c>
      <c r="Z3020" t="str">
        <f t="shared" si="286"/>
        <v>"inmunoglobulinaRealizada": ""},"seccion6": {"actividadDeportiva": ""}}]}}, { upsert: true } );</v>
      </c>
      <c r="AA3020" t="str">
        <f t="shared" si="287"/>
        <v>db.pacientes.updateOne({"_id":ObjectId('61e34254ec4ec02e84f5dbc4')},{ $set: { "seguimientos": [{"id": "2016","seccion1": {"fechaSeguimiento": "2016-8-15","institucion": "Hospital Sor Maria Ludovica de La Plata","fallecimiento": "No","fechaFallecimiento": "","causaFallecimiento": "","nivelEducativo": "","actividadLaboral": "","coberturaSocial": "Sí","tratamientoAntibioticoHospitalizado": "1","embarazo": ""},"seccion4": {"cultivos": "4"},"seccion5": {"toleranciaGlucosa": "No realizada","toleranciaGlucosaRealizada": "","vitaminaD": "","vitaminaDRealizada": "","inmunoglobulina": "No realizada","inmunoglobulinaRealizada": ""},"seccion6": {"actividadDeportiva": ""}}]}}, { upsert: true } );</v>
      </c>
    </row>
    <row r="3021" spans="1:27" x14ac:dyDescent="0.3">
      <c r="A3021" t="s">
        <v>638</v>
      </c>
      <c r="B3021">
        <v>1481</v>
      </c>
      <c r="C3021">
        <v>2017</v>
      </c>
      <c r="D3021" s="5">
        <v>43026</v>
      </c>
      <c r="E3021" s="5" t="str">
        <f t="shared" si="282"/>
        <v>2017-10-18</v>
      </c>
      <c r="F3021" t="s">
        <v>400</v>
      </c>
      <c r="G3021" t="s">
        <v>35</v>
      </c>
      <c r="L3021" t="s">
        <v>35</v>
      </c>
      <c r="M3021" t="s">
        <v>37</v>
      </c>
      <c r="O3021" t="s">
        <v>49</v>
      </c>
      <c r="P3021" t="s">
        <v>118</v>
      </c>
      <c r="Q3021" t="s">
        <v>256</v>
      </c>
      <c r="R3021" t="s">
        <v>118</v>
      </c>
      <c r="S3021" t="s">
        <v>256</v>
      </c>
      <c r="T3021" t="s">
        <v>256</v>
      </c>
      <c r="U3021" t="s">
        <v>256</v>
      </c>
      <c r="V3021" t="s">
        <v>256</v>
      </c>
      <c r="W3021" t="str">
        <f t="shared" si="283"/>
        <v>db.pacientes.updateOne({"_id":ObjectId('61e34254ec4ec02e84f5dbc4')},{ $set: { "seguimientos": [{"id": "2017","seccion1": {"fechaSeguimiento": "2017-10-18","institucion": "Hospital Sor Maria Ludovica de La Plata",</v>
      </c>
      <c r="X3021" t="str">
        <f t="shared" si="284"/>
        <v>"fallecimiento": "No","fechaFallecimiento": "","causaFallecimiento": "","nivelEducativo": "","actividadLaboral": "","coberturaSocial": "No","tratamientoAntibioticoHospitalizado": "2","embarazo": ""},</v>
      </c>
      <c r="Y3021" t="str">
        <f t="shared" si="285"/>
        <v>"seccion4": {"cultivos": "4"},"seccion5": {"toleranciaGlucosa": "No realizada","toleranciaGlucosaRealizada": "","vitaminaD": "No realizada","vitaminaDRealizada": "","inmunoglobulina": "",</v>
      </c>
      <c r="Z3021" t="str">
        <f t="shared" si="286"/>
        <v>"inmunoglobulinaRealizada": ""},"seccion6": {"actividadDeportiva": ""}}]}}, { upsert: true } );</v>
      </c>
      <c r="AA3021" t="str">
        <f t="shared" si="287"/>
        <v>db.pacientes.updateOne({"_id":ObjectId('61e34254ec4ec02e84f5dbc4')},{ $set: { "seguimientos": [{"id": "2017","seccion1": {"fechaSeguimiento": "2017-10-18","institucion": "Hospital Sor Maria Ludovica de La Plata","fallecimiento": "No","fechaFallecimiento": "","causaFallecimiento": "","nivelEducativo": "","actividadLaboral": "","coberturaSocial": "No","tratamientoAntibioticoHospitalizado": "2","embarazo": ""},"seccion4": {"cultivos": "4"},"seccion5": {"toleranciaGlucosa": "No realizada","toleranciaGlucosaRealizada": "","vitaminaD": "No realizada","vitaminaDRealizada": "","inmunoglobulina": "","inmunoglobulinaRealizada": ""},"seccion6": {"actividadDeportiva": ""}}]}}, { upsert: true } );</v>
      </c>
    </row>
    <row r="3022" spans="1:27" x14ac:dyDescent="0.3">
      <c r="A3022" t="s">
        <v>590</v>
      </c>
      <c r="B3022">
        <v>1482</v>
      </c>
      <c r="C3022">
        <v>2017</v>
      </c>
      <c r="D3022" s="5">
        <v>43031</v>
      </c>
      <c r="E3022" s="5" t="str">
        <f t="shared" si="282"/>
        <v>2017-10-23</v>
      </c>
      <c r="F3022" t="s">
        <v>400</v>
      </c>
      <c r="G3022" t="s">
        <v>35</v>
      </c>
      <c r="L3022" t="s">
        <v>35</v>
      </c>
      <c r="O3022" t="s">
        <v>48</v>
      </c>
      <c r="P3022" t="s">
        <v>118</v>
      </c>
      <c r="Q3022" t="s">
        <v>256</v>
      </c>
      <c r="R3022" t="s">
        <v>256</v>
      </c>
      <c r="S3022" t="s">
        <v>256</v>
      </c>
      <c r="T3022" t="s">
        <v>256</v>
      </c>
      <c r="U3022" t="s">
        <v>256</v>
      </c>
      <c r="V3022" t="s">
        <v>256</v>
      </c>
      <c r="W3022" t="str">
        <f t="shared" si="283"/>
        <v>db.pacientes.updateOne({"_id":ObjectId('61e34254ec4ec02e84f5db94')},{ $set: { "seguimientos": [{"id": "2017","seccion1": {"fechaSeguimiento": "2017-10-23","institucion": "Hospital Sor Maria Ludovica de La Plata",</v>
      </c>
      <c r="X3022" t="str">
        <f t="shared" si="284"/>
        <v>"fallecimiento": "No","fechaFallecimiento": "","causaFallecimiento": "","nivelEducativo": "","actividadLaboral": "","coberturaSocial": "No","tratamientoAntibioticoHospitalizado": "","embarazo": ""},</v>
      </c>
      <c r="Y3022" t="str">
        <f t="shared" si="285"/>
        <v>"seccion4": {"cultivos": "5"},"seccion5": {"toleranciaGlucosa": "No realizada","toleranciaGlucosaRealizada": "","vitaminaD": "","vitaminaDRealizada": "","inmunoglobulina": "",</v>
      </c>
      <c r="Z3022" t="str">
        <f t="shared" si="286"/>
        <v>"inmunoglobulinaRealizada": ""},"seccion6": {"actividadDeportiva": ""}}]}}, { upsert: true } );</v>
      </c>
      <c r="AA3022" t="str">
        <f t="shared" si="287"/>
        <v>db.pacientes.updateOne({"_id":ObjectId('61e34254ec4ec02e84f5db94')},{ $set: { "seguimientos": [{"id": "2017","seccion1": {"fechaSeguimiento": "2017-10-23","institucion": "Hospital Sor Maria Ludovica de La Plata","fallecimiento": "No","fechaFallecimiento": "","causaFallecimiento": "","nivelEducativo": "","actividadLaboral": "","coberturaSocial": "No","tratamientoAntibioticoHospitalizado": "","embarazo": ""},"seccion4": {"cultivos": "5"},"seccion5":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3023" spans="1:27" x14ac:dyDescent="0.3">
      <c r="A3023" t="s">
        <v>1818</v>
      </c>
      <c r="B3023">
        <v>1483</v>
      </c>
      <c r="C3023">
        <v>2016</v>
      </c>
      <c r="D3023" s="5">
        <v>42633</v>
      </c>
      <c r="E3023" s="5" t="str">
        <f t="shared" si="282"/>
        <v>2016-9-20</v>
      </c>
      <c r="F3023" t="s">
        <v>400</v>
      </c>
      <c r="G3023" t="s">
        <v>35</v>
      </c>
      <c r="L3023" t="s">
        <v>281</v>
      </c>
      <c r="O3023" t="s">
        <v>49</v>
      </c>
      <c r="P3023" t="s">
        <v>118</v>
      </c>
      <c r="Q3023" t="s">
        <v>256</v>
      </c>
      <c r="R3023" t="s">
        <v>261</v>
      </c>
      <c r="S3023" t="s">
        <v>34</v>
      </c>
      <c r="T3023" t="s">
        <v>256</v>
      </c>
      <c r="U3023" t="s">
        <v>256</v>
      </c>
      <c r="V3023" t="s">
        <v>256</v>
      </c>
      <c r="W3023" t="str">
        <f t="shared" si="283"/>
        <v>db.pacientes.updateOne({"_id":ObjectId('61e34256ec4ec02e84f5e060')},{ $set: { "seguimientos": [{"id": "2016","seccion1": {"fechaSeguimiento": "2016-9-20","institucion": "Hospital Sor Maria Ludovica de La Plata",</v>
      </c>
      <c r="X3023" t="str">
        <f t="shared" si="284"/>
        <v>"fallecimiento": "No","fechaFallecimiento": "","causaFallecimiento": "","nivelEducativo": "","actividadLaboral": "","coberturaSocial": "Sí","tratamientoAntibioticoHospitalizado": "","embarazo": ""},</v>
      </c>
      <c r="Y3023" t="str">
        <f t="shared" si="285"/>
        <v>"seccion4": {"cultivos": "4"},"seccion5": {"toleranciaGlucosa": "No realizada","toleranciaGlucosaRealizada": "","vitaminaD": "Realizada","vitaminaDRealizada": "Normal","inmunoglobulina": "",</v>
      </c>
      <c r="Z3023" t="str">
        <f t="shared" si="286"/>
        <v>"inmunoglobulinaRealizada": ""},"seccion6": {"actividadDeportiva": ""}}]}}, { upsert: true } );</v>
      </c>
      <c r="AA3023" t="str">
        <f t="shared" si="287"/>
        <v>db.pacientes.updateOne({"_id":ObjectId('61e34256ec4ec02e84f5e060')},{ $set: { "seguimientos": [{"id": "2016","seccion1": {"fechaSeguimiento": "2016-9-20","institucion": "Hospital Sor Maria Ludovica de La Plata","fallecimiento": "No","fechaFallecimiento": "","causaFallecimiento": "","nivelEducativo": "","actividadLaboral": "","coberturaSocial": "Sí","tratamientoAntibioticoHospitalizado": "","embarazo": ""},"seccion4": {"cultivos": "4"},"seccion5": {"toleranciaGlucosa": "No realizada","toleranciaGlucosaRealizada": "","vitaminaD": "Realizada","vitaminaDRealizada": "Normal","inmunoglobulina": "","inmunoglobulinaRealizada": ""},"seccion6": {"actividadDeportiva": ""}}]}}, { upsert: true } );</v>
      </c>
    </row>
    <row r="3024" spans="1:27" x14ac:dyDescent="0.3">
      <c r="A3024" t="s">
        <v>1815</v>
      </c>
      <c r="B3024">
        <v>1484</v>
      </c>
      <c r="C3024">
        <v>2016</v>
      </c>
      <c r="D3024" s="5">
        <v>42646</v>
      </c>
      <c r="E3024" s="5" t="str">
        <f t="shared" si="282"/>
        <v>2016-10-3</v>
      </c>
      <c r="F3024" t="s">
        <v>400</v>
      </c>
      <c r="G3024" t="s">
        <v>35</v>
      </c>
      <c r="L3024" t="s">
        <v>281</v>
      </c>
      <c r="M3024" t="s">
        <v>45</v>
      </c>
      <c r="O3024" t="s">
        <v>37</v>
      </c>
      <c r="P3024" t="s">
        <v>118</v>
      </c>
      <c r="Q3024" t="s">
        <v>256</v>
      </c>
      <c r="R3024" t="s">
        <v>256</v>
      </c>
      <c r="S3024" t="s">
        <v>256</v>
      </c>
      <c r="T3024" t="s">
        <v>256</v>
      </c>
      <c r="U3024" t="s">
        <v>256</v>
      </c>
      <c r="V3024" t="s">
        <v>256</v>
      </c>
      <c r="W3024" t="str">
        <f t="shared" si="283"/>
        <v>db.pacientes.updateOne({"_id":ObjectId('61e34256ec4ec02e84f5e05d')},{ $set: { "seguimientos": [{"id": "2016","seccion1": {"fechaSeguimiento": "2016-10-3","institucion": "Hospital Sor Maria Ludovica de La Plata",</v>
      </c>
      <c r="X3024" t="str">
        <f t="shared" si="284"/>
        <v>"fallecimiento": "No","fechaFallecimiento": "","causaFallecimiento": "","nivelEducativo": "","actividadLaboral": "","coberturaSocial": "Sí","tratamientoAntibioticoHospitalizado": "1","embarazo": ""},</v>
      </c>
      <c r="Y3024" t="str">
        <f t="shared" si="285"/>
        <v>"seccion4": {"cultivos": "2"},"seccion5": {"toleranciaGlucosa": "No realizada","toleranciaGlucosaRealizada": "","vitaminaD": "","vitaminaDRealizada": "","inmunoglobulina": "",</v>
      </c>
      <c r="Z3024" t="str">
        <f t="shared" si="286"/>
        <v>"inmunoglobulinaRealizada": ""},"seccion6": {"actividadDeportiva": ""}}]}}, { upsert: true } );</v>
      </c>
      <c r="AA3024" t="str">
        <f t="shared" si="287"/>
        <v>db.pacientes.updateOne({"_id":ObjectId('61e34256ec4ec02e84f5e05d')},{ $set: { "seguimientos": [{"id": "2016","seccion1": {"fechaSeguimiento": "2016-10-3","institucion": "Hospital Sor Maria Ludovica de La Plata","fallecimiento": "No","fechaFallecimiento": "","causaFallecimiento": "","nivelEducativo": "","actividadLaboral": "","coberturaSocial": "Sí","tratamientoAntibioticoHospitalizado": "1","embarazo": ""},"seccion4": {"cultivos": "2"},"seccion5":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3025" spans="1:27" x14ac:dyDescent="0.3">
      <c r="A3025" t="s">
        <v>1815</v>
      </c>
      <c r="B3025">
        <v>1484</v>
      </c>
      <c r="C3025">
        <v>2017</v>
      </c>
      <c r="D3025" s="5">
        <v>43074</v>
      </c>
      <c r="E3025" s="5" t="str">
        <f t="shared" si="282"/>
        <v>2017-12-5</v>
      </c>
      <c r="F3025" t="s">
        <v>400</v>
      </c>
      <c r="G3025" t="s">
        <v>35</v>
      </c>
      <c r="L3025" t="s">
        <v>281</v>
      </c>
      <c r="M3025" t="s">
        <v>45</v>
      </c>
      <c r="O3025" t="s">
        <v>46</v>
      </c>
      <c r="P3025" t="s">
        <v>118</v>
      </c>
      <c r="Q3025" t="s">
        <v>256</v>
      </c>
      <c r="R3025" t="s">
        <v>256</v>
      </c>
      <c r="S3025" t="s">
        <v>256</v>
      </c>
      <c r="T3025" t="s">
        <v>256</v>
      </c>
      <c r="U3025" t="s">
        <v>256</v>
      </c>
      <c r="V3025" t="s">
        <v>256</v>
      </c>
      <c r="W3025" t="str">
        <f t="shared" si="283"/>
        <v>db.pacientes.updateOne({"_id":ObjectId('61e34256ec4ec02e84f5e05d')},{ $set: { "seguimientos": [{"id": "2017","seccion1": {"fechaSeguimiento": "2017-12-5","institucion": "Hospital Sor Maria Ludovica de La Plata",</v>
      </c>
      <c r="X3025" t="str">
        <f t="shared" si="284"/>
        <v>"fallecimiento": "No","fechaFallecimiento": "","causaFallecimiento": "","nivelEducativo": "","actividadLaboral": "","coberturaSocial": "Sí","tratamientoAntibioticoHospitalizado": "1","embarazo": ""},</v>
      </c>
      <c r="Y3025" t="str">
        <f t="shared" si="285"/>
        <v>"seccion4": {"cultivos": "3"},"seccion5": {"toleranciaGlucosa": "No realizada","toleranciaGlucosaRealizada": "","vitaminaD": "","vitaminaDRealizada": "","inmunoglobulina": "",</v>
      </c>
      <c r="Z3025" t="str">
        <f t="shared" si="286"/>
        <v>"inmunoglobulinaRealizada": ""},"seccion6": {"actividadDeportiva": ""}}]}}, { upsert: true } );</v>
      </c>
      <c r="AA3025" t="str">
        <f t="shared" si="287"/>
        <v>db.pacientes.updateOne({"_id":ObjectId('61e34256ec4ec02e84f5e05d')},{ $set: { "seguimientos": [{"id": "2017","seccion1": {"fechaSeguimiento": "2017-12-5","institucion": "Hospital Sor Maria Ludovica de La Plata","fallecimiento": "No","fechaFallecimiento": "","causaFallecimiento": "","nivelEducativo": "","actividadLaboral": "","coberturaSocial": "Sí","tratamientoAntibioticoHospitalizado": "1","embarazo": ""},"seccion4": {"cultivos": "3"},"seccion5":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3026" spans="1:27" x14ac:dyDescent="0.3">
      <c r="A3026" t="s">
        <v>579</v>
      </c>
      <c r="B3026">
        <v>1485</v>
      </c>
      <c r="C3026">
        <v>2016</v>
      </c>
      <c r="D3026" s="5">
        <v>42543</v>
      </c>
      <c r="E3026" s="5" t="str">
        <f t="shared" si="282"/>
        <v>2016-6-22</v>
      </c>
      <c r="F3026" t="s">
        <v>400</v>
      </c>
      <c r="G3026" t="s">
        <v>35</v>
      </c>
      <c r="L3026" t="s">
        <v>281</v>
      </c>
      <c r="M3026" t="s">
        <v>45</v>
      </c>
      <c r="O3026" t="s">
        <v>37</v>
      </c>
      <c r="P3026" t="s">
        <v>118</v>
      </c>
      <c r="Q3026" t="s">
        <v>256</v>
      </c>
      <c r="R3026" t="s">
        <v>256</v>
      </c>
      <c r="S3026" t="s">
        <v>256</v>
      </c>
      <c r="T3026" t="s">
        <v>256</v>
      </c>
      <c r="U3026" t="s">
        <v>256</v>
      </c>
      <c r="V3026" t="s">
        <v>256</v>
      </c>
      <c r="W3026" t="str">
        <f t="shared" si="283"/>
        <v>db.pacientes.updateOne({"_id":ObjectId('61e34254ec4ec02e84f5db89')},{ $set: { "seguimientos": [{"id": "2016","seccion1": {"fechaSeguimiento": "2016-6-22","institucion": "Hospital Sor Maria Ludovica de La Plata",</v>
      </c>
      <c r="X3026" t="str">
        <f t="shared" si="284"/>
        <v>"fallecimiento": "No","fechaFallecimiento": "","causaFallecimiento": "","nivelEducativo": "","actividadLaboral": "","coberturaSocial": "Sí","tratamientoAntibioticoHospitalizado": "1","embarazo": ""},</v>
      </c>
      <c r="Y3026" t="str">
        <f t="shared" si="285"/>
        <v>"seccion4": {"cultivos": "2"},"seccion5": {"toleranciaGlucosa": "No realizada","toleranciaGlucosaRealizada": "","vitaminaD": "","vitaminaDRealizada": "","inmunoglobulina": "",</v>
      </c>
      <c r="Z3026" t="str">
        <f t="shared" si="286"/>
        <v>"inmunoglobulinaRealizada": ""},"seccion6": {"actividadDeportiva": ""}}]}}, { upsert: true } );</v>
      </c>
      <c r="AA3026" t="str">
        <f t="shared" si="287"/>
        <v>db.pacientes.updateOne({"_id":ObjectId('61e34254ec4ec02e84f5db89')},{ $set: { "seguimientos": [{"id": "2016","seccion1": {"fechaSeguimiento": "2016-6-22","institucion": "Hospital Sor Maria Ludovica de La Plata","fallecimiento": "No","fechaFallecimiento": "","causaFallecimiento": "","nivelEducativo": "","actividadLaboral": "","coberturaSocial": "Sí","tratamientoAntibioticoHospitalizado": "1","embarazo": ""},"seccion4": {"cultivos": "2"},"seccion5":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3027" spans="1:27" x14ac:dyDescent="0.3">
      <c r="A3027" t="s">
        <v>579</v>
      </c>
      <c r="B3027">
        <v>1485</v>
      </c>
      <c r="C3027">
        <v>2017</v>
      </c>
      <c r="D3027" s="5">
        <v>42991</v>
      </c>
      <c r="E3027" s="5" t="str">
        <f t="shared" si="282"/>
        <v>2017-9-13</v>
      </c>
      <c r="F3027" t="s">
        <v>400</v>
      </c>
      <c r="G3027" t="s">
        <v>35</v>
      </c>
      <c r="L3027" t="s">
        <v>35</v>
      </c>
      <c r="O3027" t="s">
        <v>48</v>
      </c>
      <c r="P3027" t="s">
        <v>118</v>
      </c>
      <c r="Q3027" t="s">
        <v>256</v>
      </c>
      <c r="R3027" t="s">
        <v>256</v>
      </c>
      <c r="S3027" t="s">
        <v>256</v>
      </c>
      <c r="T3027" t="s">
        <v>256</v>
      </c>
      <c r="U3027" t="s">
        <v>256</v>
      </c>
      <c r="V3027" t="s">
        <v>256</v>
      </c>
      <c r="W3027" t="str">
        <f t="shared" si="283"/>
        <v>db.pacientes.updateOne({"_id":ObjectId('61e34254ec4ec02e84f5db89')},{ $set: { "seguimientos": [{"id": "2017","seccion1": {"fechaSeguimiento": "2017-9-13","institucion": "Hospital Sor Maria Ludovica de La Plata",</v>
      </c>
      <c r="X3027" t="str">
        <f t="shared" si="284"/>
        <v>"fallecimiento": "No","fechaFallecimiento": "","causaFallecimiento": "","nivelEducativo": "","actividadLaboral": "","coberturaSocial": "No","tratamientoAntibioticoHospitalizado": "","embarazo": ""},</v>
      </c>
      <c r="Y3027" t="str">
        <f t="shared" si="285"/>
        <v>"seccion4": {"cultivos": "5"},"seccion5": {"toleranciaGlucosa": "No realizada","toleranciaGlucosaRealizada": "","vitaminaD": "","vitaminaDRealizada": "","inmunoglobulina": "",</v>
      </c>
      <c r="Z3027" t="str">
        <f t="shared" si="286"/>
        <v>"inmunoglobulinaRealizada": ""},"seccion6": {"actividadDeportiva": ""}}]}}, { upsert: true } );</v>
      </c>
      <c r="AA3027" t="str">
        <f t="shared" si="287"/>
        <v>db.pacientes.updateOne({"_id":ObjectId('61e34254ec4ec02e84f5db89')},{ $set: { "seguimientos": [{"id": "2017","seccion1": {"fechaSeguimiento": "2017-9-13","institucion": "Hospital Sor Maria Ludovica de La Plata","fallecimiento": "No","fechaFallecimiento": "","causaFallecimiento": "","nivelEducativo": "","actividadLaboral": "","coberturaSocial": "No","tratamientoAntibioticoHospitalizado": "","embarazo": ""},"seccion4": {"cultivos": "5"},"seccion5":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3028" spans="1:27" x14ac:dyDescent="0.3">
      <c r="A3028" t="s">
        <v>1814</v>
      </c>
      <c r="B3028">
        <v>1486</v>
      </c>
      <c r="C3028">
        <v>2016</v>
      </c>
      <c r="D3028" s="5">
        <v>42709</v>
      </c>
      <c r="E3028" s="5" t="str">
        <f t="shared" si="282"/>
        <v>2016-12-5</v>
      </c>
      <c r="F3028" t="s">
        <v>416</v>
      </c>
      <c r="G3028" t="s">
        <v>35</v>
      </c>
      <c r="L3028" t="s">
        <v>281</v>
      </c>
      <c r="N3028" t="s">
        <v>35</v>
      </c>
      <c r="O3028" t="s">
        <v>37</v>
      </c>
      <c r="P3028" t="s">
        <v>118</v>
      </c>
      <c r="Q3028" t="s">
        <v>256</v>
      </c>
      <c r="R3028" t="s">
        <v>118</v>
      </c>
      <c r="S3028" t="s">
        <v>256</v>
      </c>
      <c r="T3028" t="s">
        <v>118</v>
      </c>
      <c r="U3028" t="s">
        <v>256</v>
      </c>
      <c r="V3028" t="s">
        <v>256</v>
      </c>
      <c r="W3028" t="str">
        <f t="shared" si="283"/>
        <v>db.pacientes.updateOne({"_id":ObjectId('61e34256ec4ec02e84f5e05c')},{ $set: { "seguimientos": [{"id": "2016","seccion1": {"fechaSeguimiento": "2016-12-5","institucion": "Hospital de Niños Ricardo Gutiérrez",</v>
      </c>
      <c r="X3028" t="str">
        <f t="shared" si="284"/>
        <v>"fallecimiento": "No","fechaFallecimiento": "","causaFallecimiento": "","nivelEducativo": "","actividadLaboral": "","coberturaSocial": "Sí","tratamientoAntibioticoHospitalizado": "","embarazo": "No"},</v>
      </c>
      <c r="Y3028" t="str">
        <f t="shared" si="285"/>
        <v>"seccion4": {"cultivos": "2"},"seccion5": {"toleranciaGlucosa": "No realizada","toleranciaGlucosaRealizada": "","vitaminaD": "No realizada","vitaminaDRealizada": "","inmunoglobulina": "No realizada",</v>
      </c>
      <c r="Z3028" t="str">
        <f t="shared" si="286"/>
        <v>"inmunoglobulinaRealizada": ""},"seccion6": {"actividadDeportiva": ""}}]}}, { upsert: true } );</v>
      </c>
      <c r="AA3028" t="str">
        <f t="shared" si="287"/>
        <v>db.pacientes.updateOne({"_id":ObjectId('61e34256ec4ec02e84f5e05c')},{ $set: { "seguimientos": [{"id": "2016","seccion1": {"fechaSeguimiento": "2016-12-5","institucion": "Hospital de Niños Ricardo Gutiérrez","fallecimiento": "No","fechaFallecimiento": "","causaFallecimiento": "","nivelEducativo": "","actividadLaboral": "","coberturaSocial": "Sí","tratamientoAntibioticoHospitalizado": "","embarazo": "No"},"seccion4": {"cultivos": "2"},"seccion5": {"toleranciaGlucosa": "No realizada","toleranciaGlucosaRealizada": "","vitaminaD": "No realizada","vitaminaDRealizada": "","inmunoglobulina": "No realizada","inmunoglobulinaRealizada": ""},"seccion6": {"actividadDeportiva": ""}}]}}, { upsert: true } );</v>
      </c>
    </row>
    <row r="3029" spans="1:27" x14ac:dyDescent="0.3">
      <c r="A3029" t="s">
        <v>1814</v>
      </c>
      <c r="B3029">
        <v>1486</v>
      </c>
      <c r="C3029">
        <v>2017</v>
      </c>
      <c r="D3029" s="5">
        <v>42807</v>
      </c>
      <c r="E3029" s="5" t="str">
        <f t="shared" si="282"/>
        <v>2017-3-13</v>
      </c>
      <c r="F3029" t="s">
        <v>416</v>
      </c>
      <c r="G3029" t="s">
        <v>35</v>
      </c>
      <c r="L3029" t="s">
        <v>281</v>
      </c>
      <c r="M3029" t="s">
        <v>45</v>
      </c>
      <c r="N3029" t="s">
        <v>35</v>
      </c>
      <c r="O3029" t="s">
        <v>41</v>
      </c>
      <c r="P3029" t="s">
        <v>118</v>
      </c>
      <c r="Q3029" t="s">
        <v>256</v>
      </c>
      <c r="R3029" t="s">
        <v>261</v>
      </c>
      <c r="S3029" t="s">
        <v>34</v>
      </c>
      <c r="T3029" t="s">
        <v>261</v>
      </c>
      <c r="U3029" t="s">
        <v>34</v>
      </c>
      <c r="V3029" t="s">
        <v>281</v>
      </c>
      <c r="W3029" t="str">
        <f t="shared" si="283"/>
        <v>db.pacientes.updateOne({"_id":ObjectId('61e34256ec4ec02e84f5e05c')},{ $set: { "seguimientos": [{"id": "2017","seccion1": {"fechaSeguimiento": "2017-3-13","institucion": "Hospital de Niños Ricardo Gutiérrez",</v>
      </c>
      <c r="X3029" t="str">
        <f t="shared" si="284"/>
        <v>"fallecimiento": "No","fechaFallecimiento": "","causaFallecimiento": "","nivelEducativo": "","actividadLaboral": "","coberturaSocial": "Sí","tratamientoAntibioticoHospitalizado": "1","embarazo": "No"},</v>
      </c>
      <c r="Y3029" t="str">
        <f t="shared" si="285"/>
        <v>"seccion4": {"cultivos": "6"},"seccion5": {"toleranciaGlucosa": "No realizada","toleranciaGlucosaRealizada": "","vitaminaD": "Realizada","vitaminaDRealizada": "Normal","inmunoglobulina": "Realizada",</v>
      </c>
      <c r="Z3029" t="str">
        <f t="shared" si="286"/>
        <v>"inmunoglobulinaRealizada": "Normal"},"seccion6": {"actividadDeportiva": "Sí"}}]}}, { upsert: true } );</v>
      </c>
      <c r="AA3029" t="str">
        <f t="shared" si="287"/>
        <v>db.pacientes.updateOne({"_id":ObjectId('61e34256ec4ec02e84f5e05c')},{ $set: { "seguimientos": [{"id": "2017","seccion1": {"fechaSeguimiento": "2017-3-13","institucion": "Hospital de Niños Ricardo Gutiérrez","fallecimiento": "No","fechaFallecimiento": "","causaFallecimiento": "","nivelEducativo": "","actividadLaboral": "","coberturaSocial": "Sí","tratamientoAntibioticoHospitalizado": "1","embarazo": "No"},"seccion4": {"cultivos": "6"},"seccion5": {"toleranciaGlucosa": "No realizada","toleranciaGlucosaRealizada": "","vitaminaD": "Realizada","vitaminaDRealizada": "Normal","inmunoglobulina": "Realizada","inmunoglobulinaRealizada": "Normal"},"seccion6": {"actividadDeportiva": "Sí"}}]}}, { upsert: true } );</v>
      </c>
    </row>
    <row r="3030" spans="1:27" x14ac:dyDescent="0.3">
      <c r="A3030" t="s">
        <v>1810</v>
      </c>
      <c r="B3030">
        <v>1487</v>
      </c>
      <c r="C3030">
        <v>2017</v>
      </c>
      <c r="D3030" s="5">
        <v>42955</v>
      </c>
      <c r="E3030" s="5" t="str">
        <f t="shared" si="282"/>
        <v>2017-8-8</v>
      </c>
      <c r="F3030" t="s">
        <v>416</v>
      </c>
      <c r="G3030" t="s">
        <v>35</v>
      </c>
      <c r="L3030" t="s">
        <v>281</v>
      </c>
      <c r="M3030" t="s">
        <v>45</v>
      </c>
      <c r="N3030" t="s">
        <v>35</v>
      </c>
      <c r="O3030" t="s">
        <v>41</v>
      </c>
      <c r="P3030" t="s">
        <v>118</v>
      </c>
      <c r="Q3030" t="s">
        <v>256</v>
      </c>
      <c r="R3030" t="s">
        <v>261</v>
      </c>
      <c r="S3030" t="s">
        <v>321</v>
      </c>
      <c r="T3030" t="s">
        <v>261</v>
      </c>
      <c r="U3030" t="s">
        <v>34</v>
      </c>
      <c r="V3030" t="s">
        <v>281</v>
      </c>
      <c r="W3030" t="str">
        <f t="shared" si="283"/>
        <v>db.pacientes.updateOne({"_id":ObjectId('61e34256ec4ec02e84f5e058')},{ $set: { "seguimientos": [{"id": "2017","seccion1": {"fechaSeguimiento": "2017-8-8","institucion": "Hospital de Niños Ricardo Gutiérrez",</v>
      </c>
      <c r="X3030" t="str">
        <f t="shared" si="284"/>
        <v>"fallecimiento": "No","fechaFallecimiento": "","causaFallecimiento": "","nivelEducativo": "","actividadLaboral": "","coberturaSocial": "Sí","tratamientoAntibioticoHospitalizado": "1","embarazo": "No"},</v>
      </c>
      <c r="Y3030" t="str">
        <f t="shared" si="285"/>
        <v>"seccion4": {"cultivos": "6"},"seccion5": {"toleranciaGlucosa": "No realizada","toleranciaGlucosaRealizada": "","vitaminaD": "Realizada","vitaminaDRealizada": "Bajo","inmunoglobulina": "Realizada",</v>
      </c>
      <c r="Z3030" t="str">
        <f t="shared" si="286"/>
        <v>"inmunoglobulinaRealizada": "Normal"},"seccion6": {"actividadDeportiva": "Sí"}}]}}, { upsert: true } );</v>
      </c>
      <c r="AA3030" t="str">
        <f t="shared" si="287"/>
        <v>db.pacientes.updateOne({"_id":ObjectId('61e34256ec4ec02e84f5e058')},{ $set: { "seguimientos": [{"id": "2017","seccion1": {"fechaSeguimiento": "2017-8-8","institucion": "Hospital de Niños Ricardo Gutiérrez","fallecimiento": "No","fechaFallecimiento": "","causaFallecimiento": "","nivelEducativo": "","actividadLaboral": "","coberturaSocial": "Sí","tratamientoAntibioticoHospitalizado": "1","embarazo": "No"},"seccion4": {"cultivos": "6"},"seccion5": {"toleranciaGlucosa": "No realizada","toleranciaGlucosaRealizada": "","vitaminaD": "Realizada","vitaminaDRealizada": "Bajo","inmunoglobulina": "Realizada","inmunoglobulinaRealizada": "Normal"},"seccion6": {"actividadDeportiva": "Sí"}}]}}, { upsert: true } );</v>
      </c>
    </row>
    <row r="3031" spans="1:27" x14ac:dyDescent="0.3">
      <c r="A3031" t="s">
        <v>1810</v>
      </c>
      <c r="B3031">
        <v>1487</v>
      </c>
      <c r="C3031">
        <v>2018</v>
      </c>
      <c r="D3031" s="5">
        <v>43437</v>
      </c>
      <c r="E3031" s="5" t="str">
        <f t="shared" si="282"/>
        <v>2018-12-3</v>
      </c>
      <c r="F3031" t="s">
        <v>416</v>
      </c>
      <c r="G3031" t="s">
        <v>35</v>
      </c>
      <c r="L3031" t="s">
        <v>281</v>
      </c>
      <c r="N3031" t="s">
        <v>35</v>
      </c>
      <c r="O3031" t="s">
        <v>48</v>
      </c>
      <c r="P3031" t="s">
        <v>118</v>
      </c>
      <c r="Q3031" t="s">
        <v>256</v>
      </c>
      <c r="R3031" t="s">
        <v>261</v>
      </c>
      <c r="S3031" t="s">
        <v>34</v>
      </c>
      <c r="T3031" t="s">
        <v>261</v>
      </c>
      <c r="U3031" t="s">
        <v>34</v>
      </c>
      <c r="V3031" t="s">
        <v>256</v>
      </c>
      <c r="W3031" t="str">
        <f t="shared" si="283"/>
        <v>db.pacientes.updateOne({"_id":ObjectId('61e34256ec4ec02e84f5e058')},{ $set: { "seguimientos": [{"id": "2018","seccion1": {"fechaSeguimiento": "2018-12-3","institucion": "Hospital de Niños Ricardo Gutiérrez",</v>
      </c>
      <c r="X3031" t="str">
        <f t="shared" si="284"/>
        <v>"fallecimiento": "No","fechaFallecimiento": "","causaFallecimiento": "","nivelEducativo": "","actividadLaboral": "","coberturaSocial": "Sí","tratamientoAntibioticoHospitalizado": "","embarazo": "No"},</v>
      </c>
      <c r="Y3031" t="str">
        <f t="shared" si="285"/>
        <v>"seccion4": {"cultivos": "5"},"seccion5": {"toleranciaGlucosa": "No realizada","toleranciaGlucosaRealizada": "","vitaminaD": "Realizada","vitaminaDRealizada": "Normal","inmunoglobulina": "Realizada",</v>
      </c>
      <c r="Z3031" t="str">
        <f t="shared" si="286"/>
        <v>"inmunoglobulinaRealizada": "Normal"},"seccion6": {"actividadDeportiva": ""}}]}}, { upsert: true } );</v>
      </c>
      <c r="AA3031" t="str">
        <f t="shared" si="287"/>
        <v>db.pacientes.updateOne({"_id":ObjectId('61e34256ec4ec02e84f5e058')},{ $set: { "seguimientos": [{"id": "2018","seccion1": {"fechaSeguimiento": "2018-12-3","institucion": "Hospital de Niños Ricardo Gutiérrez","fallecimiento": "No","fechaFallecimiento": "","causaFallecimiento": "","nivelEducativo": "","actividadLaboral": "","coberturaSocial": "Sí","tratamientoAntibioticoHospitalizado": "","embarazo": "No"},"seccion4": {"cultivos": "5"},"seccion5": {"toleranciaGlucosa": "No realizada","toleranciaGlucosaRealizada": "","vitaminaD": "Realizada","vitaminaDRealizada": "Normal","inmunoglobulina": "Realizada","inmunoglobulinaRealizada": "Normal"},"seccion6": {"actividadDeportiva": ""}}]}}, { upsert: true } );</v>
      </c>
    </row>
    <row r="3032" spans="1:27" x14ac:dyDescent="0.3">
      <c r="A3032" t="s">
        <v>1813</v>
      </c>
      <c r="B3032">
        <v>1488</v>
      </c>
      <c r="C3032">
        <v>2015</v>
      </c>
      <c r="D3032" s="5">
        <v>42082</v>
      </c>
      <c r="E3032" s="5" t="str">
        <f t="shared" si="282"/>
        <v>2015-3-19</v>
      </c>
      <c r="F3032" t="s">
        <v>416</v>
      </c>
      <c r="G3032" t="s">
        <v>35</v>
      </c>
      <c r="L3032" t="s">
        <v>35</v>
      </c>
      <c r="M3032" t="s">
        <v>45</v>
      </c>
      <c r="N3032" t="s">
        <v>35</v>
      </c>
      <c r="O3032" t="s">
        <v>73</v>
      </c>
      <c r="P3032" t="s">
        <v>118</v>
      </c>
      <c r="Q3032" t="s">
        <v>256</v>
      </c>
      <c r="R3032" t="s">
        <v>261</v>
      </c>
      <c r="S3032" t="s">
        <v>321</v>
      </c>
      <c r="T3032" t="s">
        <v>118</v>
      </c>
      <c r="U3032" t="s">
        <v>256</v>
      </c>
      <c r="V3032" t="s">
        <v>256</v>
      </c>
      <c r="W3032" t="str">
        <f t="shared" si="283"/>
        <v>db.pacientes.updateOne({"_id":ObjectId('61e34256ec4ec02e84f5e05b')},{ $set: { "seguimientos": [{"id": "2015","seccion1": {"fechaSeguimiento": "2015-3-19","institucion": "Hospital de Niños Ricardo Gutiérrez",</v>
      </c>
      <c r="X3032" t="str">
        <f t="shared" si="284"/>
        <v>"fallecimiento": "No","fechaFallecimiento": "","causaFallecimiento": "","nivelEducativo": "","actividadLaboral": "","coberturaSocial": "No","tratamientoAntibioticoHospitalizado": "1","embarazo": "No"},</v>
      </c>
      <c r="Y3032" t="str">
        <f t="shared" si="285"/>
        <v>"seccion4": {"cultivos": "7"},"seccion5": {"toleranciaGlucosa": "No realizada","toleranciaGlucosaRealizada": "","vitaminaD": "Realizada","vitaminaDRealizada": "Bajo","inmunoglobulina": "No realizada",</v>
      </c>
      <c r="Z3032" t="str">
        <f t="shared" si="286"/>
        <v>"inmunoglobulinaRealizada": ""},"seccion6": {"actividadDeportiva": ""}}]}}, { upsert: true } );</v>
      </c>
      <c r="AA3032" t="str">
        <f t="shared" si="287"/>
        <v>db.pacientes.updateOne({"_id":ObjectId('61e34256ec4ec02e84f5e05b')},{ $set: { "seguimientos": [{"id": "2015","seccion1": {"fechaSeguimiento": "2015-3-19","institucion": "Hospital de Niños Ricardo Gutiérrez","fallecimiento": "No","fechaFallecimiento": "","causaFallecimiento": "","nivelEducativo": "","actividadLaboral": "","coberturaSocial": "No","tratamientoAntibioticoHospitalizado": "1","embarazo": "No"},"seccion4": {"cultivos": "7"},"seccion5": {"toleranciaGlucosa": "No realizada","toleranciaGlucosaRealizada": "","vitaminaD": "Realizada","vitaminaDRealizada": "Bajo","inmunoglobulina": "No realizada","inmunoglobulinaRealizada": ""},"seccion6": {"actividadDeportiva": ""}}]}}, { upsert: true } );</v>
      </c>
    </row>
    <row r="3033" spans="1:27" x14ac:dyDescent="0.3">
      <c r="A3033" t="s">
        <v>1813</v>
      </c>
      <c r="B3033">
        <v>1488</v>
      </c>
      <c r="C3033">
        <v>2016</v>
      </c>
      <c r="D3033" s="5">
        <v>42569</v>
      </c>
      <c r="E3033" s="5" t="str">
        <f t="shared" si="282"/>
        <v>2016-7-18</v>
      </c>
      <c r="F3033" t="s">
        <v>416</v>
      </c>
      <c r="G3033" t="s">
        <v>35</v>
      </c>
      <c r="L3033" t="s">
        <v>35</v>
      </c>
      <c r="M3033" t="s">
        <v>45</v>
      </c>
      <c r="N3033" t="s">
        <v>35</v>
      </c>
      <c r="O3033" t="s">
        <v>48</v>
      </c>
      <c r="P3033" t="s">
        <v>118</v>
      </c>
      <c r="Q3033" t="s">
        <v>256</v>
      </c>
      <c r="R3033" t="s">
        <v>261</v>
      </c>
      <c r="S3033" t="s">
        <v>321</v>
      </c>
      <c r="T3033" t="s">
        <v>261</v>
      </c>
      <c r="U3033" t="s">
        <v>34</v>
      </c>
      <c r="V3033" t="s">
        <v>281</v>
      </c>
      <c r="W3033" t="str">
        <f t="shared" si="283"/>
        <v>db.pacientes.updateOne({"_id":ObjectId('61e34256ec4ec02e84f5e05b')},{ $set: { "seguimientos": [{"id": "2016","seccion1": {"fechaSeguimiento": "2016-7-18","institucion": "Hospital de Niños Ricardo Gutiérrez",</v>
      </c>
      <c r="X3033" t="str">
        <f t="shared" si="284"/>
        <v>"fallecimiento": "No","fechaFallecimiento": "","causaFallecimiento": "","nivelEducativo": "","actividadLaboral": "","coberturaSocial": "No","tratamientoAntibioticoHospitalizado": "1","embarazo": "No"},</v>
      </c>
      <c r="Y3033" t="str">
        <f t="shared" si="285"/>
        <v>"seccion4": {"cultivos": "5"},"seccion5": {"toleranciaGlucosa": "No realizada","toleranciaGlucosaRealizada": "","vitaminaD": "Realizada","vitaminaDRealizada": "Bajo","inmunoglobulina": "Realizada",</v>
      </c>
      <c r="Z3033" t="str">
        <f t="shared" si="286"/>
        <v>"inmunoglobulinaRealizada": "Normal"},"seccion6": {"actividadDeportiva": "Sí"}}]}}, { upsert: true } );</v>
      </c>
      <c r="AA3033" t="str">
        <f t="shared" si="287"/>
        <v>db.pacientes.updateOne({"_id":ObjectId('61e34256ec4ec02e84f5e05b')},{ $set: { "seguimientos": [{"id": "2016","seccion1": {"fechaSeguimiento": "2016-7-18","institucion": "Hospital de Niños Ricardo Gutiérrez","fallecimiento": "No","fechaFallecimiento": "","causaFallecimiento": "","nivelEducativo": "","actividadLaboral": "","coberturaSocial": "No","tratamientoAntibioticoHospitalizado": "1","embarazo": "No"},"seccion4": {"cultivos": "5"},"seccion5": {"toleranciaGlucosa": "No realizada","toleranciaGlucosaRealizada": "","vitaminaD": "Realizada","vitaminaDRealizada": "Bajo","inmunoglobulina": "Realizada","inmunoglobulinaRealizada": "Normal"},"seccion6": {"actividadDeportiva": "Sí"}}]}}, { upsert: true } );</v>
      </c>
    </row>
    <row r="3034" spans="1:27" x14ac:dyDescent="0.3">
      <c r="A3034" t="s">
        <v>1813</v>
      </c>
      <c r="B3034">
        <v>1488</v>
      </c>
      <c r="C3034">
        <v>2017</v>
      </c>
      <c r="D3034" s="5">
        <v>43005</v>
      </c>
      <c r="E3034" s="5" t="str">
        <f t="shared" si="282"/>
        <v>2017-9-27</v>
      </c>
      <c r="F3034" t="s">
        <v>416</v>
      </c>
      <c r="G3034" t="s">
        <v>35</v>
      </c>
      <c r="L3034" t="s">
        <v>35</v>
      </c>
      <c r="M3034" t="s">
        <v>45</v>
      </c>
      <c r="N3034" t="s">
        <v>35</v>
      </c>
      <c r="O3034" t="s">
        <v>48</v>
      </c>
      <c r="P3034" t="s">
        <v>118</v>
      </c>
      <c r="Q3034" t="s">
        <v>256</v>
      </c>
      <c r="R3034" t="s">
        <v>261</v>
      </c>
      <c r="S3034" t="s">
        <v>321</v>
      </c>
      <c r="T3034" t="s">
        <v>261</v>
      </c>
      <c r="U3034" t="s">
        <v>34</v>
      </c>
      <c r="V3034" t="s">
        <v>281</v>
      </c>
      <c r="W3034" t="str">
        <f t="shared" si="283"/>
        <v>db.pacientes.updateOne({"_id":ObjectId('61e34256ec4ec02e84f5e05b')},{ $set: { "seguimientos": [{"id": "2017","seccion1": {"fechaSeguimiento": "2017-9-27","institucion": "Hospital de Niños Ricardo Gutiérrez",</v>
      </c>
      <c r="X3034" t="str">
        <f t="shared" si="284"/>
        <v>"fallecimiento": "No","fechaFallecimiento": "","causaFallecimiento": "","nivelEducativo": "","actividadLaboral": "","coberturaSocial": "No","tratamientoAntibioticoHospitalizado": "1","embarazo": "No"},</v>
      </c>
      <c r="Y3034" t="str">
        <f t="shared" si="285"/>
        <v>"seccion4": {"cultivos": "5"},"seccion5": {"toleranciaGlucosa": "No realizada","toleranciaGlucosaRealizada": "","vitaminaD": "Realizada","vitaminaDRealizada": "Bajo","inmunoglobulina": "Realizada",</v>
      </c>
      <c r="Z3034" t="str">
        <f t="shared" si="286"/>
        <v>"inmunoglobulinaRealizada": "Normal"},"seccion6": {"actividadDeportiva": "Sí"}}]}}, { upsert: true } );</v>
      </c>
      <c r="AA3034" t="str">
        <f t="shared" si="287"/>
        <v>db.pacientes.updateOne({"_id":ObjectId('61e34256ec4ec02e84f5e05b')},{ $set: { "seguimientos": [{"id": "2017","seccion1": {"fechaSeguimiento": "2017-9-27","institucion": "Hospital de Niños Ricardo Gutiérrez","fallecimiento": "No","fechaFallecimiento": "","causaFallecimiento": "","nivelEducativo": "","actividadLaboral": "","coberturaSocial": "No","tratamientoAntibioticoHospitalizado": "1","embarazo": "No"},"seccion4": {"cultivos": "5"},"seccion5": {"toleranciaGlucosa": "No realizada","toleranciaGlucosaRealizada": "","vitaminaD": "Realizada","vitaminaDRealizada": "Bajo","inmunoglobulina": "Realizada","inmunoglobulinaRealizada": "Normal"},"seccion6": {"actividadDeportiva": "Sí"}}]}}, { upsert: true } );</v>
      </c>
    </row>
    <row r="3035" spans="1:27" x14ac:dyDescent="0.3">
      <c r="A3035" t="s">
        <v>1812</v>
      </c>
      <c r="B3035">
        <v>1489</v>
      </c>
      <c r="C3035">
        <v>2012</v>
      </c>
      <c r="D3035" s="5">
        <v>41107</v>
      </c>
      <c r="E3035" s="5" t="str">
        <f t="shared" si="282"/>
        <v>2012-7-17</v>
      </c>
      <c r="F3035" t="s">
        <v>416</v>
      </c>
      <c r="G3035" t="s">
        <v>35</v>
      </c>
      <c r="L3035" t="s">
        <v>281</v>
      </c>
      <c r="N3035" t="s">
        <v>35</v>
      </c>
      <c r="O3035" t="s">
        <v>46</v>
      </c>
      <c r="P3035" t="s">
        <v>118</v>
      </c>
      <c r="Q3035" t="s">
        <v>256</v>
      </c>
      <c r="R3035" t="s">
        <v>118</v>
      </c>
      <c r="S3035" t="s">
        <v>256</v>
      </c>
      <c r="T3035" t="s">
        <v>118</v>
      </c>
      <c r="U3035" t="s">
        <v>256</v>
      </c>
      <c r="V3035" t="s">
        <v>256</v>
      </c>
      <c r="W3035" t="str">
        <f t="shared" si="283"/>
        <v>db.pacientes.updateOne({"_id":ObjectId('61e34256ec4ec02e84f5e05a')},{ $set: { "seguimientos": [{"id": "2012","seccion1": {"fechaSeguimiento": "2012-7-17","institucion": "Hospital de Niños Ricardo Gutiérrez",</v>
      </c>
      <c r="X3035" t="str">
        <f t="shared" si="284"/>
        <v>"fallecimiento": "No","fechaFallecimiento": "","causaFallecimiento": "","nivelEducativo": "","actividadLaboral": "","coberturaSocial": "Sí","tratamientoAntibioticoHospitalizado": "","embarazo": "No"},</v>
      </c>
      <c r="Y3035" t="str">
        <f t="shared" si="285"/>
        <v>"seccion4": {"cultivos": "3"},"seccion5": {"toleranciaGlucosa": "No realizada","toleranciaGlucosaRealizada": "","vitaminaD": "No realizada","vitaminaDRealizada": "","inmunoglobulina": "No realizada",</v>
      </c>
      <c r="Z3035" t="str">
        <f t="shared" si="286"/>
        <v>"inmunoglobulinaRealizada": ""},"seccion6": {"actividadDeportiva": ""}}]}}, { upsert: true } );</v>
      </c>
      <c r="AA3035" t="str">
        <f t="shared" si="287"/>
        <v>db.pacientes.updateOne({"_id":ObjectId('61e34256ec4ec02e84f5e05a')},{ $set: { "seguimientos": [{"id": "2012","seccion1": {"fechaSeguimiento": "2012-7-17","institucion": "Hospital de Niños Ricardo Gutiérrez","fallecimiento": "No","fechaFallecimiento": "","causaFallecimiento": "","nivelEducativo": "","actividadLaboral": "","coberturaSocial": "Sí","tratamientoAntibioticoHospitalizado": "","embarazo": "No"},"seccion4": {"cultivos": "3"},"seccion5": {"toleranciaGlucosa": "No realizada","toleranciaGlucosaRealizada": "","vitaminaD": "No realizada","vitaminaDRealizada": "","inmunoglobulina": "No realizada","inmunoglobulinaRealizada": ""},"seccion6": {"actividadDeportiva": ""}}]}}, { upsert: true } );</v>
      </c>
    </row>
    <row r="3036" spans="1:27" x14ac:dyDescent="0.3">
      <c r="A3036" t="s">
        <v>1812</v>
      </c>
      <c r="B3036">
        <v>1489</v>
      </c>
      <c r="C3036">
        <v>2013</v>
      </c>
      <c r="D3036" s="5">
        <v>41383</v>
      </c>
      <c r="E3036" s="5" t="str">
        <f t="shared" si="282"/>
        <v>2013-4-19</v>
      </c>
      <c r="F3036" t="s">
        <v>416</v>
      </c>
      <c r="G3036" t="s">
        <v>35</v>
      </c>
      <c r="O3036" t="s">
        <v>46</v>
      </c>
      <c r="P3036" t="s">
        <v>118</v>
      </c>
      <c r="Q3036" t="s">
        <v>256</v>
      </c>
      <c r="R3036" t="s">
        <v>256</v>
      </c>
      <c r="S3036" t="s">
        <v>256</v>
      </c>
      <c r="T3036" t="s">
        <v>256</v>
      </c>
      <c r="U3036" t="s">
        <v>256</v>
      </c>
      <c r="V3036" t="s">
        <v>256</v>
      </c>
      <c r="W3036" t="str">
        <f t="shared" si="283"/>
        <v>db.pacientes.updateOne({"_id":ObjectId('61e34256ec4ec02e84f5e05a')},{ $set: { "seguimientos": [{"id": "2013","seccion1": {"fechaSeguimiento": "2013-4-19","institucion": "Hospital de Niños Ricardo Gutiérrez",</v>
      </c>
      <c r="X3036" t="str">
        <f t="shared" si="284"/>
        <v>"fallecimiento": "No","fechaFallecimiento": "","causaFallecimiento": "","nivelEducativo": "","actividadLaboral": "","coberturaSocial": "","tratamientoAntibioticoHospitalizado": "","embarazo": ""},</v>
      </c>
      <c r="Y3036" t="str">
        <f t="shared" si="285"/>
        <v>"seccion4": {"cultivos": "3"},"seccion5": {"toleranciaGlucosa": "No realizada","toleranciaGlucosaRealizada": "","vitaminaD": "","vitaminaDRealizada": "","inmunoglobulina": "",</v>
      </c>
      <c r="Z3036" t="str">
        <f t="shared" si="286"/>
        <v>"inmunoglobulinaRealizada": ""},"seccion6": {"actividadDeportiva": ""}}]}}, { upsert: true } );</v>
      </c>
      <c r="AA3036" t="str">
        <f t="shared" si="287"/>
        <v>db.pacientes.updateOne({"_id":ObjectId('61e34256ec4ec02e84f5e05a')},{ $set: { "seguimientos": [{"id": "2013","seccion1": {"fechaSeguimiento": "2013-4-19","institucion": "Hospital de Niños Ricardo Gutiérrez","fallecimiento": "No","fechaFallecimiento": "","causaFallecimiento": "","nivelEducativo": "","actividadLaboral": "","coberturaSocial": "","tratamientoAntibioticoHospitalizado": "","embarazo": ""},"seccion4": {"cultivos": "3"},"seccion5":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3037" spans="1:27" x14ac:dyDescent="0.3">
      <c r="A3037" t="s">
        <v>1812</v>
      </c>
      <c r="B3037">
        <v>1489</v>
      </c>
      <c r="C3037">
        <v>2014</v>
      </c>
      <c r="D3037" s="5">
        <v>41807</v>
      </c>
      <c r="E3037" s="5" t="str">
        <f t="shared" si="282"/>
        <v>2014-6-17</v>
      </c>
      <c r="F3037" t="s">
        <v>416</v>
      </c>
      <c r="G3037" t="s">
        <v>35</v>
      </c>
      <c r="O3037" t="s">
        <v>46</v>
      </c>
      <c r="P3037" t="s">
        <v>118</v>
      </c>
      <c r="Q3037" t="s">
        <v>256</v>
      </c>
      <c r="R3037" t="s">
        <v>256</v>
      </c>
      <c r="S3037" t="s">
        <v>256</v>
      </c>
      <c r="T3037" t="s">
        <v>256</v>
      </c>
      <c r="U3037" t="s">
        <v>256</v>
      </c>
      <c r="V3037" t="s">
        <v>256</v>
      </c>
      <c r="W3037" t="str">
        <f t="shared" si="283"/>
        <v>db.pacientes.updateOne({"_id":ObjectId('61e34256ec4ec02e84f5e05a')},{ $set: { "seguimientos": [{"id": "2014","seccion1": {"fechaSeguimiento": "2014-6-17","institucion": "Hospital de Niños Ricardo Gutiérrez",</v>
      </c>
      <c r="X3037" t="str">
        <f t="shared" si="284"/>
        <v>"fallecimiento": "No","fechaFallecimiento": "","causaFallecimiento": "","nivelEducativo": "","actividadLaboral": "","coberturaSocial": "","tratamientoAntibioticoHospitalizado": "","embarazo": ""},</v>
      </c>
      <c r="Y3037" t="str">
        <f t="shared" si="285"/>
        <v>"seccion4": {"cultivos": "3"},"seccion5": {"toleranciaGlucosa": "No realizada","toleranciaGlucosaRealizada": "","vitaminaD": "","vitaminaDRealizada": "","inmunoglobulina": "",</v>
      </c>
      <c r="Z3037" t="str">
        <f t="shared" si="286"/>
        <v>"inmunoglobulinaRealizada": ""},"seccion6": {"actividadDeportiva": ""}}]}}, { upsert: true } );</v>
      </c>
      <c r="AA3037" t="str">
        <f t="shared" si="287"/>
        <v>db.pacientes.updateOne({"_id":ObjectId('61e34256ec4ec02e84f5e05a')},{ $set: { "seguimientos": [{"id": "2014","seccion1": {"fechaSeguimiento": "2014-6-17","institucion": "Hospital de Niños Ricardo Gutiérrez","fallecimiento": "No","fechaFallecimiento": "","causaFallecimiento": "","nivelEducativo": "","actividadLaboral": "","coberturaSocial": "","tratamientoAntibioticoHospitalizado": "","embarazo": ""},"seccion4": {"cultivos": "3"},"seccion5":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3038" spans="1:27" x14ac:dyDescent="0.3">
      <c r="A3038" t="s">
        <v>1812</v>
      </c>
      <c r="B3038">
        <v>1489</v>
      </c>
      <c r="C3038">
        <v>2015</v>
      </c>
      <c r="D3038" s="5">
        <v>42076</v>
      </c>
      <c r="E3038" s="5" t="str">
        <f t="shared" si="282"/>
        <v>2015-3-13</v>
      </c>
      <c r="F3038" t="s">
        <v>416</v>
      </c>
      <c r="G3038" t="s">
        <v>35</v>
      </c>
      <c r="O3038" t="s">
        <v>41</v>
      </c>
      <c r="P3038" t="s">
        <v>118</v>
      </c>
      <c r="Q3038" t="s">
        <v>256</v>
      </c>
      <c r="R3038" t="s">
        <v>256</v>
      </c>
      <c r="S3038" t="s">
        <v>256</v>
      </c>
      <c r="T3038" t="s">
        <v>256</v>
      </c>
      <c r="U3038" t="s">
        <v>256</v>
      </c>
      <c r="V3038" t="s">
        <v>256</v>
      </c>
      <c r="W3038" t="str">
        <f t="shared" si="283"/>
        <v>db.pacientes.updateOne({"_id":ObjectId('61e34256ec4ec02e84f5e05a')},{ $set: { "seguimientos": [{"id": "2015","seccion1": {"fechaSeguimiento": "2015-3-13","institucion": "Hospital de Niños Ricardo Gutiérrez",</v>
      </c>
      <c r="X3038" t="str">
        <f t="shared" si="284"/>
        <v>"fallecimiento": "No","fechaFallecimiento": "","causaFallecimiento": "","nivelEducativo": "","actividadLaboral": "","coberturaSocial": "","tratamientoAntibioticoHospitalizado": "","embarazo": ""},</v>
      </c>
      <c r="Y3038" t="str">
        <f t="shared" si="285"/>
        <v>"seccion4": {"cultivos": "6"},"seccion5": {"toleranciaGlucosa": "No realizada","toleranciaGlucosaRealizada": "","vitaminaD": "","vitaminaDRealizada": "","inmunoglobulina": "",</v>
      </c>
      <c r="Z3038" t="str">
        <f t="shared" si="286"/>
        <v>"inmunoglobulinaRealizada": ""},"seccion6": {"actividadDeportiva": ""}}]}}, { upsert: true } );</v>
      </c>
      <c r="AA3038" t="str">
        <f t="shared" si="287"/>
        <v>db.pacientes.updateOne({"_id":ObjectId('61e34256ec4ec02e84f5e05a')},{ $set: { "seguimientos": [{"id": "2015","seccion1": {"fechaSeguimiento": "2015-3-13","institucion": "Hospital de Niños Ricardo Gutiérrez","fallecimiento": "No","fechaFallecimiento": "","causaFallecimiento": "","nivelEducativo": "","actividadLaboral": "","coberturaSocial": "","tratamientoAntibioticoHospitalizado": "","embarazo": ""},"seccion4": {"cultivos": "6"},"seccion5":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3039" spans="1:27" x14ac:dyDescent="0.3">
      <c r="A3039" t="s">
        <v>1812</v>
      </c>
      <c r="B3039">
        <v>1489</v>
      </c>
      <c r="C3039">
        <v>2016</v>
      </c>
      <c r="D3039" s="5">
        <v>42676</v>
      </c>
      <c r="E3039" s="5" t="str">
        <f t="shared" si="282"/>
        <v>2016-11-2</v>
      </c>
      <c r="F3039" t="s">
        <v>416</v>
      </c>
      <c r="G3039" t="s">
        <v>35</v>
      </c>
      <c r="O3039" t="s">
        <v>49</v>
      </c>
      <c r="P3039" t="s">
        <v>118</v>
      </c>
      <c r="Q3039" t="s">
        <v>256</v>
      </c>
      <c r="R3039" t="s">
        <v>256</v>
      </c>
      <c r="S3039" t="s">
        <v>256</v>
      </c>
      <c r="T3039" t="s">
        <v>256</v>
      </c>
      <c r="U3039" t="s">
        <v>256</v>
      </c>
      <c r="V3039" t="s">
        <v>256</v>
      </c>
      <c r="W3039" t="str">
        <f t="shared" si="283"/>
        <v>db.pacientes.updateOne({"_id":ObjectId('61e34256ec4ec02e84f5e05a')},{ $set: { "seguimientos": [{"id": "2016","seccion1": {"fechaSeguimiento": "2016-11-2","institucion": "Hospital de Niños Ricardo Gutiérrez",</v>
      </c>
      <c r="X3039" t="str">
        <f t="shared" si="284"/>
        <v>"fallecimiento": "No","fechaFallecimiento": "","causaFallecimiento": "","nivelEducativo": "","actividadLaboral": "","coberturaSocial": "","tratamientoAntibioticoHospitalizado": "","embarazo": ""},</v>
      </c>
      <c r="Y3039" t="str">
        <f t="shared" si="285"/>
        <v>"seccion4": {"cultivos": "4"},"seccion5": {"toleranciaGlucosa": "No realizada","toleranciaGlucosaRealizada": "","vitaminaD": "","vitaminaDRealizada": "","inmunoglobulina": "",</v>
      </c>
      <c r="Z3039" t="str">
        <f t="shared" si="286"/>
        <v>"inmunoglobulinaRealizada": ""},"seccion6": {"actividadDeportiva": ""}}]}}, { upsert: true } );</v>
      </c>
      <c r="AA3039" t="str">
        <f t="shared" si="287"/>
        <v>db.pacientes.updateOne({"_id":ObjectId('61e34256ec4ec02e84f5e05a')},{ $set: { "seguimientos": [{"id": "2016","seccion1": {"fechaSeguimiento": "2016-11-2","institucion": "Hospital de Niños Ricardo Gutiérrez","fallecimiento": "No","fechaFallecimiento": "","causaFallecimiento": "","nivelEducativo": "","actividadLaboral": "","coberturaSocial": "","tratamientoAntibioticoHospitalizado": "","embarazo": ""},"seccion4": {"cultivos": "4"},"seccion5":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3040" spans="1:27" x14ac:dyDescent="0.3">
      <c r="A3040" t="s">
        <v>1812</v>
      </c>
      <c r="B3040">
        <v>1489</v>
      </c>
      <c r="C3040">
        <v>2017</v>
      </c>
      <c r="D3040" s="5">
        <v>42921</v>
      </c>
      <c r="E3040" s="5" t="str">
        <f t="shared" si="282"/>
        <v>2017-7-5</v>
      </c>
      <c r="F3040" t="s">
        <v>416</v>
      </c>
      <c r="G3040" t="s">
        <v>35</v>
      </c>
      <c r="M3040" t="s">
        <v>45</v>
      </c>
      <c r="O3040" t="s">
        <v>49</v>
      </c>
      <c r="P3040" t="s">
        <v>118</v>
      </c>
      <c r="Q3040" t="s">
        <v>256</v>
      </c>
      <c r="R3040" t="s">
        <v>256</v>
      </c>
      <c r="S3040" t="s">
        <v>256</v>
      </c>
      <c r="T3040" t="s">
        <v>256</v>
      </c>
      <c r="U3040" t="s">
        <v>256</v>
      </c>
      <c r="V3040" t="s">
        <v>256</v>
      </c>
      <c r="W3040" t="str">
        <f t="shared" si="283"/>
        <v>db.pacientes.updateOne({"_id":ObjectId('61e34256ec4ec02e84f5e05a')},{ $set: { "seguimientos": [{"id": "2017","seccion1": {"fechaSeguimiento": "2017-7-5","institucion": "Hospital de Niños Ricardo Gutiérrez",</v>
      </c>
      <c r="X3040" t="str">
        <f t="shared" si="284"/>
        <v>"fallecimiento": "No","fechaFallecimiento": "","causaFallecimiento": "","nivelEducativo": "","actividadLaboral": "","coberturaSocial": "","tratamientoAntibioticoHospitalizado": "1","embarazo": ""},</v>
      </c>
      <c r="Y3040" t="str">
        <f t="shared" si="285"/>
        <v>"seccion4": {"cultivos": "4"},"seccion5": {"toleranciaGlucosa": "No realizada","toleranciaGlucosaRealizada": "","vitaminaD": "","vitaminaDRealizada": "","inmunoglobulina": "",</v>
      </c>
      <c r="Z3040" t="str">
        <f t="shared" si="286"/>
        <v>"inmunoglobulinaRealizada": ""},"seccion6": {"actividadDeportiva": ""}}]}}, { upsert: true } );</v>
      </c>
      <c r="AA3040" t="str">
        <f t="shared" si="287"/>
        <v>db.pacientes.updateOne({"_id":ObjectId('61e34256ec4ec02e84f5e05a')},{ $set: { "seguimientos": [{"id": "2017","seccion1": {"fechaSeguimiento": "2017-7-5","institucion": "Hospital de Niños Ricardo Gutiérrez","fallecimiento": "No","fechaFallecimiento": "","causaFallecimiento": "","nivelEducativo": "","actividadLaboral": "","coberturaSocial": "","tratamientoAntibioticoHospitalizado": "1","embarazo": ""},"seccion4": {"cultivos": "4"},"seccion5":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3041" spans="1:27" x14ac:dyDescent="0.3">
      <c r="A3041" t="s">
        <v>597</v>
      </c>
      <c r="B3041">
        <v>1490</v>
      </c>
      <c r="C3041">
        <v>2015</v>
      </c>
      <c r="D3041" s="5">
        <v>42284</v>
      </c>
      <c r="E3041" s="5" t="str">
        <f t="shared" si="282"/>
        <v>2015-10-7</v>
      </c>
      <c r="F3041" t="s">
        <v>416</v>
      </c>
      <c r="G3041" t="s">
        <v>35</v>
      </c>
      <c r="M3041" t="s">
        <v>45</v>
      </c>
      <c r="O3041" t="s">
        <v>48</v>
      </c>
      <c r="P3041" t="s">
        <v>118</v>
      </c>
      <c r="Q3041" t="s">
        <v>256</v>
      </c>
      <c r="R3041" t="s">
        <v>256</v>
      </c>
      <c r="S3041" t="s">
        <v>256</v>
      </c>
      <c r="T3041" t="s">
        <v>256</v>
      </c>
      <c r="U3041" t="s">
        <v>256</v>
      </c>
      <c r="V3041" t="s">
        <v>256</v>
      </c>
      <c r="W3041" t="str">
        <f t="shared" si="283"/>
        <v>db.pacientes.updateOne({"_id":ObjectId('61e34254ec4ec02e84f5db9b')},{ $set: { "seguimientos": [{"id": "2015","seccion1": {"fechaSeguimiento": "2015-10-7","institucion": "Hospital de Niños Ricardo Gutiérrez",</v>
      </c>
      <c r="X3041" t="str">
        <f t="shared" si="284"/>
        <v>"fallecimiento": "No","fechaFallecimiento": "","causaFallecimiento": "","nivelEducativo": "","actividadLaboral": "","coberturaSocial": "","tratamientoAntibioticoHospitalizado": "1","embarazo": ""},</v>
      </c>
      <c r="Y3041" t="str">
        <f t="shared" si="285"/>
        <v>"seccion4": {"cultivos": "5"},"seccion5": {"toleranciaGlucosa": "No realizada","toleranciaGlucosaRealizada": "","vitaminaD": "","vitaminaDRealizada": "","inmunoglobulina": "",</v>
      </c>
      <c r="Z3041" t="str">
        <f t="shared" si="286"/>
        <v>"inmunoglobulinaRealizada": ""},"seccion6": {"actividadDeportiva": ""}}]}}, { upsert: true } );</v>
      </c>
      <c r="AA3041" t="str">
        <f t="shared" si="287"/>
        <v>db.pacientes.updateOne({"_id":ObjectId('61e34254ec4ec02e84f5db9b')},{ $set: { "seguimientos": [{"id": "2015","seccion1": {"fechaSeguimiento": "2015-10-7","institucion": "Hospital de Niños Ricardo Gutiérrez","fallecimiento": "No","fechaFallecimiento": "","causaFallecimiento": "","nivelEducativo": "","actividadLaboral": "","coberturaSocial": "","tratamientoAntibioticoHospitalizado": "1","embarazo": ""},"seccion4": {"cultivos": "5"},"seccion5":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3042" spans="1:27" x14ac:dyDescent="0.3">
      <c r="A3042" t="s">
        <v>597</v>
      </c>
      <c r="B3042">
        <v>1490</v>
      </c>
      <c r="C3042">
        <v>2016</v>
      </c>
      <c r="D3042" s="5">
        <v>42507</v>
      </c>
      <c r="E3042" s="5" t="str">
        <f t="shared" si="282"/>
        <v>2016-5-17</v>
      </c>
      <c r="F3042" t="s">
        <v>416</v>
      </c>
      <c r="G3042" t="s">
        <v>35</v>
      </c>
      <c r="M3042" t="s">
        <v>45</v>
      </c>
      <c r="O3042" t="s">
        <v>73</v>
      </c>
      <c r="P3042" t="s">
        <v>118</v>
      </c>
      <c r="Q3042" t="s">
        <v>256</v>
      </c>
      <c r="R3042" t="s">
        <v>256</v>
      </c>
      <c r="S3042" t="s">
        <v>256</v>
      </c>
      <c r="T3042" t="s">
        <v>256</v>
      </c>
      <c r="U3042" t="s">
        <v>256</v>
      </c>
      <c r="V3042" t="s">
        <v>256</v>
      </c>
      <c r="W3042" t="str">
        <f t="shared" si="283"/>
        <v>db.pacientes.updateOne({"_id":ObjectId('61e34254ec4ec02e84f5db9b')},{ $set: { "seguimientos": [{"id": "2016","seccion1": {"fechaSeguimiento": "2016-5-17","institucion": "Hospital de Niños Ricardo Gutiérrez",</v>
      </c>
      <c r="X3042" t="str">
        <f t="shared" si="284"/>
        <v>"fallecimiento": "No","fechaFallecimiento": "","causaFallecimiento": "","nivelEducativo": "","actividadLaboral": "","coberturaSocial": "","tratamientoAntibioticoHospitalizado": "1","embarazo": ""},</v>
      </c>
      <c r="Y3042" t="str">
        <f t="shared" si="285"/>
        <v>"seccion4": {"cultivos": "7"},"seccion5": {"toleranciaGlucosa": "No realizada","toleranciaGlucosaRealizada": "","vitaminaD": "","vitaminaDRealizada": "","inmunoglobulina": "",</v>
      </c>
      <c r="Z3042" t="str">
        <f t="shared" si="286"/>
        <v>"inmunoglobulinaRealizada": ""},"seccion6": {"actividadDeportiva": ""}}]}}, { upsert: true } );</v>
      </c>
      <c r="AA3042" t="str">
        <f t="shared" si="287"/>
        <v>db.pacientes.updateOne({"_id":ObjectId('61e34254ec4ec02e84f5db9b')},{ $set: { "seguimientos": [{"id": "2016","seccion1": {"fechaSeguimiento": "2016-5-17","institucion": "Hospital de Niños Ricardo Gutiérrez","fallecimiento": "No","fechaFallecimiento": "","causaFallecimiento": "","nivelEducativo": "","actividadLaboral": "","coberturaSocial": "","tratamientoAntibioticoHospitalizado": "1","embarazo": ""},"seccion4": {"cultivos": "7"},"seccion5":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3043" spans="1:27" x14ac:dyDescent="0.3">
      <c r="A3043" t="s">
        <v>597</v>
      </c>
      <c r="B3043">
        <v>1490</v>
      </c>
      <c r="C3043">
        <v>2017</v>
      </c>
      <c r="D3043" s="5">
        <v>42913</v>
      </c>
      <c r="E3043" s="5" t="str">
        <f t="shared" si="282"/>
        <v>2017-6-27</v>
      </c>
      <c r="F3043" t="s">
        <v>416</v>
      </c>
      <c r="G3043" t="s">
        <v>35</v>
      </c>
      <c r="O3043" t="s">
        <v>49</v>
      </c>
      <c r="P3043" t="s">
        <v>118</v>
      </c>
      <c r="Q3043" t="s">
        <v>256</v>
      </c>
      <c r="R3043" t="s">
        <v>256</v>
      </c>
      <c r="S3043" t="s">
        <v>256</v>
      </c>
      <c r="T3043" t="s">
        <v>256</v>
      </c>
      <c r="U3043" t="s">
        <v>256</v>
      </c>
      <c r="V3043" t="s">
        <v>256</v>
      </c>
      <c r="W3043" t="str">
        <f t="shared" si="283"/>
        <v>db.pacientes.updateOne({"_id":ObjectId('61e34254ec4ec02e84f5db9b')},{ $set: { "seguimientos": [{"id": "2017","seccion1": {"fechaSeguimiento": "2017-6-27","institucion": "Hospital de Niños Ricardo Gutiérrez",</v>
      </c>
      <c r="X3043" t="str">
        <f t="shared" si="284"/>
        <v>"fallecimiento": "No","fechaFallecimiento": "","causaFallecimiento": "","nivelEducativo": "","actividadLaboral": "","coberturaSocial": "","tratamientoAntibioticoHospitalizado": "","embarazo": ""},</v>
      </c>
      <c r="Y3043" t="str">
        <f t="shared" si="285"/>
        <v>"seccion4": {"cultivos": "4"},"seccion5": {"toleranciaGlucosa": "No realizada","toleranciaGlucosaRealizada": "","vitaminaD": "","vitaminaDRealizada": "","inmunoglobulina": "",</v>
      </c>
      <c r="Z3043" t="str">
        <f t="shared" si="286"/>
        <v>"inmunoglobulinaRealizada": ""},"seccion6": {"actividadDeportiva": ""}}]}}, { upsert: true } );</v>
      </c>
      <c r="AA3043" t="str">
        <f t="shared" si="287"/>
        <v>db.pacientes.updateOne({"_id":ObjectId('61e34254ec4ec02e84f5db9b')},{ $set: { "seguimientos": [{"id": "2017","seccion1": {"fechaSeguimiento": "2017-6-27","institucion": "Hospital de Niños Ricardo Gutiérrez","fallecimiento": "No","fechaFallecimiento": "","causaFallecimiento": "","nivelEducativo": "","actividadLaboral": "","coberturaSocial": "","tratamientoAntibioticoHospitalizado": "","embarazo": ""},"seccion4": {"cultivos": "4"},"seccion5":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3044" spans="1:27" x14ac:dyDescent="0.3">
      <c r="A3044" t="s">
        <v>1816</v>
      </c>
      <c r="B3044">
        <v>1491</v>
      </c>
      <c r="C3044">
        <v>2014</v>
      </c>
      <c r="D3044" s="5">
        <v>41661</v>
      </c>
      <c r="E3044" s="5" t="str">
        <f t="shared" si="282"/>
        <v>2014-1-22</v>
      </c>
      <c r="F3044" t="s">
        <v>416</v>
      </c>
      <c r="G3044" t="s">
        <v>35</v>
      </c>
      <c r="O3044" t="s">
        <v>46</v>
      </c>
      <c r="P3044" t="s">
        <v>118</v>
      </c>
      <c r="Q3044" t="s">
        <v>256</v>
      </c>
      <c r="R3044" t="s">
        <v>256</v>
      </c>
      <c r="S3044" t="s">
        <v>256</v>
      </c>
      <c r="T3044" t="s">
        <v>256</v>
      </c>
      <c r="U3044" t="s">
        <v>256</v>
      </c>
      <c r="V3044" t="s">
        <v>256</v>
      </c>
      <c r="W3044" t="str">
        <f t="shared" si="283"/>
        <v>db.pacientes.updateOne({"_id":ObjectId('61e34256ec4ec02e84f5e05e')},{ $set: { "seguimientos": [{"id": "2014","seccion1": {"fechaSeguimiento": "2014-1-22","institucion": "Hospital de Niños Ricardo Gutiérrez",</v>
      </c>
      <c r="X3044" t="str">
        <f t="shared" si="284"/>
        <v>"fallecimiento": "No","fechaFallecimiento": "","causaFallecimiento": "","nivelEducativo": "","actividadLaboral": "","coberturaSocial": "","tratamientoAntibioticoHospitalizado": "","embarazo": ""},</v>
      </c>
      <c r="Y3044" t="str">
        <f t="shared" si="285"/>
        <v>"seccion4": {"cultivos": "3"},"seccion5": {"toleranciaGlucosa": "No realizada","toleranciaGlucosaRealizada": "","vitaminaD": "","vitaminaDRealizada": "","inmunoglobulina": "",</v>
      </c>
      <c r="Z3044" t="str">
        <f t="shared" si="286"/>
        <v>"inmunoglobulinaRealizada": ""},"seccion6": {"actividadDeportiva": ""}}]}}, { upsert: true } );</v>
      </c>
      <c r="AA3044" t="str">
        <f t="shared" si="287"/>
        <v>db.pacientes.updateOne({"_id":ObjectId('61e34256ec4ec02e84f5e05e')},{ $set: { "seguimientos": [{"id": "2014","seccion1": {"fechaSeguimiento": "2014-1-22","institucion": "Hospital de Niños Ricardo Gutiérrez","fallecimiento": "No","fechaFallecimiento": "","causaFallecimiento": "","nivelEducativo": "","actividadLaboral": "","coberturaSocial": "","tratamientoAntibioticoHospitalizado": "","embarazo": ""},"seccion4": {"cultivos": "3"},"seccion5":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3045" spans="1:27" x14ac:dyDescent="0.3">
      <c r="A3045" t="s">
        <v>1816</v>
      </c>
      <c r="B3045">
        <v>1491</v>
      </c>
      <c r="C3045">
        <v>2015</v>
      </c>
      <c r="D3045" s="5">
        <v>42054</v>
      </c>
      <c r="E3045" s="5" t="str">
        <f t="shared" si="282"/>
        <v>2015-2-19</v>
      </c>
      <c r="F3045" t="s">
        <v>416</v>
      </c>
      <c r="G3045" t="s">
        <v>35</v>
      </c>
      <c r="O3045" t="s">
        <v>49</v>
      </c>
      <c r="P3045" t="s">
        <v>118</v>
      </c>
      <c r="Q3045" t="s">
        <v>256</v>
      </c>
      <c r="R3045" t="s">
        <v>256</v>
      </c>
      <c r="S3045" t="s">
        <v>256</v>
      </c>
      <c r="T3045" t="s">
        <v>256</v>
      </c>
      <c r="U3045" t="s">
        <v>256</v>
      </c>
      <c r="V3045" t="s">
        <v>256</v>
      </c>
      <c r="W3045" t="str">
        <f t="shared" si="283"/>
        <v>db.pacientes.updateOne({"_id":ObjectId('61e34256ec4ec02e84f5e05e')},{ $set: { "seguimientos": [{"id": "2015","seccion1": {"fechaSeguimiento": "2015-2-19","institucion": "Hospital de Niños Ricardo Gutiérrez",</v>
      </c>
      <c r="X3045" t="str">
        <f t="shared" si="284"/>
        <v>"fallecimiento": "No","fechaFallecimiento": "","causaFallecimiento": "","nivelEducativo": "","actividadLaboral": "","coberturaSocial": "","tratamientoAntibioticoHospitalizado": "","embarazo": ""},</v>
      </c>
      <c r="Y3045" t="str">
        <f t="shared" si="285"/>
        <v>"seccion4": {"cultivos": "4"},"seccion5": {"toleranciaGlucosa": "No realizada","toleranciaGlucosaRealizada": "","vitaminaD": "","vitaminaDRealizada": "","inmunoglobulina": "",</v>
      </c>
      <c r="Z3045" t="str">
        <f t="shared" si="286"/>
        <v>"inmunoglobulinaRealizada": ""},"seccion6": {"actividadDeportiva": ""}}]}}, { upsert: true } );</v>
      </c>
      <c r="AA3045" t="str">
        <f t="shared" si="287"/>
        <v>db.pacientes.updateOne({"_id":ObjectId('61e34256ec4ec02e84f5e05e')},{ $set: { "seguimientos": [{"id": "2015","seccion1": {"fechaSeguimiento": "2015-2-19","institucion": "Hospital de Niños Ricardo Gutiérrez","fallecimiento": "No","fechaFallecimiento": "","causaFallecimiento": "","nivelEducativo": "","actividadLaboral": "","coberturaSocial": "","tratamientoAntibioticoHospitalizado": "","embarazo": ""},"seccion4": {"cultivos": "4"},"seccion5":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3046" spans="1:27" x14ac:dyDescent="0.3">
      <c r="A3046" t="s">
        <v>1816</v>
      </c>
      <c r="B3046">
        <v>1491</v>
      </c>
      <c r="C3046">
        <v>2016</v>
      </c>
      <c r="D3046" s="5">
        <v>42444</v>
      </c>
      <c r="E3046" s="5" t="str">
        <f t="shared" si="282"/>
        <v>2016-3-15</v>
      </c>
      <c r="F3046" t="s">
        <v>416</v>
      </c>
      <c r="G3046" t="s">
        <v>35</v>
      </c>
      <c r="O3046" t="s">
        <v>49</v>
      </c>
      <c r="P3046" t="s">
        <v>118</v>
      </c>
      <c r="Q3046" t="s">
        <v>256</v>
      </c>
      <c r="R3046" t="s">
        <v>256</v>
      </c>
      <c r="S3046" t="s">
        <v>256</v>
      </c>
      <c r="T3046" t="s">
        <v>256</v>
      </c>
      <c r="U3046" t="s">
        <v>256</v>
      </c>
      <c r="V3046" t="s">
        <v>256</v>
      </c>
      <c r="W3046" t="str">
        <f t="shared" si="283"/>
        <v>db.pacientes.updateOne({"_id":ObjectId('61e34256ec4ec02e84f5e05e')},{ $set: { "seguimientos": [{"id": "2016","seccion1": {"fechaSeguimiento": "2016-3-15","institucion": "Hospital de Niños Ricardo Gutiérrez",</v>
      </c>
      <c r="X3046" t="str">
        <f t="shared" si="284"/>
        <v>"fallecimiento": "No","fechaFallecimiento": "","causaFallecimiento": "","nivelEducativo": "","actividadLaboral": "","coberturaSocial": "","tratamientoAntibioticoHospitalizado": "","embarazo": ""},</v>
      </c>
      <c r="Y3046" t="str">
        <f t="shared" si="285"/>
        <v>"seccion4": {"cultivos": "4"},"seccion5": {"toleranciaGlucosa": "No realizada","toleranciaGlucosaRealizada": "","vitaminaD": "","vitaminaDRealizada": "","inmunoglobulina": "",</v>
      </c>
      <c r="Z3046" t="str">
        <f t="shared" si="286"/>
        <v>"inmunoglobulinaRealizada": ""},"seccion6": {"actividadDeportiva": ""}}]}}, { upsert: true } );</v>
      </c>
      <c r="AA3046" t="str">
        <f t="shared" si="287"/>
        <v>db.pacientes.updateOne({"_id":ObjectId('61e34256ec4ec02e84f5e05e')},{ $set: { "seguimientos": [{"id": "2016","seccion1": {"fechaSeguimiento": "2016-3-15","institucion": "Hospital de Niños Ricardo Gutiérrez","fallecimiento": "No","fechaFallecimiento": "","causaFallecimiento": "","nivelEducativo": "","actividadLaboral": "","coberturaSocial": "","tratamientoAntibioticoHospitalizado": "","embarazo": ""},"seccion4": {"cultivos": "4"},"seccion5":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3047" spans="1:27" x14ac:dyDescent="0.3">
      <c r="A3047" t="s">
        <v>1816</v>
      </c>
      <c r="B3047">
        <v>1491</v>
      </c>
      <c r="C3047">
        <v>2017</v>
      </c>
      <c r="D3047" s="5">
        <v>42870</v>
      </c>
      <c r="E3047" s="5" t="str">
        <f t="shared" si="282"/>
        <v>2017-5-15</v>
      </c>
      <c r="F3047" t="s">
        <v>416</v>
      </c>
      <c r="G3047" t="s">
        <v>35</v>
      </c>
      <c r="O3047" t="s">
        <v>37</v>
      </c>
      <c r="P3047" t="s">
        <v>118</v>
      </c>
      <c r="Q3047" t="s">
        <v>256</v>
      </c>
      <c r="R3047" t="s">
        <v>256</v>
      </c>
      <c r="S3047" t="s">
        <v>256</v>
      </c>
      <c r="T3047" t="s">
        <v>256</v>
      </c>
      <c r="U3047" t="s">
        <v>256</v>
      </c>
      <c r="V3047" t="s">
        <v>256</v>
      </c>
      <c r="W3047" t="str">
        <f t="shared" si="283"/>
        <v>db.pacientes.updateOne({"_id":ObjectId('61e34256ec4ec02e84f5e05e')},{ $set: { "seguimientos": [{"id": "2017","seccion1": {"fechaSeguimiento": "2017-5-15","institucion": "Hospital de Niños Ricardo Gutiérrez",</v>
      </c>
      <c r="X3047" t="str">
        <f t="shared" si="284"/>
        <v>"fallecimiento": "No","fechaFallecimiento": "","causaFallecimiento": "","nivelEducativo": "","actividadLaboral": "","coberturaSocial": "","tratamientoAntibioticoHospitalizado": "","embarazo": ""},</v>
      </c>
      <c r="Y3047" t="str">
        <f t="shared" si="285"/>
        <v>"seccion4": {"cultivos": "2"},"seccion5": {"toleranciaGlucosa": "No realizada","toleranciaGlucosaRealizada": "","vitaminaD": "","vitaminaDRealizada": "","inmunoglobulina": "",</v>
      </c>
      <c r="Z3047" t="str">
        <f t="shared" si="286"/>
        <v>"inmunoglobulinaRealizada": ""},"seccion6": {"actividadDeportiva": ""}}]}}, { upsert: true } );</v>
      </c>
      <c r="AA3047" t="str">
        <f t="shared" si="287"/>
        <v>db.pacientes.updateOne({"_id":ObjectId('61e34256ec4ec02e84f5e05e')},{ $set: { "seguimientos": [{"id": "2017","seccion1": {"fechaSeguimiento": "2017-5-15","institucion": "Hospital de Niños Ricardo Gutiérrez","fallecimiento": "No","fechaFallecimiento": "","causaFallecimiento": "","nivelEducativo": "","actividadLaboral": "","coberturaSocial": "","tratamientoAntibioticoHospitalizado": "","embarazo": ""},"seccion4": {"cultivos": "2"},"seccion5":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3048" spans="1:27" x14ac:dyDescent="0.3">
      <c r="A3048" t="s">
        <v>574</v>
      </c>
      <c r="B3048">
        <v>1494</v>
      </c>
      <c r="C3048">
        <v>2012</v>
      </c>
      <c r="D3048" s="5">
        <v>41122</v>
      </c>
      <c r="E3048" s="5" t="str">
        <f t="shared" si="282"/>
        <v>2012-8-1</v>
      </c>
      <c r="F3048" t="s">
        <v>416</v>
      </c>
      <c r="G3048" t="s">
        <v>35</v>
      </c>
      <c r="L3048" t="s">
        <v>281</v>
      </c>
      <c r="M3048" t="s">
        <v>37</v>
      </c>
      <c r="O3048" t="s">
        <v>48</v>
      </c>
      <c r="P3048" t="s">
        <v>118</v>
      </c>
      <c r="Q3048" t="s">
        <v>256</v>
      </c>
      <c r="R3048" t="s">
        <v>261</v>
      </c>
      <c r="S3048" t="s">
        <v>321</v>
      </c>
      <c r="T3048" t="s">
        <v>261</v>
      </c>
      <c r="U3048" t="s">
        <v>34</v>
      </c>
      <c r="V3048" t="s">
        <v>256</v>
      </c>
      <c r="W3048" t="str">
        <f t="shared" si="283"/>
        <v>db.pacientes.updateOne({"_id":ObjectId('61e34254ec4ec02e84f5db84')},{ $set: { "seguimientos": [{"id": "2012","seccion1": {"fechaSeguimiento": "2012-8-1","institucion": "Hospital de Niños Ricardo Gutiérrez",</v>
      </c>
      <c r="X3048" t="str">
        <f t="shared" si="284"/>
        <v>"fallecimiento": "No","fechaFallecimiento": "","causaFallecimiento": "","nivelEducativo": "","actividadLaboral": "","coberturaSocial": "Sí","tratamientoAntibioticoHospitalizado": "2","embarazo": ""},</v>
      </c>
      <c r="Y3048" t="str">
        <f t="shared" si="285"/>
        <v>"seccion4": {"cultivos": "5"},"seccion5": {"toleranciaGlucosa": "No realizada","toleranciaGlucosaRealizada": "","vitaminaD": "Realizada","vitaminaDRealizada": "Bajo","inmunoglobulina": "Realizada",</v>
      </c>
      <c r="Z3048" t="str">
        <f t="shared" si="286"/>
        <v>"inmunoglobulinaRealizada": "Normal"},"seccion6": {"actividadDeportiva": ""}}]}}, { upsert: true } );</v>
      </c>
      <c r="AA3048" t="str">
        <f t="shared" si="287"/>
        <v>db.pacientes.updateOne({"_id":ObjectId('61e34254ec4ec02e84f5db84')},{ $set: { "seguimientos": [{"id": "2012","seccion1": {"fechaSeguimiento": "2012-8-1","institucion": "Hospital de Niños Ricardo Gutiérrez","fallecimiento": "No","fechaFallecimiento": "","causaFallecimiento": "","nivelEducativo": "","actividadLaboral": "","coberturaSocial": "Sí","tratamientoAntibioticoHospitalizado": "2","embarazo": ""},"seccion4": {"cultivos": "5"},"seccion5": {"toleranciaGlucosa": "No realizada","toleranciaGlucosaRealizada": "","vitaminaD": "Realizada","vitaminaDRealizada": "Bajo","inmunoglobulina": "Realizada","inmunoglobulinaRealizada": "Normal"},"seccion6": {"actividadDeportiva": ""}}]}}, { upsert: true } );</v>
      </c>
    </row>
    <row r="3049" spans="1:27" x14ac:dyDescent="0.3">
      <c r="A3049" t="s">
        <v>574</v>
      </c>
      <c r="B3049">
        <v>1494</v>
      </c>
      <c r="C3049">
        <v>2013</v>
      </c>
      <c r="D3049" s="5">
        <v>41547</v>
      </c>
      <c r="E3049" s="5" t="str">
        <f t="shared" si="282"/>
        <v>2013-9-30</v>
      </c>
      <c r="F3049" t="s">
        <v>416</v>
      </c>
      <c r="G3049" t="s">
        <v>35</v>
      </c>
      <c r="M3049" t="s">
        <v>45</v>
      </c>
      <c r="O3049" t="s">
        <v>48</v>
      </c>
      <c r="P3049" t="s">
        <v>118</v>
      </c>
      <c r="Q3049" t="s">
        <v>256</v>
      </c>
      <c r="R3049" t="s">
        <v>256</v>
      </c>
      <c r="S3049" t="s">
        <v>256</v>
      </c>
      <c r="T3049" t="s">
        <v>256</v>
      </c>
      <c r="U3049" t="s">
        <v>256</v>
      </c>
      <c r="V3049" t="s">
        <v>256</v>
      </c>
      <c r="W3049" t="str">
        <f t="shared" si="283"/>
        <v>db.pacientes.updateOne({"_id":ObjectId('61e34254ec4ec02e84f5db84')},{ $set: { "seguimientos": [{"id": "2013","seccion1": {"fechaSeguimiento": "2013-9-30","institucion": "Hospital de Niños Ricardo Gutiérrez",</v>
      </c>
      <c r="X3049" t="str">
        <f t="shared" si="284"/>
        <v>"fallecimiento": "No","fechaFallecimiento": "","causaFallecimiento": "","nivelEducativo": "","actividadLaboral": "","coberturaSocial": "","tratamientoAntibioticoHospitalizado": "1","embarazo": ""},</v>
      </c>
      <c r="Y3049" t="str">
        <f t="shared" si="285"/>
        <v>"seccion4": {"cultivos": "5"},"seccion5": {"toleranciaGlucosa": "No realizada","toleranciaGlucosaRealizada": "","vitaminaD": "","vitaminaDRealizada": "","inmunoglobulina": "",</v>
      </c>
      <c r="Z3049" t="str">
        <f t="shared" si="286"/>
        <v>"inmunoglobulinaRealizada": ""},"seccion6": {"actividadDeportiva": ""}}]}}, { upsert: true } );</v>
      </c>
      <c r="AA3049" t="str">
        <f t="shared" si="287"/>
        <v>db.pacientes.updateOne({"_id":ObjectId('61e34254ec4ec02e84f5db84')},{ $set: { "seguimientos": [{"id": "2013","seccion1": {"fechaSeguimiento": "2013-9-30","institucion": "Hospital de Niños Ricardo Gutiérrez","fallecimiento": "No","fechaFallecimiento": "","causaFallecimiento": "","nivelEducativo": "","actividadLaboral": "","coberturaSocial": "","tratamientoAntibioticoHospitalizado": "1","embarazo": ""},"seccion4": {"cultivos": "5"},"seccion5":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3050" spans="1:27" x14ac:dyDescent="0.3">
      <c r="A3050" t="s">
        <v>574</v>
      </c>
      <c r="B3050">
        <v>1494</v>
      </c>
      <c r="C3050">
        <v>2014</v>
      </c>
      <c r="D3050" s="5">
        <v>41906</v>
      </c>
      <c r="E3050" s="5" t="str">
        <f t="shared" si="282"/>
        <v>2014-9-24</v>
      </c>
      <c r="F3050" t="s">
        <v>416</v>
      </c>
      <c r="G3050" t="s">
        <v>35</v>
      </c>
      <c r="O3050" t="s">
        <v>48</v>
      </c>
      <c r="P3050" t="s">
        <v>118</v>
      </c>
      <c r="Q3050" t="s">
        <v>256</v>
      </c>
      <c r="R3050" t="s">
        <v>256</v>
      </c>
      <c r="S3050" t="s">
        <v>256</v>
      </c>
      <c r="T3050" t="s">
        <v>256</v>
      </c>
      <c r="U3050" t="s">
        <v>256</v>
      </c>
      <c r="V3050" t="s">
        <v>256</v>
      </c>
      <c r="W3050" t="str">
        <f t="shared" si="283"/>
        <v>db.pacientes.updateOne({"_id":ObjectId('61e34254ec4ec02e84f5db84')},{ $set: { "seguimientos": [{"id": "2014","seccion1": {"fechaSeguimiento": "2014-9-24","institucion": "Hospital de Niños Ricardo Gutiérrez",</v>
      </c>
      <c r="X3050" t="str">
        <f t="shared" si="284"/>
        <v>"fallecimiento": "No","fechaFallecimiento": "","causaFallecimiento": "","nivelEducativo": "","actividadLaboral": "","coberturaSocial": "","tratamientoAntibioticoHospitalizado": "","embarazo": ""},</v>
      </c>
      <c r="Y3050" t="str">
        <f t="shared" si="285"/>
        <v>"seccion4": {"cultivos": "5"},"seccion5": {"toleranciaGlucosa": "No realizada","toleranciaGlucosaRealizada": "","vitaminaD": "","vitaminaDRealizada": "","inmunoglobulina": "",</v>
      </c>
      <c r="Z3050" t="str">
        <f t="shared" si="286"/>
        <v>"inmunoglobulinaRealizada": ""},"seccion6": {"actividadDeportiva": ""}}]}}, { upsert: true } );</v>
      </c>
      <c r="AA3050" t="str">
        <f t="shared" si="287"/>
        <v>db.pacientes.updateOne({"_id":ObjectId('61e34254ec4ec02e84f5db84')},{ $set: { "seguimientos": [{"id": "2014","seccion1": {"fechaSeguimiento": "2014-9-24","institucion": "Hospital de Niños Ricardo Gutiérrez","fallecimiento": "No","fechaFallecimiento": "","causaFallecimiento": "","nivelEducativo": "","actividadLaboral": "","coberturaSocial": "","tratamientoAntibioticoHospitalizado": "","embarazo": ""},"seccion4": {"cultivos": "5"},"seccion5":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3051" spans="1:27" x14ac:dyDescent="0.3">
      <c r="A3051" t="s">
        <v>574</v>
      </c>
      <c r="B3051">
        <v>1494</v>
      </c>
      <c r="C3051">
        <v>2015</v>
      </c>
      <c r="D3051" s="5">
        <v>42271</v>
      </c>
      <c r="E3051" s="5" t="str">
        <f t="shared" si="282"/>
        <v>2015-9-24</v>
      </c>
      <c r="F3051" t="s">
        <v>416</v>
      </c>
      <c r="G3051" t="s">
        <v>35</v>
      </c>
      <c r="O3051" t="s">
        <v>49</v>
      </c>
      <c r="P3051" t="s">
        <v>118</v>
      </c>
      <c r="Q3051" t="s">
        <v>256</v>
      </c>
      <c r="R3051" t="s">
        <v>256</v>
      </c>
      <c r="S3051" t="s">
        <v>256</v>
      </c>
      <c r="T3051" t="s">
        <v>256</v>
      </c>
      <c r="U3051" t="s">
        <v>256</v>
      </c>
      <c r="V3051" t="s">
        <v>256</v>
      </c>
      <c r="W3051" t="str">
        <f t="shared" si="283"/>
        <v>db.pacientes.updateOne({"_id":ObjectId('61e34254ec4ec02e84f5db84')},{ $set: { "seguimientos": [{"id": "2015","seccion1": {"fechaSeguimiento": "2015-9-24","institucion": "Hospital de Niños Ricardo Gutiérrez",</v>
      </c>
      <c r="X3051" t="str">
        <f t="shared" si="284"/>
        <v>"fallecimiento": "No","fechaFallecimiento": "","causaFallecimiento": "","nivelEducativo": "","actividadLaboral": "","coberturaSocial": "","tratamientoAntibioticoHospitalizado": "","embarazo": ""},</v>
      </c>
      <c r="Y3051" t="str">
        <f t="shared" si="285"/>
        <v>"seccion4": {"cultivos": "4"},"seccion5": {"toleranciaGlucosa": "No realizada","toleranciaGlucosaRealizada": "","vitaminaD": "","vitaminaDRealizada": "","inmunoglobulina": "",</v>
      </c>
      <c r="Z3051" t="str">
        <f t="shared" si="286"/>
        <v>"inmunoglobulinaRealizada": ""},"seccion6": {"actividadDeportiva": ""}}]}}, { upsert: true } );</v>
      </c>
      <c r="AA3051" t="str">
        <f t="shared" si="287"/>
        <v>db.pacientes.updateOne({"_id":ObjectId('61e34254ec4ec02e84f5db84')},{ $set: { "seguimientos": [{"id": "2015","seccion1": {"fechaSeguimiento": "2015-9-24","institucion": "Hospital de Niños Ricardo Gutiérrez","fallecimiento": "No","fechaFallecimiento": "","causaFallecimiento": "","nivelEducativo": "","actividadLaboral": "","coberturaSocial": "","tratamientoAntibioticoHospitalizado": "","embarazo": ""},"seccion4": {"cultivos": "4"},"seccion5":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3052" spans="1:27" x14ac:dyDescent="0.3">
      <c r="A3052" t="s">
        <v>574</v>
      </c>
      <c r="B3052">
        <v>1494</v>
      </c>
      <c r="C3052">
        <v>2016</v>
      </c>
      <c r="D3052" s="5">
        <v>42552</v>
      </c>
      <c r="E3052" s="5" t="str">
        <f t="shared" si="282"/>
        <v>2016-7-1</v>
      </c>
      <c r="F3052" t="s">
        <v>416</v>
      </c>
      <c r="G3052" t="s">
        <v>35</v>
      </c>
      <c r="O3052" t="s">
        <v>49</v>
      </c>
      <c r="P3052" t="s">
        <v>118</v>
      </c>
      <c r="Q3052" t="s">
        <v>256</v>
      </c>
      <c r="R3052" t="s">
        <v>256</v>
      </c>
      <c r="S3052" t="s">
        <v>256</v>
      </c>
      <c r="T3052" t="s">
        <v>256</v>
      </c>
      <c r="U3052" t="s">
        <v>256</v>
      </c>
      <c r="V3052" t="s">
        <v>256</v>
      </c>
      <c r="W3052" t="str">
        <f t="shared" si="283"/>
        <v>db.pacientes.updateOne({"_id":ObjectId('61e34254ec4ec02e84f5db84')},{ $set: { "seguimientos": [{"id": "2016","seccion1": {"fechaSeguimiento": "2016-7-1","institucion": "Hospital de Niños Ricardo Gutiérrez",</v>
      </c>
      <c r="X3052" t="str">
        <f t="shared" si="284"/>
        <v>"fallecimiento": "No","fechaFallecimiento": "","causaFallecimiento": "","nivelEducativo": "","actividadLaboral": "","coberturaSocial": "","tratamientoAntibioticoHospitalizado": "","embarazo": ""},</v>
      </c>
      <c r="Y3052" t="str">
        <f t="shared" si="285"/>
        <v>"seccion4": {"cultivos": "4"},"seccion5": {"toleranciaGlucosa": "No realizada","toleranciaGlucosaRealizada": "","vitaminaD": "","vitaminaDRealizada": "","inmunoglobulina": "",</v>
      </c>
      <c r="Z3052" t="str">
        <f t="shared" si="286"/>
        <v>"inmunoglobulinaRealizada": ""},"seccion6": {"actividadDeportiva": ""}}]}}, { upsert: true } );</v>
      </c>
      <c r="AA3052" t="str">
        <f t="shared" si="287"/>
        <v>db.pacientes.updateOne({"_id":ObjectId('61e34254ec4ec02e84f5db84')},{ $set: { "seguimientos": [{"id": "2016","seccion1": {"fechaSeguimiento": "2016-7-1","institucion": "Hospital de Niños Ricardo Gutiérrez","fallecimiento": "No","fechaFallecimiento": "","causaFallecimiento": "","nivelEducativo": "","actividadLaboral": "","coberturaSocial": "","tratamientoAntibioticoHospitalizado": "","embarazo": ""},"seccion4": {"cultivos": "4"},"seccion5":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3053" spans="1:27" x14ac:dyDescent="0.3">
      <c r="A3053" t="s">
        <v>574</v>
      </c>
      <c r="B3053">
        <v>1494</v>
      </c>
      <c r="C3053">
        <v>2017</v>
      </c>
      <c r="D3053" s="5">
        <v>42951</v>
      </c>
      <c r="E3053" s="5" t="str">
        <f t="shared" si="282"/>
        <v>2017-8-4</v>
      </c>
      <c r="F3053" t="s">
        <v>416</v>
      </c>
      <c r="G3053" t="s">
        <v>281</v>
      </c>
      <c r="H3053" t="s">
        <v>201</v>
      </c>
      <c r="I3053" t="s">
        <v>291</v>
      </c>
      <c r="M3053" t="s">
        <v>46</v>
      </c>
      <c r="O3053" t="s">
        <v>46</v>
      </c>
      <c r="P3053" t="s">
        <v>261</v>
      </c>
      <c r="Q3053" t="s">
        <v>34</v>
      </c>
      <c r="R3053" t="s">
        <v>261</v>
      </c>
      <c r="S3053" t="s">
        <v>321</v>
      </c>
      <c r="T3053" t="s">
        <v>261</v>
      </c>
      <c r="U3053" t="s">
        <v>34</v>
      </c>
      <c r="V3053" t="s">
        <v>256</v>
      </c>
      <c r="W3053" t="str">
        <f t="shared" si="283"/>
        <v>db.pacientes.updateOne({"_id":ObjectId('61e34254ec4ec02e84f5db84')},{ $set: { "seguimientos": [{"id": "2017","seccion1": {"fechaSeguimiento": "2017-8-4","institucion": "Hospital de Niños Ricardo Gutiérrez",</v>
      </c>
      <c r="X3053" t="str">
        <f t="shared" si="284"/>
        <v>"fallecimiento": "Sí","fechaFallecimiento": "2017-11-10","causaFallecimiento": "Respiratorios","nivelEducativo": "","actividadLaboral": "","coberturaSocial": "","tratamientoAntibioticoHospitalizado": "3","embarazo": ""},</v>
      </c>
      <c r="Y3053" t="str">
        <f t="shared" si="285"/>
        <v>"seccion4": {"cultivos": "3"},"seccion5": {"toleranciaGlucosa": "Realizada","toleranciaGlucosaRealizada": "Normal","vitaminaD": "Realizada","vitaminaDRealizada": "Bajo","inmunoglobulina": "Realizada",</v>
      </c>
      <c r="Z3053" t="str">
        <f t="shared" si="286"/>
        <v>"inmunoglobulinaRealizada": "Normal"},"seccion6": {"actividadDeportiva": ""}}]}}, { upsert: true } );</v>
      </c>
      <c r="AA3053" t="str">
        <f t="shared" si="287"/>
        <v>db.pacientes.updateOne({"_id":ObjectId('61e34254ec4ec02e84f5db84')},{ $set: { "seguimientos": [{"id": "2017","seccion1": {"fechaSeguimiento": "2017-8-4","institucion": "Hospital de Niños Ricardo Gutiérrez","fallecimiento": "Sí","fechaFallecimiento": "2017-11-10","causaFallecimiento": "Respiratorios","nivelEducativo": "","actividadLaboral": "","coberturaSocial": "","tratamientoAntibioticoHospitalizado": "3","embarazo": ""},"seccion4": {"cultivos": "3"},"seccion5": {"toleranciaGlucosa": "Realizada","toleranciaGlucosaRealizada": "Normal","vitaminaD": "Realizada","vitaminaDRealizada": "Bajo","inmunoglobulina": "Realizada","inmunoglobulinaRealizada": "Normal"},"seccion6": {"actividadDeportiva": ""}}]}}, { upsert: true } );</v>
      </c>
    </row>
    <row r="3054" spans="1:27" x14ac:dyDescent="0.3">
      <c r="A3054" t="s">
        <v>594</v>
      </c>
      <c r="B3054">
        <v>1495</v>
      </c>
      <c r="C3054">
        <v>2012</v>
      </c>
      <c r="D3054" s="5">
        <v>41128</v>
      </c>
      <c r="E3054" s="5" t="str">
        <f t="shared" si="282"/>
        <v>2012-8-7</v>
      </c>
      <c r="F3054" t="s">
        <v>416</v>
      </c>
      <c r="G3054" t="s">
        <v>35</v>
      </c>
      <c r="L3054" t="s">
        <v>281</v>
      </c>
      <c r="N3054" t="s">
        <v>35</v>
      </c>
      <c r="O3054" t="s">
        <v>46</v>
      </c>
      <c r="P3054" t="s">
        <v>261</v>
      </c>
      <c r="Q3054" t="s">
        <v>34</v>
      </c>
      <c r="R3054" t="s">
        <v>118</v>
      </c>
      <c r="S3054" t="s">
        <v>256</v>
      </c>
      <c r="T3054" t="s">
        <v>261</v>
      </c>
      <c r="U3054" t="s">
        <v>34</v>
      </c>
      <c r="V3054" t="s">
        <v>281</v>
      </c>
      <c r="W3054" t="str">
        <f t="shared" si="283"/>
        <v>db.pacientes.updateOne({"_id":ObjectId('61e34254ec4ec02e84f5db98')},{ $set: { "seguimientos": [{"id": "2012","seccion1": {"fechaSeguimiento": "2012-8-7","institucion": "Hospital de Niños Ricardo Gutiérrez",</v>
      </c>
      <c r="X3054" t="str">
        <f t="shared" si="284"/>
        <v>"fallecimiento": "No","fechaFallecimiento": "","causaFallecimiento": "","nivelEducativo": "","actividadLaboral": "","coberturaSocial": "Sí","tratamientoAntibioticoHospitalizado": "","embarazo": "No"},</v>
      </c>
      <c r="Y3054" t="str">
        <f t="shared" si="285"/>
        <v>"seccion4": {"cultivos": "3"},"seccion5": {"toleranciaGlucosa": "Realizada","toleranciaGlucosaRealizada": "Normal","vitaminaD": "No realizada","vitaminaDRealizada": "","inmunoglobulina": "Realizada",</v>
      </c>
      <c r="Z3054" t="str">
        <f t="shared" si="286"/>
        <v>"inmunoglobulinaRealizada": "Normal"},"seccion6": {"actividadDeportiva": "Sí"}}]}}, { upsert: true } );</v>
      </c>
      <c r="AA3054" t="str">
        <f t="shared" si="287"/>
        <v>db.pacientes.updateOne({"_id":ObjectId('61e34254ec4ec02e84f5db98')},{ $set: { "seguimientos": [{"id": "2012","seccion1": {"fechaSeguimiento": "2012-8-7","institucion": "Hospital de Niños Ricardo Gutiérrez","fallecimiento": "No","fechaFallecimiento": "","causaFallecimiento": "","nivelEducativo": "","actividadLaboral": "","coberturaSocial": "Sí","tratamientoAntibioticoHospitalizado": "","embarazo": "No"},"seccion4": {"cultivos": "3"},"seccion5": {"toleranciaGlucosa": "Realizada","toleranciaGlucosaRealizada": "Normal","vitaminaD": "No realizada","vitaminaDRealizada": "","inmunoglobulina": "Realizada","inmunoglobulinaRealizada": "Normal"},"seccion6": {"actividadDeportiva": "Sí"}}]}}, { upsert: true } );</v>
      </c>
    </row>
    <row r="3055" spans="1:27" x14ac:dyDescent="0.3">
      <c r="A3055" t="s">
        <v>594</v>
      </c>
      <c r="B3055">
        <v>1495</v>
      </c>
      <c r="C3055">
        <v>2013</v>
      </c>
      <c r="D3055" s="5">
        <v>41449</v>
      </c>
      <c r="E3055" s="5" t="str">
        <f t="shared" si="282"/>
        <v>2013-6-24</v>
      </c>
      <c r="F3055" t="s">
        <v>416</v>
      </c>
      <c r="G3055" t="s">
        <v>35</v>
      </c>
      <c r="O3055" t="s">
        <v>49</v>
      </c>
      <c r="P3055" t="s">
        <v>118</v>
      </c>
      <c r="Q3055" t="s">
        <v>256</v>
      </c>
      <c r="R3055" t="s">
        <v>256</v>
      </c>
      <c r="S3055" t="s">
        <v>256</v>
      </c>
      <c r="T3055" t="s">
        <v>256</v>
      </c>
      <c r="U3055" t="s">
        <v>256</v>
      </c>
      <c r="V3055" t="s">
        <v>256</v>
      </c>
      <c r="W3055" t="str">
        <f t="shared" si="283"/>
        <v>db.pacientes.updateOne({"_id":ObjectId('61e34254ec4ec02e84f5db98')},{ $set: { "seguimientos": [{"id": "2013","seccion1": {"fechaSeguimiento": "2013-6-24","institucion": "Hospital de Niños Ricardo Gutiérrez",</v>
      </c>
      <c r="X3055" t="str">
        <f t="shared" si="284"/>
        <v>"fallecimiento": "No","fechaFallecimiento": "","causaFallecimiento": "","nivelEducativo": "","actividadLaboral": "","coberturaSocial": "","tratamientoAntibioticoHospitalizado": "","embarazo": ""},</v>
      </c>
      <c r="Y3055" t="str">
        <f t="shared" si="285"/>
        <v>"seccion4": {"cultivos": "4"},"seccion5": {"toleranciaGlucosa": "No realizada","toleranciaGlucosaRealizada": "","vitaminaD": "","vitaminaDRealizada": "","inmunoglobulina": "",</v>
      </c>
      <c r="Z3055" t="str">
        <f t="shared" si="286"/>
        <v>"inmunoglobulinaRealizada": ""},"seccion6": {"actividadDeportiva": ""}}]}}, { upsert: true } );</v>
      </c>
      <c r="AA3055" t="str">
        <f t="shared" si="287"/>
        <v>db.pacientes.updateOne({"_id":ObjectId('61e34254ec4ec02e84f5db98')},{ $set: { "seguimientos": [{"id": "2013","seccion1": {"fechaSeguimiento": "2013-6-24","institucion": "Hospital de Niños Ricardo Gutiérrez","fallecimiento": "No","fechaFallecimiento": "","causaFallecimiento": "","nivelEducativo": "","actividadLaboral": "","coberturaSocial": "","tratamientoAntibioticoHospitalizado": "","embarazo": ""},"seccion4": {"cultivos": "4"},"seccion5":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3056" spans="1:27" x14ac:dyDescent="0.3">
      <c r="A3056" t="s">
        <v>594</v>
      </c>
      <c r="B3056">
        <v>1495</v>
      </c>
      <c r="C3056">
        <v>2014</v>
      </c>
      <c r="D3056" s="5">
        <v>41823</v>
      </c>
      <c r="E3056" s="5" t="str">
        <f t="shared" si="282"/>
        <v>2014-7-3</v>
      </c>
      <c r="F3056" t="s">
        <v>416</v>
      </c>
      <c r="G3056" t="s">
        <v>35</v>
      </c>
      <c r="O3056" t="s">
        <v>46</v>
      </c>
      <c r="P3056" t="s">
        <v>118</v>
      </c>
      <c r="Q3056" t="s">
        <v>256</v>
      </c>
      <c r="R3056" t="s">
        <v>256</v>
      </c>
      <c r="S3056" t="s">
        <v>256</v>
      </c>
      <c r="T3056" t="s">
        <v>256</v>
      </c>
      <c r="U3056" t="s">
        <v>256</v>
      </c>
      <c r="V3056" t="s">
        <v>256</v>
      </c>
      <c r="W3056" t="str">
        <f t="shared" si="283"/>
        <v>db.pacientes.updateOne({"_id":ObjectId('61e34254ec4ec02e84f5db98')},{ $set: { "seguimientos": [{"id": "2014","seccion1": {"fechaSeguimiento": "2014-7-3","institucion": "Hospital de Niños Ricardo Gutiérrez",</v>
      </c>
      <c r="X3056" t="str">
        <f t="shared" si="284"/>
        <v>"fallecimiento": "No","fechaFallecimiento": "","causaFallecimiento": "","nivelEducativo": "","actividadLaboral": "","coberturaSocial": "","tratamientoAntibioticoHospitalizado": "","embarazo": ""},</v>
      </c>
      <c r="Y3056" t="str">
        <f t="shared" si="285"/>
        <v>"seccion4": {"cultivos": "3"},"seccion5": {"toleranciaGlucosa": "No realizada","toleranciaGlucosaRealizada": "","vitaminaD": "","vitaminaDRealizada": "","inmunoglobulina": "",</v>
      </c>
      <c r="Z3056" t="str">
        <f t="shared" si="286"/>
        <v>"inmunoglobulinaRealizada": ""},"seccion6": {"actividadDeportiva": ""}}]}}, { upsert: true } );</v>
      </c>
      <c r="AA3056" t="str">
        <f t="shared" si="287"/>
        <v>db.pacientes.updateOne({"_id":ObjectId('61e34254ec4ec02e84f5db98')},{ $set: { "seguimientos": [{"id": "2014","seccion1": {"fechaSeguimiento": "2014-7-3","institucion": "Hospital de Niños Ricardo Gutiérrez","fallecimiento": "No","fechaFallecimiento": "","causaFallecimiento": "","nivelEducativo": "","actividadLaboral": "","coberturaSocial": "","tratamientoAntibioticoHospitalizado": "","embarazo": ""},"seccion4": {"cultivos": "3"},"seccion5":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3057" spans="1:27" x14ac:dyDescent="0.3">
      <c r="A3057" t="s">
        <v>594</v>
      </c>
      <c r="B3057">
        <v>1495</v>
      </c>
      <c r="C3057">
        <v>2015</v>
      </c>
      <c r="D3057" s="5">
        <v>42185</v>
      </c>
      <c r="E3057" s="5" t="str">
        <f t="shared" si="282"/>
        <v>2015-6-30</v>
      </c>
      <c r="F3057" t="s">
        <v>416</v>
      </c>
      <c r="G3057" t="s">
        <v>35</v>
      </c>
      <c r="O3057" t="s">
        <v>46</v>
      </c>
      <c r="P3057" t="s">
        <v>118</v>
      </c>
      <c r="Q3057" t="s">
        <v>256</v>
      </c>
      <c r="R3057" t="s">
        <v>256</v>
      </c>
      <c r="S3057" t="s">
        <v>256</v>
      </c>
      <c r="T3057" t="s">
        <v>256</v>
      </c>
      <c r="U3057" t="s">
        <v>256</v>
      </c>
      <c r="V3057" t="s">
        <v>256</v>
      </c>
      <c r="W3057" t="str">
        <f t="shared" si="283"/>
        <v>db.pacientes.updateOne({"_id":ObjectId('61e34254ec4ec02e84f5db98')},{ $set: { "seguimientos": [{"id": "2015","seccion1": {"fechaSeguimiento": "2015-6-30","institucion": "Hospital de Niños Ricardo Gutiérrez",</v>
      </c>
      <c r="X3057" t="str">
        <f t="shared" si="284"/>
        <v>"fallecimiento": "No","fechaFallecimiento": "","causaFallecimiento": "","nivelEducativo": "","actividadLaboral": "","coberturaSocial": "","tratamientoAntibioticoHospitalizado": "","embarazo": ""},</v>
      </c>
      <c r="Y3057" t="str">
        <f t="shared" si="285"/>
        <v>"seccion4": {"cultivos": "3"},"seccion5": {"toleranciaGlucosa": "No realizada","toleranciaGlucosaRealizada": "","vitaminaD": "","vitaminaDRealizada": "","inmunoglobulina": "",</v>
      </c>
      <c r="Z3057" t="str">
        <f t="shared" si="286"/>
        <v>"inmunoglobulinaRealizada": ""},"seccion6": {"actividadDeportiva": ""}}]}}, { upsert: true } );</v>
      </c>
      <c r="AA3057" t="str">
        <f t="shared" si="287"/>
        <v>db.pacientes.updateOne({"_id":ObjectId('61e34254ec4ec02e84f5db98')},{ $set: { "seguimientos": [{"id": "2015","seccion1": {"fechaSeguimiento": "2015-6-30","institucion": "Hospital de Niños Ricardo Gutiérrez","fallecimiento": "No","fechaFallecimiento": "","causaFallecimiento": "","nivelEducativo": "","actividadLaboral": "","coberturaSocial": "","tratamientoAntibioticoHospitalizado": "","embarazo": ""},"seccion4": {"cultivos": "3"},"seccion5":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3058" spans="1:27" x14ac:dyDescent="0.3">
      <c r="A3058" t="s">
        <v>594</v>
      </c>
      <c r="B3058">
        <v>1495</v>
      </c>
      <c r="C3058">
        <v>2016</v>
      </c>
      <c r="D3058" s="5">
        <v>42634</v>
      </c>
      <c r="E3058" s="5" t="str">
        <f t="shared" si="282"/>
        <v>2016-9-21</v>
      </c>
      <c r="F3058" t="s">
        <v>416</v>
      </c>
      <c r="G3058" t="s">
        <v>35</v>
      </c>
      <c r="O3058" t="s">
        <v>49</v>
      </c>
      <c r="P3058" t="s">
        <v>118</v>
      </c>
      <c r="Q3058" t="s">
        <v>256</v>
      </c>
      <c r="R3058" t="s">
        <v>256</v>
      </c>
      <c r="S3058" t="s">
        <v>256</v>
      </c>
      <c r="T3058" t="s">
        <v>256</v>
      </c>
      <c r="U3058" t="s">
        <v>256</v>
      </c>
      <c r="V3058" t="s">
        <v>256</v>
      </c>
      <c r="W3058" t="str">
        <f t="shared" si="283"/>
        <v>db.pacientes.updateOne({"_id":ObjectId('61e34254ec4ec02e84f5db98')},{ $set: { "seguimientos": [{"id": "2016","seccion1": {"fechaSeguimiento": "2016-9-21","institucion": "Hospital de Niños Ricardo Gutiérrez",</v>
      </c>
      <c r="X3058" t="str">
        <f t="shared" si="284"/>
        <v>"fallecimiento": "No","fechaFallecimiento": "","causaFallecimiento": "","nivelEducativo": "","actividadLaboral": "","coberturaSocial": "","tratamientoAntibioticoHospitalizado": "","embarazo": ""},</v>
      </c>
      <c r="Y3058" t="str">
        <f t="shared" si="285"/>
        <v>"seccion4": {"cultivos": "4"},"seccion5": {"toleranciaGlucosa": "No realizada","toleranciaGlucosaRealizada": "","vitaminaD": "","vitaminaDRealizada": "","inmunoglobulina": "",</v>
      </c>
      <c r="Z3058" t="str">
        <f t="shared" si="286"/>
        <v>"inmunoglobulinaRealizada": ""},"seccion6": {"actividadDeportiva": ""}}]}}, { upsert: true } );</v>
      </c>
      <c r="AA3058" t="str">
        <f t="shared" si="287"/>
        <v>db.pacientes.updateOne({"_id":ObjectId('61e34254ec4ec02e84f5db98')},{ $set: { "seguimientos": [{"id": "2016","seccion1": {"fechaSeguimiento": "2016-9-21","institucion": "Hospital de Niños Ricardo Gutiérrez","fallecimiento": "No","fechaFallecimiento": "","causaFallecimiento": "","nivelEducativo": "","actividadLaboral": "","coberturaSocial": "","tratamientoAntibioticoHospitalizado": "","embarazo": ""},"seccion4": {"cultivos": "4"},"seccion5":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3059" spans="1:27" x14ac:dyDescent="0.3">
      <c r="A3059" t="s">
        <v>594</v>
      </c>
      <c r="B3059">
        <v>1495</v>
      </c>
      <c r="C3059">
        <v>2017</v>
      </c>
      <c r="D3059" s="5">
        <v>42962</v>
      </c>
      <c r="E3059" s="5" t="str">
        <f t="shared" si="282"/>
        <v>2017-8-15</v>
      </c>
      <c r="F3059" t="s">
        <v>416</v>
      </c>
      <c r="G3059" t="s">
        <v>35</v>
      </c>
      <c r="O3059" t="s">
        <v>49</v>
      </c>
      <c r="P3059" t="s">
        <v>118</v>
      </c>
      <c r="Q3059" t="s">
        <v>256</v>
      </c>
      <c r="R3059" t="s">
        <v>256</v>
      </c>
      <c r="S3059" t="s">
        <v>256</v>
      </c>
      <c r="T3059" t="s">
        <v>256</v>
      </c>
      <c r="U3059" t="s">
        <v>256</v>
      </c>
      <c r="V3059" t="s">
        <v>256</v>
      </c>
      <c r="W3059" t="str">
        <f t="shared" si="283"/>
        <v>db.pacientes.updateOne({"_id":ObjectId('61e34254ec4ec02e84f5db98')},{ $set: { "seguimientos": [{"id": "2017","seccion1": {"fechaSeguimiento": "2017-8-15","institucion": "Hospital de Niños Ricardo Gutiérrez",</v>
      </c>
      <c r="X3059" t="str">
        <f t="shared" si="284"/>
        <v>"fallecimiento": "No","fechaFallecimiento": "","causaFallecimiento": "","nivelEducativo": "","actividadLaboral": "","coberturaSocial": "","tratamientoAntibioticoHospitalizado": "","embarazo": ""},</v>
      </c>
      <c r="Y3059" t="str">
        <f t="shared" si="285"/>
        <v>"seccion4": {"cultivos": "4"},"seccion5": {"toleranciaGlucosa": "No realizada","toleranciaGlucosaRealizada": "","vitaminaD": "","vitaminaDRealizada": "","inmunoglobulina": "",</v>
      </c>
      <c r="Z3059" t="str">
        <f t="shared" si="286"/>
        <v>"inmunoglobulinaRealizada": ""},"seccion6": {"actividadDeportiva": ""}}]}}, { upsert: true } );</v>
      </c>
      <c r="AA3059" t="str">
        <f t="shared" si="287"/>
        <v>db.pacientes.updateOne({"_id":ObjectId('61e34254ec4ec02e84f5db98')},{ $set: { "seguimientos": [{"id": "2017","seccion1": {"fechaSeguimiento": "2017-8-15","institucion": "Hospital de Niños Ricardo Gutiérrez","fallecimiento": "No","fechaFallecimiento": "","causaFallecimiento": "","nivelEducativo": "","actividadLaboral": "","coberturaSocial": "","tratamientoAntibioticoHospitalizado": "","embarazo": ""},"seccion4": {"cultivos": "4"},"seccion5":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3060" spans="1:27" x14ac:dyDescent="0.3">
      <c r="A3060" t="s">
        <v>609</v>
      </c>
      <c r="B3060">
        <v>1500</v>
      </c>
      <c r="C3060">
        <v>2017</v>
      </c>
      <c r="D3060" s="5">
        <v>43067</v>
      </c>
      <c r="E3060" s="5" t="str">
        <f t="shared" si="282"/>
        <v>2017-11-28</v>
      </c>
      <c r="F3060" t="s">
        <v>500</v>
      </c>
      <c r="G3060" t="s">
        <v>35</v>
      </c>
      <c r="K3060" t="s">
        <v>76</v>
      </c>
      <c r="L3060" t="s">
        <v>281</v>
      </c>
      <c r="O3060" t="s">
        <v>37</v>
      </c>
      <c r="P3060" t="s">
        <v>261</v>
      </c>
      <c r="Q3060" t="s">
        <v>34</v>
      </c>
      <c r="R3060" t="s">
        <v>261</v>
      </c>
      <c r="S3060" t="s">
        <v>34</v>
      </c>
      <c r="T3060" t="s">
        <v>118</v>
      </c>
      <c r="U3060" t="s">
        <v>256</v>
      </c>
      <c r="V3060" t="s">
        <v>256</v>
      </c>
      <c r="W3060" t="str">
        <f t="shared" si="283"/>
        <v>db.pacientes.updateOne({"_id":ObjectId('61e34254ec4ec02e84f5dba7')},{ $set: { "seguimientos": [{"id": "2017","seccion1": {"fechaSeguimiento": "2017-11-28","institucion": "CENTRO DE ESPECIALIDADES MÉDICAS DE ROSARIO",</v>
      </c>
      <c r="X3060" t="str">
        <f t="shared" si="284"/>
        <v>"fallecimiento": "No","fechaFallecimiento": "","causaFallecimiento": "","nivelEducativo": "","actividadLaboral": "Trabaja, completo","coberturaSocial": "Sí","tratamientoAntibioticoHospitalizado": "","embarazo": ""},</v>
      </c>
      <c r="Y3060" t="str">
        <f t="shared" si="285"/>
        <v>"seccion4": {"cultivos": "2"},"seccion5": {"toleranciaGlucosa": "Realizada","toleranciaGlucosaRealizada": "Normal","vitaminaD": "Realizada","vitaminaDRealizada": "Normal","inmunoglobulina": "No realizada",</v>
      </c>
      <c r="Z3060" t="str">
        <f t="shared" si="286"/>
        <v>"inmunoglobulinaRealizada": ""},"seccion6": {"actividadDeportiva": ""}}]}}, { upsert: true } );</v>
      </c>
      <c r="AA3060" t="str">
        <f t="shared" si="287"/>
        <v>db.pacientes.updateOne({"_id":ObjectId('61e34254ec4ec02e84f5dba7')},{ $set: { "seguimientos": [{"id": "2017","seccion1": {"fechaSeguimiento": "2017-11-28","institucion": "CENTRO DE ESPECIALIDADES MÉDICAS DE ROSARIO","fallecimiento": "No","fechaFallecimiento": "","causaFallecimiento": "","nivelEducativo": "","actividadLaboral": "Trabaja, completo","coberturaSocial": "Sí","tratamientoAntibioticoHospitalizado": "","embarazo": ""},"seccion4": {"cultivos": "2"},"seccion5": {"toleranciaGlucosa": "Realizada","toleranciaGlucosaRealizada": "Normal","vitaminaD": "Realizada","vitaminaDRealizada": "Normal","inmunoglobulina": "No realizada","inmunoglobulinaRealizada": ""},"seccion6": {"actividadDeportiva": ""}}]}}, { upsert: true } );</v>
      </c>
    </row>
    <row r="3061" spans="1:27" x14ac:dyDescent="0.3">
      <c r="A3061" t="s">
        <v>1843</v>
      </c>
      <c r="B3061">
        <v>1501</v>
      </c>
      <c r="C3061">
        <v>2017</v>
      </c>
      <c r="D3061" s="5">
        <v>43060</v>
      </c>
      <c r="E3061" s="5" t="str">
        <f t="shared" si="282"/>
        <v>2017-11-21</v>
      </c>
      <c r="F3061" t="s">
        <v>500</v>
      </c>
      <c r="G3061" t="s">
        <v>35</v>
      </c>
      <c r="K3061" t="s">
        <v>76</v>
      </c>
      <c r="L3061" t="s">
        <v>281</v>
      </c>
      <c r="M3061" t="s">
        <v>45</v>
      </c>
      <c r="N3061" t="s">
        <v>35</v>
      </c>
      <c r="O3061" t="s">
        <v>49</v>
      </c>
      <c r="P3061" t="s">
        <v>261</v>
      </c>
      <c r="Q3061" t="s">
        <v>34</v>
      </c>
      <c r="R3061" t="s">
        <v>261</v>
      </c>
      <c r="S3061" t="s">
        <v>34</v>
      </c>
      <c r="T3061" t="s">
        <v>261</v>
      </c>
      <c r="U3061" t="s">
        <v>84</v>
      </c>
      <c r="V3061" t="s">
        <v>281</v>
      </c>
      <c r="W3061" t="str">
        <f t="shared" si="283"/>
        <v>db.pacientes.updateOne({"_id":ObjectId('61e34256ec4ec02e84f5e079')},{ $set: { "seguimientos": [{"id": "2017","seccion1": {"fechaSeguimiento": "2017-11-21","institucion": "CENTRO DE ESPECIALIDADES MÉDICAS DE ROSARIO",</v>
      </c>
      <c r="X3061" t="str">
        <f t="shared" si="284"/>
        <v>"fallecimiento": "No","fechaFallecimiento": "","causaFallecimiento": "","nivelEducativo": "","actividadLaboral": "Trabaja, completo","coberturaSocial": "Sí","tratamientoAntibioticoHospitalizado": "1","embarazo": "No"},</v>
      </c>
      <c r="Y3061" t="str">
        <f t="shared" si="285"/>
        <v>"seccion4": {"cultivos": "4"},"seccion5": {"toleranciaGlucosa": "Realizada","toleranciaGlucosaRealizada": "Normal","vitaminaD": "Realizada","vitaminaDRealizada": "Normal","inmunoglobulina": "Realizada",</v>
      </c>
      <c r="Z3061" t="str">
        <f t="shared" si="286"/>
        <v>"inmunoglobulinaRealizada": "500 - 1.000"},"seccion6": {"actividadDeportiva": "Sí"}}]}}, { upsert: true } );</v>
      </c>
      <c r="AA3061" t="str">
        <f t="shared" si="287"/>
        <v>db.pacientes.updateOne({"_id":ObjectId('61e34256ec4ec02e84f5e079')},{ $set: { "seguimientos": [{"id": "2017","seccion1": {"fechaSeguimiento": "2017-11-21","institucion": "CENTRO DE ESPECIALIDADES MÉDICAS DE ROSARIO","fallecimiento": "No","fechaFallecimiento": "","causaFallecimiento": "","nivelEducativo": "","actividadLaboral": "Trabaja, completo","coberturaSocial": "Sí","tratamientoAntibioticoHospitalizado": "1","embarazo": "No"},"seccion4": {"cultivos": "4"},"seccion5": {"toleranciaGlucosa": "Realizada","toleranciaGlucosaRealizada": "Normal","vitaminaD": "Realizada","vitaminaDRealizada": "Normal","inmunoglobulina": "Realizada","inmunoglobulinaRealizada": "500 - 1.000"},"seccion6": {"actividadDeportiva": "Sí"}}]}}, { upsert: true } );</v>
      </c>
    </row>
    <row r="3062" spans="1:27" x14ac:dyDescent="0.3">
      <c r="A3062" t="s">
        <v>601</v>
      </c>
      <c r="B3062">
        <v>1502</v>
      </c>
      <c r="C3062">
        <v>2017</v>
      </c>
      <c r="D3062" s="5">
        <v>43067</v>
      </c>
      <c r="E3062" s="5" t="str">
        <f t="shared" si="282"/>
        <v>2017-11-28</v>
      </c>
      <c r="F3062" t="s">
        <v>500</v>
      </c>
      <c r="G3062" t="s">
        <v>35</v>
      </c>
      <c r="K3062" t="s">
        <v>70</v>
      </c>
      <c r="L3062" t="s">
        <v>35</v>
      </c>
      <c r="N3062" t="s">
        <v>35</v>
      </c>
      <c r="O3062" t="s">
        <v>45</v>
      </c>
      <c r="P3062" t="s">
        <v>261</v>
      </c>
      <c r="Q3062" t="s">
        <v>34</v>
      </c>
      <c r="R3062" t="s">
        <v>261</v>
      </c>
      <c r="S3062" t="s">
        <v>321</v>
      </c>
      <c r="T3062" t="s">
        <v>261</v>
      </c>
      <c r="U3062" t="s">
        <v>40</v>
      </c>
      <c r="V3062" t="s">
        <v>256</v>
      </c>
      <c r="W3062" t="str">
        <f t="shared" si="283"/>
        <v>db.pacientes.updateOne({"_id":ObjectId('61e34254ec4ec02e84f5db9f')},{ $set: { "seguimientos": [{"id": "2017","seccion1": {"fechaSeguimiento": "2017-11-28","institucion": "CENTRO DE ESPECIALIDADES MÉDICAS DE ROSARIO",</v>
      </c>
      <c r="X3062" t="str">
        <f t="shared" si="284"/>
        <v>"fallecimiento": "No","fechaFallecimiento": "","causaFallecimiento": "","nivelEducativo": "","actividadLaboral": "No trabaja","coberturaSocial": "No","tratamientoAntibioticoHospitalizado": "","embarazo": "No"},</v>
      </c>
      <c r="Y3062" t="str">
        <f t="shared" si="285"/>
        <v>"seccion4": {"cultivos": "1"},"seccion5": {"toleranciaGlucosa": "Realizada","toleranciaGlucosaRealizada": "Normal","vitaminaD": "Realizada","vitaminaDRealizada": "Bajo","inmunoglobulina": "Realizada",</v>
      </c>
      <c r="Z3062" t="str">
        <f t="shared" si="286"/>
        <v>"inmunoglobulinaRealizada": "&lt; 500"},"seccion6": {"actividadDeportiva": ""}}]}}, { upsert: true } );</v>
      </c>
      <c r="AA3062" t="str">
        <f t="shared" si="287"/>
        <v>db.pacientes.updateOne({"_id":ObjectId('61e34254ec4ec02e84f5db9f')},{ $set: { "seguimientos": [{"id": "2017","seccion1": {"fechaSeguimiento": "2017-11-28","institucion": "CENTRO DE ESPECIALIDADES MÉDICAS DE ROSARIO","fallecimiento": "No","fechaFallecimiento": "","causaFallecimiento": "","nivelEducativo": "","actividadLaboral": "No trabaja","coberturaSocial": "No","tratamientoAntibioticoHospitalizado": "","embarazo": "No"},"seccion4": {"cultivos": "1"},"seccion5": {"toleranciaGlucosa": "Realizada","toleranciaGlucosaRealizada": "Normal","vitaminaD": "Realizada","vitaminaDRealizada": "Bajo","inmunoglobulina": "Realizada","inmunoglobulinaRealizada": "&lt; 500"},"seccion6": {"actividadDeportiva": ""}}]}}, { upsert: true } );</v>
      </c>
    </row>
    <row r="3063" spans="1:27" x14ac:dyDescent="0.3">
      <c r="A3063" t="s">
        <v>601</v>
      </c>
      <c r="B3063">
        <v>1502</v>
      </c>
      <c r="C3063">
        <v>2018</v>
      </c>
      <c r="D3063" s="5">
        <v>43336</v>
      </c>
      <c r="E3063" s="5" t="str">
        <f t="shared" si="282"/>
        <v>2018-8-24</v>
      </c>
      <c r="F3063" t="s">
        <v>500</v>
      </c>
      <c r="G3063" t="s">
        <v>35</v>
      </c>
      <c r="K3063" t="s">
        <v>70</v>
      </c>
      <c r="L3063" t="s">
        <v>35</v>
      </c>
      <c r="N3063" t="s">
        <v>35</v>
      </c>
      <c r="O3063" t="s">
        <v>45</v>
      </c>
      <c r="P3063" t="s">
        <v>261</v>
      </c>
      <c r="Q3063" t="s">
        <v>34</v>
      </c>
      <c r="R3063" t="s">
        <v>261</v>
      </c>
      <c r="S3063" t="s">
        <v>321</v>
      </c>
      <c r="T3063" t="s">
        <v>118</v>
      </c>
      <c r="U3063" t="s">
        <v>256</v>
      </c>
      <c r="V3063" t="s">
        <v>256</v>
      </c>
      <c r="W3063" t="str">
        <f t="shared" si="283"/>
        <v>db.pacientes.updateOne({"_id":ObjectId('61e34254ec4ec02e84f5db9f')},{ $set: { "seguimientos": [{"id": "2018","seccion1": {"fechaSeguimiento": "2018-8-24","institucion": "CENTRO DE ESPECIALIDADES MÉDICAS DE ROSARIO",</v>
      </c>
      <c r="X3063" t="str">
        <f t="shared" si="284"/>
        <v>"fallecimiento": "No","fechaFallecimiento": "","causaFallecimiento": "","nivelEducativo": "","actividadLaboral": "No trabaja","coberturaSocial": "No","tratamientoAntibioticoHospitalizado": "","embarazo": "No"},</v>
      </c>
      <c r="Y3063" t="str">
        <f t="shared" si="285"/>
        <v>"seccion4": {"cultivos": "1"},"seccion5": {"toleranciaGlucosa": "Realizada","toleranciaGlucosaRealizada": "Normal","vitaminaD": "Realizada","vitaminaDRealizada": "Bajo","inmunoglobulina": "No realizada",</v>
      </c>
      <c r="Z3063" t="str">
        <f t="shared" si="286"/>
        <v>"inmunoglobulinaRealizada": ""},"seccion6": {"actividadDeportiva": ""}}]}}, { upsert: true } );</v>
      </c>
      <c r="AA3063" t="str">
        <f t="shared" si="287"/>
        <v>db.pacientes.updateOne({"_id":ObjectId('61e34254ec4ec02e84f5db9f')},{ $set: { "seguimientos": [{"id": "2018","seccion1": {"fechaSeguimiento": "2018-8-24","institucion": "CENTRO DE ESPECIALIDADES MÉDICAS DE ROSARIO","fallecimiento": "No","fechaFallecimiento": "","causaFallecimiento": "","nivelEducativo": "","actividadLaboral": "No trabaja","coberturaSocial": "No","tratamientoAntibioticoHospitalizado": "","embarazo": "No"},"seccion4": {"cultivos": "1"},"seccion5": {"toleranciaGlucosa": "Realizada","toleranciaGlucosaRealizada": "Normal","vitaminaD": "Realizada","vitaminaDRealizada": "Bajo","inmunoglobulina": "No realizada","inmunoglobulinaRealizada": ""},"seccion6": {"actividadDeportiva": ""}}]}}, { upsert: true } );</v>
      </c>
    </row>
    <row r="3064" spans="1:27" x14ac:dyDescent="0.3">
      <c r="A3064" t="s">
        <v>584</v>
      </c>
      <c r="B3064">
        <v>1521</v>
      </c>
      <c r="C3064">
        <v>2017</v>
      </c>
      <c r="D3064" s="5">
        <v>43074</v>
      </c>
      <c r="E3064" s="5" t="str">
        <f t="shared" si="282"/>
        <v>2017-12-5</v>
      </c>
      <c r="F3064" t="s">
        <v>495</v>
      </c>
      <c r="G3064" t="s">
        <v>35</v>
      </c>
      <c r="L3064" t="s">
        <v>281</v>
      </c>
      <c r="P3064" t="s">
        <v>118</v>
      </c>
      <c r="Q3064" t="s">
        <v>256</v>
      </c>
      <c r="R3064" t="s">
        <v>256</v>
      </c>
      <c r="S3064" t="s">
        <v>256</v>
      </c>
      <c r="T3064" t="s">
        <v>256</v>
      </c>
      <c r="U3064" t="s">
        <v>256</v>
      </c>
      <c r="V3064" t="s">
        <v>281</v>
      </c>
      <c r="W3064" t="str">
        <f t="shared" si="283"/>
        <v>db.pacientes.updateOne({"_id":ObjectId('61e34254ec4ec02e84f5db8e')},{ $set: { "seguimientos": [{"id": "2017","seccion1": {"fechaSeguimiento": "2017-12-5","institucion": "Centro Médico del Sur",</v>
      </c>
      <c r="X3064" t="str">
        <f t="shared" si="284"/>
        <v>"fallecimiento": "No","fechaFallecimiento": "","causaFallecimiento": "","nivelEducativo": "","actividadLaboral": "","coberturaSocial": "Sí","tratamientoAntibioticoHospitalizado": "","embarazo": ""},</v>
      </c>
      <c r="Y3064" t="str">
        <f t="shared" si="285"/>
        <v>"seccion4": {"cultivos": ""},"seccion5": {"toleranciaGlucosa": "No realizada","toleranciaGlucosaRealizada": "","vitaminaD": "","vitaminaDRealizada": "","inmunoglobulina": "",</v>
      </c>
      <c r="Z3064" t="str">
        <f t="shared" si="286"/>
        <v>"inmunoglobulinaRealizada": ""},"seccion6": {"actividadDeportiva": "Sí"}}]}}, { upsert: true } );</v>
      </c>
      <c r="AA3064" t="str">
        <f t="shared" si="287"/>
        <v>db.pacientes.updateOne({"_id":ObjectId('61e34254ec4ec02e84f5db8e')},{ $set: { "seguimientos": [{"id": "2017","seccion1": {"fechaSeguimiento": "2017-12-5","institucion": "Centro Médico del Sur","fallecimiento": "No","fechaFallecimiento": "","causaFallecimiento": "","nivelEducativo": "","actividadLaboral": "","coberturaSocial": "Sí","tratamientoAntibioticoHospitalizado": "","embarazo": ""},"seccion4": {"cultivos": ""},"seccion5": {"toleranciaGlucosa": "No realizada","toleranciaGlucosaRealizada": "","vitaminaD": "","vitaminaDRealizada": "","inmunoglobulina": "","inmunoglobulinaRealizada": ""},"seccion6": {"actividadDeportiva": "Sí"}}]}}, { upsert: true } );</v>
      </c>
    </row>
    <row r="3065" spans="1:27" x14ac:dyDescent="0.3">
      <c r="A3065" t="s">
        <v>1844</v>
      </c>
      <c r="B3065">
        <v>1522</v>
      </c>
      <c r="C3065">
        <v>2016</v>
      </c>
      <c r="D3065" s="5">
        <v>42537</v>
      </c>
      <c r="E3065" s="5" t="str">
        <f t="shared" si="282"/>
        <v>2016-6-16</v>
      </c>
      <c r="F3065" t="s">
        <v>358</v>
      </c>
      <c r="G3065" t="s">
        <v>35</v>
      </c>
      <c r="L3065" t="s">
        <v>35</v>
      </c>
      <c r="M3065" t="s">
        <v>45</v>
      </c>
      <c r="N3065" t="s">
        <v>35</v>
      </c>
      <c r="O3065" t="s">
        <v>48</v>
      </c>
      <c r="P3065" t="s">
        <v>118</v>
      </c>
      <c r="Q3065" t="s">
        <v>256</v>
      </c>
      <c r="R3065" t="s">
        <v>256</v>
      </c>
      <c r="S3065" t="s">
        <v>256</v>
      </c>
      <c r="T3065" t="s">
        <v>256</v>
      </c>
      <c r="U3065" t="s">
        <v>256</v>
      </c>
      <c r="V3065" t="s">
        <v>256</v>
      </c>
      <c r="W3065" t="str">
        <f t="shared" si="283"/>
        <v>db.pacientes.updateOne({"_id":ObjectId('61e34256ec4ec02e84f5e07a')},{ $set: { "seguimientos": [{"id": "2016","seccion1": {"fechaSeguimiento": "2016-6-16","institucion": "Hospital de Niños Dr Orlando Alassia",</v>
      </c>
      <c r="X3065" t="str">
        <f t="shared" si="284"/>
        <v>"fallecimiento": "No","fechaFallecimiento": "","causaFallecimiento": "","nivelEducativo": "","actividadLaboral": "","coberturaSocial": "No","tratamientoAntibioticoHospitalizado": "1","embarazo": "No"},</v>
      </c>
      <c r="Y3065" t="str">
        <f t="shared" si="285"/>
        <v>"seccion4": {"cultivos": "5"},"seccion5": {"toleranciaGlucosa": "No realizada","toleranciaGlucosaRealizada": "","vitaminaD": "","vitaminaDRealizada": "","inmunoglobulina": "",</v>
      </c>
      <c r="Z3065" t="str">
        <f t="shared" si="286"/>
        <v>"inmunoglobulinaRealizada": ""},"seccion6": {"actividadDeportiva": ""}}]}}, { upsert: true } );</v>
      </c>
      <c r="AA3065" t="str">
        <f t="shared" si="287"/>
        <v>db.pacientes.updateOne({"_id":ObjectId('61e34256ec4ec02e84f5e07a')},{ $set: { "seguimientos": [{"id": "2016","seccion1": {"fechaSeguimiento": "2016-6-16","institucion": "Hospital de Niños Dr Orlando Alassia","fallecimiento": "No","fechaFallecimiento": "","causaFallecimiento": "","nivelEducativo": "","actividadLaboral": "","coberturaSocial": "No","tratamientoAntibioticoHospitalizado": "1","embarazo": "No"},"seccion4": {"cultivos": "5"},"seccion5":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3066" spans="1:27" x14ac:dyDescent="0.3">
      <c r="A3066" t="s">
        <v>1844</v>
      </c>
      <c r="B3066">
        <v>1522</v>
      </c>
      <c r="C3066">
        <v>2018</v>
      </c>
      <c r="D3066" s="5">
        <v>43328</v>
      </c>
      <c r="E3066" s="5" t="str">
        <f t="shared" si="282"/>
        <v>2018-8-16</v>
      </c>
      <c r="F3066" t="s">
        <v>358</v>
      </c>
      <c r="G3066" t="s">
        <v>35</v>
      </c>
      <c r="L3066" t="s">
        <v>35</v>
      </c>
      <c r="N3066" t="s">
        <v>35</v>
      </c>
      <c r="P3066" t="s">
        <v>118</v>
      </c>
      <c r="Q3066" t="s">
        <v>256</v>
      </c>
      <c r="R3066" t="s">
        <v>256</v>
      </c>
      <c r="S3066" t="s">
        <v>256</v>
      </c>
      <c r="T3066" t="s">
        <v>256</v>
      </c>
      <c r="U3066" t="s">
        <v>256</v>
      </c>
      <c r="V3066" t="s">
        <v>256</v>
      </c>
      <c r="W3066" t="str">
        <f t="shared" si="283"/>
        <v>db.pacientes.updateOne({"_id":ObjectId('61e34256ec4ec02e84f5e07a')},{ $set: { "seguimientos": [{"id": "2018","seccion1": {"fechaSeguimiento": "2018-8-16","institucion": "Hospital de Niños Dr Orlando Alassia",</v>
      </c>
      <c r="X3066" t="str">
        <f t="shared" si="284"/>
        <v>"fallecimiento": "No","fechaFallecimiento": "","causaFallecimiento": "","nivelEducativo": "","actividadLaboral": "","coberturaSocial": "No","tratamientoAntibioticoHospitalizado": "","embarazo": "No"},</v>
      </c>
      <c r="Y3066" t="str">
        <f t="shared" si="285"/>
        <v>"seccion4": {"cultivos": ""},"seccion5": {"toleranciaGlucosa": "No realizada","toleranciaGlucosaRealizada": "","vitaminaD": "","vitaminaDRealizada": "","inmunoglobulina": "",</v>
      </c>
      <c r="Z3066" t="str">
        <f t="shared" si="286"/>
        <v>"inmunoglobulinaRealizada": ""},"seccion6": {"actividadDeportiva": ""}}]}}, { upsert: true } );</v>
      </c>
      <c r="AA3066" t="str">
        <f t="shared" si="287"/>
        <v>db.pacientes.updateOne({"_id":ObjectId('61e34256ec4ec02e84f5e07a')},{ $set: { "seguimientos": [{"id": "2018","seccion1": {"fechaSeguimiento": "2018-8-16","institucion": "Hospital de Niños Dr Orlando Alassia","fallecimiento": "No","fechaFallecimiento": "","causaFallecimiento": "","nivelEducativo": "","actividadLaboral": "","coberturaSocial": "No","tratamientoAntibioticoHospitalizado": "","embarazo": "No"},"seccion4":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3067" spans="1:27" x14ac:dyDescent="0.3">
      <c r="A3067" t="s">
        <v>1844</v>
      </c>
      <c r="B3067">
        <v>1522</v>
      </c>
      <c r="C3067">
        <v>2019</v>
      </c>
      <c r="D3067" s="5">
        <v>43601</v>
      </c>
      <c r="E3067" s="5" t="str">
        <f t="shared" si="282"/>
        <v>2019-5-16</v>
      </c>
      <c r="F3067" t="s">
        <v>358</v>
      </c>
      <c r="G3067" t="s">
        <v>35</v>
      </c>
      <c r="P3067" t="s">
        <v>118</v>
      </c>
      <c r="Q3067" t="s">
        <v>256</v>
      </c>
      <c r="R3067" t="s">
        <v>256</v>
      </c>
      <c r="S3067" t="s">
        <v>256</v>
      </c>
      <c r="T3067" t="s">
        <v>256</v>
      </c>
      <c r="U3067" t="s">
        <v>256</v>
      </c>
      <c r="V3067" t="s">
        <v>256</v>
      </c>
      <c r="W3067" t="str">
        <f t="shared" si="283"/>
        <v>db.pacientes.updateOne({"_id":ObjectId('61e34256ec4ec02e84f5e07a')},{ $set: { "seguimientos": [{"id": "2019","seccion1": {"fechaSeguimiento": "2019-5-16","institucion": "Hospital de Niños Dr Orlando Alassia",</v>
      </c>
      <c r="X3067" t="str">
        <f t="shared" si="284"/>
        <v>"fallecimiento": "No","fechaFallecimiento": "","causaFallecimiento": "","nivelEducativo": "","actividadLaboral": "","coberturaSocial": "","tratamientoAntibioticoHospitalizado": "","embarazo": ""},</v>
      </c>
      <c r="Y3067" t="str">
        <f t="shared" si="285"/>
        <v>"seccion4": {"cultivos": ""},"seccion5": {"toleranciaGlucosa": "No realizada","toleranciaGlucosaRealizada": "","vitaminaD": "","vitaminaDRealizada": "","inmunoglobulina": "",</v>
      </c>
      <c r="Z3067" t="str">
        <f t="shared" si="286"/>
        <v>"inmunoglobulinaRealizada": ""},"seccion6": {"actividadDeportiva": ""}}]}}, { upsert: true } );</v>
      </c>
      <c r="AA3067" t="str">
        <f t="shared" si="287"/>
        <v>db.pacientes.updateOne({"_id":ObjectId('61e34256ec4ec02e84f5e07a')},{ $set: { "seguimientos": [{"id": "2019","seccion1": {"fechaSeguimiento": "2019-5-16","institucion": "Hospital de Niños Dr Orlando Alassia","fallecimiento": "No","fechaFallecimiento": "","causaFallecimiento": "","nivelEducativo": "","actividadLaboral": "","coberturaSocial": "","tratamientoAntibioticoHospitalizado": "","embarazo": ""},"seccion4":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3068" spans="1:27" x14ac:dyDescent="0.3">
      <c r="A3068" t="s">
        <v>648</v>
      </c>
      <c r="B3068">
        <v>1523</v>
      </c>
      <c r="C3068">
        <v>2017</v>
      </c>
      <c r="D3068" s="5">
        <v>42882</v>
      </c>
      <c r="E3068" s="5" t="str">
        <f t="shared" si="282"/>
        <v>2017-5-27</v>
      </c>
      <c r="F3068" t="s">
        <v>440</v>
      </c>
      <c r="G3068" t="s">
        <v>281</v>
      </c>
      <c r="H3068" t="s">
        <v>203</v>
      </c>
      <c r="I3068" t="s">
        <v>291</v>
      </c>
      <c r="L3068" t="s">
        <v>281</v>
      </c>
      <c r="P3068" t="s">
        <v>118</v>
      </c>
      <c r="Q3068" t="s">
        <v>256</v>
      </c>
      <c r="R3068" t="s">
        <v>256</v>
      </c>
      <c r="S3068" t="s">
        <v>256</v>
      </c>
      <c r="T3068" t="s">
        <v>256</v>
      </c>
      <c r="U3068" t="s">
        <v>256</v>
      </c>
      <c r="V3068" t="s">
        <v>256</v>
      </c>
      <c r="W3068" t="str">
        <f t="shared" si="283"/>
        <v>db.pacientes.updateOne({"_id":ObjectId('61e34254ec4ec02e84f5dbce')},{ $set: { "seguimientos": [{"id": "2017","seccion1": {"fechaSeguimiento": "2017-5-27","institucion": "hospital del Niño Jesús",</v>
      </c>
      <c r="X3068" t="str">
        <f t="shared" si="284"/>
        <v>"fallecimiento": "Sí","fechaFallecimiento": "2017-06-06","causaFallecimiento": "Respiratorios","nivelEducativo": "","actividadLaboral": "","coberturaSocial": "Sí","tratamientoAntibioticoHospitalizado": "","embarazo": ""},</v>
      </c>
      <c r="Y3068" t="str">
        <f t="shared" si="285"/>
        <v>"seccion4": {"cultivos": ""},"seccion5": {"toleranciaGlucosa": "No realizada","toleranciaGlucosaRealizada": "","vitaminaD": "","vitaminaDRealizada": "","inmunoglobulina": "",</v>
      </c>
      <c r="Z3068" t="str">
        <f t="shared" si="286"/>
        <v>"inmunoglobulinaRealizada": ""},"seccion6": {"actividadDeportiva": ""}}]}}, { upsert: true } );</v>
      </c>
      <c r="AA3068" t="str">
        <f t="shared" si="287"/>
        <v>db.pacientes.updateOne({"_id":ObjectId('61e34254ec4ec02e84f5dbce')},{ $set: { "seguimientos": [{"id": "2017","seccion1": {"fechaSeguimiento": "2017-5-27","institucion": "hospital del Niño Jesús","fallecimiento": "Sí","fechaFallecimiento": "2017-06-06","causaFallecimiento": "Respiratorios","nivelEducativo": "","actividadLaboral": "","coberturaSocial": "Sí","tratamientoAntibioticoHospitalizado": "","embarazo": ""},"seccion4":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3069" spans="1:27" x14ac:dyDescent="0.3">
      <c r="A3069" t="s">
        <v>650</v>
      </c>
      <c r="B3069">
        <v>1524</v>
      </c>
      <c r="C3069">
        <v>2018</v>
      </c>
      <c r="D3069" s="5">
        <v>43111</v>
      </c>
      <c r="E3069" s="5" t="str">
        <f t="shared" si="282"/>
        <v>2018-1-11</v>
      </c>
      <c r="F3069" t="s">
        <v>440</v>
      </c>
      <c r="G3069" t="s">
        <v>35</v>
      </c>
      <c r="L3069" t="s">
        <v>35</v>
      </c>
      <c r="P3069" t="s">
        <v>118</v>
      </c>
      <c r="Q3069" t="s">
        <v>256</v>
      </c>
      <c r="R3069" t="s">
        <v>256</v>
      </c>
      <c r="S3069" t="s">
        <v>256</v>
      </c>
      <c r="T3069" t="s">
        <v>256</v>
      </c>
      <c r="U3069" t="s">
        <v>256</v>
      </c>
      <c r="V3069" t="s">
        <v>256</v>
      </c>
      <c r="W3069" t="str">
        <f t="shared" si="283"/>
        <v>db.pacientes.updateOne({"_id":ObjectId('61e34254ec4ec02e84f5dbd0')},{ $set: { "seguimientos": [{"id": "2018","seccion1": {"fechaSeguimiento": "2018-1-11","institucion": "hospital del Niño Jesús",</v>
      </c>
      <c r="X3069" t="str">
        <f t="shared" si="284"/>
        <v>"fallecimiento": "No","fechaFallecimiento": "","causaFallecimiento": "","nivelEducativo": "","actividadLaboral": "","coberturaSocial": "No","tratamientoAntibioticoHospitalizado": "","embarazo": ""},</v>
      </c>
      <c r="Y3069" t="str">
        <f t="shared" si="285"/>
        <v>"seccion4": {"cultivos": ""},"seccion5": {"toleranciaGlucosa": "No realizada","toleranciaGlucosaRealizada": "","vitaminaD": "","vitaminaDRealizada": "","inmunoglobulina": "",</v>
      </c>
      <c r="Z3069" t="str">
        <f t="shared" si="286"/>
        <v>"inmunoglobulinaRealizada": ""},"seccion6": {"actividadDeportiva": ""}}]}}, { upsert: true } );</v>
      </c>
      <c r="AA3069" t="str">
        <f t="shared" si="287"/>
        <v>db.pacientes.updateOne({"_id":ObjectId('61e34254ec4ec02e84f5dbd0')},{ $set: { "seguimientos": [{"id": "2018","seccion1": {"fechaSeguimiento": "2018-1-11","institucion": "hospital del Niño Jesús","fallecimiento": "No","fechaFallecimiento": "","causaFallecimiento": "","nivelEducativo": "","actividadLaboral": "","coberturaSocial": "No","tratamientoAntibioticoHospitalizado": "","embarazo": ""},"seccion4":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3070" spans="1:27" x14ac:dyDescent="0.3">
      <c r="A3070" t="s">
        <v>650</v>
      </c>
      <c r="B3070">
        <v>1524</v>
      </c>
      <c r="C3070">
        <v>2018</v>
      </c>
      <c r="D3070" s="5">
        <v>43328</v>
      </c>
      <c r="E3070" s="5" t="str">
        <f t="shared" si="282"/>
        <v>2018-8-16</v>
      </c>
      <c r="F3070" t="s">
        <v>440</v>
      </c>
      <c r="G3070" t="s">
        <v>35</v>
      </c>
      <c r="L3070" t="s">
        <v>35</v>
      </c>
      <c r="M3070" t="s">
        <v>45</v>
      </c>
      <c r="O3070" t="s">
        <v>41</v>
      </c>
      <c r="P3070" t="s">
        <v>261</v>
      </c>
      <c r="Q3070" t="s">
        <v>34</v>
      </c>
      <c r="R3070" t="s">
        <v>261</v>
      </c>
      <c r="S3070" t="s">
        <v>34</v>
      </c>
      <c r="T3070" t="s">
        <v>261</v>
      </c>
      <c r="U3070" t="s">
        <v>34</v>
      </c>
      <c r="V3070" t="s">
        <v>256</v>
      </c>
      <c r="W3070" t="str">
        <f t="shared" si="283"/>
        <v>db.pacientes.updateOne({"_id":ObjectId('61e34254ec4ec02e84f5dbd0')},{ $set: { "seguimientos": [{"id": "2018","seccion1": {"fechaSeguimiento": "2018-8-16","institucion": "hospital del Niño Jesús",</v>
      </c>
      <c r="X3070" t="str">
        <f t="shared" si="284"/>
        <v>"fallecimiento": "No","fechaFallecimiento": "","causaFallecimiento": "","nivelEducativo": "","actividadLaboral": "","coberturaSocial": "No","tratamientoAntibioticoHospitalizado": "1","embarazo": ""},</v>
      </c>
      <c r="Y3070" t="str">
        <f t="shared" si="285"/>
        <v>"seccion4": {"cultivos": "6"},"seccion5": {"toleranciaGlucosa": "Realizada","toleranciaGlucosaRealizada": "Normal","vitaminaD": "Realizada","vitaminaDRealizada": "Normal","inmunoglobulina": "Realizada",</v>
      </c>
      <c r="Z3070" t="str">
        <f t="shared" si="286"/>
        <v>"inmunoglobulinaRealizada": "Normal"},"seccion6": {"actividadDeportiva": ""}}]}}, { upsert: true } );</v>
      </c>
      <c r="AA3070" t="str">
        <f t="shared" si="287"/>
        <v>db.pacientes.updateOne({"_id":ObjectId('61e34254ec4ec02e84f5dbd0')},{ $set: { "seguimientos": [{"id": "2018","seccion1": {"fechaSeguimiento": "2018-8-16","institucion": "hospital del Niño Jesús","fallecimiento": "No","fechaFallecimiento": "","causaFallecimiento": "","nivelEducativo": "","actividadLaboral": "","coberturaSocial": "No","tratamientoAntibioticoHospitalizado": "1","embarazo": ""},"seccion4": {"cultivos": "6"},"seccion5": {"toleranciaGlucosa": "Realizada","toleranciaGlucosaRealizada": "Normal","vitaminaD": "Realizada","vitaminaDRealizada": "Normal","inmunoglobulina": "Realizada","inmunoglobulinaRealizada": "Normal"},"seccion6": {"actividadDeportiva": ""}}]}}, { upsert: true } );</v>
      </c>
    </row>
    <row r="3071" spans="1:27" x14ac:dyDescent="0.3">
      <c r="A3071" t="s">
        <v>1845</v>
      </c>
      <c r="B3071">
        <v>1525</v>
      </c>
      <c r="C3071">
        <v>2017</v>
      </c>
      <c r="D3071" s="5">
        <v>43007</v>
      </c>
      <c r="E3071" s="5" t="str">
        <f t="shared" si="282"/>
        <v>2017-9-29</v>
      </c>
      <c r="F3071" t="s">
        <v>500</v>
      </c>
      <c r="G3071" t="s">
        <v>35</v>
      </c>
      <c r="K3071" t="s">
        <v>70</v>
      </c>
      <c r="L3071" t="s">
        <v>281</v>
      </c>
      <c r="O3071" t="s">
        <v>46</v>
      </c>
      <c r="P3071" t="s">
        <v>261</v>
      </c>
      <c r="Q3071" t="s">
        <v>80</v>
      </c>
      <c r="R3071" t="s">
        <v>261</v>
      </c>
      <c r="S3071" t="s">
        <v>321</v>
      </c>
      <c r="T3071" t="s">
        <v>261</v>
      </c>
      <c r="U3071" t="s">
        <v>84</v>
      </c>
      <c r="V3071" t="s">
        <v>256</v>
      </c>
      <c r="W3071" t="str">
        <f t="shared" si="283"/>
        <v>db.pacientes.updateOne({"_id":ObjectId('61e34256ec4ec02e84f5e07b')},{ $set: { "seguimientos": [{"id": "2017","seccion1": {"fechaSeguimiento": "2017-9-29","institucion": "CENTRO DE ESPECIALIDADES MÉDICAS DE ROSARIO",</v>
      </c>
      <c r="X3071" t="str">
        <f t="shared" si="284"/>
        <v>"fallecimiento": "No","fechaFallecimiento": "","causaFallecimiento": "","nivelEducativo": "","actividadLaboral": "No trabaja","coberturaSocial": "Sí","tratamientoAntibioticoHospitalizado": "","embarazo": ""},</v>
      </c>
      <c r="Y3071" t="str">
        <f t="shared" si="285"/>
        <v>"seccion4": {"cultivos": "3"},"seccion5": {"toleranciaGlucosa": "Realizada","toleranciaGlucosaRealizada": "Intolerancia","vitaminaD": "Realizada","vitaminaDRealizada": "Bajo","inmunoglobulina": "Realizada",</v>
      </c>
      <c r="Z3071" t="str">
        <f t="shared" si="286"/>
        <v>"inmunoglobulinaRealizada": "500 - 1.000"},"seccion6": {"actividadDeportiva": ""}}]}}, { upsert: true } );</v>
      </c>
      <c r="AA3071" t="str">
        <f t="shared" si="287"/>
        <v>db.pacientes.updateOne({"_id":ObjectId('61e34256ec4ec02e84f5e07b')},{ $set: { "seguimientos": [{"id": "2017","seccion1": {"fechaSeguimiento": "2017-9-29","institucion": "CENTRO DE ESPECIALIDADES MÉDICAS DE ROSARIO","fallecimiento": "No","fechaFallecimiento": "","causaFallecimiento": "","nivelEducativo": "","actividadLaboral": "No trabaja","coberturaSocial": "Sí","tratamientoAntibioticoHospitalizado": "","embarazo": ""},"seccion4": {"cultivos": "3"},"seccion5": {"toleranciaGlucosa": "Realizada","toleranciaGlucosaRealizada": "Intolerancia","vitaminaD": "Realizada","vitaminaDRealizada": "Bajo","inmunoglobulina": "Realizada","inmunoglobulinaRealizada": "500 - 1.000"},"seccion6": {"actividadDeportiva": ""}}]}}, { upsert: true } );</v>
      </c>
    </row>
    <row r="3072" spans="1:27" x14ac:dyDescent="0.3">
      <c r="A3072" t="s">
        <v>1845</v>
      </c>
      <c r="B3072">
        <v>1525</v>
      </c>
      <c r="C3072">
        <v>2018</v>
      </c>
      <c r="D3072" s="5">
        <v>43343</v>
      </c>
      <c r="E3072" s="5" t="str">
        <f t="shared" si="282"/>
        <v>2018-8-31</v>
      </c>
      <c r="F3072" t="s">
        <v>500</v>
      </c>
      <c r="G3072" t="s">
        <v>35</v>
      </c>
      <c r="P3072" t="s">
        <v>118</v>
      </c>
      <c r="Q3072" t="s">
        <v>256</v>
      </c>
      <c r="R3072" t="s">
        <v>256</v>
      </c>
      <c r="S3072" t="s">
        <v>256</v>
      </c>
      <c r="T3072" t="s">
        <v>256</v>
      </c>
      <c r="U3072" t="s">
        <v>256</v>
      </c>
      <c r="V3072" t="s">
        <v>256</v>
      </c>
      <c r="W3072" t="str">
        <f t="shared" si="283"/>
        <v>db.pacientes.updateOne({"_id":ObjectId('61e34256ec4ec02e84f5e07b')},{ $set: { "seguimientos": [{"id": "2018","seccion1": {"fechaSeguimiento": "2018-8-31","institucion": "CENTRO DE ESPECIALIDADES MÉDICAS DE ROSARIO",</v>
      </c>
      <c r="X3072" t="str">
        <f t="shared" si="284"/>
        <v>"fallecimiento": "No","fechaFallecimiento": "","causaFallecimiento": "","nivelEducativo": "","actividadLaboral": "","coberturaSocial": "","tratamientoAntibioticoHospitalizado": "","embarazo": ""},</v>
      </c>
      <c r="Y3072" t="str">
        <f t="shared" si="285"/>
        <v>"seccion4": {"cultivos": ""},"seccion5": {"toleranciaGlucosa": "No realizada","toleranciaGlucosaRealizada": "","vitaminaD": "","vitaminaDRealizada": "","inmunoglobulina": "",</v>
      </c>
      <c r="Z3072" t="str">
        <f t="shared" si="286"/>
        <v>"inmunoglobulinaRealizada": ""},"seccion6": {"actividadDeportiva": ""}}]}}, { upsert: true } );</v>
      </c>
      <c r="AA3072" t="str">
        <f t="shared" si="287"/>
        <v>db.pacientes.updateOne({"_id":ObjectId('61e34256ec4ec02e84f5e07b')},{ $set: { "seguimientos": [{"id": "2018","seccion1": {"fechaSeguimiento": "2018-8-31","institucion": "CENTRO DE ESPECIALIDADES MÉDICAS DE ROSARIO","fallecimiento": "No","fechaFallecimiento": "","causaFallecimiento": "","nivelEducativo": "","actividadLaboral": "","coberturaSocial": "","tratamientoAntibioticoHospitalizado": "","embarazo": ""},"seccion4":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3073" spans="1:27" x14ac:dyDescent="0.3">
      <c r="A3073" t="s">
        <v>1845</v>
      </c>
      <c r="B3073">
        <v>1525</v>
      </c>
      <c r="C3073">
        <v>2018</v>
      </c>
      <c r="D3073" s="5">
        <v>43343</v>
      </c>
      <c r="E3073" s="5" t="str">
        <f t="shared" si="282"/>
        <v>2018-8-31</v>
      </c>
      <c r="F3073" t="s">
        <v>500</v>
      </c>
      <c r="G3073" t="s">
        <v>35</v>
      </c>
      <c r="K3073" t="s">
        <v>53</v>
      </c>
      <c r="L3073" t="s">
        <v>281</v>
      </c>
      <c r="M3073" t="s">
        <v>45</v>
      </c>
      <c r="O3073" t="s">
        <v>49</v>
      </c>
      <c r="P3073" t="s">
        <v>261</v>
      </c>
      <c r="Q3073" t="s">
        <v>80</v>
      </c>
      <c r="R3073" t="s">
        <v>261</v>
      </c>
      <c r="S3073" t="s">
        <v>321</v>
      </c>
      <c r="T3073" t="s">
        <v>261</v>
      </c>
      <c r="U3073" t="s">
        <v>34</v>
      </c>
      <c r="V3073" t="s">
        <v>256</v>
      </c>
      <c r="W3073" t="str">
        <f t="shared" si="283"/>
        <v>db.pacientes.updateOne({"_id":ObjectId('61e34256ec4ec02e84f5e07b')},{ $set: { "seguimientos": [{"id": "2018","seccion1": {"fechaSeguimiento": "2018-8-31","institucion": "CENTRO DE ESPECIALIDADES MÉDICAS DE ROSARIO",</v>
      </c>
      <c r="X3073" t="str">
        <f t="shared" si="284"/>
        <v>"fallecimiento": "No","fechaFallecimiento": "","causaFallecimiento": "","nivelEducativo": "","actividadLaboral": "Trabaja, parcial","coberturaSocial": "Sí","tratamientoAntibioticoHospitalizado": "1","embarazo": ""},</v>
      </c>
      <c r="Y3073" t="str">
        <f t="shared" si="285"/>
        <v>"seccion4": {"cultivos": "4"},"seccion5": {"toleranciaGlucosa": "Realizada","toleranciaGlucosaRealizada": "Intolerancia","vitaminaD": "Realizada","vitaminaDRealizada": "Bajo","inmunoglobulina": "Realizada",</v>
      </c>
      <c r="Z3073" t="str">
        <f t="shared" si="286"/>
        <v>"inmunoglobulinaRealizada": "Normal"},"seccion6": {"actividadDeportiva": ""}}]}}, { upsert: true } );</v>
      </c>
      <c r="AA3073" t="str">
        <f t="shared" si="287"/>
        <v>db.pacientes.updateOne({"_id":ObjectId('61e34256ec4ec02e84f5e07b')},{ $set: { "seguimientos": [{"id": "2018","seccion1": {"fechaSeguimiento": "2018-8-31","institucion": "CENTRO DE ESPECIALIDADES MÉDICAS DE ROSARIO","fallecimiento": "No","fechaFallecimiento": "","causaFallecimiento": "","nivelEducativo": "","actividadLaboral": "Trabaja, parcial","coberturaSocial": "Sí","tratamientoAntibioticoHospitalizado": "1","embarazo": ""},"seccion4": {"cultivos": "4"},"seccion5": {"toleranciaGlucosa": "Realizada","toleranciaGlucosaRealizada": "Intolerancia","vitaminaD": "Realizada","vitaminaDRealizada": "Bajo","inmunoglobulina": "Realizada","inmunoglobulinaRealizada": "Normal"},"seccion6": {"actividadDeportiva": ""}}]}}, { upsert: true } );</v>
      </c>
    </row>
    <row r="3074" spans="1:27" x14ac:dyDescent="0.3">
      <c r="A3074" t="s">
        <v>643</v>
      </c>
      <c r="B3074">
        <v>1526</v>
      </c>
      <c r="C3074">
        <v>2017</v>
      </c>
      <c r="D3074" s="5">
        <v>42963</v>
      </c>
      <c r="E3074" s="5" t="str">
        <f t="shared" si="282"/>
        <v>2017-8-16</v>
      </c>
      <c r="F3074" t="s">
        <v>500</v>
      </c>
      <c r="G3074" t="s">
        <v>35</v>
      </c>
      <c r="K3074" t="s">
        <v>53</v>
      </c>
      <c r="L3074" t="s">
        <v>281</v>
      </c>
      <c r="M3074" t="s">
        <v>46</v>
      </c>
      <c r="N3074" t="s">
        <v>35</v>
      </c>
      <c r="P3074" t="s">
        <v>261</v>
      </c>
      <c r="Q3074" t="s">
        <v>80</v>
      </c>
      <c r="R3074" t="s">
        <v>261</v>
      </c>
      <c r="S3074" t="s">
        <v>34</v>
      </c>
      <c r="T3074" t="s">
        <v>118</v>
      </c>
      <c r="U3074" t="s">
        <v>256</v>
      </c>
      <c r="V3074" t="s">
        <v>256</v>
      </c>
      <c r="W3074" t="str">
        <f t="shared" si="283"/>
        <v>db.pacientes.updateOne({"_id":ObjectId('61e34254ec4ec02e84f5dbc9')},{ $set: { "seguimientos": [{"id": "2017","seccion1": {"fechaSeguimiento": "2017-8-16","institucion": "CENTRO DE ESPECIALIDADES MÉDICAS DE ROSARIO",</v>
      </c>
      <c r="X3074" t="str">
        <f t="shared" si="284"/>
        <v>"fallecimiento": "No","fechaFallecimiento": "","causaFallecimiento": "","nivelEducativo": "","actividadLaboral": "Trabaja, parcial","coberturaSocial": "Sí","tratamientoAntibioticoHospitalizado": "3","embarazo": "No"},</v>
      </c>
      <c r="Y3074" t="str">
        <f t="shared" si="285"/>
        <v>"seccion4": {"cultivos": ""},"seccion5": {"toleranciaGlucosa": "Realizada","toleranciaGlucosaRealizada": "Intolerancia","vitaminaD": "Realizada","vitaminaDRealizada": "Normal","inmunoglobulina": "No realizada",</v>
      </c>
      <c r="Z3074" t="str">
        <f t="shared" si="286"/>
        <v>"inmunoglobulinaRealizada": ""},"seccion6": {"actividadDeportiva": ""}}]}}, { upsert: true } );</v>
      </c>
      <c r="AA3074" t="str">
        <f t="shared" si="287"/>
        <v>db.pacientes.updateOne({"_id":ObjectId('61e34254ec4ec02e84f5dbc9')},{ $set: { "seguimientos": [{"id": "2017","seccion1": {"fechaSeguimiento": "2017-8-16","institucion": "CENTRO DE ESPECIALIDADES MÉDICAS DE ROSARIO","fallecimiento": "No","fechaFallecimiento": "","causaFallecimiento": "","nivelEducativo": "","actividadLaboral": "Trabaja, parcial","coberturaSocial": "Sí","tratamientoAntibioticoHospitalizado": "3","embarazo": "No"},"seccion4": {"cultivos": ""},"seccion5": {"toleranciaGlucosa": "Realizada","toleranciaGlucosaRealizada": "Intolerancia","vitaminaD": "Realizada","vitaminaDRealizada": "Normal","inmunoglobulina": "No realizada","inmunoglobulinaRealizada": ""},"seccion6": {"actividadDeportiva": ""}}]}}, { upsert: true } );</v>
      </c>
    </row>
    <row r="3075" spans="1:27" x14ac:dyDescent="0.3">
      <c r="A3075" t="s">
        <v>1846</v>
      </c>
      <c r="B3075">
        <v>1527</v>
      </c>
      <c r="C3075">
        <v>2017</v>
      </c>
      <c r="D3075" s="5">
        <v>42935</v>
      </c>
      <c r="E3075" s="5" t="str">
        <f t="shared" ref="E3075:E3138" si="288">_xlfn.CONCAT(YEAR(D3075),"-",MONTH(D3075),"-",DAY(D3075))</f>
        <v>2017-7-19</v>
      </c>
      <c r="F3075" t="s">
        <v>339</v>
      </c>
      <c r="G3075" t="s">
        <v>35</v>
      </c>
      <c r="L3075" t="s">
        <v>281</v>
      </c>
      <c r="M3075" t="s">
        <v>45</v>
      </c>
      <c r="N3075" t="s">
        <v>35</v>
      </c>
      <c r="O3075" t="s">
        <v>37</v>
      </c>
      <c r="P3075" t="s">
        <v>118</v>
      </c>
      <c r="Q3075" t="s">
        <v>256</v>
      </c>
      <c r="R3075" t="s">
        <v>118</v>
      </c>
      <c r="S3075" t="s">
        <v>256</v>
      </c>
      <c r="T3075" t="s">
        <v>118</v>
      </c>
      <c r="U3075" t="s">
        <v>256</v>
      </c>
      <c r="V3075" t="s">
        <v>281</v>
      </c>
      <c r="W3075" t="str">
        <f t="shared" si="283"/>
        <v>db.pacientes.updateOne({"_id":ObjectId('61e34256ec4ec02e84f5e07c')},{ $set: { "seguimientos": [{"id": "2017","seccion1": {"fechaSeguimiento": "2017-7-19","institucion": "HOSP. DE Niños DE LA SMA.TRINIDAD",</v>
      </c>
      <c r="X3075" t="str">
        <f t="shared" si="284"/>
        <v>"fallecimiento": "No","fechaFallecimiento": "","causaFallecimiento": "","nivelEducativo": "","actividadLaboral": "","coberturaSocial": "Sí","tratamientoAntibioticoHospitalizado": "1","embarazo": "No"},</v>
      </c>
      <c r="Y3075" t="str">
        <f t="shared" si="285"/>
        <v>"seccion4": {"cultivos": "2"},"seccion5": {"toleranciaGlucosa": "No realizada","toleranciaGlucosaRealizada": "","vitaminaD": "No realizada","vitaminaDRealizada": "","inmunoglobulina": "No realizada",</v>
      </c>
      <c r="Z3075" t="str">
        <f t="shared" si="286"/>
        <v>"inmunoglobulinaRealizada": ""},"seccion6": {"actividadDeportiva": "Sí"}}]}}, { upsert: true } );</v>
      </c>
      <c r="AA3075" t="str">
        <f t="shared" si="287"/>
        <v>db.pacientes.updateOne({"_id":ObjectId('61e34256ec4ec02e84f5e07c')},{ $set: { "seguimientos": [{"id": "2017","seccion1": {"fechaSeguimiento": "2017-7-19","institucion": "HOSP. DE Niños DE LA SMA.TRINIDAD","fallecimiento": "No","fechaFallecimiento": "","causaFallecimiento": "","nivelEducativo": "","actividadLaboral": "","coberturaSocial": "Sí","tratamientoAntibioticoHospitalizado": "1","embarazo": "No"},"seccion4": {"cultivos": "2"},"seccion5": {"toleranciaGlucosa": "No realizada","toleranciaGlucosaRealizada": "","vitaminaD": "No realizada","vitaminaDRealizada": "","inmunoglobulina": "No realizada","inmunoglobulinaRealizada": ""},"seccion6": {"actividadDeportiva": "Sí"}}]}}, { upsert: true } );</v>
      </c>
    </row>
    <row r="3076" spans="1:27" x14ac:dyDescent="0.3">
      <c r="A3076" t="s">
        <v>1846</v>
      </c>
      <c r="B3076">
        <v>1527</v>
      </c>
      <c r="C3076">
        <v>2018</v>
      </c>
      <c r="D3076" s="5">
        <v>43445</v>
      </c>
      <c r="E3076" s="5" t="str">
        <f t="shared" si="288"/>
        <v>2018-12-11</v>
      </c>
      <c r="F3076" t="s">
        <v>339</v>
      </c>
      <c r="G3076" t="s">
        <v>35</v>
      </c>
      <c r="O3076" t="s">
        <v>46</v>
      </c>
      <c r="P3076" t="s">
        <v>118</v>
      </c>
      <c r="Q3076" t="s">
        <v>256</v>
      </c>
      <c r="R3076" t="s">
        <v>118</v>
      </c>
      <c r="S3076" t="s">
        <v>256</v>
      </c>
      <c r="T3076" t="s">
        <v>118</v>
      </c>
      <c r="U3076" t="s">
        <v>256</v>
      </c>
      <c r="V3076" t="s">
        <v>256</v>
      </c>
      <c r="W3076" t="str">
        <f t="shared" ref="W3076:W3139" si="289">"db.pacientes.updateOne({""_id"":ObjectId('"&amp;A3076&amp;"')},{ $set: { ""seguimientos"": [{""id"": """&amp;C3076&amp;""",""seccion1"": {""fechaSeguimiento"": """&amp;E3076&amp;""",""institucion"": """&amp;F3076&amp;""","</f>
        <v>db.pacientes.updateOne({"_id":ObjectId('61e34256ec4ec02e84f5e07c')},{ $set: { "seguimientos": [{"id": "2018","seccion1": {"fechaSeguimiento": "2018-12-11","institucion": "HOSP. DE Niños DE LA SMA.TRINIDAD",</v>
      </c>
      <c r="X3076" t="str">
        <f t="shared" ref="X3076:X3139" si="290">"""fallecimiento"": """&amp;G3076&amp;""",""fechaFallecimiento"": """&amp;H3076&amp;""",""causaFallecimiento"": """&amp;I3076&amp;""",""nivelEducativo"": """&amp;J3076&amp;""",""actividadLaboral"": """&amp;K3076&amp;""",""coberturaSocial"": """&amp;L3076&amp;""",""tratamientoAntibioticoHospitalizado"": """&amp;M3076&amp;""",""embarazo"": """&amp;N3076&amp;"""},"</f>
        <v>"fallecimiento": "No","fechaFallecimiento": "","causaFallecimiento": "","nivelEducativo": "","actividadLaboral": "","coberturaSocial": "","tratamientoAntibioticoHospitalizado": "","embarazo": ""},</v>
      </c>
      <c r="Y3076" t="str">
        <f t="shared" ref="Y3076:Y3139" si="291">"""seccion4"": {""cultivos"": """&amp;O3076&amp;"""},""seccion5"": {""toleranciaGlucosa"": """&amp;P3076&amp;""",""toleranciaGlucosaRealizada"": """&amp;Q3076&amp;""",""vitaminaD"": """&amp;R3076&amp;""",""vitaminaDRealizada"": """&amp;S3076&amp;""",""inmunoglobulina"": """&amp;T3076&amp;""","</f>
        <v>"seccion4": {"cultivos": "3"},"seccion5": {"toleranciaGlucosa": "No realizada","toleranciaGlucosaRealizada": "","vitaminaD": "No realizada","vitaminaDRealizada": "","inmunoglobulina": "No realizada",</v>
      </c>
      <c r="Z3076" t="str">
        <f t="shared" ref="Z3076:Z3139" si="292">"""inmunoglobulinaRealizada"": """&amp;U3076&amp;"""},""seccion6"": {""actividadDeportiva"": """&amp;V3076&amp;"""}}]}}, { upsert: true } );"</f>
        <v>"inmunoglobulinaRealizada": ""},"seccion6": {"actividadDeportiva": ""}}]}}, { upsert: true } );</v>
      </c>
      <c r="AA3076" t="str">
        <f t="shared" ref="AA3076:AA3139" si="293">W3076&amp;X3076&amp;Y3076&amp;Z3076</f>
        <v>db.pacientes.updateOne({"_id":ObjectId('61e34256ec4ec02e84f5e07c')},{ $set: { "seguimientos": [{"id": "2018","seccion1": {"fechaSeguimiento": "2018-12-11","institucion": "HOSP. DE Niños DE LA SMA.TRINIDAD","fallecimiento": "No","fechaFallecimiento": "","causaFallecimiento": "","nivelEducativo": "","actividadLaboral": "","coberturaSocial": "","tratamientoAntibioticoHospitalizado": "","embarazo": ""},"seccion4": {"cultivos": "3"},"seccion5": {"toleranciaGlucosa": "No realizada","toleranciaGlucosaRealizada": "","vitaminaD": "No realizada","vitaminaDRealizada": "","inmunoglobulina": "No realizada","inmunoglobulinaRealizada": ""},"seccion6": {"actividadDeportiva": ""}}]}}, { upsert: true } );</v>
      </c>
    </row>
    <row r="3077" spans="1:27" x14ac:dyDescent="0.3">
      <c r="A3077" t="s">
        <v>1842</v>
      </c>
      <c r="B3077">
        <v>1528</v>
      </c>
      <c r="C3077">
        <v>2017</v>
      </c>
      <c r="D3077" s="5">
        <v>43089</v>
      </c>
      <c r="E3077" s="5" t="str">
        <f t="shared" si="288"/>
        <v>2017-12-20</v>
      </c>
      <c r="F3077" t="s">
        <v>500</v>
      </c>
      <c r="G3077" t="s">
        <v>35</v>
      </c>
      <c r="P3077" t="s">
        <v>118</v>
      </c>
      <c r="Q3077" t="s">
        <v>256</v>
      </c>
      <c r="R3077" t="s">
        <v>256</v>
      </c>
      <c r="S3077" t="s">
        <v>256</v>
      </c>
      <c r="T3077" t="s">
        <v>256</v>
      </c>
      <c r="U3077" t="s">
        <v>256</v>
      </c>
      <c r="V3077" t="s">
        <v>256</v>
      </c>
      <c r="W3077" t="str">
        <f t="shared" si="289"/>
        <v>db.pacientes.updateOne({"_id":ObjectId('61e34256ec4ec02e84f5e078')},{ $set: { "seguimientos": [{"id": "2017","seccion1": {"fechaSeguimiento": "2017-12-20","institucion": "CENTRO DE ESPECIALIDADES MÉDICAS DE ROSARIO",</v>
      </c>
      <c r="X3077" t="str">
        <f t="shared" si="290"/>
        <v>"fallecimiento": "No","fechaFallecimiento": "","causaFallecimiento": "","nivelEducativo": "","actividadLaboral": "","coberturaSocial": "","tratamientoAntibioticoHospitalizado": "","embarazo": ""},</v>
      </c>
      <c r="Y3077" t="str">
        <f t="shared" si="291"/>
        <v>"seccion4": {"cultivos": ""},"seccion5": {"toleranciaGlucosa": "No realizada","toleranciaGlucosaRealizada": "","vitaminaD": "","vitaminaDRealizada": "","inmunoglobulina": "",</v>
      </c>
      <c r="Z3077" t="str">
        <f t="shared" si="292"/>
        <v>"inmunoglobulinaRealizada": ""},"seccion6": {"actividadDeportiva": ""}}]}}, { upsert: true } );</v>
      </c>
      <c r="AA3077" t="str">
        <f t="shared" si="293"/>
        <v>db.pacientes.updateOne({"_id":ObjectId('61e34256ec4ec02e84f5e078')},{ $set: { "seguimientos": [{"id": "2017","seccion1": {"fechaSeguimiento": "2017-12-20","institucion": "CENTRO DE ESPECIALIDADES MÉDICAS DE ROSARIO","fallecimiento": "No","fechaFallecimiento": "","causaFallecimiento": "","nivelEducativo": "","actividadLaboral": "","coberturaSocial": "","tratamientoAntibioticoHospitalizado": "","embarazo": ""},"seccion4":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3078" spans="1:27" x14ac:dyDescent="0.3">
      <c r="A3078" t="s">
        <v>632</v>
      </c>
      <c r="B3078">
        <v>1529</v>
      </c>
      <c r="C3078">
        <v>2017</v>
      </c>
      <c r="D3078" s="5">
        <v>43028</v>
      </c>
      <c r="E3078" s="5" t="str">
        <f t="shared" si="288"/>
        <v>2017-10-20</v>
      </c>
      <c r="F3078" t="s">
        <v>500</v>
      </c>
      <c r="G3078" t="s">
        <v>35</v>
      </c>
      <c r="P3078" t="s">
        <v>118</v>
      </c>
      <c r="Q3078" t="s">
        <v>256</v>
      </c>
      <c r="R3078" t="s">
        <v>256</v>
      </c>
      <c r="S3078" t="s">
        <v>256</v>
      </c>
      <c r="T3078" t="s">
        <v>256</v>
      </c>
      <c r="U3078" t="s">
        <v>256</v>
      </c>
      <c r="V3078" t="s">
        <v>256</v>
      </c>
      <c r="W3078" t="str">
        <f t="shared" si="289"/>
        <v>db.pacientes.updateOne({"_id":ObjectId('61e34254ec4ec02e84f5dbbe')},{ $set: { "seguimientos": [{"id": "2017","seccion1": {"fechaSeguimiento": "2017-10-20","institucion": "CENTRO DE ESPECIALIDADES MÉDICAS DE ROSARIO",</v>
      </c>
      <c r="X3078" t="str">
        <f t="shared" si="290"/>
        <v>"fallecimiento": "No","fechaFallecimiento": "","causaFallecimiento": "","nivelEducativo": "","actividadLaboral": "","coberturaSocial": "","tratamientoAntibioticoHospitalizado": "","embarazo": ""},</v>
      </c>
      <c r="Y3078" t="str">
        <f t="shared" si="291"/>
        <v>"seccion4": {"cultivos": ""},"seccion5": {"toleranciaGlucosa": "No realizada","toleranciaGlucosaRealizada": "","vitaminaD": "","vitaminaDRealizada": "","inmunoglobulina": "",</v>
      </c>
      <c r="Z3078" t="str">
        <f t="shared" si="292"/>
        <v>"inmunoglobulinaRealizada": ""},"seccion6": {"actividadDeportiva": ""}}]}}, { upsert: true } );</v>
      </c>
      <c r="AA3078" t="str">
        <f t="shared" si="293"/>
        <v>db.pacientes.updateOne({"_id":ObjectId('61e34254ec4ec02e84f5dbbe')},{ $set: { "seguimientos": [{"id": "2017","seccion1": {"fechaSeguimiento": "2017-10-20","institucion": "CENTRO DE ESPECIALIDADES MÉDICAS DE ROSARIO","fallecimiento": "No","fechaFallecimiento": "","causaFallecimiento": "","nivelEducativo": "","actividadLaboral": "","coberturaSocial": "","tratamientoAntibioticoHospitalizado": "","embarazo": ""},"seccion4":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3079" spans="1:27" x14ac:dyDescent="0.3">
      <c r="A3079" t="s">
        <v>1871</v>
      </c>
      <c r="B3079">
        <v>1530</v>
      </c>
      <c r="C3079">
        <v>2016</v>
      </c>
      <c r="D3079" s="5">
        <v>42698</v>
      </c>
      <c r="E3079" s="5" t="str">
        <f t="shared" si="288"/>
        <v>2016-11-24</v>
      </c>
      <c r="F3079" t="s">
        <v>339</v>
      </c>
      <c r="G3079" t="s">
        <v>35</v>
      </c>
      <c r="L3079" t="s">
        <v>281</v>
      </c>
      <c r="O3079" t="s">
        <v>45</v>
      </c>
      <c r="P3079" t="s">
        <v>118</v>
      </c>
      <c r="Q3079" t="s">
        <v>256</v>
      </c>
      <c r="R3079" t="s">
        <v>261</v>
      </c>
      <c r="S3079" t="s">
        <v>321</v>
      </c>
      <c r="T3079" t="s">
        <v>256</v>
      </c>
      <c r="U3079" t="s">
        <v>256</v>
      </c>
      <c r="V3079" t="s">
        <v>256</v>
      </c>
      <c r="W3079" t="str">
        <f t="shared" si="289"/>
        <v>db.pacientes.updateOne({"_id":ObjectId('61e34256ec4ec02e84f5e095')},{ $set: { "seguimientos": [{"id": "2016","seccion1": {"fechaSeguimiento": "2016-11-24","institucion": "HOSP. DE Niños DE LA SMA.TRINIDAD",</v>
      </c>
      <c r="X3079" t="str">
        <f t="shared" si="290"/>
        <v>"fallecimiento": "No","fechaFallecimiento": "","causaFallecimiento": "","nivelEducativo": "","actividadLaboral": "","coberturaSocial": "Sí","tratamientoAntibioticoHospitalizado": "","embarazo": ""},</v>
      </c>
      <c r="Y3079" t="str">
        <f t="shared" si="291"/>
        <v>"seccion4": {"cultivos": "1"},"seccion5": {"toleranciaGlucosa": "No realizada","toleranciaGlucosaRealizada": "","vitaminaD": "Realizada","vitaminaDRealizada": "Bajo","inmunoglobulina": "",</v>
      </c>
      <c r="Z3079" t="str">
        <f t="shared" si="292"/>
        <v>"inmunoglobulinaRealizada": ""},"seccion6": {"actividadDeportiva": ""}}]}}, { upsert: true } );</v>
      </c>
      <c r="AA3079" t="str">
        <f t="shared" si="293"/>
        <v>db.pacientes.updateOne({"_id":ObjectId('61e34256ec4ec02e84f5e095')},{ $set: { "seguimientos": [{"id": "2016","seccion1": {"fechaSeguimiento": "2016-11-24","institucion": "HOSP. DE Niños DE LA SMA.TRINIDAD","fallecimiento": "No","fechaFallecimiento": "","causaFallecimiento": "","nivelEducativo": "","actividadLaboral": "","coberturaSocial": "Sí","tratamientoAntibioticoHospitalizado": "","embarazo": ""},"seccion4": {"cultivos": "1"},"seccion5": {"toleranciaGlucosa": "No realizada","toleranciaGlucosaRealizada": "","vitaminaD": "Realizada","vitaminaDRealizada": "Bajo","inmunoglobulina": "","inmunoglobulinaRealizada": ""},"seccion6": {"actividadDeportiva": ""}}]}}, { upsert: true } );</v>
      </c>
    </row>
    <row r="3080" spans="1:27" x14ac:dyDescent="0.3">
      <c r="A3080" t="s">
        <v>1871</v>
      </c>
      <c r="B3080">
        <v>1530</v>
      </c>
      <c r="C3080">
        <v>2017</v>
      </c>
      <c r="D3080" s="5">
        <v>42969</v>
      </c>
      <c r="E3080" s="5" t="str">
        <f t="shared" si="288"/>
        <v>2017-8-22</v>
      </c>
      <c r="F3080" t="s">
        <v>339</v>
      </c>
      <c r="G3080" t="s">
        <v>35</v>
      </c>
      <c r="L3080" t="s">
        <v>281</v>
      </c>
      <c r="O3080" t="s">
        <v>46</v>
      </c>
      <c r="P3080" t="s">
        <v>118</v>
      </c>
      <c r="Q3080" t="s">
        <v>256</v>
      </c>
      <c r="R3080" t="s">
        <v>256</v>
      </c>
      <c r="S3080" t="s">
        <v>256</v>
      </c>
      <c r="T3080" t="s">
        <v>256</v>
      </c>
      <c r="U3080" t="s">
        <v>256</v>
      </c>
      <c r="V3080" t="s">
        <v>256</v>
      </c>
      <c r="W3080" t="str">
        <f t="shared" si="289"/>
        <v>db.pacientes.updateOne({"_id":ObjectId('61e34256ec4ec02e84f5e095')},{ $set: { "seguimientos": [{"id": "2017","seccion1": {"fechaSeguimiento": "2017-8-22","institucion": "HOSP. DE Niños DE LA SMA.TRINIDAD",</v>
      </c>
      <c r="X3080" t="str">
        <f t="shared" si="290"/>
        <v>"fallecimiento": "No","fechaFallecimiento": "","causaFallecimiento": "","nivelEducativo": "","actividadLaboral": "","coberturaSocial": "Sí","tratamientoAntibioticoHospitalizado": "","embarazo": ""},</v>
      </c>
      <c r="Y3080" t="str">
        <f t="shared" si="291"/>
        <v>"seccion4": {"cultivos": "3"},"seccion5": {"toleranciaGlucosa": "No realizada","toleranciaGlucosaRealizada": "","vitaminaD": "","vitaminaDRealizada": "","inmunoglobulina": "",</v>
      </c>
      <c r="Z3080" t="str">
        <f t="shared" si="292"/>
        <v>"inmunoglobulinaRealizada": ""},"seccion6": {"actividadDeportiva": ""}}]}}, { upsert: true } );</v>
      </c>
      <c r="AA3080" t="str">
        <f t="shared" si="293"/>
        <v>db.pacientes.updateOne({"_id":ObjectId('61e34256ec4ec02e84f5e095')},{ $set: { "seguimientos": [{"id": "2017","seccion1": {"fechaSeguimiento": "2017-8-22","institucion": "HOSP. DE Niños DE LA SMA.TRINIDAD","fallecimiento": "No","fechaFallecimiento": "","causaFallecimiento": "","nivelEducativo": "","actividadLaboral": "","coberturaSocial": "Sí","tratamientoAntibioticoHospitalizado": "","embarazo": ""},"seccion4": {"cultivos": "3"},"seccion5":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3081" spans="1:27" x14ac:dyDescent="0.3">
      <c r="A3081" t="s">
        <v>1871</v>
      </c>
      <c r="B3081">
        <v>1530</v>
      </c>
      <c r="C3081">
        <v>2018</v>
      </c>
      <c r="D3081" s="5">
        <v>43172</v>
      </c>
      <c r="E3081" s="5" t="str">
        <f t="shared" si="288"/>
        <v>2018-3-13</v>
      </c>
      <c r="F3081" t="s">
        <v>339</v>
      </c>
      <c r="G3081" t="s">
        <v>35</v>
      </c>
      <c r="L3081" t="s">
        <v>281</v>
      </c>
      <c r="O3081" t="s">
        <v>45</v>
      </c>
      <c r="P3081" t="s">
        <v>118</v>
      </c>
      <c r="Q3081" t="s">
        <v>256</v>
      </c>
      <c r="R3081" t="s">
        <v>256</v>
      </c>
      <c r="S3081" t="s">
        <v>256</v>
      </c>
      <c r="T3081" t="s">
        <v>118</v>
      </c>
      <c r="U3081" t="s">
        <v>256</v>
      </c>
      <c r="V3081" t="s">
        <v>256</v>
      </c>
      <c r="W3081" t="str">
        <f t="shared" si="289"/>
        <v>db.pacientes.updateOne({"_id":ObjectId('61e34256ec4ec02e84f5e095')},{ $set: { "seguimientos": [{"id": "2018","seccion1": {"fechaSeguimiento": "2018-3-13","institucion": "HOSP. DE Niños DE LA SMA.TRINIDAD",</v>
      </c>
      <c r="X3081" t="str">
        <f t="shared" si="290"/>
        <v>"fallecimiento": "No","fechaFallecimiento": "","causaFallecimiento": "","nivelEducativo": "","actividadLaboral": "","coberturaSocial": "Sí","tratamientoAntibioticoHospitalizado": "","embarazo": ""},</v>
      </c>
      <c r="Y3081" t="str">
        <f t="shared" si="291"/>
        <v>"seccion4": {"cultivos": "1"},"seccion5": {"toleranciaGlucosa": "No realizada","toleranciaGlucosaRealizada": "","vitaminaD": "","vitaminaDRealizada": "","inmunoglobulina": "No realizada",</v>
      </c>
      <c r="Z3081" t="str">
        <f t="shared" si="292"/>
        <v>"inmunoglobulinaRealizada": ""},"seccion6": {"actividadDeportiva": ""}}]}}, { upsert: true } );</v>
      </c>
      <c r="AA3081" t="str">
        <f t="shared" si="293"/>
        <v>db.pacientes.updateOne({"_id":ObjectId('61e34256ec4ec02e84f5e095')},{ $set: { "seguimientos": [{"id": "2018","seccion1": {"fechaSeguimiento": "2018-3-13","institucion": "HOSP. DE Niños DE LA SMA.TRINIDAD","fallecimiento": "No","fechaFallecimiento": "","causaFallecimiento": "","nivelEducativo": "","actividadLaboral": "","coberturaSocial": "Sí","tratamientoAntibioticoHospitalizado": "","embarazo": ""},"seccion4": {"cultivos": "1"},"seccion5": {"toleranciaGlucosa": "No realizada","toleranciaGlucosaRealizada": "","vitaminaD": "","vitaminaDRealizada": "","inmunoglobulina": "No realizada","inmunoglobulinaRealizada": ""},"seccion6": {"actividadDeportiva": ""}}]}}, { upsert: true } );</v>
      </c>
    </row>
    <row r="3082" spans="1:27" x14ac:dyDescent="0.3">
      <c r="A3082" t="s">
        <v>607</v>
      </c>
      <c r="B3082">
        <v>1531</v>
      </c>
      <c r="C3082">
        <v>2017</v>
      </c>
      <c r="D3082" s="5">
        <v>43045</v>
      </c>
      <c r="E3082" s="5" t="str">
        <f t="shared" si="288"/>
        <v>2017-11-6</v>
      </c>
      <c r="F3082" t="s">
        <v>400</v>
      </c>
      <c r="G3082" t="s">
        <v>35</v>
      </c>
      <c r="L3082" t="s">
        <v>281</v>
      </c>
      <c r="O3082" t="s">
        <v>49</v>
      </c>
      <c r="P3082" t="s">
        <v>118</v>
      </c>
      <c r="Q3082" t="s">
        <v>256</v>
      </c>
      <c r="R3082" t="s">
        <v>261</v>
      </c>
      <c r="S3082" t="s">
        <v>34</v>
      </c>
      <c r="T3082" t="s">
        <v>256</v>
      </c>
      <c r="U3082" t="s">
        <v>256</v>
      </c>
      <c r="V3082" t="s">
        <v>256</v>
      </c>
      <c r="W3082" t="str">
        <f t="shared" si="289"/>
        <v>db.pacientes.updateOne({"_id":ObjectId('61e34254ec4ec02e84f5dba5')},{ $set: { "seguimientos": [{"id": "2017","seccion1": {"fechaSeguimiento": "2017-11-6","institucion": "Hospital Sor Maria Ludovica de La Plata",</v>
      </c>
      <c r="X3082" t="str">
        <f t="shared" si="290"/>
        <v>"fallecimiento": "No","fechaFallecimiento": "","causaFallecimiento": "","nivelEducativo": "","actividadLaboral": "","coberturaSocial": "Sí","tratamientoAntibioticoHospitalizado": "","embarazo": ""},</v>
      </c>
      <c r="Y3082" t="str">
        <f t="shared" si="291"/>
        <v>"seccion4": {"cultivos": "4"},"seccion5": {"toleranciaGlucosa": "No realizada","toleranciaGlucosaRealizada": "","vitaminaD": "Realizada","vitaminaDRealizada": "Normal","inmunoglobulina": "",</v>
      </c>
      <c r="Z3082" t="str">
        <f t="shared" si="292"/>
        <v>"inmunoglobulinaRealizada": ""},"seccion6": {"actividadDeportiva": ""}}]}}, { upsert: true } );</v>
      </c>
      <c r="AA3082" t="str">
        <f t="shared" si="293"/>
        <v>db.pacientes.updateOne({"_id":ObjectId('61e34254ec4ec02e84f5dba5')},{ $set: { "seguimientos": [{"id": "2017","seccion1": {"fechaSeguimiento": "2017-11-6","institucion": "Hospital Sor Maria Ludovica de La Plata","fallecimiento": "No","fechaFallecimiento": "","causaFallecimiento": "","nivelEducativo": "","actividadLaboral": "","coberturaSocial": "Sí","tratamientoAntibioticoHospitalizado": "","embarazo": ""},"seccion4": {"cultivos": "4"},"seccion5": {"toleranciaGlucosa": "No realizada","toleranciaGlucosaRealizada": "","vitaminaD": "Realizada","vitaminaDRealizada": "Normal","inmunoglobulina": "","inmunoglobulinaRealizada": ""},"seccion6": {"actividadDeportiva": ""}}]}}, { upsert: true } );</v>
      </c>
    </row>
    <row r="3083" spans="1:27" x14ac:dyDescent="0.3">
      <c r="A3083" t="s">
        <v>1589</v>
      </c>
      <c r="B3083">
        <v>1540</v>
      </c>
      <c r="C3083">
        <v>2017</v>
      </c>
      <c r="D3083" s="5">
        <v>43083</v>
      </c>
      <c r="E3083" s="5" t="str">
        <f t="shared" si="288"/>
        <v>2017-12-14</v>
      </c>
      <c r="F3083" t="s">
        <v>400</v>
      </c>
      <c r="G3083" t="s">
        <v>35</v>
      </c>
      <c r="L3083" t="s">
        <v>281</v>
      </c>
      <c r="N3083" t="s">
        <v>35</v>
      </c>
      <c r="O3083" t="s">
        <v>37</v>
      </c>
      <c r="P3083" t="s">
        <v>118</v>
      </c>
      <c r="Q3083" t="s">
        <v>256</v>
      </c>
      <c r="R3083" t="s">
        <v>261</v>
      </c>
      <c r="S3083" t="s">
        <v>34</v>
      </c>
      <c r="T3083" t="s">
        <v>118</v>
      </c>
      <c r="U3083" t="s">
        <v>256</v>
      </c>
      <c r="V3083" t="s">
        <v>256</v>
      </c>
      <c r="W3083" t="str">
        <f t="shared" si="289"/>
        <v>db.pacientes.updateOne({"_id":ObjectId('61e34256ec4ec02e84f5df7b')},{ $set: { "seguimientos": [{"id": "2017","seccion1": {"fechaSeguimiento": "2017-12-14","institucion": "Hospital Sor Maria Ludovica de La Plata",</v>
      </c>
      <c r="X3083" t="str">
        <f t="shared" si="290"/>
        <v>"fallecimiento": "No","fechaFallecimiento": "","causaFallecimiento": "","nivelEducativo": "","actividadLaboral": "","coberturaSocial": "Sí","tratamientoAntibioticoHospitalizado": "","embarazo": "No"},</v>
      </c>
      <c r="Y3083" t="str">
        <f t="shared" si="291"/>
        <v>"seccion4": {"cultivos": "2"},"seccion5": {"toleranciaGlucosa": "No realizada","toleranciaGlucosaRealizada": "","vitaminaD": "Realizada","vitaminaDRealizada": "Normal","inmunoglobulina": "No realizada",</v>
      </c>
      <c r="Z3083" t="str">
        <f t="shared" si="292"/>
        <v>"inmunoglobulinaRealizada": ""},"seccion6": {"actividadDeportiva": ""}}]}}, { upsert: true } );</v>
      </c>
      <c r="AA3083" t="str">
        <f t="shared" si="293"/>
        <v>db.pacientes.updateOne({"_id":ObjectId('61e34256ec4ec02e84f5df7b')},{ $set: { "seguimientos": [{"id": "2017","seccion1": {"fechaSeguimiento": "2017-12-14","institucion": "Hospital Sor Maria Ludovica de La Plata","fallecimiento": "No","fechaFallecimiento": "","causaFallecimiento": "","nivelEducativo": "","actividadLaboral": "","coberturaSocial": "Sí","tratamientoAntibioticoHospitalizado": "","embarazo": "No"},"seccion4": {"cultivos": "2"},"seccion5": {"toleranciaGlucosa": "No realizada","toleranciaGlucosaRealizada": "","vitaminaD": "Realizada","vitaminaDRealizada": "Normal","inmunoglobulina": "No realizada","inmunoglobulinaRealizada": ""},"seccion6": {"actividadDeportiva": ""}}]}}, { upsert: true } );</v>
      </c>
    </row>
    <row r="3084" spans="1:27" x14ac:dyDescent="0.3">
      <c r="A3084" t="s">
        <v>1589</v>
      </c>
      <c r="B3084">
        <v>1540</v>
      </c>
      <c r="C3084">
        <v>2018</v>
      </c>
      <c r="D3084" s="5">
        <v>43465</v>
      </c>
      <c r="E3084" s="5" t="str">
        <f t="shared" si="288"/>
        <v>2018-12-31</v>
      </c>
      <c r="F3084" t="s">
        <v>400</v>
      </c>
      <c r="G3084" t="s">
        <v>35</v>
      </c>
      <c r="L3084" t="s">
        <v>281</v>
      </c>
      <c r="N3084" t="s">
        <v>35</v>
      </c>
      <c r="O3084" t="s">
        <v>46</v>
      </c>
      <c r="P3084" t="s">
        <v>118</v>
      </c>
      <c r="Q3084" t="s">
        <v>256</v>
      </c>
      <c r="R3084" t="s">
        <v>261</v>
      </c>
      <c r="S3084" t="s">
        <v>34</v>
      </c>
      <c r="T3084" t="s">
        <v>118</v>
      </c>
      <c r="U3084" t="s">
        <v>256</v>
      </c>
      <c r="V3084" t="s">
        <v>256</v>
      </c>
      <c r="W3084" t="str">
        <f t="shared" si="289"/>
        <v>db.pacientes.updateOne({"_id":ObjectId('61e34256ec4ec02e84f5df7b')},{ $set: { "seguimientos": [{"id": "2018","seccion1": {"fechaSeguimiento": "2018-12-31","institucion": "Hospital Sor Maria Ludovica de La Plata",</v>
      </c>
      <c r="X3084" t="str">
        <f t="shared" si="290"/>
        <v>"fallecimiento": "No","fechaFallecimiento": "","causaFallecimiento": "","nivelEducativo": "","actividadLaboral": "","coberturaSocial": "Sí","tratamientoAntibioticoHospitalizado": "","embarazo": "No"},</v>
      </c>
      <c r="Y3084" t="str">
        <f t="shared" si="291"/>
        <v>"seccion4": {"cultivos": "3"},"seccion5": {"toleranciaGlucosa": "No realizada","toleranciaGlucosaRealizada": "","vitaminaD": "Realizada","vitaminaDRealizada": "Normal","inmunoglobulina": "No realizada",</v>
      </c>
      <c r="Z3084" t="str">
        <f t="shared" si="292"/>
        <v>"inmunoglobulinaRealizada": ""},"seccion6": {"actividadDeportiva": ""}}]}}, { upsert: true } );</v>
      </c>
      <c r="AA3084" t="str">
        <f t="shared" si="293"/>
        <v>db.pacientes.updateOne({"_id":ObjectId('61e34256ec4ec02e84f5df7b')},{ $set: { "seguimientos": [{"id": "2018","seccion1": {"fechaSeguimiento": "2018-12-31","institucion": "Hospital Sor Maria Ludovica de La Plata","fallecimiento": "No","fechaFallecimiento": "","causaFallecimiento": "","nivelEducativo": "","actividadLaboral": "","coberturaSocial": "Sí","tratamientoAntibioticoHospitalizado": "","embarazo": "No"},"seccion4": {"cultivos": "3"},"seccion5": {"toleranciaGlucosa": "No realizada","toleranciaGlucosaRealizada": "","vitaminaD": "Realizada","vitaminaDRealizada": "Normal","inmunoglobulina": "No realizada","inmunoglobulinaRealizada": ""},"seccion6": {"actividadDeportiva": ""}}]}}, { upsert: true } );</v>
      </c>
    </row>
    <row r="3085" spans="1:27" x14ac:dyDescent="0.3">
      <c r="A3085" t="s">
        <v>1589</v>
      </c>
      <c r="B3085">
        <v>1540</v>
      </c>
      <c r="C3085">
        <v>2019</v>
      </c>
      <c r="D3085" s="5">
        <v>43790</v>
      </c>
      <c r="E3085" s="5" t="str">
        <f t="shared" si="288"/>
        <v>2019-11-21</v>
      </c>
      <c r="F3085" t="s">
        <v>400</v>
      </c>
      <c r="G3085" t="s">
        <v>35</v>
      </c>
      <c r="L3085" t="s">
        <v>281</v>
      </c>
      <c r="N3085" t="s">
        <v>35</v>
      </c>
      <c r="O3085" t="s">
        <v>37</v>
      </c>
      <c r="P3085" t="s">
        <v>118</v>
      </c>
      <c r="Q3085" t="s">
        <v>256</v>
      </c>
      <c r="R3085" t="s">
        <v>261</v>
      </c>
      <c r="S3085" t="s">
        <v>321</v>
      </c>
      <c r="T3085" t="s">
        <v>118</v>
      </c>
      <c r="U3085" t="s">
        <v>256</v>
      </c>
      <c r="V3085" t="s">
        <v>281</v>
      </c>
      <c r="W3085" t="str">
        <f t="shared" si="289"/>
        <v>db.pacientes.updateOne({"_id":ObjectId('61e34256ec4ec02e84f5df7b')},{ $set: { "seguimientos": [{"id": "2019","seccion1": {"fechaSeguimiento": "2019-11-21","institucion": "Hospital Sor Maria Ludovica de La Plata",</v>
      </c>
      <c r="X3085" t="str">
        <f t="shared" si="290"/>
        <v>"fallecimiento": "No","fechaFallecimiento": "","causaFallecimiento": "","nivelEducativo": "","actividadLaboral": "","coberturaSocial": "Sí","tratamientoAntibioticoHospitalizado": "","embarazo": "No"},</v>
      </c>
      <c r="Y3085" t="str">
        <f t="shared" si="291"/>
        <v>"seccion4": {"cultivos": "2"},"seccion5": {"toleranciaGlucosa": "No realizada","toleranciaGlucosaRealizada": "","vitaminaD": "Realizada","vitaminaDRealizada": "Bajo","inmunoglobulina": "No realizada",</v>
      </c>
      <c r="Z3085" t="str">
        <f t="shared" si="292"/>
        <v>"inmunoglobulinaRealizada": ""},"seccion6": {"actividadDeportiva": "Sí"}}]}}, { upsert: true } );</v>
      </c>
      <c r="AA3085" t="str">
        <f t="shared" si="293"/>
        <v>db.pacientes.updateOne({"_id":ObjectId('61e34256ec4ec02e84f5df7b')},{ $set: { "seguimientos": [{"id": "2019","seccion1": {"fechaSeguimiento": "2019-11-21","institucion": "Hospital Sor Maria Ludovica de La Plata","fallecimiento": "No","fechaFallecimiento": "","causaFallecimiento": "","nivelEducativo": "","actividadLaboral": "","coberturaSocial": "Sí","tratamientoAntibioticoHospitalizado": "","embarazo": "No"},"seccion4": {"cultivos": "2"},"seccion5": {"toleranciaGlucosa": "No realizada","toleranciaGlucosaRealizada": "","vitaminaD": "Realizada","vitaminaDRealizada": "Bajo","inmunoglobulina": "No realizada","inmunoglobulinaRealizada": ""},"seccion6": {"actividadDeportiva": "Sí"}}]}}, { upsert: true } );</v>
      </c>
    </row>
    <row r="3086" spans="1:27" x14ac:dyDescent="0.3">
      <c r="A3086" t="s">
        <v>1590</v>
      </c>
      <c r="B3086">
        <v>1541</v>
      </c>
      <c r="C3086">
        <v>2017</v>
      </c>
      <c r="D3086" s="5">
        <v>43089</v>
      </c>
      <c r="E3086" s="5" t="str">
        <f t="shared" si="288"/>
        <v>2017-12-20</v>
      </c>
      <c r="F3086" t="s">
        <v>361</v>
      </c>
      <c r="G3086" t="s">
        <v>35</v>
      </c>
      <c r="L3086" t="s">
        <v>281</v>
      </c>
      <c r="N3086" t="s">
        <v>35</v>
      </c>
      <c r="P3086" t="s">
        <v>118</v>
      </c>
      <c r="Q3086" t="s">
        <v>256</v>
      </c>
      <c r="R3086" t="s">
        <v>256</v>
      </c>
      <c r="S3086" t="s">
        <v>256</v>
      </c>
      <c r="T3086" t="s">
        <v>256</v>
      </c>
      <c r="U3086" t="s">
        <v>256</v>
      </c>
      <c r="V3086" t="s">
        <v>256</v>
      </c>
      <c r="W3086" t="str">
        <f t="shared" si="289"/>
        <v>db.pacientes.updateOne({"_id":ObjectId('61e34256ec4ec02e84f5df7c')},{ $set: { "seguimientos": [{"id": "2017","seccion1": {"fechaSeguimiento": "2017-12-20","institucion": "Clínica y Maternidad del Sol",</v>
      </c>
      <c r="X3086" t="str">
        <f t="shared" si="290"/>
        <v>"fallecimiento": "No","fechaFallecimiento": "","causaFallecimiento": "","nivelEducativo": "","actividadLaboral": "","coberturaSocial": "Sí","tratamientoAntibioticoHospitalizado": "","embarazo": "No"},</v>
      </c>
      <c r="Y3086" t="str">
        <f t="shared" si="291"/>
        <v>"seccion4": {"cultivos": ""},"seccion5": {"toleranciaGlucosa": "No realizada","toleranciaGlucosaRealizada": "","vitaminaD": "","vitaminaDRealizada": "","inmunoglobulina": "",</v>
      </c>
      <c r="Z3086" t="str">
        <f t="shared" si="292"/>
        <v>"inmunoglobulinaRealizada": ""},"seccion6": {"actividadDeportiva": ""}}]}}, { upsert: true } );</v>
      </c>
      <c r="AA3086" t="str">
        <f t="shared" si="293"/>
        <v>db.pacientes.updateOne({"_id":ObjectId('61e34256ec4ec02e84f5df7c')},{ $set: { "seguimientos": [{"id": "2017","seccion1": {"fechaSeguimiento": "2017-12-20","institucion": "Clínica y Maternidad del Sol","fallecimiento": "No","fechaFallecimiento": "","causaFallecimiento": "","nivelEducativo": "","actividadLaboral": "","coberturaSocial": "Sí","tratamientoAntibioticoHospitalizado": "","embarazo": "No"},"seccion4":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3087" spans="1:27" x14ac:dyDescent="0.3">
      <c r="A3087" t="s">
        <v>1590</v>
      </c>
      <c r="B3087">
        <v>1541</v>
      </c>
      <c r="C3087">
        <v>2018</v>
      </c>
      <c r="D3087" s="5">
        <v>43397</v>
      </c>
      <c r="E3087" s="5" t="str">
        <f t="shared" si="288"/>
        <v>2018-10-24</v>
      </c>
      <c r="F3087" t="s">
        <v>361</v>
      </c>
      <c r="G3087" t="s">
        <v>35</v>
      </c>
      <c r="P3087" t="s">
        <v>118</v>
      </c>
      <c r="Q3087" t="s">
        <v>256</v>
      </c>
      <c r="R3087" t="s">
        <v>256</v>
      </c>
      <c r="S3087" t="s">
        <v>256</v>
      </c>
      <c r="T3087" t="s">
        <v>256</v>
      </c>
      <c r="U3087" t="s">
        <v>256</v>
      </c>
      <c r="V3087" t="s">
        <v>256</v>
      </c>
      <c r="W3087" t="str">
        <f t="shared" si="289"/>
        <v>db.pacientes.updateOne({"_id":ObjectId('61e34256ec4ec02e84f5df7c')},{ $set: { "seguimientos": [{"id": "2018","seccion1": {"fechaSeguimiento": "2018-10-24","institucion": "Clínica y Maternidad del Sol",</v>
      </c>
      <c r="X3087" t="str">
        <f t="shared" si="290"/>
        <v>"fallecimiento": "No","fechaFallecimiento": "","causaFallecimiento": "","nivelEducativo": "","actividadLaboral": "","coberturaSocial": "","tratamientoAntibioticoHospitalizado": "","embarazo": ""},</v>
      </c>
      <c r="Y3087" t="str">
        <f t="shared" si="291"/>
        <v>"seccion4": {"cultivos": ""},"seccion5": {"toleranciaGlucosa": "No realizada","toleranciaGlucosaRealizada": "","vitaminaD": "","vitaminaDRealizada": "","inmunoglobulina": "",</v>
      </c>
      <c r="Z3087" t="str">
        <f t="shared" si="292"/>
        <v>"inmunoglobulinaRealizada": ""},"seccion6": {"actividadDeportiva": ""}}]}}, { upsert: true } );</v>
      </c>
      <c r="AA3087" t="str">
        <f t="shared" si="293"/>
        <v>db.pacientes.updateOne({"_id":ObjectId('61e34256ec4ec02e84f5df7c')},{ $set: { "seguimientos": [{"id": "2018","seccion1": {"fechaSeguimiento": "2018-10-24","institucion": "Clínica y Maternidad del Sol","fallecimiento": "No","fechaFallecimiento": "","causaFallecimiento": "","nivelEducativo": "","actividadLaboral": "","coberturaSocial": "","tratamientoAntibioticoHospitalizado": "","embarazo": ""},"seccion4":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3088" spans="1:27" x14ac:dyDescent="0.3">
      <c r="A3088" t="s">
        <v>546</v>
      </c>
      <c r="B3088">
        <v>1544</v>
      </c>
      <c r="C3088">
        <v>2017</v>
      </c>
      <c r="D3088" s="5">
        <v>43060</v>
      </c>
      <c r="E3088" s="5" t="str">
        <f t="shared" si="288"/>
        <v>2017-11-21</v>
      </c>
      <c r="F3088" t="s">
        <v>400</v>
      </c>
      <c r="G3088" t="s">
        <v>35</v>
      </c>
      <c r="L3088" t="s">
        <v>35</v>
      </c>
      <c r="O3088" t="s">
        <v>37</v>
      </c>
      <c r="P3088" t="s">
        <v>118</v>
      </c>
      <c r="Q3088" t="s">
        <v>256</v>
      </c>
      <c r="R3088" t="s">
        <v>256</v>
      </c>
      <c r="S3088" t="s">
        <v>256</v>
      </c>
      <c r="T3088" t="s">
        <v>256</v>
      </c>
      <c r="U3088" t="s">
        <v>256</v>
      </c>
      <c r="V3088" t="s">
        <v>256</v>
      </c>
      <c r="W3088" t="str">
        <f t="shared" si="289"/>
        <v>db.pacientes.updateOne({"_id":ObjectId('61e34254ec4ec02e84f5db68')},{ $set: { "seguimientos": [{"id": "2017","seccion1": {"fechaSeguimiento": "2017-11-21","institucion": "Hospital Sor Maria Ludovica de La Plata",</v>
      </c>
      <c r="X3088" t="str">
        <f t="shared" si="290"/>
        <v>"fallecimiento": "No","fechaFallecimiento": "","causaFallecimiento": "","nivelEducativo": "","actividadLaboral": "","coberturaSocial": "No","tratamientoAntibioticoHospitalizado": "","embarazo": ""},</v>
      </c>
      <c r="Y3088" t="str">
        <f t="shared" si="291"/>
        <v>"seccion4": {"cultivos": "2"},"seccion5": {"toleranciaGlucosa": "No realizada","toleranciaGlucosaRealizada": "","vitaminaD": "","vitaminaDRealizada": "","inmunoglobulina": "",</v>
      </c>
      <c r="Z3088" t="str">
        <f t="shared" si="292"/>
        <v>"inmunoglobulinaRealizada": ""},"seccion6": {"actividadDeportiva": ""}}]}}, { upsert: true } );</v>
      </c>
      <c r="AA3088" t="str">
        <f t="shared" si="293"/>
        <v>db.pacientes.updateOne({"_id":ObjectId('61e34254ec4ec02e84f5db68')},{ $set: { "seguimientos": [{"id": "2017","seccion1": {"fechaSeguimiento": "2017-11-21","institucion": "Hospital Sor Maria Ludovica de La Plata","fallecimiento": "No","fechaFallecimiento": "","causaFallecimiento": "","nivelEducativo": "","actividadLaboral": "","coberturaSocial": "No","tratamientoAntibioticoHospitalizado": "","embarazo": ""},"seccion4": {"cultivos": "2"},"seccion5":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3089" spans="1:27" x14ac:dyDescent="0.3">
      <c r="A3089" t="s">
        <v>616</v>
      </c>
      <c r="B3089">
        <v>1546</v>
      </c>
      <c r="C3089">
        <v>2017</v>
      </c>
      <c r="D3089" s="5">
        <v>43054</v>
      </c>
      <c r="E3089" s="5" t="str">
        <f t="shared" si="288"/>
        <v>2017-11-15</v>
      </c>
      <c r="F3089" t="s">
        <v>400</v>
      </c>
      <c r="G3089" t="s">
        <v>35</v>
      </c>
      <c r="L3089" t="s">
        <v>35</v>
      </c>
      <c r="M3089" t="s">
        <v>45</v>
      </c>
      <c r="O3089" t="s">
        <v>46</v>
      </c>
      <c r="P3089" t="s">
        <v>118</v>
      </c>
      <c r="Q3089" t="s">
        <v>256</v>
      </c>
      <c r="R3089" t="s">
        <v>256</v>
      </c>
      <c r="S3089" t="s">
        <v>256</v>
      </c>
      <c r="T3089" t="s">
        <v>256</v>
      </c>
      <c r="U3089" t="s">
        <v>256</v>
      </c>
      <c r="V3089" t="s">
        <v>256</v>
      </c>
      <c r="W3089" t="str">
        <f t="shared" si="289"/>
        <v>db.pacientes.updateOne({"_id":ObjectId('61e34254ec4ec02e84f5dbae')},{ $set: { "seguimientos": [{"id": "2017","seccion1": {"fechaSeguimiento": "2017-11-15","institucion": "Hospital Sor Maria Ludovica de La Plata",</v>
      </c>
      <c r="X3089" t="str">
        <f t="shared" si="290"/>
        <v>"fallecimiento": "No","fechaFallecimiento": "","causaFallecimiento": "","nivelEducativo": "","actividadLaboral": "","coberturaSocial": "No","tratamientoAntibioticoHospitalizado": "1","embarazo": ""},</v>
      </c>
      <c r="Y3089" t="str">
        <f t="shared" si="291"/>
        <v>"seccion4": {"cultivos": "3"},"seccion5": {"toleranciaGlucosa": "No realizada","toleranciaGlucosaRealizada": "","vitaminaD": "","vitaminaDRealizada": "","inmunoglobulina": "",</v>
      </c>
      <c r="Z3089" t="str">
        <f t="shared" si="292"/>
        <v>"inmunoglobulinaRealizada": ""},"seccion6": {"actividadDeportiva": ""}}]}}, { upsert: true } );</v>
      </c>
      <c r="AA3089" t="str">
        <f t="shared" si="293"/>
        <v>db.pacientes.updateOne({"_id":ObjectId('61e34254ec4ec02e84f5dbae')},{ $set: { "seguimientos": [{"id": "2017","seccion1": {"fechaSeguimiento": "2017-11-15","institucion": "Hospital Sor Maria Ludovica de La Plata","fallecimiento": "No","fechaFallecimiento": "","causaFallecimiento": "","nivelEducativo": "","actividadLaboral": "","coberturaSocial": "No","tratamientoAntibioticoHospitalizado": "1","embarazo": ""},"seccion4": {"cultivos": "3"},"seccion5":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3090" spans="1:27" x14ac:dyDescent="0.3">
      <c r="A3090" t="s">
        <v>658</v>
      </c>
      <c r="B3090">
        <v>1548</v>
      </c>
      <c r="C3090">
        <v>2017</v>
      </c>
      <c r="D3090" s="5">
        <v>43051</v>
      </c>
      <c r="E3090" s="5" t="str">
        <f t="shared" si="288"/>
        <v>2017-11-12</v>
      </c>
      <c r="F3090" t="s">
        <v>400</v>
      </c>
      <c r="G3090" t="s">
        <v>35</v>
      </c>
      <c r="L3090" t="s">
        <v>281</v>
      </c>
      <c r="O3090" t="s">
        <v>37</v>
      </c>
      <c r="P3090" t="s">
        <v>118</v>
      </c>
      <c r="Q3090" t="s">
        <v>256</v>
      </c>
      <c r="R3090" t="s">
        <v>256</v>
      </c>
      <c r="S3090" t="s">
        <v>256</v>
      </c>
      <c r="T3090" t="s">
        <v>256</v>
      </c>
      <c r="U3090" t="s">
        <v>256</v>
      </c>
      <c r="V3090" t="s">
        <v>256</v>
      </c>
      <c r="W3090" t="str">
        <f t="shared" si="289"/>
        <v>db.pacientes.updateOne({"_id":ObjectId('61e34254ec4ec02e84f5dbd8')},{ $set: { "seguimientos": [{"id": "2017","seccion1": {"fechaSeguimiento": "2017-11-12","institucion": "Hospital Sor Maria Ludovica de La Plata",</v>
      </c>
      <c r="X3090" t="str">
        <f t="shared" si="290"/>
        <v>"fallecimiento": "No","fechaFallecimiento": "","causaFallecimiento": "","nivelEducativo": "","actividadLaboral": "","coberturaSocial": "Sí","tratamientoAntibioticoHospitalizado": "","embarazo": ""},</v>
      </c>
      <c r="Y3090" t="str">
        <f t="shared" si="291"/>
        <v>"seccion4": {"cultivos": "2"},"seccion5": {"toleranciaGlucosa": "No realizada","toleranciaGlucosaRealizada": "","vitaminaD": "","vitaminaDRealizada": "","inmunoglobulina": "",</v>
      </c>
      <c r="Z3090" t="str">
        <f t="shared" si="292"/>
        <v>"inmunoglobulinaRealizada": ""},"seccion6": {"actividadDeportiva": ""}}]}}, { upsert: true } );</v>
      </c>
      <c r="AA3090" t="str">
        <f t="shared" si="293"/>
        <v>db.pacientes.updateOne({"_id":ObjectId('61e34254ec4ec02e84f5dbd8')},{ $set: { "seguimientos": [{"id": "2017","seccion1": {"fechaSeguimiento": "2017-11-12","institucion": "Hospital Sor Maria Ludovica de La Plata","fallecimiento": "No","fechaFallecimiento": "","causaFallecimiento": "","nivelEducativo": "","actividadLaboral": "","coberturaSocial": "Sí","tratamientoAntibioticoHospitalizado": "","embarazo": ""},"seccion4": {"cultivos": "2"},"seccion5":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3091" spans="1:27" x14ac:dyDescent="0.3">
      <c r="A3091" t="s">
        <v>662</v>
      </c>
      <c r="B3091">
        <v>1549</v>
      </c>
      <c r="C3091">
        <v>2017</v>
      </c>
      <c r="D3091" s="5">
        <v>43052</v>
      </c>
      <c r="E3091" s="5" t="str">
        <f t="shared" si="288"/>
        <v>2017-11-13</v>
      </c>
      <c r="F3091" t="s">
        <v>400</v>
      </c>
      <c r="G3091" t="s">
        <v>35</v>
      </c>
      <c r="L3091" t="s">
        <v>281</v>
      </c>
      <c r="O3091" t="s">
        <v>46</v>
      </c>
      <c r="P3091" t="s">
        <v>118</v>
      </c>
      <c r="Q3091" t="s">
        <v>256</v>
      </c>
      <c r="R3091" t="s">
        <v>256</v>
      </c>
      <c r="S3091" t="s">
        <v>256</v>
      </c>
      <c r="T3091" t="s">
        <v>261</v>
      </c>
      <c r="U3091" t="s">
        <v>40</v>
      </c>
      <c r="V3091" t="s">
        <v>256</v>
      </c>
      <c r="W3091" t="str">
        <f t="shared" si="289"/>
        <v>db.pacientes.updateOne({"_id":ObjectId('61e34254ec4ec02e84f5dbdc')},{ $set: { "seguimientos": [{"id": "2017","seccion1": {"fechaSeguimiento": "2017-11-13","institucion": "Hospital Sor Maria Ludovica de La Plata",</v>
      </c>
      <c r="X3091" t="str">
        <f t="shared" si="290"/>
        <v>"fallecimiento": "No","fechaFallecimiento": "","causaFallecimiento": "","nivelEducativo": "","actividadLaboral": "","coberturaSocial": "Sí","tratamientoAntibioticoHospitalizado": "","embarazo": ""},</v>
      </c>
      <c r="Y3091" t="str">
        <f t="shared" si="291"/>
        <v>"seccion4": {"cultivos": "3"},"seccion5": {"toleranciaGlucosa": "No realizada","toleranciaGlucosaRealizada": "","vitaminaD": "","vitaminaDRealizada": "","inmunoglobulina": "Realizada",</v>
      </c>
      <c r="Z3091" t="str">
        <f t="shared" si="292"/>
        <v>"inmunoglobulinaRealizada": "&lt; 500"},"seccion6": {"actividadDeportiva": ""}}]}}, { upsert: true } );</v>
      </c>
      <c r="AA3091" t="str">
        <f t="shared" si="293"/>
        <v>db.pacientes.updateOne({"_id":ObjectId('61e34254ec4ec02e84f5dbdc')},{ $set: { "seguimientos": [{"id": "2017","seccion1": {"fechaSeguimiento": "2017-11-13","institucion": "Hospital Sor Maria Ludovica de La Plata","fallecimiento": "No","fechaFallecimiento": "","causaFallecimiento": "","nivelEducativo": "","actividadLaboral": "","coberturaSocial": "Sí","tratamientoAntibioticoHospitalizado": "","embarazo": ""},"seccion4": {"cultivos": "3"},"seccion5": {"toleranciaGlucosa": "No realizada","toleranciaGlucosaRealizada": "","vitaminaD": "","vitaminaDRealizada": "","inmunoglobulina": "Realizada","inmunoglobulinaRealizada": "&lt; 500"},"seccion6": {"actividadDeportiva": ""}}]}}, { upsert: true } );</v>
      </c>
    </row>
    <row r="3092" spans="1:27" x14ac:dyDescent="0.3">
      <c r="A3092" t="s">
        <v>666</v>
      </c>
      <c r="B3092">
        <v>1550</v>
      </c>
      <c r="C3092">
        <v>2017</v>
      </c>
      <c r="D3092" s="5">
        <v>43031</v>
      </c>
      <c r="E3092" s="5" t="str">
        <f t="shared" si="288"/>
        <v>2017-10-23</v>
      </c>
      <c r="F3092" t="s">
        <v>400</v>
      </c>
      <c r="G3092" t="s">
        <v>35</v>
      </c>
      <c r="L3092" t="s">
        <v>281</v>
      </c>
      <c r="M3092" t="s">
        <v>45</v>
      </c>
      <c r="O3092" t="s">
        <v>46</v>
      </c>
      <c r="P3092" t="s">
        <v>261</v>
      </c>
      <c r="Q3092" t="s">
        <v>34</v>
      </c>
      <c r="R3092" t="s">
        <v>256</v>
      </c>
      <c r="S3092" t="s">
        <v>256</v>
      </c>
      <c r="T3092" t="s">
        <v>261</v>
      </c>
      <c r="U3092" t="s">
        <v>40</v>
      </c>
      <c r="V3092" t="s">
        <v>281</v>
      </c>
      <c r="W3092" t="str">
        <f t="shared" si="289"/>
        <v>db.pacientes.updateOne({"_id":ObjectId('61e34254ec4ec02e84f5dbe0')},{ $set: { "seguimientos": [{"id": "2017","seccion1": {"fechaSeguimiento": "2017-10-23","institucion": "Hospital Sor Maria Ludovica de La Plata",</v>
      </c>
      <c r="X3092" t="str">
        <f t="shared" si="290"/>
        <v>"fallecimiento": "No","fechaFallecimiento": "","causaFallecimiento": "","nivelEducativo": "","actividadLaboral": "","coberturaSocial": "Sí","tratamientoAntibioticoHospitalizado": "1","embarazo": ""},</v>
      </c>
      <c r="Y3092" t="str">
        <f t="shared" si="291"/>
        <v>"seccion4": {"cultivos": "3"},"seccion5": {"toleranciaGlucosa": "Realizada","toleranciaGlucosaRealizada": "Normal","vitaminaD": "","vitaminaDRealizada": "","inmunoglobulina": "Realizada",</v>
      </c>
      <c r="Z3092" t="str">
        <f t="shared" si="292"/>
        <v>"inmunoglobulinaRealizada": "&lt; 500"},"seccion6": {"actividadDeportiva": "Sí"}}]}}, { upsert: true } );</v>
      </c>
      <c r="AA3092" t="str">
        <f t="shared" si="293"/>
        <v>db.pacientes.updateOne({"_id":ObjectId('61e34254ec4ec02e84f5dbe0')},{ $set: { "seguimientos": [{"id": "2017","seccion1": {"fechaSeguimiento": "2017-10-23","institucion": "Hospital Sor Maria Ludovica de La Plata","fallecimiento": "No","fechaFallecimiento": "","causaFallecimiento": "","nivelEducativo": "","actividadLaboral": "","coberturaSocial": "Sí","tratamientoAntibioticoHospitalizado": "1","embarazo": ""},"seccion4": {"cultivos": "3"},"seccion5": {"toleranciaGlucosa": "Realizada","toleranciaGlucosaRealizada": "Normal","vitaminaD": "","vitaminaDRealizada": "","inmunoglobulina": "Realizada","inmunoglobulinaRealizada": "&lt; 500"},"seccion6": {"actividadDeportiva": "Sí"}}]}}, { upsert: true } );</v>
      </c>
    </row>
    <row r="3093" spans="1:27" x14ac:dyDescent="0.3">
      <c r="A3093" t="s">
        <v>1596</v>
      </c>
      <c r="B3093">
        <v>1552</v>
      </c>
      <c r="C3093">
        <v>2017</v>
      </c>
      <c r="D3093" s="5">
        <v>43074</v>
      </c>
      <c r="E3093" s="5" t="str">
        <f t="shared" si="288"/>
        <v>2017-12-5</v>
      </c>
      <c r="F3093" t="s">
        <v>339</v>
      </c>
      <c r="G3093" t="s">
        <v>35</v>
      </c>
      <c r="L3093" t="s">
        <v>35</v>
      </c>
      <c r="N3093" t="s">
        <v>35</v>
      </c>
      <c r="O3093" t="s">
        <v>49</v>
      </c>
      <c r="P3093" t="s">
        <v>261</v>
      </c>
      <c r="Q3093" t="s">
        <v>34</v>
      </c>
      <c r="R3093" t="s">
        <v>118</v>
      </c>
      <c r="S3093" t="s">
        <v>256</v>
      </c>
      <c r="T3093" t="s">
        <v>256</v>
      </c>
      <c r="U3093" t="s">
        <v>256</v>
      </c>
      <c r="V3093" t="s">
        <v>281</v>
      </c>
      <c r="W3093" t="str">
        <f t="shared" si="289"/>
        <v>db.pacientes.updateOne({"_id":ObjectId('61e34256ec4ec02e84f5df82')},{ $set: { "seguimientos": [{"id": "2017","seccion1": {"fechaSeguimiento": "2017-12-5","institucion": "HOSP. DE Niños DE LA SMA.TRINIDAD",</v>
      </c>
      <c r="X3093" t="str">
        <f t="shared" si="290"/>
        <v>"fallecimiento": "No","fechaFallecimiento": "","causaFallecimiento": "","nivelEducativo": "","actividadLaboral": "","coberturaSocial": "No","tratamientoAntibioticoHospitalizado": "","embarazo": "No"},</v>
      </c>
      <c r="Y3093" t="str">
        <f t="shared" si="291"/>
        <v>"seccion4": {"cultivos": "4"},"seccion5": {"toleranciaGlucosa": "Realizada","toleranciaGlucosaRealizada": "Normal","vitaminaD": "No realizada","vitaminaDRealizada": "","inmunoglobulina": "",</v>
      </c>
      <c r="Z3093" t="str">
        <f t="shared" si="292"/>
        <v>"inmunoglobulinaRealizada": ""},"seccion6": {"actividadDeportiva": "Sí"}}]}}, { upsert: true } );</v>
      </c>
      <c r="AA3093" t="str">
        <f t="shared" si="293"/>
        <v>db.pacientes.updateOne({"_id":ObjectId('61e34256ec4ec02e84f5df82')},{ $set: { "seguimientos": [{"id": "2017","seccion1": {"fechaSeguimiento": "2017-12-5","institucion": "HOSP. DE Niños DE LA SMA.TRINIDAD","fallecimiento": "No","fechaFallecimiento": "","causaFallecimiento": "","nivelEducativo": "","actividadLaboral": "","coberturaSocial": "No","tratamientoAntibioticoHospitalizado": "","embarazo": "No"},"seccion4": {"cultivos": "4"},"seccion5": {"toleranciaGlucosa": "Realizada","toleranciaGlucosaRealizada": "Normal","vitaminaD": "No realizada","vitaminaDRealizada": "","inmunoglobulina": "","inmunoglobulinaRealizada": ""},"seccion6": {"actividadDeportiva": "Sí"}}]}}, { upsert: true } );</v>
      </c>
    </row>
    <row r="3094" spans="1:27" x14ac:dyDescent="0.3">
      <c r="A3094" t="s">
        <v>1596</v>
      </c>
      <c r="B3094">
        <v>1552</v>
      </c>
      <c r="C3094">
        <v>2018</v>
      </c>
      <c r="D3094" s="5">
        <v>43424</v>
      </c>
      <c r="E3094" s="5" t="str">
        <f t="shared" si="288"/>
        <v>2018-11-20</v>
      </c>
      <c r="F3094" t="s">
        <v>339</v>
      </c>
      <c r="G3094" t="s">
        <v>35</v>
      </c>
      <c r="L3094" t="s">
        <v>281</v>
      </c>
      <c r="M3094" t="s">
        <v>37</v>
      </c>
      <c r="O3094" t="s">
        <v>46</v>
      </c>
      <c r="P3094" t="s">
        <v>118</v>
      </c>
      <c r="Q3094" t="s">
        <v>256</v>
      </c>
      <c r="R3094" t="s">
        <v>118</v>
      </c>
      <c r="S3094" t="s">
        <v>256</v>
      </c>
      <c r="T3094" t="s">
        <v>118</v>
      </c>
      <c r="U3094" t="s">
        <v>256</v>
      </c>
      <c r="V3094" t="s">
        <v>256</v>
      </c>
      <c r="W3094" t="str">
        <f t="shared" si="289"/>
        <v>db.pacientes.updateOne({"_id":ObjectId('61e34256ec4ec02e84f5df82')},{ $set: { "seguimientos": [{"id": "2018","seccion1": {"fechaSeguimiento": "2018-11-20","institucion": "HOSP. DE Niños DE LA SMA.TRINIDAD",</v>
      </c>
      <c r="X3094" t="str">
        <f t="shared" si="290"/>
        <v>"fallecimiento": "No","fechaFallecimiento": "","causaFallecimiento": "","nivelEducativo": "","actividadLaboral": "","coberturaSocial": "Sí","tratamientoAntibioticoHospitalizado": "2","embarazo": ""},</v>
      </c>
      <c r="Y3094" t="str">
        <f t="shared" si="291"/>
        <v>"seccion4": {"cultivos": "3"},"seccion5": {"toleranciaGlucosa": "No realizada","toleranciaGlucosaRealizada": "","vitaminaD": "No realizada","vitaminaDRealizada": "","inmunoglobulina": "No realizada",</v>
      </c>
      <c r="Z3094" t="str">
        <f t="shared" si="292"/>
        <v>"inmunoglobulinaRealizada": ""},"seccion6": {"actividadDeportiva": ""}}]}}, { upsert: true } );</v>
      </c>
      <c r="AA3094" t="str">
        <f t="shared" si="293"/>
        <v>db.pacientes.updateOne({"_id":ObjectId('61e34256ec4ec02e84f5df82')},{ $set: { "seguimientos": [{"id": "2018","seccion1": {"fechaSeguimiento": "2018-11-20","institucion": "HOSP. DE Niños DE LA SMA.TRINIDAD","fallecimiento": "No","fechaFallecimiento": "","causaFallecimiento": "","nivelEducativo": "","actividadLaboral": "","coberturaSocial": "Sí","tratamientoAntibioticoHospitalizado": "2","embarazo": ""},"seccion4": {"cultivos": "3"},"seccion5": {"toleranciaGlucosa": "No realizada","toleranciaGlucosaRealizada": "","vitaminaD": "No realizada","vitaminaDRealizada": "","inmunoglobulina": "No realizada","inmunoglobulinaRealizada": ""},"seccion6": {"actividadDeportiva": ""}}]}}, { upsert: true } );</v>
      </c>
    </row>
    <row r="3095" spans="1:27" x14ac:dyDescent="0.3">
      <c r="A3095" t="s">
        <v>1641</v>
      </c>
      <c r="B3095">
        <v>1555</v>
      </c>
      <c r="C3095">
        <v>2017</v>
      </c>
      <c r="D3095" s="5">
        <v>42950</v>
      </c>
      <c r="E3095" s="5" t="str">
        <f t="shared" si="288"/>
        <v>2017-8-3</v>
      </c>
      <c r="F3095" t="s">
        <v>463</v>
      </c>
      <c r="G3095" t="s">
        <v>35</v>
      </c>
      <c r="P3095" t="s">
        <v>118</v>
      </c>
      <c r="Q3095" t="s">
        <v>256</v>
      </c>
      <c r="R3095" t="s">
        <v>256</v>
      </c>
      <c r="S3095" t="s">
        <v>256</v>
      </c>
      <c r="T3095" t="s">
        <v>256</v>
      </c>
      <c r="U3095" t="s">
        <v>256</v>
      </c>
      <c r="V3095" t="s">
        <v>256</v>
      </c>
      <c r="W3095" t="str">
        <f t="shared" si="289"/>
        <v>db.pacientes.updateOne({"_id":ObjectId('61e34256ec4ec02e84f5dfaf')},{ $set: { "seguimientos": [{"id": "2017","seccion1": {"fechaSeguimiento": "2017-8-3","institucion": "CEMIC",</v>
      </c>
      <c r="X3095" t="str">
        <f t="shared" si="290"/>
        <v>"fallecimiento": "No","fechaFallecimiento": "","causaFallecimiento": "","nivelEducativo": "","actividadLaboral": "","coberturaSocial": "","tratamientoAntibioticoHospitalizado": "","embarazo": ""},</v>
      </c>
      <c r="Y3095" t="str">
        <f t="shared" si="291"/>
        <v>"seccion4": {"cultivos": ""},"seccion5": {"toleranciaGlucosa": "No realizada","toleranciaGlucosaRealizada": "","vitaminaD": "","vitaminaDRealizada": "","inmunoglobulina": "",</v>
      </c>
      <c r="Z3095" t="str">
        <f t="shared" si="292"/>
        <v>"inmunoglobulinaRealizada": ""},"seccion6": {"actividadDeportiva": ""}}]}}, { upsert: true } );</v>
      </c>
      <c r="AA3095" t="str">
        <f t="shared" si="293"/>
        <v>db.pacientes.updateOne({"_id":ObjectId('61e34256ec4ec02e84f5dfaf')},{ $set: { "seguimientos": [{"id": "2017","seccion1": {"fechaSeguimiento": "2017-8-3","institucion": "CEMIC","fallecimiento": "No","fechaFallecimiento": "","causaFallecimiento": "","nivelEducativo": "","actividadLaboral": "","coberturaSocial": "","tratamientoAntibioticoHospitalizado": "","embarazo": ""},"seccion4":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3096" spans="1:27" x14ac:dyDescent="0.3">
      <c r="A3096" t="s">
        <v>1641</v>
      </c>
      <c r="B3096">
        <v>1555</v>
      </c>
      <c r="C3096">
        <v>2018</v>
      </c>
      <c r="D3096" s="5">
        <v>43209</v>
      </c>
      <c r="E3096" s="5" t="str">
        <f t="shared" si="288"/>
        <v>2018-4-19</v>
      </c>
      <c r="F3096" t="s">
        <v>463</v>
      </c>
      <c r="G3096" t="s">
        <v>35</v>
      </c>
      <c r="L3096" t="s">
        <v>281</v>
      </c>
      <c r="O3096" t="s">
        <v>49</v>
      </c>
      <c r="P3096" t="s">
        <v>118</v>
      </c>
      <c r="Q3096" t="s">
        <v>256</v>
      </c>
      <c r="R3096" t="s">
        <v>256</v>
      </c>
      <c r="S3096" t="s">
        <v>256</v>
      </c>
      <c r="T3096" t="s">
        <v>256</v>
      </c>
      <c r="U3096" t="s">
        <v>256</v>
      </c>
      <c r="V3096" t="s">
        <v>256</v>
      </c>
      <c r="W3096" t="str">
        <f t="shared" si="289"/>
        <v>db.pacientes.updateOne({"_id":ObjectId('61e34256ec4ec02e84f5dfaf')},{ $set: { "seguimientos": [{"id": "2018","seccion1": {"fechaSeguimiento": "2018-4-19","institucion": "CEMIC",</v>
      </c>
      <c r="X3096" t="str">
        <f t="shared" si="290"/>
        <v>"fallecimiento": "No","fechaFallecimiento": "","causaFallecimiento": "","nivelEducativo": "","actividadLaboral": "","coberturaSocial": "Sí","tratamientoAntibioticoHospitalizado": "","embarazo": ""},</v>
      </c>
      <c r="Y3096" t="str">
        <f t="shared" si="291"/>
        <v>"seccion4": {"cultivos": "4"},"seccion5": {"toleranciaGlucosa": "No realizada","toleranciaGlucosaRealizada": "","vitaminaD": "","vitaminaDRealizada": "","inmunoglobulina": "",</v>
      </c>
      <c r="Z3096" t="str">
        <f t="shared" si="292"/>
        <v>"inmunoglobulinaRealizada": ""},"seccion6": {"actividadDeportiva": ""}}]}}, { upsert: true } );</v>
      </c>
      <c r="AA3096" t="str">
        <f t="shared" si="293"/>
        <v>db.pacientes.updateOne({"_id":ObjectId('61e34256ec4ec02e84f5dfaf')},{ $set: { "seguimientos": [{"id": "2018","seccion1": {"fechaSeguimiento": "2018-4-19","institucion": "CEMIC","fallecimiento": "No","fechaFallecimiento": "","causaFallecimiento": "","nivelEducativo": "","actividadLaboral": "","coberturaSocial": "Sí","tratamientoAntibioticoHospitalizado": "","embarazo": ""},"seccion4": {"cultivos": "4"},"seccion5":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3097" spans="1:27" x14ac:dyDescent="0.3">
      <c r="A3097" t="s">
        <v>663</v>
      </c>
      <c r="B3097">
        <v>1565</v>
      </c>
      <c r="C3097">
        <v>2016</v>
      </c>
      <c r="D3097" s="5">
        <v>42622</v>
      </c>
      <c r="E3097" s="5" t="str">
        <f t="shared" si="288"/>
        <v>2016-9-9</v>
      </c>
      <c r="F3097" t="s">
        <v>411</v>
      </c>
      <c r="G3097" t="s">
        <v>35</v>
      </c>
      <c r="L3097" t="s">
        <v>35</v>
      </c>
      <c r="M3097" t="s">
        <v>45</v>
      </c>
      <c r="O3097" t="s">
        <v>49</v>
      </c>
      <c r="P3097" t="s">
        <v>118</v>
      </c>
      <c r="Q3097" t="s">
        <v>256</v>
      </c>
      <c r="R3097" t="s">
        <v>261</v>
      </c>
      <c r="S3097" t="s">
        <v>321</v>
      </c>
      <c r="T3097" t="s">
        <v>118</v>
      </c>
      <c r="U3097" t="s">
        <v>256</v>
      </c>
      <c r="V3097" t="s">
        <v>256</v>
      </c>
      <c r="W3097" t="str">
        <f t="shared" si="289"/>
        <v>db.pacientes.updateOne({"_id":ObjectId('61e34254ec4ec02e84f5dbdd')},{ $set: { "seguimientos": [{"id": "2016","seccion1": {"fechaSeguimiento": "2016-9-9","institucion": "Hospital Victor J Vilela",</v>
      </c>
      <c r="X3097" t="str">
        <f t="shared" si="290"/>
        <v>"fallecimiento": "No","fechaFallecimiento": "","causaFallecimiento": "","nivelEducativo": "","actividadLaboral": "","coberturaSocial": "No","tratamientoAntibioticoHospitalizado": "1","embarazo": ""},</v>
      </c>
      <c r="Y3097" t="str">
        <f t="shared" si="291"/>
        <v>"seccion4": {"cultivos": "4"},"seccion5": {"toleranciaGlucosa": "No realizada","toleranciaGlucosaRealizada": "","vitaminaD": "Realizada","vitaminaDRealizada": "Bajo","inmunoglobulina": "No realizada",</v>
      </c>
      <c r="Z3097" t="str">
        <f t="shared" si="292"/>
        <v>"inmunoglobulinaRealizada": ""},"seccion6": {"actividadDeportiva": ""}}]}}, { upsert: true } );</v>
      </c>
      <c r="AA3097" t="str">
        <f t="shared" si="293"/>
        <v>db.pacientes.updateOne({"_id":ObjectId('61e34254ec4ec02e84f5dbdd')},{ $set: { "seguimientos": [{"id": "2016","seccion1": {"fechaSeguimiento": "2016-9-9","institucion": "Hospital Victor J Vilela","fallecimiento": "No","fechaFallecimiento": "","causaFallecimiento": "","nivelEducativo": "","actividadLaboral": "","coberturaSocial": "No","tratamientoAntibioticoHospitalizado": "1","embarazo": ""},"seccion4": {"cultivos": "4"},"seccion5": {"toleranciaGlucosa": "No realizada","toleranciaGlucosaRealizada": "","vitaminaD": "Realizada","vitaminaDRealizada": "Bajo","inmunoglobulina": "No realizada","inmunoglobulinaRealizada": ""},"seccion6": {"actividadDeportiva": ""}}]}}, { upsert: true } );</v>
      </c>
    </row>
    <row r="3098" spans="1:27" x14ac:dyDescent="0.3">
      <c r="A3098" t="s">
        <v>663</v>
      </c>
      <c r="B3098">
        <v>1565</v>
      </c>
      <c r="C3098">
        <v>2017</v>
      </c>
      <c r="D3098" s="5">
        <v>42953</v>
      </c>
      <c r="E3098" s="5" t="str">
        <f t="shared" si="288"/>
        <v>2017-8-6</v>
      </c>
      <c r="F3098" t="s">
        <v>411</v>
      </c>
      <c r="G3098" t="s">
        <v>35</v>
      </c>
      <c r="L3098" t="s">
        <v>35</v>
      </c>
      <c r="O3098" t="s">
        <v>41</v>
      </c>
      <c r="P3098" t="s">
        <v>118</v>
      </c>
      <c r="Q3098" t="s">
        <v>256</v>
      </c>
      <c r="R3098" t="s">
        <v>261</v>
      </c>
      <c r="S3098" t="s">
        <v>321</v>
      </c>
      <c r="T3098" t="s">
        <v>118</v>
      </c>
      <c r="U3098" t="s">
        <v>256</v>
      </c>
      <c r="V3098" t="s">
        <v>256</v>
      </c>
      <c r="W3098" t="str">
        <f t="shared" si="289"/>
        <v>db.pacientes.updateOne({"_id":ObjectId('61e34254ec4ec02e84f5dbdd')},{ $set: { "seguimientos": [{"id": "2017","seccion1": {"fechaSeguimiento": "2017-8-6","institucion": "Hospital Victor J Vilela",</v>
      </c>
      <c r="X3098" t="str">
        <f t="shared" si="290"/>
        <v>"fallecimiento": "No","fechaFallecimiento": "","causaFallecimiento": "","nivelEducativo": "","actividadLaboral": "","coberturaSocial": "No","tratamientoAntibioticoHospitalizado": "","embarazo": ""},</v>
      </c>
      <c r="Y3098" t="str">
        <f t="shared" si="291"/>
        <v>"seccion4": {"cultivos": "6"},"seccion5": {"toleranciaGlucosa": "No realizada","toleranciaGlucosaRealizada": "","vitaminaD": "Realizada","vitaminaDRealizada": "Bajo","inmunoglobulina": "No realizada",</v>
      </c>
      <c r="Z3098" t="str">
        <f t="shared" si="292"/>
        <v>"inmunoglobulinaRealizada": ""},"seccion6": {"actividadDeportiva": ""}}]}}, { upsert: true } );</v>
      </c>
      <c r="AA3098" t="str">
        <f t="shared" si="293"/>
        <v>db.pacientes.updateOne({"_id":ObjectId('61e34254ec4ec02e84f5dbdd')},{ $set: { "seguimientos": [{"id": "2017","seccion1": {"fechaSeguimiento": "2017-8-6","institucion": "Hospital Victor J Vilela","fallecimiento": "No","fechaFallecimiento": "","causaFallecimiento": "","nivelEducativo": "","actividadLaboral": "","coberturaSocial": "No","tratamientoAntibioticoHospitalizado": "","embarazo": ""},"seccion4": {"cultivos": "6"},"seccion5": {"toleranciaGlucosa": "No realizada","toleranciaGlucosaRealizada": "","vitaminaD": "Realizada","vitaminaDRealizada": "Bajo","inmunoglobulina": "No realizada","inmunoglobulinaRealizada": ""},"seccion6": {"actividadDeportiva": ""}}]}}, { upsert: true } );</v>
      </c>
    </row>
    <row r="3099" spans="1:27" x14ac:dyDescent="0.3">
      <c r="A3099" t="s">
        <v>663</v>
      </c>
      <c r="B3099">
        <v>1565</v>
      </c>
      <c r="C3099">
        <v>2018</v>
      </c>
      <c r="D3099" s="5">
        <v>43279</v>
      </c>
      <c r="E3099" s="5" t="str">
        <f t="shared" si="288"/>
        <v>2018-6-28</v>
      </c>
      <c r="F3099" t="s">
        <v>411</v>
      </c>
      <c r="G3099" t="s">
        <v>35</v>
      </c>
      <c r="L3099" t="s">
        <v>35</v>
      </c>
      <c r="P3099" t="s">
        <v>118</v>
      </c>
      <c r="Q3099" t="s">
        <v>256</v>
      </c>
      <c r="R3099" t="s">
        <v>261</v>
      </c>
      <c r="S3099" t="s">
        <v>34</v>
      </c>
      <c r="T3099" t="s">
        <v>118</v>
      </c>
      <c r="U3099" t="s">
        <v>256</v>
      </c>
      <c r="V3099" t="s">
        <v>256</v>
      </c>
      <c r="W3099" t="str">
        <f t="shared" si="289"/>
        <v>db.pacientes.updateOne({"_id":ObjectId('61e34254ec4ec02e84f5dbdd')},{ $set: { "seguimientos": [{"id": "2018","seccion1": {"fechaSeguimiento": "2018-6-28","institucion": "Hospital Victor J Vilela",</v>
      </c>
      <c r="X3099" t="str">
        <f t="shared" si="290"/>
        <v>"fallecimiento": "No","fechaFallecimiento": "","causaFallecimiento": "","nivelEducativo": "","actividadLaboral": "","coberturaSocial": "No","tratamientoAntibioticoHospitalizado": "","embarazo": ""},</v>
      </c>
      <c r="Y3099" t="str">
        <f t="shared" si="291"/>
        <v>"seccion4": {"cultivos": ""},"seccion5": {"toleranciaGlucosa": "No realizada","toleranciaGlucosaRealizada": "","vitaminaD": "Realizada","vitaminaDRealizada": "Normal","inmunoglobulina": "No realizada",</v>
      </c>
      <c r="Z3099" t="str">
        <f t="shared" si="292"/>
        <v>"inmunoglobulinaRealizada": ""},"seccion6": {"actividadDeportiva": ""}}]}}, { upsert: true } );</v>
      </c>
      <c r="AA3099" t="str">
        <f t="shared" si="293"/>
        <v>db.pacientes.updateOne({"_id":ObjectId('61e34254ec4ec02e84f5dbdd')},{ $set: { "seguimientos": [{"id": "2018","seccion1": {"fechaSeguimiento": "2018-6-28","institucion": "Hospital Victor J Vilela","fallecimiento": "No","fechaFallecimiento": "","causaFallecimiento": "","nivelEducativo": "","actividadLaboral": "","coberturaSocial": "No","tratamientoAntibioticoHospitalizado": "","embarazo": ""},"seccion4": {"cultivos": ""},"seccion5": {"toleranciaGlucosa": "No realizada","toleranciaGlucosaRealizada": "","vitaminaD": "Realizada","vitaminaDRealizada": "Normal","inmunoglobulina": "No realizada","inmunoglobulinaRealizada": ""},"seccion6": {"actividadDeportiva": ""}}]}}, { upsert: true } );</v>
      </c>
    </row>
    <row r="3100" spans="1:27" x14ac:dyDescent="0.3">
      <c r="A3100" t="s">
        <v>1690</v>
      </c>
      <c r="B3100">
        <v>1577</v>
      </c>
      <c r="C3100">
        <v>2016</v>
      </c>
      <c r="D3100" s="5">
        <v>42562</v>
      </c>
      <c r="E3100" s="5" t="str">
        <f t="shared" si="288"/>
        <v>2016-7-11</v>
      </c>
      <c r="F3100" t="s">
        <v>1962</v>
      </c>
      <c r="G3100" t="s">
        <v>35</v>
      </c>
      <c r="L3100" t="s">
        <v>281</v>
      </c>
      <c r="N3100" t="s">
        <v>35</v>
      </c>
      <c r="O3100" t="s">
        <v>46</v>
      </c>
      <c r="P3100" t="s">
        <v>261</v>
      </c>
      <c r="Q3100" t="s">
        <v>34</v>
      </c>
      <c r="R3100" t="s">
        <v>118</v>
      </c>
      <c r="S3100" t="s">
        <v>256</v>
      </c>
      <c r="T3100" t="s">
        <v>118</v>
      </c>
      <c r="U3100" t="s">
        <v>256</v>
      </c>
      <c r="V3100" t="s">
        <v>256</v>
      </c>
      <c r="W3100" t="str">
        <f t="shared" si="289"/>
        <v>db.pacientes.updateOne({"_id":ObjectId('61e34256ec4ec02e84f5dfe0')},{ $set: { "seguimientos": [{"id": "2016","seccion1": {"fechaSeguimiento": "2016-7-11","institucion": "HOSPITAL de PEDIATRÍA Juan P. Garrahan",</v>
      </c>
      <c r="X3100" t="str">
        <f t="shared" si="290"/>
        <v>"fallecimiento": "No","fechaFallecimiento": "","causaFallecimiento": "","nivelEducativo": "","actividadLaboral": "","coberturaSocial": "Sí","tratamientoAntibioticoHospitalizado": "","embarazo": "No"},</v>
      </c>
      <c r="Y3100" t="str">
        <f t="shared" si="291"/>
        <v>"seccion4": {"cultivos": "3"},"seccion5": {"toleranciaGlucosa": "Realizada","toleranciaGlucosaRealizada": "Normal","vitaminaD": "No realizada","vitaminaDRealizada": "","inmunoglobulina": "No realizada",</v>
      </c>
      <c r="Z3100" t="str">
        <f t="shared" si="292"/>
        <v>"inmunoglobulinaRealizada": ""},"seccion6": {"actividadDeportiva": ""}}]}}, { upsert: true } );</v>
      </c>
      <c r="AA3100" t="str">
        <f t="shared" si="293"/>
        <v>db.pacientes.updateOne({"_id":ObjectId('61e34256ec4ec02e84f5dfe0')},{ $set: { "seguimientos": [{"id": "2016","seccion1": {"fechaSeguimiento": "2016-7-11","institucion": "HOSPITAL de PEDIATRÍA Juan P. Garrahan","fallecimiento": "No","fechaFallecimiento": "","causaFallecimiento": "","nivelEducativo": "","actividadLaboral": "","coberturaSocial": "Sí","tratamientoAntibioticoHospitalizado": "","embarazo": "No"},"seccion4": {"cultivos": "3"},"seccion5": {"toleranciaGlucosa": "Realizada","toleranciaGlucosaRealizada": "Normal","vitaminaD": "No realizada","vitaminaDRealizada": "","inmunoglobulina": "No realizada","inmunoglobulinaRealizada": ""},"seccion6": {"actividadDeportiva": ""}}]}}, { upsert: true } );</v>
      </c>
    </row>
    <row r="3101" spans="1:27" x14ac:dyDescent="0.3">
      <c r="A3101" t="s">
        <v>1697</v>
      </c>
      <c r="B3101">
        <v>1578</v>
      </c>
      <c r="C3101">
        <v>2018</v>
      </c>
      <c r="D3101" s="5">
        <v>43314</v>
      </c>
      <c r="E3101" s="5" t="str">
        <f t="shared" si="288"/>
        <v>2018-8-2</v>
      </c>
      <c r="F3101" t="s">
        <v>358</v>
      </c>
      <c r="G3101" t="s">
        <v>35</v>
      </c>
      <c r="L3101" t="s">
        <v>35</v>
      </c>
      <c r="P3101" t="s">
        <v>118</v>
      </c>
      <c r="Q3101" t="s">
        <v>256</v>
      </c>
      <c r="R3101" t="s">
        <v>256</v>
      </c>
      <c r="S3101" t="s">
        <v>256</v>
      </c>
      <c r="T3101" t="s">
        <v>256</v>
      </c>
      <c r="U3101" t="s">
        <v>256</v>
      </c>
      <c r="V3101" t="s">
        <v>256</v>
      </c>
      <c r="W3101" t="str">
        <f t="shared" si="289"/>
        <v>db.pacientes.updateOne({"_id":ObjectId('61e34256ec4ec02e84f5dfe7')},{ $set: { "seguimientos": [{"id": "2018","seccion1": {"fechaSeguimiento": "2018-8-2","institucion": "Hospital de Niños Dr Orlando Alassia",</v>
      </c>
      <c r="X3101" t="str">
        <f t="shared" si="290"/>
        <v>"fallecimiento": "No","fechaFallecimiento": "","causaFallecimiento": "","nivelEducativo": "","actividadLaboral": "","coberturaSocial": "No","tratamientoAntibioticoHospitalizado": "","embarazo": ""},</v>
      </c>
      <c r="Y3101" t="str">
        <f t="shared" si="291"/>
        <v>"seccion4": {"cultivos": ""},"seccion5": {"toleranciaGlucosa": "No realizada","toleranciaGlucosaRealizada": "","vitaminaD": "","vitaminaDRealizada": "","inmunoglobulina": "",</v>
      </c>
      <c r="Z3101" t="str">
        <f t="shared" si="292"/>
        <v>"inmunoglobulinaRealizada": ""},"seccion6": {"actividadDeportiva": ""}}]}}, { upsert: true } );</v>
      </c>
      <c r="AA3101" t="str">
        <f t="shared" si="293"/>
        <v>db.pacientes.updateOne({"_id":ObjectId('61e34256ec4ec02e84f5dfe7')},{ $set: { "seguimientos": [{"id": "2018","seccion1": {"fechaSeguimiento": "2018-8-2","institucion": "Hospital de Niños Dr Orlando Alassia","fallecimiento": "No","fechaFallecimiento": "","causaFallecimiento": "","nivelEducativo": "","actividadLaboral": "","coberturaSocial": "No","tratamientoAntibioticoHospitalizado": "","embarazo": ""},"seccion4":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3102" spans="1:27" x14ac:dyDescent="0.3">
      <c r="A3102" t="s">
        <v>1701</v>
      </c>
      <c r="B3102">
        <v>1579</v>
      </c>
      <c r="C3102">
        <v>2017</v>
      </c>
      <c r="D3102" s="5">
        <v>43005</v>
      </c>
      <c r="E3102" s="5" t="str">
        <f t="shared" si="288"/>
        <v>2017-9-27</v>
      </c>
      <c r="F3102" t="s">
        <v>450</v>
      </c>
      <c r="G3102" t="s">
        <v>35</v>
      </c>
      <c r="P3102" t="s">
        <v>261</v>
      </c>
      <c r="Q3102" t="s">
        <v>34</v>
      </c>
      <c r="R3102" t="s">
        <v>261</v>
      </c>
      <c r="S3102" t="s">
        <v>34</v>
      </c>
      <c r="T3102" t="s">
        <v>261</v>
      </c>
      <c r="U3102" t="s">
        <v>40</v>
      </c>
      <c r="V3102" t="s">
        <v>256</v>
      </c>
      <c r="W3102" t="str">
        <f t="shared" si="289"/>
        <v>db.pacientes.updateOne({"_id":ObjectId('61e34256ec4ec02e84f5dfeb')},{ $set: { "seguimientos": [{"id": "2017","seccion1": {"fechaSeguimiento": "2017-9-27","institucion": "Hospital Pediatrico Dr. A. Castelan",</v>
      </c>
      <c r="X3102" t="str">
        <f t="shared" si="290"/>
        <v>"fallecimiento": "No","fechaFallecimiento": "","causaFallecimiento": "","nivelEducativo": "","actividadLaboral": "","coberturaSocial": "","tratamientoAntibioticoHospitalizado": "","embarazo": ""},</v>
      </c>
      <c r="Y3102" t="str">
        <f t="shared" si="291"/>
        <v>"seccion4": {"cultivos": ""},"seccion5": {"toleranciaGlucosa": "Realizada","toleranciaGlucosaRealizada": "Normal","vitaminaD": "Realizada","vitaminaDRealizada": "Normal","inmunoglobulina": "Realizada",</v>
      </c>
      <c r="Z3102" t="str">
        <f t="shared" si="292"/>
        <v>"inmunoglobulinaRealizada": "&lt; 500"},"seccion6": {"actividadDeportiva": ""}}]}}, { upsert: true } );</v>
      </c>
      <c r="AA3102" t="str">
        <f t="shared" si="293"/>
        <v>db.pacientes.updateOne({"_id":ObjectId('61e34256ec4ec02e84f5dfeb')},{ $set: { "seguimientos": [{"id": "2017","seccion1": {"fechaSeguimiento": "2017-9-27","institucion": "Hospital Pediatrico Dr. A. Castelan","fallecimiento": "No","fechaFallecimiento": "","causaFallecimiento": "","nivelEducativo": "","actividadLaboral": "","coberturaSocial": "","tratamientoAntibioticoHospitalizado": "","embarazo": ""},"seccion4": {"cultivos": ""},"seccion5": {"toleranciaGlucosa": "Realizada","toleranciaGlucosaRealizada": "Normal","vitaminaD": "Realizada","vitaminaDRealizada": "Normal","inmunoglobulina": "Realizada","inmunoglobulinaRealizada": "&lt; 500"},"seccion6": {"actividadDeportiva": ""}}]}}, { upsert: true } );</v>
      </c>
    </row>
    <row r="3103" spans="1:27" x14ac:dyDescent="0.3">
      <c r="A3103" t="s">
        <v>1701</v>
      </c>
      <c r="B3103">
        <v>1579</v>
      </c>
      <c r="C3103">
        <v>2018</v>
      </c>
      <c r="D3103" s="5">
        <v>43318</v>
      </c>
      <c r="E3103" s="5" t="str">
        <f t="shared" si="288"/>
        <v>2018-8-6</v>
      </c>
      <c r="F3103" t="s">
        <v>450</v>
      </c>
      <c r="G3103" t="s">
        <v>35</v>
      </c>
      <c r="P3103" t="s">
        <v>118</v>
      </c>
      <c r="Q3103" t="s">
        <v>256</v>
      </c>
      <c r="R3103" t="s">
        <v>256</v>
      </c>
      <c r="S3103" t="s">
        <v>256</v>
      </c>
      <c r="T3103" t="s">
        <v>256</v>
      </c>
      <c r="U3103" t="s">
        <v>256</v>
      </c>
      <c r="V3103" t="s">
        <v>256</v>
      </c>
      <c r="W3103" t="str">
        <f t="shared" si="289"/>
        <v>db.pacientes.updateOne({"_id":ObjectId('61e34256ec4ec02e84f5dfeb')},{ $set: { "seguimientos": [{"id": "2018","seccion1": {"fechaSeguimiento": "2018-8-6","institucion": "Hospital Pediatrico Dr. A. Castelan",</v>
      </c>
      <c r="X3103" t="str">
        <f t="shared" si="290"/>
        <v>"fallecimiento": "No","fechaFallecimiento": "","causaFallecimiento": "","nivelEducativo": "","actividadLaboral": "","coberturaSocial": "","tratamientoAntibioticoHospitalizado": "","embarazo": ""},</v>
      </c>
      <c r="Y3103" t="str">
        <f t="shared" si="291"/>
        <v>"seccion4": {"cultivos": ""},"seccion5": {"toleranciaGlucosa": "No realizada","toleranciaGlucosaRealizada": "","vitaminaD": "","vitaminaDRealizada": "","inmunoglobulina": "",</v>
      </c>
      <c r="Z3103" t="str">
        <f t="shared" si="292"/>
        <v>"inmunoglobulinaRealizada": ""},"seccion6": {"actividadDeportiva": ""}}]}}, { upsert: true } );</v>
      </c>
      <c r="AA3103" t="str">
        <f t="shared" si="293"/>
        <v>db.pacientes.updateOne({"_id":ObjectId('61e34256ec4ec02e84f5dfeb')},{ $set: { "seguimientos": [{"id": "2018","seccion1": {"fechaSeguimiento": "2018-8-6","institucion": "Hospital Pediatrico Dr. A. Castelan","fallecimiento": "No","fechaFallecimiento": "","causaFallecimiento": "","nivelEducativo": "","actividadLaboral": "","coberturaSocial": "","tratamientoAntibioticoHospitalizado": "","embarazo": ""},"seccion4":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3104" spans="1:27" x14ac:dyDescent="0.3">
      <c r="A3104" t="s">
        <v>1706</v>
      </c>
      <c r="B3104">
        <v>1580</v>
      </c>
      <c r="C3104">
        <v>2017</v>
      </c>
      <c r="D3104" s="5">
        <v>43081</v>
      </c>
      <c r="E3104" s="5" t="str">
        <f t="shared" si="288"/>
        <v>2017-12-12</v>
      </c>
      <c r="F3104" t="s">
        <v>379</v>
      </c>
      <c r="G3104" t="s">
        <v>35</v>
      </c>
      <c r="L3104" t="s">
        <v>281</v>
      </c>
      <c r="M3104" t="s">
        <v>45</v>
      </c>
      <c r="O3104" t="s">
        <v>45</v>
      </c>
      <c r="P3104" t="s">
        <v>118</v>
      </c>
      <c r="Q3104" t="s">
        <v>256</v>
      </c>
      <c r="R3104" t="s">
        <v>118</v>
      </c>
      <c r="S3104" t="s">
        <v>256</v>
      </c>
      <c r="T3104" t="s">
        <v>118</v>
      </c>
      <c r="U3104" t="s">
        <v>256</v>
      </c>
      <c r="V3104" t="s">
        <v>256</v>
      </c>
      <c r="W3104" t="str">
        <f t="shared" si="289"/>
        <v>db.pacientes.updateOne({"_id":ObjectId('61e34256ec4ec02e84f5dff0')},{ $set: { "seguimientos": [{"id": "2017","seccion1": {"fechaSeguimiento": "2017-12-12","institucion": "Hospital Pediátrico Juan Pablo II",</v>
      </c>
      <c r="X3104" t="str">
        <f t="shared" si="290"/>
        <v>"fallecimiento": "No","fechaFallecimiento": "","causaFallecimiento": "","nivelEducativo": "","actividadLaboral": "","coberturaSocial": "Sí","tratamientoAntibioticoHospitalizado": "1","embarazo": ""},</v>
      </c>
      <c r="Y3104" t="str">
        <f t="shared" si="291"/>
        <v>"seccion4": {"cultivos": "1"},"seccion5": {"toleranciaGlucosa": "No realizada","toleranciaGlucosaRealizada": "","vitaminaD": "No realizada","vitaminaDRealizada": "","inmunoglobulina": "No realizada",</v>
      </c>
      <c r="Z3104" t="str">
        <f t="shared" si="292"/>
        <v>"inmunoglobulinaRealizada": ""},"seccion6": {"actividadDeportiva": ""}}]}}, { upsert: true } );</v>
      </c>
      <c r="AA3104" t="str">
        <f t="shared" si="293"/>
        <v>db.pacientes.updateOne({"_id":ObjectId('61e34256ec4ec02e84f5dff0')},{ $set: { "seguimientos": [{"id": "2017","seccion1": {"fechaSeguimiento": "2017-12-12","institucion": "Hospital Pediátrico Juan Pablo II","fallecimiento": "No","fechaFallecimiento": "","causaFallecimiento": "","nivelEducativo": "","actividadLaboral": "","coberturaSocial": "Sí","tratamientoAntibioticoHospitalizado": "1","embarazo": ""},"seccion4": {"cultivos": "1"},"seccion5": {"toleranciaGlucosa": "No realizada","toleranciaGlucosaRealizada": "","vitaminaD": "No realizada","vitaminaDRealizada": "","inmunoglobulina": "No realizada","inmunoglobulinaRealizada": ""},"seccion6": {"actividadDeportiva": ""}}]}}, { upsert: true } );</v>
      </c>
    </row>
    <row r="3105" spans="1:27" x14ac:dyDescent="0.3">
      <c r="A3105" t="s">
        <v>1706</v>
      </c>
      <c r="B3105">
        <v>1580</v>
      </c>
      <c r="C3105">
        <v>2018</v>
      </c>
      <c r="D3105" s="5">
        <v>43353</v>
      </c>
      <c r="E3105" s="5" t="str">
        <f t="shared" si="288"/>
        <v>2018-9-10</v>
      </c>
      <c r="F3105" t="s">
        <v>379</v>
      </c>
      <c r="G3105" t="s">
        <v>35</v>
      </c>
      <c r="L3105" t="s">
        <v>281</v>
      </c>
      <c r="N3105" t="s">
        <v>35</v>
      </c>
      <c r="O3105" t="s">
        <v>37</v>
      </c>
      <c r="P3105" t="s">
        <v>118</v>
      </c>
      <c r="Q3105" t="s">
        <v>256</v>
      </c>
      <c r="R3105" t="s">
        <v>256</v>
      </c>
      <c r="S3105" t="s">
        <v>256</v>
      </c>
      <c r="T3105" t="s">
        <v>256</v>
      </c>
      <c r="U3105" t="s">
        <v>256</v>
      </c>
      <c r="V3105" t="s">
        <v>281</v>
      </c>
      <c r="W3105" t="str">
        <f t="shared" si="289"/>
        <v>db.pacientes.updateOne({"_id":ObjectId('61e34256ec4ec02e84f5dff0')},{ $set: { "seguimientos": [{"id": "2018","seccion1": {"fechaSeguimiento": "2018-9-10","institucion": "Hospital Pediátrico Juan Pablo II",</v>
      </c>
      <c r="X3105" t="str">
        <f t="shared" si="290"/>
        <v>"fallecimiento": "No","fechaFallecimiento": "","causaFallecimiento": "","nivelEducativo": "","actividadLaboral": "","coberturaSocial": "Sí","tratamientoAntibioticoHospitalizado": "","embarazo": "No"},</v>
      </c>
      <c r="Y3105" t="str">
        <f t="shared" si="291"/>
        <v>"seccion4": {"cultivos": "2"},"seccion5": {"toleranciaGlucosa": "No realizada","toleranciaGlucosaRealizada": "","vitaminaD": "","vitaminaDRealizada": "","inmunoglobulina": "",</v>
      </c>
      <c r="Z3105" t="str">
        <f t="shared" si="292"/>
        <v>"inmunoglobulinaRealizada": ""},"seccion6": {"actividadDeportiva": "Sí"}}]}}, { upsert: true } );</v>
      </c>
      <c r="AA3105" t="str">
        <f t="shared" si="293"/>
        <v>db.pacientes.updateOne({"_id":ObjectId('61e34256ec4ec02e84f5dff0')},{ $set: { "seguimientos": [{"id": "2018","seccion1": {"fechaSeguimiento": "2018-9-10","institucion": "Hospital Pediátrico Juan Pablo II","fallecimiento": "No","fechaFallecimiento": "","causaFallecimiento": "","nivelEducativo": "","actividadLaboral": "","coberturaSocial": "Sí","tratamientoAntibioticoHospitalizado": "","embarazo": "No"},"seccion4": {"cultivos": "2"},"seccion5": {"toleranciaGlucosa": "No realizada","toleranciaGlucosaRealizada": "","vitaminaD": "","vitaminaDRealizada": "","inmunoglobulina": "","inmunoglobulinaRealizada": ""},"seccion6": {"actividadDeportiva": "Sí"}}]}}, { upsert: true } );</v>
      </c>
    </row>
    <row r="3106" spans="1:27" x14ac:dyDescent="0.3">
      <c r="A3106" t="s">
        <v>1710</v>
      </c>
      <c r="B3106">
        <v>1581</v>
      </c>
      <c r="C3106">
        <v>2018</v>
      </c>
      <c r="D3106" s="5">
        <v>43208</v>
      </c>
      <c r="E3106" s="5" t="str">
        <f t="shared" si="288"/>
        <v>2018-4-18</v>
      </c>
      <c r="F3106" t="s">
        <v>379</v>
      </c>
      <c r="G3106" t="s">
        <v>35</v>
      </c>
      <c r="L3106" t="s">
        <v>35</v>
      </c>
      <c r="M3106" t="s">
        <v>37</v>
      </c>
      <c r="O3106" t="s">
        <v>46</v>
      </c>
      <c r="P3106" t="s">
        <v>261</v>
      </c>
      <c r="Q3106" t="s">
        <v>34</v>
      </c>
      <c r="R3106" t="s">
        <v>118</v>
      </c>
      <c r="S3106" t="s">
        <v>256</v>
      </c>
      <c r="T3106" t="s">
        <v>261</v>
      </c>
      <c r="U3106" t="s">
        <v>34</v>
      </c>
      <c r="V3106" t="s">
        <v>256</v>
      </c>
      <c r="W3106" t="str">
        <f t="shared" si="289"/>
        <v>db.pacientes.updateOne({"_id":ObjectId('61e34256ec4ec02e84f5dff4')},{ $set: { "seguimientos": [{"id": "2018","seccion1": {"fechaSeguimiento": "2018-4-18","institucion": "Hospital Pediátrico Juan Pablo II",</v>
      </c>
      <c r="X3106" t="str">
        <f t="shared" si="290"/>
        <v>"fallecimiento": "No","fechaFallecimiento": "","causaFallecimiento": "","nivelEducativo": "","actividadLaboral": "","coberturaSocial": "No","tratamientoAntibioticoHospitalizado": "2","embarazo": ""},</v>
      </c>
      <c r="Y3106" t="str">
        <f t="shared" si="291"/>
        <v>"seccion4": {"cultivos": "3"},"seccion5": {"toleranciaGlucosa": "Realizada","toleranciaGlucosaRealizada": "Normal","vitaminaD": "No realizada","vitaminaDRealizada": "","inmunoglobulina": "Realizada",</v>
      </c>
      <c r="Z3106" t="str">
        <f t="shared" si="292"/>
        <v>"inmunoglobulinaRealizada": "Normal"},"seccion6": {"actividadDeportiva": ""}}]}}, { upsert: true } );</v>
      </c>
      <c r="AA3106" t="str">
        <f t="shared" si="293"/>
        <v>db.pacientes.updateOne({"_id":ObjectId('61e34256ec4ec02e84f5dff4')},{ $set: { "seguimientos": [{"id": "2018","seccion1": {"fechaSeguimiento": "2018-4-18","institucion": "Hospital Pediátrico Juan Pablo II","fallecimiento": "No","fechaFallecimiento": "","causaFallecimiento": "","nivelEducativo": "","actividadLaboral": "","coberturaSocial": "No","tratamientoAntibioticoHospitalizado": "2","embarazo": ""},"seccion4": {"cultivos": "3"},"seccion5": {"toleranciaGlucosa": "Realizada","toleranciaGlucosaRealizada": "Normal","vitaminaD": "No realizada","vitaminaDRealizada": "","inmunoglobulina": "Realizada","inmunoglobulinaRealizada": "Normal"},"seccion6": {"actividadDeportiva": ""}}]}}, { upsert: true } );</v>
      </c>
    </row>
    <row r="3107" spans="1:27" x14ac:dyDescent="0.3">
      <c r="A3107" t="s">
        <v>1713</v>
      </c>
      <c r="B3107">
        <v>1582</v>
      </c>
      <c r="C3107">
        <v>2016</v>
      </c>
      <c r="D3107" s="5">
        <v>42522</v>
      </c>
      <c r="E3107" s="5" t="str">
        <f t="shared" si="288"/>
        <v>2016-6-1</v>
      </c>
      <c r="F3107" t="s">
        <v>1962</v>
      </c>
      <c r="G3107" t="s">
        <v>35</v>
      </c>
      <c r="L3107" t="s">
        <v>281</v>
      </c>
      <c r="M3107" t="s">
        <v>37</v>
      </c>
      <c r="N3107" t="s">
        <v>35</v>
      </c>
      <c r="O3107" t="s">
        <v>73</v>
      </c>
      <c r="P3107" t="s">
        <v>261</v>
      </c>
      <c r="Q3107" t="s">
        <v>34</v>
      </c>
      <c r="R3107" t="s">
        <v>261</v>
      </c>
      <c r="S3107" t="s">
        <v>321</v>
      </c>
      <c r="T3107" t="s">
        <v>261</v>
      </c>
      <c r="U3107" t="s">
        <v>34</v>
      </c>
      <c r="V3107" t="s">
        <v>256</v>
      </c>
      <c r="W3107" t="str">
        <f t="shared" si="289"/>
        <v>db.pacientes.updateOne({"_id":ObjectId('61e34256ec4ec02e84f5dff7')},{ $set: { "seguimientos": [{"id": "2016","seccion1": {"fechaSeguimiento": "2016-6-1","institucion": "HOSPITAL de PEDIATRÍA Juan P. Garrahan",</v>
      </c>
      <c r="X3107" t="str">
        <f t="shared" si="290"/>
        <v>"fallecimiento": "No","fechaFallecimiento": "","causaFallecimiento": "","nivelEducativo": "","actividadLaboral": "","coberturaSocial": "Sí","tratamientoAntibioticoHospitalizado": "2","embarazo": "No"},</v>
      </c>
      <c r="Y3107" t="str">
        <f t="shared" si="291"/>
        <v>"seccion4": {"cultivos": "7"},"seccion5": {"toleranciaGlucosa": "Realizada","toleranciaGlucosaRealizada": "Normal","vitaminaD": "Realizada","vitaminaDRealizada": "Bajo","inmunoglobulina": "Realizada",</v>
      </c>
      <c r="Z3107" t="str">
        <f t="shared" si="292"/>
        <v>"inmunoglobulinaRealizada": "Normal"},"seccion6": {"actividadDeportiva": ""}}]}}, { upsert: true } );</v>
      </c>
      <c r="AA3107" t="str">
        <f t="shared" si="293"/>
        <v>db.pacientes.updateOne({"_id":ObjectId('61e34256ec4ec02e84f5dff7')},{ $set: { "seguimientos": [{"id": "2016","seccion1": {"fechaSeguimiento": "2016-6-1","institucion": "HOSPITAL de PEDIATRÍA Juan P. Garrahan","fallecimiento": "No","fechaFallecimiento": "","causaFallecimiento": "","nivelEducativo": "","actividadLaboral": "","coberturaSocial": "Sí","tratamientoAntibioticoHospitalizado": "2","embarazo": "No"},"seccion4": {"cultivos": "7"},"seccion5": {"toleranciaGlucosa": "Realizada","toleranciaGlucosaRealizada": "Normal","vitaminaD": "Realizada","vitaminaDRealizada": "Bajo","inmunoglobulina": "Realizada","inmunoglobulinaRealizada": "Normal"},"seccion6": {"actividadDeportiva": ""}}]}}, { upsert: true } );</v>
      </c>
    </row>
    <row r="3108" spans="1:27" x14ac:dyDescent="0.3">
      <c r="A3108" t="s">
        <v>1713</v>
      </c>
      <c r="B3108">
        <v>1582</v>
      </c>
      <c r="C3108">
        <v>2017</v>
      </c>
      <c r="D3108" s="5">
        <v>42921</v>
      </c>
      <c r="E3108" s="5" t="str">
        <f t="shared" si="288"/>
        <v>2017-7-5</v>
      </c>
      <c r="F3108" t="s">
        <v>1962</v>
      </c>
      <c r="G3108" t="s">
        <v>35</v>
      </c>
      <c r="L3108" t="s">
        <v>281</v>
      </c>
      <c r="M3108" t="s">
        <v>45</v>
      </c>
      <c r="N3108" t="s">
        <v>35</v>
      </c>
      <c r="O3108" t="s">
        <v>41</v>
      </c>
      <c r="P3108" t="s">
        <v>261</v>
      </c>
      <c r="Q3108" t="s">
        <v>34</v>
      </c>
      <c r="R3108" t="s">
        <v>261</v>
      </c>
      <c r="S3108" t="s">
        <v>321</v>
      </c>
      <c r="T3108" t="s">
        <v>261</v>
      </c>
      <c r="U3108" t="s">
        <v>34</v>
      </c>
      <c r="V3108" t="s">
        <v>256</v>
      </c>
      <c r="W3108" t="str">
        <f t="shared" si="289"/>
        <v>db.pacientes.updateOne({"_id":ObjectId('61e34256ec4ec02e84f5dff7')},{ $set: { "seguimientos": [{"id": "2017","seccion1": {"fechaSeguimiento": "2017-7-5","institucion": "HOSPITAL de PEDIATRÍA Juan P. Garrahan",</v>
      </c>
      <c r="X3108" t="str">
        <f t="shared" si="290"/>
        <v>"fallecimiento": "No","fechaFallecimiento": "","causaFallecimiento": "","nivelEducativo": "","actividadLaboral": "","coberturaSocial": "Sí","tratamientoAntibioticoHospitalizado": "1","embarazo": "No"},</v>
      </c>
      <c r="Y3108" t="str">
        <f t="shared" si="291"/>
        <v>"seccion4": {"cultivos": "6"},"seccion5": {"toleranciaGlucosa": "Realizada","toleranciaGlucosaRealizada": "Normal","vitaminaD": "Realizada","vitaminaDRealizada": "Bajo","inmunoglobulina": "Realizada",</v>
      </c>
      <c r="Z3108" t="str">
        <f t="shared" si="292"/>
        <v>"inmunoglobulinaRealizada": "Normal"},"seccion6": {"actividadDeportiva": ""}}]}}, { upsert: true } );</v>
      </c>
      <c r="AA3108" t="str">
        <f t="shared" si="293"/>
        <v>db.pacientes.updateOne({"_id":ObjectId('61e34256ec4ec02e84f5dff7')},{ $set: { "seguimientos": [{"id": "2017","seccion1": {"fechaSeguimiento": "2017-7-5","institucion": "HOSPITAL de PEDIATRÍA Juan P. Garrahan","fallecimiento": "No","fechaFallecimiento": "","causaFallecimiento": "","nivelEducativo": "","actividadLaboral": "","coberturaSocial": "Sí","tratamientoAntibioticoHospitalizado": "1","embarazo": "No"},"seccion4": {"cultivos": "6"},"seccion5": {"toleranciaGlucosa": "Realizada","toleranciaGlucosaRealizada": "Normal","vitaminaD": "Realizada","vitaminaDRealizada": "Bajo","inmunoglobulina": "Realizada","inmunoglobulinaRealizada": "Normal"},"seccion6": {"actividadDeportiva": ""}}]}}, { upsert: true } );</v>
      </c>
    </row>
    <row r="3109" spans="1:27" x14ac:dyDescent="0.3">
      <c r="A3109" t="s">
        <v>1716</v>
      </c>
      <c r="B3109">
        <v>1583</v>
      </c>
      <c r="C3109">
        <v>2015</v>
      </c>
      <c r="D3109" s="5">
        <v>42326</v>
      </c>
      <c r="E3109" s="5" t="str">
        <f t="shared" si="288"/>
        <v>2015-11-18</v>
      </c>
      <c r="F3109" t="s">
        <v>450</v>
      </c>
      <c r="G3109" t="s">
        <v>35</v>
      </c>
      <c r="L3109" t="s">
        <v>281</v>
      </c>
      <c r="M3109" t="s">
        <v>37</v>
      </c>
      <c r="O3109" t="s">
        <v>49</v>
      </c>
      <c r="P3109" t="s">
        <v>261</v>
      </c>
      <c r="Q3109" t="s">
        <v>34</v>
      </c>
      <c r="R3109" t="s">
        <v>261</v>
      </c>
      <c r="S3109" t="s">
        <v>34</v>
      </c>
      <c r="T3109" t="s">
        <v>118</v>
      </c>
      <c r="U3109" t="s">
        <v>256</v>
      </c>
      <c r="V3109" t="s">
        <v>256</v>
      </c>
      <c r="W3109" t="str">
        <f t="shared" si="289"/>
        <v>db.pacientes.updateOne({"_id":ObjectId('61e34256ec4ec02e84f5dffa')},{ $set: { "seguimientos": [{"id": "2015","seccion1": {"fechaSeguimiento": "2015-11-18","institucion": "Hospital Pediatrico Dr. A. Castelan",</v>
      </c>
      <c r="X3109" t="str">
        <f t="shared" si="290"/>
        <v>"fallecimiento": "No","fechaFallecimiento": "","causaFallecimiento": "","nivelEducativo": "","actividadLaboral": "","coberturaSocial": "Sí","tratamientoAntibioticoHospitalizado": "2","embarazo": ""},</v>
      </c>
      <c r="Y3109" t="str">
        <f t="shared" si="291"/>
        <v>"seccion4": {"cultivos": "4"},"seccion5": {"toleranciaGlucosa": "Realizada","toleranciaGlucosaRealizada": "Normal","vitaminaD": "Realizada","vitaminaDRealizada": "Normal","inmunoglobulina": "No realizada",</v>
      </c>
      <c r="Z3109" t="str">
        <f t="shared" si="292"/>
        <v>"inmunoglobulinaRealizada": ""},"seccion6": {"actividadDeportiva": ""}}]}}, { upsert: true } );</v>
      </c>
      <c r="AA3109" t="str">
        <f t="shared" si="293"/>
        <v>db.pacientes.updateOne({"_id":ObjectId('61e34256ec4ec02e84f5dffa')},{ $set: { "seguimientos": [{"id": "2015","seccion1": {"fechaSeguimiento": "2015-11-18","institucion": "Hospital Pediatrico Dr. A. Castelan","fallecimiento": "No","fechaFallecimiento": "","causaFallecimiento": "","nivelEducativo": "","actividadLaboral": "","coberturaSocial": "Sí","tratamientoAntibioticoHospitalizado": "2","embarazo": ""},"seccion4": {"cultivos": "4"},"seccion5": {"toleranciaGlucosa": "Realizada","toleranciaGlucosaRealizada": "Normal","vitaminaD": "Realizada","vitaminaDRealizada": "Normal","inmunoglobulina": "No realizada","inmunoglobulinaRealizada": ""},"seccion6": {"actividadDeportiva": ""}}]}}, { upsert: true } );</v>
      </c>
    </row>
    <row r="3110" spans="1:27" x14ac:dyDescent="0.3">
      <c r="A3110" t="s">
        <v>1716</v>
      </c>
      <c r="B3110">
        <v>1583</v>
      </c>
      <c r="C3110">
        <v>2016</v>
      </c>
      <c r="D3110" s="5">
        <v>42585</v>
      </c>
      <c r="E3110" s="5" t="str">
        <f t="shared" si="288"/>
        <v>2016-8-3</v>
      </c>
      <c r="F3110" t="s">
        <v>450</v>
      </c>
      <c r="G3110" t="s">
        <v>35</v>
      </c>
      <c r="O3110" t="s">
        <v>46</v>
      </c>
      <c r="P3110" t="s">
        <v>261</v>
      </c>
      <c r="Q3110" t="s">
        <v>34</v>
      </c>
      <c r="R3110" t="s">
        <v>261</v>
      </c>
      <c r="S3110" t="s">
        <v>34</v>
      </c>
      <c r="T3110" t="s">
        <v>118</v>
      </c>
      <c r="U3110" t="s">
        <v>256</v>
      </c>
      <c r="V3110" t="s">
        <v>256</v>
      </c>
      <c r="W3110" t="str">
        <f t="shared" si="289"/>
        <v>db.pacientes.updateOne({"_id":ObjectId('61e34256ec4ec02e84f5dffa')},{ $set: { "seguimientos": [{"id": "2016","seccion1": {"fechaSeguimiento": "2016-8-3","institucion": "Hospital Pediatrico Dr. A. Castelan",</v>
      </c>
      <c r="X3110" t="str">
        <f t="shared" si="290"/>
        <v>"fallecimiento": "No","fechaFallecimiento": "","causaFallecimiento": "","nivelEducativo": "","actividadLaboral": "","coberturaSocial": "","tratamientoAntibioticoHospitalizado": "","embarazo": ""},</v>
      </c>
      <c r="Y3110" t="str">
        <f t="shared" si="291"/>
        <v>"seccion4": {"cultivos": "3"},"seccion5": {"toleranciaGlucosa": "Realizada","toleranciaGlucosaRealizada": "Normal","vitaminaD": "Realizada","vitaminaDRealizada": "Normal","inmunoglobulina": "No realizada",</v>
      </c>
      <c r="Z3110" t="str">
        <f t="shared" si="292"/>
        <v>"inmunoglobulinaRealizada": ""},"seccion6": {"actividadDeportiva": ""}}]}}, { upsert: true } );</v>
      </c>
      <c r="AA3110" t="str">
        <f t="shared" si="293"/>
        <v>db.pacientes.updateOne({"_id":ObjectId('61e34256ec4ec02e84f5dffa')},{ $set: { "seguimientos": [{"id": "2016","seccion1": {"fechaSeguimiento": "2016-8-3","institucion": "Hospital Pediatrico Dr. A. Castelan","fallecimiento": "No","fechaFallecimiento": "","causaFallecimiento": "","nivelEducativo": "","actividadLaboral": "","coberturaSocial": "","tratamientoAntibioticoHospitalizado": "","embarazo": ""},"seccion4": {"cultivos": "3"},"seccion5": {"toleranciaGlucosa": "Realizada","toleranciaGlucosaRealizada": "Normal","vitaminaD": "Realizada","vitaminaDRealizada": "Normal","inmunoglobulina": "No realizada","inmunoglobulinaRealizada": ""},"seccion6": {"actividadDeportiva": ""}}]}}, { upsert: true } );</v>
      </c>
    </row>
    <row r="3111" spans="1:27" x14ac:dyDescent="0.3">
      <c r="A3111" t="s">
        <v>1716</v>
      </c>
      <c r="B3111">
        <v>1583</v>
      </c>
      <c r="C3111">
        <v>2017</v>
      </c>
      <c r="D3111" s="5">
        <v>43082</v>
      </c>
      <c r="E3111" s="5" t="str">
        <f t="shared" si="288"/>
        <v>2017-12-13</v>
      </c>
      <c r="F3111" t="s">
        <v>450</v>
      </c>
      <c r="G3111" t="s">
        <v>35</v>
      </c>
      <c r="L3111" t="s">
        <v>281</v>
      </c>
      <c r="O3111" t="s">
        <v>46</v>
      </c>
      <c r="P3111" t="s">
        <v>118</v>
      </c>
      <c r="Q3111" t="s">
        <v>256</v>
      </c>
      <c r="R3111" t="s">
        <v>261</v>
      </c>
      <c r="S3111" t="s">
        <v>34</v>
      </c>
      <c r="T3111" t="s">
        <v>261</v>
      </c>
      <c r="U3111" t="s">
        <v>34</v>
      </c>
      <c r="V3111" t="s">
        <v>281</v>
      </c>
      <c r="W3111" t="str">
        <f t="shared" si="289"/>
        <v>db.pacientes.updateOne({"_id":ObjectId('61e34256ec4ec02e84f5dffa')},{ $set: { "seguimientos": [{"id": "2017","seccion1": {"fechaSeguimiento": "2017-12-13","institucion": "Hospital Pediatrico Dr. A. Castelan",</v>
      </c>
      <c r="X3111" t="str">
        <f t="shared" si="290"/>
        <v>"fallecimiento": "No","fechaFallecimiento": "","causaFallecimiento": "","nivelEducativo": "","actividadLaboral": "","coberturaSocial": "Sí","tratamientoAntibioticoHospitalizado": "","embarazo": ""},</v>
      </c>
      <c r="Y3111" t="str">
        <f t="shared" si="291"/>
        <v>"seccion4": {"cultivos": "3"},"seccion5": {"toleranciaGlucosa": "No realizada","toleranciaGlucosaRealizada": "","vitaminaD": "Realizada","vitaminaDRealizada": "Normal","inmunoglobulina": "Realizada",</v>
      </c>
      <c r="Z3111" t="str">
        <f t="shared" si="292"/>
        <v>"inmunoglobulinaRealizada": "Normal"},"seccion6": {"actividadDeportiva": "Sí"}}]}}, { upsert: true } );</v>
      </c>
      <c r="AA3111" t="str">
        <f t="shared" si="293"/>
        <v>db.pacientes.updateOne({"_id":ObjectId('61e34256ec4ec02e84f5dffa')},{ $set: { "seguimientos": [{"id": "2017","seccion1": {"fechaSeguimiento": "2017-12-13","institucion": "Hospital Pediatrico Dr. A. Castelan","fallecimiento": "No","fechaFallecimiento": "","causaFallecimiento": "","nivelEducativo": "","actividadLaboral": "","coberturaSocial": "Sí","tratamientoAntibioticoHospitalizado": "","embarazo": ""},"seccion4": {"cultivos": "3"},"seccion5": {"toleranciaGlucosa": "No realizada","toleranciaGlucosaRealizada": "","vitaminaD": "Realizada","vitaminaDRealizada": "Normal","inmunoglobulina": "Realizada","inmunoglobulinaRealizada": "Normal"},"seccion6": {"actividadDeportiva": "Sí"}}]}}, { upsert: true } );</v>
      </c>
    </row>
    <row r="3112" spans="1:27" x14ac:dyDescent="0.3">
      <c r="A3112" t="s">
        <v>1721</v>
      </c>
      <c r="B3112">
        <v>1585</v>
      </c>
      <c r="C3112">
        <v>2018</v>
      </c>
      <c r="D3112" s="5">
        <v>43430</v>
      </c>
      <c r="E3112" s="5" t="str">
        <f t="shared" si="288"/>
        <v>2018-11-26</v>
      </c>
      <c r="F3112" t="s">
        <v>379</v>
      </c>
      <c r="G3112" t="s">
        <v>35</v>
      </c>
      <c r="L3112" t="s">
        <v>35</v>
      </c>
      <c r="M3112" t="s">
        <v>37</v>
      </c>
      <c r="N3112" t="s">
        <v>35</v>
      </c>
      <c r="O3112" t="s">
        <v>37</v>
      </c>
      <c r="P3112" t="s">
        <v>118</v>
      </c>
      <c r="Q3112" t="s">
        <v>256</v>
      </c>
      <c r="R3112" t="s">
        <v>118</v>
      </c>
      <c r="S3112" t="s">
        <v>256</v>
      </c>
      <c r="T3112" t="s">
        <v>118</v>
      </c>
      <c r="U3112" t="s">
        <v>256</v>
      </c>
      <c r="V3112" t="s">
        <v>256</v>
      </c>
      <c r="W3112" t="str">
        <f t="shared" si="289"/>
        <v>db.pacientes.updateOne({"_id":ObjectId('61e34256ec4ec02e84f5dfff')},{ $set: { "seguimientos": [{"id": "2018","seccion1": {"fechaSeguimiento": "2018-11-26","institucion": "Hospital Pediátrico Juan Pablo II",</v>
      </c>
      <c r="X3112" t="str">
        <f t="shared" si="290"/>
        <v>"fallecimiento": "No","fechaFallecimiento": "","causaFallecimiento": "","nivelEducativo": "","actividadLaboral": "","coberturaSocial": "No","tratamientoAntibioticoHospitalizado": "2","embarazo": "No"},</v>
      </c>
      <c r="Y3112" t="str">
        <f t="shared" si="291"/>
        <v>"seccion4": {"cultivos": "2"},"seccion5": {"toleranciaGlucosa": "No realizada","toleranciaGlucosaRealizada": "","vitaminaD": "No realizada","vitaminaDRealizada": "","inmunoglobulina": "No realizada",</v>
      </c>
      <c r="Z3112" t="str">
        <f t="shared" si="292"/>
        <v>"inmunoglobulinaRealizada": ""},"seccion6": {"actividadDeportiva": ""}}]}}, { upsert: true } );</v>
      </c>
      <c r="AA3112" t="str">
        <f t="shared" si="293"/>
        <v>db.pacientes.updateOne({"_id":ObjectId('61e34256ec4ec02e84f5dfff')},{ $set: { "seguimientos": [{"id": "2018","seccion1": {"fechaSeguimiento": "2018-11-26","institucion": "Hospital Pediátrico Juan Pablo II","fallecimiento": "No","fechaFallecimiento": "","causaFallecimiento": "","nivelEducativo": "","actividadLaboral": "","coberturaSocial": "No","tratamientoAntibioticoHospitalizado": "2","embarazo": "No"},"seccion4": {"cultivos": "2"},"seccion5": {"toleranciaGlucosa": "No realizada","toleranciaGlucosaRealizada": "","vitaminaD": "No realizada","vitaminaDRealizada": "","inmunoglobulina": "No realizada","inmunoglobulinaRealizada": ""},"seccion6": {"actividadDeportiva": ""}}]}}, { upsert: true } );</v>
      </c>
    </row>
    <row r="3113" spans="1:27" x14ac:dyDescent="0.3">
      <c r="A3113" t="s">
        <v>1724</v>
      </c>
      <c r="B3113">
        <v>1586</v>
      </c>
      <c r="C3113">
        <v>2018</v>
      </c>
      <c r="D3113" s="5">
        <v>43256</v>
      </c>
      <c r="E3113" s="5" t="str">
        <f t="shared" si="288"/>
        <v>2018-6-5</v>
      </c>
      <c r="F3113" t="s">
        <v>379</v>
      </c>
      <c r="G3113" t="s">
        <v>35</v>
      </c>
      <c r="L3113" t="s">
        <v>35</v>
      </c>
      <c r="M3113" t="s">
        <v>45</v>
      </c>
      <c r="N3113" t="s">
        <v>35</v>
      </c>
      <c r="O3113" t="s">
        <v>37</v>
      </c>
      <c r="P3113" t="s">
        <v>118</v>
      </c>
      <c r="Q3113" t="s">
        <v>256</v>
      </c>
      <c r="R3113" t="s">
        <v>256</v>
      </c>
      <c r="S3113" t="s">
        <v>256</v>
      </c>
      <c r="T3113" t="s">
        <v>256</v>
      </c>
      <c r="U3113" t="s">
        <v>256</v>
      </c>
      <c r="V3113" t="s">
        <v>256</v>
      </c>
      <c r="W3113" t="str">
        <f t="shared" si="289"/>
        <v>db.pacientes.updateOne({"_id":ObjectId('61e34256ec4ec02e84f5e002')},{ $set: { "seguimientos": [{"id": "2018","seccion1": {"fechaSeguimiento": "2018-6-5","institucion": "Hospital Pediátrico Juan Pablo II",</v>
      </c>
      <c r="X3113" t="str">
        <f t="shared" si="290"/>
        <v>"fallecimiento": "No","fechaFallecimiento": "","causaFallecimiento": "","nivelEducativo": "","actividadLaboral": "","coberturaSocial": "No","tratamientoAntibioticoHospitalizado": "1","embarazo": "No"},</v>
      </c>
      <c r="Y3113" t="str">
        <f t="shared" si="291"/>
        <v>"seccion4": {"cultivos": "2"},"seccion5": {"toleranciaGlucosa": "No realizada","toleranciaGlucosaRealizada": "","vitaminaD": "","vitaminaDRealizada": "","inmunoglobulina": "",</v>
      </c>
      <c r="Z3113" t="str">
        <f t="shared" si="292"/>
        <v>"inmunoglobulinaRealizada": ""},"seccion6": {"actividadDeportiva": ""}}]}}, { upsert: true } );</v>
      </c>
      <c r="AA3113" t="str">
        <f t="shared" si="293"/>
        <v>db.pacientes.updateOne({"_id":ObjectId('61e34256ec4ec02e84f5e002')},{ $set: { "seguimientos": [{"id": "2018","seccion1": {"fechaSeguimiento": "2018-6-5","institucion": "Hospital Pediátrico Juan Pablo II","fallecimiento": "No","fechaFallecimiento": "","causaFallecimiento": "","nivelEducativo": "","actividadLaboral": "","coberturaSocial": "No","tratamientoAntibioticoHospitalizado": "1","embarazo": "No"},"seccion4": {"cultivos": "2"},"seccion5":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3114" spans="1:27" x14ac:dyDescent="0.3">
      <c r="A3114" t="s">
        <v>1724</v>
      </c>
      <c r="B3114">
        <v>1586</v>
      </c>
      <c r="C3114">
        <v>2019</v>
      </c>
      <c r="D3114" s="5">
        <v>43690</v>
      </c>
      <c r="E3114" s="5" t="str">
        <f t="shared" si="288"/>
        <v>2019-8-13</v>
      </c>
      <c r="F3114" t="s">
        <v>379</v>
      </c>
      <c r="G3114" t="s">
        <v>35</v>
      </c>
      <c r="L3114" t="s">
        <v>281</v>
      </c>
      <c r="M3114" t="s">
        <v>37</v>
      </c>
      <c r="N3114" t="s">
        <v>35</v>
      </c>
      <c r="O3114" t="s">
        <v>49</v>
      </c>
      <c r="P3114" t="s">
        <v>118</v>
      </c>
      <c r="Q3114" t="s">
        <v>256</v>
      </c>
      <c r="R3114" t="s">
        <v>118</v>
      </c>
      <c r="S3114" t="s">
        <v>256</v>
      </c>
      <c r="T3114" t="s">
        <v>118</v>
      </c>
      <c r="U3114" t="s">
        <v>256</v>
      </c>
      <c r="V3114" t="s">
        <v>256</v>
      </c>
      <c r="W3114" t="str">
        <f t="shared" si="289"/>
        <v>db.pacientes.updateOne({"_id":ObjectId('61e34256ec4ec02e84f5e002')},{ $set: { "seguimientos": [{"id": "2019","seccion1": {"fechaSeguimiento": "2019-8-13","institucion": "Hospital Pediátrico Juan Pablo II",</v>
      </c>
      <c r="X3114" t="str">
        <f t="shared" si="290"/>
        <v>"fallecimiento": "No","fechaFallecimiento": "","causaFallecimiento": "","nivelEducativo": "","actividadLaboral": "","coberturaSocial": "Sí","tratamientoAntibioticoHospitalizado": "2","embarazo": "No"},</v>
      </c>
      <c r="Y3114" t="str">
        <f t="shared" si="291"/>
        <v>"seccion4": {"cultivos": "4"},"seccion5": {"toleranciaGlucosa": "No realizada","toleranciaGlucosaRealizada": "","vitaminaD": "No realizada","vitaminaDRealizada": "","inmunoglobulina": "No realizada",</v>
      </c>
      <c r="Z3114" t="str">
        <f t="shared" si="292"/>
        <v>"inmunoglobulinaRealizada": ""},"seccion6": {"actividadDeportiva": ""}}]}}, { upsert: true } );</v>
      </c>
      <c r="AA3114" t="str">
        <f t="shared" si="293"/>
        <v>db.pacientes.updateOne({"_id":ObjectId('61e34256ec4ec02e84f5e002')},{ $set: { "seguimientos": [{"id": "2019","seccion1": {"fechaSeguimiento": "2019-8-13","institucion": "Hospital Pediátrico Juan Pablo II","fallecimiento": "No","fechaFallecimiento": "","causaFallecimiento": "","nivelEducativo": "","actividadLaboral": "","coberturaSocial": "Sí","tratamientoAntibioticoHospitalizado": "2","embarazo": "No"},"seccion4": {"cultivos": "4"},"seccion5": {"toleranciaGlucosa": "No realizada","toleranciaGlucosaRealizada": "","vitaminaD": "No realizada","vitaminaDRealizada": "","inmunoglobulina": "No realizada","inmunoglobulinaRealizada": ""},"seccion6": {"actividadDeportiva": ""}}]}}, { upsert: true } );</v>
      </c>
    </row>
    <row r="3115" spans="1:27" x14ac:dyDescent="0.3">
      <c r="A3115" t="s">
        <v>1742</v>
      </c>
      <c r="B3115">
        <v>1592</v>
      </c>
      <c r="C3115">
        <v>2015</v>
      </c>
      <c r="D3115" s="5">
        <v>42347</v>
      </c>
      <c r="E3115" s="5" t="str">
        <f t="shared" si="288"/>
        <v>2015-12-9</v>
      </c>
      <c r="F3115" t="s">
        <v>339</v>
      </c>
      <c r="G3115" t="s">
        <v>35</v>
      </c>
      <c r="L3115" t="s">
        <v>35</v>
      </c>
      <c r="O3115" t="s">
        <v>45</v>
      </c>
      <c r="P3115" t="s">
        <v>118</v>
      </c>
      <c r="Q3115" t="s">
        <v>256</v>
      </c>
      <c r="R3115" t="s">
        <v>118</v>
      </c>
      <c r="S3115" t="s">
        <v>256</v>
      </c>
      <c r="T3115" t="s">
        <v>118</v>
      </c>
      <c r="U3115" t="s">
        <v>256</v>
      </c>
      <c r="V3115" t="s">
        <v>256</v>
      </c>
      <c r="W3115" t="str">
        <f t="shared" si="289"/>
        <v>db.pacientes.updateOne({"_id":ObjectId('61e34256ec4ec02e84f5e014')},{ $set: { "seguimientos": [{"id": "2015","seccion1": {"fechaSeguimiento": "2015-12-9","institucion": "HOSP. DE Niños DE LA SMA.TRINIDAD",</v>
      </c>
      <c r="X3115" t="str">
        <f t="shared" si="290"/>
        <v>"fallecimiento": "No","fechaFallecimiento": "","causaFallecimiento": "","nivelEducativo": "","actividadLaboral": "","coberturaSocial": "No","tratamientoAntibioticoHospitalizado": "","embarazo": ""},</v>
      </c>
      <c r="Y3115" t="str">
        <f t="shared" si="291"/>
        <v>"seccion4": {"cultivos": "1"},"seccion5": {"toleranciaGlucosa": "No realizada","toleranciaGlucosaRealizada": "","vitaminaD": "No realizada","vitaminaDRealizada": "","inmunoglobulina": "No realizada",</v>
      </c>
      <c r="Z3115" t="str">
        <f t="shared" si="292"/>
        <v>"inmunoglobulinaRealizada": ""},"seccion6": {"actividadDeportiva": ""}}]}}, { upsert: true } );</v>
      </c>
      <c r="AA3115" t="str">
        <f t="shared" si="293"/>
        <v>db.pacientes.updateOne({"_id":ObjectId('61e34256ec4ec02e84f5e014')},{ $set: { "seguimientos": [{"id": "2015","seccion1": {"fechaSeguimiento": "2015-12-9","institucion": "HOSP. DE Niños DE LA SMA.TRINIDAD","fallecimiento": "No","fechaFallecimiento": "","causaFallecimiento": "","nivelEducativo": "","actividadLaboral": "","coberturaSocial": "No","tratamientoAntibioticoHospitalizado": "","embarazo": ""},"seccion4": {"cultivos": "1"},"seccion5": {"toleranciaGlucosa": "No realizada","toleranciaGlucosaRealizada": "","vitaminaD": "No realizada","vitaminaDRealizada": "","inmunoglobulina": "No realizada","inmunoglobulinaRealizada": ""},"seccion6": {"actividadDeportiva": ""}}]}}, { upsert: true } );</v>
      </c>
    </row>
    <row r="3116" spans="1:27" x14ac:dyDescent="0.3">
      <c r="A3116" t="s">
        <v>1742</v>
      </c>
      <c r="B3116">
        <v>1592</v>
      </c>
      <c r="C3116">
        <v>2016</v>
      </c>
      <c r="D3116" s="5">
        <v>42724</v>
      </c>
      <c r="E3116" s="5" t="str">
        <f t="shared" si="288"/>
        <v>2016-12-20</v>
      </c>
      <c r="F3116" t="s">
        <v>339</v>
      </c>
      <c r="G3116" t="s">
        <v>35</v>
      </c>
      <c r="L3116" t="s">
        <v>281</v>
      </c>
      <c r="N3116" t="s">
        <v>35</v>
      </c>
      <c r="O3116" t="s">
        <v>49</v>
      </c>
      <c r="P3116" t="s">
        <v>118</v>
      </c>
      <c r="Q3116" t="s">
        <v>256</v>
      </c>
      <c r="R3116" t="s">
        <v>261</v>
      </c>
      <c r="S3116" t="s">
        <v>34</v>
      </c>
      <c r="T3116" t="s">
        <v>256</v>
      </c>
      <c r="U3116" t="s">
        <v>256</v>
      </c>
      <c r="V3116" t="s">
        <v>256</v>
      </c>
      <c r="W3116" t="str">
        <f t="shared" si="289"/>
        <v>db.pacientes.updateOne({"_id":ObjectId('61e34256ec4ec02e84f5e014')},{ $set: { "seguimientos": [{"id": "2016","seccion1": {"fechaSeguimiento": "2016-12-20","institucion": "HOSP. DE Niños DE LA SMA.TRINIDAD",</v>
      </c>
      <c r="X3116" t="str">
        <f t="shared" si="290"/>
        <v>"fallecimiento": "No","fechaFallecimiento": "","causaFallecimiento": "","nivelEducativo": "","actividadLaboral": "","coberturaSocial": "Sí","tratamientoAntibioticoHospitalizado": "","embarazo": "No"},</v>
      </c>
      <c r="Y3116" t="str">
        <f t="shared" si="291"/>
        <v>"seccion4": {"cultivos": "4"},"seccion5": {"toleranciaGlucosa": "No realizada","toleranciaGlucosaRealizada": "","vitaminaD": "Realizada","vitaminaDRealizada": "Normal","inmunoglobulina": "",</v>
      </c>
      <c r="Z3116" t="str">
        <f t="shared" si="292"/>
        <v>"inmunoglobulinaRealizada": ""},"seccion6": {"actividadDeportiva": ""}}]}}, { upsert: true } );</v>
      </c>
      <c r="AA3116" t="str">
        <f t="shared" si="293"/>
        <v>db.pacientes.updateOne({"_id":ObjectId('61e34256ec4ec02e84f5e014')},{ $set: { "seguimientos": [{"id": "2016","seccion1": {"fechaSeguimiento": "2016-12-20","institucion": "HOSP. DE Niños DE LA SMA.TRINIDAD","fallecimiento": "No","fechaFallecimiento": "","causaFallecimiento": "","nivelEducativo": "","actividadLaboral": "","coberturaSocial": "Sí","tratamientoAntibioticoHospitalizado": "","embarazo": "No"},"seccion4": {"cultivos": "4"},"seccion5": {"toleranciaGlucosa": "No realizada","toleranciaGlucosaRealizada": "","vitaminaD": "Realizada","vitaminaDRealizada": "Normal","inmunoglobulina": "","inmunoglobulinaRealizada": ""},"seccion6": {"actividadDeportiva": ""}}]}}, { upsert: true } );</v>
      </c>
    </row>
    <row r="3117" spans="1:27" x14ac:dyDescent="0.3">
      <c r="A3117" t="s">
        <v>1742</v>
      </c>
      <c r="B3117">
        <v>1592</v>
      </c>
      <c r="C3117">
        <v>2017</v>
      </c>
      <c r="D3117" s="5">
        <v>42927</v>
      </c>
      <c r="E3117" s="5" t="str">
        <f t="shared" si="288"/>
        <v>2017-7-11</v>
      </c>
      <c r="F3117" t="s">
        <v>339</v>
      </c>
      <c r="G3117" t="s">
        <v>35</v>
      </c>
      <c r="L3117" t="s">
        <v>281</v>
      </c>
      <c r="N3117" t="s">
        <v>35</v>
      </c>
      <c r="O3117" t="s">
        <v>49</v>
      </c>
      <c r="P3117" t="s">
        <v>118</v>
      </c>
      <c r="Q3117" t="s">
        <v>256</v>
      </c>
      <c r="R3117" t="s">
        <v>261</v>
      </c>
      <c r="S3117" t="s">
        <v>34</v>
      </c>
      <c r="T3117" t="s">
        <v>256</v>
      </c>
      <c r="U3117" t="s">
        <v>256</v>
      </c>
      <c r="V3117" t="s">
        <v>256</v>
      </c>
      <c r="W3117" t="str">
        <f t="shared" si="289"/>
        <v>db.pacientes.updateOne({"_id":ObjectId('61e34256ec4ec02e84f5e014')},{ $set: { "seguimientos": [{"id": "2017","seccion1": {"fechaSeguimiento": "2017-7-11","institucion": "HOSP. DE Niños DE LA SMA.TRINIDAD",</v>
      </c>
      <c r="X3117" t="str">
        <f t="shared" si="290"/>
        <v>"fallecimiento": "No","fechaFallecimiento": "","causaFallecimiento": "","nivelEducativo": "","actividadLaboral": "","coberturaSocial": "Sí","tratamientoAntibioticoHospitalizado": "","embarazo": "No"},</v>
      </c>
      <c r="Y3117" t="str">
        <f t="shared" si="291"/>
        <v>"seccion4": {"cultivos": "4"},"seccion5": {"toleranciaGlucosa": "No realizada","toleranciaGlucosaRealizada": "","vitaminaD": "Realizada","vitaminaDRealizada": "Normal","inmunoglobulina": "",</v>
      </c>
      <c r="Z3117" t="str">
        <f t="shared" si="292"/>
        <v>"inmunoglobulinaRealizada": ""},"seccion6": {"actividadDeportiva": ""}}]}}, { upsert: true } );</v>
      </c>
      <c r="AA3117" t="str">
        <f t="shared" si="293"/>
        <v>db.pacientes.updateOne({"_id":ObjectId('61e34256ec4ec02e84f5e014')},{ $set: { "seguimientos": [{"id": "2017","seccion1": {"fechaSeguimiento": "2017-7-11","institucion": "HOSP. DE Niños DE LA SMA.TRINIDAD","fallecimiento": "No","fechaFallecimiento": "","causaFallecimiento": "","nivelEducativo": "","actividadLaboral": "","coberturaSocial": "Sí","tratamientoAntibioticoHospitalizado": "","embarazo": "No"},"seccion4": {"cultivos": "4"},"seccion5": {"toleranciaGlucosa": "No realizada","toleranciaGlucosaRealizada": "","vitaminaD": "Realizada","vitaminaDRealizada": "Normal","inmunoglobulina": "","inmunoglobulinaRealizada": ""},"seccion6": {"actividadDeportiva": ""}}]}}, { upsert: true } );</v>
      </c>
    </row>
    <row r="3118" spans="1:27" x14ac:dyDescent="0.3">
      <c r="A3118" t="s">
        <v>1767</v>
      </c>
      <c r="B3118">
        <v>1593</v>
      </c>
      <c r="C3118">
        <v>2018</v>
      </c>
      <c r="D3118" s="5">
        <v>43335</v>
      </c>
      <c r="E3118" s="5" t="str">
        <f t="shared" si="288"/>
        <v>2018-8-23</v>
      </c>
      <c r="F3118" t="s">
        <v>358</v>
      </c>
      <c r="G3118" t="s">
        <v>35</v>
      </c>
      <c r="L3118" t="s">
        <v>35</v>
      </c>
      <c r="O3118" t="s">
        <v>49</v>
      </c>
      <c r="P3118" t="s">
        <v>118</v>
      </c>
      <c r="Q3118" t="s">
        <v>256</v>
      </c>
      <c r="R3118" t="s">
        <v>256</v>
      </c>
      <c r="S3118" t="s">
        <v>256</v>
      </c>
      <c r="T3118" t="s">
        <v>256</v>
      </c>
      <c r="U3118" t="s">
        <v>256</v>
      </c>
      <c r="V3118" t="s">
        <v>281</v>
      </c>
      <c r="W3118" t="str">
        <f t="shared" si="289"/>
        <v>db.pacientes.updateOne({"_id":ObjectId('61e34256ec4ec02e84f5e02d')},{ $set: { "seguimientos": [{"id": "2018","seccion1": {"fechaSeguimiento": "2018-8-23","institucion": "Hospital de Niños Dr Orlando Alassia",</v>
      </c>
      <c r="X3118" t="str">
        <f t="shared" si="290"/>
        <v>"fallecimiento": "No","fechaFallecimiento": "","causaFallecimiento": "","nivelEducativo": "","actividadLaboral": "","coberturaSocial": "No","tratamientoAntibioticoHospitalizado": "","embarazo": ""},</v>
      </c>
      <c r="Y3118" t="str">
        <f t="shared" si="291"/>
        <v>"seccion4": {"cultivos": "4"},"seccion5": {"toleranciaGlucosa": "No realizada","toleranciaGlucosaRealizada": "","vitaminaD": "","vitaminaDRealizada": "","inmunoglobulina": "",</v>
      </c>
      <c r="Z3118" t="str">
        <f t="shared" si="292"/>
        <v>"inmunoglobulinaRealizada": ""},"seccion6": {"actividadDeportiva": "Sí"}}]}}, { upsert: true } );</v>
      </c>
      <c r="AA3118" t="str">
        <f t="shared" si="293"/>
        <v>db.pacientes.updateOne({"_id":ObjectId('61e34256ec4ec02e84f5e02d')},{ $set: { "seguimientos": [{"id": "2018","seccion1": {"fechaSeguimiento": "2018-8-23","institucion": "Hospital de Niños Dr Orlando Alassia","fallecimiento": "No","fechaFallecimiento": "","causaFallecimiento": "","nivelEducativo": "","actividadLaboral": "","coberturaSocial": "No","tratamientoAntibioticoHospitalizado": "","embarazo": ""},"seccion4": {"cultivos": "4"},"seccion5": {"toleranciaGlucosa": "No realizada","toleranciaGlucosaRealizada": "","vitaminaD": "","vitaminaDRealizada": "","inmunoglobulina": "","inmunoglobulinaRealizada": ""},"seccion6": {"actividadDeportiva": "Sí"}}]}}, { upsert: true } );</v>
      </c>
    </row>
    <row r="3119" spans="1:27" x14ac:dyDescent="0.3">
      <c r="A3119" t="s">
        <v>1807</v>
      </c>
      <c r="B3119">
        <v>1595</v>
      </c>
      <c r="C3119">
        <v>2018</v>
      </c>
      <c r="D3119" s="5">
        <v>43168</v>
      </c>
      <c r="E3119" s="5" t="str">
        <f t="shared" si="288"/>
        <v>2018-3-9</v>
      </c>
      <c r="F3119" t="s">
        <v>379</v>
      </c>
      <c r="G3119" t="s">
        <v>35</v>
      </c>
      <c r="L3119" t="s">
        <v>281</v>
      </c>
      <c r="M3119" t="s">
        <v>45</v>
      </c>
      <c r="N3119" t="s">
        <v>35</v>
      </c>
      <c r="O3119" t="s">
        <v>37</v>
      </c>
      <c r="P3119" t="s">
        <v>118</v>
      </c>
      <c r="Q3119" t="s">
        <v>256</v>
      </c>
      <c r="R3119" t="s">
        <v>118</v>
      </c>
      <c r="S3119" t="s">
        <v>256</v>
      </c>
      <c r="T3119" t="s">
        <v>118</v>
      </c>
      <c r="U3119" t="s">
        <v>256</v>
      </c>
      <c r="V3119" t="s">
        <v>256</v>
      </c>
      <c r="W3119" t="str">
        <f t="shared" si="289"/>
        <v>db.pacientes.updateOne({"_id":ObjectId('61e34256ec4ec02e84f5e055')},{ $set: { "seguimientos": [{"id": "2018","seccion1": {"fechaSeguimiento": "2018-3-9","institucion": "Hospital Pediátrico Juan Pablo II",</v>
      </c>
      <c r="X3119" t="str">
        <f t="shared" si="290"/>
        <v>"fallecimiento": "No","fechaFallecimiento": "","causaFallecimiento": "","nivelEducativo": "","actividadLaboral": "","coberturaSocial": "Sí","tratamientoAntibioticoHospitalizado": "1","embarazo": "No"},</v>
      </c>
      <c r="Y3119" t="str">
        <f t="shared" si="291"/>
        <v>"seccion4": {"cultivos": "2"},"seccion5": {"toleranciaGlucosa": "No realizada","toleranciaGlucosaRealizada": "","vitaminaD": "No realizada","vitaminaDRealizada": "","inmunoglobulina": "No realizada",</v>
      </c>
      <c r="Z3119" t="str">
        <f t="shared" si="292"/>
        <v>"inmunoglobulinaRealizada": ""},"seccion6": {"actividadDeportiva": ""}}]}}, { upsert: true } );</v>
      </c>
      <c r="AA3119" t="str">
        <f t="shared" si="293"/>
        <v>db.pacientes.updateOne({"_id":ObjectId('61e34256ec4ec02e84f5e055')},{ $set: { "seguimientos": [{"id": "2018","seccion1": {"fechaSeguimiento": "2018-3-9","institucion": "Hospital Pediátrico Juan Pablo II","fallecimiento": "No","fechaFallecimiento": "","causaFallecimiento": "","nivelEducativo": "","actividadLaboral": "","coberturaSocial": "Sí","tratamientoAntibioticoHospitalizado": "1","embarazo": "No"},"seccion4": {"cultivos": "2"},"seccion5": {"toleranciaGlucosa": "No realizada","toleranciaGlucosaRealizada": "","vitaminaD": "No realizada","vitaminaDRealizada": "","inmunoglobulina": "No realizada","inmunoglobulinaRealizada": ""},"seccion6": {"actividadDeportiva": ""}}]}}, { upsert: true } );</v>
      </c>
    </row>
    <row r="3120" spans="1:27" x14ac:dyDescent="0.3">
      <c r="A3120" t="s">
        <v>657</v>
      </c>
      <c r="B3120">
        <v>1598</v>
      </c>
      <c r="C3120">
        <v>2018</v>
      </c>
      <c r="D3120" s="5">
        <v>43284</v>
      </c>
      <c r="E3120" s="5" t="str">
        <f t="shared" si="288"/>
        <v>2018-7-3</v>
      </c>
      <c r="F3120" t="s">
        <v>500</v>
      </c>
      <c r="G3120" t="s">
        <v>35</v>
      </c>
      <c r="K3120" t="s">
        <v>70</v>
      </c>
      <c r="L3120" t="s">
        <v>281</v>
      </c>
      <c r="O3120" t="s">
        <v>46</v>
      </c>
      <c r="P3120" t="s">
        <v>261</v>
      </c>
      <c r="Q3120" t="s">
        <v>34</v>
      </c>
      <c r="R3120" t="s">
        <v>261</v>
      </c>
      <c r="S3120" t="s">
        <v>321</v>
      </c>
      <c r="T3120" t="s">
        <v>261</v>
      </c>
      <c r="U3120" t="s">
        <v>34</v>
      </c>
      <c r="V3120" t="s">
        <v>256</v>
      </c>
      <c r="W3120" t="str">
        <f t="shared" si="289"/>
        <v>db.pacientes.updateOne({"_id":ObjectId('61e34254ec4ec02e84f5dbd7')},{ $set: { "seguimientos": [{"id": "2018","seccion1": {"fechaSeguimiento": "2018-7-3","institucion": "CENTRO DE ESPECIALIDADES MÉDICAS DE ROSARIO",</v>
      </c>
      <c r="X3120" t="str">
        <f t="shared" si="290"/>
        <v>"fallecimiento": "No","fechaFallecimiento": "","causaFallecimiento": "","nivelEducativo": "","actividadLaboral": "No trabaja","coberturaSocial": "Sí","tratamientoAntibioticoHospitalizado": "","embarazo": ""},</v>
      </c>
      <c r="Y3120" t="str">
        <f t="shared" si="291"/>
        <v>"seccion4": {"cultivos": "3"},"seccion5": {"toleranciaGlucosa": "Realizada","toleranciaGlucosaRealizada": "Normal","vitaminaD": "Realizada","vitaminaDRealizada": "Bajo","inmunoglobulina": "Realizada",</v>
      </c>
      <c r="Z3120" t="str">
        <f t="shared" si="292"/>
        <v>"inmunoglobulinaRealizada": "Normal"},"seccion6": {"actividadDeportiva": ""}}]}}, { upsert: true } );</v>
      </c>
      <c r="AA3120" t="str">
        <f t="shared" si="293"/>
        <v>db.pacientes.updateOne({"_id":ObjectId('61e34254ec4ec02e84f5dbd7')},{ $set: { "seguimientos": [{"id": "2018","seccion1": {"fechaSeguimiento": "2018-7-3","institucion": "CENTRO DE ESPECIALIDADES MÉDICAS DE ROSARIO","fallecimiento": "No","fechaFallecimiento": "","causaFallecimiento": "","nivelEducativo": "","actividadLaboral": "No trabaja","coberturaSocial": "Sí","tratamientoAntibioticoHospitalizado": "","embarazo": ""},"seccion4": {"cultivos": "3"},"seccion5": {"toleranciaGlucosa": "Realizada","toleranciaGlucosaRealizada": "Normal","vitaminaD": "Realizada","vitaminaDRealizada": "Bajo","inmunoglobulina": "Realizada","inmunoglobulinaRealizada": "Normal"},"seccion6": {"actividadDeportiva": ""}}]}}, { upsert: true } );</v>
      </c>
    </row>
    <row r="3121" spans="1:27" x14ac:dyDescent="0.3">
      <c r="A3121" t="s">
        <v>661</v>
      </c>
      <c r="B3121">
        <v>1599</v>
      </c>
      <c r="C3121">
        <v>2018</v>
      </c>
      <c r="D3121" s="5">
        <v>43277</v>
      </c>
      <c r="E3121" s="5" t="str">
        <f t="shared" si="288"/>
        <v>2018-6-26</v>
      </c>
      <c r="F3121" t="s">
        <v>500</v>
      </c>
      <c r="G3121" t="s">
        <v>35</v>
      </c>
      <c r="K3121" t="s">
        <v>70</v>
      </c>
      <c r="L3121" t="s">
        <v>281</v>
      </c>
      <c r="M3121" t="s">
        <v>37</v>
      </c>
      <c r="O3121" t="s">
        <v>49</v>
      </c>
      <c r="P3121" t="s">
        <v>261</v>
      </c>
      <c r="Q3121" t="s">
        <v>34</v>
      </c>
      <c r="R3121" t="s">
        <v>261</v>
      </c>
      <c r="S3121" t="s">
        <v>321</v>
      </c>
      <c r="T3121" t="s">
        <v>261</v>
      </c>
      <c r="U3121" t="s">
        <v>34</v>
      </c>
      <c r="V3121" t="s">
        <v>256</v>
      </c>
      <c r="W3121" t="str">
        <f t="shared" si="289"/>
        <v>db.pacientes.updateOne({"_id":ObjectId('61e34254ec4ec02e84f5dbdb')},{ $set: { "seguimientos": [{"id": "2018","seccion1": {"fechaSeguimiento": "2018-6-26","institucion": "CENTRO DE ESPECIALIDADES MÉDICAS DE ROSARIO",</v>
      </c>
      <c r="X3121" t="str">
        <f t="shared" si="290"/>
        <v>"fallecimiento": "No","fechaFallecimiento": "","causaFallecimiento": "","nivelEducativo": "","actividadLaboral": "No trabaja","coberturaSocial": "Sí","tratamientoAntibioticoHospitalizado": "2","embarazo": ""},</v>
      </c>
      <c r="Y3121" t="str">
        <f t="shared" si="291"/>
        <v>"seccion4": {"cultivos": "4"},"seccion5": {"toleranciaGlucosa": "Realizada","toleranciaGlucosaRealizada": "Normal","vitaminaD": "Realizada","vitaminaDRealizada": "Bajo","inmunoglobulina": "Realizada",</v>
      </c>
      <c r="Z3121" t="str">
        <f t="shared" si="292"/>
        <v>"inmunoglobulinaRealizada": "Normal"},"seccion6": {"actividadDeportiva": ""}}]}}, { upsert: true } );</v>
      </c>
      <c r="AA3121" t="str">
        <f t="shared" si="293"/>
        <v>db.pacientes.updateOne({"_id":ObjectId('61e34254ec4ec02e84f5dbdb')},{ $set: { "seguimientos": [{"id": "2018","seccion1": {"fechaSeguimiento": "2018-6-26","institucion": "CENTRO DE ESPECIALIDADES MÉDICAS DE ROSARIO","fallecimiento": "No","fechaFallecimiento": "","causaFallecimiento": "","nivelEducativo": "","actividadLaboral": "No trabaja","coberturaSocial": "Sí","tratamientoAntibioticoHospitalizado": "2","embarazo": ""},"seccion4": {"cultivos": "4"},"seccion5": {"toleranciaGlucosa": "Realizada","toleranciaGlucosaRealizada": "Normal","vitaminaD": "Realizada","vitaminaDRealizada": "Bajo","inmunoglobulina": "Realizada","inmunoglobulinaRealizada": "Normal"},"seccion6": {"actividadDeportiva": ""}}]}}, { upsert: true } );</v>
      </c>
    </row>
    <row r="3122" spans="1:27" x14ac:dyDescent="0.3">
      <c r="A3122" t="s">
        <v>664</v>
      </c>
      <c r="B3122">
        <v>1600</v>
      </c>
      <c r="C3122">
        <v>2018</v>
      </c>
      <c r="D3122" s="5">
        <v>43319</v>
      </c>
      <c r="E3122" s="5" t="str">
        <f t="shared" si="288"/>
        <v>2018-8-7</v>
      </c>
      <c r="F3122" t="s">
        <v>500</v>
      </c>
      <c r="G3122" t="s">
        <v>35</v>
      </c>
      <c r="K3122" t="s">
        <v>76</v>
      </c>
      <c r="L3122" t="s">
        <v>281</v>
      </c>
      <c r="N3122" t="s">
        <v>35</v>
      </c>
      <c r="O3122" t="s">
        <v>46</v>
      </c>
      <c r="P3122" t="s">
        <v>261</v>
      </c>
      <c r="Q3122" t="s">
        <v>34</v>
      </c>
      <c r="R3122" t="s">
        <v>261</v>
      </c>
      <c r="S3122" t="s">
        <v>321</v>
      </c>
      <c r="T3122" t="s">
        <v>261</v>
      </c>
      <c r="U3122" t="s">
        <v>34</v>
      </c>
      <c r="V3122" t="s">
        <v>256</v>
      </c>
      <c r="W3122" t="str">
        <f t="shared" si="289"/>
        <v>db.pacientes.updateOne({"_id":ObjectId('61e34254ec4ec02e84f5dbde')},{ $set: { "seguimientos": [{"id": "2018","seccion1": {"fechaSeguimiento": "2018-8-7","institucion": "CENTRO DE ESPECIALIDADES MÉDICAS DE ROSARIO",</v>
      </c>
      <c r="X3122" t="str">
        <f t="shared" si="290"/>
        <v>"fallecimiento": "No","fechaFallecimiento": "","causaFallecimiento": "","nivelEducativo": "","actividadLaboral": "Trabaja, completo","coberturaSocial": "Sí","tratamientoAntibioticoHospitalizado": "","embarazo": "No"},</v>
      </c>
      <c r="Y3122" t="str">
        <f t="shared" si="291"/>
        <v>"seccion4": {"cultivos": "3"},"seccion5": {"toleranciaGlucosa": "Realizada","toleranciaGlucosaRealizada": "Normal","vitaminaD": "Realizada","vitaminaDRealizada": "Bajo","inmunoglobulina": "Realizada",</v>
      </c>
      <c r="Z3122" t="str">
        <f t="shared" si="292"/>
        <v>"inmunoglobulinaRealizada": "Normal"},"seccion6": {"actividadDeportiva": ""}}]}}, { upsert: true } );</v>
      </c>
      <c r="AA3122" t="str">
        <f t="shared" si="293"/>
        <v>db.pacientes.updateOne({"_id":ObjectId('61e34254ec4ec02e84f5dbde')},{ $set: { "seguimientos": [{"id": "2018","seccion1": {"fechaSeguimiento": "2018-8-7","institucion": "CENTRO DE ESPECIALIDADES MÉDICAS DE ROSARIO","fallecimiento": "No","fechaFallecimiento": "","causaFallecimiento": "","nivelEducativo": "","actividadLaboral": "Trabaja, completo","coberturaSocial": "Sí","tratamientoAntibioticoHospitalizado": "","embarazo": "No"},"seccion4": {"cultivos": "3"},"seccion5": {"toleranciaGlucosa": "Realizada","toleranciaGlucosaRealizada": "Normal","vitaminaD": "Realizada","vitaminaDRealizada": "Bajo","inmunoglobulina": "Realizada","inmunoglobulinaRealizada": "Normal"},"seccion6": {"actividadDeportiva": ""}}]}}, { upsert: true } );</v>
      </c>
    </row>
    <row r="3123" spans="1:27" x14ac:dyDescent="0.3">
      <c r="A3123" t="s">
        <v>669</v>
      </c>
      <c r="B3123">
        <v>1601</v>
      </c>
      <c r="C3123">
        <v>2018</v>
      </c>
      <c r="D3123" s="5">
        <v>43297</v>
      </c>
      <c r="E3123" s="5" t="str">
        <f t="shared" si="288"/>
        <v>2018-7-16</v>
      </c>
      <c r="F3123" t="s">
        <v>1962</v>
      </c>
      <c r="G3123" t="s">
        <v>35</v>
      </c>
      <c r="P3123" t="s">
        <v>118</v>
      </c>
      <c r="Q3123" t="s">
        <v>256</v>
      </c>
      <c r="R3123" t="s">
        <v>256</v>
      </c>
      <c r="S3123" t="s">
        <v>256</v>
      </c>
      <c r="T3123" t="s">
        <v>256</v>
      </c>
      <c r="U3123" t="s">
        <v>256</v>
      </c>
      <c r="V3123" t="s">
        <v>256</v>
      </c>
      <c r="W3123" t="str">
        <f t="shared" si="289"/>
        <v>db.pacientes.updateOne({"_id":ObjectId('61e34254ec4ec02e84f5dbe3')},{ $set: { "seguimientos": [{"id": "2018","seccion1": {"fechaSeguimiento": "2018-7-16","institucion": "HOSPITAL de PEDIATRÍA Juan P. Garrahan",</v>
      </c>
      <c r="X3123" t="str">
        <f t="shared" si="290"/>
        <v>"fallecimiento": "No","fechaFallecimiento": "","causaFallecimiento": "","nivelEducativo": "","actividadLaboral": "","coberturaSocial": "","tratamientoAntibioticoHospitalizado": "","embarazo": ""},</v>
      </c>
      <c r="Y3123" t="str">
        <f t="shared" si="291"/>
        <v>"seccion4": {"cultivos": ""},"seccion5": {"toleranciaGlucosa": "No realizada","toleranciaGlucosaRealizada": "","vitaminaD": "","vitaminaDRealizada": "","inmunoglobulina": "",</v>
      </c>
      <c r="Z3123" t="str">
        <f t="shared" si="292"/>
        <v>"inmunoglobulinaRealizada": ""},"seccion6": {"actividadDeportiva": ""}}]}}, { upsert: true } );</v>
      </c>
      <c r="AA3123" t="str">
        <f t="shared" si="293"/>
        <v>db.pacientes.updateOne({"_id":ObjectId('61e34254ec4ec02e84f5dbe3')},{ $set: { "seguimientos": [{"id": "2018","seccion1": {"fechaSeguimiento": "2018-7-16","institucion": "HOSPITAL de PEDIATRÍA Juan P. Garrahan","fallecimiento": "No","fechaFallecimiento": "","causaFallecimiento": "","nivelEducativo": "","actividadLaboral": "","coberturaSocial": "","tratamientoAntibioticoHospitalizado": "","embarazo": ""},"seccion4":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3124" spans="1:27" x14ac:dyDescent="0.3">
      <c r="A3124" t="s">
        <v>1672</v>
      </c>
      <c r="B3124">
        <v>1602</v>
      </c>
      <c r="C3124">
        <v>2014</v>
      </c>
      <c r="D3124" s="5">
        <v>41983</v>
      </c>
      <c r="E3124" s="5" t="str">
        <f t="shared" si="288"/>
        <v>2014-12-10</v>
      </c>
      <c r="F3124" t="s">
        <v>339</v>
      </c>
      <c r="G3124" t="s">
        <v>35</v>
      </c>
      <c r="L3124" t="s">
        <v>35</v>
      </c>
      <c r="M3124" t="s">
        <v>45</v>
      </c>
      <c r="O3124" t="s">
        <v>49</v>
      </c>
      <c r="P3124" t="s">
        <v>118</v>
      </c>
      <c r="Q3124" t="s">
        <v>256</v>
      </c>
      <c r="R3124" t="s">
        <v>256</v>
      </c>
      <c r="S3124" t="s">
        <v>256</v>
      </c>
      <c r="T3124" t="s">
        <v>118</v>
      </c>
      <c r="U3124" t="s">
        <v>256</v>
      </c>
      <c r="V3124" t="s">
        <v>256</v>
      </c>
      <c r="W3124" t="str">
        <f t="shared" si="289"/>
        <v>db.pacientes.updateOne({"_id":ObjectId('61e34256ec4ec02e84f5dfce')},{ $set: { "seguimientos": [{"id": "2014","seccion1": {"fechaSeguimiento": "2014-12-10","institucion": "HOSP. DE Niños DE LA SMA.TRINIDAD",</v>
      </c>
      <c r="X3124" t="str">
        <f t="shared" si="290"/>
        <v>"fallecimiento": "No","fechaFallecimiento": "","causaFallecimiento": "","nivelEducativo": "","actividadLaboral": "","coberturaSocial": "No","tratamientoAntibioticoHospitalizado": "1","embarazo": ""},</v>
      </c>
      <c r="Y3124" t="str">
        <f t="shared" si="291"/>
        <v>"seccion4": {"cultivos": "4"},"seccion5": {"toleranciaGlucosa": "No realizada","toleranciaGlucosaRealizada": "","vitaminaD": "","vitaminaDRealizada": "","inmunoglobulina": "No realizada",</v>
      </c>
      <c r="Z3124" t="str">
        <f t="shared" si="292"/>
        <v>"inmunoglobulinaRealizada": ""},"seccion6": {"actividadDeportiva": ""}}]}}, { upsert: true } );</v>
      </c>
      <c r="AA3124" t="str">
        <f t="shared" si="293"/>
        <v>db.pacientes.updateOne({"_id":ObjectId('61e34256ec4ec02e84f5dfce')},{ $set: { "seguimientos": [{"id": "2014","seccion1": {"fechaSeguimiento": "2014-12-10","institucion": "HOSP. DE Niños DE LA SMA.TRINIDAD","fallecimiento": "No","fechaFallecimiento": "","causaFallecimiento": "","nivelEducativo": "","actividadLaboral": "","coberturaSocial": "No","tratamientoAntibioticoHospitalizado": "1","embarazo": ""},"seccion4": {"cultivos": "4"},"seccion5": {"toleranciaGlucosa": "No realizada","toleranciaGlucosaRealizada": "","vitaminaD": "","vitaminaDRealizada": "","inmunoglobulina": "No realizada","inmunoglobulinaRealizada": ""},"seccion6": {"actividadDeportiva": ""}}]}}, { upsert: true } );</v>
      </c>
    </row>
    <row r="3125" spans="1:27" x14ac:dyDescent="0.3">
      <c r="A3125" t="s">
        <v>1672</v>
      </c>
      <c r="B3125">
        <v>1602</v>
      </c>
      <c r="C3125">
        <v>2015</v>
      </c>
      <c r="D3125" s="5">
        <v>42354</v>
      </c>
      <c r="E3125" s="5" t="str">
        <f t="shared" si="288"/>
        <v>2015-12-16</v>
      </c>
      <c r="F3125" t="s">
        <v>339</v>
      </c>
      <c r="G3125" t="s">
        <v>35</v>
      </c>
      <c r="L3125" t="s">
        <v>35</v>
      </c>
      <c r="O3125" t="s">
        <v>46</v>
      </c>
      <c r="P3125" t="s">
        <v>118</v>
      </c>
      <c r="Q3125" t="s">
        <v>256</v>
      </c>
      <c r="R3125" t="s">
        <v>256</v>
      </c>
      <c r="S3125" t="s">
        <v>256</v>
      </c>
      <c r="T3125" t="s">
        <v>118</v>
      </c>
      <c r="U3125" t="s">
        <v>256</v>
      </c>
      <c r="V3125" t="s">
        <v>256</v>
      </c>
      <c r="W3125" t="str">
        <f t="shared" si="289"/>
        <v>db.pacientes.updateOne({"_id":ObjectId('61e34256ec4ec02e84f5dfce')},{ $set: { "seguimientos": [{"id": "2015","seccion1": {"fechaSeguimiento": "2015-12-16","institucion": "HOSP. DE Niños DE LA SMA.TRINIDAD",</v>
      </c>
      <c r="X3125" t="str">
        <f t="shared" si="290"/>
        <v>"fallecimiento": "No","fechaFallecimiento": "","causaFallecimiento": "","nivelEducativo": "","actividadLaboral": "","coberturaSocial": "No","tratamientoAntibioticoHospitalizado": "","embarazo": ""},</v>
      </c>
      <c r="Y3125" t="str">
        <f t="shared" si="291"/>
        <v>"seccion4": {"cultivos": "3"},"seccion5": {"toleranciaGlucosa": "No realizada","toleranciaGlucosaRealizada": "","vitaminaD": "","vitaminaDRealizada": "","inmunoglobulina": "No realizada",</v>
      </c>
      <c r="Z3125" t="str">
        <f t="shared" si="292"/>
        <v>"inmunoglobulinaRealizada": ""},"seccion6": {"actividadDeportiva": ""}}]}}, { upsert: true } );</v>
      </c>
      <c r="AA3125" t="str">
        <f t="shared" si="293"/>
        <v>db.pacientes.updateOne({"_id":ObjectId('61e34256ec4ec02e84f5dfce')},{ $set: { "seguimientos": [{"id": "2015","seccion1": {"fechaSeguimiento": "2015-12-16","institucion": "HOSP. DE Niños DE LA SMA.TRINIDAD","fallecimiento": "No","fechaFallecimiento": "","causaFallecimiento": "","nivelEducativo": "","actividadLaboral": "","coberturaSocial": "No","tratamientoAntibioticoHospitalizado": "","embarazo": ""},"seccion4": {"cultivos": "3"},"seccion5": {"toleranciaGlucosa": "No realizada","toleranciaGlucosaRealizada": "","vitaminaD": "","vitaminaDRealizada": "","inmunoglobulina": "No realizada","inmunoglobulinaRealizada": ""},"seccion6": {"actividadDeportiva": ""}}]}}, { upsert: true } );</v>
      </c>
    </row>
    <row r="3126" spans="1:27" x14ac:dyDescent="0.3">
      <c r="A3126" t="s">
        <v>1672</v>
      </c>
      <c r="B3126">
        <v>1602</v>
      </c>
      <c r="C3126">
        <v>2016</v>
      </c>
      <c r="D3126" s="5">
        <v>42464</v>
      </c>
      <c r="E3126" s="5" t="str">
        <f t="shared" si="288"/>
        <v>2016-4-4</v>
      </c>
      <c r="F3126" t="s">
        <v>339</v>
      </c>
      <c r="G3126" t="s">
        <v>35</v>
      </c>
      <c r="L3126" t="s">
        <v>35</v>
      </c>
      <c r="N3126" t="s">
        <v>35</v>
      </c>
      <c r="O3126" t="s">
        <v>48</v>
      </c>
      <c r="P3126" t="s">
        <v>118</v>
      </c>
      <c r="Q3126" t="s">
        <v>256</v>
      </c>
      <c r="R3126" t="s">
        <v>118</v>
      </c>
      <c r="S3126" t="s">
        <v>256</v>
      </c>
      <c r="T3126" t="s">
        <v>118</v>
      </c>
      <c r="U3126" t="s">
        <v>256</v>
      </c>
      <c r="V3126" t="s">
        <v>256</v>
      </c>
      <c r="W3126" t="str">
        <f t="shared" si="289"/>
        <v>db.pacientes.updateOne({"_id":ObjectId('61e34256ec4ec02e84f5dfce')},{ $set: { "seguimientos": [{"id": "2016","seccion1": {"fechaSeguimiento": "2016-4-4","institucion": "HOSP. DE Niños DE LA SMA.TRINIDAD",</v>
      </c>
      <c r="X3126" t="str">
        <f t="shared" si="290"/>
        <v>"fallecimiento": "No","fechaFallecimiento": "","causaFallecimiento": "","nivelEducativo": "","actividadLaboral": "","coberturaSocial": "No","tratamientoAntibioticoHospitalizado": "","embarazo": "No"},</v>
      </c>
      <c r="Y3126" t="str">
        <f t="shared" si="291"/>
        <v>"seccion4": {"cultivos": "5"},"seccion5": {"toleranciaGlucosa": "No realizada","toleranciaGlucosaRealizada": "","vitaminaD": "No realizada","vitaminaDRealizada": "","inmunoglobulina": "No realizada",</v>
      </c>
      <c r="Z3126" t="str">
        <f t="shared" si="292"/>
        <v>"inmunoglobulinaRealizada": ""},"seccion6": {"actividadDeportiva": ""}}]}}, { upsert: true } );</v>
      </c>
      <c r="AA3126" t="str">
        <f t="shared" si="293"/>
        <v>db.pacientes.updateOne({"_id":ObjectId('61e34256ec4ec02e84f5dfce')},{ $set: { "seguimientos": [{"id": "2016","seccion1": {"fechaSeguimiento": "2016-4-4","institucion": "HOSP. DE Niños DE LA SMA.TRINIDAD","fallecimiento": "No","fechaFallecimiento": "","causaFallecimiento": "","nivelEducativo": "","actividadLaboral": "","coberturaSocial": "No","tratamientoAntibioticoHospitalizado": "","embarazo": "No"},"seccion4": {"cultivos": "5"},"seccion5": {"toleranciaGlucosa": "No realizada","toleranciaGlucosaRealizada": "","vitaminaD": "No realizada","vitaminaDRealizada": "","inmunoglobulina": "No realizada","inmunoglobulinaRealizada": ""},"seccion6": {"actividadDeportiva": ""}}]}}, { upsert: true } );</v>
      </c>
    </row>
    <row r="3127" spans="1:27" x14ac:dyDescent="0.3">
      <c r="A3127" t="s">
        <v>1672</v>
      </c>
      <c r="B3127">
        <v>1602</v>
      </c>
      <c r="C3127">
        <v>2017</v>
      </c>
      <c r="D3127" s="5">
        <v>42983</v>
      </c>
      <c r="E3127" s="5" t="str">
        <f t="shared" si="288"/>
        <v>2017-9-5</v>
      </c>
      <c r="F3127" t="s">
        <v>339</v>
      </c>
      <c r="G3127" t="s">
        <v>35</v>
      </c>
      <c r="L3127" t="s">
        <v>35</v>
      </c>
      <c r="N3127" t="s">
        <v>35</v>
      </c>
      <c r="O3127" t="s">
        <v>37</v>
      </c>
      <c r="P3127" t="s">
        <v>118</v>
      </c>
      <c r="Q3127" t="s">
        <v>256</v>
      </c>
      <c r="R3127" t="s">
        <v>256</v>
      </c>
      <c r="S3127" t="s">
        <v>256</v>
      </c>
      <c r="T3127" t="s">
        <v>118</v>
      </c>
      <c r="U3127" t="s">
        <v>256</v>
      </c>
      <c r="V3127" t="s">
        <v>256</v>
      </c>
      <c r="W3127" t="str">
        <f t="shared" si="289"/>
        <v>db.pacientes.updateOne({"_id":ObjectId('61e34256ec4ec02e84f5dfce')},{ $set: { "seguimientos": [{"id": "2017","seccion1": {"fechaSeguimiento": "2017-9-5","institucion": "HOSP. DE Niños DE LA SMA.TRINIDAD",</v>
      </c>
      <c r="X3127" t="str">
        <f t="shared" si="290"/>
        <v>"fallecimiento": "No","fechaFallecimiento": "","causaFallecimiento": "","nivelEducativo": "","actividadLaboral": "","coberturaSocial": "No","tratamientoAntibioticoHospitalizado": "","embarazo": "No"},</v>
      </c>
      <c r="Y3127" t="str">
        <f t="shared" si="291"/>
        <v>"seccion4": {"cultivos": "2"},"seccion5": {"toleranciaGlucosa": "No realizada","toleranciaGlucosaRealizada": "","vitaminaD": "","vitaminaDRealizada": "","inmunoglobulina": "No realizada",</v>
      </c>
      <c r="Z3127" t="str">
        <f t="shared" si="292"/>
        <v>"inmunoglobulinaRealizada": ""},"seccion6": {"actividadDeportiva": ""}}]}}, { upsert: true } );</v>
      </c>
      <c r="AA3127" t="str">
        <f t="shared" si="293"/>
        <v>db.pacientes.updateOne({"_id":ObjectId('61e34256ec4ec02e84f5dfce')},{ $set: { "seguimientos": [{"id": "2017","seccion1": {"fechaSeguimiento": "2017-9-5","institucion": "HOSP. DE Niños DE LA SMA.TRINIDAD","fallecimiento": "No","fechaFallecimiento": "","causaFallecimiento": "","nivelEducativo": "","actividadLaboral": "","coberturaSocial": "No","tratamientoAntibioticoHospitalizado": "","embarazo": "No"},"seccion4": {"cultivos": "2"},"seccion5": {"toleranciaGlucosa": "No realizada","toleranciaGlucosaRealizada": "","vitaminaD": "","vitaminaDRealizada": "","inmunoglobulina": "No realizada","inmunoglobulinaRealizada": ""},"seccion6": {"actividadDeportiva": ""}}]}}, { upsert: true } );</v>
      </c>
    </row>
    <row r="3128" spans="1:27" x14ac:dyDescent="0.3">
      <c r="A3128" t="s">
        <v>1672</v>
      </c>
      <c r="B3128">
        <v>1602</v>
      </c>
      <c r="C3128">
        <v>2018</v>
      </c>
      <c r="D3128" s="5">
        <v>43445</v>
      </c>
      <c r="E3128" s="5" t="str">
        <f t="shared" si="288"/>
        <v>2018-12-11</v>
      </c>
      <c r="F3128" t="s">
        <v>339</v>
      </c>
      <c r="G3128" t="s">
        <v>35</v>
      </c>
      <c r="L3128" t="s">
        <v>35</v>
      </c>
      <c r="O3128" t="s">
        <v>37</v>
      </c>
      <c r="P3128" t="s">
        <v>118</v>
      </c>
      <c r="Q3128" t="s">
        <v>256</v>
      </c>
      <c r="R3128" t="s">
        <v>118</v>
      </c>
      <c r="S3128" t="s">
        <v>256</v>
      </c>
      <c r="T3128" t="s">
        <v>118</v>
      </c>
      <c r="U3128" t="s">
        <v>256</v>
      </c>
      <c r="V3128" t="s">
        <v>256</v>
      </c>
      <c r="W3128" t="str">
        <f t="shared" si="289"/>
        <v>db.pacientes.updateOne({"_id":ObjectId('61e34256ec4ec02e84f5dfce')},{ $set: { "seguimientos": [{"id": "2018","seccion1": {"fechaSeguimiento": "2018-12-11","institucion": "HOSP. DE Niños DE LA SMA.TRINIDAD",</v>
      </c>
      <c r="X3128" t="str">
        <f t="shared" si="290"/>
        <v>"fallecimiento": "No","fechaFallecimiento": "","causaFallecimiento": "","nivelEducativo": "","actividadLaboral": "","coberturaSocial": "No","tratamientoAntibioticoHospitalizado": "","embarazo": ""},</v>
      </c>
      <c r="Y3128" t="str">
        <f t="shared" si="291"/>
        <v>"seccion4": {"cultivos": "2"},"seccion5": {"toleranciaGlucosa": "No realizada","toleranciaGlucosaRealizada": "","vitaminaD": "No realizada","vitaminaDRealizada": "","inmunoglobulina": "No realizada",</v>
      </c>
      <c r="Z3128" t="str">
        <f t="shared" si="292"/>
        <v>"inmunoglobulinaRealizada": ""},"seccion6": {"actividadDeportiva": ""}}]}}, { upsert: true } );</v>
      </c>
      <c r="AA3128" t="str">
        <f t="shared" si="293"/>
        <v>db.pacientes.updateOne({"_id":ObjectId('61e34256ec4ec02e84f5dfce')},{ $set: { "seguimientos": [{"id": "2018","seccion1": {"fechaSeguimiento": "2018-12-11","institucion": "HOSP. DE Niños DE LA SMA.TRINIDAD","fallecimiento": "No","fechaFallecimiento": "","causaFallecimiento": "","nivelEducativo": "","actividadLaboral": "","coberturaSocial": "No","tratamientoAntibioticoHospitalizado": "","embarazo": ""},"seccion4": {"cultivos": "2"},"seccion5": {"toleranciaGlucosa": "No realizada","toleranciaGlucosaRealizada": "","vitaminaD": "No realizada","vitaminaDRealizada": "","inmunoglobulina": "No realizada","inmunoglobulinaRealizada": ""},"seccion6": {"actividadDeportiva": ""}}]}}, { upsert: true } );</v>
      </c>
    </row>
    <row r="3129" spans="1:27" x14ac:dyDescent="0.3">
      <c r="A3129" t="s">
        <v>1883</v>
      </c>
      <c r="B3129">
        <v>1603</v>
      </c>
      <c r="C3129">
        <v>2018</v>
      </c>
      <c r="D3129" s="5">
        <v>43298</v>
      </c>
      <c r="E3129" s="5" t="str">
        <f t="shared" si="288"/>
        <v>2018-7-17</v>
      </c>
      <c r="F3129" t="s">
        <v>500</v>
      </c>
      <c r="G3129" t="s">
        <v>35</v>
      </c>
      <c r="K3129" t="s">
        <v>53</v>
      </c>
      <c r="L3129" t="s">
        <v>281</v>
      </c>
      <c r="O3129" t="s">
        <v>49</v>
      </c>
      <c r="P3129" t="s">
        <v>261</v>
      </c>
      <c r="Q3129" t="s">
        <v>80</v>
      </c>
      <c r="R3129" t="s">
        <v>261</v>
      </c>
      <c r="S3129" t="s">
        <v>321</v>
      </c>
      <c r="T3129" t="s">
        <v>261</v>
      </c>
      <c r="U3129" t="s">
        <v>34</v>
      </c>
      <c r="V3129" t="s">
        <v>281</v>
      </c>
      <c r="W3129" t="str">
        <f t="shared" si="289"/>
        <v>db.pacientes.updateOne({"_id":ObjectId('61e34256ec4ec02e84f5e0a1')},{ $set: { "seguimientos": [{"id": "2018","seccion1": {"fechaSeguimiento": "2018-7-17","institucion": "CENTRO DE ESPECIALIDADES MÉDICAS DE ROSARIO",</v>
      </c>
      <c r="X3129" t="str">
        <f t="shared" si="290"/>
        <v>"fallecimiento": "No","fechaFallecimiento": "","causaFallecimiento": "","nivelEducativo": "","actividadLaboral": "Trabaja, parcial","coberturaSocial": "Sí","tratamientoAntibioticoHospitalizado": "","embarazo": ""},</v>
      </c>
      <c r="Y3129" t="str">
        <f t="shared" si="291"/>
        <v>"seccion4": {"cultivos": "4"},"seccion5": {"toleranciaGlucosa": "Realizada","toleranciaGlucosaRealizada": "Intolerancia","vitaminaD": "Realizada","vitaminaDRealizada": "Bajo","inmunoglobulina": "Realizada",</v>
      </c>
      <c r="Z3129" t="str">
        <f t="shared" si="292"/>
        <v>"inmunoglobulinaRealizada": "Normal"},"seccion6": {"actividadDeportiva": "Sí"}}]}}, { upsert: true } );</v>
      </c>
      <c r="AA3129" t="str">
        <f t="shared" si="293"/>
        <v>db.pacientes.updateOne({"_id":ObjectId('61e34256ec4ec02e84f5e0a1')},{ $set: { "seguimientos": [{"id": "2018","seccion1": {"fechaSeguimiento": "2018-7-17","institucion": "CENTRO DE ESPECIALIDADES MÉDICAS DE ROSARIO","fallecimiento": "No","fechaFallecimiento": "","causaFallecimiento": "","nivelEducativo": "","actividadLaboral": "Trabaja, parcial","coberturaSocial": "Sí","tratamientoAntibioticoHospitalizado": "","embarazo": ""},"seccion4": {"cultivos": "4"},"seccion5": {"toleranciaGlucosa": "Realizada","toleranciaGlucosaRealizada": "Intolerancia","vitaminaD": "Realizada","vitaminaDRealizada": "Bajo","inmunoglobulina": "Realizada","inmunoglobulinaRealizada": "Normal"},"seccion6": {"actividadDeportiva": "Sí"}}]}}, { upsert: true } );</v>
      </c>
    </row>
    <row r="3130" spans="1:27" x14ac:dyDescent="0.3">
      <c r="A3130" t="s">
        <v>1883</v>
      </c>
      <c r="B3130">
        <v>1603</v>
      </c>
      <c r="C3130">
        <v>2019</v>
      </c>
      <c r="D3130" s="5">
        <v>43718</v>
      </c>
      <c r="E3130" s="5" t="str">
        <f t="shared" si="288"/>
        <v>2019-9-10</v>
      </c>
      <c r="F3130" t="s">
        <v>500</v>
      </c>
      <c r="G3130" t="s">
        <v>35</v>
      </c>
      <c r="K3130" t="s">
        <v>53</v>
      </c>
      <c r="L3130" t="s">
        <v>281</v>
      </c>
      <c r="M3130" t="s">
        <v>46</v>
      </c>
      <c r="O3130" t="s">
        <v>41</v>
      </c>
      <c r="P3130" t="s">
        <v>261</v>
      </c>
      <c r="Q3130" t="s">
        <v>80</v>
      </c>
      <c r="R3130" t="s">
        <v>261</v>
      </c>
      <c r="S3130" t="s">
        <v>321</v>
      </c>
      <c r="T3130" t="s">
        <v>118</v>
      </c>
      <c r="U3130" t="s">
        <v>256</v>
      </c>
      <c r="V3130" t="s">
        <v>256</v>
      </c>
      <c r="W3130" t="str">
        <f t="shared" si="289"/>
        <v>db.pacientes.updateOne({"_id":ObjectId('61e34256ec4ec02e84f5e0a1')},{ $set: { "seguimientos": [{"id": "2019","seccion1": {"fechaSeguimiento": "2019-9-10","institucion": "CENTRO DE ESPECIALIDADES MÉDICAS DE ROSARIO",</v>
      </c>
      <c r="X3130" t="str">
        <f t="shared" si="290"/>
        <v>"fallecimiento": "No","fechaFallecimiento": "","causaFallecimiento": "","nivelEducativo": "","actividadLaboral": "Trabaja, parcial","coberturaSocial": "Sí","tratamientoAntibioticoHospitalizado": "3","embarazo": ""},</v>
      </c>
      <c r="Y3130" t="str">
        <f t="shared" si="291"/>
        <v>"seccion4": {"cultivos": "6"},"seccion5": {"toleranciaGlucosa": "Realizada","toleranciaGlucosaRealizada": "Intolerancia","vitaminaD": "Realizada","vitaminaDRealizada": "Bajo","inmunoglobulina": "No realizada",</v>
      </c>
      <c r="Z3130" t="str">
        <f t="shared" si="292"/>
        <v>"inmunoglobulinaRealizada": ""},"seccion6": {"actividadDeportiva": ""}}]}}, { upsert: true } );</v>
      </c>
      <c r="AA3130" t="str">
        <f t="shared" si="293"/>
        <v>db.pacientes.updateOne({"_id":ObjectId('61e34256ec4ec02e84f5e0a1')},{ $set: { "seguimientos": [{"id": "2019","seccion1": {"fechaSeguimiento": "2019-9-10","institucion": "CENTRO DE ESPECIALIDADES MÉDICAS DE ROSARIO","fallecimiento": "No","fechaFallecimiento": "","causaFallecimiento": "","nivelEducativo": "","actividadLaboral": "Trabaja, parcial","coberturaSocial": "Sí","tratamientoAntibioticoHospitalizado": "3","embarazo": ""},"seccion4": {"cultivos": "6"},"seccion5": {"toleranciaGlucosa": "Realizada","toleranciaGlucosaRealizada": "Intolerancia","vitaminaD": "Realizada","vitaminaDRealizada": "Bajo","inmunoglobulina": "No realizada","inmunoglobulinaRealizada": ""},"seccion6": {"actividadDeportiva": ""}}]}}, { upsert: true } );</v>
      </c>
    </row>
    <row r="3131" spans="1:27" x14ac:dyDescent="0.3">
      <c r="A3131" t="s">
        <v>1620</v>
      </c>
      <c r="B3131">
        <v>1605</v>
      </c>
      <c r="C3131">
        <v>2018</v>
      </c>
      <c r="D3131" s="5">
        <v>43320</v>
      </c>
      <c r="E3131" s="5" t="str">
        <f t="shared" si="288"/>
        <v>2018-8-8</v>
      </c>
      <c r="F3131" t="s">
        <v>1962</v>
      </c>
      <c r="G3131" t="s">
        <v>35</v>
      </c>
      <c r="M3131" t="s">
        <v>37</v>
      </c>
      <c r="N3131" t="s">
        <v>35</v>
      </c>
      <c r="O3131" t="s">
        <v>49</v>
      </c>
      <c r="P3131" t="s">
        <v>118</v>
      </c>
      <c r="Q3131" t="s">
        <v>256</v>
      </c>
      <c r="R3131" t="s">
        <v>261</v>
      </c>
      <c r="S3131" t="s">
        <v>321</v>
      </c>
      <c r="T3131" t="s">
        <v>256</v>
      </c>
      <c r="U3131" t="s">
        <v>256</v>
      </c>
      <c r="V3131" t="s">
        <v>256</v>
      </c>
      <c r="W3131" t="str">
        <f t="shared" si="289"/>
        <v>db.pacientes.updateOne({"_id":ObjectId('61e34256ec4ec02e84f5df9a')},{ $set: { "seguimientos": [{"id": "2018","seccion1": {"fechaSeguimiento": "2018-8-8","institucion": "HOSPITAL de PEDIATRÍA Juan P. Garrahan",</v>
      </c>
      <c r="X3131" t="str">
        <f t="shared" si="290"/>
        <v>"fallecimiento": "No","fechaFallecimiento": "","causaFallecimiento": "","nivelEducativo": "","actividadLaboral": "","coberturaSocial": "","tratamientoAntibioticoHospitalizado": "2","embarazo": "No"},</v>
      </c>
      <c r="Y3131" t="str">
        <f t="shared" si="291"/>
        <v>"seccion4": {"cultivos": "4"},"seccion5": {"toleranciaGlucosa": "No realizada","toleranciaGlucosaRealizada": "","vitaminaD": "Realizada","vitaminaDRealizada": "Bajo","inmunoglobulina": "",</v>
      </c>
      <c r="Z3131" t="str">
        <f t="shared" si="292"/>
        <v>"inmunoglobulinaRealizada": ""},"seccion6": {"actividadDeportiva": ""}}]}}, { upsert: true } );</v>
      </c>
      <c r="AA3131" t="str">
        <f t="shared" si="293"/>
        <v>db.pacientes.updateOne({"_id":ObjectId('61e34256ec4ec02e84f5df9a')},{ $set: { "seguimientos": [{"id": "2018","seccion1": {"fechaSeguimiento": "2018-8-8","institucion": "HOSPITAL de PEDIATRÍA Juan P. Garrahan","fallecimiento": "No","fechaFallecimiento": "","causaFallecimiento": "","nivelEducativo": "","actividadLaboral": "","coberturaSocial": "","tratamientoAntibioticoHospitalizado": "2","embarazo": "No"},"seccion4": {"cultivos": "4"},"seccion5": {"toleranciaGlucosa": "No realizada","toleranciaGlucosaRealizada": "","vitaminaD": "Realizada","vitaminaDRealizada": "Bajo","inmunoglobulina": "","inmunoglobulinaRealizada": ""},"seccion6": {"actividadDeportiva": ""}}]}}, { upsert: true } );</v>
      </c>
    </row>
    <row r="3132" spans="1:27" x14ac:dyDescent="0.3">
      <c r="A3132" t="s">
        <v>1632</v>
      </c>
      <c r="B3132">
        <v>1606</v>
      </c>
      <c r="C3132">
        <v>2018</v>
      </c>
      <c r="D3132" s="5">
        <v>43346</v>
      </c>
      <c r="E3132" s="5" t="str">
        <f t="shared" si="288"/>
        <v>2018-9-3</v>
      </c>
      <c r="F3132" t="s">
        <v>1962</v>
      </c>
      <c r="G3132" t="s">
        <v>35</v>
      </c>
      <c r="L3132" t="s">
        <v>281</v>
      </c>
      <c r="N3132" t="s">
        <v>35</v>
      </c>
      <c r="O3132" t="s">
        <v>48</v>
      </c>
      <c r="P3132" t="s">
        <v>118</v>
      </c>
      <c r="Q3132" t="s">
        <v>256</v>
      </c>
      <c r="R3132" t="s">
        <v>261</v>
      </c>
      <c r="S3132" t="s">
        <v>321</v>
      </c>
      <c r="T3132" t="s">
        <v>256</v>
      </c>
      <c r="U3132" t="s">
        <v>256</v>
      </c>
      <c r="V3132" t="s">
        <v>256</v>
      </c>
      <c r="W3132" t="str">
        <f t="shared" si="289"/>
        <v>db.pacientes.updateOne({"_id":ObjectId('61e34256ec4ec02e84f5dfa6')},{ $set: { "seguimientos": [{"id": "2018","seccion1": {"fechaSeguimiento": "2018-9-3","institucion": "HOSPITAL de PEDIATRÍA Juan P. Garrahan",</v>
      </c>
      <c r="X3132" t="str">
        <f t="shared" si="290"/>
        <v>"fallecimiento": "No","fechaFallecimiento": "","causaFallecimiento": "","nivelEducativo": "","actividadLaboral": "","coberturaSocial": "Sí","tratamientoAntibioticoHospitalizado": "","embarazo": "No"},</v>
      </c>
      <c r="Y3132" t="str">
        <f t="shared" si="291"/>
        <v>"seccion4": {"cultivos": "5"},"seccion5": {"toleranciaGlucosa": "No realizada","toleranciaGlucosaRealizada": "","vitaminaD": "Realizada","vitaminaDRealizada": "Bajo","inmunoglobulina": "",</v>
      </c>
      <c r="Z3132" t="str">
        <f t="shared" si="292"/>
        <v>"inmunoglobulinaRealizada": ""},"seccion6": {"actividadDeportiva": ""}}]}}, { upsert: true } );</v>
      </c>
      <c r="AA3132" t="str">
        <f t="shared" si="293"/>
        <v>db.pacientes.updateOne({"_id":ObjectId('61e34256ec4ec02e84f5dfa6')},{ $set: { "seguimientos": [{"id": "2018","seccion1": {"fechaSeguimiento": "2018-9-3","institucion": "HOSPITAL de PEDIATRÍA Juan P. Garrahan","fallecimiento": "No","fechaFallecimiento": "","causaFallecimiento": "","nivelEducativo": "","actividadLaboral": "","coberturaSocial": "Sí","tratamientoAntibioticoHospitalizado": "","embarazo": "No"},"seccion4": {"cultivos": "5"},"seccion5": {"toleranciaGlucosa": "No realizada","toleranciaGlucosaRealizada": "","vitaminaD": "Realizada","vitaminaDRealizada": "Bajo","inmunoglobulina": "","inmunoglobulinaRealizada": ""},"seccion6": {"actividadDeportiva": ""}}]}}, { upsert: true } );</v>
      </c>
    </row>
    <row r="3133" spans="1:27" x14ac:dyDescent="0.3">
      <c r="A3133" t="s">
        <v>1652</v>
      </c>
      <c r="B3133">
        <v>1608</v>
      </c>
      <c r="C3133">
        <v>2018</v>
      </c>
      <c r="D3133" s="5">
        <v>43298</v>
      </c>
      <c r="E3133" s="5" t="str">
        <f t="shared" si="288"/>
        <v>2018-7-17</v>
      </c>
      <c r="F3133" t="s">
        <v>1962</v>
      </c>
      <c r="G3133" t="s">
        <v>35</v>
      </c>
      <c r="L3133" t="s">
        <v>281</v>
      </c>
      <c r="N3133" t="s">
        <v>35</v>
      </c>
      <c r="P3133" t="s">
        <v>118</v>
      </c>
      <c r="Q3133" t="s">
        <v>256</v>
      </c>
      <c r="R3133" t="s">
        <v>261</v>
      </c>
      <c r="S3133" t="s">
        <v>321</v>
      </c>
      <c r="T3133" t="s">
        <v>256</v>
      </c>
      <c r="U3133" t="s">
        <v>256</v>
      </c>
      <c r="V3133" t="s">
        <v>256</v>
      </c>
      <c r="W3133" t="str">
        <f t="shared" si="289"/>
        <v>db.pacientes.updateOne({"_id":ObjectId('61e34256ec4ec02e84f5dfba')},{ $set: { "seguimientos": [{"id": "2018","seccion1": {"fechaSeguimiento": "2018-7-17","institucion": "HOSPITAL de PEDIATRÍA Juan P. Garrahan",</v>
      </c>
      <c r="X3133" t="str">
        <f t="shared" si="290"/>
        <v>"fallecimiento": "No","fechaFallecimiento": "","causaFallecimiento": "","nivelEducativo": "","actividadLaboral": "","coberturaSocial": "Sí","tratamientoAntibioticoHospitalizado": "","embarazo": "No"},</v>
      </c>
      <c r="Y3133" t="str">
        <f t="shared" si="291"/>
        <v>"seccion4": {"cultivos": ""},"seccion5": {"toleranciaGlucosa": "No realizada","toleranciaGlucosaRealizada": "","vitaminaD": "Realizada","vitaminaDRealizada": "Bajo","inmunoglobulina": "",</v>
      </c>
      <c r="Z3133" t="str">
        <f t="shared" si="292"/>
        <v>"inmunoglobulinaRealizada": ""},"seccion6": {"actividadDeportiva": ""}}]}}, { upsert: true } );</v>
      </c>
      <c r="AA3133" t="str">
        <f t="shared" si="293"/>
        <v>db.pacientes.updateOne({"_id":ObjectId('61e34256ec4ec02e84f5dfba')},{ $set: { "seguimientos": [{"id": "2018","seccion1": {"fechaSeguimiento": "2018-7-17","institucion": "HOSPITAL de PEDIATRÍA Juan P. Garrahan","fallecimiento": "No","fechaFallecimiento": "","causaFallecimiento": "","nivelEducativo": "","actividadLaboral": "","coberturaSocial": "Sí","tratamientoAntibioticoHospitalizado": "","embarazo": "No"},"seccion4": {"cultivos": ""},"seccion5": {"toleranciaGlucosa": "No realizada","toleranciaGlucosaRealizada": "","vitaminaD": "Realizada","vitaminaDRealizada": "Bajo","inmunoglobulina": "","inmunoglobulinaRealizada": ""},"seccion6": {"actividadDeportiva": ""}}]}}, { upsert: true } );</v>
      </c>
    </row>
    <row r="3134" spans="1:27" x14ac:dyDescent="0.3">
      <c r="A3134" t="s">
        <v>1698</v>
      </c>
      <c r="B3134">
        <v>1614</v>
      </c>
      <c r="C3134">
        <v>2018</v>
      </c>
      <c r="D3134" s="5">
        <v>43166</v>
      </c>
      <c r="E3134" s="5" t="str">
        <f t="shared" si="288"/>
        <v>2018-3-7</v>
      </c>
      <c r="F3134" t="s">
        <v>1962</v>
      </c>
      <c r="G3134" t="s">
        <v>35</v>
      </c>
      <c r="L3134" t="s">
        <v>281</v>
      </c>
      <c r="M3134" t="s">
        <v>45</v>
      </c>
      <c r="N3134" t="s">
        <v>35</v>
      </c>
      <c r="O3134" t="s">
        <v>60</v>
      </c>
      <c r="P3134" t="s">
        <v>118</v>
      </c>
      <c r="Q3134" t="s">
        <v>256</v>
      </c>
      <c r="R3134" t="s">
        <v>256</v>
      </c>
      <c r="S3134" t="s">
        <v>256</v>
      </c>
      <c r="T3134" t="s">
        <v>256</v>
      </c>
      <c r="U3134" t="s">
        <v>256</v>
      </c>
      <c r="V3134" t="s">
        <v>256</v>
      </c>
      <c r="W3134" t="str">
        <f t="shared" si="289"/>
        <v>db.pacientes.updateOne({"_id":ObjectId('61e34256ec4ec02e84f5dfe8')},{ $set: { "seguimientos": [{"id": "2018","seccion1": {"fechaSeguimiento": "2018-3-7","institucion": "HOSPITAL de PEDIATRÍA Juan P. Garrahan",</v>
      </c>
      <c r="X3134" t="str">
        <f t="shared" si="290"/>
        <v>"fallecimiento": "No","fechaFallecimiento": "","causaFallecimiento": "","nivelEducativo": "","actividadLaboral": "","coberturaSocial": "Sí","tratamientoAntibioticoHospitalizado": "1","embarazo": "No"},</v>
      </c>
      <c r="Y3134" t="str">
        <f t="shared" si="291"/>
        <v>"seccion4": {"cultivos": "9"},"seccion5": {"toleranciaGlucosa": "No realizada","toleranciaGlucosaRealizada": "","vitaminaD": "","vitaminaDRealizada": "","inmunoglobulina": "",</v>
      </c>
      <c r="Z3134" t="str">
        <f t="shared" si="292"/>
        <v>"inmunoglobulinaRealizada": ""},"seccion6": {"actividadDeportiva": ""}}]}}, { upsert: true } );</v>
      </c>
      <c r="AA3134" t="str">
        <f t="shared" si="293"/>
        <v>db.pacientes.updateOne({"_id":ObjectId('61e34256ec4ec02e84f5dfe8')},{ $set: { "seguimientos": [{"id": "2018","seccion1": {"fechaSeguimiento": "2018-3-7","institucion": "HOSPITAL de PEDIATRÍA Juan P. Garrahan","fallecimiento": "No","fechaFallecimiento": "","causaFallecimiento": "","nivelEducativo": "","actividadLaboral": "","coberturaSocial": "Sí","tratamientoAntibioticoHospitalizado": "1","embarazo": "No"},"seccion4": {"cultivos": "9"},"seccion5":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3135" spans="1:27" x14ac:dyDescent="0.3">
      <c r="A3135" t="s">
        <v>1611</v>
      </c>
      <c r="B3135">
        <v>1616</v>
      </c>
      <c r="C3135">
        <v>2016</v>
      </c>
      <c r="D3135" s="5">
        <v>42467</v>
      </c>
      <c r="E3135" s="5" t="str">
        <f t="shared" si="288"/>
        <v>2016-4-7</v>
      </c>
      <c r="F3135" t="s">
        <v>339</v>
      </c>
      <c r="G3135" t="s">
        <v>35</v>
      </c>
      <c r="L3135" t="s">
        <v>281</v>
      </c>
      <c r="O3135" t="s">
        <v>37</v>
      </c>
      <c r="P3135" t="s">
        <v>118</v>
      </c>
      <c r="Q3135" t="s">
        <v>256</v>
      </c>
      <c r="R3135" t="s">
        <v>118</v>
      </c>
      <c r="S3135" t="s">
        <v>256</v>
      </c>
      <c r="T3135" t="s">
        <v>118</v>
      </c>
      <c r="U3135" t="s">
        <v>256</v>
      </c>
      <c r="V3135" t="s">
        <v>256</v>
      </c>
      <c r="W3135" t="str">
        <f t="shared" si="289"/>
        <v>db.pacientes.updateOne({"_id":ObjectId('61e34256ec4ec02e84f5df91')},{ $set: { "seguimientos": [{"id": "2016","seccion1": {"fechaSeguimiento": "2016-4-7","institucion": "HOSP. DE Niños DE LA SMA.TRINIDAD",</v>
      </c>
      <c r="X3135" t="str">
        <f t="shared" si="290"/>
        <v>"fallecimiento": "No","fechaFallecimiento": "","causaFallecimiento": "","nivelEducativo": "","actividadLaboral": "","coberturaSocial": "Sí","tratamientoAntibioticoHospitalizado": "","embarazo": ""},</v>
      </c>
      <c r="Y3135" t="str">
        <f t="shared" si="291"/>
        <v>"seccion4": {"cultivos": "2"},"seccion5": {"toleranciaGlucosa": "No realizada","toleranciaGlucosaRealizada": "","vitaminaD": "No realizada","vitaminaDRealizada": "","inmunoglobulina": "No realizada",</v>
      </c>
      <c r="Z3135" t="str">
        <f t="shared" si="292"/>
        <v>"inmunoglobulinaRealizada": ""},"seccion6": {"actividadDeportiva": ""}}]}}, { upsert: true } );</v>
      </c>
      <c r="AA3135" t="str">
        <f t="shared" si="293"/>
        <v>db.pacientes.updateOne({"_id":ObjectId('61e34256ec4ec02e84f5df91')},{ $set: { "seguimientos": [{"id": "2016","seccion1": {"fechaSeguimiento": "2016-4-7","institucion": "HOSP. DE Niños DE LA SMA.TRINIDAD","fallecimiento": "No","fechaFallecimiento": "","causaFallecimiento": "","nivelEducativo": "","actividadLaboral": "","coberturaSocial": "Sí","tratamientoAntibioticoHospitalizado": "","embarazo": ""},"seccion4": {"cultivos": "2"},"seccion5": {"toleranciaGlucosa": "No realizada","toleranciaGlucosaRealizada": "","vitaminaD": "No realizada","vitaminaDRealizada": "","inmunoglobulina": "No realizada","inmunoglobulinaRealizada": ""},"seccion6": {"actividadDeportiva": ""}}]}}, { upsert: true } );</v>
      </c>
    </row>
    <row r="3136" spans="1:27" x14ac:dyDescent="0.3">
      <c r="A3136" t="s">
        <v>1611</v>
      </c>
      <c r="B3136">
        <v>1616</v>
      </c>
      <c r="C3136">
        <v>2017</v>
      </c>
      <c r="D3136" s="5">
        <v>42747</v>
      </c>
      <c r="E3136" s="5" t="str">
        <f t="shared" si="288"/>
        <v>2017-1-12</v>
      </c>
      <c r="F3136" t="s">
        <v>339</v>
      </c>
      <c r="G3136" t="s">
        <v>35</v>
      </c>
      <c r="L3136" t="s">
        <v>281</v>
      </c>
      <c r="O3136" t="s">
        <v>37</v>
      </c>
      <c r="P3136" t="s">
        <v>118</v>
      </c>
      <c r="Q3136" t="s">
        <v>256</v>
      </c>
      <c r="R3136" t="s">
        <v>118</v>
      </c>
      <c r="S3136" t="s">
        <v>256</v>
      </c>
      <c r="T3136" t="s">
        <v>118</v>
      </c>
      <c r="U3136" t="s">
        <v>256</v>
      </c>
      <c r="V3136" t="s">
        <v>256</v>
      </c>
      <c r="W3136" t="str">
        <f t="shared" si="289"/>
        <v>db.pacientes.updateOne({"_id":ObjectId('61e34256ec4ec02e84f5df91')},{ $set: { "seguimientos": [{"id": "2017","seccion1": {"fechaSeguimiento": "2017-1-12","institucion": "HOSP. DE Niños DE LA SMA.TRINIDAD",</v>
      </c>
      <c r="X3136" t="str">
        <f t="shared" si="290"/>
        <v>"fallecimiento": "No","fechaFallecimiento": "","causaFallecimiento": "","nivelEducativo": "","actividadLaboral": "","coberturaSocial": "Sí","tratamientoAntibioticoHospitalizado": "","embarazo": ""},</v>
      </c>
      <c r="Y3136" t="str">
        <f t="shared" si="291"/>
        <v>"seccion4": {"cultivos": "2"},"seccion5": {"toleranciaGlucosa": "No realizada","toleranciaGlucosaRealizada": "","vitaminaD": "No realizada","vitaminaDRealizada": "","inmunoglobulina": "No realizada",</v>
      </c>
      <c r="Z3136" t="str">
        <f t="shared" si="292"/>
        <v>"inmunoglobulinaRealizada": ""},"seccion6": {"actividadDeportiva": ""}}]}}, { upsert: true } );</v>
      </c>
      <c r="AA3136" t="str">
        <f t="shared" si="293"/>
        <v>db.pacientes.updateOne({"_id":ObjectId('61e34256ec4ec02e84f5df91')},{ $set: { "seguimientos": [{"id": "2017","seccion1": {"fechaSeguimiento": "2017-1-12","institucion": "HOSP. DE Niños DE LA SMA.TRINIDAD","fallecimiento": "No","fechaFallecimiento": "","causaFallecimiento": "","nivelEducativo": "","actividadLaboral": "","coberturaSocial": "Sí","tratamientoAntibioticoHospitalizado": "","embarazo": ""},"seccion4": {"cultivos": "2"},"seccion5": {"toleranciaGlucosa": "No realizada","toleranciaGlucosaRealizada": "","vitaminaD": "No realizada","vitaminaDRealizada": "","inmunoglobulina": "No realizada","inmunoglobulinaRealizada": ""},"seccion6": {"actividadDeportiva": ""}}]}}, { upsert: true } );</v>
      </c>
    </row>
    <row r="3137" spans="1:27" x14ac:dyDescent="0.3">
      <c r="A3137" t="s">
        <v>1611</v>
      </c>
      <c r="B3137">
        <v>1616</v>
      </c>
      <c r="C3137">
        <v>2017</v>
      </c>
      <c r="D3137" s="5">
        <v>42810</v>
      </c>
      <c r="E3137" s="5" t="str">
        <f t="shared" si="288"/>
        <v>2017-3-16</v>
      </c>
      <c r="F3137" t="s">
        <v>339</v>
      </c>
      <c r="G3137" t="s">
        <v>35</v>
      </c>
      <c r="L3137" t="s">
        <v>281</v>
      </c>
      <c r="M3137" t="s">
        <v>45</v>
      </c>
      <c r="O3137" t="s">
        <v>37</v>
      </c>
      <c r="P3137" t="s">
        <v>118</v>
      </c>
      <c r="Q3137" t="s">
        <v>256</v>
      </c>
      <c r="R3137" t="s">
        <v>118</v>
      </c>
      <c r="S3137" t="s">
        <v>256</v>
      </c>
      <c r="T3137" t="s">
        <v>118</v>
      </c>
      <c r="U3137" t="s">
        <v>256</v>
      </c>
      <c r="V3137" t="s">
        <v>256</v>
      </c>
      <c r="W3137" t="str">
        <f t="shared" si="289"/>
        <v>db.pacientes.updateOne({"_id":ObjectId('61e34256ec4ec02e84f5df91')},{ $set: { "seguimientos": [{"id": "2017","seccion1": {"fechaSeguimiento": "2017-3-16","institucion": "HOSP. DE Niños DE LA SMA.TRINIDAD",</v>
      </c>
      <c r="X3137" t="str">
        <f t="shared" si="290"/>
        <v>"fallecimiento": "No","fechaFallecimiento": "","causaFallecimiento": "","nivelEducativo": "","actividadLaboral": "","coberturaSocial": "Sí","tratamientoAntibioticoHospitalizado": "1","embarazo": ""},</v>
      </c>
      <c r="Y3137" t="str">
        <f t="shared" si="291"/>
        <v>"seccion4": {"cultivos": "2"},"seccion5": {"toleranciaGlucosa": "No realizada","toleranciaGlucosaRealizada": "","vitaminaD": "No realizada","vitaminaDRealizada": "","inmunoglobulina": "No realizada",</v>
      </c>
      <c r="Z3137" t="str">
        <f t="shared" si="292"/>
        <v>"inmunoglobulinaRealizada": ""},"seccion6": {"actividadDeportiva": ""}}]}}, { upsert: true } );</v>
      </c>
      <c r="AA3137" t="str">
        <f t="shared" si="293"/>
        <v>db.pacientes.updateOne({"_id":ObjectId('61e34256ec4ec02e84f5df91')},{ $set: { "seguimientos": [{"id": "2017","seccion1": {"fechaSeguimiento": "2017-3-16","institucion": "HOSP. DE Niños DE LA SMA.TRINIDAD","fallecimiento": "No","fechaFallecimiento": "","causaFallecimiento": "","nivelEducativo": "","actividadLaboral": "","coberturaSocial": "Sí","tratamientoAntibioticoHospitalizado": "1","embarazo": ""},"seccion4": {"cultivos": "2"},"seccion5": {"toleranciaGlucosa": "No realizada","toleranciaGlucosaRealizada": "","vitaminaD": "No realizada","vitaminaDRealizada": "","inmunoglobulina": "No realizada","inmunoglobulinaRealizada": ""},"seccion6": {"actividadDeportiva": ""}}]}}, { upsert: true } );</v>
      </c>
    </row>
    <row r="3138" spans="1:27" x14ac:dyDescent="0.3">
      <c r="A3138" t="s">
        <v>1611</v>
      </c>
      <c r="B3138">
        <v>1616</v>
      </c>
      <c r="C3138">
        <v>2018</v>
      </c>
      <c r="D3138" s="5">
        <v>43109</v>
      </c>
      <c r="E3138" s="5" t="str">
        <f t="shared" si="288"/>
        <v>2018-1-9</v>
      </c>
      <c r="F3138" t="s">
        <v>339</v>
      </c>
      <c r="G3138" t="s">
        <v>35</v>
      </c>
      <c r="L3138" t="s">
        <v>281</v>
      </c>
      <c r="O3138" t="s">
        <v>37</v>
      </c>
      <c r="P3138" t="s">
        <v>118</v>
      </c>
      <c r="Q3138" t="s">
        <v>256</v>
      </c>
      <c r="R3138" t="s">
        <v>256</v>
      </c>
      <c r="S3138" t="s">
        <v>256</v>
      </c>
      <c r="T3138" t="s">
        <v>256</v>
      </c>
      <c r="U3138" t="s">
        <v>256</v>
      </c>
      <c r="V3138" t="s">
        <v>256</v>
      </c>
      <c r="W3138" t="str">
        <f t="shared" si="289"/>
        <v>db.pacientes.updateOne({"_id":ObjectId('61e34256ec4ec02e84f5df91')},{ $set: { "seguimientos": [{"id": "2018","seccion1": {"fechaSeguimiento": "2018-1-9","institucion": "HOSP. DE Niños DE LA SMA.TRINIDAD",</v>
      </c>
      <c r="X3138" t="str">
        <f t="shared" si="290"/>
        <v>"fallecimiento": "No","fechaFallecimiento": "","causaFallecimiento": "","nivelEducativo": "","actividadLaboral": "","coberturaSocial": "Sí","tratamientoAntibioticoHospitalizado": "","embarazo": ""},</v>
      </c>
      <c r="Y3138" t="str">
        <f t="shared" si="291"/>
        <v>"seccion4": {"cultivos": "2"},"seccion5": {"toleranciaGlucosa": "No realizada","toleranciaGlucosaRealizada": "","vitaminaD": "","vitaminaDRealizada": "","inmunoglobulina": "",</v>
      </c>
      <c r="Z3138" t="str">
        <f t="shared" si="292"/>
        <v>"inmunoglobulinaRealizada": ""},"seccion6": {"actividadDeportiva": ""}}]}}, { upsert: true } );</v>
      </c>
      <c r="AA3138" t="str">
        <f t="shared" si="293"/>
        <v>db.pacientes.updateOne({"_id":ObjectId('61e34256ec4ec02e84f5df91')},{ $set: { "seguimientos": [{"id": "2018","seccion1": {"fechaSeguimiento": "2018-1-9","institucion": "HOSP. DE Niños DE LA SMA.TRINIDAD","fallecimiento": "No","fechaFallecimiento": "","causaFallecimiento": "","nivelEducativo": "","actividadLaboral": "","coberturaSocial": "Sí","tratamientoAntibioticoHospitalizado": "","embarazo": ""},"seccion4": {"cultivos": "2"},"seccion5":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3139" spans="1:27" x14ac:dyDescent="0.3">
      <c r="A3139" t="s">
        <v>1621</v>
      </c>
      <c r="B3139">
        <v>1617</v>
      </c>
      <c r="C3139">
        <v>2018</v>
      </c>
      <c r="D3139" s="5">
        <v>43389</v>
      </c>
      <c r="E3139" s="5" t="str">
        <f t="shared" ref="E3139:E3202" si="294">_xlfn.CONCAT(YEAR(D3139),"-",MONTH(D3139),"-",DAY(D3139))</f>
        <v>2018-10-16</v>
      </c>
      <c r="F3139" t="s">
        <v>339</v>
      </c>
      <c r="G3139" t="s">
        <v>35</v>
      </c>
      <c r="L3139" t="s">
        <v>281</v>
      </c>
      <c r="M3139" t="s">
        <v>37</v>
      </c>
      <c r="O3139" t="s">
        <v>37</v>
      </c>
      <c r="P3139" t="s">
        <v>118</v>
      </c>
      <c r="Q3139" t="s">
        <v>256</v>
      </c>
      <c r="R3139" t="s">
        <v>256</v>
      </c>
      <c r="S3139" t="s">
        <v>256</v>
      </c>
      <c r="T3139" t="s">
        <v>118</v>
      </c>
      <c r="U3139" t="s">
        <v>256</v>
      </c>
      <c r="V3139" t="s">
        <v>256</v>
      </c>
      <c r="W3139" t="str">
        <f t="shared" si="289"/>
        <v>db.pacientes.updateOne({"_id":ObjectId('61e34256ec4ec02e84f5df9b')},{ $set: { "seguimientos": [{"id": "2018","seccion1": {"fechaSeguimiento": "2018-10-16","institucion": "HOSP. DE Niños DE LA SMA.TRINIDAD",</v>
      </c>
      <c r="X3139" t="str">
        <f t="shared" si="290"/>
        <v>"fallecimiento": "No","fechaFallecimiento": "","causaFallecimiento": "","nivelEducativo": "","actividadLaboral": "","coberturaSocial": "Sí","tratamientoAntibioticoHospitalizado": "2","embarazo": ""},</v>
      </c>
      <c r="Y3139" t="str">
        <f t="shared" si="291"/>
        <v>"seccion4": {"cultivos": "2"},"seccion5": {"toleranciaGlucosa": "No realizada","toleranciaGlucosaRealizada": "","vitaminaD": "","vitaminaDRealizada": "","inmunoglobulina": "No realizada",</v>
      </c>
      <c r="Z3139" t="str">
        <f t="shared" si="292"/>
        <v>"inmunoglobulinaRealizada": ""},"seccion6": {"actividadDeportiva": ""}}]}}, { upsert: true } );</v>
      </c>
      <c r="AA3139" t="str">
        <f t="shared" si="293"/>
        <v>db.pacientes.updateOne({"_id":ObjectId('61e34256ec4ec02e84f5df9b')},{ $set: { "seguimientos": [{"id": "2018","seccion1": {"fechaSeguimiento": "2018-10-16","institucion": "HOSP. DE Niños DE LA SMA.TRINIDAD","fallecimiento": "No","fechaFallecimiento": "","causaFallecimiento": "","nivelEducativo": "","actividadLaboral": "","coberturaSocial": "Sí","tratamientoAntibioticoHospitalizado": "2","embarazo": ""},"seccion4": {"cultivos": "2"},"seccion5": {"toleranciaGlucosa": "No realizada","toleranciaGlucosaRealizada": "","vitaminaD": "","vitaminaDRealizada": "","inmunoglobulina": "No realizada","inmunoglobulinaRealizada": ""},"seccion6": {"actividadDeportiva": ""}}]}}, { upsert: true } );</v>
      </c>
    </row>
    <row r="3140" spans="1:27" x14ac:dyDescent="0.3">
      <c r="A3140" t="s">
        <v>1634</v>
      </c>
      <c r="B3140">
        <v>1618</v>
      </c>
      <c r="C3140">
        <v>2017</v>
      </c>
      <c r="D3140" s="5">
        <v>43054</v>
      </c>
      <c r="E3140" s="5" t="str">
        <f t="shared" si="294"/>
        <v>2017-11-15</v>
      </c>
      <c r="F3140" t="s">
        <v>339</v>
      </c>
      <c r="G3140" t="s">
        <v>35</v>
      </c>
      <c r="L3140" t="s">
        <v>35</v>
      </c>
      <c r="O3140" t="s">
        <v>45</v>
      </c>
      <c r="P3140" t="s">
        <v>118</v>
      </c>
      <c r="Q3140" t="s">
        <v>256</v>
      </c>
      <c r="R3140" t="s">
        <v>118</v>
      </c>
      <c r="S3140" t="s">
        <v>256</v>
      </c>
      <c r="T3140" t="s">
        <v>118</v>
      </c>
      <c r="U3140" t="s">
        <v>256</v>
      </c>
      <c r="V3140" t="s">
        <v>256</v>
      </c>
      <c r="W3140" t="str">
        <f t="shared" ref="W3140:W3203" si="295">"db.pacientes.updateOne({""_id"":ObjectId('"&amp;A3140&amp;"')},{ $set: { ""seguimientos"": [{""id"": """&amp;C3140&amp;""",""seccion1"": {""fechaSeguimiento"": """&amp;E3140&amp;""",""institucion"": """&amp;F3140&amp;""","</f>
        <v>db.pacientes.updateOne({"_id":ObjectId('61e34256ec4ec02e84f5dfa8')},{ $set: { "seguimientos": [{"id": "2017","seccion1": {"fechaSeguimiento": "2017-11-15","institucion": "HOSP. DE Niños DE LA SMA.TRINIDAD",</v>
      </c>
      <c r="X3140" t="str">
        <f t="shared" ref="X3140:X3203" si="296">"""fallecimiento"": """&amp;G3140&amp;""",""fechaFallecimiento"": """&amp;H3140&amp;""",""causaFallecimiento"": """&amp;I3140&amp;""",""nivelEducativo"": """&amp;J3140&amp;""",""actividadLaboral"": """&amp;K3140&amp;""",""coberturaSocial"": """&amp;L3140&amp;""",""tratamientoAntibioticoHospitalizado"": """&amp;M3140&amp;""",""embarazo"": """&amp;N3140&amp;"""},"</f>
        <v>"fallecimiento": "No","fechaFallecimiento": "","causaFallecimiento": "","nivelEducativo": "","actividadLaboral": "","coberturaSocial": "No","tratamientoAntibioticoHospitalizado": "","embarazo": ""},</v>
      </c>
      <c r="Y3140" t="str">
        <f t="shared" ref="Y3140:Y3203" si="297">"""seccion4"": {""cultivos"": """&amp;O3140&amp;"""},""seccion5"": {""toleranciaGlucosa"": """&amp;P3140&amp;""",""toleranciaGlucosaRealizada"": """&amp;Q3140&amp;""",""vitaminaD"": """&amp;R3140&amp;""",""vitaminaDRealizada"": """&amp;S3140&amp;""",""inmunoglobulina"": """&amp;T3140&amp;""","</f>
        <v>"seccion4": {"cultivos": "1"},"seccion5": {"toleranciaGlucosa": "No realizada","toleranciaGlucosaRealizada": "","vitaminaD": "No realizada","vitaminaDRealizada": "","inmunoglobulina": "No realizada",</v>
      </c>
      <c r="Z3140" t="str">
        <f t="shared" ref="Z3140:Z3203" si="298">"""inmunoglobulinaRealizada"": """&amp;U3140&amp;"""},""seccion6"": {""actividadDeportiva"": """&amp;V3140&amp;"""}}]}}, { upsert: true } );"</f>
        <v>"inmunoglobulinaRealizada": ""},"seccion6": {"actividadDeportiva": ""}}]}}, { upsert: true } );</v>
      </c>
      <c r="AA3140" t="str">
        <f t="shared" ref="AA3140:AA3203" si="299">W3140&amp;X3140&amp;Y3140&amp;Z3140</f>
        <v>db.pacientes.updateOne({"_id":ObjectId('61e34256ec4ec02e84f5dfa8')},{ $set: { "seguimientos": [{"id": "2017","seccion1": {"fechaSeguimiento": "2017-11-15","institucion": "HOSP. DE Niños DE LA SMA.TRINIDAD","fallecimiento": "No","fechaFallecimiento": "","causaFallecimiento": "","nivelEducativo": "","actividadLaboral": "","coberturaSocial": "No","tratamientoAntibioticoHospitalizado": "","embarazo": ""},"seccion4": {"cultivos": "1"},"seccion5": {"toleranciaGlucosa": "No realizada","toleranciaGlucosaRealizada": "","vitaminaD": "No realizada","vitaminaDRealizada": "","inmunoglobulina": "No realizada","inmunoglobulinaRealizada": ""},"seccion6": {"actividadDeportiva": ""}}]}}, { upsert: true } );</v>
      </c>
    </row>
    <row r="3141" spans="1:27" x14ac:dyDescent="0.3">
      <c r="A3141" t="s">
        <v>1634</v>
      </c>
      <c r="B3141">
        <v>1618</v>
      </c>
      <c r="C3141">
        <v>2018</v>
      </c>
      <c r="D3141" s="5">
        <v>43396</v>
      </c>
      <c r="E3141" s="5" t="str">
        <f t="shared" si="294"/>
        <v>2018-10-23</v>
      </c>
      <c r="F3141" t="s">
        <v>339</v>
      </c>
      <c r="G3141" t="s">
        <v>35</v>
      </c>
      <c r="L3141" t="s">
        <v>35</v>
      </c>
      <c r="O3141" t="s">
        <v>37</v>
      </c>
      <c r="P3141" t="s">
        <v>118</v>
      </c>
      <c r="Q3141" t="s">
        <v>256</v>
      </c>
      <c r="R3141" t="s">
        <v>118</v>
      </c>
      <c r="S3141" t="s">
        <v>256</v>
      </c>
      <c r="T3141" t="s">
        <v>118</v>
      </c>
      <c r="U3141" t="s">
        <v>256</v>
      </c>
      <c r="V3141" t="s">
        <v>256</v>
      </c>
      <c r="W3141" t="str">
        <f t="shared" si="295"/>
        <v>db.pacientes.updateOne({"_id":ObjectId('61e34256ec4ec02e84f5dfa8')},{ $set: { "seguimientos": [{"id": "2018","seccion1": {"fechaSeguimiento": "2018-10-23","institucion": "HOSP. DE Niños DE LA SMA.TRINIDAD",</v>
      </c>
      <c r="X3141" t="str">
        <f t="shared" si="296"/>
        <v>"fallecimiento": "No","fechaFallecimiento": "","causaFallecimiento": "","nivelEducativo": "","actividadLaboral": "","coberturaSocial": "No","tratamientoAntibioticoHospitalizado": "","embarazo": ""},</v>
      </c>
      <c r="Y3141" t="str">
        <f t="shared" si="297"/>
        <v>"seccion4": {"cultivos": "2"},"seccion5": {"toleranciaGlucosa": "No realizada","toleranciaGlucosaRealizada": "","vitaminaD": "No realizada","vitaminaDRealizada": "","inmunoglobulina": "No realizada",</v>
      </c>
      <c r="Z3141" t="str">
        <f t="shared" si="298"/>
        <v>"inmunoglobulinaRealizada": ""},"seccion6": {"actividadDeportiva": ""}}]}}, { upsert: true } );</v>
      </c>
      <c r="AA3141" t="str">
        <f t="shared" si="299"/>
        <v>db.pacientes.updateOne({"_id":ObjectId('61e34256ec4ec02e84f5dfa8')},{ $set: { "seguimientos": [{"id": "2018","seccion1": {"fechaSeguimiento": "2018-10-23","institucion": "HOSP. DE Niños DE LA SMA.TRINIDAD","fallecimiento": "No","fechaFallecimiento": "","causaFallecimiento": "","nivelEducativo": "","actividadLaboral": "","coberturaSocial": "No","tratamientoAntibioticoHospitalizado": "","embarazo": ""},"seccion4": {"cultivos": "2"},"seccion5": {"toleranciaGlucosa": "No realizada","toleranciaGlucosaRealizada": "","vitaminaD": "No realizada","vitaminaDRealizada": "","inmunoglobulina": "No realizada","inmunoglobulinaRealizada": ""},"seccion6": {"actividadDeportiva": ""}}]}}, { upsert: true } );</v>
      </c>
    </row>
    <row r="3142" spans="1:27" x14ac:dyDescent="0.3">
      <c r="A3142" t="s">
        <v>1644</v>
      </c>
      <c r="B3142">
        <v>1619</v>
      </c>
      <c r="C3142">
        <v>2018</v>
      </c>
      <c r="D3142" s="5">
        <v>43206</v>
      </c>
      <c r="E3142" s="5" t="str">
        <f t="shared" si="294"/>
        <v>2018-4-16</v>
      </c>
      <c r="F3142" t="s">
        <v>1962</v>
      </c>
      <c r="G3142" t="s">
        <v>35</v>
      </c>
      <c r="L3142" t="s">
        <v>281</v>
      </c>
      <c r="N3142" t="s">
        <v>35</v>
      </c>
      <c r="O3142" t="s">
        <v>49</v>
      </c>
      <c r="P3142" t="s">
        <v>261</v>
      </c>
      <c r="Q3142" t="s">
        <v>34</v>
      </c>
      <c r="R3142" t="s">
        <v>118</v>
      </c>
      <c r="S3142" t="s">
        <v>256</v>
      </c>
      <c r="T3142" t="s">
        <v>118</v>
      </c>
      <c r="U3142" t="s">
        <v>256</v>
      </c>
      <c r="V3142" t="s">
        <v>281</v>
      </c>
      <c r="W3142" t="str">
        <f t="shared" si="295"/>
        <v>db.pacientes.updateOne({"_id":ObjectId('61e34256ec4ec02e84f5dfb2')},{ $set: { "seguimientos": [{"id": "2018","seccion1": {"fechaSeguimiento": "2018-4-16","institucion": "HOSPITAL de PEDIATRÍA Juan P. Garrahan",</v>
      </c>
      <c r="X3142" t="str">
        <f t="shared" si="296"/>
        <v>"fallecimiento": "No","fechaFallecimiento": "","causaFallecimiento": "","nivelEducativo": "","actividadLaboral": "","coberturaSocial": "Sí","tratamientoAntibioticoHospitalizado": "","embarazo": "No"},</v>
      </c>
      <c r="Y3142" t="str">
        <f t="shared" si="297"/>
        <v>"seccion4": {"cultivos": "4"},"seccion5": {"toleranciaGlucosa": "Realizada","toleranciaGlucosaRealizada": "Normal","vitaminaD": "No realizada","vitaminaDRealizada": "","inmunoglobulina": "No realizada",</v>
      </c>
      <c r="Z3142" t="str">
        <f t="shared" si="298"/>
        <v>"inmunoglobulinaRealizada": ""},"seccion6": {"actividadDeportiva": "Sí"}}]}}, { upsert: true } );</v>
      </c>
      <c r="AA3142" t="str">
        <f t="shared" si="299"/>
        <v>db.pacientes.updateOne({"_id":ObjectId('61e34256ec4ec02e84f5dfb2')},{ $set: { "seguimientos": [{"id": "2018","seccion1": {"fechaSeguimiento": "2018-4-16","institucion": "HOSPITAL de PEDIATRÍA Juan P. Garrahan","fallecimiento": "No","fechaFallecimiento": "","causaFallecimiento": "","nivelEducativo": "","actividadLaboral": "","coberturaSocial": "Sí","tratamientoAntibioticoHospitalizado": "","embarazo": "No"},"seccion4": {"cultivos": "4"},"seccion5": {"toleranciaGlucosa": "Realizada","toleranciaGlucosaRealizada": "Normal","vitaminaD": "No realizada","vitaminaDRealizada": "","inmunoglobulina": "No realizada","inmunoglobulinaRealizada": ""},"seccion6": {"actividadDeportiva": "Sí"}}]}}, { upsert: true } );</v>
      </c>
    </row>
    <row r="3143" spans="1:27" x14ac:dyDescent="0.3">
      <c r="A3143" t="s">
        <v>1653</v>
      </c>
      <c r="B3143">
        <v>1620</v>
      </c>
      <c r="C3143">
        <v>2015</v>
      </c>
      <c r="D3143" s="5">
        <v>42226</v>
      </c>
      <c r="E3143" s="5" t="str">
        <f t="shared" si="294"/>
        <v>2015-8-10</v>
      </c>
      <c r="F3143" t="s">
        <v>339</v>
      </c>
      <c r="G3143" t="s">
        <v>35</v>
      </c>
      <c r="L3143" t="s">
        <v>35</v>
      </c>
      <c r="M3143" t="s">
        <v>37</v>
      </c>
      <c r="O3143" t="s">
        <v>46</v>
      </c>
      <c r="P3143" t="s">
        <v>118</v>
      </c>
      <c r="Q3143" t="s">
        <v>256</v>
      </c>
      <c r="R3143" t="s">
        <v>118</v>
      </c>
      <c r="S3143" t="s">
        <v>256</v>
      </c>
      <c r="T3143" t="s">
        <v>118</v>
      </c>
      <c r="U3143" t="s">
        <v>256</v>
      </c>
      <c r="V3143" t="s">
        <v>256</v>
      </c>
      <c r="W3143" t="str">
        <f t="shared" si="295"/>
        <v>db.pacientes.updateOne({"_id":ObjectId('61e34256ec4ec02e84f5dfbb')},{ $set: { "seguimientos": [{"id": "2015","seccion1": {"fechaSeguimiento": "2015-8-10","institucion": "HOSP. DE Niños DE LA SMA.TRINIDAD",</v>
      </c>
      <c r="X3143" t="str">
        <f t="shared" si="296"/>
        <v>"fallecimiento": "No","fechaFallecimiento": "","causaFallecimiento": "","nivelEducativo": "","actividadLaboral": "","coberturaSocial": "No","tratamientoAntibioticoHospitalizado": "2","embarazo": ""},</v>
      </c>
      <c r="Y3143" t="str">
        <f t="shared" si="297"/>
        <v>"seccion4": {"cultivos": "3"},"seccion5": {"toleranciaGlucosa": "No realizada","toleranciaGlucosaRealizada": "","vitaminaD": "No realizada","vitaminaDRealizada": "","inmunoglobulina": "No realizada",</v>
      </c>
      <c r="Z3143" t="str">
        <f t="shared" si="298"/>
        <v>"inmunoglobulinaRealizada": ""},"seccion6": {"actividadDeportiva": ""}}]}}, { upsert: true } );</v>
      </c>
      <c r="AA3143" t="str">
        <f t="shared" si="299"/>
        <v>db.pacientes.updateOne({"_id":ObjectId('61e34256ec4ec02e84f5dfbb')},{ $set: { "seguimientos": [{"id": "2015","seccion1": {"fechaSeguimiento": "2015-8-10","institucion": "HOSP. DE Niños DE LA SMA.TRINIDAD","fallecimiento": "No","fechaFallecimiento": "","causaFallecimiento": "","nivelEducativo": "","actividadLaboral": "","coberturaSocial": "No","tratamientoAntibioticoHospitalizado": "2","embarazo": ""},"seccion4": {"cultivos": "3"},"seccion5": {"toleranciaGlucosa": "No realizada","toleranciaGlucosaRealizada": "","vitaminaD": "No realizada","vitaminaDRealizada": "","inmunoglobulina": "No realizada","inmunoglobulinaRealizada": ""},"seccion6": {"actividadDeportiva": ""}}]}}, { upsert: true } );</v>
      </c>
    </row>
    <row r="3144" spans="1:27" x14ac:dyDescent="0.3">
      <c r="A3144" t="s">
        <v>1653</v>
      </c>
      <c r="B3144">
        <v>1620</v>
      </c>
      <c r="C3144">
        <v>2016</v>
      </c>
      <c r="D3144" s="5">
        <v>42397</v>
      </c>
      <c r="E3144" s="5" t="str">
        <f t="shared" si="294"/>
        <v>2016-1-28</v>
      </c>
      <c r="F3144" t="s">
        <v>339</v>
      </c>
      <c r="G3144" t="s">
        <v>35</v>
      </c>
      <c r="L3144" t="s">
        <v>35</v>
      </c>
      <c r="M3144" t="s">
        <v>46</v>
      </c>
      <c r="O3144" t="s">
        <v>37</v>
      </c>
      <c r="P3144" t="s">
        <v>118</v>
      </c>
      <c r="Q3144" t="s">
        <v>256</v>
      </c>
      <c r="R3144" t="s">
        <v>118</v>
      </c>
      <c r="S3144" t="s">
        <v>256</v>
      </c>
      <c r="T3144" t="s">
        <v>118</v>
      </c>
      <c r="U3144" t="s">
        <v>256</v>
      </c>
      <c r="V3144" t="s">
        <v>256</v>
      </c>
      <c r="W3144" t="str">
        <f t="shared" si="295"/>
        <v>db.pacientes.updateOne({"_id":ObjectId('61e34256ec4ec02e84f5dfbb')},{ $set: { "seguimientos": [{"id": "2016","seccion1": {"fechaSeguimiento": "2016-1-28","institucion": "HOSP. DE Niños DE LA SMA.TRINIDAD",</v>
      </c>
      <c r="X3144" t="str">
        <f t="shared" si="296"/>
        <v>"fallecimiento": "No","fechaFallecimiento": "","causaFallecimiento": "","nivelEducativo": "","actividadLaboral": "","coberturaSocial": "No","tratamientoAntibioticoHospitalizado": "3","embarazo": ""},</v>
      </c>
      <c r="Y3144" t="str">
        <f t="shared" si="297"/>
        <v>"seccion4": {"cultivos": "2"},"seccion5": {"toleranciaGlucosa": "No realizada","toleranciaGlucosaRealizada": "","vitaminaD": "No realizada","vitaminaDRealizada": "","inmunoglobulina": "No realizada",</v>
      </c>
      <c r="Z3144" t="str">
        <f t="shared" si="298"/>
        <v>"inmunoglobulinaRealizada": ""},"seccion6": {"actividadDeportiva": ""}}]}}, { upsert: true } );</v>
      </c>
      <c r="AA3144" t="str">
        <f t="shared" si="299"/>
        <v>db.pacientes.updateOne({"_id":ObjectId('61e34256ec4ec02e84f5dfbb')},{ $set: { "seguimientos": [{"id": "2016","seccion1": {"fechaSeguimiento": "2016-1-28","institucion": "HOSP. DE Niños DE LA SMA.TRINIDAD","fallecimiento": "No","fechaFallecimiento": "","causaFallecimiento": "","nivelEducativo": "","actividadLaboral": "","coberturaSocial": "No","tratamientoAntibioticoHospitalizado": "3","embarazo": ""},"seccion4": {"cultivos": "2"},"seccion5": {"toleranciaGlucosa": "No realizada","toleranciaGlucosaRealizada": "","vitaminaD": "No realizada","vitaminaDRealizada": "","inmunoglobulina": "No realizada","inmunoglobulinaRealizada": ""},"seccion6": {"actividadDeportiva": ""}}]}}, { upsert: true } );</v>
      </c>
    </row>
    <row r="3145" spans="1:27" x14ac:dyDescent="0.3">
      <c r="A3145" t="s">
        <v>1653</v>
      </c>
      <c r="B3145">
        <v>1620</v>
      </c>
      <c r="C3145">
        <v>2017</v>
      </c>
      <c r="D3145" s="5">
        <v>43060</v>
      </c>
      <c r="E3145" s="5" t="str">
        <f t="shared" si="294"/>
        <v>2017-11-21</v>
      </c>
      <c r="F3145" t="s">
        <v>339</v>
      </c>
      <c r="G3145" t="s">
        <v>35</v>
      </c>
      <c r="L3145" t="s">
        <v>35</v>
      </c>
      <c r="M3145" t="s">
        <v>46</v>
      </c>
      <c r="O3145" t="s">
        <v>46</v>
      </c>
      <c r="P3145" t="s">
        <v>118</v>
      </c>
      <c r="Q3145" t="s">
        <v>256</v>
      </c>
      <c r="R3145" t="s">
        <v>256</v>
      </c>
      <c r="S3145" t="s">
        <v>256</v>
      </c>
      <c r="T3145" t="s">
        <v>261</v>
      </c>
      <c r="U3145" t="s">
        <v>34</v>
      </c>
      <c r="V3145" t="s">
        <v>256</v>
      </c>
      <c r="W3145" t="str">
        <f t="shared" si="295"/>
        <v>db.pacientes.updateOne({"_id":ObjectId('61e34256ec4ec02e84f5dfbb')},{ $set: { "seguimientos": [{"id": "2017","seccion1": {"fechaSeguimiento": "2017-11-21","institucion": "HOSP. DE Niños DE LA SMA.TRINIDAD",</v>
      </c>
      <c r="X3145" t="str">
        <f t="shared" si="296"/>
        <v>"fallecimiento": "No","fechaFallecimiento": "","causaFallecimiento": "","nivelEducativo": "","actividadLaboral": "","coberturaSocial": "No","tratamientoAntibioticoHospitalizado": "3","embarazo": ""},</v>
      </c>
      <c r="Y3145" t="str">
        <f t="shared" si="297"/>
        <v>"seccion4": {"cultivos": "3"},"seccion5": {"toleranciaGlucosa": "No realizada","toleranciaGlucosaRealizada": "","vitaminaD": "","vitaminaDRealizada": "","inmunoglobulina": "Realizada",</v>
      </c>
      <c r="Z3145" t="str">
        <f t="shared" si="298"/>
        <v>"inmunoglobulinaRealizada": "Normal"},"seccion6": {"actividadDeportiva": ""}}]}}, { upsert: true } );</v>
      </c>
      <c r="AA3145" t="str">
        <f t="shared" si="299"/>
        <v>db.pacientes.updateOne({"_id":ObjectId('61e34256ec4ec02e84f5dfbb')},{ $set: { "seguimientos": [{"id": "2017","seccion1": {"fechaSeguimiento": "2017-11-21","institucion": "HOSP. DE Niños DE LA SMA.TRINIDAD","fallecimiento": "No","fechaFallecimiento": "","causaFallecimiento": "","nivelEducativo": "","actividadLaboral": "","coberturaSocial": "No","tratamientoAntibioticoHospitalizado": "3","embarazo": ""},"seccion4": {"cultivos": "3"},"seccion5": {"toleranciaGlucosa": "No realizada","toleranciaGlucosaRealizada": "","vitaminaD": "","vitaminaDRealizada": "","inmunoglobulina": "Realizada","inmunoglobulinaRealizada": "Normal"},"seccion6": {"actividadDeportiva": ""}}]}}, { upsert: true } );</v>
      </c>
    </row>
    <row r="3146" spans="1:27" x14ac:dyDescent="0.3">
      <c r="A3146" t="s">
        <v>1653</v>
      </c>
      <c r="B3146">
        <v>1620</v>
      </c>
      <c r="C3146">
        <v>2018</v>
      </c>
      <c r="D3146" s="5">
        <v>43145</v>
      </c>
      <c r="E3146" s="5" t="str">
        <f t="shared" si="294"/>
        <v>2018-2-14</v>
      </c>
      <c r="F3146" t="s">
        <v>339</v>
      </c>
      <c r="G3146" t="s">
        <v>281</v>
      </c>
      <c r="H3146" t="s">
        <v>212</v>
      </c>
      <c r="I3146" t="s">
        <v>291</v>
      </c>
      <c r="L3146" t="s">
        <v>35</v>
      </c>
      <c r="M3146" t="s">
        <v>46</v>
      </c>
      <c r="O3146" t="s">
        <v>74</v>
      </c>
      <c r="P3146" t="s">
        <v>118</v>
      </c>
      <c r="Q3146" t="s">
        <v>256</v>
      </c>
      <c r="R3146" t="s">
        <v>261</v>
      </c>
      <c r="S3146" t="s">
        <v>321</v>
      </c>
      <c r="T3146" t="s">
        <v>261</v>
      </c>
      <c r="U3146" t="s">
        <v>34</v>
      </c>
      <c r="V3146" t="s">
        <v>256</v>
      </c>
      <c r="W3146" t="str">
        <f t="shared" si="295"/>
        <v>db.pacientes.updateOne({"_id":ObjectId('61e34256ec4ec02e84f5dfbb')},{ $set: { "seguimientos": [{"id": "2018","seccion1": {"fechaSeguimiento": "2018-2-14","institucion": "HOSP. DE Niños DE LA SMA.TRINIDAD",</v>
      </c>
      <c r="X3146" t="str">
        <f t="shared" si="296"/>
        <v>"fallecimiento": "Sí","fechaFallecimiento": "2018-12-13","causaFallecimiento": "Respiratorios","nivelEducativo": "","actividadLaboral": "","coberturaSocial": "No","tratamientoAntibioticoHospitalizado": "3","embarazo": ""},</v>
      </c>
      <c r="Y3146" t="str">
        <f t="shared" si="297"/>
        <v>"seccion4": {"cultivos": "8"},"seccion5": {"toleranciaGlucosa": "No realizada","toleranciaGlucosaRealizada": "","vitaminaD": "Realizada","vitaminaDRealizada": "Bajo","inmunoglobulina": "Realizada",</v>
      </c>
      <c r="Z3146" t="str">
        <f t="shared" si="298"/>
        <v>"inmunoglobulinaRealizada": "Normal"},"seccion6": {"actividadDeportiva": ""}}]}}, { upsert: true } );</v>
      </c>
      <c r="AA3146" t="str">
        <f t="shared" si="299"/>
        <v>db.pacientes.updateOne({"_id":ObjectId('61e34256ec4ec02e84f5dfbb')},{ $set: { "seguimientos": [{"id": "2018","seccion1": {"fechaSeguimiento": "2018-2-14","institucion": "HOSP. DE Niños DE LA SMA.TRINIDAD","fallecimiento": "Sí","fechaFallecimiento": "2018-12-13","causaFallecimiento": "Respiratorios","nivelEducativo": "","actividadLaboral": "","coberturaSocial": "No","tratamientoAntibioticoHospitalizado": "3","embarazo": ""},"seccion4": {"cultivos": "8"},"seccion5": {"toleranciaGlucosa": "No realizada","toleranciaGlucosaRealizada": "","vitaminaD": "Realizada","vitaminaDRealizada": "Bajo","inmunoglobulina": "Realizada","inmunoglobulinaRealizada": "Normal"},"seccion6": {"actividadDeportiva": ""}}]}}, { upsert: true } );</v>
      </c>
    </row>
    <row r="3147" spans="1:27" x14ac:dyDescent="0.3">
      <c r="A3147" t="s">
        <v>1661</v>
      </c>
      <c r="B3147">
        <v>1621</v>
      </c>
      <c r="C3147">
        <v>2018</v>
      </c>
      <c r="D3147" s="5">
        <v>43440</v>
      </c>
      <c r="E3147" s="5" t="str">
        <f t="shared" si="294"/>
        <v>2018-12-6</v>
      </c>
      <c r="F3147" t="s">
        <v>339</v>
      </c>
      <c r="G3147" t="s">
        <v>35</v>
      </c>
      <c r="L3147" t="s">
        <v>35</v>
      </c>
      <c r="O3147" t="s">
        <v>45</v>
      </c>
      <c r="P3147" t="s">
        <v>118</v>
      </c>
      <c r="Q3147" t="s">
        <v>256</v>
      </c>
      <c r="R3147" t="s">
        <v>118</v>
      </c>
      <c r="S3147" t="s">
        <v>256</v>
      </c>
      <c r="T3147" t="s">
        <v>118</v>
      </c>
      <c r="U3147" t="s">
        <v>256</v>
      </c>
      <c r="V3147" t="s">
        <v>256</v>
      </c>
      <c r="W3147" t="str">
        <f t="shared" si="295"/>
        <v>db.pacientes.updateOne({"_id":ObjectId('61e34256ec4ec02e84f5dfc3')},{ $set: { "seguimientos": [{"id": "2018","seccion1": {"fechaSeguimiento": "2018-12-6","institucion": "HOSP. DE Niños DE LA SMA.TRINIDAD",</v>
      </c>
      <c r="X3147" t="str">
        <f t="shared" si="296"/>
        <v>"fallecimiento": "No","fechaFallecimiento": "","causaFallecimiento": "","nivelEducativo": "","actividadLaboral": "","coberturaSocial": "No","tratamientoAntibioticoHospitalizado": "","embarazo": ""},</v>
      </c>
      <c r="Y3147" t="str">
        <f t="shared" si="297"/>
        <v>"seccion4": {"cultivos": "1"},"seccion5": {"toleranciaGlucosa": "No realizada","toleranciaGlucosaRealizada": "","vitaminaD": "No realizada","vitaminaDRealizada": "","inmunoglobulina": "No realizada",</v>
      </c>
      <c r="Z3147" t="str">
        <f t="shared" si="298"/>
        <v>"inmunoglobulinaRealizada": ""},"seccion6": {"actividadDeportiva": ""}}]}}, { upsert: true } );</v>
      </c>
      <c r="AA3147" t="str">
        <f t="shared" si="299"/>
        <v>db.pacientes.updateOne({"_id":ObjectId('61e34256ec4ec02e84f5dfc3')},{ $set: { "seguimientos": [{"id": "2018","seccion1": {"fechaSeguimiento": "2018-12-6","institucion": "HOSP. DE Niños DE LA SMA.TRINIDAD","fallecimiento": "No","fechaFallecimiento": "","causaFallecimiento": "","nivelEducativo": "","actividadLaboral": "","coberturaSocial": "No","tratamientoAntibioticoHospitalizado": "","embarazo": ""},"seccion4": {"cultivos": "1"},"seccion5": {"toleranciaGlucosa": "No realizada","toleranciaGlucosaRealizada": "","vitaminaD": "No realizada","vitaminaDRealizada": "","inmunoglobulina": "No realizada","inmunoglobulinaRealizada": ""},"seccion6": {"actividadDeportiva": ""}}]}}, { upsert: true } );</v>
      </c>
    </row>
    <row r="3148" spans="1:27" x14ac:dyDescent="0.3">
      <c r="A3148" t="s">
        <v>1671</v>
      </c>
      <c r="B3148">
        <v>1622</v>
      </c>
      <c r="C3148">
        <v>2018</v>
      </c>
      <c r="D3148" s="5">
        <v>43444</v>
      </c>
      <c r="E3148" s="5" t="str">
        <f t="shared" si="294"/>
        <v>2018-12-10</v>
      </c>
      <c r="F3148" t="s">
        <v>339</v>
      </c>
      <c r="G3148" t="s">
        <v>35</v>
      </c>
      <c r="L3148" t="s">
        <v>35</v>
      </c>
      <c r="M3148" t="s">
        <v>45</v>
      </c>
      <c r="P3148" t="s">
        <v>118</v>
      </c>
      <c r="Q3148" t="s">
        <v>256</v>
      </c>
      <c r="R3148" t="s">
        <v>256</v>
      </c>
      <c r="S3148" t="s">
        <v>256</v>
      </c>
      <c r="T3148" t="s">
        <v>118</v>
      </c>
      <c r="U3148" t="s">
        <v>256</v>
      </c>
      <c r="V3148" t="s">
        <v>256</v>
      </c>
      <c r="W3148" t="str">
        <f t="shared" si="295"/>
        <v>db.pacientes.updateOne({"_id":ObjectId('61e34256ec4ec02e84f5dfcd')},{ $set: { "seguimientos": [{"id": "2018","seccion1": {"fechaSeguimiento": "2018-12-10","institucion": "HOSP. DE Niños DE LA SMA.TRINIDAD",</v>
      </c>
      <c r="X3148" t="str">
        <f t="shared" si="296"/>
        <v>"fallecimiento": "No","fechaFallecimiento": "","causaFallecimiento": "","nivelEducativo": "","actividadLaboral": "","coberturaSocial": "No","tratamientoAntibioticoHospitalizado": "1","embarazo": ""},</v>
      </c>
      <c r="Y3148" t="str">
        <f t="shared" si="297"/>
        <v>"seccion4": {"cultivos": ""},"seccion5": {"toleranciaGlucosa": "No realizada","toleranciaGlucosaRealizada": "","vitaminaD": "","vitaminaDRealizada": "","inmunoglobulina": "No realizada",</v>
      </c>
      <c r="Z3148" t="str">
        <f t="shared" si="298"/>
        <v>"inmunoglobulinaRealizada": ""},"seccion6": {"actividadDeportiva": ""}}]}}, { upsert: true } );</v>
      </c>
      <c r="AA3148" t="str">
        <f t="shared" si="299"/>
        <v>db.pacientes.updateOne({"_id":ObjectId('61e34256ec4ec02e84f5dfcd')},{ $set: { "seguimientos": [{"id": "2018","seccion1": {"fechaSeguimiento": "2018-12-10","institucion": "HOSP. DE Niños DE LA SMA.TRINIDAD","fallecimiento": "No","fechaFallecimiento": "","causaFallecimiento": "","nivelEducativo": "","actividadLaboral": "","coberturaSocial": "No","tratamientoAntibioticoHospitalizado": "1","embarazo": ""},"seccion4": {"cultivos": ""},"seccion5": {"toleranciaGlucosa": "No realizada","toleranciaGlucosaRealizada": "","vitaminaD": "","vitaminaDRealizada": "","inmunoglobulina": "No realizada","inmunoglobulinaRealizada": ""},"seccion6": {"actividadDeportiva": ""}}]}}, { upsert: true } );</v>
      </c>
    </row>
    <row r="3149" spans="1:27" x14ac:dyDescent="0.3">
      <c r="A3149" t="s">
        <v>1684</v>
      </c>
      <c r="B3149">
        <v>1623</v>
      </c>
      <c r="C3149">
        <v>2017</v>
      </c>
      <c r="D3149" s="5">
        <v>42990</v>
      </c>
      <c r="E3149" s="5" t="str">
        <f t="shared" si="294"/>
        <v>2017-9-12</v>
      </c>
      <c r="F3149" t="s">
        <v>339</v>
      </c>
      <c r="G3149" t="s">
        <v>35</v>
      </c>
      <c r="L3149" t="s">
        <v>281</v>
      </c>
      <c r="O3149" t="s">
        <v>46</v>
      </c>
      <c r="P3149" t="s">
        <v>118</v>
      </c>
      <c r="Q3149" t="s">
        <v>256</v>
      </c>
      <c r="R3149" t="s">
        <v>256</v>
      </c>
      <c r="S3149" t="s">
        <v>256</v>
      </c>
      <c r="T3149" t="s">
        <v>118</v>
      </c>
      <c r="U3149" t="s">
        <v>256</v>
      </c>
      <c r="V3149" t="s">
        <v>256</v>
      </c>
      <c r="W3149" t="str">
        <f t="shared" si="295"/>
        <v>db.pacientes.updateOne({"_id":ObjectId('61e34256ec4ec02e84f5dfda')},{ $set: { "seguimientos": [{"id": "2017","seccion1": {"fechaSeguimiento": "2017-9-12","institucion": "HOSP. DE Niños DE LA SMA.TRINIDAD",</v>
      </c>
      <c r="X3149" t="str">
        <f t="shared" si="296"/>
        <v>"fallecimiento": "No","fechaFallecimiento": "","causaFallecimiento": "","nivelEducativo": "","actividadLaboral": "","coberturaSocial": "Sí","tratamientoAntibioticoHospitalizado": "","embarazo": ""},</v>
      </c>
      <c r="Y3149" t="str">
        <f t="shared" si="297"/>
        <v>"seccion4": {"cultivos": "3"},"seccion5": {"toleranciaGlucosa": "No realizada","toleranciaGlucosaRealizada": "","vitaminaD": "","vitaminaDRealizada": "","inmunoglobulina": "No realizada",</v>
      </c>
      <c r="Z3149" t="str">
        <f t="shared" si="298"/>
        <v>"inmunoglobulinaRealizada": ""},"seccion6": {"actividadDeportiva": ""}}]}}, { upsert: true } );</v>
      </c>
      <c r="AA3149" t="str">
        <f t="shared" si="299"/>
        <v>db.pacientes.updateOne({"_id":ObjectId('61e34256ec4ec02e84f5dfda')},{ $set: { "seguimientos": [{"id": "2017","seccion1": {"fechaSeguimiento": "2017-9-12","institucion": "HOSP. DE Niños DE LA SMA.TRINIDAD","fallecimiento": "No","fechaFallecimiento": "","causaFallecimiento": "","nivelEducativo": "","actividadLaboral": "","coberturaSocial": "Sí","tratamientoAntibioticoHospitalizado": "","embarazo": ""},"seccion4": {"cultivos": "3"},"seccion5": {"toleranciaGlucosa": "No realizada","toleranciaGlucosaRealizada": "","vitaminaD": "","vitaminaDRealizada": "","inmunoglobulina": "No realizada","inmunoglobulinaRealizada": ""},"seccion6": {"actividadDeportiva": ""}}]}}, { upsert: true } );</v>
      </c>
    </row>
    <row r="3150" spans="1:27" x14ac:dyDescent="0.3">
      <c r="A3150" t="s">
        <v>1684</v>
      </c>
      <c r="B3150">
        <v>1623</v>
      </c>
      <c r="C3150">
        <v>2018</v>
      </c>
      <c r="D3150" s="5">
        <v>43326</v>
      </c>
      <c r="E3150" s="5" t="str">
        <f t="shared" si="294"/>
        <v>2018-8-14</v>
      </c>
      <c r="F3150" t="s">
        <v>339</v>
      </c>
      <c r="G3150" t="s">
        <v>35</v>
      </c>
      <c r="L3150" t="s">
        <v>281</v>
      </c>
      <c r="O3150" t="s">
        <v>45</v>
      </c>
      <c r="P3150" t="s">
        <v>118</v>
      </c>
      <c r="Q3150" t="s">
        <v>256</v>
      </c>
      <c r="R3150" t="s">
        <v>118</v>
      </c>
      <c r="S3150" t="s">
        <v>256</v>
      </c>
      <c r="T3150" t="s">
        <v>118</v>
      </c>
      <c r="U3150" t="s">
        <v>256</v>
      </c>
      <c r="V3150" t="s">
        <v>256</v>
      </c>
      <c r="W3150" t="str">
        <f t="shared" si="295"/>
        <v>db.pacientes.updateOne({"_id":ObjectId('61e34256ec4ec02e84f5dfda')},{ $set: { "seguimientos": [{"id": "2018","seccion1": {"fechaSeguimiento": "2018-8-14","institucion": "HOSP. DE Niños DE LA SMA.TRINIDAD",</v>
      </c>
      <c r="X3150" t="str">
        <f t="shared" si="296"/>
        <v>"fallecimiento": "No","fechaFallecimiento": "","causaFallecimiento": "","nivelEducativo": "","actividadLaboral": "","coberturaSocial": "Sí","tratamientoAntibioticoHospitalizado": "","embarazo": ""},</v>
      </c>
      <c r="Y3150" t="str">
        <f t="shared" si="297"/>
        <v>"seccion4": {"cultivos": "1"},"seccion5": {"toleranciaGlucosa": "No realizada","toleranciaGlucosaRealizada": "","vitaminaD": "No realizada","vitaminaDRealizada": "","inmunoglobulina": "No realizada",</v>
      </c>
      <c r="Z3150" t="str">
        <f t="shared" si="298"/>
        <v>"inmunoglobulinaRealizada": ""},"seccion6": {"actividadDeportiva": ""}}]}}, { upsert: true } );</v>
      </c>
      <c r="AA3150" t="str">
        <f t="shared" si="299"/>
        <v>db.pacientes.updateOne({"_id":ObjectId('61e34256ec4ec02e84f5dfda')},{ $set: { "seguimientos": [{"id": "2018","seccion1": {"fechaSeguimiento": "2018-8-14","institucion": "HOSP. DE Niños DE LA SMA.TRINIDAD","fallecimiento": "No","fechaFallecimiento": "","causaFallecimiento": "","nivelEducativo": "","actividadLaboral": "","coberturaSocial": "Sí","tratamientoAntibioticoHospitalizado": "","embarazo": ""},"seccion4": {"cultivos": "1"},"seccion5": {"toleranciaGlucosa": "No realizada","toleranciaGlucosaRealizada": "","vitaminaD": "No realizada","vitaminaDRealizada": "","inmunoglobulina": "No realizada","inmunoglobulinaRealizada": ""},"seccion6": {"actividadDeportiva": ""}}]}}, { upsert: true } );</v>
      </c>
    </row>
    <row r="3151" spans="1:27" x14ac:dyDescent="0.3">
      <c r="A3151" t="s">
        <v>1607</v>
      </c>
      <c r="B3151">
        <v>1624</v>
      </c>
      <c r="C3151">
        <v>2018</v>
      </c>
      <c r="D3151" s="5">
        <v>43396</v>
      </c>
      <c r="E3151" s="5" t="str">
        <f t="shared" si="294"/>
        <v>2018-10-23</v>
      </c>
      <c r="F3151" t="s">
        <v>339</v>
      </c>
      <c r="G3151" t="s">
        <v>35</v>
      </c>
      <c r="L3151" t="s">
        <v>281</v>
      </c>
      <c r="M3151" t="s">
        <v>45</v>
      </c>
      <c r="O3151" t="s">
        <v>45</v>
      </c>
      <c r="P3151" t="s">
        <v>118</v>
      </c>
      <c r="Q3151" t="s">
        <v>256</v>
      </c>
      <c r="R3151" t="s">
        <v>261</v>
      </c>
      <c r="S3151" t="s">
        <v>321</v>
      </c>
      <c r="T3151" t="s">
        <v>261</v>
      </c>
      <c r="U3151" t="s">
        <v>40</v>
      </c>
      <c r="V3151" t="s">
        <v>256</v>
      </c>
      <c r="W3151" t="str">
        <f t="shared" si="295"/>
        <v>db.pacientes.updateOne({"_id":ObjectId('61e34256ec4ec02e84f5df8d')},{ $set: { "seguimientos": [{"id": "2018","seccion1": {"fechaSeguimiento": "2018-10-23","institucion": "HOSP. DE Niños DE LA SMA.TRINIDAD",</v>
      </c>
      <c r="X3151" t="str">
        <f t="shared" si="296"/>
        <v>"fallecimiento": "No","fechaFallecimiento": "","causaFallecimiento": "","nivelEducativo": "","actividadLaboral": "","coberturaSocial": "Sí","tratamientoAntibioticoHospitalizado": "1","embarazo": ""},</v>
      </c>
      <c r="Y3151" t="str">
        <f t="shared" si="297"/>
        <v>"seccion4": {"cultivos": "1"},"seccion5": {"toleranciaGlucosa": "No realizada","toleranciaGlucosaRealizada": "","vitaminaD": "Realizada","vitaminaDRealizada": "Bajo","inmunoglobulina": "Realizada",</v>
      </c>
      <c r="Z3151" t="str">
        <f t="shared" si="298"/>
        <v>"inmunoglobulinaRealizada": "&lt; 500"},"seccion6": {"actividadDeportiva": ""}}]}}, { upsert: true } );</v>
      </c>
      <c r="AA3151" t="str">
        <f t="shared" si="299"/>
        <v>db.pacientes.updateOne({"_id":ObjectId('61e34256ec4ec02e84f5df8d')},{ $set: { "seguimientos": [{"id": "2018","seccion1": {"fechaSeguimiento": "2018-10-23","institucion": "HOSP. DE Niños DE LA SMA.TRINIDAD","fallecimiento": "No","fechaFallecimiento": "","causaFallecimiento": "","nivelEducativo": "","actividadLaboral": "","coberturaSocial": "Sí","tratamientoAntibioticoHospitalizado": "1","embarazo": ""},"seccion4": {"cultivos": "1"},"seccion5": {"toleranciaGlucosa": "No realizada","toleranciaGlucosaRealizada": "","vitaminaD": "Realizada","vitaminaDRealizada": "Bajo","inmunoglobulina": "Realizada","inmunoglobulinaRealizada": "&lt; 500"},"seccion6": {"actividadDeportiva": ""}}]}}, { upsert: true } );</v>
      </c>
    </row>
    <row r="3152" spans="1:27" x14ac:dyDescent="0.3">
      <c r="A3152" t="s">
        <v>1438</v>
      </c>
      <c r="B3152">
        <v>1625</v>
      </c>
      <c r="C3152">
        <v>2018</v>
      </c>
      <c r="D3152" s="5">
        <v>43438</v>
      </c>
      <c r="E3152" s="5" t="str">
        <f t="shared" si="294"/>
        <v>2018-12-4</v>
      </c>
      <c r="F3152" t="s">
        <v>339</v>
      </c>
      <c r="G3152" t="s">
        <v>35</v>
      </c>
      <c r="L3152" t="s">
        <v>35</v>
      </c>
      <c r="M3152" t="s">
        <v>45</v>
      </c>
      <c r="O3152" t="s">
        <v>37</v>
      </c>
      <c r="P3152" t="s">
        <v>118</v>
      </c>
      <c r="Q3152" t="s">
        <v>256</v>
      </c>
      <c r="R3152" t="s">
        <v>118</v>
      </c>
      <c r="S3152" t="s">
        <v>256</v>
      </c>
      <c r="T3152" t="s">
        <v>118</v>
      </c>
      <c r="U3152" t="s">
        <v>256</v>
      </c>
      <c r="V3152" t="s">
        <v>256</v>
      </c>
      <c r="W3152" t="str">
        <f t="shared" si="295"/>
        <v>db.pacientes.updateOne({"_id":ObjectId('61e34254ec4ec02e84f5dee4')},{ $set: { "seguimientos": [{"id": "2018","seccion1": {"fechaSeguimiento": "2018-12-4","institucion": "HOSP. DE Niños DE LA SMA.TRINIDAD",</v>
      </c>
      <c r="X3152" t="str">
        <f t="shared" si="296"/>
        <v>"fallecimiento": "No","fechaFallecimiento": "","causaFallecimiento": "","nivelEducativo": "","actividadLaboral": "","coberturaSocial": "No","tratamientoAntibioticoHospitalizado": "1","embarazo": ""},</v>
      </c>
      <c r="Y3152" t="str">
        <f t="shared" si="297"/>
        <v>"seccion4": {"cultivos": "2"},"seccion5": {"toleranciaGlucosa": "No realizada","toleranciaGlucosaRealizada": "","vitaminaD": "No realizada","vitaminaDRealizada": "","inmunoglobulina": "No realizada",</v>
      </c>
      <c r="Z3152" t="str">
        <f t="shared" si="298"/>
        <v>"inmunoglobulinaRealizada": ""},"seccion6": {"actividadDeportiva": ""}}]}}, { upsert: true } );</v>
      </c>
      <c r="AA3152" t="str">
        <f t="shared" si="299"/>
        <v>db.pacientes.updateOne({"_id":ObjectId('61e34254ec4ec02e84f5dee4')},{ $set: { "seguimientos": [{"id": "2018","seccion1": {"fechaSeguimiento": "2018-12-4","institucion": "HOSP. DE Niños DE LA SMA.TRINIDAD","fallecimiento": "No","fechaFallecimiento": "","causaFallecimiento": "","nivelEducativo": "","actividadLaboral": "","coberturaSocial": "No","tratamientoAntibioticoHospitalizado": "1","embarazo": ""},"seccion4": {"cultivos": "2"},"seccion5": {"toleranciaGlucosa": "No realizada","toleranciaGlucosaRealizada": "","vitaminaD": "No realizada","vitaminaDRealizada": "","inmunoglobulina": "No realizada","inmunoglobulinaRealizada": ""},"seccion6": {"actividadDeportiva": ""}}]}}, { upsert: true } );</v>
      </c>
    </row>
    <row r="3153" spans="1:27" x14ac:dyDescent="0.3">
      <c r="A3153" t="s">
        <v>1633</v>
      </c>
      <c r="B3153">
        <v>1626</v>
      </c>
      <c r="C3153">
        <v>2018</v>
      </c>
      <c r="D3153" s="5">
        <v>43462</v>
      </c>
      <c r="E3153" s="5" t="str">
        <f t="shared" si="294"/>
        <v>2018-12-28</v>
      </c>
      <c r="F3153" t="s">
        <v>339</v>
      </c>
      <c r="G3153" t="s">
        <v>35</v>
      </c>
      <c r="L3153" t="s">
        <v>281</v>
      </c>
      <c r="M3153" t="s">
        <v>45</v>
      </c>
      <c r="O3153" t="s">
        <v>37</v>
      </c>
      <c r="P3153" t="s">
        <v>118</v>
      </c>
      <c r="Q3153" t="s">
        <v>256</v>
      </c>
      <c r="R3153" t="s">
        <v>256</v>
      </c>
      <c r="S3153" t="s">
        <v>256</v>
      </c>
      <c r="T3153" t="s">
        <v>118</v>
      </c>
      <c r="U3153" t="s">
        <v>256</v>
      </c>
      <c r="V3153" t="s">
        <v>256</v>
      </c>
      <c r="W3153" t="str">
        <f t="shared" si="295"/>
        <v>db.pacientes.updateOne({"_id":ObjectId('61e34256ec4ec02e84f5dfa7')},{ $set: { "seguimientos": [{"id": "2018","seccion1": {"fechaSeguimiento": "2018-12-28","institucion": "HOSP. DE Niños DE LA SMA.TRINIDAD",</v>
      </c>
      <c r="X3153" t="str">
        <f t="shared" si="296"/>
        <v>"fallecimiento": "No","fechaFallecimiento": "","causaFallecimiento": "","nivelEducativo": "","actividadLaboral": "","coberturaSocial": "Sí","tratamientoAntibioticoHospitalizado": "1","embarazo": ""},</v>
      </c>
      <c r="Y3153" t="str">
        <f t="shared" si="297"/>
        <v>"seccion4": {"cultivos": "2"},"seccion5": {"toleranciaGlucosa": "No realizada","toleranciaGlucosaRealizada": "","vitaminaD": "","vitaminaDRealizada": "","inmunoglobulina": "No realizada",</v>
      </c>
      <c r="Z3153" t="str">
        <f t="shared" si="298"/>
        <v>"inmunoglobulinaRealizada": ""},"seccion6": {"actividadDeportiva": ""}}]}}, { upsert: true } );</v>
      </c>
      <c r="AA3153" t="str">
        <f t="shared" si="299"/>
        <v>db.pacientes.updateOne({"_id":ObjectId('61e34256ec4ec02e84f5dfa7')},{ $set: { "seguimientos": [{"id": "2018","seccion1": {"fechaSeguimiento": "2018-12-28","institucion": "HOSP. DE Niños DE LA SMA.TRINIDAD","fallecimiento": "No","fechaFallecimiento": "","causaFallecimiento": "","nivelEducativo": "","actividadLaboral": "","coberturaSocial": "Sí","tratamientoAntibioticoHospitalizado": "1","embarazo": ""},"seccion4": {"cultivos": "2"},"seccion5": {"toleranciaGlucosa": "No realizada","toleranciaGlucosaRealizada": "","vitaminaD": "","vitaminaDRealizada": "","inmunoglobulina": "No realizada","inmunoglobulinaRealizada": ""},"seccion6": {"actividadDeportiva": ""}}]}}, { upsert: true } );</v>
      </c>
    </row>
    <row r="3154" spans="1:27" x14ac:dyDescent="0.3">
      <c r="A3154" t="s">
        <v>1645</v>
      </c>
      <c r="B3154">
        <v>1627</v>
      </c>
      <c r="C3154">
        <v>2018</v>
      </c>
      <c r="D3154" s="5">
        <v>43462</v>
      </c>
      <c r="E3154" s="5" t="str">
        <f t="shared" si="294"/>
        <v>2018-12-28</v>
      </c>
      <c r="F3154" t="s">
        <v>339</v>
      </c>
      <c r="G3154" t="s">
        <v>35</v>
      </c>
      <c r="L3154" t="s">
        <v>35</v>
      </c>
      <c r="M3154" t="s">
        <v>45</v>
      </c>
      <c r="O3154" t="s">
        <v>46</v>
      </c>
      <c r="P3154" t="s">
        <v>118</v>
      </c>
      <c r="Q3154" t="s">
        <v>256</v>
      </c>
      <c r="R3154" t="s">
        <v>118</v>
      </c>
      <c r="S3154" t="s">
        <v>256</v>
      </c>
      <c r="T3154" t="s">
        <v>118</v>
      </c>
      <c r="U3154" t="s">
        <v>256</v>
      </c>
      <c r="V3154" t="s">
        <v>256</v>
      </c>
      <c r="W3154" t="str">
        <f t="shared" si="295"/>
        <v>db.pacientes.updateOne({"_id":ObjectId('61e34256ec4ec02e84f5dfb3')},{ $set: { "seguimientos": [{"id": "2018","seccion1": {"fechaSeguimiento": "2018-12-28","institucion": "HOSP. DE Niños DE LA SMA.TRINIDAD",</v>
      </c>
      <c r="X3154" t="str">
        <f t="shared" si="296"/>
        <v>"fallecimiento": "No","fechaFallecimiento": "","causaFallecimiento": "","nivelEducativo": "","actividadLaboral": "","coberturaSocial": "No","tratamientoAntibioticoHospitalizado": "1","embarazo": ""},</v>
      </c>
      <c r="Y3154" t="str">
        <f t="shared" si="297"/>
        <v>"seccion4": {"cultivos": "3"},"seccion5": {"toleranciaGlucosa": "No realizada","toleranciaGlucosaRealizada": "","vitaminaD": "No realizada","vitaminaDRealizada": "","inmunoglobulina": "No realizada",</v>
      </c>
      <c r="Z3154" t="str">
        <f t="shared" si="298"/>
        <v>"inmunoglobulinaRealizada": ""},"seccion6": {"actividadDeportiva": ""}}]}}, { upsert: true } );</v>
      </c>
      <c r="AA3154" t="str">
        <f t="shared" si="299"/>
        <v>db.pacientes.updateOne({"_id":ObjectId('61e34256ec4ec02e84f5dfb3')},{ $set: { "seguimientos": [{"id": "2018","seccion1": {"fechaSeguimiento": "2018-12-28","institucion": "HOSP. DE Niños DE LA SMA.TRINIDAD","fallecimiento": "No","fechaFallecimiento": "","causaFallecimiento": "","nivelEducativo": "","actividadLaboral": "","coberturaSocial": "No","tratamientoAntibioticoHospitalizado": "1","embarazo": ""},"seccion4": {"cultivos": "3"},"seccion5": {"toleranciaGlucosa": "No realizada","toleranciaGlucosaRealizada": "","vitaminaD": "No realizada","vitaminaDRealizada": "","inmunoglobulina": "No realizada","inmunoglobulinaRealizada": ""},"seccion6": {"actividadDeportiva": ""}}]}}, { upsert: true } );</v>
      </c>
    </row>
    <row r="3155" spans="1:27" x14ac:dyDescent="0.3">
      <c r="A3155" t="s">
        <v>1654</v>
      </c>
      <c r="B3155">
        <v>1628</v>
      </c>
      <c r="C3155">
        <v>2019</v>
      </c>
      <c r="D3155" s="5">
        <v>43789</v>
      </c>
      <c r="E3155" s="5" t="str">
        <f t="shared" si="294"/>
        <v>2019-11-20</v>
      </c>
      <c r="F3155" t="s">
        <v>379</v>
      </c>
      <c r="G3155" t="s">
        <v>35</v>
      </c>
      <c r="L3155" t="s">
        <v>281</v>
      </c>
      <c r="M3155" t="s">
        <v>37</v>
      </c>
      <c r="N3155" t="s">
        <v>35</v>
      </c>
      <c r="O3155" t="s">
        <v>49</v>
      </c>
      <c r="P3155" t="s">
        <v>118</v>
      </c>
      <c r="Q3155" t="s">
        <v>256</v>
      </c>
      <c r="R3155" t="s">
        <v>256</v>
      </c>
      <c r="S3155" t="s">
        <v>256</v>
      </c>
      <c r="T3155" t="s">
        <v>118</v>
      </c>
      <c r="U3155" t="s">
        <v>256</v>
      </c>
      <c r="V3155" t="s">
        <v>256</v>
      </c>
      <c r="W3155" t="str">
        <f t="shared" si="295"/>
        <v>db.pacientes.updateOne({"_id":ObjectId('61e34256ec4ec02e84f5dfbc')},{ $set: { "seguimientos": [{"id": "2019","seccion1": {"fechaSeguimiento": "2019-11-20","institucion": "Hospital Pediátrico Juan Pablo II",</v>
      </c>
      <c r="X3155" t="str">
        <f t="shared" si="296"/>
        <v>"fallecimiento": "No","fechaFallecimiento": "","causaFallecimiento": "","nivelEducativo": "","actividadLaboral": "","coberturaSocial": "Sí","tratamientoAntibioticoHospitalizado": "2","embarazo": "No"},</v>
      </c>
      <c r="Y3155" t="str">
        <f t="shared" si="297"/>
        <v>"seccion4": {"cultivos": "4"},"seccion5": {"toleranciaGlucosa": "No realizada","toleranciaGlucosaRealizada": "","vitaminaD": "","vitaminaDRealizada": "","inmunoglobulina": "No realizada",</v>
      </c>
      <c r="Z3155" t="str">
        <f t="shared" si="298"/>
        <v>"inmunoglobulinaRealizada": ""},"seccion6": {"actividadDeportiva": ""}}]}}, { upsert: true } );</v>
      </c>
      <c r="AA3155" t="str">
        <f t="shared" si="299"/>
        <v>db.pacientes.updateOne({"_id":ObjectId('61e34256ec4ec02e84f5dfbc')},{ $set: { "seguimientos": [{"id": "2019","seccion1": {"fechaSeguimiento": "2019-11-20","institucion": "Hospital Pediátrico Juan Pablo II","fallecimiento": "No","fechaFallecimiento": "","causaFallecimiento": "","nivelEducativo": "","actividadLaboral": "","coberturaSocial": "Sí","tratamientoAntibioticoHospitalizado": "2","embarazo": "No"},"seccion4": {"cultivos": "4"},"seccion5": {"toleranciaGlucosa": "No realizada","toleranciaGlucosaRealizada": "","vitaminaD": "","vitaminaDRealizada": "","inmunoglobulina": "No realizada","inmunoglobulinaRealizada": ""},"seccion6": {"actividadDeportiva": ""}}]}}, { upsert: true } );</v>
      </c>
    </row>
    <row r="3156" spans="1:27" x14ac:dyDescent="0.3">
      <c r="A3156" t="s">
        <v>1670</v>
      </c>
      <c r="B3156">
        <v>1629</v>
      </c>
      <c r="C3156">
        <v>2018</v>
      </c>
      <c r="D3156" s="5">
        <v>43381</v>
      </c>
      <c r="E3156" s="5" t="str">
        <f t="shared" si="294"/>
        <v>2018-10-8</v>
      </c>
      <c r="F3156" t="s">
        <v>379</v>
      </c>
      <c r="G3156" t="s">
        <v>35</v>
      </c>
      <c r="L3156" t="s">
        <v>281</v>
      </c>
      <c r="N3156" t="s">
        <v>35</v>
      </c>
      <c r="O3156" t="s">
        <v>37</v>
      </c>
      <c r="P3156" t="s">
        <v>118</v>
      </c>
      <c r="Q3156" t="s">
        <v>256</v>
      </c>
      <c r="R3156" t="s">
        <v>118</v>
      </c>
      <c r="S3156" t="s">
        <v>256</v>
      </c>
      <c r="T3156" t="s">
        <v>256</v>
      </c>
      <c r="U3156" t="s">
        <v>256</v>
      </c>
      <c r="V3156" t="s">
        <v>256</v>
      </c>
      <c r="W3156" t="str">
        <f t="shared" si="295"/>
        <v>db.pacientes.updateOne({"_id":ObjectId('61e34256ec4ec02e84f5dfcc')},{ $set: { "seguimientos": [{"id": "2018","seccion1": {"fechaSeguimiento": "2018-10-8","institucion": "Hospital Pediátrico Juan Pablo II",</v>
      </c>
      <c r="X3156" t="str">
        <f t="shared" si="296"/>
        <v>"fallecimiento": "No","fechaFallecimiento": "","causaFallecimiento": "","nivelEducativo": "","actividadLaboral": "","coberturaSocial": "Sí","tratamientoAntibioticoHospitalizado": "","embarazo": "No"},</v>
      </c>
      <c r="Y3156" t="str">
        <f t="shared" si="297"/>
        <v>"seccion4": {"cultivos": "2"},"seccion5": {"toleranciaGlucosa": "No realizada","toleranciaGlucosaRealizada": "","vitaminaD": "No realizada","vitaminaDRealizada": "","inmunoglobulina": "",</v>
      </c>
      <c r="Z3156" t="str">
        <f t="shared" si="298"/>
        <v>"inmunoglobulinaRealizada": ""},"seccion6": {"actividadDeportiva": ""}}]}}, { upsert: true } );</v>
      </c>
      <c r="AA3156" t="str">
        <f t="shared" si="299"/>
        <v>db.pacientes.updateOne({"_id":ObjectId('61e34256ec4ec02e84f5dfcc')},{ $set: { "seguimientos": [{"id": "2018","seccion1": {"fechaSeguimiento": "2018-10-8","institucion": "Hospital Pediátrico Juan Pablo II","fallecimiento": "No","fechaFallecimiento": "","causaFallecimiento": "","nivelEducativo": "","actividadLaboral": "","coberturaSocial": "Sí","tratamientoAntibioticoHospitalizado": "","embarazo": "No"},"seccion4": {"cultivos": "2"},"seccion5": {"toleranciaGlucosa": "No realizada","toleranciaGlucosaRealizada": "","vitaminaD": "No realizada","vitaminaDRealizada": "","inmunoglobulina": "","inmunoglobulinaRealizada": ""},"seccion6": {"actividadDeportiva": ""}}]}}, { upsert: true } );</v>
      </c>
    </row>
    <row r="3157" spans="1:27" x14ac:dyDescent="0.3">
      <c r="A3157" t="s">
        <v>1685</v>
      </c>
      <c r="B3157">
        <v>1630</v>
      </c>
      <c r="C3157">
        <v>2018</v>
      </c>
      <c r="D3157" s="5">
        <v>43431</v>
      </c>
      <c r="E3157" s="5" t="str">
        <f t="shared" si="294"/>
        <v>2018-11-27</v>
      </c>
      <c r="F3157" t="s">
        <v>379</v>
      </c>
      <c r="G3157" t="s">
        <v>35</v>
      </c>
      <c r="L3157" t="s">
        <v>281</v>
      </c>
      <c r="M3157" t="s">
        <v>37</v>
      </c>
      <c r="O3157" t="s">
        <v>37</v>
      </c>
      <c r="P3157" t="s">
        <v>118</v>
      </c>
      <c r="Q3157" t="s">
        <v>256</v>
      </c>
      <c r="R3157" t="s">
        <v>118</v>
      </c>
      <c r="S3157" t="s">
        <v>256</v>
      </c>
      <c r="T3157" t="s">
        <v>118</v>
      </c>
      <c r="U3157" t="s">
        <v>256</v>
      </c>
      <c r="V3157" t="s">
        <v>256</v>
      </c>
      <c r="W3157" t="str">
        <f t="shared" si="295"/>
        <v>db.pacientes.updateOne({"_id":ObjectId('61e34256ec4ec02e84f5dfdb')},{ $set: { "seguimientos": [{"id": "2018","seccion1": {"fechaSeguimiento": "2018-11-27","institucion": "Hospital Pediátrico Juan Pablo II",</v>
      </c>
      <c r="X3157" t="str">
        <f t="shared" si="296"/>
        <v>"fallecimiento": "No","fechaFallecimiento": "","causaFallecimiento": "","nivelEducativo": "","actividadLaboral": "","coberturaSocial": "Sí","tratamientoAntibioticoHospitalizado": "2","embarazo": ""},</v>
      </c>
      <c r="Y3157" t="str">
        <f t="shared" si="297"/>
        <v>"seccion4": {"cultivos": "2"},"seccion5": {"toleranciaGlucosa": "No realizada","toleranciaGlucosaRealizada": "","vitaminaD": "No realizada","vitaminaDRealizada": "","inmunoglobulina": "No realizada",</v>
      </c>
      <c r="Z3157" t="str">
        <f t="shared" si="298"/>
        <v>"inmunoglobulinaRealizada": ""},"seccion6": {"actividadDeportiva": ""}}]}}, { upsert: true } );</v>
      </c>
      <c r="AA3157" t="str">
        <f t="shared" si="299"/>
        <v>db.pacientes.updateOne({"_id":ObjectId('61e34256ec4ec02e84f5dfdb')},{ $set: { "seguimientos": [{"id": "2018","seccion1": {"fechaSeguimiento": "2018-11-27","institucion": "Hospital Pediátrico Juan Pablo II","fallecimiento": "No","fechaFallecimiento": "","causaFallecimiento": "","nivelEducativo": "","actividadLaboral": "","coberturaSocial": "Sí","tratamientoAntibioticoHospitalizado": "2","embarazo": ""},"seccion4": {"cultivos": "2"},"seccion5": {"toleranciaGlucosa": "No realizada","toleranciaGlucosaRealizada": "","vitaminaD": "No realizada","vitaminaDRealizada": "","inmunoglobulina": "No realizada","inmunoglobulinaRealizada": ""},"seccion6": {"actividadDeportiva": ""}}]}}, { upsert: true } );</v>
      </c>
    </row>
    <row r="3158" spans="1:27" x14ac:dyDescent="0.3">
      <c r="A3158" t="s">
        <v>1685</v>
      </c>
      <c r="B3158">
        <v>1630</v>
      </c>
      <c r="C3158">
        <v>2019</v>
      </c>
      <c r="D3158" s="5">
        <v>43789</v>
      </c>
      <c r="E3158" s="5" t="str">
        <f t="shared" si="294"/>
        <v>2019-11-20</v>
      </c>
      <c r="F3158" t="s">
        <v>379</v>
      </c>
      <c r="G3158" t="s">
        <v>35</v>
      </c>
      <c r="N3158" t="s">
        <v>35</v>
      </c>
      <c r="O3158" t="s">
        <v>37</v>
      </c>
      <c r="P3158" t="s">
        <v>118</v>
      </c>
      <c r="Q3158" t="s">
        <v>256</v>
      </c>
      <c r="R3158" t="s">
        <v>118</v>
      </c>
      <c r="S3158" t="s">
        <v>256</v>
      </c>
      <c r="T3158" t="s">
        <v>118</v>
      </c>
      <c r="U3158" t="s">
        <v>256</v>
      </c>
      <c r="V3158" t="s">
        <v>256</v>
      </c>
      <c r="W3158" t="str">
        <f t="shared" si="295"/>
        <v>db.pacientes.updateOne({"_id":ObjectId('61e34256ec4ec02e84f5dfdb')},{ $set: { "seguimientos": [{"id": "2019","seccion1": {"fechaSeguimiento": "2019-11-20","institucion": "Hospital Pediátrico Juan Pablo II",</v>
      </c>
      <c r="X3158" t="str">
        <f t="shared" si="296"/>
        <v>"fallecimiento": "No","fechaFallecimiento": "","causaFallecimiento": "","nivelEducativo": "","actividadLaboral": "","coberturaSocial": "","tratamientoAntibioticoHospitalizado": "","embarazo": "No"},</v>
      </c>
      <c r="Y3158" t="str">
        <f t="shared" si="297"/>
        <v>"seccion4": {"cultivos": "2"},"seccion5": {"toleranciaGlucosa": "No realizada","toleranciaGlucosaRealizada": "","vitaminaD": "No realizada","vitaminaDRealizada": "","inmunoglobulina": "No realizada",</v>
      </c>
      <c r="Z3158" t="str">
        <f t="shared" si="298"/>
        <v>"inmunoglobulinaRealizada": ""},"seccion6": {"actividadDeportiva": ""}}]}}, { upsert: true } );</v>
      </c>
      <c r="AA3158" t="str">
        <f t="shared" si="299"/>
        <v>db.pacientes.updateOne({"_id":ObjectId('61e34256ec4ec02e84f5dfdb')},{ $set: { "seguimientos": [{"id": "2019","seccion1": {"fechaSeguimiento": "2019-11-20","institucion": "Hospital Pediátrico Juan Pablo II","fallecimiento": "No","fechaFallecimiento": "","causaFallecimiento": "","nivelEducativo": "","actividadLaboral": "","coberturaSocial": "","tratamientoAntibioticoHospitalizado": "","embarazo": "No"},"seccion4": {"cultivos": "2"},"seccion5": {"toleranciaGlucosa": "No realizada","toleranciaGlucosaRealizada": "","vitaminaD": "No realizada","vitaminaDRealizada": "","inmunoglobulina": "No realizada","inmunoglobulinaRealizada": ""},"seccion6": {"actividadDeportiva": ""}}]}}, { upsert: true } );</v>
      </c>
    </row>
    <row r="3159" spans="1:27" x14ac:dyDescent="0.3">
      <c r="A3159" t="s">
        <v>1692</v>
      </c>
      <c r="B3159">
        <v>1631</v>
      </c>
      <c r="C3159">
        <v>2017</v>
      </c>
      <c r="D3159" s="5">
        <v>42912</v>
      </c>
      <c r="E3159" s="5" t="str">
        <f t="shared" si="294"/>
        <v>2017-6-26</v>
      </c>
      <c r="F3159" t="s">
        <v>339</v>
      </c>
      <c r="G3159" t="s">
        <v>35</v>
      </c>
      <c r="L3159" t="s">
        <v>35</v>
      </c>
      <c r="O3159" t="s">
        <v>45</v>
      </c>
      <c r="P3159" t="s">
        <v>118</v>
      </c>
      <c r="Q3159" t="s">
        <v>256</v>
      </c>
      <c r="R3159" t="s">
        <v>118</v>
      </c>
      <c r="S3159" t="s">
        <v>256</v>
      </c>
      <c r="T3159" t="s">
        <v>118</v>
      </c>
      <c r="U3159" t="s">
        <v>256</v>
      </c>
      <c r="V3159" t="s">
        <v>256</v>
      </c>
      <c r="W3159" t="str">
        <f t="shared" si="295"/>
        <v>db.pacientes.updateOne({"_id":ObjectId('61e34256ec4ec02e84f5dfe2')},{ $set: { "seguimientos": [{"id": "2017","seccion1": {"fechaSeguimiento": "2017-6-26","institucion": "HOSP. DE Niños DE LA SMA.TRINIDAD",</v>
      </c>
      <c r="X3159" t="str">
        <f t="shared" si="296"/>
        <v>"fallecimiento": "No","fechaFallecimiento": "","causaFallecimiento": "","nivelEducativo": "","actividadLaboral": "","coberturaSocial": "No","tratamientoAntibioticoHospitalizado": "","embarazo": ""},</v>
      </c>
      <c r="Y3159" t="str">
        <f t="shared" si="297"/>
        <v>"seccion4": {"cultivos": "1"},"seccion5": {"toleranciaGlucosa": "No realizada","toleranciaGlucosaRealizada": "","vitaminaD": "No realizada","vitaminaDRealizada": "","inmunoglobulina": "No realizada",</v>
      </c>
      <c r="Z3159" t="str">
        <f t="shared" si="298"/>
        <v>"inmunoglobulinaRealizada": ""},"seccion6": {"actividadDeportiva": ""}}]}}, { upsert: true } );</v>
      </c>
      <c r="AA3159" t="str">
        <f t="shared" si="299"/>
        <v>db.pacientes.updateOne({"_id":ObjectId('61e34256ec4ec02e84f5dfe2')},{ $set: { "seguimientos": [{"id": "2017","seccion1": {"fechaSeguimiento": "2017-6-26","institucion": "HOSP. DE Niños DE LA SMA.TRINIDAD","fallecimiento": "No","fechaFallecimiento": "","causaFallecimiento": "","nivelEducativo": "","actividadLaboral": "","coberturaSocial": "No","tratamientoAntibioticoHospitalizado": "","embarazo": ""},"seccion4": {"cultivos": "1"},"seccion5": {"toleranciaGlucosa": "No realizada","toleranciaGlucosaRealizada": "","vitaminaD": "No realizada","vitaminaDRealizada": "","inmunoglobulina": "No realizada","inmunoglobulinaRealizada": ""},"seccion6": {"actividadDeportiva": ""}}]}}, { upsert: true } );</v>
      </c>
    </row>
    <row r="3160" spans="1:27" x14ac:dyDescent="0.3">
      <c r="A3160" t="s">
        <v>1692</v>
      </c>
      <c r="B3160">
        <v>1631</v>
      </c>
      <c r="C3160">
        <v>2019</v>
      </c>
      <c r="D3160" s="5">
        <v>43473</v>
      </c>
      <c r="E3160" s="5" t="str">
        <f t="shared" si="294"/>
        <v>2019-1-8</v>
      </c>
      <c r="F3160" t="s">
        <v>339</v>
      </c>
      <c r="G3160" t="s">
        <v>35</v>
      </c>
      <c r="L3160" t="s">
        <v>35</v>
      </c>
      <c r="O3160" t="s">
        <v>45</v>
      </c>
      <c r="P3160" t="s">
        <v>118</v>
      </c>
      <c r="Q3160" t="s">
        <v>256</v>
      </c>
      <c r="R3160" t="s">
        <v>118</v>
      </c>
      <c r="S3160" t="s">
        <v>256</v>
      </c>
      <c r="T3160" t="s">
        <v>118</v>
      </c>
      <c r="U3160" t="s">
        <v>256</v>
      </c>
      <c r="V3160" t="s">
        <v>256</v>
      </c>
      <c r="W3160" t="str">
        <f t="shared" si="295"/>
        <v>db.pacientes.updateOne({"_id":ObjectId('61e34256ec4ec02e84f5dfe2')},{ $set: { "seguimientos": [{"id": "2019","seccion1": {"fechaSeguimiento": "2019-1-8","institucion": "HOSP. DE Niños DE LA SMA.TRINIDAD",</v>
      </c>
      <c r="X3160" t="str">
        <f t="shared" si="296"/>
        <v>"fallecimiento": "No","fechaFallecimiento": "","causaFallecimiento": "","nivelEducativo": "","actividadLaboral": "","coberturaSocial": "No","tratamientoAntibioticoHospitalizado": "","embarazo": ""},</v>
      </c>
      <c r="Y3160" t="str">
        <f t="shared" si="297"/>
        <v>"seccion4": {"cultivos": "1"},"seccion5": {"toleranciaGlucosa": "No realizada","toleranciaGlucosaRealizada": "","vitaminaD": "No realizada","vitaminaDRealizada": "","inmunoglobulina": "No realizada",</v>
      </c>
      <c r="Z3160" t="str">
        <f t="shared" si="298"/>
        <v>"inmunoglobulinaRealizada": ""},"seccion6": {"actividadDeportiva": ""}}]}}, { upsert: true } );</v>
      </c>
      <c r="AA3160" t="str">
        <f t="shared" si="299"/>
        <v>db.pacientes.updateOne({"_id":ObjectId('61e34256ec4ec02e84f5dfe2')},{ $set: { "seguimientos": [{"id": "2019","seccion1": {"fechaSeguimiento": "2019-1-8","institucion": "HOSP. DE Niños DE LA SMA.TRINIDAD","fallecimiento": "No","fechaFallecimiento": "","causaFallecimiento": "","nivelEducativo": "","actividadLaboral": "","coberturaSocial": "No","tratamientoAntibioticoHospitalizado": "","embarazo": ""},"seccion4": {"cultivos": "1"},"seccion5": {"toleranciaGlucosa": "No realizada","toleranciaGlucosaRealizada": "","vitaminaD": "No realizada","vitaminaDRealizada": "","inmunoglobulina": "No realizada","inmunoglobulinaRealizada": ""},"seccion6": {"actividadDeportiva": ""}}]}}, { upsert: true } );</v>
      </c>
    </row>
    <row r="3161" spans="1:27" x14ac:dyDescent="0.3">
      <c r="A3161" t="s">
        <v>1608</v>
      </c>
      <c r="B3161">
        <v>1632</v>
      </c>
      <c r="C3161">
        <v>2018</v>
      </c>
      <c r="D3161" s="5">
        <v>43159</v>
      </c>
      <c r="E3161" s="5" t="str">
        <f t="shared" si="294"/>
        <v>2018-2-28</v>
      </c>
      <c r="F3161" t="s">
        <v>375</v>
      </c>
      <c r="G3161" t="s">
        <v>35</v>
      </c>
      <c r="L3161" t="s">
        <v>35</v>
      </c>
      <c r="P3161" t="s">
        <v>118</v>
      </c>
      <c r="Q3161" t="s">
        <v>256</v>
      </c>
      <c r="R3161" t="s">
        <v>261</v>
      </c>
      <c r="S3161" t="s">
        <v>34</v>
      </c>
      <c r="T3161" t="s">
        <v>118</v>
      </c>
      <c r="U3161" t="s">
        <v>256</v>
      </c>
      <c r="V3161" t="s">
        <v>281</v>
      </c>
      <c r="W3161" t="str">
        <f t="shared" si="295"/>
        <v>db.pacientes.updateOne({"_id":ObjectId('61e34256ec4ec02e84f5df8e')},{ $set: { "seguimientos": [{"id": "2018","seccion1": {"fechaSeguimiento": "2018-2-28","institucion": "Hospital Pediátrico Dr. Avelino Castelan",</v>
      </c>
      <c r="X3161" t="str">
        <f t="shared" si="296"/>
        <v>"fallecimiento": "No","fechaFallecimiento": "","causaFallecimiento": "","nivelEducativo": "","actividadLaboral": "","coberturaSocial": "No","tratamientoAntibioticoHospitalizado": "","embarazo": ""},</v>
      </c>
      <c r="Y3161" t="str">
        <f t="shared" si="297"/>
        <v>"seccion4": {"cultivos": ""},"seccion5": {"toleranciaGlucosa": "No realizada","toleranciaGlucosaRealizada": "","vitaminaD": "Realizada","vitaminaDRealizada": "Normal","inmunoglobulina": "No realizada",</v>
      </c>
      <c r="Z3161" t="str">
        <f t="shared" si="298"/>
        <v>"inmunoglobulinaRealizada": ""},"seccion6": {"actividadDeportiva": "Sí"}}]}}, { upsert: true } );</v>
      </c>
      <c r="AA3161" t="str">
        <f t="shared" si="299"/>
        <v>db.pacientes.updateOne({"_id":ObjectId('61e34256ec4ec02e84f5df8e')},{ $set: { "seguimientos": [{"id": "2018","seccion1": {"fechaSeguimiento": "2018-2-28","institucion": "Hospital Pediátrico Dr. Avelino Castelan","fallecimiento": "No","fechaFallecimiento": "","causaFallecimiento": "","nivelEducativo": "","actividadLaboral": "","coberturaSocial": "No","tratamientoAntibioticoHospitalizado": "","embarazo": ""},"seccion4": {"cultivos": ""},"seccion5": {"toleranciaGlucosa": "No realizada","toleranciaGlucosaRealizada": "","vitaminaD": "Realizada","vitaminaDRealizada": "Normal","inmunoglobulina": "No realizada","inmunoglobulinaRealizada": ""},"seccion6": {"actividadDeportiva": "Sí"}}]}}, { upsert: true } );</v>
      </c>
    </row>
    <row r="3162" spans="1:27" x14ac:dyDescent="0.3">
      <c r="A3162" t="s">
        <v>1608</v>
      </c>
      <c r="B3162">
        <v>1632</v>
      </c>
      <c r="C3162">
        <v>2018</v>
      </c>
      <c r="D3162" s="5">
        <v>43439</v>
      </c>
      <c r="E3162" s="5" t="str">
        <f t="shared" si="294"/>
        <v>2018-12-5</v>
      </c>
      <c r="F3162" t="s">
        <v>375</v>
      </c>
      <c r="G3162" t="s">
        <v>35</v>
      </c>
      <c r="L3162" t="s">
        <v>35</v>
      </c>
      <c r="M3162" t="s">
        <v>37</v>
      </c>
      <c r="O3162" t="s">
        <v>49</v>
      </c>
      <c r="P3162" t="s">
        <v>118</v>
      </c>
      <c r="Q3162" t="s">
        <v>256</v>
      </c>
      <c r="R3162" t="s">
        <v>261</v>
      </c>
      <c r="S3162" t="s">
        <v>34</v>
      </c>
      <c r="T3162" t="s">
        <v>118</v>
      </c>
      <c r="U3162" t="s">
        <v>256</v>
      </c>
      <c r="V3162" t="s">
        <v>281</v>
      </c>
      <c r="W3162" t="str">
        <f t="shared" si="295"/>
        <v>db.pacientes.updateOne({"_id":ObjectId('61e34256ec4ec02e84f5df8e')},{ $set: { "seguimientos": [{"id": "2018","seccion1": {"fechaSeguimiento": "2018-12-5","institucion": "Hospital Pediátrico Dr. Avelino Castelan",</v>
      </c>
      <c r="X3162" t="str">
        <f t="shared" si="296"/>
        <v>"fallecimiento": "No","fechaFallecimiento": "","causaFallecimiento": "","nivelEducativo": "","actividadLaboral": "","coberturaSocial": "No","tratamientoAntibioticoHospitalizado": "2","embarazo": ""},</v>
      </c>
      <c r="Y3162" t="str">
        <f t="shared" si="297"/>
        <v>"seccion4": {"cultivos": "4"},"seccion5": {"toleranciaGlucosa": "No realizada","toleranciaGlucosaRealizada": "","vitaminaD": "Realizada","vitaminaDRealizada": "Normal","inmunoglobulina": "No realizada",</v>
      </c>
      <c r="Z3162" t="str">
        <f t="shared" si="298"/>
        <v>"inmunoglobulinaRealizada": ""},"seccion6": {"actividadDeportiva": "Sí"}}]}}, { upsert: true } );</v>
      </c>
      <c r="AA3162" t="str">
        <f t="shared" si="299"/>
        <v>db.pacientes.updateOne({"_id":ObjectId('61e34256ec4ec02e84f5df8e')},{ $set: { "seguimientos": [{"id": "2018","seccion1": {"fechaSeguimiento": "2018-12-5","institucion": "Hospital Pediátrico Dr. Avelino Castelan","fallecimiento": "No","fechaFallecimiento": "","causaFallecimiento": "","nivelEducativo": "","actividadLaboral": "","coberturaSocial": "No","tratamientoAntibioticoHospitalizado": "2","embarazo": ""},"seccion4": {"cultivos": "4"},"seccion5": {"toleranciaGlucosa": "No realizada","toleranciaGlucosaRealizada": "","vitaminaD": "Realizada","vitaminaDRealizada": "Normal","inmunoglobulina": "No realizada","inmunoglobulinaRealizada": ""},"seccion6": {"actividadDeportiva": "Sí"}}]}}, { upsert: true } );</v>
      </c>
    </row>
    <row r="3163" spans="1:27" x14ac:dyDescent="0.3">
      <c r="A3163" t="s">
        <v>1608</v>
      </c>
      <c r="B3163">
        <v>1632</v>
      </c>
      <c r="C3163">
        <v>2018</v>
      </c>
      <c r="D3163" s="5">
        <v>43439</v>
      </c>
      <c r="E3163" s="5" t="str">
        <f t="shared" si="294"/>
        <v>2018-12-5</v>
      </c>
      <c r="F3163" t="s">
        <v>375</v>
      </c>
      <c r="G3163" t="s">
        <v>35</v>
      </c>
      <c r="L3163" t="s">
        <v>35</v>
      </c>
      <c r="M3163" t="s">
        <v>37</v>
      </c>
      <c r="O3163" t="s">
        <v>49</v>
      </c>
      <c r="P3163" t="s">
        <v>118</v>
      </c>
      <c r="Q3163" t="s">
        <v>256</v>
      </c>
      <c r="R3163" t="s">
        <v>261</v>
      </c>
      <c r="S3163" t="s">
        <v>34</v>
      </c>
      <c r="T3163" t="s">
        <v>118</v>
      </c>
      <c r="U3163" t="s">
        <v>256</v>
      </c>
      <c r="V3163" t="s">
        <v>281</v>
      </c>
      <c r="W3163" t="str">
        <f t="shared" si="295"/>
        <v>db.pacientes.updateOne({"_id":ObjectId('61e34256ec4ec02e84f5df8e')},{ $set: { "seguimientos": [{"id": "2018","seccion1": {"fechaSeguimiento": "2018-12-5","institucion": "Hospital Pediátrico Dr. Avelino Castelan",</v>
      </c>
      <c r="X3163" t="str">
        <f t="shared" si="296"/>
        <v>"fallecimiento": "No","fechaFallecimiento": "","causaFallecimiento": "","nivelEducativo": "","actividadLaboral": "","coberturaSocial": "No","tratamientoAntibioticoHospitalizado": "2","embarazo": ""},</v>
      </c>
      <c r="Y3163" t="str">
        <f t="shared" si="297"/>
        <v>"seccion4": {"cultivos": "4"},"seccion5": {"toleranciaGlucosa": "No realizada","toleranciaGlucosaRealizada": "","vitaminaD": "Realizada","vitaminaDRealizada": "Normal","inmunoglobulina": "No realizada",</v>
      </c>
      <c r="Z3163" t="str">
        <f t="shared" si="298"/>
        <v>"inmunoglobulinaRealizada": ""},"seccion6": {"actividadDeportiva": "Sí"}}]}}, { upsert: true } );</v>
      </c>
      <c r="AA3163" t="str">
        <f t="shared" si="299"/>
        <v>db.pacientes.updateOne({"_id":ObjectId('61e34256ec4ec02e84f5df8e')},{ $set: { "seguimientos": [{"id": "2018","seccion1": {"fechaSeguimiento": "2018-12-5","institucion": "Hospital Pediátrico Dr. Avelino Castelan","fallecimiento": "No","fechaFallecimiento": "","causaFallecimiento": "","nivelEducativo": "","actividadLaboral": "","coberturaSocial": "No","tratamientoAntibioticoHospitalizado": "2","embarazo": ""},"seccion4": {"cultivos": "4"},"seccion5": {"toleranciaGlucosa": "No realizada","toleranciaGlucosaRealizada": "","vitaminaD": "Realizada","vitaminaDRealizada": "Normal","inmunoglobulina": "No realizada","inmunoglobulinaRealizada": ""},"seccion6": {"actividadDeportiva": "Sí"}}]}}, { upsert: true } );</v>
      </c>
    </row>
    <row r="3164" spans="1:27" x14ac:dyDescent="0.3">
      <c r="A3164" t="s">
        <v>1622</v>
      </c>
      <c r="B3164">
        <v>1633</v>
      </c>
      <c r="C3164">
        <v>2017</v>
      </c>
      <c r="D3164" s="5">
        <v>42837</v>
      </c>
      <c r="E3164" s="5" t="str">
        <f t="shared" si="294"/>
        <v>2017-4-12</v>
      </c>
      <c r="F3164" t="s">
        <v>375</v>
      </c>
      <c r="G3164" t="s">
        <v>35</v>
      </c>
      <c r="L3164" t="s">
        <v>35</v>
      </c>
      <c r="O3164" t="s">
        <v>37</v>
      </c>
      <c r="P3164" t="s">
        <v>118</v>
      </c>
      <c r="Q3164" t="s">
        <v>256</v>
      </c>
      <c r="R3164" t="s">
        <v>261</v>
      </c>
      <c r="S3164" t="s">
        <v>34</v>
      </c>
      <c r="T3164" t="s">
        <v>118</v>
      </c>
      <c r="U3164" t="s">
        <v>256</v>
      </c>
      <c r="V3164" t="s">
        <v>281</v>
      </c>
      <c r="W3164" t="str">
        <f t="shared" si="295"/>
        <v>db.pacientes.updateOne({"_id":ObjectId('61e34256ec4ec02e84f5df9c')},{ $set: { "seguimientos": [{"id": "2017","seccion1": {"fechaSeguimiento": "2017-4-12","institucion": "Hospital Pediátrico Dr. Avelino Castelan",</v>
      </c>
      <c r="X3164" t="str">
        <f t="shared" si="296"/>
        <v>"fallecimiento": "No","fechaFallecimiento": "","causaFallecimiento": "","nivelEducativo": "","actividadLaboral": "","coberturaSocial": "No","tratamientoAntibioticoHospitalizado": "","embarazo": ""},</v>
      </c>
      <c r="Y3164" t="str">
        <f t="shared" si="297"/>
        <v>"seccion4": {"cultivos": "2"},"seccion5": {"toleranciaGlucosa": "No realizada","toleranciaGlucosaRealizada": "","vitaminaD": "Realizada","vitaminaDRealizada": "Normal","inmunoglobulina": "No realizada",</v>
      </c>
      <c r="Z3164" t="str">
        <f t="shared" si="298"/>
        <v>"inmunoglobulinaRealizada": ""},"seccion6": {"actividadDeportiva": "Sí"}}]}}, { upsert: true } );</v>
      </c>
      <c r="AA3164" t="str">
        <f t="shared" si="299"/>
        <v>db.pacientes.updateOne({"_id":ObjectId('61e34256ec4ec02e84f5df9c')},{ $set: { "seguimientos": [{"id": "2017","seccion1": {"fechaSeguimiento": "2017-4-12","institucion": "Hospital Pediátrico Dr. Avelino Castelan","fallecimiento": "No","fechaFallecimiento": "","causaFallecimiento": "","nivelEducativo": "","actividadLaboral": "","coberturaSocial": "No","tratamientoAntibioticoHospitalizado": "","embarazo": ""},"seccion4": {"cultivos": "2"},"seccion5": {"toleranciaGlucosa": "No realizada","toleranciaGlucosaRealizada": "","vitaminaD": "Realizada","vitaminaDRealizada": "Normal","inmunoglobulina": "No realizada","inmunoglobulinaRealizada": ""},"seccion6": {"actividadDeportiva": "Sí"}}]}}, { upsert: true } );</v>
      </c>
    </row>
    <row r="3165" spans="1:27" x14ac:dyDescent="0.3">
      <c r="A3165" t="s">
        <v>1635</v>
      </c>
      <c r="B3165">
        <v>1634</v>
      </c>
      <c r="C3165">
        <v>2019</v>
      </c>
      <c r="D3165" s="5">
        <v>43502</v>
      </c>
      <c r="E3165" s="5" t="str">
        <f t="shared" si="294"/>
        <v>2019-2-6</v>
      </c>
      <c r="F3165" t="s">
        <v>444</v>
      </c>
      <c r="G3165" t="s">
        <v>35</v>
      </c>
      <c r="P3165" t="s">
        <v>118</v>
      </c>
      <c r="Q3165" t="s">
        <v>256</v>
      </c>
      <c r="R3165" t="s">
        <v>256</v>
      </c>
      <c r="S3165" t="s">
        <v>256</v>
      </c>
      <c r="T3165" t="s">
        <v>256</v>
      </c>
      <c r="U3165" t="s">
        <v>256</v>
      </c>
      <c r="V3165" t="s">
        <v>256</v>
      </c>
      <c r="W3165" t="str">
        <f t="shared" si="295"/>
        <v>db.pacientes.updateOne({"_id":ObjectId('61e34256ec4ec02e84f5dfa9')},{ $set: { "seguimientos": [{"id": "2019","seccion1": {"fechaSeguimiento": "2019-2-6","institucion": "Clinica San Lucas",</v>
      </c>
      <c r="X3165" t="str">
        <f t="shared" si="296"/>
        <v>"fallecimiento": "No","fechaFallecimiento": "","causaFallecimiento": "","nivelEducativo": "","actividadLaboral": "","coberturaSocial": "","tratamientoAntibioticoHospitalizado": "","embarazo": ""},</v>
      </c>
      <c r="Y3165" t="str">
        <f t="shared" si="297"/>
        <v>"seccion4": {"cultivos": ""},"seccion5": {"toleranciaGlucosa": "No realizada","toleranciaGlucosaRealizada": "","vitaminaD": "","vitaminaDRealizada": "","inmunoglobulina": "",</v>
      </c>
      <c r="Z3165" t="str">
        <f t="shared" si="298"/>
        <v>"inmunoglobulinaRealizada": ""},"seccion6": {"actividadDeportiva": ""}}]}}, { upsert: true } );</v>
      </c>
      <c r="AA3165" t="str">
        <f t="shared" si="299"/>
        <v>db.pacientes.updateOne({"_id":ObjectId('61e34256ec4ec02e84f5dfa9')},{ $set: { "seguimientos": [{"id": "2019","seccion1": {"fechaSeguimiento": "2019-2-6","institucion": "Clinica San Lucas","fallecimiento": "No","fechaFallecimiento": "","causaFallecimiento": "","nivelEducativo": "","actividadLaboral": "","coberturaSocial": "","tratamientoAntibioticoHospitalizado": "","embarazo": ""},"seccion4":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3166" spans="1:27" x14ac:dyDescent="0.3">
      <c r="A3166" t="s">
        <v>1655</v>
      </c>
      <c r="B3166">
        <v>1636</v>
      </c>
      <c r="C3166">
        <v>2018</v>
      </c>
      <c r="D3166" s="5">
        <v>43151</v>
      </c>
      <c r="E3166" s="5" t="str">
        <f t="shared" si="294"/>
        <v>2018-2-20</v>
      </c>
      <c r="F3166" t="s">
        <v>375</v>
      </c>
      <c r="G3166" t="s">
        <v>35</v>
      </c>
      <c r="L3166" t="s">
        <v>35</v>
      </c>
      <c r="P3166" t="s">
        <v>118</v>
      </c>
      <c r="Q3166" t="s">
        <v>256</v>
      </c>
      <c r="R3166" t="s">
        <v>261</v>
      </c>
      <c r="S3166" t="s">
        <v>34</v>
      </c>
      <c r="T3166" t="s">
        <v>118</v>
      </c>
      <c r="U3166" t="s">
        <v>256</v>
      </c>
      <c r="V3166" t="s">
        <v>281</v>
      </c>
      <c r="W3166" t="str">
        <f t="shared" si="295"/>
        <v>db.pacientes.updateOne({"_id":ObjectId('61e34256ec4ec02e84f5dfbd')},{ $set: { "seguimientos": [{"id": "2018","seccion1": {"fechaSeguimiento": "2018-2-20","institucion": "Hospital Pediátrico Dr. Avelino Castelan",</v>
      </c>
      <c r="X3166" t="str">
        <f t="shared" si="296"/>
        <v>"fallecimiento": "No","fechaFallecimiento": "","causaFallecimiento": "","nivelEducativo": "","actividadLaboral": "","coberturaSocial": "No","tratamientoAntibioticoHospitalizado": "","embarazo": ""},</v>
      </c>
      <c r="Y3166" t="str">
        <f t="shared" si="297"/>
        <v>"seccion4": {"cultivos": ""},"seccion5": {"toleranciaGlucosa": "No realizada","toleranciaGlucosaRealizada": "","vitaminaD": "Realizada","vitaminaDRealizada": "Normal","inmunoglobulina": "No realizada",</v>
      </c>
      <c r="Z3166" t="str">
        <f t="shared" si="298"/>
        <v>"inmunoglobulinaRealizada": ""},"seccion6": {"actividadDeportiva": "Sí"}}]}}, { upsert: true } );</v>
      </c>
      <c r="AA3166" t="str">
        <f t="shared" si="299"/>
        <v>db.pacientes.updateOne({"_id":ObjectId('61e34256ec4ec02e84f5dfbd')},{ $set: { "seguimientos": [{"id": "2018","seccion1": {"fechaSeguimiento": "2018-2-20","institucion": "Hospital Pediátrico Dr. Avelino Castelan","fallecimiento": "No","fechaFallecimiento": "","causaFallecimiento": "","nivelEducativo": "","actividadLaboral": "","coberturaSocial": "No","tratamientoAntibioticoHospitalizado": "","embarazo": ""},"seccion4": {"cultivos": ""},"seccion5": {"toleranciaGlucosa": "No realizada","toleranciaGlucosaRealizada": "","vitaminaD": "Realizada","vitaminaDRealizada": "Normal","inmunoglobulina": "No realizada","inmunoglobulinaRealizada": ""},"seccion6": {"actividadDeportiva": "Sí"}}]}}, { upsert: true } );</v>
      </c>
    </row>
    <row r="3167" spans="1:27" x14ac:dyDescent="0.3">
      <c r="A3167" t="s">
        <v>1655</v>
      </c>
      <c r="B3167">
        <v>1636</v>
      </c>
      <c r="C3167">
        <v>2018</v>
      </c>
      <c r="D3167" s="5">
        <v>43453</v>
      </c>
      <c r="E3167" s="5" t="str">
        <f t="shared" si="294"/>
        <v>2018-12-19</v>
      </c>
      <c r="F3167" t="s">
        <v>375</v>
      </c>
      <c r="G3167" t="s">
        <v>35</v>
      </c>
      <c r="L3167" t="s">
        <v>35</v>
      </c>
      <c r="M3167" t="s">
        <v>45</v>
      </c>
      <c r="O3167" t="s">
        <v>46</v>
      </c>
      <c r="P3167" t="s">
        <v>118</v>
      </c>
      <c r="Q3167" t="s">
        <v>256</v>
      </c>
      <c r="R3167" t="s">
        <v>261</v>
      </c>
      <c r="S3167" t="s">
        <v>34</v>
      </c>
      <c r="T3167" t="s">
        <v>118</v>
      </c>
      <c r="U3167" t="s">
        <v>256</v>
      </c>
      <c r="V3167" t="s">
        <v>281</v>
      </c>
      <c r="W3167" t="str">
        <f t="shared" si="295"/>
        <v>db.pacientes.updateOne({"_id":ObjectId('61e34256ec4ec02e84f5dfbd')},{ $set: { "seguimientos": [{"id": "2018","seccion1": {"fechaSeguimiento": "2018-12-19","institucion": "Hospital Pediátrico Dr. Avelino Castelan",</v>
      </c>
      <c r="X3167" t="str">
        <f t="shared" si="296"/>
        <v>"fallecimiento": "No","fechaFallecimiento": "","causaFallecimiento": "","nivelEducativo": "","actividadLaboral": "","coberturaSocial": "No","tratamientoAntibioticoHospitalizado": "1","embarazo": ""},</v>
      </c>
      <c r="Y3167" t="str">
        <f t="shared" si="297"/>
        <v>"seccion4": {"cultivos": "3"},"seccion5": {"toleranciaGlucosa": "No realizada","toleranciaGlucosaRealizada": "","vitaminaD": "Realizada","vitaminaDRealizada": "Normal","inmunoglobulina": "No realizada",</v>
      </c>
      <c r="Z3167" t="str">
        <f t="shared" si="298"/>
        <v>"inmunoglobulinaRealizada": ""},"seccion6": {"actividadDeportiva": "Sí"}}]}}, { upsert: true } );</v>
      </c>
      <c r="AA3167" t="str">
        <f t="shared" si="299"/>
        <v>db.pacientes.updateOne({"_id":ObjectId('61e34256ec4ec02e84f5dfbd')},{ $set: { "seguimientos": [{"id": "2018","seccion1": {"fechaSeguimiento": "2018-12-19","institucion": "Hospital Pediátrico Dr. Avelino Castelan","fallecimiento": "No","fechaFallecimiento": "","causaFallecimiento": "","nivelEducativo": "","actividadLaboral": "","coberturaSocial": "No","tratamientoAntibioticoHospitalizado": "1","embarazo": ""},"seccion4": {"cultivos": "3"},"seccion5": {"toleranciaGlucosa": "No realizada","toleranciaGlucosaRealizada": "","vitaminaD": "Realizada","vitaminaDRealizada": "Normal","inmunoglobulina": "No realizada","inmunoglobulinaRealizada": ""},"seccion6": {"actividadDeportiva": "Sí"}}]}}, { upsert: true } );</v>
      </c>
    </row>
    <row r="3168" spans="1:27" x14ac:dyDescent="0.3">
      <c r="A3168" t="s">
        <v>1686</v>
      </c>
      <c r="B3168">
        <v>1638</v>
      </c>
      <c r="C3168">
        <v>2018</v>
      </c>
      <c r="D3168" s="5">
        <v>43249</v>
      </c>
      <c r="E3168" s="5" t="str">
        <f t="shared" si="294"/>
        <v>2018-5-29</v>
      </c>
      <c r="F3168" t="s">
        <v>416</v>
      </c>
      <c r="G3168" t="s">
        <v>35</v>
      </c>
      <c r="L3168" t="s">
        <v>281</v>
      </c>
      <c r="M3168" t="s">
        <v>45</v>
      </c>
      <c r="N3168" t="s">
        <v>35</v>
      </c>
      <c r="O3168" t="s">
        <v>41</v>
      </c>
      <c r="P3168" t="s">
        <v>118</v>
      </c>
      <c r="Q3168" t="s">
        <v>256</v>
      </c>
      <c r="R3168" t="s">
        <v>118</v>
      </c>
      <c r="S3168" t="s">
        <v>256</v>
      </c>
      <c r="T3168" t="s">
        <v>261</v>
      </c>
      <c r="U3168" t="s">
        <v>40</v>
      </c>
      <c r="V3168" t="s">
        <v>256</v>
      </c>
      <c r="W3168" t="str">
        <f t="shared" si="295"/>
        <v>db.pacientes.updateOne({"_id":ObjectId('61e34256ec4ec02e84f5dfdc')},{ $set: { "seguimientos": [{"id": "2018","seccion1": {"fechaSeguimiento": "2018-5-29","institucion": "Hospital de Niños Ricardo Gutiérrez",</v>
      </c>
      <c r="X3168" t="str">
        <f t="shared" si="296"/>
        <v>"fallecimiento": "No","fechaFallecimiento": "","causaFallecimiento": "","nivelEducativo": "","actividadLaboral": "","coberturaSocial": "Sí","tratamientoAntibioticoHospitalizado": "1","embarazo": "No"},</v>
      </c>
      <c r="Y3168" t="str">
        <f t="shared" si="297"/>
        <v>"seccion4": {"cultivos": "6"},"seccion5": {"toleranciaGlucosa": "No realizada","toleranciaGlucosaRealizada": "","vitaminaD": "No realizada","vitaminaDRealizada": "","inmunoglobulina": "Realizada",</v>
      </c>
      <c r="Z3168" t="str">
        <f t="shared" si="298"/>
        <v>"inmunoglobulinaRealizada": "&lt; 500"},"seccion6": {"actividadDeportiva": ""}}]}}, { upsert: true } );</v>
      </c>
      <c r="AA3168" t="str">
        <f t="shared" si="299"/>
        <v>db.pacientes.updateOne({"_id":ObjectId('61e34256ec4ec02e84f5dfdc')},{ $set: { "seguimientos": [{"id": "2018","seccion1": {"fechaSeguimiento": "2018-5-29","institucion": "Hospital de Niños Ricardo Gutiérrez","fallecimiento": "No","fechaFallecimiento": "","causaFallecimiento": "","nivelEducativo": "","actividadLaboral": "","coberturaSocial": "Sí","tratamientoAntibioticoHospitalizado": "1","embarazo": "No"},"seccion4": {"cultivos": "6"},"seccion5": {"toleranciaGlucosa": "No realizada","toleranciaGlucosaRealizada": "","vitaminaD": "No realizada","vitaminaDRealizada": "","inmunoglobulina": "Realizada","inmunoglobulinaRealizada": "&lt; 500"},"seccion6": {"actividadDeportiva": ""}}]}}, { upsert: true } );</v>
      </c>
    </row>
    <row r="3169" spans="1:27" x14ac:dyDescent="0.3">
      <c r="A3169" t="s">
        <v>1694</v>
      </c>
      <c r="B3169">
        <v>1639</v>
      </c>
      <c r="C3169">
        <v>2017</v>
      </c>
      <c r="D3169" s="5">
        <v>42947</v>
      </c>
      <c r="E3169" s="5" t="str">
        <f t="shared" si="294"/>
        <v>2017-7-31</v>
      </c>
      <c r="F3169" t="s">
        <v>416</v>
      </c>
      <c r="G3169" t="s">
        <v>35</v>
      </c>
      <c r="L3169" t="s">
        <v>281</v>
      </c>
      <c r="N3169" t="s">
        <v>35</v>
      </c>
      <c r="O3169" t="s">
        <v>48</v>
      </c>
      <c r="P3169" t="s">
        <v>118</v>
      </c>
      <c r="Q3169" t="s">
        <v>256</v>
      </c>
      <c r="R3169" t="s">
        <v>261</v>
      </c>
      <c r="S3169" t="s">
        <v>321</v>
      </c>
      <c r="T3169" t="s">
        <v>261</v>
      </c>
      <c r="U3169" t="s">
        <v>40</v>
      </c>
      <c r="V3169" t="s">
        <v>281</v>
      </c>
      <c r="W3169" t="str">
        <f t="shared" si="295"/>
        <v>db.pacientes.updateOne({"_id":ObjectId('61e34256ec4ec02e84f5dfe4')},{ $set: { "seguimientos": [{"id": "2017","seccion1": {"fechaSeguimiento": "2017-7-31","institucion": "Hospital de Niños Ricardo Gutiérrez",</v>
      </c>
      <c r="X3169" t="str">
        <f t="shared" si="296"/>
        <v>"fallecimiento": "No","fechaFallecimiento": "","causaFallecimiento": "","nivelEducativo": "","actividadLaboral": "","coberturaSocial": "Sí","tratamientoAntibioticoHospitalizado": "","embarazo": "No"},</v>
      </c>
      <c r="Y3169" t="str">
        <f t="shared" si="297"/>
        <v>"seccion4": {"cultivos": "5"},"seccion5": {"toleranciaGlucosa": "No realizada","toleranciaGlucosaRealizada": "","vitaminaD": "Realizada","vitaminaDRealizada": "Bajo","inmunoglobulina": "Realizada",</v>
      </c>
      <c r="Z3169" t="str">
        <f t="shared" si="298"/>
        <v>"inmunoglobulinaRealizada": "&lt; 500"},"seccion6": {"actividadDeportiva": "Sí"}}]}}, { upsert: true } );</v>
      </c>
      <c r="AA3169" t="str">
        <f t="shared" si="299"/>
        <v>db.pacientes.updateOne({"_id":ObjectId('61e34256ec4ec02e84f5dfe4')},{ $set: { "seguimientos": [{"id": "2017","seccion1": {"fechaSeguimiento": "2017-7-31","institucion": "Hospital de Niños Ricardo Gutiérrez","fallecimiento": "No","fechaFallecimiento": "","causaFallecimiento": "","nivelEducativo": "","actividadLaboral": "","coberturaSocial": "Sí","tratamientoAntibioticoHospitalizado": "","embarazo": "No"},"seccion4": {"cultivos": "5"},"seccion5": {"toleranciaGlucosa": "No realizada","toleranciaGlucosaRealizada": "","vitaminaD": "Realizada","vitaminaDRealizada": "Bajo","inmunoglobulina": "Realizada","inmunoglobulinaRealizada": "&lt; 500"},"seccion6": {"actividadDeportiva": "Sí"}}]}}, { upsert: true } );</v>
      </c>
    </row>
    <row r="3170" spans="1:27" x14ac:dyDescent="0.3">
      <c r="A3170" t="s">
        <v>1609</v>
      </c>
      <c r="B3170">
        <v>1640</v>
      </c>
      <c r="C3170">
        <v>2016</v>
      </c>
      <c r="D3170" s="5">
        <v>42718</v>
      </c>
      <c r="E3170" s="5" t="str">
        <f t="shared" si="294"/>
        <v>2016-12-14</v>
      </c>
      <c r="F3170" t="s">
        <v>339</v>
      </c>
      <c r="G3170" t="s">
        <v>35</v>
      </c>
      <c r="L3170" t="s">
        <v>35</v>
      </c>
      <c r="M3170" t="s">
        <v>45</v>
      </c>
      <c r="P3170" t="s">
        <v>118</v>
      </c>
      <c r="Q3170" t="s">
        <v>256</v>
      </c>
      <c r="R3170" t="s">
        <v>118</v>
      </c>
      <c r="S3170" t="s">
        <v>256</v>
      </c>
      <c r="T3170" t="s">
        <v>118</v>
      </c>
      <c r="U3170" t="s">
        <v>256</v>
      </c>
      <c r="V3170" t="s">
        <v>256</v>
      </c>
      <c r="W3170" t="str">
        <f t="shared" si="295"/>
        <v>db.pacientes.updateOne({"_id":ObjectId('61e34256ec4ec02e84f5df8f')},{ $set: { "seguimientos": [{"id": "2016","seccion1": {"fechaSeguimiento": "2016-12-14","institucion": "HOSP. DE Niños DE LA SMA.TRINIDAD",</v>
      </c>
      <c r="X3170" t="str">
        <f t="shared" si="296"/>
        <v>"fallecimiento": "No","fechaFallecimiento": "","causaFallecimiento": "","nivelEducativo": "","actividadLaboral": "","coberturaSocial": "No","tratamientoAntibioticoHospitalizado": "1","embarazo": ""},</v>
      </c>
      <c r="Y3170" t="str">
        <f t="shared" si="297"/>
        <v>"seccion4": {"cultivos": ""},"seccion5": {"toleranciaGlucosa": "No realizada","toleranciaGlucosaRealizada": "","vitaminaD": "No realizada","vitaminaDRealizada": "","inmunoglobulina": "No realizada",</v>
      </c>
      <c r="Z3170" t="str">
        <f t="shared" si="298"/>
        <v>"inmunoglobulinaRealizada": ""},"seccion6": {"actividadDeportiva": ""}}]}}, { upsert: true } );</v>
      </c>
      <c r="AA3170" t="str">
        <f t="shared" si="299"/>
        <v>db.pacientes.updateOne({"_id":ObjectId('61e34256ec4ec02e84f5df8f')},{ $set: { "seguimientos": [{"id": "2016","seccion1": {"fechaSeguimiento": "2016-12-14","institucion": "HOSP. DE Niños DE LA SMA.TRINIDAD","fallecimiento": "No","fechaFallecimiento": "","causaFallecimiento": "","nivelEducativo": "","actividadLaboral": "","coberturaSocial": "No","tratamientoAntibioticoHospitalizado": "1","embarazo": ""},"seccion4": {"cultivos": ""},"seccion5": {"toleranciaGlucosa": "No realizada","toleranciaGlucosaRealizada": "","vitaminaD": "No realizada","vitaminaDRealizada": "","inmunoglobulina": "No realizada","inmunoglobulinaRealizada": ""},"seccion6": {"actividadDeportiva": ""}}]}}, { upsert: true } );</v>
      </c>
    </row>
    <row r="3171" spans="1:27" x14ac:dyDescent="0.3">
      <c r="A3171" t="s">
        <v>1609</v>
      </c>
      <c r="B3171">
        <v>1640</v>
      </c>
      <c r="C3171">
        <v>2017</v>
      </c>
      <c r="D3171" s="5">
        <v>43081</v>
      </c>
      <c r="E3171" s="5" t="str">
        <f t="shared" si="294"/>
        <v>2017-12-12</v>
      </c>
      <c r="F3171" t="s">
        <v>339</v>
      </c>
      <c r="G3171" t="s">
        <v>35</v>
      </c>
      <c r="L3171" t="s">
        <v>35</v>
      </c>
      <c r="M3171" t="s">
        <v>37</v>
      </c>
      <c r="O3171" t="s">
        <v>46</v>
      </c>
      <c r="P3171" t="s">
        <v>118</v>
      </c>
      <c r="Q3171" t="s">
        <v>256</v>
      </c>
      <c r="R3171" t="s">
        <v>118</v>
      </c>
      <c r="S3171" t="s">
        <v>256</v>
      </c>
      <c r="T3171" t="s">
        <v>118</v>
      </c>
      <c r="U3171" t="s">
        <v>256</v>
      </c>
      <c r="V3171" t="s">
        <v>256</v>
      </c>
      <c r="W3171" t="str">
        <f t="shared" si="295"/>
        <v>db.pacientes.updateOne({"_id":ObjectId('61e34256ec4ec02e84f5df8f')},{ $set: { "seguimientos": [{"id": "2017","seccion1": {"fechaSeguimiento": "2017-12-12","institucion": "HOSP. DE Niños DE LA SMA.TRINIDAD",</v>
      </c>
      <c r="X3171" t="str">
        <f t="shared" si="296"/>
        <v>"fallecimiento": "No","fechaFallecimiento": "","causaFallecimiento": "","nivelEducativo": "","actividadLaboral": "","coberturaSocial": "No","tratamientoAntibioticoHospitalizado": "2","embarazo": ""},</v>
      </c>
      <c r="Y3171" t="str">
        <f t="shared" si="297"/>
        <v>"seccion4": {"cultivos": "3"},"seccion5": {"toleranciaGlucosa": "No realizada","toleranciaGlucosaRealizada": "","vitaminaD": "No realizada","vitaminaDRealizada": "","inmunoglobulina": "No realizada",</v>
      </c>
      <c r="Z3171" t="str">
        <f t="shared" si="298"/>
        <v>"inmunoglobulinaRealizada": ""},"seccion6": {"actividadDeportiva": ""}}]}}, { upsert: true } );</v>
      </c>
      <c r="AA3171" t="str">
        <f t="shared" si="299"/>
        <v>db.pacientes.updateOne({"_id":ObjectId('61e34256ec4ec02e84f5df8f')},{ $set: { "seguimientos": [{"id": "2017","seccion1": {"fechaSeguimiento": "2017-12-12","institucion": "HOSP. DE Niños DE LA SMA.TRINIDAD","fallecimiento": "No","fechaFallecimiento": "","causaFallecimiento": "","nivelEducativo": "","actividadLaboral": "","coberturaSocial": "No","tratamientoAntibioticoHospitalizado": "2","embarazo": ""},"seccion4": {"cultivos": "3"},"seccion5": {"toleranciaGlucosa": "No realizada","toleranciaGlucosaRealizada": "","vitaminaD": "No realizada","vitaminaDRealizada": "","inmunoglobulina": "No realizada","inmunoglobulinaRealizada": ""},"seccion6": {"actividadDeportiva": ""}}]}}, { upsert: true } );</v>
      </c>
    </row>
    <row r="3172" spans="1:27" x14ac:dyDescent="0.3">
      <c r="A3172" t="s">
        <v>1609</v>
      </c>
      <c r="B3172">
        <v>1640</v>
      </c>
      <c r="C3172">
        <v>2018</v>
      </c>
      <c r="D3172" s="5">
        <v>43446</v>
      </c>
      <c r="E3172" s="5" t="str">
        <f t="shared" si="294"/>
        <v>2018-12-12</v>
      </c>
      <c r="F3172" t="s">
        <v>339</v>
      </c>
      <c r="G3172" t="s">
        <v>35</v>
      </c>
      <c r="L3172" t="s">
        <v>35</v>
      </c>
      <c r="O3172" t="s">
        <v>37</v>
      </c>
      <c r="P3172" t="s">
        <v>118</v>
      </c>
      <c r="Q3172" t="s">
        <v>256</v>
      </c>
      <c r="R3172" t="s">
        <v>118</v>
      </c>
      <c r="S3172" t="s">
        <v>256</v>
      </c>
      <c r="T3172" t="s">
        <v>261</v>
      </c>
      <c r="U3172" t="s">
        <v>34</v>
      </c>
      <c r="V3172" t="s">
        <v>256</v>
      </c>
      <c r="W3172" t="str">
        <f t="shared" si="295"/>
        <v>db.pacientes.updateOne({"_id":ObjectId('61e34256ec4ec02e84f5df8f')},{ $set: { "seguimientos": [{"id": "2018","seccion1": {"fechaSeguimiento": "2018-12-12","institucion": "HOSP. DE Niños DE LA SMA.TRINIDAD",</v>
      </c>
      <c r="X3172" t="str">
        <f t="shared" si="296"/>
        <v>"fallecimiento": "No","fechaFallecimiento": "","causaFallecimiento": "","nivelEducativo": "","actividadLaboral": "","coberturaSocial": "No","tratamientoAntibioticoHospitalizado": "","embarazo": ""},</v>
      </c>
      <c r="Y3172" t="str">
        <f t="shared" si="297"/>
        <v>"seccion4": {"cultivos": "2"},"seccion5": {"toleranciaGlucosa": "No realizada","toleranciaGlucosaRealizada": "","vitaminaD": "No realizada","vitaminaDRealizada": "","inmunoglobulina": "Realizada",</v>
      </c>
      <c r="Z3172" t="str">
        <f t="shared" si="298"/>
        <v>"inmunoglobulinaRealizada": "Normal"},"seccion6": {"actividadDeportiva": ""}}]}}, { upsert: true } );</v>
      </c>
      <c r="AA3172" t="str">
        <f t="shared" si="299"/>
        <v>db.pacientes.updateOne({"_id":ObjectId('61e34256ec4ec02e84f5df8f')},{ $set: { "seguimientos": [{"id": "2018","seccion1": {"fechaSeguimiento": "2018-12-12","institucion": "HOSP. DE Niños DE LA SMA.TRINIDAD","fallecimiento": "No","fechaFallecimiento": "","causaFallecimiento": "","nivelEducativo": "","actividadLaboral": "","coberturaSocial": "No","tratamientoAntibioticoHospitalizado": "","embarazo": ""},"seccion4": {"cultivos": "2"},"seccion5": {"toleranciaGlucosa": "No realizada","toleranciaGlucosaRealizada": "","vitaminaD": "No realizada","vitaminaDRealizada": "","inmunoglobulina": "Realizada","inmunoglobulinaRealizada": "Normal"},"seccion6": {"actividadDeportiva": ""}}]}}, { upsert: true } );</v>
      </c>
    </row>
    <row r="3173" spans="1:27" x14ac:dyDescent="0.3">
      <c r="A3173" t="s">
        <v>1636</v>
      </c>
      <c r="B3173">
        <v>1641</v>
      </c>
      <c r="C3173">
        <v>2015</v>
      </c>
      <c r="D3173" s="5">
        <v>42347</v>
      </c>
      <c r="E3173" s="5" t="str">
        <f t="shared" si="294"/>
        <v>2015-12-9</v>
      </c>
      <c r="F3173" t="s">
        <v>339</v>
      </c>
      <c r="G3173" t="s">
        <v>35</v>
      </c>
      <c r="L3173" t="s">
        <v>35</v>
      </c>
      <c r="M3173" t="s">
        <v>45</v>
      </c>
      <c r="O3173" t="s">
        <v>37</v>
      </c>
      <c r="P3173" t="s">
        <v>118</v>
      </c>
      <c r="Q3173" t="s">
        <v>256</v>
      </c>
      <c r="R3173" t="s">
        <v>118</v>
      </c>
      <c r="S3173" t="s">
        <v>256</v>
      </c>
      <c r="T3173" t="s">
        <v>118</v>
      </c>
      <c r="U3173" t="s">
        <v>256</v>
      </c>
      <c r="V3173" t="s">
        <v>256</v>
      </c>
      <c r="W3173" t="str">
        <f t="shared" si="295"/>
        <v>db.pacientes.updateOne({"_id":ObjectId('61e34256ec4ec02e84f5dfaa')},{ $set: { "seguimientos": [{"id": "2015","seccion1": {"fechaSeguimiento": "2015-12-9","institucion": "HOSP. DE Niños DE LA SMA.TRINIDAD",</v>
      </c>
      <c r="X3173" t="str">
        <f t="shared" si="296"/>
        <v>"fallecimiento": "No","fechaFallecimiento": "","causaFallecimiento": "","nivelEducativo": "","actividadLaboral": "","coberturaSocial": "No","tratamientoAntibioticoHospitalizado": "1","embarazo": ""},</v>
      </c>
      <c r="Y3173" t="str">
        <f t="shared" si="297"/>
        <v>"seccion4": {"cultivos": "2"},"seccion5": {"toleranciaGlucosa": "No realizada","toleranciaGlucosaRealizada": "","vitaminaD": "No realizada","vitaminaDRealizada": "","inmunoglobulina": "No realizada",</v>
      </c>
      <c r="Z3173" t="str">
        <f t="shared" si="298"/>
        <v>"inmunoglobulinaRealizada": ""},"seccion6": {"actividadDeportiva": ""}}]}}, { upsert: true } );</v>
      </c>
      <c r="AA3173" t="str">
        <f t="shared" si="299"/>
        <v>db.pacientes.updateOne({"_id":ObjectId('61e34256ec4ec02e84f5dfaa')},{ $set: { "seguimientos": [{"id": "2015","seccion1": {"fechaSeguimiento": "2015-12-9","institucion": "HOSP. DE Niños DE LA SMA.TRINIDAD","fallecimiento": "No","fechaFallecimiento": "","causaFallecimiento": "","nivelEducativo": "","actividadLaboral": "","coberturaSocial": "No","tratamientoAntibioticoHospitalizado": "1","embarazo": ""},"seccion4": {"cultivos": "2"},"seccion5": {"toleranciaGlucosa": "No realizada","toleranciaGlucosaRealizada": "","vitaminaD": "No realizada","vitaminaDRealizada": "","inmunoglobulina": "No realizada","inmunoglobulinaRealizada": ""},"seccion6": {"actividadDeportiva": ""}}]}}, { upsert: true } );</v>
      </c>
    </row>
    <row r="3174" spans="1:27" x14ac:dyDescent="0.3">
      <c r="A3174" t="s">
        <v>1636</v>
      </c>
      <c r="B3174">
        <v>1641</v>
      </c>
      <c r="C3174">
        <v>2016</v>
      </c>
      <c r="D3174" s="5">
        <v>42718</v>
      </c>
      <c r="E3174" s="5" t="str">
        <f t="shared" si="294"/>
        <v>2016-12-14</v>
      </c>
      <c r="F3174" t="s">
        <v>339</v>
      </c>
      <c r="G3174" t="s">
        <v>35</v>
      </c>
      <c r="L3174" t="s">
        <v>35</v>
      </c>
      <c r="M3174" t="s">
        <v>49</v>
      </c>
      <c r="O3174" t="s">
        <v>49</v>
      </c>
      <c r="P3174" t="s">
        <v>118</v>
      </c>
      <c r="Q3174" t="s">
        <v>256</v>
      </c>
      <c r="R3174" t="s">
        <v>256</v>
      </c>
      <c r="S3174" t="s">
        <v>256</v>
      </c>
      <c r="T3174" t="s">
        <v>118</v>
      </c>
      <c r="U3174" t="s">
        <v>256</v>
      </c>
      <c r="V3174" t="s">
        <v>256</v>
      </c>
      <c r="W3174" t="str">
        <f t="shared" si="295"/>
        <v>db.pacientes.updateOne({"_id":ObjectId('61e34256ec4ec02e84f5dfaa')},{ $set: { "seguimientos": [{"id": "2016","seccion1": {"fechaSeguimiento": "2016-12-14","institucion": "HOSP. DE Niños DE LA SMA.TRINIDAD",</v>
      </c>
      <c r="X3174" t="str">
        <f t="shared" si="296"/>
        <v>"fallecimiento": "No","fechaFallecimiento": "","causaFallecimiento": "","nivelEducativo": "","actividadLaboral": "","coberturaSocial": "No","tratamientoAntibioticoHospitalizado": "4","embarazo": ""},</v>
      </c>
      <c r="Y3174" t="str">
        <f t="shared" si="297"/>
        <v>"seccion4": {"cultivos": "4"},"seccion5": {"toleranciaGlucosa": "No realizada","toleranciaGlucosaRealizada": "","vitaminaD": "","vitaminaDRealizada": "","inmunoglobulina": "No realizada",</v>
      </c>
      <c r="Z3174" t="str">
        <f t="shared" si="298"/>
        <v>"inmunoglobulinaRealizada": ""},"seccion6": {"actividadDeportiva": ""}}]}}, { upsert: true } );</v>
      </c>
      <c r="AA3174" t="str">
        <f t="shared" si="299"/>
        <v>db.pacientes.updateOne({"_id":ObjectId('61e34256ec4ec02e84f5dfaa')},{ $set: { "seguimientos": [{"id": "2016","seccion1": {"fechaSeguimiento": "2016-12-14","institucion": "HOSP. DE Niños DE LA SMA.TRINIDAD","fallecimiento": "No","fechaFallecimiento": "","causaFallecimiento": "","nivelEducativo": "","actividadLaboral": "","coberturaSocial": "No","tratamientoAntibioticoHospitalizado": "4","embarazo": ""},"seccion4": {"cultivos": "4"},"seccion5": {"toleranciaGlucosa": "No realizada","toleranciaGlucosaRealizada": "","vitaminaD": "","vitaminaDRealizada": "","inmunoglobulina": "No realizada","inmunoglobulinaRealizada": ""},"seccion6": {"actividadDeportiva": ""}}]}}, { upsert: true } );</v>
      </c>
    </row>
    <row r="3175" spans="1:27" x14ac:dyDescent="0.3">
      <c r="A3175" t="s">
        <v>1636</v>
      </c>
      <c r="B3175">
        <v>1641</v>
      </c>
      <c r="C3175">
        <v>2017</v>
      </c>
      <c r="D3175" s="5">
        <v>43081</v>
      </c>
      <c r="E3175" s="5" t="str">
        <f t="shared" si="294"/>
        <v>2017-12-12</v>
      </c>
      <c r="F3175" t="s">
        <v>339</v>
      </c>
      <c r="G3175" t="s">
        <v>35</v>
      </c>
      <c r="L3175" t="s">
        <v>35</v>
      </c>
      <c r="M3175" t="s">
        <v>45</v>
      </c>
      <c r="O3175" t="s">
        <v>37</v>
      </c>
      <c r="P3175" t="s">
        <v>118</v>
      </c>
      <c r="Q3175" t="s">
        <v>256</v>
      </c>
      <c r="R3175" t="s">
        <v>118</v>
      </c>
      <c r="S3175" t="s">
        <v>256</v>
      </c>
      <c r="T3175" t="s">
        <v>118</v>
      </c>
      <c r="U3175" t="s">
        <v>256</v>
      </c>
      <c r="V3175" t="s">
        <v>256</v>
      </c>
      <c r="W3175" t="str">
        <f t="shared" si="295"/>
        <v>db.pacientes.updateOne({"_id":ObjectId('61e34256ec4ec02e84f5dfaa')},{ $set: { "seguimientos": [{"id": "2017","seccion1": {"fechaSeguimiento": "2017-12-12","institucion": "HOSP. DE Niños DE LA SMA.TRINIDAD",</v>
      </c>
      <c r="X3175" t="str">
        <f t="shared" si="296"/>
        <v>"fallecimiento": "No","fechaFallecimiento": "","causaFallecimiento": "","nivelEducativo": "","actividadLaboral": "","coberturaSocial": "No","tratamientoAntibioticoHospitalizado": "1","embarazo": ""},</v>
      </c>
      <c r="Y3175" t="str">
        <f t="shared" si="297"/>
        <v>"seccion4": {"cultivos": "2"},"seccion5": {"toleranciaGlucosa": "No realizada","toleranciaGlucosaRealizada": "","vitaminaD": "No realizada","vitaminaDRealizada": "","inmunoglobulina": "No realizada",</v>
      </c>
      <c r="Z3175" t="str">
        <f t="shared" si="298"/>
        <v>"inmunoglobulinaRealizada": ""},"seccion6": {"actividadDeportiva": ""}}]}}, { upsert: true } );</v>
      </c>
      <c r="AA3175" t="str">
        <f t="shared" si="299"/>
        <v>db.pacientes.updateOne({"_id":ObjectId('61e34256ec4ec02e84f5dfaa')},{ $set: { "seguimientos": [{"id": "2017","seccion1": {"fechaSeguimiento": "2017-12-12","institucion": "HOSP. DE Niños DE LA SMA.TRINIDAD","fallecimiento": "No","fechaFallecimiento": "","causaFallecimiento": "","nivelEducativo": "","actividadLaboral": "","coberturaSocial": "No","tratamientoAntibioticoHospitalizado": "1","embarazo": ""},"seccion4": {"cultivos": "2"},"seccion5": {"toleranciaGlucosa": "No realizada","toleranciaGlucosaRealizada": "","vitaminaD": "No realizada","vitaminaDRealizada": "","inmunoglobulina": "No realizada","inmunoglobulinaRealizada": ""},"seccion6": {"actividadDeportiva": ""}}]}}, { upsert: true } );</v>
      </c>
    </row>
    <row r="3176" spans="1:27" x14ac:dyDescent="0.3">
      <c r="A3176" t="s">
        <v>1636</v>
      </c>
      <c r="B3176">
        <v>1641</v>
      </c>
      <c r="C3176">
        <v>2018</v>
      </c>
      <c r="D3176" s="5">
        <v>43438</v>
      </c>
      <c r="E3176" s="5" t="str">
        <f t="shared" si="294"/>
        <v>2018-12-4</v>
      </c>
      <c r="F3176" t="s">
        <v>339</v>
      </c>
      <c r="G3176" t="s">
        <v>35</v>
      </c>
      <c r="L3176" t="s">
        <v>35</v>
      </c>
      <c r="O3176" t="s">
        <v>37</v>
      </c>
      <c r="P3176" t="s">
        <v>118</v>
      </c>
      <c r="Q3176" t="s">
        <v>256</v>
      </c>
      <c r="R3176" t="s">
        <v>118</v>
      </c>
      <c r="S3176" t="s">
        <v>256</v>
      </c>
      <c r="T3176" t="s">
        <v>118</v>
      </c>
      <c r="U3176" t="s">
        <v>256</v>
      </c>
      <c r="V3176" t="s">
        <v>256</v>
      </c>
      <c r="W3176" t="str">
        <f t="shared" si="295"/>
        <v>db.pacientes.updateOne({"_id":ObjectId('61e34256ec4ec02e84f5dfaa')},{ $set: { "seguimientos": [{"id": "2018","seccion1": {"fechaSeguimiento": "2018-12-4","institucion": "HOSP. DE Niños DE LA SMA.TRINIDAD",</v>
      </c>
      <c r="X3176" t="str">
        <f t="shared" si="296"/>
        <v>"fallecimiento": "No","fechaFallecimiento": "","causaFallecimiento": "","nivelEducativo": "","actividadLaboral": "","coberturaSocial": "No","tratamientoAntibioticoHospitalizado": "","embarazo": ""},</v>
      </c>
      <c r="Y3176" t="str">
        <f t="shared" si="297"/>
        <v>"seccion4": {"cultivos": "2"},"seccion5": {"toleranciaGlucosa": "No realizada","toleranciaGlucosaRealizada": "","vitaminaD": "No realizada","vitaminaDRealizada": "","inmunoglobulina": "No realizada",</v>
      </c>
      <c r="Z3176" t="str">
        <f t="shared" si="298"/>
        <v>"inmunoglobulinaRealizada": ""},"seccion6": {"actividadDeportiva": ""}}]}}, { upsert: true } );</v>
      </c>
      <c r="AA3176" t="str">
        <f t="shared" si="299"/>
        <v>db.pacientes.updateOne({"_id":ObjectId('61e34256ec4ec02e84f5dfaa')},{ $set: { "seguimientos": [{"id": "2018","seccion1": {"fechaSeguimiento": "2018-12-4","institucion": "HOSP. DE Niños DE LA SMA.TRINIDAD","fallecimiento": "No","fechaFallecimiento": "","causaFallecimiento": "","nivelEducativo": "","actividadLaboral": "","coberturaSocial": "No","tratamientoAntibioticoHospitalizado": "","embarazo": ""},"seccion4": {"cultivos": "2"},"seccion5": {"toleranciaGlucosa": "No realizada","toleranciaGlucosaRealizada": "","vitaminaD": "No realizada","vitaminaDRealizada": "","inmunoglobulina": "No realizada","inmunoglobulinaRealizada": ""},"seccion6": {"actividadDeportiva": ""}}]}}, { upsert: true } );</v>
      </c>
    </row>
    <row r="3177" spans="1:27" x14ac:dyDescent="0.3">
      <c r="A3177" t="s">
        <v>1656</v>
      </c>
      <c r="B3177">
        <v>1643</v>
      </c>
      <c r="C3177">
        <v>2017</v>
      </c>
      <c r="D3177" s="5">
        <v>43083</v>
      </c>
      <c r="E3177" s="5" t="str">
        <f t="shared" si="294"/>
        <v>2017-12-14</v>
      </c>
      <c r="F3177" t="s">
        <v>416</v>
      </c>
      <c r="G3177" t="s">
        <v>35</v>
      </c>
      <c r="L3177" t="s">
        <v>281</v>
      </c>
      <c r="N3177" t="s">
        <v>35</v>
      </c>
      <c r="O3177" t="s">
        <v>49</v>
      </c>
      <c r="P3177" t="s">
        <v>118</v>
      </c>
      <c r="Q3177" t="s">
        <v>256</v>
      </c>
      <c r="R3177" t="s">
        <v>118</v>
      </c>
      <c r="S3177" t="s">
        <v>256</v>
      </c>
      <c r="T3177" t="s">
        <v>261</v>
      </c>
      <c r="U3177" t="s">
        <v>34</v>
      </c>
      <c r="V3177" t="s">
        <v>256</v>
      </c>
      <c r="W3177" t="str">
        <f t="shared" si="295"/>
        <v>db.pacientes.updateOne({"_id":ObjectId('61e34256ec4ec02e84f5dfbe')},{ $set: { "seguimientos": [{"id": "2017","seccion1": {"fechaSeguimiento": "2017-12-14","institucion": "Hospital de Niños Ricardo Gutiérrez",</v>
      </c>
      <c r="X3177" t="str">
        <f t="shared" si="296"/>
        <v>"fallecimiento": "No","fechaFallecimiento": "","causaFallecimiento": "","nivelEducativo": "","actividadLaboral": "","coberturaSocial": "Sí","tratamientoAntibioticoHospitalizado": "","embarazo": "No"},</v>
      </c>
      <c r="Y3177" t="str">
        <f t="shared" si="297"/>
        <v>"seccion4": {"cultivos": "4"},"seccion5": {"toleranciaGlucosa": "No realizada","toleranciaGlucosaRealizada": "","vitaminaD": "No realizada","vitaminaDRealizada": "","inmunoglobulina": "Realizada",</v>
      </c>
      <c r="Z3177" t="str">
        <f t="shared" si="298"/>
        <v>"inmunoglobulinaRealizada": "Normal"},"seccion6": {"actividadDeportiva": ""}}]}}, { upsert: true } );</v>
      </c>
      <c r="AA3177" t="str">
        <f t="shared" si="299"/>
        <v>db.pacientes.updateOne({"_id":ObjectId('61e34256ec4ec02e84f5dfbe')},{ $set: { "seguimientos": [{"id": "2017","seccion1": {"fechaSeguimiento": "2017-12-14","institucion": "Hospital de Niños Ricardo Gutiérrez","fallecimiento": "No","fechaFallecimiento": "","causaFallecimiento": "","nivelEducativo": "","actividadLaboral": "","coberturaSocial": "Sí","tratamientoAntibioticoHospitalizado": "","embarazo": "No"},"seccion4": {"cultivos": "4"},"seccion5": {"toleranciaGlucosa": "No realizada","toleranciaGlucosaRealizada": "","vitaminaD": "No realizada","vitaminaDRealizada": "","inmunoglobulina": "Realizada","inmunoglobulinaRealizada": "Normal"},"seccion6": {"actividadDeportiva": ""}}]}}, { upsert: true } );</v>
      </c>
    </row>
    <row r="3178" spans="1:27" x14ac:dyDescent="0.3">
      <c r="A3178" t="s">
        <v>1656</v>
      </c>
      <c r="B3178">
        <v>1643</v>
      </c>
      <c r="C3178">
        <v>2018</v>
      </c>
      <c r="D3178" s="5">
        <v>43444</v>
      </c>
      <c r="E3178" s="5" t="str">
        <f t="shared" si="294"/>
        <v>2018-12-10</v>
      </c>
      <c r="F3178" t="s">
        <v>416</v>
      </c>
      <c r="G3178" t="s">
        <v>35</v>
      </c>
      <c r="L3178" t="s">
        <v>281</v>
      </c>
      <c r="N3178" t="s">
        <v>35</v>
      </c>
      <c r="O3178" t="s">
        <v>49</v>
      </c>
      <c r="P3178" t="s">
        <v>118</v>
      </c>
      <c r="Q3178" t="s">
        <v>256</v>
      </c>
      <c r="R3178" t="s">
        <v>118</v>
      </c>
      <c r="S3178" t="s">
        <v>256</v>
      </c>
      <c r="T3178" t="s">
        <v>261</v>
      </c>
      <c r="U3178" t="s">
        <v>34</v>
      </c>
      <c r="V3178" t="s">
        <v>281</v>
      </c>
      <c r="W3178" t="str">
        <f t="shared" si="295"/>
        <v>db.pacientes.updateOne({"_id":ObjectId('61e34256ec4ec02e84f5dfbe')},{ $set: { "seguimientos": [{"id": "2018","seccion1": {"fechaSeguimiento": "2018-12-10","institucion": "Hospital de Niños Ricardo Gutiérrez",</v>
      </c>
      <c r="X3178" t="str">
        <f t="shared" si="296"/>
        <v>"fallecimiento": "No","fechaFallecimiento": "","causaFallecimiento": "","nivelEducativo": "","actividadLaboral": "","coberturaSocial": "Sí","tratamientoAntibioticoHospitalizado": "","embarazo": "No"},</v>
      </c>
      <c r="Y3178" t="str">
        <f t="shared" si="297"/>
        <v>"seccion4": {"cultivos": "4"},"seccion5": {"toleranciaGlucosa": "No realizada","toleranciaGlucosaRealizada": "","vitaminaD": "No realizada","vitaminaDRealizada": "","inmunoglobulina": "Realizada",</v>
      </c>
      <c r="Z3178" t="str">
        <f t="shared" si="298"/>
        <v>"inmunoglobulinaRealizada": "Normal"},"seccion6": {"actividadDeportiva": "Sí"}}]}}, { upsert: true } );</v>
      </c>
      <c r="AA3178" t="str">
        <f t="shared" si="299"/>
        <v>db.pacientes.updateOne({"_id":ObjectId('61e34256ec4ec02e84f5dfbe')},{ $set: { "seguimientos": [{"id": "2018","seccion1": {"fechaSeguimiento": "2018-12-10","institucion": "Hospital de Niños Ricardo Gutiérrez","fallecimiento": "No","fechaFallecimiento": "","causaFallecimiento": "","nivelEducativo": "","actividadLaboral": "","coberturaSocial": "Sí","tratamientoAntibioticoHospitalizado": "","embarazo": "No"},"seccion4": {"cultivos": "4"},"seccion5": {"toleranciaGlucosa": "No realizada","toleranciaGlucosaRealizada": "","vitaminaD": "No realizada","vitaminaDRealizada": "","inmunoglobulina": "Realizada","inmunoglobulinaRealizada": "Normal"},"seccion6": {"actividadDeportiva": "Sí"}}]}}, { upsert: true } );</v>
      </c>
    </row>
    <row r="3179" spans="1:27" x14ac:dyDescent="0.3">
      <c r="A3179" t="s">
        <v>1664</v>
      </c>
      <c r="B3179">
        <v>1644</v>
      </c>
      <c r="C3179">
        <v>2018</v>
      </c>
      <c r="D3179" s="5">
        <v>43411</v>
      </c>
      <c r="E3179" s="5" t="str">
        <f t="shared" si="294"/>
        <v>2018-11-7</v>
      </c>
      <c r="F3179" t="s">
        <v>416</v>
      </c>
      <c r="G3179" t="s">
        <v>35</v>
      </c>
      <c r="L3179" t="s">
        <v>281</v>
      </c>
      <c r="N3179" t="s">
        <v>35</v>
      </c>
      <c r="O3179" t="s">
        <v>49</v>
      </c>
      <c r="P3179" t="s">
        <v>118</v>
      </c>
      <c r="Q3179" t="s">
        <v>256</v>
      </c>
      <c r="R3179" t="s">
        <v>118</v>
      </c>
      <c r="S3179" t="s">
        <v>256</v>
      </c>
      <c r="T3179" t="s">
        <v>118</v>
      </c>
      <c r="U3179" t="s">
        <v>256</v>
      </c>
      <c r="V3179" t="s">
        <v>256</v>
      </c>
      <c r="W3179" t="str">
        <f t="shared" si="295"/>
        <v>db.pacientes.updateOne({"_id":ObjectId('61e34256ec4ec02e84f5dfc6')},{ $set: { "seguimientos": [{"id": "2018","seccion1": {"fechaSeguimiento": "2018-11-7","institucion": "Hospital de Niños Ricardo Gutiérrez",</v>
      </c>
      <c r="X3179" t="str">
        <f t="shared" si="296"/>
        <v>"fallecimiento": "No","fechaFallecimiento": "","causaFallecimiento": "","nivelEducativo": "","actividadLaboral": "","coberturaSocial": "Sí","tratamientoAntibioticoHospitalizado": "","embarazo": "No"},</v>
      </c>
      <c r="Y3179" t="str">
        <f t="shared" si="297"/>
        <v>"seccion4": {"cultivos": "4"},"seccion5": {"toleranciaGlucosa": "No realizada","toleranciaGlucosaRealizada": "","vitaminaD": "No realizada","vitaminaDRealizada": "","inmunoglobulina": "No realizada",</v>
      </c>
      <c r="Z3179" t="str">
        <f t="shared" si="298"/>
        <v>"inmunoglobulinaRealizada": ""},"seccion6": {"actividadDeportiva": ""}}]}}, { upsert: true } );</v>
      </c>
      <c r="AA3179" t="str">
        <f t="shared" si="299"/>
        <v>db.pacientes.updateOne({"_id":ObjectId('61e34256ec4ec02e84f5dfc6')},{ $set: { "seguimientos": [{"id": "2018","seccion1": {"fechaSeguimiento": "2018-11-7","institucion": "Hospital de Niños Ricardo Gutiérrez","fallecimiento": "No","fechaFallecimiento": "","causaFallecimiento": "","nivelEducativo": "","actividadLaboral": "","coberturaSocial": "Sí","tratamientoAntibioticoHospitalizado": "","embarazo": "No"},"seccion4": {"cultivos": "4"},"seccion5": {"toleranciaGlucosa": "No realizada","toleranciaGlucosaRealizada": "","vitaminaD": "No realizada","vitaminaDRealizada": "","inmunoglobulina": "No realizada","inmunoglobulinaRealizada": ""},"seccion6": {"actividadDeportiva": ""}}]}}, { upsert: true } );</v>
      </c>
    </row>
    <row r="3180" spans="1:27" x14ac:dyDescent="0.3">
      <c r="A3180" t="s">
        <v>1673</v>
      </c>
      <c r="B3180">
        <v>1645</v>
      </c>
      <c r="C3180">
        <v>2018</v>
      </c>
      <c r="D3180" s="5">
        <v>43385</v>
      </c>
      <c r="E3180" s="5" t="str">
        <f t="shared" si="294"/>
        <v>2018-10-12</v>
      </c>
      <c r="F3180" t="s">
        <v>416</v>
      </c>
      <c r="G3180" t="s">
        <v>35</v>
      </c>
      <c r="L3180" t="s">
        <v>281</v>
      </c>
      <c r="O3180" t="s">
        <v>49</v>
      </c>
      <c r="P3180" t="s">
        <v>118</v>
      </c>
      <c r="Q3180" t="s">
        <v>256</v>
      </c>
      <c r="R3180" t="s">
        <v>256</v>
      </c>
      <c r="S3180" t="s">
        <v>256</v>
      </c>
      <c r="T3180" t="s">
        <v>256</v>
      </c>
      <c r="U3180" t="s">
        <v>256</v>
      </c>
      <c r="V3180" t="s">
        <v>256</v>
      </c>
      <c r="W3180" t="str">
        <f t="shared" si="295"/>
        <v>db.pacientes.updateOne({"_id":ObjectId('61e34256ec4ec02e84f5dfcf')},{ $set: { "seguimientos": [{"id": "2018","seccion1": {"fechaSeguimiento": "2018-10-12","institucion": "Hospital de Niños Ricardo Gutiérrez",</v>
      </c>
      <c r="X3180" t="str">
        <f t="shared" si="296"/>
        <v>"fallecimiento": "No","fechaFallecimiento": "","causaFallecimiento": "","nivelEducativo": "","actividadLaboral": "","coberturaSocial": "Sí","tratamientoAntibioticoHospitalizado": "","embarazo": ""},</v>
      </c>
      <c r="Y3180" t="str">
        <f t="shared" si="297"/>
        <v>"seccion4": {"cultivos": "4"},"seccion5": {"toleranciaGlucosa": "No realizada","toleranciaGlucosaRealizada": "","vitaminaD": "","vitaminaDRealizada": "","inmunoglobulina": "",</v>
      </c>
      <c r="Z3180" t="str">
        <f t="shared" si="298"/>
        <v>"inmunoglobulinaRealizada": ""},"seccion6": {"actividadDeportiva": ""}}]}}, { upsert: true } );</v>
      </c>
      <c r="AA3180" t="str">
        <f t="shared" si="299"/>
        <v>db.pacientes.updateOne({"_id":ObjectId('61e34256ec4ec02e84f5dfcf')},{ $set: { "seguimientos": [{"id": "2018","seccion1": {"fechaSeguimiento": "2018-10-12","institucion": "Hospital de Niños Ricardo Gutiérrez","fallecimiento": "No","fechaFallecimiento": "","causaFallecimiento": "","nivelEducativo": "","actividadLaboral": "","coberturaSocial": "Sí","tratamientoAntibioticoHospitalizado": "","embarazo": ""},"seccion4": {"cultivos": "4"},"seccion5":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3181" spans="1:27" x14ac:dyDescent="0.3">
      <c r="A3181" t="s">
        <v>1673</v>
      </c>
      <c r="B3181">
        <v>1645</v>
      </c>
      <c r="C3181">
        <v>2019</v>
      </c>
      <c r="D3181" s="5">
        <v>43523</v>
      </c>
      <c r="E3181" s="5" t="str">
        <f t="shared" si="294"/>
        <v>2019-2-27</v>
      </c>
      <c r="F3181" t="s">
        <v>416</v>
      </c>
      <c r="G3181" t="s">
        <v>35</v>
      </c>
      <c r="P3181" t="s">
        <v>118</v>
      </c>
      <c r="Q3181" t="s">
        <v>256</v>
      </c>
      <c r="R3181" t="s">
        <v>256</v>
      </c>
      <c r="S3181" t="s">
        <v>256</v>
      </c>
      <c r="T3181" t="s">
        <v>256</v>
      </c>
      <c r="U3181" t="s">
        <v>256</v>
      </c>
      <c r="V3181" t="s">
        <v>256</v>
      </c>
      <c r="W3181" t="str">
        <f t="shared" si="295"/>
        <v>db.pacientes.updateOne({"_id":ObjectId('61e34256ec4ec02e84f5dfcf')},{ $set: { "seguimientos": [{"id": "2019","seccion1": {"fechaSeguimiento": "2019-2-27","institucion": "Hospital de Niños Ricardo Gutiérrez",</v>
      </c>
      <c r="X3181" t="str">
        <f t="shared" si="296"/>
        <v>"fallecimiento": "No","fechaFallecimiento": "","causaFallecimiento": "","nivelEducativo": "","actividadLaboral": "","coberturaSocial": "","tratamientoAntibioticoHospitalizado": "","embarazo": ""},</v>
      </c>
      <c r="Y3181" t="str">
        <f t="shared" si="297"/>
        <v>"seccion4": {"cultivos": ""},"seccion5": {"toleranciaGlucosa": "No realizada","toleranciaGlucosaRealizada": "","vitaminaD": "","vitaminaDRealizada": "","inmunoglobulina": "",</v>
      </c>
      <c r="Z3181" t="str">
        <f t="shared" si="298"/>
        <v>"inmunoglobulinaRealizada": ""},"seccion6": {"actividadDeportiva": ""}}]}}, { upsert: true } );</v>
      </c>
      <c r="AA3181" t="str">
        <f t="shared" si="299"/>
        <v>db.pacientes.updateOne({"_id":ObjectId('61e34256ec4ec02e84f5dfcf')},{ $set: { "seguimientos": [{"id": "2019","seccion1": {"fechaSeguimiento": "2019-2-27","institucion": "Hospital de Niños Ricardo Gutiérrez","fallecimiento": "No","fechaFallecimiento": "","causaFallecimiento": "","nivelEducativo": "","actividadLaboral": "","coberturaSocial": "","tratamientoAntibioticoHospitalizado": "","embarazo": ""},"seccion4":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3182" spans="1:27" x14ac:dyDescent="0.3">
      <c r="A3182" t="s">
        <v>1680</v>
      </c>
      <c r="B3182">
        <v>1646</v>
      </c>
      <c r="C3182">
        <v>2016</v>
      </c>
      <c r="D3182" s="5">
        <v>42563</v>
      </c>
      <c r="E3182" s="5" t="str">
        <f t="shared" si="294"/>
        <v>2016-7-12</v>
      </c>
      <c r="F3182" t="s">
        <v>416</v>
      </c>
      <c r="G3182" t="s">
        <v>35</v>
      </c>
      <c r="L3182" t="s">
        <v>281</v>
      </c>
      <c r="O3182" t="s">
        <v>49</v>
      </c>
      <c r="P3182" t="s">
        <v>118</v>
      </c>
      <c r="Q3182" t="s">
        <v>256</v>
      </c>
      <c r="R3182" t="s">
        <v>256</v>
      </c>
      <c r="S3182" t="s">
        <v>256</v>
      </c>
      <c r="T3182" t="s">
        <v>256</v>
      </c>
      <c r="U3182" t="s">
        <v>256</v>
      </c>
      <c r="V3182" t="s">
        <v>256</v>
      </c>
      <c r="W3182" t="str">
        <f t="shared" si="295"/>
        <v>db.pacientes.updateOne({"_id":ObjectId('61e34256ec4ec02e84f5dfd6')},{ $set: { "seguimientos": [{"id": "2016","seccion1": {"fechaSeguimiento": "2016-7-12","institucion": "Hospital de Niños Ricardo Gutiérrez",</v>
      </c>
      <c r="X3182" t="str">
        <f t="shared" si="296"/>
        <v>"fallecimiento": "No","fechaFallecimiento": "","causaFallecimiento": "","nivelEducativo": "","actividadLaboral": "","coberturaSocial": "Sí","tratamientoAntibioticoHospitalizado": "","embarazo": ""},</v>
      </c>
      <c r="Y3182" t="str">
        <f t="shared" si="297"/>
        <v>"seccion4": {"cultivos": "4"},"seccion5": {"toleranciaGlucosa": "No realizada","toleranciaGlucosaRealizada": "","vitaminaD": "","vitaminaDRealizada": "","inmunoglobulina": "",</v>
      </c>
      <c r="Z3182" t="str">
        <f t="shared" si="298"/>
        <v>"inmunoglobulinaRealizada": ""},"seccion6": {"actividadDeportiva": ""}}]}}, { upsert: true } );</v>
      </c>
      <c r="AA3182" t="str">
        <f t="shared" si="299"/>
        <v>db.pacientes.updateOne({"_id":ObjectId('61e34256ec4ec02e84f5dfd6')},{ $set: { "seguimientos": [{"id": "2016","seccion1": {"fechaSeguimiento": "2016-7-12","institucion": "Hospital de Niños Ricardo Gutiérrez","fallecimiento": "No","fechaFallecimiento": "","causaFallecimiento": "","nivelEducativo": "","actividadLaboral": "","coberturaSocial": "Sí","tratamientoAntibioticoHospitalizado": "","embarazo": ""},"seccion4": {"cultivos": "4"},"seccion5":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3183" spans="1:27" x14ac:dyDescent="0.3">
      <c r="A3183" t="s">
        <v>1680</v>
      </c>
      <c r="B3183">
        <v>1646</v>
      </c>
      <c r="C3183">
        <v>2017</v>
      </c>
      <c r="D3183" s="5">
        <v>42971</v>
      </c>
      <c r="E3183" s="5" t="str">
        <f t="shared" si="294"/>
        <v>2017-8-24</v>
      </c>
      <c r="F3183" t="s">
        <v>416</v>
      </c>
      <c r="G3183" t="s">
        <v>35</v>
      </c>
      <c r="M3183" t="s">
        <v>45</v>
      </c>
      <c r="O3183" t="s">
        <v>48</v>
      </c>
      <c r="P3183" t="s">
        <v>118</v>
      </c>
      <c r="Q3183" t="s">
        <v>256</v>
      </c>
      <c r="R3183" t="s">
        <v>256</v>
      </c>
      <c r="S3183" t="s">
        <v>256</v>
      </c>
      <c r="T3183" t="s">
        <v>256</v>
      </c>
      <c r="U3183" t="s">
        <v>256</v>
      </c>
      <c r="V3183" t="s">
        <v>256</v>
      </c>
      <c r="W3183" t="str">
        <f t="shared" si="295"/>
        <v>db.pacientes.updateOne({"_id":ObjectId('61e34256ec4ec02e84f5dfd6')},{ $set: { "seguimientos": [{"id": "2017","seccion1": {"fechaSeguimiento": "2017-8-24","institucion": "Hospital de Niños Ricardo Gutiérrez",</v>
      </c>
      <c r="X3183" t="str">
        <f t="shared" si="296"/>
        <v>"fallecimiento": "No","fechaFallecimiento": "","causaFallecimiento": "","nivelEducativo": "","actividadLaboral": "","coberturaSocial": "","tratamientoAntibioticoHospitalizado": "1","embarazo": ""},</v>
      </c>
      <c r="Y3183" t="str">
        <f t="shared" si="297"/>
        <v>"seccion4": {"cultivos": "5"},"seccion5": {"toleranciaGlucosa": "No realizada","toleranciaGlucosaRealizada": "","vitaminaD": "","vitaminaDRealizada": "","inmunoglobulina": "",</v>
      </c>
      <c r="Z3183" t="str">
        <f t="shared" si="298"/>
        <v>"inmunoglobulinaRealizada": ""},"seccion6": {"actividadDeportiva": ""}}]}}, { upsert: true } );</v>
      </c>
      <c r="AA3183" t="str">
        <f t="shared" si="299"/>
        <v>db.pacientes.updateOne({"_id":ObjectId('61e34256ec4ec02e84f5dfd6')},{ $set: { "seguimientos": [{"id": "2017","seccion1": {"fechaSeguimiento": "2017-8-24","institucion": "Hospital de Niños Ricardo Gutiérrez","fallecimiento": "No","fechaFallecimiento": "","causaFallecimiento": "","nivelEducativo": "","actividadLaboral": "","coberturaSocial": "","tratamientoAntibioticoHospitalizado": "1","embarazo": ""},"seccion4": {"cultivos": "5"},"seccion5":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3184" spans="1:27" x14ac:dyDescent="0.3">
      <c r="A3184" t="s">
        <v>1680</v>
      </c>
      <c r="B3184">
        <v>1646</v>
      </c>
      <c r="C3184">
        <v>2018</v>
      </c>
      <c r="D3184" s="5">
        <v>43441</v>
      </c>
      <c r="E3184" s="5" t="str">
        <f t="shared" si="294"/>
        <v>2018-12-7</v>
      </c>
      <c r="F3184" t="s">
        <v>416</v>
      </c>
      <c r="G3184" t="s">
        <v>35</v>
      </c>
      <c r="O3184" t="s">
        <v>48</v>
      </c>
      <c r="P3184" t="s">
        <v>118</v>
      </c>
      <c r="Q3184" t="s">
        <v>256</v>
      </c>
      <c r="R3184" t="s">
        <v>256</v>
      </c>
      <c r="S3184" t="s">
        <v>256</v>
      </c>
      <c r="T3184" t="s">
        <v>256</v>
      </c>
      <c r="U3184" t="s">
        <v>256</v>
      </c>
      <c r="V3184" t="s">
        <v>256</v>
      </c>
      <c r="W3184" t="str">
        <f t="shared" si="295"/>
        <v>db.pacientes.updateOne({"_id":ObjectId('61e34256ec4ec02e84f5dfd6')},{ $set: { "seguimientos": [{"id": "2018","seccion1": {"fechaSeguimiento": "2018-12-7","institucion": "Hospital de Niños Ricardo Gutiérrez",</v>
      </c>
      <c r="X3184" t="str">
        <f t="shared" si="296"/>
        <v>"fallecimiento": "No","fechaFallecimiento": "","causaFallecimiento": "","nivelEducativo": "","actividadLaboral": "","coberturaSocial": "","tratamientoAntibioticoHospitalizado": "","embarazo": ""},</v>
      </c>
      <c r="Y3184" t="str">
        <f t="shared" si="297"/>
        <v>"seccion4": {"cultivos": "5"},"seccion5": {"toleranciaGlucosa": "No realizada","toleranciaGlucosaRealizada": "","vitaminaD": "","vitaminaDRealizada": "","inmunoglobulina": "",</v>
      </c>
      <c r="Z3184" t="str">
        <f t="shared" si="298"/>
        <v>"inmunoglobulinaRealizada": ""},"seccion6": {"actividadDeportiva": ""}}]}}, { upsert: true } );</v>
      </c>
      <c r="AA3184" t="str">
        <f t="shared" si="299"/>
        <v>db.pacientes.updateOne({"_id":ObjectId('61e34256ec4ec02e84f5dfd6')},{ $set: { "seguimientos": [{"id": "2018","seccion1": {"fechaSeguimiento": "2018-12-7","institucion": "Hospital de Niños Ricardo Gutiérrez","fallecimiento": "No","fechaFallecimiento": "","causaFallecimiento": "","nivelEducativo": "","actividadLaboral": "","coberturaSocial": "","tratamientoAntibioticoHospitalizado": "","embarazo": ""},"seccion4": {"cultivos": "5"},"seccion5":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3185" spans="1:27" x14ac:dyDescent="0.3">
      <c r="A3185" t="s">
        <v>1687</v>
      </c>
      <c r="B3185">
        <v>1647</v>
      </c>
      <c r="C3185">
        <v>2018</v>
      </c>
      <c r="D3185" s="5">
        <v>43452</v>
      </c>
      <c r="E3185" s="5" t="str">
        <f t="shared" si="294"/>
        <v>2018-12-18</v>
      </c>
      <c r="F3185" t="s">
        <v>375</v>
      </c>
      <c r="G3185" t="s">
        <v>35</v>
      </c>
      <c r="L3185" t="s">
        <v>35</v>
      </c>
      <c r="O3185" t="s">
        <v>45</v>
      </c>
      <c r="P3185" t="s">
        <v>118</v>
      </c>
      <c r="Q3185" t="s">
        <v>256</v>
      </c>
      <c r="R3185" t="s">
        <v>118</v>
      </c>
      <c r="S3185" t="s">
        <v>256</v>
      </c>
      <c r="T3185" t="s">
        <v>118</v>
      </c>
      <c r="U3185" t="s">
        <v>256</v>
      </c>
      <c r="V3185" t="s">
        <v>281</v>
      </c>
      <c r="W3185" t="str">
        <f t="shared" si="295"/>
        <v>db.pacientes.updateOne({"_id":ObjectId('61e34256ec4ec02e84f5dfdd')},{ $set: { "seguimientos": [{"id": "2018","seccion1": {"fechaSeguimiento": "2018-12-18","institucion": "Hospital Pediátrico Dr. Avelino Castelan",</v>
      </c>
      <c r="X3185" t="str">
        <f t="shared" si="296"/>
        <v>"fallecimiento": "No","fechaFallecimiento": "","causaFallecimiento": "","nivelEducativo": "","actividadLaboral": "","coberturaSocial": "No","tratamientoAntibioticoHospitalizado": "","embarazo": ""},</v>
      </c>
      <c r="Y3185" t="str">
        <f t="shared" si="297"/>
        <v>"seccion4": {"cultivos": "1"},"seccion5": {"toleranciaGlucosa": "No realizada","toleranciaGlucosaRealizada": "","vitaminaD": "No realizada","vitaminaDRealizada": "","inmunoglobulina": "No realizada",</v>
      </c>
      <c r="Z3185" t="str">
        <f t="shared" si="298"/>
        <v>"inmunoglobulinaRealizada": ""},"seccion6": {"actividadDeportiva": "Sí"}}]}}, { upsert: true } );</v>
      </c>
      <c r="AA3185" t="str">
        <f t="shared" si="299"/>
        <v>db.pacientes.updateOne({"_id":ObjectId('61e34256ec4ec02e84f5dfdd')},{ $set: { "seguimientos": [{"id": "2018","seccion1": {"fechaSeguimiento": "2018-12-18","institucion": "Hospital Pediátrico Dr. Avelino Castelan","fallecimiento": "No","fechaFallecimiento": "","causaFallecimiento": "","nivelEducativo": "","actividadLaboral": "","coberturaSocial": "No","tratamientoAntibioticoHospitalizado": "","embarazo": ""},"seccion4": {"cultivos": "1"},"seccion5": {"toleranciaGlucosa": "No realizada","toleranciaGlucosaRealizada": "","vitaminaD": "No realizada","vitaminaDRealizada": "","inmunoglobulina": "No realizada","inmunoglobulinaRealizada": ""},"seccion6": {"actividadDeportiva": "Sí"}}]}}, { upsert: true } );</v>
      </c>
    </row>
    <row r="3186" spans="1:27" x14ac:dyDescent="0.3">
      <c r="A3186" t="s">
        <v>1695</v>
      </c>
      <c r="B3186">
        <v>1648</v>
      </c>
      <c r="C3186">
        <v>2018</v>
      </c>
      <c r="D3186" s="5">
        <v>43452</v>
      </c>
      <c r="E3186" s="5" t="str">
        <f t="shared" si="294"/>
        <v>2018-12-18</v>
      </c>
      <c r="F3186" t="s">
        <v>375</v>
      </c>
      <c r="G3186" t="s">
        <v>35</v>
      </c>
      <c r="L3186" t="s">
        <v>281</v>
      </c>
      <c r="M3186" t="s">
        <v>45</v>
      </c>
      <c r="O3186" t="s">
        <v>37</v>
      </c>
      <c r="P3186" t="s">
        <v>118</v>
      </c>
      <c r="Q3186" t="s">
        <v>256</v>
      </c>
      <c r="R3186" t="s">
        <v>261</v>
      </c>
      <c r="S3186" t="s">
        <v>34</v>
      </c>
      <c r="T3186" t="s">
        <v>256</v>
      </c>
      <c r="U3186" t="s">
        <v>256</v>
      </c>
      <c r="V3186" t="s">
        <v>281</v>
      </c>
      <c r="W3186" t="str">
        <f t="shared" si="295"/>
        <v>db.pacientes.updateOne({"_id":ObjectId('61e34256ec4ec02e84f5dfe5')},{ $set: { "seguimientos": [{"id": "2018","seccion1": {"fechaSeguimiento": "2018-12-18","institucion": "Hospital Pediátrico Dr. Avelino Castelan",</v>
      </c>
      <c r="X3186" t="str">
        <f t="shared" si="296"/>
        <v>"fallecimiento": "No","fechaFallecimiento": "","causaFallecimiento": "","nivelEducativo": "","actividadLaboral": "","coberturaSocial": "Sí","tratamientoAntibioticoHospitalizado": "1","embarazo": ""},</v>
      </c>
      <c r="Y3186" t="str">
        <f t="shared" si="297"/>
        <v>"seccion4": {"cultivos": "2"},"seccion5": {"toleranciaGlucosa": "No realizada","toleranciaGlucosaRealizada": "","vitaminaD": "Realizada","vitaminaDRealizada": "Normal","inmunoglobulina": "",</v>
      </c>
      <c r="Z3186" t="str">
        <f t="shared" si="298"/>
        <v>"inmunoglobulinaRealizada": ""},"seccion6": {"actividadDeportiva": "Sí"}}]}}, { upsert: true } );</v>
      </c>
      <c r="AA3186" t="str">
        <f t="shared" si="299"/>
        <v>db.pacientes.updateOne({"_id":ObjectId('61e34256ec4ec02e84f5dfe5')},{ $set: { "seguimientos": [{"id": "2018","seccion1": {"fechaSeguimiento": "2018-12-18","institucion": "Hospital Pediátrico Dr. Avelino Castelan","fallecimiento": "No","fechaFallecimiento": "","causaFallecimiento": "","nivelEducativo": "","actividadLaboral": "","coberturaSocial": "Sí","tratamientoAntibioticoHospitalizado": "1","embarazo": ""},"seccion4": {"cultivos": "2"},"seccion5": {"toleranciaGlucosa": "No realizada","toleranciaGlucosaRealizada": "","vitaminaD": "Realizada","vitaminaDRealizada": "Normal","inmunoglobulina": "","inmunoglobulinaRealizada": ""},"seccion6": {"actividadDeportiva": "Sí"}}]}}, { upsert: true } );</v>
      </c>
    </row>
    <row r="3187" spans="1:27" x14ac:dyDescent="0.3">
      <c r="A3187" t="s">
        <v>1699</v>
      </c>
      <c r="B3187">
        <v>1649</v>
      </c>
      <c r="C3187">
        <v>2017</v>
      </c>
      <c r="D3187" s="5">
        <v>43060</v>
      </c>
      <c r="E3187" s="5" t="str">
        <f t="shared" si="294"/>
        <v>2017-11-21</v>
      </c>
      <c r="F3187" t="s">
        <v>375</v>
      </c>
      <c r="G3187" t="s">
        <v>35</v>
      </c>
      <c r="L3187" t="s">
        <v>281</v>
      </c>
      <c r="M3187" t="s">
        <v>45</v>
      </c>
      <c r="O3187" t="s">
        <v>41</v>
      </c>
      <c r="P3187" t="s">
        <v>118</v>
      </c>
      <c r="Q3187" t="s">
        <v>256</v>
      </c>
      <c r="R3187" t="s">
        <v>261</v>
      </c>
      <c r="S3187" t="s">
        <v>34</v>
      </c>
      <c r="T3187" t="s">
        <v>118</v>
      </c>
      <c r="U3187" t="s">
        <v>256</v>
      </c>
      <c r="V3187" t="s">
        <v>281</v>
      </c>
      <c r="W3187" t="str">
        <f t="shared" si="295"/>
        <v>db.pacientes.updateOne({"_id":ObjectId('61e34256ec4ec02e84f5dfe9')},{ $set: { "seguimientos": [{"id": "2017","seccion1": {"fechaSeguimiento": "2017-11-21","institucion": "Hospital Pediátrico Dr. Avelino Castelan",</v>
      </c>
      <c r="X3187" t="str">
        <f t="shared" si="296"/>
        <v>"fallecimiento": "No","fechaFallecimiento": "","causaFallecimiento": "","nivelEducativo": "","actividadLaboral": "","coberturaSocial": "Sí","tratamientoAntibioticoHospitalizado": "1","embarazo": ""},</v>
      </c>
      <c r="Y3187" t="str">
        <f t="shared" si="297"/>
        <v>"seccion4": {"cultivos": "6"},"seccion5": {"toleranciaGlucosa": "No realizada","toleranciaGlucosaRealizada": "","vitaminaD": "Realizada","vitaminaDRealizada": "Normal","inmunoglobulina": "No realizada",</v>
      </c>
      <c r="Z3187" t="str">
        <f t="shared" si="298"/>
        <v>"inmunoglobulinaRealizada": ""},"seccion6": {"actividadDeportiva": "Sí"}}]}}, { upsert: true } );</v>
      </c>
      <c r="AA3187" t="str">
        <f t="shared" si="299"/>
        <v>db.pacientes.updateOne({"_id":ObjectId('61e34256ec4ec02e84f5dfe9')},{ $set: { "seguimientos": [{"id": "2017","seccion1": {"fechaSeguimiento": "2017-11-21","institucion": "Hospital Pediátrico Dr. Avelino Castelan","fallecimiento": "No","fechaFallecimiento": "","causaFallecimiento": "","nivelEducativo": "","actividadLaboral": "","coberturaSocial": "Sí","tratamientoAntibioticoHospitalizado": "1","embarazo": ""},"seccion4": {"cultivos": "6"},"seccion5": {"toleranciaGlucosa": "No realizada","toleranciaGlucosaRealizada": "","vitaminaD": "Realizada","vitaminaDRealizada": "Normal","inmunoglobulina": "No realizada","inmunoglobulinaRealizada": ""},"seccion6": {"actividadDeportiva": "Sí"}}]}}, { upsert: true } );</v>
      </c>
    </row>
    <row r="3188" spans="1:27" x14ac:dyDescent="0.3">
      <c r="A3188" t="s">
        <v>1699</v>
      </c>
      <c r="B3188">
        <v>1649</v>
      </c>
      <c r="C3188">
        <v>2018</v>
      </c>
      <c r="D3188" s="5">
        <v>43438</v>
      </c>
      <c r="E3188" s="5" t="str">
        <f t="shared" si="294"/>
        <v>2018-12-4</v>
      </c>
      <c r="F3188" t="s">
        <v>375</v>
      </c>
      <c r="G3188" t="s">
        <v>35</v>
      </c>
      <c r="O3188" t="s">
        <v>49</v>
      </c>
      <c r="P3188" t="s">
        <v>118</v>
      </c>
      <c r="Q3188" t="s">
        <v>256</v>
      </c>
      <c r="R3188" t="s">
        <v>256</v>
      </c>
      <c r="S3188" t="s">
        <v>256</v>
      </c>
      <c r="T3188" t="s">
        <v>256</v>
      </c>
      <c r="U3188" t="s">
        <v>256</v>
      </c>
      <c r="V3188" t="s">
        <v>256</v>
      </c>
      <c r="W3188" t="str">
        <f t="shared" si="295"/>
        <v>db.pacientes.updateOne({"_id":ObjectId('61e34256ec4ec02e84f5dfe9')},{ $set: { "seguimientos": [{"id": "2018","seccion1": {"fechaSeguimiento": "2018-12-4","institucion": "Hospital Pediátrico Dr. Avelino Castelan",</v>
      </c>
      <c r="X3188" t="str">
        <f t="shared" si="296"/>
        <v>"fallecimiento": "No","fechaFallecimiento": "","causaFallecimiento": "","nivelEducativo": "","actividadLaboral": "","coberturaSocial": "","tratamientoAntibioticoHospitalizado": "","embarazo": ""},</v>
      </c>
      <c r="Y3188" t="str">
        <f t="shared" si="297"/>
        <v>"seccion4": {"cultivos": "4"},"seccion5": {"toleranciaGlucosa": "No realizada","toleranciaGlucosaRealizada": "","vitaminaD": "","vitaminaDRealizada": "","inmunoglobulina": "",</v>
      </c>
      <c r="Z3188" t="str">
        <f t="shared" si="298"/>
        <v>"inmunoglobulinaRealizada": ""},"seccion6": {"actividadDeportiva": ""}}]}}, { upsert: true } );</v>
      </c>
      <c r="AA3188" t="str">
        <f t="shared" si="299"/>
        <v>db.pacientes.updateOne({"_id":ObjectId('61e34256ec4ec02e84f5dfe9')},{ $set: { "seguimientos": [{"id": "2018","seccion1": {"fechaSeguimiento": "2018-12-4","institucion": "Hospital Pediátrico Dr. Avelino Castelan","fallecimiento": "No","fechaFallecimiento": "","causaFallecimiento": "","nivelEducativo": "","actividadLaboral": "","coberturaSocial": "","tratamientoAntibioticoHospitalizado": "","embarazo": ""},"seccion4": {"cultivos": "4"},"seccion5":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3189" spans="1:27" x14ac:dyDescent="0.3">
      <c r="A3189" t="s">
        <v>1703</v>
      </c>
      <c r="B3189">
        <v>1650</v>
      </c>
      <c r="C3189">
        <v>2018</v>
      </c>
      <c r="D3189" s="5">
        <v>43432</v>
      </c>
      <c r="E3189" s="5" t="str">
        <f t="shared" si="294"/>
        <v>2018-11-28</v>
      </c>
      <c r="F3189" t="s">
        <v>416</v>
      </c>
      <c r="G3189" t="s">
        <v>35</v>
      </c>
      <c r="O3189" t="s">
        <v>60</v>
      </c>
      <c r="P3189" t="s">
        <v>118</v>
      </c>
      <c r="Q3189" t="s">
        <v>256</v>
      </c>
      <c r="R3189" t="s">
        <v>256</v>
      </c>
      <c r="S3189" t="s">
        <v>256</v>
      </c>
      <c r="T3189" t="s">
        <v>256</v>
      </c>
      <c r="U3189" t="s">
        <v>256</v>
      </c>
      <c r="V3189" t="s">
        <v>256</v>
      </c>
      <c r="W3189" t="str">
        <f t="shared" si="295"/>
        <v>db.pacientes.updateOne({"_id":ObjectId('61e34256ec4ec02e84f5dfed')},{ $set: { "seguimientos": [{"id": "2018","seccion1": {"fechaSeguimiento": "2018-11-28","institucion": "Hospital de Niños Ricardo Gutiérrez",</v>
      </c>
      <c r="X3189" t="str">
        <f t="shared" si="296"/>
        <v>"fallecimiento": "No","fechaFallecimiento": "","causaFallecimiento": "","nivelEducativo": "","actividadLaboral": "","coberturaSocial": "","tratamientoAntibioticoHospitalizado": "","embarazo": ""},</v>
      </c>
      <c r="Y3189" t="str">
        <f t="shared" si="297"/>
        <v>"seccion4": {"cultivos": "9"},"seccion5": {"toleranciaGlucosa": "No realizada","toleranciaGlucosaRealizada": "","vitaminaD": "","vitaminaDRealizada": "","inmunoglobulina": "",</v>
      </c>
      <c r="Z3189" t="str">
        <f t="shared" si="298"/>
        <v>"inmunoglobulinaRealizada": ""},"seccion6": {"actividadDeportiva": ""}}]}}, { upsert: true } );</v>
      </c>
      <c r="AA3189" t="str">
        <f t="shared" si="299"/>
        <v>db.pacientes.updateOne({"_id":ObjectId('61e34256ec4ec02e84f5dfed')},{ $set: { "seguimientos": [{"id": "2018","seccion1": {"fechaSeguimiento": "2018-11-28","institucion": "Hospital de Niños Ricardo Gutiérrez","fallecimiento": "No","fechaFallecimiento": "","causaFallecimiento": "","nivelEducativo": "","actividadLaboral": "","coberturaSocial": "","tratamientoAntibioticoHospitalizado": "","embarazo": ""},"seccion4": {"cultivos": "9"},"seccion5":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3190" spans="1:27" x14ac:dyDescent="0.3">
      <c r="A3190" t="s">
        <v>1707</v>
      </c>
      <c r="B3190">
        <v>1651</v>
      </c>
      <c r="C3190">
        <v>2016</v>
      </c>
      <c r="D3190" s="5">
        <v>42521</v>
      </c>
      <c r="E3190" s="5" t="str">
        <f t="shared" si="294"/>
        <v>2016-5-31</v>
      </c>
      <c r="F3190" t="s">
        <v>416</v>
      </c>
      <c r="G3190" t="s">
        <v>35</v>
      </c>
      <c r="O3190" t="s">
        <v>48</v>
      </c>
      <c r="P3190" t="s">
        <v>118</v>
      </c>
      <c r="Q3190" t="s">
        <v>256</v>
      </c>
      <c r="R3190" t="s">
        <v>256</v>
      </c>
      <c r="S3190" t="s">
        <v>256</v>
      </c>
      <c r="T3190" t="s">
        <v>256</v>
      </c>
      <c r="U3190" t="s">
        <v>256</v>
      </c>
      <c r="V3190" t="s">
        <v>256</v>
      </c>
      <c r="W3190" t="str">
        <f t="shared" si="295"/>
        <v>db.pacientes.updateOne({"_id":ObjectId('61e34256ec4ec02e84f5dff1')},{ $set: { "seguimientos": [{"id": "2016","seccion1": {"fechaSeguimiento": "2016-5-31","institucion": "Hospital de Niños Ricardo Gutiérrez",</v>
      </c>
      <c r="X3190" t="str">
        <f t="shared" si="296"/>
        <v>"fallecimiento": "No","fechaFallecimiento": "","causaFallecimiento": "","nivelEducativo": "","actividadLaboral": "","coberturaSocial": "","tratamientoAntibioticoHospitalizado": "","embarazo": ""},</v>
      </c>
      <c r="Y3190" t="str">
        <f t="shared" si="297"/>
        <v>"seccion4": {"cultivos": "5"},"seccion5": {"toleranciaGlucosa": "No realizada","toleranciaGlucosaRealizada": "","vitaminaD": "","vitaminaDRealizada": "","inmunoglobulina": "",</v>
      </c>
      <c r="Z3190" t="str">
        <f t="shared" si="298"/>
        <v>"inmunoglobulinaRealizada": ""},"seccion6": {"actividadDeportiva": ""}}]}}, { upsert: true } );</v>
      </c>
      <c r="AA3190" t="str">
        <f t="shared" si="299"/>
        <v>db.pacientes.updateOne({"_id":ObjectId('61e34256ec4ec02e84f5dff1')},{ $set: { "seguimientos": [{"id": "2016","seccion1": {"fechaSeguimiento": "2016-5-31","institucion": "Hospital de Niños Ricardo Gutiérrez","fallecimiento": "No","fechaFallecimiento": "","causaFallecimiento": "","nivelEducativo": "","actividadLaboral": "","coberturaSocial": "","tratamientoAntibioticoHospitalizado": "","embarazo": ""},"seccion4": {"cultivos": "5"},"seccion5":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3191" spans="1:27" x14ac:dyDescent="0.3">
      <c r="A3191" t="s">
        <v>1707</v>
      </c>
      <c r="B3191">
        <v>1651</v>
      </c>
      <c r="C3191">
        <v>2017</v>
      </c>
      <c r="D3191" s="5">
        <v>42811</v>
      </c>
      <c r="E3191" s="5" t="str">
        <f t="shared" si="294"/>
        <v>2017-3-17</v>
      </c>
      <c r="F3191" t="s">
        <v>416</v>
      </c>
      <c r="G3191" t="s">
        <v>35</v>
      </c>
      <c r="O3191" t="s">
        <v>48</v>
      </c>
      <c r="P3191" t="s">
        <v>118</v>
      </c>
      <c r="Q3191" t="s">
        <v>256</v>
      </c>
      <c r="R3191" t="s">
        <v>256</v>
      </c>
      <c r="S3191" t="s">
        <v>256</v>
      </c>
      <c r="T3191" t="s">
        <v>256</v>
      </c>
      <c r="U3191" t="s">
        <v>256</v>
      </c>
      <c r="V3191" t="s">
        <v>256</v>
      </c>
      <c r="W3191" t="str">
        <f t="shared" si="295"/>
        <v>db.pacientes.updateOne({"_id":ObjectId('61e34256ec4ec02e84f5dff1')},{ $set: { "seguimientos": [{"id": "2017","seccion1": {"fechaSeguimiento": "2017-3-17","institucion": "Hospital de Niños Ricardo Gutiérrez",</v>
      </c>
      <c r="X3191" t="str">
        <f t="shared" si="296"/>
        <v>"fallecimiento": "No","fechaFallecimiento": "","causaFallecimiento": "","nivelEducativo": "","actividadLaboral": "","coberturaSocial": "","tratamientoAntibioticoHospitalizado": "","embarazo": ""},</v>
      </c>
      <c r="Y3191" t="str">
        <f t="shared" si="297"/>
        <v>"seccion4": {"cultivos": "5"},"seccion5": {"toleranciaGlucosa": "No realizada","toleranciaGlucosaRealizada": "","vitaminaD": "","vitaminaDRealizada": "","inmunoglobulina": "",</v>
      </c>
      <c r="Z3191" t="str">
        <f t="shared" si="298"/>
        <v>"inmunoglobulinaRealizada": ""},"seccion6": {"actividadDeportiva": ""}}]}}, { upsert: true } );</v>
      </c>
      <c r="AA3191" t="str">
        <f t="shared" si="299"/>
        <v>db.pacientes.updateOne({"_id":ObjectId('61e34256ec4ec02e84f5dff1')},{ $set: { "seguimientos": [{"id": "2017","seccion1": {"fechaSeguimiento": "2017-3-17","institucion": "Hospital de Niños Ricardo Gutiérrez","fallecimiento": "No","fechaFallecimiento": "","causaFallecimiento": "","nivelEducativo": "","actividadLaboral": "","coberturaSocial": "","tratamientoAntibioticoHospitalizado": "","embarazo": ""},"seccion4": {"cultivos": "5"},"seccion5":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3192" spans="1:27" x14ac:dyDescent="0.3">
      <c r="A3192" t="s">
        <v>1707</v>
      </c>
      <c r="B3192">
        <v>1651</v>
      </c>
      <c r="C3192">
        <v>2018</v>
      </c>
      <c r="D3192" s="5">
        <v>43320</v>
      </c>
      <c r="E3192" s="5" t="str">
        <f t="shared" si="294"/>
        <v>2018-8-8</v>
      </c>
      <c r="F3192" t="s">
        <v>416</v>
      </c>
      <c r="G3192" t="s">
        <v>35</v>
      </c>
      <c r="O3192" t="s">
        <v>48</v>
      </c>
      <c r="P3192" t="s">
        <v>118</v>
      </c>
      <c r="Q3192" t="s">
        <v>256</v>
      </c>
      <c r="R3192" t="s">
        <v>256</v>
      </c>
      <c r="S3192" t="s">
        <v>256</v>
      </c>
      <c r="T3192" t="s">
        <v>256</v>
      </c>
      <c r="U3192" t="s">
        <v>256</v>
      </c>
      <c r="V3192" t="s">
        <v>256</v>
      </c>
      <c r="W3192" t="str">
        <f t="shared" si="295"/>
        <v>db.pacientes.updateOne({"_id":ObjectId('61e34256ec4ec02e84f5dff1')},{ $set: { "seguimientos": [{"id": "2018","seccion1": {"fechaSeguimiento": "2018-8-8","institucion": "Hospital de Niños Ricardo Gutiérrez",</v>
      </c>
      <c r="X3192" t="str">
        <f t="shared" si="296"/>
        <v>"fallecimiento": "No","fechaFallecimiento": "","causaFallecimiento": "","nivelEducativo": "","actividadLaboral": "","coberturaSocial": "","tratamientoAntibioticoHospitalizado": "","embarazo": ""},</v>
      </c>
      <c r="Y3192" t="str">
        <f t="shared" si="297"/>
        <v>"seccion4": {"cultivos": "5"},"seccion5": {"toleranciaGlucosa": "No realizada","toleranciaGlucosaRealizada": "","vitaminaD": "","vitaminaDRealizada": "","inmunoglobulina": "",</v>
      </c>
      <c r="Z3192" t="str">
        <f t="shared" si="298"/>
        <v>"inmunoglobulinaRealizada": ""},"seccion6": {"actividadDeportiva": ""}}]}}, { upsert: true } );</v>
      </c>
      <c r="AA3192" t="str">
        <f t="shared" si="299"/>
        <v>db.pacientes.updateOne({"_id":ObjectId('61e34256ec4ec02e84f5dff1')},{ $set: { "seguimientos": [{"id": "2018","seccion1": {"fechaSeguimiento": "2018-8-8","institucion": "Hospital de Niños Ricardo Gutiérrez","fallecimiento": "No","fechaFallecimiento": "","causaFallecimiento": "","nivelEducativo": "","actividadLaboral": "","coberturaSocial": "","tratamientoAntibioticoHospitalizado": "","embarazo": ""},"seccion4": {"cultivos": "5"},"seccion5":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3193" spans="1:27" x14ac:dyDescent="0.3">
      <c r="A3193" t="s">
        <v>1711</v>
      </c>
      <c r="B3193">
        <v>1652</v>
      </c>
      <c r="C3193">
        <v>2017</v>
      </c>
      <c r="D3193" s="5">
        <v>43089</v>
      </c>
      <c r="E3193" s="5" t="str">
        <f t="shared" si="294"/>
        <v>2017-12-20</v>
      </c>
      <c r="F3193" t="s">
        <v>375</v>
      </c>
      <c r="G3193" t="s">
        <v>35</v>
      </c>
      <c r="L3193" t="s">
        <v>35</v>
      </c>
      <c r="M3193" t="s">
        <v>45</v>
      </c>
      <c r="O3193" t="s">
        <v>37</v>
      </c>
      <c r="P3193" t="s">
        <v>118</v>
      </c>
      <c r="Q3193" t="s">
        <v>256</v>
      </c>
      <c r="R3193" t="s">
        <v>261</v>
      </c>
      <c r="S3193" t="s">
        <v>34</v>
      </c>
      <c r="T3193" t="s">
        <v>118</v>
      </c>
      <c r="U3193" t="s">
        <v>256</v>
      </c>
      <c r="V3193" t="s">
        <v>281</v>
      </c>
      <c r="W3193" t="str">
        <f t="shared" si="295"/>
        <v>db.pacientes.updateOne({"_id":ObjectId('61e34256ec4ec02e84f5dff5')},{ $set: { "seguimientos": [{"id": "2017","seccion1": {"fechaSeguimiento": "2017-12-20","institucion": "Hospital Pediátrico Dr. Avelino Castelan",</v>
      </c>
      <c r="X3193" t="str">
        <f t="shared" si="296"/>
        <v>"fallecimiento": "No","fechaFallecimiento": "","causaFallecimiento": "","nivelEducativo": "","actividadLaboral": "","coberturaSocial": "No","tratamientoAntibioticoHospitalizado": "1","embarazo": ""},</v>
      </c>
      <c r="Y3193" t="str">
        <f t="shared" si="297"/>
        <v>"seccion4": {"cultivos": "2"},"seccion5": {"toleranciaGlucosa": "No realizada","toleranciaGlucosaRealizada": "","vitaminaD": "Realizada","vitaminaDRealizada": "Normal","inmunoglobulina": "No realizada",</v>
      </c>
      <c r="Z3193" t="str">
        <f t="shared" si="298"/>
        <v>"inmunoglobulinaRealizada": ""},"seccion6": {"actividadDeportiva": "Sí"}}]}}, { upsert: true } );</v>
      </c>
      <c r="AA3193" t="str">
        <f t="shared" si="299"/>
        <v>db.pacientes.updateOne({"_id":ObjectId('61e34256ec4ec02e84f5dff5')},{ $set: { "seguimientos": [{"id": "2017","seccion1": {"fechaSeguimiento": "2017-12-20","institucion": "Hospital Pediátrico Dr. Avelino Castelan","fallecimiento": "No","fechaFallecimiento": "","causaFallecimiento": "","nivelEducativo": "","actividadLaboral": "","coberturaSocial": "No","tratamientoAntibioticoHospitalizado": "1","embarazo": ""},"seccion4": {"cultivos": "2"},"seccion5": {"toleranciaGlucosa": "No realizada","toleranciaGlucosaRealizada": "","vitaminaD": "Realizada","vitaminaDRealizada": "Normal","inmunoglobulina": "No realizada","inmunoglobulinaRealizada": ""},"seccion6": {"actividadDeportiva": "Sí"}}]}}, { upsert: true } );</v>
      </c>
    </row>
    <row r="3194" spans="1:27" x14ac:dyDescent="0.3">
      <c r="A3194" t="s">
        <v>1711</v>
      </c>
      <c r="B3194">
        <v>1652</v>
      </c>
      <c r="C3194">
        <v>2018</v>
      </c>
      <c r="D3194" s="5">
        <v>43460</v>
      </c>
      <c r="E3194" s="5" t="str">
        <f t="shared" si="294"/>
        <v>2018-12-26</v>
      </c>
      <c r="F3194" t="s">
        <v>375</v>
      </c>
      <c r="G3194" t="s">
        <v>35</v>
      </c>
      <c r="L3194" t="s">
        <v>35</v>
      </c>
      <c r="M3194" t="s">
        <v>37</v>
      </c>
      <c r="O3194" t="s">
        <v>41</v>
      </c>
      <c r="P3194" t="s">
        <v>118</v>
      </c>
      <c r="Q3194" t="s">
        <v>256</v>
      </c>
      <c r="R3194" t="s">
        <v>261</v>
      </c>
      <c r="S3194" t="s">
        <v>34</v>
      </c>
      <c r="T3194" t="s">
        <v>118</v>
      </c>
      <c r="U3194" t="s">
        <v>256</v>
      </c>
      <c r="V3194" t="s">
        <v>281</v>
      </c>
      <c r="W3194" t="str">
        <f t="shared" si="295"/>
        <v>db.pacientes.updateOne({"_id":ObjectId('61e34256ec4ec02e84f5dff5')},{ $set: { "seguimientos": [{"id": "2018","seccion1": {"fechaSeguimiento": "2018-12-26","institucion": "Hospital Pediátrico Dr. Avelino Castelan",</v>
      </c>
      <c r="X3194" t="str">
        <f t="shared" si="296"/>
        <v>"fallecimiento": "No","fechaFallecimiento": "","causaFallecimiento": "","nivelEducativo": "","actividadLaboral": "","coberturaSocial": "No","tratamientoAntibioticoHospitalizado": "2","embarazo": ""},</v>
      </c>
      <c r="Y3194" t="str">
        <f t="shared" si="297"/>
        <v>"seccion4": {"cultivos": "6"},"seccion5": {"toleranciaGlucosa": "No realizada","toleranciaGlucosaRealizada": "","vitaminaD": "Realizada","vitaminaDRealizada": "Normal","inmunoglobulina": "No realizada",</v>
      </c>
      <c r="Z3194" t="str">
        <f t="shared" si="298"/>
        <v>"inmunoglobulinaRealizada": ""},"seccion6": {"actividadDeportiva": "Sí"}}]}}, { upsert: true } );</v>
      </c>
      <c r="AA3194" t="str">
        <f t="shared" si="299"/>
        <v>db.pacientes.updateOne({"_id":ObjectId('61e34256ec4ec02e84f5dff5')},{ $set: { "seguimientos": [{"id": "2018","seccion1": {"fechaSeguimiento": "2018-12-26","institucion": "Hospital Pediátrico Dr. Avelino Castelan","fallecimiento": "No","fechaFallecimiento": "","causaFallecimiento": "","nivelEducativo": "","actividadLaboral": "","coberturaSocial": "No","tratamientoAntibioticoHospitalizado": "2","embarazo": ""},"seccion4": {"cultivos": "6"},"seccion5": {"toleranciaGlucosa": "No realizada","toleranciaGlucosaRealizada": "","vitaminaD": "Realizada","vitaminaDRealizada": "Normal","inmunoglobulina": "No realizada","inmunoglobulinaRealizada": ""},"seccion6": {"actividadDeportiva": "Sí"}}]}}, { upsert: true } );</v>
      </c>
    </row>
    <row r="3195" spans="1:27" x14ac:dyDescent="0.3">
      <c r="A3195" t="s">
        <v>1717</v>
      </c>
      <c r="B3195">
        <v>1654</v>
      </c>
      <c r="C3195">
        <v>2018</v>
      </c>
      <c r="D3195" s="5">
        <v>43403</v>
      </c>
      <c r="E3195" s="5" t="str">
        <f t="shared" si="294"/>
        <v>2018-10-30</v>
      </c>
      <c r="F3195" t="s">
        <v>463</v>
      </c>
      <c r="G3195" t="s">
        <v>35</v>
      </c>
      <c r="L3195" t="s">
        <v>281</v>
      </c>
      <c r="N3195" t="s">
        <v>35</v>
      </c>
      <c r="P3195" t="s">
        <v>261</v>
      </c>
      <c r="Q3195" t="s">
        <v>34</v>
      </c>
      <c r="R3195" t="s">
        <v>261</v>
      </c>
      <c r="S3195" t="s">
        <v>34</v>
      </c>
      <c r="T3195" t="s">
        <v>256</v>
      </c>
      <c r="U3195" t="s">
        <v>256</v>
      </c>
      <c r="V3195" t="s">
        <v>281</v>
      </c>
      <c r="W3195" t="str">
        <f t="shared" si="295"/>
        <v>db.pacientes.updateOne({"_id":ObjectId('61e34256ec4ec02e84f5dffb')},{ $set: { "seguimientos": [{"id": "2018","seccion1": {"fechaSeguimiento": "2018-10-30","institucion": "CEMIC",</v>
      </c>
      <c r="X3195" t="str">
        <f t="shared" si="296"/>
        <v>"fallecimiento": "No","fechaFallecimiento": "","causaFallecimiento": "","nivelEducativo": "","actividadLaboral": "","coberturaSocial": "Sí","tratamientoAntibioticoHospitalizado": "","embarazo": "No"},</v>
      </c>
      <c r="Y3195" t="str">
        <f t="shared" si="297"/>
        <v>"seccion4": {"cultivos": ""},"seccion5": {"toleranciaGlucosa": "Realizada","toleranciaGlucosaRealizada": "Normal","vitaminaD": "Realizada","vitaminaDRealizada": "Normal","inmunoglobulina": "",</v>
      </c>
      <c r="Z3195" t="str">
        <f t="shared" si="298"/>
        <v>"inmunoglobulinaRealizada": ""},"seccion6": {"actividadDeportiva": "Sí"}}]}}, { upsert: true } );</v>
      </c>
      <c r="AA3195" t="str">
        <f t="shared" si="299"/>
        <v>db.pacientes.updateOne({"_id":ObjectId('61e34256ec4ec02e84f5dffb')},{ $set: { "seguimientos": [{"id": "2018","seccion1": {"fechaSeguimiento": "2018-10-30","institucion": "CEMIC","fallecimiento": "No","fechaFallecimiento": "","causaFallecimiento": "","nivelEducativo": "","actividadLaboral": "","coberturaSocial": "Sí","tratamientoAntibioticoHospitalizado": "","embarazo": "No"},"seccion4": {"cultivos": ""},"seccion5": {"toleranciaGlucosa": "Realizada","toleranciaGlucosaRealizada": "Normal","vitaminaD": "Realizada","vitaminaDRealizada": "Normal","inmunoglobulina": "","inmunoglobulinaRealizada": ""},"seccion6": {"actividadDeportiva": "Sí"}}]}}, { upsert: true } );</v>
      </c>
    </row>
    <row r="3196" spans="1:27" x14ac:dyDescent="0.3">
      <c r="A3196" t="s">
        <v>1717</v>
      </c>
      <c r="B3196">
        <v>1654</v>
      </c>
      <c r="C3196">
        <v>2019</v>
      </c>
      <c r="D3196" s="5">
        <v>43541</v>
      </c>
      <c r="E3196" s="5" t="str">
        <f t="shared" si="294"/>
        <v>2019-3-17</v>
      </c>
      <c r="F3196" t="s">
        <v>463</v>
      </c>
      <c r="G3196" t="s">
        <v>35</v>
      </c>
      <c r="L3196" t="s">
        <v>281</v>
      </c>
      <c r="N3196" t="s">
        <v>35</v>
      </c>
      <c r="P3196" t="s">
        <v>118</v>
      </c>
      <c r="Q3196" t="s">
        <v>256</v>
      </c>
      <c r="R3196" t="s">
        <v>256</v>
      </c>
      <c r="S3196" t="s">
        <v>256</v>
      </c>
      <c r="T3196" t="s">
        <v>256</v>
      </c>
      <c r="U3196" t="s">
        <v>256</v>
      </c>
      <c r="V3196" t="s">
        <v>281</v>
      </c>
      <c r="W3196" t="str">
        <f t="shared" si="295"/>
        <v>db.pacientes.updateOne({"_id":ObjectId('61e34256ec4ec02e84f5dffb')},{ $set: { "seguimientos": [{"id": "2019","seccion1": {"fechaSeguimiento": "2019-3-17","institucion": "CEMIC",</v>
      </c>
      <c r="X3196" t="str">
        <f t="shared" si="296"/>
        <v>"fallecimiento": "No","fechaFallecimiento": "","causaFallecimiento": "","nivelEducativo": "","actividadLaboral": "","coberturaSocial": "Sí","tratamientoAntibioticoHospitalizado": "","embarazo": "No"},</v>
      </c>
      <c r="Y3196" t="str">
        <f t="shared" si="297"/>
        <v>"seccion4": {"cultivos": ""},"seccion5": {"toleranciaGlucosa": "No realizada","toleranciaGlucosaRealizada": "","vitaminaD": "","vitaminaDRealizada": "","inmunoglobulina": "",</v>
      </c>
      <c r="Z3196" t="str">
        <f t="shared" si="298"/>
        <v>"inmunoglobulinaRealizada": ""},"seccion6": {"actividadDeportiva": "Sí"}}]}}, { upsert: true } );</v>
      </c>
      <c r="AA3196" t="str">
        <f t="shared" si="299"/>
        <v>db.pacientes.updateOne({"_id":ObjectId('61e34256ec4ec02e84f5dffb')},{ $set: { "seguimientos": [{"id": "2019","seccion1": {"fechaSeguimiento": "2019-3-17","institucion": "CEMIC","fallecimiento": "No","fechaFallecimiento": "","causaFallecimiento": "","nivelEducativo": "","actividadLaboral": "","coberturaSocial": "Sí","tratamientoAntibioticoHospitalizado": "","embarazo": "No"},"seccion4": {"cultivos": ""},"seccion5": {"toleranciaGlucosa": "No realizada","toleranciaGlucosaRealizada": "","vitaminaD": "","vitaminaDRealizada": "","inmunoglobulina": "","inmunoglobulinaRealizada": ""},"seccion6": {"actividadDeportiva": "Sí"}}]}}, { upsert: true } );</v>
      </c>
    </row>
    <row r="3197" spans="1:27" x14ac:dyDescent="0.3">
      <c r="A3197" t="s">
        <v>1612</v>
      </c>
      <c r="B3197">
        <v>1655</v>
      </c>
      <c r="C3197">
        <v>2018</v>
      </c>
      <c r="D3197" s="5">
        <v>43431</v>
      </c>
      <c r="E3197" s="5" t="str">
        <f t="shared" si="294"/>
        <v>2018-11-27</v>
      </c>
      <c r="F3197" t="s">
        <v>339</v>
      </c>
      <c r="G3197" t="s">
        <v>35</v>
      </c>
      <c r="P3197" t="s">
        <v>118</v>
      </c>
      <c r="Q3197" t="s">
        <v>256</v>
      </c>
      <c r="R3197" t="s">
        <v>256</v>
      </c>
      <c r="S3197" t="s">
        <v>256</v>
      </c>
      <c r="T3197" t="s">
        <v>256</v>
      </c>
      <c r="U3197" t="s">
        <v>256</v>
      </c>
      <c r="V3197" t="s">
        <v>256</v>
      </c>
      <c r="W3197" t="str">
        <f t="shared" si="295"/>
        <v>db.pacientes.updateOne({"_id":ObjectId('61e34256ec4ec02e84f5df92')},{ $set: { "seguimientos": [{"id": "2018","seccion1": {"fechaSeguimiento": "2018-11-27","institucion": "HOSP. DE Niños DE LA SMA.TRINIDAD",</v>
      </c>
      <c r="X3197" t="str">
        <f t="shared" si="296"/>
        <v>"fallecimiento": "No","fechaFallecimiento": "","causaFallecimiento": "","nivelEducativo": "","actividadLaboral": "","coberturaSocial": "","tratamientoAntibioticoHospitalizado": "","embarazo": ""},</v>
      </c>
      <c r="Y3197" t="str">
        <f t="shared" si="297"/>
        <v>"seccion4": {"cultivos": ""},"seccion5": {"toleranciaGlucosa": "No realizada","toleranciaGlucosaRealizada": "","vitaminaD": "","vitaminaDRealizada": "","inmunoglobulina": "",</v>
      </c>
      <c r="Z3197" t="str">
        <f t="shared" si="298"/>
        <v>"inmunoglobulinaRealizada": ""},"seccion6": {"actividadDeportiva": ""}}]}}, { upsert: true } );</v>
      </c>
      <c r="AA3197" t="str">
        <f t="shared" si="299"/>
        <v>db.pacientes.updateOne({"_id":ObjectId('61e34256ec4ec02e84f5df92')},{ $set: { "seguimientos": [{"id": "2018","seccion1": {"fechaSeguimiento": "2018-11-27","institucion": "HOSP. DE Niños DE LA SMA.TRINIDAD","fallecimiento": "No","fechaFallecimiento": "","causaFallecimiento": "","nivelEducativo": "","actividadLaboral": "","coberturaSocial": "","tratamientoAntibioticoHospitalizado": "","embarazo": ""},"seccion4":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3198" spans="1:27" x14ac:dyDescent="0.3">
      <c r="A3198" t="s">
        <v>1610</v>
      </c>
      <c r="B3198">
        <v>1656</v>
      </c>
      <c r="C3198">
        <v>2019</v>
      </c>
      <c r="D3198" s="5">
        <v>43541</v>
      </c>
      <c r="E3198" s="5" t="str">
        <f t="shared" si="294"/>
        <v>2019-3-17</v>
      </c>
      <c r="F3198" t="s">
        <v>463</v>
      </c>
      <c r="G3198" t="s">
        <v>35</v>
      </c>
      <c r="L3198" t="s">
        <v>281</v>
      </c>
      <c r="O3198" t="s">
        <v>49</v>
      </c>
      <c r="P3198" t="s">
        <v>261</v>
      </c>
      <c r="Q3198" t="s">
        <v>34</v>
      </c>
      <c r="R3198" t="s">
        <v>261</v>
      </c>
      <c r="S3198" t="s">
        <v>34</v>
      </c>
      <c r="T3198" t="s">
        <v>261</v>
      </c>
      <c r="U3198" t="s">
        <v>40</v>
      </c>
      <c r="V3198" t="s">
        <v>281</v>
      </c>
      <c r="W3198" t="str">
        <f t="shared" si="295"/>
        <v>db.pacientes.updateOne({"_id":ObjectId('61e34256ec4ec02e84f5df90')},{ $set: { "seguimientos": [{"id": "2019","seccion1": {"fechaSeguimiento": "2019-3-17","institucion": "CEMIC",</v>
      </c>
      <c r="X3198" t="str">
        <f t="shared" si="296"/>
        <v>"fallecimiento": "No","fechaFallecimiento": "","causaFallecimiento": "","nivelEducativo": "","actividadLaboral": "","coberturaSocial": "Sí","tratamientoAntibioticoHospitalizado": "","embarazo": ""},</v>
      </c>
      <c r="Y3198" t="str">
        <f t="shared" si="297"/>
        <v>"seccion4": {"cultivos": "4"},"seccion5": {"toleranciaGlucosa": "Realizada","toleranciaGlucosaRealizada": "Normal","vitaminaD": "Realizada","vitaminaDRealizada": "Normal","inmunoglobulina": "Realizada",</v>
      </c>
      <c r="Z3198" t="str">
        <f t="shared" si="298"/>
        <v>"inmunoglobulinaRealizada": "&lt; 500"},"seccion6": {"actividadDeportiva": "Sí"}}]}}, { upsert: true } );</v>
      </c>
      <c r="AA3198" t="str">
        <f t="shared" si="299"/>
        <v>db.pacientes.updateOne({"_id":ObjectId('61e34256ec4ec02e84f5df90')},{ $set: { "seguimientos": [{"id": "2019","seccion1": {"fechaSeguimiento": "2019-3-17","institucion": "CEMIC","fallecimiento": "No","fechaFallecimiento": "","causaFallecimiento": "","nivelEducativo": "","actividadLaboral": "","coberturaSocial": "Sí","tratamientoAntibioticoHospitalizado": "","embarazo": ""},"seccion4": {"cultivos": "4"},"seccion5": {"toleranciaGlucosa": "Realizada","toleranciaGlucosaRealizada": "Normal","vitaminaD": "Realizada","vitaminaDRealizada": "Normal","inmunoglobulina": "Realizada","inmunoglobulinaRealizada": "&lt; 500"},"seccion6": {"actividadDeportiva": "Sí"}}]}}, { upsert: true } );</v>
      </c>
    </row>
    <row r="3199" spans="1:27" x14ac:dyDescent="0.3">
      <c r="A3199" t="s">
        <v>1624</v>
      </c>
      <c r="B3199">
        <v>1657</v>
      </c>
      <c r="C3199">
        <v>2018</v>
      </c>
      <c r="D3199" s="5">
        <v>43439</v>
      </c>
      <c r="E3199" s="5" t="str">
        <f t="shared" si="294"/>
        <v>2018-12-5</v>
      </c>
      <c r="F3199" t="s">
        <v>339</v>
      </c>
      <c r="G3199" t="s">
        <v>35</v>
      </c>
      <c r="K3199" t="s">
        <v>70</v>
      </c>
      <c r="L3199" t="s">
        <v>35</v>
      </c>
      <c r="P3199" t="s">
        <v>118</v>
      </c>
      <c r="Q3199" t="s">
        <v>256</v>
      </c>
      <c r="R3199" t="s">
        <v>256</v>
      </c>
      <c r="S3199" t="s">
        <v>256</v>
      </c>
      <c r="T3199" t="s">
        <v>256</v>
      </c>
      <c r="U3199" t="s">
        <v>256</v>
      </c>
      <c r="V3199" t="s">
        <v>256</v>
      </c>
      <c r="W3199" t="str">
        <f t="shared" si="295"/>
        <v>db.pacientes.updateOne({"_id":ObjectId('61e34256ec4ec02e84f5df9e')},{ $set: { "seguimientos": [{"id": "2018","seccion1": {"fechaSeguimiento": "2018-12-5","institucion": "HOSP. DE Niños DE LA SMA.TRINIDAD",</v>
      </c>
      <c r="X3199" t="str">
        <f t="shared" si="296"/>
        <v>"fallecimiento": "No","fechaFallecimiento": "","causaFallecimiento": "","nivelEducativo": "","actividadLaboral": "No trabaja","coberturaSocial": "No","tratamientoAntibioticoHospitalizado": "","embarazo": ""},</v>
      </c>
      <c r="Y3199" t="str">
        <f t="shared" si="297"/>
        <v>"seccion4": {"cultivos": ""},"seccion5": {"toleranciaGlucosa": "No realizada","toleranciaGlucosaRealizada": "","vitaminaD": "","vitaminaDRealizada": "","inmunoglobulina": "",</v>
      </c>
      <c r="Z3199" t="str">
        <f t="shared" si="298"/>
        <v>"inmunoglobulinaRealizada": ""},"seccion6": {"actividadDeportiva": ""}}]}}, { upsert: true } );</v>
      </c>
      <c r="AA3199" t="str">
        <f t="shared" si="299"/>
        <v>db.pacientes.updateOne({"_id":ObjectId('61e34256ec4ec02e84f5df9e')},{ $set: { "seguimientos": [{"id": "2018","seccion1": {"fechaSeguimiento": "2018-12-5","institucion": "HOSP. DE Niños DE LA SMA.TRINIDAD","fallecimiento": "No","fechaFallecimiento": "","causaFallecimiento": "","nivelEducativo": "","actividadLaboral": "No trabaja","coberturaSocial": "No","tratamientoAntibioticoHospitalizado": "","embarazo": ""},"seccion4": {"cultivos": ""},"seccion5":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3200" spans="1:27" x14ac:dyDescent="0.3">
      <c r="A3200" t="s">
        <v>1613</v>
      </c>
      <c r="B3200">
        <v>1658</v>
      </c>
      <c r="C3200">
        <v>2018</v>
      </c>
      <c r="D3200" s="5">
        <v>43332</v>
      </c>
      <c r="E3200" s="5" t="str">
        <f t="shared" si="294"/>
        <v>2018-8-20</v>
      </c>
      <c r="F3200" t="s">
        <v>351</v>
      </c>
      <c r="G3200" t="s">
        <v>35</v>
      </c>
      <c r="L3200" t="s">
        <v>281</v>
      </c>
      <c r="N3200" t="s">
        <v>35</v>
      </c>
      <c r="O3200" t="s">
        <v>46</v>
      </c>
      <c r="P3200" t="s">
        <v>118</v>
      </c>
      <c r="Q3200" t="s">
        <v>256</v>
      </c>
      <c r="R3200" t="s">
        <v>118</v>
      </c>
      <c r="S3200" t="s">
        <v>256</v>
      </c>
      <c r="T3200" t="s">
        <v>118</v>
      </c>
      <c r="U3200" t="s">
        <v>256</v>
      </c>
      <c r="V3200" t="s">
        <v>256</v>
      </c>
      <c r="W3200" t="str">
        <f t="shared" si="295"/>
        <v>db.pacientes.updateOne({"_id":ObjectId('61e34256ec4ec02e84f5df93')},{ $set: { "seguimientos": [{"id": "2018","seccion1": {"fechaSeguimiento": "2018-8-20","institucion": "HOSPITAL PROVINCIAL de ROSARIO",</v>
      </c>
      <c r="X3200" t="str">
        <f t="shared" si="296"/>
        <v>"fallecimiento": "No","fechaFallecimiento": "","causaFallecimiento": "","nivelEducativo": "","actividadLaboral": "","coberturaSocial": "Sí","tratamientoAntibioticoHospitalizado": "","embarazo": "No"},</v>
      </c>
      <c r="Y3200" t="str">
        <f t="shared" si="297"/>
        <v>"seccion4": {"cultivos": "3"},"seccion5": {"toleranciaGlucosa": "No realizada","toleranciaGlucosaRealizada": "","vitaminaD": "No realizada","vitaminaDRealizada": "","inmunoglobulina": "No realizada",</v>
      </c>
      <c r="Z3200" t="str">
        <f t="shared" si="298"/>
        <v>"inmunoglobulinaRealizada": ""},"seccion6": {"actividadDeportiva": ""}}]}}, { upsert: true } );</v>
      </c>
      <c r="AA3200" t="str">
        <f t="shared" si="299"/>
        <v>db.pacientes.updateOne({"_id":ObjectId('61e34256ec4ec02e84f5df93')},{ $set: { "seguimientos": [{"id": "2018","seccion1": {"fechaSeguimiento": "2018-8-20","institucion": "HOSPITAL PROVINCIAL de ROSARIO","fallecimiento": "No","fechaFallecimiento": "","causaFallecimiento": "","nivelEducativo": "","actividadLaboral": "","coberturaSocial": "Sí","tratamientoAntibioticoHospitalizado": "","embarazo": "No"},"seccion4": {"cultivos": "3"},"seccion5": {"toleranciaGlucosa": "No realizada","toleranciaGlucosaRealizada": "","vitaminaD": "No realizada","vitaminaDRealizada": "","inmunoglobulina": "No realizada","inmunoglobulinaRealizada": ""},"seccion6": {"actividadDeportiva": ""}}]}}, { upsert: true } );</v>
      </c>
    </row>
    <row r="3201" spans="1:27" x14ac:dyDescent="0.3">
      <c r="A3201" t="s">
        <v>1613</v>
      </c>
      <c r="B3201">
        <v>1658</v>
      </c>
      <c r="C3201">
        <v>2019</v>
      </c>
      <c r="D3201" s="5">
        <v>43536</v>
      </c>
      <c r="E3201" s="5" t="str">
        <f t="shared" si="294"/>
        <v>2019-3-12</v>
      </c>
      <c r="F3201" t="s">
        <v>351</v>
      </c>
      <c r="G3201" t="s">
        <v>35</v>
      </c>
      <c r="L3201" t="s">
        <v>281</v>
      </c>
      <c r="N3201" t="s">
        <v>35</v>
      </c>
      <c r="O3201" t="s">
        <v>37</v>
      </c>
      <c r="P3201" t="s">
        <v>118</v>
      </c>
      <c r="Q3201" t="s">
        <v>256</v>
      </c>
      <c r="R3201" t="s">
        <v>256</v>
      </c>
      <c r="S3201" t="s">
        <v>256</v>
      </c>
      <c r="T3201" t="s">
        <v>256</v>
      </c>
      <c r="U3201" t="s">
        <v>256</v>
      </c>
      <c r="V3201" t="s">
        <v>256</v>
      </c>
      <c r="W3201" t="str">
        <f t="shared" si="295"/>
        <v>db.pacientes.updateOne({"_id":ObjectId('61e34256ec4ec02e84f5df93')},{ $set: { "seguimientos": [{"id": "2019","seccion1": {"fechaSeguimiento": "2019-3-12","institucion": "HOSPITAL PROVINCIAL de ROSARIO",</v>
      </c>
      <c r="X3201" t="str">
        <f t="shared" si="296"/>
        <v>"fallecimiento": "No","fechaFallecimiento": "","causaFallecimiento": "","nivelEducativo": "","actividadLaboral": "","coberturaSocial": "Sí","tratamientoAntibioticoHospitalizado": "","embarazo": "No"},</v>
      </c>
      <c r="Y3201" t="str">
        <f t="shared" si="297"/>
        <v>"seccion4": {"cultivos": "2"},"seccion5": {"toleranciaGlucosa": "No realizada","toleranciaGlucosaRealizada": "","vitaminaD": "","vitaminaDRealizada": "","inmunoglobulina": "",</v>
      </c>
      <c r="Z3201" t="str">
        <f t="shared" si="298"/>
        <v>"inmunoglobulinaRealizada": ""},"seccion6": {"actividadDeportiva": ""}}]}}, { upsert: true } );</v>
      </c>
      <c r="AA3201" t="str">
        <f t="shared" si="299"/>
        <v>db.pacientes.updateOne({"_id":ObjectId('61e34256ec4ec02e84f5df93')},{ $set: { "seguimientos": [{"id": "2019","seccion1": {"fechaSeguimiento": "2019-3-12","institucion": "HOSPITAL PROVINCIAL de ROSARIO","fallecimiento": "No","fechaFallecimiento": "","causaFallecimiento": "","nivelEducativo": "","actividadLaboral": "","coberturaSocial": "Sí","tratamientoAntibioticoHospitalizado": "","embarazo": "No"},"seccion4": {"cultivos": "2"},"seccion5": {"toleranciaGlucosa": "No realizada","toleranciaGlucosaRealizada": "","vitaminaD": "","vitaminaDRealizada": "","inmunoglobulina": "","inmunoglobulinaRealizada": ""},"seccion6": {"actividadDeportiva": ""}}]}}, { upsert: true } );</v>
      </c>
    </row>
    <row r="3202" spans="1:27" x14ac:dyDescent="0.3">
      <c r="A3202" t="s">
        <v>1625</v>
      </c>
      <c r="B3202">
        <v>1659</v>
      </c>
      <c r="C3202">
        <v>2018</v>
      </c>
      <c r="D3202" s="5">
        <v>43342</v>
      </c>
      <c r="E3202" s="5" t="str">
        <f t="shared" si="294"/>
        <v>2018-8-30</v>
      </c>
      <c r="F3202" t="s">
        <v>351</v>
      </c>
      <c r="G3202" t="s">
        <v>35</v>
      </c>
      <c r="L3202" t="s">
        <v>281</v>
      </c>
      <c r="N3202" t="s">
        <v>35</v>
      </c>
      <c r="O3202" t="s">
        <v>46</v>
      </c>
      <c r="P3202" t="s">
        <v>118</v>
      </c>
      <c r="Q3202" t="s">
        <v>256</v>
      </c>
      <c r="R3202" t="s">
        <v>261</v>
      </c>
      <c r="S3202" t="s">
        <v>34</v>
      </c>
      <c r="T3202" t="s">
        <v>261</v>
      </c>
      <c r="U3202" t="s">
        <v>40</v>
      </c>
      <c r="V3202" t="s">
        <v>256</v>
      </c>
      <c r="W3202" t="str">
        <f t="shared" si="295"/>
        <v>db.pacientes.updateOne({"_id":ObjectId('61e34256ec4ec02e84f5df9f')},{ $set: { "seguimientos": [{"id": "2018","seccion1": {"fechaSeguimiento": "2018-8-30","institucion": "HOSPITAL PROVINCIAL de ROSARIO",</v>
      </c>
      <c r="X3202" t="str">
        <f t="shared" si="296"/>
        <v>"fallecimiento": "No","fechaFallecimiento": "","causaFallecimiento": "","nivelEducativo": "","actividadLaboral": "","coberturaSocial": "Sí","tratamientoAntibioticoHospitalizado": "","embarazo": "No"},</v>
      </c>
      <c r="Y3202" t="str">
        <f t="shared" si="297"/>
        <v>"seccion4": {"cultivos": "3"},"seccion5": {"toleranciaGlucosa": "No realizada","toleranciaGlucosaRealizada": "","vitaminaD": "Realizada","vitaminaDRealizada": "Normal","inmunoglobulina": "Realizada",</v>
      </c>
      <c r="Z3202" t="str">
        <f t="shared" si="298"/>
        <v>"inmunoglobulinaRealizada": "&lt; 500"},"seccion6": {"actividadDeportiva": ""}}]}}, { upsert: true } );</v>
      </c>
      <c r="AA3202" t="str">
        <f t="shared" si="299"/>
        <v>db.pacientes.updateOne({"_id":ObjectId('61e34256ec4ec02e84f5df9f')},{ $set: { "seguimientos": [{"id": "2018","seccion1": {"fechaSeguimiento": "2018-8-30","institucion": "HOSPITAL PROVINCIAL de ROSARIO","fallecimiento": "No","fechaFallecimiento": "","causaFallecimiento": "","nivelEducativo": "","actividadLaboral": "","coberturaSocial": "Sí","tratamientoAntibioticoHospitalizado": "","embarazo": "No"},"seccion4": {"cultivos": "3"},"seccion5": {"toleranciaGlucosa": "No realizada","toleranciaGlucosaRealizada": "","vitaminaD": "Realizada","vitaminaDRealizada": "Normal","inmunoglobulina": "Realizada","inmunoglobulinaRealizada": "&lt; 500"},"seccion6": {"actividadDeportiva": ""}}]}}, { upsert: true } );</v>
      </c>
    </row>
    <row r="3203" spans="1:27" x14ac:dyDescent="0.3">
      <c r="A3203" t="s">
        <v>1625</v>
      </c>
      <c r="B3203">
        <v>1659</v>
      </c>
      <c r="C3203">
        <v>2019</v>
      </c>
      <c r="D3203" s="5">
        <v>43498</v>
      </c>
      <c r="E3203" s="5" t="str">
        <f t="shared" ref="E3203:E3206" si="300">_xlfn.CONCAT(YEAR(D3203),"-",MONTH(D3203),"-",DAY(D3203))</f>
        <v>2019-2-2</v>
      </c>
      <c r="F3203" t="s">
        <v>351</v>
      </c>
      <c r="G3203" t="s">
        <v>35</v>
      </c>
      <c r="L3203" t="s">
        <v>281</v>
      </c>
      <c r="N3203" t="s">
        <v>35</v>
      </c>
      <c r="O3203" t="s">
        <v>37</v>
      </c>
      <c r="P3203" t="s">
        <v>118</v>
      </c>
      <c r="Q3203" t="s">
        <v>256</v>
      </c>
      <c r="R3203" t="s">
        <v>261</v>
      </c>
      <c r="S3203" t="s">
        <v>34</v>
      </c>
      <c r="T3203" t="s">
        <v>261</v>
      </c>
      <c r="U3203" t="s">
        <v>40</v>
      </c>
      <c r="V3203" t="s">
        <v>256</v>
      </c>
      <c r="W3203" t="str">
        <f t="shared" si="295"/>
        <v>db.pacientes.updateOne({"_id":ObjectId('61e34256ec4ec02e84f5df9f')},{ $set: { "seguimientos": [{"id": "2019","seccion1": {"fechaSeguimiento": "2019-2-2","institucion": "HOSPITAL PROVINCIAL de ROSARIO",</v>
      </c>
      <c r="X3203" t="str">
        <f t="shared" si="296"/>
        <v>"fallecimiento": "No","fechaFallecimiento": "","causaFallecimiento": "","nivelEducativo": "","actividadLaboral": "","coberturaSocial": "Sí","tratamientoAntibioticoHospitalizado": "","embarazo": "No"},</v>
      </c>
      <c r="Y3203" t="str">
        <f t="shared" si="297"/>
        <v>"seccion4": {"cultivos": "2"},"seccion5": {"toleranciaGlucosa": "No realizada","toleranciaGlucosaRealizada": "","vitaminaD": "Realizada","vitaminaDRealizada": "Normal","inmunoglobulina": "Realizada",</v>
      </c>
      <c r="Z3203" t="str">
        <f t="shared" si="298"/>
        <v>"inmunoglobulinaRealizada": "&lt; 500"},"seccion6": {"actividadDeportiva": ""}}]}}, { upsert: true } );</v>
      </c>
      <c r="AA3203" t="str">
        <f t="shared" si="299"/>
        <v>db.pacientes.updateOne({"_id":ObjectId('61e34256ec4ec02e84f5df9f')},{ $set: { "seguimientos": [{"id": "2019","seccion1": {"fechaSeguimiento": "2019-2-2","institucion": "HOSPITAL PROVINCIAL de ROSARIO","fallecimiento": "No","fechaFallecimiento": "","causaFallecimiento": "","nivelEducativo": "","actividadLaboral": "","coberturaSocial": "Sí","tratamientoAntibioticoHospitalizado": "","embarazo": "No"},"seccion4": {"cultivos": "2"},"seccion5": {"toleranciaGlucosa": "No realizada","toleranciaGlucosaRealizada": "","vitaminaD": "Realizada","vitaminaDRealizada": "Normal","inmunoglobulina": "Realizada","inmunoglobulinaRealizada": "&lt; 500"},"seccion6": {"actividadDeportiva": ""}}]}}, { upsert: true } );</v>
      </c>
    </row>
    <row r="3204" spans="1:27" x14ac:dyDescent="0.3">
      <c r="A3204" t="s">
        <v>1638</v>
      </c>
      <c r="B3204">
        <v>1660</v>
      </c>
      <c r="C3204">
        <v>2016</v>
      </c>
      <c r="D3204" s="5">
        <v>42523</v>
      </c>
      <c r="E3204" s="5" t="str">
        <f t="shared" si="300"/>
        <v>2016-6-2</v>
      </c>
      <c r="F3204" t="s">
        <v>351</v>
      </c>
      <c r="G3204" t="s">
        <v>35</v>
      </c>
      <c r="L3204" t="s">
        <v>281</v>
      </c>
      <c r="N3204" t="s">
        <v>35</v>
      </c>
      <c r="O3204" t="s">
        <v>48</v>
      </c>
      <c r="P3204" t="s">
        <v>118</v>
      </c>
      <c r="Q3204" t="s">
        <v>256</v>
      </c>
      <c r="R3204" t="s">
        <v>256</v>
      </c>
      <c r="S3204" t="s">
        <v>256</v>
      </c>
      <c r="T3204" t="s">
        <v>118</v>
      </c>
      <c r="U3204" t="s">
        <v>256</v>
      </c>
      <c r="V3204" t="s">
        <v>256</v>
      </c>
      <c r="W3204" t="str">
        <f t="shared" ref="W3204:W3206" si="301">"db.pacientes.updateOne({""_id"":ObjectId('"&amp;A3204&amp;"')},{ $set: { ""seguimientos"": [{""id"": """&amp;C3204&amp;""",""seccion1"": {""fechaSeguimiento"": """&amp;E3204&amp;""",""institucion"": """&amp;F3204&amp;""","</f>
        <v>db.pacientes.updateOne({"_id":ObjectId('61e34256ec4ec02e84f5dfac')},{ $set: { "seguimientos": [{"id": "2016","seccion1": {"fechaSeguimiento": "2016-6-2","institucion": "HOSPITAL PROVINCIAL de ROSARIO",</v>
      </c>
      <c r="X3204" t="str">
        <f t="shared" ref="X3204:X3206" si="302">"""fallecimiento"": """&amp;G3204&amp;""",""fechaFallecimiento"": """&amp;H3204&amp;""",""causaFallecimiento"": """&amp;I3204&amp;""",""nivelEducativo"": """&amp;J3204&amp;""",""actividadLaboral"": """&amp;K3204&amp;""",""coberturaSocial"": """&amp;L3204&amp;""",""tratamientoAntibioticoHospitalizado"": """&amp;M3204&amp;""",""embarazo"": """&amp;N3204&amp;"""},"</f>
        <v>"fallecimiento": "No","fechaFallecimiento": "","causaFallecimiento": "","nivelEducativo": "","actividadLaboral": "","coberturaSocial": "Sí","tratamientoAntibioticoHospitalizado": "","embarazo": "No"},</v>
      </c>
      <c r="Y3204" t="str">
        <f t="shared" ref="Y3204:Y3206" si="303">"""seccion4"": {""cultivos"": """&amp;O3204&amp;"""},""seccion5"": {""toleranciaGlucosa"": """&amp;P3204&amp;""",""toleranciaGlucosaRealizada"": """&amp;Q3204&amp;""",""vitaminaD"": """&amp;R3204&amp;""",""vitaminaDRealizada"": """&amp;S3204&amp;""",""inmunoglobulina"": """&amp;T3204&amp;""","</f>
        <v>"seccion4": {"cultivos": "5"},"seccion5": {"toleranciaGlucosa": "No realizada","toleranciaGlucosaRealizada": "","vitaminaD": "","vitaminaDRealizada": "","inmunoglobulina": "No realizada",</v>
      </c>
      <c r="Z3204" t="str">
        <f t="shared" ref="Z3204:Z3206" si="304">"""inmunoglobulinaRealizada"": """&amp;U3204&amp;"""},""seccion6"": {""actividadDeportiva"": """&amp;V3204&amp;"""}}]}}, { upsert: true } );"</f>
        <v>"inmunoglobulinaRealizada": ""},"seccion6": {"actividadDeportiva": ""}}]}}, { upsert: true } );</v>
      </c>
      <c r="AA3204" t="str">
        <f t="shared" ref="AA3204:AA3206" si="305">W3204&amp;X3204&amp;Y3204&amp;Z3204</f>
        <v>db.pacientes.updateOne({"_id":ObjectId('61e34256ec4ec02e84f5dfac')},{ $set: { "seguimientos": [{"id": "2016","seccion1": {"fechaSeguimiento": "2016-6-2","institucion": "HOSPITAL PROVINCIAL de ROSARIO","fallecimiento": "No","fechaFallecimiento": "","causaFallecimiento": "","nivelEducativo": "","actividadLaboral": "","coberturaSocial": "Sí","tratamientoAntibioticoHospitalizado": "","embarazo": "No"},"seccion4": {"cultivos": "5"},"seccion5": {"toleranciaGlucosa": "No realizada","toleranciaGlucosaRealizada": "","vitaminaD": "","vitaminaDRealizada": "","inmunoglobulina": "No realizada","inmunoglobulinaRealizada": ""},"seccion6": {"actividadDeportiva": ""}}]}}, { upsert: true } );</v>
      </c>
    </row>
    <row r="3205" spans="1:27" x14ac:dyDescent="0.3">
      <c r="A3205" t="s">
        <v>1638</v>
      </c>
      <c r="B3205">
        <v>1660</v>
      </c>
      <c r="C3205">
        <v>2017</v>
      </c>
      <c r="D3205" s="5">
        <v>42802</v>
      </c>
      <c r="E3205" s="5" t="str">
        <f t="shared" si="300"/>
        <v>2017-3-8</v>
      </c>
      <c r="F3205" t="s">
        <v>351</v>
      </c>
      <c r="G3205" t="s">
        <v>35</v>
      </c>
      <c r="L3205" t="s">
        <v>281</v>
      </c>
      <c r="N3205" t="s">
        <v>35</v>
      </c>
      <c r="O3205" t="s">
        <v>48</v>
      </c>
      <c r="P3205" t="s">
        <v>118</v>
      </c>
      <c r="Q3205" t="s">
        <v>256</v>
      </c>
      <c r="R3205" t="s">
        <v>261</v>
      </c>
      <c r="S3205" t="s">
        <v>34</v>
      </c>
      <c r="T3205" t="s">
        <v>261</v>
      </c>
      <c r="U3205" t="s">
        <v>40</v>
      </c>
      <c r="V3205" t="s">
        <v>256</v>
      </c>
      <c r="W3205" t="str">
        <f t="shared" si="301"/>
        <v>db.pacientes.updateOne({"_id":ObjectId('61e34256ec4ec02e84f5dfac')},{ $set: { "seguimientos": [{"id": "2017","seccion1": {"fechaSeguimiento": "2017-3-8","institucion": "HOSPITAL PROVINCIAL de ROSARIO",</v>
      </c>
      <c r="X3205" t="str">
        <f t="shared" si="302"/>
        <v>"fallecimiento": "No","fechaFallecimiento": "","causaFallecimiento": "","nivelEducativo": "","actividadLaboral": "","coberturaSocial": "Sí","tratamientoAntibioticoHospitalizado": "","embarazo": "No"},</v>
      </c>
      <c r="Y3205" t="str">
        <f t="shared" si="303"/>
        <v>"seccion4": {"cultivos": "5"},"seccion5": {"toleranciaGlucosa": "No realizada","toleranciaGlucosaRealizada": "","vitaminaD": "Realizada","vitaminaDRealizada": "Normal","inmunoglobulina": "Realizada",</v>
      </c>
      <c r="Z3205" t="str">
        <f t="shared" si="304"/>
        <v>"inmunoglobulinaRealizada": "&lt; 500"},"seccion6": {"actividadDeportiva": ""}}]}}, { upsert: true } );</v>
      </c>
      <c r="AA3205" t="str">
        <f t="shared" si="305"/>
        <v>db.pacientes.updateOne({"_id":ObjectId('61e34256ec4ec02e84f5dfac')},{ $set: { "seguimientos": [{"id": "2017","seccion1": {"fechaSeguimiento": "2017-3-8","institucion": "HOSPITAL PROVINCIAL de ROSARIO","fallecimiento": "No","fechaFallecimiento": "","causaFallecimiento": "","nivelEducativo": "","actividadLaboral": "","coberturaSocial": "Sí","tratamientoAntibioticoHospitalizado": "","embarazo": "No"},"seccion4": {"cultivos": "5"},"seccion5": {"toleranciaGlucosa": "No realizada","toleranciaGlucosaRealizada": "","vitaminaD": "Realizada","vitaminaDRealizada": "Normal","inmunoglobulina": "Realizada","inmunoglobulinaRealizada": "&lt; 500"},"seccion6": {"actividadDeportiva": ""}}]}}, { upsert: true } );</v>
      </c>
    </row>
    <row r="3206" spans="1:27" x14ac:dyDescent="0.3">
      <c r="A3206" t="s">
        <v>1638</v>
      </c>
      <c r="B3206">
        <v>1660</v>
      </c>
      <c r="C3206">
        <v>2018</v>
      </c>
      <c r="D3206" s="5">
        <v>43230</v>
      </c>
      <c r="E3206" s="5" t="str">
        <f t="shared" si="300"/>
        <v>2018-5-10</v>
      </c>
      <c r="F3206" t="s">
        <v>351</v>
      </c>
      <c r="G3206" t="s">
        <v>35</v>
      </c>
      <c r="L3206" t="s">
        <v>281</v>
      </c>
      <c r="N3206" t="s">
        <v>35</v>
      </c>
      <c r="O3206" t="s">
        <v>49</v>
      </c>
      <c r="P3206" t="s">
        <v>118</v>
      </c>
      <c r="Q3206" t="s">
        <v>256</v>
      </c>
      <c r="R3206" t="s">
        <v>261</v>
      </c>
      <c r="S3206" t="s">
        <v>34</v>
      </c>
      <c r="T3206" t="s">
        <v>261</v>
      </c>
      <c r="U3206" t="s">
        <v>40</v>
      </c>
      <c r="V3206" t="s">
        <v>281</v>
      </c>
      <c r="W3206" t="str">
        <f t="shared" si="301"/>
        <v>db.pacientes.updateOne({"_id":ObjectId('61e34256ec4ec02e84f5dfac')},{ $set: { "seguimientos": [{"id": "2018","seccion1": {"fechaSeguimiento": "2018-5-10","institucion": "HOSPITAL PROVINCIAL de ROSARIO",</v>
      </c>
      <c r="X3206" t="str">
        <f t="shared" si="302"/>
        <v>"fallecimiento": "No","fechaFallecimiento": "","causaFallecimiento": "","nivelEducativo": "","actividadLaboral": "","coberturaSocial": "Sí","tratamientoAntibioticoHospitalizado": "","embarazo": "No"},</v>
      </c>
      <c r="Y3206" t="str">
        <f t="shared" si="303"/>
        <v>"seccion4": {"cultivos": "4"},"seccion5": {"toleranciaGlucosa": "No realizada","toleranciaGlucosaRealizada": "","vitaminaD": "Realizada","vitaminaDRealizada": "Normal","inmunoglobulina": "Realizada",</v>
      </c>
      <c r="Z3206" t="str">
        <f t="shared" si="304"/>
        <v>"inmunoglobulinaRealizada": "&lt; 500"},"seccion6": {"actividadDeportiva": "Sí"}}]}}, { upsert: true } );</v>
      </c>
      <c r="AA3206" t="str">
        <f t="shared" si="305"/>
        <v>db.pacientes.updateOne({"_id":ObjectId('61e34256ec4ec02e84f5dfac')},{ $set: { "seguimientos": [{"id": "2018","seccion1": {"fechaSeguimiento": "2018-5-10","institucion": "HOSPITAL PROVINCIAL de ROSARIO","fallecimiento": "No","fechaFallecimiento": "","causaFallecimiento": "","nivelEducativo": "","actividadLaboral": "","coberturaSocial": "Sí","tratamientoAntibioticoHospitalizado": "","embarazo": "No"},"seccion4": {"cultivos": "4"},"seccion5": {"toleranciaGlucosa": "No realizada","toleranciaGlucosaRealizada": "","vitaminaD": "Realizada","vitaminaDRealizada": "Normal","inmunoglobulina": "Realizada","inmunoglobulinaRealizada": "&lt; 500"},"seccion6": {"actividadDeportiva": "Sí"}}]}}, { upsert: true } );</v>
      </c>
    </row>
  </sheetData>
  <autoFilter ref="A1:V3206" xr:uid="{FA22F234-5D77-4470-A2E6-2A780DAC0922}"/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05A6D-DD0F-4F77-BEA7-99D1419E71EE}">
  <dimension ref="A1:U3211"/>
  <sheetViews>
    <sheetView workbookViewId="0"/>
  </sheetViews>
  <sheetFormatPr baseColWidth="10" defaultRowHeight="14.4" x14ac:dyDescent="0.3"/>
  <cols>
    <col min="1" max="1" width="24.6640625" bestFit="1" customWidth="1"/>
    <col min="4" max="4" width="23.44140625" bestFit="1" customWidth="1"/>
    <col min="5" max="5" width="25.6640625" customWidth="1"/>
    <col min="6" max="6" width="19.44140625" bestFit="1" customWidth="1"/>
    <col min="7" max="7" width="19.44140625" customWidth="1"/>
    <col min="8" max="8" width="24.44140625" bestFit="1" customWidth="1"/>
    <col min="12" max="12" width="38.88671875" bestFit="1" customWidth="1"/>
    <col min="14" max="14" width="22.77734375" customWidth="1"/>
    <col min="17" max="17" width="17" bestFit="1" customWidth="1"/>
    <col min="18" max="18" width="24.88671875" bestFit="1" customWidth="1"/>
    <col min="21" max="21" width="26.44140625" bestFit="1" customWidth="1"/>
  </cols>
  <sheetData>
    <row r="1" spans="1:21" x14ac:dyDescent="0.3">
      <c r="A1" t="s">
        <v>0</v>
      </c>
      <c r="B1" t="s">
        <v>1957</v>
      </c>
      <c r="C1" t="s">
        <v>27</v>
      </c>
      <c r="D1" t="s">
        <v>265</v>
      </c>
      <c r="E1" t="s">
        <v>229</v>
      </c>
      <c r="F1" t="s">
        <v>266</v>
      </c>
      <c r="G1" t="s">
        <v>283</v>
      </c>
      <c r="H1" t="s">
        <v>280</v>
      </c>
      <c r="I1" t="s">
        <v>267</v>
      </c>
      <c r="J1" t="s">
        <v>268</v>
      </c>
      <c r="K1" t="s">
        <v>269</v>
      </c>
      <c r="L1" t="s">
        <v>270</v>
      </c>
      <c r="M1" t="s">
        <v>271</v>
      </c>
      <c r="N1" t="s">
        <v>320</v>
      </c>
      <c r="O1" t="s">
        <v>272</v>
      </c>
      <c r="P1" t="s">
        <v>273</v>
      </c>
      <c r="Q1" t="s">
        <v>274</v>
      </c>
      <c r="R1" t="s">
        <v>275</v>
      </c>
      <c r="S1" t="s">
        <v>276</v>
      </c>
      <c r="T1" t="s">
        <v>277</v>
      </c>
      <c r="U1" t="s">
        <v>278</v>
      </c>
    </row>
    <row r="2" spans="1:21" x14ac:dyDescent="0.3">
      <c r="A2" t="str">
        <f>VLOOKUP(B2,pacientes_insertados[],2,)</f>
        <v>61e34256ec4ec02e84f5dfc8</v>
      </c>
      <c r="B2">
        <f>seguimiento[[#This Row],[idpaciente]]</f>
        <v>127</v>
      </c>
      <c r="C2">
        <f>YEAR(D2)</f>
        <v>2011</v>
      </c>
      <c r="D2" s="1">
        <f>seguimiento[[#This Row],[fecha]]</f>
        <v>40836</v>
      </c>
      <c r="E2" t="str">
        <f>seguimiento[[#This Row],[institucion]]</f>
        <v>Hospital Sor Maria Ludovica de La Plata</v>
      </c>
      <c r="F2" t="str">
        <f>seguimiento[[#This Row],[fallecimiento]]</f>
        <v>No</v>
      </c>
      <c r="I2" t="str">
        <f>seguimiento[[#This Row],[educacion]]</f>
        <v>Secundaria completa</v>
      </c>
      <c r="K2" t="str">
        <f>seguimiento[[#This Row],[coberturamedica]]</f>
        <v>Sí</v>
      </c>
      <c r="L2" t="str">
        <f>seguimiento[[#This Row],[ntratendovenosos]]</f>
        <v>1</v>
      </c>
      <c r="M2" t="str">
        <f>seguimiento[[#This Row],[Embarazo]]</f>
        <v>No</v>
      </c>
      <c r="O2" t="str">
        <f>IF(seguimiento[[#This Row],[curvaglucemia]]="","No realizada","Realizada")</f>
        <v>Realizada</v>
      </c>
      <c r="P2" t="str">
        <f>IF(O2="Realizada",seguimiento[[#This Row],[curvaglucemia]],"")</f>
        <v>Intolerancia</v>
      </c>
      <c r="Q2" t="str">
        <f>IF(seguimiento[[#This Row],[vitaminaDRealizada]]="","",IF(seguimiento[[#This Row],[vitaminaDRealizada]]="No realizado","No realizada","Realizada"))</f>
        <v/>
      </c>
      <c r="R2" t="str">
        <f>IF(Q2="Realizada",seguimiento[[#This Row],[vitaminaDRealizada]],"")</f>
        <v/>
      </c>
      <c r="S2" t="str">
        <f>IF(seguimiento[[#This Row],[ige]]="No realizada","No realizada",IF(seguimiento[[#This Row],[ige]]="","","Realizada"))</f>
        <v>Realizada</v>
      </c>
      <c r="T2" t="str">
        <f>IF(S2="Realizada",seguimiento[[#This Row],[ige]],"")</f>
        <v>&lt; 500</v>
      </c>
      <c r="U2" t="str">
        <f>IF(OR(seguimiento[[#This Row],[actividadfisica]]="Ejercicio regular",seguimiento[[#This Row],[actividadfisica]]="Actividad deportiva"),"Sí","")</f>
        <v/>
      </c>
    </row>
    <row r="3" spans="1:21" x14ac:dyDescent="0.3">
      <c r="A3" t="str">
        <f>VLOOKUP(B3,pacientes_insertados[],2,)</f>
        <v>61e34256ec4ec02e84f5dfc8</v>
      </c>
      <c r="B3">
        <f>seguimiento[[#This Row],[idpaciente]]</f>
        <v>127</v>
      </c>
      <c r="C3">
        <f t="shared" ref="C3:C66" si="0">YEAR(D3)</f>
        <v>2012</v>
      </c>
      <c r="D3" s="1">
        <f>seguimiento[[#This Row],[fecha]]</f>
        <v>41228</v>
      </c>
      <c r="E3" t="str">
        <f>seguimiento[[#This Row],[institucion]]</f>
        <v>Hospital Sor Maria Ludovica de La Plata</v>
      </c>
      <c r="F3" t="str">
        <f>seguimiento[[#This Row],[fallecimiento]]</f>
        <v>No</v>
      </c>
      <c r="I3" t="str">
        <f>seguimiento[[#This Row],[educacion]]</f>
        <v>Secundaria incompleta</v>
      </c>
      <c r="J3" t="str">
        <f>seguimiento[[#This Row],[laboral]]</f>
        <v>No trabaja</v>
      </c>
      <c r="K3" t="str">
        <f>seguimiento[[#This Row],[coberturamedica]]</f>
        <v>Sí</v>
      </c>
      <c r="L3" t="str">
        <f>seguimiento[[#This Row],[ntratendovenosos]]</f>
        <v>1</v>
      </c>
      <c r="M3" t="str">
        <f>seguimiento[[#This Row],[Embarazo]]</f>
        <v>No</v>
      </c>
      <c r="N3" t="str">
        <f>seguimiento[[#This Row],[ncultivosanio]]</f>
        <v>1</v>
      </c>
      <c r="O3" t="str">
        <f>IF(seguimiento[[#This Row],[curvaglucemia]]="","No realizada","Realizada")</f>
        <v>Realizada</v>
      </c>
      <c r="P3" t="str">
        <f>IF(O3="Realizada",seguimiento[[#This Row],[curvaglucemia]],"")</f>
        <v>Intolerancia</v>
      </c>
      <c r="Q3" t="str">
        <f>IF(seguimiento[[#This Row],[vitaminaDRealizada]]="","",IF(seguimiento[[#This Row],[vitaminaDRealizada]]="No realizado","No realizada","Realizada"))</f>
        <v/>
      </c>
      <c r="R3" t="str">
        <f>IF(Q3="Realizada",seguimiento[[#This Row],[vitaminaDRealizada]],"")</f>
        <v/>
      </c>
      <c r="S3" t="str">
        <f>IF(seguimiento[[#This Row],[ige]]="No realizada","No realizada",IF(seguimiento[[#This Row],[ige]]="","","Realizada"))</f>
        <v>Realizada</v>
      </c>
      <c r="T3" t="str">
        <f>IF(S3="Realizada",seguimiento[[#This Row],[ige]],"")</f>
        <v>&lt; 500</v>
      </c>
      <c r="U3" t="str">
        <f>IF(OR(seguimiento[[#This Row],[actividadfisica]]="Ejercicio regular",seguimiento[[#This Row],[actividadfisica]]="Actividad deportiva"),"Sí","")</f>
        <v>Sí</v>
      </c>
    </row>
    <row r="4" spans="1:21" x14ac:dyDescent="0.3">
      <c r="A4" t="str">
        <f>VLOOKUP(B4,pacientes_insertados[],2,)</f>
        <v>61e34256ec4ec02e84f5df80</v>
      </c>
      <c r="B4">
        <f>seguimiento[[#This Row],[idpaciente]]</f>
        <v>129</v>
      </c>
      <c r="C4">
        <f t="shared" si="0"/>
        <v>2011</v>
      </c>
      <c r="D4" s="1">
        <f>seguimiento[[#This Row],[fecha]]</f>
        <v>40729</v>
      </c>
      <c r="E4" t="str">
        <f>seguimiento[[#This Row],[institucion]]</f>
        <v>Clínica y Maternidad del Sol</v>
      </c>
      <c r="F4" t="str">
        <f>seguimiento[[#This Row],[fallecimiento]]</f>
        <v>No</v>
      </c>
      <c r="K4" t="str">
        <f>seguimiento[[#This Row],[coberturamedica]]</f>
        <v>Sí</v>
      </c>
      <c r="L4" t="str">
        <f>seguimiento[[#This Row],[ntratendovenosos]]</f>
        <v>4</v>
      </c>
      <c r="M4" t="str">
        <f>seguimiento[[#This Row],[Embarazo]]</f>
        <v>No</v>
      </c>
      <c r="N4" t="str">
        <f>seguimiento[[#This Row],[ncultivosanio]]</f>
        <v>5</v>
      </c>
      <c r="O4" t="str">
        <f>IF(seguimiento[[#This Row],[curvaglucemia]]="","No realizada","Realizada")</f>
        <v>No realizada</v>
      </c>
      <c r="P4" t="str">
        <f>IF(O4="Realizada",seguimiento[[#This Row],[curvaglucemia]],"")</f>
        <v/>
      </c>
      <c r="Q4" t="str">
        <f>IF(seguimiento[[#This Row],[vitaminaDRealizada]]="","",IF(seguimiento[[#This Row],[vitaminaDRealizada]]="No realizado","No realizada","Realizada"))</f>
        <v/>
      </c>
      <c r="R4" t="str">
        <f>IF(Q4="Realizada",seguimiento[[#This Row],[vitaminaDRealizada]],"")</f>
        <v/>
      </c>
      <c r="S4" t="str">
        <f>IF(seguimiento[[#This Row],[ige]]="No realizada","No realizada",IF(seguimiento[[#This Row],[ige]]="","","Realizada"))</f>
        <v/>
      </c>
      <c r="T4" t="str">
        <f>IF(S4="Realizada",seguimiento[[#This Row],[ige]],"")</f>
        <v/>
      </c>
      <c r="U4" t="str">
        <f>IF(OR(seguimiento[[#This Row],[actividadfisica]]="Ejercicio regular",seguimiento[[#This Row],[actividadfisica]]="Actividad deportiva"),"Sí","")</f>
        <v/>
      </c>
    </row>
    <row r="5" spans="1:21" x14ac:dyDescent="0.3">
      <c r="A5" t="str">
        <f>VLOOKUP(B5,pacientes_insertados[],2,)</f>
        <v>61e34256ec4ec02e84f5df80</v>
      </c>
      <c r="B5">
        <f>seguimiento[[#This Row],[idpaciente]]</f>
        <v>129</v>
      </c>
      <c r="C5">
        <f t="shared" si="0"/>
        <v>2012</v>
      </c>
      <c r="D5" s="1">
        <f>seguimiento[[#This Row],[fecha]]</f>
        <v>40953</v>
      </c>
      <c r="E5" t="str">
        <f>seguimiento[[#This Row],[institucion]]</f>
        <v>Clínica y Maternidad del Sol</v>
      </c>
      <c r="F5" t="str">
        <f>seguimiento[[#This Row],[fallecimiento]]</f>
        <v>Si</v>
      </c>
      <c r="G5" t="str">
        <f>seguimiento[[#This Row],[fecha_fallec]]</f>
        <v>2012-07-31</v>
      </c>
      <c r="H5" t="str">
        <f>seguimiento[[#This Row],[NombreCausaFallecimiento]]</f>
        <v>Respiratorios</v>
      </c>
      <c r="K5" t="str">
        <f>seguimiento[[#This Row],[coberturamedica]]</f>
        <v>Sí</v>
      </c>
      <c r="L5" t="str">
        <f>seguimiento[[#This Row],[ntratendovenosos]]</f>
        <v>1</v>
      </c>
      <c r="M5" t="str">
        <f>seguimiento[[#This Row],[Embarazo]]</f>
        <v>No</v>
      </c>
      <c r="N5" t="str">
        <f>seguimiento[[#This Row],[ncultivosanio]]</f>
        <v>1</v>
      </c>
      <c r="O5" t="str">
        <f>IF(seguimiento[[#This Row],[curvaglucemia]]="","No realizada","Realizada")</f>
        <v>No realizada</v>
      </c>
      <c r="P5" t="str">
        <f>IF(O5="Realizada",seguimiento[[#This Row],[curvaglucemia]],"")</f>
        <v/>
      </c>
      <c r="Q5" t="str">
        <f>IF(seguimiento[[#This Row],[vitaminaDRealizada]]="","",IF(seguimiento[[#This Row],[vitaminaDRealizada]]="No realizado","No realizada","Realizada"))</f>
        <v/>
      </c>
      <c r="R5" t="str">
        <f>IF(Q5="Realizada",seguimiento[[#This Row],[vitaminaDRealizada]],"")</f>
        <v/>
      </c>
      <c r="S5" t="str">
        <f>IF(seguimiento[[#This Row],[ige]]="No realizada","No realizada",IF(seguimiento[[#This Row],[ige]]="","","Realizada"))</f>
        <v/>
      </c>
      <c r="T5" t="str">
        <f>IF(S5="Realizada",seguimiento[[#This Row],[ige]],"")</f>
        <v/>
      </c>
      <c r="U5" t="str">
        <f>IF(OR(seguimiento[[#This Row],[actividadfisica]]="Ejercicio regular",seguimiento[[#This Row],[actividadfisica]]="Actividad deportiva"),"Sí","")</f>
        <v/>
      </c>
    </row>
    <row r="6" spans="1:21" x14ac:dyDescent="0.3">
      <c r="A6" t="str">
        <f>VLOOKUP(B6,pacientes_insertados[],2,)</f>
        <v>61e34256ec4ec02e84f5dfe3</v>
      </c>
      <c r="B6">
        <f>seguimiento[[#This Row],[idpaciente]]</f>
        <v>130</v>
      </c>
      <c r="C6">
        <f t="shared" si="0"/>
        <v>2011</v>
      </c>
      <c r="D6" s="1">
        <f>seguimiento[[#This Row],[fecha]]</f>
        <v>40841</v>
      </c>
      <c r="E6" t="str">
        <f>seguimiento[[#This Row],[institucion]]</f>
        <v>Clínica y Maternidad del Sol</v>
      </c>
      <c r="F6" t="str">
        <f>seguimiento[[#This Row],[fallecimiento]]</f>
        <v>No</v>
      </c>
      <c r="K6" t="str">
        <f>seguimiento[[#This Row],[coberturamedica]]</f>
        <v>Sí</v>
      </c>
      <c r="M6" t="str">
        <f>seguimiento[[#This Row],[Embarazo]]</f>
        <v>No</v>
      </c>
      <c r="N6" t="str">
        <f>seguimiento[[#This Row],[ncultivosanio]]</f>
        <v>2</v>
      </c>
      <c r="O6" t="str">
        <f>IF(seguimiento[[#This Row],[curvaglucemia]]="","No realizada","Realizada")</f>
        <v>Realizada</v>
      </c>
      <c r="P6" t="str">
        <f>IF(O6="Realizada",seguimiento[[#This Row],[curvaglucemia]],"")</f>
        <v>Normal</v>
      </c>
      <c r="Q6" t="str">
        <f>IF(seguimiento[[#This Row],[vitaminaDRealizada]]="","",IF(seguimiento[[#This Row],[vitaminaDRealizada]]="No realizado","No realizada","Realizada"))</f>
        <v/>
      </c>
      <c r="R6" t="str">
        <f>IF(Q6="Realizada",seguimiento[[#This Row],[vitaminaDRealizada]],"")</f>
        <v/>
      </c>
      <c r="S6" t="str">
        <f>IF(seguimiento[[#This Row],[ige]]="No realizada","No realizada",IF(seguimiento[[#This Row],[ige]]="","","Realizada"))</f>
        <v>Realizada</v>
      </c>
      <c r="T6" t="str">
        <f>IF(S6="Realizada",seguimiento[[#This Row],[ige]],"")</f>
        <v>&lt; 500</v>
      </c>
      <c r="U6" t="str">
        <f>IF(OR(seguimiento[[#This Row],[actividadfisica]]="Ejercicio regular",seguimiento[[#This Row],[actividadfisica]]="Actividad deportiva"),"Sí","")</f>
        <v/>
      </c>
    </row>
    <row r="7" spans="1:21" x14ac:dyDescent="0.3">
      <c r="A7" t="str">
        <f>VLOOKUP(B7,pacientes_insertados[],2,)</f>
        <v>61e34256ec4ec02e84f5dfe3</v>
      </c>
      <c r="B7">
        <f>seguimiento[[#This Row],[idpaciente]]</f>
        <v>130</v>
      </c>
      <c r="C7">
        <f t="shared" si="0"/>
        <v>2012</v>
      </c>
      <c r="D7" s="1">
        <f>seguimiento[[#This Row],[fecha]]</f>
        <v>41128</v>
      </c>
      <c r="E7" t="str">
        <f>seguimiento[[#This Row],[institucion]]</f>
        <v>Clínica y Maternidad del Sol</v>
      </c>
      <c r="F7" t="str">
        <f>seguimiento[[#This Row],[fallecimiento]]</f>
        <v>No</v>
      </c>
      <c r="K7" t="str">
        <f>seguimiento[[#This Row],[coberturamedica]]</f>
        <v>Sí</v>
      </c>
      <c r="N7" t="str">
        <f>seguimiento[[#This Row],[ncultivosanio]]</f>
        <v>3</v>
      </c>
      <c r="O7" t="str">
        <f>IF(seguimiento[[#This Row],[curvaglucemia]]="","No realizada","Realizada")</f>
        <v>Realizada</v>
      </c>
      <c r="P7" t="str">
        <f>IF(O7="Realizada",seguimiento[[#This Row],[curvaglucemia]],"")</f>
        <v>Normal</v>
      </c>
      <c r="Q7" t="str">
        <f>IF(seguimiento[[#This Row],[vitaminaDRealizada]]="","",IF(seguimiento[[#This Row],[vitaminaDRealizada]]="No realizado","No realizada","Realizada"))</f>
        <v/>
      </c>
      <c r="R7" t="str">
        <f>IF(Q7="Realizada",seguimiento[[#This Row],[vitaminaDRealizada]],"")</f>
        <v/>
      </c>
      <c r="S7" t="str">
        <f>IF(seguimiento[[#This Row],[ige]]="No realizada","No realizada",IF(seguimiento[[#This Row],[ige]]="","","Realizada"))</f>
        <v>Realizada</v>
      </c>
      <c r="T7" t="str">
        <f>IF(S7="Realizada",seguimiento[[#This Row],[ige]],"")</f>
        <v>&lt; 500</v>
      </c>
      <c r="U7" t="str">
        <f>IF(OR(seguimiento[[#This Row],[actividadfisica]]="Ejercicio regular",seguimiento[[#This Row],[actividadfisica]]="Actividad deportiva"),"Sí","")</f>
        <v/>
      </c>
    </row>
    <row r="8" spans="1:21" x14ac:dyDescent="0.3">
      <c r="A8" t="str">
        <f>VLOOKUP(B8,pacientes_insertados[],2,)</f>
        <v>61e34256ec4ec02e84f5dfe3</v>
      </c>
      <c r="B8">
        <f>seguimiento[[#This Row],[idpaciente]]</f>
        <v>130</v>
      </c>
      <c r="C8">
        <f t="shared" si="0"/>
        <v>2013</v>
      </c>
      <c r="D8" s="1">
        <f>seguimiento[[#This Row],[fecha]]</f>
        <v>41556</v>
      </c>
      <c r="E8" t="str">
        <f>seguimiento[[#This Row],[institucion]]</f>
        <v>Clínica y Maternidad del Sol</v>
      </c>
      <c r="F8" t="str">
        <f>seguimiento[[#This Row],[fallecimiento]]</f>
        <v>No</v>
      </c>
      <c r="K8" t="str">
        <f>seguimiento[[#This Row],[coberturamedica]]</f>
        <v>Sí</v>
      </c>
      <c r="M8" t="str">
        <f>seguimiento[[#This Row],[Embarazo]]</f>
        <v>No</v>
      </c>
      <c r="N8" t="str">
        <f>seguimiento[[#This Row],[ncultivosanio]]</f>
        <v>2</v>
      </c>
      <c r="O8" t="str">
        <f>IF(seguimiento[[#This Row],[curvaglucemia]]="","No realizada","Realizada")</f>
        <v>No realizada</v>
      </c>
      <c r="P8" t="str">
        <f>IF(O8="Realizada",seguimiento[[#This Row],[curvaglucemia]],"")</f>
        <v/>
      </c>
      <c r="Q8" t="str">
        <f>IF(seguimiento[[#This Row],[vitaminaDRealizada]]="","",IF(seguimiento[[#This Row],[vitaminaDRealizada]]="No realizado","No realizada","Realizada"))</f>
        <v/>
      </c>
      <c r="R8" t="str">
        <f>IF(Q8="Realizada",seguimiento[[#This Row],[vitaminaDRealizada]],"")</f>
        <v/>
      </c>
      <c r="S8" t="str">
        <f>IF(seguimiento[[#This Row],[ige]]="No realizada","No realizada",IF(seguimiento[[#This Row],[ige]]="","","Realizada"))</f>
        <v>Realizada</v>
      </c>
      <c r="T8" t="str">
        <f>IF(S8="Realizada",seguimiento[[#This Row],[ige]],"")</f>
        <v>&lt; 500</v>
      </c>
      <c r="U8" t="str">
        <f>IF(OR(seguimiento[[#This Row],[actividadfisica]]="Ejercicio regular",seguimiento[[#This Row],[actividadfisica]]="Actividad deportiva"),"Sí","")</f>
        <v/>
      </c>
    </row>
    <row r="9" spans="1:21" x14ac:dyDescent="0.3">
      <c r="A9" t="str">
        <f>VLOOKUP(B9,pacientes_insertados[],2,)</f>
        <v>61e34256ec4ec02e84f5dfe3</v>
      </c>
      <c r="B9">
        <f>seguimiento[[#This Row],[idpaciente]]</f>
        <v>130</v>
      </c>
      <c r="C9">
        <f t="shared" si="0"/>
        <v>2014</v>
      </c>
      <c r="D9" s="1">
        <f>seguimiento[[#This Row],[fecha]]</f>
        <v>41976</v>
      </c>
      <c r="E9" t="str">
        <f>seguimiento[[#This Row],[institucion]]</f>
        <v>Clínica y Maternidad del Sol</v>
      </c>
      <c r="F9" t="str">
        <f>seguimiento[[#This Row],[fallecimiento]]</f>
        <v>No</v>
      </c>
      <c r="K9" t="str">
        <f>seguimiento[[#This Row],[coberturamedica]]</f>
        <v>Sí</v>
      </c>
      <c r="M9" t="str">
        <f>seguimiento[[#This Row],[Embarazo]]</f>
        <v>No</v>
      </c>
      <c r="N9" t="str">
        <f>seguimiento[[#This Row],[ncultivosanio]]</f>
        <v>2</v>
      </c>
      <c r="O9" t="str">
        <f>IF(seguimiento[[#This Row],[curvaglucemia]]="","No realizada","Realizada")</f>
        <v>No realizada</v>
      </c>
      <c r="P9" t="str">
        <f>IF(O9="Realizada",seguimiento[[#This Row],[curvaglucemia]],"")</f>
        <v/>
      </c>
      <c r="Q9" t="str">
        <f>IF(seguimiento[[#This Row],[vitaminaDRealizada]]="","",IF(seguimiento[[#This Row],[vitaminaDRealizada]]="No realizado","No realizada","Realizada"))</f>
        <v/>
      </c>
      <c r="R9" t="str">
        <f>IF(Q9="Realizada",seguimiento[[#This Row],[vitaminaDRealizada]],"")</f>
        <v/>
      </c>
      <c r="S9" t="str">
        <f>IF(seguimiento[[#This Row],[ige]]="No realizada","No realizada",IF(seguimiento[[#This Row],[ige]]="","","Realizada"))</f>
        <v>Realizada</v>
      </c>
      <c r="T9" t="str">
        <f>IF(S9="Realizada",seguimiento[[#This Row],[ige]],"")</f>
        <v>&lt; 500</v>
      </c>
      <c r="U9" t="str">
        <f>IF(OR(seguimiento[[#This Row],[actividadfisica]]="Ejercicio regular",seguimiento[[#This Row],[actividadfisica]]="Actividad deportiva"),"Sí","")</f>
        <v/>
      </c>
    </row>
    <row r="10" spans="1:21" x14ac:dyDescent="0.3">
      <c r="A10" t="str">
        <f>VLOOKUP(B10,pacientes_insertados[],2,)</f>
        <v>61e34256ec4ec02e84f5dfe3</v>
      </c>
      <c r="B10">
        <f>seguimiento[[#This Row],[idpaciente]]</f>
        <v>130</v>
      </c>
      <c r="C10">
        <f t="shared" si="0"/>
        <v>2015</v>
      </c>
      <c r="D10" s="1">
        <f>seguimiento[[#This Row],[fecha]]</f>
        <v>42291</v>
      </c>
      <c r="E10" t="str">
        <f>seguimiento[[#This Row],[institucion]]</f>
        <v>Clínica y Maternidad del Sol</v>
      </c>
      <c r="F10" t="str">
        <f>seguimiento[[#This Row],[fallecimiento]]</f>
        <v>No</v>
      </c>
      <c r="K10" t="str">
        <f>seguimiento[[#This Row],[coberturamedica]]</f>
        <v>Sí</v>
      </c>
      <c r="M10" t="str">
        <f>seguimiento[[#This Row],[Embarazo]]</f>
        <v>No</v>
      </c>
      <c r="N10" t="str">
        <f>seguimiento[[#This Row],[ncultivosanio]]</f>
        <v>2</v>
      </c>
      <c r="O10" t="str">
        <f>IF(seguimiento[[#This Row],[curvaglucemia]]="","No realizada","Realizada")</f>
        <v>No realizada</v>
      </c>
      <c r="P10" t="str">
        <f>IF(O10="Realizada",seguimiento[[#This Row],[curvaglucemia]],"")</f>
        <v/>
      </c>
      <c r="Q10" t="str">
        <f>IF(seguimiento[[#This Row],[vitaminaDRealizada]]="","",IF(seguimiento[[#This Row],[vitaminaDRealizada]]="No realizado","No realizada","Realizada"))</f>
        <v>No realizada</v>
      </c>
      <c r="R10" t="str">
        <f>IF(Q10="Realizada",seguimiento[[#This Row],[vitaminaDRealizada]],"")</f>
        <v/>
      </c>
      <c r="S10" t="str">
        <f>IF(seguimiento[[#This Row],[ige]]="No realizada","No realizada",IF(seguimiento[[#This Row],[ige]]="","","Realizada"))</f>
        <v>Realizada</v>
      </c>
      <c r="T10" t="str">
        <f>IF(S10="Realizada",seguimiento[[#This Row],[ige]],"")</f>
        <v>Normal</v>
      </c>
      <c r="U10" t="str">
        <f>IF(OR(seguimiento[[#This Row],[actividadfisica]]="Ejercicio regular",seguimiento[[#This Row],[actividadfisica]]="Actividad deportiva"),"Sí","")</f>
        <v/>
      </c>
    </row>
    <row r="11" spans="1:21" x14ac:dyDescent="0.3">
      <c r="A11" t="str">
        <f>VLOOKUP(B11,pacientes_insertados[],2,)</f>
        <v>61e34256ec4ec02e84f5dfe3</v>
      </c>
      <c r="B11">
        <f>seguimiento[[#This Row],[idpaciente]]</f>
        <v>130</v>
      </c>
      <c r="C11">
        <f t="shared" si="0"/>
        <v>2016</v>
      </c>
      <c r="D11" s="1">
        <f>seguimiento[[#This Row],[fecha]]</f>
        <v>42585</v>
      </c>
      <c r="E11" t="str">
        <f>seguimiento[[#This Row],[institucion]]</f>
        <v>Clínica y Maternidad del Sol</v>
      </c>
      <c r="F11" t="str">
        <f>seguimiento[[#This Row],[fallecimiento]]</f>
        <v>No</v>
      </c>
      <c r="K11" t="str">
        <f>seguimiento[[#This Row],[coberturamedica]]</f>
        <v>Sí</v>
      </c>
      <c r="M11" t="str">
        <f>seguimiento[[#This Row],[Embarazo]]</f>
        <v>No</v>
      </c>
      <c r="N11" t="str">
        <f>seguimiento[[#This Row],[ncultivosanio]]</f>
        <v>1</v>
      </c>
      <c r="O11" t="str">
        <f>IF(seguimiento[[#This Row],[curvaglucemia]]="","No realizada","Realizada")</f>
        <v>No realizada</v>
      </c>
      <c r="P11" t="str">
        <f>IF(O11="Realizada",seguimiento[[#This Row],[curvaglucemia]],"")</f>
        <v/>
      </c>
      <c r="Q11" t="str">
        <f>IF(seguimiento[[#This Row],[vitaminaDRealizada]]="","",IF(seguimiento[[#This Row],[vitaminaDRealizada]]="No realizado","No realizada","Realizada"))</f>
        <v>Realizada</v>
      </c>
      <c r="R11" t="str">
        <f>IF(Q11="Realizada",seguimiento[[#This Row],[vitaminaDRealizada]],"")</f>
        <v>Normal</v>
      </c>
      <c r="S11" t="str">
        <f>IF(seguimiento[[#This Row],[ige]]="No realizada","No realizada",IF(seguimiento[[#This Row],[ige]]="","","Realizada"))</f>
        <v>No realizada</v>
      </c>
      <c r="T11" t="str">
        <f>IF(S11="Realizada",seguimiento[[#This Row],[ige]],"")</f>
        <v/>
      </c>
      <c r="U11" t="str">
        <f>IF(OR(seguimiento[[#This Row],[actividadfisica]]="Ejercicio regular",seguimiento[[#This Row],[actividadfisica]]="Actividad deportiva"),"Sí","")</f>
        <v/>
      </c>
    </row>
    <row r="12" spans="1:21" x14ac:dyDescent="0.3">
      <c r="A12" t="str">
        <f>VLOOKUP(B12,pacientes_insertados[],2,)</f>
        <v>61e34256ec4ec02e84f5dfee</v>
      </c>
      <c r="B12">
        <f>seguimiento[[#This Row],[idpaciente]]</f>
        <v>131</v>
      </c>
      <c r="C12">
        <f t="shared" si="0"/>
        <v>2011</v>
      </c>
      <c r="D12" s="1">
        <f>seguimiento[[#This Row],[fecha]]</f>
        <v>40890</v>
      </c>
      <c r="E12" t="str">
        <f>seguimiento[[#This Row],[institucion]]</f>
        <v>Clínica y Maternidad del Sol</v>
      </c>
      <c r="F12" t="str">
        <f>seguimiento[[#This Row],[fallecimiento]]</f>
        <v>No</v>
      </c>
      <c r="I12" t="str">
        <f>seguimiento[[#This Row],[educacion]]</f>
        <v>Primaria incompleta</v>
      </c>
      <c r="K12" t="str">
        <f>seguimiento[[#This Row],[coberturamedica]]</f>
        <v>Sí</v>
      </c>
      <c r="M12" t="str">
        <f>seguimiento[[#This Row],[Embarazo]]</f>
        <v>No</v>
      </c>
      <c r="N12" t="str">
        <f>seguimiento[[#This Row],[ncultivosanio]]</f>
        <v>3</v>
      </c>
      <c r="O12" t="str">
        <f>IF(seguimiento[[#This Row],[curvaglucemia]]="","No realizada","Realizada")</f>
        <v>Realizada</v>
      </c>
      <c r="P12" t="str">
        <f>IF(O12="Realizada",seguimiento[[#This Row],[curvaglucemia]],"")</f>
        <v>Normal</v>
      </c>
      <c r="Q12" t="str">
        <f>IF(seguimiento[[#This Row],[vitaminaDRealizada]]="","",IF(seguimiento[[#This Row],[vitaminaDRealizada]]="No realizado","No realizada","Realizada"))</f>
        <v/>
      </c>
      <c r="R12" t="str">
        <f>IF(Q12="Realizada",seguimiento[[#This Row],[vitaminaDRealizada]],"")</f>
        <v/>
      </c>
      <c r="S12" t="str">
        <f>IF(seguimiento[[#This Row],[ige]]="No realizada","No realizada",IF(seguimiento[[#This Row],[ige]]="","","Realizada"))</f>
        <v>Realizada</v>
      </c>
      <c r="T12" t="str">
        <f>IF(S12="Realizada",seguimiento[[#This Row],[ige]],"")</f>
        <v>&lt; 500</v>
      </c>
      <c r="U12" t="str">
        <f>IF(OR(seguimiento[[#This Row],[actividadfisica]]="Ejercicio regular",seguimiento[[#This Row],[actividadfisica]]="Actividad deportiva"),"Sí","")</f>
        <v>Sí</v>
      </c>
    </row>
    <row r="13" spans="1:21" x14ac:dyDescent="0.3">
      <c r="A13" t="str">
        <f>VLOOKUP(B13,pacientes_insertados[],2,)</f>
        <v>61e34256ec4ec02e84f5dfee</v>
      </c>
      <c r="B13">
        <f>seguimiento[[#This Row],[idpaciente]]</f>
        <v>131</v>
      </c>
      <c r="C13">
        <f t="shared" si="0"/>
        <v>2012</v>
      </c>
      <c r="D13" s="1">
        <f>seguimiento[[#This Row],[fecha]]</f>
        <v>41221</v>
      </c>
      <c r="E13" t="str">
        <f>seguimiento[[#This Row],[institucion]]</f>
        <v>Clínica y Maternidad del Sol</v>
      </c>
      <c r="F13" t="str">
        <f>seguimiento[[#This Row],[fallecimiento]]</f>
        <v>No</v>
      </c>
      <c r="I13" t="str">
        <f>seguimiento[[#This Row],[educacion]]</f>
        <v>Primaria incompleta</v>
      </c>
      <c r="K13" t="str">
        <f>seguimiento[[#This Row],[coberturamedica]]</f>
        <v>Sí</v>
      </c>
      <c r="M13" t="str">
        <f>seguimiento[[#This Row],[Embarazo]]</f>
        <v>No</v>
      </c>
      <c r="N13" t="str">
        <f>seguimiento[[#This Row],[ncultivosanio]]</f>
        <v>3</v>
      </c>
      <c r="O13" t="str">
        <f>IF(seguimiento[[#This Row],[curvaglucemia]]="","No realizada","Realizada")</f>
        <v>No realizada</v>
      </c>
      <c r="P13" t="str">
        <f>IF(O13="Realizada",seguimiento[[#This Row],[curvaglucemia]],"")</f>
        <v/>
      </c>
      <c r="Q13" t="str">
        <f>IF(seguimiento[[#This Row],[vitaminaDRealizada]]="","",IF(seguimiento[[#This Row],[vitaminaDRealizada]]="No realizado","No realizada","Realizada"))</f>
        <v/>
      </c>
      <c r="R13" t="str">
        <f>IF(Q13="Realizada",seguimiento[[#This Row],[vitaminaDRealizada]],"")</f>
        <v/>
      </c>
      <c r="S13" t="str">
        <f>IF(seguimiento[[#This Row],[ige]]="No realizada","No realizada",IF(seguimiento[[#This Row],[ige]]="","","Realizada"))</f>
        <v/>
      </c>
      <c r="T13" t="str">
        <f>IF(S13="Realizada",seguimiento[[#This Row],[ige]],"")</f>
        <v/>
      </c>
      <c r="U13" t="str">
        <f>IF(OR(seguimiento[[#This Row],[actividadfisica]]="Ejercicio regular",seguimiento[[#This Row],[actividadfisica]]="Actividad deportiva"),"Sí","")</f>
        <v/>
      </c>
    </row>
    <row r="14" spans="1:21" x14ac:dyDescent="0.3">
      <c r="A14" t="str">
        <f>VLOOKUP(B14,pacientes_insertados[],2,)</f>
        <v>61e34256ec4ec02e84f5dfee</v>
      </c>
      <c r="B14">
        <f>seguimiento[[#This Row],[idpaciente]]</f>
        <v>131</v>
      </c>
      <c r="C14">
        <f t="shared" si="0"/>
        <v>2013</v>
      </c>
      <c r="D14" s="1">
        <f>seguimiento[[#This Row],[fecha]]</f>
        <v>41576</v>
      </c>
      <c r="E14" t="str">
        <f>seguimiento[[#This Row],[institucion]]</f>
        <v>Clínica y Maternidad del Sol</v>
      </c>
      <c r="F14" t="str">
        <f>seguimiento[[#This Row],[fallecimiento]]</f>
        <v>No</v>
      </c>
      <c r="I14" t="str">
        <f>seguimiento[[#This Row],[educacion]]</f>
        <v>Primaria incompleta</v>
      </c>
      <c r="K14" t="str">
        <f>seguimiento[[#This Row],[coberturamedica]]</f>
        <v>Sí</v>
      </c>
      <c r="M14" t="str">
        <f>seguimiento[[#This Row],[Embarazo]]</f>
        <v>No</v>
      </c>
      <c r="N14" t="str">
        <f>seguimiento[[#This Row],[ncultivosanio]]</f>
        <v>2</v>
      </c>
      <c r="O14" t="str">
        <f>IF(seguimiento[[#This Row],[curvaglucemia]]="","No realizada","Realizada")</f>
        <v>No realizada</v>
      </c>
      <c r="P14" t="str">
        <f>IF(O14="Realizada",seguimiento[[#This Row],[curvaglucemia]],"")</f>
        <v/>
      </c>
      <c r="Q14" t="str">
        <f>IF(seguimiento[[#This Row],[vitaminaDRealizada]]="","",IF(seguimiento[[#This Row],[vitaminaDRealizada]]="No realizado","No realizada","Realizada"))</f>
        <v/>
      </c>
      <c r="R14" t="str">
        <f>IF(Q14="Realizada",seguimiento[[#This Row],[vitaminaDRealizada]],"")</f>
        <v/>
      </c>
      <c r="S14" t="str">
        <f>IF(seguimiento[[#This Row],[ige]]="No realizada","No realizada",IF(seguimiento[[#This Row],[ige]]="","","Realizada"))</f>
        <v>Realizada</v>
      </c>
      <c r="T14" t="str">
        <f>IF(S14="Realizada",seguimiento[[#This Row],[ige]],"")</f>
        <v>&lt; 500</v>
      </c>
      <c r="U14" t="str">
        <f>IF(OR(seguimiento[[#This Row],[actividadfisica]]="Ejercicio regular",seguimiento[[#This Row],[actividadfisica]]="Actividad deportiva"),"Sí","")</f>
        <v>Sí</v>
      </c>
    </row>
    <row r="15" spans="1:21" x14ac:dyDescent="0.3">
      <c r="A15" t="str">
        <f>VLOOKUP(B15,pacientes_insertados[],2,)</f>
        <v>61e34256ec4ec02e84f5dfee</v>
      </c>
      <c r="B15">
        <f>seguimiento[[#This Row],[idpaciente]]</f>
        <v>131</v>
      </c>
      <c r="C15">
        <f t="shared" si="0"/>
        <v>2014</v>
      </c>
      <c r="D15" s="1">
        <f>seguimiento[[#This Row],[fecha]]</f>
        <v>41989</v>
      </c>
      <c r="E15" t="str">
        <f>seguimiento[[#This Row],[institucion]]</f>
        <v>Clínica y Maternidad del Sol</v>
      </c>
      <c r="F15" t="str">
        <f>seguimiento[[#This Row],[fallecimiento]]</f>
        <v>No</v>
      </c>
      <c r="I15" t="str">
        <f>seguimiento[[#This Row],[educacion]]</f>
        <v>Primaria incompleta</v>
      </c>
      <c r="K15" t="str">
        <f>seguimiento[[#This Row],[coberturamedica]]</f>
        <v>Sí</v>
      </c>
      <c r="M15" t="str">
        <f>seguimiento[[#This Row],[Embarazo]]</f>
        <v>No</v>
      </c>
      <c r="N15" t="str">
        <f>seguimiento[[#This Row],[ncultivosanio]]</f>
        <v>3</v>
      </c>
      <c r="O15" t="str">
        <f>IF(seguimiento[[#This Row],[curvaglucemia]]="","No realizada","Realizada")</f>
        <v>No realizada</v>
      </c>
      <c r="P15" t="str">
        <f>IF(O15="Realizada",seguimiento[[#This Row],[curvaglucemia]],"")</f>
        <v/>
      </c>
      <c r="Q15" t="str">
        <f>IF(seguimiento[[#This Row],[vitaminaDRealizada]]="","",IF(seguimiento[[#This Row],[vitaminaDRealizada]]="No realizado","No realizada","Realizada"))</f>
        <v/>
      </c>
      <c r="R15" t="str">
        <f>IF(Q15="Realizada",seguimiento[[#This Row],[vitaminaDRealizada]],"")</f>
        <v/>
      </c>
      <c r="S15" t="str">
        <f>IF(seguimiento[[#This Row],[ige]]="No realizada","No realizada",IF(seguimiento[[#This Row],[ige]]="","","Realizada"))</f>
        <v/>
      </c>
      <c r="T15" t="str">
        <f>IF(S15="Realizada",seguimiento[[#This Row],[ige]],"")</f>
        <v/>
      </c>
      <c r="U15" t="str">
        <f>IF(OR(seguimiento[[#This Row],[actividadfisica]]="Ejercicio regular",seguimiento[[#This Row],[actividadfisica]]="Actividad deportiva"),"Sí","")</f>
        <v/>
      </c>
    </row>
    <row r="16" spans="1:21" x14ac:dyDescent="0.3">
      <c r="A16" t="str">
        <f>VLOOKUP(B16,pacientes_insertados[],2,)</f>
        <v>61e34256ec4ec02e84f5dfee</v>
      </c>
      <c r="B16">
        <f>seguimiento[[#This Row],[idpaciente]]</f>
        <v>131</v>
      </c>
      <c r="C16">
        <f t="shared" si="0"/>
        <v>2015</v>
      </c>
      <c r="D16" s="1">
        <f>seguimiento[[#This Row],[fecha]]</f>
        <v>42257</v>
      </c>
      <c r="E16" t="str">
        <f>seguimiento[[#This Row],[institucion]]</f>
        <v>Clínica y Maternidad del Sol</v>
      </c>
      <c r="F16" t="str">
        <f>seguimiento[[#This Row],[fallecimiento]]</f>
        <v>No</v>
      </c>
      <c r="K16" t="str">
        <f>seguimiento[[#This Row],[coberturamedica]]</f>
        <v>Sí</v>
      </c>
      <c r="N16" t="str">
        <f>seguimiento[[#This Row],[ncultivosanio]]</f>
        <v>3</v>
      </c>
      <c r="O16" t="str">
        <f>IF(seguimiento[[#This Row],[curvaglucemia]]="","No realizada","Realizada")</f>
        <v>No realizada</v>
      </c>
      <c r="P16" t="str">
        <f>IF(O16="Realizada",seguimiento[[#This Row],[curvaglucemia]],"")</f>
        <v/>
      </c>
      <c r="Q16" t="str">
        <f>IF(seguimiento[[#This Row],[vitaminaDRealizada]]="","",IF(seguimiento[[#This Row],[vitaminaDRealizada]]="No realizado","No realizada","Realizada"))</f>
        <v>Realizada</v>
      </c>
      <c r="R16" t="str">
        <f>IF(Q16="Realizada",seguimiento[[#This Row],[vitaminaDRealizada]],"")</f>
        <v>Bajo</v>
      </c>
      <c r="S16" t="str">
        <f>IF(seguimiento[[#This Row],[ige]]="No realizada","No realizada",IF(seguimiento[[#This Row],[ige]]="","","Realizada"))</f>
        <v>Realizada</v>
      </c>
      <c r="T16" t="str">
        <f>IF(S16="Realizada",seguimiento[[#This Row],[ige]],"")</f>
        <v>Normal</v>
      </c>
      <c r="U16" t="str">
        <f>IF(OR(seguimiento[[#This Row],[actividadfisica]]="Ejercicio regular",seguimiento[[#This Row],[actividadfisica]]="Actividad deportiva"),"Sí","")</f>
        <v>Sí</v>
      </c>
    </row>
    <row r="17" spans="1:21" x14ac:dyDescent="0.3">
      <c r="A17" t="str">
        <f>VLOOKUP(B17,pacientes_insertados[],2,)</f>
        <v>61e34256ec4ec02e84f5dfee</v>
      </c>
      <c r="B17">
        <f>seguimiento[[#This Row],[idpaciente]]</f>
        <v>131</v>
      </c>
      <c r="C17">
        <f t="shared" si="0"/>
        <v>2016</v>
      </c>
      <c r="D17" s="1">
        <f>seguimiento[[#This Row],[fecha]]</f>
        <v>42705</v>
      </c>
      <c r="E17" t="str">
        <f>seguimiento[[#This Row],[institucion]]</f>
        <v>Clínica y Maternidad del Sol</v>
      </c>
      <c r="F17" t="str">
        <f>seguimiento[[#This Row],[fallecimiento]]</f>
        <v>No</v>
      </c>
      <c r="K17" t="str">
        <f>seguimiento[[#This Row],[coberturamedica]]</f>
        <v>Sí</v>
      </c>
      <c r="M17" t="str">
        <f>seguimiento[[#This Row],[Embarazo]]</f>
        <v>No</v>
      </c>
      <c r="N17" t="str">
        <f>seguimiento[[#This Row],[ncultivosanio]]</f>
        <v>5</v>
      </c>
      <c r="O17" t="str">
        <f>IF(seguimiento[[#This Row],[curvaglucemia]]="","No realizada","Realizada")</f>
        <v>Realizada</v>
      </c>
      <c r="P17" t="str">
        <f>IF(O17="Realizada",seguimiento[[#This Row],[curvaglucemia]],"")</f>
        <v>Normal</v>
      </c>
      <c r="Q17" t="str">
        <f>IF(seguimiento[[#This Row],[vitaminaDRealizada]]="","",IF(seguimiento[[#This Row],[vitaminaDRealizada]]="No realizado","No realizada","Realizada"))</f>
        <v>Realizada</v>
      </c>
      <c r="R17" t="str">
        <f>IF(Q17="Realizada",seguimiento[[#This Row],[vitaminaDRealizada]],"")</f>
        <v>Bajo</v>
      </c>
      <c r="S17" t="str">
        <f>IF(seguimiento[[#This Row],[ige]]="No realizada","No realizada",IF(seguimiento[[#This Row],[ige]]="","","Realizada"))</f>
        <v>Realizada</v>
      </c>
      <c r="T17" t="str">
        <f>IF(S17="Realizada",seguimiento[[#This Row],[ige]],"")</f>
        <v>&lt; 500</v>
      </c>
      <c r="U17" t="str">
        <f>IF(OR(seguimiento[[#This Row],[actividadfisica]]="Ejercicio regular",seguimiento[[#This Row],[actividadfisica]]="Actividad deportiva"),"Sí","")</f>
        <v>Sí</v>
      </c>
    </row>
    <row r="18" spans="1:21" x14ac:dyDescent="0.3">
      <c r="A18" t="str">
        <f>VLOOKUP(B18,pacientes_insertados[],2,)</f>
        <v>61e34256ec4ec02e84f5df88</v>
      </c>
      <c r="B18">
        <f>seguimiento[[#This Row],[idpaciente]]</f>
        <v>132</v>
      </c>
      <c r="C18">
        <f t="shared" si="0"/>
        <v>2011</v>
      </c>
      <c r="D18" s="1">
        <f>seguimiento[[#This Row],[fecha]]</f>
        <v>40801</v>
      </c>
      <c r="E18" t="str">
        <f>seguimiento[[#This Row],[institucion]]</f>
        <v>Clínica y Maternidad del Sol</v>
      </c>
      <c r="F18" t="str">
        <f>seguimiento[[#This Row],[fallecimiento]]</f>
        <v>No</v>
      </c>
      <c r="I18" t="str">
        <f>seguimiento[[#This Row],[educacion]]</f>
        <v>Primaria incompleta</v>
      </c>
      <c r="K18" t="str">
        <f>seguimiento[[#This Row],[coberturamedica]]</f>
        <v>Sí</v>
      </c>
      <c r="M18" t="str">
        <f>seguimiento[[#This Row],[Embarazo]]</f>
        <v>No</v>
      </c>
      <c r="N18" t="str">
        <f>seguimiento[[#This Row],[ncultivosanio]]</f>
        <v>4</v>
      </c>
      <c r="O18" t="str">
        <f>IF(seguimiento[[#This Row],[curvaglucemia]]="","No realizada","Realizada")</f>
        <v>No realizada</v>
      </c>
      <c r="P18" t="str">
        <f>IF(O18="Realizada",seguimiento[[#This Row],[curvaglucemia]],"")</f>
        <v/>
      </c>
      <c r="Q18" t="str">
        <f>IF(seguimiento[[#This Row],[vitaminaDRealizada]]="","",IF(seguimiento[[#This Row],[vitaminaDRealizada]]="No realizado","No realizada","Realizada"))</f>
        <v/>
      </c>
      <c r="R18" t="str">
        <f>IF(Q18="Realizada",seguimiento[[#This Row],[vitaminaDRealizada]],"")</f>
        <v/>
      </c>
      <c r="S18" t="str">
        <f>IF(seguimiento[[#This Row],[ige]]="No realizada","No realizada",IF(seguimiento[[#This Row],[ige]]="","","Realizada"))</f>
        <v>Realizada</v>
      </c>
      <c r="T18" t="str">
        <f>IF(S18="Realizada",seguimiento[[#This Row],[ige]],"")</f>
        <v>&gt; 1.000</v>
      </c>
      <c r="U18" t="str">
        <f>IF(OR(seguimiento[[#This Row],[actividadfisica]]="Ejercicio regular",seguimiento[[#This Row],[actividadfisica]]="Actividad deportiva"),"Sí","")</f>
        <v/>
      </c>
    </row>
    <row r="19" spans="1:21" x14ac:dyDescent="0.3">
      <c r="A19" t="str">
        <f>VLOOKUP(B19,pacientes_insertados[],2,)</f>
        <v>61e34256ec4ec02e84f5df88</v>
      </c>
      <c r="B19">
        <f>seguimiento[[#This Row],[idpaciente]]</f>
        <v>132</v>
      </c>
      <c r="C19">
        <f t="shared" si="0"/>
        <v>2012</v>
      </c>
      <c r="D19" s="1">
        <f>seguimiento[[#This Row],[fecha]]</f>
        <v>41242</v>
      </c>
      <c r="E19" t="str">
        <f>seguimiento[[#This Row],[institucion]]</f>
        <v>Clínica y Maternidad del Sol</v>
      </c>
      <c r="F19" t="str">
        <f>seguimiento[[#This Row],[fallecimiento]]</f>
        <v>No</v>
      </c>
      <c r="I19" t="str">
        <f>seguimiento[[#This Row],[educacion]]</f>
        <v>Primaria incompleta</v>
      </c>
      <c r="K19" t="str">
        <f>seguimiento[[#This Row],[coberturamedica]]</f>
        <v>Sí</v>
      </c>
      <c r="M19" t="str">
        <f>seguimiento[[#This Row],[Embarazo]]</f>
        <v>No</v>
      </c>
      <c r="N19" t="str">
        <f>seguimiento[[#This Row],[ncultivosanio]]</f>
        <v>1</v>
      </c>
      <c r="O19" t="str">
        <f>IF(seguimiento[[#This Row],[curvaglucemia]]="","No realizada","Realizada")</f>
        <v>No realizada</v>
      </c>
      <c r="P19" t="str">
        <f>IF(O19="Realizada",seguimiento[[#This Row],[curvaglucemia]],"")</f>
        <v/>
      </c>
      <c r="Q19" t="str">
        <f>IF(seguimiento[[#This Row],[vitaminaDRealizada]]="","",IF(seguimiento[[#This Row],[vitaminaDRealizada]]="No realizado","No realizada","Realizada"))</f>
        <v/>
      </c>
      <c r="R19" t="str">
        <f>IF(Q19="Realizada",seguimiento[[#This Row],[vitaminaDRealizada]],"")</f>
        <v/>
      </c>
      <c r="S19" t="str">
        <f>IF(seguimiento[[#This Row],[ige]]="No realizada","No realizada",IF(seguimiento[[#This Row],[ige]]="","","Realizada"))</f>
        <v>Realizada</v>
      </c>
      <c r="T19" t="str">
        <f>IF(S19="Realizada",seguimiento[[#This Row],[ige]],"")</f>
        <v>500 - 1.000</v>
      </c>
      <c r="U19" t="str">
        <f>IF(OR(seguimiento[[#This Row],[actividadfisica]]="Ejercicio regular",seguimiento[[#This Row],[actividadfisica]]="Actividad deportiva"),"Sí","")</f>
        <v>Sí</v>
      </c>
    </row>
    <row r="20" spans="1:21" x14ac:dyDescent="0.3">
      <c r="A20" t="str">
        <f>VLOOKUP(B20,pacientes_insertados[],2,)</f>
        <v>61e34256ec4ec02e84f5df88</v>
      </c>
      <c r="B20">
        <f>seguimiento[[#This Row],[idpaciente]]</f>
        <v>132</v>
      </c>
      <c r="C20">
        <f t="shared" si="0"/>
        <v>2013</v>
      </c>
      <c r="D20" s="1">
        <f>seguimiento[[#This Row],[fecha]]</f>
        <v>41492</v>
      </c>
      <c r="E20" t="str">
        <f>seguimiento[[#This Row],[institucion]]</f>
        <v>Clínica y Maternidad del Sol</v>
      </c>
      <c r="F20" t="str">
        <f>seguimiento[[#This Row],[fallecimiento]]</f>
        <v>No</v>
      </c>
      <c r="K20" t="str">
        <f>seguimiento[[#This Row],[coberturamedica]]</f>
        <v>Sí</v>
      </c>
      <c r="M20" t="str">
        <f>seguimiento[[#This Row],[Embarazo]]</f>
        <v>No</v>
      </c>
      <c r="N20" t="str">
        <f>seguimiento[[#This Row],[ncultivosanio]]</f>
        <v>2</v>
      </c>
      <c r="O20" t="str">
        <f>IF(seguimiento[[#This Row],[curvaglucemia]]="","No realizada","Realizada")</f>
        <v>No realizada</v>
      </c>
      <c r="P20" t="str">
        <f>IF(O20="Realizada",seguimiento[[#This Row],[curvaglucemia]],"")</f>
        <v/>
      </c>
      <c r="Q20" t="str">
        <f>IF(seguimiento[[#This Row],[vitaminaDRealizada]]="","",IF(seguimiento[[#This Row],[vitaminaDRealizada]]="No realizado","No realizada","Realizada"))</f>
        <v/>
      </c>
      <c r="R20" t="str">
        <f>IF(Q20="Realizada",seguimiento[[#This Row],[vitaminaDRealizada]],"")</f>
        <v/>
      </c>
      <c r="S20" t="str">
        <f>IF(seguimiento[[#This Row],[ige]]="No realizada","No realizada",IF(seguimiento[[#This Row],[ige]]="","","Realizada"))</f>
        <v>Realizada</v>
      </c>
      <c r="T20" t="str">
        <f>IF(S20="Realizada",seguimiento[[#This Row],[ige]],"")</f>
        <v>500 - 1.000</v>
      </c>
      <c r="U20" t="str">
        <f>IF(OR(seguimiento[[#This Row],[actividadfisica]]="Ejercicio regular",seguimiento[[#This Row],[actividadfisica]]="Actividad deportiva"),"Sí","")</f>
        <v>Sí</v>
      </c>
    </row>
    <row r="21" spans="1:21" x14ac:dyDescent="0.3">
      <c r="A21" t="str">
        <f>VLOOKUP(B21,pacientes_insertados[],2,)</f>
        <v>61e34256ec4ec02e84f5df88</v>
      </c>
      <c r="B21">
        <f>seguimiento[[#This Row],[idpaciente]]</f>
        <v>132</v>
      </c>
      <c r="C21">
        <f t="shared" si="0"/>
        <v>2014</v>
      </c>
      <c r="D21" s="1">
        <f>seguimiento[[#This Row],[fecha]]</f>
        <v>42003</v>
      </c>
      <c r="E21" t="str">
        <f>seguimiento[[#This Row],[institucion]]</f>
        <v>Clínica y Maternidad del Sol</v>
      </c>
      <c r="F21" t="str">
        <f>seguimiento[[#This Row],[fallecimiento]]</f>
        <v>No</v>
      </c>
      <c r="I21" t="str">
        <f>seguimiento[[#This Row],[educacion]]</f>
        <v>Primaria incompleta</v>
      </c>
      <c r="K21" t="str">
        <f>seguimiento[[#This Row],[coberturamedica]]</f>
        <v>Sí</v>
      </c>
      <c r="M21" t="str">
        <f>seguimiento[[#This Row],[Embarazo]]</f>
        <v>No</v>
      </c>
      <c r="O21" t="str">
        <f>IF(seguimiento[[#This Row],[curvaglucemia]]="","No realizada","Realizada")</f>
        <v>No realizada</v>
      </c>
      <c r="P21" t="str">
        <f>IF(O21="Realizada",seguimiento[[#This Row],[curvaglucemia]],"")</f>
        <v/>
      </c>
      <c r="Q21" t="str">
        <f>IF(seguimiento[[#This Row],[vitaminaDRealizada]]="","",IF(seguimiento[[#This Row],[vitaminaDRealizada]]="No realizado","No realizada","Realizada"))</f>
        <v/>
      </c>
      <c r="R21" t="str">
        <f>IF(Q21="Realizada",seguimiento[[#This Row],[vitaminaDRealizada]],"")</f>
        <v/>
      </c>
      <c r="S21" t="str">
        <f>IF(seguimiento[[#This Row],[ige]]="No realizada","No realizada",IF(seguimiento[[#This Row],[ige]]="","","Realizada"))</f>
        <v>Realizada</v>
      </c>
      <c r="T21" t="str">
        <f>IF(S21="Realizada",seguimiento[[#This Row],[ige]],"")</f>
        <v>500 - 1.000</v>
      </c>
      <c r="U21" t="str">
        <f>IF(OR(seguimiento[[#This Row],[actividadfisica]]="Ejercicio regular",seguimiento[[#This Row],[actividadfisica]]="Actividad deportiva"),"Sí","")</f>
        <v/>
      </c>
    </row>
    <row r="22" spans="1:21" x14ac:dyDescent="0.3">
      <c r="A22" t="str">
        <f>VLOOKUP(B22,pacientes_insertados[],2,)</f>
        <v>61e34256ec4ec02e84f5df88</v>
      </c>
      <c r="B22">
        <f>seguimiento[[#This Row],[idpaciente]]</f>
        <v>132</v>
      </c>
      <c r="C22">
        <f t="shared" si="0"/>
        <v>2015</v>
      </c>
      <c r="D22" s="1">
        <f>seguimiento[[#This Row],[fecha]]</f>
        <v>42348</v>
      </c>
      <c r="E22" t="str">
        <f>seguimiento[[#This Row],[institucion]]</f>
        <v>Clínica y Maternidad del Sol</v>
      </c>
      <c r="F22" t="str">
        <f>seguimiento[[#This Row],[fallecimiento]]</f>
        <v>No</v>
      </c>
      <c r="K22" t="str">
        <f>seguimiento[[#This Row],[coberturamedica]]</f>
        <v>Sí</v>
      </c>
      <c r="M22" t="str">
        <f>seguimiento[[#This Row],[Embarazo]]</f>
        <v>No</v>
      </c>
      <c r="O22" t="str">
        <f>IF(seguimiento[[#This Row],[curvaglucemia]]="","No realizada","Realizada")</f>
        <v>No realizada</v>
      </c>
      <c r="P22" t="str">
        <f>IF(O22="Realizada",seguimiento[[#This Row],[curvaglucemia]],"")</f>
        <v/>
      </c>
      <c r="Q22" t="str">
        <f>IF(seguimiento[[#This Row],[vitaminaDRealizada]]="","",IF(seguimiento[[#This Row],[vitaminaDRealizada]]="No realizado","No realizada","Realizada"))</f>
        <v/>
      </c>
      <c r="R22" t="str">
        <f>IF(Q22="Realizada",seguimiento[[#This Row],[vitaminaDRealizada]],"")</f>
        <v/>
      </c>
      <c r="S22" t="str">
        <f>IF(seguimiento[[#This Row],[ige]]="No realizada","No realizada",IF(seguimiento[[#This Row],[ige]]="","","Realizada"))</f>
        <v>No realizada</v>
      </c>
      <c r="T22" t="str">
        <f>IF(S22="Realizada",seguimiento[[#This Row],[ige]],"")</f>
        <v/>
      </c>
      <c r="U22" t="str">
        <f>IF(OR(seguimiento[[#This Row],[actividadfisica]]="Ejercicio regular",seguimiento[[#This Row],[actividadfisica]]="Actividad deportiva"),"Sí","")</f>
        <v/>
      </c>
    </row>
    <row r="23" spans="1:21" x14ac:dyDescent="0.3">
      <c r="A23" t="str">
        <f>VLOOKUP(B23,pacientes_insertados[],2,)</f>
        <v>61e34256ec4ec02e84f5dfa3</v>
      </c>
      <c r="B23">
        <f>seguimiento[[#This Row],[idpaciente]]</f>
        <v>133</v>
      </c>
      <c r="C23">
        <f t="shared" si="0"/>
        <v>2011</v>
      </c>
      <c r="D23" s="1">
        <f>seguimiento[[#This Row],[fecha]]</f>
        <v>40589</v>
      </c>
      <c r="E23" t="str">
        <f>seguimiento[[#This Row],[institucion]]</f>
        <v>Clínica y Maternidad del Sol</v>
      </c>
      <c r="F23" t="str">
        <f>seguimiento[[#This Row],[fallecimiento]]</f>
        <v>No</v>
      </c>
      <c r="I23" t="str">
        <f>seguimiento[[#This Row],[educacion]]</f>
        <v>Universitario Incompleto</v>
      </c>
      <c r="J23" t="str">
        <f>seguimiento[[#This Row],[laboral]]</f>
        <v>No trabaja</v>
      </c>
      <c r="K23" t="str">
        <f>seguimiento[[#This Row],[coberturamedica]]</f>
        <v>Sí</v>
      </c>
      <c r="M23" t="str">
        <f>seguimiento[[#This Row],[Embarazo]]</f>
        <v>No</v>
      </c>
      <c r="O23" t="str">
        <f>IF(seguimiento[[#This Row],[curvaglucemia]]="","No realizada","Realizada")</f>
        <v>Realizada</v>
      </c>
      <c r="P23" t="str">
        <f>IF(O23="Realizada",seguimiento[[#This Row],[curvaglucemia]],"")</f>
        <v>Normal</v>
      </c>
      <c r="Q23" t="str">
        <f>IF(seguimiento[[#This Row],[vitaminaDRealizada]]="","",IF(seguimiento[[#This Row],[vitaminaDRealizada]]="No realizado","No realizada","Realizada"))</f>
        <v/>
      </c>
      <c r="R23" t="str">
        <f>IF(Q23="Realizada",seguimiento[[#This Row],[vitaminaDRealizada]],"")</f>
        <v/>
      </c>
      <c r="S23" t="str">
        <f>IF(seguimiento[[#This Row],[ige]]="No realizada","No realizada",IF(seguimiento[[#This Row],[ige]]="","","Realizada"))</f>
        <v/>
      </c>
      <c r="T23" t="str">
        <f>IF(S23="Realizada",seguimiento[[#This Row],[ige]],"")</f>
        <v/>
      </c>
      <c r="U23" t="str">
        <f>IF(OR(seguimiento[[#This Row],[actividadfisica]]="Ejercicio regular",seguimiento[[#This Row],[actividadfisica]]="Actividad deportiva"),"Sí","")</f>
        <v/>
      </c>
    </row>
    <row r="24" spans="1:21" x14ac:dyDescent="0.3">
      <c r="A24" t="str">
        <f>VLOOKUP(B24,pacientes_insertados[],2,)</f>
        <v>61e34256ec4ec02e84f5dfa3</v>
      </c>
      <c r="B24">
        <f>seguimiento[[#This Row],[idpaciente]]</f>
        <v>133</v>
      </c>
      <c r="C24">
        <f t="shared" si="0"/>
        <v>2012</v>
      </c>
      <c r="D24" s="1">
        <f>seguimiento[[#This Row],[fecha]]</f>
        <v>41156</v>
      </c>
      <c r="E24" t="str">
        <f>seguimiento[[#This Row],[institucion]]</f>
        <v>Clínica y Maternidad del Sol</v>
      </c>
      <c r="F24" t="str">
        <f>seguimiento[[#This Row],[fallecimiento]]</f>
        <v>No</v>
      </c>
      <c r="I24" t="str">
        <f>seguimiento[[#This Row],[educacion]]</f>
        <v>Terciario incompleto</v>
      </c>
      <c r="J24" t="str">
        <f>seguimiento[[#This Row],[laboral]]</f>
        <v>No trabaja</v>
      </c>
      <c r="K24" t="str">
        <f>seguimiento[[#This Row],[coberturamedica]]</f>
        <v>Sí</v>
      </c>
      <c r="M24" t="str">
        <f>seguimiento[[#This Row],[Embarazo]]</f>
        <v>No</v>
      </c>
      <c r="N24" t="str">
        <f>seguimiento[[#This Row],[ncultivosanio]]</f>
        <v>5</v>
      </c>
      <c r="O24" t="str">
        <f>IF(seguimiento[[#This Row],[curvaglucemia]]="","No realizada","Realizada")</f>
        <v>No realizada</v>
      </c>
      <c r="P24" t="str">
        <f>IF(O24="Realizada",seguimiento[[#This Row],[curvaglucemia]],"")</f>
        <v/>
      </c>
      <c r="Q24" t="str">
        <f>IF(seguimiento[[#This Row],[vitaminaDRealizada]]="","",IF(seguimiento[[#This Row],[vitaminaDRealizada]]="No realizado","No realizada","Realizada"))</f>
        <v/>
      </c>
      <c r="R24" t="str">
        <f>IF(Q24="Realizada",seguimiento[[#This Row],[vitaminaDRealizada]],"")</f>
        <v/>
      </c>
      <c r="S24" t="str">
        <f>IF(seguimiento[[#This Row],[ige]]="No realizada","No realizada",IF(seguimiento[[#This Row],[ige]]="","","Realizada"))</f>
        <v>Realizada</v>
      </c>
      <c r="T24" t="str">
        <f>IF(S24="Realizada",seguimiento[[#This Row],[ige]],"")</f>
        <v>&lt; 500</v>
      </c>
      <c r="U24" t="str">
        <f>IF(OR(seguimiento[[#This Row],[actividadfisica]]="Ejercicio regular",seguimiento[[#This Row],[actividadfisica]]="Actividad deportiva"),"Sí","")</f>
        <v>Sí</v>
      </c>
    </row>
    <row r="25" spans="1:21" x14ac:dyDescent="0.3">
      <c r="A25" t="str">
        <f>VLOOKUP(B25,pacientes_insertados[],2,)</f>
        <v>61e34256ec4ec02e84f5dfa3</v>
      </c>
      <c r="B25">
        <f>seguimiento[[#This Row],[idpaciente]]</f>
        <v>133</v>
      </c>
      <c r="C25">
        <f t="shared" si="0"/>
        <v>2013</v>
      </c>
      <c r="D25" s="1">
        <f>seguimiento[[#This Row],[fecha]]</f>
        <v>41619</v>
      </c>
      <c r="E25" t="str">
        <f>seguimiento[[#This Row],[institucion]]</f>
        <v>Clínica y Maternidad del Sol</v>
      </c>
      <c r="F25" t="str">
        <f>seguimiento[[#This Row],[fallecimiento]]</f>
        <v>No</v>
      </c>
      <c r="I25" t="str">
        <f>seguimiento[[#This Row],[educacion]]</f>
        <v>Universitario Incompleto</v>
      </c>
      <c r="J25" t="str">
        <f>seguimiento[[#This Row],[laboral]]</f>
        <v>No trabaja</v>
      </c>
      <c r="K25" t="str">
        <f>seguimiento[[#This Row],[coberturamedica]]</f>
        <v>Sí</v>
      </c>
      <c r="M25" t="str">
        <f>seguimiento[[#This Row],[Embarazo]]</f>
        <v>No</v>
      </c>
      <c r="N25" t="str">
        <f>seguimiento[[#This Row],[ncultivosanio]]</f>
        <v>4</v>
      </c>
      <c r="O25" t="str">
        <f>IF(seguimiento[[#This Row],[curvaglucemia]]="","No realizada","Realizada")</f>
        <v>No realizada</v>
      </c>
      <c r="P25" t="str">
        <f>IF(O25="Realizada",seguimiento[[#This Row],[curvaglucemia]],"")</f>
        <v/>
      </c>
      <c r="Q25" t="str">
        <f>IF(seguimiento[[#This Row],[vitaminaDRealizada]]="","",IF(seguimiento[[#This Row],[vitaminaDRealizada]]="No realizado","No realizada","Realizada"))</f>
        <v/>
      </c>
      <c r="R25" t="str">
        <f>IF(Q25="Realizada",seguimiento[[#This Row],[vitaminaDRealizada]],"")</f>
        <v/>
      </c>
      <c r="S25" t="str">
        <f>IF(seguimiento[[#This Row],[ige]]="No realizada","No realizada",IF(seguimiento[[#This Row],[ige]]="","","Realizada"))</f>
        <v>Realizada</v>
      </c>
      <c r="T25" t="str">
        <f>IF(S25="Realizada",seguimiento[[#This Row],[ige]],"")</f>
        <v>&lt; 500</v>
      </c>
      <c r="U25" t="str">
        <f>IF(OR(seguimiento[[#This Row],[actividadfisica]]="Ejercicio regular",seguimiento[[#This Row],[actividadfisica]]="Actividad deportiva"),"Sí","")</f>
        <v>Sí</v>
      </c>
    </row>
    <row r="26" spans="1:21" x14ac:dyDescent="0.3">
      <c r="A26" t="str">
        <f>VLOOKUP(B26,pacientes_insertados[],2,)</f>
        <v>61e34256ec4ec02e84f5dfa3</v>
      </c>
      <c r="B26">
        <f>seguimiento[[#This Row],[idpaciente]]</f>
        <v>133</v>
      </c>
      <c r="C26">
        <f t="shared" si="0"/>
        <v>2014</v>
      </c>
      <c r="D26" s="1">
        <f>seguimiento[[#This Row],[fecha]]</f>
        <v>41983</v>
      </c>
      <c r="E26" t="str">
        <f>seguimiento[[#This Row],[institucion]]</f>
        <v>Clínica y Maternidad del Sol</v>
      </c>
      <c r="F26" t="str">
        <f>seguimiento[[#This Row],[fallecimiento]]</f>
        <v>No</v>
      </c>
      <c r="I26" t="str">
        <f>seguimiento[[#This Row],[educacion]]</f>
        <v>Universitario Incompleto</v>
      </c>
      <c r="J26" t="str">
        <f>seguimiento[[#This Row],[laboral]]</f>
        <v>No trabaja</v>
      </c>
      <c r="K26" t="str">
        <f>seguimiento[[#This Row],[coberturamedica]]</f>
        <v>Sí</v>
      </c>
      <c r="M26" t="str">
        <f>seguimiento[[#This Row],[Embarazo]]</f>
        <v>No</v>
      </c>
      <c r="N26" t="str">
        <f>seguimiento[[#This Row],[ncultivosanio]]</f>
        <v>4</v>
      </c>
      <c r="O26" t="str">
        <f>IF(seguimiento[[#This Row],[curvaglucemia]]="","No realizada","Realizada")</f>
        <v>Realizada</v>
      </c>
      <c r="P26" t="str">
        <f>IF(O26="Realizada",seguimiento[[#This Row],[curvaglucemia]],"")</f>
        <v>Normal</v>
      </c>
      <c r="Q26" t="str">
        <f>IF(seguimiento[[#This Row],[vitaminaDRealizada]]="","",IF(seguimiento[[#This Row],[vitaminaDRealizada]]="No realizado","No realizada","Realizada"))</f>
        <v/>
      </c>
      <c r="R26" t="str">
        <f>IF(Q26="Realizada",seguimiento[[#This Row],[vitaminaDRealizada]],"")</f>
        <v/>
      </c>
      <c r="S26" t="str">
        <f>IF(seguimiento[[#This Row],[ige]]="No realizada","No realizada",IF(seguimiento[[#This Row],[ige]]="","","Realizada"))</f>
        <v/>
      </c>
      <c r="T26" t="str">
        <f>IF(S26="Realizada",seguimiento[[#This Row],[ige]],"")</f>
        <v/>
      </c>
      <c r="U26" t="str">
        <f>IF(OR(seguimiento[[#This Row],[actividadfisica]]="Ejercicio regular",seguimiento[[#This Row],[actividadfisica]]="Actividad deportiva"),"Sí","")</f>
        <v>Sí</v>
      </c>
    </row>
    <row r="27" spans="1:21" x14ac:dyDescent="0.3">
      <c r="A27" t="str">
        <f>VLOOKUP(B27,pacientes_insertados[],2,)</f>
        <v>61e34256ec4ec02e84f5df72</v>
      </c>
      <c r="B27">
        <f>seguimiento[[#This Row],[idpaciente]]</f>
        <v>140</v>
      </c>
      <c r="C27">
        <f t="shared" si="0"/>
        <v>2011</v>
      </c>
      <c r="D27" s="1">
        <f>seguimiento[[#This Row],[fecha]]</f>
        <v>40761</v>
      </c>
      <c r="E27" t="str">
        <f>seguimiento[[#This Row],[institucion]]</f>
        <v>Hospital DR Alejandro Posadas</v>
      </c>
      <c r="O27" t="str">
        <f>IF(seguimiento[[#This Row],[curvaglucemia]]="","No realizada","Realizada")</f>
        <v>No realizada</v>
      </c>
      <c r="P27" t="str">
        <f>IF(O27="Realizada",seguimiento[[#This Row],[curvaglucemia]],"")</f>
        <v/>
      </c>
      <c r="Q27" t="str">
        <f>IF(seguimiento[[#This Row],[vitaminaDRealizada]]="","",IF(seguimiento[[#This Row],[vitaminaDRealizada]]="No realizado","No realizada","Realizada"))</f>
        <v/>
      </c>
      <c r="R27" t="str">
        <f>IF(Q27="Realizada",seguimiento[[#This Row],[vitaminaDRealizada]],"")</f>
        <v/>
      </c>
      <c r="S27" t="str">
        <f>IF(seguimiento[[#This Row],[ige]]="No realizada","No realizada",IF(seguimiento[[#This Row],[ige]]="","","Realizada"))</f>
        <v/>
      </c>
      <c r="T27" t="str">
        <f>IF(S27="Realizada",seguimiento[[#This Row],[ige]],"")</f>
        <v/>
      </c>
      <c r="U27" t="str">
        <f>IF(OR(seguimiento[[#This Row],[actividadfisica]]="Ejercicio regular",seguimiento[[#This Row],[actividadfisica]]="Actividad deportiva"),"Sí","")</f>
        <v/>
      </c>
    </row>
    <row r="28" spans="1:21" x14ac:dyDescent="0.3">
      <c r="A28" t="str">
        <f>VLOOKUP(B28,pacientes_insertados[],2,)</f>
        <v>61e34256ec4ec02e84f5df72</v>
      </c>
      <c r="B28">
        <f>seguimiento[[#This Row],[idpaciente]]</f>
        <v>140</v>
      </c>
      <c r="C28">
        <f t="shared" si="0"/>
        <v>2011</v>
      </c>
      <c r="D28" s="1">
        <f>seguimiento[[#This Row],[fecha]]</f>
        <v>40801</v>
      </c>
      <c r="E28" t="str">
        <f>seguimiento[[#This Row],[institucion]]</f>
        <v>Hospital DR Alejandro Posadas</v>
      </c>
      <c r="O28" t="str">
        <f>IF(seguimiento[[#This Row],[curvaglucemia]]="","No realizada","Realizada")</f>
        <v>No realizada</v>
      </c>
      <c r="P28" t="str">
        <f>IF(O28="Realizada",seguimiento[[#This Row],[curvaglucemia]],"")</f>
        <v/>
      </c>
      <c r="Q28" t="str">
        <f>IF(seguimiento[[#This Row],[vitaminaDRealizada]]="","",IF(seguimiento[[#This Row],[vitaminaDRealizada]]="No realizado","No realizada","Realizada"))</f>
        <v/>
      </c>
      <c r="R28" t="str">
        <f>IF(Q28="Realizada",seguimiento[[#This Row],[vitaminaDRealizada]],"")</f>
        <v/>
      </c>
      <c r="S28" t="str">
        <f>IF(seguimiento[[#This Row],[ige]]="No realizada","No realizada",IF(seguimiento[[#This Row],[ige]]="","","Realizada"))</f>
        <v/>
      </c>
      <c r="T28" t="str">
        <f>IF(S28="Realizada",seguimiento[[#This Row],[ige]],"")</f>
        <v/>
      </c>
      <c r="U28" t="str">
        <f>IF(OR(seguimiento[[#This Row],[actividadfisica]]="Ejercicio regular",seguimiento[[#This Row],[actividadfisica]]="Actividad deportiva"),"Sí","")</f>
        <v/>
      </c>
    </row>
    <row r="29" spans="1:21" x14ac:dyDescent="0.3">
      <c r="A29" t="str">
        <f>VLOOKUP(B29,pacientes_insertados[],2,)</f>
        <v>61e34256ec4ec02e84f5df72</v>
      </c>
      <c r="B29">
        <f>seguimiento[[#This Row],[idpaciente]]</f>
        <v>140</v>
      </c>
      <c r="C29">
        <f t="shared" si="0"/>
        <v>2012</v>
      </c>
      <c r="D29" s="1">
        <f>seguimiento[[#This Row],[fecha]]</f>
        <v>40971</v>
      </c>
      <c r="E29" t="str">
        <f>seguimiento[[#This Row],[institucion]]</f>
        <v>Hospital DR Alejandro Posadas</v>
      </c>
      <c r="F29" t="str">
        <f>seguimiento[[#This Row],[fallecimiento]]</f>
        <v>No</v>
      </c>
      <c r="I29" t="str">
        <f>seguimiento[[#This Row],[educacion]]</f>
        <v>Primaria completa</v>
      </c>
      <c r="K29" t="str">
        <f>seguimiento[[#This Row],[coberturamedica]]</f>
        <v>Sí</v>
      </c>
      <c r="L29" t="str">
        <f>seguimiento[[#This Row],[ntratendovenosos]]</f>
        <v>4</v>
      </c>
      <c r="N29" t="str">
        <f>seguimiento[[#This Row],[ncultivosanio]]</f>
        <v>6</v>
      </c>
      <c r="O29" t="str">
        <f>IF(seguimiento[[#This Row],[curvaglucemia]]="","No realizada","Realizada")</f>
        <v>No realizada</v>
      </c>
      <c r="P29" t="str">
        <f>IF(O29="Realizada",seguimiento[[#This Row],[curvaglucemia]],"")</f>
        <v/>
      </c>
      <c r="Q29" t="str">
        <f>IF(seguimiento[[#This Row],[vitaminaDRealizada]]="","",IF(seguimiento[[#This Row],[vitaminaDRealizada]]="No realizado","No realizada","Realizada"))</f>
        <v/>
      </c>
      <c r="R29" t="str">
        <f>IF(Q29="Realizada",seguimiento[[#This Row],[vitaminaDRealizada]],"")</f>
        <v/>
      </c>
      <c r="S29" t="str">
        <f>IF(seguimiento[[#This Row],[ige]]="No realizada","No realizada",IF(seguimiento[[#This Row],[ige]]="","","Realizada"))</f>
        <v/>
      </c>
      <c r="T29" t="str">
        <f>IF(S29="Realizada",seguimiento[[#This Row],[ige]],"")</f>
        <v/>
      </c>
      <c r="U29" t="str">
        <f>IF(OR(seguimiento[[#This Row],[actividadfisica]]="Ejercicio regular",seguimiento[[#This Row],[actividadfisica]]="Actividad deportiva"),"Sí","")</f>
        <v/>
      </c>
    </row>
    <row r="30" spans="1:21" x14ac:dyDescent="0.3">
      <c r="A30" t="str">
        <f>VLOOKUP(B30,pacientes_insertados[],2,)</f>
        <v>61e34256ec4ec02e84f5df72</v>
      </c>
      <c r="B30">
        <f>seguimiento[[#This Row],[idpaciente]]</f>
        <v>140</v>
      </c>
      <c r="C30">
        <f t="shared" si="0"/>
        <v>2013</v>
      </c>
      <c r="D30" s="1">
        <f>seguimiento[[#This Row],[fecha]]</f>
        <v>41373</v>
      </c>
      <c r="E30" t="str">
        <f>seguimiento[[#This Row],[institucion]]</f>
        <v>Hospital DR Alejandro Posadas</v>
      </c>
      <c r="F30" t="str">
        <f>seguimiento[[#This Row],[fallecimiento]]</f>
        <v>No</v>
      </c>
      <c r="I30" t="str">
        <f>seguimiento[[#This Row],[educacion]]</f>
        <v>Secundaria completa</v>
      </c>
      <c r="K30" t="str">
        <f>seguimiento[[#This Row],[coberturamedica]]</f>
        <v>Sí</v>
      </c>
      <c r="L30" t="str">
        <f>seguimiento[[#This Row],[ntratendovenosos]]</f>
        <v>2</v>
      </c>
      <c r="O30" t="str">
        <f>IF(seguimiento[[#This Row],[curvaglucemia]]="","No realizada","Realizada")</f>
        <v>Realizada</v>
      </c>
      <c r="P30" t="str">
        <f>IF(O30="Realizada",seguimiento[[#This Row],[curvaglucemia]],"")</f>
        <v>Intolerancia</v>
      </c>
      <c r="Q30" t="str">
        <f>IF(seguimiento[[#This Row],[vitaminaDRealizada]]="","",IF(seguimiento[[#This Row],[vitaminaDRealizada]]="No realizado","No realizada","Realizada"))</f>
        <v/>
      </c>
      <c r="R30" t="str">
        <f>IF(Q30="Realizada",seguimiento[[#This Row],[vitaminaDRealizada]],"")</f>
        <v/>
      </c>
      <c r="S30" t="str">
        <f>IF(seguimiento[[#This Row],[ige]]="No realizada","No realizada",IF(seguimiento[[#This Row],[ige]]="","","Realizada"))</f>
        <v/>
      </c>
      <c r="T30" t="str">
        <f>IF(S30="Realizada",seguimiento[[#This Row],[ige]],"")</f>
        <v/>
      </c>
      <c r="U30" t="str">
        <f>IF(OR(seguimiento[[#This Row],[actividadfisica]]="Ejercicio regular",seguimiento[[#This Row],[actividadfisica]]="Actividad deportiva"),"Sí","")</f>
        <v>Sí</v>
      </c>
    </row>
    <row r="31" spans="1:21" x14ac:dyDescent="0.3">
      <c r="A31" t="str">
        <f>VLOOKUP(B31,pacientes_insertados[],2,)</f>
        <v>61e34256ec4ec02e84f5df73</v>
      </c>
      <c r="B31">
        <f>seguimiento[[#This Row],[idpaciente]]</f>
        <v>142</v>
      </c>
      <c r="C31">
        <f t="shared" si="0"/>
        <v>2015</v>
      </c>
      <c r="D31" s="1">
        <f>seguimiento[[#This Row],[fecha]]</f>
        <v>42291</v>
      </c>
      <c r="E31" t="str">
        <f>seguimiento[[#This Row],[institucion]]</f>
        <v>Hospital "Dr. Antonio A. Cetrángolo"</v>
      </c>
      <c r="F31" t="str">
        <f>seguimiento[[#This Row],[fallecimiento]]</f>
        <v>Si</v>
      </c>
      <c r="O31" t="str">
        <f>IF(seguimiento[[#This Row],[curvaglucemia]]="","No realizada","Realizada")</f>
        <v>No realizada</v>
      </c>
      <c r="P31" t="str">
        <f>IF(O31="Realizada",seguimiento[[#This Row],[curvaglucemia]],"")</f>
        <v/>
      </c>
      <c r="Q31" t="str">
        <f>IF(seguimiento[[#This Row],[vitaminaDRealizada]]="","",IF(seguimiento[[#This Row],[vitaminaDRealizada]]="No realizado","No realizada","Realizada"))</f>
        <v/>
      </c>
      <c r="R31" t="str">
        <f>IF(Q31="Realizada",seguimiento[[#This Row],[vitaminaDRealizada]],"")</f>
        <v/>
      </c>
      <c r="S31" t="str">
        <f>IF(seguimiento[[#This Row],[ige]]="No realizada","No realizada",IF(seguimiento[[#This Row],[ige]]="","","Realizada"))</f>
        <v/>
      </c>
      <c r="T31" t="str">
        <f>IF(S31="Realizada",seguimiento[[#This Row],[ige]],"")</f>
        <v/>
      </c>
      <c r="U31" t="str">
        <f>IF(OR(seguimiento[[#This Row],[actividadfisica]]="Ejercicio regular",seguimiento[[#This Row],[actividadfisica]]="Actividad deportiva"),"Sí","")</f>
        <v/>
      </c>
    </row>
    <row r="32" spans="1:21" x14ac:dyDescent="0.3">
      <c r="A32" t="str">
        <f>VLOOKUP(B32,pacientes_insertados[],2,)</f>
        <v>61e34254ec4ec02e84f5dbe4</v>
      </c>
      <c r="B32">
        <f>seguimiento[[#This Row],[idpaciente]]</f>
        <v>143</v>
      </c>
      <c r="C32">
        <f t="shared" si="0"/>
        <v>2011</v>
      </c>
      <c r="D32" s="1">
        <f>seguimiento[[#This Row],[fecha]]</f>
        <v>40872</v>
      </c>
      <c r="E32" t="str">
        <f>seguimiento[[#This Row],[institucion]]</f>
        <v>Hospital Sor Maria Ludovica de La Plata</v>
      </c>
      <c r="F32" t="str">
        <f>seguimiento[[#This Row],[fallecimiento]]</f>
        <v>No</v>
      </c>
      <c r="I32" t="str">
        <f>seguimiento[[#This Row],[educacion]]</f>
        <v>Primaria incompleta</v>
      </c>
      <c r="K32" t="str">
        <f>seguimiento[[#This Row],[coberturamedica]]</f>
        <v>Sí</v>
      </c>
      <c r="M32" t="str">
        <f>seguimiento[[#This Row],[Embarazo]]</f>
        <v>No</v>
      </c>
      <c r="N32" t="str">
        <f>seguimiento[[#This Row],[ncultivosanio]]</f>
        <v>3</v>
      </c>
      <c r="O32" t="str">
        <f>IF(seguimiento[[#This Row],[curvaglucemia]]="","No realizada","Realizada")</f>
        <v>No realizada</v>
      </c>
      <c r="P32" t="str">
        <f>IF(O32="Realizada",seguimiento[[#This Row],[curvaglucemia]],"")</f>
        <v/>
      </c>
      <c r="Q32" t="str">
        <f>IF(seguimiento[[#This Row],[vitaminaDRealizada]]="","",IF(seguimiento[[#This Row],[vitaminaDRealizada]]="No realizado","No realizada","Realizada"))</f>
        <v/>
      </c>
      <c r="R32" t="str">
        <f>IF(Q32="Realizada",seguimiento[[#This Row],[vitaminaDRealizada]],"")</f>
        <v/>
      </c>
      <c r="S32" t="str">
        <f>IF(seguimiento[[#This Row],[ige]]="No realizada","No realizada",IF(seguimiento[[#This Row],[ige]]="","","Realizada"))</f>
        <v>Realizada</v>
      </c>
      <c r="T32" t="str">
        <f>IF(S32="Realizada",seguimiento[[#This Row],[ige]],"")</f>
        <v>&lt; 500</v>
      </c>
      <c r="U32" t="str">
        <f>IF(OR(seguimiento[[#This Row],[actividadfisica]]="Ejercicio regular",seguimiento[[#This Row],[actividadfisica]]="Actividad deportiva"),"Sí","")</f>
        <v/>
      </c>
    </row>
    <row r="33" spans="1:21" x14ac:dyDescent="0.3">
      <c r="A33" t="str">
        <f>VLOOKUP(B33,pacientes_insertados[],2,)</f>
        <v>61e34254ec4ec02e84f5dbe4</v>
      </c>
      <c r="B33">
        <f>seguimiento[[#This Row],[idpaciente]]</f>
        <v>143</v>
      </c>
      <c r="C33">
        <f t="shared" si="0"/>
        <v>2012</v>
      </c>
      <c r="D33" s="1">
        <f>seguimiento[[#This Row],[fecha]]</f>
        <v>41258</v>
      </c>
      <c r="E33" t="str">
        <f>seguimiento[[#This Row],[institucion]]</f>
        <v>Hospital Sor Maria Ludovica de La Plata</v>
      </c>
      <c r="F33" t="str">
        <f>seguimiento[[#This Row],[fallecimiento]]</f>
        <v>No</v>
      </c>
      <c r="I33" t="str">
        <f>seguimiento[[#This Row],[educacion]]</f>
        <v>Primaria incompleta</v>
      </c>
      <c r="K33" t="str">
        <f>seguimiento[[#This Row],[coberturamedica]]</f>
        <v>Sí</v>
      </c>
      <c r="M33" t="str">
        <f>seguimiento[[#This Row],[Embarazo]]</f>
        <v>No</v>
      </c>
      <c r="N33" t="str">
        <f>seguimiento[[#This Row],[ncultivosanio]]</f>
        <v>4</v>
      </c>
      <c r="O33" t="str">
        <f>IF(seguimiento[[#This Row],[curvaglucemia]]="","No realizada","Realizada")</f>
        <v>No realizada</v>
      </c>
      <c r="P33" t="str">
        <f>IF(O33="Realizada",seguimiento[[#This Row],[curvaglucemia]],"")</f>
        <v/>
      </c>
      <c r="Q33" t="str">
        <f>IF(seguimiento[[#This Row],[vitaminaDRealizada]]="","",IF(seguimiento[[#This Row],[vitaminaDRealizada]]="No realizado","No realizada","Realizada"))</f>
        <v/>
      </c>
      <c r="R33" t="str">
        <f>IF(Q33="Realizada",seguimiento[[#This Row],[vitaminaDRealizada]],"")</f>
        <v/>
      </c>
      <c r="S33" t="str">
        <f>IF(seguimiento[[#This Row],[ige]]="No realizada","No realizada",IF(seguimiento[[#This Row],[ige]]="","","Realizada"))</f>
        <v>Realizada</v>
      </c>
      <c r="T33" t="str">
        <f>IF(S33="Realizada",seguimiento[[#This Row],[ige]],"")</f>
        <v>&lt; 500</v>
      </c>
      <c r="U33" t="str">
        <f>IF(OR(seguimiento[[#This Row],[actividadfisica]]="Ejercicio regular",seguimiento[[#This Row],[actividadfisica]]="Actividad deportiva"),"Sí","")</f>
        <v>Sí</v>
      </c>
    </row>
    <row r="34" spans="1:21" x14ac:dyDescent="0.3">
      <c r="A34" t="str">
        <f>VLOOKUP(B34,pacientes_insertados[],2,)</f>
        <v>61e34254ec4ec02e84f5dbe4</v>
      </c>
      <c r="B34">
        <f>seguimiento[[#This Row],[idpaciente]]</f>
        <v>143</v>
      </c>
      <c r="C34">
        <f t="shared" si="0"/>
        <v>2013</v>
      </c>
      <c r="D34" s="1">
        <f>seguimiento[[#This Row],[fecha]]</f>
        <v>41618</v>
      </c>
      <c r="E34" t="str">
        <f>seguimiento[[#This Row],[institucion]]</f>
        <v>Hospital Sor Maria Ludovica de La Plata</v>
      </c>
      <c r="F34" t="str">
        <f>seguimiento[[#This Row],[fallecimiento]]</f>
        <v>No</v>
      </c>
      <c r="I34" t="str">
        <f>seguimiento[[#This Row],[educacion]]</f>
        <v>Primaria incompleta</v>
      </c>
      <c r="K34" t="str">
        <f>seguimiento[[#This Row],[coberturamedica]]</f>
        <v>Sí</v>
      </c>
      <c r="M34" t="str">
        <f>seguimiento[[#This Row],[Embarazo]]</f>
        <v>No</v>
      </c>
      <c r="N34" t="str">
        <f>seguimiento[[#This Row],[ncultivosanio]]</f>
        <v>3</v>
      </c>
      <c r="O34" t="str">
        <f>IF(seguimiento[[#This Row],[curvaglucemia]]="","No realizada","Realizada")</f>
        <v>No realizada</v>
      </c>
      <c r="P34" t="str">
        <f>IF(O34="Realizada",seguimiento[[#This Row],[curvaglucemia]],"")</f>
        <v/>
      </c>
      <c r="Q34" t="str">
        <f>IF(seguimiento[[#This Row],[vitaminaDRealizada]]="","",IF(seguimiento[[#This Row],[vitaminaDRealizada]]="No realizado","No realizada","Realizada"))</f>
        <v/>
      </c>
      <c r="R34" t="str">
        <f>IF(Q34="Realizada",seguimiento[[#This Row],[vitaminaDRealizada]],"")</f>
        <v/>
      </c>
      <c r="S34" t="str">
        <f>IF(seguimiento[[#This Row],[ige]]="No realizada","No realizada",IF(seguimiento[[#This Row],[ige]]="","","Realizada"))</f>
        <v>Realizada</v>
      </c>
      <c r="T34" t="str">
        <f>IF(S34="Realizada",seguimiento[[#This Row],[ige]],"")</f>
        <v>&lt; 500</v>
      </c>
      <c r="U34" t="str">
        <f>IF(OR(seguimiento[[#This Row],[actividadfisica]]="Ejercicio regular",seguimiento[[#This Row],[actividadfisica]]="Actividad deportiva"),"Sí","")</f>
        <v>Sí</v>
      </c>
    </row>
    <row r="35" spans="1:21" x14ac:dyDescent="0.3">
      <c r="A35" t="str">
        <f>VLOOKUP(B35,pacientes_insertados[],2,)</f>
        <v>61e34254ec4ec02e84f5dbe4</v>
      </c>
      <c r="B35">
        <f>seguimiento[[#This Row],[idpaciente]]</f>
        <v>143</v>
      </c>
      <c r="C35">
        <f t="shared" si="0"/>
        <v>2014</v>
      </c>
      <c r="D35" s="1">
        <f>seguimiento[[#This Row],[fecha]]</f>
        <v>41985</v>
      </c>
      <c r="E35" t="str">
        <f>seguimiento[[#This Row],[institucion]]</f>
        <v>Hospital Sor Maria Ludovica de La Plata</v>
      </c>
      <c r="F35" t="str">
        <f>seguimiento[[#This Row],[fallecimiento]]</f>
        <v>No</v>
      </c>
      <c r="I35" t="str">
        <f>seguimiento[[#This Row],[educacion]]</f>
        <v>Primaria incompleta</v>
      </c>
      <c r="K35" t="str">
        <f>seguimiento[[#This Row],[coberturamedica]]</f>
        <v>Sí</v>
      </c>
      <c r="M35" t="str">
        <f>seguimiento[[#This Row],[Embarazo]]</f>
        <v>No</v>
      </c>
      <c r="N35" t="str">
        <f>seguimiento[[#This Row],[ncultivosanio]]</f>
        <v>3</v>
      </c>
      <c r="O35" t="str">
        <f>IF(seguimiento[[#This Row],[curvaglucemia]]="","No realizada","Realizada")</f>
        <v>No realizada</v>
      </c>
      <c r="P35" t="str">
        <f>IF(O35="Realizada",seguimiento[[#This Row],[curvaglucemia]],"")</f>
        <v/>
      </c>
      <c r="Q35" t="str">
        <f>IF(seguimiento[[#This Row],[vitaminaDRealizada]]="","",IF(seguimiento[[#This Row],[vitaminaDRealizada]]="No realizado","No realizada","Realizada"))</f>
        <v/>
      </c>
      <c r="R35" t="str">
        <f>IF(Q35="Realizada",seguimiento[[#This Row],[vitaminaDRealizada]],"")</f>
        <v/>
      </c>
      <c r="S35" t="str">
        <f>IF(seguimiento[[#This Row],[ige]]="No realizada","No realizada",IF(seguimiento[[#This Row],[ige]]="","","Realizada"))</f>
        <v>Realizada</v>
      </c>
      <c r="T35" t="str">
        <f>IF(S35="Realizada",seguimiento[[#This Row],[ige]],"")</f>
        <v>&lt; 500</v>
      </c>
      <c r="U35" t="str">
        <f>IF(OR(seguimiento[[#This Row],[actividadfisica]]="Ejercicio regular",seguimiento[[#This Row],[actividadfisica]]="Actividad deportiva"),"Sí","")</f>
        <v>Sí</v>
      </c>
    </row>
    <row r="36" spans="1:21" x14ac:dyDescent="0.3">
      <c r="A36" t="str">
        <f>VLOOKUP(B36,pacientes_insertados[],2,)</f>
        <v>61e34254ec4ec02e84f5dbe4</v>
      </c>
      <c r="B36">
        <f>seguimiento[[#This Row],[idpaciente]]</f>
        <v>143</v>
      </c>
      <c r="C36">
        <f t="shared" si="0"/>
        <v>2015</v>
      </c>
      <c r="D36" s="1">
        <f>seguimiento[[#This Row],[fecha]]</f>
        <v>42239</v>
      </c>
      <c r="E36" t="str">
        <f>seguimiento[[#This Row],[institucion]]</f>
        <v>Hospital Sor Maria Ludovica de La Plata</v>
      </c>
      <c r="F36" t="str">
        <f>seguimiento[[#This Row],[fallecimiento]]</f>
        <v>No</v>
      </c>
      <c r="K36" t="str">
        <f>seguimiento[[#This Row],[coberturamedica]]</f>
        <v>Sí</v>
      </c>
      <c r="M36" t="str">
        <f>seguimiento[[#This Row],[Embarazo]]</f>
        <v>No</v>
      </c>
      <c r="N36" t="str">
        <f>seguimiento[[#This Row],[ncultivosanio]]</f>
        <v>3</v>
      </c>
      <c r="O36" t="str">
        <f>IF(seguimiento[[#This Row],[curvaglucemia]]="","No realizada","Realizada")</f>
        <v>No realizada</v>
      </c>
      <c r="P36" t="str">
        <f>IF(O36="Realizada",seguimiento[[#This Row],[curvaglucemia]],"")</f>
        <v/>
      </c>
      <c r="Q36" t="str">
        <f>IF(seguimiento[[#This Row],[vitaminaDRealizada]]="","",IF(seguimiento[[#This Row],[vitaminaDRealizada]]="No realizado","No realizada","Realizada"))</f>
        <v>No realizada</v>
      </c>
      <c r="R36" t="str">
        <f>IF(Q36="Realizada",seguimiento[[#This Row],[vitaminaDRealizada]],"")</f>
        <v/>
      </c>
      <c r="S36" t="str">
        <f>IF(seguimiento[[#This Row],[ige]]="No realizada","No realizada",IF(seguimiento[[#This Row],[ige]]="","","Realizada"))</f>
        <v>Realizada</v>
      </c>
      <c r="T36" t="str">
        <f>IF(S36="Realizada",seguimiento[[#This Row],[ige]],"")</f>
        <v>&lt; 500</v>
      </c>
      <c r="U36" t="str">
        <f>IF(OR(seguimiento[[#This Row],[actividadfisica]]="Ejercicio regular",seguimiento[[#This Row],[actividadfisica]]="Actividad deportiva"),"Sí","")</f>
        <v/>
      </c>
    </row>
    <row r="37" spans="1:21" x14ac:dyDescent="0.3">
      <c r="A37" t="str">
        <f>VLOOKUP(B37,pacientes_insertados[],2,)</f>
        <v>61e34254ec4ec02e84f5dbe4</v>
      </c>
      <c r="B37">
        <f>seguimiento[[#This Row],[idpaciente]]</f>
        <v>143</v>
      </c>
      <c r="C37">
        <f t="shared" si="0"/>
        <v>2016</v>
      </c>
      <c r="D37" s="1">
        <f>seguimiento[[#This Row],[fecha]]</f>
        <v>42668</v>
      </c>
      <c r="E37" t="str">
        <f>seguimiento[[#This Row],[institucion]]</f>
        <v>Hospital Sor Maria Ludovica de La Plata</v>
      </c>
      <c r="F37" t="str">
        <f>seguimiento[[#This Row],[fallecimiento]]</f>
        <v>No</v>
      </c>
      <c r="K37" t="str">
        <f>seguimiento[[#This Row],[coberturamedica]]</f>
        <v>Sí</v>
      </c>
      <c r="M37" t="str">
        <f>seguimiento[[#This Row],[Embarazo]]</f>
        <v>No</v>
      </c>
      <c r="N37" t="str">
        <f>seguimiento[[#This Row],[ncultivosanio]]</f>
        <v>3</v>
      </c>
      <c r="O37" t="str">
        <f>IF(seguimiento[[#This Row],[curvaglucemia]]="","No realizada","Realizada")</f>
        <v>Realizada</v>
      </c>
      <c r="P37" t="str">
        <f>IF(O37="Realizada",seguimiento[[#This Row],[curvaglucemia]],"")</f>
        <v>Normal</v>
      </c>
      <c r="Q37" t="str">
        <f>IF(seguimiento[[#This Row],[vitaminaDRealizada]]="","",IF(seguimiento[[#This Row],[vitaminaDRealizada]]="No realizado","No realizada","Realizada"))</f>
        <v>Realizada</v>
      </c>
      <c r="R37" t="str">
        <f>IF(Q37="Realizada",seguimiento[[#This Row],[vitaminaDRealizada]],"")</f>
        <v>Bajo</v>
      </c>
      <c r="S37" t="str">
        <f>IF(seguimiento[[#This Row],[ige]]="No realizada","No realizada",IF(seguimiento[[#This Row],[ige]]="","","Realizada"))</f>
        <v>Realizada</v>
      </c>
      <c r="T37" t="str">
        <f>IF(S37="Realizada",seguimiento[[#This Row],[ige]],"")</f>
        <v>&lt; 500</v>
      </c>
      <c r="U37" t="str">
        <f>IF(OR(seguimiento[[#This Row],[actividadfisica]]="Ejercicio regular",seguimiento[[#This Row],[actividadfisica]]="Actividad deportiva"),"Sí","")</f>
        <v>Sí</v>
      </c>
    </row>
    <row r="38" spans="1:21" x14ac:dyDescent="0.3">
      <c r="A38" t="str">
        <f>VLOOKUP(B38,pacientes_insertados[],2,)</f>
        <v>61e34254ec4ec02e84f5dbe4</v>
      </c>
      <c r="B38">
        <f>seguimiento[[#This Row],[idpaciente]]</f>
        <v>143</v>
      </c>
      <c r="C38">
        <f t="shared" si="0"/>
        <v>2017</v>
      </c>
      <c r="D38" s="1">
        <f>seguimiento[[#This Row],[fecha]]</f>
        <v>43066</v>
      </c>
      <c r="E38" t="str">
        <f>seguimiento[[#This Row],[institucion]]</f>
        <v>Hospital Sor Maria Ludovica de La Plata</v>
      </c>
      <c r="F38" t="str">
        <f>seguimiento[[#This Row],[fallecimiento]]</f>
        <v>No</v>
      </c>
      <c r="K38" t="str">
        <f>seguimiento[[#This Row],[coberturamedica]]</f>
        <v>Sí</v>
      </c>
      <c r="M38" t="str">
        <f>seguimiento[[#This Row],[Embarazo]]</f>
        <v>No</v>
      </c>
      <c r="N38" t="str">
        <f>seguimiento[[#This Row],[ncultivosanio]]</f>
        <v>4</v>
      </c>
      <c r="O38" t="str">
        <f>IF(seguimiento[[#This Row],[curvaglucemia]]="","No realizada","Realizada")</f>
        <v>No realizada</v>
      </c>
      <c r="P38" t="str">
        <f>IF(O38="Realizada",seguimiento[[#This Row],[curvaglucemia]],"")</f>
        <v/>
      </c>
      <c r="Q38" t="str">
        <f>IF(seguimiento[[#This Row],[vitaminaDRealizada]]="","",IF(seguimiento[[#This Row],[vitaminaDRealizada]]="No realizado","No realizada","Realizada"))</f>
        <v>Realizada</v>
      </c>
      <c r="R38" t="str">
        <f>IF(Q38="Realizada",seguimiento[[#This Row],[vitaminaDRealizada]],"")</f>
        <v>Bajo</v>
      </c>
      <c r="S38" t="str">
        <f>IF(seguimiento[[#This Row],[ige]]="No realizada","No realizada",IF(seguimiento[[#This Row],[ige]]="","","Realizada"))</f>
        <v>Realizada</v>
      </c>
      <c r="T38" t="str">
        <f>IF(S38="Realizada",seguimiento[[#This Row],[ige]],"")</f>
        <v>&lt; 500</v>
      </c>
      <c r="U38" t="str">
        <f>IF(OR(seguimiento[[#This Row],[actividadfisica]]="Ejercicio regular",seguimiento[[#This Row],[actividadfisica]]="Actividad deportiva"),"Sí","")</f>
        <v/>
      </c>
    </row>
    <row r="39" spans="1:21" x14ac:dyDescent="0.3">
      <c r="A39" t="str">
        <f>VLOOKUP(B39,pacientes_insertados[],2,)</f>
        <v>61e34254ec4ec02e84f5dbe4</v>
      </c>
      <c r="B39">
        <f>seguimiento[[#This Row],[idpaciente]]</f>
        <v>143</v>
      </c>
      <c r="C39">
        <f t="shared" si="0"/>
        <v>2018</v>
      </c>
      <c r="D39" s="1">
        <f>seguimiento[[#This Row],[fecha]]</f>
        <v>43433</v>
      </c>
      <c r="E39" t="str">
        <f>seguimiento[[#This Row],[institucion]]</f>
        <v>Hospital Sor Maria Ludovica de La Plata</v>
      </c>
      <c r="F39" t="str">
        <f>seguimiento[[#This Row],[fallecimiento]]</f>
        <v>No</v>
      </c>
      <c r="K39" t="str">
        <f>seguimiento[[#This Row],[coberturamedica]]</f>
        <v>Sí</v>
      </c>
      <c r="N39" t="str">
        <f>seguimiento[[#This Row],[ncultivosanio]]</f>
        <v>3</v>
      </c>
      <c r="O39" t="str">
        <f>IF(seguimiento[[#This Row],[curvaglucemia]]="","No realizada","Realizada")</f>
        <v>Realizada</v>
      </c>
      <c r="P39" t="str">
        <f>IF(O39="Realizada",seguimiento[[#This Row],[curvaglucemia]],"")</f>
        <v>Normal</v>
      </c>
      <c r="Q39" t="str">
        <f>IF(seguimiento[[#This Row],[vitaminaDRealizada]]="","",IF(seguimiento[[#This Row],[vitaminaDRealizada]]="No realizado","No realizada","Realizada"))</f>
        <v>Realizada</v>
      </c>
      <c r="R39" t="str">
        <f>IF(Q39="Realizada",seguimiento[[#This Row],[vitaminaDRealizada]],"")</f>
        <v>Bajo</v>
      </c>
      <c r="S39" t="str">
        <f>IF(seguimiento[[#This Row],[ige]]="No realizada","No realizada",IF(seguimiento[[#This Row],[ige]]="","","Realizada"))</f>
        <v>Realizada</v>
      </c>
      <c r="T39" t="str">
        <f>IF(S39="Realizada",seguimiento[[#This Row],[ige]],"")</f>
        <v>&lt; 500</v>
      </c>
      <c r="U39" t="str">
        <f>IF(OR(seguimiento[[#This Row],[actividadfisica]]="Ejercicio regular",seguimiento[[#This Row],[actividadfisica]]="Actividad deportiva"),"Sí","")</f>
        <v>Sí</v>
      </c>
    </row>
    <row r="40" spans="1:21" x14ac:dyDescent="0.3">
      <c r="A40" t="str">
        <f>VLOOKUP(B40,pacientes_insertados[],2,)</f>
        <v>61e34254ec4ec02e84f5dbe4</v>
      </c>
      <c r="B40">
        <f>seguimiento[[#This Row],[idpaciente]]</f>
        <v>143</v>
      </c>
      <c r="C40">
        <f t="shared" si="0"/>
        <v>2019</v>
      </c>
      <c r="D40" s="1">
        <f>seguimiento[[#This Row],[fecha]]</f>
        <v>43816</v>
      </c>
      <c r="E40" t="str">
        <f>seguimiento[[#This Row],[institucion]]</f>
        <v>Hospital Sor Maria Ludovica de La Plata</v>
      </c>
      <c r="F40" t="str">
        <f>seguimiento[[#This Row],[fallecimiento]]</f>
        <v>No</v>
      </c>
      <c r="K40" t="str">
        <f>seguimiento[[#This Row],[coberturamedica]]</f>
        <v>Sí</v>
      </c>
      <c r="M40" t="str">
        <f>seguimiento[[#This Row],[Embarazo]]</f>
        <v>No</v>
      </c>
      <c r="N40" t="str">
        <f>seguimiento[[#This Row],[ncultivosanio]]</f>
        <v>4</v>
      </c>
      <c r="O40" t="str">
        <f>IF(seguimiento[[#This Row],[curvaglucemia]]="","No realizada","Realizada")</f>
        <v>Realizada</v>
      </c>
      <c r="P40" t="str">
        <f>IF(O40="Realizada",seguimiento[[#This Row],[curvaglucemia]],"")</f>
        <v>Normal</v>
      </c>
      <c r="Q40" t="str">
        <f>IF(seguimiento[[#This Row],[vitaminaDRealizada]]="","",IF(seguimiento[[#This Row],[vitaminaDRealizada]]="No realizado","No realizada","Realizada"))</f>
        <v>Realizada</v>
      </c>
      <c r="R40" t="str">
        <f>IF(Q40="Realizada",seguimiento[[#This Row],[vitaminaDRealizada]],"")</f>
        <v>Bajo</v>
      </c>
      <c r="S40" t="str">
        <f>IF(seguimiento[[#This Row],[ige]]="No realizada","No realizada",IF(seguimiento[[#This Row],[ige]]="","","Realizada"))</f>
        <v>Realizada</v>
      </c>
      <c r="T40" t="str">
        <f>IF(S40="Realizada",seguimiento[[#This Row],[ige]],"")</f>
        <v>&lt; 500</v>
      </c>
      <c r="U40" t="str">
        <f>IF(OR(seguimiento[[#This Row],[actividadfisica]]="Ejercicio regular",seguimiento[[#This Row],[actividadfisica]]="Actividad deportiva"),"Sí","")</f>
        <v/>
      </c>
    </row>
    <row r="41" spans="1:21" x14ac:dyDescent="0.3">
      <c r="A41" t="str">
        <f>VLOOKUP(B41,pacientes_insertados[],2,)</f>
        <v>61e34256ec4ec02e84f5df74</v>
      </c>
      <c r="B41">
        <f>seguimiento[[#This Row],[idpaciente]]</f>
        <v>144</v>
      </c>
      <c r="C41">
        <f t="shared" si="0"/>
        <v>2011</v>
      </c>
      <c r="D41" s="1">
        <f>seguimiento[[#This Row],[fecha]]</f>
        <v>40871</v>
      </c>
      <c r="E41" t="str">
        <f>seguimiento[[#This Row],[institucion]]</f>
        <v>Hospital Sor Maria Ludovica de La Plata</v>
      </c>
      <c r="F41" t="str">
        <f>seguimiento[[#This Row],[fallecimiento]]</f>
        <v>No</v>
      </c>
      <c r="I41" t="str">
        <f>seguimiento[[#This Row],[educacion]]</f>
        <v>Secundaria incompleta</v>
      </c>
      <c r="K41" t="str">
        <f>seguimiento[[#This Row],[coberturamedica]]</f>
        <v>Sí</v>
      </c>
      <c r="M41" t="str">
        <f>seguimiento[[#This Row],[Embarazo]]</f>
        <v>No</v>
      </c>
      <c r="N41" t="str">
        <f>seguimiento[[#This Row],[ncultivosanio]]</f>
        <v>4</v>
      </c>
      <c r="O41" t="str">
        <f>IF(seguimiento[[#This Row],[curvaglucemia]]="","No realizada","Realizada")</f>
        <v>No realizada</v>
      </c>
      <c r="P41" t="str">
        <f>IF(O41="Realizada",seguimiento[[#This Row],[curvaglucemia]],"")</f>
        <v/>
      </c>
      <c r="Q41" t="str">
        <f>IF(seguimiento[[#This Row],[vitaminaDRealizada]]="","",IF(seguimiento[[#This Row],[vitaminaDRealizada]]="No realizado","No realizada","Realizada"))</f>
        <v/>
      </c>
      <c r="R41" t="str">
        <f>IF(Q41="Realizada",seguimiento[[#This Row],[vitaminaDRealizada]],"")</f>
        <v/>
      </c>
      <c r="S41" t="str">
        <f>IF(seguimiento[[#This Row],[ige]]="No realizada","No realizada",IF(seguimiento[[#This Row],[ige]]="","","Realizada"))</f>
        <v>Realizada</v>
      </c>
      <c r="T41" t="str">
        <f>IF(S41="Realizada",seguimiento[[#This Row],[ige]],"")</f>
        <v>&lt; 500</v>
      </c>
      <c r="U41" t="str">
        <f>IF(OR(seguimiento[[#This Row],[actividadfisica]]="Ejercicio regular",seguimiento[[#This Row],[actividadfisica]]="Actividad deportiva"),"Sí","")</f>
        <v/>
      </c>
    </row>
    <row r="42" spans="1:21" x14ac:dyDescent="0.3">
      <c r="A42" t="str">
        <f>VLOOKUP(B42,pacientes_insertados[],2,)</f>
        <v>61e34256ec4ec02e84f5df74</v>
      </c>
      <c r="B42">
        <f>seguimiento[[#This Row],[idpaciente]]</f>
        <v>144</v>
      </c>
      <c r="C42">
        <f t="shared" si="0"/>
        <v>2012</v>
      </c>
      <c r="D42" s="1">
        <f>seguimiento[[#This Row],[fecha]]</f>
        <v>41258</v>
      </c>
      <c r="E42" t="str">
        <f>seguimiento[[#This Row],[institucion]]</f>
        <v>Hospital Sor Maria Ludovica de La Plata</v>
      </c>
      <c r="F42" t="str">
        <f>seguimiento[[#This Row],[fallecimiento]]</f>
        <v>No</v>
      </c>
      <c r="I42" t="str">
        <f>seguimiento[[#This Row],[educacion]]</f>
        <v>Secundaria incompleta</v>
      </c>
      <c r="J42" t="str">
        <f>seguimiento[[#This Row],[laboral]]</f>
        <v>No trabaja</v>
      </c>
      <c r="K42" t="str">
        <f>seguimiento[[#This Row],[coberturamedica]]</f>
        <v>Sí</v>
      </c>
      <c r="L42" t="str">
        <f>seguimiento[[#This Row],[ntratendovenosos]]</f>
        <v>3</v>
      </c>
      <c r="M42" t="str">
        <f>seguimiento[[#This Row],[Embarazo]]</f>
        <v>No</v>
      </c>
      <c r="N42" t="str">
        <f>seguimiento[[#This Row],[ncultivosanio]]</f>
        <v>8</v>
      </c>
      <c r="O42" t="str">
        <f>IF(seguimiento[[#This Row],[curvaglucemia]]="","No realizada","Realizada")</f>
        <v>No realizada</v>
      </c>
      <c r="P42" t="str">
        <f>IF(O42="Realizada",seguimiento[[#This Row],[curvaglucemia]],"")</f>
        <v/>
      </c>
      <c r="Q42" t="str">
        <f>IF(seguimiento[[#This Row],[vitaminaDRealizada]]="","",IF(seguimiento[[#This Row],[vitaminaDRealizada]]="No realizado","No realizada","Realizada"))</f>
        <v/>
      </c>
      <c r="R42" t="str">
        <f>IF(Q42="Realizada",seguimiento[[#This Row],[vitaminaDRealizada]],"")</f>
        <v/>
      </c>
      <c r="S42" t="str">
        <f>IF(seguimiento[[#This Row],[ige]]="No realizada","No realizada",IF(seguimiento[[#This Row],[ige]]="","","Realizada"))</f>
        <v>Realizada</v>
      </c>
      <c r="T42" t="str">
        <f>IF(S42="Realizada",seguimiento[[#This Row],[ige]],"")</f>
        <v>&lt; 500</v>
      </c>
      <c r="U42" t="str">
        <f>IF(OR(seguimiento[[#This Row],[actividadfisica]]="Ejercicio regular",seguimiento[[#This Row],[actividadfisica]]="Actividad deportiva"),"Sí","")</f>
        <v/>
      </c>
    </row>
    <row r="43" spans="1:21" x14ac:dyDescent="0.3">
      <c r="A43" t="str">
        <f>VLOOKUP(B43,pacientes_insertados[],2,)</f>
        <v>61e34256ec4ec02e84f5df74</v>
      </c>
      <c r="B43">
        <f>seguimiento[[#This Row],[idpaciente]]</f>
        <v>144</v>
      </c>
      <c r="C43">
        <f t="shared" si="0"/>
        <v>2013</v>
      </c>
      <c r="D43" s="1">
        <f>seguimiento[[#This Row],[fecha]]</f>
        <v>41622</v>
      </c>
      <c r="E43" t="str">
        <f>seguimiento[[#This Row],[institucion]]</f>
        <v>Hospital Sor Maria Ludovica de La Plata</v>
      </c>
      <c r="F43" t="str">
        <f>seguimiento[[#This Row],[fallecimiento]]</f>
        <v>No</v>
      </c>
      <c r="I43" t="str">
        <f>seguimiento[[#This Row],[educacion]]</f>
        <v>Secundaria incompleta</v>
      </c>
      <c r="J43" t="str">
        <f>seguimiento[[#This Row],[laboral]]</f>
        <v>No trabaja</v>
      </c>
      <c r="K43" t="str">
        <f>seguimiento[[#This Row],[coberturamedica]]</f>
        <v>Sí</v>
      </c>
      <c r="M43" t="str">
        <f>seguimiento[[#This Row],[Embarazo]]</f>
        <v>No</v>
      </c>
      <c r="N43" t="str">
        <f>seguimiento[[#This Row],[ncultivosanio]]</f>
        <v>4</v>
      </c>
      <c r="O43" t="str">
        <f>IF(seguimiento[[#This Row],[curvaglucemia]]="","No realizada","Realizada")</f>
        <v>Realizada</v>
      </c>
      <c r="P43" t="str">
        <f>IF(O43="Realizada",seguimiento[[#This Row],[curvaglucemia]],"")</f>
        <v>Diabetes</v>
      </c>
      <c r="Q43" t="str">
        <f>IF(seguimiento[[#This Row],[vitaminaDRealizada]]="","",IF(seguimiento[[#This Row],[vitaminaDRealizada]]="No realizado","No realizada","Realizada"))</f>
        <v/>
      </c>
      <c r="R43" t="str">
        <f>IF(Q43="Realizada",seguimiento[[#This Row],[vitaminaDRealizada]],"")</f>
        <v/>
      </c>
      <c r="S43" t="str">
        <f>IF(seguimiento[[#This Row],[ige]]="No realizada","No realizada",IF(seguimiento[[#This Row],[ige]]="","","Realizada"))</f>
        <v>Realizada</v>
      </c>
      <c r="T43" t="str">
        <f>IF(S43="Realizada",seguimiento[[#This Row],[ige]],"")</f>
        <v>&lt; 500</v>
      </c>
      <c r="U43" t="str">
        <f>IF(OR(seguimiento[[#This Row],[actividadfisica]]="Ejercicio regular",seguimiento[[#This Row],[actividadfisica]]="Actividad deportiva"),"Sí","")</f>
        <v/>
      </c>
    </row>
    <row r="44" spans="1:21" x14ac:dyDescent="0.3">
      <c r="A44" t="str">
        <f>VLOOKUP(B44,pacientes_insertados[],2,)</f>
        <v>61e34256ec4ec02e84f5df74</v>
      </c>
      <c r="B44">
        <f>seguimiento[[#This Row],[idpaciente]]</f>
        <v>144</v>
      </c>
      <c r="C44">
        <f t="shared" si="0"/>
        <v>2014</v>
      </c>
      <c r="D44" s="1">
        <f>seguimiento[[#This Row],[fecha]]</f>
        <v>41983</v>
      </c>
      <c r="E44" t="str">
        <f>seguimiento[[#This Row],[institucion]]</f>
        <v>Hospital Sor Maria Ludovica de La Plata</v>
      </c>
      <c r="F44" t="str">
        <f>seguimiento[[#This Row],[fallecimiento]]</f>
        <v>No</v>
      </c>
      <c r="I44" t="str">
        <f>seguimiento[[#This Row],[educacion]]</f>
        <v>Secundaria incompleta</v>
      </c>
      <c r="J44" t="str">
        <f>seguimiento[[#This Row],[laboral]]</f>
        <v>No trabaja</v>
      </c>
      <c r="K44" t="str">
        <f>seguimiento[[#This Row],[coberturamedica]]</f>
        <v>Sí</v>
      </c>
      <c r="L44" t="str">
        <f>seguimiento[[#This Row],[ntratendovenosos]]</f>
        <v>4</v>
      </c>
      <c r="M44" t="str">
        <f>seguimiento[[#This Row],[Embarazo]]</f>
        <v>No</v>
      </c>
      <c r="N44" t="str">
        <f>seguimiento[[#This Row],[ncultivosanio]]</f>
        <v>3</v>
      </c>
      <c r="O44" t="str">
        <f>IF(seguimiento[[#This Row],[curvaglucemia]]="","No realizada","Realizada")</f>
        <v>Realizada</v>
      </c>
      <c r="P44" t="str">
        <f>IF(O44="Realizada",seguimiento[[#This Row],[curvaglucemia]],"")</f>
        <v>Diabetes</v>
      </c>
      <c r="Q44" t="str">
        <f>IF(seguimiento[[#This Row],[vitaminaDRealizada]]="","",IF(seguimiento[[#This Row],[vitaminaDRealizada]]="No realizado","No realizada","Realizada"))</f>
        <v/>
      </c>
      <c r="R44" t="str">
        <f>IF(Q44="Realizada",seguimiento[[#This Row],[vitaminaDRealizada]],"")</f>
        <v/>
      </c>
      <c r="S44" t="str">
        <f>IF(seguimiento[[#This Row],[ige]]="No realizada","No realizada",IF(seguimiento[[#This Row],[ige]]="","","Realizada"))</f>
        <v>Realizada</v>
      </c>
      <c r="T44" t="str">
        <f>IF(S44="Realizada",seguimiento[[#This Row],[ige]],"")</f>
        <v>&lt; 500</v>
      </c>
      <c r="U44" t="str">
        <f>IF(OR(seguimiento[[#This Row],[actividadfisica]]="Ejercicio regular",seguimiento[[#This Row],[actividadfisica]]="Actividad deportiva"),"Sí","")</f>
        <v/>
      </c>
    </row>
    <row r="45" spans="1:21" x14ac:dyDescent="0.3">
      <c r="A45" t="str">
        <f>VLOOKUP(B45,pacientes_insertados[],2,)</f>
        <v>61e34256ec4ec02e84f5df75</v>
      </c>
      <c r="B45">
        <f>seguimiento[[#This Row],[idpaciente]]</f>
        <v>145</v>
      </c>
      <c r="C45">
        <f t="shared" si="0"/>
        <v>2011</v>
      </c>
      <c r="D45" s="1">
        <f>seguimiento[[#This Row],[fecha]]</f>
        <v>40855</v>
      </c>
      <c r="E45" t="str">
        <f>seguimiento[[#This Row],[institucion]]</f>
        <v>Clínica y Maternidad del Sol</v>
      </c>
      <c r="F45" t="str">
        <f>seguimiento[[#This Row],[fallecimiento]]</f>
        <v>No</v>
      </c>
      <c r="K45" t="str">
        <f>seguimiento[[#This Row],[coberturamedica]]</f>
        <v>Sí</v>
      </c>
      <c r="M45" t="str">
        <f>seguimiento[[#This Row],[Embarazo]]</f>
        <v>No</v>
      </c>
      <c r="N45" t="str">
        <f>seguimiento[[#This Row],[ncultivosanio]]</f>
        <v>2</v>
      </c>
      <c r="O45" t="str">
        <f>IF(seguimiento[[#This Row],[curvaglucemia]]="","No realizada","Realizada")</f>
        <v>Realizada</v>
      </c>
      <c r="P45" t="str">
        <f>IF(O45="Realizada",seguimiento[[#This Row],[curvaglucemia]],"")</f>
        <v>Normal</v>
      </c>
      <c r="Q45" t="str">
        <f>IF(seguimiento[[#This Row],[vitaminaDRealizada]]="","",IF(seguimiento[[#This Row],[vitaminaDRealizada]]="No realizado","No realizada","Realizada"))</f>
        <v/>
      </c>
      <c r="R45" t="str">
        <f>IF(Q45="Realizada",seguimiento[[#This Row],[vitaminaDRealizada]],"")</f>
        <v/>
      </c>
      <c r="S45" t="str">
        <f>IF(seguimiento[[#This Row],[ige]]="No realizada","No realizada",IF(seguimiento[[#This Row],[ige]]="","","Realizada"))</f>
        <v/>
      </c>
      <c r="T45" t="str">
        <f>IF(S45="Realizada",seguimiento[[#This Row],[ige]],"")</f>
        <v/>
      </c>
      <c r="U45" t="str">
        <f>IF(OR(seguimiento[[#This Row],[actividadfisica]]="Ejercicio regular",seguimiento[[#This Row],[actividadfisica]]="Actividad deportiva"),"Sí","")</f>
        <v/>
      </c>
    </row>
    <row r="46" spans="1:21" x14ac:dyDescent="0.3">
      <c r="A46" t="str">
        <f>VLOOKUP(B46,pacientes_insertados[],2,)</f>
        <v>61e34256ec4ec02e84f5df75</v>
      </c>
      <c r="B46">
        <f>seguimiento[[#This Row],[idpaciente]]</f>
        <v>145</v>
      </c>
      <c r="C46">
        <f t="shared" si="0"/>
        <v>2012</v>
      </c>
      <c r="D46" s="1">
        <f>seguimiento[[#This Row],[fecha]]</f>
        <v>41219</v>
      </c>
      <c r="E46" t="str">
        <f>seguimiento[[#This Row],[institucion]]</f>
        <v>Clínica y Maternidad del Sol</v>
      </c>
      <c r="F46" t="str">
        <f>seguimiento[[#This Row],[fallecimiento]]</f>
        <v>No</v>
      </c>
      <c r="I46" t="str">
        <f>seguimiento[[#This Row],[educacion]]</f>
        <v>Primaria incompleta</v>
      </c>
      <c r="K46" t="str">
        <f>seguimiento[[#This Row],[coberturamedica]]</f>
        <v>Sí</v>
      </c>
      <c r="M46" t="str">
        <f>seguimiento[[#This Row],[Embarazo]]</f>
        <v>No</v>
      </c>
      <c r="N46" t="str">
        <f>seguimiento[[#This Row],[ncultivosanio]]</f>
        <v>2</v>
      </c>
      <c r="O46" t="str">
        <f>IF(seguimiento[[#This Row],[curvaglucemia]]="","No realizada","Realizada")</f>
        <v>No realizada</v>
      </c>
      <c r="P46" t="str">
        <f>IF(O46="Realizada",seguimiento[[#This Row],[curvaglucemia]],"")</f>
        <v/>
      </c>
      <c r="Q46" t="str">
        <f>IF(seguimiento[[#This Row],[vitaminaDRealizada]]="","",IF(seguimiento[[#This Row],[vitaminaDRealizada]]="No realizado","No realizada","Realizada"))</f>
        <v/>
      </c>
      <c r="R46" t="str">
        <f>IF(Q46="Realizada",seguimiento[[#This Row],[vitaminaDRealizada]],"")</f>
        <v/>
      </c>
      <c r="S46" t="str">
        <f>IF(seguimiento[[#This Row],[ige]]="No realizada","No realizada",IF(seguimiento[[#This Row],[ige]]="","","Realizada"))</f>
        <v>Realizada</v>
      </c>
      <c r="T46" t="str">
        <f>IF(S46="Realizada",seguimiento[[#This Row],[ige]],"")</f>
        <v>&lt; 500</v>
      </c>
      <c r="U46" t="str">
        <f>IF(OR(seguimiento[[#This Row],[actividadfisica]]="Ejercicio regular",seguimiento[[#This Row],[actividadfisica]]="Actividad deportiva"),"Sí","")</f>
        <v>Sí</v>
      </c>
    </row>
    <row r="47" spans="1:21" x14ac:dyDescent="0.3">
      <c r="A47" t="str">
        <f>VLOOKUP(B47,pacientes_insertados[],2,)</f>
        <v>61e34256ec4ec02e84f5df75</v>
      </c>
      <c r="B47">
        <f>seguimiento[[#This Row],[idpaciente]]</f>
        <v>145</v>
      </c>
      <c r="C47">
        <f t="shared" si="0"/>
        <v>2013</v>
      </c>
      <c r="D47" s="1">
        <f>seguimiento[[#This Row],[fecha]]</f>
        <v>41570</v>
      </c>
      <c r="E47" t="str">
        <f>seguimiento[[#This Row],[institucion]]</f>
        <v>Clínica y Maternidad del Sol</v>
      </c>
      <c r="F47" t="str">
        <f>seguimiento[[#This Row],[fallecimiento]]</f>
        <v>No</v>
      </c>
      <c r="I47" t="str">
        <f>seguimiento[[#This Row],[educacion]]</f>
        <v>Primaria incompleta</v>
      </c>
      <c r="K47" t="str">
        <f>seguimiento[[#This Row],[coberturamedica]]</f>
        <v>Sí</v>
      </c>
      <c r="M47" t="str">
        <f>seguimiento[[#This Row],[Embarazo]]</f>
        <v>No</v>
      </c>
      <c r="N47" t="str">
        <f>seguimiento[[#This Row],[ncultivosanio]]</f>
        <v>2</v>
      </c>
      <c r="O47" t="str">
        <f>IF(seguimiento[[#This Row],[curvaglucemia]]="","No realizada","Realizada")</f>
        <v>No realizada</v>
      </c>
      <c r="P47" t="str">
        <f>IF(O47="Realizada",seguimiento[[#This Row],[curvaglucemia]],"")</f>
        <v/>
      </c>
      <c r="Q47" t="str">
        <f>IF(seguimiento[[#This Row],[vitaminaDRealizada]]="","",IF(seguimiento[[#This Row],[vitaminaDRealizada]]="No realizado","No realizada","Realizada"))</f>
        <v/>
      </c>
      <c r="R47" t="str">
        <f>IF(Q47="Realizada",seguimiento[[#This Row],[vitaminaDRealizada]],"")</f>
        <v/>
      </c>
      <c r="S47" t="str">
        <f>IF(seguimiento[[#This Row],[ige]]="No realizada","No realizada",IF(seguimiento[[#This Row],[ige]]="","","Realizada"))</f>
        <v>Realizada</v>
      </c>
      <c r="T47" t="str">
        <f>IF(S47="Realizada",seguimiento[[#This Row],[ige]],"")</f>
        <v>&lt; 500</v>
      </c>
      <c r="U47" t="str">
        <f>IF(OR(seguimiento[[#This Row],[actividadfisica]]="Ejercicio regular",seguimiento[[#This Row],[actividadfisica]]="Actividad deportiva"),"Sí","")</f>
        <v>Sí</v>
      </c>
    </row>
    <row r="48" spans="1:21" x14ac:dyDescent="0.3">
      <c r="A48" t="str">
        <f>VLOOKUP(B48,pacientes_insertados[],2,)</f>
        <v>61e34256ec4ec02e84f5df75</v>
      </c>
      <c r="B48">
        <f>seguimiento[[#This Row],[idpaciente]]</f>
        <v>145</v>
      </c>
      <c r="C48">
        <f t="shared" si="0"/>
        <v>2014</v>
      </c>
      <c r="D48" s="1">
        <f>seguimiento[[#This Row],[fecha]]</f>
        <v>41976</v>
      </c>
      <c r="E48" t="str">
        <f>seguimiento[[#This Row],[institucion]]</f>
        <v>Clínica y Maternidad del Sol</v>
      </c>
      <c r="F48" t="str">
        <f>seguimiento[[#This Row],[fallecimiento]]</f>
        <v>No</v>
      </c>
      <c r="I48" t="str">
        <f>seguimiento[[#This Row],[educacion]]</f>
        <v>Primaria incompleta</v>
      </c>
      <c r="K48" t="str">
        <f>seguimiento[[#This Row],[coberturamedica]]</f>
        <v>No</v>
      </c>
      <c r="M48" t="str">
        <f>seguimiento[[#This Row],[Embarazo]]</f>
        <v>No</v>
      </c>
      <c r="N48" t="str">
        <f>seguimiento[[#This Row],[ncultivosanio]]</f>
        <v>4</v>
      </c>
      <c r="O48" t="str">
        <f>IF(seguimiento[[#This Row],[curvaglucemia]]="","No realizada","Realizada")</f>
        <v>No realizada</v>
      </c>
      <c r="P48" t="str">
        <f>IF(O48="Realizada",seguimiento[[#This Row],[curvaglucemia]],"")</f>
        <v/>
      </c>
      <c r="Q48" t="str">
        <f>IF(seguimiento[[#This Row],[vitaminaDRealizada]]="","",IF(seguimiento[[#This Row],[vitaminaDRealizada]]="No realizado","No realizada","Realizada"))</f>
        <v/>
      </c>
      <c r="R48" t="str">
        <f>IF(Q48="Realizada",seguimiento[[#This Row],[vitaminaDRealizada]],"")</f>
        <v/>
      </c>
      <c r="S48" t="str">
        <f>IF(seguimiento[[#This Row],[ige]]="No realizada","No realizada",IF(seguimiento[[#This Row],[ige]]="","","Realizada"))</f>
        <v>Realizada</v>
      </c>
      <c r="T48" t="str">
        <f>IF(S48="Realizada",seguimiento[[#This Row],[ige]],"")</f>
        <v>&lt; 500</v>
      </c>
      <c r="U48" t="str">
        <f>IF(OR(seguimiento[[#This Row],[actividadfisica]]="Ejercicio regular",seguimiento[[#This Row],[actividadfisica]]="Actividad deportiva"),"Sí","")</f>
        <v>Sí</v>
      </c>
    </row>
    <row r="49" spans="1:21" x14ac:dyDescent="0.3">
      <c r="A49" t="str">
        <f>VLOOKUP(B49,pacientes_insertados[],2,)</f>
        <v>61e34256ec4ec02e84f5df75</v>
      </c>
      <c r="B49">
        <f>seguimiento[[#This Row],[idpaciente]]</f>
        <v>145</v>
      </c>
      <c r="C49">
        <f t="shared" si="0"/>
        <v>2015</v>
      </c>
      <c r="D49" s="1">
        <f>seguimiento[[#This Row],[fecha]]</f>
        <v>42341</v>
      </c>
      <c r="E49" t="str">
        <f>seguimiento[[#This Row],[institucion]]</f>
        <v>Clínica y Maternidad del Sol</v>
      </c>
      <c r="F49" t="str">
        <f>seguimiento[[#This Row],[fallecimiento]]</f>
        <v>No</v>
      </c>
      <c r="K49" t="str">
        <f>seguimiento[[#This Row],[coberturamedica]]</f>
        <v>Sí</v>
      </c>
      <c r="M49" t="str">
        <f>seguimiento[[#This Row],[Embarazo]]</f>
        <v>No</v>
      </c>
      <c r="N49" t="str">
        <f>seguimiento[[#This Row],[ncultivosanio]]</f>
        <v>10</v>
      </c>
      <c r="O49" t="str">
        <f>IF(seguimiento[[#This Row],[curvaglucemia]]="","No realizada","Realizada")</f>
        <v>No realizada</v>
      </c>
      <c r="P49" t="str">
        <f>IF(O49="Realizada",seguimiento[[#This Row],[curvaglucemia]],"")</f>
        <v/>
      </c>
      <c r="Q49" t="str">
        <f>IF(seguimiento[[#This Row],[vitaminaDRealizada]]="","",IF(seguimiento[[#This Row],[vitaminaDRealizada]]="No realizado","No realizada","Realizada"))</f>
        <v>Realizada</v>
      </c>
      <c r="R49" t="str">
        <f>IF(Q49="Realizada",seguimiento[[#This Row],[vitaminaDRealizada]],"")</f>
        <v>Normal</v>
      </c>
      <c r="S49" t="str">
        <f>IF(seguimiento[[#This Row],[ige]]="No realizada","No realizada",IF(seguimiento[[#This Row],[ige]]="","","Realizada"))</f>
        <v>Realizada</v>
      </c>
      <c r="T49" t="str">
        <f>IF(S49="Realizada",seguimiento[[#This Row],[ige]],"")</f>
        <v>&lt; 500</v>
      </c>
      <c r="U49" t="str">
        <f>IF(OR(seguimiento[[#This Row],[actividadfisica]]="Ejercicio regular",seguimiento[[#This Row],[actividadfisica]]="Actividad deportiva"),"Sí","")</f>
        <v>Sí</v>
      </c>
    </row>
    <row r="50" spans="1:21" x14ac:dyDescent="0.3">
      <c r="A50" t="str">
        <f>VLOOKUP(B50,pacientes_insertados[],2,)</f>
        <v>61e34256ec4ec02e84f5df75</v>
      </c>
      <c r="B50">
        <f>seguimiento[[#This Row],[idpaciente]]</f>
        <v>145</v>
      </c>
      <c r="C50">
        <f t="shared" si="0"/>
        <v>2016</v>
      </c>
      <c r="D50" s="1">
        <f>seguimiento[[#This Row],[fecha]]</f>
        <v>42606</v>
      </c>
      <c r="E50" t="str">
        <f>seguimiento[[#This Row],[institucion]]</f>
        <v>Clínica y Maternidad del Sol</v>
      </c>
      <c r="F50" t="str">
        <f>seguimiento[[#This Row],[fallecimiento]]</f>
        <v>No</v>
      </c>
      <c r="K50" t="str">
        <f>seguimiento[[#This Row],[coberturamedica]]</f>
        <v>Sí</v>
      </c>
      <c r="M50" t="str">
        <f>seguimiento[[#This Row],[Embarazo]]</f>
        <v>No</v>
      </c>
      <c r="N50" t="str">
        <f>seguimiento[[#This Row],[ncultivosanio]]</f>
        <v>5</v>
      </c>
      <c r="O50" t="str">
        <f>IF(seguimiento[[#This Row],[curvaglucemia]]="","No realizada","Realizada")</f>
        <v>No realizada</v>
      </c>
      <c r="P50" t="str">
        <f>IF(O50="Realizada",seguimiento[[#This Row],[curvaglucemia]],"")</f>
        <v/>
      </c>
      <c r="Q50" t="str">
        <f>IF(seguimiento[[#This Row],[vitaminaDRealizada]]="","",IF(seguimiento[[#This Row],[vitaminaDRealizada]]="No realizado","No realizada","Realizada"))</f>
        <v/>
      </c>
      <c r="R50" t="str">
        <f>IF(Q50="Realizada",seguimiento[[#This Row],[vitaminaDRealizada]],"")</f>
        <v/>
      </c>
      <c r="S50" t="str">
        <f>IF(seguimiento[[#This Row],[ige]]="No realizada","No realizada",IF(seguimiento[[#This Row],[ige]]="","","Realizada"))</f>
        <v/>
      </c>
      <c r="T50" t="str">
        <f>IF(S50="Realizada",seguimiento[[#This Row],[ige]],"")</f>
        <v/>
      </c>
      <c r="U50" t="str">
        <f>IF(OR(seguimiento[[#This Row],[actividadfisica]]="Ejercicio regular",seguimiento[[#This Row],[actividadfisica]]="Actividad deportiva"),"Sí","")</f>
        <v>Sí</v>
      </c>
    </row>
    <row r="51" spans="1:21" x14ac:dyDescent="0.3">
      <c r="A51" t="str">
        <f>VLOOKUP(B51,pacientes_insertados[],2,)</f>
        <v>61e34256ec4ec02e84f5df86</v>
      </c>
      <c r="B51">
        <f>seguimiento[[#This Row],[idpaciente]]</f>
        <v>146</v>
      </c>
      <c r="C51">
        <f t="shared" si="0"/>
        <v>2011</v>
      </c>
      <c r="D51" s="1">
        <f>seguimiento[[#This Row],[fecha]]</f>
        <v>40841</v>
      </c>
      <c r="E51" t="str">
        <f>seguimiento[[#This Row],[institucion]]</f>
        <v>Clínica y Maternidad del Sol</v>
      </c>
      <c r="F51" t="str">
        <f>seguimiento[[#This Row],[fallecimiento]]</f>
        <v>No</v>
      </c>
      <c r="K51" t="str">
        <f>seguimiento[[#This Row],[coberturamedica]]</f>
        <v>Sí</v>
      </c>
      <c r="L51" t="str">
        <f>seguimiento[[#This Row],[ntratendovenosos]]</f>
        <v>1</v>
      </c>
      <c r="M51" t="str">
        <f>seguimiento[[#This Row],[Embarazo]]</f>
        <v>No</v>
      </c>
      <c r="N51" t="str">
        <f>seguimiento[[#This Row],[ncultivosanio]]</f>
        <v>5</v>
      </c>
      <c r="O51" t="str">
        <f>IF(seguimiento[[#This Row],[curvaglucemia]]="","No realizada","Realizada")</f>
        <v>No realizada</v>
      </c>
      <c r="P51" t="str">
        <f>IF(O51="Realizada",seguimiento[[#This Row],[curvaglucemia]],"")</f>
        <v/>
      </c>
      <c r="Q51" t="str">
        <f>IF(seguimiento[[#This Row],[vitaminaDRealizada]]="","",IF(seguimiento[[#This Row],[vitaminaDRealizada]]="No realizado","No realizada","Realizada"))</f>
        <v/>
      </c>
      <c r="R51" t="str">
        <f>IF(Q51="Realizada",seguimiento[[#This Row],[vitaminaDRealizada]],"")</f>
        <v/>
      </c>
      <c r="S51" t="str">
        <f>IF(seguimiento[[#This Row],[ige]]="No realizada","No realizada",IF(seguimiento[[#This Row],[ige]]="","","Realizada"))</f>
        <v/>
      </c>
      <c r="T51" t="str">
        <f>IF(S51="Realizada",seguimiento[[#This Row],[ige]],"")</f>
        <v/>
      </c>
      <c r="U51" t="str">
        <f>IF(OR(seguimiento[[#This Row],[actividadfisica]]="Ejercicio regular",seguimiento[[#This Row],[actividadfisica]]="Actividad deportiva"),"Sí","")</f>
        <v/>
      </c>
    </row>
    <row r="52" spans="1:21" x14ac:dyDescent="0.3">
      <c r="A52" t="str">
        <f>VLOOKUP(B52,pacientes_insertados[],2,)</f>
        <v>61e34256ec4ec02e84f5df86</v>
      </c>
      <c r="B52">
        <f>seguimiento[[#This Row],[idpaciente]]</f>
        <v>146</v>
      </c>
      <c r="C52">
        <f t="shared" si="0"/>
        <v>2012</v>
      </c>
      <c r="D52" s="1">
        <f>seguimiento[[#This Row],[fecha]]</f>
        <v>41254</v>
      </c>
      <c r="E52" t="str">
        <f>seguimiento[[#This Row],[institucion]]</f>
        <v>Clínica y Maternidad del Sol</v>
      </c>
      <c r="F52" t="str">
        <f>seguimiento[[#This Row],[fallecimiento]]</f>
        <v>No</v>
      </c>
      <c r="K52" t="str">
        <f>seguimiento[[#This Row],[coberturamedica]]</f>
        <v>Sí</v>
      </c>
      <c r="M52" t="str">
        <f>seguimiento[[#This Row],[Embarazo]]</f>
        <v>No</v>
      </c>
      <c r="N52" t="str">
        <f>seguimiento[[#This Row],[ncultivosanio]]</f>
        <v>3</v>
      </c>
      <c r="O52" t="str">
        <f>IF(seguimiento[[#This Row],[curvaglucemia]]="","No realizada","Realizada")</f>
        <v>Realizada</v>
      </c>
      <c r="P52" t="str">
        <f>IF(O52="Realizada",seguimiento[[#This Row],[curvaglucemia]],"")</f>
        <v>Normal</v>
      </c>
      <c r="Q52" t="str">
        <f>IF(seguimiento[[#This Row],[vitaminaDRealizada]]="","",IF(seguimiento[[#This Row],[vitaminaDRealizada]]="No realizado","No realizada","Realizada"))</f>
        <v/>
      </c>
      <c r="R52" t="str">
        <f>IF(Q52="Realizada",seguimiento[[#This Row],[vitaminaDRealizada]],"")</f>
        <v/>
      </c>
      <c r="S52" t="str">
        <f>IF(seguimiento[[#This Row],[ige]]="No realizada","No realizada",IF(seguimiento[[#This Row],[ige]]="","","Realizada"))</f>
        <v>Realizada</v>
      </c>
      <c r="T52" t="str">
        <f>IF(S52="Realizada",seguimiento[[#This Row],[ige]],"")</f>
        <v>&lt; 500</v>
      </c>
      <c r="U52" t="str">
        <f>IF(OR(seguimiento[[#This Row],[actividadfisica]]="Ejercicio regular",seguimiento[[#This Row],[actividadfisica]]="Actividad deportiva"),"Sí","")</f>
        <v/>
      </c>
    </row>
    <row r="53" spans="1:21" x14ac:dyDescent="0.3">
      <c r="A53" t="str">
        <f>VLOOKUP(B53,pacientes_insertados[],2,)</f>
        <v>61e34256ec4ec02e84f5df86</v>
      </c>
      <c r="B53">
        <f>seguimiento[[#This Row],[idpaciente]]</f>
        <v>146</v>
      </c>
      <c r="C53">
        <f t="shared" si="0"/>
        <v>2013</v>
      </c>
      <c r="D53" s="1">
        <f>seguimiento[[#This Row],[fecha]]</f>
        <v>41556</v>
      </c>
      <c r="E53" t="str">
        <f>seguimiento[[#This Row],[institucion]]</f>
        <v>Clínica y Maternidad del Sol</v>
      </c>
      <c r="F53" t="str">
        <f>seguimiento[[#This Row],[fallecimiento]]</f>
        <v>No</v>
      </c>
      <c r="K53" t="str">
        <f>seguimiento[[#This Row],[coberturamedica]]</f>
        <v>Sí</v>
      </c>
      <c r="M53" t="str">
        <f>seguimiento[[#This Row],[Embarazo]]</f>
        <v>No</v>
      </c>
      <c r="N53" t="str">
        <f>seguimiento[[#This Row],[ncultivosanio]]</f>
        <v>3</v>
      </c>
      <c r="O53" t="str">
        <f>IF(seguimiento[[#This Row],[curvaglucemia]]="","No realizada","Realizada")</f>
        <v>No realizada</v>
      </c>
      <c r="P53" t="str">
        <f>IF(O53="Realizada",seguimiento[[#This Row],[curvaglucemia]],"")</f>
        <v/>
      </c>
      <c r="Q53" t="str">
        <f>IF(seguimiento[[#This Row],[vitaminaDRealizada]]="","",IF(seguimiento[[#This Row],[vitaminaDRealizada]]="No realizado","No realizada","Realizada"))</f>
        <v/>
      </c>
      <c r="R53" t="str">
        <f>IF(Q53="Realizada",seguimiento[[#This Row],[vitaminaDRealizada]],"")</f>
        <v/>
      </c>
      <c r="S53" t="str">
        <f>IF(seguimiento[[#This Row],[ige]]="No realizada","No realizada",IF(seguimiento[[#This Row],[ige]]="","","Realizada"))</f>
        <v/>
      </c>
      <c r="T53" t="str">
        <f>IF(S53="Realizada",seguimiento[[#This Row],[ige]],"")</f>
        <v/>
      </c>
      <c r="U53" t="str">
        <f>IF(OR(seguimiento[[#This Row],[actividadfisica]]="Ejercicio regular",seguimiento[[#This Row],[actividadfisica]]="Actividad deportiva"),"Sí","")</f>
        <v/>
      </c>
    </row>
    <row r="54" spans="1:21" x14ac:dyDescent="0.3">
      <c r="A54" t="str">
        <f>VLOOKUP(B54,pacientes_insertados[],2,)</f>
        <v>61e34256ec4ec02e84f5df86</v>
      </c>
      <c r="B54">
        <f>seguimiento[[#This Row],[idpaciente]]</f>
        <v>146</v>
      </c>
      <c r="C54">
        <f t="shared" si="0"/>
        <v>2014</v>
      </c>
      <c r="D54" s="1">
        <f>seguimiento[[#This Row],[fecha]]</f>
        <v>41976</v>
      </c>
      <c r="E54" t="str">
        <f>seguimiento[[#This Row],[institucion]]</f>
        <v>Clínica y Maternidad del Sol</v>
      </c>
      <c r="F54" t="str">
        <f>seguimiento[[#This Row],[fallecimiento]]</f>
        <v>No</v>
      </c>
      <c r="K54" t="str">
        <f>seguimiento[[#This Row],[coberturamedica]]</f>
        <v>Sí</v>
      </c>
      <c r="M54" t="str">
        <f>seguimiento[[#This Row],[Embarazo]]</f>
        <v>No</v>
      </c>
      <c r="O54" t="str">
        <f>IF(seguimiento[[#This Row],[curvaglucemia]]="","No realizada","Realizada")</f>
        <v>No realizada</v>
      </c>
      <c r="P54" t="str">
        <f>IF(O54="Realizada",seguimiento[[#This Row],[curvaglucemia]],"")</f>
        <v/>
      </c>
      <c r="Q54" t="str">
        <f>IF(seguimiento[[#This Row],[vitaminaDRealizada]]="","",IF(seguimiento[[#This Row],[vitaminaDRealizada]]="No realizado","No realizada","Realizada"))</f>
        <v/>
      </c>
      <c r="R54" t="str">
        <f>IF(Q54="Realizada",seguimiento[[#This Row],[vitaminaDRealizada]],"")</f>
        <v/>
      </c>
      <c r="S54" t="str">
        <f>IF(seguimiento[[#This Row],[ige]]="No realizada","No realizada",IF(seguimiento[[#This Row],[ige]]="","","Realizada"))</f>
        <v/>
      </c>
      <c r="T54" t="str">
        <f>IF(S54="Realizada",seguimiento[[#This Row],[ige]],"")</f>
        <v/>
      </c>
      <c r="U54" t="str">
        <f>IF(OR(seguimiento[[#This Row],[actividadfisica]]="Ejercicio regular",seguimiento[[#This Row],[actividadfisica]]="Actividad deportiva"),"Sí","")</f>
        <v>Sí</v>
      </c>
    </row>
    <row r="55" spans="1:21" x14ac:dyDescent="0.3">
      <c r="A55" t="str">
        <f>VLOOKUP(B55,pacientes_insertados[],2,)</f>
        <v>61e34256ec4ec02e84f5df86</v>
      </c>
      <c r="B55">
        <f>seguimiento[[#This Row],[idpaciente]]</f>
        <v>146</v>
      </c>
      <c r="C55">
        <f t="shared" si="0"/>
        <v>2016</v>
      </c>
      <c r="D55" s="1">
        <f>seguimiento[[#This Row],[fecha]]</f>
        <v>42662</v>
      </c>
      <c r="E55" t="str">
        <f>seguimiento[[#This Row],[institucion]]</f>
        <v>Clínica y Maternidad del Sol</v>
      </c>
      <c r="F55" t="str">
        <f>seguimiento[[#This Row],[fallecimiento]]</f>
        <v>No</v>
      </c>
      <c r="K55" t="str">
        <f>seguimiento[[#This Row],[coberturamedica]]</f>
        <v>Sí</v>
      </c>
      <c r="M55" t="str">
        <f>seguimiento[[#This Row],[Embarazo]]</f>
        <v>No</v>
      </c>
      <c r="N55" t="str">
        <f>seguimiento[[#This Row],[ncultivosanio]]</f>
        <v>1</v>
      </c>
      <c r="O55" t="str">
        <f>IF(seguimiento[[#This Row],[curvaglucemia]]="","No realizada","Realizada")</f>
        <v>No realizada</v>
      </c>
      <c r="P55" t="str">
        <f>IF(O55="Realizada",seguimiento[[#This Row],[curvaglucemia]],"")</f>
        <v/>
      </c>
      <c r="Q55" t="str">
        <f>IF(seguimiento[[#This Row],[vitaminaDRealizada]]="","",IF(seguimiento[[#This Row],[vitaminaDRealizada]]="No realizado","No realizada","Realizada"))</f>
        <v/>
      </c>
      <c r="R55" t="str">
        <f>IF(Q55="Realizada",seguimiento[[#This Row],[vitaminaDRealizada]],"")</f>
        <v/>
      </c>
      <c r="S55" t="str">
        <f>IF(seguimiento[[#This Row],[ige]]="No realizada","No realizada",IF(seguimiento[[#This Row],[ige]]="","","Realizada"))</f>
        <v/>
      </c>
      <c r="T55" t="str">
        <f>IF(S55="Realizada",seguimiento[[#This Row],[ige]],"")</f>
        <v/>
      </c>
      <c r="U55" t="str">
        <f>IF(OR(seguimiento[[#This Row],[actividadfisica]]="Ejercicio regular",seguimiento[[#This Row],[actividadfisica]]="Actividad deportiva"),"Sí","")</f>
        <v>Sí</v>
      </c>
    </row>
    <row r="56" spans="1:21" x14ac:dyDescent="0.3">
      <c r="A56" t="str">
        <f>VLOOKUP(B56,pacientes_insertados[],2,)</f>
        <v>61e34256ec4ec02e84f5df85</v>
      </c>
      <c r="B56">
        <f>seguimiento[[#This Row],[idpaciente]]</f>
        <v>148</v>
      </c>
      <c r="C56">
        <f t="shared" si="0"/>
        <v>2011</v>
      </c>
      <c r="D56" s="1">
        <f>seguimiento[[#This Row],[fecha]]</f>
        <v>40806</v>
      </c>
      <c r="E56" t="str">
        <f>seguimiento[[#This Row],[institucion]]</f>
        <v>Clínica y Maternidad del Sol</v>
      </c>
      <c r="F56" t="str">
        <f>seguimiento[[#This Row],[fallecimiento]]</f>
        <v>No</v>
      </c>
      <c r="J56" t="str">
        <f>seguimiento[[#This Row],[laboral]]</f>
        <v>Trabaja, completo</v>
      </c>
      <c r="K56" t="str">
        <f>seguimiento[[#This Row],[coberturamedica]]</f>
        <v>Sí</v>
      </c>
      <c r="M56" t="str">
        <f>seguimiento[[#This Row],[Embarazo]]</f>
        <v>No</v>
      </c>
      <c r="N56" t="str">
        <f>seguimiento[[#This Row],[ncultivosanio]]</f>
        <v>2</v>
      </c>
      <c r="O56" t="str">
        <f>IF(seguimiento[[#This Row],[curvaglucemia]]="","No realizada","Realizada")</f>
        <v>No realizada</v>
      </c>
      <c r="P56" t="str">
        <f>IF(O56="Realizada",seguimiento[[#This Row],[curvaglucemia]],"")</f>
        <v/>
      </c>
      <c r="Q56" t="str">
        <f>IF(seguimiento[[#This Row],[vitaminaDRealizada]]="","",IF(seguimiento[[#This Row],[vitaminaDRealizada]]="No realizado","No realizada","Realizada"))</f>
        <v/>
      </c>
      <c r="R56" t="str">
        <f>IF(Q56="Realizada",seguimiento[[#This Row],[vitaminaDRealizada]],"")</f>
        <v/>
      </c>
      <c r="S56" t="str">
        <f>IF(seguimiento[[#This Row],[ige]]="No realizada","No realizada",IF(seguimiento[[#This Row],[ige]]="","","Realizada"))</f>
        <v/>
      </c>
      <c r="T56" t="str">
        <f>IF(S56="Realizada",seguimiento[[#This Row],[ige]],"")</f>
        <v/>
      </c>
      <c r="U56" t="str">
        <f>IF(OR(seguimiento[[#This Row],[actividadfisica]]="Ejercicio regular",seguimiento[[#This Row],[actividadfisica]]="Actividad deportiva"),"Sí","")</f>
        <v/>
      </c>
    </row>
    <row r="57" spans="1:21" x14ac:dyDescent="0.3">
      <c r="A57" t="str">
        <f>VLOOKUP(B57,pacientes_insertados[],2,)</f>
        <v>61e34256ec4ec02e84f5df85</v>
      </c>
      <c r="B57">
        <f>seguimiento[[#This Row],[idpaciente]]</f>
        <v>148</v>
      </c>
      <c r="C57">
        <f t="shared" si="0"/>
        <v>2012</v>
      </c>
      <c r="D57" s="1">
        <f>seguimiento[[#This Row],[fecha]]</f>
        <v>41177</v>
      </c>
      <c r="E57" t="str">
        <f>seguimiento[[#This Row],[institucion]]</f>
        <v>Clínica y Maternidad del Sol</v>
      </c>
      <c r="F57" t="str">
        <f>seguimiento[[#This Row],[fallecimiento]]</f>
        <v>No</v>
      </c>
      <c r="J57" t="str">
        <f>seguimiento[[#This Row],[laboral]]</f>
        <v>Trabaja, completo</v>
      </c>
      <c r="K57" t="str">
        <f>seguimiento[[#This Row],[coberturamedica]]</f>
        <v>Sí</v>
      </c>
      <c r="M57" t="str">
        <f>seguimiento[[#This Row],[Embarazo]]</f>
        <v>No</v>
      </c>
      <c r="N57" t="str">
        <f>seguimiento[[#This Row],[ncultivosanio]]</f>
        <v>2</v>
      </c>
      <c r="O57" t="str">
        <f>IF(seguimiento[[#This Row],[curvaglucemia]]="","No realizada","Realizada")</f>
        <v>No realizada</v>
      </c>
      <c r="P57" t="str">
        <f>IF(O57="Realizada",seguimiento[[#This Row],[curvaglucemia]],"")</f>
        <v/>
      </c>
      <c r="Q57" t="str">
        <f>IF(seguimiento[[#This Row],[vitaminaDRealizada]]="","",IF(seguimiento[[#This Row],[vitaminaDRealizada]]="No realizado","No realizada","Realizada"))</f>
        <v/>
      </c>
      <c r="R57" t="str">
        <f>IF(Q57="Realizada",seguimiento[[#This Row],[vitaminaDRealizada]],"")</f>
        <v/>
      </c>
      <c r="S57" t="str">
        <f>IF(seguimiento[[#This Row],[ige]]="No realizada","No realizada",IF(seguimiento[[#This Row],[ige]]="","","Realizada"))</f>
        <v>Realizada</v>
      </c>
      <c r="T57" t="str">
        <f>IF(S57="Realizada",seguimiento[[#This Row],[ige]],"")</f>
        <v>&lt; 500</v>
      </c>
      <c r="U57" t="str">
        <f>IF(OR(seguimiento[[#This Row],[actividadfisica]]="Ejercicio regular",seguimiento[[#This Row],[actividadfisica]]="Actividad deportiva"),"Sí","")</f>
        <v>Sí</v>
      </c>
    </row>
    <row r="58" spans="1:21" x14ac:dyDescent="0.3">
      <c r="A58" t="str">
        <f>VLOOKUP(B58,pacientes_insertados[],2,)</f>
        <v>61e34256ec4ec02e84f5df85</v>
      </c>
      <c r="B58">
        <f>seguimiento[[#This Row],[idpaciente]]</f>
        <v>148</v>
      </c>
      <c r="C58">
        <f t="shared" si="0"/>
        <v>2013</v>
      </c>
      <c r="D58" s="1">
        <f>seguimiento[[#This Row],[fecha]]</f>
        <v>41556</v>
      </c>
      <c r="E58" t="str">
        <f>seguimiento[[#This Row],[institucion]]</f>
        <v>Clínica y Maternidad del Sol</v>
      </c>
      <c r="F58" t="str">
        <f>seguimiento[[#This Row],[fallecimiento]]</f>
        <v>No</v>
      </c>
      <c r="I58" t="str">
        <f>seguimiento[[#This Row],[educacion]]</f>
        <v>Universitario Completo</v>
      </c>
      <c r="J58" t="str">
        <f>seguimiento[[#This Row],[laboral]]</f>
        <v>Trabaja, completo</v>
      </c>
      <c r="K58" t="str">
        <f>seguimiento[[#This Row],[coberturamedica]]</f>
        <v>Sí</v>
      </c>
      <c r="M58" t="str">
        <f>seguimiento[[#This Row],[Embarazo]]</f>
        <v>No</v>
      </c>
      <c r="O58" t="str">
        <f>IF(seguimiento[[#This Row],[curvaglucemia]]="","No realizada","Realizada")</f>
        <v>No realizada</v>
      </c>
      <c r="P58" t="str">
        <f>IF(O58="Realizada",seguimiento[[#This Row],[curvaglucemia]],"")</f>
        <v/>
      </c>
      <c r="Q58" t="str">
        <f>IF(seguimiento[[#This Row],[vitaminaDRealizada]]="","",IF(seguimiento[[#This Row],[vitaminaDRealizada]]="No realizado","No realizada","Realizada"))</f>
        <v/>
      </c>
      <c r="R58" t="str">
        <f>IF(Q58="Realizada",seguimiento[[#This Row],[vitaminaDRealizada]],"")</f>
        <v/>
      </c>
      <c r="S58" t="str">
        <f>IF(seguimiento[[#This Row],[ige]]="No realizada","No realizada",IF(seguimiento[[#This Row],[ige]]="","","Realizada"))</f>
        <v/>
      </c>
      <c r="T58" t="str">
        <f>IF(S58="Realizada",seguimiento[[#This Row],[ige]],"")</f>
        <v/>
      </c>
      <c r="U58" t="str">
        <f>IF(OR(seguimiento[[#This Row],[actividadfisica]]="Ejercicio regular",seguimiento[[#This Row],[actividadfisica]]="Actividad deportiva"),"Sí","")</f>
        <v>Sí</v>
      </c>
    </row>
    <row r="59" spans="1:21" x14ac:dyDescent="0.3">
      <c r="A59" t="str">
        <f>VLOOKUP(B59,pacientes_insertados[],2,)</f>
        <v>61e34256ec4ec02e84f5df85</v>
      </c>
      <c r="B59">
        <f>seguimiento[[#This Row],[idpaciente]]</f>
        <v>148</v>
      </c>
      <c r="C59">
        <f t="shared" si="0"/>
        <v>2014</v>
      </c>
      <c r="D59" s="1">
        <f>seguimiento[[#This Row],[fecha]]</f>
        <v>41934</v>
      </c>
      <c r="E59" t="str">
        <f>seguimiento[[#This Row],[institucion]]</f>
        <v>Clínica y Maternidad del Sol</v>
      </c>
      <c r="F59" t="str">
        <f>seguimiento[[#This Row],[fallecimiento]]</f>
        <v>No</v>
      </c>
      <c r="I59" t="str">
        <f>seguimiento[[#This Row],[educacion]]</f>
        <v>Terciario completo</v>
      </c>
      <c r="J59" t="str">
        <f>seguimiento[[#This Row],[laboral]]</f>
        <v>Trabaja, completo</v>
      </c>
      <c r="K59" t="str">
        <f>seguimiento[[#This Row],[coberturamedica]]</f>
        <v>Sí</v>
      </c>
      <c r="M59" t="str">
        <f>seguimiento[[#This Row],[Embarazo]]</f>
        <v>No</v>
      </c>
      <c r="O59" t="str">
        <f>IF(seguimiento[[#This Row],[curvaglucemia]]="","No realizada","Realizada")</f>
        <v>No realizada</v>
      </c>
      <c r="P59" t="str">
        <f>IF(O59="Realizada",seguimiento[[#This Row],[curvaglucemia]],"")</f>
        <v/>
      </c>
      <c r="Q59" t="str">
        <f>IF(seguimiento[[#This Row],[vitaminaDRealizada]]="","",IF(seguimiento[[#This Row],[vitaminaDRealizada]]="No realizado","No realizada","Realizada"))</f>
        <v/>
      </c>
      <c r="R59" t="str">
        <f>IF(Q59="Realizada",seguimiento[[#This Row],[vitaminaDRealizada]],"")</f>
        <v/>
      </c>
      <c r="S59" t="str">
        <f>IF(seguimiento[[#This Row],[ige]]="No realizada","No realizada",IF(seguimiento[[#This Row],[ige]]="","","Realizada"))</f>
        <v/>
      </c>
      <c r="T59" t="str">
        <f>IF(S59="Realizada",seguimiento[[#This Row],[ige]],"")</f>
        <v/>
      </c>
      <c r="U59" t="str">
        <f>IF(OR(seguimiento[[#This Row],[actividadfisica]]="Ejercicio regular",seguimiento[[#This Row],[actividadfisica]]="Actividad deportiva"),"Sí","")</f>
        <v>Sí</v>
      </c>
    </row>
    <row r="60" spans="1:21" x14ac:dyDescent="0.3">
      <c r="A60" t="str">
        <f>VLOOKUP(B60,pacientes_insertados[],2,)</f>
        <v>61e34256ec4ec02e84f5df85</v>
      </c>
      <c r="B60">
        <f>seguimiento[[#This Row],[idpaciente]]</f>
        <v>148</v>
      </c>
      <c r="C60">
        <f t="shared" si="0"/>
        <v>2015</v>
      </c>
      <c r="D60" s="1">
        <f>seguimiento[[#This Row],[fecha]]</f>
        <v>42312</v>
      </c>
      <c r="E60" t="str">
        <f>seguimiento[[#This Row],[institucion]]</f>
        <v>Clínica y Maternidad del Sol</v>
      </c>
      <c r="F60" t="str">
        <f>seguimiento[[#This Row],[fallecimiento]]</f>
        <v>No</v>
      </c>
      <c r="J60" t="str">
        <f>seguimiento[[#This Row],[laboral]]</f>
        <v>Trabaja, completo</v>
      </c>
      <c r="K60" t="str">
        <f>seguimiento[[#This Row],[coberturamedica]]</f>
        <v>Sí</v>
      </c>
      <c r="M60" t="str">
        <f>seguimiento[[#This Row],[Embarazo]]</f>
        <v>No</v>
      </c>
      <c r="N60" t="str">
        <f>seguimiento[[#This Row],[ncultivosanio]]</f>
        <v>2</v>
      </c>
      <c r="O60" t="str">
        <f>IF(seguimiento[[#This Row],[curvaglucemia]]="","No realizada","Realizada")</f>
        <v>No realizada</v>
      </c>
      <c r="P60" t="str">
        <f>IF(O60="Realizada",seguimiento[[#This Row],[curvaglucemia]],"")</f>
        <v/>
      </c>
      <c r="Q60" t="str">
        <f>IF(seguimiento[[#This Row],[vitaminaDRealizada]]="","",IF(seguimiento[[#This Row],[vitaminaDRealizada]]="No realizado","No realizada","Realizada"))</f>
        <v>Realizada</v>
      </c>
      <c r="R60" t="str">
        <f>IF(Q60="Realizada",seguimiento[[#This Row],[vitaminaDRealizada]],"")</f>
        <v>Normal</v>
      </c>
      <c r="S60" t="str">
        <f>IF(seguimiento[[#This Row],[ige]]="No realizada","No realizada",IF(seguimiento[[#This Row],[ige]]="","","Realizada"))</f>
        <v>Realizada</v>
      </c>
      <c r="T60" t="str">
        <f>IF(S60="Realizada",seguimiento[[#This Row],[ige]],"")</f>
        <v>Normal</v>
      </c>
      <c r="U60" t="str">
        <f>IF(OR(seguimiento[[#This Row],[actividadfisica]]="Ejercicio regular",seguimiento[[#This Row],[actividadfisica]]="Actividad deportiva"),"Sí","")</f>
        <v>Sí</v>
      </c>
    </row>
    <row r="61" spans="1:21" x14ac:dyDescent="0.3">
      <c r="A61" t="str">
        <f>VLOOKUP(B61,pacientes_insertados[],2,)</f>
        <v>61e34256ec4ec02e84f5df85</v>
      </c>
      <c r="B61">
        <f>seguimiento[[#This Row],[idpaciente]]</f>
        <v>148</v>
      </c>
      <c r="C61">
        <f t="shared" si="0"/>
        <v>2016</v>
      </c>
      <c r="D61" s="1">
        <f>seguimiento[[#This Row],[fecha]]</f>
        <v>42634</v>
      </c>
      <c r="E61" t="str">
        <f>seguimiento[[#This Row],[institucion]]</f>
        <v>Clínica y Maternidad del Sol</v>
      </c>
      <c r="F61" t="str">
        <f>seguimiento[[#This Row],[fallecimiento]]</f>
        <v>No</v>
      </c>
      <c r="J61" t="str">
        <f>seguimiento[[#This Row],[laboral]]</f>
        <v>Trabaja, completo</v>
      </c>
      <c r="K61" t="str">
        <f>seguimiento[[#This Row],[coberturamedica]]</f>
        <v>Sí</v>
      </c>
      <c r="M61" t="str">
        <f>seguimiento[[#This Row],[Embarazo]]</f>
        <v>No</v>
      </c>
      <c r="N61" t="str">
        <f>seguimiento[[#This Row],[ncultivosanio]]</f>
        <v>1</v>
      </c>
      <c r="O61" t="str">
        <f>IF(seguimiento[[#This Row],[curvaglucemia]]="","No realizada","Realizada")</f>
        <v>No realizada</v>
      </c>
      <c r="P61" t="str">
        <f>IF(O61="Realizada",seguimiento[[#This Row],[curvaglucemia]],"")</f>
        <v/>
      </c>
      <c r="Q61" t="str">
        <f>IF(seguimiento[[#This Row],[vitaminaDRealizada]]="","",IF(seguimiento[[#This Row],[vitaminaDRealizada]]="No realizado","No realizada","Realizada"))</f>
        <v>Realizada</v>
      </c>
      <c r="R61" t="str">
        <f>IF(Q61="Realizada",seguimiento[[#This Row],[vitaminaDRealizada]],"")</f>
        <v>Bajo</v>
      </c>
      <c r="S61" t="str">
        <f>IF(seguimiento[[#This Row],[ige]]="No realizada","No realizada",IF(seguimiento[[#This Row],[ige]]="","","Realizada"))</f>
        <v/>
      </c>
      <c r="T61" t="str">
        <f>IF(S61="Realizada",seguimiento[[#This Row],[ige]],"")</f>
        <v/>
      </c>
      <c r="U61" t="str">
        <f>IF(OR(seguimiento[[#This Row],[actividadfisica]]="Ejercicio regular",seguimiento[[#This Row],[actividadfisica]]="Actividad deportiva"),"Sí","")</f>
        <v>Sí</v>
      </c>
    </row>
    <row r="62" spans="1:21" x14ac:dyDescent="0.3">
      <c r="A62" t="str">
        <f>VLOOKUP(B62,pacientes_insertados[],2,)</f>
        <v>61e34254ec4ec02e84f5dc07</v>
      </c>
      <c r="B62">
        <f>seguimiento[[#This Row],[idpaciente]]</f>
        <v>149</v>
      </c>
      <c r="C62">
        <f t="shared" si="0"/>
        <v>2011</v>
      </c>
      <c r="D62" s="1">
        <f>seguimiento[[#This Row],[fecha]]</f>
        <v>40675</v>
      </c>
      <c r="E62" t="str">
        <f>seguimiento[[#This Row],[institucion]]</f>
        <v>Clínica y Maternidad del Sol</v>
      </c>
      <c r="F62" t="str">
        <f>seguimiento[[#This Row],[fallecimiento]]</f>
        <v>No</v>
      </c>
      <c r="J62" t="str">
        <f>seguimiento[[#This Row],[laboral]]</f>
        <v>No trabaja</v>
      </c>
      <c r="K62" t="str">
        <f>seguimiento[[#This Row],[coberturamedica]]</f>
        <v>Sí</v>
      </c>
      <c r="L62" t="str">
        <f>seguimiento[[#This Row],[ntratendovenosos]]</f>
        <v>1</v>
      </c>
      <c r="M62" t="str">
        <f>seguimiento[[#This Row],[Embarazo]]</f>
        <v>No</v>
      </c>
      <c r="O62" t="str">
        <f>IF(seguimiento[[#This Row],[curvaglucemia]]="","No realizada","Realizada")</f>
        <v>Realizada</v>
      </c>
      <c r="P62" t="str">
        <f>IF(O62="Realizada",seguimiento[[#This Row],[curvaglucemia]],"")</f>
        <v>Normal</v>
      </c>
      <c r="Q62" t="str">
        <f>IF(seguimiento[[#This Row],[vitaminaDRealizada]]="","",IF(seguimiento[[#This Row],[vitaminaDRealizada]]="No realizado","No realizada","Realizada"))</f>
        <v/>
      </c>
      <c r="R62" t="str">
        <f>IF(Q62="Realizada",seguimiento[[#This Row],[vitaminaDRealizada]],"")</f>
        <v/>
      </c>
      <c r="S62" t="str">
        <f>IF(seguimiento[[#This Row],[ige]]="No realizada","No realizada",IF(seguimiento[[#This Row],[ige]]="","","Realizada"))</f>
        <v/>
      </c>
      <c r="T62" t="str">
        <f>IF(S62="Realizada",seguimiento[[#This Row],[ige]],"")</f>
        <v/>
      </c>
      <c r="U62" t="str">
        <f>IF(OR(seguimiento[[#This Row],[actividadfisica]]="Ejercicio regular",seguimiento[[#This Row],[actividadfisica]]="Actividad deportiva"),"Sí","")</f>
        <v/>
      </c>
    </row>
    <row r="63" spans="1:21" x14ac:dyDescent="0.3">
      <c r="A63" t="str">
        <f>VLOOKUP(B63,pacientes_insertados[],2,)</f>
        <v>61e34254ec4ec02e84f5dc07</v>
      </c>
      <c r="B63">
        <f>seguimiento[[#This Row],[idpaciente]]</f>
        <v>149</v>
      </c>
      <c r="C63">
        <f t="shared" si="0"/>
        <v>2012</v>
      </c>
      <c r="D63" s="1">
        <f>seguimiento[[#This Row],[fecha]]</f>
        <v>41095</v>
      </c>
      <c r="E63" t="str">
        <f>seguimiento[[#This Row],[institucion]]</f>
        <v>Clínica y Maternidad del Sol</v>
      </c>
      <c r="F63" t="str">
        <f>seguimiento[[#This Row],[fallecimiento]]</f>
        <v>No</v>
      </c>
      <c r="J63" t="str">
        <f>seguimiento[[#This Row],[laboral]]</f>
        <v>No trabaja</v>
      </c>
      <c r="K63" t="str">
        <f>seguimiento[[#This Row],[coberturamedica]]</f>
        <v>Sí</v>
      </c>
      <c r="M63" t="str">
        <f>seguimiento[[#This Row],[Embarazo]]</f>
        <v>No</v>
      </c>
      <c r="N63" t="str">
        <f>seguimiento[[#This Row],[ncultivosanio]]</f>
        <v>1</v>
      </c>
      <c r="O63" t="str">
        <f>IF(seguimiento[[#This Row],[curvaglucemia]]="","No realizada","Realizada")</f>
        <v>No realizada</v>
      </c>
      <c r="P63" t="str">
        <f>IF(O63="Realizada",seguimiento[[#This Row],[curvaglucemia]],"")</f>
        <v/>
      </c>
      <c r="Q63" t="str">
        <f>IF(seguimiento[[#This Row],[vitaminaDRealizada]]="","",IF(seguimiento[[#This Row],[vitaminaDRealizada]]="No realizado","No realizada","Realizada"))</f>
        <v/>
      </c>
      <c r="R63" t="str">
        <f>IF(Q63="Realizada",seguimiento[[#This Row],[vitaminaDRealizada]],"")</f>
        <v/>
      </c>
      <c r="S63" t="str">
        <f>IF(seguimiento[[#This Row],[ige]]="No realizada","No realizada",IF(seguimiento[[#This Row],[ige]]="","","Realizada"))</f>
        <v>Realizada</v>
      </c>
      <c r="T63" t="str">
        <f>IF(S63="Realizada",seguimiento[[#This Row],[ige]],"")</f>
        <v>&lt; 500</v>
      </c>
      <c r="U63" t="str">
        <f>IF(OR(seguimiento[[#This Row],[actividadfisica]]="Ejercicio regular",seguimiento[[#This Row],[actividadfisica]]="Actividad deportiva"),"Sí","")</f>
        <v>Sí</v>
      </c>
    </row>
    <row r="64" spans="1:21" x14ac:dyDescent="0.3">
      <c r="A64" t="str">
        <f>VLOOKUP(B64,pacientes_insertados[],2,)</f>
        <v>61e34254ec4ec02e84f5dc07</v>
      </c>
      <c r="B64">
        <f>seguimiento[[#This Row],[idpaciente]]</f>
        <v>149</v>
      </c>
      <c r="C64">
        <f t="shared" si="0"/>
        <v>2013</v>
      </c>
      <c r="D64" s="1">
        <f>seguimiento[[#This Row],[fecha]]</f>
        <v>41625</v>
      </c>
      <c r="E64" t="str">
        <f>seguimiento[[#This Row],[institucion]]</f>
        <v>Clínica y Maternidad del Sol</v>
      </c>
      <c r="F64" t="str">
        <f>seguimiento[[#This Row],[fallecimiento]]</f>
        <v>No</v>
      </c>
      <c r="J64" t="str">
        <f>seguimiento[[#This Row],[laboral]]</f>
        <v>No trabaja</v>
      </c>
      <c r="K64" t="str">
        <f>seguimiento[[#This Row],[coberturamedica]]</f>
        <v>Sí</v>
      </c>
      <c r="M64" t="str">
        <f>seguimiento[[#This Row],[Embarazo]]</f>
        <v>No</v>
      </c>
      <c r="N64" t="str">
        <f>seguimiento[[#This Row],[ncultivosanio]]</f>
        <v>1</v>
      </c>
      <c r="O64" t="str">
        <f>IF(seguimiento[[#This Row],[curvaglucemia]]="","No realizada","Realizada")</f>
        <v>Realizada</v>
      </c>
      <c r="P64" t="str">
        <f>IF(O64="Realizada",seguimiento[[#This Row],[curvaglucemia]],"")</f>
        <v>Normal</v>
      </c>
      <c r="Q64" t="str">
        <f>IF(seguimiento[[#This Row],[vitaminaDRealizada]]="","",IF(seguimiento[[#This Row],[vitaminaDRealizada]]="No realizado","No realizada","Realizada"))</f>
        <v/>
      </c>
      <c r="R64" t="str">
        <f>IF(Q64="Realizada",seguimiento[[#This Row],[vitaminaDRealizada]],"")</f>
        <v/>
      </c>
      <c r="S64" t="str">
        <f>IF(seguimiento[[#This Row],[ige]]="No realizada","No realizada",IF(seguimiento[[#This Row],[ige]]="","","Realizada"))</f>
        <v>Realizada</v>
      </c>
      <c r="T64" t="str">
        <f>IF(S64="Realizada",seguimiento[[#This Row],[ige]],"")</f>
        <v>&lt; 500</v>
      </c>
      <c r="U64" t="str">
        <f>IF(OR(seguimiento[[#This Row],[actividadfisica]]="Ejercicio regular",seguimiento[[#This Row],[actividadfisica]]="Actividad deportiva"),"Sí","")</f>
        <v>Sí</v>
      </c>
    </row>
    <row r="65" spans="1:21" x14ac:dyDescent="0.3">
      <c r="A65" t="str">
        <f>VLOOKUP(B65,pacientes_insertados[],2,)</f>
        <v>61e34254ec4ec02e84f5dc07</v>
      </c>
      <c r="B65">
        <f>seguimiento[[#This Row],[idpaciente]]</f>
        <v>149</v>
      </c>
      <c r="C65">
        <f t="shared" si="0"/>
        <v>2014</v>
      </c>
      <c r="D65" s="1">
        <f>seguimiento[[#This Row],[fecha]]</f>
        <v>41814</v>
      </c>
      <c r="E65" t="str">
        <f>seguimiento[[#This Row],[institucion]]</f>
        <v>Clínica y Maternidad del Sol</v>
      </c>
      <c r="F65" t="str">
        <f>seguimiento[[#This Row],[fallecimiento]]</f>
        <v>No</v>
      </c>
      <c r="J65" t="str">
        <f>seguimiento[[#This Row],[laboral]]</f>
        <v>Trabaja, parcial</v>
      </c>
      <c r="K65" t="str">
        <f>seguimiento[[#This Row],[coberturamedica]]</f>
        <v>Sí</v>
      </c>
      <c r="M65" t="str">
        <f>seguimiento[[#This Row],[Embarazo]]</f>
        <v>No</v>
      </c>
      <c r="N65" t="str">
        <f>seguimiento[[#This Row],[ncultivosanio]]</f>
        <v>1</v>
      </c>
      <c r="O65" t="str">
        <f>IF(seguimiento[[#This Row],[curvaglucemia]]="","No realizada","Realizada")</f>
        <v>No realizada</v>
      </c>
      <c r="P65" t="str">
        <f>IF(O65="Realizada",seguimiento[[#This Row],[curvaglucemia]],"")</f>
        <v/>
      </c>
      <c r="Q65" t="str">
        <f>IF(seguimiento[[#This Row],[vitaminaDRealizada]]="","",IF(seguimiento[[#This Row],[vitaminaDRealizada]]="No realizado","No realizada","Realizada"))</f>
        <v>No realizada</v>
      </c>
      <c r="R65" t="str">
        <f>IF(Q65="Realizada",seguimiento[[#This Row],[vitaminaDRealizada]],"")</f>
        <v/>
      </c>
      <c r="S65" t="str">
        <f>IF(seguimiento[[#This Row],[ige]]="No realizada","No realizada",IF(seguimiento[[#This Row],[ige]]="","","Realizada"))</f>
        <v/>
      </c>
      <c r="T65" t="str">
        <f>IF(S65="Realizada",seguimiento[[#This Row],[ige]],"")</f>
        <v/>
      </c>
      <c r="U65" t="str">
        <f>IF(OR(seguimiento[[#This Row],[actividadfisica]]="Ejercicio regular",seguimiento[[#This Row],[actividadfisica]]="Actividad deportiva"),"Sí","")</f>
        <v>Sí</v>
      </c>
    </row>
    <row r="66" spans="1:21" x14ac:dyDescent="0.3">
      <c r="A66" t="str">
        <f>VLOOKUP(B66,pacientes_insertados[],2,)</f>
        <v>61e34254ec4ec02e84f5dc07</v>
      </c>
      <c r="B66">
        <f>seguimiento[[#This Row],[idpaciente]]</f>
        <v>149</v>
      </c>
      <c r="C66">
        <f t="shared" si="0"/>
        <v>2015</v>
      </c>
      <c r="D66" s="1">
        <f>seguimiento[[#This Row],[fecha]]</f>
        <v>42241</v>
      </c>
      <c r="E66" t="str">
        <f>seguimiento[[#This Row],[institucion]]</f>
        <v>Clínica y Maternidad del Sol</v>
      </c>
      <c r="F66" t="str">
        <f>seguimiento[[#This Row],[fallecimiento]]</f>
        <v>No</v>
      </c>
      <c r="J66" t="str">
        <f>seguimiento[[#This Row],[laboral]]</f>
        <v>No trabaja</v>
      </c>
      <c r="K66" t="str">
        <f>seguimiento[[#This Row],[coberturamedica]]</f>
        <v>Sí</v>
      </c>
      <c r="M66" t="str">
        <f>seguimiento[[#This Row],[Embarazo]]</f>
        <v>No</v>
      </c>
      <c r="O66" t="str">
        <f>IF(seguimiento[[#This Row],[curvaglucemia]]="","No realizada","Realizada")</f>
        <v>Realizada</v>
      </c>
      <c r="P66" t="str">
        <f>IF(O66="Realizada",seguimiento[[#This Row],[curvaglucemia]],"")</f>
        <v>Normal</v>
      </c>
      <c r="Q66" t="str">
        <f>IF(seguimiento[[#This Row],[vitaminaDRealizada]]="","",IF(seguimiento[[#This Row],[vitaminaDRealizada]]="No realizado","No realizada","Realizada"))</f>
        <v/>
      </c>
      <c r="R66" t="str">
        <f>IF(Q66="Realizada",seguimiento[[#This Row],[vitaminaDRealizada]],"")</f>
        <v/>
      </c>
      <c r="S66" t="str">
        <f>IF(seguimiento[[#This Row],[ige]]="No realizada","No realizada",IF(seguimiento[[#This Row],[ige]]="","","Realizada"))</f>
        <v/>
      </c>
      <c r="T66" t="str">
        <f>IF(S66="Realizada",seguimiento[[#This Row],[ige]],"")</f>
        <v/>
      </c>
      <c r="U66" t="str">
        <f>IF(OR(seguimiento[[#This Row],[actividadfisica]]="Ejercicio regular",seguimiento[[#This Row],[actividadfisica]]="Actividad deportiva"),"Sí","")</f>
        <v>Sí</v>
      </c>
    </row>
    <row r="67" spans="1:21" x14ac:dyDescent="0.3">
      <c r="A67" t="str">
        <f>VLOOKUP(B67,pacientes_insertados[],2,)</f>
        <v>61e34254ec4ec02e84f5dc07</v>
      </c>
      <c r="B67">
        <f>seguimiento[[#This Row],[idpaciente]]</f>
        <v>149</v>
      </c>
      <c r="C67">
        <f t="shared" ref="C67:C130" si="1">YEAR(D67)</f>
        <v>2016</v>
      </c>
      <c r="D67" s="1">
        <f>seguimiento[[#This Row],[fecha]]</f>
        <v>42704</v>
      </c>
      <c r="E67" t="str">
        <f>seguimiento[[#This Row],[institucion]]</f>
        <v>Clínica y Maternidad del Sol</v>
      </c>
      <c r="F67" t="str">
        <f>seguimiento[[#This Row],[fallecimiento]]</f>
        <v>No</v>
      </c>
      <c r="K67" t="str">
        <f>seguimiento[[#This Row],[coberturamedica]]</f>
        <v>Sí</v>
      </c>
      <c r="M67" t="str">
        <f>seguimiento[[#This Row],[Embarazo]]</f>
        <v>No</v>
      </c>
      <c r="N67" t="str">
        <f>seguimiento[[#This Row],[ncultivosanio]]</f>
        <v>1</v>
      </c>
      <c r="O67" t="str">
        <f>IF(seguimiento[[#This Row],[curvaglucemia]]="","No realizada","Realizada")</f>
        <v>No realizada</v>
      </c>
      <c r="P67" t="str">
        <f>IF(O67="Realizada",seguimiento[[#This Row],[curvaglucemia]],"")</f>
        <v/>
      </c>
      <c r="Q67" t="str">
        <f>IF(seguimiento[[#This Row],[vitaminaDRealizada]]="","",IF(seguimiento[[#This Row],[vitaminaDRealizada]]="No realizado","No realizada","Realizada"))</f>
        <v>Realizada</v>
      </c>
      <c r="R67" t="str">
        <f>IF(Q67="Realizada",seguimiento[[#This Row],[vitaminaDRealizada]],"")</f>
        <v>Bajo</v>
      </c>
      <c r="S67" t="str">
        <f>IF(seguimiento[[#This Row],[ige]]="No realizada","No realizada",IF(seguimiento[[#This Row],[ige]]="","","Realizada"))</f>
        <v>No realizada</v>
      </c>
      <c r="T67" t="str">
        <f>IF(S67="Realizada",seguimiento[[#This Row],[ige]],"")</f>
        <v/>
      </c>
      <c r="U67" t="str">
        <f>IF(OR(seguimiento[[#This Row],[actividadfisica]]="Ejercicio regular",seguimiento[[#This Row],[actividadfisica]]="Actividad deportiva"),"Sí","")</f>
        <v>Sí</v>
      </c>
    </row>
    <row r="68" spans="1:21" x14ac:dyDescent="0.3">
      <c r="A68" t="str">
        <f>VLOOKUP(B68,pacientes_insertados[],2,)</f>
        <v>61e34256ec4ec02e84f5df76</v>
      </c>
      <c r="B68">
        <f>seguimiento[[#This Row],[idpaciente]]</f>
        <v>150</v>
      </c>
      <c r="C68">
        <f t="shared" si="1"/>
        <v>2011</v>
      </c>
      <c r="D68" s="1">
        <f>seguimiento[[#This Row],[fecha]]</f>
        <v>40822</v>
      </c>
      <c r="E68" t="str">
        <f>seguimiento[[#This Row],[institucion]]</f>
        <v>Clínica y Maternidad del Sol</v>
      </c>
      <c r="F68" t="str">
        <f>seguimiento[[#This Row],[fallecimiento]]</f>
        <v>No</v>
      </c>
      <c r="K68" t="str">
        <f>seguimiento[[#This Row],[coberturamedica]]</f>
        <v>Sí</v>
      </c>
      <c r="M68" t="str">
        <f>seguimiento[[#This Row],[Embarazo]]</f>
        <v>No</v>
      </c>
      <c r="N68" t="str">
        <f>seguimiento[[#This Row],[ncultivosanio]]</f>
        <v>1</v>
      </c>
      <c r="O68" t="str">
        <f>IF(seguimiento[[#This Row],[curvaglucemia]]="","No realizada","Realizada")</f>
        <v>Realizada</v>
      </c>
      <c r="P68" t="str">
        <f>IF(O68="Realizada",seguimiento[[#This Row],[curvaglucemia]],"")</f>
        <v>Normal</v>
      </c>
      <c r="Q68" t="str">
        <f>IF(seguimiento[[#This Row],[vitaminaDRealizada]]="","",IF(seguimiento[[#This Row],[vitaminaDRealizada]]="No realizado","No realizada","Realizada"))</f>
        <v/>
      </c>
      <c r="R68" t="str">
        <f>IF(Q68="Realizada",seguimiento[[#This Row],[vitaminaDRealizada]],"")</f>
        <v/>
      </c>
      <c r="S68" t="str">
        <f>IF(seguimiento[[#This Row],[ige]]="No realizada","No realizada",IF(seguimiento[[#This Row],[ige]]="","","Realizada"))</f>
        <v/>
      </c>
      <c r="T68" t="str">
        <f>IF(S68="Realizada",seguimiento[[#This Row],[ige]],"")</f>
        <v/>
      </c>
      <c r="U68" t="str">
        <f>IF(OR(seguimiento[[#This Row],[actividadfisica]]="Ejercicio regular",seguimiento[[#This Row],[actividadfisica]]="Actividad deportiva"),"Sí","")</f>
        <v/>
      </c>
    </row>
    <row r="69" spans="1:21" x14ac:dyDescent="0.3">
      <c r="A69" t="str">
        <f>VLOOKUP(B69,pacientes_insertados[],2,)</f>
        <v>61e34256ec4ec02e84f5df76</v>
      </c>
      <c r="B69">
        <f>seguimiento[[#This Row],[idpaciente]]</f>
        <v>150</v>
      </c>
      <c r="C69">
        <f t="shared" si="1"/>
        <v>2012</v>
      </c>
      <c r="D69" s="1">
        <f>seguimiento[[#This Row],[fecha]]</f>
        <v>41135</v>
      </c>
      <c r="E69" t="str">
        <f>seguimiento[[#This Row],[institucion]]</f>
        <v>Clínica y Maternidad del Sol</v>
      </c>
      <c r="F69" t="str">
        <f>seguimiento[[#This Row],[fallecimiento]]</f>
        <v>No</v>
      </c>
      <c r="K69" t="str">
        <f>seguimiento[[#This Row],[coberturamedica]]</f>
        <v>Sí</v>
      </c>
      <c r="M69" t="str">
        <f>seguimiento[[#This Row],[Embarazo]]</f>
        <v>No</v>
      </c>
      <c r="O69" t="str">
        <f>IF(seguimiento[[#This Row],[curvaglucemia]]="","No realizada","Realizada")</f>
        <v>Realizada</v>
      </c>
      <c r="P69" t="str">
        <f>IF(O69="Realizada",seguimiento[[#This Row],[curvaglucemia]],"")</f>
        <v>Normal</v>
      </c>
      <c r="Q69" t="str">
        <f>IF(seguimiento[[#This Row],[vitaminaDRealizada]]="","",IF(seguimiento[[#This Row],[vitaminaDRealizada]]="No realizado","No realizada","Realizada"))</f>
        <v/>
      </c>
      <c r="R69" t="str">
        <f>IF(Q69="Realizada",seguimiento[[#This Row],[vitaminaDRealizada]],"")</f>
        <v/>
      </c>
      <c r="S69" t="str">
        <f>IF(seguimiento[[#This Row],[ige]]="No realizada","No realizada",IF(seguimiento[[#This Row],[ige]]="","","Realizada"))</f>
        <v/>
      </c>
      <c r="T69" t="str">
        <f>IF(S69="Realizada",seguimiento[[#This Row],[ige]],"")</f>
        <v/>
      </c>
      <c r="U69" t="str">
        <f>IF(OR(seguimiento[[#This Row],[actividadfisica]]="Ejercicio regular",seguimiento[[#This Row],[actividadfisica]]="Actividad deportiva"),"Sí","")</f>
        <v/>
      </c>
    </row>
    <row r="70" spans="1:21" x14ac:dyDescent="0.3">
      <c r="A70" t="str">
        <f>VLOOKUP(B70,pacientes_insertados[],2,)</f>
        <v>61e34256ec4ec02e84f5df76</v>
      </c>
      <c r="B70">
        <f>seguimiento[[#This Row],[idpaciente]]</f>
        <v>150</v>
      </c>
      <c r="C70">
        <f t="shared" si="1"/>
        <v>2013</v>
      </c>
      <c r="D70" s="1">
        <f>seguimiento[[#This Row],[fecha]]</f>
        <v>41556</v>
      </c>
      <c r="E70" t="str">
        <f>seguimiento[[#This Row],[institucion]]</f>
        <v>Clínica y Maternidad del Sol</v>
      </c>
      <c r="F70" t="str">
        <f>seguimiento[[#This Row],[fallecimiento]]</f>
        <v>No</v>
      </c>
      <c r="I70" t="str">
        <f>seguimiento[[#This Row],[educacion]]</f>
        <v>Primaria incompleta</v>
      </c>
      <c r="K70" t="str">
        <f>seguimiento[[#This Row],[coberturamedica]]</f>
        <v>Sí</v>
      </c>
      <c r="M70" t="str">
        <f>seguimiento[[#This Row],[Embarazo]]</f>
        <v>No</v>
      </c>
      <c r="O70" t="str">
        <f>IF(seguimiento[[#This Row],[curvaglucemia]]="","No realizada","Realizada")</f>
        <v>No realizada</v>
      </c>
      <c r="P70" t="str">
        <f>IF(O70="Realizada",seguimiento[[#This Row],[curvaglucemia]],"")</f>
        <v/>
      </c>
      <c r="Q70" t="str">
        <f>IF(seguimiento[[#This Row],[vitaminaDRealizada]]="","",IF(seguimiento[[#This Row],[vitaminaDRealizada]]="No realizado","No realizada","Realizada"))</f>
        <v/>
      </c>
      <c r="R70" t="str">
        <f>IF(Q70="Realizada",seguimiento[[#This Row],[vitaminaDRealizada]],"")</f>
        <v/>
      </c>
      <c r="S70" t="str">
        <f>IF(seguimiento[[#This Row],[ige]]="No realizada","No realizada",IF(seguimiento[[#This Row],[ige]]="","","Realizada"))</f>
        <v/>
      </c>
      <c r="T70" t="str">
        <f>IF(S70="Realizada",seguimiento[[#This Row],[ige]],"")</f>
        <v/>
      </c>
      <c r="U70" t="str">
        <f>IF(OR(seguimiento[[#This Row],[actividadfisica]]="Ejercicio regular",seguimiento[[#This Row],[actividadfisica]]="Actividad deportiva"),"Sí","")</f>
        <v/>
      </c>
    </row>
    <row r="71" spans="1:21" x14ac:dyDescent="0.3">
      <c r="A71" t="str">
        <f>VLOOKUP(B71,pacientes_insertados[],2,)</f>
        <v>61e34256ec4ec02e84f5df76</v>
      </c>
      <c r="B71">
        <f>seguimiento[[#This Row],[idpaciente]]</f>
        <v>150</v>
      </c>
      <c r="C71">
        <f t="shared" si="1"/>
        <v>2014</v>
      </c>
      <c r="D71" s="1">
        <f>seguimiento[[#This Row],[fecha]]</f>
        <v>41969</v>
      </c>
      <c r="E71" t="str">
        <f>seguimiento[[#This Row],[institucion]]</f>
        <v>Clínica y Maternidad del Sol</v>
      </c>
      <c r="F71" t="str">
        <f>seguimiento[[#This Row],[fallecimiento]]</f>
        <v>No</v>
      </c>
      <c r="I71" t="str">
        <f>seguimiento[[#This Row],[educacion]]</f>
        <v>Primaria incompleta</v>
      </c>
      <c r="J71" t="str">
        <f>seguimiento[[#This Row],[laboral]]</f>
        <v>No trabaja</v>
      </c>
      <c r="K71" t="str">
        <f>seguimiento[[#This Row],[coberturamedica]]</f>
        <v>Sí</v>
      </c>
      <c r="M71" t="str">
        <f>seguimiento[[#This Row],[Embarazo]]</f>
        <v>No</v>
      </c>
      <c r="O71" t="str">
        <f>IF(seguimiento[[#This Row],[curvaglucemia]]="","No realizada","Realizada")</f>
        <v>No realizada</v>
      </c>
      <c r="P71" t="str">
        <f>IF(O71="Realizada",seguimiento[[#This Row],[curvaglucemia]],"")</f>
        <v/>
      </c>
      <c r="Q71" t="str">
        <f>IF(seguimiento[[#This Row],[vitaminaDRealizada]]="","",IF(seguimiento[[#This Row],[vitaminaDRealizada]]="No realizado","No realizada","Realizada"))</f>
        <v/>
      </c>
      <c r="R71" t="str">
        <f>IF(Q71="Realizada",seguimiento[[#This Row],[vitaminaDRealizada]],"")</f>
        <v/>
      </c>
      <c r="S71" t="str">
        <f>IF(seguimiento[[#This Row],[ige]]="No realizada","No realizada",IF(seguimiento[[#This Row],[ige]]="","","Realizada"))</f>
        <v/>
      </c>
      <c r="T71" t="str">
        <f>IF(S71="Realizada",seguimiento[[#This Row],[ige]],"")</f>
        <v/>
      </c>
      <c r="U71" t="str">
        <f>IF(OR(seguimiento[[#This Row],[actividadfisica]]="Ejercicio regular",seguimiento[[#This Row],[actividadfisica]]="Actividad deportiva"),"Sí","")</f>
        <v/>
      </c>
    </row>
    <row r="72" spans="1:21" x14ac:dyDescent="0.3">
      <c r="A72" t="str">
        <f>VLOOKUP(B72,pacientes_insertados[],2,)</f>
        <v>61e34256ec4ec02e84f5df76</v>
      </c>
      <c r="B72">
        <f>seguimiento[[#This Row],[idpaciente]]</f>
        <v>150</v>
      </c>
      <c r="C72">
        <f t="shared" si="1"/>
        <v>2015</v>
      </c>
      <c r="D72" s="1">
        <f>seguimiento[[#This Row],[fecha]]</f>
        <v>42361</v>
      </c>
      <c r="E72" t="str">
        <f>seguimiento[[#This Row],[institucion]]</f>
        <v>Clínica y Maternidad del Sol</v>
      </c>
      <c r="F72" t="str">
        <f>seguimiento[[#This Row],[fallecimiento]]</f>
        <v>No</v>
      </c>
      <c r="K72" t="str">
        <f>seguimiento[[#This Row],[coberturamedica]]</f>
        <v>Sí</v>
      </c>
      <c r="M72" t="str">
        <f>seguimiento[[#This Row],[Embarazo]]</f>
        <v>No</v>
      </c>
      <c r="O72" t="str">
        <f>IF(seguimiento[[#This Row],[curvaglucemia]]="","No realizada","Realizada")</f>
        <v>No realizada</v>
      </c>
      <c r="P72" t="str">
        <f>IF(O72="Realizada",seguimiento[[#This Row],[curvaglucemia]],"")</f>
        <v/>
      </c>
      <c r="Q72" t="str">
        <f>IF(seguimiento[[#This Row],[vitaminaDRealizada]]="","",IF(seguimiento[[#This Row],[vitaminaDRealizada]]="No realizado","No realizada","Realizada"))</f>
        <v>Realizada</v>
      </c>
      <c r="R72" t="str">
        <f>IF(Q72="Realizada",seguimiento[[#This Row],[vitaminaDRealizada]],"")</f>
        <v>Normal</v>
      </c>
      <c r="S72" t="str">
        <f>IF(seguimiento[[#This Row],[ige]]="No realizada","No realizada",IF(seguimiento[[#This Row],[ige]]="","","Realizada"))</f>
        <v>Realizada</v>
      </c>
      <c r="T72" t="str">
        <f>IF(S72="Realizada",seguimiento[[#This Row],[ige]],"")</f>
        <v>Normal</v>
      </c>
      <c r="U72" t="str">
        <f>IF(OR(seguimiento[[#This Row],[actividadfisica]]="Ejercicio regular",seguimiento[[#This Row],[actividadfisica]]="Actividad deportiva"),"Sí","")</f>
        <v>Sí</v>
      </c>
    </row>
    <row r="73" spans="1:21" x14ac:dyDescent="0.3">
      <c r="A73" t="str">
        <f>VLOOKUP(B73,pacientes_insertados[],2,)</f>
        <v>61e34256ec4ec02e84f5df76</v>
      </c>
      <c r="B73">
        <f>seguimiento[[#This Row],[idpaciente]]</f>
        <v>150</v>
      </c>
      <c r="C73">
        <f t="shared" si="1"/>
        <v>2016</v>
      </c>
      <c r="D73" s="1">
        <f>seguimiento[[#This Row],[fecha]]</f>
        <v>42732</v>
      </c>
      <c r="E73" t="str">
        <f>seguimiento[[#This Row],[institucion]]</f>
        <v>Clínica y Maternidad del Sol</v>
      </c>
      <c r="F73" t="str">
        <f>seguimiento[[#This Row],[fallecimiento]]</f>
        <v>No</v>
      </c>
      <c r="K73" t="str">
        <f>seguimiento[[#This Row],[coberturamedica]]</f>
        <v>Sí</v>
      </c>
      <c r="M73" t="str">
        <f>seguimiento[[#This Row],[Embarazo]]</f>
        <v>No</v>
      </c>
      <c r="O73" t="str">
        <f>IF(seguimiento[[#This Row],[curvaglucemia]]="","No realizada","Realizada")</f>
        <v>No realizada</v>
      </c>
      <c r="P73" t="str">
        <f>IF(O73="Realizada",seguimiento[[#This Row],[curvaglucemia]],"")</f>
        <v/>
      </c>
      <c r="Q73" t="str">
        <f>IF(seguimiento[[#This Row],[vitaminaDRealizada]]="","",IF(seguimiento[[#This Row],[vitaminaDRealizada]]="No realizado","No realizada","Realizada"))</f>
        <v>No realizada</v>
      </c>
      <c r="R73" t="str">
        <f>IF(Q73="Realizada",seguimiento[[#This Row],[vitaminaDRealizada]],"")</f>
        <v/>
      </c>
      <c r="S73" t="str">
        <f>IF(seguimiento[[#This Row],[ige]]="No realizada","No realizada",IF(seguimiento[[#This Row],[ige]]="","","Realizada"))</f>
        <v/>
      </c>
      <c r="T73" t="str">
        <f>IF(S73="Realizada",seguimiento[[#This Row],[ige]],"")</f>
        <v/>
      </c>
      <c r="U73" t="str">
        <f>IF(OR(seguimiento[[#This Row],[actividadfisica]]="Ejercicio regular",seguimiento[[#This Row],[actividadfisica]]="Actividad deportiva"),"Sí","")</f>
        <v>Sí</v>
      </c>
    </row>
    <row r="74" spans="1:21" x14ac:dyDescent="0.3">
      <c r="A74" t="str">
        <f>VLOOKUP(B74,pacientes_insertados[],2,)</f>
        <v>61e34254ec4ec02e84f5dbe5</v>
      </c>
      <c r="B74">
        <f>seguimiento[[#This Row],[idpaciente]]</f>
        <v>151</v>
      </c>
      <c r="C74">
        <f t="shared" si="1"/>
        <v>2011</v>
      </c>
      <c r="D74" s="1">
        <f>seguimiento[[#This Row],[fecha]]</f>
        <v>40881</v>
      </c>
      <c r="E74" t="str">
        <f>seguimiento[[#This Row],[institucion]]</f>
        <v>Instituto Especialidades Pediátricas</v>
      </c>
      <c r="O74" t="str">
        <f>IF(seguimiento[[#This Row],[curvaglucemia]]="","No realizada","Realizada")</f>
        <v>Realizada</v>
      </c>
      <c r="P74" t="str">
        <f>IF(O74="Realizada",seguimiento[[#This Row],[curvaglucemia]],"")</f>
        <v>Intolerancia</v>
      </c>
      <c r="Q74" t="str">
        <f>IF(seguimiento[[#This Row],[vitaminaDRealizada]]="","",IF(seguimiento[[#This Row],[vitaminaDRealizada]]="No realizado","No realizada","Realizada"))</f>
        <v/>
      </c>
      <c r="R74" t="str">
        <f>IF(Q74="Realizada",seguimiento[[#This Row],[vitaminaDRealizada]],"")</f>
        <v/>
      </c>
      <c r="S74" t="str">
        <f>IF(seguimiento[[#This Row],[ige]]="No realizada","No realizada",IF(seguimiento[[#This Row],[ige]]="","","Realizada"))</f>
        <v>Realizada</v>
      </c>
      <c r="T74" t="str">
        <f>IF(S74="Realizada",seguimiento[[#This Row],[ige]],"")</f>
        <v>500 - 1.000</v>
      </c>
      <c r="U74" t="str">
        <f>IF(OR(seguimiento[[#This Row],[actividadfisica]]="Ejercicio regular",seguimiento[[#This Row],[actividadfisica]]="Actividad deportiva"),"Sí","")</f>
        <v/>
      </c>
    </row>
    <row r="75" spans="1:21" x14ac:dyDescent="0.3">
      <c r="A75" t="str">
        <f>VLOOKUP(B75,pacientes_insertados[],2,)</f>
        <v>61e34254ec4ec02e84f5dbe6</v>
      </c>
      <c r="B75">
        <f>seguimiento[[#This Row],[idpaciente]]</f>
        <v>152</v>
      </c>
      <c r="C75">
        <f t="shared" si="1"/>
        <v>2014</v>
      </c>
      <c r="D75" s="1">
        <f>seguimiento[[#This Row],[fecha]]</f>
        <v>41842</v>
      </c>
      <c r="E75" t="str">
        <f>seguimiento[[#This Row],[institucion]]</f>
        <v>Instituto Especialidades Pediátricas</v>
      </c>
      <c r="F75" t="str">
        <f>seguimiento[[#This Row],[fallecimiento]]</f>
        <v>No</v>
      </c>
      <c r="J75" t="str">
        <f>seguimiento[[#This Row],[laboral]]</f>
        <v>Trabaja, completo</v>
      </c>
      <c r="K75" t="str">
        <f>seguimiento[[#This Row],[coberturamedica]]</f>
        <v>Sí</v>
      </c>
      <c r="M75" t="str">
        <f>seguimiento[[#This Row],[Embarazo]]</f>
        <v>No</v>
      </c>
      <c r="N75" t="str">
        <f>seguimiento[[#This Row],[ncultivosanio]]</f>
        <v>8</v>
      </c>
      <c r="O75" t="str">
        <f>IF(seguimiento[[#This Row],[curvaglucemia]]="","No realizada","Realizada")</f>
        <v>Realizada</v>
      </c>
      <c r="P75" t="str">
        <f>IF(O75="Realizada",seguimiento[[#This Row],[curvaglucemia]],"")</f>
        <v>Normal</v>
      </c>
      <c r="Q75" t="str">
        <f>IF(seguimiento[[#This Row],[vitaminaDRealizada]]="","",IF(seguimiento[[#This Row],[vitaminaDRealizada]]="No realizado","No realizada","Realizada"))</f>
        <v/>
      </c>
      <c r="R75" t="str">
        <f>IF(Q75="Realizada",seguimiento[[#This Row],[vitaminaDRealizada]],"")</f>
        <v/>
      </c>
      <c r="S75" t="str">
        <f>IF(seguimiento[[#This Row],[ige]]="No realizada","No realizada",IF(seguimiento[[#This Row],[ige]]="","","Realizada"))</f>
        <v>Realizada</v>
      </c>
      <c r="T75" t="str">
        <f>IF(S75="Realizada",seguimiento[[#This Row],[ige]],"")</f>
        <v>&lt; 500</v>
      </c>
      <c r="U75" t="str">
        <f>IF(OR(seguimiento[[#This Row],[actividadfisica]]="Ejercicio regular",seguimiento[[#This Row],[actividadfisica]]="Actividad deportiva"),"Sí","")</f>
        <v>Sí</v>
      </c>
    </row>
    <row r="76" spans="1:21" x14ac:dyDescent="0.3">
      <c r="A76" t="str">
        <f>VLOOKUP(B76,pacientes_insertados[],2,)</f>
        <v>61e34254ec4ec02e84f5dbe6</v>
      </c>
      <c r="B76">
        <f>seguimiento[[#This Row],[idpaciente]]</f>
        <v>152</v>
      </c>
      <c r="C76">
        <f t="shared" si="1"/>
        <v>2015</v>
      </c>
      <c r="D76" s="1">
        <f>seguimiento[[#This Row],[fecha]]</f>
        <v>42070</v>
      </c>
      <c r="E76" t="str">
        <f>seguimiento[[#This Row],[institucion]]</f>
        <v>Centro de Especialidades Pediátricas " Estación Infancia "</v>
      </c>
      <c r="F76" t="str">
        <f>seguimiento[[#This Row],[fallecimiento]]</f>
        <v>No</v>
      </c>
      <c r="J76" t="str">
        <f>seguimiento[[#This Row],[laboral]]</f>
        <v>Trabaja, completo</v>
      </c>
      <c r="K76" t="str">
        <f>seguimiento[[#This Row],[coberturamedica]]</f>
        <v>Sí</v>
      </c>
      <c r="L76" t="str">
        <f>seguimiento[[#This Row],[ntratendovenosos]]</f>
        <v>1</v>
      </c>
      <c r="M76" t="str">
        <f>seguimiento[[#This Row],[Embarazo]]</f>
        <v>No</v>
      </c>
      <c r="N76" t="str">
        <f>seguimiento[[#This Row],[ncultivosanio]]</f>
        <v>6</v>
      </c>
      <c r="O76" t="str">
        <f>IF(seguimiento[[#This Row],[curvaglucemia]]="","No realizada","Realizada")</f>
        <v>Realizada</v>
      </c>
      <c r="P76" t="str">
        <f>IF(O76="Realizada",seguimiento[[#This Row],[curvaglucemia]],"")</f>
        <v>Normal</v>
      </c>
      <c r="Q76" t="str">
        <f>IF(seguimiento[[#This Row],[vitaminaDRealizada]]="","",IF(seguimiento[[#This Row],[vitaminaDRealizada]]="No realizado","No realizada","Realizada"))</f>
        <v>Realizada</v>
      </c>
      <c r="R76" t="str">
        <f>IF(Q76="Realizada",seguimiento[[#This Row],[vitaminaDRealizada]],"")</f>
        <v>Bajo</v>
      </c>
      <c r="S76" t="str">
        <f>IF(seguimiento[[#This Row],[ige]]="No realizada","No realizada",IF(seguimiento[[#This Row],[ige]]="","","Realizada"))</f>
        <v>Realizada</v>
      </c>
      <c r="T76" t="str">
        <f>IF(S76="Realizada",seguimiento[[#This Row],[ige]],"")</f>
        <v>&lt; 500</v>
      </c>
      <c r="U76" t="str">
        <f>IF(OR(seguimiento[[#This Row],[actividadfisica]]="Ejercicio regular",seguimiento[[#This Row],[actividadfisica]]="Actividad deportiva"),"Sí","")</f>
        <v>Sí</v>
      </c>
    </row>
    <row r="77" spans="1:21" x14ac:dyDescent="0.3">
      <c r="A77" t="str">
        <f>VLOOKUP(B77,pacientes_insertados[],2,)</f>
        <v>61e34256ec4ec02e84f5df77</v>
      </c>
      <c r="B77">
        <f>seguimiento[[#This Row],[idpaciente]]</f>
        <v>153</v>
      </c>
      <c r="C77">
        <f t="shared" si="1"/>
        <v>2012</v>
      </c>
      <c r="D77" s="1">
        <f>seguimiento[[#This Row],[fecha]]</f>
        <v>41270</v>
      </c>
      <c r="E77" t="str">
        <f>seguimiento[[#This Row],[institucion]]</f>
        <v>Hospital DR Alejandro Posadas</v>
      </c>
      <c r="F77" t="str">
        <f>seguimiento[[#This Row],[fallecimiento]]</f>
        <v>No</v>
      </c>
      <c r="I77" t="str">
        <f>seguimiento[[#This Row],[educacion]]</f>
        <v>Secundaria incompleta</v>
      </c>
      <c r="K77" t="str">
        <f>seguimiento[[#This Row],[coberturamedica]]</f>
        <v>Sí</v>
      </c>
      <c r="O77" t="str">
        <f>IF(seguimiento[[#This Row],[curvaglucemia]]="","No realizada","Realizada")</f>
        <v>Realizada</v>
      </c>
      <c r="P77" t="str">
        <f>IF(O77="Realizada",seguimiento[[#This Row],[curvaglucemia]],"")</f>
        <v>Intolerancia</v>
      </c>
      <c r="Q77" t="str">
        <f>IF(seguimiento[[#This Row],[vitaminaDRealizada]]="","",IF(seguimiento[[#This Row],[vitaminaDRealizada]]="No realizado","No realizada","Realizada"))</f>
        <v/>
      </c>
      <c r="R77" t="str">
        <f>IF(Q77="Realizada",seguimiento[[#This Row],[vitaminaDRealizada]],"")</f>
        <v/>
      </c>
      <c r="S77" t="str">
        <f>IF(seguimiento[[#This Row],[ige]]="No realizada","No realizada",IF(seguimiento[[#This Row],[ige]]="","","Realizada"))</f>
        <v>Realizada</v>
      </c>
      <c r="T77" t="str">
        <f>IF(S77="Realizada",seguimiento[[#This Row],[ige]],"")</f>
        <v>&lt; 500</v>
      </c>
      <c r="U77" t="str">
        <f>IF(OR(seguimiento[[#This Row],[actividadfisica]]="Ejercicio regular",seguimiento[[#This Row],[actividadfisica]]="Actividad deportiva"),"Sí","")</f>
        <v/>
      </c>
    </row>
    <row r="78" spans="1:21" x14ac:dyDescent="0.3">
      <c r="A78" t="str">
        <f>VLOOKUP(B78,pacientes_insertados[],2,)</f>
        <v>61e34256ec4ec02e84f5df77</v>
      </c>
      <c r="B78">
        <f>seguimiento[[#This Row],[idpaciente]]</f>
        <v>153</v>
      </c>
      <c r="C78">
        <f t="shared" si="1"/>
        <v>2013</v>
      </c>
      <c r="D78" s="1">
        <f>seguimiento[[#This Row],[fecha]]</f>
        <v>41638</v>
      </c>
      <c r="E78" t="str">
        <f>seguimiento[[#This Row],[institucion]]</f>
        <v>Hospital DR Alejandro Posadas</v>
      </c>
      <c r="F78" t="str">
        <f>seguimiento[[#This Row],[fallecimiento]]</f>
        <v>No</v>
      </c>
      <c r="I78" t="str">
        <f>seguimiento[[#This Row],[educacion]]</f>
        <v>Secundaria incompleta</v>
      </c>
      <c r="J78" t="str">
        <f>seguimiento[[#This Row],[laboral]]</f>
        <v>No trabaja</v>
      </c>
      <c r="K78" t="str">
        <f>seguimiento[[#This Row],[coberturamedica]]</f>
        <v>Sí</v>
      </c>
      <c r="N78" t="str">
        <f>seguimiento[[#This Row],[ncultivosanio]]</f>
        <v>6</v>
      </c>
      <c r="O78" t="str">
        <f>IF(seguimiento[[#This Row],[curvaglucemia]]="","No realizada","Realizada")</f>
        <v>No realizada</v>
      </c>
      <c r="P78" t="str">
        <f>IF(O78="Realizada",seguimiento[[#This Row],[curvaglucemia]],"")</f>
        <v/>
      </c>
      <c r="Q78" t="str">
        <f>IF(seguimiento[[#This Row],[vitaminaDRealizada]]="","",IF(seguimiento[[#This Row],[vitaminaDRealizada]]="No realizado","No realizada","Realizada"))</f>
        <v/>
      </c>
      <c r="R78" t="str">
        <f>IF(Q78="Realizada",seguimiento[[#This Row],[vitaminaDRealizada]],"")</f>
        <v/>
      </c>
      <c r="S78" t="str">
        <f>IF(seguimiento[[#This Row],[ige]]="No realizada","No realizada",IF(seguimiento[[#This Row],[ige]]="","","Realizada"))</f>
        <v/>
      </c>
      <c r="T78" t="str">
        <f>IF(S78="Realizada",seguimiento[[#This Row],[ige]],"")</f>
        <v/>
      </c>
      <c r="U78" t="str">
        <f>IF(OR(seguimiento[[#This Row],[actividadfisica]]="Ejercicio regular",seguimiento[[#This Row],[actividadfisica]]="Actividad deportiva"),"Sí","")</f>
        <v/>
      </c>
    </row>
    <row r="79" spans="1:21" x14ac:dyDescent="0.3">
      <c r="A79" t="str">
        <f>VLOOKUP(B79,pacientes_insertados[],2,)</f>
        <v>61e34256ec4ec02e84f5df77</v>
      </c>
      <c r="B79">
        <f>seguimiento[[#This Row],[idpaciente]]</f>
        <v>153</v>
      </c>
      <c r="C79">
        <f t="shared" si="1"/>
        <v>2014</v>
      </c>
      <c r="D79" s="1">
        <f>seguimiento[[#This Row],[fecha]]</f>
        <v>42003</v>
      </c>
      <c r="E79" t="str">
        <f>seguimiento[[#This Row],[institucion]]</f>
        <v>Hospital DR Alejandro Posadas</v>
      </c>
      <c r="F79" t="str">
        <f>seguimiento[[#This Row],[fallecimiento]]</f>
        <v>No</v>
      </c>
      <c r="I79" t="str">
        <f>seguimiento[[#This Row],[educacion]]</f>
        <v>Secundaria incompleta</v>
      </c>
      <c r="K79" t="str">
        <f>seguimiento[[#This Row],[coberturamedica]]</f>
        <v>Sí</v>
      </c>
      <c r="L79" t="str">
        <f>seguimiento[[#This Row],[ntratendovenosos]]</f>
        <v>1</v>
      </c>
      <c r="O79" t="str">
        <f>IF(seguimiento[[#This Row],[curvaglucemia]]="","No realizada","Realizada")</f>
        <v>Realizada</v>
      </c>
      <c r="P79" t="str">
        <f>IF(O79="Realizada",seguimiento[[#This Row],[curvaglucemia]],"")</f>
        <v>Intolerancia</v>
      </c>
      <c r="Q79" t="str">
        <f>IF(seguimiento[[#This Row],[vitaminaDRealizada]]="","",IF(seguimiento[[#This Row],[vitaminaDRealizada]]="No realizado","No realizada","Realizada"))</f>
        <v/>
      </c>
      <c r="R79" t="str">
        <f>IF(Q79="Realizada",seguimiento[[#This Row],[vitaminaDRealizada]],"")</f>
        <v/>
      </c>
      <c r="S79" t="str">
        <f>IF(seguimiento[[#This Row],[ige]]="No realizada","No realizada",IF(seguimiento[[#This Row],[ige]]="","","Realizada"))</f>
        <v>Realizada</v>
      </c>
      <c r="T79" t="str">
        <f>IF(S79="Realizada",seguimiento[[#This Row],[ige]],"")</f>
        <v>&lt; 500</v>
      </c>
      <c r="U79" t="str">
        <f>IF(OR(seguimiento[[#This Row],[actividadfisica]]="Ejercicio regular",seguimiento[[#This Row],[actividadfisica]]="Actividad deportiva"),"Sí","")</f>
        <v>Sí</v>
      </c>
    </row>
    <row r="80" spans="1:21" x14ac:dyDescent="0.3">
      <c r="A80" t="str">
        <f>VLOOKUP(B80,pacientes_insertados[],2,)</f>
        <v>61e34256ec4ec02e84f5df77</v>
      </c>
      <c r="B80">
        <f>seguimiento[[#This Row],[idpaciente]]</f>
        <v>153</v>
      </c>
      <c r="C80">
        <f t="shared" si="1"/>
        <v>2015</v>
      </c>
      <c r="D80" s="1">
        <f>seguimiento[[#This Row],[fecha]]</f>
        <v>42368</v>
      </c>
      <c r="E80" t="str">
        <f>seguimiento[[#This Row],[institucion]]</f>
        <v>Hospital DR Alejandro Posadas</v>
      </c>
      <c r="F80" t="str">
        <f>seguimiento[[#This Row],[fallecimiento]]</f>
        <v>No</v>
      </c>
      <c r="J80" t="str">
        <f>seguimiento[[#This Row],[laboral]]</f>
        <v>No trabaja</v>
      </c>
      <c r="K80" t="str">
        <f>seguimiento[[#This Row],[coberturamedica]]</f>
        <v>Sí</v>
      </c>
      <c r="N80" t="str">
        <f>seguimiento[[#This Row],[ncultivosanio]]</f>
        <v>2</v>
      </c>
      <c r="O80" t="str">
        <f>IF(seguimiento[[#This Row],[curvaglucemia]]="","No realizada","Realizada")</f>
        <v>No realizada</v>
      </c>
      <c r="P80" t="str">
        <f>IF(O80="Realizada",seguimiento[[#This Row],[curvaglucemia]],"")</f>
        <v/>
      </c>
      <c r="Q80" t="str">
        <f>IF(seguimiento[[#This Row],[vitaminaDRealizada]]="","",IF(seguimiento[[#This Row],[vitaminaDRealizada]]="No realizado","No realizada","Realizada"))</f>
        <v/>
      </c>
      <c r="R80" t="str">
        <f>IF(Q80="Realizada",seguimiento[[#This Row],[vitaminaDRealizada]],"")</f>
        <v/>
      </c>
      <c r="S80" t="str">
        <f>IF(seguimiento[[#This Row],[ige]]="No realizada","No realizada",IF(seguimiento[[#This Row],[ige]]="","","Realizada"))</f>
        <v/>
      </c>
      <c r="T80" t="str">
        <f>IF(S80="Realizada",seguimiento[[#This Row],[ige]],"")</f>
        <v/>
      </c>
      <c r="U80" t="str">
        <f>IF(OR(seguimiento[[#This Row],[actividadfisica]]="Ejercicio regular",seguimiento[[#This Row],[actividadfisica]]="Actividad deportiva"),"Sí","")</f>
        <v/>
      </c>
    </row>
    <row r="81" spans="1:21" x14ac:dyDescent="0.3">
      <c r="A81" t="str">
        <f>VLOOKUP(B81,pacientes_insertados[],2,)</f>
        <v>61e34256ec4ec02e84f5df78</v>
      </c>
      <c r="B81">
        <f>seguimiento[[#This Row],[idpaciente]]</f>
        <v>154</v>
      </c>
      <c r="C81">
        <f t="shared" si="1"/>
        <v>2012</v>
      </c>
      <c r="D81" s="1">
        <f>seguimiento[[#This Row],[fecha]]</f>
        <v>41042</v>
      </c>
      <c r="E81" t="str">
        <f>seguimiento[[#This Row],[institucion]]</f>
        <v>Hospital DR Alejandro Posadas</v>
      </c>
      <c r="F81" t="str">
        <f>seguimiento[[#This Row],[fallecimiento]]</f>
        <v>No</v>
      </c>
      <c r="I81" t="str">
        <f>seguimiento[[#This Row],[educacion]]</f>
        <v>Secundaria incompleta</v>
      </c>
      <c r="J81" t="str">
        <f>seguimiento[[#This Row],[laboral]]</f>
        <v>Trabaja, parcial</v>
      </c>
      <c r="K81" t="str">
        <f>seguimiento[[#This Row],[coberturamedica]]</f>
        <v>Sí</v>
      </c>
      <c r="L81" t="str">
        <f>seguimiento[[#This Row],[ntratendovenosos]]</f>
        <v>3</v>
      </c>
      <c r="O81" t="str">
        <f>IF(seguimiento[[#This Row],[curvaglucemia]]="","No realizada","Realizada")</f>
        <v>No realizada</v>
      </c>
      <c r="P81" t="str">
        <f>IF(O81="Realizada",seguimiento[[#This Row],[curvaglucemia]],"")</f>
        <v/>
      </c>
      <c r="Q81" t="str">
        <f>IF(seguimiento[[#This Row],[vitaminaDRealizada]]="","",IF(seguimiento[[#This Row],[vitaminaDRealizada]]="No realizado","No realizada","Realizada"))</f>
        <v/>
      </c>
      <c r="R81" t="str">
        <f>IF(Q81="Realizada",seguimiento[[#This Row],[vitaminaDRealizada]],"")</f>
        <v/>
      </c>
      <c r="S81" t="str">
        <f>IF(seguimiento[[#This Row],[ige]]="No realizada","No realizada",IF(seguimiento[[#This Row],[ige]]="","","Realizada"))</f>
        <v/>
      </c>
      <c r="T81" t="str">
        <f>IF(S81="Realizada",seguimiento[[#This Row],[ige]],"")</f>
        <v/>
      </c>
      <c r="U81" t="str">
        <f>IF(OR(seguimiento[[#This Row],[actividadfisica]]="Ejercicio regular",seguimiento[[#This Row],[actividadfisica]]="Actividad deportiva"),"Sí","")</f>
        <v>Sí</v>
      </c>
    </row>
    <row r="82" spans="1:21" x14ac:dyDescent="0.3">
      <c r="A82" t="str">
        <f>VLOOKUP(B82,pacientes_insertados[],2,)</f>
        <v>61e34256ec4ec02e84f5df78</v>
      </c>
      <c r="B82">
        <f>seguimiento[[#This Row],[idpaciente]]</f>
        <v>154</v>
      </c>
      <c r="C82">
        <f t="shared" si="1"/>
        <v>2013</v>
      </c>
      <c r="D82" s="1">
        <f>seguimiento[[#This Row],[fecha]]</f>
        <v>41373</v>
      </c>
      <c r="E82" t="str">
        <f>seguimiento[[#This Row],[institucion]]</f>
        <v>Hospital DR Alejandro Posadas</v>
      </c>
      <c r="F82" t="str">
        <f>seguimiento[[#This Row],[fallecimiento]]</f>
        <v>No</v>
      </c>
      <c r="I82" t="str">
        <f>seguimiento[[#This Row],[educacion]]</f>
        <v>Secundaria incompleta</v>
      </c>
      <c r="J82" t="str">
        <f>seguimiento[[#This Row],[laboral]]</f>
        <v>No trabaja</v>
      </c>
      <c r="K82" t="str">
        <f>seguimiento[[#This Row],[coberturamedica]]</f>
        <v>Sí</v>
      </c>
      <c r="L82" t="str">
        <f>seguimiento[[#This Row],[ntratendovenosos]]</f>
        <v>2</v>
      </c>
      <c r="N82" t="str">
        <f>seguimiento[[#This Row],[ncultivosanio]]</f>
        <v>3</v>
      </c>
      <c r="O82" t="str">
        <f>IF(seguimiento[[#This Row],[curvaglucemia]]="","No realizada","Realizada")</f>
        <v>No realizada</v>
      </c>
      <c r="P82" t="str">
        <f>IF(O82="Realizada",seguimiento[[#This Row],[curvaglucemia]],"")</f>
        <v/>
      </c>
      <c r="Q82" t="str">
        <f>IF(seguimiento[[#This Row],[vitaminaDRealizada]]="","",IF(seguimiento[[#This Row],[vitaminaDRealizada]]="No realizado","No realizada","Realizada"))</f>
        <v/>
      </c>
      <c r="R82" t="str">
        <f>IF(Q82="Realizada",seguimiento[[#This Row],[vitaminaDRealizada]],"")</f>
        <v/>
      </c>
      <c r="S82" t="str">
        <f>IF(seguimiento[[#This Row],[ige]]="No realizada","No realizada",IF(seguimiento[[#This Row],[ige]]="","","Realizada"))</f>
        <v/>
      </c>
      <c r="T82" t="str">
        <f>IF(S82="Realizada",seguimiento[[#This Row],[ige]],"")</f>
        <v/>
      </c>
      <c r="U82" t="str">
        <f>IF(OR(seguimiento[[#This Row],[actividadfisica]]="Ejercicio regular",seguimiento[[#This Row],[actividadfisica]]="Actividad deportiva"),"Sí","")</f>
        <v/>
      </c>
    </row>
    <row r="83" spans="1:21" x14ac:dyDescent="0.3">
      <c r="A83" t="str">
        <f>VLOOKUP(B83,pacientes_insertados[],2,)</f>
        <v>61e34256ec4ec02e84f5df78</v>
      </c>
      <c r="B83">
        <f>seguimiento[[#This Row],[idpaciente]]</f>
        <v>154</v>
      </c>
      <c r="C83">
        <f t="shared" si="1"/>
        <v>2013</v>
      </c>
      <c r="D83" s="1">
        <f>seguimiento[[#This Row],[fecha]]</f>
        <v>41638</v>
      </c>
      <c r="E83" t="str">
        <f>seguimiento[[#This Row],[institucion]]</f>
        <v>Hospital DR Alejandro Posadas</v>
      </c>
      <c r="F83" t="str">
        <f>seguimiento[[#This Row],[fallecimiento]]</f>
        <v>No</v>
      </c>
      <c r="L83" t="str">
        <f>seguimiento[[#This Row],[ntratendovenosos]]</f>
        <v>6</v>
      </c>
      <c r="O83" t="str">
        <f>IF(seguimiento[[#This Row],[curvaglucemia]]="","No realizada","Realizada")</f>
        <v>No realizada</v>
      </c>
      <c r="P83" t="str">
        <f>IF(O83="Realizada",seguimiento[[#This Row],[curvaglucemia]],"")</f>
        <v/>
      </c>
      <c r="Q83" t="str">
        <f>IF(seguimiento[[#This Row],[vitaminaDRealizada]]="","",IF(seguimiento[[#This Row],[vitaminaDRealizada]]="No realizado","No realizada","Realizada"))</f>
        <v/>
      </c>
      <c r="R83" t="str">
        <f>IF(Q83="Realizada",seguimiento[[#This Row],[vitaminaDRealizada]],"")</f>
        <v/>
      </c>
      <c r="S83" t="str">
        <f>IF(seguimiento[[#This Row],[ige]]="No realizada","No realizada",IF(seguimiento[[#This Row],[ige]]="","","Realizada"))</f>
        <v/>
      </c>
      <c r="T83" t="str">
        <f>IF(S83="Realizada",seguimiento[[#This Row],[ige]],"")</f>
        <v/>
      </c>
      <c r="U83" t="str">
        <f>IF(OR(seguimiento[[#This Row],[actividadfisica]]="Ejercicio regular",seguimiento[[#This Row],[actividadfisica]]="Actividad deportiva"),"Sí","")</f>
        <v/>
      </c>
    </row>
    <row r="84" spans="1:21" x14ac:dyDescent="0.3">
      <c r="A84" t="str">
        <f>VLOOKUP(B84,pacientes_insertados[],2,)</f>
        <v>61e34254ec4ec02e84f5dbe7</v>
      </c>
      <c r="B84">
        <f>seguimiento[[#This Row],[idpaciente]]</f>
        <v>155</v>
      </c>
      <c r="C84">
        <f t="shared" si="1"/>
        <v>2012</v>
      </c>
      <c r="D84" s="1">
        <f>seguimiento[[#This Row],[fecha]]</f>
        <v>41038</v>
      </c>
      <c r="E84" t="str">
        <f>seguimiento[[#This Row],[institucion]]</f>
        <v>Hospital DR Alejandro Posadas</v>
      </c>
      <c r="F84" t="str">
        <f>seguimiento[[#This Row],[fallecimiento]]</f>
        <v>No</v>
      </c>
      <c r="O84" t="str">
        <f>IF(seguimiento[[#This Row],[curvaglucemia]]="","No realizada","Realizada")</f>
        <v>No realizada</v>
      </c>
      <c r="P84" t="str">
        <f>IF(O84="Realizada",seguimiento[[#This Row],[curvaglucemia]],"")</f>
        <v/>
      </c>
      <c r="Q84" t="str">
        <f>IF(seguimiento[[#This Row],[vitaminaDRealizada]]="","",IF(seguimiento[[#This Row],[vitaminaDRealizada]]="No realizado","No realizada","Realizada"))</f>
        <v/>
      </c>
      <c r="R84" t="str">
        <f>IF(Q84="Realizada",seguimiento[[#This Row],[vitaminaDRealizada]],"")</f>
        <v/>
      </c>
      <c r="S84" t="str">
        <f>IF(seguimiento[[#This Row],[ige]]="No realizada","No realizada",IF(seguimiento[[#This Row],[ige]]="","","Realizada"))</f>
        <v/>
      </c>
      <c r="T84" t="str">
        <f>IF(S84="Realizada",seguimiento[[#This Row],[ige]],"")</f>
        <v/>
      </c>
      <c r="U84" t="str">
        <f>IF(OR(seguimiento[[#This Row],[actividadfisica]]="Ejercicio regular",seguimiento[[#This Row],[actividadfisica]]="Actividad deportiva"),"Sí","")</f>
        <v/>
      </c>
    </row>
    <row r="85" spans="1:21" x14ac:dyDescent="0.3">
      <c r="A85" t="str">
        <f>VLOOKUP(B85,pacientes_insertados[],2,)</f>
        <v>61e34254ec4ec02e84f5dbe7</v>
      </c>
      <c r="B85">
        <f>seguimiento[[#This Row],[idpaciente]]</f>
        <v>155</v>
      </c>
      <c r="C85">
        <f t="shared" si="1"/>
        <v>2012</v>
      </c>
      <c r="D85" s="1">
        <f>seguimiento[[#This Row],[fecha]]</f>
        <v>41038</v>
      </c>
      <c r="E85" t="str">
        <f>seguimiento[[#This Row],[institucion]]</f>
        <v>Hospital DR Alejandro Posadas</v>
      </c>
      <c r="F85" t="str">
        <f>seguimiento[[#This Row],[fallecimiento]]</f>
        <v>No</v>
      </c>
      <c r="I85" t="str">
        <f>seguimiento[[#This Row],[educacion]]</f>
        <v>Primaria incompleta</v>
      </c>
      <c r="K85" t="str">
        <f>seguimiento[[#This Row],[coberturamedica]]</f>
        <v>Sí</v>
      </c>
      <c r="M85" t="str">
        <f>seguimiento[[#This Row],[Embarazo]]</f>
        <v>No</v>
      </c>
      <c r="O85" t="str">
        <f>IF(seguimiento[[#This Row],[curvaglucemia]]="","No realizada","Realizada")</f>
        <v>No realizada</v>
      </c>
      <c r="P85" t="str">
        <f>IF(O85="Realizada",seguimiento[[#This Row],[curvaglucemia]],"")</f>
        <v/>
      </c>
      <c r="Q85" t="str">
        <f>IF(seguimiento[[#This Row],[vitaminaDRealizada]]="","",IF(seguimiento[[#This Row],[vitaminaDRealizada]]="No realizado","No realizada","Realizada"))</f>
        <v/>
      </c>
      <c r="R85" t="str">
        <f>IF(Q85="Realizada",seguimiento[[#This Row],[vitaminaDRealizada]],"")</f>
        <v/>
      </c>
      <c r="S85" t="str">
        <f>IF(seguimiento[[#This Row],[ige]]="No realizada","No realizada",IF(seguimiento[[#This Row],[ige]]="","","Realizada"))</f>
        <v/>
      </c>
      <c r="T85" t="str">
        <f>IF(S85="Realizada",seguimiento[[#This Row],[ige]],"")</f>
        <v/>
      </c>
      <c r="U85" t="str">
        <f>IF(OR(seguimiento[[#This Row],[actividadfisica]]="Ejercicio regular",seguimiento[[#This Row],[actividadfisica]]="Actividad deportiva"),"Sí","")</f>
        <v/>
      </c>
    </row>
    <row r="86" spans="1:21" x14ac:dyDescent="0.3">
      <c r="A86" t="str">
        <f>VLOOKUP(B86,pacientes_insertados[],2,)</f>
        <v>61e34254ec4ec02e84f5dbe7</v>
      </c>
      <c r="B86">
        <f>seguimiento[[#This Row],[idpaciente]]</f>
        <v>155</v>
      </c>
      <c r="C86">
        <f t="shared" si="1"/>
        <v>2012</v>
      </c>
      <c r="D86" s="1">
        <f>seguimiento[[#This Row],[fecha]]</f>
        <v>41038</v>
      </c>
      <c r="E86" t="str">
        <f>seguimiento[[#This Row],[institucion]]</f>
        <v>Hospital DR Alejandro Posadas</v>
      </c>
      <c r="F86" t="str">
        <f>seguimiento[[#This Row],[fallecimiento]]</f>
        <v>No</v>
      </c>
      <c r="L86" t="str">
        <f>seguimiento[[#This Row],[ntratendovenosos]]</f>
        <v>1</v>
      </c>
      <c r="N86" t="str">
        <f>seguimiento[[#This Row],[ncultivosanio]]</f>
        <v>6</v>
      </c>
      <c r="O86" t="str">
        <f>IF(seguimiento[[#This Row],[curvaglucemia]]="","No realizada","Realizada")</f>
        <v>No realizada</v>
      </c>
      <c r="P86" t="str">
        <f>IF(O86="Realizada",seguimiento[[#This Row],[curvaglucemia]],"")</f>
        <v/>
      </c>
      <c r="Q86" t="str">
        <f>IF(seguimiento[[#This Row],[vitaminaDRealizada]]="","",IF(seguimiento[[#This Row],[vitaminaDRealizada]]="No realizado","No realizada","Realizada"))</f>
        <v/>
      </c>
      <c r="R86" t="str">
        <f>IF(Q86="Realizada",seguimiento[[#This Row],[vitaminaDRealizada]],"")</f>
        <v/>
      </c>
      <c r="S86" t="str">
        <f>IF(seguimiento[[#This Row],[ige]]="No realizada","No realizada",IF(seguimiento[[#This Row],[ige]]="","","Realizada"))</f>
        <v/>
      </c>
      <c r="T86" t="str">
        <f>IF(S86="Realizada",seguimiento[[#This Row],[ige]],"")</f>
        <v/>
      </c>
      <c r="U86" t="str">
        <f>IF(OR(seguimiento[[#This Row],[actividadfisica]]="Ejercicio regular",seguimiento[[#This Row],[actividadfisica]]="Actividad deportiva"),"Sí","")</f>
        <v/>
      </c>
    </row>
    <row r="87" spans="1:21" x14ac:dyDescent="0.3">
      <c r="A87" t="str">
        <f>VLOOKUP(B87,pacientes_insertados[],2,)</f>
        <v>61e34254ec4ec02e84f5dbe7</v>
      </c>
      <c r="B87">
        <f>seguimiento[[#This Row],[idpaciente]]</f>
        <v>155</v>
      </c>
      <c r="C87">
        <f t="shared" si="1"/>
        <v>2012</v>
      </c>
      <c r="D87" s="1">
        <f>seguimiento[[#This Row],[fecha]]</f>
        <v>41038</v>
      </c>
      <c r="E87" t="str">
        <f>seguimiento[[#This Row],[institucion]]</f>
        <v>Hospital DR Alejandro Posadas</v>
      </c>
      <c r="F87" t="str">
        <f>seguimiento[[#This Row],[fallecimiento]]</f>
        <v>No</v>
      </c>
      <c r="O87" t="str">
        <f>IF(seguimiento[[#This Row],[curvaglucemia]]="","No realizada","Realizada")</f>
        <v>No realizada</v>
      </c>
      <c r="P87" t="str">
        <f>IF(O87="Realizada",seguimiento[[#This Row],[curvaglucemia]],"")</f>
        <v/>
      </c>
      <c r="Q87" t="str">
        <f>IF(seguimiento[[#This Row],[vitaminaDRealizada]]="","",IF(seguimiento[[#This Row],[vitaminaDRealizada]]="No realizado","No realizada","Realizada"))</f>
        <v/>
      </c>
      <c r="R87" t="str">
        <f>IF(Q87="Realizada",seguimiento[[#This Row],[vitaminaDRealizada]],"")</f>
        <v/>
      </c>
      <c r="S87" t="str">
        <f>IF(seguimiento[[#This Row],[ige]]="No realizada","No realizada",IF(seguimiento[[#This Row],[ige]]="","","Realizada"))</f>
        <v/>
      </c>
      <c r="T87" t="str">
        <f>IF(S87="Realizada",seguimiento[[#This Row],[ige]],"")</f>
        <v/>
      </c>
      <c r="U87" t="str">
        <f>IF(OR(seguimiento[[#This Row],[actividadfisica]]="Ejercicio regular",seguimiento[[#This Row],[actividadfisica]]="Actividad deportiva"),"Sí","")</f>
        <v/>
      </c>
    </row>
    <row r="88" spans="1:21" x14ac:dyDescent="0.3">
      <c r="A88" t="str">
        <f>VLOOKUP(B88,pacientes_insertados[],2,)</f>
        <v>61e34254ec4ec02e84f5dbe7</v>
      </c>
      <c r="B88">
        <f>seguimiento[[#This Row],[idpaciente]]</f>
        <v>155</v>
      </c>
      <c r="C88">
        <f t="shared" si="1"/>
        <v>2012</v>
      </c>
      <c r="D88" s="1">
        <f>seguimiento[[#This Row],[fecha]]</f>
        <v>41038</v>
      </c>
      <c r="E88" t="str">
        <f>seguimiento[[#This Row],[institucion]]</f>
        <v>Hospital DR Alejandro Posadas</v>
      </c>
      <c r="F88" t="str">
        <f>seguimiento[[#This Row],[fallecimiento]]</f>
        <v>No</v>
      </c>
      <c r="L88" t="str">
        <f>seguimiento[[#This Row],[ntratendovenosos]]</f>
        <v>1</v>
      </c>
      <c r="N88" t="str">
        <f>seguimiento[[#This Row],[ncultivosanio]]</f>
        <v>6</v>
      </c>
      <c r="O88" t="str">
        <f>IF(seguimiento[[#This Row],[curvaglucemia]]="","No realizada","Realizada")</f>
        <v>Realizada</v>
      </c>
      <c r="P88" t="str">
        <f>IF(O88="Realizada",seguimiento[[#This Row],[curvaglucemia]],"")</f>
        <v>Normal</v>
      </c>
      <c r="Q88" t="str">
        <f>IF(seguimiento[[#This Row],[vitaminaDRealizada]]="","",IF(seguimiento[[#This Row],[vitaminaDRealizada]]="No realizado","No realizada","Realizada"))</f>
        <v/>
      </c>
      <c r="R88" t="str">
        <f>IF(Q88="Realizada",seguimiento[[#This Row],[vitaminaDRealizada]],"")</f>
        <v/>
      </c>
      <c r="S88" t="str">
        <f>IF(seguimiento[[#This Row],[ige]]="No realizada","No realizada",IF(seguimiento[[#This Row],[ige]]="","","Realizada"))</f>
        <v>Realizada</v>
      </c>
      <c r="T88" t="str">
        <f>IF(S88="Realizada",seguimiento[[#This Row],[ige]],"")</f>
        <v>&lt; 500</v>
      </c>
      <c r="U88" t="str">
        <f>IF(OR(seguimiento[[#This Row],[actividadfisica]]="Ejercicio regular",seguimiento[[#This Row],[actividadfisica]]="Actividad deportiva"),"Sí","")</f>
        <v>Sí</v>
      </c>
    </row>
    <row r="89" spans="1:21" x14ac:dyDescent="0.3">
      <c r="A89" t="str">
        <f>VLOOKUP(B89,pacientes_insertados[],2,)</f>
        <v>61e34254ec4ec02e84f5dbe7</v>
      </c>
      <c r="B89">
        <f>seguimiento[[#This Row],[idpaciente]]</f>
        <v>155</v>
      </c>
      <c r="C89">
        <f t="shared" si="1"/>
        <v>2013</v>
      </c>
      <c r="D89" s="1">
        <f>seguimiento[[#This Row],[fecha]]</f>
        <v>41638</v>
      </c>
      <c r="E89" t="str">
        <f>seguimiento[[#This Row],[institucion]]</f>
        <v>Hospital DR Alejandro Posadas</v>
      </c>
      <c r="F89" t="str">
        <f>seguimiento[[#This Row],[fallecimiento]]</f>
        <v>No</v>
      </c>
      <c r="I89" t="str">
        <f>seguimiento[[#This Row],[educacion]]</f>
        <v>Primaria incompleta</v>
      </c>
      <c r="K89" t="str">
        <f>seguimiento[[#This Row],[coberturamedica]]</f>
        <v>Sí</v>
      </c>
      <c r="L89" t="str">
        <f>seguimiento[[#This Row],[ntratendovenosos]]</f>
        <v>1</v>
      </c>
      <c r="N89" t="str">
        <f>seguimiento[[#This Row],[ncultivosanio]]</f>
        <v>6</v>
      </c>
      <c r="O89" t="str">
        <f>IF(seguimiento[[#This Row],[curvaglucemia]]="","No realizada","Realizada")</f>
        <v>Realizada</v>
      </c>
      <c r="P89" t="str">
        <f>IF(O89="Realizada",seguimiento[[#This Row],[curvaglucemia]],"")</f>
        <v>Normal</v>
      </c>
      <c r="Q89" t="str">
        <f>IF(seguimiento[[#This Row],[vitaminaDRealizada]]="","",IF(seguimiento[[#This Row],[vitaminaDRealizada]]="No realizado","No realizada","Realizada"))</f>
        <v/>
      </c>
      <c r="R89" t="str">
        <f>IF(Q89="Realizada",seguimiento[[#This Row],[vitaminaDRealizada]],"")</f>
        <v/>
      </c>
      <c r="S89" t="str">
        <f>IF(seguimiento[[#This Row],[ige]]="No realizada","No realizada",IF(seguimiento[[#This Row],[ige]]="","","Realizada"))</f>
        <v>Realizada</v>
      </c>
      <c r="T89" t="str">
        <f>IF(S89="Realizada",seguimiento[[#This Row],[ige]],"")</f>
        <v>&lt; 500</v>
      </c>
      <c r="U89" t="str">
        <f>IF(OR(seguimiento[[#This Row],[actividadfisica]]="Ejercicio regular",seguimiento[[#This Row],[actividadfisica]]="Actividad deportiva"),"Sí","")</f>
        <v/>
      </c>
    </row>
    <row r="90" spans="1:21" x14ac:dyDescent="0.3">
      <c r="A90" t="str">
        <f>VLOOKUP(B90,pacientes_insertados[],2,)</f>
        <v>61e34254ec4ec02e84f5dbe7</v>
      </c>
      <c r="B90">
        <f>seguimiento[[#This Row],[idpaciente]]</f>
        <v>155</v>
      </c>
      <c r="C90">
        <f t="shared" si="1"/>
        <v>2014</v>
      </c>
      <c r="D90" s="1">
        <f>seguimiento[[#This Row],[fecha]]</f>
        <v>42003</v>
      </c>
      <c r="E90" t="str">
        <f>seguimiento[[#This Row],[institucion]]</f>
        <v>Hospital DR Alejandro Posadas</v>
      </c>
      <c r="F90" t="str">
        <f>seguimiento[[#This Row],[fallecimiento]]</f>
        <v>No</v>
      </c>
      <c r="K90" t="str">
        <f>seguimiento[[#This Row],[coberturamedica]]</f>
        <v>Sí</v>
      </c>
      <c r="N90" t="str">
        <f>seguimiento[[#This Row],[ncultivosanio]]</f>
        <v>4</v>
      </c>
      <c r="O90" t="str">
        <f>IF(seguimiento[[#This Row],[curvaglucemia]]="","No realizada","Realizada")</f>
        <v>Realizada</v>
      </c>
      <c r="P90" t="str">
        <f>IF(O90="Realizada",seguimiento[[#This Row],[curvaglucemia]],"")</f>
        <v>Intolerancia</v>
      </c>
      <c r="Q90" t="str">
        <f>IF(seguimiento[[#This Row],[vitaminaDRealizada]]="","",IF(seguimiento[[#This Row],[vitaminaDRealizada]]="No realizado","No realizada","Realizada"))</f>
        <v/>
      </c>
      <c r="R90" t="str">
        <f>IF(Q90="Realizada",seguimiento[[#This Row],[vitaminaDRealizada]],"")</f>
        <v/>
      </c>
      <c r="S90" t="str">
        <f>IF(seguimiento[[#This Row],[ige]]="No realizada","No realizada",IF(seguimiento[[#This Row],[ige]]="","","Realizada"))</f>
        <v>Realizada</v>
      </c>
      <c r="T90" t="str">
        <f>IF(S90="Realizada",seguimiento[[#This Row],[ige]],"")</f>
        <v>&lt; 500</v>
      </c>
      <c r="U90" t="str">
        <f>IF(OR(seguimiento[[#This Row],[actividadfisica]]="Ejercicio regular",seguimiento[[#This Row],[actividadfisica]]="Actividad deportiva"),"Sí","")</f>
        <v>Sí</v>
      </c>
    </row>
    <row r="91" spans="1:21" x14ac:dyDescent="0.3">
      <c r="A91" t="str">
        <f>VLOOKUP(B91,pacientes_insertados[],2,)</f>
        <v>61e34254ec4ec02e84f5dbe7</v>
      </c>
      <c r="B91">
        <f>seguimiento[[#This Row],[idpaciente]]</f>
        <v>155</v>
      </c>
      <c r="C91">
        <f t="shared" si="1"/>
        <v>2015</v>
      </c>
      <c r="D91" s="1">
        <f>seguimiento[[#This Row],[fecha]]</f>
        <v>42368</v>
      </c>
      <c r="E91" t="str">
        <f>seguimiento[[#This Row],[institucion]]</f>
        <v>Hospital DR Alejandro Posadas</v>
      </c>
      <c r="K91" t="str">
        <f>seguimiento[[#This Row],[coberturamedica]]</f>
        <v>Sí</v>
      </c>
      <c r="N91" t="str">
        <f>seguimiento[[#This Row],[ncultivosanio]]</f>
        <v>6</v>
      </c>
      <c r="O91" t="str">
        <f>IF(seguimiento[[#This Row],[curvaglucemia]]="","No realizada","Realizada")</f>
        <v>Realizada</v>
      </c>
      <c r="P91" t="str">
        <f>IF(O91="Realizada",seguimiento[[#This Row],[curvaglucemia]],"")</f>
        <v>Normal</v>
      </c>
      <c r="Q91" t="str">
        <f>IF(seguimiento[[#This Row],[vitaminaDRealizada]]="","",IF(seguimiento[[#This Row],[vitaminaDRealizada]]="No realizado","No realizada","Realizada"))</f>
        <v>Realizada</v>
      </c>
      <c r="R91" t="str">
        <f>IF(Q91="Realizada",seguimiento[[#This Row],[vitaminaDRealizada]],"")</f>
        <v>Normal</v>
      </c>
      <c r="S91" t="str">
        <f>IF(seguimiento[[#This Row],[ige]]="No realizada","No realizada",IF(seguimiento[[#This Row],[ige]]="","","Realizada"))</f>
        <v>Realizada</v>
      </c>
      <c r="T91" t="str">
        <f>IF(S91="Realizada",seguimiento[[#This Row],[ige]],"")</f>
        <v>Normal</v>
      </c>
      <c r="U91" t="str">
        <f>IF(OR(seguimiento[[#This Row],[actividadfisica]]="Ejercicio regular",seguimiento[[#This Row],[actividadfisica]]="Actividad deportiva"),"Sí","")</f>
        <v>Sí</v>
      </c>
    </row>
    <row r="92" spans="1:21" x14ac:dyDescent="0.3">
      <c r="A92" t="str">
        <f>VLOOKUP(B92,pacientes_insertados[],2,)</f>
        <v>61e34256ec4ec02e84f5df79</v>
      </c>
      <c r="B92">
        <f>seguimiento[[#This Row],[idpaciente]]</f>
        <v>156</v>
      </c>
      <c r="C92">
        <f t="shared" si="1"/>
        <v>2014</v>
      </c>
      <c r="D92" s="1">
        <f>seguimiento[[#This Row],[fecha]]</f>
        <v>41802</v>
      </c>
      <c r="E92" t="str">
        <f>seguimiento[[#This Row],[institucion]]</f>
        <v>Instituto Especialidades Pediátricas</v>
      </c>
      <c r="F92" t="str">
        <f>seguimiento[[#This Row],[fallecimiento]]</f>
        <v>No</v>
      </c>
      <c r="I92" t="str">
        <f>seguimiento[[#This Row],[educacion]]</f>
        <v>Secundaria completa</v>
      </c>
      <c r="J92" t="str">
        <f>seguimiento[[#This Row],[laboral]]</f>
        <v>No trabaja</v>
      </c>
      <c r="K92" t="str">
        <f>seguimiento[[#This Row],[coberturamedica]]</f>
        <v>Sí</v>
      </c>
      <c r="L92" t="str">
        <f>seguimiento[[#This Row],[ntratendovenosos]]</f>
        <v>4</v>
      </c>
      <c r="M92" t="str">
        <f>seguimiento[[#This Row],[Embarazo]]</f>
        <v>No</v>
      </c>
      <c r="N92" t="str">
        <f>seguimiento[[#This Row],[ncultivosanio]]</f>
        <v>8</v>
      </c>
      <c r="O92" t="str">
        <f>IF(seguimiento[[#This Row],[curvaglucemia]]="","No realizada","Realizada")</f>
        <v>Realizada</v>
      </c>
      <c r="P92" t="str">
        <f>IF(O92="Realizada",seguimiento[[#This Row],[curvaglucemia]],"")</f>
        <v>Normal</v>
      </c>
      <c r="Q92" t="str">
        <f>IF(seguimiento[[#This Row],[vitaminaDRealizada]]="","",IF(seguimiento[[#This Row],[vitaminaDRealizada]]="No realizado","No realizada","Realizada"))</f>
        <v/>
      </c>
      <c r="R92" t="str">
        <f>IF(Q92="Realizada",seguimiento[[#This Row],[vitaminaDRealizada]],"")</f>
        <v/>
      </c>
      <c r="S92" t="str">
        <f>IF(seguimiento[[#This Row],[ige]]="No realizada","No realizada",IF(seguimiento[[#This Row],[ige]]="","","Realizada"))</f>
        <v>Realizada</v>
      </c>
      <c r="T92" t="str">
        <f>IF(S92="Realizada",seguimiento[[#This Row],[ige]],"")</f>
        <v>&lt; 500</v>
      </c>
      <c r="U92" t="str">
        <f>IF(OR(seguimiento[[#This Row],[actividadfisica]]="Ejercicio regular",seguimiento[[#This Row],[actividadfisica]]="Actividad deportiva"),"Sí","")</f>
        <v/>
      </c>
    </row>
    <row r="93" spans="1:21" x14ac:dyDescent="0.3">
      <c r="A93" t="str">
        <f>VLOOKUP(B93,pacientes_insertados[],2,)</f>
        <v>61e34256ec4ec02e84f5e00a</v>
      </c>
      <c r="B93">
        <f>seguimiento[[#This Row],[idpaciente]]</f>
        <v>157</v>
      </c>
      <c r="C93">
        <f t="shared" si="1"/>
        <v>2014</v>
      </c>
      <c r="D93" s="1">
        <f>seguimiento[[#This Row],[fecha]]</f>
        <v>41914</v>
      </c>
      <c r="E93" t="str">
        <f>seguimiento[[#This Row],[institucion]]</f>
        <v>Instituto Especialidades Pediátricas</v>
      </c>
      <c r="F93" t="str">
        <f>seguimiento[[#This Row],[fallecimiento]]</f>
        <v>No</v>
      </c>
      <c r="I93" t="str">
        <f>seguimiento[[#This Row],[educacion]]</f>
        <v>Secundaria incompleta</v>
      </c>
      <c r="J93" t="str">
        <f>seguimiento[[#This Row],[laboral]]</f>
        <v>No trabaja</v>
      </c>
      <c r="K93" t="str">
        <f>seguimiento[[#This Row],[coberturamedica]]</f>
        <v>Sí</v>
      </c>
      <c r="L93" t="str">
        <f>seguimiento[[#This Row],[ntratendovenosos]]</f>
        <v>2</v>
      </c>
      <c r="M93" t="str">
        <f>seguimiento[[#This Row],[Embarazo]]</f>
        <v>Si</v>
      </c>
      <c r="N93" t="str">
        <f>seguimiento[[#This Row],[ncultivosanio]]</f>
        <v>4</v>
      </c>
      <c r="O93" t="str">
        <f>IF(seguimiento[[#This Row],[curvaglucemia]]="","No realizada","Realizada")</f>
        <v>Realizada</v>
      </c>
      <c r="P93" t="str">
        <f>IF(O93="Realizada",seguimiento[[#This Row],[curvaglucemia]],"")</f>
        <v>Normal</v>
      </c>
      <c r="Q93" t="str">
        <f>IF(seguimiento[[#This Row],[vitaminaDRealizada]]="","",IF(seguimiento[[#This Row],[vitaminaDRealizada]]="No realizado","No realizada","Realizada"))</f>
        <v/>
      </c>
      <c r="R93" t="str">
        <f>IF(Q93="Realizada",seguimiento[[#This Row],[vitaminaDRealizada]],"")</f>
        <v/>
      </c>
      <c r="S93" t="str">
        <f>IF(seguimiento[[#This Row],[ige]]="No realizada","No realizada",IF(seguimiento[[#This Row],[ige]]="","","Realizada"))</f>
        <v>Realizada</v>
      </c>
      <c r="T93" t="str">
        <f>IF(S93="Realizada",seguimiento[[#This Row],[ige]],"")</f>
        <v>&lt; 500</v>
      </c>
      <c r="U93" t="str">
        <f>IF(OR(seguimiento[[#This Row],[actividadfisica]]="Ejercicio regular",seguimiento[[#This Row],[actividadfisica]]="Actividad deportiva"),"Sí","")</f>
        <v/>
      </c>
    </row>
    <row r="94" spans="1:21" x14ac:dyDescent="0.3">
      <c r="A94" t="str">
        <f>VLOOKUP(B94,pacientes_insertados[],2,)</f>
        <v>61e34256ec4ec02e84f5df7f</v>
      </c>
      <c r="B94">
        <f>seguimiento[[#This Row],[idpaciente]]</f>
        <v>158</v>
      </c>
      <c r="C94">
        <f t="shared" si="1"/>
        <v>2014</v>
      </c>
      <c r="D94" s="1">
        <f>seguimiento[[#This Row],[fecha]]</f>
        <v>41841</v>
      </c>
      <c r="E94" t="str">
        <f>seguimiento[[#This Row],[institucion]]</f>
        <v>Instituto Especialidades Pediátricas</v>
      </c>
      <c r="F94" t="str">
        <f>seguimiento[[#This Row],[fallecimiento]]</f>
        <v>No</v>
      </c>
      <c r="I94" t="str">
        <f>seguimiento[[#This Row],[educacion]]</f>
        <v>Primaria incompleta</v>
      </c>
      <c r="J94" t="str">
        <f>seguimiento[[#This Row],[laboral]]</f>
        <v>No trabaja</v>
      </c>
      <c r="K94" t="str">
        <f>seguimiento[[#This Row],[coberturamedica]]</f>
        <v>Sí</v>
      </c>
      <c r="L94" t="str">
        <f>seguimiento[[#This Row],[ntratendovenosos]]</f>
        <v>2</v>
      </c>
      <c r="N94" t="str">
        <f>seguimiento[[#This Row],[ncultivosanio]]</f>
        <v>6</v>
      </c>
      <c r="O94" t="str">
        <f>IF(seguimiento[[#This Row],[curvaglucemia]]="","No realizada","Realizada")</f>
        <v>Realizada</v>
      </c>
      <c r="P94" t="str">
        <f>IF(O94="Realizada",seguimiento[[#This Row],[curvaglucemia]],"")</f>
        <v>Normal</v>
      </c>
      <c r="Q94" t="str">
        <f>IF(seguimiento[[#This Row],[vitaminaDRealizada]]="","",IF(seguimiento[[#This Row],[vitaminaDRealizada]]="No realizado","No realizada","Realizada"))</f>
        <v/>
      </c>
      <c r="R94" t="str">
        <f>IF(Q94="Realizada",seguimiento[[#This Row],[vitaminaDRealizada]],"")</f>
        <v/>
      </c>
      <c r="S94" t="str">
        <f>IF(seguimiento[[#This Row],[ige]]="No realizada","No realizada",IF(seguimiento[[#This Row],[ige]]="","","Realizada"))</f>
        <v>Realizada</v>
      </c>
      <c r="T94" t="str">
        <f>IF(S94="Realizada",seguimiento[[#This Row],[ige]],"")</f>
        <v>&lt; 500</v>
      </c>
      <c r="U94" t="str">
        <f>IF(OR(seguimiento[[#This Row],[actividadfisica]]="Ejercicio regular",seguimiento[[#This Row],[actividadfisica]]="Actividad deportiva"),"Sí","")</f>
        <v>Sí</v>
      </c>
    </row>
    <row r="95" spans="1:21" x14ac:dyDescent="0.3">
      <c r="A95" t="str">
        <f>VLOOKUP(B95,pacientes_insertados[],2,)</f>
        <v>61e34256ec4ec02e84f5df81</v>
      </c>
      <c r="B95">
        <f>seguimiento[[#This Row],[idpaciente]]</f>
        <v>159</v>
      </c>
      <c r="C95">
        <f t="shared" si="1"/>
        <v>2014</v>
      </c>
      <c r="D95" s="1">
        <f>seguimiento[[#This Row],[fecha]]</f>
        <v>41897</v>
      </c>
      <c r="E95" t="str">
        <f>seguimiento[[#This Row],[institucion]]</f>
        <v>Instituto Especialidades Pediátricas</v>
      </c>
      <c r="F95" t="str">
        <f>seguimiento[[#This Row],[fallecimiento]]</f>
        <v>No</v>
      </c>
      <c r="I95" t="str">
        <f>seguimiento[[#This Row],[educacion]]</f>
        <v>Primaria incompleta</v>
      </c>
      <c r="K95" t="str">
        <f>seguimiento[[#This Row],[coberturamedica]]</f>
        <v>Sí</v>
      </c>
      <c r="N95" t="str">
        <f>seguimiento[[#This Row],[ncultivosanio]]</f>
        <v>7</v>
      </c>
      <c r="O95" t="str">
        <f>IF(seguimiento[[#This Row],[curvaglucemia]]="","No realizada","Realizada")</f>
        <v>No realizada</v>
      </c>
      <c r="P95" t="str">
        <f>IF(O95="Realizada",seguimiento[[#This Row],[curvaglucemia]],"")</f>
        <v/>
      </c>
      <c r="Q95" t="str">
        <f>IF(seguimiento[[#This Row],[vitaminaDRealizada]]="","",IF(seguimiento[[#This Row],[vitaminaDRealizada]]="No realizado","No realizada","Realizada"))</f>
        <v/>
      </c>
      <c r="R95" t="str">
        <f>IF(Q95="Realizada",seguimiento[[#This Row],[vitaminaDRealizada]],"")</f>
        <v/>
      </c>
      <c r="S95" t="str">
        <f>IF(seguimiento[[#This Row],[ige]]="No realizada","No realizada",IF(seguimiento[[#This Row],[ige]]="","","Realizada"))</f>
        <v>Realizada</v>
      </c>
      <c r="T95" t="str">
        <f>IF(S95="Realizada",seguimiento[[#This Row],[ige]],"")</f>
        <v>&lt; 500</v>
      </c>
      <c r="U95" t="str">
        <f>IF(OR(seguimiento[[#This Row],[actividadfisica]]="Ejercicio regular",seguimiento[[#This Row],[actividadfisica]]="Actividad deportiva"),"Sí","")</f>
        <v>Sí</v>
      </c>
    </row>
    <row r="96" spans="1:21" x14ac:dyDescent="0.3">
      <c r="A96" t="str">
        <f>VLOOKUP(B96,pacientes_insertados[],2,)</f>
        <v>61e34256ec4ec02e84f5df87</v>
      </c>
      <c r="B96">
        <f>seguimiento[[#This Row],[idpaciente]]</f>
        <v>160</v>
      </c>
      <c r="C96">
        <f t="shared" si="1"/>
        <v>2011</v>
      </c>
      <c r="D96" s="1">
        <f>seguimiento[[#This Row],[fecha]]</f>
        <v>40868</v>
      </c>
      <c r="E96" t="str">
        <f>seguimiento[[#This Row],[institucion]]</f>
        <v>Instituto Especialidades Pediátricas</v>
      </c>
      <c r="F96" t="str">
        <f>seguimiento[[#This Row],[fallecimiento]]</f>
        <v>No</v>
      </c>
      <c r="I96" t="str">
        <f>seguimiento[[#This Row],[educacion]]</f>
        <v>Secundaria completa</v>
      </c>
      <c r="J96" t="str">
        <f>seguimiento[[#This Row],[laboral]]</f>
        <v>Trabaja, parcial</v>
      </c>
      <c r="K96" t="str">
        <f>seguimiento[[#This Row],[coberturamedica]]</f>
        <v>Sí</v>
      </c>
      <c r="L96" t="str">
        <f>seguimiento[[#This Row],[ntratendovenosos]]</f>
        <v>1</v>
      </c>
      <c r="N96" t="str">
        <f>seguimiento[[#This Row],[ncultivosanio]]</f>
        <v>5</v>
      </c>
      <c r="O96" t="str">
        <f>IF(seguimiento[[#This Row],[curvaglucemia]]="","No realizada","Realizada")</f>
        <v>Realizada</v>
      </c>
      <c r="P96" t="str">
        <f>IF(O96="Realizada",seguimiento[[#This Row],[curvaglucemia]],"")</f>
        <v>Normal</v>
      </c>
      <c r="Q96" t="str">
        <f>IF(seguimiento[[#This Row],[vitaminaDRealizada]]="","",IF(seguimiento[[#This Row],[vitaminaDRealizada]]="No realizado","No realizada","Realizada"))</f>
        <v/>
      </c>
      <c r="R96" t="str">
        <f>IF(Q96="Realizada",seguimiento[[#This Row],[vitaminaDRealizada]],"")</f>
        <v/>
      </c>
      <c r="S96" t="str">
        <f>IF(seguimiento[[#This Row],[ige]]="No realizada","No realizada",IF(seguimiento[[#This Row],[ige]]="","","Realizada"))</f>
        <v/>
      </c>
      <c r="T96" t="str">
        <f>IF(S96="Realizada",seguimiento[[#This Row],[ige]],"")</f>
        <v/>
      </c>
      <c r="U96" t="str">
        <f>IF(OR(seguimiento[[#This Row],[actividadfisica]]="Ejercicio regular",seguimiento[[#This Row],[actividadfisica]]="Actividad deportiva"),"Sí","")</f>
        <v/>
      </c>
    </row>
    <row r="97" spans="1:21" x14ac:dyDescent="0.3">
      <c r="A97" t="str">
        <f>VLOOKUP(B97,pacientes_insertados[],2,)</f>
        <v>61e34256ec4ec02e84f5df7e</v>
      </c>
      <c r="B97">
        <f>seguimiento[[#This Row],[idpaciente]]</f>
        <v>162</v>
      </c>
      <c r="C97">
        <f t="shared" si="1"/>
        <v>2014</v>
      </c>
      <c r="D97" s="1">
        <f>seguimiento[[#This Row],[fecha]]</f>
        <v>41961</v>
      </c>
      <c r="E97" t="str">
        <f>seguimiento[[#This Row],[institucion]]</f>
        <v>Instituto Especialidades Pediátricas</v>
      </c>
      <c r="F97" t="str">
        <f>seguimiento[[#This Row],[fallecimiento]]</f>
        <v>No</v>
      </c>
      <c r="I97" t="str">
        <f>seguimiento[[#This Row],[educacion]]</f>
        <v>Secundaria incompleta</v>
      </c>
      <c r="J97" t="str">
        <f>seguimiento[[#This Row],[laboral]]</f>
        <v>No trabaja</v>
      </c>
      <c r="K97" t="str">
        <f>seguimiento[[#This Row],[coberturamedica]]</f>
        <v>Sí</v>
      </c>
      <c r="L97" t="str">
        <f>seguimiento[[#This Row],[ntratendovenosos]]</f>
        <v>2</v>
      </c>
      <c r="N97" t="str">
        <f>seguimiento[[#This Row],[ncultivosanio]]</f>
        <v>6</v>
      </c>
      <c r="O97" t="str">
        <f>IF(seguimiento[[#This Row],[curvaglucemia]]="","No realizada","Realizada")</f>
        <v>Realizada</v>
      </c>
      <c r="P97" t="str">
        <f>IF(O97="Realizada",seguimiento[[#This Row],[curvaglucemia]],"")</f>
        <v>Normal</v>
      </c>
      <c r="Q97" t="str">
        <f>IF(seguimiento[[#This Row],[vitaminaDRealizada]]="","",IF(seguimiento[[#This Row],[vitaminaDRealizada]]="No realizado","No realizada","Realizada"))</f>
        <v/>
      </c>
      <c r="R97" t="str">
        <f>IF(Q97="Realizada",seguimiento[[#This Row],[vitaminaDRealizada]],"")</f>
        <v/>
      </c>
      <c r="S97" t="str">
        <f>IF(seguimiento[[#This Row],[ige]]="No realizada","No realizada",IF(seguimiento[[#This Row],[ige]]="","","Realizada"))</f>
        <v>Realizada</v>
      </c>
      <c r="T97" t="str">
        <f>IF(S97="Realizada",seguimiento[[#This Row],[ige]],"")</f>
        <v>&lt; 500</v>
      </c>
      <c r="U97" t="str">
        <f>IF(OR(seguimiento[[#This Row],[actividadfisica]]="Ejercicio regular",seguimiento[[#This Row],[actividadfisica]]="Actividad deportiva"),"Sí","")</f>
        <v/>
      </c>
    </row>
    <row r="98" spans="1:21" x14ac:dyDescent="0.3">
      <c r="A98" t="str">
        <f>VLOOKUP(B98,pacientes_insertados[],2,)</f>
        <v>61e34254ec4ec02e84f5db69</v>
      </c>
      <c r="B98">
        <f>seguimiento[[#This Row],[idpaciente]]</f>
        <v>163</v>
      </c>
      <c r="C98">
        <f t="shared" si="1"/>
        <v>2013</v>
      </c>
      <c r="D98" s="1">
        <f>seguimiento[[#This Row],[fecha]]</f>
        <v>41612</v>
      </c>
      <c r="E98" t="str">
        <f>seguimiento[[#This Row],[institucion]]</f>
        <v>Hospital de Niños "Héctor Quintana"</v>
      </c>
      <c r="F98" t="str">
        <f>seguimiento[[#This Row],[fallecimiento]]</f>
        <v>No</v>
      </c>
      <c r="O98" t="str">
        <f>IF(seguimiento[[#This Row],[curvaglucemia]]="","No realizada","Realizada")</f>
        <v>No realizada</v>
      </c>
      <c r="P98" t="str">
        <f>IF(O98="Realizada",seguimiento[[#This Row],[curvaglucemia]],"")</f>
        <v/>
      </c>
      <c r="Q98" t="str">
        <f>IF(seguimiento[[#This Row],[vitaminaDRealizada]]="","",IF(seguimiento[[#This Row],[vitaminaDRealizada]]="No realizado","No realizada","Realizada"))</f>
        <v/>
      </c>
      <c r="R98" t="str">
        <f>IF(Q98="Realizada",seguimiento[[#This Row],[vitaminaDRealizada]],"")</f>
        <v/>
      </c>
      <c r="S98" t="str">
        <f>IF(seguimiento[[#This Row],[ige]]="No realizada","No realizada",IF(seguimiento[[#This Row],[ige]]="","","Realizada"))</f>
        <v/>
      </c>
      <c r="T98" t="str">
        <f>IF(S98="Realizada",seguimiento[[#This Row],[ige]],"")</f>
        <v/>
      </c>
      <c r="U98" t="str">
        <f>IF(OR(seguimiento[[#This Row],[actividadfisica]]="Ejercicio regular",seguimiento[[#This Row],[actividadfisica]]="Actividad deportiva"),"Sí","")</f>
        <v/>
      </c>
    </row>
    <row r="99" spans="1:21" x14ac:dyDescent="0.3">
      <c r="A99" t="str">
        <f>VLOOKUP(B99,pacientes_insertados[],2,)</f>
        <v>61e34254ec4ec02e84f5dbe8</v>
      </c>
      <c r="B99">
        <f>seguimiento[[#This Row],[idpaciente]]</f>
        <v>164</v>
      </c>
      <c r="C99">
        <f t="shared" si="1"/>
        <v>2011</v>
      </c>
      <c r="D99" s="1">
        <f>seguimiento[[#This Row],[fecha]]</f>
        <v>40763</v>
      </c>
      <c r="E99" t="str">
        <f>seguimiento[[#This Row],[institucion]]</f>
        <v>Clínica y Maternidad del Sol</v>
      </c>
      <c r="F99" t="str">
        <f>seguimiento[[#This Row],[fallecimiento]]</f>
        <v>No</v>
      </c>
      <c r="I99" t="str">
        <f>seguimiento[[#This Row],[educacion]]</f>
        <v>Secundaria completa</v>
      </c>
      <c r="J99" t="str">
        <f>seguimiento[[#This Row],[laboral]]</f>
        <v>Trabaja, parcial</v>
      </c>
      <c r="K99" t="str">
        <f>seguimiento[[#This Row],[coberturamedica]]</f>
        <v>Sí</v>
      </c>
      <c r="M99" t="str">
        <f>seguimiento[[#This Row],[Embarazo]]</f>
        <v>No</v>
      </c>
      <c r="N99" t="str">
        <f>seguimiento[[#This Row],[ncultivosanio]]</f>
        <v>2</v>
      </c>
      <c r="O99" t="str">
        <f>IF(seguimiento[[#This Row],[curvaglucemia]]="","No realizada","Realizada")</f>
        <v>Realizada</v>
      </c>
      <c r="P99" t="str">
        <f>IF(O99="Realizada",seguimiento[[#This Row],[curvaglucemia]],"")</f>
        <v>Normal</v>
      </c>
      <c r="Q99" t="str">
        <f>IF(seguimiento[[#This Row],[vitaminaDRealizada]]="","",IF(seguimiento[[#This Row],[vitaminaDRealizada]]="No realizado","No realizada","Realizada"))</f>
        <v/>
      </c>
      <c r="R99" t="str">
        <f>IF(Q99="Realizada",seguimiento[[#This Row],[vitaminaDRealizada]],"")</f>
        <v/>
      </c>
      <c r="S99" t="str">
        <f>IF(seguimiento[[#This Row],[ige]]="No realizada","No realizada",IF(seguimiento[[#This Row],[ige]]="","","Realizada"))</f>
        <v/>
      </c>
      <c r="T99" t="str">
        <f>IF(S99="Realizada",seguimiento[[#This Row],[ige]],"")</f>
        <v/>
      </c>
      <c r="U99" t="str">
        <f>IF(OR(seguimiento[[#This Row],[actividadfisica]]="Ejercicio regular",seguimiento[[#This Row],[actividadfisica]]="Actividad deportiva"),"Sí","")</f>
        <v>Sí</v>
      </c>
    </row>
    <row r="100" spans="1:21" x14ac:dyDescent="0.3">
      <c r="A100" t="str">
        <f>VLOOKUP(B100,pacientes_insertados[],2,)</f>
        <v>61e34254ec4ec02e84f5dbe8</v>
      </c>
      <c r="B100">
        <f>seguimiento[[#This Row],[idpaciente]]</f>
        <v>164</v>
      </c>
      <c r="C100">
        <f t="shared" si="1"/>
        <v>2012</v>
      </c>
      <c r="D100" s="1">
        <f>seguimiento[[#This Row],[fecha]]</f>
        <v>41262</v>
      </c>
      <c r="E100" t="str">
        <f>seguimiento[[#This Row],[institucion]]</f>
        <v>Clínica y Maternidad del Sol</v>
      </c>
      <c r="F100" t="str">
        <f>seguimiento[[#This Row],[fallecimiento]]</f>
        <v>No</v>
      </c>
      <c r="I100" t="str">
        <f>seguimiento[[#This Row],[educacion]]</f>
        <v>Secundaria completa</v>
      </c>
      <c r="J100" t="str">
        <f>seguimiento[[#This Row],[laboral]]</f>
        <v>Trabaja, parcial</v>
      </c>
      <c r="K100" t="str">
        <f>seguimiento[[#This Row],[coberturamedica]]</f>
        <v>Sí</v>
      </c>
      <c r="M100" t="str">
        <f>seguimiento[[#This Row],[Embarazo]]</f>
        <v>No</v>
      </c>
      <c r="N100" t="str">
        <f>seguimiento[[#This Row],[ncultivosanio]]</f>
        <v>1</v>
      </c>
      <c r="O100" t="str">
        <f>IF(seguimiento[[#This Row],[curvaglucemia]]="","No realizada","Realizada")</f>
        <v>No realizada</v>
      </c>
      <c r="P100" t="str">
        <f>IF(O100="Realizada",seguimiento[[#This Row],[curvaglucemia]],"")</f>
        <v/>
      </c>
      <c r="Q100" t="str">
        <f>IF(seguimiento[[#This Row],[vitaminaDRealizada]]="","",IF(seguimiento[[#This Row],[vitaminaDRealizada]]="No realizado","No realizada","Realizada"))</f>
        <v/>
      </c>
      <c r="R100" t="str">
        <f>IF(Q100="Realizada",seguimiento[[#This Row],[vitaminaDRealizada]],"")</f>
        <v/>
      </c>
      <c r="S100" t="str">
        <f>IF(seguimiento[[#This Row],[ige]]="No realizada","No realizada",IF(seguimiento[[#This Row],[ige]]="","","Realizada"))</f>
        <v>Realizada</v>
      </c>
      <c r="T100" t="str">
        <f>IF(S100="Realizada",seguimiento[[#This Row],[ige]],"")</f>
        <v>&lt; 500</v>
      </c>
      <c r="U100" t="str">
        <f>IF(OR(seguimiento[[#This Row],[actividadfisica]]="Ejercicio regular",seguimiento[[#This Row],[actividadfisica]]="Actividad deportiva"),"Sí","")</f>
        <v>Sí</v>
      </c>
    </row>
    <row r="101" spans="1:21" x14ac:dyDescent="0.3">
      <c r="A101" t="str">
        <f>VLOOKUP(B101,pacientes_insertados[],2,)</f>
        <v>61e34254ec4ec02e84f5dbe8</v>
      </c>
      <c r="B101">
        <f>seguimiento[[#This Row],[idpaciente]]</f>
        <v>164</v>
      </c>
      <c r="C101">
        <f t="shared" si="1"/>
        <v>2013</v>
      </c>
      <c r="D101" s="1">
        <f>seguimiento[[#This Row],[fecha]]</f>
        <v>41540</v>
      </c>
      <c r="E101" t="str">
        <f>seguimiento[[#This Row],[institucion]]</f>
        <v>Clínica y Maternidad del Sol</v>
      </c>
      <c r="F101" t="str">
        <f>seguimiento[[#This Row],[fallecimiento]]</f>
        <v>No</v>
      </c>
      <c r="I101" t="str">
        <f>seguimiento[[#This Row],[educacion]]</f>
        <v>Terciario completo</v>
      </c>
      <c r="J101" t="str">
        <f>seguimiento[[#This Row],[laboral]]</f>
        <v>Trabaja, parcial</v>
      </c>
      <c r="K101" t="str">
        <f>seguimiento[[#This Row],[coberturamedica]]</f>
        <v>Sí</v>
      </c>
      <c r="M101" t="str">
        <f>seguimiento[[#This Row],[Embarazo]]</f>
        <v>No</v>
      </c>
      <c r="N101" t="str">
        <f>seguimiento[[#This Row],[ncultivosanio]]</f>
        <v>2</v>
      </c>
      <c r="O101" t="str">
        <f>IF(seguimiento[[#This Row],[curvaglucemia]]="","No realizada","Realizada")</f>
        <v>Realizada</v>
      </c>
      <c r="P101" t="str">
        <f>IF(O101="Realizada",seguimiento[[#This Row],[curvaglucemia]],"")</f>
        <v>Normal</v>
      </c>
      <c r="Q101" t="str">
        <f>IF(seguimiento[[#This Row],[vitaminaDRealizada]]="","",IF(seguimiento[[#This Row],[vitaminaDRealizada]]="No realizado","No realizada","Realizada"))</f>
        <v/>
      </c>
      <c r="R101" t="str">
        <f>IF(Q101="Realizada",seguimiento[[#This Row],[vitaminaDRealizada]],"")</f>
        <v/>
      </c>
      <c r="S101" t="str">
        <f>IF(seguimiento[[#This Row],[ige]]="No realizada","No realizada",IF(seguimiento[[#This Row],[ige]]="","","Realizada"))</f>
        <v>Realizada</v>
      </c>
      <c r="T101" t="str">
        <f>IF(S101="Realizada",seguimiento[[#This Row],[ige]],"")</f>
        <v>&lt; 500</v>
      </c>
      <c r="U101" t="str">
        <f>IF(OR(seguimiento[[#This Row],[actividadfisica]]="Ejercicio regular",seguimiento[[#This Row],[actividadfisica]]="Actividad deportiva"),"Sí","")</f>
        <v>Sí</v>
      </c>
    </row>
    <row r="102" spans="1:21" x14ac:dyDescent="0.3">
      <c r="A102" t="str">
        <f>VLOOKUP(B102,pacientes_insertados[],2,)</f>
        <v>61e34254ec4ec02e84f5dbe8</v>
      </c>
      <c r="B102">
        <f>seguimiento[[#This Row],[idpaciente]]</f>
        <v>164</v>
      </c>
      <c r="C102">
        <f t="shared" si="1"/>
        <v>2014</v>
      </c>
      <c r="D102" s="1">
        <f>seguimiento[[#This Row],[fecha]]</f>
        <v>41948</v>
      </c>
      <c r="E102" t="str">
        <f>seguimiento[[#This Row],[institucion]]</f>
        <v>Clínica y Maternidad del Sol</v>
      </c>
      <c r="F102" t="str">
        <f>seguimiento[[#This Row],[fallecimiento]]</f>
        <v>No</v>
      </c>
      <c r="I102" t="str">
        <f>seguimiento[[#This Row],[educacion]]</f>
        <v>Terciario completo</v>
      </c>
      <c r="J102" t="str">
        <f>seguimiento[[#This Row],[laboral]]</f>
        <v>Trabaja, completo</v>
      </c>
      <c r="K102" t="str">
        <f>seguimiento[[#This Row],[coberturamedica]]</f>
        <v>Sí</v>
      </c>
      <c r="M102" t="str">
        <f>seguimiento[[#This Row],[Embarazo]]</f>
        <v>No</v>
      </c>
      <c r="N102" t="str">
        <f>seguimiento[[#This Row],[ncultivosanio]]</f>
        <v>2</v>
      </c>
      <c r="O102" t="str">
        <f>IF(seguimiento[[#This Row],[curvaglucemia]]="","No realizada","Realizada")</f>
        <v>No realizada</v>
      </c>
      <c r="P102" t="str">
        <f>IF(O102="Realizada",seguimiento[[#This Row],[curvaglucemia]],"")</f>
        <v/>
      </c>
      <c r="Q102" t="str">
        <f>IF(seguimiento[[#This Row],[vitaminaDRealizada]]="","",IF(seguimiento[[#This Row],[vitaminaDRealizada]]="No realizado","No realizada","Realizada"))</f>
        <v/>
      </c>
      <c r="R102" t="str">
        <f>IF(Q102="Realizada",seguimiento[[#This Row],[vitaminaDRealizada]],"")</f>
        <v/>
      </c>
      <c r="S102" t="str">
        <f>IF(seguimiento[[#This Row],[ige]]="No realizada","No realizada",IF(seguimiento[[#This Row],[ige]]="","","Realizada"))</f>
        <v>Realizada</v>
      </c>
      <c r="T102" t="str">
        <f>IF(S102="Realizada",seguimiento[[#This Row],[ige]],"")</f>
        <v>&lt; 500</v>
      </c>
      <c r="U102" t="str">
        <f>IF(OR(seguimiento[[#This Row],[actividadfisica]]="Ejercicio regular",seguimiento[[#This Row],[actividadfisica]]="Actividad deportiva"),"Sí","")</f>
        <v/>
      </c>
    </row>
    <row r="103" spans="1:21" x14ac:dyDescent="0.3">
      <c r="A103" t="str">
        <f>VLOOKUP(B103,pacientes_insertados[],2,)</f>
        <v>61e34254ec4ec02e84f5dbe8</v>
      </c>
      <c r="B103">
        <f>seguimiento[[#This Row],[idpaciente]]</f>
        <v>164</v>
      </c>
      <c r="C103">
        <f t="shared" si="1"/>
        <v>2015</v>
      </c>
      <c r="D103" s="1">
        <f>seguimiento[[#This Row],[fecha]]</f>
        <v>42144</v>
      </c>
      <c r="E103" t="str">
        <f>seguimiento[[#This Row],[institucion]]</f>
        <v>Clínica y Maternidad del Sol</v>
      </c>
      <c r="F103" t="str">
        <f>seguimiento[[#This Row],[fallecimiento]]</f>
        <v>No</v>
      </c>
      <c r="J103" t="str">
        <f>seguimiento[[#This Row],[laboral]]</f>
        <v>Trabaja, parcial</v>
      </c>
      <c r="K103" t="str">
        <f>seguimiento[[#This Row],[coberturamedica]]</f>
        <v>Sí</v>
      </c>
      <c r="M103" t="str">
        <f>seguimiento[[#This Row],[Embarazo]]</f>
        <v>No</v>
      </c>
      <c r="N103" t="str">
        <f>seguimiento[[#This Row],[ncultivosanio]]</f>
        <v>2</v>
      </c>
      <c r="O103" t="str">
        <f>IF(seguimiento[[#This Row],[curvaglucemia]]="","No realizada","Realizada")</f>
        <v>Realizada</v>
      </c>
      <c r="P103" t="str">
        <f>IF(O103="Realizada",seguimiento[[#This Row],[curvaglucemia]],"")</f>
        <v>Normal</v>
      </c>
      <c r="Q103" t="str">
        <f>IF(seguimiento[[#This Row],[vitaminaDRealizada]]="","",IF(seguimiento[[#This Row],[vitaminaDRealizada]]="No realizado","No realizada","Realizada"))</f>
        <v>Realizada</v>
      </c>
      <c r="R103" t="str">
        <f>IF(Q103="Realizada",seguimiento[[#This Row],[vitaminaDRealizada]],"")</f>
        <v>Normal</v>
      </c>
      <c r="S103" t="str">
        <f>IF(seguimiento[[#This Row],[ige]]="No realizada","No realizada",IF(seguimiento[[#This Row],[ige]]="","","Realizada"))</f>
        <v>Realizada</v>
      </c>
      <c r="T103" t="str">
        <f>IF(S103="Realizada",seguimiento[[#This Row],[ige]],"")</f>
        <v>Normal</v>
      </c>
      <c r="U103" t="str">
        <f>IF(OR(seguimiento[[#This Row],[actividadfisica]]="Ejercicio regular",seguimiento[[#This Row],[actividadfisica]]="Actividad deportiva"),"Sí","")</f>
        <v>Sí</v>
      </c>
    </row>
    <row r="104" spans="1:21" x14ac:dyDescent="0.3">
      <c r="A104" t="str">
        <f>VLOOKUP(B104,pacientes_insertados[],2,)</f>
        <v>61e34254ec4ec02e84f5dbe8</v>
      </c>
      <c r="B104">
        <f>seguimiento[[#This Row],[idpaciente]]</f>
        <v>164</v>
      </c>
      <c r="C104">
        <f t="shared" si="1"/>
        <v>2016</v>
      </c>
      <c r="D104" s="1">
        <f>seguimiento[[#This Row],[fecha]]</f>
        <v>42564</v>
      </c>
      <c r="E104" t="str">
        <f>seguimiento[[#This Row],[institucion]]</f>
        <v>HOSPITAL SAN ROQUE</v>
      </c>
      <c r="F104" t="str">
        <f>seguimiento[[#This Row],[fallecimiento]]</f>
        <v>No</v>
      </c>
      <c r="O104" t="str">
        <f>IF(seguimiento[[#This Row],[curvaglucemia]]="","No realizada","Realizada")</f>
        <v>No realizada</v>
      </c>
      <c r="P104" t="str">
        <f>IF(O104="Realizada",seguimiento[[#This Row],[curvaglucemia]],"")</f>
        <v/>
      </c>
      <c r="Q104" t="str">
        <f>IF(seguimiento[[#This Row],[vitaminaDRealizada]]="","",IF(seguimiento[[#This Row],[vitaminaDRealizada]]="No realizado","No realizada","Realizada"))</f>
        <v/>
      </c>
      <c r="R104" t="str">
        <f>IF(Q104="Realizada",seguimiento[[#This Row],[vitaminaDRealizada]],"")</f>
        <v/>
      </c>
      <c r="S104" t="str">
        <f>IF(seguimiento[[#This Row],[ige]]="No realizada","No realizada",IF(seguimiento[[#This Row],[ige]]="","","Realizada"))</f>
        <v/>
      </c>
      <c r="T104" t="str">
        <f>IF(S104="Realizada",seguimiento[[#This Row],[ige]],"")</f>
        <v/>
      </c>
      <c r="U104" t="str">
        <f>IF(OR(seguimiento[[#This Row],[actividadfisica]]="Ejercicio regular",seguimiento[[#This Row],[actividadfisica]]="Actividad deportiva"),"Sí","")</f>
        <v/>
      </c>
    </row>
    <row r="105" spans="1:21" x14ac:dyDescent="0.3">
      <c r="A105" t="str">
        <f>VLOOKUP(B105,pacientes_insertados[],2,)</f>
        <v>61e34256ec4ec02e84f5df7a</v>
      </c>
      <c r="B105">
        <f>seguimiento[[#This Row],[idpaciente]]</f>
        <v>165</v>
      </c>
      <c r="C105">
        <f t="shared" si="1"/>
        <v>2014</v>
      </c>
      <c r="D105" s="1">
        <f>seguimiento[[#This Row],[fecha]]</f>
        <v>41827</v>
      </c>
      <c r="E105" t="str">
        <f>seguimiento[[#This Row],[institucion]]</f>
        <v>Hospital Iturraspe</v>
      </c>
      <c r="F105" t="str">
        <f>seguimiento[[#This Row],[fallecimiento]]</f>
        <v>No</v>
      </c>
      <c r="I105" t="str">
        <f>seguimiento[[#This Row],[educacion]]</f>
        <v>Primaria incompleta</v>
      </c>
      <c r="J105" t="str">
        <f>seguimiento[[#This Row],[laboral]]</f>
        <v>No trabaja</v>
      </c>
      <c r="K105" t="str">
        <f>seguimiento[[#This Row],[coberturamedica]]</f>
        <v>No</v>
      </c>
      <c r="N105" t="str">
        <f>seguimiento[[#This Row],[ncultivosanio]]</f>
        <v>2</v>
      </c>
      <c r="O105" t="str">
        <f>IF(seguimiento[[#This Row],[curvaglucemia]]="","No realizada","Realizada")</f>
        <v>Realizada</v>
      </c>
      <c r="P105" t="str">
        <f>IF(O105="Realizada",seguimiento[[#This Row],[curvaglucemia]],"")</f>
        <v>Normal</v>
      </c>
      <c r="Q105" t="str">
        <f>IF(seguimiento[[#This Row],[vitaminaDRealizada]]="","",IF(seguimiento[[#This Row],[vitaminaDRealizada]]="No realizado","No realizada","Realizada"))</f>
        <v/>
      </c>
      <c r="R105" t="str">
        <f>IF(Q105="Realizada",seguimiento[[#This Row],[vitaminaDRealizada]],"")</f>
        <v/>
      </c>
      <c r="S105" t="str">
        <f>IF(seguimiento[[#This Row],[ige]]="No realizada","No realizada",IF(seguimiento[[#This Row],[ige]]="","","Realizada"))</f>
        <v>Realizada</v>
      </c>
      <c r="T105" t="str">
        <f>IF(S105="Realizada",seguimiento[[#This Row],[ige]],"")</f>
        <v>&lt; 500</v>
      </c>
      <c r="U105" t="str">
        <f>IF(OR(seguimiento[[#This Row],[actividadfisica]]="Ejercicio regular",seguimiento[[#This Row],[actividadfisica]]="Actividad deportiva"),"Sí","")</f>
        <v>Sí</v>
      </c>
    </row>
    <row r="106" spans="1:21" x14ac:dyDescent="0.3">
      <c r="A106" t="str">
        <f>VLOOKUP(B106,pacientes_insertados[],2,)</f>
        <v>61e34254ec4ec02e84f5dbe9</v>
      </c>
      <c r="B106">
        <f>seguimiento[[#This Row],[idpaciente]]</f>
        <v>166</v>
      </c>
      <c r="C106">
        <f t="shared" si="1"/>
        <v>2014</v>
      </c>
      <c r="D106" s="1">
        <f>seguimiento[[#This Row],[fecha]]</f>
        <v>41737</v>
      </c>
      <c r="E106" t="str">
        <f>seguimiento[[#This Row],[institucion]]</f>
        <v>Instituto Especialidades Pediátricas</v>
      </c>
      <c r="F106" t="str">
        <f>seguimiento[[#This Row],[fallecimiento]]</f>
        <v>Si</v>
      </c>
      <c r="G106" t="str">
        <f>seguimiento[[#This Row],[fecha_fallec]]</f>
        <v>2014-09-19</v>
      </c>
      <c r="H106" t="str">
        <f>seguimiento[[#This Row],[NombreCausaFallecimiento]]</f>
        <v>Otras</v>
      </c>
      <c r="I106" t="str">
        <f>seguimiento[[#This Row],[educacion]]</f>
        <v>Secundaria incompleta</v>
      </c>
      <c r="J106" t="str">
        <f>seguimiento[[#This Row],[laboral]]</f>
        <v>No trabaja</v>
      </c>
      <c r="K106" t="str">
        <f>seguimiento[[#This Row],[coberturamedica]]</f>
        <v>Sí</v>
      </c>
      <c r="L106" t="str">
        <f>seguimiento[[#This Row],[ntratendovenosos]]</f>
        <v>3</v>
      </c>
      <c r="N106" t="str">
        <f>seguimiento[[#This Row],[ncultivosanio]]</f>
        <v>8</v>
      </c>
      <c r="O106" t="str">
        <f>IF(seguimiento[[#This Row],[curvaglucemia]]="","No realizada","Realizada")</f>
        <v>Realizada</v>
      </c>
      <c r="P106" t="str">
        <f>IF(O106="Realizada",seguimiento[[#This Row],[curvaglucemia]],"")</f>
        <v>Diabetes</v>
      </c>
      <c r="Q106" t="str">
        <f>IF(seguimiento[[#This Row],[vitaminaDRealizada]]="","",IF(seguimiento[[#This Row],[vitaminaDRealizada]]="No realizado","No realizada","Realizada"))</f>
        <v/>
      </c>
      <c r="R106" t="str">
        <f>IF(Q106="Realizada",seguimiento[[#This Row],[vitaminaDRealizada]],"")</f>
        <v/>
      </c>
      <c r="S106" t="str">
        <f>IF(seguimiento[[#This Row],[ige]]="No realizada","No realizada",IF(seguimiento[[#This Row],[ige]]="","","Realizada"))</f>
        <v>Realizada</v>
      </c>
      <c r="T106" t="str">
        <f>IF(S106="Realizada",seguimiento[[#This Row],[ige]],"")</f>
        <v>&gt; 1.000</v>
      </c>
      <c r="U106" t="str">
        <f>IF(OR(seguimiento[[#This Row],[actividadfisica]]="Ejercicio regular",seguimiento[[#This Row],[actividadfisica]]="Actividad deportiva"),"Sí","")</f>
        <v/>
      </c>
    </row>
    <row r="107" spans="1:21" x14ac:dyDescent="0.3">
      <c r="A107" t="str">
        <f>VLOOKUP(B107,pacientes_insertados[],2,)</f>
        <v>61e34254ec4ec02e84f5dbea</v>
      </c>
      <c r="B107">
        <f>seguimiento[[#This Row],[idpaciente]]</f>
        <v>168</v>
      </c>
      <c r="C107">
        <f t="shared" si="1"/>
        <v>2011</v>
      </c>
      <c r="D107" s="1">
        <f>seguimiento[[#This Row],[fecha]]</f>
        <v>40651</v>
      </c>
      <c r="F107" t="str">
        <f>seguimiento[[#This Row],[fallecimiento]]</f>
        <v>No</v>
      </c>
      <c r="I107" t="str">
        <f>seguimiento[[#This Row],[educacion]]</f>
        <v>Secundaria incompleta</v>
      </c>
      <c r="K107" t="str">
        <f>seguimiento[[#This Row],[coberturamedica]]</f>
        <v>No</v>
      </c>
      <c r="M107" t="str">
        <f>seguimiento[[#This Row],[Embarazo]]</f>
        <v>No</v>
      </c>
      <c r="N107" t="str">
        <f>seguimiento[[#This Row],[ncultivosanio]]</f>
        <v>1</v>
      </c>
      <c r="O107" t="str">
        <f>IF(seguimiento[[#This Row],[curvaglucemia]]="","No realizada","Realizada")</f>
        <v>No realizada</v>
      </c>
      <c r="P107" t="str">
        <f>IF(O107="Realizada",seguimiento[[#This Row],[curvaglucemia]],"")</f>
        <v/>
      </c>
      <c r="Q107" t="str">
        <f>IF(seguimiento[[#This Row],[vitaminaDRealizada]]="","",IF(seguimiento[[#This Row],[vitaminaDRealizada]]="No realizado","No realizada","Realizada"))</f>
        <v/>
      </c>
      <c r="R107" t="str">
        <f>IF(Q107="Realizada",seguimiento[[#This Row],[vitaminaDRealizada]],"")</f>
        <v/>
      </c>
      <c r="S107" t="str">
        <f>IF(seguimiento[[#This Row],[ige]]="No realizada","No realizada",IF(seguimiento[[#This Row],[ige]]="","","Realizada"))</f>
        <v/>
      </c>
      <c r="T107" t="str">
        <f>IF(S107="Realizada",seguimiento[[#This Row],[ige]],"")</f>
        <v/>
      </c>
      <c r="U107" t="str">
        <f>IF(OR(seguimiento[[#This Row],[actividadfisica]]="Ejercicio regular",seguimiento[[#This Row],[actividadfisica]]="Actividad deportiva"),"Sí","")</f>
        <v>Sí</v>
      </c>
    </row>
    <row r="108" spans="1:21" x14ac:dyDescent="0.3">
      <c r="A108" t="str">
        <f>VLOOKUP(B108,pacientes_insertados[],2,)</f>
        <v>61e34254ec4ec02e84f5dbeb</v>
      </c>
      <c r="B108">
        <f>seguimiento[[#This Row],[idpaciente]]</f>
        <v>169</v>
      </c>
      <c r="C108">
        <f t="shared" si="1"/>
        <v>2011</v>
      </c>
      <c r="D108" s="1">
        <f>seguimiento[[#This Row],[fecha]]</f>
        <v>40772</v>
      </c>
      <c r="F108" t="str">
        <f>seguimiento[[#This Row],[fallecimiento]]</f>
        <v>No</v>
      </c>
      <c r="K108" t="str">
        <f>seguimiento[[#This Row],[coberturamedica]]</f>
        <v>Sí</v>
      </c>
      <c r="L108" t="str">
        <f>seguimiento[[#This Row],[ntratendovenosos]]</f>
        <v>1</v>
      </c>
      <c r="M108" t="str">
        <f>seguimiento[[#This Row],[Embarazo]]</f>
        <v>No</v>
      </c>
      <c r="O108" t="str">
        <f>IF(seguimiento[[#This Row],[curvaglucemia]]="","No realizada","Realizada")</f>
        <v>No realizada</v>
      </c>
      <c r="P108" t="str">
        <f>IF(O108="Realizada",seguimiento[[#This Row],[curvaglucemia]],"")</f>
        <v/>
      </c>
      <c r="Q108" t="str">
        <f>IF(seguimiento[[#This Row],[vitaminaDRealizada]]="","",IF(seguimiento[[#This Row],[vitaminaDRealizada]]="No realizado","No realizada","Realizada"))</f>
        <v/>
      </c>
      <c r="R108" t="str">
        <f>IF(Q108="Realizada",seguimiento[[#This Row],[vitaminaDRealizada]],"")</f>
        <v/>
      </c>
      <c r="S108" t="str">
        <f>IF(seguimiento[[#This Row],[ige]]="No realizada","No realizada",IF(seguimiento[[#This Row],[ige]]="","","Realizada"))</f>
        <v>Realizada</v>
      </c>
      <c r="T108" t="str">
        <f>IF(S108="Realizada",seguimiento[[#This Row],[ige]],"")</f>
        <v>&lt; 500</v>
      </c>
      <c r="U108" t="str">
        <f>IF(OR(seguimiento[[#This Row],[actividadfisica]]="Ejercicio regular",seguimiento[[#This Row],[actividadfisica]]="Actividad deportiva"),"Sí","")</f>
        <v/>
      </c>
    </row>
    <row r="109" spans="1:21" x14ac:dyDescent="0.3">
      <c r="A109" t="str">
        <f>VLOOKUP(B109,pacientes_insertados[],2,)</f>
        <v>61e34254ec4ec02e84f5dbeb</v>
      </c>
      <c r="B109">
        <f>seguimiento[[#This Row],[idpaciente]]</f>
        <v>169</v>
      </c>
      <c r="C109">
        <f t="shared" si="1"/>
        <v>2012</v>
      </c>
      <c r="D109" s="1">
        <f>seguimiento[[#This Row],[fecha]]</f>
        <v>41113</v>
      </c>
      <c r="E109" t="str">
        <f>seguimiento[[#This Row],[institucion]]</f>
        <v>HOSPITAL de PEDIATRÍA "Juan P. Garrahan"</v>
      </c>
      <c r="F109" t="str">
        <f>seguimiento[[#This Row],[fallecimiento]]</f>
        <v>No</v>
      </c>
      <c r="I109" t="str">
        <f>seguimiento[[#This Row],[educacion]]</f>
        <v>Primaria incompleta</v>
      </c>
      <c r="K109" t="str">
        <f>seguimiento[[#This Row],[coberturamedica]]</f>
        <v>Sí</v>
      </c>
      <c r="L109" t="str">
        <f>seguimiento[[#This Row],[ntratendovenosos]]</f>
        <v>2</v>
      </c>
      <c r="M109" t="str">
        <f>seguimiento[[#This Row],[Embarazo]]</f>
        <v>No</v>
      </c>
      <c r="N109" t="str">
        <f>seguimiento[[#This Row],[ncultivosanio]]</f>
        <v>3</v>
      </c>
      <c r="O109" t="str">
        <f>IF(seguimiento[[#This Row],[curvaglucemia]]="","No realizada","Realizada")</f>
        <v>Realizada</v>
      </c>
      <c r="P109" t="str">
        <f>IF(O109="Realizada",seguimiento[[#This Row],[curvaglucemia]],"")</f>
        <v>Normal</v>
      </c>
      <c r="Q109" t="str">
        <f>IF(seguimiento[[#This Row],[vitaminaDRealizada]]="","",IF(seguimiento[[#This Row],[vitaminaDRealizada]]="No realizado","No realizada","Realizada"))</f>
        <v/>
      </c>
      <c r="R109" t="str">
        <f>IF(Q109="Realizada",seguimiento[[#This Row],[vitaminaDRealizada]],"")</f>
        <v/>
      </c>
      <c r="S109" t="str">
        <f>IF(seguimiento[[#This Row],[ige]]="No realizada","No realizada",IF(seguimiento[[#This Row],[ige]]="","","Realizada"))</f>
        <v>Realizada</v>
      </c>
      <c r="T109" t="str">
        <f>IF(S109="Realizada",seguimiento[[#This Row],[ige]],"")</f>
        <v>&lt; 500</v>
      </c>
      <c r="U109" t="str">
        <f>IF(OR(seguimiento[[#This Row],[actividadfisica]]="Ejercicio regular",seguimiento[[#This Row],[actividadfisica]]="Actividad deportiva"),"Sí","")</f>
        <v/>
      </c>
    </row>
    <row r="110" spans="1:21" x14ac:dyDescent="0.3">
      <c r="A110" t="str">
        <f>VLOOKUP(B110,pacientes_insertados[],2,)</f>
        <v>61e34254ec4ec02e84f5dbeb</v>
      </c>
      <c r="B110">
        <f>seguimiento[[#This Row],[idpaciente]]</f>
        <v>169</v>
      </c>
      <c r="C110">
        <f t="shared" si="1"/>
        <v>2013</v>
      </c>
      <c r="D110" s="1">
        <f>seguimiento[[#This Row],[fecha]]</f>
        <v>41479</v>
      </c>
      <c r="E110" t="str">
        <f>seguimiento[[#This Row],[institucion]]</f>
        <v>HOSPITAL de PEDIATRÍA "Juan P. Garrahan"</v>
      </c>
      <c r="F110" t="str">
        <f>seguimiento[[#This Row],[fallecimiento]]</f>
        <v>No</v>
      </c>
      <c r="I110" t="str">
        <f>seguimiento[[#This Row],[educacion]]</f>
        <v>Primaria incompleta</v>
      </c>
      <c r="K110" t="str">
        <f>seguimiento[[#This Row],[coberturamedica]]</f>
        <v>Sí</v>
      </c>
      <c r="L110" t="str">
        <f>seguimiento[[#This Row],[ntratendovenosos]]</f>
        <v>1</v>
      </c>
      <c r="M110" t="str">
        <f>seguimiento[[#This Row],[Embarazo]]</f>
        <v>No</v>
      </c>
      <c r="N110" t="str">
        <f>seguimiento[[#This Row],[ncultivosanio]]</f>
        <v>4</v>
      </c>
      <c r="O110" t="str">
        <f>IF(seguimiento[[#This Row],[curvaglucemia]]="","No realizada","Realizada")</f>
        <v>Realizada</v>
      </c>
      <c r="P110" t="str">
        <f>IF(O110="Realizada",seguimiento[[#This Row],[curvaglucemia]],"")</f>
        <v>Normal</v>
      </c>
      <c r="Q110" t="str">
        <f>IF(seguimiento[[#This Row],[vitaminaDRealizada]]="","",IF(seguimiento[[#This Row],[vitaminaDRealizada]]="No realizado","No realizada","Realizada"))</f>
        <v/>
      </c>
      <c r="R110" t="str">
        <f>IF(Q110="Realizada",seguimiento[[#This Row],[vitaminaDRealizada]],"")</f>
        <v/>
      </c>
      <c r="S110" t="str">
        <f>IF(seguimiento[[#This Row],[ige]]="No realizada","No realizada",IF(seguimiento[[#This Row],[ige]]="","","Realizada"))</f>
        <v>Realizada</v>
      </c>
      <c r="T110" t="str">
        <f>IF(S110="Realizada",seguimiento[[#This Row],[ige]],"")</f>
        <v>&lt; 500</v>
      </c>
      <c r="U110" t="str">
        <f>IF(OR(seguimiento[[#This Row],[actividadfisica]]="Ejercicio regular",seguimiento[[#This Row],[actividadfisica]]="Actividad deportiva"),"Sí","")</f>
        <v/>
      </c>
    </row>
    <row r="111" spans="1:21" x14ac:dyDescent="0.3">
      <c r="A111" t="str">
        <f>VLOOKUP(B111,pacientes_insertados[],2,)</f>
        <v>61e34254ec4ec02e84f5dbeb</v>
      </c>
      <c r="B111">
        <f>seguimiento[[#This Row],[idpaciente]]</f>
        <v>169</v>
      </c>
      <c r="C111">
        <f t="shared" si="1"/>
        <v>2014</v>
      </c>
      <c r="D111" s="1">
        <f>seguimiento[[#This Row],[fecha]]</f>
        <v>41899</v>
      </c>
      <c r="E111" t="str">
        <f>seguimiento[[#This Row],[institucion]]</f>
        <v>HOSPITAL de PEDIATRÍA "Juan P. Garrahan"</v>
      </c>
      <c r="F111" t="str">
        <f>seguimiento[[#This Row],[fallecimiento]]</f>
        <v>No</v>
      </c>
      <c r="I111" t="str">
        <f>seguimiento[[#This Row],[educacion]]</f>
        <v>Primaria incompleta</v>
      </c>
      <c r="K111" t="str">
        <f>seguimiento[[#This Row],[coberturamedica]]</f>
        <v>Sí</v>
      </c>
      <c r="L111" t="str">
        <f>seguimiento[[#This Row],[ntratendovenosos]]</f>
        <v>1</v>
      </c>
      <c r="M111" t="str">
        <f>seguimiento[[#This Row],[Embarazo]]</f>
        <v>No</v>
      </c>
      <c r="N111" t="str">
        <f>seguimiento[[#This Row],[ncultivosanio]]</f>
        <v>4</v>
      </c>
      <c r="O111" t="str">
        <f>IF(seguimiento[[#This Row],[curvaglucemia]]="","No realizada","Realizada")</f>
        <v>Realizada</v>
      </c>
      <c r="P111" t="str">
        <f>IF(O111="Realizada",seguimiento[[#This Row],[curvaglucemia]],"")</f>
        <v>Normal</v>
      </c>
      <c r="Q111" t="str">
        <f>IF(seguimiento[[#This Row],[vitaminaDRealizada]]="","",IF(seguimiento[[#This Row],[vitaminaDRealizada]]="No realizado","No realizada","Realizada"))</f>
        <v/>
      </c>
      <c r="R111" t="str">
        <f>IF(Q111="Realizada",seguimiento[[#This Row],[vitaminaDRealizada]],"")</f>
        <v/>
      </c>
      <c r="S111" t="str">
        <f>IF(seguimiento[[#This Row],[ige]]="No realizada","No realizada",IF(seguimiento[[#This Row],[ige]]="","","Realizada"))</f>
        <v>Realizada</v>
      </c>
      <c r="T111" t="str">
        <f>IF(S111="Realizada",seguimiento[[#This Row],[ige]],"")</f>
        <v>&lt; 500</v>
      </c>
      <c r="U111" t="str">
        <f>IF(OR(seguimiento[[#This Row],[actividadfisica]]="Ejercicio regular",seguimiento[[#This Row],[actividadfisica]]="Actividad deportiva"),"Sí","")</f>
        <v/>
      </c>
    </row>
    <row r="112" spans="1:21" x14ac:dyDescent="0.3">
      <c r="A112" t="str">
        <f>VLOOKUP(B112,pacientes_insertados[],2,)</f>
        <v>61e34254ec4ec02e84f5dbec</v>
      </c>
      <c r="B112">
        <f>seguimiento[[#This Row],[idpaciente]]</f>
        <v>170</v>
      </c>
      <c r="C112">
        <f t="shared" si="1"/>
        <v>2014</v>
      </c>
      <c r="D112" s="1">
        <f>seguimiento[[#This Row],[fecha]]</f>
        <v>41723</v>
      </c>
      <c r="E112" t="str">
        <f>seguimiento[[#This Row],[institucion]]</f>
        <v>Hospital Iturraspe</v>
      </c>
      <c r="F112" t="str">
        <f>seguimiento[[#This Row],[fallecimiento]]</f>
        <v>No</v>
      </c>
      <c r="I112" t="str">
        <f>seguimiento[[#This Row],[educacion]]</f>
        <v>Primaria incompleta</v>
      </c>
      <c r="J112" t="str">
        <f>seguimiento[[#This Row],[laboral]]</f>
        <v>No trabaja</v>
      </c>
      <c r="K112" t="str">
        <f>seguimiento[[#This Row],[coberturamedica]]</f>
        <v>No</v>
      </c>
      <c r="N112" t="str">
        <f>seguimiento[[#This Row],[ncultivosanio]]</f>
        <v>4</v>
      </c>
      <c r="O112" t="str">
        <f>IF(seguimiento[[#This Row],[curvaglucemia]]="","No realizada","Realizada")</f>
        <v>Realizada</v>
      </c>
      <c r="P112" t="str">
        <f>IF(O112="Realizada",seguimiento[[#This Row],[curvaglucemia]],"")</f>
        <v>Normal</v>
      </c>
      <c r="Q112" t="str">
        <f>IF(seguimiento[[#This Row],[vitaminaDRealizada]]="","",IF(seguimiento[[#This Row],[vitaminaDRealizada]]="No realizado","No realizada","Realizada"))</f>
        <v/>
      </c>
      <c r="R112" t="str">
        <f>IF(Q112="Realizada",seguimiento[[#This Row],[vitaminaDRealizada]],"")</f>
        <v/>
      </c>
      <c r="S112" t="str">
        <f>IF(seguimiento[[#This Row],[ige]]="No realizada","No realizada",IF(seguimiento[[#This Row],[ige]]="","","Realizada"))</f>
        <v>Realizada</v>
      </c>
      <c r="T112" t="str">
        <f>IF(S112="Realizada",seguimiento[[#This Row],[ige]],"")</f>
        <v>&lt; 500</v>
      </c>
      <c r="U112" t="str">
        <f>IF(OR(seguimiento[[#This Row],[actividadfisica]]="Ejercicio regular",seguimiento[[#This Row],[actividadfisica]]="Actividad deportiva"),"Sí","")</f>
        <v>Sí</v>
      </c>
    </row>
    <row r="113" spans="1:21" x14ac:dyDescent="0.3">
      <c r="A113" t="str">
        <f>VLOOKUP(B113,pacientes_insertados[],2,)</f>
        <v>61e34254ec4ec02e84f5dbec</v>
      </c>
      <c r="B113">
        <f>seguimiento[[#This Row],[idpaciente]]</f>
        <v>170</v>
      </c>
      <c r="C113">
        <f t="shared" si="1"/>
        <v>2014</v>
      </c>
      <c r="D113" s="1">
        <f>seguimiento[[#This Row],[fecha]]</f>
        <v>41723</v>
      </c>
      <c r="E113" t="str">
        <f>seguimiento[[#This Row],[institucion]]</f>
        <v>Hospital Iturraspe</v>
      </c>
      <c r="F113" t="str">
        <f>seguimiento[[#This Row],[fallecimiento]]</f>
        <v>No</v>
      </c>
      <c r="I113" t="str">
        <f>seguimiento[[#This Row],[educacion]]</f>
        <v>Primaria incompleta</v>
      </c>
      <c r="K113" t="str">
        <f>seguimiento[[#This Row],[coberturamedica]]</f>
        <v>No</v>
      </c>
      <c r="O113" t="str">
        <f>IF(seguimiento[[#This Row],[curvaglucemia]]="","No realizada","Realizada")</f>
        <v>No realizada</v>
      </c>
      <c r="P113" t="str">
        <f>IF(O113="Realizada",seguimiento[[#This Row],[curvaglucemia]],"")</f>
        <v/>
      </c>
      <c r="Q113" t="str">
        <f>IF(seguimiento[[#This Row],[vitaminaDRealizada]]="","",IF(seguimiento[[#This Row],[vitaminaDRealizada]]="No realizado","No realizada","Realizada"))</f>
        <v/>
      </c>
      <c r="R113" t="str">
        <f>IF(Q113="Realizada",seguimiento[[#This Row],[vitaminaDRealizada]],"")</f>
        <v/>
      </c>
      <c r="S113" t="str">
        <f>IF(seguimiento[[#This Row],[ige]]="No realizada","No realizada",IF(seguimiento[[#This Row],[ige]]="","","Realizada"))</f>
        <v/>
      </c>
      <c r="T113" t="str">
        <f>IF(S113="Realizada",seguimiento[[#This Row],[ige]],"")</f>
        <v/>
      </c>
      <c r="U113" t="str">
        <f>IF(OR(seguimiento[[#This Row],[actividadfisica]]="Ejercicio regular",seguimiento[[#This Row],[actividadfisica]]="Actividad deportiva"),"Sí","")</f>
        <v/>
      </c>
    </row>
    <row r="114" spans="1:21" x14ac:dyDescent="0.3">
      <c r="A114" t="str">
        <f>VLOOKUP(B114,pacientes_insertados[],2,)</f>
        <v>61e34254ec4ec02e84f5dbec</v>
      </c>
      <c r="B114">
        <f>seguimiento[[#This Row],[idpaciente]]</f>
        <v>170</v>
      </c>
      <c r="C114">
        <f t="shared" si="1"/>
        <v>2014</v>
      </c>
      <c r="D114" s="1">
        <f>seguimiento[[#This Row],[fecha]]</f>
        <v>41723</v>
      </c>
      <c r="E114" t="str">
        <f>seguimiento[[#This Row],[institucion]]</f>
        <v>Hospital Iturraspe</v>
      </c>
      <c r="F114" t="str">
        <f>seguimiento[[#This Row],[fallecimiento]]</f>
        <v>No</v>
      </c>
      <c r="I114" t="str">
        <f>seguimiento[[#This Row],[educacion]]</f>
        <v>Primaria incompleta</v>
      </c>
      <c r="K114" t="str">
        <f>seguimiento[[#This Row],[coberturamedica]]</f>
        <v>No</v>
      </c>
      <c r="O114" t="str">
        <f>IF(seguimiento[[#This Row],[curvaglucemia]]="","No realizada","Realizada")</f>
        <v>No realizada</v>
      </c>
      <c r="P114" t="str">
        <f>IF(O114="Realizada",seguimiento[[#This Row],[curvaglucemia]],"")</f>
        <v/>
      </c>
      <c r="Q114" t="str">
        <f>IF(seguimiento[[#This Row],[vitaminaDRealizada]]="","",IF(seguimiento[[#This Row],[vitaminaDRealizada]]="No realizado","No realizada","Realizada"))</f>
        <v/>
      </c>
      <c r="R114" t="str">
        <f>IF(Q114="Realizada",seguimiento[[#This Row],[vitaminaDRealizada]],"")</f>
        <v/>
      </c>
      <c r="S114" t="str">
        <f>IF(seguimiento[[#This Row],[ige]]="No realizada","No realizada",IF(seguimiento[[#This Row],[ige]]="","","Realizada"))</f>
        <v/>
      </c>
      <c r="T114" t="str">
        <f>IF(S114="Realizada",seguimiento[[#This Row],[ige]],"")</f>
        <v/>
      </c>
      <c r="U114" t="str">
        <f>IF(OR(seguimiento[[#This Row],[actividadfisica]]="Ejercicio regular",seguimiento[[#This Row],[actividadfisica]]="Actividad deportiva"),"Sí","")</f>
        <v/>
      </c>
    </row>
    <row r="115" spans="1:21" x14ac:dyDescent="0.3">
      <c r="A115" t="str">
        <f>VLOOKUP(B115,pacientes_insertados[],2,)</f>
        <v>61e34254ec4ec02e84f5dbed</v>
      </c>
      <c r="B115">
        <f>seguimiento[[#This Row],[idpaciente]]</f>
        <v>171</v>
      </c>
      <c r="C115">
        <f t="shared" si="1"/>
        <v>2011</v>
      </c>
      <c r="D115" s="1">
        <f>seguimiento[[#This Row],[fecha]]</f>
        <v>40623</v>
      </c>
      <c r="E115" t="str">
        <f>seguimiento[[#This Row],[institucion]]</f>
        <v>HOSPITAL de PEDIATRÍA "Juan P. Garrahan"</v>
      </c>
      <c r="F115" t="str">
        <f>seguimiento[[#This Row],[fallecimiento]]</f>
        <v>Si</v>
      </c>
      <c r="G115" t="str">
        <f>seguimiento[[#This Row],[fecha_fallec]]</f>
        <v>2012-07-15</v>
      </c>
      <c r="H115" t="str">
        <f>seguimiento[[#This Row],[NombreCausaFallecimiento]]</f>
        <v>Respiratorios</v>
      </c>
      <c r="I115" t="str">
        <f>seguimiento[[#This Row],[educacion]]</f>
        <v>Primaria incompleta</v>
      </c>
      <c r="K115" t="str">
        <f>seguimiento[[#This Row],[coberturamedica]]</f>
        <v>Sí</v>
      </c>
      <c r="M115" t="str">
        <f>seguimiento[[#This Row],[Embarazo]]</f>
        <v>No</v>
      </c>
      <c r="N115" t="str">
        <f>seguimiento[[#This Row],[ncultivosanio]]</f>
        <v>5</v>
      </c>
      <c r="O115" t="str">
        <f>IF(seguimiento[[#This Row],[curvaglucemia]]="","No realizada","Realizada")</f>
        <v>Realizada</v>
      </c>
      <c r="P115" t="str">
        <f>IF(O115="Realizada",seguimiento[[#This Row],[curvaglucemia]],"")</f>
        <v>Normal</v>
      </c>
      <c r="Q115" t="str">
        <f>IF(seguimiento[[#This Row],[vitaminaDRealizada]]="","",IF(seguimiento[[#This Row],[vitaminaDRealizada]]="No realizado","No realizada","Realizada"))</f>
        <v/>
      </c>
      <c r="R115" t="str">
        <f>IF(Q115="Realizada",seguimiento[[#This Row],[vitaminaDRealizada]],"")</f>
        <v/>
      </c>
      <c r="S115" t="str">
        <f>IF(seguimiento[[#This Row],[ige]]="No realizada","No realizada",IF(seguimiento[[#This Row],[ige]]="","","Realizada"))</f>
        <v/>
      </c>
      <c r="T115" t="str">
        <f>IF(S115="Realizada",seguimiento[[#This Row],[ige]],"")</f>
        <v/>
      </c>
      <c r="U115" t="str">
        <f>IF(OR(seguimiento[[#This Row],[actividadfisica]]="Ejercicio regular",seguimiento[[#This Row],[actividadfisica]]="Actividad deportiva"),"Sí","")</f>
        <v/>
      </c>
    </row>
    <row r="116" spans="1:21" x14ac:dyDescent="0.3">
      <c r="A116" t="str">
        <f>VLOOKUP(B116,pacientes_insertados[],2,)</f>
        <v>61e34254ec4ec02e84f5dbee</v>
      </c>
      <c r="B116">
        <f>seguimiento[[#This Row],[idpaciente]]</f>
        <v>172</v>
      </c>
      <c r="C116">
        <f t="shared" si="1"/>
        <v>2011</v>
      </c>
      <c r="D116" s="1">
        <f>seguimiento[[#This Row],[fecha]]</f>
        <v>40882</v>
      </c>
      <c r="E116" t="str">
        <f>seguimiento[[#This Row],[institucion]]</f>
        <v>Instituto Especialidades Pediátricas</v>
      </c>
      <c r="F116" t="str">
        <f>seguimiento[[#This Row],[fallecimiento]]</f>
        <v>No</v>
      </c>
      <c r="I116" t="str">
        <f>seguimiento[[#This Row],[educacion]]</f>
        <v>Primaria incompleta</v>
      </c>
      <c r="J116" t="str">
        <f>seguimiento[[#This Row],[laboral]]</f>
        <v>No trabaja</v>
      </c>
      <c r="K116" t="str">
        <f>seguimiento[[#This Row],[coberturamedica]]</f>
        <v>Sí</v>
      </c>
      <c r="O116" t="str">
        <f>IF(seguimiento[[#This Row],[curvaglucemia]]="","No realizada","Realizada")</f>
        <v>Realizada</v>
      </c>
      <c r="P116" t="str">
        <f>IF(O116="Realizada",seguimiento[[#This Row],[curvaglucemia]],"")</f>
        <v>Normal</v>
      </c>
      <c r="Q116" t="str">
        <f>IF(seguimiento[[#This Row],[vitaminaDRealizada]]="","",IF(seguimiento[[#This Row],[vitaminaDRealizada]]="No realizado","No realizada","Realizada"))</f>
        <v/>
      </c>
      <c r="R116" t="str">
        <f>IF(Q116="Realizada",seguimiento[[#This Row],[vitaminaDRealizada]],"")</f>
        <v/>
      </c>
      <c r="S116" t="str">
        <f>IF(seguimiento[[#This Row],[ige]]="No realizada","No realizada",IF(seguimiento[[#This Row],[ige]]="","","Realizada"))</f>
        <v/>
      </c>
      <c r="T116" t="str">
        <f>IF(S116="Realizada",seguimiento[[#This Row],[ige]],"")</f>
        <v/>
      </c>
      <c r="U116" t="str">
        <f>IF(OR(seguimiento[[#This Row],[actividadfisica]]="Ejercicio regular",seguimiento[[#This Row],[actividadfisica]]="Actividad deportiva"),"Sí","")</f>
        <v>Sí</v>
      </c>
    </row>
    <row r="117" spans="1:21" x14ac:dyDescent="0.3">
      <c r="A117" t="str">
        <f>VLOOKUP(B117,pacientes_insertados[],2,)</f>
        <v>61e34254ec4ec02e84f5dbef</v>
      </c>
      <c r="B117">
        <f>seguimiento[[#This Row],[idpaciente]]</f>
        <v>173</v>
      </c>
      <c r="C117">
        <f t="shared" si="1"/>
        <v>2011</v>
      </c>
      <c r="D117" s="1">
        <f>seguimiento[[#This Row],[fecha]]</f>
        <v>40904</v>
      </c>
      <c r="E117" t="str">
        <f>seguimiento[[#This Row],[institucion]]</f>
        <v>HOSPITAL de PEDIATRÍA "Juan P. Garrahan"</v>
      </c>
      <c r="F117" t="str">
        <f>seguimiento[[#This Row],[fallecimiento]]</f>
        <v>No</v>
      </c>
      <c r="K117" t="str">
        <f>seguimiento[[#This Row],[coberturamedica]]</f>
        <v>Sí</v>
      </c>
      <c r="M117" t="str">
        <f>seguimiento[[#This Row],[Embarazo]]</f>
        <v>No</v>
      </c>
      <c r="N117" t="str">
        <f>seguimiento[[#This Row],[ncultivosanio]]</f>
        <v>5</v>
      </c>
      <c r="O117" t="str">
        <f>IF(seguimiento[[#This Row],[curvaglucemia]]="","No realizada","Realizada")</f>
        <v>No realizada</v>
      </c>
      <c r="P117" t="str">
        <f>IF(O117="Realizada",seguimiento[[#This Row],[curvaglucemia]],"")</f>
        <v/>
      </c>
      <c r="Q117" t="str">
        <f>IF(seguimiento[[#This Row],[vitaminaDRealizada]]="","",IF(seguimiento[[#This Row],[vitaminaDRealizada]]="No realizado","No realizada","Realizada"))</f>
        <v/>
      </c>
      <c r="R117" t="str">
        <f>IF(Q117="Realizada",seguimiento[[#This Row],[vitaminaDRealizada]],"")</f>
        <v/>
      </c>
      <c r="S117" t="str">
        <f>IF(seguimiento[[#This Row],[ige]]="No realizada","No realizada",IF(seguimiento[[#This Row],[ige]]="","","Realizada"))</f>
        <v/>
      </c>
      <c r="T117" t="str">
        <f>IF(S117="Realizada",seguimiento[[#This Row],[ige]],"")</f>
        <v/>
      </c>
      <c r="U117" t="str">
        <f>IF(OR(seguimiento[[#This Row],[actividadfisica]]="Ejercicio regular",seguimiento[[#This Row],[actividadfisica]]="Actividad deportiva"),"Sí","")</f>
        <v/>
      </c>
    </row>
    <row r="118" spans="1:21" x14ac:dyDescent="0.3">
      <c r="A118" t="str">
        <f>VLOOKUP(B118,pacientes_insertados[],2,)</f>
        <v>61e34254ec4ec02e84f5dbef</v>
      </c>
      <c r="B118">
        <f>seguimiento[[#This Row],[idpaciente]]</f>
        <v>173</v>
      </c>
      <c r="C118">
        <f t="shared" si="1"/>
        <v>2013</v>
      </c>
      <c r="D118" s="1">
        <f>seguimiento[[#This Row],[fecha]]</f>
        <v>41614</v>
      </c>
      <c r="E118" t="str">
        <f>seguimiento[[#This Row],[institucion]]</f>
        <v>HOSPITAL de PEDIATRÍA "Juan P. Garrahan"</v>
      </c>
      <c r="F118" t="str">
        <f>seguimiento[[#This Row],[fallecimiento]]</f>
        <v>No</v>
      </c>
      <c r="K118" t="str">
        <f>seguimiento[[#This Row],[coberturamedica]]</f>
        <v>Sí</v>
      </c>
      <c r="M118" t="str">
        <f>seguimiento[[#This Row],[Embarazo]]</f>
        <v>No</v>
      </c>
      <c r="N118" t="str">
        <f>seguimiento[[#This Row],[ncultivosanio]]</f>
        <v>5</v>
      </c>
      <c r="O118" t="str">
        <f>IF(seguimiento[[#This Row],[curvaglucemia]]="","No realizada","Realizada")</f>
        <v>Realizada</v>
      </c>
      <c r="P118" t="str">
        <f>IF(O118="Realizada",seguimiento[[#This Row],[curvaglucemia]],"")</f>
        <v>Normal</v>
      </c>
      <c r="Q118" t="str">
        <f>IF(seguimiento[[#This Row],[vitaminaDRealizada]]="","",IF(seguimiento[[#This Row],[vitaminaDRealizada]]="No realizado","No realizada","Realizada"))</f>
        <v/>
      </c>
      <c r="R118" t="str">
        <f>IF(Q118="Realizada",seguimiento[[#This Row],[vitaminaDRealizada]],"")</f>
        <v/>
      </c>
      <c r="S118" t="str">
        <f>IF(seguimiento[[#This Row],[ige]]="No realizada","No realizada",IF(seguimiento[[#This Row],[ige]]="","","Realizada"))</f>
        <v>Realizada</v>
      </c>
      <c r="T118" t="str">
        <f>IF(S118="Realizada",seguimiento[[#This Row],[ige]],"")</f>
        <v>&lt; 500</v>
      </c>
      <c r="U118" t="str">
        <f>IF(OR(seguimiento[[#This Row],[actividadfisica]]="Ejercicio regular",seguimiento[[#This Row],[actividadfisica]]="Actividad deportiva"),"Sí","")</f>
        <v>Sí</v>
      </c>
    </row>
    <row r="119" spans="1:21" x14ac:dyDescent="0.3">
      <c r="A119" t="str">
        <f>VLOOKUP(B119,pacientes_insertados[],2,)</f>
        <v>61e34254ec4ec02e84f5dbef</v>
      </c>
      <c r="B119">
        <f>seguimiento[[#This Row],[idpaciente]]</f>
        <v>173</v>
      </c>
      <c r="C119">
        <f t="shared" si="1"/>
        <v>2014</v>
      </c>
      <c r="D119" s="1">
        <f>seguimiento[[#This Row],[fecha]]</f>
        <v>41943</v>
      </c>
      <c r="E119" t="str">
        <f>seguimiento[[#This Row],[institucion]]</f>
        <v>HOSPITAL de PEDIATRÍA "Juan P. Garrahan"</v>
      </c>
      <c r="F119" t="str">
        <f>seguimiento[[#This Row],[fallecimiento]]</f>
        <v>No</v>
      </c>
      <c r="I119" t="str">
        <f>seguimiento[[#This Row],[educacion]]</f>
        <v>Primaria incompleta</v>
      </c>
      <c r="K119" t="str">
        <f>seguimiento[[#This Row],[coberturamedica]]</f>
        <v>Sí</v>
      </c>
      <c r="M119" t="str">
        <f>seguimiento[[#This Row],[Embarazo]]</f>
        <v>No</v>
      </c>
      <c r="N119" t="str">
        <f>seguimiento[[#This Row],[ncultivosanio]]</f>
        <v>4</v>
      </c>
      <c r="O119" t="str">
        <f>IF(seguimiento[[#This Row],[curvaglucemia]]="","No realizada","Realizada")</f>
        <v>Realizada</v>
      </c>
      <c r="P119" t="str">
        <f>IF(O119="Realizada",seguimiento[[#This Row],[curvaglucemia]],"")</f>
        <v>Normal</v>
      </c>
      <c r="Q119" t="str">
        <f>IF(seguimiento[[#This Row],[vitaminaDRealizada]]="","",IF(seguimiento[[#This Row],[vitaminaDRealizada]]="No realizado","No realizada","Realizada"))</f>
        <v/>
      </c>
      <c r="R119" t="str">
        <f>IF(Q119="Realizada",seguimiento[[#This Row],[vitaminaDRealizada]],"")</f>
        <v/>
      </c>
      <c r="S119" t="str">
        <f>IF(seguimiento[[#This Row],[ige]]="No realizada","No realizada",IF(seguimiento[[#This Row],[ige]]="","","Realizada"))</f>
        <v>Realizada</v>
      </c>
      <c r="T119" t="str">
        <f>IF(S119="Realizada",seguimiento[[#This Row],[ige]],"")</f>
        <v>&lt; 500</v>
      </c>
      <c r="U119" t="str">
        <f>IF(OR(seguimiento[[#This Row],[actividadfisica]]="Ejercicio regular",seguimiento[[#This Row],[actividadfisica]]="Actividad deportiva"),"Sí","")</f>
        <v/>
      </c>
    </row>
    <row r="120" spans="1:21" x14ac:dyDescent="0.3">
      <c r="A120" t="str">
        <f>VLOOKUP(B120,pacientes_insertados[],2,)</f>
        <v>61e34254ec4ec02e84f5dbf0</v>
      </c>
      <c r="B120">
        <f>seguimiento[[#This Row],[idpaciente]]</f>
        <v>174</v>
      </c>
      <c r="C120">
        <f t="shared" si="1"/>
        <v>2011</v>
      </c>
      <c r="D120" s="1">
        <f>seguimiento[[#This Row],[fecha]]</f>
        <v>40675</v>
      </c>
      <c r="E120" t="str">
        <f>seguimiento[[#This Row],[institucion]]</f>
        <v>HOSPITAL de PEDIATRÍA "Juan P. Garrahan"</v>
      </c>
      <c r="F120" t="str">
        <f>seguimiento[[#This Row],[fallecimiento]]</f>
        <v>No</v>
      </c>
      <c r="K120" t="str">
        <f>seguimiento[[#This Row],[coberturamedica]]</f>
        <v>Sí</v>
      </c>
      <c r="L120" t="str">
        <f>seguimiento[[#This Row],[ntratendovenosos]]</f>
        <v>1</v>
      </c>
      <c r="M120" t="str">
        <f>seguimiento[[#This Row],[Embarazo]]</f>
        <v>No</v>
      </c>
      <c r="N120" t="str">
        <f>seguimiento[[#This Row],[ncultivosanio]]</f>
        <v>4</v>
      </c>
      <c r="O120" t="str">
        <f>IF(seguimiento[[#This Row],[curvaglucemia]]="","No realizada","Realizada")</f>
        <v>No realizada</v>
      </c>
      <c r="P120" t="str">
        <f>IF(O120="Realizada",seguimiento[[#This Row],[curvaglucemia]],"")</f>
        <v/>
      </c>
      <c r="Q120" t="str">
        <f>IF(seguimiento[[#This Row],[vitaminaDRealizada]]="","",IF(seguimiento[[#This Row],[vitaminaDRealizada]]="No realizado","No realizada","Realizada"))</f>
        <v/>
      </c>
      <c r="R120" t="str">
        <f>IF(Q120="Realizada",seguimiento[[#This Row],[vitaminaDRealizada]],"")</f>
        <v/>
      </c>
      <c r="S120" t="str">
        <f>IF(seguimiento[[#This Row],[ige]]="No realizada","No realizada",IF(seguimiento[[#This Row],[ige]]="","","Realizada"))</f>
        <v/>
      </c>
      <c r="T120" t="str">
        <f>IF(S120="Realizada",seguimiento[[#This Row],[ige]],"")</f>
        <v/>
      </c>
      <c r="U120" t="str">
        <f>IF(OR(seguimiento[[#This Row],[actividadfisica]]="Ejercicio regular",seguimiento[[#This Row],[actividadfisica]]="Actividad deportiva"),"Sí","")</f>
        <v/>
      </c>
    </row>
    <row r="121" spans="1:21" x14ac:dyDescent="0.3">
      <c r="A121" t="str">
        <f>VLOOKUP(B121,pacientes_insertados[],2,)</f>
        <v>61e34254ec4ec02e84f5dbf0</v>
      </c>
      <c r="B121">
        <f>seguimiento[[#This Row],[idpaciente]]</f>
        <v>174</v>
      </c>
      <c r="C121">
        <f t="shared" si="1"/>
        <v>2014</v>
      </c>
      <c r="D121" s="1">
        <f>seguimiento[[#This Row],[fecha]]</f>
        <v>41943</v>
      </c>
      <c r="E121" t="str">
        <f>seguimiento[[#This Row],[institucion]]</f>
        <v>HOSPITAL de PEDIATRÍA "Juan P. Garrahan"</v>
      </c>
      <c r="F121" t="str">
        <f>seguimiento[[#This Row],[fallecimiento]]</f>
        <v>No</v>
      </c>
      <c r="K121" t="str">
        <f>seguimiento[[#This Row],[coberturamedica]]</f>
        <v>No</v>
      </c>
      <c r="L121" t="str">
        <f>seguimiento[[#This Row],[ntratendovenosos]]</f>
        <v>1</v>
      </c>
      <c r="M121" t="str">
        <f>seguimiento[[#This Row],[Embarazo]]</f>
        <v>No</v>
      </c>
      <c r="N121" t="str">
        <f>seguimiento[[#This Row],[ncultivosanio]]</f>
        <v>1</v>
      </c>
      <c r="O121" t="str">
        <f>IF(seguimiento[[#This Row],[curvaglucemia]]="","No realizada","Realizada")</f>
        <v>Realizada</v>
      </c>
      <c r="P121" t="str">
        <f>IF(O121="Realizada",seguimiento[[#This Row],[curvaglucemia]],"")</f>
        <v>Normal</v>
      </c>
      <c r="Q121" t="str">
        <f>IF(seguimiento[[#This Row],[vitaminaDRealizada]]="","",IF(seguimiento[[#This Row],[vitaminaDRealizada]]="No realizado","No realizada","Realizada"))</f>
        <v/>
      </c>
      <c r="R121" t="str">
        <f>IF(Q121="Realizada",seguimiento[[#This Row],[vitaminaDRealizada]],"")</f>
        <v/>
      </c>
      <c r="S121" t="str">
        <f>IF(seguimiento[[#This Row],[ige]]="No realizada","No realizada",IF(seguimiento[[#This Row],[ige]]="","","Realizada"))</f>
        <v>Realizada</v>
      </c>
      <c r="T121" t="str">
        <f>IF(S121="Realizada",seguimiento[[#This Row],[ige]],"")</f>
        <v>&lt; 500</v>
      </c>
      <c r="U121" t="str">
        <f>IF(OR(seguimiento[[#This Row],[actividadfisica]]="Ejercicio regular",seguimiento[[#This Row],[actividadfisica]]="Actividad deportiva"),"Sí","")</f>
        <v/>
      </c>
    </row>
    <row r="122" spans="1:21" x14ac:dyDescent="0.3">
      <c r="A122" t="str">
        <f>VLOOKUP(B122,pacientes_insertados[],2,)</f>
        <v>61e34254ec4ec02e84f5dbf0</v>
      </c>
      <c r="B122">
        <f>seguimiento[[#This Row],[idpaciente]]</f>
        <v>174</v>
      </c>
      <c r="C122">
        <f t="shared" si="1"/>
        <v>2015</v>
      </c>
      <c r="D122" s="1">
        <f>seguimiento[[#This Row],[fecha]]</f>
        <v>42172</v>
      </c>
      <c r="E122" t="str">
        <f>seguimiento[[#This Row],[institucion]]</f>
        <v>HOSPITAL de PEDIATRÍA "Juan P. Garrahan"</v>
      </c>
      <c r="F122" t="str">
        <f>seguimiento[[#This Row],[fallecimiento]]</f>
        <v>No</v>
      </c>
      <c r="K122" t="str">
        <f>seguimiento[[#This Row],[coberturamedica]]</f>
        <v>No</v>
      </c>
      <c r="L122" t="str">
        <f>seguimiento[[#This Row],[ntratendovenosos]]</f>
        <v>3</v>
      </c>
      <c r="M122" t="str">
        <f>seguimiento[[#This Row],[Embarazo]]</f>
        <v>No</v>
      </c>
      <c r="N122" t="str">
        <f>seguimiento[[#This Row],[ncultivosanio]]</f>
        <v>3</v>
      </c>
      <c r="O122" t="str">
        <f>IF(seguimiento[[#This Row],[curvaglucemia]]="","No realizada","Realizada")</f>
        <v>Realizada</v>
      </c>
      <c r="P122" t="str">
        <f>IF(O122="Realizada",seguimiento[[#This Row],[curvaglucemia]],"")</f>
        <v>Normal</v>
      </c>
      <c r="Q122" t="str">
        <f>IF(seguimiento[[#This Row],[vitaminaDRealizada]]="","",IF(seguimiento[[#This Row],[vitaminaDRealizada]]="No realizado","No realizada","Realizada"))</f>
        <v>Realizada</v>
      </c>
      <c r="R122" t="str">
        <f>IF(Q122="Realizada",seguimiento[[#This Row],[vitaminaDRealizada]],"")</f>
        <v>Normal</v>
      </c>
      <c r="S122" t="str">
        <f>IF(seguimiento[[#This Row],[ige]]="No realizada","No realizada",IF(seguimiento[[#This Row],[ige]]="","","Realizada"))</f>
        <v>Realizada</v>
      </c>
      <c r="T122" t="str">
        <f>IF(S122="Realizada",seguimiento[[#This Row],[ige]],"")</f>
        <v>&lt; 500</v>
      </c>
      <c r="U122" t="str">
        <f>IF(OR(seguimiento[[#This Row],[actividadfisica]]="Ejercicio regular",seguimiento[[#This Row],[actividadfisica]]="Actividad deportiva"),"Sí","")</f>
        <v/>
      </c>
    </row>
    <row r="123" spans="1:21" x14ac:dyDescent="0.3">
      <c r="A123" t="str">
        <f>VLOOKUP(B123,pacientes_insertados[],2,)</f>
        <v>61e34254ec4ec02e84f5dbf1</v>
      </c>
      <c r="B123">
        <f>seguimiento[[#This Row],[idpaciente]]</f>
        <v>175</v>
      </c>
      <c r="C123">
        <f t="shared" si="1"/>
        <v>2010</v>
      </c>
      <c r="D123" s="1">
        <f>seguimiento[[#This Row],[fecha]]</f>
        <v>40527</v>
      </c>
      <c r="E123" t="str">
        <f>seguimiento[[#This Row],[institucion]]</f>
        <v>HOSPITAL de PEDIATRÍA "Juan P. Garrahan"</v>
      </c>
      <c r="K123" t="str">
        <f>seguimiento[[#This Row],[coberturamedica]]</f>
        <v>No</v>
      </c>
      <c r="L123" t="str">
        <f>seguimiento[[#This Row],[ntratendovenosos]]</f>
        <v>2</v>
      </c>
      <c r="M123" t="str">
        <f>seguimiento[[#This Row],[Embarazo]]</f>
        <v>No</v>
      </c>
      <c r="N123" t="str">
        <f>seguimiento[[#This Row],[ncultivosanio]]</f>
        <v>3</v>
      </c>
      <c r="O123" t="str">
        <f>IF(seguimiento[[#This Row],[curvaglucemia]]="","No realizada","Realizada")</f>
        <v>No realizada</v>
      </c>
      <c r="P123" t="str">
        <f>IF(O123="Realizada",seguimiento[[#This Row],[curvaglucemia]],"")</f>
        <v/>
      </c>
      <c r="Q123" t="str">
        <f>IF(seguimiento[[#This Row],[vitaminaDRealizada]]="","",IF(seguimiento[[#This Row],[vitaminaDRealizada]]="No realizado","No realizada","Realizada"))</f>
        <v/>
      </c>
      <c r="R123" t="str">
        <f>IF(Q123="Realizada",seguimiento[[#This Row],[vitaminaDRealizada]],"")</f>
        <v/>
      </c>
      <c r="S123" t="str">
        <f>IF(seguimiento[[#This Row],[ige]]="No realizada","No realizada",IF(seguimiento[[#This Row],[ige]]="","","Realizada"))</f>
        <v/>
      </c>
      <c r="T123" t="str">
        <f>IF(S123="Realizada",seguimiento[[#This Row],[ige]],"")</f>
        <v/>
      </c>
      <c r="U123" t="str">
        <f>IF(OR(seguimiento[[#This Row],[actividadfisica]]="Ejercicio regular",seguimiento[[#This Row],[actividadfisica]]="Actividad deportiva"),"Sí","")</f>
        <v/>
      </c>
    </row>
    <row r="124" spans="1:21" x14ac:dyDescent="0.3">
      <c r="A124" t="str">
        <f>VLOOKUP(B124,pacientes_insertados[],2,)</f>
        <v>61e34254ec4ec02e84f5dbf2</v>
      </c>
      <c r="B124">
        <f>seguimiento[[#This Row],[idpaciente]]</f>
        <v>176</v>
      </c>
      <c r="C124">
        <f t="shared" si="1"/>
        <v>2011</v>
      </c>
      <c r="D124" s="1">
        <f>seguimiento[[#This Row],[fecha]]</f>
        <v>40618</v>
      </c>
      <c r="E124" t="str">
        <f>seguimiento[[#This Row],[institucion]]</f>
        <v>HOSPITAL de PEDIATRÍA "Juan P. Garrahan"</v>
      </c>
      <c r="F124" t="str">
        <f>seguimiento[[#This Row],[fallecimiento]]</f>
        <v>No</v>
      </c>
      <c r="I124" t="str">
        <f>seguimiento[[#This Row],[educacion]]</f>
        <v>Primaria incompleta</v>
      </c>
      <c r="K124" t="str">
        <f>seguimiento[[#This Row],[coberturamedica]]</f>
        <v>Sí</v>
      </c>
      <c r="L124" t="str">
        <f>seguimiento[[#This Row],[ntratendovenosos]]</f>
        <v>1</v>
      </c>
      <c r="M124" t="str">
        <f>seguimiento[[#This Row],[Embarazo]]</f>
        <v>No</v>
      </c>
      <c r="N124" t="str">
        <f>seguimiento[[#This Row],[ncultivosanio]]</f>
        <v>6</v>
      </c>
      <c r="O124" t="str">
        <f>IF(seguimiento[[#This Row],[curvaglucemia]]="","No realizada","Realizada")</f>
        <v>Realizada</v>
      </c>
      <c r="P124" t="str">
        <f>IF(O124="Realizada",seguimiento[[#This Row],[curvaglucemia]],"")</f>
        <v>Normal</v>
      </c>
      <c r="Q124" t="str">
        <f>IF(seguimiento[[#This Row],[vitaminaDRealizada]]="","",IF(seguimiento[[#This Row],[vitaminaDRealizada]]="No realizado","No realizada","Realizada"))</f>
        <v/>
      </c>
      <c r="R124" t="str">
        <f>IF(Q124="Realizada",seguimiento[[#This Row],[vitaminaDRealizada]],"")</f>
        <v/>
      </c>
      <c r="S124" t="str">
        <f>IF(seguimiento[[#This Row],[ige]]="No realizada","No realizada",IF(seguimiento[[#This Row],[ige]]="","","Realizada"))</f>
        <v>Realizada</v>
      </c>
      <c r="T124" t="str">
        <f>IF(S124="Realizada",seguimiento[[#This Row],[ige]],"")</f>
        <v>&lt; 500</v>
      </c>
      <c r="U124" t="str">
        <f>IF(OR(seguimiento[[#This Row],[actividadfisica]]="Ejercicio regular",seguimiento[[#This Row],[actividadfisica]]="Actividad deportiva"),"Sí","")</f>
        <v>Sí</v>
      </c>
    </row>
    <row r="125" spans="1:21" x14ac:dyDescent="0.3">
      <c r="A125" t="str">
        <f>VLOOKUP(B125,pacientes_insertados[],2,)</f>
        <v>61e34254ec4ec02e84f5dbf2</v>
      </c>
      <c r="B125">
        <f>seguimiento[[#This Row],[idpaciente]]</f>
        <v>176</v>
      </c>
      <c r="C125">
        <f t="shared" si="1"/>
        <v>2012</v>
      </c>
      <c r="D125" s="1">
        <f>seguimiento[[#This Row],[fecha]]</f>
        <v>40945</v>
      </c>
      <c r="E125" t="str">
        <f>seguimiento[[#This Row],[institucion]]</f>
        <v>HOSPITAL de PEDIATRÍA "Juan P. Garrahan"</v>
      </c>
      <c r="F125" t="str">
        <f>seguimiento[[#This Row],[fallecimiento]]</f>
        <v>No</v>
      </c>
      <c r="I125" t="str">
        <f>seguimiento[[#This Row],[educacion]]</f>
        <v>Primaria incompleta</v>
      </c>
      <c r="K125" t="str">
        <f>seguimiento[[#This Row],[coberturamedica]]</f>
        <v>Sí</v>
      </c>
      <c r="M125" t="str">
        <f>seguimiento[[#This Row],[Embarazo]]</f>
        <v>No</v>
      </c>
      <c r="N125" t="str">
        <f>seguimiento[[#This Row],[ncultivosanio]]</f>
        <v>6</v>
      </c>
      <c r="O125" t="str">
        <f>IF(seguimiento[[#This Row],[curvaglucemia]]="","No realizada","Realizada")</f>
        <v>Realizada</v>
      </c>
      <c r="P125" t="str">
        <f>IF(O125="Realizada",seguimiento[[#This Row],[curvaglucemia]],"")</f>
        <v>Normal</v>
      </c>
      <c r="Q125" t="str">
        <f>IF(seguimiento[[#This Row],[vitaminaDRealizada]]="","",IF(seguimiento[[#This Row],[vitaminaDRealizada]]="No realizado","No realizada","Realizada"))</f>
        <v/>
      </c>
      <c r="R125" t="str">
        <f>IF(Q125="Realizada",seguimiento[[#This Row],[vitaminaDRealizada]],"")</f>
        <v/>
      </c>
      <c r="S125" t="str">
        <f>IF(seguimiento[[#This Row],[ige]]="No realizada","No realizada",IF(seguimiento[[#This Row],[ige]]="","","Realizada"))</f>
        <v>Realizada</v>
      </c>
      <c r="T125" t="str">
        <f>IF(S125="Realizada",seguimiento[[#This Row],[ige]],"")</f>
        <v>&lt; 500</v>
      </c>
      <c r="U125" t="str">
        <f>IF(OR(seguimiento[[#This Row],[actividadfisica]]="Ejercicio regular",seguimiento[[#This Row],[actividadfisica]]="Actividad deportiva"),"Sí","")</f>
        <v/>
      </c>
    </row>
    <row r="126" spans="1:21" x14ac:dyDescent="0.3">
      <c r="A126" t="str">
        <f>VLOOKUP(B126,pacientes_insertados[],2,)</f>
        <v>61e34254ec4ec02e84f5dbf2</v>
      </c>
      <c r="B126">
        <f>seguimiento[[#This Row],[idpaciente]]</f>
        <v>176</v>
      </c>
      <c r="C126">
        <f t="shared" si="1"/>
        <v>2013</v>
      </c>
      <c r="D126" s="1">
        <f>seguimiento[[#This Row],[fecha]]</f>
        <v>41382</v>
      </c>
      <c r="E126" t="str">
        <f>seguimiento[[#This Row],[institucion]]</f>
        <v>HOSPITAL de PEDIATRÍA "Juan P. Garrahan"</v>
      </c>
      <c r="F126" t="str">
        <f>seguimiento[[#This Row],[fallecimiento]]</f>
        <v>No</v>
      </c>
      <c r="I126" t="str">
        <f>seguimiento[[#This Row],[educacion]]</f>
        <v>Primaria incompleta</v>
      </c>
      <c r="K126" t="str">
        <f>seguimiento[[#This Row],[coberturamedica]]</f>
        <v>Sí</v>
      </c>
      <c r="M126" t="str">
        <f>seguimiento[[#This Row],[Embarazo]]</f>
        <v>No</v>
      </c>
      <c r="N126" t="str">
        <f>seguimiento[[#This Row],[ncultivosanio]]</f>
        <v>8</v>
      </c>
      <c r="O126" t="str">
        <f>IF(seguimiento[[#This Row],[curvaglucemia]]="","No realizada","Realizada")</f>
        <v>Realizada</v>
      </c>
      <c r="P126" t="str">
        <f>IF(O126="Realizada",seguimiento[[#This Row],[curvaglucemia]],"")</f>
        <v>Normal</v>
      </c>
      <c r="Q126" t="str">
        <f>IF(seguimiento[[#This Row],[vitaminaDRealizada]]="","",IF(seguimiento[[#This Row],[vitaminaDRealizada]]="No realizado","No realizada","Realizada"))</f>
        <v/>
      </c>
      <c r="R126" t="str">
        <f>IF(Q126="Realizada",seguimiento[[#This Row],[vitaminaDRealizada]],"")</f>
        <v/>
      </c>
      <c r="S126" t="str">
        <f>IF(seguimiento[[#This Row],[ige]]="No realizada","No realizada",IF(seguimiento[[#This Row],[ige]]="","","Realizada"))</f>
        <v>Realizada</v>
      </c>
      <c r="T126" t="str">
        <f>IF(S126="Realizada",seguimiento[[#This Row],[ige]],"")</f>
        <v>&lt; 500</v>
      </c>
      <c r="U126" t="str">
        <f>IF(OR(seguimiento[[#This Row],[actividadfisica]]="Ejercicio regular",seguimiento[[#This Row],[actividadfisica]]="Actividad deportiva"),"Sí","")</f>
        <v/>
      </c>
    </row>
    <row r="127" spans="1:21" x14ac:dyDescent="0.3">
      <c r="A127" t="str">
        <f>VLOOKUP(B127,pacientes_insertados[],2,)</f>
        <v>61e34254ec4ec02e84f5dbf2</v>
      </c>
      <c r="B127">
        <f>seguimiento[[#This Row],[idpaciente]]</f>
        <v>176</v>
      </c>
      <c r="C127">
        <f t="shared" si="1"/>
        <v>2014</v>
      </c>
      <c r="D127" s="1">
        <f>seguimiento[[#This Row],[fecha]]</f>
        <v>41773</v>
      </c>
      <c r="E127" t="str">
        <f>seguimiento[[#This Row],[institucion]]</f>
        <v>HOSPITAL de PEDIATRÍA "Juan P. Garrahan"</v>
      </c>
      <c r="F127" t="str">
        <f>seguimiento[[#This Row],[fallecimiento]]</f>
        <v>No</v>
      </c>
      <c r="I127" t="str">
        <f>seguimiento[[#This Row],[educacion]]</f>
        <v>Primaria incompleta</v>
      </c>
      <c r="K127" t="str">
        <f>seguimiento[[#This Row],[coberturamedica]]</f>
        <v>Sí</v>
      </c>
      <c r="L127" t="str">
        <f>seguimiento[[#This Row],[ntratendovenosos]]</f>
        <v>2</v>
      </c>
      <c r="M127" t="str">
        <f>seguimiento[[#This Row],[Embarazo]]</f>
        <v>No</v>
      </c>
      <c r="N127" t="str">
        <f>seguimiento[[#This Row],[ncultivosanio]]</f>
        <v>9</v>
      </c>
      <c r="O127" t="str">
        <f>IF(seguimiento[[#This Row],[curvaglucemia]]="","No realizada","Realizada")</f>
        <v>Realizada</v>
      </c>
      <c r="P127" t="str">
        <f>IF(O127="Realizada",seguimiento[[#This Row],[curvaglucemia]],"")</f>
        <v>Normal</v>
      </c>
      <c r="Q127" t="str">
        <f>IF(seguimiento[[#This Row],[vitaminaDRealizada]]="","",IF(seguimiento[[#This Row],[vitaminaDRealizada]]="No realizado","No realizada","Realizada"))</f>
        <v/>
      </c>
      <c r="R127" t="str">
        <f>IF(Q127="Realizada",seguimiento[[#This Row],[vitaminaDRealizada]],"")</f>
        <v/>
      </c>
      <c r="S127" t="str">
        <f>IF(seguimiento[[#This Row],[ige]]="No realizada","No realizada",IF(seguimiento[[#This Row],[ige]]="","","Realizada"))</f>
        <v>Realizada</v>
      </c>
      <c r="T127" t="str">
        <f>IF(S127="Realizada",seguimiento[[#This Row],[ige]],"")</f>
        <v>&lt; 500</v>
      </c>
      <c r="U127" t="str">
        <f>IF(OR(seguimiento[[#This Row],[actividadfisica]]="Ejercicio regular",seguimiento[[#This Row],[actividadfisica]]="Actividad deportiva"),"Sí","")</f>
        <v/>
      </c>
    </row>
    <row r="128" spans="1:21" x14ac:dyDescent="0.3">
      <c r="A128" t="str">
        <f>VLOOKUP(B128,pacientes_insertados[],2,)</f>
        <v>61e34254ec4ec02e84f5dbf2</v>
      </c>
      <c r="B128">
        <f>seguimiento[[#This Row],[idpaciente]]</f>
        <v>176</v>
      </c>
      <c r="C128">
        <f t="shared" si="1"/>
        <v>2015</v>
      </c>
      <c r="D128" s="1">
        <f>seguimiento[[#This Row],[fecha]]</f>
        <v>42018</v>
      </c>
      <c r="E128" t="str">
        <f>seguimiento[[#This Row],[institucion]]</f>
        <v>HOSPITAL de PEDIATRÍA "Juan P. Garrahan"</v>
      </c>
      <c r="F128" t="str">
        <f>seguimiento[[#This Row],[fallecimiento]]</f>
        <v>No</v>
      </c>
      <c r="I128" t="str">
        <f>seguimiento[[#This Row],[educacion]]</f>
        <v>Primaria incompleta</v>
      </c>
      <c r="K128" t="str">
        <f>seguimiento[[#This Row],[coberturamedica]]</f>
        <v>Sí</v>
      </c>
      <c r="L128" t="str">
        <f>seguimiento[[#This Row],[ntratendovenosos]]</f>
        <v>2</v>
      </c>
      <c r="M128" t="str">
        <f>seguimiento[[#This Row],[Embarazo]]</f>
        <v>No</v>
      </c>
      <c r="N128" t="str">
        <f>seguimiento[[#This Row],[ncultivosanio]]</f>
        <v>3</v>
      </c>
      <c r="O128" t="str">
        <f>IF(seguimiento[[#This Row],[curvaglucemia]]="","No realizada","Realizada")</f>
        <v>Realizada</v>
      </c>
      <c r="P128" t="str">
        <f>IF(O128="Realizada",seguimiento[[#This Row],[curvaglucemia]],"")</f>
        <v>Normal</v>
      </c>
      <c r="Q128" t="str">
        <f>IF(seguimiento[[#This Row],[vitaminaDRealizada]]="","",IF(seguimiento[[#This Row],[vitaminaDRealizada]]="No realizado","No realizada","Realizada"))</f>
        <v/>
      </c>
      <c r="R128" t="str">
        <f>IF(Q128="Realizada",seguimiento[[#This Row],[vitaminaDRealizada]],"")</f>
        <v/>
      </c>
      <c r="S128" t="str">
        <f>IF(seguimiento[[#This Row],[ige]]="No realizada","No realizada",IF(seguimiento[[#This Row],[ige]]="","","Realizada"))</f>
        <v>Realizada</v>
      </c>
      <c r="T128" t="str">
        <f>IF(S128="Realizada",seguimiento[[#This Row],[ige]],"")</f>
        <v>&lt; 500</v>
      </c>
      <c r="U128" t="str">
        <f>IF(OR(seguimiento[[#This Row],[actividadfisica]]="Ejercicio regular",seguimiento[[#This Row],[actividadfisica]]="Actividad deportiva"),"Sí","")</f>
        <v/>
      </c>
    </row>
    <row r="129" spans="1:21" x14ac:dyDescent="0.3">
      <c r="A129" t="str">
        <f>VLOOKUP(B129,pacientes_insertados[],2,)</f>
        <v>61e34254ec4ec02e84f5dbf3</v>
      </c>
      <c r="B129">
        <f>seguimiento[[#This Row],[idpaciente]]</f>
        <v>177</v>
      </c>
      <c r="C129">
        <f t="shared" si="1"/>
        <v>2014</v>
      </c>
      <c r="D129" s="1">
        <f>seguimiento[[#This Row],[fecha]]</f>
        <v>41834</v>
      </c>
      <c r="E129" t="str">
        <f>seguimiento[[#This Row],[institucion]]</f>
        <v>Instituto Especialidades Pediátricas</v>
      </c>
      <c r="F129" t="str">
        <f>seguimiento[[#This Row],[fallecimiento]]</f>
        <v>No</v>
      </c>
      <c r="I129" t="str">
        <f>seguimiento[[#This Row],[educacion]]</f>
        <v>Universitario Incompleto</v>
      </c>
      <c r="J129" t="str">
        <f>seguimiento[[#This Row],[laboral]]</f>
        <v>Trabaja, completo</v>
      </c>
      <c r="K129" t="str">
        <f>seguimiento[[#This Row],[coberturamedica]]</f>
        <v>Sí</v>
      </c>
      <c r="L129" t="str">
        <f>seguimiento[[#This Row],[ntratendovenosos]]</f>
        <v>1</v>
      </c>
      <c r="M129" t="str">
        <f>seguimiento[[#This Row],[Embarazo]]</f>
        <v>No</v>
      </c>
      <c r="N129" t="str">
        <f>seguimiento[[#This Row],[ncultivosanio]]</f>
        <v>6</v>
      </c>
      <c r="O129" t="str">
        <f>IF(seguimiento[[#This Row],[curvaglucemia]]="","No realizada","Realizada")</f>
        <v>Realizada</v>
      </c>
      <c r="P129" t="str">
        <f>IF(O129="Realizada",seguimiento[[#This Row],[curvaglucemia]],"")</f>
        <v>Diabetes</v>
      </c>
      <c r="Q129" t="str">
        <f>IF(seguimiento[[#This Row],[vitaminaDRealizada]]="","",IF(seguimiento[[#This Row],[vitaminaDRealizada]]="No realizado","No realizada","Realizada"))</f>
        <v/>
      </c>
      <c r="R129" t="str">
        <f>IF(Q129="Realizada",seguimiento[[#This Row],[vitaminaDRealizada]],"")</f>
        <v/>
      </c>
      <c r="S129" t="str">
        <f>IF(seguimiento[[#This Row],[ige]]="No realizada","No realizada",IF(seguimiento[[#This Row],[ige]]="","","Realizada"))</f>
        <v>Realizada</v>
      </c>
      <c r="T129" t="str">
        <f>IF(S129="Realizada",seguimiento[[#This Row],[ige]],"")</f>
        <v>&lt; 500</v>
      </c>
      <c r="U129" t="str">
        <f>IF(OR(seguimiento[[#This Row],[actividadfisica]]="Ejercicio regular",seguimiento[[#This Row],[actividadfisica]]="Actividad deportiva"),"Sí","")</f>
        <v>Sí</v>
      </c>
    </row>
    <row r="130" spans="1:21" x14ac:dyDescent="0.3">
      <c r="A130" t="str">
        <f>VLOOKUP(B130,pacientes_insertados[],2,)</f>
        <v>61e34254ec4ec02e84f5dbf4</v>
      </c>
      <c r="B130">
        <f>seguimiento[[#This Row],[idpaciente]]</f>
        <v>178</v>
      </c>
      <c r="C130">
        <f t="shared" si="1"/>
        <v>2011</v>
      </c>
      <c r="D130" s="1">
        <f>seguimiento[[#This Row],[fecha]]</f>
        <v>40835</v>
      </c>
      <c r="E130" t="str">
        <f>seguimiento[[#This Row],[institucion]]</f>
        <v>HOSPITAL de PEDIATRÍA "Juan P. Garrahan"</v>
      </c>
      <c r="F130" t="str">
        <f>seguimiento[[#This Row],[fallecimiento]]</f>
        <v>No</v>
      </c>
      <c r="I130" t="str">
        <f>seguimiento[[#This Row],[educacion]]</f>
        <v>Secundaria incompleta</v>
      </c>
      <c r="K130" t="str">
        <f>seguimiento[[#This Row],[coberturamedica]]</f>
        <v>No</v>
      </c>
      <c r="M130" t="str">
        <f>seguimiento[[#This Row],[Embarazo]]</f>
        <v>No</v>
      </c>
      <c r="O130" t="str">
        <f>IF(seguimiento[[#This Row],[curvaglucemia]]="","No realizada","Realizada")</f>
        <v>Realizada</v>
      </c>
      <c r="P130" t="str">
        <f>IF(O130="Realizada",seguimiento[[#This Row],[curvaglucemia]],"")</f>
        <v>Normal</v>
      </c>
      <c r="Q130" t="str">
        <f>IF(seguimiento[[#This Row],[vitaminaDRealizada]]="","",IF(seguimiento[[#This Row],[vitaminaDRealizada]]="No realizado","No realizada","Realizada"))</f>
        <v/>
      </c>
      <c r="R130" t="str">
        <f>IF(Q130="Realizada",seguimiento[[#This Row],[vitaminaDRealizada]],"")</f>
        <v/>
      </c>
      <c r="S130" t="str">
        <f>IF(seguimiento[[#This Row],[ige]]="No realizada","No realizada",IF(seguimiento[[#This Row],[ige]]="","","Realizada"))</f>
        <v/>
      </c>
      <c r="T130" t="str">
        <f>IF(S130="Realizada",seguimiento[[#This Row],[ige]],"")</f>
        <v/>
      </c>
      <c r="U130" t="str">
        <f>IF(OR(seguimiento[[#This Row],[actividadfisica]]="Ejercicio regular",seguimiento[[#This Row],[actividadfisica]]="Actividad deportiva"),"Sí","")</f>
        <v>Sí</v>
      </c>
    </row>
    <row r="131" spans="1:21" x14ac:dyDescent="0.3">
      <c r="A131" t="str">
        <f>VLOOKUP(B131,pacientes_insertados[],2,)</f>
        <v>61e34254ec4ec02e84f5dbf4</v>
      </c>
      <c r="B131">
        <f>seguimiento[[#This Row],[idpaciente]]</f>
        <v>178</v>
      </c>
      <c r="C131">
        <f t="shared" ref="C131:C194" si="2">YEAR(D131)</f>
        <v>2012</v>
      </c>
      <c r="D131" s="1">
        <f>seguimiento[[#This Row],[fecha]]</f>
        <v>41218</v>
      </c>
      <c r="E131" t="str">
        <f>seguimiento[[#This Row],[institucion]]</f>
        <v>HOSPITAL de PEDIATRÍA "Juan P. Garrahan"</v>
      </c>
      <c r="F131" t="str">
        <f>seguimiento[[#This Row],[fallecimiento]]</f>
        <v>No</v>
      </c>
      <c r="I131" t="str">
        <f>seguimiento[[#This Row],[educacion]]</f>
        <v>Secundaria incompleta</v>
      </c>
      <c r="K131" t="str">
        <f>seguimiento[[#This Row],[coberturamedica]]</f>
        <v>No</v>
      </c>
      <c r="M131" t="str">
        <f>seguimiento[[#This Row],[Embarazo]]</f>
        <v>No</v>
      </c>
      <c r="N131" t="str">
        <f>seguimiento[[#This Row],[ncultivosanio]]</f>
        <v>5</v>
      </c>
      <c r="O131" t="str">
        <f>IF(seguimiento[[#This Row],[curvaglucemia]]="","No realizada","Realizada")</f>
        <v>Realizada</v>
      </c>
      <c r="P131" t="str">
        <f>IF(O131="Realizada",seguimiento[[#This Row],[curvaglucemia]],"")</f>
        <v>Normal</v>
      </c>
      <c r="Q131" t="str">
        <f>IF(seguimiento[[#This Row],[vitaminaDRealizada]]="","",IF(seguimiento[[#This Row],[vitaminaDRealizada]]="No realizado","No realizada","Realizada"))</f>
        <v/>
      </c>
      <c r="R131" t="str">
        <f>IF(Q131="Realizada",seguimiento[[#This Row],[vitaminaDRealizada]],"")</f>
        <v/>
      </c>
      <c r="S131" t="str">
        <f>IF(seguimiento[[#This Row],[ige]]="No realizada","No realizada",IF(seguimiento[[#This Row],[ige]]="","","Realizada"))</f>
        <v>Realizada</v>
      </c>
      <c r="T131" t="str">
        <f>IF(S131="Realizada",seguimiento[[#This Row],[ige]],"")</f>
        <v>&lt; 500</v>
      </c>
      <c r="U131" t="str">
        <f>IF(OR(seguimiento[[#This Row],[actividadfisica]]="Ejercicio regular",seguimiento[[#This Row],[actividadfisica]]="Actividad deportiva"),"Sí","")</f>
        <v/>
      </c>
    </row>
    <row r="132" spans="1:21" x14ac:dyDescent="0.3">
      <c r="A132" t="str">
        <f>VLOOKUP(B132,pacientes_insertados[],2,)</f>
        <v>61e34254ec4ec02e84f5dbf5</v>
      </c>
      <c r="B132">
        <f>seguimiento[[#This Row],[idpaciente]]</f>
        <v>179</v>
      </c>
      <c r="C132">
        <f t="shared" si="2"/>
        <v>2011</v>
      </c>
      <c r="D132" s="1">
        <f>seguimiento[[#This Row],[fecha]]</f>
        <v>40686</v>
      </c>
      <c r="E132" t="str">
        <f>seguimiento[[#This Row],[institucion]]</f>
        <v>HOSPITAL de PEDIATRÍA "Juan P. Garrahan"</v>
      </c>
      <c r="F132" t="str">
        <f>seguimiento[[#This Row],[fallecimiento]]</f>
        <v>No</v>
      </c>
      <c r="I132" t="str">
        <f>seguimiento[[#This Row],[educacion]]</f>
        <v>Secundaria incompleta</v>
      </c>
      <c r="K132" t="str">
        <f>seguimiento[[#This Row],[coberturamedica]]</f>
        <v>Sí</v>
      </c>
      <c r="M132" t="str">
        <f>seguimiento[[#This Row],[Embarazo]]</f>
        <v>No</v>
      </c>
      <c r="N132" t="str">
        <f>seguimiento[[#This Row],[ncultivosanio]]</f>
        <v>3</v>
      </c>
      <c r="O132" t="str">
        <f>IF(seguimiento[[#This Row],[curvaglucemia]]="","No realizada","Realizada")</f>
        <v>Realizada</v>
      </c>
      <c r="P132" t="str">
        <f>IF(O132="Realizada",seguimiento[[#This Row],[curvaglucemia]],"")</f>
        <v>Normal</v>
      </c>
      <c r="Q132" t="str">
        <f>IF(seguimiento[[#This Row],[vitaminaDRealizada]]="","",IF(seguimiento[[#This Row],[vitaminaDRealizada]]="No realizado","No realizada","Realizada"))</f>
        <v/>
      </c>
      <c r="R132" t="str">
        <f>IF(Q132="Realizada",seguimiento[[#This Row],[vitaminaDRealizada]],"")</f>
        <v/>
      </c>
      <c r="S132" t="str">
        <f>IF(seguimiento[[#This Row],[ige]]="No realizada","No realizada",IF(seguimiento[[#This Row],[ige]]="","","Realizada"))</f>
        <v>Realizada</v>
      </c>
      <c r="T132" t="str">
        <f>IF(S132="Realizada",seguimiento[[#This Row],[ige]],"")</f>
        <v>&lt; 500</v>
      </c>
      <c r="U132" t="str">
        <f>IF(OR(seguimiento[[#This Row],[actividadfisica]]="Ejercicio regular",seguimiento[[#This Row],[actividadfisica]]="Actividad deportiva"),"Sí","")</f>
        <v>Sí</v>
      </c>
    </row>
    <row r="133" spans="1:21" x14ac:dyDescent="0.3">
      <c r="A133" t="str">
        <f>VLOOKUP(B133,pacientes_insertados[],2,)</f>
        <v>61e34254ec4ec02e84f5dbf5</v>
      </c>
      <c r="B133">
        <f>seguimiento[[#This Row],[idpaciente]]</f>
        <v>179</v>
      </c>
      <c r="C133">
        <f t="shared" si="2"/>
        <v>2012</v>
      </c>
      <c r="D133" s="1">
        <f>seguimiento[[#This Row],[fecha]]</f>
        <v>41225</v>
      </c>
      <c r="E133" t="str">
        <f>seguimiento[[#This Row],[institucion]]</f>
        <v>HOSPITAL de PEDIATRÍA "Juan P. Garrahan"</v>
      </c>
      <c r="F133" t="str">
        <f>seguimiento[[#This Row],[fallecimiento]]</f>
        <v>No</v>
      </c>
      <c r="I133" t="str">
        <f>seguimiento[[#This Row],[educacion]]</f>
        <v>Secundaria incompleta</v>
      </c>
      <c r="J133" t="str">
        <f>seguimiento[[#This Row],[laboral]]</f>
        <v>No trabaja</v>
      </c>
      <c r="K133" t="str">
        <f>seguimiento[[#This Row],[coberturamedica]]</f>
        <v>Sí</v>
      </c>
      <c r="M133" t="str">
        <f>seguimiento[[#This Row],[Embarazo]]</f>
        <v>No</v>
      </c>
      <c r="N133" t="str">
        <f>seguimiento[[#This Row],[ncultivosanio]]</f>
        <v>3</v>
      </c>
      <c r="O133" t="str">
        <f>IF(seguimiento[[#This Row],[curvaglucemia]]="","No realizada","Realizada")</f>
        <v>Realizada</v>
      </c>
      <c r="P133" t="str">
        <f>IF(O133="Realizada",seguimiento[[#This Row],[curvaglucemia]],"")</f>
        <v>Normal</v>
      </c>
      <c r="Q133" t="str">
        <f>IF(seguimiento[[#This Row],[vitaminaDRealizada]]="","",IF(seguimiento[[#This Row],[vitaminaDRealizada]]="No realizado","No realizada","Realizada"))</f>
        <v/>
      </c>
      <c r="R133" t="str">
        <f>IF(Q133="Realizada",seguimiento[[#This Row],[vitaminaDRealizada]],"")</f>
        <v/>
      </c>
      <c r="S133" t="str">
        <f>IF(seguimiento[[#This Row],[ige]]="No realizada","No realizada",IF(seguimiento[[#This Row],[ige]]="","","Realizada"))</f>
        <v>Realizada</v>
      </c>
      <c r="T133" t="str">
        <f>IF(S133="Realizada",seguimiento[[#This Row],[ige]],"")</f>
        <v>&lt; 500</v>
      </c>
      <c r="U133" t="str">
        <f>IF(OR(seguimiento[[#This Row],[actividadfisica]]="Ejercicio regular",seguimiento[[#This Row],[actividadfisica]]="Actividad deportiva"),"Sí","")</f>
        <v/>
      </c>
    </row>
    <row r="134" spans="1:21" x14ac:dyDescent="0.3">
      <c r="A134" t="str">
        <f>VLOOKUP(B134,pacientes_insertados[],2,)</f>
        <v>61e34254ec4ec02e84f5dbf5</v>
      </c>
      <c r="B134">
        <f>seguimiento[[#This Row],[idpaciente]]</f>
        <v>179</v>
      </c>
      <c r="C134">
        <f t="shared" si="2"/>
        <v>2013</v>
      </c>
      <c r="D134" s="1">
        <f>seguimiento[[#This Row],[fecha]]</f>
        <v>41589</v>
      </c>
      <c r="E134" t="str">
        <f>seguimiento[[#This Row],[institucion]]</f>
        <v>HOSPITAL de PEDIATRÍA "Juan P. Garrahan"</v>
      </c>
      <c r="F134" t="str">
        <f>seguimiento[[#This Row],[fallecimiento]]</f>
        <v>No</v>
      </c>
      <c r="I134" t="str">
        <f>seguimiento[[#This Row],[educacion]]</f>
        <v>Secundaria incompleta</v>
      </c>
      <c r="J134" t="str">
        <f>seguimiento[[#This Row],[laboral]]</f>
        <v>No trabaja</v>
      </c>
      <c r="K134" t="str">
        <f>seguimiento[[#This Row],[coberturamedica]]</f>
        <v>Sí</v>
      </c>
      <c r="L134" t="str">
        <f>seguimiento[[#This Row],[ntratendovenosos]]</f>
        <v>1</v>
      </c>
      <c r="M134" t="str">
        <f>seguimiento[[#This Row],[Embarazo]]</f>
        <v>No</v>
      </c>
      <c r="O134" t="str">
        <f>IF(seguimiento[[#This Row],[curvaglucemia]]="","No realizada","Realizada")</f>
        <v>Realizada</v>
      </c>
      <c r="P134" t="str">
        <f>IF(O134="Realizada",seguimiento[[#This Row],[curvaglucemia]],"")</f>
        <v>Normal</v>
      </c>
      <c r="Q134" t="str">
        <f>IF(seguimiento[[#This Row],[vitaminaDRealizada]]="","",IF(seguimiento[[#This Row],[vitaminaDRealizada]]="No realizado","No realizada","Realizada"))</f>
        <v/>
      </c>
      <c r="R134" t="str">
        <f>IF(Q134="Realizada",seguimiento[[#This Row],[vitaminaDRealizada]],"")</f>
        <v/>
      </c>
      <c r="S134" t="str">
        <f>IF(seguimiento[[#This Row],[ige]]="No realizada","No realizada",IF(seguimiento[[#This Row],[ige]]="","","Realizada"))</f>
        <v>Realizada</v>
      </c>
      <c r="T134" t="str">
        <f>IF(S134="Realizada",seguimiento[[#This Row],[ige]],"")</f>
        <v>&lt; 500</v>
      </c>
      <c r="U134" t="str">
        <f>IF(OR(seguimiento[[#This Row],[actividadfisica]]="Ejercicio regular",seguimiento[[#This Row],[actividadfisica]]="Actividad deportiva"),"Sí","")</f>
        <v>Sí</v>
      </c>
    </row>
    <row r="135" spans="1:21" x14ac:dyDescent="0.3">
      <c r="A135" t="str">
        <f>VLOOKUP(B135,pacientes_insertados[],2,)</f>
        <v>61e34254ec4ec02e84f5dbf6</v>
      </c>
      <c r="B135">
        <f>seguimiento[[#This Row],[idpaciente]]</f>
        <v>180</v>
      </c>
      <c r="C135">
        <f t="shared" si="2"/>
        <v>2011</v>
      </c>
      <c r="D135" s="1">
        <f>seguimiento[[#This Row],[fecha]]</f>
        <v>40816</v>
      </c>
      <c r="E135" t="str">
        <f>seguimiento[[#This Row],[institucion]]</f>
        <v>HOSPITAL de PEDIATRÍA "Juan P. Garrahan"</v>
      </c>
      <c r="F135" t="str">
        <f>seguimiento[[#This Row],[fallecimiento]]</f>
        <v>No</v>
      </c>
      <c r="I135" t="str">
        <f>seguimiento[[#This Row],[educacion]]</f>
        <v>Secundaria incompleta</v>
      </c>
      <c r="K135" t="str">
        <f>seguimiento[[#This Row],[coberturamedica]]</f>
        <v>Sí</v>
      </c>
      <c r="L135" t="str">
        <f>seguimiento[[#This Row],[ntratendovenosos]]</f>
        <v>1</v>
      </c>
      <c r="M135" t="str">
        <f>seguimiento[[#This Row],[Embarazo]]</f>
        <v>No</v>
      </c>
      <c r="N135" t="str">
        <f>seguimiento[[#This Row],[ncultivosanio]]</f>
        <v>6</v>
      </c>
      <c r="O135" t="str">
        <f>IF(seguimiento[[#This Row],[curvaglucemia]]="","No realizada","Realizada")</f>
        <v>Realizada</v>
      </c>
      <c r="P135" t="str">
        <f>IF(O135="Realizada",seguimiento[[#This Row],[curvaglucemia]],"")</f>
        <v>Normal</v>
      </c>
      <c r="Q135" t="str">
        <f>IF(seguimiento[[#This Row],[vitaminaDRealizada]]="","",IF(seguimiento[[#This Row],[vitaminaDRealizada]]="No realizado","No realizada","Realizada"))</f>
        <v/>
      </c>
      <c r="R135" t="str">
        <f>IF(Q135="Realizada",seguimiento[[#This Row],[vitaminaDRealizada]],"")</f>
        <v/>
      </c>
      <c r="S135" t="str">
        <f>IF(seguimiento[[#This Row],[ige]]="No realizada","No realizada",IF(seguimiento[[#This Row],[ige]]="","","Realizada"))</f>
        <v>Realizada</v>
      </c>
      <c r="T135" t="str">
        <f>IF(S135="Realizada",seguimiento[[#This Row],[ige]],"")</f>
        <v>&lt; 500</v>
      </c>
      <c r="U135" t="str">
        <f>IF(OR(seguimiento[[#This Row],[actividadfisica]]="Ejercicio regular",seguimiento[[#This Row],[actividadfisica]]="Actividad deportiva"),"Sí","")</f>
        <v/>
      </c>
    </row>
    <row r="136" spans="1:21" x14ac:dyDescent="0.3">
      <c r="A136" t="str">
        <f>VLOOKUP(B136,pacientes_insertados[],2,)</f>
        <v>61e34254ec4ec02e84f5dbf6</v>
      </c>
      <c r="B136">
        <f>seguimiento[[#This Row],[idpaciente]]</f>
        <v>180</v>
      </c>
      <c r="C136">
        <f t="shared" si="2"/>
        <v>2012</v>
      </c>
      <c r="D136" s="1">
        <f>seguimiento[[#This Row],[fecha]]</f>
        <v>41169</v>
      </c>
      <c r="E136" t="str">
        <f>seguimiento[[#This Row],[institucion]]</f>
        <v>HOSPITAL de PEDIATRÍA "Juan P. Garrahan"</v>
      </c>
      <c r="F136" t="str">
        <f>seguimiento[[#This Row],[fallecimiento]]</f>
        <v>No</v>
      </c>
      <c r="I136" t="str">
        <f>seguimiento[[#This Row],[educacion]]</f>
        <v>Secundaria incompleta</v>
      </c>
      <c r="K136" t="str">
        <f>seguimiento[[#This Row],[coberturamedica]]</f>
        <v>Sí</v>
      </c>
      <c r="L136" t="str">
        <f>seguimiento[[#This Row],[ntratendovenosos]]</f>
        <v>2</v>
      </c>
      <c r="M136" t="str">
        <f>seguimiento[[#This Row],[Embarazo]]</f>
        <v>No</v>
      </c>
      <c r="N136" t="str">
        <f>seguimiento[[#This Row],[ncultivosanio]]</f>
        <v>7</v>
      </c>
      <c r="O136" t="str">
        <f>IF(seguimiento[[#This Row],[curvaglucemia]]="","No realizada","Realizada")</f>
        <v>Realizada</v>
      </c>
      <c r="P136" t="str">
        <f>IF(O136="Realizada",seguimiento[[#This Row],[curvaglucemia]],"")</f>
        <v>Normal</v>
      </c>
      <c r="Q136" t="str">
        <f>IF(seguimiento[[#This Row],[vitaminaDRealizada]]="","",IF(seguimiento[[#This Row],[vitaminaDRealizada]]="No realizado","No realizada","Realizada"))</f>
        <v/>
      </c>
      <c r="R136" t="str">
        <f>IF(Q136="Realizada",seguimiento[[#This Row],[vitaminaDRealizada]],"")</f>
        <v/>
      </c>
      <c r="S136" t="str">
        <f>IF(seguimiento[[#This Row],[ige]]="No realizada","No realizada",IF(seguimiento[[#This Row],[ige]]="","","Realizada"))</f>
        <v>Realizada</v>
      </c>
      <c r="T136" t="str">
        <f>IF(S136="Realizada",seguimiento[[#This Row],[ige]],"")</f>
        <v>&lt; 500</v>
      </c>
      <c r="U136" t="str">
        <f>IF(OR(seguimiento[[#This Row],[actividadfisica]]="Ejercicio regular",seguimiento[[#This Row],[actividadfisica]]="Actividad deportiva"),"Sí","")</f>
        <v/>
      </c>
    </row>
    <row r="137" spans="1:21" x14ac:dyDescent="0.3">
      <c r="A137" t="str">
        <f>VLOOKUP(B137,pacientes_insertados[],2,)</f>
        <v>61e34254ec4ec02e84f5dbf6</v>
      </c>
      <c r="B137">
        <f>seguimiento[[#This Row],[idpaciente]]</f>
        <v>180</v>
      </c>
      <c r="C137">
        <f t="shared" si="2"/>
        <v>2013</v>
      </c>
      <c r="D137" s="1">
        <f>seguimiento[[#This Row],[fecha]]</f>
        <v>41512</v>
      </c>
      <c r="E137" t="str">
        <f>seguimiento[[#This Row],[institucion]]</f>
        <v>HOSPITAL de PEDIATRÍA "Juan P. Garrahan"</v>
      </c>
      <c r="F137" t="str">
        <f>seguimiento[[#This Row],[fallecimiento]]</f>
        <v>No</v>
      </c>
      <c r="I137" t="str">
        <f>seguimiento[[#This Row],[educacion]]</f>
        <v>Secundaria incompleta</v>
      </c>
      <c r="J137" t="str">
        <f>seguimiento[[#This Row],[laboral]]</f>
        <v>No trabaja</v>
      </c>
      <c r="K137" t="str">
        <f>seguimiento[[#This Row],[coberturamedica]]</f>
        <v>Sí</v>
      </c>
      <c r="L137" t="str">
        <f>seguimiento[[#This Row],[ntratendovenosos]]</f>
        <v>3</v>
      </c>
      <c r="M137" t="str">
        <f>seguimiento[[#This Row],[Embarazo]]</f>
        <v>No</v>
      </c>
      <c r="N137" t="str">
        <f>seguimiento[[#This Row],[ncultivosanio]]</f>
        <v>8</v>
      </c>
      <c r="O137" t="str">
        <f>IF(seguimiento[[#This Row],[curvaglucemia]]="","No realizada","Realizada")</f>
        <v>Realizada</v>
      </c>
      <c r="P137" t="str">
        <f>IF(O137="Realizada",seguimiento[[#This Row],[curvaglucemia]],"")</f>
        <v>Normal</v>
      </c>
      <c r="Q137" t="str">
        <f>IF(seguimiento[[#This Row],[vitaminaDRealizada]]="","",IF(seguimiento[[#This Row],[vitaminaDRealizada]]="No realizado","No realizada","Realizada"))</f>
        <v/>
      </c>
      <c r="R137" t="str">
        <f>IF(Q137="Realizada",seguimiento[[#This Row],[vitaminaDRealizada]],"")</f>
        <v/>
      </c>
      <c r="S137" t="str">
        <f>IF(seguimiento[[#This Row],[ige]]="No realizada","No realizada",IF(seguimiento[[#This Row],[ige]]="","","Realizada"))</f>
        <v>Realizada</v>
      </c>
      <c r="T137" t="str">
        <f>IF(S137="Realizada",seguimiento[[#This Row],[ige]],"")</f>
        <v>&lt; 500</v>
      </c>
      <c r="U137" t="str">
        <f>IF(OR(seguimiento[[#This Row],[actividadfisica]]="Ejercicio regular",seguimiento[[#This Row],[actividadfisica]]="Actividad deportiva"),"Sí","")</f>
        <v/>
      </c>
    </row>
    <row r="138" spans="1:21" x14ac:dyDescent="0.3">
      <c r="A138" t="str">
        <f>VLOOKUP(B138,pacientes_insertados[],2,)</f>
        <v>61e34254ec4ec02e84f5dbf6</v>
      </c>
      <c r="B138">
        <f>seguimiento[[#This Row],[idpaciente]]</f>
        <v>180</v>
      </c>
      <c r="C138">
        <f t="shared" si="2"/>
        <v>2014</v>
      </c>
      <c r="D138" s="1">
        <f>seguimiento[[#This Row],[fecha]]</f>
        <v>41736</v>
      </c>
      <c r="E138" t="str">
        <f>seguimiento[[#This Row],[institucion]]</f>
        <v>HOSPITAL de PEDIATRÍA "Juan P. Garrahan"</v>
      </c>
      <c r="F138" t="str">
        <f>seguimiento[[#This Row],[fallecimiento]]</f>
        <v>No</v>
      </c>
      <c r="I138" t="str">
        <f>seguimiento[[#This Row],[educacion]]</f>
        <v>Secundaria incompleta</v>
      </c>
      <c r="J138" t="str">
        <f>seguimiento[[#This Row],[laboral]]</f>
        <v>No trabaja</v>
      </c>
      <c r="K138" t="str">
        <f>seguimiento[[#This Row],[coberturamedica]]</f>
        <v>Sí</v>
      </c>
      <c r="L138" t="str">
        <f>seguimiento[[#This Row],[ntratendovenosos]]</f>
        <v>2</v>
      </c>
      <c r="M138" t="str">
        <f>seguimiento[[#This Row],[Embarazo]]</f>
        <v>No</v>
      </c>
      <c r="N138" t="str">
        <f>seguimiento[[#This Row],[ncultivosanio]]</f>
        <v>7</v>
      </c>
      <c r="O138" t="str">
        <f>IF(seguimiento[[#This Row],[curvaglucemia]]="","No realizada","Realizada")</f>
        <v>Realizada</v>
      </c>
      <c r="P138" t="str">
        <f>IF(O138="Realizada",seguimiento[[#This Row],[curvaglucemia]],"")</f>
        <v>Normal</v>
      </c>
      <c r="Q138" t="str">
        <f>IF(seguimiento[[#This Row],[vitaminaDRealizada]]="","",IF(seguimiento[[#This Row],[vitaminaDRealizada]]="No realizado","No realizada","Realizada"))</f>
        <v/>
      </c>
      <c r="R138" t="str">
        <f>IF(Q138="Realizada",seguimiento[[#This Row],[vitaminaDRealizada]],"")</f>
        <v/>
      </c>
      <c r="S138" t="str">
        <f>IF(seguimiento[[#This Row],[ige]]="No realizada","No realizada",IF(seguimiento[[#This Row],[ige]]="","","Realizada"))</f>
        <v>Realizada</v>
      </c>
      <c r="T138" t="str">
        <f>IF(S138="Realizada",seguimiento[[#This Row],[ige]],"")</f>
        <v>&lt; 500</v>
      </c>
      <c r="U138" t="str">
        <f>IF(OR(seguimiento[[#This Row],[actividadfisica]]="Ejercicio regular",seguimiento[[#This Row],[actividadfisica]]="Actividad deportiva"),"Sí","")</f>
        <v/>
      </c>
    </row>
    <row r="139" spans="1:21" x14ac:dyDescent="0.3">
      <c r="A139" t="str">
        <f>VLOOKUP(B139,pacientes_insertados[],2,)</f>
        <v>61e34254ec4ec02e84f5dbf7</v>
      </c>
      <c r="B139">
        <f>seguimiento[[#This Row],[idpaciente]]</f>
        <v>181</v>
      </c>
      <c r="C139">
        <f t="shared" si="2"/>
        <v>2014</v>
      </c>
      <c r="D139" s="1">
        <f>seguimiento[[#This Row],[fecha]]</f>
        <v>41820</v>
      </c>
      <c r="E139" t="str">
        <f>seguimiento[[#This Row],[institucion]]</f>
        <v>Hospital Iturraspe</v>
      </c>
      <c r="F139" t="str">
        <f>seguimiento[[#This Row],[fallecimiento]]</f>
        <v>No</v>
      </c>
      <c r="I139" t="str">
        <f>seguimiento[[#This Row],[educacion]]</f>
        <v>Primaria incompleta</v>
      </c>
      <c r="K139" t="str">
        <f>seguimiento[[#This Row],[coberturamedica]]</f>
        <v>No</v>
      </c>
      <c r="N139" t="str">
        <f>seguimiento[[#This Row],[ncultivosanio]]</f>
        <v>4</v>
      </c>
      <c r="O139" t="str">
        <f>IF(seguimiento[[#This Row],[curvaglucemia]]="","No realizada","Realizada")</f>
        <v>No realizada</v>
      </c>
      <c r="P139" t="str">
        <f>IF(O139="Realizada",seguimiento[[#This Row],[curvaglucemia]],"")</f>
        <v/>
      </c>
      <c r="Q139" t="str">
        <f>IF(seguimiento[[#This Row],[vitaminaDRealizada]]="","",IF(seguimiento[[#This Row],[vitaminaDRealizada]]="No realizado","No realizada","Realizada"))</f>
        <v/>
      </c>
      <c r="R139" t="str">
        <f>IF(Q139="Realizada",seguimiento[[#This Row],[vitaminaDRealizada]],"")</f>
        <v/>
      </c>
      <c r="S139" t="str">
        <f>IF(seguimiento[[#This Row],[ige]]="No realizada","No realizada",IF(seguimiento[[#This Row],[ige]]="","","Realizada"))</f>
        <v>Realizada</v>
      </c>
      <c r="T139" t="str">
        <f>IF(S139="Realizada",seguimiento[[#This Row],[ige]],"")</f>
        <v>&lt; 500</v>
      </c>
      <c r="U139" t="str">
        <f>IF(OR(seguimiento[[#This Row],[actividadfisica]]="Ejercicio regular",seguimiento[[#This Row],[actividadfisica]]="Actividad deportiva"),"Sí","")</f>
        <v>Sí</v>
      </c>
    </row>
    <row r="140" spans="1:21" x14ac:dyDescent="0.3">
      <c r="A140" t="str">
        <f>VLOOKUP(B140,pacientes_insertados[],2,)</f>
        <v>61e34254ec4ec02e84f5dbf8</v>
      </c>
      <c r="B140">
        <f>seguimiento[[#This Row],[idpaciente]]</f>
        <v>182</v>
      </c>
      <c r="C140">
        <f t="shared" si="2"/>
        <v>2015</v>
      </c>
      <c r="D140" s="1">
        <f>seguimiento[[#This Row],[fecha]]</f>
        <v>42011</v>
      </c>
      <c r="E140" t="str">
        <f>seguimiento[[#This Row],[institucion]]</f>
        <v>Instituto Especialidades Pediátricas</v>
      </c>
      <c r="F140" t="str">
        <f>seguimiento[[#This Row],[fallecimiento]]</f>
        <v>No</v>
      </c>
      <c r="I140" t="str">
        <f>seguimiento[[#This Row],[educacion]]</f>
        <v>Secundaria incompleta</v>
      </c>
      <c r="J140" t="str">
        <f>seguimiento[[#This Row],[laboral]]</f>
        <v>No trabaja</v>
      </c>
      <c r="K140" t="str">
        <f>seguimiento[[#This Row],[coberturamedica]]</f>
        <v>Sí</v>
      </c>
      <c r="N140" t="str">
        <f>seguimiento[[#This Row],[ncultivosanio]]</f>
        <v>6</v>
      </c>
      <c r="O140" t="str">
        <f>IF(seguimiento[[#This Row],[curvaglucemia]]="","No realizada","Realizada")</f>
        <v>Realizada</v>
      </c>
      <c r="P140" t="str">
        <f>IF(O140="Realizada",seguimiento[[#This Row],[curvaglucemia]],"")</f>
        <v>Normal</v>
      </c>
      <c r="Q140" t="str">
        <f>IF(seguimiento[[#This Row],[vitaminaDRealizada]]="","",IF(seguimiento[[#This Row],[vitaminaDRealizada]]="No realizado","No realizada","Realizada"))</f>
        <v/>
      </c>
      <c r="R140" t="str">
        <f>IF(Q140="Realizada",seguimiento[[#This Row],[vitaminaDRealizada]],"")</f>
        <v/>
      </c>
      <c r="S140" t="str">
        <f>IF(seguimiento[[#This Row],[ige]]="No realizada","No realizada",IF(seguimiento[[#This Row],[ige]]="","","Realizada"))</f>
        <v>Realizada</v>
      </c>
      <c r="T140" t="str">
        <f>IF(S140="Realizada",seguimiento[[#This Row],[ige]],"")</f>
        <v>&lt; 500</v>
      </c>
      <c r="U140" t="str">
        <f>IF(OR(seguimiento[[#This Row],[actividadfisica]]="Ejercicio regular",seguimiento[[#This Row],[actividadfisica]]="Actividad deportiva"),"Sí","")</f>
        <v/>
      </c>
    </row>
    <row r="141" spans="1:21" x14ac:dyDescent="0.3">
      <c r="A141" t="str">
        <f>VLOOKUP(B141,pacientes_insertados[],2,)</f>
        <v>61e34254ec4ec02e84f5dbf9</v>
      </c>
      <c r="B141">
        <f>seguimiento[[#This Row],[idpaciente]]</f>
        <v>183</v>
      </c>
      <c r="C141">
        <f t="shared" si="2"/>
        <v>2014</v>
      </c>
      <c r="D141" s="1">
        <f>seguimiento[[#This Row],[fecha]]</f>
        <v>41905</v>
      </c>
      <c r="E141" t="str">
        <f>seguimiento[[#This Row],[institucion]]</f>
        <v>Instituto Especialidades Pediátricas</v>
      </c>
      <c r="F141" t="str">
        <f>seguimiento[[#This Row],[fallecimiento]]</f>
        <v>No</v>
      </c>
      <c r="I141" t="str">
        <f>seguimiento[[#This Row],[educacion]]</f>
        <v>Primaria incompleta</v>
      </c>
      <c r="J141" t="str">
        <f>seguimiento[[#This Row],[laboral]]</f>
        <v>No trabaja</v>
      </c>
      <c r="K141" t="str">
        <f>seguimiento[[#This Row],[coberturamedica]]</f>
        <v>Sí</v>
      </c>
      <c r="N141" t="str">
        <f>seguimiento[[#This Row],[ncultivosanio]]</f>
        <v>8</v>
      </c>
      <c r="O141" t="str">
        <f>IF(seguimiento[[#This Row],[curvaglucemia]]="","No realizada","Realizada")</f>
        <v>Realizada</v>
      </c>
      <c r="P141" t="str">
        <f>IF(O141="Realizada",seguimiento[[#This Row],[curvaglucemia]],"")</f>
        <v>Normal</v>
      </c>
      <c r="Q141" t="str">
        <f>IF(seguimiento[[#This Row],[vitaminaDRealizada]]="","",IF(seguimiento[[#This Row],[vitaminaDRealizada]]="No realizado","No realizada","Realizada"))</f>
        <v/>
      </c>
      <c r="R141" t="str">
        <f>IF(Q141="Realizada",seguimiento[[#This Row],[vitaminaDRealizada]],"")</f>
        <v/>
      </c>
      <c r="S141" t="str">
        <f>IF(seguimiento[[#This Row],[ige]]="No realizada","No realizada",IF(seguimiento[[#This Row],[ige]]="","","Realizada"))</f>
        <v>Realizada</v>
      </c>
      <c r="T141" t="str">
        <f>IF(S141="Realizada",seguimiento[[#This Row],[ige]],"")</f>
        <v>&lt; 500</v>
      </c>
      <c r="U141" t="str">
        <f>IF(OR(seguimiento[[#This Row],[actividadfisica]]="Ejercicio regular",seguimiento[[#This Row],[actividadfisica]]="Actividad deportiva"),"Sí","")</f>
        <v>Sí</v>
      </c>
    </row>
    <row r="142" spans="1:21" x14ac:dyDescent="0.3">
      <c r="A142" t="str">
        <f>VLOOKUP(B142,pacientes_insertados[],2,)</f>
        <v>61e34254ec4ec02e84f5dbfa</v>
      </c>
      <c r="B142">
        <f>seguimiento[[#This Row],[idpaciente]]</f>
        <v>184</v>
      </c>
      <c r="C142">
        <f t="shared" si="2"/>
        <v>2011</v>
      </c>
      <c r="D142" s="1">
        <f>seguimiento[[#This Row],[fecha]]</f>
        <v>40808</v>
      </c>
      <c r="E142" t="str">
        <f>seguimiento[[#This Row],[institucion]]</f>
        <v>HOSPITAL de PEDIATRÍA "Juan P. Garrahan"</v>
      </c>
      <c r="F142" t="str">
        <f>seguimiento[[#This Row],[fallecimiento]]</f>
        <v>No</v>
      </c>
      <c r="K142" t="str">
        <f>seguimiento[[#This Row],[coberturamedica]]</f>
        <v>Sí</v>
      </c>
      <c r="M142" t="str">
        <f>seguimiento[[#This Row],[Embarazo]]</f>
        <v>No</v>
      </c>
      <c r="O142" t="str">
        <f>IF(seguimiento[[#This Row],[curvaglucemia]]="","No realizada","Realizada")</f>
        <v>Realizada</v>
      </c>
      <c r="P142" t="str">
        <f>IF(O142="Realizada",seguimiento[[#This Row],[curvaglucemia]],"")</f>
        <v>Normal</v>
      </c>
      <c r="Q142" t="str">
        <f>IF(seguimiento[[#This Row],[vitaminaDRealizada]]="","",IF(seguimiento[[#This Row],[vitaminaDRealizada]]="No realizado","No realizada","Realizada"))</f>
        <v/>
      </c>
      <c r="R142" t="str">
        <f>IF(Q142="Realizada",seguimiento[[#This Row],[vitaminaDRealizada]],"")</f>
        <v/>
      </c>
      <c r="S142" t="str">
        <f>IF(seguimiento[[#This Row],[ige]]="No realizada","No realizada",IF(seguimiento[[#This Row],[ige]]="","","Realizada"))</f>
        <v/>
      </c>
      <c r="T142" t="str">
        <f>IF(S142="Realizada",seguimiento[[#This Row],[ige]],"")</f>
        <v/>
      </c>
      <c r="U142" t="str">
        <f>IF(OR(seguimiento[[#This Row],[actividadfisica]]="Ejercicio regular",seguimiento[[#This Row],[actividadfisica]]="Actividad deportiva"),"Sí","")</f>
        <v/>
      </c>
    </row>
    <row r="143" spans="1:21" x14ac:dyDescent="0.3">
      <c r="A143" t="str">
        <f>VLOOKUP(B143,pacientes_insertados[],2,)</f>
        <v>61e34254ec4ec02e84f5dbfb</v>
      </c>
      <c r="B143">
        <f>seguimiento[[#This Row],[idpaciente]]</f>
        <v>185</v>
      </c>
      <c r="C143">
        <f t="shared" si="2"/>
        <v>2011</v>
      </c>
      <c r="D143" s="1">
        <f>seguimiento[[#This Row],[fecha]]</f>
        <v>40574</v>
      </c>
      <c r="E143" t="str">
        <f>seguimiento[[#This Row],[institucion]]</f>
        <v>HOSPITAL de PEDIATRÍA "Juan P. Garrahan"</v>
      </c>
      <c r="F143" t="str">
        <f>seguimiento[[#This Row],[fallecimiento]]</f>
        <v>No</v>
      </c>
      <c r="I143" t="str">
        <f>seguimiento[[#This Row],[educacion]]</f>
        <v>Primaria incompleta</v>
      </c>
      <c r="K143" t="str">
        <f>seguimiento[[#This Row],[coberturamedica]]</f>
        <v>Sí</v>
      </c>
      <c r="M143" t="str">
        <f>seguimiento[[#This Row],[Embarazo]]</f>
        <v>No</v>
      </c>
      <c r="N143" t="str">
        <f>seguimiento[[#This Row],[ncultivosanio]]</f>
        <v>6</v>
      </c>
      <c r="O143" t="str">
        <f>IF(seguimiento[[#This Row],[curvaglucemia]]="","No realizada","Realizada")</f>
        <v>Realizada</v>
      </c>
      <c r="P143" t="str">
        <f>IF(O143="Realizada",seguimiento[[#This Row],[curvaglucemia]],"")</f>
        <v>Normal</v>
      </c>
      <c r="Q143" t="str">
        <f>IF(seguimiento[[#This Row],[vitaminaDRealizada]]="","",IF(seguimiento[[#This Row],[vitaminaDRealizada]]="No realizado","No realizada","Realizada"))</f>
        <v/>
      </c>
      <c r="R143" t="str">
        <f>IF(Q143="Realizada",seguimiento[[#This Row],[vitaminaDRealizada]],"")</f>
        <v/>
      </c>
      <c r="S143" t="str">
        <f>IF(seguimiento[[#This Row],[ige]]="No realizada","No realizada",IF(seguimiento[[#This Row],[ige]]="","","Realizada"))</f>
        <v>Realizada</v>
      </c>
      <c r="T143" t="str">
        <f>IF(S143="Realizada",seguimiento[[#This Row],[ige]],"")</f>
        <v>&lt; 500</v>
      </c>
      <c r="U143" t="str">
        <f>IF(OR(seguimiento[[#This Row],[actividadfisica]]="Ejercicio regular",seguimiento[[#This Row],[actividadfisica]]="Actividad deportiva"),"Sí","")</f>
        <v>Sí</v>
      </c>
    </row>
    <row r="144" spans="1:21" x14ac:dyDescent="0.3">
      <c r="A144" t="str">
        <f>VLOOKUP(B144,pacientes_insertados[],2,)</f>
        <v>61e34254ec4ec02e84f5dbfb</v>
      </c>
      <c r="B144">
        <f>seguimiento[[#This Row],[idpaciente]]</f>
        <v>185</v>
      </c>
      <c r="C144">
        <f t="shared" si="2"/>
        <v>2012</v>
      </c>
      <c r="D144" s="1">
        <f>seguimiento[[#This Row],[fecha]]</f>
        <v>40931</v>
      </c>
      <c r="E144" t="str">
        <f>seguimiento[[#This Row],[institucion]]</f>
        <v>HOSPITAL de PEDIATRÍA "Juan P. Garrahan"</v>
      </c>
      <c r="F144" t="str">
        <f>seguimiento[[#This Row],[fallecimiento]]</f>
        <v>No</v>
      </c>
      <c r="L144" t="str">
        <f>seguimiento[[#This Row],[ntratendovenosos]]</f>
        <v>1</v>
      </c>
      <c r="N144" t="str">
        <f>seguimiento[[#This Row],[ncultivosanio]]</f>
        <v>5</v>
      </c>
      <c r="O144" t="str">
        <f>IF(seguimiento[[#This Row],[curvaglucemia]]="","No realizada","Realizada")</f>
        <v>Realizada</v>
      </c>
      <c r="P144" t="str">
        <f>IF(O144="Realizada",seguimiento[[#This Row],[curvaglucemia]],"")</f>
        <v>Normal</v>
      </c>
      <c r="Q144" t="str">
        <f>IF(seguimiento[[#This Row],[vitaminaDRealizada]]="","",IF(seguimiento[[#This Row],[vitaminaDRealizada]]="No realizado","No realizada","Realizada"))</f>
        <v>No realizada</v>
      </c>
      <c r="R144" t="str">
        <f>IF(Q144="Realizada",seguimiento[[#This Row],[vitaminaDRealizada]],"")</f>
        <v/>
      </c>
      <c r="S144" t="str">
        <f>IF(seguimiento[[#This Row],[ige]]="No realizada","No realizada",IF(seguimiento[[#This Row],[ige]]="","","Realizada"))</f>
        <v>No realizada</v>
      </c>
      <c r="T144" t="str">
        <f>IF(S144="Realizada",seguimiento[[#This Row],[ige]],"")</f>
        <v/>
      </c>
      <c r="U144" t="str">
        <f>IF(OR(seguimiento[[#This Row],[actividadfisica]]="Ejercicio regular",seguimiento[[#This Row],[actividadfisica]]="Actividad deportiva"),"Sí","")</f>
        <v/>
      </c>
    </row>
    <row r="145" spans="1:21" x14ac:dyDescent="0.3">
      <c r="A145" t="str">
        <f>VLOOKUP(B145,pacientes_insertados[],2,)</f>
        <v>61e34254ec4ec02e84f5dbfb</v>
      </c>
      <c r="B145">
        <f>seguimiento[[#This Row],[idpaciente]]</f>
        <v>185</v>
      </c>
      <c r="C145">
        <f t="shared" si="2"/>
        <v>2013</v>
      </c>
      <c r="D145" s="1">
        <f>seguimiento[[#This Row],[fecha]]</f>
        <v>41430</v>
      </c>
      <c r="E145" t="str">
        <f>seguimiento[[#This Row],[institucion]]</f>
        <v>HOSPITAL de PEDIATRÍA "Juan P. Garrahan"</v>
      </c>
      <c r="F145" t="str">
        <f>seguimiento[[#This Row],[fallecimiento]]</f>
        <v>No</v>
      </c>
      <c r="O145" t="str">
        <f>IF(seguimiento[[#This Row],[curvaglucemia]]="","No realizada","Realizada")</f>
        <v>No realizada</v>
      </c>
      <c r="P145" t="str">
        <f>IF(O145="Realizada",seguimiento[[#This Row],[curvaglucemia]],"")</f>
        <v/>
      </c>
      <c r="Q145" t="str">
        <f>IF(seguimiento[[#This Row],[vitaminaDRealizada]]="","",IF(seguimiento[[#This Row],[vitaminaDRealizada]]="No realizado","No realizada","Realizada"))</f>
        <v/>
      </c>
      <c r="R145" t="str">
        <f>IF(Q145="Realizada",seguimiento[[#This Row],[vitaminaDRealizada]],"")</f>
        <v/>
      </c>
      <c r="S145" t="str">
        <f>IF(seguimiento[[#This Row],[ige]]="No realizada","No realizada",IF(seguimiento[[#This Row],[ige]]="","","Realizada"))</f>
        <v/>
      </c>
      <c r="T145" t="str">
        <f>IF(S145="Realizada",seguimiento[[#This Row],[ige]],"")</f>
        <v/>
      </c>
      <c r="U145" t="str">
        <f>IF(OR(seguimiento[[#This Row],[actividadfisica]]="Ejercicio regular",seguimiento[[#This Row],[actividadfisica]]="Actividad deportiva"),"Sí","")</f>
        <v/>
      </c>
    </row>
    <row r="146" spans="1:21" x14ac:dyDescent="0.3">
      <c r="A146" t="str">
        <f>VLOOKUP(B146,pacientes_insertados[],2,)</f>
        <v>61e34254ec4ec02e84f5dbfb</v>
      </c>
      <c r="B146">
        <f>seguimiento[[#This Row],[idpaciente]]</f>
        <v>185</v>
      </c>
      <c r="C146">
        <f t="shared" si="2"/>
        <v>2014</v>
      </c>
      <c r="D146" s="1">
        <f>seguimiento[[#This Row],[fecha]]</f>
        <v>42002</v>
      </c>
      <c r="E146" t="str">
        <f>seguimiento[[#This Row],[institucion]]</f>
        <v>HOSPITAL de PEDIATRÍA "Juan P. Garrahan"</v>
      </c>
      <c r="F146" t="str">
        <f>seguimiento[[#This Row],[fallecimiento]]</f>
        <v>No</v>
      </c>
      <c r="N146" t="str">
        <f>seguimiento[[#This Row],[ncultivosanio]]</f>
        <v>6</v>
      </c>
      <c r="O146" t="str">
        <f>IF(seguimiento[[#This Row],[curvaglucemia]]="","No realizada","Realizada")</f>
        <v>Realizada</v>
      </c>
      <c r="P146" t="str">
        <f>IF(O146="Realizada",seguimiento[[#This Row],[curvaglucemia]],"")</f>
        <v>Normal</v>
      </c>
      <c r="Q146" t="str">
        <f>IF(seguimiento[[#This Row],[vitaminaDRealizada]]="","",IF(seguimiento[[#This Row],[vitaminaDRealizada]]="No realizado","No realizada","Realizada"))</f>
        <v>No realizada</v>
      </c>
      <c r="R146" t="str">
        <f>IF(Q146="Realizada",seguimiento[[#This Row],[vitaminaDRealizada]],"")</f>
        <v/>
      </c>
      <c r="S146" t="str">
        <f>IF(seguimiento[[#This Row],[ige]]="No realizada","No realizada",IF(seguimiento[[#This Row],[ige]]="","","Realizada"))</f>
        <v>Realizada</v>
      </c>
      <c r="T146" t="str">
        <f>IF(S146="Realizada",seguimiento[[#This Row],[ige]],"")</f>
        <v>&lt; 500</v>
      </c>
      <c r="U146" t="str">
        <f>IF(OR(seguimiento[[#This Row],[actividadfisica]]="Ejercicio regular",seguimiento[[#This Row],[actividadfisica]]="Actividad deportiva"),"Sí","")</f>
        <v/>
      </c>
    </row>
    <row r="147" spans="1:21" x14ac:dyDescent="0.3">
      <c r="A147" t="str">
        <f>VLOOKUP(B147,pacientes_insertados[],2,)</f>
        <v>61e34254ec4ec02e84f5dbfb</v>
      </c>
      <c r="B147">
        <f>seguimiento[[#This Row],[idpaciente]]</f>
        <v>185</v>
      </c>
      <c r="C147">
        <f t="shared" si="2"/>
        <v>2015</v>
      </c>
      <c r="D147" s="1">
        <f>seguimiento[[#This Row],[fecha]]</f>
        <v>42191</v>
      </c>
      <c r="E147" t="str">
        <f>seguimiento[[#This Row],[institucion]]</f>
        <v>HOSPITAL de PEDIATRÍA "Juan P. Garrahan"</v>
      </c>
      <c r="F147" t="str">
        <f>seguimiento[[#This Row],[fallecimiento]]</f>
        <v>No</v>
      </c>
      <c r="N147" t="str">
        <f>seguimiento[[#This Row],[ncultivosanio]]</f>
        <v>6</v>
      </c>
      <c r="O147" t="str">
        <f>IF(seguimiento[[#This Row],[curvaglucemia]]="","No realizada","Realizada")</f>
        <v>Realizada</v>
      </c>
      <c r="P147" t="str">
        <f>IF(O147="Realizada",seguimiento[[#This Row],[curvaglucemia]],"")</f>
        <v>Normal</v>
      </c>
      <c r="Q147" t="str">
        <f>IF(seguimiento[[#This Row],[vitaminaDRealizada]]="","",IF(seguimiento[[#This Row],[vitaminaDRealizada]]="No realizado","No realizada","Realizada"))</f>
        <v>No realizada</v>
      </c>
      <c r="R147" t="str">
        <f>IF(Q147="Realizada",seguimiento[[#This Row],[vitaminaDRealizada]],"")</f>
        <v/>
      </c>
      <c r="S147" t="str">
        <f>IF(seguimiento[[#This Row],[ige]]="No realizada","No realizada",IF(seguimiento[[#This Row],[ige]]="","","Realizada"))</f>
        <v>Realizada</v>
      </c>
      <c r="T147" t="str">
        <f>IF(S147="Realizada",seguimiento[[#This Row],[ige]],"")</f>
        <v>Normal</v>
      </c>
      <c r="U147" t="str">
        <f>IF(OR(seguimiento[[#This Row],[actividadfisica]]="Ejercicio regular",seguimiento[[#This Row],[actividadfisica]]="Actividad deportiva"),"Sí","")</f>
        <v/>
      </c>
    </row>
    <row r="148" spans="1:21" x14ac:dyDescent="0.3">
      <c r="A148" t="str">
        <f>VLOOKUP(B148,pacientes_insertados[],2,)</f>
        <v>61e34254ec4ec02e84f5dbfc</v>
      </c>
      <c r="B148">
        <f>seguimiento[[#This Row],[idpaciente]]</f>
        <v>186</v>
      </c>
      <c r="C148">
        <f t="shared" si="2"/>
        <v>2011</v>
      </c>
      <c r="D148" s="1">
        <f>seguimiento[[#This Row],[fecha]]</f>
        <v>40760</v>
      </c>
      <c r="E148" t="str">
        <f>seguimiento[[#This Row],[institucion]]</f>
        <v>HOSPITAL de PEDIATRÍA "Juan P. Garrahan"</v>
      </c>
      <c r="F148" t="str">
        <f>seguimiento[[#This Row],[fallecimiento]]</f>
        <v>No</v>
      </c>
      <c r="K148" t="str">
        <f>seguimiento[[#This Row],[coberturamedica]]</f>
        <v>Sí</v>
      </c>
      <c r="L148" t="str">
        <f>seguimiento[[#This Row],[ntratendovenosos]]</f>
        <v>2</v>
      </c>
      <c r="M148" t="str">
        <f>seguimiento[[#This Row],[Embarazo]]</f>
        <v>No</v>
      </c>
      <c r="N148" t="str">
        <f>seguimiento[[#This Row],[ncultivosanio]]</f>
        <v>7</v>
      </c>
      <c r="O148" t="str">
        <f>IF(seguimiento[[#This Row],[curvaglucemia]]="","No realizada","Realizada")</f>
        <v>Realizada</v>
      </c>
      <c r="P148" t="str">
        <f>IF(O148="Realizada",seguimiento[[#This Row],[curvaglucemia]],"")</f>
        <v>Normal</v>
      </c>
      <c r="Q148" t="str">
        <f>IF(seguimiento[[#This Row],[vitaminaDRealizada]]="","",IF(seguimiento[[#This Row],[vitaminaDRealizada]]="No realizado","No realizada","Realizada"))</f>
        <v/>
      </c>
      <c r="R148" t="str">
        <f>IF(Q148="Realizada",seguimiento[[#This Row],[vitaminaDRealizada]],"")</f>
        <v/>
      </c>
      <c r="S148" t="str">
        <f>IF(seguimiento[[#This Row],[ige]]="No realizada","No realizada",IF(seguimiento[[#This Row],[ige]]="","","Realizada"))</f>
        <v/>
      </c>
      <c r="T148" t="str">
        <f>IF(S148="Realizada",seguimiento[[#This Row],[ige]],"")</f>
        <v/>
      </c>
      <c r="U148" t="str">
        <f>IF(OR(seguimiento[[#This Row],[actividadfisica]]="Ejercicio regular",seguimiento[[#This Row],[actividadfisica]]="Actividad deportiva"),"Sí","")</f>
        <v/>
      </c>
    </row>
    <row r="149" spans="1:21" x14ac:dyDescent="0.3">
      <c r="A149" t="str">
        <f>VLOOKUP(B149,pacientes_insertados[],2,)</f>
        <v>61e34254ec4ec02e84f5dbfc</v>
      </c>
      <c r="B149">
        <f>seguimiento[[#This Row],[idpaciente]]</f>
        <v>186</v>
      </c>
      <c r="C149">
        <f t="shared" si="2"/>
        <v>2012</v>
      </c>
      <c r="D149" s="1">
        <f>seguimiento[[#This Row],[fecha]]</f>
        <v>41113</v>
      </c>
      <c r="E149" t="str">
        <f>seguimiento[[#This Row],[institucion]]</f>
        <v>HOSPITAL de PEDIATRÍA "Juan P. Garrahan"</v>
      </c>
      <c r="F149" t="str">
        <f>seguimiento[[#This Row],[fallecimiento]]</f>
        <v>No</v>
      </c>
      <c r="K149" t="str">
        <f>seguimiento[[#This Row],[coberturamedica]]</f>
        <v>Sí</v>
      </c>
      <c r="M149" t="str">
        <f>seguimiento[[#This Row],[Embarazo]]</f>
        <v>No</v>
      </c>
      <c r="N149" t="str">
        <f>seguimiento[[#This Row],[ncultivosanio]]</f>
        <v>4</v>
      </c>
      <c r="O149" t="str">
        <f>IF(seguimiento[[#This Row],[curvaglucemia]]="","No realizada","Realizada")</f>
        <v>Realizada</v>
      </c>
      <c r="P149" t="str">
        <f>IF(O149="Realizada",seguimiento[[#This Row],[curvaglucemia]],"")</f>
        <v>Normal</v>
      </c>
      <c r="Q149" t="str">
        <f>IF(seguimiento[[#This Row],[vitaminaDRealizada]]="","",IF(seguimiento[[#This Row],[vitaminaDRealizada]]="No realizado","No realizada","Realizada"))</f>
        <v/>
      </c>
      <c r="R149" t="str">
        <f>IF(Q149="Realizada",seguimiento[[#This Row],[vitaminaDRealizada]],"")</f>
        <v/>
      </c>
      <c r="S149" t="str">
        <f>IF(seguimiento[[#This Row],[ige]]="No realizada","No realizada",IF(seguimiento[[#This Row],[ige]]="","","Realizada"))</f>
        <v/>
      </c>
      <c r="T149" t="str">
        <f>IF(S149="Realizada",seguimiento[[#This Row],[ige]],"")</f>
        <v/>
      </c>
      <c r="U149" t="str">
        <f>IF(OR(seguimiento[[#This Row],[actividadfisica]]="Ejercicio regular",seguimiento[[#This Row],[actividadfisica]]="Actividad deportiva"),"Sí","")</f>
        <v/>
      </c>
    </row>
    <row r="150" spans="1:21" x14ac:dyDescent="0.3">
      <c r="A150" t="str">
        <f>VLOOKUP(B150,pacientes_insertados[],2,)</f>
        <v>61e34254ec4ec02e84f5dbfc</v>
      </c>
      <c r="B150">
        <f>seguimiento[[#This Row],[idpaciente]]</f>
        <v>186</v>
      </c>
      <c r="C150">
        <f t="shared" si="2"/>
        <v>2013</v>
      </c>
      <c r="D150" s="1">
        <f>seguimiento[[#This Row],[fecha]]</f>
        <v>41476</v>
      </c>
      <c r="E150" t="str">
        <f>seguimiento[[#This Row],[institucion]]</f>
        <v>HOSPITAL de PEDIATRÍA "Juan P. Garrahan"</v>
      </c>
      <c r="F150" t="str">
        <f>seguimiento[[#This Row],[fallecimiento]]</f>
        <v>No</v>
      </c>
      <c r="K150" t="str">
        <f>seguimiento[[#This Row],[coberturamedica]]</f>
        <v>Sí</v>
      </c>
      <c r="M150" t="str">
        <f>seguimiento[[#This Row],[Embarazo]]</f>
        <v>No</v>
      </c>
      <c r="N150" t="str">
        <f>seguimiento[[#This Row],[ncultivosanio]]</f>
        <v>3</v>
      </c>
      <c r="O150" t="str">
        <f>IF(seguimiento[[#This Row],[curvaglucemia]]="","No realizada","Realizada")</f>
        <v>Realizada</v>
      </c>
      <c r="P150" t="str">
        <f>IF(O150="Realizada",seguimiento[[#This Row],[curvaglucemia]],"")</f>
        <v>Normal</v>
      </c>
      <c r="Q150" t="str">
        <f>IF(seguimiento[[#This Row],[vitaminaDRealizada]]="","",IF(seguimiento[[#This Row],[vitaminaDRealizada]]="No realizado","No realizada","Realizada"))</f>
        <v/>
      </c>
      <c r="R150" t="str">
        <f>IF(Q150="Realizada",seguimiento[[#This Row],[vitaminaDRealizada]],"")</f>
        <v/>
      </c>
      <c r="S150" t="str">
        <f>IF(seguimiento[[#This Row],[ige]]="No realizada","No realizada",IF(seguimiento[[#This Row],[ige]]="","","Realizada"))</f>
        <v/>
      </c>
      <c r="T150" t="str">
        <f>IF(S150="Realizada",seguimiento[[#This Row],[ige]],"")</f>
        <v/>
      </c>
      <c r="U150" t="str">
        <f>IF(OR(seguimiento[[#This Row],[actividadfisica]]="Ejercicio regular",seguimiento[[#This Row],[actividadfisica]]="Actividad deportiva"),"Sí","")</f>
        <v/>
      </c>
    </row>
    <row r="151" spans="1:21" x14ac:dyDescent="0.3">
      <c r="A151" t="str">
        <f>VLOOKUP(B151,pacientes_insertados[],2,)</f>
        <v>61e34254ec4ec02e84f5dbfc</v>
      </c>
      <c r="B151">
        <f>seguimiento[[#This Row],[idpaciente]]</f>
        <v>186</v>
      </c>
      <c r="C151">
        <f t="shared" si="2"/>
        <v>2014</v>
      </c>
      <c r="D151" s="1">
        <f>seguimiento[[#This Row],[fecha]]</f>
        <v>41934</v>
      </c>
      <c r="E151" t="str">
        <f>seguimiento[[#This Row],[institucion]]</f>
        <v>HOSPITAL de PEDIATRÍA "Juan P. Garrahan"</v>
      </c>
      <c r="F151" t="str">
        <f>seguimiento[[#This Row],[fallecimiento]]</f>
        <v>No</v>
      </c>
      <c r="K151" t="str">
        <f>seguimiento[[#This Row],[coberturamedica]]</f>
        <v>Sí</v>
      </c>
      <c r="N151" t="str">
        <f>seguimiento[[#This Row],[ncultivosanio]]</f>
        <v>5</v>
      </c>
      <c r="O151" t="str">
        <f>IF(seguimiento[[#This Row],[curvaglucemia]]="","No realizada","Realizada")</f>
        <v>Realizada</v>
      </c>
      <c r="P151" t="str">
        <f>IF(O151="Realizada",seguimiento[[#This Row],[curvaglucemia]],"")</f>
        <v>Normal</v>
      </c>
      <c r="Q151" t="str">
        <f>IF(seguimiento[[#This Row],[vitaminaDRealizada]]="","",IF(seguimiento[[#This Row],[vitaminaDRealizada]]="No realizado","No realizada","Realizada"))</f>
        <v>No realizada</v>
      </c>
      <c r="R151" t="str">
        <f>IF(Q151="Realizada",seguimiento[[#This Row],[vitaminaDRealizada]],"")</f>
        <v/>
      </c>
      <c r="S151" t="str">
        <f>IF(seguimiento[[#This Row],[ige]]="No realizada","No realizada",IF(seguimiento[[#This Row],[ige]]="","","Realizada"))</f>
        <v>Realizada</v>
      </c>
      <c r="T151" t="str">
        <f>IF(S151="Realizada",seguimiento[[#This Row],[ige]],"")</f>
        <v>&lt; 500</v>
      </c>
      <c r="U151" t="str">
        <f>IF(OR(seguimiento[[#This Row],[actividadfisica]]="Ejercicio regular",seguimiento[[#This Row],[actividadfisica]]="Actividad deportiva"),"Sí","")</f>
        <v/>
      </c>
    </row>
    <row r="152" spans="1:21" x14ac:dyDescent="0.3">
      <c r="A152" t="str">
        <f>VLOOKUP(B152,pacientes_insertados[],2,)</f>
        <v>61e34254ec4ec02e84f5dbfd</v>
      </c>
      <c r="B152">
        <f>seguimiento[[#This Row],[idpaciente]]</f>
        <v>187</v>
      </c>
      <c r="C152">
        <f t="shared" si="2"/>
        <v>2011</v>
      </c>
      <c r="D152" s="1">
        <f>seguimiento[[#This Row],[fecha]]</f>
        <v>40793</v>
      </c>
      <c r="E152" t="str">
        <f>seguimiento[[#This Row],[institucion]]</f>
        <v>HOSPITAL de PEDIATRÍA "Juan P. Garrahan"</v>
      </c>
      <c r="F152" t="str">
        <f>seguimiento[[#This Row],[fallecimiento]]</f>
        <v>No</v>
      </c>
      <c r="I152" t="str">
        <f>seguimiento[[#This Row],[educacion]]</f>
        <v>Secundaria incompleta</v>
      </c>
      <c r="K152" t="str">
        <f>seguimiento[[#This Row],[coberturamedica]]</f>
        <v>Sí</v>
      </c>
      <c r="L152" t="str">
        <f>seguimiento[[#This Row],[ntratendovenosos]]</f>
        <v>1</v>
      </c>
      <c r="M152" t="str">
        <f>seguimiento[[#This Row],[Embarazo]]</f>
        <v>No</v>
      </c>
      <c r="N152" t="str">
        <f>seguimiento[[#This Row],[ncultivosanio]]</f>
        <v>6</v>
      </c>
      <c r="O152" t="str">
        <f>IF(seguimiento[[#This Row],[curvaglucemia]]="","No realizada","Realizada")</f>
        <v>Realizada</v>
      </c>
      <c r="P152" t="str">
        <f>IF(O152="Realizada",seguimiento[[#This Row],[curvaglucemia]],"")</f>
        <v>Intolerancia</v>
      </c>
      <c r="Q152" t="str">
        <f>IF(seguimiento[[#This Row],[vitaminaDRealizada]]="","",IF(seguimiento[[#This Row],[vitaminaDRealizada]]="No realizado","No realizada","Realizada"))</f>
        <v/>
      </c>
      <c r="R152" t="str">
        <f>IF(Q152="Realizada",seguimiento[[#This Row],[vitaminaDRealizada]],"")</f>
        <v/>
      </c>
      <c r="S152" t="str">
        <f>IF(seguimiento[[#This Row],[ige]]="No realizada","No realizada",IF(seguimiento[[#This Row],[ige]]="","","Realizada"))</f>
        <v/>
      </c>
      <c r="T152" t="str">
        <f>IF(S152="Realizada",seguimiento[[#This Row],[ige]],"")</f>
        <v/>
      </c>
      <c r="U152" t="str">
        <f>IF(OR(seguimiento[[#This Row],[actividadfisica]]="Ejercicio regular",seguimiento[[#This Row],[actividadfisica]]="Actividad deportiva"),"Sí","")</f>
        <v/>
      </c>
    </row>
    <row r="153" spans="1:21" x14ac:dyDescent="0.3">
      <c r="A153" t="str">
        <f>VLOOKUP(B153,pacientes_insertados[],2,)</f>
        <v>61e34254ec4ec02e84f5dbfd</v>
      </c>
      <c r="B153">
        <f>seguimiento[[#This Row],[idpaciente]]</f>
        <v>187</v>
      </c>
      <c r="C153">
        <f t="shared" si="2"/>
        <v>2013</v>
      </c>
      <c r="D153" s="1">
        <f>seguimiento[[#This Row],[fecha]]</f>
        <v>41428</v>
      </c>
      <c r="E153" t="str">
        <f>seguimiento[[#This Row],[institucion]]</f>
        <v>HOSPITAL de PEDIATRÍA "Juan P. Garrahan"</v>
      </c>
      <c r="F153" t="str">
        <f>seguimiento[[#This Row],[fallecimiento]]</f>
        <v>No</v>
      </c>
      <c r="I153" t="str">
        <f>seguimiento[[#This Row],[educacion]]</f>
        <v>Secundaria incompleta</v>
      </c>
      <c r="J153" t="str">
        <f>seguimiento[[#This Row],[laboral]]</f>
        <v>No trabaja</v>
      </c>
      <c r="K153" t="str">
        <f>seguimiento[[#This Row],[coberturamedica]]</f>
        <v>Sí</v>
      </c>
      <c r="M153" t="str">
        <f>seguimiento[[#This Row],[Embarazo]]</f>
        <v>No</v>
      </c>
      <c r="N153" t="str">
        <f>seguimiento[[#This Row],[ncultivosanio]]</f>
        <v>5</v>
      </c>
      <c r="O153" t="str">
        <f>IF(seguimiento[[#This Row],[curvaglucemia]]="","No realizada","Realizada")</f>
        <v>Realizada</v>
      </c>
      <c r="P153" t="str">
        <f>IF(O153="Realizada",seguimiento[[#This Row],[curvaglucemia]],"")</f>
        <v>Normal</v>
      </c>
      <c r="Q153" t="str">
        <f>IF(seguimiento[[#This Row],[vitaminaDRealizada]]="","",IF(seguimiento[[#This Row],[vitaminaDRealizada]]="No realizado","No realizada","Realizada"))</f>
        <v/>
      </c>
      <c r="R153" t="str">
        <f>IF(Q153="Realizada",seguimiento[[#This Row],[vitaminaDRealizada]],"")</f>
        <v/>
      </c>
      <c r="S153" t="str">
        <f>IF(seguimiento[[#This Row],[ige]]="No realizada","No realizada",IF(seguimiento[[#This Row],[ige]]="","","Realizada"))</f>
        <v>Realizada</v>
      </c>
      <c r="T153" t="str">
        <f>IF(S153="Realizada",seguimiento[[#This Row],[ige]],"")</f>
        <v>&lt; 500</v>
      </c>
      <c r="U153" t="str">
        <f>IF(OR(seguimiento[[#This Row],[actividadfisica]]="Ejercicio regular",seguimiento[[#This Row],[actividadfisica]]="Actividad deportiva"),"Sí","")</f>
        <v/>
      </c>
    </row>
    <row r="154" spans="1:21" x14ac:dyDescent="0.3">
      <c r="A154" t="str">
        <f>VLOOKUP(B154,pacientes_insertados[],2,)</f>
        <v>61e34254ec4ec02e84f5dbfd</v>
      </c>
      <c r="B154">
        <f>seguimiento[[#This Row],[idpaciente]]</f>
        <v>187</v>
      </c>
      <c r="C154">
        <f t="shared" si="2"/>
        <v>2014</v>
      </c>
      <c r="D154" s="1">
        <f>seguimiento[[#This Row],[fecha]]</f>
        <v>41793</v>
      </c>
      <c r="E154" t="str">
        <f>seguimiento[[#This Row],[institucion]]</f>
        <v>HOSPITAL de PEDIATRÍA "Juan P. Garrahan"</v>
      </c>
      <c r="F154" t="str">
        <f>seguimiento[[#This Row],[fallecimiento]]</f>
        <v>No</v>
      </c>
      <c r="K154" t="str">
        <f>seguimiento[[#This Row],[coberturamedica]]</f>
        <v>Sí</v>
      </c>
      <c r="L154" t="str">
        <f>seguimiento[[#This Row],[ntratendovenosos]]</f>
        <v>2</v>
      </c>
      <c r="M154" t="str">
        <f>seguimiento[[#This Row],[Embarazo]]</f>
        <v>No</v>
      </c>
      <c r="N154" t="str">
        <f>seguimiento[[#This Row],[ncultivosanio]]</f>
        <v>9</v>
      </c>
      <c r="O154" t="str">
        <f>IF(seguimiento[[#This Row],[curvaglucemia]]="","No realizada","Realizada")</f>
        <v>Realizada</v>
      </c>
      <c r="P154" t="str">
        <f>IF(O154="Realizada",seguimiento[[#This Row],[curvaglucemia]],"")</f>
        <v>Intolerancia</v>
      </c>
      <c r="Q154" t="str">
        <f>IF(seguimiento[[#This Row],[vitaminaDRealizada]]="","",IF(seguimiento[[#This Row],[vitaminaDRealizada]]="No realizado","No realizada","Realizada"))</f>
        <v/>
      </c>
      <c r="R154" t="str">
        <f>IF(Q154="Realizada",seguimiento[[#This Row],[vitaminaDRealizada]],"")</f>
        <v/>
      </c>
      <c r="S154" t="str">
        <f>IF(seguimiento[[#This Row],[ige]]="No realizada","No realizada",IF(seguimiento[[#This Row],[ige]]="","","Realizada"))</f>
        <v>Realizada</v>
      </c>
      <c r="T154" t="str">
        <f>IF(S154="Realizada",seguimiento[[#This Row],[ige]],"")</f>
        <v>&lt; 500</v>
      </c>
      <c r="U154" t="str">
        <f>IF(OR(seguimiento[[#This Row],[actividadfisica]]="Ejercicio regular",seguimiento[[#This Row],[actividadfisica]]="Actividad deportiva"),"Sí","")</f>
        <v/>
      </c>
    </row>
    <row r="155" spans="1:21" x14ac:dyDescent="0.3">
      <c r="A155" t="str">
        <f>VLOOKUP(B155,pacientes_insertados[],2,)</f>
        <v>61e34254ec4ec02e84f5dbfd</v>
      </c>
      <c r="B155">
        <f>seguimiento[[#This Row],[idpaciente]]</f>
        <v>187</v>
      </c>
      <c r="C155">
        <f t="shared" si="2"/>
        <v>2015</v>
      </c>
      <c r="D155" s="1">
        <f>seguimiento[[#This Row],[fecha]]</f>
        <v>42270</v>
      </c>
      <c r="E155" t="str">
        <f>seguimiento[[#This Row],[institucion]]</f>
        <v>HOSPITAL de PEDIATRÍA "Juan P. Garrahan"</v>
      </c>
      <c r="F155" t="str">
        <f>seguimiento[[#This Row],[fallecimiento]]</f>
        <v>No</v>
      </c>
      <c r="L155" t="str">
        <f>seguimiento[[#This Row],[ntratendovenosos]]</f>
        <v>2</v>
      </c>
      <c r="N155" t="str">
        <f>seguimiento[[#This Row],[ncultivosanio]]</f>
        <v>6</v>
      </c>
      <c r="O155" t="str">
        <f>IF(seguimiento[[#This Row],[curvaglucemia]]="","No realizada","Realizada")</f>
        <v>Realizada</v>
      </c>
      <c r="P155" t="str">
        <f>IF(O155="Realizada",seguimiento[[#This Row],[curvaglucemia]],"")</f>
        <v>Diabetes</v>
      </c>
      <c r="Q155" t="str">
        <f>IF(seguimiento[[#This Row],[vitaminaDRealizada]]="","",IF(seguimiento[[#This Row],[vitaminaDRealizada]]="No realizado","No realizada","Realizada"))</f>
        <v/>
      </c>
      <c r="R155" t="str">
        <f>IF(Q155="Realizada",seguimiento[[#This Row],[vitaminaDRealizada]],"")</f>
        <v/>
      </c>
      <c r="S155" t="str">
        <f>IF(seguimiento[[#This Row],[ige]]="No realizada","No realizada",IF(seguimiento[[#This Row],[ige]]="","","Realizada"))</f>
        <v>Realizada</v>
      </c>
      <c r="T155" t="str">
        <f>IF(S155="Realizada",seguimiento[[#This Row],[ige]],"")</f>
        <v>&lt; 500</v>
      </c>
      <c r="U155" t="str">
        <f>IF(OR(seguimiento[[#This Row],[actividadfisica]]="Ejercicio regular",seguimiento[[#This Row],[actividadfisica]]="Actividad deportiva"),"Sí","")</f>
        <v/>
      </c>
    </row>
    <row r="156" spans="1:21" x14ac:dyDescent="0.3">
      <c r="A156" t="str">
        <f>VLOOKUP(B156,pacientes_insertados[],2,)</f>
        <v>61e34254ec4ec02e84f5dbfd</v>
      </c>
      <c r="B156">
        <f>seguimiento[[#This Row],[idpaciente]]</f>
        <v>187</v>
      </c>
      <c r="C156">
        <f t="shared" si="2"/>
        <v>2016</v>
      </c>
      <c r="D156" s="1">
        <f>seguimiento[[#This Row],[fecha]]</f>
        <v>42417</v>
      </c>
      <c r="E156" t="str">
        <f>seguimiento[[#This Row],[institucion]]</f>
        <v>HOSPITAL de PEDIATRÍA "Juan P. Garrahan"</v>
      </c>
      <c r="F156" t="str">
        <f>seguimiento[[#This Row],[fallecimiento]]</f>
        <v>No</v>
      </c>
      <c r="J156" t="str">
        <f>seguimiento[[#This Row],[laboral]]</f>
        <v>No trabaja</v>
      </c>
      <c r="K156" t="str">
        <f>seguimiento[[#This Row],[coberturamedica]]</f>
        <v>Sí</v>
      </c>
      <c r="L156" t="str">
        <f>seguimiento[[#This Row],[ntratendovenosos]]</f>
        <v>1</v>
      </c>
      <c r="M156" t="str">
        <f>seguimiento[[#This Row],[Embarazo]]</f>
        <v>No</v>
      </c>
      <c r="N156" t="str">
        <f>seguimiento[[#This Row],[ncultivosanio]]</f>
        <v>2</v>
      </c>
      <c r="O156" t="str">
        <f>IF(seguimiento[[#This Row],[curvaglucemia]]="","No realizada","Realizada")</f>
        <v>Realizada</v>
      </c>
      <c r="P156" t="str">
        <f>IF(O156="Realizada",seguimiento[[#This Row],[curvaglucemia]],"")</f>
        <v>Diabetes</v>
      </c>
      <c r="Q156" t="str">
        <f>IF(seguimiento[[#This Row],[vitaminaDRealizada]]="","",IF(seguimiento[[#This Row],[vitaminaDRealizada]]="No realizado","No realizada","Realizada"))</f>
        <v/>
      </c>
      <c r="R156" t="str">
        <f>IF(Q156="Realizada",seguimiento[[#This Row],[vitaminaDRealizada]],"")</f>
        <v/>
      </c>
      <c r="S156" t="str">
        <f>IF(seguimiento[[#This Row],[ige]]="No realizada","No realizada",IF(seguimiento[[#This Row],[ige]]="","","Realizada"))</f>
        <v>Realizada</v>
      </c>
      <c r="T156" t="str">
        <f>IF(S156="Realizada",seguimiento[[#This Row],[ige]],"")</f>
        <v>&lt; 500</v>
      </c>
      <c r="U156" t="str">
        <f>IF(OR(seguimiento[[#This Row],[actividadfisica]]="Ejercicio regular",seguimiento[[#This Row],[actividadfisica]]="Actividad deportiva"),"Sí","")</f>
        <v/>
      </c>
    </row>
    <row r="157" spans="1:21" x14ac:dyDescent="0.3">
      <c r="A157" t="str">
        <f>VLOOKUP(B157,pacientes_insertados[],2,)</f>
        <v>61e34254ec4ec02e84f5dbfe</v>
      </c>
      <c r="B157">
        <f>seguimiento[[#This Row],[idpaciente]]</f>
        <v>188</v>
      </c>
      <c r="C157">
        <f t="shared" si="2"/>
        <v>2011</v>
      </c>
      <c r="D157" s="1">
        <f>seguimiento[[#This Row],[fecha]]</f>
        <v>40823</v>
      </c>
      <c r="E157" t="str">
        <f>seguimiento[[#This Row],[institucion]]</f>
        <v>HOSPITAL de PEDIATRÍA "Juan P. Garrahan"</v>
      </c>
      <c r="F157" t="str">
        <f>seguimiento[[#This Row],[fallecimiento]]</f>
        <v>No</v>
      </c>
      <c r="K157" t="str">
        <f>seguimiento[[#This Row],[coberturamedica]]</f>
        <v>No</v>
      </c>
      <c r="L157" t="str">
        <f>seguimiento[[#This Row],[ntratendovenosos]]</f>
        <v>1</v>
      </c>
      <c r="M157" t="str">
        <f>seguimiento[[#This Row],[Embarazo]]</f>
        <v>No</v>
      </c>
      <c r="N157" t="str">
        <f>seguimiento[[#This Row],[ncultivosanio]]</f>
        <v>6</v>
      </c>
      <c r="O157" t="str">
        <f>IF(seguimiento[[#This Row],[curvaglucemia]]="","No realizada","Realizada")</f>
        <v>Realizada</v>
      </c>
      <c r="P157" t="str">
        <f>IF(O157="Realizada",seguimiento[[#This Row],[curvaglucemia]],"")</f>
        <v>Normal</v>
      </c>
      <c r="Q157" t="str">
        <f>IF(seguimiento[[#This Row],[vitaminaDRealizada]]="","",IF(seguimiento[[#This Row],[vitaminaDRealizada]]="No realizado","No realizada","Realizada"))</f>
        <v/>
      </c>
      <c r="R157" t="str">
        <f>IF(Q157="Realizada",seguimiento[[#This Row],[vitaminaDRealizada]],"")</f>
        <v/>
      </c>
      <c r="S157" t="str">
        <f>IF(seguimiento[[#This Row],[ige]]="No realizada","No realizada",IF(seguimiento[[#This Row],[ige]]="","","Realizada"))</f>
        <v/>
      </c>
      <c r="T157" t="str">
        <f>IF(S157="Realizada",seguimiento[[#This Row],[ige]],"")</f>
        <v/>
      </c>
      <c r="U157" t="str">
        <f>IF(OR(seguimiento[[#This Row],[actividadfisica]]="Ejercicio regular",seguimiento[[#This Row],[actividadfisica]]="Actividad deportiva"),"Sí","")</f>
        <v/>
      </c>
    </row>
    <row r="158" spans="1:21" x14ac:dyDescent="0.3">
      <c r="A158" t="str">
        <f>VLOOKUP(B158,pacientes_insertados[],2,)</f>
        <v>61e34254ec4ec02e84f5dbfe</v>
      </c>
      <c r="B158">
        <f>seguimiento[[#This Row],[idpaciente]]</f>
        <v>188</v>
      </c>
      <c r="C158">
        <f t="shared" si="2"/>
        <v>2012</v>
      </c>
      <c r="D158" s="1">
        <f>seguimiento[[#This Row],[fecha]]</f>
        <v>41212</v>
      </c>
      <c r="E158" t="str">
        <f>seguimiento[[#This Row],[institucion]]</f>
        <v>HOSPITAL de PEDIATRÍA "Juan P. Garrahan"</v>
      </c>
      <c r="F158" t="str">
        <f>seguimiento[[#This Row],[fallecimiento]]</f>
        <v>No</v>
      </c>
      <c r="K158" t="str">
        <f>seguimiento[[#This Row],[coberturamedica]]</f>
        <v>No</v>
      </c>
      <c r="L158" t="str">
        <f>seguimiento[[#This Row],[ntratendovenosos]]</f>
        <v>2</v>
      </c>
      <c r="M158" t="str">
        <f>seguimiento[[#This Row],[Embarazo]]</f>
        <v>No</v>
      </c>
      <c r="N158" t="str">
        <f>seguimiento[[#This Row],[ncultivosanio]]</f>
        <v>4</v>
      </c>
      <c r="O158" t="str">
        <f>IF(seguimiento[[#This Row],[curvaglucemia]]="","No realizada","Realizada")</f>
        <v>Realizada</v>
      </c>
      <c r="P158" t="str">
        <f>IF(O158="Realizada",seguimiento[[#This Row],[curvaglucemia]],"")</f>
        <v>Normal</v>
      </c>
      <c r="Q158" t="str">
        <f>IF(seguimiento[[#This Row],[vitaminaDRealizada]]="","",IF(seguimiento[[#This Row],[vitaminaDRealizada]]="No realizado","No realizada","Realizada"))</f>
        <v>No realizada</v>
      </c>
      <c r="R158" t="str">
        <f>IF(Q158="Realizada",seguimiento[[#This Row],[vitaminaDRealizada]],"")</f>
        <v/>
      </c>
      <c r="S158" t="str">
        <f>IF(seguimiento[[#This Row],[ige]]="No realizada","No realizada",IF(seguimiento[[#This Row],[ige]]="","","Realizada"))</f>
        <v>Realizada</v>
      </c>
      <c r="T158" t="str">
        <f>IF(S158="Realizada",seguimiento[[#This Row],[ige]],"")</f>
        <v>&lt; 500</v>
      </c>
      <c r="U158" t="str">
        <f>IF(OR(seguimiento[[#This Row],[actividadfisica]]="Ejercicio regular",seguimiento[[#This Row],[actividadfisica]]="Actividad deportiva"),"Sí","")</f>
        <v/>
      </c>
    </row>
    <row r="159" spans="1:21" x14ac:dyDescent="0.3">
      <c r="A159" t="str">
        <f>VLOOKUP(B159,pacientes_insertados[],2,)</f>
        <v>61e34254ec4ec02e84f5dbfe</v>
      </c>
      <c r="B159">
        <f>seguimiento[[#This Row],[idpaciente]]</f>
        <v>188</v>
      </c>
      <c r="C159">
        <f t="shared" si="2"/>
        <v>2013</v>
      </c>
      <c r="D159" s="1">
        <f>seguimiento[[#This Row],[fecha]]</f>
        <v>41607</v>
      </c>
      <c r="E159" t="str">
        <f>seguimiento[[#This Row],[institucion]]</f>
        <v>HOSPITAL de PEDIATRÍA "Juan P. Garrahan"</v>
      </c>
      <c r="F159" t="str">
        <f>seguimiento[[#This Row],[fallecimiento]]</f>
        <v>No</v>
      </c>
      <c r="K159" t="str">
        <f>seguimiento[[#This Row],[coberturamedica]]</f>
        <v>No</v>
      </c>
      <c r="L159" t="str">
        <f>seguimiento[[#This Row],[ntratendovenosos]]</f>
        <v>1</v>
      </c>
      <c r="M159" t="str">
        <f>seguimiento[[#This Row],[Embarazo]]</f>
        <v>No</v>
      </c>
      <c r="N159" t="str">
        <f>seguimiento[[#This Row],[ncultivosanio]]</f>
        <v>7</v>
      </c>
      <c r="O159" t="str">
        <f>IF(seguimiento[[#This Row],[curvaglucemia]]="","No realizada","Realizada")</f>
        <v>Realizada</v>
      </c>
      <c r="P159" t="str">
        <f>IF(O159="Realizada",seguimiento[[#This Row],[curvaglucemia]],"")</f>
        <v>Normal</v>
      </c>
      <c r="Q159" t="str">
        <f>IF(seguimiento[[#This Row],[vitaminaDRealizada]]="","",IF(seguimiento[[#This Row],[vitaminaDRealizada]]="No realizado","No realizada","Realizada"))</f>
        <v>No realizada</v>
      </c>
      <c r="R159" t="str">
        <f>IF(Q159="Realizada",seguimiento[[#This Row],[vitaminaDRealizada]],"")</f>
        <v/>
      </c>
      <c r="S159" t="str">
        <f>IF(seguimiento[[#This Row],[ige]]="No realizada","No realizada",IF(seguimiento[[#This Row],[ige]]="","","Realizada"))</f>
        <v>Realizada</v>
      </c>
      <c r="T159" t="str">
        <f>IF(S159="Realizada",seguimiento[[#This Row],[ige]],"")</f>
        <v>&lt; 500</v>
      </c>
      <c r="U159" t="str">
        <f>IF(OR(seguimiento[[#This Row],[actividadfisica]]="Ejercicio regular",seguimiento[[#This Row],[actividadfisica]]="Actividad deportiva"),"Sí","")</f>
        <v/>
      </c>
    </row>
    <row r="160" spans="1:21" x14ac:dyDescent="0.3">
      <c r="A160" t="str">
        <f>VLOOKUP(B160,pacientes_insertados[],2,)</f>
        <v>61e34254ec4ec02e84f5dbfe</v>
      </c>
      <c r="B160">
        <f>seguimiento[[#This Row],[idpaciente]]</f>
        <v>188</v>
      </c>
      <c r="C160">
        <f t="shared" si="2"/>
        <v>2014</v>
      </c>
      <c r="D160" s="1">
        <f>seguimiento[[#This Row],[fecha]]</f>
        <v>41969</v>
      </c>
      <c r="E160" t="str">
        <f>seguimiento[[#This Row],[institucion]]</f>
        <v>HOSPITAL de PEDIATRÍA "Juan P. Garrahan"</v>
      </c>
      <c r="F160" t="str">
        <f>seguimiento[[#This Row],[fallecimiento]]</f>
        <v>No</v>
      </c>
      <c r="K160" t="str">
        <f>seguimiento[[#This Row],[coberturamedica]]</f>
        <v>No</v>
      </c>
      <c r="L160" t="str">
        <f>seguimiento[[#This Row],[ntratendovenosos]]</f>
        <v>2</v>
      </c>
      <c r="M160" t="str">
        <f>seguimiento[[#This Row],[Embarazo]]</f>
        <v>No</v>
      </c>
      <c r="N160" t="str">
        <f>seguimiento[[#This Row],[ncultivosanio]]</f>
        <v>5</v>
      </c>
      <c r="O160" t="str">
        <f>IF(seguimiento[[#This Row],[curvaglucemia]]="","No realizada","Realizada")</f>
        <v>Realizada</v>
      </c>
      <c r="P160" t="str">
        <f>IF(O160="Realizada",seguimiento[[#This Row],[curvaglucemia]],"")</f>
        <v>Normal</v>
      </c>
      <c r="Q160" t="str">
        <f>IF(seguimiento[[#This Row],[vitaminaDRealizada]]="","",IF(seguimiento[[#This Row],[vitaminaDRealizada]]="No realizado","No realizada","Realizada"))</f>
        <v>No realizada</v>
      </c>
      <c r="R160" t="str">
        <f>IF(Q160="Realizada",seguimiento[[#This Row],[vitaminaDRealizada]],"")</f>
        <v/>
      </c>
      <c r="S160" t="str">
        <f>IF(seguimiento[[#This Row],[ige]]="No realizada","No realizada",IF(seguimiento[[#This Row],[ige]]="","","Realizada"))</f>
        <v>Realizada</v>
      </c>
      <c r="T160" t="str">
        <f>IF(S160="Realizada",seguimiento[[#This Row],[ige]],"")</f>
        <v>&lt; 500</v>
      </c>
      <c r="U160" t="str">
        <f>IF(OR(seguimiento[[#This Row],[actividadfisica]]="Ejercicio regular",seguimiento[[#This Row],[actividadfisica]]="Actividad deportiva"),"Sí","")</f>
        <v/>
      </c>
    </row>
    <row r="161" spans="1:21" x14ac:dyDescent="0.3">
      <c r="A161" t="str">
        <f>VLOOKUP(B161,pacientes_insertados[],2,)</f>
        <v>61e34254ec4ec02e84f5dbfe</v>
      </c>
      <c r="B161">
        <f>seguimiento[[#This Row],[idpaciente]]</f>
        <v>188</v>
      </c>
      <c r="C161">
        <f t="shared" si="2"/>
        <v>2015</v>
      </c>
      <c r="D161" s="1">
        <f>seguimiento[[#This Row],[fecha]]</f>
        <v>42349</v>
      </c>
      <c r="E161" t="str">
        <f>seguimiento[[#This Row],[institucion]]</f>
        <v>HOSPITAL de PEDIATRÍA "Juan P. Garrahan"</v>
      </c>
      <c r="F161" t="str">
        <f>seguimiento[[#This Row],[fallecimiento]]</f>
        <v>No</v>
      </c>
      <c r="K161" t="str">
        <f>seguimiento[[#This Row],[coberturamedica]]</f>
        <v>No</v>
      </c>
      <c r="L161" t="str">
        <f>seguimiento[[#This Row],[ntratendovenosos]]</f>
        <v>2</v>
      </c>
      <c r="M161" t="str">
        <f>seguimiento[[#This Row],[Embarazo]]</f>
        <v>No</v>
      </c>
      <c r="N161" t="str">
        <f>seguimiento[[#This Row],[ncultivosanio]]</f>
        <v>6</v>
      </c>
      <c r="O161" t="str">
        <f>IF(seguimiento[[#This Row],[curvaglucemia]]="","No realizada","Realizada")</f>
        <v>Realizada</v>
      </c>
      <c r="P161" t="str">
        <f>IF(O161="Realizada",seguimiento[[#This Row],[curvaglucemia]],"")</f>
        <v>Normal</v>
      </c>
      <c r="Q161" t="str">
        <f>IF(seguimiento[[#This Row],[vitaminaDRealizada]]="","",IF(seguimiento[[#This Row],[vitaminaDRealizada]]="No realizado","No realizada","Realizada"))</f>
        <v/>
      </c>
      <c r="R161" t="str">
        <f>IF(Q161="Realizada",seguimiento[[#This Row],[vitaminaDRealizada]],"")</f>
        <v/>
      </c>
      <c r="S161" t="str">
        <f>IF(seguimiento[[#This Row],[ige]]="No realizada","No realizada",IF(seguimiento[[#This Row],[ige]]="","","Realizada"))</f>
        <v>Realizada</v>
      </c>
      <c r="T161" t="str">
        <f>IF(S161="Realizada",seguimiento[[#This Row],[ige]],"")</f>
        <v>&lt; 500</v>
      </c>
      <c r="U161" t="str">
        <f>IF(OR(seguimiento[[#This Row],[actividadfisica]]="Ejercicio regular",seguimiento[[#This Row],[actividadfisica]]="Actividad deportiva"),"Sí","")</f>
        <v/>
      </c>
    </row>
    <row r="162" spans="1:21" x14ac:dyDescent="0.3">
      <c r="A162" t="str">
        <f>VLOOKUP(B162,pacientes_insertados[],2,)</f>
        <v>61e34254ec4ec02e84f5dbff</v>
      </c>
      <c r="B162">
        <f>seguimiento[[#This Row],[idpaciente]]</f>
        <v>189</v>
      </c>
      <c r="C162">
        <f t="shared" si="2"/>
        <v>2011</v>
      </c>
      <c r="D162" s="1">
        <f>seguimiento[[#This Row],[fecha]]</f>
        <v>40611</v>
      </c>
      <c r="E162" t="str">
        <f>seguimiento[[#This Row],[institucion]]</f>
        <v>HOSPITAL de PEDIATRÍA "Juan P. Garrahan"</v>
      </c>
      <c r="F162" t="str">
        <f>seguimiento[[#This Row],[fallecimiento]]</f>
        <v>No</v>
      </c>
      <c r="I162" t="str">
        <f>seguimiento[[#This Row],[educacion]]</f>
        <v>Secundaria incompleta</v>
      </c>
      <c r="K162" t="str">
        <f>seguimiento[[#This Row],[coberturamedica]]</f>
        <v>Sí</v>
      </c>
      <c r="M162" t="str">
        <f>seguimiento[[#This Row],[Embarazo]]</f>
        <v>No</v>
      </c>
      <c r="N162" t="str">
        <f>seguimiento[[#This Row],[ncultivosanio]]</f>
        <v>1</v>
      </c>
      <c r="O162" t="str">
        <f>IF(seguimiento[[#This Row],[curvaglucemia]]="","No realizada","Realizada")</f>
        <v>Realizada</v>
      </c>
      <c r="P162" t="str">
        <f>IF(O162="Realizada",seguimiento[[#This Row],[curvaglucemia]],"")</f>
        <v>Normal</v>
      </c>
      <c r="Q162" t="str">
        <f>IF(seguimiento[[#This Row],[vitaminaDRealizada]]="","",IF(seguimiento[[#This Row],[vitaminaDRealizada]]="No realizado","No realizada","Realizada"))</f>
        <v/>
      </c>
      <c r="R162" t="str">
        <f>IF(Q162="Realizada",seguimiento[[#This Row],[vitaminaDRealizada]],"")</f>
        <v/>
      </c>
      <c r="S162" t="str">
        <f>IF(seguimiento[[#This Row],[ige]]="No realizada","No realizada",IF(seguimiento[[#This Row],[ige]]="","","Realizada"))</f>
        <v>Realizada</v>
      </c>
      <c r="T162" t="str">
        <f>IF(S162="Realizada",seguimiento[[#This Row],[ige]],"")</f>
        <v>&lt; 500</v>
      </c>
      <c r="U162" t="str">
        <f>IF(OR(seguimiento[[#This Row],[actividadfisica]]="Ejercicio regular",seguimiento[[#This Row],[actividadfisica]]="Actividad deportiva"),"Sí","")</f>
        <v/>
      </c>
    </row>
    <row r="163" spans="1:21" x14ac:dyDescent="0.3">
      <c r="A163" t="str">
        <f>VLOOKUP(B163,pacientes_insertados[],2,)</f>
        <v>61e34254ec4ec02e84f5dc00</v>
      </c>
      <c r="B163">
        <f>seguimiento[[#This Row],[idpaciente]]</f>
        <v>190</v>
      </c>
      <c r="C163">
        <f t="shared" si="2"/>
        <v>2010</v>
      </c>
      <c r="D163" s="1">
        <f>seguimiento[[#This Row],[fecha]]</f>
        <v>40483</v>
      </c>
      <c r="E163" t="str">
        <f>seguimiento[[#This Row],[institucion]]</f>
        <v>HOSPITAL de PEDIATRÍA "Juan P. Garrahan"</v>
      </c>
      <c r="F163" t="str">
        <f>seguimiento[[#This Row],[fallecimiento]]</f>
        <v>No</v>
      </c>
      <c r="I163" t="str">
        <f>seguimiento[[#This Row],[educacion]]</f>
        <v>Primaria incompleta</v>
      </c>
      <c r="K163" t="str">
        <f>seguimiento[[#This Row],[coberturamedica]]</f>
        <v>Sí</v>
      </c>
      <c r="M163" t="str">
        <f>seguimiento[[#This Row],[Embarazo]]</f>
        <v>No</v>
      </c>
      <c r="N163" t="str">
        <f>seguimiento[[#This Row],[ncultivosanio]]</f>
        <v>2</v>
      </c>
      <c r="O163" t="str">
        <f>IF(seguimiento[[#This Row],[curvaglucemia]]="","No realizada","Realizada")</f>
        <v>No realizada</v>
      </c>
      <c r="P163" t="str">
        <f>IF(O163="Realizada",seguimiento[[#This Row],[curvaglucemia]],"")</f>
        <v/>
      </c>
      <c r="Q163" t="str">
        <f>IF(seguimiento[[#This Row],[vitaminaDRealizada]]="","",IF(seguimiento[[#This Row],[vitaminaDRealizada]]="No realizado","No realizada","Realizada"))</f>
        <v/>
      </c>
      <c r="R163" t="str">
        <f>IF(Q163="Realizada",seguimiento[[#This Row],[vitaminaDRealizada]],"")</f>
        <v/>
      </c>
      <c r="S163" t="str">
        <f>IF(seguimiento[[#This Row],[ige]]="No realizada","No realizada",IF(seguimiento[[#This Row],[ige]]="","","Realizada"))</f>
        <v/>
      </c>
      <c r="T163" t="str">
        <f>IF(S163="Realizada",seguimiento[[#This Row],[ige]],"")</f>
        <v/>
      </c>
      <c r="U163" t="str">
        <f>IF(OR(seguimiento[[#This Row],[actividadfisica]]="Ejercicio regular",seguimiento[[#This Row],[actividadfisica]]="Actividad deportiva"),"Sí","")</f>
        <v/>
      </c>
    </row>
    <row r="164" spans="1:21" x14ac:dyDescent="0.3">
      <c r="A164" t="str">
        <f>VLOOKUP(B164,pacientes_insertados[],2,)</f>
        <v>61e34254ec4ec02e84f5dc01</v>
      </c>
      <c r="B164">
        <f>seguimiento[[#This Row],[idpaciente]]</f>
        <v>191</v>
      </c>
      <c r="C164">
        <f t="shared" si="2"/>
        <v>2011</v>
      </c>
      <c r="D164" s="1">
        <f>seguimiento[[#This Row],[fecha]]</f>
        <v>40871</v>
      </c>
      <c r="E164" t="str">
        <f>seguimiento[[#This Row],[institucion]]</f>
        <v>HOSPITAL de PEDIATRÍA "Juan P. Garrahan"</v>
      </c>
      <c r="F164" t="str">
        <f>seguimiento[[#This Row],[fallecimiento]]</f>
        <v>No</v>
      </c>
      <c r="I164" t="str">
        <f>seguimiento[[#This Row],[educacion]]</f>
        <v>Primaria incompleta</v>
      </c>
      <c r="K164" t="str">
        <f>seguimiento[[#This Row],[coberturamedica]]</f>
        <v>Sí</v>
      </c>
      <c r="M164" t="str">
        <f>seguimiento[[#This Row],[Embarazo]]</f>
        <v>No</v>
      </c>
      <c r="N164" t="str">
        <f>seguimiento[[#This Row],[ncultivosanio]]</f>
        <v>5</v>
      </c>
      <c r="O164" t="str">
        <f>IF(seguimiento[[#This Row],[curvaglucemia]]="","No realizada","Realizada")</f>
        <v>Realizada</v>
      </c>
      <c r="P164" t="str">
        <f>IF(O164="Realizada",seguimiento[[#This Row],[curvaglucemia]],"")</f>
        <v>Normal</v>
      </c>
      <c r="Q164" t="str">
        <f>IF(seguimiento[[#This Row],[vitaminaDRealizada]]="","",IF(seguimiento[[#This Row],[vitaminaDRealizada]]="No realizado","No realizada","Realizada"))</f>
        <v/>
      </c>
      <c r="R164" t="str">
        <f>IF(Q164="Realizada",seguimiento[[#This Row],[vitaminaDRealizada]],"")</f>
        <v/>
      </c>
      <c r="S164" t="str">
        <f>IF(seguimiento[[#This Row],[ige]]="No realizada","No realizada",IF(seguimiento[[#This Row],[ige]]="","","Realizada"))</f>
        <v/>
      </c>
      <c r="T164" t="str">
        <f>IF(S164="Realizada",seguimiento[[#This Row],[ige]],"")</f>
        <v/>
      </c>
      <c r="U164" t="str">
        <f>IF(OR(seguimiento[[#This Row],[actividadfisica]]="Ejercicio regular",seguimiento[[#This Row],[actividadfisica]]="Actividad deportiva"),"Sí","")</f>
        <v/>
      </c>
    </row>
    <row r="165" spans="1:21" x14ac:dyDescent="0.3">
      <c r="A165" t="str">
        <f>VLOOKUP(B165,pacientes_insertados[],2,)</f>
        <v>61e34254ec4ec02e84f5dc01</v>
      </c>
      <c r="B165">
        <f>seguimiento[[#This Row],[idpaciente]]</f>
        <v>191</v>
      </c>
      <c r="C165">
        <f t="shared" si="2"/>
        <v>2012</v>
      </c>
      <c r="D165" s="1">
        <f>seguimiento[[#This Row],[fecha]]</f>
        <v>41255</v>
      </c>
      <c r="E165" t="str">
        <f>seguimiento[[#This Row],[institucion]]</f>
        <v>HOSPITAL de PEDIATRÍA "Juan P. Garrahan"</v>
      </c>
      <c r="F165" t="str">
        <f>seguimiento[[#This Row],[fallecimiento]]</f>
        <v>No</v>
      </c>
      <c r="K165" t="str">
        <f>seguimiento[[#This Row],[coberturamedica]]</f>
        <v>Sí</v>
      </c>
      <c r="M165" t="str">
        <f>seguimiento[[#This Row],[Embarazo]]</f>
        <v>No</v>
      </c>
      <c r="N165" t="str">
        <f>seguimiento[[#This Row],[ncultivosanio]]</f>
        <v>2</v>
      </c>
      <c r="O165" t="str">
        <f>IF(seguimiento[[#This Row],[curvaglucemia]]="","No realizada","Realizada")</f>
        <v>Realizada</v>
      </c>
      <c r="P165" t="str">
        <f>IF(O165="Realizada",seguimiento[[#This Row],[curvaglucemia]],"")</f>
        <v>Normal</v>
      </c>
      <c r="Q165" t="str">
        <f>IF(seguimiento[[#This Row],[vitaminaDRealizada]]="","",IF(seguimiento[[#This Row],[vitaminaDRealizada]]="No realizado","No realizada","Realizada"))</f>
        <v>Realizada</v>
      </c>
      <c r="R165" t="str">
        <f>IF(Q165="Realizada",seguimiento[[#This Row],[vitaminaDRealizada]],"")</f>
        <v>Normal</v>
      </c>
      <c r="S165" t="str">
        <f>IF(seguimiento[[#This Row],[ige]]="No realizada","No realizada",IF(seguimiento[[#This Row],[ige]]="","","Realizada"))</f>
        <v>Realizada</v>
      </c>
      <c r="T165" t="str">
        <f>IF(S165="Realizada",seguimiento[[#This Row],[ige]],"")</f>
        <v>&lt; 500</v>
      </c>
      <c r="U165" t="str">
        <f>IF(OR(seguimiento[[#This Row],[actividadfisica]]="Ejercicio regular",seguimiento[[#This Row],[actividadfisica]]="Actividad deportiva"),"Sí","")</f>
        <v>Sí</v>
      </c>
    </row>
    <row r="166" spans="1:21" x14ac:dyDescent="0.3">
      <c r="A166" t="str">
        <f>VLOOKUP(B166,pacientes_insertados[],2,)</f>
        <v>61e34254ec4ec02e84f5dc01</v>
      </c>
      <c r="B166">
        <f>seguimiento[[#This Row],[idpaciente]]</f>
        <v>191</v>
      </c>
      <c r="C166">
        <f t="shared" si="2"/>
        <v>2013</v>
      </c>
      <c r="D166" s="1">
        <f>seguimiento[[#This Row],[fecha]]</f>
        <v>41627</v>
      </c>
      <c r="E166" t="str">
        <f>seguimiento[[#This Row],[institucion]]</f>
        <v>HOSPITAL de PEDIATRÍA "Juan P. Garrahan"</v>
      </c>
      <c r="F166" t="str">
        <f>seguimiento[[#This Row],[fallecimiento]]</f>
        <v>No</v>
      </c>
      <c r="K166" t="str">
        <f>seguimiento[[#This Row],[coberturamedica]]</f>
        <v>Sí</v>
      </c>
      <c r="M166" t="str">
        <f>seguimiento[[#This Row],[Embarazo]]</f>
        <v>No</v>
      </c>
      <c r="N166" t="str">
        <f>seguimiento[[#This Row],[ncultivosanio]]</f>
        <v>3</v>
      </c>
      <c r="O166" t="str">
        <f>IF(seguimiento[[#This Row],[curvaglucemia]]="","No realizada","Realizada")</f>
        <v>Realizada</v>
      </c>
      <c r="P166" t="str">
        <f>IF(O166="Realizada",seguimiento[[#This Row],[curvaglucemia]],"")</f>
        <v>Normal</v>
      </c>
      <c r="Q166" t="str">
        <f>IF(seguimiento[[#This Row],[vitaminaDRealizada]]="","",IF(seguimiento[[#This Row],[vitaminaDRealizada]]="No realizado","No realizada","Realizada"))</f>
        <v>No realizada</v>
      </c>
      <c r="R166" t="str">
        <f>IF(Q166="Realizada",seguimiento[[#This Row],[vitaminaDRealizada]],"")</f>
        <v/>
      </c>
      <c r="S166" t="str">
        <f>IF(seguimiento[[#This Row],[ige]]="No realizada","No realizada",IF(seguimiento[[#This Row],[ige]]="","","Realizada"))</f>
        <v>Realizada</v>
      </c>
      <c r="T166" t="str">
        <f>IF(S166="Realizada",seguimiento[[#This Row],[ige]],"")</f>
        <v>&lt; 500</v>
      </c>
      <c r="U166" t="str">
        <f>IF(OR(seguimiento[[#This Row],[actividadfisica]]="Ejercicio regular",seguimiento[[#This Row],[actividadfisica]]="Actividad deportiva"),"Sí","")</f>
        <v>Sí</v>
      </c>
    </row>
    <row r="167" spans="1:21" x14ac:dyDescent="0.3">
      <c r="A167" t="str">
        <f>VLOOKUP(B167,pacientes_insertados[],2,)</f>
        <v>61e34254ec4ec02e84f5dc01</v>
      </c>
      <c r="B167">
        <f>seguimiento[[#This Row],[idpaciente]]</f>
        <v>191</v>
      </c>
      <c r="C167">
        <f t="shared" si="2"/>
        <v>2014</v>
      </c>
      <c r="D167" s="1">
        <f>seguimiento[[#This Row],[fecha]]</f>
        <v>41754</v>
      </c>
      <c r="E167" t="str">
        <f>seguimiento[[#This Row],[institucion]]</f>
        <v>HOSPITAL de PEDIATRÍA "Juan P. Garrahan"</v>
      </c>
      <c r="F167" t="str">
        <f>seguimiento[[#This Row],[fallecimiento]]</f>
        <v>No</v>
      </c>
      <c r="K167" t="str">
        <f>seguimiento[[#This Row],[coberturamedica]]</f>
        <v>Sí</v>
      </c>
      <c r="M167" t="str">
        <f>seguimiento[[#This Row],[Embarazo]]</f>
        <v>No</v>
      </c>
      <c r="N167" t="str">
        <f>seguimiento[[#This Row],[ncultivosanio]]</f>
        <v>2</v>
      </c>
      <c r="O167" t="str">
        <f>IF(seguimiento[[#This Row],[curvaglucemia]]="","No realizada","Realizada")</f>
        <v>Realizada</v>
      </c>
      <c r="P167" t="str">
        <f>IF(O167="Realizada",seguimiento[[#This Row],[curvaglucemia]],"")</f>
        <v>Normal</v>
      </c>
      <c r="Q167" t="str">
        <f>IF(seguimiento[[#This Row],[vitaminaDRealizada]]="","",IF(seguimiento[[#This Row],[vitaminaDRealizada]]="No realizado","No realizada","Realizada"))</f>
        <v>Realizada</v>
      </c>
      <c r="R167" t="str">
        <f>IF(Q167="Realizada",seguimiento[[#This Row],[vitaminaDRealizada]],"")</f>
        <v>Normal</v>
      </c>
      <c r="S167" t="str">
        <f>IF(seguimiento[[#This Row],[ige]]="No realizada","No realizada",IF(seguimiento[[#This Row],[ige]]="","","Realizada"))</f>
        <v>Realizada</v>
      </c>
      <c r="T167" t="str">
        <f>IF(S167="Realizada",seguimiento[[#This Row],[ige]],"")</f>
        <v>&lt; 500</v>
      </c>
      <c r="U167" t="str">
        <f>IF(OR(seguimiento[[#This Row],[actividadfisica]]="Ejercicio regular",seguimiento[[#This Row],[actividadfisica]]="Actividad deportiva"),"Sí","")</f>
        <v>Sí</v>
      </c>
    </row>
    <row r="168" spans="1:21" x14ac:dyDescent="0.3">
      <c r="A168" t="str">
        <f>VLOOKUP(B168,pacientes_insertados[],2,)</f>
        <v>61e34254ec4ec02e84f5dc02</v>
      </c>
      <c r="B168">
        <f>seguimiento[[#This Row],[idpaciente]]</f>
        <v>192</v>
      </c>
      <c r="C168">
        <f t="shared" si="2"/>
        <v>2010</v>
      </c>
      <c r="D168" s="1">
        <f>seguimiento[[#This Row],[fecha]]</f>
        <v>40532</v>
      </c>
      <c r="E168" t="str">
        <f>seguimiento[[#This Row],[institucion]]</f>
        <v>HOSPITAL de PEDIATRÍA "Juan P. Garrahan"</v>
      </c>
      <c r="F168" t="str">
        <f>seguimiento[[#This Row],[fallecimiento]]</f>
        <v>No</v>
      </c>
      <c r="I168" t="str">
        <f>seguimiento[[#This Row],[educacion]]</f>
        <v>Secundaria completa</v>
      </c>
      <c r="J168" t="str">
        <f>seguimiento[[#This Row],[laboral]]</f>
        <v>Trabaja, parcial</v>
      </c>
      <c r="K168" t="str">
        <f>seguimiento[[#This Row],[coberturamedica]]</f>
        <v>Sí</v>
      </c>
      <c r="M168" t="str">
        <f>seguimiento[[#This Row],[Embarazo]]</f>
        <v>No</v>
      </c>
      <c r="N168" t="str">
        <f>seguimiento[[#This Row],[ncultivosanio]]</f>
        <v>6</v>
      </c>
      <c r="O168" t="str">
        <f>IF(seguimiento[[#This Row],[curvaglucemia]]="","No realizada","Realizada")</f>
        <v>Realizada</v>
      </c>
      <c r="P168" t="str">
        <f>IF(O168="Realizada",seguimiento[[#This Row],[curvaglucemia]],"")</f>
        <v>Normal</v>
      </c>
      <c r="Q168" t="str">
        <f>IF(seguimiento[[#This Row],[vitaminaDRealizada]]="","",IF(seguimiento[[#This Row],[vitaminaDRealizada]]="No realizado","No realizada","Realizada"))</f>
        <v/>
      </c>
      <c r="R168" t="str">
        <f>IF(Q168="Realizada",seguimiento[[#This Row],[vitaminaDRealizada]],"")</f>
        <v/>
      </c>
      <c r="S168" t="str">
        <f>IF(seguimiento[[#This Row],[ige]]="No realizada","No realizada",IF(seguimiento[[#This Row],[ige]]="","","Realizada"))</f>
        <v/>
      </c>
      <c r="T168" t="str">
        <f>IF(S168="Realizada",seguimiento[[#This Row],[ige]],"")</f>
        <v/>
      </c>
      <c r="U168" t="str">
        <f>IF(OR(seguimiento[[#This Row],[actividadfisica]]="Ejercicio regular",seguimiento[[#This Row],[actividadfisica]]="Actividad deportiva"),"Sí","")</f>
        <v/>
      </c>
    </row>
    <row r="169" spans="1:21" x14ac:dyDescent="0.3">
      <c r="A169" t="str">
        <f>VLOOKUP(B169,pacientes_insertados[],2,)</f>
        <v>61e34254ec4ec02e84f5dc02</v>
      </c>
      <c r="B169">
        <f>seguimiento[[#This Row],[idpaciente]]</f>
        <v>192</v>
      </c>
      <c r="C169">
        <f t="shared" si="2"/>
        <v>2012</v>
      </c>
      <c r="D169" s="1">
        <f>seguimiento[[#This Row],[fecha]]</f>
        <v>41246</v>
      </c>
      <c r="E169" t="str">
        <f>seguimiento[[#This Row],[institucion]]</f>
        <v>HOSPITAL de PEDIATRÍA "Juan P. Garrahan"</v>
      </c>
      <c r="F169" t="str">
        <f>seguimiento[[#This Row],[fallecimiento]]</f>
        <v>No</v>
      </c>
      <c r="K169" t="str">
        <f>seguimiento[[#This Row],[coberturamedica]]</f>
        <v>Sí</v>
      </c>
      <c r="L169" t="str">
        <f>seguimiento[[#This Row],[ntratendovenosos]]</f>
        <v>1</v>
      </c>
      <c r="M169" t="str">
        <f>seguimiento[[#This Row],[Embarazo]]</f>
        <v>No</v>
      </c>
      <c r="N169" t="str">
        <f>seguimiento[[#This Row],[ncultivosanio]]</f>
        <v>5</v>
      </c>
      <c r="O169" t="str">
        <f>IF(seguimiento[[#This Row],[curvaglucemia]]="","No realizada","Realizada")</f>
        <v>Realizada</v>
      </c>
      <c r="P169" t="str">
        <f>IF(O169="Realizada",seguimiento[[#This Row],[curvaglucemia]],"")</f>
        <v>Normal</v>
      </c>
      <c r="Q169" t="str">
        <f>IF(seguimiento[[#This Row],[vitaminaDRealizada]]="","",IF(seguimiento[[#This Row],[vitaminaDRealizada]]="No realizado","No realizada","Realizada"))</f>
        <v>No realizada</v>
      </c>
      <c r="R169" t="str">
        <f>IF(Q169="Realizada",seguimiento[[#This Row],[vitaminaDRealizada]],"")</f>
        <v/>
      </c>
      <c r="S169" t="str">
        <f>IF(seguimiento[[#This Row],[ige]]="No realizada","No realizada",IF(seguimiento[[#This Row],[ige]]="","","Realizada"))</f>
        <v>Realizada</v>
      </c>
      <c r="T169" t="str">
        <f>IF(S169="Realizada",seguimiento[[#This Row],[ige]],"")</f>
        <v>&lt; 500</v>
      </c>
      <c r="U169" t="str">
        <f>IF(OR(seguimiento[[#This Row],[actividadfisica]]="Ejercicio regular",seguimiento[[#This Row],[actividadfisica]]="Actividad deportiva"),"Sí","")</f>
        <v/>
      </c>
    </row>
    <row r="170" spans="1:21" x14ac:dyDescent="0.3">
      <c r="A170" t="str">
        <f>VLOOKUP(B170,pacientes_insertados[],2,)</f>
        <v>61e34254ec4ec02e84f5dc02</v>
      </c>
      <c r="B170">
        <f>seguimiento[[#This Row],[idpaciente]]</f>
        <v>192</v>
      </c>
      <c r="C170">
        <f t="shared" si="2"/>
        <v>2013</v>
      </c>
      <c r="D170" s="1">
        <f>seguimiento[[#This Row],[fecha]]</f>
        <v>41500</v>
      </c>
      <c r="E170" t="str">
        <f>seguimiento[[#This Row],[institucion]]</f>
        <v>HOSPITAL de PEDIATRÍA "Juan P. Garrahan"</v>
      </c>
      <c r="F170" t="str">
        <f>seguimiento[[#This Row],[fallecimiento]]</f>
        <v>No</v>
      </c>
      <c r="K170" t="str">
        <f>seguimiento[[#This Row],[coberturamedica]]</f>
        <v>Sí</v>
      </c>
      <c r="L170" t="str">
        <f>seguimiento[[#This Row],[ntratendovenosos]]</f>
        <v>1</v>
      </c>
      <c r="M170" t="str">
        <f>seguimiento[[#This Row],[Embarazo]]</f>
        <v>No</v>
      </c>
      <c r="N170" t="str">
        <f>seguimiento[[#This Row],[ncultivosanio]]</f>
        <v>7</v>
      </c>
      <c r="O170" t="str">
        <f>IF(seguimiento[[#This Row],[curvaglucemia]]="","No realizada","Realizada")</f>
        <v>Realizada</v>
      </c>
      <c r="P170" t="str">
        <f>IF(O170="Realizada",seguimiento[[#This Row],[curvaglucemia]],"")</f>
        <v>Normal</v>
      </c>
      <c r="Q170" t="str">
        <f>IF(seguimiento[[#This Row],[vitaminaDRealizada]]="","",IF(seguimiento[[#This Row],[vitaminaDRealizada]]="No realizado","No realizada","Realizada"))</f>
        <v>No realizada</v>
      </c>
      <c r="R170" t="str">
        <f>IF(Q170="Realizada",seguimiento[[#This Row],[vitaminaDRealizada]],"")</f>
        <v/>
      </c>
      <c r="S170" t="str">
        <f>IF(seguimiento[[#This Row],[ige]]="No realizada","No realizada",IF(seguimiento[[#This Row],[ige]]="","","Realizada"))</f>
        <v>Realizada</v>
      </c>
      <c r="T170" t="str">
        <f>IF(S170="Realizada",seguimiento[[#This Row],[ige]],"")</f>
        <v>&lt; 500</v>
      </c>
      <c r="U170" t="str">
        <f>IF(OR(seguimiento[[#This Row],[actividadfisica]]="Ejercicio regular",seguimiento[[#This Row],[actividadfisica]]="Actividad deportiva"),"Sí","")</f>
        <v/>
      </c>
    </row>
    <row r="171" spans="1:21" x14ac:dyDescent="0.3">
      <c r="A171" t="str">
        <f>VLOOKUP(B171,pacientes_insertados[],2,)</f>
        <v>61e34254ec4ec02e84f5dc02</v>
      </c>
      <c r="B171">
        <f>seguimiento[[#This Row],[idpaciente]]</f>
        <v>192</v>
      </c>
      <c r="C171">
        <f t="shared" si="2"/>
        <v>2014</v>
      </c>
      <c r="D171" s="1">
        <f>seguimiento[[#This Row],[fecha]]</f>
        <v>41983</v>
      </c>
      <c r="E171" t="str">
        <f>seguimiento[[#This Row],[institucion]]</f>
        <v>HOSPITAL de PEDIATRÍA "Juan P. Garrahan"</v>
      </c>
      <c r="F171" t="str">
        <f>seguimiento[[#This Row],[fallecimiento]]</f>
        <v>No</v>
      </c>
      <c r="K171" t="str">
        <f>seguimiento[[#This Row],[coberturamedica]]</f>
        <v>Sí</v>
      </c>
      <c r="L171" t="str">
        <f>seguimiento[[#This Row],[ntratendovenosos]]</f>
        <v>1</v>
      </c>
      <c r="M171" t="str">
        <f>seguimiento[[#This Row],[Embarazo]]</f>
        <v>No</v>
      </c>
      <c r="N171" t="str">
        <f>seguimiento[[#This Row],[ncultivosanio]]</f>
        <v>5</v>
      </c>
      <c r="O171" t="str">
        <f>IF(seguimiento[[#This Row],[curvaglucemia]]="","No realizada","Realizada")</f>
        <v>Realizada</v>
      </c>
      <c r="P171" t="str">
        <f>IF(O171="Realizada",seguimiento[[#This Row],[curvaglucemia]],"")</f>
        <v>Normal</v>
      </c>
      <c r="Q171" t="str">
        <f>IF(seguimiento[[#This Row],[vitaminaDRealizada]]="","",IF(seguimiento[[#This Row],[vitaminaDRealizada]]="No realizado","No realizada","Realizada"))</f>
        <v>No realizada</v>
      </c>
      <c r="R171" t="str">
        <f>IF(Q171="Realizada",seguimiento[[#This Row],[vitaminaDRealizada]],"")</f>
        <v/>
      </c>
      <c r="S171" t="str">
        <f>IF(seguimiento[[#This Row],[ige]]="No realizada","No realizada",IF(seguimiento[[#This Row],[ige]]="","","Realizada"))</f>
        <v>Realizada</v>
      </c>
      <c r="T171" t="str">
        <f>IF(S171="Realizada",seguimiento[[#This Row],[ige]],"")</f>
        <v>&lt; 500</v>
      </c>
      <c r="U171" t="str">
        <f>IF(OR(seguimiento[[#This Row],[actividadfisica]]="Ejercicio regular",seguimiento[[#This Row],[actividadfisica]]="Actividad deportiva"),"Sí","")</f>
        <v/>
      </c>
    </row>
    <row r="172" spans="1:21" x14ac:dyDescent="0.3">
      <c r="A172" t="str">
        <f>VLOOKUP(B172,pacientes_insertados[],2,)</f>
        <v>61e34254ec4ec02e84f5dc02</v>
      </c>
      <c r="B172">
        <f>seguimiento[[#This Row],[idpaciente]]</f>
        <v>192</v>
      </c>
      <c r="C172">
        <f t="shared" si="2"/>
        <v>2015</v>
      </c>
      <c r="D172" s="1">
        <f>seguimiento[[#This Row],[fecha]]</f>
        <v>42312</v>
      </c>
      <c r="E172" t="str">
        <f>seguimiento[[#This Row],[institucion]]</f>
        <v>HOSPITAL de PEDIATRÍA "Juan P. Garrahan"</v>
      </c>
      <c r="F172" t="str">
        <f>seguimiento[[#This Row],[fallecimiento]]</f>
        <v>No</v>
      </c>
      <c r="J172" t="str">
        <f>seguimiento[[#This Row],[laboral]]</f>
        <v>No trabaja</v>
      </c>
      <c r="K172" t="str">
        <f>seguimiento[[#This Row],[coberturamedica]]</f>
        <v>Sí</v>
      </c>
      <c r="L172" t="str">
        <f>seguimiento[[#This Row],[ntratendovenosos]]</f>
        <v>1</v>
      </c>
      <c r="M172" t="str">
        <f>seguimiento[[#This Row],[Embarazo]]</f>
        <v>No</v>
      </c>
      <c r="N172" t="str">
        <f>seguimiento[[#This Row],[ncultivosanio]]</f>
        <v>5</v>
      </c>
      <c r="O172" t="str">
        <f>IF(seguimiento[[#This Row],[curvaglucemia]]="","No realizada","Realizada")</f>
        <v>Realizada</v>
      </c>
      <c r="P172" t="str">
        <f>IF(O172="Realizada",seguimiento[[#This Row],[curvaglucemia]],"")</f>
        <v>Diabetes</v>
      </c>
      <c r="Q172" t="str">
        <f>IF(seguimiento[[#This Row],[vitaminaDRealizada]]="","",IF(seguimiento[[#This Row],[vitaminaDRealizada]]="No realizado","No realizada","Realizada"))</f>
        <v/>
      </c>
      <c r="R172" t="str">
        <f>IF(Q172="Realizada",seguimiento[[#This Row],[vitaminaDRealizada]],"")</f>
        <v/>
      </c>
      <c r="S172" t="str">
        <f>IF(seguimiento[[#This Row],[ige]]="No realizada","No realizada",IF(seguimiento[[#This Row],[ige]]="","","Realizada"))</f>
        <v>Realizada</v>
      </c>
      <c r="T172" t="str">
        <f>IF(S172="Realizada",seguimiento[[#This Row],[ige]],"")</f>
        <v>&lt; 500</v>
      </c>
      <c r="U172" t="str">
        <f>IF(OR(seguimiento[[#This Row],[actividadfisica]]="Ejercicio regular",seguimiento[[#This Row],[actividadfisica]]="Actividad deportiva"),"Sí","")</f>
        <v/>
      </c>
    </row>
    <row r="173" spans="1:21" x14ac:dyDescent="0.3">
      <c r="A173" t="str">
        <f>VLOOKUP(B173,pacientes_insertados[],2,)</f>
        <v>61e34254ec4ec02e84f5dc03</v>
      </c>
      <c r="B173">
        <f>seguimiento[[#This Row],[idpaciente]]</f>
        <v>193</v>
      </c>
      <c r="C173">
        <f t="shared" si="2"/>
        <v>2011</v>
      </c>
      <c r="D173" s="1">
        <f>seguimiento[[#This Row],[fecha]]</f>
        <v>40686</v>
      </c>
      <c r="E173" t="str">
        <f>seguimiento[[#This Row],[institucion]]</f>
        <v>HOSPITAL de PEDIATRÍA "Juan P. Garrahan"</v>
      </c>
      <c r="F173" t="str">
        <f>seguimiento[[#This Row],[fallecimiento]]</f>
        <v>No</v>
      </c>
      <c r="I173" t="str">
        <f>seguimiento[[#This Row],[educacion]]</f>
        <v>Primaria incompleta</v>
      </c>
      <c r="K173" t="str">
        <f>seguimiento[[#This Row],[coberturamedica]]</f>
        <v>Sí</v>
      </c>
      <c r="M173" t="str">
        <f>seguimiento[[#This Row],[Embarazo]]</f>
        <v>No</v>
      </c>
      <c r="N173" t="str">
        <f>seguimiento[[#This Row],[ncultivosanio]]</f>
        <v>5</v>
      </c>
      <c r="O173" t="str">
        <f>IF(seguimiento[[#This Row],[curvaglucemia]]="","No realizada","Realizada")</f>
        <v>Realizada</v>
      </c>
      <c r="P173" t="str">
        <f>IF(O173="Realizada",seguimiento[[#This Row],[curvaglucemia]],"")</f>
        <v>Normal</v>
      </c>
      <c r="Q173" t="str">
        <f>IF(seguimiento[[#This Row],[vitaminaDRealizada]]="","",IF(seguimiento[[#This Row],[vitaminaDRealizada]]="No realizado","No realizada","Realizada"))</f>
        <v/>
      </c>
      <c r="R173" t="str">
        <f>IF(Q173="Realizada",seguimiento[[#This Row],[vitaminaDRealizada]],"")</f>
        <v/>
      </c>
      <c r="S173" t="str">
        <f>IF(seguimiento[[#This Row],[ige]]="No realizada","No realizada",IF(seguimiento[[#This Row],[ige]]="","","Realizada"))</f>
        <v>Realizada</v>
      </c>
      <c r="T173" t="str">
        <f>IF(S173="Realizada",seguimiento[[#This Row],[ige]],"")</f>
        <v>&lt; 500</v>
      </c>
      <c r="U173" t="str">
        <f>IF(OR(seguimiento[[#This Row],[actividadfisica]]="Ejercicio regular",seguimiento[[#This Row],[actividadfisica]]="Actividad deportiva"),"Sí","")</f>
        <v>Sí</v>
      </c>
    </row>
    <row r="174" spans="1:21" x14ac:dyDescent="0.3">
      <c r="A174" t="str">
        <f>VLOOKUP(B174,pacientes_insertados[],2,)</f>
        <v>61e34254ec4ec02e84f5dc03</v>
      </c>
      <c r="B174">
        <f>seguimiento[[#This Row],[idpaciente]]</f>
        <v>193</v>
      </c>
      <c r="C174">
        <f t="shared" si="2"/>
        <v>2012</v>
      </c>
      <c r="D174" s="1">
        <f>seguimiento[[#This Row],[fecha]]</f>
        <v>40980</v>
      </c>
      <c r="E174" t="str">
        <f>seguimiento[[#This Row],[institucion]]</f>
        <v>HOSPITAL de PEDIATRÍA "Juan P. Garrahan"</v>
      </c>
      <c r="F174" t="str">
        <f>seguimiento[[#This Row],[fallecimiento]]</f>
        <v>No</v>
      </c>
      <c r="K174" t="str">
        <f>seguimiento[[#This Row],[coberturamedica]]</f>
        <v>Sí</v>
      </c>
      <c r="L174" t="str">
        <f>seguimiento[[#This Row],[ntratendovenosos]]</f>
        <v>1</v>
      </c>
      <c r="M174" t="str">
        <f>seguimiento[[#This Row],[Embarazo]]</f>
        <v>No</v>
      </c>
      <c r="N174" t="str">
        <f>seguimiento[[#This Row],[ncultivosanio]]</f>
        <v>8</v>
      </c>
      <c r="O174" t="str">
        <f>IF(seguimiento[[#This Row],[curvaglucemia]]="","No realizada","Realizada")</f>
        <v>Realizada</v>
      </c>
      <c r="P174" t="str">
        <f>IF(O174="Realizada",seguimiento[[#This Row],[curvaglucemia]],"")</f>
        <v>Normal</v>
      </c>
      <c r="Q174" t="str">
        <f>IF(seguimiento[[#This Row],[vitaminaDRealizada]]="","",IF(seguimiento[[#This Row],[vitaminaDRealizada]]="No realizado","No realizada","Realizada"))</f>
        <v/>
      </c>
      <c r="R174" t="str">
        <f>IF(Q174="Realizada",seguimiento[[#This Row],[vitaminaDRealizada]],"")</f>
        <v/>
      </c>
      <c r="S174" t="str">
        <f>IF(seguimiento[[#This Row],[ige]]="No realizada","No realizada",IF(seguimiento[[#This Row],[ige]]="","","Realizada"))</f>
        <v>Realizada</v>
      </c>
      <c r="T174" t="str">
        <f>IF(S174="Realizada",seguimiento[[#This Row],[ige]],"")</f>
        <v>&lt; 500</v>
      </c>
      <c r="U174" t="str">
        <f>IF(OR(seguimiento[[#This Row],[actividadfisica]]="Ejercicio regular",seguimiento[[#This Row],[actividadfisica]]="Actividad deportiva"),"Sí","")</f>
        <v/>
      </c>
    </row>
    <row r="175" spans="1:21" x14ac:dyDescent="0.3">
      <c r="A175" t="str">
        <f>VLOOKUP(B175,pacientes_insertados[],2,)</f>
        <v>61e34254ec4ec02e84f5dc03</v>
      </c>
      <c r="B175">
        <f>seguimiento[[#This Row],[idpaciente]]</f>
        <v>193</v>
      </c>
      <c r="C175">
        <f t="shared" si="2"/>
        <v>2013</v>
      </c>
      <c r="D175" s="1">
        <f>seguimiento[[#This Row],[fecha]]</f>
        <v>41542</v>
      </c>
      <c r="E175" t="str">
        <f>seguimiento[[#This Row],[institucion]]</f>
        <v>HOSPITAL de PEDIATRÍA "Juan P. Garrahan"</v>
      </c>
      <c r="F175" t="str">
        <f>seguimiento[[#This Row],[fallecimiento]]</f>
        <v>No</v>
      </c>
      <c r="K175" t="str">
        <f>seguimiento[[#This Row],[coberturamedica]]</f>
        <v>Sí</v>
      </c>
      <c r="L175" t="str">
        <f>seguimiento[[#This Row],[ntratendovenosos]]</f>
        <v>1</v>
      </c>
      <c r="M175" t="str">
        <f>seguimiento[[#This Row],[Embarazo]]</f>
        <v>No</v>
      </c>
      <c r="N175" t="str">
        <f>seguimiento[[#This Row],[ncultivosanio]]</f>
        <v>5</v>
      </c>
      <c r="O175" t="str">
        <f>IF(seguimiento[[#This Row],[curvaglucemia]]="","No realizada","Realizada")</f>
        <v>Realizada</v>
      </c>
      <c r="P175" t="str">
        <f>IF(O175="Realizada",seguimiento[[#This Row],[curvaglucemia]],"")</f>
        <v>Normal</v>
      </c>
      <c r="Q175" t="str">
        <f>IF(seguimiento[[#This Row],[vitaminaDRealizada]]="","",IF(seguimiento[[#This Row],[vitaminaDRealizada]]="No realizado","No realizada","Realizada"))</f>
        <v>Realizada</v>
      </c>
      <c r="R175" t="str">
        <f>IF(Q175="Realizada",seguimiento[[#This Row],[vitaminaDRealizada]],"")</f>
        <v>Normal</v>
      </c>
      <c r="S175" t="str">
        <f>IF(seguimiento[[#This Row],[ige]]="No realizada","No realizada",IF(seguimiento[[#This Row],[ige]]="","","Realizada"))</f>
        <v>Realizada</v>
      </c>
      <c r="T175" t="str">
        <f>IF(S175="Realizada",seguimiento[[#This Row],[ige]],"")</f>
        <v>&lt; 500</v>
      </c>
      <c r="U175" t="str">
        <f>IF(OR(seguimiento[[#This Row],[actividadfisica]]="Ejercicio regular",seguimiento[[#This Row],[actividadfisica]]="Actividad deportiva"),"Sí","")</f>
        <v/>
      </c>
    </row>
    <row r="176" spans="1:21" x14ac:dyDescent="0.3">
      <c r="A176" t="str">
        <f>VLOOKUP(B176,pacientes_insertados[],2,)</f>
        <v>61e34254ec4ec02e84f5dc03</v>
      </c>
      <c r="B176">
        <f>seguimiento[[#This Row],[idpaciente]]</f>
        <v>193</v>
      </c>
      <c r="C176">
        <f t="shared" si="2"/>
        <v>2014</v>
      </c>
      <c r="D176" s="1">
        <f>seguimiento[[#This Row],[fecha]]</f>
        <v>41855</v>
      </c>
      <c r="E176" t="str">
        <f>seguimiento[[#This Row],[institucion]]</f>
        <v>HOSPITAL de PEDIATRÍA "Juan P. Garrahan"</v>
      </c>
      <c r="F176" t="str">
        <f>seguimiento[[#This Row],[fallecimiento]]</f>
        <v>No</v>
      </c>
      <c r="K176" t="str">
        <f>seguimiento[[#This Row],[coberturamedica]]</f>
        <v>Sí</v>
      </c>
      <c r="M176" t="str">
        <f>seguimiento[[#This Row],[Embarazo]]</f>
        <v>No</v>
      </c>
      <c r="N176" t="str">
        <f>seguimiento[[#This Row],[ncultivosanio]]</f>
        <v>9</v>
      </c>
      <c r="O176" t="str">
        <f>IF(seguimiento[[#This Row],[curvaglucemia]]="","No realizada","Realizada")</f>
        <v>Realizada</v>
      </c>
      <c r="P176" t="str">
        <f>IF(O176="Realizada",seguimiento[[#This Row],[curvaglucemia]],"")</f>
        <v>Normal</v>
      </c>
      <c r="Q176" t="str">
        <f>IF(seguimiento[[#This Row],[vitaminaDRealizada]]="","",IF(seguimiento[[#This Row],[vitaminaDRealizada]]="No realizado","No realizada","Realizada"))</f>
        <v>Realizada</v>
      </c>
      <c r="R176" t="str">
        <f>IF(Q176="Realizada",seguimiento[[#This Row],[vitaminaDRealizada]],"")</f>
        <v>Normal</v>
      </c>
      <c r="S176" t="str">
        <f>IF(seguimiento[[#This Row],[ige]]="No realizada","No realizada",IF(seguimiento[[#This Row],[ige]]="","","Realizada"))</f>
        <v>Realizada</v>
      </c>
      <c r="T176" t="str">
        <f>IF(S176="Realizada",seguimiento[[#This Row],[ige]],"")</f>
        <v>&lt; 500</v>
      </c>
      <c r="U176" t="str">
        <f>IF(OR(seguimiento[[#This Row],[actividadfisica]]="Ejercicio regular",seguimiento[[#This Row],[actividadfisica]]="Actividad deportiva"),"Sí","")</f>
        <v/>
      </c>
    </row>
    <row r="177" spans="1:21" x14ac:dyDescent="0.3">
      <c r="A177" t="str">
        <f>VLOOKUP(B177,pacientes_insertados[],2,)</f>
        <v>61e34254ec4ec02e84f5dc03</v>
      </c>
      <c r="B177">
        <f>seguimiento[[#This Row],[idpaciente]]</f>
        <v>193</v>
      </c>
      <c r="C177">
        <f t="shared" si="2"/>
        <v>2015</v>
      </c>
      <c r="D177" s="1">
        <f>seguimiento[[#This Row],[fecha]]</f>
        <v>42076</v>
      </c>
      <c r="E177" t="str">
        <f>seguimiento[[#This Row],[institucion]]</f>
        <v>HOSPITAL de PEDIATRÍA "Juan P. Garrahan"</v>
      </c>
      <c r="F177" t="str">
        <f>seguimiento[[#This Row],[fallecimiento]]</f>
        <v>No</v>
      </c>
      <c r="K177" t="str">
        <f>seguimiento[[#This Row],[coberturamedica]]</f>
        <v>Sí</v>
      </c>
      <c r="L177" t="str">
        <f>seguimiento[[#This Row],[ntratendovenosos]]</f>
        <v>3</v>
      </c>
      <c r="M177" t="str">
        <f>seguimiento[[#This Row],[Embarazo]]</f>
        <v>No</v>
      </c>
      <c r="N177" t="str">
        <f>seguimiento[[#This Row],[ncultivosanio]]</f>
        <v>5</v>
      </c>
      <c r="O177" t="str">
        <f>IF(seguimiento[[#This Row],[curvaglucemia]]="","No realizada","Realizada")</f>
        <v>Realizada</v>
      </c>
      <c r="P177" t="str">
        <f>IF(O177="Realizada",seguimiento[[#This Row],[curvaglucemia]],"")</f>
        <v>Diabetes</v>
      </c>
      <c r="Q177" t="str">
        <f>IF(seguimiento[[#This Row],[vitaminaDRealizada]]="","",IF(seguimiento[[#This Row],[vitaminaDRealizada]]="No realizado","No realizada","Realizada"))</f>
        <v>Realizada</v>
      </c>
      <c r="R177" t="str">
        <f>IF(Q177="Realizada",seguimiento[[#This Row],[vitaminaDRealizada]],"")</f>
        <v>Normal</v>
      </c>
      <c r="S177" t="str">
        <f>IF(seguimiento[[#This Row],[ige]]="No realizada","No realizada",IF(seguimiento[[#This Row],[ige]]="","","Realizada"))</f>
        <v>Realizada</v>
      </c>
      <c r="T177" t="str">
        <f>IF(S177="Realizada",seguimiento[[#This Row],[ige]],"")</f>
        <v>&lt; 500</v>
      </c>
      <c r="U177" t="str">
        <f>IF(OR(seguimiento[[#This Row],[actividadfisica]]="Ejercicio regular",seguimiento[[#This Row],[actividadfisica]]="Actividad deportiva"),"Sí","")</f>
        <v/>
      </c>
    </row>
    <row r="178" spans="1:21" x14ac:dyDescent="0.3">
      <c r="A178" t="str">
        <f>VLOOKUP(B178,pacientes_insertados[],2,)</f>
        <v>61e34254ec4ec02e84f5dc04</v>
      </c>
      <c r="B178">
        <f>seguimiento[[#This Row],[idpaciente]]</f>
        <v>194</v>
      </c>
      <c r="C178">
        <f t="shared" si="2"/>
        <v>2012</v>
      </c>
      <c r="D178" s="1">
        <f>seguimiento[[#This Row],[fecha]]</f>
        <v>40968</v>
      </c>
      <c r="E178" t="str">
        <f>seguimiento[[#This Row],[institucion]]</f>
        <v>Hospital Pediátrico Dr. Avelino Castelan</v>
      </c>
      <c r="F178" t="str">
        <f>seguimiento[[#This Row],[fallecimiento]]</f>
        <v>No</v>
      </c>
      <c r="K178" t="str">
        <f>seguimiento[[#This Row],[coberturamedica]]</f>
        <v>No</v>
      </c>
      <c r="L178" t="str">
        <f>seguimiento[[#This Row],[ntratendovenosos]]</f>
        <v>1</v>
      </c>
      <c r="M178" t="str">
        <f>seguimiento[[#This Row],[Embarazo]]</f>
        <v>No</v>
      </c>
      <c r="O178" t="str">
        <f>IF(seguimiento[[#This Row],[curvaglucemia]]="","No realizada","Realizada")</f>
        <v>Realizada</v>
      </c>
      <c r="P178" t="str">
        <f>IF(O178="Realizada",seguimiento[[#This Row],[curvaglucemia]],"")</f>
        <v>Normal</v>
      </c>
      <c r="Q178" t="str">
        <f>IF(seguimiento[[#This Row],[vitaminaDRealizada]]="","",IF(seguimiento[[#This Row],[vitaminaDRealizada]]="No realizado","No realizada","Realizada"))</f>
        <v/>
      </c>
      <c r="R178" t="str">
        <f>IF(Q178="Realizada",seguimiento[[#This Row],[vitaminaDRealizada]],"")</f>
        <v/>
      </c>
      <c r="S178" t="str">
        <f>IF(seguimiento[[#This Row],[ige]]="No realizada","No realizada",IF(seguimiento[[#This Row],[ige]]="","","Realizada"))</f>
        <v>Realizada</v>
      </c>
      <c r="T178" t="str">
        <f>IF(S178="Realizada",seguimiento[[#This Row],[ige]],"")</f>
        <v>&lt; 500</v>
      </c>
      <c r="U178" t="str">
        <f>IF(OR(seguimiento[[#This Row],[actividadfisica]]="Ejercicio regular",seguimiento[[#This Row],[actividadfisica]]="Actividad deportiva"),"Sí","")</f>
        <v/>
      </c>
    </row>
    <row r="179" spans="1:21" x14ac:dyDescent="0.3">
      <c r="A179" t="str">
        <f>VLOOKUP(B179,pacientes_insertados[],2,)</f>
        <v>61e34254ec4ec02e84f5dc04</v>
      </c>
      <c r="B179">
        <f>seguimiento[[#This Row],[idpaciente]]</f>
        <v>194</v>
      </c>
      <c r="C179">
        <f t="shared" si="2"/>
        <v>2013</v>
      </c>
      <c r="D179" s="1">
        <f>seguimiento[[#This Row],[fecha]]</f>
        <v>41423</v>
      </c>
      <c r="E179" t="str">
        <f>seguimiento[[#This Row],[institucion]]</f>
        <v>Hospital Pediátrico Dr. Avelino Castelan</v>
      </c>
      <c r="F179" t="str">
        <f>seguimiento[[#This Row],[fallecimiento]]</f>
        <v>No</v>
      </c>
      <c r="I179" t="str">
        <f>seguimiento[[#This Row],[educacion]]</f>
        <v>Primaria completa</v>
      </c>
      <c r="J179" t="str">
        <f>seguimiento[[#This Row],[laboral]]</f>
        <v>No trabaja</v>
      </c>
      <c r="K179" t="str">
        <f>seguimiento[[#This Row],[coberturamedica]]</f>
        <v>No</v>
      </c>
      <c r="M179" t="str">
        <f>seguimiento[[#This Row],[Embarazo]]</f>
        <v>No</v>
      </c>
      <c r="N179" t="str">
        <f>seguimiento[[#This Row],[ncultivosanio]]</f>
        <v>6</v>
      </c>
      <c r="O179" t="str">
        <f>IF(seguimiento[[#This Row],[curvaglucemia]]="","No realizada","Realizada")</f>
        <v>Realizada</v>
      </c>
      <c r="P179" t="str">
        <f>IF(O179="Realizada",seguimiento[[#This Row],[curvaglucemia]],"")</f>
        <v>Normal</v>
      </c>
      <c r="Q179" t="str">
        <f>IF(seguimiento[[#This Row],[vitaminaDRealizada]]="","",IF(seguimiento[[#This Row],[vitaminaDRealizada]]="No realizado","No realizada","Realizada"))</f>
        <v/>
      </c>
      <c r="R179" t="str">
        <f>IF(Q179="Realizada",seguimiento[[#This Row],[vitaminaDRealizada]],"")</f>
        <v/>
      </c>
      <c r="S179" t="str">
        <f>IF(seguimiento[[#This Row],[ige]]="No realizada","No realizada",IF(seguimiento[[#This Row],[ige]]="","","Realizada"))</f>
        <v>Realizada</v>
      </c>
      <c r="T179" t="str">
        <f>IF(S179="Realizada",seguimiento[[#This Row],[ige]],"")</f>
        <v>&lt; 500</v>
      </c>
      <c r="U179" t="str">
        <f>IF(OR(seguimiento[[#This Row],[actividadfisica]]="Ejercicio regular",seguimiento[[#This Row],[actividadfisica]]="Actividad deportiva"),"Sí","")</f>
        <v/>
      </c>
    </row>
    <row r="180" spans="1:21" x14ac:dyDescent="0.3">
      <c r="A180" t="str">
        <f>VLOOKUP(B180,pacientes_insertados[],2,)</f>
        <v>61e34254ec4ec02e84f5dc05</v>
      </c>
      <c r="B180">
        <f>seguimiento[[#This Row],[idpaciente]]</f>
        <v>195</v>
      </c>
      <c r="C180">
        <f t="shared" si="2"/>
        <v>2011</v>
      </c>
      <c r="D180" s="1">
        <f>seguimiento[[#This Row],[fecha]]</f>
        <v>40757</v>
      </c>
      <c r="E180" t="str">
        <f>seguimiento[[#This Row],[institucion]]</f>
        <v>Clínica y Maternidad del Sol</v>
      </c>
      <c r="F180" t="str">
        <f>seguimiento[[#This Row],[fallecimiento]]</f>
        <v>No</v>
      </c>
      <c r="I180" t="str">
        <f>seguimiento[[#This Row],[educacion]]</f>
        <v>Primaria incompleta</v>
      </c>
      <c r="K180" t="str">
        <f>seguimiento[[#This Row],[coberturamedica]]</f>
        <v>Sí</v>
      </c>
      <c r="M180" t="str">
        <f>seguimiento[[#This Row],[Embarazo]]</f>
        <v>No</v>
      </c>
      <c r="O180" t="str">
        <f>IF(seguimiento[[#This Row],[curvaglucemia]]="","No realizada","Realizada")</f>
        <v>No realizada</v>
      </c>
      <c r="P180" t="str">
        <f>IF(O180="Realizada",seguimiento[[#This Row],[curvaglucemia]],"")</f>
        <v/>
      </c>
      <c r="Q180" t="str">
        <f>IF(seguimiento[[#This Row],[vitaminaDRealizada]]="","",IF(seguimiento[[#This Row],[vitaminaDRealizada]]="No realizado","No realizada","Realizada"))</f>
        <v/>
      </c>
      <c r="R180" t="str">
        <f>IF(Q180="Realizada",seguimiento[[#This Row],[vitaminaDRealizada]],"")</f>
        <v/>
      </c>
      <c r="S180" t="str">
        <f>IF(seguimiento[[#This Row],[ige]]="No realizada","No realizada",IF(seguimiento[[#This Row],[ige]]="","","Realizada"))</f>
        <v/>
      </c>
      <c r="T180" t="str">
        <f>IF(S180="Realizada",seguimiento[[#This Row],[ige]],"")</f>
        <v/>
      </c>
      <c r="U180" t="str">
        <f>IF(OR(seguimiento[[#This Row],[actividadfisica]]="Ejercicio regular",seguimiento[[#This Row],[actividadfisica]]="Actividad deportiva"),"Sí","")</f>
        <v>Sí</v>
      </c>
    </row>
    <row r="181" spans="1:21" x14ac:dyDescent="0.3">
      <c r="A181" t="str">
        <f>VLOOKUP(B181,pacientes_insertados[],2,)</f>
        <v>61e34254ec4ec02e84f5dc05</v>
      </c>
      <c r="B181">
        <f>seguimiento[[#This Row],[idpaciente]]</f>
        <v>195</v>
      </c>
      <c r="C181">
        <f t="shared" si="2"/>
        <v>2012</v>
      </c>
      <c r="D181" s="1">
        <f>seguimiento[[#This Row],[fecha]]</f>
        <v>41270</v>
      </c>
      <c r="E181" t="str">
        <f>seguimiento[[#This Row],[institucion]]</f>
        <v>Clínica y Maternidad del Sol</v>
      </c>
      <c r="F181" t="str">
        <f>seguimiento[[#This Row],[fallecimiento]]</f>
        <v>No</v>
      </c>
      <c r="I181" t="str">
        <f>seguimiento[[#This Row],[educacion]]</f>
        <v>Primaria incompleta</v>
      </c>
      <c r="K181" t="str">
        <f>seguimiento[[#This Row],[coberturamedica]]</f>
        <v>Sí</v>
      </c>
      <c r="M181" t="str">
        <f>seguimiento[[#This Row],[Embarazo]]</f>
        <v>No</v>
      </c>
      <c r="O181" t="str">
        <f>IF(seguimiento[[#This Row],[curvaglucemia]]="","No realizada","Realizada")</f>
        <v>No realizada</v>
      </c>
      <c r="P181" t="str">
        <f>IF(O181="Realizada",seguimiento[[#This Row],[curvaglucemia]],"")</f>
        <v/>
      </c>
      <c r="Q181" t="str">
        <f>IF(seguimiento[[#This Row],[vitaminaDRealizada]]="","",IF(seguimiento[[#This Row],[vitaminaDRealizada]]="No realizado","No realizada","Realizada"))</f>
        <v/>
      </c>
      <c r="R181" t="str">
        <f>IF(Q181="Realizada",seguimiento[[#This Row],[vitaminaDRealizada]],"")</f>
        <v/>
      </c>
      <c r="S181" t="str">
        <f>IF(seguimiento[[#This Row],[ige]]="No realizada","No realizada",IF(seguimiento[[#This Row],[ige]]="","","Realizada"))</f>
        <v/>
      </c>
      <c r="T181" t="str">
        <f>IF(S181="Realizada",seguimiento[[#This Row],[ige]],"")</f>
        <v/>
      </c>
      <c r="U181" t="str">
        <f>IF(OR(seguimiento[[#This Row],[actividadfisica]]="Ejercicio regular",seguimiento[[#This Row],[actividadfisica]]="Actividad deportiva"),"Sí","")</f>
        <v>Sí</v>
      </c>
    </row>
    <row r="182" spans="1:21" x14ac:dyDescent="0.3">
      <c r="A182" t="str">
        <f>VLOOKUP(B182,pacientes_insertados[],2,)</f>
        <v>61e34254ec4ec02e84f5dc05</v>
      </c>
      <c r="B182">
        <f>seguimiento[[#This Row],[idpaciente]]</f>
        <v>195</v>
      </c>
      <c r="C182">
        <f t="shared" si="2"/>
        <v>2013</v>
      </c>
      <c r="D182" s="1">
        <f>seguimiento[[#This Row],[fecha]]</f>
        <v>41465</v>
      </c>
      <c r="E182" t="str">
        <f>seguimiento[[#This Row],[institucion]]</f>
        <v>Clínica y Maternidad del Sol</v>
      </c>
      <c r="F182" t="str">
        <f>seguimiento[[#This Row],[fallecimiento]]</f>
        <v>No</v>
      </c>
      <c r="I182" t="str">
        <f>seguimiento[[#This Row],[educacion]]</f>
        <v>Primaria incompleta</v>
      </c>
      <c r="K182" t="str">
        <f>seguimiento[[#This Row],[coberturamedica]]</f>
        <v>Sí</v>
      </c>
      <c r="M182" t="str">
        <f>seguimiento[[#This Row],[Embarazo]]</f>
        <v>No</v>
      </c>
      <c r="N182" t="str">
        <f>seguimiento[[#This Row],[ncultivosanio]]</f>
        <v>1</v>
      </c>
      <c r="O182" t="str">
        <f>IF(seguimiento[[#This Row],[curvaglucemia]]="","No realizada","Realizada")</f>
        <v>No realizada</v>
      </c>
      <c r="P182" t="str">
        <f>IF(O182="Realizada",seguimiento[[#This Row],[curvaglucemia]],"")</f>
        <v/>
      </c>
      <c r="Q182" t="str">
        <f>IF(seguimiento[[#This Row],[vitaminaDRealizada]]="","",IF(seguimiento[[#This Row],[vitaminaDRealizada]]="No realizado","No realizada","Realizada"))</f>
        <v/>
      </c>
      <c r="R182" t="str">
        <f>IF(Q182="Realizada",seguimiento[[#This Row],[vitaminaDRealizada]],"")</f>
        <v/>
      </c>
      <c r="S182" t="str">
        <f>IF(seguimiento[[#This Row],[ige]]="No realizada","No realizada",IF(seguimiento[[#This Row],[ige]]="","","Realizada"))</f>
        <v>Realizada</v>
      </c>
      <c r="T182" t="str">
        <f>IF(S182="Realizada",seguimiento[[#This Row],[ige]],"")</f>
        <v>&lt; 500</v>
      </c>
      <c r="U182" t="str">
        <f>IF(OR(seguimiento[[#This Row],[actividadfisica]]="Ejercicio regular",seguimiento[[#This Row],[actividadfisica]]="Actividad deportiva"),"Sí","")</f>
        <v>Sí</v>
      </c>
    </row>
    <row r="183" spans="1:21" x14ac:dyDescent="0.3">
      <c r="A183" t="str">
        <f>VLOOKUP(B183,pacientes_insertados[],2,)</f>
        <v>61e34254ec4ec02e84f5dc05</v>
      </c>
      <c r="B183">
        <f>seguimiento[[#This Row],[idpaciente]]</f>
        <v>195</v>
      </c>
      <c r="C183">
        <f t="shared" si="2"/>
        <v>2014</v>
      </c>
      <c r="D183" s="1">
        <f>seguimiento[[#This Row],[fecha]]</f>
        <v>41989</v>
      </c>
      <c r="E183" t="str">
        <f>seguimiento[[#This Row],[institucion]]</f>
        <v>Clínica y Maternidad del Sol</v>
      </c>
      <c r="F183" t="str">
        <f>seguimiento[[#This Row],[fallecimiento]]</f>
        <v>No</v>
      </c>
      <c r="I183" t="str">
        <f>seguimiento[[#This Row],[educacion]]</f>
        <v>Secundaria incompleta</v>
      </c>
      <c r="K183" t="str">
        <f>seguimiento[[#This Row],[coberturamedica]]</f>
        <v>Sí</v>
      </c>
      <c r="M183" t="str">
        <f>seguimiento[[#This Row],[Embarazo]]</f>
        <v>No</v>
      </c>
      <c r="O183" t="str">
        <f>IF(seguimiento[[#This Row],[curvaglucemia]]="","No realizada","Realizada")</f>
        <v>No realizada</v>
      </c>
      <c r="P183" t="str">
        <f>IF(O183="Realizada",seguimiento[[#This Row],[curvaglucemia]],"")</f>
        <v/>
      </c>
      <c r="Q183" t="str">
        <f>IF(seguimiento[[#This Row],[vitaminaDRealizada]]="","",IF(seguimiento[[#This Row],[vitaminaDRealizada]]="No realizado","No realizada","Realizada"))</f>
        <v/>
      </c>
      <c r="R183" t="str">
        <f>IF(Q183="Realizada",seguimiento[[#This Row],[vitaminaDRealizada]],"")</f>
        <v/>
      </c>
      <c r="S183" t="str">
        <f>IF(seguimiento[[#This Row],[ige]]="No realizada","No realizada",IF(seguimiento[[#This Row],[ige]]="","","Realizada"))</f>
        <v/>
      </c>
      <c r="T183" t="str">
        <f>IF(S183="Realizada",seguimiento[[#This Row],[ige]],"")</f>
        <v/>
      </c>
      <c r="U183" t="str">
        <f>IF(OR(seguimiento[[#This Row],[actividadfisica]]="Ejercicio regular",seguimiento[[#This Row],[actividadfisica]]="Actividad deportiva"),"Sí","")</f>
        <v>Sí</v>
      </c>
    </row>
    <row r="184" spans="1:21" x14ac:dyDescent="0.3">
      <c r="A184" t="str">
        <f>VLOOKUP(B184,pacientes_insertados[],2,)</f>
        <v>61e34254ec4ec02e84f5dc05</v>
      </c>
      <c r="B184">
        <f>seguimiento[[#This Row],[idpaciente]]</f>
        <v>195</v>
      </c>
      <c r="C184">
        <f t="shared" si="2"/>
        <v>2015</v>
      </c>
      <c r="D184" s="1">
        <f>seguimiento[[#This Row],[fecha]]</f>
        <v>42291</v>
      </c>
      <c r="E184" t="str">
        <f>seguimiento[[#This Row],[institucion]]</f>
        <v>Clínica y Maternidad del Sol</v>
      </c>
      <c r="F184" t="str">
        <f>seguimiento[[#This Row],[fallecimiento]]</f>
        <v>No</v>
      </c>
      <c r="K184" t="str">
        <f>seguimiento[[#This Row],[coberturamedica]]</f>
        <v>Sí</v>
      </c>
      <c r="M184" t="str">
        <f>seguimiento[[#This Row],[Embarazo]]</f>
        <v>No</v>
      </c>
      <c r="N184" t="str">
        <f>seguimiento[[#This Row],[ncultivosanio]]</f>
        <v>1</v>
      </c>
      <c r="O184" t="str">
        <f>IF(seguimiento[[#This Row],[curvaglucemia]]="","No realizada","Realizada")</f>
        <v>No realizada</v>
      </c>
      <c r="P184" t="str">
        <f>IF(O184="Realizada",seguimiento[[#This Row],[curvaglucemia]],"")</f>
        <v/>
      </c>
      <c r="Q184" t="str">
        <f>IF(seguimiento[[#This Row],[vitaminaDRealizada]]="","",IF(seguimiento[[#This Row],[vitaminaDRealizada]]="No realizado","No realizada","Realizada"))</f>
        <v>Realizada</v>
      </c>
      <c r="R184" t="str">
        <f>IF(Q184="Realizada",seguimiento[[#This Row],[vitaminaDRealizada]],"")</f>
        <v>Normal</v>
      </c>
      <c r="S184" t="str">
        <f>IF(seguimiento[[#This Row],[ige]]="No realizada","No realizada",IF(seguimiento[[#This Row],[ige]]="","","Realizada"))</f>
        <v>No realizada</v>
      </c>
      <c r="T184" t="str">
        <f>IF(S184="Realizada",seguimiento[[#This Row],[ige]],"")</f>
        <v/>
      </c>
      <c r="U184" t="str">
        <f>IF(OR(seguimiento[[#This Row],[actividadfisica]]="Ejercicio regular",seguimiento[[#This Row],[actividadfisica]]="Actividad deportiva"),"Sí","")</f>
        <v>Sí</v>
      </c>
    </row>
    <row r="185" spans="1:21" x14ac:dyDescent="0.3">
      <c r="A185" t="str">
        <f>VLOOKUP(B185,pacientes_insertados[],2,)</f>
        <v>61e34254ec4ec02e84f5dc05</v>
      </c>
      <c r="B185">
        <f>seguimiento[[#This Row],[idpaciente]]</f>
        <v>195</v>
      </c>
      <c r="C185">
        <f t="shared" si="2"/>
        <v>2016</v>
      </c>
      <c r="D185" s="1">
        <f>seguimiento[[#This Row],[fecha]]</f>
        <v>42564</v>
      </c>
      <c r="E185" t="str">
        <f>seguimiento[[#This Row],[institucion]]</f>
        <v>Clínica y Maternidad del Sol</v>
      </c>
      <c r="F185" t="str">
        <f>seguimiento[[#This Row],[fallecimiento]]</f>
        <v>No</v>
      </c>
      <c r="K185" t="str">
        <f>seguimiento[[#This Row],[coberturamedica]]</f>
        <v>Sí</v>
      </c>
      <c r="M185" t="str">
        <f>seguimiento[[#This Row],[Embarazo]]</f>
        <v>No</v>
      </c>
      <c r="O185" t="str">
        <f>IF(seguimiento[[#This Row],[curvaglucemia]]="","No realizada","Realizada")</f>
        <v>No realizada</v>
      </c>
      <c r="P185" t="str">
        <f>IF(O185="Realizada",seguimiento[[#This Row],[curvaglucemia]],"")</f>
        <v/>
      </c>
      <c r="Q185" t="str">
        <f>IF(seguimiento[[#This Row],[vitaminaDRealizada]]="","",IF(seguimiento[[#This Row],[vitaminaDRealizada]]="No realizado","No realizada","Realizada"))</f>
        <v/>
      </c>
      <c r="R185" t="str">
        <f>IF(Q185="Realizada",seguimiento[[#This Row],[vitaminaDRealizada]],"")</f>
        <v/>
      </c>
      <c r="S185" t="str">
        <f>IF(seguimiento[[#This Row],[ige]]="No realizada","No realizada",IF(seguimiento[[#This Row],[ige]]="","","Realizada"))</f>
        <v/>
      </c>
      <c r="T185" t="str">
        <f>IF(S185="Realizada",seguimiento[[#This Row],[ige]],"")</f>
        <v/>
      </c>
      <c r="U185" t="str">
        <f>IF(OR(seguimiento[[#This Row],[actividadfisica]]="Ejercicio regular",seguimiento[[#This Row],[actividadfisica]]="Actividad deportiva"),"Sí","")</f>
        <v>Sí</v>
      </c>
    </row>
    <row r="186" spans="1:21" x14ac:dyDescent="0.3">
      <c r="A186" t="str">
        <f>VLOOKUP(B186,pacientes_insertados[],2,)</f>
        <v>61e34254ec4ec02e84f5dc06</v>
      </c>
      <c r="B186">
        <f>seguimiento[[#This Row],[idpaciente]]</f>
        <v>196</v>
      </c>
      <c r="C186">
        <f t="shared" si="2"/>
        <v>2011</v>
      </c>
      <c r="D186" s="1">
        <f>seguimiento[[#This Row],[fecha]]</f>
        <v>40757</v>
      </c>
      <c r="E186" t="str">
        <f>seguimiento[[#This Row],[institucion]]</f>
        <v>Clínica y Maternidad del Sol</v>
      </c>
      <c r="F186" t="str">
        <f>seguimiento[[#This Row],[fallecimiento]]</f>
        <v>No</v>
      </c>
      <c r="K186" t="str">
        <f>seguimiento[[#This Row],[coberturamedica]]</f>
        <v>Sí</v>
      </c>
      <c r="M186" t="str">
        <f>seguimiento[[#This Row],[Embarazo]]</f>
        <v>No</v>
      </c>
      <c r="O186" t="str">
        <f>IF(seguimiento[[#This Row],[curvaglucemia]]="","No realizada","Realizada")</f>
        <v>No realizada</v>
      </c>
      <c r="P186" t="str">
        <f>IF(O186="Realizada",seguimiento[[#This Row],[curvaglucemia]],"")</f>
        <v/>
      </c>
      <c r="Q186" t="str">
        <f>IF(seguimiento[[#This Row],[vitaminaDRealizada]]="","",IF(seguimiento[[#This Row],[vitaminaDRealizada]]="No realizado","No realizada","Realizada"))</f>
        <v/>
      </c>
      <c r="R186" t="str">
        <f>IF(Q186="Realizada",seguimiento[[#This Row],[vitaminaDRealizada]],"")</f>
        <v/>
      </c>
      <c r="S186" t="str">
        <f>IF(seguimiento[[#This Row],[ige]]="No realizada","No realizada",IF(seguimiento[[#This Row],[ige]]="","","Realizada"))</f>
        <v>Realizada</v>
      </c>
      <c r="T186" t="str">
        <f>IF(S186="Realizada",seguimiento[[#This Row],[ige]],"")</f>
        <v>&lt; 500</v>
      </c>
      <c r="U186" t="str">
        <f>IF(OR(seguimiento[[#This Row],[actividadfisica]]="Ejercicio regular",seguimiento[[#This Row],[actividadfisica]]="Actividad deportiva"),"Sí","")</f>
        <v/>
      </c>
    </row>
    <row r="187" spans="1:21" x14ac:dyDescent="0.3">
      <c r="A187" t="str">
        <f>VLOOKUP(B187,pacientes_insertados[],2,)</f>
        <v>61e34254ec4ec02e84f5dc06</v>
      </c>
      <c r="B187">
        <f>seguimiento[[#This Row],[idpaciente]]</f>
        <v>196</v>
      </c>
      <c r="C187">
        <f t="shared" si="2"/>
        <v>2012</v>
      </c>
      <c r="D187" s="1">
        <f>seguimiento[[#This Row],[fecha]]</f>
        <v>41270</v>
      </c>
      <c r="E187" t="str">
        <f>seguimiento[[#This Row],[institucion]]</f>
        <v>Clínica y Maternidad del Sol</v>
      </c>
      <c r="F187" t="str">
        <f>seguimiento[[#This Row],[fallecimiento]]</f>
        <v>No</v>
      </c>
      <c r="I187" t="str">
        <f>seguimiento[[#This Row],[educacion]]</f>
        <v>Secundaria incompleta</v>
      </c>
      <c r="K187" t="str">
        <f>seguimiento[[#This Row],[coberturamedica]]</f>
        <v>Sí</v>
      </c>
      <c r="M187" t="str">
        <f>seguimiento[[#This Row],[Embarazo]]</f>
        <v>No</v>
      </c>
      <c r="N187" t="str">
        <f>seguimiento[[#This Row],[ncultivosanio]]</f>
        <v>1</v>
      </c>
      <c r="O187" t="str">
        <f>IF(seguimiento[[#This Row],[curvaglucemia]]="","No realizada","Realizada")</f>
        <v>No realizada</v>
      </c>
      <c r="P187" t="str">
        <f>IF(O187="Realizada",seguimiento[[#This Row],[curvaglucemia]],"")</f>
        <v/>
      </c>
      <c r="Q187" t="str">
        <f>IF(seguimiento[[#This Row],[vitaminaDRealizada]]="","",IF(seguimiento[[#This Row],[vitaminaDRealizada]]="No realizado","No realizada","Realizada"))</f>
        <v/>
      </c>
      <c r="R187" t="str">
        <f>IF(Q187="Realizada",seguimiento[[#This Row],[vitaminaDRealizada]],"")</f>
        <v/>
      </c>
      <c r="S187" t="str">
        <f>IF(seguimiento[[#This Row],[ige]]="No realizada","No realizada",IF(seguimiento[[#This Row],[ige]]="","","Realizada"))</f>
        <v/>
      </c>
      <c r="T187" t="str">
        <f>IF(S187="Realizada",seguimiento[[#This Row],[ige]],"")</f>
        <v/>
      </c>
      <c r="U187" t="str">
        <f>IF(OR(seguimiento[[#This Row],[actividadfisica]]="Ejercicio regular",seguimiento[[#This Row],[actividadfisica]]="Actividad deportiva"),"Sí","")</f>
        <v>Sí</v>
      </c>
    </row>
    <row r="188" spans="1:21" x14ac:dyDescent="0.3">
      <c r="A188" t="str">
        <f>VLOOKUP(B188,pacientes_insertados[],2,)</f>
        <v>61e34254ec4ec02e84f5dc06</v>
      </c>
      <c r="B188">
        <f>seguimiento[[#This Row],[idpaciente]]</f>
        <v>196</v>
      </c>
      <c r="C188">
        <f t="shared" si="2"/>
        <v>2013</v>
      </c>
      <c r="D188" s="1">
        <f>seguimiento[[#This Row],[fecha]]</f>
        <v>41345</v>
      </c>
      <c r="E188" t="str">
        <f>seguimiento[[#This Row],[institucion]]</f>
        <v>Clínica y Maternidad del Sol</v>
      </c>
      <c r="F188" t="str">
        <f>seguimiento[[#This Row],[fallecimiento]]</f>
        <v>No</v>
      </c>
      <c r="I188" t="str">
        <f>seguimiento[[#This Row],[educacion]]</f>
        <v>Secundaria incompleta</v>
      </c>
      <c r="K188" t="str">
        <f>seguimiento[[#This Row],[coberturamedica]]</f>
        <v>Sí</v>
      </c>
      <c r="M188" t="str">
        <f>seguimiento[[#This Row],[Embarazo]]</f>
        <v>No</v>
      </c>
      <c r="N188" t="str">
        <f>seguimiento[[#This Row],[ncultivosanio]]</f>
        <v>2</v>
      </c>
      <c r="O188" t="str">
        <f>IF(seguimiento[[#This Row],[curvaglucemia]]="","No realizada","Realizada")</f>
        <v>No realizada</v>
      </c>
      <c r="P188" t="str">
        <f>IF(O188="Realizada",seguimiento[[#This Row],[curvaglucemia]],"")</f>
        <v/>
      </c>
      <c r="Q188" t="str">
        <f>IF(seguimiento[[#This Row],[vitaminaDRealizada]]="","",IF(seguimiento[[#This Row],[vitaminaDRealizada]]="No realizado","No realizada","Realizada"))</f>
        <v/>
      </c>
      <c r="R188" t="str">
        <f>IF(Q188="Realizada",seguimiento[[#This Row],[vitaminaDRealizada]],"")</f>
        <v/>
      </c>
      <c r="S188" t="str">
        <f>IF(seguimiento[[#This Row],[ige]]="No realizada","No realizada",IF(seguimiento[[#This Row],[ige]]="","","Realizada"))</f>
        <v>Realizada</v>
      </c>
      <c r="T188" t="str">
        <f>IF(S188="Realizada",seguimiento[[#This Row],[ige]],"")</f>
        <v>&lt; 500</v>
      </c>
      <c r="U188" t="str">
        <f>IF(OR(seguimiento[[#This Row],[actividadfisica]]="Ejercicio regular",seguimiento[[#This Row],[actividadfisica]]="Actividad deportiva"),"Sí","")</f>
        <v>Sí</v>
      </c>
    </row>
    <row r="189" spans="1:21" x14ac:dyDescent="0.3">
      <c r="A189" t="str">
        <f>VLOOKUP(B189,pacientes_insertados[],2,)</f>
        <v>61e34254ec4ec02e84f5dc06</v>
      </c>
      <c r="B189">
        <f>seguimiento[[#This Row],[idpaciente]]</f>
        <v>196</v>
      </c>
      <c r="C189">
        <f t="shared" si="2"/>
        <v>2014</v>
      </c>
      <c r="D189" s="1">
        <f>seguimiento[[#This Row],[fecha]]</f>
        <v>41989</v>
      </c>
      <c r="E189" t="str">
        <f>seguimiento[[#This Row],[institucion]]</f>
        <v>Clínica y Maternidad del Sol</v>
      </c>
      <c r="F189" t="str">
        <f>seguimiento[[#This Row],[fallecimiento]]</f>
        <v>No</v>
      </c>
      <c r="I189" t="str">
        <f>seguimiento[[#This Row],[educacion]]</f>
        <v>Secundaria incompleta</v>
      </c>
      <c r="K189" t="str">
        <f>seguimiento[[#This Row],[coberturamedica]]</f>
        <v>Sí</v>
      </c>
      <c r="M189" t="str">
        <f>seguimiento[[#This Row],[Embarazo]]</f>
        <v>No</v>
      </c>
      <c r="O189" t="str">
        <f>IF(seguimiento[[#This Row],[curvaglucemia]]="","No realizada","Realizada")</f>
        <v>No realizada</v>
      </c>
      <c r="P189" t="str">
        <f>IF(O189="Realizada",seguimiento[[#This Row],[curvaglucemia]],"")</f>
        <v/>
      </c>
      <c r="Q189" t="str">
        <f>IF(seguimiento[[#This Row],[vitaminaDRealizada]]="","",IF(seguimiento[[#This Row],[vitaminaDRealizada]]="No realizado","No realizada","Realizada"))</f>
        <v/>
      </c>
      <c r="R189" t="str">
        <f>IF(Q189="Realizada",seguimiento[[#This Row],[vitaminaDRealizada]],"")</f>
        <v/>
      </c>
      <c r="S189" t="str">
        <f>IF(seguimiento[[#This Row],[ige]]="No realizada","No realizada",IF(seguimiento[[#This Row],[ige]]="","","Realizada"))</f>
        <v/>
      </c>
      <c r="T189" t="str">
        <f>IF(S189="Realizada",seguimiento[[#This Row],[ige]],"")</f>
        <v/>
      </c>
      <c r="U189" t="str">
        <f>IF(OR(seguimiento[[#This Row],[actividadfisica]]="Ejercicio regular",seguimiento[[#This Row],[actividadfisica]]="Actividad deportiva"),"Sí","")</f>
        <v>Sí</v>
      </c>
    </row>
    <row r="190" spans="1:21" x14ac:dyDescent="0.3">
      <c r="A190" t="str">
        <f>VLOOKUP(B190,pacientes_insertados[],2,)</f>
        <v>61e34254ec4ec02e84f5dc06</v>
      </c>
      <c r="B190">
        <f>seguimiento[[#This Row],[idpaciente]]</f>
        <v>196</v>
      </c>
      <c r="C190">
        <f t="shared" si="2"/>
        <v>2015</v>
      </c>
      <c r="D190" s="1">
        <f>seguimiento[[#This Row],[fecha]]</f>
        <v>42291</v>
      </c>
      <c r="E190" t="str">
        <f>seguimiento[[#This Row],[institucion]]</f>
        <v>Clínica y Maternidad del Sol</v>
      </c>
      <c r="F190" t="str">
        <f>seguimiento[[#This Row],[fallecimiento]]</f>
        <v>No</v>
      </c>
      <c r="K190" t="str">
        <f>seguimiento[[#This Row],[coberturamedica]]</f>
        <v>Sí</v>
      </c>
      <c r="M190" t="str">
        <f>seguimiento[[#This Row],[Embarazo]]</f>
        <v>No</v>
      </c>
      <c r="N190" t="str">
        <f>seguimiento[[#This Row],[ncultivosanio]]</f>
        <v>2</v>
      </c>
      <c r="O190" t="str">
        <f>IF(seguimiento[[#This Row],[curvaglucemia]]="","No realizada","Realizada")</f>
        <v>No realizada</v>
      </c>
      <c r="P190" t="str">
        <f>IF(O190="Realizada",seguimiento[[#This Row],[curvaglucemia]],"")</f>
        <v/>
      </c>
      <c r="Q190" t="str">
        <f>IF(seguimiento[[#This Row],[vitaminaDRealizada]]="","",IF(seguimiento[[#This Row],[vitaminaDRealizada]]="No realizado","No realizada","Realizada"))</f>
        <v>No realizada</v>
      </c>
      <c r="R190" t="str">
        <f>IF(Q190="Realizada",seguimiento[[#This Row],[vitaminaDRealizada]],"")</f>
        <v/>
      </c>
      <c r="S190" t="str">
        <f>IF(seguimiento[[#This Row],[ige]]="No realizada","No realizada",IF(seguimiento[[#This Row],[ige]]="","","Realizada"))</f>
        <v>Realizada</v>
      </c>
      <c r="T190" t="str">
        <f>IF(S190="Realizada",seguimiento[[#This Row],[ige]],"")</f>
        <v>Normal</v>
      </c>
      <c r="U190" t="str">
        <f>IF(OR(seguimiento[[#This Row],[actividadfisica]]="Ejercicio regular",seguimiento[[#This Row],[actividadfisica]]="Actividad deportiva"),"Sí","")</f>
        <v>Sí</v>
      </c>
    </row>
    <row r="191" spans="1:21" x14ac:dyDescent="0.3">
      <c r="A191" t="str">
        <f>VLOOKUP(B191,pacientes_insertados[],2,)</f>
        <v>61e34254ec4ec02e84f5dc06</v>
      </c>
      <c r="B191">
        <f>seguimiento[[#This Row],[idpaciente]]</f>
        <v>196</v>
      </c>
      <c r="C191">
        <f t="shared" si="2"/>
        <v>2016</v>
      </c>
      <c r="D191" s="1">
        <f>seguimiento[[#This Row],[fecha]]</f>
        <v>42564</v>
      </c>
      <c r="E191" t="str">
        <f>seguimiento[[#This Row],[institucion]]</f>
        <v>Clínica y Maternidad del Sol</v>
      </c>
      <c r="F191" t="str">
        <f>seguimiento[[#This Row],[fallecimiento]]</f>
        <v>No</v>
      </c>
      <c r="J191" t="str">
        <f>seguimiento[[#This Row],[laboral]]</f>
        <v>No trabaja</v>
      </c>
      <c r="K191" t="str">
        <f>seguimiento[[#This Row],[coberturamedica]]</f>
        <v>Sí</v>
      </c>
      <c r="M191" t="str">
        <f>seguimiento[[#This Row],[Embarazo]]</f>
        <v>No</v>
      </c>
      <c r="N191" t="str">
        <f>seguimiento[[#This Row],[ncultivosanio]]</f>
        <v>1</v>
      </c>
      <c r="O191" t="str">
        <f>IF(seguimiento[[#This Row],[curvaglucemia]]="","No realizada","Realizada")</f>
        <v>No realizada</v>
      </c>
      <c r="P191" t="str">
        <f>IF(O191="Realizada",seguimiento[[#This Row],[curvaglucemia]],"")</f>
        <v/>
      </c>
      <c r="Q191" t="str">
        <f>IF(seguimiento[[#This Row],[vitaminaDRealizada]]="","",IF(seguimiento[[#This Row],[vitaminaDRealizada]]="No realizado","No realizada","Realizada"))</f>
        <v>Realizada</v>
      </c>
      <c r="R191" t="str">
        <f>IF(Q191="Realizada",seguimiento[[#This Row],[vitaminaDRealizada]],"")</f>
        <v>Normal</v>
      </c>
      <c r="S191" t="str">
        <f>IF(seguimiento[[#This Row],[ige]]="No realizada","No realizada",IF(seguimiento[[#This Row],[ige]]="","","Realizada"))</f>
        <v>Realizada</v>
      </c>
      <c r="T191" t="str">
        <f>IF(S191="Realizada",seguimiento[[#This Row],[ige]],"")</f>
        <v>Normal</v>
      </c>
      <c r="U191" t="str">
        <f>IF(OR(seguimiento[[#This Row],[actividadfisica]]="Ejercicio regular",seguimiento[[#This Row],[actividadfisica]]="Actividad deportiva"),"Sí","")</f>
        <v>Sí</v>
      </c>
    </row>
    <row r="192" spans="1:21" x14ac:dyDescent="0.3">
      <c r="A192" t="str">
        <f>VLOOKUP(B192,pacientes_insertados[],2,)</f>
        <v>61e34254ec4ec02e84f5dc08</v>
      </c>
      <c r="B192">
        <f>seguimiento[[#This Row],[idpaciente]]</f>
        <v>197</v>
      </c>
      <c r="C192">
        <f t="shared" si="2"/>
        <v>2011</v>
      </c>
      <c r="D192" s="1">
        <f>seguimiento[[#This Row],[fecha]]</f>
        <v>40841</v>
      </c>
      <c r="E192" t="str">
        <f>seguimiento[[#This Row],[institucion]]</f>
        <v>Clínica y Maternidad del Sol</v>
      </c>
      <c r="F192" t="str">
        <f>seguimiento[[#This Row],[fallecimiento]]</f>
        <v>No</v>
      </c>
      <c r="I192" t="str">
        <f>seguimiento[[#This Row],[educacion]]</f>
        <v>Primaria incompleta</v>
      </c>
      <c r="K192" t="str">
        <f>seguimiento[[#This Row],[coberturamedica]]</f>
        <v>Sí</v>
      </c>
      <c r="M192" t="str">
        <f>seguimiento[[#This Row],[Embarazo]]</f>
        <v>No</v>
      </c>
      <c r="N192" t="str">
        <f>seguimiento[[#This Row],[ncultivosanio]]</f>
        <v>2</v>
      </c>
      <c r="O192" t="str">
        <f>IF(seguimiento[[#This Row],[curvaglucemia]]="","No realizada","Realizada")</f>
        <v>No realizada</v>
      </c>
      <c r="P192" t="str">
        <f>IF(O192="Realizada",seguimiento[[#This Row],[curvaglucemia]],"")</f>
        <v/>
      </c>
      <c r="Q192" t="str">
        <f>IF(seguimiento[[#This Row],[vitaminaDRealizada]]="","",IF(seguimiento[[#This Row],[vitaminaDRealizada]]="No realizado","No realizada","Realizada"))</f>
        <v/>
      </c>
      <c r="R192" t="str">
        <f>IF(Q192="Realizada",seguimiento[[#This Row],[vitaminaDRealizada]],"")</f>
        <v/>
      </c>
      <c r="S192" t="str">
        <f>IF(seguimiento[[#This Row],[ige]]="No realizada","No realizada",IF(seguimiento[[#This Row],[ige]]="","","Realizada"))</f>
        <v/>
      </c>
      <c r="T192" t="str">
        <f>IF(S192="Realizada",seguimiento[[#This Row],[ige]],"")</f>
        <v/>
      </c>
      <c r="U192" t="str">
        <f>IF(OR(seguimiento[[#This Row],[actividadfisica]]="Ejercicio regular",seguimiento[[#This Row],[actividadfisica]]="Actividad deportiva"),"Sí","")</f>
        <v/>
      </c>
    </row>
    <row r="193" spans="1:21" x14ac:dyDescent="0.3">
      <c r="A193" t="str">
        <f>VLOOKUP(B193,pacientes_insertados[],2,)</f>
        <v>61e34254ec4ec02e84f5dc08</v>
      </c>
      <c r="B193">
        <f>seguimiento[[#This Row],[idpaciente]]</f>
        <v>197</v>
      </c>
      <c r="C193">
        <f t="shared" si="2"/>
        <v>2012</v>
      </c>
      <c r="D193" s="1">
        <f>seguimiento[[#This Row],[fecha]]</f>
        <v>40990</v>
      </c>
      <c r="E193" t="str">
        <f>seguimiento[[#This Row],[institucion]]</f>
        <v>Clínica y Maternidad del Sol</v>
      </c>
      <c r="F193" t="str">
        <f>seguimiento[[#This Row],[fallecimiento]]</f>
        <v>No</v>
      </c>
      <c r="K193" t="str">
        <f>seguimiento[[#This Row],[coberturamedica]]</f>
        <v>Sí</v>
      </c>
      <c r="M193" t="str">
        <f>seguimiento[[#This Row],[Embarazo]]</f>
        <v>No</v>
      </c>
      <c r="N193" t="str">
        <f>seguimiento[[#This Row],[ncultivosanio]]</f>
        <v>2</v>
      </c>
      <c r="O193" t="str">
        <f>IF(seguimiento[[#This Row],[curvaglucemia]]="","No realizada","Realizada")</f>
        <v>No realizada</v>
      </c>
      <c r="P193" t="str">
        <f>IF(O193="Realizada",seguimiento[[#This Row],[curvaglucemia]],"")</f>
        <v/>
      </c>
      <c r="Q193" t="str">
        <f>IF(seguimiento[[#This Row],[vitaminaDRealizada]]="","",IF(seguimiento[[#This Row],[vitaminaDRealizada]]="No realizado","No realizada","Realizada"))</f>
        <v/>
      </c>
      <c r="R193" t="str">
        <f>IF(Q193="Realizada",seguimiento[[#This Row],[vitaminaDRealizada]],"")</f>
        <v/>
      </c>
      <c r="S193" t="str">
        <f>IF(seguimiento[[#This Row],[ige]]="No realizada","No realizada",IF(seguimiento[[#This Row],[ige]]="","","Realizada"))</f>
        <v>Realizada</v>
      </c>
      <c r="T193" t="str">
        <f>IF(S193="Realizada",seguimiento[[#This Row],[ige]],"")</f>
        <v>&lt; 500</v>
      </c>
      <c r="U193" t="str">
        <f>IF(OR(seguimiento[[#This Row],[actividadfisica]]="Ejercicio regular",seguimiento[[#This Row],[actividadfisica]]="Actividad deportiva"),"Sí","")</f>
        <v>Sí</v>
      </c>
    </row>
    <row r="194" spans="1:21" x14ac:dyDescent="0.3">
      <c r="A194" t="str">
        <f>VLOOKUP(B194,pacientes_insertados[],2,)</f>
        <v>61e34254ec4ec02e84f5dc08</v>
      </c>
      <c r="B194">
        <f>seguimiento[[#This Row],[idpaciente]]</f>
        <v>197</v>
      </c>
      <c r="C194">
        <f t="shared" si="2"/>
        <v>2013</v>
      </c>
      <c r="D194" s="1">
        <f>seguimiento[[#This Row],[fecha]]</f>
        <v>41626</v>
      </c>
      <c r="E194" t="str">
        <f>seguimiento[[#This Row],[institucion]]</f>
        <v>Clínica y Maternidad del Sol</v>
      </c>
      <c r="F194" t="str">
        <f>seguimiento[[#This Row],[fallecimiento]]</f>
        <v>No</v>
      </c>
      <c r="I194" t="str">
        <f>seguimiento[[#This Row],[educacion]]</f>
        <v>Primaria incompleta</v>
      </c>
      <c r="K194" t="str">
        <f>seguimiento[[#This Row],[coberturamedica]]</f>
        <v>Sí</v>
      </c>
      <c r="M194" t="str">
        <f>seguimiento[[#This Row],[Embarazo]]</f>
        <v>No</v>
      </c>
      <c r="N194" t="str">
        <f>seguimiento[[#This Row],[ncultivosanio]]</f>
        <v>2</v>
      </c>
      <c r="O194" t="str">
        <f>IF(seguimiento[[#This Row],[curvaglucemia]]="","No realizada","Realizada")</f>
        <v>No realizada</v>
      </c>
      <c r="P194" t="str">
        <f>IF(O194="Realizada",seguimiento[[#This Row],[curvaglucemia]],"")</f>
        <v/>
      </c>
      <c r="Q194" t="str">
        <f>IF(seguimiento[[#This Row],[vitaminaDRealizada]]="","",IF(seguimiento[[#This Row],[vitaminaDRealizada]]="No realizado","No realizada","Realizada"))</f>
        <v/>
      </c>
      <c r="R194" t="str">
        <f>IF(Q194="Realizada",seguimiento[[#This Row],[vitaminaDRealizada]],"")</f>
        <v/>
      </c>
      <c r="S194" t="str">
        <f>IF(seguimiento[[#This Row],[ige]]="No realizada","No realizada",IF(seguimiento[[#This Row],[ige]]="","","Realizada"))</f>
        <v/>
      </c>
      <c r="T194" t="str">
        <f>IF(S194="Realizada",seguimiento[[#This Row],[ige]],"")</f>
        <v/>
      </c>
      <c r="U194" t="str">
        <f>IF(OR(seguimiento[[#This Row],[actividadfisica]]="Ejercicio regular",seguimiento[[#This Row],[actividadfisica]]="Actividad deportiva"),"Sí","")</f>
        <v>Sí</v>
      </c>
    </row>
    <row r="195" spans="1:21" x14ac:dyDescent="0.3">
      <c r="A195" t="str">
        <f>VLOOKUP(B195,pacientes_insertados[],2,)</f>
        <v>61e34254ec4ec02e84f5dc08</v>
      </c>
      <c r="B195">
        <f>seguimiento[[#This Row],[idpaciente]]</f>
        <v>197</v>
      </c>
      <c r="C195">
        <f t="shared" ref="C195:C258" si="3">YEAR(D195)</f>
        <v>2014</v>
      </c>
      <c r="D195" s="1">
        <f>seguimiento[[#This Row],[fecha]]</f>
        <v>41926</v>
      </c>
      <c r="E195" t="str">
        <f>seguimiento[[#This Row],[institucion]]</f>
        <v>Clínica y Maternidad del Sol</v>
      </c>
      <c r="F195" t="str">
        <f>seguimiento[[#This Row],[fallecimiento]]</f>
        <v>No</v>
      </c>
      <c r="I195" t="str">
        <f>seguimiento[[#This Row],[educacion]]</f>
        <v>Secundaria incompleta</v>
      </c>
      <c r="K195" t="str">
        <f>seguimiento[[#This Row],[coberturamedica]]</f>
        <v>Sí</v>
      </c>
      <c r="M195" t="str">
        <f>seguimiento[[#This Row],[Embarazo]]</f>
        <v>No</v>
      </c>
      <c r="O195" t="str">
        <f>IF(seguimiento[[#This Row],[curvaglucemia]]="","No realizada","Realizada")</f>
        <v>No realizada</v>
      </c>
      <c r="P195" t="str">
        <f>IF(O195="Realizada",seguimiento[[#This Row],[curvaglucemia]],"")</f>
        <v/>
      </c>
      <c r="Q195" t="str">
        <f>IF(seguimiento[[#This Row],[vitaminaDRealizada]]="","",IF(seguimiento[[#This Row],[vitaminaDRealizada]]="No realizado","No realizada","Realizada"))</f>
        <v/>
      </c>
      <c r="R195" t="str">
        <f>IF(Q195="Realizada",seguimiento[[#This Row],[vitaminaDRealizada]],"")</f>
        <v/>
      </c>
      <c r="S195" t="str">
        <f>IF(seguimiento[[#This Row],[ige]]="No realizada","No realizada",IF(seguimiento[[#This Row],[ige]]="","","Realizada"))</f>
        <v/>
      </c>
      <c r="T195" t="str">
        <f>IF(S195="Realizada",seguimiento[[#This Row],[ige]],"")</f>
        <v/>
      </c>
      <c r="U195" t="str">
        <f>IF(OR(seguimiento[[#This Row],[actividadfisica]]="Ejercicio regular",seguimiento[[#This Row],[actividadfisica]]="Actividad deportiva"),"Sí","")</f>
        <v>Sí</v>
      </c>
    </row>
    <row r="196" spans="1:21" x14ac:dyDescent="0.3">
      <c r="A196" t="str">
        <f>VLOOKUP(B196,pacientes_insertados[],2,)</f>
        <v>61e34254ec4ec02e84f5dc08</v>
      </c>
      <c r="B196">
        <f>seguimiento[[#This Row],[idpaciente]]</f>
        <v>197</v>
      </c>
      <c r="C196">
        <f t="shared" si="3"/>
        <v>2015</v>
      </c>
      <c r="D196" s="1">
        <f>seguimiento[[#This Row],[fecha]]</f>
        <v>42207</v>
      </c>
      <c r="E196" t="str">
        <f>seguimiento[[#This Row],[institucion]]</f>
        <v>Clínica y Maternidad del Sol</v>
      </c>
      <c r="F196" t="str">
        <f>seguimiento[[#This Row],[fallecimiento]]</f>
        <v>No</v>
      </c>
      <c r="K196" t="str">
        <f>seguimiento[[#This Row],[coberturamedica]]</f>
        <v>Sí</v>
      </c>
      <c r="M196" t="str">
        <f>seguimiento[[#This Row],[Embarazo]]</f>
        <v>No</v>
      </c>
      <c r="N196" t="str">
        <f>seguimiento[[#This Row],[ncultivosanio]]</f>
        <v>2</v>
      </c>
      <c r="O196" t="str">
        <f>IF(seguimiento[[#This Row],[curvaglucemia]]="","No realizada","Realizada")</f>
        <v>No realizada</v>
      </c>
      <c r="P196" t="str">
        <f>IF(O196="Realizada",seguimiento[[#This Row],[curvaglucemia]],"")</f>
        <v/>
      </c>
      <c r="Q196" t="str">
        <f>IF(seguimiento[[#This Row],[vitaminaDRealizada]]="","",IF(seguimiento[[#This Row],[vitaminaDRealizada]]="No realizado","No realizada","Realizada"))</f>
        <v>No realizada</v>
      </c>
      <c r="R196" t="str">
        <f>IF(Q196="Realizada",seguimiento[[#This Row],[vitaminaDRealizada]],"")</f>
        <v/>
      </c>
      <c r="S196" t="str">
        <f>IF(seguimiento[[#This Row],[ige]]="No realizada","No realizada",IF(seguimiento[[#This Row],[ige]]="","","Realizada"))</f>
        <v>Realizada</v>
      </c>
      <c r="T196" t="str">
        <f>IF(S196="Realizada",seguimiento[[#This Row],[ige]],"")</f>
        <v>Normal</v>
      </c>
      <c r="U196" t="str">
        <f>IF(OR(seguimiento[[#This Row],[actividadfisica]]="Ejercicio regular",seguimiento[[#This Row],[actividadfisica]]="Actividad deportiva"),"Sí","")</f>
        <v>Sí</v>
      </c>
    </row>
    <row r="197" spans="1:21" x14ac:dyDescent="0.3">
      <c r="A197" t="str">
        <f>VLOOKUP(B197,pacientes_insertados[],2,)</f>
        <v>61e34254ec4ec02e84f5dc08</v>
      </c>
      <c r="B197">
        <f>seguimiento[[#This Row],[idpaciente]]</f>
        <v>197</v>
      </c>
      <c r="C197">
        <f t="shared" si="3"/>
        <v>2016</v>
      </c>
      <c r="D197" s="1">
        <f>seguimiento[[#This Row],[fecha]]</f>
        <v>42718</v>
      </c>
      <c r="E197" t="str">
        <f>seguimiento[[#This Row],[institucion]]</f>
        <v>Clínica y Maternidad del Sol</v>
      </c>
      <c r="F197" t="str">
        <f>seguimiento[[#This Row],[fallecimiento]]</f>
        <v>No</v>
      </c>
      <c r="K197" t="str">
        <f>seguimiento[[#This Row],[coberturamedica]]</f>
        <v>Sí</v>
      </c>
      <c r="M197" t="str">
        <f>seguimiento[[#This Row],[Embarazo]]</f>
        <v>No</v>
      </c>
      <c r="O197" t="str">
        <f>IF(seguimiento[[#This Row],[curvaglucemia]]="","No realizada","Realizada")</f>
        <v>Realizada</v>
      </c>
      <c r="P197" t="str">
        <f>IF(O197="Realizada",seguimiento[[#This Row],[curvaglucemia]],"")</f>
        <v>Normal</v>
      </c>
      <c r="Q197" t="str">
        <f>IF(seguimiento[[#This Row],[vitaminaDRealizada]]="","",IF(seguimiento[[#This Row],[vitaminaDRealizada]]="No realizado","No realizada","Realizada"))</f>
        <v>No realizada</v>
      </c>
      <c r="R197" t="str">
        <f>IF(Q197="Realizada",seguimiento[[#This Row],[vitaminaDRealizada]],"")</f>
        <v/>
      </c>
      <c r="S197" t="str">
        <f>IF(seguimiento[[#This Row],[ige]]="No realizada","No realizada",IF(seguimiento[[#This Row],[ige]]="","","Realizada"))</f>
        <v>Realizada</v>
      </c>
      <c r="T197" t="str">
        <f>IF(S197="Realizada",seguimiento[[#This Row],[ige]],"")</f>
        <v>&lt; 500</v>
      </c>
      <c r="U197" t="str">
        <f>IF(OR(seguimiento[[#This Row],[actividadfisica]]="Ejercicio regular",seguimiento[[#This Row],[actividadfisica]]="Actividad deportiva"),"Sí","")</f>
        <v/>
      </c>
    </row>
    <row r="198" spans="1:21" x14ac:dyDescent="0.3">
      <c r="A198" t="str">
        <f>VLOOKUP(B198,pacientes_insertados[],2,)</f>
        <v>61e34254ec4ec02e84f5dc08</v>
      </c>
      <c r="B198">
        <f>seguimiento[[#This Row],[idpaciente]]</f>
        <v>197</v>
      </c>
      <c r="C198">
        <f t="shared" si="3"/>
        <v>2017</v>
      </c>
      <c r="D198" s="1">
        <f>seguimiento[[#This Row],[fecha]]</f>
        <v>43012</v>
      </c>
      <c r="E198" t="str">
        <f>seguimiento[[#This Row],[institucion]]</f>
        <v>Clínica y Maternidad del Sol</v>
      </c>
      <c r="F198" t="str">
        <f>seguimiento[[#This Row],[fallecimiento]]</f>
        <v>No</v>
      </c>
      <c r="K198" t="str">
        <f>seguimiento[[#This Row],[coberturamedica]]</f>
        <v>Sí</v>
      </c>
      <c r="M198" t="str">
        <f>seguimiento[[#This Row],[Embarazo]]</f>
        <v>No</v>
      </c>
      <c r="N198" t="str">
        <f>seguimiento[[#This Row],[ncultivosanio]]</f>
        <v>2</v>
      </c>
      <c r="O198" t="str">
        <f>IF(seguimiento[[#This Row],[curvaglucemia]]="","No realizada","Realizada")</f>
        <v>Realizada</v>
      </c>
      <c r="P198" t="str">
        <f>IF(O198="Realizada",seguimiento[[#This Row],[curvaglucemia]],"")</f>
        <v>Normal</v>
      </c>
      <c r="Q198" t="str">
        <f>IF(seguimiento[[#This Row],[vitaminaDRealizada]]="","",IF(seguimiento[[#This Row],[vitaminaDRealizada]]="No realizado","No realizada","Realizada"))</f>
        <v>Realizada</v>
      </c>
      <c r="R198" t="str">
        <f>IF(Q198="Realizada",seguimiento[[#This Row],[vitaminaDRealizada]],"")</f>
        <v>Bajo</v>
      </c>
      <c r="S198" t="str">
        <f>IF(seguimiento[[#This Row],[ige]]="No realizada","No realizada",IF(seguimiento[[#This Row],[ige]]="","","Realizada"))</f>
        <v/>
      </c>
      <c r="T198" t="str">
        <f>IF(S198="Realizada",seguimiento[[#This Row],[ige]],"")</f>
        <v/>
      </c>
      <c r="U198" t="str">
        <f>IF(OR(seguimiento[[#This Row],[actividadfisica]]="Ejercicio regular",seguimiento[[#This Row],[actividadfisica]]="Actividad deportiva"),"Sí","")</f>
        <v/>
      </c>
    </row>
    <row r="199" spans="1:21" x14ac:dyDescent="0.3">
      <c r="A199" t="str">
        <f>VLOOKUP(B199,pacientes_insertados[],2,)</f>
        <v>61e34254ec4ec02e84f5dc09</v>
      </c>
      <c r="B199">
        <f>seguimiento[[#This Row],[idpaciente]]</f>
        <v>198</v>
      </c>
      <c r="C199">
        <f t="shared" si="3"/>
        <v>2011</v>
      </c>
      <c r="D199" s="1">
        <f>seguimiento[[#This Row],[fecha]]</f>
        <v>40764</v>
      </c>
      <c r="E199" t="str">
        <f>seguimiento[[#This Row],[institucion]]</f>
        <v>Clínica y Maternidad del Sol</v>
      </c>
      <c r="F199" t="str">
        <f>seguimiento[[#This Row],[fallecimiento]]</f>
        <v>No</v>
      </c>
      <c r="I199" t="str">
        <f>seguimiento[[#This Row],[educacion]]</f>
        <v>Secundaria incompleta</v>
      </c>
      <c r="K199" t="str">
        <f>seguimiento[[#This Row],[coberturamedica]]</f>
        <v>Sí</v>
      </c>
      <c r="M199" t="str">
        <f>seguimiento[[#This Row],[Embarazo]]</f>
        <v>No</v>
      </c>
      <c r="N199" t="str">
        <f>seguimiento[[#This Row],[ncultivosanio]]</f>
        <v>2</v>
      </c>
      <c r="O199" t="str">
        <f>IF(seguimiento[[#This Row],[curvaglucemia]]="","No realizada","Realizada")</f>
        <v>Realizada</v>
      </c>
      <c r="P199" t="str">
        <f>IF(O199="Realizada",seguimiento[[#This Row],[curvaglucemia]],"")</f>
        <v>Intolerancia</v>
      </c>
      <c r="Q199" t="str">
        <f>IF(seguimiento[[#This Row],[vitaminaDRealizada]]="","",IF(seguimiento[[#This Row],[vitaminaDRealizada]]="No realizado","No realizada","Realizada"))</f>
        <v/>
      </c>
      <c r="R199" t="str">
        <f>IF(Q199="Realizada",seguimiento[[#This Row],[vitaminaDRealizada]],"")</f>
        <v/>
      </c>
      <c r="S199" t="str">
        <f>IF(seguimiento[[#This Row],[ige]]="No realizada","No realizada",IF(seguimiento[[#This Row],[ige]]="","","Realizada"))</f>
        <v/>
      </c>
      <c r="T199" t="str">
        <f>IF(S199="Realizada",seguimiento[[#This Row],[ige]],"")</f>
        <v/>
      </c>
      <c r="U199" t="str">
        <f>IF(OR(seguimiento[[#This Row],[actividadfisica]]="Ejercicio regular",seguimiento[[#This Row],[actividadfisica]]="Actividad deportiva"),"Sí","")</f>
        <v/>
      </c>
    </row>
    <row r="200" spans="1:21" x14ac:dyDescent="0.3">
      <c r="A200" t="str">
        <f>VLOOKUP(B200,pacientes_insertados[],2,)</f>
        <v>61e34254ec4ec02e84f5dc09</v>
      </c>
      <c r="B200">
        <f>seguimiento[[#This Row],[idpaciente]]</f>
        <v>198</v>
      </c>
      <c r="C200">
        <f t="shared" si="3"/>
        <v>2012</v>
      </c>
      <c r="D200" s="1">
        <f>seguimiento[[#This Row],[fecha]]</f>
        <v>41261</v>
      </c>
      <c r="E200" t="str">
        <f>seguimiento[[#This Row],[institucion]]</f>
        <v>Clínica y Maternidad del Sol</v>
      </c>
      <c r="F200" t="str">
        <f>seguimiento[[#This Row],[fallecimiento]]</f>
        <v>No</v>
      </c>
      <c r="I200" t="str">
        <f>seguimiento[[#This Row],[educacion]]</f>
        <v>Secundaria incompleta</v>
      </c>
      <c r="K200" t="str">
        <f>seguimiento[[#This Row],[coberturamedica]]</f>
        <v>Sí</v>
      </c>
      <c r="L200" t="str">
        <f>seguimiento[[#This Row],[ntratendovenosos]]</f>
        <v>1</v>
      </c>
      <c r="M200" t="str">
        <f>seguimiento[[#This Row],[Embarazo]]</f>
        <v>No</v>
      </c>
      <c r="N200" t="str">
        <f>seguimiento[[#This Row],[ncultivosanio]]</f>
        <v>2</v>
      </c>
      <c r="O200" t="str">
        <f>IF(seguimiento[[#This Row],[curvaglucemia]]="","No realizada","Realizada")</f>
        <v>Realizada</v>
      </c>
      <c r="P200" t="str">
        <f>IF(O200="Realizada",seguimiento[[#This Row],[curvaglucemia]],"")</f>
        <v>Normal</v>
      </c>
      <c r="Q200" t="str">
        <f>IF(seguimiento[[#This Row],[vitaminaDRealizada]]="","",IF(seguimiento[[#This Row],[vitaminaDRealizada]]="No realizado","No realizada","Realizada"))</f>
        <v/>
      </c>
      <c r="R200" t="str">
        <f>IF(Q200="Realizada",seguimiento[[#This Row],[vitaminaDRealizada]],"")</f>
        <v/>
      </c>
      <c r="S200" t="str">
        <f>IF(seguimiento[[#This Row],[ige]]="No realizada","No realizada",IF(seguimiento[[#This Row],[ige]]="","","Realizada"))</f>
        <v/>
      </c>
      <c r="T200" t="str">
        <f>IF(S200="Realizada",seguimiento[[#This Row],[ige]],"")</f>
        <v/>
      </c>
      <c r="U200" t="str">
        <f>IF(OR(seguimiento[[#This Row],[actividadfisica]]="Ejercicio regular",seguimiento[[#This Row],[actividadfisica]]="Actividad deportiva"),"Sí","")</f>
        <v/>
      </c>
    </row>
    <row r="201" spans="1:21" x14ac:dyDescent="0.3">
      <c r="A201" t="str">
        <f>VLOOKUP(B201,pacientes_insertados[],2,)</f>
        <v>61e34254ec4ec02e84f5dc09</v>
      </c>
      <c r="B201">
        <f>seguimiento[[#This Row],[idpaciente]]</f>
        <v>198</v>
      </c>
      <c r="C201">
        <f t="shared" si="3"/>
        <v>2013</v>
      </c>
      <c r="D201" s="1">
        <f>seguimiento[[#This Row],[fecha]]</f>
        <v>41402</v>
      </c>
      <c r="E201" t="str">
        <f>seguimiento[[#This Row],[institucion]]</f>
        <v>Clínica y Maternidad del Sol</v>
      </c>
      <c r="F201" t="str">
        <f>seguimiento[[#This Row],[fallecimiento]]</f>
        <v>No</v>
      </c>
      <c r="I201" t="str">
        <f>seguimiento[[#This Row],[educacion]]</f>
        <v>Secundaria incompleta</v>
      </c>
      <c r="J201" t="str">
        <f>seguimiento[[#This Row],[laboral]]</f>
        <v>No trabaja</v>
      </c>
      <c r="K201" t="str">
        <f>seguimiento[[#This Row],[coberturamedica]]</f>
        <v>Sí</v>
      </c>
      <c r="M201" t="str">
        <f>seguimiento[[#This Row],[Embarazo]]</f>
        <v>No</v>
      </c>
      <c r="O201" t="str">
        <f>IF(seguimiento[[#This Row],[curvaglucemia]]="","No realizada","Realizada")</f>
        <v>No realizada</v>
      </c>
      <c r="P201" t="str">
        <f>IF(O201="Realizada",seguimiento[[#This Row],[curvaglucemia]],"")</f>
        <v/>
      </c>
      <c r="Q201" t="str">
        <f>IF(seguimiento[[#This Row],[vitaminaDRealizada]]="","",IF(seguimiento[[#This Row],[vitaminaDRealizada]]="No realizado","No realizada","Realizada"))</f>
        <v/>
      </c>
      <c r="R201" t="str">
        <f>IF(Q201="Realizada",seguimiento[[#This Row],[vitaminaDRealizada]],"")</f>
        <v/>
      </c>
      <c r="S201" t="str">
        <f>IF(seguimiento[[#This Row],[ige]]="No realizada","No realizada",IF(seguimiento[[#This Row],[ige]]="","","Realizada"))</f>
        <v/>
      </c>
      <c r="T201" t="str">
        <f>IF(S201="Realizada",seguimiento[[#This Row],[ige]],"")</f>
        <v/>
      </c>
      <c r="U201" t="str">
        <f>IF(OR(seguimiento[[#This Row],[actividadfisica]]="Ejercicio regular",seguimiento[[#This Row],[actividadfisica]]="Actividad deportiva"),"Sí","")</f>
        <v/>
      </c>
    </row>
    <row r="202" spans="1:21" x14ac:dyDescent="0.3">
      <c r="A202" t="str">
        <f>VLOOKUP(B202,pacientes_insertados[],2,)</f>
        <v>61e34254ec4ec02e84f5dc09</v>
      </c>
      <c r="B202">
        <f>seguimiento[[#This Row],[idpaciente]]</f>
        <v>198</v>
      </c>
      <c r="C202">
        <f t="shared" si="3"/>
        <v>2014</v>
      </c>
      <c r="D202" s="1">
        <f>seguimiento[[#This Row],[fecha]]</f>
        <v>41976</v>
      </c>
      <c r="E202" t="str">
        <f>seguimiento[[#This Row],[institucion]]</f>
        <v>Clínica y Maternidad del Sol</v>
      </c>
      <c r="F202" t="str">
        <f>seguimiento[[#This Row],[fallecimiento]]</f>
        <v>No</v>
      </c>
      <c r="I202" t="str">
        <f>seguimiento[[#This Row],[educacion]]</f>
        <v>Secundaria incompleta</v>
      </c>
      <c r="J202" t="str">
        <f>seguimiento[[#This Row],[laboral]]</f>
        <v>No trabaja</v>
      </c>
      <c r="K202" t="str">
        <f>seguimiento[[#This Row],[coberturamedica]]</f>
        <v>Sí</v>
      </c>
      <c r="M202" t="str">
        <f>seguimiento[[#This Row],[Embarazo]]</f>
        <v>No</v>
      </c>
      <c r="O202" t="str">
        <f>IF(seguimiento[[#This Row],[curvaglucemia]]="","No realizada","Realizada")</f>
        <v>Realizada</v>
      </c>
      <c r="P202" t="str">
        <f>IF(O202="Realizada",seguimiento[[#This Row],[curvaglucemia]],"")</f>
        <v>Intolerancia</v>
      </c>
      <c r="Q202" t="str">
        <f>IF(seguimiento[[#This Row],[vitaminaDRealizada]]="","",IF(seguimiento[[#This Row],[vitaminaDRealizada]]="No realizado","No realizada","Realizada"))</f>
        <v/>
      </c>
      <c r="R202" t="str">
        <f>IF(Q202="Realizada",seguimiento[[#This Row],[vitaminaDRealizada]],"")</f>
        <v/>
      </c>
      <c r="S202" t="str">
        <f>IF(seguimiento[[#This Row],[ige]]="No realizada","No realizada",IF(seguimiento[[#This Row],[ige]]="","","Realizada"))</f>
        <v/>
      </c>
      <c r="T202" t="str">
        <f>IF(S202="Realizada",seguimiento[[#This Row],[ige]],"")</f>
        <v/>
      </c>
      <c r="U202" t="str">
        <f>IF(OR(seguimiento[[#This Row],[actividadfisica]]="Ejercicio regular",seguimiento[[#This Row],[actividadfisica]]="Actividad deportiva"),"Sí","")</f>
        <v/>
      </c>
    </row>
    <row r="203" spans="1:21" x14ac:dyDescent="0.3">
      <c r="A203" t="str">
        <f>VLOOKUP(B203,pacientes_insertados[],2,)</f>
        <v>61e34254ec4ec02e84f5dc09</v>
      </c>
      <c r="B203">
        <f>seguimiento[[#This Row],[idpaciente]]</f>
        <v>198</v>
      </c>
      <c r="C203">
        <f t="shared" si="3"/>
        <v>2015</v>
      </c>
      <c r="D203" s="1">
        <f>seguimiento[[#This Row],[fecha]]</f>
        <v>42367</v>
      </c>
      <c r="E203" t="str">
        <f>seguimiento[[#This Row],[institucion]]</f>
        <v>Clínica y Maternidad del Sol</v>
      </c>
      <c r="F203" t="str">
        <f>seguimiento[[#This Row],[fallecimiento]]</f>
        <v>Si</v>
      </c>
      <c r="G203" t="str">
        <f>seguimiento[[#This Row],[fecha_fallec]]</f>
        <v>2015-10-15</v>
      </c>
      <c r="H203" t="str">
        <f>seguimiento[[#This Row],[NombreCausaFallecimiento]]</f>
        <v>Respiratorios</v>
      </c>
      <c r="O203" t="str">
        <f>IF(seguimiento[[#This Row],[curvaglucemia]]="","No realizada","Realizada")</f>
        <v>No realizada</v>
      </c>
      <c r="P203" t="str">
        <f>IF(O203="Realizada",seguimiento[[#This Row],[curvaglucemia]],"")</f>
        <v/>
      </c>
      <c r="Q203" t="str">
        <f>IF(seguimiento[[#This Row],[vitaminaDRealizada]]="","",IF(seguimiento[[#This Row],[vitaminaDRealizada]]="No realizado","No realizada","Realizada"))</f>
        <v/>
      </c>
      <c r="R203" t="str">
        <f>IF(Q203="Realizada",seguimiento[[#This Row],[vitaminaDRealizada]],"")</f>
        <v/>
      </c>
      <c r="S203" t="str">
        <f>IF(seguimiento[[#This Row],[ige]]="No realizada","No realizada",IF(seguimiento[[#This Row],[ige]]="","","Realizada"))</f>
        <v/>
      </c>
      <c r="T203" t="str">
        <f>IF(S203="Realizada",seguimiento[[#This Row],[ige]],"")</f>
        <v/>
      </c>
      <c r="U203" t="str">
        <f>IF(OR(seguimiento[[#This Row],[actividadfisica]]="Ejercicio regular",seguimiento[[#This Row],[actividadfisica]]="Actividad deportiva"),"Sí","")</f>
        <v/>
      </c>
    </row>
    <row r="204" spans="1:21" x14ac:dyDescent="0.3">
      <c r="A204" t="str">
        <f>VLOOKUP(B204,pacientes_insertados[],2,)</f>
        <v>61e34254ec4ec02e84f5dc0a</v>
      </c>
      <c r="B204">
        <f>seguimiento[[#This Row],[idpaciente]]</f>
        <v>200</v>
      </c>
      <c r="C204">
        <f t="shared" si="3"/>
        <v>2011</v>
      </c>
      <c r="D204" s="1">
        <f>seguimiento[[#This Row],[fecha]]</f>
        <v>40834</v>
      </c>
      <c r="E204" t="str">
        <f>seguimiento[[#This Row],[institucion]]</f>
        <v>Clínica y Maternidad del Sol</v>
      </c>
      <c r="F204" t="str">
        <f>seguimiento[[#This Row],[fallecimiento]]</f>
        <v>No</v>
      </c>
      <c r="I204" t="str">
        <f>seguimiento[[#This Row],[educacion]]</f>
        <v>Primaria completa</v>
      </c>
      <c r="K204" t="str">
        <f>seguimiento[[#This Row],[coberturamedica]]</f>
        <v>Sí</v>
      </c>
      <c r="M204" t="str">
        <f>seguimiento[[#This Row],[Embarazo]]</f>
        <v>No</v>
      </c>
      <c r="N204" t="str">
        <f>seguimiento[[#This Row],[ncultivosanio]]</f>
        <v>1</v>
      </c>
      <c r="O204" t="str">
        <f>IF(seguimiento[[#This Row],[curvaglucemia]]="","No realizada","Realizada")</f>
        <v>No realizada</v>
      </c>
      <c r="P204" t="str">
        <f>IF(O204="Realizada",seguimiento[[#This Row],[curvaglucemia]],"")</f>
        <v/>
      </c>
      <c r="Q204" t="str">
        <f>IF(seguimiento[[#This Row],[vitaminaDRealizada]]="","",IF(seguimiento[[#This Row],[vitaminaDRealizada]]="No realizado","No realizada","Realizada"))</f>
        <v/>
      </c>
      <c r="R204" t="str">
        <f>IF(Q204="Realizada",seguimiento[[#This Row],[vitaminaDRealizada]],"")</f>
        <v/>
      </c>
      <c r="S204" t="str">
        <f>IF(seguimiento[[#This Row],[ige]]="No realizada","No realizada",IF(seguimiento[[#This Row],[ige]]="","","Realizada"))</f>
        <v>Realizada</v>
      </c>
      <c r="T204" t="str">
        <f>IF(S204="Realizada",seguimiento[[#This Row],[ige]],"")</f>
        <v>&lt; 500</v>
      </c>
      <c r="U204" t="str">
        <f>IF(OR(seguimiento[[#This Row],[actividadfisica]]="Ejercicio regular",seguimiento[[#This Row],[actividadfisica]]="Actividad deportiva"),"Sí","")</f>
        <v>Sí</v>
      </c>
    </row>
    <row r="205" spans="1:21" x14ac:dyDescent="0.3">
      <c r="A205" t="str">
        <f>VLOOKUP(B205,pacientes_insertados[],2,)</f>
        <v>61e34254ec4ec02e84f5dc0a</v>
      </c>
      <c r="B205">
        <f>seguimiento[[#This Row],[idpaciente]]</f>
        <v>200</v>
      </c>
      <c r="C205">
        <f t="shared" si="3"/>
        <v>2012</v>
      </c>
      <c r="D205" s="1">
        <f>seguimiento[[#This Row],[fecha]]</f>
        <v>41227</v>
      </c>
      <c r="E205" t="str">
        <f>seguimiento[[#This Row],[institucion]]</f>
        <v>Clínica y Maternidad del Sol</v>
      </c>
      <c r="F205" t="str">
        <f>seguimiento[[#This Row],[fallecimiento]]</f>
        <v>No</v>
      </c>
      <c r="I205" t="str">
        <f>seguimiento[[#This Row],[educacion]]</f>
        <v>Secundaria incompleta</v>
      </c>
      <c r="K205" t="str">
        <f>seguimiento[[#This Row],[coberturamedica]]</f>
        <v>Sí</v>
      </c>
      <c r="M205" t="str">
        <f>seguimiento[[#This Row],[Embarazo]]</f>
        <v>No</v>
      </c>
      <c r="N205" t="str">
        <f>seguimiento[[#This Row],[ncultivosanio]]</f>
        <v>2</v>
      </c>
      <c r="O205" t="str">
        <f>IF(seguimiento[[#This Row],[curvaglucemia]]="","No realizada","Realizada")</f>
        <v>No realizada</v>
      </c>
      <c r="P205" t="str">
        <f>IF(O205="Realizada",seguimiento[[#This Row],[curvaglucemia]],"")</f>
        <v/>
      </c>
      <c r="Q205" t="str">
        <f>IF(seguimiento[[#This Row],[vitaminaDRealizada]]="","",IF(seguimiento[[#This Row],[vitaminaDRealizada]]="No realizado","No realizada","Realizada"))</f>
        <v/>
      </c>
      <c r="R205" t="str">
        <f>IF(Q205="Realizada",seguimiento[[#This Row],[vitaminaDRealizada]],"")</f>
        <v/>
      </c>
      <c r="S205" t="str">
        <f>IF(seguimiento[[#This Row],[ige]]="No realizada","No realizada",IF(seguimiento[[#This Row],[ige]]="","","Realizada"))</f>
        <v>Realizada</v>
      </c>
      <c r="T205" t="str">
        <f>IF(S205="Realizada",seguimiento[[#This Row],[ige]],"")</f>
        <v>&lt; 500</v>
      </c>
      <c r="U205" t="str">
        <f>IF(OR(seguimiento[[#This Row],[actividadfisica]]="Ejercicio regular",seguimiento[[#This Row],[actividadfisica]]="Actividad deportiva"),"Sí","")</f>
        <v/>
      </c>
    </row>
    <row r="206" spans="1:21" x14ac:dyDescent="0.3">
      <c r="A206" t="str">
        <f>VLOOKUP(B206,pacientes_insertados[],2,)</f>
        <v>61e34254ec4ec02e84f5dc0a</v>
      </c>
      <c r="B206">
        <f>seguimiento[[#This Row],[idpaciente]]</f>
        <v>200</v>
      </c>
      <c r="C206">
        <f t="shared" si="3"/>
        <v>2013</v>
      </c>
      <c r="D206" s="1">
        <f>seguimiento[[#This Row],[fecha]]</f>
        <v>41465</v>
      </c>
      <c r="E206" t="str">
        <f>seguimiento[[#This Row],[institucion]]</f>
        <v>Clínica y Maternidad del Sol</v>
      </c>
      <c r="F206" t="str">
        <f>seguimiento[[#This Row],[fallecimiento]]</f>
        <v>No</v>
      </c>
      <c r="I206" t="str">
        <f>seguimiento[[#This Row],[educacion]]</f>
        <v>Secundaria incompleta</v>
      </c>
      <c r="K206" t="str">
        <f>seguimiento[[#This Row],[coberturamedica]]</f>
        <v>Sí</v>
      </c>
      <c r="M206" t="str">
        <f>seguimiento[[#This Row],[Embarazo]]</f>
        <v>No</v>
      </c>
      <c r="O206" t="str">
        <f>IF(seguimiento[[#This Row],[curvaglucemia]]="","No realizada","Realizada")</f>
        <v>No realizada</v>
      </c>
      <c r="P206" t="str">
        <f>IF(O206="Realizada",seguimiento[[#This Row],[curvaglucemia]],"")</f>
        <v/>
      </c>
      <c r="Q206" t="str">
        <f>IF(seguimiento[[#This Row],[vitaminaDRealizada]]="","",IF(seguimiento[[#This Row],[vitaminaDRealizada]]="No realizado","No realizada","Realizada"))</f>
        <v/>
      </c>
      <c r="R206" t="str">
        <f>IF(Q206="Realizada",seguimiento[[#This Row],[vitaminaDRealizada]],"")</f>
        <v/>
      </c>
      <c r="S206" t="str">
        <f>IF(seguimiento[[#This Row],[ige]]="No realizada","No realizada",IF(seguimiento[[#This Row],[ige]]="","","Realizada"))</f>
        <v/>
      </c>
      <c r="T206" t="str">
        <f>IF(S206="Realizada",seguimiento[[#This Row],[ige]],"")</f>
        <v/>
      </c>
      <c r="U206" t="str">
        <f>IF(OR(seguimiento[[#This Row],[actividadfisica]]="Ejercicio regular",seguimiento[[#This Row],[actividadfisica]]="Actividad deportiva"),"Sí","")</f>
        <v/>
      </c>
    </row>
    <row r="207" spans="1:21" x14ac:dyDescent="0.3">
      <c r="A207" t="str">
        <f>VLOOKUP(B207,pacientes_insertados[],2,)</f>
        <v>61e34254ec4ec02e84f5dc0a</v>
      </c>
      <c r="B207">
        <f>seguimiento[[#This Row],[idpaciente]]</f>
        <v>200</v>
      </c>
      <c r="C207">
        <f t="shared" si="3"/>
        <v>2014</v>
      </c>
      <c r="D207" s="1">
        <f>seguimiento[[#This Row],[fecha]]</f>
        <v>41836</v>
      </c>
      <c r="E207" t="str">
        <f>seguimiento[[#This Row],[institucion]]</f>
        <v>Clínica y Maternidad del Sol</v>
      </c>
      <c r="F207" t="str">
        <f>seguimiento[[#This Row],[fallecimiento]]</f>
        <v>No</v>
      </c>
      <c r="I207" t="str">
        <f>seguimiento[[#This Row],[educacion]]</f>
        <v>Secundaria incompleta</v>
      </c>
      <c r="K207" t="str">
        <f>seguimiento[[#This Row],[coberturamedica]]</f>
        <v>Sí</v>
      </c>
      <c r="M207" t="str">
        <f>seguimiento[[#This Row],[Embarazo]]</f>
        <v>No</v>
      </c>
      <c r="N207" t="str">
        <f>seguimiento[[#This Row],[ncultivosanio]]</f>
        <v>1</v>
      </c>
      <c r="O207" t="str">
        <f>IF(seguimiento[[#This Row],[curvaglucemia]]="","No realizada","Realizada")</f>
        <v>No realizada</v>
      </c>
      <c r="P207" t="str">
        <f>IF(O207="Realizada",seguimiento[[#This Row],[curvaglucemia]],"")</f>
        <v/>
      </c>
      <c r="Q207" t="str">
        <f>IF(seguimiento[[#This Row],[vitaminaDRealizada]]="","",IF(seguimiento[[#This Row],[vitaminaDRealizada]]="No realizado","No realizada","Realizada"))</f>
        <v/>
      </c>
      <c r="R207" t="str">
        <f>IF(Q207="Realizada",seguimiento[[#This Row],[vitaminaDRealizada]],"")</f>
        <v/>
      </c>
      <c r="S207" t="str">
        <f>IF(seguimiento[[#This Row],[ige]]="No realizada","No realizada",IF(seguimiento[[#This Row],[ige]]="","","Realizada"))</f>
        <v>Realizada</v>
      </c>
      <c r="T207" t="str">
        <f>IF(S207="Realizada",seguimiento[[#This Row],[ige]],"")</f>
        <v>&lt; 500</v>
      </c>
      <c r="U207" t="str">
        <f>IF(OR(seguimiento[[#This Row],[actividadfisica]]="Ejercicio regular",seguimiento[[#This Row],[actividadfisica]]="Actividad deportiva"),"Sí","")</f>
        <v/>
      </c>
    </row>
    <row r="208" spans="1:21" x14ac:dyDescent="0.3">
      <c r="A208" t="str">
        <f>VLOOKUP(B208,pacientes_insertados[],2,)</f>
        <v>61e34254ec4ec02e84f5dc0b</v>
      </c>
      <c r="B208">
        <f>seguimiento[[#This Row],[idpaciente]]</f>
        <v>201</v>
      </c>
      <c r="C208">
        <f t="shared" si="3"/>
        <v>2011</v>
      </c>
      <c r="D208" s="1">
        <f>seguimiento[[#This Row],[fecha]]</f>
        <v>40892</v>
      </c>
      <c r="E208" t="str">
        <f>seguimiento[[#This Row],[institucion]]</f>
        <v>Clínica y Maternidad del Sol</v>
      </c>
      <c r="F208" t="str">
        <f>seguimiento[[#This Row],[fallecimiento]]</f>
        <v>No</v>
      </c>
      <c r="I208" t="str">
        <f>seguimiento[[#This Row],[educacion]]</f>
        <v>Secundaria completa</v>
      </c>
      <c r="J208" t="str">
        <f>seguimiento[[#This Row],[laboral]]</f>
        <v>No trabaja</v>
      </c>
      <c r="K208" t="str">
        <f>seguimiento[[#This Row],[coberturamedica]]</f>
        <v>Sí</v>
      </c>
      <c r="M208" t="str">
        <f>seguimiento[[#This Row],[Embarazo]]</f>
        <v>No</v>
      </c>
      <c r="N208" t="str">
        <f>seguimiento[[#This Row],[ncultivosanio]]</f>
        <v>2</v>
      </c>
      <c r="O208" t="str">
        <f>IF(seguimiento[[#This Row],[curvaglucemia]]="","No realizada","Realizada")</f>
        <v>No realizada</v>
      </c>
      <c r="P208" t="str">
        <f>IF(O208="Realizada",seguimiento[[#This Row],[curvaglucemia]],"")</f>
        <v/>
      </c>
      <c r="Q208" t="str">
        <f>IF(seguimiento[[#This Row],[vitaminaDRealizada]]="","",IF(seguimiento[[#This Row],[vitaminaDRealizada]]="No realizado","No realizada","Realizada"))</f>
        <v/>
      </c>
      <c r="R208" t="str">
        <f>IF(Q208="Realizada",seguimiento[[#This Row],[vitaminaDRealizada]],"")</f>
        <v/>
      </c>
      <c r="S208" t="str">
        <f>IF(seguimiento[[#This Row],[ige]]="No realizada","No realizada",IF(seguimiento[[#This Row],[ige]]="","","Realizada"))</f>
        <v/>
      </c>
      <c r="T208" t="str">
        <f>IF(S208="Realizada",seguimiento[[#This Row],[ige]],"")</f>
        <v/>
      </c>
      <c r="U208" t="str">
        <f>IF(OR(seguimiento[[#This Row],[actividadfisica]]="Ejercicio regular",seguimiento[[#This Row],[actividadfisica]]="Actividad deportiva"),"Sí","")</f>
        <v>Sí</v>
      </c>
    </row>
    <row r="209" spans="1:21" x14ac:dyDescent="0.3">
      <c r="A209" t="str">
        <f>VLOOKUP(B209,pacientes_insertados[],2,)</f>
        <v>61e34254ec4ec02e84f5dc0b</v>
      </c>
      <c r="B209">
        <f>seguimiento[[#This Row],[idpaciente]]</f>
        <v>201</v>
      </c>
      <c r="C209">
        <f t="shared" si="3"/>
        <v>2012</v>
      </c>
      <c r="D209" s="1">
        <f>seguimiento[[#This Row],[fecha]]</f>
        <v>41186</v>
      </c>
      <c r="E209" t="str">
        <f>seguimiento[[#This Row],[institucion]]</f>
        <v>Clínica y Maternidad del Sol</v>
      </c>
      <c r="F209" t="str">
        <f>seguimiento[[#This Row],[fallecimiento]]</f>
        <v>No</v>
      </c>
      <c r="I209" t="str">
        <f>seguimiento[[#This Row],[educacion]]</f>
        <v>Secundaria completa</v>
      </c>
      <c r="J209" t="str">
        <f>seguimiento[[#This Row],[laboral]]</f>
        <v>Trabaja, parcial</v>
      </c>
      <c r="K209" t="str">
        <f>seguimiento[[#This Row],[coberturamedica]]</f>
        <v>Sí</v>
      </c>
      <c r="M209" t="str">
        <f>seguimiento[[#This Row],[Embarazo]]</f>
        <v>No</v>
      </c>
      <c r="O209" t="str">
        <f>IF(seguimiento[[#This Row],[curvaglucemia]]="","No realizada","Realizada")</f>
        <v>No realizada</v>
      </c>
      <c r="P209" t="str">
        <f>IF(O209="Realizada",seguimiento[[#This Row],[curvaglucemia]],"")</f>
        <v/>
      </c>
      <c r="Q209" t="str">
        <f>IF(seguimiento[[#This Row],[vitaminaDRealizada]]="","",IF(seguimiento[[#This Row],[vitaminaDRealizada]]="No realizado","No realizada","Realizada"))</f>
        <v/>
      </c>
      <c r="R209" t="str">
        <f>IF(Q209="Realizada",seguimiento[[#This Row],[vitaminaDRealizada]],"")</f>
        <v/>
      </c>
      <c r="S209" t="str">
        <f>IF(seguimiento[[#This Row],[ige]]="No realizada","No realizada",IF(seguimiento[[#This Row],[ige]]="","","Realizada"))</f>
        <v/>
      </c>
      <c r="T209" t="str">
        <f>IF(S209="Realizada",seguimiento[[#This Row],[ige]],"")</f>
        <v/>
      </c>
      <c r="U209" t="str">
        <f>IF(OR(seguimiento[[#This Row],[actividadfisica]]="Ejercicio regular",seguimiento[[#This Row],[actividadfisica]]="Actividad deportiva"),"Sí","")</f>
        <v>Sí</v>
      </c>
    </row>
    <row r="210" spans="1:21" x14ac:dyDescent="0.3">
      <c r="A210" t="str">
        <f>VLOOKUP(B210,pacientes_insertados[],2,)</f>
        <v>61e34254ec4ec02e84f5dc0b</v>
      </c>
      <c r="B210">
        <f>seguimiento[[#This Row],[idpaciente]]</f>
        <v>201</v>
      </c>
      <c r="C210">
        <f t="shared" si="3"/>
        <v>2013</v>
      </c>
      <c r="D210" s="1">
        <f>seguimiento[[#This Row],[fecha]]</f>
        <v>41556</v>
      </c>
      <c r="E210" t="str">
        <f>seguimiento[[#This Row],[institucion]]</f>
        <v>Clínica y Maternidad del Sol</v>
      </c>
      <c r="F210" t="str">
        <f>seguimiento[[#This Row],[fallecimiento]]</f>
        <v>No</v>
      </c>
      <c r="I210" t="str">
        <f>seguimiento[[#This Row],[educacion]]</f>
        <v>Secundaria completa</v>
      </c>
      <c r="J210" t="str">
        <f>seguimiento[[#This Row],[laboral]]</f>
        <v>Trabaja, parcial</v>
      </c>
      <c r="K210" t="str">
        <f>seguimiento[[#This Row],[coberturamedica]]</f>
        <v>Sí</v>
      </c>
      <c r="M210" t="str">
        <f>seguimiento[[#This Row],[Embarazo]]</f>
        <v>No</v>
      </c>
      <c r="N210" t="str">
        <f>seguimiento[[#This Row],[ncultivosanio]]</f>
        <v>3</v>
      </c>
      <c r="O210" t="str">
        <f>IF(seguimiento[[#This Row],[curvaglucemia]]="","No realizada","Realizada")</f>
        <v>Realizada</v>
      </c>
      <c r="P210" t="str">
        <f>IF(O210="Realizada",seguimiento[[#This Row],[curvaglucemia]],"")</f>
        <v>Normal</v>
      </c>
      <c r="Q210" t="str">
        <f>IF(seguimiento[[#This Row],[vitaminaDRealizada]]="","",IF(seguimiento[[#This Row],[vitaminaDRealizada]]="No realizado","No realizada","Realizada"))</f>
        <v/>
      </c>
      <c r="R210" t="str">
        <f>IF(Q210="Realizada",seguimiento[[#This Row],[vitaminaDRealizada]],"")</f>
        <v/>
      </c>
      <c r="S210" t="str">
        <f>IF(seguimiento[[#This Row],[ige]]="No realizada","No realizada",IF(seguimiento[[#This Row],[ige]]="","","Realizada"))</f>
        <v>Realizada</v>
      </c>
      <c r="T210" t="str">
        <f>IF(S210="Realizada",seguimiento[[#This Row],[ige]],"")</f>
        <v>&lt; 500</v>
      </c>
      <c r="U210" t="str">
        <f>IF(OR(seguimiento[[#This Row],[actividadfisica]]="Ejercicio regular",seguimiento[[#This Row],[actividadfisica]]="Actividad deportiva"),"Sí","")</f>
        <v>Sí</v>
      </c>
    </row>
    <row r="211" spans="1:21" x14ac:dyDescent="0.3">
      <c r="A211" t="str">
        <f>VLOOKUP(B211,pacientes_insertados[],2,)</f>
        <v>61e34254ec4ec02e84f5dc0b</v>
      </c>
      <c r="B211">
        <f>seguimiento[[#This Row],[idpaciente]]</f>
        <v>201</v>
      </c>
      <c r="C211">
        <f t="shared" si="3"/>
        <v>2014</v>
      </c>
      <c r="D211" s="1">
        <f>seguimiento[[#This Row],[fecha]]</f>
        <v>41899</v>
      </c>
      <c r="E211" t="str">
        <f>seguimiento[[#This Row],[institucion]]</f>
        <v>Clínica y Maternidad del Sol</v>
      </c>
      <c r="F211" t="str">
        <f>seguimiento[[#This Row],[fallecimiento]]</f>
        <v>No</v>
      </c>
      <c r="I211" t="str">
        <f>seguimiento[[#This Row],[educacion]]</f>
        <v>Secundaria completa</v>
      </c>
      <c r="J211" t="str">
        <f>seguimiento[[#This Row],[laboral]]</f>
        <v>Trabaja, parcial</v>
      </c>
      <c r="K211" t="str">
        <f>seguimiento[[#This Row],[coberturamedica]]</f>
        <v>Sí</v>
      </c>
      <c r="M211" t="str">
        <f>seguimiento[[#This Row],[Embarazo]]</f>
        <v>No</v>
      </c>
      <c r="N211" t="str">
        <f>seguimiento[[#This Row],[ncultivosanio]]</f>
        <v>2</v>
      </c>
      <c r="O211" t="str">
        <f>IF(seguimiento[[#This Row],[curvaglucemia]]="","No realizada","Realizada")</f>
        <v>Realizada</v>
      </c>
      <c r="P211" t="str">
        <f>IF(O211="Realizada",seguimiento[[#This Row],[curvaglucemia]],"")</f>
        <v>Normal</v>
      </c>
      <c r="Q211" t="str">
        <f>IF(seguimiento[[#This Row],[vitaminaDRealizada]]="","",IF(seguimiento[[#This Row],[vitaminaDRealizada]]="No realizado","No realizada","Realizada"))</f>
        <v/>
      </c>
      <c r="R211" t="str">
        <f>IF(Q211="Realizada",seguimiento[[#This Row],[vitaminaDRealizada]],"")</f>
        <v/>
      </c>
      <c r="S211" t="str">
        <f>IF(seguimiento[[#This Row],[ige]]="No realizada","No realizada",IF(seguimiento[[#This Row],[ige]]="","","Realizada"))</f>
        <v>Realizada</v>
      </c>
      <c r="T211" t="str">
        <f>IF(S211="Realizada",seguimiento[[#This Row],[ige]],"")</f>
        <v>&lt; 500</v>
      </c>
      <c r="U211" t="str">
        <f>IF(OR(seguimiento[[#This Row],[actividadfisica]]="Ejercicio regular",seguimiento[[#This Row],[actividadfisica]]="Actividad deportiva"),"Sí","")</f>
        <v/>
      </c>
    </row>
    <row r="212" spans="1:21" x14ac:dyDescent="0.3">
      <c r="A212" t="str">
        <f>VLOOKUP(B212,pacientes_insertados[],2,)</f>
        <v>61e34254ec4ec02e84f5dc0b</v>
      </c>
      <c r="B212">
        <f>seguimiento[[#This Row],[idpaciente]]</f>
        <v>201</v>
      </c>
      <c r="C212">
        <f t="shared" si="3"/>
        <v>2015</v>
      </c>
      <c r="D212" s="1">
        <f>seguimiento[[#This Row],[fecha]]</f>
        <v>42186</v>
      </c>
      <c r="E212" t="str">
        <f>seguimiento[[#This Row],[institucion]]</f>
        <v>Clínica y Maternidad del Sol</v>
      </c>
      <c r="F212" t="str">
        <f>seguimiento[[#This Row],[fallecimiento]]</f>
        <v>No</v>
      </c>
      <c r="J212" t="str">
        <f>seguimiento[[#This Row],[laboral]]</f>
        <v>Trabaja, parcial</v>
      </c>
      <c r="K212" t="str">
        <f>seguimiento[[#This Row],[coberturamedica]]</f>
        <v>Sí</v>
      </c>
      <c r="L212" t="str">
        <f>seguimiento[[#This Row],[ntratendovenosos]]</f>
        <v>1</v>
      </c>
      <c r="M212" t="str">
        <f>seguimiento[[#This Row],[Embarazo]]</f>
        <v>No</v>
      </c>
      <c r="N212" t="str">
        <f>seguimiento[[#This Row],[ncultivosanio]]</f>
        <v>1</v>
      </c>
      <c r="O212" t="str">
        <f>IF(seguimiento[[#This Row],[curvaglucemia]]="","No realizada","Realizada")</f>
        <v>No realizada</v>
      </c>
      <c r="P212" t="str">
        <f>IF(O212="Realizada",seguimiento[[#This Row],[curvaglucemia]],"")</f>
        <v/>
      </c>
      <c r="Q212" t="str">
        <f>IF(seguimiento[[#This Row],[vitaminaDRealizada]]="","",IF(seguimiento[[#This Row],[vitaminaDRealizada]]="No realizado","No realizada","Realizada"))</f>
        <v>No realizada</v>
      </c>
      <c r="R212" t="str">
        <f>IF(Q212="Realizada",seguimiento[[#This Row],[vitaminaDRealizada]],"")</f>
        <v/>
      </c>
      <c r="S212" t="str">
        <f>IF(seguimiento[[#This Row],[ige]]="No realizada","No realizada",IF(seguimiento[[#This Row],[ige]]="","","Realizada"))</f>
        <v>Realizada</v>
      </c>
      <c r="T212" t="str">
        <f>IF(S212="Realizada",seguimiento[[#This Row],[ige]],"")</f>
        <v>Normal</v>
      </c>
      <c r="U212" t="str">
        <f>IF(OR(seguimiento[[#This Row],[actividadfisica]]="Ejercicio regular",seguimiento[[#This Row],[actividadfisica]]="Actividad deportiva"),"Sí","")</f>
        <v>Sí</v>
      </c>
    </row>
    <row r="213" spans="1:21" x14ac:dyDescent="0.3">
      <c r="A213" t="str">
        <f>VLOOKUP(B213,pacientes_insertados[],2,)</f>
        <v>61e34254ec4ec02e84f5dc0b</v>
      </c>
      <c r="B213">
        <f>seguimiento[[#This Row],[idpaciente]]</f>
        <v>201</v>
      </c>
      <c r="C213">
        <f t="shared" si="3"/>
        <v>2016</v>
      </c>
      <c r="D213" s="1">
        <f>seguimiento[[#This Row],[fecha]]</f>
        <v>42473</v>
      </c>
      <c r="E213" t="str">
        <f>seguimiento[[#This Row],[institucion]]</f>
        <v>Clínica y Maternidad del Sol</v>
      </c>
      <c r="F213" t="str">
        <f>seguimiento[[#This Row],[fallecimiento]]</f>
        <v>Si</v>
      </c>
      <c r="G213" t="str">
        <f>seguimiento[[#This Row],[fecha_fallec]]</f>
        <v>2016-07-20</v>
      </c>
      <c r="H213" t="str">
        <f>seguimiento[[#This Row],[NombreCausaFallecimiento]]</f>
        <v>Respiratorios</v>
      </c>
      <c r="J213" t="str">
        <f>seguimiento[[#This Row],[laboral]]</f>
        <v>Trabaja, parcial</v>
      </c>
      <c r="K213" t="str">
        <f>seguimiento[[#This Row],[coberturamedica]]</f>
        <v>Sí</v>
      </c>
      <c r="L213" t="str">
        <f>seguimiento[[#This Row],[ntratendovenosos]]</f>
        <v>1</v>
      </c>
      <c r="M213" t="str">
        <f>seguimiento[[#This Row],[Embarazo]]</f>
        <v>Si</v>
      </c>
      <c r="N213" t="str">
        <f>seguimiento[[#This Row],[ncultivosanio]]</f>
        <v>2</v>
      </c>
      <c r="O213" t="str">
        <f>IF(seguimiento[[#This Row],[curvaglucemia]]="","No realizada","Realizada")</f>
        <v>No realizada</v>
      </c>
      <c r="P213" t="str">
        <f>IF(O213="Realizada",seguimiento[[#This Row],[curvaglucemia]],"")</f>
        <v/>
      </c>
      <c r="Q213" t="str">
        <f>IF(seguimiento[[#This Row],[vitaminaDRealizada]]="","",IF(seguimiento[[#This Row],[vitaminaDRealizada]]="No realizado","No realizada","Realizada"))</f>
        <v/>
      </c>
      <c r="R213" t="str">
        <f>IF(Q213="Realizada",seguimiento[[#This Row],[vitaminaDRealizada]],"")</f>
        <v/>
      </c>
      <c r="S213" t="str">
        <f>IF(seguimiento[[#This Row],[ige]]="No realizada","No realizada",IF(seguimiento[[#This Row],[ige]]="","","Realizada"))</f>
        <v/>
      </c>
      <c r="T213" t="str">
        <f>IF(S213="Realizada",seguimiento[[#This Row],[ige]],"")</f>
        <v/>
      </c>
      <c r="U213" t="str">
        <f>IF(OR(seguimiento[[#This Row],[actividadfisica]]="Ejercicio regular",seguimiento[[#This Row],[actividadfisica]]="Actividad deportiva"),"Sí","")</f>
        <v>Sí</v>
      </c>
    </row>
    <row r="214" spans="1:21" x14ac:dyDescent="0.3">
      <c r="A214" t="str">
        <f>VLOOKUP(B214,pacientes_insertados[],2,)</f>
        <v>61e34254ec4ec02e84f5dc0c</v>
      </c>
      <c r="B214">
        <f>seguimiento[[#This Row],[idpaciente]]</f>
        <v>202</v>
      </c>
      <c r="C214">
        <f t="shared" si="3"/>
        <v>2011</v>
      </c>
      <c r="D214" s="1">
        <f>seguimiento[[#This Row],[fecha]]</f>
        <v>40792</v>
      </c>
      <c r="E214" t="str">
        <f>seguimiento[[#This Row],[institucion]]</f>
        <v>Clínica y Maternidad del Sol</v>
      </c>
      <c r="F214" t="str">
        <f>seguimiento[[#This Row],[fallecimiento]]</f>
        <v>No</v>
      </c>
      <c r="I214" t="str">
        <f>seguimiento[[#This Row],[educacion]]</f>
        <v>Secundaria completa</v>
      </c>
      <c r="J214" t="str">
        <f>seguimiento[[#This Row],[laboral]]</f>
        <v>No trabaja</v>
      </c>
      <c r="K214" t="str">
        <f>seguimiento[[#This Row],[coberturamedica]]</f>
        <v>Sí</v>
      </c>
      <c r="L214" t="str">
        <f>seguimiento[[#This Row],[ntratendovenosos]]</f>
        <v>2</v>
      </c>
      <c r="M214" t="str">
        <f>seguimiento[[#This Row],[Embarazo]]</f>
        <v>No</v>
      </c>
      <c r="N214" t="str">
        <f>seguimiento[[#This Row],[ncultivosanio]]</f>
        <v>2</v>
      </c>
      <c r="O214" t="str">
        <f>IF(seguimiento[[#This Row],[curvaglucemia]]="","No realizada","Realizada")</f>
        <v>No realizada</v>
      </c>
      <c r="P214" t="str">
        <f>IF(O214="Realizada",seguimiento[[#This Row],[curvaglucemia]],"")</f>
        <v/>
      </c>
      <c r="Q214" t="str">
        <f>IF(seguimiento[[#This Row],[vitaminaDRealizada]]="","",IF(seguimiento[[#This Row],[vitaminaDRealizada]]="No realizado","No realizada","Realizada"))</f>
        <v/>
      </c>
      <c r="R214" t="str">
        <f>IF(Q214="Realizada",seguimiento[[#This Row],[vitaminaDRealizada]],"")</f>
        <v/>
      </c>
      <c r="S214" t="str">
        <f>IF(seguimiento[[#This Row],[ige]]="No realizada","No realizada",IF(seguimiento[[#This Row],[ige]]="","","Realizada"))</f>
        <v>Realizada</v>
      </c>
      <c r="T214" t="str">
        <f>IF(S214="Realizada",seguimiento[[#This Row],[ige]],"")</f>
        <v>&lt; 500</v>
      </c>
      <c r="U214" t="str">
        <f>IF(OR(seguimiento[[#This Row],[actividadfisica]]="Ejercicio regular",seguimiento[[#This Row],[actividadfisica]]="Actividad deportiva"),"Sí","")</f>
        <v/>
      </c>
    </row>
    <row r="215" spans="1:21" x14ac:dyDescent="0.3">
      <c r="A215" t="str">
        <f>VLOOKUP(B215,pacientes_insertados[],2,)</f>
        <v>61e34254ec4ec02e84f5dc0c</v>
      </c>
      <c r="B215">
        <f>seguimiento[[#This Row],[idpaciente]]</f>
        <v>202</v>
      </c>
      <c r="C215">
        <f t="shared" si="3"/>
        <v>2012</v>
      </c>
      <c r="D215" s="1">
        <f>seguimiento[[#This Row],[fecha]]</f>
        <v>41269</v>
      </c>
      <c r="E215" t="str">
        <f>seguimiento[[#This Row],[institucion]]</f>
        <v>Clínica y Maternidad del Sol</v>
      </c>
      <c r="F215" t="str">
        <f>seguimiento[[#This Row],[fallecimiento]]</f>
        <v>No</v>
      </c>
      <c r="I215" t="str">
        <f>seguimiento[[#This Row],[educacion]]</f>
        <v>Secundaria completa</v>
      </c>
      <c r="J215" t="str">
        <f>seguimiento[[#This Row],[laboral]]</f>
        <v>No trabaja</v>
      </c>
      <c r="K215" t="str">
        <f>seguimiento[[#This Row],[coberturamedica]]</f>
        <v>Sí</v>
      </c>
      <c r="L215" t="str">
        <f>seguimiento[[#This Row],[ntratendovenosos]]</f>
        <v>2</v>
      </c>
      <c r="M215" t="str">
        <f>seguimiento[[#This Row],[Embarazo]]</f>
        <v>No</v>
      </c>
      <c r="N215" t="str">
        <f>seguimiento[[#This Row],[ncultivosanio]]</f>
        <v>4</v>
      </c>
      <c r="O215" t="str">
        <f>IF(seguimiento[[#This Row],[curvaglucemia]]="","No realizada","Realizada")</f>
        <v>Realizada</v>
      </c>
      <c r="P215" t="str">
        <f>IF(O215="Realizada",seguimiento[[#This Row],[curvaglucemia]],"")</f>
        <v>Normal</v>
      </c>
      <c r="Q215" t="str">
        <f>IF(seguimiento[[#This Row],[vitaminaDRealizada]]="","",IF(seguimiento[[#This Row],[vitaminaDRealizada]]="No realizado","No realizada","Realizada"))</f>
        <v/>
      </c>
      <c r="R215" t="str">
        <f>IF(Q215="Realizada",seguimiento[[#This Row],[vitaminaDRealizada]],"")</f>
        <v/>
      </c>
      <c r="S215" t="str">
        <f>IF(seguimiento[[#This Row],[ige]]="No realizada","No realizada",IF(seguimiento[[#This Row],[ige]]="","","Realizada"))</f>
        <v>Realizada</v>
      </c>
      <c r="T215" t="str">
        <f>IF(S215="Realizada",seguimiento[[#This Row],[ige]],"")</f>
        <v>&lt; 500</v>
      </c>
      <c r="U215" t="str">
        <f>IF(OR(seguimiento[[#This Row],[actividadfisica]]="Ejercicio regular",seguimiento[[#This Row],[actividadfisica]]="Actividad deportiva"),"Sí","")</f>
        <v/>
      </c>
    </row>
    <row r="216" spans="1:21" x14ac:dyDescent="0.3">
      <c r="A216" t="str">
        <f>VLOOKUP(B216,pacientes_insertados[],2,)</f>
        <v>61e34254ec4ec02e84f5dc0c</v>
      </c>
      <c r="B216">
        <f>seguimiento[[#This Row],[idpaciente]]</f>
        <v>202</v>
      </c>
      <c r="C216">
        <f t="shared" si="3"/>
        <v>2013</v>
      </c>
      <c r="D216" s="1">
        <f>seguimiento[[#This Row],[fecha]]</f>
        <v>41528</v>
      </c>
      <c r="E216" t="str">
        <f>seguimiento[[#This Row],[institucion]]</f>
        <v>Clínica y Maternidad del Sol</v>
      </c>
      <c r="F216" t="str">
        <f>seguimiento[[#This Row],[fallecimiento]]</f>
        <v>No</v>
      </c>
      <c r="I216" t="str">
        <f>seguimiento[[#This Row],[educacion]]</f>
        <v>Secundaria completa</v>
      </c>
      <c r="J216" t="str">
        <f>seguimiento[[#This Row],[laboral]]</f>
        <v>No trabaja</v>
      </c>
      <c r="K216" t="str">
        <f>seguimiento[[#This Row],[coberturamedica]]</f>
        <v>Sí</v>
      </c>
      <c r="L216" t="str">
        <f>seguimiento[[#This Row],[ntratendovenosos]]</f>
        <v>3</v>
      </c>
      <c r="M216" t="str">
        <f>seguimiento[[#This Row],[Embarazo]]</f>
        <v>No</v>
      </c>
      <c r="N216" t="str">
        <f>seguimiento[[#This Row],[ncultivosanio]]</f>
        <v>3</v>
      </c>
      <c r="O216" t="str">
        <f>IF(seguimiento[[#This Row],[curvaglucemia]]="","No realizada","Realizada")</f>
        <v>Realizada</v>
      </c>
      <c r="P216" t="str">
        <f>IF(O216="Realizada",seguimiento[[#This Row],[curvaglucemia]],"")</f>
        <v>Normal</v>
      </c>
      <c r="Q216" t="str">
        <f>IF(seguimiento[[#This Row],[vitaminaDRealizada]]="","",IF(seguimiento[[#This Row],[vitaminaDRealizada]]="No realizado","No realizada","Realizada"))</f>
        <v/>
      </c>
      <c r="R216" t="str">
        <f>IF(Q216="Realizada",seguimiento[[#This Row],[vitaminaDRealizada]],"")</f>
        <v/>
      </c>
      <c r="S216" t="str">
        <f>IF(seguimiento[[#This Row],[ige]]="No realizada","No realizada",IF(seguimiento[[#This Row],[ige]]="","","Realizada"))</f>
        <v/>
      </c>
      <c r="T216" t="str">
        <f>IF(S216="Realizada",seguimiento[[#This Row],[ige]],"")</f>
        <v/>
      </c>
      <c r="U216" t="str">
        <f>IF(OR(seguimiento[[#This Row],[actividadfisica]]="Ejercicio regular",seguimiento[[#This Row],[actividadfisica]]="Actividad deportiva"),"Sí","")</f>
        <v>Sí</v>
      </c>
    </row>
    <row r="217" spans="1:21" x14ac:dyDescent="0.3">
      <c r="A217" t="str">
        <f>VLOOKUP(B217,pacientes_insertados[],2,)</f>
        <v>61e34254ec4ec02e84f5dc0c</v>
      </c>
      <c r="B217">
        <f>seguimiento[[#This Row],[idpaciente]]</f>
        <v>202</v>
      </c>
      <c r="C217">
        <f t="shared" si="3"/>
        <v>2015</v>
      </c>
      <c r="D217" s="1">
        <f>seguimiento[[#This Row],[fecha]]</f>
        <v>42034</v>
      </c>
      <c r="E217" t="str">
        <f>seguimiento[[#This Row],[institucion]]</f>
        <v>Clínica y Maternidad del Sol</v>
      </c>
      <c r="F217" t="str">
        <f>seguimiento[[#This Row],[fallecimiento]]</f>
        <v>Si</v>
      </c>
      <c r="G217" t="str">
        <f>seguimiento[[#This Row],[fecha_fallec]]</f>
        <v>2015-01-30</v>
      </c>
      <c r="H217" t="str">
        <f>seguimiento[[#This Row],[NombreCausaFallecimiento]]</f>
        <v>Respiratorios</v>
      </c>
      <c r="O217" t="str">
        <f>IF(seguimiento[[#This Row],[curvaglucemia]]="","No realizada","Realizada")</f>
        <v>No realizada</v>
      </c>
      <c r="P217" t="str">
        <f>IF(O217="Realizada",seguimiento[[#This Row],[curvaglucemia]],"")</f>
        <v/>
      </c>
      <c r="Q217" t="str">
        <f>IF(seguimiento[[#This Row],[vitaminaDRealizada]]="","",IF(seguimiento[[#This Row],[vitaminaDRealizada]]="No realizado","No realizada","Realizada"))</f>
        <v/>
      </c>
      <c r="R217" t="str">
        <f>IF(Q217="Realizada",seguimiento[[#This Row],[vitaminaDRealizada]],"")</f>
        <v/>
      </c>
      <c r="S217" t="str">
        <f>IF(seguimiento[[#This Row],[ige]]="No realizada","No realizada",IF(seguimiento[[#This Row],[ige]]="","","Realizada"))</f>
        <v/>
      </c>
      <c r="T217" t="str">
        <f>IF(S217="Realizada",seguimiento[[#This Row],[ige]],"")</f>
        <v/>
      </c>
      <c r="U217" t="str">
        <f>IF(OR(seguimiento[[#This Row],[actividadfisica]]="Ejercicio regular",seguimiento[[#This Row],[actividadfisica]]="Actividad deportiva"),"Sí","")</f>
        <v/>
      </c>
    </row>
    <row r="218" spans="1:21" x14ac:dyDescent="0.3">
      <c r="A218" t="str">
        <f>VLOOKUP(B218,pacientes_insertados[],2,)</f>
        <v>61e34254ec4ec02e84f5dc0d</v>
      </c>
      <c r="B218">
        <f>seguimiento[[#This Row],[idpaciente]]</f>
        <v>203</v>
      </c>
      <c r="C218">
        <f t="shared" si="3"/>
        <v>2011</v>
      </c>
      <c r="D218" s="1">
        <f>seguimiento[[#This Row],[fecha]]</f>
        <v>40793</v>
      </c>
      <c r="E218" t="str">
        <f>seguimiento[[#This Row],[institucion]]</f>
        <v>HOSPITAL de PEDIATRÍA "Juan P. Garrahan"</v>
      </c>
      <c r="F218" t="str">
        <f>seguimiento[[#This Row],[fallecimiento]]</f>
        <v>No</v>
      </c>
      <c r="K218" t="str">
        <f>seguimiento[[#This Row],[coberturamedica]]</f>
        <v>Sí</v>
      </c>
      <c r="L218" t="str">
        <f>seguimiento[[#This Row],[ntratendovenosos]]</f>
        <v>1</v>
      </c>
      <c r="M218" t="str">
        <f>seguimiento[[#This Row],[Embarazo]]</f>
        <v>No</v>
      </c>
      <c r="N218" t="str">
        <f>seguimiento[[#This Row],[ncultivosanio]]</f>
        <v>4</v>
      </c>
      <c r="O218" t="str">
        <f>IF(seguimiento[[#This Row],[curvaglucemia]]="","No realizada","Realizada")</f>
        <v>Realizada</v>
      </c>
      <c r="P218" t="str">
        <f>IF(O218="Realizada",seguimiento[[#This Row],[curvaglucemia]],"")</f>
        <v>Normal</v>
      </c>
      <c r="Q218" t="str">
        <f>IF(seguimiento[[#This Row],[vitaminaDRealizada]]="","",IF(seguimiento[[#This Row],[vitaminaDRealizada]]="No realizado","No realizada","Realizada"))</f>
        <v/>
      </c>
      <c r="R218" t="str">
        <f>IF(Q218="Realizada",seguimiento[[#This Row],[vitaminaDRealizada]],"")</f>
        <v/>
      </c>
      <c r="S218" t="str">
        <f>IF(seguimiento[[#This Row],[ige]]="No realizada","No realizada",IF(seguimiento[[#This Row],[ige]]="","","Realizada"))</f>
        <v>Realizada</v>
      </c>
      <c r="T218" t="str">
        <f>IF(S218="Realizada",seguimiento[[#This Row],[ige]],"")</f>
        <v>&lt; 500</v>
      </c>
      <c r="U218" t="str">
        <f>IF(OR(seguimiento[[#This Row],[actividadfisica]]="Ejercicio regular",seguimiento[[#This Row],[actividadfisica]]="Actividad deportiva"),"Sí","")</f>
        <v/>
      </c>
    </row>
    <row r="219" spans="1:21" x14ac:dyDescent="0.3">
      <c r="A219" t="str">
        <f>VLOOKUP(B219,pacientes_insertados[],2,)</f>
        <v>61e34254ec4ec02e84f5dc0d</v>
      </c>
      <c r="B219">
        <f>seguimiento[[#This Row],[idpaciente]]</f>
        <v>203</v>
      </c>
      <c r="C219">
        <f t="shared" si="3"/>
        <v>2013</v>
      </c>
      <c r="D219" s="1">
        <f>seguimiento[[#This Row],[fecha]]</f>
        <v>41302</v>
      </c>
      <c r="E219" t="str">
        <f>seguimiento[[#This Row],[institucion]]</f>
        <v>HOSPITAL de PEDIATRÍA "Juan P. Garrahan"</v>
      </c>
      <c r="F219" t="str">
        <f>seguimiento[[#This Row],[fallecimiento]]</f>
        <v>No</v>
      </c>
      <c r="I219" t="str">
        <f>seguimiento[[#This Row],[educacion]]</f>
        <v>Secundaria completa</v>
      </c>
      <c r="K219" t="str">
        <f>seguimiento[[#This Row],[coberturamedica]]</f>
        <v>Sí</v>
      </c>
      <c r="M219" t="str">
        <f>seguimiento[[#This Row],[Embarazo]]</f>
        <v>No</v>
      </c>
      <c r="N219" t="str">
        <f>seguimiento[[#This Row],[ncultivosanio]]</f>
        <v>5</v>
      </c>
      <c r="O219" t="str">
        <f>IF(seguimiento[[#This Row],[curvaglucemia]]="","No realizada","Realizada")</f>
        <v>Realizada</v>
      </c>
      <c r="P219" t="str">
        <f>IF(O219="Realizada",seguimiento[[#This Row],[curvaglucemia]],"")</f>
        <v>Normal</v>
      </c>
      <c r="Q219" t="str">
        <f>IF(seguimiento[[#This Row],[vitaminaDRealizada]]="","",IF(seguimiento[[#This Row],[vitaminaDRealizada]]="No realizado","No realizada","Realizada"))</f>
        <v/>
      </c>
      <c r="R219" t="str">
        <f>IF(Q219="Realizada",seguimiento[[#This Row],[vitaminaDRealizada]],"")</f>
        <v/>
      </c>
      <c r="S219" t="str">
        <f>IF(seguimiento[[#This Row],[ige]]="No realizada","No realizada",IF(seguimiento[[#This Row],[ige]]="","","Realizada"))</f>
        <v/>
      </c>
      <c r="T219" t="str">
        <f>IF(S219="Realizada",seguimiento[[#This Row],[ige]],"")</f>
        <v/>
      </c>
      <c r="U219" t="str">
        <f>IF(OR(seguimiento[[#This Row],[actividadfisica]]="Ejercicio regular",seguimiento[[#This Row],[actividadfisica]]="Actividad deportiva"),"Sí","")</f>
        <v/>
      </c>
    </row>
    <row r="220" spans="1:21" x14ac:dyDescent="0.3">
      <c r="A220" t="str">
        <f>VLOOKUP(B220,pacientes_insertados[],2,)</f>
        <v>61e34254ec4ec02e84f5dc0e</v>
      </c>
      <c r="B220">
        <f>seguimiento[[#This Row],[idpaciente]]</f>
        <v>204</v>
      </c>
      <c r="C220">
        <f t="shared" si="3"/>
        <v>2011</v>
      </c>
      <c r="D220" s="1">
        <f>seguimiento[[#This Row],[fecha]]</f>
        <v>40849</v>
      </c>
      <c r="E220" t="str">
        <f>seguimiento[[#This Row],[institucion]]</f>
        <v>HOSPITAL de PEDIATRÍA "Juan P. Garrahan"</v>
      </c>
      <c r="F220" t="str">
        <f>seguimiento[[#This Row],[fallecimiento]]</f>
        <v>No</v>
      </c>
      <c r="I220" t="str">
        <f>seguimiento[[#This Row],[educacion]]</f>
        <v>Primaria incompleta</v>
      </c>
      <c r="K220" t="str">
        <f>seguimiento[[#This Row],[coberturamedica]]</f>
        <v>Sí</v>
      </c>
      <c r="M220" t="str">
        <f>seguimiento[[#This Row],[Embarazo]]</f>
        <v>No</v>
      </c>
      <c r="N220" t="str">
        <f>seguimiento[[#This Row],[ncultivosanio]]</f>
        <v>4</v>
      </c>
      <c r="O220" t="str">
        <f>IF(seguimiento[[#This Row],[curvaglucemia]]="","No realizada","Realizada")</f>
        <v>Realizada</v>
      </c>
      <c r="P220" t="str">
        <f>IF(O220="Realizada",seguimiento[[#This Row],[curvaglucemia]],"")</f>
        <v>Normal</v>
      </c>
      <c r="Q220" t="str">
        <f>IF(seguimiento[[#This Row],[vitaminaDRealizada]]="","",IF(seguimiento[[#This Row],[vitaminaDRealizada]]="No realizado","No realizada","Realizada"))</f>
        <v/>
      </c>
      <c r="R220" t="str">
        <f>IF(Q220="Realizada",seguimiento[[#This Row],[vitaminaDRealizada]],"")</f>
        <v/>
      </c>
      <c r="S220" t="str">
        <f>IF(seguimiento[[#This Row],[ige]]="No realizada","No realizada",IF(seguimiento[[#This Row],[ige]]="","","Realizada"))</f>
        <v/>
      </c>
      <c r="T220" t="str">
        <f>IF(S220="Realizada",seguimiento[[#This Row],[ige]],"")</f>
        <v/>
      </c>
      <c r="U220" t="str">
        <f>IF(OR(seguimiento[[#This Row],[actividadfisica]]="Ejercicio regular",seguimiento[[#This Row],[actividadfisica]]="Actividad deportiva"),"Sí","")</f>
        <v>Sí</v>
      </c>
    </row>
    <row r="221" spans="1:21" x14ac:dyDescent="0.3">
      <c r="A221" t="str">
        <f>VLOOKUP(B221,pacientes_insertados[],2,)</f>
        <v>61e34254ec4ec02e84f5dc0e</v>
      </c>
      <c r="B221">
        <f>seguimiento[[#This Row],[idpaciente]]</f>
        <v>204</v>
      </c>
      <c r="C221">
        <f t="shared" si="3"/>
        <v>2012</v>
      </c>
      <c r="D221" s="1">
        <f>seguimiento[[#This Row],[fecha]]</f>
        <v>41241</v>
      </c>
      <c r="E221" t="str">
        <f>seguimiento[[#This Row],[institucion]]</f>
        <v>HOSPITAL de PEDIATRÍA "Juan P. Garrahan"</v>
      </c>
      <c r="F221" t="str">
        <f>seguimiento[[#This Row],[fallecimiento]]</f>
        <v>No</v>
      </c>
      <c r="K221" t="str">
        <f>seguimiento[[#This Row],[coberturamedica]]</f>
        <v>Sí</v>
      </c>
      <c r="M221" t="str">
        <f>seguimiento[[#This Row],[Embarazo]]</f>
        <v>No</v>
      </c>
      <c r="N221" t="str">
        <f>seguimiento[[#This Row],[ncultivosanio]]</f>
        <v>5</v>
      </c>
      <c r="O221" t="str">
        <f>IF(seguimiento[[#This Row],[curvaglucemia]]="","No realizada","Realizada")</f>
        <v>Realizada</v>
      </c>
      <c r="P221" t="str">
        <f>IF(O221="Realizada",seguimiento[[#This Row],[curvaglucemia]],"")</f>
        <v>Normal</v>
      </c>
      <c r="Q221" t="str">
        <f>IF(seguimiento[[#This Row],[vitaminaDRealizada]]="","",IF(seguimiento[[#This Row],[vitaminaDRealizada]]="No realizado","No realizada","Realizada"))</f>
        <v>No realizada</v>
      </c>
      <c r="R221" t="str">
        <f>IF(Q221="Realizada",seguimiento[[#This Row],[vitaminaDRealizada]],"")</f>
        <v/>
      </c>
      <c r="S221" t="str">
        <f>IF(seguimiento[[#This Row],[ige]]="No realizada","No realizada",IF(seguimiento[[#This Row],[ige]]="","","Realizada"))</f>
        <v>Realizada</v>
      </c>
      <c r="T221" t="str">
        <f>IF(S221="Realizada",seguimiento[[#This Row],[ige]],"")</f>
        <v>Normal</v>
      </c>
      <c r="U221" t="str">
        <f>IF(OR(seguimiento[[#This Row],[actividadfisica]]="Ejercicio regular",seguimiento[[#This Row],[actividadfisica]]="Actividad deportiva"),"Sí","")</f>
        <v>Sí</v>
      </c>
    </row>
    <row r="222" spans="1:21" x14ac:dyDescent="0.3">
      <c r="A222" t="str">
        <f>VLOOKUP(B222,pacientes_insertados[],2,)</f>
        <v>61e34254ec4ec02e84f5dc0e</v>
      </c>
      <c r="B222">
        <f>seguimiento[[#This Row],[idpaciente]]</f>
        <v>204</v>
      </c>
      <c r="C222">
        <f t="shared" si="3"/>
        <v>2013</v>
      </c>
      <c r="D222" s="1">
        <f>seguimiento[[#This Row],[fecha]]</f>
        <v>41471</v>
      </c>
      <c r="E222" t="str">
        <f>seguimiento[[#This Row],[institucion]]</f>
        <v>HOSPITAL de PEDIATRÍA "Juan P. Garrahan"</v>
      </c>
      <c r="F222" t="str">
        <f>seguimiento[[#This Row],[fallecimiento]]</f>
        <v>No</v>
      </c>
      <c r="K222" t="str">
        <f>seguimiento[[#This Row],[coberturamedica]]</f>
        <v>Sí</v>
      </c>
      <c r="M222" t="str">
        <f>seguimiento[[#This Row],[Embarazo]]</f>
        <v>No</v>
      </c>
      <c r="N222" t="str">
        <f>seguimiento[[#This Row],[ncultivosanio]]</f>
        <v>4</v>
      </c>
      <c r="O222" t="str">
        <f>IF(seguimiento[[#This Row],[curvaglucemia]]="","No realizada","Realizada")</f>
        <v>Realizada</v>
      </c>
      <c r="P222" t="str">
        <f>IF(O222="Realizada",seguimiento[[#This Row],[curvaglucemia]],"")</f>
        <v>Normal</v>
      </c>
      <c r="Q222" t="str">
        <f>IF(seguimiento[[#This Row],[vitaminaDRealizada]]="","",IF(seguimiento[[#This Row],[vitaminaDRealizada]]="No realizado","No realizada","Realizada"))</f>
        <v/>
      </c>
      <c r="R222" t="str">
        <f>IF(Q222="Realizada",seguimiento[[#This Row],[vitaminaDRealizada]],"")</f>
        <v/>
      </c>
      <c r="S222" t="str">
        <f>IF(seguimiento[[#This Row],[ige]]="No realizada","No realizada",IF(seguimiento[[#This Row],[ige]]="","","Realizada"))</f>
        <v>Realizada</v>
      </c>
      <c r="T222" t="str">
        <f>IF(S222="Realizada",seguimiento[[#This Row],[ige]],"")</f>
        <v>&lt; 500</v>
      </c>
      <c r="U222" t="str">
        <f>IF(OR(seguimiento[[#This Row],[actividadfisica]]="Ejercicio regular",seguimiento[[#This Row],[actividadfisica]]="Actividad deportiva"),"Sí","")</f>
        <v/>
      </c>
    </row>
    <row r="223" spans="1:21" x14ac:dyDescent="0.3">
      <c r="A223" t="str">
        <f>VLOOKUP(B223,pacientes_insertados[],2,)</f>
        <v>61e34254ec4ec02e84f5dc0e</v>
      </c>
      <c r="B223">
        <f>seguimiento[[#This Row],[idpaciente]]</f>
        <v>204</v>
      </c>
      <c r="C223">
        <f t="shared" si="3"/>
        <v>2014</v>
      </c>
      <c r="D223" s="1">
        <f>seguimiento[[#This Row],[fecha]]</f>
        <v>41969</v>
      </c>
      <c r="E223" t="str">
        <f>seguimiento[[#This Row],[institucion]]</f>
        <v>HOSPITAL de PEDIATRÍA "Juan P. Garrahan"</v>
      </c>
      <c r="F223" t="str">
        <f>seguimiento[[#This Row],[fallecimiento]]</f>
        <v>No</v>
      </c>
      <c r="K223" t="str">
        <f>seguimiento[[#This Row],[coberturamedica]]</f>
        <v>Sí</v>
      </c>
      <c r="M223" t="str">
        <f>seguimiento[[#This Row],[Embarazo]]</f>
        <v>No</v>
      </c>
      <c r="N223" t="str">
        <f>seguimiento[[#This Row],[ncultivosanio]]</f>
        <v>5</v>
      </c>
      <c r="O223" t="str">
        <f>IF(seguimiento[[#This Row],[curvaglucemia]]="","No realizada","Realizada")</f>
        <v>Realizada</v>
      </c>
      <c r="P223" t="str">
        <f>IF(O223="Realizada",seguimiento[[#This Row],[curvaglucemia]],"")</f>
        <v>Intolerancia</v>
      </c>
      <c r="Q223" t="str">
        <f>IF(seguimiento[[#This Row],[vitaminaDRealizada]]="","",IF(seguimiento[[#This Row],[vitaminaDRealizada]]="No realizado","No realizada","Realizada"))</f>
        <v>Realizada</v>
      </c>
      <c r="R223" t="str">
        <f>IF(Q223="Realizada",seguimiento[[#This Row],[vitaminaDRealizada]],"")</f>
        <v>Bajo</v>
      </c>
      <c r="S223" t="str">
        <f>IF(seguimiento[[#This Row],[ige]]="No realizada","No realizada",IF(seguimiento[[#This Row],[ige]]="","","Realizada"))</f>
        <v>Realizada</v>
      </c>
      <c r="T223" t="str">
        <f>IF(S223="Realizada",seguimiento[[#This Row],[ige]],"")</f>
        <v>&lt; 500</v>
      </c>
      <c r="U223" t="str">
        <f>IF(OR(seguimiento[[#This Row],[actividadfisica]]="Ejercicio regular",seguimiento[[#This Row],[actividadfisica]]="Actividad deportiva"),"Sí","")</f>
        <v/>
      </c>
    </row>
    <row r="224" spans="1:21" x14ac:dyDescent="0.3">
      <c r="A224" t="str">
        <f>VLOOKUP(B224,pacientes_insertados[],2,)</f>
        <v>61e34254ec4ec02e84f5dc0e</v>
      </c>
      <c r="B224">
        <f>seguimiento[[#This Row],[idpaciente]]</f>
        <v>204</v>
      </c>
      <c r="C224">
        <f t="shared" si="3"/>
        <v>2015</v>
      </c>
      <c r="D224" s="1">
        <f>seguimiento[[#This Row],[fecha]]</f>
        <v>42241</v>
      </c>
      <c r="E224" t="str">
        <f>seguimiento[[#This Row],[institucion]]</f>
        <v>HOSPITAL de PEDIATRÍA "Juan P. Garrahan"</v>
      </c>
      <c r="F224" t="str">
        <f>seguimiento[[#This Row],[fallecimiento]]</f>
        <v>No</v>
      </c>
      <c r="K224" t="str">
        <f>seguimiento[[#This Row],[coberturamedica]]</f>
        <v>Sí</v>
      </c>
      <c r="L224" t="str">
        <f>seguimiento[[#This Row],[ntratendovenosos]]</f>
        <v>1</v>
      </c>
      <c r="M224" t="str">
        <f>seguimiento[[#This Row],[Embarazo]]</f>
        <v>No</v>
      </c>
      <c r="N224" t="str">
        <f>seguimiento[[#This Row],[ncultivosanio]]</f>
        <v>10</v>
      </c>
      <c r="O224" t="str">
        <f>IF(seguimiento[[#This Row],[curvaglucemia]]="","No realizada","Realizada")</f>
        <v>Realizada</v>
      </c>
      <c r="P224" t="str">
        <f>IF(O224="Realizada",seguimiento[[#This Row],[curvaglucemia]],"")</f>
        <v>Diabetes</v>
      </c>
      <c r="Q224" t="str">
        <f>IF(seguimiento[[#This Row],[vitaminaDRealizada]]="","",IF(seguimiento[[#This Row],[vitaminaDRealizada]]="No realizado","No realizada","Realizada"))</f>
        <v>Realizada</v>
      </c>
      <c r="R224" t="str">
        <f>IF(Q224="Realizada",seguimiento[[#This Row],[vitaminaDRealizada]],"")</f>
        <v>Bajo</v>
      </c>
      <c r="S224" t="str">
        <f>IF(seguimiento[[#This Row],[ige]]="No realizada","No realizada",IF(seguimiento[[#This Row],[ige]]="","","Realizada"))</f>
        <v>Realizada</v>
      </c>
      <c r="T224" t="str">
        <f>IF(S224="Realizada",seguimiento[[#This Row],[ige]],"")</f>
        <v>&lt; 500</v>
      </c>
      <c r="U224" t="str">
        <f>IF(OR(seguimiento[[#This Row],[actividadfisica]]="Ejercicio regular",seguimiento[[#This Row],[actividadfisica]]="Actividad deportiva"),"Sí","")</f>
        <v/>
      </c>
    </row>
    <row r="225" spans="1:21" x14ac:dyDescent="0.3">
      <c r="A225" t="str">
        <f>VLOOKUP(B225,pacientes_insertados[],2,)</f>
        <v>61e34254ec4ec02e84f5dc0f</v>
      </c>
      <c r="B225">
        <f>seguimiento[[#This Row],[idpaciente]]</f>
        <v>205</v>
      </c>
      <c r="C225">
        <f t="shared" si="3"/>
        <v>2012</v>
      </c>
      <c r="D225" s="1">
        <f>seguimiento[[#This Row],[fecha]]</f>
        <v>40924</v>
      </c>
      <c r="E225" t="str">
        <f>seguimiento[[#This Row],[institucion]]</f>
        <v>HOSPITAL de PEDIATRÍA "Juan P. Garrahan"</v>
      </c>
      <c r="F225" t="str">
        <f>seguimiento[[#This Row],[fallecimiento]]</f>
        <v>No</v>
      </c>
      <c r="I225" t="str">
        <f>seguimiento[[#This Row],[educacion]]</f>
        <v>Secundaria incompleta</v>
      </c>
      <c r="K225" t="str">
        <f>seguimiento[[#This Row],[coberturamedica]]</f>
        <v>Sí</v>
      </c>
      <c r="M225" t="str">
        <f>seguimiento[[#This Row],[Embarazo]]</f>
        <v>No</v>
      </c>
      <c r="N225" t="str">
        <f>seguimiento[[#This Row],[ncultivosanio]]</f>
        <v>2</v>
      </c>
      <c r="O225" t="str">
        <f>IF(seguimiento[[#This Row],[curvaglucemia]]="","No realizada","Realizada")</f>
        <v>Realizada</v>
      </c>
      <c r="P225" t="str">
        <f>IF(O225="Realizada",seguimiento[[#This Row],[curvaglucemia]],"")</f>
        <v>Normal</v>
      </c>
      <c r="Q225" t="str">
        <f>IF(seguimiento[[#This Row],[vitaminaDRealizada]]="","",IF(seguimiento[[#This Row],[vitaminaDRealizada]]="No realizado","No realizada","Realizada"))</f>
        <v/>
      </c>
      <c r="R225" t="str">
        <f>IF(Q225="Realizada",seguimiento[[#This Row],[vitaminaDRealizada]],"")</f>
        <v/>
      </c>
      <c r="S225" t="str">
        <f>IF(seguimiento[[#This Row],[ige]]="No realizada","No realizada",IF(seguimiento[[#This Row],[ige]]="","","Realizada"))</f>
        <v>Realizada</v>
      </c>
      <c r="T225" t="str">
        <f>IF(S225="Realizada",seguimiento[[#This Row],[ige]],"")</f>
        <v>&lt; 500</v>
      </c>
      <c r="U225" t="str">
        <f>IF(OR(seguimiento[[#This Row],[actividadfisica]]="Ejercicio regular",seguimiento[[#This Row],[actividadfisica]]="Actividad deportiva"),"Sí","")</f>
        <v/>
      </c>
    </row>
    <row r="226" spans="1:21" x14ac:dyDescent="0.3">
      <c r="A226" t="str">
        <f>VLOOKUP(B226,pacientes_insertados[],2,)</f>
        <v>61e34254ec4ec02e84f5dc10</v>
      </c>
      <c r="B226">
        <f>seguimiento[[#This Row],[idpaciente]]</f>
        <v>206</v>
      </c>
      <c r="C226">
        <f t="shared" si="3"/>
        <v>2012</v>
      </c>
      <c r="D226" s="1">
        <f>seguimiento[[#This Row],[fecha]]</f>
        <v>40947</v>
      </c>
      <c r="E226" t="str">
        <f>seguimiento[[#This Row],[institucion]]</f>
        <v>HOSPITAL de PEDIATRÍA "Juan P. Garrahan"</v>
      </c>
      <c r="F226" t="str">
        <f>seguimiento[[#This Row],[fallecimiento]]</f>
        <v>No</v>
      </c>
      <c r="I226" t="str">
        <f>seguimiento[[#This Row],[educacion]]</f>
        <v>Secundaria incompleta</v>
      </c>
      <c r="J226" t="str">
        <f>seguimiento[[#This Row],[laboral]]</f>
        <v>No trabaja</v>
      </c>
      <c r="K226" t="str">
        <f>seguimiento[[#This Row],[coberturamedica]]</f>
        <v>Sí</v>
      </c>
      <c r="L226" t="str">
        <f>seguimiento[[#This Row],[ntratendovenosos]]</f>
        <v>2</v>
      </c>
      <c r="N226" t="str">
        <f>seguimiento[[#This Row],[ncultivosanio]]</f>
        <v>2</v>
      </c>
      <c r="O226" t="str">
        <f>IF(seguimiento[[#This Row],[curvaglucemia]]="","No realizada","Realizada")</f>
        <v>Realizada</v>
      </c>
      <c r="P226" t="str">
        <f>IF(O226="Realizada",seguimiento[[#This Row],[curvaglucemia]],"")</f>
        <v>Normal</v>
      </c>
      <c r="Q226" t="str">
        <f>IF(seguimiento[[#This Row],[vitaminaDRealizada]]="","",IF(seguimiento[[#This Row],[vitaminaDRealizada]]="No realizado","No realizada","Realizada"))</f>
        <v/>
      </c>
      <c r="R226" t="str">
        <f>IF(Q226="Realizada",seguimiento[[#This Row],[vitaminaDRealizada]],"")</f>
        <v/>
      </c>
      <c r="S226" t="str">
        <f>IF(seguimiento[[#This Row],[ige]]="No realizada","No realizada",IF(seguimiento[[#This Row],[ige]]="","","Realizada"))</f>
        <v>Realizada</v>
      </c>
      <c r="T226" t="str">
        <f>IF(S226="Realizada",seguimiento[[#This Row],[ige]],"")</f>
        <v>&lt; 500</v>
      </c>
      <c r="U226" t="str">
        <f>IF(OR(seguimiento[[#This Row],[actividadfisica]]="Ejercicio regular",seguimiento[[#This Row],[actividadfisica]]="Actividad deportiva"),"Sí","")</f>
        <v/>
      </c>
    </row>
    <row r="227" spans="1:21" x14ac:dyDescent="0.3">
      <c r="A227" t="str">
        <f>VLOOKUP(B227,pacientes_insertados[],2,)</f>
        <v>61e34254ec4ec02e84f5dc11</v>
      </c>
      <c r="B227">
        <f>seguimiento[[#This Row],[idpaciente]]</f>
        <v>207</v>
      </c>
      <c r="C227">
        <f t="shared" si="3"/>
        <v>2012</v>
      </c>
      <c r="D227" s="1">
        <f>seguimiento[[#This Row],[fecha]]</f>
        <v>41010</v>
      </c>
      <c r="E227" t="str">
        <f>seguimiento[[#This Row],[institucion]]</f>
        <v>HOSPITAL de PEDIATRÍA "Juan P. Garrahan"</v>
      </c>
      <c r="F227" t="str">
        <f>seguimiento[[#This Row],[fallecimiento]]</f>
        <v>No</v>
      </c>
      <c r="I227" t="str">
        <f>seguimiento[[#This Row],[educacion]]</f>
        <v>Universitario Incompleto</v>
      </c>
      <c r="K227" t="str">
        <f>seguimiento[[#This Row],[coberturamedica]]</f>
        <v>Sí</v>
      </c>
      <c r="M227" t="str">
        <f>seguimiento[[#This Row],[Embarazo]]</f>
        <v>No</v>
      </c>
      <c r="N227" t="str">
        <f>seguimiento[[#This Row],[ncultivosanio]]</f>
        <v>3</v>
      </c>
      <c r="O227" t="str">
        <f>IF(seguimiento[[#This Row],[curvaglucemia]]="","No realizada","Realizada")</f>
        <v>Realizada</v>
      </c>
      <c r="P227" t="str">
        <f>IF(O227="Realizada",seguimiento[[#This Row],[curvaglucemia]],"")</f>
        <v>Normal</v>
      </c>
      <c r="Q227" t="str">
        <f>IF(seguimiento[[#This Row],[vitaminaDRealizada]]="","",IF(seguimiento[[#This Row],[vitaminaDRealizada]]="No realizado","No realizada","Realizada"))</f>
        <v/>
      </c>
      <c r="R227" t="str">
        <f>IF(Q227="Realizada",seguimiento[[#This Row],[vitaminaDRealizada]],"")</f>
        <v/>
      </c>
      <c r="S227" t="str">
        <f>IF(seguimiento[[#This Row],[ige]]="No realizada","No realizada",IF(seguimiento[[#This Row],[ige]]="","","Realizada"))</f>
        <v/>
      </c>
      <c r="T227" t="str">
        <f>IF(S227="Realizada",seguimiento[[#This Row],[ige]],"")</f>
        <v/>
      </c>
      <c r="U227" t="str">
        <f>IF(OR(seguimiento[[#This Row],[actividadfisica]]="Ejercicio regular",seguimiento[[#This Row],[actividadfisica]]="Actividad deportiva"),"Sí","")</f>
        <v>Sí</v>
      </c>
    </row>
    <row r="228" spans="1:21" x14ac:dyDescent="0.3">
      <c r="A228" t="str">
        <f>VLOOKUP(B228,pacientes_insertados[],2,)</f>
        <v>61e34254ec4ec02e84f5dc12</v>
      </c>
      <c r="B228">
        <f>seguimiento[[#This Row],[idpaciente]]</f>
        <v>208</v>
      </c>
      <c r="C228">
        <f t="shared" si="3"/>
        <v>2011</v>
      </c>
      <c r="D228" s="1">
        <f>seguimiento[[#This Row],[fecha]]</f>
        <v>40688</v>
      </c>
      <c r="E228" t="str">
        <f>seguimiento[[#This Row],[institucion]]</f>
        <v>HOSPITAL de PEDIATRÍA "Juan P. Garrahan"</v>
      </c>
      <c r="F228" t="str">
        <f>seguimiento[[#This Row],[fallecimiento]]</f>
        <v>No</v>
      </c>
      <c r="I228" t="str">
        <f>seguimiento[[#This Row],[educacion]]</f>
        <v>Secundaria incompleta</v>
      </c>
      <c r="K228" t="str">
        <f>seguimiento[[#This Row],[coberturamedica]]</f>
        <v>Sí</v>
      </c>
      <c r="L228" t="str">
        <f>seguimiento[[#This Row],[ntratendovenosos]]</f>
        <v>1</v>
      </c>
      <c r="M228" t="str">
        <f>seguimiento[[#This Row],[Embarazo]]</f>
        <v>No</v>
      </c>
      <c r="N228" t="str">
        <f>seguimiento[[#This Row],[ncultivosanio]]</f>
        <v>8</v>
      </c>
      <c r="O228" t="str">
        <f>IF(seguimiento[[#This Row],[curvaglucemia]]="","No realizada","Realizada")</f>
        <v>Realizada</v>
      </c>
      <c r="P228" t="str">
        <f>IF(O228="Realizada",seguimiento[[#This Row],[curvaglucemia]],"")</f>
        <v>Diabetes</v>
      </c>
      <c r="Q228" t="str">
        <f>IF(seguimiento[[#This Row],[vitaminaDRealizada]]="","",IF(seguimiento[[#This Row],[vitaminaDRealizada]]="No realizado","No realizada","Realizada"))</f>
        <v/>
      </c>
      <c r="R228" t="str">
        <f>IF(Q228="Realizada",seguimiento[[#This Row],[vitaminaDRealizada]],"")</f>
        <v/>
      </c>
      <c r="S228" t="str">
        <f>IF(seguimiento[[#This Row],[ige]]="No realizada","No realizada",IF(seguimiento[[#This Row],[ige]]="","","Realizada"))</f>
        <v/>
      </c>
      <c r="T228" t="str">
        <f>IF(S228="Realizada",seguimiento[[#This Row],[ige]],"")</f>
        <v/>
      </c>
      <c r="U228" t="str">
        <f>IF(OR(seguimiento[[#This Row],[actividadfisica]]="Ejercicio regular",seguimiento[[#This Row],[actividadfisica]]="Actividad deportiva"),"Sí","")</f>
        <v/>
      </c>
    </row>
    <row r="229" spans="1:21" x14ac:dyDescent="0.3">
      <c r="A229" t="str">
        <f>VLOOKUP(B229,pacientes_insertados[],2,)</f>
        <v>61e34254ec4ec02e84f5dc13</v>
      </c>
      <c r="B229">
        <f>seguimiento[[#This Row],[idpaciente]]</f>
        <v>209</v>
      </c>
      <c r="C229">
        <f t="shared" si="3"/>
        <v>2012</v>
      </c>
      <c r="D229" s="1">
        <f>seguimiento[[#This Row],[fecha]]</f>
        <v>40925</v>
      </c>
      <c r="E229" t="str">
        <f>seguimiento[[#This Row],[institucion]]</f>
        <v>HOSPITAL de PEDIATRÍA "Juan P. Garrahan"</v>
      </c>
      <c r="F229" t="str">
        <f>seguimiento[[#This Row],[fallecimiento]]</f>
        <v>No</v>
      </c>
      <c r="I229" t="str">
        <f>seguimiento[[#This Row],[educacion]]</f>
        <v>Secundaria completa</v>
      </c>
      <c r="J229" t="str">
        <f>seguimiento[[#This Row],[laboral]]</f>
        <v>No trabaja</v>
      </c>
      <c r="K229" t="str">
        <f>seguimiento[[#This Row],[coberturamedica]]</f>
        <v>Sí</v>
      </c>
      <c r="L229" t="str">
        <f>seguimiento[[#This Row],[ntratendovenosos]]</f>
        <v>3</v>
      </c>
      <c r="M229" t="str">
        <f>seguimiento[[#This Row],[Embarazo]]</f>
        <v>No</v>
      </c>
      <c r="O229" t="str">
        <f>IF(seguimiento[[#This Row],[curvaglucemia]]="","No realizada","Realizada")</f>
        <v>Realizada</v>
      </c>
      <c r="P229" t="str">
        <f>IF(O229="Realizada",seguimiento[[#This Row],[curvaglucemia]],"")</f>
        <v>Intolerancia</v>
      </c>
      <c r="Q229" t="str">
        <f>IF(seguimiento[[#This Row],[vitaminaDRealizada]]="","",IF(seguimiento[[#This Row],[vitaminaDRealizada]]="No realizado","No realizada","Realizada"))</f>
        <v/>
      </c>
      <c r="R229" t="str">
        <f>IF(Q229="Realizada",seguimiento[[#This Row],[vitaminaDRealizada]],"")</f>
        <v/>
      </c>
      <c r="S229" t="str">
        <f>IF(seguimiento[[#This Row],[ige]]="No realizada","No realizada",IF(seguimiento[[#This Row],[ige]]="","","Realizada"))</f>
        <v/>
      </c>
      <c r="T229" t="str">
        <f>IF(S229="Realizada",seguimiento[[#This Row],[ige]],"")</f>
        <v/>
      </c>
      <c r="U229" t="str">
        <f>IF(OR(seguimiento[[#This Row],[actividadfisica]]="Ejercicio regular",seguimiento[[#This Row],[actividadfisica]]="Actividad deportiva"),"Sí","")</f>
        <v/>
      </c>
    </row>
    <row r="230" spans="1:21" x14ac:dyDescent="0.3">
      <c r="A230" t="str">
        <f>VLOOKUP(B230,pacientes_insertados[],2,)</f>
        <v>61e34254ec4ec02e84f5dc14</v>
      </c>
      <c r="B230">
        <f>seguimiento[[#This Row],[idpaciente]]</f>
        <v>210</v>
      </c>
      <c r="C230">
        <f t="shared" si="3"/>
        <v>2011</v>
      </c>
      <c r="D230" s="1">
        <f>seguimiento[[#This Row],[fecha]]</f>
        <v>40848</v>
      </c>
      <c r="E230" t="str">
        <f>seguimiento[[#This Row],[institucion]]</f>
        <v>HOSPITAL de PEDIATRÍA "Juan P. Garrahan"</v>
      </c>
      <c r="F230" t="str">
        <f>seguimiento[[#This Row],[fallecimiento]]</f>
        <v>No</v>
      </c>
      <c r="I230" t="str">
        <f>seguimiento[[#This Row],[educacion]]</f>
        <v>Primaria incompleta</v>
      </c>
      <c r="K230" t="str">
        <f>seguimiento[[#This Row],[coberturamedica]]</f>
        <v>Sí</v>
      </c>
      <c r="L230" t="str">
        <f>seguimiento[[#This Row],[ntratendovenosos]]</f>
        <v>1</v>
      </c>
      <c r="M230" t="str">
        <f>seguimiento[[#This Row],[Embarazo]]</f>
        <v>No</v>
      </c>
      <c r="N230" t="str">
        <f>seguimiento[[#This Row],[ncultivosanio]]</f>
        <v>6</v>
      </c>
      <c r="O230" t="str">
        <f>IF(seguimiento[[#This Row],[curvaglucemia]]="","No realizada","Realizada")</f>
        <v>Realizada</v>
      </c>
      <c r="P230" t="str">
        <f>IF(O230="Realizada",seguimiento[[#This Row],[curvaglucemia]],"")</f>
        <v>Normal</v>
      </c>
      <c r="Q230" t="str">
        <f>IF(seguimiento[[#This Row],[vitaminaDRealizada]]="","",IF(seguimiento[[#This Row],[vitaminaDRealizada]]="No realizado","No realizada","Realizada"))</f>
        <v/>
      </c>
      <c r="R230" t="str">
        <f>IF(Q230="Realizada",seguimiento[[#This Row],[vitaminaDRealizada]],"")</f>
        <v/>
      </c>
      <c r="S230" t="str">
        <f>IF(seguimiento[[#This Row],[ige]]="No realizada","No realizada",IF(seguimiento[[#This Row],[ige]]="","","Realizada"))</f>
        <v>Realizada</v>
      </c>
      <c r="T230" t="str">
        <f>IF(S230="Realizada",seguimiento[[#This Row],[ige]],"")</f>
        <v>&lt; 500</v>
      </c>
      <c r="U230" t="str">
        <f>IF(OR(seguimiento[[#This Row],[actividadfisica]]="Ejercicio regular",seguimiento[[#This Row],[actividadfisica]]="Actividad deportiva"),"Sí","")</f>
        <v>Sí</v>
      </c>
    </row>
    <row r="231" spans="1:21" x14ac:dyDescent="0.3">
      <c r="A231" t="str">
        <f>VLOOKUP(B231,pacientes_insertados[],2,)</f>
        <v>61e34254ec4ec02e84f5dc14</v>
      </c>
      <c r="B231">
        <f>seguimiento[[#This Row],[idpaciente]]</f>
        <v>210</v>
      </c>
      <c r="C231">
        <f t="shared" si="3"/>
        <v>2012</v>
      </c>
      <c r="D231" s="1">
        <f>seguimiento[[#This Row],[fecha]]</f>
        <v>41180</v>
      </c>
      <c r="E231" t="str">
        <f>seguimiento[[#This Row],[institucion]]</f>
        <v>HOSPITAL de PEDIATRÍA "Juan P. Garrahan"</v>
      </c>
      <c r="F231" t="str">
        <f>seguimiento[[#This Row],[fallecimiento]]</f>
        <v>No</v>
      </c>
      <c r="K231" t="str">
        <f>seguimiento[[#This Row],[coberturamedica]]</f>
        <v>Sí</v>
      </c>
      <c r="M231" t="str">
        <f>seguimiento[[#This Row],[Embarazo]]</f>
        <v>No</v>
      </c>
      <c r="N231" t="str">
        <f>seguimiento[[#This Row],[ncultivosanio]]</f>
        <v>6</v>
      </c>
      <c r="O231" t="str">
        <f>IF(seguimiento[[#This Row],[curvaglucemia]]="","No realizada","Realizada")</f>
        <v>Realizada</v>
      </c>
      <c r="P231" t="str">
        <f>IF(O231="Realizada",seguimiento[[#This Row],[curvaglucemia]],"")</f>
        <v>Normal</v>
      </c>
      <c r="Q231" t="str">
        <f>IF(seguimiento[[#This Row],[vitaminaDRealizada]]="","",IF(seguimiento[[#This Row],[vitaminaDRealizada]]="No realizado","No realizada","Realizada"))</f>
        <v/>
      </c>
      <c r="R231" t="str">
        <f>IF(Q231="Realizada",seguimiento[[#This Row],[vitaminaDRealizada]],"")</f>
        <v/>
      </c>
      <c r="S231" t="str">
        <f>IF(seguimiento[[#This Row],[ige]]="No realizada","No realizada",IF(seguimiento[[#This Row],[ige]]="","","Realizada"))</f>
        <v>Realizada</v>
      </c>
      <c r="T231" t="str">
        <f>IF(S231="Realizada",seguimiento[[#This Row],[ige]],"")</f>
        <v>&lt; 500</v>
      </c>
      <c r="U231" t="str">
        <f>IF(OR(seguimiento[[#This Row],[actividadfisica]]="Ejercicio regular",seguimiento[[#This Row],[actividadfisica]]="Actividad deportiva"),"Sí","")</f>
        <v>Sí</v>
      </c>
    </row>
    <row r="232" spans="1:21" x14ac:dyDescent="0.3">
      <c r="A232" t="str">
        <f>VLOOKUP(B232,pacientes_insertados[],2,)</f>
        <v>61e34254ec4ec02e84f5dc14</v>
      </c>
      <c r="B232">
        <f>seguimiento[[#This Row],[idpaciente]]</f>
        <v>210</v>
      </c>
      <c r="C232">
        <f t="shared" si="3"/>
        <v>2013</v>
      </c>
      <c r="D232" s="1">
        <f>seguimiento[[#This Row],[fecha]]</f>
        <v>41523</v>
      </c>
      <c r="E232" t="str">
        <f>seguimiento[[#This Row],[institucion]]</f>
        <v>HOSPITAL de PEDIATRÍA "Juan P. Garrahan"</v>
      </c>
      <c r="F232" t="str">
        <f>seguimiento[[#This Row],[fallecimiento]]</f>
        <v>No</v>
      </c>
      <c r="K232" t="str">
        <f>seguimiento[[#This Row],[coberturamedica]]</f>
        <v>Sí</v>
      </c>
      <c r="L232" t="str">
        <f>seguimiento[[#This Row],[ntratendovenosos]]</f>
        <v>1</v>
      </c>
      <c r="M232" t="str">
        <f>seguimiento[[#This Row],[Embarazo]]</f>
        <v>No</v>
      </c>
      <c r="N232" t="str">
        <f>seguimiento[[#This Row],[ncultivosanio]]</f>
        <v>5</v>
      </c>
      <c r="O232" t="str">
        <f>IF(seguimiento[[#This Row],[curvaglucemia]]="","No realizada","Realizada")</f>
        <v>Realizada</v>
      </c>
      <c r="P232" t="str">
        <f>IF(O232="Realizada",seguimiento[[#This Row],[curvaglucemia]],"")</f>
        <v>Normal</v>
      </c>
      <c r="Q232" t="str">
        <f>IF(seguimiento[[#This Row],[vitaminaDRealizada]]="","",IF(seguimiento[[#This Row],[vitaminaDRealizada]]="No realizado","No realizada","Realizada"))</f>
        <v/>
      </c>
      <c r="R232" t="str">
        <f>IF(Q232="Realizada",seguimiento[[#This Row],[vitaminaDRealizada]],"")</f>
        <v/>
      </c>
      <c r="S232" t="str">
        <f>IF(seguimiento[[#This Row],[ige]]="No realizada","No realizada",IF(seguimiento[[#This Row],[ige]]="","","Realizada"))</f>
        <v>Realizada</v>
      </c>
      <c r="T232" t="str">
        <f>IF(S232="Realizada",seguimiento[[#This Row],[ige]],"")</f>
        <v>&lt; 500</v>
      </c>
      <c r="U232" t="str">
        <f>IF(OR(seguimiento[[#This Row],[actividadfisica]]="Ejercicio regular",seguimiento[[#This Row],[actividadfisica]]="Actividad deportiva"),"Sí","")</f>
        <v>Sí</v>
      </c>
    </row>
    <row r="233" spans="1:21" x14ac:dyDescent="0.3">
      <c r="A233" t="str">
        <f>VLOOKUP(B233,pacientes_insertados[],2,)</f>
        <v>61e34254ec4ec02e84f5dc14</v>
      </c>
      <c r="B233">
        <f>seguimiento[[#This Row],[idpaciente]]</f>
        <v>210</v>
      </c>
      <c r="C233">
        <f t="shared" si="3"/>
        <v>2014</v>
      </c>
      <c r="D233" s="1">
        <f>seguimiento[[#This Row],[fecha]]</f>
        <v>41939</v>
      </c>
      <c r="E233" t="str">
        <f>seguimiento[[#This Row],[institucion]]</f>
        <v>HOSPITAL de PEDIATRÍA "Juan P. Garrahan"</v>
      </c>
      <c r="F233" t="str">
        <f>seguimiento[[#This Row],[fallecimiento]]</f>
        <v>No</v>
      </c>
      <c r="K233" t="str">
        <f>seguimiento[[#This Row],[coberturamedica]]</f>
        <v>Sí</v>
      </c>
      <c r="M233" t="str">
        <f>seguimiento[[#This Row],[Embarazo]]</f>
        <v>No</v>
      </c>
      <c r="N233" t="str">
        <f>seguimiento[[#This Row],[ncultivosanio]]</f>
        <v>3</v>
      </c>
      <c r="O233" t="str">
        <f>IF(seguimiento[[#This Row],[curvaglucemia]]="","No realizada","Realizada")</f>
        <v>Realizada</v>
      </c>
      <c r="P233" t="str">
        <f>IF(O233="Realizada",seguimiento[[#This Row],[curvaglucemia]],"")</f>
        <v>Normal</v>
      </c>
      <c r="Q233" t="str">
        <f>IF(seguimiento[[#This Row],[vitaminaDRealizada]]="","",IF(seguimiento[[#This Row],[vitaminaDRealizada]]="No realizado","No realizada","Realizada"))</f>
        <v/>
      </c>
      <c r="R233" t="str">
        <f>IF(Q233="Realizada",seguimiento[[#This Row],[vitaminaDRealizada]],"")</f>
        <v/>
      </c>
      <c r="S233" t="str">
        <f>IF(seguimiento[[#This Row],[ige]]="No realizada","No realizada",IF(seguimiento[[#This Row],[ige]]="","","Realizada"))</f>
        <v>Realizada</v>
      </c>
      <c r="T233" t="str">
        <f>IF(S233="Realizada",seguimiento[[#This Row],[ige]],"")</f>
        <v>&lt; 500</v>
      </c>
      <c r="U233" t="str">
        <f>IF(OR(seguimiento[[#This Row],[actividadfisica]]="Ejercicio regular",seguimiento[[#This Row],[actividadfisica]]="Actividad deportiva"),"Sí","")</f>
        <v>Sí</v>
      </c>
    </row>
    <row r="234" spans="1:21" x14ac:dyDescent="0.3">
      <c r="A234" t="str">
        <f>VLOOKUP(B234,pacientes_insertados[],2,)</f>
        <v>61e34254ec4ec02e84f5dc14</v>
      </c>
      <c r="B234">
        <f>seguimiento[[#This Row],[idpaciente]]</f>
        <v>210</v>
      </c>
      <c r="C234">
        <f t="shared" si="3"/>
        <v>2015</v>
      </c>
      <c r="D234" s="1">
        <f>seguimiento[[#This Row],[fecha]]</f>
        <v>42219</v>
      </c>
      <c r="E234" t="str">
        <f>seguimiento[[#This Row],[institucion]]</f>
        <v>HOSPITAL de PEDIATRÍA "Juan P. Garrahan"</v>
      </c>
      <c r="F234" t="str">
        <f>seguimiento[[#This Row],[fallecimiento]]</f>
        <v>No</v>
      </c>
      <c r="K234" t="str">
        <f>seguimiento[[#This Row],[coberturamedica]]</f>
        <v>Sí</v>
      </c>
      <c r="M234" t="str">
        <f>seguimiento[[#This Row],[Embarazo]]</f>
        <v>No</v>
      </c>
      <c r="N234" t="str">
        <f>seguimiento[[#This Row],[ncultivosanio]]</f>
        <v>2</v>
      </c>
      <c r="O234" t="str">
        <f>IF(seguimiento[[#This Row],[curvaglucemia]]="","No realizada","Realizada")</f>
        <v>Realizada</v>
      </c>
      <c r="P234" t="str">
        <f>IF(O234="Realizada",seguimiento[[#This Row],[curvaglucemia]],"")</f>
        <v>Normal</v>
      </c>
      <c r="Q234" t="str">
        <f>IF(seguimiento[[#This Row],[vitaminaDRealizada]]="","",IF(seguimiento[[#This Row],[vitaminaDRealizada]]="No realizado","No realizada","Realizada"))</f>
        <v>Realizada</v>
      </c>
      <c r="R234" t="str">
        <f>IF(Q234="Realizada",seguimiento[[#This Row],[vitaminaDRealizada]],"")</f>
        <v>Bajo</v>
      </c>
      <c r="S234" t="str">
        <f>IF(seguimiento[[#This Row],[ige]]="No realizada","No realizada",IF(seguimiento[[#This Row],[ige]]="","","Realizada"))</f>
        <v>Realizada</v>
      </c>
      <c r="T234" t="str">
        <f>IF(S234="Realizada",seguimiento[[#This Row],[ige]],"")</f>
        <v>&lt; 500</v>
      </c>
      <c r="U234" t="str">
        <f>IF(OR(seguimiento[[#This Row],[actividadfisica]]="Ejercicio regular",seguimiento[[#This Row],[actividadfisica]]="Actividad deportiva"),"Sí","")</f>
        <v>Sí</v>
      </c>
    </row>
    <row r="235" spans="1:21" x14ac:dyDescent="0.3">
      <c r="A235" t="str">
        <f>VLOOKUP(B235,pacientes_insertados[],2,)</f>
        <v>61e34254ec4ec02e84f5dc15</v>
      </c>
      <c r="B235">
        <f>seguimiento[[#This Row],[idpaciente]]</f>
        <v>211</v>
      </c>
      <c r="C235">
        <f t="shared" si="3"/>
        <v>2011</v>
      </c>
      <c r="D235" s="1">
        <f>seguimiento[[#This Row],[fecha]]</f>
        <v>40623</v>
      </c>
      <c r="E235" t="str">
        <f>seguimiento[[#This Row],[institucion]]</f>
        <v>HOSPITAL de PEDIATRÍA "Juan P. Garrahan"</v>
      </c>
      <c r="F235" t="str">
        <f>seguimiento[[#This Row],[fallecimiento]]</f>
        <v>No</v>
      </c>
      <c r="K235" t="str">
        <f>seguimiento[[#This Row],[coberturamedica]]</f>
        <v>Sí</v>
      </c>
      <c r="L235" t="str">
        <f>seguimiento[[#This Row],[ntratendovenosos]]</f>
        <v>2</v>
      </c>
      <c r="M235" t="str">
        <f>seguimiento[[#This Row],[Embarazo]]</f>
        <v>No</v>
      </c>
      <c r="N235" t="str">
        <f>seguimiento[[#This Row],[ncultivosanio]]</f>
        <v>6</v>
      </c>
      <c r="O235" t="str">
        <f>IF(seguimiento[[#This Row],[curvaglucemia]]="","No realizada","Realizada")</f>
        <v>Realizada</v>
      </c>
      <c r="P235" t="str">
        <f>IF(O235="Realizada",seguimiento[[#This Row],[curvaglucemia]],"")</f>
        <v>Normal</v>
      </c>
      <c r="Q235" t="str">
        <f>IF(seguimiento[[#This Row],[vitaminaDRealizada]]="","",IF(seguimiento[[#This Row],[vitaminaDRealizada]]="No realizado","No realizada","Realizada"))</f>
        <v/>
      </c>
      <c r="R235" t="str">
        <f>IF(Q235="Realizada",seguimiento[[#This Row],[vitaminaDRealizada]],"")</f>
        <v/>
      </c>
      <c r="S235" t="str">
        <f>IF(seguimiento[[#This Row],[ige]]="No realizada","No realizada",IF(seguimiento[[#This Row],[ige]]="","","Realizada"))</f>
        <v/>
      </c>
      <c r="T235" t="str">
        <f>IF(S235="Realizada",seguimiento[[#This Row],[ige]],"")</f>
        <v/>
      </c>
      <c r="U235" t="str">
        <f>IF(OR(seguimiento[[#This Row],[actividadfisica]]="Ejercicio regular",seguimiento[[#This Row],[actividadfisica]]="Actividad deportiva"),"Sí","")</f>
        <v/>
      </c>
    </row>
    <row r="236" spans="1:21" x14ac:dyDescent="0.3">
      <c r="A236" t="str">
        <f>VLOOKUP(B236,pacientes_insertados[],2,)</f>
        <v>61e34254ec4ec02e84f5dc16</v>
      </c>
      <c r="B236">
        <f>seguimiento[[#This Row],[idpaciente]]</f>
        <v>212</v>
      </c>
      <c r="C236">
        <f t="shared" si="3"/>
        <v>2012</v>
      </c>
      <c r="D236" s="1">
        <f>seguimiento[[#This Row],[fecha]]</f>
        <v>40913</v>
      </c>
      <c r="E236" t="str">
        <f>seguimiento[[#This Row],[institucion]]</f>
        <v>HOSPITAL de PEDIATRÍA "Juan P. Garrahan"</v>
      </c>
      <c r="F236" t="str">
        <f>seguimiento[[#This Row],[fallecimiento]]</f>
        <v>No</v>
      </c>
      <c r="I236" t="str">
        <f>seguimiento[[#This Row],[educacion]]</f>
        <v>Secundaria incompleta</v>
      </c>
      <c r="K236" t="str">
        <f>seguimiento[[#This Row],[coberturamedica]]</f>
        <v>Sí</v>
      </c>
      <c r="M236" t="str">
        <f>seguimiento[[#This Row],[Embarazo]]</f>
        <v>No</v>
      </c>
      <c r="N236" t="str">
        <f>seguimiento[[#This Row],[ncultivosanio]]</f>
        <v>2</v>
      </c>
      <c r="O236" t="str">
        <f>IF(seguimiento[[#This Row],[curvaglucemia]]="","No realizada","Realizada")</f>
        <v>Realizada</v>
      </c>
      <c r="P236" t="str">
        <f>IF(O236="Realizada",seguimiento[[#This Row],[curvaglucemia]],"")</f>
        <v>Normal</v>
      </c>
      <c r="Q236" t="str">
        <f>IF(seguimiento[[#This Row],[vitaminaDRealizada]]="","",IF(seguimiento[[#This Row],[vitaminaDRealizada]]="No realizado","No realizada","Realizada"))</f>
        <v/>
      </c>
      <c r="R236" t="str">
        <f>IF(Q236="Realizada",seguimiento[[#This Row],[vitaminaDRealizada]],"")</f>
        <v/>
      </c>
      <c r="S236" t="str">
        <f>IF(seguimiento[[#This Row],[ige]]="No realizada","No realizada",IF(seguimiento[[#This Row],[ige]]="","","Realizada"))</f>
        <v>Realizada</v>
      </c>
      <c r="T236" t="str">
        <f>IF(S236="Realizada",seguimiento[[#This Row],[ige]],"")</f>
        <v>&lt; 500</v>
      </c>
      <c r="U236" t="str">
        <f>IF(OR(seguimiento[[#This Row],[actividadfisica]]="Ejercicio regular",seguimiento[[#This Row],[actividadfisica]]="Actividad deportiva"),"Sí","")</f>
        <v/>
      </c>
    </row>
    <row r="237" spans="1:21" x14ac:dyDescent="0.3">
      <c r="A237" t="str">
        <f>VLOOKUP(B237,pacientes_insertados[],2,)</f>
        <v>61e34254ec4ec02e84f5dc16</v>
      </c>
      <c r="B237">
        <f>seguimiento[[#This Row],[idpaciente]]</f>
        <v>212</v>
      </c>
      <c r="C237">
        <f t="shared" si="3"/>
        <v>2014</v>
      </c>
      <c r="D237" s="1">
        <f>seguimiento[[#This Row],[fecha]]</f>
        <v>41953</v>
      </c>
      <c r="E237" t="str">
        <f>seguimiento[[#This Row],[institucion]]</f>
        <v>HOSPITAL de PEDIATRÍA "Juan P. Garrahan"</v>
      </c>
      <c r="F237" t="str">
        <f>seguimiento[[#This Row],[fallecimiento]]</f>
        <v>No</v>
      </c>
      <c r="J237" t="str">
        <f>seguimiento[[#This Row],[laboral]]</f>
        <v>No trabaja</v>
      </c>
      <c r="K237" t="str">
        <f>seguimiento[[#This Row],[coberturamedica]]</f>
        <v>Sí</v>
      </c>
      <c r="M237" t="str">
        <f>seguimiento[[#This Row],[Embarazo]]</f>
        <v>No</v>
      </c>
      <c r="N237" t="str">
        <f>seguimiento[[#This Row],[ncultivosanio]]</f>
        <v>1</v>
      </c>
      <c r="O237" t="str">
        <f>IF(seguimiento[[#This Row],[curvaglucemia]]="","No realizada","Realizada")</f>
        <v>Realizada</v>
      </c>
      <c r="P237" t="str">
        <f>IF(O237="Realizada",seguimiento[[#This Row],[curvaglucemia]],"")</f>
        <v>Normal</v>
      </c>
      <c r="Q237" t="str">
        <f>IF(seguimiento[[#This Row],[vitaminaDRealizada]]="","",IF(seguimiento[[#This Row],[vitaminaDRealizada]]="No realizado","No realizada","Realizada"))</f>
        <v>No realizada</v>
      </c>
      <c r="R237" t="str">
        <f>IF(Q237="Realizada",seguimiento[[#This Row],[vitaminaDRealizada]],"")</f>
        <v/>
      </c>
      <c r="S237" t="str">
        <f>IF(seguimiento[[#This Row],[ige]]="No realizada","No realizada",IF(seguimiento[[#This Row],[ige]]="","","Realizada"))</f>
        <v>Realizada</v>
      </c>
      <c r="T237" t="str">
        <f>IF(S237="Realizada",seguimiento[[#This Row],[ige]],"")</f>
        <v>&lt; 500</v>
      </c>
      <c r="U237" t="str">
        <f>IF(OR(seguimiento[[#This Row],[actividadfisica]]="Ejercicio regular",seguimiento[[#This Row],[actividadfisica]]="Actividad deportiva"),"Sí","")</f>
        <v>Sí</v>
      </c>
    </row>
    <row r="238" spans="1:21" x14ac:dyDescent="0.3">
      <c r="A238" t="str">
        <f>VLOOKUP(B238,pacientes_insertados[],2,)</f>
        <v>61e34254ec4ec02e84f5dc16</v>
      </c>
      <c r="B238">
        <f>seguimiento[[#This Row],[idpaciente]]</f>
        <v>212</v>
      </c>
      <c r="C238">
        <f t="shared" si="3"/>
        <v>2015</v>
      </c>
      <c r="D238" s="1">
        <f>seguimiento[[#This Row],[fecha]]</f>
        <v>42177</v>
      </c>
      <c r="E238" t="str">
        <f>seguimiento[[#This Row],[institucion]]</f>
        <v>HOSPITAL de PEDIATRÍA "Juan P. Garrahan"</v>
      </c>
      <c r="F238" t="str">
        <f>seguimiento[[#This Row],[fallecimiento]]</f>
        <v>No</v>
      </c>
      <c r="J238" t="str">
        <f>seguimiento[[#This Row],[laboral]]</f>
        <v>No trabaja</v>
      </c>
      <c r="K238" t="str">
        <f>seguimiento[[#This Row],[coberturamedica]]</f>
        <v>Sí</v>
      </c>
      <c r="M238" t="str">
        <f>seguimiento[[#This Row],[Embarazo]]</f>
        <v>No</v>
      </c>
      <c r="N238" t="str">
        <f>seguimiento[[#This Row],[ncultivosanio]]</f>
        <v>3</v>
      </c>
      <c r="O238" t="str">
        <f>IF(seguimiento[[#This Row],[curvaglucemia]]="","No realizada","Realizada")</f>
        <v>Realizada</v>
      </c>
      <c r="P238" t="str">
        <f>IF(O238="Realizada",seguimiento[[#This Row],[curvaglucemia]],"")</f>
        <v>Normal</v>
      </c>
      <c r="Q238" t="str">
        <f>IF(seguimiento[[#This Row],[vitaminaDRealizada]]="","",IF(seguimiento[[#This Row],[vitaminaDRealizada]]="No realizado","No realizada","Realizada"))</f>
        <v>Realizada</v>
      </c>
      <c r="R238" t="str">
        <f>IF(Q238="Realizada",seguimiento[[#This Row],[vitaminaDRealizada]],"")</f>
        <v>Bajo</v>
      </c>
      <c r="S238" t="str">
        <f>IF(seguimiento[[#This Row],[ige]]="No realizada","No realizada",IF(seguimiento[[#This Row],[ige]]="","","Realizada"))</f>
        <v>Realizada</v>
      </c>
      <c r="T238" t="str">
        <f>IF(S238="Realizada",seguimiento[[#This Row],[ige]],"")</f>
        <v>&lt; 500</v>
      </c>
      <c r="U238" t="str">
        <f>IF(OR(seguimiento[[#This Row],[actividadfisica]]="Ejercicio regular",seguimiento[[#This Row],[actividadfisica]]="Actividad deportiva"),"Sí","")</f>
        <v>Sí</v>
      </c>
    </row>
    <row r="239" spans="1:21" x14ac:dyDescent="0.3">
      <c r="A239" t="str">
        <f>VLOOKUP(B239,pacientes_insertados[],2,)</f>
        <v>61e34254ec4ec02e84f5dc17</v>
      </c>
      <c r="B239">
        <f>seguimiento[[#This Row],[idpaciente]]</f>
        <v>213</v>
      </c>
      <c r="C239">
        <f t="shared" si="3"/>
        <v>2011</v>
      </c>
      <c r="D239" s="1">
        <f>seguimiento[[#This Row],[fecha]]</f>
        <v>40774</v>
      </c>
      <c r="E239" t="str">
        <f>seguimiento[[#This Row],[institucion]]</f>
        <v>HOSPITAL de PEDIATRÍA "Juan P. Garrahan"</v>
      </c>
      <c r="F239" t="str">
        <f>seguimiento[[#This Row],[fallecimiento]]</f>
        <v>No</v>
      </c>
      <c r="K239" t="str">
        <f>seguimiento[[#This Row],[coberturamedica]]</f>
        <v>Sí</v>
      </c>
      <c r="L239" t="str">
        <f>seguimiento[[#This Row],[ntratendovenosos]]</f>
        <v>1</v>
      </c>
      <c r="M239" t="str">
        <f>seguimiento[[#This Row],[Embarazo]]</f>
        <v>No</v>
      </c>
      <c r="N239" t="str">
        <f>seguimiento[[#This Row],[ncultivosanio]]</f>
        <v>6</v>
      </c>
      <c r="O239" t="str">
        <f>IF(seguimiento[[#This Row],[curvaglucemia]]="","No realizada","Realizada")</f>
        <v>Realizada</v>
      </c>
      <c r="P239" t="str">
        <f>IF(O239="Realizada",seguimiento[[#This Row],[curvaglucemia]],"")</f>
        <v>Normal</v>
      </c>
      <c r="Q239" t="str">
        <f>IF(seguimiento[[#This Row],[vitaminaDRealizada]]="","",IF(seguimiento[[#This Row],[vitaminaDRealizada]]="No realizado","No realizada","Realizada"))</f>
        <v/>
      </c>
      <c r="R239" t="str">
        <f>IF(Q239="Realizada",seguimiento[[#This Row],[vitaminaDRealizada]],"")</f>
        <v/>
      </c>
      <c r="S239" t="str">
        <f>IF(seguimiento[[#This Row],[ige]]="No realizada","No realizada",IF(seguimiento[[#This Row],[ige]]="","","Realizada"))</f>
        <v>Realizada</v>
      </c>
      <c r="T239" t="str">
        <f>IF(S239="Realizada",seguimiento[[#This Row],[ige]],"")</f>
        <v>&lt; 500</v>
      </c>
      <c r="U239" t="str">
        <f>IF(OR(seguimiento[[#This Row],[actividadfisica]]="Ejercicio regular",seguimiento[[#This Row],[actividadfisica]]="Actividad deportiva"),"Sí","")</f>
        <v/>
      </c>
    </row>
    <row r="240" spans="1:21" x14ac:dyDescent="0.3">
      <c r="A240" t="str">
        <f>VLOOKUP(B240,pacientes_insertados[],2,)</f>
        <v>61e34254ec4ec02e84f5dc18</v>
      </c>
      <c r="B240">
        <f>seguimiento[[#This Row],[idpaciente]]</f>
        <v>214</v>
      </c>
      <c r="C240">
        <f t="shared" si="3"/>
        <v>2011</v>
      </c>
      <c r="D240" s="1">
        <f>seguimiento[[#This Row],[fecha]]</f>
        <v>40898</v>
      </c>
      <c r="E240" t="str">
        <f>seguimiento[[#This Row],[institucion]]</f>
        <v>HOSPITAL de PEDIATRÍA "Juan P. Garrahan"</v>
      </c>
      <c r="F240" t="str">
        <f>seguimiento[[#This Row],[fallecimiento]]</f>
        <v>No</v>
      </c>
      <c r="I240" t="str">
        <f>seguimiento[[#This Row],[educacion]]</f>
        <v>Primaria incompleta</v>
      </c>
      <c r="K240" t="str">
        <f>seguimiento[[#This Row],[coberturamedica]]</f>
        <v>Sí</v>
      </c>
      <c r="M240" t="str">
        <f>seguimiento[[#This Row],[Embarazo]]</f>
        <v>No</v>
      </c>
      <c r="N240" t="str">
        <f>seguimiento[[#This Row],[ncultivosanio]]</f>
        <v>5</v>
      </c>
      <c r="O240" t="str">
        <f>IF(seguimiento[[#This Row],[curvaglucemia]]="","No realizada","Realizada")</f>
        <v>Realizada</v>
      </c>
      <c r="P240" t="str">
        <f>IF(O240="Realizada",seguimiento[[#This Row],[curvaglucemia]],"")</f>
        <v>Normal</v>
      </c>
      <c r="Q240" t="str">
        <f>IF(seguimiento[[#This Row],[vitaminaDRealizada]]="","",IF(seguimiento[[#This Row],[vitaminaDRealizada]]="No realizado","No realizada","Realizada"))</f>
        <v/>
      </c>
      <c r="R240" t="str">
        <f>IF(Q240="Realizada",seguimiento[[#This Row],[vitaminaDRealizada]],"")</f>
        <v/>
      </c>
      <c r="S240" t="str">
        <f>IF(seguimiento[[#This Row],[ige]]="No realizada","No realizada",IF(seguimiento[[#This Row],[ige]]="","","Realizada"))</f>
        <v>Realizada</v>
      </c>
      <c r="T240" t="str">
        <f>IF(S240="Realizada",seguimiento[[#This Row],[ige]],"")</f>
        <v>&lt; 500</v>
      </c>
      <c r="U240" t="str">
        <f>IF(OR(seguimiento[[#This Row],[actividadfisica]]="Ejercicio regular",seguimiento[[#This Row],[actividadfisica]]="Actividad deportiva"),"Sí","")</f>
        <v>Sí</v>
      </c>
    </row>
    <row r="241" spans="1:21" x14ac:dyDescent="0.3">
      <c r="A241" t="str">
        <f>VLOOKUP(B241,pacientes_insertados[],2,)</f>
        <v>61e34254ec4ec02e84f5dc18</v>
      </c>
      <c r="B241">
        <f>seguimiento[[#This Row],[idpaciente]]</f>
        <v>214</v>
      </c>
      <c r="C241">
        <f t="shared" si="3"/>
        <v>2012</v>
      </c>
      <c r="D241" s="1">
        <f>seguimiento[[#This Row],[fecha]]</f>
        <v>41171</v>
      </c>
      <c r="E241" t="str">
        <f>seguimiento[[#This Row],[institucion]]</f>
        <v>HOSPITAL de PEDIATRÍA "Juan P. Garrahan"</v>
      </c>
      <c r="F241" t="str">
        <f>seguimiento[[#This Row],[fallecimiento]]</f>
        <v>No</v>
      </c>
      <c r="K241" t="str">
        <f>seguimiento[[#This Row],[coberturamedica]]</f>
        <v>Sí</v>
      </c>
      <c r="M241" t="str">
        <f>seguimiento[[#This Row],[Embarazo]]</f>
        <v>No</v>
      </c>
      <c r="N241" t="str">
        <f>seguimiento[[#This Row],[ncultivosanio]]</f>
        <v>9</v>
      </c>
      <c r="O241" t="str">
        <f>IF(seguimiento[[#This Row],[curvaglucemia]]="","No realizada","Realizada")</f>
        <v>Realizada</v>
      </c>
      <c r="P241" t="str">
        <f>IF(O241="Realizada",seguimiento[[#This Row],[curvaglucemia]],"")</f>
        <v>Normal</v>
      </c>
      <c r="Q241" t="str">
        <f>IF(seguimiento[[#This Row],[vitaminaDRealizada]]="","",IF(seguimiento[[#This Row],[vitaminaDRealizada]]="No realizado","No realizada","Realizada"))</f>
        <v/>
      </c>
      <c r="R241" t="str">
        <f>IF(Q241="Realizada",seguimiento[[#This Row],[vitaminaDRealizada]],"")</f>
        <v/>
      </c>
      <c r="S241" t="str">
        <f>IF(seguimiento[[#This Row],[ige]]="No realizada","No realizada",IF(seguimiento[[#This Row],[ige]]="","","Realizada"))</f>
        <v>Realizada</v>
      </c>
      <c r="T241" t="str">
        <f>IF(S241="Realizada",seguimiento[[#This Row],[ige]],"")</f>
        <v>&lt; 500</v>
      </c>
      <c r="U241" t="str">
        <f>IF(OR(seguimiento[[#This Row],[actividadfisica]]="Ejercicio regular",seguimiento[[#This Row],[actividadfisica]]="Actividad deportiva"),"Sí","")</f>
        <v>Sí</v>
      </c>
    </row>
    <row r="242" spans="1:21" x14ac:dyDescent="0.3">
      <c r="A242" t="str">
        <f>VLOOKUP(B242,pacientes_insertados[],2,)</f>
        <v>61e34254ec4ec02e84f5dc18</v>
      </c>
      <c r="B242">
        <f>seguimiento[[#This Row],[idpaciente]]</f>
        <v>214</v>
      </c>
      <c r="C242">
        <f t="shared" si="3"/>
        <v>2013</v>
      </c>
      <c r="D242" s="1">
        <f>seguimiento[[#This Row],[fecha]]</f>
        <v>41589</v>
      </c>
      <c r="E242" t="str">
        <f>seguimiento[[#This Row],[institucion]]</f>
        <v>HOSPITAL de PEDIATRÍA "Juan P. Garrahan"</v>
      </c>
      <c r="F242" t="str">
        <f>seguimiento[[#This Row],[fallecimiento]]</f>
        <v>No</v>
      </c>
      <c r="K242" t="str">
        <f>seguimiento[[#This Row],[coberturamedica]]</f>
        <v>Sí</v>
      </c>
      <c r="M242" t="str">
        <f>seguimiento[[#This Row],[Embarazo]]</f>
        <v>No</v>
      </c>
      <c r="N242" t="str">
        <f>seguimiento[[#This Row],[ncultivosanio]]</f>
        <v>9</v>
      </c>
      <c r="O242" t="str">
        <f>IF(seguimiento[[#This Row],[curvaglucemia]]="","No realizada","Realizada")</f>
        <v>Realizada</v>
      </c>
      <c r="P242" t="str">
        <f>IF(O242="Realizada",seguimiento[[#This Row],[curvaglucemia]],"")</f>
        <v>Normal</v>
      </c>
      <c r="Q242" t="str">
        <f>IF(seguimiento[[#This Row],[vitaminaDRealizada]]="","",IF(seguimiento[[#This Row],[vitaminaDRealizada]]="No realizado","No realizada","Realizada"))</f>
        <v/>
      </c>
      <c r="R242" t="str">
        <f>IF(Q242="Realizada",seguimiento[[#This Row],[vitaminaDRealizada]],"")</f>
        <v/>
      </c>
      <c r="S242" t="str">
        <f>IF(seguimiento[[#This Row],[ige]]="No realizada","No realizada",IF(seguimiento[[#This Row],[ige]]="","","Realizada"))</f>
        <v>Realizada</v>
      </c>
      <c r="T242" t="str">
        <f>IF(S242="Realizada",seguimiento[[#This Row],[ige]],"")</f>
        <v>&lt; 500</v>
      </c>
      <c r="U242" t="str">
        <f>IF(OR(seguimiento[[#This Row],[actividadfisica]]="Ejercicio regular",seguimiento[[#This Row],[actividadfisica]]="Actividad deportiva"),"Sí","")</f>
        <v>Sí</v>
      </c>
    </row>
    <row r="243" spans="1:21" x14ac:dyDescent="0.3">
      <c r="A243" t="str">
        <f>VLOOKUP(B243,pacientes_insertados[],2,)</f>
        <v>61e34254ec4ec02e84f5dc18</v>
      </c>
      <c r="B243">
        <f>seguimiento[[#This Row],[idpaciente]]</f>
        <v>214</v>
      </c>
      <c r="C243">
        <f t="shared" si="3"/>
        <v>2014</v>
      </c>
      <c r="D243" s="1">
        <f>seguimiento[[#This Row],[fecha]]</f>
        <v>41883</v>
      </c>
      <c r="E243" t="str">
        <f>seguimiento[[#This Row],[institucion]]</f>
        <v>HOSPITAL de PEDIATRÍA "Juan P. Garrahan"</v>
      </c>
      <c r="F243" t="str">
        <f>seguimiento[[#This Row],[fallecimiento]]</f>
        <v>No</v>
      </c>
      <c r="K243" t="str">
        <f>seguimiento[[#This Row],[coberturamedica]]</f>
        <v>Sí</v>
      </c>
      <c r="M243" t="str">
        <f>seguimiento[[#This Row],[Embarazo]]</f>
        <v>No</v>
      </c>
      <c r="N243" t="str">
        <f>seguimiento[[#This Row],[ncultivosanio]]</f>
        <v>6</v>
      </c>
      <c r="O243" t="str">
        <f>IF(seguimiento[[#This Row],[curvaglucemia]]="","No realizada","Realizada")</f>
        <v>Realizada</v>
      </c>
      <c r="P243" t="str">
        <f>IF(O243="Realizada",seguimiento[[#This Row],[curvaglucemia]],"")</f>
        <v>Normal</v>
      </c>
      <c r="Q243" t="str">
        <f>IF(seguimiento[[#This Row],[vitaminaDRealizada]]="","",IF(seguimiento[[#This Row],[vitaminaDRealizada]]="No realizado","No realizada","Realizada"))</f>
        <v>Realizada</v>
      </c>
      <c r="R243" t="str">
        <f>IF(Q243="Realizada",seguimiento[[#This Row],[vitaminaDRealizada]],"")</f>
        <v>Normal</v>
      </c>
      <c r="S243" t="str">
        <f>IF(seguimiento[[#This Row],[ige]]="No realizada","No realizada",IF(seguimiento[[#This Row],[ige]]="","","Realizada"))</f>
        <v>Realizada</v>
      </c>
      <c r="T243" t="str">
        <f>IF(S243="Realizada",seguimiento[[#This Row],[ige]],"")</f>
        <v>&lt; 500</v>
      </c>
      <c r="U243" t="str">
        <f>IF(OR(seguimiento[[#This Row],[actividadfisica]]="Ejercicio regular",seguimiento[[#This Row],[actividadfisica]]="Actividad deportiva"),"Sí","")</f>
        <v>Sí</v>
      </c>
    </row>
    <row r="244" spans="1:21" x14ac:dyDescent="0.3">
      <c r="A244" t="str">
        <f>VLOOKUP(B244,pacientes_insertados[],2,)</f>
        <v>61e34254ec4ec02e84f5dc18</v>
      </c>
      <c r="B244">
        <f>seguimiento[[#This Row],[idpaciente]]</f>
        <v>214</v>
      </c>
      <c r="C244">
        <f t="shared" si="3"/>
        <v>2015</v>
      </c>
      <c r="D244" s="1">
        <f>seguimiento[[#This Row],[fecha]]</f>
        <v>42296</v>
      </c>
      <c r="E244" t="str">
        <f>seguimiento[[#This Row],[institucion]]</f>
        <v>HOSPITAL de PEDIATRÍA "Juan P. Garrahan"</v>
      </c>
      <c r="F244" t="str">
        <f>seguimiento[[#This Row],[fallecimiento]]</f>
        <v>No</v>
      </c>
      <c r="J244" t="str">
        <f>seguimiento[[#This Row],[laboral]]</f>
        <v>No trabaja</v>
      </c>
      <c r="K244" t="str">
        <f>seguimiento[[#This Row],[coberturamedica]]</f>
        <v>Sí</v>
      </c>
      <c r="L244" t="str">
        <f>seguimiento[[#This Row],[ntratendovenosos]]</f>
        <v>1</v>
      </c>
      <c r="M244" t="str">
        <f>seguimiento[[#This Row],[Embarazo]]</f>
        <v>No</v>
      </c>
      <c r="N244" t="str">
        <f>seguimiento[[#This Row],[ncultivosanio]]</f>
        <v>6</v>
      </c>
      <c r="O244" t="str">
        <f>IF(seguimiento[[#This Row],[curvaglucemia]]="","No realizada","Realizada")</f>
        <v>Realizada</v>
      </c>
      <c r="P244" t="str">
        <f>IF(O244="Realizada",seguimiento[[#This Row],[curvaglucemia]],"")</f>
        <v>Normal</v>
      </c>
      <c r="Q244" t="str">
        <f>IF(seguimiento[[#This Row],[vitaminaDRealizada]]="","",IF(seguimiento[[#This Row],[vitaminaDRealizada]]="No realizado","No realizada","Realizada"))</f>
        <v>Realizada</v>
      </c>
      <c r="R244" t="str">
        <f>IF(Q244="Realizada",seguimiento[[#This Row],[vitaminaDRealizada]],"")</f>
        <v>Normal</v>
      </c>
      <c r="S244" t="str">
        <f>IF(seguimiento[[#This Row],[ige]]="No realizada","No realizada",IF(seguimiento[[#This Row],[ige]]="","","Realizada"))</f>
        <v>Realizada</v>
      </c>
      <c r="T244" t="str">
        <f>IF(S244="Realizada",seguimiento[[#This Row],[ige]],"")</f>
        <v>&lt; 500</v>
      </c>
      <c r="U244" t="str">
        <f>IF(OR(seguimiento[[#This Row],[actividadfisica]]="Ejercicio regular",seguimiento[[#This Row],[actividadfisica]]="Actividad deportiva"),"Sí","")</f>
        <v>Sí</v>
      </c>
    </row>
    <row r="245" spans="1:21" x14ac:dyDescent="0.3">
      <c r="A245" t="str">
        <f>VLOOKUP(B245,pacientes_insertados[],2,)</f>
        <v>61e34254ec4ec02e84f5dc19</v>
      </c>
      <c r="B245">
        <f>seguimiento[[#This Row],[idpaciente]]</f>
        <v>215</v>
      </c>
      <c r="C245">
        <f t="shared" si="3"/>
        <v>2012</v>
      </c>
      <c r="D245" s="1">
        <f>seguimiento[[#This Row],[fecha]]</f>
        <v>40975</v>
      </c>
      <c r="E245" t="str">
        <f>seguimiento[[#This Row],[institucion]]</f>
        <v>HOSPITAL de PEDIATRÍA "Juan P. Garrahan"</v>
      </c>
      <c r="F245" t="str">
        <f>seguimiento[[#This Row],[fallecimiento]]</f>
        <v>No</v>
      </c>
      <c r="I245" t="str">
        <f>seguimiento[[#This Row],[educacion]]</f>
        <v>Secundaria incompleta</v>
      </c>
      <c r="K245" t="str">
        <f>seguimiento[[#This Row],[coberturamedica]]</f>
        <v>Sí</v>
      </c>
      <c r="M245" t="str">
        <f>seguimiento[[#This Row],[Embarazo]]</f>
        <v>No</v>
      </c>
      <c r="N245" t="str">
        <f>seguimiento[[#This Row],[ncultivosanio]]</f>
        <v>6</v>
      </c>
      <c r="O245" t="str">
        <f>IF(seguimiento[[#This Row],[curvaglucemia]]="","No realizada","Realizada")</f>
        <v>Realizada</v>
      </c>
      <c r="P245" t="str">
        <f>IF(O245="Realizada",seguimiento[[#This Row],[curvaglucemia]],"")</f>
        <v>Normal</v>
      </c>
      <c r="Q245" t="str">
        <f>IF(seguimiento[[#This Row],[vitaminaDRealizada]]="","",IF(seguimiento[[#This Row],[vitaminaDRealizada]]="No realizado","No realizada","Realizada"))</f>
        <v/>
      </c>
      <c r="R245" t="str">
        <f>IF(Q245="Realizada",seguimiento[[#This Row],[vitaminaDRealizada]],"")</f>
        <v/>
      </c>
      <c r="S245" t="str">
        <f>IF(seguimiento[[#This Row],[ige]]="No realizada","No realizada",IF(seguimiento[[#This Row],[ige]]="","","Realizada"))</f>
        <v/>
      </c>
      <c r="T245" t="str">
        <f>IF(S245="Realizada",seguimiento[[#This Row],[ige]],"")</f>
        <v/>
      </c>
      <c r="U245" t="str">
        <f>IF(OR(seguimiento[[#This Row],[actividadfisica]]="Ejercicio regular",seguimiento[[#This Row],[actividadfisica]]="Actividad deportiva"),"Sí","")</f>
        <v/>
      </c>
    </row>
    <row r="246" spans="1:21" x14ac:dyDescent="0.3">
      <c r="A246" t="str">
        <f>VLOOKUP(B246,pacientes_insertados[],2,)</f>
        <v>61e34254ec4ec02e84f5dc19</v>
      </c>
      <c r="B246">
        <f>seguimiento[[#This Row],[idpaciente]]</f>
        <v>215</v>
      </c>
      <c r="C246">
        <f t="shared" si="3"/>
        <v>2013</v>
      </c>
      <c r="D246" s="1">
        <f>seguimiento[[#This Row],[fecha]]</f>
        <v>41500</v>
      </c>
      <c r="E246" t="str">
        <f>seguimiento[[#This Row],[institucion]]</f>
        <v>HOSPITAL de PEDIATRÍA "Juan P. Garrahan"</v>
      </c>
      <c r="F246" t="str">
        <f>seguimiento[[#This Row],[fallecimiento]]</f>
        <v>No</v>
      </c>
      <c r="K246" t="str">
        <f>seguimiento[[#This Row],[coberturamedica]]</f>
        <v>Sí</v>
      </c>
      <c r="L246" t="str">
        <f>seguimiento[[#This Row],[ntratendovenosos]]</f>
        <v>1</v>
      </c>
      <c r="M246" t="str">
        <f>seguimiento[[#This Row],[Embarazo]]</f>
        <v>No</v>
      </c>
      <c r="N246" t="str">
        <f>seguimiento[[#This Row],[ncultivosanio]]</f>
        <v>5</v>
      </c>
      <c r="O246" t="str">
        <f>IF(seguimiento[[#This Row],[curvaglucemia]]="","No realizada","Realizada")</f>
        <v>Realizada</v>
      </c>
      <c r="P246" t="str">
        <f>IF(O246="Realizada",seguimiento[[#This Row],[curvaglucemia]],"")</f>
        <v>Normal</v>
      </c>
      <c r="Q246" t="str">
        <f>IF(seguimiento[[#This Row],[vitaminaDRealizada]]="","",IF(seguimiento[[#This Row],[vitaminaDRealizada]]="No realizado","No realizada","Realizada"))</f>
        <v>No realizada</v>
      </c>
      <c r="R246" t="str">
        <f>IF(Q246="Realizada",seguimiento[[#This Row],[vitaminaDRealizada]],"")</f>
        <v/>
      </c>
      <c r="S246" t="str">
        <f>IF(seguimiento[[#This Row],[ige]]="No realizada","No realizada",IF(seguimiento[[#This Row],[ige]]="","","Realizada"))</f>
        <v>Realizada</v>
      </c>
      <c r="T246" t="str">
        <f>IF(S246="Realizada",seguimiento[[#This Row],[ige]],"")</f>
        <v>&lt; 500</v>
      </c>
      <c r="U246" t="str">
        <f>IF(OR(seguimiento[[#This Row],[actividadfisica]]="Ejercicio regular",seguimiento[[#This Row],[actividadfisica]]="Actividad deportiva"),"Sí","")</f>
        <v/>
      </c>
    </row>
    <row r="247" spans="1:21" x14ac:dyDescent="0.3">
      <c r="A247" t="str">
        <f>VLOOKUP(B247,pacientes_insertados[],2,)</f>
        <v>61e34254ec4ec02e84f5dc19</v>
      </c>
      <c r="B247">
        <f>seguimiento[[#This Row],[idpaciente]]</f>
        <v>215</v>
      </c>
      <c r="C247">
        <f t="shared" si="3"/>
        <v>2014</v>
      </c>
      <c r="D247" s="1">
        <f>seguimiento[[#This Row],[fecha]]</f>
        <v>41983</v>
      </c>
      <c r="E247" t="str">
        <f>seguimiento[[#This Row],[institucion]]</f>
        <v>HOSPITAL de PEDIATRÍA "Juan P. Garrahan"</v>
      </c>
      <c r="F247" t="str">
        <f>seguimiento[[#This Row],[fallecimiento]]</f>
        <v>No</v>
      </c>
      <c r="K247" t="str">
        <f>seguimiento[[#This Row],[coberturamedica]]</f>
        <v>Sí</v>
      </c>
      <c r="L247" t="str">
        <f>seguimiento[[#This Row],[ntratendovenosos]]</f>
        <v>1</v>
      </c>
      <c r="M247" t="str">
        <f>seguimiento[[#This Row],[Embarazo]]</f>
        <v>No</v>
      </c>
      <c r="N247" t="str">
        <f>seguimiento[[#This Row],[ncultivosanio]]</f>
        <v>6</v>
      </c>
      <c r="O247" t="str">
        <f>IF(seguimiento[[#This Row],[curvaglucemia]]="","No realizada","Realizada")</f>
        <v>Realizada</v>
      </c>
      <c r="P247" t="str">
        <f>IF(O247="Realizada",seguimiento[[#This Row],[curvaglucemia]],"")</f>
        <v>Normal</v>
      </c>
      <c r="Q247" t="str">
        <f>IF(seguimiento[[#This Row],[vitaminaDRealizada]]="","",IF(seguimiento[[#This Row],[vitaminaDRealizada]]="No realizado","No realizada","Realizada"))</f>
        <v>No realizada</v>
      </c>
      <c r="R247" t="str">
        <f>IF(Q247="Realizada",seguimiento[[#This Row],[vitaminaDRealizada]],"")</f>
        <v/>
      </c>
      <c r="S247" t="str">
        <f>IF(seguimiento[[#This Row],[ige]]="No realizada","No realizada",IF(seguimiento[[#This Row],[ige]]="","","Realizada"))</f>
        <v>Realizada</v>
      </c>
      <c r="T247" t="str">
        <f>IF(S247="Realizada",seguimiento[[#This Row],[ige]],"")</f>
        <v>&lt; 500</v>
      </c>
      <c r="U247" t="str">
        <f>IF(OR(seguimiento[[#This Row],[actividadfisica]]="Ejercicio regular",seguimiento[[#This Row],[actividadfisica]]="Actividad deportiva"),"Sí","")</f>
        <v/>
      </c>
    </row>
    <row r="248" spans="1:21" x14ac:dyDescent="0.3">
      <c r="A248" t="str">
        <f>VLOOKUP(B248,pacientes_insertados[],2,)</f>
        <v>61e34254ec4ec02e84f5dc19</v>
      </c>
      <c r="B248">
        <f>seguimiento[[#This Row],[idpaciente]]</f>
        <v>215</v>
      </c>
      <c r="C248">
        <f t="shared" si="3"/>
        <v>2015</v>
      </c>
      <c r="D248" s="1">
        <f>seguimiento[[#This Row],[fecha]]</f>
        <v>42324</v>
      </c>
      <c r="E248" t="str">
        <f>seguimiento[[#This Row],[institucion]]</f>
        <v>HOSPITAL de PEDIATRÍA "Juan P. Garrahan"</v>
      </c>
      <c r="F248" t="str">
        <f>seguimiento[[#This Row],[fallecimiento]]</f>
        <v>No</v>
      </c>
      <c r="K248" t="str">
        <f>seguimiento[[#This Row],[coberturamedica]]</f>
        <v>Sí</v>
      </c>
      <c r="L248" t="str">
        <f>seguimiento[[#This Row],[ntratendovenosos]]</f>
        <v>1</v>
      </c>
      <c r="M248" t="str">
        <f>seguimiento[[#This Row],[Embarazo]]</f>
        <v>No</v>
      </c>
      <c r="N248" t="str">
        <f>seguimiento[[#This Row],[ncultivosanio]]</f>
        <v>5</v>
      </c>
      <c r="O248" t="str">
        <f>IF(seguimiento[[#This Row],[curvaglucemia]]="","No realizada","Realizada")</f>
        <v>Realizada</v>
      </c>
      <c r="P248" t="str">
        <f>IF(O248="Realizada",seguimiento[[#This Row],[curvaglucemia]],"")</f>
        <v>Normal</v>
      </c>
      <c r="Q248" t="str">
        <f>IF(seguimiento[[#This Row],[vitaminaDRealizada]]="","",IF(seguimiento[[#This Row],[vitaminaDRealizada]]="No realizado","No realizada","Realizada"))</f>
        <v>Realizada</v>
      </c>
      <c r="R248" t="str">
        <f>IF(Q248="Realizada",seguimiento[[#This Row],[vitaminaDRealizada]],"")</f>
        <v>Bajo</v>
      </c>
      <c r="S248" t="str">
        <f>IF(seguimiento[[#This Row],[ige]]="No realizada","No realizada",IF(seguimiento[[#This Row],[ige]]="","","Realizada"))</f>
        <v>Realizada</v>
      </c>
      <c r="T248" t="str">
        <f>IF(S248="Realizada",seguimiento[[#This Row],[ige]],"")</f>
        <v>&lt; 500</v>
      </c>
      <c r="U248" t="str">
        <f>IF(OR(seguimiento[[#This Row],[actividadfisica]]="Ejercicio regular",seguimiento[[#This Row],[actividadfisica]]="Actividad deportiva"),"Sí","")</f>
        <v/>
      </c>
    </row>
    <row r="249" spans="1:21" x14ac:dyDescent="0.3">
      <c r="A249" t="str">
        <f>VLOOKUP(B249,pacientes_insertados[],2,)</f>
        <v>61e34254ec4ec02e84f5dc1a</v>
      </c>
      <c r="B249">
        <f>seguimiento[[#This Row],[idpaciente]]</f>
        <v>216</v>
      </c>
      <c r="C249">
        <f t="shared" si="3"/>
        <v>2011</v>
      </c>
      <c r="D249" s="1">
        <f>seguimiento[[#This Row],[fecha]]</f>
        <v>40838</v>
      </c>
      <c r="E249" t="str">
        <f>seguimiento[[#This Row],[institucion]]</f>
        <v>HOSPITAL de PEDIATRÍA "Juan P. Garrahan"</v>
      </c>
      <c r="F249" t="str">
        <f>seguimiento[[#This Row],[fallecimiento]]</f>
        <v>No</v>
      </c>
      <c r="I249" t="str">
        <f>seguimiento[[#This Row],[educacion]]</f>
        <v>Secundaria incompleta</v>
      </c>
      <c r="J249" t="str">
        <f>seguimiento[[#This Row],[laboral]]</f>
        <v>No trabaja</v>
      </c>
      <c r="K249" t="str">
        <f>seguimiento[[#This Row],[coberturamedica]]</f>
        <v>Sí</v>
      </c>
      <c r="L249" t="str">
        <f>seguimiento[[#This Row],[ntratendovenosos]]</f>
        <v>2</v>
      </c>
      <c r="M249" t="str">
        <f>seguimiento[[#This Row],[Embarazo]]</f>
        <v>No</v>
      </c>
      <c r="N249" t="str">
        <f>seguimiento[[#This Row],[ncultivosanio]]</f>
        <v>5</v>
      </c>
      <c r="O249" t="str">
        <f>IF(seguimiento[[#This Row],[curvaglucemia]]="","No realizada","Realizada")</f>
        <v>Realizada</v>
      </c>
      <c r="P249" t="str">
        <f>IF(O249="Realizada",seguimiento[[#This Row],[curvaglucemia]],"")</f>
        <v>Normal</v>
      </c>
      <c r="Q249" t="str">
        <f>IF(seguimiento[[#This Row],[vitaminaDRealizada]]="","",IF(seguimiento[[#This Row],[vitaminaDRealizada]]="No realizado","No realizada","Realizada"))</f>
        <v/>
      </c>
      <c r="R249" t="str">
        <f>IF(Q249="Realizada",seguimiento[[#This Row],[vitaminaDRealizada]],"")</f>
        <v/>
      </c>
      <c r="S249" t="str">
        <f>IF(seguimiento[[#This Row],[ige]]="No realizada","No realizada",IF(seguimiento[[#This Row],[ige]]="","","Realizada"))</f>
        <v>Realizada</v>
      </c>
      <c r="T249" t="str">
        <f>IF(S249="Realizada",seguimiento[[#This Row],[ige]],"")</f>
        <v>&lt; 500</v>
      </c>
      <c r="U249" t="str">
        <f>IF(OR(seguimiento[[#This Row],[actividadfisica]]="Ejercicio regular",seguimiento[[#This Row],[actividadfisica]]="Actividad deportiva"),"Sí","")</f>
        <v/>
      </c>
    </row>
    <row r="250" spans="1:21" x14ac:dyDescent="0.3">
      <c r="A250" t="str">
        <f>VLOOKUP(B250,pacientes_insertados[],2,)</f>
        <v>61e34254ec4ec02e84f5dc1b</v>
      </c>
      <c r="B250">
        <f>seguimiento[[#This Row],[idpaciente]]</f>
        <v>217</v>
      </c>
      <c r="C250">
        <f t="shared" si="3"/>
        <v>2014</v>
      </c>
      <c r="D250" s="1">
        <f>seguimiento[[#This Row],[fecha]]</f>
        <v>41849</v>
      </c>
      <c r="E250" t="str">
        <f>seguimiento[[#This Row],[institucion]]</f>
        <v>Hospital Iturraspe</v>
      </c>
      <c r="F250" t="str">
        <f>seguimiento[[#This Row],[fallecimiento]]</f>
        <v>No</v>
      </c>
      <c r="K250" t="str">
        <f>seguimiento[[#This Row],[coberturamedica]]</f>
        <v>No</v>
      </c>
      <c r="N250" t="str">
        <f>seguimiento[[#This Row],[ncultivosanio]]</f>
        <v>2</v>
      </c>
      <c r="O250" t="str">
        <f>IF(seguimiento[[#This Row],[curvaglucemia]]="","No realizada","Realizada")</f>
        <v>No realizada</v>
      </c>
      <c r="P250" t="str">
        <f>IF(O250="Realizada",seguimiento[[#This Row],[curvaglucemia]],"")</f>
        <v/>
      </c>
      <c r="Q250" t="str">
        <f>IF(seguimiento[[#This Row],[vitaminaDRealizada]]="","",IF(seguimiento[[#This Row],[vitaminaDRealizada]]="No realizado","No realizada","Realizada"))</f>
        <v/>
      </c>
      <c r="R250" t="str">
        <f>IF(Q250="Realizada",seguimiento[[#This Row],[vitaminaDRealizada]],"")</f>
        <v/>
      </c>
      <c r="S250" t="str">
        <f>IF(seguimiento[[#This Row],[ige]]="No realizada","No realizada",IF(seguimiento[[#This Row],[ige]]="","","Realizada"))</f>
        <v/>
      </c>
      <c r="T250" t="str">
        <f>IF(S250="Realizada",seguimiento[[#This Row],[ige]],"")</f>
        <v/>
      </c>
      <c r="U250" t="str">
        <f>IF(OR(seguimiento[[#This Row],[actividadfisica]]="Ejercicio regular",seguimiento[[#This Row],[actividadfisica]]="Actividad deportiva"),"Sí","")</f>
        <v/>
      </c>
    </row>
    <row r="251" spans="1:21" x14ac:dyDescent="0.3">
      <c r="A251" t="str">
        <f>VLOOKUP(B251,pacientes_insertados[],2,)</f>
        <v>61e34254ec4ec02e84f5dc1c</v>
      </c>
      <c r="B251">
        <f>seguimiento[[#This Row],[idpaciente]]</f>
        <v>218</v>
      </c>
      <c r="C251">
        <f t="shared" si="3"/>
        <v>2011</v>
      </c>
      <c r="D251" s="1">
        <f>seguimiento[[#This Row],[fecha]]</f>
        <v>40893</v>
      </c>
      <c r="E251" t="str">
        <f>seguimiento[[#This Row],[institucion]]</f>
        <v>HOSPITAL de PEDIATRÍA "Juan P. Garrahan"</v>
      </c>
      <c r="F251" t="str">
        <f>seguimiento[[#This Row],[fallecimiento]]</f>
        <v>No</v>
      </c>
      <c r="I251" t="str">
        <f>seguimiento[[#This Row],[educacion]]</f>
        <v>Universitario Completo</v>
      </c>
      <c r="J251" t="str">
        <f>seguimiento[[#This Row],[laboral]]</f>
        <v>Trabaja, completo</v>
      </c>
      <c r="K251" t="str">
        <f>seguimiento[[#This Row],[coberturamedica]]</f>
        <v>Sí</v>
      </c>
      <c r="L251" t="str">
        <f>seguimiento[[#This Row],[ntratendovenosos]]</f>
        <v>2</v>
      </c>
      <c r="M251" t="str">
        <f>seguimiento[[#This Row],[Embarazo]]</f>
        <v>No</v>
      </c>
      <c r="O251" t="str">
        <f>IF(seguimiento[[#This Row],[curvaglucemia]]="","No realizada","Realizada")</f>
        <v>Realizada</v>
      </c>
      <c r="P251" t="str">
        <f>IF(O251="Realizada",seguimiento[[#This Row],[curvaglucemia]],"")</f>
        <v>Normal</v>
      </c>
      <c r="Q251" t="str">
        <f>IF(seguimiento[[#This Row],[vitaminaDRealizada]]="","",IF(seguimiento[[#This Row],[vitaminaDRealizada]]="No realizado","No realizada","Realizada"))</f>
        <v/>
      </c>
      <c r="R251" t="str">
        <f>IF(Q251="Realizada",seguimiento[[#This Row],[vitaminaDRealizada]],"")</f>
        <v/>
      </c>
      <c r="S251" t="str">
        <f>IF(seguimiento[[#This Row],[ige]]="No realizada","No realizada",IF(seguimiento[[#This Row],[ige]]="","","Realizada"))</f>
        <v/>
      </c>
      <c r="T251" t="str">
        <f>IF(S251="Realizada",seguimiento[[#This Row],[ige]],"")</f>
        <v/>
      </c>
      <c r="U251" t="str">
        <f>IF(OR(seguimiento[[#This Row],[actividadfisica]]="Ejercicio regular",seguimiento[[#This Row],[actividadfisica]]="Actividad deportiva"),"Sí","")</f>
        <v>Sí</v>
      </c>
    </row>
    <row r="252" spans="1:21" x14ac:dyDescent="0.3">
      <c r="A252" t="str">
        <f>VLOOKUP(B252,pacientes_insertados[],2,)</f>
        <v>61e34254ec4ec02e84f5dc1d</v>
      </c>
      <c r="B252">
        <f>seguimiento[[#This Row],[idpaciente]]</f>
        <v>219</v>
      </c>
      <c r="C252">
        <f t="shared" si="3"/>
        <v>2012</v>
      </c>
      <c r="D252" s="1">
        <f>seguimiento[[#This Row],[fecha]]</f>
        <v>41025</v>
      </c>
      <c r="E252" t="str">
        <f>seguimiento[[#This Row],[institucion]]</f>
        <v>Hospital "Dr. Antonio A. Cetrángolo"</v>
      </c>
      <c r="F252" t="str">
        <f>seguimiento[[#This Row],[fallecimiento]]</f>
        <v>No</v>
      </c>
      <c r="K252" t="str">
        <f>seguimiento[[#This Row],[coberturamedica]]</f>
        <v>Sí</v>
      </c>
      <c r="M252" t="str">
        <f>seguimiento[[#This Row],[Embarazo]]</f>
        <v>No</v>
      </c>
      <c r="N252" t="str">
        <f>seguimiento[[#This Row],[ncultivosanio]]</f>
        <v>8</v>
      </c>
      <c r="O252" t="str">
        <f>IF(seguimiento[[#This Row],[curvaglucemia]]="","No realizada","Realizada")</f>
        <v>No realizada</v>
      </c>
      <c r="P252" t="str">
        <f>IF(O252="Realizada",seguimiento[[#This Row],[curvaglucemia]],"")</f>
        <v/>
      </c>
      <c r="Q252" t="str">
        <f>IF(seguimiento[[#This Row],[vitaminaDRealizada]]="","",IF(seguimiento[[#This Row],[vitaminaDRealizada]]="No realizado","No realizada","Realizada"))</f>
        <v/>
      </c>
      <c r="R252" t="str">
        <f>IF(Q252="Realizada",seguimiento[[#This Row],[vitaminaDRealizada]],"")</f>
        <v/>
      </c>
      <c r="S252" t="str">
        <f>IF(seguimiento[[#This Row],[ige]]="No realizada","No realizada",IF(seguimiento[[#This Row],[ige]]="","","Realizada"))</f>
        <v/>
      </c>
      <c r="T252" t="str">
        <f>IF(S252="Realizada",seguimiento[[#This Row],[ige]],"")</f>
        <v/>
      </c>
      <c r="U252" t="str">
        <f>IF(OR(seguimiento[[#This Row],[actividadfisica]]="Ejercicio regular",seguimiento[[#This Row],[actividadfisica]]="Actividad deportiva"),"Sí","")</f>
        <v/>
      </c>
    </row>
    <row r="253" spans="1:21" x14ac:dyDescent="0.3">
      <c r="A253" t="str">
        <f>VLOOKUP(B253,pacientes_insertados[],2,)</f>
        <v>61e34254ec4ec02e84f5dc1d</v>
      </c>
      <c r="B253">
        <f>seguimiento[[#This Row],[idpaciente]]</f>
        <v>219</v>
      </c>
      <c r="C253">
        <f t="shared" si="3"/>
        <v>2013</v>
      </c>
      <c r="D253" s="1">
        <f>seguimiento[[#This Row],[fecha]]</f>
        <v>41404</v>
      </c>
      <c r="E253" t="str">
        <f>seguimiento[[#This Row],[institucion]]</f>
        <v>Hospital "Dr. Antonio A. Cetrángolo"</v>
      </c>
      <c r="F253" t="str">
        <f>seguimiento[[#This Row],[fallecimiento]]</f>
        <v>No</v>
      </c>
      <c r="K253" t="str">
        <f>seguimiento[[#This Row],[coberturamedica]]</f>
        <v>Sí</v>
      </c>
      <c r="M253" t="str">
        <f>seguimiento[[#This Row],[Embarazo]]</f>
        <v>No</v>
      </c>
      <c r="O253" t="str">
        <f>IF(seguimiento[[#This Row],[curvaglucemia]]="","No realizada","Realizada")</f>
        <v>No realizada</v>
      </c>
      <c r="P253" t="str">
        <f>IF(O253="Realizada",seguimiento[[#This Row],[curvaglucemia]],"")</f>
        <v/>
      </c>
      <c r="Q253" t="str">
        <f>IF(seguimiento[[#This Row],[vitaminaDRealizada]]="","",IF(seguimiento[[#This Row],[vitaminaDRealizada]]="No realizado","No realizada","Realizada"))</f>
        <v/>
      </c>
      <c r="R253" t="str">
        <f>IF(Q253="Realizada",seguimiento[[#This Row],[vitaminaDRealizada]],"")</f>
        <v/>
      </c>
      <c r="S253" t="str">
        <f>IF(seguimiento[[#This Row],[ige]]="No realizada","No realizada",IF(seguimiento[[#This Row],[ige]]="","","Realizada"))</f>
        <v/>
      </c>
      <c r="T253" t="str">
        <f>IF(S253="Realizada",seguimiento[[#This Row],[ige]],"")</f>
        <v/>
      </c>
      <c r="U253" t="str">
        <f>IF(OR(seguimiento[[#This Row],[actividadfisica]]="Ejercicio regular",seguimiento[[#This Row],[actividadfisica]]="Actividad deportiva"),"Sí","")</f>
        <v/>
      </c>
    </row>
    <row r="254" spans="1:21" x14ac:dyDescent="0.3">
      <c r="A254" t="str">
        <f>VLOOKUP(B254,pacientes_insertados[],2,)</f>
        <v>61e34254ec4ec02e84f5dc1d</v>
      </c>
      <c r="B254">
        <f>seguimiento[[#This Row],[idpaciente]]</f>
        <v>219</v>
      </c>
      <c r="C254">
        <f t="shared" si="3"/>
        <v>2014</v>
      </c>
      <c r="D254" s="1">
        <f>seguimiento[[#This Row],[fecha]]</f>
        <v>41954</v>
      </c>
      <c r="E254" t="str">
        <f>seguimiento[[#This Row],[institucion]]</f>
        <v>Hospital "Dr. Antonio A. Cetrángolo"</v>
      </c>
      <c r="F254" t="str">
        <f>seguimiento[[#This Row],[fallecimiento]]</f>
        <v>No</v>
      </c>
      <c r="K254" t="str">
        <f>seguimiento[[#This Row],[coberturamedica]]</f>
        <v>Sí</v>
      </c>
      <c r="M254" t="str">
        <f>seguimiento[[#This Row],[Embarazo]]</f>
        <v>No</v>
      </c>
      <c r="N254" t="str">
        <f>seguimiento[[#This Row],[ncultivosanio]]</f>
        <v>7</v>
      </c>
      <c r="O254" t="str">
        <f>IF(seguimiento[[#This Row],[curvaglucemia]]="","No realizada","Realizada")</f>
        <v>No realizada</v>
      </c>
      <c r="P254" t="str">
        <f>IF(O254="Realizada",seguimiento[[#This Row],[curvaglucemia]],"")</f>
        <v/>
      </c>
      <c r="Q254" t="str">
        <f>IF(seguimiento[[#This Row],[vitaminaDRealizada]]="","",IF(seguimiento[[#This Row],[vitaminaDRealizada]]="No realizado","No realizada","Realizada"))</f>
        <v>No realizada</v>
      </c>
      <c r="R254" t="str">
        <f>IF(Q254="Realizada",seguimiento[[#This Row],[vitaminaDRealizada]],"")</f>
        <v/>
      </c>
      <c r="S254" t="str">
        <f>IF(seguimiento[[#This Row],[ige]]="No realizada","No realizada",IF(seguimiento[[#This Row],[ige]]="","","Realizada"))</f>
        <v>No realizada</v>
      </c>
      <c r="T254" t="str">
        <f>IF(S254="Realizada",seguimiento[[#This Row],[ige]],"")</f>
        <v/>
      </c>
      <c r="U254" t="str">
        <f>IF(OR(seguimiento[[#This Row],[actividadfisica]]="Ejercicio regular",seguimiento[[#This Row],[actividadfisica]]="Actividad deportiva"),"Sí","")</f>
        <v/>
      </c>
    </row>
    <row r="255" spans="1:21" x14ac:dyDescent="0.3">
      <c r="A255" t="str">
        <f>VLOOKUP(B255,pacientes_insertados[],2,)</f>
        <v>61e34254ec4ec02e84f5dc1e</v>
      </c>
      <c r="B255">
        <f>seguimiento[[#This Row],[idpaciente]]</f>
        <v>220</v>
      </c>
      <c r="C255">
        <f t="shared" si="3"/>
        <v>2011</v>
      </c>
      <c r="D255" s="1">
        <f>seguimiento[[#This Row],[fecha]]</f>
        <v>40882</v>
      </c>
      <c r="E255" t="str">
        <f>seguimiento[[#This Row],[institucion]]</f>
        <v>HOSPITAL de PEDIATRÍA "Juan P. Garrahan"</v>
      </c>
      <c r="F255" t="str">
        <f>seguimiento[[#This Row],[fallecimiento]]</f>
        <v>No</v>
      </c>
      <c r="I255" t="str">
        <f>seguimiento[[#This Row],[educacion]]</f>
        <v>Primaria incompleta</v>
      </c>
      <c r="K255" t="str">
        <f>seguimiento[[#This Row],[coberturamedica]]</f>
        <v>Sí</v>
      </c>
      <c r="L255" t="str">
        <f>seguimiento[[#This Row],[ntratendovenosos]]</f>
        <v>3</v>
      </c>
      <c r="M255" t="str">
        <f>seguimiento[[#This Row],[Embarazo]]</f>
        <v>No</v>
      </c>
      <c r="N255" t="str">
        <f>seguimiento[[#This Row],[ncultivosanio]]</f>
        <v>6</v>
      </c>
      <c r="O255" t="str">
        <f>IF(seguimiento[[#This Row],[curvaglucemia]]="","No realizada","Realizada")</f>
        <v>Realizada</v>
      </c>
      <c r="P255" t="str">
        <f>IF(O255="Realizada",seguimiento[[#This Row],[curvaglucemia]],"")</f>
        <v>Normal</v>
      </c>
      <c r="Q255" t="str">
        <f>IF(seguimiento[[#This Row],[vitaminaDRealizada]]="","",IF(seguimiento[[#This Row],[vitaminaDRealizada]]="No realizado","No realizada","Realizada"))</f>
        <v/>
      </c>
      <c r="R255" t="str">
        <f>IF(Q255="Realizada",seguimiento[[#This Row],[vitaminaDRealizada]],"")</f>
        <v/>
      </c>
      <c r="S255" t="str">
        <f>IF(seguimiento[[#This Row],[ige]]="No realizada","No realizada",IF(seguimiento[[#This Row],[ige]]="","","Realizada"))</f>
        <v/>
      </c>
      <c r="T255" t="str">
        <f>IF(S255="Realizada",seguimiento[[#This Row],[ige]],"")</f>
        <v/>
      </c>
      <c r="U255" t="str">
        <f>IF(OR(seguimiento[[#This Row],[actividadfisica]]="Ejercicio regular",seguimiento[[#This Row],[actividadfisica]]="Actividad deportiva"),"Sí","")</f>
        <v/>
      </c>
    </row>
    <row r="256" spans="1:21" x14ac:dyDescent="0.3">
      <c r="A256" t="str">
        <f>VLOOKUP(B256,pacientes_insertados[],2,)</f>
        <v>61e34254ec4ec02e84f5dc1f</v>
      </c>
      <c r="B256">
        <f>seguimiento[[#This Row],[idpaciente]]</f>
        <v>221</v>
      </c>
      <c r="C256">
        <f t="shared" si="3"/>
        <v>2011</v>
      </c>
      <c r="D256" s="1">
        <f>seguimiento[[#This Row],[fecha]]</f>
        <v>40728</v>
      </c>
      <c r="E256" t="str">
        <f>seguimiento[[#This Row],[institucion]]</f>
        <v>HOSPITAL de PEDIATRÍA "Juan P. Garrahan"</v>
      </c>
      <c r="F256" t="str">
        <f>seguimiento[[#This Row],[fallecimiento]]</f>
        <v>No</v>
      </c>
      <c r="I256" t="str">
        <f>seguimiento[[#This Row],[educacion]]</f>
        <v>Primaria incompleta</v>
      </c>
      <c r="K256" t="str">
        <f>seguimiento[[#This Row],[coberturamedica]]</f>
        <v>Sí</v>
      </c>
      <c r="M256" t="str">
        <f>seguimiento[[#This Row],[Embarazo]]</f>
        <v>No</v>
      </c>
      <c r="N256" t="str">
        <f>seguimiento[[#This Row],[ncultivosanio]]</f>
        <v>6</v>
      </c>
      <c r="O256" t="str">
        <f>IF(seguimiento[[#This Row],[curvaglucemia]]="","No realizada","Realizada")</f>
        <v>Realizada</v>
      </c>
      <c r="P256" t="str">
        <f>IF(O256="Realizada",seguimiento[[#This Row],[curvaglucemia]],"")</f>
        <v>Normal</v>
      </c>
      <c r="Q256" t="str">
        <f>IF(seguimiento[[#This Row],[vitaminaDRealizada]]="","",IF(seguimiento[[#This Row],[vitaminaDRealizada]]="No realizado","No realizada","Realizada"))</f>
        <v/>
      </c>
      <c r="R256" t="str">
        <f>IF(Q256="Realizada",seguimiento[[#This Row],[vitaminaDRealizada]],"")</f>
        <v/>
      </c>
      <c r="S256" t="str">
        <f>IF(seguimiento[[#This Row],[ige]]="No realizada","No realizada",IF(seguimiento[[#This Row],[ige]]="","","Realizada"))</f>
        <v/>
      </c>
      <c r="T256" t="str">
        <f>IF(S256="Realizada",seguimiento[[#This Row],[ige]],"")</f>
        <v/>
      </c>
      <c r="U256" t="str">
        <f>IF(OR(seguimiento[[#This Row],[actividadfisica]]="Ejercicio regular",seguimiento[[#This Row],[actividadfisica]]="Actividad deportiva"),"Sí","")</f>
        <v/>
      </c>
    </row>
    <row r="257" spans="1:21" x14ac:dyDescent="0.3">
      <c r="A257" t="str">
        <f>VLOOKUP(B257,pacientes_insertados[],2,)</f>
        <v>61e34254ec4ec02e84f5dc20</v>
      </c>
      <c r="B257">
        <f>seguimiento[[#This Row],[idpaciente]]</f>
        <v>222</v>
      </c>
      <c r="C257">
        <f t="shared" si="3"/>
        <v>2012</v>
      </c>
      <c r="D257" s="1">
        <f>seguimiento[[#This Row],[fecha]]</f>
        <v>40998</v>
      </c>
      <c r="E257" t="str">
        <f>seguimiento[[#This Row],[institucion]]</f>
        <v>HOSPITAL de PEDIATRÍA "Juan P. Garrahan"</v>
      </c>
      <c r="F257" t="str">
        <f>seguimiento[[#This Row],[fallecimiento]]</f>
        <v>No</v>
      </c>
      <c r="K257" t="str">
        <f>seguimiento[[#This Row],[coberturamedica]]</f>
        <v>Sí</v>
      </c>
      <c r="M257" t="str">
        <f>seguimiento[[#This Row],[Embarazo]]</f>
        <v>No</v>
      </c>
      <c r="N257" t="str">
        <f>seguimiento[[#This Row],[ncultivosanio]]</f>
        <v>8</v>
      </c>
      <c r="O257" t="str">
        <f>IF(seguimiento[[#This Row],[curvaglucemia]]="","No realizada","Realizada")</f>
        <v>Realizada</v>
      </c>
      <c r="P257" t="str">
        <f>IF(O257="Realizada",seguimiento[[#This Row],[curvaglucemia]],"")</f>
        <v>Normal</v>
      </c>
      <c r="Q257" t="str">
        <f>IF(seguimiento[[#This Row],[vitaminaDRealizada]]="","",IF(seguimiento[[#This Row],[vitaminaDRealizada]]="No realizado","No realizada","Realizada"))</f>
        <v/>
      </c>
      <c r="R257" t="str">
        <f>IF(Q257="Realizada",seguimiento[[#This Row],[vitaminaDRealizada]],"")</f>
        <v/>
      </c>
      <c r="S257" t="str">
        <f>IF(seguimiento[[#This Row],[ige]]="No realizada","No realizada",IF(seguimiento[[#This Row],[ige]]="","","Realizada"))</f>
        <v>Realizada</v>
      </c>
      <c r="T257" t="str">
        <f>IF(S257="Realizada",seguimiento[[#This Row],[ige]],"")</f>
        <v>&lt; 500</v>
      </c>
      <c r="U257" t="str">
        <f>IF(OR(seguimiento[[#This Row],[actividadfisica]]="Ejercicio regular",seguimiento[[#This Row],[actividadfisica]]="Actividad deportiva"),"Sí","")</f>
        <v/>
      </c>
    </row>
    <row r="258" spans="1:21" x14ac:dyDescent="0.3">
      <c r="A258" t="str">
        <f>VLOOKUP(B258,pacientes_insertados[],2,)</f>
        <v>61e34254ec4ec02e84f5dc20</v>
      </c>
      <c r="B258">
        <f>seguimiento[[#This Row],[idpaciente]]</f>
        <v>222</v>
      </c>
      <c r="C258">
        <f t="shared" si="3"/>
        <v>2013</v>
      </c>
      <c r="D258" s="1">
        <f>seguimiento[[#This Row],[fecha]]</f>
        <v>41465</v>
      </c>
      <c r="E258" t="str">
        <f>seguimiento[[#This Row],[institucion]]</f>
        <v>HOSPITAL de PEDIATRÍA "Juan P. Garrahan"</v>
      </c>
      <c r="F258" t="str">
        <f>seguimiento[[#This Row],[fallecimiento]]</f>
        <v>No</v>
      </c>
      <c r="I258" t="str">
        <f>seguimiento[[#This Row],[educacion]]</f>
        <v>Primaria incompleta</v>
      </c>
      <c r="K258" t="str">
        <f>seguimiento[[#This Row],[coberturamedica]]</f>
        <v>Sí</v>
      </c>
      <c r="M258" t="str">
        <f>seguimiento[[#This Row],[Embarazo]]</f>
        <v>No</v>
      </c>
      <c r="O258" t="str">
        <f>IF(seguimiento[[#This Row],[curvaglucemia]]="","No realizada","Realizada")</f>
        <v>Realizada</v>
      </c>
      <c r="P258" t="str">
        <f>IF(O258="Realizada",seguimiento[[#This Row],[curvaglucemia]],"")</f>
        <v>Normal</v>
      </c>
      <c r="Q258" t="str">
        <f>IF(seguimiento[[#This Row],[vitaminaDRealizada]]="","",IF(seguimiento[[#This Row],[vitaminaDRealizada]]="No realizado","No realizada","Realizada"))</f>
        <v/>
      </c>
      <c r="R258" t="str">
        <f>IF(Q258="Realizada",seguimiento[[#This Row],[vitaminaDRealizada]],"")</f>
        <v/>
      </c>
      <c r="S258" t="str">
        <f>IF(seguimiento[[#This Row],[ige]]="No realizada","No realizada",IF(seguimiento[[#This Row],[ige]]="","","Realizada"))</f>
        <v/>
      </c>
      <c r="T258" t="str">
        <f>IF(S258="Realizada",seguimiento[[#This Row],[ige]],"")</f>
        <v/>
      </c>
      <c r="U258" t="str">
        <f>IF(OR(seguimiento[[#This Row],[actividadfisica]]="Ejercicio regular",seguimiento[[#This Row],[actividadfisica]]="Actividad deportiva"),"Sí","")</f>
        <v>Sí</v>
      </c>
    </row>
    <row r="259" spans="1:21" x14ac:dyDescent="0.3">
      <c r="A259" t="str">
        <f>VLOOKUP(B259,pacientes_insertados[],2,)</f>
        <v>61e34254ec4ec02e84f5dc20</v>
      </c>
      <c r="B259">
        <f>seguimiento[[#This Row],[idpaciente]]</f>
        <v>222</v>
      </c>
      <c r="C259">
        <f t="shared" ref="C259:C322" si="4">YEAR(D259)</f>
        <v>2014</v>
      </c>
      <c r="D259" s="1">
        <f>seguimiento[[#This Row],[fecha]]</f>
        <v>41729</v>
      </c>
      <c r="E259" t="str">
        <f>seguimiento[[#This Row],[institucion]]</f>
        <v>HOSPITAL de PEDIATRÍA "Juan P. Garrahan"</v>
      </c>
      <c r="F259" t="str">
        <f>seguimiento[[#This Row],[fallecimiento]]</f>
        <v>No</v>
      </c>
      <c r="I259" t="str">
        <f>seguimiento[[#This Row],[educacion]]</f>
        <v>Primaria incompleta</v>
      </c>
      <c r="K259" t="str">
        <f>seguimiento[[#This Row],[coberturamedica]]</f>
        <v>Sí</v>
      </c>
      <c r="M259" t="str">
        <f>seguimiento[[#This Row],[Embarazo]]</f>
        <v>No</v>
      </c>
      <c r="N259" t="str">
        <f>seguimiento[[#This Row],[ncultivosanio]]</f>
        <v>5</v>
      </c>
      <c r="O259" t="str">
        <f>IF(seguimiento[[#This Row],[curvaglucemia]]="","No realizada","Realizada")</f>
        <v>Realizada</v>
      </c>
      <c r="P259" t="str">
        <f>IF(O259="Realizada",seguimiento[[#This Row],[curvaglucemia]],"")</f>
        <v>Normal</v>
      </c>
      <c r="Q259" t="str">
        <f>IF(seguimiento[[#This Row],[vitaminaDRealizada]]="","",IF(seguimiento[[#This Row],[vitaminaDRealizada]]="No realizado","No realizada","Realizada"))</f>
        <v/>
      </c>
      <c r="R259" t="str">
        <f>IF(Q259="Realizada",seguimiento[[#This Row],[vitaminaDRealizada]],"")</f>
        <v/>
      </c>
      <c r="S259" t="str">
        <f>IF(seguimiento[[#This Row],[ige]]="No realizada","No realizada",IF(seguimiento[[#This Row],[ige]]="","","Realizada"))</f>
        <v>Realizada</v>
      </c>
      <c r="T259" t="str">
        <f>IF(S259="Realizada",seguimiento[[#This Row],[ige]],"")</f>
        <v>&lt; 500</v>
      </c>
      <c r="U259" t="str">
        <f>IF(OR(seguimiento[[#This Row],[actividadfisica]]="Ejercicio regular",seguimiento[[#This Row],[actividadfisica]]="Actividad deportiva"),"Sí","")</f>
        <v/>
      </c>
    </row>
    <row r="260" spans="1:21" x14ac:dyDescent="0.3">
      <c r="A260" t="str">
        <f>VLOOKUP(B260,pacientes_insertados[],2,)</f>
        <v>61e34254ec4ec02e84f5dc20</v>
      </c>
      <c r="B260">
        <f>seguimiento[[#This Row],[idpaciente]]</f>
        <v>222</v>
      </c>
      <c r="C260">
        <f t="shared" si="4"/>
        <v>2015</v>
      </c>
      <c r="D260" s="1">
        <f>seguimiento[[#This Row],[fecha]]</f>
        <v>42114</v>
      </c>
      <c r="E260" t="str">
        <f>seguimiento[[#This Row],[institucion]]</f>
        <v>HOSPITAL de PEDIATRÍA "Juan P. Garrahan"</v>
      </c>
      <c r="F260" t="str">
        <f>seguimiento[[#This Row],[fallecimiento]]</f>
        <v>No</v>
      </c>
      <c r="K260" t="str">
        <f>seguimiento[[#This Row],[coberturamedica]]</f>
        <v>Sí</v>
      </c>
      <c r="L260" t="str">
        <f>seguimiento[[#This Row],[ntratendovenosos]]</f>
        <v>1</v>
      </c>
      <c r="M260" t="str">
        <f>seguimiento[[#This Row],[Embarazo]]</f>
        <v>No</v>
      </c>
      <c r="N260" t="str">
        <f>seguimiento[[#This Row],[ncultivosanio]]</f>
        <v>4</v>
      </c>
      <c r="O260" t="str">
        <f>IF(seguimiento[[#This Row],[curvaglucemia]]="","No realizada","Realizada")</f>
        <v>Realizada</v>
      </c>
      <c r="P260" t="str">
        <f>IF(O260="Realizada",seguimiento[[#This Row],[curvaglucemia]],"")</f>
        <v>Normal</v>
      </c>
      <c r="Q260" t="str">
        <f>IF(seguimiento[[#This Row],[vitaminaDRealizada]]="","",IF(seguimiento[[#This Row],[vitaminaDRealizada]]="No realizado","No realizada","Realizada"))</f>
        <v>Realizada</v>
      </c>
      <c r="R260" t="str">
        <f>IF(Q260="Realizada",seguimiento[[#This Row],[vitaminaDRealizada]],"")</f>
        <v>Bajo</v>
      </c>
      <c r="S260" t="str">
        <f>IF(seguimiento[[#This Row],[ige]]="No realizada","No realizada",IF(seguimiento[[#This Row],[ige]]="","","Realizada"))</f>
        <v>Realizada</v>
      </c>
      <c r="T260" t="str">
        <f>IF(S260="Realizada",seguimiento[[#This Row],[ige]],"")</f>
        <v>&lt; 500</v>
      </c>
      <c r="U260" t="str">
        <f>IF(OR(seguimiento[[#This Row],[actividadfisica]]="Ejercicio regular",seguimiento[[#This Row],[actividadfisica]]="Actividad deportiva"),"Sí","")</f>
        <v/>
      </c>
    </row>
    <row r="261" spans="1:21" x14ac:dyDescent="0.3">
      <c r="A261" t="str">
        <f>VLOOKUP(B261,pacientes_insertados[],2,)</f>
        <v>61e34254ec4ec02e84f5dc20</v>
      </c>
      <c r="B261">
        <f>seguimiento[[#This Row],[idpaciente]]</f>
        <v>222</v>
      </c>
      <c r="C261">
        <f t="shared" si="4"/>
        <v>2016</v>
      </c>
      <c r="D261" s="1">
        <f>seguimiento[[#This Row],[fecha]]</f>
        <v>42480</v>
      </c>
      <c r="E261" t="str">
        <f>seguimiento[[#This Row],[institucion]]</f>
        <v>HOSPITAL de PEDIATRÍA "Juan P. Garrahan"</v>
      </c>
      <c r="F261" t="str">
        <f>seguimiento[[#This Row],[fallecimiento]]</f>
        <v>No</v>
      </c>
      <c r="K261" t="str">
        <f>seguimiento[[#This Row],[coberturamedica]]</f>
        <v>Sí</v>
      </c>
      <c r="M261" t="str">
        <f>seguimiento[[#This Row],[Embarazo]]</f>
        <v>No</v>
      </c>
      <c r="N261" t="str">
        <f>seguimiento[[#This Row],[ncultivosanio]]</f>
        <v>4</v>
      </c>
      <c r="O261" t="str">
        <f>IF(seguimiento[[#This Row],[curvaglucemia]]="","No realizada","Realizada")</f>
        <v>Realizada</v>
      </c>
      <c r="P261" t="str">
        <f>IF(O261="Realizada",seguimiento[[#This Row],[curvaglucemia]],"")</f>
        <v>Normal</v>
      </c>
      <c r="Q261" t="str">
        <f>IF(seguimiento[[#This Row],[vitaminaDRealizada]]="","",IF(seguimiento[[#This Row],[vitaminaDRealizada]]="No realizado","No realizada","Realizada"))</f>
        <v/>
      </c>
      <c r="R261" t="str">
        <f>IF(Q261="Realizada",seguimiento[[#This Row],[vitaminaDRealizada]],"")</f>
        <v/>
      </c>
      <c r="S261" t="str">
        <f>IF(seguimiento[[#This Row],[ige]]="No realizada","No realizada",IF(seguimiento[[#This Row],[ige]]="","","Realizada"))</f>
        <v>Realizada</v>
      </c>
      <c r="T261" t="str">
        <f>IF(S261="Realizada",seguimiento[[#This Row],[ige]],"")</f>
        <v>&lt; 500</v>
      </c>
      <c r="U261" t="str">
        <f>IF(OR(seguimiento[[#This Row],[actividadfisica]]="Ejercicio regular",seguimiento[[#This Row],[actividadfisica]]="Actividad deportiva"),"Sí","")</f>
        <v>Sí</v>
      </c>
    </row>
    <row r="262" spans="1:21" x14ac:dyDescent="0.3">
      <c r="A262" t="str">
        <f>VLOOKUP(B262,pacientes_insertados[],2,)</f>
        <v>61e34254ec4ec02e84f5dc21</v>
      </c>
      <c r="B262">
        <f>seguimiento[[#This Row],[idpaciente]]</f>
        <v>223</v>
      </c>
      <c r="C262">
        <f t="shared" si="4"/>
        <v>2012</v>
      </c>
      <c r="D262" s="1">
        <f>seguimiento[[#This Row],[fecha]]</f>
        <v>41024</v>
      </c>
      <c r="E262" t="str">
        <f>seguimiento[[#This Row],[institucion]]</f>
        <v>Hospital "Dr. Antonio A. Cetrángolo"</v>
      </c>
      <c r="F262" t="str">
        <f>seguimiento[[#This Row],[fallecimiento]]</f>
        <v>No</v>
      </c>
      <c r="I262" t="str">
        <f>seguimiento[[#This Row],[educacion]]</f>
        <v>Secundaria completa</v>
      </c>
      <c r="J262" t="str">
        <f>seguimiento[[#This Row],[laboral]]</f>
        <v>Trabaja, parcial</v>
      </c>
      <c r="K262" t="str">
        <f>seguimiento[[#This Row],[coberturamedica]]</f>
        <v>Sí</v>
      </c>
      <c r="L262" t="str">
        <f>seguimiento[[#This Row],[ntratendovenosos]]</f>
        <v>2</v>
      </c>
      <c r="N262" t="str">
        <f>seguimiento[[#This Row],[ncultivosanio]]</f>
        <v>6</v>
      </c>
      <c r="O262" t="str">
        <f>IF(seguimiento[[#This Row],[curvaglucemia]]="","No realizada","Realizada")</f>
        <v>Realizada</v>
      </c>
      <c r="P262" t="str">
        <f>IF(O262="Realizada",seguimiento[[#This Row],[curvaglucemia]],"")</f>
        <v>Diabetes</v>
      </c>
      <c r="Q262" t="str">
        <f>IF(seguimiento[[#This Row],[vitaminaDRealizada]]="","",IF(seguimiento[[#This Row],[vitaminaDRealizada]]="No realizado","No realizada","Realizada"))</f>
        <v/>
      </c>
      <c r="R262" t="str">
        <f>IF(Q262="Realizada",seguimiento[[#This Row],[vitaminaDRealizada]],"")</f>
        <v/>
      </c>
      <c r="S262" t="str">
        <f>IF(seguimiento[[#This Row],[ige]]="No realizada","No realizada",IF(seguimiento[[#This Row],[ige]]="","","Realizada"))</f>
        <v/>
      </c>
      <c r="T262" t="str">
        <f>IF(S262="Realizada",seguimiento[[#This Row],[ige]],"")</f>
        <v/>
      </c>
      <c r="U262" t="str">
        <f>IF(OR(seguimiento[[#This Row],[actividadfisica]]="Ejercicio regular",seguimiento[[#This Row],[actividadfisica]]="Actividad deportiva"),"Sí","")</f>
        <v/>
      </c>
    </row>
    <row r="263" spans="1:21" x14ac:dyDescent="0.3">
      <c r="A263" t="str">
        <f>VLOOKUP(B263,pacientes_insertados[],2,)</f>
        <v>61e34254ec4ec02e84f5dc21</v>
      </c>
      <c r="B263">
        <f>seguimiento[[#This Row],[idpaciente]]</f>
        <v>223</v>
      </c>
      <c r="C263">
        <f t="shared" si="4"/>
        <v>2013</v>
      </c>
      <c r="D263" s="1">
        <f>seguimiento[[#This Row],[fecha]]</f>
        <v>41403</v>
      </c>
      <c r="E263" t="str">
        <f>seguimiento[[#This Row],[institucion]]</f>
        <v>Hospital "Dr. Antonio A. Cetrángolo"</v>
      </c>
      <c r="F263" t="str">
        <f>seguimiento[[#This Row],[fallecimiento]]</f>
        <v>No</v>
      </c>
      <c r="I263" t="str">
        <f>seguimiento[[#This Row],[educacion]]</f>
        <v>Secundaria completa</v>
      </c>
      <c r="J263" t="str">
        <f>seguimiento[[#This Row],[laboral]]</f>
        <v>No trabaja</v>
      </c>
      <c r="K263" t="str">
        <f>seguimiento[[#This Row],[coberturamedica]]</f>
        <v>Sí</v>
      </c>
      <c r="L263" t="str">
        <f>seguimiento[[#This Row],[ntratendovenosos]]</f>
        <v>1</v>
      </c>
      <c r="M263" t="str">
        <f>seguimiento[[#This Row],[Embarazo]]</f>
        <v>No</v>
      </c>
      <c r="N263" t="str">
        <f>seguimiento[[#This Row],[ncultivosanio]]</f>
        <v>2</v>
      </c>
      <c r="O263" t="str">
        <f>IF(seguimiento[[#This Row],[curvaglucemia]]="","No realizada","Realizada")</f>
        <v>Realizada</v>
      </c>
      <c r="P263" t="str">
        <f>IF(O263="Realizada",seguimiento[[#This Row],[curvaglucemia]],"")</f>
        <v>Diabetes</v>
      </c>
      <c r="Q263" t="str">
        <f>IF(seguimiento[[#This Row],[vitaminaDRealizada]]="","",IF(seguimiento[[#This Row],[vitaminaDRealizada]]="No realizado","No realizada","Realizada"))</f>
        <v/>
      </c>
      <c r="R263" t="str">
        <f>IF(Q263="Realizada",seguimiento[[#This Row],[vitaminaDRealizada]],"")</f>
        <v/>
      </c>
      <c r="S263" t="str">
        <f>IF(seguimiento[[#This Row],[ige]]="No realizada","No realizada",IF(seguimiento[[#This Row],[ige]]="","","Realizada"))</f>
        <v/>
      </c>
      <c r="T263" t="str">
        <f>IF(S263="Realizada",seguimiento[[#This Row],[ige]],"")</f>
        <v/>
      </c>
      <c r="U263" t="str">
        <f>IF(OR(seguimiento[[#This Row],[actividadfisica]]="Ejercicio regular",seguimiento[[#This Row],[actividadfisica]]="Actividad deportiva"),"Sí","")</f>
        <v/>
      </c>
    </row>
    <row r="264" spans="1:21" x14ac:dyDescent="0.3">
      <c r="A264" t="str">
        <f>VLOOKUP(B264,pacientes_insertados[],2,)</f>
        <v>61e34254ec4ec02e84f5dc22</v>
      </c>
      <c r="B264">
        <f>seguimiento[[#This Row],[idpaciente]]</f>
        <v>224</v>
      </c>
      <c r="C264">
        <f t="shared" si="4"/>
        <v>2012</v>
      </c>
      <c r="D264" s="1">
        <f>seguimiento[[#This Row],[fecha]]</f>
        <v>41031</v>
      </c>
      <c r="E264" t="str">
        <f>seguimiento[[#This Row],[institucion]]</f>
        <v>Hospital "Dr. Antonio A. Cetrángolo"</v>
      </c>
      <c r="F264" t="str">
        <f>seguimiento[[#This Row],[fallecimiento]]</f>
        <v>No</v>
      </c>
      <c r="I264" t="str">
        <f>seguimiento[[#This Row],[educacion]]</f>
        <v>Primaria incompleta</v>
      </c>
      <c r="K264" t="str">
        <f>seguimiento[[#This Row],[coberturamedica]]</f>
        <v>Sí</v>
      </c>
      <c r="M264" t="str">
        <f>seguimiento[[#This Row],[Embarazo]]</f>
        <v>No</v>
      </c>
      <c r="O264" t="str">
        <f>IF(seguimiento[[#This Row],[curvaglucemia]]="","No realizada","Realizada")</f>
        <v>Realizada</v>
      </c>
      <c r="P264" t="str">
        <f>IF(O264="Realizada",seguimiento[[#This Row],[curvaglucemia]],"")</f>
        <v>Normal</v>
      </c>
      <c r="Q264" t="str">
        <f>IF(seguimiento[[#This Row],[vitaminaDRealizada]]="","",IF(seguimiento[[#This Row],[vitaminaDRealizada]]="No realizado","No realizada","Realizada"))</f>
        <v/>
      </c>
      <c r="R264" t="str">
        <f>IF(Q264="Realizada",seguimiento[[#This Row],[vitaminaDRealizada]],"")</f>
        <v/>
      </c>
      <c r="S264" t="str">
        <f>IF(seguimiento[[#This Row],[ige]]="No realizada","No realizada",IF(seguimiento[[#This Row],[ige]]="","","Realizada"))</f>
        <v/>
      </c>
      <c r="T264" t="str">
        <f>IF(S264="Realizada",seguimiento[[#This Row],[ige]],"")</f>
        <v/>
      </c>
      <c r="U264" t="str">
        <f>IF(OR(seguimiento[[#This Row],[actividadfisica]]="Ejercicio regular",seguimiento[[#This Row],[actividadfisica]]="Actividad deportiva"),"Sí","")</f>
        <v/>
      </c>
    </row>
    <row r="265" spans="1:21" x14ac:dyDescent="0.3">
      <c r="A265" t="str">
        <f>VLOOKUP(B265,pacientes_insertados[],2,)</f>
        <v>61e34254ec4ec02e84f5dc22</v>
      </c>
      <c r="B265">
        <f>seguimiento[[#This Row],[idpaciente]]</f>
        <v>224</v>
      </c>
      <c r="C265">
        <f t="shared" si="4"/>
        <v>2013</v>
      </c>
      <c r="D265" s="1">
        <f>seguimiento[[#This Row],[fecha]]</f>
        <v>41423</v>
      </c>
      <c r="E265" t="str">
        <f>seguimiento[[#This Row],[institucion]]</f>
        <v>Hospital "Dr. Antonio A. Cetrángolo"</v>
      </c>
      <c r="F265" t="str">
        <f>seguimiento[[#This Row],[fallecimiento]]</f>
        <v>No</v>
      </c>
      <c r="I265" t="str">
        <f>seguimiento[[#This Row],[educacion]]</f>
        <v>Primaria incompleta</v>
      </c>
      <c r="M265" t="str">
        <f>seguimiento[[#This Row],[Embarazo]]</f>
        <v>No</v>
      </c>
      <c r="O265" t="str">
        <f>IF(seguimiento[[#This Row],[curvaglucemia]]="","No realizada","Realizada")</f>
        <v>Realizada</v>
      </c>
      <c r="P265" t="str">
        <f>IF(O265="Realizada",seguimiento[[#This Row],[curvaglucemia]],"")</f>
        <v>Normal</v>
      </c>
      <c r="Q265" t="str">
        <f>IF(seguimiento[[#This Row],[vitaminaDRealizada]]="","",IF(seguimiento[[#This Row],[vitaminaDRealizada]]="No realizado","No realizada","Realizada"))</f>
        <v/>
      </c>
      <c r="R265" t="str">
        <f>IF(Q265="Realizada",seguimiento[[#This Row],[vitaminaDRealizada]],"")</f>
        <v/>
      </c>
      <c r="S265" t="str">
        <f>IF(seguimiento[[#This Row],[ige]]="No realizada","No realizada",IF(seguimiento[[#This Row],[ige]]="","","Realizada"))</f>
        <v/>
      </c>
      <c r="T265" t="str">
        <f>IF(S265="Realizada",seguimiento[[#This Row],[ige]],"")</f>
        <v/>
      </c>
      <c r="U265" t="str">
        <f>IF(OR(seguimiento[[#This Row],[actividadfisica]]="Ejercicio regular",seguimiento[[#This Row],[actividadfisica]]="Actividad deportiva"),"Sí","")</f>
        <v/>
      </c>
    </row>
    <row r="266" spans="1:21" x14ac:dyDescent="0.3">
      <c r="A266" t="str">
        <f>VLOOKUP(B266,pacientes_insertados[],2,)</f>
        <v>61e34254ec4ec02e84f5dc22</v>
      </c>
      <c r="B266">
        <f>seguimiento[[#This Row],[idpaciente]]</f>
        <v>224</v>
      </c>
      <c r="C266">
        <f t="shared" si="4"/>
        <v>2014</v>
      </c>
      <c r="D266" s="1">
        <f>seguimiento[[#This Row],[fecha]]</f>
        <v>41948</v>
      </c>
      <c r="E266" t="str">
        <f>seguimiento[[#This Row],[institucion]]</f>
        <v>Hospital "Dr. Antonio A. Cetrángolo"</v>
      </c>
      <c r="F266" t="str">
        <f>seguimiento[[#This Row],[fallecimiento]]</f>
        <v>No</v>
      </c>
      <c r="K266" t="str">
        <f>seguimiento[[#This Row],[coberturamedica]]</f>
        <v>Sí</v>
      </c>
      <c r="L266" t="str">
        <f>seguimiento[[#This Row],[ntratendovenosos]]</f>
        <v>1</v>
      </c>
      <c r="N266" t="str">
        <f>seguimiento[[#This Row],[ncultivosanio]]</f>
        <v>6</v>
      </c>
      <c r="O266" t="str">
        <f>IF(seguimiento[[#This Row],[curvaglucemia]]="","No realizada","Realizada")</f>
        <v>No realizada</v>
      </c>
      <c r="P266" t="str">
        <f>IF(O266="Realizada",seguimiento[[#This Row],[curvaglucemia]],"")</f>
        <v/>
      </c>
      <c r="Q266" t="str">
        <f>IF(seguimiento[[#This Row],[vitaminaDRealizada]]="","",IF(seguimiento[[#This Row],[vitaminaDRealizada]]="No realizado","No realizada","Realizada"))</f>
        <v>No realizada</v>
      </c>
      <c r="R266" t="str">
        <f>IF(Q266="Realizada",seguimiento[[#This Row],[vitaminaDRealizada]],"")</f>
        <v/>
      </c>
      <c r="S266" t="str">
        <f>IF(seguimiento[[#This Row],[ige]]="No realizada","No realizada",IF(seguimiento[[#This Row],[ige]]="","","Realizada"))</f>
        <v>No realizada</v>
      </c>
      <c r="T266" t="str">
        <f>IF(S266="Realizada",seguimiento[[#This Row],[ige]],"")</f>
        <v/>
      </c>
      <c r="U266" t="str">
        <f>IF(OR(seguimiento[[#This Row],[actividadfisica]]="Ejercicio regular",seguimiento[[#This Row],[actividadfisica]]="Actividad deportiva"),"Sí","")</f>
        <v>Sí</v>
      </c>
    </row>
    <row r="267" spans="1:21" x14ac:dyDescent="0.3">
      <c r="A267" t="str">
        <f>VLOOKUP(B267,pacientes_insertados[],2,)</f>
        <v>61e34254ec4ec02e84f5dc23</v>
      </c>
      <c r="B267">
        <f>seguimiento[[#This Row],[idpaciente]]</f>
        <v>225</v>
      </c>
      <c r="C267">
        <f t="shared" si="4"/>
        <v>2012</v>
      </c>
      <c r="D267" s="1">
        <f>seguimiento[[#This Row],[fecha]]</f>
        <v>41089</v>
      </c>
      <c r="E267" t="str">
        <f>seguimiento[[#This Row],[institucion]]</f>
        <v>Hospital "Dr. Antonio A. Cetrángolo"</v>
      </c>
      <c r="F267" t="str">
        <f>seguimiento[[#This Row],[fallecimiento]]</f>
        <v>No</v>
      </c>
      <c r="I267" t="str">
        <f>seguimiento[[#This Row],[educacion]]</f>
        <v>Secundaria incompleta</v>
      </c>
      <c r="K267" t="str">
        <f>seguimiento[[#This Row],[coberturamedica]]</f>
        <v>Sí</v>
      </c>
      <c r="L267" t="str">
        <f>seguimiento[[#This Row],[ntratendovenosos]]</f>
        <v>2</v>
      </c>
      <c r="M267" t="str">
        <f>seguimiento[[#This Row],[Embarazo]]</f>
        <v>No</v>
      </c>
      <c r="O267" t="str">
        <f>IF(seguimiento[[#This Row],[curvaglucemia]]="","No realizada","Realizada")</f>
        <v>No realizada</v>
      </c>
      <c r="P267" t="str">
        <f>IF(O267="Realizada",seguimiento[[#This Row],[curvaglucemia]],"")</f>
        <v/>
      </c>
      <c r="Q267" t="str">
        <f>IF(seguimiento[[#This Row],[vitaminaDRealizada]]="","",IF(seguimiento[[#This Row],[vitaminaDRealizada]]="No realizado","No realizada","Realizada"))</f>
        <v/>
      </c>
      <c r="R267" t="str">
        <f>IF(Q267="Realizada",seguimiento[[#This Row],[vitaminaDRealizada]],"")</f>
        <v/>
      </c>
      <c r="S267" t="str">
        <f>IF(seguimiento[[#This Row],[ige]]="No realizada","No realizada",IF(seguimiento[[#This Row],[ige]]="","","Realizada"))</f>
        <v/>
      </c>
      <c r="T267" t="str">
        <f>IF(S267="Realizada",seguimiento[[#This Row],[ige]],"")</f>
        <v/>
      </c>
      <c r="U267" t="str">
        <f>IF(OR(seguimiento[[#This Row],[actividadfisica]]="Ejercicio regular",seguimiento[[#This Row],[actividadfisica]]="Actividad deportiva"),"Sí","")</f>
        <v>Sí</v>
      </c>
    </row>
    <row r="268" spans="1:21" x14ac:dyDescent="0.3">
      <c r="A268" t="str">
        <f>VLOOKUP(B268,pacientes_insertados[],2,)</f>
        <v>61e34254ec4ec02e84f5dc23</v>
      </c>
      <c r="B268">
        <f>seguimiento[[#This Row],[idpaciente]]</f>
        <v>225</v>
      </c>
      <c r="C268">
        <f t="shared" si="4"/>
        <v>2013</v>
      </c>
      <c r="D268" s="1">
        <f>seguimiento[[#This Row],[fecha]]</f>
        <v>41417</v>
      </c>
      <c r="E268" t="str">
        <f>seguimiento[[#This Row],[institucion]]</f>
        <v>Hospital "Dr. Antonio A. Cetrángolo"</v>
      </c>
      <c r="F268" t="str">
        <f>seguimiento[[#This Row],[fallecimiento]]</f>
        <v>No</v>
      </c>
      <c r="I268" t="str">
        <f>seguimiento[[#This Row],[educacion]]</f>
        <v>Secundaria completa</v>
      </c>
      <c r="J268" t="str">
        <f>seguimiento[[#This Row],[laboral]]</f>
        <v>No trabaja</v>
      </c>
      <c r="K268" t="str">
        <f>seguimiento[[#This Row],[coberturamedica]]</f>
        <v>Sí</v>
      </c>
      <c r="L268" t="str">
        <f>seguimiento[[#This Row],[ntratendovenosos]]</f>
        <v>2</v>
      </c>
      <c r="M268" t="str">
        <f>seguimiento[[#This Row],[Embarazo]]</f>
        <v>No</v>
      </c>
      <c r="O268" t="str">
        <f>IF(seguimiento[[#This Row],[curvaglucemia]]="","No realizada","Realizada")</f>
        <v>Realizada</v>
      </c>
      <c r="P268" t="str">
        <f>IF(O268="Realizada",seguimiento[[#This Row],[curvaglucemia]],"")</f>
        <v>Normal</v>
      </c>
      <c r="Q268" t="str">
        <f>IF(seguimiento[[#This Row],[vitaminaDRealizada]]="","",IF(seguimiento[[#This Row],[vitaminaDRealizada]]="No realizado","No realizada","Realizada"))</f>
        <v/>
      </c>
      <c r="R268" t="str">
        <f>IF(Q268="Realizada",seguimiento[[#This Row],[vitaminaDRealizada]],"")</f>
        <v/>
      </c>
      <c r="S268" t="str">
        <f>IF(seguimiento[[#This Row],[ige]]="No realizada","No realizada",IF(seguimiento[[#This Row],[ige]]="","","Realizada"))</f>
        <v/>
      </c>
      <c r="T268" t="str">
        <f>IF(S268="Realizada",seguimiento[[#This Row],[ige]],"")</f>
        <v/>
      </c>
      <c r="U268" t="str">
        <f>IF(OR(seguimiento[[#This Row],[actividadfisica]]="Ejercicio regular",seguimiento[[#This Row],[actividadfisica]]="Actividad deportiva"),"Sí","")</f>
        <v/>
      </c>
    </row>
    <row r="269" spans="1:21" x14ac:dyDescent="0.3">
      <c r="A269" t="str">
        <f>VLOOKUP(B269,pacientes_insertados[],2,)</f>
        <v>61e34254ec4ec02e84f5dc23</v>
      </c>
      <c r="B269">
        <f>seguimiento[[#This Row],[idpaciente]]</f>
        <v>225</v>
      </c>
      <c r="C269">
        <f t="shared" si="4"/>
        <v>2014</v>
      </c>
      <c r="D269" s="1">
        <f>seguimiento[[#This Row],[fecha]]</f>
        <v>41745</v>
      </c>
      <c r="E269" t="str">
        <f>seguimiento[[#This Row],[institucion]]</f>
        <v>Hospital "Dr. Antonio A. Cetrángolo"</v>
      </c>
      <c r="F269" t="str">
        <f>seguimiento[[#This Row],[fallecimiento]]</f>
        <v>No</v>
      </c>
      <c r="J269" t="str">
        <f>seguimiento[[#This Row],[laboral]]</f>
        <v>Trabaja, parcial</v>
      </c>
      <c r="K269" t="str">
        <f>seguimiento[[#This Row],[coberturamedica]]</f>
        <v>Sí</v>
      </c>
      <c r="L269" t="str">
        <f>seguimiento[[#This Row],[ntratendovenosos]]</f>
        <v>2</v>
      </c>
      <c r="N269" t="str">
        <f>seguimiento[[#This Row],[ncultivosanio]]</f>
        <v>4</v>
      </c>
      <c r="O269" t="str">
        <f>IF(seguimiento[[#This Row],[curvaglucemia]]="","No realizada","Realizada")</f>
        <v>Realizada</v>
      </c>
      <c r="P269" t="str">
        <f>IF(O269="Realizada",seguimiento[[#This Row],[curvaglucemia]],"")</f>
        <v>Normal</v>
      </c>
      <c r="Q269" t="str">
        <f>IF(seguimiento[[#This Row],[vitaminaDRealizada]]="","",IF(seguimiento[[#This Row],[vitaminaDRealizada]]="No realizado","No realizada","Realizada"))</f>
        <v>Realizada</v>
      </c>
      <c r="R269" t="str">
        <f>IF(Q269="Realizada",seguimiento[[#This Row],[vitaminaDRealizada]],"")</f>
        <v>Bajo</v>
      </c>
      <c r="S269" t="str">
        <f>IF(seguimiento[[#This Row],[ige]]="No realizada","No realizada",IF(seguimiento[[#This Row],[ige]]="","","Realizada"))</f>
        <v>No realizada</v>
      </c>
      <c r="T269" t="str">
        <f>IF(S269="Realizada",seguimiento[[#This Row],[ige]],"")</f>
        <v/>
      </c>
      <c r="U269" t="str">
        <f>IF(OR(seguimiento[[#This Row],[actividadfisica]]="Ejercicio regular",seguimiento[[#This Row],[actividadfisica]]="Actividad deportiva"),"Sí","")</f>
        <v>Sí</v>
      </c>
    </row>
    <row r="270" spans="1:21" x14ac:dyDescent="0.3">
      <c r="A270" t="str">
        <f>VLOOKUP(B270,pacientes_insertados[],2,)</f>
        <v>61e34254ec4ec02e84f5dc23</v>
      </c>
      <c r="B270">
        <f>seguimiento[[#This Row],[idpaciente]]</f>
        <v>225</v>
      </c>
      <c r="C270">
        <f t="shared" si="4"/>
        <v>2015</v>
      </c>
      <c r="D270" s="1">
        <f>seguimiento[[#This Row],[fecha]]</f>
        <v>42108</v>
      </c>
      <c r="E270" t="str">
        <f>seguimiento[[#This Row],[institucion]]</f>
        <v>Hospital "Dr. Antonio A. Cetrángolo"</v>
      </c>
      <c r="F270" t="str">
        <f>seguimiento[[#This Row],[fallecimiento]]</f>
        <v>No</v>
      </c>
      <c r="I270" t="str">
        <f>seguimiento[[#This Row],[educacion]]</f>
        <v>Universitario Incompleto</v>
      </c>
      <c r="J270" t="str">
        <f>seguimiento[[#This Row],[laboral]]</f>
        <v>Trabaja, parcial</v>
      </c>
      <c r="K270" t="str">
        <f>seguimiento[[#This Row],[coberturamedica]]</f>
        <v>Sí</v>
      </c>
      <c r="L270" t="str">
        <f>seguimiento[[#This Row],[ntratendovenosos]]</f>
        <v>2</v>
      </c>
      <c r="M270" t="str">
        <f>seguimiento[[#This Row],[Embarazo]]</f>
        <v>No</v>
      </c>
      <c r="N270" t="str">
        <f>seguimiento[[#This Row],[ncultivosanio]]</f>
        <v>6</v>
      </c>
      <c r="O270" t="str">
        <f>IF(seguimiento[[#This Row],[curvaglucemia]]="","No realizada","Realizada")</f>
        <v>Realizada</v>
      </c>
      <c r="P270" t="str">
        <f>IF(O270="Realizada",seguimiento[[#This Row],[curvaglucemia]],"")</f>
        <v>Normal</v>
      </c>
      <c r="Q270" t="str">
        <f>IF(seguimiento[[#This Row],[vitaminaDRealizada]]="","",IF(seguimiento[[#This Row],[vitaminaDRealizada]]="No realizado","No realizada","Realizada"))</f>
        <v/>
      </c>
      <c r="R270" t="str">
        <f>IF(Q270="Realizada",seguimiento[[#This Row],[vitaminaDRealizada]],"")</f>
        <v/>
      </c>
      <c r="S270" t="str">
        <f>IF(seguimiento[[#This Row],[ige]]="No realizada","No realizada",IF(seguimiento[[#This Row],[ige]]="","","Realizada"))</f>
        <v/>
      </c>
      <c r="T270" t="str">
        <f>IF(S270="Realizada",seguimiento[[#This Row],[ige]],"")</f>
        <v/>
      </c>
      <c r="U270" t="str">
        <f>IF(OR(seguimiento[[#This Row],[actividadfisica]]="Ejercicio regular",seguimiento[[#This Row],[actividadfisica]]="Actividad deportiva"),"Sí","")</f>
        <v/>
      </c>
    </row>
    <row r="271" spans="1:21" x14ac:dyDescent="0.3">
      <c r="A271" t="str">
        <f>VLOOKUP(B271,pacientes_insertados[],2,)</f>
        <v>61e34254ec4ec02e84f5dc24</v>
      </c>
      <c r="B271">
        <f>seguimiento[[#This Row],[idpaciente]]</f>
        <v>226</v>
      </c>
      <c r="C271">
        <f t="shared" si="4"/>
        <v>2012</v>
      </c>
      <c r="D271" s="1">
        <f>seguimiento[[#This Row],[fecha]]</f>
        <v>41031</v>
      </c>
      <c r="E271" t="str">
        <f>seguimiento[[#This Row],[institucion]]</f>
        <v>HOSPITAL de PEDIATRÍA "Juan P. Garrahan"</v>
      </c>
      <c r="F271" t="str">
        <f>seguimiento[[#This Row],[fallecimiento]]</f>
        <v>No</v>
      </c>
      <c r="K271" t="str">
        <f>seguimiento[[#This Row],[coberturamedica]]</f>
        <v>Sí</v>
      </c>
      <c r="L271" t="str">
        <f>seguimiento[[#This Row],[ntratendovenosos]]</f>
        <v>1</v>
      </c>
      <c r="M271" t="str">
        <f>seguimiento[[#This Row],[Embarazo]]</f>
        <v>No</v>
      </c>
      <c r="N271" t="str">
        <f>seguimiento[[#This Row],[ncultivosanio]]</f>
        <v>4</v>
      </c>
      <c r="O271" t="str">
        <f>IF(seguimiento[[#This Row],[curvaglucemia]]="","No realizada","Realizada")</f>
        <v>Realizada</v>
      </c>
      <c r="P271" t="str">
        <f>IF(O271="Realizada",seguimiento[[#This Row],[curvaglucemia]],"")</f>
        <v>Normal</v>
      </c>
      <c r="Q271" t="str">
        <f>IF(seguimiento[[#This Row],[vitaminaDRealizada]]="","",IF(seguimiento[[#This Row],[vitaminaDRealizada]]="No realizado","No realizada","Realizada"))</f>
        <v/>
      </c>
      <c r="R271" t="str">
        <f>IF(Q271="Realizada",seguimiento[[#This Row],[vitaminaDRealizada]],"")</f>
        <v/>
      </c>
      <c r="S271" t="str">
        <f>IF(seguimiento[[#This Row],[ige]]="No realizada","No realizada",IF(seguimiento[[#This Row],[ige]]="","","Realizada"))</f>
        <v/>
      </c>
      <c r="T271" t="str">
        <f>IF(S271="Realizada",seguimiento[[#This Row],[ige]],"")</f>
        <v/>
      </c>
      <c r="U271" t="str">
        <f>IF(OR(seguimiento[[#This Row],[actividadfisica]]="Ejercicio regular",seguimiento[[#This Row],[actividadfisica]]="Actividad deportiva"),"Sí","")</f>
        <v/>
      </c>
    </row>
    <row r="272" spans="1:21" x14ac:dyDescent="0.3">
      <c r="A272" t="str">
        <f>VLOOKUP(B272,pacientes_insertados[],2,)</f>
        <v>61e34254ec4ec02e84f5dc24</v>
      </c>
      <c r="B272">
        <f>seguimiento[[#This Row],[idpaciente]]</f>
        <v>226</v>
      </c>
      <c r="C272">
        <f t="shared" si="4"/>
        <v>2013</v>
      </c>
      <c r="D272" s="1">
        <f>seguimiento[[#This Row],[fecha]]</f>
        <v>41458</v>
      </c>
      <c r="E272" t="str">
        <f>seguimiento[[#This Row],[institucion]]</f>
        <v>HOSPITAL de PEDIATRÍA "Juan P. Garrahan"</v>
      </c>
      <c r="F272" t="str">
        <f>seguimiento[[#This Row],[fallecimiento]]</f>
        <v>No</v>
      </c>
      <c r="K272" t="str">
        <f>seguimiento[[#This Row],[coberturamedica]]</f>
        <v>Sí</v>
      </c>
      <c r="L272" t="str">
        <f>seguimiento[[#This Row],[ntratendovenosos]]</f>
        <v>2</v>
      </c>
      <c r="M272" t="str">
        <f>seguimiento[[#This Row],[Embarazo]]</f>
        <v>No</v>
      </c>
      <c r="N272" t="str">
        <f>seguimiento[[#This Row],[ncultivosanio]]</f>
        <v>5</v>
      </c>
      <c r="O272" t="str">
        <f>IF(seguimiento[[#This Row],[curvaglucemia]]="","No realizada","Realizada")</f>
        <v>Realizada</v>
      </c>
      <c r="P272" t="str">
        <f>IF(O272="Realizada",seguimiento[[#This Row],[curvaglucemia]],"")</f>
        <v>Normal</v>
      </c>
      <c r="Q272" t="str">
        <f>IF(seguimiento[[#This Row],[vitaminaDRealizada]]="","",IF(seguimiento[[#This Row],[vitaminaDRealizada]]="No realizado","No realizada","Realizada"))</f>
        <v/>
      </c>
      <c r="R272" t="str">
        <f>IF(Q272="Realizada",seguimiento[[#This Row],[vitaminaDRealizada]],"")</f>
        <v/>
      </c>
      <c r="S272" t="str">
        <f>IF(seguimiento[[#This Row],[ige]]="No realizada","No realizada",IF(seguimiento[[#This Row],[ige]]="","","Realizada"))</f>
        <v>Realizada</v>
      </c>
      <c r="T272" t="str">
        <f>IF(S272="Realizada",seguimiento[[#This Row],[ige]],"")</f>
        <v>&lt; 500</v>
      </c>
      <c r="U272" t="str">
        <f>IF(OR(seguimiento[[#This Row],[actividadfisica]]="Ejercicio regular",seguimiento[[#This Row],[actividadfisica]]="Actividad deportiva"),"Sí","")</f>
        <v>Sí</v>
      </c>
    </row>
    <row r="273" spans="1:21" x14ac:dyDescent="0.3">
      <c r="A273" t="str">
        <f>VLOOKUP(B273,pacientes_insertados[],2,)</f>
        <v>61e34254ec4ec02e84f5dc24</v>
      </c>
      <c r="B273">
        <f>seguimiento[[#This Row],[idpaciente]]</f>
        <v>226</v>
      </c>
      <c r="C273">
        <f t="shared" si="4"/>
        <v>2014</v>
      </c>
      <c r="D273" s="1">
        <f>seguimiento[[#This Row],[fecha]]</f>
        <v>41836</v>
      </c>
      <c r="E273" t="str">
        <f>seguimiento[[#This Row],[institucion]]</f>
        <v>HOSPITAL de PEDIATRÍA "Juan P. Garrahan"</v>
      </c>
      <c r="F273" t="str">
        <f>seguimiento[[#This Row],[fallecimiento]]</f>
        <v>No</v>
      </c>
      <c r="K273" t="str">
        <f>seguimiento[[#This Row],[coberturamedica]]</f>
        <v>Sí</v>
      </c>
      <c r="M273" t="str">
        <f>seguimiento[[#This Row],[Embarazo]]</f>
        <v>No</v>
      </c>
      <c r="N273" t="str">
        <f>seguimiento[[#This Row],[ncultivosanio]]</f>
        <v>3</v>
      </c>
      <c r="O273" t="str">
        <f>IF(seguimiento[[#This Row],[curvaglucemia]]="","No realizada","Realizada")</f>
        <v>Realizada</v>
      </c>
      <c r="P273" t="str">
        <f>IF(O273="Realizada",seguimiento[[#This Row],[curvaglucemia]],"")</f>
        <v>Normal</v>
      </c>
      <c r="Q273" t="str">
        <f>IF(seguimiento[[#This Row],[vitaminaDRealizada]]="","",IF(seguimiento[[#This Row],[vitaminaDRealizada]]="No realizado","No realizada","Realizada"))</f>
        <v/>
      </c>
      <c r="R273" t="str">
        <f>IF(Q273="Realizada",seguimiento[[#This Row],[vitaminaDRealizada]],"")</f>
        <v/>
      </c>
      <c r="S273" t="str">
        <f>IF(seguimiento[[#This Row],[ige]]="No realizada","No realizada",IF(seguimiento[[#This Row],[ige]]="","","Realizada"))</f>
        <v>Realizada</v>
      </c>
      <c r="T273" t="str">
        <f>IF(S273="Realizada",seguimiento[[#This Row],[ige]],"")</f>
        <v>&lt; 500</v>
      </c>
      <c r="U273" t="str">
        <f>IF(OR(seguimiento[[#This Row],[actividadfisica]]="Ejercicio regular",seguimiento[[#This Row],[actividadfisica]]="Actividad deportiva"),"Sí","")</f>
        <v/>
      </c>
    </row>
    <row r="274" spans="1:21" x14ac:dyDescent="0.3">
      <c r="A274" t="str">
        <f>VLOOKUP(B274,pacientes_insertados[],2,)</f>
        <v>61e34254ec4ec02e84f5dc24</v>
      </c>
      <c r="B274">
        <f>seguimiento[[#This Row],[idpaciente]]</f>
        <v>226</v>
      </c>
      <c r="C274">
        <f t="shared" si="4"/>
        <v>2015</v>
      </c>
      <c r="D274" s="1">
        <f>seguimiento[[#This Row],[fecha]]</f>
        <v>42306</v>
      </c>
      <c r="E274" t="str">
        <f>seguimiento[[#This Row],[institucion]]</f>
        <v>HOSPITAL de PEDIATRÍA "Juan P. Garrahan"</v>
      </c>
      <c r="F274" t="str">
        <f>seguimiento[[#This Row],[fallecimiento]]</f>
        <v>No</v>
      </c>
      <c r="K274" t="str">
        <f>seguimiento[[#This Row],[coberturamedica]]</f>
        <v>Sí</v>
      </c>
      <c r="M274" t="str">
        <f>seguimiento[[#This Row],[Embarazo]]</f>
        <v>No</v>
      </c>
      <c r="N274" t="str">
        <f>seguimiento[[#This Row],[ncultivosanio]]</f>
        <v>4</v>
      </c>
      <c r="O274" t="str">
        <f>IF(seguimiento[[#This Row],[curvaglucemia]]="","No realizada","Realizada")</f>
        <v>Realizada</v>
      </c>
      <c r="P274" t="str">
        <f>IF(O274="Realizada",seguimiento[[#This Row],[curvaglucemia]],"")</f>
        <v>Normal</v>
      </c>
      <c r="Q274" t="str">
        <f>IF(seguimiento[[#This Row],[vitaminaDRealizada]]="","",IF(seguimiento[[#This Row],[vitaminaDRealizada]]="No realizado","No realizada","Realizada"))</f>
        <v/>
      </c>
      <c r="R274" t="str">
        <f>IF(Q274="Realizada",seguimiento[[#This Row],[vitaminaDRealizada]],"")</f>
        <v/>
      </c>
      <c r="S274" t="str">
        <f>IF(seguimiento[[#This Row],[ige]]="No realizada","No realizada",IF(seguimiento[[#This Row],[ige]]="","","Realizada"))</f>
        <v>Realizada</v>
      </c>
      <c r="T274" t="str">
        <f>IF(S274="Realizada",seguimiento[[#This Row],[ige]],"")</f>
        <v>&lt; 500</v>
      </c>
      <c r="U274" t="str">
        <f>IF(OR(seguimiento[[#This Row],[actividadfisica]]="Ejercicio regular",seguimiento[[#This Row],[actividadfisica]]="Actividad deportiva"),"Sí","")</f>
        <v/>
      </c>
    </row>
    <row r="275" spans="1:21" x14ac:dyDescent="0.3">
      <c r="A275" t="str">
        <f>VLOOKUP(B275,pacientes_insertados[],2,)</f>
        <v>61e34254ec4ec02e84f5dc25</v>
      </c>
      <c r="B275">
        <f>seguimiento[[#This Row],[idpaciente]]</f>
        <v>227</v>
      </c>
      <c r="C275">
        <f t="shared" si="4"/>
        <v>2012</v>
      </c>
      <c r="D275" s="1">
        <f>seguimiento[[#This Row],[fecha]]</f>
        <v>41031</v>
      </c>
      <c r="E275" t="str">
        <f>seguimiento[[#This Row],[institucion]]</f>
        <v>Hospital "Dr. Antonio A. Cetrángolo"</v>
      </c>
      <c r="F275" t="str">
        <f>seguimiento[[#This Row],[fallecimiento]]</f>
        <v>No</v>
      </c>
      <c r="I275" t="str">
        <f>seguimiento[[#This Row],[educacion]]</f>
        <v>Terciario completo</v>
      </c>
      <c r="J275" t="str">
        <f>seguimiento[[#This Row],[laboral]]</f>
        <v>Trabaja, parcial</v>
      </c>
      <c r="K275" t="str">
        <f>seguimiento[[#This Row],[coberturamedica]]</f>
        <v>Sí</v>
      </c>
      <c r="M275" t="str">
        <f>seguimiento[[#This Row],[Embarazo]]</f>
        <v>No</v>
      </c>
      <c r="O275" t="str">
        <f>IF(seguimiento[[#This Row],[curvaglucemia]]="","No realizada","Realizada")</f>
        <v>No realizada</v>
      </c>
      <c r="P275" t="str">
        <f>IF(O275="Realizada",seguimiento[[#This Row],[curvaglucemia]],"")</f>
        <v/>
      </c>
      <c r="Q275" t="str">
        <f>IF(seguimiento[[#This Row],[vitaminaDRealizada]]="","",IF(seguimiento[[#This Row],[vitaminaDRealizada]]="No realizado","No realizada","Realizada"))</f>
        <v/>
      </c>
      <c r="R275" t="str">
        <f>IF(Q275="Realizada",seguimiento[[#This Row],[vitaminaDRealizada]],"")</f>
        <v/>
      </c>
      <c r="S275" t="str">
        <f>IF(seguimiento[[#This Row],[ige]]="No realizada","No realizada",IF(seguimiento[[#This Row],[ige]]="","","Realizada"))</f>
        <v/>
      </c>
      <c r="T275" t="str">
        <f>IF(S275="Realizada",seguimiento[[#This Row],[ige]],"")</f>
        <v/>
      </c>
      <c r="U275" t="str">
        <f>IF(OR(seguimiento[[#This Row],[actividadfisica]]="Ejercicio regular",seguimiento[[#This Row],[actividadfisica]]="Actividad deportiva"),"Sí","")</f>
        <v>Sí</v>
      </c>
    </row>
    <row r="276" spans="1:21" x14ac:dyDescent="0.3">
      <c r="A276" t="str">
        <f>VLOOKUP(B276,pacientes_insertados[],2,)</f>
        <v>61e34254ec4ec02e84f5dc25</v>
      </c>
      <c r="B276">
        <f>seguimiento[[#This Row],[idpaciente]]</f>
        <v>227</v>
      </c>
      <c r="C276">
        <f t="shared" si="4"/>
        <v>2013</v>
      </c>
      <c r="D276" s="1">
        <f>seguimiento[[#This Row],[fecha]]</f>
        <v>41396</v>
      </c>
      <c r="E276" t="str">
        <f>seguimiento[[#This Row],[institucion]]</f>
        <v>Hospital "Dr. Antonio A. Cetrángolo"</v>
      </c>
      <c r="F276" t="str">
        <f>seguimiento[[#This Row],[fallecimiento]]</f>
        <v>No</v>
      </c>
      <c r="I276" t="str">
        <f>seguimiento[[#This Row],[educacion]]</f>
        <v>Terciario completo</v>
      </c>
      <c r="J276" t="str">
        <f>seguimiento[[#This Row],[laboral]]</f>
        <v>Trabaja, parcial</v>
      </c>
      <c r="K276" t="str">
        <f>seguimiento[[#This Row],[coberturamedica]]</f>
        <v>Sí</v>
      </c>
      <c r="M276" t="str">
        <f>seguimiento[[#This Row],[Embarazo]]</f>
        <v>Si</v>
      </c>
      <c r="O276" t="str">
        <f>IF(seguimiento[[#This Row],[curvaglucemia]]="","No realizada","Realizada")</f>
        <v>Realizada</v>
      </c>
      <c r="P276" t="str">
        <f>IF(O276="Realizada",seguimiento[[#This Row],[curvaglucemia]],"")</f>
        <v>Normal</v>
      </c>
      <c r="Q276" t="str">
        <f>IF(seguimiento[[#This Row],[vitaminaDRealizada]]="","",IF(seguimiento[[#This Row],[vitaminaDRealizada]]="No realizado","No realizada","Realizada"))</f>
        <v/>
      </c>
      <c r="R276" t="str">
        <f>IF(Q276="Realizada",seguimiento[[#This Row],[vitaminaDRealizada]],"")</f>
        <v/>
      </c>
      <c r="S276" t="str">
        <f>IF(seguimiento[[#This Row],[ige]]="No realizada","No realizada",IF(seguimiento[[#This Row],[ige]]="","","Realizada"))</f>
        <v/>
      </c>
      <c r="T276" t="str">
        <f>IF(S276="Realizada",seguimiento[[#This Row],[ige]],"")</f>
        <v/>
      </c>
      <c r="U276" t="str">
        <f>IF(OR(seguimiento[[#This Row],[actividadfisica]]="Ejercicio regular",seguimiento[[#This Row],[actividadfisica]]="Actividad deportiva"),"Sí","")</f>
        <v/>
      </c>
    </row>
    <row r="277" spans="1:21" x14ac:dyDescent="0.3">
      <c r="A277" t="str">
        <f>VLOOKUP(B277,pacientes_insertados[],2,)</f>
        <v>61e34254ec4ec02e84f5dc25</v>
      </c>
      <c r="B277">
        <f>seguimiento[[#This Row],[idpaciente]]</f>
        <v>227</v>
      </c>
      <c r="C277">
        <f t="shared" si="4"/>
        <v>2014</v>
      </c>
      <c r="D277" s="1">
        <f>seguimiento[[#This Row],[fecha]]</f>
        <v>41963</v>
      </c>
      <c r="E277" t="str">
        <f>seguimiento[[#This Row],[institucion]]</f>
        <v>Hospital "Dr. Antonio A. Cetrángolo"</v>
      </c>
      <c r="F277" t="str">
        <f>seguimiento[[#This Row],[fallecimiento]]</f>
        <v>No</v>
      </c>
      <c r="K277" t="str">
        <f>seguimiento[[#This Row],[coberturamedica]]</f>
        <v>Sí</v>
      </c>
      <c r="O277" t="str">
        <f>IF(seguimiento[[#This Row],[curvaglucemia]]="","No realizada","Realizada")</f>
        <v>Realizada</v>
      </c>
      <c r="P277" t="str">
        <f>IF(O277="Realizada",seguimiento[[#This Row],[curvaglucemia]],"")</f>
        <v>Normal</v>
      </c>
      <c r="Q277" t="str">
        <f>IF(seguimiento[[#This Row],[vitaminaDRealizada]]="","",IF(seguimiento[[#This Row],[vitaminaDRealizada]]="No realizado","No realizada","Realizada"))</f>
        <v>No realizada</v>
      </c>
      <c r="R277" t="str">
        <f>IF(Q277="Realizada",seguimiento[[#This Row],[vitaminaDRealizada]],"")</f>
        <v/>
      </c>
      <c r="S277" t="str">
        <f>IF(seguimiento[[#This Row],[ige]]="No realizada","No realizada",IF(seguimiento[[#This Row],[ige]]="","","Realizada"))</f>
        <v>Realizada</v>
      </c>
      <c r="T277" t="str">
        <f>IF(S277="Realizada",seguimiento[[#This Row],[ige]],"")</f>
        <v>&gt; 1.000</v>
      </c>
      <c r="U277" t="str">
        <f>IF(OR(seguimiento[[#This Row],[actividadfisica]]="Ejercicio regular",seguimiento[[#This Row],[actividadfisica]]="Actividad deportiva"),"Sí","")</f>
        <v>Sí</v>
      </c>
    </row>
    <row r="278" spans="1:21" x14ac:dyDescent="0.3">
      <c r="A278" t="str">
        <f>VLOOKUP(B278,pacientes_insertados[],2,)</f>
        <v>61e34254ec4ec02e84f5dc26</v>
      </c>
      <c r="B278">
        <f>seguimiento[[#This Row],[idpaciente]]</f>
        <v>228</v>
      </c>
      <c r="C278">
        <f t="shared" si="4"/>
        <v>2012</v>
      </c>
      <c r="D278" s="1">
        <f>seguimiento[[#This Row],[fecha]]</f>
        <v>41016</v>
      </c>
      <c r="E278" t="str">
        <f>seguimiento[[#This Row],[institucion]]</f>
        <v>Hospital "Dr. Antonio A. Cetrángolo"</v>
      </c>
      <c r="F278" t="str">
        <f>seguimiento[[#This Row],[fallecimiento]]</f>
        <v>No</v>
      </c>
      <c r="I278" t="str">
        <f>seguimiento[[#This Row],[educacion]]</f>
        <v>Primaria incompleta</v>
      </c>
      <c r="K278" t="str">
        <f>seguimiento[[#This Row],[coberturamedica]]</f>
        <v>Sí</v>
      </c>
      <c r="M278" t="str">
        <f>seguimiento[[#This Row],[Embarazo]]</f>
        <v>No</v>
      </c>
      <c r="O278" t="str">
        <f>IF(seguimiento[[#This Row],[curvaglucemia]]="","No realizada","Realizada")</f>
        <v>No realizada</v>
      </c>
      <c r="P278" t="str">
        <f>IF(O278="Realizada",seguimiento[[#This Row],[curvaglucemia]],"")</f>
        <v/>
      </c>
      <c r="Q278" t="str">
        <f>IF(seguimiento[[#This Row],[vitaminaDRealizada]]="","",IF(seguimiento[[#This Row],[vitaminaDRealizada]]="No realizado","No realizada","Realizada"))</f>
        <v/>
      </c>
      <c r="R278" t="str">
        <f>IF(Q278="Realizada",seguimiento[[#This Row],[vitaminaDRealizada]],"")</f>
        <v/>
      </c>
      <c r="S278" t="str">
        <f>IF(seguimiento[[#This Row],[ige]]="No realizada","No realizada",IF(seguimiento[[#This Row],[ige]]="","","Realizada"))</f>
        <v/>
      </c>
      <c r="T278" t="str">
        <f>IF(S278="Realizada",seguimiento[[#This Row],[ige]],"")</f>
        <v/>
      </c>
      <c r="U278" t="str">
        <f>IF(OR(seguimiento[[#This Row],[actividadfisica]]="Ejercicio regular",seguimiento[[#This Row],[actividadfisica]]="Actividad deportiva"),"Sí","")</f>
        <v>Sí</v>
      </c>
    </row>
    <row r="279" spans="1:21" x14ac:dyDescent="0.3">
      <c r="A279" t="str">
        <f>VLOOKUP(B279,pacientes_insertados[],2,)</f>
        <v>61e34254ec4ec02e84f5dc26</v>
      </c>
      <c r="B279">
        <f>seguimiento[[#This Row],[idpaciente]]</f>
        <v>228</v>
      </c>
      <c r="C279">
        <f t="shared" si="4"/>
        <v>2013</v>
      </c>
      <c r="D279" s="1">
        <f>seguimiento[[#This Row],[fecha]]</f>
        <v>41414</v>
      </c>
      <c r="E279" t="str">
        <f>seguimiento[[#This Row],[institucion]]</f>
        <v>Hospital "Dr. Antonio A. Cetrángolo"</v>
      </c>
      <c r="F279" t="str">
        <f>seguimiento[[#This Row],[fallecimiento]]</f>
        <v>No</v>
      </c>
      <c r="I279" t="str">
        <f>seguimiento[[#This Row],[educacion]]</f>
        <v>Primaria incompleta</v>
      </c>
      <c r="K279" t="str">
        <f>seguimiento[[#This Row],[coberturamedica]]</f>
        <v>Sí</v>
      </c>
      <c r="M279" t="str">
        <f>seguimiento[[#This Row],[Embarazo]]</f>
        <v>No</v>
      </c>
      <c r="O279" t="str">
        <f>IF(seguimiento[[#This Row],[curvaglucemia]]="","No realizada","Realizada")</f>
        <v>No realizada</v>
      </c>
      <c r="P279" t="str">
        <f>IF(O279="Realizada",seguimiento[[#This Row],[curvaglucemia]],"")</f>
        <v/>
      </c>
      <c r="Q279" t="str">
        <f>IF(seguimiento[[#This Row],[vitaminaDRealizada]]="","",IF(seguimiento[[#This Row],[vitaminaDRealizada]]="No realizado","No realizada","Realizada"))</f>
        <v/>
      </c>
      <c r="R279" t="str">
        <f>IF(Q279="Realizada",seguimiento[[#This Row],[vitaminaDRealizada]],"")</f>
        <v/>
      </c>
      <c r="S279" t="str">
        <f>IF(seguimiento[[#This Row],[ige]]="No realizada","No realizada",IF(seguimiento[[#This Row],[ige]]="","","Realizada"))</f>
        <v/>
      </c>
      <c r="T279" t="str">
        <f>IF(S279="Realizada",seguimiento[[#This Row],[ige]],"")</f>
        <v/>
      </c>
      <c r="U279" t="str">
        <f>IF(OR(seguimiento[[#This Row],[actividadfisica]]="Ejercicio regular",seguimiento[[#This Row],[actividadfisica]]="Actividad deportiva"),"Sí","")</f>
        <v>Sí</v>
      </c>
    </row>
    <row r="280" spans="1:21" x14ac:dyDescent="0.3">
      <c r="A280" t="str">
        <f>VLOOKUP(B280,pacientes_insertados[],2,)</f>
        <v>61e34254ec4ec02e84f5dc26</v>
      </c>
      <c r="B280">
        <f>seguimiento[[#This Row],[idpaciente]]</f>
        <v>228</v>
      </c>
      <c r="C280">
        <f t="shared" si="4"/>
        <v>2014</v>
      </c>
      <c r="D280" s="1">
        <f>seguimiento[[#This Row],[fecha]]</f>
        <v>41893</v>
      </c>
      <c r="E280" t="str">
        <f>seguimiento[[#This Row],[institucion]]</f>
        <v>Hospital "Dr. Antonio A. Cetrángolo"</v>
      </c>
      <c r="F280" t="str">
        <f>seguimiento[[#This Row],[fallecimiento]]</f>
        <v>No</v>
      </c>
      <c r="K280" t="str">
        <f>seguimiento[[#This Row],[coberturamedica]]</f>
        <v>Sí</v>
      </c>
      <c r="N280" t="str">
        <f>seguimiento[[#This Row],[ncultivosanio]]</f>
        <v>1</v>
      </c>
      <c r="O280" t="str">
        <f>IF(seguimiento[[#This Row],[curvaglucemia]]="","No realizada","Realizada")</f>
        <v>No realizada</v>
      </c>
      <c r="P280" t="str">
        <f>IF(O280="Realizada",seguimiento[[#This Row],[curvaglucemia]],"")</f>
        <v/>
      </c>
      <c r="Q280" t="str">
        <f>IF(seguimiento[[#This Row],[vitaminaDRealizada]]="","",IF(seguimiento[[#This Row],[vitaminaDRealizada]]="No realizado","No realizada","Realizada"))</f>
        <v/>
      </c>
      <c r="R280" t="str">
        <f>IF(Q280="Realizada",seguimiento[[#This Row],[vitaminaDRealizada]],"")</f>
        <v/>
      </c>
      <c r="S280" t="str">
        <f>IF(seguimiento[[#This Row],[ige]]="No realizada","No realizada",IF(seguimiento[[#This Row],[ige]]="","","Realizada"))</f>
        <v>No realizada</v>
      </c>
      <c r="T280" t="str">
        <f>IF(S280="Realizada",seguimiento[[#This Row],[ige]],"")</f>
        <v/>
      </c>
      <c r="U280" t="str">
        <f>IF(OR(seguimiento[[#This Row],[actividadfisica]]="Ejercicio regular",seguimiento[[#This Row],[actividadfisica]]="Actividad deportiva"),"Sí","")</f>
        <v>Sí</v>
      </c>
    </row>
    <row r="281" spans="1:21" x14ac:dyDescent="0.3">
      <c r="A281" t="str">
        <f>VLOOKUP(B281,pacientes_insertados[],2,)</f>
        <v>61e34254ec4ec02e84f5dc27</v>
      </c>
      <c r="B281">
        <f>seguimiento[[#This Row],[idpaciente]]</f>
        <v>229</v>
      </c>
      <c r="C281">
        <f t="shared" si="4"/>
        <v>2012</v>
      </c>
      <c r="D281" s="1">
        <f>seguimiento[[#This Row],[fecha]]</f>
        <v>41015</v>
      </c>
      <c r="E281" t="str">
        <f>seguimiento[[#This Row],[institucion]]</f>
        <v>Hospital "Dr. Antonio A. Cetrángolo"</v>
      </c>
      <c r="F281" t="str">
        <f>seguimiento[[#This Row],[fallecimiento]]</f>
        <v>No</v>
      </c>
      <c r="I281" t="str">
        <f>seguimiento[[#This Row],[educacion]]</f>
        <v>Primaria incompleta</v>
      </c>
      <c r="K281" t="str">
        <f>seguimiento[[#This Row],[coberturamedica]]</f>
        <v>Sí</v>
      </c>
      <c r="M281" t="str">
        <f>seguimiento[[#This Row],[Embarazo]]</f>
        <v>No</v>
      </c>
      <c r="O281" t="str">
        <f>IF(seguimiento[[#This Row],[curvaglucemia]]="","No realizada","Realizada")</f>
        <v>No realizada</v>
      </c>
      <c r="P281" t="str">
        <f>IF(O281="Realizada",seguimiento[[#This Row],[curvaglucemia]],"")</f>
        <v/>
      </c>
      <c r="Q281" t="str">
        <f>IF(seguimiento[[#This Row],[vitaminaDRealizada]]="","",IF(seguimiento[[#This Row],[vitaminaDRealizada]]="No realizado","No realizada","Realizada"))</f>
        <v/>
      </c>
      <c r="R281" t="str">
        <f>IF(Q281="Realizada",seguimiento[[#This Row],[vitaminaDRealizada]],"")</f>
        <v/>
      </c>
      <c r="S281" t="str">
        <f>IF(seguimiento[[#This Row],[ige]]="No realizada","No realizada",IF(seguimiento[[#This Row],[ige]]="","","Realizada"))</f>
        <v/>
      </c>
      <c r="T281" t="str">
        <f>IF(S281="Realizada",seguimiento[[#This Row],[ige]],"")</f>
        <v/>
      </c>
      <c r="U281" t="str">
        <f>IF(OR(seguimiento[[#This Row],[actividadfisica]]="Ejercicio regular",seguimiento[[#This Row],[actividadfisica]]="Actividad deportiva"),"Sí","")</f>
        <v>Sí</v>
      </c>
    </row>
    <row r="282" spans="1:21" x14ac:dyDescent="0.3">
      <c r="A282" t="str">
        <f>VLOOKUP(B282,pacientes_insertados[],2,)</f>
        <v>61e34254ec4ec02e84f5dc27</v>
      </c>
      <c r="B282">
        <f>seguimiento[[#This Row],[idpaciente]]</f>
        <v>229</v>
      </c>
      <c r="C282">
        <f t="shared" si="4"/>
        <v>2013</v>
      </c>
      <c r="D282" s="1">
        <f>seguimiento[[#This Row],[fecha]]</f>
        <v>41414</v>
      </c>
      <c r="E282" t="str">
        <f>seguimiento[[#This Row],[institucion]]</f>
        <v>Hospital "Dr. Antonio A. Cetrángolo"</v>
      </c>
      <c r="F282" t="str">
        <f>seguimiento[[#This Row],[fallecimiento]]</f>
        <v>No</v>
      </c>
      <c r="I282" t="str">
        <f>seguimiento[[#This Row],[educacion]]</f>
        <v>Primaria incompleta</v>
      </c>
      <c r="K282" t="str">
        <f>seguimiento[[#This Row],[coberturamedica]]</f>
        <v>Sí</v>
      </c>
      <c r="M282" t="str">
        <f>seguimiento[[#This Row],[Embarazo]]</f>
        <v>No</v>
      </c>
      <c r="O282" t="str">
        <f>IF(seguimiento[[#This Row],[curvaglucemia]]="","No realizada","Realizada")</f>
        <v>No realizada</v>
      </c>
      <c r="P282" t="str">
        <f>IF(O282="Realizada",seguimiento[[#This Row],[curvaglucemia]],"")</f>
        <v/>
      </c>
      <c r="Q282" t="str">
        <f>IF(seguimiento[[#This Row],[vitaminaDRealizada]]="","",IF(seguimiento[[#This Row],[vitaminaDRealizada]]="No realizado","No realizada","Realizada"))</f>
        <v/>
      </c>
      <c r="R282" t="str">
        <f>IF(Q282="Realizada",seguimiento[[#This Row],[vitaminaDRealizada]],"")</f>
        <v/>
      </c>
      <c r="S282" t="str">
        <f>IF(seguimiento[[#This Row],[ige]]="No realizada","No realizada",IF(seguimiento[[#This Row],[ige]]="","","Realizada"))</f>
        <v/>
      </c>
      <c r="T282" t="str">
        <f>IF(S282="Realizada",seguimiento[[#This Row],[ige]],"")</f>
        <v/>
      </c>
      <c r="U282" t="str">
        <f>IF(OR(seguimiento[[#This Row],[actividadfisica]]="Ejercicio regular",seguimiento[[#This Row],[actividadfisica]]="Actividad deportiva"),"Sí","")</f>
        <v>Sí</v>
      </c>
    </row>
    <row r="283" spans="1:21" x14ac:dyDescent="0.3">
      <c r="A283" t="str">
        <f>VLOOKUP(B283,pacientes_insertados[],2,)</f>
        <v>61e34254ec4ec02e84f5dc27</v>
      </c>
      <c r="B283">
        <f>seguimiento[[#This Row],[idpaciente]]</f>
        <v>229</v>
      </c>
      <c r="C283">
        <f t="shared" si="4"/>
        <v>2014</v>
      </c>
      <c r="D283" s="1">
        <f>seguimiento[[#This Row],[fecha]]</f>
        <v>41893</v>
      </c>
      <c r="E283" t="str">
        <f>seguimiento[[#This Row],[institucion]]</f>
        <v>Hospital "Dr. Antonio A. Cetrángolo"</v>
      </c>
      <c r="F283" t="str">
        <f>seguimiento[[#This Row],[fallecimiento]]</f>
        <v>No</v>
      </c>
      <c r="K283" t="str">
        <f>seguimiento[[#This Row],[coberturamedica]]</f>
        <v>Sí</v>
      </c>
      <c r="O283" t="str">
        <f>IF(seguimiento[[#This Row],[curvaglucemia]]="","No realizada","Realizada")</f>
        <v>No realizada</v>
      </c>
      <c r="P283" t="str">
        <f>IF(O283="Realizada",seguimiento[[#This Row],[curvaglucemia]],"")</f>
        <v/>
      </c>
      <c r="Q283" t="str">
        <f>IF(seguimiento[[#This Row],[vitaminaDRealizada]]="","",IF(seguimiento[[#This Row],[vitaminaDRealizada]]="No realizado","No realizada","Realizada"))</f>
        <v>No realizada</v>
      </c>
      <c r="R283" t="str">
        <f>IF(Q283="Realizada",seguimiento[[#This Row],[vitaminaDRealizada]],"")</f>
        <v/>
      </c>
      <c r="S283" t="str">
        <f>IF(seguimiento[[#This Row],[ige]]="No realizada","No realizada",IF(seguimiento[[#This Row],[ige]]="","","Realizada"))</f>
        <v>No realizada</v>
      </c>
      <c r="T283" t="str">
        <f>IF(S283="Realizada",seguimiento[[#This Row],[ige]],"")</f>
        <v/>
      </c>
      <c r="U283" t="str">
        <f>IF(OR(seguimiento[[#This Row],[actividadfisica]]="Ejercicio regular",seguimiento[[#This Row],[actividadfisica]]="Actividad deportiva"),"Sí","")</f>
        <v>Sí</v>
      </c>
    </row>
    <row r="284" spans="1:21" x14ac:dyDescent="0.3">
      <c r="A284" t="str">
        <f>VLOOKUP(B284,pacientes_insertados[],2,)</f>
        <v>61e34254ec4ec02e84f5dc29</v>
      </c>
      <c r="B284">
        <f>seguimiento[[#This Row],[idpaciente]]</f>
        <v>231</v>
      </c>
      <c r="C284">
        <f t="shared" si="4"/>
        <v>2011</v>
      </c>
      <c r="D284" s="1">
        <f>seguimiento[[#This Row],[fecha]]</f>
        <v>40730</v>
      </c>
      <c r="E284" t="str">
        <f>seguimiento[[#This Row],[institucion]]</f>
        <v>HOSPITAL de PEDIATRÍA "Juan P. Garrahan"</v>
      </c>
      <c r="F284" t="str">
        <f>seguimiento[[#This Row],[fallecimiento]]</f>
        <v>No</v>
      </c>
      <c r="I284" t="str">
        <f>seguimiento[[#This Row],[educacion]]</f>
        <v>Universitario Incompleto</v>
      </c>
      <c r="J284" t="str">
        <f>seguimiento[[#This Row],[laboral]]</f>
        <v>No trabaja</v>
      </c>
      <c r="K284" t="str">
        <f>seguimiento[[#This Row],[coberturamedica]]</f>
        <v>Sí</v>
      </c>
      <c r="M284" t="str">
        <f>seguimiento[[#This Row],[Embarazo]]</f>
        <v>No</v>
      </c>
      <c r="O284" t="str">
        <f>IF(seguimiento[[#This Row],[curvaglucemia]]="","No realizada","Realizada")</f>
        <v>Realizada</v>
      </c>
      <c r="P284" t="str">
        <f>IF(O284="Realizada",seguimiento[[#This Row],[curvaglucemia]],"")</f>
        <v>Normal</v>
      </c>
      <c r="Q284" t="str">
        <f>IF(seguimiento[[#This Row],[vitaminaDRealizada]]="","",IF(seguimiento[[#This Row],[vitaminaDRealizada]]="No realizado","No realizada","Realizada"))</f>
        <v/>
      </c>
      <c r="R284" t="str">
        <f>IF(Q284="Realizada",seguimiento[[#This Row],[vitaminaDRealizada]],"")</f>
        <v/>
      </c>
      <c r="S284" t="str">
        <f>IF(seguimiento[[#This Row],[ige]]="No realizada","No realizada",IF(seguimiento[[#This Row],[ige]]="","","Realizada"))</f>
        <v>Realizada</v>
      </c>
      <c r="T284" t="str">
        <f>IF(S284="Realizada",seguimiento[[#This Row],[ige]],"")</f>
        <v>&lt; 500</v>
      </c>
      <c r="U284" t="str">
        <f>IF(OR(seguimiento[[#This Row],[actividadfisica]]="Ejercicio regular",seguimiento[[#This Row],[actividadfisica]]="Actividad deportiva"),"Sí","")</f>
        <v/>
      </c>
    </row>
    <row r="285" spans="1:21" x14ac:dyDescent="0.3">
      <c r="A285" t="str">
        <f>VLOOKUP(B285,pacientes_insertados[],2,)</f>
        <v>61e34254ec4ec02e84f5dc2a</v>
      </c>
      <c r="B285">
        <f>seguimiento[[#This Row],[idpaciente]]</f>
        <v>232</v>
      </c>
      <c r="C285">
        <f t="shared" si="4"/>
        <v>2012</v>
      </c>
      <c r="D285" s="1">
        <f>seguimiento[[#This Row],[fecha]]</f>
        <v>41271</v>
      </c>
      <c r="E285" t="str">
        <f>seguimiento[[#This Row],[institucion]]</f>
        <v>HOSPITAL de PEDIATRÍA "Juan P. Garrahan"</v>
      </c>
      <c r="F285" t="str">
        <f>seguimiento[[#This Row],[fallecimiento]]</f>
        <v>No</v>
      </c>
      <c r="I285" t="str">
        <f>seguimiento[[#This Row],[educacion]]</f>
        <v>Secundaria completa</v>
      </c>
      <c r="J285" t="str">
        <f>seguimiento[[#This Row],[laboral]]</f>
        <v>No trabaja</v>
      </c>
      <c r="K285" t="str">
        <f>seguimiento[[#This Row],[coberturamedica]]</f>
        <v>No</v>
      </c>
      <c r="M285" t="str">
        <f>seguimiento[[#This Row],[Embarazo]]</f>
        <v>No</v>
      </c>
      <c r="O285" t="str">
        <f>IF(seguimiento[[#This Row],[curvaglucemia]]="","No realizada","Realizada")</f>
        <v>Realizada</v>
      </c>
      <c r="P285" t="str">
        <f>IF(O285="Realizada",seguimiento[[#This Row],[curvaglucemia]],"")</f>
        <v>Normal</v>
      </c>
      <c r="Q285" t="str">
        <f>IF(seguimiento[[#This Row],[vitaminaDRealizada]]="","",IF(seguimiento[[#This Row],[vitaminaDRealizada]]="No realizado","No realizada","Realizada"))</f>
        <v/>
      </c>
      <c r="R285" t="str">
        <f>IF(Q285="Realizada",seguimiento[[#This Row],[vitaminaDRealizada]],"")</f>
        <v/>
      </c>
      <c r="S285" t="str">
        <f>IF(seguimiento[[#This Row],[ige]]="No realizada","No realizada",IF(seguimiento[[#This Row],[ige]]="","","Realizada"))</f>
        <v>Realizada</v>
      </c>
      <c r="T285" t="str">
        <f>IF(S285="Realizada",seguimiento[[#This Row],[ige]],"")</f>
        <v>&lt; 500</v>
      </c>
      <c r="U285" t="str">
        <f>IF(OR(seguimiento[[#This Row],[actividadfisica]]="Ejercicio regular",seguimiento[[#This Row],[actividadfisica]]="Actividad deportiva"),"Sí","")</f>
        <v/>
      </c>
    </row>
    <row r="286" spans="1:21" x14ac:dyDescent="0.3">
      <c r="A286" t="str">
        <f>VLOOKUP(B286,pacientes_insertados[],2,)</f>
        <v>61e34254ec4ec02e84f5dc2b</v>
      </c>
      <c r="B286">
        <f>seguimiento[[#This Row],[idpaciente]]</f>
        <v>233</v>
      </c>
      <c r="C286">
        <f t="shared" si="4"/>
        <v>2012</v>
      </c>
      <c r="D286" s="1">
        <f>seguimiento[[#This Row],[fecha]]</f>
        <v>41022</v>
      </c>
      <c r="E286" t="str">
        <f>seguimiento[[#This Row],[institucion]]</f>
        <v>Hospital "Dr. Antonio A. Cetrángolo"</v>
      </c>
      <c r="F286" t="str">
        <f>seguimiento[[#This Row],[fallecimiento]]</f>
        <v>No</v>
      </c>
      <c r="I286" t="str">
        <f>seguimiento[[#This Row],[educacion]]</f>
        <v>Terciario incompleto</v>
      </c>
      <c r="J286" t="str">
        <f>seguimiento[[#This Row],[laboral]]</f>
        <v>Trabaja, completo</v>
      </c>
      <c r="K286" t="str">
        <f>seguimiento[[#This Row],[coberturamedica]]</f>
        <v>Sí</v>
      </c>
      <c r="M286" t="str">
        <f>seguimiento[[#This Row],[Embarazo]]</f>
        <v>No</v>
      </c>
      <c r="O286" t="str">
        <f>IF(seguimiento[[#This Row],[curvaglucemia]]="","No realizada","Realizada")</f>
        <v>No realizada</v>
      </c>
      <c r="P286" t="str">
        <f>IF(O286="Realizada",seguimiento[[#This Row],[curvaglucemia]],"")</f>
        <v/>
      </c>
      <c r="Q286" t="str">
        <f>IF(seguimiento[[#This Row],[vitaminaDRealizada]]="","",IF(seguimiento[[#This Row],[vitaminaDRealizada]]="No realizado","No realizada","Realizada"))</f>
        <v/>
      </c>
      <c r="R286" t="str">
        <f>IF(Q286="Realizada",seguimiento[[#This Row],[vitaminaDRealizada]],"")</f>
        <v/>
      </c>
      <c r="S286" t="str">
        <f>IF(seguimiento[[#This Row],[ige]]="No realizada","No realizada",IF(seguimiento[[#This Row],[ige]]="","","Realizada"))</f>
        <v/>
      </c>
      <c r="T286" t="str">
        <f>IF(S286="Realizada",seguimiento[[#This Row],[ige]],"")</f>
        <v/>
      </c>
      <c r="U286" t="str">
        <f>IF(OR(seguimiento[[#This Row],[actividadfisica]]="Ejercicio regular",seguimiento[[#This Row],[actividadfisica]]="Actividad deportiva"),"Sí","")</f>
        <v/>
      </c>
    </row>
    <row r="287" spans="1:21" x14ac:dyDescent="0.3">
      <c r="A287" t="str">
        <f>VLOOKUP(B287,pacientes_insertados[],2,)</f>
        <v>61e34254ec4ec02e84f5dc2b</v>
      </c>
      <c r="B287">
        <f>seguimiento[[#This Row],[idpaciente]]</f>
        <v>233</v>
      </c>
      <c r="C287">
        <f t="shared" si="4"/>
        <v>2013</v>
      </c>
      <c r="D287" s="1">
        <f>seguimiento[[#This Row],[fecha]]</f>
        <v>41404</v>
      </c>
      <c r="E287" t="str">
        <f>seguimiento[[#This Row],[institucion]]</f>
        <v>Hospital "Dr. Antonio A. Cetrángolo"</v>
      </c>
      <c r="F287" t="str">
        <f>seguimiento[[#This Row],[fallecimiento]]</f>
        <v>No</v>
      </c>
      <c r="I287" t="str">
        <f>seguimiento[[#This Row],[educacion]]</f>
        <v>Secundaria completa</v>
      </c>
      <c r="K287" t="str">
        <f>seguimiento[[#This Row],[coberturamedica]]</f>
        <v>Sí</v>
      </c>
      <c r="M287" t="str">
        <f>seguimiento[[#This Row],[Embarazo]]</f>
        <v>No</v>
      </c>
      <c r="O287" t="str">
        <f>IF(seguimiento[[#This Row],[curvaglucemia]]="","No realizada","Realizada")</f>
        <v>No realizada</v>
      </c>
      <c r="P287" t="str">
        <f>IF(O287="Realizada",seguimiento[[#This Row],[curvaglucemia]],"")</f>
        <v/>
      </c>
      <c r="Q287" t="str">
        <f>IF(seguimiento[[#This Row],[vitaminaDRealizada]]="","",IF(seguimiento[[#This Row],[vitaminaDRealizada]]="No realizado","No realizada","Realizada"))</f>
        <v/>
      </c>
      <c r="R287" t="str">
        <f>IF(Q287="Realizada",seguimiento[[#This Row],[vitaminaDRealizada]],"")</f>
        <v/>
      </c>
      <c r="S287" t="str">
        <f>IF(seguimiento[[#This Row],[ige]]="No realizada","No realizada",IF(seguimiento[[#This Row],[ige]]="","","Realizada"))</f>
        <v/>
      </c>
      <c r="T287" t="str">
        <f>IF(S287="Realizada",seguimiento[[#This Row],[ige]],"")</f>
        <v/>
      </c>
      <c r="U287" t="str">
        <f>IF(OR(seguimiento[[#This Row],[actividadfisica]]="Ejercicio regular",seguimiento[[#This Row],[actividadfisica]]="Actividad deportiva"),"Sí","")</f>
        <v>Sí</v>
      </c>
    </row>
    <row r="288" spans="1:21" x14ac:dyDescent="0.3">
      <c r="A288" t="str">
        <f>VLOOKUP(B288,pacientes_insertados[],2,)</f>
        <v>61e34254ec4ec02e84f5dc2b</v>
      </c>
      <c r="B288">
        <f>seguimiento[[#This Row],[idpaciente]]</f>
        <v>233</v>
      </c>
      <c r="C288">
        <f t="shared" si="4"/>
        <v>2014</v>
      </c>
      <c r="D288" s="1">
        <f>seguimiento[[#This Row],[fecha]]</f>
        <v>41971</v>
      </c>
      <c r="E288" t="str">
        <f>seguimiento[[#This Row],[institucion]]</f>
        <v>Hospital "Dr. Antonio A. Cetrángolo"</v>
      </c>
      <c r="F288" t="str">
        <f>seguimiento[[#This Row],[fallecimiento]]</f>
        <v>No</v>
      </c>
      <c r="J288" t="str">
        <f>seguimiento[[#This Row],[laboral]]</f>
        <v>Trabaja, completo</v>
      </c>
      <c r="K288" t="str">
        <f>seguimiento[[#This Row],[coberturamedica]]</f>
        <v>Sí</v>
      </c>
      <c r="N288" t="str">
        <f>seguimiento[[#This Row],[ncultivosanio]]</f>
        <v>2</v>
      </c>
      <c r="O288" t="str">
        <f>IF(seguimiento[[#This Row],[curvaglucemia]]="","No realizada","Realizada")</f>
        <v>No realizada</v>
      </c>
      <c r="P288" t="str">
        <f>IF(O288="Realizada",seguimiento[[#This Row],[curvaglucemia]],"")</f>
        <v/>
      </c>
      <c r="Q288" t="str">
        <f>IF(seguimiento[[#This Row],[vitaminaDRealizada]]="","",IF(seguimiento[[#This Row],[vitaminaDRealizada]]="No realizado","No realizada","Realizada"))</f>
        <v>No realizada</v>
      </c>
      <c r="R288" t="str">
        <f>IF(Q288="Realizada",seguimiento[[#This Row],[vitaminaDRealizada]],"")</f>
        <v/>
      </c>
      <c r="S288" t="str">
        <f>IF(seguimiento[[#This Row],[ige]]="No realizada","No realizada",IF(seguimiento[[#This Row],[ige]]="","","Realizada"))</f>
        <v>No realizada</v>
      </c>
      <c r="T288" t="str">
        <f>IF(S288="Realizada",seguimiento[[#This Row],[ige]],"")</f>
        <v/>
      </c>
      <c r="U288" t="str">
        <f>IF(OR(seguimiento[[#This Row],[actividadfisica]]="Ejercicio regular",seguimiento[[#This Row],[actividadfisica]]="Actividad deportiva"),"Sí","")</f>
        <v/>
      </c>
    </row>
    <row r="289" spans="1:21" x14ac:dyDescent="0.3">
      <c r="A289" t="str">
        <f>VLOOKUP(B289,pacientes_insertados[],2,)</f>
        <v>61e34254ec4ec02e84f5dc2c</v>
      </c>
      <c r="B289">
        <f>seguimiento[[#This Row],[idpaciente]]</f>
        <v>234</v>
      </c>
      <c r="C289">
        <f t="shared" si="4"/>
        <v>2012</v>
      </c>
      <c r="D289" s="1">
        <f>seguimiento[[#This Row],[fecha]]</f>
        <v>41011</v>
      </c>
      <c r="E289" t="str">
        <f>seguimiento[[#This Row],[institucion]]</f>
        <v>Hospital "Dr. Antonio A. Cetrángolo"</v>
      </c>
      <c r="F289" t="str">
        <f>seguimiento[[#This Row],[fallecimiento]]</f>
        <v>No</v>
      </c>
      <c r="I289" t="str">
        <f>seguimiento[[#This Row],[educacion]]</f>
        <v>Secundaria incompleta</v>
      </c>
      <c r="K289" t="str">
        <f>seguimiento[[#This Row],[coberturamedica]]</f>
        <v>Sí</v>
      </c>
      <c r="M289" t="str">
        <f>seguimiento[[#This Row],[Embarazo]]</f>
        <v>No</v>
      </c>
      <c r="N289" t="str">
        <f>seguimiento[[#This Row],[ncultivosanio]]</f>
        <v>6</v>
      </c>
      <c r="O289" t="str">
        <f>IF(seguimiento[[#This Row],[curvaglucemia]]="","No realizada","Realizada")</f>
        <v>Realizada</v>
      </c>
      <c r="P289" t="str">
        <f>IF(O289="Realizada",seguimiento[[#This Row],[curvaglucemia]],"")</f>
        <v>Normal</v>
      </c>
      <c r="Q289" t="str">
        <f>IF(seguimiento[[#This Row],[vitaminaDRealizada]]="","",IF(seguimiento[[#This Row],[vitaminaDRealizada]]="No realizado","No realizada","Realizada"))</f>
        <v/>
      </c>
      <c r="R289" t="str">
        <f>IF(Q289="Realizada",seguimiento[[#This Row],[vitaminaDRealizada]],"")</f>
        <v/>
      </c>
      <c r="S289" t="str">
        <f>IF(seguimiento[[#This Row],[ige]]="No realizada","No realizada",IF(seguimiento[[#This Row],[ige]]="","","Realizada"))</f>
        <v/>
      </c>
      <c r="T289" t="str">
        <f>IF(S289="Realizada",seguimiento[[#This Row],[ige]],"")</f>
        <v/>
      </c>
      <c r="U289" t="str">
        <f>IF(OR(seguimiento[[#This Row],[actividadfisica]]="Ejercicio regular",seguimiento[[#This Row],[actividadfisica]]="Actividad deportiva"),"Sí","")</f>
        <v>Sí</v>
      </c>
    </row>
    <row r="290" spans="1:21" x14ac:dyDescent="0.3">
      <c r="A290" t="str">
        <f>VLOOKUP(B290,pacientes_insertados[],2,)</f>
        <v>61e34254ec4ec02e84f5dc2c</v>
      </c>
      <c r="B290">
        <f>seguimiento[[#This Row],[idpaciente]]</f>
        <v>234</v>
      </c>
      <c r="C290">
        <f t="shared" si="4"/>
        <v>2013</v>
      </c>
      <c r="D290" s="1">
        <f>seguimiento[[#This Row],[fecha]]</f>
        <v>41390</v>
      </c>
      <c r="E290" t="str">
        <f>seguimiento[[#This Row],[institucion]]</f>
        <v>Hospital "Dr. Antonio A. Cetrángolo"</v>
      </c>
      <c r="F290" t="str">
        <f>seguimiento[[#This Row],[fallecimiento]]</f>
        <v>No</v>
      </c>
      <c r="I290" t="str">
        <f>seguimiento[[#This Row],[educacion]]</f>
        <v>Secundaria completa</v>
      </c>
      <c r="J290" t="str">
        <f>seguimiento[[#This Row],[laboral]]</f>
        <v>No trabaja</v>
      </c>
      <c r="K290" t="str">
        <f>seguimiento[[#This Row],[coberturamedica]]</f>
        <v>Sí</v>
      </c>
      <c r="L290" t="str">
        <f>seguimiento[[#This Row],[ntratendovenosos]]</f>
        <v>2</v>
      </c>
      <c r="M290" t="str">
        <f>seguimiento[[#This Row],[Embarazo]]</f>
        <v>No</v>
      </c>
      <c r="N290" t="str">
        <f>seguimiento[[#This Row],[ncultivosanio]]</f>
        <v>6</v>
      </c>
      <c r="O290" t="str">
        <f>IF(seguimiento[[#This Row],[curvaglucemia]]="","No realizada","Realizada")</f>
        <v>No realizada</v>
      </c>
      <c r="P290" t="str">
        <f>IF(O290="Realizada",seguimiento[[#This Row],[curvaglucemia]],"")</f>
        <v/>
      </c>
      <c r="Q290" t="str">
        <f>IF(seguimiento[[#This Row],[vitaminaDRealizada]]="","",IF(seguimiento[[#This Row],[vitaminaDRealizada]]="No realizado","No realizada","Realizada"))</f>
        <v/>
      </c>
      <c r="R290" t="str">
        <f>IF(Q290="Realizada",seguimiento[[#This Row],[vitaminaDRealizada]],"")</f>
        <v/>
      </c>
      <c r="S290" t="str">
        <f>IF(seguimiento[[#This Row],[ige]]="No realizada","No realizada",IF(seguimiento[[#This Row],[ige]]="","","Realizada"))</f>
        <v/>
      </c>
      <c r="T290" t="str">
        <f>IF(S290="Realizada",seguimiento[[#This Row],[ige]],"")</f>
        <v/>
      </c>
      <c r="U290" t="str">
        <f>IF(OR(seguimiento[[#This Row],[actividadfisica]]="Ejercicio regular",seguimiento[[#This Row],[actividadfisica]]="Actividad deportiva"),"Sí","")</f>
        <v/>
      </c>
    </row>
    <row r="291" spans="1:21" x14ac:dyDescent="0.3">
      <c r="A291" t="str">
        <f>VLOOKUP(B291,pacientes_insertados[],2,)</f>
        <v>61e34254ec4ec02e84f5dc2c</v>
      </c>
      <c r="B291">
        <f>seguimiento[[#This Row],[idpaciente]]</f>
        <v>234</v>
      </c>
      <c r="C291">
        <f t="shared" si="4"/>
        <v>2014</v>
      </c>
      <c r="D291" s="1">
        <f>seguimiento[[#This Row],[fecha]]</f>
        <v>41698</v>
      </c>
      <c r="E291" t="str">
        <f>seguimiento[[#This Row],[institucion]]</f>
        <v>Hospital "Dr. Antonio A. Cetrángolo"</v>
      </c>
      <c r="F291" t="str">
        <f>seguimiento[[#This Row],[fallecimiento]]</f>
        <v>No</v>
      </c>
      <c r="I291" t="str">
        <f>seguimiento[[#This Row],[educacion]]</f>
        <v>Secundaria completa</v>
      </c>
      <c r="J291" t="str">
        <f>seguimiento[[#This Row],[laboral]]</f>
        <v>No trabaja</v>
      </c>
      <c r="K291" t="str">
        <f>seguimiento[[#This Row],[coberturamedica]]</f>
        <v>Sí</v>
      </c>
      <c r="L291" t="str">
        <f>seguimiento[[#This Row],[ntratendovenosos]]</f>
        <v>2</v>
      </c>
      <c r="M291" t="str">
        <f>seguimiento[[#This Row],[Embarazo]]</f>
        <v>No</v>
      </c>
      <c r="O291" t="str">
        <f>IF(seguimiento[[#This Row],[curvaglucemia]]="","No realizada","Realizada")</f>
        <v>No realizada</v>
      </c>
      <c r="P291" t="str">
        <f>IF(O291="Realizada",seguimiento[[#This Row],[curvaglucemia]],"")</f>
        <v/>
      </c>
      <c r="Q291" t="str">
        <f>IF(seguimiento[[#This Row],[vitaminaDRealizada]]="","",IF(seguimiento[[#This Row],[vitaminaDRealizada]]="No realizado","No realizada","Realizada"))</f>
        <v/>
      </c>
      <c r="R291" t="str">
        <f>IF(Q291="Realizada",seguimiento[[#This Row],[vitaminaDRealizada]],"")</f>
        <v/>
      </c>
      <c r="S291" t="str">
        <f>IF(seguimiento[[#This Row],[ige]]="No realizada","No realizada",IF(seguimiento[[#This Row],[ige]]="","","Realizada"))</f>
        <v>Realizada</v>
      </c>
      <c r="T291" t="str">
        <f>IF(S291="Realizada",seguimiento[[#This Row],[ige]],"")</f>
        <v>&lt; 500</v>
      </c>
      <c r="U291" t="str">
        <f>IF(OR(seguimiento[[#This Row],[actividadfisica]]="Ejercicio regular",seguimiento[[#This Row],[actividadfisica]]="Actividad deportiva"),"Sí","")</f>
        <v/>
      </c>
    </row>
    <row r="292" spans="1:21" x14ac:dyDescent="0.3">
      <c r="A292" t="str">
        <f>VLOOKUP(B292,pacientes_insertados[],2,)</f>
        <v>61e34254ec4ec02e84f5dc2c</v>
      </c>
      <c r="B292">
        <f>seguimiento[[#This Row],[idpaciente]]</f>
        <v>234</v>
      </c>
      <c r="C292">
        <f t="shared" si="4"/>
        <v>2016</v>
      </c>
      <c r="D292" s="1">
        <f>seguimiento[[#This Row],[fecha]]</f>
        <v>42517</v>
      </c>
      <c r="E292" t="str">
        <f>seguimiento[[#This Row],[institucion]]</f>
        <v>Hospital "Dr. Antonio A. Cetrángolo"</v>
      </c>
      <c r="F292" t="str">
        <f>seguimiento[[#This Row],[fallecimiento]]</f>
        <v>Si</v>
      </c>
      <c r="G292" t="str">
        <f>seguimiento[[#This Row],[fecha_fallec]]</f>
        <v>2016-05-10</v>
      </c>
      <c r="H292" t="str">
        <f>seguimiento[[#This Row],[NombreCausaFallecimiento]]</f>
        <v>Desconocido</v>
      </c>
      <c r="O292" t="str">
        <f>IF(seguimiento[[#This Row],[curvaglucemia]]="","No realizada","Realizada")</f>
        <v>No realizada</v>
      </c>
      <c r="P292" t="str">
        <f>IF(O292="Realizada",seguimiento[[#This Row],[curvaglucemia]],"")</f>
        <v/>
      </c>
      <c r="Q292" t="str">
        <f>IF(seguimiento[[#This Row],[vitaminaDRealizada]]="","",IF(seguimiento[[#This Row],[vitaminaDRealizada]]="No realizado","No realizada","Realizada"))</f>
        <v/>
      </c>
      <c r="R292" t="str">
        <f>IF(Q292="Realizada",seguimiento[[#This Row],[vitaminaDRealizada]],"")</f>
        <v/>
      </c>
      <c r="S292" t="str">
        <f>IF(seguimiento[[#This Row],[ige]]="No realizada","No realizada",IF(seguimiento[[#This Row],[ige]]="","","Realizada"))</f>
        <v/>
      </c>
      <c r="T292" t="str">
        <f>IF(S292="Realizada",seguimiento[[#This Row],[ige]],"")</f>
        <v/>
      </c>
      <c r="U292" t="str">
        <f>IF(OR(seguimiento[[#This Row],[actividadfisica]]="Ejercicio regular",seguimiento[[#This Row],[actividadfisica]]="Actividad deportiva"),"Sí","")</f>
        <v/>
      </c>
    </row>
    <row r="293" spans="1:21" x14ac:dyDescent="0.3">
      <c r="A293" t="str">
        <f>VLOOKUP(B293,pacientes_insertados[],2,)</f>
        <v>61e34254ec4ec02e84f5dc2d</v>
      </c>
      <c r="B293">
        <f>seguimiento[[#This Row],[idpaciente]]</f>
        <v>235</v>
      </c>
      <c r="C293">
        <f t="shared" si="4"/>
        <v>2012</v>
      </c>
      <c r="D293" s="1">
        <f>seguimiento[[#This Row],[fecha]]</f>
        <v>41037</v>
      </c>
      <c r="E293" t="str">
        <f>seguimiento[[#This Row],[institucion]]</f>
        <v>Hospital "Dr. Antonio A. Cetrángolo"</v>
      </c>
      <c r="F293" t="str">
        <f>seguimiento[[#This Row],[fallecimiento]]</f>
        <v>No</v>
      </c>
      <c r="I293" t="str">
        <f>seguimiento[[#This Row],[educacion]]</f>
        <v>Primaria incompleta</v>
      </c>
      <c r="K293" t="str">
        <f>seguimiento[[#This Row],[coberturamedica]]</f>
        <v>Sí</v>
      </c>
      <c r="M293" t="str">
        <f>seguimiento[[#This Row],[Embarazo]]</f>
        <v>No</v>
      </c>
      <c r="N293" t="str">
        <f>seguimiento[[#This Row],[ncultivosanio]]</f>
        <v>12</v>
      </c>
      <c r="O293" t="str">
        <f>IF(seguimiento[[#This Row],[curvaglucemia]]="","No realizada","Realizada")</f>
        <v>No realizada</v>
      </c>
      <c r="P293" t="str">
        <f>IF(O293="Realizada",seguimiento[[#This Row],[curvaglucemia]],"")</f>
        <v/>
      </c>
      <c r="Q293" t="str">
        <f>IF(seguimiento[[#This Row],[vitaminaDRealizada]]="","",IF(seguimiento[[#This Row],[vitaminaDRealizada]]="No realizado","No realizada","Realizada"))</f>
        <v/>
      </c>
      <c r="R293" t="str">
        <f>IF(Q293="Realizada",seguimiento[[#This Row],[vitaminaDRealizada]],"")</f>
        <v/>
      </c>
      <c r="S293" t="str">
        <f>IF(seguimiento[[#This Row],[ige]]="No realizada","No realizada",IF(seguimiento[[#This Row],[ige]]="","","Realizada"))</f>
        <v/>
      </c>
      <c r="T293" t="str">
        <f>IF(S293="Realizada",seguimiento[[#This Row],[ige]],"")</f>
        <v/>
      </c>
      <c r="U293" t="str">
        <f>IF(OR(seguimiento[[#This Row],[actividadfisica]]="Ejercicio regular",seguimiento[[#This Row],[actividadfisica]]="Actividad deportiva"),"Sí","")</f>
        <v>Sí</v>
      </c>
    </row>
    <row r="294" spans="1:21" x14ac:dyDescent="0.3">
      <c r="A294" t="str">
        <f>VLOOKUP(B294,pacientes_insertados[],2,)</f>
        <v>61e34254ec4ec02e84f5dc2d</v>
      </c>
      <c r="B294">
        <f>seguimiento[[#This Row],[idpaciente]]</f>
        <v>235</v>
      </c>
      <c r="C294">
        <f t="shared" si="4"/>
        <v>2013</v>
      </c>
      <c r="D294" s="1">
        <f>seguimiento[[#This Row],[fecha]]</f>
        <v>41404</v>
      </c>
      <c r="E294" t="str">
        <f>seguimiento[[#This Row],[institucion]]</f>
        <v>Hospital "Dr. Antonio A. Cetrángolo"</v>
      </c>
      <c r="F294" t="str">
        <f>seguimiento[[#This Row],[fallecimiento]]</f>
        <v>No</v>
      </c>
      <c r="I294" t="str">
        <f>seguimiento[[#This Row],[educacion]]</f>
        <v>Secundaria incompleta</v>
      </c>
      <c r="K294" t="str">
        <f>seguimiento[[#This Row],[coberturamedica]]</f>
        <v>Sí</v>
      </c>
      <c r="L294" t="str">
        <f>seguimiento[[#This Row],[ntratendovenosos]]</f>
        <v>1</v>
      </c>
      <c r="M294" t="str">
        <f>seguimiento[[#This Row],[Embarazo]]</f>
        <v>No</v>
      </c>
      <c r="O294" t="str">
        <f>IF(seguimiento[[#This Row],[curvaglucemia]]="","No realizada","Realizada")</f>
        <v>Realizada</v>
      </c>
      <c r="P294" t="str">
        <f>IF(O294="Realizada",seguimiento[[#This Row],[curvaglucemia]],"")</f>
        <v>Normal</v>
      </c>
      <c r="Q294" t="str">
        <f>IF(seguimiento[[#This Row],[vitaminaDRealizada]]="","",IF(seguimiento[[#This Row],[vitaminaDRealizada]]="No realizado","No realizada","Realizada"))</f>
        <v/>
      </c>
      <c r="R294" t="str">
        <f>IF(Q294="Realizada",seguimiento[[#This Row],[vitaminaDRealizada]],"")</f>
        <v/>
      </c>
      <c r="S294" t="str">
        <f>IF(seguimiento[[#This Row],[ige]]="No realizada","No realizada",IF(seguimiento[[#This Row],[ige]]="","","Realizada"))</f>
        <v/>
      </c>
      <c r="T294" t="str">
        <f>IF(S294="Realizada",seguimiento[[#This Row],[ige]],"")</f>
        <v/>
      </c>
      <c r="U294" t="str">
        <f>IF(OR(seguimiento[[#This Row],[actividadfisica]]="Ejercicio regular",seguimiento[[#This Row],[actividadfisica]]="Actividad deportiva"),"Sí","")</f>
        <v>Sí</v>
      </c>
    </row>
    <row r="295" spans="1:21" x14ac:dyDescent="0.3">
      <c r="A295" t="str">
        <f>VLOOKUP(B295,pacientes_insertados[],2,)</f>
        <v>61e34254ec4ec02e84f5dc2d</v>
      </c>
      <c r="B295">
        <f>seguimiento[[#This Row],[idpaciente]]</f>
        <v>235</v>
      </c>
      <c r="C295">
        <f t="shared" si="4"/>
        <v>2014</v>
      </c>
      <c r="D295" s="1">
        <f>seguimiento[[#This Row],[fecha]]</f>
        <v>41932</v>
      </c>
      <c r="E295" t="str">
        <f>seguimiento[[#This Row],[institucion]]</f>
        <v>Hospital "Dr. Antonio A. Cetrángolo"</v>
      </c>
      <c r="F295" t="str">
        <f>seguimiento[[#This Row],[fallecimiento]]</f>
        <v>No</v>
      </c>
      <c r="K295" t="str">
        <f>seguimiento[[#This Row],[coberturamedica]]</f>
        <v>Sí</v>
      </c>
      <c r="L295" t="str">
        <f>seguimiento[[#This Row],[ntratendovenosos]]</f>
        <v>2</v>
      </c>
      <c r="M295" t="str">
        <f>seguimiento[[#This Row],[Embarazo]]</f>
        <v>No</v>
      </c>
      <c r="N295" t="str">
        <f>seguimiento[[#This Row],[ncultivosanio]]</f>
        <v>7</v>
      </c>
      <c r="O295" t="str">
        <f>IF(seguimiento[[#This Row],[curvaglucemia]]="","No realizada","Realizada")</f>
        <v>No realizada</v>
      </c>
      <c r="P295" t="str">
        <f>IF(O295="Realizada",seguimiento[[#This Row],[curvaglucemia]],"")</f>
        <v/>
      </c>
      <c r="Q295" t="str">
        <f>IF(seguimiento[[#This Row],[vitaminaDRealizada]]="","",IF(seguimiento[[#This Row],[vitaminaDRealizada]]="No realizado","No realizada","Realizada"))</f>
        <v/>
      </c>
      <c r="R295" t="str">
        <f>IF(Q295="Realizada",seguimiento[[#This Row],[vitaminaDRealizada]],"")</f>
        <v/>
      </c>
      <c r="S295" t="str">
        <f>IF(seguimiento[[#This Row],[ige]]="No realizada","No realizada",IF(seguimiento[[#This Row],[ige]]="","","Realizada"))</f>
        <v>No realizada</v>
      </c>
      <c r="T295" t="str">
        <f>IF(S295="Realizada",seguimiento[[#This Row],[ige]],"")</f>
        <v/>
      </c>
      <c r="U295" t="str">
        <f>IF(OR(seguimiento[[#This Row],[actividadfisica]]="Ejercicio regular",seguimiento[[#This Row],[actividadfisica]]="Actividad deportiva"),"Sí","")</f>
        <v>Sí</v>
      </c>
    </row>
    <row r="296" spans="1:21" x14ac:dyDescent="0.3">
      <c r="A296" t="str">
        <f>VLOOKUP(B296,pacientes_insertados[],2,)</f>
        <v>61e34254ec4ec02e84f5dc2e</v>
      </c>
      <c r="B296">
        <f>seguimiento[[#This Row],[idpaciente]]</f>
        <v>236</v>
      </c>
      <c r="C296">
        <f t="shared" si="4"/>
        <v>2012</v>
      </c>
      <c r="D296" s="1">
        <f>seguimiento[[#This Row],[fecha]]</f>
        <v>41033</v>
      </c>
      <c r="E296" t="str">
        <f>seguimiento[[#This Row],[institucion]]</f>
        <v>Hospital "Dr. Antonio A. Cetrángolo"</v>
      </c>
      <c r="F296" t="str">
        <f>seguimiento[[#This Row],[fallecimiento]]</f>
        <v>No</v>
      </c>
      <c r="I296" t="str">
        <f>seguimiento[[#This Row],[educacion]]</f>
        <v>Secundaria incompleta</v>
      </c>
      <c r="K296" t="str">
        <f>seguimiento[[#This Row],[coberturamedica]]</f>
        <v>Sí</v>
      </c>
      <c r="M296" t="str">
        <f>seguimiento[[#This Row],[Embarazo]]</f>
        <v>No</v>
      </c>
      <c r="O296" t="str">
        <f>IF(seguimiento[[#This Row],[curvaglucemia]]="","No realizada","Realizada")</f>
        <v>No realizada</v>
      </c>
      <c r="P296" t="str">
        <f>IF(O296="Realizada",seguimiento[[#This Row],[curvaglucemia]],"")</f>
        <v/>
      </c>
      <c r="Q296" t="str">
        <f>IF(seguimiento[[#This Row],[vitaminaDRealizada]]="","",IF(seguimiento[[#This Row],[vitaminaDRealizada]]="No realizado","No realizada","Realizada"))</f>
        <v/>
      </c>
      <c r="R296" t="str">
        <f>IF(Q296="Realizada",seguimiento[[#This Row],[vitaminaDRealizada]],"")</f>
        <v/>
      </c>
      <c r="S296" t="str">
        <f>IF(seguimiento[[#This Row],[ige]]="No realizada","No realizada",IF(seguimiento[[#This Row],[ige]]="","","Realizada"))</f>
        <v/>
      </c>
      <c r="T296" t="str">
        <f>IF(S296="Realizada",seguimiento[[#This Row],[ige]],"")</f>
        <v/>
      </c>
      <c r="U296" t="str">
        <f>IF(OR(seguimiento[[#This Row],[actividadfisica]]="Ejercicio regular",seguimiento[[#This Row],[actividadfisica]]="Actividad deportiva"),"Sí","")</f>
        <v/>
      </c>
    </row>
    <row r="297" spans="1:21" x14ac:dyDescent="0.3">
      <c r="A297" t="str">
        <f>VLOOKUP(B297,pacientes_insertados[],2,)</f>
        <v>61e34254ec4ec02e84f5dc2e</v>
      </c>
      <c r="B297">
        <f>seguimiento[[#This Row],[idpaciente]]</f>
        <v>236</v>
      </c>
      <c r="C297">
        <f t="shared" si="4"/>
        <v>2013</v>
      </c>
      <c r="D297" s="1">
        <f>seguimiento[[#This Row],[fecha]]</f>
        <v>41347</v>
      </c>
      <c r="E297" t="str">
        <f>seguimiento[[#This Row],[institucion]]</f>
        <v>Hospital "Dr. Antonio A. Cetrángolo"</v>
      </c>
      <c r="F297" t="str">
        <f>seguimiento[[#This Row],[fallecimiento]]</f>
        <v>No</v>
      </c>
      <c r="K297" t="str">
        <f>seguimiento[[#This Row],[coberturamedica]]</f>
        <v>Sí</v>
      </c>
      <c r="M297" t="str">
        <f>seguimiento[[#This Row],[Embarazo]]</f>
        <v>No</v>
      </c>
      <c r="O297" t="str">
        <f>IF(seguimiento[[#This Row],[curvaglucemia]]="","No realizada","Realizada")</f>
        <v>No realizada</v>
      </c>
      <c r="P297" t="str">
        <f>IF(O297="Realizada",seguimiento[[#This Row],[curvaglucemia]],"")</f>
        <v/>
      </c>
      <c r="Q297" t="str">
        <f>IF(seguimiento[[#This Row],[vitaminaDRealizada]]="","",IF(seguimiento[[#This Row],[vitaminaDRealizada]]="No realizado","No realizada","Realizada"))</f>
        <v/>
      </c>
      <c r="R297" t="str">
        <f>IF(Q297="Realizada",seguimiento[[#This Row],[vitaminaDRealizada]],"")</f>
        <v/>
      </c>
      <c r="S297" t="str">
        <f>IF(seguimiento[[#This Row],[ige]]="No realizada","No realizada",IF(seguimiento[[#This Row],[ige]]="","","Realizada"))</f>
        <v/>
      </c>
      <c r="T297" t="str">
        <f>IF(S297="Realizada",seguimiento[[#This Row],[ige]],"")</f>
        <v/>
      </c>
      <c r="U297" t="str">
        <f>IF(OR(seguimiento[[#This Row],[actividadfisica]]="Ejercicio regular",seguimiento[[#This Row],[actividadfisica]]="Actividad deportiva"),"Sí","")</f>
        <v/>
      </c>
    </row>
    <row r="298" spans="1:21" x14ac:dyDescent="0.3">
      <c r="A298" t="str">
        <f>VLOOKUP(B298,pacientes_insertados[],2,)</f>
        <v>61e34254ec4ec02e84f5dc2e</v>
      </c>
      <c r="B298">
        <f>seguimiento[[#This Row],[idpaciente]]</f>
        <v>236</v>
      </c>
      <c r="C298">
        <f t="shared" si="4"/>
        <v>2014</v>
      </c>
      <c r="D298" s="1">
        <f>seguimiento[[#This Row],[fecha]]</f>
        <v>41885</v>
      </c>
      <c r="E298" t="str">
        <f>seguimiento[[#This Row],[institucion]]</f>
        <v>Hospital "Dr. Antonio A. Cetrángolo"</v>
      </c>
      <c r="F298" t="str">
        <f>seguimiento[[#This Row],[fallecimiento]]</f>
        <v>No</v>
      </c>
      <c r="K298" t="str">
        <f>seguimiento[[#This Row],[coberturamedica]]</f>
        <v>Sí</v>
      </c>
      <c r="O298" t="str">
        <f>IF(seguimiento[[#This Row],[curvaglucemia]]="","No realizada","Realizada")</f>
        <v>Realizada</v>
      </c>
      <c r="P298" t="str">
        <f>IF(O298="Realizada",seguimiento[[#This Row],[curvaglucemia]],"")</f>
        <v>Diabetes</v>
      </c>
      <c r="Q298" t="str">
        <f>IF(seguimiento[[#This Row],[vitaminaDRealizada]]="","",IF(seguimiento[[#This Row],[vitaminaDRealizada]]="No realizado","No realizada","Realizada"))</f>
        <v>No realizada</v>
      </c>
      <c r="R298" t="str">
        <f>IF(Q298="Realizada",seguimiento[[#This Row],[vitaminaDRealizada]],"")</f>
        <v/>
      </c>
      <c r="S298" t="str">
        <f>IF(seguimiento[[#This Row],[ige]]="No realizada","No realizada",IF(seguimiento[[#This Row],[ige]]="","","Realizada"))</f>
        <v>No realizada</v>
      </c>
      <c r="T298" t="str">
        <f>IF(S298="Realizada",seguimiento[[#This Row],[ige]],"")</f>
        <v/>
      </c>
      <c r="U298" t="str">
        <f>IF(OR(seguimiento[[#This Row],[actividadfisica]]="Ejercicio regular",seguimiento[[#This Row],[actividadfisica]]="Actividad deportiva"),"Sí","")</f>
        <v/>
      </c>
    </row>
    <row r="299" spans="1:21" x14ac:dyDescent="0.3">
      <c r="A299" t="str">
        <f>VLOOKUP(B299,pacientes_insertados[],2,)</f>
        <v>61e34254ec4ec02e84f5dc2f</v>
      </c>
      <c r="B299">
        <f>seguimiento[[#This Row],[idpaciente]]</f>
        <v>237</v>
      </c>
      <c r="C299">
        <f t="shared" si="4"/>
        <v>2011</v>
      </c>
      <c r="D299" s="1">
        <f>seguimiento[[#This Row],[fecha]]</f>
        <v>40616</v>
      </c>
      <c r="E299" t="str">
        <f>seguimiento[[#This Row],[institucion]]</f>
        <v>HOSPITAL de PEDIATRÍA "Juan P. Garrahan"</v>
      </c>
      <c r="N299" t="str">
        <f>seguimiento[[#This Row],[ncultivosanio]]</f>
        <v>3</v>
      </c>
      <c r="O299" t="str">
        <f>IF(seguimiento[[#This Row],[curvaglucemia]]="","No realizada","Realizada")</f>
        <v>No realizada</v>
      </c>
      <c r="P299" t="str">
        <f>IF(O299="Realizada",seguimiento[[#This Row],[curvaglucemia]],"")</f>
        <v/>
      </c>
      <c r="Q299" t="str">
        <f>IF(seguimiento[[#This Row],[vitaminaDRealizada]]="","",IF(seguimiento[[#This Row],[vitaminaDRealizada]]="No realizado","No realizada","Realizada"))</f>
        <v/>
      </c>
      <c r="R299" t="str">
        <f>IF(Q299="Realizada",seguimiento[[#This Row],[vitaminaDRealizada]],"")</f>
        <v/>
      </c>
      <c r="S299" t="str">
        <f>IF(seguimiento[[#This Row],[ige]]="No realizada","No realizada",IF(seguimiento[[#This Row],[ige]]="","","Realizada"))</f>
        <v/>
      </c>
      <c r="T299" t="str">
        <f>IF(S299="Realizada",seguimiento[[#This Row],[ige]],"")</f>
        <v/>
      </c>
      <c r="U299" t="str">
        <f>IF(OR(seguimiento[[#This Row],[actividadfisica]]="Ejercicio regular",seguimiento[[#This Row],[actividadfisica]]="Actividad deportiva"),"Sí","")</f>
        <v/>
      </c>
    </row>
    <row r="300" spans="1:21" x14ac:dyDescent="0.3">
      <c r="A300" t="str">
        <f>VLOOKUP(B300,pacientes_insertados[],2,)</f>
        <v>61e34254ec4ec02e84f5dc30</v>
      </c>
      <c r="B300">
        <f>seguimiento[[#This Row],[idpaciente]]</f>
        <v>238</v>
      </c>
      <c r="C300">
        <f t="shared" si="4"/>
        <v>2012</v>
      </c>
      <c r="D300" s="1">
        <f>seguimiento[[#This Row],[fecha]]</f>
        <v>41016</v>
      </c>
      <c r="E300" t="str">
        <f>seguimiento[[#This Row],[institucion]]</f>
        <v>Hospital "Dr. Antonio A. Cetrángolo"</v>
      </c>
      <c r="F300" t="str">
        <f>seguimiento[[#This Row],[fallecimiento]]</f>
        <v>No</v>
      </c>
      <c r="I300" t="str">
        <f>seguimiento[[#This Row],[educacion]]</f>
        <v>Primaria incompleta</v>
      </c>
      <c r="K300" t="str">
        <f>seguimiento[[#This Row],[coberturamedica]]</f>
        <v>Sí</v>
      </c>
      <c r="M300" t="str">
        <f>seguimiento[[#This Row],[Embarazo]]</f>
        <v>No</v>
      </c>
      <c r="N300" t="str">
        <f>seguimiento[[#This Row],[ncultivosanio]]</f>
        <v>6</v>
      </c>
      <c r="O300" t="str">
        <f>IF(seguimiento[[#This Row],[curvaglucemia]]="","No realizada","Realizada")</f>
        <v>No realizada</v>
      </c>
      <c r="P300" t="str">
        <f>IF(O300="Realizada",seguimiento[[#This Row],[curvaglucemia]],"")</f>
        <v/>
      </c>
      <c r="Q300" t="str">
        <f>IF(seguimiento[[#This Row],[vitaminaDRealizada]]="","",IF(seguimiento[[#This Row],[vitaminaDRealizada]]="No realizado","No realizada","Realizada"))</f>
        <v/>
      </c>
      <c r="R300" t="str">
        <f>IF(Q300="Realizada",seguimiento[[#This Row],[vitaminaDRealizada]],"")</f>
        <v/>
      </c>
      <c r="S300" t="str">
        <f>IF(seguimiento[[#This Row],[ige]]="No realizada","No realizada",IF(seguimiento[[#This Row],[ige]]="","","Realizada"))</f>
        <v/>
      </c>
      <c r="T300" t="str">
        <f>IF(S300="Realizada",seguimiento[[#This Row],[ige]],"")</f>
        <v/>
      </c>
      <c r="U300" t="str">
        <f>IF(OR(seguimiento[[#This Row],[actividadfisica]]="Ejercicio regular",seguimiento[[#This Row],[actividadfisica]]="Actividad deportiva"),"Sí","")</f>
        <v>Sí</v>
      </c>
    </row>
    <row r="301" spans="1:21" x14ac:dyDescent="0.3">
      <c r="A301" t="str">
        <f>VLOOKUP(B301,pacientes_insertados[],2,)</f>
        <v>61e34254ec4ec02e84f5dc30</v>
      </c>
      <c r="B301">
        <f>seguimiento[[#This Row],[idpaciente]]</f>
        <v>238</v>
      </c>
      <c r="C301">
        <f t="shared" si="4"/>
        <v>2013</v>
      </c>
      <c r="D301" s="1">
        <f>seguimiento[[#This Row],[fecha]]</f>
        <v>41359</v>
      </c>
      <c r="E301" t="str">
        <f>seguimiento[[#This Row],[institucion]]</f>
        <v>Hospital "Dr. Antonio A. Cetrángolo"</v>
      </c>
      <c r="F301" t="str">
        <f>seguimiento[[#This Row],[fallecimiento]]</f>
        <v>No</v>
      </c>
      <c r="I301" t="str">
        <f>seguimiento[[#This Row],[educacion]]</f>
        <v>Secundaria incompleta</v>
      </c>
      <c r="K301" t="str">
        <f>seguimiento[[#This Row],[coberturamedica]]</f>
        <v>Sí</v>
      </c>
      <c r="M301" t="str">
        <f>seguimiento[[#This Row],[Embarazo]]</f>
        <v>No</v>
      </c>
      <c r="O301" t="str">
        <f>IF(seguimiento[[#This Row],[curvaglucemia]]="","No realizada","Realizada")</f>
        <v>Realizada</v>
      </c>
      <c r="P301" t="str">
        <f>IF(O301="Realizada",seguimiento[[#This Row],[curvaglucemia]],"")</f>
        <v>Normal</v>
      </c>
      <c r="Q301" t="str">
        <f>IF(seguimiento[[#This Row],[vitaminaDRealizada]]="","",IF(seguimiento[[#This Row],[vitaminaDRealizada]]="No realizado","No realizada","Realizada"))</f>
        <v/>
      </c>
      <c r="R301" t="str">
        <f>IF(Q301="Realizada",seguimiento[[#This Row],[vitaminaDRealizada]],"")</f>
        <v/>
      </c>
      <c r="S301" t="str">
        <f>IF(seguimiento[[#This Row],[ige]]="No realizada","No realizada",IF(seguimiento[[#This Row],[ige]]="","","Realizada"))</f>
        <v/>
      </c>
      <c r="T301" t="str">
        <f>IF(S301="Realizada",seguimiento[[#This Row],[ige]],"")</f>
        <v/>
      </c>
      <c r="U301" t="str">
        <f>IF(OR(seguimiento[[#This Row],[actividadfisica]]="Ejercicio regular",seguimiento[[#This Row],[actividadfisica]]="Actividad deportiva"),"Sí","")</f>
        <v>Sí</v>
      </c>
    </row>
    <row r="302" spans="1:21" x14ac:dyDescent="0.3">
      <c r="A302" t="str">
        <f>VLOOKUP(B302,pacientes_insertados[],2,)</f>
        <v>61e34254ec4ec02e84f5dc30</v>
      </c>
      <c r="B302">
        <f>seguimiento[[#This Row],[idpaciente]]</f>
        <v>238</v>
      </c>
      <c r="C302">
        <f t="shared" si="4"/>
        <v>2014</v>
      </c>
      <c r="D302" s="1">
        <f>seguimiento[[#This Row],[fecha]]</f>
        <v>41957</v>
      </c>
      <c r="E302" t="str">
        <f>seguimiento[[#This Row],[institucion]]</f>
        <v>Hospital "Dr. Antonio A. Cetrángolo"</v>
      </c>
      <c r="F302" t="str">
        <f>seguimiento[[#This Row],[fallecimiento]]</f>
        <v>No</v>
      </c>
      <c r="K302" t="str">
        <f>seguimiento[[#This Row],[coberturamedica]]</f>
        <v>Sí</v>
      </c>
      <c r="L302" t="str">
        <f>seguimiento[[#This Row],[ntratendovenosos]]</f>
        <v>1</v>
      </c>
      <c r="N302" t="str">
        <f>seguimiento[[#This Row],[ncultivosanio]]</f>
        <v>5</v>
      </c>
      <c r="O302" t="str">
        <f>IF(seguimiento[[#This Row],[curvaglucemia]]="","No realizada","Realizada")</f>
        <v>Realizada</v>
      </c>
      <c r="P302" t="str">
        <f>IF(O302="Realizada",seguimiento[[#This Row],[curvaglucemia]],"")</f>
        <v>Normal</v>
      </c>
      <c r="Q302" t="str">
        <f>IF(seguimiento[[#This Row],[vitaminaDRealizada]]="","",IF(seguimiento[[#This Row],[vitaminaDRealizada]]="No realizado","No realizada","Realizada"))</f>
        <v>No realizada</v>
      </c>
      <c r="R302" t="str">
        <f>IF(Q302="Realizada",seguimiento[[#This Row],[vitaminaDRealizada]],"")</f>
        <v/>
      </c>
      <c r="S302" t="str">
        <f>IF(seguimiento[[#This Row],[ige]]="No realizada","No realizada",IF(seguimiento[[#This Row],[ige]]="","","Realizada"))</f>
        <v>No realizada</v>
      </c>
      <c r="T302" t="str">
        <f>IF(S302="Realizada",seguimiento[[#This Row],[ige]],"")</f>
        <v/>
      </c>
      <c r="U302" t="str">
        <f>IF(OR(seguimiento[[#This Row],[actividadfisica]]="Ejercicio regular",seguimiento[[#This Row],[actividadfisica]]="Actividad deportiva"),"Sí","")</f>
        <v>Sí</v>
      </c>
    </row>
    <row r="303" spans="1:21" x14ac:dyDescent="0.3">
      <c r="A303" t="str">
        <f>VLOOKUP(B303,pacientes_insertados[],2,)</f>
        <v>61e34254ec4ec02e84f5dc31</v>
      </c>
      <c r="B303">
        <f>seguimiento[[#This Row],[idpaciente]]</f>
        <v>239</v>
      </c>
      <c r="C303">
        <f t="shared" si="4"/>
        <v>2012</v>
      </c>
      <c r="D303" s="1">
        <f>seguimiento[[#This Row],[fecha]]</f>
        <v>41038</v>
      </c>
      <c r="E303" t="str">
        <f>seguimiento[[#This Row],[institucion]]</f>
        <v>Hospital "Dr. Antonio A. Cetrángolo"</v>
      </c>
      <c r="F303" t="str">
        <f>seguimiento[[#This Row],[fallecimiento]]</f>
        <v>No</v>
      </c>
      <c r="I303" t="str">
        <f>seguimiento[[#This Row],[educacion]]</f>
        <v>Secundaria incompleta</v>
      </c>
      <c r="K303" t="str">
        <f>seguimiento[[#This Row],[coberturamedica]]</f>
        <v>Sí</v>
      </c>
      <c r="L303" t="str">
        <f>seguimiento[[#This Row],[ntratendovenosos]]</f>
        <v>1</v>
      </c>
      <c r="M303" t="str">
        <f>seguimiento[[#This Row],[Embarazo]]</f>
        <v>No</v>
      </c>
      <c r="O303" t="str">
        <f>IF(seguimiento[[#This Row],[curvaglucemia]]="","No realizada","Realizada")</f>
        <v>Realizada</v>
      </c>
      <c r="P303" t="str">
        <f>IF(O303="Realizada",seguimiento[[#This Row],[curvaglucemia]],"")</f>
        <v>Diabetes</v>
      </c>
      <c r="Q303" t="str">
        <f>IF(seguimiento[[#This Row],[vitaminaDRealizada]]="","",IF(seguimiento[[#This Row],[vitaminaDRealizada]]="No realizado","No realizada","Realizada"))</f>
        <v/>
      </c>
      <c r="R303" t="str">
        <f>IF(Q303="Realizada",seguimiento[[#This Row],[vitaminaDRealizada]],"")</f>
        <v/>
      </c>
      <c r="S303" t="str">
        <f>IF(seguimiento[[#This Row],[ige]]="No realizada","No realizada",IF(seguimiento[[#This Row],[ige]]="","","Realizada"))</f>
        <v/>
      </c>
      <c r="T303" t="str">
        <f>IF(S303="Realizada",seguimiento[[#This Row],[ige]],"")</f>
        <v/>
      </c>
      <c r="U303" t="str">
        <f>IF(OR(seguimiento[[#This Row],[actividadfisica]]="Ejercicio regular",seguimiento[[#This Row],[actividadfisica]]="Actividad deportiva"),"Sí","")</f>
        <v>Sí</v>
      </c>
    </row>
    <row r="304" spans="1:21" x14ac:dyDescent="0.3">
      <c r="A304" t="str">
        <f>VLOOKUP(B304,pacientes_insertados[],2,)</f>
        <v>61e34254ec4ec02e84f5dc31</v>
      </c>
      <c r="B304">
        <f>seguimiento[[#This Row],[idpaciente]]</f>
        <v>239</v>
      </c>
      <c r="C304">
        <f t="shared" si="4"/>
        <v>2013</v>
      </c>
      <c r="D304" s="1">
        <f>seguimiento[[#This Row],[fecha]]</f>
        <v>41430</v>
      </c>
      <c r="E304" t="str">
        <f>seguimiento[[#This Row],[institucion]]</f>
        <v>Hospital "Dr. Antonio A. Cetrángolo"</v>
      </c>
      <c r="F304" t="str">
        <f>seguimiento[[#This Row],[fallecimiento]]</f>
        <v>No</v>
      </c>
      <c r="I304" t="str">
        <f>seguimiento[[#This Row],[educacion]]</f>
        <v>Universitario Incompleto</v>
      </c>
      <c r="J304" t="str">
        <f>seguimiento[[#This Row],[laboral]]</f>
        <v>No trabaja</v>
      </c>
      <c r="K304" t="str">
        <f>seguimiento[[#This Row],[coberturamedica]]</f>
        <v>Sí</v>
      </c>
      <c r="M304" t="str">
        <f>seguimiento[[#This Row],[Embarazo]]</f>
        <v>No</v>
      </c>
      <c r="O304" t="str">
        <f>IF(seguimiento[[#This Row],[curvaglucemia]]="","No realizada","Realizada")</f>
        <v>Realizada</v>
      </c>
      <c r="P304" t="str">
        <f>IF(O304="Realizada",seguimiento[[#This Row],[curvaglucemia]],"")</f>
        <v>Diabetes</v>
      </c>
      <c r="Q304" t="str">
        <f>IF(seguimiento[[#This Row],[vitaminaDRealizada]]="","",IF(seguimiento[[#This Row],[vitaminaDRealizada]]="No realizado","No realizada","Realizada"))</f>
        <v/>
      </c>
      <c r="R304" t="str">
        <f>IF(Q304="Realizada",seguimiento[[#This Row],[vitaminaDRealizada]],"")</f>
        <v/>
      </c>
      <c r="S304" t="str">
        <f>IF(seguimiento[[#This Row],[ige]]="No realizada","No realizada",IF(seguimiento[[#This Row],[ige]]="","","Realizada"))</f>
        <v/>
      </c>
      <c r="T304" t="str">
        <f>IF(S304="Realizada",seguimiento[[#This Row],[ige]],"")</f>
        <v/>
      </c>
      <c r="U304" t="str">
        <f>IF(OR(seguimiento[[#This Row],[actividadfisica]]="Ejercicio regular",seguimiento[[#This Row],[actividadfisica]]="Actividad deportiva"),"Sí","")</f>
        <v>Sí</v>
      </c>
    </row>
    <row r="305" spans="1:21" x14ac:dyDescent="0.3">
      <c r="A305" t="str">
        <f>VLOOKUP(B305,pacientes_insertados[],2,)</f>
        <v>61e34254ec4ec02e84f5dc31</v>
      </c>
      <c r="B305">
        <f>seguimiento[[#This Row],[idpaciente]]</f>
        <v>239</v>
      </c>
      <c r="C305">
        <f t="shared" si="4"/>
        <v>2014</v>
      </c>
      <c r="D305" s="1">
        <f>seguimiento[[#This Row],[fecha]]</f>
        <v>41956</v>
      </c>
      <c r="E305" t="str">
        <f>seguimiento[[#This Row],[institucion]]</f>
        <v>Hospital "Dr. Antonio A. Cetrángolo"</v>
      </c>
      <c r="F305" t="str">
        <f>seguimiento[[#This Row],[fallecimiento]]</f>
        <v>No</v>
      </c>
      <c r="I305" t="str">
        <f>seguimiento[[#This Row],[educacion]]</f>
        <v>Universitario Incompleto</v>
      </c>
      <c r="J305" t="str">
        <f>seguimiento[[#This Row],[laboral]]</f>
        <v>No trabaja</v>
      </c>
      <c r="K305" t="str">
        <f>seguimiento[[#This Row],[coberturamedica]]</f>
        <v>Sí</v>
      </c>
      <c r="L305" t="str">
        <f>seguimiento[[#This Row],[ntratendovenosos]]</f>
        <v>1</v>
      </c>
      <c r="M305" t="str">
        <f>seguimiento[[#This Row],[Embarazo]]</f>
        <v>No</v>
      </c>
      <c r="O305" t="str">
        <f>IF(seguimiento[[#This Row],[curvaglucemia]]="","No realizada","Realizada")</f>
        <v>Realizada</v>
      </c>
      <c r="P305" t="str">
        <f>IF(O305="Realizada",seguimiento[[#This Row],[curvaglucemia]],"")</f>
        <v>Intolerancia</v>
      </c>
      <c r="Q305" t="str">
        <f>IF(seguimiento[[#This Row],[vitaminaDRealizada]]="","",IF(seguimiento[[#This Row],[vitaminaDRealizada]]="No realizado","No realizada","Realizada"))</f>
        <v/>
      </c>
      <c r="R305" t="str">
        <f>IF(Q305="Realizada",seguimiento[[#This Row],[vitaminaDRealizada]],"")</f>
        <v/>
      </c>
      <c r="S305" t="str">
        <f>IF(seguimiento[[#This Row],[ige]]="No realizada","No realizada",IF(seguimiento[[#This Row],[ige]]="","","Realizada"))</f>
        <v/>
      </c>
      <c r="T305" t="str">
        <f>IF(S305="Realizada",seguimiento[[#This Row],[ige]],"")</f>
        <v/>
      </c>
      <c r="U305" t="str">
        <f>IF(OR(seguimiento[[#This Row],[actividadfisica]]="Ejercicio regular",seguimiento[[#This Row],[actividadfisica]]="Actividad deportiva"),"Sí","")</f>
        <v/>
      </c>
    </row>
    <row r="306" spans="1:21" x14ac:dyDescent="0.3">
      <c r="A306" t="str">
        <f>VLOOKUP(B306,pacientes_insertados[],2,)</f>
        <v>61e34254ec4ec02e84f5dc32</v>
      </c>
      <c r="B306">
        <f>seguimiento[[#This Row],[idpaciente]]</f>
        <v>240</v>
      </c>
      <c r="C306">
        <f t="shared" si="4"/>
        <v>2012</v>
      </c>
      <c r="D306" s="1">
        <f>seguimiento[[#This Row],[fecha]]</f>
        <v>41008</v>
      </c>
      <c r="E306" t="str">
        <f>seguimiento[[#This Row],[institucion]]</f>
        <v>Hospital "Dr. Antonio A. Cetrángolo"</v>
      </c>
      <c r="F306" t="str">
        <f>seguimiento[[#This Row],[fallecimiento]]</f>
        <v>No</v>
      </c>
      <c r="I306" t="str">
        <f>seguimiento[[#This Row],[educacion]]</f>
        <v>Primaria incompleta</v>
      </c>
      <c r="K306" t="str">
        <f>seguimiento[[#This Row],[coberturamedica]]</f>
        <v>Sí</v>
      </c>
      <c r="M306" t="str">
        <f>seguimiento[[#This Row],[Embarazo]]</f>
        <v>No</v>
      </c>
      <c r="N306" t="str">
        <f>seguimiento[[#This Row],[ncultivosanio]]</f>
        <v>6</v>
      </c>
      <c r="O306" t="str">
        <f>IF(seguimiento[[#This Row],[curvaglucemia]]="","No realizada","Realizada")</f>
        <v>No realizada</v>
      </c>
      <c r="P306" t="str">
        <f>IF(O306="Realizada",seguimiento[[#This Row],[curvaglucemia]],"")</f>
        <v/>
      </c>
      <c r="Q306" t="str">
        <f>IF(seguimiento[[#This Row],[vitaminaDRealizada]]="","",IF(seguimiento[[#This Row],[vitaminaDRealizada]]="No realizado","No realizada","Realizada"))</f>
        <v/>
      </c>
      <c r="R306" t="str">
        <f>IF(Q306="Realizada",seguimiento[[#This Row],[vitaminaDRealizada]],"")</f>
        <v/>
      </c>
      <c r="S306" t="str">
        <f>IF(seguimiento[[#This Row],[ige]]="No realizada","No realizada",IF(seguimiento[[#This Row],[ige]]="","","Realizada"))</f>
        <v/>
      </c>
      <c r="T306" t="str">
        <f>IF(S306="Realizada",seguimiento[[#This Row],[ige]],"")</f>
        <v/>
      </c>
      <c r="U306" t="str">
        <f>IF(OR(seguimiento[[#This Row],[actividadfisica]]="Ejercicio regular",seguimiento[[#This Row],[actividadfisica]]="Actividad deportiva"),"Sí","")</f>
        <v>Sí</v>
      </c>
    </row>
    <row r="307" spans="1:21" x14ac:dyDescent="0.3">
      <c r="A307" t="str">
        <f>VLOOKUP(B307,pacientes_insertados[],2,)</f>
        <v>61e34254ec4ec02e84f5dc32</v>
      </c>
      <c r="B307">
        <f>seguimiento[[#This Row],[idpaciente]]</f>
        <v>240</v>
      </c>
      <c r="C307">
        <f t="shared" si="4"/>
        <v>2013</v>
      </c>
      <c r="D307" s="1">
        <f>seguimiento[[#This Row],[fecha]]</f>
        <v>41428</v>
      </c>
      <c r="E307" t="str">
        <f>seguimiento[[#This Row],[institucion]]</f>
        <v>Hospital "Dr. Antonio A. Cetrángolo"</v>
      </c>
      <c r="F307" t="str">
        <f>seguimiento[[#This Row],[fallecimiento]]</f>
        <v>No</v>
      </c>
      <c r="I307" t="str">
        <f>seguimiento[[#This Row],[educacion]]</f>
        <v>Primaria incompleta</v>
      </c>
      <c r="K307" t="str">
        <f>seguimiento[[#This Row],[coberturamedica]]</f>
        <v>Sí</v>
      </c>
      <c r="M307" t="str">
        <f>seguimiento[[#This Row],[Embarazo]]</f>
        <v>No</v>
      </c>
      <c r="O307" t="str">
        <f>IF(seguimiento[[#This Row],[curvaglucemia]]="","No realizada","Realizada")</f>
        <v>Realizada</v>
      </c>
      <c r="P307" t="str">
        <f>IF(O307="Realizada",seguimiento[[#This Row],[curvaglucemia]],"")</f>
        <v>Normal</v>
      </c>
      <c r="Q307" t="str">
        <f>IF(seguimiento[[#This Row],[vitaminaDRealizada]]="","",IF(seguimiento[[#This Row],[vitaminaDRealizada]]="No realizado","No realizada","Realizada"))</f>
        <v/>
      </c>
      <c r="R307" t="str">
        <f>IF(Q307="Realizada",seguimiento[[#This Row],[vitaminaDRealizada]],"")</f>
        <v/>
      </c>
      <c r="S307" t="str">
        <f>IF(seguimiento[[#This Row],[ige]]="No realizada","No realizada",IF(seguimiento[[#This Row],[ige]]="","","Realizada"))</f>
        <v/>
      </c>
      <c r="T307" t="str">
        <f>IF(S307="Realizada",seguimiento[[#This Row],[ige]],"")</f>
        <v/>
      </c>
      <c r="U307" t="str">
        <f>IF(OR(seguimiento[[#This Row],[actividadfisica]]="Ejercicio regular",seguimiento[[#This Row],[actividadfisica]]="Actividad deportiva"),"Sí","")</f>
        <v/>
      </c>
    </row>
    <row r="308" spans="1:21" x14ac:dyDescent="0.3">
      <c r="A308" t="str">
        <f>VLOOKUP(B308,pacientes_insertados[],2,)</f>
        <v>61e34254ec4ec02e84f5dc32</v>
      </c>
      <c r="B308">
        <f>seguimiento[[#This Row],[idpaciente]]</f>
        <v>240</v>
      </c>
      <c r="C308">
        <f t="shared" si="4"/>
        <v>2014</v>
      </c>
      <c r="D308" s="1">
        <f>seguimiento[[#This Row],[fecha]]</f>
        <v>41955</v>
      </c>
      <c r="E308" t="str">
        <f>seguimiento[[#This Row],[institucion]]</f>
        <v>Hospital "Dr. Antonio A. Cetrángolo"</v>
      </c>
      <c r="F308" t="str">
        <f>seguimiento[[#This Row],[fallecimiento]]</f>
        <v>No</v>
      </c>
      <c r="O308" t="str">
        <f>IF(seguimiento[[#This Row],[curvaglucemia]]="","No realizada","Realizada")</f>
        <v>No realizada</v>
      </c>
      <c r="P308" t="str">
        <f>IF(O308="Realizada",seguimiento[[#This Row],[curvaglucemia]],"")</f>
        <v/>
      </c>
      <c r="Q308" t="str">
        <f>IF(seguimiento[[#This Row],[vitaminaDRealizada]]="","",IF(seguimiento[[#This Row],[vitaminaDRealizada]]="No realizado","No realizada","Realizada"))</f>
        <v/>
      </c>
      <c r="R308" t="str">
        <f>IF(Q308="Realizada",seguimiento[[#This Row],[vitaminaDRealizada]],"")</f>
        <v/>
      </c>
      <c r="S308" t="str">
        <f>IF(seguimiento[[#This Row],[ige]]="No realizada","No realizada",IF(seguimiento[[#This Row],[ige]]="","","Realizada"))</f>
        <v/>
      </c>
      <c r="T308" t="str">
        <f>IF(S308="Realizada",seguimiento[[#This Row],[ige]],"")</f>
        <v/>
      </c>
      <c r="U308" t="str">
        <f>IF(OR(seguimiento[[#This Row],[actividadfisica]]="Ejercicio regular",seguimiento[[#This Row],[actividadfisica]]="Actividad deportiva"),"Sí","")</f>
        <v/>
      </c>
    </row>
    <row r="309" spans="1:21" x14ac:dyDescent="0.3">
      <c r="A309" t="str">
        <f>VLOOKUP(B309,pacientes_insertados[],2,)</f>
        <v>61e34254ec4ec02e84f5dc32</v>
      </c>
      <c r="B309">
        <f>seguimiento[[#This Row],[idpaciente]]</f>
        <v>240</v>
      </c>
      <c r="C309">
        <f t="shared" si="4"/>
        <v>2016</v>
      </c>
      <c r="D309" s="1">
        <f>seguimiento[[#This Row],[fecha]]</f>
        <v>42719</v>
      </c>
      <c r="E309" t="str">
        <f>seguimiento[[#This Row],[institucion]]</f>
        <v>Hospital "Dr. Antonio A. Cetrángolo"</v>
      </c>
      <c r="F309" t="str">
        <f>seguimiento[[#This Row],[fallecimiento]]</f>
        <v>No</v>
      </c>
      <c r="K309" t="str">
        <f>seguimiento[[#This Row],[coberturamedica]]</f>
        <v>Sí</v>
      </c>
      <c r="N309" t="str">
        <f>seguimiento[[#This Row],[ncultivosanio]]</f>
        <v>3</v>
      </c>
      <c r="O309" t="str">
        <f>IF(seguimiento[[#This Row],[curvaglucemia]]="","No realizada","Realizada")</f>
        <v>Realizada</v>
      </c>
      <c r="P309" t="str">
        <f>IF(O309="Realizada",seguimiento[[#This Row],[curvaglucemia]],"")</f>
        <v>Normal</v>
      </c>
      <c r="Q309" t="str">
        <f>IF(seguimiento[[#This Row],[vitaminaDRealizada]]="","",IF(seguimiento[[#This Row],[vitaminaDRealizada]]="No realizado","No realizada","Realizada"))</f>
        <v/>
      </c>
      <c r="R309" t="str">
        <f>IF(Q309="Realizada",seguimiento[[#This Row],[vitaminaDRealizada]],"")</f>
        <v/>
      </c>
      <c r="S309" t="str">
        <f>IF(seguimiento[[#This Row],[ige]]="No realizada","No realizada",IF(seguimiento[[#This Row],[ige]]="","","Realizada"))</f>
        <v>Realizada</v>
      </c>
      <c r="T309" t="str">
        <f>IF(S309="Realizada",seguimiento[[#This Row],[ige]],"")</f>
        <v>&lt; 500</v>
      </c>
      <c r="U309" t="str">
        <f>IF(OR(seguimiento[[#This Row],[actividadfisica]]="Ejercicio regular",seguimiento[[#This Row],[actividadfisica]]="Actividad deportiva"),"Sí","")</f>
        <v>Sí</v>
      </c>
    </row>
    <row r="310" spans="1:21" x14ac:dyDescent="0.3">
      <c r="A310" t="str">
        <f>VLOOKUP(B310,pacientes_insertados[],2,)</f>
        <v>61e34254ec4ec02e84f5dc33</v>
      </c>
      <c r="B310">
        <f>seguimiento[[#This Row],[idpaciente]]</f>
        <v>241</v>
      </c>
      <c r="C310">
        <f t="shared" si="4"/>
        <v>2012</v>
      </c>
      <c r="D310" s="1">
        <f>seguimiento[[#This Row],[fecha]]</f>
        <v>41044</v>
      </c>
      <c r="E310" t="str">
        <f>seguimiento[[#This Row],[institucion]]</f>
        <v>Hospital "Dr. Antonio A. Cetrángolo"</v>
      </c>
      <c r="F310" t="str">
        <f>seguimiento[[#This Row],[fallecimiento]]</f>
        <v>No</v>
      </c>
      <c r="I310" t="str">
        <f>seguimiento[[#This Row],[educacion]]</f>
        <v>Secundaria incompleta</v>
      </c>
      <c r="J310" t="str">
        <f>seguimiento[[#This Row],[laboral]]</f>
        <v>No trabaja</v>
      </c>
      <c r="K310" t="str">
        <f>seguimiento[[#This Row],[coberturamedica]]</f>
        <v>Sí</v>
      </c>
      <c r="L310" t="str">
        <f>seguimiento[[#This Row],[ntratendovenosos]]</f>
        <v>1</v>
      </c>
      <c r="M310" t="str">
        <f>seguimiento[[#This Row],[Embarazo]]</f>
        <v>No</v>
      </c>
      <c r="N310" t="str">
        <f>seguimiento[[#This Row],[ncultivosanio]]</f>
        <v>6</v>
      </c>
      <c r="O310" t="str">
        <f>IF(seguimiento[[#This Row],[curvaglucemia]]="","No realizada","Realizada")</f>
        <v>No realizada</v>
      </c>
      <c r="P310" t="str">
        <f>IF(O310="Realizada",seguimiento[[#This Row],[curvaglucemia]],"")</f>
        <v/>
      </c>
      <c r="Q310" t="str">
        <f>IF(seguimiento[[#This Row],[vitaminaDRealizada]]="","",IF(seguimiento[[#This Row],[vitaminaDRealizada]]="No realizado","No realizada","Realizada"))</f>
        <v/>
      </c>
      <c r="R310" t="str">
        <f>IF(Q310="Realizada",seguimiento[[#This Row],[vitaminaDRealizada]],"")</f>
        <v/>
      </c>
      <c r="S310" t="str">
        <f>IF(seguimiento[[#This Row],[ige]]="No realizada","No realizada",IF(seguimiento[[#This Row],[ige]]="","","Realizada"))</f>
        <v/>
      </c>
      <c r="T310" t="str">
        <f>IF(S310="Realizada",seguimiento[[#This Row],[ige]],"")</f>
        <v/>
      </c>
      <c r="U310" t="str">
        <f>IF(OR(seguimiento[[#This Row],[actividadfisica]]="Ejercicio regular",seguimiento[[#This Row],[actividadfisica]]="Actividad deportiva"),"Sí","")</f>
        <v>Sí</v>
      </c>
    </row>
    <row r="311" spans="1:21" x14ac:dyDescent="0.3">
      <c r="A311" t="str">
        <f>VLOOKUP(B311,pacientes_insertados[],2,)</f>
        <v>61e34254ec4ec02e84f5dc33</v>
      </c>
      <c r="B311">
        <f>seguimiento[[#This Row],[idpaciente]]</f>
        <v>241</v>
      </c>
      <c r="C311">
        <f t="shared" si="4"/>
        <v>2013</v>
      </c>
      <c r="D311" s="1">
        <f>seguimiento[[#This Row],[fecha]]</f>
        <v>41471</v>
      </c>
      <c r="E311" t="str">
        <f>seguimiento[[#This Row],[institucion]]</f>
        <v>Hospital "Dr. Antonio A. Cetrángolo"</v>
      </c>
      <c r="F311" t="str">
        <f>seguimiento[[#This Row],[fallecimiento]]</f>
        <v>No</v>
      </c>
      <c r="I311" t="str">
        <f>seguimiento[[#This Row],[educacion]]</f>
        <v>Secundaria completa</v>
      </c>
      <c r="J311" t="str">
        <f>seguimiento[[#This Row],[laboral]]</f>
        <v>Trabaja, parcial</v>
      </c>
      <c r="K311" t="str">
        <f>seguimiento[[#This Row],[coberturamedica]]</f>
        <v>Sí</v>
      </c>
      <c r="M311" t="str">
        <f>seguimiento[[#This Row],[Embarazo]]</f>
        <v>No</v>
      </c>
      <c r="O311" t="str">
        <f>IF(seguimiento[[#This Row],[curvaglucemia]]="","No realizada","Realizada")</f>
        <v>No realizada</v>
      </c>
      <c r="P311" t="str">
        <f>IF(O311="Realizada",seguimiento[[#This Row],[curvaglucemia]],"")</f>
        <v/>
      </c>
      <c r="Q311" t="str">
        <f>IF(seguimiento[[#This Row],[vitaminaDRealizada]]="","",IF(seguimiento[[#This Row],[vitaminaDRealizada]]="No realizado","No realizada","Realizada"))</f>
        <v/>
      </c>
      <c r="R311" t="str">
        <f>IF(Q311="Realizada",seguimiento[[#This Row],[vitaminaDRealizada]],"")</f>
        <v/>
      </c>
      <c r="S311" t="str">
        <f>IF(seguimiento[[#This Row],[ige]]="No realizada","No realizada",IF(seguimiento[[#This Row],[ige]]="","","Realizada"))</f>
        <v/>
      </c>
      <c r="T311" t="str">
        <f>IF(S311="Realizada",seguimiento[[#This Row],[ige]],"")</f>
        <v/>
      </c>
      <c r="U311" t="str">
        <f>IF(OR(seguimiento[[#This Row],[actividadfisica]]="Ejercicio regular",seguimiento[[#This Row],[actividadfisica]]="Actividad deportiva"),"Sí","")</f>
        <v>Sí</v>
      </c>
    </row>
    <row r="312" spans="1:21" x14ac:dyDescent="0.3">
      <c r="A312" t="str">
        <f>VLOOKUP(B312,pacientes_insertados[],2,)</f>
        <v>61e34254ec4ec02e84f5dc33</v>
      </c>
      <c r="B312">
        <f>seguimiento[[#This Row],[idpaciente]]</f>
        <v>241</v>
      </c>
      <c r="C312">
        <f t="shared" si="4"/>
        <v>2014</v>
      </c>
      <c r="D312" s="1">
        <f>seguimiento[[#This Row],[fecha]]</f>
        <v>41940</v>
      </c>
      <c r="E312" t="str">
        <f>seguimiento[[#This Row],[institucion]]</f>
        <v>Hospital "Dr. Antonio A. Cetrángolo"</v>
      </c>
      <c r="F312" t="str">
        <f>seguimiento[[#This Row],[fallecimiento]]</f>
        <v>No</v>
      </c>
      <c r="J312" t="str">
        <f>seguimiento[[#This Row],[laboral]]</f>
        <v>Trabaja, parcial</v>
      </c>
      <c r="K312" t="str">
        <f>seguimiento[[#This Row],[coberturamedica]]</f>
        <v>Sí</v>
      </c>
      <c r="N312" t="str">
        <f>seguimiento[[#This Row],[ncultivosanio]]</f>
        <v>5</v>
      </c>
      <c r="O312" t="str">
        <f>IF(seguimiento[[#This Row],[curvaglucemia]]="","No realizada","Realizada")</f>
        <v>No realizada</v>
      </c>
      <c r="P312" t="str">
        <f>IF(O312="Realizada",seguimiento[[#This Row],[curvaglucemia]],"")</f>
        <v/>
      </c>
      <c r="Q312" t="str">
        <f>IF(seguimiento[[#This Row],[vitaminaDRealizada]]="","",IF(seguimiento[[#This Row],[vitaminaDRealizada]]="No realizado","No realizada","Realizada"))</f>
        <v>No realizada</v>
      </c>
      <c r="R312" t="str">
        <f>IF(Q312="Realizada",seguimiento[[#This Row],[vitaminaDRealizada]],"")</f>
        <v/>
      </c>
      <c r="S312" t="str">
        <f>IF(seguimiento[[#This Row],[ige]]="No realizada","No realizada",IF(seguimiento[[#This Row],[ige]]="","","Realizada"))</f>
        <v>No realizada</v>
      </c>
      <c r="T312" t="str">
        <f>IF(S312="Realizada",seguimiento[[#This Row],[ige]],"")</f>
        <v/>
      </c>
      <c r="U312" t="str">
        <f>IF(OR(seguimiento[[#This Row],[actividadfisica]]="Ejercicio regular",seguimiento[[#This Row],[actividadfisica]]="Actividad deportiva"),"Sí","")</f>
        <v>Sí</v>
      </c>
    </row>
    <row r="313" spans="1:21" x14ac:dyDescent="0.3">
      <c r="A313" t="str">
        <f>VLOOKUP(B313,pacientes_insertados[],2,)</f>
        <v>61e34254ec4ec02e84f5dc34</v>
      </c>
      <c r="B313">
        <f>seguimiento[[#This Row],[idpaciente]]</f>
        <v>242</v>
      </c>
      <c r="C313">
        <f t="shared" si="4"/>
        <v>2013</v>
      </c>
      <c r="D313" s="1">
        <f>seguimiento[[#This Row],[fecha]]</f>
        <v>41421</v>
      </c>
      <c r="E313" t="str">
        <f>seguimiento[[#This Row],[institucion]]</f>
        <v>Hospital "Dr. Antonio A. Cetrángolo"</v>
      </c>
      <c r="F313" t="str">
        <f>seguimiento[[#This Row],[fallecimiento]]</f>
        <v>No</v>
      </c>
      <c r="I313" t="str">
        <f>seguimiento[[#This Row],[educacion]]</f>
        <v>Primaria incompleta</v>
      </c>
      <c r="K313" t="str">
        <f>seguimiento[[#This Row],[coberturamedica]]</f>
        <v>Sí</v>
      </c>
      <c r="L313" t="str">
        <f>seguimiento[[#This Row],[ntratendovenosos]]</f>
        <v>1</v>
      </c>
      <c r="M313" t="str">
        <f>seguimiento[[#This Row],[Embarazo]]</f>
        <v>No</v>
      </c>
      <c r="O313" t="str">
        <f>IF(seguimiento[[#This Row],[curvaglucemia]]="","No realizada","Realizada")</f>
        <v>No realizada</v>
      </c>
      <c r="P313" t="str">
        <f>IF(O313="Realizada",seguimiento[[#This Row],[curvaglucemia]],"")</f>
        <v/>
      </c>
      <c r="Q313" t="str">
        <f>IF(seguimiento[[#This Row],[vitaminaDRealizada]]="","",IF(seguimiento[[#This Row],[vitaminaDRealizada]]="No realizado","No realizada","Realizada"))</f>
        <v/>
      </c>
      <c r="R313" t="str">
        <f>IF(Q313="Realizada",seguimiento[[#This Row],[vitaminaDRealizada]],"")</f>
        <v/>
      </c>
      <c r="S313" t="str">
        <f>IF(seguimiento[[#This Row],[ige]]="No realizada","No realizada",IF(seguimiento[[#This Row],[ige]]="","","Realizada"))</f>
        <v/>
      </c>
      <c r="T313" t="str">
        <f>IF(S313="Realizada",seguimiento[[#This Row],[ige]],"")</f>
        <v/>
      </c>
      <c r="U313" t="str">
        <f>IF(OR(seguimiento[[#This Row],[actividadfisica]]="Ejercicio regular",seguimiento[[#This Row],[actividadfisica]]="Actividad deportiva"),"Sí","")</f>
        <v/>
      </c>
    </row>
    <row r="314" spans="1:21" x14ac:dyDescent="0.3">
      <c r="A314" t="str">
        <f>VLOOKUP(B314,pacientes_insertados[],2,)</f>
        <v>61e34254ec4ec02e84f5dc34</v>
      </c>
      <c r="B314">
        <f>seguimiento[[#This Row],[idpaciente]]</f>
        <v>242</v>
      </c>
      <c r="C314">
        <f t="shared" si="4"/>
        <v>2014</v>
      </c>
      <c r="D314" s="1">
        <f>seguimiento[[#This Row],[fecha]]</f>
        <v>41768</v>
      </c>
      <c r="E314" t="str">
        <f>seguimiento[[#This Row],[institucion]]</f>
        <v>Hospital "Dr. Antonio A. Cetrángolo"</v>
      </c>
      <c r="F314" t="str">
        <f>seguimiento[[#This Row],[fallecimiento]]</f>
        <v>No</v>
      </c>
      <c r="I314" t="str">
        <f>seguimiento[[#This Row],[educacion]]</f>
        <v>Primaria incompleta</v>
      </c>
      <c r="K314" t="str">
        <f>seguimiento[[#This Row],[coberturamedica]]</f>
        <v>Sí</v>
      </c>
      <c r="M314" t="str">
        <f>seguimiento[[#This Row],[Embarazo]]</f>
        <v>No</v>
      </c>
      <c r="O314" t="str">
        <f>IF(seguimiento[[#This Row],[curvaglucemia]]="","No realizada","Realizada")</f>
        <v>No realizada</v>
      </c>
      <c r="P314" t="str">
        <f>IF(O314="Realizada",seguimiento[[#This Row],[curvaglucemia]],"")</f>
        <v/>
      </c>
      <c r="Q314" t="str">
        <f>IF(seguimiento[[#This Row],[vitaminaDRealizada]]="","",IF(seguimiento[[#This Row],[vitaminaDRealizada]]="No realizado","No realizada","Realizada"))</f>
        <v/>
      </c>
      <c r="R314" t="str">
        <f>IF(Q314="Realizada",seguimiento[[#This Row],[vitaminaDRealizada]],"")</f>
        <v/>
      </c>
      <c r="S314" t="str">
        <f>IF(seguimiento[[#This Row],[ige]]="No realizada","No realizada",IF(seguimiento[[#This Row],[ige]]="","","Realizada"))</f>
        <v/>
      </c>
      <c r="T314" t="str">
        <f>IF(S314="Realizada",seguimiento[[#This Row],[ige]],"")</f>
        <v/>
      </c>
      <c r="U314" t="str">
        <f>IF(OR(seguimiento[[#This Row],[actividadfisica]]="Ejercicio regular",seguimiento[[#This Row],[actividadfisica]]="Actividad deportiva"),"Sí","")</f>
        <v>Sí</v>
      </c>
    </row>
    <row r="315" spans="1:21" x14ac:dyDescent="0.3">
      <c r="A315" t="str">
        <f>VLOOKUP(B315,pacientes_insertados[],2,)</f>
        <v>61e34254ec4ec02e84f5dc34</v>
      </c>
      <c r="B315">
        <f>seguimiento[[#This Row],[idpaciente]]</f>
        <v>242</v>
      </c>
      <c r="C315">
        <f t="shared" si="4"/>
        <v>2015</v>
      </c>
      <c r="D315" s="1">
        <f>seguimiento[[#This Row],[fecha]]</f>
        <v>42165</v>
      </c>
      <c r="E315" t="str">
        <f>seguimiento[[#This Row],[institucion]]</f>
        <v>Hospital "Dr. Antonio A. Cetrángolo"</v>
      </c>
      <c r="F315" t="str">
        <f>seguimiento[[#This Row],[fallecimiento]]</f>
        <v>No</v>
      </c>
      <c r="I315" t="str">
        <f>seguimiento[[#This Row],[educacion]]</f>
        <v>Primaria incompleta</v>
      </c>
      <c r="K315" t="str">
        <f>seguimiento[[#This Row],[coberturamedica]]</f>
        <v>Sí</v>
      </c>
      <c r="M315" t="str">
        <f>seguimiento[[#This Row],[Embarazo]]</f>
        <v>No</v>
      </c>
      <c r="O315" t="str">
        <f>IF(seguimiento[[#This Row],[curvaglucemia]]="","No realizada","Realizada")</f>
        <v>No realizada</v>
      </c>
      <c r="P315" t="str">
        <f>IF(O315="Realizada",seguimiento[[#This Row],[curvaglucemia]],"")</f>
        <v/>
      </c>
      <c r="Q315" t="str">
        <f>IF(seguimiento[[#This Row],[vitaminaDRealizada]]="","",IF(seguimiento[[#This Row],[vitaminaDRealizada]]="No realizado","No realizada","Realizada"))</f>
        <v/>
      </c>
      <c r="R315" t="str">
        <f>IF(Q315="Realizada",seguimiento[[#This Row],[vitaminaDRealizada]],"")</f>
        <v/>
      </c>
      <c r="S315" t="str">
        <f>IF(seguimiento[[#This Row],[ige]]="No realizada","No realizada",IF(seguimiento[[#This Row],[ige]]="","","Realizada"))</f>
        <v/>
      </c>
      <c r="T315" t="str">
        <f>IF(S315="Realizada",seguimiento[[#This Row],[ige]],"")</f>
        <v/>
      </c>
      <c r="U315" t="str">
        <f>IF(OR(seguimiento[[#This Row],[actividadfisica]]="Ejercicio regular",seguimiento[[#This Row],[actividadfisica]]="Actividad deportiva"),"Sí","")</f>
        <v/>
      </c>
    </row>
    <row r="316" spans="1:21" x14ac:dyDescent="0.3">
      <c r="A316" t="str">
        <f>VLOOKUP(B316,pacientes_insertados[],2,)</f>
        <v>61e34254ec4ec02e84f5dc34</v>
      </c>
      <c r="B316">
        <f>seguimiento[[#This Row],[idpaciente]]</f>
        <v>242</v>
      </c>
      <c r="C316">
        <f t="shared" si="4"/>
        <v>1900</v>
      </c>
      <c r="D316" s="1">
        <f>seguimiento[[#This Row],[fecha]]</f>
        <v>0</v>
      </c>
      <c r="E316" t="str">
        <f>seguimiento[[#This Row],[institucion]]</f>
        <v>Hospital "Dr. Antonio A. Cetrángolo"</v>
      </c>
      <c r="F316" t="str">
        <f>seguimiento[[#This Row],[fallecimiento]]</f>
        <v>No</v>
      </c>
      <c r="K316" t="str">
        <f>seguimiento[[#This Row],[coberturamedica]]</f>
        <v>Sí</v>
      </c>
      <c r="M316" t="str">
        <f>seguimiento[[#This Row],[Embarazo]]</f>
        <v>No</v>
      </c>
      <c r="N316" t="str">
        <f>seguimiento[[#This Row],[ncultivosanio]]</f>
        <v>6</v>
      </c>
      <c r="O316" t="str">
        <f>IF(seguimiento[[#This Row],[curvaglucemia]]="","No realizada","Realizada")</f>
        <v>No realizada</v>
      </c>
      <c r="P316" t="str">
        <f>IF(O316="Realizada",seguimiento[[#This Row],[curvaglucemia]],"")</f>
        <v/>
      </c>
      <c r="Q316" t="str">
        <f>IF(seguimiento[[#This Row],[vitaminaDRealizada]]="","",IF(seguimiento[[#This Row],[vitaminaDRealizada]]="No realizado","No realizada","Realizada"))</f>
        <v/>
      </c>
      <c r="R316" t="str">
        <f>IF(Q316="Realizada",seguimiento[[#This Row],[vitaminaDRealizada]],"")</f>
        <v/>
      </c>
      <c r="S316" t="str">
        <f>IF(seguimiento[[#This Row],[ige]]="No realizada","No realizada",IF(seguimiento[[#This Row],[ige]]="","","Realizada"))</f>
        <v/>
      </c>
      <c r="T316" t="str">
        <f>IF(S316="Realizada",seguimiento[[#This Row],[ige]],"")</f>
        <v/>
      </c>
      <c r="U316" t="str">
        <f>IF(OR(seguimiento[[#This Row],[actividadfisica]]="Ejercicio regular",seguimiento[[#This Row],[actividadfisica]]="Actividad deportiva"),"Sí","")</f>
        <v/>
      </c>
    </row>
    <row r="317" spans="1:21" x14ac:dyDescent="0.3">
      <c r="A317" t="str">
        <f>VLOOKUP(B317,pacientes_insertados[],2,)</f>
        <v>61e34254ec4ec02e84f5dc35</v>
      </c>
      <c r="B317">
        <f>seguimiento[[#This Row],[idpaciente]]</f>
        <v>243</v>
      </c>
      <c r="C317">
        <f t="shared" si="4"/>
        <v>2012</v>
      </c>
      <c r="D317" s="1">
        <f>seguimiento[[#This Row],[fecha]]</f>
        <v>41008</v>
      </c>
      <c r="E317" t="str">
        <f>seguimiento[[#This Row],[institucion]]</f>
        <v>Hospital "Dr. Antonio A. Cetrángolo"</v>
      </c>
      <c r="F317" t="str">
        <f>seguimiento[[#This Row],[fallecimiento]]</f>
        <v>No</v>
      </c>
      <c r="I317" t="str">
        <f>seguimiento[[#This Row],[educacion]]</f>
        <v>Primaria incompleta</v>
      </c>
      <c r="K317" t="str">
        <f>seguimiento[[#This Row],[coberturamedica]]</f>
        <v>Sí</v>
      </c>
      <c r="M317" t="str">
        <f>seguimiento[[#This Row],[Embarazo]]</f>
        <v>No</v>
      </c>
      <c r="N317" t="str">
        <f>seguimiento[[#This Row],[ncultivosanio]]</f>
        <v>6</v>
      </c>
      <c r="O317" t="str">
        <f>IF(seguimiento[[#This Row],[curvaglucemia]]="","No realizada","Realizada")</f>
        <v>No realizada</v>
      </c>
      <c r="P317" t="str">
        <f>IF(O317="Realizada",seguimiento[[#This Row],[curvaglucemia]],"")</f>
        <v/>
      </c>
      <c r="Q317" t="str">
        <f>IF(seguimiento[[#This Row],[vitaminaDRealizada]]="","",IF(seguimiento[[#This Row],[vitaminaDRealizada]]="No realizado","No realizada","Realizada"))</f>
        <v/>
      </c>
      <c r="R317" t="str">
        <f>IF(Q317="Realizada",seguimiento[[#This Row],[vitaminaDRealizada]],"")</f>
        <v/>
      </c>
      <c r="S317" t="str">
        <f>IF(seguimiento[[#This Row],[ige]]="No realizada","No realizada",IF(seguimiento[[#This Row],[ige]]="","","Realizada"))</f>
        <v/>
      </c>
      <c r="T317" t="str">
        <f>IF(S317="Realizada",seguimiento[[#This Row],[ige]],"")</f>
        <v/>
      </c>
      <c r="U317" t="str">
        <f>IF(OR(seguimiento[[#This Row],[actividadfisica]]="Ejercicio regular",seguimiento[[#This Row],[actividadfisica]]="Actividad deportiva"),"Sí","")</f>
        <v>Sí</v>
      </c>
    </row>
    <row r="318" spans="1:21" x14ac:dyDescent="0.3">
      <c r="A318" t="str">
        <f>VLOOKUP(B318,pacientes_insertados[],2,)</f>
        <v>61e34254ec4ec02e84f5dc35</v>
      </c>
      <c r="B318">
        <f>seguimiento[[#This Row],[idpaciente]]</f>
        <v>243</v>
      </c>
      <c r="C318">
        <f t="shared" si="4"/>
        <v>2013</v>
      </c>
      <c r="D318" s="1">
        <f>seguimiento[[#This Row],[fecha]]</f>
        <v>41409</v>
      </c>
      <c r="E318" t="str">
        <f>seguimiento[[#This Row],[institucion]]</f>
        <v>Hospital "Dr. Antonio A. Cetrángolo"</v>
      </c>
      <c r="F318" t="str">
        <f>seguimiento[[#This Row],[fallecimiento]]</f>
        <v>No</v>
      </c>
      <c r="I318" t="str">
        <f>seguimiento[[#This Row],[educacion]]</f>
        <v>Primaria incompleta</v>
      </c>
      <c r="K318" t="str">
        <f>seguimiento[[#This Row],[coberturamedica]]</f>
        <v>Sí</v>
      </c>
      <c r="M318" t="str">
        <f>seguimiento[[#This Row],[Embarazo]]</f>
        <v>No</v>
      </c>
      <c r="O318" t="str">
        <f>IF(seguimiento[[#This Row],[curvaglucemia]]="","No realizada","Realizada")</f>
        <v>Realizada</v>
      </c>
      <c r="P318" t="str">
        <f>IF(O318="Realizada",seguimiento[[#This Row],[curvaglucemia]],"")</f>
        <v>Normal</v>
      </c>
      <c r="Q318" t="str">
        <f>IF(seguimiento[[#This Row],[vitaminaDRealizada]]="","",IF(seguimiento[[#This Row],[vitaminaDRealizada]]="No realizado","No realizada","Realizada"))</f>
        <v/>
      </c>
      <c r="R318" t="str">
        <f>IF(Q318="Realizada",seguimiento[[#This Row],[vitaminaDRealizada]],"")</f>
        <v/>
      </c>
      <c r="S318" t="str">
        <f>IF(seguimiento[[#This Row],[ige]]="No realizada","No realizada",IF(seguimiento[[#This Row],[ige]]="","","Realizada"))</f>
        <v/>
      </c>
      <c r="T318" t="str">
        <f>IF(S318="Realizada",seguimiento[[#This Row],[ige]],"")</f>
        <v/>
      </c>
      <c r="U318" t="str">
        <f>IF(OR(seguimiento[[#This Row],[actividadfisica]]="Ejercicio regular",seguimiento[[#This Row],[actividadfisica]]="Actividad deportiva"),"Sí","")</f>
        <v>Sí</v>
      </c>
    </row>
    <row r="319" spans="1:21" x14ac:dyDescent="0.3">
      <c r="A319" t="str">
        <f>VLOOKUP(B319,pacientes_insertados[],2,)</f>
        <v>61e34254ec4ec02e84f5dc36</v>
      </c>
      <c r="B319">
        <f>seguimiento[[#This Row],[idpaciente]]</f>
        <v>244</v>
      </c>
      <c r="C319">
        <f t="shared" si="4"/>
        <v>2012</v>
      </c>
      <c r="D319" s="1">
        <f>seguimiento[[#This Row],[fecha]]</f>
        <v>41047</v>
      </c>
      <c r="E319" t="str">
        <f>seguimiento[[#This Row],[institucion]]</f>
        <v>Hospital "Dr. Antonio A. Cetrángolo"</v>
      </c>
      <c r="F319" t="str">
        <f>seguimiento[[#This Row],[fallecimiento]]</f>
        <v>No</v>
      </c>
      <c r="I319" t="str">
        <f>seguimiento[[#This Row],[educacion]]</f>
        <v>Secundaria incompleta</v>
      </c>
      <c r="K319" t="str">
        <f>seguimiento[[#This Row],[coberturamedica]]</f>
        <v>Sí</v>
      </c>
      <c r="L319" t="str">
        <f>seguimiento[[#This Row],[ntratendovenosos]]</f>
        <v>2</v>
      </c>
      <c r="M319" t="str">
        <f>seguimiento[[#This Row],[Embarazo]]</f>
        <v>No</v>
      </c>
      <c r="N319" t="str">
        <f>seguimiento[[#This Row],[ncultivosanio]]</f>
        <v>6</v>
      </c>
      <c r="O319" t="str">
        <f>IF(seguimiento[[#This Row],[curvaglucemia]]="","No realizada","Realizada")</f>
        <v>Realizada</v>
      </c>
      <c r="P319" t="str">
        <f>IF(O319="Realizada",seguimiento[[#This Row],[curvaglucemia]],"")</f>
        <v>Intolerancia</v>
      </c>
      <c r="Q319" t="str">
        <f>IF(seguimiento[[#This Row],[vitaminaDRealizada]]="","",IF(seguimiento[[#This Row],[vitaminaDRealizada]]="No realizado","No realizada","Realizada"))</f>
        <v/>
      </c>
      <c r="R319" t="str">
        <f>IF(Q319="Realizada",seguimiento[[#This Row],[vitaminaDRealizada]],"")</f>
        <v/>
      </c>
      <c r="S319" t="str">
        <f>IF(seguimiento[[#This Row],[ige]]="No realizada","No realizada",IF(seguimiento[[#This Row],[ige]]="","","Realizada"))</f>
        <v/>
      </c>
      <c r="T319" t="str">
        <f>IF(S319="Realizada",seguimiento[[#This Row],[ige]],"")</f>
        <v/>
      </c>
      <c r="U319" t="str">
        <f>IF(OR(seguimiento[[#This Row],[actividadfisica]]="Ejercicio regular",seguimiento[[#This Row],[actividadfisica]]="Actividad deportiva"),"Sí","")</f>
        <v>Sí</v>
      </c>
    </row>
    <row r="320" spans="1:21" x14ac:dyDescent="0.3">
      <c r="A320" t="str">
        <f>VLOOKUP(B320,pacientes_insertados[],2,)</f>
        <v>61e34254ec4ec02e84f5dc36</v>
      </c>
      <c r="B320">
        <f>seguimiento[[#This Row],[idpaciente]]</f>
        <v>244</v>
      </c>
      <c r="C320">
        <f t="shared" si="4"/>
        <v>2013</v>
      </c>
      <c r="D320" s="1">
        <f>seguimiento[[#This Row],[fecha]]</f>
        <v>41411</v>
      </c>
      <c r="E320" t="str">
        <f>seguimiento[[#This Row],[institucion]]</f>
        <v>Hospital "Dr. Antonio A. Cetrángolo"</v>
      </c>
      <c r="F320" t="str">
        <f>seguimiento[[#This Row],[fallecimiento]]</f>
        <v>No</v>
      </c>
      <c r="I320" t="str">
        <f>seguimiento[[#This Row],[educacion]]</f>
        <v>Secundaria completa</v>
      </c>
      <c r="J320" t="str">
        <f>seguimiento[[#This Row],[laboral]]</f>
        <v>No trabaja</v>
      </c>
      <c r="K320" t="str">
        <f>seguimiento[[#This Row],[coberturamedica]]</f>
        <v>No</v>
      </c>
      <c r="L320" t="str">
        <f>seguimiento[[#This Row],[ntratendovenosos]]</f>
        <v>1</v>
      </c>
      <c r="M320" t="str">
        <f>seguimiento[[#This Row],[Embarazo]]</f>
        <v>No</v>
      </c>
      <c r="N320" t="str">
        <f>seguimiento[[#This Row],[ncultivosanio]]</f>
        <v>2</v>
      </c>
      <c r="O320" t="str">
        <f>IF(seguimiento[[#This Row],[curvaglucemia]]="","No realizada","Realizada")</f>
        <v>Realizada</v>
      </c>
      <c r="P320" t="str">
        <f>IF(O320="Realizada",seguimiento[[#This Row],[curvaglucemia]],"")</f>
        <v>Normal</v>
      </c>
      <c r="Q320" t="str">
        <f>IF(seguimiento[[#This Row],[vitaminaDRealizada]]="","",IF(seguimiento[[#This Row],[vitaminaDRealizada]]="No realizado","No realizada","Realizada"))</f>
        <v/>
      </c>
      <c r="R320" t="str">
        <f>IF(Q320="Realizada",seguimiento[[#This Row],[vitaminaDRealizada]],"")</f>
        <v/>
      </c>
      <c r="S320" t="str">
        <f>IF(seguimiento[[#This Row],[ige]]="No realizada","No realizada",IF(seguimiento[[#This Row],[ige]]="","","Realizada"))</f>
        <v/>
      </c>
      <c r="T320" t="str">
        <f>IF(S320="Realizada",seguimiento[[#This Row],[ige]],"")</f>
        <v/>
      </c>
      <c r="U320" t="str">
        <f>IF(OR(seguimiento[[#This Row],[actividadfisica]]="Ejercicio regular",seguimiento[[#This Row],[actividadfisica]]="Actividad deportiva"),"Sí","")</f>
        <v/>
      </c>
    </row>
    <row r="321" spans="1:21" x14ac:dyDescent="0.3">
      <c r="A321" t="str">
        <f>VLOOKUP(B321,pacientes_insertados[],2,)</f>
        <v>61e34254ec4ec02e84f5dc37</v>
      </c>
      <c r="B321">
        <f>seguimiento[[#This Row],[idpaciente]]</f>
        <v>245</v>
      </c>
      <c r="C321">
        <f t="shared" si="4"/>
        <v>2012</v>
      </c>
      <c r="D321" s="1">
        <f>seguimiento[[#This Row],[fecha]]</f>
        <v>40995</v>
      </c>
      <c r="E321" t="str">
        <f>seguimiento[[#This Row],[institucion]]</f>
        <v>Hospital "Dr. Antonio A. Cetrángolo"</v>
      </c>
      <c r="F321" t="str">
        <f>seguimiento[[#This Row],[fallecimiento]]</f>
        <v>No</v>
      </c>
      <c r="I321" t="str">
        <f>seguimiento[[#This Row],[educacion]]</f>
        <v>Primaria incompleta</v>
      </c>
      <c r="K321" t="str">
        <f>seguimiento[[#This Row],[coberturamedica]]</f>
        <v>Sí</v>
      </c>
      <c r="M321" t="str">
        <f>seguimiento[[#This Row],[Embarazo]]</f>
        <v>No</v>
      </c>
      <c r="N321" t="str">
        <f>seguimiento[[#This Row],[ncultivosanio]]</f>
        <v>6</v>
      </c>
      <c r="O321" t="str">
        <f>IF(seguimiento[[#This Row],[curvaglucemia]]="","No realizada","Realizada")</f>
        <v>No realizada</v>
      </c>
      <c r="P321" t="str">
        <f>IF(O321="Realizada",seguimiento[[#This Row],[curvaglucemia]],"")</f>
        <v/>
      </c>
      <c r="Q321" t="str">
        <f>IF(seguimiento[[#This Row],[vitaminaDRealizada]]="","",IF(seguimiento[[#This Row],[vitaminaDRealizada]]="No realizado","No realizada","Realizada"))</f>
        <v/>
      </c>
      <c r="R321" t="str">
        <f>IF(Q321="Realizada",seguimiento[[#This Row],[vitaminaDRealizada]],"")</f>
        <v/>
      </c>
      <c r="S321" t="str">
        <f>IF(seguimiento[[#This Row],[ige]]="No realizada","No realizada",IF(seguimiento[[#This Row],[ige]]="","","Realizada"))</f>
        <v/>
      </c>
      <c r="T321" t="str">
        <f>IF(S321="Realizada",seguimiento[[#This Row],[ige]],"")</f>
        <v/>
      </c>
      <c r="U321" t="str">
        <f>IF(OR(seguimiento[[#This Row],[actividadfisica]]="Ejercicio regular",seguimiento[[#This Row],[actividadfisica]]="Actividad deportiva"),"Sí","")</f>
        <v>Sí</v>
      </c>
    </row>
    <row r="322" spans="1:21" x14ac:dyDescent="0.3">
      <c r="A322" t="str">
        <f>VLOOKUP(B322,pacientes_insertados[],2,)</f>
        <v>61e34254ec4ec02e84f5dc37</v>
      </c>
      <c r="B322">
        <f>seguimiento[[#This Row],[idpaciente]]</f>
        <v>245</v>
      </c>
      <c r="C322">
        <f t="shared" si="4"/>
        <v>2013</v>
      </c>
      <c r="D322" s="1">
        <f>seguimiento[[#This Row],[fecha]]</f>
        <v>41418</v>
      </c>
      <c r="E322" t="str">
        <f>seguimiento[[#This Row],[institucion]]</f>
        <v>Hospital "Dr. Antonio A. Cetrángolo"</v>
      </c>
      <c r="F322" t="str">
        <f>seguimiento[[#This Row],[fallecimiento]]</f>
        <v>No</v>
      </c>
      <c r="I322" t="str">
        <f>seguimiento[[#This Row],[educacion]]</f>
        <v>Primaria incompleta</v>
      </c>
      <c r="K322" t="str">
        <f>seguimiento[[#This Row],[coberturamedica]]</f>
        <v>Sí</v>
      </c>
      <c r="L322" t="str">
        <f>seguimiento[[#This Row],[ntratendovenosos]]</f>
        <v>1</v>
      </c>
      <c r="M322" t="str">
        <f>seguimiento[[#This Row],[Embarazo]]</f>
        <v>No</v>
      </c>
      <c r="O322" t="str">
        <f>IF(seguimiento[[#This Row],[curvaglucemia]]="","No realizada","Realizada")</f>
        <v>Realizada</v>
      </c>
      <c r="P322" t="str">
        <f>IF(O322="Realizada",seguimiento[[#This Row],[curvaglucemia]],"")</f>
        <v>Normal</v>
      </c>
      <c r="Q322" t="str">
        <f>IF(seguimiento[[#This Row],[vitaminaDRealizada]]="","",IF(seguimiento[[#This Row],[vitaminaDRealizada]]="No realizado","No realizada","Realizada"))</f>
        <v/>
      </c>
      <c r="R322" t="str">
        <f>IF(Q322="Realizada",seguimiento[[#This Row],[vitaminaDRealizada]],"")</f>
        <v/>
      </c>
      <c r="S322" t="str">
        <f>IF(seguimiento[[#This Row],[ige]]="No realizada","No realizada",IF(seguimiento[[#This Row],[ige]]="","","Realizada"))</f>
        <v/>
      </c>
      <c r="T322" t="str">
        <f>IF(S322="Realizada",seguimiento[[#This Row],[ige]],"")</f>
        <v/>
      </c>
      <c r="U322" t="str">
        <f>IF(OR(seguimiento[[#This Row],[actividadfisica]]="Ejercicio regular",seguimiento[[#This Row],[actividadfisica]]="Actividad deportiva"),"Sí","")</f>
        <v>Sí</v>
      </c>
    </row>
    <row r="323" spans="1:21" x14ac:dyDescent="0.3">
      <c r="A323" t="str">
        <f>VLOOKUP(B323,pacientes_insertados[],2,)</f>
        <v>61e34254ec4ec02e84f5dc37</v>
      </c>
      <c r="B323">
        <f>seguimiento[[#This Row],[idpaciente]]</f>
        <v>245</v>
      </c>
      <c r="C323">
        <f t="shared" ref="C323:C386" si="5">YEAR(D323)</f>
        <v>2014</v>
      </c>
      <c r="D323" s="1">
        <f>seguimiento[[#This Row],[fecha]]</f>
        <v>41976</v>
      </c>
      <c r="E323" t="str">
        <f>seguimiento[[#This Row],[institucion]]</f>
        <v>Hospital "Dr. Antonio A. Cetrángolo"</v>
      </c>
      <c r="F323" t="str">
        <f>seguimiento[[#This Row],[fallecimiento]]</f>
        <v>No</v>
      </c>
      <c r="K323" t="str">
        <f>seguimiento[[#This Row],[coberturamedica]]</f>
        <v>Sí</v>
      </c>
      <c r="L323" t="str">
        <f>seguimiento[[#This Row],[ntratendovenosos]]</f>
        <v>1</v>
      </c>
      <c r="N323" t="str">
        <f>seguimiento[[#This Row],[ncultivosanio]]</f>
        <v>3</v>
      </c>
      <c r="O323" t="str">
        <f>IF(seguimiento[[#This Row],[curvaglucemia]]="","No realizada","Realizada")</f>
        <v>No realizada</v>
      </c>
      <c r="P323" t="str">
        <f>IF(O323="Realizada",seguimiento[[#This Row],[curvaglucemia]],"")</f>
        <v/>
      </c>
      <c r="Q323" t="str">
        <f>IF(seguimiento[[#This Row],[vitaminaDRealizada]]="","",IF(seguimiento[[#This Row],[vitaminaDRealizada]]="No realizado","No realizada","Realizada"))</f>
        <v/>
      </c>
      <c r="R323" t="str">
        <f>IF(Q323="Realizada",seguimiento[[#This Row],[vitaminaDRealizada]],"")</f>
        <v/>
      </c>
      <c r="S323" t="str">
        <f>IF(seguimiento[[#This Row],[ige]]="No realizada","No realizada",IF(seguimiento[[#This Row],[ige]]="","","Realizada"))</f>
        <v>No realizada</v>
      </c>
      <c r="T323" t="str">
        <f>IF(S323="Realizada",seguimiento[[#This Row],[ige]],"")</f>
        <v/>
      </c>
      <c r="U323" t="str">
        <f>IF(OR(seguimiento[[#This Row],[actividadfisica]]="Ejercicio regular",seguimiento[[#This Row],[actividadfisica]]="Actividad deportiva"),"Sí","")</f>
        <v>Sí</v>
      </c>
    </row>
    <row r="324" spans="1:21" x14ac:dyDescent="0.3">
      <c r="A324" t="str">
        <f>VLOOKUP(B324,pacientes_insertados[],2,)</f>
        <v>61e34254ec4ec02e84f5dc38</v>
      </c>
      <c r="B324">
        <f>seguimiento[[#This Row],[idpaciente]]</f>
        <v>246</v>
      </c>
      <c r="C324">
        <f t="shared" si="5"/>
        <v>2012</v>
      </c>
      <c r="D324" s="1">
        <f>seguimiento[[#This Row],[fecha]]</f>
        <v>41050</v>
      </c>
      <c r="E324" t="str">
        <f>seguimiento[[#This Row],[institucion]]</f>
        <v>Hospital "Dr. Antonio A. Cetrángolo"</v>
      </c>
      <c r="F324" t="str">
        <f>seguimiento[[#This Row],[fallecimiento]]</f>
        <v>No</v>
      </c>
      <c r="I324" t="str">
        <f>seguimiento[[#This Row],[educacion]]</f>
        <v>Secundaria incompleta</v>
      </c>
      <c r="K324" t="str">
        <f>seguimiento[[#This Row],[coberturamedica]]</f>
        <v>Sí</v>
      </c>
      <c r="M324" t="str">
        <f>seguimiento[[#This Row],[Embarazo]]</f>
        <v>No</v>
      </c>
      <c r="O324" t="str">
        <f>IF(seguimiento[[#This Row],[curvaglucemia]]="","No realizada","Realizada")</f>
        <v>No realizada</v>
      </c>
      <c r="P324" t="str">
        <f>IF(O324="Realizada",seguimiento[[#This Row],[curvaglucemia]],"")</f>
        <v/>
      </c>
      <c r="Q324" t="str">
        <f>IF(seguimiento[[#This Row],[vitaminaDRealizada]]="","",IF(seguimiento[[#This Row],[vitaminaDRealizada]]="No realizado","No realizada","Realizada"))</f>
        <v/>
      </c>
      <c r="R324" t="str">
        <f>IF(Q324="Realizada",seguimiento[[#This Row],[vitaminaDRealizada]],"")</f>
        <v/>
      </c>
      <c r="S324" t="str">
        <f>IF(seguimiento[[#This Row],[ige]]="No realizada","No realizada",IF(seguimiento[[#This Row],[ige]]="","","Realizada"))</f>
        <v/>
      </c>
      <c r="T324" t="str">
        <f>IF(S324="Realizada",seguimiento[[#This Row],[ige]],"")</f>
        <v/>
      </c>
      <c r="U324" t="str">
        <f>IF(OR(seguimiento[[#This Row],[actividadfisica]]="Ejercicio regular",seguimiento[[#This Row],[actividadfisica]]="Actividad deportiva"),"Sí","")</f>
        <v/>
      </c>
    </row>
    <row r="325" spans="1:21" x14ac:dyDescent="0.3">
      <c r="A325" t="str">
        <f>VLOOKUP(B325,pacientes_insertados[],2,)</f>
        <v>61e34254ec4ec02e84f5dc38</v>
      </c>
      <c r="B325">
        <f>seguimiento[[#This Row],[idpaciente]]</f>
        <v>246</v>
      </c>
      <c r="C325">
        <f t="shared" si="5"/>
        <v>2013</v>
      </c>
      <c r="D325" s="1">
        <f>seguimiento[[#This Row],[fecha]]</f>
        <v>41430</v>
      </c>
      <c r="E325" t="str">
        <f>seguimiento[[#This Row],[institucion]]</f>
        <v>Hospital "Dr. Antonio A. Cetrángolo"</v>
      </c>
      <c r="F325" t="str">
        <f>seguimiento[[#This Row],[fallecimiento]]</f>
        <v>No</v>
      </c>
      <c r="I325" t="str">
        <f>seguimiento[[#This Row],[educacion]]</f>
        <v>Secundaria completa</v>
      </c>
      <c r="J325" t="str">
        <f>seguimiento[[#This Row],[laboral]]</f>
        <v>No trabaja</v>
      </c>
      <c r="K325" t="str">
        <f>seguimiento[[#This Row],[coberturamedica]]</f>
        <v>Sí</v>
      </c>
      <c r="M325" t="str">
        <f>seguimiento[[#This Row],[Embarazo]]</f>
        <v>No</v>
      </c>
      <c r="O325" t="str">
        <f>IF(seguimiento[[#This Row],[curvaglucemia]]="","No realizada","Realizada")</f>
        <v>Realizada</v>
      </c>
      <c r="P325" t="str">
        <f>IF(O325="Realizada",seguimiento[[#This Row],[curvaglucemia]],"")</f>
        <v>Normal</v>
      </c>
      <c r="Q325" t="str">
        <f>IF(seguimiento[[#This Row],[vitaminaDRealizada]]="","",IF(seguimiento[[#This Row],[vitaminaDRealizada]]="No realizado","No realizada","Realizada"))</f>
        <v/>
      </c>
      <c r="R325" t="str">
        <f>IF(Q325="Realizada",seguimiento[[#This Row],[vitaminaDRealizada]],"")</f>
        <v/>
      </c>
      <c r="S325" t="str">
        <f>IF(seguimiento[[#This Row],[ige]]="No realizada","No realizada",IF(seguimiento[[#This Row],[ige]]="","","Realizada"))</f>
        <v/>
      </c>
      <c r="T325" t="str">
        <f>IF(S325="Realizada",seguimiento[[#This Row],[ige]],"")</f>
        <v/>
      </c>
      <c r="U325" t="str">
        <f>IF(OR(seguimiento[[#This Row],[actividadfisica]]="Ejercicio regular",seguimiento[[#This Row],[actividadfisica]]="Actividad deportiva"),"Sí","")</f>
        <v/>
      </c>
    </row>
    <row r="326" spans="1:21" x14ac:dyDescent="0.3">
      <c r="A326" t="str">
        <f>VLOOKUP(B326,pacientes_insertados[],2,)</f>
        <v>61e34254ec4ec02e84f5dc38</v>
      </c>
      <c r="B326">
        <f>seguimiento[[#This Row],[idpaciente]]</f>
        <v>246</v>
      </c>
      <c r="C326">
        <f t="shared" si="5"/>
        <v>2014</v>
      </c>
      <c r="D326" s="1">
        <f>seguimiento[[#This Row],[fecha]]</f>
        <v>41968</v>
      </c>
      <c r="E326" t="str">
        <f>seguimiento[[#This Row],[institucion]]</f>
        <v>Hospital "Dr. Antonio A. Cetrángolo"</v>
      </c>
      <c r="F326" t="str">
        <f>seguimiento[[#This Row],[fallecimiento]]</f>
        <v>No</v>
      </c>
      <c r="K326" t="str">
        <f>seguimiento[[#This Row],[coberturamedica]]</f>
        <v>Sí</v>
      </c>
      <c r="L326" t="str">
        <f>seguimiento[[#This Row],[ntratendovenosos]]</f>
        <v>1</v>
      </c>
      <c r="M326" t="str">
        <f>seguimiento[[#This Row],[Embarazo]]</f>
        <v>No</v>
      </c>
      <c r="N326" t="str">
        <f>seguimiento[[#This Row],[ncultivosanio]]</f>
        <v>6</v>
      </c>
      <c r="O326" t="str">
        <f>IF(seguimiento[[#This Row],[curvaglucemia]]="","No realizada","Realizada")</f>
        <v>Realizada</v>
      </c>
      <c r="P326" t="str">
        <f>IF(O326="Realizada",seguimiento[[#This Row],[curvaglucemia]],"")</f>
        <v>Normal</v>
      </c>
      <c r="Q326" t="str">
        <f>IF(seguimiento[[#This Row],[vitaminaDRealizada]]="","",IF(seguimiento[[#This Row],[vitaminaDRealizada]]="No realizado","No realizada","Realizada"))</f>
        <v>No realizada</v>
      </c>
      <c r="R326" t="str">
        <f>IF(Q326="Realizada",seguimiento[[#This Row],[vitaminaDRealizada]],"")</f>
        <v/>
      </c>
      <c r="S326" t="str">
        <f>IF(seguimiento[[#This Row],[ige]]="No realizada","No realizada",IF(seguimiento[[#This Row],[ige]]="","","Realizada"))</f>
        <v>Realizada</v>
      </c>
      <c r="T326" t="str">
        <f>IF(S326="Realizada",seguimiento[[#This Row],[ige]],"")</f>
        <v>Normal</v>
      </c>
      <c r="U326" t="str">
        <f>IF(OR(seguimiento[[#This Row],[actividadfisica]]="Ejercicio regular",seguimiento[[#This Row],[actividadfisica]]="Actividad deportiva"),"Sí","")</f>
        <v/>
      </c>
    </row>
    <row r="327" spans="1:21" x14ac:dyDescent="0.3">
      <c r="A327" t="str">
        <f>VLOOKUP(B327,pacientes_insertados[],2,)</f>
        <v>61e34254ec4ec02e84f5dc39</v>
      </c>
      <c r="B327">
        <f>seguimiento[[#This Row],[idpaciente]]</f>
        <v>247</v>
      </c>
      <c r="C327">
        <f t="shared" si="5"/>
        <v>2012</v>
      </c>
      <c r="D327" s="1">
        <f>seguimiento[[#This Row],[fecha]]</f>
        <v>41015</v>
      </c>
      <c r="E327" t="str">
        <f>seguimiento[[#This Row],[institucion]]</f>
        <v>Hospital "Dr. Antonio A. Cetrángolo"</v>
      </c>
      <c r="F327" t="str">
        <f>seguimiento[[#This Row],[fallecimiento]]</f>
        <v>No</v>
      </c>
      <c r="I327" t="str">
        <f>seguimiento[[#This Row],[educacion]]</f>
        <v>Secundaria incompleta</v>
      </c>
      <c r="K327" t="str">
        <f>seguimiento[[#This Row],[coberturamedica]]</f>
        <v>Sí</v>
      </c>
      <c r="M327" t="str">
        <f>seguimiento[[#This Row],[Embarazo]]</f>
        <v>No</v>
      </c>
      <c r="N327" t="str">
        <f>seguimiento[[#This Row],[ncultivosanio]]</f>
        <v>6</v>
      </c>
      <c r="O327" t="str">
        <f>IF(seguimiento[[#This Row],[curvaglucemia]]="","No realizada","Realizada")</f>
        <v>No realizada</v>
      </c>
      <c r="P327" t="str">
        <f>IF(O327="Realizada",seguimiento[[#This Row],[curvaglucemia]],"")</f>
        <v/>
      </c>
      <c r="Q327" t="str">
        <f>IF(seguimiento[[#This Row],[vitaminaDRealizada]]="","",IF(seguimiento[[#This Row],[vitaminaDRealizada]]="No realizado","No realizada","Realizada"))</f>
        <v/>
      </c>
      <c r="R327" t="str">
        <f>IF(Q327="Realizada",seguimiento[[#This Row],[vitaminaDRealizada]],"")</f>
        <v/>
      </c>
      <c r="S327" t="str">
        <f>IF(seguimiento[[#This Row],[ige]]="No realizada","No realizada",IF(seguimiento[[#This Row],[ige]]="","","Realizada"))</f>
        <v/>
      </c>
      <c r="T327" t="str">
        <f>IF(S327="Realizada",seguimiento[[#This Row],[ige]],"")</f>
        <v/>
      </c>
      <c r="U327" t="str">
        <f>IF(OR(seguimiento[[#This Row],[actividadfisica]]="Ejercicio regular",seguimiento[[#This Row],[actividadfisica]]="Actividad deportiva"),"Sí","")</f>
        <v>Sí</v>
      </c>
    </row>
    <row r="328" spans="1:21" x14ac:dyDescent="0.3">
      <c r="A328" t="str">
        <f>VLOOKUP(B328,pacientes_insertados[],2,)</f>
        <v>61e34254ec4ec02e84f5dc3a</v>
      </c>
      <c r="B328">
        <f>seguimiento[[#This Row],[idpaciente]]</f>
        <v>248</v>
      </c>
      <c r="C328">
        <f t="shared" si="5"/>
        <v>1900</v>
      </c>
      <c r="D328" s="1">
        <f>seguimiento[[#This Row],[fecha]]</f>
        <v>0</v>
      </c>
      <c r="F328" t="str">
        <f>seguimiento[[#This Row],[fallecimiento]]</f>
        <v>No</v>
      </c>
      <c r="I328" t="str">
        <f>seguimiento[[#This Row],[educacion]]</f>
        <v>Secundaria incompleta</v>
      </c>
      <c r="J328" t="str">
        <f>seguimiento[[#This Row],[laboral]]</f>
        <v>No trabaja</v>
      </c>
      <c r="K328" t="str">
        <f>seguimiento[[#This Row],[coberturamedica]]</f>
        <v>Sí</v>
      </c>
      <c r="M328" t="str">
        <f>seguimiento[[#This Row],[Embarazo]]</f>
        <v>No</v>
      </c>
      <c r="O328" t="str">
        <f>IF(seguimiento[[#This Row],[curvaglucemia]]="","No realizada","Realizada")</f>
        <v>No realizada</v>
      </c>
      <c r="P328" t="str">
        <f>IF(O328="Realizada",seguimiento[[#This Row],[curvaglucemia]],"")</f>
        <v/>
      </c>
      <c r="Q328" t="str">
        <f>IF(seguimiento[[#This Row],[vitaminaDRealizada]]="","",IF(seguimiento[[#This Row],[vitaminaDRealizada]]="No realizado","No realizada","Realizada"))</f>
        <v/>
      </c>
      <c r="R328" t="str">
        <f>IF(Q328="Realizada",seguimiento[[#This Row],[vitaminaDRealizada]],"")</f>
        <v/>
      </c>
      <c r="S328" t="str">
        <f>IF(seguimiento[[#This Row],[ige]]="No realizada","No realizada",IF(seguimiento[[#This Row],[ige]]="","","Realizada"))</f>
        <v/>
      </c>
      <c r="T328" t="str">
        <f>IF(S328="Realizada",seguimiento[[#This Row],[ige]],"")</f>
        <v/>
      </c>
      <c r="U328" t="str">
        <f>IF(OR(seguimiento[[#This Row],[actividadfisica]]="Ejercicio regular",seguimiento[[#This Row],[actividadfisica]]="Actividad deportiva"),"Sí","")</f>
        <v>Sí</v>
      </c>
    </row>
    <row r="329" spans="1:21" x14ac:dyDescent="0.3">
      <c r="A329" t="str">
        <f>VLOOKUP(B329,pacientes_insertados[],2,)</f>
        <v>61e34254ec4ec02e84f5dc3b</v>
      </c>
      <c r="B329">
        <f>seguimiento[[#This Row],[idpaciente]]</f>
        <v>249</v>
      </c>
      <c r="C329">
        <f t="shared" si="5"/>
        <v>2012</v>
      </c>
      <c r="D329" s="1">
        <f>seguimiento[[#This Row],[fecha]]</f>
        <v>41058</v>
      </c>
      <c r="E329" t="str">
        <f>seguimiento[[#This Row],[institucion]]</f>
        <v>Hospital "Dr. Antonio A. Cetrángolo"</v>
      </c>
      <c r="F329" t="str">
        <f>seguimiento[[#This Row],[fallecimiento]]</f>
        <v>No</v>
      </c>
      <c r="M329" t="str">
        <f>seguimiento[[#This Row],[Embarazo]]</f>
        <v>No</v>
      </c>
      <c r="N329" t="str">
        <f>seguimiento[[#This Row],[ncultivosanio]]</f>
        <v>12</v>
      </c>
      <c r="O329" t="str">
        <f>IF(seguimiento[[#This Row],[curvaglucemia]]="","No realizada","Realizada")</f>
        <v>No realizada</v>
      </c>
      <c r="P329" t="str">
        <f>IF(O329="Realizada",seguimiento[[#This Row],[curvaglucemia]],"")</f>
        <v/>
      </c>
      <c r="Q329" t="str">
        <f>IF(seguimiento[[#This Row],[vitaminaDRealizada]]="","",IF(seguimiento[[#This Row],[vitaminaDRealizada]]="No realizado","No realizada","Realizada"))</f>
        <v/>
      </c>
      <c r="R329" t="str">
        <f>IF(Q329="Realizada",seguimiento[[#This Row],[vitaminaDRealizada]],"")</f>
        <v/>
      </c>
      <c r="S329" t="str">
        <f>IF(seguimiento[[#This Row],[ige]]="No realizada","No realizada",IF(seguimiento[[#This Row],[ige]]="","","Realizada"))</f>
        <v/>
      </c>
      <c r="T329" t="str">
        <f>IF(S329="Realizada",seguimiento[[#This Row],[ige]],"")</f>
        <v/>
      </c>
      <c r="U329" t="str">
        <f>IF(OR(seguimiento[[#This Row],[actividadfisica]]="Ejercicio regular",seguimiento[[#This Row],[actividadfisica]]="Actividad deportiva"),"Sí","")</f>
        <v/>
      </c>
    </row>
    <row r="330" spans="1:21" x14ac:dyDescent="0.3">
      <c r="A330" t="str">
        <f>VLOOKUP(B330,pacientes_insertados[],2,)</f>
        <v>61e34254ec4ec02e84f5dc3b</v>
      </c>
      <c r="B330">
        <f>seguimiento[[#This Row],[idpaciente]]</f>
        <v>249</v>
      </c>
      <c r="C330">
        <f t="shared" si="5"/>
        <v>2013</v>
      </c>
      <c r="D330" s="1">
        <f>seguimiento[[#This Row],[fecha]]</f>
        <v>41400</v>
      </c>
      <c r="E330" t="str">
        <f>seguimiento[[#This Row],[institucion]]</f>
        <v>Hospital "Dr. Antonio A. Cetrángolo"</v>
      </c>
      <c r="F330" t="str">
        <f>seguimiento[[#This Row],[fallecimiento]]</f>
        <v>No</v>
      </c>
      <c r="K330" t="str">
        <f>seguimiento[[#This Row],[coberturamedica]]</f>
        <v>Sí</v>
      </c>
      <c r="L330" t="str">
        <f>seguimiento[[#This Row],[ntratendovenosos]]</f>
        <v>1</v>
      </c>
      <c r="M330" t="str">
        <f>seguimiento[[#This Row],[Embarazo]]</f>
        <v>No</v>
      </c>
      <c r="O330" t="str">
        <f>IF(seguimiento[[#This Row],[curvaglucemia]]="","No realizada","Realizada")</f>
        <v>No realizada</v>
      </c>
      <c r="P330" t="str">
        <f>IF(O330="Realizada",seguimiento[[#This Row],[curvaglucemia]],"")</f>
        <v/>
      </c>
      <c r="Q330" t="str">
        <f>IF(seguimiento[[#This Row],[vitaminaDRealizada]]="","",IF(seguimiento[[#This Row],[vitaminaDRealizada]]="No realizado","No realizada","Realizada"))</f>
        <v/>
      </c>
      <c r="R330" t="str">
        <f>IF(Q330="Realizada",seguimiento[[#This Row],[vitaminaDRealizada]],"")</f>
        <v/>
      </c>
      <c r="S330" t="str">
        <f>IF(seguimiento[[#This Row],[ige]]="No realizada","No realizada",IF(seguimiento[[#This Row],[ige]]="","","Realizada"))</f>
        <v/>
      </c>
      <c r="T330" t="str">
        <f>IF(S330="Realizada",seguimiento[[#This Row],[ige]],"")</f>
        <v/>
      </c>
      <c r="U330" t="str">
        <f>IF(OR(seguimiento[[#This Row],[actividadfisica]]="Ejercicio regular",seguimiento[[#This Row],[actividadfisica]]="Actividad deportiva"),"Sí","")</f>
        <v/>
      </c>
    </row>
    <row r="331" spans="1:21" x14ac:dyDescent="0.3">
      <c r="A331" t="str">
        <f>VLOOKUP(B331,pacientes_insertados[],2,)</f>
        <v>61e34254ec4ec02e84f5dc3b</v>
      </c>
      <c r="B331">
        <f>seguimiento[[#This Row],[idpaciente]]</f>
        <v>249</v>
      </c>
      <c r="C331">
        <f t="shared" si="5"/>
        <v>2014</v>
      </c>
      <c r="D331" s="1">
        <f>seguimiento[[#This Row],[fecha]]</f>
        <v>41978</v>
      </c>
      <c r="E331" t="str">
        <f>seguimiento[[#This Row],[institucion]]</f>
        <v>Hospital "Dr. Antonio A. Cetrángolo"</v>
      </c>
      <c r="F331" t="str">
        <f>seguimiento[[#This Row],[fallecimiento]]</f>
        <v>No</v>
      </c>
      <c r="K331" t="str">
        <f>seguimiento[[#This Row],[coberturamedica]]</f>
        <v>Sí</v>
      </c>
      <c r="L331" t="str">
        <f>seguimiento[[#This Row],[ntratendovenosos]]</f>
        <v>1</v>
      </c>
      <c r="N331" t="str">
        <f>seguimiento[[#This Row],[ncultivosanio]]</f>
        <v>9</v>
      </c>
      <c r="O331" t="str">
        <f>IF(seguimiento[[#This Row],[curvaglucemia]]="","No realizada","Realizada")</f>
        <v>No realizada</v>
      </c>
      <c r="P331" t="str">
        <f>IF(O331="Realizada",seguimiento[[#This Row],[curvaglucemia]],"")</f>
        <v/>
      </c>
      <c r="Q331" t="str">
        <f>IF(seguimiento[[#This Row],[vitaminaDRealizada]]="","",IF(seguimiento[[#This Row],[vitaminaDRealizada]]="No realizado","No realizada","Realizada"))</f>
        <v>No realizada</v>
      </c>
      <c r="R331" t="str">
        <f>IF(Q331="Realizada",seguimiento[[#This Row],[vitaminaDRealizada]],"")</f>
        <v/>
      </c>
      <c r="S331" t="str">
        <f>IF(seguimiento[[#This Row],[ige]]="No realizada","No realizada",IF(seguimiento[[#This Row],[ige]]="","","Realizada"))</f>
        <v/>
      </c>
      <c r="T331" t="str">
        <f>IF(S331="Realizada",seguimiento[[#This Row],[ige]],"")</f>
        <v/>
      </c>
      <c r="U331" t="str">
        <f>IF(OR(seguimiento[[#This Row],[actividadfisica]]="Ejercicio regular",seguimiento[[#This Row],[actividadfisica]]="Actividad deportiva"),"Sí","")</f>
        <v>Sí</v>
      </c>
    </row>
    <row r="332" spans="1:21" x14ac:dyDescent="0.3">
      <c r="A332" t="str">
        <f>VLOOKUP(B332,pacientes_insertados[],2,)</f>
        <v>61e34254ec4ec02e84f5dc3c</v>
      </c>
      <c r="B332">
        <f>seguimiento[[#This Row],[idpaciente]]</f>
        <v>250</v>
      </c>
      <c r="C332">
        <f t="shared" si="5"/>
        <v>2012</v>
      </c>
      <c r="D332" s="1">
        <f>seguimiento[[#This Row],[fecha]]</f>
        <v>41037</v>
      </c>
      <c r="E332" t="str">
        <f>seguimiento[[#This Row],[institucion]]</f>
        <v>Hospital "Dr. Antonio A. Cetrángolo"</v>
      </c>
      <c r="F332" t="str">
        <f>seguimiento[[#This Row],[fallecimiento]]</f>
        <v>No</v>
      </c>
      <c r="J332" t="str">
        <f>seguimiento[[#This Row],[laboral]]</f>
        <v>Trabaja, completo</v>
      </c>
      <c r="K332" t="str">
        <f>seguimiento[[#This Row],[coberturamedica]]</f>
        <v>Sí</v>
      </c>
      <c r="M332" t="str">
        <f>seguimiento[[#This Row],[Embarazo]]</f>
        <v>No</v>
      </c>
      <c r="N332" t="str">
        <f>seguimiento[[#This Row],[ncultivosanio]]</f>
        <v>6</v>
      </c>
      <c r="O332" t="str">
        <f>IF(seguimiento[[#This Row],[curvaglucemia]]="","No realizada","Realizada")</f>
        <v>No realizada</v>
      </c>
      <c r="P332" t="str">
        <f>IF(O332="Realizada",seguimiento[[#This Row],[curvaglucemia]],"")</f>
        <v/>
      </c>
      <c r="Q332" t="str">
        <f>IF(seguimiento[[#This Row],[vitaminaDRealizada]]="","",IF(seguimiento[[#This Row],[vitaminaDRealizada]]="No realizado","No realizada","Realizada"))</f>
        <v/>
      </c>
      <c r="R332" t="str">
        <f>IF(Q332="Realizada",seguimiento[[#This Row],[vitaminaDRealizada]],"")</f>
        <v/>
      </c>
      <c r="S332" t="str">
        <f>IF(seguimiento[[#This Row],[ige]]="No realizada","No realizada",IF(seguimiento[[#This Row],[ige]]="","","Realizada"))</f>
        <v/>
      </c>
      <c r="T332" t="str">
        <f>IF(S332="Realizada",seguimiento[[#This Row],[ige]],"")</f>
        <v/>
      </c>
      <c r="U332" t="str">
        <f>IF(OR(seguimiento[[#This Row],[actividadfisica]]="Ejercicio regular",seguimiento[[#This Row],[actividadfisica]]="Actividad deportiva"),"Sí","")</f>
        <v/>
      </c>
    </row>
    <row r="333" spans="1:21" x14ac:dyDescent="0.3">
      <c r="A333" t="str">
        <f>VLOOKUP(B333,pacientes_insertados[],2,)</f>
        <v>61e34254ec4ec02e84f5dc3c</v>
      </c>
      <c r="B333">
        <f>seguimiento[[#This Row],[idpaciente]]</f>
        <v>250</v>
      </c>
      <c r="C333">
        <f t="shared" si="5"/>
        <v>2013</v>
      </c>
      <c r="D333" s="1">
        <f>seguimiento[[#This Row],[fecha]]</f>
        <v>41397</v>
      </c>
      <c r="E333" t="str">
        <f>seguimiento[[#This Row],[institucion]]</f>
        <v>Consultorio  FQ - Dr. Meneguetti</v>
      </c>
      <c r="F333" t="str">
        <f>seguimiento[[#This Row],[fallecimiento]]</f>
        <v>No</v>
      </c>
      <c r="K333" t="str">
        <f>seguimiento[[#This Row],[coberturamedica]]</f>
        <v>Sí</v>
      </c>
      <c r="M333" t="str">
        <f>seguimiento[[#This Row],[Embarazo]]</f>
        <v>No</v>
      </c>
      <c r="N333" t="str">
        <f>seguimiento[[#This Row],[ncultivosanio]]</f>
        <v>2</v>
      </c>
      <c r="O333" t="str">
        <f>IF(seguimiento[[#This Row],[curvaglucemia]]="","No realizada","Realizada")</f>
        <v>No realizada</v>
      </c>
      <c r="P333" t="str">
        <f>IF(O333="Realizada",seguimiento[[#This Row],[curvaglucemia]],"")</f>
        <v/>
      </c>
      <c r="Q333" t="str">
        <f>IF(seguimiento[[#This Row],[vitaminaDRealizada]]="","",IF(seguimiento[[#This Row],[vitaminaDRealizada]]="No realizado","No realizada","Realizada"))</f>
        <v/>
      </c>
      <c r="R333" t="str">
        <f>IF(Q333="Realizada",seguimiento[[#This Row],[vitaminaDRealizada]],"")</f>
        <v/>
      </c>
      <c r="S333" t="str">
        <f>IF(seguimiento[[#This Row],[ige]]="No realizada","No realizada",IF(seguimiento[[#This Row],[ige]]="","","Realizada"))</f>
        <v/>
      </c>
      <c r="T333" t="str">
        <f>IF(S333="Realizada",seguimiento[[#This Row],[ige]],"")</f>
        <v/>
      </c>
      <c r="U333" t="str">
        <f>IF(OR(seguimiento[[#This Row],[actividadfisica]]="Ejercicio regular",seguimiento[[#This Row],[actividadfisica]]="Actividad deportiva"),"Sí","")</f>
        <v>Sí</v>
      </c>
    </row>
    <row r="334" spans="1:21" x14ac:dyDescent="0.3">
      <c r="A334" t="str">
        <f>VLOOKUP(B334,pacientes_insertados[],2,)</f>
        <v>61e34254ec4ec02e84f5dc3c</v>
      </c>
      <c r="B334">
        <f>seguimiento[[#This Row],[idpaciente]]</f>
        <v>250</v>
      </c>
      <c r="C334">
        <f t="shared" si="5"/>
        <v>2014</v>
      </c>
      <c r="D334" s="1">
        <f>seguimiento[[#This Row],[fecha]]</f>
        <v>41948</v>
      </c>
      <c r="E334" t="str">
        <f>seguimiento[[#This Row],[institucion]]</f>
        <v>Hospital "Dr. Antonio A. Cetrángolo"</v>
      </c>
      <c r="F334" t="str">
        <f>seguimiento[[#This Row],[fallecimiento]]</f>
        <v>No</v>
      </c>
      <c r="J334" t="str">
        <f>seguimiento[[#This Row],[laboral]]</f>
        <v>Trabaja, completo</v>
      </c>
      <c r="K334" t="str">
        <f>seguimiento[[#This Row],[coberturamedica]]</f>
        <v>Sí</v>
      </c>
      <c r="N334" t="str">
        <f>seguimiento[[#This Row],[ncultivosanio]]</f>
        <v>5</v>
      </c>
      <c r="O334" t="str">
        <f>IF(seguimiento[[#This Row],[curvaglucemia]]="","No realizada","Realizada")</f>
        <v>No realizada</v>
      </c>
      <c r="P334" t="str">
        <f>IF(O334="Realizada",seguimiento[[#This Row],[curvaglucemia]],"")</f>
        <v/>
      </c>
      <c r="Q334" t="str">
        <f>IF(seguimiento[[#This Row],[vitaminaDRealizada]]="","",IF(seguimiento[[#This Row],[vitaminaDRealizada]]="No realizado","No realizada","Realizada"))</f>
        <v>No realizada</v>
      </c>
      <c r="R334" t="str">
        <f>IF(Q334="Realizada",seguimiento[[#This Row],[vitaminaDRealizada]],"")</f>
        <v/>
      </c>
      <c r="S334" t="str">
        <f>IF(seguimiento[[#This Row],[ige]]="No realizada","No realizada",IF(seguimiento[[#This Row],[ige]]="","","Realizada"))</f>
        <v>Realizada</v>
      </c>
      <c r="T334" t="str">
        <f>IF(S334="Realizada",seguimiento[[#This Row],[ige]],"")</f>
        <v>Normal</v>
      </c>
      <c r="U334" t="str">
        <f>IF(OR(seguimiento[[#This Row],[actividadfisica]]="Ejercicio regular",seguimiento[[#This Row],[actividadfisica]]="Actividad deportiva"),"Sí","")</f>
        <v>Sí</v>
      </c>
    </row>
    <row r="335" spans="1:21" x14ac:dyDescent="0.3">
      <c r="A335" t="str">
        <f>VLOOKUP(B335,pacientes_insertados[],2,)</f>
        <v>61e34254ec4ec02e84f5dc3d</v>
      </c>
      <c r="B335">
        <f>seguimiento[[#This Row],[idpaciente]]</f>
        <v>251</v>
      </c>
      <c r="C335">
        <f t="shared" si="5"/>
        <v>2011</v>
      </c>
      <c r="D335" s="1">
        <f>seguimiento[[#This Row],[fecha]]</f>
        <v>40830</v>
      </c>
      <c r="E335" t="str">
        <f>seguimiento[[#This Row],[institucion]]</f>
        <v>Hospital "Dr. Antonio A. Cetrángolo"</v>
      </c>
      <c r="F335" t="str">
        <f>seguimiento[[#This Row],[fallecimiento]]</f>
        <v>No</v>
      </c>
      <c r="K335" t="str">
        <f>seguimiento[[#This Row],[coberturamedica]]</f>
        <v>Sí</v>
      </c>
      <c r="L335" t="str">
        <f>seguimiento[[#This Row],[ntratendovenosos]]</f>
        <v>2</v>
      </c>
      <c r="M335" t="str">
        <f>seguimiento[[#This Row],[Embarazo]]</f>
        <v>No</v>
      </c>
      <c r="N335" t="str">
        <f>seguimiento[[#This Row],[ncultivosanio]]</f>
        <v>4</v>
      </c>
      <c r="O335" t="str">
        <f>IF(seguimiento[[#This Row],[curvaglucemia]]="","No realizada","Realizada")</f>
        <v>No realizada</v>
      </c>
      <c r="P335" t="str">
        <f>IF(O335="Realizada",seguimiento[[#This Row],[curvaglucemia]],"")</f>
        <v/>
      </c>
      <c r="Q335" t="str">
        <f>IF(seguimiento[[#This Row],[vitaminaDRealizada]]="","",IF(seguimiento[[#This Row],[vitaminaDRealizada]]="No realizado","No realizada","Realizada"))</f>
        <v/>
      </c>
      <c r="R335" t="str">
        <f>IF(Q335="Realizada",seguimiento[[#This Row],[vitaminaDRealizada]],"")</f>
        <v/>
      </c>
      <c r="S335" t="str">
        <f>IF(seguimiento[[#This Row],[ige]]="No realizada","No realizada",IF(seguimiento[[#This Row],[ige]]="","","Realizada"))</f>
        <v/>
      </c>
      <c r="T335" t="str">
        <f>IF(S335="Realizada",seguimiento[[#This Row],[ige]],"")</f>
        <v/>
      </c>
      <c r="U335" t="str">
        <f>IF(OR(seguimiento[[#This Row],[actividadfisica]]="Ejercicio regular",seguimiento[[#This Row],[actividadfisica]]="Actividad deportiva"),"Sí","")</f>
        <v>Sí</v>
      </c>
    </row>
    <row r="336" spans="1:21" x14ac:dyDescent="0.3">
      <c r="A336" t="str">
        <f>VLOOKUP(B336,pacientes_insertados[],2,)</f>
        <v>61e34254ec4ec02e84f5dc3e</v>
      </c>
      <c r="B336">
        <f>seguimiento[[#This Row],[idpaciente]]</f>
        <v>252</v>
      </c>
      <c r="C336">
        <f t="shared" si="5"/>
        <v>2012</v>
      </c>
      <c r="D336" s="1">
        <f>seguimiento[[#This Row],[fecha]]</f>
        <v>41045</v>
      </c>
      <c r="E336" t="str">
        <f>seguimiento[[#This Row],[institucion]]</f>
        <v>Hospital "Dr. Antonio A. Cetrángolo"</v>
      </c>
      <c r="F336" t="str">
        <f>seguimiento[[#This Row],[fallecimiento]]</f>
        <v>No</v>
      </c>
      <c r="I336" t="str">
        <f>seguimiento[[#This Row],[educacion]]</f>
        <v>Secundaria completa</v>
      </c>
      <c r="K336" t="str">
        <f>seguimiento[[#This Row],[coberturamedica]]</f>
        <v>Sí</v>
      </c>
      <c r="L336" t="str">
        <f>seguimiento[[#This Row],[ntratendovenosos]]</f>
        <v>2</v>
      </c>
      <c r="M336" t="str">
        <f>seguimiento[[#This Row],[Embarazo]]</f>
        <v>No</v>
      </c>
      <c r="N336" t="str">
        <f>seguimiento[[#This Row],[ncultivosanio]]</f>
        <v>6</v>
      </c>
      <c r="O336" t="str">
        <f>IF(seguimiento[[#This Row],[curvaglucemia]]="","No realizada","Realizada")</f>
        <v>No realizada</v>
      </c>
      <c r="P336" t="str">
        <f>IF(O336="Realizada",seguimiento[[#This Row],[curvaglucemia]],"")</f>
        <v/>
      </c>
      <c r="Q336" t="str">
        <f>IF(seguimiento[[#This Row],[vitaminaDRealizada]]="","",IF(seguimiento[[#This Row],[vitaminaDRealizada]]="No realizado","No realizada","Realizada"))</f>
        <v/>
      </c>
      <c r="R336" t="str">
        <f>IF(Q336="Realizada",seguimiento[[#This Row],[vitaminaDRealizada]],"")</f>
        <v/>
      </c>
      <c r="S336" t="str">
        <f>IF(seguimiento[[#This Row],[ige]]="No realizada","No realizada",IF(seguimiento[[#This Row],[ige]]="","","Realizada"))</f>
        <v/>
      </c>
      <c r="T336" t="str">
        <f>IF(S336="Realizada",seguimiento[[#This Row],[ige]],"")</f>
        <v/>
      </c>
      <c r="U336" t="str">
        <f>IF(OR(seguimiento[[#This Row],[actividadfisica]]="Ejercicio regular",seguimiento[[#This Row],[actividadfisica]]="Actividad deportiva"),"Sí","")</f>
        <v/>
      </c>
    </row>
    <row r="337" spans="1:21" x14ac:dyDescent="0.3">
      <c r="A337" t="str">
        <f>VLOOKUP(B337,pacientes_insertados[],2,)</f>
        <v>61e34254ec4ec02e84f5dc3e</v>
      </c>
      <c r="B337">
        <f>seguimiento[[#This Row],[idpaciente]]</f>
        <v>252</v>
      </c>
      <c r="C337">
        <f t="shared" si="5"/>
        <v>2013</v>
      </c>
      <c r="D337" s="1">
        <f>seguimiento[[#This Row],[fecha]]</f>
        <v>41561</v>
      </c>
      <c r="E337" t="str">
        <f>seguimiento[[#This Row],[institucion]]</f>
        <v>Hospital "Dr. Antonio A. Cetrángolo"</v>
      </c>
      <c r="F337" t="str">
        <f>seguimiento[[#This Row],[fallecimiento]]</f>
        <v>Si</v>
      </c>
      <c r="G337" t="str">
        <f>seguimiento[[#This Row],[fecha_fallec]]</f>
        <v>2013-10-14</v>
      </c>
      <c r="H337" t="str">
        <f>seguimiento[[#This Row],[NombreCausaFallecimiento]]</f>
        <v>Respiratorios</v>
      </c>
      <c r="O337" t="str">
        <f>IF(seguimiento[[#This Row],[curvaglucemia]]="","No realizada","Realizada")</f>
        <v>No realizada</v>
      </c>
      <c r="P337" t="str">
        <f>IF(O337="Realizada",seguimiento[[#This Row],[curvaglucemia]],"")</f>
        <v/>
      </c>
      <c r="Q337" t="str">
        <f>IF(seguimiento[[#This Row],[vitaminaDRealizada]]="","",IF(seguimiento[[#This Row],[vitaminaDRealizada]]="No realizado","No realizada","Realizada"))</f>
        <v/>
      </c>
      <c r="R337" t="str">
        <f>IF(Q337="Realizada",seguimiento[[#This Row],[vitaminaDRealizada]],"")</f>
        <v/>
      </c>
      <c r="S337" t="str">
        <f>IF(seguimiento[[#This Row],[ige]]="No realizada","No realizada",IF(seguimiento[[#This Row],[ige]]="","","Realizada"))</f>
        <v/>
      </c>
      <c r="T337" t="str">
        <f>IF(S337="Realizada",seguimiento[[#This Row],[ige]],"")</f>
        <v/>
      </c>
      <c r="U337" t="str">
        <f>IF(OR(seguimiento[[#This Row],[actividadfisica]]="Ejercicio regular",seguimiento[[#This Row],[actividadfisica]]="Actividad deportiva"),"Sí","")</f>
        <v/>
      </c>
    </row>
    <row r="338" spans="1:21" x14ac:dyDescent="0.3">
      <c r="A338" t="str">
        <f>VLOOKUP(B338,pacientes_insertados[],2,)</f>
        <v>61e34254ec4ec02e84f5dc3f</v>
      </c>
      <c r="B338">
        <f>seguimiento[[#This Row],[idpaciente]]</f>
        <v>253</v>
      </c>
      <c r="C338">
        <f t="shared" si="5"/>
        <v>2012</v>
      </c>
      <c r="D338" s="1">
        <f>seguimiento[[#This Row],[fecha]]</f>
        <v>41047</v>
      </c>
      <c r="E338" t="str">
        <f>seguimiento[[#This Row],[institucion]]</f>
        <v>Hospital "Dr. Antonio A. Cetrángolo"</v>
      </c>
      <c r="F338" t="str">
        <f>seguimiento[[#This Row],[fallecimiento]]</f>
        <v>No</v>
      </c>
      <c r="K338" t="str">
        <f>seguimiento[[#This Row],[coberturamedica]]</f>
        <v>Sí</v>
      </c>
      <c r="M338" t="str">
        <f>seguimiento[[#This Row],[Embarazo]]</f>
        <v>No</v>
      </c>
      <c r="N338" t="str">
        <f>seguimiento[[#This Row],[ncultivosanio]]</f>
        <v>6</v>
      </c>
      <c r="O338" t="str">
        <f>IF(seguimiento[[#This Row],[curvaglucemia]]="","No realizada","Realizada")</f>
        <v>No realizada</v>
      </c>
      <c r="P338" t="str">
        <f>IF(O338="Realizada",seguimiento[[#This Row],[curvaglucemia]],"")</f>
        <v/>
      </c>
      <c r="Q338" t="str">
        <f>IF(seguimiento[[#This Row],[vitaminaDRealizada]]="","",IF(seguimiento[[#This Row],[vitaminaDRealizada]]="No realizado","No realizada","Realizada"))</f>
        <v/>
      </c>
      <c r="R338" t="str">
        <f>IF(Q338="Realizada",seguimiento[[#This Row],[vitaminaDRealizada]],"")</f>
        <v/>
      </c>
      <c r="S338" t="str">
        <f>IF(seguimiento[[#This Row],[ige]]="No realizada","No realizada",IF(seguimiento[[#This Row],[ige]]="","","Realizada"))</f>
        <v/>
      </c>
      <c r="T338" t="str">
        <f>IF(S338="Realizada",seguimiento[[#This Row],[ige]],"")</f>
        <v/>
      </c>
      <c r="U338" t="str">
        <f>IF(OR(seguimiento[[#This Row],[actividadfisica]]="Ejercicio regular",seguimiento[[#This Row],[actividadfisica]]="Actividad deportiva"),"Sí","")</f>
        <v/>
      </c>
    </row>
    <row r="339" spans="1:21" x14ac:dyDescent="0.3">
      <c r="A339" t="str">
        <f>VLOOKUP(B339,pacientes_insertados[],2,)</f>
        <v>61e34254ec4ec02e84f5dc3f</v>
      </c>
      <c r="B339">
        <f>seguimiento[[#This Row],[idpaciente]]</f>
        <v>253</v>
      </c>
      <c r="C339">
        <f t="shared" si="5"/>
        <v>2013</v>
      </c>
      <c r="D339" s="1">
        <f>seguimiento[[#This Row],[fecha]]</f>
        <v>41416</v>
      </c>
      <c r="E339" t="str">
        <f>seguimiento[[#This Row],[institucion]]</f>
        <v>Hospital "Dr. Antonio A. Cetrángolo"</v>
      </c>
      <c r="F339" t="str">
        <f>seguimiento[[#This Row],[fallecimiento]]</f>
        <v>No</v>
      </c>
      <c r="I339" t="str">
        <f>seguimiento[[#This Row],[educacion]]</f>
        <v>Primaria incompleta</v>
      </c>
      <c r="K339" t="str">
        <f>seguimiento[[#This Row],[coberturamedica]]</f>
        <v>Sí</v>
      </c>
      <c r="L339" t="str">
        <f>seguimiento[[#This Row],[ntratendovenosos]]</f>
        <v>1</v>
      </c>
      <c r="M339" t="str">
        <f>seguimiento[[#This Row],[Embarazo]]</f>
        <v>No</v>
      </c>
      <c r="O339" t="str">
        <f>IF(seguimiento[[#This Row],[curvaglucemia]]="","No realizada","Realizada")</f>
        <v>No realizada</v>
      </c>
      <c r="P339" t="str">
        <f>IF(O339="Realizada",seguimiento[[#This Row],[curvaglucemia]],"")</f>
        <v/>
      </c>
      <c r="Q339" t="str">
        <f>IF(seguimiento[[#This Row],[vitaminaDRealizada]]="","",IF(seguimiento[[#This Row],[vitaminaDRealizada]]="No realizado","No realizada","Realizada"))</f>
        <v/>
      </c>
      <c r="R339" t="str">
        <f>IF(Q339="Realizada",seguimiento[[#This Row],[vitaminaDRealizada]],"")</f>
        <v/>
      </c>
      <c r="S339" t="str">
        <f>IF(seguimiento[[#This Row],[ige]]="No realizada","No realizada",IF(seguimiento[[#This Row],[ige]]="","","Realizada"))</f>
        <v/>
      </c>
      <c r="T339" t="str">
        <f>IF(S339="Realizada",seguimiento[[#This Row],[ige]],"")</f>
        <v/>
      </c>
      <c r="U339" t="str">
        <f>IF(OR(seguimiento[[#This Row],[actividadfisica]]="Ejercicio regular",seguimiento[[#This Row],[actividadfisica]]="Actividad deportiva"),"Sí","")</f>
        <v>Sí</v>
      </c>
    </row>
    <row r="340" spans="1:21" x14ac:dyDescent="0.3">
      <c r="A340" t="str">
        <f>VLOOKUP(B340,pacientes_insertados[],2,)</f>
        <v>61e34254ec4ec02e84f5dc40</v>
      </c>
      <c r="B340">
        <f>seguimiento[[#This Row],[idpaciente]]</f>
        <v>254</v>
      </c>
      <c r="C340">
        <f t="shared" si="5"/>
        <v>2013</v>
      </c>
      <c r="D340" s="1">
        <f>seguimiento[[#This Row],[fecha]]</f>
        <v>41418</v>
      </c>
      <c r="E340" t="str">
        <f>seguimiento[[#This Row],[institucion]]</f>
        <v>Hospital "Dr. Antonio A. Cetrángolo"</v>
      </c>
      <c r="F340" t="str">
        <f>seguimiento[[#This Row],[fallecimiento]]</f>
        <v>No</v>
      </c>
      <c r="I340" t="str">
        <f>seguimiento[[#This Row],[educacion]]</f>
        <v>Secundaria incompleta</v>
      </c>
      <c r="K340" t="str">
        <f>seguimiento[[#This Row],[coberturamedica]]</f>
        <v>Sí</v>
      </c>
      <c r="M340" t="str">
        <f>seguimiento[[#This Row],[Embarazo]]</f>
        <v>No</v>
      </c>
      <c r="O340" t="str">
        <f>IF(seguimiento[[#This Row],[curvaglucemia]]="","No realizada","Realizada")</f>
        <v>No realizada</v>
      </c>
      <c r="P340" t="str">
        <f>IF(O340="Realizada",seguimiento[[#This Row],[curvaglucemia]],"")</f>
        <v/>
      </c>
      <c r="Q340" t="str">
        <f>IF(seguimiento[[#This Row],[vitaminaDRealizada]]="","",IF(seguimiento[[#This Row],[vitaminaDRealizada]]="No realizado","No realizada","Realizada"))</f>
        <v/>
      </c>
      <c r="R340" t="str">
        <f>IF(Q340="Realizada",seguimiento[[#This Row],[vitaminaDRealizada]],"")</f>
        <v/>
      </c>
      <c r="S340" t="str">
        <f>IF(seguimiento[[#This Row],[ige]]="No realizada","No realizada",IF(seguimiento[[#This Row],[ige]]="","","Realizada"))</f>
        <v/>
      </c>
      <c r="T340" t="str">
        <f>IF(S340="Realizada",seguimiento[[#This Row],[ige]],"")</f>
        <v/>
      </c>
      <c r="U340" t="str">
        <f>IF(OR(seguimiento[[#This Row],[actividadfisica]]="Ejercicio regular",seguimiento[[#This Row],[actividadfisica]]="Actividad deportiva"),"Sí","")</f>
        <v/>
      </c>
    </row>
    <row r="341" spans="1:21" x14ac:dyDescent="0.3">
      <c r="A341" t="str">
        <f>VLOOKUP(B341,pacientes_insertados[],2,)</f>
        <v>61e34254ec4ec02e84f5dc40</v>
      </c>
      <c r="B341">
        <f>seguimiento[[#This Row],[idpaciente]]</f>
        <v>254</v>
      </c>
      <c r="C341">
        <f t="shared" si="5"/>
        <v>2014</v>
      </c>
      <c r="D341" s="1">
        <f>seguimiento[[#This Row],[fecha]]</f>
        <v>41989</v>
      </c>
      <c r="E341" t="str">
        <f>seguimiento[[#This Row],[institucion]]</f>
        <v>Hospital "Dr. Antonio A. Cetrángolo"</v>
      </c>
      <c r="F341" t="str">
        <f>seguimiento[[#This Row],[fallecimiento]]</f>
        <v>No</v>
      </c>
      <c r="K341" t="str">
        <f>seguimiento[[#This Row],[coberturamedica]]</f>
        <v>No</v>
      </c>
      <c r="M341" t="str">
        <f>seguimiento[[#This Row],[Embarazo]]</f>
        <v>No</v>
      </c>
      <c r="N341" t="str">
        <f>seguimiento[[#This Row],[ncultivosanio]]</f>
        <v>4</v>
      </c>
      <c r="O341" t="str">
        <f>IF(seguimiento[[#This Row],[curvaglucemia]]="","No realizada","Realizada")</f>
        <v>No realizada</v>
      </c>
      <c r="P341" t="str">
        <f>IF(O341="Realizada",seguimiento[[#This Row],[curvaglucemia]],"")</f>
        <v/>
      </c>
      <c r="Q341" t="str">
        <f>IF(seguimiento[[#This Row],[vitaminaDRealizada]]="","",IF(seguimiento[[#This Row],[vitaminaDRealizada]]="No realizado","No realizada","Realizada"))</f>
        <v>No realizada</v>
      </c>
      <c r="R341" t="str">
        <f>IF(Q341="Realizada",seguimiento[[#This Row],[vitaminaDRealizada]],"")</f>
        <v/>
      </c>
      <c r="S341" t="str">
        <f>IF(seguimiento[[#This Row],[ige]]="No realizada","No realizada",IF(seguimiento[[#This Row],[ige]]="","","Realizada"))</f>
        <v>No realizada</v>
      </c>
      <c r="T341" t="str">
        <f>IF(S341="Realizada",seguimiento[[#This Row],[ige]],"")</f>
        <v/>
      </c>
      <c r="U341" t="str">
        <f>IF(OR(seguimiento[[#This Row],[actividadfisica]]="Ejercicio regular",seguimiento[[#This Row],[actividadfisica]]="Actividad deportiva"),"Sí","")</f>
        <v/>
      </c>
    </row>
    <row r="342" spans="1:21" x14ac:dyDescent="0.3">
      <c r="A342" t="str">
        <f>VLOOKUP(B342,pacientes_insertados[],2,)</f>
        <v>61e34254ec4ec02e84f5dc41</v>
      </c>
      <c r="B342">
        <f>seguimiento[[#This Row],[idpaciente]]</f>
        <v>255</v>
      </c>
      <c r="C342">
        <f t="shared" si="5"/>
        <v>2012</v>
      </c>
      <c r="D342" s="1">
        <f>seguimiento[[#This Row],[fecha]]</f>
        <v>41068</v>
      </c>
      <c r="E342" t="str">
        <f>seguimiento[[#This Row],[institucion]]</f>
        <v>Hospital "Dr. Antonio A. Cetrángolo"</v>
      </c>
      <c r="F342" t="str">
        <f>seguimiento[[#This Row],[fallecimiento]]</f>
        <v>No</v>
      </c>
      <c r="I342" t="str">
        <f>seguimiento[[#This Row],[educacion]]</f>
        <v>Primaria incompleta</v>
      </c>
      <c r="K342" t="str">
        <f>seguimiento[[#This Row],[coberturamedica]]</f>
        <v>Sí</v>
      </c>
      <c r="L342" t="str">
        <f>seguimiento[[#This Row],[ntratendovenosos]]</f>
        <v>2</v>
      </c>
      <c r="M342" t="str">
        <f>seguimiento[[#This Row],[Embarazo]]</f>
        <v>No</v>
      </c>
      <c r="N342" t="str">
        <f>seguimiento[[#This Row],[ncultivosanio]]</f>
        <v>6</v>
      </c>
      <c r="O342" t="str">
        <f>IF(seguimiento[[#This Row],[curvaglucemia]]="","No realizada","Realizada")</f>
        <v>No realizada</v>
      </c>
      <c r="P342" t="str">
        <f>IF(O342="Realizada",seguimiento[[#This Row],[curvaglucemia]],"")</f>
        <v/>
      </c>
      <c r="Q342" t="str">
        <f>IF(seguimiento[[#This Row],[vitaminaDRealizada]]="","",IF(seguimiento[[#This Row],[vitaminaDRealizada]]="No realizado","No realizada","Realizada"))</f>
        <v/>
      </c>
      <c r="R342" t="str">
        <f>IF(Q342="Realizada",seguimiento[[#This Row],[vitaminaDRealizada]],"")</f>
        <v/>
      </c>
      <c r="S342" t="str">
        <f>IF(seguimiento[[#This Row],[ige]]="No realizada","No realizada",IF(seguimiento[[#This Row],[ige]]="","","Realizada"))</f>
        <v/>
      </c>
      <c r="T342" t="str">
        <f>IF(S342="Realizada",seguimiento[[#This Row],[ige]],"")</f>
        <v/>
      </c>
      <c r="U342" t="str">
        <f>IF(OR(seguimiento[[#This Row],[actividadfisica]]="Ejercicio regular",seguimiento[[#This Row],[actividadfisica]]="Actividad deportiva"),"Sí","")</f>
        <v>Sí</v>
      </c>
    </row>
    <row r="343" spans="1:21" x14ac:dyDescent="0.3">
      <c r="A343" t="str">
        <f>VLOOKUP(B343,pacientes_insertados[],2,)</f>
        <v>61e34254ec4ec02e84f5dc41</v>
      </c>
      <c r="B343">
        <f>seguimiento[[#This Row],[idpaciente]]</f>
        <v>255</v>
      </c>
      <c r="C343">
        <f t="shared" si="5"/>
        <v>2013</v>
      </c>
      <c r="D343" s="1">
        <f>seguimiento[[#This Row],[fecha]]</f>
        <v>41439</v>
      </c>
      <c r="E343" t="str">
        <f>seguimiento[[#This Row],[institucion]]</f>
        <v>Hospital "Dr. Antonio A. Cetrángolo"</v>
      </c>
      <c r="F343" t="str">
        <f>seguimiento[[#This Row],[fallecimiento]]</f>
        <v>No</v>
      </c>
      <c r="I343" t="str">
        <f>seguimiento[[#This Row],[educacion]]</f>
        <v>Secundaria incompleta</v>
      </c>
      <c r="K343" t="str">
        <f>seguimiento[[#This Row],[coberturamedica]]</f>
        <v>No</v>
      </c>
      <c r="L343" t="str">
        <f>seguimiento[[#This Row],[ntratendovenosos]]</f>
        <v>1</v>
      </c>
      <c r="M343" t="str">
        <f>seguimiento[[#This Row],[Embarazo]]</f>
        <v>No</v>
      </c>
      <c r="O343" t="str">
        <f>IF(seguimiento[[#This Row],[curvaglucemia]]="","No realizada","Realizada")</f>
        <v>Realizada</v>
      </c>
      <c r="P343" t="str">
        <f>IF(O343="Realizada",seguimiento[[#This Row],[curvaglucemia]],"")</f>
        <v>Normal</v>
      </c>
      <c r="Q343" t="str">
        <f>IF(seguimiento[[#This Row],[vitaminaDRealizada]]="","",IF(seguimiento[[#This Row],[vitaminaDRealizada]]="No realizado","No realizada","Realizada"))</f>
        <v/>
      </c>
      <c r="R343" t="str">
        <f>IF(Q343="Realizada",seguimiento[[#This Row],[vitaminaDRealizada]],"")</f>
        <v/>
      </c>
      <c r="S343" t="str">
        <f>IF(seguimiento[[#This Row],[ige]]="No realizada","No realizada",IF(seguimiento[[#This Row],[ige]]="","","Realizada"))</f>
        <v/>
      </c>
      <c r="T343" t="str">
        <f>IF(S343="Realizada",seguimiento[[#This Row],[ige]],"")</f>
        <v/>
      </c>
      <c r="U343" t="str">
        <f>IF(OR(seguimiento[[#This Row],[actividadfisica]]="Ejercicio regular",seguimiento[[#This Row],[actividadfisica]]="Actividad deportiva"),"Sí","")</f>
        <v/>
      </c>
    </row>
    <row r="344" spans="1:21" x14ac:dyDescent="0.3">
      <c r="A344" t="str">
        <f>VLOOKUP(B344,pacientes_insertados[],2,)</f>
        <v>61e34254ec4ec02e84f5dc41</v>
      </c>
      <c r="B344">
        <f>seguimiento[[#This Row],[idpaciente]]</f>
        <v>255</v>
      </c>
      <c r="C344">
        <f t="shared" si="5"/>
        <v>2014</v>
      </c>
      <c r="D344" s="1">
        <f>seguimiento[[#This Row],[fecha]]</f>
        <v>41971</v>
      </c>
      <c r="E344" t="str">
        <f>seguimiento[[#This Row],[institucion]]</f>
        <v>Hospital "Dr. Antonio A. Cetrángolo"</v>
      </c>
      <c r="F344" t="str">
        <f>seguimiento[[#This Row],[fallecimiento]]</f>
        <v>No</v>
      </c>
      <c r="K344" t="str">
        <f>seguimiento[[#This Row],[coberturamedica]]</f>
        <v>Sí</v>
      </c>
      <c r="L344" t="str">
        <f>seguimiento[[#This Row],[ntratendovenosos]]</f>
        <v>1</v>
      </c>
      <c r="N344" t="str">
        <f>seguimiento[[#This Row],[ncultivosanio]]</f>
        <v>6</v>
      </c>
      <c r="O344" t="str">
        <f>IF(seguimiento[[#This Row],[curvaglucemia]]="","No realizada","Realizada")</f>
        <v>No realizada</v>
      </c>
      <c r="P344" t="str">
        <f>IF(O344="Realizada",seguimiento[[#This Row],[curvaglucemia]],"")</f>
        <v/>
      </c>
      <c r="Q344" t="str">
        <f>IF(seguimiento[[#This Row],[vitaminaDRealizada]]="","",IF(seguimiento[[#This Row],[vitaminaDRealizada]]="No realizado","No realizada","Realizada"))</f>
        <v>No realizada</v>
      </c>
      <c r="R344" t="str">
        <f>IF(Q344="Realizada",seguimiento[[#This Row],[vitaminaDRealizada]],"")</f>
        <v/>
      </c>
      <c r="S344" t="str">
        <f>IF(seguimiento[[#This Row],[ige]]="No realizada","No realizada",IF(seguimiento[[#This Row],[ige]]="","","Realizada"))</f>
        <v>No realizada</v>
      </c>
      <c r="T344" t="str">
        <f>IF(S344="Realizada",seguimiento[[#This Row],[ige]],"")</f>
        <v/>
      </c>
      <c r="U344" t="str">
        <f>IF(OR(seguimiento[[#This Row],[actividadfisica]]="Ejercicio regular",seguimiento[[#This Row],[actividadfisica]]="Actividad deportiva"),"Sí","")</f>
        <v/>
      </c>
    </row>
    <row r="345" spans="1:21" x14ac:dyDescent="0.3">
      <c r="A345" t="str">
        <f>VLOOKUP(B345,pacientes_insertados[],2,)</f>
        <v>61e34254ec4ec02e84f5dc42</v>
      </c>
      <c r="B345">
        <f>seguimiento[[#This Row],[idpaciente]]</f>
        <v>256</v>
      </c>
      <c r="C345">
        <f t="shared" si="5"/>
        <v>2011</v>
      </c>
      <c r="D345" s="1">
        <f>seguimiento[[#This Row],[fecha]]</f>
        <v>40781</v>
      </c>
      <c r="E345" t="str">
        <f>seguimiento[[#This Row],[institucion]]</f>
        <v>Hospital "Dr. Antonio A. Cetrángolo"</v>
      </c>
      <c r="F345" t="str">
        <f>seguimiento[[#This Row],[fallecimiento]]</f>
        <v>No</v>
      </c>
      <c r="K345" t="str">
        <f>seguimiento[[#This Row],[coberturamedica]]</f>
        <v>Sí</v>
      </c>
      <c r="M345" t="str">
        <f>seguimiento[[#This Row],[Embarazo]]</f>
        <v>No</v>
      </c>
      <c r="O345" t="str">
        <f>IF(seguimiento[[#This Row],[curvaglucemia]]="","No realizada","Realizada")</f>
        <v>No realizada</v>
      </c>
      <c r="P345" t="str">
        <f>IF(O345="Realizada",seguimiento[[#This Row],[curvaglucemia]],"")</f>
        <v/>
      </c>
      <c r="Q345" t="str">
        <f>IF(seguimiento[[#This Row],[vitaminaDRealizada]]="","",IF(seguimiento[[#This Row],[vitaminaDRealizada]]="No realizado","No realizada","Realizada"))</f>
        <v/>
      </c>
      <c r="R345" t="str">
        <f>IF(Q345="Realizada",seguimiento[[#This Row],[vitaminaDRealizada]],"")</f>
        <v/>
      </c>
      <c r="S345" t="str">
        <f>IF(seguimiento[[#This Row],[ige]]="No realizada","No realizada",IF(seguimiento[[#This Row],[ige]]="","","Realizada"))</f>
        <v/>
      </c>
      <c r="T345" t="str">
        <f>IF(S345="Realizada",seguimiento[[#This Row],[ige]],"")</f>
        <v/>
      </c>
      <c r="U345" t="str">
        <f>IF(OR(seguimiento[[#This Row],[actividadfisica]]="Ejercicio regular",seguimiento[[#This Row],[actividadfisica]]="Actividad deportiva"),"Sí","")</f>
        <v/>
      </c>
    </row>
    <row r="346" spans="1:21" x14ac:dyDescent="0.3">
      <c r="A346" t="str">
        <f>VLOOKUP(B346,pacientes_insertados[],2,)</f>
        <v>61e34254ec4ec02e84f5dc42</v>
      </c>
      <c r="B346">
        <f>seguimiento[[#This Row],[idpaciente]]</f>
        <v>256</v>
      </c>
      <c r="C346">
        <f t="shared" si="5"/>
        <v>2013</v>
      </c>
      <c r="D346" s="1">
        <f>seguimiento[[#This Row],[fecha]]</f>
        <v>41374</v>
      </c>
      <c r="E346" t="str">
        <f>seguimiento[[#This Row],[institucion]]</f>
        <v>Hospital "Dr. Antonio A. Cetrángolo"</v>
      </c>
      <c r="F346" t="str">
        <f>seguimiento[[#This Row],[fallecimiento]]</f>
        <v>Si</v>
      </c>
      <c r="G346" t="str">
        <f>seguimiento[[#This Row],[fecha_fallec]]</f>
        <v>2013-09-26</v>
      </c>
      <c r="H346" t="str">
        <f>seguimiento[[#This Row],[NombreCausaFallecimiento]]</f>
        <v>Respiratorios</v>
      </c>
      <c r="I346" t="str">
        <f>seguimiento[[#This Row],[educacion]]</f>
        <v>Universitario Incompleto</v>
      </c>
      <c r="J346" t="str">
        <f>seguimiento[[#This Row],[laboral]]</f>
        <v>No trabaja</v>
      </c>
      <c r="K346" t="str">
        <f>seguimiento[[#This Row],[coberturamedica]]</f>
        <v>Sí</v>
      </c>
      <c r="L346" t="str">
        <f>seguimiento[[#This Row],[ntratendovenosos]]</f>
        <v>1</v>
      </c>
      <c r="M346" t="str">
        <f>seguimiento[[#This Row],[Embarazo]]</f>
        <v>No</v>
      </c>
      <c r="O346" t="str">
        <f>IF(seguimiento[[#This Row],[curvaglucemia]]="","No realizada","Realizada")</f>
        <v>No realizada</v>
      </c>
      <c r="P346" t="str">
        <f>IF(O346="Realizada",seguimiento[[#This Row],[curvaglucemia]],"")</f>
        <v/>
      </c>
      <c r="Q346" t="str">
        <f>IF(seguimiento[[#This Row],[vitaminaDRealizada]]="","",IF(seguimiento[[#This Row],[vitaminaDRealizada]]="No realizado","No realizada","Realizada"))</f>
        <v/>
      </c>
      <c r="R346" t="str">
        <f>IF(Q346="Realizada",seguimiento[[#This Row],[vitaminaDRealizada]],"")</f>
        <v/>
      </c>
      <c r="S346" t="str">
        <f>IF(seguimiento[[#This Row],[ige]]="No realizada","No realizada",IF(seguimiento[[#This Row],[ige]]="","","Realizada"))</f>
        <v/>
      </c>
      <c r="T346" t="str">
        <f>IF(S346="Realizada",seguimiento[[#This Row],[ige]],"")</f>
        <v/>
      </c>
      <c r="U346" t="str">
        <f>IF(OR(seguimiento[[#This Row],[actividadfisica]]="Ejercicio regular",seguimiento[[#This Row],[actividadfisica]]="Actividad deportiva"),"Sí","")</f>
        <v/>
      </c>
    </row>
    <row r="347" spans="1:21" x14ac:dyDescent="0.3">
      <c r="A347" t="str">
        <f>VLOOKUP(B347,pacientes_insertados[],2,)</f>
        <v>61e34254ec4ec02e84f5dc43</v>
      </c>
      <c r="B347">
        <f>seguimiento[[#This Row],[idpaciente]]</f>
        <v>257</v>
      </c>
      <c r="C347">
        <f t="shared" si="5"/>
        <v>2012</v>
      </c>
      <c r="D347" s="1">
        <f>seguimiento[[#This Row],[fecha]]</f>
        <v>41040</v>
      </c>
      <c r="E347" t="str">
        <f>seguimiento[[#This Row],[institucion]]</f>
        <v>Hospital "Dr. Antonio A. Cetrángolo"</v>
      </c>
      <c r="F347" t="str">
        <f>seguimiento[[#This Row],[fallecimiento]]</f>
        <v>No</v>
      </c>
      <c r="I347" t="str">
        <f>seguimiento[[#This Row],[educacion]]</f>
        <v>Terciario incompleto</v>
      </c>
      <c r="K347" t="str">
        <f>seguimiento[[#This Row],[coberturamedica]]</f>
        <v>No</v>
      </c>
      <c r="M347" t="str">
        <f>seguimiento[[#This Row],[Embarazo]]</f>
        <v>No</v>
      </c>
      <c r="N347" t="str">
        <f>seguimiento[[#This Row],[ncultivosanio]]</f>
        <v>6</v>
      </c>
      <c r="O347" t="str">
        <f>IF(seguimiento[[#This Row],[curvaglucemia]]="","No realizada","Realizada")</f>
        <v>No realizada</v>
      </c>
      <c r="P347" t="str">
        <f>IF(O347="Realizada",seguimiento[[#This Row],[curvaglucemia]],"")</f>
        <v/>
      </c>
      <c r="Q347" t="str">
        <f>IF(seguimiento[[#This Row],[vitaminaDRealizada]]="","",IF(seguimiento[[#This Row],[vitaminaDRealizada]]="No realizado","No realizada","Realizada"))</f>
        <v/>
      </c>
      <c r="R347" t="str">
        <f>IF(Q347="Realizada",seguimiento[[#This Row],[vitaminaDRealizada]],"")</f>
        <v/>
      </c>
      <c r="S347" t="str">
        <f>IF(seguimiento[[#This Row],[ige]]="No realizada","No realizada",IF(seguimiento[[#This Row],[ige]]="","","Realizada"))</f>
        <v/>
      </c>
      <c r="T347" t="str">
        <f>IF(S347="Realizada",seguimiento[[#This Row],[ige]],"")</f>
        <v/>
      </c>
      <c r="U347" t="str">
        <f>IF(OR(seguimiento[[#This Row],[actividadfisica]]="Ejercicio regular",seguimiento[[#This Row],[actividadfisica]]="Actividad deportiva"),"Sí","")</f>
        <v/>
      </c>
    </row>
    <row r="348" spans="1:21" x14ac:dyDescent="0.3">
      <c r="A348" t="str">
        <f>VLOOKUP(B348,pacientes_insertados[],2,)</f>
        <v>61e34254ec4ec02e84f5dbb2</v>
      </c>
      <c r="B348">
        <f>seguimiento[[#This Row],[idpaciente]]</f>
        <v>258</v>
      </c>
      <c r="C348">
        <f t="shared" si="5"/>
        <v>2012</v>
      </c>
      <c r="D348" s="1">
        <f>seguimiento[[#This Row],[fecha]]</f>
        <v>41060</v>
      </c>
      <c r="E348" t="str">
        <f>seguimiento[[#This Row],[institucion]]</f>
        <v>Hospital "Dr. Antonio A. Cetrángolo"</v>
      </c>
      <c r="F348" t="str">
        <f>seguimiento[[#This Row],[fallecimiento]]</f>
        <v>No</v>
      </c>
      <c r="K348" t="str">
        <f>seguimiento[[#This Row],[coberturamedica]]</f>
        <v>Sí</v>
      </c>
      <c r="L348" t="str">
        <f>seguimiento[[#This Row],[ntratendovenosos]]</f>
        <v>2</v>
      </c>
      <c r="M348" t="str">
        <f>seguimiento[[#This Row],[Embarazo]]</f>
        <v>No</v>
      </c>
      <c r="N348" t="str">
        <f>seguimiento[[#This Row],[ncultivosanio]]</f>
        <v>6</v>
      </c>
      <c r="O348" t="str">
        <f>IF(seguimiento[[#This Row],[curvaglucemia]]="","No realizada","Realizada")</f>
        <v>No realizada</v>
      </c>
      <c r="P348" t="str">
        <f>IF(O348="Realizada",seguimiento[[#This Row],[curvaglucemia]],"")</f>
        <v/>
      </c>
      <c r="Q348" t="str">
        <f>IF(seguimiento[[#This Row],[vitaminaDRealizada]]="","",IF(seguimiento[[#This Row],[vitaminaDRealizada]]="No realizado","No realizada","Realizada"))</f>
        <v/>
      </c>
      <c r="R348" t="str">
        <f>IF(Q348="Realizada",seguimiento[[#This Row],[vitaminaDRealizada]],"")</f>
        <v/>
      </c>
      <c r="S348" t="str">
        <f>IF(seguimiento[[#This Row],[ige]]="No realizada","No realizada",IF(seguimiento[[#This Row],[ige]]="","","Realizada"))</f>
        <v/>
      </c>
      <c r="T348" t="str">
        <f>IF(S348="Realizada",seguimiento[[#This Row],[ige]],"")</f>
        <v/>
      </c>
      <c r="U348" t="str">
        <f>IF(OR(seguimiento[[#This Row],[actividadfisica]]="Ejercicio regular",seguimiento[[#This Row],[actividadfisica]]="Actividad deportiva"),"Sí","")</f>
        <v>Sí</v>
      </c>
    </row>
    <row r="349" spans="1:21" x14ac:dyDescent="0.3">
      <c r="A349" t="str">
        <f>VLOOKUP(B349,pacientes_insertados[],2,)</f>
        <v>61e34254ec4ec02e84f5dbb2</v>
      </c>
      <c r="B349">
        <f>seguimiento[[#This Row],[idpaciente]]</f>
        <v>258</v>
      </c>
      <c r="C349">
        <f t="shared" si="5"/>
        <v>2014</v>
      </c>
      <c r="D349" s="1">
        <f>seguimiento[[#This Row],[fecha]]</f>
        <v>41936</v>
      </c>
      <c r="E349" t="str">
        <f>seguimiento[[#This Row],[institucion]]</f>
        <v>Hospital "Dr. Antonio A. Cetrángolo"</v>
      </c>
      <c r="F349" t="str">
        <f>seguimiento[[#This Row],[fallecimiento]]</f>
        <v>No</v>
      </c>
      <c r="J349" t="str">
        <f>seguimiento[[#This Row],[laboral]]</f>
        <v>Trabaja, parcial</v>
      </c>
      <c r="K349" t="str">
        <f>seguimiento[[#This Row],[coberturamedica]]</f>
        <v>Sí</v>
      </c>
      <c r="L349" t="str">
        <f>seguimiento[[#This Row],[ntratendovenosos]]</f>
        <v>1</v>
      </c>
      <c r="M349" t="str">
        <f>seguimiento[[#This Row],[Embarazo]]</f>
        <v>No</v>
      </c>
      <c r="N349" t="str">
        <f>seguimiento[[#This Row],[ncultivosanio]]</f>
        <v>10</v>
      </c>
      <c r="O349" t="str">
        <f>IF(seguimiento[[#This Row],[curvaglucemia]]="","No realizada","Realizada")</f>
        <v>Realizada</v>
      </c>
      <c r="P349" t="str">
        <f>IF(O349="Realizada",seguimiento[[#This Row],[curvaglucemia]],"")</f>
        <v>Normal</v>
      </c>
      <c r="Q349" t="str">
        <f>IF(seguimiento[[#This Row],[vitaminaDRealizada]]="","",IF(seguimiento[[#This Row],[vitaminaDRealizada]]="No realizado","No realizada","Realizada"))</f>
        <v>No realizada</v>
      </c>
      <c r="R349" t="str">
        <f>IF(Q349="Realizada",seguimiento[[#This Row],[vitaminaDRealizada]],"")</f>
        <v/>
      </c>
      <c r="S349" t="str">
        <f>IF(seguimiento[[#This Row],[ige]]="No realizada","No realizada",IF(seguimiento[[#This Row],[ige]]="","","Realizada"))</f>
        <v>Realizada</v>
      </c>
      <c r="T349" t="str">
        <f>IF(S349="Realizada",seguimiento[[#This Row],[ige]],"")</f>
        <v>Normal</v>
      </c>
      <c r="U349" t="str">
        <f>IF(OR(seguimiento[[#This Row],[actividadfisica]]="Ejercicio regular",seguimiento[[#This Row],[actividadfisica]]="Actividad deportiva"),"Sí","")</f>
        <v/>
      </c>
    </row>
    <row r="350" spans="1:21" x14ac:dyDescent="0.3">
      <c r="A350" t="str">
        <f>VLOOKUP(B350,pacientes_insertados[],2,)</f>
        <v>61e34254ec4ec02e84f5dc44</v>
      </c>
      <c r="B350">
        <f>seguimiento[[#This Row],[idpaciente]]</f>
        <v>259</v>
      </c>
      <c r="C350">
        <f t="shared" si="5"/>
        <v>2013</v>
      </c>
      <c r="D350" s="1">
        <f>seguimiento[[#This Row],[fecha]]</f>
        <v>41418</v>
      </c>
      <c r="E350" t="str">
        <f>seguimiento[[#This Row],[institucion]]</f>
        <v>Hospital "Dr. Antonio A. Cetrángolo"</v>
      </c>
      <c r="F350" t="str">
        <f>seguimiento[[#This Row],[fallecimiento]]</f>
        <v>No</v>
      </c>
      <c r="I350" t="str">
        <f>seguimiento[[#This Row],[educacion]]</f>
        <v>Primaria incompleta</v>
      </c>
      <c r="K350" t="str">
        <f>seguimiento[[#This Row],[coberturamedica]]</f>
        <v>Sí</v>
      </c>
      <c r="M350" t="str">
        <f>seguimiento[[#This Row],[Embarazo]]</f>
        <v>No</v>
      </c>
      <c r="N350" t="str">
        <f>seguimiento[[#This Row],[ncultivosanio]]</f>
        <v>1</v>
      </c>
      <c r="O350" t="str">
        <f>IF(seguimiento[[#This Row],[curvaglucemia]]="","No realizada","Realizada")</f>
        <v>No realizada</v>
      </c>
      <c r="P350" t="str">
        <f>IF(O350="Realizada",seguimiento[[#This Row],[curvaglucemia]],"")</f>
        <v/>
      </c>
      <c r="Q350" t="str">
        <f>IF(seguimiento[[#This Row],[vitaminaDRealizada]]="","",IF(seguimiento[[#This Row],[vitaminaDRealizada]]="No realizado","No realizada","Realizada"))</f>
        <v/>
      </c>
      <c r="R350" t="str">
        <f>IF(Q350="Realizada",seguimiento[[#This Row],[vitaminaDRealizada]],"")</f>
        <v/>
      </c>
      <c r="S350" t="str">
        <f>IF(seguimiento[[#This Row],[ige]]="No realizada","No realizada",IF(seguimiento[[#This Row],[ige]]="","","Realizada"))</f>
        <v/>
      </c>
      <c r="T350" t="str">
        <f>IF(S350="Realizada",seguimiento[[#This Row],[ige]],"")</f>
        <v/>
      </c>
      <c r="U350" t="str">
        <f>IF(OR(seguimiento[[#This Row],[actividadfisica]]="Ejercicio regular",seguimiento[[#This Row],[actividadfisica]]="Actividad deportiva"),"Sí","")</f>
        <v/>
      </c>
    </row>
    <row r="351" spans="1:21" x14ac:dyDescent="0.3">
      <c r="A351" t="str">
        <f>VLOOKUP(B351,pacientes_insertados[],2,)</f>
        <v>61e34254ec4ec02e84f5dc44</v>
      </c>
      <c r="B351">
        <f>seguimiento[[#This Row],[idpaciente]]</f>
        <v>259</v>
      </c>
      <c r="C351">
        <f t="shared" si="5"/>
        <v>2013</v>
      </c>
      <c r="D351" s="1">
        <f>seguimiento[[#This Row],[fecha]]</f>
        <v>41418</v>
      </c>
      <c r="E351" t="str">
        <f>seguimiento[[#This Row],[institucion]]</f>
        <v>Hospital "Dr. Antonio A. Cetrángolo"</v>
      </c>
      <c r="F351" t="str">
        <f>seguimiento[[#This Row],[fallecimiento]]</f>
        <v>No</v>
      </c>
      <c r="I351" t="str">
        <f>seguimiento[[#This Row],[educacion]]</f>
        <v>Primaria incompleta</v>
      </c>
      <c r="K351" t="str">
        <f>seguimiento[[#This Row],[coberturamedica]]</f>
        <v>Sí</v>
      </c>
      <c r="M351" t="str">
        <f>seguimiento[[#This Row],[Embarazo]]</f>
        <v>No</v>
      </c>
      <c r="O351" t="str">
        <f>IF(seguimiento[[#This Row],[curvaglucemia]]="","No realizada","Realizada")</f>
        <v>No realizada</v>
      </c>
      <c r="P351" t="str">
        <f>IF(O351="Realizada",seguimiento[[#This Row],[curvaglucemia]],"")</f>
        <v/>
      </c>
      <c r="Q351" t="str">
        <f>IF(seguimiento[[#This Row],[vitaminaDRealizada]]="","",IF(seguimiento[[#This Row],[vitaminaDRealizada]]="No realizado","No realizada","Realizada"))</f>
        <v/>
      </c>
      <c r="R351" t="str">
        <f>IF(Q351="Realizada",seguimiento[[#This Row],[vitaminaDRealizada]],"")</f>
        <v/>
      </c>
      <c r="S351" t="str">
        <f>IF(seguimiento[[#This Row],[ige]]="No realizada","No realizada",IF(seguimiento[[#This Row],[ige]]="","","Realizada"))</f>
        <v/>
      </c>
      <c r="T351" t="str">
        <f>IF(S351="Realizada",seguimiento[[#This Row],[ige]],"")</f>
        <v/>
      </c>
      <c r="U351" t="str">
        <f>IF(OR(seguimiento[[#This Row],[actividadfisica]]="Ejercicio regular",seguimiento[[#This Row],[actividadfisica]]="Actividad deportiva"),"Sí","")</f>
        <v>Sí</v>
      </c>
    </row>
    <row r="352" spans="1:21" x14ac:dyDescent="0.3">
      <c r="A352" t="str">
        <f>VLOOKUP(B352,pacientes_insertados[],2,)</f>
        <v>61e34254ec4ec02e84f5dc44</v>
      </c>
      <c r="B352">
        <f>seguimiento[[#This Row],[idpaciente]]</f>
        <v>259</v>
      </c>
      <c r="C352">
        <f t="shared" si="5"/>
        <v>2014</v>
      </c>
      <c r="D352" s="1">
        <f>seguimiento[[#This Row],[fecha]]</f>
        <v>41989</v>
      </c>
      <c r="E352" t="str">
        <f>seguimiento[[#This Row],[institucion]]</f>
        <v>Hospital "Dr. Antonio A. Cetrángolo"</v>
      </c>
      <c r="F352" t="str">
        <f>seguimiento[[#This Row],[fallecimiento]]</f>
        <v>No</v>
      </c>
      <c r="K352" t="str">
        <f>seguimiento[[#This Row],[coberturamedica]]</f>
        <v>Sí</v>
      </c>
      <c r="M352" t="str">
        <f>seguimiento[[#This Row],[Embarazo]]</f>
        <v>No</v>
      </c>
      <c r="N352" t="str">
        <f>seguimiento[[#This Row],[ncultivosanio]]</f>
        <v>4</v>
      </c>
      <c r="O352" t="str">
        <f>IF(seguimiento[[#This Row],[curvaglucemia]]="","No realizada","Realizada")</f>
        <v>Realizada</v>
      </c>
      <c r="P352" t="str">
        <f>IF(O352="Realizada",seguimiento[[#This Row],[curvaglucemia]],"")</f>
        <v>Normal</v>
      </c>
      <c r="Q352" t="str">
        <f>IF(seguimiento[[#This Row],[vitaminaDRealizada]]="","",IF(seguimiento[[#This Row],[vitaminaDRealizada]]="No realizado","No realizada","Realizada"))</f>
        <v>No realizada</v>
      </c>
      <c r="R352" t="str">
        <f>IF(Q352="Realizada",seguimiento[[#This Row],[vitaminaDRealizada]],"")</f>
        <v/>
      </c>
      <c r="S352" t="str">
        <f>IF(seguimiento[[#This Row],[ige]]="No realizada","No realizada",IF(seguimiento[[#This Row],[ige]]="","","Realizada"))</f>
        <v>No realizada</v>
      </c>
      <c r="T352" t="str">
        <f>IF(S352="Realizada",seguimiento[[#This Row],[ige]],"")</f>
        <v/>
      </c>
      <c r="U352" t="str">
        <f>IF(OR(seguimiento[[#This Row],[actividadfisica]]="Ejercicio regular",seguimiento[[#This Row],[actividadfisica]]="Actividad deportiva"),"Sí","")</f>
        <v>Sí</v>
      </c>
    </row>
    <row r="353" spans="1:21" x14ac:dyDescent="0.3">
      <c r="A353" t="str">
        <f>VLOOKUP(B353,pacientes_insertados[],2,)</f>
        <v>61e34254ec4ec02e84f5dc46</v>
      </c>
      <c r="B353">
        <f>seguimiento[[#This Row],[idpaciente]]</f>
        <v>260</v>
      </c>
      <c r="C353">
        <f t="shared" si="5"/>
        <v>2012</v>
      </c>
      <c r="D353" s="1">
        <f>seguimiento[[#This Row],[fecha]]</f>
        <v>41053</v>
      </c>
      <c r="E353" t="str">
        <f>seguimiento[[#This Row],[institucion]]</f>
        <v>Hospital "Dr. Antonio A. Cetrángolo"</v>
      </c>
      <c r="N353" t="str">
        <f>seguimiento[[#This Row],[ncultivosanio]]</f>
        <v>6</v>
      </c>
      <c r="O353" t="str">
        <f>IF(seguimiento[[#This Row],[curvaglucemia]]="","No realizada","Realizada")</f>
        <v>No realizada</v>
      </c>
      <c r="P353" t="str">
        <f>IF(O353="Realizada",seguimiento[[#This Row],[curvaglucemia]],"")</f>
        <v/>
      </c>
      <c r="Q353" t="str">
        <f>IF(seguimiento[[#This Row],[vitaminaDRealizada]]="","",IF(seguimiento[[#This Row],[vitaminaDRealizada]]="No realizado","No realizada","Realizada"))</f>
        <v/>
      </c>
      <c r="R353" t="str">
        <f>IF(Q353="Realizada",seguimiento[[#This Row],[vitaminaDRealizada]],"")</f>
        <v/>
      </c>
      <c r="S353" t="str">
        <f>IF(seguimiento[[#This Row],[ige]]="No realizada","No realizada",IF(seguimiento[[#This Row],[ige]]="","","Realizada"))</f>
        <v/>
      </c>
      <c r="T353" t="str">
        <f>IF(S353="Realizada",seguimiento[[#This Row],[ige]],"")</f>
        <v/>
      </c>
      <c r="U353" t="str">
        <f>IF(OR(seguimiento[[#This Row],[actividadfisica]]="Ejercicio regular",seguimiento[[#This Row],[actividadfisica]]="Actividad deportiva"),"Sí","")</f>
        <v/>
      </c>
    </row>
    <row r="354" spans="1:21" x14ac:dyDescent="0.3">
      <c r="A354" t="str">
        <f>VLOOKUP(B354,pacientes_insertados[],2,)</f>
        <v>61e34254ec4ec02e84f5dc46</v>
      </c>
      <c r="B354">
        <f>seguimiento[[#This Row],[idpaciente]]</f>
        <v>260</v>
      </c>
      <c r="C354">
        <f t="shared" si="5"/>
        <v>2014</v>
      </c>
      <c r="D354" s="1">
        <f>seguimiento[[#This Row],[fecha]]</f>
        <v>41676</v>
      </c>
      <c r="E354" t="str">
        <f>seguimiento[[#This Row],[institucion]]</f>
        <v>Hospital "Dr. Antonio A. Cetrángolo"</v>
      </c>
      <c r="F354" t="str">
        <f>seguimiento[[#This Row],[fallecimiento]]</f>
        <v>Si</v>
      </c>
      <c r="G354" t="str">
        <f>seguimiento[[#This Row],[fecha_fallec]]</f>
        <v>2014-01-24</v>
      </c>
      <c r="H354" t="str">
        <f>seguimiento[[#This Row],[NombreCausaFallecimiento]]</f>
        <v>Respiratorios</v>
      </c>
      <c r="O354" t="str">
        <f>IF(seguimiento[[#This Row],[curvaglucemia]]="","No realizada","Realizada")</f>
        <v>No realizada</v>
      </c>
      <c r="P354" t="str">
        <f>IF(O354="Realizada",seguimiento[[#This Row],[curvaglucemia]],"")</f>
        <v/>
      </c>
      <c r="Q354" t="str">
        <f>IF(seguimiento[[#This Row],[vitaminaDRealizada]]="","",IF(seguimiento[[#This Row],[vitaminaDRealizada]]="No realizado","No realizada","Realizada"))</f>
        <v/>
      </c>
      <c r="R354" t="str">
        <f>IF(Q354="Realizada",seguimiento[[#This Row],[vitaminaDRealizada]],"")</f>
        <v/>
      </c>
      <c r="S354" t="str">
        <f>IF(seguimiento[[#This Row],[ige]]="No realizada","No realizada",IF(seguimiento[[#This Row],[ige]]="","","Realizada"))</f>
        <v/>
      </c>
      <c r="T354" t="str">
        <f>IF(S354="Realizada",seguimiento[[#This Row],[ige]],"")</f>
        <v/>
      </c>
      <c r="U354" t="str">
        <f>IF(OR(seguimiento[[#This Row],[actividadfisica]]="Ejercicio regular",seguimiento[[#This Row],[actividadfisica]]="Actividad deportiva"),"Sí","")</f>
        <v/>
      </c>
    </row>
    <row r="355" spans="1:21" x14ac:dyDescent="0.3">
      <c r="A355" t="str">
        <f>VLOOKUP(B355,pacientes_insertados[],2,)</f>
        <v>61e34254ec4ec02e84f5dc46</v>
      </c>
      <c r="B355">
        <f>seguimiento[[#This Row],[idpaciente]]</f>
        <v>260</v>
      </c>
      <c r="C355">
        <f t="shared" si="5"/>
        <v>2016</v>
      </c>
      <c r="D355" s="1">
        <f>seguimiento[[#This Row],[fecha]]</f>
        <v>42719</v>
      </c>
      <c r="E355" t="str">
        <f>seguimiento[[#This Row],[institucion]]</f>
        <v>Hospital "Dr. Antonio A. Cetrángolo"</v>
      </c>
      <c r="F355" t="str">
        <f>seguimiento[[#This Row],[fallecimiento]]</f>
        <v>No</v>
      </c>
      <c r="K355" t="str">
        <f>seguimiento[[#This Row],[coberturamedica]]</f>
        <v>Sí</v>
      </c>
      <c r="L355" t="str">
        <f>seguimiento[[#This Row],[ntratendovenosos]]</f>
        <v>2</v>
      </c>
      <c r="N355" t="str">
        <f>seguimiento[[#This Row],[ncultivosanio]]</f>
        <v>6</v>
      </c>
      <c r="O355" t="str">
        <f>IF(seguimiento[[#This Row],[curvaglucemia]]="","No realizada","Realizada")</f>
        <v>Realizada</v>
      </c>
      <c r="P355" t="str">
        <f>IF(O355="Realizada",seguimiento[[#This Row],[curvaglucemia]],"")</f>
        <v>Normal</v>
      </c>
      <c r="Q355" t="str">
        <f>IF(seguimiento[[#This Row],[vitaminaDRealizada]]="","",IF(seguimiento[[#This Row],[vitaminaDRealizada]]="No realizado","No realizada","Realizada"))</f>
        <v>No realizada</v>
      </c>
      <c r="R355" t="str">
        <f>IF(Q355="Realizada",seguimiento[[#This Row],[vitaminaDRealizada]],"")</f>
        <v/>
      </c>
      <c r="S355" t="str">
        <f>IF(seguimiento[[#This Row],[ige]]="No realizada","No realizada",IF(seguimiento[[#This Row],[ige]]="","","Realizada"))</f>
        <v>No realizada</v>
      </c>
      <c r="T355" t="str">
        <f>IF(S355="Realizada",seguimiento[[#This Row],[ige]],"")</f>
        <v/>
      </c>
      <c r="U355" t="str">
        <f>IF(OR(seguimiento[[#This Row],[actividadfisica]]="Ejercicio regular",seguimiento[[#This Row],[actividadfisica]]="Actividad deportiva"),"Sí","")</f>
        <v>Sí</v>
      </c>
    </row>
    <row r="356" spans="1:21" x14ac:dyDescent="0.3">
      <c r="A356" t="str">
        <f>VLOOKUP(B356,pacientes_insertados[],2,)</f>
        <v>61e34256ec4ec02e84f5dfa2</v>
      </c>
      <c r="B356">
        <f>seguimiento[[#This Row],[idpaciente]]</f>
        <v>261</v>
      </c>
      <c r="C356">
        <f t="shared" si="5"/>
        <v>2012</v>
      </c>
      <c r="D356" s="1">
        <f>seguimiento[[#This Row],[fecha]]</f>
        <v>41061</v>
      </c>
      <c r="E356" t="str">
        <f>seguimiento[[#This Row],[institucion]]</f>
        <v>Hospital "Dr. Antonio A. Cetrángolo"</v>
      </c>
      <c r="F356" t="str">
        <f>seguimiento[[#This Row],[fallecimiento]]</f>
        <v>No</v>
      </c>
      <c r="I356" t="str">
        <f>seguimiento[[#This Row],[educacion]]</f>
        <v>Secundaria incompleta</v>
      </c>
      <c r="K356" t="str">
        <f>seguimiento[[#This Row],[coberturamedica]]</f>
        <v>Sí</v>
      </c>
      <c r="M356" t="str">
        <f>seguimiento[[#This Row],[Embarazo]]</f>
        <v>No</v>
      </c>
      <c r="N356" t="str">
        <f>seguimiento[[#This Row],[ncultivosanio]]</f>
        <v>6</v>
      </c>
      <c r="O356" t="str">
        <f>IF(seguimiento[[#This Row],[curvaglucemia]]="","No realizada","Realizada")</f>
        <v>No realizada</v>
      </c>
      <c r="P356" t="str">
        <f>IF(O356="Realizada",seguimiento[[#This Row],[curvaglucemia]],"")</f>
        <v/>
      </c>
      <c r="Q356" t="str">
        <f>IF(seguimiento[[#This Row],[vitaminaDRealizada]]="","",IF(seguimiento[[#This Row],[vitaminaDRealizada]]="No realizado","No realizada","Realizada"))</f>
        <v/>
      </c>
      <c r="R356" t="str">
        <f>IF(Q356="Realizada",seguimiento[[#This Row],[vitaminaDRealizada]],"")</f>
        <v/>
      </c>
      <c r="S356" t="str">
        <f>IF(seguimiento[[#This Row],[ige]]="No realizada","No realizada",IF(seguimiento[[#This Row],[ige]]="","","Realizada"))</f>
        <v/>
      </c>
      <c r="T356" t="str">
        <f>IF(S356="Realizada",seguimiento[[#This Row],[ige]],"")</f>
        <v/>
      </c>
      <c r="U356" t="str">
        <f>IF(OR(seguimiento[[#This Row],[actividadfisica]]="Ejercicio regular",seguimiento[[#This Row],[actividadfisica]]="Actividad deportiva"),"Sí","")</f>
        <v>Sí</v>
      </c>
    </row>
    <row r="357" spans="1:21" x14ac:dyDescent="0.3">
      <c r="A357" t="str">
        <f>VLOOKUP(B357,pacientes_insertados[],2,)</f>
        <v>61e34254ec4ec02e84f5dc47</v>
      </c>
      <c r="B357">
        <f>seguimiento[[#This Row],[idpaciente]]</f>
        <v>262</v>
      </c>
      <c r="C357">
        <f t="shared" si="5"/>
        <v>2012</v>
      </c>
      <c r="D357" s="1">
        <f>seguimiento[[#This Row],[fecha]]</f>
        <v>41012</v>
      </c>
      <c r="E357" t="str">
        <f>seguimiento[[#This Row],[institucion]]</f>
        <v>Hospital "Dr. Antonio A. Cetrángolo"</v>
      </c>
      <c r="F357" t="str">
        <f>seguimiento[[#This Row],[fallecimiento]]</f>
        <v>No</v>
      </c>
      <c r="K357" t="str">
        <f>seguimiento[[#This Row],[coberturamedica]]</f>
        <v>Sí</v>
      </c>
      <c r="M357" t="str">
        <f>seguimiento[[#This Row],[Embarazo]]</f>
        <v>No</v>
      </c>
      <c r="O357" t="str">
        <f>IF(seguimiento[[#This Row],[curvaglucemia]]="","No realizada","Realizada")</f>
        <v>No realizada</v>
      </c>
      <c r="P357" t="str">
        <f>IF(O357="Realizada",seguimiento[[#This Row],[curvaglucemia]],"")</f>
        <v/>
      </c>
      <c r="Q357" t="str">
        <f>IF(seguimiento[[#This Row],[vitaminaDRealizada]]="","",IF(seguimiento[[#This Row],[vitaminaDRealizada]]="No realizado","No realizada","Realizada"))</f>
        <v/>
      </c>
      <c r="R357" t="str">
        <f>IF(Q357="Realizada",seguimiento[[#This Row],[vitaminaDRealizada]],"")</f>
        <v/>
      </c>
      <c r="S357" t="str">
        <f>IF(seguimiento[[#This Row],[ige]]="No realizada","No realizada",IF(seguimiento[[#This Row],[ige]]="","","Realizada"))</f>
        <v/>
      </c>
      <c r="T357" t="str">
        <f>IF(S357="Realizada",seguimiento[[#This Row],[ige]],"")</f>
        <v/>
      </c>
      <c r="U357" t="str">
        <f>IF(OR(seguimiento[[#This Row],[actividadfisica]]="Ejercicio regular",seguimiento[[#This Row],[actividadfisica]]="Actividad deportiva"),"Sí","")</f>
        <v/>
      </c>
    </row>
    <row r="358" spans="1:21" x14ac:dyDescent="0.3">
      <c r="A358" t="str">
        <f>VLOOKUP(B358,pacientes_insertados[],2,)</f>
        <v>61e34254ec4ec02e84f5dc47</v>
      </c>
      <c r="B358">
        <f>seguimiento[[#This Row],[idpaciente]]</f>
        <v>262</v>
      </c>
      <c r="C358">
        <f t="shared" si="5"/>
        <v>2013</v>
      </c>
      <c r="D358" s="1">
        <f>seguimiento[[#This Row],[fecha]]</f>
        <v>41453</v>
      </c>
      <c r="E358" t="str">
        <f>seguimiento[[#This Row],[institucion]]</f>
        <v>Hospital "Dr. Antonio A. Cetrángolo"</v>
      </c>
      <c r="O358" t="str">
        <f>IF(seguimiento[[#This Row],[curvaglucemia]]="","No realizada","Realizada")</f>
        <v>No realizada</v>
      </c>
      <c r="P358" t="str">
        <f>IF(O358="Realizada",seguimiento[[#This Row],[curvaglucemia]],"")</f>
        <v/>
      </c>
      <c r="Q358" t="str">
        <f>IF(seguimiento[[#This Row],[vitaminaDRealizada]]="","",IF(seguimiento[[#This Row],[vitaminaDRealizada]]="No realizado","No realizada","Realizada"))</f>
        <v/>
      </c>
      <c r="R358" t="str">
        <f>IF(Q358="Realizada",seguimiento[[#This Row],[vitaminaDRealizada]],"")</f>
        <v/>
      </c>
      <c r="S358" t="str">
        <f>IF(seguimiento[[#This Row],[ige]]="No realizada","No realizada",IF(seguimiento[[#This Row],[ige]]="","","Realizada"))</f>
        <v/>
      </c>
      <c r="T358" t="str">
        <f>IF(S358="Realizada",seguimiento[[#This Row],[ige]],"")</f>
        <v/>
      </c>
      <c r="U358" t="str">
        <f>IF(OR(seguimiento[[#This Row],[actividadfisica]]="Ejercicio regular",seguimiento[[#This Row],[actividadfisica]]="Actividad deportiva"),"Sí","")</f>
        <v/>
      </c>
    </row>
    <row r="359" spans="1:21" x14ac:dyDescent="0.3">
      <c r="A359" t="str">
        <f>VLOOKUP(B359,pacientes_insertados[],2,)</f>
        <v>61e34254ec4ec02e84f5dc48</v>
      </c>
      <c r="B359">
        <f>seguimiento[[#This Row],[idpaciente]]</f>
        <v>263</v>
      </c>
      <c r="C359">
        <f t="shared" si="5"/>
        <v>2012</v>
      </c>
      <c r="D359" s="1">
        <f>seguimiento[[#This Row],[fecha]]</f>
        <v>41057</v>
      </c>
      <c r="E359" t="str">
        <f>seguimiento[[#This Row],[institucion]]</f>
        <v>Hospital "Dr. Antonio A. Cetrángolo"</v>
      </c>
      <c r="F359" t="str">
        <f>seguimiento[[#This Row],[fallecimiento]]</f>
        <v>No</v>
      </c>
      <c r="M359" t="str">
        <f>seguimiento[[#This Row],[Embarazo]]</f>
        <v>No</v>
      </c>
      <c r="O359" t="str">
        <f>IF(seguimiento[[#This Row],[curvaglucemia]]="","No realizada","Realizada")</f>
        <v>No realizada</v>
      </c>
      <c r="P359" t="str">
        <f>IF(O359="Realizada",seguimiento[[#This Row],[curvaglucemia]],"")</f>
        <v/>
      </c>
      <c r="Q359" t="str">
        <f>IF(seguimiento[[#This Row],[vitaminaDRealizada]]="","",IF(seguimiento[[#This Row],[vitaminaDRealizada]]="No realizado","No realizada","Realizada"))</f>
        <v/>
      </c>
      <c r="R359" t="str">
        <f>IF(Q359="Realizada",seguimiento[[#This Row],[vitaminaDRealizada]],"")</f>
        <v/>
      </c>
      <c r="S359" t="str">
        <f>IF(seguimiento[[#This Row],[ige]]="No realizada","No realizada",IF(seguimiento[[#This Row],[ige]]="","","Realizada"))</f>
        <v/>
      </c>
      <c r="T359" t="str">
        <f>IF(S359="Realizada",seguimiento[[#This Row],[ige]],"")</f>
        <v/>
      </c>
      <c r="U359" t="str">
        <f>IF(OR(seguimiento[[#This Row],[actividadfisica]]="Ejercicio regular",seguimiento[[#This Row],[actividadfisica]]="Actividad deportiva"),"Sí","")</f>
        <v>Sí</v>
      </c>
    </row>
    <row r="360" spans="1:21" x14ac:dyDescent="0.3">
      <c r="A360" t="str">
        <f>VLOOKUP(B360,pacientes_insertados[],2,)</f>
        <v>61e34254ec4ec02e84f5dc49</v>
      </c>
      <c r="B360">
        <f>seguimiento[[#This Row],[idpaciente]]</f>
        <v>264</v>
      </c>
      <c r="C360">
        <f t="shared" si="5"/>
        <v>2012</v>
      </c>
      <c r="D360" s="1">
        <f>seguimiento[[#This Row],[fecha]]</f>
        <v>41017</v>
      </c>
      <c r="E360" t="str">
        <f>seguimiento[[#This Row],[institucion]]</f>
        <v>Hospital "Dr. Antonio A. Cetrángolo"</v>
      </c>
      <c r="F360" t="str">
        <f>seguimiento[[#This Row],[fallecimiento]]</f>
        <v>No</v>
      </c>
      <c r="I360" t="str">
        <f>seguimiento[[#This Row],[educacion]]</f>
        <v>Secundaria incompleta</v>
      </c>
      <c r="K360" t="str">
        <f>seguimiento[[#This Row],[coberturamedica]]</f>
        <v>Sí</v>
      </c>
      <c r="L360" t="str">
        <f>seguimiento[[#This Row],[ntratendovenosos]]</f>
        <v>1</v>
      </c>
      <c r="M360" t="str">
        <f>seguimiento[[#This Row],[Embarazo]]</f>
        <v>No</v>
      </c>
      <c r="O360" t="str">
        <f>IF(seguimiento[[#This Row],[curvaglucemia]]="","No realizada","Realizada")</f>
        <v>No realizada</v>
      </c>
      <c r="P360" t="str">
        <f>IF(O360="Realizada",seguimiento[[#This Row],[curvaglucemia]],"")</f>
        <v/>
      </c>
      <c r="Q360" t="str">
        <f>IF(seguimiento[[#This Row],[vitaminaDRealizada]]="","",IF(seguimiento[[#This Row],[vitaminaDRealizada]]="No realizado","No realizada","Realizada"))</f>
        <v/>
      </c>
      <c r="R360" t="str">
        <f>IF(Q360="Realizada",seguimiento[[#This Row],[vitaminaDRealizada]],"")</f>
        <v/>
      </c>
      <c r="S360" t="str">
        <f>IF(seguimiento[[#This Row],[ige]]="No realizada","No realizada",IF(seguimiento[[#This Row],[ige]]="","","Realizada"))</f>
        <v/>
      </c>
      <c r="T360" t="str">
        <f>IF(S360="Realizada",seguimiento[[#This Row],[ige]],"")</f>
        <v/>
      </c>
      <c r="U360" t="str">
        <f>IF(OR(seguimiento[[#This Row],[actividadfisica]]="Ejercicio regular",seguimiento[[#This Row],[actividadfisica]]="Actividad deportiva"),"Sí","")</f>
        <v/>
      </c>
    </row>
    <row r="361" spans="1:21" x14ac:dyDescent="0.3">
      <c r="A361" t="str">
        <f>VLOOKUP(B361,pacientes_insertados[],2,)</f>
        <v>61e34254ec4ec02e84f5dc49</v>
      </c>
      <c r="B361">
        <f>seguimiento[[#This Row],[idpaciente]]</f>
        <v>264</v>
      </c>
      <c r="C361">
        <f t="shared" si="5"/>
        <v>2013</v>
      </c>
      <c r="D361" s="1">
        <f>seguimiento[[#This Row],[fecha]]</f>
        <v>41474</v>
      </c>
      <c r="E361" t="str">
        <f>seguimiento[[#This Row],[institucion]]</f>
        <v>Hospital "Dr. Antonio A. Cetrángolo"</v>
      </c>
      <c r="F361" t="str">
        <f>seguimiento[[#This Row],[fallecimiento]]</f>
        <v>No</v>
      </c>
      <c r="O361" t="str">
        <f>IF(seguimiento[[#This Row],[curvaglucemia]]="","No realizada","Realizada")</f>
        <v>Realizada</v>
      </c>
      <c r="P361" t="str">
        <f>IF(O361="Realizada",seguimiento[[#This Row],[curvaglucemia]],"")</f>
        <v>Normal</v>
      </c>
      <c r="Q361" t="str">
        <f>IF(seguimiento[[#This Row],[vitaminaDRealizada]]="","",IF(seguimiento[[#This Row],[vitaminaDRealizada]]="No realizado","No realizada","Realizada"))</f>
        <v/>
      </c>
      <c r="R361" t="str">
        <f>IF(Q361="Realizada",seguimiento[[#This Row],[vitaminaDRealizada]],"")</f>
        <v/>
      </c>
      <c r="S361" t="str">
        <f>IF(seguimiento[[#This Row],[ige]]="No realizada","No realizada",IF(seguimiento[[#This Row],[ige]]="","","Realizada"))</f>
        <v/>
      </c>
      <c r="T361" t="str">
        <f>IF(S361="Realizada",seguimiento[[#This Row],[ige]],"")</f>
        <v/>
      </c>
      <c r="U361" t="str">
        <f>IF(OR(seguimiento[[#This Row],[actividadfisica]]="Ejercicio regular",seguimiento[[#This Row],[actividadfisica]]="Actividad deportiva"),"Sí","")</f>
        <v/>
      </c>
    </row>
    <row r="362" spans="1:21" x14ac:dyDescent="0.3">
      <c r="A362" t="str">
        <f>VLOOKUP(B362,pacientes_insertados[],2,)</f>
        <v>61e34254ec4ec02e84f5dc49</v>
      </c>
      <c r="B362">
        <f>seguimiento[[#This Row],[idpaciente]]</f>
        <v>264</v>
      </c>
      <c r="C362">
        <f t="shared" si="5"/>
        <v>2014</v>
      </c>
      <c r="D362" s="1">
        <f>seguimiento[[#This Row],[fecha]]</f>
        <v>41918</v>
      </c>
      <c r="E362" t="str">
        <f>seguimiento[[#This Row],[institucion]]</f>
        <v>Hospital "Dr. Antonio A. Cetrángolo"</v>
      </c>
      <c r="F362" t="str">
        <f>seguimiento[[#This Row],[fallecimiento]]</f>
        <v>No</v>
      </c>
      <c r="J362" t="str">
        <f>seguimiento[[#This Row],[laboral]]</f>
        <v>No trabaja</v>
      </c>
      <c r="K362" t="str">
        <f>seguimiento[[#This Row],[coberturamedica]]</f>
        <v>Sí</v>
      </c>
      <c r="L362" t="str">
        <f>seguimiento[[#This Row],[ntratendovenosos]]</f>
        <v>2</v>
      </c>
      <c r="N362" t="str">
        <f>seguimiento[[#This Row],[ncultivosanio]]</f>
        <v>10</v>
      </c>
      <c r="O362" t="str">
        <f>IF(seguimiento[[#This Row],[curvaglucemia]]="","No realizada","Realizada")</f>
        <v>No realizada</v>
      </c>
      <c r="P362" t="str">
        <f>IF(O362="Realizada",seguimiento[[#This Row],[curvaglucemia]],"")</f>
        <v/>
      </c>
      <c r="Q362" t="str">
        <f>IF(seguimiento[[#This Row],[vitaminaDRealizada]]="","",IF(seguimiento[[#This Row],[vitaminaDRealizada]]="No realizado","No realizada","Realizada"))</f>
        <v>No realizada</v>
      </c>
      <c r="R362" t="str">
        <f>IF(Q362="Realizada",seguimiento[[#This Row],[vitaminaDRealizada]],"")</f>
        <v/>
      </c>
      <c r="S362" t="str">
        <f>IF(seguimiento[[#This Row],[ige]]="No realizada","No realizada",IF(seguimiento[[#This Row],[ige]]="","","Realizada"))</f>
        <v>No realizada</v>
      </c>
      <c r="T362" t="str">
        <f>IF(S362="Realizada",seguimiento[[#This Row],[ige]],"")</f>
        <v/>
      </c>
      <c r="U362" t="str">
        <f>IF(OR(seguimiento[[#This Row],[actividadfisica]]="Ejercicio regular",seguimiento[[#This Row],[actividadfisica]]="Actividad deportiva"),"Sí","")</f>
        <v>Sí</v>
      </c>
    </row>
    <row r="363" spans="1:21" x14ac:dyDescent="0.3">
      <c r="A363" t="str">
        <f>VLOOKUP(B363,pacientes_insertados[],2,)</f>
        <v>61e34254ec4ec02e84f5dc4a</v>
      </c>
      <c r="B363">
        <f>seguimiento[[#This Row],[idpaciente]]</f>
        <v>265</v>
      </c>
      <c r="C363">
        <f t="shared" si="5"/>
        <v>2012</v>
      </c>
      <c r="D363" s="1">
        <f>seguimiento[[#This Row],[fecha]]</f>
        <v>41078</v>
      </c>
      <c r="E363" t="str">
        <f>seguimiento[[#This Row],[institucion]]</f>
        <v>Hospital "Dr. Antonio A. Cetrángolo"</v>
      </c>
      <c r="F363" t="str">
        <f>seguimiento[[#This Row],[fallecimiento]]</f>
        <v>No</v>
      </c>
      <c r="K363" t="str">
        <f>seguimiento[[#This Row],[coberturamedica]]</f>
        <v>Sí</v>
      </c>
      <c r="M363" t="str">
        <f>seguimiento[[#This Row],[Embarazo]]</f>
        <v>No</v>
      </c>
      <c r="O363" t="str">
        <f>IF(seguimiento[[#This Row],[curvaglucemia]]="","No realizada","Realizada")</f>
        <v>No realizada</v>
      </c>
      <c r="P363" t="str">
        <f>IF(O363="Realizada",seguimiento[[#This Row],[curvaglucemia]],"")</f>
        <v/>
      </c>
      <c r="Q363" t="str">
        <f>IF(seguimiento[[#This Row],[vitaminaDRealizada]]="","",IF(seguimiento[[#This Row],[vitaminaDRealizada]]="No realizado","No realizada","Realizada"))</f>
        <v/>
      </c>
      <c r="R363" t="str">
        <f>IF(Q363="Realizada",seguimiento[[#This Row],[vitaminaDRealizada]],"")</f>
        <v/>
      </c>
      <c r="S363" t="str">
        <f>IF(seguimiento[[#This Row],[ige]]="No realizada","No realizada",IF(seguimiento[[#This Row],[ige]]="","","Realizada"))</f>
        <v/>
      </c>
      <c r="T363" t="str">
        <f>IF(S363="Realizada",seguimiento[[#This Row],[ige]],"")</f>
        <v/>
      </c>
      <c r="U363" t="str">
        <f>IF(OR(seguimiento[[#This Row],[actividadfisica]]="Ejercicio regular",seguimiento[[#This Row],[actividadfisica]]="Actividad deportiva"),"Sí","")</f>
        <v/>
      </c>
    </row>
    <row r="364" spans="1:21" x14ac:dyDescent="0.3">
      <c r="A364" t="str">
        <f>VLOOKUP(B364,pacientes_insertados[],2,)</f>
        <v>61e34254ec4ec02e84f5dc4a</v>
      </c>
      <c r="B364">
        <f>seguimiento[[#This Row],[idpaciente]]</f>
        <v>265</v>
      </c>
      <c r="C364">
        <f t="shared" si="5"/>
        <v>2013</v>
      </c>
      <c r="D364" s="1">
        <f>seguimiento[[#This Row],[fecha]]</f>
        <v>41481</v>
      </c>
      <c r="E364" t="str">
        <f>seguimiento[[#This Row],[institucion]]</f>
        <v>Hospital "Dr. Antonio A. Cetrángolo"</v>
      </c>
      <c r="F364" t="str">
        <f>seguimiento[[#This Row],[fallecimiento]]</f>
        <v>No</v>
      </c>
      <c r="K364" t="str">
        <f>seguimiento[[#This Row],[coberturamedica]]</f>
        <v>Sí</v>
      </c>
      <c r="M364" t="str">
        <f>seguimiento[[#This Row],[Embarazo]]</f>
        <v>No</v>
      </c>
      <c r="O364" t="str">
        <f>IF(seguimiento[[#This Row],[curvaglucemia]]="","No realizada","Realizada")</f>
        <v>Realizada</v>
      </c>
      <c r="P364" t="str">
        <f>IF(O364="Realizada",seguimiento[[#This Row],[curvaglucemia]],"")</f>
        <v>Normal</v>
      </c>
      <c r="Q364" t="str">
        <f>IF(seguimiento[[#This Row],[vitaminaDRealizada]]="","",IF(seguimiento[[#This Row],[vitaminaDRealizada]]="No realizado","No realizada","Realizada"))</f>
        <v/>
      </c>
      <c r="R364" t="str">
        <f>IF(Q364="Realizada",seguimiento[[#This Row],[vitaminaDRealizada]],"")</f>
        <v/>
      </c>
      <c r="S364" t="str">
        <f>IF(seguimiento[[#This Row],[ige]]="No realizada","No realizada",IF(seguimiento[[#This Row],[ige]]="","","Realizada"))</f>
        <v/>
      </c>
      <c r="T364" t="str">
        <f>IF(S364="Realizada",seguimiento[[#This Row],[ige]],"")</f>
        <v/>
      </c>
      <c r="U364" t="str">
        <f>IF(OR(seguimiento[[#This Row],[actividadfisica]]="Ejercicio regular",seguimiento[[#This Row],[actividadfisica]]="Actividad deportiva"),"Sí","")</f>
        <v/>
      </c>
    </row>
    <row r="365" spans="1:21" x14ac:dyDescent="0.3">
      <c r="A365" t="str">
        <f>VLOOKUP(B365,pacientes_insertados[],2,)</f>
        <v>61e34254ec4ec02e84f5dc4a</v>
      </c>
      <c r="B365">
        <f>seguimiento[[#This Row],[idpaciente]]</f>
        <v>265</v>
      </c>
      <c r="C365">
        <f t="shared" si="5"/>
        <v>2014</v>
      </c>
      <c r="D365" s="1">
        <f>seguimiento[[#This Row],[fecha]]</f>
        <v>41947</v>
      </c>
      <c r="E365" t="str">
        <f>seguimiento[[#This Row],[institucion]]</f>
        <v>Hospital "Dr. Antonio A. Cetrángolo"</v>
      </c>
      <c r="F365" t="str">
        <f>seguimiento[[#This Row],[fallecimiento]]</f>
        <v>No</v>
      </c>
      <c r="K365" t="str">
        <f>seguimiento[[#This Row],[coberturamedica]]</f>
        <v>Sí</v>
      </c>
      <c r="N365" t="str">
        <f>seguimiento[[#This Row],[ncultivosanio]]</f>
        <v>6</v>
      </c>
      <c r="O365" t="str">
        <f>IF(seguimiento[[#This Row],[curvaglucemia]]="","No realizada","Realizada")</f>
        <v>No realizada</v>
      </c>
      <c r="P365" t="str">
        <f>IF(O365="Realizada",seguimiento[[#This Row],[curvaglucemia]],"")</f>
        <v/>
      </c>
      <c r="Q365" t="str">
        <f>IF(seguimiento[[#This Row],[vitaminaDRealizada]]="","",IF(seguimiento[[#This Row],[vitaminaDRealizada]]="No realizado","No realizada","Realizada"))</f>
        <v>No realizada</v>
      </c>
      <c r="R365" t="str">
        <f>IF(Q365="Realizada",seguimiento[[#This Row],[vitaminaDRealizada]],"")</f>
        <v/>
      </c>
      <c r="S365" t="str">
        <f>IF(seguimiento[[#This Row],[ige]]="No realizada","No realizada",IF(seguimiento[[#This Row],[ige]]="","","Realizada"))</f>
        <v>No realizada</v>
      </c>
      <c r="T365" t="str">
        <f>IF(S365="Realizada",seguimiento[[#This Row],[ige]],"")</f>
        <v/>
      </c>
      <c r="U365" t="str">
        <f>IF(OR(seguimiento[[#This Row],[actividadfisica]]="Ejercicio regular",seguimiento[[#This Row],[actividadfisica]]="Actividad deportiva"),"Sí","")</f>
        <v/>
      </c>
    </row>
    <row r="366" spans="1:21" x14ac:dyDescent="0.3">
      <c r="A366" t="str">
        <f>VLOOKUP(B366,pacientes_insertados[],2,)</f>
        <v>61e34254ec4ec02e84f5dc4b</v>
      </c>
      <c r="B366">
        <f>seguimiento[[#This Row],[idpaciente]]</f>
        <v>266</v>
      </c>
      <c r="C366">
        <f t="shared" si="5"/>
        <v>2012</v>
      </c>
      <c r="D366" s="1">
        <f>seguimiento[[#This Row],[fecha]]</f>
        <v>41059</v>
      </c>
      <c r="E366" t="str">
        <f>seguimiento[[#This Row],[institucion]]</f>
        <v>Hospital "Dr. Antonio A. Cetrángolo"</v>
      </c>
      <c r="F366" t="str">
        <f>seguimiento[[#This Row],[fallecimiento]]</f>
        <v>No</v>
      </c>
      <c r="I366" t="str">
        <f>seguimiento[[#This Row],[educacion]]</f>
        <v>Primaria incompleta</v>
      </c>
      <c r="K366" t="str">
        <f>seguimiento[[#This Row],[coberturamedica]]</f>
        <v>Sí</v>
      </c>
      <c r="M366" t="str">
        <f>seguimiento[[#This Row],[Embarazo]]</f>
        <v>No</v>
      </c>
      <c r="N366" t="str">
        <f>seguimiento[[#This Row],[ncultivosanio]]</f>
        <v>6</v>
      </c>
      <c r="O366" t="str">
        <f>IF(seguimiento[[#This Row],[curvaglucemia]]="","No realizada","Realizada")</f>
        <v>No realizada</v>
      </c>
      <c r="P366" t="str">
        <f>IF(O366="Realizada",seguimiento[[#This Row],[curvaglucemia]],"")</f>
        <v/>
      </c>
      <c r="Q366" t="str">
        <f>IF(seguimiento[[#This Row],[vitaminaDRealizada]]="","",IF(seguimiento[[#This Row],[vitaminaDRealizada]]="No realizado","No realizada","Realizada"))</f>
        <v/>
      </c>
      <c r="R366" t="str">
        <f>IF(Q366="Realizada",seguimiento[[#This Row],[vitaminaDRealizada]],"")</f>
        <v/>
      </c>
      <c r="S366" t="str">
        <f>IF(seguimiento[[#This Row],[ige]]="No realizada","No realizada",IF(seguimiento[[#This Row],[ige]]="","","Realizada"))</f>
        <v/>
      </c>
      <c r="T366" t="str">
        <f>IF(S366="Realizada",seguimiento[[#This Row],[ige]],"")</f>
        <v/>
      </c>
      <c r="U366" t="str">
        <f>IF(OR(seguimiento[[#This Row],[actividadfisica]]="Ejercicio regular",seguimiento[[#This Row],[actividadfisica]]="Actividad deportiva"),"Sí","")</f>
        <v>Sí</v>
      </c>
    </row>
    <row r="367" spans="1:21" x14ac:dyDescent="0.3">
      <c r="A367" t="str">
        <f>VLOOKUP(B367,pacientes_insertados[],2,)</f>
        <v>61e34254ec4ec02e84f5dc4b</v>
      </c>
      <c r="B367">
        <f>seguimiento[[#This Row],[idpaciente]]</f>
        <v>266</v>
      </c>
      <c r="C367">
        <f t="shared" si="5"/>
        <v>2013</v>
      </c>
      <c r="D367" s="1">
        <f>seguimiento[[#This Row],[fecha]]</f>
        <v>41487</v>
      </c>
      <c r="E367" t="str">
        <f>seguimiento[[#This Row],[institucion]]</f>
        <v>Hospital "Dr. Antonio A. Cetrángolo"</v>
      </c>
      <c r="F367" t="str">
        <f>seguimiento[[#This Row],[fallecimiento]]</f>
        <v>No</v>
      </c>
      <c r="I367" t="str">
        <f>seguimiento[[#This Row],[educacion]]</f>
        <v>Secundaria incompleta</v>
      </c>
      <c r="J367" t="str">
        <f>seguimiento[[#This Row],[laboral]]</f>
        <v>No trabaja</v>
      </c>
      <c r="K367" t="str">
        <f>seguimiento[[#This Row],[coberturamedica]]</f>
        <v>Sí</v>
      </c>
      <c r="L367" t="str">
        <f>seguimiento[[#This Row],[ntratendovenosos]]</f>
        <v>1</v>
      </c>
      <c r="M367" t="str">
        <f>seguimiento[[#This Row],[Embarazo]]</f>
        <v>No</v>
      </c>
      <c r="O367" t="str">
        <f>IF(seguimiento[[#This Row],[curvaglucemia]]="","No realizada","Realizada")</f>
        <v>No realizada</v>
      </c>
      <c r="P367" t="str">
        <f>IF(O367="Realizada",seguimiento[[#This Row],[curvaglucemia]],"")</f>
        <v/>
      </c>
      <c r="Q367" t="str">
        <f>IF(seguimiento[[#This Row],[vitaminaDRealizada]]="","",IF(seguimiento[[#This Row],[vitaminaDRealizada]]="No realizado","No realizada","Realizada"))</f>
        <v/>
      </c>
      <c r="R367" t="str">
        <f>IF(Q367="Realizada",seguimiento[[#This Row],[vitaminaDRealizada]],"")</f>
        <v/>
      </c>
      <c r="S367" t="str">
        <f>IF(seguimiento[[#This Row],[ige]]="No realizada","No realizada",IF(seguimiento[[#This Row],[ige]]="","","Realizada"))</f>
        <v/>
      </c>
      <c r="T367" t="str">
        <f>IF(S367="Realizada",seguimiento[[#This Row],[ige]],"")</f>
        <v/>
      </c>
      <c r="U367" t="str">
        <f>IF(OR(seguimiento[[#This Row],[actividadfisica]]="Ejercicio regular",seguimiento[[#This Row],[actividadfisica]]="Actividad deportiva"),"Sí","")</f>
        <v>Sí</v>
      </c>
    </row>
    <row r="368" spans="1:21" x14ac:dyDescent="0.3">
      <c r="A368" t="str">
        <f>VLOOKUP(B368,pacientes_insertados[],2,)</f>
        <v>61e34254ec4ec02e84f5dc4b</v>
      </c>
      <c r="B368">
        <f>seguimiento[[#This Row],[idpaciente]]</f>
        <v>266</v>
      </c>
      <c r="C368">
        <f t="shared" si="5"/>
        <v>2014</v>
      </c>
      <c r="D368" s="1">
        <f>seguimiento[[#This Row],[fecha]]</f>
        <v>41989</v>
      </c>
      <c r="E368" t="str">
        <f>seguimiento[[#This Row],[institucion]]</f>
        <v>Hospital "Dr. Antonio A. Cetrángolo"</v>
      </c>
      <c r="F368" t="str">
        <f>seguimiento[[#This Row],[fallecimiento]]</f>
        <v>No</v>
      </c>
      <c r="K368" t="str">
        <f>seguimiento[[#This Row],[coberturamedica]]</f>
        <v>Sí</v>
      </c>
      <c r="L368" t="str">
        <f>seguimiento[[#This Row],[ntratendovenosos]]</f>
        <v>1</v>
      </c>
      <c r="N368" t="str">
        <f>seguimiento[[#This Row],[ncultivosanio]]</f>
        <v>6</v>
      </c>
      <c r="O368" t="str">
        <f>IF(seguimiento[[#This Row],[curvaglucemia]]="","No realizada","Realizada")</f>
        <v>No realizada</v>
      </c>
      <c r="P368" t="str">
        <f>IF(O368="Realizada",seguimiento[[#This Row],[curvaglucemia]],"")</f>
        <v/>
      </c>
      <c r="Q368" t="str">
        <f>IF(seguimiento[[#This Row],[vitaminaDRealizada]]="","",IF(seguimiento[[#This Row],[vitaminaDRealizada]]="No realizado","No realizada","Realizada"))</f>
        <v/>
      </c>
      <c r="R368" t="str">
        <f>IF(Q368="Realizada",seguimiento[[#This Row],[vitaminaDRealizada]],"")</f>
        <v/>
      </c>
      <c r="S368" t="str">
        <f>IF(seguimiento[[#This Row],[ige]]="No realizada","No realizada",IF(seguimiento[[#This Row],[ige]]="","","Realizada"))</f>
        <v/>
      </c>
      <c r="T368" t="str">
        <f>IF(S368="Realizada",seguimiento[[#This Row],[ige]],"")</f>
        <v/>
      </c>
      <c r="U368" t="str">
        <f>IF(OR(seguimiento[[#This Row],[actividadfisica]]="Ejercicio regular",seguimiento[[#This Row],[actividadfisica]]="Actividad deportiva"),"Sí","")</f>
        <v/>
      </c>
    </row>
    <row r="369" spans="1:21" x14ac:dyDescent="0.3">
      <c r="A369" t="str">
        <f>VLOOKUP(B369,pacientes_insertados[],2,)</f>
        <v>61e34254ec4ec02e84f5dc4c</v>
      </c>
      <c r="B369">
        <f>seguimiento[[#This Row],[idpaciente]]</f>
        <v>267</v>
      </c>
      <c r="C369">
        <f t="shared" si="5"/>
        <v>2012</v>
      </c>
      <c r="D369" s="1">
        <f>seguimiento[[#This Row],[fecha]]</f>
        <v>41082</v>
      </c>
      <c r="E369" t="str">
        <f>seguimiento[[#This Row],[institucion]]</f>
        <v>HOSPITAL de PEDIATRÍA "Juan P. Garrahan"</v>
      </c>
      <c r="F369" t="str">
        <f>seguimiento[[#This Row],[fallecimiento]]</f>
        <v>No</v>
      </c>
      <c r="K369" t="str">
        <f>seguimiento[[#This Row],[coberturamedica]]</f>
        <v>Sí</v>
      </c>
      <c r="M369" t="str">
        <f>seguimiento[[#This Row],[Embarazo]]</f>
        <v>No</v>
      </c>
      <c r="O369" t="str">
        <f>IF(seguimiento[[#This Row],[curvaglucemia]]="","No realizada","Realizada")</f>
        <v>Realizada</v>
      </c>
      <c r="P369" t="str">
        <f>IF(O369="Realizada",seguimiento[[#This Row],[curvaglucemia]],"")</f>
        <v>Normal</v>
      </c>
      <c r="Q369" t="str">
        <f>IF(seguimiento[[#This Row],[vitaminaDRealizada]]="","",IF(seguimiento[[#This Row],[vitaminaDRealizada]]="No realizado","No realizada","Realizada"))</f>
        <v/>
      </c>
      <c r="R369" t="str">
        <f>IF(Q369="Realizada",seguimiento[[#This Row],[vitaminaDRealizada]],"")</f>
        <v/>
      </c>
      <c r="S369" t="str">
        <f>IF(seguimiento[[#This Row],[ige]]="No realizada","No realizada",IF(seguimiento[[#This Row],[ige]]="","","Realizada"))</f>
        <v/>
      </c>
      <c r="T369" t="str">
        <f>IF(S369="Realizada",seguimiento[[#This Row],[ige]],"")</f>
        <v/>
      </c>
      <c r="U369" t="str">
        <f>IF(OR(seguimiento[[#This Row],[actividadfisica]]="Ejercicio regular",seguimiento[[#This Row],[actividadfisica]]="Actividad deportiva"),"Sí","")</f>
        <v>Sí</v>
      </c>
    </row>
    <row r="370" spans="1:21" x14ac:dyDescent="0.3">
      <c r="A370" t="str">
        <f>VLOOKUP(B370,pacientes_insertados[],2,)</f>
        <v>61e34254ec4ec02e84f5dc4d</v>
      </c>
      <c r="B370">
        <f>seguimiento[[#This Row],[idpaciente]]</f>
        <v>268</v>
      </c>
      <c r="C370">
        <f t="shared" si="5"/>
        <v>2012</v>
      </c>
      <c r="D370" s="1">
        <f>seguimiento[[#This Row],[fecha]]</f>
        <v>40912</v>
      </c>
      <c r="E370" t="str">
        <f>seguimiento[[#This Row],[institucion]]</f>
        <v>HOSPITAL de PEDIATRÍA "Juan P. Garrahan"</v>
      </c>
      <c r="F370" t="str">
        <f>seguimiento[[#This Row],[fallecimiento]]</f>
        <v>No</v>
      </c>
      <c r="I370" t="str">
        <f>seguimiento[[#This Row],[educacion]]</f>
        <v>Primaria incompleta</v>
      </c>
      <c r="K370" t="str">
        <f>seguimiento[[#This Row],[coberturamedica]]</f>
        <v>Sí</v>
      </c>
      <c r="M370" t="str">
        <f>seguimiento[[#This Row],[Embarazo]]</f>
        <v>No</v>
      </c>
      <c r="O370" t="str">
        <f>IF(seguimiento[[#This Row],[curvaglucemia]]="","No realizada","Realizada")</f>
        <v>Realizada</v>
      </c>
      <c r="P370" t="str">
        <f>IF(O370="Realizada",seguimiento[[#This Row],[curvaglucemia]],"")</f>
        <v>Normal</v>
      </c>
      <c r="Q370" t="str">
        <f>IF(seguimiento[[#This Row],[vitaminaDRealizada]]="","",IF(seguimiento[[#This Row],[vitaminaDRealizada]]="No realizado","No realizada","Realizada"))</f>
        <v/>
      </c>
      <c r="R370" t="str">
        <f>IF(Q370="Realizada",seguimiento[[#This Row],[vitaminaDRealizada]],"")</f>
        <v/>
      </c>
      <c r="S370" t="str">
        <f>IF(seguimiento[[#This Row],[ige]]="No realizada","No realizada",IF(seguimiento[[#This Row],[ige]]="","","Realizada"))</f>
        <v/>
      </c>
      <c r="T370" t="str">
        <f>IF(S370="Realizada",seguimiento[[#This Row],[ige]],"")</f>
        <v/>
      </c>
      <c r="U370" t="str">
        <f>IF(OR(seguimiento[[#This Row],[actividadfisica]]="Ejercicio regular",seguimiento[[#This Row],[actividadfisica]]="Actividad deportiva"),"Sí","")</f>
        <v/>
      </c>
    </row>
    <row r="371" spans="1:21" x14ac:dyDescent="0.3">
      <c r="A371" t="str">
        <f>VLOOKUP(B371,pacientes_insertados[],2,)</f>
        <v>61e34254ec4ec02e84f5dc4d</v>
      </c>
      <c r="B371">
        <f>seguimiento[[#This Row],[idpaciente]]</f>
        <v>268</v>
      </c>
      <c r="C371">
        <f t="shared" si="5"/>
        <v>2013</v>
      </c>
      <c r="D371" s="1">
        <f>seguimiento[[#This Row],[fecha]]</f>
        <v>41442</v>
      </c>
      <c r="E371" t="str">
        <f>seguimiento[[#This Row],[institucion]]</f>
        <v>HOSPITAL de PEDIATRÍA "Juan P. Garrahan"</v>
      </c>
      <c r="F371" t="str">
        <f>seguimiento[[#This Row],[fallecimiento]]</f>
        <v>No</v>
      </c>
      <c r="K371" t="str">
        <f>seguimiento[[#This Row],[coberturamedica]]</f>
        <v>Sí</v>
      </c>
      <c r="M371" t="str">
        <f>seguimiento[[#This Row],[Embarazo]]</f>
        <v>No</v>
      </c>
      <c r="N371" t="str">
        <f>seguimiento[[#This Row],[ncultivosanio]]</f>
        <v>2</v>
      </c>
      <c r="O371" t="str">
        <f>IF(seguimiento[[#This Row],[curvaglucemia]]="","No realizada","Realizada")</f>
        <v>Realizada</v>
      </c>
      <c r="P371" t="str">
        <f>IF(O371="Realizada",seguimiento[[#This Row],[curvaglucemia]],"")</f>
        <v>Normal</v>
      </c>
      <c r="Q371" t="str">
        <f>IF(seguimiento[[#This Row],[vitaminaDRealizada]]="","",IF(seguimiento[[#This Row],[vitaminaDRealizada]]="No realizado","No realizada","Realizada"))</f>
        <v>Realizada</v>
      </c>
      <c r="R371" t="str">
        <f>IF(Q371="Realizada",seguimiento[[#This Row],[vitaminaDRealizada]],"")</f>
        <v>Bajo</v>
      </c>
      <c r="S371" t="str">
        <f>IF(seguimiento[[#This Row],[ige]]="No realizada","No realizada",IF(seguimiento[[#This Row],[ige]]="","","Realizada"))</f>
        <v>Realizada</v>
      </c>
      <c r="T371" t="str">
        <f>IF(S371="Realizada",seguimiento[[#This Row],[ige]],"")</f>
        <v>&lt; 500</v>
      </c>
      <c r="U371" t="str">
        <f>IF(OR(seguimiento[[#This Row],[actividadfisica]]="Ejercicio regular",seguimiento[[#This Row],[actividadfisica]]="Actividad deportiva"),"Sí","")</f>
        <v>Sí</v>
      </c>
    </row>
    <row r="372" spans="1:21" x14ac:dyDescent="0.3">
      <c r="A372" t="str">
        <f>VLOOKUP(B372,pacientes_insertados[],2,)</f>
        <v>61e34254ec4ec02e84f5dc4d</v>
      </c>
      <c r="B372">
        <f>seguimiento[[#This Row],[idpaciente]]</f>
        <v>268</v>
      </c>
      <c r="C372">
        <f t="shared" si="5"/>
        <v>2014</v>
      </c>
      <c r="D372" s="1">
        <f>seguimiento[[#This Row],[fecha]]</f>
        <v>41813</v>
      </c>
      <c r="E372" t="str">
        <f>seguimiento[[#This Row],[institucion]]</f>
        <v>HOSPITAL de PEDIATRÍA "Juan P. Garrahan"</v>
      </c>
      <c r="F372" t="str">
        <f>seguimiento[[#This Row],[fallecimiento]]</f>
        <v>No</v>
      </c>
      <c r="K372" t="str">
        <f>seguimiento[[#This Row],[coberturamedica]]</f>
        <v>Sí</v>
      </c>
      <c r="M372" t="str">
        <f>seguimiento[[#This Row],[Embarazo]]</f>
        <v>No</v>
      </c>
      <c r="N372" t="str">
        <f>seguimiento[[#This Row],[ncultivosanio]]</f>
        <v>2</v>
      </c>
      <c r="O372" t="str">
        <f>IF(seguimiento[[#This Row],[curvaglucemia]]="","No realizada","Realizada")</f>
        <v>Realizada</v>
      </c>
      <c r="P372" t="str">
        <f>IF(O372="Realizada",seguimiento[[#This Row],[curvaglucemia]],"")</f>
        <v>Normal</v>
      </c>
      <c r="Q372" t="str">
        <f>IF(seguimiento[[#This Row],[vitaminaDRealizada]]="","",IF(seguimiento[[#This Row],[vitaminaDRealizada]]="No realizado","No realizada","Realizada"))</f>
        <v>No realizada</v>
      </c>
      <c r="R372" t="str">
        <f>IF(Q372="Realizada",seguimiento[[#This Row],[vitaminaDRealizada]],"")</f>
        <v/>
      </c>
      <c r="S372" t="str">
        <f>IF(seguimiento[[#This Row],[ige]]="No realizada","No realizada",IF(seguimiento[[#This Row],[ige]]="","","Realizada"))</f>
        <v>Realizada</v>
      </c>
      <c r="T372" t="str">
        <f>IF(S372="Realizada",seguimiento[[#This Row],[ige]],"")</f>
        <v>&lt; 500</v>
      </c>
      <c r="U372" t="str">
        <f>IF(OR(seguimiento[[#This Row],[actividadfisica]]="Ejercicio regular",seguimiento[[#This Row],[actividadfisica]]="Actividad deportiva"),"Sí","")</f>
        <v>Sí</v>
      </c>
    </row>
    <row r="373" spans="1:21" x14ac:dyDescent="0.3">
      <c r="A373" t="str">
        <f>VLOOKUP(B373,pacientes_insertados[],2,)</f>
        <v>61e34254ec4ec02e84f5dc4d</v>
      </c>
      <c r="B373">
        <f>seguimiento[[#This Row],[idpaciente]]</f>
        <v>268</v>
      </c>
      <c r="C373">
        <f t="shared" si="5"/>
        <v>2015</v>
      </c>
      <c r="D373" s="1">
        <f>seguimiento[[#This Row],[fecha]]</f>
        <v>42170</v>
      </c>
      <c r="E373" t="str">
        <f>seguimiento[[#This Row],[institucion]]</f>
        <v>HOSPITAL de PEDIATRÍA "Juan P. Garrahan"</v>
      </c>
      <c r="F373" t="str">
        <f>seguimiento[[#This Row],[fallecimiento]]</f>
        <v>No</v>
      </c>
      <c r="J373" t="str">
        <f>seguimiento[[#This Row],[laboral]]</f>
        <v>No trabaja</v>
      </c>
      <c r="K373" t="str">
        <f>seguimiento[[#This Row],[coberturamedica]]</f>
        <v>Sí</v>
      </c>
      <c r="M373" t="str">
        <f>seguimiento[[#This Row],[Embarazo]]</f>
        <v>No</v>
      </c>
      <c r="N373" t="str">
        <f>seguimiento[[#This Row],[ncultivosanio]]</f>
        <v>2</v>
      </c>
      <c r="O373" t="str">
        <f>IF(seguimiento[[#This Row],[curvaglucemia]]="","No realizada","Realizada")</f>
        <v>Realizada</v>
      </c>
      <c r="P373" t="str">
        <f>IF(O373="Realizada",seguimiento[[#This Row],[curvaglucemia]],"")</f>
        <v>Normal</v>
      </c>
      <c r="Q373" t="str">
        <f>IF(seguimiento[[#This Row],[vitaminaDRealizada]]="","",IF(seguimiento[[#This Row],[vitaminaDRealizada]]="No realizado","No realizada","Realizada"))</f>
        <v>Realizada</v>
      </c>
      <c r="R373" t="str">
        <f>IF(Q373="Realizada",seguimiento[[#This Row],[vitaminaDRealizada]],"")</f>
        <v>Bajo</v>
      </c>
      <c r="S373" t="str">
        <f>IF(seguimiento[[#This Row],[ige]]="No realizada","No realizada",IF(seguimiento[[#This Row],[ige]]="","","Realizada"))</f>
        <v>Realizada</v>
      </c>
      <c r="T373" t="str">
        <f>IF(S373="Realizada",seguimiento[[#This Row],[ige]],"")</f>
        <v>&lt; 500</v>
      </c>
      <c r="U373" t="str">
        <f>IF(OR(seguimiento[[#This Row],[actividadfisica]]="Ejercicio regular",seguimiento[[#This Row],[actividadfisica]]="Actividad deportiva"),"Sí","")</f>
        <v>Sí</v>
      </c>
    </row>
    <row r="374" spans="1:21" x14ac:dyDescent="0.3">
      <c r="A374" t="str">
        <f>VLOOKUP(B374,pacientes_insertados[],2,)</f>
        <v>61e34254ec4ec02e84f5dc4e</v>
      </c>
      <c r="B374">
        <f>seguimiento[[#This Row],[idpaciente]]</f>
        <v>269</v>
      </c>
      <c r="C374">
        <f t="shared" si="5"/>
        <v>2011</v>
      </c>
      <c r="D374" s="1">
        <f>seguimiento[[#This Row],[fecha]]</f>
        <v>40891</v>
      </c>
      <c r="E374" t="str">
        <f>seguimiento[[#This Row],[institucion]]</f>
        <v>HOSPITAL de PEDIATRÍA "Juan P. Garrahan"</v>
      </c>
      <c r="F374" t="str">
        <f>seguimiento[[#This Row],[fallecimiento]]</f>
        <v>No</v>
      </c>
      <c r="I374" t="str">
        <f>seguimiento[[#This Row],[educacion]]</f>
        <v>Secundaria incompleta</v>
      </c>
      <c r="K374" t="str">
        <f>seguimiento[[#This Row],[coberturamedica]]</f>
        <v>Sí</v>
      </c>
      <c r="L374" t="str">
        <f>seguimiento[[#This Row],[ntratendovenosos]]</f>
        <v>1</v>
      </c>
      <c r="M374" t="str">
        <f>seguimiento[[#This Row],[Embarazo]]</f>
        <v>No</v>
      </c>
      <c r="N374" t="str">
        <f>seguimiento[[#This Row],[ncultivosanio]]</f>
        <v>5</v>
      </c>
      <c r="O374" t="str">
        <f>IF(seguimiento[[#This Row],[curvaglucemia]]="","No realizada","Realizada")</f>
        <v>Realizada</v>
      </c>
      <c r="P374" t="str">
        <f>IF(O374="Realizada",seguimiento[[#This Row],[curvaglucemia]],"")</f>
        <v>Normal</v>
      </c>
      <c r="Q374" t="str">
        <f>IF(seguimiento[[#This Row],[vitaminaDRealizada]]="","",IF(seguimiento[[#This Row],[vitaminaDRealizada]]="No realizado","No realizada","Realizada"))</f>
        <v/>
      </c>
      <c r="R374" t="str">
        <f>IF(Q374="Realizada",seguimiento[[#This Row],[vitaminaDRealizada]],"")</f>
        <v/>
      </c>
      <c r="S374" t="str">
        <f>IF(seguimiento[[#This Row],[ige]]="No realizada","No realizada",IF(seguimiento[[#This Row],[ige]]="","","Realizada"))</f>
        <v>Realizada</v>
      </c>
      <c r="T374" t="str">
        <f>IF(S374="Realizada",seguimiento[[#This Row],[ige]],"")</f>
        <v>&lt; 500</v>
      </c>
      <c r="U374" t="str">
        <f>IF(OR(seguimiento[[#This Row],[actividadfisica]]="Ejercicio regular",seguimiento[[#This Row],[actividadfisica]]="Actividad deportiva"),"Sí","")</f>
        <v/>
      </c>
    </row>
    <row r="375" spans="1:21" x14ac:dyDescent="0.3">
      <c r="A375" t="str">
        <f>VLOOKUP(B375,pacientes_insertados[],2,)</f>
        <v>61e34254ec4ec02e84f5dc4f</v>
      </c>
      <c r="B375">
        <f>seguimiento[[#This Row],[idpaciente]]</f>
        <v>270</v>
      </c>
      <c r="C375">
        <f t="shared" si="5"/>
        <v>2012</v>
      </c>
      <c r="D375" s="1">
        <f>seguimiento[[#This Row],[fecha]]</f>
        <v>40996</v>
      </c>
      <c r="E375" t="str">
        <f>seguimiento[[#This Row],[institucion]]</f>
        <v>HOSPITAL de PEDIATRÍA "Juan P. Garrahan"</v>
      </c>
      <c r="F375" t="str">
        <f>seguimiento[[#This Row],[fallecimiento]]</f>
        <v>No</v>
      </c>
      <c r="K375" t="str">
        <f>seguimiento[[#This Row],[coberturamedica]]</f>
        <v>Sí</v>
      </c>
      <c r="L375" t="str">
        <f>seguimiento[[#This Row],[ntratendovenosos]]</f>
        <v>1</v>
      </c>
      <c r="M375" t="str">
        <f>seguimiento[[#This Row],[Embarazo]]</f>
        <v>No</v>
      </c>
      <c r="N375" t="str">
        <f>seguimiento[[#This Row],[ncultivosanio]]</f>
        <v>5</v>
      </c>
      <c r="O375" t="str">
        <f>IF(seguimiento[[#This Row],[curvaglucemia]]="","No realizada","Realizada")</f>
        <v>Realizada</v>
      </c>
      <c r="P375" t="str">
        <f>IF(O375="Realizada",seguimiento[[#This Row],[curvaglucemia]],"")</f>
        <v>Normal</v>
      </c>
      <c r="Q375" t="str">
        <f>IF(seguimiento[[#This Row],[vitaminaDRealizada]]="","",IF(seguimiento[[#This Row],[vitaminaDRealizada]]="No realizado","No realizada","Realizada"))</f>
        <v/>
      </c>
      <c r="R375" t="str">
        <f>IF(Q375="Realizada",seguimiento[[#This Row],[vitaminaDRealizada]],"")</f>
        <v/>
      </c>
      <c r="S375" t="str">
        <f>IF(seguimiento[[#This Row],[ige]]="No realizada","No realizada",IF(seguimiento[[#This Row],[ige]]="","","Realizada"))</f>
        <v>Realizada</v>
      </c>
      <c r="T375" t="str">
        <f>IF(S375="Realizada",seguimiento[[#This Row],[ige]],"")</f>
        <v>&lt; 500</v>
      </c>
      <c r="U375" t="str">
        <f>IF(OR(seguimiento[[#This Row],[actividadfisica]]="Ejercicio regular",seguimiento[[#This Row],[actividadfisica]]="Actividad deportiva"),"Sí","")</f>
        <v/>
      </c>
    </row>
    <row r="376" spans="1:21" x14ac:dyDescent="0.3">
      <c r="A376" t="str">
        <f>VLOOKUP(B376,pacientes_insertados[],2,)</f>
        <v>61e34254ec4ec02e84f5dc50</v>
      </c>
      <c r="B376">
        <f>seguimiento[[#This Row],[idpaciente]]</f>
        <v>271</v>
      </c>
      <c r="C376">
        <f t="shared" si="5"/>
        <v>2012</v>
      </c>
      <c r="D376" s="1">
        <f>seguimiento[[#This Row],[fecha]]</f>
        <v>41071</v>
      </c>
      <c r="E376" t="str">
        <f>seguimiento[[#This Row],[institucion]]</f>
        <v>Hospital "Dr. Antonio A. Cetrángolo"</v>
      </c>
      <c r="O376" t="str">
        <f>IF(seguimiento[[#This Row],[curvaglucemia]]="","No realizada","Realizada")</f>
        <v>No realizada</v>
      </c>
      <c r="P376" t="str">
        <f>IF(O376="Realizada",seguimiento[[#This Row],[curvaglucemia]],"")</f>
        <v/>
      </c>
      <c r="Q376" t="str">
        <f>IF(seguimiento[[#This Row],[vitaminaDRealizada]]="","",IF(seguimiento[[#This Row],[vitaminaDRealizada]]="No realizado","No realizada","Realizada"))</f>
        <v/>
      </c>
      <c r="R376" t="str">
        <f>IF(Q376="Realizada",seguimiento[[#This Row],[vitaminaDRealizada]],"")</f>
        <v/>
      </c>
      <c r="S376" t="str">
        <f>IF(seguimiento[[#This Row],[ige]]="No realizada","No realizada",IF(seguimiento[[#This Row],[ige]]="","","Realizada"))</f>
        <v/>
      </c>
      <c r="T376" t="str">
        <f>IF(S376="Realizada",seguimiento[[#This Row],[ige]],"")</f>
        <v/>
      </c>
      <c r="U376" t="str">
        <f>IF(OR(seguimiento[[#This Row],[actividadfisica]]="Ejercicio regular",seguimiento[[#This Row],[actividadfisica]]="Actividad deportiva"),"Sí","")</f>
        <v/>
      </c>
    </row>
    <row r="377" spans="1:21" x14ac:dyDescent="0.3">
      <c r="A377" t="str">
        <f>VLOOKUP(B377,pacientes_insertados[],2,)</f>
        <v>61e34254ec4ec02e84f5dc50</v>
      </c>
      <c r="B377">
        <f>seguimiento[[#This Row],[idpaciente]]</f>
        <v>271</v>
      </c>
      <c r="C377">
        <f t="shared" si="5"/>
        <v>2013</v>
      </c>
      <c r="D377" s="1">
        <f>seguimiento[[#This Row],[fecha]]</f>
        <v>41418</v>
      </c>
      <c r="E377" t="str">
        <f>seguimiento[[#This Row],[institucion]]</f>
        <v>Hospital "Dr. Antonio A. Cetrángolo"</v>
      </c>
      <c r="F377" t="str">
        <f>seguimiento[[#This Row],[fallecimiento]]</f>
        <v>No</v>
      </c>
      <c r="I377" t="str">
        <f>seguimiento[[#This Row],[educacion]]</f>
        <v>Secundaria incompleta</v>
      </c>
      <c r="J377" t="str">
        <f>seguimiento[[#This Row],[laboral]]</f>
        <v>No trabaja</v>
      </c>
      <c r="M377" t="str">
        <f>seguimiento[[#This Row],[Embarazo]]</f>
        <v>No</v>
      </c>
      <c r="N377" t="str">
        <f>seguimiento[[#This Row],[ncultivosanio]]</f>
        <v>4</v>
      </c>
      <c r="O377" t="str">
        <f>IF(seguimiento[[#This Row],[curvaglucemia]]="","No realizada","Realizada")</f>
        <v>Realizada</v>
      </c>
      <c r="P377" t="str">
        <f>IF(O377="Realizada",seguimiento[[#This Row],[curvaglucemia]],"")</f>
        <v>Normal</v>
      </c>
      <c r="Q377" t="str">
        <f>IF(seguimiento[[#This Row],[vitaminaDRealizada]]="","",IF(seguimiento[[#This Row],[vitaminaDRealizada]]="No realizado","No realizada","Realizada"))</f>
        <v/>
      </c>
      <c r="R377" t="str">
        <f>IF(Q377="Realizada",seguimiento[[#This Row],[vitaminaDRealizada]],"")</f>
        <v/>
      </c>
      <c r="S377" t="str">
        <f>IF(seguimiento[[#This Row],[ige]]="No realizada","No realizada",IF(seguimiento[[#This Row],[ige]]="","","Realizada"))</f>
        <v/>
      </c>
      <c r="T377" t="str">
        <f>IF(S377="Realizada",seguimiento[[#This Row],[ige]],"")</f>
        <v/>
      </c>
      <c r="U377" t="str">
        <f>IF(OR(seguimiento[[#This Row],[actividadfisica]]="Ejercicio regular",seguimiento[[#This Row],[actividadfisica]]="Actividad deportiva"),"Sí","")</f>
        <v/>
      </c>
    </row>
    <row r="378" spans="1:21" x14ac:dyDescent="0.3">
      <c r="A378" t="str">
        <f>VLOOKUP(B378,pacientes_insertados[],2,)</f>
        <v>61e34254ec4ec02e84f5dc50</v>
      </c>
      <c r="B378">
        <f>seguimiento[[#This Row],[idpaciente]]</f>
        <v>271</v>
      </c>
      <c r="C378">
        <f t="shared" si="5"/>
        <v>2014</v>
      </c>
      <c r="D378" s="1">
        <f>seguimiento[[#This Row],[fecha]]</f>
        <v>41990</v>
      </c>
      <c r="E378" t="str">
        <f>seguimiento[[#This Row],[institucion]]</f>
        <v>Hospital "Dr. Antonio A. Cetrángolo"</v>
      </c>
      <c r="F378" t="str">
        <f>seguimiento[[#This Row],[fallecimiento]]</f>
        <v>No</v>
      </c>
      <c r="J378" t="str">
        <f>seguimiento[[#This Row],[laboral]]</f>
        <v>No trabaja</v>
      </c>
      <c r="K378" t="str">
        <f>seguimiento[[#This Row],[coberturamedica]]</f>
        <v>Sí</v>
      </c>
      <c r="O378" t="str">
        <f>IF(seguimiento[[#This Row],[curvaglucemia]]="","No realizada","Realizada")</f>
        <v>No realizada</v>
      </c>
      <c r="P378" t="str">
        <f>IF(O378="Realizada",seguimiento[[#This Row],[curvaglucemia]],"")</f>
        <v/>
      </c>
      <c r="Q378" t="str">
        <f>IF(seguimiento[[#This Row],[vitaminaDRealizada]]="","",IF(seguimiento[[#This Row],[vitaminaDRealizada]]="No realizado","No realizada","Realizada"))</f>
        <v>No realizada</v>
      </c>
      <c r="R378" t="str">
        <f>IF(Q378="Realizada",seguimiento[[#This Row],[vitaminaDRealizada]],"")</f>
        <v/>
      </c>
      <c r="S378" t="str">
        <f>IF(seguimiento[[#This Row],[ige]]="No realizada","No realizada",IF(seguimiento[[#This Row],[ige]]="","","Realizada"))</f>
        <v>No realizada</v>
      </c>
      <c r="T378" t="str">
        <f>IF(S378="Realizada",seguimiento[[#This Row],[ige]],"")</f>
        <v/>
      </c>
      <c r="U378" t="str">
        <f>IF(OR(seguimiento[[#This Row],[actividadfisica]]="Ejercicio regular",seguimiento[[#This Row],[actividadfisica]]="Actividad deportiva"),"Sí","")</f>
        <v/>
      </c>
    </row>
    <row r="379" spans="1:21" x14ac:dyDescent="0.3">
      <c r="A379" t="str">
        <f>VLOOKUP(B379,pacientes_insertados[],2,)</f>
        <v>61e34254ec4ec02e84f5dc51</v>
      </c>
      <c r="B379">
        <f>seguimiento[[#This Row],[idpaciente]]</f>
        <v>272</v>
      </c>
      <c r="C379">
        <f t="shared" si="5"/>
        <v>2011</v>
      </c>
      <c r="D379" s="1">
        <f>seguimiento[[#This Row],[fecha]]</f>
        <v>40765</v>
      </c>
      <c r="E379" t="str">
        <f>seguimiento[[#This Row],[institucion]]</f>
        <v>HOSPITAL de PEDIATRÍA "Juan P. Garrahan"</v>
      </c>
      <c r="N379" t="str">
        <f>seguimiento[[#This Row],[ncultivosanio]]</f>
        <v>5</v>
      </c>
      <c r="O379" t="str">
        <f>IF(seguimiento[[#This Row],[curvaglucemia]]="","No realizada","Realizada")</f>
        <v>Realizada</v>
      </c>
      <c r="P379" t="str">
        <f>IF(O379="Realizada",seguimiento[[#This Row],[curvaglucemia]],"")</f>
        <v>Normal</v>
      </c>
      <c r="Q379" t="str">
        <f>IF(seguimiento[[#This Row],[vitaminaDRealizada]]="","",IF(seguimiento[[#This Row],[vitaminaDRealizada]]="No realizado","No realizada","Realizada"))</f>
        <v/>
      </c>
      <c r="R379" t="str">
        <f>IF(Q379="Realizada",seguimiento[[#This Row],[vitaminaDRealizada]],"")</f>
        <v/>
      </c>
      <c r="S379" t="str">
        <f>IF(seguimiento[[#This Row],[ige]]="No realizada","No realizada",IF(seguimiento[[#This Row],[ige]]="","","Realizada"))</f>
        <v>Realizada</v>
      </c>
      <c r="T379" t="str">
        <f>IF(S379="Realizada",seguimiento[[#This Row],[ige]],"")</f>
        <v>&lt; 500</v>
      </c>
      <c r="U379" t="str">
        <f>IF(OR(seguimiento[[#This Row],[actividadfisica]]="Ejercicio regular",seguimiento[[#This Row],[actividadfisica]]="Actividad deportiva"),"Sí","")</f>
        <v/>
      </c>
    </row>
    <row r="380" spans="1:21" x14ac:dyDescent="0.3">
      <c r="A380" t="str">
        <f>VLOOKUP(B380,pacientes_insertados[],2,)</f>
        <v>61e34254ec4ec02e84f5dc52</v>
      </c>
      <c r="B380">
        <f>seguimiento[[#This Row],[idpaciente]]</f>
        <v>273</v>
      </c>
      <c r="C380">
        <f t="shared" si="5"/>
        <v>2011</v>
      </c>
      <c r="D380" s="1">
        <f>seguimiento[[#This Row],[fecha]]</f>
        <v>40765</v>
      </c>
      <c r="E380" t="str">
        <f>seguimiento[[#This Row],[institucion]]</f>
        <v>HOSPITAL de PEDIATRÍA "Juan P. Garrahan"</v>
      </c>
      <c r="F380" t="str">
        <f>seguimiento[[#This Row],[fallecimiento]]</f>
        <v>No</v>
      </c>
      <c r="K380" t="str">
        <f>seguimiento[[#This Row],[coberturamedica]]</f>
        <v>Sí</v>
      </c>
      <c r="M380" t="str">
        <f>seguimiento[[#This Row],[Embarazo]]</f>
        <v>No</v>
      </c>
      <c r="N380" t="str">
        <f>seguimiento[[#This Row],[ncultivosanio]]</f>
        <v>5</v>
      </c>
      <c r="O380" t="str">
        <f>IF(seguimiento[[#This Row],[curvaglucemia]]="","No realizada","Realizada")</f>
        <v>Realizada</v>
      </c>
      <c r="P380" t="str">
        <f>IF(O380="Realizada",seguimiento[[#This Row],[curvaglucemia]],"")</f>
        <v>Normal</v>
      </c>
      <c r="Q380" t="str">
        <f>IF(seguimiento[[#This Row],[vitaminaDRealizada]]="","",IF(seguimiento[[#This Row],[vitaminaDRealizada]]="No realizado","No realizada","Realizada"))</f>
        <v/>
      </c>
      <c r="R380" t="str">
        <f>IF(Q380="Realizada",seguimiento[[#This Row],[vitaminaDRealizada]],"")</f>
        <v/>
      </c>
      <c r="S380" t="str">
        <f>IF(seguimiento[[#This Row],[ige]]="No realizada","No realizada",IF(seguimiento[[#This Row],[ige]]="","","Realizada"))</f>
        <v>Realizada</v>
      </c>
      <c r="T380" t="str">
        <f>IF(S380="Realizada",seguimiento[[#This Row],[ige]],"")</f>
        <v>&lt; 500</v>
      </c>
      <c r="U380" t="str">
        <f>IF(OR(seguimiento[[#This Row],[actividadfisica]]="Ejercicio regular",seguimiento[[#This Row],[actividadfisica]]="Actividad deportiva"),"Sí","")</f>
        <v/>
      </c>
    </row>
    <row r="381" spans="1:21" x14ac:dyDescent="0.3">
      <c r="A381" t="str">
        <f>VLOOKUP(B381,pacientes_insertados[],2,)</f>
        <v>61e34254ec4ec02e84f5dc54</v>
      </c>
      <c r="B381">
        <f>seguimiento[[#This Row],[idpaciente]]</f>
        <v>275</v>
      </c>
      <c r="C381">
        <f t="shared" si="5"/>
        <v>2011</v>
      </c>
      <c r="D381" s="1">
        <f>seguimiento[[#This Row],[fecha]]</f>
        <v>40805</v>
      </c>
      <c r="E381" t="str">
        <f>seguimiento[[#This Row],[institucion]]</f>
        <v>HOSPITAL de PEDIATRÍA "Juan P. Garrahan"</v>
      </c>
      <c r="F381" t="str">
        <f>seguimiento[[#This Row],[fallecimiento]]</f>
        <v>No</v>
      </c>
      <c r="K381" t="str">
        <f>seguimiento[[#This Row],[coberturamedica]]</f>
        <v>Sí</v>
      </c>
      <c r="M381" t="str">
        <f>seguimiento[[#This Row],[Embarazo]]</f>
        <v>No</v>
      </c>
      <c r="N381" t="str">
        <f>seguimiento[[#This Row],[ncultivosanio]]</f>
        <v>5</v>
      </c>
      <c r="O381" t="str">
        <f>IF(seguimiento[[#This Row],[curvaglucemia]]="","No realizada","Realizada")</f>
        <v>Realizada</v>
      </c>
      <c r="P381" t="str">
        <f>IF(O381="Realizada",seguimiento[[#This Row],[curvaglucemia]],"")</f>
        <v>Normal</v>
      </c>
      <c r="Q381" t="str">
        <f>IF(seguimiento[[#This Row],[vitaminaDRealizada]]="","",IF(seguimiento[[#This Row],[vitaminaDRealizada]]="No realizado","No realizada","Realizada"))</f>
        <v/>
      </c>
      <c r="R381" t="str">
        <f>IF(Q381="Realizada",seguimiento[[#This Row],[vitaminaDRealizada]],"")</f>
        <v/>
      </c>
      <c r="S381" t="str">
        <f>IF(seguimiento[[#This Row],[ige]]="No realizada","No realizada",IF(seguimiento[[#This Row],[ige]]="","","Realizada"))</f>
        <v>Realizada</v>
      </c>
      <c r="T381" t="str">
        <f>IF(S381="Realizada",seguimiento[[#This Row],[ige]],"")</f>
        <v>&lt; 500</v>
      </c>
      <c r="U381" t="str">
        <f>IF(OR(seguimiento[[#This Row],[actividadfisica]]="Ejercicio regular",seguimiento[[#This Row],[actividadfisica]]="Actividad deportiva"),"Sí","")</f>
        <v/>
      </c>
    </row>
    <row r="382" spans="1:21" x14ac:dyDescent="0.3">
      <c r="A382" t="str">
        <f>VLOOKUP(B382,pacientes_insertados[],2,)</f>
        <v>61e34254ec4ec02e84f5dc54</v>
      </c>
      <c r="B382">
        <f>seguimiento[[#This Row],[idpaciente]]</f>
        <v>275</v>
      </c>
      <c r="C382">
        <f t="shared" si="5"/>
        <v>2012</v>
      </c>
      <c r="D382" s="1">
        <f>seguimiento[[#This Row],[fecha]]</f>
        <v>41050</v>
      </c>
      <c r="E382" t="str">
        <f>seguimiento[[#This Row],[institucion]]</f>
        <v>HOSPITAL de PEDIATRÍA "Juan P. Garrahan"</v>
      </c>
      <c r="F382" t="str">
        <f>seguimiento[[#This Row],[fallecimiento]]</f>
        <v>No</v>
      </c>
      <c r="K382" t="str">
        <f>seguimiento[[#This Row],[coberturamedica]]</f>
        <v>Sí</v>
      </c>
      <c r="M382" t="str">
        <f>seguimiento[[#This Row],[Embarazo]]</f>
        <v>No</v>
      </c>
      <c r="N382" t="str">
        <f>seguimiento[[#This Row],[ncultivosanio]]</f>
        <v>7</v>
      </c>
      <c r="O382" t="str">
        <f>IF(seguimiento[[#This Row],[curvaglucemia]]="","No realizada","Realizada")</f>
        <v>Realizada</v>
      </c>
      <c r="P382" t="str">
        <f>IF(O382="Realizada",seguimiento[[#This Row],[curvaglucemia]],"")</f>
        <v>Normal</v>
      </c>
      <c r="Q382" t="str">
        <f>IF(seguimiento[[#This Row],[vitaminaDRealizada]]="","",IF(seguimiento[[#This Row],[vitaminaDRealizada]]="No realizado","No realizada","Realizada"))</f>
        <v/>
      </c>
      <c r="R382" t="str">
        <f>IF(Q382="Realizada",seguimiento[[#This Row],[vitaminaDRealizada]],"")</f>
        <v/>
      </c>
      <c r="S382" t="str">
        <f>IF(seguimiento[[#This Row],[ige]]="No realizada","No realizada",IF(seguimiento[[#This Row],[ige]]="","","Realizada"))</f>
        <v>Realizada</v>
      </c>
      <c r="T382" t="str">
        <f>IF(S382="Realizada",seguimiento[[#This Row],[ige]],"")</f>
        <v>&lt; 500</v>
      </c>
      <c r="U382" t="str">
        <f>IF(OR(seguimiento[[#This Row],[actividadfisica]]="Ejercicio regular",seguimiento[[#This Row],[actividadfisica]]="Actividad deportiva"),"Sí","")</f>
        <v/>
      </c>
    </row>
    <row r="383" spans="1:21" x14ac:dyDescent="0.3">
      <c r="A383" t="str">
        <f>VLOOKUP(B383,pacientes_insertados[],2,)</f>
        <v>61e34254ec4ec02e84f5dc55</v>
      </c>
      <c r="B383">
        <f>seguimiento[[#This Row],[idpaciente]]</f>
        <v>276</v>
      </c>
      <c r="C383">
        <f t="shared" si="5"/>
        <v>2012</v>
      </c>
      <c r="D383" s="1">
        <f>seguimiento[[#This Row],[fecha]]</f>
        <v>41085</v>
      </c>
      <c r="E383" t="str">
        <f>seguimiento[[#This Row],[institucion]]</f>
        <v>HOSPITAL de PEDIATRÍA "Juan P. Garrahan"</v>
      </c>
      <c r="F383" t="str">
        <f>seguimiento[[#This Row],[fallecimiento]]</f>
        <v>No</v>
      </c>
      <c r="I383" t="str">
        <f>seguimiento[[#This Row],[educacion]]</f>
        <v>Secundaria incompleta</v>
      </c>
      <c r="K383" t="str">
        <f>seguimiento[[#This Row],[coberturamedica]]</f>
        <v>Sí</v>
      </c>
      <c r="M383" t="str">
        <f>seguimiento[[#This Row],[Embarazo]]</f>
        <v>No</v>
      </c>
      <c r="N383" t="str">
        <f>seguimiento[[#This Row],[ncultivosanio]]</f>
        <v>8</v>
      </c>
      <c r="O383" t="str">
        <f>IF(seguimiento[[#This Row],[curvaglucemia]]="","No realizada","Realizada")</f>
        <v>Realizada</v>
      </c>
      <c r="P383" t="str">
        <f>IF(O383="Realizada",seguimiento[[#This Row],[curvaglucemia]],"")</f>
        <v>Normal</v>
      </c>
      <c r="Q383" t="str">
        <f>IF(seguimiento[[#This Row],[vitaminaDRealizada]]="","",IF(seguimiento[[#This Row],[vitaminaDRealizada]]="No realizado","No realizada","Realizada"))</f>
        <v/>
      </c>
      <c r="R383" t="str">
        <f>IF(Q383="Realizada",seguimiento[[#This Row],[vitaminaDRealizada]],"")</f>
        <v/>
      </c>
      <c r="S383" t="str">
        <f>IF(seguimiento[[#This Row],[ige]]="No realizada","No realizada",IF(seguimiento[[#This Row],[ige]]="","","Realizada"))</f>
        <v>Realizada</v>
      </c>
      <c r="T383" t="str">
        <f>IF(S383="Realizada",seguimiento[[#This Row],[ige]],"")</f>
        <v>&lt; 500</v>
      </c>
      <c r="U383" t="str">
        <f>IF(OR(seguimiento[[#This Row],[actividadfisica]]="Ejercicio regular",seguimiento[[#This Row],[actividadfisica]]="Actividad deportiva"),"Sí","")</f>
        <v/>
      </c>
    </row>
    <row r="384" spans="1:21" x14ac:dyDescent="0.3">
      <c r="A384" t="str">
        <f>VLOOKUP(B384,pacientes_insertados[],2,)</f>
        <v>61e34254ec4ec02e84f5dc56</v>
      </c>
      <c r="B384">
        <f>seguimiento[[#This Row],[idpaciente]]</f>
        <v>277</v>
      </c>
      <c r="C384">
        <f t="shared" si="5"/>
        <v>2011</v>
      </c>
      <c r="D384" s="1">
        <f>seguimiento[[#This Row],[fecha]]</f>
        <v>40892</v>
      </c>
      <c r="E384" t="str">
        <f>seguimiento[[#This Row],[institucion]]</f>
        <v>Clínica y Maternidad del Sol</v>
      </c>
      <c r="F384" t="str">
        <f>seguimiento[[#This Row],[fallecimiento]]</f>
        <v>No</v>
      </c>
      <c r="I384" t="str">
        <f>seguimiento[[#This Row],[educacion]]</f>
        <v>Primaria incompleta</v>
      </c>
      <c r="K384" t="str">
        <f>seguimiento[[#This Row],[coberturamedica]]</f>
        <v>Sí</v>
      </c>
      <c r="M384" t="str">
        <f>seguimiento[[#This Row],[Embarazo]]</f>
        <v>No</v>
      </c>
      <c r="O384" t="str">
        <f>IF(seguimiento[[#This Row],[curvaglucemia]]="","No realizada","Realizada")</f>
        <v>No realizada</v>
      </c>
      <c r="P384" t="str">
        <f>IF(O384="Realizada",seguimiento[[#This Row],[curvaglucemia]],"")</f>
        <v/>
      </c>
      <c r="Q384" t="str">
        <f>IF(seguimiento[[#This Row],[vitaminaDRealizada]]="","",IF(seguimiento[[#This Row],[vitaminaDRealizada]]="No realizado","No realizada","Realizada"))</f>
        <v/>
      </c>
      <c r="R384" t="str">
        <f>IF(Q384="Realizada",seguimiento[[#This Row],[vitaminaDRealizada]],"")</f>
        <v/>
      </c>
      <c r="S384" t="str">
        <f>IF(seguimiento[[#This Row],[ige]]="No realizada","No realizada",IF(seguimiento[[#This Row],[ige]]="","","Realizada"))</f>
        <v/>
      </c>
      <c r="T384" t="str">
        <f>IF(S384="Realizada",seguimiento[[#This Row],[ige]],"")</f>
        <v/>
      </c>
      <c r="U384" t="str">
        <f>IF(OR(seguimiento[[#This Row],[actividadfisica]]="Ejercicio regular",seguimiento[[#This Row],[actividadfisica]]="Actividad deportiva"),"Sí","")</f>
        <v>Sí</v>
      </c>
    </row>
    <row r="385" spans="1:21" x14ac:dyDescent="0.3">
      <c r="A385" t="str">
        <f>VLOOKUP(B385,pacientes_insertados[],2,)</f>
        <v>61e34254ec4ec02e84f5dc56</v>
      </c>
      <c r="B385">
        <f>seguimiento[[#This Row],[idpaciente]]</f>
        <v>277</v>
      </c>
      <c r="C385">
        <f t="shared" si="5"/>
        <v>2012</v>
      </c>
      <c r="D385" s="1">
        <f>seguimiento[[#This Row],[fecha]]</f>
        <v>41086</v>
      </c>
      <c r="E385" t="str">
        <f>seguimiento[[#This Row],[institucion]]</f>
        <v>Clínica y Maternidad del Sol</v>
      </c>
      <c r="F385" t="str">
        <f>seguimiento[[#This Row],[fallecimiento]]</f>
        <v>No</v>
      </c>
      <c r="I385" t="str">
        <f>seguimiento[[#This Row],[educacion]]</f>
        <v>Primaria incompleta</v>
      </c>
      <c r="K385" t="str">
        <f>seguimiento[[#This Row],[coberturamedica]]</f>
        <v>Sí</v>
      </c>
      <c r="M385" t="str">
        <f>seguimiento[[#This Row],[Embarazo]]</f>
        <v>No</v>
      </c>
      <c r="N385" t="str">
        <f>seguimiento[[#This Row],[ncultivosanio]]</f>
        <v>1</v>
      </c>
      <c r="O385" t="str">
        <f>IF(seguimiento[[#This Row],[curvaglucemia]]="","No realizada","Realizada")</f>
        <v>No realizada</v>
      </c>
      <c r="P385" t="str">
        <f>IF(O385="Realizada",seguimiento[[#This Row],[curvaglucemia]],"")</f>
        <v/>
      </c>
      <c r="Q385" t="str">
        <f>IF(seguimiento[[#This Row],[vitaminaDRealizada]]="","",IF(seguimiento[[#This Row],[vitaminaDRealizada]]="No realizado","No realizada","Realizada"))</f>
        <v/>
      </c>
      <c r="R385" t="str">
        <f>IF(Q385="Realizada",seguimiento[[#This Row],[vitaminaDRealizada]],"")</f>
        <v/>
      </c>
      <c r="S385" t="str">
        <f>IF(seguimiento[[#This Row],[ige]]="No realizada","No realizada",IF(seguimiento[[#This Row],[ige]]="","","Realizada"))</f>
        <v>Realizada</v>
      </c>
      <c r="T385" t="str">
        <f>IF(S385="Realizada",seguimiento[[#This Row],[ige]],"")</f>
        <v>&lt; 500</v>
      </c>
      <c r="U385" t="str">
        <f>IF(OR(seguimiento[[#This Row],[actividadfisica]]="Ejercicio regular",seguimiento[[#This Row],[actividadfisica]]="Actividad deportiva"),"Sí","")</f>
        <v>Sí</v>
      </c>
    </row>
    <row r="386" spans="1:21" x14ac:dyDescent="0.3">
      <c r="A386" t="str">
        <f>VLOOKUP(B386,pacientes_insertados[],2,)</f>
        <v>61e34254ec4ec02e84f5dc56</v>
      </c>
      <c r="B386">
        <f>seguimiento[[#This Row],[idpaciente]]</f>
        <v>277</v>
      </c>
      <c r="C386">
        <f t="shared" si="5"/>
        <v>2013</v>
      </c>
      <c r="D386" s="1">
        <f>seguimiento[[#This Row],[fecha]]</f>
        <v>41542</v>
      </c>
      <c r="E386" t="str">
        <f>seguimiento[[#This Row],[institucion]]</f>
        <v>Clínica y Maternidad del Sol</v>
      </c>
      <c r="F386" t="str">
        <f>seguimiento[[#This Row],[fallecimiento]]</f>
        <v>No</v>
      </c>
      <c r="I386" t="str">
        <f>seguimiento[[#This Row],[educacion]]</f>
        <v>Primaria incompleta</v>
      </c>
      <c r="K386" t="str">
        <f>seguimiento[[#This Row],[coberturamedica]]</f>
        <v>Sí</v>
      </c>
      <c r="M386" t="str">
        <f>seguimiento[[#This Row],[Embarazo]]</f>
        <v>No</v>
      </c>
      <c r="O386" t="str">
        <f>IF(seguimiento[[#This Row],[curvaglucemia]]="","No realizada","Realizada")</f>
        <v>Realizada</v>
      </c>
      <c r="P386" t="str">
        <f>IF(O386="Realizada",seguimiento[[#This Row],[curvaglucemia]],"")</f>
        <v>Normal</v>
      </c>
      <c r="Q386" t="str">
        <f>IF(seguimiento[[#This Row],[vitaminaDRealizada]]="","",IF(seguimiento[[#This Row],[vitaminaDRealizada]]="No realizado","No realizada","Realizada"))</f>
        <v/>
      </c>
      <c r="R386" t="str">
        <f>IF(Q386="Realizada",seguimiento[[#This Row],[vitaminaDRealizada]],"")</f>
        <v/>
      </c>
      <c r="S386" t="str">
        <f>IF(seguimiento[[#This Row],[ige]]="No realizada","No realizada",IF(seguimiento[[#This Row],[ige]]="","","Realizada"))</f>
        <v>Realizada</v>
      </c>
      <c r="T386" t="str">
        <f>IF(S386="Realizada",seguimiento[[#This Row],[ige]],"")</f>
        <v>&lt; 500</v>
      </c>
      <c r="U386" t="str">
        <f>IF(OR(seguimiento[[#This Row],[actividadfisica]]="Ejercicio regular",seguimiento[[#This Row],[actividadfisica]]="Actividad deportiva"),"Sí","")</f>
        <v>Sí</v>
      </c>
    </row>
    <row r="387" spans="1:21" x14ac:dyDescent="0.3">
      <c r="A387" t="str">
        <f>VLOOKUP(B387,pacientes_insertados[],2,)</f>
        <v>61e34254ec4ec02e84f5dc57</v>
      </c>
      <c r="B387">
        <f>seguimiento[[#This Row],[idpaciente]]</f>
        <v>278</v>
      </c>
      <c r="C387">
        <f t="shared" ref="C387:C450" si="6">YEAR(D387)</f>
        <v>2011</v>
      </c>
      <c r="D387" s="1">
        <f>seguimiento[[#This Row],[fecha]]</f>
        <v>40869</v>
      </c>
      <c r="E387" t="str">
        <f>seguimiento[[#This Row],[institucion]]</f>
        <v>Clínica y Maternidad del Sol</v>
      </c>
      <c r="F387" t="str">
        <f>seguimiento[[#This Row],[fallecimiento]]</f>
        <v>No</v>
      </c>
      <c r="I387" t="str">
        <f>seguimiento[[#This Row],[educacion]]</f>
        <v>Primaria incompleta</v>
      </c>
      <c r="K387" t="str">
        <f>seguimiento[[#This Row],[coberturamedica]]</f>
        <v>Sí</v>
      </c>
      <c r="N387" t="str">
        <f>seguimiento[[#This Row],[ncultivosanio]]</f>
        <v>2</v>
      </c>
      <c r="O387" t="str">
        <f>IF(seguimiento[[#This Row],[curvaglucemia]]="","No realizada","Realizada")</f>
        <v>No realizada</v>
      </c>
      <c r="P387" t="str">
        <f>IF(O387="Realizada",seguimiento[[#This Row],[curvaglucemia]],"")</f>
        <v/>
      </c>
      <c r="Q387" t="str">
        <f>IF(seguimiento[[#This Row],[vitaminaDRealizada]]="","",IF(seguimiento[[#This Row],[vitaminaDRealizada]]="No realizado","No realizada","Realizada"))</f>
        <v/>
      </c>
      <c r="R387" t="str">
        <f>IF(Q387="Realizada",seguimiento[[#This Row],[vitaminaDRealizada]],"")</f>
        <v/>
      </c>
      <c r="S387" t="str">
        <f>IF(seguimiento[[#This Row],[ige]]="No realizada","No realizada",IF(seguimiento[[#This Row],[ige]]="","","Realizada"))</f>
        <v/>
      </c>
      <c r="T387" t="str">
        <f>IF(S387="Realizada",seguimiento[[#This Row],[ige]],"")</f>
        <v/>
      </c>
      <c r="U387" t="str">
        <f>IF(OR(seguimiento[[#This Row],[actividadfisica]]="Ejercicio regular",seguimiento[[#This Row],[actividadfisica]]="Actividad deportiva"),"Sí","")</f>
        <v>Sí</v>
      </c>
    </row>
    <row r="388" spans="1:21" x14ac:dyDescent="0.3">
      <c r="A388" t="str">
        <f>VLOOKUP(B388,pacientes_insertados[],2,)</f>
        <v>61e34254ec4ec02e84f5dc57</v>
      </c>
      <c r="B388">
        <f>seguimiento[[#This Row],[idpaciente]]</f>
        <v>278</v>
      </c>
      <c r="C388">
        <f t="shared" si="6"/>
        <v>2012</v>
      </c>
      <c r="D388" s="1">
        <f>seguimiento[[#This Row],[fecha]]</f>
        <v>41095</v>
      </c>
      <c r="E388" t="str">
        <f>seguimiento[[#This Row],[institucion]]</f>
        <v>Clínica y Maternidad del Sol</v>
      </c>
      <c r="F388" t="str">
        <f>seguimiento[[#This Row],[fallecimiento]]</f>
        <v>No</v>
      </c>
      <c r="I388" t="str">
        <f>seguimiento[[#This Row],[educacion]]</f>
        <v>Primaria incompleta</v>
      </c>
      <c r="K388" t="str">
        <f>seguimiento[[#This Row],[coberturamedica]]</f>
        <v>Sí</v>
      </c>
      <c r="M388" t="str">
        <f>seguimiento[[#This Row],[Embarazo]]</f>
        <v>No</v>
      </c>
      <c r="N388" t="str">
        <f>seguimiento[[#This Row],[ncultivosanio]]</f>
        <v>3</v>
      </c>
      <c r="O388" t="str">
        <f>IF(seguimiento[[#This Row],[curvaglucemia]]="","No realizada","Realizada")</f>
        <v>No realizada</v>
      </c>
      <c r="P388" t="str">
        <f>IF(O388="Realizada",seguimiento[[#This Row],[curvaglucemia]],"")</f>
        <v/>
      </c>
      <c r="Q388" t="str">
        <f>IF(seguimiento[[#This Row],[vitaminaDRealizada]]="","",IF(seguimiento[[#This Row],[vitaminaDRealizada]]="No realizado","No realizada","Realizada"))</f>
        <v/>
      </c>
      <c r="R388" t="str">
        <f>IF(Q388="Realizada",seguimiento[[#This Row],[vitaminaDRealizada]],"")</f>
        <v/>
      </c>
      <c r="S388" t="str">
        <f>IF(seguimiento[[#This Row],[ige]]="No realizada","No realizada",IF(seguimiento[[#This Row],[ige]]="","","Realizada"))</f>
        <v/>
      </c>
      <c r="T388" t="str">
        <f>IF(S388="Realizada",seguimiento[[#This Row],[ige]],"")</f>
        <v/>
      </c>
      <c r="U388" t="str">
        <f>IF(OR(seguimiento[[#This Row],[actividadfisica]]="Ejercicio regular",seguimiento[[#This Row],[actividadfisica]]="Actividad deportiva"),"Sí","")</f>
        <v/>
      </c>
    </row>
    <row r="389" spans="1:21" x14ac:dyDescent="0.3">
      <c r="A389" t="str">
        <f>VLOOKUP(B389,pacientes_insertados[],2,)</f>
        <v>61e34254ec4ec02e84f5dc57</v>
      </c>
      <c r="B389">
        <f>seguimiento[[#This Row],[idpaciente]]</f>
        <v>278</v>
      </c>
      <c r="C389">
        <f t="shared" si="6"/>
        <v>2013</v>
      </c>
      <c r="D389" s="1">
        <f>seguimiento[[#This Row],[fecha]]</f>
        <v>41499</v>
      </c>
      <c r="E389" t="str">
        <f>seguimiento[[#This Row],[institucion]]</f>
        <v>Clínica y Maternidad del Sol</v>
      </c>
      <c r="F389" t="str">
        <f>seguimiento[[#This Row],[fallecimiento]]</f>
        <v>No</v>
      </c>
      <c r="I389" t="str">
        <f>seguimiento[[#This Row],[educacion]]</f>
        <v>Secundaria incompleta</v>
      </c>
      <c r="K389" t="str">
        <f>seguimiento[[#This Row],[coberturamedica]]</f>
        <v>Sí</v>
      </c>
      <c r="M389" t="str">
        <f>seguimiento[[#This Row],[Embarazo]]</f>
        <v>No</v>
      </c>
      <c r="N389" t="str">
        <f>seguimiento[[#This Row],[ncultivosanio]]</f>
        <v>2</v>
      </c>
      <c r="O389" t="str">
        <f>IF(seguimiento[[#This Row],[curvaglucemia]]="","No realizada","Realizada")</f>
        <v>No realizada</v>
      </c>
      <c r="P389" t="str">
        <f>IF(O389="Realizada",seguimiento[[#This Row],[curvaglucemia]],"")</f>
        <v/>
      </c>
      <c r="Q389" t="str">
        <f>IF(seguimiento[[#This Row],[vitaminaDRealizada]]="","",IF(seguimiento[[#This Row],[vitaminaDRealizada]]="No realizado","No realizada","Realizada"))</f>
        <v/>
      </c>
      <c r="R389" t="str">
        <f>IF(Q389="Realizada",seguimiento[[#This Row],[vitaminaDRealizada]],"")</f>
        <v/>
      </c>
      <c r="S389" t="str">
        <f>IF(seguimiento[[#This Row],[ige]]="No realizada","No realizada",IF(seguimiento[[#This Row],[ige]]="","","Realizada"))</f>
        <v>Realizada</v>
      </c>
      <c r="T389" t="str">
        <f>IF(S389="Realizada",seguimiento[[#This Row],[ige]],"")</f>
        <v>&lt; 500</v>
      </c>
      <c r="U389" t="str">
        <f>IF(OR(seguimiento[[#This Row],[actividadfisica]]="Ejercicio regular",seguimiento[[#This Row],[actividadfisica]]="Actividad deportiva"),"Sí","")</f>
        <v>Sí</v>
      </c>
    </row>
    <row r="390" spans="1:21" x14ac:dyDescent="0.3">
      <c r="A390" t="str">
        <f>VLOOKUP(B390,pacientes_insertados[],2,)</f>
        <v>61e34254ec4ec02e84f5dc57</v>
      </c>
      <c r="B390">
        <f>seguimiento[[#This Row],[idpaciente]]</f>
        <v>278</v>
      </c>
      <c r="C390">
        <f t="shared" si="6"/>
        <v>2014</v>
      </c>
      <c r="D390" s="1">
        <f>seguimiento[[#This Row],[fecha]]</f>
        <v>41961</v>
      </c>
      <c r="E390" t="str">
        <f>seguimiento[[#This Row],[institucion]]</f>
        <v>Clínica y Maternidad del Sol</v>
      </c>
      <c r="F390" t="str">
        <f>seguimiento[[#This Row],[fallecimiento]]</f>
        <v>No</v>
      </c>
      <c r="I390" t="str">
        <f>seguimiento[[#This Row],[educacion]]</f>
        <v>Secundaria incompleta</v>
      </c>
      <c r="K390" t="str">
        <f>seguimiento[[#This Row],[coberturamedica]]</f>
        <v>Sí</v>
      </c>
      <c r="M390" t="str">
        <f>seguimiento[[#This Row],[Embarazo]]</f>
        <v>No</v>
      </c>
      <c r="N390" t="str">
        <f>seguimiento[[#This Row],[ncultivosanio]]</f>
        <v>2</v>
      </c>
      <c r="O390" t="str">
        <f>IF(seguimiento[[#This Row],[curvaglucemia]]="","No realizada","Realizada")</f>
        <v>No realizada</v>
      </c>
      <c r="P390" t="str">
        <f>IF(O390="Realizada",seguimiento[[#This Row],[curvaglucemia]],"")</f>
        <v/>
      </c>
      <c r="Q390" t="str">
        <f>IF(seguimiento[[#This Row],[vitaminaDRealizada]]="","",IF(seguimiento[[#This Row],[vitaminaDRealizada]]="No realizado","No realizada","Realizada"))</f>
        <v/>
      </c>
      <c r="R390" t="str">
        <f>IF(Q390="Realizada",seguimiento[[#This Row],[vitaminaDRealizada]],"")</f>
        <v/>
      </c>
      <c r="S390" t="str">
        <f>IF(seguimiento[[#This Row],[ige]]="No realizada","No realizada",IF(seguimiento[[#This Row],[ige]]="","","Realizada"))</f>
        <v>Realizada</v>
      </c>
      <c r="T390" t="str">
        <f>IF(S390="Realizada",seguimiento[[#This Row],[ige]],"")</f>
        <v>&lt; 500</v>
      </c>
      <c r="U390" t="str">
        <f>IF(OR(seguimiento[[#This Row],[actividadfisica]]="Ejercicio regular",seguimiento[[#This Row],[actividadfisica]]="Actividad deportiva"),"Sí","")</f>
        <v/>
      </c>
    </row>
    <row r="391" spans="1:21" x14ac:dyDescent="0.3">
      <c r="A391" t="str">
        <f>VLOOKUP(B391,pacientes_insertados[],2,)</f>
        <v>61e34254ec4ec02e84f5dc57</v>
      </c>
      <c r="B391">
        <f>seguimiento[[#This Row],[idpaciente]]</f>
        <v>278</v>
      </c>
      <c r="C391">
        <f t="shared" si="6"/>
        <v>2015</v>
      </c>
      <c r="D391" s="1">
        <f>seguimiento[[#This Row],[fecha]]</f>
        <v>42132</v>
      </c>
      <c r="E391" t="str">
        <f>seguimiento[[#This Row],[institucion]]</f>
        <v>Clínica y Maternidad del Sol</v>
      </c>
      <c r="F391" t="str">
        <f>seguimiento[[#This Row],[fallecimiento]]</f>
        <v>No</v>
      </c>
      <c r="K391" t="str">
        <f>seguimiento[[#This Row],[coberturamedica]]</f>
        <v>Sí</v>
      </c>
      <c r="M391" t="str">
        <f>seguimiento[[#This Row],[Embarazo]]</f>
        <v>No</v>
      </c>
      <c r="N391" t="str">
        <f>seguimiento[[#This Row],[ncultivosanio]]</f>
        <v>2</v>
      </c>
      <c r="O391" t="str">
        <f>IF(seguimiento[[#This Row],[curvaglucemia]]="","No realizada","Realizada")</f>
        <v>No realizada</v>
      </c>
      <c r="P391" t="str">
        <f>IF(O391="Realizada",seguimiento[[#This Row],[curvaglucemia]],"")</f>
        <v/>
      </c>
      <c r="Q391" t="str">
        <f>IF(seguimiento[[#This Row],[vitaminaDRealizada]]="","",IF(seguimiento[[#This Row],[vitaminaDRealizada]]="No realizado","No realizada","Realizada"))</f>
        <v>No realizada</v>
      </c>
      <c r="R391" t="str">
        <f>IF(Q391="Realizada",seguimiento[[#This Row],[vitaminaDRealizada]],"")</f>
        <v/>
      </c>
      <c r="S391" t="str">
        <f>IF(seguimiento[[#This Row],[ige]]="No realizada","No realizada",IF(seguimiento[[#This Row],[ige]]="","","Realizada"))</f>
        <v>No realizada</v>
      </c>
      <c r="T391" t="str">
        <f>IF(S391="Realizada",seguimiento[[#This Row],[ige]],"")</f>
        <v/>
      </c>
      <c r="U391" t="str">
        <f>IF(OR(seguimiento[[#This Row],[actividadfisica]]="Ejercicio regular",seguimiento[[#This Row],[actividadfisica]]="Actividad deportiva"),"Sí","")</f>
        <v/>
      </c>
    </row>
    <row r="392" spans="1:21" x14ac:dyDescent="0.3">
      <c r="A392" t="str">
        <f>VLOOKUP(B392,pacientes_insertados[],2,)</f>
        <v>61e34254ec4ec02e84f5dc58</v>
      </c>
      <c r="B392">
        <f>seguimiento[[#This Row],[idpaciente]]</f>
        <v>279</v>
      </c>
      <c r="C392">
        <f t="shared" si="6"/>
        <v>2012</v>
      </c>
      <c r="D392" s="1">
        <f>seguimiento[[#This Row],[fecha]]</f>
        <v>41061</v>
      </c>
      <c r="E392" t="str">
        <f>seguimiento[[#This Row],[institucion]]</f>
        <v>HOSPITAL de PEDIATRÍA "Juan P. Garrahan"</v>
      </c>
      <c r="F392" t="str">
        <f>seguimiento[[#This Row],[fallecimiento]]</f>
        <v>No</v>
      </c>
      <c r="K392" t="str">
        <f>seguimiento[[#This Row],[coberturamedica]]</f>
        <v>Sí</v>
      </c>
      <c r="M392" t="str">
        <f>seguimiento[[#This Row],[Embarazo]]</f>
        <v>No</v>
      </c>
      <c r="N392" t="str">
        <f>seguimiento[[#This Row],[ncultivosanio]]</f>
        <v>4</v>
      </c>
      <c r="O392" t="str">
        <f>IF(seguimiento[[#This Row],[curvaglucemia]]="","No realizada","Realizada")</f>
        <v>Realizada</v>
      </c>
      <c r="P392" t="str">
        <f>IF(O392="Realizada",seguimiento[[#This Row],[curvaglucemia]],"")</f>
        <v>Normal</v>
      </c>
      <c r="Q392" t="str">
        <f>IF(seguimiento[[#This Row],[vitaminaDRealizada]]="","",IF(seguimiento[[#This Row],[vitaminaDRealizada]]="No realizado","No realizada","Realizada"))</f>
        <v/>
      </c>
      <c r="R392" t="str">
        <f>IF(Q392="Realizada",seguimiento[[#This Row],[vitaminaDRealizada]],"")</f>
        <v/>
      </c>
      <c r="S392" t="str">
        <f>IF(seguimiento[[#This Row],[ige]]="No realizada","No realizada",IF(seguimiento[[#This Row],[ige]]="","","Realizada"))</f>
        <v>Realizada</v>
      </c>
      <c r="T392" t="str">
        <f>IF(S392="Realizada",seguimiento[[#This Row],[ige]],"")</f>
        <v>&lt; 500</v>
      </c>
      <c r="U392" t="str">
        <f>IF(OR(seguimiento[[#This Row],[actividadfisica]]="Ejercicio regular",seguimiento[[#This Row],[actividadfisica]]="Actividad deportiva"),"Sí","")</f>
        <v/>
      </c>
    </row>
    <row r="393" spans="1:21" x14ac:dyDescent="0.3">
      <c r="A393" t="str">
        <f>VLOOKUP(B393,pacientes_insertados[],2,)</f>
        <v>61e34254ec4ec02e84f5dc59</v>
      </c>
      <c r="B393">
        <f>seguimiento[[#This Row],[idpaciente]]</f>
        <v>280</v>
      </c>
      <c r="C393">
        <f t="shared" si="6"/>
        <v>2011</v>
      </c>
      <c r="D393" s="1">
        <f>seguimiento[[#This Row],[fecha]]</f>
        <v>40738</v>
      </c>
      <c r="E393" t="str">
        <f>seguimiento[[#This Row],[institucion]]</f>
        <v>Clínica y Maternidad del Sol</v>
      </c>
      <c r="F393" t="str">
        <f>seguimiento[[#This Row],[fallecimiento]]</f>
        <v>No</v>
      </c>
      <c r="I393" t="str">
        <f>seguimiento[[#This Row],[educacion]]</f>
        <v>Primaria incompleta</v>
      </c>
      <c r="K393" t="str">
        <f>seguimiento[[#This Row],[coberturamedica]]</f>
        <v>Sí</v>
      </c>
      <c r="M393" t="str">
        <f>seguimiento[[#This Row],[Embarazo]]</f>
        <v>No</v>
      </c>
      <c r="O393" t="str">
        <f>IF(seguimiento[[#This Row],[curvaglucemia]]="","No realizada","Realizada")</f>
        <v>Realizada</v>
      </c>
      <c r="P393" t="str">
        <f>IF(O393="Realizada",seguimiento[[#This Row],[curvaglucemia]],"")</f>
        <v>Normal</v>
      </c>
      <c r="Q393" t="str">
        <f>IF(seguimiento[[#This Row],[vitaminaDRealizada]]="","",IF(seguimiento[[#This Row],[vitaminaDRealizada]]="No realizado","No realizada","Realizada"))</f>
        <v/>
      </c>
      <c r="R393" t="str">
        <f>IF(Q393="Realizada",seguimiento[[#This Row],[vitaminaDRealizada]],"")</f>
        <v/>
      </c>
      <c r="S393" t="str">
        <f>IF(seguimiento[[#This Row],[ige]]="No realizada","No realizada",IF(seguimiento[[#This Row],[ige]]="","","Realizada"))</f>
        <v>Realizada</v>
      </c>
      <c r="T393" t="str">
        <f>IF(S393="Realizada",seguimiento[[#This Row],[ige]],"")</f>
        <v>&lt; 500</v>
      </c>
      <c r="U393" t="str">
        <f>IF(OR(seguimiento[[#This Row],[actividadfisica]]="Ejercicio regular",seguimiento[[#This Row],[actividadfisica]]="Actividad deportiva"),"Sí","")</f>
        <v>Sí</v>
      </c>
    </row>
    <row r="394" spans="1:21" x14ac:dyDescent="0.3">
      <c r="A394" t="str">
        <f>VLOOKUP(B394,pacientes_insertados[],2,)</f>
        <v>61e34254ec4ec02e84f5dc59</v>
      </c>
      <c r="B394">
        <f>seguimiento[[#This Row],[idpaciente]]</f>
        <v>280</v>
      </c>
      <c r="C394">
        <f t="shared" si="6"/>
        <v>2012</v>
      </c>
      <c r="D394" s="1">
        <f>seguimiento[[#This Row],[fecha]]</f>
        <v>40974</v>
      </c>
      <c r="E394" t="str">
        <f>seguimiento[[#This Row],[institucion]]</f>
        <v>Clínica y Maternidad del Sol</v>
      </c>
      <c r="F394" t="str">
        <f>seguimiento[[#This Row],[fallecimiento]]</f>
        <v>No</v>
      </c>
      <c r="I394" t="str">
        <f>seguimiento[[#This Row],[educacion]]</f>
        <v>Primaria incompleta</v>
      </c>
      <c r="K394" t="str">
        <f>seguimiento[[#This Row],[coberturamedica]]</f>
        <v>No</v>
      </c>
      <c r="M394" t="str">
        <f>seguimiento[[#This Row],[Embarazo]]</f>
        <v>No</v>
      </c>
      <c r="N394" t="str">
        <f>seguimiento[[#This Row],[ncultivosanio]]</f>
        <v>3</v>
      </c>
      <c r="O394" t="str">
        <f>IF(seguimiento[[#This Row],[curvaglucemia]]="","No realizada","Realizada")</f>
        <v>No realizada</v>
      </c>
      <c r="P394" t="str">
        <f>IF(O394="Realizada",seguimiento[[#This Row],[curvaglucemia]],"")</f>
        <v/>
      </c>
      <c r="Q394" t="str">
        <f>IF(seguimiento[[#This Row],[vitaminaDRealizada]]="","",IF(seguimiento[[#This Row],[vitaminaDRealizada]]="No realizado","No realizada","Realizada"))</f>
        <v/>
      </c>
      <c r="R394" t="str">
        <f>IF(Q394="Realizada",seguimiento[[#This Row],[vitaminaDRealizada]],"")</f>
        <v/>
      </c>
      <c r="S394" t="str">
        <f>IF(seguimiento[[#This Row],[ige]]="No realizada","No realizada",IF(seguimiento[[#This Row],[ige]]="","","Realizada"))</f>
        <v/>
      </c>
      <c r="T394" t="str">
        <f>IF(S394="Realizada",seguimiento[[#This Row],[ige]],"")</f>
        <v/>
      </c>
      <c r="U394" t="str">
        <f>IF(OR(seguimiento[[#This Row],[actividadfisica]]="Ejercicio regular",seguimiento[[#This Row],[actividadfisica]]="Actividad deportiva"),"Sí","")</f>
        <v>Sí</v>
      </c>
    </row>
    <row r="395" spans="1:21" x14ac:dyDescent="0.3">
      <c r="A395" t="str">
        <f>VLOOKUP(B395,pacientes_insertados[],2,)</f>
        <v>61e34254ec4ec02e84f5dc59</v>
      </c>
      <c r="B395">
        <f>seguimiento[[#This Row],[idpaciente]]</f>
        <v>280</v>
      </c>
      <c r="C395">
        <f t="shared" si="6"/>
        <v>2013</v>
      </c>
      <c r="D395" s="1">
        <f>seguimiento[[#This Row],[fecha]]</f>
        <v>41631</v>
      </c>
      <c r="E395" t="str">
        <f>seguimiento[[#This Row],[institucion]]</f>
        <v>Clínica y Maternidad del Sol</v>
      </c>
      <c r="F395" t="str">
        <f>seguimiento[[#This Row],[fallecimiento]]</f>
        <v>No</v>
      </c>
      <c r="I395" t="str">
        <f>seguimiento[[#This Row],[educacion]]</f>
        <v>Primaria incompleta</v>
      </c>
      <c r="K395" t="str">
        <f>seguimiento[[#This Row],[coberturamedica]]</f>
        <v>Sí</v>
      </c>
      <c r="M395" t="str">
        <f>seguimiento[[#This Row],[Embarazo]]</f>
        <v>No</v>
      </c>
      <c r="N395" t="str">
        <f>seguimiento[[#This Row],[ncultivosanio]]</f>
        <v>4</v>
      </c>
      <c r="O395" t="str">
        <f>IF(seguimiento[[#This Row],[curvaglucemia]]="","No realizada","Realizada")</f>
        <v>No realizada</v>
      </c>
      <c r="P395" t="str">
        <f>IF(O395="Realizada",seguimiento[[#This Row],[curvaglucemia]],"")</f>
        <v/>
      </c>
      <c r="Q395" t="str">
        <f>IF(seguimiento[[#This Row],[vitaminaDRealizada]]="","",IF(seguimiento[[#This Row],[vitaminaDRealizada]]="No realizado","No realizada","Realizada"))</f>
        <v/>
      </c>
      <c r="R395" t="str">
        <f>IF(Q395="Realizada",seguimiento[[#This Row],[vitaminaDRealizada]],"")</f>
        <v/>
      </c>
      <c r="S395" t="str">
        <f>IF(seguimiento[[#This Row],[ige]]="No realizada","No realizada",IF(seguimiento[[#This Row],[ige]]="","","Realizada"))</f>
        <v/>
      </c>
      <c r="T395" t="str">
        <f>IF(S395="Realizada",seguimiento[[#This Row],[ige]],"")</f>
        <v/>
      </c>
      <c r="U395" t="str">
        <f>IF(OR(seguimiento[[#This Row],[actividadfisica]]="Ejercicio regular",seguimiento[[#This Row],[actividadfisica]]="Actividad deportiva"),"Sí","")</f>
        <v>Sí</v>
      </c>
    </row>
    <row r="396" spans="1:21" x14ac:dyDescent="0.3">
      <c r="A396" t="str">
        <f>VLOOKUP(B396,pacientes_insertados[],2,)</f>
        <v>61e34254ec4ec02e84f5dc59</v>
      </c>
      <c r="B396">
        <f>seguimiento[[#This Row],[idpaciente]]</f>
        <v>280</v>
      </c>
      <c r="C396">
        <f t="shared" si="6"/>
        <v>2014</v>
      </c>
      <c r="D396" s="1">
        <f>seguimiento[[#This Row],[fecha]]</f>
        <v>41989</v>
      </c>
      <c r="E396" t="str">
        <f>seguimiento[[#This Row],[institucion]]</f>
        <v>Clínica y Maternidad del Sol</v>
      </c>
      <c r="F396" t="str">
        <f>seguimiento[[#This Row],[fallecimiento]]</f>
        <v>No</v>
      </c>
      <c r="I396" t="str">
        <f>seguimiento[[#This Row],[educacion]]</f>
        <v>Primaria incompleta</v>
      </c>
      <c r="K396" t="str">
        <f>seguimiento[[#This Row],[coberturamedica]]</f>
        <v>Sí</v>
      </c>
      <c r="M396" t="str">
        <f>seguimiento[[#This Row],[Embarazo]]</f>
        <v>No</v>
      </c>
      <c r="N396" t="str">
        <f>seguimiento[[#This Row],[ncultivosanio]]</f>
        <v>3</v>
      </c>
      <c r="O396" t="str">
        <f>IF(seguimiento[[#This Row],[curvaglucemia]]="","No realizada","Realizada")</f>
        <v>No realizada</v>
      </c>
      <c r="P396" t="str">
        <f>IF(O396="Realizada",seguimiento[[#This Row],[curvaglucemia]],"")</f>
        <v/>
      </c>
      <c r="Q396" t="str">
        <f>IF(seguimiento[[#This Row],[vitaminaDRealizada]]="","",IF(seguimiento[[#This Row],[vitaminaDRealizada]]="No realizado","No realizada","Realizada"))</f>
        <v/>
      </c>
      <c r="R396" t="str">
        <f>IF(Q396="Realizada",seguimiento[[#This Row],[vitaminaDRealizada]],"")</f>
        <v/>
      </c>
      <c r="S396" t="str">
        <f>IF(seguimiento[[#This Row],[ige]]="No realizada","No realizada",IF(seguimiento[[#This Row],[ige]]="","","Realizada"))</f>
        <v/>
      </c>
      <c r="T396" t="str">
        <f>IF(S396="Realizada",seguimiento[[#This Row],[ige]],"")</f>
        <v/>
      </c>
      <c r="U396" t="str">
        <f>IF(OR(seguimiento[[#This Row],[actividadfisica]]="Ejercicio regular",seguimiento[[#This Row],[actividadfisica]]="Actividad deportiva"),"Sí","")</f>
        <v/>
      </c>
    </row>
    <row r="397" spans="1:21" x14ac:dyDescent="0.3">
      <c r="A397" t="str">
        <f>VLOOKUP(B397,pacientes_insertados[],2,)</f>
        <v>61e34254ec4ec02e84f5dc59</v>
      </c>
      <c r="B397">
        <f>seguimiento[[#This Row],[idpaciente]]</f>
        <v>280</v>
      </c>
      <c r="C397">
        <f t="shared" si="6"/>
        <v>2015</v>
      </c>
      <c r="D397" s="1">
        <f>seguimiento[[#This Row],[fecha]]</f>
        <v>42178</v>
      </c>
      <c r="E397" t="str">
        <f>seguimiento[[#This Row],[institucion]]</f>
        <v>Clínica y Maternidad del Sol</v>
      </c>
      <c r="F397" t="str">
        <f>seguimiento[[#This Row],[fallecimiento]]</f>
        <v>No</v>
      </c>
      <c r="K397" t="str">
        <f>seguimiento[[#This Row],[coberturamedica]]</f>
        <v>Sí</v>
      </c>
      <c r="M397" t="str">
        <f>seguimiento[[#This Row],[Embarazo]]</f>
        <v>No</v>
      </c>
      <c r="N397" t="str">
        <f>seguimiento[[#This Row],[ncultivosanio]]</f>
        <v>4</v>
      </c>
      <c r="O397" t="str">
        <f>IF(seguimiento[[#This Row],[curvaglucemia]]="","No realizada","Realizada")</f>
        <v>Realizada</v>
      </c>
      <c r="P397" t="str">
        <f>IF(O397="Realizada",seguimiento[[#This Row],[curvaglucemia]],"")</f>
        <v>Normal</v>
      </c>
      <c r="Q397" t="str">
        <f>IF(seguimiento[[#This Row],[vitaminaDRealizada]]="","",IF(seguimiento[[#This Row],[vitaminaDRealizada]]="No realizado","No realizada","Realizada"))</f>
        <v>No realizada</v>
      </c>
      <c r="R397" t="str">
        <f>IF(Q397="Realizada",seguimiento[[#This Row],[vitaminaDRealizada]],"")</f>
        <v/>
      </c>
      <c r="S397" t="str">
        <f>IF(seguimiento[[#This Row],[ige]]="No realizada","No realizada",IF(seguimiento[[#This Row],[ige]]="","","Realizada"))</f>
        <v>No realizada</v>
      </c>
      <c r="T397" t="str">
        <f>IF(S397="Realizada",seguimiento[[#This Row],[ige]],"")</f>
        <v/>
      </c>
      <c r="U397" t="str">
        <f>IF(OR(seguimiento[[#This Row],[actividadfisica]]="Ejercicio regular",seguimiento[[#This Row],[actividadfisica]]="Actividad deportiva"),"Sí","")</f>
        <v>Sí</v>
      </c>
    </row>
    <row r="398" spans="1:21" x14ac:dyDescent="0.3">
      <c r="A398" t="str">
        <f>VLOOKUP(B398,pacientes_insertados[],2,)</f>
        <v>61e34254ec4ec02e84f5dc59</v>
      </c>
      <c r="B398">
        <f>seguimiento[[#This Row],[idpaciente]]</f>
        <v>280</v>
      </c>
      <c r="C398">
        <f t="shared" si="6"/>
        <v>2016</v>
      </c>
      <c r="D398" s="1">
        <f>seguimiento[[#This Row],[fecha]]</f>
        <v>42607</v>
      </c>
      <c r="E398" t="str">
        <f>seguimiento[[#This Row],[institucion]]</f>
        <v>Clínica y Maternidad del Sol</v>
      </c>
      <c r="F398" t="str">
        <f>seguimiento[[#This Row],[fallecimiento]]</f>
        <v>No</v>
      </c>
      <c r="K398" t="str">
        <f>seguimiento[[#This Row],[coberturamedica]]</f>
        <v>Sí</v>
      </c>
      <c r="M398" t="str">
        <f>seguimiento[[#This Row],[Embarazo]]</f>
        <v>No</v>
      </c>
      <c r="N398" t="str">
        <f>seguimiento[[#This Row],[ncultivosanio]]</f>
        <v>2</v>
      </c>
      <c r="O398" t="str">
        <f>IF(seguimiento[[#This Row],[curvaglucemia]]="","No realizada","Realizada")</f>
        <v>No realizada</v>
      </c>
      <c r="P398" t="str">
        <f>IF(O398="Realizada",seguimiento[[#This Row],[curvaglucemia]],"")</f>
        <v/>
      </c>
      <c r="Q398" t="str">
        <f>IF(seguimiento[[#This Row],[vitaminaDRealizada]]="","",IF(seguimiento[[#This Row],[vitaminaDRealizada]]="No realizado","No realizada","Realizada"))</f>
        <v>Realizada</v>
      </c>
      <c r="R398" t="str">
        <f>IF(Q398="Realizada",seguimiento[[#This Row],[vitaminaDRealizada]],"")</f>
        <v>Normal</v>
      </c>
      <c r="S398" t="str">
        <f>IF(seguimiento[[#This Row],[ige]]="No realizada","No realizada",IF(seguimiento[[#This Row],[ige]]="","","Realizada"))</f>
        <v/>
      </c>
      <c r="T398" t="str">
        <f>IF(S398="Realizada",seguimiento[[#This Row],[ige]],"")</f>
        <v/>
      </c>
      <c r="U398" t="str">
        <f>IF(OR(seguimiento[[#This Row],[actividadfisica]]="Ejercicio regular",seguimiento[[#This Row],[actividadfisica]]="Actividad deportiva"),"Sí","")</f>
        <v>Sí</v>
      </c>
    </row>
    <row r="399" spans="1:21" x14ac:dyDescent="0.3">
      <c r="A399" t="str">
        <f>VLOOKUP(B399,pacientes_insertados[],2,)</f>
        <v>61e34254ec4ec02e84f5dc5a</v>
      </c>
      <c r="B399">
        <f>seguimiento[[#This Row],[idpaciente]]</f>
        <v>281</v>
      </c>
      <c r="C399">
        <f t="shared" si="6"/>
        <v>2011</v>
      </c>
      <c r="D399" s="1">
        <f>seguimiento[[#This Row],[fecha]]</f>
        <v>40906</v>
      </c>
      <c r="E399" t="str">
        <f>seguimiento[[#This Row],[institucion]]</f>
        <v>Clínica y Maternidad del Sol</v>
      </c>
      <c r="F399" t="str">
        <f>seguimiento[[#This Row],[fallecimiento]]</f>
        <v>No</v>
      </c>
      <c r="K399" t="str">
        <f>seguimiento[[#This Row],[coberturamedica]]</f>
        <v>Sí</v>
      </c>
      <c r="M399" t="str">
        <f>seguimiento[[#This Row],[Embarazo]]</f>
        <v>No</v>
      </c>
      <c r="O399" t="str">
        <f>IF(seguimiento[[#This Row],[curvaglucemia]]="","No realizada","Realizada")</f>
        <v>Realizada</v>
      </c>
      <c r="P399" t="str">
        <f>IF(O399="Realizada",seguimiento[[#This Row],[curvaglucemia]],"")</f>
        <v>Normal</v>
      </c>
      <c r="Q399" t="str">
        <f>IF(seguimiento[[#This Row],[vitaminaDRealizada]]="","",IF(seguimiento[[#This Row],[vitaminaDRealizada]]="No realizado","No realizada","Realizada"))</f>
        <v/>
      </c>
      <c r="R399" t="str">
        <f>IF(Q399="Realizada",seguimiento[[#This Row],[vitaminaDRealizada]],"")</f>
        <v/>
      </c>
      <c r="S399" t="str">
        <f>IF(seguimiento[[#This Row],[ige]]="No realizada","No realizada",IF(seguimiento[[#This Row],[ige]]="","","Realizada"))</f>
        <v/>
      </c>
      <c r="T399" t="str">
        <f>IF(S399="Realizada",seguimiento[[#This Row],[ige]],"")</f>
        <v/>
      </c>
      <c r="U399" t="str">
        <f>IF(OR(seguimiento[[#This Row],[actividadfisica]]="Ejercicio regular",seguimiento[[#This Row],[actividadfisica]]="Actividad deportiva"),"Sí","")</f>
        <v/>
      </c>
    </row>
    <row r="400" spans="1:21" x14ac:dyDescent="0.3">
      <c r="A400" t="str">
        <f>VLOOKUP(B400,pacientes_insertados[],2,)</f>
        <v>61e34254ec4ec02e84f5dc5a</v>
      </c>
      <c r="B400">
        <f>seguimiento[[#This Row],[idpaciente]]</f>
        <v>281</v>
      </c>
      <c r="C400">
        <f t="shared" si="6"/>
        <v>2012</v>
      </c>
      <c r="D400" s="1">
        <f>seguimiento[[#This Row],[fecha]]</f>
        <v>41205</v>
      </c>
      <c r="E400" t="str">
        <f>seguimiento[[#This Row],[institucion]]</f>
        <v>Clínica y Maternidad del Sol</v>
      </c>
      <c r="F400" t="str">
        <f>seguimiento[[#This Row],[fallecimiento]]</f>
        <v>No</v>
      </c>
      <c r="K400" t="str">
        <f>seguimiento[[#This Row],[coberturamedica]]</f>
        <v>Sí</v>
      </c>
      <c r="M400" t="str">
        <f>seguimiento[[#This Row],[Embarazo]]</f>
        <v>No</v>
      </c>
      <c r="N400" t="str">
        <f>seguimiento[[#This Row],[ncultivosanio]]</f>
        <v>3</v>
      </c>
      <c r="O400" t="str">
        <f>IF(seguimiento[[#This Row],[curvaglucemia]]="","No realizada","Realizada")</f>
        <v>No realizada</v>
      </c>
      <c r="P400" t="str">
        <f>IF(O400="Realizada",seguimiento[[#This Row],[curvaglucemia]],"")</f>
        <v/>
      </c>
      <c r="Q400" t="str">
        <f>IF(seguimiento[[#This Row],[vitaminaDRealizada]]="","",IF(seguimiento[[#This Row],[vitaminaDRealizada]]="No realizado","No realizada","Realizada"))</f>
        <v/>
      </c>
      <c r="R400" t="str">
        <f>IF(Q400="Realizada",seguimiento[[#This Row],[vitaminaDRealizada]],"")</f>
        <v/>
      </c>
      <c r="S400" t="str">
        <f>IF(seguimiento[[#This Row],[ige]]="No realizada","No realizada",IF(seguimiento[[#This Row],[ige]]="","","Realizada"))</f>
        <v/>
      </c>
      <c r="T400" t="str">
        <f>IF(S400="Realizada",seguimiento[[#This Row],[ige]],"")</f>
        <v/>
      </c>
      <c r="U400" t="str">
        <f>IF(OR(seguimiento[[#This Row],[actividadfisica]]="Ejercicio regular",seguimiento[[#This Row],[actividadfisica]]="Actividad deportiva"),"Sí","")</f>
        <v/>
      </c>
    </row>
    <row r="401" spans="1:21" x14ac:dyDescent="0.3">
      <c r="A401" t="str">
        <f>VLOOKUP(B401,pacientes_insertados[],2,)</f>
        <v>61e34254ec4ec02e84f5dc5a</v>
      </c>
      <c r="B401">
        <f>seguimiento[[#This Row],[idpaciente]]</f>
        <v>281</v>
      </c>
      <c r="C401">
        <f t="shared" si="6"/>
        <v>2013</v>
      </c>
      <c r="D401" s="1">
        <f>seguimiento[[#This Row],[fecha]]</f>
        <v>41557</v>
      </c>
      <c r="E401" t="str">
        <f>seguimiento[[#This Row],[institucion]]</f>
        <v>Clínica y Maternidad del Sol</v>
      </c>
      <c r="F401" t="str">
        <f>seguimiento[[#This Row],[fallecimiento]]</f>
        <v>No</v>
      </c>
      <c r="K401" t="str">
        <f>seguimiento[[#This Row],[coberturamedica]]</f>
        <v>Sí</v>
      </c>
      <c r="M401" t="str">
        <f>seguimiento[[#This Row],[Embarazo]]</f>
        <v>No</v>
      </c>
      <c r="N401" t="str">
        <f>seguimiento[[#This Row],[ncultivosanio]]</f>
        <v>2</v>
      </c>
      <c r="O401" t="str">
        <f>IF(seguimiento[[#This Row],[curvaglucemia]]="","No realizada","Realizada")</f>
        <v>No realizada</v>
      </c>
      <c r="P401" t="str">
        <f>IF(O401="Realizada",seguimiento[[#This Row],[curvaglucemia]],"")</f>
        <v/>
      </c>
      <c r="Q401" t="str">
        <f>IF(seguimiento[[#This Row],[vitaminaDRealizada]]="","",IF(seguimiento[[#This Row],[vitaminaDRealizada]]="No realizado","No realizada","Realizada"))</f>
        <v/>
      </c>
      <c r="R401" t="str">
        <f>IF(Q401="Realizada",seguimiento[[#This Row],[vitaminaDRealizada]],"")</f>
        <v/>
      </c>
      <c r="S401" t="str">
        <f>IF(seguimiento[[#This Row],[ige]]="No realizada","No realizada",IF(seguimiento[[#This Row],[ige]]="","","Realizada"))</f>
        <v/>
      </c>
      <c r="T401" t="str">
        <f>IF(S401="Realizada",seguimiento[[#This Row],[ige]],"")</f>
        <v/>
      </c>
      <c r="U401" t="str">
        <f>IF(OR(seguimiento[[#This Row],[actividadfisica]]="Ejercicio regular",seguimiento[[#This Row],[actividadfisica]]="Actividad deportiva"),"Sí","")</f>
        <v/>
      </c>
    </row>
    <row r="402" spans="1:21" x14ac:dyDescent="0.3">
      <c r="A402" t="str">
        <f>VLOOKUP(B402,pacientes_insertados[],2,)</f>
        <v>61e34254ec4ec02e84f5dc5a</v>
      </c>
      <c r="B402">
        <f>seguimiento[[#This Row],[idpaciente]]</f>
        <v>281</v>
      </c>
      <c r="C402">
        <f t="shared" si="6"/>
        <v>2014</v>
      </c>
      <c r="D402" s="1">
        <f>seguimiento[[#This Row],[fecha]]</f>
        <v>41933</v>
      </c>
      <c r="E402" t="str">
        <f>seguimiento[[#This Row],[institucion]]</f>
        <v>Clínica y Maternidad del Sol</v>
      </c>
      <c r="F402" t="str">
        <f>seguimiento[[#This Row],[fallecimiento]]</f>
        <v>No</v>
      </c>
      <c r="I402" t="str">
        <f>seguimiento[[#This Row],[educacion]]</f>
        <v>Primaria incompleta</v>
      </c>
      <c r="K402" t="str">
        <f>seguimiento[[#This Row],[coberturamedica]]</f>
        <v>Sí</v>
      </c>
      <c r="M402" t="str">
        <f>seguimiento[[#This Row],[Embarazo]]</f>
        <v>No</v>
      </c>
      <c r="O402" t="str">
        <f>IF(seguimiento[[#This Row],[curvaglucemia]]="","No realizada","Realizada")</f>
        <v>No realizada</v>
      </c>
      <c r="P402" t="str">
        <f>IF(O402="Realizada",seguimiento[[#This Row],[curvaglucemia]],"")</f>
        <v/>
      </c>
      <c r="Q402" t="str">
        <f>IF(seguimiento[[#This Row],[vitaminaDRealizada]]="","",IF(seguimiento[[#This Row],[vitaminaDRealizada]]="No realizado","No realizada","Realizada"))</f>
        <v/>
      </c>
      <c r="R402" t="str">
        <f>IF(Q402="Realizada",seguimiento[[#This Row],[vitaminaDRealizada]],"")</f>
        <v/>
      </c>
      <c r="S402" t="str">
        <f>IF(seguimiento[[#This Row],[ige]]="No realizada","No realizada",IF(seguimiento[[#This Row],[ige]]="","","Realizada"))</f>
        <v>Realizada</v>
      </c>
      <c r="T402" t="str">
        <f>IF(S402="Realizada",seguimiento[[#This Row],[ige]],"")</f>
        <v>&lt; 500</v>
      </c>
      <c r="U402" t="str">
        <f>IF(OR(seguimiento[[#This Row],[actividadfisica]]="Ejercicio regular",seguimiento[[#This Row],[actividadfisica]]="Actividad deportiva"),"Sí","")</f>
        <v>Sí</v>
      </c>
    </row>
    <row r="403" spans="1:21" x14ac:dyDescent="0.3">
      <c r="A403" t="str">
        <f>VLOOKUP(B403,pacientes_insertados[],2,)</f>
        <v>61e34254ec4ec02e84f5dc5a</v>
      </c>
      <c r="B403">
        <f>seguimiento[[#This Row],[idpaciente]]</f>
        <v>281</v>
      </c>
      <c r="C403">
        <f t="shared" si="6"/>
        <v>2015</v>
      </c>
      <c r="D403" s="1">
        <f>seguimiento[[#This Row],[fecha]]</f>
        <v>42340</v>
      </c>
      <c r="E403" t="str">
        <f>seguimiento[[#This Row],[institucion]]</f>
        <v>Clínica y Maternidad del Sol</v>
      </c>
      <c r="F403" t="str">
        <f>seguimiento[[#This Row],[fallecimiento]]</f>
        <v>No</v>
      </c>
      <c r="K403" t="str">
        <f>seguimiento[[#This Row],[coberturamedica]]</f>
        <v>Sí</v>
      </c>
      <c r="M403" t="str">
        <f>seguimiento[[#This Row],[Embarazo]]</f>
        <v>No</v>
      </c>
      <c r="N403" t="str">
        <f>seguimiento[[#This Row],[ncultivosanio]]</f>
        <v>3</v>
      </c>
      <c r="O403" t="str">
        <f>IF(seguimiento[[#This Row],[curvaglucemia]]="","No realizada","Realizada")</f>
        <v>No realizada</v>
      </c>
      <c r="P403" t="str">
        <f>IF(O403="Realizada",seguimiento[[#This Row],[curvaglucemia]],"")</f>
        <v/>
      </c>
      <c r="Q403" t="str">
        <f>IF(seguimiento[[#This Row],[vitaminaDRealizada]]="","",IF(seguimiento[[#This Row],[vitaminaDRealizada]]="No realizado","No realizada","Realizada"))</f>
        <v>Realizada</v>
      </c>
      <c r="R403" t="str">
        <f>IF(Q403="Realizada",seguimiento[[#This Row],[vitaminaDRealizada]],"")</f>
        <v>Normal</v>
      </c>
      <c r="S403" t="str">
        <f>IF(seguimiento[[#This Row],[ige]]="No realizada","No realizada",IF(seguimiento[[#This Row],[ige]]="","","Realizada"))</f>
        <v>Realizada</v>
      </c>
      <c r="T403" t="str">
        <f>IF(S403="Realizada",seguimiento[[#This Row],[ige]],"")</f>
        <v>&lt; 500</v>
      </c>
      <c r="U403" t="str">
        <f>IF(OR(seguimiento[[#This Row],[actividadfisica]]="Ejercicio regular",seguimiento[[#This Row],[actividadfisica]]="Actividad deportiva"),"Sí","")</f>
        <v/>
      </c>
    </row>
    <row r="404" spans="1:21" x14ac:dyDescent="0.3">
      <c r="A404" t="str">
        <f>VLOOKUP(B404,pacientes_insertados[],2,)</f>
        <v>61e34254ec4ec02e84f5dc5a</v>
      </c>
      <c r="B404">
        <f>seguimiento[[#This Row],[idpaciente]]</f>
        <v>281</v>
      </c>
      <c r="C404">
        <f t="shared" si="6"/>
        <v>2016</v>
      </c>
      <c r="D404" s="1">
        <f>seguimiento[[#This Row],[fecha]]</f>
        <v>42683</v>
      </c>
      <c r="E404" t="str">
        <f>seguimiento[[#This Row],[institucion]]</f>
        <v>Clínica y Maternidad del Sol</v>
      </c>
      <c r="F404" t="str">
        <f>seguimiento[[#This Row],[fallecimiento]]</f>
        <v>No</v>
      </c>
      <c r="K404" t="str">
        <f>seguimiento[[#This Row],[coberturamedica]]</f>
        <v>Sí</v>
      </c>
      <c r="M404" t="str">
        <f>seguimiento[[#This Row],[Embarazo]]</f>
        <v>No</v>
      </c>
      <c r="N404" t="str">
        <f>seguimiento[[#This Row],[ncultivosanio]]</f>
        <v>2</v>
      </c>
      <c r="O404" t="str">
        <f>IF(seguimiento[[#This Row],[curvaglucemia]]="","No realizada","Realizada")</f>
        <v>No realizada</v>
      </c>
      <c r="P404" t="str">
        <f>IF(O404="Realizada",seguimiento[[#This Row],[curvaglucemia]],"")</f>
        <v/>
      </c>
      <c r="Q404" t="str">
        <f>IF(seguimiento[[#This Row],[vitaminaDRealizada]]="","",IF(seguimiento[[#This Row],[vitaminaDRealizada]]="No realizado","No realizada","Realizada"))</f>
        <v>Realizada</v>
      </c>
      <c r="R404" t="str">
        <f>IF(Q404="Realizada",seguimiento[[#This Row],[vitaminaDRealizada]],"")</f>
        <v>Normal</v>
      </c>
      <c r="S404" t="str">
        <f>IF(seguimiento[[#This Row],[ige]]="No realizada","No realizada",IF(seguimiento[[#This Row],[ige]]="","","Realizada"))</f>
        <v>Realizada</v>
      </c>
      <c r="T404" t="str">
        <f>IF(S404="Realizada",seguimiento[[#This Row],[ige]],"")</f>
        <v>&lt; 500</v>
      </c>
      <c r="U404" t="str">
        <f>IF(OR(seguimiento[[#This Row],[actividadfisica]]="Ejercicio regular",seguimiento[[#This Row],[actividadfisica]]="Actividad deportiva"),"Sí","")</f>
        <v/>
      </c>
    </row>
    <row r="405" spans="1:21" x14ac:dyDescent="0.3">
      <c r="A405" t="str">
        <f>VLOOKUP(B405,pacientes_insertados[],2,)</f>
        <v>61e34254ec4ec02e84f5dc5a</v>
      </c>
      <c r="B405">
        <f>seguimiento[[#This Row],[idpaciente]]</f>
        <v>281</v>
      </c>
      <c r="C405">
        <f t="shared" si="6"/>
        <v>2017</v>
      </c>
      <c r="D405" s="1">
        <f>seguimiento[[#This Row],[fecha]]</f>
        <v>43068</v>
      </c>
      <c r="E405" t="str">
        <f>seguimiento[[#This Row],[institucion]]</f>
        <v>Clínica y Maternidad del Sol</v>
      </c>
      <c r="F405" t="str">
        <f>seguimiento[[#This Row],[fallecimiento]]</f>
        <v>No</v>
      </c>
      <c r="K405" t="str">
        <f>seguimiento[[#This Row],[coberturamedica]]</f>
        <v>Sí</v>
      </c>
      <c r="M405" t="str">
        <f>seguimiento[[#This Row],[Embarazo]]</f>
        <v>No</v>
      </c>
      <c r="N405" t="str">
        <f>seguimiento[[#This Row],[ncultivosanio]]</f>
        <v>1</v>
      </c>
      <c r="O405" t="str">
        <f>IF(seguimiento[[#This Row],[curvaglucemia]]="","No realizada","Realizada")</f>
        <v>No realizada</v>
      </c>
      <c r="P405" t="str">
        <f>IF(O405="Realizada",seguimiento[[#This Row],[curvaglucemia]],"")</f>
        <v/>
      </c>
      <c r="Q405" t="str">
        <f>IF(seguimiento[[#This Row],[vitaminaDRealizada]]="","",IF(seguimiento[[#This Row],[vitaminaDRealizada]]="No realizado","No realizada","Realizada"))</f>
        <v>Realizada</v>
      </c>
      <c r="R405" t="str">
        <f>IF(Q405="Realizada",seguimiento[[#This Row],[vitaminaDRealizada]],"")</f>
        <v>Normal</v>
      </c>
      <c r="S405" t="str">
        <f>IF(seguimiento[[#This Row],[ige]]="No realizada","No realizada",IF(seguimiento[[#This Row],[ige]]="","","Realizada"))</f>
        <v>No realizada</v>
      </c>
      <c r="T405" t="str">
        <f>IF(S405="Realizada",seguimiento[[#This Row],[ige]],"")</f>
        <v/>
      </c>
      <c r="U405" t="str">
        <f>IF(OR(seguimiento[[#This Row],[actividadfisica]]="Ejercicio regular",seguimiento[[#This Row],[actividadfisica]]="Actividad deportiva"),"Sí","")</f>
        <v>Sí</v>
      </c>
    </row>
    <row r="406" spans="1:21" x14ac:dyDescent="0.3">
      <c r="A406" t="str">
        <f>VLOOKUP(B406,pacientes_insertados[],2,)</f>
        <v>61e34254ec4ec02e84f5dc5b</v>
      </c>
      <c r="B406">
        <f>seguimiento[[#This Row],[idpaciente]]</f>
        <v>282</v>
      </c>
      <c r="C406">
        <f t="shared" si="6"/>
        <v>2012</v>
      </c>
      <c r="D406" s="1">
        <f>seguimiento[[#This Row],[fecha]]</f>
        <v>41094</v>
      </c>
      <c r="E406" t="str">
        <f>seguimiento[[#This Row],[institucion]]</f>
        <v>HOSPITAL de PEDIATRÍA "Juan P. Garrahan"</v>
      </c>
      <c r="F406" t="str">
        <f>seguimiento[[#This Row],[fallecimiento]]</f>
        <v>No</v>
      </c>
      <c r="K406" t="str">
        <f>seguimiento[[#This Row],[coberturamedica]]</f>
        <v>Sí</v>
      </c>
      <c r="L406" t="str">
        <f>seguimiento[[#This Row],[ntratendovenosos]]</f>
        <v>1</v>
      </c>
      <c r="M406" t="str">
        <f>seguimiento[[#This Row],[Embarazo]]</f>
        <v>No</v>
      </c>
      <c r="O406" t="str">
        <f>IF(seguimiento[[#This Row],[curvaglucemia]]="","No realizada","Realizada")</f>
        <v>Realizada</v>
      </c>
      <c r="P406" t="str">
        <f>IF(O406="Realizada",seguimiento[[#This Row],[curvaglucemia]],"")</f>
        <v>Normal</v>
      </c>
      <c r="Q406" t="str">
        <f>IF(seguimiento[[#This Row],[vitaminaDRealizada]]="","",IF(seguimiento[[#This Row],[vitaminaDRealizada]]="No realizado","No realizada","Realizada"))</f>
        <v/>
      </c>
      <c r="R406" t="str">
        <f>IF(Q406="Realizada",seguimiento[[#This Row],[vitaminaDRealizada]],"")</f>
        <v/>
      </c>
      <c r="S406" t="str">
        <f>IF(seguimiento[[#This Row],[ige]]="No realizada","No realizada",IF(seguimiento[[#This Row],[ige]]="","","Realizada"))</f>
        <v/>
      </c>
      <c r="T406" t="str">
        <f>IF(S406="Realizada",seguimiento[[#This Row],[ige]],"")</f>
        <v/>
      </c>
      <c r="U406" t="str">
        <f>IF(OR(seguimiento[[#This Row],[actividadfisica]]="Ejercicio regular",seguimiento[[#This Row],[actividadfisica]]="Actividad deportiva"),"Sí","")</f>
        <v/>
      </c>
    </row>
    <row r="407" spans="1:21" x14ac:dyDescent="0.3">
      <c r="A407" t="str">
        <f>VLOOKUP(B407,pacientes_insertados[],2,)</f>
        <v>61e34254ec4ec02e84f5dc5b</v>
      </c>
      <c r="B407">
        <f>seguimiento[[#This Row],[idpaciente]]</f>
        <v>282</v>
      </c>
      <c r="C407">
        <f t="shared" si="6"/>
        <v>2013</v>
      </c>
      <c r="D407" s="1">
        <f>seguimiento[[#This Row],[fecha]]</f>
        <v>41364</v>
      </c>
      <c r="E407" t="str">
        <f>seguimiento[[#This Row],[institucion]]</f>
        <v>HOSPITAL de PEDIATRÍA "Juan P. Garrahan"</v>
      </c>
      <c r="F407" t="str">
        <f>seguimiento[[#This Row],[fallecimiento]]</f>
        <v>No</v>
      </c>
      <c r="K407" t="str">
        <f>seguimiento[[#This Row],[coberturamedica]]</f>
        <v>Sí</v>
      </c>
      <c r="M407" t="str">
        <f>seguimiento[[#This Row],[Embarazo]]</f>
        <v>No</v>
      </c>
      <c r="N407" t="str">
        <f>seguimiento[[#This Row],[ncultivosanio]]</f>
        <v>5</v>
      </c>
      <c r="O407" t="str">
        <f>IF(seguimiento[[#This Row],[curvaglucemia]]="","No realizada","Realizada")</f>
        <v>Realizada</v>
      </c>
      <c r="P407" t="str">
        <f>IF(O407="Realizada",seguimiento[[#This Row],[curvaglucemia]],"")</f>
        <v>Normal</v>
      </c>
      <c r="Q407" t="str">
        <f>IF(seguimiento[[#This Row],[vitaminaDRealizada]]="","",IF(seguimiento[[#This Row],[vitaminaDRealizada]]="No realizado","No realizada","Realizada"))</f>
        <v/>
      </c>
      <c r="R407" t="str">
        <f>IF(Q407="Realizada",seguimiento[[#This Row],[vitaminaDRealizada]],"")</f>
        <v/>
      </c>
      <c r="S407" t="str">
        <f>IF(seguimiento[[#This Row],[ige]]="No realizada","No realizada",IF(seguimiento[[#This Row],[ige]]="","","Realizada"))</f>
        <v>Realizada</v>
      </c>
      <c r="T407" t="str">
        <f>IF(S407="Realizada",seguimiento[[#This Row],[ige]],"")</f>
        <v>&lt; 500</v>
      </c>
      <c r="U407" t="str">
        <f>IF(OR(seguimiento[[#This Row],[actividadfisica]]="Ejercicio regular",seguimiento[[#This Row],[actividadfisica]]="Actividad deportiva"),"Sí","")</f>
        <v/>
      </c>
    </row>
    <row r="408" spans="1:21" x14ac:dyDescent="0.3">
      <c r="A408" t="str">
        <f>VLOOKUP(B408,pacientes_insertados[],2,)</f>
        <v>61e34254ec4ec02e84f5dc5c</v>
      </c>
      <c r="B408">
        <f>seguimiento[[#This Row],[idpaciente]]</f>
        <v>283</v>
      </c>
      <c r="C408">
        <f t="shared" si="6"/>
        <v>2011</v>
      </c>
      <c r="D408" s="1">
        <f>seguimiento[[#This Row],[fecha]]</f>
        <v>40773</v>
      </c>
      <c r="E408" t="str">
        <f>seguimiento[[#This Row],[institucion]]</f>
        <v>HOSPITAL de PEDIATRÍA "Juan P. Garrahan"</v>
      </c>
      <c r="F408" t="str">
        <f>seguimiento[[#This Row],[fallecimiento]]</f>
        <v>No</v>
      </c>
      <c r="I408" t="str">
        <f>seguimiento[[#This Row],[educacion]]</f>
        <v>Primaria incompleta</v>
      </c>
      <c r="K408" t="str">
        <f>seguimiento[[#This Row],[coberturamedica]]</f>
        <v>Sí</v>
      </c>
      <c r="M408" t="str">
        <f>seguimiento[[#This Row],[Embarazo]]</f>
        <v>No</v>
      </c>
      <c r="O408" t="str">
        <f>IF(seguimiento[[#This Row],[curvaglucemia]]="","No realizada","Realizada")</f>
        <v>Realizada</v>
      </c>
      <c r="P408" t="str">
        <f>IF(O408="Realizada",seguimiento[[#This Row],[curvaglucemia]],"")</f>
        <v>Normal</v>
      </c>
      <c r="Q408" t="str">
        <f>IF(seguimiento[[#This Row],[vitaminaDRealizada]]="","",IF(seguimiento[[#This Row],[vitaminaDRealizada]]="No realizado","No realizada","Realizada"))</f>
        <v/>
      </c>
      <c r="R408" t="str">
        <f>IF(Q408="Realizada",seguimiento[[#This Row],[vitaminaDRealizada]],"")</f>
        <v/>
      </c>
      <c r="S408" t="str">
        <f>IF(seguimiento[[#This Row],[ige]]="No realizada","No realizada",IF(seguimiento[[#This Row],[ige]]="","","Realizada"))</f>
        <v/>
      </c>
      <c r="T408" t="str">
        <f>IF(S408="Realizada",seguimiento[[#This Row],[ige]],"")</f>
        <v/>
      </c>
      <c r="U408" t="str">
        <f>IF(OR(seguimiento[[#This Row],[actividadfisica]]="Ejercicio regular",seguimiento[[#This Row],[actividadfisica]]="Actividad deportiva"),"Sí","")</f>
        <v>Sí</v>
      </c>
    </row>
    <row r="409" spans="1:21" x14ac:dyDescent="0.3">
      <c r="A409" t="str">
        <f>VLOOKUP(B409,pacientes_insertados[],2,)</f>
        <v>61e34254ec4ec02e84f5dc5c</v>
      </c>
      <c r="B409">
        <f>seguimiento[[#This Row],[idpaciente]]</f>
        <v>283</v>
      </c>
      <c r="C409">
        <f t="shared" si="6"/>
        <v>2012</v>
      </c>
      <c r="D409" s="1">
        <f>seguimiento[[#This Row],[fecha]]</f>
        <v>41143</v>
      </c>
      <c r="E409" t="str">
        <f>seguimiento[[#This Row],[institucion]]</f>
        <v>HOSPITAL de PEDIATRÍA "Juan P. Garrahan"</v>
      </c>
      <c r="F409" t="str">
        <f>seguimiento[[#This Row],[fallecimiento]]</f>
        <v>No</v>
      </c>
      <c r="I409" t="str">
        <f>seguimiento[[#This Row],[educacion]]</f>
        <v>Primaria incompleta</v>
      </c>
      <c r="K409" t="str">
        <f>seguimiento[[#This Row],[coberturamedica]]</f>
        <v>Sí</v>
      </c>
      <c r="M409" t="str">
        <f>seguimiento[[#This Row],[Embarazo]]</f>
        <v>No</v>
      </c>
      <c r="N409" t="str">
        <f>seguimiento[[#This Row],[ncultivosanio]]</f>
        <v>2</v>
      </c>
      <c r="O409" t="str">
        <f>IF(seguimiento[[#This Row],[curvaglucemia]]="","No realizada","Realizada")</f>
        <v>Realizada</v>
      </c>
      <c r="P409" t="str">
        <f>IF(O409="Realizada",seguimiento[[#This Row],[curvaglucemia]],"")</f>
        <v>Normal</v>
      </c>
      <c r="Q409" t="str">
        <f>IF(seguimiento[[#This Row],[vitaminaDRealizada]]="","",IF(seguimiento[[#This Row],[vitaminaDRealizada]]="No realizado","No realizada","Realizada"))</f>
        <v/>
      </c>
      <c r="R409" t="str">
        <f>IF(Q409="Realizada",seguimiento[[#This Row],[vitaminaDRealizada]],"")</f>
        <v/>
      </c>
      <c r="S409" t="str">
        <f>IF(seguimiento[[#This Row],[ige]]="No realizada","No realizada",IF(seguimiento[[#This Row],[ige]]="","","Realizada"))</f>
        <v/>
      </c>
      <c r="T409" t="str">
        <f>IF(S409="Realizada",seguimiento[[#This Row],[ige]],"")</f>
        <v/>
      </c>
      <c r="U409" t="str">
        <f>IF(OR(seguimiento[[#This Row],[actividadfisica]]="Ejercicio regular",seguimiento[[#This Row],[actividadfisica]]="Actividad deportiva"),"Sí","")</f>
        <v/>
      </c>
    </row>
    <row r="410" spans="1:21" x14ac:dyDescent="0.3">
      <c r="A410" t="str">
        <f>VLOOKUP(B410,pacientes_insertados[],2,)</f>
        <v>61e34254ec4ec02e84f5dc5c</v>
      </c>
      <c r="B410">
        <f>seguimiento[[#This Row],[idpaciente]]</f>
        <v>283</v>
      </c>
      <c r="C410">
        <f t="shared" si="6"/>
        <v>2013</v>
      </c>
      <c r="D410" s="1">
        <f>seguimiento[[#This Row],[fecha]]</f>
        <v>41400</v>
      </c>
      <c r="E410" t="str">
        <f>seguimiento[[#This Row],[institucion]]</f>
        <v>HOSPITAL de PEDIATRÍA "Juan P. Garrahan"</v>
      </c>
      <c r="F410" t="str">
        <f>seguimiento[[#This Row],[fallecimiento]]</f>
        <v>No</v>
      </c>
      <c r="K410" t="str">
        <f>seguimiento[[#This Row],[coberturamedica]]</f>
        <v>Sí</v>
      </c>
      <c r="M410" t="str">
        <f>seguimiento[[#This Row],[Embarazo]]</f>
        <v>No</v>
      </c>
      <c r="N410" t="str">
        <f>seguimiento[[#This Row],[ncultivosanio]]</f>
        <v>2</v>
      </c>
      <c r="O410" t="str">
        <f>IF(seguimiento[[#This Row],[curvaglucemia]]="","No realizada","Realizada")</f>
        <v>Realizada</v>
      </c>
      <c r="P410" t="str">
        <f>IF(O410="Realizada",seguimiento[[#This Row],[curvaglucemia]],"")</f>
        <v>Normal</v>
      </c>
      <c r="Q410" t="str">
        <f>IF(seguimiento[[#This Row],[vitaminaDRealizada]]="","",IF(seguimiento[[#This Row],[vitaminaDRealizada]]="No realizado","No realizada","Realizada"))</f>
        <v/>
      </c>
      <c r="R410" t="str">
        <f>IF(Q410="Realizada",seguimiento[[#This Row],[vitaminaDRealizada]],"")</f>
        <v/>
      </c>
      <c r="S410" t="str">
        <f>IF(seguimiento[[#This Row],[ige]]="No realizada","No realizada",IF(seguimiento[[#This Row],[ige]]="","","Realizada"))</f>
        <v>Realizada</v>
      </c>
      <c r="T410" t="str">
        <f>IF(S410="Realizada",seguimiento[[#This Row],[ige]],"")</f>
        <v>&lt; 500</v>
      </c>
      <c r="U410" t="str">
        <f>IF(OR(seguimiento[[#This Row],[actividadfisica]]="Ejercicio regular",seguimiento[[#This Row],[actividadfisica]]="Actividad deportiva"),"Sí","")</f>
        <v>Sí</v>
      </c>
    </row>
    <row r="411" spans="1:21" x14ac:dyDescent="0.3">
      <c r="A411" t="str">
        <f>VLOOKUP(B411,pacientes_insertados[],2,)</f>
        <v>61e34254ec4ec02e84f5dc5c</v>
      </c>
      <c r="B411">
        <f>seguimiento[[#This Row],[idpaciente]]</f>
        <v>283</v>
      </c>
      <c r="C411">
        <f t="shared" si="6"/>
        <v>2015</v>
      </c>
      <c r="D411" s="1">
        <f>seguimiento[[#This Row],[fecha]]</f>
        <v>42242</v>
      </c>
      <c r="E411" t="str">
        <f>seguimiento[[#This Row],[institucion]]</f>
        <v>HOSPITAL de PEDIATRÍA "Juan P. Garrahan"</v>
      </c>
      <c r="F411" t="str">
        <f>seguimiento[[#This Row],[fallecimiento]]</f>
        <v>No</v>
      </c>
      <c r="J411" t="str">
        <f>seguimiento[[#This Row],[laboral]]</f>
        <v>No trabaja</v>
      </c>
      <c r="K411" t="str">
        <f>seguimiento[[#This Row],[coberturamedica]]</f>
        <v>Sí</v>
      </c>
      <c r="M411" t="str">
        <f>seguimiento[[#This Row],[Embarazo]]</f>
        <v>No</v>
      </c>
      <c r="N411" t="str">
        <f>seguimiento[[#This Row],[ncultivosanio]]</f>
        <v>2</v>
      </c>
      <c r="O411" t="str">
        <f>IF(seguimiento[[#This Row],[curvaglucemia]]="","No realizada","Realizada")</f>
        <v>Realizada</v>
      </c>
      <c r="P411" t="str">
        <f>IF(O411="Realizada",seguimiento[[#This Row],[curvaglucemia]],"")</f>
        <v>Normal</v>
      </c>
      <c r="Q411" t="str">
        <f>IF(seguimiento[[#This Row],[vitaminaDRealizada]]="","",IF(seguimiento[[#This Row],[vitaminaDRealizada]]="No realizado","No realizada","Realizada"))</f>
        <v>Realizada</v>
      </c>
      <c r="R411" t="str">
        <f>IF(Q411="Realizada",seguimiento[[#This Row],[vitaminaDRealizada]],"")</f>
        <v>Normal</v>
      </c>
      <c r="S411" t="str">
        <f>IF(seguimiento[[#This Row],[ige]]="No realizada","No realizada",IF(seguimiento[[#This Row],[ige]]="","","Realizada"))</f>
        <v>Realizada</v>
      </c>
      <c r="T411" t="str">
        <f>IF(S411="Realizada",seguimiento[[#This Row],[ige]],"")</f>
        <v>&lt; 500</v>
      </c>
      <c r="U411" t="str">
        <f>IF(OR(seguimiento[[#This Row],[actividadfisica]]="Ejercicio regular",seguimiento[[#This Row],[actividadfisica]]="Actividad deportiva"),"Sí","")</f>
        <v>Sí</v>
      </c>
    </row>
    <row r="412" spans="1:21" x14ac:dyDescent="0.3">
      <c r="A412" t="str">
        <f>VLOOKUP(B412,pacientes_insertados[],2,)</f>
        <v>61e34254ec4ec02e84f5dc5d</v>
      </c>
      <c r="B412">
        <f>seguimiento[[#This Row],[idpaciente]]</f>
        <v>284</v>
      </c>
      <c r="C412">
        <f t="shared" si="6"/>
        <v>2010</v>
      </c>
      <c r="D412" s="1">
        <f>seguimiento[[#This Row],[fecha]]</f>
        <v>40355</v>
      </c>
      <c r="E412" t="str">
        <f>seguimiento[[#This Row],[institucion]]</f>
        <v>HOSPITAL de PEDIATRÍA "Juan P. Garrahan"</v>
      </c>
      <c r="F412" t="str">
        <f>seguimiento[[#This Row],[fallecimiento]]</f>
        <v>No</v>
      </c>
      <c r="I412" t="str">
        <f>seguimiento[[#This Row],[educacion]]</f>
        <v>Primaria incompleta</v>
      </c>
      <c r="K412" t="str">
        <f>seguimiento[[#This Row],[coberturamedica]]</f>
        <v>Sí</v>
      </c>
      <c r="M412" t="str">
        <f>seguimiento[[#This Row],[Embarazo]]</f>
        <v>No</v>
      </c>
      <c r="N412" t="str">
        <f>seguimiento[[#This Row],[ncultivosanio]]</f>
        <v>4</v>
      </c>
      <c r="O412" t="str">
        <f>IF(seguimiento[[#This Row],[curvaglucemia]]="","No realizada","Realizada")</f>
        <v>Realizada</v>
      </c>
      <c r="P412" t="str">
        <f>IF(O412="Realizada",seguimiento[[#This Row],[curvaglucemia]],"")</f>
        <v>Normal</v>
      </c>
      <c r="Q412" t="str">
        <f>IF(seguimiento[[#This Row],[vitaminaDRealizada]]="","",IF(seguimiento[[#This Row],[vitaminaDRealizada]]="No realizado","No realizada","Realizada"))</f>
        <v/>
      </c>
      <c r="R412" t="str">
        <f>IF(Q412="Realizada",seguimiento[[#This Row],[vitaminaDRealizada]],"")</f>
        <v/>
      </c>
      <c r="S412" t="str">
        <f>IF(seguimiento[[#This Row],[ige]]="No realizada","No realizada",IF(seguimiento[[#This Row],[ige]]="","","Realizada"))</f>
        <v>Realizada</v>
      </c>
      <c r="T412" t="str">
        <f>IF(S412="Realizada",seguimiento[[#This Row],[ige]],"")</f>
        <v>&lt; 500</v>
      </c>
      <c r="U412" t="str">
        <f>IF(OR(seguimiento[[#This Row],[actividadfisica]]="Ejercicio regular",seguimiento[[#This Row],[actividadfisica]]="Actividad deportiva"),"Sí","")</f>
        <v/>
      </c>
    </row>
    <row r="413" spans="1:21" x14ac:dyDescent="0.3">
      <c r="A413" t="str">
        <f>VLOOKUP(B413,pacientes_insertados[],2,)</f>
        <v>61e34254ec4ec02e84f5dc5d</v>
      </c>
      <c r="B413">
        <f>seguimiento[[#This Row],[idpaciente]]</f>
        <v>284</v>
      </c>
      <c r="C413">
        <f t="shared" si="6"/>
        <v>2012</v>
      </c>
      <c r="D413" s="1">
        <f>seguimiento[[#This Row],[fecha]]</f>
        <v>41151</v>
      </c>
      <c r="E413" t="str">
        <f>seguimiento[[#This Row],[institucion]]</f>
        <v>HOSPITAL de PEDIATRÍA "Juan P. Garrahan"</v>
      </c>
      <c r="F413" t="str">
        <f>seguimiento[[#This Row],[fallecimiento]]</f>
        <v>No</v>
      </c>
      <c r="I413" t="str">
        <f>seguimiento[[#This Row],[educacion]]</f>
        <v>Primaria incompleta</v>
      </c>
      <c r="K413" t="str">
        <f>seguimiento[[#This Row],[coberturamedica]]</f>
        <v>Sí</v>
      </c>
      <c r="M413" t="str">
        <f>seguimiento[[#This Row],[Embarazo]]</f>
        <v>No</v>
      </c>
      <c r="O413" t="str">
        <f>IF(seguimiento[[#This Row],[curvaglucemia]]="","No realizada","Realizada")</f>
        <v>Realizada</v>
      </c>
      <c r="P413" t="str">
        <f>IF(O413="Realizada",seguimiento[[#This Row],[curvaglucemia]],"")</f>
        <v>Normal</v>
      </c>
      <c r="Q413" t="str">
        <f>IF(seguimiento[[#This Row],[vitaminaDRealizada]]="","",IF(seguimiento[[#This Row],[vitaminaDRealizada]]="No realizado","No realizada","Realizada"))</f>
        <v/>
      </c>
      <c r="R413" t="str">
        <f>IF(Q413="Realizada",seguimiento[[#This Row],[vitaminaDRealizada]],"")</f>
        <v/>
      </c>
      <c r="S413" t="str">
        <f>IF(seguimiento[[#This Row],[ige]]="No realizada","No realizada",IF(seguimiento[[#This Row],[ige]]="","","Realizada"))</f>
        <v>Realizada</v>
      </c>
      <c r="T413" t="str">
        <f>IF(S413="Realizada",seguimiento[[#This Row],[ige]],"")</f>
        <v>&lt; 500</v>
      </c>
      <c r="U413" t="str">
        <f>IF(OR(seguimiento[[#This Row],[actividadfisica]]="Ejercicio regular",seguimiento[[#This Row],[actividadfisica]]="Actividad deportiva"),"Sí","")</f>
        <v>Sí</v>
      </c>
    </row>
    <row r="414" spans="1:21" x14ac:dyDescent="0.3">
      <c r="A414" t="str">
        <f>VLOOKUP(B414,pacientes_insertados[],2,)</f>
        <v>61e34254ec4ec02e84f5dc5e</v>
      </c>
      <c r="B414">
        <f>seguimiento[[#This Row],[idpaciente]]</f>
        <v>285</v>
      </c>
      <c r="C414">
        <f t="shared" si="6"/>
        <v>2012</v>
      </c>
      <c r="D414" s="1">
        <f>seguimiento[[#This Row],[fecha]]</f>
        <v>41043</v>
      </c>
      <c r="E414" t="str">
        <f>seguimiento[[#This Row],[institucion]]</f>
        <v>HOSPITAL de PEDIATRÍA "Juan P. Garrahan"</v>
      </c>
      <c r="F414" t="str">
        <f>seguimiento[[#This Row],[fallecimiento]]</f>
        <v>No</v>
      </c>
      <c r="K414" t="str">
        <f>seguimiento[[#This Row],[coberturamedica]]</f>
        <v>Sí</v>
      </c>
      <c r="M414" t="str">
        <f>seguimiento[[#This Row],[Embarazo]]</f>
        <v>No</v>
      </c>
      <c r="N414" t="str">
        <f>seguimiento[[#This Row],[ncultivosanio]]</f>
        <v>6</v>
      </c>
      <c r="O414" t="str">
        <f>IF(seguimiento[[#This Row],[curvaglucemia]]="","No realizada","Realizada")</f>
        <v>Realizada</v>
      </c>
      <c r="P414" t="str">
        <f>IF(O414="Realizada",seguimiento[[#This Row],[curvaglucemia]],"")</f>
        <v>Normal</v>
      </c>
      <c r="Q414" t="str">
        <f>IF(seguimiento[[#This Row],[vitaminaDRealizada]]="","",IF(seguimiento[[#This Row],[vitaminaDRealizada]]="No realizado","No realizada","Realizada"))</f>
        <v/>
      </c>
      <c r="R414" t="str">
        <f>IF(Q414="Realizada",seguimiento[[#This Row],[vitaminaDRealizada]],"")</f>
        <v/>
      </c>
      <c r="S414" t="str">
        <f>IF(seguimiento[[#This Row],[ige]]="No realizada","No realizada",IF(seguimiento[[#This Row],[ige]]="","","Realizada"))</f>
        <v/>
      </c>
      <c r="T414" t="str">
        <f>IF(S414="Realizada",seguimiento[[#This Row],[ige]],"")</f>
        <v/>
      </c>
      <c r="U414" t="str">
        <f>IF(OR(seguimiento[[#This Row],[actividadfisica]]="Ejercicio regular",seguimiento[[#This Row],[actividadfisica]]="Actividad deportiva"),"Sí","")</f>
        <v>Sí</v>
      </c>
    </row>
    <row r="415" spans="1:21" x14ac:dyDescent="0.3">
      <c r="A415" t="str">
        <f>VLOOKUP(B415,pacientes_insertados[],2,)</f>
        <v>61e34254ec4ec02e84f5dc5e</v>
      </c>
      <c r="B415">
        <f>seguimiento[[#This Row],[idpaciente]]</f>
        <v>285</v>
      </c>
      <c r="C415">
        <f t="shared" si="6"/>
        <v>2013</v>
      </c>
      <c r="D415" s="1">
        <f>seguimiento[[#This Row],[fecha]]</f>
        <v>41477</v>
      </c>
      <c r="E415" t="str">
        <f>seguimiento[[#This Row],[institucion]]</f>
        <v>HOSPITAL de PEDIATRÍA "Juan P. Garrahan"</v>
      </c>
      <c r="F415" t="str">
        <f>seguimiento[[#This Row],[fallecimiento]]</f>
        <v>No</v>
      </c>
      <c r="K415" t="str">
        <f>seguimiento[[#This Row],[coberturamedica]]</f>
        <v>Sí</v>
      </c>
      <c r="M415" t="str">
        <f>seguimiento[[#This Row],[Embarazo]]</f>
        <v>No</v>
      </c>
      <c r="N415" t="str">
        <f>seguimiento[[#This Row],[ncultivosanio]]</f>
        <v>5</v>
      </c>
      <c r="O415" t="str">
        <f>IF(seguimiento[[#This Row],[curvaglucemia]]="","No realizada","Realizada")</f>
        <v>Realizada</v>
      </c>
      <c r="P415" t="str">
        <f>IF(O415="Realizada",seguimiento[[#This Row],[curvaglucemia]],"")</f>
        <v>Normal</v>
      </c>
      <c r="Q415" t="str">
        <f>IF(seguimiento[[#This Row],[vitaminaDRealizada]]="","",IF(seguimiento[[#This Row],[vitaminaDRealizada]]="No realizado","No realizada","Realizada"))</f>
        <v/>
      </c>
      <c r="R415" t="str">
        <f>IF(Q415="Realizada",seguimiento[[#This Row],[vitaminaDRealizada]],"")</f>
        <v/>
      </c>
      <c r="S415" t="str">
        <f>IF(seguimiento[[#This Row],[ige]]="No realizada","No realizada",IF(seguimiento[[#This Row],[ige]]="","","Realizada"))</f>
        <v>Realizada</v>
      </c>
      <c r="T415" t="str">
        <f>IF(S415="Realizada",seguimiento[[#This Row],[ige]],"")</f>
        <v>Normal</v>
      </c>
      <c r="U415" t="str">
        <f>IF(OR(seguimiento[[#This Row],[actividadfisica]]="Ejercicio regular",seguimiento[[#This Row],[actividadfisica]]="Actividad deportiva"),"Sí","")</f>
        <v/>
      </c>
    </row>
    <row r="416" spans="1:21" x14ac:dyDescent="0.3">
      <c r="A416" t="str">
        <f>VLOOKUP(B416,pacientes_insertados[],2,)</f>
        <v>61e34254ec4ec02e84f5dc5e</v>
      </c>
      <c r="B416">
        <f>seguimiento[[#This Row],[idpaciente]]</f>
        <v>285</v>
      </c>
      <c r="C416">
        <f t="shared" si="6"/>
        <v>2014</v>
      </c>
      <c r="D416" s="1">
        <f>seguimiento[[#This Row],[fecha]]</f>
        <v>41792</v>
      </c>
      <c r="E416" t="str">
        <f>seguimiento[[#This Row],[institucion]]</f>
        <v>HOSPITAL de PEDIATRÍA "Juan P. Garrahan"</v>
      </c>
      <c r="F416" t="str">
        <f>seguimiento[[#This Row],[fallecimiento]]</f>
        <v>No</v>
      </c>
      <c r="K416" t="str">
        <f>seguimiento[[#This Row],[coberturamedica]]</f>
        <v>Sí</v>
      </c>
      <c r="M416" t="str">
        <f>seguimiento[[#This Row],[Embarazo]]</f>
        <v>No</v>
      </c>
      <c r="N416" t="str">
        <f>seguimiento[[#This Row],[ncultivosanio]]</f>
        <v>4</v>
      </c>
      <c r="O416" t="str">
        <f>IF(seguimiento[[#This Row],[curvaglucemia]]="","No realizada","Realizada")</f>
        <v>Realizada</v>
      </c>
      <c r="P416" t="str">
        <f>IF(O416="Realizada",seguimiento[[#This Row],[curvaglucemia]],"")</f>
        <v>Normal</v>
      </c>
      <c r="Q416" t="str">
        <f>IF(seguimiento[[#This Row],[vitaminaDRealizada]]="","",IF(seguimiento[[#This Row],[vitaminaDRealizada]]="No realizado","No realizada","Realizada"))</f>
        <v>Realizada</v>
      </c>
      <c r="R416" t="str">
        <f>IF(Q416="Realizada",seguimiento[[#This Row],[vitaminaDRealizada]],"")</f>
        <v>Normal</v>
      </c>
      <c r="S416" t="str">
        <f>IF(seguimiento[[#This Row],[ige]]="No realizada","No realizada",IF(seguimiento[[#This Row],[ige]]="","","Realizada"))</f>
        <v>Realizada</v>
      </c>
      <c r="T416" t="str">
        <f>IF(S416="Realizada",seguimiento[[#This Row],[ige]],"")</f>
        <v>Normal</v>
      </c>
      <c r="U416" t="str">
        <f>IF(OR(seguimiento[[#This Row],[actividadfisica]]="Ejercicio regular",seguimiento[[#This Row],[actividadfisica]]="Actividad deportiva"),"Sí","")</f>
        <v/>
      </c>
    </row>
    <row r="417" spans="1:21" x14ac:dyDescent="0.3">
      <c r="A417" t="str">
        <f>VLOOKUP(B417,pacientes_insertados[],2,)</f>
        <v>61e34254ec4ec02e84f5dc5f</v>
      </c>
      <c r="B417">
        <f>seguimiento[[#This Row],[idpaciente]]</f>
        <v>286</v>
      </c>
      <c r="C417">
        <f t="shared" si="6"/>
        <v>2012</v>
      </c>
      <c r="D417" s="1">
        <f>seguimiento[[#This Row],[fecha]]</f>
        <v>41015</v>
      </c>
      <c r="E417" t="str">
        <f>seguimiento[[#This Row],[institucion]]</f>
        <v>HOSPITAL de PEDIATRÍA "Juan P. Garrahan"</v>
      </c>
      <c r="F417" t="str">
        <f>seguimiento[[#This Row],[fallecimiento]]</f>
        <v>No</v>
      </c>
      <c r="I417" t="str">
        <f>seguimiento[[#This Row],[educacion]]</f>
        <v>Primaria incompleta</v>
      </c>
      <c r="K417" t="str">
        <f>seguimiento[[#This Row],[coberturamedica]]</f>
        <v>Sí</v>
      </c>
      <c r="L417" t="str">
        <f>seguimiento[[#This Row],[ntratendovenosos]]</f>
        <v>1</v>
      </c>
      <c r="M417" t="str">
        <f>seguimiento[[#This Row],[Embarazo]]</f>
        <v>No</v>
      </c>
      <c r="N417" t="str">
        <f>seguimiento[[#This Row],[ncultivosanio]]</f>
        <v>4</v>
      </c>
      <c r="O417" t="str">
        <f>IF(seguimiento[[#This Row],[curvaglucemia]]="","No realizada","Realizada")</f>
        <v>Realizada</v>
      </c>
      <c r="P417" t="str">
        <f>IF(O417="Realizada",seguimiento[[#This Row],[curvaglucemia]],"")</f>
        <v>Normal</v>
      </c>
      <c r="Q417" t="str">
        <f>IF(seguimiento[[#This Row],[vitaminaDRealizada]]="","",IF(seguimiento[[#This Row],[vitaminaDRealizada]]="No realizado","No realizada","Realizada"))</f>
        <v/>
      </c>
      <c r="R417" t="str">
        <f>IF(Q417="Realizada",seguimiento[[#This Row],[vitaminaDRealizada]],"")</f>
        <v/>
      </c>
      <c r="S417" t="str">
        <f>IF(seguimiento[[#This Row],[ige]]="No realizada","No realizada",IF(seguimiento[[#This Row],[ige]]="","","Realizada"))</f>
        <v/>
      </c>
      <c r="T417" t="str">
        <f>IF(S417="Realizada",seguimiento[[#This Row],[ige]],"")</f>
        <v/>
      </c>
      <c r="U417" t="str">
        <f>IF(OR(seguimiento[[#This Row],[actividadfisica]]="Ejercicio regular",seguimiento[[#This Row],[actividadfisica]]="Actividad deportiva"),"Sí","")</f>
        <v/>
      </c>
    </row>
    <row r="418" spans="1:21" x14ac:dyDescent="0.3">
      <c r="A418" t="str">
        <f>VLOOKUP(B418,pacientes_insertados[],2,)</f>
        <v>61e34254ec4ec02e84f5dc5f</v>
      </c>
      <c r="B418">
        <f>seguimiento[[#This Row],[idpaciente]]</f>
        <v>286</v>
      </c>
      <c r="C418">
        <f t="shared" si="6"/>
        <v>2013</v>
      </c>
      <c r="D418" s="1">
        <f>seguimiento[[#This Row],[fecha]]</f>
        <v>41591</v>
      </c>
      <c r="E418" t="str">
        <f>seguimiento[[#This Row],[institucion]]</f>
        <v>HOSPITAL de PEDIATRÍA "Juan P. Garrahan"</v>
      </c>
      <c r="F418" t="str">
        <f>seguimiento[[#This Row],[fallecimiento]]</f>
        <v>No</v>
      </c>
      <c r="K418" t="str">
        <f>seguimiento[[#This Row],[coberturamedica]]</f>
        <v>Sí</v>
      </c>
      <c r="M418" t="str">
        <f>seguimiento[[#This Row],[Embarazo]]</f>
        <v>No</v>
      </c>
      <c r="N418" t="str">
        <f>seguimiento[[#This Row],[ncultivosanio]]</f>
        <v>5</v>
      </c>
      <c r="O418" t="str">
        <f>IF(seguimiento[[#This Row],[curvaglucemia]]="","No realizada","Realizada")</f>
        <v>Realizada</v>
      </c>
      <c r="P418" t="str">
        <f>IF(O418="Realizada",seguimiento[[#This Row],[curvaglucemia]],"")</f>
        <v>Normal</v>
      </c>
      <c r="Q418" t="str">
        <f>IF(seguimiento[[#This Row],[vitaminaDRealizada]]="","",IF(seguimiento[[#This Row],[vitaminaDRealizada]]="No realizado","No realizada","Realizada"))</f>
        <v/>
      </c>
      <c r="R418" t="str">
        <f>IF(Q418="Realizada",seguimiento[[#This Row],[vitaminaDRealizada]],"")</f>
        <v/>
      </c>
      <c r="S418" t="str">
        <f>IF(seguimiento[[#This Row],[ige]]="No realizada","No realizada",IF(seguimiento[[#This Row],[ige]]="","","Realizada"))</f>
        <v>Realizada</v>
      </c>
      <c r="T418" t="str">
        <f>IF(S418="Realizada",seguimiento[[#This Row],[ige]],"")</f>
        <v>&lt; 500</v>
      </c>
      <c r="U418" t="str">
        <f>IF(OR(seguimiento[[#This Row],[actividadfisica]]="Ejercicio regular",seguimiento[[#This Row],[actividadfisica]]="Actividad deportiva"),"Sí","")</f>
        <v>Sí</v>
      </c>
    </row>
    <row r="419" spans="1:21" x14ac:dyDescent="0.3">
      <c r="A419" t="str">
        <f>VLOOKUP(B419,pacientes_insertados[],2,)</f>
        <v>61e34254ec4ec02e84f5dc5f</v>
      </c>
      <c r="B419">
        <f>seguimiento[[#This Row],[idpaciente]]</f>
        <v>286</v>
      </c>
      <c r="C419">
        <f t="shared" si="6"/>
        <v>2014</v>
      </c>
      <c r="D419" s="1">
        <f>seguimiento[[#This Row],[fecha]]</f>
        <v>41857</v>
      </c>
      <c r="E419" t="str">
        <f>seguimiento[[#This Row],[institucion]]</f>
        <v>HOSPITAL de PEDIATRÍA "Juan P. Garrahan"</v>
      </c>
      <c r="F419" t="str">
        <f>seguimiento[[#This Row],[fallecimiento]]</f>
        <v>No</v>
      </c>
      <c r="K419" t="str">
        <f>seguimiento[[#This Row],[coberturamedica]]</f>
        <v>Sí</v>
      </c>
      <c r="L419" t="str">
        <f>seguimiento[[#This Row],[ntratendovenosos]]</f>
        <v>1</v>
      </c>
      <c r="M419" t="str">
        <f>seguimiento[[#This Row],[Embarazo]]</f>
        <v>No</v>
      </c>
      <c r="N419" t="str">
        <f>seguimiento[[#This Row],[ncultivosanio]]</f>
        <v>6</v>
      </c>
      <c r="O419" t="str">
        <f>IF(seguimiento[[#This Row],[curvaglucemia]]="","No realizada","Realizada")</f>
        <v>Realizada</v>
      </c>
      <c r="P419" t="str">
        <f>IF(O419="Realizada",seguimiento[[#This Row],[curvaglucemia]],"")</f>
        <v>Normal</v>
      </c>
      <c r="Q419" t="str">
        <f>IF(seguimiento[[#This Row],[vitaminaDRealizada]]="","",IF(seguimiento[[#This Row],[vitaminaDRealizada]]="No realizado","No realizada","Realizada"))</f>
        <v>Realizada</v>
      </c>
      <c r="R419" t="str">
        <f>IF(Q419="Realizada",seguimiento[[#This Row],[vitaminaDRealizada]],"")</f>
        <v>Normal</v>
      </c>
      <c r="S419" t="str">
        <f>IF(seguimiento[[#This Row],[ige]]="No realizada","No realizada",IF(seguimiento[[#This Row],[ige]]="","","Realizada"))</f>
        <v>Realizada</v>
      </c>
      <c r="T419" t="str">
        <f>IF(S419="Realizada",seguimiento[[#This Row],[ige]],"")</f>
        <v>&lt; 500</v>
      </c>
      <c r="U419" t="str">
        <f>IF(OR(seguimiento[[#This Row],[actividadfisica]]="Ejercicio regular",seguimiento[[#This Row],[actividadfisica]]="Actividad deportiva"),"Sí","")</f>
        <v>Sí</v>
      </c>
    </row>
    <row r="420" spans="1:21" x14ac:dyDescent="0.3">
      <c r="A420" t="str">
        <f>VLOOKUP(B420,pacientes_insertados[],2,)</f>
        <v>61e34254ec4ec02e84f5dc5f</v>
      </c>
      <c r="B420">
        <f>seguimiento[[#This Row],[idpaciente]]</f>
        <v>286</v>
      </c>
      <c r="C420">
        <f t="shared" si="6"/>
        <v>2015</v>
      </c>
      <c r="D420" s="1">
        <f>seguimiento[[#This Row],[fecha]]</f>
        <v>42151</v>
      </c>
      <c r="E420" t="str">
        <f>seguimiento[[#This Row],[institucion]]</f>
        <v>HOSPITAL de PEDIATRÍA "Juan P. Garrahan"</v>
      </c>
      <c r="F420" t="str">
        <f>seguimiento[[#This Row],[fallecimiento]]</f>
        <v>No</v>
      </c>
      <c r="K420" t="str">
        <f>seguimiento[[#This Row],[coberturamedica]]</f>
        <v>Sí</v>
      </c>
      <c r="M420" t="str">
        <f>seguimiento[[#This Row],[Embarazo]]</f>
        <v>No</v>
      </c>
      <c r="N420" t="str">
        <f>seguimiento[[#This Row],[ncultivosanio]]</f>
        <v>4</v>
      </c>
      <c r="O420" t="str">
        <f>IF(seguimiento[[#This Row],[curvaglucemia]]="","No realizada","Realizada")</f>
        <v>Realizada</v>
      </c>
      <c r="P420" t="str">
        <f>IF(O420="Realizada",seguimiento[[#This Row],[curvaglucemia]],"")</f>
        <v>Normal</v>
      </c>
      <c r="Q420" t="str">
        <f>IF(seguimiento[[#This Row],[vitaminaDRealizada]]="","",IF(seguimiento[[#This Row],[vitaminaDRealizada]]="No realizado","No realizada","Realizada"))</f>
        <v>Realizada</v>
      </c>
      <c r="R420" t="str">
        <f>IF(Q420="Realizada",seguimiento[[#This Row],[vitaminaDRealizada]],"")</f>
        <v>Normal</v>
      </c>
      <c r="S420" t="str">
        <f>IF(seguimiento[[#This Row],[ige]]="No realizada","No realizada",IF(seguimiento[[#This Row],[ige]]="","","Realizada"))</f>
        <v>Realizada</v>
      </c>
      <c r="T420" t="str">
        <f>IF(S420="Realizada",seguimiento[[#This Row],[ige]],"")</f>
        <v>&lt; 500</v>
      </c>
      <c r="U420" t="str">
        <f>IF(OR(seguimiento[[#This Row],[actividadfisica]]="Ejercicio regular",seguimiento[[#This Row],[actividadfisica]]="Actividad deportiva"),"Sí","")</f>
        <v>Sí</v>
      </c>
    </row>
    <row r="421" spans="1:21" x14ac:dyDescent="0.3">
      <c r="A421" t="str">
        <f>VLOOKUP(B421,pacientes_insertados[],2,)</f>
        <v>61e34254ec4ec02e84f5dc60</v>
      </c>
      <c r="B421">
        <f>seguimiento[[#This Row],[idpaciente]]</f>
        <v>287</v>
      </c>
      <c r="C421">
        <f t="shared" si="6"/>
        <v>2011</v>
      </c>
      <c r="D421" s="1">
        <f>seguimiento[[#This Row],[fecha]]</f>
        <v>40742</v>
      </c>
      <c r="E421" t="str">
        <f>seguimiento[[#This Row],[institucion]]</f>
        <v>HOSPITAL de PEDIATRÍA "Juan P. Garrahan"</v>
      </c>
      <c r="F421" t="str">
        <f>seguimiento[[#This Row],[fallecimiento]]</f>
        <v>No</v>
      </c>
      <c r="K421" t="str">
        <f>seguimiento[[#This Row],[coberturamedica]]</f>
        <v>No</v>
      </c>
      <c r="M421" t="str">
        <f>seguimiento[[#This Row],[Embarazo]]</f>
        <v>No</v>
      </c>
      <c r="N421" t="str">
        <f>seguimiento[[#This Row],[ncultivosanio]]</f>
        <v>3</v>
      </c>
      <c r="O421" t="str">
        <f>IF(seguimiento[[#This Row],[curvaglucemia]]="","No realizada","Realizada")</f>
        <v>Realizada</v>
      </c>
      <c r="P421" t="str">
        <f>IF(O421="Realizada",seguimiento[[#This Row],[curvaglucemia]],"")</f>
        <v>Normal</v>
      </c>
      <c r="Q421" t="str">
        <f>IF(seguimiento[[#This Row],[vitaminaDRealizada]]="","",IF(seguimiento[[#This Row],[vitaminaDRealizada]]="No realizado","No realizada","Realizada"))</f>
        <v/>
      </c>
      <c r="R421" t="str">
        <f>IF(Q421="Realizada",seguimiento[[#This Row],[vitaminaDRealizada]],"")</f>
        <v/>
      </c>
      <c r="S421" t="str">
        <f>IF(seguimiento[[#This Row],[ige]]="No realizada","No realizada",IF(seguimiento[[#This Row],[ige]]="","","Realizada"))</f>
        <v/>
      </c>
      <c r="T421" t="str">
        <f>IF(S421="Realizada",seguimiento[[#This Row],[ige]],"")</f>
        <v/>
      </c>
      <c r="U421" t="str">
        <f>IF(OR(seguimiento[[#This Row],[actividadfisica]]="Ejercicio regular",seguimiento[[#This Row],[actividadfisica]]="Actividad deportiva"),"Sí","")</f>
        <v/>
      </c>
    </row>
    <row r="422" spans="1:21" x14ac:dyDescent="0.3">
      <c r="A422" t="str">
        <f>VLOOKUP(B422,pacientes_insertados[],2,)</f>
        <v>61e34254ec4ec02e84f5dc61</v>
      </c>
      <c r="B422">
        <f>seguimiento[[#This Row],[idpaciente]]</f>
        <v>288</v>
      </c>
      <c r="C422">
        <f t="shared" si="6"/>
        <v>2012</v>
      </c>
      <c r="D422" s="1">
        <f>seguimiento[[#This Row],[fecha]]</f>
        <v>41073</v>
      </c>
      <c r="E422" t="str">
        <f>seguimiento[[#This Row],[institucion]]</f>
        <v>HOSPITAL de PEDIATRÍA "Juan P. Garrahan"</v>
      </c>
      <c r="F422" t="str">
        <f>seguimiento[[#This Row],[fallecimiento]]</f>
        <v>No</v>
      </c>
      <c r="K422" t="str">
        <f>seguimiento[[#This Row],[coberturamedica]]</f>
        <v>No</v>
      </c>
      <c r="M422" t="str">
        <f>seguimiento[[#This Row],[Embarazo]]</f>
        <v>No</v>
      </c>
      <c r="N422" t="str">
        <f>seguimiento[[#This Row],[ncultivosanio]]</f>
        <v>6</v>
      </c>
      <c r="O422" t="str">
        <f>IF(seguimiento[[#This Row],[curvaglucemia]]="","No realizada","Realizada")</f>
        <v>Realizada</v>
      </c>
      <c r="P422" t="str">
        <f>IF(O422="Realizada",seguimiento[[#This Row],[curvaglucemia]],"")</f>
        <v>Normal</v>
      </c>
      <c r="Q422" t="str">
        <f>IF(seguimiento[[#This Row],[vitaminaDRealizada]]="","",IF(seguimiento[[#This Row],[vitaminaDRealizada]]="No realizado","No realizada","Realizada"))</f>
        <v/>
      </c>
      <c r="R422" t="str">
        <f>IF(Q422="Realizada",seguimiento[[#This Row],[vitaminaDRealizada]],"")</f>
        <v/>
      </c>
      <c r="S422" t="str">
        <f>IF(seguimiento[[#This Row],[ige]]="No realizada","No realizada",IF(seguimiento[[#This Row],[ige]]="","","Realizada"))</f>
        <v>Realizada</v>
      </c>
      <c r="T422" t="str">
        <f>IF(S422="Realizada",seguimiento[[#This Row],[ige]],"")</f>
        <v>&lt; 500</v>
      </c>
      <c r="U422" t="str">
        <f>IF(OR(seguimiento[[#This Row],[actividadfisica]]="Ejercicio regular",seguimiento[[#This Row],[actividadfisica]]="Actividad deportiva"),"Sí","")</f>
        <v/>
      </c>
    </row>
    <row r="423" spans="1:21" x14ac:dyDescent="0.3">
      <c r="A423" t="str">
        <f>VLOOKUP(B423,pacientes_insertados[],2,)</f>
        <v>61e34254ec4ec02e84f5dc61</v>
      </c>
      <c r="B423">
        <f>seguimiento[[#This Row],[idpaciente]]</f>
        <v>288</v>
      </c>
      <c r="C423">
        <f t="shared" si="6"/>
        <v>2013</v>
      </c>
      <c r="D423" s="1">
        <f>seguimiento[[#This Row],[fecha]]</f>
        <v>41472</v>
      </c>
      <c r="E423" t="str">
        <f>seguimiento[[#This Row],[institucion]]</f>
        <v>HOSPITAL de PEDIATRÍA "Juan P. Garrahan"</v>
      </c>
      <c r="F423" t="str">
        <f>seguimiento[[#This Row],[fallecimiento]]</f>
        <v>No</v>
      </c>
      <c r="K423" t="str">
        <f>seguimiento[[#This Row],[coberturamedica]]</f>
        <v>No</v>
      </c>
      <c r="L423" t="str">
        <f>seguimiento[[#This Row],[ntratendovenosos]]</f>
        <v>1</v>
      </c>
      <c r="M423" t="str">
        <f>seguimiento[[#This Row],[Embarazo]]</f>
        <v>No</v>
      </c>
      <c r="O423" t="str">
        <f>IF(seguimiento[[#This Row],[curvaglucemia]]="","No realizada","Realizada")</f>
        <v>Realizada</v>
      </c>
      <c r="P423" t="str">
        <f>IF(O423="Realizada",seguimiento[[#This Row],[curvaglucemia]],"")</f>
        <v>Normal</v>
      </c>
      <c r="Q423" t="str">
        <f>IF(seguimiento[[#This Row],[vitaminaDRealizada]]="","",IF(seguimiento[[#This Row],[vitaminaDRealizada]]="No realizado","No realizada","Realizada"))</f>
        <v/>
      </c>
      <c r="R423" t="str">
        <f>IF(Q423="Realizada",seguimiento[[#This Row],[vitaminaDRealizada]],"")</f>
        <v/>
      </c>
      <c r="S423" t="str">
        <f>IF(seguimiento[[#This Row],[ige]]="No realizada","No realizada",IF(seguimiento[[#This Row],[ige]]="","","Realizada"))</f>
        <v/>
      </c>
      <c r="T423" t="str">
        <f>IF(S423="Realizada",seguimiento[[#This Row],[ige]],"")</f>
        <v/>
      </c>
      <c r="U423" t="str">
        <f>IF(OR(seguimiento[[#This Row],[actividadfisica]]="Ejercicio regular",seguimiento[[#This Row],[actividadfisica]]="Actividad deportiva"),"Sí","")</f>
        <v>Sí</v>
      </c>
    </row>
    <row r="424" spans="1:21" x14ac:dyDescent="0.3">
      <c r="A424" t="str">
        <f>VLOOKUP(B424,pacientes_insertados[],2,)</f>
        <v>61e34254ec4ec02e84f5dc61</v>
      </c>
      <c r="B424">
        <f>seguimiento[[#This Row],[idpaciente]]</f>
        <v>288</v>
      </c>
      <c r="C424">
        <f t="shared" si="6"/>
        <v>2014</v>
      </c>
      <c r="D424" s="1">
        <f>seguimiento[[#This Row],[fecha]]</f>
        <v>41820</v>
      </c>
      <c r="E424" t="str">
        <f>seguimiento[[#This Row],[institucion]]</f>
        <v>HOSPITAL de PEDIATRÍA "Juan P. Garrahan"</v>
      </c>
      <c r="F424" t="str">
        <f>seguimiento[[#This Row],[fallecimiento]]</f>
        <v>No</v>
      </c>
      <c r="K424" t="str">
        <f>seguimiento[[#This Row],[coberturamedica]]</f>
        <v>No</v>
      </c>
      <c r="M424" t="str">
        <f>seguimiento[[#This Row],[Embarazo]]</f>
        <v>No</v>
      </c>
      <c r="N424" t="str">
        <f>seguimiento[[#This Row],[ncultivosanio]]</f>
        <v>4</v>
      </c>
      <c r="O424" t="str">
        <f>IF(seguimiento[[#This Row],[curvaglucemia]]="","No realizada","Realizada")</f>
        <v>Realizada</v>
      </c>
      <c r="P424" t="str">
        <f>IF(O424="Realizada",seguimiento[[#This Row],[curvaglucemia]],"")</f>
        <v>Normal</v>
      </c>
      <c r="Q424" t="str">
        <f>IF(seguimiento[[#This Row],[vitaminaDRealizada]]="","",IF(seguimiento[[#This Row],[vitaminaDRealizada]]="No realizado","No realizada","Realizada"))</f>
        <v/>
      </c>
      <c r="R424" t="str">
        <f>IF(Q424="Realizada",seguimiento[[#This Row],[vitaminaDRealizada]],"")</f>
        <v/>
      </c>
      <c r="S424" t="str">
        <f>IF(seguimiento[[#This Row],[ige]]="No realizada","No realizada",IF(seguimiento[[#This Row],[ige]]="","","Realizada"))</f>
        <v/>
      </c>
      <c r="T424" t="str">
        <f>IF(S424="Realizada",seguimiento[[#This Row],[ige]],"")</f>
        <v/>
      </c>
      <c r="U424" t="str">
        <f>IF(OR(seguimiento[[#This Row],[actividadfisica]]="Ejercicio regular",seguimiento[[#This Row],[actividadfisica]]="Actividad deportiva"),"Sí","")</f>
        <v/>
      </c>
    </row>
    <row r="425" spans="1:21" x14ac:dyDescent="0.3">
      <c r="A425" t="str">
        <f>VLOOKUP(B425,pacientes_insertados[],2,)</f>
        <v>61e34254ec4ec02e84f5dc61</v>
      </c>
      <c r="B425">
        <f>seguimiento[[#This Row],[idpaciente]]</f>
        <v>288</v>
      </c>
      <c r="C425">
        <f t="shared" si="6"/>
        <v>2015</v>
      </c>
      <c r="D425" s="1">
        <f>seguimiento[[#This Row],[fecha]]</f>
        <v>42208</v>
      </c>
      <c r="E425" t="str">
        <f>seguimiento[[#This Row],[institucion]]</f>
        <v>HOSPITAL de PEDIATRÍA "Juan P. Garrahan"</v>
      </c>
      <c r="F425" t="str">
        <f>seguimiento[[#This Row],[fallecimiento]]</f>
        <v>No</v>
      </c>
      <c r="K425" t="str">
        <f>seguimiento[[#This Row],[coberturamedica]]</f>
        <v>Sí</v>
      </c>
      <c r="M425" t="str">
        <f>seguimiento[[#This Row],[Embarazo]]</f>
        <v>No</v>
      </c>
      <c r="N425" t="str">
        <f>seguimiento[[#This Row],[ncultivosanio]]</f>
        <v>6</v>
      </c>
      <c r="O425" t="str">
        <f>IF(seguimiento[[#This Row],[curvaglucemia]]="","No realizada","Realizada")</f>
        <v>Realizada</v>
      </c>
      <c r="P425" t="str">
        <f>IF(O425="Realizada",seguimiento[[#This Row],[curvaglucemia]],"")</f>
        <v>Normal</v>
      </c>
      <c r="Q425" t="str">
        <f>IF(seguimiento[[#This Row],[vitaminaDRealizada]]="","",IF(seguimiento[[#This Row],[vitaminaDRealizada]]="No realizado","No realizada","Realizada"))</f>
        <v>Realizada</v>
      </c>
      <c r="R425" t="str">
        <f>IF(Q425="Realizada",seguimiento[[#This Row],[vitaminaDRealizada]],"")</f>
        <v>Bajo</v>
      </c>
      <c r="S425" t="str">
        <f>IF(seguimiento[[#This Row],[ige]]="No realizada","No realizada",IF(seguimiento[[#This Row],[ige]]="","","Realizada"))</f>
        <v>Realizada</v>
      </c>
      <c r="T425" t="str">
        <f>IF(S425="Realizada",seguimiento[[#This Row],[ige]],"")</f>
        <v>&lt; 500</v>
      </c>
      <c r="U425" t="str">
        <f>IF(OR(seguimiento[[#This Row],[actividadfisica]]="Ejercicio regular",seguimiento[[#This Row],[actividadfisica]]="Actividad deportiva"),"Sí","")</f>
        <v/>
      </c>
    </row>
    <row r="426" spans="1:21" x14ac:dyDescent="0.3">
      <c r="A426" t="str">
        <f>VLOOKUP(B426,pacientes_insertados[],2,)</f>
        <v>61e34254ec4ec02e84f5dc62</v>
      </c>
      <c r="B426">
        <f>seguimiento[[#This Row],[idpaciente]]</f>
        <v>289</v>
      </c>
      <c r="C426">
        <f t="shared" si="6"/>
        <v>2011</v>
      </c>
      <c r="D426" s="1">
        <f>seguimiento[[#This Row],[fecha]]</f>
        <v>40890</v>
      </c>
      <c r="E426" t="str">
        <f>seguimiento[[#This Row],[institucion]]</f>
        <v>Clínica y Maternidad del Sol</v>
      </c>
      <c r="F426" t="str">
        <f>seguimiento[[#This Row],[fallecimiento]]</f>
        <v>No</v>
      </c>
      <c r="I426" t="str">
        <f>seguimiento[[#This Row],[educacion]]</f>
        <v>Primaria incompleta</v>
      </c>
      <c r="K426" t="str">
        <f>seguimiento[[#This Row],[coberturamedica]]</f>
        <v>Sí</v>
      </c>
      <c r="M426" t="str">
        <f>seguimiento[[#This Row],[Embarazo]]</f>
        <v>No</v>
      </c>
      <c r="O426" t="str">
        <f>IF(seguimiento[[#This Row],[curvaglucemia]]="","No realizada","Realizada")</f>
        <v>Realizada</v>
      </c>
      <c r="P426" t="str">
        <f>IF(O426="Realizada",seguimiento[[#This Row],[curvaglucemia]],"")</f>
        <v>Normal</v>
      </c>
      <c r="Q426" t="str">
        <f>IF(seguimiento[[#This Row],[vitaminaDRealizada]]="","",IF(seguimiento[[#This Row],[vitaminaDRealizada]]="No realizado","No realizada","Realizada"))</f>
        <v/>
      </c>
      <c r="R426" t="str">
        <f>IF(Q426="Realizada",seguimiento[[#This Row],[vitaminaDRealizada]],"")</f>
        <v/>
      </c>
      <c r="S426" t="str">
        <f>IF(seguimiento[[#This Row],[ige]]="No realizada","No realizada",IF(seguimiento[[#This Row],[ige]]="","","Realizada"))</f>
        <v>Realizada</v>
      </c>
      <c r="T426" t="str">
        <f>IF(S426="Realizada",seguimiento[[#This Row],[ige]],"")</f>
        <v>&lt; 500</v>
      </c>
      <c r="U426" t="str">
        <f>IF(OR(seguimiento[[#This Row],[actividadfisica]]="Ejercicio regular",seguimiento[[#This Row],[actividadfisica]]="Actividad deportiva"),"Sí","")</f>
        <v/>
      </c>
    </row>
    <row r="427" spans="1:21" x14ac:dyDescent="0.3">
      <c r="A427" t="str">
        <f>VLOOKUP(B427,pacientes_insertados[],2,)</f>
        <v>61e34254ec4ec02e84f5dc62</v>
      </c>
      <c r="B427">
        <f>seguimiento[[#This Row],[idpaciente]]</f>
        <v>289</v>
      </c>
      <c r="C427">
        <f t="shared" si="6"/>
        <v>2012</v>
      </c>
      <c r="D427" s="1">
        <f>seguimiento[[#This Row],[fecha]]</f>
        <v>40946</v>
      </c>
      <c r="E427" t="str">
        <f>seguimiento[[#This Row],[institucion]]</f>
        <v>Clínica y Maternidad del Sol</v>
      </c>
      <c r="F427" t="str">
        <f>seguimiento[[#This Row],[fallecimiento]]</f>
        <v>No</v>
      </c>
      <c r="I427" t="str">
        <f>seguimiento[[#This Row],[educacion]]</f>
        <v>Primaria incompleta</v>
      </c>
      <c r="K427" t="str">
        <f>seguimiento[[#This Row],[coberturamedica]]</f>
        <v>Sí</v>
      </c>
      <c r="M427" t="str">
        <f>seguimiento[[#This Row],[Embarazo]]</f>
        <v>No</v>
      </c>
      <c r="O427" t="str">
        <f>IF(seguimiento[[#This Row],[curvaglucemia]]="","No realizada","Realizada")</f>
        <v>No realizada</v>
      </c>
      <c r="P427" t="str">
        <f>IF(O427="Realizada",seguimiento[[#This Row],[curvaglucemia]],"")</f>
        <v/>
      </c>
      <c r="Q427" t="str">
        <f>IF(seguimiento[[#This Row],[vitaminaDRealizada]]="","",IF(seguimiento[[#This Row],[vitaminaDRealizada]]="No realizado","No realizada","Realizada"))</f>
        <v/>
      </c>
      <c r="R427" t="str">
        <f>IF(Q427="Realizada",seguimiento[[#This Row],[vitaminaDRealizada]],"")</f>
        <v/>
      </c>
      <c r="S427" t="str">
        <f>IF(seguimiento[[#This Row],[ige]]="No realizada","No realizada",IF(seguimiento[[#This Row],[ige]]="","","Realizada"))</f>
        <v>Realizada</v>
      </c>
      <c r="T427" t="str">
        <f>IF(S427="Realizada",seguimiento[[#This Row],[ige]],"")</f>
        <v>&lt; 500</v>
      </c>
      <c r="U427" t="str">
        <f>IF(OR(seguimiento[[#This Row],[actividadfisica]]="Ejercicio regular",seguimiento[[#This Row],[actividadfisica]]="Actividad deportiva"),"Sí","")</f>
        <v/>
      </c>
    </row>
    <row r="428" spans="1:21" x14ac:dyDescent="0.3">
      <c r="A428" t="str">
        <f>VLOOKUP(B428,pacientes_insertados[],2,)</f>
        <v>61e34254ec4ec02e84f5dc62</v>
      </c>
      <c r="B428">
        <f>seguimiento[[#This Row],[idpaciente]]</f>
        <v>289</v>
      </c>
      <c r="C428">
        <f t="shared" si="6"/>
        <v>2013</v>
      </c>
      <c r="D428" s="1">
        <f>seguimiento[[#This Row],[fecha]]</f>
        <v>41528</v>
      </c>
      <c r="E428" t="str">
        <f>seguimiento[[#This Row],[institucion]]</f>
        <v>Clínica y Maternidad del Sol</v>
      </c>
      <c r="F428" t="str">
        <f>seguimiento[[#This Row],[fallecimiento]]</f>
        <v>No</v>
      </c>
      <c r="I428" t="str">
        <f>seguimiento[[#This Row],[educacion]]</f>
        <v>Primaria incompleta</v>
      </c>
      <c r="K428" t="str">
        <f>seguimiento[[#This Row],[coberturamedica]]</f>
        <v>Sí</v>
      </c>
      <c r="M428" t="str">
        <f>seguimiento[[#This Row],[Embarazo]]</f>
        <v>No</v>
      </c>
      <c r="N428" t="str">
        <f>seguimiento[[#This Row],[ncultivosanio]]</f>
        <v>1</v>
      </c>
      <c r="O428" t="str">
        <f>IF(seguimiento[[#This Row],[curvaglucemia]]="","No realizada","Realizada")</f>
        <v>Realizada</v>
      </c>
      <c r="P428" t="str">
        <f>IF(O428="Realizada",seguimiento[[#This Row],[curvaglucemia]],"")</f>
        <v>Normal</v>
      </c>
      <c r="Q428" t="str">
        <f>IF(seguimiento[[#This Row],[vitaminaDRealizada]]="","",IF(seguimiento[[#This Row],[vitaminaDRealizada]]="No realizado","No realizada","Realizada"))</f>
        <v/>
      </c>
      <c r="R428" t="str">
        <f>IF(Q428="Realizada",seguimiento[[#This Row],[vitaminaDRealizada]],"")</f>
        <v/>
      </c>
      <c r="S428" t="str">
        <f>IF(seguimiento[[#This Row],[ige]]="No realizada","No realizada",IF(seguimiento[[#This Row],[ige]]="","","Realizada"))</f>
        <v/>
      </c>
      <c r="T428" t="str">
        <f>IF(S428="Realizada",seguimiento[[#This Row],[ige]],"")</f>
        <v/>
      </c>
      <c r="U428" t="str">
        <f>IF(OR(seguimiento[[#This Row],[actividadfisica]]="Ejercicio regular",seguimiento[[#This Row],[actividadfisica]]="Actividad deportiva"),"Sí","")</f>
        <v>Sí</v>
      </c>
    </row>
    <row r="429" spans="1:21" x14ac:dyDescent="0.3">
      <c r="A429" t="str">
        <f>VLOOKUP(B429,pacientes_insertados[],2,)</f>
        <v>61e34254ec4ec02e84f5dc63</v>
      </c>
      <c r="B429">
        <f>seguimiento[[#This Row],[idpaciente]]</f>
        <v>290</v>
      </c>
      <c r="C429">
        <f t="shared" si="6"/>
        <v>2011</v>
      </c>
      <c r="D429" s="1">
        <f>seguimiento[[#This Row],[fecha]]</f>
        <v>40709</v>
      </c>
      <c r="E429" t="str">
        <f>seguimiento[[#This Row],[institucion]]</f>
        <v>Hospital Infantil Municipal</v>
      </c>
      <c r="F429" t="str">
        <f>seguimiento[[#This Row],[fallecimiento]]</f>
        <v>No</v>
      </c>
      <c r="I429" t="str">
        <f>seguimiento[[#This Row],[educacion]]</f>
        <v>Analfabeta</v>
      </c>
      <c r="K429" t="str">
        <f>seguimiento[[#This Row],[coberturamedica]]</f>
        <v>Sí</v>
      </c>
      <c r="M429" t="str">
        <f>seguimiento[[#This Row],[Embarazo]]</f>
        <v>No</v>
      </c>
      <c r="O429" t="str">
        <f>IF(seguimiento[[#This Row],[curvaglucemia]]="","No realizada","Realizada")</f>
        <v>No realizada</v>
      </c>
      <c r="P429" t="str">
        <f>IF(O429="Realizada",seguimiento[[#This Row],[curvaglucemia]],"")</f>
        <v/>
      </c>
      <c r="Q429" t="str">
        <f>IF(seguimiento[[#This Row],[vitaminaDRealizada]]="","",IF(seguimiento[[#This Row],[vitaminaDRealizada]]="No realizado","No realizada","Realizada"))</f>
        <v/>
      </c>
      <c r="R429" t="str">
        <f>IF(Q429="Realizada",seguimiento[[#This Row],[vitaminaDRealizada]],"")</f>
        <v/>
      </c>
      <c r="S429" t="str">
        <f>IF(seguimiento[[#This Row],[ige]]="No realizada","No realizada",IF(seguimiento[[#This Row],[ige]]="","","Realizada"))</f>
        <v/>
      </c>
      <c r="T429" t="str">
        <f>IF(S429="Realizada",seguimiento[[#This Row],[ige]],"")</f>
        <v/>
      </c>
      <c r="U429" t="str">
        <f>IF(OR(seguimiento[[#This Row],[actividadfisica]]="Ejercicio regular",seguimiento[[#This Row],[actividadfisica]]="Actividad deportiva"),"Sí","")</f>
        <v>Sí</v>
      </c>
    </row>
    <row r="430" spans="1:21" x14ac:dyDescent="0.3">
      <c r="A430" t="str">
        <f>VLOOKUP(B430,pacientes_insertados[],2,)</f>
        <v>61e34254ec4ec02e84f5dc63</v>
      </c>
      <c r="B430">
        <f>seguimiento[[#This Row],[idpaciente]]</f>
        <v>290</v>
      </c>
      <c r="C430">
        <f t="shared" si="6"/>
        <v>2012</v>
      </c>
      <c r="D430" s="1">
        <f>seguimiento[[#This Row],[fecha]]</f>
        <v>41022</v>
      </c>
      <c r="E430" t="str">
        <f>seguimiento[[#This Row],[institucion]]</f>
        <v>Hospital Infantil Municipal</v>
      </c>
      <c r="F430" t="str">
        <f>seguimiento[[#This Row],[fallecimiento]]</f>
        <v>No</v>
      </c>
      <c r="I430" t="str">
        <f>seguimiento[[#This Row],[educacion]]</f>
        <v>Analfabeta</v>
      </c>
      <c r="K430" t="str">
        <f>seguimiento[[#This Row],[coberturamedica]]</f>
        <v>Sí</v>
      </c>
      <c r="N430" t="str">
        <f>seguimiento[[#This Row],[ncultivosanio]]</f>
        <v>10</v>
      </c>
      <c r="O430" t="str">
        <f>IF(seguimiento[[#This Row],[curvaglucemia]]="","No realizada","Realizada")</f>
        <v>No realizada</v>
      </c>
      <c r="P430" t="str">
        <f>IF(O430="Realizada",seguimiento[[#This Row],[curvaglucemia]],"")</f>
        <v/>
      </c>
      <c r="Q430" t="str">
        <f>IF(seguimiento[[#This Row],[vitaminaDRealizada]]="","",IF(seguimiento[[#This Row],[vitaminaDRealizada]]="No realizado","No realizada","Realizada"))</f>
        <v/>
      </c>
      <c r="R430" t="str">
        <f>IF(Q430="Realizada",seguimiento[[#This Row],[vitaminaDRealizada]],"")</f>
        <v/>
      </c>
      <c r="S430" t="str">
        <f>IF(seguimiento[[#This Row],[ige]]="No realizada","No realizada",IF(seguimiento[[#This Row],[ige]]="","","Realizada"))</f>
        <v/>
      </c>
      <c r="T430" t="str">
        <f>IF(S430="Realizada",seguimiento[[#This Row],[ige]],"")</f>
        <v/>
      </c>
      <c r="U430" t="str">
        <f>IF(OR(seguimiento[[#This Row],[actividadfisica]]="Ejercicio regular",seguimiento[[#This Row],[actividadfisica]]="Actividad deportiva"),"Sí","")</f>
        <v>Sí</v>
      </c>
    </row>
    <row r="431" spans="1:21" x14ac:dyDescent="0.3">
      <c r="A431" t="str">
        <f>VLOOKUP(B431,pacientes_insertados[],2,)</f>
        <v>61e34254ec4ec02e84f5dc63</v>
      </c>
      <c r="B431">
        <f>seguimiento[[#This Row],[idpaciente]]</f>
        <v>290</v>
      </c>
      <c r="C431">
        <f t="shared" si="6"/>
        <v>2013</v>
      </c>
      <c r="D431" s="1">
        <f>seguimiento[[#This Row],[fecha]]</f>
        <v>41472</v>
      </c>
      <c r="E431" t="str">
        <f>seguimiento[[#This Row],[institucion]]</f>
        <v>Hospital Infantil Municipal</v>
      </c>
      <c r="F431" t="str">
        <f>seguimiento[[#This Row],[fallecimiento]]</f>
        <v>No</v>
      </c>
      <c r="I431" t="str">
        <f>seguimiento[[#This Row],[educacion]]</f>
        <v>Analfabeta</v>
      </c>
      <c r="K431" t="str">
        <f>seguimiento[[#This Row],[coberturamedica]]</f>
        <v>Sí</v>
      </c>
      <c r="M431" t="str">
        <f>seguimiento[[#This Row],[Embarazo]]</f>
        <v>No</v>
      </c>
      <c r="N431" t="str">
        <f>seguimiento[[#This Row],[ncultivosanio]]</f>
        <v>10</v>
      </c>
      <c r="O431" t="str">
        <f>IF(seguimiento[[#This Row],[curvaglucemia]]="","No realizada","Realizada")</f>
        <v>No realizada</v>
      </c>
      <c r="P431" t="str">
        <f>IF(O431="Realizada",seguimiento[[#This Row],[curvaglucemia]],"")</f>
        <v/>
      </c>
      <c r="Q431" t="str">
        <f>IF(seguimiento[[#This Row],[vitaminaDRealizada]]="","",IF(seguimiento[[#This Row],[vitaminaDRealizada]]="No realizado","No realizada","Realizada"))</f>
        <v/>
      </c>
      <c r="R431" t="str">
        <f>IF(Q431="Realizada",seguimiento[[#This Row],[vitaminaDRealizada]],"")</f>
        <v/>
      </c>
      <c r="S431" t="str">
        <f>IF(seguimiento[[#This Row],[ige]]="No realizada","No realizada",IF(seguimiento[[#This Row],[ige]]="","","Realizada"))</f>
        <v/>
      </c>
      <c r="T431" t="str">
        <f>IF(S431="Realizada",seguimiento[[#This Row],[ige]],"")</f>
        <v/>
      </c>
      <c r="U431" t="str">
        <f>IF(OR(seguimiento[[#This Row],[actividadfisica]]="Ejercicio regular",seguimiento[[#This Row],[actividadfisica]]="Actividad deportiva"),"Sí","")</f>
        <v>Sí</v>
      </c>
    </row>
    <row r="432" spans="1:21" x14ac:dyDescent="0.3">
      <c r="A432" t="str">
        <f>VLOOKUP(B432,pacientes_insertados[],2,)</f>
        <v>61e34254ec4ec02e84f5dc64</v>
      </c>
      <c r="B432">
        <f>seguimiento[[#This Row],[idpaciente]]</f>
        <v>291</v>
      </c>
      <c r="C432">
        <f t="shared" si="6"/>
        <v>2012</v>
      </c>
      <c r="D432" s="1">
        <f>seguimiento[[#This Row],[fecha]]</f>
        <v>41009</v>
      </c>
      <c r="E432" t="str">
        <f>seguimiento[[#This Row],[institucion]]</f>
        <v>Consultorio FQ - Dr. Macri</v>
      </c>
      <c r="F432" t="str">
        <f>seguimiento[[#This Row],[fallecimiento]]</f>
        <v>No</v>
      </c>
      <c r="I432" t="str">
        <f>seguimiento[[#This Row],[educacion]]</f>
        <v>Terciario completo</v>
      </c>
      <c r="J432" t="str">
        <f>seguimiento[[#This Row],[laboral]]</f>
        <v>Trabaja, completo</v>
      </c>
      <c r="K432" t="str">
        <f>seguimiento[[#This Row],[coberturamedica]]</f>
        <v>Sí</v>
      </c>
      <c r="O432" t="str">
        <f>IF(seguimiento[[#This Row],[curvaglucemia]]="","No realizada","Realizada")</f>
        <v>Realizada</v>
      </c>
      <c r="P432" t="str">
        <f>IF(O432="Realizada",seguimiento[[#This Row],[curvaglucemia]],"")</f>
        <v>Normal</v>
      </c>
      <c r="Q432" t="str">
        <f>IF(seguimiento[[#This Row],[vitaminaDRealizada]]="","",IF(seguimiento[[#This Row],[vitaminaDRealizada]]="No realizado","No realizada","Realizada"))</f>
        <v/>
      </c>
      <c r="R432" t="str">
        <f>IF(Q432="Realizada",seguimiento[[#This Row],[vitaminaDRealizada]],"")</f>
        <v/>
      </c>
      <c r="S432" t="str">
        <f>IF(seguimiento[[#This Row],[ige]]="No realizada","No realizada",IF(seguimiento[[#This Row],[ige]]="","","Realizada"))</f>
        <v>Realizada</v>
      </c>
      <c r="T432" t="str">
        <f>IF(S432="Realizada",seguimiento[[#This Row],[ige]],"")</f>
        <v>&lt; 500</v>
      </c>
      <c r="U432" t="str">
        <f>IF(OR(seguimiento[[#This Row],[actividadfisica]]="Ejercicio regular",seguimiento[[#This Row],[actividadfisica]]="Actividad deportiva"),"Sí","")</f>
        <v>Sí</v>
      </c>
    </row>
    <row r="433" spans="1:21" x14ac:dyDescent="0.3">
      <c r="A433" t="str">
        <f>VLOOKUP(B433,pacientes_insertados[],2,)</f>
        <v>61e34254ec4ec02e84f5dc65</v>
      </c>
      <c r="B433">
        <f>seguimiento[[#This Row],[idpaciente]]</f>
        <v>292</v>
      </c>
      <c r="C433">
        <f t="shared" si="6"/>
        <v>1900</v>
      </c>
      <c r="D433" s="1">
        <f>seguimiento[[#This Row],[fecha]]</f>
        <v>0</v>
      </c>
      <c r="F433" t="str">
        <f>seguimiento[[#This Row],[fallecimiento]]</f>
        <v>No</v>
      </c>
      <c r="I433" t="str">
        <f>seguimiento[[#This Row],[educacion]]</f>
        <v>Terciario completo</v>
      </c>
      <c r="J433" t="str">
        <f>seguimiento[[#This Row],[laboral]]</f>
        <v>Trabaja, parcial</v>
      </c>
      <c r="K433" t="str">
        <f>seguimiento[[#This Row],[coberturamedica]]</f>
        <v>Sí</v>
      </c>
      <c r="L433" t="str">
        <f>seguimiento[[#This Row],[ntratendovenosos]]</f>
        <v>3</v>
      </c>
      <c r="M433" t="str">
        <f>seguimiento[[#This Row],[Embarazo]]</f>
        <v>No</v>
      </c>
      <c r="O433" t="str">
        <f>IF(seguimiento[[#This Row],[curvaglucemia]]="","No realizada","Realizada")</f>
        <v>Realizada</v>
      </c>
      <c r="P433" t="str">
        <f>IF(O433="Realizada",seguimiento[[#This Row],[curvaglucemia]],"")</f>
        <v>Normal</v>
      </c>
      <c r="Q433" t="str">
        <f>IF(seguimiento[[#This Row],[vitaminaDRealizada]]="","",IF(seguimiento[[#This Row],[vitaminaDRealizada]]="No realizado","No realizada","Realizada"))</f>
        <v/>
      </c>
      <c r="R433" t="str">
        <f>IF(Q433="Realizada",seguimiento[[#This Row],[vitaminaDRealizada]],"")</f>
        <v/>
      </c>
      <c r="S433" t="str">
        <f>IF(seguimiento[[#This Row],[ige]]="No realizada","No realizada",IF(seguimiento[[#This Row],[ige]]="","","Realizada"))</f>
        <v>Realizada</v>
      </c>
      <c r="T433" t="str">
        <f>IF(S433="Realizada",seguimiento[[#This Row],[ige]],"")</f>
        <v>&lt; 500</v>
      </c>
      <c r="U433" t="str">
        <f>IF(OR(seguimiento[[#This Row],[actividadfisica]]="Ejercicio regular",seguimiento[[#This Row],[actividadfisica]]="Actividad deportiva"),"Sí","")</f>
        <v/>
      </c>
    </row>
    <row r="434" spans="1:21" x14ac:dyDescent="0.3">
      <c r="A434" t="str">
        <f>VLOOKUP(B434,pacientes_insertados[],2,)</f>
        <v>61e34254ec4ec02e84f5dc65</v>
      </c>
      <c r="B434">
        <f>seguimiento[[#This Row],[idpaciente]]</f>
        <v>292</v>
      </c>
      <c r="C434">
        <f t="shared" si="6"/>
        <v>1900</v>
      </c>
      <c r="D434" s="1">
        <f>seguimiento[[#This Row],[fecha]]</f>
        <v>0</v>
      </c>
      <c r="O434" t="str">
        <f>IF(seguimiento[[#This Row],[curvaglucemia]]="","No realizada","Realizada")</f>
        <v>No realizada</v>
      </c>
      <c r="P434" t="str">
        <f>IF(O434="Realizada",seguimiento[[#This Row],[curvaglucemia]],"")</f>
        <v/>
      </c>
      <c r="Q434" t="str">
        <f>IF(seguimiento[[#This Row],[vitaminaDRealizada]]="","",IF(seguimiento[[#This Row],[vitaminaDRealizada]]="No realizado","No realizada","Realizada"))</f>
        <v/>
      </c>
      <c r="R434" t="str">
        <f>IF(Q434="Realizada",seguimiento[[#This Row],[vitaminaDRealizada]],"")</f>
        <v/>
      </c>
      <c r="S434" t="str">
        <f>IF(seguimiento[[#This Row],[ige]]="No realizada","No realizada",IF(seguimiento[[#This Row],[ige]]="","","Realizada"))</f>
        <v/>
      </c>
      <c r="T434" t="str">
        <f>IF(S434="Realizada",seguimiento[[#This Row],[ige]],"")</f>
        <v/>
      </c>
      <c r="U434" t="str">
        <f>IF(OR(seguimiento[[#This Row],[actividadfisica]]="Ejercicio regular",seguimiento[[#This Row],[actividadfisica]]="Actividad deportiva"),"Sí","")</f>
        <v/>
      </c>
    </row>
    <row r="435" spans="1:21" x14ac:dyDescent="0.3">
      <c r="A435" t="str">
        <f>VLOOKUP(B435,pacientes_insertados[],2,)</f>
        <v>61e34254ec4ec02e84f5dc65</v>
      </c>
      <c r="B435">
        <f>seguimiento[[#This Row],[idpaciente]]</f>
        <v>292</v>
      </c>
      <c r="C435">
        <f t="shared" si="6"/>
        <v>1900</v>
      </c>
      <c r="D435" s="1">
        <f>seguimiento[[#This Row],[fecha]]</f>
        <v>0</v>
      </c>
      <c r="O435" t="str">
        <f>IF(seguimiento[[#This Row],[curvaglucemia]]="","No realizada","Realizada")</f>
        <v>No realizada</v>
      </c>
      <c r="P435" t="str">
        <f>IF(O435="Realizada",seguimiento[[#This Row],[curvaglucemia]],"")</f>
        <v/>
      </c>
      <c r="Q435" t="str">
        <f>IF(seguimiento[[#This Row],[vitaminaDRealizada]]="","",IF(seguimiento[[#This Row],[vitaminaDRealizada]]="No realizado","No realizada","Realizada"))</f>
        <v/>
      </c>
      <c r="R435" t="str">
        <f>IF(Q435="Realizada",seguimiento[[#This Row],[vitaminaDRealizada]],"")</f>
        <v/>
      </c>
      <c r="S435" t="str">
        <f>IF(seguimiento[[#This Row],[ige]]="No realizada","No realizada",IF(seguimiento[[#This Row],[ige]]="","","Realizada"))</f>
        <v/>
      </c>
      <c r="T435" t="str">
        <f>IF(S435="Realizada",seguimiento[[#This Row],[ige]],"")</f>
        <v/>
      </c>
      <c r="U435" t="str">
        <f>IF(OR(seguimiento[[#This Row],[actividadfisica]]="Ejercicio regular",seguimiento[[#This Row],[actividadfisica]]="Actividad deportiva"),"Sí","")</f>
        <v/>
      </c>
    </row>
    <row r="436" spans="1:21" x14ac:dyDescent="0.3">
      <c r="A436" t="str">
        <f>VLOOKUP(B436,pacientes_insertados[],2,)</f>
        <v>61e34254ec4ec02e84f5dc66</v>
      </c>
      <c r="B436">
        <f>seguimiento[[#This Row],[idpaciente]]</f>
        <v>293</v>
      </c>
      <c r="C436">
        <f t="shared" si="6"/>
        <v>2012</v>
      </c>
      <c r="D436" s="1">
        <f>seguimiento[[#This Row],[fecha]]</f>
        <v>41106</v>
      </c>
      <c r="E436" t="str">
        <f>seguimiento[[#This Row],[institucion]]</f>
        <v>Hospital Alemán</v>
      </c>
      <c r="F436" t="str">
        <f>seguimiento[[#This Row],[fallecimiento]]</f>
        <v>No</v>
      </c>
      <c r="I436" t="str">
        <f>seguimiento[[#This Row],[educacion]]</f>
        <v>Secundaria incompleta</v>
      </c>
      <c r="K436" t="str">
        <f>seguimiento[[#This Row],[coberturamedica]]</f>
        <v>Sí</v>
      </c>
      <c r="L436" t="str">
        <f>seguimiento[[#This Row],[ntratendovenosos]]</f>
        <v>3</v>
      </c>
      <c r="M436" t="str">
        <f>seguimiento[[#This Row],[Embarazo]]</f>
        <v>No</v>
      </c>
      <c r="O436" t="str">
        <f>IF(seguimiento[[#This Row],[curvaglucemia]]="","No realizada","Realizada")</f>
        <v>Realizada</v>
      </c>
      <c r="P436" t="str">
        <f>IF(O436="Realizada",seguimiento[[#This Row],[curvaglucemia]],"")</f>
        <v>Diabetes</v>
      </c>
      <c r="Q436" t="str">
        <f>IF(seguimiento[[#This Row],[vitaminaDRealizada]]="","",IF(seguimiento[[#This Row],[vitaminaDRealizada]]="No realizado","No realizada","Realizada"))</f>
        <v/>
      </c>
      <c r="R436" t="str">
        <f>IF(Q436="Realizada",seguimiento[[#This Row],[vitaminaDRealizada]],"")</f>
        <v/>
      </c>
      <c r="S436" t="str">
        <f>IF(seguimiento[[#This Row],[ige]]="No realizada","No realizada",IF(seguimiento[[#This Row],[ige]]="","","Realizada"))</f>
        <v>Realizada</v>
      </c>
      <c r="T436" t="str">
        <f>IF(S436="Realizada",seguimiento[[#This Row],[ige]],"")</f>
        <v>&lt; 500</v>
      </c>
      <c r="U436" t="str">
        <f>IF(OR(seguimiento[[#This Row],[actividadfisica]]="Ejercicio regular",seguimiento[[#This Row],[actividadfisica]]="Actividad deportiva"),"Sí","")</f>
        <v/>
      </c>
    </row>
    <row r="437" spans="1:21" x14ac:dyDescent="0.3">
      <c r="A437" t="str">
        <f>VLOOKUP(B437,pacientes_insertados[],2,)</f>
        <v>61e34254ec4ec02e84f5dc66</v>
      </c>
      <c r="B437">
        <f>seguimiento[[#This Row],[idpaciente]]</f>
        <v>293</v>
      </c>
      <c r="C437">
        <f t="shared" si="6"/>
        <v>2012</v>
      </c>
      <c r="D437" s="1">
        <f>seguimiento[[#This Row],[fecha]]</f>
        <v>41235</v>
      </c>
      <c r="E437" t="str">
        <f>seguimiento[[#This Row],[institucion]]</f>
        <v>Hospital Alemán</v>
      </c>
      <c r="F437" t="str">
        <f>seguimiento[[#This Row],[fallecimiento]]</f>
        <v>No</v>
      </c>
      <c r="I437" t="str">
        <f>seguimiento[[#This Row],[educacion]]</f>
        <v>Secundaria incompleta</v>
      </c>
      <c r="K437" t="str">
        <f>seguimiento[[#This Row],[coberturamedica]]</f>
        <v>Sí</v>
      </c>
      <c r="M437" t="str">
        <f>seguimiento[[#This Row],[Embarazo]]</f>
        <v>No</v>
      </c>
      <c r="O437" t="str">
        <f>IF(seguimiento[[#This Row],[curvaglucemia]]="","No realizada","Realizada")</f>
        <v>Realizada</v>
      </c>
      <c r="P437" t="str">
        <f>IF(O437="Realizada",seguimiento[[#This Row],[curvaglucemia]],"")</f>
        <v>Normal</v>
      </c>
      <c r="Q437" t="str">
        <f>IF(seguimiento[[#This Row],[vitaminaDRealizada]]="","",IF(seguimiento[[#This Row],[vitaminaDRealizada]]="No realizado","No realizada","Realizada"))</f>
        <v/>
      </c>
      <c r="R437" t="str">
        <f>IF(Q437="Realizada",seguimiento[[#This Row],[vitaminaDRealizada]],"")</f>
        <v/>
      </c>
      <c r="S437" t="str">
        <f>IF(seguimiento[[#This Row],[ige]]="No realizada","No realizada",IF(seguimiento[[#This Row],[ige]]="","","Realizada"))</f>
        <v>Realizada</v>
      </c>
      <c r="T437" t="str">
        <f>IF(S437="Realizada",seguimiento[[#This Row],[ige]],"")</f>
        <v>&lt; 500</v>
      </c>
      <c r="U437" t="str">
        <f>IF(OR(seguimiento[[#This Row],[actividadfisica]]="Ejercicio regular",seguimiento[[#This Row],[actividadfisica]]="Actividad deportiva"),"Sí","")</f>
        <v/>
      </c>
    </row>
    <row r="438" spans="1:21" x14ac:dyDescent="0.3">
      <c r="A438" t="str">
        <f>VLOOKUP(B438,pacientes_insertados[],2,)</f>
        <v>61e34254ec4ec02e84f5dc67</v>
      </c>
      <c r="B438">
        <f>seguimiento[[#This Row],[idpaciente]]</f>
        <v>294</v>
      </c>
      <c r="C438">
        <f t="shared" si="6"/>
        <v>2012</v>
      </c>
      <c r="D438" s="1">
        <f>seguimiento[[#This Row],[fecha]]</f>
        <v>40998</v>
      </c>
      <c r="E438" t="str">
        <f>seguimiento[[#This Row],[institucion]]</f>
        <v>Consultorio FQ - Dr. Macri</v>
      </c>
      <c r="I438" t="str">
        <f>seguimiento[[#This Row],[educacion]]</f>
        <v>Terciario incompleto</v>
      </c>
      <c r="J438" t="str">
        <f>seguimiento[[#This Row],[laboral]]</f>
        <v>Trabaja, completo</v>
      </c>
      <c r="K438" t="str">
        <f>seguimiento[[#This Row],[coberturamedica]]</f>
        <v>Sí</v>
      </c>
      <c r="O438" t="str">
        <f>IF(seguimiento[[#This Row],[curvaglucemia]]="","No realizada","Realizada")</f>
        <v>Realizada</v>
      </c>
      <c r="P438" t="str">
        <f>IF(O438="Realizada",seguimiento[[#This Row],[curvaglucemia]],"")</f>
        <v>Normal</v>
      </c>
      <c r="Q438" t="str">
        <f>IF(seguimiento[[#This Row],[vitaminaDRealizada]]="","",IF(seguimiento[[#This Row],[vitaminaDRealizada]]="No realizado","No realizada","Realizada"))</f>
        <v/>
      </c>
      <c r="R438" t="str">
        <f>IF(Q438="Realizada",seguimiento[[#This Row],[vitaminaDRealizada]],"")</f>
        <v/>
      </c>
      <c r="S438" t="str">
        <f>IF(seguimiento[[#This Row],[ige]]="No realizada","No realizada",IF(seguimiento[[#This Row],[ige]]="","","Realizada"))</f>
        <v>Realizada</v>
      </c>
      <c r="T438" t="str">
        <f>IF(S438="Realizada",seguimiento[[#This Row],[ige]],"")</f>
        <v>&lt; 500</v>
      </c>
      <c r="U438" t="str">
        <f>IF(OR(seguimiento[[#This Row],[actividadfisica]]="Ejercicio regular",seguimiento[[#This Row],[actividadfisica]]="Actividad deportiva"),"Sí","")</f>
        <v/>
      </c>
    </row>
    <row r="439" spans="1:21" x14ac:dyDescent="0.3">
      <c r="A439" t="str">
        <f>VLOOKUP(B439,pacientes_insertados[],2,)</f>
        <v>61e34254ec4ec02e84f5dc68</v>
      </c>
      <c r="B439">
        <f>seguimiento[[#This Row],[idpaciente]]</f>
        <v>295</v>
      </c>
      <c r="C439">
        <f t="shared" si="6"/>
        <v>2012</v>
      </c>
      <c r="D439" s="1">
        <f>seguimiento[[#This Row],[fecha]]</f>
        <v>41106</v>
      </c>
      <c r="E439" t="str">
        <f>seguimiento[[#This Row],[institucion]]</f>
        <v>Hospital Alemán</v>
      </c>
      <c r="F439" t="str">
        <f>seguimiento[[#This Row],[fallecimiento]]</f>
        <v>No</v>
      </c>
      <c r="I439" t="str">
        <f>seguimiento[[#This Row],[educacion]]</f>
        <v>Terciario incompleto</v>
      </c>
      <c r="J439" t="str">
        <f>seguimiento[[#This Row],[laboral]]</f>
        <v>Trabaja, parcial</v>
      </c>
      <c r="K439" t="str">
        <f>seguimiento[[#This Row],[coberturamedica]]</f>
        <v>Sí</v>
      </c>
      <c r="L439" t="str">
        <f>seguimiento[[#This Row],[ntratendovenosos]]</f>
        <v>3</v>
      </c>
      <c r="M439" t="str">
        <f>seguimiento[[#This Row],[Embarazo]]</f>
        <v>No</v>
      </c>
      <c r="N439" t="str">
        <f>seguimiento[[#This Row],[ncultivosanio]]</f>
        <v>6</v>
      </c>
      <c r="O439" t="str">
        <f>IF(seguimiento[[#This Row],[curvaglucemia]]="","No realizada","Realizada")</f>
        <v>Realizada</v>
      </c>
      <c r="P439" t="str">
        <f>IF(O439="Realizada",seguimiento[[#This Row],[curvaglucemia]],"")</f>
        <v>Normal</v>
      </c>
      <c r="Q439" t="str">
        <f>IF(seguimiento[[#This Row],[vitaminaDRealizada]]="","",IF(seguimiento[[#This Row],[vitaminaDRealizada]]="No realizado","No realizada","Realizada"))</f>
        <v/>
      </c>
      <c r="R439" t="str">
        <f>IF(Q439="Realizada",seguimiento[[#This Row],[vitaminaDRealizada]],"")</f>
        <v/>
      </c>
      <c r="S439" t="str">
        <f>IF(seguimiento[[#This Row],[ige]]="No realizada","No realizada",IF(seguimiento[[#This Row],[ige]]="","","Realizada"))</f>
        <v>Realizada</v>
      </c>
      <c r="T439" t="str">
        <f>IF(S439="Realizada",seguimiento[[#This Row],[ige]],"")</f>
        <v>&lt; 500</v>
      </c>
      <c r="U439" t="str">
        <f>IF(OR(seguimiento[[#This Row],[actividadfisica]]="Ejercicio regular",seguimiento[[#This Row],[actividadfisica]]="Actividad deportiva"),"Sí","")</f>
        <v>Sí</v>
      </c>
    </row>
    <row r="440" spans="1:21" x14ac:dyDescent="0.3">
      <c r="A440" t="str">
        <f>VLOOKUP(B440,pacientes_insertados[],2,)</f>
        <v>61e34254ec4ec02e84f5dc69</v>
      </c>
      <c r="B440">
        <f>seguimiento[[#This Row],[idpaciente]]</f>
        <v>296</v>
      </c>
      <c r="C440">
        <f t="shared" si="6"/>
        <v>2011</v>
      </c>
      <c r="D440" s="1">
        <f>seguimiento[[#This Row],[fecha]]</f>
        <v>40737</v>
      </c>
      <c r="E440" t="str">
        <f>seguimiento[[#This Row],[institucion]]</f>
        <v>Hospital Infantil Municipal</v>
      </c>
      <c r="F440" t="str">
        <f>seguimiento[[#This Row],[fallecimiento]]</f>
        <v>No</v>
      </c>
      <c r="I440" t="str">
        <f>seguimiento[[#This Row],[educacion]]</f>
        <v>Primaria incompleta</v>
      </c>
      <c r="K440" t="str">
        <f>seguimiento[[#This Row],[coberturamedica]]</f>
        <v>Sí</v>
      </c>
      <c r="L440" t="str">
        <f>seguimiento[[#This Row],[ntratendovenosos]]</f>
        <v>2</v>
      </c>
      <c r="M440" t="str">
        <f>seguimiento[[#This Row],[Embarazo]]</f>
        <v>No</v>
      </c>
      <c r="N440" t="str">
        <f>seguimiento[[#This Row],[ncultivosanio]]</f>
        <v>8</v>
      </c>
      <c r="O440" t="str">
        <f>IF(seguimiento[[#This Row],[curvaglucemia]]="","No realizada","Realizada")</f>
        <v>No realizada</v>
      </c>
      <c r="P440" t="str">
        <f>IF(O440="Realizada",seguimiento[[#This Row],[curvaglucemia]],"")</f>
        <v/>
      </c>
      <c r="Q440" t="str">
        <f>IF(seguimiento[[#This Row],[vitaminaDRealizada]]="","",IF(seguimiento[[#This Row],[vitaminaDRealizada]]="No realizado","No realizada","Realizada"))</f>
        <v/>
      </c>
      <c r="R440" t="str">
        <f>IF(Q440="Realizada",seguimiento[[#This Row],[vitaminaDRealizada]],"")</f>
        <v/>
      </c>
      <c r="S440" t="str">
        <f>IF(seguimiento[[#This Row],[ige]]="No realizada","No realizada",IF(seguimiento[[#This Row],[ige]]="","","Realizada"))</f>
        <v>Realizada</v>
      </c>
      <c r="T440" t="str">
        <f>IF(S440="Realizada",seguimiento[[#This Row],[ige]],"")</f>
        <v>&lt; 500</v>
      </c>
      <c r="U440" t="str">
        <f>IF(OR(seguimiento[[#This Row],[actividadfisica]]="Ejercicio regular",seguimiento[[#This Row],[actividadfisica]]="Actividad deportiva"),"Sí","")</f>
        <v>Sí</v>
      </c>
    </row>
    <row r="441" spans="1:21" x14ac:dyDescent="0.3">
      <c r="A441" t="str">
        <f>VLOOKUP(B441,pacientes_insertados[],2,)</f>
        <v>61e34254ec4ec02e84f5dc69</v>
      </c>
      <c r="B441">
        <f>seguimiento[[#This Row],[idpaciente]]</f>
        <v>296</v>
      </c>
      <c r="C441">
        <f t="shared" si="6"/>
        <v>2012</v>
      </c>
      <c r="D441" s="1">
        <f>seguimiento[[#This Row],[fecha]]</f>
        <v>41157</v>
      </c>
      <c r="E441" t="str">
        <f>seguimiento[[#This Row],[institucion]]</f>
        <v>Hospital Infantil Municipal</v>
      </c>
      <c r="F441" t="str">
        <f>seguimiento[[#This Row],[fallecimiento]]</f>
        <v>No</v>
      </c>
      <c r="I441" t="str">
        <f>seguimiento[[#This Row],[educacion]]</f>
        <v>Secundaria incompleta</v>
      </c>
      <c r="K441" t="str">
        <f>seguimiento[[#This Row],[coberturamedica]]</f>
        <v>Sí</v>
      </c>
      <c r="L441" t="str">
        <f>seguimiento[[#This Row],[ntratendovenosos]]</f>
        <v>1</v>
      </c>
      <c r="M441" t="str">
        <f>seguimiento[[#This Row],[Embarazo]]</f>
        <v>No</v>
      </c>
      <c r="N441" t="str">
        <f>seguimiento[[#This Row],[ncultivosanio]]</f>
        <v>10</v>
      </c>
      <c r="O441" t="str">
        <f>IF(seguimiento[[#This Row],[curvaglucemia]]="","No realizada","Realizada")</f>
        <v>No realizada</v>
      </c>
      <c r="P441" t="str">
        <f>IF(O441="Realizada",seguimiento[[#This Row],[curvaglucemia]],"")</f>
        <v/>
      </c>
      <c r="Q441" t="str">
        <f>IF(seguimiento[[#This Row],[vitaminaDRealizada]]="","",IF(seguimiento[[#This Row],[vitaminaDRealizada]]="No realizado","No realizada","Realizada"))</f>
        <v/>
      </c>
      <c r="R441" t="str">
        <f>IF(Q441="Realizada",seguimiento[[#This Row],[vitaminaDRealizada]],"")</f>
        <v/>
      </c>
      <c r="S441" t="str">
        <f>IF(seguimiento[[#This Row],[ige]]="No realizada","No realizada",IF(seguimiento[[#This Row],[ige]]="","","Realizada"))</f>
        <v/>
      </c>
      <c r="T441" t="str">
        <f>IF(S441="Realizada",seguimiento[[#This Row],[ige]],"")</f>
        <v/>
      </c>
      <c r="U441" t="str">
        <f>IF(OR(seguimiento[[#This Row],[actividadfisica]]="Ejercicio regular",seguimiento[[#This Row],[actividadfisica]]="Actividad deportiva"),"Sí","")</f>
        <v>Sí</v>
      </c>
    </row>
    <row r="442" spans="1:21" x14ac:dyDescent="0.3">
      <c r="A442" t="str">
        <f>VLOOKUP(B442,pacientes_insertados[],2,)</f>
        <v>61e34254ec4ec02e84f5dc69</v>
      </c>
      <c r="B442">
        <f>seguimiento[[#This Row],[idpaciente]]</f>
        <v>296</v>
      </c>
      <c r="C442">
        <f t="shared" si="6"/>
        <v>2013</v>
      </c>
      <c r="D442" s="1">
        <f>seguimiento[[#This Row],[fecha]]</f>
        <v>41528</v>
      </c>
      <c r="E442" t="str">
        <f>seguimiento[[#This Row],[institucion]]</f>
        <v>Hospital Infantil Municipal</v>
      </c>
      <c r="F442" t="str">
        <f>seguimiento[[#This Row],[fallecimiento]]</f>
        <v>No</v>
      </c>
      <c r="I442" t="str">
        <f>seguimiento[[#This Row],[educacion]]</f>
        <v>Secundaria incompleta</v>
      </c>
      <c r="K442" t="str">
        <f>seguimiento[[#This Row],[coberturamedica]]</f>
        <v>Sí</v>
      </c>
      <c r="M442" t="str">
        <f>seguimiento[[#This Row],[Embarazo]]</f>
        <v>No</v>
      </c>
      <c r="N442" t="str">
        <f>seguimiento[[#This Row],[ncultivosanio]]</f>
        <v>10</v>
      </c>
      <c r="O442" t="str">
        <f>IF(seguimiento[[#This Row],[curvaglucemia]]="","No realizada","Realizada")</f>
        <v>No realizada</v>
      </c>
      <c r="P442" t="str">
        <f>IF(O442="Realizada",seguimiento[[#This Row],[curvaglucemia]],"")</f>
        <v/>
      </c>
      <c r="Q442" t="str">
        <f>IF(seguimiento[[#This Row],[vitaminaDRealizada]]="","",IF(seguimiento[[#This Row],[vitaminaDRealizada]]="No realizado","No realizada","Realizada"))</f>
        <v/>
      </c>
      <c r="R442" t="str">
        <f>IF(Q442="Realizada",seguimiento[[#This Row],[vitaminaDRealizada]],"")</f>
        <v/>
      </c>
      <c r="S442" t="str">
        <f>IF(seguimiento[[#This Row],[ige]]="No realizada","No realizada",IF(seguimiento[[#This Row],[ige]]="","","Realizada"))</f>
        <v/>
      </c>
      <c r="T442" t="str">
        <f>IF(S442="Realizada",seguimiento[[#This Row],[ige]],"")</f>
        <v/>
      </c>
      <c r="U442" t="str">
        <f>IF(OR(seguimiento[[#This Row],[actividadfisica]]="Ejercicio regular",seguimiento[[#This Row],[actividadfisica]]="Actividad deportiva"),"Sí","")</f>
        <v/>
      </c>
    </row>
    <row r="443" spans="1:21" x14ac:dyDescent="0.3">
      <c r="A443" t="str">
        <f>VLOOKUP(B443,pacientes_insertados[],2,)</f>
        <v>61e34254ec4ec02e84f5dc6c</v>
      </c>
      <c r="B443">
        <f>seguimiento[[#This Row],[idpaciente]]</f>
        <v>297</v>
      </c>
      <c r="C443">
        <f t="shared" si="6"/>
        <v>2012</v>
      </c>
      <c r="D443" s="1">
        <f>seguimiento[[#This Row],[fecha]]</f>
        <v>41108</v>
      </c>
      <c r="E443" t="str">
        <f>seguimiento[[#This Row],[institucion]]</f>
        <v>HOSPITAL de PEDIATRÍA "Juan P. Garrahan"</v>
      </c>
      <c r="F443" t="str">
        <f>seguimiento[[#This Row],[fallecimiento]]</f>
        <v>No</v>
      </c>
      <c r="I443" t="str">
        <f>seguimiento[[#This Row],[educacion]]</f>
        <v>Secundaria completa</v>
      </c>
      <c r="K443" t="str">
        <f>seguimiento[[#This Row],[coberturamedica]]</f>
        <v>Sí</v>
      </c>
      <c r="M443" t="str">
        <f>seguimiento[[#This Row],[Embarazo]]</f>
        <v>No</v>
      </c>
      <c r="N443" t="str">
        <f>seguimiento[[#This Row],[ncultivosanio]]</f>
        <v>2</v>
      </c>
      <c r="O443" t="str">
        <f>IF(seguimiento[[#This Row],[curvaglucemia]]="","No realizada","Realizada")</f>
        <v>Realizada</v>
      </c>
      <c r="P443" t="str">
        <f>IF(O443="Realizada",seguimiento[[#This Row],[curvaglucemia]],"")</f>
        <v>Normal</v>
      </c>
      <c r="Q443" t="str">
        <f>IF(seguimiento[[#This Row],[vitaminaDRealizada]]="","",IF(seguimiento[[#This Row],[vitaminaDRealizada]]="No realizado","No realizada","Realizada"))</f>
        <v/>
      </c>
      <c r="R443" t="str">
        <f>IF(Q443="Realizada",seguimiento[[#This Row],[vitaminaDRealizada]],"")</f>
        <v/>
      </c>
      <c r="S443" t="str">
        <f>IF(seguimiento[[#This Row],[ige]]="No realizada","No realizada",IF(seguimiento[[#This Row],[ige]]="","","Realizada"))</f>
        <v/>
      </c>
      <c r="T443" t="str">
        <f>IF(S443="Realizada",seguimiento[[#This Row],[ige]],"")</f>
        <v/>
      </c>
      <c r="U443" t="str">
        <f>IF(OR(seguimiento[[#This Row],[actividadfisica]]="Ejercicio regular",seguimiento[[#This Row],[actividadfisica]]="Actividad deportiva"),"Sí","")</f>
        <v/>
      </c>
    </row>
    <row r="444" spans="1:21" x14ac:dyDescent="0.3">
      <c r="A444" t="str">
        <f>VLOOKUP(B444,pacientes_insertados[],2,)</f>
        <v>61e34254ec4ec02e84f5dc6d</v>
      </c>
      <c r="B444">
        <f>seguimiento[[#This Row],[idpaciente]]</f>
        <v>298</v>
      </c>
      <c r="C444">
        <f t="shared" si="6"/>
        <v>2012</v>
      </c>
      <c r="D444" s="1">
        <f>seguimiento[[#This Row],[fecha]]</f>
        <v>41103</v>
      </c>
      <c r="E444" t="str">
        <f>seguimiento[[#This Row],[institucion]]</f>
        <v>HOSPITAL de PEDIATRÍA "Juan P. Garrahan"</v>
      </c>
      <c r="F444" t="str">
        <f>seguimiento[[#This Row],[fallecimiento]]</f>
        <v>No</v>
      </c>
      <c r="I444" t="str">
        <f>seguimiento[[#This Row],[educacion]]</f>
        <v>Primaria incompleta</v>
      </c>
      <c r="K444" t="str">
        <f>seguimiento[[#This Row],[coberturamedica]]</f>
        <v>Sí</v>
      </c>
      <c r="M444" t="str">
        <f>seguimiento[[#This Row],[Embarazo]]</f>
        <v>No</v>
      </c>
      <c r="O444" t="str">
        <f>IF(seguimiento[[#This Row],[curvaglucemia]]="","No realizada","Realizada")</f>
        <v>Realizada</v>
      </c>
      <c r="P444" t="str">
        <f>IF(O444="Realizada",seguimiento[[#This Row],[curvaglucemia]],"")</f>
        <v>Normal</v>
      </c>
      <c r="Q444" t="str">
        <f>IF(seguimiento[[#This Row],[vitaminaDRealizada]]="","",IF(seguimiento[[#This Row],[vitaminaDRealizada]]="No realizado","No realizada","Realizada"))</f>
        <v/>
      </c>
      <c r="R444" t="str">
        <f>IF(Q444="Realizada",seguimiento[[#This Row],[vitaminaDRealizada]],"")</f>
        <v/>
      </c>
      <c r="S444" t="str">
        <f>IF(seguimiento[[#This Row],[ige]]="No realizada","No realizada",IF(seguimiento[[#This Row],[ige]]="","","Realizada"))</f>
        <v>Realizada</v>
      </c>
      <c r="T444" t="str">
        <f>IF(S444="Realizada",seguimiento[[#This Row],[ige]],"")</f>
        <v>&lt; 500</v>
      </c>
      <c r="U444" t="str">
        <f>IF(OR(seguimiento[[#This Row],[actividadfisica]]="Ejercicio regular",seguimiento[[#This Row],[actividadfisica]]="Actividad deportiva"),"Sí","")</f>
        <v/>
      </c>
    </row>
    <row r="445" spans="1:21" x14ac:dyDescent="0.3">
      <c r="A445" t="str">
        <f>VLOOKUP(B445,pacientes_insertados[],2,)</f>
        <v>61e34254ec4ec02e84f5dc6e</v>
      </c>
      <c r="B445">
        <f>seguimiento[[#This Row],[idpaciente]]</f>
        <v>299</v>
      </c>
      <c r="C445">
        <f t="shared" si="6"/>
        <v>2012</v>
      </c>
      <c r="D445" s="1">
        <f>seguimiento[[#This Row],[fecha]]</f>
        <v>41103</v>
      </c>
      <c r="E445" t="str">
        <f>seguimiento[[#This Row],[institucion]]</f>
        <v>HOSPITAL de PEDIATRÍA "Juan P. Garrahan"</v>
      </c>
      <c r="F445" t="str">
        <f>seguimiento[[#This Row],[fallecimiento]]</f>
        <v>No</v>
      </c>
      <c r="K445" t="str">
        <f>seguimiento[[#This Row],[coberturamedica]]</f>
        <v>Sí</v>
      </c>
      <c r="M445" t="str">
        <f>seguimiento[[#This Row],[Embarazo]]</f>
        <v>No</v>
      </c>
      <c r="N445" t="str">
        <f>seguimiento[[#This Row],[ncultivosanio]]</f>
        <v>2</v>
      </c>
      <c r="O445" t="str">
        <f>IF(seguimiento[[#This Row],[curvaglucemia]]="","No realizada","Realizada")</f>
        <v>Realizada</v>
      </c>
      <c r="P445" t="str">
        <f>IF(O445="Realizada",seguimiento[[#This Row],[curvaglucemia]],"")</f>
        <v>Normal</v>
      </c>
      <c r="Q445" t="str">
        <f>IF(seguimiento[[#This Row],[vitaminaDRealizada]]="","",IF(seguimiento[[#This Row],[vitaminaDRealizada]]="No realizado","No realizada","Realizada"))</f>
        <v/>
      </c>
      <c r="R445" t="str">
        <f>IF(Q445="Realizada",seguimiento[[#This Row],[vitaminaDRealizada]],"")</f>
        <v/>
      </c>
      <c r="S445" t="str">
        <f>IF(seguimiento[[#This Row],[ige]]="No realizada","No realizada",IF(seguimiento[[#This Row],[ige]]="","","Realizada"))</f>
        <v>Realizada</v>
      </c>
      <c r="T445" t="str">
        <f>IF(S445="Realizada",seguimiento[[#This Row],[ige]],"")</f>
        <v>&lt; 500</v>
      </c>
      <c r="U445" t="str">
        <f>IF(OR(seguimiento[[#This Row],[actividadfisica]]="Ejercicio regular",seguimiento[[#This Row],[actividadfisica]]="Actividad deportiva"),"Sí","")</f>
        <v/>
      </c>
    </row>
    <row r="446" spans="1:21" x14ac:dyDescent="0.3">
      <c r="A446" t="str">
        <f>VLOOKUP(B446,pacientes_insertados[],2,)</f>
        <v>61e34254ec4ec02e84f5dc6f</v>
      </c>
      <c r="B446">
        <f>seguimiento[[#This Row],[idpaciente]]</f>
        <v>300</v>
      </c>
      <c r="C446">
        <f t="shared" si="6"/>
        <v>2012</v>
      </c>
      <c r="D446" s="1">
        <f>seguimiento[[#This Row],[fecha]]</f>
        <v>41107</v>
      </c>
      <c r="E446" t="str">
        <f>seguimiento[[#This Row],[institucion]]</f>
        <v>HOSPITAL de PEDIATRÍA "Juan P. Garrahan"</v>
      </c>
      <c r="F446" t="str">
        <f>seguimiento[[#This Row],[fallecimiento]]</f>
        <v>No</v>
      </c>
      <c r="I446" t="str">
        <f>seguimiento[[#This Row],[educacion]]</f>
        <v>Secundaria incompleta</v>
      </c>
      <c r="K446" t="str">
        <f>seguimiento[[#This Row],[coberturamedica]]</f>
        <v>Sí</v>
      </c>
      <c r="M446" t="str">
        <f>seguimiento[[#This Row],[Embarazo]]</f>
        <v>No</v>
      </c>
      <c r="O446" t="str">
        <f>IF(seguimiento[[#This Row],[curvaglucemia]]="","No realizada","Realizada")</f>
        <v>Realizada</v>
      </c>
      <c r="P446" t="str">
        <f>IF(O446="Realizada",seguimiento[[#This Row],[curvaglucemia]],"")</f>
        <v>Normal</v>
      </c>
      <c r="Q446" t="str">
        <f>IF(seguimiento[[#This Row],[vitaminaDRealizada]]="","",IF(seguimiento[[#This Row],[vitaminaDRealizada]]="No realizado","No realizada","Realizada"))</f>
        <v/>
      </c>
      <c r="R446" t="str">
        <f>IF(Q446="Realizada",seguimiento[[#This Row],[vitaminaDRealizada]],"")</f>
        <v/>
      </c>
      <c r="S446" t="str">
        <f>IF(seguimiento[[#This Row],[ige]]="No realizada","No realizada",IF(seguimiento[[#This Row],[ige]]="","","Realizada"))</f>
        <v>Realizada</v>
      </c>
      <c r="T446" t="str">
        <f>IF(S446="Realizada",seguimiento[[#This Row],[ige]],"")</f>
        <v>&lt; 500</v>
      </c>
      <c r="U446" t="str">
        <f>IF(OR(seguimiento[[#This Row],[actividadfisica]]="Ejercicio regular",seguimiento[[#This Row],[actividadfisica]]="Actividad deportiva"),"Sí","")</f>
        <v/>
      </c>
    </row>
    <row r="447" spans="1:21" x14ac:dyDescent="0.3">
      <c r="A447" t="str">
        <f>VLOOKUP(B447,pacientes_insertados[],2,)</f>
        <v>61e34254ec4ec02e84f5dc70</v>
      </c>
      <c r="B447">
        <f>seguimiento[[#This Row],[idpaciente]]</f>
        <v>301</v>
      </c>
      <c r="C447">
        <f t="shared" si="6"/>
        <v>2012</v>
      </c>
      <c r="D447" s="1">
        <f>seguimiento[[#This Row],[fecha]]</f>
        <v>41017</v>
      </c>
      <c r="E447" t="str">
        <f>seguimiento[[#This Row],[institucion]]</f>
        <v>HOSPITAL de PEDIATRÍA "Juan P. Garrahan"</v>
      </c>
      <c r="F447" t="str">
        <f>seguimiento[[#This Row],[fallecimiento]]</f>
        <v>No</v>
      </c>
      <c r="I447" t="str">
        <f>seguimiento[[#This Row],[educacion]]</f>
        <v>Primaria incompleta</v>
      </c>
      <c r="K447" t="str">
        <f>seguimiento[[#This Row],[coberturamedica]]</f>
        <v>Sí</v>
      </c>
      <c r="M447" t="str">
        <f>seguimiento[[#This Row],[Embarazo]]</f>
        <v>No</v>
      </c>
      <c r="N447" t="str">
        <f>seguimiento[[#This Row],[ncultivosanio]]</f>
        <v>4</v>
      </c>
      <c r="O447" t="str">
        <f>IF(seguimiento[[#This Row],[curvaglucemia]]="","No realizada","Realizada")</f>
        <v>Realizada</v>
      </c>
      <c r="P447" t="str">
        <f>IF(O447="Realizada",seguimiento[[#This Row],[curvaglucemia]],"")</f>
        <v>Normal</v>
      </c>
      <c r="Q447" t="str">
        <f>IF(seguimiento[[#This Row],[vitaminaDRealizada]]="","",IF(seguimiento[[#This Row],[vitaminaDRealizada]]="No realizado","No realizada","Realizada"))</f>
        <v/>
      </c>
      <c r="R447" t="str">
        <f>IF(Q447="Realizada",seguimiento[[#This Row],[vitaminaDRealizada]],"")</f>
        <v/>
      </c>
      <c r="S447" t="str">
        <f>IF(seguimiento[[#This Row],[ige]]="No realizada","No realizada",IF(seguimiento[[#This Row],[ige]]="","","Realizada"))</f>
        <v>Realizada</v>
      </c>
      <c r="T447" t="str">
        <f>IF(S447="Realizada",seguimiento[[#This Row],[ige]],"")</f>
        <v>&lt; 500</v>
      </c>
      <c r="U447" t="str">
        <f>IF(OR(seguimiento[[#This Row],[actividadfisica]]="Ejercicio regular",seguimiento[[#This Row],[actividadfisica]]="Actividad deportiva"),"Sí","")</f>
        <v/>
      </c>
    </row>
    <row r="448" spans="1:21" x14ac:dyDescent="0.3">
      <c r="A448" t="str">
        <f>VLOOKUP(B448,pacientes_insertados[],2,)</f>
        <v>61e34254ec4ec02e84f5dc70</v>
      </c>
      <c r="B448">
        <f>seguimiento[[#This Row],[idpaciente]]</f>
        <v>301</v>
      </c>
      <c r="C448">
        <f t="shared" si="6"/>
        <v>2013</v>
      </c>
      <c r="D448" s="1">
        <f>seguimiento[[#This Row],[fecha]]</f>
        <v>41339</v>
      </c>
      <c r="E448" t="str">
        <f>seguimiento[[#This Row],[institucion]]</f>
        <v>HOSPITAL de PEDIATRÍA "Juan P. Garrahan"</v>
      </c>
      <c r="F448" t="str">
        <f>seguimiento[[#This Row],[fallecimiento]]</f>
        <v>No</v>
      </c>
      <c r="I448" t="str">
        <f>seguimiento[[#This Row],[educacion]]</f>
        <v>Terciario completo</v>
      </c>
      <c r="K448" t="str">
        <f>seguimiento[[#This Row],[coberturamedica]]</f>
        <v>Sí</v>
      </c>
      <c r="M448" t="str">
        <f>seguimiento[[#This Row],[Embarazo]]</f>
        <v>No</v>
      </c>
      <c r="N448" t="str">
        <f>seguimiento[[#This Row],[ncultivosanio]]</f>
        <v>4</v>
      </c>
      <c r="O448" t="str">
        <f>IF(seguimiento[[#This Row],[curvaglucemia]]="","No realizada","Realizada")</f>
        <v>Realizada</v>
      </c>
      <c r="P448" t="str">
        <f>IF(O448="Realizada",seguimiento[[#This Row],[curvaglucemia]],"")</f>
        <v>Normal</v>
      </c>
      <c r="Q448" t="str">
        <f>IF(seguimiento[[#This Row],[vitaminaDRealizada]]="","",IF(seguimiento[[#This Row],[vitaminaDRealizada]]="No realizado","No realizada","Realizada"))</f>
        <v/>
      </c>
      <c r="R448" t="str">
        <f>IF(Q448="Realizada",seguimiento[[#This Row],[vitaminaDRealizada]],"")</f>
        <v/>
      </c>
      <c r="S448" t="str">
        <f>IF(seguimiento[[#This Row],[ige]]="No realizada","No realizada",IF(seguimiento[[#This Row],[ige]]="","","Realizada"))</f>
        <v>Realizada</v>
      </c>
      <c r="T448" t="str">
        <f>IF(S448="Realizada",seguimiento[[#This Row],[ige]],"")</f>
        <v>&lt; 500</v>
      </c>
      <c r="U448" t="str">
        <f>IF(OR(seguimiento[[#This Row],[actividadfisica]]="Ejercicio regular",seguimiento[[#This Row],[actividadfisica]]="Actividad deportiva"),"Sí","")</f>
        <v/>
      </c>
    </row>
    <row r="449" spans="1:21" x14ac:dyDescent="0.3">
      <c r="A449" t="str">
        <f>VLOOKUP(B449,pacientes_insertados[],2,)</f>
        <v>61e34254ec4ec02e84f5dc71</v>
      </c>
      <c r="B449">
        <f>seguimiento[[#This Row],[idpaciente]]</f>
        <v>302</v>
      </c>
      <c r="C449">
        <f t="shared" si="6"/>
        <v>2012</v>
      </c>
      <c r="D449" s="1">
        <f>seguimiento[[#This Row],[fecha]]</f>
        <v>41110</v>
      </c>
      <c r="E449" t="str">
        <f>seguimiento[[#This Row],[institucion]]</f>
        <v>Hospital "Dr. Antonio A. Cetrángolo"</v>
      </c>
      <c r="F449" t="str">
        <f>seguimiento[[#This Row],[fallecimiento]]</f>
        <v>No</v>
      </c>
      <c r="I449" t="str">
        <f>seguimiento[[#This Row],[educacion]]</f>
        <v>Secundaria incompleta</v>
      </c>
      <c r="J449" t="str">
        <f>seguimiento[[#This Row],[laboral]]</f>
        <v>No trabaja</v>
      </c>
      <c r="K449" t="str">
        <f>seguimiento[[#This Row],[coberturamedica]]</f>
        <v>Sí</v>
      </c>
      <c r="L449" t="str">
        <f>seguimiento[[#This Row],[ntratendovenosos]]</f>
        <v>1</v>
      </c>
      <c r="M449" t="str">
        <f>seguimiento[[#This Row],[Embarazo]]</f>
        <v>No</v>
      </c>
      <c r="O449" t="str">
        <f>IF(seguimiento[[#This Row],[curvaglucemia]]="","No realizada","Realizada")</f>
        <v>No realizada</v>
      </c>
      <c r="P449" t="str">
        <f>IF(O449="Realizada",seguimiento[[#This Row],[curvaglucemia]],"")</f>
        <v/>
      </c>
      <c r="Q449" t="str">
        <f>IF(seguimiento[[#This Row],[vitaminaDRealizada]]="","",IF(seguimiento[[#This Row],[vitaminaDRealizada]]="No realizado","No realizada","Realizada"))</f>
        <v/>
      </c>
      <c r="R449" t="str">
        <f>IF(Q449="Realizada",seguimiento[[#This Row],[vitaminaDRealizada]],"")</f>
        <v/>
      </c>
      <c r="S449" t="str">
        <f>IF(seguimiento[[#This Row],[ige]]="No realizada","No realizada",IF(seguimiento[[#This Row],[ige]]="","","Realizada"))</f>
        <v/>
      </c>
      <c r="T449" t="str">
        <f>IF(S449="Realizada",seguimiento[[#This Row],[ige]],"")</f>
        <v/>
      </c>
      <c r="U449" t="str">
        <f>IF(OR(seguimiento[[#This Row],[actividadfisica]]="Ejercicio regular",seguimiento[[#This Row],[actividadfisica]]="Actividad deportiva"),"Sí","")</f>
        <v/>
      </c>
    </row>
    <row r="450" spans="1:21" x14ac:dyDescent="0.3">
      <c r="A450" t="str">
        <f>VLOOKUP(B450,pacientes_insertados[],2,)</f>
        <v>61e34254ec4ec02e84f5dc71</v>
      </c>
      <c r="B450">
        <f>seguimiento[[#This Row],[idpaciente]]</f>
        <v>302</v>
      </c>
      <c r="C450">
        <f t="shared" si="6"/>
        <v>2013</v>
      </c>
      <c r="D450" s="1">
        <f>seguimiento[[#This Row],[fecha]]</f>
        <v>41390</v>
      </c>
      <c r="E450" t="str">
        <f>seguimiento[[#This Row],[institucion]]</f>
        <v>Hospital "Dr. Antonio A. Cetrángolo"</v>
      </c>
      <c r="F450" t="str">
        <f>seguimiento[[#This Row],[fallecimiento]]</f>
        <v>No</v>
      </c>
      <c r="I450" t="str">
        <f>seguimiento[[#This Row],[educacion]]</f>
        <v>Secundaria incompleta</v>
      </c>
      <c r="K450" t="str">
        <f>seguimiento[[#This Row],[coberturamedica]]</f>
        <v>Sí</v>
      </c>
      <c r="L450" t="str">
        <f>seguimiento[[#This Row],[ntratendovenosos]]</f>
        <v>1</v>
      </c>
      <c r="M450" t="str">
        <f>seguimiento[[#This Row],[Embarazo]]</f>
        <v>No</v>
      </c>
      <c r="O450" t="str">
        <f>IF(seguimiento[[#This Row],[curvaglucemia]]="","No realizada","Realizada")</f>
        <v>No realizada</v>
      </c>
      <c r="P450" t="str">
        <f>IF(O450="Realizada",seguimiento[[#This Row],[curvaglucemia]],"")</f>
        <v/>
      </c>
      <c r="Q450" t="str">
        <f>IF(seguimiento[[#This Row],[vitaminaDRealizada]]="","",IF(seguimiento[[#This Row],[vitaminaDRealizada]]="No realizado","No realizada","Realizada"))</f>
        <v/>
      </c>
      <c r="R450" t="str">
        <f>IF(Q450="Realizada",seguimiento[[#This Row],[vitaminaDRealizada]],"")</f>
        <v/>
      </c>
      <c r="S450" t="str">
        <f>IF(seguimiento[[#This Row],[ige]]="No realizada","No realizada",IF(seguimiento[[#This Row],[ige]]="","","Realizada"))</f>
        <v/>
      </c>
      <c r="T450" t="str">
        <f>IF(S450="Realizada",seguimiento[[#This Row],[ige]],"")</f>
        <v/>
      </c>
      <c r="U450" t="str">
        <f>IF(OR(seguimiento[[#This Row],[actividadfisica]]="Ejercicio regular",seguimiento[[#This Row],[actividadfisica]]="Actividad deportiva"),"Sí","")</f>
        <v/>
      </c>
    </row>
    <row r="451" spans="1:21" x14ac:dyDescent="0.3">
      <c r="A451" t="str">
        <f>VLOOKUP(B451,pacientes_insertados[],2,)</f>
        <v>61e34254ec4ec02e84f5dc72</v>
      </c>
      <c r="B451">
        <f>seguimiento[[#This Row],[idpaciente]]</f>
        <v>303</v>
      </c>
      <c r="C451">
        <f t="shared" ref="C451:C514" si="7">YEAR(D451)</f>
        <v>2012</v>
      </c>
      <c r="D451" s="1">
        <f>seguimiento[[#This Row],[fecha]]</f>
        <v>41108</v>
      </c>
      <c r="E451" t="str">
        <f>seguimiento[[#This Row],[institucion]]</f>
        <v>HOSPITAL de PEDIATRÍA "Juan P. Garrahan"</v>
      </c>
      <c r="F451" t="str">
        <f>seguimiento[[#This Row],[fallecimiento]]</f>
        <v>No</v>
      </c>
      <c r="I451" t="str">
        <f>seguimiento[[#This Row],[educacion]]</f>
        <v>Primaria incompleta</v>
      </c>
      <c r="K451" t="str">
        <f>seguimiento[[#This Row],[coberturamedica]]</f>
        <v>Sí</v>
      </c>
      <c r="M451" t="str">
        <f>seguimiento[[#This Row],[Embarazo]]</f>
        <v>No</v>
      </c>
      <c r="N451" t="str">
        <f>seguimiento[[#This Row],[ncultivosanio]]</f>
        <v>7</v>
      </c>
      <c r="O451" t="str">
        <f>IF(seguimiento[[#This Row],[curvaglucemia]]="","No realizada","Realizada")</f>
        <v>Realizada</v>
      </c>
      <c r="P451" t="str">
        <f>IF(O451="Realizada",seguimiento[[#This Row],[curvaglucemia]],"")</f>
        <v>Normal</v>
      </c>
      <c r="Q451" t="str">
        <f>IF(seguimiento[[#This Row],[vitaminaDRealizada]]="","",IF(seguimiento[[#This Row],[vitaminaDRealizada]]="No realizado","No realizada","Realizada"))</f>
        <v/>
      </c>
      <c r="R451" t="str">
        <f>IF(Q451="Realizada",seguimiento[[#This Row],[vitaminaDRealizada]],"")</f>
        <v/>
      </c>
      <c r="S451" t="str">
        <f>IF(seguimiento[[#This Row],[ige]]="No realizada","No realizada",IF(seguimiento[[#This Row],[ige]]="","","Realizada"))</f>
        <v>Realizada</v>
      </c>
      <c r="T451" t="str">
        <f>IF(S451="Realizada",seguimiento[[#This Row],[ige]],"")</f>
        <v>&gt; 1.000</v>
      </c>
      <c r="U451" t="str">
        <f>IF(OR(seguimiento[[#This Row],[actividadfisica]]="Ejercicio regular",seguimiento[[#This Row],[actividadfisica]]="Actividad deportiva"),"Sí","")</f>
        <v/>
      </c>
    </row>
    <row r="452" spans="1:21" x14ac:dyDescent="0.3">
      <c r="A452" t="str">
        <f>VLOOKUP(B452,pacientes_insertados[],2,)</f>
        <v>61e34254ec4ec02e84f5dc72</v>
      </c>
      <c r="B452">
        <f>seguimiento[[#This Row],[idpaciente]]</f>
        <v>303</v>
      </c>
      <c r="C452">
        <f t="shared" si="7"/>
        <v>2014</v>
      </c>
      <c r="D452" s="1">
        <f>seguimiento[[#This Row],[fecha]]</f>
        <v>41717</v>
      </c>
      <c r="E452" t="str">
        <f>seguimiento[[#This Row],[institucion]]</f>
        <v>HOSPITAL de PEDIATRÍA "Juan P. Garrahan"</v>
      </c>
      <c r="F452" t="str">
        <f>seguimiento[[#This Row],[fallecimiento]]</f>
        <v>No</v>
      </c>
      <c r="K452" t="str">
        <f>seguimiento[[#This Row],[coberturamedica]]</f>
        <v>Sí</v>
      </c>
      <c r="L452" t="str">
        <f>seguimiento[[#This Row],[ntratendovenosos]]</f>
        <v>2</v>
      </c>
      <c r="M452" t="str">
        <f>seguimiento[[#This Row],[Embarazo]]</f>
        <v>No</v>
      </c>
      <c r="N452" t="str">
        <f>seguimiento[[#This Row],[ncultivosanio]]</f>
        <v>3</v>
      </c>
      <c r="O452" t="str">
        <f>IF(seguimiento[[#This Row],[curvaglucemia]]="","No realizada","Realizada")</f>
        <v>Realizada</v>
      </c>
      <c r="P452" t="str">
        <f>IF(O452="Realizada",seguimiento[[#This Row],[curvaglucemia]],"")</f>
        <v>Normal</v>
      </c>
      <c r="Q452" t="str">
        <f>IF(seguimiento[[#This Row],[vitaminaDRealizada]]="","",IF(seguimiento[[#This Row],[vitaminaDRealizada]]="No realizado","No realizada","Realizada"))</f>
        <v/>
      </c>
      <c r="R452" t="str">
        <f>IF(Q452="Realizada",seguimiento[[#This Row],[vitaminaDRealizada]],"")</f>
        <v/>
      </c>
      <c r="S452" t="str">
        <f>IF(seguimiento[[#This Row],[ige]]="No realizada","No realizada",IF(seguimiento[[#This Row],[ige]]="","","Realizada"))</f>
        <v>Realizada</v>
      </c>
      <c r="T452" t="str">
        <f>IF(S452="Realizada",seguimiento[[#This Row],[ige]],"")</f>
        <v>500 - 1.000</v>
      </c>
      <c r="U452" t="str">
        <f>IF(OR(seguimiento[[#This Row],[actividadfisica]]="Ejercicio regular",seguimiento[[#This Row],[actividadfisica]]="Actividad deportiva"),"Sí","")</f>
        <v>Sí</v>
      </c>
    </row>
    <row r="453" spans="1:21" x14ac:dyDescent="0.3">
      <c r="A453" t="str">
        <f>VLOOKUP(B453,pacientes_insertados[],2,)</f>
        <v>61e34254ec4ec02e84f5dc73</v>
      </c>
      <c r="B453">
        <f>seguimiento[[#This Row],[idpaciente]]</f>
        <v>304</v>
      </c>
      <c r="C453">
        <f t="shared" si="7"/>
        <v>2012</v>
      </c>
      <c r="D453" s="1">
        <f>seguimiento[[#This Row],[fecha]]</f>
        <v>40987</v>
      </c>
      <c r="E453" t="str">
        <f>seguimiento[[#This Row],[institucion]]</f>
        <v>HOSPITAL de PEDIATRÍA "Juan P. Garrahan"</v>
      </c>
      <c r="F453" t="str">
        <f>seguimiento[[#This Row],[fallecimiento]]</f>
        <v>No</v>
      </c>
      <c r="K453" t="str">
        <f>seguimiento[[#This Row],[coberturamedica]]</f>
        <v>Sí</v>
      </c>
      <c r="M453" t="str">
        <f>seguimiento[[#This Row],[Embarazo]]</f>
        <v>No</v>
      </c>
      <c r="N453" t="str">
        <f>seguimiento[[#This Row],[ncultivosanio]]</f>
        <v>3</v>
      </c>
      <c r="O453" t="str">
        <f>IF(seguimiento[[#This Row],[curvaglucemia]]="","No realizada","Realizada")</f>
        <v>Realizada</v>
      </c>
      <c r="P453" t="str">
        <f>IF(O453="Realizada",seguimiento[[#This Row],[curvaglucemia]],"")</f>
        <v>Normal</v>
      </c>
      <c r="Q453" t="str">
        <f>IF(seguimiento[[#This Row],[vitaminaDRealizada]]="","",IF(seguimiento[[#This Row],[vitaminaDRealizada]]="No realizado","No realizada","Realizada"))</f>
        <v/>
      </c>
      <c r="R453" t="str">
        <f>IF(Q453="Realizada",seguimiento[[#This Row],[vitaminaDRealizada]],"")</f>
        <v/>
      </c>
      <c r="S453" t="str">
        <f>IF(seguimiento[[#This Row],[ige]]="No realizada","No realizada",IF(seguimiento[[#This Row],[ige]]="","","Realizada"))</f>
        <v>Realizada</v>
      </c>
      <c r="T453" t="str">
        <f>IF(S453="Realizada",seguimiento[[#This Row],[ige]],"")</f>
        <v>&lt; 500</v>
      </c>
      <c r="U453" t="str">
        <f>IF(OR(seguimiento[[#This Row],[actividadfisica]]="Ejercicio regular",seguimiento[[#This Row],[actividadfisica]]="Actividad deportiva"),"Sí","")</f>
        <v/>
      </c>
    </row>
    <row r="454" spans="1:21" x14ac:dyDescent="0.3">
      <c r="A454" t="str">
        <f>VLOOKUP(B454,pacientes_insertados[],2,)</f>
        <v>61e34254ec4ec02e84f5dc74</v>
      </c>
      <c r="B454">
        <f>seguimiento[[#This Row],[idpaciente]]</f>
        <v>305</v>
      </c>
      <c r="C454">
        <f t="shared" si="7"/>
        <v>2012</v>
      </c>
      <c r="D454" s="1">
        <f>seguimiento[[#This Row],[fecha]]</f>
        <v>40954</v>
      </c>
      <c r="E454" t="str">
        <f>seguimiento[[#This Row],[institucion]]</f>
        <v>HOSPITAL de PEDIATRÍA "Juan P. Garrahan"</v>
      </c>
      <c r="F454" t="str">
        <f>seguimiento[[#This Row],[fallecimiento]]</f>
        <v>No</v>
      </c>
      <c r="K454" t="str">
        <f>seguimiento[[#This Row],[coberturamedica]]</f>
        <v>Sí</v>
      </c>
      <c r="L454" t="str">
        <f>seguimiento[[#This Row],[ntratendovenosos]]</f>
        <v>1</v>
      </c>
      <c r="M454" t="str">
        <f>seguimiento[[#This Row],[Embarazo]]</f>
        <v>No</v>
      </c>
      <c r="N454" t="str">
        <f>seguimiento[[#This Row],[ncultivosanio]]</f>
        <v>2</v>
      </c>
      <c r="O454" t="str">
        <f>IF(seguimiento[[#This Row],[curvaglucemia]]="","No realizada","Realizada")</f>
        <v>Realizada</v>
      </c>
      <c r="P454" t="str">
        <f>IF(O454="Realizada",seguimiento[[#This Row],[curvaglucemia]],"")</f>
        <v>Normal</v>
      </c>
      <c r="Q454" t="str">
        <f>IF(seguimiento[[#This Row],[vitaminaDRealizada]]="","",IF(seguimiento[[#This Row],[vitaminaDRealizada]]="No realizado","No realizada","Realizada"))</f>
        <v/>
      </c>
      <c r="R454" t="str">
        <f>IF(Q454="Realizada",seguimiento[[#This Row],[vitaminaDRealizada]],"")</f>
        <v/>
      </c>
      <c r="S454" t="str">
        <f>IF(seguimiento[[#This Row],[ige]]="No realizada","No realizada",IF(seguimiento[[#This Row],[ige]]="","","Realizada"))</f>
        <v>Realizada</v>
      </c>
      <c r="T454" t="str">
        <f>IF(S454="Realizada",seguimiento[[#This Row],[ige]],"")</f>
        <v>&lt; 500</v>
      </c>
      <c r="U454" t="str">
        <f>IF(OR(seguimiento[[#This Row],[actividadfisica]]="Ejercicio regular",seguimiento[[#This Row],[actividadfisica]]="Actividad deportiva"),"Sí","")</f>
        <v/>
      </c>
    </row>
    <row r="455" spans="1:21" x14ac:dyDescent="0.3">
      <c r="A455" t="str">
        <f>VLOOKUP(B455,pacientes_insertados[],2,)</f>
        <v>61e34254ec4ec02e84f5dc74</v>
      </c>
      <c r="B455">
        <f>seguimiento[[#This Row],[idpaciente]]</f>
        <v>305</v>
      </c>
      <c r="C455">
        <f t="shared" si="7"/>
        <v>2013</v>
      </c>
      <c r="D455" s="1">
        <f>seguimiento[[#This Row],[fecha]]</f>
        <v>41318</v>
      </c>
      <c r="E455" t="str">
        <f>seguimiento[[#This Row],[institucion]]</f>
        <v>HOSPITAL de PEDIATRÍA "Juan P. Garrahan"</v>
      </c>
      <c r="F455" t="str">
        <f>seguimiento[[#This Row],[fallecimiento]]</f>
        <v>No</v>
      </c>
      <c r="K455" t="str">
        <f>seguimiento[[#This Row],[coberturamedica]]</f>
        <v>Sí</v>
      </c>
      <c r="M455" t="str">
        <f>seguimiento[[#This Row],[Embarazo]]</f>
        <v>No</v>
      </c>
      <c r="N455" t="str">
        <f>seguimiento[[#This Row],[ncultivosanio]]</f>
        <v>3</v>
      </c>
      <c r="O455" t="str">
        <f>IF(seguimiento[[#This Row],[curvaglucemia]]="","No realizada","Realizada")</f>
        <v>Realizada</v>
      </c>
      <c r="P455" t="str">
        <f>IF(O455="Realizada",seguimiento[[#This Row],[curvaglucemia]],"")</f>
        <v>Normal</v>
      </c>
      <c r="Q455" t="str">
        <f>IF(seguimiento[[#This Row],[vitaminaDRealizada]]="","",IF(seguimiento[[#This Row],[vitaminaDRealizada]]="No realizado","No realizada","Realizada"))</f>
        <v/>
      </c>
      <c r="R455" t="str">
        <f>IF(Q455="Realizada",seguimiento[[#This Row],[vitaminaDRealizada]],"")</f>
        <v/>
      </c>
      <c r="S455" t="str">
        <f>IF(seguimiento[[#This Row],[ige]]="No realizada","No realizada",IF(seguimiento[[#This Row],[ige]]="","","Realizada"))</f>
        <v>Realizada</v>
      </c>
      <c r="T455" t="str">
        <f>IF(S455="Realizada",seguimiento[[#This Row],[ige]],"")</f>
        <v>&lt; 500</v>
      </c>
      <c r="U455" t="str">
        <f>IF(OR(seguimiento[[#This Row],[actividadfisica]]="Ejercicio regular",seguimiento[[#This Row],[actividadfisica]]="Actividad deportiva"),"Sí","")</f>
        <v/>
      </c>
    </row>
    <row r="456" spans="1:21" x14ac:dyDescent="0.3">
      <c r="A456" t="str">
        <f>VLOOKUP(B456,pacientes_insertados[],2,)</f>
        <v>61e34254ec4ec02e84f5dc74</v>
      </c>
      <c r="B456">
        <f>seguimiento[[#This Row],[idpaciente]]</f>
        <v>305</v>
      </c>
      <c r="C456">
        <f t="shared" si="7"/>
        <v>2014</v>
      </c>
      <c r="D456" s="1">
        <f>seguimiento[[#This Row],[fecha]]</f>
        <v>41694</v>
      </c>
      <c r="E456" t="str">
        <f>seguimiento[[#This Row],[institucion]]</f>
        <v>HOSPITAL de PEDIATRÍA "Juan P. Garrahan"</v>
      </c>
      <c r="F456" t="str">
        <f>seguimiento[[#This Row],[fallecimiento]]</f>
        <v>No</v>
      </c>
      <c r="K456" t="str">
        <f>seguimiento[[#This Row],[coberturamedica]]</f>
        <v>Sí</v>
      </c>
      <c r="L456" t="str">
        <f>seguimiento[[#This Row],[ntratendovenosos]]</f>
        <v>1</v>
      </c>
      <c r="M456" t="str">
        <f>seguimiento[[#This Row],[Embarazo]]</f>
        <v>No</v>
      </c>
      <c r="N456" t="str">
        <f>seguimiento[[#This Row],[ncultivosanio]]</f>
        <v>3</v>
      </c>
      <c r="O456" t="str">
        <f>IF(seguimiento[[#This Row],[curvaglucemia]]="","No realizada","Realizada")</f>
        <v>Realizada</v>
      </c>
      <c r="P456" t="str">
        <f>IF(O456="Realizada",seguimiento[[#This Row],[curvaglucemia]],"")</f>
        <v>Normal</v>
      </c>
      <c r="Q456" t="str">
        <f>IF(seguimiento[[#This Row],[vitaminaDRealizada]]="","",IF(seguimiento[[#This Row],[vitaminaDRealizada]]="No realizado","No realizada","Realizada"))</f>
        <v/>
      </c>
      <c r="R456" t="str">
        <f>IF(Q456="Realizada",seguimiento[[#This Row],[vitaminaDRealizada]],"")</f>
        <v/>
      </c>
      <c r="S456" t="str">
        <f>IF(seguimiento[[#This Row],[ige]]="No realizada","No realizada",IF(seguimiento[[#This Row],[ige]]="","","Realizada"))</f>
        <v>Realizada</v>
      </c>
      <c r="T456" t="str">
        <f>IF(S456="Realizada",seguimiento[[#This Row],[ige]],"")</f>
        <v>&lt; 500</v>
      </c>
      <c r="U456" t="str">
        <f>IF(OR(seguimiento[[#This Row],[actividadfisica]]="Ejercicio regular",seguimiento[[#This Row],[actividadfisica]]="Actividad deportiva"),"Sí","")</f>
        <v/>
      </c>
    </row>
    <row r="457" spans="1:21" x14ac:dyDescent="0.3">
      <c r="A457" t="str">
        <f>VLOOKUP(B457,pacientes_insertados[],2,)</f>
        <v>61e34254ec4ec02e84f5dc74</v>
      </c>
      <c r="B457">
        <f>seguimiento[[#This Row],[idpaciente]]</f>
        <v>305</v>
      </c>
      <c r="C457">
        <f t="shared" si="7"/>
        <v>2015</v>
      </c>
      <c r="D457" s="1">
        <f>seguimiento[[#This Row],[fecha]]</f>
        <v>42312</v>
      </c>
      <c r="E457" t="str">
        <f>seguimiento[[#This Row],[institucion]]</f>
        <v>HOSPITAL de PEDIATRÍA "Juan P. Garrahan"</v>
      </c>
      <c r="F457" t="str">
        <f>seguimiento[[#This Row],[fallecimiento]]</f>
        <v>No</v>
      </c>
      <c r="K457" t="str">
        <f>seguimiento[[#This Row],[coberturamedica]]</f>
        <v>Sí</v>
      </c>
      <c r="L457" t="str">
        <f>seguimiento[[#This Row],[ntratendovenosos]]</f>
        <v>1</v>
      </c>
      <c r="M457" t="str">
        <f>seguimiento[[#This Row],[Embarazo]]</f>
        <v>No</v>
      </c>
      <c r="N457" t="str">
        <f>seguimiento[[#This Row],[ncultivosanio]]</f>
        <v>3</v>
      </c>
      <c r="O457" t="str">
        <f>IF(seguimiento[[#This Row],[curvaglucemia]]="","No realizada","Realizada")</f>
        <v>Realizada</v>
      </c>
      <c r="P457" t="str">
        <f>IF(O457="Realizada",seguimiento[[#This Row],[curvaglucemia]],"")</f>
        <v>Normal</v>
      </c>
      <c r="Q457" t="str">
        <f>IF(seguimiento[[#This Row],[vitaminaDRealizada]]="","",IF(seguimiento[[#This Row],[vitaminaDRealizada]]="No realizado","No realizada","Realizada"))</f>
        <v>Realizada</v>
      </c>
      <c r="R457" t="str">
        <f>IF(Q457="Realizada",seguimiento[[#This Row],[vitaminaDRealizada]],"")</f>
        <v>Bajo</v>
      </c>
      <c r="S457" t="str">
        <f>IF(seguimiento[[#This Row],[ige]]="No realizada","No realizada",IF(seguimiento[[#This Row],[ige]]="","","Realizada"))</f>
        <v>Realizada</v>
      </c>
      <c r="T457" t="str">
        <f>IF(S457="Realizada",seguimiento[[#This Row],[ige]],"")</f>
        <v>&lt; 500</v>
      </c>
      <c r="U457" t="str">
        <f>IF(OR(seguimiento[[#This Row],[actividadfisica]]="Ejercicio regular",seguimiento[[#This Row],[actividadfisica]]="Actividad deportiva"),"Sí","")</f>
        <v>Sí</v>
      </c>
    </row>
    <row r="458" spans="1:21" x14ac:dyDescent="0.3">
      <c r="A458" t="str">
        <f>VLOOKUP(B458,pacientes_insertados[],2,)</f>
        <v>61e34254ec4ec02e84f5dc75</v>
      </c>
      <c r="B458">
        <f>seguimiento[[#This Row],[idpaciente]]</f>
        <v>306</v>
      </c>
      <c r="C458">
        <f t="shared" si="7"/>
        <v>2011</v>
      </c>
      <c r="D458" s="1">
        <f>seguimiento[[#This Row],[fecha]]</f>
        <v>40785</v>
      </c>
      <c r="E458" t="str">
        <f>seguimiento[[#This Row],[institucion]]</f>
        <v>Clínica y Maternidad del Sol</v>
      </c>
      <c r="F458" t="str">
        <f>seguimiento[[#This Row],[fallecimiento]]</f>
        <v>No</v>
      </c>
      <c r="I458" t="str">
        <f>seguimiento[[#This Row],[educacion]]</f>
        <v>Terciario completo</v>
      </c>
      <c r="J458" t="str">
        <f>seguimiento[[#This Row],[laboral]]</f>
        <v>Trabaja, completo</v>
      </c>
      <c r="K458" t="str">
        <f>seguimiento[[#This Row],[coberturamedica]]</f>
        <v>Sí</v>
      </c>
      <c r="M458" t="str">
        <f>seguimiento[[#This Row],[Embarazo]]</f>
        <v>No</v>
      </c>
      <c r="N458" t="str">
        <f>seguimiento[[#This Row],[ncultivosanio]]</f>
        <v>1</v>
      </c>
      <c r="O458" t="str">
        <f>IF(seguimiento[[#This Row],[curvaglucemia]]="","No realizada","Realizada")</f>
        <v>Realizada</v>
      </c>
      <c r="P458" t="str">
        <f>IF(O458="Realizada",seguimiento[[#This Row],[curvaglucemia]],"")</f>
        <v>Normal</v>
      </c>
      <c r="Q458" t="str">
        <f>IF(seguimiento[[#This Row],[vitaminaDRealizada]]="","",IF(seguimiento[[#This Row],[vitaminaDRealizada]]="No realizado","No realizada","Realizada"))</f>
        <v/>
      </c>
      <c r="R458" t="str">
        <f>IF(Q458="Realizada",seguimiento[[#This Row],[vitaminaDRealizada]],"")</f>
        <v/>
      </c>
      <c r="S458" t="str">
        <f>IF(seguimiento[[#This Row],[ige]]="No realizada","No realizada",IF(seguimiento[[#This Row],[ige]]="","","Realizada"))</f>
        <v/>
      </c>
      <c r="T458" t="str">
        <f>IF(S458="Realizada",seguimiento[[#This Row],[ige]],"")</f>
        <v/>
      </c>
      <c r="U458" t="str">
        <f>IF(OR(seguimiento[[#This Row],[actividadfisica]]="Ejercicio regular",seguimiento[[#This Row],[actividadfisica]]="Actividad deportiva"),"Sí","")</f>
        <v>Sí</v>
      </c>
    </row>
    <row r="459" spans="1:21" x14ac:dyDescent="0.3">
      <c r="A459" t="str">
        <f>VLOOKUP(B459,pacientes_insertados[],2,)</f>
        <v>61e34254ec4ec02e84f5dc75</v>
      </c>
      <c r="B459">
        <f>seguimiento[[#This Row],[idpaciente]]</f>
        <v>306</v>
      </c>
      <c r="C459">
        <f t="shared" si="7"/>
        <v>2012</v>
      </c>
      <c r="D459" s="1">
        <f>seguimiento[[#This Row],[fecha]]</f>
        <v>41107</v>
      </c>
      <c r="E459" t="str">
        <f>seguimiento[[#This Row],[institucion]]</f>
        <v>Clínica y Maternidad del Sol</v>
      </c>
      <c r="F459" t="str">
        <f>seguimiento[[#This Row],[fallecimiento]]</f>
        <v>No</v>
      </c>
      <c r="J459" t="str">
        <f>seguimiento[[#This Row],[laboral]]</f>
        <v>Trabaja, completo</v>
      </c>
      <c r="K459" t="str">
        <f>seguimiento[[#This Row],[coberturamedica]]</f>
        <v>Sí</v>
      </c>
      <c r="M459" t="str">
        <f>seguimiento[[#This Row],[Embarazo]]</f>
        <v>No</v>
      </c>
      <c r="O459" t="str">
        <f>IF(seguimiento[[#This Row],[curvaglucemia]]="","No realizada","Realizada")</f>
        <v>No realizada</v>
      </c>
      <c r="P459" t="str">
        <f>IF(O459="Realizada",seguimiento[[#This Row],[curvaglucemia]],"")</f>
        <v/>
      </c>
      <c r="Q459" t="str">
        <f>IF(seguimiento[[#This Row],[vitaminaDRealizada]]="","",IF(seguimiento[[#This Row],[vitaminaDRealizada]]="No realizado","No realizada","Realizada"))</f>
        <v/>
      </c>
      <c r="R459" t="str">
        <f>IF(Q459="Realizada",seguimiento[[#This Row],[vitaminaDRealizada]],"")</f>
        <v/>
      </c>
      <c r="S459" t="str">
        <f>IF(seguimiento[[#This Row],[ige]]="No realizada","No realizada",IF(seguimiento[[#This Row],[ige]]="","","Realizada"))</f>
        <v/>
      </c>
      <c r="T459" t="str">
        <f>IF(S459="Realizada",seguimiento[[#This Row],[ige]],"")</f>
        <v/>
      </c>
      <c r="U459" t="str">
        <f>IF(OR(seguimiento[[#This Row],[actividadfisica]]="Ejercicio regular",seguimiento[[#This Row],[actividadfisica]]="Actividad deportiva"),"Sí","")</f>
        <v>Sí</v>
      </c>
    </row>
    <row r="460" spans="1:21" x14ac:dyDescent="0.3">
      <c r="A460" t="str">
        <f>VLOOKUP(B460,pacientes_insertados[],2,)</f>
        <v>61e34254ec4ec02e84f5dc75</v>
      </c>
      <c r="B460">
        <f>seguimiento[[#This Row],[idpaciente]]</f>
        <v>306</v>
      </c>
      <c r="C460">
        <f t="shared" si="7"/>
        <v>2013</v>
      </c>
      <c r="D460" s="1">
        <f>seguimiento[[#This Row],[fecha]]</f>
        <v>41638</v>
      </c>
      <c r="E460" t="str">
        <f>seguimiento[[#This Row],[institucion]]</f>
        <v>Clínica y Maternidad del Sol</v>
      </c>
      <c r="N460" t="str">
        <f>seguimiento[[#This Row],[ncultivosanio]]</f>
        <v>5</v>
      </c>
      <c r="O460" t="str">
        <f>IF(seguimiento[[#This Row],[curvaglucemia]]="","No realizada","Realizada")</f>
        <v>No realizada</v>
      </c>
      <c r="P460" t="str">
        <f>IF(O460="Realizada",seguimiento[[#This Row],[curvaglucemia]],"")</f>
        <v/>
      </c>
      <c r="Q460" t="str">
        <f>IF(seguimiento[[#This Row],[vitaminaDRealizada]]="","",IF(seguimiento[[#This Row],[vitaminaDRealizada]]="No realizado","No realizada","Realizada"))</f>
        <v/>
      </c>
      <c r="R460" t="str">
        <f>IF(Q460="Realizada",seguimiento[[#This Row],[vitaminaDRealizada]],"")</f>
        <v/>
      </c>
      <c r="S460" t="str">
        <f>IF(seguimiento[[#This Row],[ige]]="No realizada","No realizada",IF(seguimiento[[#This Row],[ige]]="","","Realizada"))</f>
        <v>Realizada</v>
      </c>
      <c r="T460" t="str">
        <f>IF(S460="Realizada",seguimiento[[#This Row],[ige]],"")</f>
        <v>&lt; 500</v>
      </c>
      <c r="U460" t="str">
        <f>IF(OR(seguimiento[[#This Row],[actividadfisica]]="Ejercicio regular",seguimiento[[#This Row],[actividadfisica]]="Actividad deportiva"),"Sí","")</f>
        <v/>
      </c>
    </row>
    <row r="461" spans="1:21" x14ac:dyDescent="0.3">
      <c r="A461" t="str">
        <f>VLOOKUP(B461,pacientes_insertados[],2,)</f>
        <v>61e34254ec4ec02e84f5dc76</v>
      </c>
      <c r="B461">
        <f>seguimiento[[#This Row],[idpaciente]]</f>
        <v>307</v>
      </c>
      <c r="C461">
        <f t="shared" si="7"/>
        <v>2013</v>
      </c>
      <c r="D461" s="1">
        <f>seguimiento[[#This Row],[fecha]]</f>
        <v>41482</v>
      </c>
      <c r="E461" t="str">
        <f>seguimiento[[#This Row],[institucion]]</f>
        <v>Hospital Pediátrico Juan Pablo II</v>
      </c>
      <c r="F461" t="str">
        <f>seguimiento[[#This Row],[fallecimiento]]</f>
        <v>No</v>
      </c>
      <c r="K461" t="str">
        <f>seguimiento[[#This Row],[coberturamedica]]</f>
        <v>Sí</v>
      </c>
      <c r="L461" t="str">
        <f>seguimiento[[#This Row],[ntratendovenosos]]</f>
        <v>2</v>
      </c>
      <c r="O461" t="str">
        <f>IF(seguimiento[[#This Row],[curvaglucemia]]="","No realizada","Realizada")</f>
        <v>Realizada</v>
      </c>
      <c r="P461" t="str">
        <f>IF(O461="Realizada",seguimiento[[#This Row],[curvaglucemia]],"")</f>
        <v>Normal</v>
      </c>
      <c r="Q461" t="str">
        <f>IF(seguimiento[[#This Row],[vitaminaDRealizada]]="","",IF(seguimiento[[#This Row],[vitaminaDRealizada]]="No realizado","No realizada","Realizada"))</f>
        <v/>
      </c>
      <c r="R461" t="str">
        <f>IF(Q461="Realizada",seguimiento[[#This Row],[vitaminaDRealizada]],"")</f>
        <v/>
      </c>
      <c r="S461" t="str">
        <f>IF(seguimiento[[#This Row],[ige]]="No realizada","No realizada",IF(seguimiento[[#This Row],[ige]]="","","Realizada"))</f>
        <v/>
      </c>
      <c r="T461" t="str">
        <f>IF(S461="Realizada",seguimiento[[#This Row],[ige]],"")</f>
        <v/>
      </c>
      <c r="U461" t="str">
        <f>IF(OR(seguimiento[[#This Row],[actividadfisica]]="Ejercicio regular",seguimiento[[#This Row],[actividadfisica]]="Actividad deportiva"),"Sí","")</f>
        <v>Sí</v>
      </c>
    </row>
    <row r="462" spans="1:21" x14ac:dyDescent="0.3">
      <c r="A462" t="str">
        <f>VLOOKUP(B462,pacientes_insertados[],2,)</f>
        <v>61e34254ec4ec02e84f5dc76</v>
      </c>
      <c r="B462">
        <f>seguimiento[[#This Row],[idpaciente]]</f>
        <v>307</v>
      </c>
      <c r="C462">
        <f t="shared" si="7"/>
        <v>2014</v>
      </c>
      <c r="D462" s="1">
        <f>seguimiento[[#This Row],[fecha]]</f>
        <v>41680</v>
      </c>
      <c r="E462" t="str">
        <f>seguimiento[[#This Row],[institucion]]</f>
        <v>Hospital Pediátrico Juan Pablo II</v>
      </c>
      <c r="F462" t="str">
        <f>seguimiento[[#This Row],[fallecimiento]]</f>
        <v>Si</v>
      </c>
      <c r="G462" t="str">
        <f>seguimiento[[#This Row],[fecha_fallec]]</f>
        <v>2014-02-28</v>
      </c>
      <c r="H462" t="str">
        <f>seguimiento[[#This Row],[NombreCausaFallecimiento]]</f>
        <v>Respiratorios</v>
      </c>
      <c r="I462" t="str">
        <f>seguimiento[[#This Row],[educacion]]</f>
        <v>Primaria incompleta</v>
      </c>
      <c r="K462" t="str">
        <f>seguimiento[[#This Row],[coberturamedica]]</f>
        <v>Sí</v>
      </c>
      <c r="L462" t="str">
        <f>seguimiento[[#This Row],[ntratendovenosos]]</f>
        <v>2</v>
      </c>
      <c r="M462" t="str">
        <f>seguimiento[[#This Row],[Embarazo]]</f>
        <v>No</v>
      </c>
      <c r="O462" t="str">
        <f>IF(seguimiento[[#This Row],[curvaglucemia]]="","No realizada","Realizada")</f>
        <v>Realizada</v>
      </c>
      <c r="P462" t="str">
        <f>IF(O462="Realizada",seguimiento[[#This Row],[curvaglucemia]],"")</f>
        <v>Normal</v>
      </c>
      <c r="Q462" t="str">
        <f>IF(seguimiento[[#This Row],[vitaminaDRealizada]]="","",IF(seguimiento[[#This Row],[vitaminaDRealizada]]="No realizado","No realizada","Realizada"))</f>
        <v/>
      </c>
      <c r="R462" t="str">
        <f>IF(Q462="Realizada",seguimiento[[#This Row],[vitaminaDRealizada]],"")</f>
        <v/>
      </c>
      <c r="S462" t="str">
        <f>IF(seguimiento[[#This Row],[ige]]="No realizada","No realizada",IF(seguimiento[[#This Row],[ige]]="","","Realizada"))</f>
        <v/>
      </c>
      <c r="T462" t="str">
        <f>IF(S462="Realizada",seguimiento[[#This Row],[ige]],"")</f>
        <v/>
      </c>
      <c r="U462" t="str">
        <f>IF(OR(seguimiento[[#This Row],[actividadfisica]]="Ejercicio regular",seguimiento[[#This Row],[actividadfisica]]="Actividad deportiva"),"Sí","")</f>
        <v/>
      </c>
    </row>
    <row r="463" spans="1:21" x14ac:dyDescent="0.3">
      <c r="A463" t="str">
        <f>VLOOKUP(B463,pacientes_insertados[],2,)</f>
        <v>61e34254ec4ec02e84f5dc77</v>
      </c>
      <c r="B463">
        <f>seguimiento[[#This Row],[idpaciente]]</f>
        <v>308</v>
      </c>
      <c r="C463">
        <f t="shared" si="7"/>
        <v>2012</v>
      </c>
      <c r="D463" s="1">
        <f>seguimiento[[#This Row],[fecha]]</f>
        <v>41149</v>
      </c>
      <c r="E463" t="str">
        <f>seguimiento[[#This Row],[institucion]]</f>
        <v>Hospital Pediátrico Juan Pablo II</v>
      </c>
      <c r="F463" t="str">
        <f>seguimiento[[#This Row],[fallecimiento]]</f>
        <v>No</v>
      </c>
      <c r="I463" t="str">
        <f>seguimiento[[#This Row],[educacion]]</f>
        <v>Secundaria incompleta</v>
      </c>
      <c r="K463" t="str">
        <f>seguimiento[[#This Row],[coberturamedica]]</f>
        <v>Sí</v>
      </c>
      <c r="M463" t="str">
        <f>seguimiento[[#This Row],[Embarazo]]</f>
        <v>No</v>
      </c>
      <c r="O463" t="str">
        <f>IF(seguimiento[[#This Row],[curvaglucemia]]="","No realizada","Realizada")</f>
        <v>Realizada</v>
      </c>
      <c r="P463" t="str">
        <f>IF(O463="Realizada",seguimiento[[#This Row],[curvaglucemia]],"")</f>
        <v>Normal</v>
      </c>
      <c r="Q463" t="str">
        <f>IF(seguimiento[[#This Row],[vitaminaDRealizada]]="","",IF(seguimiento[[#This Row],[vitaminaDRealizada]]="No realizado","No realizada","Realizada"))</f>
        <v/>
      </c>
      <c r="R463" t="str">
        <f>IF(Q463="Realizada",seguimiento[[#This Row],[vitaminaDRealizada]],"")</f>
        <v/>
      </c>
      <c r="S463" t="str">
        <f>IF(seguimiento[[#This Row],[ige]]="No realizada","No realizada",IF(seguimiento[[#This Row],[ige]]="","","Realizada"))</f>
        <v/>
      </c>
      <c r="T463" t="str">
        <f>IF(S463="Realizada",seguimiento[[#This Row],[ige]],"")</f>
        <v/>
      </c>
      <c r="U463" t="str">
        <f>IF(OR(seguimiento[[#This Row],[actividadfisica]]="Ejercicio regular",seguimiento[[#This Row],[actividadfisica]]="Actividad deportiva"),"Sí","")</f>
        <v>Sí</v>
      </c>
    </row>
    <row r="464" spans="1:21" x14ac:dyDescent="0.3">
      <c r="A464" t="str">
        <f>VLOOKUP(B464,pacientes_insertados[],2,)</f>
        <v>61e34256ec4ec02e84f5dfc4</v>
      </c>
      <c r="B464">
        <f>seguimiento[[#This Row],[idpaciente]]</f>
        <v>309</v>
      </c>
      <c r="C464">
        <f t="shared" si="7"/>
        <v>2012</v>
      </c>
      <c r="D464" s="1">
        <f>seguimiento[[#This Row],[fecha]]</f>
        <v>41149</v>
      </c>
      <c r="E464" t="str">
        <f>seguimiento[[#This Row],[institucion]]</f>
        <v>Hospital Pediátrico Juan Pablo II</v>
      </c>
      <c r="F464" t="str">
        <f>seguimiento[[#This Row],[fallecimiento]]</f>
        <v>No</v>
      </c>
      <c r="K464" t="str">
        <f>seguimiento[[#This Row],[coberturamedica]]</f>
        <v>Sí</v>
      </c>
      <c r="L464" t="str">
        <f>seguimiento[[#This Row],[ntratendovenosos]]</f>
        <v>2</v>
      </c>
      <c r="M464" t="str">
        <f>seguimiento[[#This Row],[Embarazo]]</f>
        <v>No</v>
      </c>
      <c r="O464" t="str">
        <f>IF(seguimiento[[#This Row],[curvaglucemia]]="","No realizada","Realizada")</f>
        <v>No realizada</v>
      </c>
      <c r="P464" t="str">
        <f>IF(O464="Realizada",seguimiento[[#This Row],[curvaglucemia]],"")</f>
        <v/>
      </c>
      <c r="Q464" t="str">
        <f>IF(seguimiento[[#This Row],[vitaminaDRealizada]]="","",IF(seguimiento[[#This Row],[vitaminaDRealizada]]="No realizado","No realizada","Realizada"))</f>
        <v/>
      </c>
      <c r="R464" t="str">
        <f>IF(Q464="Realizada",seguimiento[[#This Row],[vitaminaDRealizada]],"")</f>
        <v/>
      </c>
      <c r="S464" t="str">
        <f>IF(seguimiento[[#This Row],[ige]]="No realizada","No realizada",IF(seguimiento[[#This Row],[ige]]="","","Realizada"))</f>
        <v/>
      </c>
      <c r="T464" t="str">
        <f>IF(S464="Realizada",seguimiento[[#This Row],[ige]],"")</f>
        <v/>
      </c>
      <c r="U464" t="str">
        <f>IF(OR(seguimiento[[#This Row],[actividadfisica]]="Ejercicio regular",seguimiento[[#This Row],[actividadfisica]]="Actividad deportiva"),"Sí","")</f>
        <v>Sí</v>
      </c>
    </row>
    <row r="465" spans="1:21" x14ac:dyDescent="0.3">
      <c r="A465" t="str">
        <f>VLOOKUP(B465,pacientes_insertados[],2,)</f>
        <v>61e34256ec4ec02e84f5dfc4</v>
      </c>
      <c r="B465">
        <f>seguimiento[[#This Row],[idpaciente]]</f>
        <v>309</v>
      </c>
      <c r="C465">
        <f t="shared" si="7"/>
        <v>2013</v>
      </c>
      <c r="D465" s="1">
        <f>seguimiento[[#This Row],[fecha]]</f>
        <v>41477</v>
      </c>
      <c r="E465" t="str">
        <f>seguimiento[[#This Row],[institucion]]</f>
        <v>Hospital Pediátrico Juan Pablo II</v>
      </c>
      <c r="F465" t="str">
        <f>seguimiento[[#This Row],[fallecimiento]]</f>
        <v>No</v>
      </c>
      <c r="I465" t="str">
        <f>seguimiento[[#This Row],[educacion]]</f>
        <v>Primaria incompleta</v>
      </c>
      <c r="K465" t="str">
        <f>seguimiento[[#This Row],[coberturamedica]]</f>
        <v>Sí</v>
      </c>
      <c r="O465" t="str">
        <f>IF(seguimiento[[#This Row],[curvaglucemia]]="","No realizada","Realizada")</f>
        <v>No realizada</v>
      </c>
      <c r="P465" t="str">
        <f>IF(O465="Realizada",seguimiento[[#This Row],[curvaglucemia]],"")</f>
        <v/>
      </c>
      <c r="Q465" t="str">
        <f>IF(seguimiento[[#This Row],[vitaminaDRealizada]]="","",IF(seguimiento[[#This Row],[vitaminaDRealizada]]="No realizado","No realizada","Realizada"))</f>
        <v/>
      </c>
      <c r="R465" t="str">
        <f>IF(Q465="Realizada",seguimiento[[#This Row],[vitaminaDRealizada]],"")</f>
        <v/>
      </c>
      <c r="S465" t="str">
        <f>IF(seguimiento[[#This Row],[ige]]="No realizada","No realizada",IF(seguimiento[[#This Row],[ige]]="","","Realizada"))</f>
        <v>Realizada</v>
      </c>
      <c r="T465" t="str">
        <f>IF(S465="Realizada",seguimiento[[#This Row],[ige]],"")</f>
        <v>&lt; 500</v>
      </c>
      <c r="U465" t="str">
        <f>IF(OR(seguimiento[[#This Row],[actividadfisica]]="Ejercicio regular",seguimiento[[#This Row],[actividadfisica]]="Actividad deportiva"),"Sí","")</f>
        <v/>
      </c>
    </row>
    <row r="466" spans="1:21" x14ac:dyDescent="0.3">
      <c r="A466" t="str">
        <f>VLOOKUP(B466,pacientes_insertados[],2,)</f>
        <v>61e34256ec4ec02e84f5dfc4</v>
      </c>
      <c r="B466">
        <f>seguimiento[[#This Row],[idpaciente]]</f>
        <v>309</v>
      </c>
      <c r="C466">
        <f t="shared" si="7"/>
        <v>2015</v>
      </c>
      <c r="D466" s="1">
        <f>seguimiento[[#This Row],[fecha]]</f>
        <v>42080</v>
      </c>
      <c r="E466" t="str">
        <f>seguimiento[[#This Row],[institucion]]</f>
        <v>Hospital Pediátrico Juan Pablo II</v>
      </c>
      <c r="F466" t="str">
        <f>seguimiento[[#This Row],[fallecimiento]]</f>
        <v>No</v>
      </c>
      <c r="K466" t="str">
        <f>seguimiento[[#This Row],[coberturamedica]]</f>
        <v>Sí</v>
      </c>
      <c r="L466" t="str">
        <f>seguimiento[[#This Row],[ntratendovenosos]]</f>
        <v>1</v>
      </c>
      <c r="O466" t="str">
        <f>IF(seguimiento[[#This Row],[curvaglucemia]]="","No realizada","Realizada")</f>
        <v>No realizada</v>
      </c>
      <c r="P466" t="str">
        <f>IF(O466="Realizada",seguimiento[[#This Row],[curvaglucemia]],"")</f>
        <v/>
      </c>
      <c r="Q466" t="str">
        <f>IF(seguimiento[[#This Row],[vitaminaDRealizada]]="","",IF(seguimiento[[#This Row],[vitaminaDRealizada]]="No realizado","No realizada","Realizada"))</f>
        <v/>
      </c>
      <c r="R466" t="str">
        <f>IF(Q466="Realizada",seguimiento[[#This Row],[vitaminaDRealizada]],"")</f>
        <v/>
      </c>
      <c r="S466" t="str">
        <f>IF(seguimiento[[#This Row],[ige]]="No realizada","No realizada",IF(seguimiento[[#This Row],[ige]]="","","Realizada"))</f>
        <v/>
      </c>
      <c r="T466" t="str">
        <f>IF(S466="Realizada",seguimiento[[#This Row],[ige]],"")</f>
        <v/>
      </c>
      <c r="U466" t="str">
        <f>IF(OR(seguimiento[[#This Row],[actividadfisica]]="Ejercicio regular",seguimiento[[#This Row],[actividadfisica]]="Actividad deportiva"),"Sí","")</f>
        <v>Sí</v>
      </c>
    </row>
    <row r="467" spans="1:21" x14ac:dyDescent="0.3">
      <c r="A467" t="str">
        <f>VLOOKUP(B467,pacientes_insertados[],2,)</f>
        <v>61e34256ec4ec02e84f5dfc4</v>
      </c>
      <c r="B467">
        <f>seguimiento[[#This Row],[idpaciente]]</f>
        <v>309</v>
      </c>
      <c r="C467">
        <f t="shared" si="7"/>
        <v>2016</v>
      </c>
      <c r="D467" s="1">
        <f>seguimiento[[#This Row],[fecha]]</f>
        <v>42472</v>
      </c>
      <c r="E467" t="str">
        <f>seguimiento[[#This Row],[institucion]]</f>
        <v>Hospital Pediátrico Juan Pablo II</v>
      </c>
      <c r="F467" t="str">
        <f>seguimiento[[#This Row],[fallecimiento]]</f>
        <v>No</v>
      </c>
      <c r="K467" t="str">
        <f>seguimiento[[#This Row],[coberturamedica]]</f>
        <v>Sí</v>
      </c>
      <c r="L467" t="str">
        <f>seguimiento[[#This Row],[ntratendovenosos]]</f>
        <v>1</v>
      </c>
      <c r="M467" t="str">
        <f>seguimiento[[#This Row],[Embarazo]]</f>
        <v>No</v>
      </c>
      <c r="N467" t="str">
        <f>seguimiento[[#This Row],[ncultivosanio]]</f>
        <v>3</v>
      </c>
      <c r="O467" t="str">
        <f>IF(seguimiento[[#This Row],[curvaglucemia]]="","No realizada","Realizada")</f>
        <v>No realizada</v>
      </c>
      <c r="P467" t="str">
        <f>IF(O467="Realizada",seguimiento[[#This Row],[curvaglucemia]],"")</f>
        <v/>
      </c>
      <c r="Q467" t="str">
        <f>IF(seguimiento[[#This Row],[vitaminaDRealizada]]="","",IF(seguimiento[[#This Row],[vitaminaDRealizada]]="No realizado","No realizada","Realizada"))</f>
        <v>No realizada</v>
      </c>
      <c r="R467" t="str">
        <f>IF(Q467="Realizada",seguimiento[[#This Row],[vitaminaDRealizada]],"")</f>
        <v/>
      </c>
      <c r="S467" t="str">
        <f>IF(seguimiento[[#This Row],[ige]]="No realizada","No realizada",IF(seguimiento[[#This Row],[ige]]="","","Realizada"))</f>
        <v>No realizada</v>
      </c>
      <c r="T467" t="str">
        <f>IF(S467="Realizada",seguimiento[[#This Row],[ige]],"")</f>
        <v/>
      </c>
      <c r="U467" t="str">
        <f>IF(OR(seguimiento[[#This Row],[actividadfisica]]="Ejercicio regular",seguimiento[[#This Row],[actividadfisica]]="Actividad deportiva"),"Sí","")</f>
        <v/>
      </c>
    </row>
    <row r="468" spans="1:21" x14ac:dyDescent="0.3">
      <c r="A468" t="str">
        <f>VLOOKUP(B468,pacientes_insertados[],2,)</f>
        <v>61e34254ec4ec02e84f5dc78</v>
      </c>
      <c r="B468">
        <f>seguimiento[[#This Row],[idpaciente]]</f>
        <v>310</v>
      </c>
      <c r="C468">
        <f t="shared" si="7"/>
        <v>2012</v>
      </c>
      <c r="D468" s="1">
        <f>seguimiento[[#This Row],[fecha]]</f>
        <v>41073</v>
      </c>
      <c r="E468" t="str">
        <f>seguimiento[[#This Row],[institucion]]</f>
        <v>Hospital Pediátrico Juan Pablo II</v>
      </c>
      <c r="F468" t="str">
        <f>seguimiento[[#This Row],[fallecimiento]]</f>
        <v>No</v>
      </c>
      <c r="K468" t="str">
        <f>seguimiento[[#This Row],[coberturamedica]]</f>
        <v>No</v>
      </c>
      <c r="L468" t="str">
        <f>seguimiento[[#This Row],[ntratendovenosos]]</f>
        <v>2</v>
      </c>
      <c r="M468" t="str">
        <f>seguimiento[[#This Row],[Embarazo]]</f>
        <v>No</v>
      </c>
      <c r="O468" t="str">
        <f>IF(seguimiento[[#This Row],[curvaglucemia]]="","No realizada","Realizada")</f>
        <v>No realizada</v>
      </c>
      <c r="P468" t="str">
        <f>IF(O468="Realizada",seguimiento[[#This Row],[curvaglucemia]],"")</f>
        <v/>
      </c>
      <c r="Q468" t="str">
        <f>IF(seguimiento[[#This Row],[vitaminaDRealizada]]="","",IF(seguimiento[[#This Row],[vitaminaDRealizada]]="No realizado","No realizada","Realizada"))</f>
        <v/>
      </c>
      <c r="R468" t="str">
        <f>IF(Q468="Realizada",seguimiento[[#This Row],[vitaminaDRealizada]],"")</f>
        <v/>
      </c>
      <c r="S468" t="str">
        <f>IF(seguimiento[[#This Row],[ige]]="No realizada","No realizada",IF(seguimiento[[#This Row],[ige]]="","","Realizada"))</f>
        <v/>
      </c>
      <c r="T468" t="str">
        <f>IF(S468="Realizada",seguimiento[[#This Row],[ige]],"")</f>
        <v/>
      </c>
      <c r="U468" t="str">
        <f>IF(OR(seguimiento[[#This Row],[actividadfisica]]="Ejercicio regular",seguimiento[[#This Row],[actividadfisica]]="Actividad deportiva"),"Sí","")</f>
        <v>Sí</v>
      </c>
    </row>
    <row r="469" spans="1:21" x14ac:dyDescent="0.3">
      <c r="A469" t="str">
        <f>VLOOKUP(B469,pacientes_insertados[],2,)</f>
        <v>61e34254ec4ec02e84f5dc78</v>
      </c>
      <c r="B469">
        <f>seguimiento[[#This Row],[idpaciente]]</f>
        <v>310</v>
      </c>
      <c r="C469">
        <f t="shared" si="7"/>
        <v>2013</v>
      </c>
      <c r="D469" s="1">
        <f>seguimiento[[#This Row],[fecha]]</f>
        <v>41436</v>
      </c>
      <c r="E469" t="str">
        <f>seguimiento[[#This Row],[institucion]]</f>
        <v>Hospital Pediátrico Juan Pablo II</v>
      </c>
      <c r="F469" t="str">
        <f>seguimiento[[#This Row],[fallecimiento]]</f>
        <v>No</v>
      </c>
      <c r="K469" t="str">
        <f>seguimiento[[#This Row],[coberturamedica]]</f>
        <v>Sí</v>
      </c>
      <c r="L469" t="str">
        <f>seguimiento[[#This Row],[ntratendovenosos]]</f>
        <v>1</v>
      </c>
      <c r="O469" t="str">
        <f>IF(seguimiento[[#This Row],[curvaglucemia]]="","No realizada","Realizada")</f>
        <v>No realizada</v>
      </c>
      <c r="P469" t="str">
        <f>IF(O469="Realizada",seguimiento[[#This Row],[curvaglucemia]],"")</f>
        <v/>
      </c>
      <c r="Q469" t="str">
        <f>IF(seguimiento[[#This Row],[vitaminaDRealizada]]="","",IF(seguimiento[[#This Row],[vitaminaDRealizada]]="No realizado","No realizada","Realizada"))</f>
        <v/>
      </c>
      <c r="R469" t="str">
        <f>IF(Q469="Realizada",seguimiento[[#This Row],[vitaminaDRealizada]],"")</f>
        <v/>
      </c>
      <c r="S469" t="str">
        <f>IF(seguimiento[[#This Row],[ige]]="No realizada","No realizada",IF(seguimiento[[#This Row],[ige]]="","","Realizada"))</f>
        <v/>
      </c>
      <c r="T469" t="str">
        <f>IF(S469="Realizada",seguimiento[[#This Row],[ige]],"")</f>
        <v/>
      </c>
      <c r="U469" t="str">
        <f>IF(OR(seguimiento[[#This Row],[actividadfisica]]="Ejercicio regular",seguimiento[[#This Row],[actividadfisica]]="Actividad deportiva"),"Sí","")</f>
        <v>Sí</v>
      </c>
    </row>
    <row r="470" spans="1:21" x14ac:dyDescent="0.3">
      <c r="A470" t="str">
        <f>VLOOKUP(B470,pacientes_insertados[],2,)</f>
        <v>61e34254ec4ec02e84f5dc78</v>
      </c>
      <c r="B470">
        <f>seguimiento[[#This Row],[idpaciente]]</f>
        <v>310</v>
      </c>
      <c r="C470">
        <f t="shared" si="7"/>
        <v>2014</v>
      </c>
      <c r="D470" s="1">
        <f>seguimiento[[#This Row],[fecha]]</f>
        <v>41772</v>
      </c>
      <c r="E470" t="str">
        <f>seguimiento[[#This Row],[institucion]]</f>
        <v>Hospital Pediátrico Juan Pablo II</v>
      </c>
      <c r="F470" t="str">
        <f>seguimiento[[#This Row],[fallecimiento]]</f>
        <v>No</v>
      </c>
      <c r="I470" t="str">
        <f>seguimiento[[#This Row],[educacion]]</f>
        <v>Analfabeta</v>
      </c>
      <c r="K470" t="str">
        <f>seguimiento[[#This Row],[coberturamedica]]</f>
        <v>Sí</v>
      </c>
      <c r="L470" t="str">
        <f>seguimiento[[#This Row],[ntratendovenosos]]</f>
        <v>2</v>
      </c>
      <c r="M470" t="str">
        <f>seguimiento[[#This Row],[Embarazo]]</f>
        <v>No</v>
      </c>
      <c r="O470" t="str">
        <f>IF(seguimiento[[#This Row],[curvaglucemia]]="","No realizada","Realizada")</f>
        <v>No realizada</v>
      </c>
      <c r="P470" t="str">
        <f>IF(O470="Realizada",seguimiento[[#This Row],[curvaglucemia]],"")</f>
        <v/>
      </c>
      <c r="Q470" t="str">
        <f>IF(seguimiento[[#This Row],[vitaminaDRealizada]]="","",IF(seguimiento[[#This Row],[vitaminaDRealizada]]="No realizado","No realizada","Realizada"))</f>
        <v/>
      </c>
      <c r="R470" t="str">
        <f>IF(Q470="Realizada",seguimiento[[#This Row],[vitaminaDRealizada]],"")</f>
        <v/>
      </c>
      <c r="S470" t="str">
        <f>IF(seguimiento[[#This Row],[ige]]="No realizada","No realizada",IF(seguimiento[[#This Row],[ige]]="","","Realizada"))</f>
        <v/>
      </c>
      <c r="T470" t="str">
        <f>IF(S470="Realizada",seguimiento[[#This Row],[ige]],"")</f>
        <v/>
      </c>
      <c r="U470" t="str">
        <f>IF(OR(seguimiento[[#This Row],[actividadfisica]]="Ejercicio regular",seguimiento[[#This Row],[actividadfisica]]="Actividad deportiva"),"Sí","")</f>
        <v>Sí</v>
      </c>
    </row>
    <row r="471" spans="1:21" x14ac:dyDescent="0.3">
      <c r="A471" t="str">
        <f>VLOOKUP(B471,pacientes_insertados[],2,)</f>
        <v>61e34254ec4ec02e84f5dc78</v>
      </c>
      <c r="B471">
        <f>seguimiento[[#This Row],[idpaciente]]</f>
        <v>310</v>
      </c>
      <c r="C471">
        <f t="shared" si="7"/>
        <v>2016</v>
      </c>
      <c r="D471" s="1">
        <f>seguimiento[[#This Row],[fecha]]</f>
        <v>42536</v>
      </c>
      <c r="E471" t="str">
        <f>seguimiento[[#This Row],[institucion]]</f>
        <v>Hospital Pediátrico Juan Pablo II</v>
      </c>
      <c r="F471" t="str">
        <f>seguimiento[[#This Row],[fallecimiento]]</f>
        <v>No</v>
      </c>
      <c r="K471" t="str">
        <f>seguimiento[[#This Row],[coberturamedica]]</f>
        <v>Sí</v>
      </c>
      <c r="L471" t="str">
        <f>seguimiento[[#This Row],[ntratendovenosos]]</f>
        <v>2</v>
      </c>
      <c r="M471" t="str">
        <f>seguimiento[[#This Row],[Embarazo]]</f>
        <v>No</v>
      </c>
      <c r="N471" t="str">
        <f>seguimiento[[#This Row],[ncultivosanio]]</f>
        <v>3</v>
      </c>
      <c r="O471" t="str">
        <f>IF(seguimiento[[#This Row],[curvaglucemia]]="","No realizada","Realizada")</f>
        <v>No realizada</v>
      </c>
      <c r="P471" t="str">
        <f>IF(O471="Realizada",seguimiento[[#This Row],[curvaglucemia]],"")</f>
        <v/>
      </c>
      <c r="Q471" t="str">
        <f>IF(seguimiento[[#This Row],[vitaminaDRealizada]]="","",IF(seguimiento[[#This Row],[vitaminaDRealizada]]="No realizado","No realizada","Realizada"))</f>
        <v>No realizada</v>
      </c>
      <c r="R471" t="str">
        <f>IF(Q471="Realizada",seguimiento[[#This Row],[vitaminaDRealizada]],"")</f>
        <v/>
      </c>
      <c r="S471" t="str">
        <f>IF(seguimiento[[#This Row],[ige]]="No realizada","No realizada",IF(seguimiento[[#This Row],[ige]]="","","Realizada"))</f>
        <v/>
      </c>
      <c r="T471" t="str">
        <f>IF(S471="Realizada",seguimiento[[#This Row],[ige]],"")</f>
        <v/>
      </c>
      <c r="U471" t="str">
        <f>IF(OR(seguimiento[[#This Row],[actividadfisica]]="Ejercicio regular",seguimiento[[#This Row],[actividadfisica]]="Actividad deportiva"),"Sí","")</f>
        <v/>
      </c>
    </row>
    <row r="472" spans="1:21" x14ac:dyDescent="0.3">
      <c r="A472" t="str">
        <f>VLOOKUP(B472,pacientes_insertados[],2,)</f>
        <v>61e34254ec4ec02e84f5dc79</v>
      </c>
      <c r="B472">
        <f>seguimiento[[#This Row],[idpaciente]]</f>
        <v>311</v>
      </c>
      <c r="C472">
        <f t="shared" si="7"/>
        <v>2011</v>
      </c>
      <c r="D472" s="1">
        <f>seguimiento[[#This Row],[fecha]]</f>
        <v>40798</v>
      </c>
      <c r="E472" t="str">
        <f>seguimiento[[#This Row],[institucion]]</f>
        <v>HOSPITAL de PEDIATRÍA "Juan P. Garrahan"</v>
      </c>
      <c r="F472" t="str">
        <f>seguimiento[[#This Row],[fallecimiento]]</f>
        <v>No</v>
      </c>
      <c r="I472" t="str">
        <f>seguimiento[[#This Row],[educacion]]</f>
        <v>Primaria incompleta</v>
      </c>
      <c r="K472" t="str">
        <f>seguimiento[[#This Row],[coberturamedica]]</f>
        <v>Sí</v>
      </c>
      <c r="M472" t="str">
        <f>seguimiento[[#This Row],[Embarazo]]</f>
        <v>No</v>
      </c>
      <c r="N472" t="str">
        <f>seguimiento[[#This Row],[ncultivosanio]]</f>
        <v>5</v>
      </c>
      <c r="O472" t="str">
        <f>IF(seguimiento[[#This Row],[curvaglucemia]]="","No realizada","Realizada")</f>
        <v>Realizada</v>
      </c>
      <c r="P472" t="str">
        <f>IF(O472="Realizada",seguimiento[[#This Row],[curvaglucemia]],"")</f>
        <v>Normal</v>
      </c>
      <c r="Q472" t="str">
        <f>IF(seguimiento[[#This Row],[vitaminaDRealizada]]="","",IF(seguimiento[[#This Row],[vitaminaDRealizada]]="No realizado","No realizada","Realizada"))</f>
        <v/>
      </c>
      <c r="R472" t="str">
        <f>IF(Q472="Realizada",seguimiento[[#This Row],[vitaminaDRealizada]],"")</f>
        <v/>
      </c>
      <c r="S472" t="str">
        <f>IF(seguimiento[[#This Row],[ige]]="No realizada","No realizada",IF(seguimiento[[#This Row],[ige]]="","","Realizada"))</f>
        <v>Realizada</v>
      </c>
      <c r="T472" t="str">
        <f>IF(S472="Realizada",seguimiento[[#This Row],[ige]],"")</f>
        <v>&lt; 500</v>
      </c>
      <c r="U472" t="str">
        <f>IF(OR(seguimiento[[#This Row],[actividadfisica]]="Ejercicio regular",seguimiento[[#This Row],[actividadfisica]]="Actividad deportiva"),"Sí","")</f>
        <v/>
      </c>
    </row>
    <row r="473" spans="1:21" x14ac:dyDescent="0.3">
      <c r="A473" t="str">
        <f>VLOOKUP(B473,pacientes_insertados[],2,)</f>
        <v>61e34254ec4ec02e84f5dc79</v>
      </c>
      <c r="B473">
        <f>seguimiento[[#This Row],[idpaciente]]</f>
        <v>311</v>
      </c>
      <c r="C473">
        <f t="shared" si="7"/>
        <v>2012</v>
      </c>
      <c r="D473" s="1">
        <f>seguimiento[[#This Row],[fecha]]</f>
        <v>41204</v>
      </c>
      <c r="E473" t="str">
        <f>seguimiento[[#This Row],[institucion]]</f>
        <v>HOSPITAL de PEDIATRÍA "Juan P. Garrahan"</v>
      </c>
      <c r="F473" t="str">
        <f>seguimiento[[#This Row],[fallecimiento]]</f>
        <v>No</v>
      </c>
      <c r="K473" t="str">
        <f>seguimiento[[#This Row],[coberturamedica]]</f>
        <v>Sí</v>
      </c>
      <c r="M473" t="str">
        <f>seguimiento[[#This Row],[Embarazo]]</f>
        <v>No</v>
      </c>
      <c r="N473" t="str">
        <f>seguimiento[[#This Row],[ncultivosanio]]</f>
        <v>5</v>
      </c>
      <c r="O473" t="str">
        <f>IF(seguimiento[[#This Row],[curvaglucemia]]="","No realizada","Realizada")</f>
        <v>Realizada</v>
      </c>
      <c r="P473" t="str">
        <f>IF(O473="Realizada",seguimiento[[#This Row],[curvaglucemia]],"")</f>
        <v>Normal</v>
      </c>
      <c r="Q473" t="str">
        <f>IF(seguimiento[[#This Row],[vitaminaDRealizada]]="","",IF(seguimiento[[#This Row],[vitaminaDRealizada]]="No realizado","No realizada","Realizada"))</f>
        <v>No realizada</v>
      </c>
      <c r="R473" t="str">
        <f>IF(Q473="Realizada",seguimiento[[#This Row],[vitaminaDRealizada]],"")</f>
        <v/>
      </c>
      <c r="S473" t="str">
        <f>IF(seguimiento[[#This Row],[ige]]="No realizada","No realizada",IF(seguimiento[[#This Row],[ige]]="","","Realizada"))</f>
        <v>Realizada</v>
      </c>
      <c r="T473" t="str">
        <f>IF(S473="Realizada",seguimiento[[#This Row],[ige]],"")</f>
        <v>Normal</v>
      </c>
      <c r="U473" t="str">
        <f>IF(OR(seguimiento[[#This Row],[actividadfisica]]="Ejercicio regular",seguimiento[[#This Row],[actividadfisica]]="Actividad deportiva"),"Sí","")</f>
        <v/>
      </c>
    </row>
    <row r="474" spans="1:21" x14ac:dyDescent="0.3">
      <c r="A474" t="str">
        <f>VLOOKUP(B474,pacientes_insertados[],2,)</f>
        <v>61e34254ec4ec02e84f5dc79</v>
      </c>
      <c r="B474">
        <f>seguimiento[[#This Row],[idpaciente]]</f>
        <v>311</v>
      </c>
      <c r="C474">
        <f t="shared" si="7"/>
        <v>2013</v>
      </c>
      <c r="D474" s="1">
        <f>seguimiento[[#This Row],[fecha]]</f>
        <v>41637</v>
      </c>
      <c r="E474" t="str">
        <f>seguimiento[[#This Row],[institucion]]</f>
        <v>HOSPITAL de PEDIATRÍA "Juan P. Garrahan"</v>
      </c>
      <c r="F474" t="str">
        <f>seguimiento[[#This Row],[fallecimiento]]</f>
        <v>No</v>
      </c>
      <c r="N474" t="str">
        <f>seguimiento[[#This Row],[ncultivosanio]]</f>
        <v>6</v>
      </c>
      <c r="O474" t="str">
        <f>IF(seguimiento[[#This Row],[curvaglucemia]]="","No realizada","Realizada")</f>
        <v>Realizada</v>
      </c>
      <c r="P474" t="str">
        <f>IF(O474="Realizada",seguimiento[[#This Row],[curvaglucemia]],"")</f>
        <v>Normal</v>
      </c>
      <c r="Q474" t="str">
        <f>IF(seguimiento[[#This Row],[vitaminaDRealizada]]="","",IF(seguimiento[[#This Row],[vitaminaDRealizada]]="No realizado","No realizada","Realizada"))</f>
        <v>Realizada</v>
      </c>
      <c r="R474" t="str">
        <f>IF(Q474="Realizada",seguimiento[[#This Row],[vitaminaDRealizada]],"")</f>
        <v>Normal</v>
      </c>
      <c r="S474" t="str">
        <f>IF(seguimiento[[#This Row],[ige]]="No realizada","No realizada",IF(seguimiento[[#This Row],[ige]]="","","Realizada"))</f>
        <v>Realizada</v>
      </c>
      <c r="T474" t="str">
        <f>IF(S474="Realizada",seguimiento[[#This Row],[ige]],"")</f>
        <v>Normal</v>
      </c>
      <c r="U474" t="str">
        <f>IF(OR(seguimiento[[#This Row],[actividadfisica]]="Ejercicio regular",seguimiento[[#This Row],[actividadfisica]]="Actividad deportiva"),"Sí","")</f>
        <v/>
      </c>
    </row>
    <row r="475" spans="1:21" x14ac:dyDescent="0.3">
      <c r="A475" t="str">
        <f>VLOOKUP(B475,pacientes_insertados[],2,)</f>
        <v>61e34254ec4ec02e84f5dc79</v>
      </c>
      <c r="B475">
        <f>seguimiento[[#This Row],[idpaciente]]</f>
        <v>311</v>
      </c>
      <c r="C475">
        <f t="shared" si="7"/>
        <v>2014</v>
      </c>
      <c r="D475" s="1">
        <f>seguimiento[[#This Row],[fecha]]</f>
        <v>42002</v>
      </c>
      <c r="E475" t="str">
        <f>seguimiento[[#This Row],[institucion]]</f>
        <v>HOSPITAL de PEDIATRÍA "Juan P. Garrahan"</v>
      </c>
      <c r="F475" t="str">
        <f>seguimiento[[#This Row],[fallecimiento]]</f>
        <v>No</v>
      </c>
      <c r="K475" t="str">
        <f>seguimiento[[#This Row],[coberturamedica]]</f>
        <v>Sí</v>
      </c>
      <c r="M475" t="str">
        <f>seguimiento[[#This Row],[Embarazo]]</f>
        <v>No</v>
      </c>
      <c r="N475" t="str">
        <f>seguimiento[[#This Row],[ncultivosanio]]</f>
        <v>4</v>
      </c>
      <c r="O475" t="str">
        <f>IF(seguimiento[[#This Row],[curvaglucemia]]="","No realizada","Realizada")</f>
        <v>Realizada</v>
      </c>
      <c r="P475" t="str">
        <f>IF(O475="Realizada",seguimiento[[#This Row],[curvaglucemia]],"")</f>
        <v>Normal</v>
      </c>
      <c r="Q475" t="str">
        <f>IF(seguimiento[[#This Row],[vitaminaDRealizada]]="","",IF(seguimiento[[#This Row],[vitaminaDRealizada]]="No realizado","No realizada","Realizada"))</f>
        <v/>
      </c>
      <c r="R475" t="str">
        <f>IF(Q475="Realizada",seguimiento[[#This Row],[vitaminaDRealizada]],"")</f>
        <v/>
      </c>
      <c r="S475" t="str">
        <f>IF(seguimiento[[#This Row],[ige]]="No realizada","No realizada",IF(seguimiento[[#This Row],[ige]]="","","Realizada"))</f>
        <v>Realizada</v>
      </c>
      <c r="T475" t="str">
        <f>IF(S475="Realizada",seguimiento[[#This Row],[ige]],"")</f>
        <v>Normal</v>
      </c>
      <c r="U475" t="str">
        <f>IF(OR(seguimiento[[#This Row],[actividadfisica]]="Ejercicio regular",seguimiento[[#This Row],[actividadfisica]]="Actividad deportiva"),"Sí","")</f>
        <v/>
      </c>
    </row>
    <row r="476" spans="1:21" x14ac:dyDescent="0.3">
      <c r="A476" t="str">
        <f>VLOOKUP(B476,pacientes_insertados[],2,)</f>
        <v>61e34254ec4ec02e84f5dc7a</v>
      </c>
      <c r="B476">
        <f>seguimiento[[#This Row],[idpaciente]]</f>
        <v>312</v>
      </c>
      <c r="C476">
        <f t="shared" si="7"/>
        <v>2012</v>
      </c>
      <c r="D476" s="1">
        <f>seguimiento[[#This Row],[fecha]]</f>
        <v>40926</v>
      </c>
      <c r="E476" t="str">
        <f>seguimiento[[#This Row],[institucion]]</f>
        <v>HOSPITAL de PEDIATRÍA "Juan P. Garrahan"</v>
      </c>
      <c r="F476" t="str">
        <f>seguimiento[[#This Row],[fallecimiento]]</f>
        <v>No</v>
      </c>
      <c r="K476" t="str">
        <f>seguimiento[[#This Row],[coberturamedica]]</f>
        <v>No</v>
      </c>
      <c r="M476" t="str">
        <f>seguimiento[[#This Row],[Embarazo]]</f>
        <v>No</v>
      </c>
      <c r="O476" t="str">
        <f>IF(seguimiento[[#This Row],[curvaglucemia]]="","No realizada","Realizada")</f>
        <v>No realizada</v>
      </c>
      <c r="P476" t="str">
        <f>IF(O476="Realizada",seguimiento[[#This Row],[curvaglucemia]],"")</f>
        <v/>
      </c>
      <c r="Q476" t="str">
        <f>IF(seguimiento[[#This Row],[vitaminaDRealizada]]="","",IF(seguimiento[[#This Row],[vitaminaDRealizada]]="No realizado","No realizada","Realizada"))</f>
        <v/>
      </c>
      <c r="R476" t="str">
        <f>IF(Q476="Realizada",seguimiento[[#This Row],[vitaminaDRealizada]],"")</f>
        <v/>
      </c>
      <c r="S476" t="str">
        <f>IF(seguimiento[[#This Row],[ige]]="No realizada","No realizada",IF(seguimiento[[#This Row],[ige]]="","","Realizada"))</f>
        <v/>
      </c>
      <c r="T476" t="str">
        <f>IF(S476="Realizada",seguimiento[[#This Row],[ige]],"")</f>
        <v/>
      </c>
      <c r="U476" t="str">
        <f>IF(OR(seguimiento[[#This Row],[actividadfisica]]="Ejercicio regular",seguimiento[[#This Row],[actividadfisica]]="Actividad deportiva"),"Sí","")</f>
        <v/>
      </c>
    </row>
    <row r="477" spans="1:21" x14ac:dyDescent="0.3">
      <c r="A477" t="str">
        <f>VLOOKUP(B477,pacientes_insertados[],2,)</f>
        <v>61e34254ec4ec02e84f5dc7b</v>
      </c>
      <c r="B477">
        <f>seguimiento[[#This Row],[idpaciente]]</f>
        <v>313</v>
      </c>
      <c r="C477">
        <f t="shared" si="7"/>
        <v>2012</v>
      </c>
      <c r="D477" s="1">
        <f>seguimiento[[#This Row],[fecha]]</f>
        <v>41133</v>
      </c>
      <c r="E477" t="str">
        <f>seguimiento[[#This Row],[institucion]]</f>
        <v>Hospital Pediátrico Juan Pablo II</v>
      </c>
      <c r="F477" t="str">
        <f>seguimiento[[#This Row],[fallecimiento]]</f>
        <v>No</v>
      </c>
      <c r="K477" t="str">
        <f>seguimiento[[#This Row],[coberturamedica]]</f>
        <v>No</v>
      </c>
      <c r="L477" t="str">
        <f>seguimiento[[#This Row],[ntratendovenosos]]</f>
        <v>2</v>
      </c>
      <c r="M477" t="str">
        <f>seguimiento[[#This Row],[Embarazo]]</f>
        <v>No</v>
      </c>
      <c r="O477" t="str">
        <f>IF(seguimiento[[#This Row],[curvaglucemia]]="","No realizada","Realizada")</f>
        <v>No realizada</v>
      </c>
      <c r="P477" t="str">
        <f>IF(O477="Realizada",seguimiento[[#This Row],[curvaglucemia]],"")</f>
        <v/>
      </c>
      <c r="Q477" t="str">
        <f>IF(seguimiento[[#This Row],[vitaminaDRealizada]]="","",IF(seguimiento[[#This Row],[vitaminaDRealizada]]="No realizado","No realizada","Realizada"))</f>
        <v/>
      </c>
      <c r="R477" t="str">
        <f>IF(Q477="Realizada",seguimiento[[#This Row],[vitaminaDRealizada]],"")</f>
        <v/>
      </c>
      <c r="S477" t="str">
        <f>IF(seguimiento[[#This Row],[ige]]="No realizada","No realizada",IF(seguimiento[[#This Row],[ige]]="","","Realizada"))</f>
        <v/>
      </c>
      <c r="T477" t="str">
        <f>IF(S477="Realizada",seguimiento[[#This Row],[ige]],"")</f>
        <v/>
      </c>
      <c r="U477" t="str">
        <f>IF(OR(seguimiento[[#This Row],[actividadfisica]]="Ejercicio regular",seguimiento[[#This Row],[actividadfisica]]="Actividad deportiva"),"Sí","")</f>
        <v>Sí</v>
      </c>
    </row>
    <row r="478" spans="1:21" x14ac:dyDescent="0.3">
      <c r="A478" t="str">
        <f>VLOOKUP(B478,pacientes_insertados[],2,)</f>
        <v>61e34254ec4ec02e84f5dc7b</v>
      </c>
      <c r="B478">
        <f>seguimiento[[#This Row],[idpaciente]]</f>
        <v>313</v>
      </c>
      <c r="C478">
        <f t="shared" si="7"/>
        <v>2014</v>
      </c>
      <c r="D478" s="1">
        <f>seguimiento[[#This Row],[fecha]]</f>
        <v>41953</v>
      </c>
      <c r="E478" t="str">
        <f>seguimiento[[#This Row],[institucion]]</f>
        <v>Hospital Pediátrico Juan Pablo II</v>
      </c>
      <c r="F478" t="str">
        <f>seguimiento[[#This Row],[fallecimiento]]</f>
        <v>No</v>
      </c>
      <c r="I478" t="str">
        <f>seguimiento[[#This Row],[educacion]]</f>
        <v>Primaria incompleta</v>
      </c>
      <c r="K478" t="str">
        <f>seguimiento[[#This Row],[coberturamedica]]</f>
        <v>Sí</v>
      </c>
      <c r="O478" t="str">
        <f>IF(seguimiento[[#This Row],[curvaglucemia]]="","No realizada","Realizada")</f>
        <v>No realizada</v>
      </c>
      <c r="P478" t="str">
        <f>IF(O478="Realizada",seguimiento[[#This Row],[curvaglucemia]],"")</f>
        <v/>
      </c>
      <c r="Q478" t="str">
        <f>IF(seguimiento[[#This Row],[vitaminaDRealizada]]="","",IF(seguimiento[[#This Row],[vitaminaDRealizada]]="No realizado","No realizada","Realizada"))</f>
        <v/>
      </c>
      <c r="R478" t="str">
        <f>IF(Q478="Realizada",seguimiento[[#This Row],[vitaminaDRealizada]],"")</f>
        <v/>
      </c>
      <c r="S478" t="str">
        <f>IF(seguimiento[[#This Row],[ige]]="No realizada","No realizada",IF(seguimiento[[#This Row],[ige]]="","","Realizada"))</f>
        <v/>
      </c>
      <c r="T478" t="str">
        <f>IF(S478="Realizada",seguimiento[[#This Row],[ige]],"")</f>
        <v/>
      </c>
      <c r="U478" t="str">
        <f>IF(OR(seguimiento[[#This Row],[actividadfisica]]="Ejercicio regular",seguimiento[[#This Row],[actividadfisica]]="Actividad deportiva"),"Sí","")</f>
        <v/>
      </c>
    </row>
    <row r="479" spans="1:21" x14ac:dyDescent="0.3">
      <c r="A479" t="str">
        <f>VLOOKUP(B479,pacientes_insertados[],2,)</f>
        <v>61e34254ec4ec02e84f5dc7b</v>
      </c>
      <c r="B479">
        <f>seguimiento[[#This Row],[idpaciente]]</f>
        <v>313</v>
      </c>
      <c r="C479">
        <f t="shared" si="7"/>
        <v>2016</v>
      </c>
      <c r="D479" s="1">
        <f>seguimiento[[#This Row],[fecha]]</f>
        <v>42576</v>
      </c>
      <c r="E479" t="str">
        <f>seguimiento[[#This Row],[institucion]]</f>
        <v>Hospital Pediátrico Juan Pablo II</v>
      </c>
      <c r="F479" t="str">
        <f>seguimiento[[#This Row],[fallecimiento]]</f>
        <v>No</v>
      </c>
      <c r="K479" t="str">
        <f>seguimiento[[#This Row],[coberturamedica]]</f>
        <v>Sí</v>
      </c>
      <c r="L479" t="str">
        <f>seguimiento[[#This Row],[ntratendovenosos]]</f>
        <v>2</v>
      </c>
      <c r="M479" t="str">
        <f>seguimiento[[#This Row],[Embarazo]]</f>
        <v>No</v>
      </c>
      <c r="N479" t="str">
        <f>seguimiento[[#This Row],[ncultivosanio]]</f>
        <v>3</v>
      </c>
      <c r="O479" t="str">
        <f>IF(seguimiento[[#This Row],[curvaglucemia]]="","No realizada","Realizada")</f>
        <v>No realizada</v>
      </c>
      <c r="P479" t="str">
        <f>IF(O479="Realizada",seguimiento[[#This Row],[curvaglucemia]],"")</f>
        <v/>
      </c>
      <c r="Q479" t="str">
        <f>IF(seguimiento[[#This Row],[vitaminaDRealizada]]="","",IF(seguimiento[[#This Row],[vitaminaDRealizada]]="No realizado","No realizada","Realizada"))</f>
        <v>No realizada</v>
      </c>
      <c r="R479" t="str">
        <f>IF(Q479="Realizada",seguimiento[[#This Row],[vitaminaDRealizada]],"")</f>
        <v/>
      </c>
      <c r="S479" t="str">
        <f>IF(seguimiento[[#This Row],[ige]]="No realizada","No realizada",IF(seguimiento[[#This Row],[ige]]="","","Realizada"))</f>
        <v>No realizada</v>
      </c>
      <c r="T479" t="str">
        <f>IF(S479="Realizada",seguimiento[[#This Row],[ige]],"")</f>
        <v/>
      </c>
      <c r="U479" t="str">
        <f>IF(OR(seguimiento[[#This Row],[actividadfisica]]="Ejercicio regular",seguimiento[[#This Row],[actividadfisica]]="Actividad deportiva"),"Sí","")</f>
        <v>Sí</v>
      </c>
    </row>
    <row r="480" spans="1:21" x14ac:dyDescent="0.3">
      <c r="A480" t="str">
        <f>VLOOKUP(B480,pacientes_insertados[],2,)</f>
        <v>61e34254ec4ec02e84f5dc7c</v>
      </c>
      <c r="B480">
        <f>seguimiento[[#This Row],[idpaciente]]</f>
        <v>314</v>
      </c>
      <c r="C480">
        <f t="shared" si="7"/>
        <v>2012</v>
      </c>
      <c r="D480" s="1">
        <f>seguimiento[[#This Row],[fecha]]</f>
        <v>41015</v>
      </c>
      <c r="E480" t="str">
        <f>seguimiento[[#This Row],[institucion]]</f>
        <v>HOSPITAL de PEDIATRÍA "Juan P. Garrahan"</v>
      </c>
      <c r="F480" t="str">
        <f>seguimiento[[#This Row],[fallecimiento]]</f>
        <v>No</v>
      </c>
      <c r="K480" t="str">
        <f>seguimiento[[#This Row],[coberturamedica]]</f>
        <v>Sí</v>
      </c>
      <c r="M480" t="str">
        <f>seguimiento[[#This Row],[Embarazo]]</f>
        <v>No</v>
      </c>
      <c r="N480" t="str">
        <f>seguimiento[[#This Row],[ncultivosanio]]</f>
        <v>5</v>
      </c>
      <c r="O480" t="str">
        <f>IF(seguimiento[[#This Row],[curvaglucemia]]="","No realizada","Realizada")</f>
        <v>Realizada</v>
      </c>
      <c r="P480" t="str">
        <f>IF(O480="Realizada",seguimiento[[#This Row],[curvaglucemia]],"")</f>
        <v>Normal</v>
      </c>
      <c r="Q480" t="str">
        <f>IF(seguimiento[[#This Row],[vitaminaDRealizada]]="","",IF(seguimiento[[#This Row],[vitaminaDRealizada]]="No realizado","No realizada","Realizada"))</f>
        <v/>
      </c>
      <c r="R480" t="str">
        <f>IF(Q480="Realizada",seguimiento[[#This Row],[vitaminaDRealizada]],"")</f>
        <v/>
      </c>
      <c r="S480" t="str">
        <f>IF(seguimiento[[#This Row],[ige]]="No realizada","No realizada",IF(seguimiento[[#This Row],[ige]]="","","Realizada"))</f>
        <v/>
      </c>
      <c r="T480" t="str">
        <f>IF(S480="Realizada",seguimiento[[#This Row],[ige]],"")</f>
        <v/>
      </c>
      <c r="U480" t="str">
        <f>IF(OR(seguimiento[[#This Row],[actividadfisica]]="Ejercicio regular",seguimiento[[#This Row],[actividadfisica]]="Actividad deportiva"),"Sí","")</f>
        <v>Sí</v>
      </c>
    </row>
    <row r="481" spans="1:21" x14ac:dyDescent="0.3">
      <c r="A481" t="str">
        <f>VLOOKUP(B481,pacientes_insertados[],2,)</f>
        <v>61e34254ec4ec02e84f5dc7d</v>
      </c>
      <c r="B481">
        <f>seguimiento[[#This Row],[idpaciente]]</f>
        <v>315</v>
      </c>
      <c r="C481">
        <f t="shared" si="7"/>
        <v>2012</v>
      </c>
      <c r="D481" s="1">
        <f>seguimiento[[#This Row],[fecha]]</f>
        <v>41164</v>
      </c>
      <c r="E481" t="str">
        <f>seguimiento[[#This Row],[institucion]]</f>
        <v>Hospital Pediátrico Juan Pablo II</v>
      </c>
      <c r="F481" t="str">
        <f>seguimiento[[#This Row],[fallecimiento]]</f>
        <v>No</v>
      </c>
      <c r="I481" t="str">
        <f>seguimiento[[#This Row],[educacion]]</f>
        <v>Primaria incompleta</v>
      </c>
      <c r="K481" t="str">
        <f>seguimiento[[#This Row],[coberturamedica]]</f>
        <v>Sí</v>
      </c>
      <c r="L481" t="str">
        <f>seguimiento[[#This Row],[ntratendovenosos]]</f>
        <v>1</v>
      </c>
      <c r="M481" t="str">
        <f>seguimiento[[#This Row],[Embarazo]]</f>
        <v>No</v>
      </c>
      <c r="O481" t="str">
        <f>IF(seguimiento[[#This Row],[curvaglucemia]]="","No realizada","Realizada")</f>
        <v>No realizada</v>
      </c>
      <c r="P481" t="str">
        <f>IF(O481="Realizada",seguimiento[[#This Row],[curvaglucemia]],"")</f>
        <v/>
      </c>
      <c r="Q481" t="str">
        <f>IF(seguimiento[[#This Row],[vitaminaDRealizada]]="","",IF(seguimiento[[#This Row],[vitaminaDRealizada]]="No realizado","No realizada","Realizada"))</f>
        <v/>
      </c>
      <c r="R481" t="str">
        <f>IF(Q481="Realizada",seguimiento[[#This Row],[vitaminaDRealizada]],"")</f>
        <v/>
      </c>
      <c r="S481" t="str">
        <f>IF(seguimiento[[#This Row],[ige]]="No realizada","No realizada",IF(seguimiento[[#This Row],[ige]]="","","Realizada"))</f>
        <v/>
      </c>
      <c r="T481" t="str">
        <f>IF(S481="Realizada",seguimiento[[#This Row],[ige]],"")</f>
        <v/>
      </c>
      <c r="U481" t="str">
        <f>IF(OR(seguimiento[[#This Row],[actividadfisica]]="Ejercicio regular",seguimiento[[#This Row],[actividadfisica]]="Actividad deportiva"),"Sí","")</f>
        <v>Sí</v>
      </c>
    </row>
    <row r="482" spans="1:21" x14ac:dyDescent="0.3">
      <c r="A482" t="str">
        <f>VLOOKUP(B482,pacientes_insertados[],2,)</f>
        <v>61e34254ec4ec02e84f5dc7d</v>
      </c>
      <c r="B482">
        <f>seguimiento[[#This Row],[idpaciente]]</f>
        <v>315</v>
      </c>
      <c r="C482">
        <f t="shared" si="7"/>
        <v>2016</v>
      </c>
      <c r="D482" s="1">
        <f>seguimiento[[#This Row],[fecha]]</f>
        <v>42373</v>
      </c>
      <c r="E482" t="str">
        <f>seguimiento[[#This Row],[institucion]]</f>
        <v>Hospital Pediátrico Juan Pablo II</v>
      </c>
      <c r="F482" t="str">
        <f>seguimiento[[#This Row],[fallecimiento]]</f>
        <v>No</v>
      </c>
      <c r="K482" t="str">
        <f>seguimiento[[#This Row],[coberturamedica]]</f>
        <v>Sí</v>
      </c>
      <c r="M482" t="str">
        <f>seguimiento[[#This Row],[Embarazo]]</f>
        <v>No</v>
      </c>
      <c r="N482" t="str">
        <f>seguimiento[[#This Row],[ncultivosanio]]</f>
        <v>1</v>
      </c>
      <c r="O482" t="str">
        <f>IF(seguimiento[[#This Row],[curvaglucemia]]="","No realizada","Realizada")</f>
        <v>No realizada</v>
      </c>
      <c r="P482" t="str">
        <f>IF(O482="Realizada",seguimiento[[#This Row],[curvaglucemia]],"")</f>
        <v/>
      </c>
      <c r="Q482" t="str">
        <f>IF(seguimiento[[#This Row],[vitaminaDRealizada]]="","",IF(seguimiento[[#This Row],[vitaminaDRealizada]]="No realizado","No realizada","Realizada"))</f>
        <v>No realizada</v>
      </c>
      <c r="R482" t="str">
        <f>IF(Q482="Realizada",seguimiento[[#This Row],[vitaminaDRealizada]],"")</f>
        <v/>
      </c>
      <c r="S482" t="str">
        <f>IF(seguimiento[[#This Row],[ige]]="No realizada","No realizada",IF(seguimiento[[#This Row],[ige]]="","","Realizada"))</f>
        <v>No realizada</v>
      </c>
      <c r="T482" t="str">
        <f>IF(S482="Realizada",seguimiento[[#This Row],[ige]],"")</f>
        <v/>
      </c>
      <c r="U482" t="str">
        <f>IF(OR(seguimiento[[#This Row],[actividadfisica]]="Ejercicio regular",seguimiento[[#This Row],[actividadfisica]]="Actividad deportiva"),"Sí","")</f>
        <v>Sí</v>
      </c>
    </row>
    <row r="483" spans="1:21" x14ac:dyDescent="0.3">
      <c r="A483" t="str">
        <f>VLOOKUP(B483,pacientes_insertados[],2,)</f>
        <v>61e34254ec4ec02e84f5dc7e</v>
      </c>
      <c r="B483">
        <f>seguimiento[[#This Row],[idpaciente]]</f>
        <v>316</v>
      </c>
      <c r="C483">
        <f t="shared" si="7"/>
        <v>2012</v>
      </c>
      <c r="D483" s="1">
        <f>seguimiento[[#This Row],[fecha]]</f>
        <v>41169</v>
      </c>
      <c r="E483" t="str">
        <f>seguimiento[[#This Row],[institucion]]</f>
        <v>Hospital Pediátrico Juan Pablo II</v>
      </c>
      <c r="F483" t="str">
        <f>seguimiento[[#This Row],[fallecimiento]]</f>
        <v>No</v>
      </c>
      <c r="I483" t="str">
        <f>seguimiento[[#This Row],[educacion]]</f>
        <v>Secundaria completa</v>
      </c>
      <c r="K483" t="str">
        <f>seguimiento[[#This Row],[coberturamedica]]</f>
        <v>Sí</v>
      </c>
      <c r="M483" t="str">
        <f>seguimiento[[#This Row],[Embarazo]]</f>
        <v>No</v>
      </c>
      <c r="O483" t="str">
        <f>IF(seguimiento[[#This Row],[curvaglucemia]]="","No realizada","Realizada")</f>
        <v>Realizada</v>
      </c>
      <c r="P483" t="str">
        <f>IF(O483="Realizada",seguimiento[[#This Row],[curvaglucemia]],"")</f>
        <v>Diabetes</v>
      </c>
      <c r="Q483" t="str">
        <f>IF(seguimiento[[#This Row],[vitaminaDRealizada]]="","",IF(seguimiento[[#This Row],[vitaminaDRealizada]]="No realizado","No realizada","Realizada"))</f>
        <v/>
      </c>
      <c r="R483" t="str">
        <f>IF(Q483="Realizada",seguimiento[[#This Row],[vitaminaDRealizada]],"")</f>
        <v/>
      </c>
      <c r="S483" t="str">
        <f>IF(seguimiento[[#This Row],[ige]]="No realizada","No realizada",IF(seguimiento[[#This Row],[ige]]="","","Realizada"))</f>
        <v/>
      </c>
      <c r="T483" t="str">
        <f>IF(S483="Realizada",seguimiento[[#This Row],[ige]],"")</f>
        <v/>
      </c>
      <c r="U483" t="str">
        <f>IF(OR(seguimiento[[#This Row],[actividadfisica]]="Ejercicio regular",seguimiento[[#This Row],[actividadfisica]]="Actividad deportiva"),"Sí","")</f>
        <v>Sí</v>
      </c>
    </row>
    <row r="484" spans="1:21" x14ac:dyDescent="0.3">
      <c r="A484" t="str">
        <f>VLOOKUP(B484,pacientes_insertados[],2,)</f>
        <v>61e34254ec4ec02e84f5dc7e</v>
      </c>
      <c r="B484">
        <f>seguimiento[[#This Row],[idpaciente]]</f>
        <v>316</v>
      </c>
      <c r="C484">
        <f t="shared" si="7"/>
        <v>2014</v>
      </c>
      <c r="D484" s="1">
        <f>seguimiento[[#This Row],[fecha]]</f>
        <v>41795</v>
      </c>
      <c r="E484" t="str">
        <f>seguimiento[[#This Row],[institucion]]</f>
        <v>Hospital Pediátrico Juan Pablo II</v>
      </c>
      <c r="F484" t="str">
        <f>seguimiento[[#This Row],[fallecimiento]]</f>
        <v>No</v>
      </c>
      <c r="I484" t="str">
        <f>seguimiento[[#This Row],[educacion]]</f>
        <v>Primaria completa</v>
      </c>
      <c r="K484" t="str">
        <f>seguimiento[[#This Row],[coberturamedica]]</f>
        <v>Sí</v>
      </c>
      <c r="L484" t="str">
        <f>seguimiento[[#This Row],[ntratendovenosos]]</f>
        <v>1</v>
      </c>
      <c r="M484" t="str">
        <f>seguimiento[[#This Row],[Embarazo]]</f>
        <v>No</v>
      </c>
      <c r="O484" t="str">
        <f>IF(seguimiento[[#This Row],[curvaglucemia]]="","No realizada","Realizada")</f>
        <v>Realizada</v>
      </c>
      <c r="P484" t="str">
        <f>IF(O484="Realizada",seguimiento[[#This Row],[curvaglucemia]],"")</f>
        <v>Diabetes</v>
      </c>
      <c r="Q484" t="str">
        <f>IF(seguimiento[[#This Row],[vitaminaDRealizada]]="","",IF(seguimiento[[#This Row],[vitaminaDRealizada]]="No realizado","No realizada","Realizada"))</f>
        <v/>
      </c>
      <c r="R484" t="str">
        <f>IF(Q484="Realizada",seguimiento[[#This Row],[vitaminaDRealizada]],"")</f>
        <v/>
      </c>
      <c r="S484" t="str">
        <f>IF(seguimiento[[#This Row],[ige]]="No realizada","No realizada",IF(seguimiento[[#This Row],[ige]]="","","Realizada"))</f>
        <v/>
      </c>
      <c r="T484" t="str">
        <f>IF(S484="Realizada",seguimiento[[#This Row],[ige]],"")</f>
        <v/>
      </c>
      <c r="U484" t="str">
        <f>IF(OR(seguimiento[[#This Row],[actividadfisica]]="Ejercicio regular",seguimiento[[#This Row],[actividadfisica]]="Actividad deportiva"),"Sí","")</f>
        <v>Sí</v>
      </c>
    </row>
    <row r="485" spans="1:21" x14ac:dyDescent="0.3">
      <c r="A485" t="str">
        <f>VLOOKUP(B485,pacientes_insertados[],2,)</f>
        <v>61e34254ec4ec02e84f5dc7f</v>
      </c>
      <c r="B485">
        <f>seguimiento[[#This Row],[idpaciente]]</f>
        <v>317</v>
      </c>
      <c r="C485">
        <f t="shared" si="7"/>
        <v>2013</v>
      </c>
      <c r="D485" s="1">
        <f>seguimiento[[#This Row],[fecha]]</f>
        <v>41337</v>
      </c>
      <c r="E485" t="str">
        <f>seguimiento[[#This Row],[institucion]]</f>
        <v>Hospital Pediátrico Juan Pablo II</v>
      </c>
      <c r="F485" t="str">
        <f>seguimiento[[#This Row],[fallecimiento]]</f>
        <v>No</v>
      </c>
      <c r="I485" t="str">
        <f>seguimiento[[#This Row],[educacion]]</f>
        <v>Primaria incompleta</v>
      </c>
      <c r="K485" t="str">
        <f>seguimiento[[#This Row],[coberturamedica]]</f>
        <v>Sí</v>
      </c>
      <c r="O485" t="str">
        <f>IF(seguimiento[[#This Row],[curvaglucemia]]="","No realizada","Realizada")</f>
        <v>No realizada</v>
      </c>
      <c r="P485" t="str">
        <f>IF(O485="Realizada",seguimiento[[#This Row],[curvaglucemia]],"")</f>
        <v/>
      </c>
      <c r="Q485" t="str">
        <f>IF(seguimiento[[#This Row],[vitaminaDRealizada]]="","",IF(seguimiento[[#This Row],[vitaminaDRealizada]]="No realizado","No realizada","Realizada"))</f>
        <v/>
      </c>
      <c r="R485" t="str">
        <f>IF(Q485="Realizada",seguimiento[[#This Row],[vitaminaDRealizada]],"")</f>
        <v/>
      </c>
      <c r="S485" t="str">
        <f>IF(seguimiento[[#This Row],[ige]]="No realizada","No realizada",IF(seguimiento[[#This Row],[ige]]="","","Realizada"))</f>
        <v/>
      </c>
      <c r="T485" t="str">
        <f>IF(S485="Realizada",seguimiento[[#This Row],[ige]],"")</f>
        <v/>
      </c>
      <c r="U485" t="str">
        <f>IF(OR(seguimiento[[#This Row],[actividadfisica]]="Ejercicio regular",seguimiento[[#This Row],[actividadfisica]]="Actividad deportiva"),"Sí","")</f>
        <v>Sí</v>
      </c>
    </row>
    <row r="486" spans="1:21" x14ac:dyDescent="0.3">
      <c r="A486" t="str">
        <f>VLOOKUP(B486,pacientes_insertados[],2,)</f>
        <v>61e34254ec4ec02e84f5dc7f</v>
      </c>
      <c r="B486">
        <f>seguimiento[[#This Row],[idpaciente]]</f>
        <v>317</v>
      </c>
      <c r="C486">
        <f t="shared" si="7"/>
        <v>2014</v>
      </c>
      <c r="D486" s="1">
        <f>seguimiento[[#This Row],[fecha]]</f>
        <v>41796</v>
      </c>
      <c r="E486" t="str">
        <f>seguimiento[[#This Row],[institucion]]</f>
        <v>Hospital Pediátrico Juan Pablo II</v>
      </c>
      <c r="F486" t="str">
        <f>seguimiento[[#This Row],[fallecimiento]]</f>
        <v>No</v>
      </c>
      <c r="I486" t="str">
        <f>seguimiento[[#This Row],[educacion]]</f>
        <v>Primaria incompleta</v>
      </c>
      <c r="K486" t="str">
        <f>seguimiento[[#This Row],[coberturamedica]]</f>
        <v>Sí</v>
      </c>
      <c r="L486" t="str">
        <f>seguimiento[[#This Row],[ntratendovenosos]]</f>
        <v>1</v>
      </c>
      <c r="N486" t="str">
        <f>seguimiento[[#This Row],[ncultivosanio]]</f>
        <v>2</v>
      </c>
      <c r="O486" t="str">
        <f>IF(seguimiento[[#This Row],[curvaglucemia]]="","No realizada","Realizada")</f>
        <v>Realizada</v>
      </c>
      <c r="P486" t="str">
        <f>IF(O486="Realizada",seguimiento[[#This Row],[curvaglucemia]],"")</f>
        <v>Normal</v>
      </c>
      <c r="Q486" t="str">
        <f>IF(seguimiento[[#This Row],[vitaminaDRealizada]]="","",IF(seguimiento[[#This Row],[vitaminaDRealizada]]="No realizado","No realizada","Realizada"))</f>
        <v/>
      </c>
      <c r="R486" t="str">
        <f>IF(Q486="Realizada",seguimiento[[#This Row],[vitaminaDRealizada]],"")</f>
        <v/>
      </c>
      <c r="S486" t="str">
        <f>IF(seguimiento[[#This Row],[ige]]="No realizada","No realizada",IF(seguimiento[[#This Row],[ige]]="","","Realizada"))</f>
        <v/>
      </c>
      <c r="T486" t="str">
        <f>IF(S486="Realizada",seguimiento[[#This Row],[ige]],"")</f>
        <v/>
      </c>
      <c r="U486" t="str">
        <f>IF(OR(seguimiento[[#This Row],[actividadfisica]]="Ejercicio regular",seguimiento[[#This Row],[actividadfisica]]="Actividad deportiva"),"Sí","")</f>
        <v>Sí</v>
      </c>
    </row>
    <row r="487" spans="1:21" x14ac:dyDescent="0.3">
      <c r="A487" t="str">
        <f>VLOOKUP(B487,pacientes_insertados[],2,)</f>
        <v>61e34254ec4ec02e84f5dc80</v>
      </c>
      <c r="B487">
        <f>seguimiento[[#This Row],[idpaciente]]</f>
        <v>318</v>
      </c>
      <c r="C487">
        <f t="shared" si="7"/>
        <v>2013</v>
      </c>
      <c r="D487" s="1">
        <f>seguimiento[[#This Row],[fecha]]</f>
        <v>41451</v>
      </c>
      <c r="E487" t="str">
        <f>seguimiento[[#This Row],[institucion]]</f>
        <v>Hospital Pediátrico Juan Pablo II</v>
      </c>
      <c r="F487" t="str">
        <f>seguimiento[[#This Row],[fallecimiento]]</f>
        <v>No</v>
      </c>
      <c r="K487" t="str">
        <f>seguimiento[[#This Row],[coberturamedica]]</f>
        <v>Sí</v>
      </c>
      <c r="M487" t="str">
        <f>seguimiento[[#This Row],[Embarazo]]</f>
        <v>No</v>
      </c>
      <c r="O487" t="str">
        <f>IF(seguimiento[[#This Row],[curvaglucemia]]="","No realizada","Realizada")</f>
        <v>No realizada</v>
      </c>
      <c r="P487" t="str">
        <f>IF(O487="Realizada",seguimiento[[#This Row],[curvaglucemia]],"")</f>
        <v/>
      </c>
      <c r="Q487" t="str">
        <f>IF(seguimiento[[#This Row],[vitaminaDRealizada]]="","",IF(seguimiento[[#This Row],[vitaminaDRealizada]]="No realizado","No realizada","Realizada"))</f>
        <v/>
      </c>
      <c r="R487" t="str">
        <f>IF(Q487="Realizada",seguimiento[[#This Row],[vitaminaDRealizada]],"")</f>
        <v/>
      </c>
      <c r="S487" t="str">
        <f>IF(seguimiento[[#This Row],[ige]]="No realizada","No realizada",IF(seguimiento[[#This Row],[ige]]="","","Realizada"))</f>
        <v/>
      </c>
      <c r="T487" t="str">
        <f>IF(S487="Realizada",seguimiento[[#This Row],[ige]],"")</f>
        <v/>
      </c>
      <c r="U487" t="str">
        <f>IF(OR(seguimiento[[#This Row],[actividadfisica]]="Ejercicio regular",seguimiento[[#This Row],[actividadfisica]]="Actividad deportiva"),"Sí","")</f>
        <v/>
      </c>
    </row>
    <row r="488" spans="1:21" x14ac:dyDescent="0.3">
      <c r="A488" t="str">
        <f>VLOOKUP(B488,pacientes_insertados[],2,)</f>
        <v>61e34254ec4ec02e84f5dc80</v>
      </c>
      <c r="B488">
        <f>seguimiento[[#This Row],[idpaciente]]</f>
        <v>318</v>
      </c>
      <c r="C488">
        <f t="shared" si="7"/>
        <v>2013</v>
      </c>
      <c r="D488" s="1">
        <f>seguimiento[[#This Row],[fecha]]</f>
        <v>41592</v>
      </c>
      <c r="E488" t="str">
        <f>seguimiento[[#This Row],[institucion]]</f>
        <v>Hospital Pediátrico Juan Pablo II</v>
      </c>
      <c r="F488" t="str">
        <f>seguimiento[[#This Row],[fallecimiento]]</f>
        <v>No</v>
      </c>
      <c r="K488" t="str">
        <f>seguimiento[[#This Row],[coberturamedica]]</f>
        <v>Sí</v>
      </c>
      <c r="O488" t="str">
        <f>IF(seguimiento[[#This Row],[curvaglucemia]]="","No realizada","Realizada")</f>
        <v>No realizada</v>
      </c>
      <c r="P488" t="str">
        <f>IF(O488="Realizada",seguimiento[[#This Row],[curvaglucemia]],"")</f>
        <v/>
      </c>
      <c r="Q488" t="str">
        <f>IF(seguimiento[[#This Row],[vitaminaDRealizada]]="","",IF(seguimiento[[#This Row],[vitaminaDRealizada]]="No realizado","No realizada","Realizada"))</f>
        <v/>
      </c>
      <c r="R488" t="str">
        <f>IF(Q488="Realizada",seguimiento[[#This Row],[vitaminaDRealizada]],"")</f>
        <v/>
      </c>
      <c r="S488" t="str">
        <f>IF(seguimiento[[#This Row],[ige]]="No realizada","No realizada",IF(seguimiento[[#This Row],[ige]]="","","Realizada"))</f>
        <v/>
      </c>
      <c r="T488" t="str">
        <f>IF(S488="Realizada",seguimiento[[#This Row],[ige]],"")</f>
        <v/>
      </c>
      <c r="U488" t="str">
        <f>IF(OR(seguimiento[[#This Row],[actividadfisica]]="Ejercicio regular",seguimiento[[#This Row],[actividadfisica]]="Actividad deportiva"),"Sí","")</f>
        <v/>
      </c>
    </row>
    <row r="489" spans="1:21" x14ac:dyDescent="0.3">
      <c r="A489" t="str">
        <f>VLOOKUP(B489,pacientes_insertados[],2,)</f>
        <v>61e34254ec4ec02e84f5dc80</v>
      </c>
      <c r="B489">
        <f>seguimiento[[#This Row],[idpaciente]]</f>
        <v>318</v>
      </c>
      <c r="C489">
        <f t="shared" si="7"/>
        <v>2014</v>
      </c>
      <c r="D489" s="1">
        <f>seguimiento[[#This Row],[fecha]]</f>
        <v>41771</v>
      </c>
      <c r="E489" t="str">
        <f>seguimiento[[#This Row],[institucion]]</f>
        <v>Hospital Pediátrico Juan Pablo II</v>
      </c>
      <c r="F489" t="str">
        <f>seguimiento[[#This Row],[fallecimiento]]</f>
        <v>No</v>
      </c>
      <c r="I489" t="str">
        <f>seguimiento[[#This Row],[educacion]]</f>
        <v>Analfabeta</v>
      </c>
      <c r="K489" t="str">
        <f>seguimiento[[#This Row],[coberturamedica]]</f>
        <v>Sí</v>
      </c>
      <c r="L489" t="str">
        <f>seguimiento[[#This Row],[ntratendovenosos]]</f>
        <v>2</v>
      </c>
      <c r="M489" t="str">
        <f>seguimiento[[#This Row],[Embarazo]]</f>
        <v>No</v>
      </c>
      <c r="O489" t="str">
        <f>IF(seguimiento[[#This Row],[curvaglucemia]]="","No realizada","Realizada")</f>
        <v>No realizada</v>
      </c>
      <c r="P489" t="str">
        <f>IF(O489="Realizada",seguimiento[[#This Row],[curvaglucemia]],"")</f>
        <v/>
      </c>
      <c r="Q489" t="str">
        <f>IF(seguimiento[[#This Row],[vitaminaDRealizada]]="","",IF(seguimiento[[#This Row],[vitaminaDRealizada]]="No realizado","No realizada","Realizada"))</f>
        <v/>
      </c>
      <c r="R489" t="str">
        <f>IF(Q489="Realizada",seguimiento[[#This Row],[vitaminaDRealizada]],"")</f>
        <v/>
      </c>
      <c r="S489" t="str">
        <f>IF(seguimiento[[#This Row],[ige]]="No realizada","No realizada",IF(seguimiento[[#This Row],[ige]]="","","Realizada"))</f>
        <v/>
      </c>
      <c r="T489" t="str">
        <f>IF(S489="Realizada",seguimiento[[#This Row],[ige]],"")</f>
        <v/>
      </c>
      <c r="U489" t="str">
        <f>IF(OR(seguimiento[[#This Row],[actividadfisica]]="Ejercicio regular",seguimiento[[#This Row],[actividadfisica]]="Actividad deportiva"),"Sí","")</f>
        <v>Sí</v>
      </c>
    </row>
    <row r="490" spans="1:21" x14ac:dyDescent="0.3">
      <c r="A490" t="str">
        <f>VLOOKUP(B490,pacientes_insertados[],2,)</f>
        <v>61e34254ec4ec02e84f5dc80</v>
      </c>
      <c r="B490">
        <f>seguimiento[[#This Row],[idpaciente]]</f>
        <v>318</v>
      </c>
      <c r="C490">
        <f t="shared" si="7"/>
        <v>2016</v>
      </c>
      <c r="D490" s="1">
        <f>seguimiento[[#This Row],[fecha]]</f>
        <v>42571</v>
      </c>
      <c r="E490" t="str">
        <f>seguimiento[[#This Row],[institucion]]</f>
        <v>Hospital Pediátrico Juan Pablo II</v>
      </c>
      <c r="F490" t="str">
        <f>seguimiento[[#This Row],[fallecimiento]]</f>
        <v>No</v>
      </c>
      <c r="K490" t="str">
        <f>seguimiento[[#This Row],[coberturamedica]]</f>
        <v>Sí</v>
      </c>
      <c r="L490" t="str">
        <f>seguimiento[[#This Row],[ntratendovenosos]]</f>
        <v>1</v>
      </c>
      <c r="M490" t="str">
        <f>seguimiento[[#This Row],[Embarazo]]</f>
        <v>No</v>
      </c>
      <c r="N490" t="str">
        <f>seguimiento[[#This Row],[ncultivosanio]]</f>
        <v>3</v>
      </c>
      <c r="O490" t="str">
        <f>IF(seguimiento[[#This Row],[curvaglucemia]]="","No realizada","Realizada")</f>
        <v>No realizada</v>
      </c>
      <c r="P490" t="str">
        <f>IF(O490="Realizada",seguimiento[[#This Row],[curvaglucemia]],"")</f>
        <v/>
      </c>
      <c r="Q490" t="str">
        <f>IF(seguimiento[[#This Row],[vitaminaDRealizada]]="","",IF(seguimiento[[#This Row],[vitaminaDRealizada]]="No realizado","No realizada","Realizada"))</f>
        <v>No realizada</v>
      </c>
      <c r="R490" t="str">
        <f>IF(Q490="Realizada",seguimiento[[#This Row],[vitaminaDRealizada]],"")</f>
        <v/>
      </c>
      <c r="S490" t="str">
        <f>IF(seguimiento[[#This Row],[ige]]="No realizada","No realizada",IF(seguimiento[[#This Row],[ige]]="","","Realizada"))</f>
        <v>No realizada</v>
      </c>
      <c r="T490" t="str">
        <f>IF(S490="Realizada",seguimiento[[#This Row],[ige]],"")</f>
        <v/>
      </c>
      <c r="U490" t="str">
        <f>IF(OR(seguimiento[[#This Row],[actividadfisica]]="Ejercicio regular",seguimiento[[#This Row],[actividadfisica]]="Actividad deportiva"),"Sí","")</f>
        <v>Sí</v>
      </c>
    </row>
    <row r="491" spans="1:21" x14ac:dyDescent="0.3">
      <c r="A491" t="str">
        <f>VLOOKUP(B491,pacientes_insertados[],2,)</f>
        <v>61e34254ec4ec02e84f5dc81</v>
      </c>
      <c r="B491">
        <f>seguimiento[[#This Row],[idpaciente]]</f>
        <v>319</v>
      </c>
      <c r="C491">
        <f t="shared" si="7"/>
        <v>2011</v>
      </c>
      <c r="D491" s="1">
        <f>seguimiento[[#This Row],[fecha]]</f>
        <v>40751</v>
      </c>
      <c r="E491" t="str">
        <f>seguimiento[[#This Row],[institucion]]</f>
        <v>Hospital Infantil Municipal</v>
      </c>
      <c r="F491" t="str">
        <f>seguimiento[[#This Row],[fallecimiento]]</f>
        <v>No</v>
      </c>
      <c r="I491" t="str">
        <f>seguimiento[[#This Row],[educacion]]</f>
        <v>Analfabeta</v>
      </c>
      <c r="K491" t="str">
        <f>seguimiento[[#This Row],[coberturamedica]]</f>
        <v>Sí</v>
      </c>
      <c r="M491" t="str">
        <f>seguimiento[[#This Row],[Embarazo]]</f>
        <v>No</v>
      </c>
      <c r="N491" t="str">
        <f>seguimiento[[#This Row],[ncultivosanio]]</f>
        <v>6</v>
      </c>
      <c r="O491" t="str">
        <f>IF(seguimiento[[#This Row],[curvaglucemia]]="","No realizada","Realizada")</f>
        <v>No realizada</v>
      </c>
      <c r="P491" t="str">
        <f>IF(O491="Realizada",seguimiento[[#This Row],[curvaglucemia]],"")</f>
        <v/>
      </c>
      <c r="Q491" t="str">
        <f>IF(seguimiento[[#This Row],[vitaminaDRealizada]]="","",IF(seguimiento[[#This Row],[vitaminaDRealizada]]="No realizado","No realizada","Realizada"))</f>
        <v/>
      </c>
      <c r="R491" t="str">
        <f>IF(Q491="Realizada",seguimiento[[#This Row],[vitaminaDRealizada]],"")</f>
        <v/>
      </c>
      <c r="S491" t="str">
        <f>IF(seguimiento[[#This Row],[ige]]="No realizada","No realizada",IF(seguimiento[[#This Row],[ige]]="","","Realizada"))</f>
        <v/>
      </c>
      <c r="T491" t="str">
        <f>IF(S491="Realizada",seguimiento[[#This Row],[ige]],"")</f>
        <v/>
      </c>
      <c r="U491" t="str">
        <f>IF(OR(seguimiento[[#This Row],[actividadfisica]]="Ejercicio regular",seguimiento[[#This Row],[actividadfisica]]="Actividad deportiva"),"Sí","")</f>
        <v>Sí</v>
      </c>
    </row>
    <row r="492" spans="1:21" x14ac:dyDescent="0.3">
      <c r="A492" t="str">
        <f>VLOOKUP(B492,pacientes_insertados[],2,)</f>
        <v>61e34254ec4ec02e84f5dc81</v>
      </c>
      <c r="B492">
        <f>seguimiento[[#This Row],[idpaciente]]</f>
        <v>319</v>
      </c>
      <c r="C492">
        <f t="shared" si="7"/>
        <v>2012</v>
      </c>
      <c r="D492" s="1">
        <f>seguimiento[[#This Row],[fecha]]</f>
        <v>41115</v>
      </c>
      <c r="E492" t="str">
        <f>seguimiento[[#This Row],[institucion]]</f>
        <v>Hospital Infantil Municipal</v>
      </c>
      <c r="F492" t="str">
        <f>seguimiento[[#This Row],[fallecimiento]]</f>
        <v>No</v>
      </c>
      <c r="K492" t="str">
        <f>seguimiento[[#This Row],[coberturamedica]]</f>
        <v>Sí</v>
      </c>
      <c r="M492" t="str">
        <f>seguimiento[[#This Row],[Embarazo]]</f>
        <v>No</v>
      </c>
      <c r="N492" t="str">
        <f>seguimiento[[#This Row],[ncultivosanio]]</f>
        <v>12</v>
      </c>
      <c r="O492" t="str">
        <f>IF(seguimiento[[#This Row],[curvaglucemia]]="","No realizada","Realizada")</f>
        <v>No realizada</v>
      </c>
      <c r="P492" t="str">
        <f>IF(O492="Realizada",seguimiento[[#This Row],[curvaglucemia]],"")</f>
        <v/>
      </c>
      <c r="Q492" t="str">
        <f>IF(seguimiento[[#This Row],[vitaminaDRealizada]]="","",IF(seguimiento[[#This Row],[vitaminaDRealizada]]="No realizado","No realizada","Realizada"))</f>
        <v/>
      </c>
      <c r="R492" t="str">
        <f>IF(Q492="Realizada",seguimiento[[#This Row],[vitaminaDRealizada]],"")</f>
        <v/>
      </c>
      <c r="S492" t="str">
        <f>IF(seguimiento[[#This Row],[ige]]="No realizada","No realizada",IF(seguimiento[[#This Row],[ige]]="","","Realizada"))</f>
        <v/>
      </c>
      <c r="T492" t="str">
        <f>IF(S492="Realizada",seguimiento[[#This Row],[ige]],"")</f>
        <v/>
      </c>
      <c r="U492" t="str">
        <f>IF(OR(seguimiento[[#This Row],[actividadfisica]]="Ejercicio regular",seguimiento[[#This Row],[actividadfisica]]="Actividad deportiva"),"Sí","")</f>
        <v/>
      </c>
    </row>
    <row r="493" spans="1:21" x14ac:dyDescent="0.3">
      <c r="A493" t="str">
        <f>VLOOKUP(B493,pacientes_insertados[],2,)</f>
        <v>61e34254ec4ec02e84f5dc81</v>
      </c>
      <c r="B493">
        <f>seguimiento[[#This Row],[idpaciente]]</f>
        <v>319</v>
      </c>
      <c r="C493">
        <f t="shared" si="7"/>
        <v>2013</v>
      </c>
      <c r="D493" s="1">
        <f>seguimiento[[#This Row],[fecha]]</f>
        <v>41514</v>
      </c>
      <c r="E493" t="str">
        <f>seguimiento[[#This Row],[institucion]]</f>
        <v>Hospital Infantil Municipal</v>
      </c>
      <c r="F493" t="str">
        <f>seguimiento[[#This Row],[fallecimiento]]</f>
        <v>No</v>
      </c>
      <c r="I493" t="str">
        <f>seguimiento[[#This Row],[educacion]]</f>
        <v>Analfabeta</v>
      </c>
      <c r="K493" t="str">
        <f>seguimiento[[#This Row],[coberturamedica]]</f>
        <v>Sí</v>
      </c>
      <c r="M493" t="str">
        <f>seguimiento[[#This Row],[Embarazo]]</f>
        <v>No</v>
      </c>
      <c r="N493" t="str">
        <f>seguimiento[[#This Row],[ncultivosanio]]</f>
        <v>10</v>
      </c>
      <c r="O493" t="str">
        <f>IF(seguimiento[[#This Row],[curvaglucemia]]="","No realizada","Realizada")</f>
        <v>No realizada</v>
      </c>
      <c r="P493" t="str">
        <f>IF(O493="Realizada",seguimiento[[#This Row],[curvaglucemia]],"")</f>
        <v/>
      </c>
      <c r="Q493" t="str">
        <f>IF(seguimiento[[#This Row],[vitaminaDRealizada]]="","",IF(seguimiento[[#This Row],[vitaminaDRealizada]]="No realizado","No realizada","Realizada"))</f>
        <v/>
      </c>
      <c r="R493" t="str">
        <f>IF(Q493="Realizada",seguimiento[[#This Row],[vitaminaDRealizada]],"")</f>
        <v/>
      </c>
      <c r="S493" t="str">
        <f>IF(seguimiento[[#This Row],[ige]]="No realizada","No realizada",IF(seguimiento[[#This Row],[ige]]="","","Realizada"))</f>
        <v/>
      </c>
      <c r="T493" t="str">
        <f>IF(S493="Realizada",seguimiento[[#This Row],[ige]],"")</f>
        <v/>
      </c>
      <c r="U493" t="str">
        <f>IF(OR(seguimiento[[#This Row],[actividadfisica]]="Ejercicio regular",seguimiento[[#This Row],[actividadfisica]]="Actividad deportiva"),"Sí","")</f>
        <v>Sí</v>
      </c>
    </row>
    <row r="494" spans="1:21" x14ac:dyDescent="0.3">
      <c r="A494" t="str">
        <f>VLOOKUP(B494,pacientes_insertados[],2,)</f>
        <v>61e34254ec4ec02e84f5dc82</v>
      </c>
      <c r="B494">
        <f>seguimiento[[#This Row],[idpaciente]]</f>
        <v>320</v>
      </c>
      <c r="C494">
        <f t="shared" si="7"/>
        <v>2012</v>
      </c>
      <c r="D494" s="1">
        <f>seguimiento[[#This Row],[fecha]]</f>
        <v>40941</v>
      </c>
      <c r="E494" t="str">
        <f>seguimiento[[#This Row],[institucion]]</f>
        <v>Hospital Infantil Municipal</v>
      </c>
      <c r="O494" t="str">
        <f>IF(seguimiento[[#This Row],[curvaglucemia]]="","No realizada","Realizada")</f>
        <v>No realizada</v>
      </c>
      <c r="P494" t="str">
        <f>IF(O494="Realizada",seguimiento[[#This Row],[curvaglucemia]],"")</f>
        <v/>
      </c>
      <c r="Q494" t="str">
        <f>IF(seguimiento[[#This Row],[vitaminaDRealizada]]="","",IF(seguimiento[[#This Row],[vitaminaDRealizada]]="No realizado","No realizada","Realizada"))</f>
        <v/>
      </c>
      <c r="R494" t="str">
        <f>IF(Q494="Realizada",seguimiento[[#This Row],[vitaminaDRealizada]],"")</f>
        <v/>
      </c>
      <c r="S494" t="str">
        <f>IF(seguimiento[[#This Row],[ige]]="No realizada","No realizada",IF(seguimiento[[#This Row],[ige]]="","","Realizada"))</f>
        <v/>
      </c>
      <c r="T494" t="str">
        <f>IF(S494="Realizada",seguimiento[[#This Row],[ige]],"")</f>
        <v/>
      </c>
      <c r="U494" t="str">
        <f>IF(OR(seguimiento[[#This Row],[actividadfisica]]="Ejercicio regular",seguimiento[[#This Row],[actividadfisica]]="Actividad deportiva"),"Sí","")</f>
        <v/>
      </c>
    </row>
    <row r="495" spans="1:21" x14ac:dyDescent="0.3">
      <c r="A495" t="str">
        <f>VLOOKUP(B495,pacientes_insertados[],2,)</f>
        <v>61e34254ec4ec02e84f5dc82</v>
      </c>
      <c r="B495">
        <f>seguimiento[[#This Row],[idpaciente]]</f>
        <v>320</v>
      </c>
      <c r="C495">
        <f t="shared" si="7"/>
        <v>2013</v>
      </c>
      <c r="D495" s="1">
        <f>seguimiento[[#This Row],[fecha]]</f>
        <v>41340</v>
      </c>
      <c r="E495" t="str">
        <f>seguimiento[[#This Row],[institucion]]</f>
        <v>Hospital Infantil Municipal</v>
      </c>
      <c r="F495" t="str">
        <f>seguimiento[[#This Row],[fallecimiento]]</f>
        <v>No</v>
      </c>
      <c r="I495" t="str">
        <f>seguimiento[[#This Row],[educacion]]</f>
        <v>Analfabeta</v>
      </c>
      <c r="K495" t="str">
        <f>seguimiento[[#This Row],[coberturamedica]]</f>
        <v>Sí</v>
      </c>
      <c r="M495" t="str">
        <f>seguimiento[[#This Row],[Embarazo]]</f>
        <v>No</v>
      </c>
      <c r="N495" t="str">
        <f>seguimiento[[#This Row],[ncultivosanio]]</f>
        <v>10</v>
      </c>
      <c r="O495" t="str">
        <f>IF(seguimiento[[#This Row],[curvaglucemia]]="","No realizada","Realizada")</f>
        <v>No realizada</v>
      </c>
      <c r="P495" t="str">
        <f>IF(O495="Realizada",seguimiento[[#This Row],[curvaglucemia]],"")</f>
        <v/>
      </c>
      <c r="Q495" t="str">
        <f>IF(seguimiento[[#This Row],[vitaminaDRealizada]]="","",IF(seguimiento[[#This Row],[vitaminaDRealizada]]="No realizado","No realizada","Realizada"))</f>
        <v/>
      </c>
      <c r="R495" t="str">
        <f>IF(Q495="Realizada",seguimiento[[#This Row],[vitaminaDRealizada]],"")</f>
        <v/>
      </c>
      <c r="S495" t="str">
        <f>IF(seguimiento[[#This Row],[ige]]="No realizada","No realizada",IF(seguimiento[[#This Row],[ige]]="","","Realizada"))</f>
        <v/>
      </c>
      <c r="T495" t="str">
        <f>IF(S495="Realizada",seguimiento[[#This Row],[ige]],"")</f>
        <v/>
      </c>
      <c r="U495" t="str">
        <f>IF(OR(seguimiento[[#This Row],[actividadfisica]]="Ejercicio regular",seguimiento[[#This Row],[actividadfisica]]="Actividad deportiva"),"Sí","")</f>
        <v>Sí</v>
      </c>
    </row>
    <row r="496" spans="1:21" x14ac:dyDescent="0.3">
      <c r="A496" t="str">
        <f>VLOOKUP(B496,pacientes_insertados[],2,)</f>
        <v>61e34254ec4ec02e84f5dc83</v>
      </c>
      <c r="B496">
        <f>seguimiento[[#This Row],[idpaciente]]</f>
        <v>321</v>
      </c>
      <c r="C496">
        <f t="shared" si="7"/>
        <v>2011</v>
      </c>
      <c r="D496" s="1">
        <f>seguimiento[[#This Row],[fecha]]</f>
        <v>40633</v>
      </c>
      <c r="E496" t="str">
        <f>seguimiento[[#This Row],[institucion]]</f>
        <v>Hospital Infantil Municipal</v>
      </c>
      <c r="F496" t="str">
        <f>seguimiento[[#This Row],[fallecimiento]]</f>
        <v>No</v>
      </c>
      <c r="I496" t="str">
        <f>seguimiento[[#This Row],[educacion]]</f>
        <v>Primaria incompleta</v>
      </c>
      <c r="K496" t="str">
        <f>seguimiento[[#This Row],[coberturamedica]]</f>
        <v>Sí</v>
      </c>
      <c r="M496" t="str">
        <f>seguimiento[[#This Row],[Embarazo]]</f>
        <v>No</v>
      </c>
      <c r="O496" t="str">
        <f>IF(seguimiento[[#This Row],[curvaglucemia]]="","No realizada","Realizada")</f>
        <v>No realizada</v>
      </c>
      <c r="P496" t="str">
        <f>IF(O496="Realizada",seguimiento[[#This Row],[curvaglucemia]],"")</f>
        <v/>
      </c>
      <c r="Q496" t="str">
        <f>IF(seguimiento[[#This Row],[vitaminaDRealizada]]="","",IF(seguimiento[[#This Row],[vitaminaDRealizada]]="No realizado","No realizada","Realizada"))</f>
        <v/>
      </c>
      <c r="R496" t="str">
        <f>IF(Q496="Realizada",seguimiento[[#This Row],[vitaminaDRealizada]],"")</f>
        <v/>
      </c>
      <c r="S496" t="str">
        <f>IF(seguimiento[[#This Row],[ige]]="No realizada","No realizada",IF(seguimiento[[#This Row],[ige]]="","","Realizada"))</f>
        <v/>
      </c>
      <c r="T496" t="str">
        <f>IF(S496="Realizada",seguimiento[[#This Row],[ige]],"")</f>
        <v/>
      </c>
      <c r="U496" t="str">
        <f>IF(OR(seguimiento[[#This Row],[actividadfisica]]="Ejercicio regular",seguimiento[[#This Row],[actividadfisica]]="Actividad deportiva"),"Sí","")</f>
        <v>Sí</v>
      </c>
    </row>
    <row r="497" spans="1:21" x14ac:dyDescent="0.3">
      <c r="A497" t="str">
        <f>VLOOKUP(B497,pacientes_insertados[],2,)</f>
        <v>61e34254ec4ec02e84f5dc83</v>
      </c>
      <c r="B497">
        <f>seguimiento[[#This Row],[idpaciente]]</f>
        <v>321</v>
      </c>
      <c r="C497">
        <f t="shared" si="7"/>
        <v>2012</v>
      </c>
      <c r="D497" s="1">
        <f>seguimiento[[#This Row],[fecha]]</f>
        <v>41262</v>
      </c>
      <c r="E497" t="str">
        <f>seguimiento[[#This Row],[institucion]]</f>
        <v>Hospital Infantil Municipal</v>
      </c>
      <c r="F497" t="str">
        <f>seguimiento[[#This Row],[fallecimiento]]</f>
        <v>No</v>
      </c>
      <c r="I497" t="str">
        <f>seguimiento[[#This Row],[educacion]]</f>
        <v>Primaria incompleta</v>
      </c>
      <c r="K497" t="str">
        <f>seguimiento[[#This Row],[coberturamedica]]</f>
        <v>Sí</v>
      </c>
      <c r="M497" t="str">
        <f>seguimiento[[#This Row],[Embarazo]]</f>
        <v>No</v>
      </c>
      <c r="O497" t="str">
        <f>IF(seguimiento[[#This Row],[curvaglucemia]]="","No realizada","Realizada")</f>
        <v>No realizada</v>
      </c>
      <c r="P497" t="str">
        <f>IF(O497="Realizada",seguimiento[[#This Row],[curvaglucemia]],"")</f>
        <v/>
      </c>
      <c r="Q497" t="str">
        <f>IF(seguimiento[[#This Row],[vitaminaDRealizada]]="","",IF(seguimiento[[#This Row],[vitaminaDRealizada]]="No realizado","No realizada","Realizada"))</f>
        <v/>
      </c>
      <c r="R497" t="str">
        <f>IF(Q497="Realizada",seguimiento[[#This Row],[vitaminaDRealizada]],"")</f>
        <v/>
      </c>
      <c r="S497" t="str">
        <f>IF(seguimiento[[#This Row],[ige]]="No realizada","No realizada",IF(seguimiento[[#This Row],[ige]]="","","Realizada"))</f>
        <v/>
      </c>
      <c r="T497" t="str">
        <f>IF(S497="Realizada",seguimiento[[#This Row],[ige]],"")</f>
        <v/>
      </c>
      <c r="U497" t="str">
        <f>IF(OR(seguimiento[[#This Row],[actividadfisica]]="Ejercicio regular",seguimiento[[#This Row],[actividadfisica]]="Actividad deportiva"),"Sí","")</f>
        <v/>
      </c>
    </row>
    <row r="498" spans="1:21" x14ac:dyDescent="0.3">
      <c r="A498" t="str">
        <f>VLOOKUP(B498,pacientes_insertados[],2,)</f>
        <v>61e34254ec4ec02e84f5dc83</v>
      </c>
      <c r="B498">
        <f>seguimiento[[#This Row],[idpaciente]]</f>
        <v>321</v>
      </c>
      <c r="C498">
        <f t="shared" si="7"/>
        <v>2013</v>
      </c>
      <c r="D498" s="1">
        <f>seguimiento[[#This Row],[fecha]]</f>
        <v>41374</v>
      </c>
      <c r="E498" t="str">
        <f>seguimiento[[#This Row],[institucion]]</f>
        <v>Hospital Infantil Municipal</v>
      </c>
      <c r="F498" t="str">
        <f>seguimiento[[#This Row],[fallecimiento]]</f>
        <v>No</v>
      </c>
      <c r="I498" t="str">
        <f>seguimiento[[#This Row],[educacion]]</f>
        <v>Primaria incompleta</v>
      </c>
      <c r="K498" t="str">
        <f>seguimiento[[#This Row],[coberturamedica]]</f>
        <v>Sí</v>
      </c>
      <c r="M498" t="str">
        <f>seguimiento[[#This Row],[Embarazo]]</f>
        <v>No</v>
      </c>
      <c r="O498" t="str">
        <f>IF(seguimiento[[#This Row],[curvaglucemia]]="","No realizada","Realizada")</f>
        <v>No realizada</v>
      </c>
      <c r="P498" t="str">
        <f>IF(O498="Realizada",seguimiento[[#This Row],[curvaglucemia]],"")</f>
        <v/>
      </c>
      <c r="Q498" t="str">
        <f>IF(seguimiento[[#This Row],[vitaminaDRealizada]]="","",IF(seguimiento[[#This Row],[vitaminaDRealizada]]="No realizado","No realizada","Realizada"))</f>
        <v/>
      </c>
      <c r="R498" t="str">
        <f>IF(Q498="Realizada",seguimiento[[#This Row],[vitaminaDRealizada]],"")</f>
        <v/>
      </c>
      <c r="S498" t="str">
        <f>IF(seguimiento[[#This Row],[ige]]="No realizada","No realizada",IF(seguimiento[[#This Row],[ige]]="","","Realizada"))</f>
        <v/>
      </c>
      <c r="T498" t="str">
        <f>IF(S498="Realizada",seguimiento[[#This Row],[ige]],"")</f>
        <v/>
      </c>
      <c r="U498" t="str">
        <f>IF(OR(seguimiento[[#This Row],[actividadfisica]]="Ejercicio regular",seguimiento[[#This Row],[actividadfisica]]="Actividad deportiva"),"Sí","")</f>
        <v>Sí</v>
      </c>
    </row>
    <row r="499" spans="1:21" x14ac:dyDescent="0.3">
      <c r="A499" t="str">
        <f>VLOOKUP(B499,pacientes_insertados[],2,)</f>
        <v>61e34254ec4ec02e84f5dc84</v>
      </c>
      <c r="B499">
        <f>seguimiento[[#This Row],[idpaciente]]</f>
        <v>322</v>
      </c>
      <c r="C499">
        <f t="shared" si="7"/>
        <v>2011</v>
      </c>
      <c r="D499" s="1">
        <f>seguimiento[[#This Row],[fecha]]</f>
        <v>40667</v>
      </c>
      <c r="E499" t="str">
        <f>seguimiento[[#This Row],[institucion]]</f>
        <v>Hospital Infantil Municipal</v>
      </c>
      <c r="F499" t="str">
        <f>seguimiento[[#This Row],[fallecimiento]]</f>
        <v>No</v>
      </c>
      <c r="I499" t="str">
        <f>seguimiento[[#This Row],[educacion]]</f>
        <v>Analfabeta</v>
      </c>
      <c r="K499" t="str">
        <f>seguimiento[[#This Row],[coberturamedica]]</f>
        <v>Sí</v>
      </c>
      <c r="M499" t="str">
        <f>seguimiento[[#This Row],[Embarazo]]</f>
        <v>No</v>
      </c>
      <c r="O499" t="str">
        <f>IF(seguimiento[[#This Row],[curvaglucemia]]="","No realizada","Realizada")</f>
        <v>No realizada</v>
      </c>
      <c r="P499" t="str">
        <f>IF(O499="Realizada",seguimiento[[#This Row],[curvaglucemia]],"")</f>
        <v/>
      </c>
      <c r="Q499" t="str">
        <f>IF(seguimiento[[#This Row],[vitaminaDRealizada]]="","",IF(seguimiento[[#This Row],[vitaminaDRealizada]]="No realizado","No realizada","Realizada"))</f>
        <v/>
      </c>
      <c r="R499" t="str">
        <f>IF(Q499="Realizada",seguimiento[[#This Row],[vitaminaDRealizada]],"")</f>
        <v/>
      </c>
      <c r="S499" t="str">
        <f>IF(seguimiento[[#This Row],[ige]]="No realizada","No realizada",IF(seguimiento[[#This Row],[ige]]="","","Realizada"))</f>
        <v/>
      </c>
      <c r="T499" t="str">
        <f>IF(S499="Realizada",seguimiento[[#This Row],[ige]],"")</f>
        <v/>
      </c>
      <c r="U499" t="str">
        <f>IF(OR(seguimiento[[#This Row],[actividadfisica]]="Ejercicio regular",seguimiento[[#This Row],[actividadfisica]]="Actividad deportiva"),"Sí","")</f>
        <v/>
      </c>
    </row>
    <row r="500" spans="1:21" x14ac:dyDescent="0.3">
      <c r="A500" t="str">
        <f>VLOOKUP(B500,pacientes_insertados[],2,)</f>
        <v>61e34254ec4ec02e84f5dc84</v>
      </c>
      <c r="B500">
        <f>seguimiento[[#This Row],[idpaciente]]</f>
        <v>322</v>
      </c>
      <c r="C500">
        <f t="shared" si="7"/>
        <v>2012</v>
      </c>
      <c r="D500" s="1">
        <f>seguimiento[[#This Row],[fecha]]</f>
        <v>41115</v>
      </c>
      <c r="E500" t="str">
        <f>seguimiento[[#This Row],[institucion]]</f>
        <v>Hospital Infantil Municipal</v>
      </c>
      <c r="F500" t="str">
        <f>seguimiento[[#This Row],[fallecimiento]]</f>
        <v>No</v>
      </c>
      <c r="K500" t="str">
        <f>seguimiento[[#This Row],[coberturamedica]]</f>
        <v>Sí</v>
      </c>
      <c r="M500" t="str">
        <f>seguimiento[[#This Row],[Embarazo]]</f>
        <v>No</v>
      </c>
      <c r="O500" t="str">
        <f>IF(seguimiento[[#This Row],[curvaglucemia]]="","No realizada","Realizada")</f>
        <v>No realizada</v>
      </c>
      <c r="P500" t="str">
        <f>IF(O500="Realizada",seguimiento[[#This Row],[curvaglucemia]],"")</f>
        <v/>
      </c>
      <c r="Q500" t="str">
        <f>IF(seguimiento[[#This Row],[vitaminaDRealizada]]="","",IF(seguimiento[[#This Row],[vitaminaDRealizada]]="No realizado","No realizada","Realizada"))</f>
        <v/>
      </c>
      <c r="R500" t="str">
        <f>IF(Q500="Realizada",seguimiento[[#This Row],[vitaminaDRealizada]],"")</f>
        <v/>
      </c>
      <c r="S500" t="str">
        <f>IF(seguimiento[[#This Row],[ige]]="No realizada","No realizada",IF(seguimiento[[#This Row],[ige]]="","","Realizada"))</f>
        <v/>
      </c>
      <c r="T500" t="str">
        <f>IF(S500="Realizada",seguimiento[[#This Row],[ige]],"")</f>
        <v/>
      </c>
      <c r="U500" t="str">
        <f>IF(OR(seguimiento[[#This Row],[actividadfisica]]="Ejercicio regular",seguimiento[[#This Row],[actividadfisica]]="Actividad deportiva"),"Sí","")</f>
        <v>Sí</v>
      </c>
    </row>
    <row r="501" spans="1:21" x14ac:dyDescent="0.3">
      <c r="A501" t="str">
        <f>VLOOKUP(B501,pacientes_insertados[],2,)</f>
        <v>61e34254ec4ec02e84f5dc84</v>
      </c>
      <c r="B501">
        <f>seguimiento[[#This Row],[idpaciente]]</f>
        <v>322</v>
      </c>
      <c r="C501">
        <f t="shared" si="7"/>
        <v>2013</v>
      </c>
      <c r="D501" s="1">
        <f>seguimiento[[#This Row],[fecha]]</f>
        <v>41507</v>
      </c>
      <c r="E501" t="str">
        <f>seguimiento[[#This Row],[institucion]]</f>
        <v>Hospital Infantil Municipal</v>
      </c>
      <c r="F501" t="str">
        <f>seguimiento[[#This Row],[fallecimiento]]</f>
        <v>No</v>
      </c>
      <c r="I501" t="str">
        <f>seguimiento[[#This Row],[educacion]]</f>
        <v>Analfabeta</v>
      </c>
      <c r="K501" t="str">
        <f>seguimiento[[#This Row],[coberturamedica]]</f>
        <v>Sí</v>
      </c>
      <c r="M501" t="str">
        <f>seguimiento[[#This Row],[Embarazo]]</f>
        <v>No</v>
      </c>
      <c r="O501" t="str">
        <f>IF(seguimiento[[#This Row],[curvaglucemia]]="","No realizada","Realizada")</f>
        <v>No realizada</v>
      </c>
      <c r="P501" t="str">
        <f>IF(O501="Realizada",seguimiento[[#This Row],[curvaglucemia]],"")</f>
        <v/>
      </c>
      <c r="Q501" t="str">
        <f>IF(seguimiento[[#This Row],[vitaminaDRealizada]]="","",IF(seguimiento[[#This Row],[vitaminaDRealizada]]="No realizado","No realizada","Realizada"))</f>
        <v/>
      </c>
      <c r="R501" t="str">
        <f>IF(Q501="Realizada",seguimiento[[#This Row],[vitaminaDRealizada]],"")</f>
        <v/>
      </c>
      <c r="S501" t="str">
        <f>IF(seguimiento[[#This Row],[ige]]="No realizada","No realizada",IF(seguimiento[[#This Row],[ige]]="","","Realizada"))</f>
        <v/>
      </c>
      <c r="T501" t="str">
        <f>IF(S501="Realizada",seguimiento[[#This Row],[ige]],"")</f>
        <v/>
      </c>
      <c r="U501" t="str">
        <f>IF(OR(seguimiento[[#This Row],[actividadfisica]]="Ejercicio regular",seguimiento[[#This Row],[actividadfisica]]="Actividad deportiva"),"Sí","")</f>
        <v>Sí</v>
      </c>
    </row>
    <row r="502" spans="1:21" x14ac:dyDescent="0.3">
      <c r="A502" t="str">
        <f>VLOOKUP(B502,pacientes_insertados[],2,)</f>
        <v>61e34254ec4ec02e84f5dc85</v>
      </c>
      <c r="B502">
        <f>seguimiento[[#This Row],[idpaciente]]</f>
        <v>323</v>
      </c>
      <c r="C502">
        <f t="shared" si="7"/>
        <v>2011</v>
      </c>
      <c r="D502" s="1">
        <f>seguimiento[[#This Row],[fecha]]</f>
        <v>40765</v>
      </c>
      <c r="E502" t="str">
        <f>seguimiento[[#This Row],[institucion]]</f>
        <v>Hospital Infantil Municipal</v>
      </c>
      <c r="F502" t="str">
        <f>seguimiento[[#This Row],[fallecimiento]]</f>
        <v>No</v>
      </c>
      <c r="I502" t="str">
        <f>seguimiento[[#This Row],[educacion]]</f>
        <v>Analfabeta</v>
      </c>
      <c r="K502" t="str">
        <f>seguimiento[[#This Row],[coberturamedica]]</f>
        <v>Sí</v>
      </c>
      <c r="M502" t="str">
        <f>seguimiento[[#This Row],[Embarazo]]</f>
        <v>No</v>
      </c>
      <c r="N502" t="str">
        <f>seguimiento[[#This Row],[ncultivosanio]]</f>
        <v>6</v>
      </c>
      <c r="O502" t="str">
        <f>IF(seguimiento[[#This Row],[curvaglucemia]]="","No realizada","Realizada")</f>
        <v>No realizada</v>
      </c>
      <c r="P502" t="str">
        <f>IF(O502="Realizada",seguimiento[[#This Row],[curvaglucemia]],"")</f>
        <v/>
      </c>
      <c r="Q502" t="str">
        <f>IF(seguimiento[[#This Row],[vitaminaDRealizada]]="","",IF(seguimiento[[#This Row],[vitaminaDRealizada]]="No realizado","No realizada","Realizada"))</f>
        <v/>
      </c>
      <c r="R502" t="str">
        <f>IF(Q502="Realizada",seguimiento[[#This Row],[vitaminaDRealizada]],"")</f>
        <v/>
      </c>
      <c r="S502" t="str">
        <f>IF(seguimiento[[#This Row],[ige]]="No realizada","No realizada",IF(seguimiento[[#This Row],[ige]]="","","Realizada"))</f>
        <v/>
      </c>
      <c r="T502" t="str">
        <f>IF(S502="Realizada",seguimiento[[#This Row],[ige]],"")</f>
        <v/>
      </c>
      <c r="U502" t="str">
        <f>IF(OR(seguimiento[[#This Row],[actividadfisica]]="Ejercicio regular",seguimiento[[#This Row],[actividadfisica]]="Actividad deportiva"),"Sí","")</f>
        <v>Sí</v>
      </c>
    </row>
    <row r="503" spans="1:21" x14ac:dyDescent="0.3">
      <c r="A503" t="str">
        <f>VLOOKUP(B503,pacientes_insertados[],2,)</f>
        <v>61e34254ec4ec02e84f5dc85</v>
      </c>
      <c r="B503">
        <f>seguimiento[[#This Row],[idpaciente]]</f>
        <v>323</v>
      </c>
      <c r="C503">
        <f t="shared" si="7"/>
        <v>2012</v>
      </c>
      <c r="D503" s="1">
        <f>seguimiento[[#This Row],[fecha]]</f>
        <v>40968</v>
      </c>
      <c r="E503" t="str">
        <f>seguimiento[[#This Row],[institucion]]</f>
        <v>Hospital Infantil Municipal</v>
      </c>
      <c r="F503" t="str">
        <f>seguimiento[[#This Row],[fallecimiento]]</f>
        <v>No</v>
      </c>
      <c r="I503" t="str">
        <f>seguimiento[[#This Row],[educacion]]</f>
        <v>Analfabeta</v>
      </c>
      <c r="K503" t="str">
        <f>seguimiento[[#This Row],[coberturamedica]]</f>
        <v>Sí</v>
      </c>
      <c r="M503" t="str">
        <f>seguimiento[[#This Row],[Embarazo]]</f>
        <v>No</v>
      </c>
      <c r="N503" t="str">
        <f>seguimiento[[#This Row],[ncultivosanio]]</f>
        <v>10</v>
      </c>
      <c r="O503" t="str">
        <f>IF(seguimiento[[#This Row],[curvaglucemia]]="","No realizada","Realizada")</f>
        <v>No realizada</v>
      </c>
      <c r="P503" t="str">
        <f>IF(O503="Realizada",seguimiento[[#This Row],[curvaglucemia]],"")</f>
        <v/>
      </c>
      <c r="Q503" t="str">
        <f>IF(seguimiento[[#This Row],[vitaminaDRealizada]]="","",IF(seguimiento[[#This Row],[vitaminaDRealizada]]="No realizado","No realizada","Realizada"))</f>
        <v/>
      </c>
      <c r="R503" t="str">
        <f>IF(Q503="Realizada",seguimiento[[#This Row],[vitaminaDRealizada]],"")</f>
        <v/>
      </c>
      <c r="S503" t="str">
        <f>IF(seguimiento[[#This Row],[ige]]="No realizada","No realizada",IF(seguimiento[[#This Row],[ige]]="","","Realizada"))</f>
        <v/>
      </c>
      <c r="T503" t="str">
        <f>IF(S503="Realizada",seguimiento[[#This Row],[ige]],"")</f>
        <v/>
      </c>
      <c r="U503" t="str">
        <f>IF(OR(seguimiento[[#This Row],[actividadfisica]]="Ejercicio regular",seguimiento[[#This Row],[actividadfisica]]="Actividad deportiva"),"Sí","")</f>
        <v>Sí</v>
      </c>
    </row>
    <row r="504" spans="1:21" x14ac:dyDescent="0.3">
      <c r="A504" t="str">
        <f>VLOOKUP(B504,pacientes_insertados[],2,)</f>
        <v>61e34254ec4ec02e84f5dc85</v>
      </c>
      <c r="B504">
        <f>seguimiento[[#This Row],[idpaciente]]</f>
        <v>323</v>
      </c>
      <c r="C504">
        <f t="shared" si="7"/>
        <v>2013</v>
      </c>
      <c r="D504" s="1">
        <f>seguimiento[[#This Row],[fecha]]</f>
        <v>41332</v>
      </c>
      <c r="E504" t="str">
        <f>seguimiento[[#This Row],[institucion]]</f>
        <v>Hospital Infantil Municipal</v>
      </c>
      <c r="K504" t="str">
        <f>seguimiento[[#This Row],[coberturamedica]]</f>
        <v>Sí</v>
      </c>
      <c r="M504" t="str">
        <f>seguimiento[[#This Row],[Embarazo]]</f>
        <v>No</v>
      </c>
      <c r="N504" t="str">
        <f>seguimiento[[#This Row],[ncultivosanio]]</f>
        <v>10</v>
      </c>
      <c r="O504" t="str">
        <f>IF(seguimiento[[#This Row],[curvaglucemia]]="","No realizada","Realizada")</f>
        <v>No realizada</v>
      </c>
      <c r="P504" t="str">
        <f>IF(O504="Realizada",seguimiento[[#This Row],[curvaglucemia]],"")</f>
        <v/>
      </c>
      <c r="Q504" t="str">
        <f>IF(seguimiento[[#This Row],[vitaminaDRealizada]]="","",IF(seguimiento[[#This Row],[vitaminaDRealizada]]="No realizado","No realizada","Realizada"))</f>
        <v/>
      </c>
      <c r="R504" t="str">
        <f>IF(Q504="Realizada",seguimiento[[#This Row],[vitaminaDRealizada]],"")</f>
        <v/>
      </c>
      <c r="S504" t="str">
        <f>IF(seguimiento[[#This Row],[ige]]="No realizada","No realizada",IF(seguimiento[[#This Row],[ige]]="","","Realizada"))</f>
        <v/>
      </c>
      <c r="T504" t="str">
        <f>IF(S504="Realizada",seguimiento[[#This Row],[ige]],"")</f>
        <v/>
      </c>
      <c r="U504" t="str">
        <f>IF(OR(seguimiento[[#This Row],[actividadfisica]]="Ejercicio regular",seguimiento[[#This Row],[actividadfisica]]="Actividad deportiva"),"Sí","")</f>
        <v/>
      </c>
    </row>
    <row r="505" spans="1:21" x14ac:dyDescent="0.3">
      <c r="A505" t="str">
        <f>VLOOKUP(B505,pacientes_insertados[],2,)</f>
        <v>61e34254ec4ec02e84f5dc86</v>
      </c>
      <c r="B505">
        <f>seguimiento[[#This Row],[idpaciente]]</f>
        <v>324</v>
      </c>
      <c r="C505">
        <f t="shared" si="7"/>
        <v>2012</v>
      </c>
      <c r="D505" s="1">
        <f>seguimiento[[#This Row],[fecha]]</f>
        <v>40987</v>
      </c>
      <c r="E505" t="str">
        <f>seguimiento[[#This Row],[institucion]]</f>
        <v>HOSPITAL de PEDIATRÍA "Juan P. Garrahan"</v>
      </c>
      <c r="F505" t="str">
        <f>seguimiento[[#This Row],[fallecimiento]]</f>
        <v>No</v>
      </c>
      <c r="K505" t="str">
        <f>seguimiento[[#This Row],[coberturamedica]]</f>
        <v>Sí</v>
      </c>
      <c r="M505" t="str">
        <f>seguimiento[[#This Row],[Embarazo]]</f>
        <v>No</v>
      </c>
      <c r="N505" t="str">
        <f>seguimiento[[#This Row],[ncultivosanio]]</f>
        <v>4</v>
      </c>
      <c r="O505" t="str">
        <f>IF(seguimiento[[#This Row],[curvaglucemia]]="","No realizada","Realizada")</f>
        <v>Realizada</v>
      </c>
      <c r="P505" t="str">
        <f>IF(O505="Realizada",seguimiento[[#This Row],[curvaglucemia]],"")</f>
        <v>Normal</v>
      </c>
      <c r="Q505" t="str">
        <f>IF(seguimiento[[#This Row],[vitaminaDRealizada]]="","",IF(seguimiento[[#This Row],[vitaminaDRealizada]]="No realizado","No realizada","Realizada"))</f>
        <v/>
      </c>
      <c r="R505" t="str">
        <f>IF(Q505="Realizada",seguimiento[[#This Row],[vitaminaDRealizada]],"")</f>
        <v/>
      </c>
      <c r="S505" t="str">
        <f>IF(seguimiento[[#This Row],[ige]]="No realizada","No realizada",IF(seguimiento[[#This Row],[ige]]="","","Realizada"))</f>
        <v/>
      </c>
      <c r="T505" t="str">
        <f>IF(S505="Realizada",seguimiento[[#This Row],[ige]],"")</f>
        <v/>
      </c>
      <c r="U505" t="str">
        <f>IF(OR(seguimiento[[#This Row],[actividadfisica]]="Ejercicio regular",seguimiento[[#This Row],[actividadfisica]]="Actividad deportiva"),"Sí","")</f>
        <v/>
      </c>
    </row>
    <row r="506" spans="1:21" x14ac:dyDescent="0.3">
      <c r="A506" t="str">
        <f>VLOOKUP(B506,pacientes_insertados[],2,)</f>
        <v>61e34254ec4ec02e84f5dc87</v>
      </c>
      <c r="B506">
        <f>seguimiento[[#This Row],[idpaciente]]</f>
        <v>325</v>
      </c>
      <c r="C506">
        <f t="shared" si="7"/>
        <v>2011</v>
      </c>
      <c r="D506" s="1">
        <f>seguimiento[[#This Row],[fecha]]</f>
        <v>40836</v>
      </c>
      <c r="E506" t="str">
        <f>seguimiento[[#This Row],[institucion]]</f>
        <v>Hospital Sor Maria Ludovica de La Plata</v>
      </c>
      <c r="F506" t="str">
        <f>seguimiento[[#This Row],[fallecimiento]]</f>
        <v>No</v>
      </c>
      <c r="I506" t="str">
        <f>seguimiento[[#This Row],[educacion]]</f>
        <v>Primaria completa</v>
      </c>
      <c r="K506" t="str">
        <f>seguimiento[[#This Row],[coberturamedica]]</f>
        <v>Sí</v>
      </c>
      <c r="L506" t="str">
        <f>seguimiento[[#This Row],[ntratendovenosos]]</f>
        <v>1</v>
      </c>
      <c r="M506" t="str">
        <f>seguimiento[[#This Row],[Embarazo]]</f>
        <v>No</v>
      </c>
      <c r="N506" t="str">
        <f>seguimiento[[#This Row],[ncultivosanio]]</f>
        <v>4</v>
      </c>
      <c r="O506" t="str">
        <f>IF(seguimiento[[#This Row],[curvaglucemia]]="","No realizada","Realizada")</f>
        <v>No realizada</v>
      </c>
      <c r="P506" t="str">
        <f>IF(O506="Realizada",seguimiento[[#This Row],[curvaglucemia]],"")</f>
        <v/>
      </c>
      <c r="Q506" t="str">
        <f>IF(seguimiento[[#This Row],[vitaminaDRealizada]]="","",IF(seguimiento[[#This Row],[vitaminaDRealizada]]="No realizado","No realizada","Realizada"))</f>
        <v/>
      </c>
      <c r="R506" t="str">
        <f>IF(Q506="Realizada",seguimiento[[#This Row],[vitaminaDRealizada]],"")</f>
        <v/>
      </c>
      <c r="S506" t="str">
        <f>IF(seguimiento[[#This Row],[ige]]="No realizada","No realizada",IF(seguimiento[[#This Row],[ige]]="","","Realizada"))</f>
        <v>Realizada</v>
      </c>
      <c r="T506" t="str">
        <f>IF(S506="Realizada",seguimiento[[#This Row],[ige]],"")</f>
        <v>&lt; 500</v>
      </c>
      <c r="U506" t="str">
        <f>IF(OR(seguimiento[[#This Row],[actividadfisica]]="Ejercicio regular",seguimiento[[#This Row],[actividadfisica]]="Actividad deportiva"),"Sí","")</f>
        <v/>
      </c>
    </row>
    <row r="507" spans="1:21" x14ac:dyDescent="0.3">
      <c r="A507" t="str">
        <f>VLOOKUP(B507,pacientes_insertados[],2,)</f>
        <v>61e34254ec4ec02e84f5dc87</v>
      </c>
      <c r="B507">
        <f>seguimiento[[#This Row],[idpaciente]]</f>
        <v>325</v>
      </c>
      <c r="C507">
        <f t="shared" si="7"/>
        <v>2012</v>
      </c>
      <c r="D507" s="1">
        <f>seguimiento[[#This Row],[fecha]]</f>
        <v>41228</v>
      </c>
      <c r="E507" t="str">
        <f>seguimiento[[#This Row],[institucion]]</f>
        <v>Hospital Sor Maria Ludovica de La Plata</v>
      </c>
      <c r="F507" t="str">
        <f>seguimiento[[#This Row],[fallecimiento]]</f>
        <v>No</v>
      </c>
      <c r="I507" t="str">
        <f>seguimiento[[#This Row],[educacion]]</f>
        <v>Primaria incompleta</v>
      </c>
      <c r="K507" t="str">
        <f>seguimiento[[#This Row],[coberturamedica]]</f>
        <v>Sí</v>
      </c>
      <c r="L507" t="str">
        <f>seguimiento[[#This Row],[ntratendovenosos]]</f>
        <v>2</v>
      </c>
      <c r="M507" t="str">
        <f>seguimiento[[#This Row],[Embarazo]]</f>
        <v>No</v>
      </c>
      <c r="N507" t="str">
        <f>seguimiento[[#This Row],[ncultivosanio]]</f>
        <v>3</v>
      </c>
      <c r="O507" t="str">
        <f>IF(seguimiento[[#This Row],[curvaglucemia]]="","No realizada","Realizada")</f>
        <v>No realizada</v>
      </c>
      <c r="P507" t="str">
        <f>IF(O507="Realizada",seguimiento[[#This Row],[curvaglucemia]],"")</f>
        <v/>
      </c>
      <c r="Q507" t="str">
        <f>IF(seguimiento[[#This Row],[vitaminaDRealizada]]="","",IF(seguimiento[[#This Row],[vitaminaDRealizada]]="No realizado","No realizada","Realizada"))</f>
        <v/>
      </c>
      <c r="R507" t="str">
        <f>IF(Q507="Realizada",seguimiento[[#This Row],[vitaminaDRealizada]],"")</f>
        <v/>
      </c>
      <c r="S507" t="str">
        <f>IF(seguimiento[[#This Row],[ige]]="No realizada","No realizada",IF(seguimiento[[#This Row],[ige]]="","","Realizada"))</f>
        <v>Realizada</v>
      </c>
      <c r="T507" t="str">
        <f>IF(S507="Realizada",seguimiento[[#This Row],[ige]],"")</f>
        <v>&lt; 500</v>
      </c>
      <c r="U507" t="str">
        <f>IF(OR(seguimiento[[#This Row],[actividadfisica]]="Ejercicio regular",seguimiento[[#This Row],[actividadfisica]]="Actividad deportiva"),"Sí","")</f>
        <v/>
      </c>
    </row>
    <row r="508" spans="1:21" x14ac:dyDescent="0.3">
      <c r="A508" t="str">
        <f>VLOOKUP(B508,pacientes_insertados[],2,)</f>
        <v>61e34254ec4ec02e84f5dc87</v>
      </c>
      <c r="B508">
        <f>seguimiento[[#This Row],[idpaciente]]</f>
        <v>325</v>
      </c>
      <c r="C508">
        <f t="shared" si="7"/>
        <v>2013</v>
      </c>
      <c r="D508" s="1">
        <f>seguimiento[[#This Row],[fecha]]</f>
        <v>41618</v>
      </c>
      <c r="E508" t="str">
        <f>seguimiento[[#This Row],[institucion]]</f>
        <v>Hospital Sor Maria Ludovica de La Plata</v>
      </c>
      <c r="F508" t="str">
        <f>seguimiento[[#This Row],[fallecimiento]]</f>
        <v>No</v>
      </c>
      <c r="I508" t="str">
        <f>seguimiento[[#This Row],[educacion]]</f>
        <v>Primaria incompleta</v>
      </c>
      <c r="K508" t="str">
        <f>seguimiento[[#This Row],[coberturamedica]]</f>
        <v>Sí</v>
      </c>
      <c r="L508" t="str">
        <f>seguimiento[[#This Row],[ntratendovenosos]]</f>
        <v>2</v>
      </c>
      <c r="M508" t="str">
        <f>seguimiento[[#This Row],[Embarazo]]</f>
        <v>No</v>
      </c>
      <c r="N508" t="str">
        <f>seguimiento[[#This Row],[ncultivosanio]]</f>
        <v>8</v>
      </c>
      <c r="O508" t="str">
        <f>IF(seguimiento[[#This Row],[curvaglucemia]]="","No realizada","Realizada")</f>
        <v>No realizada</v>
      </c>
      <c r="P508" t="str">
        <f>IF(O508="Realizada",seguimiento[[#This Row],[curvaglucemia]],"")</f>
        <v/>
      </c>
      <c r="Q508" t="str">
        <f>IF(seguimiento[[#This Row],[vitaminaDRealizada]]="","",IF(seguimiento[[#This Row],[vitaminaDRealizada]]="No realizado","No realizada","Realizada"))</f>
        <v/>
      </c>
      <c r="R508" t="str">
        <f>IF(Q508="Realizada",seguimiento[[#This Row],[vitaminaDRealizada]],"")</f>
        <v/>
      </c>
      <c r="S508" t="str">
        <f>IF(seguimiento[[#This Row],[ige]]="No realizada","No realizada",IF(seguimiento[[#This Row],[ige]]="","","Realizada"))</f>
        <v>Realizada</v>
      </c>
      <c r="T508" t="str">
        <f>IF(S508="Realizada",seguimiento[[#This Row],[ige]],"")</f>
        <v>&lt; 500</v>
      </c>
      <c r="U508" t="str">
        <f>IF(OR(seguimiento[[#This Row],[actividadfisica]]="Ejercicio regular",seguimiento[[#This Row],[actividadfisica]]="Actividad deportiva"),"Sí","")</f>
        <v/>
      </c>
    </row>
    <row r="509" spans="1:21" x14ac:dyDescent="0.3">
      <c r="A509" t="str">
        <f>VLOOKUP(B509,pacientes_insertados[],2,)</f>
        <v>61e34254ec4ec02e84f5dc87</v>
      </c>
      <c r="B509">
        <f>seguimiento[[#This Row],[idpaciente]]</f>
        <v>325</v>
      </c>
      <c r="C509">
        <f t="shared" si="7"/>
        <v>2014</v>
      </c>
      <c r="D509" s="1">
        <f>seguimiento[[#This Row],[fecha]]</f>
        <v>41983</v>
      </c>
      <c r="E509" t="str">
        <f>seguimiento[[#This Row],[institucion]]</f>
        <v>Hospital Sor Maria Ludovica de La Plata</v>
      </c>
      <c r="F509" t="str">
        <f>seguimiento[[#This Row],[fallecimiento]]</f>
        <v>No</v>
      </c>
      <c r="I509" t="str">
        <f>seguimiento[[#This Row],[educacion]]</f>
        <v>Primaria incompleta</v>
      </c>
      <c r="K509" t="str">
        <f>seguimiento[[#This Row],[coberturamedica]]</f>
        <v>Sí</v>
      </c>
      <c r="L509" t="str">
        <f>seguimiento[[#This Row],[ntratendovenosos]]</f>
        <v>2</v>
      </c>
      <c r="M509" t="str">
        <f>seguimiento[[#This Row],[Embarazo]]</f>
        <v>No</v>
      </c>
      <c r="N509" t="str">
        <f>seguimiento[[#This Row],[ncultivosanio]]</f>
        <v>5</v>
      </c>
      <c r="O509" t="str">
        <f>IF(seguimiento[[#This Row],[curvaglucemia]]="","No realizada","Realizada")</f>
        <v>Realizada</v>
      </c>
      <c r="P509" t="str">
        <f>IF(O509="Realizada",seguimiento[[#This Row],[curvaglucemia]],"")</f>
        <v>Normal</v>
      </c>
      <c r="Q509" t="str">
        <f>IF(seguimiento[[#This Row],[vitaminaDRealizada]]="","",IF(seguimiento[[#This Row],[vitaminaDRealizada]]="No realizado","No realizada","Realizada"))</f>
        <v/>
      </c>
      <c r="R509" t="str">
        <f>IF(Q509="Realizada",seguimiento[[#This Row],[vitaminaDRealizada]],"")</f>
        <v/>
      </c>
      <c r="S509" t="str">
        <f>IF(seguimiento[[#This Row],[ige]]="No realizada","No realizada",IF(seguimiento[[#This Row],[ige]]="","","Realizada"))</f>
        <v>Realizada</v>
      </c>
      <c r="T509" t="str">
        <f>IF(S509="Realizada",seguimiento[[#This Row],[ige]],"")</f>
        <v>&lt; 500</v>
      </c>
      <c r="U509" t="str">
        <f>IF(OR(seguimiento[[#This Row],[actividadfisica]]="Ejercicio regular",seguimiento[[#This Row],[actividadfisica]]="Actividad deportiva"),"Sí","")</f>
        <v/>
      </c>
    </row>
    <row r="510" spans="1:21" x14ac:dyDescent="0.3">
      <c r="A510" t="str">
        <f>VLOOKUP(B510,pacientes_insertados[],2,)</f>
        <v>61e34254ec4ec02e84f5dc87</v>
      </c>
      <c r="B510">
        <f>seguimiento[[#This Row],[idpaciente]]</f>
        <v>325</v>
      </c>
      <c r="C510">
        <f t="shared" si="7"/>
        <v>2015</v>
      </c>
      <c r="D510" s="1">
        <f>seguimiento[[#This Row],[fecha]]</f>
        <v>42102</v>
      </c>
      <c r="E510" t="str">
        <f>seguimiento[[#This Row],[institucion]]</f>
        <v>Hospital Sor Maria Ludovica de La Plata</v>
      </c>
      <c r="F510" t="str">
        <f>seguimiento[[#This Row],[fallecimiento]]</f>
        <v>Si</v>
      </c>
      <c r="G510" t="str">
        <f>seguimiento[[#This Row],[fecha_fallec]]</f>
        <v>2015-04-08</v>
      </c>
      <c r="H510" t="str">
        <f>seguimiento[[#This Row],[NombreCausaFallecimiento]]</f>
        <v>Respiratorios</v>
      </c>
      <c r="K510" t="str">
        <f>seguimiento[[#This Row],[coberturamedica]]</f>
        <v>Sí</v>
      </c>
      <c r="L510" t="str">
        <f>seguimiento[[#This Row],[ntratendovenosos]]</f>
        <v>2</v>
      </c>
      <c r="M510" t="str">
        <f>seguimiento[[#This Row],[Embarazo]]</f>
        <v>No</v>
      </c>
      <c r="N510" t="str">
        <f>seguimiento[[#This Row],[ncultivosanio]]</f>
        <v>3</v>
      </c>
      <c r="O510" t="str">
        <f>IF(seguimiento[[#This Row],[curvaglucemia]]="","No realizada","Realizada")</f>
        <v>No realizada</v>
      </c>
      <c r="P510" t="str">
        <f>IF(O510="Realizada",seguimiento[[#This Row],[curvaglucemia]],"")</f>
        <v/>
      </c>
      <c r="Q510" t="str">
        <f>IF(seguimiento[[#This Row],[vitaminaDRealizada]]="","",IF(seguimiento[[#This Row],[vitaminaDRealizada]]="No realizado","No realizada","Realizada"))</f>
        <v>No realizada</v>
      </c>
      <c r="R510" t="str">
        <f>IF(Q510="Realizada",seguimiento[[#This Row],[vitaminaDRealizada]],"")</f>
        <v/>
      </c>
      <c r="S510" t="str">
        <f>IF(seguimiento[[#This Row],[ige]]="No realizada","No realizada",IF(seguimiento[[#This Row],[ige]]="","","Realizada"))</f>
        <v>No realizada</v>
      </c>
      <c r="T510" t="str">
        <f>IF(S510="Realizada",seguimiento[[#This Row],[ige]],"")</f>
        <v/>
      </c>
      <c r="U510" t="str">
        <f>IF(OR(seguimiento[[#This Row],[actividadfisica]]="Ejercicio regular",seguimiento[[#This Row],[actividadfisica]]="Actividad deportiva"),"Sí","")</f>
        <v/>
      </c>
    </row>
    <row r="511" spans="1:21" x14ac:dyDescent="0.3">
      <c r="A511" t="str">
        <f>VLOOKUP(B511,pacientes_insertados[],2,)</f>
        <v>61e34256ec4ec02e84f5e0cc</v>
      </c>
      <c r="B511">
        <f>seguimiento[[#This Row],[idpaciente]]</f>
        <v>326</v>
      </c>
      <c r="C511">
        <f t="shared" si="7"/>
        <v>2011</v>
      </c>
      <c r="D511" s="1">
        <f>seguimiento[[#This Row],[fecha]]</f>
        <v>40847</v>
      </c>
      <c r="E511" t="str">
        <f>seguimiento[[#This Row],[institucion]]</f>
        <v>Hospital Sor Maria Ludovica de La Plata</v>
      </c>
      <c r="F511" t="str">
        <f>seguimiento[[#This Row],[fallecimiento]]</f>
        <v>No</v>
      </c>
      <c r="I511" t="str">
        <f>seguimiento[[#This Row],[educacion]]</f>
        <v>Primaria completa</v>
      </c>
      <c r="K511" t="str">
        <f>seguimiento[[#This Row],[coberturamedica]]</f>
        <v>Sí</v>
      </c>
      <c r="M511" t="str">
        <f>seguimiento[[#This Row],[Embarazo]]</f>
        <v>No</v>
      </c>
      <c r="N511" t="str">
        <f>seguimiento[[#This Row],[ncultivosanio]]</f>
        <v>5</v>
      </c>
      <c r="O511" t="str">
        <f>IF(seguimiento[[#This Row],[curvaglucemia]]="","No realizada","Realizada")</f>
        <v>No realizada</v>
      </c>
      <c r="P511" t="str">
        <f>IF(O511="Realizada",seguimiento[[#This Row],[curvaglucemia]],"")</f>
        <v/>
      </c>
      <c r="Q511" t="str">
        <f>IF(seguimiento[[#This Row],[vitaminaDRealizada]]="","",IF(seguimiento[[#This Row],[vitaminaDRealizada]]="No realizado","No realizada","Realizada"))</f>
        <v/>
      </c>
      <c r="R511" t="str">
        <f>IF(Q511="Realizada",seguimiento[[#This Row],[vitaminaDRealizada]],"")</f>
        <v/>
      </c>
      <c r="S511" t="str">
        <f>IF(seguimiento[[#This Row],[ige]]="No realizada","No realizada",IF(seguimiento[[#This Row],[ige]]="","","Realizada"))</f>
        <v>Realizada</v>
      </c>
      <c r="T511" t="str">
        <f>IF(S511="Realizada",seguimiento[[#This Row],[ige]],"")</f>
        <v>&lt; 500</v>
      </c>
      <c r="U511" t="str">
        <f>IF(OR(seguimiento[[#This Row],[actividadfisica]]="Ejercicio regular",seguimiento[[#This Row],[actividadfisica]]="Actividad deportiva"),"Sí","")</f>
        <v/>
      </c>
    </row>
    <row r="512" spans="1:21" x14ac:dyDescent="0.3">
      <c r="A512" t="str">
        <f>VLOOKUP(B512,pacientes_insertados[],2,)</f>
        <v>61e34256ec4ec02e84f5e0cc</v>
      </c>
      <c r="B512">
        <f>seguimiento[[#This Row],[idpaciente]]</f>
        <v>326</v>
      </c>
      <c r="C512">
        <f t="shared" si="7"/>
        <v>2012</v>
      </c>
      <c r="D512" s="1">
        <f>seguimiento[[#This Row],[fecha]]</f>
        <v>40923</v>
      </c>
      <c r="E512" t="str">
        <f>seguimiento[[#This Row],[institucion]]</f>
        <v>Hospital Sor Maria Ludovica de La Plata</v>
      </c>
      <c r="F512" t="str">
        <f>seguimiento[[#This Row],[fallecimiento]]</f>
        <v>No</v>
      </c>
      <c r="I512" t="str">
        <f>seguimiento[[#This Row],[educacion]]</f>
        <v>Primaria incompleta</v>
      </c>
      <c r="K512" t="str">
        <f>seguimiento[[#This Row],[coberturamedica]]</f>
        <v>Sí</v>
      </c>
      <c r="M512" t="str">
        <f>seguimiento[[#This Row],[Embarazo]]</f>
        <v>No</v>
      </c>
      <c r="N512" t="str">
        <f>seguimiento[[#This Row],[ncultivosanio]]</f>
        <v>5</v>
      </c>
      <c r="O512" t="str">
        <f>IF(seguimiento[[#This Row],[curvaglucemia]]="","No realizada","Realizada")</f>
        <v>No realizada</v>
      </c>
      <c r="P512" t="str">
        <f>IF(O512="Realizada",seguimiento[[#This Row],[curvaglucemia]],"")</f>
        <v/>
      </c>
      <c r="Q512" t="str">
        <f>IF(seguimiento[[#This Row],[vitaminaDRealizada]]="","",IF(seguimiento[[#This Row],[vitaminaDRealizada]]="No realizado","No realizada","Realizada"))</f>
        <v/>
      </c>
      <c r="R512" t="str">
        <f>IF(Q512="Realizada",seguimiento[[#This Row],[vitaminaDRealizada]],"")</f>
        <v/>
      </c>
      <c r="S512" t="str">
        <f>IF(seguimiento[[#This Row],[ige]]="No realizada","No realizada",IF(seguimiento[[#This Row],[ige]]="","","Realizada"))</f>
        <v>Realizada</v>
      </c>
      <c r="T512" t="str">
        <f>IF(S512="Realizada",seguimiento[[#This Row],[ige]],"")</f>
        <v>&lt; 500</v>
      </c>
      <c r="U512" t="str">
        <f>IF(OR(seguimiento[[#This Row],[actividadfisica]]="Ejercicio regular",seguimiento[[#This Row],[actividadfisica]]="Actividad deportiva"),"Sí","")</f>
        <v>Sí</v>
      </c>
    </row>
    <row r="513" spans="1:21" x14ac:dyDescent="0.3">
      <c r="A513" t="str">
        <f>VLOOKUP(B513,pacientes_insertados[],2,)</f>
        <v>61e34256ec4ec02e84f5e0cc</v>
      </c>
      <c r="B513">
        <f>seguimiento[[#This Row],[idpaciente]]</f>
        <v>326</v>
      </c>
      <c r="C513">
        <f t="shared" si="7"/>
        <v>2013</v>
      </c>
      <c r="D513" s="1">
        <f>seguimiento[[#This Row],[fecha]]</f>
        <v>41586</v>
      </c>
      <c r="E513" t="str">
        <f>seguimiento[[#This Row],[institucion]]</f>
        <v>Hospital Sor Maria Ludovica de La Plata</v>
      </c>
      <c r="F513" t="str">
        <f>seguimiento[[#This Row],[fallecimiento]]</f>
        <v>No</v>
      </c>
      <c r="I513" t="str">
        <f>seguimiento[[#This Row],[educacion]]</f>
        <v>Primaria completa</v>
      </c>
      <c r="K513" t="str">
        <f>seguimiento[[#This Row],[coberturamedica]]</f>
        <v>Sí</v>
      </c>
      <c r="M513" t="str">
        <f>seguimiento[[#This Row],[Embarazo]]</f>
        <v>No</v>
      </c>
      <c r="N513" t="str">
        <f>seguimiento[[#This Row],[ncultivosanio]]</f>
        <v>5</v>
      </c>
      <c r="O513" t="str">
        <f>IF(seguimiento[[#This Row],[curvaglucemia]]="","No realizada","Realizada")</f>
        <v>No realizada</v>
      </c>
      <c r="P513" t="str">
        <f>IF(O513="Realizada",seguimiento[[#This Row],[curvaglucemia]],"")</f>
        <v/>
      </c>
      <c r="Q513" t="str">
        <f>IF(seguimiento[[#This Row],[vitaminaDRealizada]]="","",IF(seguimiento[[#This Row],[vitaminaDRealizada]]="No realizado","No realizada","Realizada"))</f>
        <v/>
      </c>
      <c r="R513" t="str">
        <f>IF(Q513="Realizada",seguimiento[[#This Row],[vitaminaDRealizada]],"")</f>
        <v/>
      </c>
      <c r="S513" t="str">
        <f>IF(seguimiento[[#This Row],[ige]]="No realizada","No realizada",IF(seguimiento[[#This Row],[ige]]="","","Realizada"))</f>
        <v>Realizada</v>
      </c>
      <c r="T513" t="str">
        <f>IF(S513="Realizada",seguimiento[[#This Row],[ige]],"")</f>
        <v>&lt; 500</v>
      </c>
      <c r="U513" t="str">
        <f>IF(OR(seguimiento[[#This Row],[actividadfisica]]="Ejercicio regular",seguimiento[[#This Row],[actividadfisica]]="Actividad deportiva"),"Sí","")</f>
        <v/>
      </c>
    </row>
    <row r="514" spans="1:21" x14ac:dyDescent="0.3">
      <c r="A514" t="str">
        <f>VLOOKUP(B514,pacientes_insertados[],2,)</f>
        <v>61e34256ec4ec02e84f5e0cc</v>
      </c>
      <c r="B514">
        <f>seguimiento[[#This Row],[idpaciente]]</f>
        <v>326</v>
      </c>
      <c r="C514">
        <f t="shared" si="7"/>
        <v>2014</v>
      </c>
      <c r="D514" s="1">
        <f>seguimiento[[#This Row],[fecha]]</f>
        <v>41983</v>
      </c>
      <c r="E514" t="str">
        <f>seguimiento[[#This Row],[institucion]]</f>
        <v>Hospital Sor Maria Ludovica de La Plata</v>
      </c>
      <c r="F514" t="str">
        <f>seguimiento[[#This Row],[fallecimiento]]</f>
        <v>No</v>
      </c>
      <c r="I514" t="str">
        <f>seguimiento[[#This Row],[educacion]]</f>
        <v>Secundaria incompleta</v>
      </c>
      <c r="K514" t="str">
        <f>seguimiento[[#This Row],[coberturamedica]]</f>
        <v>Sí</v>
      </c>
      <c r="L514" t="str">
        <f>seguimiento[[#This Row],[ntratendovenosos]]</f>
        <v>1</v>
      </c>
      <c r="M514" t="str">
        <f>seguimiento[[#This Row],[Embarazo]]</f>
        <v>No</v>
      </c>
      <c r="N514" t="str">
        <f>seguimiento[[#This Row],[ncultivosanio]]</f>
        <v>5</v>
      </c>
      <c r="O514" t="str">
        <f>IF(seguimiento[[#This Row],[curvaglucemia]]="","No realizada","Realizada")</f>
        <v>Realizada</v>
      </c>
      <c r="P514" t="str">
        <f>IF(O514="Realizada",seguimiento[[#This Row],[curvaglucemia]],"")</f>
        <v>Normal</v>
      </c>
      <c r="Q514" t="str">
        <f>IF(seguimiento[[#This Row],[vitaminaDRealizada]]="","",IF(seguimiento[[#This Row],[vitaminaDRealizada]]="No realizado","No realizada","Realizada"))</f>
        <v/>
      </c>
      <c r="R514" t="str">
        <f>IF(Q514="Realizada",seguimiento[[#This Row],[vitaminaDRealizada]],"")</f>
        <v/>
      </c>
      <c r="S514" t="str">
        <f>IF(seguimiento[[#This Row],[ige]]="No realizada","No realizada",IF(seguimiento[[#This Row],[ige]]="","","Realizada"))</f>
        <v>Realizada</v>
      </c>
      <c r="T514" t="str">
        <f>IF(S514="Realizada",seguimiento[[#This Row],[ige]],"")</f>
        <v>&lt; 500</v>
      </c>
      <c r="U514" t="str">
        <f>IF(OR(seguimiento[[#This Row],[actividadfisica]]="Ejercicio regular",seguimiento[[#This Row],[actividadfisica]]="Actividad deportiva"),"Sí","")</f>
        <v/>
      </c>
    </row>
    <row r="515" spans="1:21" x14ac:dyDescent="0.3">
      <c r="A515" t="str">
        <f>VLOOKUP(B515,pacientes_insertados[],2,)</f>
        <v>61e34256ec4ec02e84f5e0cc</v>
      </c>
      <c r="B515">
        <f>seguimiento[[#This Row],[idpaciente]]</f>
        <v>326</v>
      </c>
      <c r="C515">
        <f t="shared" ref="C515:C578" si="8">YEAR(D515)</f>
        <v>2015</v>
      </c>
      <c r="D515" s="1">
        <f>seguimiento[[#This Row],[fecha]]</f>
        <v>42239</v>
      </c>
      <c r="E515" t="str">
        <f>seguimiento[[#This Row],[institucion]]</f>
        <v>Hospital Sor Maria Ludovica de La Plata</v>
      </c>
      <c r="F515" t="str">
        <f>seguimiento[[#This Row],[fallecimiento]]</f>
        <v>No</v>
      </c>
      <c r="J515" t="str">
        <f>seguimiento[[#This Row],[laboral]]</f>
        <v>No trabaja</v>
      </c>
      <c r="K515" t="str">
        <f>seguimiento[[#This Row],[coberturamedica]]</f>
        <v>Sí</v>
      </c>
      <c r="L515" t="str">
        <f>seguimiento[[#This Row],[ntratendovenosos]]</f>
        <v>1</v>
      </c>
      <c r="M515" t="str">
        <f>seguimiento[[#This Row],[Embarazo]]</f>
        <v>No</v>
      </c>
      <c r="N515" t="str">
        <f>seguimiento[[#This Row],[ncultivosanio]]</f>
        <v>3</v>
      </c>
      <c r="O515" t="str">
        <f>IF(seguimiento[[#This Row],[curvaglucemia]]="","No realizada","Realizada")</f>
        <v>Realizada</v>
      </c>
      <c r="P515" t="str">
        <f>IF(O515="Realizada",seguimiento[[#This Row],[curvaglucemia]],"")</f>
        <v>Intolerancia</v>
      </c>
      <c r="Q515" t="str">
        <f>IF(seguimiento[[#This Row],[vitaminaDRealizada]]="","",IF(seguimiento[[#This Row],[vitaminaDRealizada]]="No realizado","No realizada","Realizada"))</f>
        <v>No realizada</v>
      </c>
      <c r="R515" t="str">
        <f>IF(Q515="Realizada",seguimiento[[#This Row],[vitaminaDRealizada]],"")</f>
        <v/>
      </c>
      <c r="S515" t="str">
        <f>IF(seguimiento[[#This Row],[ige]]="No realizada","No realizada",IF(seguimiento[[#This Row],[ige]]="","","Realizada"))</f>
        <v>No realizada</v>
      </c>
      <c r="T515" t="str">
        <f>IF(S515="Realizada",seguimiento[[#This Row],[ige]],"")</f>
        <v/>
      </c>
      <c r="U515" t="str">
        <f>IF(OR(seguimiento[[#This Row],[actividadfisica]]="Ejercicio regular",seguimiento[[#This Row],[actividadfisica]]="Actividad deportiva"),"Sí","")</f>
        <v/>
      </c>
    </row>
    <row r="516" spans="1:21" x14ac:dyDescent="0.3">
      <c r="A516" t="str">
        <f>VLOOKUP(B516,pacientes_insertados[],2,)</f>
        <v>61e34256ec4ec02e84f5e0cc</v>
      </c>
      <c r="B516">
        <f>seguimiento[[#This Row],[idpaciente]]</f>
        <v>326</v>
      </c>
      <c r="C516">
        <f t="shared" si="8"/>
        <v>2016</v>
      </c>
      <c r="D516" s="1">
        <f>seguimiento[[#This Row],[fecha]]</f>
        <v>42649</v>
      </c>
      <c r="E516" t="str">
        <f>seguimiento[[#This Row],[institucion]]</f>
        <v>Hospital Sor Maria Ludovica de La Plata</v>
      </c>
      <c r="F516" t="str">
        <f>seguimiento[[#This Row],[fallecimiento]]</f>
        <v>No</v>
      </c>
      <c r="J516" t="str">
        <f>seguimiento[[#This Row],[laboral]]</f>
        <v>No trabaja</v>
      </c>
      <c r="K516" t="str">
        <f>seguimiento[[#This Row],[coberturamedica]]</f>
        <v>Sí</v>
      </c>
      <c r="L516" t="str">
        <f>seguimiento[[#This Row],[ntratendovenosos]]</f>
        <v>1</v>
      </c>
      <c r="N516" t="str">
        <f>seguimiento[[#This Row],[ncultivosanio]]</f>
        <v>7</v>
      </c>
      <c r="O516" t="str">
        <f>IF(seguimiento[[#This Row],[curvaglucemia]]="","No realizada","Realizada")</f>
        <v>No realizada</v>
      </c>
      <c r="P516" t="str">
        <f>IF(O516="Realizada",seguimiento[[#This Row],[curvaglucemia]],"")</f>
        <v/>
      </c>
      <c r="Q516" t="str">
        <f>IF(seguimiento[[#This Row],[vitaminaDRealizada]]="","",IF(seguimiento[[#This Row],[vitaminaDRealizada]]="No realizado","No realizada","Realizada"))</f>
        <v>No realizada</v>
      </c>
      <c r="R516" t="str">
        <f>IF(Q516="Realizada",seguimiento[[#This Row],[vitaminaDRealizada]],"")</f>
        <v/>
      </c>
      <c r="S516" t="str">
        <f>IF(seguimiento[[#This Row],[ige]]="No realizada","No realizada",IF(seguimiento[[#This Row],[ige]]="","","Realizada"))</f>
        <v>Realizada</v>
      </c>
      <c r="T516" t="str">
        <f>IF(S516="Realizada",seguimiento[[#This Row],[ige]],"")</f>
        <v>&lt; 500</v>
      </c>
      <c r="U516" t="str">
        <f>IF(OR(seguimiento[[#This Row],[actividadfisica]]="Ejercicio regular",seguimiento[[#This Row],[actividadfisica]]="Actividad deportiva"),"Sí","")</f>
        <v>Sí</v>
      </c>
    </row>
    <row r="517" spans="1:21" x14ac:dyDescent="0.3">
      <c r="A517" t="str">
        <f>VLOOKUP(B517,pacientes_insertados[],2,)</f>
        <v>61e34256ec4ec02e84f5e0cc</v>
      </c>
      <c r="B517">
        <f>seguimiento[[#This Row],[idpaciente]]</f>
        <v>326</v>
      </c>
      <c r="C517">
        <f t="shared" si="8"/>
        <v>2017</v>
      </c>
      <c r="D517" s="1">
        <f>seguimiento[[#This Row],[fecha]]</f>
        <v>43076</v>
      </c>
      <c r="E517" t="str">
        <f>seguimiento[[#This Row],[institucion]]</f>
        <v>Hospital Sor Maria Ludovica de La Plata</v>
      </c>
      <c r="F517" t="str">
        <f>seguimiento[[#This Row],[fallecimiento]]</f>
        <v>No</v>
      </c>
      <c r="K517" t="str">
        <f>seguimiento[[#This Row],[coberturamedica]]</f>
        <v>Sí</v>
      </c>
      <c r="M517" t="str">
        <f>seguimiento[[#This Row],[Embarazo]]</f>
        <v>No</v>
      </c>
      <c r="N517" t="str">
        <f>seguimiento[[#This Row],[ncultivosanio]]</f>
        <v>3</v>
      </c>
      <c r="O517" t="str">
        <f>IF(seguimiento[[#This Row],[curvaglucemia]]="","No realizada","Realizada")</f>
        <v>No realizada</v>
      </c>
      <c r="P517" t="str">
        <f>IF(O517="Realizada",seguimiento[[#This Row],[curvaglucemia]],"")</f>
        <v/>
      </c>
      <c r="Q517" t="str">
        <f>IF(seguimiento[[#This Row],[vitaminaDRealizada]]="","",IF(seguimiento[[#This Row],[vitaminaDRealizada]]="No realizado","No realizada","Realizada"))</f>
        <v>Realizada</v>
      </c>
      <c r="R517" t="str">
        <f>IF(Q517="Realizada",seguimiento[[#This Row],[vitaminaDRealizada]],"")</f>
        <v>Bajo</v>
      </c>
      <c r="S517" t="str">
        <f>IF(seguimiento[[#This Row],[ige]]="No realizada","No realizada",IF(seguimiento[[#This Row],[ige]]="","","Realizada"))</f>
        <v>No realizada</v>
      </c>
      <c r="T517" t="str">
        <f>IF(S517="Realizada",seguimiento[[#This Row],[ige]],"")</f>
        <v/>
      </c>
      <c r="U517" t="str">
        <f>IF(OR(seguimiento[[#This Row],[actividadfisica]]="Ejercicio regular",seguimiento[[#This Row],[actividadfisica]]="Actividad deportiva"),"Sí","")</f>
        <v>Sí</v>
      </c>
    </row>
    <row r="518" spans="1:21" x14ac:dyDescent="0.3">
      <c r="A518" t="str">
        <f>VLOOKUP(B518,pacientes_insertados[],2,)</f>
        <v>61e34256ec4ec02e84f5e0cc</v>
      </c>
      <c r="B518">
        <f>seguimiento[[#This Row],[idpaciente]]</f>
        <v>326</v>
      </c>
      <c r="C518">
        <f t="shared" si="8"/>
        <v>2018</v>
      </c>
      <c r="D518" s="1">
        <f>seguimiento[[#This Row],[fecha]]</f>
        <v>43250</v>
      </c>
      <c r="E518" t="str">
        <f>seguimiento[[#This Row],[institucion]]</f>
        <v>Hospital Sor Maria Ludovica de La Plata</v>
      </c>
      <c r="F518" t="str">
        <f>seguimiento[[#This Row],[fallecimiento]]</f>
        <v>No</v>
      </c>
      <c r="K518" t="str">
        <f>seguimiento[[#This Row],[coberturamedica]]</f>
        <v>Sí</v>
      </c>
      <c r="N518" t="str">
        <f>seguimiento[[#This Row],[ncultivosanio]]</f>
        <v>3</v>
      </c>
      <c r="O518" t="str">
        <f>IF(seguimiento[[#This Row],[curvaglucemia]]="","No realizada","Realizada")</f>
        <v>No realizada</v>
      </c>
      <c r="P518" t="str">
        <f>IF(O518="Realizada",seguimiento[[#This Row],[curvaglucemia]],"")</f>
        <v/>
      </c>
      <c r="Q518" t="str">
        <f>IF(seguimiento[[#This Row],[vitaminaDRealizada]]="","",IF(seguimiento[[#This Row],[vitaminaDRealizada]]="No realizado","No realizada","Realizada"))</f>
        <v>Realizada</v>
      </c>
      <c r="R518" t="str">
        <f>IF(Q518="Realizada",seguimiento[[#This Row],[vitaminaDRealizada]],"")</f>
        <v>Bajo</v>
      </c>
      <c r="S518" t="str">
        <f>IF(seguimiento[[#This Row],[ige]]="No realizada","No realizada",IF(seguimiento[[#This Row],[ige]]="","","Realizada"))</f>
        <v>No realizada</v>
      </c>
      <c r="T518" t="str">
        <f>IF(S518="Realizada",seguimiento[[#This Row],[ige]],"")</f>
        <v/>
      </c>
      <c r="U518" t="str">
        <f>IF(OR(seguimiento[[#This Row],[actividadfisica]]="Ejercicio regular",seguimiento[[#This Row],[actividadfisica]]="Actividad deportiva"),"Sí","")</f>
        <v>Sí</v>
      </c>
    </row>
    <row r="519" spans="1:21" x14ac:dyDescent="0.3">
      <c r="A519" t="str">
        <f>VLOOKUP(B519,pacientes_insertados[],2,)</f>
        <v>61e34256ec4ec02e84f5e0cc</v>
      </c>
      <c r="B519">
        <f>seguimiento[[#This Row],[idpaciente]]</f>
        <v>326</v>
      </c>
      <c r="C519">
        <f t="shared" si="8"/>
        <v>2019</v>
      </c>
      <c r="D519" s="1">
        <f>seguimiento[[#This Row],[fecha]]</f>
        <v>43804</v>
      </c>
      <c r="E519" t="str">
        <f>seguimiento[[#This Row],[institucion]]</f>
        <v>Hospital Sor Maria Ludovica de La Plata</v>
      </c>
      <c r="F519" t="str">
        <f>seguimiento[[#This Row],[fallecimiento]]</f>
        <v>No</v>
      </c>
      <c r="K519" t="str">
        <f>seguimiento[[#This Row],[coberturamedica]]</f>
        <v>Sí</v>
      </c>
      <c r="M519" t="str">
        <f>seguimiento[[#This Row],[Embarazo]]</f>
        <v>No</v>
      </c>
      <c r="N519" t="str">
        <f>seguimiento[[#This Row],[ncultivosanio]]</f>
        <v>3</v>
      </c>
      <c r="O519" t="str">
        <f>IF(seguimiento[[#This Row],[curvaglucemia]]="","No realizada","Realizada")</f>
        <v>No realizada</v>
      </c>
      <c r="P519" t="str">
        <f>IF(O519="Realizada",seguimiento[[#This Row],[curvaglucemia]],"")</f>
        <v/>
      </c>
      <c r="Q519" t="str">
        <f>IF(seguimiento[[#This Row],[vitaminaDRealizada]]="","",IF(seguimiento[[#This Row],[vitaminaDRealizada]]="No realizado","No realizada","Realizada"))</f>
        <v>No realizada</v>
      </c>
      <c r="R519" t="str">
        <f>IF(Q519="Realizada",seguimiento[[#This Row],[vitaminaDRealizada]],"")</f>
        <v/>
      </c>
      <c r="S519" t="str">
        <f>IF(seguimiento[[#This Row],[ige]]="No realizada","No realizada",IF(seguimiento[[#This Row],[ige]]="","","Realizada"))</f>
        <v>Realizada</v>
      </c>
      <c r="T519" t="str">
        <f>IF(S519="Realizada",seguimiento[[#This Row],[ige]],"")</f>
        <v>&lt; 500</v>
      </c>
      <c r="U519" t="str">
        <f>IF(OR(seguimiento[[#This Row],[actividadfisica]]="Ejercicio regular",seguimiento[[#This Row],[actividadfisica]]="Actividad deportiva"),"Sí","")</f>
        <v>Sí</v>
      </c>
    </row>
    <row r="520" spans="1:21" x14ac:dyDescent="0.3">
      <c r="A520" t="str">
        <f>VLOOKUP(B520,pacientes_insertados[],2,)</f>
        <v>61e34254ec4ec02e84f5dc88</v>
      </c>
      <c r="B520">
        <f>seguimiento[[#This Row],[idpaciente]]</f>
        <v>327</v>
      </c>
      <c r="C520">
        <f t="shared" si="8"/>
        <v>2011</v>
      </c>
      <c r="D520" s="1">
        <f>seguimiento[[#This Row],[fecha]]</f>
        <v>40841</v>
      </c>
      <c r="E520" t="str">
        <f>seguimiento[[#This Row],[institucion]]</f>
        <v>Hospital Sor Maria Ludovica de La Plata</v>
      </c>
      <c r="F520" t="str">
        <f>seguimiento[[#This Row],[fallecimiento]]</f>
        <v>No</v>
      </c>
      <c r="I520" t="str">
        <f>seguimiento[[#This Row],[educacion]]</f>
        <v>Primaria completa</v>
      </c>
      <c r="K520" t="str">
        <f>seguimiento[[#This Row],[coberturamedica]]</f>
        <v>Sí</v>
      </c>
      <c r="L520" t="str">
        <f>seguimiento[[#This Row],[ntratendovenosos]]</f>
        <v>1</v>
      </c>
      <c r="M520" t="str">
        <f>seguimiento[[#This Row],[Embarazo]]</f>
        <v>No</v>
      </c>
      <c r="N520" t="str">
        <f>seguimiento[[#This Row],[ncultivosanio]]</f>
        <v>6</v>
      </c>
      <c r="O520" t="str">
        <f>IF(seguimiento[[#This Row],[curvaglucemia]]="","No realizada","Realizada")</f>
        <v>Realizada</v>
      </c>
      <c r="P520" t="str">
        <f>IF(O520="Realizada",seguimiento[[#This Row],[curvaglucemia]],"")</f>
        <v>Normal</v>
      </c>
      <c r="Q520" t="str">
        <f>IF(seguimiento[[#This Row],[vitaminaDRealizada]]="","",IF(seguimiento[[#This Row],[vitaminaDRealizada]]="No realizado","No realizada","Realizada"))</f>
        <v/>
      </c>
      <c r="R520" t="str">
        <f>IF(Q520="Realizada",seguimiento[[#This Row],[vitaminaDRealizada]],"")</f>
        <v/>
      </c>
      <c r="S520" t="str">
        <f>IF(seguimiento[[#This Row],[ige]]="No realizada","No realizada",IF(seguimiento[[#This Row],[ige]]="","","Realizada"))</f>
        <v>Realizada</v>
      </c>
      <c r="T520" t="str">
        <f>IF(S520="Realizada",seguimiento[[#This Row],[ige]],"")</f>
        <v>&lt; 500</v>
      </c>
      <c r="U520" t="str">
        <f>IF(OR(seguimiento[[#This Row],[actividadfisica]]="Ejercicio regular",seguimiento[[#This Row],[actividadfisica]]="Actividad deportiva"),"Sí","")</f>
        <v/>
      </c>
    </row>
    <row r="521" spans="1:21" x14ac:dyDescent="0.3">
      <c r="A521" t="str">
        <f>VLOOKUP(B521,pacientes_insertados[],2,)</f>
        <v>61e34254ec4ec02e84f5dc88</v>
      </c>
      <c r="B521">
        <f>seguimiento[[#This Row],[idpaciente]]</f>
        <v>327</v>
      </c>
      <c r="C521">
        <f t="shared" si="8"/>
        <v>2012</v>
      </c>
      <c r="D521" s="1">
        <f>seguimiento[[#This Row],[fecha]]</f>
        <v>41258</v>
      </c>
      <c r="E521" t="str">
        <f>seguimiento[[#This Row],[institucion]]</f>
        <v>Hospital Sor Maria Ludovica de La Plata</v>
      </c>
      <c r="F521" t="str">
        <f>seguimiento[[#This Row],[fallecimiento]]</f>
        <v>No</v>
      </c>
      <c r="I521" t="str">
        <f>seguimiento[[#This Row],[educacion]]</f>
        <v>Primaria completa</v>
      </c>
      <c r="K521" t="str">
        <f>seguimiento[[#This Row],[coberturamedica]]</f>
        <v>Sí</v>
      </c>
      <c r="L521" t="str">
        <f>seguimiento[[#This Row],[ntratendovenosos]]</f>
        <v>1</v>
      </c>
      <c r="M521" t="str">
        <f>seguimiento[[#This Row],[Embarazo]]</f>
        <v>No</v>
      </c>
      <c r="N521" t="str">
        <f>seguimiento[[#This Row],[ncultivosanio]]</f>
        <v>3</v>
      </c>
      <c r="O521" t="str">
        <f>IF(seguimiento[[#This Row],[curvaglucemia]]="","No realizada","Realizada")</f>
        <v>Realizada</v>
      </c>
      <c r="P521" t="str">
        <f>IF(O521="Realizada",seguimiento[[#This Row],[curvaglucemia]],"")</f>
        <v>Normal</v>
      </c>
      <c r="Q521" t="str">
        <f>IF(seguimiento[[#This Row],[vitaminaDRealizada]]="","",IF(seguimiento[[#This Row],[vitaminaDRealizada]]="No realizado","No realizada","Realizada"))</f>
        <v/>
      </c>
      <c r="R521" t="str">
        <f>IF(Q521="Realizada",seguimiento[[#This Row],[vitaminaDRealizada]],"")</f>
        <v/>
      </c>
      <c r="S521" t="str">
        <f>IF(seguimiento[[#This Row],[ige]]="No realizada","No realizada",IF(seguimiento[[#This Row],[ige]]="","","Realizada"))</f>
        <v>Realizada</v>
      </c>
      <c r="T521" t="str">
        <f>IF(S521="Realizada",seguimiento[[#This Row],[ige]],"")</f>
        <v>&lt; 500</v>
      </c>
      <c r="U521" t="str">
        <f>IF(OR(seguimiento[[#This Row],[actividadfisica]]="Ejercicio regular",seguimiento[[#This Row],[actividadfisica]]="Actividad deportiva"),"Sí","")</f>
        <v>Sí</v>
      </c>
    </row>
    <row r="522" spans="1:21" x14ac:dyDescent="0.3">
      <c r="A522" t="str">
        <f>VLOOKUP(B522,pacientes_insertados[],2,)</f>
        <v>61e34254ec4ec02e84f5dc88</v>
      </c>
      <c r="B522">
        <f>seguimiento[[#This Row],[idpaciente]]</f>
        <v>327</v>
      </c>
      <c r="C522">
        <f t="shared" si="8"/>
        <v>2013</v>
      </c>
      <c r="D522" s="1">
        <f>seguimiento[[#This Row],[fecha]]</f>
        <v>41618</v>
      </c>
      <c r="E522" t="str">
        <f>seguimiento[[#This Row],[institucion]]</f>
        <v>Hospital Sor Maria Ludovica de La Plata</v>
      </c>
      <c r="F522" t="str">
        <f>seguimiento[[#This Row],[fallecimiento]]</f>
        <v>No</v>
      </c>
      <c r="I522" t="str">
        <f>seguimiento[[#This Row],[educacion]]</f>
        <v>Secundaria incompleta</v>
      </c>
      <c r="K522" t="str">
        <f>seguimiento[[#This Row],[coberturamedica]]</f>
        <v>Sí</v>
      </c>
      <c r="M522" t="str">
        <f>seguimiento[[#This Row],[Embarazo]]</f>
        <v>No</v>
      </c>
      <c r="N522" t="str">
        <f>seguimiento[[#This Row],[ncultivosanio]]</f>
        <v>4</v>
      </c>
      <c r="O522" t="str">
        <f>IF(seguimiento[[#This Row],[curvaglucemia]]="","No realizada","Realizada")</f>
        <v>Realizada</v>
      </c>
      <c r="P522" t="str">
        <f>IF(O522="Realizada",seguimiento[[#This Row],[curvaglucemia]],"")</f>
        <v>Normal</v>
      </c>
      <c r="Q522" t="str">
        <f>IF(seguimiento[[#This Row],[vitaminaDRealizada]]="","",IF(seguimiento[[#This Row],[vitaminaDRealizada]]="No realizado","No realizada","Realizada"))</f>
        <v/>
      </c>
      <c r="R522" t="str">
        <f>IF(Q522="Realizada",seguimiento[[#This Row],[vitaminaDRealizada]],"")</f>
        <v/>
      </c>
      <c r="S522" t="str">
        <f>IF(seguimiento[[#This Row],[ige]]="No realizada","No realizada",IF(seguimiento[[#This Row],[ige]]="","","Realizada"))</f>
        <v>Realizada</v>
      </c>
      <c r="T522" t="str">
        <f>IF(S522="Realizada",seguimiento[[#This Row],[ige]],"")</f>
        <v>&lt; 500</v>
      </c>
      <c r="U522" t="str">
        <f>IF(OR(seguimiento[[#This Row],[actividadfisica]]="Ejercicio regular",seguimiento[[#This Row],[actividadfisica]]="Actividad deportiva"),"Sí","")</f>
        <v/>
      </c>
    </row>
    <row r="523" spans="1:21" x14ac:dyDescent="0.3">
      <c r="A523" t="str">
        <f>VLOOKUP(B523,pacientes_insertados[],2,)</f>
        <v>61e34254ec4ec02e84f5dc88</v>
      </c>
      <c r="B523">
        <f>seguimiento[[#This Row],[idpaciente]]</f>
        <v>327</v>
      </c>
      <c r="C523">
        <f t="shared" si="8"/>
        <v>2014</v>
      </c>
      <c r="D523" s="1">
        <f>seguimiento[[#This Row],[fecha]]</f>
        <v>41984</v>
      </c>
      <c r="E523" t="str">
        <f>seguimiento[[#This Row],[institucion]]</f>
        <v>Hospital Sor Maria Ludovica de La Plata</v>
      </c>
      <c r="F523" t="str">
        <f>seguimiento[[#This Row],[fallecimiento]]</f>
        <v>No</v>
      </c>
      <c r="I523" t="str">
        <f>seguimiento[[#This Row],[educacion]]</f>
        <v>Secundaria incompleta</v>
      </c>
      <c r="K523" t="str">
        <f>seguimiento[[#This Row],[coberturamedica]]</f>
        <v>Sí</v>
      </c>
      <c r="L523" t="str">
        <f>seguimiento[[#This Row],[ntratendovenosos]]</f>
        <v>3</v>
      </c>
      <c r="M523" t="str">
        <f>seguimiento[[#This Row],[Embarazo]]</f>
        <v>No</v>
      </c>
      <c r="N523" t="str">
        <f>seguimiento[[#This Row],[ncultivosanio]]</f>
        <v>5</v>
      </c>
      <c r="O523" t="str">
        <f>IF(seguimiento[[#This Row],[curvaglucemia]]="","No realizada","Realizada")</f>
        <v>Realizada</v>
      </c>
      <c r="P523" t="str">
        <f>IF(O523="Realizada",seguimiento[[#This Row],[curvaglucemia]],"")</f>
        <v>Normal</v>
      </c>
      <c r="Q523" t="str">
        <f>IF(seguimiento[[#This Row],[vitaminaDRealizada]]="","",IF(seguimiento[[#This Row],[vitaminaDRealizada]]="No realizado","No realizada","Realizada"))</f>
        <v/>
      </c>
      <c r="R523" t="str">
        <f>IF(Q523="Realizada",seguimiento[[#This Row],[vitaminaDRealizada]],"")</f>
        <v/>
      </c>
      <c r="S523" t="str">
        <f>IF(seguimiento[[#This Row],[ige]]="No realizada","No realizada",IF(seguimiento[[#This Row],[ige]]="","","Realizada"))</f>
        <v>Realizada</v>
      </c>
      <c r="T523" t="str">
        <f>IF(S523="Realizada",seguimiento[[#This Row],[ige]],"")</f>
        <v>&lt; 500</v>
      </c>
      <c r="U523" t="str">
        <f>IF(OR(seguimiento[[#This Row],[actividadfisica]]="Ejercicio regular",seguimiento[[#This Row],[actividadfisica]]="Actividad deportiva"),"Sí","")</f>
        <v>Sí</v>
      </c>
    </row>
    <row r="524" spans="1:21" x14ac:dyDescent="0.3">
      <c r="A524" t="str">
        <f>VLOOKUP(B524,pacientes_insertados[],2,)</f>
        <v>61e34254ec4ec02e84f5dc88</v>
      </c>
      <c r="B524">
        <f>seguimiento[[#This Row],[idpaciente]]</f>
        <v>327</v>
      </c>
      <c r="C524">
        <f t="shared" si="8"/>
        <v>2015</v>
      </c>
      <c r="D524" s="1">
        <f>seguimiento[[#This Row],[fecha]]</f>
        <v>42210</v>
      </c>
      <c r="E524" t="str">
        <f>seguimiento[[#This Row],[institucion]]</f>
        <v>Hospital Sor Maria Ludovica de La Plata</v>
      </c>
      <c r="F524" t="str">
        <f>seguimiento[[#This Row],[fallecimiento]]</f>
        <v>No</v>
      </c>
      <c r="K524" t="str">
        <f>seguimiento[[#This Row],[coberturamedica]]</f>
        <v>Sí</v>
      </c>
      <c r="L524" t="str">
        <f>seguimiento[[#This Row],[ntratendovenosos]]</f>
        <v>2</v>
      </c>
      <c r="M524" t="str">
        <f>seguimiento[[#This Row],[Embarazo]]</f>
        <v>No</v>
      </c>
      <c r="N524" t="str">
        <f>seguimiento[[#This Row],[ncultivosanio]]</f>
        <v>4</v>
      </c>
      <c r="O524" t="str">
        <f>IF(seguimiento[[#This Row],[curvaglucemia]]="","No realizada","Realizada")</f>
        <v>No realizada</v>
      </c>
      <c r="P524" t="str">
        <f>IF(O524="Realizada",seguimiento[[#This Row],[curvaglucemia]],"")</f>
        <v/>
      </c>
      <c r="Q524" t="str">
        <f>IF(seguimiento[[#This Row],[vitaminaDRealizada]]="","",IF(seguimiento[[#This Row],[vitaminaDRealizada]]="No realizado","No realizada","Realizada"))</f>
        <v>No realizada</v>
      </c>
      <c r="R524" t="str">
        <f>IF(Q524="Realizada",seguimiento[[#This Row],[vitaminaDRealizada]],"")</f>
        <v/>
      </c>
      <c r="S524" t="str">
        <f>IF(seguimiento[[#This Row],[ige]]="No realizada","No realizada",IF(seguimiento[[#This Row],[ige]]="","","Realizada"))</f>
        <v>Realizada</v>
      </c>
      <c r="T524" t="str">
        <f>IF(S524="Realizada",seguimiento[[#This Row],[ige]],"")</f>
        <v>&lt; 500</v>
      </c>
      <c r="U524" t="str">
        <f>IF(OR(seguimiento[[#This Row],[actividadfisica]]="Ejercicio regular",seguimiento[[#This Row],[actividadfisica]]="Actividad deportiva"),"Sí","")</f>
        <v>Sí</v>
      </c>
    </row>
    <row r="525" spans="1:21" x14ac:dyDescent="0.3">
      <c r="A525" t="str">
        <f>VLOOKUP(B525,pacientes_insertados[],2,)</f>
        <v>61e34254ec4ec02e84f5dc89</v>
      </c>
      <c r="B525">
        <f>seguimiento[[#This Row],[idpaciente]]</f>
        <v>328</v>
      </c>
      <c r="C525">
        <f t="shared" si="8"/>
        <v>2011</v>
      </c>
      <c r="D525" s="1">
        <f>seguimiento[[#This Row],[fecha]]</f>
        <v>40872</v>
      </c>
      <c r="E525" t="str">
        <f>seguimiento[[#This Row],[institucion]]</f>
        <v>Hospital Sor Maria Ludovica de La Plata</v>
      </c>
      <c r="F525" t="str">
        <f>seguimiento[[#This Row],[fallecimiento]]</f>
        <v>No</v>
      </c>
      <c r="I525" t="str">
        <f>seguimiento[[#This Row],[educacion]]</f>
        <v>Primaria completa</v>
      </c>
      <c r="K525" t="str">
        <f>seguimiento[[#This Row],[coberturamedica]]</f>
        <v>Sí</v>
      </c>
      <c r="M525" t="str">
        <f>seguimiento[[#This Row],[Embarazo]]</f>
        <v>No</v>
      </c>
      <c r="N525" t="str">
        <f>seguimiento[[#This Row],[ncultivosanio]]</f>
        <v>3</v>
      </c>
      <c r="O525" t="str">
        <f>IF(seguimiento[[#This Row],[curvaglucemia]]="","No realizada","Realizada")</f>
        <v>Realizada</v>
      </c>
      <c r="P525" t="str">
        <f>IF(O525="Realizada",seguimiento[[#This Row],[curvaglucemia]],"")</f>
        <v>Intolerancia</v>
      </c>
      <c r="Q525" t="str">
        <f>IF(seguimiento[[#This Row],[vitaminaDRealizada]]="","",IF(seguimiento[[#This Row],[vitaminaDRealizada]]="No realizado","No realizada","Realizada"))</f>
        <v/>
      </c>
      <c r="R525" t="str">
        <f>IF(Q525="Realizada",seguimiento[[#This Row],[vitaminaDRealizada]],"")</f>
        <v/>
      </c>
      <c r="S525" t="str">
        <f>IF(seguimiento[[#This Row],[ige]]="No realizada","No realizada",IF(seguimiento[[#This Row],[ige]]="","","Realizada"))</f>
        <v>Realizada</v>
      </c>
      <c r="T525" t="str">
        <f>IF(S525="Realizada",seguimiento[[#This Row],[ige]],"")</f>
        <v>&lt; 500</v>
      </c>
      <c r="U525" t="str">
        <f>IF(OR(seguimiento[[#This Row],[actividadfisica]]="Ejercicio regular",seguimiento[[#This Row],[actividadfisica]]="Actividad deportiva"),"Sí","")</f>
        <v/>
      </c>
    </row>
    <row r="526" spans="1:21" x14ac:dyDescent="0.3">
      <c r="A526" t="str">
        <f>VLOOKUP(B526,pacientes_insertados[],2,)</f>
        <v>61e34254ec4ec02e84f5dc89</v>
      </c>
      <c r="B526">
        <f>seguimiento[[#This Row],[idpaciente]]</f>
        <v>328</v>
      </c>
      <c r="C526">
        <f t="shared" si="8"/>
        <v>2012</v>
      </c>
      <c r="D526" s="1">
        <f>seguimiento[[#This Row],[fecha]]</f>
        <v>41229</v>
      </c>
      <c r="E526" t="str">
        <f>seguimiento[[#This Row],[institucion]]</f>
        <v>Hospital Sor Maria Ludovica de La Plata</v>
      </c>
      <c r="F526" t="str">
        <f>seguimiento[[#This Row],[fallecimiento]]</f>
        <v>No</v>
      </c>
      <c r="I526" t="str">
        <f>seguimiento[[#This Row],[educacion]]</f>
        <v>Primaria incompleta</v>
      </c>
      <c r="K526" t="str">
        <f>seguimiento[[#This Row],[coberturamedica]]</f>
        <v>Sí</v>
      </c>
      <c r="M526" t="str">
        <f>seguimiento[[#This Row],[Embarazo]]</f>
        <v>No</v>
      </c>
      <c r="N526" t="str">
        <f>seguimiento[[#This Row],[ncultivosanio]]</f>
        <v>2</v>
      </c>
      <c r="O526" t="str">
        <f>IF(seguimiento[[#This Row],[curvaglucemia]]="","No realizada","Realizada")</f>
        <v>Realizada</v>
      </c>
      <c r="P526" t="str">
        <f>IF(O526="Realizada",seguimiento[[#This Row],[curvaglucemia]],"")</f>
        <v>Intolerancia</v>
      </c>
      <c r="Q526" t="str">
        <f>IF(seguimiento[[#This Row],[vitaminaDRealizada]]="","",IF(seguimiento[[#This Row],[vitaminaDRealizada]]="No realizado","No realizada","Realizada"))</f>
        <v/>
      </c>
      <c r="R526" t="str">
        <f>IF(Q526="Realizada",seguimiento[[#This Row],[vitaminaDRealizada]],"")</f>
        <v/>
      </c>
      <c r="S526" t="str">
        <f>IF(seguimiento[[#This Row],[ige]]="No realizada","No realizada",IF(seguimiento[[#This Row],[ige]]="","","Realizada"))</f>
        <v>Realizada</v>
      </c>
      <c r="T526" t="str">
        <f>IF(S526="Realizada",seguimiento[[#This Row],[ige]],"")</f>
        <v>&lt; 500</v>
      </c>
      <c r="U526" t="str">
        <f>IF(OR(seguimiento[[#This Row],[actividadfisica]]="Ejercicio regular",seguimiento[[#This Row],[actividadfisica]]="Actividad deportiva"),"Sí","")</f>
        <v/>
      </c>
    </row>
    <row r="527" spans="1:21" x14ac:dyDescent="0.3">
      <c r="A527" t="str">
        <f>VLOOKUP(B527,pacientes_insertados[],2,)</f>
        <v>61e34254ec4ec02e84f5dc89</v>
      </c>
      <c r="B527">
        <f>seguimiento[[#This Row],[idpaciente]]</f>
        <v>328</v>
      </c>
      <c r="C527">
        <f t="shared" si="8"/>
        <v>2013</v>
      </c>
      <c r="D527" s="1">
        <f>seguimiento[[#This Row],[fecha]]</f>
        <v>41619</v>
      </c>
      <c r="E527" t="str">
        <f>seguimiento[[#This Row],[institucion]]</f>
        <v>Hospital Sor Maria Ludovica de La Plata</v>
      </c>
      <c r="F527" t="str">
        <f>seguimiento[[#This Row],[fallecimiento]]</f>
        <v>No</v>
      </c>
      <c r="I527" t="str">
        <f>seguimiento[[#This Row],[educacion]]</f>
        <v>Primaria incompleta</v>
      </c>
      <c r="K527" t="str">
        <f>seguimiento[[#This Row],[coberturamedica]]</f>
        <v>Sí</v>
      </c>
      <c r="L527" t="str">
        <f>seguimiento[[#This Row],[ntratendovenosos]]</f>
        <v>1</v>
      </c>
      <c r="M527" t="str">
        <f>seguimiento[[#This Row],[Embarazo]]</f>
        <v>No</v>
      </c>
      <c r="N527" t="str">
        <f>seguimiento[[#This Row],[ncultivosanio]]</f>
        <v>3</v>
      </c>
      <c r="O527" t="str">
        <f>IF(seguimiento[[#This Row],[curvaglucemia]]="","No realizada","Realizada")</f>
        <v>No realizada</v>
      </c>
      <c r="P527" t="str">
        <f>IF(O527="Realizada",seguimiento[[#This Row],[curvaglucemia]],"")</f>
        <v/>
      </c>
      <c r="Q527" t="str">
        <f>IF(seguimiento[[#This Row],[vitaminaDRealizada]]="","",IF(seguimiento[[#This Row],[vitaminaDRealizada]]="No realizado","No realizada","Realizada"))</f>
        <v/>
      </c>
      <c r="R527" t="str">
        <f>IF(Q527="Realizada",seguimiento[[#This Row],[vitaminaDRealizada]],"")</f>
        <v/>
      </c>
      <c r="S527" t="str">
        <f>IF(seguimiento[[#This Row],[ige]]="No realizada","No realizada",IF(seguimiento[[#This Row],[ige]]="","","Realizada"))</f>
        <v>Realizada</v>
      </c>
      <c r="T527" t="str">
        <f>IF(S527="Realizada",seguimiento[[#This Row],[ige]],"")</f>
        <v>&lt; 500</v>
      </c>
      <c r="U527" t="str">
        <f>IF(OR(seguimiento[[#This Row],[actividadfisica]]="Ejercicio regular",seguimiento[[#This Row],[actividadfisica]]="Actividad deportiva"),"Sí","")</f>
        <v/>
      </c>
    </row>
    <row r="528" spans="1:21" x14ac:dyDescent="0.3">
      <c r="A528" t="str">
        <f>VLOOKUP(B528,pacientes_insertados[],2,)</f>
        <v>61e34254ec4ec02e84f5dc89</v>
      </c>
      <c r="B528">
        <f>seguimiento[[#This Row],[idpaciente]]</f>
        <v>328</v>
      </c>
      <c r="C528">
        <f t="shared" si="8"/>
        <v>2014</v>
      </c>
      <c r="D528" s="1">
        <f>seguimiento[[#This Row],[fecha]]</f>
        <v>41680</v>
      </c>
      <c r="E528" t="str">
        <f>seguimiento[[#This Row],[institucion]]</f>
        <v>Hospital Sor Maria Ludovica de La Plata</v>
      </c>
      <c r="F528" t="str">
        <f>seguimiento[[#This Row],[fallecimiento]]</f>
        <v>Si</v>
      </c>
      <c r="G528" t="str">
        <f>seguimiento[[#This Row],[fecha_fallec]]</f>
        <v>2014-07-15</v>
      </c>
      <c r="H528" t="str">
        <f>seguimiento[[#This Row],[NombreCausaFallecimiento]]</f>
        <v>Respiratorios</v>
      </c>
      <c r="K528" t="str">
        <f>seguimiento[[#This Row],[coberturamedica]]</f>
        <v>Sí</v>
      </c>
      <c r="L528" t="str">
        <f>seguimiento[[#This Row],[ntratendovenosos]]</f>
        <v>3</v>
      </c>
      <c r="M528" t="str">
        <f>seguimiento[[#This Row],[Embarazo]]</f>
        <v>No</v>
      </c>
      <c r="N528" t="str">
        <f>seguimiento[[#This Row],[ncultivosanio]]</f>
        <v>3</v>
      </c>
      <c r="O528" t="str">
        <f>IF(seguimiento[[#This Row],[curvaglucemia]]="","No realizada","Realizada")</f>
        <v>Realizada</v>
      </c>
      <c r="P528" t="str">
        <f>IF(O528="Realizada",seguimiento[[#This Row],[curvaglucemia]],"")</f>
        <v>Normal</v>
      </c>
      <c r="Q528" t="str">
        <f>IF(seguimiento[[#This Row],[vitaminaDRealizada]]="","",IF(seguimiento[[#This Row],[vitaminaDRealizada]]="No realizado","No realizada","Realizada"))</f>
        <v/>
      </c>
      <c r="R528" t="str">
        <f>IF(Q528="Realizada",seguimiento[[#This Row],[vitaminaDRealizada]],"")</f>
        <v/>
      </c>
      <c r="S528" t="str">
        <f>IF(seguimiento[[#This Row],[ige]]="No realizada","No realizada",IF(seguimiento[[#This Row],[ige]]="","","Realizada"))</f>
        <v>Realizada</v>
      </c>
      <c r="T528" t="str">
        <f>IF(S528="Realizada",seguimiento[[#This Row],[ige]],"")</f>
        <v>&lt; 500</v>
      </c>
      <c r="U528" t="str">
        <f>IF(OR(seguimiento[[#This Row],[actividadfisica]]="Ejercicio regular",seguimiento[[#This Row],[actividadfisica]]="Actividad deportiva"),"Sí","")</f>
        <v/>
      </c>
    </row>
    <row r="529" spans="1:21" x14ac:dyDescent="0.3">
      <c r="A529" t="str">
        <f>VLOOKUP(B529,pacientes_insertados[],2,)</f>
        <v>61e34254ec4ec02e84f5dc8a</v>
      </c>
      <c r="B529">
        <f>seguimiento[[#This Row],[idpaciente]]</f>
        <v>329</v>
      </c>
      <c r="C529">
        <f t="shared" si="8"/>
        <v>2011</v>
      </c>
      <c r="D529" s="1">
        <f>seguimiento[[#This Row],[fecha]]</f>
        <v>40847</v>
      </c>
      <c r="E529" t="str">
        <f>seguimiento[[#This Row],[institucion]]</f>
        <v>Hospital Sor Maria Ludovica de La Plata</v>
      </c>
      <c r="F529" t="str">
        <f>seguimiento[[#This Row],[fallecimiento]]</f>
        <v>No</v>
      </c>
      <c r="I529" t="str">
        <f>seguimiento[[#This Row],[educacion]]</f>
        <v>Primaria completa</v>
      </c>
      <c r="K529" t="str">
        <f>seguimiento[[#This Row],[coberturamedica]]</f>
        <v>Sí</v>
      </c>
      <c r="M529" t="str">
        <f>seguimiento[[#This Row],[Embarazo]]</f>
        <v>No</v>
      </c>
      <c r="O529" t="str">
        <f>IF(seguimiento[[#This Row],[curvaglucemia]]="","No realizada","Realizada")</f>
        <v>Realizada</v>
      </c>
      <c r="P529" t="str">
        <f>IF(O529="Realizada",seguimiento[[#This Row],[curvaglucemia]],"")</f>
        <v>Normal</v>
      </c>
      <c r="Q529" t="str">
        <f>IF(seguimiento[[#This Row],[vitaminaDRealizada]]="","",IF(seguimiento[[#This Row],[vitaminaDRealizada]]="No realizado","No realizada","Realizada"))</f>
        <v/>
      </c>
      <c r="R529" t="str">
        <f>IF(Q529="Realizada",seguimiento[[#This Row],[vitaminaDRealizada]],"")</f>
        <v/>
      </c>
      <c r="S529" t="str">
        <f>IF(seguimiento[[#This Row],[ige]]="No realizada","No realizada",IF(seguimiento[[#This Row],[ige]]="","","Realizada"))</f>
        <v>Realizada</v>
      </c>
      <c r="T529" t="str">
        <f>IF(S529="Realizada",seguimiento[[#This Row],[ige]],"")</f>
        <v>&lt; 500</v>
      </c>
      <c r="U529" t="str">
        <f>IF(OR(seguimiento[[#This Row],[actividadfisica]]="Ejercicio regular",seguimiento[[#This Row],[actividadfisica]]="Actividad deportiva"),"Sí","")</f>
        <v>Sí</v>
      </c>
    </row>
    <row r="530" spans="1:21" x14ac:dyDescent="0.3">
      <c r="A530" t="str">
        <f>VLOOKUP(B530,pacientes_insertados[],2,)</f>
        <v>61e34254ec4ec02e84f5dc8a</v>
      </c>
      <c r="B530">
        <f>seguimiento[[#This Row],[idpaciente]]</f>
        <v>329</v>
      </c>
      <c r="C530">
        <f t="shared" si="8"/>
        <v>2012</v>
      </c>
      <c r="D530" s="1">
        <f>seguimiento[[#This Row],[fecha]]</f>
        <v>41258</v>
      </c>
      <c r="E530" t="str">
        <f>seguimiento[[#This Row],[institucion]]</f>
        <v>Hospital Sor Maria Ludovica de La Plata</v>
      </c>
      <c r="F530" t="str">
        <f>seguimiento[[#This Row],[fallecimiento]]</f>
        <v>No</v>
      </c>
      <c r="I530" t="str">
        <f>seguimiento[[#This Row],[educacion]]</f>
        <v>Secundaria incompleta</v>
      </c>
      <c r="J530" t="str">
        <f>seguimiento[[#This Row],[laboral]]</f>
        <v>No trabaja</v>
      </c>
      <c r="K530" t="str">
        <f>seguimiento[[#This Row],[coberturamedica]]</f>
        <v>Sí</v>
      </c>
      <c r="M530" t="str">
        <f>seguimiento[[#This Row],[Embarazo]]</f>
        <v>No</v>
      </c>
      <c r="N530" t="str">
        <f>seguimiento[[#This Row],[ncultivosanio]]</f>
        <v>3</v>
      </c>
      <c r="O530" t="str">
        <f>IF(seguimiento[[#This Row],[curvaglucemia]]="","No realizada","Realizada")</f>
        <v>Realizada</v>
      </c>
      <c r="P530" t="str">
        <f>IF(O530="Realizada",seguimiento[[#This Row],[curvaglucemia]],"")</f>
        <v>Normal</v>
      </c>
      <c r="Q530" t="str">
        <f>IF(seguimiento[[#This Row],[vitaminaDRealizada]]="","",IF(seguimiento[[#This Row],[vitaminaDRealizada]]="No realizado","No realizada","Realizada"))</f>
        <v/>
      </c>
      <c r="R530" t="str">
        <f>IF(Q530="Realizada",seguimiento[[#This Row],[vitaminaDRealizada]],"")</f>
        <v/>
      </c>
      <c r="S530" t="str">
        <f>IF(seguimiento[[#This Row],[ige]]="No realizada","No realizada",IF(seguimiento[[#This Row],[ige]]="","","Realizada"))</f>
        <v>Realizada</v>
      </c>
      <c r="T530" t="str">
        <f>IF(S530="Realizada",seguimiento[[#This Row],[ige]],"")</f>
        <v>&lt; 500</v>
      </c>
      <c r="U530" t="str">
        <f>IF(OR(seguimiento[[#This Row],[actividadfisica]]="Ejercicio regular",seguimiento[[#This Row],[actividadfisica]]="Actividad deportiva"),"Sí","")</f>
        <v>Sí</v>
      </c>
    </row>
    <row r="531" spans="1:21" x14ac:dyDescent="0.3">
      <c r="A531" t="str">
        <f>VLOOKUP(B531,pacientes_insertados[],2,)</f>
        <v>61e34254ec4ec02e84f5dc8a</v>
      </c>
      <c r="B531">
        <f>seguimiento[[#This Row],[idpaciente]]</f>
        <v>329</v>
      </c>
      <c r="C531">
        <f t="shared" si="8"/>
        <v>2013</v>
      </c>
      <c r="D531" s="1">
        <f>seguimiento[[#This Row],[fecha]]</f>
        <v>41581</v>
      </c>
      <c r="E531" t="str">
        <f>seguimiento[[#This Row],[institucion]]</f>
        <v>Hospital Sor Maria Ludovica de La Plata</v>
      </c>
      <c r="F531" t="str">
        <f>seguimiento[[#This Row],[fallecimiento]]</f>
        <v>No</v>
      </c>
      <c r="I531" t="str">
        <f>seguimiento[[#This Row],[educacion]]</f>
        <v>Secundaria incompleta</v>
      </c>
      <c r="J531" t="str">
        <f>seguimiento[[#This Row],[laboral]]</f>
        <v>No trabaja</v>
      </c>
      <c r="K531" t="str">
        <f>seguimiento[[#This Row],[coberturamedica]]</f>
        <v>Sí</v>
      </c>
      <c r="M531" t="str">
        <f>seguimiento[[#This Row],[Embarazo]]</f>
        <v>No</v>
      </c>
      <c r="N531" t="str">
        <f>seguimiento[[#This Row],[ncultivosanio]]</f>
        <v>3</v>
      </c>
      <c r="O531" t="str">
        <f>IF(seguimiento[[#This Row],[curvaglucemia]]="","No realizada","Realizada")</f>
        <v>Realizada</v>
      </c>
      <c r="P531" t="str">
        <f>IF(O531="Realizada",seguimiento[[#This Row],[curvaglucemia]],"")</f>
        <v>Normal</v>
      </c>
      <c r="Q531" t="str">
        <f>IF(seguimiento[[#This Row],[vitaminaDRealizada]]="","",IF(seguimiento[[#This Row],[vitaminaDRealizada]]="No realizado","No realizada","Realizada"))</f>
        <v/>
      </c>
      <c r="R531" t="str">
        <f>IF(Q531="Realizada",seguimiento[[#This Row],[vitaminaDRealizada]],"")</f>
        <v/>
      </c>
      <c r="S531" t="str">
        <f>IF(seguimiento[[#This Row],[ige]]="No realizada","No realizada",IF(seguimiento[[#This Row],[ige]]="","","Realizada"))</f>
        <v>Realizada</v>
      </c>
      <c r="T531" t="str">
        <f>IF(S531="Realizada",seguimiento[[#This Row],[ige]],"")</f>
        <v>&lt; 500</v>
      </c>
      <c r="U531" t="str">
        <f>IF(OR(seguimiento[[#This Row],[actividadfisica]]="Ejercicio regular",seguimiento[[#This Row],[actividadfisica]]="Actividad deportiva"),"Sí","")</f>
        <v>Sí</v>
      </c>
    </row>
    <row r="532" spans="1:21" x14ac:dyDescent="0.3">
      <c r="A532" t="str">
        <f>VLOOKUP(B532,pacientes_insertados[],2,)</f>
        <v>61e34254ec4ec02e84f5dc8a</v>
      </c>
      <c r="B532">
        <f>seguimiento[[#This Row],[idpaciente]]</f>
        <v>329</v>
      </c>
      <c r="C532">
        <f t="shared" si="8"/>
        <v>2014</v>
      </c>
      <c r="D532" s="1">
        <f>seguimiento[[#This Row],[fecha]]</f>
        <v>41986</v>
      </c>
      <c r="E532" t="str">
        <f>seguimiento[[#This Row],[institucion]]</f>
        <v>Hospital Sor Maria Ludovica de La Plata</v>
      </c>
      <c r="F532" t="str">
        <f>seguimiento[[#This Row],[fallecimiento]]</f>
        <v>No</v>
      </c>
      <c r="I532" t="str">
        <f>seguimiento[[#This Row],[educacion]]</f>
        <v>Secundaria incompleta</v>
      </c>
      <c r="J532" t="str">
        <f>seguimiento[[#This Row],[laboral]]</f>
        <v>No trabaja</v>
      </c>
      <c r="K532" t="str">
        <f>seguimiento[[#This Row],[coberturamedica]]</f>
        <v>Sí</v>
      </c>
      <c r="M532" t="str">
        <f>seguimiento[[#This Row],[Embarazo]]</f>
        <v>No</v>
      </c>
      <c r="N532" t="str">
        <f>seguimiento[[#This Row],[ncultivosanio]]</f>
        <v>2</v>
      </c>
      <c r="O532" t="str">
        <f>IF(seguimiento[[#This Row],[curvaglucemia]]="","No realizada","Realizada")</f>
        <v>No realizada</v>
      </c>
      <c r="P532" t="str">
        <f>IF(O532="Realizada",seguimiento[[#This Row],[curvaglucemia]],"")</f>
        <v/>
      </c>
      <c r="Q532" t="str">
        <f>IF(seguimiento[[#This Row],[vitaminaDRealizada]]="","",IF(seguimiento[[#This Row],[vitaminaDRealizada]]="No realizado","No realizada","Realizada"))</f>
        <v/>
      </c>
      <c r="R532" t="str">
        <f>IF(Q532="Realizada",seguimiento[[#This Row],[vitaminaDRealizada]],"")</f>
        <v/>
      </c>
      <c r="S532" t="str">
        <f>IF(seguimiento[[#This Row],[ige]]="No realizada","No realizada",IF(seguimiento[[#This Row],[ige]]="","","Realizada"))</f>
        <v>Realizada</v>
      </c>
      <c r="T532" t="str">
        <f>IF(S532="Realizada",seguimiento[[#This Row],[ige]],"")</f>
        <v>&lt; 500</v>
      </c>
      <c r="U532" t="str">
        <f>IF(OR(seguimiento[[#This Row],[actividadfisica]]="Ejercicio regular",seguimiento[[#This Row],[actividadfisica]]="Actividad deportiva"),"Sí","")</f>
        <v>Sí</v>
      </c>
    </row>
    <row r="533" spans="1:21" x14ac:dyDescent="0.3">
      <c r="A533" t="str">
        <f>VLOOKUP(B533,pacientes_insertados[],2,)</f>
        <v>61e34254ec4ec02e84f5dc8a</v>
      </c>
      <c r="B533">
        <f>seguimiento[[#This Row],[idpaciente]]</f>
        <v>329</v>
      </c>
      <c r="C533">
        <f t="shared" si="8"/>
        <v>2015</v>
      </c>
      <c r="D533" s="1">
        <f>seguimiento[[#This Row],[fecha]]</f>
        <v>42333</v>
      </c>
      <c r="E533" t="str">
        <f>seguimiento[[#This Row],[institucion]]</f>
        <v>Hospital Sor Maria Ludovica de La Plata</v>
      </c>
      <c r="F533" t="str">
        <f>seguimiento[[#This Row],[fallecimiento]]</f>
        <v>No</v>
      </c>
      <c r="J533" t="str">
        <f>seguimiento[[#This Row],[laboral]]</f>
        <v>No trabaja</v>
      </c>
      <c r="K533" t="str">
        <f>seguimiento[[#This Row],[coberturamedica]]</f>
        <v>Sí</v>
      </c>
      <c r="M533" t="str">
        <f>seguimiento[[#This Row],[Embarazo]]</f>
        <v>No</v>
      </c>
      <c r="N533" t="str">
        <f>seguimiento[[#This Row],[ncultivosanio]]</f>
        <v>2</v>
      </c>
      <c r="O533" t="str">
        <f>IF(seguimiento[[#This Row],[curvaglucemia]]="","No realizada","Realizada")</f>
        <v>Realizada</v>
      </c>
      <c r="P533" t="str">
        <f>IF(O533="Realizada",seguimiento[[#This Row],[curvaglucemia]],"")</f>
        <v>Diabetes</v>
      </c>
      <c r="Q533" t="str">
        <f>IF(seguimiento[[#This Row],[vitaminaDRealizada]]="","",IF(seguimiento[[#This Row],[vitaminaDRealizada]]="No realizado","No realizada","Realizada"))</f>
        <v>No realizada</v>
      </c>
      <c r="R533" t="str">
        <f>IF(Q533="Realizada",seguimiento[[#This Row],[vitaminaDRealizada]],"")</f>
        <v/>
      </c>
      <c r="S533" t="str">
        <f>IF(seguimiento[[#This Row],[ige]]="No realizada","No realizada",IF(seguimiento[[#This Row],[ige]]="","","Realizada"))</f>
        <v>Realizada</v>
      </c>
      <c r="T533" t="str">
        <f>IF(S533="Realizada",seguimiento[[#This Row],[ige]],"")</f>
        <v>&lt; 500</v>
      </c>
      <c r="U533" t="str">
        <f>IF(OR(seguimiento[[#This Row],[actividadfisica]]="Ejercicio regular",seguimiento[[#This Row],[actividadfisica]]="Actividad deportiva"),"Sí","")</f>
        <v>Sí</v>
      </c>
    </row>
    <row r="534" spans="1:21" x14ac:dyDescent="0.3">
      <c r="A534" t="str">
        <f>VLOOKUP(B534,pacientes_insertados[],2,)</f>
        <v>61e34254ec4ec02e84f5dc8a</v>
      </c>
      <c r="B534">
        <f>seguimiento[[#This Row],[idpaciente]]</f>
        <v>329</v>
      </c>
      <c r="C534">
        <f t="shared" si="8"/>
        <v>2016</v>
      </c>
      <c r="D534" s="1">
        <f>seguimiento[[#This Row],[fecha]]</f>
        <v>42694</v>
      </c>
      <c r="E534" t="str">
        <f>seguimiento[[#This Row],[institucion]]</f>
        <v>Hospital Sor Maria Ludovica de La Plata</v>
      </c>
      <c r="F534" t="str">
        <f>seguimiento[[#This Row],[fallecimiento]]</f>
        <v>No</v>
      </c>
      <c r="J534" t="str">
        <f>seguimiento[[#This Row],[laboral]]</f>
        <v>No trabaja</v>
      </c>
      <c r="K534" t="str">
        <f>seguimiento[[#This Row],[coberturamedica]]</f>
        <v>Sí</v>
      </c>
      <c r="N534" t="str">
        <f>seguimiento[[#This Row],[ncultivosanio]]</f>
        <v>1</v>
      </c>
      <c r="O534" t="str">
        <f>IF(seguimiento[[#This Row],[curvaglucemia]]="","No realizada","Realizada")</f>
        <v>No realizada</v>
      </c>
      <c r="P534" t="str">
        <f>IF(O534="Realizada",seguimiento[[#This Row],[curvaglucemia]],"")</f>
        <v/>
      </c>
      <c r="Q534" t="str">
        <f>IF(seguimiento[[#This Row],[vitaminaDRealizada]]="","",IF(seguimiento[[#This Row],[vitaminaDRealizada]]="No realizado","No realizada","Realizada"))</f>
        <v>No realizada</v>
      </c>
      <c r="R534" t="str">
        <f>IF(Q534="Realizada",seguimiento[[#This Row],[vitaminaDRealizada]],"")</f>
        <v/>
      </c>
      <c r="S534" t="str">
        <f>IF(seguimiento[[#This Row],[ige]]="No realizada","No realizada",IF(seguimiento[[#This Row],[ige]]="","","Realizada"))</f>
        <v/>
      </c>
      <c r="T534" t="str">
        <f>IF(S534="Realizada",seguimiento[[#This Row],[ige]],"")</f>
        <v/>
      </c>
      <c r="U534" t="str">
        <f>IF(OR(seguimiento[[#This Row],[actividadfisica]]="Ejercicio regular",seguimiento[[#This Row],[actividadfisica]]="Actividad deportiva"),"Sí","")</f>
        <v>Sí</v>
      </c>
    </row>
    <row r="535" spans="1:21" x14ac:dyDescent="0.3">
      <c r="A535" t="str">
        <f>VLOOKUP(B535,pacientes_insertados[],2,)</f>
        <v>61e34254ec4ec02e84f5dc8a</v>
      </c>
      <c r="B535">
        <f>seguimiento[[#This Row],[idpaciente]]</f>
        <v>329</v>
      </c>
      <c r="C535">
        <f t="shared" si="8"/>
        <v>2017</v>
      </c>
      <c r="D535" s="1">
        <f>seguimiento[[#This Row],[fecha]]</f>
        <v>43053</v>
      </c>
      <c r="E535" t="str">
        <f>seguimiento[[#This Row],[institucion]]</f>
        <v>Hospital Sor Maria Ludovica de La Plata</v>
      </c>
      <c r="F535" t="str">
        <f>seguimiento[[#This Row],[fallecimiento]]</f>
        <v>No</v>
      </c>
      <c r="J535" t="str">
        <f>seguimiento[[#This Row],[laboral]]</f>
        <v>No trabaja</v>
      </c>
      <c r="K535" t="str">
        <f>seguimiento[[#This Row],[coberturamedica]]</f>
        <v>Sí</v>
      </c>
      <c r="M535" t="str">
        <f>seguimiento[[#This Row],[Embarazo]]</f>
        <v>No</v>
      </c>
      <c r="N535" t="str">
        <f>seguimiento[[#This Row],[ncultivosanio]]</f>
        <v>1</v>
      </c>
      <c r="O535" t="str">
        <f>IF(seguimiento[[#This Row],[curvaglucemia]]="","No realizada","Realizada")</f>
        <v>No realizada</v>
      </c>
      <c r="P535" t="str">
        <f>IF(O535="Realizada",seguimiento[[#This Row],[curvaglucemia]],"")</f>
        <v/>
      </c>
      <c r="Q535" t="str">
        <f>IF(seguimiento[[#This Row],[vitaminaDRealizada]]="","",IF(seguimiento[[#This Row],[vitaminaDRealizada]]="No realizado","No realizada","Realizada"))</f>
        <v>No realizada</v>
      </c>
      <c r="R535" t="str">
        <f>IF(Q535="Realizada",seguimiento[[#This Row],[vitaminaDRealizada]],"")</f>
        <v/>
      </c>
      <c r="S535" t="str">
        <f>IF(seguimiento[[#This Row],[ige]]="No realizada","No realizada",IF(seguimiento[[#This Row],[ige]]="","","Realizada"))</f>
        <v>No realizada</v>
      </c>
      <c r="T535" t="str">
        <f>IF(S535="Realizada",seguimiento[[#This Row],[ige]],"")</f>
        <v/>
      </c>
      <c r="U535" t="str">
        <f>IF(OR(seguimiento[[#This Row],[actividadfisica]]="Ejercicio regular",seguimiento[[#This Row],[actividadfisica]]="Actividad deportiva"),"Sí","")</f>
        <v>Sí</v>
      </c>
    </row>
    <row r="536" spans="1:21" x14ac:dyDescent="0.3">
      <c r="A536" t="str">
        <f>VLOOKUP(B536,pacientes_insertados[],2,)</f>
        <v>61e34254ec4ec02e84f5dc8b</v>
      </c>
      <c r="B536">
        <f>seguimiento[[#This Row],[idpaciente]]</f>
        <v>330</v>
      </c>
      <c r="C536">
        <f t="shared" si="8"/>
        <v>2012</v>
      </c>
      <c r="D536" s="1">
        <f>seguimiento[[#This Row],[fecha]]</f>
        <v>41110</v>
      </c>
      <c r="E536" t="str">
        <f>seguimiento[[#This Row],[institucion]]</f>
        <v>Hospital "Dr. Antonio A. Cetrángolo"</v>
      </c>
      <c r="F536" t="str">
        <f>seguimiento[[#This Row],[fallecimiento]]</f>
        <v>No</v>
      </c>
      <c r="I536" t="str">
        <f>seguimiento[[#This Row],[educacion]]</f>
        <v>Primaria incompleta</v>
      </c>
      <c r="K536" t="str">
        <f>seguimiento[[#This Row],[coberturamedica]]</f>
        <v>Sí</v>
      </c>
      <c r="L536" t="str">
        <f>seguimiento[[#This Row],[ntratendovenosos]]</f>
        <v>1</v>
      </c>
      <c r="M536" t="str">
        <f>seguimiento[[#This Row],[Embarazo]]</f>
        <v>No</v>
      </c>
      <c r="O536" t="str">
        <f>IF(seguimiento[[#This Row],[curvaglucemia]]="","No realizada","Realizada")</f>
        <v>No realizada</v>
      </c>
      <c r="P536" t="str">
        <f>IF(O536="Realizada",seguimiento[[#This Row],[curvaglucemia]],"")</f>
        <v/>
      </c>
      <c r="Q536" t="str">
        <f>IF(seguimiento[[#This Row],[vitaminaDRealizada]]="","",IF(seguimiento[[#This Row],[vitaminaDRealizada]]="No realizado","No realizada","Realizada"))</f>
        <v/>
      </c>
      <c r="R536" t="str">
        <f>IF(Q536="Realizada",seguimiento[[#This Row],[vitaminaDRealizada]],"")</f>
        <v/>
      </c>
      <c r="S536" t="str">
        <f>IF(seguimiento[[#This Row],[ige]]="No realizada","No realizada",IF(seguimiento[[#This Row],[ige]]="","","Realizada"))</f>
        <v/>
      </c>
      <c r="T536" t="str">
        <f>IF(S536="Realizada",seguimiento[[#This Row],[ige]],"")</f>
        <v/>
      </c>
      <c r="U536" t="str">
        <f>IF(OR(seguimiento[[#This Row],[actividadfisica]]="Ejercicio regular",seguimiento[[#This Row],[actividadfisica]]="Actividad deportiva"),"Sí","")</f>
        <v>Sí</v>
      </c>
    </row>
    <row r="537" spans="1:21" x14ac:dyDescent="0.3">
      <c r="A537" t="str">
        <f>VLOOKUP(B537,pacientes_insertados[],2,)</f>
        <v>61e34254ec4ec02e84f5dc8b</v>
      </c>
      <c r="B537">
        <f>seguimiento[[#This Row],[idpaciente]]</f>
        <v>330</v>
      </c>
      <c r="C537">
        <f t="shared" si="8"/>
        <v>2013</v>
      </c>
      <c r="D537" s="1">
        <f>seguimiento[[#This Row],[fecha]]</f>
        <v>41453</v>
      </c>
      <c r="E537" t="str">
        <f>seguimiento[[#This Row],[institucion]]</f>
        <v>Hospital "Dr. Antonio A. Cetrángolo"</v>
      </c>
      <c r="F537" t="str">
        <f>seguimiento[[#This Row],[fallecimiento]]</f>
        <v>No</v>
      </c>
      <c r="I537" t="str">
        <f>seguimiento[[#This Row],[educacion]]</f>
        <v>Primaria incompleta</v>
      </c>
      <c r="K537" t="str">
        <f>seguimiento[[#This Row],[coberturamedica]]</f>
        <v>Sí</v>
      </c>
      <c r="L537" t="str">
        <f>seguimiento[[#This Row],[ntratendovenosos]]</f>
        <v>1</v>
      </c>
      <c r="M537" t="str">
        <f>seguimiento[[#This Row],[Embarazo]]</f>
        <v>No</v>
      </c>
      <c r="O537" t="str">
        <f>IF(seguimiento[[#This Row],[curvaglucemia]]="","No realizada","Realizada")</f>
        <v>Realizada</v>
      </c>
      <c r="P537" t="str">
        <f>IF(O537="Realizada",seguimiento[[#This Row],[curvaglucemia]],"")</f>
        <v>Normal</v>
      </c>
      <c r="Q537" t="str">
        <f>IF(seguimiento[[#This Row],[vitaminaDRealizada]]="","",IF(seguimiento[[#This Row],[vitaminaDRealizada]]="No realizado","No realizada","Realizada"))</f>
        <v/>
      </c>
      <c r="R537" t="str">
        <f>IF(Q537="Realizada",seguimiento[[#This Row],[vitaminaDRealizada]],"")</f>
        <v/>
      </c>
      <c r="S537" t="str">
        <f>IF(seguimiento[[#This Row],[ige]]="No realizada","No realizada",IF(seguimiento[[#This Row],[ige]]="","","Realizada"))</f>
        <v/>
      </c>
      <c r="T537" t="str">
        <f>IF(S537="Realizada",seguimiento[[#This Row],[ige]],"")</f>
        <v/>
      </c>
      <c r="U537" t="str">
        <f>IF(OR(seguimiento[[#This Row],[actividadfisica]]="Ejercicio regular",seguimiento[[#This Row],[actividadfisica]]="Actividad deportiva"),"Sí","")</f>
        <v/>
      </c>
    </row>
    <row r="538" spans="1:21" x14ac:dyDescent="0.3">
      <c r="A538" t="str">
        <f>VLOOKUP(B538,pacientes_insertados[],2,)</f>
        <v>61e34254ec4ec02e84f5dc8b</v>
      </c>
      <c r="B538">
        <f>seguimiento[[#This Row],[idpaciente]]</f>
        <v>330</v>
      </c>
      <c r="C538">
        <f t="shared" si="8"/>
        <v>2014</v>
      </c>
      <c r="D538" s="1">
        <f>seguimiento[[#This Row],[fecha]]</f>
        <v>41990</v>
      </c>
      <c r="E538" t="str">
        <f>seguimiento[[#This Row],[institucion]]</f>
        <v>Hospital "Dr. Antonio A. Cetrángolo"</v>
      </c>
      <c r="F538" t="str">
        <f>seguimiento[[#This Row],[fallecimiento]]</f>
        <v>No</v>
      </c>
      <c r="K538" t="str">
        <f>seguimiento[[#This Row],[coberturamedica]]</f>
        <v>Sí</v>
      </c>
      <c r="L538" t="str">
        <f>seguimiento[[#This Row],[ntratendovenosos]]</f>
        <v>1</v>
      </c>
      <c r="M538" t="str">
        <f>seguimiento[[#This Row],[Embarazo]]</f>
        <v>No</v>
      </c>
      <c r="N538" t="str">
        <f>seguimiento[[#This Row],[ncultivosanio]]</f>
        <v>2</v>
      </c>
      <c r="O538" t="str">
        <f>IF(seguimiento[[#This Row],[curvaglucemia]]="","No realizada","Realizada")</f>
        <v>No realizada</v>
      </c>
      <c r="P538" t="str">
        <f>IF(O538="Realizada",seguimiento[[#This Row],[curvaglucemia]],"")</f>
        <v/>
      </c>
      <c r="Q538" t="str">
        <f>IF(seguimiento[[#This Row],[vitaminaDRealizada]]="","",IF(seguimiento[[#This Row],[vitaminaDRealizada]]="No realizado","No realizada","Realizada"))</f>
        <v>No realizada</v>
      </c>
      <c r="R538" t="str">
        <f>IF(Q538="Realizada",seguimiento[[#This Row],[vitaminaDRealizada]],"")</f>
        <v/>
      </c>
      <c r="S538" t="str">
        <f>IF(seguimiento[[#This Row],[ige]]="No realizada","No realizada",IF(seguimiento[[#This Row],[ige]]="","","Realizada"))</f>
        <v>No realizada</v>
      </c>
      <c r="T538" t="str">
        <f>IF(S538="Realizada",seguimiento[[#This Row],[ige]],"")</f>
        <v/>
      </c>
      <c r="U538" t="str">
        <f>IF(OR(seguimiento[[#This Row],[actividadfisica]]="Ejercicio regular",seguimiento[[#This Row],[actividadfisica]]="Actividad deportiva"),"Sí","")</f>
        <v>Sí</v>
      </c>
    </row>
    <row r="539" spans="1:21" x14ac:dyDescent="0.3">
      <c r="A539" t="str">
        <f>VLOOKUP(B539,pacientes_insertados[],2,)</f>
        <v>61e34254ec4ec02e84f5dc8c</v>
      </c>
      <c r="B539">
        <f>seguimiento[[#This Row],[idpaciente]]</f>
        <v>331</v>
      </c>
      <c r="C539">
        <f t="shared" si="8"/>
        <v>2012</v>
      </c>
      <c r="D539" s="1">
        <f>seguimiento[[#This Row],[fecha]]</f>
        <v>41109</v>
      </c>
      <c r="E539" t="str">
        <f>seguimiento[[#This Row],[institucion]]</f>
        <v>HOSPITAL de PEDIATRÍA "Juan P. Garrahan"</v>
      </c>
      <c r="F539" t="str">
        <f>seguimiento[[#This Row],[fallecimiento]]</f>
        <v>No</v>
      </c>
      <c r="K539" t="str">
        <f>seguimiento[[#This Row],[coberturamedica]]</f>
        <v>No</v>
      </c>
      <c r="M539" t="str">
        <f>seguimiento[[#This Row],[Embarazo]]</f>
        <v>No</v>
      </c>
      <c r="N539" t="str">
        <f>seguimiento[[#This Row],[ncultivosanio]]</f>
        <v>2</v>
      </c>
      <c r="O539" t="str">
        <f>IF(seguimiento[[#This Row],[curvaglucemia]]="","No realizada","Realizada")</f>
        <v>Realizada</v>
      </c>
      <c r="P539" t="str">
        <f>IF(O539="Realizada",seguimiento[[#This Row],[curvaglucemia]],"")</f>
        <v>Normal</v>
      </c>
      <c r="Q539" t="str">
        <f>IF(seguimiento[[#This Row],[vitaminaDRealizada]]="","",IF(seguimiento[[#This Row],[vitaminaDRealizada]]="No realizado","No realizada","Realizada"))</f>
        <v/>
      </c>
      <c r="R539" t="str">
        <f>IF(Q539="Realizada",seguimiento[[#This Row],[vitaminaDRealizada]],"")</f>
        <v/>
      </c>
      <c r="S539" t="str">
        <f>IF(seguimiento[[#This Row],[ige]]="No realizada","No realizada",IF(seguimiento[[#This Row],[ige]]="","","Realizada"))</f>
        <v>Realizada</v>
      </c>
      <c r="T539" t="str">
        <f>IF(S539="Realizada",seguimiento[[#This Row],[ige]],"")</f>
        <v>&lt; 500</v>
      </c>
      <c r="U539" t="str">
        <f>IF(OR(seguimiento[[#This Row],[actividadfisica]]="Ejercicio regular",seguimiento[[#This Row],[actividadfisica]]="Actividad deportiva"),"Sí","")</f>
        <v/>
      </c>
    </row>
    <row r="540" spans="1:21" x14ac:dyDescent="0.3">
      <c r="A540" t="str">
        <f>VLOOKUP(B540,pacientes_insertados[],2,)</f>
        <v>61e34254ec4ec02e84f5dc8c</v>
      </c>
      <c r="B540">
        <f>seguimiento[[#This Row],[idpaciente]]</f>
        <v>331</v>
      </c>
      <c r="C540">
        <f t="shared" si="8"/>
        <v>2012</v>
      </c>
      <c r="D540" s="1">
        <f>seguimiento[[#This Row],[fecha]]</f>
        <v>41171</v>
      </c>
      <c r="E540" t="str">
        <f>seguimiento[[#This Row],[institucion]]</f>
        <v>HOSPITAL de PEDIATRÍA "Juan P. Garrahan"</v>
      </c>
      <c r="F540" t="str">
        <f>seguimiento[[#This Row],[fallecimiento]]</f>
        <v>No</v>
      </c>
      <c r="K540" t="str">
        <f>seguimiento[[#This Row],[coberturamedica]]</f>
        <v>Sí</v>
      </c>
      <c r="M540" t="str">
        <f>seguimiento[[#This Row],[Embarazo]]</f>
        <v>No</v>
      </c>
      <c r="N540" t="str">
        <f>seguimiento[[#This Row],[ncultivosanio]]</f>
        <v>2</v>
      </c>
      <c r="O540" t="str">
        <f>IF(seguimiento[[#This Row],[curvaglucemia]]="","No realizada","Realizada")</f>
        <v>Realizada</v>
      </c>
      <c r="P540" t="str">
        <f>IF(O540="Realizada",seguimiento[[#This Row],[curvaglucemia]],"")</f>
        <v>Normal</v>
      </c>
      <c r="Q540" t="str">
        <f>IF(seguimiento[[#This Row],[vitaminaDRealizada]]="","",IF(seguimiento[[#This Row],[vitaminaDRealizada]]="No realizado","No realizada","Realizada"))</f>
        <v/>
      </c>
      <c r="R540" t="str">
        <f>IF(Q540="Realizada",seguimiento[[#This Row],[vitaminaDRealizada]],"")</f>
        <v/>
      </c>
      <c r="S540" t="str">
        <f>IF(seguimiento[[#This Row],[ige]]="No realizada","No realizada",IF(seguimiento[[#This Row],[ige]]="","","Realizada"))</f>
        <v>Realizada</v>
      </c>
      <c r="T540" t="str">
        <f>IF(S540="Realizada",seguimiento[[#This Row],[ige]],"")</f>
        <v>&lt; 500</v>
      </c>
      <c r="U540" t="str">
        <f>IF(OR(seguimiento[[#This Row],[actividadfisica]]="Ejercicio regular",seguimiento[[#This Row],[actividadfisica]]="Actividad deportiva"),"Sí","")</f>
        <v/>
      </c>
    </row>
    <row r="541" spans="1:21" x14ac:dyDescent="0.3">
      <c r="A541" t="str">
        <f>VLOOKUP(B541,pacientes_insertados[],2,)</f>
        <v>61e34254ec4ec02e84f5db8d</v>
      </c>
      <c r="B541">
        <f>seguimiento[[#This Row],[idpaciente]]</f>
        <v>332</v>
      </c>
      <c r="C541">
        <f t="shared" si="8"/>
        <v>2011</v>
      </c>
      <c r="D541" s="1">
        <f>seguimiento[[#This Row],[fecha]]</f>
        <v>40871</v>
      </c>
      <c r="E541" t="str">
        <f>seguimiento[[#This Row],[institucion]]</f>
        <v>Hospital Sor Maria Ludovica de La Plata</v>
      </c>
      <c r="F541" t="str">
        <f>seguimiento[[#This Row],[fallecimiento]]</f>
        <v>No</v>
      </c>
      <c r="I541" t="str">
        <f>seguimiento[[#This Row],[educacion]]</f>
        <v>Primaria completa</v>
      </c>
      <c r="K541" t="str">
        <f>seguimiento[[#This Row],[coberturamedica]]</f>
        <v>Sí</v>
      </c>
      <c r="M541" t="str">
        <f>seguimiento[[#This Row],[Embarazo]]</f>
        <v>No</v>
      </c>
      <c r="N541" t="str">
        <f>seguimiento[[#This Row],[ncultivosanio]]</f>
        <v>4</v>
      </c>
      <c r="O541" t="str">
        <f>IF(seguimiento[[#This Row],[curvaglucemia]]="","No realizada","Realizada")</f>
        <v>Realizada</v>
      </c>
      <c r="P541" t="str">
        <f>IF(O541="Realizada",seguimiento[[#This Row],[curvaglucemia]],"")</f>
        <v>Normal</v>
      </c>
      <c r="Q541" t="str">
        <f>IF(seguimiento[[#This Row],[vitaminaDRealizada]]="","",IF(seguimiento[[#This Row],[vitaminaDRealizada]]="No realizado","No realizada","Realizada"))</f>
        <v/>
      </c>
      <c r="R541" t="str">
        <f>IF(Q541="Realizada",seguimiento[[#This Row],[vitaminaDRealizada]],"")</f>
        <v/>
      </c>
      <c r="S541" t="str">
        <f>IF(seguimiento[[#This Row],[ige]]="No realizada","No realizada",IF(seguimiento[[#This Row],[ige]]="","","Realizada"))</f>
        <v>Realizada</v>
      </c>
      <c r="T541" t="str">
        <f>IF(S541="Realizada",seguimiento[[#This Row],[ige]],"")</f>
        <v>&lt; 500</v>
      </c>
      <c r="U541" t="str">
        <f>IF(OR(seguimiento[[#This Row],[actividadfisica]]="Ejercicio regular",seguimiento[[#This Row],[actividadfisica]]="Actividad deportiva"),"Sí","")</f>
        <v/>
      </c>
    </row>
    <row r="542" spans="1:21" x14ac:dyDescent="0.3">
      <c r="A542" t="str">
        <f>VLOOKUP(B542,pacientes_insertados[],2,)</f>
        <v>61e34254ec4ec02e84f5db8d</v>
      </c>
      <c r="B542">
        <f>seguimiento[[#This Row],[idpaciente]]</f>
        <v>332</v>
      </c>
      <c r="C542">
        <f t="shared" si="8"/>
        <v>2012</v>
      </c>
      <c r="D542" s="1">
        <f>seguimiento[[#This Row],[fecha]]</f>
        <v>41258</v>
      </c>
      <c r="E542" t="str">
        <f>seguimiento[[#This Row],[institucion]]</f>
        <v>Hospital Sor Maria Ludovica de La Plata</v>
      </c>
      <c r="F542" t="str">
        <f>seguimiento[[#This Row],[fallecimiento]]</f>
        <v>No</v>
      </c>
      <c r="I542" t="str">
        <f>seguimiento[[#This Row],[educacion]]</f>
        <v>Primaria completa</v>
      </c>
      <c r="J542" t="str">
        <f>seguimiento[[#This Row],[laboral]]</f>
        <v>No trabaja</v>
      </c>
      <c r="K542" t="str">
        <f>seguimiento[[#This Row],[coberturamedica]]</f>
        <v>Sí</v>
      </c>
      <c r="M542" t="str">
        <f>seguimiento[[#This Row],[Embarazo]]</f>
        <v>No</v>
      </c>
      <c r="N542" t="str">
        <f>seguimiento[[#This Row],[ncultivosanio]]</f>
        <v>3</v>
      </c>
      <c r="O542" t="str">
        <f>IF(seguimiento[[#This Row],[curvaglucemia]]="","No realizada","Realizada")</f>
        <v>Realizada</v>
      </c>
      <c r="P542" t="str">
        <f>IF(O542="Realizada",seguimiento[[#This Row],[curvaglucemia]],"")</f>
        <v>Intolerancia</v>
      </c>
      <c r="Q542" t="str">
        <f>IF(seguimiento[[#This Row],[vitaminaDRealizada]]="","",IF(seguimiento[[#This Row],[vitaminaDRealizada]]="No realizado","No realizada","Realizada"))</f>
        <v/>
      </c>
      <c r="R542" t="str">
        <f>IF(Q542="Realizada",seguimiento[[#This Row],[vitaminaDRealizada]],"")</f>
        <v/>
      </c>
      <c r="S542" t="str">
        <f>IF(seguimiento[[#This Row],[ige]]="No realizada","No realizada",IF(seguimiento[[#This Row],[ige]]="","","Realizada"))</f>
        <v>Realizada</v>
      </c>
      <c r="T542" t="str">
        <f>IF(S542="Realizada",seguimiento[[#This Row],[ige]],"")</f>
        <v>&lt; 500</v>
      </c>
      <c r="U542" t="str">
        <f>IF(OR(seguimiento[[#This Row],[actividadfisica]]="Ejercicio regular",seguimiento[[#This Row],[actividadfisica]]="Actividad deportiva"),"Sí","")</f>
        <v>Sí</v>
      </c>
    </row>
    <row r="543" spans="1:21" x14ac:dyDescent="0.3">
      <c r="A543" t="str">
        <f>VLOOKUP(B543,pacientes_insertados[],2,)</f>
        <v>61e34254ec4ec02e84f5db8d</v>
      </c>
      <c r="B543">
        <f>seguimiento[[#This Row],[idpaciente]]</f>
        <v>332</v>
      </c>
      <c r="C543">
        <f t="shared" si="8"/>
        <v>2013</v>
      </c>
      <c r="D543" s="1">
        <f>seguimiento[[#This Row],[fecha]]</f>
        <v>41619</v>
      </c>
      <c r="E543" t="str">
        <f>seguimiento[[#This Row],[institucion]]</f>
        <v>Hospital Sor Maria Ludovica de La Plata</v>
      </c>
      <c r="F543" t="str">
        <f>seguimiento[[#This Row],[fallecimiento]]</f>
        <v>No</v>
      </c>
      <c r="I543" t="str">
        <f>seguimiento[[#This Row],[educacion]]</f>
        <v>Secundaria incompleta</v>
      </c>
      <c r="K543" t="str">
        <f>seguimiento[[#This Row],[coberturamedica]]</f>
        <v>No</v>
      </c>
      <c r="M543" t="str">
        <f>seguimiento[[#This Row],[Embarazo]]</f>
        <v>No</v>
      </c>
      <c r="N543" t="str">
        <f>seguimiento[[#This Row],[ncultivosanio]]</f>
        <v>2</v>
      </c>
      <c r="O543" t="str">
        <f>IF(seguimiento[[#This Row],[curvaglucemia]]="","No realizada","Realizada")</f>
        <v>Realizada</v>
      </c>
      <c r="P543" t="str">
        <f>IF(O543="Realizada",seguimiento[[#This Row],[curvaglucemia]],"")</f>
        <v>Normal</v>
      </c>
      <c r="Q543" t="str">
        <f>IF(seguimiento[[#This Row],[vitaminaDRealizada]]="","",IF(seguimiento[[#This Row],[vitaminaDRealizada]]="No realizado","No realizada","Realizada"))</f>
        <v/>
      </c>
      <c r="R543" t="str">
        <f>IF(Q543="Realizada",seguimiento[[#This Row],[vitaminaDRealizada]],"")</f>
        <v/>
      </c>
      <c r="S543" t="str">
        <f>IF(seguimiento[[#This Row],[ige]]="No realizada","No realizada",IF(seguimiento[[#This Row],[ige]]="","","Realizada"))</f>
        <v>Realizada</v>
      </c>
      <c r="T543" t="str">
        <f>IF(S543="Realizada",seguimiento[[#This Row],[ige]],"")</f>
        <v>&lt; 500</v>
      </c>
      <c r="U543" t="str">
        <f>IF(OR(seguimiento[[#This Row],[actividadfisica]]="Ejercicio regular",seguimiento[[#This Row],[actividadfisica]]="Actividad deportiva"),"Sí","")</f>
        <v>Sí</v>
      </c>
    </row>
    <row r="544" spans="1:21" x14ac:dyDescent="0.3">
      <c r="A544" t="str">
        <f>VLOOKUP(B544,pacientes_insertados[],2,)</f>
        <v>61e34254ec4ec02e84f5db8d</v>
      </c>
      <c r="B544">
        <f>seguimiento[[#This Row],[idpaciente]]</f>
        <v>332</v>
      </c>
      <c r="C544">
        <f t="shared" si="8"/>
        <v>2014</v>
      </c>
      <c r="D544" s="1">
        <f>seguimiento[[#This Row],[fecha]]</f>
        <v>41986</v>
      </c>
      <c r="E544" t="str">
        <f>seguimiento[[#This Row],[institucion]]</f>
        <v>Hospital Sor Maria Ludovica de La Plata</v>
      </c>
      <c r="F544" t="str">
        <f>seguimiento[[#This Row],[fallecimiento]]</f>
        <v>No</v>
      </c>
      <c r="I544" t="str">
        <f>seguimiento[[#This Row],[educacion]]</f>
        <v>Secundaria incompleta</v>
      </c>
      <c r="K544" t="str">
        <f>seguimiento[[#This Row],[coberturamedica]]</f>
        <v>Sí</v>
      </c>
      <c r="M544" t="str">
        <f>seguimiento[[#This Row],[Embarazo]]</f>
        <v>No</v>
      </c>
      <c r="N544" t="str">
        <f>seguimiento[[#This Row],[ncultivosanio]]</f>
        <v>2</v>
      </c>
      <c r="O544" t="str">
        <f>IF(seguimiento[[#This Row],[curvaglucemia]]="","No realizada","Realizada")</f>
        <v>No realizada</v>
      </c>
      <c r="P544" t="str">
        <f>IF(O544="Realizada",seguimiento[[#This Row],[curvaglucemia]],"")</f>
        <v/>
      </c>
      <c r="Q544" t="str">
        <f>IF(seguimiento[[#This Row],[vitaminaDRealizada]]="","",IF(seguimiento[[#This Row],[vitaminaDRealizada]]="No realizado","No realizada","Realizada"))</f>
        <v/>
      </c>
      <c r="R544" t="str">
        <f>IF(Q544="Realizada",seguimiento[[#This Row],[vitaminaDRealizada]],"")</f>
        <v/>
      </c>
      <c r="S544" t="str">
        <f>IF(seguimiento[[#This Row],[ige]]="No realizada","No realizada",IF(seguimiento[[#This Row],[ige]]="","","Realizada"))</f>
        <v>Realizada</v>
      </c>
      <c r="T544" t="str">
        <f>IF(S544="Realizada",seguimiento[[#This Row],[ige]],"")</f>
        <v>&lt; 500</v>
      </c>
      <c r="U544" t="str">
        <f>IF(OR(seguimiento[[#This Row],[actividadfisica]]="Ejercicio regular",seguimiento[[#This Row],[actividadfisica]]="Actividad deportiva"),"Sí","")</f>
        <v>Sí</v>
      </c>
    </row>
    <row r="545" spans="1:21" x14ac:dyDescent="0.3">
      <c r="A545" t="str">
        <f>VLOOKUP(B545,pacientes_insertados[],2,)</f>
        <v>61e34254ec4ec02e84f5db8d</v>
      </c>
      <c r="B545">
        <f>seguimiento[[#This Row],[idpaciente]]</f>
        <v>332</v>
      </c>
      <c r="C545">
        <f t="shared" si="8"/>
        <v>2015</v>
      </c>
      <c r="D545" s="1">
        <f>seguimiento[[#This Row],[fecha]]</f>
        <v>42300</v>
      </c>
      <c r="E545" t="str">
        <f>seguimiento[[#This Row],[institucion]]</f>
        <v>Hospital Sor Maria Ludovica de La Plata</v>
      </c>
      <c r="F545" t="str">
        <f>seguimiento[[#This Row],[fallecimiento]]</f>
        <v>No</v>
      </c>
      <c r="K545" t="str">
        <f>seguimiento[[#This Row],[coberturamedica]]</f>
        <v>Sí</v>
      </c>
      <c r="M545" t="str">
        <f>seguimiento[[#This Row],[Embarazo]]</f>
        <v>No</v>
      </c>
      <c r="N545" t="str">
        <f>seguimiento[[#This Row],[ncultivosanio]]</f>
        <v>4</v>
      </c>
      <c r="O545" t="str">
        <f>IF(seguimiento[[#This Row],[curvaglucemia]]="","No realizada","Realizada")</f>
        <v>Realizada</v>
      </c>
      <c r="P545" t="str">
        <f>IF(O545="Realizada",seguimiento[[#This Row],[curvaglucemia]],"")</f>
        <v>Normal</v>
      </c>
      <c r="Q545" t="str">
        <f>IF(seguimiento[[#This Row],[vitaminaDRealizada]]="","",IF(seguimiento[[#This Row],[vitaminaDRealizada]]="No realizado","No realizada","Realizada"))</f>
        <v>No realizada</v>
      </c>
      <c r="R545" t="str">
        <f>IF(Q545="Realizada",seguimiento[[#This Row],[vitaminaDRealizada]],"")</f>
        <v/>
      </c>
      <c r="S545" t="str">
        <f>IF(seguimiento[[#This Row],[ige]]="No realizada","No realizada",IF(seguimiento[[#This Row],[ige]]="","","Realizada"))</f>
        <v>No realizada</v>
      </c>
      <c r="T545" t="str">
        <f>IF(S545="Realizada",seguimiento[[#This Row],[ige]],"")</f>
        <v/>
      </c>
      <c r="U545" t="str">
        <f>IF(OR(seguimiento[[#This Row],[actividadfisica]]="Ejercicio regular",seguimiento[[#This Row],[actividadfisica]]="Actividad deportiva"),"Sí","")</f>
        <v>Sí</v>
      </c>
    </row>
    <row r="546" spans="1:21" x14ac:dyDescent="0.3">
      <c r="A546" t="str">
        <f>VLOOKUP(B546,pacientes_insertados[],2,)</f>
        <v>61e34254ec4ec02e84f5db8d</v>
      </c>
      <c r="B546">
        <f>seguimiento[[#This Row],[idpaciente]]</f>
        <v>332</v>
      </c>
      <c r="C546">
        <f t="shared" si="8"/>
        <v>2016</v>
      </c>
      <c r="D546" s="1">
        <f>seguimiento[[#This Row],[fecha]]</f>
        <v>42717</v>
      </c>
      <c r="E546" t="str">
        <f>seguimiento[[#This Row],[institucion]]</f>
        <v>Hospital Sor Maria Ludovica de La Plata</v>
      </c>
      <c r="F546" t="str">
        <f>seguimiento[[#This Row],[fallecimiento]]</f>
        <v>No</v>
      </c>
      <c r="J546" t="str">
        <f>seguimiento[[#This Row],[laboral]]</f>
        <v>No trabaja</v>
      </c>
      <c r="K546" t="str">
        <f>seguimiento[[#This Row],[coberturamedica]]</f>
        <v>Sí</v>
      </c>
      <c r="M546" t="str">
        <f>seguimiento[[#This Row],[Embarazo]]</f>
        <v>No</v>
      </c>
      <c r="N546" t="str">
        <f>seguimiento[[#This Row],[ncultivosanio]]</f>
        <v>4</v>
      </c>
      <c r="O546" t="str">
        <f>IF(seguimiento[[#This Row],[curvaglucemia]]="","No realizada","Realizada")</f>
        <v>Realizada</v>
      </c>
      <c r="P546" t="str">
        <f>IF(O546="Realizada",seguimiento[[#This Row],[curvaglucemia]],"")</f>
        <v>Intolerancia</v>
      </c>
      <c r="Q546" t="str">
        <f>IF(seguimiento[[#This Row],[vitaminaDRealizada]]="","",IF(seguimiento[[#This Row],[vitaminaDRealizada]]="No realizado","No realizada","Realizada"))</f>
        <v>No realizada</v>
      </c>
      <c r="R546" t="str">
        <f>IF(Q546="Realizada",seguimiento[[#This Row],[vitaminaDRealizada]],"")</f>
        <v/>
      </c>
      <c r="S546" t="str">
        <f>IF(seguimiento[[#This Row],[ige]]="No realizada","No realizada",IF(seguimiento[[#This Row],[ige]]="","","Realizada"))</f>
        <v>Realizada</v>
      </c>
      <c r="T546" t="str">
        <f>IF(S546="Realizada",seguimiento[[#This Row],[ige]],"")</f>
        <v>&lt; 500</v>
      </c>
      <c r="U546" t="str">
        <f>IF(OR(seguimiento[[#This Row],[actividadfisica]]="Ejercicio regular",seguimiento[[#This Row],[actividadfisica]]="Actividad deportiva"),"Sí","")</f>
        <v>Sí</v>
      </c>
    </row>
    <row r="547" spans="1:21" x14ac:dyDescent="0.3">
      <c r="A547" t="str">
        <f>VLOOKUP(B547,pacientes_insertados[],2,)</f>
        <v>61e34254ec4ec02e84f5db8d</v>
      </c>
      <c r="B547">
        <f>seguimiento[[#This Row],[idpaciente]]</f>
        <v>332</v>
      </c>
      <c r="C547">
        <f t="shared" si="8"/>
        <v>2017</v>
      </c>
      <c r="D547" s="1">
        <f>seguimiento[[#This Row],[fecha]]</f>
        <v>43083</v>
      </c>
      <c r="E547" t="str">
        <f>seguimiento[[#This Row],[institucion]]</f>
        <v>Hospital Sor Maria Ludovica de La Plata</v>
      </c>
      <c r="F547" t="str">
        <f>seguimiento[[#This Row],[fallecimiento]]</f>
        <v>No</v>
      </c>
      <c r="J547" t="str">
        <f>seguimiento[[#This Row],[laboral]]</f>
        <v>No trabaja</v>
      </c>
      <c r="K547" t="str">
        <f>seguimiento[[#This Row],[coberturamedica]]</f>
        <v>Sí</v>
      </c>
      <c r="L547" t="str">
        <f>seguimiento[[#This Row],[ntratendovenosos]]</f>
        <v>1</v>
      </c>
      <c r="M547" t="str">
        <f>seguimiento[[#This Row],[Embarazo]]</f>
        <v>No</v>
      </c>
      <c r="N547" t="str">
        <f>seguimiento[[#This Row],[ncultivosanio]]</f>
        <v>4</v>
      </c>
      <c r="O547" t="str">
        <f>IF(seguimiento[[#This Row],[curvaglucemia]]="","No realizada","Realizada")</f>
        <v>Realizada</v>
      </c>
      <c r="P547" t="str">
        <f>IF(O547="Realizada",seguimiento[[#This Row],[curvaglucemia]],"")</f>
        <v>Intolerancia</v>
      </c>
      <c r="Q547" t="str">
        <f>IF(seguimiento[[#This Row],[vitaminaDRealizada]]="","",IF(seguimiento[[#This Row],[vitaminaDRealizada]]="No realizado","No realizada","Realizada"))</f>
        <v>No realizada</v>
      </c>
      <c r="R547" t="str">
        <f>IF(Q547="Realizada",seguimiento[[#This Row],[vitaminaDRealizada]],"")</f>
        <v/>
      </c>
      <c r="S547" t="str">
        <f>IF(seguimiento[[#This Row],[ige]]="No realizada","No realizada",IF(seguimiento[[#This Row],[ige]]="","","Realizada"))</f>
        <v>Realizada</v>
      </c>
      <c r="T547" t="str">
        <f>IF(S547="Realizada",seguimiento[[#This Row],[ige]],"")</f>
        <v>&lt; 500</v>
      </c>
      <c r="U547" t="str">
        <f>IF(OR(seguimiento[[#This Row],[actividadfisica]]="Ejercicio regular",seguimiento[[#This Row],[actividadfisica]]="Actividad deportiva"),"Sí","")</f>
        <v>Sí</v>
      </c>
    </row>
    <row r="548" spans="1:21" x14ac:dyDescent="0.3">
      <c r="A548" t="str">
        <f>VLOOKUP(B548,pacientes_insertados[],2,)</f>
        <v>61e34254ec4ec02e84f5db8d</v>
      </c>
      <c r="B548">
        <f>seguimiento[[#This Row],[idpaciente]]</f>
        <v>332</v>
      </c>
      <c r="C548">
        <f t="shared" si="8"/>
        <v>2018</v>
      </c>
      <c r="D548" s="1">
        <f>seguimiento[[#This Row],[fecha]]</f>
        <v>43250</v>
      </c>
      <c r="E548" t="str">
        <f>seguimiento[[#This Row],[institucion]]</f>
        <v>Hospital Sor Maria Ludovica de La Plata</v>
      </c>
      <c r="F548" t="str">
        <f>seguimiento[[#This Row],[fallecimiento]]</f>
        <v>No</v>
      </c>
      <c r="K548" t="str">
        <f>seguimiento[[#This Row],[coberturamedica]]</f>
        <v>Sí</v>
      </c>
      <c r="M548" t="str">
        <f>seguimiento[[#This Row],[Embarazo]]</f>
        <v>No</v>
      </c>
      <c r="N548" t="str">
        <f>seguimiento[[#This Row],[ncultivosanio]]</f>
        <v>1</v>
      </c>
      <c r="O548" t="str">
        <f>IF(seguimiento[[#This Row],[curvaglucemia]]="","No realizada","Realizada")</f>
        <v>No realizada</v>
      </c>
      <c r="P548" t="str">
        <f>IF(O548="Realizada",seguimiento[[#This Row],[curvaglucemia]],"")</f>
        <v/>
      </c>
      <c r="Q548" t="str">
        <f>IF(seguimiento[[#This Row],[vitaminaDRealizada]]="","",IF(seguimiento[[#This Row],[vitaminaDRealizada]]="No realizado","No realizada","Realizada"))</f>
        <v>No realizada</v>
      </c>
      <c r="R548" t="str">
        <f>IF(Q548="Realizada",seguimiento[[#This Row],[vitaminaDRealizada]],"")</f>
        <v/>
      </c>
      <c r="S548" t="str">
        <f>IF(seguimiento[[#This Row],[ige]]="No realizada","No realizada",IF(seguimiento[[#This Row],[ige]]="","","Realizada"))</f>
        <v>No realizada</v>
      </c>
      <c r="T548" t="str">
        <f>IF(S548="Realizada",seguimiento[[#This Row],[ige]],"")</f>
        <v/>
      </c>
      <c r="U548" t="str">
        <f>IF(OR(seguimiento[[#This Row],[actividadfisica]]="Ejercicio regular",seguimiento[[#This Row],[actividadfisica]]="Actividad deportiva"),"Sí","")</f>
        <v>Sí</v>
      </c>
    </row>
    <row r="549" spans="1:21" x14ac:dyDescent="0.3">
      <c r="A549" t="str">
        <f>VLOOKUP(B549,pacientes_insertados[],2,)</f>
        <v>61e34254ec4ec02e84f5dc8d</v>
      </c>
      <c r="B549">
        <f>seguimiento[[#This Row],[idpaciente]]</f>
        <v>333</v>
      </c>
      <c r="C549">
        <f t="shared" si="8"/>
        <v>2012</v>
      </c>
      <c r="D549" s="1">
        <f>seguimiento[[#This Row],[fecha]]</f>
        <v>41024</v>
      </c>
      <c r="E549" t="str">
        <f>seguimiento[[#This Row],[institucion]]</f>
        <v>HOSPITAL de PEDIATRÍA "Juan P. Garrahan"</v>
      </c>
      <c r="F549" t="str">
        <f>seguimiento[[#This Row],[fallecimiento]]</f>
        <v>No</v>
      </c>
      <c r="I549" t="str">
        <f>seguimiento[[#This Row],[educacion]]</f>
        <v>Secundaria incompleta</v>
      </c>
      <c r="K549" t="str">
        <f>seguimiento[[#This Row],[coberturamedica]]</f>
        <v>Sí</v>
      </c>
      <c r="L549" t="str">
        <f>seguimiento[[#This Row],[ntratendovenosos]]</f>
        <v>4</v>
      </c>
      <c r="M549" t="str">
        <f>seguimiento[[#This Row],[Embarazo]]</f>
        <v>No</v>
      </c>
      <c r="N549" t="str">
        <f>seguimiento[[#This Row],[ncultivosanio]]</f>
        <v>8</v>
      </c>
      <c r="O549" t="str">
        <f>IF(seguimiento[[#This Row],[curvaglucemia]]="","No realizada","Realizada")</f>
        <v>Realizada</v>
      </c>
      <c r="P549" t="str">
        <f>IF(O549="Realizada",seguimiento[[#This Row],[curvaglucemia]],"")</f>
        <v>Normal</v>
      </c>
      <c r="Q549" t="str">
        <f>IF(seguimiento[[#This Row],[vitaminaDRealizada]]="","",IF(seguimiento[[#This Row],[vitaminaDRealizada]]="No realizado","No realizada","Realizada"))</f>
        <v/>
      </c>
      <c r="R549" t="str">
        <f>IF(Q549="Realizada",seguimiento[[#This Row],[vitaminaDRealizada]],"")</f>
        <v/>
      </c>
      <c r="S549" t="str">
        <f>IF(seguimiento[[#This Row],[ige]]="No realizada","No realizada",IF(seguimiento[[#This Row],[ige]]="","","Realizada"))</f>
        <v>Realizada</v>
      </c>
      <c r="T549" t="str">
        <f>IF(S549="Realizada",seguimiento[[#This Row],[ige]],"")</f>
        <v>&lt; 500</v>
      </c>
      <c r="U549" t="str">
        <f>IF(OR(seguimiento[[#This Row],[actividadfisica]]="Ejercicio regular",seguimiento[[#This Row],[actividadfisica]]="Actividad deportiva"),"Sí","")</f>
        <v/>
      </c>
    </row>
    <row r="550" spans="1:21" x14ac:dyDescent="0.3">
      <c r="A550" t="str">
        <f>VLOOKUP(B550,pacientes_insertados[],2,)</f>
        <v>61e34254ec4ec02e84f5dc8d</v>
      </c>
      <c r="B550">
        <f>seguimiento[[#This Row],[idpaciente]]</f>
        <v>333</v>
      </c>
      <c r="C550">
        <f t="shared" si="8"/>
        <v>2013</v>
      </c>
      <c r="D550" s="1">
        <f>seguimiento[[#This Row],[fecha]]</f>
        <v>41340</v>
      </c>
      <c r="E550" t="str">
        <f>seguimiento[[#This Row],[institucion]]</f>
        <v>HOSPITAL de PEDIATRÍA "Juan P. Garrahan"</v>
      </c>
      <c r="F550" t="str">
        <f>seguimiento[[#This Row],[fallecimiento]]</f>
        <v>Si</v>
      </c>
      <c r="G550" t="str">
        <f>seguimiento[[#This Row],[fecha_fallec]]</f>
        <v>2013-03-06</v>
      </c>
      <c r="H550" t="str">
        <f>seguimiento[[#This Row],[NombreCausaFallecimiento]]</f>
        <v>Relacionados al transplante</v>
      </c>
      <c r="I550" t="str">
        <f>seguimiento[[#This Row],[educacion]]</f>
        <v>Secundaria incompleta</v>
      </c>
      <c r="K550" t="str">
        <f>seguimiento[[#This Row],[coberturamedica]]</f>
        <v>Sí</v>
      </c>
      <c r="L550" t="str">
        <f>seguimiento[[#This Row],[ntratendovenosos]]</f>
        <v>2</v>
      </c>
      <c r="M550" t="str">
        <f>seguimiento[[#This Row],[Embarazo]]</f>
        <v>No</v>
      </c>
      <c r="N550" t="str">
        <f>seguimiento[[#This Row],[ncultivosanio]]</f>
        <v>4</v>
      </c>
      <c r="O550" t="str">
        <f>IF(seguimiento[[#This Row],[curvaglucemia]]="","No realizada","Realizada")</f>
        <v>Realizada</v>
      </c>
      <c r="P550" t="str">
        <f>IF(O550="Realizada",seguimiento[[#This Row],[curvaglucemia]],"")</f>
        <v>Intolerancia</v>
      </c>
      <c r="Q550" t="str">
        <f>IF(seguimiento[[#This Row],[vitaminaDRealizada]]="","",IF(seguimiento[[#This Row],[vitaminaDRealizada]]="No realizado","No realizada","Realizada"))</f>
        <v/>
      </c>
      <c r="R550" t="str">
        <f>IF(Q550="Realizada",seguimiento[[#This Row],[vitaminaDRealizada]],"")</f>
        <v/>
      </c>
      <c r="S550" t="str">
        <f>IF(seguimiento[[#This Row],[ige]]="No realizada","No realizada",IF(seguimiento[[#This Row],[ige]]="","","Realizada"))</f>
        <v>Realizada</v>
      </c>
      <c r="T550" t="str">
        <f>IF(S550="Realizada",seguimiento[[#This Row],[ige]],"")</f>
        <v>&lt; 500</v>
      </c>
      <c r="U550" t="str">
        <f>IF(OR(seguimiento[[#This Row],[actividadfisica]]="Ejercicio regular",seguimiento[[#This Row],[actividadfisica]]="Actividad deportiva"),"Sí","")</f>
        <v/>
      </c>
    </row>
    <row r="551" spans="1:21" x14ac:dyDescent="0.3">
      <c r="A551" t="str">
        <f>VLOOKUP(B551,pacientes_insertados[],2,)</f>
        <v>61e34254ec4ec02e84f5dc8e</v>
      </c>
      <c r="B551">
        <f>seguimiento[[#This Row],[idpaciente]]</f>
        <v>334</v>
      </c>
      <c r="C551">
        <f t="shared" si="8"/>
        <v>2012</v>
      </c>
      <c r="D551" s="1">
        <f>seguimiento[[#This Row],[fecha]]</f>
        <v>41110</v>
      </c>
      <c r="E551" t="str">
        <f>seguimiento[[#This Row],[institucion]]</f>
        <v>HOSPITAL de PEDIATRÍA "Juan P. Garrahan"</v>
      </c>
      <c r="F551" t="str">
        <f>seguimiento[[#This Row],[fallecimiento]]</f>
        <v>No</v>
      </c>
      <c r="I551" t="str">
        <f>seguimiento[[#This Row],[educacion]]</f>
        <v>Primaria incompleta</v>
      </c>
      <c r="K551" t="str">
        <f>seguimiento[[#This Row],[coberturamedica]]</f>
        <v>Sí</v>
      </c>
      <c r="M551" t="str">
        <f>seguimiento[[#This Row],[Embarazo]]</f>
        <v>No</v>
      </c>
      <c r="N551" t="str">
        <f>seguimiento[[#This Row],[ncultivosanio]]</f>
        <v>7</v>
      </c>
      <c r="O551" t="str">
        <f>IF(seguimiento[[#This Row],[curvaglucemia]]="","No realizada","Realizada")</f>
        <v>Realizada</v>
      </c>
      <c r="P551" t="str">
        <f>IF(O551="Realizada",seguimiento[[#This Row],[curvaglucemia]],"")</f>
        <v>Intolerancia</v>
      </c>
      <c r="Q551" t="str">
        <f>IF(seguimiento[[#This Row],[vitaminaDRealizada]]="","",IF(seguimiento[[#This Row],[vitaminaDRealizada]]="No realizado","No realizada","Realizada"))</f>
        <v/>
      </c>
      <c r="R551" t="str">
        <f>IF(Q551="Realizada",seguimiento[[#This Row],[vitaminaDRealizada]],"")</f>
        <v/>
      </c>
      <c r="S551" t="str">
        <f>IF(seguimiento[[#This Row],[ige]]="No realizada","No realizada",IF(seguimiento[[#This Row],[ige]]="","","Realizada"))</f>
        <v>Realizada</v>
      </c>
      <c r="T551" t="str">
        <f>IF(S551="Realizada",seguimiento[[#This Row],[ige]],"")</f>
        <v>&lt; 500</v>
      </c>
      <c r="U551" t="str">
        <f>IF(OR(seguimiento[[#This Row],[actividadfisica]]="Ejercicio regular",seguimiento[[#This Row],[actividadfisica]]="Actividad deportiva"),"Sí","")</f>
        <v>Sí</v>
      </c>
    </row>
    <row r="552" spans="1:21" x14ac:dyDescent="0.3">
      <c r="A552" t="str">
        <f>VLOOKUP(B552,pacientes_insertados[],2,)</f>
        <v>61e34254ec4ec02e84f5dc8f</v>
      </c>
      <c r="B552">
        <f>seguimiento[[#This Row],[idpaciente]]</f>
        <v>335</v>
      </c>
      <c r="C552">
        <f t="shared" si="8"/>
        <v>2012</v>
      </c>
      <c r="D552" s="1">
        <f>seguimiento[[#This Row],[fecha]]</f>
        <v>40961</v>
      </c>
      <c r="E552" t="str">
        <f>seguimiento[[#This Row],[institucion]]</f>
        <v>HOSPITAL de PEDIATRÍA "Juan P. Garrahan"</v>
      </c>
      <c r="F552" t="str">
        <f>seguimiento[[#This Row],[fallecimiento]]</f>
        <v>No</v>
      </c>
      <c r="K552" t="str">
        <f>seguimiento[[#This Row],[coberturamedica]]</f>
        <v>Sí</v>
      </c>
      <c r="L552" t="str">
        <f>seguimiento[[#This Row],[ntratendovenosos]]</f>
        <v>1</v>
      </c>
      <c r="M552" t="str">
        <f>seguimiento[[#This Row],[Embarazo]]</f>
        <v>No</v>
      </c>
      <c r="N552" t="str">
        <f>seguimiento[[#This Row],[ncultivosanio]]</f>
        <v>4</v>
      </c>
      <c r="O552" t="str">
        <f>IF(seguimiento[[#This Row],[curvaglucemia]]="","No realizada","Realizada")</f>
        <v>Realizada</v>
      </c>
      <c r="P552" t="str">
        <f>IF(O552="Realizada",seguimiento[[#This Row],[curvaglucemia]],"")</f>
        <v>Normal</v>
      </c>
      <c r="Q552" t="str">
        <f>IF(seguimiento[[#This Row],[vitaminaDRealizada]]="","",IF(seguimiento[[#This Row],[vitaminaDRealizada]]="No realizado","No realizada","Realizada"))</f>
        <v/>
      </c>
      <c r="R552" t="str">
        <f>IF(Q552="Realizada",seguimiento[[#This Row],[vitaminaDRealizada]],"")</f>
        <v/>
      </c>
      <c r="S552" t="str">
        <f>IF(seguimiento[[#This Row],[ige]]="No realizada","No realizada",IF(seguimiento[[#This Row],[ige]]="","","Realizada"))</f>
        <v/>
      </c>
      <c r="T552" t="str">
        <f>IF(S552="Realizada",seguimiento[[#This Row],[ige]],"")</f>
        <v/>
      </c>
      <c r="U552" t="str">
        <f>IF(OR(seguimiento[[#This Row],[actividadfisica]]="Ejercicio regular",seguimiento[[#This Row],[actividadfisica]]="Actividad deportiva"),"Sí","")</f>
        <v/>
      </c>
    </row>
    <row r="553" spans="1:21" x14ac:dyDescent="0.3">
      <c r="A553" t="str">
        <f>VLOOKUP(B553,pacientes_insertados[],2,)</f>
        <v>61e34254ec4ec02e84f5dc8f</v>
      </c>
      <c r="B553">
        <f>seguimiento[[#This Row],[idpaciente]]</f>
        <v>335</v>
      </c>
      <c r="C553">
        <f t="shared" si="8"/>
        <v>2013</v>
      </c>
      <c r="D553" s="1">
        <f>seguimiento[[#This Row],[fecha]]</f>
        <v>41320</v>
      </c>
      <c r="E553" t="str">
        <f>seguimiento[[#This Row],[institucion]]</f>
        <v>HOSPITAL de PEDIATRÍA "Juan P. Garrahan"</v>
      </c>
      <c r="F553" t="str">
        <f>seguimiento[[#This Row],[fallecimiento]]</f>
        <v>No</v>
      </c>
      <c r="I553" t="str">
        <f>seguimiento[[#This Row],[educacion]]</f>
        <v>Primaria incompleta</v>
      </c>
      <c r="K553" t="str">
        <f>seguimiento[[#This Row],[coberturamedica]]</f>
        <v>Sí</v>
      </c>
      <c r="L553" t="str">
        <f>seguimiento[[#This Row],[ntratendovenosos]]</f>
        <v>1</v>
      </c>
      <c r="M553" t="str">
        <f>seguimiento[[#This Row],[Embarazo]]</f>
        <v>No</v>
      </c>
      <c r="O553" t="str">
        <f>IF(seguimiento[[#This Row],[curvaglucemia]]="","No realizada","Realizada")</f>
        <v>Realizada</v>
      </c>
      <c r="P553" t="str">
        <f>IF(O553="Realizada",seguimiento[[#This Row],[curvaglucemia]],"")</f>
        <v>Normal</v>
      </c>
      <c r="Q553" t="str">
        <f>IF(seguimiento[[#This Row],[vitaminaDRealizada]]="","",IF(seguimiento[[#This Row],[vitaminaDRealizada]]="No realizado","No realizada","Realizada"))</f>
        <v/>
      </c>
      <c r="R553" t="str">
        <f>IF(Q553="Realizada",seguimiento[[#This Row],[vitaminaDRealizada]],"")</f>
        <v/>
      </c>
      <c r="S553" t="str">
        <f>IF(seguimiento[[#This Row],[ige]]="No realizada","No realizada",IF(seguimiento[[#This Row],[ige]]="","","Realizada"))</f>
        <v>Realizada</v>
      </c>
      <c r="T553" t="str">
        <f>IF(S553="Realizada",seguimiento[[#This Row],[ige]],"")</f>
        <v>&lt; 500</v>
      </c>
      <c r="U553" t="str">
        <f>IF(OR(seguimiento[[#This Row],[actividadfisica]]="Ejercicio regular",seguimiento[[#This Row],[actividadfisica]]="Actividad deportiva"),"Sí","")</f>
        <v>Sí</v>
      </c>
    </row>
    <row r="554" spans="1:21" x14ac:dyDescent="0.3">
      <c r="A554" t="str">
        <f>VLOOKUP(B554,pacientes_insertados[],2,)</f>
        <v>61e34254ec4ec02e84f5dc8f</v>
      </c>
      <c r="B554">
        <f>seguimiento[[#This Row],[idpaciente]]</f>
        <v>335</v>
      </c>
      <c r="C554">
        <f t="shared" si="8"/>
        <v>2014</v>
      </c>
      <c r="D554" s="1">
        <f>seguimiento[[#This Row],[fecha]]</f>
        <v>41683</v>
      </c>
      <c r="E554" t="str">
        <f>seguimiento[[#This Row],[institucion]]</f>
        <v>HOSPITAL de PEDIATRÍA "Juan P. Garrahan"</v>
      </c>
      <c r="F554" t="str">
        <f>seguimiento[[#This Row],[fallecimiento]]</f>
        <v>No</v>
      </c>
      <c r="I554" t="str">
        <f>seguimiento[[#This Row],[educacion]]</f>
        <v>Universitario Completo</v>
      </c>
      <c r="K554" t="str">
        <f>seguimiento[[#This Row],[coberturamedica]]</f>
        <v>Sí</v>
      </c>
      <c r="M554" t="str">
        <f>seguimiento[[#This Row],[Embarazo]]</f>
        <v>No</v>
      </c>
      <c r="N554" t="str">
        <f>seguimiento[[#This Row],[ncultivosanio]]</f>
        <v>4</v>
      </c>
      <c r="O554" t="str">
        <f>IF(seguimiento[[#This Row],[curvaglucemia]]="","No realizada","Realizada")</f>
        <v>Realizada</v>
      </c>
      <c r="P554" t="str">
        <f>IF(O554="Realizada",seguimiento[[#This Row],[curvaglucemia]],"")</f>
        <v>Normal</v>
      </c>
      <c r="Q554" t="str">
        <f>IF(seguimiento[[#This Row],[vitaminaDRealizada]]="","",IF(seguimiento[[#This Row],[vitaminaDRealizada]]="No realizado","No realizada","Realizada"))</f>
        <v/>
      </c>
      <c r="R554" t="str">
        <f>IF(Q554="Realizada",seguimiento[[#This Row],[vitaminaDRealizada]],"")</f>
        <v/>
      </c>
      <c r="S554" t="str">
        <f>IF(seguimiento[[#This Row],[ige]]="No realizada","No realizada",IF(seguimiento[[#This Row],[ige]]="","","Realizada"))</f>
        <v>Realizada</v>
      </c>
      <c r="T554" t="str">
        <f>IF(S554="Realizada",seguimiento[[#This Row],[ige]],"")</f>
        <v>&lt; 500</v>
      </c>
      <c r="U554" t="str">
        <f>IF(OR(seguimiento[[#This Row],[actividadfisica]]="Ejercicio regular",seguimiento[[#This Row],[actividadfisica]]="Actividad deportiva"),"Sí","")</f>
        <v>Sí</v>
      </c>
    </row>
    <row r="555" spans="1:21" x14ac:dyDescent="0.3">
      <c r="A555" t="str">
        <f>VLOOKUP(B555,pacientes_insertados[],2,)</f>
        <v>61e34254ec4ec02e84f5dc90</v>
      </c>
      <c r="B555">
        <f>seguimiento[[#This Row],[idpaciente]]</f>
        <v>336</v>
      </c>
      <c r="C555">
        <f t="shared" si="8"/>
        <v>2011</v>
      </c>
      <c r="D555" s="1">
        <f>seguimiento[[#This Row],[fecha]]</f>
        <v>40866</v>
      </c>
      <c r="E555" t="str">
        <f>seguimiento[[#This Row],[institucion]]</f>
        <v>HOSPITAL de PEDIATRÍA "Juan P. Garrahan"</v>
      </c>
      <c r="F555" t="str">
        <f>seguimiento[[#This Row],[fallecimiento]]</f>
        <v>No</v>
      </c>
      <c r="K555" t="str">
        <f>seguimiento[[#This Row],[coberturamedica]]</f>
        <v>Sí</v>
      </c>
      <c r="M555" t="str">
        <f>seguimiento[[#This Row],[Embarazo]]</f>
        <v>No</v>
      </c>
      <c r="N555" t="str">
        <f>seguimiento[[#This Row],[ncultivosanio]]</f>
        <v>3</v>
      </c>
      <c r="O555" t="str">
        <f>IF(seguimiento[[#This Row],[curvaglucemia]]="","No realizada","Realizada")</f>
        <v>Realizada</v>
      </c>
      <c r="P555" t="str">
        <f>IF(O555="Realizada",seguimiento[[#This Row],[curvaglucemia]],"")</f>
        <v>Normal</v>
      </c>
      <c r="Q555" t="str">
        <f>IF(seguimiento[[#This Row],[vitaminaDRealizada]]="","",IF(seguimiento[[#This Row],[vitaminaDRealizada]]="No realizado","No realizada","Realizada"))</f>
        <v/>
      </c>
      <c r="R555" t="str">
        <f>IF(Q555="Realizada",seguimiento[[#This Row],[vitaminaDRealizada]],"")</f>
        <v/>
      </c>
      <c r="S555" t="str">
        <f>IF(seguimiento[[#This Row],[ige]]="No realizada","No realizada",IF(seguimiento[[#This Row],[ige]]="","","Realizada"))</f>
        <v/>
      </c>
      <c r="T555" t="str">
        <f>IF(S555="Realizada",seguimiento[[#This Row],[ige]],"")</f>
        <v/>
      </c>
      <c r="U555" t="str">
        <f>IF(OR(seguimiento[[#This Row],[actividadfisica]]="Ejercicio regular",seguimiento[[#This Row],[actividadfisica]]="Actividad deportiva"),"Sí","")</f>
        <v/>
      </c>
    </row>
    <row r="556" spans="1:21" x14ac:dyDescent="0.3">
      <c r="A556" t="str">
        <f>VLOOKUP(B556,pacientes_insertados[],2,)</f>
        <v>61e34254ec4ec02e84f5dc6b</v>
      </c>
      <c r="B556">
        <f>seguimiento[[#This Row],[idpaciente]]</f>
        <v>337</v>
      </c>
      <c r="C556">
        <f t="shared" si="8"/>
        <v>2011</v>
      </c>
      <c r="D556" s="1">
        <f>seguimiento[[#This Row],[fecha]]</f>
        <v>40876</v>
      </c>
      <c r="E556" t="str">
        <f>seguimiento[[#This Row],[institucion]]</f>
        <v>Hospital Sor Maria Ludovica de La Plata</v>
      </c>
      <c r="F556" t="str">
        <f>seguimiento[[#This Row],[fallecimiento]]</f>
        <v>No</v>
      </c>
      <c r="I556" t="str">
        <f>seguimiento[[#This Row],[educacion]]</f>
        <v>Primaria completa</v>
      </c>
      <c r="K556" t="str">
        <f>seguimiento[[#This Row],[coberturamedica]]</f>
        <v>Sí</v>
      </c>
      <c r="L556" t="str">
        <f>seguimiento[[#This Row],[ntratendovenosos]]</f>
        <v>1</v>
      </c>
      <c r="M556" t="str">
        <f>seguimiento[[#This Row],[Embarazo]]</f>
        <v>No</v>
      </c>
      <c r="N556" t="str">
        <f>seguimiento[[#This Row],[ncultivosanio]]</f>
        <v>4</v>
      </c>
      <c r="O556" t="str">
        <f>IF(seguimiento[[#This Row],[curvaglucemia]]="","No realizada","Realizada")</f>
        <v>No realizada</v>
      </c>
      <c r="P556" t="str">
        <f>IF(O556="Realizada",seguimiento[[#This Row],[curvaglucemia]],"")</f>
        <v/>
      </c>
      <c r="Q556" t="str">
        <f>IF(seguimiento[[#This Row],[vitaminaDRealizada]]="","",IF(seguimiento[[#This Row],[vitaminaDRealizada]]="No realizado","No realizada","Realizada"))</f>
        <v/>
      </c>
      <c r="R556" t="str">
        <f>IF(Q556="Realizada",seguimiento[[#This Row],[vitaminaDRealizada]],"")</f>
        <v/>
      </c>
      <c r="S556" t="str">
        <f>IF(seguimiento[[#This Row],[ige]]="No realizada","No realizada",IF(seguimiento[[#This Row],[ige]]="","","Realizada"))</f>
        <v>Realizada</v>
      </c>
      <c r="T556" t="str">
        <f>IF(S556="Realizada",seguimiento[[#This Row],[ige]],"")</f>
        <v>&lt; 500</v>
      </c>
      <c r="U556" t="str">
        <f>IF(OR(seguimiento[[#This Row],[actividadfisica]]="Ejercicio regular",seguimiento[[#This Row],[actividadfisica]]="Actividad deportiva"),"Sí","")</f>
        <v/>
      </c>
    </row>
    <row r="557" spans="1:21" x14ac:dyDescent="0.3">
      <c r="A557" t="str">
        <f>VLOOKUP(B557,pacientes_insertados[],2,)</f>
        <v>61e34254ec4ec02e84f5dc6b</v>
      </c>
      <c r="B557">
        <f>seguimiento[[#This Row],[idpaciente]]</f>
        <v>337</v>
      </c>
      <c r="C557">
        <f t="shared" si="8"/>
        <v>2012</v>
      </c>
      <c r="D557" s="1">
        <f>seguimiento[[#This Row],[fecha]]</f>
        <v>41257</v>
      </c>
      <c r="E557" t="str">
        <f>seguimiento[[#This Row],[institucion]]</f>
        <v>Hospital Sor Maria Ludovica de La Plata</v>
      </c>
      <c r="F557" t="str">
        <f>seguimiento[[#This Row],[fallecimiento]]</f>
        <v>No</v>
      </c>
      <c r="I557" t="str">
        <f>seguimiento[[#This Row],[educacion]]</f>
        <v>Primaria incompleta</v>
      </c>
      <c r="K557" t="str">
        <f>seguimiento[[#This Row],[coberturamedica]]</f>
        <v>Sí</v>
      </c>
      <c r="L557" t="str">
        <f>seguimiento[[#This Row],[ntratendovenosos]]</f>
        <v>1</v>
      </c>
      <c r="M557" t="str">
        <f>seguimiento[[#This Row],[Embarazo]]</f>
        <v>No</v>
      </c>
      <c r="N557" t="str">
        <f>seguimiento[[#This Row],[ncultivosanio]]</f>
        <v>2</v>
      </c>
      <c r="O557" t="str">
        <f>IF(seguimiento[[#This Row],[curvaglucemia]]="","No realizada","Realizada")</f>
        <v>No realizada</v>
      </c>
      <c r="P557" t="str">
        <f>IF(O557="Realizada",seguimiento[[#This Row],[curvaglucemia]],"")</f>
        <v/>
      </c>
      <c r="Q557" t="str">
        <f>IF(seguimiento[[#This Row],[vitaminaDRealizada]]="","",IF(seguimiento[[#This Row],[vitaminaDRealizada]]="No realizado","No realizada","Realizada"))</f>
        <v/>
      </c>
      <c r="R557" t="str">
        <f>IF(Q557="Realizada",seguimiento[[#This Row],[vitaminaDRealizada]],"")</f>
        <v/>
      </c>
      <c r="S557" t="str">
        <f>IF(seguimiento[[#This Row],[ige]]="No realizada","No realizada",IF(seguimiento[[#This Row],[ige]]="","","Realizada"))</f>
        <v>Realizada</v>
      </c>
      <c r="T557" t="str">
        <f>IF(S557="Realizada",seguimiento[[#This Row],[ige]],"")</f>
        <v>&lt; 500</v>
      </c>
      <c r="U557" t="str">
        <f>IF(OR(seguimiento[[#This Row],[actividadfisica]]="Ejercicio regular",seguimiento[[#This Row],[actividadfisica]]="Actividad deportiva"),"Sí","")</f>
        <v/>
      </c>
    </row>
    <row r="558" spans="1:21" x14ac:dyDescent="0.3">
      <c r="A558" t="str">
        <f>VLOOKUP(B558,pacientes_insertados[],2,)</f>
        <v>61e34254ec4ec02e84f5dc6b</v>
      </c>
      <c r="B558">
        <f>seguimiento[[#This Row],[idpaciente]]</f>
        <v>337</v>
      </c>
      <c r="C558">
        <f t="shared" si="8"/>
        <v>2013</v>
      </c>
      <c r="D558" s="1">
        <f>seguimiento[[#This Row],[fecha]]</f>
        <v>41639</v>
      </c>
      <c r="E558" t="str">
        <f>seguimiento[[#This Row],[institucion]]</f>
        <v>Hospital Sor Maria Ludovica de La Plata</v>
      </c>
      <c r="F558" t="str">
        <f>seguimiento[[#This Row],[fallecimiento]]</f>
        <v>No</v>
      </c>
      <c r="O558" t="str">
        <f>IF(seguimiento[[#This Row],[curvaglucemia]]="","No realizada","Realizada")</f>
        <v>No realizada</v>
      </c>
      <c r="P558" t="str">
        <f>IF(O558="Realizada",seguimiento[[#This Row],[curvaglucemia]],"")</f>
        <v/>
      </c>
      <c r="Q558" t="str">
        <f>IF(seguimiento[[#This Row],[vitaminaDRealizada]]="","",IF(seguimiento[[#This Row],[vitaminaDRealizada]]="No realizado","No realizada","Realizada"))</f>
        <v/>
      </c>
      <c r="R558" t="str">
        <f>IF(Q558="Realizada",seguimiento[[#This Row],[vitaminaDRealizada]],"")</f>
        <v/>
      </c>
      <c r="S558" t="str">
        <f>IF(seguimiento[[#This Row],[ige]]="No realizada","No realizada",IF(seguimiento[[#This Row],[ige]]="","","Realizada"))</f>
        <v/>
      </c>
      <c r="T558" t="str">
        <f>IF(S558="Realizada",seguimiento[[#This Row],[ige]],"")</f>
        <v/>
      </c>
      <c r="U558" t="str">
        <f>IF(OR(seguimiento[[#This Row],[actividadfisica]]="Ejercicio regular",seguimiento[[#This Row],[actividadfisica]]="Actividad deportiva"),"Sí","")</f>
        <v/>
      </c>
    </row>
    <row r="559" spans="1:21" x14ac:dyDescent="0.3">
      <c r="A559" t="str">
        <f>VLOOKUP(B559,pacientes_insertados[],2,)</f>
        <v>61e34254ec4ec02e84f5dc6b</v>
      </c>
      <c r="B559">
        <f>seguimiento[[#This Row],[idpaciente]]</f>
        <v>337</v>
      </c>
      <c r="C559">
        <f t="shared" si="8"/>
        <v>2014</v>
      </c>
      <c r="D559" s="1">
        <f>seguimiento[[#This Row],[fecha]]</f>
        <v>41680</v>
      </c>
      <c r="E559" t="str">
        <f>seguimiento[[#This Row],[institucion]]</f>
        <v>Hospital Sor Maria Ludovica de La Plata</v>
      </c>
      <c r="K559" t="str">
        <f>seguimiento[[#This Row],[coberturamedica]]</f>
        <v>Sí</v>
      </c>
      <c r="M559" t="str">
        <f>seguimiento[[#This Row],[Embarazo]]</f>
        <v>No</v>
      </c>
      <c r="N559" t="str">
        <f>seguimiento[[#This Row],[ncultivosanio]]</f>
        <v>1</v>
      </c>
      <c r="O559" t="str">
        <f>IF(seguimiento[[#This Row],[curvaglucemia]]="","No realizada","Realizada")</f>
        <v>No realizada</v>
      </c>
      <c r="P559" t="str">
        <f>IF(O559="Realizada",seguimiento[[#This Row],[curvaglucemia]],"")</f>
        <v/>
      </c>
      <c r="Q559" t="str">
        <f>IF(seguimiento[[#This Row],[vitaminaDRealizada]]="","",IF(seguimiento[[#This Row],[vitaminaDRealizada]]="No realizado","No realizada","Realizada"))</f>
        <v>No realizada</v>
      </c>
      <c r="R559" t="str">
        <f>IF(Q559="Realizada",seguimiento[[#This Row],[vitaminaDRealizada]],"")</f>
        <v/>
      </c>
      <c r="S559" t="str">
        <f>IF(seguimiento[[#This Row],[ige]]="No realizada","No realizada",IF(seguimiento[[#This Row],[ige]]="","","Realizada"))</f>
        <v>No realizada</v>
      </c>
      <c r="T559" t="str">
        <f>IF(S559="Realizada",seguimiento[[#This Row],[ige]],"")</f>
        <v/>
      </c>
      <c r="U559" t="str">
        <f>IF(OR(seguimiento[[#This Row],[actividadfisica]]="Ejercicio regular",seguimiento[[#This Row],[actividadfisica]]="Actividad deportiva"),"Sí","")</f>
        <v/>
      </c>
    </row>
    <row r="560" spans="1:21" x14ac:dyDescent="0.3">
      <c r="A560" t="str">
        <f>VLOOKUP(B560,pacientes_insertados[],2,)</f>
        <v>61e34254ec4ec02e84f5dc91</v>
      </c>
      <c r="B560">
        <f>seguimiento[[#This Row],[idpaciente]]</f>
        <v>338</v>
      </c>
      <c r="C560">
        <f t="shared" si="8"/>
        <v>2012</v>
      </c>
      <c r="D560" s="1">
        <f>seguimiento[[#This Row],[fecha]]</f>
        <v>41094</v>
      </c>
      <c r="E560" t="str">
        <f>seguimiento[[#This Row],[institucion]]</f>
        <v>HOSPITAL de PEDIATRÍA "Juan P. Garrahan"</v>
      </c>
      <c r="F560" t="str">
        <f>seguimiento[[#This Row],[fallecimiento]]</f>
        <v>No</v>
      </c>
      <c r="K560" t="str">
        <f>seguimiento[[#This Row],[coberturamedica]]</f>
        <v>No</v>
      </c>
      <c r="L560" t="str">
        <f>seguimiento[[#This Row],[ntratendovenosos]]</f>
        <v>1</v>
      </c>
      <c r="M560" t="str">
        <f>seguimiento[[#This Row],[Embarazo]]</f>
        <v>No</v>
      </c>
      <c r="N560" t="str">
        <f>seguimiento[[#This Row],[ncultivosanio]]</f>
        <v>2</v>
      </c>
      <c r="O560" t="str">
        <f>IF(seguimiento[[#This Row],[curvaglucemia]]="","No realizada","Realizada")</f>
        <v>Realizada</v>
      </c>
      <c r="P560" t="str">
        <f>IF(O560="Realizada",seguimiento[[#This Row],[curvaglucemia]],"")</f>
        <v>Normal</v>
      </c>
      <c r="Q560" t="str">
        <f>IF(seguimiento[[#This Row],[vitaminaDRealizada]]="","",IF(seguimiento[[#This Row],[vitaminaDRealizada]]="No realizado","No realizada","Realizada"))</f>
        <v/>
      </c>
      <c r="R560" t="str">
        <f>IF(Q560="Realizada",seguimiento[[#This Row],[vitaminaDRealizada]],"")</f>
        <v/>
      </c>
      <c r="S560" t="str">
        <f>IF(seguimiento[[#This Row],[ige]]="No realizada","No realizada",IF(seguimiento[[#This Row],[ige]]="","","Realizada"))</f>
        <v/>
      </c>
      <c r="T560" t="str">
        <f>IF(S560="Realizada",seguimiento[[#This Row],[ige]],"")</f>
        <v/>
      </c>
      <c r="U560" t="str">
        <f>IF(OR(seguimiento[[#This Row],[actividadfisica]]="Ejercicio regular",seguimiento[[#This Row],[actividadfisica]]="Actividad deportiva"),"Sí","")</f>
        <v/>
      </c>
    </row>
    <row r="561" spans="1:21" x14ac:dyDescent="0.3">
      <c r="A561" t="str">
        <f>VLOOKUP(B561,pacientes_insertados[],2,)</f>
        <v>61e34254ec4ec02e84f5dc92</v>
      </c>
      <c r="B561">
        <f>seguimiento[[#This Row],[idpaciente]]</f>
        <v>339</v>
      </c>
      <c r="C561">
        <f t="shared" si="8"/>
        <v>2011</v>
      </c>
      <c r="D561" s="1">
        <f>seguimiento[[#This Row],[fecha]]</f>
        <v>40886</v>
      </c>
      <c r="E561" t="str">
        <f>seguimiento[[#This Row],[institucion]]</f>
        <v>Hospital Sor Maria Ludovica de La Plata</v>
      </c>
      <c r="F561" t="str">
        <f>seguimiento[[#This Row],[fallecimiento]]</f>
        <v>No</v>
      </c>
      <c r="K561" t="str">
        <f>seguimiento[[#This Row],[coberturamedica]]</f>
        <v>Sí</v>
      </c>
      <c r="M561" t="str">
        <f>seguimiento[[#This Row],[Embarazo]]</f>
        <v>No</v>
      </c>
      <c r="N561" t="str">
        <f>seguimiento[[#This Row],[ncultivosanio]]</f>
        <v>2</v>
      </c>
      <c r="O561" t="str">
        <f>IF(seguimiento[[#This Row],[curvaglucemia]]="","No realizada","Realizada")</f>
        <v>No realizada</v>
      </c>
      <c r="P561" t="str">
        <f>IF(O561="Realizada",seguimiento[[#This Row],[curvaglucemia]],"")</f>
        <v/>
      </c>
      <c r="Q561" t="str">
        <f>IF(seguimiento[[#This Row],[vitaminaDRealizada]]="","",IF(seguimiento[[#This Row],[vitaminaDRealizada]]="No realizado","No realizada","Realizada"))</f>
        <v/>
      </c>
      <c r="R561" t="str">
        <f>IF(Q561="Realizada",seguimiento[[#This Row],[vitaminaDRealizada]],"")</f>
        <v/>
      </c>
      <c r="S561" t="str">
        <f>IF(seguimiento[[#This Row],[ige]]="No realizada","No realizada",IF(seguimiento[[#This Row],[ige]]="","","Realizada"))</f>
        <v>Realizada</v>
      </c>
      <c r="T561" t="str">
        <f>IF(S561="Realizada",seguimiento[[#This Row],[ige]],"")</f>
        <v>&lt; 500</v>
      </c>
      <c r="U561" t="str">
        <f>IF(OR(seguimiento[[#This Row],[actividadfisica]]="Ejercicio regular",seguimiento[[#This Row],[actividadfisica]]="Actividad deportiva"),"Sí","")</f>
        <v/>
      </c>
    </row>
    <row r="562" spans="1:21" x14ac:dyDescent="0.3">
      <c r="A562" t="str">
        <f>VLOOKUP(B562,pacientes_insertados[],2,)</f>
        <v>61e34254ec4ec02e84f5dc92</v>
      </c>
      <c r="B562">
        <f>seguimiento[[#This Row],[idpaciente]]</f>
        <v>339</v>
      </c>
      <c r="C562">
        <f t="shared" si="8"/>
        <v>2012</v>
      </c>
      <c r="D562" s="1">
        <f>seguimiento[[#This Row],[fecha]]</f>
        <v>41227</v>
      </c>
      <c r="E562" t="str">
        <f>seguimiento[[#This Row],[institucion]]</f>
        <v>Hospital Sor Maria Ludovica de La Plata</v>
      </c>
      <c r="F562" t="str">
        <f>seguimiento[[#This Row],[fallecimiento]]</f>
        <v>No</v>
      </c>
      <c r="I562" t="str">
        <f>seguimiento[[#This Row],[educacion]]</f>
        <v>Primaria incompleta</v>
      </c>
      <c r="K562" t="str">
        <f>seguimiento[[#This Row],[coberturamedica]]</f>
        <v>Sí</v>
      </c>
      <c r="M562" t="str">
        <f>seguimiento[[#This Row],[Embarazo]]</f>
        <v>No</v>
      </c>
      <c r="N562" t="str">
        <f>seguimiento[[#This Row],[ncultivosanio]]</f>
        <v>3</v>
      </c>
      <c r="O562" t="str">
        <f>IF(seguimiento[[#This Row],[curvaglucemia]]="","No realizada","Realizada")</f>
        <v>No realizada</v>
      </c>
      <c r="P562" t="str">
        <f>IF(O562="Realizada",seguimiento[[#This Row],[curvaglucemia]],"")</f>
        <v/>
      </c>
      <c r="Q562" t="str">
        <f>IF(seguimiento[[#This Row],[vitaminaDRealizada]]="","",IF(seguimiento[[#This Row],[vitaminaDRealizada]]="No realizado","No realizada","Realizada"))</f>
        <v/>
      </c>
      <c r="R562" t="str">
        <f>IF(Q562="Realizada",seguimiento[[#This Row],[vitaminaDRealizada]],"")</f>
        <v/>
      </c>
      <c r="S562" t="str">
        <f>IF(seguimiento[[#This Row],[ige]]="No realizada","No realizada",IF(seguimiento[[#This Row],[ige]]="","","Realizada"))</f>
        <v>Realizada</v>
      </c>
      <c r="T562" t="str">
        <f>IF(S562="Realizada",seguimiento[[#This Row],[ige]],"")</f>
        <v>&lt; 500</v>
      </c>
      <c r="U562" t="str">
        <f>IF(OR(seguimiento[[#This Row],[actividadfisica]]="Ejercicio regular",seguimiento[[#This Row],[actividadfisica]]="Actividad deportiva"),"Sí","")</f>
        <v/>
      </c>
    </row>
    <row r="563" spans="1:21" x14ac:dyDescent="0.3">
      <c r="A563" t="str">
        <f>VLOOKUP(B563,pacientes_insertados[],2,)</f>
        <v>61e34254ec4ec02e84f5dc92</v>
      </c>
      <c r="B563">
        <f>seguimiento[[#This Row],[idpaciente]]</f>
        <v>339</v>
      </c>
      <c r="C563">
        <f t="shared" si="8"/>
        <v>2013</v>
      </c>
      <c r="D563" s="1">
        <f>seguimiento[[#This Row],[fecha]]</f>
        <v>41588</v>
      </c>
      <c r="E563" t="str">
        <f>seguimiento[[#This Row],[institucion]]</f>
        <v>Hospital Sor Maria Ludovica de La Plata</v>
      </c>
      <c r="F563" t="str">
        <f>seguimiento[[#This Row],[fallecimiento]]</f>
        <v>No</v>
      </c>
      <c r="K563" t="str">
        <f>seguimiento[[#This Row],[coberturamedica]]</f>
        <v>Sí</v>
      </c>
      <c r="M563" t="str">
        <f>seguimiento[[#This Row],[Embarazo]]</f>
        <v>No</v>
      </c>
      <c r="N563" t="str">
        <f>seguimiento[[#This Row],[ncultivosanio]]</f>
        <v>2</v>
      </c>
      <c r="O563" t="str">
        <f>IF(seguimiento[[#This Row],[curvaglucemia]]="","No realizada","Realizada")</f>
        <v>No realizada</v>
      </c>
      <c r="P563" t="str">
        <f>IF(O563="Realizada",seguimiento[[#This Row],[curvaglucemia]],"")</f>
        <v/>
      </c>
      <c r="Q563" t="str">
        <f>IF(seguimiento[[#This Row],[vitaminaDRealizada]]="","",IF(seguimiento[[#This Row],[vitaminaDRealizada]]="No realizado","No realizada","Realizada"))</f>
        <v/>
      </c>
      <c r="R563" t="str">
        <f>IF(Q563="Realizada",seguimiento[[#This Row],[vitaminaDRealizada]],"")</f>
        <v/>
      </c>
      <c r="S563" t="str">
        <f>IF(seguimiento[[#This Row],[ige]]="No realizada","No realizada",IF(seguimiento[[#This Row],[ige]]="","","Realizada"))</f>
        <v>Realizada</v>
      </c>
      <c r="T563" t="str">
        <f>IF(S563="Realizada",seguimiento[[#This Row],[ige]],"")</f>
        <v>&lt; 500</v>
      </c>
      <c r="U563" t="str">
        <f>IF(OR(seguimiento[[#This Row],[actividadfisica]]="Ejercicio regular",seguimiento[[#This Row],[actividadfisica]]="Actividad deportiva"),"Sí","")</f>
        <v/>
      </c>
    </row>
    <row r="564" spans="1:21" x14ac:dyDescent="0.3">
      <c r="A564" t="str">
        <f>VLOOKUP(B564,pacientes_insertados[],2,)</f>
        <v>61e34254ec4ec02e84f5dc92</v>
      </c>
      <c r="B564">
        <f>seguimiento[[#This Row],[idpaciente]]</f>
        <v>339</v>
      </c>
      <c r="C564">
        <f t="shared" si="8"/>
        <v>2014</v>
      </c>
      <c r="D564" s="1">
        <f>seguimiento[[#This Row],[fecha]]</f>
        <v>41983</v>
      </c>
      <c r="E564" t="str">
        <f>seguimiento[[#This Row],[institucion]]</f>
        <v>Hospital Sor Maria Ludovica de La Plata</v>
      </c>
      <c r="F564" t="str">
        <f>seguimiento[[#This Row],[fallecimiento]]</f>
        <v>No</v>
      </c>
      <c r="K564" t="str">
        <f>seguimiento[[#This Row],[coberturamedica]]</f>
        <v>Sí</v>
      </c>
      <c r="M564" t="str">
        <f>seguimiento[[#This Row],[Embarazo]]</f>
        <v>No</v>
      </c>
      <c r="N564" t="str">
        <f>seguimiento[[#This Row],[ncultivosanio]]</f>
        <v>2</v>
      </c>
      <c r="O564" t="str">
        <f>IF(seguimiento[[#This Row],[curvaglucemia]]="","No realizada","Realizada")</f>
        <v>No realizada</v>
      </c>
      <c r="P564" t="str">
        <f>IF(O564="Realizada",seguimiento[[#This Row],[curvaglucemia]],"")</f>
        <v/>
      </c>
      <c r="Q564" t="str">
        <f>IF(seguimiento[[#This Row],[vitaminaDRealizada]]="","",IF(seguimiento[[#This Row],[vitaminaDRealizada]]="No realizado","No realizada","Realizada"))</f>
        <v/>
      </c>
      <c r="R564" t="str">
        <f>IF(Q564="Realizada",seguimiento[[#This Row],[vitaminaDRealizada]],"")</f>
        <v/>
      </c>
      <c r="S564" t="str">
        <f>IF(seguimiento[[#This Row],[ige]]="No realizada","No realizada",IF(seguimiento[[#This Row],[ige]]="","","Realizada"))</f>
        <v>Realizada</v>
      </c>
      <c r="T564" t="str">
        <f>IF(S564="Realizada",seguimiento[[#This Row],[ige]],"")</f>
        <v>&lt; 500</v>
      </c>
      <c r="U564" t="str">
        <f>IF(OR(seguimiento[[#This Row],[actividadfisica]]="Ejercicio regular",seguimiento[[#This Row],[actividadfisica]]="Actividad deportiva"),"Sí","")</f>
        <v/>
      </c>
    </row>
    <row r="565" spans="1:21" x14ac:dyDescent="0.3">
      <c r="A565" t="str">
        <f>VLOOKUP(B565,pacientes_insertados[],2,)</f>
        <v>61e34254ec4ec02e84f5dc92</v>
      </c>
      <c r="B565">
        <f>seguimiento[[#This Row],[idpaciente]]</f>
        <v>339</v>
      </c>
      <c r="C565">
        <f t="shared" si="8"/>
        <v>2015</v>
      </c>
      <c r="D565" s="1">
        <f>seguimiento[[#This Row],[fecha]]</f>
        <v>42239</v>
      </c>
      <c r="E565" t="str">
        <f>seguimiento[[#This Row],[institucion]]</f>
        <v>Hospital Sor Maria Ludovica de La Plata</v>
      </c>
      <c r="F565" t="str">
        <f>seguimiento[[#This Row],[fallecimiento]]</f>
        <v>No</v>
      </c>
      <c r="K565" t="str">
        <f>seguimiento[[#This Row],[coberturamedica]]</f>
        <v>Sí</v>
      </c>
      <c r="L565" t="str">
        <f>seguimiento[[#This Row],[ntratendovenosos]]</f>
        <v>2</v>
      </c>
      <c r="M565" t="str">
        <f>seguimiento[[#This Row],[Embarazo]]</f>
        <v>No</v>
      </c>
      <c r="N565" t="str">
        <f>seguimiento[[#This Row],[ncultivosanio]]</f>
        <v>3</v>
      </c>
      <c r="O565" t="str">
        <f>IF(seguimiento[[#This Row],[curvaglucemia]]="","No realizada","Realizada")</f>
        <v>No realizada</v>
      </c>
      <c r="P565" t="str">
        <f>IF(O565="Realizada",seguimiento[[#This Row],[curvaglucemia]],"")</f>
        <v/>
      </c>
      <c r="Q565" t="str">
        <f>IF(seguimiento[[#This Row],[vitaminaDRealizada]]="","",IF(seguimiento[[#This Row],[vitaminaDRealizada]]="No realizado","No realizada","Realizada"))</f>
        <v>No realizada</v>
      </c>
      <c r="R565" t="str">
        <f>IF(Q565="Realizada",seguimiento[[#This Row],[vitaminaDRealizada]],"")</f>
        <v/>
      </c>
      <c r="S565" t="str">
        <f>IF(seguimiento[[#This Row],[ige]]="No realizada","No realizada",IF(seguimiento[[#This Row],[ige]]="","","Realizada"))</f>
        <v>Realizada</v>
      </c>
      <c r="T565" t="str">
        <f>IF(S565="Realizada",seguimiento[[#This Row],[ige]],"")</f>
        <v>&lt; 500</v>
      </c>
      <c r="U565" t="str">
        <f>IF(OR(seguimiento[[#This Row],[actividadfisica]]="Ejercicio regular",seguimiento[[#This Row],[actividadfisica]]="Actividad deportiva"),"Sí","")</f>
        <v/>
      </c>
    </row>
    <row r="566" spans="1:21" x14ac:dyDescent="0.3">
      <c r="A566" t="str">
        <f>VLOOKUP(B566,pacientes_insertados[],2,)</f>
        <v>61e34254ec4ec02e84f5dc92</v>
      </c>
      <c r="B566">
        <f>seguimiento[[#This Row],[idpaciente]]</f>
        <v>339</v>
      </c>
      <c r="C566">
        <f t="shared" si="8"/>
        <v>2016</v>
      </c>
      <c r="D566" s="1">
        <f>seguimiento[[#This Row],[fecha]]</f>
        <v>42606</v>
      </c>
      <c r="E566" t="str">
        <f>seguimiento[[#This Row],[institucion]]</f>
        <v>Hospital Sor Maria Ludovica de La Plata</v>
      </c>
      <c r="F566" t="str">
        <f>seguimiento[[#This Row],[fallecimiento]]</f>
        <v>No</v>
      </c>
      <c r="K566" t="str">
        <f>seguimiento[[#This Row],[coberturamedica]]</f>
        <v>Sí</v>
      </c>
      <c r="N566" t="str">
        <f>seguimiento[[#This Row],[ncultivosanio]]</f>
        <v>3</v>
      </c>
      <c r="O566" t="str">
        <f>IF(seguimiento[[#This Row],[curvaglucemia]]="","No realizada","Realizada")</f>
        <v>No realizada</v>
      </c>
      <c r="P566" t="str">
        <f>IF(O566="Realizada",seguimiento[[#This Row],[curvaglucemia]],"")</f>
        <v/>
      </c>
      <c r="Q566" t="str">
        <f>IF(seguimiento[[#This Row],[vitaminaDRealizada]]="","",IF(seguimiento[[#This Row],[vitaminaDRealizada]]="No realizado","No realizada","Realizada"))</f>
        <v>No realizada</v>
      </c>
      <c r="R566" t="str">
        <f>IF(Q566="Realizada",seguimiento[[#This Row],[vitaminaDRealizada]],"")</f>
        <v/>
      </c>
      <c r="S566" t="str">
        <f>IF(seguimiento[[#This Row],[ige]]="No realizada","No realizada",IF(seguimiento[[#This Row],[ige]]="","","Realizada"))</f>
        <v>No realizada</v>
      </c>
      <c r="T566" t="str">
        <f>IF(S566="Realizada",seguimiento[[#This Row],[ige]],"")</f>
        <v/>
      </c>
      <c r="U566" t="str">
        <f>IF(OR(seguimiento[[#This Row],[actividadfisica]]="Ejercicio regular",seguimiento[[#This Row],[actividadfisica]]="Actividad deportiva"),"Sí","")</f>
        <v>Sí</v>
      </c>
    </row>
    <row r="567" spans="1:21" x14ac:dyDescent="0.3">
      <c r="A567" t="str">
        <f>VLOOKUP(B567,pacientes_insertados[],2,)</f>
        <v>61e34254ec4ec02e84f5dc92</v>
      </c>
      <c r="B567">
        <f>seguimiento[[#This Row],[idpaciente]]</f>
        <v>339</v>
      </c>
      <c r="C567">
        <f t="shared" si="8"/>
        <v>2017</v>
      </c>
      <c r="D567" s="1">
        <f>seguimiento[[#This Row],[fecha]]</f>
        <v>43084</v>
      </c>
      <c r="E567" t="str">
        <f>seguimiento[[#This Row],[institucion]]</f>
        <v>Hospital Sor Maria Ludovica de La Plata</v>
      </c>
      <c r="F567" t="str">
        <f>seguimiento[[#This Row],[fallecimiento]]</f>
        <v>No</v>
      </c>
      <c r="K567" t="str">
        <f>seguimiento[[#This Row],[coberturamedica]]</f>
        <v>Sí</v>
      </c>
      <c r="M567" t="str">
        <f>seguimiento[[#This Row],[Embarazo]]</f>
        <v>No</v>
      </c>
      <c r="N567" t="str">
        <f>seguimiento[[#This Row],[ncultivosanio]]</f>
        <v>1</v>
      </c>
      <c r="O567" t="str">
        <f>IF(seguimiento[[#This Row],[curvaglucemia]]="","No realizada","Realizada")</f>
        <v>No realizada</v>
      </c>
      <c r="P567" t="str">
        <f>IF(O567="Realizada",seguimiento[[#This Row],[curvaglucemia]],"")</f>
        <v/>
      </c>
      <c r="Q567" t="str">
        <f>IF(seguimiento[[#This Row],[vitaminaDRealizada]]="","",IF(seguimiento[[#This Row],[vitaminaDRealizada]]="No realizado","No realizada","Realizada"))</f>
        <v/>
      </c>
      <c r="R567" t="str">
        <f>IF(Q567="Realizada",seguimiento[[#This Row],[vitaminaDRealizada]],"")</f>
        <v/>
      </c>
      <c r="S567" t="str">
        <f>IF(seguimiento[[#This Row],[ige]]="No realizada","No realizada",IF(seguimiento[[#This Row],[ige]]="","","Realizada"))</f>
        <v>No realizada</v>
      </c>
      <c r="T567" t="str">
        <f>IF(S567="Realizada",seguimiento[[#This Row],[ige]],"")</f>
        <v/>
      </c>
      <c r="U567" t="str">
        <f>IF(OR(seguimiento[[#This Row],[actividadfisica]]="Ejercicio regular",seguimiento[[#This Row],[actividadfisica]]="Actividad deportiva"),"Sí","")</f>
        <v/>
      </c>
    </row>
    <row r="568" spans="1:21" x14ac:dyDescent="0.3">
      <c r="A568" t="str">
        <f>VLOOKUP(B568,pacientes_insertados[],2,)</f>
        <v>61e34254ec4ec02e84f5dc92</v>
      </c>
      <c r="B568">
        <f>seguimiento[[#This Row],[idpaciente]]</f>
        <v>339</v>
      </c>
      <c r="C568">
        <f t="shared" si="8"/>
        <v>2018</v>
      </c>
      <c r="D568" s="1">
        <f>seguimiento[[#This Row],[fecha]]</f>
        <v>43251</v>
      </c>
      <c r="E568" t="str">
        <f>seguimiento[[#This Row],[institucion]]</f>
        <v>Hospital Sor Maria Ludovica de La Plata</v>
      </c>
      <c r="F568" t="str">
        <f>seguimiento[[#This Row],[fallecimiento]]</f>
        <v>No</v>
      </c>
      <c r="K568" t="str">
        <f>seguimiento[[#This Row],[coberturamedica]]</f>
        <v>Sí</v>
      </c>
      <c r="N568" t="str">
        <f>seguimiento[[#This Row],[ncultivosanio]]</f>
        <v>1</v>
      </c>
      <c r="O568" t="str">
        <f>IF(seguimiento[[#This Row],[curvaglucemia]]="","No realizada","Realizada")</f>
        <v>No realizada</v>
      </c>
      <c r="P568" t="str">
        <f>IF(O568="Realizada",seguimiento[[#This Row],[curvaglucemia]],"")</f>
        <v/>
      </c>
      <c r="Q568" t="str">
        <f>IF(seguimiento[[#This Row],[vitaminaDRealizada]]="","",IF(seguimiento[[#This Row],[vitaminaDRealizada]]="No realizado","No realizada","Realizada"))</f>
        <v>Realizada</v>
      </c>
      <c r="R568" t="str">
        <f>IF(Q568="Realizada",seguimiento[[#This Row],[vitaminaDRealizada]],"")</f>
        <v>Bajo</v>
      </c>
      <c r="S568" t="str">
        <f>IF(seguimiento[[#This Row],[ige]]="No realizada","No realizada",IF(seguimiento[[#This Row],[ige]]="","","Realizada"))</f>
        <v>No realizada</v>
      </c>
      <c r="T568" t="str">
        <f>IF(S568="Realizada",seguimiento[[#This Row],[ige]],"")</f>
        <v/>
      </c>
      <c r="U568" t="str">
        <f>IF(OR(seguimiento[[#This Row],[actividadfisica]]="Ejercicio regular",seguimiento[[#This Row],[actividadfisica]]="Actividad deportiva"),"Sí","")</f>
        <v>Sí</v>
      </c>
    </row>
    <row r="569" spans="1:21" x14ac:dyDescent="0.3">
      <c r="A569" t="str">
        <f>VLOOKUP(B569,pacientes_insertados[],2,)</f>
        <v>61e34254ec4ec02e84f5dc92</v>
      </c>
      <c r="B569">
        <f>seguimiento[[#This Row],[idpaciente]]</f>
        <v>339</v>
      </c>
      <c r="C569">
        <f t="shared" si="8"/>
        <v>2019</v>
      </c>
      <c r="D569" s="1">
        <f>seguimiento[[#This Row],[fecha]]</f>
        <v>43613</v>
      </c>
      <c r="E569" t="str">
        <f>seguimiento[[#This Row],[institucion]]</f>
        <v>Hospital Sor Maria Ludovica de La Plata</v>
      </c>
      <c r="F569" t="str">
        <f>seguimiento[[#This Row],[fallecimiento]]</f>
        <v>No</v>
      </c>
      <c r="K569" t="str">
        <f>seguimiento[[#This Row],[coberturamedica]]</f>
        <v>Sí</v>
      </c>
      <c r="N569" t="str">
        <f>seguimiento[[#This Row],[ncultivosanio]]</f>
        <v>2</v>
      </c>
      <c r="O569" t="str">
        <f>IF(seguimiento[[#This Row],[curvaglucemia]]="","No realizada","Realizada")</f>
        <v>No realizada</v>
      </c>
      <c r="P569" t="str">
        <f>IF(O569="Realizada",seguimiento[[#This Row],[curvaglucemia]],"")</f>
        <v/>
      </c>
      <c r="Q569" t="str">
        <f>IF(seguimiento[[#This Row],[vitaminaDRealizada]]="","",IF(seguimiento[[#This Row],[vitaminaDRealizada]]="No realizado","No realizada","Realizada"))</f>
        <v/>
      </c>
      <c r="R569" t="str">
        <f>IF(Q569="Realizada",seguimiento[[#This Row],[vitaminaDRealizada]],"")</f>
        <v/>
      </c>
      <c r="S569" t="str">
        <f>IF(seguimiento[[#This Row],[ige]]="No realizada","No realizada",IF(seguimiento[[#This Row],[ige]]="","","Realizada"))</f>
        <v>No realizada</v>
      </c>
      <c r="T569" t="str">
        <f>IF(S569="Realizada",seguimiento[[#This Row],[ige]],"")</f>
        <v/>
      </c>
      <c r="U569" t="str">
        <f>IF(OR(seguimiento[[#This Row],[actividadfisica]]="Ejercicio regular",seguimiento[[#This Row],[actividadfisica]]="Actividad deportiva"),"Sí","")</f>
        <v>Sí</v>
      </c>
    </row>
    <row r="570" spans="1:21" x14ac:dyDescent="0.3">
      <c r="A570" t="str">
        <f>VLOOKUP(B570,pacientes_insertados[],2,)</f>
        <v>61e34254ec4ec02e84f5dc93</v>
      </c>
      <c r="B570">
        <f>seguimiento[[#This Row],[idpaciente]]</f>
        <v>340</v>
      </c>
      <c r="C570">
        <f t="shared" si="8"/>
        <v>2011</v>
      </c>
      <c r="D570" s="1">
        <f>seguimiento[[#This Row],[fecha]]</f>
        <v>40897</v>
      </c>
      <c r="E570" t="str">
        <f>seguimiento[[#This Row],[institucion]]</f>
        <v>Hospital Sor Maria Ludovica de La Plata</v>
      </c>
      <c r="F570" t="str">
        <f>seguimiento[[#This Row],[fallecimiento]]</f>
        <v>No</v>
      </c>
      <c r="K570" t="str">
        <f>seguimiento[[#This Row],[coberturamedica]]</f>
        <v>Sí</v>
      </c>
      <c r="M570" t="str">
        <f>seguimiento[[#This Row],[Embarazo]]</f>
        <v>No</v>
      </c>
      <c r="N570" t="str">
        <f>seguimiento[[#This Row],[ncultivosanio]]</f>
        <v>2</v>
      </c>
      <c r="O570" t="str">
        <f>IF(seguimiento[[#This Row],[curvaglucemia]]="","No realizada","Realizada")</f>
        <v>No realizada</v>
      </c>
      <c r="P570" t="str">
        <f>IF(O570="Realizada",seguimiento[[#This Row],[curvaglucemia]],"")</f>
        <v/>
      </c>
      <c r="Q570" t="str">
        <f>IF(seguimiento[[#This Row],[vitaminaDRealizada]]="","",IF(seguimiento[[#This Row],[vitaminaDRealizada]]="No realizado","No realizada","Realizada"))</f>
        <v/>
      </c>
      <c r="R570" t="str">
        <f>IF(Q570="Realizada",seguimiento[[#This Row],[vitaminaDRealizada]],"")</f>
        <v/>
      </c>
      <c r="S570" t="str">
        <f>IF(seguimiento[[#This Row],[ige]]="No realizada","No realizada",IF(seguimiento[[#This Row],[ige]]="","","Realizada"))</f>
        <v>Realizada</v>
      </c>
      <c r="T570" t="str">
        <f>IF(S570="Realizada",seguimiento[[#This Row],[ige]],"")</f>
        <v>&lt; 500</v>
      </c>
      <c r="U570" t="str">
        <f>IF(OR(seguimiento[[#This Row],[actividadfisica]]="Ejercicio regular",seguimiento[[#This Row],[actividadfisica]]="Actividad deportiva"),"Sí","")</f>
        <v/>
      </c>
    </row>
    <row r="571" spans="1:21" x14ac:dyDescent="0.3">
      <c r="A571" t="str">
        <f>VLOOKUP(B571,pacientes_insertados[],2,)</f>
        <v>61e34254ec4ec02e84f5dc93</v>
      </c>
      <c r="B571">
        <f>seguimiento[[#This Row],[idpaciente]]</f>
        <v>340</v>
      </c>
      <c r="C571">
        <f t="shared" si="8"/>
        <v>2012</v>
      </c>
      <c r="D571" s="1">
        <f>seguimiento[[#This Row],[fecha]]</f>
        <v>41257</v>
      </c>
      <c r="E571" t="str">
        <f>seguimiento[[#This Row],[institucion]]</f>
        <v>Hospital Sor Maria Ludovica de La Plata</v>
      </c>
      <c r="F571" t="str">
        <f>seguimiento[[#This Row],[fallecimiento]]</f>
        <v>No</v>
      </c>
      <c r="I571" t="str">
        <f>seguimiento[[#This Row],[educacion]]</f>
        <v>Primaria incompleta</v>
      </c>
      <c r="K571" t="str">
        <f>seguimiento[[#This Row],[coberturamedica]]</f>
        <v>Sí</v>
      </c>
      <c r="M571" t="str">
        <f>seguimiento[[#This Row],[Embarazo]]</f>
        <v>No</v>
      </c>
      <c r="N571" t="str">
        <f>seguimiento[[#This Row],[ncultivosanio]]</f>
        <v>4</v>
      </c>
      <c r="O571" t="str">
        <f>IF(seguimiento[[#This Row],[curvaglucemia]]="","No realizada","Realizada")</f>
        <v>No realizada</v>
      </c>
      <c r="P571" t="str">
        <f>IF(O571="Realizada",seguimiento[[#This Row],[curvaglucemia]],"")</f>
        <v/>
      </c>
      <c r="Q571" t="str">
        <f>IF(seguimiento[[#This Row],[vitaminaDRealizada]]="","",IF(seguimiento[[#This Row],[vitaminaDRealizada]]="No realizado","No realizada","Realizada"))</f>
        <v/>
      </c>
      <c r="R571" t="str">
        <f>IF(Q571="Realizada",seguimiento[[#This Row],[vitaminaDRealizada]],"")</f>
        <v/>
      </c>
      <c r="S571" t="str">
        <f>IF(seguimiento[[#This Row],[ige]]="No realizada","No realizada",IF(seguimiento[[#This Row],[ige]]="","","Realizada"))</f>
        <v>Realizada</v>
      </c>
      <c r="T571" t="str">
        <f>IF(S571="Realizada",seguimiento[[#This Row],[ige]],"")</f>
        <v>&lt; 500</v>
      </c>
      <c r="U571" t="str">
        <f>IF(OR(seguimiento[[#This Row],[actividadfisica]]="Ejercicio regular",seguimiento[[#This Row],[actividadfisica]]="Actividad deportiva"),"Sí","")</f>
        <v/>
      </c>
    </row>
    <row r="572" spans="1:21" x14ac:dyDescent="0.3">
      <c r="A572" t="str">
        <f>VLOOKUP(B572,pacientes_insertados[],2,)</f>
        <v>61e34254ec4ec02e84f5dc93</v>
      </c>
      <c r="B572">
        <f>seguimiento[[#This Row],[idpaciente]]</f>
        <v>340</v>
      </c>
      <c r="C572">
        <f t="shared" si="8"/>
        <v>2013</v>
      </c>
      <c r="D572" s="1">
        <f>seguimiento[[#This Row],[fecha]]</f>
        <v>41619</v>
      </c>
      <c r="E572" t="str">
        <f>seguimiento[[#This Row],[institucion]]</f>
        <v>Hospital Sor Maria Ludovica de La Plata</v>
      </c>
      <c r="F572" t="str">
        <f>seguimiento[[#This Row],[fallecimiento]]</f>
        <v>No</v>
      </c>
      <c r="K572" t="str">
        <f>seguimiento[[#This Row],[coberturamedica]]</f>
        <v>Sí</v>
      </c>
      <c r="M572" t="str">
        <f>seguimiento[[#This Row],[Embarazo]]</f>
        <v>No</v>
      </c>
      <c r="N572" t="str">
        <f>seguimiento[[#This Row],[ncultivosanio]]</f>
        <v>4</v>
      </c>
      <c r="O572" t="str">
        <f>IF(seguimiento[[#This Row],[curvaglucemia]]="","No realizada","Realizada")</f>
        <v>No realizada</v>
      </c>
      <c r="P572" t="str">
        <f>IF(O572="Realizada",seguimiento[[#This Row],[curvaglucemia]],"")</f>
        <v/>
      </c>
      <c r="Q572" t="str">
        <f>IF(seguimiento[[#This Row],[vitaminaDRealizada]]="","",IF(seguimiento[[#This Row],[vitaminaDRealizada]]="No realizado","No realizada","Realizada"))</f>
        <v/>
      </c>
      <c r="R572" t="str">
        <f>IF(Q572="Realizada",seguimiento[[#This Row],[vitaminaDRealizada]],"")</f>
        <v/>
      </c>
      <c r="S572" t="str">
        <f>IF(seguimiento[[#This Row],[ige]]="No realizada","No realizada",IF(seguimiento[[#This Row],[ige]]="","","Realizada"))</f>
        <v>Realizada</v>
      </c>
      <c r="T572" t="str">
        <f>IF(S572="Realizada",seguimiento[[#This Row],[ige]],"")</f>
        <v>&lt; 500</v>
      </c>
      <c r="U572" t="str">
        <f>IF(OR(seguimiento[[#This Row],[actividadfisica]]="Ejercicio regular",seguimiento[[#This Row],[actividadfisica]]="Actividad deportiva"),"Sí","")</f>
        <v/>
      </c>
    </row>
    <row r="573" spans="1:21" x14ac:dyDescent="0.3">
      <c r="A573" t="str">
        <f>VLOOKUP(B573,pacientes_insertados[],2,)</f>
        <v>61e34254ec4ec02e84f5dc93</v>
      </c>
      <c r="B573">
        <f>seguimiento[[#This Row],[idpaciente]]</f>
        <v>340</v>
      </c>
      <c r="C573">
        <f t="shared" si="8"/>
        <v>2014</v>
      </c>
      <c r="D573" s="1">
        <f>seguimiento[[#This Row],[fecha]]</f>
        <v>41974</v>
      </c>
      <c r="E573" t="str">
        <f>seguimiento[[#This Row],[institucion]]</f>
        <v>Hospital Sor Maria Ludovica de La Plata</v>
      </c>
      <c r="F573" t="str">
        <f>seguimiento[[#This Row],[fallecimiento]]</f>
        <v>No</v>
      </c>
      <c r="K573" t="str">
        <f>seguimiento[[#This Row],[coberturamedica]]</f>
        <v>Sí</v>
      </c>
      <c r="L573" t="str">
        <f>seguimiento[[#This Row],[ntratendovenosos]]</f>
        <v>1</v>
      </c>
      <c r="M573" t="str">
        <f>seguimiento[[#This Row],[Embarazo]]</f>
        <v>No</v>
      </c>
      <c r="N573" t="str">
        <f>seguimiento[[#This Row],[ncultivosanio]]</f>
        <v>5</v>
      </c>
      <c r="O573" t="str">
        <f>IF(seguimiento[[#This Row],[curvaglucemia]]="","No realizada","Realizada")</f>
        <v>No realizada</v>
      </c>
      <c r="P573" t="str">
        <f>IF(O573="Realizada",seguimiento[[#This Row],[curvaglucemia]],"")</f>
        <v/>
      </c>
      <c r="Q573" t="str">
        <f>IF(seguimiento[[#This Row],[vitaminaDRealizada]]="","",IF(seguimiento[[#This Row],[vitaminaDRealizada]]="No realizado","No realizada","Realizada"))</f>
        <v/>
      </c>
      <c r="R573" t="str">
        <f>IF(Q573="Realizada",seguimiento[[#This Row],[vitaminaDRealizada]],"")</f>
        <v/>
      </c>
      <c r="S573" t="str">
        <f>IF(seguimiento[[#This Row],[ige]]="No realizada","No realizada",IF(seguimiento[[#This Row],[ige]]="","","Realizada"))</f>
        <v>Realizada</v>
      </c>
      <c r="T573" t="str">
        <f>IF(S573="Realizada",seguimiento[[#This Row],[ige]],"")</f>
        <v>&lt; 500</v>
      </c>
      <c r="U573" t="str">
        <f>IF(OR(seguimiento[[#This Row],[actividadfisica]]="Ejercicio regular",seguimiento[[#This Row],[actividadfisica]]="Actividad deportiva"),"Sí","")</f>
        <v/>
      </c>
    </row>
    <row r="574" spans="1:21" x14ac:dyDescent="0.3">
      <c r="A574" t="str">
        <f>VLOOKUP(B574,pacientes_insertados[],2,)</f>
        <v>61e34254ec4ec02e84f5dc93</v>
      </c>
      <c r="B574">
        <f>seguimiento[[#This Row],[idpaciente]]</f>
        <v>340</v>
      </c>
      <c r="C574">
        <f t="shared" si="8"/>
        <v>2015</v>
      </c>
      <c r="D574" s="1">
        <f>seguimiento[[#This Row],[fecha]]</f>
        <v>42239</v>
      </c>
      <c r="E574" t="str">
        <f>seguimiento[[#This Row],[institucion]]</f>
        <v>Hospital Sor Maria Ludovica de La Plata</v>
      </c>
      <c r="F574" t="str">
        <f>seguimiento[[#This Row],[fallecimiento]]</f>
        <v>No</v>
      </c>
      <c r="K574" t="str">
        <f>seguimiento[[#This Row],[coberturamedica]]</f>
        <v>Sí</v>
      </c>
      <c r="L574" t="str">
        <f>seguimiento[[#This Row],[ntratendovenosos]]</f>
        <v>2</v>
      </c>
      <c r="M574" t="str">
        <f>seguimiento[[#This Row],[Embarazo]]</f>
        <v>No</v>
      </c>
      <c r="N574" t="str">
        <f>seguimiento[[#This Row],[ncultivosanio]]</f>
        <v>7</v>
      </c>
      <c r="O574" t="str">
        <f>IF(seguimiento[[#This Row],[curvaglucemia]]="","No realizada","Realizada")</f>
        <v>No realizada</v>
      </c>
      <c r="P574" t="str">
        <f>IF(O574="Realizada",seguimiento[[#This Row],[curvaglucemia]],"")</f>
        <v/>
      </c>
      <c r="Q574" t="str">
        <f>IF(seguimiento[[#This Row],[vitaminaDRealizada]]="","",IF(seguimiento[[#This Row],[vitaminaDRealizada]]="No realizado","No realizada","Realizada"))</f>
        <v>No realizada</v>
      </c>
      <c r="R574" t="str">
        <f>IF(Q574="Realizada",seguimiento[[#This Row],[vitaminaDRealizada]],"")</f>
        <v/>
      </c>
      <c r="S574" t="str">
        <f>IF(seguimiento[[#This Row],[ige]]="No realizada","No realizada",IF(seguimiento[[#This Row],[ige]]="","","Realizada"))</f>
        <v>No realizada</v>
      </c>
      <c r="T574" t="str">
        <f>IF(S574="Realizada",seguimiento[[#This Row],[ige]],"")</f>
        <v/>
      </c>
      <c r="U574" t="str">
        <f>IF(OR(seguimiento[[#This Row],[actividadfisica]]="Ejercicio regular",seguimiento[[#This Row],[actividadfisica]]="Actividad deportiva"),"Sí","")</f>
        <v/>
      </c>
    </row>
    <row r="575" spans="1:21" x14ac:dyDescent="0.3">
      <c r="A575" t="str">
        <f>VLOOKUP(B575,pacientes_insertados[],2,)</f>
        <v>61e34254ec4ec02e84f5dc93</v>
      </c>
      <c r="B575">
        <f>seguimiento[[#This Row],[idpaciente]]</f>
        <v>340</v>
      </c>
      <c r="C575">
        <f t="shared" si="8"/>
        <v>2016</v>
      </c>
      <c r="D575" s="1">
        <f>seguimiento[[#This Row],[fecha]]</f>
        <v>42721</v>
      </c>
      <c r="E575" t="str">
        <f>seguimiento[[#This Row],[institucion]]</f>
        <v>Hospital Sor Maria Ludovica de La Plata</v>
      </c>
      <c r="F575" t="str">
        <f>seguimiento[[#This Row],[fallecimiento]]</f>
        <v>No</v>
      </c>
      <c r="K575" t="str">
        <f>seguimiento[[#This Row],[coberturamedica]]</f>
        <v>Sí</v>
      </c>
      <c r="N575" t="str">
        <f>seguimiento[[#This Row],[ncultivosanio]]</f>
        <v>5</v>
      </c>
      <c r="O575" t="str">
        <f>IF(seguimiento[[#This Row],[curvaglucemia]]="","No realizada","Realizada")</f>
        <v>No realizada</v>
      </c>
      <c r="P575" t="str">
        <f>IF(O575="Realizada",seguimiento[[#This Row],[curvaglucemia]],"")</f>
        <v/>
      </c>
      <c r="Q575" t="str">
        <f>IF(seguimiento[[#This Row],[vitaminaDRealizada]]="","",IF(seguimiento[[#This Row],[vitaminaDRealizada]]="No realizado","No realizada","Realizada"))</f>
        <v>Realizada</v>
      </c>
      <c r="R575" t="str">
        <f>IF(Q575="Realizada",seguimiento[[#This Row],[vitaminaDRealizada]],"")</f>
        <v>Bajo</v>
      </c>
      <c r="S575" t="str">
        <f>IF(seguimiento[[#This Row],[ige]]="No realizada","No realizada",IF(seguimiento[[#This Row],[ige]]="","","Realizada"))</f>
        <v>Realizada</v>
      </c>
      <c r="T575" t="str">
        <f>IF(S575="Realizada",seguimiento[[#This Row],[ige]],"")</f>
        <v>&lt; 500</v>
      </c>
      <c r="U575" t="str">
        <f>IF(OR(seguimiento[[#This Row],[actividadfisica]]="Ejercicio regular",seguimiento[[#This Row],[actividadfisica]]="Actividad deportiva"),"Sí","")</f>
        <v/>
      </c>
    </row>
    <row r="576" spans="1:21" x14ac:dyDescent="0.3">
      <c r="A576" t="str">
        <f>VLOOKUP(B576,pacientes_insertados[],2,)</f>
        <v>61e34254ec4ec02e84f5dc93</v>
      </c>
      <c r="B576">
        <f>seguimiento[[#This Row],[idpaciente]]</f>
        <v>340</v>
      </c>
      <c r="C576">
        <f t="shared" si="8"/>
        <v>2017</v>
      </c>
      <c r="D576" s="1">
        <f>seguimiento[[#This Row],[fecha]]</f>
        <v>43083</v>
      </c>
      <c r="E576" t="str">
        <f>seguimiento[[#This Row],[institucion]]</f>
        <v>Hospital Sor Maria Ludovica de La Plata</v>
      </c>
      <c r="F576" t="str">
        <f>seguimiento[[#This Row],[fallecimiento]]</f>
        <v>No</v>
      </c>
      <c r="K576" t="str">
        <f>seguimiento[[#This Row],[coberturamedica]]</f>
        <v>Sí</v>
      </c>
      <c r="L576" t="str">
        <f>seguimiento[[#This Row],[ntratendovenosos]]</f>
        <v>1</v>
      </c>
      <c r="M576" t="str">
        <f>seguimiento[[#This Row],[Embarazo]]</f>
        <v>No</v>
      </c>
      <c r="N576" t="str">
        <f>seguimiento[[#This Row],[ncultivosanio]]</f>
        <v>2</v>
      </c>
      <c r="O576" t="str">
        <f>IF(seguimiento[[#This Row],[curvaglucemia]]="","No realizada","Realizada")</f>
        <v>No realizada</v>
      </c>
      <c r="P576" t="str">
        <f>IF(O576="Realizada",seguimiento[[#This Row],[curvaglucemia]],"")</f>
        <v/>
      </c>
      <c r="Q576" t="str">
        <f>IF(seguimiento[[#This Row],[vitaminaDRealizada]]="","",IF(seguimiento[[#This Row],[vitaminaDRealizada]]="No realizado","No realizada","Realizada"))</f>
        <v>Realizada</v>
      </c>
      <c r="R576" t="str">
        <f>IF(Q576="Realizada",seguimiento[[#This Row],[vitaminaDRealizada]],"")</f>
        <v>Bajo</v>
      </c>
      <c r="S576" t="str">
        <f>IF(seguimiento[[#This Row],[ige]]="No realizada","No realizada",IF(seguimiento[[#This Row],[ige]]="","","Realizada"))</f>
        <v>No realizada</v>
      </c>
      <c r="T576" t="str">
        <f>IF(S576="Realizada",seguimiento[[#This Row],[ige]],"")</f>
        <v/>
      </c>
      <c r="U576" t="str">
        <f>IF(OR(seguimiento[[#This Row],[actividadfisica]]="Ejercicio regular",seguimiento[[#This Row],[actividadfisica]]="Actividad deportiva"),"Sí","")</f>
        <v/>
      </c>
    </row>
    <row r="577" spans="1:21" x14ac:dyDescent="0.3">
      <c r="A577" t="str">
        <f>VLOOKUP(B577,pacientes_insertados[],2,)</f>
        <v>61e34254ec4ec02e84f5dc93</v>
      </c>
      <c r="B577">
        <f>seguimiento[[#This Row],[idpaciente]]</f>
        <v>340</v>
      </c>
      <c r="C577">
        <f t="shared" si="8"/>
        <v>2018</v>
      </c>
      <c r="D577" s="1">
        <f>seguimiento[[#This Row],[fecha]]</f>
        <v>43248</v>
      </c>
      <c r="E577" t="str">
        <f>seguimiento[[#This Row],[institucion]]</f>
        <v>Hospital Sor Maria Ludovica de La Plata</v>
      </c>
      <c r="F577" t="str">
        <f>seguimiento[[#This Row],[fallecimiento]]</f>
        <v>No</v>
      </c>
      <c r="K577" t="str">
        <f>seguimiento[[#This Row],[coberturamedica]]</f>
        <v>Sí</v>
      </c>
      <c r="L577" t="str">
        <f>seguimiento[[#This Row],[ntratendovenosos]]</f>
        <v>5</v>
      </c>
      <c r="N577" t="str">
        <f>seguimiento[[#This Row],[ncultivosanio]]</f>
        <v>3</v>
      </c>
      <c r="O577" t="str">
        <f>IF(seguimiento[[#This Row],[curvaglucemia]]="","No realizada","Realizada")</f>
        <v>Realizada</v>
      </c>
      <c r="P577" t="str">
        <f>IF(O577="Realizada",seguimiento[[#This Row],[curvaglucemia]],"")</f>
        <v>Normal</v>
      </c>
      <c r="Q577" t="str">
        <f>IF(seguimiento[[#This Row],[vitaminaDRealizada]]="","",IF(seguimiento[[#This Row],[vitaminaDRealizada]]="No realizado","No realizada","Realizada"))</f>
        <v>Realizada</v>
      </c>
      <c r="R577" t="str">
        <f>IF(Q577="Realizada",seguimiento[[#This Row],[vitaminaDRealizada]],"")</f>
        <v>Bajo</v>
      </c>
      <c r="S577" t="str">
        <f>IF(seguimiento[[#This Row],[ige]]="No realizada","No realizada",IF(seguimiento[[#This Row],[ige]]="","","Realizada"))</f>
        <v>Realizada</v>
      </c>
      <c r="T577" t="str">
        <f>IF(S577="Realizada",seguimiento[[#This Row],[ige]],"")</f>
        <v>&lt; 500</v>
      </c>
      <c r="U577" t="str">
        <f>IF(OR(seguimiento[[#This Row],[actividadfisica]]="Ejercicio regular",seguimiento[[#This Row],[actividadfisica]]="Actividad deportiva"),"Sí","")</f>
        <v/>
      </c>
    </row>
    <row r="578" spans="1:21" x14ac:dyDescent="0.3">
      <c r="A578" t="str">
        <f>VLOOKUP(B578,pacientes_insertados[],2,)</f>
        <v>61e34254ec4ec02e84f5dc93</v>
      </c>
      <c r="B578">
        <f>seguimiento[[#This Row],[idpaciente]]</f>
        <v>340</v>
      </c>
      <c r="C578">
        <f t="shared" si="8"/>
        <v>2019</v>
      </c>
      <c r="D578" s="1">
        <f>seguimiento[[#This Row],[fecha]]</f>
        <v>43709</v>
      </c>
      <c r="E578" t="str">
        <f>seguimiento[[#This Row],[institucion]]</f>
        <v>Hospital Sor Maria Ludovica de La Plata</v>
      </c>
      <c r="F578" t="str">
        <f>seguimiento[[#This Row],[fallecimiento]]</f>
        <v>Si</v>
      </c>
      <c r="G578" t="str">
        <f>seguimiento[[#This Row],[fecha_fallec]]</f>
        <v>2019-09-01</v>
      </c>
      <c r="H578" t="str">
        <f>seguimiento[[#This Row],[NombreCausaFallecimiento]]</f>
        <v>Respiratorios</v>
      </c>
      <c r="K578" t="str">
        <f>seguimiento[[#This Row],[coberturamedica]]</f>
        <v>Sí</v>
      </c>
      <c r="O578" t="str">
        <f>IF(seguimiento[[#This Row],[curvaglucemia]]="","No realizada","Realizada")</f>
        <v>No realizada</v>
      </c>
      <c r="P578" t="str">
        <f>IF(O578="Realizada",seguimiento[[#This Row],[curvaglucemia]],"")</f>
        <v/>
      </c>
      <c r="Q578" t="str">
        <f>IF(seguimiento[[#This Row],[vitaminaDRealizada]]="","",IF(seguimiento[[#This Row],[vitaminaDRealizada]]="No realizado","No realizada","Realizada"))</f>
        <v/>
      </c>
      <c r="R578" t="str">
        <f>IF(Q578="Realizada",seguimiento[[#This Row],[vitaminaDRealizada]],"")</f>
        <v/>
      </c>
      <c r="S578" t="str">
        <f>IF(seguimiento[[#This Row],[ige]]="No realizada","No realizada",IF(seguimiento[[#This Row],[ige]]="","","Realizada"))</f>
        <v>No realizada</v>
      </c>
      <c r="T578" t="str">
        <f>IF(S578="Realizada",seguimiento[[#This Row],[ige]],"")</f>
        <v/>
      </c>
      <c r="U578" t="str">
        <f>IF(OR(seguimiento[[#This Row],[actividadfisica]]="Ejercicio regular",seguimiento[[#This Row],[actividadfisica]]="Actividad deportiva"),"Sí","")</f>
        <v/>
      </c>
    </row>
    <row r="579" spans="1:21" x14ac:dyDescent="0.3">
      <c r="A579" t="str">
        <f>VLOOKUP(B579,pacientes_insertados[],2,)</f>
        <v>61e34254ec4ec02e84f5dc94</v>
      </c>
      <c r="B579">
        <f>seguimiento[[#This Row],[idpaciente]]</f>
        <v>341</v>
      </c>
      <c r="C579">
        <f t="shared" ref="C579:C642" si="9">YEAR(D579)</f>
        <v>2012</v>
      </c>
      <c r="D579" s="1">
        <f>seguimiento[[#This Row],[fecha]]</f>
        <v>40968</v>
      </c>
      <c r="E579" t="str">
        <f>seguimiento[[#This Row],[institucion]]</f>
        <v>HOSPITAL de PEDIATRÍA "Juan P. Garrahan"</v>
      </c>
      <c r="F579" t="str">
        <f>seguimiento[[#This Row],[fallecimiento]]</f>
        <v>No</v>
      </c>
      <c r="K579" t="str">
        <f>seguimiento[[#This Row],[coberturamedica]]</f>
        <v>No</v>
      </c>
      <c r="M579" t="str">
        <f>seguimiento[[#This Row],[Embarazo]]</f>
        <v>No</v>
      </c>
      <c r="N579" t="str">
        <f>seguimiento[[#This Row],[ncultivosanio]]</f>
        <v>6</v>
      </c>
      <c r="O579" t="str">
        <f>IF(seguimiento[[#This Row],[curvaglucemia]]="","No realizada","Realizada")</f>
        <v>Realizada</v>
      </c>
      <c r="P579" t="str">
        <f>IF(O579="Realizada",seguimiento[[#This Row],[curvaglucemia]],"")</f>
        <v>Normal</v>
      </c>
      <c r="Q579" t="str">
        <f>IF(seguimiento[[#This Row],[vitaminaDRealizada]]="","",IF(seguimiento[[#This Row],[vitaminaDRealizada]]="No realizado","No realizada","Realizada"))</f>
        <v/>
      </c>
      <c r="R579" t="str">
        <f>IF(Q579="Realizada",seguimiento[[#This Row],[vitaminaDRealizada]],"")</f>
        <v/>
      </c>
      <c r="S579" t="str">
        <f>IF(seguimiento[[#This Row],[ige]]="No realizada","No realizada",IF(seguimiento[[#This Row],[ige]]="","","Realizada"))</f>
        <v/>
      </c>
      <c r="T579" t="str">
        <f>IF(S579="Realizada",seguimiento[[#This Row],[ige]],"")</f>
        <v/>
      </c>
      <c r="U579" t="str">
        <f>IF(OR(seguimiento[[#This Row],[actividadfisica]]="Ejercicio regular",seguimiento[[#This Row],[actividadfisica]]="Actividad deportiva"),"Sí","")</f>
        <v/>
      </c>
    </row>
    <row r="580" spans="1:21" x14ac:dyDescent="0.3">
      <c r="A580" t="str">
        <f>VLOOKUP(B580,pacientes_insertados[],2,)</f>
        <v>61e34254ec4ec02e84f5dc95</v>
      </c>
      <c r="B580">
        <f>seguimiento[[#This Row],[idpaciente]]</f>
        <v>342</v>
      </c>
      <c r="C580">
        <f t="shared" si="9"/>
        <v>2011</v>
      </c>
      <c r="D580" s="1">
        <f>seguimiento[[#This Row],[fecha]]</f>
        <v>40899</v>
      </c>
      <c r="E580" t="str">
        <f>seguimiento[[#This Row],[institucion]]</f>
        <v>Hospital Sor Maria Ludovica de La Plata</v>
      </c>
      <c r="F580" t="str">
        <f>seguimiento[[#This Row],[fallecimiento]]</f>
        <v>No</v>
      </c>
      <c r="K580" t="str">
        <f>seguimiento[[#This Row],[coberturamedica]]</f>
        <v>No</v>
      </c>
      <c r="M580" t="str">
        <f>seguimiento[[#This Row],[Embarazo]]</f>
        <v>No</v>
      </c>
      <c r="N580" t="str">
        <f>seguimiento[[#This Row],[ncultivosanio]]</f>
        <v>1</v>
      </c>
      <c r="O580" t="str">
        <f>IF(seguimiento[[#This Row],[curvaglucemia]]="","No realizada","Realizada")</f>
        <v>No realizada</v>
      </c>
      <c r="P580" t="str">
        <f>IF(O580="Realizada",seguimiento[[#This Row],[curvaglucemia]],"")</f>
        <v/>
      </c>
      <c r="Q580" t="str">
        <f>IF(seguimiento[[#This Row],[vitaminaDRealizada]]="","",IF(seguimiento[[#This Row],[vitaminaDRealizada]]="No realizado","No realizada","Realizada"))</f>
        <v/>
      </c>
      <c r="R580" t="str">
        <f>IF(Q580="Realizada",seguimiento[[#This Row],[vitaminaDRealizada]],"")</f>
        <v/>
      </c>
      <c r="S580" t="str">
        <f>IF(seguimiento[[#This Row],[ige]]="No realizada","No realizada",IF(seguimiento[[#This Row],[ige]]="","","Realizada"))</f>
        <v>Realizada</v>
      </c>
      <c r="T580" t="str">
        <f>IF(S580="Realizada",seguimiento[[#This Row],[ige]],"")</f>
        <v>&lt; 500</v>
      </c>
      <c r="U580" t="str">
        <f>IF(OR(seguimiento[[#This Row],[actividadfisica]]="Ejercicio regular",seguimiento[[#This Row],[actividadfisica]]="Actividad deportiva"),"Sí","")</f>
        <v/>
      </c>
    </row>
    <row r="581" spans="1:21" x14ac:dyDescent="0.3">
      <c r="A581" t="str">
        <f>VLOOKUP(B581,pacientes_insertados[],2,)</f>
        <v>61e34254ec4ec02e84f5dc95</v>
      </c>
      <c r="B581">
        <f>seguimiento[[#This Row],[idpaciente]]</f>
        <v>342</v>
      </c>
      <c r="C581">
        <f t="shared" si="9"/>
        <v>2012</v>
      </c>
      <c r="D581" s="1">
        <f>seguimiento[[#This Row],[fecha]]</f>
        <v>41257</v>
      </c>
      <c r="E581" t="str">
        <f>seguimiento[[#This Row],[institucion]]</f>
        <v>Hospital Sor Maria Ludovica de La Plata</v>
      </c>
      <c r="F581" t="str">
        <f>seguimiento[[#This Row],[fallecimiento]]</f>
        <v>No</v>
      </c>
      <c r="I581" t="str">
        <f>seguimiento[[#This Row],[educacion]]</f>
        <v>Primaria incompleta</v>
      </c>
      <c r="K581" t="str">
        <f>seguimiento[[#This Row],[coberturamedica]]</f>
        <v>Sí</v>
      </c>
      <c r="M581" t="str">
        <f>seguimiento[[#This Row],[Embarazo]]</f>
        <v>No</v>
      </c>
      <c r="N581" t="str">
        <f>seguimiento[[#This Row],[ncultivosanio]]</f>
        <v>6</v>
      </c>
      <c r="O581" t="str">
        <f>IF(seguimiento[[#This Row],[curvaglucemia]]="","No realizada","Realizada")</f>
        <v>No realizada</v>
      </c>
      <c r="P581" t="str">
        <f>IF(O581="Realizada",seguimiento[[#This Row],[curvaglucemia]],"")</f>
        <v/>
      </c>
      <c r="Q581" t="str">
        <f>IF(seguimiento[[#This Row],[vitaminaDRealizada]]="","",IF(seguimiento[[#This Row],[vitaminaDRealizada]]="No realizado","No realizada","Realizada"))</f>
        <v/>
      </c>
      <c r="R581" t="str">
        <f>IF(Q581="Realizada",seguimiento[[#This Row],[vitaminaDRealizada]],"")</f>
        <v/>
      </c>
      <c r="S581" t="str">
        <f>IF(seguimiento[[#This Row],[ige]]="No realizada","No realizada",IF(seguimiento[[#This Row],[ige]]="","","Realizada"))</f>
        <v>Realizada</v>
      </c>
      <c r="T581" t="str">
        <f>IF(S581="Realizada",seguimiento[[#This Row],[ige]],"")</f>
        <v>&lt; 500</v>
      </c>
      <c r="U581" t="str">
        <f>IF(OR(seguimiento[[#This Row],[actividadfisica]]="Ejercicio regular",seguimiento[[#This Row],[actividadfisica]]="Actividad deportiva"),"Sí","")</f>
        <v/>
      </c>
    </row>
    <row r="582" spans="1:21" x14ac:dyDescent="0.3">
      <c r="A582" t="str">
        <f>VLOOKUP(B582,pacientes_insertados[],2,)</f>
        <v>61e34254ec4ec02e84f5dc95</v>
      </c>
      <c r="B582">
        <f>seguimiento[[#This Row],[idpaciente]]</f>
        <v>342</v>
      </c>
      <c r="C582">
        <f t="shared" si="9"/>
        <v>2013</v>
      </c>
      <c r="D582" s="1">
        <f>seguimiento[[#This Row],[fecha]]</f>
        <v>41619</v>
      </c>
      <c r="E582" t="str">
        <f>seguimiento[[#This Row],[institucion]]</f>
        <v>Hospital Sor Maria Ludovica de La Plata</v>
      </c>
      <c r="F582" t="str">
        <f>seguimiento[[#This Row],[fallecimiento]]</f>
        <v>No</v>
      </c>
      <c r="K582" t="str">
        <f>seguimiento[[#This Row],[coberturamedica]]</f>
        <v>Sí</v>
      </c>
      <c r="M582" t="str">
        <f>seguimiento[[#This Row],[Embarazo]]</f>
        <v>No</v>
      </c>
      <c r="N582" t="str">
        <f>seguimiento[[#This Row],[ncultivosanio]]</f>
        <v>2</v>
      </c>
      <c r="O582" t="str">
        <f>IF(seguimiento[[#This Row],[curvaglucemia]]="","No realizada","Realizada")</f>
        <v>No realizada</v>
      </c>
      <c r="P582" t="str">
        <f>IF(O582="Realizada",seguimiento[[#This Row],[curvaglucemia]],"")</f>
        <v/>
      </c>
      <c r="Q582" t="str">
        <f>IF(seguimiento[[#This Row],[vitaminaDRealizada]]="","",IF(seguimiento[[#This Row],[vitaminaDRealizada]]="No realizado","No realizada","Realizada"))</f>
        <v/>
      </c>
      <c r="R582" t="str">
        <f>IF(Q582="Realizada",seguimiento[[#This Row],[vitaminaDRealizada]],"")</f>
        <v/>
      </c>
      <c r="S582" t="str">
        <f>IF(seguimiento[[#This Row],[ige]]="No realizada","No realizada",IF(seguimiento[[#This Row],[ige]]="","","Realizada"))</f>
        <v>Realizada</v>
      </c>
      <c r="T582" t="str">
        <f>IF(S582="Realizada",seguimiento[[#This Row],[ige]],"")</f>
        <v>&lt; 500</v>
      </c>
      <c r="U582" t="str">
        <f>IF(OR(seguimiento[[#This Row],[actividadfisica]]="Ejercicio regular",seguimiento[[#This Row],[actividadfisica]]="Actividad deportiva"),"Sí","")</f>
        <v/>
      </c>
    </row>
    <row r="583" spans="1:21" x14ac:dyDescent="0.3">
      <c r="A583" t="str">
        <f>VLOOKUP(B583,pacientes_insertados[],2,)</f>
        <v>61e34254ec4ec02e84f5dc95</v>
      </c>
      <c r="B583">
        <f>seguimiento[[#This Row],[idpaciente]]</f>
        <v>342</v>
      </c>
      <c r="C583">
        <f t="shared" si="9"/>
        <v>2014</v>
      </c>
      <c r="D583" s="1">
        <f>seguimiento[[#This Row],[fecha]]</f>
        <v>41983</v>
      </c>
      <c r="E583" t="str">
        <f>seguimiento[[#This Row],[institucion]]</f>
        <v>Hospital Sor Maria Ludovica de La Plata</v>
      </c>
      <c r="F583" t="str">
        <f>seguimiento[[#This Row],[fallecimiento]]</f>
        <v>No</v>
      </c>
      <c r="K583" t="str">
        <f>seguimiento[[#This Row],[coberturamedica]]</f>
        <v>Sí</v>
      </c>
      <c r="M583" t="str">
        <f>seguimiento[[#This Row],[Embarazo]]</f>
        <v>No</v>
      </c>
      <c r="N583" t="str">
        <f>seguimiento[[#This Row],[ncultivosanio]]</f>
        <v>3</v>
      </c>
      <c r="O583" t="str">
        <f>IF(seguimiento[[#This Row],[curvaglucemia]]="","No realizada","Realizada")</f>
        <v>No realizada</v>
      </c>
      <c r="P583" t="str">
        <f>IF(O583="Realizada",seguimiento[[#This Row],[curvaglucemia]],"")</f>
        <v/>
      </c>
      <c r="Q583" t="str">
        <f>IF(seguimiento[[#This Row],[vitaminaDRealizada]]="","",IF(seguimiento[[#This Row],[vitaminaDRealizada]]="No realizado","No realizada","Realizada"))</f>
        <v/>
      </c>
      <c r="R583" t="str">
        <f>IF(Q583="Realizada",seguimiento[[#This Row],[vitaminaDRealizada]],"")</f>
        <v/>
      </c>
      <c r="S583" t="str">
        <f>IF(seguimiento[[#This Row],[ige]]="No realizada","No realizada",IF(seguimiento[[#This Row],[ige]]="","","Realizada"))</f>
        <v>Realizada</v>
      </c>
      <c r="T583" t="str">
        <f>IF(S583="Realizada",seguimiento[[#This Row],[ige]],"")</f>
        <v>&lt; 500</v>
      </c>
      <c r="U583" t="str">
        <f>IF(OR(seguimiento[[#This Row],[actividadfisica]]="Ejercicio regular",seguimiento[[#This Row],[actividadfisica]]="Actividad deportiva"),"Sí","")</f>
        <v/>
      </c>
    </row>
    <row r="584" spans="1:21" x14ac:dyDescent="0.3">
      <c r="A584" t="str">
        <f>VLOOKUP(B584,pacientes_insertados[],2,)</f>
        <v>61e34254ec4ec02e84f5dc95</v>
      </c>
      <c r="B584">
        <f>seguimiento[[#This Row],[idpaciente]]</f>
        <v>342</v>
      </c>
      <c r="C584">
        <f t="shared" si="9"/>
        <v>2015</v>
      </c>
      <c r="D584" s="1">
        <f>seguimiento[[#This Row],[fecha]]</f>
        <v>42239</v>
      </c>
      <c r="E584" t="str">
        <f>seguimiento[[#This Row],[institucion]]</f>
        <v>Hospital Sor Maria Ludovica de La Plata</v>
      </c>
      <c r="F584" t="str">
        <f>seguimiento[[#This Row],[fallecimiento]]</f>
        <v>No</v>
      </c>
      <c r="K584" t="str">
        <f>seguimiento[[#This Row],[coberturamedica]]</f>
        <v>Sí</v>
      </c>
      <c r="M584" t="str">
        <f>seguimiento[[#This Row],[Embarazo]]</f>
        <v>No</v>
      </c>
      <c r="N584" t="str">
        <f>seguimiento[[#This Row],[ncultivosanio]]</f>
        <v>1</v>
      </c>
      <c r="O584" t="str">
        <f>IF(seguimiento[[#This Row],[curvaglucemia]]="","No realizada","Realizada")</f>
        <v>No realizada</v>
      </c>
      <c r="P584" t="str">
        <f>IF(O584="Realizada",seguimiento[[#This Row],[curvaglucemia]],"")</f>
        <v/>
      </c>
      <c r="Q584" t="str">
        <f>IF(seguimiento[[#This Row],[vitaminaDRealizada]]="","",IF(seguimiento[[#This Row],[vitaminaDRealizada]]="No realizado","No realizada","Realizada"))</f>
        <v>No realizada</v>
      </c>
      <c r="R584" t="str">
        <f>IF(Q584="Realizada",seguimiento[[#This Row],[vitaminaDRealizada]],"")</f>
        <v/>
      </c>
      <c r="S584" t="str">
        <f>IF(seguimiento[[#This Row],[ige]]="No realizada","No realizada",IF(seguimiento[[#This Row],[ige]]="","","Realizada"))</f>
        <v>Realizada</v>
      </c>
      <c r="T584" t="str">
        <f>IF(S584="Realizada",seguimiento[[#This Row],[ige]],"")</f>
        <v>500 - 1.000</v>
      </c>
      <c r="U584" t="str">
        <f>IF(OR(seguimiento[[#This Row],[actividadfisica]]="Ejercicio regular",seguimiento[[#This Row],[actividadfisica]]="Actividad deportiva"),"Sí","")</f>
        <v/>
      </c>
    </row>
    <row r="585" spans="1:21" x14ac:dyDescent="0.3">
      <c r="A585" t="str">
        <f>VLOOKUP(B585,pacientes_insertados[],2,)</f>
        <v>61e34254ec4ec02e84f5dc95</v>
      </c>
      <c r="B585">
        <f>seguimiento[[#This Row],[idpaciente]]</f>
        <v>342</v>
      </c>
      <c r="C585">
        <f t="shared" si="9"/>
        <v>2016</v>
      </c>
      <c r="D585" s="1">
        <f>seguimiento[[#This Row],[fecha]]</f>
        <v>42423</v>
      </c>
      <c r="E585" t="str">
        <f>seguimiento[[#This Row],[institucion]]</f>
        <v>Hospital Sor Maria Ludovica de La Plata</v>
      </c>
      <c r="F585" t="str">
        <f>seguimiento[[#This Row],[fallecimiento]]</f>
        <v>No</v>
      </c>
      <c r="K585" t="str">
        <f>seguimiento[[#This Row],[coberturamedica]]</f>
        <v>Sí</v>
      </c>
      <c r="L585" t="str">
        <f>seguimiento[[#This Row],[ntratendovenosos]]</f>
        <v>1</v>
      </c>
      <c r="N585" t="str">
        <f>seguimiento[[#This Row],[ncultivosanio]]</f>
        <v>1</v>
      </c>
      <c r="O585" t="str">
        <f>IF(seguimiento[[#This Row],[curvaglucemia]]="","No realizada","Realizada")</f>
        <v>No realizada</v>
      </c>
      <c r="P585" t="str">
        <f>IF(O585="Realizada",seguimiento[[#This Row],[curvaglucemia]],"")</f>
        <v/>
      </c>
      <c r="Q585" t="str">
        <f>IF(seguimiento[[#This Row],[vitaminaDRealizada]]="","",IF(seguimiento[[#This Row],[vitaminaDRealizada]]="No realizado","No realizada","Realizada"))</f>
        <v>No realizada</v>
      </c>
      <c r="R585" t="str">
        <f>IF(Q585="Realizada",seguimiento[[#This Row],[vitaminaDRealizada]],"")</f>
        <v/>
      </c>
      <c r="S585" t="str">
        <f>IF(seguimiento[[#This Row],[ige]]="No realizada","No realizada",IF(seguimiento[[#This Row],[ige]]="","","Realizada"))</f>
        <v>No realizada</v>
      </c>
      <c r="T585" t="str">
        <f>IF(S585="Realizada",seguimiento[[#This Row],[ige]],"")</f>
        <v/>
      </c>
      <c r="U585" t="str">
        <f>IF(OR(seguimiento[[#This Row],[actividadfisica]]="Ejercicio regular",seguimiento[[#This Row],[actividadfisica]]="Actividad deportiva"),"Sí","")</f>
        <v/>
      </c>
    </row>
    <row r="586" spans="1:21" x14ac:dyDescent="0.3">
      <c r="A586" t="str">
        <f>VLOOKUP(B586,pacientes_insertados[],2,)</f>
        <v>61e34254ec4ec02e84f5dc95</v>
      </c>
      <c r="B586">
        <f>seguimiento[[#This Row],[idpaciente]]</f>
        <v>342</v>
      </c>
      <c r="C586">
        <f t="shared" si="9"/>
        <v>2017</v>
      </c>
      <c r="D586" s="1">
        <f>seguimiento[[#This Row],[fecha]]</f>
        <v>43083</v>
      </c>
      <c r="E586" t="str">
        <f>seguimiento[[#This Row],[institucion]]</f>
        <v>Hospital Sor Maria Ludovica de La Plata</v>
      </c>
      <c r="F586" t="str">
        <f>seguimiento[[#This Row],[fallecimiento]]</f>
        <v>No</v>
      </c>
      <c r="K586" t="str">
        <f>seguimiento[[#This Row],[coberturamedica]]</f>
        <v>Sí</v>
      </c>
      <c r="M586" t="str">
        <f>seguimiento[[#This Row],[Embarazo]]</f>
        <v>No</v>
      </c>
      <c r="N586" t="str">
        <f>seguimiento[[#This Row],[ncultivosanio]]</f>
        <v>1</v>
      </c>
      <c r="O586" t="str">
        <f>IF(seguimiento[[#This Row],[curvaglucemia]]="","No realizada","Realizada")</f>
        <v>No realizada</v>
      </c>
      <c r="P586" t="str">
        <f>IF(O586="Realizada",seguimiento[[#This Row],[curvaglucemia]],"")</f>
        <v/>
      </c>
      <c r="Q586" t="str">
        <f>IF(seguimiento[[#This Row],[vitaminaDRealizada]]="","",IF(seguimiento[[#This Row],[vitaminaDRealizada]]="No realizado","No realizada","Realizada"))</f>
        <v>Realizada</v>
      </c>
      <c r="R586" t="str">
        <f>IF(Q586="Realizada",seguimiento[[#This Row],[vitaminaDRealizada]],"")</f>
        <v>Normal</v>
      </c>
      <c r="S586" t="str">
        <f>IF(seguimiento[[#This Row],[ige]]="No realizada","No realizada",IF(seguimiento[[#This Row],[ige]]="","","Realizada"))</f>
        <v>Realizada</v>
      </c>
      <c r="T586" t="str">
        <f>IF(S586="Realizada",seguimiento[[#This Row],[ige]],"")</f>
        <v>500 - 1.000</v>
      </c>
      <c r="U586" t="str">
        <f>IF(OR(seguimiento[[#This Row],[actividadfisica]]="Ejercicio regular",seguimiento[[#This Row],[actividadfisica]]="Actividad deportiva"),"Sí","")</f>
        <v/>
      </c>
    </row>
    <row r="587" spans="1:21" x14ac:dyDescent="0.3">
      <c r="A587" t="str">
        <f>VLOOKUP(B587,pacientes_insertados[],2,)</f>
        <v>61e34254ec4ec02e84f5dc95</v>
      </c>
      <c r="B587">
        <f>seguimiento[[#This Row],[idpaciente]]</f>
        <v>342</v>
      </c>
      <c r="C587">
        <f t="shared" si="9"/>
        <v>2018</v>
      </c>
      <c r="D587" s="1">
        <f>seguimiento[[#This Row],[fecha]]</f>
        <v>43251</v>
      </c>
      <c r="E587" t="str">
        <f>seguimiento[[#This Row],[institucion]]</f>
        <v>Hospital Sor Maria Ludovica de La Plata</v>
      </c>
      <c r="F587" t="str">
        <f>seguimiento[[#This Row],[fallecimiento]]</f>
        <v>No</v>
      </c>
      <c r="K587" t="str">
        <f>seguimiento[[#This Row],[coberturamedica]]</f>
        <v>Sí</v>
      </c>
      <c r="M587" t="str">
        <f>seguimiento[[#This Row],[Embarazo]]</f>
        <v>No</v>
      </c>
      <c r="N587" t="str">
        <f>seguimiento[[#This Row],[ncultivosanio]]</f>
        <v>1</v>
      </c>
      <c r="O587" t="str">
        <f>IF(seguimiento[[#This Row],[curvaglucemia]]="","No realizada","Realizada")</f>
        <v>No realizada</v>
      </c>
      <c r="P587" t="str">
        <f>IF(O587="Realizada",seguimiento[[#This Row],[curvaglucemia]],"")</f>
        <v/>
      </c>
      <c r="Q587" t="str">
        <f>IF(seguimiento[[#This Row],[vitaminaDRealizada]]="","",IF(seguimiento[[#This Row],[vitaminaDRealizada]]="No realizado","No realizada","Realizada"))</f>
        <v>No realizada</v>
      </c>
      <c r="R587" t="str">
        <f>IF(Q587="Realizada",seguimiento[[#This Row],[vitaminaDRealizada]],"")</f>
        <v/>
      </c>
      <c r="S587" t="str">
        <f>IF(seguimiento[[#This Row],[ige]]="No realizada","No realizada",IF(seguimiento[[#This Row],[ige]]="","","Realizada"))</f>
        <v>No realizada</v>
      </c>
      <c r="T587" t="str">
        <f>IF(S587="Realizada",seguimiento[[#This Row],[ige]],"")</f>
        <v/>
      </c>
      <c r="U587" t="str">
        <f>IF(OR(seguimiento[[#This Row],[actividadfisica]]="Ejercicio regular",seguimiento[[#This Row],[actividadfisica]]="Actividad deportiva"),"Sí","")</f>
        <v/>
      </c>
    </row>
    <row r="588" spans="1:21" x14ac:dyDescent="0.3">
      <c r="A588" t="str">
        <f>VLOOKUP(B588,pacientes_insertados[],2,)</f>
        <v>61e34254ec4ec02e84f5dc95</v>
      </c>
      <c r="B588">
        <f>seguimiento[[#This Row],[idpaciente]]</f>
        <v>342</v>
      </c>
      <c r="C588">
        <f t="shared" si="9"/>
        <v>2019</v>
      </c>
      <c r="D588" s="1">
        <f>seguimiento[[#This Row],[fecha]]</f>
        <v>43613</v>
      </c>
      <c r="E588" t="str">
        <f>seguimiento[[#This Row],[institucion]]</f>
        <v>Hospital Sor Maria Ludovica de La Plata</v>
      </c>
      <c r="F588" t="str">
        <f>seguimiento[[#This Row],[fallecimiento]]</f>
        <v>No</v>
      </c>
      <c r="K588" t="str">
        <f>seguimiento[[#This Row],[coberturamedica]]</f>
        <v>Sí</v>
      </c>
      <c r="M588" t="str">
        <f>seguimiento[[#This Row],[Embarazo]]</f>
        <v>No</v>
      </c>
      <c r="N588" t="str">
        <f>seguimiento[[#This Row],[ncultivosanio]]</f>
        <v>2</v>
      </c>
      <c r="O588" t="str">
        <f>IF(seguimiento[[#This Row],[curvaglucemia]]="","No realizada","Realizada")</f>
        <v>No realizada</v>
      </c>
      <c r="P588" t="str">
        <f>IF(O588="Realizada",seguimiento[[#This Row],[curvaglucemia]],"")</f>
        <v/>
      </c>
      <c r="Q588" t="str">
        <f>IF(seguimiento[[#This Row],[vitaminaDRealizada]]="","",IF(seguimiento[[#This Row],[vitaminaDRealizada]]="No realizado","No realizada","Realizada"))</f>
        <v>Realizada</v>
      </c>
      <c r="R588" t="str">
        <f>IF(Q588="Realizada",seguimiento[[#This Row],[vitaminaDRealizada]],"")</f>
        <v>Normal</v>
      </c>
      <c r="S588" t="str">
        <f>IF(seguimiento[[#This Row],[ige]]="No realizada","No realizada",IF(seguimiento[[#This Row],[ige]]="","","Realizada"))</f>
        <v/>
      </c>
      <c r="T588" t="str">
        <f>IF(S588="Realizada",seguimiento[[#This Row],[ige]],"")</f>
        <v/>
      </c>
      <c r="U588" t="str">
        <f>IF(OR(seguimiento[[#This Row],[actividadfisica]]="Ejercicio regular",seguimiento[[#This Row],[actividadfisica]]="Actividad deportiva"),"Sí","")</f>
        <v/>
      </c>
    </row>
    <row r="589" spans="1:21" x14ac:dyDescent="0.3">
      <c r="A589" t="str">
        <f>VLOOKUP(B589,pacientes_insertados[],2,)</f>
        <v>61e34254ec4ec02e84f5dc96</v>
      </c>
      <c r="B589">
        <f>seguimiento[[#This Row],[idpaciente]]</f>
        <v>343</v>
      </c>
      <c r="C589">
        <f t="shared" si="9"/>
        <v>2011</v>
      </c>
      <c r="D589" s="1">
        <f>seguimiento[[#This Row],[fecha]]</f>
        <v>40897</v>
      </c>
      <c r="E589" t="str">
        <f>seguimiento[[#This Row],[institucion]]</f>
        <v>Hospital Sor Maria Ludovica de La Plata</v>
      </c>
      <c r="F589" t="str">
        <f>seguimiento[[#This Row],[fallecimiento]]</f>
        <v>No</v>
      </c>
      <c r="K589" t="str">
        <f>seguimiento[[#This Row],[coberturamedica]]</f>
        <v>Sí</v>
      </c>
      <c r="M589" t="str">
        <f>seguimiento[[#This Row],[Embarazo]]</f>
        <v>No</v>
      </c>
      <c r="N589" t="str">
        <f>seguimiento[[#This Row],[ncultivosanio]]</f>
        <v>2</v>
      </c>
      <c r="O589" t="str">
        <f>IF(seguimiento[[#This Row],[curvaglucemia]]="","No realizada","Realizada")</f>
        <v>No realizada</v>
      </c>
      <c r="P589" t="str">
        <f>IF(O589="Realizada",seguimiento[[#This Row],[curvaglucemia]],"")</f>
        <v/>
      </c>
      <c r="Q589" t="str">
        <f>IF(seguimiento[[#This Row],[vitaminaDRealizada]]="","",IF(seguimiento[[#This Row],[vitaminaDRealizada]]="No realizado","No realizada","Realizada"))</f>
        <v/>
      </c>
      <c r="R589" t="str">
        <f>IF(Q589="Realizada",seguimiento[[#This Row],[vitaminaDRealizada]],"")</f>
        <v/>
      </c>
      <c r="S589" t="str">
        <f>IF(seguimiento[[#This Row],[ige]]="No realizada","No realizada",IF(seguimiento[[#This Row],[ige]]="","","Realizada"))</f>
        <v>Realizada</v>
      </c>
      <c r="T589" t="str">
        <f>IF(S589="Realizada",seguimiento[[#This Row],[ige]],"")</f>
        <v>&lt; 500</v>
      </c>
      <c r="U589" t="str">
        <f>IF(OR(seguimiento[[#This Row],[actividadfisica]]="Ejercicio regular",seguimiento[[#This Row],[actividadfisica]]="Actividad deportiva"),"Sí","")</f>
        <v/>
      </c>
    </row>
    <row r="590" spans="1:21" x14ac:dyDescent="0.3">
      <c r="A590" t="str">
        <f>VLOOKUP(B590,pacientes_insertados[],2,)</f>
        <v>61e34254ec4ec02e84f5dc96</v>
      </c>
      <c r="B590">
        <f>seguimiento[[#This Row],[idpaciente]]</f>
        <v>343</v>
      </c>
      <c r="C590">
        <f t="shared" si="9"/>
        <v>2012</v>
      </c>
      <c r="D590" s="1">
        <f>seguimiento[[#This Row],[fecha]]</f>
        <v>41227</v>
      </c>
      <c r="E590" t="str">
        <f>seguimiento[[#This Row],[institucion]]</f>
        <v>Hospital Sor Maria Ludovica de La Plata</v>
      </c>
      <c r="F590" t="str">
        <f>seguimiento[[#This Row],[fallecimiento]]</f>
        <v>No</v>
      </c>
      <c r="I590" t="str">
        <f>seguimiento[[#This Row],[educacion]]</f>
        <v>Primaria incompleta</v>
      </c>
      <c r="K590" t="str">
        <f>seguimiento[[#This Row],[coberturamedica]]</f>
        <v>Sí</v>
      </c>
      <c r="L590" t="str">
        <f>seguimiento[[#This Row],[ntratendovenosos]]</f>
        <v>1</v>
      </c>
      <c r="M590" t="str">
        <f>seguimiento[[#This Row],[Embarazo]]</f>
        <v>No</v>
      </c>
      <c r="N590" t="str">
        <f>seguimiento[[#This Row],[ncultivosanio]]</f>
        <v>3</v>
      </c>
      <c r="O590" t="str">
        <f>IF(seguimiento[[#This Row],[curvaglucemia]]="","No realizada","Realizada")</f>
        <v>No realizada</v>
      </c>
      <c r="P590" t="str">
        <f>IF(O590="Realizada",seguimiento[[#This Row],[curvaglucemia]],"")</f>
        <v/>
      </c>
      <c r="Q590" t="str">
        <f>IF(seguimiento[[#This Row],[vitaminaDRealizada]]="","",IF(seguimiento[[#This Row],[vitaminaDRealizada]]="No realizado","No realizada","Realizada"))</f>
        <v/>
      </c>
      <c r="R590" t="str">
        <f>IF(Q590="Realizada",seguimiento[[#This Row],[vitaminaDRealizada]],"")</f>
        <v/>
      </c>
      <c r="S590" t="str">
        <f>IF(seguimiento[[#This Row],[ige]]="No realizada","No realizada",IF(seguimiento[[#This Row],[ige]]="","","Realizada"))</f>
        <v>Realizada</v>
      </c>
      <c r="T590" t="str">
        <f>IF(S590="Realizada",seguimiento[[#This Row],[ige]],"")</f>
        <v>&lt; 500</v>
      </c>
      <c r="U590" t="str">
        <f>IF(OR(seguimiento[[#This Row],[actividadfisica]]="Ejercicio regular",seguimiento[[#This Row],[actividadfisica]]="Actividad deportiva"),"Sí","")</f>
        <v>Sí</v>
      </c>
    </row>
    <row r="591" spans="1:21" x14ac:dyDescent="0.3">
      <c r="A591" t="str">
        <f>VLOOKUP(B591,pacientes_insertados[],2,)</f>
        <v>61e34254ec4ec02e84f5dc96</v>
      </c>
      <c r="B591">
        <f>seguimiento[[#This Row],[idpaciente]]</f>
        <v>343</v>
      </c>
      <c r="C591">
        <f t="shared" si="9"/>
        <v>2013</v>
      </c>
      <c r="D591" s="1">
        <f>seguimiento[[#This Row],[fecha]]</f>
        <v>41588</v>
      </c>
      <c r="E591" t="str">
        <f>seguimiento[[#This Row],[institucion]]</f>
        <v>Hospital Sor Maria Ludovica de La Plata</v>
      </c>
      <c r="F591" t="str">
        <f>seguimiento[[#This Row],[fallecimiento]]</f>
        <v>No</v>
      </c>
      <c r="K591" t="str">
        <f>seguimiento[[#This Row],[coberturamedica]]</f>
        <v>Sí</v>
      </c>
      <c r="M591" t="str">
        <f>seguimiento[[#This Row],[Embarazo]]</f>
        <v>No</v>
      </c>
      <c r="N591" t="str">
        <f>seguimiento[[#This Row],[ncultivosanio]]</f>
        <v>3</v>
      </c>
      <c r="O591" t="str">
        <f>IF(seguimiento[[#This Row],[curvaglucemia]]="","No realizada","Realizada")</f>
        <v>No realizada</v>
      </c>
      <c r="P591" t="str">
        <f>IF(O591="Realizada",seguimiento[[#This Row],[curvaglucemia]],"")</f>
        <v/>
      </c>
      <c r="Q591" t="str">
        <f>IF(seguimiento[[#This Row],[vitaminaDRealizada]]="","",IF(seguimiento[[#This Row],[vitaminaDRealizada]]="No realizado","No realizada","Realizada"))</f>
        <v/>
      </c>
      <c r="R591" t="str">
        <f>IF(Q591="Realizada",seguimiento[[#This Row],[vitaminaDRealizada]],"")</f>
        <v/>
      </c>
      <c r="S591" t="str">
        <f>IF(seguimiento[[#This Row],[ige]]="No realizada","No realizada",IF(seguimiento[[#This Row],[ige]]="","","Realizada"))</f>
        <v>Realizada</v>
      </c>
      <c r="T591" t="str">
        <f>IF(S591="Realizada",seguimiento[[#This Row],[ige]],"")</f>
        <v>&lt; 500</v>
      </c>
      <c r="U591" t="str">
        <f>IF(OR(seguimiento[[#This Row],[actividadfisica]]="Ejercicio regular",seguimiento[[#This Row],[actividadfisica]]="Actividad deportiva"),"Sí","")</f>
        <v>Sí</v>
      </c>
    </row>
    <row r="592" spans="1:21" x14ac:dyDescent="0.3">
      <c r="A592" t="str">
        <f>VLOOKUP(B592,pacientes_insertados[],2,)</f>
        <v>61e34254ec4ec02e84f5dc96</v>
      </c>
      <c r="B592">
        <f>seguimiento[[#This Row],[idpaciente]]</f>
        <v>343</v>
      </c>
      <c r="C592">
        <f t="shared" si="9"/>
        <v>2014</v>
      </c>
      <c r="D592" s="1">
        <f>seguimiento[[#This Row],[fecha]]</f>
        <v>41983</v>
      </c>
      <c r="E592" t="str">
        <f>seguimiento[[#This Row],[institucion]]</f>
        <v>Hospital Sor Maria Ludovica de La Plata</v>
      </c>
      <c r="F592" t="str">
        <f>seguimiento[[#This Row],[fallecimiento]]</f>
        <v>No</v>
      </c>
      <c r="K592" t="str">
        <f>seguimiento[[#This Row],[coberturamedica]]</f>
        <v>Sí</v>
      </c>
      <c r="M592" t="str">
        <f>seguimiento[[#This Row],[Embarazo]]</f>
        <v>No</v>
      </c>
      <c r="N592" t="str">
        <f>seguimiento[[#This Row],[ncultivosanio]]</f>
        <v>2</v>
      </c>
      <c r="O592" t="str">
        <f>IF(seguimiento[[#This Row],[curvaglucemia]]="","No realizada","Realizada")</f>
        <v>No realizada</v>
      </c>
      <c r="P592" t="str">
        <f>IF(O592="Realizada",seguimiento[[#This Row],[curvaglucemia]],"")</f>
        <v/>
      </c>
      <c r="Q592" t="str">
        <f>IF(seguimiento[[#This Row],[vitaminaDRealizada]]="","",IF(seguimiento[[#This Row],[vitaminaDRealizada]]="No realizado","No realizada","Realizada"))</f>
        <v/>
      </c>
      <c r="R592" t="str">
        <f>IF(Q592="Realizada",seguimiento[[#This Row],[vitaminaDRealizada]],"")</f>
        <v/>
      </c>
      <c r="S592" t="str">
        <f>IF(seguimiento[[#This Row],[ige]]="No realizada","No realizada",IF(seguimiento[[#This Row],[ige]]="","","Realizada"))</f>
        <v>Realizada</v>
      </c>
      <c r="T592" t="str">
        <f>IF(S592="Realizada",seguimiento[[#This Row],[ige]],"")</f>
        <v>&lt; 500</v>
      </c>
      <c r="U592" t="str">
        <f>IF(OR(seguimiento[[#This Row],[actividadfisica]]="Ejercicio regular",seguimiento[[#This Row],[actividadfisica]]="Actividad deportiva"),"Sí","")</f>
        <v>Sí</v>
      </c>
    </row>
    <row r="593" spans="1:21" x14ac:dyDescent="0.3">
      <c r="A593" t="str">
        <f>VLOOKUP(B593,pacientes_insertados[],2,)</f>
        <v>61e34254ec4ec02e84f5dc96</v>
      </c>
      <c r="B593">
        <f>seguimiento[[#This Row],[idpaciente]]</f>
        <v>343</v>
      </c>
      <c r="C593">
        <f t="shared" si="9"/>
        <v>2015</v>
      </c>
      <c r="D593" s="1">
        <f>seguimiento[[#This Row],[fecha]]</f>
        <v>42239</v>
      </c>
      <c r="E593" t="str">
        <f>seguimiento[[#This Row],[institucion]]</f>
        <v>Hospital Sor Maria Ludovica de La Plata</v>
      </c>
      <c r="F593" t="str">
        <f>seguimiento[[#This Row],[fallecimiento]]</f>
        <v>No</v>
      </c>
      <c r="K593" t="str">
        <f>seguimiento[[#This Row],[coberturamedica]]</f>
        <v>Sí</v>
      </c>
      <c r="M593" t="str">
        <f>seguimiento[[#This Row],[Embarazo]]</f>
        <v>No</v>
      </c>
      <c r="N593" t="str">
        <f>seguimiento[[#This Row],[ncultivosanio]]</f>
        <v>2</v>
      </c>
      <c r="O593" t="str">
        <f>IF(seguimiento[[#This Row],[curvaglucemia]]="","No realizada","Realizada")</f>
        <v>No realizada</v>
      </c>
      <c r="P593" t="str">
        <f>IF(O593="Realizada",seguimiento[[#This Row],[curvaglucemia]],"")</f>
        <v/>
      </c>
      <c r="Q593" t="str">
        <f>IF(seguimiento[[#This Row],[vitaminaDRealizada]]="","",IF(seguimiento[[#This Row],[vitaminaDRealizada]]="No realizado","No realizada","Realizada"))</f>
        <v>No realizada</v>
      </c>
      <c r="R593" t="str">
        <f>IF(Q593="Realizada",seguimiento[[#This Row],[vitaminaDRealizada]],"")</f>
        <v/>
      </c>
      <c r="S593" t="str">
        <f>IF(seguimiento[[#This Row],[ige]]="No realizada","No realizada",IF(seguimiento[[#This Row],[ige]]="","","Realizada"))</f>
        <v>No realizada</v>
      </c>
      <c r="T593" t="str">
        <f>IF(S593="Realizada",seguimiento[[#This Row],[ige]],"")</f>
        <v/>
      </c>
      <c r="U593" t="str">
        <f>IF(OR(seguimiento[[#This Row],[actividadfisica]]="Ejercicio regular",seguimiento[[#This Row],[actividadfisica]]="Actividad deportiva"),"Sí","")</f>
        <v>Sí</v>
      </c>
    </row>
    <row r="594" spans="1:21" x14ac:dyDescent="0.3">
      <c r="A594" t="str">
        <f>VLOOKUP(B594,pacientes_insertados[],2,)</f>
        <v>61e34254ec4ec02e84f5dc96</v>
      </c>
      <c r="B594">
        <f>seguimiento[[#This Row],[idpaciente]]</f>
        <v>343</v>
      </c>
      <c r="C594">
        <f t="shared" si="9"/>
        <v>2016</v>
      </c>
      <c r="D594" s="1">
        <f>seguimiento[[#This Row],[fecha]]</f>
        <v>42698</v>
      </c>
      <c r="E594" t="str">
        <f>seguimiento[[#This Row],[institucion]]</f>
        <v>Hospital Sor Maria Ludovica de La Plata</v>
      </c>
      <c r="F594" t="str">
        <f>seguimiento[[#This Row],[fallecimiento]]</f>
        <v>No</v>
      </c>
      <c r="J594" t="str">
        <f>seguimiento[[#This Row],[laboral]]</f>
        <v>No trabaja</v>
      </c>
      <c r="K594" t="str">
        <f>seguimiento[[#This Row],[coberturamedica]]</f>
        <v>Sí</v>
      </c>
      <c r="M594" t="str">
        <f>seguimiento[[#This Row],[Embarazo]]</f>
        <v>No</v>
      </c>
      <c r="N594" t="str">
        <f>seguimiento[[#This Row],[ncultivosanio]]</f>
        <v>3</v>
      </c>
      <c r="O594" t="str">
        <f>IF(seguimiento[[#This Row],[curvaglucemia]]="","No realizada","Realizada")</f>
        <v>Realizada</v>
      </c>
      <c r="P594" t="str">
        <f>IF(O594="Realizada",seguimiento[[#This Row],[curvaglucemia]],"")</f>
        <v>Intermedia</v>
      </c>
      <c r="Q594" t="str">
        <f>IF(seguimiento[[#This Row],[vitaminaDRealizada]]="","",IF(seguimiento[[#This Row],[vitaminaDRealizada]]="No realizado","No realizada","Realizada"))</f>
        <v>No realizada</v>
      </c>
      <c r="R594" t="str">
        <f>IF(Q594="Realizada",seguimiento[[#This Row],[vitaminaDRealizada]],"")</f>
        <v/>
      </c>
      <c r="S594" t="str">
        <f>IF(seguimiento[[#This Row],[ige]]="No realizada","No realizada",IF(seguimiento[[#This Row],[ige]]="","","Realizada"))</f>
        <v>No realizada</v>
      </c>
      <c r="T594" t="str">
        <f>IF(S594="Realizada",seguimiento[[#This Row],[ige]],"")</f>
        <v/>
      </c>
      <c r="U594" t="str">
        <f>IF(OR(seguimiento[[#This Row],[actividadfisica]]="Ejercicio regular",seguimiento[[#This Row],[actividadfisica]]="Actividad deportiva"),"Sí","")</f>
        <v>Sí</v>
      </c>
    </row>
    <row r="595" spans="1:21" x14ac:dyDescent="0.3">
      <c r="A595" t="str">
        <f>VLOOKUP(B595,pacientes_insertados[],2,)</f>
        <v>61e34254ec4ec02e84f5dc96</v>
      </c>
      <c r="B595">
        <f>seguimiento[[#This Row],[idpaciente]]</f>
        <v>343</v>
      </c>
      <c r="C595">
        <f t="shared" si="9"/>
        <v>2017</v>
      </c>
      <c r="D595" s="1">
        <f>seguimiento[[#This Row],[fecha]]</f>
        <v>43084</v>
      </c>
      <c r="E595" t="str">
        <f>seguimiento[[#This Row],[institucion]]</f>
        <v>Hospital Sor Maria Ludovica de La Plata</v>
      </c>
      <c r="F595" t="str">
        <f>seguimiento[[#This Row],[fallecimiento]]</f>
        <v>No</v>
      </c>
      <c r="K595" t="str">
        <f>seguimiento[[#This Row],[coberturamedica]]</f>
        <v>Sí</v>
      </c>
      <c r="M595" t="str">
        <f>seguimiento[[#This Row],[Embarazo]]</f>
        <v>No</v>
      </c>
      <c r="N595" t="str">
        <f>seguimiento[[#This Row],[ncultivosanio]]</f>
        <v>1</v>
      </c>
      <c r="O595" t="str">
        <f>IF(seguimiento[[#This Row],[curvaglucemia]]="","No realizada","Realizada")</f>
        <v>Realizada</v>
      </c>
      <c r="P595" t="str">
        <f>IF(O595="Realizada",seguimiento[[#This Row],[curvaglucemia]],"")</f>
        <v>Normal</v>
      </c>
      <c r="Q595" t="str">
        <f>IF(seguimiento[[#This Row],[vitaminaDRealizada]]="","",IF(seguimiento[[#This Row],[vitaminaDRealizada]]="No realizado","No realizada","Realizada"))</f>
        <v>Realizada</v>
      </c>
      <c r="R595" t="str">
        <f>IF(Q595="Realizada",seguimiento[[#This Row],[vitaminaDRealizada]],"")</f>
        <v>Bajo</v>
      </c>
      <c r="S595" t="str">
        <f>IF(seguimiento[[#This Row],[ige]]="No realizada","No realizada",IF(seguimiento[[#This Row],[ige]]="","","Realizada"))</f>
        <v>No realizada</v>
      </c>
      <c r="T595" t="str">
        <f>IF(S595="Realizada",seguimiento[[#This Row],[ige]],"")</f>
        <v/>
      </c>
      <c r="U595" t="str">
        <f>IF(OR(seguimiento[[#This Row],[actividadfisica]]="Ejercicio regular",seguimiento[[#This Row],[actividadfisica]]="Actividad deportiva"),"Sí","")</f>
        <v>Sí</v>
      </c>
    </row>
    <row r="596" spans="1:21" x14ac:dyDescent="0.3">
      <c r="A596" t="str">
        <f>VLOOKUP(B596,pacientes_insertados[],2,)</f>
        <v>61e34254ec4ec02e84f5dc96</v>
      </c>
      <c r="B596">
        <f>seguimiento[[#This Row],[idpaciente]]</f>
        <v>343</v>
      </c>
      <c r="C596">
        <f t="shared" si="9"/>
        <v>2018</v>
      </c>
      <c r="D596" s="1">
        <f>seguimiento[[#This Row],[fecha]]</f>
        <v>43251</v>
      </c>
      <c r="E596" t="str">
        <f>seguimiento[[#This Row],[institucion]]</f>
        <v>Hospital Sor Maria Ludovica de La Plata</v>
      </c>
      <c r="F596" t="str">
        <f>seguimiento[[#This Row],[fallecimiento]]</f>
        <v>No</v>
      </c>
      <c r="K596" t="str">
        <f>seguimiento[[#This Row],[coberturamedica]]</f>
        <v>Sí</v>
      </c>
      <c r="M596" t="str">
        <f>seguimiento[[#This Row],[Embarazo]]</f>
        <v>No</v>
      </c>
      <c r="N596" t="str">
        <f>seguimiento[[#This Row],[ncultivosanio]]</f>
        <v>1</v>
      </c>
      <c r="O596" t="str">
        <f>IF(seguimiento[[#This Row],[curvaglucemia]]="","No realizada","Realizada")</f>
        <v>No realizada</v>
      </c>
      <c r="P596" t="str">
        <f>IF(O596="Realizada",seguimiento[[#This Row],[curvaglucemia]],"")</f>
        <v/>
      </c>
      <c r="Q596" t="str">
        <f>IF(seguimiento[[#This Row],[vitaminaDRealizada]]="","",IF(seguimiento[[#This Row],[vitaminaDRealizada]]="No realizado","No realizada","Realizada"))</f>
        <v>No realizada</v>
      </c>
      <c r="R596" t="str">
        <f>IF(Q596="Realizada",seguimiento[[#This Row],[vitaminaDRealizada]],"")</f>
        <v/>
      </c>
      <c r="S596" t="str">
        <f>IF(seguimiento[[#This Row],[ige]]="No realizada","No realizada",IF(seguimiento[[#This Row],[ige]]="","","Realizada"))</f>
        <v>No realizada</v>
      </c>
      <c r="T596" t="str">
        <f>IF(S596="Realizada",seguimiento[[#This Row],[ige]],"")</f>
        <v/>
      </c>
      <c r="U596" t="str">
        <f>IF(OR(seguimiento[[#This Row],[actividadfisica]]="Ejercicio regular",seguimiento[[#This Row],[actividadfisica]]="Actividad deportiva"),"Sí","")</f>
        <v>Sí</v>
      </c>
    </row>
    <row r="597" spans="1:21" x14ac:dyDescent="0.3">
      <c r="A597" t="str">
        <f>VLOOKUP(B597,pacientes_insertados[],2,)</f>
        <v>61e34254ec4ec02e84f5dc96</v>
      </c>
      <c r="B597">
        <f>seguimiento[[#This Row],[idpaciente]]</f>
        <v>343</v>
      </c>
      <c r="C597">
        <f t="shared" si="9"/>
        <v>2019</v>
      </c>
      <c r="D597" s="1">
        <f>seguimiento[[#This Row],[fecha]]</f>
        <v>43613</v>
      </c>
      <c r="E597" t="str">
        <f>seguimiento[[#This Row],[institucion]]</f>
        <v>Hospital Sor Maria Ludovica de La Plata</v>
      </c>
      <c r="F597" t="str">
        <f>seguimiento[[#This Row],[fallecimiento]]</f>
        <v>No</v>
      </c>
      <c r="K597" t="str">
        <f>seguimiento[[#This Row],[coberturamedica]]</f>
        <v>Sí</v>
      </c>
      <c r="N597" t="str">
        <f>seguimiento[[#This Row],[ncultivosanio]]</f>
        <v>2</v>
      </c>
      <c r="O597" t="str">
        <f>IF(seguimiento[[#This Row],[curvaglucemia]]="","No realizada","Realizada")</f>
        <v>Realizada</v>
      </c>
      <c r="P597" t="str">
        <f>IF(O597="Realizada",seguimiento[[#This Row],[curvaglucemia]],"")</f>
        <v>Normal</v>
      </c>
      <c r="Q597" t="str">
        <f>IF(seguimiento[[#This Row],[vitaminaDRealizada]]="","",IF(seguimiento[[#This Row],[vitaminaDRealizada]]="No realizado","No realizada","Realizada"))</f>
        <v>Realizada</v>
      </c>
      <c r="R597" t="str">
        <f>IF(Q597="Realizada",seguimiento[[#This Row],[vitaminaDRealizada]],"")</f>
        <v>Bajo</v>
      </c>
      <c r="S597" t="str">
        <f>IF(seguimiento[[#This Row],[ige]]="No realizada","No realizada",IF(seguimiento[[#This Row],[ige]]="","","Realizada"))</f>
        <v>Realizada</v>
      </c>
      <c r="T597" t="str">
        <f>IF(S597="Realizada",seguimiento[[#This Row],[ige]],"")</f>
        <v>&gt; 1.000</v>
      </c>
      <c r="U597" t="str">
        <f>IF(OR(seguimiento[[#This Row],[actividadfisica]]="Ejercicio regular",seguimiento[[#This Row],[actividadfisica]]="Actividad deportiva"),"Sí","")</f>
        <v>Sí</v>
      </c>
    </row>
    <row r="598" spans="1:21" x14ac:dyDescent="0.3">
      <c r="A598" t="str">
        <f>VLOOKUP(B598,pacientes_insertados[],2,)</f>
        <v>61e34254ec4ec02e84f5dc97</v>
      </c>
      <c r="B598">
        <f>seguimiento[[#This Row],[idpaciente]]</f>
        <v>344</v>
      </c>
      <c r="C598">
        <f t="shared" si="9"/>
        <v>2011</v>
      </c>
      <c r="D598" s="1">
        <f>seguimiento[[#This Row],[fecha]]</f>
        <v>40857</v>
      </c>
      <c r="E598" t="str">
        <f>seguimiento[[#This Row],[institucion]]</f>
        <v>Hospital Sor Maria Ludovica de La Plata</v>
      </c>
      <c r="F598" t="str">
        <f>seguimiento[[#This Row],[fallecimiento]]</f>
        <v>No</v>
      </c>
      <c r="I598" t="str">
        <f>seguimiento[[#This Row],[educacion]]</f>
        <v>Secundaria completa</v>
      </c>
      <c r="K598" t="str">
        <f>seguimiento[[#This Row],[coberturamedica]]</f>
        <v>Sí</v>
      </c>
      <c r="M598" t="str">
        <f>seguimiento[[#This Row],[Embarazo]]</f>
        <v>No</v>
      </c>
      <c r="N598" t="str">
        <f>seguimiento[[#This Row],[ncultivosanio]]</f>
        <v>2</v>
      </c>
      <c r="O598" t="str">
        <f>IF(seguimiento[[#This Row],[curvaglucemia]]="","No realizada","Realizada")</f>
        <v>Realizada</v>
      </c>
      <c r="P598" t="str">
        <f>IF(O598="Realizada",seguimiento[[#This Row],[curvaglucemia]],"")</f>
        <v>Normal</v>
      </c>
      <c r="Q598" t="str">
        <f>IF(seguimiento[[#This Row],[vitaminaDRealizada]]="","",IF(seguimiento[[#This Row],[vitaminaDRealizada]]="No realizado","No realizada","Realizada"))</f>
        <v/>
      </c>
      <c r="R598" t="str">
        <f>IF(Q598="Realizada",seguimiento[[#This Row],[vitaminaDRealizada]],"")</f>
        <v/>
      </c>
      <c r="S598" t="str">
        <f>IF(seguimiento[[#This Row],[ige]]="No realizada","No realizada",IF(seguimiento[[#This Row],[ige]]="","","Realizada"))</f>
        <v>Realizada</v>
      </c>
      <c r="T598" t="str">
        <f>IF(S598="Realizada",seguimiento[[#This Row],[ige]],"")</f>
        <v>&lt; 500</v>
      </c>
      <c r="U598" t="str">
        <f>IF(OR(seguimiento[[#This Row],[actividadfisica]]="Ejercicio regular",seguimiento[[#This Row],[actividadfisica]]="Actividad deportiva"),"Sí","")</f>
        <v/>
      </c>
    </row>
    <row r="599" spans="1:21" x14ac:dyDescent="0.3">
      <c r="A599" t="str">
        <f>VLOOKUP(B599,pacientes_insertados[],2,)</f>
        <v>61e34254ec4ec02e84f5dc97</v>
      </c>
      <c r="B599">
        <f>seguimiento[[#This Row],[idpaciente]]</f>
        <v>344</v>
      </c>
      <c r="C599">
        <f t="shared" si="9"/>
        <v>2012</v>
      </c>
      <c r="D599" s="1">
        <f>seguimiento[[#This Row],[fecha]]</f>
        <v>41227</v>
      </c>
      <c r="E599" t="str">
        <f>seguimiento[[#This Row],[institucion]]</f>
        <v>Hospital Sor Maria Ludovica de La Plata</v>
      </c>
      <c r="F599" t="str">
        <f>seguimiento[[#This Row],[fallecimiento]]</f>
        <v>No</v>
      </c>
      <c r="I599" t="str">
        <f>seguimiento[[#This Row],[educacion]]</f>
        <v>Secundaria incompleta</v>
      </c>
      <c r="J599" t="str">
        <f>seguimiento[[#This Row],[laboral]]</f>
        <v>No trabaja</v>
      </c>
      <c r="K599" t="str">
        <f>seguimiento[[#This Row],[coberturamedica]]</f>
        <v>Sí</v>
      </c>
      <c r="M599" t="str">
        <f>seguimiento[[#This Row],[Embarazo]]</f>
        <v>No</v>
      </c>
      <c r="N599" t="str">
        <f>seguimiento[[#This Row],[ncultivosanio]]</f>
        <v>2</v>
      </c>
      <c r="O599" t="str">
        <f>IF(seguimiento[[#This Row],[curvaglucemia]]="","No realizada","Realizada")</f>
        <v>No realizada</v>
      </c>
      <c r="P599" t="str">
        <f>IF(O599="Realizada",seguimiento[[#This Row],[curvaglucemia]],"")</f>
        <v/>
      </c>
      <c r="Q599" t="str">
        <f>IF(seguimiento[[#This Row],[vitaminaDRealizada]]="","",IF(seguimiento[[#This Row],[vitaminaDRealizada]]="No realizado","No realizada","Realizada"))</f>
        <v/>
      </c>
      <c r="R599" t="str">
        <f>IF(Q599="Realizada",seguimiento[[#This Row],[vitaminaDRealizada]],"")</f>
        <v/>
      </c>
      <c r="S599" t="str">
        <f>IF(seguimiento[[#This Row],[ige]]="No realizada","No realizada",IF(seguimiento[[#This Row],[ige]]="","","Realizada"))</f>
        <v>Realizada</v>
      </c>
      <c r="T599" t="str">
        <f>IF(S599="Realizada",seguimiento[[#This Row],[ige]],"")</f>
        <v>&lt; 500</v>
      </c>
      <c r="U599" t="str">
        <f>IF(OR(seguimiento[[#This Row],[actividadfisica]]="Ejercicio regular",seguimiento[[#This Row],[actividadfisica]]="Actividad deportiva"),"Sí","")</f>
        <v/>
      </c>
    </row>
    <row r="600" spans="1:21" x14ac:dyDescent="0.3">
      <c r="A600" t="str">
        <f>VLOOKUP(B600,pacientes_insertados[],2,)</f>
        <v>61e34254ec4ec02e84f5dc97</v>
      </c>
      <c r="B600">
        <f>seguimiento[[#This Row],[idpaciente]]</f>
        <v>344</v>
      </c>
      <c r="C600">
        <f t="shared" si="9"/>
        <v>2013</v>
      </c>
      <c r="D600" s="1">
        <f>seguimiento[[#This Row],[fecha]]</f>
        <v>41588</v>
      </c>
      <c r="E600" t="str">
        <f>seguimiento[[#This Row],[institucion]]</f>
        <v>Hospital Sor Maria Ludovica de La Plata</v>
      </c>
      <c r="F600" t="str">
        <f>seguimiento[[#This Row],[fallecimiento]]</f>
        <v>No</v>
      </c>
      <c r="I600" t="str">
        <f>seguimiento[[#This Row],[educacion]]</f>
        <v>Secundaria incompleta</v>
      </c>
      <c r="J600" t="str">
        <f>seguimiento[[#This Row],[laboral]]</f>
        <v>No trabaja</v>
      </c>
      <c r="K600" t="str">
        <f>seguimiento[[#This Row],[coberturamedica]]</f>
        <v>Sí</v>
      </c>
      <c r="M600" t="str">
        <f>seguimiento[[#This Row],[Embarazo]]</f>
        <v>No</v>
      </c>
      <c r="O600" t="str">
        <f>IF(seguimiento[[#This Row],[curvaglucemia]]="","No realizada","Realizada")</f>
        <v>No realizada</v>
      </c>
      <c r="P600" t="str">
        <f>IF(O600="Realizada",seguimiento[[#This Row],[curvaglucemia]],"")</f>
        <v/>
      </c>
      <c r="Q600" t="str">
        <f>IF(seguimiento[[#This Row],[vitaminaDRealizada]]="","",IF(seguimiento[[#This Row],[vitaminaDRealizada]]="No realizado","No realizada","Realizada"))</f>
        <v/>
      </c>
      <c r="R600" t="str">
        <f>IF(Q600="Realizada",seguimiento[[#This Row],[vitaminaDRealizada]],"")</f>
        <v/>
      </c>
      <c r="S600" t="str">
        <f>IF(seguimiento[[#This Row],[ige]]="No realizada","No realizada",IF(seguimiento[[#This Row],[ige]]="","","Realizada"))</f>
        <v>Realizada</v>
      </c>
      <c r="T600" t="str">
        <f>IF(S600="Realizada",seguimiento[[#This Row],[ige]],"")</f>
        <v>&lt; 500</v>
      </c>
      <c r="U600" t="str">
        <f>IF(OR(seguimiento[[#This Row],[actividadfisica]]="Ejercicio regular",seguimiento[[#This Row],[actividadfisica]]="Actividad deportiva"),"Sí","")</f>
        <v/>
      </c>
    </row>
    <row r="601" spans="1:21" x14ac:dyDescent="0.3">
      <c r="A601" t="str">
        <f>VLOOKUP(B601,pacientes_insertados[],2,)</f>
        <v>61e34254ec4ec02e84f5dc97</v>
      </c>
      <c r="B601">
        <f>seguimiento[[#This Row],[idpaciente]]</f>
        <v>344</v>
      </c>
      <c r="C601">
        <f t="shared" si="9"/>
        <v>2014</v>
      </c>
      <c r="D601" s="1">
        <f>seguimiento[[#This Row],[fecha]]</f>
        <v>41983</v>
      </c>
      <c r="E601" t="str">
        <f>seguimiento[[#This Row],[institucion]]</f>
        <v>Hospital Sor Maria Ludovica de La Plata</v>
      </c>
      <c r="F601" t="str">
        <f>seguimiento[[#This Row],[fallecimiento]]</f>
        <v>No</v>
      </c>
      <c r="I601" t="str">
        <f>seguimiento[[#This Row],[educacion]]</f>
        <v>Secundaria incompleta</v>
      </c>
      <c r="J601" t="str">
        <f>seguimiento[[#This Row],[laboral]]</f>
        <v>No trabaja</v>
      </c>
      <c r="K601" t="str">
        <f>seguimiento[[#This Row],[coberturamedica]]</f>
        <v>Sí</v>
      </c>
      <c r="M601" t="str">
        <f>seguimiento[[#This Row],[Embarazo]]</f>
        <v>No</v>
      </c>
      <c r="N601" t="str">
        <f>seguimiento[[#This Row],[ncultivosanio]]</f>
        <v>1</v>
      </c>
      <c r="O601" t="str">
        <f>IF(seguimiento[[#This Row],[curvaglucemia]]="","No realizada","Realizada")</f>
        <v>No realizada</v>
      </c>
      <c r="P601" t="str">
        <f>IF(O601="Realizada",seguimiento[[#This Row],[curvaglucemia]],"")</f>
        <v/>
      </c>
      <c r="Q601" t="str">
        <f>IF(seguimiento[[#This Row],[vitaminaDRealizada]]="","",IF(seguimiento[[#This Row],[vitaminaDRealizada]]="No realizado","No realizada","Realizada"))</f>
        <v/>
      </c>
      <c r="R601" t="str">
        <f>IF(Q601="Realizada",seguimiento[[#This Row],[vitaminaDRealizada]],"")</f>
        <v/>
      </c>
      <c r="S601" t="str">
        <f>IF(seguimiento[[#This Row],[ige]]="No realizada","No realizada",IF(seguimiento[[#This Row],[ige]]="","","Realizada"))</f>
        <v>Realizada</v>
      </c>
      <c r="T601" t="str">
        <f>IF(S601="Realizada",seguimiento[[#This Row],[ige]],"")</f>
        <v>&lt; 500</v>
      </c>
      <c r="U601" t="str">
        <f>IF(OR(seguimiento[[#This Row],[actividadfisica]]="Ejercicio regular",seguimiento[[#This Row],[actividadfisica]]="Actividad deportiva"),"Sí","")</f>
        <v/>
      </c>
    </row>
    <row r="602" spans="1:21" x14ac:dyDescent="0.3">
      <c r="A602" t="str">
        <f>VLOOKUP(B602,pacientes_insertados[],2,)</f>
        <v>61e34254ec4ec02e84f5dc99</v>
      </c>
      <c r="B602">
        <f>seguimiento[[#This Row],[idpaciente]]</f>
        <v>345</v>
      </c>
      <c r="C602">
        <f t="shared" si="9"/>
        <v>2011</v>
      </c>
      <c r="D602" s="1">
        <f>seguimiento[[#This Row],[fecha]]</f>
        <v>40882</v>
      </c>
      <c r="E602" t="str">
        <f>seguimiento[[#This Row],[institucion]]</f>
        <v>Hospital Sor Maria Ludovica de La Plata</v>
      </c>
      <c r="F602" t="str">
        <f>seguimiento[[#This Row],[fallecimiento]]</f>
        <v>No</v>
      </c>
      <c r="I602" t="str">
        <f>seguimiento[[#This Row],[educacion]]</f>
        <v>Secundaria completa</v>
      </c>
      <c r="K602" t="str">
        <f>seguimiento[[#This Row],[coberturamedica]]</f>
        <v>Sí</v>
      </c>
      <c r="M602" t="str">
        <f>seguimiento[[#This Row],[Embarazo]]</f>
        <v>No</v>
      </c>
      <c r="N602" t="str">
        <f>seguimiento[[#This Row],[ncultivosanio]]</f>
        <v>2</v>
      </c>
      <c r="O602" t="str">
        <f>IF(seguimiento[[#This Row],[curvaglucemia]]="","No realizada","Realizada")</f>
        <v>Realizada</v>
      </c>
      <c r="P602" t="str">
        <f>IF(O602="Realizada",seguimiento[[#This Row],[curvaglucemia]],"")</f>
        <v>Normal</v>
      </c>
      <c r="Q602" t="str">
        <f>IF(seguimiento[[#This Row],[vitaminaDRealizada]]="","",IF(seguimiento[[#This Row],[vitaminaDRealizada]]="No realizado","No realizada","Realizada"))</f>
        <v/>
      </c>
      <c r="R602" t="str">
        <f>IF(Q602="Realizada",seguimiento[[#This Row],[vitaminaDRealizada]],"")</f>
        <v/>
      </c>
      <c r="S602" t="str">
        <f>IF(seguimiento[[#This Row],[ige]]="No realizada","No realizada",IF(seguimiento[[#This Row],[ige]]="","","Realizada"))</f>
        <v>Realizada</v>
      </c>
      <c r="T602" t="str">
        <f>IF(S602="Realizada",seguimiento[[#This Row],[ige]],"")</f>
        <v>&lt; 500</v>
      </c>
      <c r="U602" t="str">
        <f>IF(OR(seguimiento[[#This Row],[actividadfisica]]="Ejercicio regular",seguimiento[[#This Row],[actividadfisica]]="Actividad deportiva"),"Sí","")</f>
        <v/>
      </c>
    </row>
    <row r="603" spans="1:21" x14ac:dyDescent="0.3">
      <c r="A603" t="str">
        <f>VLOOKUP(B603,pacientes_insertados[],2,)</f>
        <v>61e34254ec4ec02e84f5dc99</v>
      </c>
      <c r="B603">
        <f>seguimiento[[#This Row],[idpaciente]]</f>
        <v>345</v>
      </c>
      <c r="C603">
        <f t="shared" si="9"/>
        <v>2012</v>
      </c>
      <c r="D603" s="1">
        <f>seguimiento[[#This Row],[fecha]]</f>
        <v>41257</v>
      </c>
      <c r="E603" t="str">
        <f>seguimiento[[#This Row],[institucion]]</f>
        <v>Hospital Sor Maria Ludovica de La Plata</v>
      </c>
      <c r="F603" t="str">
        <f>seguimiento[[#This Row],[fallecimiento]]</f>
        <v>No</v>
      </c>
      <c r="I603" t="str">
        <f>seguimiento[[#This Row],[educacion]]</f>
        <v>Secundaria incompleta</v>
      </c>
      <c r="J603" t="str">
        <f>seguimiento[[#This Row],[laboral]]</f>
        <v>No trabaja</v>
      </c>
      <c r="K603" t="str">
        <f>seguimiento[[#This Row],[coberturamedica]]</f>
        <v>Sí</v>
      </c>
      <c r="M603" t="str">
        <f>seguimiento[[#This Row],[Embarazo]]</f>
        <v>No</v>
      </c>
      <c r="N603" t="str">
        <f>seguimiento[[#This Row],[ncultivosanio]]</f>
        <v>2</v>
      </c>
      <c r="O603" t="str">
        <f>IF(seguimiento[[#This Row],[curvaglucemia]]="","No realizada","Realizada")</f>
        <v>No realizada</v>
      </c>
      <c r="P603" t="str">
        <f>IF(O603="Realizada",seguimiento[[#This Row],[curvaglucemia]],"")</f>
        <v/>
      </c>
      <c r="Q603" t="str">
        <f>IF(seguimiento[[#This Row],[vitaminaDRealizada]]="","",IF(seguimiento[[#This Row],[vitaminaDRealizada]]="No realizado","No realizada","Realizada"))</f>
        <v/>
      </c>
      <c r="R603" t="str">
        <f>IF(Q603="Realizada",seguimiento[[#This Row],[vitaminaDRealizada]],"")</f>
        <v/>
      </c>
      <c r="S603" t="str">
        <f>IF(seguimiento[[#This Row],[ige]]="No realizada","No realizada",IF(seguimiento[[#This Row],[ige]]="","","Realizada"))</f>
        <v>Realizada</v>
      </c>
      <c r="T603" t="str">
        <f>IF(S603="Realizada",seguimiento[[#This Row],[ige]],"")</f>
        <v>&lt; 500</v>
      </c>
      <c r="U603" t="str">
        <f>IF(OR(seguimiento[[#This Row],[actividadfisica]]="Ejercicio regular",seguimiento[[#This Row],[actividadfisica]]="Actividad deportiva"),"Sí","")</f>
        <v/>
      </c>
    </row>
    <row r="604" spans="1:21" x14ac:dyDescent="0.3">
      <c r="A604" t="str">
        <f>VLOOKUP(B604,pacientes_insertados[],2,)</f>
        <v>61e34254ec4ec02e84f5dc99</v>
      </c>
      <c r="B604">
        <f>seguimiento[[#This Row],[idpaciente]]</f>
        <v>345</v>
      </c>
      <c r="C604">
        <f t="shared" si="9"/>
        <v>2013</v>
      </c>
      <c r="D604" s="1">
        <f>seguimiento[[#This Row],[fecha]]</f>
        <v>41592</v>
      </c>
      <c r="E604" t="str">
        <f>seguimiento[[#This Row],[institucion]]</f>
        <v>Hospital Sor Maria Ludovica de La Plata</v>
      </c>
      <c r="F604" t="str">
        <f>seguimiento[[#This Row],[fallecimiento]]</f>
        <v>No</v>
      </c>
      <c r="I604" t="str">
        <f>seguimiento[[#This Row],[educacion]]</f>
        <v>Secundaria incompleta</v>
      </c>
      <c r="J604" t="str">
        <f>seguimiento[[#This Row],[laboral]]</f>
        <v>No trabaja</v>
      </c>
      <c r="K604" t="str">
        <f>seguimiento[[#This Row],[coberturamedica]]</f>
        <v>No</v>
      </c>
      <c r="M604" t="str">
        <f>seguimiento[[#This Row],[Embarazo]]</f>
        <v>No</v>
      </c>
      <c r="N604" t="str">
        <f>seguimiento[[#This Row],[ncultivosanio]]</f>
        <v>2</v>
      </c>
      <c r="O604" t="str">
        <f>IF(seguimiento[[#This Row],[curvaglucemia]]="","No realizada","Realizada")</f>
        <v>No realizada</v>
      </c>
      <c r="P604" t="str">
        <f>IF(O604="Realizada",seguimiento[[#This Row],[curvaglucemia]],"")</f>
        <v/>
      </c>
      <c r="Q604" t="str">
        <f>IF(seguimiento[[#This Row],[vitaminaDRealizada]]="","",IF(seguimiento[[#This Row],[vitaminaDRealizada]]="No realizado","No realizada","Realizada"))</f>
        <v/>
      </c>
      <c r="R604" t="str">
        <f>IF(Q604="Realizada",seguimiento[[#This Row],[vitaminaDRealizada]],"")</f>
        <v/>
      </c>
      <c r="S604" t="str">
        <f>IF(seguimiento[[#This Row],[ige]]="No realizada","No realizada",IF(seguimiento[[#This Row],[ige]]="","","Realizada"))</f>
        <v>Realizada</v>
      </c>
      <c r="T604" t="str">
        <f>IF(S604="Realizada",seguimiento[[#This Row],[ige]],"")</f>
        <v>&lt; 500</v>
      </c>
      <c r="U604" t="str">
        <f>IF(OR(seguimiento[[#This Row],[actividadfisica]]="Ejercicio regular",seguimiento[[#This Row],[actividadfisica]]="Actividad deportiva"),"Sí","")</f>
        <v/>
      </c>
    </row>
    <row r="605" spans="1:21" x14ac:dyDescent="0.3">
      <c r="A605" t="str">
        <f>VLOOKUP(B605,pacientes_insertados[],2,)</f>
        <v>61e34254ec4ec02e84f5dc99</v>
      </c>
      <c r="B605">
        <f>seguimiento[[#This Row],[idpaciente]]</f>
        <v>345</v>
      </c>
      <c r="C605">
        <f t="shared" si="9"/>
        <v>2014</v>
      </c>
      <c r="D605" s="1">
        <f>seguimiento[[#This Row],[fecha]]</f>
        <v>41983</v>
      </c>
      <c r="E605" t="str">
        <f>seguimiento[[#This Row],[institucion]]</f>
        <v>Hospital Sor Maria Ludovica de La Plata</v>
      </c>
      <c r="F605" t="str">
        <f>seguimiento[[#This Row],[fallecimiento]]</f>
        <v>No</v>
      </c>
      <c r="I605" t="str">
        <f>seguimiento[[#This Row],[educacion]]</f>
        <v>Secundaria incompleta</v>
      </c>
      <c r="J605" t="str">
        <f>seguimiento[[#This Row],[laboral]]</f>
        <v>No trabaja</v>
      </c>
      <c r="K605" t="str">
        <f>seguimiento[[#This Row],[coberturamedica]]</f>
        <v>Sí</v>
      </c>
      <c r="L605" t="str">
        <f>seguimiento[[#This Row],[ntratendovenosos]]</f>
        <v>1</v>
      </c>
      <c r="M605" t="str">
        <f>seguimiento[[#This Row],[Embarazo]]</f>
        <v>No</v>
      </c>
      <c r="N605" t="str">
        <f>seguimiento[[#This Row],[ncultivosanio]]</f>
        <v>1</v>
      </c>
      <c r="O605" t="str">
        <f>IF(seguimiento[[#This Row],[curvaglucemia]]="","No realizada","Realizada")</f>
        <v>No realizada</v>
      </c>
      <c r="P605" t="str">
        <f>IF(O605="Realizada",seguimiento[[#This Row],[curvaglucemia]],"")</f>
        <v/>
      </c>
      <c r="Q605" t="str">
        <f>IF(seguimiento[[#This Row],[vitaminaDRealizada]]="","",IF(seguimiento[[#This Row],[vitaminaDRealizada]]="No realizado","No realizada","Realizada"))</f>
        <v/>
      </c>
      <c r="R605" t="str">
        <f>IF(Q605="Realizada",seguimiento[[#This Row],[vitaminaDRealizada]],"")</f>
        <v/>
      </c>
      <c r="S605" t="str">
        <f>IF(seguimiento[[#This Row],[ige]]="No realizada","No realizada",IF(seguimiento[[#This Row],[ige]]="","","Realizada"))</f>
        <v>Realizada</v>
      </c>
      <c r="T605" t="str">
        <f>IF(S605="Realizada",seguimiento[[#This Row],[ige]],"")</f>
        <v>&lt; 500</v>
      </c>
      <c r="U605" t="str">
        <f>IF(OR(seguimiento[[#This Row],[actividadfisica]]="Ejercicio regular",seguimiento[[#This Row],[actividadfisica]]="Actividad deportiva"),"Sí","")</f>
        <v/>
      </c>
    </row>
    <row r="606" spans="1:21" x14ac:dyDescent="0.3">
      <c r="A606" t="str">
        <f>VLOOKUP(B606,pacientes_insertados[],2,)</f>
        <v>61e34254ec4ec02e84f5dc9a</v>
      </c>
      <c r="B606">
        <f>seguimiento[[#This Row],[idpaciente]]</f>
        <v>346</v>
      </c>
      <c r="C606">
        <f t="shared" si="9"/>
        <v>2011</v>
      </c>
      <c r="D606" s="1">
        <f>seguimiento[[#This Row],[fecha]]</f>
        <v>40878</v>
      </c>
      <c r="E606" t="str">
        <f>seguimiento[[#This Row],[institucion]]</f>
        <v>Hospital Sor Maria Ludovica de La Plata</v>
      </c>
      <c r="F606" t="str">
        <f>seguimiento[[#This Row],[fallecimiento]]</f>
        <v>No</v>
      </c>
      <c r="K606" t="str">
        <f>seguimiento[[#This Row],[coberturamedica]]</f>
        <v>Sí</v>
      </c>
      <c r="M606" t="str">
        <f>seguimiento[[#This Row],[Embarazo]]</f>
        <v>No</v>
      </c>
      <c r="N606" t="str">
        <f>seguimiento[[#This Row],[ncultivosanio]]</f>
        <v>4</v>
      </c>
      <c r="O606" t="str">
        <f>IF(seguimiento[[#This Row],[curvaglucemia]]="","No realizada","Realizada")</f>
        <v>No realizada</v>
      </c>
      <c r="P606" t="str">
        <f>IF(O606="Realizada",seguimiento[[#This Row],[curvaglucemia]],"")</f>
        <v/>
      </c>
      <c r="Q606" t="str">
        <f>IF(seguimiento[[#This Row],[vitaminaDRealizada]]="","",IF(seguimiento[[#This Row],[vitaminaDRealizada]]="No realizado","No realizada","Realizada"))</f>
        <v/>
      </c>
      <c r="R606" t="str">
        <f>IF(Q606="Realizada",seguimiento[[#This Row],[vitaminaDRealizada]],"")</f>
        <v/>
      </c>
      <c r="S606" t="str">
        <f>IF(seguimiento[[#This Row],[ige]]="No realizada","No realizada",IF(seguimiento[[#This Row],[ige]]="","","Realizada"))</f>
        <v>Realizada</v>
      </c>
      <c r="T606" t="str">
        <f>IF(S606="Realizada",seguimiento[[#This Row],[ige]],"")</f>
        <v>&lt; 500</v>
      </c>
      <c r="U606" t="str">
        <f>IF(OR(seguimiento[[#This Row],[actividadfisica]]="Ejercicio regular",seguimiento[[#This Row],[actividadfisica]]="Actividad deportiva"),"Sí","")</f>
        <v/>
      </c>
    </row>
    <row r="607" spans="1:21" x14ac:dyDescent="0.3">
      <c r="A607" t="str">
        <f>VLOOKUP(B607,pacientes_insertados[],2,)</f>
        <v>61e34254ec4ec02e84f5dc9a</v>
      </c>
      <c r="B607">
        <f>seguimiento[[#This Row],[idpaciente]]</f>
        <v>346</v>
      </c>
      <c r="C607">
        <f t="shared" si="9"/>
        <v>2012</v>
      </c>
      <c r="D607" s="1">
        <f>seguimiento[[#This Row],[fecha]]</f>
        <v>41258</v>
      </c>
      <c r="E607" t="str">
        <f>seguimiento[[#This Row],[institucion]]</f>
        <v>Hospital Sor Maria Ludovica de La Plata</v>
      </c>
      <c r="F607" t="str">
        <f>seguimiento[[#This Row],[fallecimiento]]</f>
        <v>No</v>
      </c>
      <c r="I607" t="str">
        <f>seguimiento[[#This Row],[educacion]]</f>
        <v>Primaria incompleta</v>
      </c>
      <c r="K607" t="str">
        <f>seguimiento[[#This Row],[coberturamedica]]</f>
        <v>Sí</v>
      </c>
      <c r="M607" t="str">
        <f>seguimiento[[#This Row],[Embarazo]]</f>
        <v>No</v>
      </c>
      <c r="N607" t="str">
        <f>seguimiento[[#This Row],[ncultivosanio]]</f>
        <v>3</v>
      </c>
      <c r="O607" t="str">
        <f>IF(seguimiento[[#This Row],[curvaglucemia]]="","No realizada","Realizada")</f>
        <v>No realizada</v>
      </c>
      <c r="P607" t="str">
        <f>IF(O607="Realizada",seguimiento[[#This Row],[curvaglucemia]],"")</f>
        <v/>
      </c>
      <c r="Q607" t="str">
        <f>IF(seguimiento[[#This Row],[vitaminaDRealizada]]="","",IF(seguimiento[[#This Row],[vitaminaDRealizada]]="No realizado","No realizada","Realizada"))</f>
        <v/>
      </c>
      <c r="R607" t="str">
        <f>IF(Q607="Realizada",seguimiento[[#This Row],[vitaminaDRealizada]],"")</f>
        <v/>
      </c>
      <c r="S607" t="str">
        <f>IF(seguimiento[[#This Row],[ige]]="No realizada","No realizada",IF(seguimiento[[#This Row],[ige]]="","","Realizada"))</f>
        <v>Realizada</v>
      </c>
      <c r="T607" t="str">
        <f>IF(S607="Realizada",seguimiento[[#This Row],[ige]],"")</f>
        <v>&lt; 500</v>
      </c>
      <c r="U607" t="str">
        <f>IF(OR(seguimiento[[#This Row],[actividadfisica]]="Ejercicio regular",seguimiento[[#This Row],[actividadfisica]]="Actividad deportiva"),"Sí","")</f>
        <v/>
      </c>
    </row>
    <row r="608" spans="1:21" x14ac:dyDescent="0.3">
      <c r="A608" t="str">
        <f>VLOOKUP(B608,pacientes_insertados[],2,)</f>
        <v>61e34254ec4ec02e84f5dc9a</v>
      </c>
      <c r="B608">
        <f>seguimiento[[#This Row],[idpaciente]]</f>
        <v>346</v>
      </c>
      <c r="C608">
        <f t="shared" si="9"/>
        <v>2013</v>
      </c>
      <c r="D608" s="1">
        <f>seguimiento[[#This Row],[fecha]]</f>
        <v>41618</v>
      </c>
      <c r="E608" t="str">
        <f>seguimiento[[#This Row],[institucion]]</f>
        <v>Hospital Sor Maria Ludovica de La Plata</v>
      </c>
      <c r="F608" t="str">
        <f>seguimiento[[#This Row],[fallecimiento]]</f>
        <v>No</v>
      </c>
      <c r="I608" t="str">
        <f>seguimiento[[#This Row],[educacion]]</f>
        <v>Primaria incompleta</v>
      </c>
      <c r="K608" t="str">
        <f>seguimiento[[#This Row],[coberturamedica]]</f>
        <v>Sí</v>
      </c>
      <c r="M608" t="str">
        <f>seguimiento[[#This Row],[Embarazo]]</f>
        <v>No</v>
      </c>
      <c r="N608" t="str">
        <f>seguimiento[[#This Row],[ncultivosanio]]</f>
        <v>3</v>
      </c>
      <c r="O608" t="str">
        <f>IF(seguimiento[[#This Row],[curvaglucemia]]="","No realizada","Realizada")</f>
        <v>No realizada</v>
      </c>
      <c r="P608" t="str">
        <f>IF(O608="Realizada",seguimiento[[#This Row],[curvaglucemia]],"")</f>
        <v/>
      </c>
      <c r="Q608" t="str">
        <f>IF(seguimiento[[#This Row],[vitaminaDRealizada]]="","",IF(seguimiento[[#This Row],[vitaminaDRealizada]]="No realizado","No realizada","Realizada"))</f>
        <v/>
      </c>
      <c r="R608" t="str">
        <f>IF(Q608="Realizada",seguimiento[[#This Row],[vitaminaDRealizada]],"")</f>
        <v/>
      </c>
      <c r="S608" t="str">
        <f>IF(seguimiento[[#This Row],[ige]]="No realizada","No realizada",IF(seguimiento[[#This Row],[ige]]="","","Realizada"))</f>
        <v>Realizada</v>
      </c>
      <c r="T608" t="str">
        <f>IF(S608="Realizada",seguimiento[[#This Row],[ige]],"")</f>
        <v>&lt; 500</v>
      </c>
      <c r="U608" t="str">
        <f>IF(OR(seguimiento[[#This Row],[actividadfisica]]="Ejercicio regular",seguimiento[[#This Row],[actividadfisica]]="Actividad deportiva"),"Sí","")</f>
        <v>Sí</v>
      </c>
    </row>
    <row r="609" spans="1:21" x14ac:dyDescent="0.3">
      <c r="A609" t="str">
        <f>VLOOKUP(B609,pacientes_insertados[],2,)</f>
        <v>61e34254ec4ec02e84f5dc9a</v>
      </c>
      <c r="B609">
        <f>seguimiento[[#This Row],[idpaciente]]</f>
        <v>346</v>
      </c>
      <c r="C609">
        <f t="shared" si="9"/>
        <v>2014</v>
      </c>
      <c r="D609" s="1">
        <f>seguimiento[[#This Row],[fecha]]</f>
        <v>41853</v>
      </c>
      <c r="E609" t="str">
        <f>seguimiento[[#This Row],[institucion]]</f>
        <v>Hospital Sor Maria Ludovica de La Plata</v>
      </c>
      <c r="F609" t="str">
        <f>seguimiento[[#This Row],[fallecimiento]]</f>
        <v>No</v>
      </c>
      <c r="I609" t="str">
        <f>seguimiento[[#This Row],[educacion]]</f>
        <v>Primaria incompleta</v>
      </c>
      <c r="K609" t="str">
        <f>seguimiento[[#This Row],[coberturamedica]]</f>
        <v>Sí</v>
      </c>
      <c r="M609" t="str">
        <f>seguimiento[[#This Row],[Embarazo]]</f>
        <v>No</v>
      </c>
      <c r="N609" t="str">
        <f>seguimiento[[#This Row],[ncultivosanio]]</f>
        <v>2</v>
      </c>
      <c r="O609" t="str">
        <f>IF(seguimiento[[#This Row],[curvaglucemia]]="","No realizada","Realizada")</f>
        <v>No realizada</v>
      </c>
      <c r="P609" t="str">
        <f>IF(O609="Realizada",seguimiento[[#This Row],[curvaglucemia]],"")</f>
        <v/>
      </c>
      <c r="Q609" t="str">
        <f>IF(seguimiento[[#This Row],[vitaminaDRealizada]]="","",IF(seguimiento[[#This Row],[vitaminaDRealizada]]="No realizado","No realizada","Realizada"))</f>
        <v/>
      </c>
      <c r="R609" t="str">
        <f>IF(Q609="Realizada",seguimiento[[#This Row],[vitaminaDRealizada]],"")</f>
        <v/>
      </c>
      <c r="S609" t="str">
        <f>IF(seguimiento[[#This Row],[ige]]="No realizada","No realizada",IF(seguimiento[[#This Row],[ige]]="","","Realizada"))</f>
        <v>Realizada</v>
      </c>
      <c r="T609" t="str">
        <f>IF(S609="Realizada",seguimiento[[#This Row],[ige]],"")</f>
        <v>&lt; 500</v>
      </c>
      <c r="U609" t="str">
        <f>IF(OR(seguimiento[[#This Row],[actividadfisica]]="Ejercicio regular",seguimiento[[#This Row],[actividadfisica]]="Actividad deportiva"),"Sí","")</f>
        <v/>
      </c>
    </row>
    <row r="610" spans="1:21" x14ac:dyDescent="0.3">
      <c r="A610" t="str">
        <f>VLOOKUP(B610,pacientes_insertados[],2,)</f>
        <v>61e34254ec4ec02e84f5dc9b</v>
      </c>
      <c r="B610">
        <f>seguimiento[[#This Row],[idpaciente]]</f>
        <v>347</v>
      </c>
      <c r="C610">
        <f t="shared" si="9"/>
        <v>2011</v>
      </c>
      <c r="D610" s="1">
        <f>seguimiento[[#This Row],[fecha]]</f>
        <v>40891</v>
      </c>
      <c r="E610" t="str">
        <f>seguimiento[[#This Row],[institucion]]</f>
        <v>Hospital Sor Maria Ludovica de La Plata</v>
      </c>
      <c r="F610" t="str">
        <f>seguimiento[[#This Row],[fallecimiento]]</f>
        <v>No</v>
      </c>
      <c r="K610" t="str">
        <f>seguimiento[[#This Row],[coberturamedica]]</f>
        <v>Sí</v>
      </c>
      <c r="M610" t="str">
        <f>seguimiento[[#This Row],[Embarazo]]</f>
        <v>No</v>
      </c>
      <c r="N610" t="str">
        <f>seguimiento[[#This Row],[ncultivosanio]]</f>
        <v>4</v>
      </c>
      <c r="O610" t="str">
        <f>IF(seguimiento[[#This Row],[curvaglucemia]]="","No realizada","Realizada")</f>
        <v>No realizada</v>
      </c>
      <c r="P610" t="str">
        <f>IF(O610="Realizada",seguimiento[[#This Row],[curvaglucemia]],"")</f>
        <v/>
      </c>
      <c r="Q610" t="str">
        <f>IF(seguimiento[[#This Row],[vitaminaDRealizada]]="","",IF(seguimiento[[#This Row],[vitaminaDRealizada]]="No realizado","No realizada","Realizada"))</f>
        <v/>
      </c>
      <c r="R610" t="str">
        <f>IF(Q610="Realizada",seguimiento[[#This Row],[vitaminaDRealizada]],"")</f>
        <v/>
      </c>
      <c r="S610" t="str">
        <f>IF(seguimiento[[#This Row],[ige]]="No realizada","No realizada",IF(seguimiento[[#This Row],[ige]]="","","Realizada"))</f>
        <v>Realizada</v>
      </c>
      <c r="T610" t="str">
        <f>IF(S610="Realizada",seguimiento[[#This Row],[ige]],"")</f>
        <v>&lt; 500</v>
      </c>
      <c r="U610" t="str">
        <f>IF(OR(seguimiento[[#This Row],[actividadfisica]]="Ejercicio regular",seguimiento[[#This Row],[actividadfisica]]="Actividad deportiva"),"Sí","")</f>
        <v/>
      </c>
    </row>
    <row r="611" spans="1:21" x14ac:dyDescent="0.3">
      <c r="A611" t="str">
        <f>VLOOKUP(B611,pacientes_insertados[],2,)</f>
        <v>61e34254ec4ec02e84f5dc9b</v>
      </c>
      <c r="B611">
        <f>seguimiento[[#This Row],[idpaciente]]</f>
        <v>347</v>
      </c>
      <c r="C611">
        <f t="shared" si="9"/>
        <v>2012</v>
      </c>
      <c r="D611" s="1">
        <f>seguimiento[[#This Row],[fecha]]</f>
        <v>41257</v>
      </c>
      <c r="E611" t="str">
        <f>seguimiento[[#This Row],[institucion]]</f>
        <v>Hospital Sor Maria Ludovica de La Plata</v>
      </c>
      <c r="F611" t="str">
        <f>seguimiento[[#This Row],[fallecimiento]]</f>
        <v>No</v>
      </c>
      <c r="I611" t="str">
        <f>seguimiento[[#This Row],[educacion]]</f>
        <v>Primaria incompleta</v>
      </c>
      <c r="K611" t="str">
        <f>seguimiento[[#This Row],[coberturamedica]]</f>
        <v>Sí</v>
      </c>
      <c r="M611" t="str">
        <f>seguimiento[[#This Row],[Embarazo]]</f>
        <v>No</v>
      </c>
      <c r="N611" t="str">
        <f>seguimiento[[#This Row],[ncultivosanio]]</f>
        <v>3</v>
      </c>
      <c r="O611" t="str">
        <f>IF(seguimiento[[#This Row],[curvaglucemia]]="","No realizada","Realizada")</f>
        <v>No realizada</v>
      </c>
      <c r="P611" t="str">
        <f>IF(O611="Realizada",seguimiento[[#This Row],[curvaglucemia]],"")</f>
        <v/>
      </c>
      <c r="Q611" t="str">
        <f>IF(seguimiento[[#This Row],[vitaminaDRealizada]]="","",IF(seguimiento[[#This Row],[vitaminaDRealizada]]="No realizado","No realizada","Realizada"))</f>
        <v/>
      </c>
      <c r="R611" t="str">
        <f>IF(Q611="Realizada",seguimiento[[#This Row],[vitaminaDRealizada]],"")</f>
        <v/>
      </c>
      <c r="S611" t="str">
        <f>IF(seguimiento[[#This Row],[ige]]="No realizada","No realizada",IF(seguimiento[[#This Row],[ige]]="","","Realizada"))</f>
        <v>Realizada</v>
      </c>
      <c r="T611" t="str">
        <f>IF(S611="Realizada",seguimiento[[#This Row],[ige]],"")</f>
        <v>&lt; 500</v>
      </c>
      <c r="U611" t="str">
        <f>IF(OR(seguimiento[[#This Row],[actividadfisica]]="Ejercicio regular",seguimiento[[#This Row],[actividadfisica]]="Actividad deportiva"),"Sí","")</f>
        <v/>
      </c>
    </row>
    <row r="612" spans="1:21" x14ac:dyDescent="0.3">
      <c r="A612" t="str">
        <f>VLOOKUP(B612,pacientes_insertados[],2,)</f>
        <v>61e34254ec4ec02e84f5dc9b</v>
      </c>
      <c r="B612">
        <f>seguimiento[[#This Row],[idpaciente]]</f>
        <v>347</v>
      </c>
      <c r="C612">
        <f t="shared" si="9"/>
        <v>2013</v>
      </c>
      <c r="D612" s="1">
        <f>seguimiento[[#This Row],[fecha]]</f>
        <v>41589</v>
      </c>
      <c r="E612" t="str">
        <f>seguimiento[[#This Row],[institucion]]</f>
        <v>Hospital Sor Maria Ludovica de La Plata</v>
      </c>
      <c r="F612" t="str">
        <f>seguimiento[[#This Row],[fallecimiento]]</f>
        <v>No</v>
      </c>
      <c r="I612" t="str">
        <f>seguimiento[[#This Row],[educacion]]</f>
        <v>Primaria incompleta</v>
      </c>
      <c r="K612" t="str">
        <f>seguimiento[[#This Row],[coberturamedica]]</f>
        <v>Sí</v>
      </c>
      <c r="M612" t="str">
        <f>seguimiento[[#This Row],[Embarazo]]</f>
        <v>No</v>
      </c>
      <c r="N612" t="str">
        <f>seguimiento[[#This Row],[ncultivosanio]]</f>
        <v>2</v>
      </c>
      <c r="O612" t="str">
        <f>IF(seguimiento[[#This Row],[curvaglucemia]]="","No realizada","Realizada")</f>
        <v>No realizada</v>
      </c>
      <c r="P612" t="str">
        <f>IF(O612="Realizada",seguimiento[[#This Row],[curvaglucemia]],"")</f>
        <v/>
      </c>
      <c r="Q612" t="str">
        <f>IF(seguimiento[[#This Row],[vitaminaDRealizada]]="","",IF(seguimiento[[#This Row],[vitaminaDRealizada]]="No realizado","No realizada","Realizada"))</f>
        <v/>
      </c>
      <c r="R612" t="str">
        <f>IF(Q612="Realizada",seguimiento[[#This Row],[vitaminaDRealizada]],"")</f>
        <v/>
      </c>
      <c r="S612" t="str">
        <f>IF(seguimiento[[#This Row],[ige]]="No realizada","No realizada",IF(seguimiento[[#This Row],[ige]]="","","Realizada"))</f>
        <v>Realizada</v>
      </c>
      <c r="T612" t="str">
        <f>IF(S612="Realizada",seguimiento[[#This Row],[ige]],"")</f>
        <v>&lt; 500</v>
      </c>
      <c r="U612" t="str">
        <f>IF(OR(seguimiento[[#This Row],[actividadfisica]]="Ejercicio regular",seguimiento[[#This Row],[actividadfisica]]="Actividad deportiva"),"Sí","")</f>
        <v>Sí</v>
      </c>
    </row>
    <row r="613" spans="1:21" x14ac:dyDescent="0.3">
      <c r="A613" t="str">
        <f>VLOOKUP(B613,pacientes_insertados[],2,)</f>
        <v>61e34254ec4ec02e84f5dc9b</v>
      </c>
      <c r="B613">
        <f>seguimiento[[#This Row],[idpaciente]]</f>
        <v>347</v>
      </c>
      <c r="C613">
        <f t="shared" si="9"/>
        <v>2014</v>
      </c>
      <c r="D613" s="1">
        <f>seguimiento[[#This Row],[fecha]]</f>
        <v>41984</v>
      </c>
      <c r="E613" t="str">
        <f>seguimiento[[#This Row],[institucion]]</f>
        <v>Hospital Sor Maria Ludovica de La Plata</v>
      </c>
      <c r="F613" t="str">
        <f>seguimiento[[#This Row],[fallecimiento]]</f>
        <v>No</v>
      </c>
      <c r="K613" t="str">
        <f>seguimiento[[#This Row],[coberturamedica]]</f>
        <v>Sí</v>
      </c>
      <c r="M613" t="str">
        <f>seguimiento[[#This Row],[Embarazo]]</f>
        <v>No</v>
      </c>
      <c r="N613" t="str">
        <f>seguimiento[[#This Row],[ncultivosanio]]</f>
        <v>4</v>
      </c>
      <c r="O613" t="str">
        <f>IF(seguimiento[[#This Row],[curvaglucemia]]="","No realizada","Realizada")</f>
        <v>No realizada</v>
      </c>
      <c r="P613" t="str">
        <f>IF(O613="Realizada",seguimiento[[#This Row],[curvaglucemia]],"")</f>
        <v/>
      </c>
      <c r="Q613" t="str">
        <f>IF(seguimiento[[#This Row],[vitaminaDRealizada]]="","",IF(seguimiento[[#This Row],[vitaminaDRealizada]]="No realizado","No realizada","Realizada"))</f>
        <v/>
      </c>
      <c r="R613" t="str">
        <f>IF(Q613="Realizada",seguimiento[[#This Row],[vitaminaDRealizada]],"")</f>
        <v/>
      </c>
      <c r="S613" t="str">
        <f>IF(seguimiento[[#This Row],[ige]]="No realizada","No realizada",IF(seguimiento[[#This Row],[ige]]="","","Realizada"))</f>
        <v>Realizada</v>
      </c>
      <c r="T613" t="str">
        <f>IF(S613="Realizada",seguimiento[[#This Row],[ige]],"")</f>
        <v>&lt; 500</v>
      </c>
      <c r="U613" t="str">
        <f>IF(OR(seguimiento[[#This Row],[actividadfisica]]="Ejercicio regular",seguimiento[[#This Row],[actividadfisica]]="Actividad deportiva"),"Sí","")</f>
        <v>Sí</v>
      </c>
    </row>
    <row r="614" spans="1:21" x14ac:dyDescent="0.3">
      <c r="A614" t="str">
        <f>VLOOKUP(B614,pacientes_insertados[],2,)</f>
        <v>61e34254ec4ec02e84f5dc9b</v>
      </c>
      <c r="B614">
        <f>seguimiento[[#This Row],[idpaciente]]</f>
        <v>347</v>
      </c>
      <c r="C614">
        <f t="shared" si="9"/>
        <v>2015</v>
      </c>
      <c r="D614" s="1">
        <f>seguimiento[[#This Row],[fecha]]</f>
        <v>42239</v>
      </c>
      <c r="E614" t="str">
        <f>seguimiento[[#This Row],[institucion]]</f>
        <v>Hospital Sor Maria Ludovica de La Plata</v>
      </c>
      <c r="F614" t="str">
        <f>seguimiento[[#This Row],[fallecimiento]]</f>
        <v>No</v>
      </c>
      <c r="K614" t="str">
        <f>seguimiento[[#This Row],[coberturamedica]]</f>
        <v>Sí</v>
      </c>
      <c r="M614" t="str">
        <f>seguimiento[[#This Row],[Embarazo]]</f>
        <v>No</v>
      </c>
      <c r="N614" t="str">
        <f>seguimiento[[#This Row],[ncultivosanio]]</f>
        <v>3</v>
      </c>
      <c r="O614" t="str">
        <f>IF(seguimiento[[#This Row],[curvaglucemia]]="","No realizada","Realizada")</f>
        <v>No realizada</v>
      </c>
      <c r="P614" t="str">
        <f>IF(O614="Realizada",seguimiento[[#This Row],[curvaglucemia]],"")</f>
        <v/>
      </c>
      <c r="Q614" t="str">
        <f>IF(seguimiento[[#This Row],[vitaminaDRealizada]]="","",IF(seguimiento[[#This Row],[vitaminaDRealizada]]="No realizado","No realizada","Realizada"))</f>
        <v>No realizada</v>
      </c>
      <c r="R614" t="str">
        <f>IF(Q614="Realizada",seguimiento[[#This Row],[vitaminaDRealizada]],"")</f>
        <v/>
      </c>
      <c r="S614" t="str">
        <f>IF(seguimiento[[#This Row],[ige]]="No realizada","No realizada",IF(seguimiento[[#This Row],[ige]]="","","Realizada"))</f>
        <v>Realizada</v>
      </c>
      <c r="T614" t="str">
        <f>IF(S614="Realizada",seguimiento[[#This Row],[ige]],"")</f>
        <v>&lt; 500</v>
      </c>
      <c r="U614" t="str">
        <f>IF(OR(seguimiento[[#This Row],[actividadfisica]]="Ejercicio regular",seguimiento[[#This Row],[actividadfisica]]="Actividad deportiva"),"Sí","")</f>
        <v>Sí</v>
      </c>
    </row>
    <row r="615" spans="1:21" x14ac:dyDescent="0.3">
      <c r="A615" t="str">
        <f>VLOOKUP(B615,pacientes_insertados[],2,)</f>
        <v>61e34254ec4ec02e84f5dc9b</v>
      </c>
      <c r="B615">
        <f>seguimiento[[#This Row],[idpaciente]]</f>
        <v>347</v>
      </c>
      <c r="C615">
        <f t="shared" si="9"/>
        <v>2016</v>
      </c>
      <c r="D615" s="1">
        <f>seguimiento[[#This Row],[fecha]]</f>
        <v>42720</v>
      </c>
      <c r="E615" t="str">
        <f>seguimiento[[#This Row],[institucion]]</f>
        <v>Hospital Sor Maria Ludovica de La Plata</v>
      </c>
      <c r="F615" t="str">
        <f>seguimiento[[#This Row],[fallecimiento]]</f>
        <v>No</v>
      </c>
      <c r="K615" t="str">
        <f>seguimiento[[#This Row],[coberturamedica]]</f>
        <v>Sí</v>
      </c>
      <c r="M615" t="str">
        <f>seguimiento[[#This Row],[Embarazo]]</f>
        <v>No</v>
      </c>
      <c r="N615" t="str">
        <f>seguimiento[[#This Row],[ncultivosanio]]</f>
        <v>3</v>
      </c>
      <c r="O615" t="str">
        <f>IF(seguimiento[[#This Row],[curvaglucemia]]="","No realizada","Realizada")</f>
        <v>No realizada</v>
      </c>
      <c r="P615" t="str">
        <f>IF(O615="Realizada",seguimiento[[#This Row],[curvaglucemia]],"")</f>
        <v/>
      </c>
      <c r="Q615" t="str">
        <f>IF(seguimiento[[#This Row],[vitaminaDRealizada]]="","",IF(seguimiento[[#This Row],[vitaminaDRealizada]]="No realizado","No realizada","Realizada"))</f>
        <v>Realizada</v>
      </c>
      <c r="R615" t="str">
        <f>IF(Q615="Realizada",seguimiento[[#This Row],[vitaminaDRealizada]],"")</f>
        <v>Bajo</v>
      </c>
      <c r="S615" t="str">
        <f>IF(seguimiento[[#This Row],[ige]]="No realizada","No realizada",IF(seguimiento[[#This Row],[ige]]="","","Realizada"))</f>
        <v>Realizada</v>
      </c>
      <c r="T615" t="str">
        <f>IF(S615="Realizada",seguimiento[[#This Row],[ige]],"")</f>
        <v>&lt; 500</v>
      </c>
      <c r="U615" t="str">
        <f>IF(OR(seguimiento[[#This Row],[actividadfisica]]="Ejercicio regular",seguimiento[[#This Row],[actividadfisica]]="Actividad deportiva"),"Sí","")</f>
        <v>Sí</v>
      </c>
    </row>
    <row r="616" spans="1:21" x14ac:dyDescent="0.3">
      <c r="A616" t="str">
        <f>VLOOKUP(B616,pacientes_insertados[],2,)</f>
        <v>61e34254ec4ec02e84f5dc9b</v>
      </c>
      <c r="B616">
        <f>seguimiento[[#This Row],[idpaciente]]</f>
        <v>347</v>
      </c>
      <c r="C616">
        <f t="shared" si="9"/>
        <v>2017</v>
      </c>
      <c r="D616" s="1">
        <f>seguimiento[[#This Row],[fecha]]</f>
        <v>43084</v>
      </c>
      <c r="E616" t="str">
        <f>seguimiento[[#This Row],[institucion]]</f>
        <v>Hospital Sor Maria Ludovica de La Plata</v>
      </c>
      <c r="F616" t="str">
        <f>seguimiento[[#This Row],[fallecimiento]]</f>
        <v>No</v>
      </c>
      <c r="K616" t="str">
        <f>seguimiento[[#This Row],[coberturamedica]]</f>
        <v>Sí</v>
      </c>
      <c r="M616" t="str">
        <f>seguimiento[[#This Row],[Embarazo]]</f>
        <v>No</v>
      </c>
      <c r="N616" t="str">
        <f>seguimiento[[#This Row],[ncultivosanio]]</f>
        <v>2</v>
      </c>
      <c r="O616" t="str">
        <f>IF(seguimiento[[#This Row],[curvaglucemia]]="","No realizada","Realizada")</f>
        <v>No realizada</v>
      </c>
      <c r="P616" t="str">
        <f>IF(O616="Realizada",seguimiento[[#This Row],[curvaglucemia]],"")</f>
        <v/>
      </c>
      <c r="Q616" t="str">
        <f>IF(seguimiento[[#This Row],[vitaminaDRealizada]]="","",IF(seguimiento[[#This Row],[vitaminaDRealizada]]="No realizado","No realizada","Realizada"))</f>
        <v>Realizada</v>
      </c>
      <c r="R616" t="str">
        <f>IF(Q616="Realizada",seguimiento[[#This Row],[vitaminaDRealizada]],"")</f>
        <v>Bajo</v>
      </c>
      <c r="S616" t="str">
        <f>IF(seguimiento[[#This Row],[ige]]="No realizada","No realizada",IF(seguimiento[[#This Row],[ige]]="","","Realizada"))</f>
        <v>Realizada</v>
      </c>
      <c r="T616" t="str">
        <f>IF(S616="Realizada",seguimiento[[#This Row],[ige]],"")</f>
        <v>&lt; 500</v>
      </c>
      <c r="U616" t="str">
        <f>IF(OR(seguimiento[[#This Row],[actividadfisica]]="Ejercicio regular",seguimiento[[#This Row],[actividadfisica]]="Actividad deportiva"),"Sí","")</f>
        <v/>
      </c>
    </row>
    <row r="617" spans="1:21" x14ac:dyDescent="0.3">
      <c r="A617" t="str">
        <f>VLOOKUP(B617,pacientes_insertados[],2,)</f>
        <v>61e34254ec4ec02e84f5dc9b</v>
      </c>
      <c r="B617">
        <f>seguimiento[[#This Row],[idpaciente]]</f>
        <v>347</v>
      </c>
      <c r="C617">
        <f t="shared" si="9"/>
        <v>2018</v>
      </c>
      <c r="D617" s="1">
        <f>seguimiento[[#This Row],[fecha]]</f>
        <v>43251</v>
      </c>
      <c r="E617" t="str">
        <f>seguimiento[[#This Row],[institucion]]</f>
        <v>Hospital Sor Maria Ludovica de La Plata</v>
      </c>
      <c r="F617" t="str">
        <f>seguimiento[[#This Row],[fallecimiento]]</f>
        <v>No</v>
      </c>
      <c r="K617" t="str">
        <f>seguimiento[[#This Row],[coberturamedica]]</f>
        <v>Sí</v>
      </c>
      <c r="L617" t="str">
        <f>seguimiento[[#This Row],[ntratendovenosos]]</f>
        <v>1</v>
      </c>
      <c r="M617" t="str">
        <f>seguimiento[[#This Row],[Embarazo]]</f>
        <v>No</v>
      </c>
      <c r="N617" t="str">
        <f>seguimiento[[#This Row],[ncultivosanio]]</f>
        <v>3</v>
      </c>
      <c r="O617" t="str">
        <f>IF(seguimiento[[#This Row],[curvaglucemia]]="","No realizada","Realizada")</f>
        <v>No realizada</v>
      </c>
      <c r="P617" t="str">
        <f>IF(O617="Realizada",seguimiento[[#This Row],[curvaglucemia]],"")</f>
        <v/>
      </c>
      <c r="Q617" t="str">
        <f>IF(seguimiento[[#This Row],[vitaminaDRealizada]]="","",IF(seguimiento[[#This Row],[vitaminaDRealizada]]="No realizado","No realizada","Realizada"))</f>
        <v>No realizada</v>
      </c>
      <c r="R617" t="str">
        <f>IF(Q617="Realizada",seguimiento[[#This Row],[vitaminaDRealizada]],"")</f>
        <v/>
      </c>
      <c r="S617" t="str">
        <f>IF(seguimiento[[#This Row],[ige]]="No realizada","No realizada",IF(seguimiento[[#This Row],[ige]]="","","Realizada"))</f>
        <v>Realizada</v>
      </c>
      <c r="T617" t="str">
        <f>IF(S617="Realizada",seguimiento[[#This Row],[ige]],"")</f>
        <v>&lt; 500</v>
      </c>
      <c r="U617" t="str">
        <f>IF(OR(seguimiento[[#This Row],[actividadfisica]]="Ejercicio regular",seguimiento[[#This Row],[actividadfisica]]="Actividad deportiva"),"Sí","")</f>
        <v/>
      </c>
    </row>
    <row r="618" spans="1:21" x14ac:dyDescent="0.3">
      <c r="A618" t="str">
        <f>VLOOKUP(B618,pacientes_insertados[],2,)</f>
        <v>61e34254ec4ec02e84f5dc9b</v>
      </c>
      <c r="B618">
        <f>seguimiento[[#This Row],[idpaciente]]</f>
        <v>347</v>
      </c>
      <c r="C618">
        <f t="shared" si="9"/>
        <v>2019</v>
      </c>
      <c r="D618" s="1">
        <f>seguimiento[[#This Row],[fecha]]</f>
        <v>43613</v>
      </c>
      <c r="E618" t="str">
        <f>seguimiento[[#This Row],[institucion]]</f>
        <v>Hospital Sor Maria Ludovica de La Plata</v>
      </c>
      <c r="F618" t="str">
        <f>seguimiento[[#This Row],[fallecimiento]]</f>
        <v>No</v>
      </c>
      <c r="K618" t="str">
        <f>seguimiento[[#This Row],[coberturamedica]]</f>
        <v>Sí</v>
      </c>
      <c r="L618" t="str">
        <f>seguimiento[[#This Row],[ntratendovenosos]]</f>
        <v>2</v>
      </c>
      <c r="M618" t="str">
        <f>seguimiento[[#This Row],[Embarazo]]</f>
        <v>No</v>
      </c>
      <c r="N618" t="str">
        <f>seguimiento[[#This Row],[ncultivosanio]]</f>
        <v>5</v>
      </c>
      <c r="O618" t="str">
        <f>IF(seguimiento[[#This Row],[curvaglucemia]]="","No realizada","Realizada")</f>
        <v>Realizada</v>
      </c>
      <c r="P618" t="str">
        <f>IF(O618="Realizada",seguimiento[[#This Row],[curvaglucemia]],"")</f>
        <v>Normal</v>
      </c>
      <c r="Q618" t="str">
        <f>IF(seguimiento[[#This Row],[vitaminaDRealizada]]="","",IF(seguimiento[[#This Row],[vitaminaDRealizada]]="No realizado","No realizada","Realizada"))</f>
        <v/>
      </c>
      <c r="R618" t="str">
        <f>IF(Q618="Realizada",seguimiento[[#This Row],[vitaminaDRealizada]],"")</f>
        <v/>
      </c>
      <c r="S618" t="str">
        <f>IF(seguimiento[[#This Row],[ige]]="No realizada","No realizada",IF(seguimiento[[#This Row],[ige]]="","","Realizada"))</f>
        <v>No realizada</v>
      </c>
      <c r="T618" t="str">
        <f>IF(S618="Realizada",seguimiento[[#This Row],[ige]],"")</f>
        <v/>
      </c>
      <c r="U618" t="str">
        <f>IF(OR(seguimiento[[#This Row],[actividadfisica]]="Ejercicio regular",seguimiento[[#This Row],[actividadfisica]]="Actividad deportiva"),"Sí","")</f>
        <v>Sí</v>
      </c>
    </row>
    <row r="619" spans="1:21" x14ac:dyDescent="0.3">
      <c r="A619" t="str">
        <f>VLOOKUP(B619,pacientes_insertados[],2,)</f>
        <v>61e34256ec4ec02e84f5dffe</v>
      </c>
      <c r="B619">
        <f>seguimiento[[#This Row],[idpaciente]]</f>
        <v>348</v>
      </c>
      <c r="C619">
        <f t="shared" si="9"/>
        <v>2011</v>
      </c>
      <c r="D619" s="1">
        <f>seguimiento[[#This Row],[fecha]]</f>
        <v>40857</v>
      </c>
      <c r="E619" t="str">
        <f>seguimiento[[#This Row],[institucion]]</f>
        <v>Hospital Sor Maria Ludovica de La Plata</v>
      </c>
      <c r="F619" t="str">
        <f>seguimiento[[#This Row],[fallecimiento]]</f>
        <v>No</v>
      </c>
      <c r="K619" t="str">
        <f>seguimiento[[#This Row],[coberturamedica]]</f>
        <v>Sí</v>
      </c>
      <c r="L619" t="str">
        <f>seguimiento[[#This Row],[ntratendovenosos]]</f>
        <v>1</v>
      </c>
      <c r="M619" t="str">
        <f>seguimiento[[#This Row],[Embarazo]]</f>
        <v>No</v>
      </c>
      <c r="N619" t="str">
        <f>seguimiento[[#This Row],[ncultivosanio]]</f>
        <v>3</v>
      </c>
      <c r="O619" t="str">
        <f>IF(seguimiento[[#This Row],[curvaglucemia]]="","No realizada","Realizada")</f>
        <v>No realizada</v>
      </c>
      <c r="P619" t="str">
        <f>IF(O619="Realizada",seguimiento[[#This Row],[curvaglucemia]],"")</f>
        <v/>
      </c>
      <c r="Q619" t="str">
        <f>IF(seguimiento[[#This Row],[vitaminaDRealizada]]="","",IF(seguimiento[[#This Row],[vitaminaDRealizada]]="No realizado","No realizada","Realizada"))</f>
        <v/>
      </c>
      <c r="R619" t="str">
        <f>IF(Q619="Realizada",seguimiento[[#This Row],[vitaminaDRealizada]],"")</f>
        <v/>
      </c>
      <c r="S619" t="str">
        <f>IF(seguimiento[[#This Row],[ige]]="No realizada","No realizada",IF(seguimiento[[#This Row],[ige]]="","","Realizada"))</f>
        <v>Realizada</v>
      </c>
      <c r="T619" t="str">
        <f>IF(S619="Realizada",seguimiento[[#This Row],[ige]],"")</f>
        <v>&lt; 500</v>
      </c>
      <c r="U619" t="str">
        <f>IF(OR(seguimiento[[#This Row],[actividadfisica]]="Ejercicio regular",seguimiento[[#This Row],[actividadfisica]]="Actividad deportiva"),"Sí","")</f>
        <v/>
      </c>
    </row>
    <row r="620" spans="1:21" x14ac:dyDescent="0.3">
      <c r="A620" t="str">
        <f>VLOOKUP(B620,pacientes_insertados[],2,)</f>
        <v>61e34256ec4ec02e84f5dffe</v>
      </c>
      <c r="B620">
        <f>seguimiento[[#This Row],[idpaciente]]</f>
        <v>348</v>
      </c>
      <c r="C620">
        <f t="shared" si="9"/>
        <v>2012</v>
      </c>
      <c r="D620" s="1">
        <f>seguimiento[[#This Row],[fecha]]</f>
        <v>41257</v>
      </c>
      <c r="E620" t="str">
        <f>seguimiento[[#This Row],[institucion]]</f>
        <v>Hospital Sor Maria Ludovica de La Plata</v>
      </c>
      <c r="F620" t="str">
        <f>seguimiento[[#This Row],[fallecimiento]]</f>
        <v>No</v>
      </c>
      <c r="I620" t="str">
        <f>seguimiento[[#This Row],[educacion]]</f>
        <v>Primaria incompleta</v>
      </c>
      <c r="K620" t="str">
        <f>seguimiento[[#This Row],[coberturamedica]]</f>
        <v>Sí</v>
      </c>
      <c r="M620" t="str">
        <f>seguimiento[[#This Row],[Embarazo]]</f>
        <v>No</v>
      </c>
      <c r="N620" t="str">
        <f>seguimiento[[#This Row],[ncultivosanio]]</f>
        <v>3</v>
      </c>
      <c r="O620" t="str">
        <f>IF(seguimiento[[#This Row],[curvaglucemia]]="","No realizada","Realizada")</f>
        <v>No realizada</v>
      </c>
      <c r="P620" t="str">
        <f>IF(O620="Realizada",seguimiento[[#This Row],[curvaglucemia]],"")</f>
        <v/>
      </c>
      <c r="Q620" t="str">
        <f>IF(seguimiento[[#This Row],[vitaminaDRealizada]]="","",IF(seguimiento[[#This Row],[vitaminaDRealizada]]="No realizado","No realizada","Realizada"))</f>
        <v/>
      </c>
      <c r="R620" t="str">
        <f>IF(Q620="Realizada",seguimiento[[#This Row],[vitaminaDRealizada]],"")</f>
        <v/>
      </c>
      <c r="S620" t="str">
        <f>IF(seguimiento[[#This Row],[ige]]="No realizada","No realizada",IF(seguimiento[[#This Row],[ige]]="","","Realizada"))</f>
        <v>Realizada</v>
      </c>
      <c r="T620" t="str">
        <f>IF(S620="Realizada",seguimiento[[#This Row],[ige]],"")</f>
        <v>&lt; 500</v>
      </c>
      <c r="U620" t="str">
        <f>IF(OR(seguimiento[[#This Row],[actividadfisica]]="Ejercicio regular",seguimiento[[#This Row],[actividadfisica]]="Actividad deportiva"),"Sí","")</f>
        <v/>
      </c>
    </row>
    <row r="621" spans="1:21" x14ac:dyDescent="0.3">
      <c r="A621" t="str">
        <f>VLOOKUP(B621,pacientes_insertados[],2,)</f>
        <v>61e34256ec4ec02e84f5dffe</v>
      </c>
      <c r="B621">
        <f>seguimiento[[#This Row],[idpaciente]]</f>
        <v>348</v>
      </c>
      <c r="C621">
        <f t="shared" si="9"/>
        <v>2013</v>
      </c>
      <c r="D621" s="1">
        <f>seguimiento[[#This Row],[fecha]]</f>
        <v>41579</v>
      </c>
      <c r="E621" t="str">
        <f>seguimiento[[#This Row],[institucion]]</f>
        <v>Hospital Sor Maria Ludovica de La Plata</v>
      </c>
      <c r="F621" t="str">
        <f>seguimiento[[#This Row],[fallecimiento]]</f>
        <v>No</v>
      </c>
      <c r="I621" t="str">
        <f>seguimiento[[#This Row],[educacion]]</f>
        <v>Primaria incompleta</v>
      </c>
      <c r="K621" t="str">
        <f>seguimiento[[#This Row],[coberturamedica]]</f>
        <v>Sí</v>
      </c>
      <c r="M621" t="str">
        <f>seguimiento[[#This Row],[Embarazo]]</f>
        <v>No</v>
      </c>
      <c r="N621" t="str">
        <f>seguimiento[[#This Row],[ncultivosanio]]</f>
        <v>2</v>
      </c>
      <c r="O621" t="str">
        <f>IF(seguimiento[[#This Row],[curvaglucemia]]="","No realizada","Realizada")</f>
        <v>No realizada</v>
      </c>
      <c r="P621" t="str">
        <f>IF(O621="Realizada",seguimiento[[#This Row],[curvaglucemia]],"")</f>
        <v/>
      </c>
      <c r="Q621" t="str">
        <f>IF(seguimiento[[#This Row],[vitaminaDRealizada]]="","",IF(seguimiento[[#This Row],[vitaminaDRealizada]]="No realizado","No realizada","Realizada"))</f>
        <v/>
      </c>
      <c r="R621" t="str">
        <f>IF(Q621="Realizada",seguimiento[[#This Row],[vitaminaDRealizada]],"")</f>
        <v/>
      </c>
      <c r="S621" t="str">
        <f>IF(seguimiento[[#This Row],[ige]]="No realizada","No realizada",IF(seguimiento[[#This Row],[ige]]="","","Realizada"))</f>
        <v>Realizada</v>
      </c>
      <c r="T621" t="str">
        <f>IF(S621="Realizada",seguimiento[[#This Row],[ige]],"")</f>
        <v>&lt; 500</v>
      </c>
      <c r="U621" t="str">
        <f>IF(OR(seguimiento[[#This Row],[actividadfisica]]="Ejercicio regular",seguimiento[[#This Row],[actividadfisica]]="Actividad deportiva"),"Sí","")</f>
        <v>Sí</v>
      </c>
    </row>
    <row r="622" spans="1:21" x14ac:dyDescent="0.3">
      <c r="A622" t="str">
        <f>VLOOKUP(B622,pacientes_insertados[],2,)</f>
        <v>61e34256ec4ec02e84f5dffe</v>
      </c>
      <c r="B622">
        <f>seguimiento[[#This Row],[idpaciente]]</f>
        <v>348</v>
      </c>
      <c r="C622">
        <f t="shared" si="9"/>
        <v>2014</v>
      </c>
      <c r="D622" s="1">
        <f>seguimiento[[#This Row],[fecha]]</f>
        <v>41983</v>
      </c>
      <c r="E622" t="str">
        <f>seguimiento[[#This Row],[institucion]]</f>
        <v>Hospital Sor Maria Ludovica de La Plata</v>
      </c>
      <c r="F622" t="str">
        <f>seguimiento[[#This Row],[fallecimiento]]</f>
        <v>No</v>
      </c>
      <c r="I622" t="str">
        <f>seguimiento[[#This Row],[educacion]]</f>
        <v>Primaria incompleta</v>
      </c>
      <c r="K622" t="str">
        <f>seguimiento[[#This Row],[coberturamedica]]</f>
        <v>Sí</v>
      </c>
      <c r="M622" t="str">
        <f>seguimiento[[#This Row],[Embarazo]]</f>
        <v>No</v>
      </c>
      <c r="N622" t="str">
        <f>seguimiento[[#This Row],[ncultivosanio]]</f>
        <v>2</v>
      </c>
      <c r="O622" t="str">
        <f>IF(seguimiento[[#This Row],[curvaglucemia]]="","No realizada","Realizada")</f>
        <v>No realizada</v>
      </c>
      <c r="P622" t="str">
        <f>IF(O622="Realizada",seguimiento[[#This Row],[curvaglucemia]],"")</f>
        <v/>
      </c>
      <c r="Q622" t="str">
        <f>IF(seguimiento[[#This Row],[vitaminaDRealizada]]="","",IF(seguimiento[[#This Row],[vitaminaDRealizada]]="No realizado","No realizada","Realizada"))</f>
        <v/>
      </c>
      <c r="R622" t="str">
        <f>IF(Q622="Realizada",seguimiento[[#This Row],[vitaminaDRealizada]],"")</f>
        <v/>
      </c>
      <c r="S622" t="str">
        <f>IF(seguimiento[[#This Row],[ige]]="No realizada","No realizada",IF(seguimiento[[#This Row],[ige]]="","","Realizada"))</f>
        <v>Realizada</v>
      </c>
      <c r="T622" t="str">
        <f>IF(S622="Realizada",seguimiento[[#This Row],[ige]],"")</f>
        <v>&lt; 500</v>
      </c>
      <c r="U622" t="str">
        <f>IF(OR(seguimiento[[#This Row],[actividadfisica]]="Ejercicio regular",seguimiento[[#This Row],[actividadfisica]]="Actividad deportiva"),"Sí","")</f>
        <v>Sí</v>
      </c>
    </row>
    <row r="623" spans="1:21" x14ac:dyDescent="0.3">
      <c r="A623" t="str">
        <f>VLOOKUP(B623,pacientes_insertados[],2,)</f>
        <v>61e34256ec4ec02e84f5dffe</v>
      </c>
      <c r="B623">
        <f>seguimiento[[#This Row],[idpaciente]]</f>
        <v>348</v>
      </c>
      <c r="C623">
        <f t="shared" si="9"/>
        <v>2015</v>
      </c>
      <c r="D623" s="1">
        <f>seguimiento[[#This Row],[fecha]]</f>
        <v>42239</v>
      </c>
      <c r="E623" t="str">
        <f>seguimiento[[#This Row],[institucion]]</f>
        <v>Hospital Sor Maria Ludovica de La Plata</v>
      </c>
      <c r="F623" t="str">
        <f>seguimiento[[#This Row],[fallecimiento]]</f>
        <v>No</v>
      </c>
      <c r="K623" t="str">
        <f>seguimiento[[#This Row],[coberturamedica]]</f>
        <v>Sí</v>
      </c>
      <c r="L623" t="str">
        <f>seguimiento[[#This Row],[ntratendovenosos]]</f>
        <v>2</v>
      </c>
      <c r="M623" t="str">
        <f>seguimiento[[#This Row],[Embarazo]]</f>
        <v>No</v>
      </c>
      <c r="N623" t="str">
        <f>seguimiento[[#This Row],[ncultivosanio]]</f>
        <v>5</v>
      </c>
      <c r="O623" t="str">
        <f>IF(seguimiento[[#This Row],[curvaglucemia]]="","No realizada","Realizada")</f>
        <v>No realizada</v>
      </c>
      <c r="P623" t="str">
        <f>IF(O623="Realizada",seguimiento[[#This Row],[curvaglucemia]],"")</f>
        <v/>
      </c>
      <c r="Q623" t="str">
        <f>IF(seguimiento[[#This Row],[vitaminaDRealizada]]="","",IF(seguimiento[[#This Row],[vitaminaDRealizada]]="No realizado","No realizada","Realizada"))</f>
        <v>No realizada</v>
      </c>
      <c r="R623" t="str">
        <f>IF(Q623="Realizada",seguimiento[[#This Row],[vitaminaDRealizada]],"")</f>
        <v/>
      </c>
      <c r="S623" t="str">
        <f>IF(seguimiento[[#This Row],[ige]]="No realizada","No realizada",IF(seguimiento[[#This Row],[ige]]="","","Realizada"))</f>
        <v>Realizada</v>
      </c>
      <c r="T623" t="str">
        <f>IF(S623="Realizada",seguimiento[[#This Row],[ige]],"")</f>
        <v>&lt; 500</v>
      </c>
      <c r="U623" t="str">
        <f>IF(OR(seguimiento[[#This Row],[actividadfisica]]="Ejercicio regular",seguimiento[[#This Row],[actividadfisica]]="Actividad deportiva"),"Sí","")</f>
        <v>Sí</v>
      </c>
    </row>
    <row r="624" spans="1:21" x14ac:dyDescent="0.3">
      <c r="A624" t="str">
        <f>VLOOKUP(B624,pacientes_insertados[],2,)</f>
        <v>61e34256ec4ec02e84f5dffe</v>
      </c>
      <c r="B624">
        <f>seguimiento[[#This Row],[idpaciente]]</f>
        <v>348</v>
      </c>
      <c r="C624">
        <f t="shared" si="9"/>
        <v>2016</v>
      </c>
      <c r="D624" s="1">
        <f>seguimiento[[#This Row],[fecha]]</f>
        <v>42578</v>
      </c>
      <c r="E624" t="str">
        <f>seguimiento[[#This Row],[institucion]]</f>
        <v>Hospital Sor Maria Ludovica de La Plata</v>
      </c>
      <c r="F624" t="str">
        <f>seguimiento[[#This Row],[fallecimiento]]</f>
        <v>No</v>
      </c>
      <c r="J624" t="str">
        <f>seguimiento[[#This Row],[laboral]]</f>
        <v>No trabaja</v>
      </c>
      <c r="K624" t="str">
        <f>seguimiento[[#This Row],[coberturamedica]]</f>
        <v>Sí</v>
      </c>
      <c r="M624" t="str">
        <f>seguimiento[[#This Row],[Embarazo]]</f>
        <v>No</v>
      </c>
      <c r="N624" t="str">
        <f>seguimiento[[#This Row],[ncultivosanio]]</f>
        <v>2</v>
      </c>
      <c r="O624" t="str">
        <f>IF(seguimiento[[#This Row],[curvaglucemia]]="","No realizada","Realizada")</f>
        <v>No realizada</v>
      </c>
      <c r="P624" t="str">
        <f>IF(O624="Realizada",seguimiento[[#This Row],[curvaglucemia]],"")</f>
        <v/>
      </c>
      <c r="Q624" t="str">
        <f>IF(seguimiento[[#This Row],[vitaminaDRealizada]]="","",IF(seguimiento[[#This Row],[vitaminaDRealizada]]="No realizado","No realizada","Realizada"))</f>
        <v/>
      </c>
      <c r="R624" t="str">
        <f>IF(Q624="Realizada",seguimiento[[#This Row],[vitaminaDRealizada]],"")</f>
        <v/>
      </c>
      <c r="S624" t="str">
        <f>IF(seguimiento[[#This Row],[ige]]="No realizada","No realizada",IF(seguimiento[[#This Row],[ige]]="","","Realizada"))</f>
        <v>No realizada</v>
      </c>
      <c r="T624" t="str">
        <f>IF(S624="Realizada",seguimiento[[#This Row],[ige]],"")</f>
        <v/>
      </c>
      <c r="U624" t="str">
        <f>IF(OR(seguimiento[[#This Row],[actividadfisica]]="Ejercicio regular",seguimiento[[#This Row],[actividadfisica]]="Actividad deportiva"),"Sí","")</f>
        <v>Sí</v>
      </c>
    </row>
    <row r="625" spans="1:21" x14ac:dyDescent="0.3">
      <c r="A625" t="str">
        <f>VLOOKUP(B625,pacientes_insertados[],2,)</f>
        <v>61e34256ec4ec02e84f5dffe</v>
      </c>
      <c r="B625">
        <f>seguimiento[[#This Row],[idpaciente]]</f>
        <v>348</v>
      </c>
      <c r="C625">
        <f t="shared" si="9"/>
        <v>2017</v>
      </c>
      <c r="D625" s="1">
        <f>seguimiento[[#This Row],[fecha]]</f>
        <v>43083</v>
      </c>
      <c r="E625" t="str">
        <f>seguimiento[[#This Row],[institucion]]</f>
        <v>Hospital Sor Maria Ludovica de La Plata</v>
      </c>
      <c r="F625" t="str">
        <f>seguimiento[[#This Row],[fallecimiento]]</f>
        <v>No</v>
      </c>
      <c r="K625" t="str">
        <f>seguimiento[[#This Row],[coberturamedica]]</f>
        <v>Sí</v>
      </c>
      <c r="M625" t="str">
        <f>seguimiento[[#This Row],[Embarazo]]</f>
        <v>No</v>
      </c>
      <c r="N625" t="str">
        <f>seguimiento[[#This Row],[ncultivosanio]]</f>
        <v>2</v>
      </c>
      <c r="O625" t="str">
        <f>IF(seguimiento[[#This Row],[curvaglucemia]]="","No realizada","Realizada")</f>
        <v>No realizada</v>
      </c>
      <c r="P625" t="str">
        <f>IF(O625="Realizada",seguimiento[[#This Row],[curvaglucemia]],"")</f>
        <v/>
      </c>
      <c r="Q625" t="str">
        <f>IF(seguimiento[[#This Row],[vitaminaDRealizada]]="","",IF(seguimiento[[#This Row],[vitaminaDRealizada]]="No realizado","No realizada","Realizada"))</f>
        <v/>
      </c>
      <c r="R625" t="str">
        <f>IF(Q625="Realizada",seguimiento[[#This Row],[vitaminaDRealizada]],"")</f>
        <v/>
      </c>
      <c r="S625" t="str">
        <f>IF(seguimiento[[#This Row],[ige]]="No realizada","No realizada",IF(seguimiento[[#This Row],[ige]]="","","Realizada"))</f>
        <v>Realizada</v>
      </c>
      <c r="T625" t="str">
        <f>IF(S625="Realizada",seguimiento[[#This Row],[ige]],"")</f>
        <v>&lt; 500</v>
      </c>
      <c r="U625" t="str">
        <f>IF(OR(seguimiento[[#This Row],[actividadfisica]]="Ejercicio regular",seguimiento[[#This Row],[actividadfisica]]="Actividad deportiva"),"Sí","")</f>
        <v/>
      </c>
    </row>
    <row r="626" spans="1:21" x14ac:dyDescent="0.3">
      <c r="A626" t="str">
        <f>VLOOKUP(B626,pacientes_insertados[],2,)</f>
        <v>61e34256ec4ec02e84f5dffe</v>
      </c>
      <c r="B626">
        <f>seguimiento[[#This Row],[idpaciente]]</f>
        <v>348</v>
      </c>
      <c r="C626">
        <f t="shared" si="9"/>
        <v>2018</v>
      </c>
      <c r="D626" s="1">
        <f>seguimiento[[#This Row],[fecha]]</f>
        <v>43248</v>
      </c>
      <c r="E626" t="str">
        <f>seguimiento[[#This Row],[institucion]]</f>
        <v>Hospital Sor Maria Ludovica de La Plata</v>
      </c>
      <c r="F626" t="str">
        <f>seguimiento[[#This Row],[fallecimiento]]</f>
        <v>No</v>
      </c>
      <c r="K626" t="str">
        <f>seguimiento[[#This Row],[coberturamedica]]</f>
        <v>Sí</v>
      </c>
      <c r="L626" t="str">
        <f>seguimiento[[#This Row],[ntratendovenosos]]</f>
        <v>1</v>
      </c>
      <c r="M626" t="str">
        <f>seguimiento[[#This Row],[Embarazo]]</f>
        <v>No</v>
      </c>
      <c r="N626" t="str">
        <f>seguimiento[[#This Row],[ncultivosanio]]</f>
        <v>5</v>
      </c>
      <c r="O626" t="str">
        <f>IF(seguimiento[[#This Row],[curvaglucemia]]="","No realizada","Realizada")</f>
        <v>No realizada</v>
      </c>
      <c r="P626" t="str">
        <f>IF(O626="Realizada",seguimiento[[#This Row],[curvaglucemia]],"")</f>
        <v/>
      </c>
      <c r="Q626" t="str">
        <f>IF(seguimiento[[#This Row],[vitaminaDRealizada]]="","",IF(seguimiento[[#This Row],[vitaminaDRealizada]]="No realizado","No realizada","Realizada"))</f>
        <v>No realizada</v>
      </c>
      <c r="R626" t="str">
        <f>IF(Q626="Realizada",seguimiento[[#This Row],[vitaminaDRealizada]],"")</f>
        <v/>
      </c>
      <c r="S626" t="str">
        <f>IF(seguimiento[[#This Row],[ige]]="No realizada","No realizada",IF(seguimiento[[#This Row],[ige]]="","","Realizada"))</f>
        <v>No realizada</v>
      </c>
      <c r="T626" t="str">
        <f>IF(S626="Realizada",seguimiento[[#This Row],[ige]],"")</f>
        <v/>
      </c>
      <c r="U626" t="str">
        <f>IF(OR(seguimiento[[#This Row],[actividadfisica]]="Ejercicio regular",seguimiento[[#This Row],[actividadfisica]]="Actividad deportiva"),"Sí","")</f>
        <v>Sí</v>
      </c>
    </row>
    <row r="627" spans="1:21" x14ac:dyDescent="0.3">
      <c r="A627" t="str">
        <f>VLOOKUP(B627,pacientes_insertados[],2,)</f>
        <v>61e34256ec4ec02e84f5dffe</v>
      </c>
      <c r="B627">
        <f>seguimiento[[#This Row],[idpaciente]]</f>
        <v>348</v>
      </c>
      <c r="C627">
        <f t="shared" si="9"/>
        <v>2019</v>
      </c>
      <c r="D627" s="1">
        <f>seguimiento[[#This Row],[fecha]]</f>
        <v>43613</v>
      </c>
      <c r="E627" t="str">
        <f>seguimiento[[#This Row],[institucion]]</f>
        <v>Hospital Sor Maria Ludovica de La Plata</v>
      </c>
      <c r="F627" t="str">
        <f>seguimiento[[#This Row],[fallecimiento]]</f>
        <v>No</v>
      </c>
      <c r="K627" t="str">
        <f>seguimiento[[#This Row],[coberturamedica]]</f>
        <v>Sí</v>
      </c>
      <c r="M627" t="str">
        <f>seguimiento[[#This Row],[Embarazo]]</f>
        <v>No</v>
      </c>
      <c r="N627" t="str">
        <f>seguimiento[[#This Row],[ncultivosanio]]</f>
        <v>3</v>
      </c>
      <c r="O627" t="str">
        <f>IF(seguimiento[[#This Row],[curvaglucemia]]="","No realizada","Realizada")</f>
        <v>No realizada</v>
      </c>
      <c r="P627" t="str">
        <f>IF(O627="Realizada",seguimiento[[#This Row],[curvaglucemia]],"")</f>
        <v/>
      </c>
      <c r="Q627" t="str">
        <f>IF(seguimiento[[#This Row],[vitaminaDRealizada]]="","",IF(seguimiento[[#This Row],[vitaminaDRealizada]]="No realizado","No realizada","Realizada"))</f>
        <v>No realizada</v>
      </c>
      <c r="R627" t="str">
        <f>IF(Q627="Realizada",seguimiento[[#This Row],[vitaminaDRealizada]],"")</f>
        <v/>
      </c>
      <c r="S627" t="str">
        <f>IF(seguimiento[[#This Row],[ige]]="No realizada","No realizada",IF(seguimiento[[#This Row],[ige]]="","","Realizada"))</f>
        <v>Realizada</v>
      </c>
      <c r="T627" t="str">
        <f>IF(S627="Realizada",seguimiento[[#This Row],[ige]],"")</f>
        <v>&lt; 500</v>
      </c>
      <c r="U627" t="str">
        <f>IF(OR(seguimiento[[#This Row],[actividadfisica]]="Ejercicio regular",seguimiento[[#This Row],[actividadfisica]]="Actividad deportiva"),"Sí","")</f>
        <v>Sí</v>
      </c>
    </row>
    <row r="628" spans="1:21" x14ac:dyDescent="0.3">
      <c r="A628" t="str">
        <f>VLOOKUP(B628,pacientes_insertados[],2,)</f>
        <v>61e34254ec4ec02e84f5dc9c</v>
      </c>
      <c r="B628">
        <f>seguimiento[[#This Row],[idpaciente]]</f>
        <v>349</v>
      </c>
      <c r="C628">
        <f t="shared" si="9"/>
        <v>2011</v>
      </c>
      <c r="D628" s="1">
        <f>seguimiento[[#This Row],[fecha]]</f>
        <v>40879</v>
      </c>
      <c r="E628" t="str">
        <f>seguimiento[[#This Row],[institucion]]</f>
        <v>Hospital Sor Maria Ludovica de La Plata</v>
      </c>
      <c r="F628" t="str">
        <f>seguimiento[[#This Row],[fallecimiento]]</f>
        <v>No</v>
      </c>
      <c r="I628" t="str">
        <f>seguimiento[[#This Row],[educacion]]</f>
        <v>Secundaria completa</v>
      </c>
      <c r="K628" t="str">
        <f>seguimiento[[#This Row],[coberturamedica]]</f>
        <v>Sí</v>
      </c>
      <c r="M628" t="str">
        <f>seguimiento[[#This Row],[Embarazo]]</f>
        <v>No</v>
      </c>
      <c r="N628" t="str">
        <f>seguimiento[[#This Row],[ncultivosanio]]</f>
        <v>1</v>
      </c>
      <c r="O628" t="str">
        <f>IF(seguimiento[[#This Row],[curvaglucemia]]="","No realizada","Realizada")</f>
        <v>Realizada</v>
      </c>
      <c r="P628" t="str">
        <f>IF(O628="Realizada",seguimiento[[#This Row],[curvaglucemia]],"")</f>
        <v>Normal</v>
      </c>
      <c r="Q628" t="str">
        <f>IF(seguimiento[[#This Row],[vitaminaDRealizada]]="","",IF(seguimiento[[#This Row],[vitaminaDRealizada]]="No realizado","No realizada","Realizada"))</f>
        <v/>
      </c>
      <c r="R628" t="str">
        <f>IF(Q628="Realizada",seguimiento[[#This Row],[vitaminaDRealizada]],"")</f>
        <v/>
      </c>
      <c r="S628" t="str">
        <f>IF(seguimiento[[#This Row],[ige]]="No realizada","No realizada",IF(seguimiento[[#This Row],[ige]]="","","Realizada"))</f>
        <v>Realizada</v>
      </c>
      <c r="T628" t="str">
        <f>IF(S628="Realizada",seguimiento[[#This Row],[ige]],"")</f>
        <v>&lt; 500</v>
      </c>
      <c r="U628" t="str">
        <f>IF(OR(seguimiento[[#This Row],[actividadfisica]]="Ejercicio regular",seguimiento[[#This Row],[actividadfisica]]="Actividad deportiva"),"Sí","")</f>
        <v/>
      </c>
    </row>
    <row r="629" spans="1:21" x14ac:dyDescent="0.3">
      <c r="A629" t="str">
        <f>VLOOKUP(B629,pacientes_insertados[],2,)</f>
        <v>61e34254ec4ec02e84f5dc9c</v>
      </c>
      <c r="B629">
        <f>seguimiento[[#This Row],[idpaciente]]</f>
        <v>349</v>
      </c>
      <c r="C629">
        <f t="shared" si="9"/>
        <v>2012</v>
      </c>
      <c r="D629" s="1">
        <f>seguimiento[[#This Row],[fecha]]</f>
        <v>41257</v>
      </c>
      <c r="E629" t="str">
        <f>seguimiento[[#This Row],[institucion]]</f>
        <v>Hospital Sor Maria Ludovica de La Plata</v>
      </c>
      <c r="F629" t="str">
        <f>seguimiento[[#This Row],[fallecimiento]]</f>
        <v>No</v>
      </c>
      <c r="I629" t="str">
        <f>seguimiento[[#This Row],[educacion]]</f>
        <v>Secundaria incompleta</v>
      </c>
      <c r="J629" t="str">
        <f>seguimiento[[#This Row],[laboral]]</f>
        <v>No trabaja</v>
      </c>
      <c r="K629" t="str">
        <f>seguimiento[[#This Row],[coberturamedica]]</f>
        <v>Sí</v>
      </c>
      <c r="M629" t="str">
        <f>seguimiento[[#This Row],[Embarazo]]</f>
        <v>No</v>
      </c>
      <c r="N629" t="str">
        <f>seguimiento[[#This Row],[ncultivosanio]]</f>
        <v>1</v>
      </c>
      <c r="O629" t="str">
        <f>IF(seguimiento[[#This Row],[curvaglucemia]]="","No realizada","Realizada")</f>
        <v>No realizada</v>
      </c>
      <c r="P629" t="str">
        <f>IF(O629="Realizada",seguimiento[[#This Row],[curvaglucemia]],"")</f>
        <v/>
      </c>
      <c r="Q629" t="str">
        <f>IF(seguimiento[[#This Row],[vitaminaDRealizada]]="","",IF(seguimiento[[#This Row],[vitaminaDRealizada]]="No realizado","No realizada","Realizada"))</f>
        <v/>
      </c>
      <c r="R629" t="str">
        <f>IF(Q629="Realizada",seguimiento[[#This Row],[vitaminaDRealizada]],"")</f>
        <v/>
      </c>
      <c r="S629" t="str">
        <f>IF(seguimiento[[#This Row],[ige]]="No realizada","No realizada",IF(seguimiento[[#This Row],[ige]]="","","Realizada"))</f>
        <v>Realizada</v>
      </c>
      <c r="T629" t="str">
        <f>IF(S629="Realizada",seguimiento[[#This Row],[ige]],"")</f>
        <v>&lt; 500</v>
      </c>
      <c r="U629" t="str">
        <f>IF(OR(seguimiento[[#This Row],[actividadfisica]]="Ejercicio regular",seguimiento[[#This Row],[actividadfisica]]="Actividad deportiva"),"Sí","")</f>
        <v/>
      </c>
    </row>
    <row r="630" spans="1:21" x14ac:dyDescent="0.3">
      <c r="A630" t="str">
        <f>VLOOKUP(B630,pacientes_insertados[],2,)</f>
        <v>61e34254ec4ec02e84f5dc9d</v>
      </c>
      <c r="B630">
        <f>seguimiento[[#This Row],[idpaciente]]</f>
        <v>350</v>
      </c>
      <c r="C630">
        <f t="shared" si="9"/>
        <v>2011</v>
      </c>
      <c r="D630" s="1">
        <f>seguimiento[[#This Row],[fecha]]</f>
        <v>40857</v>
      </c>
      <c r="E630" t="str">
        <f>seguimiento[[#This Row],[institucion]]</f>
        <v>Hospital Sor Maria Ludovica de La Plata</v>
      </c>
      <c r="F630" t="str">
        <f>seguimiento[[#This Row],[fallecimiento]]</f>
        <v>No</v>
      </c>
      <c r="K630" t="str">
        <f>seguimiento[[#This Row],[coberturamedica]]</f>
        <v>Sí</v>
      </c>
      <c r="M630" t="str">
        <f>seguimiento[[#This Row],[Embarazo]]</f>
        <v>No</v>
      </c>
      <c r="N630" t="str">
        <f>seguimiento[[#This Row],[ncultivosanio]]</f>
        <v>4</v>
      </c>
      <c r="O630" t="str">
        <f>IF(seguimiento[[#This Row],[curvaglucemia]]="","No realizada","Realizada")</f>
        <v>No realizada</v>
      </c>
      <c r="P630" t="str">
        <f>IF(O630="Realizada",seguimiento[[#This Row],[curvaglucemia]],"")</f>
        <v/>
      </c>
      <c r="Q630" t="str">
        <f>IF(seguimiento[[#This Row],[vitaminaDRealizada]]="","",IF(seguimiento[[#This Row],[vitaminaDRealizada]]="No realizado","No realizada","Realizada"))</f>
        <v/>
      </c>
      <c r="R630" t="str">
        <f>IF(Q630="Realizada",seguimiento[[#This Row],[vitaminaDRealizada]],"")</f>
        <v/>
      </c>
      <c r="S630" t="str">
        <f>IF(seguimiento[[#This Row],[ige]]="No realizada","No realizada",IF(seguimiento[[#This Row],[ige]]="","","Realizada"))</f>
        <v>Realizada</v>
      </c>
      <c r="T630" t="str">
        <f>IF(S630="Realizada",seguimiento[[#This Row],[ige]],"")</f>
        <v>&lt; 500</v>
      </c>
      <c r="U630" t="str">
        <f>IF(OR(seguimiento[[#This Row],[actividadfisica]]="Ejercicio regular",seguimiento[[#This Row],[actividadfisica]]="Actividad deportiva"),"Sí","")</f>
        <v/>
      </c>
    </row>
    <row r="631" spans="1:21" x14ac:dyDescent="0.3">
      <c r="A631" t="str">
        <f>VLOOKUP(B631,pacientes_insertados[],2,)</f>
        <v>61e34254ec4ec02e84f5dc9e</v>
      </c>
      <c r="B631">
        <f>seguimiento[[#This Row],[idpaciente]]</f>
        <v>351</v>
      </c>
      <c r="C631">
        <f t="shared" si="9"/>
        <v>2011</v>
      </c>
      <c r="D631" s="1">
        <f>seguimiento[[#This Row],[fecha]]</f>
        <v>40848</v>
      </c>
      <c r="E631" t="str">
        <f>seguimiento[[#This Row],[institucion]]</f>
        <v>Hospital Sor Maria Ludovica de La Plata</v>
      </c>
      <c r="F631" t="str">
        <f>seguimiento[[#This Row],[fallecimiento]]</f>
        <v>No</v>
      </c>
      <c r="K631" t="str">
        <f>seguimiento[[#This Row],[coberturamedica]]</f>
        <v>Sí</v>
      </c>
      <c r="M631" t="str">
        <f>seguimiento[[#This Row],[Embarazo]]</f>
        <v>No</v>
      </c>
      <c r="N631" t="str">
        <f>seguimiento[[#This Row],[ncultivosanio]]</f>
        <v>4</v>
      </c>
      <c r="O631" t="str">
        <f>IF(seguimiento[[#This Row],[curvaglucemia]]="","No realizada","Realizada")</f>
        <v>No realizada</v>
      </c>
      <c r="P631" t="str">
        <f>IF(O631="Realizada",seguimiento[[#This Row],[curvaglucemia]],"")</f>
        <v/>
      </c>
      <c r="Q631" t="str">
        <f>IF(seguimiento[[#This Row],[vitaminaDRealizada]]="","",IF(seguimiento[[#This Row],[vitaminaDRealizada]]="No realizado","No realizada","Realizada"))</f>
        <v/>
      </c>
      <c r="R631" t="str">
        <f>IF(Q631="Realizada",seguimiento[[#This Row],[vitaminaDRealizada]],"")</f>
        <v/>
      </c>
      <c r="S631" t="str">
        <f>IF(seguimiento[[#This Row],[ige]]="No realizada","No realizada",IF(seguimiento[[#This Row],[ige]]="","","Realizada"))</f>
        <v>Realizada</v>
      </c>
      <c r="T631" t="str">
        <f>IF(S631="Realizada",seguimiento[[#This Row],[ige]],"")</f>
        <v>&lt; 500</v>
      </c>
      <c r="U631" t="str">
        <f>IF(OR(seguimiento[[#This Row],[actividadfisica]]="Ejercicio regular",seguimiento[[#This Row],[actividadfisica]]="Actividad deportiva"),"Sí","")</f>
        <v/>
      </c>
    </row>
    <row r="632" spans="1:21" x14ac:dyDescent="0.3">
      <c r="A632" t="str">
        <f>VLOOKUP(B632,pacientes_insertados[],2,)</f>
        <v>61e34254ec4ec02e84f5dc9e</v>
      </c>
      <c r="B632">
        <f>seguimiento[[#This Row],[idpaciente]]</f>
        <v>351</v>
      </c>
      <c r="C632">
        <f t="shared" si="9"/>
        <v>2012</v>
      </c>
      <c r="D632" s="1">
        <f>seguimiento[[#This Row],[fecha]]</f>
        <v>41257</v>
      </c>
      <c r="E632" t="str">
        <f>seguimiento[[#This Row],[institucion]]</f>
        <v>Hospital Sor Maria Ludovica de La Plata</v>
      </c>
      <c r="F632" t="str">
        <f>seguimiento[[#This Row],[fallecimiento]]</f>
        <v>No</v>
      </c>
      <c r="I632" t="str">
        <f>seguimiento[[#This Row],[educacion]]</f>
        <v>Primaria incompleta</v>
      </c>
      <c r="K632" t="str">
        <f>seguimiento[[#This Row],[coberturamedica]]</f>
        <v>Sí</v>
      </c>
      <c r="L632" t="str">
        <f>seguimiento[[#This Row],[ntratendovenosos]]</f>
        <v>1</v>
      </c>
      <c r="M632" t="str">
        <f>seguimiento[[#This Row],[Embarazo]]</f>
        <v>No</v>
      </c>
      <c r="N632" t="str">
        <f>seguimiento[[#This Row],[ncultivosanio]]</f>
        <v>6</v>
      </c>
      <c r="O632" t="str">
        <f>IF(seguimiento[[#This Row],[curvaglucemia]]="","No realizada","Realizada")</f>
        <v>No realizada</v>
      </c>
      <c r="P632" t="str">
        <f>IF(O632="Realizada",seguimiento[[#This Row],[curvaglucemia]],"")</f>
        <v/>
      </c>
      <c r="Q632" t="str">
        <f>IF(seguimiento[[#This Row],[vitaminaDRealizada]]="","",IF(seguimiento[[#This Row],[vitaminaDRealizada]]="No realizado","No realizada","Realizada"))</f>
        <v/>
      </c>
      <c r="R632" t="str">
        <f>IF(Q632="Realizada",seguimiento[[#This Row],[vitaminaDRealizada]],"")</f>
        <v/>
      </c>
      <c r="S632" t="str">
        <f>IF(seguimiento[[#This Row],[ige]]="No realizada","No realizada",IF(seguimiento[[#This Row],[ige]]="","","Realizada"))</f>
        <v>Realizada</v>
      </c>
      <c r="T632" t="str">
        <f>IF(S632="Realizada",seguimiento[[#This Row],[ige]],"")</f>
        <v>&lt; 500</v>
      </c>
      <c r="U632" t="str">
        <f>IF(OR(seguimiento[[#This Row],[actividadfisica]]="Ejercicio regular",seguimiento[[#This Row],[actividadfisica]]="Actividad deportiva"),"Sí","")</f>
        <v/>
      </c>
    </row>
    <row r="633" spans="1:21" x14ac:dyDescent="0.3">
      <c r="A633" t="str">
        <f>VLOOKUP(B633,pacientes_insertados[],2,)</f>
        <v>61e34254ec4ec02e84f5dc9e</v>
      </c>
      <c r="B633">
        <f>seguimiento[[#This Row],[idpaciente]]</f>
        <v>351</v>
      </c>
      <c r="C633">
        <f t="shared" si="9"/>
        <v>2013</v>
      </c>
      <c r="D633" s="1">
        <f>seguimiento[[#This Row],[fecha]]</f>
        <v>41579</v>
      </c>
      <c r="E633" t="str">
        <f>seguimiento[[#This Row],[institucion]]</f>
        <v>Hospital Sor Maria Ludovica de La Plata</v>
      </c>
      <c r="F633" t="str">
        <f>seguimiento[[#This Row],[fallecimiento]]</f>
        <v>No</v>
      </c>
      <c r="K633" t="str">
        <f>seguimiento[[#This Row],[coberturamedica]]</f>
        <v>Sí</v>
      </c>
      <c r="L633" t="str">
        <f>seguimiento[[#This Row],[ntratendovenosos]]</f>
        <v>2</v>
      </c>
      <c r="M633" t="str">
        <f>seguimiento[[#This Row],[Embarazo]]</f>
        <v>No</v>
      </c>
      <c r="N633" t="str">
        <f>seguimiento[[#This Row],[ncultivosanio]]</f>
        <v>6</v>
      </c>
      <c r="O633" t="str">
        <f>IF(seguimiento[[#This Row],[curvaglucemia]]="","No realizada","Realizada")</f>
        <v>No realizada</v>
      </c>
      <c r="P633" t="str">
        <f>IF(O633="Realizada",seguimiento[[#This Row],[curvaglucemia]],"")</f>
        <v/>
      </c>
      <c r="Q633" t="str">
        <f>IF(seguimiento[[#This Row],[vitaminaDRealizada]]="","",IF(seguimiento[[#This Row],[vitaminaDRealizada]]="No realizado","No realizada","Realizada"))</f>
        <v/>
      </c>
      <c r="R633" t="str">
        <f>IF(Q633="Realizada",seguimiento[[#This Row],[vitaminaDRealizada]],"")</f>
        <v/>
      </c>
      <c r="S633" t="str">
        <f>IF(seguimiento[[#This Row],[ige]]="No realizada","No realizada",IF(seguimiento[[#This Row],[ige]]="","","Realizada"))</f>
        <v>Realizada</v>
      </c>
      <c r="T633" t="str">
        <f>IF(S633="Realizada",seguimiento[[#This Row],[ige]],"")</f>
        <v>&lt; 500</v>
      </c>
      <c r="U633" t="str">
        <f>IF(OR(seguimiento[[#This Row],[actividadfisica]]="Ejercicio regular",seguimiento[[#This Row],[actividadfisica]]="Actividad deportiva"),"Sí","")</f>
        <v/>
      </c>
    </row>
    <row r="634" spans="1:21" x14ac:dyDescent="0.3">
      <c r="A634" t="str">
        <f>VLOOKUP(B634,pacientes_insertados[],2,)</f>
        <v>61e34254ec4ec02e84f5dc9e</v>
      </c>
      <c r="B634">
        <f>seguimiento[[#This Row],[idpaciente]]</f>
        <v>351</v>
      </c>
      <c r="C634">
        <f t="shared" si="9"/>
        <v>2014</v>
      </c>
      <c r="D634" s="1">
        <f>seguimiento[[#This Row],[fecha]]</f>
        <v>41986</v>
      </c>
      <c r="E634" t="str">
        <f>seguimiento[[#This Row],[institucion]]</f>
        <v>Hospital Sor Maria Ludovica de La Plata</v>
      </c>
      <c r="F634" t="str">
        <f>seguimiento[[#This Row],[fallecimiento]]</f>
        <v>No</v>
      </c>
      <c r="K634" t="str">
        <f>seguimiento[[#This Row],[coberturamedica]]</f>
        <v>Sí</v>
      </c>
      <c r="M634" t="str">
        <f>seguimiento[[#This Row],[Embarazo]]</f>
        <v>No</v>
      </c>
      <c r="N634" t="str">
        <f>seguimiento[[#This Row],[ncultivosanio]]</f>
        <v>5</v>
      </c>
      <c r="O634" t="str">
        <f>IF(seguimiento[[#This Row],[curvaglucemia]]="","No realizada","Realizada")</f>
        <v>No realizada</v>
      </c>
      <c r="P634" t="str">
        <f>IF(O634="Realizada",seguimiento[[#This Row],[curvaglucemia]],"")</f>
        <v/>
      </c>
      <c r="Q634" t="str">
        <f>IF(seguimiento[[#This Row],[vitaminaDRealizada]]="","",IF(seguimiento[[#This Row],[vitaminaDRealizada]]="No realizado","No realizada","Realizada"))</f>
        <v/>
      </c>
      <c r="R634" t="str">
        <f>IF(Q634="Realizada",seguimiento[[#This Row],[vitaminaDRealizada]],"")</f>
        <v/>
      </c>
      <c r="S634" t="str">
        <f>IF(seguimiento[[#This Row],[ige]]="No realizada","No realizada",IF(seguimiento[[#This Row],[ige]]="","","Realizada"))</f>
        <v>Realizada</v>
      </c>
      <c r="T634" t="str">
        <f>IF(S634="Realizada",seguimiento[[#This Row],[ige]],"")</f>
        <v>&lt; 500</v>
      </c>
      <c r="U634" t="str">
        <f>IF(OR(seguimiento[[#This Row],[actividadfisica]]="Ejercicio regular",seguimiento[[#This Row],[actividadfisica]]="Actividad deportiva"),"Sí","")</f>
        <v/>
      </c>
    </row>
    <row r="635" spans="1:21" x14ac:dyDescent="0.3">
      <c r="A635" t="str">
        <f>VLOOKUP(B635,pacientes_insertados[],2,)</f>
        <v>61e34254ec4ec02e84f5dc9e</v>
      </c>
      <c r="B635">
        <f>seguimiento[[#This Row],[idpaciente]]</f>
        <v>351</v>
      </c>
      <c r="C635">
        <f t="shared" si="9"/>
        <v>2015</v>
      </c>
      <c r="D635" s="1">
        <f>seguimiento[[#This Row],[fecha]]</f>
        <v>42017</v>
      </c>
      <c r="E635" t="str">
        <f>seguimiento[[#This Row],[institucion]]</f>
        <v>Hospital Sor Maria Ludovica de La Plata</v>
      </c>
      <c r="F635" t="str">
        <f>seguimiento[[#This Row],[fallecimiento]]</f>
        <v>No</v>
      </c>
      <c r="K635" t="str">
        <f>seguimiento[[#This Row],[coberturamedica]]</f>
        <v>Sí</v>
      </c>
      <c r="M635" t="str">
        <f>seguimiento[[#This Row],[Embarazo]]</f>
        <v>No</v>
      </c>
      <c r="N635" t="str">
        <f>seguimiento[[#This Row],[ncultivosanio]]</f>
        <v>5</v>
      </c>
      <c r="O635" t="str">
        <f>IF(seguimiento[[#This Row],[curvaglucemia]]="","No realizada","Realizada")</f>
        <v>No realizada</v>
      </c>
      <c r="P635" t="str">
        <f>IF(O635="Realizada",seguimiento[[#This Row],[curvaglucemia]],"")</f>
        <v/>
      </c>
      <c r="Q635" t="str">
        <f>IF(seguimiento[[#This Row],[vitaminaDRealizada]]="","",IF(seguimiento[[#This Row],[vitaminaDRealizada]]="No realizado","No realizada","Realizada"))</f>
        <v/>
      </c>
      <c r="R635" t="str">
        <f>IF(Q635="Realizada",seguimiento[[#This Row],[vitaminaDRealizada]],"")</f>
        <v/>
      </c>
      <c r="S635" t="str">
        <f>IF(seguimiento[[#This Row],[ige]]="No realizada","No realizada",IF(seguimiento[[#This Row],[ige]]="","","Realizada"))</f>
        <v>Realizada</v>
      </c>
      <c r="T635" t="str">
        <f>IF(S635="Realizada",seguimiento[[#This Row],[ige]],"")</f>
        <v>&lt; 500</v>
      </c>
      <c r="U635" t="str">
        <f>IF(OR(seguimiento[[#This Row],[actividadfisica]]="Ejercicio regular",seguimiento[[#This Row],[actividadfisica]]="Actividad deportiva"),"Sí","")</f>
        <v/>
      </c>
    </row>
    <row r="636" spans="1:21" x14ac:dyDescent="0.3">
      <c r="A636" t="str">
        <f>VLOOKUP(B636,pacientes_insertados[],2,)</f>
        <v>61e34254ec4ec02e84f5dc9e</v>
      </c>
      <c r="B636">
        <f>seguimiento[[#This Row],[idpaciente]]</f>
        <v>351</v>
      </c>
      <c r="C636">
        <f t="shared" si="9"/>
        <v>2016</v>
      </c>
      <c r="D636" s="1">
        <f>seguimiento[[#This Row],[fecha]]</f>
        <v>42698</v>
      </c>
      <c r="E636" t="str">
        <f>seguimiento[[#This Row],[institucion]]</f>
        <v>Hospital Sor Maria Ludovica de La Plata</v>
      </c>
      <c r="F636" t="str">
        <f>seguimiento[[#This Row],[fallecimiento]]</f>
        <v>No</v>
      </c>
      <c r="K636" t="str">
        <f>seguimiento[[#This Row],[coberturamedica]]</f>
        <v>Sí</v>
      </c>
      <c r="N636" t="str">
        <f>seguimiento[[#This Row],[ncultivosanio]]</f>
        <v>4</v>
      </c>
      <c r="O636" t="str">
        <f>IF(seguimiento[[#This Row],[curvaglucemia]]="","No realizada","Realizada")</f>
        <v>No realizada</v>
      </c>
      <c r="P636" t="str">
        <f>IF(O636="Realizada",seguimiento[[#This Row],[curvaglucemia]],"")</f>
        <v/>
      </c>
      <c r="Q636" t="str">
        <f>IF(seguimiento[[#This Row],[vitaminaDRealizada]]="","",IF(seguimiento[[#This Row],[vitaminaDRealizada]]="No realizado","No realizada","Realizada"))</f>
        <v>Realizada</v>
      </c>
      <c r="R636" t="str">
        <f>IF(Q636="Realizada",seguimiento[[#This Row],[vitaminaDRealizada]],"")</f>
        <v>Bajo</v>
      </c>
      <c r="S636" t="str">
        <f>IF(seguimiento[[#This Row],[ige]]="No realizada","No realizada",IF(seguimiento[[#This Row],[ige]]="","","Realizada"))</f>
        <v>Realizada</v>
      </c>
      <c r="T636" t="str">
        <f>IF(S636="Realizada",seguimiento[[#This Row],[ige]],"")</f>
        <v>&lt; 500</v>
      </c>
      <c r="U636" t="str">
        <f>IF(OR(seguimiento[[#This Row],[actividadfisica]]="Ejercicio regular",seguimiento[[#This Row],[actividadfisica]]="Actividad deportiva"),"Sí","")</f>
        <v>Sí</v>
      </c>
    </row>
    <row r="637" spans="1:21" x14ac:dyDescent="0.3">
      <c r="A637" t="str">
        <f>VLOOKUP(B637,pacientes_insertados[],2,)</f>
        <v>61e34254ec4ec02e84f5dc9e</v>
      </c>
      <c r="B637">
        <f>seguimiento[[#This Row],[idpaciente]]</f>
        <v>351</v>
      </c>
      <c r="C637">
        <f t="shared" si="9"/>
        <v>2017</v>
      </c>
      <c r="D637" s="1">
        <f>seguimiento[[#This Row],[fecha]]</f>
        <v>43083</v>
      </c>
      <c r="E637" t="str">
        <f>seguimiento[[#This Row],[institucion]]</f>
        <v>Hospital Sor Maria Ludovica de La Plata</v>
      </c>
      <c r="F637" t="str">
        <f>seguimiento[[#This Row],[fallecimiento]]</f>
        <v>No</v>
      </c>
      <c r="K637" t="str">
        <f>seguimiento[[#This Row],[coberturamedica]]</f>
        <v>Sí</v>
      </c>
      <c r="L637" t="str">
        <f>seguimiento[[#This Row],[ntratendovenosos]]</f>
        <v>2</v>
      </c>
      <c r="M637" t="str">
        <f>seguimiento[[#This Row],[Embarazo]]</f>
        <v>No</v>
      </c>
      <c r="N637" t="str">
        <f>seguimiento[[#This Row],[ncultivosanio]]</f>
        <v>7</v>
      </c>
      <c r="O637" t="str">
        <f>IF(seguimiento[[#This Row],[curvaglucemia]]="","No realizada","Realizada")</f>
        <v>No realizada</v>
      </c>
      <c r="P637" t="str">
        <f>IF(O637="Realizada",seguimiento[[#This Row],[curvaglucemia]],"")</f>
        <v/>
      </c>
      <c r="Q637" t="str">
        <f>IF(seguimiento[[#This Row],[vitaminaDRealizada]]="","",IF(seguimiento[[#This Row],[vitaminaDRealizada]]="No realizado","No realizada","Realizada"))</f>
        <v>Realizada</v>
      </c>
      <c r="R637" t="str">
        <f>IF(Q637="Realizada",seguimiento[[#This Row],[vitaminaDRealizada]],"")</f>
        <v>Bajo</v>
      </c>
      <c r="S637" t="str">
        <f>IF(seguimiento[[#This Row],[ige]]="No realizada","No realizada",IF(seguimiento[[#This Row],[ige]]="","","Realizada"))</f>
        <v>Realizada</v>
      </c>
      <c r="T637" t="str">
        <f>IF(S637="Realizada",seguimiento[[#This Row],[ige]],"")</f>
        <v>&lt; 500</v>
      </c>
      <c r="U637" t="str">
        <f>IF(OR(seguimiento[[#This Row],[actividadfisica]]="Ejercicio regular",seguimiento[[#This Row],[actividadfisica]]="Actividad deportiva"),"Sí","")</f>
        <v/>
      </c>
    </row>
    <row r="638" spans="1:21" x14ac:dyDescent="0.3">
      <c r="A638" t="str">
        <f>VLOOKUP(B638,pacientes_insertados[],2,)</f>
        <v>61e34254ec4ec02e84f5dc9e</v>
      </c>
      <c r="B638">
        <f>seguimiento[[#This Row],[idpaciente]]</f>
        <v>351</v>
      </c>
      <c r="C638">
        <f t="shared" si="9"/>
        <v>2018</v>
      </c>
      <c r="D638" s="1">
        <f>seguimiento[[#This Row],[fecha]]</f>
        <v>43250</v>
      </c>
      <c r="E638" t="str">
        <f>seguimiento[[#This Row],[institucion]]</f>
        <v>Hospital Sor Maria Ludovica de La Plata</v>
      </c>
      <c r="F638" t="str">
        <f>seguimiento[[#This Row],[fallecimiento]]</f>
        <v>No</v>
      </c>
      <c r="K638" t="str">
        <f>seguimiento[[#This Row],[coberturamedica]]</f>
        <v>Sí</v>
      </c>
      <c r="L638" t="str">
        <f>seguimiento[[#This Row],[ntratendovenosos]]</f>
        <v>5</v>
      </c>
      <c r="N638" t="str">
        <f>seguimiento[[#This Row],[ncultivosanio]]</f>
        <v>6</v>
      </c>
      <c r="O638" t="str">
        <f>IF(seguimiento[[#This Row],[curvaglucemia]]="","No realizada","Realizada")</f>
        <v>No realizada</v>
      </c>
      <c r="P638" t="str">
        <f>IF(O638="Realizada",seguimiento[[#This Row],[curvaglucemia]],"")</f>
        <v/>
      </c>
      <c r="Q638" t="str">
        <f>IF(seguimiento[[#This Row],[vitaminaDRealizada]]="","",IF(seguimiento[[#This Row],[vitaminaDRealizada]]="No realizado","No realizada","Realizada"))</f>
        <v>Realizada</v>
      </c>
      <c r="R638" t="str">
        <f>IF(Q638="Realizada",seguimiento[[#This Row],[vitaminaDRealizada]],"")</f>
        <v>Bajo</v>
      </c>
      <c r="S638" t="str">
        <f>IF(seguimiento[[#This Row],[ige]]="No realizada","No realizada",IF(seguimiento[[#This Row],[ige]]="","","Realizada"))</f>
        <v>No realizada</v>
      </c>
      <c r="T638" t="str">
        <f>IF(S638="Realizada",seguimiento[[#This Row],[ige]],"")</f>
        <v/>
      </c>
      <c r="U638" t="str">
        <f>IF(OR(seguimiento[[#This Row],[actividadfisica]]="Ejercicio regular",seguimiento[[#This Row],[actividadfisica]]="Actividad deportiva"),"Sí","")</f>
        <v/>
      </c>
    </row>
    <row r="639" spans="1:21" x14ac:dyDescent="0.3">
      <c r="A639" t="str">
        <f>VLOOKUP(B639,pacientes_insertados[],2,)</f>
        <v>61e34254ec4ec02e84f5dc9e</v>
      </c>
      <c r="B639">
        <f>seguimiento[[#This Row],[idpaciente]]</f>
        <v>351</v>
      </c>
      <c r="C639">
        <f t="shared" si="9"/>
        <v>2019</v>
      </c>
      <c r="D639" s="1">
        <f>seguimiento[[#This Row],[fecha]]</f>
        <v>43613</v>
      </c>
      <c r="E639" t="str">
        <f>seguimiento[[#This Row],[institucion]]</f>
        <v>Hospital Sor Maria Ludovica de La Plata</v>
      </c>
      <c r="F639" t="str">
        <f>seguimiento[[#This Row],[fallecimiento]]</f>
        <v>No</v>
      </c>
      <c r="K639" t="str">
        <f>seguimiento[[#This Row],[coberturamedica]]</f>
        <v>Sí</v>
      </c>
      <c r="L639" t="str">
        <f>seguimiento[[#This Row],[ntratendovenosos]]</f>
        <v>3</v>
      </c>
      <c r="M639" t="str">
        <f>seguimiento[[#This Row],[Embarazo]]</f>
        <v>No</v>
      </c>
      <c r="N639" t="str">
        <f>seguimiento[[#This Row],[ncultivosanio]]</f>
        <v>3</v>
      </c>
      <c r="O639" t="str">
        <f>IF(seguimiento[[#This Row],[curvaglucemia]]="","No realizada","Realizada")</f>
        <v>No realizada</v>
      </c>
      <c r="P639" t="str">
        <f>IF(O639="Realizada",seguimiento[[#This Row],[curvaglucemia]],"")</f>
        <v/>
      </c>
      <c r="Q639" t="str">
        <f>IF(seguimiento[[#This Row],[vitaminaDRealizada]]="","",IF(seguimiento[[#This Row],[vitaminaDRealizada]]="No realizado","No realizada","Realizada"))</f>
        <v>No realizada</v>
      </c>
      <c r="R639" t="str">
        <f>IF(Q639="Realizada",seguimiento[[#This Row],[vitaminaDRealizada]],"")</f>
        <v/>
      </c>
      <c r="S639" t="str">
        <f>IF(seguimiento[[#This Row],[ige]]="No realizada","No realizada",IF(seguimiento[[#This Row],[ige]]="","","Realizada"))</f>
        <v>Realizada</v>
      </c>
      <c r="T639" t="str">
        <f>IF(S639="Realizada",seguimiento[[#This Row],[ige]],"")</f>
        <v>&lt; 500</v>
      </c>
      <c r="U639" t="str">
        <f>IF(OR(seguimiento[[#This Row],[actividadfisica]]="Ejercicio regular",seguimiento[[#This Row],[actividadfisica]]="Actividad deportiva"),"Sí","")</f>
        <v/>
      </c>
    </row>
    <row r="640" spans="1:21" x14ac:dyDescent="0.3">
      <c r="A640" t="str">
        <f>VLOOKUP(B640,pacientes_insertados[],2,)</f>
        <v>61e34254ec4ec02e84f5dc9f</v>
      </c>
      <c r="B640">
        <f>seguimiento[[#This Row],[idpaciente]]</f>
        <v>352</v>
      </c>
      <c r="C640">
        <f t="shared" si="9"/>
        <v>2011</v>
      </c>
      <c r="D640" s="1">
        <f>seguimiento[[#This Row],[fecha]]</f>
        <v>40815</v>
      </c>
      <c r="E640" t="str">
        <f>seguimiento[[#This Row],[institucion]]</f>
        <v>Hospital Sor Maria Ludovica de La Plata</v>
      </c>
      <c r="F640" t="str">
        <f>seguimiento[[#This Row],[fallecimiento]]</f>
        <v>No</v>
      </c>
      <c r="I640" t="str">
        <f>seguimiento[[#This Row],[educacion]]</f>
        <v>Primaria completa</v>
      </c>
      <c r="K640" t="str">
        <f>seguimiento[[#This Row],[coberturamedica]]</f>
        <v>Sí</v>
      </c>
      <c r="M640" t="str">
        <f>seguimiento[[#This Row],[Embarazo]]</f>
        <v>No</v>
      </c>
      <c r="N640" t="str">
        <f>seguimiento[[#This Row],[ncultivosanio]]</f>
        <v>3</v>
      </c>
      <c r="O640" t="str">
        <f>IF(seguimiento[[#This Row],[curvaglucemia]]="","No realizada","Realizada")</f>
        <v>No realizada</v>
      </c>
      <c r="P640" t="str">
        <f>IF(O640="Realizada",seguimiento[[#This Row],[curvaglucemia]],"")</f>
        <v/>
      </c>
      <c r="Q640" t="str">
        <f>IF(seguimiento[[#This Row],[vitaminaDRealizada]]="","",IF(seguimiento[[#This Row],[vitaminaDRealizada]]="No realizado","No realizada","Realizada"))</f>
        <v/>
      </c>
      <c r="R640" t="str">
        <f>IF(Q640="Realizada",seguimiento[[#This Row],[vitaminaDRealizada]],"")</f>
        <v/>
      </c>
      <c r="S640" t="str">
        <f>IF(seguimiento[[#This Row],[ige]]="No realizada","No realizada",IF(seguimiento[[#This Row],[ige]]="","","Realizada"))</f>
        <v>Realizada</v>
      </c>
      <c r="T640" t="str">
        <f>IF(S640="Realizada",seguimiento[[#This Row],[ige]],"")</f>
        <v>&lt; 500</v>
      </c>
      <c r="U640" t="str">
        <f>IF(OR(seguimiento[[#This Row],[actividadfisica]]="Ejercicio regular",seguimiento[[#This Row],[actividadfisica]]="Actividad deportiva"),"Sí","")</f>
        <v>Sí</v>
      </c>
    </row>
    <row r="641" spans="1:21" x14ac:dyDescent="0.3">
      <c r="A641" t="str">
        <f>VLOOKUP(B641,pacientes_insertados[],2,)</f>
        <v>61e34254ec4ec02e84f5dc9f</v>
      </c>
      <c r="B641">
        <f>seguimiento[[#This Row],[idpaciente]]</f>
        <v>352</v>
      </c>
      <c r="C641">
        <f t="shared" si="9"/>
        <v>2012</v>
      </c>
      <c r="D641" s="1">
        <f>seguimiento[[#This Row],[fecha]]</f>
        <v>41257</v>
      </c>
      <c r="E641" t="str">
        <f>seguimiento[[#This Row],[institucion]]</f>
        <v>Hospital Sor Maria Ludovica de La Plata</v>
      </c>
      <c r="F641" t="str">
        <f>seguimiento[[#This Row],[fallecimiento]]</f>
        <v>No</v>
      </c>
      <c r="I641" t="str">
        <f>seguimiento[[#This Row],[educacion]]</f>
        <v>Primaria incompleta</v>
      </c>
      <c r="K641" t="str">
        <f>seguimiento[[#This Row],[coberturamedica]]</f>
        <v>Sí</v>
      </c>
      <c r="M641" t="str">
        <f>seguimiento[[#This Row],[Embarazo]]</f>
        <v>No</v>
      </c>
      <c r="N641" t="str">
        <f>seguimiento[[#This Row],[ncultivosanio]]</f>
        <v>5</v>
      </c>
      <c r="O641" t="str">
        <f>IF(seguimiento[[#This Row],[curvaglucemia]]="","No realizada","Realizada")</f>
        <v>No realizada</v>
      </c>
      <c r="P641" t="str">
        <f>IF(O641="Realizada",seguimiento[[#This Row],[curvaglucemia]],"")</f>
        <v/>
      </c>
      <c r="Q641" t="str">
        <f>IF(seguimiento[[#This Row],[vitaminaDRealizada]]="","",IF(seguimiento[[#This Row],[vitaminaDRealizada]]="No realizado","No realizada","Realizada"))</f>
        <v/>
      </c>
      <c r="R641" t="str">
        <f>IF(Q641="Realizada",seguimiento[[#This Row],[vitaminaDRealizada]],"")</f>
        <v/>
      </c>
      <c r="S641" t="str">
        <f>IF(seguimiento[[#This Row],[ige]]="No realizada","No realizada",IF(seguimiento[[#This Row],[ige]]="","","Realizada"))</f>
        <v>Realizada</v>
      </c>
      <c r="T641" t="str">
        <f>IF(S641="Realizada",seguimiento[[#This Row],[ige]],"")</f>
        <v>&lt; 500</v>
      </c>
      <c r="U641" t="str">
        <f>IF(OR(seguimiento[[#This Row],[actividadfisica]]="Ejercicio regular",seguimiento[[#This Row],[actividadfisica]]="Actividad deportiva"),"Sí","")</f>
        <v>Sí</v>
      </c>
    </row>
    <row r="642" spans="1:21" x14ac:dyDescent="0.3">
      <c r="A642" t="str">
        <f>VLOOKUP(B642,pacientes_insertados[],2,)</f>
        <v>61e34254ec4ec02e84f5dc9f</v>
      </c>
      <c r="B642">
        <f>seguimiento[[#This Row],[idpaciente]]</f>
        <v>352</v>
      </c>
      <c r="C642">
        <f t="shared" si="9"/>
        <v>2013</v>
      </c>
      <c r="D642" s="1">
        <f>seguimiento[[#This Row],[fecha]]</f>
        <v>41589</v>
      </c>
      <c r="E642" t="str">
        <f>seguimiento[[#This Row],[institucion]]</f>
        <v>Hospital Sor Maria Ludovica de La Plata</v>
      </c>
      <c r="F642" t="str">
        <f>seguimiento[[#This Row],[fallecimiento]]</f>
        <v>No</v>
      </c>
      <c r="I642" t="str">
        <f>seguimiento[[#This Row],[educacion]]</f>
        <v>Primaria incompleta</v>
      </c>
      <c r="K642" t="str">
        <f>seguimiento[[#This Row],[coberturamedica]]</f>
        <v>Sí</v>
      </c>
      <c r="M642" t="str">
        <f>seguimiento[[#This Row],[Embarazo]]</f>
        <v>No</v>
      </c>
      <c r="N642" t="str">
        <f>seguimiento[[#This Row],[ncultivosanio]]</f>
        <v>5</v>
      </c>
      <c r="O642" t="str">
        <f>IF(seguimiento[[#This Row],[curvaglucemia]]="","No realizada","Realizada")</f>
        <v>No realizada</v>
      </c>
      <c r="P642" t="str">
        <f>IF(O642="Realizada",seguimiento[[#This Row],[curvaglucemia]],"")</f>
        <v/>
      </c>
      <c r="Q642" t="str">
        <f>IF(seguimiento[[#This Row],[vitaminaDRealizada]]="","",IF(seguimiento[[#This Row],[vitaminaDRealizada]]="No realizado","No realizada","Realizada"))</f>
        <v/>
      </c>
      <c r="R642" t="str">
        <f>IF(Q642="Realizada",seguimiento[[#This Row],[vitaminaDRealizada]],"")</f>
        <v/>
      </c>
      <c r="S642" t="str">
        <f>IF(seguimiento[[#This Row],[ige]]="No realizada","No realizada",IF(seguimiento[[#This Row],[ige]]="","","Realizada"))</f>
        <v>Realizada</v>
      </c>
      <c r="T642" t="str">
        <f>IF(S642="Realizada",seguimiento[[#This Row],[ige]],"")</f>
        <v>&lt; 500</v>
      </c>
      <c r="U642" t="str">
        <f>IF(OR(seguimiento[[#This Row],[actividadfisica]]="Ejercicio regular",seguimiento[[#This Row],[actividadfisica]]="Actividad deportiva"),"Sí","")</f>
        <v>Sí</v>
      </c>
    </row>
    <row r="643" spans="1:21" x14ac:dyDescent="0.3">
      <c r="A643" t="str">
        <f>VLOOKUP(B643,pacientes_insertados[],2,)</f>
        <v>61e34254ec4ec02e84f5dc9f</v>
      </c>
      <c r="B643">
        <f>seguimiento[[#This Row],[idpaciente]]</f>
        <v>352</v>
      </c>
      <c r="C643">
        <f t="shared" ref="C643:C706" si="10">YEAR(D643)</f>
        <v>2014</v>
      </c>
      <c r="D643" s="1">
        <f>seguimiento[[#This Row],[fecha]]</f>
        <v>41955</v>
      </c>
      <c r="E643" t="str">
        <f>seguimiento[[#This Row],[institucion]]</f>
        <v>Hospital Sor Maria Ludovica de La Plata</v>
      </c>
      <c r="F643" t="str">
        <f>seguimiento[[#This Row],[fallecimiento]]</f>
        <v>No</v>
      </c>
      <c r="I643" t="str">
        <f>seguimiento[[#This Row],[educacion]]</f>
        <v>Primaria incompleta</v>
      </c>
      <c r="J643" t="str">
        <f>seguimiento[[#This Row],[laboral]]</f>
        <v>No trabaja</v>
      </c>
      <c r="K643" t="str">
        <f>seguimiento[[#This Row],[coberturamedica]]</f>
        <v>Sí</v>
      </c>
      <c r="M643" t="str">
        <f>seguimiento[[#This Row],[Embarazo]]</f>
        <v>No</v>
      </c>
      <c r="N643" t="str">
        <f>seguimiento[[#This Row],[ncultivosanio]]</f>
        <v>1</v>
      </c>
      <c r="O643" t="str">
        <f>IF(seguimiento[[#This Row],[curvaglucemia]]="","No realizada","Realizada")</f>
        <v>No realizada</v>
      </c>
      <c r="P643" t="str">
        <f>IF(O643="Realizada",seguimiento[[#This Row],[curvaglucemia]],"")</f>
        <v/>
      </c>
      <c r="Q643" t="str">
        <f>IF(seguimiento[[#This Row],[vitaminaDRealizada]]="","",IF(seguimiento[[#This Row],[vitaminaDRealizada]]="No realizado","No realizada","Realizada"))</f>
        <v/>
      </c>
      <c r="R643" t="str">
        <f>IF(Q643="Realizada",seguimiento[[#This Row],[vitaminaDRealizada]],"")</f>
        <v/>
      </c>
      <c r="S643" t="str">
        <f>IF(seguimiento[[#This Row],[ige]]="No realizada","No realizada",IF(seguimiento[[#This Row],[ige]]="","","Realizada"))</f>
        <v>Realizada</v>
      </c>
      <c r="T643" t="str">
        <f>IF(S643="Realizada",seguimiento[[#This Row],[ige]],"")</f>
        <v>&lt; 500</v>
      </c>
      <c r="U643" t="str">
        <f>IF(OR(seguimiento[[#This Row],[actividadfisica]]="Ejercicio regular",seguimiento[[#This Row],[actividadfisica]]="Actividad deportiva"),"Sí","")</f>
        <v>Sí</v>
      </c>
    </row>
    <row r="644" spans="1:21" x14ac:dyDescent="0.3">
      <c r="A644" t="str">
        <f>VLOOKUP(B644,pacientes_insertados[],2,)</f>
        <v>61e34254ec4ec02e84f5dc9f</v>
      </c>
      <c r="B644">
        <f>seguimiento[[#This Row],[idpaciente]]</f>
        <v>352</v>
      </c>
      <c r="C644">
        <f t="shared" si="10"/>
        <v>2015</v>
      </c>
      <c r="D644" s="1">
        <f>seguimiento[[#This Row],[fecha]]</f>
        <v>42239</v>
      </c>
      <c r="E644" t="str">
        <f>seguimiento[[#This Row],[institucion]]</f>
        <v>Hospital Sor Maria Ludovica de La Plata</v>
      </c>
      <c r="F644" t="str">
        <f>seguimiento[[#This Row],[fallecimiento]]</f>
        <v>No</v>
      </c>
      <c r="K644" t="str">
        <f>seguimiento[[#This Row],[coberturamedica]]</f>
        <v>Sí</v>
      </c>
      <c r="M644" t="str">
        <f>seguimiento[[#This Row],[Embarazo]]</f>
        <v>No</v>
      </c>
      <c r="N644" t="str">
        <f>seguimiento[[#This Row],[ncultivosanio]]</f>
        <v>2</v>
      </c>
      <c r="O644" t="str">
        <f>IF(seguimiento[[#This Row],[curvaglucemia]]="","No realizada","Realizada")</f>
        <v>Realizada</v>
      </c>
      <c r="P644" t="str">
        <f>IF(O644="Realizada",seguimiento[[#This Row],[curvaglucemia]],"")</f>
        <v>Intolerancia</v>
      </c>
      <c r="Q644" t="str">
        <f>IF(seguimiento[[#This Row],[vitaminaDRealizada]]="","",IF(seguimiento[[#This Row],[vitaminaDRealizada]]="No realizado","No realizada","Realizada"))</f>
        <v>No realizada</v>
      </c>
      <c r="R644" t="str">
        <f>IF(Q644="Realizada",seguimiento[[#This Row],[vitaminaDRealizada]],"")</f>
        <v/>
      </c>
      <c r="S644" t="str">
        <f>IF(seguimiento[[#This Row],[ige]]="No realizada","No realizada",IF(seguimiento[[#This Row],[ige]]="","","Realizada"))</f>
        <v>No realizada</v>
      </c>
      <c r="T644" t="str">
        <f>IF(S644="Realizada",seguimiento[[#This Row],[ige]],"")</f>
        <v/>
      </c>
      <c r="U644" t="str">
        <f>IF(OR(seguimiento[[#This Row],[actividadfisica]]="Ejercicio regular",seguimiento[[#This Row],[actividadfisica]]="Actividad deportiva"),"Sí","")</f>
        <v>Sí</v>
      </c>
    </row>
    <row r="645" spans="1:21" x14ac:dyDescent="0.3">
      <c r="A645" t="str">
        <f>VLOOKUP(B645,pacientes_insertados[],2,)</f>
        <v>61e34254ec4ec02e84f5dc9f</v>
      </c>
      <c r="B645">
        <f>seguimiento[[#This Row],[idpaciente]]</f>
        <v>352</v>
      </c>
      <c r="C645">
        <f t="shared" si="10"/>
        <v>2016</v>
      </c>
      <c r="D645" s="1">
        <f>seguimiento[[#This Row],[fecha]]</f>
        <v>42726</v>
      </c>
      <c r="E645" t="str">
        <f>seguimiento[[#This Row],[institucion]]</f>
        <v>Hospital Sor Maria Ludovica de La Plata</v>
      </c>
      <c r="F645" t="str">
        <f>seguimiento[[#This Row],[fallecimiento]]</f>
        <v>No</v>
      </c>
      <c r="J645" t="str">
        <f>seguimiento[[#This Row],[laboral]]</f>
        <v>No trabaja</v>
      </c>
      <c r="K645" t="str">
        <f>seguimiento[[#This Row],[coberturamedica]]</f>
        <v>Sí</v>
      </c>
      <c r="L645" t="str">
        <f>seguimiento[[#This Row],[ntratendovenosos]]</f>
        <v>2</v>
      </c>
      <c r="N645" t="str">
        <f>seguimiento[[#This Row],[ncultivosanio]]</f>
        <v>6</v>
      </c>
      <c r="O645" t="str">
        <f>IF(seguimiento[[#This Row],[curvaglucemia]]="","No realizada","Realizada")</f>
        <v>Realizada</v>
      </c>
      <c r="P645" t="str">
        <f>IF(O645="Realizada",seguimiento[[#This Row],[curvaglucemia]],"")</f>
        <v>Intolerancia</v>
      </c>
      <c r="Q645" t="str">
        <f>IF(seguimiento[[#This Row],[vitaminaDRealizada]]="","",IF(seguimiento[[#This Row],[vitaminaDRealizada]]="No realizado","No realizada","Realizada"))</f>
        <v>Realizada</v>
      </c>
      <c r="R645" t="str">
        <f>IF(Q645="Realizada",seguimiento[[#This Row],[vitaminaDRealizada]],"")</f>
        <v>Bajo</v>
      </c>
      <c r="S645" t="str">
        <f>IF(seguimiento[[#This Row],[ige]]="No realizada","No realizada",IF(seguimiento[[#This Row],[ige]]="","","Realizada"))</f>
        <v>Realizada</v>
      </c>
      <c r="T645" t="str">
        <f>IF(S645="Realizada",seguimiento[[#This Row],[ige]],"")</f>
        <v>&gt; 1.000</v>
      </c>
      <c r="U645" t="str">
        <f>IF(OR(seguimiento[[#This Row],[actividadfisica]]="Ejercicio regular",seguimiento[[#This Row],[actividadfisica]]="Actividad deportiva"),"Sí","")</f>
        <v>Sí</v>
      </c>
    </row>
    <row r="646" spans="1:21" x14ac:dyDescent="0.3">
      <c r="A646" t="str">
        <f>VLOOKUP(B646,pacientes_insertados[],2,)</f>
        <v>61e34254ec4ec02e84f5dc9f</v>
      </c>
      <c r="B646">
        <f>seguimiento[[#This Row],[idpaciente]]</f>
        <v>352</v>
      </c>
      <c r="C646">
        <f t="shared" si="10"/>
        <v>2017</v>
      </c>
      <c r="D646" s="1">
        <f>seguimiento[[#This Row],[fecha]]</f>
        <v>43083</v>
      </c>
      <c r="E646" t="str">
        <f>seguimiento[[#This Row],[institucion]]</f>
        <v>Hospital Sor Maria Ludovica de La Plata</v>
      </c>
      <c r="F646" t="str">
        <f>seguimiento[[#This Row],[fallecimiento]]</f>
        <v>No</v>
      </c>
      <c r="K646" t="str">
        <f>seguimiento[[#This Row],[coberturamedica]]</f>
        <v>Sí</v>
      </c>
      <c r="L646" t="str">
        <f>seguimiento[[#This Row],[ntratendovenosos]]</f>
        <v>2</v>
      </c>
      <c r="M646" t="str">
        <f>seguimiento[[#This Row],[Embarazo]]</f>
        <v>No</v>
      </c>
      <c r="N646" t="str">
        <f>seguimiento[[#This Row],[ncultivosanio]]</f>
        <v>5</v>
      </c>
      <c r="O646" t="str">
        <f>IF(seguimiento[[#This Row],[curvaglucemia]]="","No realizada","Realizada")</f>
        <v>Realizada</v>
      </c>
      <c r="P646" t="str">
        <f>IF(O646="Realizada",seguimiento[[#This Row],[curvaglucemia]],"")</f>
        <v>Diabetes</v>
      </c>
      <c r="Q646" t="str">
        <f>IF(seguimiento[[#This Row],[vitaminaDRealizada]]="","",IF(seguimiento[[#This Row],[vitaminaDRealizada]]="No realizado","No realizada","Realizada"))</f>
        <v>Realizada</v>
      </c>
      <c r="R646" t="str">
        <f>IF(Q646="Realizada",seguimiento[[#This Row],[vitaminaDRealizada]],"")</f>
        <v>Bajo</v>
      </c>
      <c r="S646" t="str">
        <f>IF(seguimiento[[#This Row],[ige]]="No realizada","No realizada",IF(seguimiento[[#This Row],[ige]]="","","Realizada"))</f>
        <v>Realizada</v>
      </c>
      <c r="T646" t="str">
        <f>IF(S646="Realizada",seguimiento[[#This Row],[ige]],"")</f>
        <v>&gt; 1.000</v>
      </c>
      <c r="U646" t="str">
        <f>IF(OR(seguimiento[[#This Row],[actividadfisica]]="Ejercicio regular",seguimiento[[#This Row],[actividadfisica]]="Actividad deportiva"),"Sí","")</f>
        <v>Sí</v>
      </c>
    </row>
    <row r="647" spans="1:21" x14ac:dyDescent="0.3">
      <c r="A647" t="str">
        <f>VLOOKUP(B647,pacientes_insertados[],2,)</f>
        <v>61e34254ec4ec02e84f5dc9f</v>
      </c>
      <c r="B647">
        <f>seguimiento[[#This Row],[idpaciente]]</f>
        <v>352</v>
      </c>
      <c r="C647">
        <f t="shared" si="10"/>
        <v>2018</v>
      </c>
      <c r="D647" s="1">
        <f>seguimiento[[#This Row],[fecha]]</f>
        <v>43251</v>
      </c>
      <c r="E647" t="str">
        <f>seguimiento[[#This Row],[institucion]]</f>
        <v>Hospital Sor Maria Ludovica de La Plata</v>
      </c>
      <c r="F647" t="str">
        <f>seguimiento[[#This Row],[fallecimiento]]</f>
        <v>No</v>
      </c>
      <c r="K647" t="str">
        <f>seguimiento[[#This Row],[coberturamedica]]</f>
        <v>Sí</v>
      </c>
      <c r="M647" t="str">
        <f>seguimiento[[#This Row],[Embarazo]]</f>
        <v>No</v>
      </c>
      <c r="N647" t="str">
        <f>seguimiento[[#This Row],[ncultivosanio]]</f>
        <v>3</v>
      </c>
      <c r="O647" t="str">
        <f>IF(seguimiento[[#This Row],[curvaglucemia]]="","No realizada","Realizada")</f>
        <v>No realizada</v>
      </c>
      <c r="P647" t="str">
        <f>IF(O647="Realizada",seguimiento[[#This Row],[curvaglucemia]],"")</f>
        <v/>
      </c>
      <c r="Q647" t="str">
        <f>IF(seguimiento[[#This Row],[vitaminaDRealizada]]="","",IF(seguimiento[[#This Row],[vitaminaDRealizada]]="No realizado","No realizada","Realizada"))</f>
        <v>Realizada</v>
      </c>
      <c r="R647" t="str">
        <f>IF(Q647="Realizada",seguimiento[[#This Row],[vitaminaDRealizada]],"")</f>
        <v>Normal</v>
      </c>
      <c r="S647" t="str">
        <f>IF(seguimiento[[#This Row],[ige]]="No realizada","No realizada",IF(seguimiento[[#This Row],[ige]]="","","Realizada"))</f>
        <v>Realizada</v>
      </c>
      <c r="T647" t="str">
        <f>IF(S647="Realizada",seguimiento[[#This Row],[ige]],"")</f>
        <v>&lt; 500</v>
      </c>
      <c r="U647" t="str">
        <f>IF(OR(seguimiento[[#This Row],[actividadfisica]]="Ejercicio regular",seguimiento[[#This Row],[actividadfisica]]="Actividad deportiva"),"Sí","")</f>
        <v>Sí</v>
      </c>
    </row>
    <row r="648" spans="1:21" x14ac:dyDescent="0.3">
      <c r="A648" t="str">
        <f>VLOOKUP(B648,pacientes_insertados[],2,)</f>
        <v>61e34254ec4ec02e84f5dc9f</v>
      </c>
      <c r="B648">
        <f>seguimiento[[#This Row],[idpaciente]]</f>
        <v>352</v>
      </c>
      <c r="C648">
        <f t="shared" si="10"/>
        <v>2019</v>
      </c>
      <c r="D648" s="1">
        <f>seguimiento[[#This Row],[fecha]]</f>
        <v>43613</v>
      </c>
      <c r="E648" t="str">
        <f>seguimiento[[#This Row],[institucion]]</f>
        <v>Hospital Sor Maria Ludovica de La Plata</v>
      </c>
      <c r="F648" t="str">
        <f>seguimiento[[#This Row],[fallecimiento]]</f>
        <v>No</v>
      </c>
      <c r="K648" t="str">
        <f>seguimiento[[#This Row],[coberturamedica]]</f>
        <v>Sí</v>
      </c>
      <c r="L648" t="str">
        <f>seguimiento[[#This Row],[ntratendovenosos]]</f>
        <v>2</v>
      </c>
      <c r="M648" t="str">
        <f>seguimiento[[#This Row],[Embarazo]]</f>
        <v>No</v>
      </c>
      <c r="N648" t="str">
        <f>seguimiento[[#This Row],[ncultivosanio]]</f>
        <v>9</v>
      </c>
      <c r="O648" t="str">
        <f>IF(seguimiento[[#This Row],[curvaglucemia]]="","No realizada","Realizada")</f>
        <v>No realizada</v>
      </c>
      <c r="P648" t="str">
        <f>IF(O648="Realizada",seguimiento[[#This Row],[curvaglucemia]],"")</f>
        <v/>
      </c>
      <c r="Q648" t="str">
        <f>IF(seguimiento[[#This Row],[vitaminaDRealizada]]="","",IF(seguimiento[[#This Row],[vitaminaDRealizada]]="No realizado","No realizada","Realizada"))</f>
        <v>Realizada</v>
      </c>
      <c r="R648" t="str">
        <f>IF(Q648="Realizada",seguimiento[[#This Row],[vitaminaDRealizada]],"")</f>
        <v>Bajo</v>
      </c>
      <c r="S648" t="str">
        <f>IF(seguimiento[[#This Row],[ige]]="No realizada","No realizada",IF(seguimiento[[#This Row],[ige]]="","","Realizada"))</f>
        <v>Realizada</v>
      </c>
      <c r="T648" t="str">
        <f>IF(S648="Realizada",seguimiento[[#This Row],[ige]],"")</f>
        <v>500 - 1.000</v>
      </c>
      <c r="U648" t="str">
        <f>IF(OR(seguimiento[[#This Row],[actividadfisica]]="Ejercicio regular",seguimiento[[#This Row],[actividadfisica]]="Actividad deportiva"),"Sí","")</f>
        <v>Sí</v>
      </c>
    </row>
    <row r="649" spans="1:21" x14ac:dyDescent="0.3">
      <c r="A649" t="str">
        <f>VLOOKUP(B649,pacientes_insertados[],2,)</f>
        <v>61e34254ec4ec02e84f5dca0</v>
      </c>
      <c r="B649">
        <f>seguimiento[[#This Row],[idpaciente]]</f>
        <v>353</v>
      </c>
      <c r="C649">
        <f t="shared" si="10"/>
        <v>2011</v>
      </c>
      <c r="D649" s="1">
        <f>seguimiento[[#This Row],[fecha]]</f>
        <v>40822</v>
      </c>
      <c r="E649" t="str">
        <f>seguimiento[[#This Row],[institucion]]</f>
        <v>Hospital Sor Maria Ludovica de La Plata</v>
      </c>
      <c r="F649" t="str">
        <f>seguimiento[[#This Row],[fallecimiento]]</f>
        <v>No</v>
      </c>
      <c r="I649" t="str">
        <f>seguimiento[[#This Row],[educacion]]</f>
        <v>Primaria completa</v>
      </c>
      <c r="K649" t="str">
        <f>seguimiento[[#This Row],[coberturamedica]]</f>
        <v>Sí</v>
      </c>
      <c r="M649" t="str">
        <f>seguimiento[[#This Row],[Embarazo]]</f>
        <v>No</v>
      </c>
      <c r="N649" t="str">
        <f>seguimiento[[#This Row],[ncultivosanio]]</f>
        <v>4</v>
      </c>
      <c r="O649" t="str">
        <f>IF(seguimiento[[#This Row],[curvaglucemia]]="","No realizada","Realizada")</f>
        <v>No realizada</v>
      </c>
      <c r="P649" t="str">
        <f>IF(O649="Realizada",seguimiento[[#This Row],[curvaglucemia]],"")</f>
        <v/>
      </c>
      <c r="Q649" t="str">
        <f>IF(seguimiento[[#This Row],[vitaminaDRealizada]]="","",IF(seguimiento[[#This Row],[vitaminaDRealizada]]="No realizado","No realizada","Realizada"))</f>
        <v/>
      </c>
      <c r="R649" t="str">
        <f>IF(Q649="Realizada",seguimiento[[#This Row],[vitaminaDRealizada]],"")</f>
        <v/>
      </c>
      <c r="S649" t="str">
        <f>IF(seguimiento[[#This Row],[ige]]="No realizada","No realizada",IF(seguimiento[[#This Row],[ige]]="","","Realizada"))</f>
        <v>Realizada</v>
      </c>
      <c r="T649" t="str">
        <f>IF(S649="Realizada",seguimiento[[#This Row],[ige]],"")</f>
        <v>&lt; 500</v>
      </c>
      <c r="U649" t="str">
        <f>IF(OR(seguimiento[[#This Row],[actividadfisica]]="Ejercicio regular",seguimiento[[#This Row],[actividadfisica]]="Actividad deportiva"),"Sí","")</f>
        <v/>
      </c>
    </row>
    <row r="650" spans="1:21" x14ac:dyDescent="0.3">
      <c r="A650" t="str">
        <f>VLOOKUP(B650,pacientes_insertados[],2,)</f>
        <v>61e34254ec4ec02e84f5dca0</v>
      </c>
      <c r="B650">
        <f>seguimiento[[#This Row],[idpaciente]]</f>
        <v>353</v>
      </c>
      <c r="C650">
        <f t="shared" si="10"/>
        <v>2012</v>
      </c>
      <c r="D650" s="1">
        <f>seguimiento[[#This Row],[fecha]]</f>
        <v>41257</v>
      </c>
      <c r="E650" t="str">
        <f>seguimiento[[#This Row],[institucion]]</f>
        <v>Hospital Sor Maria Ludovica de La Plata</v>
      </c>
      <c r="F650" t="str">
        <f>seguimiento[[#This Row],[fallecimiento]]</f>
        <v>No</v>
      </c>
      <c r="I650" t="str">
        <f>seguimiento[[#This Row],[educacion]]</f>
        <v>Primaria incompleta</v>
      </c>
      <c r="K650" t="str">
        <f>seguimiento[[#This Row],[coberturamedica]]</f>
        <v>Sí</v>
      </c>
      <c r="M650" t="str">
        <f>seguimiento[[#This Row],[Embarazo]]</f>
        <v>No</v>
      </c>
      <c r="N650" t="str">
        <f>seguimiento[[#This Row],[ncultivosanio]]</f>
        <v>3</v>
      </c>
      <c r="O650" t="str">
        <f>IF(seguimiento[[#This Row],[curvaglucemia]]="","No realizada","Realizada")</f>
        <v>No realizada</v>
      </c>
      <c r="P650" t="str">
        <f>IF(O650="Realizada",seguimiento[[#This Row],[curvaglucemia]],"")</f>
        <v/>
      </c>
      <c r="Q650" t="str">
        <f>IF(seguimiento[[#This Row],[vitaminaDRealizada]]="","",IF(seguimiento[[#This Row],[vitaminaDRealizada]]="No realizado","No realizada","Realizada"))</f>
        <v/>
      </c>
      <c r="R650" t="str">
        <f>IF(Q650="Realizada",seguimiento[[#This Row],[vitaminaDRealizada]],"")</f>
        <v/>
      </c>
      <c r="S650" t="str">
        <f>IF(seguimiento[[#This Row],[ige]]="No realizada","No realizada",IF(seguimiento[[#This Row],[ige]]="","","Realizada"))</f>
        <v>Realizada</v>
      </c>
      <c r="T650" t="str">
        <f>IF(S650="Realizada",seguimiento[[#This Row],[ige]],"")</f>
        <v>&lt; 500</v>
      </c>
      <c r="U650" t="str">
        <f>IF(OR(seguimiento[[#This Row],[actividadfisica]]="Ejercicio regular",seguimiento[[#This Row],[actividadfisica]]="Actividad deportiva"),"Sí","")</f>
        <v>Sí</v>
      </c>
    </row>
    <row r="651" spans="1:21" x14ac:dyDescent="0.3">
      <c r="A651" t="str">
        <f>VLOOKUP(B651,pacientes_insertados[],2,)</f>
        <v>61e34254ec4ec02e84f5dca0</v>
      </c>
      <c r="B651">
        <f>seguimiento[[#This Row],[idpaciente]]</f>
        <v>353</v>
      </c>
      <c r="C651">
        <f t="shared" si="10"/>
        <v>2013</v>
      </c>
      <c r="D651" s="1">
        <f>seguimiento[[#This Row],[fecha]]</f>
        <v>41588</v>
      </c>
      <c r="E651" t="str">
        <f>seguimiento[[#This Row],[institucion]]</f>
        <v>Hospital Sor Maria Ludovica de La Plata</v>
      </c>
      <c r="F651" t="str">
        <f>seguimiento[[#This Row],[fallecimiento]]</f>
        <v>No</v>
      </c>
      <c r="K651" t="str">
        <f>seguimiento[[#This Row],[coberturamedica]]</f>
        <v>Sí</v>
      </c>
      <c r="L651" t="str">
        <f>seguimiento[[#This Row],[ntratendovenosos]]</f>
        <v>1</v>
      </c>
      <c r="M651" t="str">
        <f>seguimiento[[#This Row],[Embarazo]]</f>
        <v>No</v>
      </c>
      <c r="N651" t="str">
        <f>seguimiento[[#This Row],[ncultivosanio]]</f>
        <v>2</v>
      </c>
      <c r="O651" t="str">
        <f>IF(seguimiento[[#This Row],[curvaglucemia]]="","No realizada","Realizada")</f>
        <v>No realizada</v>
      </c>
      <c r="P651" t="str">
        <f>IF(O651="Realizada",seguimiento[[#This Row],[curvaglucemia]],"")</f>
        <v/>
      </c>
      <c r="Q651" t="str">
        <f>IF(seguimiento[[#This Row],[vitaminaDRealizada]]="","",IF(seguimiento[[#This Row],[vitaminaDRealizada]]="No realizado","No realizada","Realizada"))</f>
        <v/>
      </c>
      <c r="R651" t="str">
        <f>IF(Q651="Realizada",seguimiento[[#This Row],[vitaminaDRealizada]],"")</f>
        <v/>
      </c>
      <c r="S651" t="str">
        <f>IF(seguimiento[[#This Row],[ige]]="No realizada","No realizada",IF(seguimiento[[#This Row],[ige]]="","","Realizada"))</f>
        <v>Realizada</v>
      </c>
      <c r="T651" t="str">
        <f>IF(S651="Realizada",seguimiento[[#This Row],[ige]],"")</f>
        <v>&lt; 500</v>
      </c>
      <c r="U651" t="str">
        <f>IF(OR(seguimiento[[#This Row],[actividadfisica]]="Ejercicio regular",seguimiento[[#This Row],[actividadfisica]]="Actividad deportiva"),"Sí","")</f>
        <v/>
      </c>
    </row>
    <row r="652" spans="1:21" x14ac:dyDescent="0.3">
      <c r="A652" t="str">
        <f>VLOOKUP(B652,pacientes_insertados[],2,)</f>
        <v>61e34254ec4ec02e84f5dca0</v>
      </c>
      <c r="B652">
        <f>seguimiento[[#This Row],[idpaciente]]</f>
        <v>353</v>
      </c>
      <c r="C652">
        <f t="shared" si="10"/>
        <v>2014</v>
      </c>
      <c r="D652" s="1">
        <f>seguimiento[[#This Row],[fecha]]</f>
        <v>41983</v>
      </c>
      <c r="E652" t="str">
        <f>seguimiento[[#This Row],[institucion]]</f>
        <v>Hospital Sor Maria Ludovica de La Plata</v>
      </c>
      <c r="F652" t="str">
        <f>seguimiento[[#This Row],[fallecimiento]]</f>
        <v>No</v>
      </c>
      <c r="K652" t="str">
        <f>seguimiento[[#This Row],[coberturamedica]]</f>
        <v>Sí</v>
      </c>
      <c r="L652" t="str">
        <f>seguimiento[[#This Row],[ntratendovenosos]]</f>
        <v>2</v>
      </c>
      <c r="M652" t="str">
        <f>seguimiento[[#This Row],[Embarazo]]</f>
        <v>No</v>
      </c>
      <c r="N652" t="str">
        <f>seguimiento[[#This Row],[ncultivosanio]]</f>
        <v>7</v>
      </c>
      <c r="O652" t="str">
        <f>IF(seguimiento[[#This Row],[curvaglucemia]]="","No realizada","Realizada")</f>
        <v>No realizada</v>
      </c>
      <c r="P652" t="str">
        <f>IF(O652="Realizada",seguimiento[[#This Row],[curvaglucemia]],"")</f>
        <v/>
      </c>
      <c r="Q652" t="str">
        <f>IF(seguimiento[[#This Row],[vitaminaDRealizada]]="","",IF(seguimiento[[#This Row],[vitaminaDRealizada]]="No realizado","No realizada","Realizada"))</f>
        <v/>
      </c>
      <c r="R652" t="str">
        <f>IF(Q652="Realizada",seguimiento[[#This Row],[vitaminaDRealizada]],"")</f>
        <v/>
      </c>
      <c r="S652" t="str">
        <f>IF(seguimiento[[#This Row],[ige]]="No realizada","No realizada",IF(seguimiento[[#This Row],[ige]]="","","Realizada"))</f>
        <v>Realizada</v>
      </c>
      <c r="T652" t="str">
        <f>IF(S652="Realizada",seguimiento[[#This Row],[ige]],"")</f>
        <v>&lt; 500</v>
      </c>
      <c r="U652" t="str">
        <f>IF(OR(seguimiento[[#This Row],[actividadfisica]]="Ejercicio regular",seguimiento[[#This Row],[actividadfisica]]="Actividad deportiva"),"Sí","")</f>
        <v/>
      </c>
    </row>
    <row r="653" spans="1:21" x14ac:dyDescent="0.3">
      <c r="A653" t="str">
        <f>VLOOKUP(B653,pacientes_insertados[],2,)</f>
        <v>61e34254ec4ec02e84f5dca0</v>
      </c>
      <c r="B653">
        <f>seguimiento[[#This Row],[idpaciente]]</f>
        <v>353</v>
      </c>
      <c r="C653">
        <f t="shared" si="10"/>
        <v>2015</v>
      </c>
      <c r="D653" s="1">
        <f>seguimiento[[#This Row],[fecha]]</f>
        <v>42239</v>
      </c>
      <c r="E653" t="str">
        <f>seguimiento[[#This Row],[institucion]]</f>
        <v>Hospital Sor Maria Ludovica de La Plata</v>
      </c>
      <c r="F653" t="str">
        <f>seguimiento[[#This Row],[fallecimiento]]</f>
        <v>No</v>
      </c>
      <c r="K653" t="str">
        <f>seguimiento[[#This Row],[coberturamedica]]</f>
        <v>Sí</v>
      </c>
      <c r="L653" t="str">
        <f>seguimiento[[#This Row],[ntratendovenosos]]</f>
        <v>1</v>
      </c>
      <c r="M653" t="str">
        <f>seguimiento[[#This Row],[Embarazo]]</f>
        <v>No</v>
      </c>
      <c r="N653" t="str">
        <f>seguimiento[[#This Row],[ncultivosanio]]</f>
        <v>5</v>
      </c>
      <c r="O653" t="str">
        <f>IF(seguimiento[[#This Row],[curvaglucemia]]="","No realizada","Realizada")</f>
        <v>No realizada</v>
      </c>
      <c r="P653" t="str">
        <f>IF(O653="Realizada",seguimiento[[#This Row],[curvaglucemia]],"")</f>
        <v/>
      </c>
      <c r="Q653" t="str">
        <f>IF(seguimiento[[#This Row],[vitaminaDRealizada]]="","",IF(seguimiento[[#This Row],[vitaminaDRealizada]]="No realizado","No realizada","Realizada"))</f>
        <v>No realizada</v>
      </c>
      <c r="R653" t="str">
        <f>IF(Q653="Realizada",seguimiento[[#This Row],[vitaminaDRealizada]],"")</f>
        <v/>
      </c>
      <c r="S653" t="str">
        <f>IF(seguimiento[[#This Row],[ige]]="No realizada","No realizada",IF(seguimiento[[#This Row],[ige]]="","","Realizada"))</f>
        <v>No realizada</v>
      </c>
      <c r="T653" t="str">
        <f>IF(S653="Realizada",seguimiento[[#This Row],[ige]],"")</f>
        <v/>
      </c>
      <c r="U653" t="str">
        <f>IF(OR(seguimiento[[#This Row],[actividadfisica]]="Ejercicio regular",seguimiento[[#This Row],[actividadfisica]]="Actividad deportiva"),"Sí","")</f>
        <v/>
      </c>
    </row>
    <row r="654" spans="1:21" x14ac:dyDescent="0.3">
      <c r="A654" t="str">
        <f>VLOOKUP(B654,pacientes_insertados[],2,)</f>
        <v>61e34254ec4ec02e84f5dca0</v>
      </c>
      <c r="B654">
        <f>seguimiento[[#This Row],[idpaciente]]</f>
        <v>353</v>
      </c>
      <c r="C654">
        <f t="shared" si="10"/>
        <v>2016</v>
      </c>
      <c r="D654" s="1">
        <f>seguimiento[[#This Row],[fecha]]</f>
        <v>42484</v>
      </c>
      <c r="E654" t="str">
        <f>seguimiento[[#This Row],[institucion]]</f>
        <v>Hospital Sor Maria Ludovica de La Plata</v>
      </c>
      <c r="F654" t="str">
        <f>seguimiento[[#This Row],[fallecimiento]]</f>
        <v>No</v>
      </c>
      <c r="J654" t="str">
        <f>seguimiento[[#This Row],[laboral]]</f>
        <v>No trabaja</v>
      </c>
      <c r="K654" t="str">
        <f>seguimiento[[#This Row],[coberturamedica]]</f>
        <v>Sí</v>
      </c>
      <c r="L654" t="str">
        <f>seguimiento[[#This Row],[ntratendovenosos]]</f>
        <v>2</v>
      </c>
      <c r="N654" t="str">
        <f>seguimiento[[#This Row],[ncultivosanio]]</f>
        <v>4</v>
      </c>
      <c r="O654" t="str">
        <f>IF(seguimiento[[#This Row],[curvaglucemia]]="","No realizada","Realizada")</f>
        <v>No realizada</v>
      </c>
      <c r="P654" t="str">
        <f>IF(O654="Realizada",seguimiento[[#This Row],[curvaglucemia]],"")</f>
        <v/>
      </c>
      <c r="Q654" t="str">
        <f>IF(seguimiento[[#This Row],[vitaminaDRealizada]]="","",IF(seguimiento[[#This Row],[vitaminaDRealizada]]="No realizado","No realizada","Realizada"))</f>
        <v>No realizada</v>
      </c>
      <c r="R654" t="str">
        <f>IF(Q654="Realizada",seguimiento[[#This Row],[vitaminaDRealizada]],"")</f>
        <v/>
      </c>
      <c r="S654" t="str">
        <f>IF(seguimiento[[#This Row],[ige]]="No realizada","No realizada",IF(seguimiento[[#This Row],[ige]]="","","Realizada"))</f>
        <v>No realizada</v>
      </c>
      <c r="T654" t="str">
        <f>IF(S654="Realizada",seguimiento[[#This Row],[ige]],"")</f>
        <v/>
      </c>
      <c r="U654" t="str">
        <f>IF(OR(seguimiento[[#This Row],[actividadfisica]]="Ejercicio regular",seguimiento[[#This Row],[actividadfisica]]="Actividad deportiva"),"Sí","")</f>
        <v/>
      </c>
    </row>
    <row r="655" spans="1:21" x14ac:dyDescent="0.3">
      <c r="A655" t="str">
        <f>VLOOKUP(B655,pacientes_insertados[],2,)</f>
        <v>61e34254ec4ec02e84f5dca0</v>
      </c>
      <c r="B655">
        <f>seguimiento[[#This Row],[idpaciente]]</f>
        <v>353</v>
      </c>
      <c r="C655">
        <f t="shared" si="10"/>
        <v>2017</v>
      </c>
      <c r="D655" s="1">
        <f>seguimiento[[#This Row],[fecha]]</f>
        <v>43084</v>
      </c>
      <c r="E655" t="str">
        <f>seguimiento[[#This Row],[institucion]]</f>
        <v>Hospital Sor Maria Ludovica de La Plata</v>
      </c>
      <c r="F655" t="str">
        <f>seguimiento[[#This Row],[fallecimiento]]</f>
        <v>No</v>
      </c>
      <c r="K655" t="str">
        <f>seguimiento[[#This Row],[coberturamedica]]</f>
        <v>Sí</v>
      </c>
      <c r="L655" t="str">
        <f>seguimiento[[#This Row],[ntratendovenosos]]</f>
        <v>2</v>
      </c>
      <c r="M655" t="str">
        <f>seguimiento[[#This Row],[Embarazo]]</f>
        <v>No</v>
      </c>
      <c r="N655" t="str">
        <f>seguimiento[[#This Row],[ncultivosanio]]</f>
        <v>4</v>
      </c>
      <c r="O655" t="str">
        <f>IF(seguimiento[[#This Row],[curvaglucemia]]="","No realizada","Realizada")</f>
        <v>No realizada</v>
      </c>
      <c r="P655" t="str">
        <f>IF(O655="Realizada",seguimiento[[#This Row],[curvaglucemia]],"")</f>
        <v/>
      </c>
      <c r="Q655" t="str">
        <f>IF(seguimiento[[#This Row],[vitaminaDRealizada]]="","",IF(seguimiento[[#This Row],[vitaminaDRealizada]]="No realizado","No realizada","Realizada"))</f>
        <v>No realizada</v>
      </c>
      <c r="R655" t="str">
        <f>IF(Q655="Realizada",seguimiento[[#This Row],[vitaminaDRealizada]],"")</f>
        <v/>
      </c>
      <c r="S655" t="str">
        <f>IF(seguimiento[[#This Row],[ige]]="No realizada","No realizada",IF(seguimiento[[#This Row],[ige]]="","","Realizada"))</f>
        <v>Realizada</v>
      </c>
      <c r="T655" t="str">
        <f>IF(S655="Realizada",seguimiento[[#This Row],[ige]],"")</f>
        <v>&gt; 1.000</v>
      </c>
      <c r="U655" t="str">
        <f>IF(OR(seguimiento[[#This Row],[actividadfisica]]="Ejercicio regular",seguimiento[[#This Row],[actividadfisica]]="Actividad deportiva"),"Sí","")</f>
        <v/>
      </c>
    </row>
    <row r="656" spans="1:21" x14ac:dyDescent="0.3">
      <c r="A656" t="str">
        <f>VLOOKUP(B656,pacientes_insertados[],2,)</f>
        <v>61e34254ec4ec02e84f5dca0</v>
      </c>
      <c r="B656">
        <f>seguimiento[[#This Row],[idpaciente]]</f>
        <v>353</v>
      </c>
      <c r="C656">
        <f t="shared" si="10"/>
        <v>2018</v>
      </c>
      <c r="D656" s="1">
        <f>seguimiento[[#This Row],[fecha]]</f>
        <v>43251</v>
      </c>
      <c r="E656" t="str">
        <f>seguimiento[[#This Row],[institucion]]</f>
        <v>Hospital Sor Maria Ludovica de La Plata</v>
      </c>
      <c r="F656" t="str">
        <f>seguimiento[[#This Row],[fallecimiento]]</f>
        <v>No</v>
      </c>
      <c r="K656" t="str">
        <f>seguimiento[[#This Row],[coberturamedica]]</f>
        <v>Sí</v>
      </c>
      <c r="L656" t="str">
        <f>seguimiento[[#This Row],[ntratendovenosos]]</f>
        <v>2</v>
      </c>
      <c r="N656" t="str">
        <f>seguimiento[[#This Row],[ncultivosanio]]</f>
        <v>3</v>
      </c>
      <c r="O656" t="str">
        <f>IF(seguimiento[[#This Row],[curvaglucemia]]="","No realizada","Realizada")</f>
        <v>Realizada</v>
      </c>
      <c r="P656" t="str">
        <f>IF(O656="Realizada",seguimiento[[#This Row],[curvaglucemia]],"")</f>
        <v>Intermedia</v>
      </c>
      <c r="Q656" t="str">
        <f>IF(seguimiento[[#This Row],[vitaminaDRealizada]]="","",IF(seguimiento[[#This Row],[vitaminaDRealizada]]="No realizado","No realizada","Realizada"))</f>
        <v>Realizada</v>
      </c>
      <c r="R656" t="str">
        <f>IF(Q656="Realizada",seguimiento[[#This Row],[vitaminaDRealizada]],"")</f>
        <v>Bajo</v>
      </c>
      <c r="S656" t="str">
        <f>IF(seguimiento[[#This Row],[ige]]="No realizada","No realizada",IF(seguimiento[[#This Row],[ige]]="","","Realizada"))</f>
        <v>No realizada</v>
      </c>
      <c r="T656" t="str">
        <f>IF(S656="Realizada",seguimiento[[#This Row],[ige]],"")</f>
        <v/>
      </c>
      <c r="U656" t="str">
        <f>IF(OR(seguimiento[[#This Row],[actividadfisica]]="Ejercicio regular",seguimiento[[#This Row],[actividadfisica]]="Actividad deportiva"),"Sí","")</f>
        <v>Sí</v>
      </c>
    </row>
    <row r="657" spans="1:21" x14ac:dyDescent="0.3">
      <c r="A657" t="str">
        <f>VLOOKUP(B657,pacientes_insertados[],2,)</f>
        <v>61e34254ec4ec02e84f5dca0</v>
      </c>
      <c r="B657">
        <f>seguimiento[[#This Row],[idpaciente]]</f>
        <v>353</v>
      </c>
      <c r="C657">
        <f t="shared" si="10"/>
        <v>2019</v>
      </c>
      <c r="D657" s="1">
        <f>seguimiento[[#This Row],[fecha]]</f>
        <v>43613</v>
      </c>
      <c r="E657" t="str">
        <f>seguimiento[[#This Row],[institucion]]</f>
        <v>Hospital Sor Maria Ludovica de La Plata</v>
      </c>
      <c r="F657" t="str">
        <f>seguimiento[[#This Row],[fallecimiento]]</f>
        <v>No</v>
      </c>
      <c r="K657" t="str">
        <f>seguimiento[[#This Row],[coberturamedica]]</f>
        <v>Sí</v>
      </c>
      <c r="L657" t="str">
        <f>seguimiento[[#This Row],[ntratendovenosos]]</f>
        <v>1</v>
      </c>
      <c r="M657" t="str">
        <f>seguimiento[[#This Row],[Embarazo]]</f>
        <v>No</v>
      </c>
      <c r="N657" t="str">
        <f>seguimiento[[#This Row],[ncultivosanio]]</f>
        <v>5</v>
      </c>
      <c r="O657" t="str">
        <f>IF(seguimiento[[#This Row],[curvaglucemia]]="","No realizada","Realizada")</f>
        <v>Realizada</v>
      </c>
      <c r="P657" t="str">
        <f>IF(O657="Realizada",seguimiento[[#This Row],[curvaglucemia]],"")</f>
        <v>Normal</v>
      </c>
      <c r="Q657" t="str">
        <f>IF(seguimiento[[#This Row],[vitaminaDRealizada]]="","",IF(seguimiento[[#This Row],[vitaminaDRealizada]]="No realizado","No realizada","Realizada"))</f>
        <v>No realizada</v>
      </c>
      <c r="R657" t="str">
        <f>IF(Q657="Realizada",seguimiento[[#This Row],[vitaminaDRealizada]],"")</f>
        <v/>
      </c>
      <c r="S657" t="str">
        <f>IF(seguimiento[[#This Row],[ige]]="No realizada","No realizada",IF(seguimiento[[#This Row],[ige]]="","","Realizada"))</f>
        <v>No realizada</v>
      </c>
      <c r="T657" t="str">
        <f>IF(S657="Realizada",seguimiento[[#This Row],[ige]],"")</f>
        <v/>
      </c>
      <c r="U657" t="str">
        <f>IF(OR(seguimiento[[#This Row],[actividadfisica]]="Ejercicio regular",seguimiento[[#This Row],[actividadfisica]]="Actividad deportiva"),"Sí","")</f>
        <v/>
      </c>
    </row>
    <row r="658" spans="1:21" x14ac:dyDescent="0.3">
      <c r="A658" t="str">
        <f>VLOOKUP(B658,pacientes_insertados[],2,)</f>
        <v>61e34254ec4ec02e84f5dca1</v>
      </c>
      <c r="B658">
        <f>seguimiento[[#This Row],[idpaciente]]</f>
        <v>354</v>
      </c>
      <c r="C658">
        <f t="shared" si="10"/>
        <v>2011</v>
      </c>
      <c r="D658" s="1">
        <f>seguimiento[[#This Row],[fecha]]</f>
        <v>40842</v>
      </c>
      <c r="E658" t="str">
        <f>seguimiento[[#This Row],[institucion]]</f>
        <v>Hospital Sor Maria Ludovica de La Plata</v>
      </c>
      <c r="F658" t="str">
        <f>seguimiento[[#This Row],[fallecimiento]]</f>
        <v>No</v>
      </c>
      <c r="I658" t="str">
        <f>seguimiento[[#This Row],[educacion]]</f>
        <v>Primaria completa</v>
      </c>
      <c r="K658" t="str">
        <f>seguimiento[[#This Row],[coberturamedica]]</f>
        <v>Sí</v>
      </c>
      <c r="N658" t="str">
        <f>seguimiento[[#This Row],[ncultivosanio]]</f>
        <v>3</v>
      </c>
      <c r="O658" t="str">
        <f>IF(seguimiento[[#This Row],[curvaglucemia]]="","No realizada","Realizada")</f>
        <v>No realizada</v>
      </c>
      <c r="P658" t="str">
        <f>IF(O658="Realizada",seguimiento[[#This Row],[curvaglucemia]],"")</f>
        <v/>
      </c>
      <c r="Q658" t="str">
        <f>IF(seguimiento[[#This Row],[vitaminaDRealizada]]="","",IF(seguimiento[[#This Row],[vitaminaDRealizada]]="No realizado","No realizada","Realizada"))</f>
        <v/>
      </c>
      <c r="R658" t="str">
        <f>IF(Q658="Realizada",seguimiento[[#This Row],[vitaminaDRealizada]],"")</f>
        <v/>
      </c>
      <c r="S658" t="str">
        <f>IF(seguimiento[[#This Row],[ige]]="No realizada","No realizada",IF(seguimiento[[#This Row],[ige]]="","","Realizada"))</f>
        <v>Realizada</v>
      </c>
      <c r="T658" t="str">
        <f>IF(S658="Realizada",seguimiento[[#This Row],[ige]],"")</f>
        <v>&lt; 500</v>
      </c>
      <c r="U658" t="str">
        <f>IF(OR(seguimiento[[#This Row],[actividadfisica]]="Ejercicio regular",seguimiento[[#This Row],[actividadfisica]]="Actividad deportiva"),"Sí","")</f>
        <v/>
      </c>
    </row>
    <row r="659" spans="1:21" x14ac:dyDescent="0.3">
      <c r="A659" t="str">
        <f>VLOOKUP(B659,pacientes_insertados[],2,)</f>
        <v>61e34254ec4ec02e84f5dca1</v>
      </c>
      <c r="B659">
        <f>seguimiento[[#This Row],[idpaciente]]</f>
        <v>354</v>
      </c>
      <c r="C659">
        <f t="shared" si="10"/>
        <v>2012</v>
      </c>
      <c r="D659" s="1">
        <f>seguimiento[[#This Row],[fecha]]</f>
        <v>41257</v>
      </c>
      <c r="E659" t="str">
        <f>seguimiento[[#This Row],[institucion]]</f>
        <v>Hospital Sor Maria Ludovica de La Plata</v>
      </c>
      <c r="F659" t="str">
        <f>seguimiento[[#This Row],[fallecimiento]]</f>
        <v>No</v>
      </c>
      <c r="I659" t="str">
        <f>seguimiento[[#This Row],[educacion]]</f>
        <v>Primaria incompleta</v>
      </c>
      <c r="K659" t="str">
        <f>seguimiento[[#This Row],[coberturamedica]]</f>
        <v>Sí</v>
      </c>
      <c r="M659" t="str">
        <f>seguimiento[[#This Row],[Embarazo]]</f>
        <v>No</v>
      </c>
      <c r="N659" t="str">
        <f>seguimiento[[#This Row],[ncultivosanio]]</f>
        <v>3</v>
      </c>
      <c r="O659" t="str">
        <f>IF(seguimiento[[#This Row],[curvaglucemia]]="","No realizada","Realizada")</f>
        <v>No realizada</v>
      </c>
      <c r="P659" t="str">
        <f>IF(O659="Realizada",seguimiento[[#This Row],[curvaglucemia]],"")</f>
        <v/>
      </c>
      <c r="Q659" t="str">
        <f>IF(seguimiento[[#This Row],[vitaminaDRealizada]]="","",IF(seguimiento[[#This Row],[vitaminaDRealizada]]="No realizado","No realizada","Realizada"))</f>
        <v/>
      </c>
      <c r="R659" t="str">
        <f>IF(Q659="Realizada",seguimiento[[#This Row],[vitaminaDRealizada]],"")</f>
        <v/>
      </c>
      <c r="S659" t="str">
        <f>IF(seguimiento[[#This Row],[ige]]="No realizada","No realizada",IF(seguimiento[[#This Row],[ige]]="","","Realizada"))</f>
        <v>Realizada</v>
      </c>
      <c r="T659" t="str">
        <f>IF(S659="Realizada",seguimiento[[#This Row],[ige]],"")</f>
        <v>&lt; 500</v>
      </c>
      <c r="U659" t="str">
        <f>IF(OR(seguimiento[[#This Row],[actividadfisica]]="Ejercicio regular",seguimiento[[#This Row],[actividadfisica]]="Actividad deportiva"),"Sí","")</f>
        <v>Sí</v>
      </c>
    </row>
    <row r="660" spans="1:21" x14ac:dyDescent="0.3">
      <c r="A660" t="str">
        <f>VLOOKUP(B660,pacientes_insertados[],2,)</f>
        <v>61e34254ec4ec02e84f5dca1</v>
      </c>
      <c r="B660">
        <f>seguimiento[[#This Row],[idpaciente]]</f>
        <v>354</v>
      </c>
      <c r="C660">
        <f t="shared" si="10"/>
        <v>2013</v>
      </c>
      <c r="D660" s="1">
        <f>seguimiento[[#This Row],[fecha]]</f>
        <v>41589</v>
      </c>
      <c r="E660" t="str">
        <f>seguimiento[[#This Row],[institucion]]</f>
        <v>Hospital Sor Maria Ludovica de La Plata</v>
      </c>
      <c r="F660" t="str">
        <f>seguimiento[[#This Row],[fallecimiento]]</f>
        <v>No</v>
      </c>
      <c r="I660" t="str">
        <f>seguimiento[[#This Row],[educacion]]</f>
        <v>Primaria incompleta</v>
      </c>
      <c r="K660" t="str">
        <f>seguimiento[[#This Row],[coberturamedica]]</f>
        <v>Sí</v>
      </c>
      <c r="M660" t="str">
        <f>seguimiento[[#This Row],[Embarazo]]</f>
        <v>No</v>
      </c>
      <c r="N660" t="str">
        <f>seguimiento[[#This Row],[ncultivosanio]]</f>
        <v>1</v>
      </c>
      <c r="O660" t="str">
        <f>IF(seguimiento[[#This Row],[curvaglucemia]]="","No realizada","Realizada")</f>
        <v>No realizada</v>
      </c>
      <c r="P660" t="str">
        <f>IF(O660="Realizada",seguimiento[[#This Row],[curvaglucemia]],"")</f>
        <v/>
      </c>
      <c r="Q660" t="str">
        <f>IF(seguimiento[[#This Row],[vitaminaDRealizada]]="","",IF(seguimiento[[#This Row],[vitaminaDRealizada]]="No realizado","No realizada","Realizada"))</f>
        <v/>
      </c>
      <c r="R660" t="str">
        <f>IF(Q660="Realizada",seguimiento[[#This Row],[vitaminaDRealizada]],"")</f>
        <v/>
      </c>
      <c r="S660" t="str">
        <f>IF(seguimiento[[#This Row],[ige]]="No realizada","No realizada",IF(seguimiento[[#This Row],[ige]]="","","Realizada"))</f>
        <v>Realizada</v>
      </c>
      <c r="T660" t="str">
        <f>IF(S660="Realizada",seguimiento[[#This Row],[ige]],"")</f>
        <v>&lt; 500</v>
      </c>
      <c r="U660" t="str">
        <f>IF(OR(seguimiento[[#This Row],[actividadfisica]]="Ejercicio regular",seguimiento[[#This Row],[actividadfisica]]="Actividad deportiva"),"Sí","")</f>
        <v/>
      </c>
    </row>
    <row r="661" spans="1:21" x14ac:dyDescent="0.3">
      <c r="A661" t="str">
        <f>VLOOKUP(B661,pacientes_insertados[],2,)</f>
        <v>61e34254ec4ec02e84f5dca1</v>
      </c>
      <c r="B661">
        <f>seguimiento[[#This Row],[idpaciente]]</f>
        <v>354</v>
      </c>
      <c r="C661">
        <f t="shared" si="10"/>
        <v>2014</v>
      </c>
      <c r="D661" s="1">
        <f>seguimiento[[#This Row],[fecha]]</f>
        <v>41983</v>
      </c>
      <c r="E661" t="str">
        <f>seguimiento[[#This Row],[institucion]]</f>
        <v>Hospital Sor Maria Ludovica de La Plata</v>
      </c>
      <c r="F661" t="str">
        <f>seguimiento[[#This Row],[fallecimiento]]</f>
        <v>No</v>
      </c>
      <c r="I661" t="str">
        <f>seguimiento[[#This Row],[educacion]]</f>
        <v>Primaria incompleta</v>
      </c>
      <c r="K661" t="str">
        <f>seguimiento[[#This Row],[coberturamedica]]</f>
        <v>Sí</v>
      </c>
      <c r="M661" t="str">
        <f>seguimiento[[#This Row],[Embarazo]]</f>
        <v>No</v>
      </c>
      <c r="N661" t="str">
        <f>seguimiento[[#This Row],[ncultivosanio]]</f>
        <v>2</v>
      </c>
      <c r="O661" t="str">
        <f>IF(seguimiento[[#This Row],[curvaglucemia]]="","No realizada","Realizada")</f>
        <v>No realizada</v>
      </c>
      <c r="P661" t="str">
        <f>IF(O661="Realizada",seguimiento[[#This Row],[curvaglucemia]],"")</f>
        <v/>
      </c>
      <c r="Q661" t="str">
        <f>IF(seguimiento[[#This Row],[vitaminaDRealizada]]="","",IF(seguimiento[[#This Row],[vitaminaDRealizada]]="No realizado","No realizada","Realizada"))</f>
        <v/>
      </c>
      <c r="R661" t="str">
        <f>IF(Q661="Realizada",seguimiento[[#This Row],[vitaminaDRealizada]],"")</f>
        <v/>
      </c>
      <c r="S661" t="str">
        <f>IF(seguimiento[[#This Row],[ige]]="No realizada","No realizada",IF(seguimiento[[#This Row],[ige]]="","","Realizada"))</f>
        <v>Realizada</v>
      </c>
      <c r="T661" t="str">
        <f>IF(S661="Realizada",seguimiento[[#This Row],[ige]],"")</f>
        <v>&lt; 500</v>
      </c>
      <c r="U661" t="str">
        <f>IF(OR(seguimiento[[#This Row],[actividadfisica]]="Ejercicio regular",seguimiento[[#This Row],[actividadfisica]]="Actividad deportiva"),"Sí","")</f>
        <v/>
      </c>
    </row>
    <row r="662" spans="1:21" x14ac:dyDescent="0.3">
      <c r="A662" t="str">
        <f>VLOOKUP(B662,pacientes_insertados[],2,)</f>
        <v>61e34254ec4ec02e84f5dca1</v>
      </c>
      <c r="B662">
        <f>seguimiento[[#This Row],[idpaciente]]</f>
        <v>354</v>
      </c>
      <c r="C662">
        <f t="shared" si="10"/>
        <v>2015</v>
      </c>
      <c r="D662" s="1">
        <f>seguimiento[[#This Row],[fecha]]</f>
        <v>42239</v>
      </c>
      <c r="E662" t="str">
        <f>seguimiento[[#This Row],[institucion]]</f>
        <v>Hospital Sor Maria Ludovica de La Plata</v>
      </c>
      <c r="F662" t="str">
        <f>seguimiento[[#This Row],[fallecimiento]]</f>
        <v>No</v>
      </c>
      <c r="K662" t="str">
        <f>seguimiento[[#This Row],[coberturamedica]]</f>
        <v>Sí</v>
      </c>
      <c r="M662" t="str">
        <f>seguimiento[[#This Row],[Embarazo]]</f>
        <v>No</v>
      </c>
      <c r="N662" t="str">
        <f>seguimiento[[#This Row],[ncultivosanio]]</f>
        <v>1</v>
      </c>
      <c r="O662" t="str">
        <f>IF(seguimiento[[#This Row],[curvaglucemia]]="","No realizada","Realizada")</f>
        <v>No realizada</v>
      </c>
      <c r="P662" t="str">
        <f>IF(O662="Realizada",seguimiento[[#This Row],[curvaglucemia]],"")</f>
        <v/>
      </c>
      <c r="Q662" t="str">
        <f>IF(seguimiento[[#This Row],[vitaminaDRealizada]]="","",IF(seguimiento[[#This Row],[vitaminaDRealizada]]="No realizado","No realizada","Realizada"))</f>
        <v>No realizada</v>
      </c>
      <c r="R662" t="str">
        <f>IF(Q662="Realizada",seguimiento[[#This Row],[vitaminaDRealizada]],"")</f>
        <v/>
      </c>
      <c r="S662" t="str">
        <f>IF(seguimiento[[#This Row],[ige]]="No realizada","No realizada",IF(seguimiento[[#This Row],[ige]]="","","Realizada"))</f>
        <v>No realizada</v>
      </c>
      <c r="T662" t="str">
        <f>IF(S662="Realizada",seguimiento[[#This Row],[ige]],"")</f>
        <v/>
      </c>
      <c r="U662" t="str">
        <f>IF(OR(seguimiento[[#This Row],[actividadfisica]]="Ejercicio regular",seguimiento[[#This Row],[actividadfisica]]="Actividad deportiva"),"Sí","")</f>
        <v>Sí</v>
      </c>
    </row>
    <row r="663" spans="1:21" x14ac:dyDescent="0.3">
      <c r="A663" t="str">
        <f>VLOOKUP(B663,pacientes_insertados[],2,)</f>
        <v>61e34254ec4ec02e84f5dca1</v>
      </c>
      <c r="B663">
        <f>seguimiento[[#This Row],[idpaciente]]</f>
        <v>354</v>
      </c>
      <c r="C663">
        <f t="shared" si="10"/>
        <v>2016</v>
      </c>
      <c r="D663" s="1">
        <f>seguimiento[[#This Row],[fecha]]</f>
        <v>42654</v>
      </c>
      <c r="E663" t="str">
        <f>seguimiento[[#This Row],[institucion]]</f>
        <v>Hospital Sor Maria Ludovica de La Plata</v>
      </c>
      <c r="F663" t="str">
        <f>seguimiento[[#This Row],[fallecimiento]]</f>
        <v>No</v>
      </c>
      <c r="K663" t="str">
        <f>seguimiento[[#This Row],[coberturamedica]]</f>
        <v>Sí</v>
      </c>
      <c r="N663" t="str">
        <f>seguimiento[[#This Row],[ncultivosanio]]</f>
        <v>2</v>
      </c>
      <c r="O663" t="str">
        <f>IF(seguimiento[[#This Row],[curvaglucemia]]="","No realizada","Realizada")</f>
        <v>No realizada</v>
      </c>
      <c r="P663" t="str">
        <f>IF(O663="Realizada",seguimiento[[#This Row],[curvaglucemia]],"")</f>
        <v/>
      </c>
      <c r="Q663" t="str">
        <f>IF(seguimiento[[#This Row],[vitaminaDRealizada]]="","",IF(seguimiento[[#This Row],[vitaminaDRealizada]]="No realizado","No realizada","Realizada"))</f>
        <v>No realizada</v>
      </c>
      <c r="R663" t="str">
        <f>IF(Q663="Realizada",seguimiento[[#This Row],[vitaminaDRealizada]],"")</f>
        <v/>
      </c>
      <c r="S663" t="str">
        <f>IF(seguimiento[[#This Row],[ige]]="No realizada","No realizada",IF(seguimiento[[#This Row],[ige]]="","","Realizada"))</f>
        <v>No realizada</v>
      </c>
      <c r="T663" t="str">
        <f>IF(S663="Realizada",seguimiento[[#This Row],[ige]],"")</f>
        <v/>
      </c>
      <c r="U663" t="str">
        <f>IF(OR(seguimiento[[#This Row],[actividadfisica]]="Ejercicio regular",seguimiento[[#This Row],[actividadfisica]]="Actividad deportiva"),"Sí","")</f>
        <v>Sí</v>
      </c>
    </row>
    <row r="664" spans="1:21" x14ac:dyDescent="0.3">
      <c r="A664" t="str">
        <f>VLOOKUP(B664,pacientes_insertados[],2,)</f>
        <v>61e34254ec4ec02e84f5dca1</v>
      </c>
      <c r="B664">
        <f>seguimiento[[#This Row],[idpaciente]]</f>
        <v>354</v>
      </c>
      <c r="C664">
        <f t="shared" si="10"/>
        <v>2017</v>
      </c>
      <c r="D664" s="1">
        <f>seguimiento[[#This Row],[fecha]]</f>
        <v>43083</v>
      </c>
      <c r="E664" t="str">
        <f>seguimiento[[#This Row],[institucion]]</f>
        <v>Hospital Sor Maria Ludovica de La Plata</v>
      </c>
      <c r="F664" t="str">
        <f>seguimiento[[#This Row],[fallecimiento]]</f>
        <v>No</v>
      </c>
      <c r="K664" t="str">
        <f>seguimiento[[#This Row],[coberturamedica]]</f>
        <v>Sí</v>
      </c>
      <c r="N664" t="str">
        <f>seguimiento[[#This Row],[ncultivosanio]]</f>
        <v>1</v>
      </c>
      <c r="O664" t="str">
        <f>IF(seguimiento[[#This Row],[curvaglucemia]]="","No realizada","Realizada")</f>
        <v>No realizada</v>
      </c>
      <c r="P664" t="str">
        <f>IF(O664="Realizada",seguimiento[[#This Row],[curvaglucemia]],"")</f>
        <v/>
      </c>
      <c r="Q664" t="str">
        <f>IF(seguimiento[[#This Row],[vitaminaDRealizada]]="","",IF(seguimiento[[#This Row],[vitaminaDRealizada]]="No realizado","No realizada","Realizada"))</f>
        <v>No realizada</v>
      </c>
      <c r="R664" t="str">
        <f>IF(Q664="Realizada",seguimiento[[#This Row],[vitaminaDRealizada]],"")</f>
        <v/>
      </c>
      <c r="S664" t="str">
        <f>IF(seguimiento[[#This Row],[ige]]="No realizada","No realizada",IF(seguimiento[[#This Row],[ige]]="","","Realizada"))</f>
        <v>No realizada</v>
      </c>
      <c r="T664" t="str">
        <f>IF(S664="Realizada",seguimiento[[#This Row],[ige]],"")</f>
        <v/>
      </c>
      <c r="U664" t="str">
        <f>IF(OR(seguimiento[[#This Row],[actividadfisica]]="Ejercicio regular",seguimiento[[#This Row],[actividadfisica]]="Actividad deportiva"),"Sí","")</f>
        <v/>
      </c>
    </row>
    <row r="665" spans="1:21" x14ac:dyDescent="0.3">
      <c r="A665" t="str">
        <f>VLOOKUP(B665,pacientes_insertados[],2,)</f>
        <v>61e34254ec4ec02e84f5dca1</v>
      </c>
      <c r="B665">
        <f>seguimiento[[#This Row],[idpaciente]]</f>
        <v>354</v>
      </c>
      <c r="C665">
        <f t="shared" si="10"/>
        <v>2019</v>
      </c>
      <c r="D665" s="1">
        <f>seguimiento[[#This Row],[fecha]]</f>
        <v>43613</v>
      </c>
      <c r="E665" t="str">
        <f>seguimiento[[#This Row],[institucion]]</f>
        <v>Hospital Sor Maria Ludovica de La Plata</v>
      </c>
      <c r="F665" t="str">
        <f>seguimiento[[#This Row],[fallecimiento]]</f>
        <v>No</v>
      </c>
      <c r="K665" t="str">
        <f>seguimiento[[#This Row],[coberturamedica]]</f>
        <v>Sí</v>
      </c>
      <c r="M665" t="str">
        <f>seguimiento[[#This Row],[Embarazo]]</f>
        <v>No</v>
      </c>
      <c r="N665" t="str">
        <f>seguimiento[[#This Row],[ncultivosanio]]</f>
        <v>2</v>
      </c>
      <c r="O665" t="str">
        <f>IF(seguimiento[[#This Row],[curvaglucemia]]="","No realizada","Realizada")</f>
        <v>No realizada</v>
      </c>
      <c r="P665" t="str">
        <f>IF(O665="Realizada",seguimiento[[#This Row],[curvaglucemia]],"")</f>
        <v/>
      </c>
      <c r="Q665" t="str">
        <f>IF(seguimiento[[#This Row],[vitaminaDRealizada]]="","",IF(seguimiento[[#This Row],[vitaminaDRealizada]]="No realizado","No realizada","Realizada"))</f>
        <v>No realizada</v>
      </c>
      <c r="R665" t="str">
        <f>IF(Q665="Realizada",seguimiento[[#This Row],[vitaminaDRealizada]],"")</f>
        <v/>
      </c>
      <c r="S665" t="str">
        <f>IF(seguimiento[[#This Row],[ige]]="No realizada","No realizada",IF(seguimiento[[#This Row],[ige]]="","","Realizada"))</f>
        <v>No realizada</v>
      </c>
      <c r="T665" t="str">
        <f>IF(S665="Realizada",seguimiento[[#This Row],[ige]],"")</f>
        <v/>
      </c>
      <c r="U665" t="str">
        <f>IF(OR(seguimiento[[#This Row],[actividadfisica]]="Ejercicio regular",seguimiento[[#This Row],[actividadfisica]]="Actividad deportiva"),"Sí","")</f>
        <v>Sí</v>
      </c>
    </row>
    <row r="666" spans="1:21" x14ac:dyDescent="0.3">
      <c r="A666" t="str">
        <f>VLOOKUP(B666,pacientes_insertados[],2,)</f>
        <v>61e34254ec4ec02e84f5dca2</v>
      </c>
      <c r="B666">
        <f>seguimiento[[#This Row],[idpaciente]]</f>
        <v>355</v>
      </c>
      <c r="C666">
        <f t="shared" si="10"/>
        <v>2011</v>
      </c>
      <c r="D666" s="1">
        <f>seguimiento[[#This Row],[fecha]]</f>
        <v>40905</v>
      </c>
      <c r="E666" t="str">
        <f>seguimiento[[#This Row],[institucion]]</f>
        <v>Hospital Sor Maria Ludovica de La Plata</v>
      </c>
      <c r="F666" t="str">
        <f>seguimiento[[#This Row],[fallecimiento]]</f>
        <v>No</v>
      </c>
      <c r="I666" t="str">
        <f>seguimiento[[#This Row],[educacion]]</f>
        <v>Primaria completa</v>
      </c>
      <c r="K666" t="str">
        <f>seguimiento[[#This Row],[coberturamedica]]</f>
        <v>Sí</v>
      </c>
      <c r="M666" t="str">
        <f>seguimiento[[#This Row],[Embarazo]]</f>
        <v>No</v>
      </c>
      <c r="N666" t="str">
        <f>seguimiento[[#This Row],[ncultivosanio]]</f>
        <v>2</v>
      </c>
      <c r="O666" t="str">
        <f>IF(seguimiento[[#This Row],[curvaglucemia]]="","No realizada","Realizada")</f>
        <v>No realizada</v>
      </c>
      <c r="P666" t="str">
        <f>IF(O666="Realizada",seguimiento[[#This Row],[curvaglucemia]],"")</f>
        <v/>
      </c>
      <c r="Q666" t="str">
        <f>IF(seguimiento[[#This Row],[vitaminaDRealizada]]="","",IF(seguimiento[[#This Row],[vitaminaDRealizada]]="No realizado","No realizada","Realizada"))</f>
        <v/>
      </c>
      <c r="R666" t="str">
        <f>IF(Q666="Realizada",seguimiento[[#This Row],[vitaminaDRealizada]],"")</f>
        <v/>
      </c>
      <c r="S666" t="str">
        <f>IF(seguimiento[[#This Row],[ige]]="No realizada","No realizada",IF(seguimiento[[#This Row],[ige]]="","","Realizada"))</f>
        <v>Realizada</v>
      </c>
      <c r="T666" t="str">
        <f>IF(S666="Realizada",seguimiento[[#This Row],[ige]],"")</f>
        <v>&lt; 500</v>
      </c>
      <c r="U666" t="str">
        <f>IF(OR(seguimiento[[#This Row],[actividadfisica]]="Ejercicio regular",seguimiento[[#This Row],[actividadfisica]]="Actividad deportiva"),"Sí","")</f>
        <v/>
      </c>
    </row>
    <row r="667" spans="1:21" x14ac:dyDescent="0.3">
      <c r="A667" t="str">
        <f>VLOOKUP(B667,pacientes_insertados[],2,)</f>
        <v>61e34254ec4ec02e84f5dca2</v>
      </c>
      <c r="B667">
        <f>seguimiento[[#This Row],[idpaciente]]</f>
        <v>355</v>
      </c>
      <c r="C667">
        <f t="shared" si="10"/>
        <v>2012</v>
      </c>
      <c r="D667" s="1">
        <f>seguimiento[[#This Row],[fecha]]</f>
        <v>41257</v>
      </c>
      <c r="E667" t="str">
        <f>seguimiento[[#This Row],[institucion]]</f>
        <v>Hospital Sor Maria Ludovica de La Plata</v>
      </c>
      <c r="F667" t="str">
        <f>seguimiento[[#This Row],[fallecimiento]]</f>
        <v>No</v>
      </c>
      <c r="I667" t="str">
        <f>seguimiento[[#This Row],[educacion]]</f>
        <v>Primaria incompleta</v>
      </c>
      <c r="K667" t="str">
        <f>seguimiento[[#This Row],[coberturamedica]]</f>
        <v>Sí</v>
      </c>
      <c r="L667" t="str">
        <f>seguimiento[[#This Row],[ntratendovenosos]]</f>
        <v>1</v>
      </c>
      <c r="M667" t="str">
        <f>seguimiento[[#This Row],[Embarazo]]</f>
        <v>No</v>
      </c>
      <c r="O667" t="str">
        <f>IF(seguimiento[[#This Row],[curvaglucemia]]="","No realizada","Realizada")</f>
        <v>No realizada</v>
      </c>
      <c r="P667" t="str">
        <f>IF(O667="Realizada",seguimiento[[#This Row],[curvaglucemia]],"")</f>
        <v/>
      </c>
      <c r="Q667" t="str">
        <f>IF(seguimiento[[#This Row],[vitaminaDRealizada]]="","",IF(seguimiento[[#This Row],[vitaminaDRealizada]]="No realizado","No realizada","Realizada"))</f>
        <v/>
      </c>
      <c r="R667" t="str">
        <f>IF(Q667="Realizada",seguimiento[[#This Row],[vitaminaDRealizada]],"")</f>
        <v/>
      </c>
      <c r="S667" t="str">
        <f>IF(seguimiento[[#This Row],[ige]]="No realizada","No realizada",IF(seguimiento[[#This Row],[ige]]="","","Realizada"))</f>
        <v>Realizada</v>
      </c>
      <c r="T667" t="str">
        <f>IF(S667="Realizada",seguimiento[[#This Row],[ige]],"")</f>
        <v>&lt; 500</v>
      </c>
      <c r="U667" t="str">
        <f>IF(OR(seguimiento[[#This Row],[actividadfisica]]="Ejercicio regular",seguimiento[[#This Row],[actividadfisica]]="Actividad deportiva"),"Sí","")</f>
        <v/>
      </c>
    </row>
    <row r="668" spans="1:21" x14ac:dyDescent="0.3">
      <c r="A668" t="str">
        <f>VLOOKUP(B668,pacientes_insertados[],2,)</f>
        <v>61e34254ec4ec02e84f5dca3</v>
      </c>
      <c r="B668">
        <f>seguimiento[[#This Row],[idpaciente]]</f>
        <v>356</v>
      </c>
      <c r="C668">
        <f t="shared" si="10"/>
        <v>2011</v>
      </c>
      <c r="D668" s="1">
        <f>seguimiento[[#This Row],[fecha]]</f>
        <v>40644</v>
      </c>
      <c r="E668" t="str">
        <f>seguimiento[[#This Row],[institucion]]</f>
        <v>HOSPITAL de PEDIATRÍA "Juan P. Garrahan"</v>
      </c>
      <c r="F668" t="str">
        <f>seguimiento[[#This Row],[fallecimiento]]</f>
        <v>No</v>
      </c>
      <c r="K668" t="str">
        <f>seguimiento[[#This Row],[coberturamedica]]</f>
        <v>Sí</v>
      </c>
      <c r="L668" t="str">
        <f>seguimiento[[#This Row],[ntratendovenosos]]</f>
        <v>1</v>
      </c>
      <c r="M668" t="str">
        <f>seguimiento[[#This Row],[Embarazo]]</f>
        <v>No</v>
      </c>
      <c r="N668" t="str">
        <f>seguimiento[[#This Row],[ncultivosanio]]</f>
        <v>2</v>
      </c>
      <c r="O668" t="str">
        <f>IF(seguimiento[[#This Row],[curvaglucemia]]="","No realizada","Realizada")</f>
        <v>Realizada</v>
      </c>
      <c r="P668" t="str">
        <f>IF(O668="Realizada",seguimiento[[#This Row],[curvaglucemia]],"")</f>
        <v>Normal</v>
      </c>
      <c r="Q668" t="str">
        <f>IF(seguimiento[[#This Row],[vitaminaDRealizada]]="","",IF(seguimiento[[#This Row],[vitaminaDRealizada]]="No realizado","No realizada","Realizada"))</f>
        <v/>
      </c>
      <c r="R668" t="str">
        <f>IF(Q668="Realizada",seguimiento[[#This Row],[vitaminaDRealizada]],"")</f>
        <v/>
      </c>
      <c r="S668" t="str">
        <f>IF(seguimiento[[#This Row],[ige]]="No realizada","No realizada",IF(seguimiento[[#This Row],[ige]]="","","Realizada"))</f>
        <v/>
      </c>
      <c r="T668" t="str">
        <f>IF(S668="Realizada",seguimiento[[#This Row],[ige]],"")</f>
        <v/>
      </c>
      <c r="U668" t="str">
        <f>IF(OR(seguimiento[[#This Row],[actividadfisica]]="Ejercicio regular",seguimiento[[#This Row],[actividadfisica]]="Actividad deportiva"),"Sí","")</f>
        <v/>
      </c>
    </row>
    <row r="669" spans="1:21" x14ac:dyDescent="0.3">
      <c r="A669" t="str">
        <f>VLOOKUP(B669,pacientes_insertados[],2,)</f>
        <v>61e34254ec4ec02e84f5dca4</v>
      </c>
      <c r="B669">
        <f>seguimiento[[#This Row],[idpaciente]]</f>
        <v>357</v>
      </c>
      <c r="C669">
        <f t="shared" si="10"/>
        <v>2011</v>
      </c>
      <c r="D669" s="1">
        <f>seguimiento[[#This Row],[fecha]]</f>
        <v>40828</v>
      </c>
      <c r="E669" t="str">
        <f>seguimiento[[#This Row],[institucion]]</f>
        <v>Hospital Sor Maria Ludovica de La Plata</v>
      </c>
      <c r="F669" t="str">
        <f>seguimiento[[#This Row],[fallecimiento]]</f>
        <v>No</v>
      </c>
      <c r="I669" t="str">
        <f>seguimiento[[#This Row],[educacion]]</f>
        <v>Primaria completa</v>
      </c>
      <c r="K669" t="str">
        <f>seguimiento[[#This Row],[coberturamedica]]</f>
        <v>Sí</v>
      </c>
      <c r="M669" t="str">
        <f>seguimiento[[#This Row],[Embarazo]]</f>
        <v>No</v>
      </c>
      <c r="N669" t="str">
        <f>seguimiento[[#This Row],[ncultivosanio]]</f>
        <v>2</v>
      </c>
      <c r="O669" t="str">
        <f>IF(seguimiento[[#This Row],[curvaglucemia]]="","No realizada","Realizada")</f>
        <v>No realizada</v>
      </c>
      <c r="P669" t="str">
        <f>IF(O669="Realizada",seguimiento[[#This Row],[curvaglucemia]],"")</f>
        <v/>
      </c>
      <c r="Q669" t="str">
        <f>IF(seguimiento[[#This Row],[vitaminaDRealizada]]="","",IF(seguimiento[[#This Row],[vitaminaDRealizada]]="No realizado","No realizada","Realizada"))</f>
        <v/>
      </c>
      <c r="R669" t="str">
        <f>IF(Q669="Realizada",seguimiento[[#This Row],[vitaminaDRealizada]],"")</f>
        <v/>
      </c>
      <c r="S669" t="str">
        <f>IF(seguimiento[[#This Row],[ige]]="No realizada","No realizada",IF(seguimiento[[#This Row],[ige]]="","","Realizada"))</f>
        <v>Realizada</v>
      </c>
      <c r="T669" t="str">
        <f>IF(S669="Realizada",seguimiento[[#This Row],[ige]],"")</f>
        <v>&lt; 500</v>
      </c>
      <c r="U669" t="str">
        <f>IF(OR(seguimiento[[#This Row],[actividadfisica]]="Ejercicio regular",seguimiento[[#This Row],[actividadfisica]]="Actividad deportiva"),"Sí","")</f>
        <v>Sí</v>
      </c>
    </row>
    <row r="670" spans="1:21" x14ac:dyDescent="0.3">
      <c r="A670" t="str">
        <f>VLOOKUP(B670,pacientes_insertados[],2,)</f>
        <v>61e34254ec4ec02e84f5dca4</v>
      </c>
      <c r="B670">
        <f>seguimiento[[#This Row],[idpaciente]]</f>
        <v>357</v>
      </c>
      <c r="C670">
        <f t="shared" si="10"/>
        <v>2012</v>
      </c>
      <c r="D670" s="1">
        <f>seguimiento[[#This Row],[fecha]]</f>
        <v>41257</v>
      </c>
      <c r="E670" t="str">
        <f>seguimiento[[#This Row],[institucion]]</f>
        <v>Hospital Sor Maria Ludovica de La Plata</v>
      </c>
      <c r="F670" t="str">
        <f>seguimiento[[#This Row],[fallecimiento]]</f>
        <v>No</v>
      </c>
      <c r="I670" t="str">
        <f>seguimiento[[#This Row],[educacion]]</f>
        <v>Primaria incompleta</v>
      </c>
      <c r="K670" t="str">
        <f>seguimiento[[#This Row],[coberturamedica]]</f>
        <v>Sí</v>
      </c>
      <c r="N670" t="str">
        <f>seguimiento[[#This Row],[ncultivosanio]]</f>
        <v>2</v>
      </c>
      <c r="O670" t="str">
        <f>IF(seguimiento[[#This Row],[curvaglucemia]]="","No realizada","Realizada")</f>
        <v>No realizada</v>
      </c>
      <c r="P670" t="str">
        <f>IF(O670="Realizada",seguimiento[[#This Row],[curvaglucemia]],"")</f>
        <v/>
      </c>
      <c r="Q670" t="str">
        <f>IF(seguimiento[[#This Row],[vitaminaDRealizada]]="","",IF(seguimiento[[#This Row],[vitaminaDRealizada]]="No realizado","No realizada","Realizada"))</f>
        <v/>
      </c>
      <c r="R670" t="str">
        <f>IF(Q670="Realizada",seguimiento[[#This Row],[vitaminaDRealizada]],"")</f>
        <v/>
      </c>
      <c r="S670" t="str">
        <f>IF(seguimiento[[#This Row],[ige]]="No realizada","No realizada",IF(seguimiento[[#This Row],[ige]]="","","Realizada"))</f>
        <v>Realizada</v>
      </c>
      <c r="T670" t="str">
        <f>IF(S670="Realizada",seguimiento[[#This Row],[ige]],"")</f>
        <v>&lt; 500</v>
      </c>
      <c r="U670" t="str">
        <f>IF(OR(seguimiento[[#This Row],[actividadfisica]]="Ejercicio regular",seguimiento[[#This Row],[actividadfisica]]="Actividad deportiva"),"Sí","")</f>
        <v/>
      </c>
    </row>
    <row r="671" spans="1:21" x14ac:dyDescent="0.3">
      <c r="A671" t="str">
        <f>VLOOKUP(B671,pacientes_insertados[],2,)</f>
        <v>61e34254ec4ec02e84f5dca5</v>
      </c>
      <c r="B671">
        <f>seguimiento[[#This Row],[idpaciente]]</f>
        <v>358</v>
      </c>
      <c r="C671">
        <f t="shared" si="10"/>
        <v>2011</v>
      </c>
      <c r="D671" s="1">
        <f>seguimiento[[#This Row],[fecha]]</f>
        <v>40871</v>
      </c>
      <c r="E671" t="str">
        <f>seguimiento[[#This Row],[institucion]]</f>
        <v>Hospital Sor Maria Ludovica de La Plata</v>
      </c>
      <c r="F671" t="str">
        <f>seguimiento[[#This Row],[fallecimiento]]</f>
        <v>No</v>
      </c>
      <c r="I671" t="str">
        <f>seguimiento[[#This Row],[educacion]]</f>
        <v>Primaria completa</v>
      </c>
      <c r="K671" t="str">
        <f>seguimiento[[#This Row],[coberturamedica]]</f>
        <v>Sí</v>
      </c>
      <c r="M671" t="str">
        <f>seguimiento[[#This Row],[Embarazo]]</f>
        <v>No</v>
      </c>
      <c r="N671" t="str">
        <f>seguimiento[[#This Row],[ncultivosanio]]</f>
        <v>3</v>
      </c>
      <c r="O671" t="str">
        <f>IF(seguimiento[[#This Row],[curvaglucemia]]="","No realizada","Realizada")</f>
        <v>No realizada</v>
      </c>
      <c r="P671" t="str">
        <f>IF(O671="Realizada",seguimiento[[#This Row],[curvaglucemia]],"")</f>
        <v/>
      </c>
      <c r="Q671" t="str">
        <f>IF(seguimiento[[#This Row],[vitaminaDRealizada]]="","",IF(seguimiento[[#This Row],[vitaminaDRealizada]]="No realizado","No realizada","Realizada"))</f>
        <v/>
      </c>
      <c r="R671" t="str">
        <f>IF(Q671="Realizada",seguimiento[[#This Row],[vitaminaDRealizada]],"")</f>
        <v/>
      </c>
      <c r="S671" t="str">
        <f>IF(seguimiento[[#This Row],[ige]]="No realizada","No realizada",IF(seguimiento[[#This Row],[ige]]="","","Realizada"))</f>
        <v>Realizada</v>
      </c>
      <c r="T671" t="str">
        <f>IF(S671="Realizada",seguimiento[[#This Row],[ige]],"")</f>
        <v>&lt; 500</v>
      </c>
      <c r="U671" t="str">
        <f>IF(OR(seguimiento[[#This Row],[actividadfisica]]="Ejercicio regular",seguimiento[[#This Row],[actividadfisica]]="Actividad deportiva"),"Sí","")</f>
        <v/>
      </c>
    </row>
    <row r="672" spans="1:21" x14ac:dyDescent="0.3">
      <c r="A672" t="str">
        <f>VLOOKUP(B672,pacientes_insertados[],2,)</f>
        <v>61e34254ec4ec02e84f5dca5</v>
      </c>
      <c r="B672">
        <f>seguimiento[[#This Row],[idpaciente]]</f>
        <v>358</v>
      </c>
      <c r="C672">
        <f t="shared" si="10"/>
        <v>2012</v>
      </c>
      <c r="D672" s="1">
        <f>seguimiento[[#This Row],[fecha]]</f>
        <v>41257</v>
      </c>
      <c r="E672" t="str">
        <f>seguimiento[[#This Row],[institucion]]</f>
        <v>Hospital Sor Maria Ludovica de La Plata</v>
      </c>
      <c r="F672" t="str">
        <f>seguimiento[[#This Row],[fallecimiento]]</f>
        <v>No</v>
      </c>
      <c r="I672" t="str">
        <f>seguimiento[[#This Row],[educacion]]</f>
        <v>Primaria incompleta</v>
      </c>
      <c r="K672" t="str">
        <f>seguimiento[[#This Row],[coberturamedica]]</f>
        <v>Sí</v>
      </c>
      <c r="M672" t="str">
        <f>seguimiento[[#This Row],[Embarazo]]</f>
        <v>No</v>
      </c>
      <c r="N672" t="str">
        <f>seguimiento[[#This Row],[ncultivosanio]]</f>
        <v>2</v>
      </c>
      <c r="O672" t="str">
        <f>IF(seguimiento[[#This Row],[curvaglucemia]]="","No realizada","Realizada")</f>
        <v>No realizada</v>
      </c>
      <c r="P672" t="str">
        <f>IF(O672="Realizada",seguimiento[[#This Row],[curvaglucemia]],"")</f>
        <v/>
      </c>
      <c r="Q672" t="str">
        <f>IF(seguimiento[[#This Row],[vitaminaDRealizada]]="","",IF(seguimiento[[#This Row],[vitaminaDRealizada]]="No realizado","No realizada","Realizada"))</f>
        <v/>
      </c>
      <c r="R672" t="str">
        <f>IF(Q672="Realizada",seguimiento[[#This Row],[vitaminaDRealizada]],"")</f>
        <v/>
      </c>
      <c r="S672" t="str">
        <f>IF(seguimiento[[#This Row],[ige]]="No realizada","No realizada",IF(seguimiento[[#This Row],[ige]]="","","Realizada"))</f>
        <v>Realizada</v>
      </c>
      <c r="T672" t="str">
        <f>IF(S672="Realizada",seguimiento[[#This Row],[ige]],"")</f>
        <v>&lt; 500</v>
      </c>
      <c r="U672" t="str">
        <f>IF(OR(seguimiento[[#This Row],[actividadfisica]]="Ejercicio regular",seguimiento[[#This Row],[actividadfisica]]="Actividad deportiva"),"Sí","")</f>
        <v/>
      </c>
    </row>
    <row r="673" spans="1:21" x14ac:dyDescent="0.3">
      <c r="A673" t="str">
        <f>VLOOKUP(B673,pacientes_insertados[],2,)</f>
        <v>61e34254ec4ec02e84f5dca5</v>
      </c>
      <c r="B673">
        <f>seguimiento[[#This Row],[idpaciente]]</f>
        <v>358</v>
      </c>
      <c r="C673">
        <f t="shared" si="10"/>
        <v>2013</v>
      </c>
      <c r="D673" s="1">
        <f>seguimiento[[#This Row],[fecha]]</f>
        <v>41618</v>
      </c>
      <c r="E673" t="str">
        <f>seguimiento[[#This Row],[institucion]]</f>
        <v>Hospital Sor Maria Ludovica de La Plata</v>
      </c>
      <c r="F673" t="str">
        <f>seguimiento[[#This Row],[fallecimiento]]</f>
        <v>No</v>
      </c>
      <c r="I673" t="str">
        <f>seguimiento[[#This Row],[educacion]]</f>
        <v>Primaria incompleta</v>
      </c>
      <c r="K673" t="str">
        <f>seguimiento[[#This Row],[coberturamedica]]</f>
        <v>Sí</v>
      </c>
      <c r="M673" t="str">
        <f>seguimiento[[#This Row],[Embarazo]]</f>
        <v>No</v>
      </c>
      <c r="N673" t="str">
        <f>seguimiento[[#This Row],[ncultivosanio]]</f>
        <v>2</v>
      </c>
      <c r="O673" t="str">
        <f>IF(seguimiento[[#This Row],[curvaglucemia]]="","No realizada","Realizada")</f>
        <v>No realizada</v>
      </c>
      <c r="P673" t="str">
        <f>IF(O673="Realizada",seguimiento[[#This Row],[curvaglucemia]],"")</f>
        <v/>
      </c>
      <c r="Q673" t="str">
        <f>IF(seguimiento[[#This Row],[vitaminaDRealizada]]="","",IF(seguimiento[[#This Row],[vitaminaDRealizada]]="No realizado","No realizada","Realizada"))</f>
        <v/>
      </c>
      <c r="R673" t="str">
        <f>IF(Q673="Realizada",seguimiento[[#This Row],[vitaminaDRealizada]],"")</f>
        <v/>
      </c>
      <c r="S673" t="str">
        <f>IF(seguimiento[[#This Row],[ige]]="No realizada","No realizada",IF(seguimiento[[#This Row],[ige]]="","","Realizada"))</f>
        <v>Realizada</v>
      </c>
      <c r="T673" t="str">
        <f>IF(S673="Realizada",seguimiento[[#This Row],[ige]],"")</f>
        <v>&lt; 500</v>
      </c>
      <c r="U673" t="str">
        <f>IF(OR(seguimiento[[#This Row],[actividadfisica]]="Ejercicio regular",seguimiento[[#This Row],[actividadfisica]]="Actividad deportiva"),"Sí","")</f>
        <v>Sí</v>
      </c>
    </row>
    <row r="674" spans="1:21" x14ac:dyDescent="0.3">
      <c r="A674" t="str">
        <f>VLOOKUP(B674,pacientes_insertados[],2,)</f>
        <v>61e34254ec4ec02e84f5dca5</v>
      </c>
      <c r="B674">
        <f>seguimiento[[#This Row],[idpaciente]]</f>
        <v>358</v>
      </c>
      <c r="C674">
        <f t="shared" si="10"/>
        <v>2014</v>
      </c>
      <c r="D674" s="1">
        <f>seguimiento[[#This Row],[fecha]]</f>
        <v>41974</v>
      </c>
      <c r="E674" t="str">
        <f>seguimiento[[#This Row],[institucion]]</f>
        <v>Hospital Sor Maria Ludovica de La Plata</v>
      </c>
      <c r="F674" t="str">
        <f>seguimiento[[#This Row],[fallecimiento]]</f>
        <v>No</v>
      </c>
      <c r="I674" t="str">
        <f>seguimiento[[#This Row],[educacion]]</f>
        <v>Primaria incompleta</v>
      </c>
      <c r="K674" t="str">
        <f>seguimiento[[#This Row],[coberturamedica]]</f>
        <v>Sí</v>
      </c>
      <c r="M674" t="str">
        <f>seguimiento[[#This Row],[Embarazo]]</f>
        <v>No</v>
      </c>
      <c r="N674" t="str">
        <f>seguimiento[[#This Row],[ncultivosanio]]</f>
        <v>2</v>
      </c>
      <c r="O674" t="str">
        <f>IF(seguimiento[[#This Row],[curvaglucemia]]="","No realizada","Realizada")</f>
        <v>No realizada</v>
      </c>
      <c r="P674" t="str">
        <f>IF(O674="Realizada",seguimiento[[#This Row],[curvaglucemia]],"")</f>
        <v/>
      </c>
      <c r="Q674" t="str">
        <f>IF(seguimiento[[#This Row],[vitaminaDRealizada]]="","",IF(seguimiento[[#This Row],[vitaminaDRealizada]]="No realizado","No realizada","Realizada"))</f>
        <v/>
      </c>
      <c r="R674" t="str">
        <f>IF(Q674="Realizada",seguimiento[[#This Row],[vitaminaDRealizada]],"")</f>
        <v/>
      </c>
      <c r="S674" t="str">
        <f>IF(seguimiento[[#This Row],[ige]]="No realizada","No realizada",IF(seguimiento[[#This Row],[ige]]="","","Realizada"))</f>
        <v>Realizada</v>
      </c>
      <c r="T674" t="str">
        <f>IF(S674="Realizada",seguimiento[[#This Row],[ige]],"")</f>
        <v>&lt; 500</v>
      </c>
      <c r="U674" t="str">
        <f>IF(OR(seguimiento[[#This Row],[actividadfisica]]="Ejercicio regular",seguimiento[[#This Row],[actividadfisica]]="Actividad deportiva"),"Sí","")</f>
        <v/>
      </c>
    </row>
    <row r="675" spans="1:21" x14ac:dyDescent="0.3">
      <c r="A675" t="str">
        <f>VLOOKUP(B675,pacientes_insertados[],2,)</f>
        <v>61e34254ec4ec02e84f5dca5</v>
      </c>
      <c r="B675">
        <f>seguimiento[[#This Row],[idpaciente]]</f>
        <v>358</v>
      </c>
      <c r="C675">
        <f t="shared" si="10"/>
        <v>2015</v>
      </c>
      <c r="D675" s="1">
        <f>seguimiento[[#This Row],[fecha]]</f>
        <v>42239</v>
      </c>
      <c r="E675" t="str">
        <f>seguimiento[[#This Row],[institucion]]</f>
        <v>Hospital Sor Maria Ludovica de La Plata</v>
      </c>
      <c r="F675" t="str">
        <f>seguimiento[[#This Row],[fallecimiento]]</f>
        <v>No</v>
      </c>
      <c r="K675" t="str">
        <f>seguimiento[[#This Row],[coberturamedica]]</f>
        <v>Sí</v>
      </c>
      <c r="M675" t="str">
        <f>seguimiento[[#This Row],[Embarazo]]</f>
        <v>No</v>
      </c>
      <c r="N675" t="str">
        <f>seguimiento[[#This Row],[ncultivosanio]]</f>
        <v>1</v>
      </c>
      <c r="O675" t="str">
        <f>IF(seguimiento[[#This Row],[curvaglucemia]]="","No realizada","Realizada")</f>
        <v>No realizada</v>
      </c>
      <c r="P675" t="str">
        <f>IF(O675="Realizada",seguimiento[[#This Row],[curvaglucemia]],"")</f>
        <v/>
      </c>
      <c r="Q675" t="str">
        <f>IF(seguimiento[[#This Row],[vitaminaDRealizada]]="","",IF(seguimiento[[#This Row],[vitaminaDRealizada]]="No realizado","No realizada","Realizada"))</f>
        <v>No realizada</v>
      </c>
      <c r="R675" t="str">
        <f>IF(Q675="Realizada",seguimiento[[#This Row],[vitaminaDRealizada]],"")</f>
        <v/>
      </c>
      <c r="S675" t="str">
        <f>IF(seguimiento[[#This Row],[ige]]="No realizada","No realizada",IF(seguimiento[[#This Row],[ige]]="","","Realizada"))</f>
        <v>Realizada</v>
      </c>
      <c r="T675" t="str">
        <f>IF(S675="Realizada",seguimiento[[#This Row],[ige]],"")</f>
        <v>&lt; 500</v>
      </c>
      <c r="U675" t="str">
        <f>IF(OR(seguimiento[[#This Row],[actividadfisica]]="Ejercicio regular",seguimiento[[#This Row],[actividadfisica]]="Actividad deportiva"),"Sí","")</f>
        <v>Sí</v>
      </c>
    </row>
    <row r="676" spans="1:21" x14ac:dyDescent="0.3">
      <c r="A676" t="str">
        <f>VLOOKUP(B676,pacientes_insertados[],2,)</f>
        <v>61e34254ec4ec02e84f5dca5</v>
      </c>
      <c r="B676">
        <f>seguimiento[[#This Row],[idpaciente]]</f>
        <v>358</v>
      </c>
      <c r="C676">
        <f t="shared" si="10"/>
        <v>2016</v>
      </c>
      <c r="D676" s="1">
        <f>seguimiento[[#This Row],[fecha]]</f>
        <v>42640</v>
      </c>
      <c r="E676" t="str">
        <f>seguimiento[[#This Row],[institucion]]</f>
        <v>Hospital Sor Maria Ludovica de La Plata</v>
      </c>
      <c r="F676" t="str">
        <f>seguimiento[[#This Row],[fallecimiento]]</f>
        <v>No</v>
      </c>
      <c r="J676" t="str">
        <f>seguimiento[[#This Row],[laboral]]</f>
        <v>No trabaja</v>
      </c>
      <c r="K676" t="str">
        <f>seguimiento[[#This Row],[coberturamedica]]</f>
        <v>Sí</v>
      </c>
      <c r="M676" t="str">
        <f>seguimiento[[#This Row],[Embarazo]]</f>
        <v>No</v>
      </c>
      <c r="O676" t="str">
        <f>IF(seguimiento[[#This Row],[curvaglucemia]]="","No realizada","Realizada")</f>
        <v>No realizada</v>
      </c>
      <c r="P676" t="str">
        <f>IF(O676="Realizada",seguimiento[[#This Row],[curvaglucemia]],"")</f>
        <v/>
      </c>
      <c r="Q676" t="str">
        <f>IF(seguimiento[[#This Row],[vitaminaDRealizada]]="","",IF(seguimiento[[#This Row],[vitaminaDRealizada]]="No realizado","No realizada","Realizada"))</f>
        <v>No realizada</v>
      </c>
      <c r="R676" t="str">
        <f>IF(Q676="Realizada",seguimiento[[#This Row],[vitaminaDRealizada]],"")</f>
        <v/>
      </c>
      <c r="S676" t="str">
        <f>IF(seguimiento[[#This Row],[ige]]="No realizada","No realizada",IF(seguimiento[[#This Row],[ige]]="","","Realizada"))</f>
        <v>No realizada</v>
      </c>
      <c r="T676" t="str">
        <f>IF(S676="Realizada",seguimiento[[#This Row],[ige]],"")</f>
        <v/>
      </c>
      <c r="U676" t="str">
        <f>IF(OR(seguimiento[[#This Row],[actividadfisica]]="Ejercicio regular",seguimiento[[#This Row],[actividadfisica]]="Actividad deportiva"),"Sí","")</f>
        <v>Sí</v>
      </c>
    </row>
    <row r="677" spans="1:21" x14ac:dyDescent="0.3">
      <c r="A677" t="str">
        <f>VLOOKUP(B677,pacientes_insertados[],2,)</f>
        <v>61e34254ec4ec02e84f5dca5</v>
      </c>
      <c r="B677">
        <f>seguimiento[[#This Row],[idpaciente]]</f>
        <v>358</v>
      </c>
      <c r="C677">
        <f t="shared" si="10"/>
        <v>2017</v>
      </c>
      <c r="D677" s="1">
        <f>seguimiento[[#This Row],[fecha]]</f>
        <v>43083</v>
      </c>
      <c r="E677" t="str">
        <f>seguimiento[[#This Row],[institucion]]</f>
        <v>Hospital Sor Maria Ludovica de La Plata</v>
      </c>
      <c r="F677" t="str">
        <f>seguimiento[[#This Row],[fallecimiento]]</f>
        <v>No</v>
      </c>
      <c r="J677" t="str">
        <f>seguimiento[[#This Row],[laboral]]</f>
        <v>No trabaja</v>
      </c>
      <c r="K677" t="str">
        <f>seguimiento[[#This Row],[coberturamedica]]</f>
        <v>Sí</v>
      </c>
      <c r="M677" t="str">
        <f>seguimiento[[#This Row],[Embarazo]]</f>
        <v>No</v>
      </c>
      <c r="N677" t="str">
        <f>seguimiento[[#This Row],[ncultivosanio]]</f>
        <v>1</v>
      </c>
      <c r="O677" t="str">
        <f>IF(seguimiento[[#This Row],[curvaglucemia]]="","No realizada","Realizada")</f>
        <v>No realizada</v>
      </c>
      <c r="P677" t="str">
        <f>IF(O677="Realizada",seguimiento[[#This Row],[curvaglucemia]],"")</f>
        <v/>
      </c>
      <c r="Q677" t="str">
        <f>IF(seguimiento[[#This Row],[vitaminaDRealizada]]="","",IF(seguimiento[[#This Row],[vitaminaDRealizada]]="No realizado","No realizada","Realizada"))</f>
        <v>No realizada</v>
      </c>
      <c r="R677" t="str">
        <f>IF(Q677="Realizada",seguimiento[[#This Row],[vitaminaDRealizada]],"")</f>
        <v/>
      </c>
      <c r="S677" t="str">
        <f>IF(seguimiento[[#This Row],[ige]]="No realizada","No realizada",IF(seguimiento[[#This Row],[ige]]="","","Realizada"))</f>
        <v>No realizada</v>
      </c>
      <c r="T677" t="str">
        <f>IF(S677="Realizada",seguimiento[[#This Row],[ige]],"")</f>
        <v/>
      </c>
      <c r="U677" t="str">
        <f>IF(OR(seguimiento[[#This Row],[actividadfisica]]="Ejercicio regular",seguimiento[[#This Row],[actividadfisica]]="Actividad deportiva"),"Sí","")</f>
        <v>Sí</v>
      </c>
    </row>
    <row r="678" spans="1:21" x14ac:dyDescent="0.3">
      <c r="A678" t="str">
        <f>VLOOKUP(B678,pacientes_insertados[],2,)</f>
        <v>61e34254ec4ec02e84f5dca5</v>
      </c>
      <c r="B678">
        <f>seguimiento[[#This Row],[idpaciente]]</f>
        <v>358</v>
      </c>
      <c r="C678">
        <f t="shared" si="10"/>
        <v>2018</v>
      </c>
      <c r="D678" s="1">
        <f>seguimiento[[#This Row],[fecha]]</f>
        <v>43250</v>
      </c>
      <c r="E678" t="str">
        <f>seguimiento[[#This Row],[institucion]]</f>
        <v>Hospital Sor Maria Ludovica de La Plata</v>
      </c>
      <c r="F678" t="str">
        <f>seguimiento[[#This Row],[fallecimiento]]</f>
        <v>No</v>
      </c>
      <c r="K678" t="str">
        <f>seguimiento[[#This Row],[coberturamedica]]</f>
        <v>Sí</v>
      </c>
      <c r="L678" t="str">
        <f>seguimiento[[#This Row],[ntratendovenosos]]</f>
        <v>2</v>
      </c>
      <c r="M678" t="str">
        <f>seguimiento[[#This Row],[Embarazo]]</f>
        <v>No</v>
      </c>
      <c r="N678" t="str">
        <f>seguimiento[[#This Row],[ncultivosanio]]</f>
        <v>3</v>
      </c>
      <c r="O678" t="str">
        <f>IF(seguimiento[[#This Row],[curvaglucemia]]="","No realizada","Realizada")</f>
        <v>No realizada</v>
      </c>
      <c r="P678" t="str">
        <f>IF(O678="Realizada",seguimiento[[#This Row],[curvaglucemia]],"")</f>
        <v/>
      </c>
      <c r="Q678" t="str">
        <f>IF(seguimiento[[#This Row],[vitaminaDRealizada]]="","",IF(seguimiento[[#This Row],[vitaminaDRealizada]]="No realizado","No realizada","Realizada"))</f>
        <v>No realizada</v>
      </c>
      <c r="R678" t="str">
        <f>IF(Q678="Realizada",seguimiento[[#This Row],[vitaminaDRealizada]],"")</f>
        <v/>
      </c>
      <c r="S678" t="str">
        <f>IF(seguimiento[[#This Row],[ige]]="No realizada","No realizada",IF(seguimiento[[#This Row],[ige]]="","","Realizada"))</f>
        <v>No realizada</v>
      </c>
      <c r="T678" t="str">
        <f>IF(S678="Realizada",seguimiento[[#This Row],[ige]],"")</f>
        <v/>
      </c>
      <c r="U678" t="str">
        <f>IF(OR(seguimiento[[#This Row],[actividadfisica]]="Ejercicio regular",seguimiento[[#This Row],[actividadfisica]]="Actividad deportiva"),"Sí","")</f>
        <v>Sí</v>
      </c>
    </row>
    <row r="679" spans="1:21" x14ac:dyDescent="0.3">
      <c r="A679" t="str">
        <f>VLOOKUP(B679,pacientes_insertados[],2,)</f>
        <v>61e34254ec4ec02e84f5dca5</v>
      </c>
      <c r="B679">
        <f>seguimiento[[#This Row],[idpaciente]]</f>
        <v>358</v>
      </c>
      <c r="C679">
        <f t="shared" si="10"/>
        <v>2019</v>
      </c>
      <c r="D679" s="1">
        <f>seguimiento[[#This Row],[fecha]]</f>
        <v>43815</v>
      </c>
      <c r="E679" t="str">
        <f>seguimiento[[#This Row],[institucion]]</f>
        <v>Hospital Sor Maria Ludovica de La Plata</v>
      </c>
      <c r="F679" t="str">
        <f>seguimiento[[#This Row],[fallecimiento]]</f>
        <v>No</v>
      </c>
      <c r="K679" t="str">
        <f>seguimiento[[#This Row],[coberturamedica]]</f>
        <v>Sí</v>
      </c>
      <c r="M679" t="str">
        <f>seguimiento[[#This Row],[Embarazo]]</f>
        <v>No</v>
      </c>
      <c r="N679" t="str">
        <f>seguimiento[[#This Row],[ncultivosanio]]</f>
        <v>1</v>
      </c>
      <c r="O679" t="str">
        <f>IF(seguimiento[[#This Row],[curvaglucemia]]="","No realizada","Realizada")</f>
        <v>No realizada</v>
      </c>
      <c r="P679" t="str">
        <f>IF(O679="Realizada",seguimiento[[#This Row],[curvaglucemia]],"")</f>
        <v/>
      </c>
      <c r="Q679" t="str">
        <f>IF(seguimiento[[#This Row],[vitaminaDRealizada]]="","",IF(seguimiento[[#This Row],[vitaminaDRealizada]]="No realizado","No realizada","Realizada"))</f>
        <v>No realizada</v>
      </c>
      <c r="R679" t="str">
        <f>IF(Q679="Realizada",seguimiento[[#This Row],[vitaminaDRealizada]],"")</f>
        <v/>
      </c>
      <c r="S679" t="str">
        <f>IF(seguimiento[[#This Row],[ige]]="No realizada","No realizada",IF(seguimiento[[#This Row],[ige]]="","","Realizada"))</f>
        <v>No realizada</v>
      </c>
      <c r="T679" t="str">
        <f>IF(S679="Realizada",seguimiento[[#This Row],[ige]],"")</f>
        <v/>
      </c>
      <c r="U679" t="str">
        <f>IF(OR(seguimiento[[#This Row],[actividadfisica]]="Ejercicio regular",seguimiento[[#This Row],[actividadfisica]]="Actividad deportiva"),"Sí","")</f>
        <v>Sí</v>
      </c>
    </row>
    <row r="680" spans="1:21" x14ac:dyDescent="0.3">
      <c r="A680" t="str">
        <f>VLOOKUP(B680,pacientes_insertados[],2,)</f>
        <v>61e34254ec4ec02e84f5dca6</v>
      </c>
      <c r="B680">
        <f>seguimiento[[#This Row],[idpaciente]]</f>
        <v>359</v>
      </c>
      <c r="C680">
        <f t="shared" si="10"/>
        <v>2011</v>
      </c>
      <c r="D680" s="1">
        <f>seguimiento[[#This Row],[fecha]]</f>
        <v>40882</v>
      </c>
      <c r="E680" t="str">
        <f>seguimiento[[#This Row],[institucion]]</f>
        <v>Hospital Sor Maria Ludovica de La Plata</v>
      </c>
      <c r="F680" t="str">
        <f>seguimiento[[#This Row],[fallecimiento]]</f>
        <v>No</v>
      </c>
      <c r="K680" t="str">
        <f>seguimiento[[#This Row],[coberturamedica]]</f>
        <v>Sí</v>
      </c>
      <c r="M680" t="str">
        <f>seguimiento[[#This Row],[Embarazo]]</f>
        <v>No</v>
      </c>
      <c r="N680" t="str">
        <f>seguimiento[[#This Row],[ncultivosanio]]</f>
        <v>4</v>
      </c>
      <c r="O680" t="str">
        <f>IF(seguimiento[[#This Row],[curvaglucemia]]="","No realizada","Realizada")</f>
        <v>No realizada</v>
      </c>
      <c r="P680" t="str">
        <f>IF(O680="Realizada",seguimiento[[#This Row],[curvaglucemia]],"")</f>
        <v/>
      </c>
      <c r="Q680" t="str">
        <f>IF(seguimiento[[#This Row],[vitaminaDRealizada]]="","",IF(seguimiento[[#This Row],[vitaminaDRealizada]]="No realizado","No realizada","Realizada"))</f>
        <v/>
      </c>
      <c r="R680" t="str">
        <f>IF(Q680="Realizada",seguimiento[[#This Row],[vitaminaDRealizada]],"")</f>
        <v/>
      </c>
      <c r="S680" t="str">
        <f>IF(seguimiento[[#This Row],[ige]]="No realizada","No realizada",IF(seguimiento[[#This Row],[ige]]="","","Realizada"))</f>
        <v>Realizada</v>
      </c>
      <c r="T680" t="str">
        <f>IF(S680="Realizada",seguimiento[[#This Row],[ige]],"")</f>
        <v>&lt; 500</v>
      </c>
      <c r="U680" t="str">
        <f>IF(OR(seguimiento[[#This Row],[actividadfisica]]="Ejercicio regular",seguimiento[[#This Row],[actividadfisica]]="Actividad deportiva"),"Sí","")</f>
        <v>Sí</v>
      </c>
    </row>
    <row r="681" spans="1:21" x14ac:dyDescent="0.3">
      <c r="A681" t="str">
        <f>VLOOKUP(B681,pacientes_insertados[],2,)</f>
        <v>61e34254ec4ec02e84f5dca6</v>
      </c>
      <c r="B681">
        <f>seguimiento[[#This Row],[idpaciente]]</f>
        <v>359</v>
      </c>
      <c r="C681">
        <f t="shared" si="10"/>
        <v>2012</v>
      </c>
      <c r="D681" s="1">
        <f>seguimiento[[#This Row],[fecha]]</f>
        <v>41257</v>
      </c>
      <c r="E681" t="str">
        <f>seguimiento[[#This Row],[institucion]]</f>
        <v>Hospital Sor Maria Ludovica de La Plata</v>
      </c>
      <c r="F681" t="str">
        <f>seguimiento[[#This Row],[fallecimiento]]</f>
        <v>No</v>
      </c>
      <c r="I681" t="str">
        <f>seguimiento[[#This Row],[educacion]]</f>
        <v>Primaria incompleta</v>
      </c>
      <c r="K681" t="str">
        <f>seguimiento[[#This Row],[coberturamedica]]</f>
        <v>Sí</v>
      </c>
      <c r="M681" t="str">
        <f>seguimiento[[#This Row],[Embarazo]]</f>
        <v>No</v>
      </c>
      <c r="N681" t="str">
        <f>seguimiento[[#This Row],[ncultivosanio]]</f>
        <v>2</v>
      </c>
      <c r="O681" t="str">
        <f>IF(seguimiento[[#This Row],[curvaglucemia]]="","No realizada","Realizada")</f>
        <v>No realizada</v>
      </c>
      <c r="P681" t="str">
        <f>IF(O681="Realizada",seguimiento[[#This Row],[curvaglucemia]],"")</f>
        <v/>
      </c>
      <c r="Q681" t="str">
        <f>IF(seguimiento[[#This Row],[vitaminaDRealizada]]="","",IF(seguimiento[[#This Row],[vitaminaDRealizada]]="No realizado","No realizada","Realizada"))</f>
        <v/>
      </c>
      <c r="R681" t="str">
        <f>IF(Q681="Realizada",seguimiento[[#This Row],[vitaminaDRealizada]],"")</f>
        <v/>
      </c>
      <c r="S681" t="str">
        <f>IF(seguimiento[[#This Row],[ige]]="No realizada","No realizada",IF(seguimiento[[#This Row],[ige]]="","","Realizada"))</f>
        <v>Realizada</v>
      </c>
      <c r="T681" t="str">
        <f>IF(S681="Realizada",seguimiento[[#This Row],[ige]],"")</f>
        <v>&lt; 500</v>
      </c>
      <c r="U681" t="str">
        <f>IF(OR(seguimiento[[#This Row],[actividadfisica]]="Ejercicio regular",seguimiento[[#This Row],[actividadfisica]]="Actividad deportiva"),"Sí","")</f>
        <v>Sí</v>
      </c>
    </row>
    <row r="682" spans="1:21" x14ac:dyDescent="0.3">
      <c r="A682" t="str">
        <f>VLOOKUP(B682,pacientes_insertados[],2,)</f>
        <v>61e34254ec4ec02e84f5dca6</v>
      </c>
      <c r="B682">
        <f>seguimiento[[#This Row],[idpaciente]]</f>
        <v>359</v>
      </c>
      <c r="C682">
        <f t="shared" si="10"/>
        <v>2013</v>
      </c>
      <c r="D682" s="1">
        <f>seguimiento[[#This Row],[fecha]]</f>
        <v>41619</v>
      </c>
      <c r="E682" t="str">
        <f>seguimiento[[#This Row],[institucion]]</f>
        <v>Hospital Sor Maria Ludovica de La Plata</v>
      </c>
      <c r="F682" t="str">
        <f>seguimiento[[#This Row],[fallecimiento]]</f>
        <v>No</v>
      </c>
      <c r="I682" t="str">
        <f>seguimiento[[#This Row],[educacion]]</f>
        <v>Primaria incompleta</v>
      </c>
      <c r="K682" t="str">
        <f>seguimiento[[#This Row],[coberturamedica]]</f>
        <v>Sí</v>
      </c>
      <c r="M682" t="str">
        <f>seguimiento[[#This Row],[Embarazo]]</f>
        <v>No</v>
      </c>
      <c r="N682" t="str">
        <f>seguimiento[[#This Row],[ncultivosanio]]</f>
        <v>1</v>
      </c>
      <c r="O682" t="str">
        <f>IF(seguimiento[[#This Row],[curvaglucemia]]="","No realizada","Realizada")</f>
        <v>No realizada</v>
      </c>
      <c r="P682" t="str">
        <f>IF(O682="Realizada",seguimiento[[#This Row],[curvaglucemia]],"")</f>
        <v/>
      </c>
      <c r="Q682" t="str">
        <f>IF(seguimiento[[#This Row],[vitaminaDRealizada]]="","",IF(seguimiento[[#This Row],[vitaminaDRealizada]]="No realizado","No realizada","Realizada"))</f>
        <v/>
      </c>
      <c r="R682" t="str">
        <f>IF(Q682="Realizada",seguimiento[[#This Row],[vitaminaDRealizada]],"")</f>
        <v/>
      </c>
      <c r="S682" t="str">
        <f>IF(seguimiento[[#This Row],[ige]]="No realizada","No realizada",IF(seguimiento[[#This Row],[ige]]="","","Realizada"))</f>
        <v>Realizada</v>
      </c>
      <c r="T682" t="str">
        <f>IF(S682="Realizada",seguimiento[[#This Row],[ige]],"")</f>
        <v>&lt; 500</v>
      </c>
      <c r="U682" t="str">
        <f>IF(OR(seguimiento[[#This Row],[actividadfisica]]="Ejercicio regular",seguimiento[[#This Row],[actividadfisica]]="Actividad deportiva"),"Sí","")</f>
        <v>Sí</v>
      </c>
    </row>
    <row r="683" spans="1:21" x14ac:dyDescent="0.3">
      <c r="A683" t="str">
        <f>VLOOKUP(B683,pacientes_insertados[],2,)</f>
        <v>61e34254ec4ec02e84f5dca6</v>
      </c>
      <c r="B683">
        <f>seguimiento[[#This Row],[idpaciente]]</f>
        <v>359</v>
      </c>
      <c r="C683">
        <f t="shared" si="10"/>
        <v>2014</v>
      </c>
      <c r="D683" s="1">
        <f>seguimiento[[#This Row],[fecha]]</f>
        <v>41984</v>
      </c>
      <c r="E683" t="str">
        <f>seguimiento[[#This Row],[institucion]]</f>
        <v>Hospital Sor Maria Ludovica de La Plata</v>
      </c>
      <c r="F683" t="str">
        <f>seguimiento[[#This Row],[fallecimiento]]</f>
        <v>No</v>
      </c>
      <c r="I683" t="str">
        <f>seguimiento[[#This Row],[educacion]]</f>
        <v>Primaria incompleta</v>
      </c>
      <c r="K683" t="str">
        <f>seguimiento[[#This Row],[coberturamedica]]</f>
        <v>Sí</v>
      </c>
      <c r="M683" t="str">
        <f>seguimiento[[#This Row],[Embarazo]]</f>
        <v>No</v>
      </c>
      <c r="N683" t="str">
        <f>seguimiento[[#This Row],[ncultivosanio]]</f>
        <v>2</v>
      </c>
      <c r="O683" t="str">
        <f>IF(seguimiento[[#This Row],[curvaglucemia]]="","No realizada","Realizada")</f>
        <v>No realizada</v>
      </c>
      <c r="P683" t="str">
        <f>IF(O683="Realizada",seguimiento[[#This Row],[curvaglucemia]],"")</f>
        <v/>
      </c>
      <c r="Q683" t="str">
        <f>IF(seguimiento[[#This Row],[vitaminaDRealizada]]="","",IF(seguimiento[[#This Row],[vitaminaDRealizada]]="No realizado","No realizada","Realizada"))</f>
        <v/>
      </c>
      <c r="R683" t="str">
        <f>IF(Q683="Realizada",seguimiento[[#This Row],[vitaminaDRealizada]],"")</f>
        <v/>
      </c>
      <c r="S683" t="str">
        <f>IF(seguimiento[[#This Row],[ige]]="No realizada","No realizada",IF(seguimiento[[#This Row],[ige]]="","","Realizada"))</f>
        <v>Realizada</v>
      </c>
      <c r="T683" t="str">
        <f>IF(S683="Realizada",seguimiento[[#This Row],[ige]],"")</f>
        <v>&lt; 500</v>
      </c>
      <c r="U683" t="str">
        <f>IF(OR(seguimiento[[#This Row],[actividadfisica]]="Ejercicio regular",seguimiento[[#This Row],[actividadfisica]]="Actividad deportiva"),"Sí","")</f>
        <v>Sí</v>
      </c>
    </row>
    <row r="684" spans="1:21" x14ac:dyDescent="0.3">
      <c r="A684" t="str">
        <f>VLOOKUP(B684,pacientes_insertados[],2,)</f>
        <v>61e34254ec4ec02e84f5dca6</v>
      </c>
      <c r="B684">
        <f>seguimiento[[#This Row],[idpaciente]]</f>
        <v>359</v>
      </c>
      <c r="C684">
        <f t="shared" si="10"/>
        <v>2015</v>
      </c>
      <c r="D684" s="1">
        <f>seguimiento[[#This Row],[fecha]]</f>
        <v>42239</v>
      </c>
      <c r="E684" t="str">
        <f>seguimiento[[#This Row],[institucion]]</f>
        <v>Hospital Sor Maria Ludovica de La Plata</v>
      </c>
      <c r="F684" t="str">
        <f>seguimiento[[#This Row],[fallecimiento]]</f>
        <v>No</v>
      </c>
      <c r="K684" t="str">
        <f>seguimiento[[#This Row],[coberturamedica]]</f>
        <v>Sí</v>
      </c>
      <c r="M684" t="str">
        <f>seguimiento[[#This Row],[Embarazo]]</f>
        <v>No</v>
      </c>
      <c r="N684" t="str">
        <f>seguimiento[[#This Row],[ncultivosanio]]</f>
        <v>4</v>
      </c>
      <c r="O684" t="str">
        <f>IF(seguimiento[[#This Row],[curvaglucemia]]="","No realizada","Realizada")</f>
        <v>No realizada</v>
      </c>
      <c r="P684" t="str">
        <f>IF(O684="Realizada",seguimiento[[#This Row],[curvaglucemia]],"")</f>
        <v/>
      </c>
      <c r="Q684" t="str">
        <f>IF(seguimiento[[#This Row],[vitaminaDRealizada]]="","",IF(seguimiento[[#This Row],[vitaminaDRealizada]]="No realizado","No realizada","Realizada"))</f>
        <v>No realizada</v>
      </c>
      <c r="R684" t="str">
        <f>IF(Q684="Realizada",seguimiento[[#This Row],[vitaminaDRealizada]],"")</f>
        <v/>
      </c>
      <c r="S684" t="str">
        <f>IF(seguimiento[[#This Row],[ige]]="No realizada","No realizada",IF(seguimiento[[#This Row],[ige]]="","","Realizada"))</f>
        <v/>
      </c>
      <c r="T684" t="str">
        <f>IF(S684="Realizada",seguimiento[[#This Row],[ige]],"")</f>
        <v/>
      </c>
      <c r="U684" t="str">
        <f>IF(OR(seguimiento[[#This Row],[actividadfisica]]="Ejercicio regular",seguimiento[[#This Row],[actividadfisica]]="Actividad deportiva"),"Sí","")</f>
        <v>Sí</v>
      </c>
    </row>
    <row r="685" spans="1:21" x14ac:dyDescent="0.3">
      <c r="A685" t="str">
        <f>VLOOKUP(B685,pacientes_insertados[],2,)</f>
        <v>61e34254ec4ec02e84f5dca6</v>
      </c>
      <c r="B685">
        <f>seguimiento[[#This Row],[idpaciente]]</f>
        <v>359</v>
      </c>
      <c r="C685">
        <f t="shared" si="10"/>
        <v>2016</v>
      </c>
      <c r="D685" s="1">
        <f>seguimiento[[#This Row],[fecha]]</f>
        <v>42733</v>
      </c>
      <c r="E685" t="str">
        <f>seguimiento[[#This Row],[institucion]]</f>
        <v>Hospital Sor Maria Ludovica de La Plata</v>
      </c>
      <c r="F685" t="str">
        <f>seguimiento[[#This Row],[fallecimiento]]</f>
        <v>No</v>
      </c>
      <c r="K685" t="str">
        <f>seguimiento[[#This Row],[coberturamedica]]</f>
        <v>Sí</v>
      </c>
      <c r="M685" t="str">
        <f>seguimiento[[#This Row],[Embarazo]]</f>
        <v>No</v>
      </c>
      <c r="N685" t="str">
        <f>seguimiento[[#This Row],[ncultivosanio]]</f>
        <v>2</v>
      </c>
      <c r="O685" t="str">
        <f>IF(seguimiento[[#This Row],[curvaglucemia]]="","No realizada","Realizada")</f>
        <v>Realizada</v>
      </c>
      <c r="P685" t="str">
        <f>IF(O685="Realizada",seguimiento[[#This Row],[curvaglucemia]],"")</f>
        <v>Normal</v>
      </c>
      <c r="Q685" t="str">
        <f>IF(seguimiento[[#This Row],[vitaminaDRealizada]]="","",IF(seguimiento[[#This Row],[vitaminaDRealizada]]="No realizado","No realizada","Realizada"))</f>
        <v>No realizada</v>
      </c>
      <c r="R685" t="str">
        <f>IF(Q685="Realizada",seguimiento[[#This Row],[vitaminaDRealizada]],"")</f>
        <v/>
      </c>
      <c r="S685" t="str">
        <f>IF(seguimiento[[#This Row],[ige]]="No realizada","No realizada",IF(seguimiento[[#This Row],[ige]]="","","Realizada"))</f>
        <v>Realizada</v>
      </c>
      <c r="T685" t="str">
        <f>IF(S685="Realizada",seguimiento[[#This Row],[ige]],"")</f>
        <v>&lt; 500</v>
      </c>
      <c r="U685" t="str">
        <f>IF(OR(seguimiento[[#This Row],[actividadfisica]]="Ejercicio regular",seguimiento[[#This Row],[actividadfisica]]="Actividad deportiva"),"Sí","")</f>
        <v>Sí</v>
      </c>
    </row>
    <row r="686" spans="1:21" x14ac:dyDescent="0.3">
      <c r="A686" t="str">
        <f>VLOOKUP(B686,pacientes_insertados[],2,)</f>
        <v>61e34254ec4ec02e84f5dca6</v>
      </c>
      <c r="B686">
        <f>seguimiento[[#This Row],[idpaciente]]</f>
        <v>359</v>
      </c>
      <c r="C686">
        <f t="shared" si="10"/>
        <v>2017</v>
      </c>
      <c r="D686" s="1">
        <f>seguimiento[[#This Row],[fecha]]</f>
        <v>43083</v>
      </c>
      <c r="E686" t="str">
        <f>seguimiento[[#This Row],[institucion]]</f>
        <v>Hospital Sor Maria Ludovica de La Plata</v>
      </c>
      <c r="F686" t="str">
        <f>seguimiento[[#This Row],[fallecimiento]]</f>
        <v>No</v>
      </c>
      <c r="K686" t="str">
        <f>seguimiento[[#This Row],[coberturamedica]]</f>
        <v>Sí</v>
      </c>
      <c r="M686" t="str">
        <f>seguimiento[[#This Row],[Embarazo]]</f>
        <v>No</v>
      </c>
      <c r="N686" t="str">
        <f>seguimiento[[#This Row],[ncultivosanio]]</f>
        <v>1</v>
      </c>
      <c r="O686" t="str">
        <f>IF(seguimiento[[#This Row],[curvaglucemia]]="","No realizada","Realizada")</f>
        <v>No realizada</v>
      </c>
      <c r="P686" t="str">
        <f>IF(O686="Realizada",seguimiento[[#This Row],[curvaglucemia]],"")</f>
        <v/>
      </c>
      <c r="Q686" t="str">
        <f>IF(seguimiento[[#This Row],[vitaminaDRealizada]]="","",IF(seguimiento[[#This Row],[vitaminaDRealizada]]="No realizado","No realizada","Realizada"))</f>
        <v>No realizada</v>
      </c>
      <c r="R686" t="str">
        <f>IF(Q686="Realizada",seguimiento[[#This Row],[vitaminaDRealizada]],"")</f>
        <v/>
      </c>
      <c r="S686" t="str">
        <f>IF(seguimiento[[#This Row],[ige]]="No realizada","No realizada",IF(seguimiento[[#This Row],[ige]]="","","Realizada"))</f>
        <v>No realizada</v>
      </c>
      <c r="T686" t="str">
        <f>IF(S686="Realizada",seguimiento[[#This Row],[ige]],"")</f>
        <v/>
      </c>
      <c r="U686" t="str">
        <f>IF(OR(seguimiento[[#This Row],[actividadfisica]]="Ejercicio regular",seguimiento[[#This Row],[actividadfisica]]="Actividad deportiva"),"Sí","")</f>
        <v/>
      </c>
    </row>
    <row r="687" spans="1:21" x14ac:dyDescent="0.3">
      <c r="A687" t="str">
        <f>VLOOKUP(B687,pacientes_insertados[],2,)</f>
        <v>61e34254ec4ec02e84f5dca6</v>
      </c>
      <c r="B687">
        <f>seguimiento[[#This Row],[idpaciente]]</f>
        <v>359</v>
      </c>
      <c r="C687">
        <f t="shared" si="10"/>
        <v>2018</v>
      </c>
      <c r="D687" s="1">
        <f>seguimiento[[#This Row],[fecha]]</f>
        <v>43251</v>
      </c>
      <c r="E687" t="str">
        <f>seguimiento[[#This Row],[institucion]]</f>
        <v>Hospital Sor Maria Ludovica de La Plata</v>
      </c>
      <c r="F687" t="str">
        <f>seguimiento[[#This Row],[fallecimiento]]</f>
        <v>No</v>
      </c>
      <c r="K687" t="str">
        <f>seguimiento[[#This Row],[coberturamedica]]</f>
        <v>Sí</v>
      </c>
      <c r="N687" t="str">
        <f>seguimiento[[#This Row],[ncultivosanio]]</f>
        <v>1</v>
      </c>
      <c r="O687" t="str">
        <f>IF(seguimiento[[#This Row],[curvaglucemia]]="","No realizada","Realizada")</f>
        <v>Realizada</v>
      </c>
      <c r="P687" t="str">
        <f>IF(O687="Realizada",seguimiento[[#This Row],[curvaglucemia]],"")</f>
        <v>Normal</v>
      </c>
      <c r="Q687" t="str">
        <f>IF(seguimiento[[#This Row],[vitaminaDRealizada]]="","",IF(seguimiento[[#This Row],[vitaminaDRealizada]]="No realizado","No realizada","Realizada"))</f>
        <v>No realizada</v>
      </c>
      <c r="R687" t="str">
        <f>IF(Q687="Realizada",seguimiento[[#This Row],[vitaminaDRealizada]],"")</f>
        <v/>
      </c>
      <c r="S687" t="str">
        <f>IF(seguimiento[[#This Row],[ige]]="No realizada","No realizada",IF(seguimiento[[#This Row],[ige]]="","","Realizada"))</f>
        <v>No realizada</v>
      </c>
      <c r="T687" t="str">
        <f>IF(S687="Realizada",seguimiento[[#This Row],[ige]],"")</f>
        <v/>
      </c>
      <c r="U687" t="str">
        <f>IF(OR(seguimiento[[#This Row],[actividadfisica]]="Ejercicio regular",seguimiento[[#This Row],[actividadfisica]]="Actividad deportiva"),"Sí","")</f>
        <v>Sí</v>
      </c>
    </row>
    <row r="688" spans="1:21" x14ac:dyDescent="0.3">
      <c r="A688" t="str">
        <f>VLOOKUP(B688,pacientes_insertados[],2,)</f>
        <v>61e34254ec4ec02e84f5dca6</v>
      </c>
      <c r="B688">
        <f>seguimiento[[#This Row],[idpaciente]]</f>
        <v>359</v>
      </c>
      <c r="C688">
        <f t="shared" si="10"/>
        <v>2019</v>
      </c>
      <c r="D688" s="1">
        <f>seguimiento[[#This Row],[fecha]]</f>
        <v>43613</v>
      </c>
      <c r="E688" t="str">
        <f>seguimiento[[#This Row],[institucion]]</f>
        <v>Hospital Sor Maria Ludovica de La Plata</v>
      </c>
      <c r="F688" t="str">
        <f>seguimiento[[#This Row],[fallecimiento]]</f>
        <v>No</v>
      </c>
      <c r="K688" t="str">
        <f>seguimiento[[#This Row],[coberturamedica]]</f>
        <v>Sí</v>
      </c>
      <c r="M688" t="str">
        <f>seguimiento[[#This Row],[Embarazo]]</f>
        <v>No</v>
      </c>
      <c r="O688" t="str">
        <f>IF(seguimiento[[#This Row],[curvaglucemia]]="","No realizada","Realizada")</f>
        <v>No realizada</v>
      </c>
      <c r="P688" t="str">
        <f>IF(O688="Realizada",seguimiento[[#This Row],[curvaglucemia]],"")</f>
        <v/>
      </c>
      <c r="Q688" t="str">
        <f>IF(seguimiento[[#This Row],[vitaminaDRealizada]]="","",IF(seguimiento[[#This Row],[vitaminaDRealizada]]="No realizado","No realizada","Realizada"))</f>
        <v/>
      </c>
      <c r="R688" t="str">
        <f>IF(Q688="Realizada",seguimiento[[#This Row],[vitaminaDRealizada]],"")</f>
        <v/>
      </c>
      <c r="S688" t="str">
        <f>IF(seguimiento[[#This Row],[ige]]="No realizada","No realizada",IF(seguimiento[[#This Row],[ige]]="","","Realizada"))</f>
        <v>No realizada</v>
      </c>
      <c r="T688" t="str">
        <f>IF(S688="Realizada",seguimiento[[#This Row],[ige]],"")</f>
        <v/>
      </c>
      <c r="U688" t="str">
        <f>IF(OR(seguimiento[[#This Row],[actividadfisica]]="Ejercicio regular",seguimiento[[#This Row],[actividadfisica]]="Actividad deportiva"),"Sí","")</f>
        <v>Sí</v>
      </c>
    </row>
    <row r="689" spans="1:21" x14ac:dyDescent="0.3">
      <c r="A689" t="str">
        <f>VLOOKUP(B689,pacientes_insertados[],2,)</f>
        <v>61e34254ec4ec02e84f5dca7</v>
      </c>
      <c r="B689">
        <f>seguimiento[[#This Row],[idpaciente]]</f>
        <v>360</v>
      </c>
      <c r="C689">
        <f t="shared" si="10"/>
        <v>2011</v>
      </c>
      <c r="D689" s="1">
        <f>seguimiento[[#This Row],[fecha]]</f>
        <v>40883</v>
      </c>
      <c r="E689" t="str">
        <f>seguimiento[[#This Row],[institucion]]</f>
        <v>HOSPITAL de PEDIATRÍA "Juan P. Garrahan"</v>
      </c>
      <c r="F689" t="str">
        <f>seguimiento[[#This Row],[fallecimiento]]</f>
        <v>No</v>
      </c>
      <c r="I689" t="str">
        <f>seguimiento[[#This Row],[educacion]]</f>
        <v>Secundaria completa</v>
      </c>
      <c r="J689" t="str">
        <f>seguimiento[[#This Row],[laboral]]</f>
        <v>No trabaja</v>
      </c>
      <c r="K689" t="str">
        <f>seguimiento[[#This Row],[coberturamedica]]</f>
        <v>Sí</v>
      </c>
      <c r="L689" t="str">
        <f>seguimiento[[#This Row],[ntratendovenosos]]</f>
        <v>2</v>
      </c>
      <c r="M689" t="str">
        <f>seguimiento[[#This Row],[Embarazo]]</f>
        <v>No</v>
      </c>
      <c r="N689" t="str">
        <f>seguimiento[[#This Row],[ncultivosanio]]</f>
        <v>8</v>
      </c>
      <c r="O689" t="str">
        <f>IF(seguimiento[[#This Row],[curvaglucemia]]="","No realizada","Realizada")</f>
        <v>Realizada</v>
      </c>
      <c r="P689" t="str">
        <f>IF(O689="Realizada",seguimiento[[#This Row],[curvaglucemia]],"")</f>
        <v>Normal</v>
      </c>
      <c r="Q689" t="str">
        <f>IF(seguimiento[[#This Row],[vitaminaDRealizada]]="","",IF(seguimiento[[#This Row],[vitaminaDRealizada]]="No realizado","No realizada","Realizada"))</f>
        <v/>
      </c>
      <c r="R689" t="str">
        <f>IF(Q689="Realizada",seguimiento[[#This Row],[vitaminaDRealizada]],"")</f>
        <v/>
      </c>
      <c r="S689" t="str">
        <f>IF(seguimiento[[#This Row],[ige]]="No realizada","No realizada",IF(seguimiento[[#This Row],[ige]]="","","Realizada"))</f>
        <v/>
      </c>
      <c r="T689" t="str">
        <f>IF(S689="Realizada",seguimiento[[#This Row],[ige]],"")</f>
        <v/>
      </c>
      <c r="U689" t="str">
        <f>IF(OR(seguimiento[[#This Row],[actividadfisica]]="Ejercicio regular",seguimiento[[#This Row],[actividadfisica]]="Actividad deportiva"),"Sí","")</f>
        <v>Sí</v>
      </c>
    </row>
    <row r="690" spans="1:21" x14ac:dyDescent="0.3">
      <c r="A690" t="str">
        <f>VLOOKUP(B690,pacientes_insertados[],2,)</f>
        <v>61e34254ec4ec02e84f5dca8</v>
      </c>
      <c r="B690">
        <f>seguimiento[[#This Row],[idpaciente]]</f>
        <v>361</v>
      </c>
      <c r="C690">
        <f t="shared" si="10"/>
        <v>2011</v>
      </c>
      <c r="D690" s="1">
        <f>seguimiento[[#This Row],[fecha]]</f>
        <v>40827</v>
      </c>
      <c r="E690" t="str">
        <f>seguimiento[[#This Row],[institucion]]</f>
        <v>Hospital Sor Maria Ludovica de La Plata</v>
      </c>
      <c r="F690" t="str">
        <f>seguimiento[[#This Row],[fallecimiento]]</f>
        <v>No</v>
      </c>
      <c r="I690" t="str">
        <f>seguimiento[[#This Row],[educacion]]</f>
        <v>Secundaria completa</v>
      </c>
      <c r="J690" t="str">
        <f>seguimiento[[#This Row],[laboral]]</f>
        <v>No trabaja</v>
      </c>
      <c r="K690" t="str">
        <f>seguimiento[[#This Row],[coberturamedica]]</f>
        <v>Sí</v>
      </c>
      <c r="L690" t="str">
        <f>seguimiento[[#This Row],[ntratendovenosos]]</f>
        <v>2</v>
      </c>
      <c r="M690" t="str">
        <f>seguimiento[[#This Row],[Embarazo]]</f>
        <v>No</v>
      </c>
      <c r="N690" t="str">
        <f>seguimiento[[#This Row],[ncultivosanio]]</f>
        <v>2</v>
      </c>
      <c r="O690" t="str">
        <f>IF(seguimiento[[#This Row],[curvaglucemia]]="","No realizada","Realizada")</f>
        <v>No realizada</v>
      </c>
      <c r="P690" t="str">
        <f>IF(O690="Realizada",seguimiento[[#This Row],[curvaglucemia]],"")</f>
        <v/>
      </c>
      <c r="Q690" t="str">
        <f>IF(seguimiento[[#This Row],[vitaminaDRealizada]]="","",IF(seguimiento[[#This Row],[vitaminaDRealizada]]="No realizado","No realizada","Realizada"))</f>
        <v/>
      </c>
      <c r="R690" t="str">
        <f>IF(Q690="Realizada",seguimiento[[#This Row],[vitaminaDRealizada]],"")</f>
        <v/>
      </c>
      <c r="S690" t="str">
        <f>IF(seguimiento[[#This Row],[ige]]="No realizada","No realizada",IF(seguimiento[[#This Row],[ige]]="","","Realizada"))</f>
        <v>Realizada</v>
      </c>
      <c r="T690" t="str">
        <f>IF(S690="Realizada",seguimiento[[#This Row],[ige]],"")</f>
        <v>&lt; 500</v>
      </c>
      <c r="U690" t="str">
        <f>IF(OR(seguimiento[[#This Row],[actividadfisica]]="Ejercicio regular",seguimiento[[#This Row],[actividadfisica]]="Actividad deportiva"),"Sí","")</f>
        <v/>
      </c>
    </row>
    <row r="691" spans="1:21" x14ac:dyDescent="0.3">
      <c r="A691" t="str">
        <f>VLOOKUP(B691,pacientes_insertados[],2,)</f>
        <v>61e34254ec4ec02e84f5dca8</v>
      </c>
      <c r="B691">
        <f>seguimiento[[#This Row],[idpaciente]]</f>
        <v>361</v>
      </c>
      <c r="C691">
        <f t="shared" si="10"/>
        <v>2012</v>
      </c>
      <c r="D691" s="1">
        <f>seguimiento[[#This Row],[fecha]]</f>
        <v>41257</v>
      </c>
      <c r="E691" t="str">
        <f>seguimiento[[#This Row],[institucion]]</f>
        <v>Hospital Sor Maria Ludovica de La Plata</v>
      </c>
      <c r="F691" t="str">
        <f>seguimiento[[#This Row],[fallecimiento]]</f>
        <v>No</v>
      </c>
      <c r="I691" t="str">
        <f>seguimiento[[#This Row],[educacion]]</f>
        <v>Secundaria incompleta</v>
      </c>
      <c r="J691" t="str">
        <f>seguimiento[[#This Row],[laboral]]</f>
        <v>No trabaja</v>
      </c>
      <c r="K691" t="str">
        <f>seguimiento[[#This Row],[coberturamedica]]</f>
        <v>Sí</v>
      </c>
      <c r="N691" t="str">
        <f>seguimiento[[#This Row],[ncultivosanio]]</f>
        <v>1</v>
      </c>
      <c r="O691" t="str">
        <f>IF(seguimiento[[#This Row],[curvaglucemia]]="","No realizada","Realizada")</f>
        <v>Realizada</v>
      </c>
      <c r="P691" t="str">
        <f>IF(O691="Realizada",seguimiento[[#This Row],[curvaglucemia]],"")</f>
        <v>Diabetes</v>
      </c>
      <c r="Q691" t="str">
        <f>IF(seguimiento[[#This Row],[vitaminaDRealizada]]="","",IF(seguimiento[[#This Row],[vitaminaDRealizada]]="No realizado","No realizada","Realizada"))</f>
        <v/>
      </c>
      <c r="R691" t="str">
        <f>IF(Q691="Realizada",seguimiento[[#This Row],[vitaminaDRealizada]],"")</f>
        <v/>
      </c>
      <c r="S691" t="str">
        <f>IF(seguimiento[[#This Row],[ige]]="No realizada","No realizada",IF(seguimiento[[#This Row],[ige]]="","","Realizada"))</f>
        <v>Realizada</v>
      </c>
      <c r="T691" t="str">
        <f>IF(S691="Realizada",seguimiento[[#This Row],[ige]],"")</f>
        <v>&lt; 500</v>
      </c>
      <c r="U691" t="str">
        <f>IF(OR(seguimiento[[#This Row],[actividadfisica]]="Ejercicio regular",seguimiento[[#This Row],[actividadfisica]]="Actividad deportiva"),"Sí","")</f>
        <v/>
      </c>
    </row>
    <row r="692" spans="1:21" x14ac:dyDescent="0.3">
      <c r="A692" t="str">
        <f>VLOOKUP(B692,pacientes_insertados[],2,)</f>
        <v>61e34254ec4ec02e84f5dca9</v>
      </c>
      <c r="B692">
        <f>seguimiento[[#This Row],[idpaciente]]</f>
        <v>362</v>
      </c>
      <c r="C692">
        <f t="shared" si="10"/>
        <v>2012</v>
      </c>
      <c r="D692" s="1">
        <f>seguimiento[[#This Row],[fecha]]</f>
        <v>41022</v>
      </c>
      <c r="E692" t="str">
        <f>seguimiento[[#This Row],[institucion]]</f>
        <v>HOSPITAL de PEDIATRÍA "Juan P. Garrahan"</v>
      </c>
      <c r="F692" t="str">
        <f>seguimiento[[#This Row],[fallecimiento]]</f>
        <v>No</v>
      </c>
      <c r="K692" t="str">
        <f>seguimiento[[#This Row],[coberturamedica]]</f>
        <v>Sí</v>
      </c>
      <c r="M692" t="str">
        <f>seguimiento[[#This Row],[Embarazo]]</f>
        <v>No</v>
      </c>
      <c r="N692" t="str">
        <f>seguimiento[[#This Row],[ncultivosanio]]</f>
        <v>2</v>
      </c>
      <c r="O692" t="str">
        <f>IF(seguimiento[[#This Row],[curvaglucemia]]="","No realizada","Realizada")</f>
        <v>Realizada</v>
      </c>
      <c r="P692" t="str">
        <f>IF(O692="Realizada",seguimiento[[#This Row],[curvaglucemia]],"")</f>
        <v>Normal</v>
      </c>
      <c r="Q692" t="str">
        <f>IF(seguimiento[[#This Row],[vitaminaDRealizada]]="","",IF(seguimiento[[#This Row],[vitaminaDRealizada]]="No realizado","No realizada","Realizada"))</f>
        <v/>
      </c>
      <c r="R692" t="str">
        <f>IF(Q692="Realizada",seguimiento[[#This Row],[vitaminaDRealizada]],"")</f>
        <v/>
      </c>
      <c r="S692" t="str">
        <f>IF(seguimiento[[#This Row],[ige]]="No realizada","No realizada",IF(seguimiento[[#This Row],[ige]]="","","Realizada"))</f>
        <v/>
      </c>
      <c r="T692" t="str">
        <f>IF(S692="Realizada",seguimiento[[#This Row],[ige]],"")</f>
        <v/>
      </c>
      <c r="U692" t="str">
        <f>IF(OR(seguimiento[[#This Row],[actividadfisica]]="Ejercicio regular",seguimiento[[#This Row],[actividadfisica]]="Actividad deportiva"),"Sí","")</f>
        <v/>
      </c>
    </row>
    <row r="693" spans="1:21" x14ac:dyDescent="0.3">
      <c r="A693" t="str">
        <f>VLOOKUP(B693,pacientes_insertados[],2,)</f>
        <v>61e34254ec4ec02e84f5dcaa</v>
      </c>
      <c r="B693">
        <f>seguimiento[[#This Row],[idpaciente]]</f>
        <v>363</v>
      </c>
      <c r="C693">
        <f t="shared" si="10"/>
        <v>2011</v>
      </c>
      <c r="D693" s="1">
        <f>seguimiento[[#This Row],[fecha]]</f>
        <v>40822</v>
      </c>
      <c r="E693" t="str">
        <f>seguimiento[[#This Row],[institucion]]</f>
        <v>Hospital Sor Maria Ludovica de La Plata</v>
      </c>
      <c r="F693" t="str">
        <f>seguimiento[[#This Row],[fallecimiento]]</f>
        <v>No</v>
      </c>
      <c r="K693" t="str">
        <f>seguimiento[[#This Row],[coberturamedica]]</f>
        <v>Sí</v>
      </c>
      <c r="M693" t="str">
        <f>seguimiento[[#This Row],[Embarazo]]</f>
        <v>No</v>
      </c>
      <c r="N693" t="str">
        <f>seguimiento[[#This Row],[ncultivosanio]]</f>
        <v>2</v>
      </c>
      <c r="O693" t="str">
        <f>IF(seguimiento[[#This Row],[curvaglucemia]]="","No realizada","Realizada")</f>
        <v>No realizada</v>
      </c>
      <c r="P693" t="str">
        <f>IF(O693="Realizada",seguimiento[[#This Row],[curvaglucemia]],"")</f>
        <v/>
      </c>
      <c r="Q693" t="str">
        <f>IF(seguimiento[[#This Row],[vitaminaDRealizada]]="","",IF(seguimiento[[#This Row],[vitaminaDRealizada]]="No realizado","No realizada","Realizada"))</f>
        <v/>
      </c>
      <c r="R693" t="str">
        <f>IF(Q693="Realizada",seguimiento[[#This Row],[vitaminaDRealizada]],"")</f>
        <v/>
      </c>
      <c r="S693" t="str">
        <f>IF(seguimiento[[#This Row],[ige]]="No realizada","No realizada",IF(seguimiento[[#This Row],[ige]]="","","Realizada"))</f>
        <v>Realizada</v>
      </c>
      <c r="T693" t="str">
        <f>IF(S693="Realizada",seguimiento[[#This Row],[ige]],"")</f>
        <v>&lt; 500</v>
      </c>
      <c r="U693" t="str">
        <f>IF(OR(seguimiento[[#This Row],[actividadfisica]]="Ejercicio regular",seguimiento[[#This Row],[actividadfisica]]="Actividad deportiva"),"Sí","")</f>
        <v/>
      </c>
    </row>
    <row r="694" spans="1:21" x14ac:dyDescent="0.3">
      <c r="A694" t="str">
        <f>VLOOKUP(B694,pacientes_insertados[],2,)</f>
        <v>61e34254ec4ec02e84f5dcaa</v>
      </c>
      <c r="B694">
        <f>seguimiento[[#This Row],[idpaciente]]</f>
        <v>363</v>
      </c>
      <c r="C694">
        <f t="shared" si="10"/>
        <v>2012</v>
      </c>
      <c r="D694" s="1">
        <f>seguimiento[[#This Row],[fecha]]</f>
        <v>41257</v>
      </c>
      <c r="E694" t="str">
        <f>seguimiento[[#This Row],[institucion]]</f>
        <v>Hospital Sor Maria Ludovica de La Plata</v>
      </c>
      <c r="F694" t="str">
        <f>seguimiento[[#This Row],[fallecimiento]]</f>
        <v>No</v>
      </c>
      <c r="K694" t="str">
        <f>seguimiento[[#This Row],[coberturamedica]]</f>
        <v>Sí</v>
      </c>
      <c r="M694" t="str">
        <f>seguimiento[[#This Row],[Embarazo]]</f>
        <v>No</v>
      </c>
      <c r="N694" t="str">
        <f>seguimiento[[#This Row],[ncultivosanio]]</f>
        <v>3</v>
      </c>
      <c r="O694" t="str">
        <f>IF(seguimiento[[#This Row],[curvaglucemia]]="","No realizada","Realizada")</f>
        <v>No realizada</v>
      </c>
      <c r="P694" t="str">
        <f>IF(O694="Realizada",seguimiento[[#This Row],[curvaglucemia]],"")</f>
        <v/>
      </c>
      <c r="Q694" t="str">
        <f>IF(seguimiento[[#This Row],[vitaminaDRealizada]]="","",IF(seguimiento[[#This Row],[vitaminaDRealizada]]="No realizado","No realizada","Realizada"))</f>
        <v/>
      </c>
      <c r="R694" t="str">
        <f>IF(Q694="Realizada",seguimiento[[#This Row],[vitaminaDRealizada]],"")</f>
        <v/>
      </c>
      <c r="S694" t="str">
        <f>IF(seguimiento[[#This Row],[ige]]="No realizada","No realizada",IF(seguimiento[[#This Row],[ige]]="","","Realizada"))</f>
        <v>Realizada</v>
      </c>
      <c r="T694" t="str">
        <f>IF(S694="Realizada",seguimiento[[#This Row],[ige]],"")</f>
        <v>&lt; 500</v>
      </c>
      <c r="U694" t="str">
        <f>IF(OR(seguimiento[[#This Row],[actividadfisica]]="Ejercicio regular",seguimiento[[#This Row],[actividadfisica]]="Actividad deportiva"),"Sí","")</f>
        <v/>
      </c>
    </row>
    <row r="695" spans="1:21" x14ac:dyDescent="0.3">
      <c r="A695" t="str">
        <f>VLOOKUP(B695,pacientes_insertados[],2,)</f>
        <v>61e34254ec4ec02e84f5dcaa</v>
      </c>
      <c r="B695">
        <f>seguimiento[[#This Row],[idpaciente]]</f>
        <v>363</v>
      </c>
      <c r="C695">
        <f t="shared" si="10"/>
        <v>2013</v>
      </c>
      <c r="D695" s="1">
        <f>seguimiento[[#This Row],[fecha]]</f>
        <v>41588</v>
      </c>
      <c r="E695" t="str">
        <f>seguimiento[[#This Row],[institucion]]</f>
        <v>Hospital Sor Maria Ludovica de La Plata</v>
      </c>
      <c r="F695" t="str">
        <f>seguimiento[[#This Row],[fallecimiento]]</f>
        <v>No</v>
      </c>
      <c r="K695" t="str">
        <f>seguimiento[[#This Row],[coberturamedica]]</f>
        <v>Sí</v>
      </c>
      <c r="M695" t="str">
        <f>seguimiento[[#This Row],[Embarazo]]</f>
        <v>No</v>
      </c>
      <c r="N695" t="str">
        <f>seguimiento[[#This Row],[ncultivosanio]]</f>
        <v>1</v>
      </c>
      <c r="O695" t="str">
        <f>IF(seguimiento[[#This Row],[curvaglucemia]]="","No realizada","Realizada")</f>
        <v>No realizada</v>
      </c>
      <c r="P695" t="str">
        <f>IF(O695="Realizada",seguimiento[[#This Row],[curvaglucemia]],"")</f>
        <v/>
      </c>
      <c r="Q695" t="str">
        <f>IF(seguimiento[[#This Row],[vitaminaDRealizada]]="","",IF(seguimiento[[#This Row],[vitaminaDRealizada]]="No realizado","No realizada","Realizada"))</f>
        <v/>
      </c>
      <c r="R695" t="str">
        <f>IF(Q695="Realizada",seguimiento[[#This Row],[vitaminaDRealizada]],"")</f>
        <v/>
      </c>
      <c r="S695" t="str">
        <f>IF(seguimiento[[#This Row],[ige]]="No realizada","No realizada",IF(seguimiento[[#This Row],[ige]]="","","Realizada"))</f>
        <v>Realizada</v>
      </c>
      <c r="T695" t="str">
        <f>IF(S695="Realizada",seguimiento[[#This Row],[ige]],"")</f>
        <v>&lt; 500</v>
      </c>
      <c r="U695" t="str">
        <f>IF(OR(seguimiento[[#This Row],[actividadfisica]]="Ejercicio regular",seguimiento[[#This Row],[actividadfisica]]="Actividad deportiva"),"Sí","")</f>
        <v/>
      </c>
    </row>
    <row r="696" spans="1:21" x14ac:dyDescent="0.3">
      <c r="A696" t="str">
        <f>VLOOKUP(B696,pacientes_insertados[],2,)</f>
        <v>61e34254ec4ec02e84f5dcaa</v>
      </c>
      <c r="B696">
        <f>seguimiento[[#This Row],[idpaciente]]</f>
        <v>363</v>
      </c>
      <c r="C696">
        <f t="shared" si="10"/>
        <v>2014</v>
      </c>
      <c r="D696" s="1">
        <f>seguimiento[[#This Row],[fecha]]</f>
        <v>41983</v>
      </c>
      <c r="E696" t="str">
        <f>seguimiento[[#This Row],[institucion]]</f>
        <v>Hospital Sor Maria Ludovica de La Plata</v>
      </c>
      <c r="F696" t="str">
        <f>seguimiento[[#This Row],[fallecimiento]]</f>
        <v>No</v>
      </c>
      <c r="K696" t="str">
        <f>seguimiento[[#This Row],[coberturamedica]]</f>
        <v>Sí</v>
      </c>
      <c r="M696" t="str">
        <f>seguimiento[[#This Row],[Embarazo]]</f>
        <v>No</v>
      </c>
      <c r="N696" t="str">
        <f>seguimiento[[#This Row],[ncultivosanio]]</f>
        <v>4</v>
      </c>
      <c r="O696" t="str">
        <f>IF(seguimiento[[#This Row],[curvaglucemia]]="","No realizada","Realizada")</f>
        <v>No realizada</v>
      </c>
      <c r="P696" t="str">
        <f>IF(O696="Realizada",seguimiento[[#This Row],[curvaglucemia]],"")</f>
        <v/>
      </c>
      <c r="Q696" t="str">
        <f>IF(seguimiento[[#This Row],[vitaminaDRealizada]]="","",IF(seguimiento[[#This Row],[vitaminaDRealizada]]="No realizado","No realizada","Realizada"))</f>
        <v/>
      </c>
      <c r="R696" t="str">
        <f>IF(Q696="Realizada",seguimiento[[#This Row],[vitaminaDRealizada]],"")</f>
        <v/>
      </c>
      <c r="S696" t="str">
        <f>IF(seguimiento[[#This Row],[ige]]="No realizada","No realizada",IF(seguimiento[[#This Row],[ige]]="","","Realizada"))</f>
        <v>Realizada</v>
      </c>
      <c r="T696" t="str">
        <f>IF(S696="Realizada",seguimiento[[#This Row],[ige]],"")</f>
        <v>&lt; 500</v>
      </c>
      <c r="U696" t="str">
        <f>IF(OR(seguimiento[[#This Row],[actividadfisica]]="Ejercicio regular",seguimiento[[#This Row],[actividadfisica]]="Actividad deportiva"),"Sí","")</f>
        <v/>
      </c>
    </row>
    <row r="697" spans="1:21" x14ac:dyDescent="0.3">
      <c r="A697" t="str">
        <f>VLOOKUP(B697,pacientes_insertados[],2,)</f>
        <v>61e34254ec4ec02e84f5dcaa</v>
      </c>
      <c r="B697">
        <f>seguimiento[[#This Row],[idpaciente]]</f>
        <v>363</v>
      </c>
      <c r="C697">
        <f t="shared" si="10"/>
        <v>2015</v>
      </c>
      <c r="D697" s="1">
        <f>seguimiento[[#This Row],[fecha]]</f>
        <v>42239</v>
      </c>
      <c r="E697" t="str">
        <f>seguimiento[[#This Row],[institucion]]</f>
        <v>Hospital Sor Maria Ludovica de La Plata</v>
      </c>
      <c r="F697" t="str">
        <f>seguimiento[[#This Row],[fallecimiento]]</f>
        <v>No</v>
      </c>
      <c r="K697" t="str">
        <f>seguimiento[[#This Row],[coberturamedica]]</f>
        <v>Sí</v>
      </c>
      <c r="M697" t="str">
        <f>seguimiento[[#This Row],[Embarazo]]</f>
        <v>No</v>
      </c>
      <c r="N697" t="str">
        <f>seguimiento[[#This Row],[ncultivosanio]]</f>
        <v>1</v>
      </c>
      <c r="O697" t="str">
        <f>IF(seguimiento[[#This Row],[curvaglucemia]]="","No realizada","Realizada")</f>
        <v>No realizada</v>
      </c>
      <c r="P697" t="str">
        <f>IF(O697="Realizada",seguimiento[[#This Row],[curvaglucemia]],"")</f>
        <v/>
      </c>
      <c r="Q697" t="str">
        <f>IF(seguimiento[[#This Row],[vitaminaDRealizada]]="","",IF(seguimiento[[#This Row],[vitaminaDRealizada]]="No realizado","No realizada","Realizada"))</f>
        <v>No realizada</v>
      </c>
      <c r="R697" t="str">
        <f>IF(Q697="Realizada",seguimiento[[#This Row],[vitaminaDRealizada]],"")</f>
        <v/>
      </c>
      <c r="S697" t="str">
        <f>IF(seguimiento[[#This Row],[ige]]="No realizada","No realizada",IF(seguimiento[[#This Row],[ige]]="","","Realizada"))</f>
        <v>No realizada</v>
      </c>
      <c r="T697" t="str">
        <f>IF(S697="Realizada",seguimiento[[#This Row],[ige]],"")</f>
        <v/>
      </c>
      <c r="U697" t="str">
        <f>IF(OR(seguimiento[[#This Row],[actividadfisica]]="Ejercicio regular",seguimiento[[#This Row],[actividadfisica]]="Actividad deportiva"),"Sí","")</f>
        <v>Sí</v>
      </c>
    </row>
    <row r="698" spans="1:21" x14ac:dyDescent="0.3">
      <c r="A698" t="str">
        <f>VLOOKUP(B698,pacientes_insertados[],2,)</f>
        <v>61e34254ec4ec02e84f5dcaa</v>
      </c>
      <c r="B698">
        <f>seguimiento[[#This Row],[idpaciente]]</f>
        <v>363</v>
      </c>
      <c r="C698">
        <f t="shared" si="10"/>
        <v>2016</v>
      </c>
      <c r="D698" s="1">
        <f>seguimiento[[#This Row],[fecha]]</f>
        <v>42720</v>
      </c>
      <c r="E698" t="str">
        <f>seguimiento[[#This Row],[institucion]]</f>
        <v>Hospital Sor Maria Ludovica de La Plata</v>
      </c>
      <c r="F698" t="str">
        <f>seguimiento[[#This Row],[fallecimiento]]</f>
        <v>No</v>
      </c>
      <c r="K698" t="str">
        <f>seguimiento[[#This Row],[coberturamedica]]</f>
        <v>Sí</v>
      </c>
      <c r="N698" t="str">
        <f>seguimiento[[#This Row],[ncultivosanio]]</f>
        <v>1</v>
      </c>
      <c r="O698" t="str">
        <f>IF(seguimiento[[#This Row],[curvaglucemia]]="","No realizada","Realizada")</f>
        <v>No realizada</v>
      </c>
      <c r="P698" t="str">
        <f>IF(O698="Realizada",seguimiento[[#This Row],[curvaglucemia]],"")</f>
        <v/>
      </c>
      <c r="Q698" t="str">
        <f>IF(seguimiento[[#This Row],[vitaminaDRealizada]]="","",IF(seguimiento[[#This Row],[vitaminaDRealizada]]="No realizado","No realizada","Realizada"))</f>
        <v>No realizada</v>
      </c>
      <c r="R698" t="str">
        <f>IF(Q698="Realizada",seguimiento[[#This Row],[vitaminaDRealizada]],"")</f>
        <v/>
      </c>
      <c r="S698" t="str">
        <f>IF(seguimiento[[#This Row],[ige]]="No realizada","No realizada",IF(seguimiento[[#This Row],[ige]]="","","Realizada"))</f>
        <v>No realizada</v>
      </c>
      <c r="T698" t="str">
        <f>IF(S698="Realizada",seguimiento[[#This Row],[ige]],"")</f>
        <v/>
      </c>
      <c r="U698" t="str">
        <f>IF(OR(seguimiento[[#This Row],[actividadfisica]]="Ejercicio regular",seguimiento[[#This Row],[actividadfisica]]="Actividad deportiva"),"Sí","")</f>
        <v>Sí</v>
      </c>
    </row>
    <row r="699" spans="1:21" x14ac:dyDescent="0.3">
      <c r="A699" t="str">
        <f>VLOOKUP(B699,pacientes_insertados[],2,)</f>
        <v>61e34254ec4ec02e84f5dcaa</v>
      </c>
      <c r="B699">
        <f>seguimiento[[#This Row],[idpaciente]]</f>
        <v>363</v>
      </c>
      <c r="C699">
        <f t="shared" si="10"/>
        <v>2017</v>
      </c>
      <c r="D699" s="1">
        <f>seguimiento[[#This Row],[fecha]]</f>
        <v>43084</v>
      </c>
      <c r="E699" t="str">
        <f>seguimiento[[#This Row],[institucion]]</f>
        <v>Hospital Sor Maria Ludovica de La Plata</v>
      </c>
      <c r="F699" t="str">
        <f>seguimiento[[#This Row],[fallecimiento]]</f>
        <v>No</v>
      </c>
      <c r="K699" t="str">
        <f>seguimiento[[#This Row],[coberturamedica]]</f>
        <v>Sí</v>
      </c>
      <c r="M699" t="str">
        <f>seguimiento[[#This Row],[Embarazo]]</f>
        <v>No</v>
      </c>
      <c r="N699" t="str">
        <f>seguimiento[[#This Row],[ncultivosanio]]</f>
        <v>1</v>
      </c>
      <c r="O699" t="str">
        <f>IF(seguimiento[[#This Row],[curvaglucemia]]="","No realizada","Realizada")</f>
        <v>No realizada</v>
      </c>
      <c r="P699" t="str">
        <f>IF(O699="Realizada",seguimiento[[#This Row],[curvaglucemia]],"")</f>
        <v/>
      </c>
      <c r="Q699" t="str">
        <f>IF(seguimiento[[#This Row],[vitaminaDRealizada]]="","",IF(seguimiento[[#This Row],[vitaminaDRealizada]]="No realizado","No realizada","Realizada"))</f>
        <v>Realizada</v>
      </c>
      <c r="R699" t="str">
        <f>IF(Q699="Realizada",seguimiento[[#This Row],[vitaminaDRealizada]],"")</f>
        <v>Bajo</v>
      </c>
      <c r="S699" t="str">
        <f>IF(seguimiento[[#This Row],[ige]]="No realizada","No realizada",IF(seguimiento[[#This Row],[ige]]="","","Realizada"))</f>
        <v>Realizada</v>
      </c>
      <c r="T699" t="str">
        <f>IF(S699="Realizada",seguimiento[[#This Row],[ige]],"")</f>
        <v>&lt; 500</v>
      </c>
      <c r="U699" t="str">
        <f>IF(OR(seguimiento[[#This Row],[actividadfisica]]="Ejercicio regular",seguimiento[[#This Row],[actividadfisica]]="Actividad deportiva"),"Sí","")</f>
        <v>Sí</v>
      </c>
    </row>
    <row r="700" spans="1:21" x14ac:dyDescent="0.3">
      <c r="A700" t="str">
        <f>VLOOKUP(B700,pacientes_insertados[],2,)</f>
        <v>61e34254ec4ec02e84f5dcaa</v>
      </c>
      <c r="B700">
        <f>seguimiento[[#This Row],[idpaciente]]</f>
        <v>363</v>
      </c>
      <c r="C700">
        <f t="shared" si="10"/>
        <v>2018</v>
      </c>
      <c r="D700" s="1">
        <f>seguimiento[[#This Row],[fecha]]</f>
        <v>43251</v>
      </c>
      <c r="E700" t="str">
        <f>seguimiento[[#This Row],[institucion]]</f>
        <v>Hospital Sor Maria Ludovica de La Plata</v>
      </c>
      <c r="F700" t="str">
        <f>seguimiento[[#This Row],[fallecimiento]]</f>
        <v>No</v>
      </c>
      <c r="K700" t="str">
        <f>seguimiento[[#This Row],[coberturamedica]]</f>
        <v>Sí</v>
      </c>
      <c r="O700" t="str">
        <f>IF(seguimiento[[#This Row],[curvaglucemia]]="","No realizada","Realizada")</f>
        <v>No realizada</v>
      </c>
      <c r="P700" t="str">
        <f>IF(O700="Realizada",seguimiento[[#This Row],[curvaglucemia]],"")</f>
        <v/>
      </c>
      <c r="Q700" t="str">
        <f>IF(seguimiento[[#This Row],[vitaminaDRealizada]]="","",IF(seguimiento[[#This Row],[vitaminaDRealizada]]="No realizado","No realizada","Realizada"))</f>
        <v>No realizada</v>
      </c>
      <c r="R700" t="str">
        <f>IF(Q700="Realizada",seguimiento[[#This Row],[vitaminaDRealizada]],"")</f>
        <v/>
      </c>
      <c r="S700" t="str">
        <f>IF(seguimiento[[#This Row],[ige]]="No realizada","No realizada",IF(seguimiento[[#This Row],[ige]]="","","Realizada"))</f>
        <v>No realizada</v>
      </c>
      <c r="T700" t="str">
        <f>IF(S700="Realizada",seguimiento[[#This Row],[ige]],"")</f>
        <v/>
      </c>
      <c r="U700" t="str">
        <f>IF(OR(seguimiento[[#This Row],[actividadfisica]]="Ejercicio regular",seguimiento[[#This Row],[actividadfisica]]="Actividad deportiva"),"Sí","")</f>
        <v>Sí</v>
      </c>
    </row>
    <row r="701" spans="1:21" x14ac:dyDescent="0.3">
      <c r="A701" t="str">
        <f>VLOOKUP(B701,pacientes_insertados[],2,)</f>
        <v>61e34254ec4ec02e84f5dcaa</v>
      </c>
      <c r="B701">
        <f>seguimiento[[#This Row],[idpaciente]]</f>
        <v>363</v>
      </c>
      <c r="C701">
        <f t="shared" si="10"/>
        <v>2019</v>
      </c>
      <c r="D701" s="1">
        <f>seguimiento[[#This Row],[fecha]]</f>
        <v>43815</v>
      </c>
      <c r="E701" t="str">
        <f>seguimiento[[#This Row],[institucion]]</f>
        <v>Hospital Sor Maria Ludovica de La Plata</v>
      </c>
      <c r="F701" t="str">
        <f>seguimiento[[#This Row],[fallecimiento]]</f>
        <v>No</v>
      </c>
      <c r="K701" t="str">
        <f>seguimiento[[#This Row],[coberturamedica]]</f>
        <v>Sí</v>
      </c>
      <c r="M701" t="str">
        <f>seguimiento[[#This Row],[Embarazo]]</f>
        <v>No</v>
      </c>
      <c r="O701" t="str">
        <f>IF(seguimiento[[#This Row],[curvaglucemia]]="","No realizada","Realizada")</f>
        <v>No realizada</v>
      </c>
      <c r="P701" t="str">
        <f>IF(O701="Realizada",seguimiento[[#This Row],[curvaglucemia]],"")</f>
        <v/>
      </c>
      <c r="Q701" t="str">
        <f>IF(seguimiento[[#This Row],[vitaminaDRealizada]]="","",IF(seguimiento[[#This Row],[vitaminaDRealizada]]="No realizado","No realizada","Realizada"))</f>
        <v>No realizada</v>
      </c>
      <c r="R701" t="str">
        <f>IF(Q701="Realizada",seguimiento[[#This Row],[vitaminaDRealizada]],"")</f>
        <v/>
      </c>
      <c r="S701" t="str">
        <f>IF(seguimiento[[#This Row],[ige]]="No realizada","No realizada",IF(seguimiento[[#This Row],[ige]]="","","Realizada"))</f>
        <v>No realizada</v>
      </c>
      <c r="T701" t="str">
        <f>IF(S701="Realizada",seguimiento[[#This Row],[ige]],"")</f>
        <v/>
      </c>
      <c r="U701" t="str">
        <f>IF(OR(seguimiento[[#This Row],[actividadfisica]]="Ejercicio regular",seguimiento[[#This Row],[actividadfisica]]="Actividad deportiva"),"Sí","")</f>
        <v>Sí</v>
      </c>
    </row>
    <row r="702" spans="1:21" x14ac:dyDescent="0.3">
      <c r="A702" t="str">
        <f>VLOOKUP(B702,pacientes_insertados[],2,)</f>
        <v>61e34254ec4ec02e84f5dcab</v>
      </c>
      <c r="B702">
        <f>seguimiento[[#This Row],[idpaciente]]</f>
        <v>364</v>
      </c>
      <c r="C702">
        <f t="shared" si="10"/>
        <v>2011</v>
      </c>
      <c r="D702" s="1">
        <f>seguimiento[[#This Row],[fecha]]</f>
        <v>40889</v>
      </c>
      <c r="E702" t="str">
        <f>seguimiento[[#This Row],[institucion]]</f>
        <v>Hospital Sor Maria Ludovica de La Plata</v>
      </c>
      <c r="F702" t="str">
        <f>seguimiento[[#This Row],[fallecimiento]]</f>
        <v>No</v>
      </c>
      <c r="I702" t="str">
        <f>seguimiento[[#This Row],[educacion]]</f>
        <v>Primaria completa</v>
      </c>
      <c r="K702" t="str">
        <f>seguimiento[[#This Row],[coberturamedica]]</f>
        <v>Sí</v>
      </c>
      <c r="M702" t="str">
        <f>seguimiento[[#This Row],[Embarazo]]</f>
        <v>No</v>
      </c>
      <c r="N702" t="str">
        <f>seguimiento[[#This Row],[ncultivosanio]]</f>
        <v>4</v>
      </c>
      <c r="O702" t="str">
        <f>IF(seguimiento[[#This Row],[curvaglucemia]]="","No realizada","Realizada")</f>
        <v>Realizada</v>
      </c>
      <c r="P702" t="str">
        <f>IF(O702="Realizada",seguimiento[[#This Row],[curvaglucemia]],"")</f>
        <v>Normal</v>
      </c>
      <c r="Q702" t="str">
        <f>IF(seguimiento[[#This Row],[vitaminaDRealizada]]="","",IF(seguimiento[[#This Row],[vitaminaDRealizada]]="No realizado","No realizada","Realizada"))</f>
        <v/>
      </c>
      <c r="R702" t="str">
        <f>IF(Q702="Realizada",seguimiento[[#This Row],[vitaminaDRealizada]],"")</f>
        <v/>
      </c>
      <c r="S702" t="str">
        <f>IF(seguimiento[[#This Row],[ige]]="No realizada","No realizada",IF(seguimiento[[#This Row],[ige]]="","","Realizada"))</f>
        <v>Realizada</v>
      </c>
      <c r="T702" t="str">
        <f>IF(S702="Realizada",seguimiento[[#This Row],[ige]],"")</f>
        <v>&lt; 500</v>
      </c>
      <c r="U702" t="str">
        <f>IF(OR(seguimiento[[#This Row],[actividadfisica]]="Ejercicio regular",seguimiento[[#This Row],[actividadfisica]]="Actividad deportiva"),"Sí","")</f>
        <v/>
      </c>
    </row>
    <row r="703" spans="1:21" x14ac:dyDescent="0.3">
      <c r="A703" t="str">
        <f>VLOOKUP(B703,pacientes_insertados[],2,)</f>
        <v>61e34254ec4ec02e84f5dcab</v>
      </c>
      <c r="B703">
        <f>seguimiento[[#This Row],[idpaciente]]</f>
        <v>364</v>
      </c>
      <c r="C703">
        <f t="shared" si="10"/>
        <v>2012</v>
      </c>
      <c r="D703" s="1">
        <f>seguimiento[[#This Row],[fecha]]</f>
        <v>41257</v>
      </c>
      <c r="E703" t="str">
        <f>seguimiento[[#This Row],[institucion]]</f>
        <v>Hospital Sor Maria Ludovica de La Plata</v>
      </c>
      <c r="F703" t="str">
        <f>seguimiento[[#This Row],[fallecimiento]]</f>
        <v>No</v>
      </c>
      <c r="I703" t="str">
        <f>seguimiento[[#This Row],[educacion]]</f>
        <v>Primaria completa</v>
      </c>
      <c r="K703" t="str">
        <f>seguimiento[[#This Row],[coberturamedica]]</f>
        <v>Sí</v>
      </c>
      <c r="M703" t="str">
        <f>seguimiento[[#This Row],[Embarazo]]</f>
        <v>No</v>
      </c>
      <c r="N703" t="str">
        <f>seguimiento[[#This Row],[ncultivosanio]]</f>
        <v>2</v>
      </c>
      <c r="O703" t="str">
        <f>IF(seguimiento[[#This Row],[curvaglucemia]]="","No realizada","Realizada")</f>
        <v>Realizada</v>
      </c>
      <c r="P703" t="str">
        <f>IF(O703="Realizada",seguimiento[[#This Row],[curvaglucemia]],"")</f>
        <v>Normal</v>
      </c>
      <c r="Q703" t="str">
        <f>IF(seguimiento[[#This Row],[vitaminaDRealizada]]="","",IF(seguimiento[[#This Row],[vitaminaDRealizada]]="No realizado","No realizada","Realizada"))</f>
        <v/>
      </c>
      <c r="R703" t="str">
        <f>IF(Q703="Realizada",seguimiento[[#This Row],[vitaminaDRealizada]],"")</f>
        <v/>
      </c>
      <c r="S703" t="str">
        <f>IF(seguimiento[[#This Row],[ige]]="No realizada","No realizada",IF(seguimiento[[#This Row],[ige]]="","","Realizada"))</f>
        <v>Realizada</v>
      </c>
      <c r="T703" t="str">
        <f>IF(S703="Realizada",seguimiento[[#This Row],[ige]],"")</f>
        <v>&lt; 500</v>
      </c>
      <c r="U703" t="str">
        <f>IF(OR(seguimiento[[#This Row],[actividadfisica]]="Ejercicio regular",seguimiento[[#This Row],[actividadfisica]]="Actividad deportiva"),"Sí","")</f>
        <v/>
      </c>
    </row>
    <row r="704" spans="1:21" x14ac:dyDescent="0.3">
      <c r="A704" t="str">
        <f>VLOOKUP(B704,pacientes_insertados[],2,)</f>
        <v>61e34254ec4ec02e84f5dcab</v>
      </c>
      <c r="B704">
        <f>seguimiento[[#This Row],[idpaciente]]</f>
        <v>364</v>
      </c>
      <c r="C704">
        <f t="shared" si="10"/>
        <v>2013</v>
      </c>
      <c r="D704" s="1">
        <f>seguimiento[[#This Row],[fecha]]</f>
        <v>41592</v>
      </c>
      <c r="E704" t="str">
        <f>seguimiento[[#This Row],[institucion]]</f>
        <v>Hospital Sor Maria Ludovica de La Plata</v>
      </c>
      <c r="F704" t="str">
        <f>seguimiento[[#This Row],[fallecimiento]]</f>
        <v>No</v>
      </c>
      <c r="I704" t="str">
        <f>seguimiento[[#This Row],[educacion]]</f>
        <v>Secundaria incompleta</v>
      </c>
      <c r="K704" t="str">
        <f>seguimiento[[#This Row],[coberturamedica]]</f>
        <v>Sí</v>
      </c>
      <c r="L704" t="str">
        <f>seguimiento[[#This Row],[ntratendovenosos]]</f>
        <v>1</v>
      </c>
      <c r="M704" t="str">
        <f>seguimiento[[#This Row],[Embarazo]]</f>
        <v>No</v>
      </c>
      <c r="N704" t="str">
        <f>seguimiento[[#This Row],[ncultivosanio]]</f>
        <v>3</v>
      </c>
      <c r="O704" t="str">
        <f>IF(seguimiento[[#This Row],[curvaglucemia]]="","No realizada","Realizada")</f>
        <v>Realizada</v>
      </c>
      <c r="P704" t="str">
        <f>IF(O704="Realizada",seguimiento[[#This Row],[curvaglucemia]],"")</f>
        <v>Normal</v>
      </c>
      <c r="Q704" t="str">
        <f>IF(seguimiento[[#This Row],[vitaminaDRealizada]]="","",IF(seguimiento[[#This Row],[vitaminaDRealizada]]="No realizado","No realizada","Realizada"))</f>
        <v/>
      </c>
      <c r="R704" t="str">
        <f>IF(Q704="Realizada",seguimiento[[#This Row],[vitaminaDRealizada]],"")</f>
        <v/>
      </c>
      <c r="S704" t="str">
        <f>IF(seguimiento[[#This Row],[ige]]="No realizada","No realizada",IF(seguimiento[[#This Row],[ige]]="","","Realizada"))</f>
        <v>Realizada</v>
      </c>
      <c r="T704" t="str">
        <f>IF(S704="Realizada",seguimiento[[#This Row],[ige]],"")</f>
        <v>&lt; 500</v>
      </c>
      <c r="U704" t="str">
        <f>IF(OR(seguimiento[[#This Row],[actividadfisica]]="Ejercicio regular",seguimiento[[#This Row],[actividadfisica]]="Actividad deportiva"),"Sí","")</f>
        <v/>
      </c>
    </row>
    <row r="705" spans="1:21" x14ac:dyDescent="0.3">
      <c r="A705" t="str">
        <f>VLOOKUP(B705,pacientes_insertados[],2,)</f>
        <v>61e34254ec4ec02e84f5dcab</v>
      </c>
      <c r="B705">
        <f>seguimiento[[#This Row],[idpaciente]]</f>
        <v>364</v>
      </c>
      <c r="C705">
        <f t="shared" si="10"/>
        <v>2014</v>
      </c>
      <c r="D705" s="1">
        <f>seguimiento[[#This Row],[fecha]]</f>
        <v>41974</v>
      </c>
      <c r="E705" t="str">
        <f>seguimiento[[#This Row],[institucion]]</f>
        <v>Hospital Sor Maria Ludovica de La Plata</v>
      </c>
      <c r="F705" t="str">
        <f>seguimiento[[#This Row],[fallecimiento]]</f>
        <v>No</v>
      </c>
      <c r="I705" t="str">
        <f>seguimiento[[#This Row],[educacion]]</f>
        <v>Secundaria incompleta</v>
      </c>
      <c r="K705" t="str">
        <f>seguimiento[[#This Row],[coberturamedica]]</f>
        <v>Sí</v>
      </c>
      <c r="L705" t="str">
        <f>seguimiento[[#This Row],[ntratendovenosos]]</f>
        <v>1</v>
      </c>
      <c r="M705" t="str">
        <f>seguimiento[[#This Row],[Embarazo]]</f>
        <v>No</v>
      </c>
      <c r="N705" t="str">
        <f>seguimiento[[#This Row],[ncultivosanio]]</f>
        <v>6</v>
      </c>
      <c r="O705" t="str">
        <f>IF(seguimiento[[#This Row],[curvaglucemia]]="","No realizada","Realizada")</f>
        <v>No realizada</v>
      </c>
      <c r="P705" t="str">
        <f>IF(O705="Realizada",seguimiento[[#This Row],[curvaglucemia]],"")</f>
        <v/>
      </c>
      <c r="Q705" t="str">
        <f>IF(seguimiento[[#This Row],[vitaminaDRealizada]]="","",IF(seguimiento[[#This Row],[vitaminaDRealizada]]="No realizado","No realizada","Realizada"))</f>
        <v/>
      </c>
      <c r="R705" t="str">
        <f>IF(Q705="Realizada",seguimiento[[#This Row],[vitaminaDRealizada]],"")</f>
        <v/>
      </c>
      <c r="S705" t="str">
        <f>IF(seguimiento[[#This Row],[ige]]="No realizada","No realizada",IF(seguimiento[[#This Row],[ige]]="","","Realizada"))</f>
        <v>Realizada</v>
      </c>
      <c r="T705" t="str">
        <f>IF(S705="Realizada",seguimiento[[#This Row],[ige]],"")</f>
        <v>&lt; 500</v>
      </c>
      <c r="U705" t="str">
        <f>IF(OR(seguimiento[[#This Row],[actividadfisica]]="Ejercicio regular",seguimiento[[#This Row],[actividadfisica]]="Actividad deportiva"),"Sí","")</f>
        <v/>
      </c>
    </row>
    <row r="706" spans="1:21" x14ac:dyDescent="0.3">
      <c r="A706" t="str">
        <f>VLOOKUP(B706,pacientes_insertados[],2,)</f>
        <v>61e34254ec4ec02e84f5dcab</v>
      </c>
      <c r="B706">
        <f>seguimiento[[#This Row],[idpaciente]]</f>
        <v>364</v>
      </c>
      <c r="C706">
        <f t="shared" si="10"/>
        <v>2015</v>
      </c>
      <c r="D706" s="1">
        <f>seguimiento[[#This Row],[fecha]]</f>
        <v>42239</v>
      </c>
      <c r="E706" t="str">
        <f>seguimiento[[#This Row],[institucion]]</f>
        <v>Hospital Sor Maria Ludovica de La Plata</v>
      </c>
      <c r="F706" t="str">
        <f>seguimiento[[#This Row],[fallecimiento]]</f>
        <v>No</v>
      </c>
      <c r="J706" t="str">
        <f>seguimiento[[#This Row],[laboral]]</f>
        <v>No trabaja</v>
      </c>
      <c r="K706" t="str">
        <f>seguimiento[[#This Row],[coberturamedica]]</f>
        <v>Sí</v>
      </c>
      <c r="L706" t="str">
        <f>seguimiento[[#This Row],[ntratendovenosos]]</f>
        <v>1</v>
      </c>
      <c r="M706" t="str">
        <f>seguimiento[[#This Row],[Embarazo]]</f>
        <v>No</v>
      </c>
      <c r="N706" t="str">
        <f>seguimiento[[#This Row],[ncultivosanio]]</f>
        <v>3</v>
      </c>
      <c r="O706" t="str">
        <f>IF(seguimiento[[#This Row],[curvaglucemia]]="","No realizada","Realizada")</f>
        <v>No realizada</v>
      </c>
      <c r="P706" t="str">
        <f>IF(O706="Realizada",seguimiento[[#This Row],[curvaglucemia]],"")</f>
        <v/>
      </c>
      <c r="Q706" t="str">
        <f>IF(seguimiento[[#This Row],[vitaminaDRealizada]]="","",IF(seguimiento[[#This Row],[vitaminaDRealizada]]="No realizado","No realizada","Realizada"))</f>
        <v>No realizada</v>
      </c>
      <c r="R706" t="str">
        <f>IF(Q706="Realizada",seguimiento[[#This Row],[vitaminaDRealizada]],"")</f>
        <v/>
      </c>
      <c r="S706" t="str">
        <f>IF(seguimiento[[#This Row],[ige]]="No realizada","No realizada",IF(seguimiento[[#This Row],[ige]]="","","Realizada"))</f>
        <v>Realizada</v>
      </c>
      <c r="T706" t="str">
        <f>IF(S706="Realizada",seguimiento[[#This Row],[ige]],"")</f>
        <v>&lt; 500</v>
      </c>
      <c r="U706" t="str">
        <f>IF(OR(seguimiento[[#This Row],[actividadfisica]]="Ejercicio regular",seguimiento[[#This Row],[actividadfisica]]="Actividad deportiva"),"Sí","")</f>
        <v/>
      </c>
    </row>
    <row r="707" spans="1:21" x14ac:dyDescent="0.3">
      <c r="A707" t="str">
        <f>VLOOKUP(B707,pacientes_insertados[],2,)</f>
        <v>61e34254ec4ec02e84f5dcab</v>
      </c>
      <c r="B707">
        <f>seguimiento[[#This Row],[idpaciente]]</f>
        <v>364</v>
      </c>
      <c r="C707">
        <f t="shared" ref="C707:C770" si="11">YEAR(D707)</f>
        <v>2016</v>
      </c>
      <c r="D707" s="1">
        <f>seguimiento[[#This Row],[fecha]]</f>
        <v>42635</v>
      </c>
      <c r="E707" t="str">
        <f>seguimiento[[#This Row],[institucion]]</f>
        <v>Hospital Sor Maria Ludovica de La Plata</v>
      </c>
      <c r="F707" t="str">
        <f>seguimiento[[#This Row],[fallecimiento]]</f>
        <v>No</v>
      </c>
      <c r="J707" t="str">
        <f>seguimiento[[#This Row],[laboral]]</f>
        <v>No trabaja</v>
      </c>
      <c r="K707" t="str">
        <f>seguimiento[[#This Row],[coberturamedica]]</f>
        <v>Sí</v>
      </c>
      <c r="L707" t="str">
        <f>seguimiento[[#This Row],[ntratendovenosos]]</f>
        <v>1</v>
      </c>
      <c r="M707" t="str">
        <f>seguimiento[[#This Row],[Embarazo]]</f>
        <v>No</v>
      </c>
      <c r="N707" t="str">
        <f>seguimiento[[#This Row],[ncultivosanio]]</f>
        <v>6</v>
      </c>
      <c r="O707" t="str">
        <f>IF(seguimiento[[#This Row],[curvaglucemia]]="","No realizada","Realizada")</f>
        <v>Realizada</v>
      </c>
      <c r="P707" t="str">
        <f>IF(O707="Realizada",seguimiento[[#This Row],[curvaglucemia]],"")</f>
        <v>Intolerancia</v>
      </c>
      <c r="Q707" t="str">
        <f>IF(seguimiento[[#This Row],[vitaminaDRealizada]]="","",IF(seguimiento[[#This Row],[vitaminaDRealizada]]="No realizado","No realizada","Realizada"))</f>
        <v>No realizada</v>
      </c>
      <c r="R707" t="str">
        <f>IF(Q707="Realizada",seguimiento[[#This Row],[vitaminaDRealizada]],"")</f>
        <v/>
      </c>
      <c r="S707" t="str">
        <f>IF(seguimiento[[#This Row],[ige]]="No realizada","No realizada",IF(seguimiento[[#This Row],[ige]]="","","Realizada"))</f>
        <v>Realizada</v>
      </c>
      <c r="T707" t="str">
        <f>IF(S707="Realizada",seguimiento[[#This Row],[ige]],"")</f>
        <v>&lt; 500</v>
      </c>
      <c r="U707" t="str">
        <f>IF(OR(seguimiento[[#This Row],[actividadfisica]]="Ejercicio regular",seguimiento[[#This Row],[actividadfisica]]="Actividad deportiva"),"Sí","")</f>
        <v/>
      </c>
    </row>
    <row r="708" spans="1:21" x14ac:dyDescent="0.3">
      <c r="A708" t="str">
        <f>VLOOKUP(B708,pacientes_insertados[],2,)</f>
        <v>61e34254ec4ec02e84f5dcab</v>
      </c>
      <c r="B708">
        <f>seguimiento[[#This Row],[idpaciente]]</f>
        <v>364</v>
      </c>
      <c r="C708">
        <f t="shared" si="11"/>
        <v>2017</v>
      </c>
      <c r="D708" s="1">
        <f>seguimiento[[#This Row],[fecha]]</f>
        <v>43098</v>
      </c>
      <c r="E708" t="str">
        <f>seguimiento[[#This Row],[institucion]]</f>
        <v>Hospital Sor Maria Ludovica de La Plata</v>
      </c>
      <c r="F708" t="str">
        <f>seguimiento[[#This Row],[fallecimiento]]</f>
        <v>No</v>
      </c>
      <c r="J708" t="str">
        <f>seguimiento[[#This Row],[laboral]]</f>
        <v>No trabaja</v>
      </c>
      <c r="K708" t="str">
        <f>seguimiento[[#This Row],[coberturamedica]]</f>
        <v>Sí</v>
      </c>
      <c r="L708" t="str">
        <f>seguimiento[[#This Row],[ntratendovenosos]]</f>
        <v>3</v>
      </c>
      <c r="M708" t="str">
        <f>seguimiento[[#This Row],[Embarazo]]</f>
        <v>No</v>
      </c>
      <c r="N708" t="str">
        <f>seguimiento[[#This Row],[ncultivosanio]]</f>
        <v>4</v>
      </c>
      <c r="O708" t="str">
        <f>IF(seguimiento[[#This Row],[curvaglucemia]]="","No realizada","Realizada")</f>
        <v>No realizada</v>
      </c>
      <c r="P708" t="str">
        <f>IF(O708="Realizada",seguimiento[[#This Row],[curvaglucemia]],"")</f>
        <v/>
      </c>
      <c r="Q708" t="str">
        <f>IF(seguimiento[[#This Row],[vitaminaDRealizada]]="","",IF(seguimiento[[#This Row],[vitaminaDRealizada]]="No realizado","No realizada","Realizada"))</f>
        <v/>
      </c>
      <c r="R708" t="str">
        <f>IF(Q708="Realizada",seguimiento[[#This Row],[vitaminaDRealizada]],"")</f>
        <v/>
      </c>
      <c r="S708" t="str">
        <f>IF(seguimiento[[#This Row],[ige]]="No realizada","No realizada",IF(seguimiento[[#This Row],[ige]]="","","Realizada"))</f>
        <v>No realizada</v>
      </c>
      <c r="T708" t="str">
        <f>IF(S708="Realizada",seguimiento[[#This Row],[ige]],"")</f>
        <v/>
      </c>
      <c r="U708" t="str">
        <f>IF(OR(seguimiento[[#This Row],[actividadfisica]]="Ejercicio regular",seguimiento[[#This Row],[actividadfisica]]="Actividad deportiva"),"Sí","")</f>
        <v/>
      </c>
    </row>
    <row r="709" spans="1:21" x14ac:dyDescent="0.3">
      <c r="A709" t="str">
        <f>VLOOKUP(B709,pacientes_insertados[],2,)</f>
        <v>61e34254ec4ec02e84f5dcac</v>
      </c>
      <c r="B709">
        <f>seguimiento[[#This Row],[idpaciente]]</f>
        <v>367</v>
      </c>
      <c r="C709">
        <f t="shared" si="11"/>
        <v>2011</v>
      </c>
      <c r="D709" s="1">
        <f>seguimiento[[#This Row],[fecha]]</f>
        <v>40743</v>
      </c>
      <c r="E709" t="str">
        <f>seguimiento[[#This Row],[institucion]]</f>
        <v>Hospital Sor Maria Ludovica de La Plata</v>
      </c>
      <c r="F709" t="str">
        <f>seguimiento[[#This Row],[fallecimiento]]</f>
        <v>No</v>
      </c>
      <c r="I709" t="str">
        <f>seguimiento[[#This Row],[educacion]]</f>
        <v>Secundaria completa</v>
      </c>
      <c r="K709" t="str">
        <f>seguimiento[[#This Row],[coberturamedica]]</f>
        <v>Sí</v>
      </c>
      <c r="M709" t="str">
        <f>seguimiento[[#This Row],[Embarazo]]</f>
        <v>No</v>
      </c>
      <c r="N709" t="str">
        <f>seguimiento[[#This Row],[ncultivosanio]]</f>
        <v>5</v>
      </c>
      <c r="O709" t="str">
        <f>IF(seguimiento[[#This Row],[curvaglucemia]]="","No realizada","Realizada")</f>
        <v>Realizada</v>
      </c>
      <c r="P709" t="str">
        <f>IF(O709="Realizada",seguimiento[[#This Row],[curvaglucemia]],"")</f>
        <v>Intolerancia</v>
      </c>
      <c r="Q709" t="str">
        <f>IF(seguimiento[[#This Row],[vitaminaDRealizada]]="","",IF(seguimiento[[#This Row],[vitaminaDRealizada]]="No realizado","No realizada","Realizada"))</f>
        <v/>
      </c>
      <c r="R709" t="str">
        <f>IF(Q709="Realizada",seguimiento[[#This Row],[vitaminaDRealizada]],"")</f>
        <v/>
      </c>
      <c r="S709" t="str">
        <f>IF(seguimiento[[#This Row],[ige]]="No realizada","No realizada",IF(seguimiento[[#This Row],[ige]]="","","Realizada"))</f>
        <v>Realizada</v>
      </c>
      <c r="T709" t="str">
        <f>IF(S709="Realizada",seguimiento[[#This Row],[ige]],"")</f>
        <v>&lt; 500</v>
      </c>
      <c r="U709" t="str">
        <f>IF(OR(seguimiento[[#This Row],[actividadfisica]]="Ejercicio regular",seguimiento[[#This Row],[actividadfisica]]="Actividad deportiva"),"Sí","")</f>
        <v/>
      </c>
    </row>
    <row r="710" spans="1:21" x14ac:dyDescent="0.3">
      <c r="A710" t="str">
        <f>VLOOKUP(B710,pacientes_insertados[],2,)</f>
        <v>61e34254ec4ec02e84f5dcad</v>
      </c>
      <c r="B710">
        <f>seguimiento[[#This Row],[idpaciente]]</f>
        <v>368</v>
      </c>
      <c r="C710">
        <f t="shared" si="11"/>
        <v>2012</v>
      </c>
      <c r="D710" s="1">
        <f>seguimiento[[#This Row],[fecha]]</f>
        <v>41117</v>
      </c>
      <c r="E710" t="str">
        <f>seguimiento[[#This Row],[institucion]]</f>
        <v>Hospital "Dr. Antonio A. Cetrángolo"</v>
      </c>
      <c r="F710" t="str">
        <f>seguimiento[[#This Row],[fallecimiento]]</f>
        <v>No</v>
      </c>
      <c r="I710" t="str">
        <f>seguimiento[[#This Row],[educacion]]</f>
        <v>Secundaria incompleta</v>
      </c>
      <c r="K710" t="str">
        <f>seguimiento[[#This Row],[coberturamedica]]</f>
        <v>Sí</v>
      </c>
      <c r="L710" t="str">
        <f>seguimiento[[#This Row],[ntratendovenosos]]</f>
        <v>2</v>
      </c>
      <c r="M710" t="str">
        <f>seguimiento[[#This Row],[Embarazo]]</f>
        <v>No</v>
      </c>
      <c r="N710" t="str">
        <f>seguimiento[[#This Row],[ncultivosanio]]</f>
        <v>6</v>
      </c>
      <c r="O710" t="str">
        <f>IF(seguimiento[[#This Row],[curvaglucemia]]="","No realizada","Realizada")</f>
        <v>No realizada</v>
      </c>
      <c r="P710" t="str">
        <f>IF(O710="Realizada",seguimiento[[#This Row],[curvaglucemia]],"")</f>
        <v/>
      </c>
      <c r="Q710" t="str">
        <f>IF(seguimiento[[#This Row],[vitaminaDRealizada]]="","",IF(seguimiento[[#This Row],[vitaminaDRealizada]]="No realizado","No realizada","Realizada"))</f>
        <v/>
      </c>
      <c r="R710" t="str">
        <f>IF(Q710="Realizada",seguimiento[[#This Row],[vitaminaDRealizada]],"")</f>
        <v/>
      </c>
      <c r="S710" t="str">
        <f>IF(seguimiento[[#This Row],[ige]]="No realizada","No realizada",IF(seguimiento[[#This Row],[ige]]="","","Realizada"))</f>
        <v/>
      </c>
      <c r="T710" t="str">
        <f>IF(S710="Realizada",seguimiento[[#This Row],[ige]],"")</f>
        <v/>
      </c>
      <c r="U710" t="str">
        <f>IF(OR(seguimiento[[#This Row],[actividadfisica]]="Ejercicio regular",seguimiento[[#This Row],[actividadfisica]]="Actividad deportiva"),"Sí","")</f>
        <v>Sí</v>
      </c>
    </row>
    <row r="711" spans="1:21" x14ac:dyDescent="0.3">
      <c r="A711" t="str">
        <f>VLOOKUP(B711,pacientes_insertados[],2,)</f>
        <v>61e34254ec4ec02e84f5dcad</v>
      </c>
      <c r="B711">
        <f>seguimiento[[#This Row],[idpaciente]]</f>
        <v>368</v>
      </c>
      <c r="C711">
        <f t="shared" si="11"/>
        <v>2014</v>
      </c>
      <c r="D711" s="1">
        <f>seguimiento[[#This Row],[fecha]]</f>
        <v>41990</v>
      </c>
      <c r="E711" t="str">
        <f>seguimiento[[#This Row],[institucion]]</f>
        <v>Hospital "Dr. Antonio A. Cetrángolo"</v>
      </c>
      <c r="F711" t="str">
        <f>seguimiento[[#This Row],[fallecimiento]]</f>
        <v>No</v>
      </c>
      <c r="K711" t="str">
        <f>seguimiento[[#This Row],[coberturamedica]]</f>
        <v>Sí</v>
      </c>
      <c r="L711" t="str">
        <f>seguimiento[[#This Row],[ntratendovenosos]]</f>
        <v>1</v>
      </c>
      <c r="M711" t="str">
        <f>seguimiento[[#This Row],[Embarazo]]</f>
        <v>No</v>
      </c>
      <c r="N711" t="str">
        <f>seguimiento[[#This Row],[ncultivosanio]]</f>
        <v>6</v>
      </c>
      <c r="O711" t="str">
        <f>IF(seguimiento[[#This Row],[curvaglucemia]]="","No realizada","Realizada")</f>
        <v>No realizada</v>
      </c>
      <c r="P711" t="str">
        <f>IF(O711="Realizada",seguimiento[[#This Row],[curvaglucemia]],"")</f>
        <v/>
      </c>
      <c r="Q711" t="str">
        <f>IF(seguimiento[[#This Row],[vitaminaDRealizada]]="","",IF(seguimiento[[#This Row],[vitaminaDRealizada]]="No realizado","No realizada","Realizada"))</f>
        <v>No realizada</v>
      </c>
      <c r="R711" t="str">
        <f>IF(Q711="Realizada",seguimiento[[#This Row],[vitaminaDRealizada]],"")</f>
        <v/>
      </c>
      <c r="S711" t="str">
        <f>IF(seguimiento[[#This Row],[ige]]="No realizada","No realizada",IF(seguimiento[[#This Row],[ige]]="","","Realizada"))</f>
        <v/>
      </c>
      <c r="T711" t="str">
        <f>IF(S711="Realizada",seguimiento[[#This Row],[ige]],"")</f>
        <v/>
      </c>
      <c r="U711" t="str">
        <f>IF(OR(seguimiento[[#This Row],[actividadfisica]]="Ejercicio regular",seguimiento[[#This Row],[actividadfisica]]="Actividad deportiva"),"Sí","")</f>
        <v>Sí</v>
      </c>
    </row>
    <row r="712" spans="1:21" x14ac:dyDescent="0.3">
      <c r="A712" t="str">
        <f>VLOOKUP(B712,pacientes_insertados[],2,)</f>
        <v>61e34254ec4ec02e84f5dcaf</v>
      </c>
      <c r="B712">
        <f>seguimiento[[#This Row],[idpaciente]]</f>
        <v>370</v>
      </c>
      <c r="C712">
        <f t="shared" si="11"/>
        <v>2012</v>
      </c>
      <c r="D712" s="1">
        <f>seguimiento[[#This Row],[fecha]]</f>
        <v>41120</v>
      </c>
      <c r="E712" t="str">
        <f>seguimiento[[#This Row],[institucion]]</f>
        <v>Hospital Pediátrico Juan Pablo II</v>
      </c>
      <c r="F712" t="str">
        <f>seguimiento[[#This Row],[fallecimiento]]</f>
        <v>No</v>
      </c>
      <c r="K712" t="str">
        <f>seguimiento[[#This Row],[coberturamedica]]</f>
        <v>No</v>
      </c>
      <c r="L712" t="str">
        <f>seguimiento[[#This Row],[ntratendovenosos]]</f>
        <v>1</v>
      </c>
      <c r="M712" t="str">
        <f>seguimiento[[#This Row],[Embarazo]]</f>
        <v>No</v>
      </c>
      <c r="N712" t="str">
        <f>seguimiento[[#This Row],[ncultivosanio]]</f>
        <v>2</v>
      </c>
      <c r="O712" t="str">
        <f>IF(seguimiento[[#This Row],[curvaglucemia]]="","No realizada","Realizada")</f>
        <v>No realizada</v>
      </c>
      <c r="P712" t="str">
        <f>IF(O712="Realizada",seguimiento[[#This Row],[curvaglucemia]],"")</f>
        <v/>
      </c>
      <c r="Q712" t="str">
        <f>IF(seguimiento[[#This Row],[vitaminaDRealizada]]="","",IF(seguimiento[[#This Row],[vitaminaDRealizada]]="No realizado","No realizada","Realizada"))</f>
        <v/>
      </c>
      <c r="R712" t="str">
        <f>IF(Q712="Realizada",seguimiento[[#This Row],[vitaminaDRealizada]],"")</f>
        <v/>
      </c>
      <c r="S712" t="str">
        <f>IF(seguimiento[[#This Row],[ige]]="No realizada","No realizada",IF(seguimiento[[#This Row],[ige]]="","","Realizada"))</f>
        <v/>
      </c>
      <c r="T712" t="str">
        <f>IF(S712="Realizada",seguimiento[[#This Row],[ige]],"")</f>
        <v/>
      </c>
      <c r="U712" t="str">
        <f>IF(OR(seguimiento[[#This Row],[actividadfisica]]="Ejercicio regular",seguimiento[[#This Row],[actividadfisica]]="Actividad deportiva"),"Sí","")</f>
        <v>Sí</v>
      </c>
    </row>
    <row r="713" spans="1:21" x14ac:dyDescent="0.3">
      <c r="A713" t="str">
        <f>VLOOKUP(B713,pacientes_insertados[],2,)</f>
        <v>61e34254ec4ec02e84f5dcb0</v>
      </c>
      <c r="B713">
        <f>seguimiento[[#This Row],[idpaciente]]</f>
        <v>371</v>
      </c>
      <c r="C713">
        <f t="shared" si="11"/>
        <v>2012</v>
      </c>
      <c r="D713" s="1">
        <f>seguimiento[[#This Row],[fecha]]</f>
        <v>41241</v>
      </c>
      <c r="E713" t="str">
        <f>seguimiento[[#This Row],[institucion]]</f>
        <v>Hospital Pediátrico Juan Pablo II</v>
      </c>
      <c r="F713" t="str">
        <f>seguimiento[[#This Row],[fallecimiento]]</f>
        <v>No</v>
      </c>
      <c r="I713" t="str">
        <f>seguimiento[[#This Row],[educacion]]</f>
        <v>Terciario completo</v>
      </c>
      <c r="J713" t="str">
        <f>seguimiento[[#This Row],[laboral]]</f>
        <v>Trabaja, parcial</v>
      </c>
      <c r="K713" t="str">
        <f>seguimiento[[#This Row],[coberturamedica]]</f>
        <v>Sí</v>
      </c>
      <c r="L713" t="str">
        <f>seguimiento[[#This Row],[ntratendovenosos]]</f>
        <v>1</v>
      </c>
      <c r="M713" t="str">
        <f>seguimiento[[#This Row],[Embarazo]]</f>
        <v>No</v>
      </c>
      <c r="O713" t="str">
        <f>IF(seguimiento[[#This Row],[curvaglucemia]]="","No realizada","Realizada")</f>
        <v>No realizada</v>
      </c>
      <c r="P713" t="str">
        <f>IF(O713="Realizada",seguimiento[[#This Row],[curvaglucemia]],"")</f>
        <v/>
      </c>
      <c r="Q713" t="str">
        <f>IF(seguimiento[[#This Row],[vitaminaDRealizada]]="","",IF(seguimiento[[#This Row],[vitaminaDRealizada]]="No realizado","No realizada","Realizada"))</f>
        <v/>
      </c>
      <c r="R713" t="str">
        <f>IF(Q713="Realizada",seguimiento[[#This Row],[vitaminaDRealizada]],"")</f>
        <v/>
      </c>
      <c r="S713" t="str">
        <f>IF(seguimiento[[#This Row],[ige]]="No realizada","No realizada",IF(seguimiento[[#This Row],[ige]]="","","Realizada"))</f>
        <v/>
      </c>
      <c r="T713" t="str">
        <f>IF(S713="Realizada",seguimiento[[#This Row],[ige]],"")</f>
        <v/>
      </c>
      <c r="U713" t="str">
        <f>IF(OR(seguimiento[[#This Row],[actividadfisica]]="Ejercicio regular",seguimiento[[#This Row],[actividadfisica]]="Actividad deportiva"),"Sí","")</f>
        <v>Sí</v>
      </c>
    </row>
    <row r="714" spans="1:21" x14ac:dyDescent="0.3">
      <c r="A714" t="str">
        <f>VLOOKUP(B714,pacientes_insertados[],2,)</f>
        <v>61e34254ec4ec02e84f5dcb0</v>
      </c>
      <c r="B714">
        <f>seguimiento[[#This Row],[idpaciente]]</f>
        <v>371</v>
      </c>
      <c r="C714">
        <f t="shared" si="11"/>
        <v>2014</v>
      </c>
      <c r="D714" s="1">
        <f>seguimiento[[#This Row],[fecha]]</f>
        <v>41971</v>
      </c>
      <c r="E714" t="str">
        <f>seguimiento[[#This Row],[institucion]]</f>
        <v>Hospital "Dr. Antonio A. Cetrángolo"</v>
      </c>
      <c r="F714" t="str">
        <f>seguimiento[[#This Row],[fallecimiento]]</f>
        <v>No</v>
      </c>
      <c r="K714" t="str">
        <f>seguimiento[[#This Row],[coberturamedica]]</f>
        <v>Sí</v>
      </c>
      <c r="L714" t="str">
        <f>seguimiento[[#This Row],[ntratendovenosos]]</f>
        <v>1</v>
      </c>
      <c r="M714" t="str">
        <f>seguimiento[[#This Row],[Embarazo]]</f>
        <v>No</v>
      </c>
      <c r="O714" t="str">
        <f>IF(seguimiento[[#This Row],[curvaglucemia]]="","No realizada","Realizada")</f>
        <v>No realizada</v>
      </c>
      <c r="P714" t="str">
        <f>IF(O714="Realizada",seguimiento[[#This Row],[curvaglucemia]],"")</f>
        <v/>
      </c>
      <c r="Q714" t="str">
        <f>IF(seguimiento[[#This Row],[vitaminaDRealizada]]="","",IF(seguimiento[[#This Row],[vitaminaDRealizada]]="No realizado","No realizada","Realizada"))</f>
        <v/>
      </c>
      <c r="R714" t="str">
        <f>IF(Q714="Realizada",seguimiento[[#This Row],[vitaminaDRealizada]],"")</f>
        <v/>
      </c>
      <c r="S714" t="str">
        <f>IF(seguimiento[[#This Row],[ige]]="No realizada","No realizada",IF(seguimiento[[#This Row],[ige]]="","","Realizada"))</f>
        <v/>
      </c>
      <c r="T714" t="str">
        <f>IF(S714="Realizada",seguimiento[[#This Row],[ige]],"")</f>
        <v/>
      </c>
      <c r="U714" t="str">
        <f>IF(OR(seguimiento[[#This Row],[actividadfisica]]="Ejercicio regular",seguimiento[[#This Row],[actividadfisica]]="Actividad deportiva"),"Sí","")</f>
        <v>Sí</v>
      </c>
    </row>
    <row r="715" spans="1:21" x14ac:dyDescent="0.3">
      <c r="A715" t="str">
        <f>VLOOKUP(B715,pacientes_insertados[],2,)</f>
        <v>61e34254ec4ec02e84f5dcb1</v>
      </c>
      <c r="B715">
        <f>seguimiento[[#This Row],[idpaciente]]</f>
        <v>372</v>
      </c>
      <c r="C715">
        <f t="shared" si="11"/>
        <v>2012</v>
      </c>
      <c r="D715" s="1">
        <f>seguimiento[[#This Row],[fecha]]</f>
        <v>41089</v>
      </c>
      <c r="E715" t="str">
        <f>seguimiento[[#This Row],[institucion]]</f>
        <v>Hospital "Dr. Antonio A. Cetrángolo"</v>
      </c>
      <c r="F715" t="str">
        <f>seguimiento[[#This Row],[fallecimiento]]</f>
        <v>No</v>
      </c>
      <c r="I715" t="str">
        <f>seguimiento[[#This Row],[educacion]]</f>
        <v>Secundaria incompleta</v>
      </c>
      <c r="K715" t="str">
        <f>seguimiento[[#This Row],[coberturamedica]]</f>
        <v>Sí</v>
      </c>
      <c r="L715" t="str">
        <f>seguimiento[[#This Row],[ntratendovenosos]]</f>
        <v>4</v>
      </c>
      <c r="M715" t="str">
        <f>seguimiento[[#This Row],[Embarazo]]</f>
        <v>No</v>
      </c>
      <c r="O715" t="str">
        <f>IF(seguimiento[[#This Row],[curvaglucemia]]="","No realizada","Realizada")</f>
        <v>No realizada</v>
      </c>
      <c r="P715" t="str">
        <f>IF(O715="Realizada",seguimiento[[#This Row],[curvaglucemia]],"")</f>
        <v/>
      </c>
      <c r="Q715" t="str">
        <f>IF(seguimiento[[#This Row],[vitaminaDRealizada]]="","",IF(seguimiento[[#This Row],[vitaminaDRealizada]]="No realizado","No realizada","Realizada"))</f>
        <v/>
      </c>
      <c r="R715" t="str">
        <f>IF(Q715="Realizada",seguimiento[[#This Row],[vitaminaDRealizada]],"")</f>
        <v/>
      </c>
      <c r="S715" t="str">
        <f>IF(seguimiento[[#This Row],[ige]]="No realizada","No realizada",IF(seguimiento[[#This Row],[ige]]="","","Realizada"))</f>
        <v/>
      </c>
      <c r="T715" t="str">
        <f>IF(S715="Realizada",seguimiento[[#This Row],[ige]],"")</f>
        <v/>
      </c>
      <c r="U715" t="str">
        <f>IF(OR(seguimiento[[#This Row],[actividadfisica]]="Ejercicio regular",seguimiento[[#This Row],[actividadfisica]]="Actividad deportiva"),"Sí","")</f>
        <v/>
      </c>
    </row>
    <row r="716" spans="1:21" x14ac:dyDescent="0.3">
      <c r="A716" t="str">
        <f>VLOOKUP(B716,pacientes_insertados[],2,)</f>
        <v>61e34254ec4ec02e84f5dcb1</v>
      </c>
      <c r="B716">
        <f>seguimiento[[#This Row],[idpaciente]]</f>
        <v>372</v>
      </c>
      <c r="C716">
        <f t="shared" si="11"/>
        <v>2015</v>
      </c>
      <c r="D716" s="1">
        <f>seguimiento[[#This Row],[fecha]]</f>
        <v>42195</v>
      </c>
      <c r="E716" t="str">
        <f>seguimiento[[#This Row],[institucion]]</f>
        <v>Hospital "Dr. Antonio A. Cetrángolo"</v>
      </c>
      <c r="F716" t="str">
        <f>seguimiento[[#This Row],[fallecimiento]]</f>
        <v>Si</v>
      </c>
      <c r="G716" t="str">
        <f>seguimiento[[#This Row],[fecha_fallec]]</f>
        <v>2015-07-10</v>
      </c>
      <c r="H716" t="str">
        <f>seguimiento[[#This Row],[NombreCausaFallecimiento]]</f>
        <v>Respiratorios</v>
      </c>
      <c r="O716" t="str">
        <f>IF(seguimiento[[#This Row],[curvaglucemia]]="","No realizada","Realizada")</f>
        <v>No realizada</v>
      </c>
      <c r="P716" t="str">
        <f>IF(O716="Realizada",seguimiento[[#This Row],[curvaglucemia]],"")</f>
        <v/>
      </c>
      <c r="Q716" t="str">
        <f>IF(seguimiento[[#This Row],[vitaminaDRealizada]]="","",IF(seguimiento[[#This Row],[vitaminaDRealizada]]="No realizado","No realizada","Realizada"))</f>
        <v/>
      </c>
      <c r="R716" t="str">
        <f>IF(Q716="Realizada",seguimiento[[#This Row],[vitaminaDRealizada]],"")</f>
        <v/>
      </c>
      <c r="S716" t="str">
        <f>IF(seguimiento[[#This Row],[ige]]="No realizada","No realizada",IF(seguimiento[[#This Row],[ige]]="","","Realizada"))</f>
        <v/>
      </c>
      <c r="T716" t="str">
        <f>IF(S716="Realizada",seguimiento[[#This Row],[ige]],"")</f>
        <v/>
      </c>
      <c r="U716" t="str">
        <f>IF(OR(seguimiento[[#This Row],[actividadfisica]]="Ejercicio regular",seguimiento[[#This Row],[actividadfisica]]="Actividad deportiva"),"Sí","")</f>
        <v/>
      </c>
    </row>
    <row r="717" spans="1:21" x14ac:dyDescent="0.3">
      <c r="A717" t="str">
        <f>VLOOKUP(B717,pacientes_insertados[],2,)</f>
        <v>61e34254ec4ec02e84f5dcb2</v>
      </c>
      <c r="B717">
        <f>seguimiento[[#This Row],[idpaciente]]</f>
        <v>373</v>
      </c>
      <c r="C717">
        <f t="shared" si="11"/>
        <v>2012</v>
      </c>
      <c r="D717" s="1">
        <f>seguimiento[[#This Row],[fecha]]</f>
        <v>41117</v>
      </c>
      <c r="E717" t="str">
        <f>seguimiento[[#This Row],[institucion]]</f>
        <v>Hospital "Dr. Antonio A. Cetrángolo"</v>
      </c>
      <c r="F717" t="str">
        <f>seguimiento[[#This Row],[fallecimiento]]</f>
        <v>No</v>
      </c>
      <c r="I717" t="str">
        <f>seguimiento[[#This Row],[educacion]]</f>
        <v>Universitario Incompleto</v>
      </c>
      <c r="J717" t="str">
        <f>seguimiento[[#This Row],[laboral]]</f>
        <v>No trabaja</v>
      </c>
      <c r="K717" t="str">
        <f>seguimiento[[#This Row],[coberturamedica]]</f>
        <v>Sí</v>
      </c>
      <c r="L717" t="str">
        <f>seguimiento[[#This Row],[ntratendovenosos]]</f>
        <v>2</v>
      </c>
      <c r="M717" t="str">
        <f>seguimiento[[#This Row],[Embarazo]]</f>
        <v>No</v>
      </c>
      <c r="O717" t="str">
        <f>IF(seguimiento[[#This Row],[curvaglucemia]]="","No realizada","Realizada")</f>
        <v>Realizada</v>
      </c>
      <c r="P717" t="str">
        <f>IF(O717="Realizada",seguimiento[[#This Row],[curvaglucemia]],"")</f>
        <v>Intolerancia</v>
      </c>
      <c r="Q717" t="str">
        <f>IF(seguimiento[[#This Row],[vitaminaDRealizada]]="","",IF(seguimiento[[#This Row],[vitaminaDRealizada]]="No realizado","No realizada","Realizada"))</f>
        <v/>
      </c>
      <c r="R717" t="str">
        <f>IF(Q717="Realizada",seguimiento[[#This Row],[vitaminaDRealizada]],"")</f>
        <v/>
      </c>
      <c r="S717" t="str">
        <f>IF(seguimiento[[#This Row],[ige]]="No realizada","No realizada",IF(seguimiento[[#This Row],[ige]]="","","Realizada"))</f>
        <v/>
      </c>
      <c r="T717" t="str">
        <f>IF(S717="Realizada",seguimiento[[#This Row],[ige]],"")</f>
        <v/>
      </c>
      <c r="U717" t="str">
        <f>IF(OR(seguimiento[[#This Row],[actividadfisica]]="Ejercicio regular",seguimiento[[#This Row],[actividadfisica]]="Actividad deportiva"),"Sí","")</f>
        <v/>
      </c>
    </row>
    <row r="718" spans="1:21" x14ac:dyDescent="0.3">
      <c r="A718" t="str">
        <f>VLOOKUP(B718,pacientes_insertados[],2,)</f>
        <v>61e34254ec4ec02e84f5dcb2</v>
      </c>
      <c r="B718">
        <f>seguimiento[[#This Row],[idpaciente]]</f>
        <v>373</v>
      </c>
      <c r="C718">
        <f t="shared" si="11"/>
        <v>2015</v>
      </c>
      <c r="D718" s="1">
        <f>seguimiento[[#This Row],[fecha]]</f>
        <v>42226</v>
      </c>
      <c r="E718" t="str">
        <f>seguimiento[[#This Row],[institucion]]</f>
        <v>Hospital "Dr. Antonio A. Cetrángolo"</v>
      </c>
      <c r="F718" t="str">
        <f>seguimiento[[#This Row],[fallecimiento]]</f>
        <v>Si</v>
      </c>
      <c r="G718" t="str">
        <f>seguimiento[[#This Row],[fecha_fallec]]</f>
        <v>2015-08-04</v>
      </c>
      <c r="H718" t="str">
        <f>seguimiento[[#This Row],[NombreCausaFallecimiento]]</f>
        <v>Relacionados al transplante</v>
      </c>
      <c r="O718" t="str">
        <f>IF(seguimiento[[#This Row],[curvaglucemia]]="","No realizada","Realizada")</f>
        <v>No realizada</v>
      </c>
      <c r="P718" t="str">
        <f>IF(O718="Realizada",seguimiento[[#This Row],[curvaglucemia]],"")</f>
        <v/>
      </c>
      <c r="Q718" t="str">
        <f>IF(seguimiento[[#This Row],[vitaminaDRealizada]]="","",IF(seguimiento[[#This Row],[vitaminaDRealizada]]="No realizado","No realizada","Realizada"))</f>
        <v/>
      </c>
      <c r="R718" t="str">
        <f>IF(Q718="Realizada",seguimiento[[#This Row],[vitaminaDRealizada]],"")</f>
        <v/>
      </c>
      <c r="S718" t="str">
        <f>IF(seguimiento[[#This Row],[ige]]="No realizada","No realizada",IF(seguimiento[[#This Row],[ige]]="","","Realizada"))</f>
        <v/>
      </c>
      <c r="T718" t="str">
        <f>IF(S718="Realizada",seguimiento[[#This Row],[ige]],"")</f>
        <v/>
      </c>
      <c r="U718" t="str">
        <f>IF(OR(seguimiento[[#This Row],[actividadfisica]]="Ejercicio regular",seguimiento[[#This Row],[actividadfisica]]="Actividad deportiva"),"Sí","")</f>
        <v/>
      </c>
    </row>
    <row r="719" spans="1:21" x14ac:dyDescent="0.3">
      <c r="A719" t="str">
        <f>VLOOKUP(B719,pacientes_insertados[],2,)</f>
        <v>61e34254ec4ec02e84f5dcb3</v>
      </c>
      <c r="B719">
        <f>seguimiento[[#This Row],[idpaciente]]</f>
        <v>374</v>
      </c>
      <c r="C719">
        <f t="shared" si="11"/>
        <v>2012</v>
      </c>
      <c r="D719" s="1">
        <f>seguimiento[[#This Row],[fecha]]</f>
        <v>41087</v>
      </c>
      <c r="E719" t="str">
        <f>seguimiento[[#This Row],[institucion]]</f>
        <v>HOSPITAL de PEDIATRÍA "Juan P. Garrahan"</v>
      </c>
      <c r="F719" t="str">
        <f>seguimiento[[#This Row],[fallecimiento]]</f>
        <v>No</v>
      </c>
      <c r="K719" t="str">
        <f>seguimiento[[#This Row],[coberturamedica]]</f>
        <v>No</v>
      </c>
      <c r="M719" t="str">
        <f>seguimiento[[#This Row],[Embarazo]]</f>
        <v>No</v>
      </c>
      <c r="N719" t="str">
        <f>seguimiento[[#This Row],[ncultivosanio]]</f>
        <v>4</v>
      </c>
      <c r="O719" t="str">
        <f>IF(seguimiento[[#This Row],[curvaglucemia]]="","No realizada","Realizada")</f>
        <v>Realizada</v>
      </c>
      <c r="P719" t="str">
        <f>IF(O719="Realizada",seguimiento[[#This Row],[curvaglucemia]],"")</f>
        <v>Normal</v>
      </c>
      <c r="Q719" t="str">
        <f>IF(seguimiento[[#This Row],[vitaminaDRealizada]]="","",IF(seguimiento[[#This Row],[vitaminaDRealizada]]="No realizado","No realizada","Realizada"))</f>
        <v/>
      </c>
      <c r="R719" t="str">
        <f>IF(Q719="Realizada",seguimiento[[#This Row],[vitaminaDRealizada]],"")</f>
        <v/>
      </c>
      <c r="S719" t="str">
        <f>IF(seguimiento[[#This Row],[ige]]="No realizada","No realizada",IF(seguimiento[[#This Row],[ige]]="","","Realizada"))</f>
        <v/>
      </c>
      <c r="T719" t="str">
        <f>IF(S719="Realizada",seguimiento[[#This Row],[ige]],"")</f>
        <v/>
      </c>
      <c r="U719" t="str">
        <f>IF(OR(seguimiento[[#This Row],[actividadfisica]]="Ejercicio regular",seguimiento[[#This Row],[actividadfisica]]="Actividad deportiva"),"Sí","")</f>
        <v/>
      </c>
    </row>
    <row r="720" spans="1:21" x14ac:dyDescent="0.3">
      <c r="A720" t="str">
        <f>VLOOKUP(B720,pacientes_insertados[],2,)</f>
        <v>61e34254ec4ec02e84f5dcb3</v>
      </c>
      <c r="B720">
        <f>seguimiento[[#This Row],[idpaciente]]</f>
        <v>374</v>
      </c>
      <c r="C720">
        <f t="shared" si="11"/>
        <v>2014</v>
      </c>
      <c r="D720" s="1">
        <f>seguimiento[[#This Row],[fecha]]</f>
        <v>41871</v>
      </c>
      <c r="E720" t="str">
        <f>seguimiento[[#This Row],[institucion]]</f>
        <v>HOSPITAL de PEDIATRÍA "Juan P. Garrahan"</v>
      </c>
      <c r="F720" t="str">
        <f>seguimiento[[#This Row],[fallecimiento]]</f>
        <v>No</v>
      </c>
      <c r="I720" t="str">
        <f>seguimiento[[#This Row],[educacion]]</f>
        <v>Primaria incompleta</v>
      </c>
      <c r="K720" t="str">
        <f>seguimiento[[#This Row],[coberturamedica]]</f>
        <v>No</v>
      </c>
      <c r="M720" t="str">
        <f>seguimiento[[#This Row],[Embarazo]]</f>
        <v>No</v>
      </c>
      <c r="O720" t="str">
        <f>IF(seguimiento[[#This Row],[curvaglucemia]]="","No realizada","Realizada")</f>
        <v>Realizada</v>
      </c>
      <c r="P720" t="str">
        <f>IF(O720="Realizada",seguimiento[[#This Row],[curvaglucemia]],"")</f>
        <v>Normal</v>
      </c>
      <c r="Q720" t="str">
        <f>IF(seguimiento[[#This Row],[vitaminaDRealizada]]="","",IF(seguimiento[[#This Row],[vitaminaDRealizada]]="No realizado","No realizada","Realizada"))</f>
        <v/>
      </c>
      <c r="R720" t="str">
        <f>IF(Q720="Realizada",seguimiento[[#This Row],[vitaminaDRealizada]],"")</f>
        <v/>
      </c>
      <c r="S720" t="str">
        <f>IF(seguimiento[[#This Row],[ige]]="No realizada","No realizada",IF(seguimiento[[#This Row],[ige]]="","","Realizada"))</f>
        <v>Realizada</v>
      </c>
      <c r="T720" t="str">
        <f>IF(S720="Realizada",seguimiento[[#This Row],[ige]],"")</f>
        <v>&lt; 500</v>
      </c>
      <c r="U720" t="str">
        <f>IF(OR(seguimiento[[#This Row],[actividadfisica]]="Ejercicio regular",seguimiento[[#This Row],[actividadfisica]]="Actividad deportiva"),"Sí","")</f>
        <v>Sí</v>
      </c>
    </row>
    <row r="721" spans="1:21" x14ac:dyDescent="0.3">
      <c r="A721" t="str">
        <f>VLOOKUP(B721,pacientes_insertados[],2,)</f>
        <v>61e34254ec4ec02e84f5dcb3</v>
      </c>
      <c r="B721">
        <f>seguimiento[[#This Row],[idpaciente]]</f>
        <v>374</v>
      </c>
      <c r="C721">
        <f t="shared" si="11"/>
        <v>2015</v>
      </c>
      <c r="D721" s="1">
        <f>seguimiento[[#This Row],[fecha]]</f>
        <v>42109</v>
      </c>
      <c r="E721" t="str">
        <f>seguimiento[[#This Row],[institucion]]</f>
        <v>HOSPITAL de PEDIATRÍA "Juan P. Garrahan"</v>
      </c>
      <c r="F721" t="str">
        <f>seguimiento[[#This Row],[fallecimiento]]</f>
        <v>No</v>
      </c>
      <c r="K721" t="str">
        <f>seguimiento[[#This Row],[coberturamedica]]</f>
        <v>No</v>
      </c>
      <c r="M721" t="str">
        <f>seguimiento[[#This Row],[Embarazo]]</f>
        <v>No</v>
      </c>
      <c r="N721" t="str">
        <f>seguimiento[[#This Row],[ncultivosanio]]</f>
        <v>6</v>
      </c>
      <c r="O721" t="str">
        <f>IF(seguimiento[[#This Row],[curvaglucemia]]="","No realizada","Realizada")</f>
        <v>Realizada</v>
      </c>
      <c r="P721" t="str">
        <f>IF(O721="Realizada",seguimiento[[#This Row],[curvaglucemia]],"")</f>
        <v>Normal</v>
      </c>
      <c r="Q721" t="str">
        <f>IF(seguimiento[[#This Row],[vitaminaDRealizada]]="","",IF(seguimiento[[#This Row],[vitaminaDRealizada]]="No realizado","No realizada","Realizada"))</f>
        <v>Realizada</v>
      </c>
      <c r="R721" t="str">
        <f>IF(Q721="Realizada",seguimiento[[#This Row],[vitaminaDRealizada]],"")</f>
        <v>Normal</v>
      </c>
      <c r="S721" t="str">
        <f>IF(seguimiento[[#This Row],[ige]]="No realizada","No realizada",IF(seguimiento[[#This Row],[ige]]="","","Realizada"))</f>
        <v>Realizada</v>
      </c>
      <c r="T721" t="str">
        <f>IF(S721="Realizada",seguimiento[[#This Row],[ige]],"")</f>
        <v>&lt; 500</v>
      </c>
      <c r="U721" t="str">
        <f>IF(OR(seguimiento[[#This Row],[actividadfisica]]="Ejercicio regular",seguimiento[[#This Row],[actividadfisica]]="Actividad deportiva"),"Sí","")</f>
        <v>Sí</v>
      </c>
    </row>
    <row r="722" spans="1:21" x14ac:dyDescent="0.3">
      <c r="A722" t="str">
        <f>VLOOKUP(B722,pacientes_insertados[],2,)</f>
        <v>61e34254ec4ec02e84f5dcb4</v>
      </c>
      <c r="B722">
        <f>seguimiento[[#This Row],[idpaciente]]</f>
        <v>375</v>
      </c>
      <c r="C722">
        <f t="shared" si="11"/>
        <v>2012</v>
      </c>
      <c r="D722" s="1">
        <f>seguimiento[[#This Row],[fecha]]</f>
        <v>41106</v>
      </c>
      <c r="E722" t="str">
        <f>seguimiento[[#This Row],[institucion]]</f>
        <v>HOSPITAL de PEDIATRÍA "Juan P. Garrahan"</v>
      </c>
      <c r="F722" t="str">
        <f>seguimiento[[#This Row],[fallecimiento]]</f>
        <v>No</v>
      </c>
      <c r="I722" t="str">
        <f>seguimiento[[#This Row],[educacion]]</f>
        <v>Secundaria incompleta</v>
      </c>
      <c r="K722" t="str">
        <f>seguimiento[[#This Row],[coberturamedica]]</f>
        <v>Sí</v>
      </c>
      <c r="M722" t="str">
        <f>seguimiento[[#This Row],[Embarazo]]</f>
        <v>No</v>
      </c>
      <c r="O722" t="str">
        <f>IF(seguimiento[[#This Row],[curvaglucemia]]="","No realizada","Realizada")</f>
        <v>Realizada</v>
      </c>
      <c r="P722" t="str">
        <f>IF(O722="Realizada",seguimiento[[#This Row],[curvaglucemia]],"")</f>
        <v>Intolerancia</v>
      </c>
      <c r="Q722" t="str">
        <f>IF(seguimiento[[#This Row],[vitaminaDRealizada]]="","",IF(seguimiento[[#This Row],[vitaminaDRealizada]]="No realizado","No realizada","Realizada"))</f>
        <v/>
      </c>
      <c r="R722" t="str">
        <f>IF(Q722="Realizada",seguimiento[[#This Row],[vitaminaDRealizada]],"")</f>
        <v/>
      </c>
      <c r="S722" t="str">
        <f>IF(seguimiento[[#This Row],[ige]]="No realizada","No realizada",IF(seguimiento[[#This Row],[ige]]="","","Realizada"))</f>
        <v/>
      </c>
      <c r="T722" t="str">
        <f>IF(S722="Realizada",seguimiento[[#This Row],[ige]],"")</f>
        <v/>
      </c>
      <c r="U722" t="str">
        <f>IF(OR(seguimiento[[#This Row],[actividadfisica]]="Ejercicio regular",seguimiento[[#This Row],[actividadfisica]]="Actividad deportiva"),"Sí","")</f>
        <v/>
      </c>
    </row>
    <row r="723" spans="1:21" x14ac:dyDescent="0.3">
      <c r="A723" t="str">
        <f>VLOOKUP(B723,pacientes_insertados[],2,)</f>
        <v>61e34254ec4ec02e84f5dcb4</v>
      </c>
      <c r="B723">
        <f>seguimiento[[#This Row],[idpaciente]]</f>
        <v>375</v>
      </c>
      <c r="C723">
        <f t="shared" si="11"/>
        <v>2013</v>
      </c>
      <c r="D723" s="1">
        <f>seguimiento[[#This Row],[fecha]]</f>
        <v>41498</v>
      </c>
      <c r="E723" t="str">
        <f>seguimiento[[#This Row],[institucion]]</f>
        <v>HOSPITAL de PEDIATRÍA "Juan P. Garrahan"</v>
      </c>
      <c r="F723" t="str">
        <f>seguimiento[[#This Row],[fallecimiento]]</f>
        <v>No</v>
      </c>
      <c r="I723" t="str">
        <f>seguimiento[[#This Row],[educacion]]</f>
        <v>Secundaria incompleta</v>
      </c>
      <c r="K723" t="str">
        <f>seguimiento[[#This Row],[coberturamedica]]</f>
        <v>Sí</v>
      </c>
      <c r="M723" t="str">
        <f>seguimiento[[#This Row],[Embarazo]]</f>
        <v>No</v>
      </c>
      <c r="N723" t="str">
        <f>seguimiento[[#This Row],[ncultivosanio]]</f>
        <v>4</v>
      </c>
      <c r="O723" t="str">
        <f>IF(seguimiento[[#This Row],[curvaglucemia]]="","No realizada","Realizada")</f>
        <v>No realizada</v>
      </c>
      <c r="P723" t="str">
        <f>IF(O723="Realizada",seguimiento[[#This Row],[curvaglucemia]],"")</f>
        <v/>
      </c>
      <c r="Q723" t="str">
        <f>IF(seguimiento[[#This Row],[vitaminaDRealizada]]="","",IF(seguimiento[[#This Row],[vitaminaDRealizada]]="No realizado","No realizada","Realizada"))</f>
        <v/>
      </c>
      <c r="R723" t="str">
        <f>IF(Q723="Realizada",seguimiento[[#This Row],[vitaminaDRealizada]],"")</f>
        <v/>
      </c>
      <c r="S723" t="str">
        <f>IF(seguimiento[[#This Row],[ige]]="No realizada","No realizada",IF(seguimiento[[#This Row],[ige]]="","","Realizada"))</f>
        <v/>
      </c>
      <c r="T723" t="str">
        <f>IF(S723="Realizada",seguimiento[[#This Row],[ige]],"")</f>
        <v/>
      </c>
      <c r="U723" t="str">
        <f>IF(OR(seguimiento[[#This Row],[actividadfisica]]="Ejercicio regular",seguimiento[[#This Row],[actividadfisica]]="Actividad deportiva"),"Sí","")</f>
        <v>Sí</v>
      </c>
    </row>
    <row r="724" spans="1:21" x14ac:dyDescent="0.3">
      <c r="A724" t="str">
        <f>VLOOKUP(B724,pacientes_insertados[],2,)</f>
        <v>61e34254ec4ec02e84f5dcb4</v>
      </c>
      <c r="B724">
        <f>seguimiento[[#This Row],[idpaciente]]</f>
        <v>375</v>
      </c>
      <c r="C724">
        <f t="shared" si="11"/>
        <v>2014</v>
      </c>
      <c r="D724" s="1">
        <f>seguimiento[[#This Row],[fecha]]</f>
        <v>41849</v>
      </c>
      <c r="E724" t="str">
        <f>seguimiento[[#This Row],[institucion]]</f>
        <v>HOSPITAL de PEDIATRÍA "Juan P. Garrahan"</v>
      </c>
      <c r="F724" t="str">
        <f>seguimiento[[#This Row],[fallecimiento]]</f>
        <v>No</v>
      </c>
      <c r="I724" t="str">
        <f>seguimiento[[#This Row],[educacion]]</f>
        <v>Secundaria incompleta</v>
      </c>
      <c r="J724" t="str">
        <f>seguimiento[[#This Row],[laboral]]</f>
        <v>No trabaja</v>
      </c>
      <c r="K724" t="str">
        <f>seguimiento[[#This Row],[coberturamedica]]</f>
        <v>Sí</v>
      </c>
      <c r="M724" t="str">
        <f>seguimiento[[#This Row],[Embarazo]]</f>
        <v>No</v>
      </c>
      <c r="N724" t="str">
        <f>seguimiento[[#This Row],[ncultivosanio]]</f>
        <v>2</v>
      </c>
      <c r="O724" t="str">
        <f>IF(seguimiento[[#This Row],[curvaglucemia]]="","No realizada","Realizada")</f>
        <v>Realizada</v>
      </c>
      <c r="P724" t="str">
        <f>IF(O724="Realizada",seguimiento[[#This Row],[curvaglucemia]],"")</f>
        <v>Normal</v>
      </c>
      <c r="Q724" t="str">
        <f>IF(seguimiento[[#This Row],[vitaminaDRealizada]]="","",IF(seguimiento[[#This Row],[vitaminaDRealizada]]="No realizado","No realizada","Realizada"))</f>
        <v/>
      </c>
      <c r="R724" t="str">
        <f>IF(Q724="Realizada",seguimiento[[#This Row],[vitaminaDRealizada]],"")</f>
        <v/>
      </c>
      <c r="S724" t="str">
        <f>IF(seguimiento[[#This Row],[ige]]="No realizada","No realizada",IF(seguimiento[[#This Row],[ige]]="","","Realizada"))</f>
        <v>Realizada</v>
      </c>
      <c r="T724" t="str">
        <f>IF(S724="Realizada",seguimiento[[#This Row],[ige]],"")</f>
        <v>&lt; 500</v>
      </c>
      <c r="U724" t="str">
        <f>IF(OR(seguimiento[[#This Row],[actividadfisica]]="Ejercicio regular",seguimiento[[#This Row],[actividadfisica]]="Actividad deportiva"),"Sí","")</f>
        <v>Sí</v>
      </c>
    </row>
    <row r="725" spans="1:21" x14ac:dyDescent="0.3">
      <c r="A725" t="str">
        <f>VLOOKUP(B725,pacientes_insertados[],2,)</f>
        <v>61e34254ec4ec02e84f5dcb5</v>
      </c>
      <c r="B725">
        <f>seguimiento[[#This Row],[idpaciente]]</f>
        <v>376</v>
      </c>
      <c r="C725">
        <f t="shared" si="11"/>
        <v>2012</v>
      </c>
      <c r="D725" s="1">
        <f>seguimiento[[#This Row],[fecha]]</f>
        <v>40939</v>
      </c>
      <c r="E725" t="str">
        <f>seguimiento[[#This Row],[institucion]]</f>
        <v>HOSPITAL de PEDIATRÍA "Juan P. Garrahan"</v>
      </c>
      <c r="F725" t="str">
        <f>seguimiento[[#This Row],[fallecimiento]]</f>
        <v>No</v>
      </c>
      <c r="I725" t="str">
        <f>seguimiento[[#This Row],[educacion]]</f>
        <v>Primaria incompleta</v>
      </c>
      <c r="K725" t="str">
        <f>seguimiento[[#This Row],[coberturamedica]]</f>
        <v>Sí</v>
      </c>
      <c r="L725" t="str">
        <f>seguimiento[[#This Row],[ntratendovenosos]]</f>
        <v>3</v>
      </c>
      <c r="M725" t="str">
        <f>seguimiento[[#This Row],[Embarazo]]</f>
        <v>No</v>
      </c>
      <c r="N725" t="str">
        <f>seguimiento[[#This Row],[ncultivosanio]]</f>
        <v>3</v>
      </c>
      <c r="O725" t="str">
        <f>IF(seguimiento[[#This Row],[curvaglucemia]]="","No realizada","Realizada")</f>
        <v>Realizada</v>
      </c>
      <c r="P725" t="str">
        <f>IF(O725="Realizada",seguimiento[[#This Row],[curvaglucemia]],"")</f>
        <v>Normal</v>
      </c>
      <c r="Q725" t="str">
        <f>IF(seguimiento[[#This Row],[vitaminaDRealizada]]="","",IF(seguimiento[[#This Row],[vitaminaDRealizada]]="No realizado","No realizada","Realizada"))</f>
        <v/>
      </c>
      <c r="R725" t="str">
        <f>IF(Q725="Realizada",seguimiento[[#This Row],[vitaminaDRealizada]],"")</f>
        <v/>
      </c>
      <c r="S725" t="str">
        <f>IF(seguimiento[[#This Row],[ige]]="No realizada","No realizada",IF(seguimiento[[#This Row],[ige]]="","","Realizada"))</f>
        <v>Realizada</v>
      </c>
      <c r="T725" t="str">
        <f>IF(S725="Realizada",seguimiento[[#This Row],[ige]],"")</f>
        <v>&lt; 500</v>
      </c>
      <c r="U725" t="str">
        <f>IF(OR(seguimiento[[#This Row],[actividadfisica]]="Ejercicio regular",seguimiento[[#This Row],[actividadfisica]]="Actividad deportiva"),"Sí","")</f>
        <v>Sí</v>
      </c>
    </row>
    <row r="726" spans="1:21" x14ac:dyDescent="0.3">
      <c r="A726" t="str">
        <f>VLOOKUP(B726,pacientes_insertados[],2,)</f>
        <v>61e34254ec4ec02e84f5dcb6</v>
      </c>
      <c r="B726">
        <f>seguimiento[[#This Row],[idpaciente]]</f>
        <v>377</v>
      </c>
      <c r="C726">
        <f t="shared" si="11"/>
        <v>2011</v>
      </c>
      <c r="D726" s="1">
        <f>seguimiento[[#This Row],[fecha]]</f>
        <v>40889</v>
      </c>
      <c r="E726" t="str">
        <f>seguimiento[[#This Row],[institucion]]</f>
        <v>Hospital Sor Maria Ludovica de La Plata</v>
      </c>
      <c r="F726" t="str">
        <f>seguimiento[[#This Row],[fallecimiento]]</f>
        <v>No</v>
      </c>
      <c r="I726" t="str">
        <f>seguimiento[[#This Row],[educacion]]</f>
        <v>Secundaria completa</v>
      </c>
      <c r="J726" t="str">
        <f>seguimiento[[#This Row],[laboral]]</f>
        <v>No trabaja</v>
      </c>
      <c r="K726" t="str">
        <f>seguimiento[[#This Row],[coberturamedica]]</f>
        <v>Sí</v>
      </c>
      <c r="L726" t="str">
        <f>seguimiento[[#This Row],[ntratendovenosos]]</f>
        <v>1</v>
      </c>
      <c r="M726" t="str">
        <f>seguimiento[[#This Row],[Embarazo]]</f>
        <v>No</v>
      </c>
      <c r="N726" t="str">
        <f>seguimiento[[#This Row],[ncultivosanio]]</f>
        <v>9</v>
      </c>
      <c r="O726" t="str">
        <f>IF(seguimiento[[#This Row],[curvaglucemia]]="","No realizada","Realizada")</f>
        <v>Realizada</v>
      </c>
      <c r="P726" t="str">
        <f>IF(O726="Realizada",seguimiento[[#This Row],[curvaglucemia]],"")</f>
        <v>Normal</v>
      </c>
      <c r="Q726" t="str">
        <f>IF(seguimiento[[#This Row],[vitaminaDRealizada]]="","",IF(seguimiento[[#This Row],[vitaminaDRealizada]]="No realizado","No realizada","Realizada"))</f>
        <v/>
      </c>
      <c r="R726" t="str">
        <f>IF(Q726="Realizada",seguimiento[[#This Row],[vitaminaDRealizada]],"")</f>
        <v/>
      </c>
      <c r="S726" t="str">
        <f>IF(seguimiento[[#This Row],[ige]]="No realizada","No realizada",IF(seguimiento[[#This Row],[ige]]="","","Realizada"))</f>
        <v>Realizada</v>
      </c>
      <c r="T726" t="str">
        <f>IF(S726="Realizada",seguimiento[[#This Row],[ige]],"")</f>
        <v>&lt; 500</v>
      </c>
      <c r="U726" t="str">
        <f>IF(OR(seguimiento[[#This Row],[actividadfisica]]="Ejercicio regular",seguimiento[[#This Row],[actividadfisica]]="Actividad deportiva"),"Sí","")</f>
        <v/>
      </c>
    </row>
    <row r="727" spans="1:21" x14ac:dyDescent="0.3">
      <c r="A727" t="str">
        <f>VLOOKUP(B727,pacientes_insertados[],2,)</f>
        <v>61e34254ec4ec02e84f5dcb6</v>
      </c>
      <c r="B727">
        <f>seguimiento[[#This Row],[idpaciente]]</f>
        <v>377</v>
      </c>
      <c r="C727">
        <f t="shared" si="11"/>
        <v>2012</v>
      </c>
      <c r="D727" s="1">
        <f>seguimiento[[#This Row],[fecha]]</f>
        <v>41198</v>
      </c>
      <c r="E727" t="str">
        <f>seguimiento[[#This Row],[institucion]]</f>
        <v>Hospital Sor Maria Ludovica de La Plata</v>
      </c>
      <c r="F727" t="str">
        <f>seguimiento[[#This Row],[fallecimiento]]</f>
        <v>No</v>
      </c>
      <c r="I727" t="str">
        <f>seguimiento[[#This Row],[educacion]]</f>
        <v>Secundaria incompleta</v>
      </c>
      <c r="J727" t="str">
        <f>seguimiento[[#This Row],[laboral]]</f>
        <v>No trabaja</v>
      </c>
      <c r="K727" t="str">
        <f>seguimiento[[#This Row],[coberturamedica]]</f>
        <v>Sí</v>
      </c>
      <c r="M727" t="str">
        <f>seguimiento[[#This Row],[Embarazo]]</f>
        <v>No</v>
      </c>
      <c r="N727" t="str">
        <f>seguimiento[[#This Row],[ncultivosanio]]</f>
        <v>4</v>
      </c>
      <c r="O727" t="str">
        <f>IF(seguimiento[[#This Row],[curvaglucemia]]="","No realizada","Realizada")</f>
        <v>No realizada</v>
      </c>
      <c r="P727" t="str">
        <f>IF(O727="Realizada",seguimiento[[#This Row],[curvaglucemia]],"")</f>
        <v/>
      </c>
      <c r="Q727" t="str">
        <f>IF(seguimiento[[#This Row],[vitaminaDRealizada]]="","",IF(seguimiento[[#This Row],[vitaminaDRealizada]]="No realizado","No realizada","Realizada"))</f>
        <v/>
      </c>
      <c r="R727" t="str">
        <f>IF(Q727="Realizada",seguimiento[[#This Row],[vitaminaDRealizada]],"")</f>
        <v/>
      </c>
      <c r="S727" t="str">
        <f>IF(seguimiento[[#This Row],[ige]]="No realizada","No realizada",IF(seguimiento[[#This Row],[ige]]="","","Realizada"))</f>
        <v>Realizada</v>
      </c>
      <c r="T727" t="str">
        <f>IF(S727="Realizada",seguimiento[[#This Row],[ige]],"")</f>
        <v>&lt; 500</v>
      </c>
      <c r="U727" t="str">
        <f>IF(OR(seguimiento[[#This Row],[actividadfisica]]="Ejercicio regular",seguimiento[[#This Row],[actividadfisica]]="Actividad deportiva"),"Sí","")</f>
        <v/>
      </c>
    </row>
    <row r="728" spans="1:21" x14ac:dyDescent="0.3">
      <c r="A728" t="str">
        <f>VLOOKUP(B728,pacientes_insertados[],2,)</f>
        <v>61e34254ec4ec02e84f5dcb7</v>
      </c>
      <c r="B728">
        <f>seguimiento[[#This Row],[idpaciente]]</f>
        <v>378</v>
      </c>
      <c r="C728">
        <f t="shared" si="11"/>
        <v>2011</v>
      </c>
      <c r="D728" s="1">
        <f>seguimiento[[#This Row],[fecha]]</f>
        <v>40892</v>
      </c>
      <c r="E728" t="str">
        <f>seguimiento[[#This Row],[institucion]]</f>
        <v>Hospital Sor Maria Ludovica de La Plata</v>
      </c>
      <c r="F728" t="str">
        <f>seguimiento[[#This Row],[fallecimiento]]</f>
        <v>No</v>
      </c>
      <c r="I728" t="str">
        <f>seguimiento[[#This Row],[educacion]]</f>
        <v>Primaria completa</v>
      </c>
      <c r="J728" t="str">
        <f>seguimiento[[#This Row],[laboral]]</f>
        <v>No trabaja</v>
      </c>
      <c r="K728" t="str">
        <f>seguimiento[[#This Row],[coberturamedica]]</f>
        <v>Sí</v>
      </c>
      <c r="L728" t="str">
        <f>seguimiento[[#This Row],[ntratendovenosos]]</f>
        <v>1</v>
      </c>
      <c r="M728" t="str">
        <f>seguimiento[[#This Row],[Embarazo]]</f>
        <v>No</v>
      </c>
      <c r="N728" t="str">
        <f>seguimiento[[#This Row],[ncultivosanio]]</f>
        <v>4</v>
      </c>
      <c r="O728" t="str">
        <f>IF(seguimiento[[#This Row],[curvaglucemia]]="","No realizada","Realizada")</f>
        <v>Realizada</v>
      </c>
      <c r="P728" t="str">
        <f>IF(O728="Realizada",seguimiento[[#This Row],[curvaglucemia]],"")</f>
        <v>Diabetes</v>
      </c>
      <c r="Q728" t="str">
        <f>IF(seguimiento[[#This Row],[vitaminaDRealizada]]="","",IF(seguimiento[[#This Row],[vitaminaDRealizada]]="No realizado","No realizada","Realizada"))</f>
        <v/>
      </c>
      <c r="R728" t="str">
        <f>IF(Q728="Realizada",seguimiento[[#This Row],[vitaminaDRealizada]],"")</f>
        <v/>
      </c>
      <c r="S728" t="str">
        <f>IF(seguimiento[[#This Row],[ige]]="No realizada","No realizada",IF(seguimiento[[#This Row],[ige]]="","","Realizada"))</f>
        <v>Realizada</v>
      </c>
      <c r="T728" t="str">
        <f>IF(S728="Realizada",seguimiento[[#This Row],[ige]],"")</f>
        <v>&lt; 500</v>
      </c>
      <c r="U728" t="str">
        <f>IF(OR(seguimiento[[#This Row],[actividadfisica]]="Ejercicio regular",seguimiento[[#This Row],[actividadfisica]]="Actividad deportiva"),"Sí","")</f>
        <v/>
      </c>
    </row>
    <row r="729" spans="1:21" x14ac:dyDescent="0.3">
      <c r="A729" t="str">
        <f>VLOOKUP(B729,pacientes_insertados[],2,)</f>
        <v>61e34254ec4ec02e84f5dcb7</v>
      </c>
      <c r="B729">
        <f>seguimiento[[#This Row],[idpaciente]]</f>
        <v>378</v>
      </c>
      <c r="C729">
        <f t="shared" si="11"/>
        <v>2012</v>
      </c>
      <c r="D729" s="1">
        <f>seguimiento[[#This Row],[fecha]]</f>
        <v>41240</v>
      </c>
      <c r="E729" t="str">
        <f>seguimiento[[#This Row],[institucion]]</f>
        <v>Hospital Sor Maria Ludovica de La Plata</v>
      </c>
      <c r="F729" t="str">
        <f>seguimiento[[#This Row],[fallecimiento]]</f>
        <v>No</v>
      </c>
      <c r="J729" t="str">
        <f>seguimiento[[#This Row],[laboral]]</f>
        <v>No trabaja</v>
      </c>
      <c r="K729" t="str">
        <f>seguimiento[[#This Row],[coberturamedica]]</f>
        <v>Sí</v>
      </c>
      <c r="L729" t="str">
        <f>seguimiento[[#This Row],[ntratendovenosos]]</f>
        <v>1</v>
      </c>
      <c r="M729" t="str">
        <f>seguimiento[[#This Row],[Embarazo]]</f>
        <v>No</v>
      </c>
      <c r="N729" t="str">
        <f>seguimiento[[#This Row],[ncultivosanio]]</f>
        <v>5</v>
      </c>
      <c r="O729" t="str">
        <f>IF(seguimiento[[#This Row],[curvaglucemia]]="","No realizada","Realizada")</f>
        <v>Realizada</v>
      </c>
      <c r="P729" t="str">
        <f>IF(O729="Realizada",seguimiento[[#This Row],[curvaglucemia]],"")</f>
        <v>Diabetes</v>
      </c>
      <c r="Q729" t="str">
        <f>IF(seguimiento[[#This Row],[vitaminaDRealizada]]="","",IF(seguimiento[[#This Row],[vitaminaDRealizada]]="No realizado","No realizada","Realizada"))</f>
        <v>No realizada</v>
      </c>
      <c r="R729" t="str">
        <f>IF(Q729="Realizada",seguimiento[[#This Row],[vitaminaDRealizada]],"")</f>
        <v/>
      </c>
      <c r="S729" t="str">
        <f>IF(seguimiento[[#This Row],[ige]]="No realizada","No realizada",IF(seguimiento[[#This Row],[ige]]="","","Realizada"))</f>
        <v>Realizada</v>
      </c>
      <c r="T729" t="str">
        <f>IF(S729="Realizada",seguimiento[[#This Row],[ige]],"")</f>
        <v>&lt; 500</v>
      </c>
      <c r="U729" t="str">
        <f>IF(OR(seguimiento[[#This Row],[actividadfisica]]="Ejercicio regular",seguimiento[[#This Row],[actividadfisica]]="Actividad deportiva"),"Sí","")</f>
        <v>Sí</v>
      </c>
    </row>
    <row r="730" spans="1:21" x14ac:dyDescent="0.3">
      <c r="A730" t="str">
        <f>VLOOKUP(B730,pacientes_insertados[],2,)</f>
        <v>61e34254ec4ec02e84f5dcb7</v>
      </c>
      <c r="B730">
        <f>seguimiento[[#This Row],[idpaciente]]</f>
        <v>378</v>
      </c>
      <c r="C730">
        <f t="shared" si="11"/>
        <v>2013</v>
      </c>
      <c r="D730" s="1">
        <f>seguimiento[[#This Row],[fecha]]</f>
        <v>41507</v>
      </c>
      <c r="E730" t="str">
        <f>seguimiento[[#This Row],[institucion]]</f>
        <v>Hospital Sor Maria Ludovica de La Plata</v>
      </c>
      <c r="F730" t="str">
        <f>seguimiento[[#This Row],[fallecimiento]]</f>
        <v>No</v>
      </c>
      <c r="J730" t="str">
        <f>seguimiento[[#This Row],[laboral]]</f>
        <v>No trabaja</v>
      </c>
      <c r="K730" t="str">
        <f>seguimiento[[#This Row],[coberturamedica]]</f>
        <v>Sí</v>
      </c>
      <c r="L730" t="str">
        <f>seguimiento[[#This Row],[ntratendovenosos]]</f>
        <v>1</v>
      </c>
      <c r="M730" t="str">
        <f>seguimiento[[#This Row],[Embarazo]]</f>
        <v>No</v>
      </c>
      <c r="N730" t="str">
        <f>seguimiento[[#This Row],[ncultivosanio]]</f>
        <v>1</v>
      </c>
      <c r="O730" t="str">
        <f>IF(seguimiento[[#This Row],[curvaglucemia]]="","No realizada","Realizada")</f>
        <v>Realizada</v>
      </c>
      <c r="P730" t="str">
        <f>IF(O730="Realizada",seguimiento[[#This Row],[curvaglucemia]],"")</f>
        <v>Diabetes</v>
      </c>
      <c r="Q730" t="str">
        <f>IF(seguimiento[[#This Row],[vitaminaDRealizada]]="","",IF(seguimiento[[#This Row],[vitaminaDRealizada]]="No realizado","No realizada","Realizada"))</f>
        <v>Realizada</v>
      </c>
      <c r="R730" t="str">
        <f>IF(Q730="Realizada",seguimiento[[#This Row],[vitaminaDRealizada]],"")</f>
        <v>Normal</v>
      </c>
      <c r="S730" t="str">
        <f>IF(seguimiento[[#This Row],[ige]]="No realizada","No realizada",IF(seguimiento[[#This Row],[ige]]="","","Realizada"))</f>
        <v>Realizada</v>
      </c>
      <c r="T730" t="str">
        <f>IF(S730="Realizada",seguimiento[[#This Row],[ige]],"")</f>
        <v>&lt; 500</v>
      </c>
      <c r="U730" t="str">
        <f>IF(OR(seguimiento[[#This Row],[actividadfisica]]="Ejercicio regular",seguimiento[[#This Row],[actividadfisica]]="Actividad deportiva"),"Sí","")</f>
        <v/>
      </c>
    </row>
    <row r="731" spans="1:21" x14ac:dyDescent="0.3">
      <c r="A731" t="str">
        <f>VLOOKUP(B731,pacientes_insertados[],2,)</f>
        <v>61e34254ec4ec02e84f5dcb7</v>
      </c>
      <c r="B731">
        <f>seguimiento[[#This Row],[idpaciente]]</f>
        <v>378</v>
      </c>
      <c r="C731">
        <f t="shared" si="11"/>
        <v>2014</v>
      </c>
      <c r="D731" s="1">
        <f>seguimiento[[#This Row],[fecha]]</f>
        <v>41646</v>
      </c>
      <c r="E731" t="str">
        <f>seguimiento[[#This Row],[institucion]]</f>
        <v>Hospital Sor Maria Ludovica de La Plata</v>
      </c>
      <c r="F731" t="str">
        <f>seguimiento[[#This Row],[fallecimiento]]</f>
        <v>No</v>
      </c>
      <c r="J731" t="str">
        <f>seguimiento[[#This Row],[laboral]]</f>
        <v>No trabaja</v>
      </c>
      <c r="K731" t="str">
        <f>seguimiento[[#This Row],[coberturamedica]]</f>
        <v>Sí</v>
      </c>
      <c r="L731" t="str">
        <f>seguimiento[[#This Row],[ntratendovenosos]]</f>
        <v>1</v>
      </c>
      <c r="M731" t="str">
        <f>seguimiento[[#This Row],[Embarazo]]</f>
        <v>No</v>
      </c>
      <c r="N731" t="str">
        <f>seguimiento[[#This Row],[ncultivosanio]]</f>
        <v>2</v>
      </c>
      <c r="O731" t="str">
        <f>IF(seguimiento[[#This Row],[curvaglucemia]]="","No realizada","Realizada")</f>
        <v>Realizada</v>
      </c>
      <c r="P731" t="str">
        <f>IF(O731="Realizada",seguimiento[[#This Row],[curvaglucemia]],"")</f>
        <v>Diabetes</v>
      </c>
      <c r="Q731" t="str">
        <f>IF(seguimiento[[#This Row],[vitaminaDRealizada]]="","",IF(seguimiento[[#This Row],[vitaminaDRealizada]]="No realizado","No realizada","Realizada"))</f>
        <v>Realizada</v>
      </c>
      <c r="R731" t="str">
        <f>IF(Q731="Realizada",seguimiento[[#This Row],[vitaminaDRealizada]],"")</f>
        <v>Normal</v>
      </c>
      <c r="S731" t="str">
        <f>IF(seguimiento[[#This Row],[ige]]="No realizada","No realizada",IF(seguimiento[[#This Row],[ige]]="","","Realizada"))</f>
        <v>Realizada</v>
      </c>
      <c r="T731" t="str">
        <f>IF(S731="Realizada",seguimiento[[#This Row],[ige]],"")</f>
        <v>&lt; 500</v>
      </c>
      <c r="U731" t="str">
        <f>IF(OR(seguimiento[[#This Row],[actividadfisica]]="Ejercicio regular",seguimiento[[#This Row],[actividadfisica]]="Actividad deportiva"),"Sí","")</f>
        <v/>
      </c>
    </row>
    <row r="732" spans="1:21" x14ac:dyDescent="0.3">
      <c r="A732" t="str">
        <f>VLOOKUP(B732,pacientes_insertados[],2,)</f>
        <v>61e34254ec4ec02e84f5dcb8</v>
      </c>
      <c r="B732">
        <f>seguimiento[[#This Row],[idpaciente]]</f>
        <v>379</v>
      </c>
      <c r="C732">
        <f t="shared" si="11"/>
        <v>2009</v>
      </c>
      <c r="D732" s="1">
        <f>seguimiento[[#This Row],[fecha]]</f>
        <v>39861</v>
      </c>
      <c r="E732" t="str">
        <f>seguimiento[[#This Row],[institucion]]</f>
        <v>Hospital Sor Maria Ludovica de La Plata</v>
      </c>
      <c r="F732" t="str">
        <f>seguimiento[[#This Row],[fallecimiento]]</f>
        <v>No</v>
      </c>
      <c r="K732" t="str">
        <f>seguimiento[[#This Row],[coberturamedica]]</f>
        <v>Sí</v>
      </c>
      <c r="M732" t="str">
        <f>seguimiento[[#This Row],[Embarazo]]</f>
        <v>No</v>
      </c>
      <c r="N732" t="str">
        <f>seguimiento[[#This Row],[ncultivosanio]]</f>
        <v>2</v>
      </c>
      <c r="O732" t="str">
        <f>IF(seguimiento[[#This Row],[curvaglucemia]]="","No realizada","Realizada")</f>
        <v>No realizada</v>
      </c>
      <c r="P732" t="str">
        <f>IF(O732="Realizada",seguimiento[[#This Row],[curvaglucemia]],"")</f>
        <v/>
      </c>
      <c r="Q732" t="str">
        <f>IF(seguimiento[[#This Row],[vitaminaDRealizada]]="","",IF(seguimiento[[#This Row],[vitaminaDRealizada]]="No realizado","No realizada","Realizada"))</f>
        <v/>
      </c>
      <c r="R732" t="str">
        <f>IF(Q732="Realizada",seguimiento[[#This Row],[vitaminaDRealizada]],"")</f>
        <v/>
      </c>
      <c r="S732" t="str">
        <f>IF(seguimiento[[#This Row],[ige]]="No realizada","No realizada",IF(seguimiento[[#This Row],[ige]]="","","Realizada"))</f>
        <v>Realizada</v>
      </c>
      <c r="T732" t="str">
        <f>IF(S732="Realizada",seguimiento[[#This Row],[ige]],"")</f>
        <v>&lt; 500</v>
      </c>
      <c r="U732" t="str">
        <f>IF(OR(seguimiento[[#This Row],[actividadfisica]]="Ejercicio regular",seguimiento[[#This Row],[actividadfisica]]="Actividad deportiva"),"Sí","")</f>
        <v/>
      </c>
    </row>
    <row r="733" spans="1:21" x14ac:dyDescent="0.3">
      <c r="A733" t="str">
        <f>VLOOKUP(B733,pacientes_insertados[],2,)</f>
        <v>61e34254ec4ec02e84f5dcb9</v>
      </c>
      <c r="B733">
        <f>seguimiento[[#This Row],[idpaciente]]</f>
        <v>380</v>
      </c>
      <c r="C733">
        <f t="shared" si="11"/>
        <v>2011</v>
      </c>
      <c r="D733" s="1">
        <f>seguimiento[[#This Row],[fecha]]</f>
        <v>40859</v>
      </c>
      <c r="E733" t="str">
        <f>seguimiento[[#This Row],[institucion]]</f>
        <v>Hospital Sor Maria Ludovica de La Plata</v>
      </c>
      <c r="F733" t="str">
        <f>seguimiento[[#This Row],[fallecimiento]]</f>
        <v>No</v>
      </c>
      <c r="K733" t="str">
        <f>seguimiento[[#This Row],[coberturamedica]]</f>
        <v>Sí</v>
      </c>
      <c r="M733" t="str">
        <f>seguimiento[[#This Row],[Embarazo]]</f>
        <v>No</v>
      </c>
      <c r="N733" t="str">
        <f>seguimiento[[#This Row],[ncultivosanio]]</f>
        <v>4</v>
      </c>
      <c r="O733" t="str">
        <f>IF(seguimiento[[#This Row],[curvaglucemia]]="","No realizada","Realizada")</f>
        <v>No realizada</v>
      </c>
      <c r="P733" t="str">
        <f>IF(O733="Realizada",seguimiento[[#This Row],[curvaglucemia]],"")</f>
        <v/>
      </c>
      <c r="Q733" t="str">
        <f>IF(seguimiento[[#This Row],[vitaminaDRealizada]]="","",IF(seguimiento[[#This Row],[vitaminaDRealizada]]="No realizado","No realizada","Realizada"))</f>
        <v/>
      </c>
      <c r="R733" t="str">
        <f>IF(Q733="Realizada",seguimiento[[#This Row],[vitaminaDRealizada]],"")</f>
        <v/>
      </c>
      <c r="S733" t="str">
        <f>IF(seguimiento[[#This Row],[ige]]="No realizada","No realizada",IF(seguimiento[[#This Row],[ige]]="","","Realizada"))</f>
        <v>Realizada</v>
      </c>
      <c r="T733" t="str">
        <f>IF(S733="Realizada",seguimiento[[#This Row],[ige]],"")</f>
        <v>&lt; 500</v>
      </c>
      <c r="U733" t="str">
        <f>IF(OR(seguimiento[[#This Row],[actividadfisica]]="Ejercicio regular",seguimiento[[#This Row],[actividadfisica]]="Actividad deportiva"),"Sí","")</f>
        <v/>
      </c>
    </row>
    <row r="734" spans="1:21" x14ac:dyDescent="0.3">
      <c r="A734" t="str">
        <f>VLOOKUP(B734,pacientes_insertados[],2,)</f>
        <v>61e34254ec4ec02e84f5dcb9</v>
      </c>
      <c r="B734">
        <f>seguimiento[[#This Row],[idpaciente]]</f>
        <v>380</v>
      </c>
      <c r="C734">
        <f t="shared" si="11"/>
        <v>2012</v>
      </c>
      <c r="D734" s="1">
        <f>seguimiento[[#This Row],[fecha]]</f>
        <v>41224</v>
      </c>
      <c r="E734" t="str">
        <f>seguimiento[[#This Row],[institucion]]</f>
        <v>Hospital Sor Maria Ludovica de La Plata</v>
      </c>
      <c r="F734" t="str">
        <f>seguimiento[[#This Row],[fallecimiento]]</f>
        <v>No</v>
      </c>
      <c r="I734" t="str">
        <f>seguimiento[[#This Row],[educacion]]</f>
        <v>Primaria incompleta</v>
      </c>
      <c r="K734" t="str">
        <f>seguimiento[[#This Row],[coberturamedica]]</f>
        <v>Sí</v>
      </c>
      <c r="M734" t="str">
        <f>seguimiento[[#This Row],[Embarazo]]</f>
        <v>No</v>
      </c>
      <c r="N734" t="str">
        <f>seguimiento[[#This Row],[ncultivosanio]]</f>
        <v>3</v>
      </c>
      <c r="O734" t="str">
        <f>IF(seguimiento[[#This Row],[curvaglucemia]]="","No realizada","Realizada")</f>
        <v>No realizada</v>
      </c>
      <c r="P734" t="str">
        <f>IF(O734="Realizada",seguimiento[[#This Row],[curvaglucemia]],"")</f>
        <v/>
      </c>
      <c r="Q734" t="str">
        <f>IF(seguimiento[[#This Row],[vitaminaDRealizada]]="","",IF(seguimiento[[#This Row],[vitaminaDRealizada]]="No realizado","No realizada","Realizada"))</f>
        <v/>
      </c>
      <c r="R734" t="str">
        <f>IF(Q734="Realizada",seguimiento[[#This Row],[vitaminaDRealizada]],"")</f>
        <v/>
      </c>
      <c r="S734" t="str">
        <f>IF(seguimiento[[#This Row],[ige]]="No realizada","No realizada",IF(seguimiento[[#This Row],[ige]]="","","Realizada"))</f>
        <v>Realizada</v>
      </c>
      <c r="T734" t="str">
        <f>IF(S734="Realizada",seguimiento[[#This Row],[ige]],"")</f>
        <v>&lt; 500</v>
      </c>
      <c r="U734" t="str">
        <f>IF(OR(seguimiento[[#This Row],[actividadfisica]]="Ejercicio regular",seguimiento[[#This Row],[actividadfisica]]="Actividad deportiva"),"Sí","")</f>
        <v/>
      </c>
    </row>
    <row r="735" spans="1:21" x14ac:dyDescent="0.3">
      <c r="A735" t="str">
        <f>VLOOKUP(B735,pacientes_insertados[],2,)</f>
        <v>61e34254ec4ec02e84f5dcb9</v>
      </c>
      <c r="B735">
        <f>seguimiento[[#This Row],[idpaciente]]</f>
        <v>380</v>
      </c>
      <c r="C735">
        <f t="shared" si="11"/>
        <v>2015</v>
      </c>
      <c r="D735" s="1">
        <f>seguimiento[[#This Row],[fecha]]</f>
        <v>42241</v>
      </c>
      <c r="E735" t="str">
        <f>seguimiento[[#This Row],[institucion]]</f>
        <v>Hospital Sor Maria Ludovica de La Plata</v>
      </c>
      <c r="F735" t="str">
        <f>seguimiento[[#This Row],[fallecimiento]]</f>
        <v>No</v>
      </c>
      <c r="K735" t="str">
        <f>seguimiento[[#This Row],[coberturamedica]]</f>
        <v>Sí</v>
      </c>
      <c r="L735" t="str">
        <f>seguimiento[[#This Row],[ntratendovenosos]]</f>
        <v>1</v>
      </c>
      <c r="N735" t="str">
        <f>seguimiento[[#This Row],[ncultivosanio]]</f>
        <v>2</v>
      </c>
      <c r="O735" t="str">
        <f>IF(seguimiento[[#This Row],[curvaglucemia]]="","No realizada","Realizada")</f>
        <v>No realizada</v>
      </c>
      <c r="P735" t="str">
        <f>IF(O735="Realizada",seguimiento[[#This Row],[curvaglucemia]],"")</f>
        <v/>
      </c>
      <c r="Q735" t="str">
        <f>IF(seguimiento[[#This Row],[vitaminaDRealizada]]="","",IF(seguimiento[[#This Row],[vitaminaDRealizada]]="No realizado","No realizada","Realizada"))</f>
        <v/>
      </c>
      <c r="R735" t="str">
        <f>IF(Q735="Realizada",seguimiento[[#This Row],[vitaminaDRealizada]],"")</f>
        <v/>
      </c>
      <c r="S735" t="str">
        <f>IF(seguimiento[[#This Row],[ige]]="No realizada","No realizada",IF(seguimiento[[#This Row],[ige]]="","","Realizada"))</f>
        <v>No realizada</v>
      </c>
      <c r="T735" t="str">
        <f>IF(S735="Realizada",seguimiento[[#This Row],[ige]],"")</f>
        <v/>
      </c>
      <c r="U735" t="str">
        <f>IF(OR(seguimiento[[#This Row],[actividadfisica]]="Ejercicio regular",seguimiento[[#This Row],[actividadfisica]]="Actividad deportiva"),"Sí","")</f>
        <v/>
      </c>
    </row>
    <row r="736" spans="1:21" x14ac:dyDescent="0.3">
      <c r="A736" t="str">
        <f>VLOOKUP(B736,pacientes_insertados[],2,)</f>
        <v>61e34254ec4ec02e84f5dcba</v>
      </c>
      <c r="B736">
        <f>seguimiento[[#This Row],[idpaciente]]</f>
        <v>381</v>
      </c>
      <c r="C736">
        <f t="shared" si="11"/>
        <v>2011</v>
      </c>
      <c r="D736" s="1">
        <f>seguimiento[[#This Row],[fecha]]</f>
        <v>40870</v>
      </c>
      <c r="E736" t="str">
        <f>seguimiento[[#This Row],[institucion]]</f>
        <v>Hospital Sor Maria Ludovica de La Plata</v>
      </c>
      <c r="F736" t="str">
        <f>seguimiento[[#This Row],[fallecimiento]]</f>
        <v>No</v>
      </c>
      <c r="I736" t="str">
        <f>seguimiento[[#This Row],[educacion]]</f>
        <v>Primaria completa</v>
      </c>
      <c r="J736" t="str">
        <f>seguimiento[[#This Row],[laboral]]</f>
        <v>Trabaja, parcial</v>
      </c>
      <c r="K736" t="str">
        <f>seguimiento[[#This Row],[coberturamedica]]</f>
        <v>Sí</v>
      </c>
      <c r="M736" t="str">
        <f>seguimiento[[#This Row],[Embarazo]]</f>
        <v>No</v>
      </c>
      <c r="N736" t="str">
        <f>seguimiento[[#This Row],[ncultivosanio]]</f>
        <v>1</v>
      </c>
      <c r="O736" t="str">
        <f>IF(seguimiento[[#This Row],[curvaglucemia]]="","No realizada","Realizada")</f>
        <v>No realizada</v>
      </c>
      <c r="P736" t="str">
        <f>IF(O736="Realizada",seguimiento[[#This Row],[curvaglucemia]],"")</f>
        <v/>
      </c>
      <c r="Q736" t="str">
        <f>IF(seguimiento[[#This Row],[vitaminaDRealizada]]="","",IF(seguimiento[[#This Row],[vitaminaDRealizada]]="No realizado","No realizada","Realizada"))</f>
        <v/>
      </c>
      <c r="R736" t="str">
        <f>IF(Q736="Realizada",seguimiento[[#This Row],[vitaminaDRealizada]],"")</f>
        <v/>
      </c>
      <c r="S736" t="str">
        <f>IF(seguimiento[[#This Row],[ige]]="No realizada","No realizada",IF(seguimiento[[#This Row],[ige]]="","","Realizada"))</f>
        <v>Realizada</v>
      </c>
      <c r="T736" t="str">
        <f>IF(S736="Realizada",seguimiento[[#This Row],[ige]],"")</f>
        <v>&lt; 500</v>
      </c>
      <c r="U736" t="str">
        <f>IF(OR(seguimiento[[#This Row],[actividadfisica]]="Ejercicio regular",seguimiento[[#This Row],[actividadfisica]]="Actividad deportiva"),"Sí","")</f>
        <v/>
      </c>
    </row>
    <row r="737" spans="1:21" x14ac:dyDescent="0.3">
      <c r="A737" t="str">
        <f>VLOOKUP(B737,pacientes_insertados[],2,)</f>
        <v>61e34254ec4ec02e84f5dcba</v>
      </c>
      <c r="B737">
        <f>seguimiento[[#This Row],[idpaciente]]</f>
        <v>381</v>
      </c>
      <c r="C737">
        <f t="shared" si="11"/>
        <v>2012</v>
      </c>
      <c r="D737" s="1">
        <f>seguimiento[[#This Row],[fecha]]</f>
        <v>41182</v>
      </c>
      <c r="E737" t="str">
        <f>seguimiento[[#This Row],[institucion]]</f>
        <v>Hospital Sor Maria Ludovica de La Plata</v>
      </c>
      <c r="F737" t="str">
        <f>seguimiento[[#This Row],[fallecimiento]]</f>
        <v>No</v>
      </c>
      <c r="J737" t="str">
        <f>seguimiento[[#This Row],[laboral]]</f>
        <v>No trabaja</v>
      </c>
      <c r="K737" t="str">
        <f>seguimiento[[#This Row],[coberturamedica]]</f>
        <v>Sí</v>
      </c>
      <c r="M737" t="str">
        <f>seguimiento[[#This Row],[Embarazo]]</f>
        <v>No</v>
      </c>
      <c r="N737" t="str">
        <f>seguimiento[[#This Row],[ncultivosanio]]</f>
        <v>1</v>
      </c>
      <c r="O737" t="str">
        <f>IF(seguimiento[[#This Row],[curvaglucemia]]="","No realizada","Realizada")</f>
        <v>No realizada</v>
      </c>
      <c r="P737" t="str">
        <f>IF(O737="Realizada",seguimiento[[#This Row],[curvaglucemia]],"")</f>
        <v/>
      </c>
      <c r="Q737" t="str">
        <f>IF(seguimiento[[#This Row],[vitaminaDRealizada]]="","",IF(seguimiento[[#This Row],[vitaminaDRealizada]]="No realizado","No realizada","Realizada"))</f>
        <v/>
      </c>
      <c r="R737" t="str">
        <f>IF(Q737="Realizada",seguimiento[[#This Row],[vitaminaDRealizada]],"")</f>
        <v/>
      </c>
      <c r="S737" t="str">
        <f>IF(seguimiento[[#This Row],[ige]]="No realizada","No realizada",IF(seguimiento[[#This Row],[ige]]="","","Realizada"))</f>
        <v>No realizada</v>
      </c>
      <c r="T737" t="str">
        <f>IF(S737="Realizada",seguimiento[[#This Row],[ige]],"")</f>
        <v/>
      </c>
      <c r="U737" t="str">
        <f>IF(OR(seguimiento[[#This Row],[actividadfisica]]="Ejercicio regular",seguimiento[[#This Row],[actividadfisica]]="Actividad deportiva"),"Sí","")</f>
        <v>Sí</v>
      </c>
    </row>
    <row r="738" spans="1:21" x14ac:dyDescent="0.3">
      <c r="A738" t="str">
        <f>VLOOKUP(B738,pacientes_insertados[],2,)</f>
        <v>61e34254ec4ec02e84f5dcba</v>
      </c>
      <c r="B738">
        <f>seguimiento[[#This Row],[idpaciente]]</f>
        <v>381</v>
      </c>
      <c r="C738">
        <f t="shared" si="11"/>
        <v>2013</v>
      </c>
      <c r="D738" s="1">
        <f>seguimiento[[#This Row],[fecha]]</f>
        <v>41317</v>
      </c>
      <c r="E738" t="str">
        <f>seguimiento[[#This Row],[institucion]]</f>
        <v>Hospital Sor Maria Ludovica de La Plata</v>
      </c>
      <c r="F738" t="str">
        <f>seguimiento[[#This Row],[fallecimiento]]</f>
        <v>No</v>
      </c>
      <c r="J738" t="str">
        <f>seguimiento[[#This Row],[laboral]]</f>
        <v>No trabaja</v>
      </c>
      <c r="K738" t="str">
        <f>seguimiento[[#This Row],[coberturamedica]]</f>
        <v>Sí</v>
      </c>
      <c r="M738" t="str">
        <f>seguimiento[[#This Row],[Embarazo]]</f>
        <v>No</v>
      </c>
      <c r="N738" t="str">
        <f>seguimiento[[#This Row],[ncultivosanio]]</f>
        <v>1</v>
      </c>
      <c r="O738" t="str">
        <f>IF(seguimiento[[#This Row],[curvaglucemia]]="","No realizada","Realizada")</f>
        <v>No realizada</v>
      </c>
      <c r="P738" t="str">
        <f>IF(O738="Realizada",seguimiento[[#This Row],[curvaglucemia]],"")</f>
        <v/>
      </c>
      <c r="Q738" t="str">
        <f>IF(seguimiento[[#This Row],[vitaminaDRealizada]]="","",IF(seguimiento[[#This Row],[vitaminaDRealizada]]="No realizado","No realizada","Realizada"))</f>
        <v/>
      </c>
      <c r="R738" t="str">
        <f>IF(Q738="Realizada",seguimiento[[#This Row],[vitaminaDRealizada]],"")</f>
        <v/>
      </c>
      <c r="S738" t="str">
        <f>IF(seguimiento[[#This Row],[ige]]="No realizada","No realizada",IF(seguimiento[[#This Row],[ige]]="","","Realizada"))</f>
        <v>No realizada</v>
      </c>
      <c r="T738" t="str">
        <f>IF(S738="Realizada",seguimiento[[#This Row],[ige]],"")</f>
        <v/>
      </c>
      <c r="U738" t="str">
        <f>IF(OR(seguimiento[[#This Row],[actividadfisica]]="Ejercicio regular",seguimiento[[#This Row],[actividadfisica]]="Actividad deportiva"),"Sí","")</f>
        <v>Sí</v>
      </c>
    </row>
    <row r="739" spans="1:21" x14ac:dyDescent="0.3">
      <c r="A739" t="str">
        <f>VLOOKUP(B739,pacientes_insertados[],2,)</f>
        <v>61e34254ec4ec02e84f5dcbb</v>
      </c>
      <c r="B739">
        <f>seguimiento[[#This Row],[idpaciente]]</f>
        <v>382</v>
      </c>
      <c r="C739">
        <f t="shared" si="11"/>
        <v>2011</v>
      </c>
      <c r="D739" s="1">
        <f>seguimiento[[#This Row],[fecha]]</f>
        <v>40871</v>
      </c>
      <c r="E739" t="str">
        <f>seguimiento[[#This Row],[institucion]]</f>
        <v>Hospital Sor Maria Ludovica de La Plata</v>
      </c>
      <c r="F739" t="str">
        <f>seguimiento[[#This Row],[fallecimiento]]</f>
        <v>No</v>
      </c>
      <c r="K739" t="str">
        <f>seguimiento[[#This Row],[coberturamedica]]</f>
        <v>Sí</v>
      </c>
      <c r="M739" t="str">
        <f>seguimiento[[#This Row],[Embarazo]]</f>
        <v>No</v>
      </c>
      <c r="N739" t="str">
        <f>seguimiento[[#This Row],[ncultivosanio]]</f>
        <v>2</v>
      </c>
      <c r="O739" t="str">
        <f>IF(seguimiento[[#This Row],[curvaglucemia]]="","No realizada","Realizada")</f>
        <v>No realizada</v>
      </c>
      <c r="P739" t="str">
        <f>IF(O739="Realizada",seguimiento[[#This Row],[curvaglucemia]],"")</f>
        <v/>
      </c>
      <c r="Q739" t="str">
        <f>IF(seguimiento[[#This Row],[vitaminaDRealizada]]="","",IF(seguimiento[[#This Row],[vitaminaDRealizada]]="No realizado","No realizada","Realizada"))</f>
        <v/>
      </c>
      <c r="R739" t="str">
        <f>IF(Q739="Realizada",seguimiento[[#This Row],[vitaminaDRealizada]],"")</f>
        <v/>
      </c>
      <c r="S739" t="str">
        <f>IF(seguimiento[[#This Row],[ige]]="No realizada","No realizada",IF(seguimiento[[#This Row],[ige]]="","","Realizada"))</f>
        <v>Realizada</v>
      </c>
      <c r="T739" t="str">
        <f>IF(S739="Realizada",seguimiento[[#This Row],[ige]],"")</f>
        <v>&lt; 500</v>
      </c>
      <c r="U739" t="str">
        <f>IF(OR(seguimiento[[#This Row],[actividadfisica]]="Ejercicio regular",seguimiento[[#This Row],[actividadfisica]]="Actividad deportiva"),"Sí","")</f>
        <v/>
      </c>
    </row>
    <row r="740" spans="1:21" x14ac:dyDescent="0.3">
      <c r="A740" t="str">
        <f>VLOOKUP(B740,pacientes_insertados[],2,)</f>
        <v>61e34254ec4ec02e84f5dcbb</v>
      </c>
      <c r="B740">
        <f>seguimiento[[#This Row],[idpaciente]]</f>
        <v>382</v>
      </c>
      <c r="C740">
        <f t="shared" si="11"/>
        <v>2012</v>
      </c>
      <c r="D740" s="1">
        <f>seguimiento[[#This Row],[fecha]]</f>
        <v>41222</v>
      </c>
      <c r="E740" t="str">
        <f>seguimiento[[#This Row],[institucion]]</f>
        <v>Hospital Sor Maria Ludovica de La Plata</v>
      </c>
      <c r="F740" t="str">
        <f>seguimiento[[#This Row],[fallecimiento]]</f>
        <v>No</v>
      </c>
      <c r="I740" t="str">
        <f>seguimiento[[#This Row],[educacion]]</f>
        <v>Primaria incompleta</v>
      </c>
      <c r="K740" t="str">
        <f>seguimiento[[#This Row],[coberturamedica]]</f>
        <v>Sí</v>
      </c>
      <c r="L740" t="str">
        <f>seguimiento[[#This Row],[ntratendovenosos]]</f>
        <v>1</v>
      </c>
      <c r="M740" t="str">
        <f>seguimiento[[#This Row],[Embarazo]]</f>
        <v>No</v>
      </c>
      <c r="N740" t="str">
        <f>seguimiento[[#This Row],[ncultivosanio]]</f>
        <v>5</v>
      </c>
      <c r="O740" t="str">
        <f>IF(seguimiento[[#This Row],[curvaglucemia]]="","No realizada","Realizada")</f>
        <v>No realizada</v>
      </c>
      <c r="P740" t="str">
        <f>IF(O740="Realizada",seguimiento[[#This Row],[curvaglucemia]],"")</f>
        <v/>
      </c>
      <c r="Q740" t="str">
        <f>IF(seguimiento[[#This Row],[vitaminaDRealizada]]="","",IF(seguimiento[[#This Row],[vitaminaDRealizada]]="No realizado","No realizada","Realizada"))</f>
        <v/>
      </c>
      <c r="R740" t="str">
        <f>IF(Q740="Realizada",seguimiento[[#This Row],[vitaminaDRealizada]],"")</f>
        <v/>
      </c>
      <c r="S740" t="str">
        <f>IF(seguimiento[[#This Row],[ige]]="No realizada","No realizada",IF(seguimiento[[#This Row],[ige]]="","","Realizada"))</f>
        <v>Realizada</v>
      </c>
      <c r="T740" t="str">
        <f>IF(S740="Realizada",seguimiento[[#This Row],[ige]],"")</f>
        <v>&lt; 500</v>
      </c>
      <c r="U740" t="str">
        <f>IF(OR(seguimiento[[#This Row],[actividadfisica]]="Ejercicio regular",seguimiento[[#This Row],[actividadfisica]]="Actividad deportiva"),"Sí","")</f>
        <v/>
      </c>
    </row>
    <row r="741" spans="1:21" x14ac:dyDescent="0.3">
      <c r="A741" t="str">
        <f>VLOOKUP(B741,pacientes_insertados[],2,)</f>
        <v>61e34254ec4ec02e84f5dcbb</v>
      </c>
      <c r="B741">
        <f>seguimiento[[#This Row],[idpaciente]]</f>
        <v>382</v>
      </c>
      <c r="C741">
        <f t="shared" si="11"/>
        <v>2015</v>
      </c>
      <c r="D741" s="1">
        <f>seguimiento[[#This Row],[fecha]]</f>
        <v>42240</v>
      </c>
      <c r="E741" t="str">
        <f>seguimiento[[#This Row],[institucion]]</f>
        <v>Hospital Sor Maria Ludovica de La Plata</v>
      </c>
      <c r="F741" t="str">
        <f>seguimiento[[#This Row],[fallecimiento]]</f>
        <v>No</v>
      </c>
      <c r="K741" t="str">
        <f>seguimiento[[#This Row],[coberturamedica]]</f>
        <v>Sí</v>
      </c>
      <c r="L741" t="str">
        <f>seguimiento[[#This Row],[ntratendovenosos]]</f>
        <v>4</v>
      </c>
      <c r="M741" t="str">
        <f>seguimiento[[#This Row],[Embarazo]]</f>
        <v>No</v>
      </c>
      <c r="N741" t="str">
        <f>seguimiento[[#This Row],[ncultivosanio]]</f>
        <v>8</v>
      </c>
      <c r="O741" t="str">
        <f>IF(seguimiento[[#This Row],[curvaglucemia]]="","No realizada","Realizada")</f>
        <v>No realizada</v>
      </c>
      <c r="P741" t="str">
        <f>IF(O741="Realizada",seguimiento[[#This Row],[curvaglucemia]],"")</f>
        <v/>
      </c>
      <c r="Q741" t="str">
        <f>IF(seguimiento[[#This Row],[vitaminaDRealizada]]="","",IF(seguimiento[[#This Row],[vitaminaDRealizada]]="No realizado","No realizada","Realizada"))</f>
        <v>No realizada</v>
      </c>
      <c r="R741" t="str">
        <f>IF(Q741="Realizada",seguimiento[[#This Row],[vitaminaDRealizada]],"")</f>
        <v/>
      </c>
      <c r="S741" t="str">
        <f>IF(seguimiento[[#This Row],[ige]]="No realizada","No realizada",IF(seguimiento[[#This Row],[ige]]="","","Realizada"))</f>
        <v>No realizada</v>
      </c>
      <c r="T741" t="str">
        <f>IF(S741="Realizada",seguimiento[[#This Row],[ige]],"")</f>
        <v/>
      </c>
      <c r="U741" t="str">
        <f>IF(OR(seguimiento[[#This Row],[actividadfisica]]="Ejercicio regular",seguimiento[[#This Row],[actividadfisica]]="Actividad deportiva"),"Sí","")</f>
        <v/>
      </c>
    </row>
    <row r="742" spans="1:21" x14ac:dyDescent="0.3">
      <c r="A742" t="str">
        <f>VLOOKUP(B742,pacientes_insertados[],2,)</f>
        <v>61e34254ec4ec02e84f5dcbc</v>
      </c>
      <c r="B742">
        <f>seguimiento[[#This Row],[idpaciente]]</f>
        <v>383</v>
      </c>
      <c r="C742">
        <f t="shared" si="11"/>
        <v>2011</v>
      </c>
      <c r="D742" s="1">
        <f>seguimiento[[#This Row],[fecha]]</f>
        <v>40861</v>
      </c>
      <c r="E742" t="str">
        <f>seguimiento[[#This Row],[institucion]]</f>
        <v>Hospital Sor Maria Ludovica de La Plata</v>
      </c>
      <c r="F742" t="str">
        <f>seguimiento[[#This Row],[fallecimiento]]</f>
        <v>No</v>
      </c>
      <c r="I742" t="str">
        <f>seguimiento[[#This Row],[educacion]]</f>
        <v>Primaria completa</v>
      </c>
      <c r="J742" t="str">
        <f>seguimiento[[#This Row],[laboral]]</f>
        <v>No trabaja</v>
      </c>
      <c r="K742" t="str">
        <f>seguimiento[[#This Row],[coberturamedica]]</f>
        <v>Sí</v>
      </c>
      <c r="L742" t="str">
        <f>seguimiento[[#This Row],[ntratendovenosos]]</f>
        <v>1</v>
      </c>
      <c r="M742" t="str">
        <f>seguimiento[[#This Row],[Embarazo]]</f>
        <v>No</v>
      </c>
      <c r="N742" t="str">
        <f>seguimiento[[#This Row],[ncultivosanio]]</f>
        <v>6</v>
      </c>
      <c r="O742" t="str">
        <f>IF(seguimiento[[#This Row],[curvaglucemia]]="","No realizada","Realizada")</f>
        <v>Realizada</v>
      </c>
      <c r="P742" t="str">
        <f>IF(O742="Realizada",seguimiento[[#This Row],[curvaglucemia]],"")</f>
        <v>Intolerancia</v>
      </c>
      <c r="Q742" t="str">
        <f>IF(seguimiento[[#This Row],[vitaminaDRealizada]]="","",IF(seguimiento[[#This Row],[vitaminaDRealizada]]="No realizado","No realizada","Realizada"))</f>
        <v/>
      </c>
      <c r="R742" t="str">
        <f>IF(Q742="Realizada",seguimiento[[#This Row],[vitaminaDRealizada]],"")</f>
        <v/>
      </c>
      <c r="S742" t="str">
        <f>IF(seguimiento[[#This Row],[ige]]="No realizada","No realizada",IF(seguimiento[[#This Row],[ige]]="","","Realizada"))</f>
        <v>Realizada</v>
      </c>
      <c r="T742" t="str">
        <f>IF(S742="Realizada",seguimiento[[#This Row],[ige]],"")</f>
        <v>&lt; 500</v>
      </c>
      <c r="U742" t="str">
        <f>IF(OR(seguimiento[[#This Row],[actividadfisica]]="Ejercicio regular",seguimiento[[#This Row],[actividadfisica]]="Actividad deportiva"),"Sí","")</f>
        <v/>
      </c>
    </row>
    <row r="743" spans="1:21" x14ac:dyDescent="0.3">
      <c r="A743" t="str">
        <f>VLOOKUP(B743,pacientes_insertados[],2,)</f>
        <v>61e34254ec4ec02e84f5dcbc</v>
      </c>
      <c r="B743">
        <f>seguimiento[[#This Row],[idpaciente]]</f>
        <v>383</v>
      </c>
      <c r="C743">
        <f t="shared" si="11"/>
        <v>2012</v>
      </c>
      <c r="D743" s="1">
        <f>seguimiento[[#This Row],[fecha]]</f>
        <v>41222</v>
      </c>
      <c r="E743" t="str">
        <f>seguimiento[[#This Row],[institucion]]</f>
        <v>Hospital Sor Maria Ludovica de La Plata</v>
      </c>
      <c r="F743" t="str">
        <f>seguimiento[[#This Row],[fallecimiento]]</f>
        <v>No</v>
      </c>
      <c r="I743" t="str">
        <f>seguimiento[[#This Row],[educacion]]</f>
        <v>Secundaria incompleta</v>
      </c>
      <c r="K743" t="str">
        <f>seguimiento[[#This Row],[coberturamedica]]</f>
        <v>Sí</v>
      </c>
      <c r="M743" t="str">
        <f>seguimiento[[#This Row],[Embarazo]]</f>
        <v>No</v>
      </c>
      <c r="N743" t="str">
        <f>seguimiento[[#This Row],[ncultivosanio]]</f>
        <v>3</v>
      </c>
      <c r="O743" t="str">
        <f>IF(seguimiento[[#This Row],[curvaglucemia]]="","No realizada","Realizada")</f>
        <v>Realizada</v>
      </c>
      <c r="P743" t="str">
        <f>IF(O743="Realizada",seguimiento[[#This Row],[curvaglucemia]],"")</f>
        <v>Normal</v>
      </c>
      <c r="Q743" t="str">
        <f>IF(seguimiento[[#This Row],[vitaminaDRealizada]]="","",IF(seguimiento[[#This Row],[vitaminaDRealizada]]="No realizado","No realizada","Realizada"))</f>
        <v/>
      </c>
      <c r="R743" t="str">
        <f>IF(Q743="Realizada",seguimiento[[#This Row],[vitaminaDRealizada]],"")</f>
        <v/>
      </c>
      <c r="S743" t="str">
        <f>IF(seguimiento[[#This Row],[ige]]="No realizada","No realizada",IF(seguimiento[[#This Row],[ige]]="","","Realizada"))</f>
        <v>Realizada</v>
      </c>
      <c r="T743" t="str">
        <f>IF(S743="Realizada",seguimiento[[#This Row],[ige]],"")</f>
        <v>&lt; 500</v>
      </c>
      <c r="U743" t="str">
        <f>IF(OR(seguimiento[[#This Row],[actividadfisica]]="Ejercicio regular",seguimiento[[#This Row],[actividadfisica]]="Actividad deportiva"),"Sí","")</f>
        <v/>
      </c>
    </row>
    <row r="744" spans="1:21" x14ac:dyDescent="0.3">
      <c r="A744" t="str">
        <f>VLOOKUP(B744,pacientes_insertados[],2,)</f>
        <v>61e34254ec4ec02e84f5dcbc</v>
      </c>
      <c r="B744">
        <f>seguimiento[[#This Row],[idpaciente]]</f>
        <v>383</v>
      </c>
      <c r="C744">
        <f t="shared" si="11"/>
        <v>2015</v>
      </c>
      <c r="D744" s="1">
        <f>seguimiento[[#This Row],[fecha]]</f>
        <v>42302</v>
      </c>
      <c r="E744" t="str">
        <f>seguimiento[[#This Row],[institucion]]</f>
        <v>Hospital Sor Maria Ludovica de La Plata</v>
      </c>
      <c r="F744" t="str">
        <f>seguimiento[[#This Row],[fallecimiento]]</f>
        <v>No</v>
      </c>
      <c r="K744" t="str">
        <f>seguimiento[[#This Row],[coberturamedica]]</f>
        <v>Sí</v>
      </c>
      <c r="L744" t="str">
        <f>seguimiento[[#This Row],[ntratendovenosos]]</f>
        <v>1</v>
      </c>
      <c r="N744" t="str">
        <f>seguimiento[[#This Row],[ncultivosanio]]</f>
        <v>4</v>
      </c>
      <c r="O744" t="str">
        <f>IF(seguimiento[[#This Row],[curvaglucemia]]="","No realizada","Realizada")</f>
        <v>Realizada</v>
      </c>
      <c r="P744" t="str">
        <f>IF(O744="Realizada",seguimiento[[#This Row],[curvaglucemia]],"")</f>
        <v>Normal</v>
      </c>
      <c r="Q744" t="str">
        <f>IF(seguimiento[[#This Row],[vitaminaDRealizada]]="","",IF(seguimiento[[#This Row],[vitaminaDRealizada]]="No realizado","No realizada","Realizada"))</f>
        <v>No realizada</v>
      </c>
      <c r="R744" t="str">
        <f>IF(Q744="Realizada",seguimiento[[#This Row],[vitaminaDRealizada]],"")</f>
        <v/>
      </c>
      <c r="S744" t="str">
        <f>IF(seguimiento[[#This Row],[ige]]="No realizada","No realizada",IF(seguimiento[[#This Row],[ige]]="","","Realizada"))</f>
        <v>No realizada</v>
      </c>
      <c r="T744" t="str">
        <f>IF(S744="Realizada",seguimiento[[#This Row],[ige]],"")</f>
        <v/>
      </c>
      <c r="U744" t="str">
        <f>IF(OR(seguimiento[[#This Row],[actividadfisica]]="Ejercicio regular",seguimiento[[#This Row],[actividadfisica]]="Actividad deportiva"),"Sí","")</f>
        <v/>
      </c>
    </row>
    <row r="745" spans="1:21" x14ac:dyDescent="0.3">
      <c r="A745" t="str">
        <f>VLOOKUP(B745,pacientes_insertados[],2,)</f>
        <v>61e34254ec4ec02e84f5dcbd</v>
      </c>
      <c r="B745">
        <f>seguimiento[[#This Row],[idpaciente]]</f>
        <v>384</v>
      </c>
      <c r="C745">
        <f t="shared" si="11"/>
        <v>2011</v>
      </c>
      <c r="D745" s="1">
        <f>seguimiento[[#This Row],[fecha]]</f>
        <v>40809</v>
      </c>
      <c r="E745" t="str">
        <f>seguimiento[[#This Row],[institucion]]</f>
        <v>Hospital Sor Maria Ludovica de La Plata</v>
      </c>
      <c r="F745" t="str">
        <f>seguimiento[[#This Row],[fallecimiento]]</f>
        <v>No</v>
      </c>
      <c r="K745" t="str">
        <f>seguimiento[[#This Row],[coberturamedica]]</f>
        <v>Sí</v>
      </c>
      <c r="M745" t="str">
        <f>seguimiento[[#This Row],[Embarazo]]</f>
        <v>No</v>
      </c>
      <c r="N745" t="str">
        <f>seguimiento[[#This Row],[ncultivosanio]]</f>
        <v>2</v>
      </c>
      <c r="O745" t="str">
        <f>IF(seguimiento[[#This Row],[curvaglucemia]]="","No realizada","Realizada")</f>
        <v>No realizada</v>
      </c>
      <c r="P745" t="str">
        <f>IF(O745="Realizada",seguimiento[[#This Row],[curvaglucemia]],"")</f>
        <v/>
      </c>
      <c r="Q745" t="str">
        <f>IF(seguimiento[[#This Row],[vitaminaDRealizada]]="","",IF(seguimiento[[#This Row],[vitaminaDRealizada]]="No realizado","No realizada","Realizada"))</f>
        <v/>
      </c>
      <c r="R745" t="str">
        <f>IF(Q745="Realizada",seguimiento[[#This Row],[vitaminaDRealizada]],"")</f>
        <v/>
      </c>
      <c r="S745" t="str">
        <f>IF(seguimiento[[#This Row],[ige]]="No realizada","No realizada",IF(seguimiento[[#This Row],[ige]]="","","Realizada"))</f>
        <v>Realizada</v>
      </c>
      <c r="T745" t="str">
        <f>IF(S745="Realizada",seguimiento[[#This Row],[ige]],"")</f>
        <v>&lt; 500</v>
      </c>
      <c r="U745" t="str">
        <f>IF(OR(seguimiento[[#This Row],[actividadfisica]]="Ejercicio regular",seguimiento[[#This Row],[actividadfisica]]="Actividad deportiva"),"Sí","")</f>
        <v/>
      </c>
    </row>
    <row r="746" spans="1:21" x14ac:dyDescent="0.3">
      <c r="A746" t="str">
        <f>VLOOKUP(B746,pacientes_insertados[],2,)</f>
        <v>61e34254ec4ec02e84f5dcbd</v>
      </c>
      <c r="B746">
        <f>seguimiento[[#This Row],[idpaciente]]</f>
        <v>384</v>
      </c>
      <c r="C746">
        <f t="shared" si="11"/>
        <v>2012</v>
      </c>
      <c r="D746" s="1">
        <f>seguimiento[[#This Row],[fecha]]</f>
        <v>41199</v>
      </c>
      <c r="E746" t="str">
        <f>seguimiento[[#This Row],[institucion]]</f>
        <v>Hospital Sor Maria Ludovica de La Plata</v>
      </c>
      <c r="F746" t="str">
        <f>seguimiento[[#This Row],[fallecimiento]]</f>
        <v>No</v>
      </c>
      <c r="I746" t="str">
        <f>seguimiento[[#This Row],[educacion]]</f>
        <v>Primaria completa</v>
      </c>
      <c r="K746" t="str">
        <f>seguimiento[[#This Row],[coberturamedica]]</f>
        <v>Sí</v>
      </c>
      <c r="M746" t="str">
        <f>seguimiento[[#This Row],[Embarazo]]</f>
        <v>No</v>
      </c>
      <c r="N746" t="str">
        <f>seguimiento[[#This Row],[ncultivosanio]]</f>
        <v>3</v>
      </c>
      <c r="O746" t="str">
        <f>IF(seguimiento[[#This Row],[curvaglucemia]]="","No realizada","Realizada")</f>
        <v>Realizada</v>
      </c>
      <c r="P746" t="str">
        <f>IF(O746="Realizada",seguimiento[[#This Row],[curvaglucemia]],"")</f>
        <v>Normal</v>
      </c>
      <c r="Q746" t="str">
        <f>IF(seguimiento[[#This Row],[vitaminaDRealizada]]="","",IF(seguimiento[[#This Row],[vitaminaDRealizada]]="No realizado","No realizada","Realizada"))</f>
        <v/>
      </c>
      <c r="R746" t="str">
        <f>IF(Q746="Realizada",seguimiento[[#This Row],[vitaminaDRealizada]],"")</f>
        <v/>
      </c>
      <c r="S746" t="str">
        <f>IF(seguimiento[[#This Row],[ige]]="No realizada","No realizada",IF(seguimiento[[#This Row],[ige]]="","","Realizada"))</f>
        <v>Realizada</v>
      </c>
      <c r="T746" t="str">
        <f>IF(S746="Realizada",seguimiento[[#This Row],[ige]],"")</f>
        <v>&lt; 500</v>
      </c>
      <c r="U746" t="str">
        <f>IF(OR(seguimiento[[#This Row],[actividadfisica]]="Ejercicio regular",seguimiento[[#This Row],[actividadfisica]]="Actividad deportiva"),"Sí","")</f>
        <v>Sí</v>
      </c>
    </row>
    <row r="747" spans="1:21" x14ac:dyDescent="0.3">
      <c r="A747" t="str">
        <f>VLOOKUP(B747,pacientes_insertados[],2,)</f>
        <v>61e34254ec4ec02e84f5dcbd</v>
      </c>
      <c r="B747">
        <f>seguimiento[[#This Row],[idpaciente]]</f>
        <v>384</v>
      </c>
      <c r="C747">
        <f t="shared" si="11"/>
        <v>2013</v>
      </c>
      <c r="D747" s="1">
        <f>seguimiento[[#This Row],[fecha]]</f>
        <v>41638</v>
      </c>
      <c r="E747" t="str">
        <f>seguimiento[[#This Row],[institucion]]</f>
        <v>Hospital Sor Maria Ludovica de La Plata</v>
      </c>
      <c r="F747" t="str">
        <f>seguimiento[[#This Row],[fallecimiento]]</f>
        <v>No</v>
      </c>
      <c r="I747" t="str">
        <f>seguimiento[[#This Row],[educacion]]</f>
        <v>Primaria completa</v>
      </c>
      <c r="J747" t="str">
        <f>seguimiento[[#This Row],[laboral]]</f>
        <v>No trabaja</v>
      </c>
      <c r="K747" t="str">
        <f>seguimiento[[#This Row],[coberturamedica]]</f>
        <v>Sí</v>
      </c>
      <c r="M747" t="str">
        <f>seguimiento[[#This Row],[Embarazo]]</f>
        <v>No</v>
      </c>
      <c r="N747" t="str">
        <f>seguimiento[[#This Row],[ncultivosanio]]</f>
        <v>1</v>
      </c>
      <c r="O747" t="str">
        <f>IF(seguimiento[[#This Row],[curvaglucemia]]="","No realizada","Realizada")</f>
        <v>No realizada</v>
      </c>
      <c r="P747" t="str">
        <f>IF(O747="Realizada",seguimiento[[#This Row],[curvaglucemia]],"")</f>
        <v/>
      </c>
      <c r="Q747" t="str">
        <f>IF(seguimiento[[#This Row],[vitaminaDRealizada]]="","",IF(seguimiento[[#This Row],[vitaminaDRealizada]]="No realizado","No realizada","Realizada"))</f>
        <v/>
      </c>
      <c r="R747" t="str">
        <f>IF(Q747="Realizada",seguimiento[[#This Row],[vitaminaDRealizada]],"")</f>
        <v/>
      </c>
      <c r="S747" t="str">
        <f>IF(seguimiento[[#This Row],[ige]]="No realizada","No realizada",IF(seguimiento[[#This Row],[ige]]="","","Realizada"))</f>
        <v>Realizada</v>
      </c>
      <c r="T747" t="str">
        <f>IF(S747="Realizada",seguimiento[[#This Row],[ige]],"")</f>
        <v>&lt; 500</v>
      </c>
      <c r="U747" t="str">
        <f>IF(OR(seguimiento[[#This Row],[actividadfisica]]="Ejercicio regular",seguimiento[[#This Row],[actividadfisica]]="Actividad deportiva"),"Sí","")</f>
        <v>Sí</v>
      </c>
    </row>
    <row r="748" spans="1:21" x14ac:dyDescent="0.3">
      <c r="A748" t="str">
        <f>VLOOKUP(B748,pacientes_insertados[],2,)</f>
        <v>61e34254ec4ec02e84f5dcbd</v>
      </c>
      <c r="B748">
        <f>seguimiento[[#This Row],[idpaciente]]</f>
        <v>384</v>
      </c>
      <c r="C748">
        <f t="shared" si="11"/>
        <v>2014</v>
      </c>
      <c r="D748" s="1">
        <f>seguimiento[[#This Row],[fecha]]</f>
        <v>42003</v>
      </c>
      <c r="E748" t="str">
        <f>seguimiento[[#This Row],[institucion]]</f>
        <v>Hospital Sor Maria Ludovica de La Plata</v>
      </c>
      <c r="F748" t="str">
        <f>seguimiento[[#This Row],[fallecimiento]]</f>
        <v>No</v>
      </c>
      <c r="I748" t="str">
        <f>seguimiento[[#This Row],[educacion]]</f>
        <v>Primaria completa</v>
      </c>
      <c r="J748" t="str">
        <f>seguimiento[[#This Row],[laboral]]</f>
        <v>No trabaja</v>
      </c>
      <c r="K748" t="str">
        <f>seguimiento[[#This Row],[coberturamedica]]</f>
        <v>Sí</v>
      </c>
      <c r="L748" t="str">
        <f>seguimiento[[#This Row],[ntratendovenosos]]</f>
        <v>1</v>
      </c>
      <c r="M748" t="str">
        <f>seguimiento[[#This Row],[Embarazo]]</f>
        <v>No</v>
      </c>
      <c r="N748" t="str">
        <f>seguimiento[[#This Row],[ncultivosanio]]</f>
        <v>3</v>
      </c>
      <c r="O748" t="str">
        <f>IF(seguimiento[[#This Row],[curvaglucemia]]="","No realizada","Realizada")</f>
        <v>Realizada</v>
      </c>
      <c r="P748" t="str">
        <f>IF(O748="Realizada",seguimiento[[#This Row],[curvaglucemia]],"")</f>
        <v>Normal</v>
      </c>
      <c r="Q748" t="str">
        <f>IF(seguimiento[[#This Row],[vitaminaDRealizada]]="","",IF(seguimiento[[#This Row],[vitaminaDRealizada]]="No realizado","No realizada","Realizada"))</f>
        <v/>
      </c>
      <c r="R748" t="str">
        <f>IF(Q748="Realizada",seguimiento[[#This Row],[vitaminaDRealizada]],"")</f>
        <v/>
      </c>
      <c r="S748" t="str">
        <f>IF(seguimiento[[#This Row],[ige]]="No realizada","No realizada",IF(seguimiento[[#This Row],[ige]]="","","Realizada"))</f>
        <v>Realizada</v>
      </c>
      <c r="T748" t="str">
        <f>IF(S748="Realizada",seguimiento[[#This Row],[ige]],"")</f>
        <v>&lt; 500</v>
      </c>
      <c r="U748" t="str">
        <f>IF(OR(seguimiento[[#This Row],[actividadfisica]]="Ejercicio regular",seguimiento[[#This Row],[actividadfisica]]="Actividad deportiva"),"Sí","")</f>
        <v/>
      </c>
    </row>
    <row r="749" spans="1:21" x14ac:dyDescent="0.3">
      <c r="A749" t="str">
        <f>VLOOKUP(B749,pacientes_insertados[],2,)</f>
        <v>61e34254ec4ec02e84f5dcbd</v>
      </c>
      <c r="B749">
        <f>seguimiento[[#This Row],[idpaciente]]</f>
        <v>384</v>
      </c>
      <c r="C749">
        <f t="shared" si="11"/>
        <v>2015</v>
      </c>
      <c r="D749" s="1">
        <f>seguimiento[[#This Row],[fecha]]</f>
        <v>42248</v>
      </c>
      <c r="E749" t="str">
        <f>seguimiento[[#This Row],[institucion]]</f>
        <v>Hospital Sor Maria Ludovica de La Plata</v>
      </c>
      <c r="F749" t="str">
        <f>seguimiento[[#This Row],[fallecimiento]]</f>
        <v>No</v>
      </c>
      <c r="K749" t="str">
        <f>seguimiento[[#This Row],[coberturamedica]]</f>
        <v>Sí</v>
      </c>
      <c r="L749" t="str">
        <f>seguimiento[[#This Row],[ntratendovenosos]]</f>
        <v>1</v>
      </c>
      <c r="N749" t="str">
        <f>seguimiento[[#This Row],[ncultivosanio]]</f>
        <v>3</v>
      </c>
      <c r="O749" t="str">
        <f>IF(seguimiento[[#This Row],[curvaglucemia]]="","No realizada","Realizada")</f>
        <v>Realizada</v>
      </c>
      <c r="P749" t="str">
        <f>IF(O749="Realizada",seguimiento[[#This Row],[curvaglucemia]],"")</f>
        <v>Normal</v>
      </c>
      <c r="Q749" t="str">
        <f>IF(seguimiento[[#This Row],[vitaminaDRealizada]]="","",IF(seguimiento[[#This Row],[vitaminaDRealizada]]="No realizado","No realizada","Realizada"))</f>
        <v>No realizada</v>
      </c>
      <c r="R749" t="str">
        <f>IF(Q749="Realizada",seguimiento[[#This Row],[vitaminaDRealizada]],"")</f>
        <v/>
      </c>
      <c r="S749" t="str">
        <f>IF(seguimiento[[#This Row],[ige]]="No realizada","No realizada",IF(seguimiento[[#This Row],[ige]]="","","Realizada"))</f>
        <v>No realizada</v>
      </c>
      <c r="T749" t="str">
        <f>IF(S749="Realizada",seguimiento[[#This Row],[ige]],"")</f>
        <v/>
      </c>
      <c r="U749" t="str">
        <f>IF(OR(seguimiento[[#This Row],[actividadfisica]]="Ejercicio regular",seguimiento[[#This Row],[actividadfisica]]="Actividad deportiva"),"Sí","")</f>
        <v/>
      </c>
    </row>
    <row r="750" spans="1:21" x14ac:dyDescent="0.3">
      <c r="A750" t="str">
        <f>VLOOKUP(B750,pacientes_insertados[],2,)</f>
        <v>61e34254ec4ec02e84f5dcbe</v>
      </c>
      <c r="B750">
        <f>seguimiento[[#This Row],[idpaciente]]</f>
        <v>385</v>
      </c>
      <c r="C750">
        <f t="shared" si="11"/>
        <v>2011</v>
      </c>
      <c r="D750" s="1">
        <f>seguimiento[[#This Row],[fecha]]</f>
        <v>40833</v>
      </c>
      <c r="E750" t="str">
        <f>seguimiento[[#This Row],[institucion]]</f>
        <v>Hospital Sor Maria Ludovica de La Plata</v>
      </c>
      <c r="F750" t="str">
        <f>seguimiento[[#This Row],[fallecimiento]]</f>
        <v>No</v>
      </c>
      <c r="K750" t="str">
        <f>seguimiento[[#This Row],[coberturamedica]]</f>
        <v>Sí</v>
      </c>
      <c r="L750" t="str">
        <f>seguimiento[[#This Row],[ntratendovenosos]]</f>
        <v>1</v>
      </c>
      <c r="M750" t="str">
        <f>seguimiento[[#This Row],[Embarazo]]</f>
        <v>No</v>
      </c>
      <c r="N750" t="str">
        <f>seguimiento[[#This Row],[ncultivosanio]]</f>
        <v>4</v>
      </c>
      <c r="O750" t="str">
        <f>IF(seguimiento[[#This Row],[curvaglucemia]]="","No realizada","Realizada")</f>
        <v>No realizada</v>
      </c>
      <c r="P750" t="str">
        <f>IF(O750="Realizada",seguimiento[[#This Row],[curvaglucemia]],"")</f>
        <v/>
      </c>
      <c r="Q750" t="str">
        <f>IF(seguimiento[[#This Row],[vitaminaDRealizada]]="","",IF(seguimiento[[#This Row],[vitaminaDRealizada]]="No realizado","No realizada","Realizada"))</f>
        <v/>
      </c>
      <c r="R750" t="str">
        <f>IF(Q750="Realizada",seguimiento[[#This Row],[vitaminaDRealizada]],"")</f>
        <v/>
      </c>
      <c r="S750" t="str">
        <f>IF(seguimiento[[#This Row],[ige]]="No realizada","No realizada",IF(seguimiento[[#This Row],[ige]]="","","Realizada"))</f>
        <v>Realizada</v>
      </c>
      <c r="T750" t="str">
        <f>IF(S750="Realizada",seguimiento[[#This Row],[ige]],"")</f>
        <v>&lt; 500</v>
      </c>
      <c r="U750" t="str">
        <f>IF(OR(seguimiento[[#This Row],[actividadfisica]]="Ejercicio regular",seguimiento[[#This Row],[actividadfisica]]="Actividad deportiva"),"Sí","")</f>
        <v/>
      </c>
    </row>
    <row r="751" spans="1:21" x14ac:dyDescent="0.3">
      <c r="A751" t="str">
        <f>VLOOKUP(B751,pacientes_insertados[],2,)</f>
        <v>61e34254ec4ec02e84f5dcbe</v>
      </c>
      <c r="B751">
        <f>seguimiento[[#This Row],[idpaciente]]</f>
        <v>385</v>
      </c>
      <c r="C751">
        <f t="shared" si="11"/>
        <v>2012</v>
      </c>
      <c r="D751" s="1">
        <f>seguimiento[[#This Row],[fecha]]</f>
        <v>41230</v>
      </c>
      <c r="E751" t="str">
        <f>seguimiento[[#This Row],[institucion]]</f>
        <v>Hospital Sor Maria Ludovica de La Plata</v>
      </c>
      <c r="F751" t="str">
        <f>seguimiento[[#This Row],[fallecimiento]]</f>
        <v>No</v>
      </c>
      <c r="I751" t="str">
        <f>seguimiento[[#This Row],[educacion]]</f>
        <v>Primaria completa</v>
      </c>
      <c r="K751" t="str">
        <f>seguimiento[[#This Row],[coberturamedica]]</f>
        <v>Sí</v>
      </c>
      <c r="M751" t="str">
        <f>seguimiento[[#This Row],[Embarazo]]</f>
        <v>No</v>
      </c>
      <c r="N751" t="str">
        <f>seguimiento[[#This Row],[ncultivosanio]]</f>
        <v>1</v>
      </c>
      <c r="O751" t="str">
        <f>IF(seguimiento[[#This Row],[curvaglucemia]]="","No realizada","Realizada")</f>
        <v>No realizada</v>
      </c>
      <c r="P751" t="str">
        <f>IF(O751="Realizada",seguimiento[[#This Row],[curvaglucemia]],"")</f>
        <v/>
      </c>
      <c r="Q751" t="str">
        <f>IF(seguimiento[[#This Row],[vitaminaDRealizada]]="","",IF(seguimiento[[#This Row],[vitaminaDRealizada]]="No realizado","No realizada","Realizada"))</f>
        <v/>
      </c>
      <c r="R751" t="str">
        <f>IF(Q751="Realizada",seguimiento[[#This Row],[vitaminaDRealizada]],"")</f>
        <v/>
      </c>
      <c r="S751" t="str">
        <f>IF(seguimiento[[#This Row],[ige]]="No realizada","No realizada",IF(seguimiento[[#This Row],[ige]]="","","Realizada"))</f>
        <v>Realizada</v>
      </c>
      <c r="T751" t="str">
        <f>IF(S751="Realizada",seguimiento[[#This Row],[ige]],"")</f>
        <v>&lt; 500</v>
      </c>
      <c r="U751" t="str">
        <f>IF(OR(seguimiento[[#This Row],[actividadfisica]]="Ejercicio regular",seguimiento[[#This Row],[actividadfisica]]="Actividad deportiva"),"Sí","")</f>
        <v>Sí</v>
      </c>
    </row>
    <row r="752" spans="1:21" x14ac:dyDescent="0.3">
      <c r="A752" t="str">
        <f>VLOOKUP(B752,pacientes_insertados[],2,)</f>
        <v>61e34254ec4ec02e84f5dcbe</v>
      </c>
      <c r="B752">
        <f>seguimiento[[#This Row],[idpaciente]]</f>
        <v>385</v>
      </c>
      <c r="C752">
        <f t="shared" si="11"/>
        <v>2013</v>
      </c>
      <c r="D752" s="1">
        <f>seguimiento[[#This Row],[fecha]]</f>
        <v>41638</v>
      </c>
      <c r="E752" t="str">
        <f>seguimiento[[#This Row],[institucion]]</f>
        <v>Hospital Sor Maria Ludovica de La Plata</v>
      </c>
      <c r="F752" t="str">
        <f>seguimiento[[#This Row],[fallecimiento]]</f>
        <v>No</v>
      </c>
      <c r="I752" t="str">
        <f>seguimiento[[#This Row],[educacion]]</f>
        <v>Secundaria incompleta</v>
      </c>
      <c r="J752" t="str">
        <f>seguimiento[[#This Row],[laboral]]</f>
        <v>No trabaja</v>
      </c>
      <c r="K752" t="str">
        <f>seguimiento[[#This Row],[coberturamedica]]</f>
        <v>Sí</v>
      </c>
      <c r="M752" t="str">
        <f>seguimiento[[#This Row],[Embarazo]]</f>
        <v>No</v>
      </c>
      <c r="N752" t="str">
        <f>seguimiento[[#This Row],[ncultivosanio]]</f>
        <v>4</v>
      </c>
      <c r="O752" t="str">
        <f>IF(seguimiento[[#This Row],[curvaglucemia]]="","No realizada","Realizada")</f>
        <v>Realizada</v>
      </c>
      <c r="P752" t="str">
        <f>IF(O752="Realizada",seguimiento[[#This Row],[curvaglucemia]],"")</f>
        <v>Normal</v>
      </c>
      <c r="Q752" t="str">
        <f>IF(seguimiento[[#This Row],[vitaminaDRealizada]]="","",IF(seguimiento[[#This Row],[vitaminaDRealizada]]="No realizado","No realizada","Realizada"))</f>
        <v/>
      </c>
      <c r="R752" t="str">
        <f>IF(Q752="Realizada",seguimiento[[#This Row],[vitaminaDRealizada]],"")</f>
        <v/>
      </c>
      <c r="S752" t="str">
        <f>IF(seguimiento[[#This Row],[ige]]="No realizada","No realizada",IF(seguimiento[[#This Row],[ige]]="","","Realizada"))</f>
        <v>Realizada</v>
      </c>
      <c r="T752" t="str">
        <f>IF(S752="Realizada",seguimiento[[#This Row],[ige]],"")</f>
        <v>&lt; 500</v>
      </c>
      <c r="U752" t="str">
        <f>IF(OR(seguimiento[[#This Row],[actividadfisica]]="Ejercicio regular",seguimiento[[#This Row],[actividadfisica]]="Actividad deportiva"),"Sí","")</f>
        <v/>
      </c>
    </row>
    <row r="753" spans="1:21" x14ac:dyDescent="0.3">
      <c r="A753" t="str">
        <f>VLOOKUP(B753,pacientes_insertados[],2,)</f>
        <v>61e34254ec4ec02e84f5dcbe</v>
      </c>
      <c r="B753">
        <f>seguimiento[[#This Row],[idpaciente]]</f>
        <v>385</v>
      </c>
      <c r="C753">
        <f t="shared" si="11"/>
        <v>2014</v>
      </c>
      <c r="D753" s="1">
        <f>seguimiento[[#This Row],[fecha]]</f>
        <v>42003</v>
      </c>
      <c r="E753" t="str">
        <f>seguimiento[[#This Row],[institucion]]</f>
        <v>Hospital Sor Maria Ludovica de La Plata</v>
      </c>
      <c r="F753" t="str">
        <f>seguimiento[[#This Row],[fallecimiento]]</f>
        <v>No</v>
      </c>
      <c r="I753" t="str">
        <f>seguimiento[[#This Row],[educacion]]</f>
        <v>Secundaria incompleta</v>
      </c>
      <c r="K753" t="str">
        <f>seguimiento[[#This Row],[coberturamedica]]</f>
        <v>Sí</v>
      </c>
      <c r="L753" t="str">
        <f>seguimiento[[#This Row],[ntratendovenosos]]</f>
        <v>1</v>
      </c>
      <c r="M753" t="str">
        <f>seguimiento[[#This Row],[Embarazo]]</f>
        <v>No</v>
      </c>
      <c r="N753" t="str">
        <f>seguimiento[[#This Row],[ncultivosanio]]</f>
        <v>5</v>
      </c>
      <c r="O753" t="str">
        <f>IF(seguimiento[[#This Row],[curvaglucemia]]="","No realizada","Realizada")</f>
        <v>Realizada</v>
      </c>
      <c r="P753" t="str">
        <f>IF(O753="Realizada",seguimiento[[#This Row],[curvaglucemia]],"")</f>
        <v>Normal</v>
      </c>
      <c r="Q753" t="str">
        <f>IF(seguimiento[[#This Row],[vitaminaDRealizada]]="","",IF(seguimiento[[#This Row],[vitaminaDRealizada]]="No realizado","No realizada","Realizada"))</f>
        <v/>
      </c>
      <c r="R753" t="str">
        <f>IF(Q753="Realizada",seguimiento[[#This Row],[vitaminaDRealizada]],"")</f>
        <v/>
      </c>
      <c r="S753" t="str">
        <f>IF(seguimiento[[#This Row],[ige]]="No realizada","No realizada",IF(seguimiento[[#This Row],[ige]]="","","Realizada"))</f>
        <v>Realizada</v>
      </c>
      <c r="T753" t="str">
        <f>IF(S753="Realizada",seguimiento[[#This Row],[ige]],"")</f>
        <v>&lt; 500</v>
      </c>
      <c r="U753" t="str">
        <f>IF(OR(seguimiento[[#This Row],[actividadfisica]]="Ejercicio regular",seguimiento[[#This Row],[actividadfisica]]="Actividad deportiva"),"Sí","")</f>
        <v/>
      </c>
    </row>
    <row r="754" spans="1:21" x14ac:dyDescent="0.3">
      <c r="A754" t="str">
        <f>VLOOKUP(B754,pacientes_insertados[],2,)</f>
        <v>61e34254ec4ec02e84f5dcbe</v>
      </c>
      <c r="B754">
        <f>seguimiento[[#This Row],[idpaciente]]</f>
        <v>385</v>
      </c>
      <c r="C754">
        <f t="shared" si="11"/>
        <v>2015</v>
      </c>
      <c r="D754" s="1">
        <f>seguimiento[[#This Row],[fecha]]</f>
        <v>42240</v>
      </c>
      <c r="E754" t="str">
        <f>seguimiento[[#This Row],[institucion]]</f>
        <v>Hospital Sor Maria Ludovica de La Plata</v>
      </c>
      <c r="F754" t="str">
        <f>seguimiento[[#This Row],[fallecimiento]]</f>
        <v>No</v>
      </c>
      <c r="K754" t="str">
        <f>seguimiento[[#This Row],[coberturamedica]]</f>
        <v>Sí</v>
      </c>
      <c r="L754" t="str">
        <f>seguimiento[[#This Row],[ntratendovenosos]]</f>
        <v>1</v>
      </c>
      <c r="N754" t="str">
        <f>seguimiento[[#This Row],[ncultivosanio]]</f>
        <v>4</v>
      </c>
      <c r="O754" t="str">
        <f>IF(seguimiento[[#This Row],[curvaglucemia]]="","No realizada","Realizada")</f>
        <v>Realizada</v>
      </c>
      <c r="P754" t="str">
        <f>IF(O754="Realizada",seguimiento[[#This Row],[curvaglucemia]],"")</f>
        <v>Normal</v>
      </c>
      <c r="Q754" t="str">
        <f>IF(seguimiento[[#This Row],[vitaminaDRealizada]]="","",IF(seguimiento[[#This Row],[vitaminaDRealizada]]="No realizado","No realizada","Realizada"))</f>
        <v>No realizada</v>
      </c>
      <c r="R754" t="str">
        <f>IF(Q754="Realizada",seguimiento[[#This Row],[vitaminaDRealizada]],"")</f>
        <v/>
      </c>
      <c r="S754" t="str">
        <f>IF(seguimiento[[#This Row],[ige]]="No realizada","No realizada",IF(seguimiento[[#This Row],[ige]]="","","Realizada"))</f>
        <v>No realizada</v>
      </c>
      <c r="T754" t="str">
        <f>IF(S754="Realizada",seguimiento[[#This Row],[ige]],"")</f>
        <v/>
      </c>
      <c r="U754" t="str">
        <f>IF(OR(seguimiento[[#This Row],[actividadfisica]]="Ejercicio regular",seguimiento[[#This Row],[actividadfisica]]="Actividad deportiva"),"Sí","")</f>
        <v>Sí</v>
      </c>
    </row>
    <row r="755" spans="1:21" x14ac:dyDescent="0.3">
      <c r="A755" t="str">
        <f>VLOOKUP(B755,pacientes_insertados[],2,)</f>
        <v>61e34254ec4ec02e84f5dcbf</v>
      </c>
      <c r="B755">
        <f>seguimiento[[#This Row],[idpaciente]]</f>
        <v>386</v>
      </c>
      <c r="C755">
        <f t="shared" si="11"/>
        <v>2011</v>
      </c>
      <c r="D755" s="1">
        <f>seguimiento[[#This Row],[fecha]]</f>
        <v>40799</v>
      </c>
      <c r="E755" t="str">
        <f>seguimiento[[#This Row],[institucion]]</f>
        <v>Hospital Sor Maria Ludovica de La Plata</v>
      </c>
      <c r="F755" t="str">
        <f>seguimiento[[#This Row],[fallecimiento]]</f>
        <v>No</v>
      </c>
      <c r="I755" t="str">
        <f>seguimiento[[#This Row],[educacion]]</f>
        <v>Secundaria completa</v>
      </c>
      <c r="K755" t="str">
        <f>seguimiento[[#This Row],[coberturamedica]]</f>
        <v>Sí</v>
      </c>
      <c r="M755" t="str">
        <f>seguimiento[[#This Row],[Embarazo]]</f>
        <v>No</v>
      </c>
      <c r="N755" t="str">
        <f>seguimiento[[#This Row],[ncultivosanio]]</f>
        <v>3</v>
      </c>
      <c r="O755" t="str">
        <f>IF(seguimiento[[#This Row],[curvaglucemia]]="","No realizada","Realizada")</f>
        <v>No realizada</v>
      </c>
      <c r="P755" t="str">
        <f>IF(O755="Realizada",seguimiento[[#This Row],[curvaglucemia]],"")</f>
        <v/>
      </c>
      <c r="Q755" t="str">
        <f>IF(seguimiento[[#This Row],[vitaminaDRealizada]]="","",IF(seguimiento[[#This Row],[vitaminaDRealizada]]="No realizado","No realizada","Realizada"))</f>
        <v/>
      </c>
      <c r="R755" t="str">
        <f>IF(Q755="Realizada",seguimiento[[#This Row],[vitaminaDRealizada]],"")</f>
        <v/>
      </c>
      <c r="S755" t="str">
        <f>IF(seguimiento[[#This Row],[ige]]="No realizada","No realizada",IF(seguimiento[[#This Row],[ige]]="","","Realizada"))</f>
        <v>Realizada</v>
      </c>
      <c r="T755" t="str">
        <f>IF(S755="Realizada",seguimiento[[#This Row],[ige]],"")</f>
        <v>&lt; 500</v>
      </c>
      <c r="U755" t="str">
        <f>IF(OR(seguimiento[[#This Row],[actividadfisica]]="Ejercicio regular",seguimiento[[#This Row],[actividadfisica]]="Actividad deportiva"),"Sí","")</f>
        <v/>
      </c>
    </row>
    <row r="756" spans="1:21" x14ac:dyDescent="0.3">
      <c r="A756" t="str">
        <f>VLOOKUP(B756,pacientes_insertados[],2,)</f>
        <v>61e34254ec4ec02e84f5dcbf</v>
      </c>
      <c r="B756">
        <f>seguimiento[[#This Row],[idpaciente]]</f>
        <v>386</v>
      </c>
      <c r="C756">
        <f t="shared" si="11"/>
        <v>2012</v>
      </c>
      <c r="D756" s="1">
        <f>seguimiento[[#This Row],[fecha]]</f>
        <v>41222</v>
      </c>
      <c r="E756" t="str">
        <f>seguimiento[[#This Row],[institucion]]</f>
        <v>Hospital Sor Maria Ludovica de La Plata</v>
      </c>
      <c r="F756" t="str">
        <f>seguimiento[[#This Row],[fallecimiento]]</f>
        <v>No</v>
      </c>
      <c r="I756" t="str">
        <f>seguimiento[[#This Row],[educacion]]</f>
        <v>Primaria completa</v>
      </c>
      <c r="K756" t="str">
        <f>seguimiento[[#This Row],[coberturamedica]]</f>
        <v>Sí</v>
      </c>
      <c r="L756" t="str">
        <f>seguimiento[[#This Row],[ntratendovenosos]]</f>
        <v>1</v>
      </c>
      <c r="M756" t="str">
        <f>seguimiento[[#This Row],[Embarazo]]</f>
        <v>No</v>
      </c>
      <c r="N756" t="str">
        <f>seguimiento[[#This Row],[ncultivosanio]]</f>
        <v>5</v>
      </c>
      <c r="O756" t="str">
        <f>IF(seguimiento[[#This Row],[curvaglucemia]]="","No realizada","Realizada")</f>
        <v>No realizada</v>
      </c>
      <c r="P756" t="str">
        <f>IF(O756="Realizada",seguimiento[[#This Row],[curvaglucemia]],"")</f>
        <v/>
      </c>
      <c r="Q756" t="str">
        <f>IF(seguimiento[[#This Row],[vitaminaDRealizada]]="","",IF(seguimiento[[#This Row],[vitaminaDRealizada]]="No realizado","No realizada","Realizada"))</f>
        <v/>
      </c>
      <c r="R756" t="str">
        <f>IF(Q756="Realizada",seguimiento[[#This Row],[vitaminaDRealizada]],"")</f>
        <v/>
      </c>
      <c r="S756" t="str">
        <f>IF(seguimiento[[#This Row],[ige]]="No realizada","No realizada",IF(seguimiento[[#This Row],[ige]]="","","Realizada"))</f>
        <v>Realizada</v>
      </c>
      <c r="T756" t="str">
        <f>IF(S756="Realizada",seguimiento[[#This Row],[ige]],"")</f>
        <v>&lt; 500</v>
      </c>
      <c r="U756" t="str">
        <f>IF(OR(seguimiento[[#This Row],[actividadfisica]]="Ejercicio regular",seguimiento[[#This Row],[actividadfisica]]="Actividad deportiva"),"Sí","")</f>
        <v/>
      </c>
    </row>
    <row r="757" spans="1:21" x14ac:dyDescent="0.3">
      <c r="A757" t="str">
        <f>VLOOKUP(B757,pacientes_insertados[],2,)</f>
        <v>61e34254ec4ec02e84f5dcbf</v>
      </c>
      <c r="B757">
        <f>seguimiento[[#This Row],[idpaciente]]</f>
        <v>386</v>
      </c>
      <c r="C757">
        <f t="shared" si="11"/>
        <v>2013</v>
      </c>
      <c r="D757" s="1">
        <f>seguimiento[[#This Row],[fecha]]</f>
        <v>41638</v>
      </c>
      <c r="E757" t="str">
        <f>seguimiento[[#This Row],[institucion]]</f>
        <v>Hospital Sor Maria Ludovica de La Plata</v>
      </c>
      <c r="F757" t="str">
        <f>seguimiento[[#This Row],[fallecimiento]]</f>
        <v>No</v>
      </c>
      <c r="I757" t="str">
        <f>seguimiento[[#This Row],[educacion]]</f>
        <v>Secundaria completa</v>
      </c>
      <c r="J757" t="str">
        <f>seguimiento[[#This Row],[laboral]]</f>
        <v>No trabaja</v>
      </c>
      <c r="K757" t="str">
        <f>seguimiento[[#This Row],[coberturamedica]]</f>
        <v>Sí</v>
      </c>
      <c r="L757" t="str">
        <f>seguimiento[[#This Row],[ntratendovenosos]]</f>
        <v>5</v>
      </c>
      <c r="M757" t="str">
        <f>seguimiento[[#This Row],[Embarazo]]</f>
        <v>No</v>
      </c>
      <c r="N757" t="str">
        <f>seguimiento[[#This Row],[ncultivosanio]]</f>
        <v>6</v>
      </c>
      <c r="O757" t="str">
        <f>IF(seguimiento[[#This Row],[curvaglucemia]]="","No realizada","Realizada")</f>
        <v>Realizada</v>
      </c>
      <c r="P757" t="str">
        <f>IF(O757="Realizada",seguimiento[[#This Row],[curvaglucemia]],"")</f>
        <v>Diabetes</v>
      </c>
      <c r="Q757" t="str">
        <f>IF(seguimiento[[#This Row],[vitaminaDRealizada]]="","",IF(seguimiento[[#This Row],[vitaminaDRealizada]]="No realizado","No realizada","Realizada"))</f>
        <v/>
      </c>
      <c r="R757" t="str">
        <f>IF(Q757="Realizada",seguimiento[[#This Row],[vitaminaDRealizada]],"")</f>
        <v/>
      </c>
      <c r="S757" t="str">
        <f>IF(seguimiento[[#This Row],[ige]]="No realizada","No realizada",IF(seguimiento[[#This Row],[ige]]="","","Realizada"))</f>
        <v>Realizada</v>
      </c>
      <c r="T757" t="str">
        <f>IF(S757="Realizada",seguimiento[[#This Row],[ige]],"")</f>
        <v>&lt; 500</v>
      </c>
      <c r="U757" t="str">
        <f>IF(OR(seguimiento[[#This Row],[actividadfisica]]="Ejercicio regular",seguimiento[[#This Row],[actividadfisica]]="Actividad deportiva"),"Sí","")</f>
        <v/>
      </c>
    </row>
    <row r="758" spans="1:21" x14ac:dyDescent="0.3">
      <c r="A758" t="str">
        <f>VLOOKUP(B758,pacientes_insertados[],2,)</f>
        <v>61e34254ec4ec02e84f5dcbf</v>
      </c>
      <c r="B758">
        <f>seguimiento[[#This Row],[idpaciente]]</f>
        <v>386</v>
      </c>
      <c r="C758">
        <f t="shared" si="11"/>
        <v>2014</v>
      </c>
      <c r="D758" s="1">
        <f>seguimiento[[#This Row],[fecha]]</f>
        <v>42003</v>
      </c>
      <c r="E758" t="str">
        <f>seguimiento[[#This Row],[institucion]]</f>
        <v>Hospital Sor Maria Ludovica de La Plata</v>
      </c>
      <c r="F758" t="str">
        <f>seguimiento[[#This Row],[fallecimiento]]</f>
        <v>No</v>
      </c>
      <c r="I758" t="str">
        <f>seguimiento[[#This Row],[educacion]]</f>
        <v>Secundaria completa</v>
      </c>
      <c r="K758" t="str">
        <f>seguimiento[[#This Row],[coberturamedica]]</f>
        <v>Sí</v>
      </c>
      <c r="L758" t="str">
        <f>seguimiento[[#This Row],[ntratendovenosos]]</f>
        <v>5</v>
      </c>
      <c r="M758" t="str">
        <f>seguimiento[[#This Row],[Embarazo]]</f>
        <v>No</v>
      </c>
      <c r="N758" t="str">
        <f>seguimiento[[#This Row],[ncultivosanio]]</f>
        <v>6</v>
      </c>
      <c r="O758" t="str">
        <f>IF(seguimiento[[#This Row],[curvaglucemia]]="","No realizada","Realizada")</f>
        <v>Realizada</v>
      </c>
      <c r="P758" t="str">
        <f>IF(O758="Realizada",seguimiento[[#This Row],[curvaglucemia]],"")</f>
        <v>Diabetes</v>
      </c>
      <c r="Q758" t="str">
        <f>IF(seguimiento[[#This Row],[vitaminaDRealizada]]="","",IF(seguimiento[[#This Row],[vitaminaDRealizada]]="No realizado","No realizada","Realizada"))</f>
        <v/>
      </c>
      <c r="R758" t="str">
        <f>IF(Q758="Realizada",seguimiento[[#This Row],[vitaminaDRealizada]],"")</f>
        <v/>
      </c>
      <c r="S758" t="str">
        <f>IF(seguimiento[[#This Row],[ige]]="No realizada","No realizada",IF(seguimiento[[#This Row],[ige]]="","","Realizada"))</f>
        <v>Realizada</v>
      </c>
      <c r="T758" t="str">
        <f>IF(S758="Realizada",seguimiento[[#This Row],[ige]],"")</f>
        <v>&lt; 500</v>
      </c>
      <c r="U758" t="str">
        <f>IF(OR(seguimiento[[#This Row],[actividadfisica]]="Ejercicio regular",seguimiento[[#This Row],[actividadfisica]]="Actividad deportiva"),"Sí","")</f>
        <v/>
      </c>
    </row>
    <row r="759" spans="1:21" x14ac:dyDescent="0.3">
      <c r="A759" t="str">
        <f>VLOOKUP(B759,pacientes_insertados[],2,)</f>
        <v>61e34254ec4ec02e84f5dcbf</v>
      </c>
      <c r="B759">
        <f>seguimiento[[#This Row],[idpaciente]]</f>
        <v>386</v>
      </c>
      <c r="C759">
        <f t="shared" si="11"/>
        <v>2015</v>
      </c>
      <c r="D759" s="1">
        <f>seguimiento[[#This Row],[fecha]]</f>
        <v>42095</v>
      </c>
      <c r="E759" t="str">
        <f>seguimiento[[#This Row],[institucion]]</f>
        <v>Hospital Sor Maria Ludovica de La Plata</v>
      </c>
      <c r="F759" t="str">
        <f>seguimiento[[#This Row],[fallecimiento]]</f>
        <v>Si</v>
      </c>
      <c r="G759" t="str">
        <f>seguimiento[[#This Row],[fecha_fallec]]</f>
        <v>2015-05-28</v>
      </c>
      <c r="H759" t="str">
        <f>seguimiento[[#This Row],[NombreCausaFallecimiento]]</f>
        <v>Respiratorios</v>
      </c>
      <c r="J759" t="str">
        <f>seguimiento[[#This Row],[laboral]]</f>
        <v>No trabaja</v>
      </c>
      <c r="K759" t="str">
        <f>seguimiento[[#This Row],[coberturamedica]]</f>
        <v>Sí</v>
      </c>
      <c r="L759" t="str">
        <f>seguimiento[[#This Row],[ntratendovenosos]]</f>
        <v>1</v>
      </c>
      <c r="M759" t="str">
        <f>seguimiento[[#This Row],[Embarazo]]</f>
        <v>No</v>
      </c>
      <c r="N759" t="str">
        <f>seguimiento[[#This Row],[ncultivosanio]]</f>
        <v>2</v>
      </c>
      <c r="O759" t="str">
        <f>IF(seguimiento[[#This Row],[curvaglucemia]]="","No realizada","Realizada")</f>
        <v>No realizada</v>
      </c>
      <c r="P759" t="str">
        <f>IF(O759="Realizada",seguimiento[[#This Row],[curvaglucemia]],"")</f>
        <v/>
      </c>
      <c r="Q759" t="str">
        <f>IF(seguimiento[[#This Row],[vitaminaDRealizada]]="","",IF(seguimiento[[#This Row],[vitaminaDRealizada]]="No realizado","No realizada","Realizada"))</f>
        <v>No realizada</v>
      </c>
      <c r="R759" t="str">
        <f>IF(Q759="Realizada",seguimiento[[#This Row],[vitaminaDRealizada]],"")</f>
        <v/>
      </c>
      <c r="S759" t="str">
        <f>IF(seguimiento[[#This Row],[ige]]="No realizada","No realizada",IF(seguimiento[[#This Row],[ige]]="","","Realizada"))</f>
        <v>No realizada</v>
      </c>
      <c r="T759" t="str">
        <f>IF(S759="Realizada",seguimiento[[#This Row],[ige]],"")</f>
        <v/>
      </c>
      <c r="U759" t="str">
        <f>IF(OR(seguimiento[[#This Row],[actividadfisica]]="Ejercicio regular",seguimiento[[#This Row],[actividadfisica]]="Actividad deportiva"),"Sí","")</f>
        <v/>
      </c>
    </row>
    <row r="760" spans="1:21" x14ac:dyDescent="0.3">
      <c r="A760" t="str">
        <f>VLOOKUP(B760,pacientes_insertados[],2,)</f>
        <v>61e34254ec4ec02e84f5dcc0</v>
      </c>
      <c r="B760">
        <f>seguimiento[[#This Row],[idpaciente]]</f>
        <v>387</v>
      </c>
      <c r="C760">
        <f t="shared" si="11"/>
        <v>2011</v>
      </c>
      <c r="D760" s="1">
        <f>seguimiento[[#This Row],[fecha]]</f>
        <v>40830</v>
      </c>
      <c r="E760" t="str">
        <f>seguimiento[[#This Row],[institucion]]</f>
        <v>Hospital Sor Maria Ludovica de La Plata</v>
      </c>
      <c r="F760" t="str">
        <f>seguimiento[[#This Row],[fallecimiento]]</f>
        <v>No</v>
      </c>
      <c r="I760" t="str">
        <f>seguimiento[[#This Row],[educacion]]</f>
        <v>Primaria completa</v>
      </c>
      <c r="K760" t="str">
        <f>seguimiento[[#This Row],[coberturamedica]]</f>
        <v>Sí</v>
      </c>
      <c r="M760" t="str">
        <f>seguimiento[[#This Row],[Embarazo]]</f>
        <v>No</v>
      </c>
      <c r="N760" t="str">
        <f>seguimiento[[#This Row],[ncultivosanio]]</f>
        <v>2</v>
      </c>
      <c r="O760" t="str">
        <f>IF(seguimiento[[#This Row],[curvaglucemia]]="","No realizada","Realizada")</f>
        <v>No realizada</v>
      </c>
      <c r="P760" t="str">
        <f>IF(O760="Realizada",seguimiento[[#This Row],[curvaglucemia]],"")</f>
        <v/>
      </c>
      <c r="Q760" t="str">
        <f>IF(seguimiento[[#This Row],[vitaminaDRealizada]]="","",IF(seguimiento[[#This Row],[vitaminaDRealizada]]="No realizado","No realizada","Realizada"))</f>
        <v/>
      </c>
      <c r="R760" t="str">
        <f>IF(Q760="Realizada",seguimiento[[#This Row],[vitaminaDRealizada]],"")</f>
        <v/>
      </c>
      <c r="S760" t="str">
        <f>IF(seguimiento[[#This Row],[ige]]="No realizada","No realizada",IF(seguimiento[[#This Row],[ige]]="","","Realizada"))</f>
        <v>Realizada</v>
      </c>
      <c r="T760" t="str">
        <f>IF(S760="Realizada",seguimiento[[#This Row],[ige]],"")</f>
        <v>&lt; 500</v>
      </c>
      <c r="U760" t="str">
        <f>IF(OR(seguimiento[[#This Row],[actividadfisica]]="Ejercicio regular",seguimiento[[#This Row],[actividadfisica]]="Actividad deportiva"),"Sí","")</f>
        <v/>
      </c>
    </row>
    <row r="761" spans="1:21" x14ac:dyDescent="0.3">
      <c r="A761" t="str">
        <f>VLOOKUP(B761,pacientes_insertados[],2,)</f>
        <v>61e34254ec4ec02e84f5dcc0</v>
      </c>
      <c r="B761">
        <f>seguimiento[[#This Row],[idpaciente]]</f>
        <v>387</v>
      </c>
      <c r="C761">
        <f t="shared" si="11"/>
        <v>2012</v>
      </c>
      <c r="D761" s="1">
        <f>seguimiento[[#This Row],[fecha]]</f>
        <v>41230</v>
      </c>
      <c r="E761" t="str">
        <f>seguimiento[[#This Row],[institucion]]</f>
        <v>Hospital Sor Maria Ludovica de La Plata</v>
      </c>
      <c r="F761" t="str">
        <f>seguimiento[[#This Row],[fallecimiento]]</f>
        <v>No</v>
      </c>
      <c r="I761" t="str">
        <f>seguimiento[[#This Row],[educacion]]</f>
        <v>Primaria completa</v>
      </c>
      <c r="K761" t="str">
        <f>seguimiento[[#This Row],[coberturamedica]]</f>
        <v>Sí</v>
      </c>
      <c r="M761" t="str">
        <f>seguimiento[[#This Row],[Embarazo]]</f>
        <v>No</v>
      </c>
      <c r="N761" t="str">
        <f>seguimiento[[#This Row],[ncultivosanio]]</f>
        <v>3</v>
      </c>
      <c r="O761" t="str">
        <f>IF(seguimiento[[#This Row],[curvaglucemia]]="","No realizada","Realizada")</f>
        <v>No realizada</v>
      </c>
      <c r="P761" t="str">
        <f>IF(O761="Realizada",seguimiento[[#This Row],[curvaglucemia]],"")</f>
        <v/>
      </c>
      <c r="Q761" t="str">
        <f>IF(seguimiento[[#This Row],[vitaminaDRealizada]]="","",IF(seguimiento[[#This Row],[vitaminaDRealizada]]="No realizado","No realizada","Realizada"))</f>
        <v/>
      </c>
      <c r="R761" t="str">
        <f>IF(Q761="Realizada",seguimiento[[#This Row],[vitaminaDRealizada]],"")</f>
        <v/>
      </c>
      <c r="S761" t="str">
        <f>IF(seguimiento[[#This Row],[ige]]="No realizada","No realizada",IF(seguimiento[[#This Row],[ige]]="","","Realizada"))</f>
        <v>Realizada</v>
      </c>
      <c r="T761" t="str">
        <f>IF(S761="Realizada",seguimiento[[#This Row],[ige]],"")</f>
        <v>&lt; 500</v>
      </c>
      <c r="U761" t="str">
        <f>IF(OR(seguimiento[[#This Row],[actividadfisica]]="Ejercicio regular",seguimiento[[#This Row],[actividadfisica]]="Actividad deportiva"),"Sí","")</f>
        <v>Sí</v>
      </c>
    </row>
    <row r="762" spans="1:21" x14ac:dyDescent="0.3">
      <c r="A762" t="str">
        <f>VLOOKUP(B762,pacientes_insertados[],2,)</f>
        <v>61e34254ec4ec02e84f5dcc0</v>
      </c>
      <c r="B762">
        <f>seguimiento[[#This Row],[idpaciente]]</f>
        <v>387</v>
      </c>
      <c r="C762">
        <f t="shared" si="11"/>
        <v>2013</v>
      </c>
      <c r="D762" s="1">
        <f>seguimiento[[#This Row],[fecha]]</f>
        <v>41620</v>
      </c>
      <c r="E762" t="str">
        <f>seguimiento[[#This Row],[institucion]]</f>
        <v>Hospital Sor Maria Ludovica de La Plata</v>
      </c>
      <c r="F762" t="str">
        <f>seguimiento[[#This Row],[fallecimiento]]</f>
        <v>No</v>
      </c>
      <c r="I762" t="str">
        <f>seguimiento[[#This Row],[educacion]]</f>
        <v>Primaria completa</v>
      </c>
      <c r="K762" t="str">
        <f>seguimiento[[#This Row],[coberturamedica]]</f>
        <v>Sí</v>
      </c>
      <c r="L762" t="str">
        <f>seguimiento[[#This Row],[ntratendovenosos]]</f>
        <v>1</v>
      </c>
      <c r="M762" t="str">
        <f>seguimiento[[#This Row],[Embarazo]]</f>
        <v>No</v>
      </c>
      <c r="N762" t="str">
        <f>seguimiento[[#This Row],[ncultivosanio]]</f>
        <v>5</v>
      </c>
      <c r="O762" t="str">
        <f>IF(seguimiento[[#This Row],[curvaglucemia]]="","No realizada","Realizada")</f>
        <v>Realizada</v>
      </c>
      <c r="P762" t="str">
        <f>IF(O762="Realizada",seguimiento[[#This Row],[curvaglucemia]],"")</f>
        <v>Intolerancia</v>
      </c>
      <c r="Q762" t="str">
        <f>IF(seguimiento[[#This Row],[vitaminaDRealizada]]="","",IF(seguimiento[[#This Row],[vitaminaDRealizada]]="No realizado","No realizada","Realizada"))</f>
        <v/>
      </c>
      <c r="R762" t="str">
        <f>IF(Q762="Realizada",seguimiento[[#This Row],[vitaminaDRealizada]],"")</f>
        <v/>
      </c>
      <c r="S762" t="str">
        <f>IF(seguimiento[[#This Row],[ige]]="No realizada","No realizada",IF(seguimiento[[#This Row],[ige]]="","","Realizada"))</f>
        <v>Realizada</v>
      </c>
      <c r="T762" t="str">
        <f>IF(S762="Realizada",seguimiento[[#This Row],[ige]],"")</f>
        <v>&lt; 500</v>
      </c>
      <c r="U762" t="str">
        <f>IF(OR(seguimiento[[#This Row],[actividadfisica]]="Ejercicio regular",seguimiento[[#This Row],[actividadfisica]]="Actividad deportiva"),"Sí","")</f>
        <v>Sí</v>
      </c>
    </row>
    <row r="763" spans="1:21" x14ac:dyDescent="0.3">
      <c r="A763" t="str">
        <f>VLOOKUP(B763,pacientes_insertados[],2,)</f>
        <v>61e34254ec4ec02e84f5dcc0</v>
      </c>
      <c r="B763">
        <f>seguimiento[[#This Row],[idpaciente]]</f>
        <v>387</v>
      </c>
      <c r="C763">
        <f t="shared" si="11"/>
        <v>2014</v>
      </c>
      <c r="D763" s="1">
        <f>seguimiento[[#This Row],[fecha]]</f>
        <v>41949</v>
      </c>
      <c r="E763" t="str">
        <f>seguimiento[[#This Row],[institucion]]</f>
        <v>Hospital Sor Maria Ludovica de La Plata</v>
      </c>
      <c r="F763" t="str">
        <f>seguimiento[[#This Row],[fallecimiento]]</f>
        <v>No</v>
      </c>
      <c r="I763" t="str">
        <f>seguimiento[[#This Row],[educacion]]</f>
        <v>Primaria completa</v>
      </c>
      <c r="K763" t="str">
        <f>seguimiento[[#This Row],[coberturamedica]]</f>
        <v>Sí</v>
      </c>
      <c r="M763" t="str">
        <f>seguimiento[[#This Row],[Embarazo]]</f>
        <v>No</v>
      </c>
      <c r="N763" t="str">
        <f>seguimiento[[#This Row],[ncultivosanio]]</f>
        <v>6</v>
      </c>
      <c r="O763" t="str">
        <f>IF(seguimiento[[#This Row],[curvaglucemia]]="","No realizada","Realizada")</f>
        <v>No realizada</v>
      </c>
      <c r="P763" t="str">
        <f>IF(O763="Realizada",seguimiento[[#This Row],[curvaglucemia]],"")</f>
        <v/>
      </c>
      <c r="Q763" t="str">
        <f>IF(seguimiento[[#This Row],[vitaminaDRealizada]]="","",IF(seguimiento[[#This Row],[vitaminaDRealizada]]="No realizado","No realizada","Realizada"))</f>
        <v/>
      </c>
      <c r="R763" t="str">
        <f>IF(Q763="Realizada",seguimiento[[#This Row],[vitaminaDRealizada]],"")</f>
        <v/>
      </c>
      <c r="S763" t="str">
        <f>IF(seguimiento[[#This Row],[ige]]="No realizada","No realizada",IF(seguimiento[[#This Row],[ige]]="","","Realizada"))</f>
        <v>Realizada</v>
      </c>
      <c r="T763" t="str">
        <f>IF(S763="Realizada",seguimiento[[#This Row],[ige]],"")</f>
        <v>&lt; 500</v>
      </c>
      <c r="U763" t="str">
        <f>IF(OR(seguimiento[[#This Row],[actividadfisica]]="Ejercicio regular",seguimiento[[#This Row],[actividadfisica]]="Actividad deportiva"),"Sí","")</f>
        <v>Sí</v>
      </c>
    </row>
    <row r="764" spans="1:21" x14ac:dyDescent="0.3">
      <c r="A764" t="str">
        <f>VLOOKUP(B764,pacientes_insertados[],2,)</f>
        <v>61e34254ec4ec02e84f5dcc1</v>
      </c>
      <c r="B764">
        <f>seguimiento[[#This Row],[idpaciente]]</f>
        <v>388</v>
      </c>
      <c r="C764">
        <f t="shared" si="11"/>
        <v>2011</v>
      </c>
      <c r="D764" s="1">
        <f>seguimiento[[#This Row],[fecha]]</f>
        <v>40870</v>
      </c>
      <c r="E764" t="str">
        <f>seguimiento[[#This Row],[institucion]]</f>
        <v>Hospital Sor Maria Ludovica de La Plata</v>
      </c>
      <c r="F764" t="str">
        <f>seguimiento[[#This Row],[fallecimiento]]</f>
        <v>No</v>
      </c>
      <c r="I764" t="str">
        <f>seguimiento[[#This Row],[educacion]]</f>
        <v>Primaria completa</v>
      </c>
      <c r="K764" t="str">
        <f>seguimiento[[#This Row],[coberturamedica]]</f>
        <v>Sí</v>
      </c>
      <c r="M764" t="str">
        <f>seguimiento[[#This Row],[Embarazo]]</f>
        <v>No</v>
      </c>
      <c r="N764" t="str">
        <f>seguimiento[[#This Row],[ncultivosanio]]</f>
        <v>2</v>
      </c>
      <c r="O764" t="str">
        <f>IF(seguimiento[[#This Row],[curvaglucemia]]="","No realizada","Realizada")</f>
        <v>No realizada</v>
      </c>
      <c r="P764" t="str">
        <f>IF(O764="Realizada",seguimiento[[#This Row],[curvaglucemia]],"")</f>
        <v/>
      </c>
      <c r="Q764" t="str">
        <f>IF(seguimiento[[#This Row],[vitaminaDRealizada]]="","",IF(seguimiento[[#This Row],[vitaminaDRealizada]]="No realizado","No realizada","Realizada"))</f>
        <v/>
      </c>
      <c r="R764" t="str">
        <f>IF(Q764="Realizada",seguimiento[[#This Row],[vitaminaDRealizada]],"")</f>
        <v/>
      </c>
      <c r="S764" t="str">
        <f>IF(seguimiento[[#This Row],[ige]]="No realizada","No realizada",IF(seguimiento[[#This Row],[ige]]="","","Realizada"))</f>
        <v>Realizada</v>
      </c>
      <c r="T764" t="str">
        <f>IF(S764="Realizada",seguimiento[[#This Row],[ige]],"")</f>
        <v>&lt; 500</v>
      </c>
      <c r="U764" t="str">
        <f>IF(OR(seguimiento[[#This Row],[actividadfisica]]="Ejercicio regular",seguimiento[[#This Row],[actividadfisica]]="Actividad deportiva"),"Sí","")</f>
        <v/>
      </c>
    </row>
    <row r="765" spans="1:21" x14ac:dyDescent="0.3">
      <c r="A765" t="str">
        <f>VLOOKUP(B765,pacientes_insertados[],2,)</f>
        <v>61e34254ec4ec02e84f5dcc1</v>
      </c>
      <c r="B765">
        <f>seguimiento[[#This Row],[idpaciente]]</f>
        <v>388</v>
      </c>
      <c r="C765">
        <f t="shared" si="11"/>
        <v>2012</v>
      </c>
      <c r="D765" s="1">
        <f>seguimiento[[#This Row],[fecha]]</f>
        <v>41224</v>
      </c>
      <c r="E765" t="str">
        <f>seguimiento[[#This Row],[institucion]]</f>
        <v>Hospital Sor Maria Ludovica de La Plata</v>
      </c>
      <c r="F765" t="str">
        <f>seguimiento[[#This Row],[fallecimiento]]</f>
        <v>No</v>
      </c>
      <c r="I765" t="str">
        <f>seguimiento[[#This Row],[educacion]]</f>
        <v>Primaria incompleta</v>
      </c>
      <c r="K765" t="str">
        <f>seguimiento[[#This Row],[coberturamedica]]</f>
        <v>Sí</v>
      </c>
      <c r="M765" t="str">
        <f>seguimiento[[#This Row],[Embarazo]]</f>
        <v>No</v>
      </c>
      <c r="N765" t="str">
        <f>seguimiento[[#This Row],[ncultivosanio]]</f>
        <v>1</v>
      </c>
      <c r="O765" t="str">
        <f>IF(seguimiento[[#This Row],[curvaglucemia]]="","No realizada","Realizada")</f>
        <v>No realizada</v>
      </c>
      <c r="P765" t="str">
        <f>IF(O765="Realizada",seguimiento[[#This Row],[curvaglucemia]],"")</f>
        <v/>
      </c>
      <c r="Q765" t="str">
        <f>IF(seguimiento[[#This Row],[vitaminaDRealizada]]="","",IF(seguimiento[[#This Row],[vitaminaDRealizada]]="No realizado","No realizada","Realizada"))</f>
        <v/>
      </c>
      <c r="R765" t="str">
        <f>IF(Q765="Realizada",seguimiento[[#This Row],[vitaminaDRealizada]],"")</f>
        <v/>
      </c>
      <c r="S765" t="str">
        <f>IF(seguimiento[[#This Row],[ige]]="No realizada","No realizada",IF(seguimiento[[#This Row],[ige]]="","","Realizada"))</f>
        <v>Realizada</v>
      </c>
      <c r="T765" t="str">
        <f>IF(S765="Realizada",seguimiento[[#This Row],[ige]],"")</f>
        <v>&lt; 500</v>
      </c>
      <c r="U765" t="str">
        <f>IF(OR(seguimiento[[#This Row],[actividadfisica]]="Ejercicio regular",seguimiento[[#This Row],[actividadfisica]]="Actividad deportiva"),"Sí","")</f>
        <v/>
      </c>
    </row>
    <row r="766" spans="1:21" x14ac:dyDescent="0.3">
      <c r="A766" t="str">
        <f>VLOOKUP(B766,pacientes_insertados[],2,)</f>
        <v>61e34254ec4ec02e84f5dcc1</v>
      </c>
      <c r="B766">
        <f>seguimiento[[#This Row],[idpaciente]]</f>
        <v>388</v>
      </c>
      <c r="C766">
        <f t="shared" si="11"/>
        <v>2013</v>
      </c>
      <c r="D766" s="1">
        <f>seguimiento[[#This Row],[fecha]]</f>
        <v>41622</v>
      </c>
      <c r="E766" t="str">
        <f>seguimiento[[#This Row],[institucion]]</f>
        <v>Hospital Sor Maria Ludovica de La Plata</v>
      </c>
      <c r="F766" t="str">
        <f>seguimiento[[#This Row],[fallecimiento]]</f>
        <v>No</v>
      </c>
      <c r="J766" t="str">
        <f>seguimiento[[#This Row],[laboral]]</f>
        <v>No trabaja</v>
      </c>
      <c r="K766" t="str">
        <f>seguimiento[[#This Row],[coberturamedica]]</f>
        <v>Sí</v>
      </c>
      <c r="L766" t="str">
        <f>seguimiento[[#This Row],[ntratendovenosos]]</f>
        <v>1</v>
      </c>
      <c r="M766" t="str">
        <f>seguimiento[[#This Row],[Embarazo]]</f>
        <v>No</v>
      </c>
      <c r="N766" t="str">
        <f>seguimiento[[#This Row],[ncultivosanio]]</f>
        <v>4</v>
      </c>
      <c r="O766" t="str">
        <f>IF(seguimiento[[#This Row],[curvaglucemia]]="","No realizada","Realizada")</f>
        <v>No realizada</v>
      </c>
      <c r="P766" t="str">
        <f>IF(O766="Realizada",seguimiento[[#This Row],[curvaglucemia]],"")</f>
        <v/>
      </c>
      <c r="Q766" t="str">
        <f>IF(seguimiento[[#This Row],[vitaminaDRealizada]]="","",IF(seguimiento[[#This Row],[vitaminaDRealizada]]="No realizado","No realizada","Realizada"))</f>
        <v>No realizada</v>
      </c>
      <c r="R766" t="str">
        <f>IF(Q766="Realizada",seguimiento[[#This Row],[vitaminaDRealizada]],"")</f>
        <v/>
      </c>
      <c r="S766" t="str">
        <f>IF(seguimiento[[#This Row],[ige]]="No realizada","No realizada",IF(seguimiento[[#This Row],[ige]]="","","Realizada"))</f>
        <v>Realizada</v>
      </c>
      <c r="T766" t="str">
        <f>IF(S766="Realizada",seguimiento[[#This Row],[ige]],"")</f>
        <v>&lt; 500</v>
      </c>
      <c r="U766" t="str">
        <f>IF(OR(seguimiento[[#This Row],[actividadfisica]]="Ejercicio regular",seguimiento[[#This Row],[actividadfisica]]="Actividad deportiva"),"Sí","")</f>
        <v/>
      </c>
    </row>
    <row r="767" spans="1:21" x14ac:dyDescent="0.3">
      <c r="A767" t="str">
        <f>VLOOKUP(B767,pacientes_insertados[],2,)</f>
        <v>61e34254ec4ec02e84f5dcc1</v>
      </c>
      <c r="B767">
        <f>seguimiento[[#This Row],[idpaciente]]</f>
        <v>388</v>
      </c>
      <c r="C767">
        <f t="shared" si="11"/>
        <v>2014</v>
      </c>
      <c r="D767" s="1">
        <f>seguimiento[[#This Row],[fecha]]</f>
        <v>41935</v>
      </c>
      <c r="E767" t="str">
        <f>seguimiento[[#This Row],[institucion]]</f>
        <v>Hospital Sor Maria Ludovica de La Plata</v>
      </c>
      <c r="F767" t="str">
        <f>seguimiento[[#This Row],[fallecimiento]]</f>
        <v>Si</v>
      </c>
      <c r="G767" t="str">
        <f>seguimiento[[#This Row],[fecha_fallec]]</f>
        <v>2014-12-07</v>
      </c>
      <c r="H767" t="str">
        <f>seguimiento[[#This Row],[NombreCausaFallecimiento]]</f>
        <v>Respiratorios</v>
      </c>
      <c r="J767" t="str">
        <f>seguimiento[[#This Row],[laboral]]</f>
        <v>No trabaja</v>
      </c>
      <c r="K767" t="str">
        <f>seguimiento[[#This Row],[coberturamedica]]</f>
        <v>Sí</v>
      </c>
      <c r="L767" t="str">
        <f>seguimiento[[#This Row],[ntratendovenosos]]</f>
        <v>2</v>
      </c>
      <c r="M767" t="str">
        <f>seguimiento[[#This Row],[Embarazo]]</f>
        <v>No</v>
      </c>
      <c r="N767" t="str">
        <f>seguimiento[[#This Row],[ncultivosanio]]</f>
        <v>4</v>
      </c>
      <c r="O767" t="str">
        <f>IF(seguimiento[[#This Row],[curvaglucemia]]="","No realizada","Realizada")</f>
        <v>No realizada</v>
      </c>
      <c r="P767" t="str">
        <f>IF(O767="Realizada",seguimiento[[#This Row],[curvaglucemia]],"")</f>
        <v/>
      </c>
      <c r="Q767" t="str">
        <f>IF(seguimiento[[#This Row],[vitaminaDRealizada]]="","",IF(seguimiento[[#This Row],[vitaminaDRealizada]]="No realizado","No realizada","Realizada"))</f>
        <v>No realizada</v>
      </c>
      <c r="R767" t="str">
        <f>IF(Q767="Realizada",seguimiento[[#This Row],[vitaminaDRealizada]],"")</f>
        <v/>
      </c>
      <c r="S767" t="str">
        <f>IF(seguimiento[[#This Row],[ige]]="No realizada","No realizada",IF(seguimiento[[#This Row],[ige]]="","","Realizada"))</f>
        <v>No realizada</v>
      </c>
      <c r="T767" t="str">
        <f>IF(S767="Realizada",seguimiento[[#This Row],[ige]],"")</f>
        <v/>
      </c>
      <c r="U767" t="str">
        <f>IF(OR(seguimiento[[#This Row],[actividadfisica]]="Ejercicio regular",seguimiento[[#This Row],[actividadfisica]]="Actividad deportiva"),"Sí","")</f>
        <v/>
      </c>
    </row>
    <row r="768" spans="1:21" x14ac:dyDescent="0.3">
      <c r="A768" t="str">
        <f>VLOOKUP(B768,pacientes_insertados[],2,)</f>
        <v>61e34254ec4ec02e84f5dcc2</v>
      </c>
      <c r="B768">
        <f>seguimiento[[#This Row],[idpaciente]]</f>
        <v>389</v>
      </c>
      <c r="C768">
        <f t="shared" si="11"/>
        <v>2011</v>
      </c>
      <c r="D768" s="1">
        <f>seguimiento[[#This Row],[fecha]]</f>
        <v>40862</v>
      </c>
      <c r="E768" t="str">
        <f>seguimiento[[#This Row],[institucion]]</f>
        <v>Hospital Sor Maria Ludovica de La Plata</v>
      </c>
      <c r="F768" t="str">
        <f>seguimiento[[#This Row],[fallecimiento]]</f>
        <v>No</v>
      </c>
      <c r="I768" t="str">
        <f>seguimiento[[#This Row],[educacion]]</f>
        <v>Secundaria incompleta</v>
      </c>
      <c r="K768" t="str">
        <f>seguimiento[[#This Row],[coberturamedica]]</f>
        <v>Sí</v>
      </c>
      <c r="M768" t="str">
        <f>seguimiento[[#This Row],[Embarazo]]</f>
        <v>No</v>
      </c>
      <c r="N768" t="str">
        <f>seguimiento[[#This Row],[ncultivosanio]]</f>
        <v>3</v>
      </c>
      <c r="O768" t="str">
        <f>IF(seguimiento[[#This Row],[curvaglucemia]]="","No realizada","Realizada")</f>
        <v>No realizada</v>
      </c>
      <c r="P768" t="str">
        <f>IF(O768="Realizada",seguimiento[[#This Row],[curvaglucemia]],"")</f>
        <v/>
      </c>
      <c r="Q768" t="str">
        <f>IF(seguimiento[[#This Row],[vitaminaDRealizada]]="","",IF(seguimiento[[#This Row],[vitaminaDRealizada]]="No realizado","No realizada","Realizada"))</f>
        <v/>
      </c>
      <c r="R768" t="str">
        <f>IF(Q768="Realizada",seguimiento[[#This Row],[vitaminaDRealizada]],"")</f>
        <v/>
      </c>
      <c r="S768" t="str">
        <f>IF(seguimiento[[#This Row],[ige]]="No realizada","No realizada",IF(seguimiento[[#This Row],[ige]]="","","Realizada"))</f>
        <v>Realizada</v>
      </c>
      <c r="T768" t="str">
        <f>IF(S768="Realizada",seguimiento[[#This Row],[ige]],"")</f>
        <v>&lt; 500</v>
      </c>
      <c r="U768" t="str">
        <f>IF(OR(seguimiento[[#This Row],[actividadfisica]]="Ejercicio regular",seguimiento[[#This Row],[actividadfisica]]="Actividad deportiva"),"Sí","")</f>
        <v/>
      </c>
    </row>
    <row r="769" spans="1:21" x14ac:dyDescent="0.3">
      <c r="A769" t="str">
        <f>VLOOKUP(B769,pacientes_insertados[],2,)</f>
        <v>61e34254ec4ec02e84f5dcc2</v>
      </c>
      <c r="B769">
        <f>seguimiento[[#This Row],[idpaciente]]</f>
        <v>389</v>
      </c>
      <c r="C769">
        <f t="shared" si="11"/>
        <v>2012</v>
      </c>
      <c r="D769" s="1">
        <f>seguimiento[[#This Row],[fecha]]</f>
        <v>41255</v>
      </c>
      <c r="E769" t="str">
        <f>seguimiento[[#This Row],[institucion]]</f>
        <v>Hospital Sor Maria Ludovica de La Plata</v>
      </c>
      <c r="F769" t="str">
        <f>seguimiento[[#This Row],[fallecimiento]]</f>
        <v>No</v>
      </c>
      <c r="J769" t="str">
        <f>seguimiento[[#This Row],[laboral]]</f>
        <v>No trabaja</v>
      </c>
      <c r="K769" t="str">
        <f>seguimiento[[#This Row],[coberturamedica]]</f>
        <v>Sí</v>
      </c>
      <c r="M769" t="str">
        <f>seguimiento[[#This Row],[Embarazo]]</f>
        <v>No</v>
      </c>
      <c r="N769" t="str">
        <f>seguimiento[[#This Row],[ncultivosanio]]</f>
        <v>1</v>
      </c>
      <c r="O769" t="str">
        <f>IF(seguimiento[[#This Row],[curvaglucemia]]="","No realizada","Realizada")</f>
        <v>No realizada</v>
      </c>
      <c r="P769" t="str">
        <f>IF(O769="Realizada",seguimiento[[#This Row],[curvaglucemia]],"")</f>
        <v/>
      </c>
      <c r="Q769" t="str">
        <f>IF(seguimiento[[#This Row],[vitaminaDRealizada]]="","",IF(seguimiento[[#This Row],[vitaminaDRealizada]]="No realizado","No realizada","Realizada"))</f>
        <v>No realizada</v>
      </c>
      <c r="R769" t="str">
        <f>IF(Q769="Realizada",seguimiento[[#This Row],[vitaminaDRealizada]],"")</f>
        <v/>
      </c>
      <c r="S769" t="str">
        <f>IF(seguimiento[[#This Row],[ige]]="No realizada","No realizada",IF(seguimiento[[#This Row],[ige]]="","","Realizada"))</f>
        <v>No realizada</v>
      </c>
      <c r="T769" t="str">
        <f>IF(S769="Realizada",seguimiento[[#This Row],[ige]],"")</f>
        <v/>
      </c>
      <c r="U769" t="str">
        <f>IF(OR(seguimiento[[#This Row],[actividadfisica]]="Ejercicio regular",seguimiento[[#This Row],[actividadfisica]]="Actividad deportiva"),"Sí","")</f>
        <v/>
      </c>
    </row>
    <row r="770" spans="1:21" x14ac:dyDescent="0.3">
      <c r="A770" t="str">
        <f>VLOOKUP(B770,pacientes_insertados[],2,)</f>
        <v>61e34254ec4ec02e84f5dcc3</v>
      </c>
      <c r="B770">
        <f>seguimiento[[#This Row],[idpaciente]]</f>
        <v>390</v>
      </c>
      <c r="C770">
        <f t="shared" si="11"/>
        <v>2011</v>
      </c>
      <c r="D770" s="1">
        <f>seguimiento[[#This Row],[fecha]]</f>
        <v>40833</v>
      </c>
      <c r="E770" t="str">
        <f>seguimiento[[#This Row],[institucion]]</f>
        <v>Hospital Sor Maria Ludovica de La Plata</v>
      </c>
      <c r="F770" t="str">
        <f>seguimiento[[#This Row],[fallecimiento]]</f>
        <v>No</v>
      </c>
      <c r="I770" t="str">
        <f>seguimiento[[#This Row],[educacion]]</f>
        <v>Secundaria completa</v>
      </c>
      <c r="J770" t="str">
        <f>seguimiento[[#This Row],[laboral]]</f>
        <v>No trabaja</v>
      </c>
      <c r="K770" t="str">
        <f>seguimiento[[#This Row],[coberturamedica]]</f>
        <v>Sí</v>
      </c>
      <c r="L770" t="str">
        <f>seguimiento[[#This Row],[ntratendovenosos]]</f>
        <v>1</v>
      </c>
      <c r="M770" t="str">
        <f>seguimiento[[#This Row],[Embarazo]]</f>
        <v>No</v>
      </c>
      <c r="N770" t="str">
        <f>seguimiento[[#This Row],[ncultivosanio]]</f>
        <v>2</v>
      </c>
      <c r="O770" t="str">
        <f>IF(seguimiento[[#This Row],[curvaglucemia]]="","No realizada","Realizada")</f>
        <v>No realizada</v>
      </c>
      <c r="P770" t="str">
        <f>IF(O770="Realizada",seguimiento[[#This Row],[curvaglucemia]],"")</f>
        <v/>
      </c>
      <c r="Q770" t="str">
        <f>IF(seguimiento[[#This Row],[vitaminaDRealizada]]="","",IF(seguimiento[[#This Row],[vitaminaDRealizada]]="No realizado","No realizada","Realizada"))</f>
        <v/>
      </c>
      <c r="R770" t="str">
        <f>IF(Q770="Realizada",seguimiento[[#This Row],[vitaminaDRealizada]],"")</f>
        <v/>
      </c>
      <c r="S770" t="str">
        <f>IF(seguimiento[[#This Row],[ige]]="No realizada","No realizada",IF(seguimiento[[#This Row],[ige]]="","","Realizada"))</f>
        <v>Realizada</v>
      </c>
      <c r="T770" t="str">
        <f>IF(S770="Realizada",seguimiento[[#This Row],[ige]],"")</f>
        <v>&lt; 500</v>
      </c>
      <c r="U770" t="str">
        <f>IF(OR(seguimiento[[#This Row],[actividadfisica]]="Ejercicio regular",seguimiento[[#This Row],[actividadfisica]]="Actividad deportiva"),"Sí","")</f>
        <v/>
      </c>
    </row>
    <row r="771" spans="1:21" x14ac:dyDescent="0.3">
      <c r="A771" t="str">
        <f>VLOOKUP(B771,pacientes_insertados[],2,)</f>
        <v>61e34254ec4ec02e84f5dcc3</v>
      </c>
      <c r="B771">
        <f>seguimiento[[#This Row],[idpaciente]]</f>
        <v>390</v>
      </c>
      <c r="C771">
        <f t="shared" ref="C771:C834" si="12">YEAR(D771)</f>
        <v>2012</v>
      </c>
      <c r="D771" s="1">
        <f>seguimiento[[#This Row],[fecha]]</f>
        <v>41198</v>
      </c>
      <c r="E771" t="str">
        <f>seguimiento[[#This Row],[institucion]]</f>
        <v>Hospital Sor Maria Ludovica de La Plata</v>
      </c>
      <c r="F771" t="str">
        <f>seguimiento[[#This Row],[fallecimiento]]</f>
        <v>No</v>
      </c>
      <c r="I771" t="str">
        <f>seguimiento[[#This Row],[educacion]]</f>
        <v>Primaria completa</v>
      </c>
      <c r="J771" t="str">
        <f>seguimiento[[#This Row],[laboral]]</f>
        <v>No trabaja</v>
      </c>
      <c r="K771" t="str">
        <f>seguimiento[[#This Row],[coberturamedica]]</f>
        <v>Sí</v>
      </c>
      <c r="L771" t="str">
        <f>seguimiento[[#This Row],[ntratendovenosos]]</f>
        <v>1</v>
      </c>
      <c r="M771" t="str">
        <f>seguimiento[[#This Row],[Embarazo]]</f>
        <v>No</v>
      </c>
      <c r="N771" t="str">
        <f>seguimiento[[#This Row],[ncultivosanio]]</f>
        <v>5</v>
      </c>
      <c r="O771" t="str">
        <f>IF(seguimiento[[#This Row],[curvaglucemia]]="","No realizada","Realizada")</f>
        <v>Realizada</v>
      </c>
      <c r="P771" t="str">
        <f>IF(O771="Realizada",seguimiento[[#This Row],[curvaglucemia]],"")</f>
        <v>Diabetes</v>
      </c>
      <c r="Q771" t="str">
        <f>IF(seguimiento[[#This Row],[vitaminaDRealizada]]="","",IF(seguimiento[[#This Row],[vitaminaDRealizada]]="No realizado","No realizada","Realizada"))</f>
        <v/>
      </c>
      <c r="R771" t="str">
        <f>IF(Q771="Realizada",seguimiento[[#This Row],[vitaminaDRealizada]],"")</f>
        <v/>
      </c>
      <c r="S771" t="str">
        <f>IF(seguimiento[[#This Row],[ige]]="No realizada","No realizada",IF(seguimiento[[#This Row],[ige]]="","","Realizada"))</f>
        <v>Realizada</v>
      </c>
      <c r="T771" t="str">
        <f>IF(S771="Realizada",seguimiento[[#This Row],[ige]],"")</f>
        <v>&lt; 500</v>
      </c>
      <c r="U771" t="str">
        <f>IF(OR(seguimiento[[#This Row],[actividadfisica]]="Ejercicio regular",seguimiento[[#This Row],[actividadfisica]]="Actividad deportiva"),"Sí","")</f>
        <v/>
      </c>
    </row>
    <row r="772" spans="1:21" x14ac:dyDescent="0.3">
      <c r="A772" t="str">
        <f>VLOOKUP(B772,pacientes_insertados[],2,)</f>
        <v>61e34254ec4ec02e84f5dcc3</v>
      </c>
      <c r="B772">
        <f>seguimiento[[#This Row],[idpaciente]]</f>
        <v>390</v>
      </c>
      <c r="C772">
        <f t="shared" si="12"/>
        <v>2013</v>
      </c>
      <c r="D772" s="1">
        <f>seguimiento[[#This Row],[fecha]]</f>
        <v>41600</v>
      </c>
      <c r="E772" t="str">
        <f>seguimiento[[#This Row],[institucion]]</f>
        <v>Hospital Sor Maria Ludovica de La Plata</v>
      </c>
      <c r="F772" t="str">
        <f>seguimiento[[#This Row],[fallecimiento]]</f>
        <v>No</v>
      </c>
      <c r="J772" t="str">
        <f>seguimiento[[#This Row],[laboral]]</f>
        <v>No trabaja</v>
      </c>
      <c r="K772" t="str">
        <f>seguimiento[[#This Row],[coberturamedica]]</f>
        <v>Sí</v>
      </c>
      <c r="M772" t="str">
        <f>seguimiento[[#This Row],[Embarazo]]</f>
        <v>No</v>
      </c>
      <c r="N772" t="str">
        <f>seguimiento[[#This Row],[ncultivosanio]]</f>
        <v>4</v>
      </c>
      <c r="O772" t="str">
        <f>IF(seguimiento[[#This Row],[curvaglucemia]]="","No realizada","Realizada")</f>
        <v>No realizada</v>
      </c>
      <c r="P772" t="str">
        <f>IF(O772="Realizada",seguimiento[[#This Row],[curvaglucemia]],"")</f>
        <v/>
      </c>
      <c r="Q772" t="str">
        <f>IF(seguimiento[[#This Row],[vitaminaDRealizada]]="","",IF(seguimiento[[#This Row],[vitaminaDRealizada]]="No realizado","No realizada","Realizada"))</f>
        <v/>
      </c>
      <c r="R772" t="str">
        <f>IF(Q772="Realizada",seguimiento[[#This Row],[vitaminaDRealizada]],"")</f>
        <v/>
      </c>
      <c r="S772" t="str">
        <f>IF(seguimiento[[#This Row],[ige]]="No realizada","No realizada",IF(seguimiento[[#This Row],[ige]]="","","Realizada"))</f>
        <v>No realizada</v>
      </c>
      <c r="T772" t="str">
        <f>IF(S772="Realizada",seguimiento[[#This Row],[ige]],"")</f>
        <v/>
      </c>
      <c r="U772" t="str">
        <f>IF(OR(seguimiento[[#This Row],[actividadfisica]]="Ejercicio regular",seguimiento[[#This Row],[actividadfisica]]="Actividad deportiva"),"Sí","")</f>
        <v/>
      </c>
    </row>
    <row r="773" spans="1:21" x14ac:dyDescent="0.3">
      <c r="A773" t="str">
        <f>VLOOKUP(B773,pacientes_insertados[],2,)</f>
        <v>61e34254ec4ec02e84f5dcc3</v>
      </c>
      <c r="B773">
        <f>seguimiento[[#This Row],[idpaciente]]</f>
        <v>390</v>
      </c>
      <c r="C773">
        <f t="shared" si="12"/>
        <v>2014</v>
      </c>
      <c r="D773" s="1">
        <f>seguimiento[[#This Row],[fecha]]</f>
        <v>41653</v>
      </c>
      <c r="E773" t="str">
        <f>seguimiento[[#This Row],[institucion]]</f>
        <v>Hospital Sor Maria Ludovica de La Plata</v>
      </c>
      <c r="F773" t="str">
        <f>seguimiento[[#This Row],[fallecimiento]]</f>
        <v>No</v>
      </c>
      <c r="J773" t="str">
        <f>seguimiento[[#This Row],[laboral]]</f>
        <v>No trabaja</v>
      </c>
      <c r="K773" t="str">
        <f>seguimiento[[#This Row],[coberturamedica]]</f>
        <v>Sí</v>
      </c>
      <c r="M773" t="str">
        <f>seguimiento[[#This Row],[Embarazo]]</f>
        <v>No</v>
      </c>
      <c r="N773" t="str">
        <f>seguimiento[[#This Row],[ncultivosanio]]</f>
        <v>1</v>
      </c>
      <c r="O773" t="str">
        <f>IF(seguimiento[[#This Row],[curvaglucemia]]="","No realizada","Realizada")</f>
        <v>No realizada</v>
      </c>
      <c r="P773" t="str">
        <f>IF(O773="Realizada",seguimiento[[#This Row],[curvaglucemia]],"")</f>
        <v/>
      </c>
      <c r="Q773" t="str">
        <f>IF(seguimiento[[#This Row],[vitaminaDRealizada]]="","",IF(seguimiento[[#This Row],[vitaminaDRealizada]]="No realizado","No realizada","Realizada"))</f>
        <v/>
      </c>
      <c r="R773" t="str">
        <f>IF(Q773="Realizada",seguimiento[[#This Row],[vitaminaDRealizada]],"")</f>
        <v/>
      </c>
      <c r="S773" t="str">
        <f>IF(seguimiento[[#This Row],[ige]]="No realizada","No realizada",IF(seguimiento[[#This Row],[ige]]="","","Realizada"))</f>
        <v>No realizada</v>
      </c>
      <c r="T773" t="str">
        <f>IF(S773="Realizada",seguimiento[[#This Row],[ige]],"")</f>
        <v/>
      </c>
      <c r="U773" t="str">
        <f>IF(OR(seguimiento[[#This Row],[actividadfisica]]="Ejercicio regular",seguimiento[[#This Row],[actividadfisica]]="Actividad deportiva"),"Sí","")</f>
        <v/>
      </c>
    </row>
    <row r="774" spans="1:21" x14ac:dyDescent="0.3">
      <c r="A774" t="str">
        <f>VLOOKUP(B774,pacientes_insertados[],2,)</f>
        <v>61e34254ec4ec02e84f5dcc4</v>
      </c>
      <c r="B774">
        <f>seguimiento[[#This Row],[idpaciente]]</f>
        <v>391</v>
      </c>
      <c r="C774">
        <f t="shared" si="12"/>
        <v>2011</v>
      </c>
      <c r="D774" s="1">
        <f>seguimiento[[#This Row],[fecha]]</f>
        <v>40739</v>
      </c>
      <c r="E774" t="str">
        <f>seguimiento[[#This Row],[institucion]]</f>
        <v>Hospital Sor Maria Ludovica de La Plata</v>
      </c>
      <c r="F774" t="str">
        <f>seguimiento[[#This Row],[fallecimiento]]</f>
        <v>No</v>
      </c>
      <c r="K774" t="str">
        <f>seguimiento[[#This Row],[coberturamedica]]</f>
        <v>Sí</v>
      </c>
      <c r="M774" t="str">
        <f>seguimiento[[#This Row],[Embarazo]]</f>
        <v>No</v>
      </c>
      <c r="N774" t="str">
        <f>seguimiento[[#This Row],[ncultivosanio]]</f>
        <v>4</v>
      </c>
      <c r="O774" t="str">
        <f>IF(seguimiento[[#This Row],[curvaglucemia]]="","No realizada","Realizada")</f>
        <v>No realizada</v>
      </c>
      <c r="P774" t="str">
        <f>IF(O774="Realizada",seguimiento[[#This Row],[curvaglucemia]],"")</f>
        <v/>
      </c>
      <c r="Q774" t="str">
        <f>IF(seguimiento[[#This Row],[vitaminaDRealizada]]="","",IF(seguimiento[[#This Row],[vitaminaDRealizada]]="No realizado","No realizada","Realizada"))</f>
        <v/>
      </c>
      <c r="R774" t="str">
        <f>IF(Q774="Realizada",seguimiento[[#This Row],[vitaminaDRealizada]],"")</f>
        <v/>
      </c>
      <c r="S774" t="str">
        <f>IF(seguimiento[[#This Row],[ige]]="No realizada","No realizada",IF(seguimiento[[#This Row],[ige]]="","","Realizada"))</f>
        <v>Realizada</v>
      </c>
      <c r="T774" t="str">
        <f>IF(S774="Realizada",seguimiento[[#This Row],[ige]],"")</f>
        <v>&lt; 500</v>
      </c>
      <c r="U774" t="str">
        <f>IF(OR(seguimiento[[#This Row],[actividadfisica]]="Ejercicio regular",seguimiento[[#This Row],[actividadfisica]]="Actividad deportiva"),"Sí","")</f>
        <v/>
      </c>
    </row>
    <row r="775" spans="1:21" x14ac:dyDescent="0.3">
      <c r="A775" t="str">
        <f>VLOOKUP(B775,pacientes_insertados[],2,)</f>
        <v>61e34254ec4ec02e84f5dcc4</v>
      </c>
      <c r="B775">
        <f>seguimiento[[#This Row],[idpaciente]]</f>
        <v>391</v>
      </c>
      <c r="C775">
        <f t="shared" si="12"/>
        <v>2012</v>
      </c>
      <c r="D775" s="1">
        <f>seguimiento[[#This Row],[fecha]]</f>
        <v>41191</v>
      </c>
      <c r="E775" t="str">
        <f>seguimiento[[#This Row],[institucion]]</f>
        <v>Hospital Sor Maria Ludovica de La Plata</v>
      </c>
      <c r="F775" t="str">
        <f>seguimiento[[#This Row],[fallecimiento]]</f>
        <v>No</v>
      </c>
      <c r="I775" t="str">
        <f>seguimiento[[#This Row],[educacion]]</f>
        <v>Primaria incompleta</v>
      </c>
      <c r="K775" t="str">
        <f>seguimiento[[#This Row],[coberturamedica]]</f>
        <v>Sí</v>
      </c>
      <c r="M775" t="str">
        <f>seguimiento[[#This Row],[Embarazo]]</f>
        <v>No</v>
      </c>
      <c r="N775" t="str">
        <f>seguimiento[[#This Row],[ncultivosanio]]</f>
        <v>3</v>
      </c>
      <c r="O775" t="str">
        <f>IF(seguimiento[[#This Row],[curvaglucemia]]="","No realizada","Realizada")</f>
        <v>No realizada</v>
      </c>
      <c r="P775" t="str">
        <f>IF(O775="Realizada",seguimiento[[#This Row],[curvaglucemia]],"")</f>
        <v/>
      </c>
      <c r="Q775" t="str">
        <f>IF(seguimiento[[#This Row],[vitaminaDRealizada]]="","",IF(seguimiento[[#This Row],[vitaminaDRealizada]]="No realizado","No realizada","Realizada"))</f>
        <v/>
      </c>
      <c r="R775" t="str">
        <f>IF(Q775="Realizada",seguimiento[[#This Row],[vitaminaDRealizada]],"")</f>
        <v/>
      </c>
      <c r="S775" t="str">
        <f>IF(seguimiento[[#This Row],[ige]]="No realizada","No realizada",IF(seguimiento[[#This Row],[ige]]="","","Realizada"))</f>
        <v>Realizada</v>
      </c>
      <c r="T775" t="str">
        <f>IF(S775="Realizada",seguimiento[[#This Row],[ige]],"")</f>
        <v>&lt; 500</v>
      </c>
      <c r="U775" t="str">
        <f>IF(OR(seguimiento[[#This Row],[actividadfisica]]="Ejercicio regular",seguimiento[[#This Row],[actividadfisica]]="Actividad deportiva"),"Sí","")</f>
        <v>Sí</v>
      </c>
    </row>
    <row r="776" spans="1:21" x14ac:dyDescent="0.3">
      <c r="A776" t="str">
        <f>VLOOKUP(B776,pacientes_insertados[],2,)</f>
        <v>61e34254ec4ec02e84f5dcc4</v>
      </c>
      <c r="B776">
        <f>seguimiento[[#This Row],[idpaciente]]</f>
        <v>391</v>
      </c>
      <c r="C776">
        <f t="shared" si="12"/>
        <v>2013</v>
      </c>
      <c r="D776" s="1">
        <f>seguimiento[[#This Row],[fecha]]</f>
        <v>41638</v>
      </c>
      <c r="E776" t="str">
        <f>seguimiento[[#This Row],[institucion]]</f>
        <v>Hospital Sor Maria Ludovica de La Plata</v>
      </c>
      <c r="F776" t="str">
        <f>seguimiento[[#This Row],[fallecimiento]]</f>
        <v>No</v>
      </c>
      <c r="L776" t="str">
        <f>seguimiento[[#This Row],[ntratendovenosos]]</f>
        <v>1</v>
      </c>
      <c r="N776" t="str">
        <f>seguimiento[[#This Row],[ncultivosanio]]</f>
        <v>4</v>
      </c>
      <c r="O776" t="str">
        <f>IF(seguimiento[[#This Row],[curvaglucemia]]="","No realizada","Realizada")</f>
        <v>Realizada</v>
      </c>
      <c r="P776" t="str">
        <f>IF(O776="Realizada",seguimiento[[#This Row],[curvaglucemia]],"")</f>
        <v>Normal</v>
      </c>
      <c r="Q776" t="str">
        <f>IF(seguimiento[[#This Row],[vitaminaDRealizada]]="","",IF(seguimiento[[#This Row],[vitaminaDRealizada]]="No realizado","No realizada","Realizada"))</f>
        <v/>
      </c>
      <c r="R776" t="str">
        <f>IF(Q776="Realizada",seguimiento[[#This Row],[vitaminaDRealizada]],"")</f>
        <v/>
      </c>
      <c r="S776" t="str">
        <f>IF(seguimiento[[#This Row],[ige]]="No realizada","No realizada",IF(seguimiento[[#This Row],[ige]]="","","Realizada"))</f>
        <v>Realizada</v>
      </c>
      <c r="T776" t="str">
        <f>IF(S776="Realizada",seguimiento[[#This Row],[ige]],"")</f>
        <v>&lt; 500</v>
      </c>
      <c r="U776" t="str">
        <f>IF(OR(seguimiento[[#This Row],[actividadfisica]]="Ejercicio regular",seguimiento[[#This Row],[actividadfisica]]="Actividad deportiva"),"Sí","")</f>
        <v/>
      </c>
    </row>
    <row r="777" spans="1:21" x14ac:dyDescent="0.3">
      <c r="A777" t="str">
        <f>VLOOKUP(B777,pacientes_insertados[],2,)</f>
        <v>61e34254ec4ec02e84f5dcc4</v>
      </c>
      <c r="B777">
        <f>seguimiento[[#This Row],[idpaciente]]</f>
        <v>391</v>
      </c>
      <c r="C777">
        <f t="shared" si="12"/>
        <v>2013</v>
      </c>
      <c r="D777" s="1">
        <f>seguimiento[[#This Row],[fecha]]</f>
        <v>41638</v>
      </c>
      <c r="E777" t="str">
        <f>seguimiento[[#This Row],[institucion]]</f>
        <v>Hospital Sor Maria Ludovica de La Plata</v>
      </c>
      <c r="F777" t="str">
        <f>seguimiento[[#This Row],[fallecimiento]]</f>
        <v>No</v>
      </c>
      <c r="L777" t="str">
        <f>seguimiento[[#This Row],[ntratendovenosos]]</f>
        <v>1</v>
      </c>
      <c r="N777" t="str">
        <f>seguimiento[[#This Row],[ncultivosanio]]</f>
        <v>4</v>
      </c>
      <c r="O777" t="str">
        <f>IF(seguimiento[[#This Row],[curvaglucemia]]="","No realizada","Realizada")</f>
        <v>Realizada</v>
      </c>
      <c r="P777" t="str">
        <f>IF(O777="Realizada",seguimiento[[#This Row],[curvaglucemia]],"")</f>
        <v>Normal</v>
      </c>
      <c r="Q777" t="str">
        <f>IF(seguimiento[[#This Row],[vitaminaDRealizada]]="","",IF(seguimiento[[#This Row],[vitaminaDRealizada]]="No realizado","No realizada","Realizada"))</f>
        <v/>
      </c>
      <c r="R777" t="str">
        <f>IF(Q777="Realizada",seguimiento[[#This Row],[vitaminaDRealizada]],"")</f>
        <v/>
      </c>
      <c r="S777" t="str">
        <f>IF(seguimiento[[#This Row],[ige]]="No realizada","No realizada",IF(seguimiento[[#This Row],[ige]]="","","Realizada"))</f>
        <v>Realizada</v>
      </c>
      <c r="T777" t="str">
        <f>IF(S777="Realizada",seguimiento[[#This Row],[ige]],"")</f>
        <v>&lt; 500</v>
      </c>
      <c r="U777" t="str">
        <f>IF(OR(seguimiento[[#This Row],[actividadfisica]]="Ejercicio regular",seguimiento[[#This Row],[actividadfisica]]="Actividad deportiva"),"Sí","")</f>
        <v/>
      </c>
    </row>
    <row r="778" spans="1:21" x14ac:dyDescent="0.3">
      <c r="A778" t="str">
        <f>VLOOKUP(B778,pacientes_insertados[],2,)</f>
        <v>61e34254ec4ec02e84f5dcc4</v>
      </c>
      <c r="B778">
        <f>seguimiento[[#This Row],[idpaciente]]</f>
        <v>391</v>
      </c>
      <c r="C778">
        <f t="shared" si="12"/>
        <v>2013</v>
      </c>
      <c r="D778" s="1">
        <f>seguimiento[[#This Row],[fecha]]</f>
        <v>41638</v>
      </c>
      <c r="E778" t="str">
        <f>seguimiento[[#This Row],[institucion]]</f>
        <v>Hospital Sor Maria Ludovica de La Plata</v>
      </c>
      <c r="F778" t="str">
        <f>seguimiento[[#This Row],[fallecimiento]]</f>
        <v>No</v>
      </c>
      <c r="I778" t="str">
        <f>seguimiento[[#This Row],[educacion]]</f>
        <v>Primaria incompleta</v>
      </c>
      <c r="K778" t="str">
        <f>seguimiento[[#This Row],[coberturamedica]]</f>
        <v>Sí</v>
      </c>
      <c r="O778" t="str">
        <f>IF(seguimiento[[#This Row],[curvaglucemia]]="","No realizada","Realizada")</f>
        <v>No realizada</v>
      </c>
      <c r="P778" t="str">
        <f>IF(O778="Realizada",seguimiento[[#This Row],[curvaglucemia]],"")</f>
        <v/>
      </c>
      <c r="Q778" t="str">
        <f>IF(seguimiento[[#This Row],[vitaminaDRealizada]]="","",IF(seguimiento[[#This Row],[vitaminaDRealizada]]="No realizado","No realizada","Realizada"))</f>
        <v/>
      </c>
      <c r="R778" t="str">
        <f>IF(Q778="Realizada",seguimiento[[#This Row],[vitaminaDRealizada]],"")</f>
        <v/>
      </c>
      <c r="S778" t="str">
        <f>IF(seguimiento[[#This Row],[ige]]="No realizada","No realizada",IF(seguimiento[[#This Row],[ige]]="","","Realizada"))</f>
        <v/>
      </c>
      <c r="T778" t="str">
        <f>IF(S778="Realizada",seguimiento[[#This Row],[ige]],"")</f>
        <v/>
      </c>
      <c r="U778" t="str">
        <f>IF(OR(seguimiento[[#This Row],[actividadfisica]]="Ejercicio regular",seguimiento[[#This Row],[actividadfisica]]="Actividad deportiva"),"Sí","")</f>
        <v/>
      </c>
    </row>
    <row r="779" spans="1:21" x14ac:dyDescent="0.3">
      <c r="A779" t="str">
        <f>VLOOKUP(B779,pacientes_insertados[],2,)</f>
        <v>61e34254ec4ec02e84f5dcc4</v>
      </c>
      <c r="B779">
        <f>seguimiento[[#This Row],[idpaciente]]</f>
        <v>391</v>
      </c>
      <c r="C779">
        <f t="shared" si="12"/>
        <v>2014</v>
      </c>
      <c r="D779" s="1">
        <f>seguimiento[[#This Row],[fecha]]</f>
        <v>42003</v>
      </c>
      <c r="E779" t="str">
        <f>seguimiento[[#This Row],[institucion]]</f>
        <v>Hospital Sor Maria Ludovica de La Plata</v>
      </c>
      <c r="F779" t="str">
        <f>seguimiento[[#This Row],[fallecimiento]]</f>
        <v>No</v>
      </c>
      <c r="I779" t="str">
        <f>seguimiento[[#This Row],[educacion]]</f>
        <v>Primaria incompleta</v>
      </c>
      <c r="K779" t="str">
        <f>seguimiento[[#This Row],[coberturamedica]]</f>
        <v>Sí</v>
      </c>
      <c r="L779" t="str">
        <f>seguimiento[[#This Row],[ntratendovenosos]]</f>
        <v>2</v>
      </c>
      <c r="M779" t="str">
        <f>seguimiento[[#This Row],[Embarazo]]</f>
        <v>No</v>
      </c>
      <c r="N779" t="str">
        <f>seguimiento[[#This Row],[ncultivosanio]]</f>
        <v>5</v>
      </c>
      <c r="O779" t="str">
        <f>IF(seguimiento[[#This Row],[curvaglucemia]]="","No realizada","Realizada")</f>
        <v>Realizada</v>
      </c>
      <c r="P779" t="str">
        <f>IF(O779="Realizada",seguimiento[[#This Row],[curvaglucemia]],"")</f>
        <v>Intolerancia</v>
      </c>
      <c r="Q779" t="str">
        <f>IF(seguimiento[[#This Row],[vitaminaDRealizada]]="","",IF(seguimiento[[#This Row],[vitaminaDRealizada]]="No realizado","No realizada","Realizada"))</f>
        <v/>
      </c>
      <c r="R779" t="str">
        <f>IF(Q779="Realizada",seguimiento[[#This Row],[vitaminaDRealizada]],"")</f>
        <v/>
      </c>
      <c r="S779" t="str">
        <f>IF(seguimiento[[#This Row],[ige]]="No realizada","No realizada",IF(seguimiento[[#This Row],[ige]]="","","Realizada"))</f>
        <v>Realizada</v>
      </c>
      <c r="T779" t="str">
        <f>IF(S779="Realizada",seguimiento[[#This Row],[ige]],"")</f>
        <v>&lt; 500</v>
      </c>
      <c r="U779" t="str">
        <f>IF(OR(seguimiento[[#This Row],[actividadfisica]]="Ejercicio regular",seguimiento[[#This Row],[actividadfisica]]="Actividad deportiva"),"Sí","")</f>
        <v/>
      </c>
    </row>
    <row r="780" spans="1:21" x14ac:dyDescent="0.3">
      <c r="A780" t="str">
        <f>VLOOKUP(B780,pacientes_insertados[],2,)</f>
        <v>61e34254ec4ec02e84f5dcc4</v>
      </c>
      <c r="B780">
        <f>seguimiento[[#This Row],[idpaciente]]</f>
        <v>391</v>
      </c>
      <c r="C780">
        <f t="shared" si="12"/>
        <v>2014</v>
      </c>
      <c r="D780" s="1">
        <f>seguimiento[[#This Row],[fecha]]</f>
        <v>42003</v>
      </c>
      <c r="E780" t="str">
        <f>seguimiento[[#This Row],[institucion]]</f>
        <v>Hospital Sor Maria Ludovica de La Plata</v>
      </c>
      <c r="F780" t="str">
        <f>seguimiento[[#This Row],[fallecimiento]]</f>
        <v>No</v>
      </c>
      <c r="I780" t="str">
        <f>seguimiento[[#This Row],[educacion]]</f>
        <v>Primaria incompleta</v>
      </c>
      <c r="K780" t="str">
        <f>seguimiento[[#This Row],[coberturamedica]]</f>
        <v>Sí</v>
      </c>
      <c r="L780" t="str">
        <f>seguimiento[[#This Row],[ntratendovenosos]]</f>
        <v>2</v>
      </c>
      <c r="M780" t="str">
        <f>seguimiento[[#This Row],[Embarazo]]</f>
        <v>No</v>
      </c>
      <c r="N780" t="str">
        <f>seguimiento[[#This Row],[ncultivosanio]]</f>
        <v>5</v>
      </c>
      <c r="O780" t="str">
        <f>IF(seguimiento[[#This Row],[curvaglucemia]]="","No realizada","Realizada")</f>
        <v>Realizada</v>
      </c>
      <c r="P780" t="str">
        <f>IF(O780="Realizada",seguimiento[[#This Row],[curvaglucemia]],"")</f>
        <v>Intolerancia</v>
      </c>
      <c r="Q780" t="str">
        <f>IF(seguimiento[[#This Row],[vitaminaDRealizada]]="","",IF(seguimiento[[#This Row],[vitaminaDRealizada]]="No realizado","No realizada","Realizada"))</f>
        <v/>
      </c>
      <c r="R780" t="str">
        <f>IF(Q780="Realizada",seguimiento[[#This Row],[vitaminaDRealizada]],"")</f>
        <v/>
      </c>
      <c r="S780" t="str">
        <f>IF(seguimiento[[#This Row],[ige]]="No realizada","No realizada",IF(seguimiento[[#This Row],[ige]]="","","Realizada"))</f>
        <v>Realizada</v>
      </c>
      <c r="T780" t="str">
        <f>IF(S780="Realizada",seguimiento[[#This Row],[ige]],"")</f>
        <v>&lt; 500</v>
      </c>
      <c r="U780" t="str">
        <f>IF(OR(seguimiento[[#This Row],[actividadfisica]]="Ejercicio regular",seguimiento[[#This Row],[actividadfisica]]="Actividad deportiva"),"Sí","")</f>
        <v/>
      </c>
    </row>
    <row r="781" spans="1:21" x14ac:dyDescent="0.3">
      <c r="A781" t="str">
        <f>VLOOKUP(B781,pacientes_insertados[],2,)</f>
        <v>61e34254ec4ec02e84f5dcc4</v>
      </c>
      <c r="B781">
        <f>seguimiento[[#This Row],[idpaciente]]</f>
        <v>391</v>
      </c>
      <c r="C781">
        <f t="shared" si="12"/>
        <v>2015</v>
      </c>
      <c r="D781" s="1">
        <f>seguimiento[[#This Row],[fecha]]</f>
        <v>42248</v>
      </c>
      <c r="E781" t="str">
        <f>seguimiento[[#This Row],[institucion]]</f>
        <v>Hospital Sor Maria Ludovica de La Plata</v>
      </c>
      <c r="F781" t="str">
        <f>seguimiento[[#This Row],[fallecimiento]]</f>
        <v>No</v>
      </c>
      <c r="K781" t="str">
        <f>seguimiento[[#This Row],[coberturamedica]]</f>
        <v>Sí</v>
      </c>
      <c r="L781" t="str">
        <f>seguimiento[[#This Row],[ntratendovenosos]]</f>
        <v>1</v>
      </c>
      <c r="M781" t="str">
        <f>seguimiento[[#This Row],[Embarazo]]</f>
        <v>No</v>
      </c>
      <c r="N781" t="str">
        <f>seguimiento[[#This Row],[ncultivosanio]]</f>
        <v>4</v>
      </c>
      <c r="O781" t="str">
        <f>IF(seguimiento[[#This Row],[curvaglucemia]]="","No realizada","Realizada")</f>
        <v>No realizada</v>
      </c>
      <c r="P781" t="str">
        <f>IF(O781="Realizada",seguimiento[[#This Row],[curvaglucemia]],"")</f>
        <v/>
      </c>
      <c r="Q781" t="str">
        <f>IF(seguimiento[[#This Row],[vitaminaDRealizada]]="","",IF(seguimiento[[#This Row],[vitaminaDRealizada]]="No realizado","No realizada","Realizada"))</f>
        <v>No realizada</v>
      </c>
      <c r="R781" t="str">
        <f>IF(Q781="Realizada",seguimiento[[#This Row],[vitaminaDRealizada]],"")</f>
        <v/>
      </c>
      <c r="S781" t="str">
        <f>IF(seguimiento[[#This Row],[ige]]="No realizada","No realizada",IF(seguimiento[[#This Row],[ige]]="","","Realizada"))</f>
        <v>No realizada</v>
      </c>
      <c r="T781" t="str">
        <f>IF(S781="Realizada",seguimiento[[#This Row],[ige]],"")</f>
        <v/>
      </c>
      <c r="U781" t="str">
        <f>IF(OR(seguimiento[[#This Row],[actividadfisica]]="Ejercicio regular",seguimiento[[#This Row],[actividadfisica]]="Actividad deportiva"),"Sí","")</f>
        <v/>
      </c>
    </row>
    <row r="782" spans="1:21" x14ac:dyDescent="0.3">
      <c r="A782" t="str">
        <f>VLOOKUP(B782,pacientes_insertados[],2,)</f>
        <v>61e34254ec4ec02e84f5dcc5</v>
      </c>
      <c r="B782">
        <f>seguimiento[[#This Row],[idpaciente]]</f>
        <v>392</v>
      </c>
      <c r="C782">
        <f t="shared" si="12"/>
        <v>2011</v>
      </c>
      <c r="D782" s="1">
        <f>seguimiento[[#This Row],[fecha]]</f>
        <v>40860</v>
      </c>
      <c r="E782" t="str">
        <f>seguimiento[[#This Row],[institucion]]</f>
        <v>Hospital Sor Maria Ludovica de La Plata</v>
      </c>
      <c r="F782" t="str">
        <f>seguimiento[[#This Row],[fallecimiento]]</f>
        <v>No</v>
      </c>
      <c r="K782" t="str">
        <f>seguimiento[[#This Row],[coberturamedica]]</f>
        <v>Sí</v>
      </c>
      <c r="M782" t="str">
        <f>seguimiento[[#This Row],[Embarazo]]</f>
        <v>No</v>
      </c>
      <c r="N782" t="str">
        <f>seguimiento[[#This Row],[ncultivosanio]]</f>
        <v>4</v>
      </c>
      <c r="O782" t="str">
        <f>IF(seguimiento[[#This Row],[curvaglucemia]]="","No realizada","Realizada")</f>
        <v>No realizada</v>
      </c>
      <c r="P782" t="str">
        <f>IF(O782="Realizada",seguimiento[[#This Row],[curvaglucemia]],"")</f>
        <v/>
      </c>
      <c r="Q782" t="str">
        <f>IF(seguimiento[[#This Row],[vitaminaDRealizada]]="","",IF(seguimiento[[#This Row],[vitaminaDRealizada]]="No realizado","No realizada","Realizada"))</f>
        <v/>
      </c>
      <c r="R782" t="str">
        <f>IF(Q782="Realizada",seguimiento[[#This Row],[vitaminaDRealizada]],"")</f>
        <v/>
      </c>
      <c r="S782" t="str">
        <f>IF(seguimiento[[#This Row],[ige]]="No realizada","No realizada",IF(seguimiento[[#This Row],[ige]]="","","Realizada"))</f>
        <v>Realizada</v>
      </c>
      <c r="T782" t="str">
        <f>IF(S782="Realizada",seguimiento[[#This Row],[ige]],"")</f>
        <v>&lt; 500</v>
      </c>
      <c r="U782" t="str">
        <f>IF(OR(seguimiento[[#This Row],[actividadfisica]]="Ejercicio regular",seguimiento[[#This Row],[actividadfisica]]="Actividad deportiva"),"Sí","")</f>
        <v/>
      </c>
    </row>
    <row r="783" spans="1:21" x14ac:dyDescent="0.3">
      <c r="A783" t="str">
        <f>VLOOKUP(B783,pacientes_insertados[],2,)</f>
        <v>61e34254ec4ec02e84f5dcc5</v>
      </c>
      <c r="B783">
        <f>seguimiento[[#This Row],[idpaciente]]</f>
        <v>392</v>
      </c>
      <c r="C783">
        <f t="shared" si="12"/>
        <v>2012</v>
      </c>
      <c r="D783" s="1">
        <f>seguimiento[[#This Row],[fecha]]</f>
        <v>41222</v>
      </c>
      <c r="E783" t="str">
        <f>seguimiento[[#This Row],[institucion]]</f>
        <v>Hospital Sor Maria Ludovica de La Plata</v>
      </c>
      <c r="F783" t="str">
        <f>seguimiento[[#This Row],[fallecimiento]]</f>
        <v>No</v>
      </c>
      <c r="I783" t="str">
        <f>seguimiento[[#This Row],[educacion]]</f>
        <v>Primaria incompleta</v>
      </c>
      <c r="K783" t="str">
        <f>seguimiento[[#This Row],[coberturamedica]]</f>
        <v>Sí</v>
      </c>
      <c r="M783" t="str">
        <f>seguimiento[[#This Row],[Embarazo]]</f>
        <v>No</v>
      </c>
      <c r="N783" t="str">
        <f>seguimiento[[#This Row],[ncultivosanio]]</f>
        <v>6</v>
      </c>
      <c r="O783" t="str">
        <f>IF(seguimiento[[#This Row],[curvaglucemia]]="","No realizada","Realizada")</f>
        <v>Realizada</v>
      </c>
      <c r="P783" t="str">
        <f>IF(O783="Realizada",seguimiento[[#This Row],[curvaglucemia]],"")</f>
        <v>Normal</v>
      </c>
      <c r="Q783" t="str">
        <f>IF(seguimiento[[#This Row],[vitaminaDRealizada]]="","",IF(seguimiento[[#This Row],[vitaminaDRealizada]]="No realizado","No realizada","Realizada"))</f>
        <v/>
      </c>
      <c r="R783" t="str">
        <f>IF(Q783="Realizada",seguimiento[[#This Row],[vitaminaDRealizada]],"")</f>
        <v/>
      </c>
      <c r="S783" t="str">
        <f>IF(seguimiento[[#This Row],[ige]]="No realizada","No realizada",IF(seguimiento[[#This Row],[ige]]="","","Realizada"))</f>
        <v>Realizada</v>
      </c>
      <c r="T783" t="str">
        <f>IF(S783="Realizada",seguimiento[[#This Row],[ige]],"")</f>
        <v>&lt; 500</v>
      </c>
      <c r="U783" t="str">
        <f>IF(OR(seguimiento[[#This Row],[actividadfisica]]="Ejercicio regular",seguimiento[[#This Row],[actividadfisica]]="Actividad deportiva"),"Sí","")</f>
        <v/>
      </c>
    </row>
    <row r="784" spans="1:21" x14ac:dyDescent="0.3">
      <c r="A784" t="str">
        <f>VLOOKUP(B784,pacientes_insertados[],2,)</f>
        <v>61e34254ec4ec02e84f5dcc5</v>
      </c>
      <c r="B784">
        <f>seguimiento[[#This Row],[idpaciente]]</f>
        <v>392</v>
      </c>
      <c r="C784">
        <f t="shared" si="12"/>
        <v>2015</v>
      </c>
      <c r="D784" s="1">
        <f>seguimiento[[#This Row],[fecha]]</f>
        <v>42239</v>
      </c>
      <c r="E784" t="str">
        <f>seguimiento[[#This Row],[institucion]]</f>
        <v>Hospital Sor Maria Ludovica de La Plata</v>
      </c>
      <c r="F784" t="str">
        <f>seguimiento[[#This Row],[fallecimiento]]</f>
        <v>No</v>
      </c>
      <c r="K784" t="str">
        <f>seguimiento[[#This Row],[coberturamedica]]</f>
        <v>Sí</v>
      </c>
      <c r="M784" t="str">
        <f>seguimiento[[#This Row],[Embarazo]]</f>
        <v>No</v>
      </c>
      <c r="N784" t="str">
        <f>seguimiento[[#This Row],[ncultivosanio]]</f>
        <v>2</v>
      </c>
      <c r="O784" t="str">
        <f>IF(seguimiento[[#This Row],[curvaglucemia]]="","No realizada","Realizada")</f>
        <v>Realizada</v>
      </c>
      <c r="P784" t="str">
        <f>IF(O784="Realizada",seguimiento[[#This Row],[curvaglucemia]],"")</f>
        <v>Normal</v>
      </c>
      <c r="Q784" t="str">
        <f>IF(seguimiento[[#This Row],[vitaminaDRealizada]]="","",IF(seguimiento[[#This Row],[vitaminaDRealizada]]="No realizado","No realizada","Realizada"))</f>
        <v>No realizada</v>
      </c>
      <c r="R784" t="str">
        <f>IF(Q784="Realizada",seguimiento[[#This Row],[vitaminaDRealizada]],"")</f>
        <v/>
      </c>
      <c r="S784" t="str">
        <f>IF(seguimiento[[#This Row],[ige]]="No realizada","No realizada",IF(seguimiento[[#This Row],[ige]]="","","Realizada"))</f>
        <v>No realizada</v>
      </c>
      <c r="T784" t="str">
        <f>IF(S784="Realizada",seguimiento[[#This Row],[ige]],"")</f>
        <v/>
      </c>
      <c r="U784" t="str">
        <f>IF(OR(seguimiento[[#This Row],[actividadfisica]]="Ejercicio regular",seguimiento[[#This Row],[actividadfisica]]="Actividad deportiva"),"Sí","")</f>
        <v>Sí</v>
      </c>
    </row>
    <row r="785" spans="1:21" x14ac:dyDescent="0.3">
      <c r="A785" t="str">
        <f>VLOOKUP(B785,pacientes_insertados[],2,)</f>
        <v>61e34254ec4ec02e84f5dcc5</v>
      </c>
      <c r="B785">
        <f>seguimiento[[#This Row],[idpaciente]]</f>
        <v>392</v>
      </c>
      <c r="C785">
        <f t="shared" si="12"/>
        <v>2016</v>
      </c>
      <c r="D785" s="1">
        <f>seguimiento[[#This Row],[fecha]]</f>
        <v>42642</v>
      </c>
      <c r="E785" t="str">
        <f>seguimiento[[#This Row],[institucion]]</f>
        <v>Hospital Sor Maria Ludovica de La Plata</v>
      </c>
      <c r="F785" t="str">
        <f>seguimiento[[#This Row],[fallecimiento]]</f>
        <v>No</v>
      </c>
      <c r="K785" t="str">
        <f>seguimiento[[#This Row],[coberturamedica]]</f>
        <v>Sí</v>
      </c>
      <c r="M785" t="str">
        <f>seguimiento[[#This Row],[Embarazo]]</f>
        <v>No</v>
      </c>
      <c r="N785" t="str">
        <f>seguimiento[[#This Row],[ncultivosanio]]</f>
        <v>2</v>
      </c>
      <c r="O785" t="str">
        <f>IF(seguimiento[[#This Row],[curvaglucemia]]="","No realizada","Realizada")</f>
        <v>No realizada</v>
      </c>
      <c r="P785" t="str">
        <f>IF(O785="Realizada",seguimiento[[#This Row],[curvaglucemia]],"")</f>
        <v/>
      </c>
      <c r="Q785" t="str">
        <f>IF(seguimiento[[#This Row],[vitaminaDRealizada]]="","",IF(seguimiento[[#This Row],[vitaminaDRealizada]]="No realizado","No realizada","Realizada"))</f>
        <v>No realizada</v>
      </c>
      <c r="R785" t="str">
        <f>IF(Q785="Realizada",seguimiento[[#This Row],[vitaminaDRealizada]],"")</f>
        <v/>
      </c>
      <c r="S785" t="str">
        <f>IF(seguimiento[[#This Row],[ige]]="No realizada","No realizada",IF(seguimiento[[#This Row],[ige]]="","","Realizada"))</f>
        <v>No realizada</v>
      </c>
      <c r="T785" t="str">
        <f>IF(S785="Realizada",seguimiento[[#This Row],[ige]],"")</f>
        <v/>
      </c>
      <c r="U785" t="str">
        <f>IF(OR(seguimiento[[#This Row],[actividadfisica]]="Ejercicio regular",seguimiento[[#This Row],[actividadfisica]]="Actividad deportiva"),"Sí","")</f>
        <v/>
      </c>
    </row>
    <row r="786" spans="1:21" x14ac:dyDescent="0.3">
      <c r="A786" t="str">
        <f>VLOOKUP(B786,pacientes_insertados[],2,)</f>
        <v>61e34254ec4ec02e84f5dcc5</v>
      </c>
      <c r="B786">
        <f>seguimiento[[#This Row],[idpaciente]]</f>
        <v>392</v>
      </c>
      <c r="C786">
        <f t="shared" si="12"/>
        <v>2017</v>
      </c>
      <c r="D786" s="1">
        <f>seguimiento[[#This Row],[fecha]]</f>
        <v>43083</v>
      </c>
      <c r="E786" t="str">
        <f>seguimiento[[#This Row],[institucion]]</f>
        <v>Hospital Sor Maria Ludovica de La Plata</v>
      </c>
      <c r="F786" t="str">
        <f>seguimiento[[#This Row],[fallecimiento]]</f>
        <v>No</v>
      </c>
      <c r="K786" t="str">
        <f>seguimiento[[#This Row],[coberturamedica]]</f>
        <v>Sí</v>
      </c>
      <c r="M786" t="str">
        <f>seguimiento[[#This Row],[Embarazo]]</f>
        <v>No</v>
      </c>
      <c r="N786" t="str">
        <f>seguimiento[[#This Row],[ncultivosanio]]</f>
        <v>3</v>
      </c>
      <c r="O786" t="str">
        <f>IF(seguimiento[[#This Row],[curvaglucemia]]="","No realizada","Realizada")</f>
        <v>No realizada</v>
      </c>
      <c r="P786" t="str">
        <f>IF(O786="Realizada",seguimiento[[#This Row],[curvaglucemia]],"")</f>
        <v/>
      </c>
      <c r="Q786" t="str">
        <f>IF(seguimiento[[#This Row],[vitaminaDRealizada]]="","",IF(seguimiento[[#This Row],[vitaminaDRealizada]]="No realizado","No realizada","Realizada"))</f>
        <v>Realizada</v>
      </c>
      <c r="R786" t="str">
        <f>IF(Q786="Realizada",seguimiento[[#This Row],[vitaminaDRealizada]],"")</f>
        <v>Bajo</v>
      </c>
      <c r="S786" t="str">
        <f>IF(seguimiento[[#This Row],[ige]]="No realizada","No realizada",IF(seguimiento[[#This Row],[ige]]="","","Realizada"))</f>
        <v>Realizada</v>
      </c>
      <c r="T786" t="str">
        <f>IF(S786="Realizada",seguimiento[[#This Row],[ige]],"")</f>
        <v>&lt; 500</v>
      </c>
      <c r="U786" t="str">
        <f>IF(OR(seguimiento[[#This Row],[actividadfisica]]="Ejercicio regular",seguimiento[[#This Row],[actividadfisica]]="Actividad deportiva"),"Sí","")</f>
        <v/>
      </c>
    </row>
    <row r="787" spans="1:21" x14ac:dyDescent="0.3">
      <c r="A787" t="str">
        <f>VLOOKUP(B787,pacientes_insertados[],2,)</f>
        <v>61e34254ec4ec02e84f5dcc5</v>
      </c>
      <c r="B787">
        <f>seguimiento[[#This Row],[idpaciente]]</f>
        <v>392</v>
      </c>
      <c r="C787">
        <f t="shared" si="12"/>
        <v>2018</v>
      </c>
      <c r="D787" s="1">
        <f>seguimiento[[#This Row],[fecha]]</f>
        <v>43250</v>
      </c>
      <c r="E787" t="str">
        <f>seguimiento[[#This Row],[institucion]]</f>
        <v>Hospital Sor Maria Ludovica de La Plata</v>
      </c>
      <c r="F787" t="str">
        <f>seguimiento[[#This Row],[fallecimiento]]</f>
        <v>No</v>
      </c>
      <c r="K787" t="str">
        <f>seguimiento[[#This Row],[coberturamedica]]</f>
        <v>Sí</v>
      </c>
      <c r="M787" t="str">
        <f>seguimiento[[#This Row],[Embarazo]]</f>
        <v>No</v>
      </c>
      <c r="N787" t="str">
        <f>seguimiento[[#This Row],[ncultivosanio]]</f>
        <v>2</v>
      </c>
      <c r="O787" t="str">
        <f>IF(seguimiento[[#This Row],[curvaglucemia]]="","No realizada","Realizada")</f>
        <v>No realizada</v>
      </c>
      <c r="P787" t="str">
        <f>IF(O787="Realizada",seguimiento[[#This Row],[curvaglucemia]],"")</f>
        <v/>
      </c>
      <c r="Q787" t="str">
        <f>IF(seguimiento[[#This Row],[vitaminaDRealizada]]="","",IF(seguimiento[[#This Row],[vitaminaDRealizada]]="No realizado","No realizada","Realizada"))</f>
        <v>Realizada</v>
      </c>
      <c r="R787" t="str">
        <f>IF(Q787="Realizada",seguimiento[[#This Row],[vitaminaDRealizada]],"")</f>
        <v>Bajo</v>
      </c>
      <c r="S787" t="str">
        <f>IF(seguimiento[[#This Row],[ige]]="No realizada","No realizada",IF(seguimiento[[#This Row],[ige]]="","","Realizada"))</f>
        <v>No realizada</v>
      </c>
      <c r="T787" t="str">
        <f>IF(S787="Realizada",seguimiento[[#This Row],[ige]],"")</f>
        <v/>
      </c>
      <c r="U787" t="str">
        <f>IF(OR(seguimiento[[#This Row],[actividadfisica]]="Ejercicio regular",seguimiento[[#This Row],[actividadfisica]]="Actividad deportiva"),"Sí","")</f>
        <v>Sí</v>
      </c>
    </row>
    <row r="788" spans="1:21" x14ac:dyDescent="0.3">
      <c r="A788" t="str">
        <f>VLOOKUP(B788,pacientes_insertados[],2,)</f>
        <v>61e34254ec4ec02e84f5dcc5</v>
      </c>
      <c r="B788">
        <f>seguimiento[[#This Row],[idpaciente]]</f>
        <v>392</v>
      </c>
      <c r="C788">
        <f t="shared" si="12"/>
        <v>2019</v>
      </c>
      <c r="D788" s="1">
        <f>seguimiento[[#This Row],[fecha]]</f>
        <v>43815</v>
      </c>
      <c r="E788" t="str">
        <f>seguimiento[[#This Row],[institucion]]</f>
        <v>Hospital Sor Maria Ludovica de La Plata</v>
      </c>
      <c r="F788" t="str">
        <f>seguimiento[[#This Row],[fallecimiento]]</f>
        <v>No</v>
      </c>
      <c r="K788" t="str">
        <f>seguimiento[[#This Row],[coberturamedica]]</f>
        <v>Sí</v>
      </c>
      <c r="L788" t="str">
        <f>seguimiento[[#This Row],[ntratendovenosos]]</f>
        <v>1</v>
      </c>
      <c r="M788" t="str">
        <f>seguimiento[[#This Row],[Embarazo]]</f>
        <v>No</v>
      </c>
      <c r="N788" t="str">
        <f>seguimiento[[#This Row],[ncultivosanio]]</f>
        <v>2</v>
      </c>
      <c r="O788" t="str">
        <f>IF(seguimiento[[#This Row],[curvaglucemia]]="","No realizada","Realizada")</f>
        <v>Realizada</v>
      </c>
      <c r="P788" t="str">
        <f>IF(O788="Realizada",seguimiento[[#This Row],[curvaglucemia]],"")</f>
        <v>Normal</v>
      </c>
      <c r="Q788" t="str">
        <f>IF(seguimiento[[#This Row],[vitaminaDRealizada]]="","",IF(seguimiento[[#This Row],[vitaminaDRealizada]]="No realizado","No realizada","Realizada"))</f>
        <v>Realizada</v>
      </c>
      <c r="R788" t="str">
        <f>IF(Q788="Realizada",seguimiento[[#This Row],[vitaminaDRealizada]],"")</f>
        <v>Bajo</v>
      </c>
      <c r="S788" t="str">
        <f>IF(seguimiento[[#This Row],[ige]]="No realizada","No realizada",IF(seguimiento[[#This Row],[ige]]="","","Realizada"))</f>
        <v>Realizada</v>
      </c>
      <c r="T788" t="str">
        <f>IF(S788="Realizada",seguimiento[[#This Row],[ige]],"")</f>
        <v>&lt; 500</v>
      </c>
      <c r="U788" t="str">
        <f>IF(OR(seguimiento[[#This Row],[actividadfisica]]="Ejercicio regular",seguimiento[[#This Row],[actividadfisica]]="Actividad deportiva"),"Sí","")</f>
        <v>Sí</v>
      </c>
    </row>
    <row r="789" spans="1:21" x14ac:dyDescent="0.3">
      <c r="A789" t="str">
        <f>VLOOKUP(B789,pacientes_insertados[],2,)</f>
        <v>61e34254ec4ec02e84f5dcc6</v>
      </c>
      <c r="B789">
        <f>seguimiento[[#This Row],[idpaciente]]</f>
        <v>393</v>
      </c>
      <c r="C789">
        <f t="shared" si="12"/>
        <v>2011</v>
      </c>
      <c r="D789" s="1">
        <f>seguimiento[[#This Row],[fecha]]</f>
        <v>40729</v>
      </c>
      <c r="E789" t="str">
        <f>seguimiento[[#This Row],[institucion]]</f>
        <v>Hospital Sor Maria Ludovica de La Plata</v>
      </c>
      <c r="F789" t="str">
        <f>seguimiento[[#This Row],[fallecimiento]]</f>
        <v>No</v>
      </c>
      <c r="K789" t="str">
        <f>seguimiento[[#This Row],[coberturamedica]]</f>
        <v>Sí</v>
      </c>
      <c r="L789" t="str">
        <f>seguimiento[[#This Row],[ntratendovenosos]]</f>
        <v>1</v>
      </c>
      <c r="M789" t="str">
        <f>seguimiento[[#This Row],[Embarazo]]</f>
        <v>No</v>
      </c>
      <c r="N789" t="str">
        <f>seguimiento[[#This Row],[ncultivosanio]]</f>
        <v>3</v>
      </c>
      <c r="O789" t="str">
        <f>IF(seguimiento[[#This Row],[curvaglucemia]]="","No realizada","Realizada")</f>
        <v>No realizada</v>
      </c>
      <c r="P789" t="str">
        <f>IF(O789="Realizada",seguimiento[[#This Row],[curvaglucemia]],"")</f>
        <v/>
      </c>
      <c r="Q789" t="str">
        <f>IF(seguimiento[[#This Row],[vitaminaDRealizada]]="","",IF(seguimiento[[#This Row],[vitaminaDRealizada]]="No realizado","No realizada","Realizada"))</f>
        <v/>
      </c>
      <c r="R789" t="str">
        <f>IF(Q789="Realizada",seguimiento[[#This Row],[vitaminaDRealizada]],"")</f>
        <v/>
      </c>
      <c r="S789" t="str">
        <f>IF(seguimiento[[#This Row],[ige]]="No realizada","No realizada",IF(seguimiento[[#This Row],[ige]]="","","Realizada"))</f>
        <v>Realizada</v>
      </c>
      <c r="T789" t="str">
        <f>IF(S789="Realizada",seguimiento[[#This Row],[ige]],"")</f>
        <v>&lt; 500</v>
      </c>
      <c r="U789" t="str">
        <f>IF(OR(seguimiento[[#This Row],[actividadfisica]]="Ejercicio regular",seguimiento[[#This Row],[actividadfisica]]="Actividad deportiva"),"Sí","")</f>
        <v/>
      </c>
    </row>
    <row r="790" spans="1:21" x14ac:dyDescent="0.3">
      <c r="A790" t="str">
        <f>VLOOKUP(B790,pacientes_insertados[],2,)</f>
        <v>61e34254ec4ec02e84f5dcc6</v>
      </c>
      <c r="B790">
        <f>seguimiento[[#This Row],[idpaciente]]</f>
        <v>393</v>
      </c>
      <c r="C790">
        <f t="shared" si="12"/>
        <v>2012</v>
      </c>
      <c r="D790" s="1">
        <f>seguimiento[[#This Row],[fecha]]</f>
        <v>41222</v>
      </c>
      <c r="E790" t="str">
        <f>seguimiento[[#This Row],[institucion]]</f>
        <v>Hospital Sor Maria Ludovica de La Plata</v>
      </c>
      <c r="F790" t="str">
        <f>seguimiento[[#This Row],[fallecimiento]]</f>
        <v>No</v>
      </c>
      <c r="I790" t="str">
        <f>seguimiento[[#This Row],[educacion]]</f>
        <v>Primaria incompleta</v>
      </c>
      <c r="K790" t="str">
        <f>seguimiento[[#This Row],[coberturamedica]]</f>
        <v>Sí</v>
      </c>
      <c r="L790" t="str">
        <f>seguimiento[[#This Row],[ntratendovenosos]]</f>
        <v>1</v>
      </c>
      <c r="M790" t="str">
        <f>seguimiento[[#This Row],[Embarazo]]</f>
        <v>No</v>
      </c>
      <c r="N790" t="str">
        <f>seguimiento[[#This Row],[ncultivosanio]]</f>
        <v>3</v>
      </c>
      <c r="O790" t="str">
        <f>IF(seguimiento[[#This Row],[curvaglucemia]]="","No realizada","Realizada")</f>
        <v>Realizada</v>
      </c>
      <c r="P790" t="str">
        <f>IF(O790="Realizada",seguimiento[[#This Row],[curvaglucemia]],"")</f>
        <v>Normal</v>
      </c>
      <c r="Q790" t="str">
        <f>IF(seguimiento[[#This Row],[vitaminaDRealizada]]="","",IF(seguimiento[[#This Row],[vitaminaDRealizada]]="No realizado","No realizada","Realizada"))</f>
        <v/>
      </c>
      <c r="R790" t="str">
        <f>IF(Q790="Realizada",seguimiento[[#This Row],[vitaminaDRealizada]],"")</f>
        <v/>
      </c>
      <c r="S790" t="str">
        <f>IF(seguimiento[[#This Row],[ige]]="No realizada","No realizada",IF(seguimiento[[#This Row],[ige]]="","","Realizada"))</f>
        <v>Realizada</v>
      </c>
      <c r="T790" t="str">
        <f>IF(S790="Realizada",seguimiento[[#This Row],[ige]],"")</f>
        <v>&lt; 500</v>
      </c>
      <c r="U790" t="str">
        <f>IF(OR(seguimiento[[#This Row],[actividadfisica]]="Ejercicio regular",seguimiento[[#This Row],[actividadfisica]]="Actividad deportiva"),"Sí","")</f>
        <v/>
      </c>
    </row>
    <row r="791" spans="1:21" x14ac:dyDescent="0.3">
      <c r="A791" t="str">
        <f>VLOOKUP(B791,pacientes_insertados[],2,)</f>
        <v>61e34254ec4ec02e84f5dcc6</v>
      </c>
      <c r="B791">
        <f>seguimiento[[#This Row],[idpaciente]]</f>
        <v>393</v>
      </c>
      <c r="C791">
        <f t="shared" si="12"/>
        <v>2013</v>
      </c>
      <c r="D791" s="1">
        <f>seguimiento[[#This Row],[fecha]]</f>
        <v>41620</v>
      </c>
      <c r="E791" t="str">
        <f>seguimiento[[#This Row],[institucion]]</f>
        <v>Hospital Sor Maria Ludovica de La Plata</v>
      </c>
      <c r="F791" t="str">
        <f>seguimiento[[#This Row],[fallecimiento]]</f>
        <v>No</v>
      </c>
      <c r="I791" t="str">
        <f>seguimiento[[#This Row],[educacion]]</f>
        <v>Primaria incompleta</v>
      </c>
      <c r="K791" t="str">
        <f>seguimiento[[#This Row],[coberturamedica]]</f>
        <v>Sí</v>
      </c>
      <c r="L791" t="str">
        <f>seguimiento[[#This Row],[ntratendovenosos]]</f>
        <v>2</v>
      </c>
      <c r="M791" t="str">
        <f>seguimiento[[#This Row],[Embarazo]]</f>
        <v>No</v>
      </c>
      <c r="N791" t="str">
        <f>seguimiento[[#This Row],[ncultivosanio]]</f>
        <v>3</v>
      </c>
      <c r="O791" t="str">
        <f>IF(seguimiento[[#This Row],[curvaglucemia]]="","No realizada","Realizada")</f>
        <v>Realizada</v>
      </c>
      <c r="P791" t="str">
        <f>IF(O791="Realizada",seguimiento[[#This Row],[curvaglucemia]],"")</f>
        <v>Normal</v>
      </c>
      <c r="Q791" t="str">
        <f>IF(seguimiento[[#This Row],[vitaminaDRealizada]]="","",IF(seguimiento[[#This Row],[vitaminaDRealizada]]="No realizado","No realizada","Realizada"))</f>
        <v/>
      </c>
      <c r="R791" t="str">
        <f>IF(Q791="Realizada",seguimiento[[#This Row],[vitaminaDRealizada]],"")</f>
        <v/>
      </c>
      <c r="S791" t="str">
        <f>IF(seguimiento[[#This Row],[ige]]="No realizada","No realizada",IF(seguimiento[[#This Row],[ige]]="","","Realizada"))</f>
        <v>Realizada</v>
      </c>
      <c r="T791" t="str">
        <f>IF(S791="Realizada",seguimiento[[#This Row],[ige]],"")</f>
        <v>&lt; 500</v>
      </c>
      <c r="U791" t="str">
        <f>IF(OR(seguimiento[[#This Row],[actividadfisica]]="Ejercicio regular",seguimiento[[#This Row],[actividadfisica]]="Actividad deportiva"),"Sí","")</f>
        <v/>
      </c>
    </row>
    <row r="792" spans="1:21" x14ac:dyDescent="0.3">
      <c r="A792" t="str">
        <f>VLOOKUP(B792,pacientes_insertados[],2,)</f>
        <v>61e34254ec4ec02e84f5dcc6</v>
      </c>
      <c r="B792">
        <f>seguimiento[[#This Row],[idpaciente]]</f>
        <v>393</v>
      </c>
      <c r="C792">
        <f t="shared" si="12"/>
        <v>2014</v>
      </c>
      <c r="D792" s="1">
        <f>seguimiento[[#This Row],[fecha]]</f>
        <v>41985</v>
      </c>
      <c r="E792" t="str">
        <f>seguimiento[[#This Row],[institucion]]</f>
        <v>Hospital Sor Maria Ludovica de La Plata</v>
      </c>
      <c r="F792" t="str">
        <f>seguimiento[[#This Row],[fallecimiento]]</f>
        <v>No</v>
      </c>
      <c r="I792" t="str">
        <f>seguimiento[[#This Row],[educacion]]</f>
        <v>Primaria incompleta</v>
      </c>
      <c r="K792" t="str">
        <f>seguimiento[[#This Row],[coberturamedica]]</f>
        <v>Sí</v>
      </c>
      <c r="M792" t="str">
        <f>seguimiento[[#This Row],[Embarazo]]</f>
        <v>No</v>
      </c>
      <c r="N792" t="str">
        <f>seguimiento[[#This Row],[ncultivosanio]]</f>
        <v>1</v>
      </c>
      <c r="O792" t="str">
        <f>IF(seguimiento[[#This Row],[curvaglucemia]]="","No realizada","Realizada")</f>
        <v>No realizada</v>
      </c>
      <c r="P792" t="str">
        <f>IF(O792="Realizada",seguimiento[[#This Row],[curvaglucemia]],"")</f>
        <v/>
      </c>
      <c r="Q792" t="str">
        <f>IF(seguimiento[[#This Row],[vitaminaDRealizada]]="","",IF(seguimiento[[#This Row],[vitaminaDRealizada]]="No realizado","No realizada","Realizada"))</f>
        <v/>
      </c>
      <c r="R792" t="str">
        <f>IF(Q792="Realizada",seguimiento[[#This Row],[vitaminaDRealizada]],"")</f>
        <v/>
      </c>
      <c r="S792" t="str">
        <f>IF(seguimiento[[#This Row],[ige]]="No realizada","No realizada",IF(seguimiento[[#This Row],[ige]]="","","Realizada"))</f>
        <v>Realizada</v>
      </c>
      <c r="T792" t="str">
        <f>IF(S792="Realizada",seguimiento[[#This Row],[ige]],"")</f>
        <v>&lt; 500</v>
      </c>
      <c r="U792" t="str">
        <f>IF(OR(seguimiento[[#This Row],[actividadfisica]]="Ejercicio regular",seguimiento[[#This Row],[actividadfisica]]="Actividad deportiva"),"Sí","")</f>
        <v/>
      </c>
    </row>
    <row r="793" spans="1:21" x14ac:dyDescent="0.3">
      <c r="A793" t="str">
        <f>VLOOKUP(B793,pacientes_insertados[],2,)</f>
        <v>61e34254ec4ec02e84f5dcc6</v>
      </c>
      <c r="B793">
        <f>seguimiento[[#This Row],[idpaciente]]</f>
        <v>393</v>
      </c>
      <c r="C793">
        <f t="shared" si="12"/>
        <v>2015</v>
      </c>
      <c r="D793" s="1">
        <f>seguimiento[[#This Row],[fecha]]</f>
        <v>42240</v>
      </c>
      <c r="E793" t="str">
        <f>seguimiento[[#This Row],[institucion]]</f>
        <v>Hospital Sor Maria Ludovica de La Plata</v>
      </c>
      <c r="F793" t="str">
        <f>seguimiento[[#This Row],[fallecimiento]]</f>
        <v>No</v>
      </c>
      <c r="K793" t="str">
        <f>seguimiento[[#This Row],[coberturamedica]]</f>
        <v>Sí</v>
      </c>
      <c r="L793" t="str">
        <f>seguimiento[[#This Row],[ntratendovenosos]]</f>
        <v>1</v>
      </c>
      <c r="M793" t="str">
        <f>seguimiento[[#This Row],[Embarazo]]</f>
        <v>No</v>
      </c>
      <c r="N793" t="str">
        <f>seguimiento[[#This Row],[ncultivosanio]]</f>
        <v>4</v>
      </c>
      <c r="O793" t="str">
        <f>IF(seguimiento[[#This Row],[curvaglucemia]]="","No realizada","Realizada")</f>
        <v>No realizada</v>
      </c>
      <c r="P793" t="str">
        <f>IF(O793="Realizada",seguimiento[[#This Row],[curvaglucemia]],"")</f>
        <v/>
      </c>
      <c r="Q793" t="str">
        <f>IF(seguimiento[[#This Row],[vitaminaDRealizada]]="","",IF(seguimiento[[#This Row],[vitaminaDRealizada]]="No realizado","No realizada","Realizada"))</f>
        <v>No realizada</v>
      </c>
      <c r="R793" t="str">
        <f>IF(Q793="Realizada",seguimiento[[#This Row],[vitaminaDRealizada]],"")</f>
        <v/>
      </c>
      <c r="S793" t="str">
        <f>IF(seguimiento[[#This Row],[ige]]="No realizada","No realizada",IF(seguimiento[[#This Row],[ige]]="","","Realizada"))</f>
        <v>No realizada</v>
      </c>
      <c r="T793" t="str">
        <f>IF(S793="Realizada",seguimiento[[#This Row],[ige]],"")</f>
        <v/>
      </c>
      <c r="U793" t="str">
        <f>IF(OR(seguimiento[[#This Row],[actividadfisica]]="Ejercicio regular",seguimiento[[#This Row],[actividadfisica]]="Actividad deportiva"),"Sí","")</f>
        <v/>
      </c>
    </row>
    <row r="794" spans="1:21" x14ac:dyDescent="0.3">
      <c r="A794" t="str">
        <f>VLOOKUP(B794,pacientes_insertados[],2,)</f>
        <v>61e34254ec4ec02e84f5dcc7</v>
      </c>
      <c r="B794">
        <f>seguimiento[[#This Row],[idpaciente]]</f>
        <v>394</v>
      </c>
      <c r="C794">
        <f t="shared" si="12"/>
        <v>2011</v>
      </c>
      <c r="D794" s="1">
        <f>seguimiento[[#This Row],[fecha]]</f>
        <v>40859</v>
      </c>
      <c r="E794" t="str">
        <f>seguimiento[[#This Row],[institucion]]</f>
        <v>Hospital Sor Maria Ludovica de La Plata</v>
      </c>
      <c r="F794" t="str">
        <f>seguimiento[[#This Row],[fallecimiento]]</f>
        <v>No</v>
      </c>
      <c r="I794" t="str">
        <f>seguimiento[[#This Row],[educacion]]</f>
        <v>Secundaria completa</v>
      </c>
      <c r="J794" t="str">
        <f>seguimiento[[#This Row],[laboral]]</f>
        <v>No trabaja</v>
      </c>
      <c r="K794" t="str">
        <f>seguimiento[[#This Row],[coberturamedica]]</f>
        <v>Sí</v>
      </c>
      <c r="M794" t="str">
        <f>seguimiento[[#This Row],[Embarazo]]</f>
        <v>No</v>
      </c>
      <c r="N794" t="str">
        <f>seguimiento[[#This Row],[ncultivosanio]]</f>
        <v>4</v>
      </c>
      <c r="O794" t="str">
        <f>IF(seguimiento[[#This Row],[curvaglucemia]]="","No realizada","Realizada")</f>
        <v>No realizada</v>
      </c>
      <c r="P794" t="str">
        <f>IF(O794="Realizada",seguimiento[[#This Row],[curvaglucemia]],"")</f>
        <v/>
      </c>
      <c r="Q794" t="str">
        <f>IF(seguimiento[[#This Row],[vitaminaDRealizada]]="","",IF(seguimiento[[#This Row],[vitaminaDRealizada]]="No realizado","No realizada","Realizada"))</f>
        <v/>
      </c>
      <c r="R794" t="str">
        <f>IF(Q794="Realizada",seguimiento[[#This Row],[vitaminaDRealizada]],"")</f>
        <v/>
      </c>
      <c r="S794" t="str">
        <f>IF(seguimiento[[#This Row],[ige]]="No realizada","No realizada",IF(seguimiento[[#This Row],[ige]]="","","Realizada"))</f>
        <v>Realizada</v>
      </c>
      <c r="T794" t="str">
        <f>IF(S794="Realizada",seguimiento[[#This Row],[ige]],"")</f>
        <v>&lt; 500</v>
      </c>
      <c r="U794" t="str">
        <f>IF(OR(seguimiento[[#This Row],[actividadfisica]]="Ejercicio regular",seguimiento[[#This Row],[actividadfisica]]="Actividad deportiva"),"Sí","")</f>
        <v>Sí</v>
      </c>
    </row>
    <row r="795" spans="1:21" x14ac:dyDescent="0.3">
      <c r="A795" t="str">
        <f>VLOOKUP(B795,pacientes_insertados[],2,)</f>
        <v>61e34254ec4ec02e84f5dcc7</v>
      </c>
      <c r="B795">
        <f>seguimiento[[#This Row],[idpaciente]]</f>
        <v>394</v>
      </c>
      <c r="C795">
        <f t="shared" si="12"/>
        <v>2012</v>
      </c>
      <c r="D795" s="1">
        <f>seguimiento[[#This Row],[fecha]]</f>
        <v>41222</v>
      </c>
      <c r="E795" t="str">
        <f>seguimiento[[#This Row],[institucion]]</f>
        <v>Hospital Sor Maria Ludovica de La Plata</v>
      </c>
      <c r="F795" t="str">
        <f>seguimiento[[#This Row],[fallecimiento]]</f>
        <v>No</v>
      </c>
      <c r="I795" t="str">
        <f>seguimiento[[#This Row],[educacion]]</f>
        <v>Secundaria completa</v>
      </c>
      <c r="K795" t="str">
        <f>seguimiento[[#This Row],[coberturamedica]]</f>
        <v>Sí</v>
      </c>
      <c r="M795" t="str">
        <f>seguimiento[[#This Row],[Embarazo]]</f>
        <v>No</v>
      </c>
      <c r="N795" t="str">
        <f>seguimiento[[#This Row],[ncultivosanio]]</f>
        <v>4</v>
      </c>
      <c r="O795" t="str">
        <f>IF(seguimiento[[#This Row],[curvaglucemia]]="","No realizada","Realizada")</f>
        <v>Realizada</v>
      </c>
      <c r="P795" t="str">
        <f>IF(O795="Realizada",seguimiento[[#This Row],[curvaglucemia]],"")</f>
        <v>Normal</v>
      </c>
      <c r="Q795" t="str">
        <f>IF(seguimiento[[#This Row],[vitaminaDRealizada]]="","",IF(seguimiento[[#This Row],[vitaminaDRealizada]]="No realizado","No realizada","Realizada"))</f>
        <v/>
      </c>
      <c r="R795" t="str">
        <f>IF(Q795="Realizada",seguimiento[[#This Row],[vitaminaDRealizada]],"")</f>
        <v/>
      </c>
      <c r="S795" t="str">
        <f>IF(seguimiento[[#This Row],[ige]]="No realizada","No realizada",IF(seguimiento[[#This Row],[ige]]="","","Realizada"))</f>
        <v>Realizada</v>
      </c>
      <c r="T795" t="str">
        <f>IF(S795="Realizada",seguimiento[[#This Row],[ige]],"")</f>
        <v>&gt; 1.000</v>
      </c>
      <c r="U795" t="str">
        <f>IF(OR(seguimiento[[#This Row],[actividadfisica]]="Ejercicio regular",seguimiento[[#This Row],[actividadfisica]]="Actividad deportiva"),"Sí","")</f>
        <v>Sí</v>
      </c>
    </row>
    <row r="796" spans="1:21" x14ac:dyDescent="0.3">
      <c r="A796" t="str">
        <f>VLOOKUP(B796,pacientes_insertados[],2,)</f>
        <v>61e34254ec4ec02e84f5dcc7</v>
      </c>
      <c r="B796">
        <f>seguimiento[[#This Row],[idpaciente]]</f>
        <v>394</v>
      </c>
      <c r="C796">
        <f t="shared" si="12"/>
        <v>2015</v>
      </c>
      <c r="D796" s="1">
        <f>seguimiento[[#This Row],[fecha]]</f>
        <v>42239</v>
      </c>
      <c r="E796" t="str">
        <f>seguimiento[[#This Row],[institucion]]</f>
        <v>Hospital Sor Maria Ludovica de La Plata</v>
      </c>
      <c r="F796" t="str">
        <f>seguimiento[[#This Row],[fallecimiento]]</f>
        <v>No</v>
      </c>
      <c r="J796" t="str">
        <f>seguimiento[[#This Row],[laboral]]</f>
        <v>No trabaja</v>
      </c>
      <c r="K796" t="str">
        <f>seguimiento[[#This Row],[coberturamedica]]</f>
        <v>Sí</v>
      </c>
      <c r="L796" t="str">
        <f>seguimiento[[#This Row],[ntratendovenosos]]</f>
        <v>3</v>
      </c>
      <c r="M796" t="str">
        <f>seguimiento[[#This Row],[Embarazo]]</f>
        <v>No</v>
      </c>
      <c r="N796" t="str">
        <f>seguimiento[[#This Row],[ncultivosanio]]</f>
        <v>3</v>
      </c>
      <c r="O796" t="str">
        <f>IF(seguimiento[[#This Row],[curvaglucemia]]="","No realizada","Realizada")</f>
        <v>Realizada</v>
      </c>
      <c r="P796" t="str">
        <f>IF(O796="Realizada",seguimiento[[#This Row],[curvaglucemia]],"")</f>
        <v>Normal</v>
      </c>
      <c r="Q796" t="str">
        <f>IF(seguimiento[[#This Row],[vitaminaDRealizada]]="","",IF(seguimiento[[#This Row],[vitaminaDRealizada]]="No realizado","No realizada","Realizada"))</f>
        <v>No realizada</v>
      </c>
      <c r="R796" t="str">
        <f>IF(Q796="Realizada",seguimiento[[#This Row],[vitaminaDRealizada]],"")</f>
        <v/>
      </c>
      <c r="S796" t="str">
        <f>IF(seguimiento[[#This Row],[ige]]="No realizada","No realizada",IF(seguimiento[[#This Row],[ige]]="","","Realizada"))</f>
        <v>No realizada</v>
      </c>
      <c r="T796" t="str">
        <f>IF(S796="Realizada",seguimiento[[#This Row],[ige]],"")</f>
        <v/>
      </c>
      <c r="U796" t="str">
        <f>IF(OR(seguimiento[[#This Row],[actividadfisica]]="Ejercicio regular",seguimiento[[#This Row],[actividadfisica]]="Actividad deportiva"),"Sí","")</f>
        <v/>
      </c>
    </row>
    <row r="797" spans="1:21" x14ac:dyDescent="0.3">
      <c r="A797" t="str">
        <f>VLOOKUP(B797,pacientes_insertados[],2,)</f>
        <v>61e34254ec4ec02e84f5dcc7</v>
      </c>
      <c r="B797">
        <f>seguimiento[[#This Row],[idpaciente]]</f>
        <v>394</v>
      </c>
      <c r="C797">
        <f t="shared" si="12"/>
        <v>2016</v>
      </c>
      <c r="D797" s="1">
        <f>seguimiento[[#This Row],[fecha]]</f>
        <v>42726</v>
      </c>
      <c r="E797" t="str">
        <f>seguimiento[[#This Row],[institucion]]</f>
        <v>Hospital Sor Maria Ludovica de La Plata</v>
      </c>
      <c r="F797" t="str">
        <f>seguimiento[[#This Row],[fallecimiento]]</f>
        <v>No</v>
      </c>
      <c r="J797" t="str">
        <f>seguimiento[[#This Row],[laboral]]</f>
        <v>No trabaja</v>
      </c>
      <c r="K797" t="str">
        <f>seguimiento[[#This Row],[coberturamedica]]</f>
        <v>Sí</v>
      </c>
      <c r="L797" t="str">
        <f>seguimiento[[#This Row],[ntratendovenosos]]</f>
        <v>1</v>
      </c>
      <c r="M797" t="str">
        <f>seguimiento[[#This Row],[Embarazo]]</f>
        <v>No</v>
      </c>
      <c r="N797" t="str">
        <f>seguimiento[[#This Row],[ncultivosanio]]</f>
        <v>3</v>
      </c>
      <c r="O797" t="str">
        <f>IF(seguimiento[[#This Row],[curvaglucemia]]="","No realizada","Realizada")</f>
        <v>Realizada</v>
      </c>
      <c r="P797" t="str">
        <f>IF(O797="Realizada",seguimiento[[#This Row],[curvaglucemia]],"")</f>
        <v>Normal</v>
      </c>
      <c r="Q797" t="str">
        <f>IF(seguimiento[[#This Row],[vitaminaDRealizada]]="","",IF(seguimiento[[#This Row],[vitaminaDRealizada]]="No realizado","No realizada","Realizada"))</f>
        <v>No realizada</v>
      </c>
      <c r="R797" t="str">
        <f>IF(Q797="Realizada",seguimiento[[#This Row],[vitaminaDRealizada]],"")</f>
        <v/>
      </c>
      <c r="S797" t="str">
        <f>IF(seguimiento[[#This Row],[ige]]="No realizada","No realizada",IF(seguimiento[[#This Row],[ige]]="","","Realizada"))</f>
        <v>Realizada</v>
      </c>
      <c r="T797" t="str">
        <f>IF(S797="Realizada",seguimiento[[#This Row],[ige]],"")</f>
        <v>500 - 1.000</v>
      </c>
      <c r="U797" t="str">
        <f>IF(OR(seguimiento[[#This Row],[actividadfisica]]="Ejercicio regular",seguimiento[[#This Row],[actividadfisica]]="Actividad deportiva"),"Sí","")</f>
        <v>Sí</v>
      </c>
    </row>
    <row r="798" spans="1:21" x14ac:dyDescent="0.3">
      <c r="A798" t="str">
        <f>VLOOKUP(B798,pacientes_insertados[],2,)</f>
        <v>61e34254ec4ec02e84f5dcc7</v>
      </c>
      <c r="B798">
        <f>seguimiento[[#This Row],[idpaciente]]</f>
        <v>394</v>
      </c>
      <c r="C798">
        <f t="shared" si="12"/>
        <v>2017</v>
      </c>
      <c r="D798" s="1">
        <f>seguimiento[[#This Row],[fecha]]</f>
        <v>43077</v>
      </c>
      <c r="E798" t="str">
        <f>seguimiento[[#This Row],[institucion]]</f>
        <v>Hospital Sor Maria Ludovica de La Plata</v>
      </c>
      <c r="F798" t="str">
        <f>seguimiento[[#This Row],[fallecimiento]]</f>
        <v>No</v>
      </c>
      <c r="J798" t="str">
        <f>seguimiento[[#This Row],[laboral]]</f>
        <v>No trabaja</v>
      </c>
      <c r="K798" t="str">
        <f>seguimiento[[#This Row],[coberturamedica]]</f>
        <v>Sí</v>
      </c>
      <c r="L798" t="str">
        <f>seguimiento[[#This Row],[ntratendovenosos]]</f>
        <v>1</v>
      </c>
      <c r="M798" t="str">
        <f>seguimiento[[#This Row],[Embarazo]]</f>
        <v>No</v>
      </c>
      <c r="N798" t="str">
        <f>seguimiento[[#This Row],[ncultivosanio]]</f>
        <v>1</v>
      </c>
      <c r="O798" t="str">
        <f>IF(seguimiento[[#This Row],[curvaglucemia]]="","No realizada","Realizada")</f>
        <v>Realizada</v>
      </c>
      <c r="P798" t="str">
        <f>IF(O798="Realizada",seguimiento[[#This Row],[curvaglucemia]],"")</f>
        <v>Normal</v>
      </c>
      <c r="Q798" t="str">
        <f>IF(seguimiento[[#This Row],[vitaminaDRealizada]]="","",IF(seguimiento[[#This Row],[vitaminaDRealizada]]="No realizado","No realizada","Realizada"))</f>
        <v>Realizada</v>
      </c>
      <c r="R798" t="str">
        <f>IF(Q798="Realizada",seguimiento[[#This Row],[vitaminaDRealizada]],"")</f>
        <v>Bajo</v>
      </c>
      <c r="S798" t="str">
        <f>IF(seguimiento[[#This Row],[ige]]="No realizada","No realizada",IF(seguimiento[[#This Row],[ige]]="","","Realizada"))</f>
        <v>Realizada</v>
      </c>
      <c r="T798" t="str">
        <f>IF(S798="Realizada",seguimiento[[#This Row],[ige]],"")</f>
        <v>500 - 1.000</v>
      </c>
      <c r="U798" t="str">
        <f>IF(OR(seguimiento[[#This Row],[actividadfisica]]="Ejercicio regular",seguimiento[[#This Row],[actividadfisica]]="Actividad deportiva"),"Sí","")</f>
        <v>Sí</v>
      </c>
    </row>
    <row r="799" spans="1:21" x14ac:dyDescent="0.3">
      <c r="A799" t="str">
        <f>VLOOKUP(B799,pacientes_insertados[],2,)</f>
        <v>61e34254ec4ec02e84f5dcc8</v>
      </c>
      <c r="B799">
        <f>seguimiento[[#This Row],[idpaciente]]</f>
        <v>395</v>
      </c>
      <c r="C799">
        <f t="shared" si="12"/>
        <v>2011</v>
      </c>
      <c r="D799" s="1">
        <f>seguimiento[[#This Row],[fecha]]</f>
        <v>40730</v>
      </c>
      <c r="E799" t="str">
        <f>seguimiento[[#This Row],[institucion]]</f>
        <v>Hospital Sor Maria Ludovica de La Plata</v>
      </c>
      <c r="F799" t="str">
        <f>seguimiento[[#This Row],[fallecimiento]]</f>
        <v>No</v>
      </c>
      <c r="I799" t="str">
        <f>seguimiento[[#This Row],[educacion]]</f>
        <v>Primaria completa</v>
      </c>
      <c r="K799" t="str">
        <f>seguimiento[[#This Row],[coberturamedica]]</f>
        <v>Sí</v>
      </c>
      <c r="M799" t="str">
        <f>seguimiento[[#This Row],[Embarazo]]</f>
        <v>No</v>
      </c>
      <c r="N799" t="str">
        <f>seguimiento[[#This Row],[ncultivosanio]]</f>
        <v>2</v>
      </c>
      <c r="O799" t="str">
        <f>IF(seguimiento[[#This Row],[curvaglucemia]]="","No realizada","Realizada")</f>
        <v>No realizada</v>
      </c>
      <c r="P799" t="str">
        <f>IF(O799="Realizada",seguimiento[[#This Row],[curvaglucemia]],"")</f>
        <v/>
      </c>
      <c r="Q799" t="str">
        <f>IF(seguimiento[[#This Row],[vitaminaDRealizada]]="","",IF(seguimiento[[#This Row],[vitaminaDRealizada]]="No realizado","No realizada","Realizada"))</f>
        <v/>
      </c>
      <c r="R799" t="str">
        <f>IF(Q799="Realizada",seguimiento[[#This Row],[vitaminaDRealizada]],"")</f>
        <v/>
      </c>
      <c r="S799" t="str">
        <f>IF(seguimiento[[#This Row],[ige]]="No realizada","No realizada",IF(seguimiento[[#This Row],[ige]]="","","Realizada"))</f>
        <v>Realizada</v>
      </c>
      <c r="T799" t="str">
        <f>IF(S799="Realizada",seguimiento[[#This Row],[ige]],"")</f>
        <v>&lt; 500</v>
      </c>
      <c r="U799" t="str">
        <f>IF(OR(seguimiento[[#This Row],[actividadfisica]]="Ejercicio regular",seguimiento[[#This Row],[actividadfisica]]="Actividad deportiva"),"Sí","")</f>
        <v/>
      </c>
    </row>
    <row r="800" spans="1:21" x14ac:dyDescent="0.3">
      <c r="A800" t="str">
        <f>VLOOKUP(B800,pacientes_insertados[],2,)</f>
        <v>61e34254ec4ec02e84f5dcc8</v>
      </c>
      <c r="B800">
        <f>seguimiento[[#This Row],[idpaciente]]</f>
        <v>395</v>
      </c>
      <c r="C800">
        <f t="shared" si="12"/>
        <v>2012</v>
      </c>
      <c r="D800" s="1">
        <f>seguimiento[[#This Row],[fecha]]</f>
        <v>41170</v>
      </c>
      <c r="E800" t="str">
        <f>seguimiento[[#This Row],[institucion]]</f>
        <v>Hospital Sor Maria Ludovica de La Plata</v>
      </c>
      <c r="F800" t="str">
        <f>seguimiento[[#This Row],[fallecimiento]]</f>
        <v>No</v>
      </c>
      <c r="I800" t="str">
        <f>seguimiento[[#This Row],[educacion]]</f>
        <v>Secundaria incompleta</v>
      </c>
      <c r="K800" t="str">
        <f>seguimiento[[#This Row],[coberturamedica]]</f>
        <v>Sí</v>
      </c>
      <c r="M800" t="str">
        <f>seguimiento[[#This Row],[Embarazo]]</f>
        <v>No</v>
      </c>
      <c r="N800" t="str">
        <f>seguimiento[[#This Row],[ncultivosanio]]</f>
        <v>4</v>
      </c>
      <c r="O800" t="str">
        <f>IF(seguimiento[[#This Row],[curvaglucemia]]="","No realizada","Realizada")</f>
        <v>Realizada</v>
      </c>
      <c r="P800" t="str">
        <f>IF(O800="Realizada",seguimiento[[#This Row],[curvaglucemia]],"")</f>
        <v>Diabetes</v>
      </c>
      <c r="Q800" t="str">
        <f>IF(seguimiento[[#This Row],[vitaminaDRealizada]]="","",IF(seguimiento[[#This Row],[vitaminaDRealizada]]="No realizado","No realizada","Realizada"))</f>
        <v/>
      </c>
      <c r="R800" t="str">
        <f>IF(Q800="Realizada",seguimiento[[#This Row],[vitaminaDRealizada]],"")</f>
        <v/>
      </c>
      <c r="S800" t="str">
        <f>IF(seguimiento[[#This Row],[ige]]="No realizada","No realizada",IF(seguimiento[[#This Row],[ige]]="","","Realizada"))</f>
        <v>Realizada</v>
      </c>
      <c r="T800" t="str">
        <f>IF(S800="Realizada",seguimiento[[#This Row],[ige]],"")</f>
        <v>&lt; 500</v>
      </c>
      <c r="U800" t="str">
        <f>IF(OR(seguimiento[[#This Row],[actividadfisica]]="Ejercicio regular",seguimiento[[#This Row],[actividadfisica]]="Actividad deportiva"),"Sí","")</f>
        <v>Sí</v>
      </c>
    </row>
    <row r="801" spans="1:21" x14ac:dyDescent="0.3">
      <c r="A801" t="str">
        <f>VLOOKUP(B801,pacientes_insertados[],2,)</f>
        <v>61e34254ec4ec02e84f5dcc8</v>
      </c>
      <c r="B801">
        <f>seguimiento[[#This Row],[idpaciente]]</f>
        <v>395</v>
      </c>
      <c r="C801">
        <f t="shared" si="12"/>
        <v>2013</v>
      </c>
      <c r="D801" s="1">
        <f>seguimiento[[#This Row],[fecha]]</f>
        <v>41424</v>
      </c>
      <c r="E801" t="str">
        <f>seguimiento[[#This Row],[institucion]]</f>
        <v>Hospital Sor Maria Ludovica de La Plata</v>
      </c>
      <c r="F801" t="str">
        <f>seguimiento[[#This Row],[fallecimiento]]</f>
        <v>No</v>
      </c>
      <c r="J801" t="str">
        <f>seguimiento[[#This Row],[laboral]]</f>
        <v>No trabaja</v>
      </c>
      <c r="K801" t="str">
        <f>seguimiento[[#This Row],[coberturamedica]]</f>
        <v>Sí</v>
      </c>
      <c r="M801" t="str">
        <f>seguimiento[[#This Row],[Embarazo]]</f>
        <v>No</v>
      </c>
      <c r="N801" t="str">
        <f>seguimiento[[#This Row],[ncultivosanio]]</f>
        <v>6</v>
      </c>
      <c r="O801" t="str">
        <f>IF(seguimiento[[#This Row],[curvaglucemia]]="","No realizada","Realizada")</f>
        <v>No realizada</v>
      </c>
      <c r="P801" t="str">
        <f>IF(O801="Realizada",seguimiento[[#This Row],[curvaglucemia]],"")</f>
        <v/>
      </c>
      <c r="Q801" t="str">
        <f>IF(seguimiento[[#This Row],[vitaminaDRealizada]]="","",IF(seguimiento[[#This Row],[vitaminaDRealizada]]="No realizado","No realizada","Realizada"))</f>
        <v>No realizada</v>
      </c>
      <c r="R801" t="str">
        <f>IF(Q801="Realizada",seguimiento[[#This Row],[vitaminaDRealizada]],"")</f>
        <v/>
      </c>
      <c r="S801" t="str">
        <f>IF(seguimiento[[#This Row],[ige]]="No realizada","No realizada",IF(seguimiento[[#This Row],[ige]]="","","Realizada"))</f>
        <v>No realizada</v>
      </c>
      <c r="T801" t="str">
        <f>IF(S801="Realizada",seguimiento[[#This Row],[ige]],"")</f>
        <v/>
      </c>
      <c r="U801" t="str">
        <f>IF(OR(seguimiento[[#This Row],[actividadfisica]]="Ejercicio regular",seguimiento[[#This Row],[actividadfisica]]="Actividad deportiva"),"Sí","")</f>
        <v/>
      </c>
    </row>
    <row r="802" spans="1:21" x14ac:dyDescent="0.3">
      <c r="A802" t="str">
        <f>VLOOKUP(B802,pacientes_insertados[],2,)</f>
        <v>61e34254ec4ec02e84f5dcc8</v>
      </c>
      <c r="B802">
        <f>seguimiento[[#This Row],[idpaciente]]</f>
        <v>395</v>
      </c>
      <c r="C802">
        <f t="shared" si="12"/>
        <v>2014</v>
      </c>
      <c r="D802" s="1">
        <f>seguimiento[[#This Row],[fecha]]</f>
        <v>41844</v>
      </c>
      <c r="E802" t="str">
        <f>seguimiento[[#This Row],[institucion]]</f>
        <v>Hospital Sor Maria Ludovica de La Plata</v>
      </c>
      <c r="F802" t="str">
        <f>seguimiento[[#This Row],[fallecimiento]]</f>
        <v>No</v>
      </c>
      <c r="J802" t="str">
        <f>seguimiento[[#This Row],[laboral]]</f>
        <v>No trabaja</v>
      </c>
      <c r="K802" t="str">
        <f>seguimiento[[#This Row],[coberturamedica]]</f>
        <v>Sí</v>
      </c>
      <c r="M802" t="str">
        <f>seguimiento[[#This Row],[Embarazo]]</f>
        <v>No</v>
      </c>
      <c r="N802" t="str">
        <f>seguimiento[[#This Row],[ncultivosanio]]</f>
        <v>3</v>
      </c>
      <c r="O802" t="str">
        <f>IF(seguimiento[[#This Row],[curvaglucemia]]="","No realizada","Realizada")</f>
        <v>No realizada</v>
      </c>
      <c r="P802" t="str">
        <f>IF(O802="Realizada",seguimiento[[#This Row],[curvaglucemia]],"")</f>
        <v/>
      </c>
      <c r="Q802" t="str">
        <f>IF(seguimiento[[#This Row],[vitaminaDRealizada]]="","",IF(seguimiento[[#This Row],[vitaminaDRealizada]]="No realizado","No realizada","Realizada"))</f>
        <v>Realizada</v>
      </c>
      <c r="R802" t="str">
        <f>IF(Q802="Realizada",seguimiento[[#This Row],[vitaminaDRealizada]],"")</f>
        <v>Bajo</v>
      </c>
      <c r="S802" t="str">
        <f>IF(seguimiento[[#This Row],[ige]]="No realizada","No realizada",IF(seguimiento[[#This Row],[ige]]="","","Realizada"))</f>
        <v>No realizada</v>
      </c>
      <c r="T802" t="str">
        <f>IF(S802="Realizada",seguimiento[[#This Row],[ige]],"")</f>
        <v/>
      </c>
      <c r="U802" t="str">
        <f>IF(OR(seguimiento[[#This Row],[actividadfisica]]="Ejercicio regular",seguimiento[[#This Row],[actividadfisica]]="Actividad deportiva"),"Sí","")</f>
        <v>Sí</v>
      </c>
    </row>
    <row r="803" spans="1:21" x14ac:dyDescent="0.3">
      <c r="A803" t="str">
        <f>VLOOKUP(B803,pacientes_insertados[],2,)</f>
        <v>61e34254ec4ec02e84f5dcc9</v>
      </c>
      <c r="B803">
        <f>seguimiento[[#This Row],[idpaciente]]</f>
        <v>396</v>
      </c>
      <c r="C803">
        <f t="shared" si="12"/>
        <v>2012</v>
      </c>
      <c r="D803" s="1">
        <f>seguimiento[[#This Row],[fecha]]</f>
        <v>41116</v>
      </c>
      <c r="E803" t="str">
        <f>seguimiento[[#This Row],[institucion]]</f>
        <v>Hospital "Dr. Antonio A. Cetrángolo"</v>
      </c>
      <c r="F803" t="str">
        <f>seguimiento[[#This Row],[fallecimiento]]</f>
        <v>No</v>
      </c>
      <c r="K803" t="str">
        <f>seguimiento[[#This Row],[coberturamedica]]</f>
        <v>Sí</v>
      </c>
      <c r="M803" t="str">
        <f>seguimiento[[#This Row],[Embarazo]]</f>
        <v>No</v>
      </c>
      <c r="O803" t="str">
        <f>IF(seguimiento[[#This Row],[curvaglucemia]]="","No realizada","Realizada")</f>
        <v>No realizada</v>
      </c>
      <c r="P803" t="str">
        <f>IF(O803="Realizada",seguimiento[[#This Row],[curvaglucemia]],"")</f>
        <v/>
      </c>
      <c r="Q803" t="str">
        <f>IF(seguimiento[[#This Row],[vitaminaDRealizada]]="","",IF(seguimiento[[#This Row],[vitaminaDRealizada]]="No realizado","No realizada","Realizada"))</f>
        <v/>
      </c>
      <c r="R803" t="str">
        <f>IF(Q803="Realizada",seguimiento[[#This Row],[vitaminaDRealizada]],"")</f>
        <v/>
      </c>
      <c r="S803" t="str">
        <f>IF(seguimiento[[#This Row],[ige]]="No realizada","No realizada",IF(seguimiento[[#This Row],[ige]]="","","Realizada"))</f>
        <v/>
      </c>
      <c r="T803" t="str">
        <f>IF(S803="Realizada",seguimiento[[#This Row],[ige]],"")</f>
        <v/>
      </c>
      <c r="U803" t="str">
        <f>IF(OR(seguimiento[[#This Row],[actividadfisica]]="Ejercicio regular",seguimiento[[#This Row],[actividadfisica]]="Actividad deportiva"),"Sí","")</f>
        <v/>
      </c>
    </row>
    <row r="804" spans="1:21" x14ac:dyDescent="0.3">
      <c r="A804" t="str">
        <f>VLOOKUP(B804,pacientes_insertados[],2,)</f>
        <v>61e34254ec4ec02e84f5dcc9</v>
      </c>
      <c r="B804">
        <f>seguimiento[[#This Row],[idpaciente]]</f>
        <v>396</v>
      </c>
      <c r="C804">
        <f t="shared" si="12"/>
        <v>2013</v>
      </c>
      <c r="D804" s="1">
        <f>seguimiento[[#This Row],[fecha]]</f>
        <v>41491</v>
      </c>
      <c r="E804" t="str">
        <f>seguimiento[[#This Row],[institucion]]</f>
        <v>Hospital "Dr. Antonio A. Cetrángolo"</v>
      </c>
      <c r="F804" t="str">
        <f>seguimiento[[#This Row],[fallecimiento]]</f>
        <v>No</v>
      </c>
      <c r="K804" t="str">
        <f>seguimiento[[#This Row],[coberturamedica]]</f>
        <v>Sí</v>
      </c>
      <c r="M804" t="str">
        <f>seguimiento[[#This Row],[Embarazo]]</f>
        <v>No</v>
      </c>
      <c r="O804" t="str">
        <f>IF(seguimiento[[#This Row],[curvaglucemia]]="","No realizada","Realizada")</f>
        <v>No realizada</v>
      </c>
      <c r="P804" t="str">
        <f>IF(O804="Realizada",seguimiento[[#This Row],[curvaglucemia]],"")</f>
        <v/>
      </c>
      <c r="Q804" t="str">
        <f>IF(seguimiento[[#This Row],[vitaminaDRealizada]]="","",IF(seguimiento[[#This Row],[vitaminaDRealizada]]="No realizado","No realizada","Realizada"))</f>
        <v/>
      </c>
      <c r="R804" t="str">
        <f>IF(Q804="Realizada",seguimiento[[#This Row],[vitaminaDRealizada]],"")</f>
        <v/>
      </c>
      <c r="S804" t="str">
        <f>IF(seguimiento[[#This Row],[ige]]="No realizada","No realizada",IF(seguimiento[[#This Row],[ige]]="","","Realizada"))</f>
        <v/>
      </c>
      <c r="T804" t="str">
        <f>IF(S804="Realizada",seguimiento[[#This Row],[ige]],"")</f>
        <v/>
      </c>
      <c r="U804" t="str">
        <f>IF(OR(seguimiento[[#This Row],[actividadfisica]]="Ejercicio regular",seguimiento[[#This Row],[actividadfisica]]="Actividad deportiva"),"Sí","")</f>
        <v/>
      </c>
    </row>
    <row r="805" spans="1:21" x14ac:dyDescent="0.3">
      <c r="A805" t="str">
        <f>VLOOKUP(B805,pacientes_insertados[],2,)</f>
        <v>61e34254ec4ec02e84f5dcc9</v>
      </c>
      <c r="B805">
        <f>seguimiento[[#This Row],[idpaciente]]</f>
        <v>396</v>
      </c>
      <c r="C805">
        <f t="shared" si="12"/>
        <v>2014</v>
      </c>
      <c r="D805" s="1">
        <f>seguimiento[[#This Row],[fecha]]</f>
        <v>41970</v>
      </c>
      <c r="E805" t="str">
        <f>seguimiento[[#This Row],[institucion]]</f>
        <v>Hospital "Dr. Antonio A. Cetrángolo"</v>
      </c>
      <c r="F805" t="str">
        <f>seguimiento[[#This Row],[fallecimiento]]</f>
        <v>No</v>
      </c>
      <c r="K805" t="str">
        <f>seguimiento[[#This Row],[coberturamedica]]</f>
        <v>Sí</v>
      </c>
      <c r="L805" t="str">
        <f>seguimiento[[#This Row],[ntratendovenosos]]</f>
        <v>1</v>
      </c>
      <c r="N805" t="str">
        <f>seguimiento[[#This Row],[ncultivosanio]]</f>
        <v>5</v>
      </c>
      <c r="O805" t="str">
        <f>IF(seguimiento[[#This Row],[curvaglucemia]]="","No realizada","Realizada")</f>
        <v>No realizada</v>
      </c>
      <c r="P805" t="str">
        <f>IF(O805="Realizada",seguimiento[[#This Row],[curvaglucemia]],"")</f>
        <v/>
      </c>
      <c r="Q805" t="str">
        <f>IF(seguimiento[[#This Row],[vitaminaDRealizada]]="","",IF(seguimiento[[#This Row],[vitaminaDRealizada]]="No realizado","No realizada","Realizada"))</f>
        <v>Realizada</v>
      </c>
      <c r="R805" t="str">
        <f>IF(Q805="Realizada",seguimiento[[#This Row],[vitaminaDRealizada]],"")</f>
        <v>Normal</v>
      </c>
      <c r="S805" t="str">
        <f>IF(seguimiento[[#This Row],[ige]]="No realizada","No realizada",IF(seguimiento[[#This Row],[ige]]="","","Realizada"))</f>
        <v>No realizada</v>
      </c>
      <c r="T805" t="str">
        <f>IF(S805="Realizada",seguimiento[[#This Row],[ige]],"")</f>
        <v/>
      </c>
      <c r="U805" t="str">
        <f>IF(OR(seguimiento[[#This Row],[actividadfisica]]="Ejercicio regular",seguimiento[[#This Row],[actividadfisica]]="Actividad deportiva"),"Sí","")</f>
        <v/>
      </c>
    </row>
    <row r="806" spans="1:21" x14ac:dyDescent="0.3">
      <c r="A806" t="str">
        <f>VLOOKUP(B806,pacientes_insertados[],2,)</f>
        <v>61e34254ec4ec02e84f5dcca</v>
      </c>
      <c r="B806">
        <f>seguimiento[[#This Row],[idpaciente]]</f>
        <v>397</v>
      </c>
      <c r="C806">
        <f t="shared" si="12"/>
        <v>2010</v>
      </c>
      <c r="D806" s="1">
        <f>seguimiento[[#This Row],[fecha]]</f>
        <v>40408</v>
      </c>
      <c r="E806" t="str">
        <f>seguimiento[[#This Row],[institucion]]</f>
        <v>Hospital "Dr. Antonio A. Cetrángolo"</v>
      </c>
      <c r="F806" t="str">
        <f>seguimiento[[#This Row],[fallecimiento]]</f>
        <v>No</v>
      </c>
      <c r="O806" t="str">
        <f>IF(seguimiento[[#This Row],[curvaglucemia]]="","No realizada","Realizada")</f>
        <v>No realizada</v>
      </c>
      <c r="P806" t="str">
        <f>IF(O806="Realizada",seguimiento[[#This Row],[curvaglucemia]],"")</f>
        <v/>
      </c>
      <c r="Q806" t="str">
        <f>IF(seguimiento[[#This Row],[vitaminaDRealizada]]="","",IF(seguimiento[[#This Row],[vitaminaDRealizada]]="No realizado","No realizada","Realizada"))</f>
        <v/>
      </c>
      <c r="R806" t="str">
        <f>IF(Q806="Realizada",seguimiento[[#This Row],[vitaminaDRealizada]],"")</f>
        <v/>
      </c>
      <c r="S806" t="str">
        <f>IF(seguimiento[[#This Row],[ige]]="No realizada","No realizada",IF(seguimiento[[#This Row],[ige]]="","","Realizada"))</f>
        <v/>
      </c>
      <c r="T806" t="str">
        <f>IF(S806="Realizada",seguimiento[[#This Row],[ige]],"")</f>
        <v/>
      </c>
      <c r="U806" t="str">
        <f>IF(OR(seguimiento[[#This Row],[actividadfisica]]="Ejercicio regular",seguimiento[[#This Row],[actividadfisica]]="Actividad deportiva"),"Sí","")</f>
        <v>Sí</v>
      </c>
    </row>
    <row r="807" spans="1:21" x14ac:dyDescent="0.3">
      <c r="A807" t="str">
        <f>VLOOKUP(B807,pacientes_insertados[],2,)</f>
        <v>61e34256ec4ec02e84f5dff2</v>
      </c>
      <c r="B807">
        <f>seguimiento[[#This Row],[idpaciente]]</f>
        <v>398</v>
      </c>
      <c r="C807">
        <f t="shared" si="12"/>
        <v>2011</v>
      </c>
      <c r="D807" s="1">
        <f>seguimiento[[#This Row],[fecha]]</f>
        <v>40837</v>
      </c>
      <c r="E807" t="str">
        <f>seguimiento[[#This Row],[institucion]]</f>
        <v>Hospital Sor Maria Ludovica de La Plata</v>
      </c>
      <c r="F807" t="str">
        <f>seguimiento[[#This Row],[fallecimiento]]</f>
        <v>No</v>
      </c>
      <c r="I807" t="str">
        <f>seguimiento[[#This Row],[educacion]]</f>
        <v>Primaria completa</v>
      </c>
      <c r="K807" t="str">
        <f>seguimiento[[#This Row],[coberturamedica]]</f>
        <v>Sí</v>
      </c>
      <c r="L807" t="str">
        <f>seguimiento[[#This Row],[ntratendovenosos]]</f>
        <v>1</v>
      </c>
      <c r="M807" t="str">
        <f>seguimiento[[#This Row],[Embarazo]]</f>
        <v>No</v>
      </c>
      <c r="N807" t="str">
        <f>seguimiento[[#This Row],[ncultivosanio]]</f>
        <v>5</v>
      </c>
      <c r="O807" t="str">
        <f>IF(seguimiento[[#This Row],[curvaglucemia]]="","No realizada","Realizada")</f>
        <v>No realizada</v>
      </c>
      <c r="P807" t="str">
        <f>IF(O807="Realizada",seguimiento[[#This Row],[curvaglucemia]],"")</f>
        <v/>
      </c>
      <c r="Q807" t="str">
        <f>IF(seguimiento[[#This Row],[vitaminaDRealizada]]="","",IF(seguimiento[[#This Row],[vitaminaDRealizada]]="No realizado","No realizada","Realizada"))</f>
        <v/>
      </c>
      <c r="R807" t="str">
        <f>IF(Q807="Realizada",seguimiento[[#This Row],[vitaminaDRealizada]],"")</f>
        <v/>
      </c>
      <c r="S807" t="str">
        <f>IF(seguimiento[[#This Row],[ige]]="No realizada","No realizada",IF(seguimiento[[#This Row],[ige]]="","","Realizada"))</f>
        <v>Realizada</v>
      </c>
      <c r="T807" t="str">
        <f>IF(S807="Realizada",seguimiento[[#This Row],[ige]],"")</f>
        <v>&lt; 500</v>
      </c>
      <c r="U807" t="str">
        <f>IF(OR(seguimiento[[#This Row],[actividadfisica]]="Ejercicio regular",seguimiento[[#This Row],[actividadfisica]]="Actividad deportiva"),"Sí","")</f>
        <v/>
      </c>
    </row>
    <row r="808" spans="1:21" x14ac:dyDescent="0.3">
      <c r="A808" t="str">
        <f>VLOOKUP(B808,pacientes_insertados[],2,)</f>
        <v>61e34256ec4ec02e84f5dff2</v>
      </c>
      <c r="B808">
        <f>seguimiento[[#This Row],[idpaciente]]</f>
        <v>398</v>
      </c>
      <c r="C808">
        <f t="shared" si="12"/>
        <v>2012</v>
      </c>
      <c r="D808" s="1">
        <f>seguimiento[[#This Row],[fecha]]</f>
        <v>41222</v>
      </c>
      <c r="E808" t="str">
        <f>seguimiento[[#This Row],[institucion]]</f>
        <v>Hospital Sor Maria Ludovica de La Plata</v>
      </c>
      <c r="F808" t="str">
        <f>seguimiento[[#This Row],[fallecimiento]]</f>
        <v>No</v>
      </c>
      <c r="I808" t="str">
        <f>seguimiento[[#This Row],[educacion]]</f>
        <v>Primaria completa</v>
      </c>
      <c r="K808" t="str">
        <f>seguimiento[[#This Row],[coberturamedica]]</f>
        <v>Sí</v>
      </c>
      <c r="M808" t="str">
        <f>seguimiento[[#This Row],[Embarazo]]</f>
        <v>No</v>
      </c>
      <c r="N808" t="str">
        <f>seguimiento[[#This Row],[ncultivosanio]]</f>
        <v>4</v>
      </c>
      <c r="O808" t="str">
        <f>IF(seguimiento[[#This Row],[curvaglucemia]]="","No realizada","Realizada")</f>
        <v>No realizada</v>
      </c>
      <c r="P808" t="str">
        <f>IF(O808="Realizada",seguimiento[[#This Row],[curvaglucemia]],"")</f>
        <v/>
      </c>
      <c r="Q808" t="str">
        <f>IF(seguimiento[[#This Row],[vitaminaDRealizada]]="","",IF(seguimiento[[#This Row],[vitaminaDRealizada]]="No realizado","No realizada","Realizada"))</f>
        <v/>
      </c>
      <c r="R808" t="str">
        <f>IF(Q808="Realizada",seguimiento[[#This Row],[vitaminaDRealizada]],"")</f>
        <v/>
      </c>
      <c r="S808" t="str">
        <f>IF(seguimiento[[#This Row],[ige]]="No realizada","No realizada",IF(seguimiento[[#This Row],[ige]]="","","Realizada"))</f>
        <v>Realizada</v>
      </c>
      <c r="T808" t="str">
        <f>IF(S808="Realizada",seguimiento[[#This Row],[ige]],"")</f>
        <v>&lt; 500</v>
      </c>
      <c r="U808" t="str">
        <f>IF(OR(seguimiento[[#This Row],[actividadfisica]]="Ejercicio regular",seguimiento[[#This Row],[actividadfisica]]="Actividad deportiva"),"Sí","")</f>
        <v>Sí</v>
      </c>
    </row>
    <row r="809" spans="1:21" x14ac:dyDescent="0.3">
      <c r="A809" t="str">
        <f>VLOOKUP(B809,pacientes_insertados[],2,)</f>
        <v>61e34256ec4ec02e84f5dff2</v>
      </c>
      <c r="B809">
        <f>seguimiento[[#This Row],[idpaciente]]</f>
        <v>398</v>
      </c>
      <c r="C809">
        <f t="shared" si="12"/>
        <v>2015</v>
      </c>
      <c r="D809" s="1">
        <f>seguimiento[[#This Row],[fecha]]</f>
        <v>42240</v>
      </c>
      <c r="E809" t="str">
        <f>seguimiento[[#This Row],[institucion]]</f>
        <v>Hospital Sor Maria Ludovica de La Plata</v>
      </c>
      <c r="F809" t="str">
        <f>seguimiento[[#This Row],[fallecimiento]]</f>
        <v>No</v>
      </c>
      <c r="J809" t="str">
        <f>seguimiento[[#This Row],[laboral]]</f>
        <v>No trabaja</v>
      </c>
      <c r="K809" t="str">
        <f>seguimiento[[#This Row],[coberturamedica]]</f>
        <v>Sí</v>
      </c>
      <c r="M809" t="str">
        <f>seguimiento[[#This Row],[Embarazo]]</f>
        <v>No</v>
      </c>
      <c r="N809" t="str">
        <f>seguimiento[[#This Row],[ncultivosanio]]</f>
        <v>4</v>
      </c>
      <c r="O809" t="str">
        <f>IF(seguimiento[[#This Row],[curvaglucemia]]="","No realizada","Realizada")</f>
        <v>Realizada</v>
      </c>
      <c r="P809" t="str">
        <f>IF(O809="Realizada",seguimiento[[#This Row],[curvaglucemia]],"")</f>
        <v>Normal</v>
      </c>
      <c r="Q809" t="str">
        <f>IF(seguimiento[[#This Row],[vitaminaDRealizada]]="","",IF(seguimiento[[#This Row],[vitaminaDRealizada]]="No realizado","No realizada","Realizada"))</f>
        <v>Realizada</v>
      </c>
      <c r="R809" t="str">
        <f>IF(Q809="Realizada",seguimiento[[#This Row],[vitaminaDRealizada]],"")</f>
        <v>Bajo</v>
      </c>
      <c r="S809" t="str">
        <f>IF(seguimiento[[#This Row],[ige]]="No realizada","No realizada",IF(seguimiento[[#This Row],[ige]]="","","Realizada"))</f>
        <v>No realizada</v>
      </c>
      <c r="T809" t="str">
        <f>IF(S809="Realizada",seguimiento[[#This Row],[ige]],"")</f>
        <v/>
      </c>
      <c r="U809" t="str">
        <f>IF(OR(seguimiento[[#This Row],[actividadfisica]]="Ejercicio regular",seguimiento[[#This Row],[actividadfisica]]="Actividad deportiva"),"Sí","")</f>
        <v/>
      </c>
    </row>
    <row r="810" spans="1:21" x14ac:dyDescent="0.3">
      <c r="A810" t="str">
        <f>VLOOKUP(B810,pacientes_insertados[],2,)</f>
        <v>61e34256ec4ec02e84f5e0cb</v>
      </c>
      <c r="B810">
        <f>seguimiento[[#This Row],[idpaciente]]</f>
        <v>399</v>
      </c>
      <c r="C810">
        <f t="shared" si="12"/>
        <v>2011</v>
      </c>
      <c r="D810" s="1">
        <f>seguimiento[[#This Row],[fecha]]</f>
        <v>40859</v>
      </c>
      <c r="E810" t="str">
        <f>seguimiento[[#This Row],[institucion]]</f>
        <v>Hospital Sor Maria Ludovica de La Plata</v>
      </c>
      <c r="F810" t="str">
        <f>seguimiento[[#This Row],[fallecimiento]]</f>
        <v>No</v>
      </c>
      <c r="I810" t="str">
        <f>seguimiento[[#This Row],[educacion]]</f>
        <v>Primaria completa</v>
      </c>
      <c r="K810" t="str">
        <f>seguimiento[[#This Row],[coberturamedica]]</f>
        <v>Sí</v>
      </c>
      <c r="M810" t="str">
        <f>seguimiento[[#This Row],[Embarazo]]</f>
        <v>No</v>
      </c>
      <c r="N810" t="str">
        <f>seguimiento[[#This Row],[ncultivosanio]]</f>
        <v>2</v>
      </c>
      <c r="O810" t="str">
        <f>IF(seguimiento[[#This Row],[curvaglucemia]]="","No realizada","Realizada")</f>
        <v>No realizada</v>
      </c>
      <c r="P810" t="str">
        <f>IF(O810="Realizada",seguimiento[[#This Row],[curvaglucemia]],"")</f>
        <v/>
      </c>
      <c r="Q810" t="str">
        <f>IF(seguimiento[[#This Row],[vitaminaDRealizada]]="","",IF(seguimiento[[#This Row],[vitaminaDRealizada]]="No realizado","No realizada","Realizada"))</f>
        <v/>
      </c>
      <c r="R810" t="str">
        <f>IF(Q810="Realizada",seguimiento[[#This Row],[vitaminaDRealizada]],"")</f>
        <v/>
      </c>
      <c r="S810" t="str">
        <f>IF(seguimiento[[#This Row],[ige]]="No realizada","No realizada",IF(seguimiento[[#This Row],[ige]]="","","Realizada"))</f>
        <v>Realizada</v>
      </c>
      <c r="T810" t="str">
        <f>IF(S810="Realizada",seguimiento[[#This Row],[ige]],"")</f>
        <v>&lt; 500</v>
      </c>
      <c r="U810" t="str">
        <f>IF(OR(seguimiento[[#This Row],[actividadfisica]]="Ejercicio regular",seguimiento[[#This Row],[actividadfisica]]="Actividad deportiva"),"Sí","")</f>
        <v/>
      </c>
    </row>
    <row r="811" spans="1:21" x14ac:dyDescent="0.3">
      <c r="A811" t="str">
        <f>VLOOKUP(B811,pacientes_insertados[],2,)</f>
        <v>61e34256ec4ec02e84f5e0cb</v>
      </c>
      <c r="B811">
        <f>seguimiento[[#This Row],[idpaciente]]</f>
        <v>399</v>
      </c>
      <c r="C811">
        <f t="shared" si="12"/>
        <v>2012</v>
      </c>
      <c r="D811" s="1">
        <f>seguimiento[[#This Row],[fecha]]</f>
        <v>41257</v>
      </c>
      <c r="E811" t="str">
        <f>seguimiento[[#This Row],[institucion]]</f>
        <v>Hospital Sor Maria Ludovica de La Plata</v>
      </c>
      <c r="F811" t="str">
        <f>seguimiento[[#This Row],[fallecimiento]]</f>
        <v>No</v>
      </c>
      <c r="I811" t="str">
        <f>seguimiento[[#This Row],[educacion]]</f>
        <v>Primaria incompleta</v>
      </c>
      <c r="K811" t="str">
        <f>seguimiento[[#This Row],[coberturamedica]]</f>
        <v>Sí</v>
      </c>
      <c r="M811" t="str">
        <f>seguimiento[[#This Row],[Embarazo]]</f>
        <v>No</v>
      </c>
      <c r="N811" t="str">
        <f>seguimiento[[#This Row],[ncultivosanio]]</f>
        <v>2</v>
      </c>
      <c r="O811" t="str">
        <f>IF(seguimiento[[#This Row],[curvaglucemia]]="","No realizada","Realizada")</f>
        <v>No realizada</v>
      </c>
      <c r="P811" t="str">
        <f>IF(O811="Realizada",seguimiento[[#This Row],[curvaglucemia]],"")</f>
        <v/>
      </c>
      <c r="Q811" t="str">
        <f>IF(seguimiento[[#This Row],[vitaminaDRealizada]]="","",IF(seguimiento[[#This Row],[vitaminaDRealizada]]="No realizado","No realizada","Realizada"))</f>
        <v/>
      </c>
      <c r="R811" t="str">
        <f>IF(Q811="Realizada",seguimiento[[#This Row],[vitaminaDRealizada]],"")</f>
        <v/>
      </c>
      <c r="S811" t="str">
        <f>IF(seguimiento[[#This Row],[ige]]="No realizada","No realizada",IF(seguimiento[[#This Row],[ige]]="","","Realizada"))</f>
        <v>Realizada</v>
      </c>
      <c r="T811" t="str">
        <f>IF(S811="Realizada",seguimiento[[#This Row],[ige]],"")</f>
        <v>&lt; 500</v>
      </c>
      <c r="U811" t="str">
        <f>IF(OR(seguimiento[[#This Row],[actividadfisica]]="Ejercicio regular",seguimiento[[#This Row],[actividadfisica]]="Actividad deportiva"),"Sí","")</f>
        <v>Sí</v>
      </c>
    </row>
    <row r="812" spans="1:21" x14ac:dyDescent="0.3">
      <c r="A812" t="str">
        <f>VLOOKUP(B812,pacientes_insertados[],2,)</f>
        <v>61e34256ec4ec02e84f5e0cb</v>
      </c>
      <c r="B812">
        <f>seguimiento[[#This Row],[idpaciente]]</f>
        <v>399</v>
      </c>
      <c r="C812">
        <f t="shared" si="12"/>
        <v>2013</v>
      </c>
      <c r="D812" s="1">
        <f>seguimiento[[#This Row],[fecha]]</f>
        <v>41618</v>
      </c>
      <c r="E812" t="str">
        <f>seguimiento[[#This Row],[institucion]]</f>
        <v>Hospital Sor Maria Ludovica de La Plata</v>
      </c>
      <c r="F812" t="str">
        <f>seguimiento[[#This Row],[fallecimiento]]</f>
        <v>No</v>
      </c>
      <c r="I812" t="str">
        <f>seguimiento[[#This Row],[educacion]]</f>
        <v>Primaria incompleta</v>
      </c>
      <c r="K812" t="str">
        <f>seguimiento[[#This Row],[coberturamedica]]</f>
        <v>Sí</v>
      </c>
      <c r="M812" t="str">
        <f>seguimiento[[#This Row],[Embarazo]]</f>
        <v>No</v>
      </c>
      <c r="N812" t="str">
        <f>seguimiento[[#This Row],[ncultivosanio]]</f>
        <v>3</v>
      </c>
      <c r="O812" t="str">
        <f>IF(seguimiento[[#This Row],[curvaglucemia]]="","No realizada","Realizada")</f>
        <v>Realizada</v>
      </c>
      <c r="P812" t="str">
        <f>IF(O812="Realizada",seguimiento[[#This Row],[curvaglucemia]],"")</f>
        <v>Normal</v>
      </c>
      <c r="Q812" t="str">
        <f>IF(seguimiento[[#This Row],[vitaminaDRealizada]]="","",IF(seguimiento[[#This Row],[vitaminaDRealizada]]="No realizado","No realizada","Realizada"))</f>
        <v/>
      </c>
      <c r="R812" t="str">
        <f>IF(Q812="Realizada",seguimiento[[#This Row],[vitaminaDRealizada]],"")</f>
        <v/>
      </c>
      <c r="S812" t="str">
        <f>IF(seguimiento[[#This Row],[ige]]="No realizada","No realizada",IF(seguimiento[[#This Row],[ige]]="","","Realizada"))</f>
        <v>Realizada</v>
      </c>
      <c r="T812" t="str">
        <f>IF(S812="Realizada",seguimiento[[#This Row],[ige]],"")</f>
        <v>&lt; 500</v>
      </c>
      <c r="U812" t="str">
        <f>IF(OR(seguimiento[[#This Row],[actividadfisica]]="Ejercicio regular",seguimiento[[#This Row],[actividadfisica]]="Actividad deportiva"),"Sí","")</f>
        <v>Sí</v>
      </c>
    </row>
    <row r="813" spans="1:21" x14ac:dyDescent="0.3">
      <c r="A813" t="str">
        <f>VLOOKUP(B813,pacientes_insertados[],2,)</f>
        <v>61e34256ec4ec02e84f5e0cb</v>
      </c>
      <c r="B813">
        <f>seguimiento[[#This Row],[idpaciente]]</f>
        <v>399</v>
      </c>
      <c r="C813">
        <f t="shared" si="12"/>
        <v>2014</v>
      </c>
      <c r="D813" s="1">
        <f>seguimiento[[#This Row],[fecha]]</f>
        <v>41974</v>
      </c>
      <c r="E813" t="str">
        <f>seguimiento[[#This Row],[institucion]]</f>
        <v>Hospital Sor Maria Ludovica de La Plata</v>
      </c>
      <c r="F813" t="str">
        <f>seguimiento[[#This Row],[fallecimiento]]</f>
        <v>No</v>
      </c>
      <c r="I813" t="str">
        <f>seguimiento[[#This Row],[educacion]]</f>
        <v>Primaria incompleta</v>
      </c>
      <c r="K813" t="str">
        <f>seguimiento[[#This Row],[coberturamedica]]</f>
        <v>Sí</v>
      </c>
      <c r="M813" t="str">
        <f>seguimiento[[#This Row],[Embarazo]]</f>
        <v>No</v>
      </c>
      <c r="N813" t="str">
        <f>seguimiento[[#This Row],[ncultivosanio]]</f>
        <v>1</v>
      </c>
      <c r="O813" t="str">
        <f>IF(seguimiento[[#This Row],[curvaglucemia]]="","No realizada","Realizada")</f>
        <v>Realizada</v>
      </c>
      <c r="P813" t="str">
        <f>IF(O813="Realizada",seguimiento[[#This Row],[curvaglucemia]],"")</f>
        <v>Normal</v>
      </c>
      <c r="Q813" t="str">
        <f>IF(seguimiento[[#This Row],[vitaminaDRealizada]]="","",IF(seguimiento[[#This Row],[vitaminaDRealizada]]="No realizado","No realizada","Realizada"))</f>
        <v/>
      </c>
      <c r="R813" t="str">
        <f>IF(Q813="Realizada",seguimiento[[#This Row],[vitaminaDRealizada]],"")</f>
        <v/>
      </c>
      <c r="S813" t="str">
        <f>IF(seguimiento[[#This Row],[ige]]="No realizada","No realizada",IF(seguimiento[[#This Row],[ige]]="","","Realizada"))</f>
        <v>Realizada</v>
      </c>
      <c r="T813" t="str">
        <f>IF(S813="Realizada",seguimiento[[#This Row],[ige]],"")</f>
        <v>&lt; 500</v>
      </c>
      <c r="U813" t="str">
        <f>IF(OR(seguimiento[[#This Row],[actividadfisica]]="Ejercicio regular",seguimiento[[#This Row],[actividadfisica]]="Actividad deportiva"),"Sí","")</f>
        <v>Sí</v>
      </c>
    </row>
    <row r="814" spans="1:21" x14ac:dyDescent="0.3">
      <c r="A814" t="str">
        <f>VLOOKUP(B814,pacientes_insertados[],2,)</f>
        <v>61e34256ec4ec02e84f5e0cb</v>
      </c>
      <c r="B814">
        <f>seguimiento[[#This Row],[idpaciente]]</f>
        <v>399</v>
      </c>
      <c r="C814">
        <f t="shared" si="12"/>
        <v>2015</v>
      </c>
      <c r="D814" s="1">
        <f>seguimiento[[#This Row],[fecha]]</f>
        <v>42239</v>
      </c>
      <c r="E814" t="str">
        <f>seguimiento[[#This Row],[institucion]]</f>
        <v>Hospital Sor Maria Ludovica de La Plata</v>
      </c>
      <c r="F814" t="str">
        <f>seguimiento[[#This Row],[fallecimiento]]</f>
        <v>No</v>
      </c>
      <c r="K814" t="str">
        <f>seguimiento[[#This Row],[coberturamedica]]</f>
        <v>Sí</v>
      </c>
      <c r="M814" t="str">
        <f>seguimiento[[#This Row],[Embarazo]]</f>
        <v>No</v>
      </c>
      <c r="N814" t="str">
        <f>seguimiento[[#This Row],[ncultivosanio]]</f>
        <v>2</v>
      </c>
      <c r="O814" t="str">
        <f>IF(seguimiento[[#This Row],[curvaglucemia]]="","No realizada","Realizada")</f>
        <v>Realizada</v>
      </c>
      <c r="P814" t="str">
        <f>IF(O814="Realizada",seguimiento[[#This Row],[curvaglucemia]],"")</f>
        <v>Normal</v>
      </c>
      <c r="Q814" t="str">
        <f>IF(seguimiento[[#This Row],[vitaminaDRealizada]]="","",IF(seguimiento[[#This Row],[vitaminaDRealizada]]="No realizado","No realizada","Realizada"))</f>
        <v>No realizada</v>
      </c>
      <c r="R814" t="str">
        <f>IF(Q814="Realizada",seguimiento[[#This Row],[vitaminaDRealizada]],"")</f>
        <v/>
      </c>
      <c r="S814" t="str">
        <f>IF(seguimiento[[#This Row],[ige]]="No realizada","No realizada",IF(seguimiento[[#This Row],[ige]]="","","Realizada"))</f>
        <v>Realizada</v>
      </c>
      <c r="T814" t="str">
        <f>IF(S814="Realizada",seguimiento[[#This Row],[ige]],"")</f>
        <v>&lt; 500</v>
      </c>
      <c r="U814" t="str">
        <f>IF(OR(seguimiento[[#This Row],[actividadfisica]]="Ejercicio regular",seguimiento[[#This Row],[actividadfisica]]="Actividad deportiva"),"Sí","")</f>
        <v>Sí</v>
      </c>
    </row>
    <row r="815" spans="1:21" x14ac:dyDescent="0.3">
      <c r="A815" t="str">
        <f>VLOOKUP(B815,pacientes_insertados[],2,)</f>
        <v>61e34256ec4ec02e84f5e0cb</v>
      </c>
      <c r="B815">
        <f>seguimiento[[#This Row],[idpaciente]]</f>
        <v>399</v>
      </c>
      <c r="C815">
        <f t="shared" si="12"/>
        <v>2016</v>
      </c>
      <c r="D815" s="1">
        <f>seguimiento[[#This Row],[fecha]]</f>
        <v>42705</v>
      </c>
      <c r="E815" t="str">
        <f>seguimiento[[#This Row],[institucion]]</f>
        <v>Hospital Sor Maria Ludovica de La Plata</v>
      </c>
      <c r="F815" t="str">
        <f>seguimiento[[#This Row],[fallecimiento]]</f>
        <v>No</v>
      </c>
      <c r="J815" t="str">
        <f>seguimiento[[#This Row],[laboral]]</f>
        <v>No trabaja</v>
      </c>
      <c r="K815" t="str">
        <f>seguimiento[[#This Row],[coberturamedica]]</f>
        <v>Sí</v>
      </c>
      <c r="N815" t="str">
        <f>seguimiento[[#This Row],[ncultivosanio]]</f>
        <v>2</v>
      </c>
      <c r="O815" t="str">
        <f>IF(seguimiento[[#This Row],[curvaglucemia]]="","No realizada","Realizada")</f>
        <v>No realizada</v>
      </c>
      <c r="P815" t="str">
        <f>IF(O815="Realizada",seguimiento[[#This Row],[curvaglucemia]],"")</f>
        <v/>
      </c>
      <c r="Q815" t="str">
        <f>IF(seguimiento[[#This Row],[vitaminaDRealizada]]="","",IF(seguimiento[[#This Row],[vitaminaDRealizada]]="No realizado","No realizada","Realizada"))</f>
        <v>No realizada</v>
      </c>
      <c r="R815" t="str">
        <f>IF(Q815="Realizada",seguimiento[[#This Row],[vitaminaDRealizada]],"")</f>
        <v/>
      </c>
      <c r="S815" t="str">
        <f>IF(seguimiento[[#This Row],[ige]]="No realizada","No realizada",IF(seguimiento[[#This Row],[ige]]="","","Realizada"))</f>
        <v>No realizada</v>
      </c>
      <c r="T815" t="str">
        <f>IF(S815="Realizada",seguimiento[[#This Row],[ige]],"")</f>
        <v/>
      </c>
      <c r="U815" t="str">
        <f>IF(OR(seguimiento[[#This Row],[actividadfisica]]="Ejercicio regular",seguimiento[[#This Row],[actividadfisica]]="Actividad deportiva"),"Sí","")</f>
        <v>Sí</v>
      </c>
    </row>
    <row r="816" spans="1:21" x14ac:dyDescent="0.3">
      <c r="A816" t="str">
        <f>VLOOKUP(B816,pacientes_insertados[],2,)</f>
        <v>61e34256ec4ec02e84f5e0cb</v>
      </c>
      <c r="B816">
        <f>seguimiento[[#This Row],[idpaciente]]</f>
        <v>399</v>
      </c>
      <c r="C816">
        <f t="shared" si="12"/>
        <v>2017</v>
      </c>
      <c r="D816" s="1">
        <f>seguimiento[[#This Row],[fecha]]</f>
        <v>43056</v>
      </c>
      <c r="E816" t="str">
        <f>seguimiento[[#This Row],[institucion]]</f>
        <v>Hospital Sor Maria Ludovica de La Plata</v>
      </c>
      <c r="F816" t="str">
        <f>seguimiento[[#This Row],[fallecimiento]]</f>
        <v>No</v>
      </c>
      <c r="K816" t="str">
        <f>seguimiento[[#This Row],[coberturamedica]]</f>
        <v>Sí</v>
      </c>
      <c r="M816" t="str">
        <f>seguimiento[[#This Row],[Embarazo]]</f>
        <v>No</v>
      </c>
      <c r="N816" t="str">
        <f>seguimiento[[#This Row],[ncultivosanio]]</f>
        <v>1</v>
      </c>
      <c r="O816" t="str">
        <f>IF(seguimiento[[#This Row],[curvaglucemia]]="","No realizada","Realizada")</f>
        <v>No realizada</v>
      </c>
      <c r="P816" t="str">
        <f>IF(O816="Realizada",seguimiento[[#This Row],[curvaglucemia]],"")</f>
        <v/>
      </c>
      <c r="Q816" t="str">
        <f>IF(seguimiento[[#This Row],[vitaminaDRealizada]]="","",IF(seguimiento[[#This Row],[vitaminaDRealizada]]="No realizado","No realizada","Realizada"))</f>
        <v>Realizada</v>
      </c>
      <c r="R816" t="str">
        <f>IF(Q816="Realizada",seguimiento[[#This Row],[vitaminaDRealizada]],"")</f>
        <v>Normal</v>
      </c>
      <c r="S816" t="str">
        <f>IF(seguimiento[[#This Row],[ige]]="No realizada","No realizada",IF(seguimiento[[#This Row],[ige]]="","","Realizada"))</f>
        <v>Realizada</v>
      </c>
      <c r="T816" t="str">
        <f>IF(S816="Realizada",seguimiento[[#This Row],[ige]],"")</f>
        <v>&lt; 500</v>
      </c>
      <c r="U816" t="str">
        <f>IF(OR(seguimiento[[#This Row],[actividadfisica]]="Ejercicio regular",seguimiento[[#This Row],[actividadfisica]]="Actividad deportiva"),"Sí","")</f>
        <v>Sí</v>
      </c>
    </row>
    <row r="817" spans="1:21" x14ac:dyDescent="0.3">
      <c r="A817" t="str">
        <f>VLOOKUP(B817,pacientes_insertados[],2,)</f>
        <v>61e34256ec4ec02e84f5e0cb</v>
      </c>
      <c r="B817">
        <f>seguimiento[[#This Row],[idpaciente]]</f>
        <v>399</v>
      </c>
      <c r="C817">
        <f t="shared" si="12"/>
        <v>2018</v>
      </c>
      <c r="D817" s="1">
        <f>seguimiento[[#This Row],[fecha]]</f>
        <v>43250</v>
      </c>
      <c r="E817" t="str">
        <f>seguimiento[[#This Row],[institucion]]</f>
        <v>Hospital Sor Maria Ludovica de La Plata</v>
      </c>
      <c r="F817" t="str">
        <f>seguimiento[[#This Row],[fallecimiento]]</f>
        <v>No</v>
      </c>
      <c r="K817" t="str">
        <f>seguimiento[[#This Row],[coberturamedica]]</f>
        <v>Sí</v>
      </c>
      <c r="N817" t="str">
        <f>seguimiento[[#This Row],[ncultivosanio]]</f>
        <v>1</v>
      </c>
      <c r="O817" t="str">
        <f>IF(seguimiento[[#This Row],[curvaglucemia]]="","No realizada","Realizada")</f>
        <v>Realizada</v>
      </c>
      <c r="P817" t="str">
        <f>IF(O817="Realizada",seguimiento[[#This Row],[curvaglucemia]],"")</f>
        <v>Normal</v>
      </c>
      <c r="Q817" t="str">
        <f>IF(seguimiento[[#This Row],[vitaminaDRealizada]]="","",IF(seguimiento[[#This Row],[vitaminaDRealizada]]="No realizado","No realizada","Realizada"))</f>
        <v>Realizada</v>
      </c>
      <c r="R817" t="str">
        <f>IF(Q817="Realizada",seguimiento[[#This Row],[vitaminaDRealizada]],"")</f>
        <v>Bajo</v>
      </c>
      <c r="S817" t="str">
        <f>IF(seguimiento[[#This Row],[ige]]="No realizada","No realizada",IF(seguimiento[[#This Row],[ige]]="","","Realizada"))</f>
        <v>Realizada</v>
      </c>
      <c r="T817" t="str">
        <f>IF(S817="Realizada",seguimiento[[#This Row],[ige]],"")</f>
        <v>&lt; 500</v>
      </c>
      <c r="U817" t="str">
        <f>IF(OR(seguimiento[[#This Row],[actividadfisica]]="Ejercicio regular",seguimiento[[#This Row],[actividadfisica]]="Actividad deportiva"),"Sí","")</f>
        <v>Sí</v>
      </c>
    </row>
    <row r="818" spans="1:21" x14ac:dyDescent="0.3">
      <c r="A818" t="str">
        <f>VLOOKUP(B818,pacientes_insertados[],2,)</f>
        <v>61e34256ec4ec02e84f5e0cb</v>
      </c>
      <c r="B818">
        <f>seguimiento[[#This Row],[idpaciente]]</f>
        <v>399</v>
      </c>
      <c r="C818">
        <f t="shared" si="12"/>
        <v>2019</v>
      </c>
      <c r="D818" s="1">
        <f>seguimiento[[#This Row],[fecha]]</f>
        <v>43815</v>
      </c>
      <c r="E818" t="str">
        <f>seguimiento[[#This Row],[institucion]]</f>
        <v>Hospital Sor Maria Ludovica de La Plata</v>
      </c>
      <c r="F818" t="str">
        <f>seguimiento[[#This Row],[fallecimiento]]</f>
        <v>No</v>
      </c>
      <c r="K818" t="str">
        <f>seguimiento[[#This Row],[coberturamedica]]</f>
        <v>Sí</v>
      </c>
      <c r="M818" t="str">
        <f>seguimiento[[#This Row],[Embarazo]]</f>
        <v>No</v>
      </c>
      <c r="N818" t="str">
        <f>seguimiento[[#This Row],[ncultivosanio]]</f>
        <v>1</v>
      </c>
      <c r="O818" t="str">
        <f>IF(seguimiento[[#This Row],[curvaglucemia]]="","No realizada","Realizada")</f>
        <v>Realizada</v>
      </c>
      <c r="P818" t="str">
        <f>IF(O818="Realizada",seguimiento[[#This Row],[curvaglucemia]],"")</f>
        <v>Normal</v>
      </c>
      <c r="Q818" t="str">
        <f>IF(seguimiento[[#This Row],[vitaminaDRealizada]]="","",IF(seguimiento[[#This Row],[vitaminaDRealizada]]="No realizado","No realizada","Realizada"))</f>
        <v>Realizada</v>
      </c>
      <c r="R818" t="str">
        <f>IF(Q818="Realizada",seguimiento[[#This Row],[vitaminaDRealizada]],"")</f>
        <v>Bajo</v>
      </c>
      <c r="S818" t="str">
        <f>IF(seguimiento[[#This Row],[ige]]="No realizada","No realizada",IF(seguimiento[[#This Row],[ige]]="","","Realizada"))</f>
        <v>Realizada</v>
      </c>
      <c r="T818" t="str">
        <f>IF(S818="Realizada",seguimiento[[#This Row],[ige]],"")</f>
        <v>&lt; 500</v>
      </c>
      <c r="U818" t="str">
        <f>IF(OR(seguimiento[[#This Row],[actividadfisica]]="Ejercicio regular",seguimiento[[#This Row],[actividadfisica]]="Actividad deportiva"),"Sí","")</f>
        <v>Sí</v>
      </c>
    </row>
    <row r="819" spans="1:21" x14ac:dyDescent="0.3">
      <c r="A819" t="str">
        <f>VLOOKUP(B819,pacientes_insertados[],2,)</f>
        <v>61e34254ec4ec02e84f5dccb</v>
      </c>
      <c r="B819">
        <f>seguimiento[[#This Row],[idpaciente]]</f>
        <v>400</v>
      </c>
      <c r="C819">
        <f t="shared" si="12"/>
        <v>2011</v>
      </c>
      <c r="D819" s="1">
        <f>seguimiento[[#This Row],[fecha]]</f>
        <v>40854</v>
      </c>
      <c r="E819" t="str">
        <f>seguimiento[[#This Row],[institucion]]</f>
        <v>HOSPITAL de PEDIATRÍA "Juan P. Garrahan"</v>
      </c>
      <c r="F819" t="str">
        <f>seguimiento[[#This Row],[fallecimiento]]</f>
        <v>No</v>
      </c>
      <c r="K819" t="str">
        <f>seguimiento[[#This Row],[coberturamedica]]</f>
        <v>Sí</v>
      </c>
      <c r="M819" t="str">
        <f>seguimiento[[#This Row],[Embarazo]]</f>
        <v>No</v>
      </c>
      <c r="O819" t="str">
        <f>IF(seguimiento[[#This Row],[curvaglucemia]]="","No realizada","Realizada")</f>
        <v>Realizada</v>
      </c>
      <c r="P819" t="str">
        <f>IF(O819="Realizada",seguimiento[[#This Row],[curvaglucemia]],"")</f>
        <v>Normal</v>
      </c>
      <c r="Q819" t="str">
        <f>IF(seguimiento[[#This Row],[vitaminaDRealizada]]="","",IF(seguimiento[[#This Row],[vitaminaDRealizada]]="No realizado","No realizada","Realizada"))</f>
        <v/>
      </c>
      <c r="R819" t="str">
        <f>IF(Q819="Realizada",seguimiento[[#This Row],[vitaminaDRealizada]],"")</f>
        <v/>
      </c>
      <c r="S819" t="str">
        <f>IF(seguimiento[[#This Row],[ige]]="No realizada","No realizada",IF(seguimiento[[#This Row],[ige]]="","","Realizada"))</f>
        <v>Realizada</v>
      </c>
      <c r="T819" t="str">
        <f>IF(S819="Realizada",seguimiento[[#This Row],[ige]],"")</f>
        <v>&lt; 500</v>
      </c>
      <c r="U819" t="str">
        <f>IF(OR(seguimiento[[#This Row],[actividadfisica]]="Ejercicio regular",seguimiento[[#This Row],[actividadfisica]]="Actividad deportiva"),"Sí","")</f>
        <v/>
      </c>
    </row>
    <row r="820" spans="1:21" x14ac:dyDescent="0.3">
      <c r="A820" t="str">
        <f>VLOOKUP(B820,pacientes_insertados[],2,)</f>
        <v>61e34254ec4ec02e84f5dccb</v>
      </c>
      <c r="B820">
        <f>seguimiento[[#This Row],[idpaciente]]</f>
        <v>400</v>
      </c>
      <c r="C820">
        <f t="shared" si="12"/>
        <v>2013</v>
      </c>
      <c r="D820" s="1">
        <f>seguimiento[[#This Row],[fecha]]</f>
        <v>41309</v>
      </c>
      <c r="E820" t="str">
        <f>seguimiento[[#This Row],[institucion]]</f>
        <v>HOSPITAL de PEDIATRÍA "Juan P. Garrahan"</v>
      </c>
      <c r="F820" t="str">
        <f>seguimiento[[#This Row],[fallecimiento]]</f>
        <v>No</v>
      </c>
      <c r="I820" t="str">
        <f>seguimiento[[#This Row],[educacion]]</f>
        <v>Primaria incompleta</v>
      </c>
      <c r="K820" t="str">
        <f>seguimiento[[#This Row],[coberturamedica]]</f>
        <v>Sí</v>
      </c>
      <c r="M820" t="str">
        <f>seguimiento[[#This Row],[Embarazo]]</f>
        <v>No</v>
      </c>
      <c r="N820" t="str">
        <f>seguimiento[[#This Row],[ncultivosanio]]</f>
        <v>3</v>
      </c>
      <c r="O820" t="str">
        <f>IF(seguimiento[[#This Row],[curvaglucemia]]="","No realizada","Realizada")</f>
        <v>Realizada</v>
      </c>
      <c r="P820" t="str">
        <f>IF(O820="Realizada",seguimiento[[#This Row],[curvaglucemia]],"")</f>
        <v>Normal</v>
      </c>
      <c r="Q820" t="str">
        <f>IF(seguimiento[[#This Row],[vitaminaDRealizada]]="","",IF(seguimiento[[#This Row],[vitaminaDRealizada]]="No realizado","No realizada","Realizada"))</f>
        <v/>
      </c>
      <c r="R820" t="str">
        <f>IF(Q820="Realizada",seguimiento[[#This Row],[vitaminaDRealizada]],"")</f>
        <v/>
      </c>
      <c r="S820" t="str">
        <f>IF(seguimiento[[#This Row],[ige]]="No realizada","No realizada",IF(seguimiento[[#This Row],[ige]]="","","Realizada"))</f>
        <v>Realizada</v>
      </c>
      <c r="T820" t="str">
        <f>IF(S820="Realizada",seguimiento[[#This Row],[ige]],"")</f>
        <v>&lt; 500</v>
      </c>
      <c r="U820" t="str">
        <f>IF(OR(seguimiento[[#This Row],[actividadfisica]]="Ejercicio regular",seguimiento[[#This Row],[actividadfisica]]="Actividad deportiva"),"Sí","")</f>
        <v/>
      </c>
    </row>
    <row r="821" spans="1:21" x14ac:dyDescent="0.3">
      <c r="A821" t="str">
        <f>VLOOKUP(B821,pacientes_insertados[],2,)</f>
        <v>61e34254ec4ec02e84f5dccc</v>
      </c>
      <c r="B821">
        <f>seguimiento[[#This Row],[idpaciente]]</f>
        <v>401</v>
      </c>
      <c r="C821">
        <f t="shared" si="12"/>
        <v>2011</v>
      </c>
      <c r="D821" s="1">
        <f>seguimiento[[#This Row],[fecha]]</f>
        <v>40830</v>
      </c>
      <c r="E821" t="str">
        <f>seguimiento[[#This Row],[institucion]]</f>
        <v>Hospital Sor Maria Ludovica de La Plata</v>
      </c>
      <c r="F821" t="str">
        <f>seguimiento[[#This Row],[fallecimiento]]</f>
        <v>No</v>
      </c>
      <c r="K821" t="str">
        <f>seguimiento[[#This Row],[coberturamedica]]</f>
        <v>Sí</v>
      </c>
      <c r="M821" t="str">
        <f>seguimiento[[#This Row],[Embarazo]]</f>
        <v>No</v>
      </c>
      <c r="N821" t="str">
        <f>seguimiento[[#This Row],[ncultivosanio]]</f>
        <v>1</v>
      </c>
      <c r="O821" t="str">
        <f>IF(seguimiento[[#This Row],[curvaglucemia]]="","No realizada","Realizada")</f>
        <v>No realizada</v>
      </c>
      <c r="P821" t="str">
        <f>IF(O821="Realizada",seguimiento[[#This Row],[curvaglucemia]],"")</f>
        <v/>
      </c>
      <c r="Q821" t="str">
        <f>IF(seguimiento[[#This Row],[vitaminaDRealizada]]="","",IF(seguimiento[[#This Row],[vitaminaDRealizada]]="No realizado","No realizada","Realizada"))</f>
        <v/>
      </c>
      <c r="R821" t="str">
        <f>IF(Q821="Realizada",seguimiento[[#This Row],[vitaminaDRealizada]],"")</f>
        <v/>
      </c>
      <c r="S821" t="str">
        <f>IF(seguimiento[[#This Row],[ige]]="No realizada","No realizada",IF(seguimiento[[#This Row],[ige]]="","","Realizada"))</f>
        <v>Realizada</v>
      </c>
      <c r="T821" t="str">
        <f>IF(S821="Realizada",seguimiento[[#This Row],[ige]],"")</f>
        <v>&lt; 500</v>
      </c>
      <c r="U821" t="str">
        <f>IF(OR(seguimiento[[#This Row],[actividadfisica]]="Ejercicio regular",seguimiento[[#This Row],[actividadfisica]]="Actividad deportiva"),"Sí","")</f>
        <v/>
      </c>
    </row>
    <row r="822" spans="1:21" x14ac:dyDescent="0.3">
      <c r="A822" t="str">
        <f>VLOOKUP(B822,pacientes_insertados[],2,)</f>
        <v>61e34254ec4ec02e84f5dccc</v>
      </c>
      <c r="B822">
        <f>seguimiento[[#This Row],[idpaciente]]</f>
        <v>401</v>
      </c>
      <c r="C822">
        <f t="shared" si="12"/>
        <v>2012</v>
      </c>
      <c r="D822" s="1">
        <f>seguimiento[[#This Row],[fecha]]</f>
        <v>41229</v>
      </c>
      <c r="E822" t="str">
        <f>seguimiento[[#This Row],[institucion]]</f>
        <v>Hospital Sor Maria Ludovica de La Plata</v>
      </c>
      <c r="F822" t="str">
        <f>seguimiento[[#This Row],[fallecimiento]]</f>
        <v>No</v>
      </c>
      <c r="I822" t="str">
        <f>seguimiento[[#This Row],[educacion]]</f>
        <v>Primaria completa</v>
      </c>
      <c r="K822" t="str">
        <f>seguimiento[[#This Row],[coberturamedica]]</f>
        <v>Sí</v>
      </c>
      <c r="M822" t="str">
        <f>seguimiento[[#This Row],[Embarazo]]</f>
        <v>No</v>
      </c>
      <c r="N822" t="str">
        <f>seguimiento[[#This Row],[ncultivosanio]]</f>
        <v>1</v>
      </c>
      <c r="O822" t="str">
        <f>IF(seguimiento[[#This Row],[curvaglucemia]]="","No realizada","Realizada")</f>
        <v>No realizada</v>
      </c>
      <c r="P822" t="str">
        <f>IF(O822="Realizada",seguimiento[[#This Row],[curvaglucemia]],"")</f>
        <v/>
      </c>
      <c r="Q822" t="str">
        <f>IF(seguimiento[[#This Row],[vitaminaDRealizada]]="","",IF(seguimiento[[#This Row],[vitaminaDRealizada]]="No realizado","No realizada","Realizada"))</f>
        <v/>
      </c>
      <c r="R822" t="str">
        <f>IF(Q822="Realizada",seguimiento[[#This Row],[vitaminaDRealizada]],"")</f>
        <v/>
      </c>
      <c r="S822" t="str">
        <f>IF(seguimiento[[#This Row],[ige]]="No realizada","No realizada",IF(seguimiento[[#This Row],[ige]]="","","Realizada"))</f>
        <v>Realizada</v>
      </c>
      <c r="T822" t="str">
        <f>IF(S822="Realizada",seguimiento[[#This Row],[ige]],"")</f>
        <v>&lt; 500</v>
      </c>
      <c r="U822" t="str">
        <f>IF(OR(seguimiento[[#This Row],[actividadfisica]]="Ejercicio regular",seguimiento[[#This Row],[actividadfisica]]="Actividad deportiva"),"Sí","")</f>
        <v>Sí</v>
      </c>
    </row>
    <row r="823" spans="1:21" x14ac:dyDescent="0.3">
      <c r="A823" t="str">
        <f>VLOOKUP(B823,pacientes_insertados[],2,)</f>
        <v>61e34254ec4ec02e84f5dccc</v>
      </c>
      <c r="B823">
        <f>seguimiento[[#This Row],[idpaciente]]</f>
        <v>401</v>
      </c>
      <c r="C823">
        <f t="shared" si="12"/>
        <v>2014</v>
      </c>
      <c r="D823" s="1">
        <f>seguimiento[[#This Row],[fecha]]</f>
        <v>42003</v>
      </c>
      <c r="E823" t="str">
        <f>seguimiento[[#This Row],[institucion]]</f>
        <v>Hospital Sor Maria Ludovica de La Plata</v>
      </c>
      <c r="F823" t="str">
        <f>seguimiento[[#This Row],[fallecimiento]]</f>
        <v>No</v>
      </c>
      <c r="I823" t="str">
        <f>seguimiento[[#This Row],[educacion]]</f>
        <v>Primaria incompleta</v>
      </c>
      <c r="K823" t="str">
        <f>seguimiento[[#This Row],[coberturamedica]]</f>
        <v>No</v>
      </c>
      <c r="O823" t="str">
        <f>IF(seguimiento[[#This Row],[curvaglucemia]]="","No realizada","Realizada")</f>
        <v>Realizada</v>
      </c>
      <c r="P823" t="str">
        <f>IF(O823="Realizada",seguimiento[[#This Row],[curvaglucemia]],"")</f>
        <v>Normal</v>
      </c>
      <c r="Q823" t="str">
        <f>IF(seguimiento[[#This Row],[vitaminaDRealizada]]="","",IF(seguimiento[[#This Row],[vitaminaDRealizada]]="No realizado","No realizada","Realizada"))</f>
        <v/>
      </c>
      <c r="R823" t="str">
        <f>IF(Q823="Realizada",seguimiento[[#This Row],[vitaminaDRealizada]],"")</f>
        <v/>
      </c>
      <c r="S823" t="str">
        <f>IF(seguimiento[[#This Row],[ige]]="No realizada","No realizada",IF(seguimiento[[#This Row],[ige]]="","","Realizada"))</f>
        <v>Realizada</v>
      </c>
      <c r="T823" t="str">
        <f>IF(S823="Realizada",seguimiento[[#This Row],[ige]],"")</f>
        <v>&lt; 500</v>
      </c>
      <c r="U823" t="str">
        <f>IF(OR(seguimiento[[#This Row],[actividadfisica]]="Ejercicio regular",seguimiento[[#This Row],[actividadfisica]]="Actividad deportiva"),"Sí","")</f>
        <v/>
      </c>
    </row>
    <row r="824" spans="1:21" x14ac:dyDescent="0.3">
      <c r="A824" t="str">
        <f>VLOOKUP(B824,pacientes_insertados[],2,)</f>
        <v>61e34254ec4ec02e84f5dccc</v>
      </c>
      <c r="B824">
        <f>seguimiento[[#This Row],[idpaciente]]</f>
        <v>401</v>
      </c>
      <c r="C824">
        <f t="shared" si="12"/>
        <v>2015</v>
      </c>
      <c r="D824" s="1">
        <f>seguimiento[[#This Row],[fecha]]</f>
        <v>42240</v>
      </c>
      <c r="E824" t="str">
        <f>seguimiento[[#This Row],[institucion]]</f>
        <v>Hospital Sor Maria Ludovica de La Plata</v>
      </c>
      <c r="F824" t="str">
        <f>seguimiento[[#This Row],[fallecimiento]]</f>
        <v>No</v>
      </c>
      <c r="J824" t="str">
        <f>seguimiento[[#This Row],[laboral]]</f>
        <v>No trabaja</v>
      </c>
      <c r="K824" t="str">
        <f>seguimiento[[#This Row],[coberturamedica]]</f>
        <v>Sí</v>
      </c>
      <c r="N824" t="str">
        <f>seguimiento[[#This Row],[ncultivosanio]]</f>
        <v>1</v>
      </c>
      <c r="O824" t="str">
        <f>IF(seguimiento[[#This Row],[curvaglucemia]]="","No realizada","Realizada")</f>
        <v>No realizada</v>
      </c>
      <c r="P824" t="str">
        <f>IF(O824="Realizada",seguimiento[[#This Row],[curvaglucemia]],"")</f>
        <v/>
      </c>
      <c r="Q824" t="str">
        <f>IF(seguimiento[[#This Row],[vitaminaDRealizada]]="","",IF(seguimiento[[#This Row],[vitaminaDRealizada]]="No realizado","No realizada","Realizada"))</f>
        <v>No realizada</v>
      </c>
      <c r="R824" t="str">
        <f>IF(Q824="Realizada",seguimiento[[#This Row],[vitaminaDRealizada]],"")</f>
        <v/>
      </c>
      <c r="S824" t="str">
        <f>IF(seguimiento[[#This Row],[ige]]="No realizada","No realizada",IF(seguimiento[[#This Row],[ige]]="","","Realizada"))</f>
        <v>No realizada</v>
      </c>
      <c r="T824" t="str">
        <f>IF(S824="Realizada",seguimiento[[#This Row],[ige]],"")</f>
        <v/>
      </c>
      <c r="U824" t="str">
        <f>IF(OR(seguimiento[[#This Row],[actividadfisica]]="Ejercicio regular",seguimiento[[#This Row],[actividadfisica]]="Actividad deportiva"),"Sí","")</f>
        <v>Sí</v>
      </c>
    </row>
    <row r="825" spans="1:21" x14ac:dyDescent="0.3">
      <c r="A825" t="str">
        <f>VLOOKUP(B825,pacientes_insertados[],2,)</f>
        <v>61e34254ec4ec02e84f5dccd</v>
      </c>
      <c r="B825">
        <f>seguimiento[[#This Row],[idpaciente]]</f>
        <v>402</v>
      </c>
      <c r="C825">
        <f t="shared" si="12"/>
        <v>2011</v>
      </c>
      <c r="D825" s="1">
        <f>seguimiento[[#This Row],[fecha]]</f>
        <v>40870</v>
      </c>
      <c r="E825" t="str">
        <f>seguimiento[[#This Row],[institucion]]</f>
        <v>Hospital Sor Maria Ludovica de La Plata</v>
      </c>
      <c r="F825" t="str">
        <f>seguimiento[[#This Row],[fallecimiento]]</f>
        <v>No</v>
      </c>
      <c r="K825" t="str">
        <f>seguimiento[[#This Row],[coberturamedica]]</f>
        <v>Sí</v>
      </c>
      <c r="M825" t="str">
        <f>seguimiento[[#This Row],[Embarazo]]</f>
        <v>No</v>
      </c>
      <c r="N825" t="str">
        <f>seguimiento[[#This Row],[ncultivosanio]]</f>
        <v>1</v>
      </c>
      <c r="O825" t="str">
        <f>IF(seguimiento[[#This Row],[curvaglucemia]]="","No realizada","Realizada")</f>
        <v>No realizada</v>
      </c>
      <c r="P825" t="str">
        <f>IF(O825="Realizada",seguimiento[[#This Row],[curvaglucemia]],"")</f>
        <v/>
      </c>
      <c r="Q825" t="str">
        <f>IF(seguimiento[[#This Row],[vitaminaDRealizada]]="","",IF(seguimiento[[#This Row],[vitaminaDRealizada]]="No realizado","No realizada","Realizada"))</f>
        <v/>
      </c>
      <c r="R825" t="str">
        <f>IF(Q825="Realizada",seguimiento[[#This Row],[vitaminaDRealizada]],"")</f>
        <v/>
      </c>
      <c r="S825" t="str">
        <f>IF(seguimiento[[#This Row],[ige]]="No realizada","No realizada",IF(seguimiento[[#This Row],[ige]]="","","Realizada"))</f>
        <v>Realizada</v>
      </c>
      <c r="T825" t="str">
        <f>IF(S825="Realizada",seguimiento[[#This Row],[ige]],"")</f>
        <v>&lt; 500</v>
      </c>
      <c r="U825" t="str">
        <f>IF(OR(seguimiento[[#This Row],[actividadfisica]]="Ejercicio regular",seguimiento[[#This Row],[actividadfisica]]="Actividad deportiva"),"Sí","")</f>
        <v/>
      </c>
    </row>
    <row r="826" spans="1:21" x14ac:dyDescent="0.3">
      <c r="A826" t="str">
        <f>VLOOKUP(B826,pacientes_insertados[],2,)</f>
        <v>61e34254ec4ec02e84f5dccd</v>
      </c>
      <c r="B826">
        <f>seguimiento[[#This Row],[idpaciente]]</f>
        <v>402</v>
      </c>
      <c r="C826">
        <f t="shared" si="12"/>
        <v>2012</v>
      </c>
      <c r="D826" s="1">
        <f>seguimiento[[#This Row],[fecha]]</f>
        <v>41229</v>
      </c>
      <c r="E826" t="str">
        <f>seguimiento[[#This Row],[institucion]]</f>
        <v>Hospital Sor Maria Ludovica de La Plata</v>
      </c>
      <c r="F826" t="str">
        <f>seguimiento[[#This Row],[fallecimiento]]</f>
        <v>No</v>
      </c>
      <c r="I826" t="str">
        <f>seguimiento[[#This Row],[educacion]]</f>
        <v>Primaria incompleta</v>
      </c>
      <c r="K826" t="str">
        <f>seguimiento[[#This Row],[coberturamedica]]</f>
        <v>Sí</v>
      </c>
      <c r="M826" t="str">
        <f>seguimiento[[#This Row],[Embarazo]]</f>
        <v>No</v>
      </c>
      <c r="N826" t="str">
        <f>seguimiento[[#This Row],[ncultivosanio]]</f>
        <v>2</v>
      </c>
      <c r="O826" t="str">
        <f>IF(seguimiento[[#This Row],[curvaglucemia]]="","No realizada","Realizada")</f>
        <v>No realizada</v>
      </c>
      <c r="P826" t="str">
        <f>IF(O826="Realizada",seguimiento[[#This Row],[curvaglucemia]],"")</f>
        <v/>
      </c>
      <c r="Q826" t="str">
        <f>IF(seguimiento[[#This Row],[vitaminaDRealizada]]="","",IF(seguimiento[[#This Row],[vitaminaDRealizada]]="No realizado","No realizada","Realizada"))</f>
        <v/>
      </c>
      <c r="R826" t="str">
        <f>IF(Q826="Realizada",seguimiento[[#This Row],[vitaminaDRealizada]],"")</f>
        <v/>
      </c>
      <c r="S826" t="str">
        <f>IF(seguimiento[[#This Row],[ige]]="No realizada","No realizada",IF(seguimiento[[#This Row],[ige]]="","","Realizada"))</f>
        <v>Realizada</v>
      </c>
      <c r="T826" t="str">
        <f>IF(S826="Realizada",seguimiento[[#This Row],[ige]],"")</f>
        <v>&lt; 500</v>
      </c>
      <c r="U826" t="str">
        <f>IF(OR(seguimiento[[#This Row],[actividadfisica]]="Ejercicio regular",seguimiento[[#This Row],[actividadfisica]]="Actividad deportiva"),"Sí","")</f>
        <v/>
      </c>
    </row>
    <row r="827" spans="1:21" x14ac:dyDescent="0.3">
      <c r="A827" t="str">
        <f>VLOOKUP(B827,pacientes_insertados[],2,)</f>
        <v>61e34254ec4ec02e84f5dccd</v>
      </c>
      <c r="B827">
        <f>seguimiento[[#This Row],[idpaciente]]</f>
        <v>402</v>
      </c>
      <c r="C827">
        <f t="shared" si="12"/>
        <v>2013</v>
      </c>
      <c r="D827" s="1">
        <f>seguimiento[[#This Row],[fecha]]</f>
        <v>41638</v>
      </c>
      <c r="E827" t="str">
        <f>seguimiento[[#This Row],[institucion]]</f>
        <v>Hospital Sor Maria Ludovica de La Plata</v>
      </c>
      <c r="F827" t="str">
        <f>seguimiento[[#This Row],[fallecimiento]]</f>
        <v>No</v>
      </c>
      <c r="I827" t="str">
        <f>seguimiento[[#This Row],[educacion]]</f>
        <v>Primaria incompleta</v>
      </c>
      <c r="J827" t="str">
        <f>seguimiento[[#This Row],[laboral]]</f>
        <v>No trabaja</v>
      </c>
      <c r="K827" t="str">
        <f>seguimiento[[#This Row],[coberturamedica]]</f>
        <v>Sí</v>
      </c>
      <c r="L827" t="str">
        <f>seguimiento[[#This Row],[ntratendovenosos]]</f>
        <v>2</v>
      </c>
      <c r="M827" t="str">
        <f>seguimiento[[#This Row],[Embarazo]]</f>
        <v>No</v>
      </c>
      <c r="N827" t="str">
        <f>seguimiento[[#This Row],[ncultivosanio]]</f>
        <v>8</v>
      </c>
      <c r="O827" t="str">
        <f>IF(seguimiento[[#This Row],[curvaglucemia]]="","No realizada","Realizada")</f>
        <v>Realizada</v>
      </c>
      <c r="P827" t="str">
        <f>IF(O827="Realizada",seguimiento[[#This Row],[curvaglucemia]],"")</f>
        <v>Normal</v>
      </c>
      <c r="Q827" t="str">
        <f>IF(seguimiento[[#This Row],[vitaminaDRealizada]]="","",IF(seguimiento[[#This Row],[vitaminaDRealizada]]="No realizado","No realizada","Realizada"))</f>
        <v/>
      </c>
      <c r="R827" t="str">
        <f>IF(Q827="Realizada",seguimiento[[#This Row],[vitaminaDRealizada]],"")</f>
        <v/>
      </c>
      <c r="S827" t="str">
        <f>IF(seguimiento[[#This Row],[ige]]="No realizada","No realizada",IF(seguimiento[[#This Row],[ige]]="","","Realizada"))</f>
        <v>Realizada</v>
      </c>
      <c r="T827" t="str">
        <f>IF(S827="Realizada",seguimiento[[#This Row],[ige]],"")</f>
        <v>&lt; 500</v>
      </c>
      <c r="U827" t="str">
        <f>IF(OR(seguimiento[[#This Row],[actividadfisica]]="Ejercicio regular",seguimiento[[#This Row],[actividadfisica]]="Actividad deportiva"),"Sí","")</f>
        <v/>
      </c>
    </row>
    <row r="828" spans="1:21" x14ac:dyDescent="0.3">
      <c r="A828" t="str">
        <f>VLOOKUP(B828,pacientes_insertados[],2,)</f>
        <v>61e34254ec4ec02e84f5dccd</v>
      </c>
      <c r="B828">
        <f>seguimiento[[#This Row],[idpaciente]]</f>
        <v>402</v>
      </c>
      <c r="C828">
        <f t="shared" si="12"/>
        <v>2014</v>
      </c>
      <c r="D828" s="1">
        <f>seguimiento[[#This Row],[fecha]]</f>
        <v>42003</v>
      </c>
      <c r="E828" t="str">
        <f>seguimiento[[#This Row],[institucion]]</f>
        <v>Hospital Sor Maria Ludovica de La Plata</v>
      </c>
      <c r="F828" t="str">
        <f>seguimiento[[#This Row],[fallecimiento]]</f>
        <v>No</v>
      </c>
      <c r="I828" t="str">
        <f>seguimiento[[#This Row],[educacion]]</f>
        <v>Primaria incompleta</v>
      </c>
      <c r="K828" t="str">
        <f>seguimiento[[#This Row],[coberturamedica]]</f>
        <v>Sí</v>
      </c>
      <c r="L828" t="str">
        <f>seguimiento[[#This Row],[ntratendovenosos]]</f>
        <v>3</v>
      </c>
      <c r="M828" t="str">
        <f>seguimiento[[#This Row],[Embarazo]]</f>
        <v>No</v>
      </c>
      <c r="N828" t="str">
        <f>seguimiento[[#This Row],[ncultivosanio]]</f>
        <v>8</v>
      </c>
      <c r="O828" t="str">
        <f>IF(seguimiento[[#This Row],[curvaglucemia]]="","No realizada","Realizada")</f>
        <v>Realizada</v>
      </c>
      <c r="P828" t="str">
        <f>IF(O828="Realizada",seguimiento[[#This Row],[curvaglucemia]],"")</f>
        <v>Normal</v>
      </c>
      <c r="Q828" t="str">
        <f>IF(seguimiento[[#This Row],[vitaminaDRealizada]]="","",IF(seguimiento[[#This Row],[vitaminaDRealizada]]="No realizado","No realizada","Realizada"))</f>
        <v/>
      </c>
      <c r="R828" t="str">
        <f>IF(Q828="Realizada",seguimiento[[#This Row],[vitaminaDRealizada]],"")</f>
        <v/>
      </c>
      <c r="S828" t="str">
        <f>IF(seguimiento[[#This Row],[ige]]="No realizada","No realizada",IF(seguimiento[[#This Row],[ige]]="","","Realizada"))</f>
        <v>Realizada</v>
      </c>
      <c r="T828" t="str">
        <f>IF(S828="Realizada",seguimiento[[#This Row],[ige]],"")</f>
        <v>&lt; 500</v>
      </c>
      <c r="U828" t="str">
        <f>IF(OR(seguimiento[[#This Row],[actividadfisica]]="Ejercicio regular",seguimiento[[#This Row],[actividadfisica]]="Actividad deportiva"),"Sí","")</f>
        <v/>
      </c>
    </row>
    <row r="829" spans="1:21" x14ac:dyDescent="0.3">
      <c r="A829" t="str">
        <f>VLOOKUP(B829,pacientes_insertados[],2,)</f>
        <v>61e34254ec4ec02e84f5dccd</v>
      </c>
      <c r="B829">
        <f>seguimiento[[#This Row],[idpaciente]]</f>
        <v>402</v>
      </c>
      <c r="C829">
        <f t="shared" si="12"/>
        <v>2015</v>
      </c>
      <c r="D829" s="1">
        <f>seguimiento[[#This Row],[fecha]]</f>
        <v>42241</v>
      </c>
      <c r="E829" t="str">
        <f>seguimiento[[#This Row],[institucion]]</f>
        <v>Hospital Sor Maria Ludovica de La Plata</v>
      </c>
      <c r="F829" t="str">
        <f>seguimiento[[#This Row],[fallecimiento]]</f>
        <v>No</v>
      </c>
      <c r="K829" t="str">
        <f>seguimiento[[#This Row],[coberturamedica]]</f>
        <v>Sí</v>
      </c>
      <c r="L829" t="str">
        <f>seguimiento[[#This Row],[ntratendovenosos]]</f>
        <v>1</v>
      </c>
      <c r="N829" t="str">
        <f>seguimiento[[#This Row],[ncultivosanio]]</f>
        <v>3</v>
      </c>
      <c r="O829" t="str">
        <f>IF(seguimiento[[#This Row],[curvaglucemia]]="","No realizada","Realizada")</f>
        <v>No realizada</v>
      </c>
      <c r="P829" t="str">
        <f>IF(O829="Realizada",seguimiento[[#This Row],[curvaglucemia]],"")</f>
        <v/>
      </c>
      <c r="Q829" t="str">
        <f>IF(seguimiento[[#This Row],[vitaminaDRealizada]]="","",IF(seguimiento[[#This Row],[vitaminaDRealizada]]="No realizado","No realizada","Realizada"))</f>
        <v>No realizada</v>
      </c>
      <c r="R829" t="str">
        <f>IF(Q829="Realizada",seguimiento[[#This Row],[vitaminaDRealizada]],"")</f>
        <v/>
      </c>
      <c r="S829" t="str">
        <f>IF(seguimiento[[#This Row],[ige]]="No realizada","No realizada",IF(seguimiento[[#This Row],[ige]]="","","Realizada"))</f>
        <v>No realizada</v>
      </c>
      <c r="T829" t="str">
        <f>IF(S829="Realizada",seguimiento[[#This Row],[ige]],"")</f>
        <v/>
      </c>
      <c r="U829" t="str">
        <f>IF(OR(seguimiento[[#This Row],[actividadfisica]]="Ejercicio regular",seguimiento[[#This Row],[actividadfisica]]="Actividad deportiva"),"Sí","")</f>
        <v/>
      </c>
    </row>
    <row r="830" spans="1:21" x14ac:dyDescent="0.3">
      <c r="A830" t="str">
        <f>VLOOKUP(B830,pacientes_insertados[],2,)</f>
        <v>61e34254ec4ec02e84f5dcce</v>
      </c>
      <c r="B830">
        <f>seguimiento[[#This Row],[idpaciente]]</f>
        <v>403</v>
      </c>
      <c r="C830">
        <f t="shared" si="12"/>
        <v>2011</v>
      </c>
      <c r="D830" s="1">
        <f>seguimiento[[#This Row],[fecha]]</f>
        <v>40878</v>
      </c>
      <c r="E830" t="str">
        <f>seguimiento[[#This Row],[institucion]]</f>
        <v>Hospital Sor Maria Ludovica de La Plata</v>
      </c>
      <c r="F830" t="str">
        <f>seguimiento[[#This Row],[fallecimiento]]</f>
        <v>No</v>
      </c>
      <c r="I830" t="str">
        <f>seguimiento[[#This Row],[educacion]]</f>
        <v>Primaria completa</v>
      </c>
      <c r="K830" t="str">
        <f>seguimiento[[#This Row],[coberturamedica]]</f>
        <v>Sí</v>
      </c>
      <c r="M830" t="str">
        <f>seguimiento[[#This Row],[Embarazo]]</f>
        <v>No</v>
      </c>
      <c r="N830" t="str">
        <f>seguimiento[[#This Row],[ncultivosanio]]</f>
        <v>3</v>
      </c>
      <c r="O830" t="str">
        <f>IF(seguimiento[[#This Row],[curvaglucemia]]="","No realizada","Realizada")</f>
        <v>No realizada</v>
      </c>
      <c r="P830" t="str">
        <f>IF(O830="Realizada",seguimiento[[#This Row],[curvaglucemia]],"")</f>
        <v/>
      </c>
      <c r="Q830" t="str">
        <f>IF(seguimiento[[#This Row],[vitaminaDRealizada]]="","",IF(seguimiento[[#This Row],[vitaminaDRealizada]]="No realizado","No realizada","Realizada"))</f>
        <v/>
      </c>
      <c r="R830" t="str">
        <f>IF(Q830="Realizada",seguimiento[[#This Row],[vitaminaDRealizada]],"")</f>
        <v/>
      </c>
      <c r="S830" t="str">
        <f>IF(seguimiento[[#This Row],[ige]]="No realizada","No realizada",IF(seguimiento[[#This Row],[ige]]="","","Realizada"))</f>
        <v>Realizada</v>
      </c>
      <c r="T830" t="str">
        <f>IF(S830="Realizada",seguimiento[[#This Row],[ige]],"")</f>
        <v>&lt; 500</v>
      </c>
      <c r="U830" t="str">
        <f>IF(OR(seguimiento[[#This Row],[actividadfisica]]="Ejercicio regular",seguimiento[[#This Row],[actividadfisica]]="Actividad deportiva"),"Sí","")</f>
        <v/>
      </c>
    </row>
    <row r="831" spans="1:21" x14ac:dyDescent="0.3">
      <c r="A831" t="str">
        <f>VLOOKUP(B831,pacientes_insertados[],2,)</f>
        <v>61e34254ec4ec02e84f5dcce</v>
      </c>
      <c r="B831">
        <f>seguimiento[[#This Row],[idpaciente]]</f>
        <v>403</v>
      </c>
      <c r="C831">
        <f t="shared" si="12"/>
        <v>2012</v>
      </c>
      <c r="D831" s="1">
        <f>seguimiento[[#This Row],[fecha]]</f>
        <v>41222</v>
      </c>
      <c r="E831" t="str">
        <f>seguimiento[[#This Row],[institucion]]</f>
        <v>Hospital Sor Maria Ludovica de La Plata</v>
      </c>
      <c r="F831" t="str">
        <f>seguimiento[[#This Row],[fallecimiento]]</f>
        <v>No</v>
      </c>
      <c r="I831" t="str">
        <f>seguimiento[[#This Row],[educacion]]</f>
        <v>Primaria incompleta</v>
      </c>
      <c r="K831" t="str">
        <f>seguimiento[[#This Row],[coberturamedica]]</f>
        <v>Sí</v>
      </c>
      <c r="M831" t="str">
        <f>seguimiento[[#This Row],[Embarazo]]</f>
        <v>No</v>
      </c>
      <c r="N831" t="str">
        <f>seguimiento[[#This Row],[ncultivosanio]]</f>
        <v>3</v>
      </c>
      <c r="O831" t="str">
        <f>IF(seguimiento[[#This Row],[curvaglucemia]]="","No realizada","Realizada")</f>
        <v>No realizada</v>
      </c>
      <c r="P831" t="str">
        <f>IF(O831="Realizada",seguimiento[[#This Row],[curvaglucemia]],"")</f>
        <v/>
      </c>
      <c r="Q831" t="str">
        <f>IF(seguimiento[[#This Row],[vitaminaDRealizada]]="","",IF(seguimiento[[#This Row],[vitaminaDRealizada]]="No realizado","No realizada","Realizada"))</f>
        <v/>
      </c>
      <c r="R831" t="str">
        <f>IF(Q831="Realizada",seguimiento[[#This Row],[vitaminaDRealizada]],"")</f>
        <v/>
      </c>
      <c r="S831" t="str">
        <f>IF(seguimiento[[#This Row],[ige]]="No realizada","No realizada",IF(seguimiento[[#This Row],[ige]]="","","Realizada"))</f>
        <v>Realizada</v>
      </c>
      <c r="T831" t="str">
        <f>IF(S831="Realizada",seguimiento[[#This Row],[ige]],"")</f>
        <v>&lt; 500</v>
      </c>
      <c r="U831" t="str">
        <f>IF(OR(seguimiento[[#This Row],[actividadfisica]]="Ejercicio regular",seguimiento[[#This Row],[actividadfisica]]="Actividad deportiva"),"Sí","")</f>
        <v>Sí</v>
      </c>
    </row>
    <row r="832" spans="1:21" x14ac:dyDescent="0.3">
      <c r="A832" t="str">
        <f>VLOOKUP(B832,pacientes_insertados[],2,)</f>
        <v>61e34254ec4ec02e84f5dcce</v>
      </c>
      <c r="B832">
        <f>seguimiento[[#This Row],[idpaciente]]</f>
        <v>403</v>
      </c>
      <c r="C832">
        <f t="shared" si="12"/>
        <v>2013</v>
      </c>
      <c r="D832" s="1">
        <f>seguimiento[[#This Row],[fecha]]</f>
        <v>41638</v>
      </c>
      <c r="E832" t="str">
        <f>seguimiento[[#This Row],[institucion]]</f>
        <v>Hospital Sor Maria Ludovica de La Plata</v>
      </c>
      <c r="F832" t="str">
        <f>seguimiento[[#This Row],[fallecimiento]]</f>
        <v>No</v>
      </c>
      <c r="I832" t="str">
        <f>seguimiento[[#This Row],[educacion]]</f>
        <v>Secundaria incompleta</v>
      </c>
      <c r="J832" t="str">
        <f>seguimiento[[#This Row],[laboral]]</f>
        <v>No trabaja</v>
      </c>
      <c r="K832" t="str">
        <f>seguimiento[[#This Row],[coberturamedica]]</f>
        <v>Sí</v>
      </c>
      <c r="M832" t="str">
        <f>seguimiento[[#This Row],[Embarazo]]</f>
        <v>No</v>
      </c>
      <c r="N832" t="str">
        <f>seguimiento[[#This Row],[ncultivosanio]]</f>
        <v>3</v>
      </c>
      <c r="O832" t="str">
        <f>IF(seguimiento[[#This Row],[curvaglucemia]]="","No realizada","Realizada")</f>
        <v>Realizada</v>
      </c>
      <c r="P832" t="str">
        <f>IF(O832="Realizada",seguimiento[[#This Row],[curvaglucemia]],"")</f>
        <v>Normal</v>
      </c>
      <c r="Q832" t="str">
        <f>IF(seguimiento[[#This Row],[vitaminaDRealizada]]="","",IF(seguimiento[[#This Row],[vitaminaDRealizada]]="No realizado","No realizada","Realizada"))</f>
        <v/>
      </c>
      <c r="R832" t="str">
        <f>IF(Q832="Realizada",seguimiento[[#This Row],[vitaminaDRealizada]],"")</f>
        <v/>
      </c>
      <c r="S832" t="str">
        <f>IF(seguimiento[[#This Row],[ige]]="No realizada","No realizada",IF(seguimiento[[#This Row],[ige]]="","","Realizada"))</f>
        <v>Realizada</v>
      </c>
      <c r="T832" t="str">
        <f>IF(S832="Realizada",seguimiento[[#This Row],[ige]],"")</f>
        <v>&lt; 500</v>
      </c>
      <c r="U832" t="str">
        <f>IF(OR(seguimiento[[#This Row],[actividadfisica]]="Ejercicio regular",seguimiento[[#This Row],[actividadfisica]]="Actividad deportiva"),"Sí","")</f>
        <v/>
      </c>
    </row>
    <row r="833" spans="1:21" x14ac:dyDescent="0.3">
      <c r="A833" t="str">
        <f>VLOOKUP(B833,pacientes_insertados[],2,)</f>
        <v>61e34254ec4ec02e84f5dcce</v>
      </c>
      <c r="B833">
        <f>seguimiento[[#This Row],[idpaciente]]</f>
        <v>403</v>
      </c>
      <c r="C833">
        <f t="shared" si="12"/>
        <v>2014</v>
      </c>
      <c r="D833" s="1">
        <f>seguimiento[[#This Row],[fecha]]</f>
        <v>42003</v>
      </c>
      <c r="E833" t="str">
        <f>seguimiento[[#This Row],[institucion]]</f>
        <v>Hospital Sor Maria Ludovica de La Plata</v>
      </c>
      <c r="I833" t="str">
        <f>seguimiento[[#This Row],[educacion]]</f>
        <v>Secundaria incompleta</v>
      </c>
      <c r="K833" t="str">
        <f>seguimiento[[#This Row],[coberturamedica]]</f>
        <v>Sí</v>
      </c>
      <c r="M833" t="str">
        <f>seguimiento[[#This Row],[Embarazo]]</f>
        <v>No</v>
      </c>
      <c r="O833" t="str">
        <f>IF(seguimiento[[#This Row],[curvaglucemia]]="","No realizada","Realizada")</f>
        <v>Realizada</v>
      </c>
      <c r="P833" t="str">
        <f>IF(O833="Realizada",seguimiento[[#This Row],[curvaglucemia]],"")</f>
        <v>Normal</v>
      </c>
      <c r="Q833" t="str">
        <f>IF(seguimiento[[#This Row],[vitaminaDRealizada]]="","",IF(seguimiento[[#This Row],[vitaminaDRealizada]]="No realizado","No realizada","Realizada"))</f>
        <v/>
      </c>
      <c r="R833" t="str">
        <f>IF(Q833="Realizada",seguimiento[[#This Row],[vitaminaDRealizada]],"")</f>
        <v/>
      </c>
      <c r="S833" t="str">
        <f>IF(seguimiento[[#This Row],[ige]]="No realizada","No realizada",IF(seguimiento[[#This Row],[ige]]="","","Realizada"))</f>
        <v>Realizada</v>
      </c>
      <c r="T833" t="str">
        <f>IF(S833="Realizada",seguimiento[[#This Row],[ige]],"")</f>
        <v>&lt; 500</v>
      </c>
      <c r="U833" t="str">
        <f>IF(OR(seguimiento[[#This Row],[actividadfisica]]="Ejercicio regular",seguimiento[[#This Row],[actividadfisica]]="Actividad deportiva"),"Sí","")</f>
        <v>Sí</v>
      </c>
    </row>
    <row r="834" spans="1:21" x14ac:dyDescent="0.3">
      <c r="A834" t="str">
        <f>VLOOKUP(B834,pacientes_insertados[],2,)</f>
        <v>61e34254ec4ec02e84f5dcce</v>
      </c>
      <c r="B834">
        <f>seguimiento[[#This Row],[idpaciente]]</f>
        <v>403</v>
      </c>
      <c r="C834">
        <f t="shared" si="12"/>
        <v>2015</v>
      </c>
      <c r="D834" s="1">
        <f>seguimiento[[#This Row],[fecha]]</f>
        <v>42240</v>
      </c>
      <c r="E834" t="str">
        <f>seguimiento[[#This Row],[institucion]]</f>
        <v>Hospital Sor Maria Ludovica de La Plata</v>
      </c>
      <c r="F834" t="str">
        <f>seguimiento[[#This Row],[fallecimiento]]</f>
        <v>No</v>
      </c>
      <c r="J834" t="str">
        <f>seguimiento[[#This Row],[laboral]]</f>
        <v>No trabaja</v>
      </c>
      <c r="K834" t="str">
        <f>seguimiento[[#This Row],[coberturamedica]]</f>
        <v>Sí</v>
      </c>
      <c r="M834" t="str">
        <f>seguimiento[[#This Row],[Embarazo]]</f>
        <v>No</v>
      </c>
      <c r="N834" t="str">
        <f>seguimiento[[#This Row],[ncultivosanio]]</f>
        <v>2</v>
      </c>
      <c r="O834" t="str">
        <f>IF(seguimiento[[#This Row],[curvaglucemia]]="","No realizada","Realizada")</f>
        <v>No realizada</v>
      </c>
      <c r="P834" t="str">
        <f>IF(O834="Realizada",seguimiento[[#This Row],[curvaglucemia]],"")</f>
        <v/>
      </c>
      <c r="Q834" t="str">
        <f>IF(seguimiento[[#This Row],[vitaminaDRealizada]]="","",IF(seguimiento[[#This Row],[vitaminaDRealizada]]="No realizado","No realizada","Realizada"))</f>
        <v>No realizada</v>
      </c>
      <c r="R834" t="str">
        <f>IF(Q834="Realizada",seguimiento[[#This Row],[vitaminaDRealizada]],"")</f>
        <v/>
      </c>
      <c r="S834" t="str">
        <f>IF(seguimiento[[#This Row],[ige]]="No realizada","No realizada",IF(seguimiento[[#This Row],[ige]]="","","Realizada"))</f>
        <v>No realizada</v>
      </c>
      <c r="T834" t="str">
        <f>IF(S834="Realizada",seguimiento[[#This Row],[ige]],"")</f>
        <v/>
      </c>
      <c r="U834" t="str">
        <f>IF(OR(seguimiento[[#This Row],[actividadfisica]]="Ejercicio regular",seguimiento[[#This Row],[actividadfisica]]="Actividad deportiva"),"Sí","")</f>
        <v/>
      </c>
    </row>
    <row r="835" spans="1:21" x14ac:dyDescent="0.3">
      <c r="A835" t="str">
        <f>VLOOKUP(B835,pacientes_insertados[],2,)</f>
        <v>61e34254ec4ec02e84f5dccf</v>
      </c>
      <c r="B835">
        <f>seguimiento[[#This Row],[idpaciente]]</f>
        <v>404</v>
      </c>
      <c r="C835">
        <f t="shared" ref="C835:C898" si="13">YEAR(D835)</f>
        <v>2011</v>
      </c>
      <c r="D835" s="1">
        <f>seguimiento[[#This Row],[fecha]]</f>
        <v>40900</v>
      </c>
      <c r="E835" t="str">
        <f>seguimiento[[#This Row],[institucion]]</f>
        <v>Hospital Sor Maria Ludovica de La Plata</v>
      </c>
      <c r="F835" t="str">
        <f>seguimiento[[#This Row],[fallecimiento]]</f>
        <v>No</v>
      </c>
      <c r="K835" t="str">
        <f>seguimiento[[#This Row],[coberturamedica]]</f>
        <v>Sí</v>
      </c>
      <c r="L835" t="str">
        <f>seguimiento[[#This Row],[ntratendovenosos]]</f>
        <v>1</v>
      </c>
      <c r="M835" t="str">
        <f>seguimiento[[#This Row],[Embarazo]]</f>
        <v>No</v>
      </c>
      <c r="N835" t="str">
        <f>seguimiento[[#This Row],[ncultivosanio]]</f>
        <v>4</v>
      </c>
      <c r="O835" t="str">
        <f>IF(seguimiento[[#This Row],[curvaglucemia]]="","No realizada","Realizada")</f>
        <v>No realizada</v>
      </c>
      <c r="P835" t="str">
        <f>IF(O835="Realizada",seguimiento[[#This Row],[curvaglucemia]],"")</f>
        <v/>
      </c>
      <c r="Q835" t="str">
        <f>IF(seguimiento[[#This Row],[vitaminaDRealizada]]="","",IF(seguimiento[[#This Row],[vitaminaDRealizada]]="No realizado","No realizada","Realizada"))</f>
        <v/>
      </c>
      <c r="R835" t="str">
        <f>IF(Q835="Realizada",seguimiento[[#This Row],[vitaminaDRealizada]],"")</f>
        <v/>
      </c>
      <c r="S835" t="str">
        <f>IF(seguimiento[[#This Row],[ige]]="No realizada","No realizada",IF(seguimiento[[#This Row],[ige]]="","","Realizada"))</f>
        <v>Realizada</v>
      </c>
      <c r="T835" t="str">
        <f>IF(S835="Realizada",seguimiento[[#This Row],[ige]],"")</f>
        <v>&lt; 500</v>
      </c>
      <c r="U835" t="str">
        <f>IF(OR(seguimiento[[#This Row],[actividadfisica]]="Ejercicio regular",seguimiento[[#This Row],[actividadfisica]]="Actividad deportiva"),"Sí","")</f>
        <v/>
      </c>
    </row>
    <row r="836" spans="1:21" x14ac:dyDescent="0.3">
      <c r="A836" t="str">
        <f>VLOOKUP(B836,pacientes_insertados[],2,)</f>
        <v>61e34254ec4ec02e84f5dccf</v>
      </c>
      <c r="B836">
        <f>seguimiento[[#This Row],[idpaciente]]</f>
        <v>404</v>
      </c>
      <c r="C836">
        <f t="shared" si="13"/>
        <v>2012</v>
      </c>
      <c r="D836" s="1">
        <f>seguimiento[[#This Row],[fecha]]</f>
        <v>41193</v>
      </c>
      <c r="E836" t="str">
        <f>seguimiento[[#This Row],[institucion]]</f>
        <v>Hospital Sor Maria Ludovica de La Plata</v>
      </c>
      <c r="F836" t="str">
        <f>seguimiento[[#This Row],[fallecimiento]]</f>
        <v>No</v>
      </c>
      <c r="I836" t="str">
        <f>seguimiento[[#This Row],[educacion]]</f>
        <v>Primaria incompleta</v>
      </c>
      <c r="K836" t="str">
        <f>seguimiento[[#This Row],[coberturamedica]]</f>
        <v>Sí</v>
      </c>
      <c r="M836" t="str">
        <f>seguimiento[[#This Row],[Embarazo]]</f>
        <v>No</v>
      </c>
      <c r="N836" t="str">
        <f>seguimiento[[#This Row],[ncultivosanio]]</f>
        <v>3</v>
      </c>
      <c r="O836" t="str">
        <f>IF(seguimiento[[#This Row],[curvaglucemia]]="","No realizada","Realizada")</f>
        <v>No realizada</v>
      </c>
      <c r="P836" t="str">
        <f>IF(O836="Realizada",seguimiento[[#This Row],[curvaglucemia]],"")</f>
        <v/>
      </c>
      <c r="Q836" t="str">
        <f>IF(seguimiento[[#This Row],[vitaminaDRealizada]]="","",IF(seguimiento[[#This Row],[vitaminaDRealizada]]="No realizado","No realizada","Realizada"))</f>
        <v/>
      </c>
      <c r="R836" t="str">
        <f>IF(Q836="Realizada",seguimiento[[#This Row],[vitaminaDRealizada]],"")</f>
        <v/>
      </c>
      <c r="S836" t="str">
        <f>IF(seguimiento[[#This Row],[ige]]="No realizada","No realizada",IF(seguimiento[[#This Row],[ige]]="","","Realizada"))</f>
        <v>Realizada</v>
      </c>
      <c r="T836" t="str">
        <f>IF(S836="Realizada",seguimiento[[#This Row],[ige]],"")</f>
        <v>&lt; 500</v>
      </c>
      <c r="U836" t="str">
        <f>IF(OR(seguimiento[[#This Row],[actividadfisica]]="Ejercicio regular",seguimiento[[#This Row],[actividadfisica]]="Actividad deportiva"),"Sí","")</f>
        <v/>
      </c>
    </row>
    <row r="837" spans="1:21" x14ac:dyDescent="0.3">
      <c r="A837" t="str">
        <f>VLOOKUP(B837,pacientes_insertados[],2,)</f>
        <v>61e34254ec4ec02e84f5dccf</v>
      </c>
      <c r="B837">
        <f>seguimiento[[#This Row],[idpaciente]]</f>
        <v>404</v>
      </c>
      <c r="C837">
        <f t="shared" si="13"/>
        <v>2015</v>
      </c>
      <c r="D837" s="1">
        <f>seguimiento[[#This Row],[fecha]]</f>
        <v>42241</v>
      </c>
      <c r="E837" t="str">
        <f>seguimiento[[#This Row],[institucion]]</f>
        <v>Hospital Sor Maria Ludovica de La Plata</v>
      </c>
      <c r="F837" t="str">
        <f>seguimiento[[#This Row],[fallecimiento]]</f>
        <v>No</v>
      </c>
      <c r="K837" t="str">
        <f>seguimiento[[#This Row],[coberturamedica]]</f>
        <v>Sí</v>
      </c>
      <c r="M837" t="str">
        <f>seguimiento[[#This Row],[Embarazo]]</f>
        <v>No</v>
      </c>
      <c r="N837" t="str">
        <f>seguimiento[[#This Row],[ncultivosanio]]</f>
        <v>2</v>
      </c>
      <c r="O837" t="str">
        <f>IF(seguimiento[[#This Row],[curvaglucemia]]="","No realizada","Realizada")</f>
        <v>Realizada</v>
      </c>
      <c r="P837" t="str">
        <f>IF(O837="Realizada",seguimiento[[#This Row],[curvaglucemia]],"")</f>
        <v>Normal</v>
      </c>
      <c r="Q837" t="str">
        <f>IF(seguimiento[[#This Row],[vitaminaDRealizada]]="","",IF(seguimiento[[#This Row],[vitaminaDRealizada]]="No realizado","No realizada","Realizada"))</f>
        <v>No realizada</v>
      </c>
      <c r="R837" t="str">
        <f>IF(Q837="Realizada",seguimiento[[#This Row],[vitaminaDRealizada]],"")</f>
        <v/>
      </c>
      <c r="S837" t="str">
        <f>IF(seguimiento[[#This Row],[ige]]="No realizada","No realizada",IF(seguimiento[[#This Row],[ige]]="","","Realizada"))</f>
        <v>No realizada</v>
      </c>
      <c r="T837" t="str">
        <f>IF(S837="Realizada",seguimiento[[#This Row],[ige]],"")</f>
        <v/>
      </c>
      <c r="U837" t="str">
        <f>IF(OR(seguimiento[[#This Row],[actividadfisica]]="Ejercicio regular",seguimiento[[#This Row],[actividadfisica]]="Actividad deportiva"),"Sí","")</f>
        <v>Sí</v>
      </c>
    </row>
    <row r="838" spans="1:21" x14ac:dyDescent="0.3">
      <c r="A838" t="str">
        <f>VLOOKUP(B838,pacientes_insertados[],2,)</f>
        <v>61e34254ec4ec02e84f5dcd0</v>
      </c>
      <c r="B838">
        <f>seguimiento[[#This Row],[idpaciente]]</f>
        <v>405</v>
      </c>
      <c r="C838">
        <f t="shared" si="13"/>
        <v>2011</v>
      </c>
      <c r="D838" s="1">
        <f>seguimiento[[#This Row],[fecha]]</f>
        <v>40738</v>
      </c>
      <c r="E838" t="str">
        <f>seguimiento[[#This Row],[institucion]]</f>
        <v>Hospital Sor Maria Ludovica de La Plata</v>
      </c>
      <c r="F838" t="str">
        <f>seguimiento[[#This Row],[fallecimiento]]</f>
        <v>No</v>
      </c>
      <c r="I838" t="str">
        <f>seguimiento[[#This Row],[educacion]]</f>
        <v>Primaria completa</v>
      </c>
      <c r="J838" t="str">
        <f>seguimiento[[#This Row],[laboral]]</f>
        <v>No trabaja</v>
      </c>
      <c r="K838" t="str">
        <f>seguimiento[[#This Row],[coberturamedica]]</f>
        <v>Sí</v>
      </c>
      <c r="M838" t="str">
        <f>seguimiento[[#This Row],[Embarazo]]</f>
        <v>No</v>
      </c>
      <c r="N838" t="str">
        <f>seguimiento[[#This Row],[ncultivosanio]]</f>
        <v>2</v>
      </c>
      <c r="O838" t="str">
        <f>IF(seguimiento[[#This Row],[curvaglucemia]]="","No realizada","Realizada")</f>
        <v>Realizada</v>
      </c>
      <c r="P838" t="str">
        <f>IF(O838="Realizada",seguimiento[[#This Row],[curvaglucemia]],"")</f>
        <v>Normal</v>
      </c>
      <c r="Q838" t="str">
        <f>IF(seguimiento[[#This Row],[vitaminaDRealizada]]="","",IF(seguimiento[[#This Row],[vitaminaDRealizada]]="No realizado","No realizada","Realizada"))</f>
        <v/>
      </c>
      <c r="R838" t="str">
        <f>IF(Q838="Realizada",seguimiento[[#This Row],[vitaminaDRealizada]],"")</f>
        <v/>
      </c>
      <c r="S838" t="str">
        <f>IF(seguimiento[[#This Row],[ige]]="No realizada","No realizada",IF(seguimiento[[#This Row],[ige]]="","","Realizada"))</f>
        <v>Realizada</v>
      </c>
      <c r="T838" t="str">
        <f>IF(S838="Realizada",seguimiento[[#This Row],[ige]],"")</f>
        <v>&lt; 500</v>
      </c>
      <c r="U838" t="str">
        <f>IF(OR(seguimiento[[#This Row],[actividadfisica]]="Ejercicio regular",seguimiento[[#This Row],[actividadfisica]]="Actividad deportiva"),"Sí","")</f>
        <v/>
      </c>
    </row>
    <row r="839" spans="1:21" x14ac:dyDescent="0.3">
      <c r="A839" t="str">
        <f>VLOOKUP(B839,pacientes_insertados[],2,)</f>
        <v>61e34254ec4ec02e84f5dcd0</v>
      </c>
      <c r="B839">
        <f>seguimiento[[#This Row],[idpaciente]]</f>
        <v>405</v>
      </c>
      <c r="C839">
        <f t="shared" si="13"/>
        <v>2012</v>
      </c>
      <c r="D839" s="1">
        <f>seguimiento[[#This Row],[fecha]]</f>
        <v>41199</v>
      </c>
      <c r="E839" t="str">
        <f>seguimiento[[#This Row],[institucion]]</f>
        <v>Hospital Sor Maria Ludovica de La Plata</v>
      </c>
      <c r="F839" t="str">
        <f>seguimiento[[#This Row],[fallecimiento]]</f>
        <v>No</v>
      </c>
      <c r="I839" t="str">
        <f>seguimiento[[#This Row],[educacion]]</f>
        <v>Secundaria incompleta</v>
      </c>
      <c r="K839" t="str">
        <f>seguimiento[[#This Row],[coberturamedica]]</f>
        <v>Sí</v>
      </c>
      <c r="M839" t="str">
        <f>seguimiento[[#This Row],[Embarazo]]</f>
        <v>No</v>
      </c>
      <c r="N839" t="str">
        <f>seguimiento[[#This Row],[ncultivosanio]]</f>
        <v>1</v>
      </c>
      <c r="O839" t="str">
        <f>IF(seguimiento[[#This Row],[curvaglucemia]]="","No realizada","Realizada")</f>
        <v>Realizada</v>
      </c>
      <c r="P839" t="str">
        <f>IF(O839="Realizada",seguimiento[[#This Row],[curvaglucemia]],"")</f>
        <v>Normal</v>
      </c>
      <c r="Q839" t="str">
        <f>IF(seguimiento[[#This Row],[vitaminaDRealizada]]="","",IF(seguimiento[[#This Row],[vitaminaDRealizada]]="No realizado","No realizada","Realizada"))</f>
        <v/>
      </c>
      <c r="R839" t="str">
        <f>IF(Q839="Realizada",seguimiento[[#This Row],[vitaminaDRealizada]],"")</f>
        <v/>
      </c>
      <c r="S839" t="str">
        <f>IF(seguimiento[[#This Row],[ige]]="No realizada","No realizada",IF(seguimiento[[#This Row],[ige]]="","","Realizada"))</f>
        <v>Realizada</v>
      </c>
      <c r="T839" t="str">
        <f>IF(S839="Realizada",seguimiento[[#This Row],[ige]],"")</f>
        <v>&lt; 500</v>
      </c>
      <c r="U839" t="str">
        <f>IF(OR(seguimiento[[#This Row],[actividadfisica]]="Ejercicio regular",seguimiento[[#This Row],[actividadfisica]]="Actividad deportiva"),"Sí","")</f>
        <v/>
      </c>
    </row>
    <row r="840" spans="1:21" x14ac:dyDescent="0.3">
      <c r="A840" t="str">
        <f>VLOOKUP(B840,pacientes_insertados[],2,)</f>
        <v>61e34254ec4ec02e84f5dcd0</v>
      </c>
      <c r="B840">
        <f>seguimiento[[#This Row],[idpaciente]]</f>
        <v>405</v>
      </c>
      <c r="C840">
        <f t="shared" si="13"/>
        <v>2015</v>
      </c>
      <c r="D840" s="1">
        <f>seguimiento[[#This Row],[fecha]]</f>
        <v>42241</v>
      </c>
      <c r="E840" t="str">
        <f>seguimiento[[#This Row],[institucion]]</f>
        <v>Hospital Sor Maria Ludovica de La Plata</v>
      </c>
      <c r="F840" t="str">
        <f>seguimiento[[#This Row],[fallecimiento]]</f>
        <v>No</v>
      </c>
      <c r="J840" t="str">
        <f>seguimiento[[#This Row],[laboral]]</f>
        <v>No trabaja</v>
      </c>
      <c r="K840" t="str">
        <f>seguimiento[[#This Row],[coberturamedica]]</f>
        <v>Sí</v>
      </c>
      <c r="N840" t="str">
        <f>seguimiento[[#This Row],[ncultivosanio]]</f>
        <v>1</v>
      </c>
      <c r="O840" t="str">
        <f>IF(seguimiento[[#This Row],[curvaglucemia]]="","No realizada","Realizada")</f>
        <v>No realizada</v>
      </c>
      <c r="P840" t="str">
        <f>IF(O840="Realizada",seguimiento[[#This Row],[curvaglucemia]],"")</f>
        <v/>
      </c>
      <c r="Q840" t="str">
        <f>IF(seguimiento[[#This Row],[vitaminaDRealizada]]="","",IF(seguimiento[[#This Row],[vitaminaDRealizada]]="No realizado","No realizada","Realizada"))</f>
        <v/>
      </c>
      <c r="R840" t="str">
        <f>IF(Q840="Realizada",seguimiento[[#This Row],[vitaminaDRealizada]],"")</f>
        <v/>
      </c>
      <c r="S840" t="str">
        <f>IF(seguimiento[[#This Row],[ige]]="No realizada","No realizada",IF(seguimiento[[#This Row],[ige]]="","","Realizada"))</f>
        <v>No realizada</v>
      </c>
      <c r="T840" t="str">
        <f>IF(S840="Realizada",seguimiento[[#This Row],[ige]],"")</f>
        <v/>
      </c>
      <c r="U840" t="str">
        <f>IF(OR(seguimiento[[#This Row],[actividadfisica]]="Ejercicio regular",seguimiento[[#This Row],[actividadfisica]]="Actividad deportiva"),"Sí","")</f>
        <v>Sí</v>
      </c>
    </row>
    <row r="841" spans="1:21" x14ac:dyDescent="0.3">
      <c r="A841" t="str">
        <f>VLOOKUP(B841,pacientes_insertados[],2,)</f>
        <v>61e34254ec4ec02e84f5dcd1</v>
      </c>
      <c r="B841">
        <f>seguimiento[[#This Row],[idpaciente]]</f>
        <v>406</v>
      </c>
      <c r="C841">
        <f t="shared" si="13"/>
        <v>2011</v>
      </c>
      <c r="D841" s="1">
        <f>seguimiento[[#This Row],[fecha]]</f>
        <v>40870</v>
      </c>
      <c r="E841" t="str">
        <f>seguimiento[[#This Row],[institucion]]</f>
        <v>Hospital Sor Maria Ludovica de La Plata</v>
      </c>
      <c r="F841" t="str">
        <f>seguimiento[[#This Row],[fallecimiento]]</f>
        <v>No</v>
      </c>
      <c r="K841" t="str">
        <f>seguimiento[[#This Row],[coberturamedica]]</f>
        <v>No</v>
      </c>
      <c r="L841" t="str">
        <f>seguimiento[[#This Row],[ntratendovenosos]]</f>
        <v>1</v>
      </c>
      <c r="M841" t="str">
        <f>seguimiento[[#This Row],[Embarazo]]</f>
        <v>No</v>
      </c>
      <c r="N841" t="str">
        <f>seguimiento[[#This Row],[ncultivosanio]]</f>
        <v>3</v>
      </c>
      <c r="O841" t="str">
        <f>IF(seguimiento[[#This Row],[curvaglucemia]]="","No realizada","Realizada")</f>
        <v>No realizada</v>
      </c>
      <c r="P841" t="str">
        <f>IF(O841="Realizada",seguimiento[[#This Row],[curvaglucemia]],"")</f>
        <v/>
      </c>
      <c r="Q841" t="str">
        <f>IF(seguimiento[[#This Row],[vitaminaDRealizada]]="","",IF(seguimiento[[#This Row],[vitaminaDRealizada]]="No realizado","No realizada","Realizada"))</f>
        <v/>
      </c>
      <c r="R841" t="str">
        <f>IF(Q841="Realizada",seguimiento[[#This Row],[vitaminaDRealizada]],"")</f>
        <v/>
      </c>
      <c r="S841" t="str">
        <f>IF(seguimiento[[#This Row],[ige]]="No realizada","No realizada",IF(seguimiento[[#This Row],[ige]]="","","Realizada"))</f>
        <v>Realizada</v>
      </c>
      <c r="T841" t="str">
        <f>IF(S841="Realizada",seguimiento[[#This Row],[ige]],"")</f>
        <v>&lt; 500</v>
      </c>
      <c r="U841" t="str">
        <f>IF(OR(seguimiento[[#This Row],[actividadfisica]]="Ejercicio regular",seguimiento[[#This Row],[actividadfisica]]="Actividad deportiva"),"Sí","")</f>
        <v/>
      </c>
    </row>
    <row r="842" spans="1:21" x14ac:dyDescent="0.3">
      <c r="A842" t="str">
        <f>VLOOKUP(B842,pacientes_insertados[],2,)</f>
        <v>61e34254ec4ec02e84f5dcd1</v>
      </c>
      <c r="B842">
        <f>seguimiento[[#This Row],[idpaciente]]</f>
        <v>406</v>
      </c>
      <c r="C842">
        <f t="shared" si="13"/>
        <v>2012</v>
      </c>
      <c r="D842" s="1">
        <f>seguimiento[[#This Row],[fecha]]</f>
        <v>41224</v>
      </c>
      <c r="E842" t="str">
        <f>seguimiento[[#This Row],[institucion]]</f>
        <v>Hospital Sor Maria Ludovica de La Plata</v>
      </c>
      <c r="F842" t="str">
        <f>seguimiento[[#This Row],[fallecimiento]]</f>
        <v>No</v>
      </c>
      <c r="I842" t="str">
        <f>seguimiento[[#This Row],[educacion]]</f>
        <v>Primaria incompleta</v>
      </c>
      <c r="K842" t="str">
        <f>seguimiento[[#This Row],[coberturamedica]]</f>
        <v>Sí</v>
      </c>
      <c r="M842" t="str">
        <f>seguimiento[[#This Row],[Embarazo]]</f>
        <v>No</v>
      </c>
      <c r="N842" t="str">
        <f>seguimiento[[#This Row],[ncultivosanio]]</f>
        <v>4</v>
      </c>
      <c r="O842" t="str">
        <f>IF(seguimiento[[#This Row],[curvaglucemia]]="","No realizada","Realizada")</f>
        <v>No realizada</v>
      </c>
      <c r="P842" t="str">
        <f>IF(O842="Realizada",seguimiento[[#This Row],[curvaglucemia]],"")</f>
        <v/>
      </c>
      <c r="Q842" t="str">
        <f>IF(seguimiento[[#This Row],[vitaminaDRealizada]]="","",IF(seguimiento[[#This Row],[vitaminaDRealizada]]="No realizado","No realizada","Realizada"))</f>
        <v/>
      </c>
      <c r="R842" t="str">
        <f>IF(Q842="Realizada",seguimiento[[#This Row],[vitaminaDRealizada]],"")</f>
        <v/>
      </c>
      <c r="S842" t="str">
        <f>IF(seguimiento[[#This Row],[ige]]="No realizada","No realizada",IF(seguimiento[[#This Row],[ige]]="","","Realizada"))</f>
        <v>Realizada</v>
      </c>
      <c r="T842" t="str">
        <f>IF(S842="Realizada",seguimiento[[#This Row],[ige]],"")</f>
        <v>&lt; 500</v>
      </c>
      <c r="U842" t="str">
        <f>IF(OR(seguimiento[[#This Row],[actividadfisica]]="Ejercicio regular",seguimiento[[#This Row],[actividadfisica]]="Actividad deportiva"),"Sí","")</f>
        <v/>
      </c>
    </row>
    <row r="843" spans="1:21" x14ac:dyDescent="0.3">
      <c r="A843" t="str">
        <f>VLOOKUP(B843,pacientes_insertados[],2,)</f>
        <v>61e34254ec4ec02e84f5dcd1</v>
      </c>
      <c r="B843">
        <f>seguimiento[[#This Row],[idpaciente]]</f>
        <v>406</v>
      </c>
      <c r="C843">
        <f t="shared" si="13"/>
        <v>2013</v>
      </c>
      <c r="D843" s="1">
        <f>seguimiento[[#This Row],[fecha]]</f>
        <v>41619</v>
      </c>
      <c r="E843" t="str">
        <f>seguimiento[[#This Row],[institucion]]</f>
        <v>Hospital Sor Maria Ludovica de La Plata</v>
      </c>
      <c r="F843" t="str">
        <f>seguimiento[[#This Row],[fallecimiento]]</f>
        <v>No</v>
      </c>
      <c r="K843" t="str">
        <f>seguimiento[[#This Row],[coberturamedica]]</f>
        <v>Sí</v>
      </c>
      <c r="L843" t="str">
        <f>seguimiento[[#This Row],[ntratendovenosos]]</f>
        <v>2</v>
      </c>
      <c r="M843" t="str">
        <f>seguimiento[[#This Row],[Embarazo]]</f>
        <v>No</v>
      </c>
      <c r="N843" t="str">
        <f>seguimiento[[#This Row],[ncultivosanio]]</f>
        <v>7</v>
      </c>
      <c r="O843" t="str">
        <f>IF(seguimiento[[#This Row],[curvaglucemia]]="","No realizada","Realizada")</f>
        <v>No realizada</v>
      </c>
      <c r="P843" t="str">
        <f>IF(O843="Realizada",seguimiento[[#This Row],[curvaglucemia]],"")</f>
        <v/>
      </c>
      <c r="Q843" t="str">
        <f>IF(seguimiento[[#This Row],[vitaminaDRealizada]]="","",IF(seguimiento[[#This Row],[vitaminaDRealizada]]="No realizado","No realizada","Realizada"))</f>
        <v/>
      </c>
      <c r="R843" t="str">
        <f>IF(Q843="Realizada",seguimiento[[#This Row],[vitaminaDRealizada]],"")</f>
        <v/>
      </c>
      <c r="S843" t="str">
        <f>IF(seguimiento[[#This Row],[ige]]="No realizada","No realizada",IF(seguimiento[[#This Row],[ige]]="","","Realizada"))</f>
        <v>Realizada</v>
      </c>
      <c r="T843" t="str">
        <f>IF(S843="Realizada",seguimiento[[#This Row],[ige]],"")</f>
        <v>&lt; 500</v>
      </c>
      <c r="U843" t="str">
        <f>IF(OR(seguimiento[[#This Row],[actividadfisica]]="Ejercicio regular",seguimiento[[#This Row],[actividadfisica]]="Actividad deportiva"),"Sí","")</f>
        <v/>
      </c>
    </row>
    <row r="844" spans="1:21" x14ac:dyDescent="0.3">
      <c r="A844" t="str">
        <f>VLOOKUP(B844,pacientes_insertados[],2,)</f>
        <v>61e34254ec4ec02e84f5dcd1</v>
      </c>
      <c r="B844">
        <f>seguimiento[[#This Row],[idpaciente]]</f>
        <v>406</v>
      </c>
      <c r="C844">
        <f t="shared" si="13"/>
        <v>2014</v>
      </c>
      <c r="D844" s="1">
        <f>seguimiento[[#This Row],[fecha]]</f>
        <v>41984</v>
      </c>
      <c r="E844" t="str">
        <f>seguimiento[[#This Row],[institucion]]</f>
        <v>Hospital Sor Maria Ludovica de La Plata</v>
      </c>
      <c r="F844" t="str">
        <f>seguimiento[[#This Row],[fallecimiento]]</f>
        <v>No</v>
      </c>
      <c r="K844" t="str">
        <f>seguimiento[[#This Row],[coberturamedica]]</f>
        <v>Sí</v>
      </c>
      <c r="L844" t="str">
        <f>seguimiento[[#This Row],[ntratendovenosos]]</f>
        <v>1</v>
      </c>
      <c r="M844" t="str">
        <f>seguimiento[[#This Row],[Embarazo]]</f>
        <v>No</v>
      </c>
      <c r="N844" t="str">
        <f>seguimiento[[#This Row],[ncultivosanio]]</f>
        <v>8</v>
      </c>
      <c r="O844" t="str">
        <f>IF(seguimiento[[#This Row],[curvaglucemia]]="","No realizada","Realizada")</f>
        <v>No realizada</v>
      </c>
      <c r="P844" t="str">
        <f>IF(O844="Realizada",seguimiento[[#This Row],[curvaglucemia]],"")</f>
        <v/>
      </c>
      <c r="Q844" t="str">
        <f>IF(seguimiento[[#This Row],[vitaminaDRealizada]]="","",IF(seguimiento[[#This Row],[vitaminaDRealizada]]="No realizado","No realizada","Realizada"))</f>
        <v/>
      </c>
      <c r="R844" t="str">
        <f>IF(Q844="Realizada",seguimiento[[#This Row],[vitaminaDRealizada]],"")</f>
        <v/>
      </c>
      <c r="S844" t="str">
        <f>IF(seguimiento[[#This Row],[ige]]="No realizada","No realizada",IF(seguimiento[[#This Row],[ige]]="","","Realizada"))</f>
        <v>Realizada</v>
      </c>
      <c r="T844" t="str">
        <f>IF(S844="Realizada",seguimiento[[#This Row],[ige]],"")</f>
        <v>&lt; 500</v>
      </c>
      <c r="U844" t="str">
        <f>IF(OR(seguimiento[[#This Row],[actividadfisica]]="Ejercicio regular",seguimiento[[#This Row],[actividadfisica]]="Actividad deportiva"),"Sí","")</f>
        <v/>
      </c>
    </row>
    <row r="845" spans="1:21" x14ac:dyDescent="0.3">
      <c r="A845" t="str">
        <f>VLOOKUP(B845,pacientes_insertados[],2,)</f>
        <v>61e34254ec4ec02e84f5dcd1</v>
      </c>
      <c r="B845">
        <f>seguimiento[[#This Row],[idpaciente]]</f>
        <v>406</v>
      </c>
      <c r="C845">
        <f t="shared" si="13"/>
        <v>2015</v>
      </c>
      <c r="D845" s="1">
        <f>seguimiento[[#This Row],[fecha]]</f>
        <v>42239</v>
      </c>
      <c r="E845" t="str">
        <f>seguimiento[[#This Row],[institucion]]</f>
        <v>Hospital Sor Maria Ludovica de La Plata</v>
      </c>
      <c r="F845" t="str">
        <f>seguimiento[[#This Row],[fallecimiento]]</f>
        <v>No</v>
      </c>
      <c r="K845" t="str">
        <f>seguimiento[[#This Row],[coberturamedica]]</f>
        <v>Sí</v>
      </c>
      <c r="L845" t="str">
        <f>seguimiento[[#This Row],[ntratendovenosos]]</f>
        <v>4</v>
      </c>
      <c r="M845" t="str">
        <f>seguimiento[[#This Row],[Embarazo]]</f>
        <v>No</v>
      </c>
      <c r="N845" t="str">
        <f>seguimiento[[#This Row],[ncultivosanio]]</f>
        <v>5</v>
      </c>
      <c r="O845" t="str">
        <f>IF(seguimiento[[#This Row],[curvaglucemia]]="","No realizada","Realizada")</f>
        <v>No realizada</v>
      </c>
      <c r="P845" t="str">
        <f>IF(O845="Realizada",seguimiento[[#This Row],[curvaglucemia]],"")</f>
        <v/>
      </c>
      <c r="Q845" t="str">
        <f>IF(seguimiento[[#This Row],[vitaminaDRealizada]]="","",IF(seguimiento[[#This Row],[vitaminaDRealizada]]="No realizado","No realizada","Realizada"))</f>
        <v>No realizada</v>
      </c>
      <c r="R845" t="str">
        <f>IF(Q845="Realizada",seguimiento[[#This Row],[vitaminaDRealizada]],"")</f>
        <v/>
      </c>
      <c r="S845" t="str">
        <f>IF(seguimiento[[#This Row],[ige]]="No realizada","No realizada",IF(seguimiento[[#This Row],[ige]]="","","Realizada"))</f>
        <v>No realizada</v>
      </c>
      <c r="T845" t="str">
        <f>IF(S845="Realizada",seguimiento[[#This Row],[ige]],"")</f>
        <v/>
      </c>
      <c r="U845" t="str">
        <f>IF(OR(seguimiento[[#This Row],[actividadfisica]]="Ejercicio regular",seguimiento[[#This Row],[actividadfisica]]="Actividad deportiva"),"Sí","")</f>
        <v/>
      </c>
    </row>
    <row r="846" spans="1:21" x14ac:dyDescent="0.3">
      <c r="A846" t="str">
        <f>VLOOKUP(B846,pacientes_insertados[],2,)</f>
        <v>61e34254ec4ec02e84f5dcd1</v>
      </c>
      <c r="B846">
        <f>seguimiento[[#This Row],[idpaciente]]</f>
        <v>406</v>
      </c>
      <c r="C846">
        <f t="shared" si="13"/>
        <v>2017</v>
      </c>
      <c r="D846" s="1">
        <f>seguimiento[[#This Row],[fecha]]</f>
        <v>42840</v>
      </c>
      <c r="E846" t="str">
        <f>seguimiento[[#This Row],[institucion]]</f>
        <v>Hospital Sor Maria Ludovica de La Plata</v>
      </c>
      <c r="F846" t="str">
        <f>seguimiento[[#This Row],[fallecimiento]]</f>
        <v>No</v>
      </c>
      <c r="K846" t="str">
        <f>seguimiento[[#This Row],[coberturamedica]]</f>
        <v>Sí</v>
      </c>
      <c r="M846" t="str">
        <f>seguimiento[[#This Row],[Embarazo]]</f>
        <v>No</v>
      </c>
      <c r="N846" t="str">
        <f>seguimiento[[#This Row],[ncultivosanio]]</f>
        <v>1</v>
      </c>
      <c r="O846" t="str">
        <f>IF(seguimiento[[#This Row],[curvaglucemia]]="","No realizada","Realizada")</f>
        <v>No realizada</v>
      </c>
      <c r="P846" t="str">
        <f>IF(O846="Realizada",seguimiento[[#This Row],[curvaglucemia]],"")</f>
        <v/>
      </c>
      <c r="Q846" t="str">
        <f>IF(seguimiento[[#This Row],[vitaminaDRealizada]]="","",IF(seguimiento[[#This Row],[vitaminaDRealizada]]="No realizado","No realizada","Realizada"))</f>
        <v/>
      </c>
      <c r="R846" t="str">
        <f>IF(Q846="Realizada",seguimiento[[#This Row],[vitaminaDRealizada]],"")</f>
        <v/>
      </c>
      <c r="S846" t="str">
        <f>IF(seguimiento[[#This Row],[ige]]="No realizada","No realizada",IF(seguimiento[[#This Row],[ige]]="","","Realizada"))</f>
        <v>No realizada</v>
      </c>
      <c r="T846" t="str">
        <f>IF(S846="Realizada",seguimiento[[#This Row],[ige]],"")</f>
        <v/>
      </c>
      <c r="U846" t="str">
        <f>IF(OR(seguimiento[[#This Row],[actividadfisica]]="Ejercicio regular",seguimiento[[#This Row],[actividadfisica]]="Actividad deportiva"),"Sí","")</f>
        <v/>
      </c>
    </row>
    <row r="847" spans="1:21" x14ac:dyDescent="0.3">
      <c r="A847" t="str">
        <f>VLOOKUP(B847,pacientes_insertados[],2,)</f>
        <v>61e34254ec4ec02e84f5dcd2</v>
      </c>
      <c r="B847">
        <f>seguimiento[[#This Row],[idpaciente]]</f>
        <v>407</v>
      </c>
      <c r="C847">
        <f t="shared" si="13"/>
        <v>2011</v>
      </c>
      <c r="D847" s="1">
        <f>seguimiento[[#This Row],[fecha]]</f>
        <v>40840</v>
      </c>
      <c r="E847" t="str">
        <f>seguimiento[[#This Row],[institucion]]</f>
        <v>Hospital Sor Maria Ludovica de La Plata</v>
      </c>
      <c r="F847" t="str">
        <f>seguimiento[[#This Row],[fallecimiento]]</f>
        <v>No</v>
      </c>
      <c r="K847" t="str">
        <f>seguimiento[[#This Row],[coberturamedica]]</f>
        <v>Sí</v>
      </c>
      <c r="M847" t="str">
        <f>seguimiento[[#This Row],[Embarazo]]</f>
        <v>No</v>
      </c>
      <c r="N847" t="str">
        <f>seguimiento[[#This Row],[ncultivosanio]]</f>
        <v>5</v>
      </c>
      <c r="O847" t="str">
        <f>IF(seguimiento[[#This Row],[curvaglucemia]]="","No realizada","Realizada")</f>
        <v>No realizada</v>
      </c>
      <c r="P847" t="str">
        <f>IF(O847="Realizada",seguimiento[[#This Row],[curvaglucemia]],"")</f>
        <v/>
      </c>
      <c r="Q847" t="str">
        <f>IF(seguimiento[[#This Row],[vitaminaDRealizada]]="","",IF(seguimiento[[#This Row],[vitaminaDRealizada]]="No realizado","No realizada","Realizada"))</f>
        <v/>
      </c>
      <c r="R847" t="str">
        <f>IF(Q847="Realizada",seguimiento[[#This Row],[vitaminaDRealizada]],"")</f>
        <v/>
      </c>
      <c r="S847" t="str">
        <f>IF(seguimiento[[#This Row],[ige]]="No realizada","No realizada",IF(seguimiento[[#This Row],[ige]]="","","Realizada"))</f>
        <v>Realizada</v>
      </c>
      <c r="T847" t="str">
        <f>IF(S847="Realizada",seguimiento[[#This Row],[ige]],"")</f>
        <v>&lt; 500</v>
      </c>
      <c r="U847" t="str">
        <f>IF(OR(seguimiento[[#This Row],[actividadfisica]]="Ejercicio regular",seguimiento[[#This Row],[actividadfisica]]="Actividad deportiva"),"Sí","")</f>
        <v/>
      </c>
    </row>
    <row r="848" spans="1:21" x14ac:dyDescent="0.3">
      <c r="A848" t="str">
        <f>VLOOKUP(B848,pacientes_insertados[],2,)</f>
        <v>61e34254ec4ec02e84f5dcd2</v>
      </c>
      <c r="B848">
        <f>seguimiento[[#This Row],[idpaciente]]</f>
        <v>407</v>
      </c>
      <c r="C848">
        <f t="shared" si="13"/>
        <v>2012</v>
      </c>
      <c r="D848" s="1">
        <f>seguimiento[[#This Row],[fecha]]</f>
        <v>41191</v>
      </c>
      <c r="E848" t="str">
        <f>seguimiento[[#This Row],[institucion]]</f>
        <v>Hospital Sor Maria Ludovica de La Plata</v>
      </c>
      <c r="F848" t="str">
        <f>seguimiento[[#This Row],[fallecimiento]]</f>
        <v>No</v>
      </c>
      <c r="I848" t="str">
        <f>seguimiento[[#This Row],[educacion]]</f>
        <v>Primaria incompleta</v>
      </c>
      <c r="K848" t="str">
        <f>seguimiento[[#This Row],[coberturamedica]]</f>
        <v>Sí</v>
      </c>
      <c r="M848" t="str">
        <f>seguimiento[[#This Row],[Embarazo]]</f>
        <v>No</v>
      </c>
      <c r="N848" t="str">
        <f>seguimiento[[#This Row],[ncultivosanio]]</f>
        <v>3</v>
      </c>
      <c r="O848" t="str">
        <f>IF(seguimiento[[#This Row],[curvaglucemia]]="","No realizada","Realizada")</f>
        <v>No realizada</v>
      </c>
      <c r="P848" t="str">
        <f>IF(O848="Realizada",seguimiento[[#This Row],[curvaglucemia]],"")</f>
        <v/>
      </c>
      <c r="Q848" t="str">
        <f>IF(seguimiento[[#This Row],[vitaminaDRealizada]]="","",IF(seguimiento[[#This Row],[vitaminaDRealizada]]="No realizado","No realizada","Realizada"))</f>
        <v/>
      </c>
      <c r="R848" t="str">
        <f>IF(Q848="Realizada",seguimiento[[#This Row],[vitaminaDRealizada]],"")</f>
        <v/>
      </c>
      <c r="S848" t="str">
        <f>IF(seguimiento[[#This Row],[ige]]="No realizada","No realizada",IF(seguimiento[[#This Row],[ige]]="","","Realizada"))</f>
        <v>Realizada</v>
      </c>
      <c r="T848" t="str">
        <f>IF(S848="Realizada",seguimiento[[#This Row],[ige]],"")</f>
        <v>&lt; 500</v>
      </c>
      <c r="U848" t="str">
        <f>IF(OR(seguimiento[[#This Row],[actividadfisica]]="Ejercicio regular",seguimiento[[#This Row],[actividadfisica]]="Actividad deportiva"),"Sí","")</f>
        <v>Sí</v>
      </c>
    </row>
    <row r="849" spans="1:21" x14ac:dyDescent="0.3">
      <c r="A849" t="str">
        <f>VLOOKUP(B849,pacientes_insertados[],2,)</f>
        <v>61e34254ec4ec02e84f5dcd2</v>
      </c>
      <c r="B849">
        <f>seguimiento[[#This Row],[idpaciente]]</f>
        <v>407</v>
      </c>
      <c r="C849">
        <f t="shared" si="13"/>
        <v>2015</v>
      </c>
      <c r="D849" s="1">
        <f>seguimiento[[#This Row],[fecha]]</f>
        <v>42241</v>
      </c>
      <c r="E849" t="str">
        <f>seguimiento[[#This Row],[institucion]]</f>
        <v>Hospital Sor Maria Ludovica de La Plata</v>
      </c>
      <c r="F849" t="str">
        <f>seguimiento[[#This Row],[fallecimiento]]</f>
        <v>No</v>
      </c>
      <c r="K849" t="str">
        <f>seguimiento[[#This Row],[coberturamedica]]</f>
        <v>Sí</v>
      </c>
      <c r="N849" t="str">
        <f>seguimiento[[#This Row],[ncultivosanio]]</f>
        <v>1</v>
      </c>
      <c r="O849" t="str">
        <f>IF(seguimiento[[#This Row],[curvaglucemia]]="","No realizada","Realizada")</f>
        <v>No realizada</v>
      </c>
      <c r="P849" t="str">
        <f>IF(O849="Realizada",seguimiento[[#This Row],[curvaglucemia]],"")</f>
        <v/>
      </c>
      <c r="Q849" t="str">
        <f>IF(seguimiento[[#This Row],[vitaminaDRealizada]]="","",IF(seguimiento[[#This Row],[vitaminaDRealizada]]="No realizado","No realizada","Realizada"))</f>
        <v>No realizada</v>
      </c>
      <c r="R849" t="str">
        <f>IF(Q849="Realizada",seguimiento[[#This Row],[vitaminaDRealizada]],"")</f>
        <v/>
      </c>
      <c r="S849" t="str">
        <f>IF(seguimiento[[#This Row],[ige]]="No realizada","No realizada",IF(seguimiento[[#This Row],[ige]]="","","Realizada"))</f>
        <v>No realizada</v>
      </c>
      <c r="T849" t="str">
        <f>IF(S849="Realizada",seguimiento[[#This Row],[ige]],"")</f>
        <v/>
      </c>
      <c r="U849" t="str">
        <f>IF(OR(seguimiento[[#This Row],[actividadfisica]]="Ejercicio regular",seguimiento[[#This Row],[actividadfisica]]="Actividad deportiva"),"Sí","")</f>
        <v>Sí</v>
      </c>
    </row>
    <row r="850" spans="1:21" x14ac:dyDescent="0.3">
      <c r="A850" t="str">
        <f>VLOOKUP(B850,pacientes_insertados[],2,)</f>
        <v>61e34254ec4ec02e84f5dcd3</v>
      </c>
      <c r="B850">
        <f>seguimiento[[#This Row],[idpaciente]]</f>
        <v>408</v>
      </c>
      <c r="C850">
        <f t="shared" si="13"/>
        <v>2011</v>
      </c>
      <c r="D850" s="1">
        <f>seguimiento[[#This Row],[fecha]]</f>
        <v>40872</v>
      </c>
      <c r="E850" t="str">
        <f>seguimiento[[#This Row],[institucion]]</f>
        <v>Hospital Sor Maria Ludovica de La Plata</v>
      </c>
      <c r="F850" t="str">
        <f>seguimiento[[#This Row],[fallecimiento]]</f>
        <v>No</v>
      </c>
      <c r="K850" t="str">
        <f>seguimiento[[#This Row],[coberturamedica]]</f>
        <v>No</v>
      </c>
      <c r="M850" t="str">
        <f>seguimiento[[#This Row],[Embarazo]]</f>
        <v>No</v>
      </c>
      <c r="N850" t="str">
        <f>seguimiento[[#This Row],[ncultivosanio]]</f>
        <v>6</v>
      </c>
      <c r="O850" t="str">
        <f>IF(seguimiento[[#This Row],[curvaglucemia]]="","No realizada","Realizada")</f>
        <v>No realizada</v>
      </c>
      <c r="P850" t="str">
        <f>IF(O850="Realizada",seguimiento[[#This Row],[curvaglucemia]],"")</f>
        <v/>
      </c>
      <c r="Q850" t="str">
        <f>IF(seguimiento[[#This Row],[vitaminaDRealizada]]="","",IF(seguimiento[[#This Row],[vitaminaDRealizada]]="No realizado","No realizada","Realizada"))</f>
        <v/>
      </c>
      <c r="R850" t="str">
        <f>IF(Q850="Realizada",seguimiento[[#This Row],[vitaminaDRealizada]],"")</f>
        <v/>
      </c>
      <c r="S850" t="str">
        <f>IF(seguimiento[[#This Row],[ige]]="No realizada","No realizada",IF(seguimiento[[#This Row],[ige]]="","","Realizada"))</f>
        <v>Realizada</v>
      </c>
      <c r="T850" t="str">
        <f>IF(S850="Realizada",seguimiento[[#This Row],[ige]],"")</f>
        <v>&lt; 500</v>
      </c>
      <c r="U850" t="str">
        <f>IF(OR(seguimiento[[#This Row],[actividadfisica]]="Ejercicio regular",seguimiento[[#This Row],[actividadfisica]]="Actividad deportiva"),"Sí","")</f>
        <v/>
      </c>
    </row>
    <row r="851" spans="1:21" x14ac:dyDescent="0.3">
      <c r="A851" t="str">
        <f>VLOOKUP(B851,pacientes_insertados[],2,)</f>
        <v>61e34254ec4ec02e84f5dcd3</v>
      </c>
      <c r="B851">
        <f>seguimiento[[#This Row],[idpaciente]]</f>
        <v>408</v>
      </c>
      <c r="C851">
        <f t="shared" si="13"/>
        <v>2012</v>
      </c>
      <c r="D851" s="1">
        <f>seguimiento[[#This Row],[fecha]]</f>
        <v>41222</v>
      </c>
      <c r="E851" t="str">
        <f>seguimiento[[#This Row],[institucion]]</f>
        <v>Hospital Sor Maria Ludovica de La Plata</v>
      </c>
      <c r="F851" t="str">
        <f>seguimiento[[#This Row],[fallecimiento]]</f>
        <v>No</v>
      </c>
      <c r="I851" t="str">
        <f>seguimiento[[#This Row],[educacion]]</f>
        <v>Primaria incompleta</v>
      </c>
      <c r="K851" t="str">
        <f>seguimiento[[#This Row],[coberturamedica]]</f>
        <v>Sí</v>
      </c>
      <c r="M851" t="str">
        <f>seguimiento[[#This Row],[Embarazo]]</f>
        <v>No</v>
      </c>
      <c r="N851" t="str">
        <f>seguimiento[[#This Row],[ncultivosanio]]</f>
        <v>5</v>
      </c>
      <c r="O851" t="str">
        <f>IF(seguimiento[[#This Row],[curvaglucemia]]="","No realizada","Realizada")</f>
        <v>Realizada</v>
      </c>
      <c r="P851" t="str">
        <f>IF(O851="Realizada",seguimiento[[#This Row],[curvaglucemia]],"")</f>
        <v>Normal</v>
      </c>
      <c r="Q851" t="str">
        <f>IF(seguimiento[[#This Row],[vitaminaDRealizada]]="","",IF(seguimiento[[#This Row],[vitaminaDRealizada]]="No realizado","No realizada","Realizada"))</f>
        <v/>
      </c>
      <c r="R851" t="str">
        <f>IF(Q851="Realizada",seguimiento[[#This Row],[vitaminaDRealizada]],"")</f>
        <v/>
      </c>
      <c r="S851" t="str">
        <f>IF(seguimiento[[#This Row],[ige]]="No realizada","No realizada",IF(seguimiento[[#This Row],[ige]]="","","Realizada"))</f>
        <v>Realizada</v>
      </c>
      <c r="T851" t="str">
        <f>IF(S851="Realizada",seguimiento[[#This Row],[ige]],"")</f>
        <v>&lt; 500</v>
      </c>
      <c r="U851" t="str">
        <f>IF(OR(seguimiento[[#This Row],[actividadfisica]]="Ejercicio regular",seguimiento[[#This Row],[actividadfisica]]="Actividad deportiva"),"Sí","")</f>
        <v/>
      </c>
    </row>
    <row r="852" spans="1:21" x14ac:dyDescent="0.3">
      <c r="A852" t="str">
        <f>VLOOKUP(B852,pacientes_insertados[],2,)</f>
        <v>61e34254ec4ec02e84f5dcd3</v>
      </c>
      <c r="B852">
        <f>seguimiento[[#This Row],[idpaciente]]</f>
        <v>408</v>
      </c>
      <c r="C852">
        <f t="shared" si="13"/>
        <v>2015</v>
      </c>
      <c r="D852" s="1">
        <f>seguimiento[[#This Row],[fecha]]</f>
        <v>42241</v>
      </c>
      <c r="E852" t="str">
        <f>seguimiento[[#This Row],[institucion]]</f>
        <v>Hospital Sor Maria Ludovica de La Plata</v>
      </c>
      <c r="F852" t="str">
        <f>seguimiento[[#This Row],[fallecimiento]]</f>
        <v>No</v>
      </c>
      <c r="K852" t="str">
        <f>seguimiento[[#This Row],[coberturamedica]]</f>
        <v>Sí</v>
      </c>
      <c r="N852" t="str">
        <f>seguimiento[[#This Row],[ncultivosanio]]</f>
        <v>2</v>
      </c>
      <c r="O852" t="str">
        <f>IF(seguimiento[[#This Row],[curvaglucemia]]="","No realizada","Realizada")</f>
        <v>No realizada</v>
      </c>
      <c r="P852" t="str">
        <f>IF(O852="Realizada",seguimiento[[#This Row],[curvaglucemia]],"")</f>
        <v/>
      </c>
      <c r="Q852" t="str">
        <f>IF(seguimiento[[#This Row],[vitaminaDRealizada]]="","",IF(seguimiento[[#This Row],[vitaminaDRealizada]]="No realizado","No realizada","Realizada"))</f>
        <v>No realizada</v>
      </c>
      <c r="R852" t="str">
        <f>IF(Q852="Realizada",seguimiento[[#This Row],[vitaminaDRealizada]],"")</f>
        <v/>
      </c>
      <c r="S852" t="str">
        <f>IF(seguimiento[[#This Row],[ige]]="No realizada","No realizada",IF(seguimiento[[#This Row],[ige]]="","","Realizada"))</f>
        <v>No realizada</v>
      </c>
      <c r="T852" t="str">
        <f>IF(S852="Realizada",seguimiento[[#This Row],[ige]],"")</f>
        <v/>
      </c>
      <c r="U852" t="str">
        <f>IF(OR(seguimiento[[#This Row],[actividadfisica]]="Ejercicio regular",seguimiento[[#This Row],[actividadfisica]]="Actividad deportiva"),"Sí","")</f>
        <v/>
      </c>
    </row>
    <row r="853" spans="1:21" x14ac:dyDescent="0.3">
      <c r="A853" t="str">
        <f>VLOOKUP(B853,pacientes_insertados[],2,)</f>
        <v>61e34254ec4ec02e84f5dcd4</v>
      </c>
      <c r="B853">
        <f>seguimiento[[#This Row],[idpaciente]]</f>
        <v>409</v>
      </c>
      <c r="C853">
        <f t="shared" si="13"/>
        <v>2011</v>
      </c>
      <c r="D853" s="1">
        <f>seguimiento[[#This Row],[fecha]]</f>
        <v>40736</v>
      </c>
      <c r="E853" t="str">
        <f>seguimiento[[#This Row],[institucion]]</f>
        <v>Hospital Sor Maria Ludovica de La Plata</v>
      </c>
      <c r="F853" t="str">
        <f>seguimiento[[#This Row],[fallecimiento]]</f>
        <v>No</v>
      </c>
      <c r="K853" t="str">
        <f>seguimiento[[#This Row],[coberturamedica]]</f>
        <v>No</v>
      </c>
      <c r="M853" t="str">
        <f>seguimiento[[#This Row],[Embarazo]]</f>
        <v>No</v>
      </c>
      <c r="N853" t="str">
        <f>seguimiento[[#This Row],[ncultivosanio]]</f>
        <v>5</v>
      </c>
      <c r="O853" t="str">
        <f>IF(seguimiento[[#This Row],[curvaglucemia]]="","No realizada","Realizada")</f>
        <v>No realizada</v>
      </c>
      <c r="P853" t="str">
        <f>IF(O853="Realizada",seguimiento[[#This Row],[curvaglucemia]],"")</f>
        <v/>
      </c>
      <c r="Q853" t="str">
        <f>IF(seguimiento[[#This Row],[vitaminaDRealizada]]="","",IF(seguimiento[[#This Row],[vitaminaDRealizada]]="No realizado","No realizada","Realizada"))</f>
        <v/>
      </c>
      <c r="R853" t="str">
        <f>IF(Q853="Realizada",seguimiento[[#This Row],[vitaminaDRealizada]],"")</f>
        <v/>
      </c>
      <c r="S853" t="str">
        <f>IF(seguimiento[[#This Row],[ige]]="No realizada","No realizada",IF(seguimiento[[#This Row],[ige]]="","","Realizada"))</f>
        <v>Realizada</v>
      </c>
      <c r="T853" t="str">
        <f>IF(S853="Realizada",seguimiento[[#This Row],[ige]],"")</f>
        <v>&lt; 500</v>
      </c>
      <c r="U853" t="str">
        <f>IF(OR(seguimiento[[#This Row],[actividadfisica]]="Ejercicio regular",seguimiento[[#This Row],[actividadfisica]]="Actividad deportiva"),"Sí","")</f>
        <v/>
      </c>
    </row>
    <row r="854" spans="1:21" x14ac:dyDescent="0.3">
      <c r="A854" t="str">
        <f>VLOOKUP(B854,pacientes_insertados[],2,)</f>
        <v>61e34254ec4ec02e84f5dcd4</v>
      </c>
      <c r="B854">
        <f>seguimiento[[#This Row],[idpaciente]]</f>
        <v>409</v>
      </c>
      <c r="C854">
        <f t="shared" si="13"/>
        <v>2012</v>
      </c>
      <c r="D854" s="1">
        <f>seguimiento[[#This Row],[fecha]]</f>
        <v>41222</v>
      </c>
      <c r="E854" t="str">
        <f>seguimiento[[#This Row],[institucion]]</f>
        <v>Hospital Sor Maria Ludovica de La Plata</v>
      </c>
      <c r="F854" t="str">
        <f>seguimiento[[#This Row],[fallecimiento]]</f>
        <v>No</v>
      </c>
      <c r="I854" t="str">
        <f>seguimiento[[#This Row],[educacion]]</f>
        <v>Primaria incompleta</v>
      </c>
      <c r="K854" t="str">
        <f>seguimiento[[#This Row],[coberturamedica]]</f>
        <v>Sí</v>
      </c>
      <c r="M854" t="str">
        <f>seguimiento[[#This Row],[Embarazo]]</f>
        <v>No</v>
      </c>
      <c r="N854" t="str">
        <f>seguimiento[[#This Row],[ncultivosanio]]</f>
        <v>7</v>
      </c>
      <c r="O854" t="str">
        <f>IF(seguimiento[[#This Row],[curvaglucemia]]="","No realizada","Realizada")</f>
        <v>Realizada</v>
      </c>
      <c r="P854" t="str">
        <f>IF(O854="Realizada",seguimiento[[#This Row],[curvaglucemia]],"")</f>
        <v>Normal</v>
      </c>
      <c r="Q854" t="str">
        <f>IF(seguimiento[[#This Row],[vitaminaDRealizada]]="","",IF(seguimiento[[#This Row],[vitaminaDRealizada]]="No realizado","No realizada","Realizada"))</f>
        <v/>
      </c>
      <c r="R854" t="str">
        <f>IF(Q854="Realizada",seguimiento[[#This Row],[vitaminaDRealizada]],"")</f>
        <v/>
      </c>
      <c r="S854" t="str">
        <f>IF(seguimiento[[#This Row],[ige]]="No realizada","No realizada",IF(seguimiento[[#This Row],[ige]]="","","Realizada"))</f>
        <v>Realizada</v>
      </c>
      <c r="T854" t="str">
        <f>IF(S854="Realizada",seguimiento[[#This Row],[ige]],"")</f>
        <v>&lt; 500</v>
      </c>
      <c r="U854" t="str">
        <f>IF(OR(seguimiento[[#This Row],[actividadfisica]]="Ejercicio regular",seguimiento[[#This Row],[actividadfisica]]="Actividad deportiva"),"Sí","")</f>
        <v/>
      </c>
    </row>
    <row r="855" spans="1:21" x14ac:dyDescent="0.3">
      <c r="A855" t="str">
        <f>VLOOKUP(B855,pacientes_insertados[],2,)</f>
        <v>61e34254ec4ec02e84f5dcd4</v>
      </c>
      <c r="B855">
        <f>seguimiento[[#This Row],[idpaciente]]</f>
        <v>409</v>
      </c>
      <c r="C855">
        <f t="shared" si="13"/>
        <v>2015</v>
      </c>
      <c r="D855" s="1">
        <f>seguimiento[[#This Row],[fecha]]</f>
        <v>42241</v>
      </c>
      <c r="E855" t="str">
        <f>seguimiento[[#This Row],[institucion]]</f>
        <v>Hospital Sor Maria Ludovica de La Plata</v>
      </c>
      <c r="F855" t="str">
        <f>seguimiento[[#This Row],[fallecimiento]]</f>
        <v>No</v>
      </c>
      <c r="K855" t="str">
        <f>seguimiento[[#This Row],[coberturamedica]]</f>
        <v>Sí</v>
      </c>
      <c r="M855" t="str">
        <f>seguimiento[[#This Row],[Embarazo]]</f>
        <v>No</v>
      </c>
      <c r="N855" t="str">
        <f>seguimiento[[#This Row],[ncultivosanio]]</f>
        <v>4</v>
      </c>
      <c r="O855" t="str">
        <f>IF(seguimiento[[#This Row],[curvaglucemia]]="","No realizada","Realizada")</f>
        <v>No realizada</v>
      </c>
      <c r="P855" t="str">
        <f>IF(O855="Realizada",seguimiento[[#This Row],[curvaglucemia]],"")</f>
        <v/>
      </c>
      <c r="Q855" t="str">
        <f>IF(seguimiento[[#This Row],[vitaminaDRealizada]]="","",IF(seguimiento[[#This Row],[vitaminaDRealizada]]="No realizado","No realizada","Realizada"))</f>
        <v>Realizada</v>
      </c>
      <c r="R855" t="str">
        <f>IF(Q855="Realizada",seguimiento[[#This Row],[vitaminaDRealizada]],"")</f>
        <v>Normal</v>
      </c>
      <c r="S855" t="str">
        <f>IF(seguimiento[[#This Row],[ige]]="No realizada","No realizada",IF(seguimiento[[#This Row],[ige]]="","","Realizada"))</f>
        <v>No realizada</v>
      </c>
      <c r="T855" t="str">
        <f>IF(S855="Realizada",seguimiento[[#This Row],[ige]],"")</f>
        <v/>
      </c>
      <c r="U855" t="str">
        <f>IF(OR(seguimiento[[#This Row],[actividadfisica]]="Ejercicio regular",seguimiento[[#This Row],[actividadfisica]]="Actividad deportiva"),"Sí","")</f>
        <v>Sí</v>
      </c>
    </row>
    <row r="856" spans="1:21" x14ac:dyDescent="0.3">
      <c r="A856" t="str">
        <f>VLOOKUP(B856,pacientes_insertados[],2,)</f>
        <v>61e34254ec4ec02e84f5dcd5</v>
      </c>
      <c r="B856">
        <f>seguimiento[[#This Row],[idpaciente]]</f>
        <v>410</v>
      </c>
      <c r="C856">
        <f t="shared" si="13"/>
        <v>2011</v>
      </c>
      <c r="D856" s="1">
        <f>seguimiento[[#This Row],[fecha]]</f>
        <v>40830</v>
      </c>
      <c r="E856" t="str">
        <f>seguimiento[[#This Row],[institucion]]</f>
        <v>Hospital Sor Maria Ludovica de La Plata</v>
      </c>
      <c r="F856" t="str">
        <f>seguimiento[[#This Row],[fallecimiento]]</f>
        <v>No</v>
      </c>
      <c r="K856" t="str">
        <f>seguimiento[[#This Row],[coberturamedica]]</f>
        <v>Sí</v>
      </c>
      <c r="M856" t="str">
        <f>seguimiento[[#This Row],[Embarazo]]</f>
        <v>No</v>
      </c>
      <c r="N856" t="str">
        <f>seguimiento[[#This Row],[ncultivosanio]]</f>
        <v>6</v>
      </c>
      <c r="O856" t="str">
        <f>IF(seguimiento[[#This Row],[curvaglucemia]]="","No realizada","Realizada")</f>
        <v>No realizada</v>
      </c>
      <c r="P856" t="str">
        <f>IF(O856="Realizada",seguimiento[[#This Row],[curvaglucemia]],"")</f>
        <v/>
      </c>
      <c r="Q856" t="str">
        <f>IF(seguimiento[[#This Row],[vitaminaDRealizada]]="","",IF(seguimiento[[#This Row],[vitaminaDRealizada]]="No realizado","No realizada","Realizada"))</f>
        <v/>
      </c>
      <c r="R856" t="str">
        <f>IF(Q856="Realizada",seguimiento[[#This Row],[vitaminaDRealizada]],"")</f>
        <v/>
      </c>
      <c r="S856" t="str">
        <f>IF(seguimiento[[#This Row],[ige]]="No realizada","No realizada",IF(seguimiento[[#This Row],[ige]]="","","Realizada"))</f>
        <v>Realizada</v>
      </c>
      <c r="T856" t="str">
        <f>IF(S856="Realizada",seguimiento[[#This Row],[ige]],"")</f>
        <v>&lt; 500</v>
      </c>
      <c r="U856" t="str">
        <f>IF(OR(seguimiento[[#This Row],[actividadfisica]]="Ejercicio regular",seguimiento[[#This Row],[actividadfisica]]="Actividad deportiva"),"Sí","")</f>
        <v/>
      </c>
    </row>
    <row r="857" spans="1:21" x14ac:dyDescent="0.3">
      <c r="A857" t="str">
        <f>VLOOKUP(B857,pacientes_insertados[],2,)</f>
        <v>61e34254ec4ec02e84f5dcd5</v>
      </c>
      <c r="B857">
        <f>seguimiento[[#This Row],[idpaciente]]</f>
        <v>410</v>
      </c>
      <c r="C857">
        <f t="shared" si="13"/>
        <v>2012</v>
      </c>
      <c r="D857" s="1">
        <f>seguimiento[[#This Row],[fecha]]</f>
        <v>41224</v>
      </c>
      <c r="E857" t="str">
        <f>seguimiento[[#This Row],[institucion]]</f>
        <v>Hospital Sor Maria Ludovica de La Plata</v>
      </c>
      <c r="F857" t="str">
        <f>seguimiento[[#This Row],[fallecimiento]]</f>
        <v>No</v>
      </c>
      <c r="I857" t="str">
        <f>seguimiento[[#This Row],[educacion]]</f>
        <v>Primaria incompleta</v>
      </c>
      <c r="K857" t="str">
        <f>seguimiento[[#This Row],[coberturamedica]]</f>
        <v>Sí</v>
      </c>
      <c r="M857" t="str">
        <f>seguimiento[[#This Row],[Embarazo]]</f>
        <v>No</v>
      </c>
      <c r="N857" t="str">
        <f>seguimiento[[#This Row],[ncultivosanio]]</f>
        <v>3</v>
      </c>
      <c r="O857" t="str">
        <f>IF(seguimiento[[#This Row],[curvaglucemia]]="","No realizada","Realizada")</f>
        <v>No realizada</v>
      </c>
      <c r="P857" t="str">
        <f>IF(O857="Realizada",seguimiento[[#This Row],[curvaglucemia]],"")</f>
        <v/>
      </c>
      <c r="Q857" t="str">
        <f>IF(seguimiento[[#This Row],[vitaminaDRealizada]]="","",IF(seguimiento[[#This Row],[vitaminaDRealizada]]="No realizado","No realizada","Realizada"))</f>
        <v/>
      </c>
      <c r="R857" t="str">
        <f>IF(Q857="Realizada",seguimiento[[#This Row],[vitaminaDRealizada]],"")</f>
        <v/>
      </c>
      <c r="S857" t="str">
        <f>IF(seguimiento[[#This Row],[ige]]="No realizada","No realizada",IF(seguimiento[[#This Row],[ige]]="","","Realizada"))</f>
        <v>Realizada</v>
      </c>
      <c r="T857" t="str">
        <f>IF(S857="Realizada",seguimiento[[#This Row],[ige]],"")</f>
        <v>&lt; 500</v>
      </c>
      <c r="U857" t="str">
        <f>IF(OR(seguimiento[[#This Row],[actividadfisica]]="Ejercicio regular",seguimiento[[#This Row],[actividadfisica]]="Actividad deportiva"),"Sí","")</f>
        <v/>
      </c>
    </row>
    <row r="858" spans="1:21" x14ac:dyDescent="0.3">
      <c r="A858" t="str">
        <f>VLOOKUP(B858,pacientes_insertados[],2,)</f>
        <v>61e34254ec4ec02e84f5dcd5</v>
      </c>
      <c r="B858">
        <f>seguimiento[[#This Row],[idpaciente]]</f>
        <v>410</v>
      </c>
      <c r="C858">
        <f t="shared" si="13"/>
        <v>2015</v>
      </c>
      <c r="D858" s="1">
        <f>seguimiento[[#This Row],[fecha]]</f>
        <v>42241</v>
      </c>
      <c r="E858" t="str">
        <f>seguimiento[[#This Row],[institucion]]</f>
        <v>Hospital Sor Maria Ludovica de La Plata</v>
      </c>
      <c r="F858" t="str">
        <f>seguimiento[[#This Row],[fallecimiento]]</f>
        <v>No</v>
      </c>
      <c r="K858" t="str">
        <f>seguimiento[[#This Row],[coberturamedica]]</f>
        <v>Sí</v>
      </c>
      <c r="M858" t="str">
        <f>seguimiento[[#This Row],[Embarazo]]</f>
        <v>No</v>
      </c>
      <c r="N858" t="str">
        <f>seguimiento[[#This Row],[ncultivosanio]]</f>
        <v>3</v>
      </c>
      <c r="O858" t="str">
        <f>IF(seguimiento[[#This Row],[curvaglucemia]]="","No realizada","Realizada")</f>
        <v>No realizada</v>
      </c>
      <c r="P858" t="str">
        <f>IF(O858="Realizada",seguimiento[[#This Row],[curvaglucemia]],"")</f>
        <v/>
      </c>
      <c r="Q858" t="str">
        <f>IF(seguimiento[[#This Row],[vitaminaDRealizada]]="","",IF(seguimiento[[#This Row],[vitaminaDRealizada]]="No realizado","No realizada","Realizada"))</f>
        <v>No realizada</v>
      </c>
      <c r="R858" t="str">
        <f>IF(Q858="Realizada",seguimiento[[#This Row],[vitaminaDRealizada]],"")</f>
        <v/>
      </c>
      <c r="S858" t="str">
        <f>IF(seguimiento[[#This Row],[ige]]="No realizada","No realizada",IF(seguimiento[[#This Row],[ige]]="","","Realizada"))</f>
        <v>No realizada</v>
      </c>
      <c r="T858" t="str">
        <f>IF(S858="Realizada",seguimiento[[#This Row],[ige]],"")</f>
        <v/>
      </c>
      <c r="U858" t="str">
        <f>IF(OR(seguimiento[[#This Row],[actividadfisica]]="Ejercicio regular",seguimiento[[#This Row],[actividadfisica]]="Actividad deportiva"),"Sí","")</f>
        <v>Sí</v>
      </c>
    </row>
    <row r="859" spans="1:21" x14ac:dyDescent="0.3">
      <c r="A859" t="str">
        <f>VLOOKUP(B859,pacientes_insertados[],2,)</f>
        <v>61e34254ec4ec02e84f5dcd6</v>
      </c>
      <c r="B859">
        <f>seguimiento[[#This Row],[idpaciente]]</f>
        <v>411</v>
      </c>
      <c r="C859">
        <f t="shared" si="13"/>
        <v>2011</v>
      </c>
      <c r="D859" s="1">
        <f>seguimiento[[#This Row],[fecha]]</f>
        <v>40858</v>
      </c>
      <c r="E859" t="str">
        <f>seguimiento[[#This Row],[institucion]]</f>
        <v>Hospital Sor Maria Ludovica de La Plata</v>
      </c>
      <c r="F859" t="str">
        <f>seguimiento[[#This Row],[fallecimiento]]</f>
        <v>No</v>
      </c>
      <c r="K859" t="str">
        <f>seguimiento[[#This Row],[coberturamedica]]</f>
        <v>Sí</v>
      </c>
      <c r="M859" t="str">
        <f>seguimiento[[#This Row],[Embarazo]]</f>
        <v>No</v>
      </c>
      <c r="N859" t="str">
        <f>seguimiento[[#This Row],[ncultivosanio]]</f>
        <v>3</v>
      </c>
      <c r="O859" t="str">
        <f>IF(seguimiento[[#This Row],[curvaglucemia]]="","No realizada","Realizada")</f>
        <v>No realizada</v>
      </c>
      <c r="P859" t="str">
        <f>IF(O859="Realizada",seguimiento[[#This Row],[curvaglucemia]],"")</f>
        <v/>
      </c>
      <c r="Q859" t="str">
        <f>IF(seguimiento[[#This Row],[vitaminaDRealizada]]="","",IF(seguimiento[[#This Row],[vitaminaDRealizada]]="No realizado","No realizada","Realizada"))</f>
        <v/>
      </c>
      <c r="R859" t="str">
        <f>IF(Q859="Realizada",seguimiento[[#This Row],[vitaminaDRealizada]],"")</f>
        <v/>
      </c>
      <c r="S859" t="str">
        <f>IF(seguimiento[[#This Row],[ige]]="No realizada","No realizada",IF(seguimiento[[#This Row],[ige]]="","","Realizada"))</f>
        <v>Realizada</v>
      </c>
      <c r="T859" t="str">
        <f>IF(S859="Realizada",seguimiento[[#This Row],[ige]],"")</f>
        <v>&lt; 500</v>
      </c>
      <c r="U859" t="str">
        <f>IF(OR(seguimiento[[#This Row],[actividadfisica]]="Ejercicio regular",seguimiento[[#This Row],[actividadfisica]]="Actividad deportiva"),"Sí","")</f>
        <v/>
      </c>
    </row>
    <row r="860" spans="1:21" x14ac:dyDescent="0.3">
      <c r="A860" t="str">
        <f>VLOOKUP(B860,pacientes_insertados[],2,)</f>
        <v>61e34254ec4ec02e84f5dcd6</v>
      </c>
      <c r="B860">
        <f>seguimiento[[#This Row],[idpaciente]]</f>
        <v>411</v>
      </c>
      <c r="C860">
        <f t="shared" si="13"/>
        <v>2012</v>
      </c>
      <c r="D860" s="1">
        <f>seguimiento[[#This Row],[fecha]]</f>
        <v>41193</v>
      </c>
      <c r="E860" t="str">
        <f>seguimiento[[#This Row],[institucion]]</f>
        <v>Hospital Sor Maria Ludovica de La Plata</v>
      </c>
      <c r="F860" t="str">
        <f>seguimiento[[#This Row],[fallecimiento]]</f>
        <v>No</v>
      </c>
      <c r="I860" t="str">
        <f>seguimiento[[#This Row],[educacion]]</f>
        <v>Primaria incompleta</v>
      </c>
      <c r="K860" t="str">
        <f>seguimiento[[#This Row],[coberturamedica]]</f>
        <v>Sí</v>
      </c>
      <c r="M860" t="str">
        <f>seguimiento[[#This Row],[Embarazo]]</f>
        <v>No</v>
      </c>
      <c r="N860" t="str">
        <f>seguimiento[[#This Row],[ncultivosanio]]</f>
        <v>5</v>
      </c>
      <c r="O860" t="str">
        <f>IF(seguimiento[[#This Row],[curvaglucemia]]="","No realizada","Realizada")</f>
        <v>No realizada</v>
      </c>
      <c r="P860" t="str">
        <f>IF(O860="Realizada",seguimiento[[#This Row],[curvaglucemia]],"")</f>
        <v/>
      </c>
      <c r="Q860" t="str">
        <f>IF(seguimiento[[#This Row],[vitaminaDRealizada]]="","",IF(seguimiento[[#This Row],[vitaminaDRealizada]]="No realizado","No realizada","Realizada"))</f>
        <v/>
      </c>
      <c r="R860" t="str">
        <f>IF(Q860="Realizada",seguimiento[[#This Row],[vitaminaDRealizada]],"")</f>
        <v/>
      </c>
      <c r="S860" t="str">
        <f>IF(seguimiento[[#This Row],[ige]]="No realizada","No realizada",IF(seguimiento[[#This Row],[ige]]="","","Realizada"))</f>
        <v>Realizada</v>
      </c>
      <c r="T860" t="str">
        <f>IF(S860="Realizada",seguimiento[[#This Row],[ige]],"")</f>
        <v>&lt; 500</v>
      </c>
      <c r="U860" t="str">
        <f>IF(OR(seguimiento[[#This Row],[actividadfisica]]="Ejercicio regular",seguimiento[[#This Row],[actividadfisica]]="Actividad deportiva"),"Sí","")</f>
        <v/>
      </c>
    </row>
    <row r="861" spans="1:21" x14ac:dyDescent="0.3">
      <c r="A861" t="str">
        <f>VLOOKUP(B861,pacientes_insertados[],2,)</f>
        <v>61e34254ec4ec02e84f5dcd6</v>
      </c>
      <c r="B861">
        <f>seguimiento[[#This Row],[idpaciente]]</f>
        <v>411</v>
      </c>
      <c r="C861">
        <f t="shared" si="13"/>
        <v>2015</v>
      </c>
      <c r="D861" s="1">
        <f>seguimiento[[#This Row],[fecha]]</f>
        <v>42241</v>
      </c>
      <c r="E861" t="str">
        <f>seguimiento[[#This Row],[institucion]]</f>
        <v>Hospital Sor Maria Ludovica de La Plata</v>
      </c>
      <c r="F861" t="str">
        <f>seguimiento[[#This Row],[fallecimiento]]</f>
        <v>No</v>
      </c>
      <c r="K861" t="str">
        <f>seguimiento[[#This Row],[coberturamedica]]</f>
        <v>Sí</v>
      </c>
      <c r="M861" t="str">
        <f>seguimiento[[#This Row],[Embarazo]]</f>
        <v>No</v>
      </c>
      <c r="N861" t="str">
        <f>seguimiento[[#This Row],[ncultivosanio]]</f>
        <v>3</v>
      </c>
      <c r="O861" t="str">
        <f>IF(seguimiento[[#This Row],[curvaglucemia]]="","No realizada","Realizada")</f>
        <v>No realizada</v>
      </c>
      <c r="P861" t="str">
        <f>IF(O861="Realizada",seguimiento[[#This Row],[curvaglucemia]],"")</f>
        <v/>
      </c>
      <c r="Q861" t="str">
        <f>IF(seguimiento[[#This Row],[vitaminaDRealizada]]="","",IF(seguimiento[[#This Row],[vitaminaDRealizada]]="No realizado","No realizada","Realizada"))</f>
        <v>Realizada</v>
      </c>
      <c r="R861" t="str">
        <f>IF(Q861="Realizada",seguimiento[[#This Row],[vitaminaDRealizada]],"")</f>
        <v>Bajo</v>
      </c>
      <c r="S861" t="str">
        <f>IF(seguimiento[[#This Row],[ige]]="No realizada","No realizada",IF(seguimiento[[#This Row],[ige]]="","","Realizada"))</f>
        <v>No realizada</v>
      </c>
      <c r="T861" t="str">
        <f>IF(S861="Realizada",seguimiento[[#This Row],[ige]],"")</f>
        <v/>
      </c>
      <c r="U861" t="str">
        <f>IF(OR(seguimiento[[#This Row],[actividadfisica]]="Ejercicio regular",seguimiento[[#This Row],[actividadfisica]]="Actividad deportiva"),"Sí","")</f>
        <v>Sí</v>
      </c>
    </row>
    <row r="862" spans="1:21" x14ac:dyDescent="0.3">
      <c r="A862" t="str">
        <f>VLOOKUP(B862,pacientes_insertados[],2,)</f>
        <v>61e34254ec4ec02e84f5dcd7</v>
      </c>
      <c r="B862">
        <f>seguimiento[[#This Row],[idpaciente]]</f>
        <v>412</v>
      </c>
      <c r="C862">
        <f t="shared" si="13"/>
        <v>2011</v>
      </c>
      <c r="D862" s="1">
        <f>seguimiento[[#This Row],[fecha]]</f>
        <v>40842</v>
      </c>
      <c r="E862" t="str">
        <f>seguimiento[[#This Row],[institucion]]</f>
        <v>Hospital Sor Maria Ludovica de La Plata</v>
      </c>
      <c r="F862" t="str">
        <f>seguimiento[[#This Row],[fallecimiento]]</f>
        <v>No</v>
      </c>
      <c r="K862" t="str">
        <f>seguimiento[[#This Row],[coberturamedica]]</f>
        <v>No</v>
      </c>
      <c r="L862" t="str">
        <f>seguimiento[[#This Row],[ntratendovenosos]]</f>
        <v>1</v>
      </c>
      <c r="M862" t="str">
        <f>seguimiento[[#This Row],[Embarazo]]</f>
        <v>No</v>
      </c>
      <c r="N862" t="str">
        <f>seguimiento[[#This Row],[ncultivosanio]]</f>
        <v>4</v>
      </c>
      <c r="O862" t="str">
        <f>IF(seguimiento[[#This Row],[curvaglucemia]]="","No realizada","Realizada")</f>
        <v>No realizada</v>
      </c>
      <c r="P862" t="str">
        <f>IF(O862="Realizada",seguimiento[[#This Row],[curvaglucemia]],"")</f>
        <v/>
      </c>
      <c r="Q862" t="str">
        <f>IF(seguimiento[[#This Row],[vitaminaDRealizada]]="","",IF(seguimiento[[#This Row],[vitaminaDRealizada]]="No realizado","No realizada","Realizada"))</f>
        <v/>
      </c>
      <c r="R862" t="str">
        <f>IF(Q862="Realizada",seguimiento[[#This Row],[vitaminaDRealizada]],"")</f>
        <v/>
      </c>
      <c r="S862" t="str">
        <f>IF(seguimiento[[#This Row],[ige]]="No realizada","No realizada",IF(seguimiento[[#This Row],[ige]]="","","Realizada"))</f>
        <v>Realizada</v>
      </c>
      <c r="T862" t="str">
        <f>IF(S862="Realizada",seguimiento[[#This Row],[ige]],"")</f>
        <v>&lt; 500</v>
      </c>
      <c r="U862" t="str">
        <f>IF(OR(seguimiento[[#This Row],[actividadfisica]]="Ejercicio regular",seguimiento[[#This Row],[actividadfisica]]="Actividad deportiva"),"Sí","")</f>
        <v/>
      </c>
    </row>
    <row r="863" spans="1:21" x14ac:dyDescent="0.3">
      <c r="A863" t="str">
        <f>VLOOKUP(B863,pacientes_insertados[],2,)</f>
        <v>61e34254ec4ec02e84f5dcd7</v>
      </c>
      <c r="B863">
        <f>seguimiento[[#This Row],[idpaciente]]</f>
        <v>412</v>
      </c>
      <c r="C863">
        <f t="shared" si="13"/>
        <v>2012</v>
      </c>
      <c r="D863" s="1">
        <f>seguimiento[[#This Row],[fecha]]</f>
        <v>41229</v>
      </c>
      <c r="E863" t="str">
        <f>seguimiento[[#This Row],[institucion]]</f>
        <v>Hospital Sor Maria Ludovica de La Plata</v>
      </c>
      <c r="F863" t="str">
        <f>seguimiento[[#This Row],[fallecimiento]]</f>
        <v>No</v>
      </c>
      <c r="I863" t="str">
        <f>seguimiento[[#This Row],[educacion]]</f>
        <v>Primaria incompleta</v>
      </c>
      <c r="K863" t="str">
        <f>seguimiento[[#This Row],[coberturamedica]]</f>
        <v>Sí</v>
      </c>
      <c r="M863" t="str">
        <f>seguimiento[[#This Row],[Embarazo]]</f>
        <v>No</v>
      </c>
      <c r="N863" t="str">
        <f>seguimiento[[#This Row],[ncultivosanio]]</f>
        <v>2</v>
      </c>
      <c r="O863" t="str">
        <f>IF(seguimiento[[#This Row],[curvaglucemia]]="","No realizada","Realizada")</f>
        <v>No realizada</v>
      </c>
      <c r="P863" t="str">
        <f>IF(O863="Realizada",seguimiento[[#This Row],[curvaglucemia]],"")</f>
        <v/>
      </c>
      <c r="Q863" t="str">
        <f>IF(seguimiento[[#This Row],[vitaminaDRealizada]]="","",IF(seguimiento[[#This Row],[vitaminaDRealizada]]="No realizado","No realizada","Realizada"))</f>
        <v/>
      </c>
      <c r="R863" t="str">
        <f>IF(Q863="Realizada",seguimiento[[#This Row],[vitaminaDRealizada]],"")</f>
        <v/>
      </c>
      <c r="S863" t="str">
        <f>IF(seguimiento[[#This Row],[ige]]="No realizada","No realizada",IF(seguimiento[[#This Row],[ige]]="","","Realizada"))</f>
        <v>Realizada</v>
      </c>
      <c r="T863" t="str">
        <f>IF(S863="Realizada",seguimiento[[#This Row],[ige]],"")</f>
        <v>&lt; 500</v>
      </c>
      <c r="U863" t="str">
        <f>IF(OR(seguimiento[[#This Row],[actividadfisica]]="Ejercicio regular",seguimiento[[#This Row],[actividadfisica]]="Actividad deportiva"),"Sí","")</f>
        <v/>
      </c>
    </row>
    <row r="864" spans="1:21" x14ac:dyDescent="0.3">
      <c r="A864" t="str">
        <f>VLOOKUP(B864,pacientes_insertados[],2,)</f>
        <v>61e34254ec4ec02e84f5dcd7</v>
      </c>
      <c r="B864">
        <f>seguimiento[[#This Row],[idpaciente]]</f>
        <v>412</v>
      </c>
      <c r="C864">
        <f t="shared" si="13"/>
        <v>2015</v>
      </c>
      <c r="D864" s="1">
        <f>seguimiento[[#This Row],[fecha]]</f>
        <v>42241</v>
      </c>
      <c r="E864" t="str">
        <f>seguimiento[[#This Row],[institucion]]</f>
        <v>Hospital Sor Maria Ludovica de La Plata</v>
      </c>
      <c r="F864" t="str">
        <f>seguimiento[[#This Row],[fallecimiento]]</f>
        <v>No</v>
      </c>
      <c r="K864" t="str">
        <f>seguimiento[[#This Row],[coberturamedica]]</f>
        <v>Sí</v>
      </c>
      <c r="L864" t="str">
        <f>seguimiento[[#This Row],[ntratendovenosos]]</f>
        <v>1</v>
      </c>
      <c r="N864" t="str">
        <f>seguimiento[[#This Row],[ncultivosanio]]</f>
        <v>8</v>
      </c>
      <c r="O864" t="str">
        <f>IF(seguimiento[[#This Row],[curvaglucemia]]="","No realizada","Realizada")</f>
        <v>No realizada</v>
      </c>
      <c r="P864" t="str">
        <f>IF(O864="Realizada",seguimiento[[#This Row],[curvaglucemia]],"")</f>
        <v/>
      </c>
      <c r="Q864" t="str">
        <f>IF(seguimiento[[#This Row],[vitaminaDRealizada]]="","",IF(seguimiento[[#This Row],[vitaminaDRealizada]]="No realizado","No realizada","Realizada"))</f>
        <v>No realizada</v>
      </c>
      <c r="R864" t="str">
        <f>IF(Q864="Realizada",seguimiento[[#This Row],[vitaminaDRealizada]],"")</f>
        <v/>
      </c>
      <c r="S864" t="str">
        <f>IF(seguimiento[[#This Row],[ige]]="No realizada","No realizada",IF(seguimiento[[#This Row],[ige]]="","","Realizada"))</f>
        <v>No realizada</v>
      </c>
      <c r="T864" t="str">
        <f>IF(S864="Realizada",seguimiento[[#This Row],[ige]],"")</f>
        <v/>
      </c>
      <c r="U864" t="str">
        <f>IF(OR(seguimiento[[#This Row],[actividadfisica]]="Ejercicio regular",seguimiento[[#This Row],[actividadfisica]]="Actividad deportiva"),"Sí","")</f>
        <v>Sí</v>
      </c>
    </row>
    <row r="865" spans="1:21" x14ac:dyDescent="0.3">
      <c r="A865" t="str">
        <f>VLOOKUP(B865,pacientes_insertados[],2,)</f>
        <v>61e34254ec4ec02e84f5dcd8</v>
      </c>
      <c r="B865">
        <f>seguimiento[[#This Row],[idpaciente]]</f>
        <v>413</v>
      </c>
      <c r="C865">
        <f t="shared" si="13"/>
        <v>2011</v>
      </c>
      <c r="D865" s="1">
        <f>seguimiento[[#This Row],[fecha]]</f>
        <v>40905</v>
      </c>
      <c r="E865" t="str">
        <f>seguimiento[[#This Row],[institucion]]</f>
        <v>Hospital Sor Maria Ludovica de La Plata</v>
      </c>
      <c r="F865" t="str">
        <f>seguimiento[[#This Row],[fallecimiento]]</f>
        <v>No</v>
      </c>
      <c r="K865" t="str">
        <f>seguimiento[[#This Row],[coberturamedica]]</f>
        <v>Sí</v>
      </c>
      <c r="L865" t="str">
        <f>seguimiento[[#This Row],[ntratendovenosos]]</f>
        <v>1</v>
      </c>
      <c r="M865" t="str">
        <f>seguimiento[[#This Row],[Embarazo]]</f>
        <v>No</v>
      </c>
      <c r="N865" t="str">
        <f>seguimiento[[#This Row],[ncultivosanio]]</f>
        <v>7</v>
      </c>
      <c r="O865" t="str">
        <f>IF(seguimiento[[#This Row],[curvaglucemia]]="","No realizada","Realizada")</f>
        <v>No realizada</v>
      </c>
      <c r="P865" t="str">
        <f>IF(O865="Realizada",seguimiento[[#This Row],[curvaglucemia]],"")</f>
        <v/>
      </c>
      <c r="Q865" t="str">
        <f>IF(seguimiento[[#This Row],[vitaminaDRealizada]]="","",IF(seguimiento[[#This Row],[vitaminaDRealizada]]="No realizado","No realizada","Realizada"))</f>
        <v/>
      </c>
      <c r="R865" t="str">
        <f>IF(Q865="Realizada",seguimiento[[#This Row],[vitaminaDRealizada]],"")</f>
        <v/>
      </c>
      <c r="S865" t="str">
        <f>IF(seguimiento[[#This Row],[ige]]="No realizada","No realizada",IF(seguimiento[[#This Row],[ige]]="","","Realizada"))</f>
        <v>Realizada</v>
      </c>
      <c r="T865" t="str">
        <f>IF(S865="Realizada",seguimiento[[#This Row],[ige]],"")</f>
        <v>&lt; 500</v>
      </c>
      <c r="U865" t="str">
        <f>IF(OR(seguimiento[[#This Row],[actividadfisica]]="Ejercicio regular",seguimiento[[#This Row],[actividadfisica]]="Actividad deportiva"),"Sí","")</f>
        <v/>
      </c>
    </row>
    <row r="866" spans="1:21" x14ac:dyDescent="0.3">
      <c r="A866" t="str">
        <f>VLOOKUP(B866,pacientes_insertados[],2,)</f>
        <v>61e34254ec4ec02e84f5dcd8</v>
      </c>
      <c r="B866">
        <f>seguimiento[[#This Row],[idpaciente]]</f>
        <v>413</v>
      </c>
      <c r="C866">
        <f t="shared" si="13"/>
        <v>2012</v>
      </c>
      <c r="D866" s="1">
        <f>seguimiento[[#This Row],[fecha]]</f>
        <v>41222</v>
      </c>
      <c r="E866" t="str">
        <f>seguimiento[[#This Row],[institucion]]</f>
        <v>Hospital Sor Maria Ludovica de La Plata</v>
      </c>
      <c r="F866" t="str">
        <f>seguimiento[[#This Row],[fallecimiento]]</f>
        <v>No</v>
      </c>
      <c r="I866" t="str">
        <f>seguimiento[[#This Row],[educacion]]</f>
        <v>Primaria incompleta</v>
      </c>
      <c r="K866" t="str">
        <f>seguimiento[[#This Row],[coberturamedica]]</f>
        <v>Sí</v>
      </c>
      <c r="M866" t="str">
        <f>seguimiento[[#This Row],[Embarazo]]</f>
        <v>No</v>
      </c>
      <c r="N866" t="str">
        <f>seguimiento[[#This Row],[ncultivosanio]]</f>
        <v>2</v>
      </c>
      <c r="O866" t="str">
        <f>IF(seguimiento[[#This Row],[curvaglucemia]]="","No realizada","Realizada")</f>
        <v>Realizada</v>
      </c>
      <c r="P866" t="str">
        <f>IF(O866="Realizada",seguimiento[[#This Row],[curvaglucemia]],"")</f>
        <v>Normal</v>
      </c>
      <c r="Q866" t="str">
        <f>IF(seguimiento[[#This Row],[vitaminaDRealizada]]="","",IF(seguimiento[[#This Row],[vitaminaDRealizada]]="No realizado","No realizada","Realizada"))</f>
        <v/>
      </c>
      <c r="R866" t="str">
        <f>IF(Q866="Realizada",seguimiento[[#This Row],[vitaminaDRealizada]],"")</f>
        <v/>
      </c>
      <c r="S866" t="str">
        <f>IF(seguimiento[[#This Row],[ige]]="No realizada","No realizada",IF(seguimiento[[#This Row],[ige]]="","","Realizada"))</f>
        <v>Realizada</v>
      </c>
      <c r="T866" t="str">
        <f>IF(S866="Realizada",seguimiento[[#This Row],[ige]],"")</f>
        <v>&lt; 500</v>
      </c>
      <c r="U866" t="str">
        <f>IF(OR(seguimiento[[#This Row],[actividadfisica]]="Ejercicio regular",seguimiento[[#This Row],[actividadfisica]]="Actividad deportiva"),"Sí","")</f>
        <v>Sí</v>
      </c>
    </row>
    <row r="867" spans="1:21" x14ac:dyDescent="0.3">
      <c r="A867" t="str">
        <f>VLOOKUP(B867,pacientes_insertados[],2,)</f>
        <v>61e34254ec4ec02e84f5dcd8</v>
      </c>
      <c r="B867">
        <f>seguimiento[[#This Row],[idpaciente]]</f>
        <v>413</v>
      </c>
      <c r="C867">
        <f t="shared" si="13"/>
        <v>2013</v>
      </c>
      <c r="D867" s="1">
        <f>seguimiento[[#This Row],[fecha]]</f>
        <v>41439</v>
      </c>
      <c r="E867" t="str">
        <f>seguimiento[[#This Row],[institucion]]</f>
        <v>Hospital Sor Maria Ludovica de La Plata</v>
      </c>
      <c r="F867" t="str">
        <f>seguimiento[[#This Row],[fallecimiento]]</f>
        <v>No</v>
      </c>
      <c r="J867" t="str">
        <f>seguimiento[[#This Row],[laboral]]</f>
        <v>No trabaja</v>
      </c>
      <c r="K867" t="str">
        <f>seguimiento[[#This Row],[coberturamedica]]</f>
        <v>Sí</v>
      </c>
      <c r="L867" t="str">
        <f>seguimiento[[#This Row],[ntratendovenosos]]</f>
        <v>2</v>
      </c>
      <c r="M867" t="str">
        <f>seguimiento[[#This Row],[Embarazo]]</f>
        <v>No</v>
      </c>
      <c r="N867" t="str">
        <f>seguimiento[[#This Row],[ncultivosanio]]</f>
        <v>6</v>
      </c>
      <c r="O867" t="str">
        <f>IF(seguimiento[[#This Row],[curvaglucemia]]="","No realizada","Realizada")</f>
        <v>No realizada</v>
      </c>
      <c r="P867" t="str">
        <f>IF(O867="Realizada",seguimiento[[#This Row],[curvaglucemia]],"")</f>
        <v/>
      </c>
      <c r="Q867" t="str">
        <f>IF(seguimiento[[#This Row],[vitaminaDRealizada]]="","",IF(seguimiento[[#This Row],[vitaminaDRealizada]]="No realizado","No realizada","Realizada"))</f>
        <v>No realizada</v>
      </c>
      <c r="R867" t="str">
        <f>IF(Q867="Realizada",seguimiento[[#This Row],[vitaminaDRealizada]],"")</f>
        <v/>
      </c>
      <c r="S867" t="str">
        <f>IF(seguimiento[[#This Row],[ige]]="No realizada","No realizada",IF(seguimiento[[#This Row],[ige]]="","","Realizada"))</f>
        <v>No realizada</v>
      </c>
      <c r="T867" t="str">
        <f>IF(S867="Realizada",seguimiento[[#This Row],[ige]],"")</f>
        <v/>
      </c>
      <c r="U867" t="str">
        <f>IF(OR(seguimiento[[#This Row],[actividadfisica]]="Ejercicio regular",seguimiento[[#This Row],[actividadfisica]]="Actividad deportiva"),"Sí","")</f>
        <v/>
      </c>
    </row>
    <row r="868" spans="1:21" x14ac:dyDescent="0.3">
      <c r="A868" t="str">
        <f>VLOOKUP(B868,pacientes_insertados[],2,)</f>
        <v>61e34254ec4ec02e84f5dcd8</v>
      </c>
      <c r="B868">
        <f>seguimiento[[#This Row],[idpaciente]]</f>
        <v>413</v>
      </c>
      <c r="C868">
        <f t="shared" si="13"/>
        <v>2014</v>
      </c>
      <c r="D868" s="1">
        <f>seguimiento[[#This Row],[fecha]]</f>
        <v>41785</v>
      </c>
      <c r="E868" t="str">
        <f>seguimiento[[#This Row],[institucion]]</f>
        <v>Hospital Sor Maria Ludovica de La Plata</v>
      </c>
      <c r="J868" t="str">
        <f>seguimiento[[#This Row],[laboral]]</f>
        <v>No trabaja</v>
      </c>
      <c r="K868" t="str">
        <f>seguimiento[[#This Row],[coberturamedica]]</f>
        <v>Sí</v>
      </c>
      <c r="L868" t="str">
        <f>seguimiento[[#This Row],[ntratendovenosos]]</f>
        <v>2</v>
      </c>
      <c r="M868" t="str">
        <f>seguimiento[[#This Row],[Embarazo]]</f>
        <v>No</v>
      </c>
      <c r="N868" t="str">
        <f>seguimiento[[#This Row],[ncultivosanio]]</f>
        <v>2</v>
      </c>
      <c r="O868" t="str">
        <f>IF(seguimiento[[#This Row],[curvaglucemia]]="","No realizada","Realizada")</f>
        <v>No realizada</v>
      </c>
      <c r="P868" t="str">
        <f>IF(O868="Realizada",seguimiento[[#This Row],[curvaglucemia]],"")</f>
        <v/>
      </c>
      <c r="Q868" t="str">
        <f>IF(seguimiento[[#This Row],[vitaminaDRealizada]]="","",IF(seguimiento[[#This Row],[vitaminaDRealizada]]="No realizado","No realizada","Realizada"))</f>
        <v>No realizada</v>
      </c>
      <c r="R868" t="str">
        <f>IF(Q868="Realizada",seguimiento[[#This Row],[vitaminaDRealizada]],"")</f>
        <v/>
      </c>
      <c r="S868" t="str">
        <f>IF(seguimiento[[#This Row],[ige]]="No realizada","No realizada",IF(seguimiento[[#This Row],[ige]]="","","Realizada"))</f>
        <v>No realizada</v>
      </c>
      <c r="T868" t="str">
        <f>IF(S868="Realizada",seguimiento[[#This Row],[ige]],"")</f>
        <v/>
      </c>
      <c r="U868" t="str">
        <f>IF(OR(seguimiento[[#This Row],[actividadfisica]]="Ejercicio regular",seguimiento[[#This Row],[actividadfisica]]="Actividad deportiva"),"Sí","")</f>
        <v/>
      </c>
    </row>
    <row r="869" spans="1:21" x14ac:dyDescent="0.3">
      <c r="A869" t="str">
        <f>VLOOKUP(B869,pacientes_insertados[],2,)</f>
        <v>61e34254ec4ec02e84f5dcd9</v>
      </c>
      <c r="B869">
        <f>seguimiento[[#This Row],[idpaciente]]</f>
        <v>414</v>
      </c>
      <c r="C869">
        <f t="shared" si="13"/>
        <v>2011</v>
      </c>
      <c r="D869" s="1">
        <f>seguimiento[[#This Row],[fecha]]</f>
        <v>40833</v>
      </c>
      <c r="E869" t="str">
        <f>seguimiento[[#This Row],[institucion]]</f>
        <v>Hospital Sor Maria Ludovica de La Plata</v>
      </c>
      <c r="F869" t="str">
        <f>seguimiento[[#This Row],[fallecimiento]]</f>
        <v>No</v>
      </c>
      <c r="K869" t="str">
        <f>seguimiento[[#This Row],[coberturamedica]]</f>
        <v>Sí</v>
      </c>
      <c r="M869" t="str">
        <f>seguimiento[[#This Row],[Embarazo]]</f>
        <v>No</v>
      </c>
      <c r="N869" t="str">
        <f>seguimiento[[#This Row],[ncultivosanio]]</f>
        <v>3</v>
      </c>
      <c r="O869" t="str">
        <f>IF(seguimiento[[#This Row],[curvaglucemia]]="","No realizada","Realizada")</f>
        <v>Realizada</v>
      </c>
      <c r="P869" t="str">
        <f>IF(O869="Realizada",seguimiento[[#This Row],[curvaglucemia]],"")</f>
        <v>Intolerancia</v>
      </c>
      <c r="Q869" t="str">
        <f>IF(seguimiento[[#This Row],[vitaminaDRealizada]]="","",IF(seguimiento[[#This Row],[vitaminaDRealizada]]="No realizado","No realizada","Realizada"))</f>
        <v/>
      </c>
      <c r="R869" t="str">
        <f>IF(Q869="Realizada",seguimiento[[#This Row],[vitaminaDRealizada]],"")</f>
        <v/>
      </c>
      <c r="S869" t="str">
        <f>IF(seguimiento[[#This Row],[ige]]="No realizada","No realizada",IF(seguimiento[[#This Row],[ige]]="","","Realizada"))</f>
        <v>Realizada</v>
      </c>
      <c r="T869" t="str">
        <f>IF(S869="Realizada",seguimiento[[#This Row],[ige]],"")</f>
        <v>&lt; 500</v>
      </c>
      <c r="U869" t="str">
        <f>IF(OR(seguimiento[[#This Row],[actividadfisica]]="Ejercicio regular",seguimiento[[#This Row],[actividadfisica]]="Actividad deportiva"),"Sí","")</f>
        <v/>
      </c>
    </row>
    <row r="870" spans="1:21" x14ac:dyDescent="0.3">
      <c r="A870" t="str">
        <f>VLOOKUP(B870,pacientes_insertados[],2,)</f>
        <v>61e34254ec4ec02e84f5dcd9</v>
      </c>
      <c r="B870">
        <f>seguimiento[[#This Row],[idpaciente]]</f>
        <v>414</v>
      </c>
      <c r="C870">
        <f t="shared" si="13"/>
        <v>2012</v>
      </c>
      <c r="D870" s="1">
        <f>seguimiento[[#This Row],[fecha]]</f>
        <v>41222</v>
      </c>
      <c r="E870" t="str">
        <f>seguimiento[[#This Row],[institucion]]</f>
        <v>Hospital Sor Maria Ludovica de La Plata</v>
      </c>
      <c r="F870" t="str">
        <f>seguimiento[[#This Row],[fallecimiento]]</f>
        <v>No</v>
      </c>
      <c r="I870" t="str">
        <f>seguimiento[[#This Row],[educacion]]</f>
        <v>Primaria incompleta</v>
      </c>
      <c r="K870" t="str">
        <f>seguimiento[[#This Row],[coberturamedica]]</f>
        <v>Sí</v>
      </c>
      <c r="L870" t="str">
        <f>seguimiento[[#This Row],[ntratendovenosos]]</f>
        <v>1</v>
      </c>
      <c r="M870" t="str">
        <f>seguimiento[[#This Row],[Embarazo]]</f>
        <v>No</v>
      </c>
      <c r="N870" t="str">
        <f>seguimiento[[#This Row],[ncultivosanio]]</f>
        <v>6</v>
      </c>
      <c r="O870" t="str">
        <f>IF(seguimiento[[#This Row],[curvaglucemia]]="","No realizada","Realizada")</f>
        <v>No realizada</v>
      </c>
      <c r="P870" t="str">
        <f>IF(O870="Realizada",seguimiento[[#This Row],[curvaglucemia]],"")</f>
        <v/>
      </c>
      <c r="Q870" t="str">
        <f>IF(seguimiento[[#This Row],[vitaminaDRealizada]]="","",IF(seguimiento[[#This Row],[vitaminaDRealizada]]="No realizado","No realizada","Realizada"))</f>
        <v/>
      </c>
      <c r="R870" t="str">
        <f>IF(Q870="Realizada",seguimiento[[#This Row],[vitaminaDRealizada]],"")</f>
        <v/>
      </c>
      <c r="S870" t="str">
        <f>IF(seguimiento[[#This Row],[ige]]="No realizada","No realizada",IF(seguimiento[[#This Row],[ige]]="","","Realizada"))</f>
        <v>Realizada</v>
      </c>
      <c r="T870" t="str">
        <f>IF(S870="Realizada",seguimiento[[#This Row],[ige]],"")</f>
        <v>&lt; 500</v>
      </c>
      <c r="U870" t="str">
        <f>IF(OR(seguimiento[[#This Row],[actividadfisica]]="Ejercicio regular",seguimiento[[#This Row],[actividadfisica]]="Actividad deportiva"),"Sí","")</f>
        <v>Sí</v>
      </c>
    </row>
    <row r="871" spans="1:21" x14ac:dyDescent="0.3">
      <c r="A871" t="str">
        <f>VLOOKUP(B871,pacientes_insertados[],2,)</f>
        <v>61e34254ec4ec02e84f5dcd9</v>
      </c>
      <c r="B871">
        <f>seguimiento[[#This Row],[idpaciente]]</f>
        <v>414</v>
      </c>
      <c r="C871">
        <f t="shared" si="13"/>
        <v>2015</v>
      </c>
      <c r="D871" s="1">
        <f>seguimiento[[#This Row],[fecha]]</f>
        <v>42241</v>
      </c>
      <c r="E871" t="str">
        <f>seguimiento[[#This Row],[institucion]]</f>
        <v>Hospital Sor Maria Ludovica de La Plata</v>
      </c>
      <c r="F871" t="str">
        <f>seguimiento[[#This Row],[fallecimiento]]</f>
        <v>No</v>
      </c>
      <c r="K871" t="str">
        <f>seguimiento[[#This Row],[coberturamedica]]</f>
        <v>Sí</v>
      </c>
      <c r="N871" t="str">
        <f>seguimiento[[#This Row],[ncultivosanio]]</f>
        <v>1</v>
      </c>
      <c r="O871" t="str">
        <f>IF(seguimiento[[#This Row],[curvaglucemia]]="","No realizada","Realizada")</f>
        <v>No realizada</v>
      </c>
      <c r="P871" t="str">
        <f>IF(O871="Realizada",seguimiento[[#This Row],[curvaglucemia]],"")</f>
        <v/>
      </c>
      <c r="Q871" t="str">
        <f>IF(seguimiento[[#This Row],[vitaminaDRealizada]]="","",IF(seguimiento[[#This Row],[vitaminaDRealizada]]="No realizado","No realizada","Realizada"))</f>
        <v>No realizada</v>
      </c>
      <c r="R871" t="str">
        <f>IF(Q871="Realizada",seguimiento[[#This Row],[vitaminaDRealizada]],"")</f>
        <v/>
      </c>
      <c r="S871" t="str">
        <f>IF(seguimiento[[#This Row],[ige]]="No realizada","No realizada",IF(seguimiento[[#This Row],[ige]]="","","Realizada"))</f>
        <v>No realizada</v>
      </c>
      <c r="T871" t="str">
        <f>IF(S871="Realizada",seguimiento[[#This Row],[ige]],"")</f>
        <v/>
      </c>
      <c r="U871" t="str">
        <f>IF(OR(seguimiento[[#This Row],[actividadfisica]]="Ejercicio regular",seguimiento[[#This Row],[actividadfisica]]="Actividad deportiva"),"Sí","")</f>
        <v/>
      </c>
    </row>
    <row r="872" spans="1:21" x14ac:dyDescent="0.3">
      <c r="A872" t="str">
        <f>VLOOKUP(B872,pacientes_insertados[],2,)</f>
        <v>61e34254ec4ec02e84f5dce4</v>
      </c>
      <c r="B872">
        <f>seguimiento[[#This Row],[idpaciente]]</f>
        <v>415</v>
      </c>
      <c r="C872">
        <f t="shared" si="13"/>
        <v>2011</v>
      </c>
      <c r="D872" s="1">
        <f>seguimiento[[#This Row],[fecha]]</f>
        <v>40829</v>
      </c>
      <c r="E872" t="str">
        <f>seguimiento[[#This Row],[institucion]]</f>
        <v>Hospital Sor Maria Ludovica de La Plata</v>
      </c>
      <c r="F872" t="str">
        <f>seguimiento[[#This Row],[fallecimiento]]</f>
        <v>No</v>
      </c>
      <c r="I872" t="str">
        <f>seguimiento[[#This Row],[educacion]]</f>
        <v>Primaria completa</v>
      </c>
      <c r="K872" t="str">
        <f>seguimiento[[#This Row],[coberturamedica]]</f>
        <v>Sí</v>
      </c>
      <c r="M872" t="str">
        <f>seguimiento[[#This Row],[Embarazo]]</f>
        <v>No</v>
      </c>
      <c r="N872" t="str">
        <f>seguimiento[[#This Row],[ncultivosanio]]</f>
        <v>2</v>
      </c>
      <c r="O872" t="str">
        <f>IF(seguimiento[[#This Row],[curvaglucemia]]="","No realizada","Realizada")</f>
        <v>No realizada</v>
      </c>
      <c r="P872" t="str">
        <f>IF(O872="Realizada",seguimiento[[#This Row],[curvaglucemia]],"")</f>
        <v/>
      </c>
      <c r="Q872" t="str">
        <f>IF(seguimiento[[#This Row],[vitaminaDRealizada]]="","",IF(seguimiento[[#This Row],[vitaminaDRealizada]]="No realizado","No realizada","Realizada"))</f>
        <v/>
      </c>
      <c r="R872" t="str">
        <f>IF(Q872="Realizada",seguimiento[[#This Row],[vitaminaDRealizada]],"")</f>
        <v/>
      </c>
      <c r="S872" t="str">
        <f>IF(seguimiento[[#This Row],[ige]]="No realizada","No realizada",IF(seguimiento[[#This Row],[ige]]="","","Realizada"))</f>
        <v>Realizada</v>
      </c>
      <c r="T872" t="str">
        <f>IF(S872="Realizada",seguimiento[[#This Row],[ige]],"")</f>
        <v>&lt; 500</v>
      </c>
      <c r="U872" t="str">
        <f>IF(OR(seguimiento[[#This Row],[actividadfisica]]="Ejercicio regular",seguimiento[[#This Row],[actividadfisica]]="Actividad deportiva"),"Sí","")</f>
        <v>Sí</v>
      </c>
    </row>
    <row r="873" spans="1:21" x14ac:dyDescent="0.3">
      <c r="A873" t="str">
        <f>VLOOKUP(B873,pacientes_insertados[],2,)</f>
        <v>61e34254ec4ec02e84f5dce4</v>
      </c>
      <c r="B873">
        <f>seguimiento[[#This Row],[idpaciente]]</f>
        <v>415</v>
      </c>
      <c r="C873">
        <f t="shared" si="13"/>
        <v>2012</v>
      </c>
      <c r="D873" s="1">
        <f>seguimiento[[#This Row],[fecha]]</f>
        <v>41198</v>
      </c>
      <c r="E873" t="str">
        <f>seguimiento[[#This Row],[institucion]]</f>
        <v>Hospital Sor Maria Ludovica de La Plata</v>
      </c>
      <c r="F873" t="str">
        <f>seguimiento[[#This Row],[fallecimiento]]</f>
        <v>No</v>
      </c>
      <c r="I873" t="str">
        <f>seguimiento[[#This Row],[educacion]]</f>
        <v>Secundaria incompleta</v>
      </c>
      <c r="K873" t="str">
        <f>seguimiento[[#This Row],[coberturamedica]]</f>
        <v>Sí</v>
      </c>
      <c r="M873" t="str">
        <f>seguimiento[[#This Row],[Embarazo]]</f>
        <v>No</v>
      </c>
      <c r="N873" t="str">
        <f>seguimiento[[#This Row],[ncultivosanio]]</f>
        <v>2</v>
      </c>
      <c r="O873" t="str">
        <f>IF(seguimiento[[#This Row],[curvaglucemia]]="","No realizada","Realizada")</f>
        <v>No realizada</v>
      </c>
      <c r="P873" t="str">
        <f>IF(O873="Realizada",seguimiento[[#This Row],[curvaglucemia]],"")</f>
        <v/>
      </c>
      <c r="Q873" t="str">
        <f>IF(seguimiento[[#This Row],[vitaminaDRealizada]]="","",IF(seguimiento[[#This Row],[vitaminaDRealizada]]="No realizado","No realizada","Realizada"))</f>
        <v/>
      </c>
      <c r="R873" t="str">
        <f>IF(Q873="Realizada",seguimiento[[#This Row],[vitaminaDRealizada]],"")</f>
        <v/>
      </c>
      <c r="S873" t="str">
        <f>IF(seguimiento[[#This Row],[ige]]="No realizada","No realizada",IF(seguimiento[[#This Row],[ige]]="","","Realizada"))</f>
        <v>Realizada</v>
      </c>
      <c r="T873" t="str">
        <f>IF(S873="Realizada",seguimiento[[#This Row],[ige]],"")</f>
        <v>&lt; 500</v>
      </c>
      <c r="U873" t="str">
        <f>IF(OR(seguimiento[[#This Row],[actividadfisica]]="Ejercicio regular",seguimiento[[#This Row],[actividadfisica]]="Actividad deportiva"),"Sí","")</f>
        <v>Sí</v>
      </c>
    </row>
    <row r="874" spans="1:21" x14ac:dyDescent="0.3">
      <c r="A874" t="str">
        <f>VLOOKUP(B874,pacientes_insertados[],2,)</f>
        <v>61e34254ec4ec02e84f5dce4</v>
      </c>
      <c r="B874">
        <f>seguimiento[[#This Row],[idpaciente]]</f>
        <v>415</v>
      </c>
      <c r="C874">
        <f t="shared" si="13"/>
        <v>2013</v>
      </c>
      <c r="D874" s="1">
        <f>seguimiento[[#This Row],[fecha]]</f>
        <v>41501</v>
      </c>
      <c r="E874" t="str">
        <f>seguimiento[[#This Row],[institucion]]</f>
        <v>Hospital Sor Maria Ludovica de La Plata</v>
      </c>
      <c r="F874" t="str">
        <f>seguimiento[[#This Row],[fallecimiento]]</f>
        <v>No</v>
      </c>
      <c r="J874" t="str">
        <f>seguimiento[[#This Row],[laboral]]</f>
        <v>No trabaja</v>
      </c>
      <c r="K874" t="str">
        <f>seguimiento[[#This Row],[coberturamedica]]</f>
        <v>Sí</v>
      </c>
      <c r="M874" t="str">
        <f>seguimiento[[#This Row],[Embarazo]]</f>
        <v>No</v>
      </c>
      <c r="N874" t="str">
        <f>seguimiento[[#This Row],[ncultivosanio]]</f>
        <v>2</v>
      </c>
      <c r="O874" t="str">
        <f>IF(seguimiento[[#This Row],[curvaglucemia]]="","No realizada","Realizada")</f>
        <v>No realizada</v>
      </c>
      <c r="P874" t="str">
        <f>IF(O874="Realizada",seguimiento[[#This Row],[curvaglucemia]],"")</f>
        <v/>
      </c>
      <c r="Q874" t="str">
        <f>IF(seguimiento[[#This Row],[vitaminaDRealizada]]="","",IF(seguimiento[[#This Row],[vitaminaDRealizada]]="No realizado","No realizada","Realizada"))</f>
        <v>No realizada</v>
      </c>
      <c r="R874" t="str">
        <f>IF(Q874="Realizada",seguimiento[[#This Row],[vitaminaDRealizada]],"")</f>
        <v/>
      </c>
      <c r="S874" t="str">
        <f>IF(seguimiento[[#This Row],[ige]]="No realizada","No realizada",IF(seguimiento[[#This Row],[ige]]="","","Realizada"))</f>
        <v>No realizada</v>
      </c>
      <c r="T874" t="str">
        <f>IF(S874="Realizada",seguimiento[[#This Row],[ige]],"")</f>
        <v/>
      </c>
      <c r="U874" t="str">
        <f>IF(OR(seguimiento[[#This Row],[actividadfisica]]="Ejercicio regular",seguimiento[[#This Row],[actividadfisica]]="Actividad deportiva"),"Sí","")</f>
        <v>Sí</v>
      </c>
    </row>
    <row r="875" spans="1:21" x14ac:dyDescent="0.3">
      <c r="A875" t="str">
        <f>VLOOKUP(B875,pacientes_insertados[],2,)</f>
        <v>61e34254ec4ec02e84f5dce4</v>
      </c>
      <c r="B875">
        <f>seguimiento[[#This Row],[idpaciente]]</f>
        <v>415</v>
      </c>
      <c r="C875">
        <f t="shared" si="13"/>
        <v>2014</v>
      </c>
      <c r="D875" s="1">
        <f>seguimiento[[#This Row],[fecha]]</f>
        <v>41654</v>
      </c>
      <c r="E875" t="str">
        <f>seguimiento[[#This Row],[institucion]]</f>
        <v>Hospital Sor Maria Ludovica de La Plata</v>
      </c>
      <c r="F875" t="str">
        <f>seguimiento[[#This Row],[fallecimiento]]</f>
        <v>No</v>
      </c>
      <c r="J875" t="str">
        <f>seguimiento[[#This Row],[laboral]]</f>
        <v>No trabaja</v>
      </c>
      <c r="K875" t="str">
        <f>seguimiento[[#This Row],[coberturamedica]]</f>
        <v>Sí</v>
      </c>
      <c r="M875" t="str">
        <f>seguimiento[[#This Row],[Embarazo]]</f>
        <v>No</v>
      </c>
      <c r="O875" t="str">
        <f>IF(seguimiento[[#This Row],[curvaglucemia]]="","No realizada","Realizada")</f>
        <v>No realizada</v>
      </c>
      <c r="P875" t="str">
        <f>IF(O875="Realizada",seguimiento[[#This Row],[curvaglucemia]],"")</f>
        <v/>
      </c>
      <c r="Q875" t="str">
        <f>IF(seguimiento[[#This Row],[vitaminaDRealizada]]="","",IF(seguimiento[[#This Row],[vitaminaDRealizada]]="No realizado","No realizada","Realizada"))</f>
        <v>No realizada</v>
      </c>
      <c r="R875" t="str">
        <f>IF(Q875="Realizada",seguimiento[[#This Row],[vitaminaDRealizada]],"")</f>
        <v/>
      </c>
      <c r="S875" t="str">
        <f>IF(seguimiento[[#This Row],[ige]]="No realizada","No realizada",IF(seguimiento[[#This Row],[ige]]="","","Realizada"))</f>
        <v>No realizada</v>
      </c>
      <c r="T875" t="str">
        <f>IF(S875="Realizada",seguimiento[[#This Row],[ige]],"")</f>
        <v/>
      </c>
      <c r="U875" t="str">
        <f>IF(OR(seguimiento[[#This Row],[actividadfisica]]="Ejercicio regular",seguimiento[[#This Row],[actividadfisica]]="Actividad deportiva"),"Sí","")</f>
        <v>Sí</v>
      </c>
    </row>
    <row r="876" spans="1:21" x14ac:dyDescent="0.3">
      <c r="A876" t="str">
        <f>VLOOKUP(B876,pacientes_insertados[],2,)</f>
        <v>61e34256ec4ec02e84f5dfc7</v>
      </c>
      <c r="B876">
        <f>seguimiento[[#This Row],[idpaciente]]</f>
        <v>416</v>
      </c>
      <c r="C876">
        <f t="shared" si="13"/>
        <v>2011</v>
      </c>
      <c r="D876" s="1">
        <f>seguimiento[[#This Row],[fecha]]</f>
        <v>40882</v>
      </c>
      <c r="E876" t="str">
        <f>seguimiento[[#This Row],[institucion]]</f>
        <v>Hospital Sor Maria Ludovica de La Plata</v>
      </c>
      <c r="F876" t="str">
        <f>seguimiento[[#This Row],[fallecimiento]]</f>
        <v>No</v>
      </c>
      <c r="K876" t="str">
        <f>seguimiento[[#This Row],[coberturamedica]]</f>
        <v>No</v>
      </c>
      <c r="L876" t="str">
        <f>seguimiento[[#This Row],[ntratendovenosos]]</f>
        <v>2</v>
      </c>
      <c r="N876" t="str">
        <f>seguimiento[[#This Row],[ncultivosanio]]</f>
        <v>10</v>
      </c>
      <c r="O876" t="str">
        <f>IF(seguimiento[[#This Row],[curvaglucemia]]="","No realizada","Realizada")</f>
        <v>No realizada</v>
      </c>
      <c r="P876" t="str">
        <f>IF(O876="Realizada",seguimiento[[#This Row],[curvaglucemia]],"")</f>
        <v/>
      </c>
      <c r="Q876" t="str">
        <f>IF(seguimiento[[#This Row],[vitaminaDRealizada]]="","",IF(seguimiento[[#This Row],[vitaminaDRealizada]]="No realizado","No realizada","Realizada"))</f>
        <v/>
      </c>
      <c r="R876" t="str">
        <f>IF(Q876="Realizada",seguimiento[[#This Row],[vitaminaDRealizada]],"")</f>
        <v/>
      </c>
      <c r="S876" t="str">
        <f>IF(seguimiento[[#This Row],[ige]]="No realizada","No realizada",IF(seguimiento[[#This Row],[ige]]="","","Realizada"))</f>
        <v/>
      </c>
      <c r="T876" t="str">
        <f>IF(S876="Realizada",seguimiento[[#This Row],[ige]],"")</f>
        <v/>
      </c>
      <c r="U876" t="str">
        <f>IF(OR(seguimiento[[#This Row],[actividadfisica]]="Ejercicio regular",seguimiento[[#This Row],[actividadfisica]]="Actividad deportiva"),"Sí","")</f>
        <v/>
      </c>
    </row>
    <row r="877" spans="1:21" x14ac:dyDescent="0.3">
      <c r="A877" t="str">
        <f>VLOOKUP(B877,pacientes_insertados[],2,)</f>
        <v>61e34256ec4ec02e84f5dfc7</v>
      </c>
      <c r="B877">
        <f>seguimiento[[#This Row],[idpaciente]]</f>
        <v>416</v>
      </c>
      <c r="C877">
        <f t="shared" si="13"/>
        <v>2012</v>
      </c>
      <c r="D877" s="1">
        <f>seguimiento[[#This Row],[fecha]]</f>
        <v>41269</v>
      </c>
      <c r="E877" t="str">
        <f>seguimiento[[#This Row],[institucion]]</f>
        <v>Hospital Sor Maria Ludovica de La Plata</v>
      </c>
      <c r="F877" t="str">
        <f>seguimiento[[#This Row],[fallecimiento]]</f>
        <v>No</v>
      </c>
      <c r="K877" t="str">
        <f>seguimiento[[#This Row],[coberturamedica]]</f>
        <v>Sí</v>
      </c>
      <c r="N877" t="str">
        <f>seguimiento[[#This Row],[ncultivosanio]]</f>
        <v>7</v>
      </c>
      <c r="O877" t="str">
        <f>IF(seguimiento[[#This Row],[curvaglucemia]]="","No realizada","Realizada")</f>
        <v>No realizada</v>
      </c>
      <c r="P877" t="str">
        <f>IF(O877="Realizada",seguimiento[[#This Row],[curvaglucemia]],"")</f>
        <v/>
      </c>
      <c r="Q877" t="str">
        <f>IF(seguimiento[[#This Row],[vitaminaDRealizada]]="","",IF(seguimiento[[#This Row],[vitaminaDRealizada]]="No realizado","No realizada","Realizada"))</f>
        <v/>
      </c>
      <c r="R877" t="str">
        <f>IF(Q877="Realizada",seguimiento[[#This Row],[vitaminaDRealizada]],"")</f>
        <v/>
      </c>
      <c r="S877" t="str">
        <f>IF(seguimiento[[#This Row],[ige]]="No realizada","No realizada",IF(seguimiento[[#This Row],[ige]]="","","Realizada"))</f>
        <v/>
      </c>
      <c r="T877" t="str">
        <f>IF(S877="Realizada",seguimiento[[#This Row],[ige]],"")</f>
        <v/>
      </c>
      <c r="U877" t="str">
        <f>IF(OR(seguimiento[[#This Row],[actividadfisica]]="Ejercicio regular",seguimiento[[#This Row],[actividadfisica]]="Actividad deportiva"),"Sí","")</f>
        <v/>
      </c>
    </row>
    <row r="878" spans="1:21" x14ac:dyDescent="0.3">
      <c r="A878" t="str">
        <f>VLOOKUP(B878,pacientes_insertados[],2,)</f>
        <v>61e34256ec4ec02e84f5dfc7</v>
      </c>
      <c r="B878">
        <f>seguimiento[[#This Row],[idpaciente]]</f>
        <v>416</v>
      </c>
      <c r="C878">
        <f t="shared" si="13"/>
        <v>2013</v>
      </c>
      <c r="D878" s="1">
        <f>seguimiento[[#This Row],[fecha]]</f>
        <v>41589</v>
      </c>
      <c r="E878" t="str">
        <f>seguimiento[[#This Row],[institucion]]</f>
        <v>Hospital Sor Maria Ludovica de La Plata</v>
      </c>
      <c r="F878" t="str">
        <f>seguimiento[[#This Row],[fallecimiento]]</f>
        <v>No</v>
      </c>
      <c r="K878" t="str">
        <f>seguimiento[[#This Row],[coberturamedica]]</f>
        <v>Sí</v>
      </c>
      <c r="N878" t="str">
        <f>seguimiento[[#This Row],[ncultivosanio]]</f>
        <v>3</v>
      </c>
      <c r="O878" t="str">
        <f>IF(seguimiento[[#This Row],[curvaglucemia]]="","No realizada","Realizada")</f>
        <v>No realizada</v>
      </c>
      <c r="P878" t="str">
        <f>IF(O878="Realizada",seguimiento[[#This Row],[curvaglucemia]],"")</f>
        <v/>
      </c>
      <c r="Q878" t="str">
        <f>IF(seguimiento[[#This Row],[vitaminaDRealizada]]="","",IF(seguimiento[[#This Row],[vitaminaDRealizada]]="No realizado","No realizada","Realizada"))</f>
        <v/>
      </c>
      <c r="R878" t="str">
        <f>IF(Q878="Realizada",seguimiento[[#This Row],[vitaminaDRealizada]],"")</f>
        <v/>
      </c>
      <c r="S878" t="str">
        <f>IF(seguimiento[[#This Row],[ige]]="No realizada","No realizada",IF(seguimiento[[#This Row],[ige]]="","","Realizada"))</f>
        <v/>
      </c>
      <c r="T878" t="str">
        <f>IF(S878="Realizada",seguimiento[[#This Row],[ige]],"")</f>
        <v/>
      </c>
      <c r="U878" t="str">
        <f>IF(OR(seguimiento[[#This Row],[actividadfisica]]="Ejercicio regular",seguimiento[[#This Row],[actividadfisica]]="Actividad deportiva"),"Sí","")</f>
        <v/>
      </c>
    </row>
    <row r="879" spans="1:21" x14ac:dyDescent="0.3">
      <c r="A879" t="str">
        <f>VLOOKUP(B879,pacientes_insertados[],2,)</f>
        <v>61e34256ec4ec02e84f5dfc7</v>
      </c>
      <c r="B879">
        <f>seguimiento[[#This Row],[idpaciente]]</f>
        <v>416</v>
      </c>
      <c r="C879">
        <f t="shared" si="13"/>
        <v>2015</v>
      </c>
      <c r="D879" s="1">
        <f>seguimiento[[#This Row],[fecha]]</f>
        <v>42262</v>
      </c>
      <c r="E879" t="str">
        <f>seguimiento[[#This Row],[institucion]]</f>
        <v>Hospital Sor Maria Ludovica de La Plata</v>
      </c>
      <c r="F879" t="str">
        <f>seguimiento[[#This Row],[fallecimiento]]</f>
        <v>No</v>
      </c>
      <c r="K879" t="str">
        <f>seguimiento[[#This Row],[coberturamedica]]</f>
        <v>Sí</v>
      </c>
      <c r="N879" t="str">
        <f>seguimiento[[#This Row],[ncultivosanio]]</f>
        <v>4</v>
      </c>
      <c r="O879" t="str">
        <f>IF(seguimiento[[#This Row],[curvaglucemia]]="","No realizada","Realizada")</f>
        <v>No realizada</v>
      </c>
      <c r="P879" t="str">
        <f>IF(O879="Realizada",seguimiento[[#This Row],[curvaglucemia]],"")</f>
        <v/>
      </c>
      <c r="Q879" t="str">
        <f>IF(seguimiento[[#This Row],[vitaminaDRealizada]]="","",IF(seguimiento[[#This Row],[vitaminaDRealizada]]="No realizado","No realizada","Realizada"))</f>
        <v>No realizada</v>
      </c>
      <c r="R879" t="str">
        <f>IF(Q879="Realizada",seguimiento[[#This Row],[vitaminaDRealizada]],"")</f>
        <v/>
      </c>
      <c r="S879" t="str">
        <f>IF(seguimiento[[#This Row],[ige]]="No realizada","No realizada",IF(seguimiento[[#This Row],[ige]]="","","Realizada"))</f>
        <v>No realizada</v>
      </c>
      <c r="T879" t="str">
        <f>IF(S879="Realizada",seguimiento[[#This Row],[ige]],"")</f>
        <v/>
      </c>
      <c r="U879" t="str">
        <f>IF(OR(seguimiento[[#This Row],[actividadfisica]]="Ejercicio regular",seguimiento[[#This Row],[actividadfisica]]="Actividad deportiva"),"Sí","")</f>
        <v/>
      </c>
    </row>
    <row r="880" spans="1:21" x14ac:dyDescent="0.3">
      <c r="A880" t="str">
        <f>VLOOKUP(B880,pacientes_insertados[],2,)</f>
        <v>61e34256ec4ec02e84f5dfc7</v>
      </c>
      <c r="B880">
        <f>seguimiento[[#This Row],[idpaciente]]</f>
        <v>416</v>
      </c>
      <c r="C880">
        <f t="shared" si="13"/>
        <v>2016</v>
      </c>
      <c r="D880" s="1">
        <f>seguimiento[[#This Row],[fecha]]</f>
        <v>42663</v>
      </c>
      <c r="E880" t="str">
        <f>seguimiento[[#This Row],[institucion]]</f>
        <v>Hospital Sor Maria Ludovica de La Plata</v>
      </c>
      <c r="F880" t="str">
        <f>seguimiento[[#This Row],[fallecimiento]]</f>
        <v>No</v>
      </c>
      <c r="K880" t="str">
        <f>seguimiento[[#This Row],[coberturamedica]]</f>
        <v>Sí</v>
      </c>
      <c r="N880" t="str">
        <f>seguimiento[[#This Row],[ncultivosanio]]</f>
        <v>1</v>
      </c>
      <c r="O880" t="str">
        <f>IF(seguimiento[[#This Row],[curvaglucemia]]="","No realizada","Realizada")</f>
        <v>No realizada</v>
      </c>
      <c r="P880" t="str">
        <f>IF(O880="Realizada",seguimiento[[#This Row],[curvaglucemia]],"")</f>
        <v/>
      </c>
      <c r="Q880" t="str">
        <f>IF(seguimiento[[#This Row],[vitaminaDRealizada]]="","",IF(seguimiento[[#This Row],[vitaminaDRealizada]]="No realizado","No realizada","Realizada"))</f>
        <v>No realizada</v>
      </c>
      <c r="R880" t="str">
        <f>IF(Q880="Realizada",seguimiento[[#This Row],[vitaminaDRealizada]],"")</f>
        <v/>
      </c>
      <c r="S880" t="str">
        <f>IF(seguimiento[[#This Row],[ige]]="No realizada","No realizada",IF(seguimiento[[#This Row],[ige]]="","","Realizada"))</f>
        <v>No realizada</v>
      </c>
      <c r="T880" t="str">
        <f>IF(S880="Realizada",seguimiento[[#This Row],[ige]],"")</f>
        <v/>
      </c>
      <c r="U880" t="str">
        <f>IF(OR(seguimiento[[#This Row],[actividadfisica]]="Ejercicio regular",seguimiento[[#This Row],[actividadfisica]]="Actividad deportiva"),"Sí","")</f>
        <v/>
      </c>
    </row>
    <row r="881" spans="1:21" x14ac:dyDescent="0.3">
      <c r="A881" t="str">
        <f>VLOOKUP(B881,pacientes_insertados[],2,)</f>
        <v>61e34256ec4ec02e84f5dfc7</v>
      </c>
      <c r="B881">
        <f>seguimiento[[#This Row],[idpaciente]]</f>
        <v>416</v>
      </c>
      <c r="C881">
        <f t="shared" si="13"/>
        <v>2017</v>
      </c>
      <c r="D881" s="1">
        <f>seguimiento[[#This Row],[fecha]]</f>
        <v>42949</v>
      </c>
      <c r="E881" t="str">
        <f>seguimiento[[#This Row],[institucion]]</f>
        <v>Hospital Sor Maria Ludovica de La Plata</v>
      </c>
      <c r="F881" t="str">
        <f>seguimiento[[#This Row],[fallecimiento]]</f>
        <v>No</v>
      </c>
      <c r="K881" t="str">
        <f>seguimiento[[#This Row],[coberturamedica]]</f>
        <v>Sí</v>
      </c>
      <c r="L881" t="str">
        <f>seguimiento[[#This Row],[ntratendovenosos]]</f>
        <v>1</v>
      </c>
      <c r="N881" t="str">
        <f>seguimiento[[#This Row],[ncultivosanio]]</f>
        <v>3</v>
      </c>
      <c r="O881" t="str">
        <f>IF(seguimiento[[#This Row],[curvaglucemia]]="","No realizada","Realizada")</f>
        <v>No realizada</v>
      </c>
      <c r="P881" t="str">
        <f>IF(O881="Realizada",seguimiento[[#This Row],[curvaglucemia]],"")</f>
        <v/>
      </c>
      <c r="Q881" t="str">
        <f>IF(seguimiento[[#This Row],[vitaminaDRealizada]]="","",IF(seguimiento[[#This Row],[vitaminaDRealizada]]="No realizado","No realizada","Realizada"))</f>
        <v>No realizada</v>
      </c>
      <c r="R881" t="str">
        <f>IF(Q881="Realizada",seguimiento[[#This Row],[vitaminaDRealizada]],"")</f>
        <v/>
      </c>
      <c r="S881" t="str">
        <f>IF(seguimiento[[#This Row],[ige]]="No realizada","No realizada",IF(seguimiento[[#This Row],[ige]]="","","Realizada"))</f>
        <v/>
      </c>
      <c r="T881" t="str">
        <f>IF(S881="Realizada",seguimiento[[#This Row],[ige]],"")</f>
        <v/>
      </c>
      <c r="U881" t="str">
        <f>IF(OR(seguimiento[[#This Row],[actividadfisica]]="Ejercicio regular",seguimiento[[#This Row],[actividadfisica]]="Actividad deportiva"),"Sí","")</f>
        <v/>
      </c>
    </row>
    <row r="882" spans="1:21" x14ac:dyDescent="0.3">
      <c r="A882" t="str">
        <f>VLOOKUP(B882,pacientes_insertados[],2,)</f>
        <v>61e34254ec4ec02e84f5dcda</v>
      </c>
      <c r="B882">
        <f>seguimiento[[#This Row],[idpaciente]]</f>
        <v>417</v>
      </c>
      <c r="C882">
        <f t="shared" si="13"/>
        <v>2011</v>
      </c>
      <c r="D882" s="1">
        <f>seguimiento[[#This Row],[fecha]]</f>
        <v>40898</v>
      </c>
      <c r="E882" t="str">
        <f>seguimiento[[#This Row],[institucion]]</f>
        <v>Hospital Sor Maria Ludovica de La Plata</v>
      </c>
      <c r="F882" t="str">
        <f>seguimiento[[#This Row],[fallecimiento]]</f>
        <v>No</v>
      </c>
      <c r="I882" t="str">
        <f>seguimiento[[#This Row],[educacion]]</f>
        <v>Secundaria incompleta</v>
      </c>
      <c r="K882" t="str">
        <f>seguimiento[[#This Row],[coberturamedica]]</f>
        <v>No</v>
      </c>
      <c r="L882" t="str">
        <f>seguimiento[[#This Row],[ntratendovenosos]]</f>
        <v>2</v>
      </c>
      <c r="M882" t="str">
        <f>seguimiento[[#This Row],[Embarazo]]</f>
        <v>No</v>
      </c>
      <c r="N882" t="str">
        <f>seguimiento[[#This Row],[ncultivosanio]]</f>
        <v>5</v>
      </c>
      <c r="O882" t="str">
        <f>IF(seguimiento[[#This Row],[curvaglucemia]]="","No realizada","Realizada")</f>
        <v>No realizada</v>
      </c>
      <c r="P882" t="str">
        <f>IF(O882="Realizada",seguimiento[[#This Row],[curvaglucemia]],"")</f>
        <v/>
      </c>
      <c r="Q882" t="str">
        <f>IF(seguimiento[[#This Row],[vitaminaDRealizada]]="","",IF(seguimiento[[#This Row],[vitaminaDRealizada]]="No realizado","No realizada","Realizada"))</f>
        <v/>
      </c>
      <c r="R882" t="str">
        <f>IF(Q882="Realizada",seguimiento[[#This Row],[vitaminaDRealizada]],"")</f>
        <v/>
      </c>
      <c r="S882" t="str">
        <f>IF(seguimiento[[#This Row],[ige]]="No realizada","No realizada",IF(seguimiento[[#This Row],[ige]]="","","Realizada"))</f>
        <v>Realizada</v>
      </c>
      <c r="T882" t="str">
        <f>IF(S882="Realizada",seguimiento[[#This Row],[ige]],"")</f>
        <v>&lt; 500</v>
      </c>
      <c r="U882" t="str">
        <f>IF(OR(seguimiento[[#This Row],[actividadfisica]]="Ejercicio regular",seguimiento[[#This Row],[actividadfisica]]="Actividad deportiva"),"Sí","")</f>
        <v/>
      </c>
    </row>
    <row r="883" spans="1:21" x14ac:dyDescent="0.3">
      <c r="A883" t="str">
        <f>VLOOKUP(B883,pacientes_insertados[],2,)</f>
        <v>61e34254ec4ec02e84f5dcda</v>
      </c>
      <c r="B883">
        <f>seguimiento[[#This Row],[idpaciente]]</f>
        <v>417</v>
      </c>
      <c r="C883">
        <f t="shared" si="13"/>
        <v>2012</v>
      </c>
      <c r="D883" s="1">
        <f>seguimiento[[#This Row],[fecha]]</f>
        <v>41179</v>
      </c>
      <c r="E883" t="str">
        <f>seguimiento[[#This Row],[institucion]]</f>
        <v>Hospital Sor Maria Ludovica de La Plata</v>
      </c>
      <c r="F883" t="str">
        <f>seguimiento[[#This Row],[fallecimiento]]</f>
        <v>No</v>
      </c>
      <c r="I883" t="str">
        <f>seguimiento[[#This Row],[educacion]]</f>
        <v>Secundaria completa</v>
      </c>
      <c r="K883" t="str">
        <f>seguimiento[[#This Row],[coberturamedica]]</f>
        <v>No</v>
      </c>
      <c r="L883" t="str">
        <f>seguimiento[[#This Row],[ntratendovenosos]]</f>
        <v>1</v>
      </c>
      <c r="M883" t="str">
        <f>seguimiento[[#This Row],[Embarazo]]</f>
        <v>No</v>
      </c>
      <c r="N883" t="str">
        <f>seguimiento[[#This Row],[ncultivosanio]]</f>
        <v>3</v>
      </c>
      <c r="O883" t="str">
        <f>IF(seguimiento[[#This Row],[curvaglucemia]]="","No realizada","Realizada")</f>
        <v>Realizada</v>
      </c>
      <c r="P883" t="str">
        <f>IF(O883="Realizada",seguimiento[[#This Row],[curvaglucemia]],"")</f>
        <v>Normal</v>
      </c>
      <c r="Q883" t="str">
        <f>IF(seguimiento[[#This Row],[vitaminaDRealizada]]="","",IF(seguimiento[[#This Row],[vitaminaDRealizada]]="No realizado","No realizada","Realizada"))</f>
        <v/>
      </c>
      <c r="R883" t="str">
        <f>IF(Q883="Realizada",seguimiento[[#This Row],[vitaminaDRealizada]],"")</f>
        <v/>
      </c>
      <c r="S883" t="str">
        <f>IF(seguimiento[[#This Row],[ige]]="No realizada","No realizada",IF(seguimiento[[#This Row],[ige]]="","","Realizada"))</f>
        <v>Realizada</v>
      </c>
      <c r="T883" t="str">
        <f>IF(S883="Realizada",seguimiento[[#This Row],[ige]],"")</f>
        <v>&lt; 500</v>
      </c>
      <c r="U883" t="str">
        <f>IF(OR(seguimiento[[#This Row],[actividadfisica]]="Ejercicio regular",seguimiento[[#This Row],[actividadfisica]]="Actividad deportiva"),"Sí","")</f>
        <v/>
      </c>
    </row>
    <row r="884" spans="1:21" x14ac:dyDescent="0.3">
      <c r="A884" t="str">
        <f>VLOOKUP(B884,pacientes_insertados[],2,)</f>
        <v>61e34254ec4ec02e84f5dcda</v>
      </c>
      <c r="B884">
        <f>seguimiento[[#This Row],[idpaciente]]</f>
        <v>417</v>
      </c>
      <c r="C884">
        <f t="shared" si="13"/>
        <v>2013</v>
      </c>
      <c r="D884" s="1">
        <f>seguimiento[[#This Row],[fecha]]</f>
        <v>41413</v>
      </c>
      <c r="E884" t="str">
        <f>seguimiento[[#This Row],[institucion]]</f>
        <v>Hospital Sor Maria Ludovica de La Plata</v>
      </c>
      <c r="F884" t="str">
        <f>seguimiento[[#This Row],[fallecimiento]]</f>
        <v>Si</v>
      </c>
      <c r="G884" t="str">
        <f>seguimiento[[#This Row],[fecha_fallec]]</f>
        <v>2013-05-19</v>
      </c>
      <c r="H884" t="str">
        <f>seguimiento[[#This Row],[NombreCausaFallecimiento]]</f>
        <v>Respiratorios</v>
      </c>
      <c r="O884" t="str">
        <f>IF(seguimiento[[#This Row],[curvaglucemia]]="","No realizada","Realizada")</f>
        <v>No realizada</v>
      </c>
      <c r="P884" t="str">
        <f>IF(O884="Realizada",seguimiento[[#This Row],[curvaglucemia]],"")</f>
        <v/>
      </c>
      <c r="Q884" t="str">
        <f>IF(seguimiento[[#This Row],[vitaminaDRealizada]]="","",IF(seguimiento[[#This Row],[vitaminaDRealizada]]="No realizado","No realizada","Realizada"))</f>
        <v/>
      </c>
      <c r="R884" t="str">
        <f>IF(Q884="Realizada",seguimiento[[#This Row],[vitaminaDRealizada]],"")</f>
        <v/>
      </c>
      <c r="S884" t="str">
        <f>IF(seguimiento[[#This Row],[ige]]="No realizada","No realizada",IF(seguimiento[[#This Row],[ige]]="","","Realizada"))</f>
        <v/>
      </c>
      <c r="T884" t="str">
        <f>IF(S884="Realizada",seguimiento[[#This Row],[ige]],"")</f>
        <v/>
      </c>
      <c r="U884" t="str">
        <f>IF(OR(seguimiento[[#This Row],[actividadfisica]]="Ejercicio regular",seguimiento[[#This Row],[actividadfisica]]="Actividad deportiva"),"Sí","")</f>
        <v/>
      </c>
    </row>
    <row r="885" spans="1:21" x14ac:dyDescent="0.3">
      <c r="A885" t="str">
        <f>VLOOKUP(B885,pacientes_insertados[],2,)</f>
        <v>61e34254ec4ec02e84f5dcdb</v>
      </c>
      <c r="B885">
        <f>seguimiento[[#This Row],[idpaciente]]</f>
        <v>418</v>
      </c>
      <c r="C885">
        <f t="shared" si="13"/>
        <v>2012</v>
      </c>
      <c r="D885" s="1">
        <f>seguimiento[[#This Row],[fecha]]</f>
        <v>41081</v>
      </c>
      <c r="E885" t="str">
        <f>seguimiento[[#This Row],[institucion]]</f>
        <v>Hospital de Niños Dr Orlando Alassia</v>
      </c>
      <c r="F885" t="str">
        <f>seguimiento[[#This Row],[fallecimiento]]</f>
        <v>No</v>
      </c>
      <c r="I885" t="str">
        <f>seguimiento[[#This Row],[educacion]]</f>
        <v>Primaria incompleta</v>
      </c>
      <c r="K885" t="str">
        <f>seguimiento[[#This Row],[coberturamedica]]</f>
        <v>Sí</v>
      </c>
      <c r="M885" t="str">
        <f>seguimiento[[#This Row],[Embarazo]]</f>
        <v>No</v>
      </c>
      <c r="O885" t="str">
        <f>IF(seguimiento[[#This Row],[curvaglucemia]]="","No realizada","Realizada")</f>
        <v>No realizada</v>
      </c>
      <c r="P885" t="str">
        <f>IF(O885="Realizada",seguimiento[[#This Row],[curvaglucemia]],"")</f>
        <v/>
      </c>
      <c r="Q885" t="str">
        <f>IF(seguimiento[[#This Row],[vitaminaDRealizada]]="","",IF(seguimiento[[#This Row],[vitaminaDRealizada]]="No realizado","No realizada","Realizada"))</f>
        <v/>
      </c>
      <c r="R885" t="str">
        <f>IF(Q885="Realizada",seguimiento[[#This Row],[vitaminaDRealizada]],"")</f>
        <v/>
      </c>
      <c r="S885" t="str">
        <f>IF(seguimiento[[#This Row],[ige]]="No realizada","No realizada",IF(seguimiento[[#This Row],[ige]]="","","Realizada"))</f>
        <v/>
      </c>
      <c r="T885" t="str">
        <f>IF(S885="Realizada",seguimiento[[#This Row],[ige]],"")</f>
        <v/>
      </c>
      <c r="U885" t="str">
        <f>IF(OR(seguimiento[[#This Row],[actividadfisica]]="Ejercicio regular",seguimiento[[#This Row],[actividadfisica]]="Actividad deportiva"),"Sí","")</f>
        <v>Sí</v>
      </c>
    </row>
    <row r="886" spans="1:21" x14ac:dyDescent="0.3">
      <c r="A886" t="str">
        <f>VLOOKUP(B886,pacientes_insertados[],2,)</f>
        <v>61e34254ec4ec02e84f5dcdb</v>
      </c>
      <c r="B886">
        <f>seguimiento[[#This Row],[idpaciente]]</f>
        <v>418</v>
      </c>
      <c r="C886">
        <f t="shared" si="13"/>
        <v>2012</v>
      </c>
      <c r="D886" s="1">
        <f>seguimiento[[#This Row],[fecha]]</f>
        <v>41123</v>
      </c>
      <c r="E886" t="str">
        <f>seguimiento[[#This Row],[institucion]]</f>
        <v>Hospital de Niños Dr Orlando Alassia</v>
      </c>
      <c r="F886" t="str">
        <f>seguimiento[[#This Row],[fallecimiento]]</f>
        <v>No</v>
      </c>
      <c r="O886" t="str">
        <f>IF(seguimiento[[#This Row],[curvaglucemia]]="","No realizada","Realizada")</f>
        <v>No realizada</v>
      </c>
      <c r="P886" t="str">
        <f>IF(O886="Realizada",seguimiento[[#This Row],[curvaglucemia]],"")</f>
        <v/>
      </c>
      <c r="Q886" t="str">
        <f>IF(seguimiento[[#This Row],[vitaminaDRealizada]]="","",IF(seguimiento[[#This Row],[vitaminaDRealizada]]="No realizado","No realizada","Realizada"))</f>
        <v/>
      </c>
      <c r="R886" t="str">
        <f>IF(Q886="Realizada",seguimiento[[#This Row],[vitaminaDRealizada]],"")</f>
        <v/>
      </c>
      <c r="S886" t="str">
        <f>IF(seguimiento[[#This Row],[ige]]="No realizada","No realizada",IF(seguimiento[[#This Row],[ige]]="","","Realizada"))</f>
        <v/>
      </c>
      <c r="T886" t="str">
        <f>IF(S886="Realizada",seguimiento[[#This Row],[ige]],"")</f>
        <v/>
      </c>
      <c r="U886" t="str">
        <f>IF(OR(seguimiento[[#This Row],[actividadfisica]]="Ejercicio regular",seguimiento[[#This Row],[actividadfisica]]="Actividad deportiva"),"Sí","")</f>
        <v/>
      </c>
    </row>
    <row r="887" spans="1:21" x14ac:dyDescent="0.3">
      <c r="A887" t="str">
        <f>VLOOKUP(B887,pacientes_insertados[],2,)</f>
        <v>61e34254ec4ec02e84f5dcdb</v>
      </c>
      <c r="B887">
        <f>seguimiento[[#This Row],[idpaciente]]</f>
        <v>418</v>
      </c>
      <c r="C887">
        <f t="shared" si="13"/>
        <v>2013</v>
      </c>
      <c r="D887" s="1">
        <f>seguimiento[[#This Row],[fecha]]</f>
        <v>41466</v>
      </c>
      <c r="E887" t="str">
        <f>seguimiento[[#This Row],[institucion]]</f>
        <v>Hospital de Niños Dr Orlando Alassia</v>
      </c>
      <c r="F887" t="str">
        <f>seguimiento[[#This Row],[fallecimiento]]</f>
        <v>No</v>
      </c>
      <c r="M887" t="str">
        <f>seguimiento[[#This Row],[Embarazo]]</f>
        <v>No</v>
      </c>
      <c r="O887" t="str">
        <f>IF(seguimiento[[#This Row],[curvaglucemia]]="","No realizada","Realizada")</f>
        <v>No realizada</v>
      </c>
      <c r="P887" t="str">
        <f>IF(O887="Realizada",seguimiento[[#This Row],[curvaglucemia]],"")</f>
        <v/>
      </c>
      <c r="Q887" t="str">
        <f>IF(seguimiento[[#This Row],[vitaminaDRealizada]]="","",IF(seguimiento[[#This Row],[vitaminaDRealizada]]="No realizado","No realizada","Realizada"))</f>
        <v/>
      </c>
      <c r="R887" t="str">
        <f>IF(Q887="Realizada",seguimiento[[#This Row],[vitaminaDRealizada]],"")</f>
        <v/>
      </c>
      <c r="S887" t="str">
        <f>IF(seguimiento[[#This Row],[ige]]="No realizada","No realizada",IF(seguimiento[[#This Row],[ige]]="","","Realizada"))</f>
        <v/>
      </c>
      <c r="T887" t="str">
        <f>IF(S887="Realizada",seguimiento[[#This Row],[ige]],"")</f>
        <v/>
      </c>
      <c r="U887" t="str">
        <f>IF(OR(seguimiento[[#This Row],[actividadfisica]]="Ejercicio regular",seguimiento[[#This Row],[actividadfisica]]="Actividad deportiva"),"Sí","")</f>
        <v>Sí</v>
      </c>
    </row>
    <row r="888" spans="1:21" x14ac:dyDescent="0.3">
      <c r="A888" t="str">
        <f>VLOOKUP(B888,pacientes_insertados[],2,)</f>
        <v>61e34254ec4ec02e84f5dcdb</v>
      </c>
      <c r="B888">
        <f>seguimiento[[#This Row],[idpaciente]]</f>
        <v>418</v>
      </c>
      <c r="C888">
        <f t="shared" si="13"/>
        <v>2014</v>
      </c>
      <c r="D888" s="1">
        <f>seguimiento[[#This Row],[fecha]]</f>
        <v>41648</v>
      </c>
      <c r="E888" t="str">
        <f>seguimiento[[#This Row],[institucion]]</f>
        <v>Hospital de Niños Dr Orlando Alassia</v>
      </c>
      <c r="F888" t="str">
        <f>seguimiento[[#This Row],[fallecimiento]]</f>
        <v>No</v>
      </c>
      <c r="I888" t="str">
        <f>seguimiento[[#This Row],[educacion]]</f>
        <v>Primaria incompleta</v>
      </c>
      <c r="K888" t="str">
        <f>seguimiento[[#This Row],[coberturamedica]]</f>
        <v>Sí</v>
      </c>
      <c r="M888" t="str">
        <f>seguimiento[[#This Row],[Embarazo]]</f>
        <v>No</v>
      </c>
      <c r="O888" t="str">
        <f>IF(seguimiento[[#This Row],[curvaglucemia]]="","No realizada","Realizada")</f>
        <v>No realizada</v>
      </c>
      <c r="P888" t="str">
        <f>IF(O888="Realizada",seguimiento[[#This Row],[curvaglucemia]],"")</f>
        <v/>
      </c>
      <c r="Q888" t="str">
        <f>IF(seguimiento[[#This Row],[vitaminaDRealizada]]="","",IF(seguimiento[[#This Row],[vitaminaDRealizada]]="No realizado","No realizada","Realizada"))</f>
        <v/>
      </c>
      <c r="R888" t="str">
        <f>IF(Q888="Realizada",seguimiento[[#This Row],[vitaminaDRealizada]],"")</f>
        <v/>
      </c>
      <c r="S888" t="str">
        <f>IF(seguimiento[[#This Row],[ige]]="No realizada","No realizada",IF(seguimiento[[#This Row],[ige]]="","","Realizada"))</f>
        <v/>
      </c>
      <c r="T888" t="str">
        <f>IF(S888="Realizada",seguimiento[[#This Row],[ige]],"")</f>
        <v/>
      </c>
      <c r="U888" t="str">
        <f>IF(OR(seguimiento[[#This Row],[actividadfisica]]="Ejercicio regular",seguimiento[[#This Row],[actividadfisica]]="Actividad deportiva"),"Sí","")</f>
        <v>Sí</v>
      </c>
    </row>
    <row r="889" spans="1:21" x14ac:dyDescent="0.3">
      <c r="A889" t="str">
        <f>VLOOKUP(B889,pacientes_insertados[],2,)</f>
        <v>61e34254ec4ec02e84f5dcdb</v>
      </c>
      <c r="B889">
        <f>seguimiento[[#This Row],[idpaciente]]</f>
        <v>418</v>
      </c>
      <c r="C889">
        <f t="shared" si="13"/>
        <v>2014</v>
      </c>
      <c r="D889" s="1">
        <f>seguimiento[[#This Row],[fecha]]</f>
        <v>41865</v>
      </c>
      <c r="E889" t="str">
        <f>seguimiento[[#This Row],[institucion]]</f>
        <v>Hospital de Niños Dr Orlando Alassia</v>
      </c>
      <c r="F889" t="str">
        <f>seguimiento[[#This Row],[fallecimiento]]</f>
        <v>No</v>
      </c>
      <c r="K889" t="str">
        <f>seguimiento[[#This Row],[coberturamedica]]</f>
        <v>Sí</v>
      </c>
      <c r="O889" t="str">
        <f>IF(seguimiento[[#This Row],[curvaglucemia]]="","No realizada","Realizada")</f>
        <v>No realizada</v>
      </c>
      <c r="P889" t="str">
        <f>IF(O889="Realizada",seguimiento[[#This Row],[curvaglucemia]],"")</f>
        <v/>
      </c>
      <c r="Q889" t="str">
        <f>IF(seguimiento[[#This Row],[vitaminaDRealizada]]="","",IF(seguimiento[[#This Row],[vitaminaDRealizada]]="No realizado","No realizada","Realizada"))</f>
        <v/>
      </c>
      <c r="R889" t="str">
        <f>IF(Q889="Realizada",seguimiento[[#This Row],[vitaminaDRealizada]],"")</f>
        <v/>
      </c>
      <c r="S889" t="str">
        <f>IF(seguimiento[[#This Row],[ige]]="No realizada","No realizada",IF(seguimiento[[#This Row],[ige]]="","","Realizada"))</f>
        <v/>
      </c>
      <c r="T889" t="str">
        <f>IF(S889="Realizada",seguimiento[[#This Row],[ige]],"")</f>
        <v/>
      </c>
      <c r="U889" t="str">
        <f>IF(OR(seguimiento[[#This Row],[actividadfisica]]="Ejercicio regular",seguimiento[[#This Row],[actividadfisica]]="Actividad deportiva"),"Sí","")</f>
        <v>Sí</v>
      </c>
    </row>
    <row r="890" spans="1:21" x14ac:dyDescent="0.3">
      <c r="A890" t="str">
        <f>VLOOKUP(B890,pacientes_insertados[],2,)</f>
        <v>61e34254ec4ec02e84f5dcdb</v>
      </c>
      <c r="B890">
        <f>seguimiento[[#This Row],[idpaciente]]</f>
        <v>418</v>
      </c>
      <c r="C890">
        <f t="shared" si="13"/>
        <v>2015</v>
      </c>
      <c r="D890" s="1">
        <f>seguimiento[[#This Row],[fecha]]</f>
        <v>42047</v>
      </c>
      <c r="E890" t="str">
        <f>seguimiento[[#This Row],[institucion]]</f>
        <v>Hospital de Niños Dr Orlando Alassia</v>
      </c>
      <c r="F890" t="str">
        <f>seguimiento[[#This Row],[fallecimiento]]</f>
        <v>No</v>
      </c>
      <c r="I890" t="str">
        <f>seguimiento[[#This Row],[educacion]]</f>
        <v>Primaria completa</v>
      </c>
      <c r="K890" t="str">
        <f>seguimiento[[#This Row],[coberturamedica]]</f>
        <v>Sí</v>
      </c>
      <c r="M890" t="str">
        <f>seguimiento[[#This Row],[Embarazo]]</f>
        <v>No</v>
      </c>
      <c r="O890" t="str">
        <f>IF(seguimiento[[#This Row],[curvaglucemia]]="","No realizada","Realizada")</f>
        <v>No realizada</v>
      </c>
      <c r="P890" t="str">
        <f>IF(O890="Realizada",seguimiento[[#This Row],[curvaglucemia]],"")</f>
        <v/>
      </c>
      <c r="Q890" t="str">
        <f>IF(seguimiento[[#This Row],[vitaminaDRealizada]]="","",IF(seguimiento[[#This Row],[vitaminaDRealizada]]="No realizado","No realizada","Realizada"))</f>
        <v/>
      </c>
      <c r="R890" t="str">
        <f>IF(Q890="Realizada",seguimiento[[#This Row],[vitaminaDRealizada]],"")</f>
        <v/>
      </c>
      <c r="S890" t="str">
        <f>IF(seguimiento[[#This Row],[ige]]="No realizada","No realizada",IF(seguimiento[[#This Row],[ige]]="","","Realizada"))</f>
        <v/>
      </c>
      <c r="T890" t="str">
        <f>IF(S890="Realizada",seguimiento[[#This Row],[ige]],"")</f>
        <v/>
      </c>
      <c r="U890" t="str">
        <f>IF(OR(seguimiento[[#This Row],[actividadfisica]]="Ejercicio regular",seguimiento[[#This Row],[actividadfisica]]="Actividad deportiva"),"Sí","")</f>
        <v/>
      </c>
    </row>
    <row r="891" spans="1:21" x14ac:dyDescent="0.3">
      <c r="A891" t="str">
        <f>VLOOKUP(B891,pacientes_insertados[],2,)</f>
        <v>61e34256ec4ec02e84f5dfde</v>
      </c>
      <c r="B891">
        <f>seguimiento[[#This Row],[idpaciente]]</f>
        <v>419</v>
      </c>
      <c r="C891">
        <f t="shared" si="13"/>
        <v>2011</v>
      </c>
      <c r="D891" s="1">
        <f>seguimiento[[#This Row],[fecha]]</f>
        <v>40840</v>
      </c>
      <c r="E891" t="str">
        <f>seguimiento[[#This Row],[institucion]]</f>
        <v>Hospital "Dr. Antonio A. Cetrángolo"</v>
      </c>
      <c r="F891" t="str">
        <f>seguimiento[[#This Row],[fallecimiento]]</f>
        <v>No</v>
      </c>
      <c r="K891" t="str">
        <f>seguimiento[[#This Row],[coberturamedica]]</f>
        <v>Sí</v>
      </c>
      <c r="M891" t="str">
        <f>seguimiento[[#This Row],[Embarazo]]</f>
        <v>No</v>
      </c>
      <c r="O891" t="str">
        <f>IF(seguimiento[[#This Row],[curvaglucemia]]="","No realizada","Realizada")</f>
        <v>No realizada</v>
      </c>
      <c r="P891" t="str">
        <f>IF(O891="Realizada",seguimiento[[#This Row],[curvaglucemia]],"")</f>
        <v/>
      </c>
      <c r="Q891" t="str">
        <f>IF(seguimiento[[#This Row],[vitaminaDRealizada]]="","",IF(seguimiento[[#This Row],[vitaminaDRealizada]]="No realizado","No realizada","Realizada"))</f>
        <v/>
      </c>
      <c r="R891" t="str">
        <f>IF(Q891="Realizada",seguimiento[[#This Row],[vitaminaDRealizada]],"")</f>
        <v/>
      </c>
      <c r="S891" t="str">
        <f>IF(seguimiento[[#This Row],[ige]]="No realizada","No realizada",IF(seguimiento[[#This Row],[ige]]="","","Realizada"))</f>
        <v/>
      </c>
      <c r="T891" t="str">
        <f>IF(S891="Realizada",seguimiento[[#This Row],[ige]],"")</f>
        <v/>
      </c>
      <c r="U891" t="str">
        <f>IF(OR(seguimiento[[#This Row],[actividadfisica]]="Ejercicio regular",seguimiento[[#This Row],[actividadfisica]]="Actividad deportiva"),"Sí","")</f>
        <v/>
      </c>
    </row>
    <row r="892" spans="1:21" x14ac:dyDescent="0.3">
      <c r="A892" t="str">
        <f>VLOOKUP(B892,pacientes_insertados[],2,)</f>
        <v>61e34254ec4ec02e84f5dcdc</v>
      </c>
      <c r="B892">
        <f>seguimiento[[#This Row],[idpaciente]]</f>
        <v>421</v>
      </c>
      <c r="C892">
        <f t="shared" si="13"/>
        <v>2012</v>
      </c>
      <c r="D892" s="1">
        <f>seguimiento[[#This Row],[fecha]]</f>
        <v>40975</v>
      </c>
      <c r="E892" t="str">
        <f>seguimiento[[#This Row],[institucion]]</f>
        <v>Hospital "Dr. Antonio A. Cetrángolo"</v>
      </c>
      <c r="F892" t="str">
        <f>seguimiento[[#This Row],[fallecimiento]]</f>
        <v>No</v>
      </c>
      <c r="J892" t="str">
        <f>seguimiento[[#This Row],[laboral]]</f>
        <v>Trabaja, completo</v>
      </c>
      <c r="O892" t="str">
        <f>IF(seguimiento[[#This Row],[curvaglucemia]]="","No realizada","Realizada")</f>
        <v>No realizada</v>
      </c>
      <c r="P892" t="str">
        <f>IF(O892="Realizada",seguimiento[[#This Row],[curvaglucemia]],"")</f>
        <v/>
      </c>
      <c r="Q892" t="str">
        <f>IF(seguimiento[[#This Row],[vitaminaDRealizada]]="","",IF(seguimiento[[#This Row],[vitaminaDRealizada]]="No realizado","No realizada","Realizada"))</f>
        <v/>
      </c>
      <c r="R892" t="str">
        <f>IF(Q892="Realizada",seguimiento[[#This Row],[vitaminaDRealizada]],"")</f>
        <v/>
      </c>
      <c r="S892" t="str">
        <f>IF(seguimiento[[#This Row],[ige]]="No realizada","No realizada",IF(seguimiento[[#This Row],[ige]]="","","Realizada"))</f>
        <v/>
      </c>
      <c r="T892" t="str">
        <f>IF(S892="Realizada",seguimiento[[#This Row],[ige]],"")</f>
        <v/>
      </c>
      <c r="U892" t="str">
        <f>IF(OR(seguimiento[[#This Row],[actividadfisica]]="Ejercicio regular",seguimiento[[#This Row],[actividadfisica]]="Actividad deportiva"),"Sí","")</f>
        <v/>
      </c>
    </row>
    <row r="893" spans="1:21" x14ac:dyDescent="0.3">
      <c r="A893" t="str">
        <f>VLOOKUP(B893,pacientes_insertados[],2,)</f>
        <v>61e34254ec4ec02e84f5dcdc</v>
      </c>
      <c r="B893">
        <f>seguimiento[[#This Row],[idpaciente]]</f>
        <v>421</v>
      </c>
      <c r="C893">
        <f t="shared" si="13"/>
        <v>2013</v>
      </c>
      <c r="D893" s="1">
        <f>seguimiento[[#This Row],[fecha]]</f>
        <v>41358</v>
      </c>
      <c r="E893" t="str">
        <f>seguimiento[[#This Row],[institucion]]</f>
        <v>Hospital "Dr. Antonio A. Cetrángolo"</v>
      </c>
      <c r="F893" t="str">
        <f>seguimiento[[#This Row],[fallecimiento]]</f>
        <v>No</v>
      </c>
      <c r="I893" t="str">
        <f>seguimiento[[#This Row],[educacion]]</f>
        <v>Secundaria completa</v>
      </c>
      <c r="J893" t="str">
        <f>seguimiento[[#This Row],[laboral]]</f>
        <v>Trabaja, completo</v>
      </c>
      <c r="L893" t="str">
        <f>seguimiento[[#This Row],[ntratendovenosos]]</f>
        <v>1</v>
      </c>
      <c r="M893" t="str">
        <f>seguimiento[[#This Row],[Embarazo]]</f>
        <v>No</v>
      </c>
      <c r="O893" t="str">
        <f>IF(seguimiento[[#This Row],[curvaglucemia]]="","No realizada","Realizada")</f>
        <v>No realizada</v>
      </c>
      <c r="P893" t="str">
        <f>IF(O893="Realizada",seguimiento[[#This Row],[curvaglucemia]],"")</f>
        <v/>
      </c>
      <c r="Q893" t="str">
        <f>IF(seguimiento[[#This Row],[vitaminaDRealizada]]="","",IF(seguimiento[[#This Row],[vitaminaDRealizada]]="No realizado","No realizada","Realizada"))</f>
        <v/>
      </c>
      <c r="R893" t="str">
        <f>IF(Q893="Realizada",seguimiento[[#This Row],[vitaminaDRealizada]],"")</f>
        <v/>
      </c>
      <c r="S893" t="str">
        <f>IF(seguimiento[[#This Row],[ige]]="No realizada","No realizada",IF(seguimiento[[#This Row],[ige]]="","","Realizada"))</f>
        <v/>
      </c>
      <c r="T893" t="str">
        <f>IF(S893="Realizada",seguimiento[[#This Row],[ige]],"")</f>
        <v/>
      </c>
      <c r="U893" t="str">
        <f>IF(OR(seguimiento[[#This Row],[actividadfisica]]="Ejercicio regular",seguimiento[[#This Row],[actividadfisica]]="Actividad deportiva"),"Sí","")</f>
        <v/>
      </c>
    </row>
    <row r="894" spans="1:21" x14ac:dyDescent="0.3">
      <c r="A894" t="str">
        <f>VLOOKUP(B894,pacientes_insertados[],2,)</f>
        <v>61e34254ec4ec02e84f5dcdd</v>
      </c>
      <c r="B894">
        <f>seguimiento[[#This Row],[idpaciente]]</f>
        <v>422</v>
      </c>
      <c r="C894">
        <f t="shared" si="13"/>
        <v>2012</v>
      </c>
      <c r="D894" s="1">
        <f>seguimiento[[#This Row],[fecha]]</f>
        <v>41122</v>
      </c>
      <c r="E894" t="str">
        <f>seguimiento[[#This Row],[institucion]]</f>
        <v>HOSPITAL de PEDIATRÍA "Juan P. Garrahan"</v>
      </c>
      <c r="F894" t="str">
        <f>seguimiento[[#This Row],[fallecimiento]]</f>
        <v>No</v>
      </c>
      <c r="K894" t="str">
        <f>seguimiento[[#This Row],[coberturamedica]]</f>
        <v>Sí</v>
      </c>
      <c r="M894" t="str">
        <f>seguimiento[[#This Row],[Embarazo]]</f>
        <v>No</v>
      </c>
      <c r="N894" t="str">
        <f>seguimiento[[#This Row],[ncultivosanio]]</f>
        <v>7</v>
      </c>
      <c r="O894" t="str">
        <f>IF(seguimiento[[#This Row],[curvaglucemia]]="","No realizada","Realizada")</f>
        <v>Realizada</v>
      </c>
      <c r="P894" t="str">
        <f>IF(O894="Realizada",seguimiento[[#This Row],[curvaglucemia]],"")</f>
        <v>Normal</v>
      </c>
      <c r="Q894" t="str">
        <f>IF(seguimiento[[#This Row],[vitaminaDRealizada]]="","",IF(seguimiento[[#This Row],[vitaminaDRealizada]]="No realizado","No realizada","Realizada"))</f>
        <v/>
      </c>
      <c r="R894" t="str">
        <f>IF(Q894="Realizada",seguimiento[[#This Row],[vitaminaDRealizada]],"")</f>
        <v/>
      </c>
      <c r="S894" t="str">
        <f>IF(seguimiento[[#This Row],[ige]]="No realizada","No realizada",IF(seguimiento[[#This Row],[ige]]="","","Realizada"))</f>
        <v/>
      </c>
      <c r="T894" t="str">
        <f>IF(S894="Realizada",seguimiento[[#This Row],[ige]],"")</f>
        <v/>
      </c>
      <c r="U894" t="str">
        <f>IF(OR(seguimiento[[#This Row],[actividadfisica]]="Ejercicio regular",seguimiento[[#This Row],[actividadfisica]]="Actividad deportiva"),"Sí","")</f>
        <v/>
      </c>
    </row>
    <row r="895" spans="1:21" x14ac:dyDescent="0.3">
      <c r="A895" t="str">
        <f>VLOOKUP(B895,pacientes_insertados[],2,)</f>
        <v>61e34254ec4ec02e84f5dcdd</v>
      </c>
      <c r="B895">
        <f>seguimiento[[#This Row],[idpaciente]]</f>
        <v>422</v>
      </c>
      <c r="C895">
        <f t="shared" si="13"/>
        <v>2013</v>
      </c>
      <c r="D895" s="1">
        <f>seguimiento[[#This Row],[fecha]]</f>
        <v>41570</v>
      </c>
      <c r="E895" t="str">
        <f>seguimiento[[#This Row],[institucion]]</f>
        <v>HOSPITAL de PEDIATRÍA "Juan P. Garrahan"</v>
      </c>
      <c r="F895" t="str">
        <f>seguimiento[[#This Row],[fallecimiento]]</f>
        <v>No</v>
      </c>
      <c r="K895" t="str">
        <f>seguimiento[[#This Row],[coberturamedica]]</f>
        <v>Sí</v>
      </c>
      <c r="L895" t="str">
        <f>seguimiento[[#This Row],[ntratendovenosos]]</f>
        <v>1</v>
      </c>
      <c r="M895" t="str">
        <f>seguimiento[[#This Row],[Embarazo]]</f>
        <v>No</v>
      </c>
      <c r="N895" t="str">
        <f>seguimiento[[#This Row],[ncultivosanio]]</f>
        <v>2</v>
      </c>
      <c r="O895" t="str">
        <f>IF(seguimiento[[#This Row],[curvaglucemia]]="","No realizada","Realizada")</f>
        <v>Realizada</v>
      </c>
      <c r="P895" t="str">
        <f>IF(O895="Realizada",seguimiento[[#This Row],[curvaglucemia]],"")</f>
        <v>Normal</v>
      </c>
      <c r="Q895" t="str">
        <f>IF(seguimiento[[#This Row],[vitaminaDRealizada]]="","",IF(seguimiento[[#This Row],[vitaminaDRealizada]]="No realizado","No realizada","Realizada"))</f>
        <v>Realizada</v>
      </c>
      <c r="R895" t="str">
        <f>IF(Q895="Realizada",seguimiento[[#This Row],[vitaminaDRealizada]],"")</f>
        <v>Normal</v>
      </c>
      <c r="S895" t="str">
        <f>IF(seguimiento[[#This Row],[ige]]="No realizada","No realizada",IF(seguimiento[[#This Row],[ige]]="","","Realizada"))</f>
        <v>Realizada</v>
      </c>
      <c r="T895" t="str">
        <f>IF(S895="Realizada",seguimiento[[#This Row],[ige]],"")</f>
        <v>&gt; 1.000</v>
      </c>
      <c r="U895" t="str">
        <f>IF(OR(seguimiento[[#This Row],[actividadfisica]]="Ejercicio regular",seguimiento[[#This Row],[actividadfisica]]="Actividad deportiva"),"Sí","")</f>
        <v/>
      </c>
    </row>
    <row r="896" spans="1:21" x14ac:dyDescent="0.3">
      <c r="A896" t="str">
        <f>VLOOKUP(B896,pacientes_insertados[],2,)</f>
        <v>61e34254ec4ec02e84f5dcdd</v>
      </c>
      <c r="B896">
        <f>seguimiento[[#This Row],[idpaciente]]</f>
        <v>422</v>
      </c>
      <c r="C896">
        <f t="shared" si="13"/>
        <v>2014</v>
      </c>
      <c r="D896" s="1">
        <f>seguimiento[[#This Row],[fecha]]</f>
        <v>41955</v>
      </c>
      <c r="E896" t="str">
        <f>seguimiento[[#This Row],[institucion]]</f>
        <v>HOSPITAL de PEDIATRÍA "Juan P. Garrahan"</v>
      </c>
      <c r="F896" t="str">
        <f>seguimiento[[#This Row],[fallecimiento]]</f>
        <v>No</v>
      </c>
      <c r="K896" t="str">
        <f>seguimiento[[#This Row],[coberturamedica]]</f>
        <v>Sí</v>
      </c>
      <c r="M896" t="str">
        <f>seguimiento[[#This Row],[Embarazo]]</f>
        <v>No</v>
      </c>
      <c r="N896" t="str">
        <f>seguimiento[[#This Row],[ncultivosanio]]</f>
        <v>5</v>
      </c>
      <c r="O896" t="str">
        <f>IF(seguimiento[[#This Row],[curvaglucemia]]="","No realizada","Realizada")</f>
        <v>Realizada</v>
      </c>
      <c r="P896" t="str">
        <f>IF(O896="Realizada",seguimiento[[#This Row],[curvaglucemia]],"")</f>
        <v>Intolerancia</v>
      </c>
      <c r="Q896" t="str">
        <f>IF(seguimiento[[#This Row],[vitaminaDRealizada]]="","",IF(seguimiento[[#This Row],[vitaminaDRealizada]]="No realizado","No realizada","Realizada"))</f>
        <v>Realizada</v>
      </c>
      <c r="R896" t="str">
        <f>IF(Q896="Realizada",seguimiento[[#This Row],[vitaminaDRealizada]],"")</f>
        <v>Bajo</v>
      </c>
      <c r="S896" t="str">
        <f>IF(seguimiento[[#This Row],[ige]]="No realizada","No realizada",IF(seguimiento[[#This Row],[ige]]="","","Realizada"))</f>
        <v>Realizada</v>
      </c>
      <c r="T896" t="str">
        <f>IF(S896="Realizada",seguimiento[[#This Row],[ige]],"")</f>
        <v>&lt; 500</v>
      </c>
      <c r="U896" t="str">
        <f>IF(OR(seguimiento[[#This Row],[actividadfisica]]="Ejercicio regular",seguimiento[[#This Row],[actividadfisica]]="Actividad deportiva"),"Sí","")</f>
        <v/>
      </c>
    </row>
    <row r="897" spans="1:21" x14ac:dyDescent="0.3">
      <c r="A897" t="str">
        <f>VLOOKUP(B897,pacientes_insertados[],2,)</f>
        <v>61e34254ec4ec02e84f5dcdd</v>
      </c>
      <c r="B897">
        <f>seguimiento[[#This Row],[idpaciente]]</f>
        <v>422</v>
      </c>
      <c r="C897">
        <f t="shared" si="13"/>
        <v>2015</v>
      </c>
      <c r="D897" s="1">
        <f>seguimiento[[#This Row],[fecha]]</f>
        <v>42319</v>
      </c>
      <c r="E897" t="str">
        <f>seguimiento[[#This Row],[institucion]]</f>
        <v>HOSPITAL de PEDIATRÍA "Juan P. Garrahan"</v>
      </c>
      <c r="F897" t="str">
        <f>seguimiento[[#This Row],[fallecimiento]]</f>
        <v>No</v>
      </c>
      <c r="K897" t="str">
        <f>seguimiento[[#This Row],[coberturamedica]]</f>
        <v>Sí</v>
      </c>
      <c r="M897" t="str">
        <f>seguimiento[[#This Row],[Embarazo]]</f>
        <v>No</v>
      </c>
      <c r="N897" t="str">
        <f>seguimiento[[#This Row],[ncultivosanio]]</f>
        <v>4</v>
      </c>
      <c r="O897" t="str">
        <f>IF(seguimiento[[#This Row],[curvaglucemia]]="","No realizada","Realizada")</f>
        <v>Realizada</v>
      </c>
      <c r="P897" t="str">
        <f>IF(O897="Realizada",seguimiento[[#This Row],[curvaglucemia]],"")</f>
        <v>Intolerancia</v>
      </c>
      <c r="Q897" t="str">
        <f>IF(seguimiento[[#This Row],[vitaminaDRealizada]]="","",IF(seguimiento[[#This Row],[vitaminaDRealizada]]="No realizado","No realizada","Realizada"))</f>
        <v>Realizada</v>
      </c>
      <c r="R897" t="str">
        <f>IF(Q897="Realizada",seguimiento[[#This Row],[vitaminaDRealizada]],"")</f>
        <v>Normal</v>
      </c>
      <c r="S897" t="str">
        <f>IF(seguimiento[[#This Row],[ige]]="No realizada","No realizada",IF(seguimiento[[#This Row],[ige]]="","","Realizada"))</f>
        <v>Realizada</v>
      </c>
      <c r="T897" t="str">
        <f>IF(S897="Realizada",seguimiento[[#This Row],[ige]],"")</f>
        <v>&lt; 500</v>
      </c>
      <c r="U897" t="str">
        <f>IF(OR(seguimiento[[#This Row],[actividadfisica]]="Ejercicio regular",seguimiento[[#This Row],[actividadfisica]]="Actividad deportiva"),"Sí","")</f>
        <v/>
      </c>
    </row>
    <row r="898" spans="1:21" x14ac:dyDescent="0.3">
      <c r="A898" t="str">
        <f>VLOOKUP(B898,pacientes_insertados[],2,)</f>
        <v>61e34254ec4ec02e84f5dcdd</v>
      </c>
      <c r="B898">
        <f>seguimiento[[#This Row],[idpaciente]]</f>
        <v>422</v>
      </c>
      <c r="C898">
        <f t="shared" si="13"/>
        <v>2018</v>
      </c>
      <c r="D898" s="1">
        <f>seguimiento[[#This Row],[fecha]]</f>
        <v>43369</v>
      </c>
      <c r="E898" t="str">
        <f>seguimiento[[#This Row],[institucion]]</f>
        <v>HOSPITAL de PEDIATRÍA "Juan P. Garrahan"</v>
      </c>
      <c r="F898" t="str">
        <f>seguimiento[[#This Row],[fallecimiento]]</f>
        <v>No</v>
      </c>
      <c r="K898" t="str">
        <f>seguimiento[[#This Row],[coberturamedica]]</f>
        <v>Sí</v>
      </c>
      <c r="L898" t="str">
        <f>seguimiento[[#This Row],[ntratendovenosos]]</f>
        <v>1</v>
      </c>
      <c r="M898" t="str">
        <f>seguimiento[[#This Row],[Embarazo]]</f>
        <v>No</v>
      </c>
      <c r="N898" t="str">
        <f>seguimiento[[#This Row],[ncultivosanio]]</f>
        <v>6</v>
      </c>
      <c r="O898" t="str">
        <f>IF(seguimiento[[#This Row],[curvaglucemia]]="","No realizada","Realizada")</f>
        <v>Realizada</v>
      </c>
      <c r="P898" t="str">
        <f>IF(O898="Realizada",seguimiento[[#This Row],[curvaglucemia]],"")</f>
        <v>Diabetes</v>
      </c>
      <c r="Q898" t="str">
        <f>IF(seguimiento[[#This Row],[vitaminaDRealizada]]="","",IF(seguimiento[[#This Row],[vitaminaDRealizada]]="No realizado","No realizada","Realizada"))</f>
        <v>Realizada</v>
      </c>
      <c r="R898" t="str">
        <f>IF(Q898="Realizada",seguimiento[[#This Row],[vitaminaDRealizada]],"")</f>
        <v>Bajo</v>
      </c>
      <c r="S898" t="str">
        <f>IF(seguimiento[[#This Row],[ige]]="No realizada","No realizada",IF(seguimiento[[#This Row],[ige]]="","","Realizada"))</f>
        <v>No realizada</v>
      </c>
      <c r="T898" t="str">
        <f>IF(S898="Realizada",seguimiento[[#This Row],[ige]],"")</f>
        <v/>
      </c>
      <c r="U898" t="str">
        <f>IF(OR(seguimiento[[#This Row],[actividadfisica]]="Ejercicio regular",seguimiento[[#This Row],[actividadfisica]]="Actividad deportiva"),"Sí","")</f>
        <v>Sí</v>
      </c>
    </row>
    <row r="899" spans="1:21" x14ac:dyDescent="0.3">
      <c r="A899" t="str">
        <f>VLOOKUP(B899,pacientes_insertados[],2,)</f>
        <v>61e34254ec4ec02e84f5dcde</v>
      </c>
      <c r="B899">
        <f>seguimiento[[#This Row],[idpaciente]]</f>
        <v>423</v>
      </c>
      <c r="C899">
        <f t="shared" ref="C899:C962" si="14">YEAR(D899)</f>
        <v>2012</v>
      </c>
      <c r="D899" s="1">
        <f>seguimiento[[#This Row],[fecha]]</f>
        <v>40987</v>
      </c>
      <c r="E899" t="str">
        <f>seguimiento[[#This Row],[institucion]]</f>
        <v>HOSPITAL de PEDIATRÍA "Juan P. Garrahan"</v>
      </c>
      <c r="F899" t="str">
        <f>seguimiento[[#This Row],[fallecimiento]]</f>
        <v>No</v>
      </c>
      <c r="K899" t="str">
        <f>seguimiento[[#This Row],[coberturamedica]]</f>
        <v>Sí</v>
      </c>
      <c r="L899" t="str">
        <f>seguimiento[[#This Row],[ntratendovenosos]]</f>
        <v>1</v>
      </c>
      <c r="M899" t="str">
        <f>seguimiento[[#This Row],[Embarazo]]</f>
        <v>No</v>
      </c>
      <c r="N899" t="str">
        <f>seguimiento[[#This Row],[ncultivosanio]]</f>
        <v>2</v>
      </c>
      <c r="O899" t="str">
        <f>IF(seguimiento[[#This Row],[curvaglucemia]]="","No realizada","Realizada")</f>
        <v>Realizada</v>
      </c>
      <c r="P899" t="str">
        <f>IF(O899="Realizada",seguimiento[[#This Row],[curvaglucemia]],"")</f>
        <v>Intolerancia</v>
      </c>
      <c r="Q899" t="str">
        <f>IF(seguimiento[[#This Row],[vitaminaDRealizada]]="","",IF(seguimiento[[#This Row],[vitaminaDRealizada]]="No realizado","No realizada","Realizada"))</f>
        <v/>
      </c>
      <c r="R899" t="str">
        <f>IF(Q899="Realizada",seguimiento[[#This Row],[vitaminaDRealizada]],"")</f>
        <v/>
      </c>
      <c r="S899" t="str">
        <f>IF(seguimiento[[#This Row],[ige]]="No realizada","No realizada",IF(seguimiento[[#This Row],[ige]]="","","Realizada"))</f>
        <v/>
      </c>
      <c r="T899" t="str">
        <f>IF(S899="Realizada",seguimiento[[#This Row],[ige]],"")</f>
        <v/>
      </c>
      <c r="U899" t="str">
        <f>IF(OR(seguimiento[[#This Row],[actividadfisica]]="Ejercicio regular",seguimiento[[#This Row],[actividadfisica]]="Actividad deportiva"),"Sí","")</f>
        <v/>
      </c>
    </row>
    <row r="900" spans="1:21" x14ac:dyDescent="0.3">
      <c r="A900" t="str">
        <f>VLOOKUP(B900,pacientes_insertados[],2,)</f>
        <v>61e34254ec4ec02e84f5dcdf</v>
      </c>
      <c r="B900">
        <f>seguimiento[[#This Row],[idpaciente]]</f>
        <v>424</v>
      </c>
      <c r="C900">
        <f t="shared" si="14"/>
        <v>2012</v>
      </c>
      <c r="D900" s="1">
        <f>seguimiento[[#This Row],[fecha]]</f>
        <v>41137</v>
      </c>
      <c r="E900" t="str">
        <f>seguimiento[[#This Row],[institucion]]</f>
        <v>Hospital "Dr. Antonio A. Cetrángolo"</v>
      </c>
      <c r="F900" t="str">
        <f>seguimiento[[#This Row],[fallecimiento]]</f>
        <v>No</v>
      </c>
      <c r="I900" t="str">
        <f>seguimiento[[#This Row],[educacion]]</f>
        <v>Secundaria incompleta</v>
      </c>
      <c r="J900" t="str">
        <f>seguimiento[[#This Row],[laboral]]</f>
        <v>No trabaja</v>
      </c>
      <c r="K900" t="str">
        <f>seguimiento[[#This Row],[coberturamedica]]</f>
        <v>Sí</v>
      </c>
      <c r="L900" t="str">
        <f>seguimiento[[#This Row],[ntratendovenosos]]</f>
        <v>2</v>
      </c>
      <c r="M900" t="str">
        <f>seguimiento[[#This Row],[Embarazo]]</f>
        <v>No</v>
      </c>
      <c r="O900" t="str">
        <f>IF(seguimiento[[#This Row],[curvaglucemia]]="","No realizada","Realizada")</f>
        <v>No realizada</v>
      </c>
      <c r="P900" t="str">
        <f>IF(O900="Realizada",seguimiento[[#This Row],[curvaglucemia]],"")</f>
        <v/>
      </c>
      <c r="Q900" t="str">
        <f>IF(seguimiento[[#This Row],[vitaminaDRealizada]]="","",IF(seguimiento[[#This Row],[vitaminaDRealizada]]="No realizado","No realizada","Realizada"))</f>
        <v/>
      </c>
      <c r="R900" t="str">
        <f>IF(Q900="Realizada",seguimiento[[#This Row],[vitaminaDRealizada]],"")</f>
        <v/>
      </c>
      <c r="S900" t="str">
        <f>IF(seguimiento[[#This Row],[ige]]="No realizada","No realizada",IF(seguimiento[[#This Row],[ige]]="","","Realizada"))</f>
        <v/>
      </c>
      <c r="T900" t="str">
        <f>IF(S900="Realizada",seguimiento[[#This Row],[ige]],"")</f>
        <v/>
      </c>
      <c r="U900" t="str">
        <f>IF(OR(seguimiento[[#This Row],[actividadfisica]]="Ejercicio regular",seguimiento[[#This Row],[actividadfisica]]="Actividad deportiva"),"Sí","")</f>
        <v>Sí</v>
      </c>
    </row>
    <row r="901" spans="1:21" x14ac:dyDescent="0.3">
      <c r="A901" t="str">
        <f>VLOOKUP(B901,pacientes_insertados[],2,)</f>
        <v>61e34254ec4ec02e84f5dce0</v>
      </c>
      <c r="B901">
        <f>seguimiento[[#This Row],[idpaciente]]</f>
        <v>425</v>
      </c>
      <c r="C901">
        <f t="shared" si="14"/>
        <v>2012</v>
      </c>
      <c r="D901" s="1">
        <f>seguimiento[[#This Row],[fecha]]</f>
        <v>41128</v>
      </c>
      <c r="E901" t="str">
        <f>seguimiento[[#This Row],[institucion]]</f>
        <v>Hospital "Dr. Antonio A. Cetrángolo"</v>
      </c>
      <c r="F901" t="str">
        <f>seguimiento[[#This Row],[fallecimiento]]</f>
        <v>No</v>
      </c>
      <c r="I901" t="str">
        <f>seguimiento[[#This Row],[educacion]]</f>
        <v>Primaria incompleta</v>
      </c>
      <c r="K901" t="str">
        <f>seguimiento[[#This Row],[coberturamedica]]</f>
        <v>Sí</v>
      </c>
      <c r="L901" t="str">
        <f>seguimiento[[#This Row],[ntratendovenosos]]</f>
        <v>1</v>
      </c>
      <c r="M901" t="str">
        <f>seguimiento[[#This Row],[Embarazo]]</f>
        <v>No</v>
      </c>
      <c r="O901" t="str">
        <f>IF(seguimiento[[#This Row],[curvaglucemia]]="","No realizada","Realizada")</f>
        <v>No realizada</v>
      </c>
      <c r="P901" t="str">
        <f>IF(O901="Realizada",seguimiento[[#This Row],[curvaglucemia]],"")</f>
        <v/>
      </c>
      <c r="Q901" t="str">
        <f>IF(seguimiento[[#This Row],[vitaminaDRealizada]]="","",IF(seguimiento[[#This Row],[vitaminaDRealizada]]="No realizado","No realizada","Realizada"))</f>
        <v/>
      </c>
      <c r="R901" t="str">
        <f>IF(Q901="Realizada",seguimiento[[#This Row],[vitaminaDRealizada]],"")</f>
        <v/>
      </c>
      <c r="S901" t="str">
        <f>IF(seguimiento[[#This Row],[ige]]="No realizada","No realizada",IF(seguimiento[[#This Row],[ige]]="","","Realizada"))</f>
        <v/>
      </c>
      <c r="T901" t="str">
        <f>IF(S901="Realizada",seguimiento[[#This Row],[ige]],"")</f>
        <v/>
      </c>
      <c r="U901" t="str">
        <f>IF(OR(seguimiento[[#This Row],[actividadfisica]]="Ejercicio regular",seguimiento[[#This Row],[actividadfisica]]="Actividad deportiva"),"Sí","")</f>
        <v>Sí</v>
      </c>
    </row>
    <row r="902" spans="1:21" x14ac:dyDescent="0.3">
      <c r="A902" t="str">
        <f>VLOOKUP(B902,pacientes_insertados[],2,)</f>
        <v>61e34254ec4ec02e84f5dce0</v>
      </c>
      <c r="B902">
        <f>seguimiento[[#This Row],[idpaciente]]</f>
        <v>425</v>
      </c>
      <c r="C902">
        <f t="shared" si="14"/>
        <v>2013</v>
      </c>
      <c r="D902" s="1">
        <f>seguimiento[[#This Row],[fecha]]</f>
        <v>41374</v>
      </c>
      <c r="E902" t="str">
        <f>seguimiento[[#This Row],[institucion]]</f>
        <v>Hospital "Dr. Antonio A. Cetrángolo"</v>
      </c>
      <c r="F902" t="str">
        <f>seguimiento[[#This Row],[fallecimiento]]</f>
        <v>No</v>
      </c>
      <c r="I902" t="str">
        <f>seguimiento[[#This Row],[educacion]]</f>
        <v>Primaria incompleta</v>
      </c>
      <c r="K902" t="str">
        <f>seguimiento[[#This Row],[coberturamedica]]</f>
        <v>Sí</v>
      </c>
      <c r="M902" t="str">
        <f>seguimiento[[#This Row],[Embarazo]]</f>
        <v>No</v>
      </c>
      <c r="O902" t="str">
        <f>IF(seguimiento[[#This Row],[curvaglucemia]]="","No realizada","Realizada")</f>
        <v>Realizada</v>
      </c>
      <c r="P902" t="str">
        <f>IF(O902="Realizada",seguimiento[[#This Row],[curvaglucemia]],"")</f>
        <v>Normal</v>
      </c>
      <c r="Q902" t="str">
        <f>IF(seguimiento[[#This Row],[vitaminaDRealizada]]="","",IF(seguimiento[[#This Row],[vitaminaDRealizada]]="No realizado","No realizada","Realizada"))</f>
        <v/>
      </c>
      <c r="R902" t="str">
        <f>IF(Q902="Realizada",seguimiento[[#This Row],[vitaminaDRealizada]],"")</f>
        <v/>
      </c>
      <c r="S902" t="str">
        <f>IF(seguimiento[[#This Row],[ige]]="No realizada","No realizada",IF(seguimiento[[#This Row],[ige]]="","","Realizada"))</f>
        <v/>
      </c>
      <c r="T902" t="str">
        <f>IF(S902="Realizada",seguimiento[[#This Row],[ige]],"")</f>
        <v/>
      </c>
      <c r="U902" t="str">
        <f>IF(OR(seguimiento[[#This Row],[actividadfisica]]="Ejercicio regular",seguimiento[[#This Row],[actividadfisica]]="Actividad deportiva"),"Sí","")</f>
        <v>Sí</v>
      </c>
    </row>
    <row r="903" spans="1:21" x14ac:dyDescent="0.3">
      <c r="A903" t="str">
        <f>VLOOKUP(B903,pacientes_insertados[],2,)</f>
        <v>61e34254ec4ec02e84f5dce1</v>
      </c>
      <c r="B903">
        <f>seguimiento[[#This Row],[idpaciente]]</f>
        <v>426</v>
      </c>
      <c r="C903">
        <f t="shared" si="14"/>
        <v>2012</v>
      </c>
      <c r="D903" s="1">
        <f>seguimiento[[#This Row],[fecha]]</f>
        <v>41092</v>
      </c>
      <c r="E903" t="str">
        <f>seguimiento[[#This Row],[institucion]]</f>
        <v>Hospital de Niños Ricardo Gutiérrez</v>
      </c>
      <c r="F903" t="str">
        <f>seguimiento[[#This Row],[fallecimiento]]</f>
        <v>No</v>
      </c>
      <c r="K903" t="str">
        <f>seguimiento[[#This Row],[coberturamedica]]</f>
        <v>Sí</v>
      </c>
      <c r="L903" t="str">
        <f>seguimiento[[#This Row],[ntratendovenosos]]</f>
        <v>1</v>
      </c>
      <c r="M903" t="str">
        <f>seguimiento[[#This Row],[Embarazo]]</f>
        <v>No</v>
      </c>
      <c r="N903" t="str">
        <f>seguimiento[[#This Row],[ncultivosanio]]</f>
        <v>6</v>
      </c>
      <c r="O903" t="str">
        <f>IF(seguimiento[[#This Row],[curvaglucemia]]="","No realizada","Realizada")</f>
        <v>No realizada</v>
      </c>
      <c r="P903" t="str">
        <f>IF(O903="Realizada",seguimiento[[#This Row],[curvaglucemia]],"")</f>
        <v/>
      </c>
      <c r="Q903" t="str">
        <f>IF(seguimiento[[#This Row],[vitaminaDRealizada]]="","",IF(seguimiento[[#This Row],[vitaminaDRealizada]]="No realizado","No realizada","Realizada"))</f>
        <v/>
      </c>
      <c r="R903" t="str">
        <f>IF(Q903="Realizada",seguimiento[[#This Row],[vitaminaDRealizada]],"")</f>
        <v/>
      </c>
      <c r="S903" t="str">
        <f>IF(seguimiento[[#This Row],[ige]]="No realizada","No realizada",IF(seguimiento[[#This Row],[ige]]="","","Realizada"))</f>
        <v/>
      </c>
      <c r="T903" t="str">
        <f>IF(S903="Realizada",seguimiento[[#This Row],[ige]],"")</f>
        <v/>
      </c>
      <c r="U903" t="str">
        <f>IF(OR(seguimiento[[#This Row],[actividadfisica]]="Ejercicio regular",seguimiento[[#This Row],[actividadfisica]]="Actividad deportiva"),"Sí","")</f>
        <v>Sí</v>
      </c>
    </row>
    <row r="904" spans="1:21" x14ac:dyDescent="0.3">
      <c r="A904" t="str">
        <f>VLOOKUP(B904,pacientes_insertados[],2,)</f>
        <v>61e34254ec4ec02e84f5dce5</v>
      </c>
      <c r="B904">
        <f>seguimiento[[#This Row],[idpaciente]]</f>
        <v>434</v>
      </c>
      <c r="C904">
        <f t="shared" si="14"/>
        <v>2011</v>
      </c>
      <c r="D904" s="1">
        <f>seguimiento[[#This Row],[fecha]]</f>
        <v>40898</v>
      </c>
      <c r="E904" t="str">
        <f>seguimiento[[#This Row],[institucion]]</f>
        <v>Hospital Infantil Municipal</v>
      </c>
      <c r="F904" t="str">
        <f>seguimiento[[#This Row],[fallecimiento]]</f>
        <v>No</v>
      </c>
      <c r="K904" t="str">
        <f>seguimiento[[#This Row],[coberturamedica]]</f>
        <v>Sí</v>
      </c>
      <c r="M904" t="str">
        <f>seguimiento[[#This Row],[Embarazo]]</f>
        <v>No</v>
      </c>
      <c r="N904" t="str">
        <f>seguimiento[[#This Row],[ncultivosanio]]</f>
        <v>9</v>
      </c>
      <c r="O904" t="str">
        <f>IF(seguimiento[[#This Row],[curvaglucemia]]="","No realizada","Realizada")</f>
        <v>No realizada</v>
      </c>
      <c r="P904" t="str">
        <f>IF(O904="Realizada",seguimiento[[#This Row],[curvaglucemia]],"")</f>
        <v/>
      </c>
      <c r="Q904" t="str">
        <f>IF(seguimiento[[#This Row],[vitaminaDRealizada]]="","",IF(seguimiento[[#This Row],[vitaminaDRealizada]]="No realizado","No realizada","Realizada"))</f>
        <v/>
      </c>
      <c r="R904" t="str">
        <f>IF(Q904="Realizada",seguimiento[[#This Row],[vitaminaDRealizada]],"")</f>
        <v/>
      </c>
      <c r="S904" t="str">
        <f>IF(seguimiento[[#This Row],[ige]]="No realizada","No realizada",IF(seguimiento[[#This Row],[ige]]="","","Realizada"))</f>
        <v/>
      </c>
      <c r="T904" t="str">
        <f>IF(S904="Realizada",seguimiento[[#This Row],[ige]],"")</f>
        <v/>
      </c>
      <c r="U904" t="str">
        <f>IF(OR(seguimiento[[#This Row],[actividadfisica]]="Ejercicio regular",seguimiento[[#This Row],[actividadfisica]]="Actividad deportiva"),"Sí","")</f>
        <v/>
      </c>
    </row>
    <row r="905" spans="1:21" x14ac:dyDescent="0.3">
      <c r="A905" t="str">
        <f>VLOOKUP(B905,pacientes_insertados[],2,)</f>
        <v>61e34254ec4ec02e84f5dce5</v>
      </c>
      <c r="B905">
        <f>seguimiento[[#This Row],[idpaciente]]</f>
        <v>434</v>
      </c>
      <c r="C905">
        <f t="shared" si="14"/>
        <v>2012</v>
      </c>
      <c r="D905" s="1">
        <f>seguimiento[[#This Row],[fecha]]</f>
        <v>41269</v>
      </c>
      <c r="E905" t="str">
        <f>seguimiento[[#This Row],[institucion]]</f>
        <v>Hospital Infantil Municipal</v>
      </c>
      <c r="F905" t="str">
        <f>seguimiento[[#This Row],[fallecimiento]]</f>
        <v>No</v>
      </c>
      <c r="K905" t="str">
        <f>seguimiento[[#This Row],[coberturamedica]]</f>
        <v>Sí</v>
      </c>
      <c r="M905" t="str">
        <f>seguimiento[[#This Row],[Embarazo]]</f>
        <v>No</v>
      </c>
      <c r="O905" t="str">
        <f>IF(seguimiento[[#This Row],[curvaglucemia]]="","No realizada","Realizada")</f>
        <v>No realizada</v>
      </c>
      <c r="P905" t="str">
        <f>IF(O905="Realizada",seguimiento[[#This Row],[curvaglucemia]],"")</f>
        <v/>
      </c>
      <c r="Q905" t="str">
        <f>IF(seguimiento[[#This Row],[vitaminaDRealizada]]="","",IF(seguimiento[[#This Row],[vitaminaDRealizada]]="No realizado","No realizada","Realizada"))</f>
        <v/>
      </c>
      <c r="R905" t="str">
        <f>IF(Q905="Realizada",seguimiento[[#This Row],[vitaminaDRealizada]],"")</f>
        <v/>
      </c>
      <c r="S905" t="str">
        <f>IF(seguimiento[[#This Row],[ige]]="No realizada","No realizada",IF(seguimiento[[#This Row],[ige]]="","","Realizada"))</f>
        <v/>
      </c>
      <c r="T905" t="str">
        <f>IF(S905="Realizada",seguimiento[[#This Row],[ige]],"")</f>
        <v/>
      </c>
      <c r="U905" t="str">
        <f>IF(OR(seguimiento[[#This Row],[actividadfisica]]="Ejercicio regular",seguimiento[[#This Row],[actividadfisica]]="Actividad deportiva"),"Sí","")</f>
        <v>Sí</v>
      </c>
    </row>
    <row r="906" spans="1:21" x14ac:dyDescent="0.3">
      <c r="A906" t="str">
        <f>VLOOKUP(B906,pacientes_insertados[],2,)</f>
        <v>61e34254ec4ec02e84f5dce5</v>
      </c>
      <c r="B906">
        <f>seguimiento[[#This Row],[idpaciente]]</f>
        <v>434</v>
      </c>
      <c r="C906">
        <f t="shared" si="14"/>
        <v>2013</v>
      </c>
      <c r="D906" s="1">
        <f>seguimiento[[#This Row],[fecha]]</f>
        <v>41535</v>
      </c>
      <c r="E906" t="str">
        <f>seguimiento[[#This Row],[institucion]]</f>
        <v>Hospital Infantil Municipal</v>
      </c>
      <c r="F906" t="str">
        <f>seguimiento[[#This Row],[fallecimiento]]</f>
        <v>No</v>
      </c>
      <c r="I906" t="str">
        <f>seguimiento[[#This Row],[educacion]]</f>
        <v>Analfabeta</v>
      </c>
      <c r="K906" t="str">
        <f>seguimiento[[#This Row],[coberturamedica]]</f>
        <v>Sí</v>
      </c>
      <c r="L906" t="str">
        <f>seguimiento[[#This Row],[ntratendovenosos]]</f>
        <v>2</v>
      </c>
      <c r="M906" t="str">
        <f>seguimiento[[#This Row],[Embarazo]]</f>
        <v>No</v>
      </c>
      <c r="N906" t="str">
        <f>seguimiento[[#This Row],[ncultivosanio]]</f>
        <v>10</v>
      </c>
      <c r="O906" t="str">
        <f>IF(seguimiento[[#This Row],[curvaglucemia]]="","No realizada","Realizada")</f>
        <v>No realizada</v>
      </c>
      <c r="P906" t="str">
        <f>IF(O906="Realizada",seguimiento[[#This Row],[curvaglucemia]],"")</f>
        <v/>
      </c>
      <c r="Q906" t="str">
        <f>IF(seguimiento[[#This Row],[vitaminaDRealizada]]="","",IF(seguimiento[[#This Row],[vitaminaDRealizada]]="No realizado","No realizada","Realizada"))</f>
        <v/>
      </c>
      <c r="R906" t="str">
        <f>IF(Q906="Realizada",seguimiento[[#This Row],[vitaminaDRealizada]],"")</f>
        <v/>
      </c>
      <c r="S906" t="str">
        <f>IF(seguimiento[[#This Row],[ige]]="No realizada","No realizada",IF(seguimiento[[#This Row],[ige]]="","","Realizada"))</f>
        <v/>
      </c>
      <c r="T906" t="str">
        <f>IF(S906="Realizada",seguimiento[[#This Row],[ige]],"")</f>
        <v/>
      </c>
      <c r="U906" t="str">
        <f>IF(OR(seguimiento[[#This Row],[actividadfisica]]="Ejercicio regular",seguimiento[[#This Row],[actividadfisica]]="Actividad deportiva"),"Sí","")</f>
        <v>Sí</v>
      </c>
    </row>
    <row r="907" spans="1:21" x14ac:dyDescent="0.3">
      <c r="A907" t="str">
        <f>VLOOKUP(B907,pacientes_insertados[],2,)</f>
        <v>61e34254ec4ec02e84f5dce6</v>
      </c>
      <c r="B907">
        <f>seguimiento[[#This Row],[idpaciente]]</f>
        <v>435</v>
      </c>
      <c r="C907">
        <f t="shared" si="14"/>
        <v>2011</v>
      </c>
      <c r="D907" s="1">
        <f>seguimiento[[#This Row],[fecha]]</f>
        <v>40808</v>
      </c>
      <c r="E907" t="str">
        <f>seguimiento[[#This Row],[institucion]]</f>
        <v>Hospital Infantil Municipal</v>
      </c>
      <c r="F907" t="str">
        <f>seguimiento[[#This Row],[fallecimiento]]</f>
        <v>No</v>
      </c>
      <c r="I907" t="str">
        <f>seguimiento[[#This Row],[educacion]]</f>
        <v>Primaria completa</v>
      </c>
      <c r="K907" t="str">
        <f>seguimiento[[#This Row],[coberturamedica]]</f>
        <v>Sí</v>
      </c>
      <c r="L907" t="str">
        <f>seguimiento[[#This Row],[ntratendovenosos]]</f>
        <v>1</v>
      </c>
      <c r="M907" t="str">
        <f>seguimiento[[#This Row],[Embarazo]]</f>
        <v>No</v>
      </c>
      <c r="N907" t="str">
        <f>seguimiento[[#This Row],[ncultivosanio]]</f>
        <v>12</v>
      </c>
      <c r="O907" t="str">
        <f>IF(seguimiento[[#This Row],[curvaglucemia]]="","No realizada","Realizada")</f>
        <v>No realizada</v>
      </c>
      <c r="P907" t="str">
        <f>IF(O907="Realizada",seguimiento[[#This Row],[curvaglucemia]],"")</f>
        <v/>
      </c>
      <c r="Q907" t="str">
        <f>IF(seguimiento[[#This Row],[vitaminaDRealizada]]="","",IF(seguimiento[[#This Row],[vitaminaDRealizada]]="No realizado","No realizada","Realizada"))</f>
        <v/>
      </c>
      <c r="R907" t="str">
        <f>IF(Q907="Realizada",seguimiento[[#This Row],[vitaminaDRealizada]],"")</f>
        <v/>
      </c>
      <c r="S907" t="str">
        <f>IF(seguimiento[[#This Row],[ige]]="No realizada","No realizada",IF(seguimiento[[#This Row],[ige]]="","","Realizada"))</f>
        <v/>
      </c>
      <c r="T907" t="str">
        <f>IF(S907="Realizada",seguimiento[[#This Row],[ige]],"")</f>
        <v/>
      </c>
      <c r="U907" t="str">
        <f>IF(OR(seguimiento[[#This Row],[actividadfisica]]="Ejercicio regular",seguimiento[[#This Row],[actividadfisica]]="Actividad deportiva"),"Sí","")</f>
        <v/>
      </c>
    </row>
    <row r="908" spans="1:21" x14ac:dyDescent="0.3">
      <c r="A908" t="str">
        <f>VLOOKUP(B908,pacientes_insertados[],2,)</f>
        <v>61e34254ec4ec02e84f5dce6</v>
      </c>
      <c r="B908">
        <f>seguimiento[[#This Row],[idpaciente]]</f>
        <v>435</v>
      </c>
      <c r="C908">
        <f t="shared" si="14"/>
        <v>2012</v>
      </c>
      <c r="D908" s="1">
        <f>seguimiento[[#This Row],[fecha]]</f>
        <v>41192</v>
      </c>
      <c r="E908" t="str">
        <f>seguimiento[[#This Row],[institucion]]</f>
        <v>Hospital Infantil Municipal</v>
      </c>
      <c r="F908" t="str">
        <f>seguimiento[[#This Row],[fallecimiento]]</f>
        <v>No</v>
      </c>
      <c r="I908" t="str">
        <f>seguimiento[[#This Row],[educacion]]</f>
        <v>Secundaria incompleta</v>
      </c>
      <c r="K908" t="str">
        <f>seguimiento[[#This Row],[coberturamedica]]</f>
        <v>Sí</v>
      </c>
      <c r="M908" t="str">
        <f>seguimiento[[#This Row],[Embarazo]]</f>
        <v>No</v>
      </c>
      <c r="N908" t="str">
        <f>seguimiento[[#This Row],[ncultivosanio]]</f>
        <v>10</v>
      </c>
      <c r="O908" t="str">
        <f>IF(seguimiento[[#This Row],[curvaglucemia]]="","No realizada","Realizada")</f>
        <v>No realizada</v>
      </c>
      <c r="P908" t="str">
        <f>IF(O908="Realizada",seguimiento[[#This Row],[curvaglucemia]],"")</f>
        <v/>
      </c>
      <c r="Q908" t="str">
        <f>IF(seguimiento[[#This Row],[vitaminaDRealizada]]="","",IF(seguimiento[[#This Row],[vitaminaDRealizada]]="No realizado","No realizada","Realizada"))</f>
        <v/>
      </c>
      <c r="R908" t="str">
        <f>IF(Q908="Realizada",seguimiento[[#This Row],[vitaminaDRealizada]],"")</f>
        <v/>
      </c>
      <c r="S908" t="str">
        <f>IF(seguimiento[[#This Row],[ige]]="No realizada","No realizada",IF(seguimiento[[#This Row],[ige]]="","","Realizada"))</f>
        <v/>
      </c>
      <c r="T908" t="str">
        <f>IF(S908="Realizada",seguimiento[[#This Row],[ige]],"")</f>
        <v/>
      </c>
      <c r="U908" t="str">
        <f>IF(OR(seguimiento[[#This Row],[actividadfisica]]="Ejercicio regular",seguimiento[[#This Row],[actividadfisica]]="Actividad deportiva"),"Sí","")</f>
        <v>Sí</v>
      </c>
    </row>
    <row r="909" spans="1:21" x14ac:dyDescent="0.3">
      <c r="A909" t="str">
        <f>VLOOKUP(B909,pacientes_insertados[],2,)</f>
        <v>61e34254ec4ec02e84f5dce6</v>
      </c>
      <c r="B909">
        <f>seguimiento[[#This Row],[idpaciente]]</f>
        <v>435</v>
      </c>
      <c r="C909">
        <f t="shared" si="14"/>
        <v>2013</v>
      </c>
      <c r="D909" s="1">
        <f>seguimiento[[#This Row],[fecha]]</f>
        <v>41514</v>
      </c>
      <c r="E909" t="str">
        <f>seguimiento[[#This Row],[institucion]]</f>
        <v>Hospital Infantil Municipal</v>
      </c>
      <c r="F909" t="str">
        <f>seguimiento[[#This Row],[fallecimiento]]</f>
        <v>No</v>
      </c>
      <c r="I909" t="str">
        <f>seguimiento[[#This Row],[educacion]]</f>
        <v>Secundaria incompleta</v>
      </c>
      <c r="K909" t="str">
        <f>seguimiento[[#This Row],[coberturamedica]]</f>
        <v>Sí</v>
      </c>
      <c r="M909" t="str">
        <f>seguimiento[[#This Row],[Embarazo]]</f>
        <v>No</v>
      </c>
      <c r="N909" t="str">
        <f>seguimiento[[#This Row],[ncultivosanio]]</f>
        <v>10</v>
      </c>
      <c r="O909" t="str">
        <f>IF(seguimiento[[#This Row],[curvaglucemia]]="","No realizada","Realizada")</f>
        <v>No realizada</v>
      </c>
      <c r="P909" t="str">
        <f>IF(O909="Realizada",seguimiento[[#This Row],[curvaglucemia]],"")</f>
        <v/>
      </c>
      <c r="Q909" t="str">
        <f>IF(seguimiento[[#This Row],[vitaminaDRealizada]]="","",IF(seguimiento[[#This Row],[vitaminaDRealizada]]="No realizado","No realizada","Realizada"))</f>
        <v/>
      </c>
      <c r="R909" t="str">
        <f>IF(Q909="Realizada",seguimiento[[#This Row],[vitaminaDRealizada]],"")</f>
        <v/>
      </c>
      <c r="S909" t="str">
        <f>IF(seguimiento[[#This Row],[ige]]="No realizada","No realizada",IF(seguimiento[[#This Row],[ige]]="","","Realizada"))</f>
        <v/>
      </c>
      <c r="T909" t="str">
        <f>IF(S909="Realizada",seguimiento[[#This Row],[ige]],"")</f>
        <v/>
      </c>
      <c r="U909" t="str">
        <f>IF(OR(seguimiento[[#This Row],[actividadfisica]]="Ejercicio regular",seguimiento[[#This Row],[actividadfisica]]="Actividad deportiva"),"Sí","")</f>
        <v>Sí</v>
      </c>
    </row>
    <row r="910" spans="1:21" x14ac:dyDescent="0.3">
      <c r="A910" t="str">
        <f>VLOOKUP(B910,pacientes_insertados[],2,)</f>
        <v>61e34254ec4ec02e84f5dce7</v>
      </c>
      <c r="B910">
        <f>seguimiento[[#This Row],[idpaciente]]</f>
        <v>436</v>
      </c>
      <c r="C910">
        <f t="shared" si="14"/>
        <v>2011</v>
      </c>
      <c r="D910" s="1">
        <f>seguimiento[[#This Row],[fecha]]</f>
        <v>40744</v>
      </c>
      <c r="E910" t="str">
        <f>seguimiento[[#This Row],[institucion]]</f>
        <v>Hospital Infantil Municipal</v>
      </c>
      <c r="F910" t="str">
        <f>seguimiento[[#This Row],[fallecimiento]]</f>
        <v>No</v>
      </c>
      <c r="I910" t="str">
        <f>seguimiento[[#This Row],[educacion]]</f>
        <v>Analfabeta</v>
      </c>
      <c r="K910" t="str">
        <f>seguimiento[[#This Row],[coberturamedica]]</f>
        <v>Sí</v>
      </c>
      <c r="M910" t="str">
        <f>seguimiento[[#This Row],[Embarazo]]</f>
        <v>No</v>
      </c>
      <c r="N910" t="str">
        <f>seguimiento[[#This Row],[ncultivosanio]]</f>
        <v>12</v>
      </c>
      <c r="O910" t="str">
        <f>IF(seguimiento[[#This Row],[curvaglucemia]]="","No realizada","Realizada")</f>
        <v>No realizada</v>
      </c>
      <c r="P910" t="str">
        <f>IF(O910="Realizada",seguimiento[[#This Row],[curvaglucemia]],"")</f>
        <v/>
      </c>
      <c r="Q910" t="str">
        <f>IF(seguimiento[[#This Row],[vitaminaDRealizada]]="","",IF(seguimiento[[#This Row],[vitaminaDRealizada]]="No realizado","No realizada","Realizada"))</f>
        <v/>
      </c>
      <c r="R910" t="str">
        <f>IF(Q910="Realizada",seguimiento[[#This Row],[vitaminaDRealizada]],"")</f>
        <v/>
      </c>
      <c r="S910" t="str">
        <f>IF(seguimiento[[#This Row],[ige]]="No realizada","No realizada",IF(seguimiento[[#This Row],[ige]]="","","Realizada"))</f>
        <v/>
      </c>
      <c r="T910" t="str">
        <f>IF(S910="Realizada",seguimiento[[#This Row],[ige]],"")</f>
        <v/>
      </c>
      <c r="U910" t="str">
        <f>IF(OR(seguimiento[[#This Row],[actividadfisica]]="Ejercicio regular",seguimiento[[#This Row],[actividadfisica]]="Actividad deportiva"),"Sí","")</f>
        <v>Sí</v>
      </c>
    </row>
    <row r="911" spans="1:21" x14ac:dyDescent="0.3">
      <c r="A911" t="str">
        <f>VLOOKUP(B911,pacientes_insertados[],2,)</f>
        <v>61e34254ec4ec02e84f5dce7</v>
      </c>
      <c r="B911">
        <f>seguimiento[[#This Row],[idpaciente]]</f>
        <v>436</v>
      </c>
      <c r="C911">
        <f t="shared" si="14"/>
        <v>2012</v>
      </c>
      <c r="D911" s="1">
        <f>seguimiento[[#This Row],[fecha]]</f>
        <v>41122</v>
      </c>
      <c r="E911" t="str">
        <f>seguimiento[[#This Row],[institucion]]</f>
        <v>Hospital Infantil Municipal</v>
      </c>
      <c r="F911" t="str">
        <f>seguimiento[[#This Row],[fallecimiento]]</f>
        <v>No</v>
      </c>
      <c r="I911" t="str">
        <f>seguimiento[[#This Row],[educacion]]</f>
        <v>Secundaria incompleta</v>
      </c>
      <c r="K911" t="str">
        <f>seguimiento[[#This Row],[coberturamedica]]</f>
        <v>Sí</v>
      </c>
      <c r="M911" t="str">
        <f>seguimiento[[#This Row],[Embarazo]]</f>
        <v>No</v>
      </c>
      <c r="N911" t="str">
        <f>seguimiento[[#This Row],[ncultivosanio]]</f>
        <v>12</v>
      </c>
      <c r="O911" t="str">
        <f>IF(seguimiento[[#This Row],[curvaglucemia]]="","No realizada","Realizada")</f>
        <v>No realizada</v>
      </c>
      <c r="P911" t="str">
        <f>IF(O911="Realizada",seguimiento[[#This Row],[curvaglucemia]],"")</f>
        <v/>
      </c>
      <c r="Q911" t="str">
        <f>IF(seguimiento[[#This Row],[vitaminaDRealizada]]="","",IF(seguimiento[[#This Row],[vitaminaDRealizada]]="No realizado","No realizada","Realizada"))</f>
        <v/>
      </c>
      <c r="R911" t="str">
        <f>IF(Q911="Realizada",seguimiento[[#This Row],[vitaminaDRealizada]],"")</f>
        <v/>
      </c>
      <c r="S911" t="str">
        <f>IF(seguimiento[[#This Row],[ige]]="No realizada","No realizada",IF(seguimiento[[#This Row],[ige]]="","","Realizada"))</f>
        <v/>
      </c>
      <c r="T911" t="str">
        <f>IF(S911="Realizada",seguimiento[[#This Row],[ige]],"")</f>
        <v/>
      </c>
      <c r="U911" t="str">
        <f>IF(OR(seguimiento[[#This Row],[actividadfisica]]="Ejercicio regular",seguimiento[[#This Row],[actividadfisica]]="Actividad deportiva"),"Sí","")</f>
        <v>Sí</v>
      </c>
    </row>
    <row r="912" spans="1:21" x14ac:dyDescent="0.3">
      <c r="A912" t="str">
        <f>VLOOKUP(B912,pacientes_insertados[],2,)</f>
        <v>61e34254ec4ec02e84f5dce7</v>
      </c>
      <c r="B912">
        <f>seguimiento[[#This Row],[idpaciente]]</f>
        <v>436</v>
      </c>
      <c r="C912">
        <f t="shared" si="14"/>
        <v>2013</v>
      </c>
      <c r="D912" s="1">
        <f>seguimiento[[#This Row],[fecha]]</f>
        <v>41514</v>
      </c>
      <c r="E912" t="str">
        <f>seguimiento[[#This Row],[institucion]]</f>
        <v>Hospital Infantil Municipal</v>
      </c>
      <c r="F912" t="str">
        <f>seguimiento[[#This Row],[fallecimiento]]</f>
        <v>No</v>
      </c>
      <c r="I912" t="str">
        <f>seguimiento[[#This Row],[educacion]]</f>
        <v>Primaria incompleta</v>
      </c>
      <c r="K912" t="str">
        <f>seguimiento[[#This Row],[coberturamedica]]</f>
        <v>Sí</v>
      </c>
      <c r="M912" t="str">
        <f>seguimiento[[#This Row],[Embarazo]]</f>
        <v>No</v>
      </c>
      <c r="N912" t="str">
        <f>seguimiento[[#This Row],[ncultivosanio]]</f>
        <v>10</v>
      </c>
      <c r="O912" t="str">
        <f>IF(seguimiento[[#This Row],[curvaglucemia]]="","No realizada","Realizada")</f>
        <v>No realizada</v>
      </c>
      <c r="P912" t="str">
        <f>IF(O912="Realizada",seguimiento[[#This Row],[curvaglucemia]],"")</f>
        <v/>
      </c>
      <c r="Q912" t="str">
        <f>IF(seguimiento[[#This Row],[vitaminaDRealizada]]="","",IF(seguimiento[[#This Row],[vitaminaDRealizada]]="No realizado","No realizada","Realizada"))</f>
        <v/>
      </c>
      <c r="R912" t="str">
        <f>IF(Q912="Realizada",seguimiento[[#This Row],[vitaminaDRealizada]],"")</f>
        <v/>
      </c>
      <c r="S912" t="str">
        <f>IF(seguimiento[[#This Row],[ige]]="No realizada","No realizada",IF(seguimiento[[#This Row],[ige]]="","","Realizada"))</f>
        <v/>
      </c>
      <c r="T912" t="str">
        <f>IF(S912="Realizada",seguimiento[[#This Row],[ige]],"")</f>
        <v/>
      </c>
      <c r="U912" t="str">
        <f>IF(OR(seguimiento[[#This Row],[actividadfisica]]="Ejercicio regular",seguimiento[[#This Row],[actividadfisica]]="Actividad deportiva"),"Sí","")</f>
        <v/>
      </c>
    </row>
    <row r="913" spans="1:21" x14ac:dyDescent="0.3">
      <c r="A913" t="str">
        <f>VLOOKUP(B913,pacientes_insertados[],2,)</f>
        <v>61e34254ec4ec02e84f5dce8</v>
      </c>
      <c r="B913">
        <f>seguimiento[[#This Row],[idpaciente]]</f>
        <v>437</v>
      </c>
      <c r="C913">
        <f t="shared" si="14"/>
        <v>2011</v>
      </c>
      <c r="D913" s="1">
        <f>seguimiento[[#This Row],[fecha]]</f>
        <v>40737</v>
      </c>
      <c r="E913" t="str">
        <f>seguimiento[[#This Row],[institucion]]</f>
        <v>Hospital Infantil Municipal</v>
      </c>
      <c r="F913" t="str">
        <f>seguimiento[[#This Row],[fallecimiento]]</f>
        <v>No</v>
      </c>
      <c r="I913" t="str">
        <f>seguimiento[[#This Row],[educacion]]</f>
        <v>Analfabeta</v>
      </c>
      <c r="K913" t="str">
        <f>seguimiento[[#This Row],[coberturamedica]]</f>
        <v>Sí</v>
      </c>
      <c r="M913" t="str">
        <f>seguimiento[[#This Row],[Embarazo]]</f>
        <v>No</v>
      </c>
      <c r="N913" t="str">
        <f>seguimiento[[#This Row],[ncultivosanio]]</f>
        <v>12</v>
      </c>
      <c r="O913" t="str">
        <f>IF(seguimiento[[#This Row],[curvaglucemia]]="","No realizada","Realizada")</f>
        <v>No realizada</v>
      </c>
      <c r="P913" t="str">
        <f>IF(O913="Realizada",seguimiento[[#This Row],[curvaglucemia]],"")</f>
        <v/>
      </c>
      <c r="Q913" t="str">
        <f>IF(seguimiento[[#This Row],[vitaminaDRealizada]]="","",IF(seguimiento[[#This Row],[vitaminaDRealizada]]="No realizado","No realizada","Realizada"))</f>
        <v/>
      </c>
      <c r="R913" t="str">
        <f>IF(Q913="Realizada",seguimiento[[#This Row],[vitaminaDRealizada]],"")</f>
        <v/>
      </c>
      <c r="S913" t="str">
        <f>IF(seguimiento[[#This Row],[ige]]="No realizada","No realizada",IF(seguimiento[[#This Row],[ige]]="","","Realizada"))</f>
        <v/>
      </c>
      <c r="T913" t="str">
        <f>IF(S913="Realizada",seguimiento[[#This Row],[ige]],"")</f>
        <v/>
      </c>
      <c r="U913" t="str">
        <f>IF(OR(seguimiento[[#This Row],[actividadfisica]]="Ejercicio regular",seguimiento[[#This Row],[actividadfisica]]="Actividad deportiva"),"Sí","")</f>
        <v>Sí</v>
      </c>
    </row>
    <row r="914" spans="1:21" x14ac:dyDescent="0.3">
      <c r="A914" t="str">
        <f>VLOOKUP(B914,pacientes_insertados[],2,)</f>
        <v>61e34254ec4ec02e84f5dce8</v>
      </c>
      <c r="B914">
        <f>seguimiento[[#This Row],[idpaciente]]</f>
        <v>437</v>
      </c>
      <c r="C914">
        <f t="shared" si="14"/>
        <v>2012</v>
      </c>
      <c r="D914" s="1">
        <f>seguimiento[[#This Row],[fecha]]</f>
        <v>41213</v>
      </c>
      <c r="E914" t="str">
        <f>seguimiento[[#This Row],[institucion]]</f>
        <v>Hospital Infantil Municipal</v>
      </c>
      <c r="F914" t="str">
        <f>seguimiento[[#This Row],[fallecimiento]]</f>
        <v>No</v>
      </c>
      <c r="I914" t="str">
        <f>seguimiento[[#This Row],[educacion]]</f>
        <v>Analfabeta</v>
      </c>
      <c r="K914" t="str">
        <f>seguimiento[[#This Row],[coberturamedica]]</f>
        <v>Sí</v>
      </c>
      <c r="N914" t="str">
        <f>seguimiento[[#This Row],[ncultivosanio]]</f>
        <v>10</v>
      </c>
      <c r="O914" t="str">
        <f>IF(seguimiento[[#This Row],[curvaglucemia]]="","No realizada","Realizada")</f>
        <v>No realizada</v>
      </c>
      <c r="P914" t="str">
        <f>IF(O914="Realizada",seguimiento[[#This Row],[curvaglucemia]],"")</f>
        <v/>
      </c>
      <c r="Q914" t="str">
        <f>IF(seguimiento[[#This Row],[vitaminaDRealizada]]="","",IF(seguimiento[[#This Row],[vitaminaDRealizada]]="No realizado","No realizada","Realizada"))</f>
        <v/>
      </c>
      <c r="R914" t="str">
        <f>IF(Q914="Realizada",seguimiento[[#This Row],[vitaminaDRealizada]],"")</f>
        <v/>
      </c>
      <c r="S914" t="str">
        <f>IF(seguimiento[[#This Row],[ige]]="No realizada","No realizada",IF(seguimiento[[#This Row],[ige]]="","","Realizada"))</f>
        <v/>
      </c>
      <c r="T914" t="str">
        <f>IF(S914="Realizada",seguimiento[[#This Row],[ige]],"")</f>
        <v/>
      </c>
      <c r="U914" t="str">
        <f>IF(OR(seguimiento[[#This Row],[actividadfisica]]="Ejercicio regular",seguimiento[[#This Row],[actividadfisica]]="Actividad deportiva"),"Sí","")</f>
        <v>Sí</v>
      </c>
    </row>
    <row r="915" spans="1:21" x14ac:dyDescent="0.3">
      <c r="A915" t="str">
        <f>VLOOKUP(B915,pacientes_insertados[],2,)</f>
        <v>61e34254ec4ec02e84f5dce8</v>
      </c>
      <c r="B915">
        <f>seguimiento[[#This Row],[idpaciente]]</f>
        <v>437</v>
      </c>
      <c r="C915">
        <f t="shared" si="14"/>
        <v>2013</v>
      </c>
      <c r="D915" s="1">
        <f>seguimiento[[#This Row],[fecha]]</f>
        <v>41492</v>
      </c>
      <c r="E915" t="str">
        <f>seguimiento[[#This Row],[institucion]]</f>
        <v>Hospital Infantil Municipal</v>
      </c>
      <c r="F915" t="str">
        <f>seguimiento[[#This Row],[fallecimiento]]</f>
        <v>No</v>
      </c>
      <c r="K915" t="str">
        <f>seguimiento[[#This Row],[coberturamedica]]</f>
        <v>Sí</v>
      </c>
      <c r="M915" t="str">
        <f>seguimiento[[#This Row],[Embarazo]]</f>
        <v>No</v>
      </c>
      <c r="O915" t="str">
        <f>IF(seguimiento[[#This Row],[curvaglucemia]]="","No realizada","Realizada")</f>
        <v>No realizada</v>
      </c>
      <c r="P915" t="str">
        <f>IF(O915="Realizada",seguimiento[[#This Row],[curvaglucemia]],"")</f>
        <v/>
      </c>
      <c r="Q915" t="str">
        <f>IF(seguimiento[[#This Row],[vitaminaDRealizada]]="","",IF(seguimiento[[#This Row],[vitaminaDRealizada]]="No realizado","No realizada","Realizada"))</f>
        <v/>
      </c>
      <c r="R915" t="str">
        <f>IF(Q915="Realizada",seguimiento[[#This Row],[vitaminaDRealizada]],"")</f>
        <v/>
      </c>
      <c r="S915" t="str">
        <f>IF(seguimiento[[#This Row],[ige]]="No realizada","No realizada",IF(seguimiento[[#This Row],[ige]]="","","Realizada"))</f>
        <v/>
      </c>
      <c r="T915" t="str">
        <f>IF(S915="Realizada",seguimiento[[#This Row],[ige]],"")</f>
        <v/>
      </c>
      <c r="U915" t="str">
        <f>IF(OR(seguimiento[[#This Row],[actividadfisica]]="Ejercicio regular",seguimiento[[#This Row],[actividadfisica]]="Actividad deportiva"),"Sí","")</f>
        <v/>
      </c>
    </row>
    <row r="916" spans="1:21" x14ac:dyDescent="0.3">
      <c r="A916" t="str">
        <f>VLOOKUP(B916,pacientes_insertados[],2,)</f>
        <v>61e34254ec4ec02e84f5dce9</v>
      </c>
      <c r="B916">
        <f>seguimiento[[#This Row],[idpaciente]]</f>
        <v>438</v>
      </c>
      <c r="C916">
        <f t="shared" si="14"/>
        <v>2012</v>
      </c>
      <c r="D916" s="1">
        <f>seguimiento[[#This Row],[fecha]]</f>
        <v>41123</v>
      </c>
      <c r="E916" t="str">
        <f>seguimiento[[#This Row],[institucion]]</f>
        <v>Consultorio FQ - Dr. Macri</v>
      </c>
      <c r="F916" t="str">
        <f>seguimiento[[#This Row],[fallecimiento]]</f>
        <v>No</v>
      </c>
      <c r="I916" t="str">
        <f>seguimiento[[#This Row],[educacion]]</f>
        <v>Secundaria incompleta</v>
      </c>
      <c r="J916" t="str">
        <f>seguimiento[[#This Row],[laboral]]</f>
        <v>No trabaja</v>
      </c>
      <c r="K916" t="str">
        <f>seguimiento[[#This Row],[coberturamedica]]</f>
        <v>Sí</v>
      </c>
      <c r="M916" t="str">
        <f>seguimiento[[#This Row],[Embarazo]]</f>
        <v>No</v>
      </c>
      <c r="N916" t="str">
        <f>seguimiento[[#This Row],[ncultivosanio]]</f>
        <v>3</v>
      </c>
      <c r="O916" t="str">
        <f>IF(seguimiento[[#This Row],[curvaglucemia]]="","No realizada","Realizada")</f>
        <v>Realizada</v>
      </c>
      <c r="P916" t="str">
        <f>IF(O916="Realizada",seguimiento[[#This Row],[curvaglucemia]],"")</f>
        <v>Intolerancia</v>
      </c>
      <c r="Q916" t="str">
        <f>IF(seguimiento[[#This Row],[vitaminaDRealizada]]="","",IF(seguimiento[[#This Row],[vitaminaDRealizada]]="No realizado","No realizada","Realizada"))</f>
        <v/>
      </c>
      <c r="R916" t="str">
        <f>IF(Q916="Realizada",seguimiento[[#This Row],[vitaminaDRealizada]],"")</f>
        <v/>
      </c>
      <c r="S916" t="str">
        <f>IF(seguimiento[[#This Row],[ige]]="No realizada","No realizada",IF(seguimiento[[#This Row],[ige]]="","","Realizada"))</f>
        <v>Realizada</v>
      </c>
      <c r="T916" t="str">
        <f>IF(S916="Realizada",seguimiento[[#This Row],[ige]],"")</f>
        <v>&lt; 500</v>
      </c>
      <c r="U916" t="str">
        <f>IF(OR(seguimiento[[#This Row],[actividadfisica]]="Ejercicio regular",seguimiento[[#This Row],[actividadfisica]]="Actividad deportiva"),"Sí","")</f>
        <v>Sí</v>
      </c>
    </row>
    <row r="917" spans="1:21" x14ac:dyDescent="0.3">
      <c r="A917" t="str">
        <f>VLOOKUP(B917,pacientes_insertados[],2,)</f>
        <v>61e34254ec4ec02e84f5dce9</v>
      </c>
      <c r="B917">
        <f>seguimiento[[#This Row],[idpaciente]]</f>
        <v>438</v>
      </c>
      <c r="C917">
        <f t="shared" si="14"/>
        <v>2013</v>
      </c>
      <c r="D917" s="1">
        <f>seguimiento[[#This Row],[fecha]]</f>
        <v>41324</v>
      </c>
      <c r="E917" t="str">
        <f>seguimiento[[#This Row],[institucion]]</f>
        <v>Consultorio FQ - Dr. Macri</v>
      </c>
      <c r="F917" t="str">
        <f>seguimiento[[#This Row],[fallecimiento]]</f>
        <v>No</v>
      </c>
      <c r="N917" t="str">
        <f>seguimiento[[#This Row],[ncultivosanio]]</f>
        <v>3</v>
      </c>
      <c r="O917" t="str">
        <f>IF(seguimiento[[#This Row],[curvaglucemia]]="","No realizada","Realizada")</f>
        <v>Realizada</v>
      </c>
      <c r="P917" t="str">
        <f>IF(O917="Realizada",seguimiento[[#This Row],[curvaglucemia]],"")</f>
        <v>Normal</v>
      </c>
      <c r="Q917" t="str">
        <f>IF(seguimiento[[#This Row],[vitaminaDRealizada]]="","",IF(seguimiento[[#This Row],[vitaminaDRealizada]]="No realizado","No realizada","Realizada"))</f>
        <v/>
      </c>
      <c r="R917" t="str">
        <f>IF(Q917="Realizada",seguimiento[[#This Row],[vitaminaDRealizada]],"")</f>
        <v/>
      </c>
      <c r="S917" t="str">
        <f>IF(seguimiento[[#This Row],[ige]]="No realizada","No realizada",IF(seguimiento[[#This Row],[ige]]="","","Realizada"))</f>
        <v/>
      </c>
      <c r="T917" t="str">
        <f>IF(S917="Realizada",seguimiento[[#This Row],[ige]],"")</f>
        <v/>
      </c>
      <c r="U917" t="str">
        <f>IF(OR(seguimiento[[#This Row],[actividadfisica]]="Ejercicio regular",seguimiento[[#This Row],[actividadfisica]]="Actividad deportiva"),"Sí","")</f>
        <v>Sí</v>
      </c>
    </row>
    <row r="918" spans="1:21" x14ac:dyDescent="0.3">
      <c r="A918" t="str">
        <f>VLOOKUP(B918,pacientes_insertados[],2,)</f>
        <v>61e34254ec4ec02e84f5dce9</v>
      </c>
      <c r="B918">
        <f>seguimiento[[#This Row],[idpaciente]]</f>
        <v>438</v>
      </c>
      <c r="C918">
        <f t="shared" si="14"/>
        <v>2013</v>
      </c>
      <c r="D918" s="1">
        <f>seguimiento[[#This Row],[fecha]]</f>
        <v>41393</v>
      </c>
      <c r="E918" t="str">
        <f>seguimiento[[#This Row],[institucion]]</f>
        <v>Consultorio FQ - Dr. Macri</v>
      </c>
      <c r="F918" t="str">
        <f>seguimiento[[#This Row],[fallecimiento]]</f>
        <v>No</v>
      </c>
      <c r="I918" t="str">
        <f>seguimiento[[#This Row],[educacion]]</f>
        <v>Terciario incompleto</v>
      </c>
      <c r="J918" t="str">
        <f>seguimiento[[#This Row],[laboral]]</f>
        <v>Trabaja, parcial</v>
      </c>
      <c r="K918" t="str">
        <f>seguimiento[[#This Row],[coberturamedica]]</f>
        <v>Sí</v>
      </c>
      <c r="L918" t="str">
        <f>seguimiento[[#This Row],[ntratendovenosos]]</f>
        <v>3</v>
      </c>
      <c r="M918" t="str">
        <f>seguimiento[[#This Row],[Embarazo]]</f>
        <v>No</v>
      </c>
      <c r="N918" t="str">
        <f>seguimiento[[#This Row],[ncultivosanio]]</f>
        <v>4</v>
      </c>
      <c r="O918" t="str">
        <f>IF(seguimiento[[#This Row],[curvaglucemia]]="","No realizada","Realizada")</f>
        <v>Realizada</v>
      </c>
      <c r="P918" t="str">
        <f>IF(O918="Realizada",seguimiento[[#This Row],[curvaglucemia]],"")</f>
        <v>Diabetes</v>
      </c>
      <c r="Q918" t="str">
        <f>IF(seguimiento[[#This Row],[vitaminaDRealizada]]="","",IF(seguimiento[[#This Row],[vitaminaDRealizada]]="No realizado","No realizada","Realizada"))</f>
        <v/>
      </c>
      <c r="R918" t="str">
        <f>IF(Q918="Realizada",seguimiento[[#This Row],[vitaminaDRealizada]],"")</f>
        <v/>
      </c>
      <c r="S918" t="str">
        <f>IF(seguimiento[[#This Row],[ige]]="No realizada","No realizada",IF(seguimiento[[#This Row],[ige]]="","","Realizada"))</f>
        <v>Realizada</v>
      </c>
      <c r="T918" t="str">
        <f>IF(S918="Realizada",seguimiento[[#This Row],[ige]],"")</f>
        <v>500 - 1.000</v>
      </c>
      <c r="U918" t="str">
        <f>IF(OR(seguimiento[[#This Row],[actividadfisica]]="Ejercicio regular",seguimiento[[#This Row],[actividadfisica]]="Actividad deportiva"),"Sí","")</f>
        <v/>
      </c>
    </row>
    <row r="919" spans="1:21" x14ac:dyDescent="0.3">
      <c r="A919" t="str">
        <f>VLOOKUP(B919,pacientes_insertados[],2,)</f>
        <v>61e34254ec4ec02e84f5dce9</v>
      </c>
      <c r="B919">
        <f>seguimiento[[#This Row],[idpaciente]]</f>
        <v>438</v>
      </c>
      <c r="C919">
        <f t="shared" si="14"/>
        <v>2013</v>
      </c>
      <c r="D919" s="1">
        <f>seguimiento[[#This Row],[fecha]]</f>
        <v>41519</v>
      </c>
      <c r="E919" t="str">
        <f>seguimiento[[#This Row],[institucion]]</f>
        <v>Consultorio FQ - Dr. Macri</v>
      </c>
      <c r="F919" t="str">
        <f>seguimiento[[#This Row],[fallecimiento]]</f>
        <v>No</v>
      </c>
      <c r="I919" t="str">
        <f>seguimiento[[#This Row],[educacion]]</f>
        <v>Primaria incompleta</v>
      </c>
      <c r="K919" t="str">
        <f>seguimiento[[#This Row],[coberturamedica]]</f>
        <v>Sí</v>
      </c>
      <c r="L919" t="str">
        <f>seguimiento[[#This Row],[ntratendovenosos]]</f>
        <v>3</v>
      </c>
      <c r="M919" t="str">
        <f>seguimiento[[#This Row],[Embarazo]]</f>
        <v>No</v>
      </c>
      <c r="N919" t="str">
        <f>seguimiento[[#This Row],[ncultivosanio]]</f>
        <v>6</v>
      </c>
      <c r="O919" t="str">
        <f>IF(seguimiento[[#This Row],[curvaglucemia]]="","No realizada","Realizada")</f>
        <v>Realizada</v>
      </c>
      <c r="P919" t="str">
        <f>IF(O919="Realizada",seguimiento[[#This Row],[curvaglucemia]],"")</f>
        <v>Normal</v>
      </c>
      <c r="Q919" t="str">
        <f>IF(seguimiento[[#This Row],[vitaminaDRealizada]]="","",IF(seguimiento[[#This Row],[vitaminaDRealizada]]="No realizado","No realizada","Realizada"))</f>
        <v/>
      </c>
      <c r="R919" t="str">
        <f>IF(Q919="Realizada",seguimiento[[#This Row],[vitaminaDRealizada]],"")</f>
        <v/>
      </c>
      <c r="S919" t="str">
        <f>IF(seguimiento[[#This Row],[ige]]="No realizada","No realizada",IF(seguimiento[[#This Row],[ige]]="","","Realizada"))</f>
        <v>Realizada</v>
      </c>
      <c r="T919" t="str">
        <f>IF(S919="Realizada",seguimiento[[#This Row],[ige]],"")</f>
        <v>&lt; 500</v>
      </c>
      <c r="U919" t="str">
        <f>IF(OR(seguimiento[[#This Row],[actividadfisica]]="Ejercicio regular",seguimiento[[#This Row],[actividadfisica]]="Actividad deportiva"),"Sí","")</f>
        <v/>
      </c>
    </row>
    <row r="920" spans="1:21" x14ac:dyDescent="0.3">
      <c r="A920" t="str">
        <f>VLOOKUP(B920,pacientes_insertados[],2,)</f>
        <v>61e34254ec4ec02e84f5dcea</v>
      </c>
      <c r="B920">
        <f>seguimiento[[#This Row],[idpaciente]]</f>
        <v>439</v>
      </c>
      <c r="C920">
        <f t="shared" si="14"/>
        <v>2012</v>
      </c>
      <c r="D920" s="1">
        <f>seguimiento[[#This Row],[fecha]]</f>
        <v>41214</v>
      </c>
      <c r="E920" t="str">
        <f>seguimiento[[#This Row],[institucion]]</f>
        <v>Consultorio FQ - Dr. Macri</v>
      </c>
      <c r="F920" t="str">
        <f>seguimiento[[#This Row],[fallecimiento]]</f>
        <v>No</v>
      </c>
      <c r="I920" t="str">
        <f>seguimiento[[#This Row],[educacion]]</f>
        <v>Primaria incompleta</v>
      </c>
      <c r="K920" t="str">
        <f>seguimiento[[#This Row],[coberturamedica]]</f>
        <v>Sí</v>
      </c>
      <c r="N920" t="str">
        <f>seguimiento[[#This Row],[ncultivosanio]]</f>
        <v>3</v>
      </c>
      <c r="O920" t="str">
        <f>IF(seguimiento[[#This Row],[curvaglucemia]]="","No realizada","Realizada")</f>
        <v>Realizada</v>
      </c>
      <c r="P920" t="str">
        <f>IF(O920="Realizada",seguimiento[[#This Row],[curvaglucemia]],"")</f>
        <v>Normal</v>
      </c>
      <c r="Q920" t="str">
        <f>IF(seguimiento[[#This Row],[vitaminaDRealizada]]="","",IF(seguimiento[[#This Row],[vitaminaDRealizada]]="No realizado","No realizada","Realizada"))</f>
        <v/>
      </c>
      <c r="R920" t="str">
        <f>IF(Q920="Realizada",seguimiento[[#This Row],[vitaminaDRealizada]],"")</f>
        <v/>
      </c>
      <c r="S920" t="str">
        <f>IF(seguimiento[[#This Row],[ige]]="No realizada","No realizada",IF(seguimiento[[#This Row],[ige]]="","","Realizada"))</f>
        <v>Realizada</v>
      </c>
      <c r="T920" t="str">
        <f>IF(S920="Realizada",seguimiento[[#This Row],[ige]],"")</f>
        <v>&lt; 500</v>
      </c>
      <c r="U920" t="str">
        <f>IF(OR(seguimiento[[#This Row],[actividadfisica]]="Ejercicio regular",seguimiento[[#This Row],[actividadfisica]]="Actividad deportiva"),"Sí","")</f>
        <v/>
      </c>
    </row>
    <row r="921" spans="1:21" x14ac:dyDescent="0.3">
      <c r="A921" t="str">
        <f>VLOOKUP(B921,pacientes_insertados[],2,)</f>
        <v>61e34254ec4ec02e84f5dcea</v>
      </c>
      <c r="B921">
        <f>seguimiento[[#This Row],[idpaciente]]</f>
        <v>439</v>
      </c>
      <c r="C921">
        <f t="shared" si="14"/>
        <v>2013</v>
      </c>
      <c r="D921" s="1">
        <f>seguimiento[[#This Row],[fecha]]</f>
        <v>41407</v>
      </c>
      <c r="E921" t="str">
        <f>seguimiento[[#This Row],[institucion]]</f>
        <v>Consultorio FQ - Dr. Macri</v>
      </c>
      <c r="F921" t="str">
        <f>seguimiento[[#This Row],[fallecimiento]]</f>
        <v>No</v>
      </c>
      <c r="I921" t="str">
        <f>seguimiento[[#This Row],[educacion]]</f>
        <v>Primaria incompleta</v>
      </c>
      <c r="K921" t="str">
        <f>seguimiento[[#This Row],[coberturamedica]]</f>
        <v>Sí</v>
      </c>
      <c r="N921" t="str">
        <f>seguimiento[[#This Row],[ncultivosanio]]</f>
        <v>3</v>
      </c>
      <c r="O921" t="str">
        <f>IF(seguimiento[[#This Row],[curvaglucemia]]="","No realizada","Realizada")</f>
        <v>No realizada</v>
      </c>
      <c r="P921" t="str">
        <f>IF(O921="Realizada",seguimiento[[#This Row],[curvaglucemia]],"")</f>
        <v/>
      </c>
      <c r="Q921" t="str">
        <f>IF(seguimiento[[#This Row],[vitaminaDRealizada]]="","",IF(seguimiento[[#This Row],[vitaminaDRealizada]]="No realizado","No realizada","Realizada"))</f>
        <v/>
      </c>
      <c r="R921" t="str">
        <f>IF(Q921="Realizada",seguimiento[[#This Row],[vitaminaDRealizada]],"")</f>
        <v/>
      </c>
      <c r="S921" t="str">
        <f>IF(seguimiento[[#This Row],[ige]]="No realizada","No realizada",IF(seguimiento[[#This Row],[ige]]="","","Realizada"))</f>
        <v>Realizada</v>
      </c>
      <c r="T921" t="str">
        <f>IF(S921="Realizada",seguimiento[[#This Row],[ige]],"")</f>
        <v>&lt; 500</v>
      </c>
      <c r="U921" t="str">
        <f>IF(OR(seguimiento[[#This Row],[actividadfisica]]="Ejercicio regular",seguimiento[[#This Row],[actividadfisica]]="Actividad deportiva"),"Sí","")</f>
        <v/>
      </c>
    </row>
    <row r="922" spans="1:21" x14ac:dyDescent="0.3">
      <c r="A922" t="str">
        <f>VLOOKUP(B922,pacientes_insertados[],2,)</f>
        <v>61e34254ec4ec02e84f5dceb</v>
      </c>
      <c r="B922">
        <f>seguimiento[[#This Row],[idpaciente]]</f>
        <v>442</v>
      </c>
      <c r="C922">
        <f t="shared" si="14"/>
        <v>2012</v>
      </c>
      <c r="D922" s="1">
        <f>seguimiento[[#This Row],[fecha]]</f>
        <v>41232</v>
      </c>
      <c r="E922" t="str">
        <f>seguimiento[[#This Row],[institucion]]</f>
        <v>Consultorio FQ - Dr. Macri</v>
      </c>
      <c r="F922" t="str">
        <f>seguimiento[[#This Row],[fallecimiento]]</f>
        <v>No</v>
      </c>
      <c r="I922" t="str">
        <f>seguimiento[[#This Row],[educacion]]</f>
        <v>Primaria completa</v>
      </c>
      <c r="K922" t="str">
        <f>seguimiento[[#This Row],[coberturamedica]]</f>
        <v>Sí</v>
      </c>
      <c r="M922" t="str">
        <f>seguimiento[[#This Row],[Embarazo]]</f>
        <v>No</v>
      </c>
      <c r="N922" t="str">
        <f>seguimiento[[#This Row],[ncultivosanio]]</f>
        <v>4</v>
      </c>
      <c r="O922" t="str">
        <f>IF(seguimiento[[#This Row],[curvaglucemia]]="","No realizada","Realizada")</f>
        <v>No realizada</v>
      </c>
      <c r="P922" t="str">
        <f>IF(O922="Realizada",seguimiento[[#This Row],[curvaglucemia]],"")</f>
        <v/>
      </c>
      <c r="Q922" t="str">
        <f>IF(seguimiento[[#This Row],[vitaminaDRealizada]]="","",IF(seguimiento[[#This Row],[vitaminaDRealizada]]="No realizado","No realizada","Realizada"))</f>
        <v/>
      </c>
      <c r="R922" t="str">
        <f>IF(Q922="Realizada",seguimiento[[#This Row],[vitaminaDRealizada]],"")</f>
        <v/>
      </c>
      <c r="S922" t="str">
        <f>IF(seguimiento[[#This Row],[ige]]="No realizada","No realizada",IF(seguimiento[[#This Row],[ige]]="","","Realizada"))</f>
        <v/>
      </c>
      <c r="T922" t="str">
        <f>IF(S922="Realizada",seguimiento[[#This Row],[ige]],"")</f>
        <v/>
      </c>
      <c r="U922" t="str">
        <f>IF(OR(seguimiento[[#This Row],[actividadfisica]]="Ejercicio regular",seguimiento[[#This Row],[actividadfisica]]="Actividad deportiva"),"Sí","")</f>
        <v>Sí</v>
      </c>
    </row>
    <row r="923" spans="1:21" x14ac:dyDescent="0.3">
      <c r="A923" t="str">
        <f>VLOOKUP(B923,pacientes_insertados[],2,)</f>
        <v>61e34254ec4ec02e84f5dcec</v>
      </c>
      <c r="B923">
        <f>seguimiento[[#This Row],[idpaciente]]</f>
        <v>443</v>
      </c>
      <c r="C923">
        <f t="shared" si="14"/>
        <v>2012</v>
      </c>
      <c r="D923" s="1">
        <f>seguimiento[[#This Row],[fecha]]</f>
        <v>41225</v>
      </c>
      <c r="E923" t="str">
        <f>seguimiento[[#This Row],[institucion]]</f>
        <v>Consultorio FQ - Dr. Macri</v>
      </c>
      <c r="F923" t="str">
        <f>seguimiento[[#This Row],[fallecimiento]]</f>
        <v>No</v>
      </c>
      <c r="I923" t="str">
        <f>seguimiento[[#This Row],[educacion]]</f>
        <v>Universitario Incompleto</v>
      </c>
      <c r="K923" t="str">
        <f>seguimiento[[#This Row],[coberturamedica]]</f>
        <v>Sí</v>
      </c>
      <c r="L923" t="str">
        <f>seguimiento[[#This Row],[ntratendovenosos]]</f>
        <v>3</v>
      </c>
      <c r="M923" t="str">
        <f>seguimiento[[#This Row],[Embarazo]]</f>
        <v>No</v>
      </c>
      <c r="N923" t="str">
        <f>seguimiento[[#This Row],[ncultivosanio]]</f>
        <v>5</v>
      </c>
      <c r="O923" t="str">
        <f>IF(seguimiento[[#This Row],[curvaglucemia]]="","No realizada","Realizada")</f>
        <v>Realizada</v>
      </c>
      <c r="P923" t="str">
        <f>IF(O923="Realizada",seguimiento[[#This Row],[curvaglucemia]],"")</f>
        <v>Intolerancia</v>
      </c>
      <c r="Q923" t="str">
        <f>IF(seguimiento[[#This Row],[vitaminaDRealizada]]="","",IF(seguimiento[[#This Row],[vitaminaDRealizada]]="No realizado","No realizada","Realizada"))</f>
        <v/>
      </c>
      <c r="R923" t="str">
        <f>IF(Q923="Realizada",seguimiento[[#This Row],[vitaminaDRealizada]],"")</f>
        <v/>
      </c>
      <c r="S923" t="str">
        <f>IF(seguimiento[[#This Row],[ige]]="No realizada","No realizada",IF(seguimiento[[#This Row],[ige]]="","","Realizada"))</f>
        <v>Realizada</v>
      </c>
      <c r="T923" t="str">
        <f>IF(S923="Realizada",seguimiento[[#This Row],[ige]],"")</f>
        <v>&lt; 500</v>
      </c>
      <c r="U923" t="str">
        <f>IF(OR(seguimiento[[#This Row],[actividadfisica]]="Ejercicio regular",seguimiento[[#This Row],[actividadfisica]]="Actividad deportiva"),"Sí","")</f>
        <v/>
      </c>
    </row>
    <row r="924" spans="1:21" x14ac:dyDescent="0.3">
      <c r="A924" t="str">
        <f>VLOOKUP(B924,pacientes_insertados[],2,)</f>
        <v>61e34254ec4ec02e84f5dcec</v>
      </c>
      <c r="B924">
        <f>seguimiento[[#This Row],[idpaciente]]</f>
        <v>443</v>
      </c>
      <c r="C924">
        <f t="shared" si="14"/>
        <v>2013</v>
      </c>
      <c r="D924" s="1">
        <f>seguimiento[[#This Row],[fecha]]</f>
        <v>41532</v>
      </c>
      <c r="E924" t="str">
        <f>seguimiento[[#This Row],[institucion]]</f>
        <v>Consultorio FQ - Dr. Macri</v>
      </c>
      <c r="F924" t="str">
        <f>seguimiento[[#This Row],[fallecimiento]]</f>
        <v>No</v>
      </c>
      <c r="I924" t="str">
        <f>seguimiento[[#This Row],[educacion]]</f>
        <v>Universitario Completo</v>
      </c>
      <c r="K924" t="str">
        <f>seguimiento[[#This Row],[coberturamedica]]</f>
        <v>Sí</v>
      </c>
      <c r="L924" t="str">
        <f>seguimiento[[#This Row],[ntratendovenosos]]</f>
        <v>3</v>
      </c>
      <c r="M924" t="str">
        <f>seguimiento[[#This Row],[Embarazo]]</f>
        <v>No</v>
      </c>
      <c r="N924" t="str">
        <f>seguimiento[[#This Row],[ncultivosanio]]</f>
        <v>6</v>
      </c>
      <c r="O924" t="str">
        <f>IF(seguimiento[[#This Row],[curvaglucemia]]="","No realizada","Realizada")</f>
        <v>Realizada</v>
      </c>
      <c r="P924" t="str">
        <f>IF(O924="Realizada",seguimiento[[#This Row],[curvaglucemia]],"")</f>
        <v>Normal</v>
      </c>
      <c r="Q924" t="str">
        <f>IF(seguimiento[[#This Row],[vitaminaDRealizada]]="","",IF(seguimiento[[#This Row],[vitaminaDRealizada]]="No realizado","No realizada","Realizada"))</f>
        <v/>
      </c>
      <c r="R924" t="str">
        <f>IF(Q924="Realizada",seguimiento[[#This Row],[vitaminaDRealizada]],"")</f>
        <v/>
      </c>
      <c r="S924" t="str">
        <f>IF(seguimiento[[#This Row],[ige]]="No realizada","No realizada",IF(seguimiento[[#This Row],[ige]]="","","Realizada"))</f>
        <v/>
      </c>
      <c r="T924" t="str">
        <f>IF(S924="Realizada",seguimiento[[#This Row],[ige]],"")</f>
        <v/>
      </c>
      <c r="U924" t="str">
        <f>IF(OR(seguimiento[[#This Row],[actividadfisica]]="Ejercicio regular",seguimiento[[#This Row],[actividadfisica]]="Actividad deportiva"),"Sí","")</f>
        <v/>
      </c>
    </row>
    <row r="925" spans="1:21" x14ac:dyDescent="0.3">
      <c r="A925" t="str">
        <f>VLOOKUP(B925,pacientes_insertados[],2,)</f>
        <v>61e34254ec4ec02e84f5dced</v>
      </c>
      <c r="B925">
        <f>seguimiento[[#This Row],[idpaciente]]</f>
        <v>444</v>
      </c>
      <c r="C925">
        <f t="shared" si="14"/>
        <v>2011</v>
      </c>
      <c r="D925" s="1">
        <f>seguimiento[[#This Row],[fecha]]</f>
        <v>40687</v>
      </c>
      <c r="E925" t="str">
        <f>seguimiento[[#This Row],[institucion]]</f>
        <v>HOSPITAL de PEDIATRÍA "Juan P. Garrahan"</v>
      </c>
      <c r="F925" t="str">
        <f>seguimiento[[#This Row],[fallecimiento]]</f>
        <v>No</v>
      </c>
      <c r="I925" t="str">
        <f>seguimiento[[#This Row],[educacion]]</f>
        <v>Universitario Incompleto</v>
      </c>
      <c r="K925" t="str">
        <f>seguimiento[[#This Row],[coberturamedica]]</f>
        <v>No</v>
      </c>
      <c r="L925" t="str">
        <f>seguimiento[[#This Row],[ntratendovenosos]]</f>
        <v>2</v>
      </c>
      <c r="M925" t="str">
        <f>seguimiento[[#This Row],[Embarazo]]</f>
        <v>No</v>
      </c>
      <c r="N925" t="str">
        <f>seguimiento[[#This Row],[ncultivosanio]]</f>
        <v>6</v>
      </c>
      <c r="O925" t="str">
        <f>IF(seguimiento[[#This Row],[curvaglucemia]]="","No realizada","Realizada")</f>
        <v>Realizada</v>
      </c>
      <c r="P925" t="str">
        <f>IF(O925="Realizada",seguimiento[[#This Row],[curvaglucemia]],"")</f>
        <v>Normal</v>
      </c>
      <c r="Q925" t="str">
        <f>IF(seguimiento[[#This Row],[vitaminaDRealizada]]="","",IF(seguimiento[[#This Row],[vitaminaDRealizada]]="No realizado","No realizada","Realizada"))</f>
        <v/>
      </c>
      <c r="R925" t="str">
        <f>IF(Q925="Realizada",seguimiento[[#This Row],[vitaminaDRealizada]],"")</f>
        <v/>
      </c>
      <c r="S925" t="str">
        <f>IF(seguimiento[[#This Row],[ige]]="No realizada","No realizada",IF(seguimiento[[#This Row],[ige]]="","","Realizada"))</f>
        <v>Realizada</v>
      </c>
      <c r="T925" t="str">
        <f>IF(S925="Realizada",seguimiento[[#This Row],[ige]],"")</f>
        <v>&lt; 500</v>
      </c>
      <c r="U925" t="str">
        <f>IF(OR(seguimiento[[#This Row],[actividadfisica]]="Ejercicio regular",seguimiento[[#This Row],[actividadfisica]]="Actividad deportiva"),"Sí","")</f>
        <v/>
      </c>
    </row>
    <row r="926" spans="1:21" x14ac:dyDescent="0.3">
      <c r="A926" t="str">
        <f>VLOOKUP(B926,pacientes_insertados[],2,)</f>
        <v>61e34254ec4ec02e84f5dced</v>
      </c>
      <c r="B926">
        <f>seguimiento[[#This Row],[idpaciente]]</f>
        <v>444</v>
      </c>
      <c r="C926">
        <f t="shared" si="14"/>
        <v>2012</v>
      </c>
      <c r="D926" s="1">
        <f>seguimiento[[#This Row],[fecha]]</f>
        <v>40952</v>
      </c>
      <c r="E926" t="str">
        <f>seguimiento[[#This Row],[institucion]]</f>
        <v>HOSPITAL de PEDIATRÍA "Juan P. Garrahan"</v>
      </c>
      <c r="F926" t="str">
        <f>seguimiento[[#This Row],[fallecimiento]]</f>
        <v>No</v>
      </c>
      <c r="K926" t="str">
        <f>seguimiento[[#This Row],[coberturamedica]]</f>
        <v>No</v>
      </c>
      <c r="M926" t="str">
        <f>seguimiento[[#This Row],[Embarazo]]</f>
        <v>No</v>
      </c>
      <c r="N926" t="str">
        <f>seguimiento[[#This Row],[ncultivosanio]]</f>
        <v>4</v>
      </c>
      <c r="O926" t="str">
        <f>IF(seguimiento[[#This Row],[curvaglucemia]]="","No realizada","Realizada")</f>
        <v>Realizada</v>
      </c>
      <c r="P926" t="str">
        <f>IF(O926="Realizada",seguimiento[[#This Row],[curvaglucemia]],"")</f>
        <v>Normal</v>
      </c>
      <c r="Q926" t="str">
        <f>IF(seguimiento[[#This Row],[vitaminaDRealizada]]="","",IF(seguimiento[[#This Row],[vitaminaDRealizada]]="No realizado","No realizada","Realizada"))</f>
        <v/>
      </c>
      <c r="R926" t="str">
        <f>IF(Q926="Realizada",seguimiento[[#This Row],[vitaminaDRealizada]],"")</f>
        <v/>
      </c>
      <c r="S926" t="str">
        <f>IF(seguimiento[[#This Row],[ige]]="No realizada","No realizada",IF(seguimiento[[#This Row],[ige]]="","","Realizada"))</f>
        <v>Realizada</v>
      </c>
      <c r="T926" t="str">
        <f>IF(S926="Realizada",seguimiento[[#This Row],[ige]],"")</f>
        <v>&lt; 500</v>
      </c>
      <c r="U926" t="str">
        <f>IF(OR(seguimiento[[#This Row],[actividadfisica]]="Ejercicio regular",seguimiento[[#This Row],[actividadfisica]]="Actividad deportiva"),"Sí","")</f>
        <v/>
      </c>
    </row>
    <row r="927" spans="1:21" x14ac:dyDescent="0.3">
      <c r="A927" t="str">
        <f>VLOOKUP(B927,pacientes_insertados[],2,)</f>
        <v>61e34254ec4ec02e84f5dced</v>
      </c>
      <c r="B927">
        <f>seguimiento[[#This Row],[idpaciente]]</f>
        <v>444</v>
      </c>
      <c r="C927">
        <f t="shared" si="14"/>
        <v>2013</v>
      </c>
      <c r="D927" s="1">
        <f>seguimiento[[#This Row],[fecha]]</f>
        <v>41309</v>
      </c>
      <c r="E927" t="str">
        <f>seguimiento[[#This Row],[institucion]]</f>
        <v>HOSPITAL de PEDIATRÍA "Juan P. Garrahan"</v>
      </c>
      <c r="F927" t="str">
        <f>seguimiento[[#This Row],[fallecimiento]]</f>
        <v>No</v>
      </c>
      <c r="K927" t="str">
        <f>seguimiento[[#This Row],[coberturamedica]]</f>
        <v>No</v>
      </c>
      <c r="M927" t="str">
        <f>seguimiento[[#This Row],[Embarazo]]</f>
        <v>No</v>
      </c>
      <c r="N927" t="str">
        <f>seguimiento[[#This Row],[ncultivosanio]]</f>
        <v>4</v>
      </c>
      <c r="O927" t="str">
        <f>IF(seguimiento[[#This Row],[curvaglucemia]]="","No realizada","Realizada")</f>
        <v>Realizada</v>
      </c>
      <c r="P927" t="str">
        <f>IF(O927="Realizada",seguimiento[[#This Row],[curvaglucemia]],"")</f>
        <v>Normal</v>
      </c>
      <c r="Q927" t="str">
        <f>IF(seguimiento[[#This Row],[vitaminaDRealizada]]="","",IF(seguimiento[[#This Row],[vitaminaDRealizada]]="No realizado","No realizada","Realizada"))</f>
        <v/>
      </c>
      <c r="R927" t="str">
        <f>IF(Q927="Realizada",seguimiento[[#This Row],[vitaminaDRealizada]],"")</f>
        <v/>
      </c>
      <c r="S927" t="str">
        <f>IF(seguimiento[[#This Row],[ige]]="No realizada","No realizada",IF(seguimiento[[#This Row],[ige]]="","","Realizada"))</f>
        <v>Realizada</v>
      </c>
      <c r="T927" t="str">
        <f>IF(S927="Realizada",seguimiento[[#This Row],[ige]],"")</f>
        <v>&gt; 1.000</v>
      </c>
      <c r="U927" t="str">
        <f>IF(OR(seguimiento[[#This Row],[actividadfisica]]="Ejercicio regular",seguimiento[[#This Row],[actividadfisica]]="Actividad deportiva"),"Sí","")</f>
        <v/>
      </c>
    </row>
    <row r="928" spans="1:21" x14ac:dyDescent="0.3">
      <c r="A928" t="str">
        <f>VLOOKUP(B928,pacientes_insertados[],2,)</f>
        <v>61e34254ec4ec02e84f5dced</v>
      </c>
      <c r="B928">
        <f>seguimiento[[#This Row],[idpaciente]]</f>
        <v>444</v>
      </c>
      <c r="C928">
        <f t="shared" si="14"/>
        <v>2014</v>
      </c>
      <c r="D928" s="1">
        <f>seguimiento[[#This Row],[fecha]]</f>
        <v>41680</v>
      </c>
      <c r="E928" t="str">
        <f>seguimiento[[#This Row],[institucion]]</f>
        <v>HOSPITAL de PEDIATRÍA "Juan P. Garrahan"</v>
      </c>
      <c r="F928" t="str">
        <f>seguimiento[[#This Row],[fallecimiento]]</f>
        <v>No</v>
      </c>
      <c r="K928" t="str">
        <f>seguimiento[[#This Row],[coberturamedica]]</f>
        <v>Sí</v>
      </c>
      <c r="M928" t="str">
        <f>seguimiento[[#This Row],[Embarazo]]</f>
        <v>No</v>
      </c>
      <c r="N928" t="str">
        <f>seguimiento[[#This Row],[ncultivosanio]]</f>
        <v>6</v>
      </c>
      <c r="O928" t="str">
        <f>IF(seguimiento[[#This Row],[curvaglucemia]]="","No realizada","Realizada")</f>
        <v>Realizada</v>
      </c>
      <c r="P928" t="str">
        <f>IF(O928="Realizada",seguimiento[[#This Row],[curvaglucemia]],"")</f>
        <v>Normal</v>
      </c>
      <c r="Q928" t="str">
        <f>IF(seguimiento[[#This Row],[vitaminaDRealizada]]="","",IF(seguimiento[[#This Row],[vitaminaDRealizada]]="No realizado","No realizada","Realizada"))</f>
        <v/>
      </c>
      <c r="R928" t="str">
        <f>IF(Q928="Realizada",seguimiento[[#This Row],[vitaminaDRealizada]],"")</f>
        <v/>
      </c>
      <c r="S928" t="str">
        <f>IF(seguimiento[[#This Row],[ige]]="No realizada","No realizada",IF(seguimiento[[#This Row],[ige]]="","","Realizada"))</f>
        <v>Realizada</v>
      </c>
      <c r="T928" t="str">
        <f>IF(S928="Realizada",seguimiento[[#This Row],[ige]],"")</f>
        <v>&lt; 500</v>
      </c>
      <c r="U928" t="str">
        <f>IF(OR(seguimiento[[#This Row],[actividadfisica]]="Ejercicio regular",seguimiento[[#This Row],[actividadfisica]]="Actividad deportiva"),"Sí","")</f>
        <v/>
      </c>
    </row>
    <row r="929" spans="1:21" x14ac:dyDescent="0.3">
      <c r="A929" t="str">
        <f>VLOOKUP(B929,pacientes_insertados[],2,)</f>
        <v>61e34254ec4ec02e84f5dced</v>
      </c>
      <c r="B929">
        <f>seguimiento[[#This Row],[idpaciente]]</f>
        <v>444</v>
      </c>
      <c r="C929">
        <f t="shared" si="14"/>
        <v>2015</v>
      </c>
      <c r="D929" s="1">
        <f>seguimiento[[#This Row],[fecha]]</f>
        <v>42030</v>
      </c>
      <c r="E929" t="str">
        <f>seguimiento[[#This Row],[institucion]]</f>
        <v>HOSPITAL de PEDIATRÍA "Juan P. Garrahan"</v>
      </c>
      <c r="F929" t="str">
        <f>seguimiento[[#This Row],[fallecimiento]]</f>
        <v>No</v>
      </c>
      <c r="K929" t="str">
        <f>seguimiento[[#This Row],[coberturamedica]]</f>
        <v>Sí</v>
      </c>
      <c r="M929" t="str">
        <f>seguimiento[[#This Row],[Embarazo]]</f>
        <v>No</v>
      </c>
      <c r="N929" t="str">
        <f>seguimiento[[#This Row],[ncultivosanio]]</f>
        <v>6</v>
      </c>
      <c r="O929" t="str">
        <f>IF(seguimiento[[#This Row],[curvaglucemia]]="","No realizada","Realizada")</f>
        <v>Realizada</v>
      </c>
      <c r="P929" t="str">
        <f>IF(O929="Realizada",seguimiento[[#This Row],[curvaglucemia]],"")</f>
        <v>Normal</v>
      </c>
      <c r="Q929" t="str">
        <f>IF(seguimiento[[#This Row],[vitaminaDRealizada]]="","",IF(seguimiento[[#This Row],[vitaminaDRealizada]]="No realizado","No realizada","Realizada"))</f>
        <v/>
      </c>
      <c r="R929" t="str">
        <f>IF(Q929="Realizada",seguimiento[[#This Row],[vitaminaDRealizada]],"")</f>
        <v/>
      </c>
      <c r="S929" t="str">
        <f>IF(seguimiento[[#This Row],[ige]]="No realizada","No realizada",IF(seguimiento[[#This Row],[ige]]="","","Realizada"))</f>
        <v>Realizada</v>
      </c>
      <c r="T929" t="str">
        <f>IF(S929="Realizada",seguimiento[[#This Row],[ige]],"")</f>
        <v>&lt; 500</v>
      </c>
      <c r="U929" t="str">
        <f>IF(OR(seguimiento[[#This Row],[actividadfisica]]="Ejercicio regular",seguimiento[[#This Row],[actividadfisica]]="Actividad deportiva"),"Sí","")</f>
        <v>Sí</v>
      </c>
    </row>
    <row r="930" spans="1:21" x14ac:dyDescent="0.3">
      <c r="A930" t="str">
        <f>VLOOKUP(B930,pacientes_insertados[],2,)</f>
        <v>61e34254ec4ec02e84f5dcee</v>
      </c>
      <c r="B930">
        <f>seguimiento[[#This Row],[idpaciente]]</f>
        <v>445</v>
      </c>
      <c r="C930">
        <f t="shared" si="14"/>
        <v>2012</v>
      </c>
      <c r="D930" s="1">
        <f>seguimiento[[#This Row],[fecha]]</f>
        <v>41235</v>
      </c>
      <c r="E930" t="str">
        <f>seguimiento[[#This Row],[institucion]]</f>
        <v>Consultorio FQ - Dr. Macri</v>
      </c>
      <c r="F930" t="str">
        <f>seguimiento[[#This Row],[fallecimiento]]</f>
        <v>No</v>
      </c>
      <c r="I930" t="str">
        <f>seguimiento[[#This Row],[educacion]]</f>
        <v>Secundaria completa</v>
      </c>
      <c r="J930" t="str">
        <f>seguimiento[[#This Row],[laboral]]</f>
        <v>No trabaja</v>
      </c>
      <c r="K930" t="str">
        <f>seguimiento[[#This Row],[coberturamedica]]</f>
        <v>Sí</v>
      </c>
      <c r="L930" t="str">
        <f>seguimiento[[#This Row],[ntratendovenosos]]</f>
        <v>1</v>
      </c>
      <c r="M930" t="str">
        <f>seguimiento[[#This Row],[Embarazo]]</f>
        <v>No</v>
      </c>
      <c r="N930" t="str">
        <f>seguimiento[[#This Row],[ncultivosanio]]</f>
        <v>3</v>
      </c>
      <c r="O930" t="str">
        <f>IF(seguimiento[[#This Row],[curvaglucemia]]="","No realizada","Realizada")</f>
        <v>Realizada</v>
      </c>
      <c r="P930" t="str">
        <f>IF(O930="Realizada",seguimiento[[#This Row],[curvaglucemia]],"")</f>
        <v>Normal</v>
      </c>
      <c r="Q930" t="str">
        <f>IF(seguimiento[[#This Row],[vitaminaDRealizada]]="","",IF(seguimiento[[#This Row],[vitaminaDRealizada]]="No realizado","No realizada","Realizada"))</f>
        <v/>
      </c>
      <c r="R930" t="str">
        <f>IF(Q930="Realizada",seguimiento[[#This Row],[vitaminaDRealizada]],"")</f>
        <v/>
      </c>
      <c r="S930" t="str">
        <f>IF(seguimiento[[#This Row],[ige]]="No realizada","No realizada",IF(seguimiento[[#This Row],[ige]]="","","Realizada"))</f>
        <v>Realizada</v>
      </c>
      <c r="T930" t="str">
        <f>IF(S930="Realizada",seguimiento[[#This Row],[ige]],"")</f>
        <v>&lt; 500</v>
      </c>
      <c r="U930" t="str">
        <f>IF(OR(seguimiento[[#This Row],[actividadfisica]]="Ejercicio regular",seguimiento[[#This Row],[actividadfisica]]="Actividad deportiva"),"Sí","")</f>
        <v/>
      </c>
    </row>
    <row r="931" spans="1:21" x14ac:dyDescent="0.3">
      <c r="A931" t="str">
        <f>VLOOKUP(B931,pacientes_insertados[],2,)</f>
        <v>61e34254ec4ec02e84f5dcee</v>
      </c>
      <c r="B931">
        <f>seguimiento[[#This Row],[idpaciente]]</f>
        <v>445</v>
      </c>
      <c r="C931">
        <f t="shared" si="14"/>
        <v>2013</v>
      </c>
      <c r="D931" s="1">
        <f>seguimiento[[#This Row],[fecha]]</f>
        <v>41508</v>
      </c>
      <c r="E931" t="str">
        <f>seguimiento[[#This Row],[institucion]]</f>
        <v>Consultorio FQ - Dr. Macri</v>
      </c>
      <c r="F931" t="str">
        <f>seguimiento[[#This Row],[fallecimiento]]</f>
        <v>No</v>
      </c>
      <c r="I931" t="str">
        <f>seguimiento[[#This Row],[educacion]]</f>
        <v>Secundaria completa</v>
      </c>
      <c r="J931" t="str">
        <f>seguimiento[[#This Row],[laboral]]</f>
        <v>No trabaja</v>
      </c>
      <c r="K931" t="str">
        <f>seguimiento[[#This Row],[coberturamedica]]</f>
        <v>Sí</v>
      </c>
      <c r="L931" t="str">
        <f>seguimiento[[#This Row],[ntratendovenosos]]</f>
        <v>1</v>
      </c>
      <c r="M931" t="str">
        <f>seguimiento[[#This Row],[Embarazo]]</f>
        <v>No</v>
      </c>
      <c r="N931" t="str">
        <f>seguimiento[[#This Row],[ncultivosanio]]</f>
        <v>4</v>
      </c>
      <c r="O931" t="str">
        <f>IF(seguimiento[[#This Row],[curvaglucemia]]="","No realizada","Realizada")</f>
        <v>Realizada</v>
      </c>
      <c r="P931" t="str">
        <f>IF(O931="Realizada",seguimiento[[#This Row],[curvaglucemia]],"")</f>
        <v>Normal</v>
      </c>
      <c r="Q931" t="str">
        <f>IF(seguimiento[[#This Row],[vitaminaDRealizada]]="","",IF(seguimiento[[#This Row],[vitaminaDRealizada]]="No realizado","No realizada","Realizada"))</f>
        <v/>
      </c>
      <c r="R931" t="str">
        <f>IF(Q931="Realizada",seguimiento[[#This Row],[vitaminaDRealizada]],"")</f>
        <v/>
      </c>
      <c r="S931" t="str">
        <f>IF(seguimiento[[#This Row],[ige]]="No realizada","No realizada",IF(seguimiento[[#This Row],[ige]]="","","Realizada"))</f>
        <v>Realizada</v>
      </c>
      <c r="T931" t="str">
        <f>IF(S931="Realizada",seguimiento[[#This Row],[ige]],"")</f>
        <v>&lt; 500</v>
      </c>
      <c r="U931" t="str">
        <f>IF(OR(seguimiento[[#This Row],[actividadfisica]]="Ejercicio regular",seguimiento[[#This Row],[actividadfisica]]="Actividad deportiva"),"Sí","")</f>
        <v/>
      </c>
    </row>
    <row r="932" spans="1:21" x14ac:dyDescent="0.3">
      <c r="A932" t="str">
        <f>VLOOKUP(B932,pacientes_insertados[],2,)</f>
        <v>61e34254ec4ec02e84f5dcee</v>
      </c>
      <c r="B932">
        <f>seguimiento[[#This Row],[idpaciente]]</f>
        <v>445</v>
      </c>
      <c r="C932">
        <f t="shared" si="14"/>
        <v>2013</v>
      </c>
      <c r="D932" s="1">
        <f>seguimiento[[#This Row],[fecha]]</f>
        <v>41508</v>
      </c>
      <c r="E932" t="str">
        <f>seguimiento[[#This Row],[institucion]]</f>
        <v>Consultorio FQ - Dr. Macri</v>
      </c>
      <c r="F932" t="str">
        <f>seguimiento[[#This Row],[fallecimiento]]</f>
        <v>No</v>
      </c>
      <c r="I932" t="str">
        <f>seguimiento[[#This Row],[educacion]]</f>
        <v>Secundaria completa</v>
      </c>
      <c r="J932" t="str">
        <f>seguimiento[[#This Row],[laboral]]</f>
        <v>No trabaja</v>
      </c>
      <c r="K932" t="str">
        <f>seguimiento[[#This Row],[coberturamedica]]</f>
        <v>Sí</v>
      </c>
      <c r="L932" t="str">
        <f>seguimiento[[#This Row],[ntratendovenosos]]</f>
        <v>1</v>
      </c>
      <c r="M932" t="str">
        <f>seguimiento[[#This Row],[Embarazo]]</f>
        <v>No</v>
      </c>
      <c r="N932" t="str">
        <f>seguimiento[[#This Row],[ncultivosanio]]</f>
        <v>4</v>
      </c>
      <c r="O932" t="str">
        <f>IF(seguimiento[[#This Row],[curvaglucemia]]="","No realizada","Realizada")</f>
        <v>Realizada</v>
      </c>
      <c r="P932" t="str">
        <f>IF(O932="Realizada",seguimiento[[#This Row],[curvaglucemia]],"")</f>
        <v>Normal</v>
      </c>
      <c r="Q932" t="str">
        <f>IF(seguimiento[[#This Row],[vitaminaDRealizada]]="","",IF(seguimiento[[#This Row],[vitaminaDRealizada]]="No realizado","No realizada","Realizada"))</f>
        <v/>
      </c>
      <c r="R932" t="str">
        <f>IF(Q932="Realizada",seguimiento[[#This Row],[vitaminaDRealizada]],"")</f>
        <v/>
      </c>
      <c r="S932" t="str">
        <f>IF(seguimiento[[#This Row],[ige]]="No realizada","No realizada",IF(seguimiento[[#This Row],[ige]]="","","Realizada"))</f>
        <v>Realizada</v>
      </c>
      <c r="T932" t="str">
        <f>IF(S932="Realizada",seguimiento[[#This Row],[ige]],"")</f>
        <v>&lt; 500</v>
      </c>
      <c r="U932" t="str">
        <f>IF(OR(seguimiento[[#This Row],[actividadfisica]]="Ejercicio regular",seguimiento[[#This Row],[actividadfisica]]="Actividad deportiva"),"Sí","")</f>
        <v/>
      </c>
    </row>
    <row r="933" spans="1:21" x14ac:dyDescent="0.3">
      <c r="A933" t="str">
        <f>VLOOKUP(B933,pacientes_insertados[],2,)</f>
        <v>61e34254ec4ec02e84f5dcef</v>
      </c>
      <c r="B933">
        <f>seguimiento[[#This Row],[idpaciente]]</f>
        <v>446</v>
      </c>
      <c r="C933">
        <f t="shared" si="14"/>
        <v>2012</v>
      </c>
      <c r="D933" s="1">
        <f>seguimiento[[#This Row],[fecha]]</f>
        <v>41228</v>
      </c>
      <c r="E933" t="str">
        <f>seguimiento[[#This Row],[institucion]]</f>
        <v>Consultorio FQ - Dr. Macri</v>
      </c>
      <c r="F933" t="str">
        <f>seguimiento[[#This Row],[fallecimiento]]</f>
        <v>No</v>
      </c>
      <c r="I933" t="str">
        <f>seguimiento[[#This Row],[educacion]]</f>
        <v>Secundaria completa</v>
      </c>
      <c r="J933" t="str">
        <f>seguimiento[[#This Row],[laboral]]</f>
        <v>Trabaja, parcial</v>
      </c>
      <c r="K933" t="str">
        <f>seguimiento[[#This Row],[coberturamedica]]</f>
        <v>Sí</v>
      </c>
      <c r="L933" t="str">
        <f>seguimiento[[#This Row],[ntratendovenosos]]</f>
        <v>1</v>
      </c>
      <c r="M933" t="str">
        <f>seguimiento[[#This Row],[Embarazo]]</f>
        <v>No</v>
      </c>
      <c r="N933" t="str">
        <f>seguimiento[[#This Row],[ncultivosanio]]</f>
        <v>6</v>
      </c>
      <c r="O933" t="str">
        <f>IF(seguimiento[[#This Row],[curvaglucemia]]="","No realizada","Realizada")</f>
        <v>Realizada</v>
      </c>
      <c r="P933" t="str">
        <f>IF(O933="Realizada",seguimiento[[#This Row],[curvaglucemia]],"")</f>
        <v>Normal</v>
      </c>
      <c r="Q933" t="str">
        <f>IF(seguimiento[[#This Row],[vitaminaDRealizada]]="","",IF(seguimiento[[#This Row],[vitaminaDRealizada]]="No realizado","No realizada","Realizada"))</f>
        <v/>
      </c>
      <c r="R933" t="str">
        <f>IF(Q933="Realizada",seguimiento[[#This Row],[vitaminaDRealizada]],"")</f>
        <v/>
      </c>
      <c r="S933" t="str">
        <f>IF(seguimiento[[#This Row],[ige]]="No realizada","No realizada",IF(seguimiento[[#This Row],[ige]]="","","Realizada"))</f>
        <v>Realizada</v>
      </c>
      <c r="T933" t="str">
        <f>IF(S933="Realizada",seguimiento[[#This Row],[ige]],"")</f>
        <v>&lt; 500</v>
      </c>
      <c r="U933" t="str">
        <f>IF(OR(seguimiento[[#This Row],[actividadfisica]]="Ejercicio regular",seguimiento[[#This Row],[actividadfisica]]="Actividad deportiva"),"Sí","")</f>
        <v/>
      </c>
    </row>
    <row r="934" spans="1:21" x14ac:dyDescent="0.3">
      <c r="A934" t="str">
        <f>VLOOKUP(B934,pacientes_insertados[],2,)</f>
        <v>61e34254ec4ec02e84f5dcef</v>
      </c>
      <c r="B934">
        <f>seguimiento[[#This Row],[idpaciente]]</f>
        <v>446</v>
      </c>
      <c r="C934">
        <f t="shared" si="14"/>
        <v>2013</v>
      </c>
      <c r="D934" s="1">
        <f>seguimiento[[#This Row],[fecha]]</f>
        <v>41498</v>
      </c>
      <c r="E934" t="str">
        <f>seguimiento[[#This Row],[institucion]]</f>
        <v>Consultorio FQ - Dr. Macri</v>
      </c>
      <c r="F934" t="str">
        <f>seguimiento[[#This Row],[fallecimiento]]</f>
        <v>No</v>
      </c>
      <c r="I934" t="str">
        <f>seguimiento[[#This Row],[educacion]]</f>
        <v>Terciario completo</v>
      </c>
      <c r="J934" t="str">
        <f>seguimiento[[#This Row],[laboral]]</f>
        <v>Trabaja, parcial</v>
      </c>
      <c r="K934" t="str">
        <f>seguimiento[[#This Row],[coberturamedica]]</f>
        <v>Sí</v>
      </c>
      <c r="L934" t="str">
        <f>seguimiento[[#This Row],[ntratendovenosos]]</f>
        <v>1</v>
      </c>
      <c r="N934" t="str">
        <f>seguimiento[[#This Row],[ncultivosanio]]</f>
        <v>4</v>
      </c>
      <c r="O934" t="str">
        <f>IF(seguimiento[[#This Row],[curvaglucemia]]="","No realizada","Realizada")</f>
        <v>Realizada</v>
      </c>
      <c r="P934" t="str">
        <f>IF(O934="Realizada",seguimiento[[#This Row],[curvaglucemia]],"")</f>
        <v>Normal</v>
      </c>
      <c r="Q934" t="str">
        <f>IF(seguimiento[[#This Row],[vitaminaDRealizada]]="","",IF(seguimiento[[#This Row],[vitaminaDRealizada]]="No realizado","No realizada","Realizada"))</f>
        <v/>
      </c>
      <c r="R934" t="str">
        <f>IF(Q934="Realizada",seguimiento[[#This Row],[vitaminaDRealizada]],"")</f>
        <v/>
      </c>
      <c r="S934" t="str">
        <f>IF(seguimiento[[#This Row],[ige]]="No realizada","No realizada",IF(seguimiento[[#This Row],[ige]]="","","Realizada"))</f>
        <v/>
      </c>
      <c r="T934" t="str">
        <f>IF(S934="Realizada",seguimiento[[#This Row],[ige]],"")</f>
        <v/>
      </c>
      <c r="U934" t="str">
        <f>IF(OR(seguimiento[[#This Row],[actividadfisica]]="Ejercicio regular",seguimiento[[#This Row],[actividadfisica]]="Actividad deportiva"),"Sí","")</f>
        <v/>
      </c>
    </row>
    <row r="935" spans="1:21" x14ac:dyDescent="0.3">
      <c r="A935" t="str">
        <f>VLOOKUP(B935,pacientes_insertados[],2,)</f>
        <v>61e34254ec4ec02e84f5dcf0</v>
      </c>
      <c r="B935">
        <f>seguimiento[[#This Row],[idpaciente]]</f>
        <v>447</v>
      </c>
      <c r="C935">
        <f t="shared" si="14"/>
        <v>2012</v>
      </c>
      <c r="D935" s="1">
        <f>seguimiento[[#This Row],[fecha]]</f>
        <v>41149</v>
      </c>
      <c r="E935" t="str">
        <f>seguimiento[[#This Row],[institucion]]</f>
        <v>Consultorio FQ - Dr. Macri</v>
      </c>
      <c r="F935" t="str">
        <f>seguimiento[[#This Row],[fallecimiento]]</f>
        <v>No</v>
      </c>
      <c r="I935" t="str">
        <f>seguimiento[[#This Row],[educacion]]</f>
        <v>Primaria incompleta</v>
      </c>
      <c r="K935" t="str">
        <f>seguimiento[[#This Row],[coberturamedica]]</f>
        <v>Sí</v>
      </c>
      <c r="N935" t="str">
        <f>seguimiento[[#This Row],[ncultivosanio]]</f>
        <v>3</v>
      </c>
      <c r="O935" t="str">
        <f>IF(seguimiento[[#This Row],[curvaglucemia]]="","No realizada","Realizada")</f>
        <v>No realizada</v>
      </c>
      <c r="P935" t="str">
        <f>IF(O935="Realizada",seguimiento[[#This Row],[curvaglucemia]],"")</f>
        <v/>
      </c>
      <c r="Q935" t="str">
        <f>IF(seguimiento[[#This Row],[vitaminaDRealizada]]="","",IF(seguimiento[[#This Row],[vitaminaDRealizada]]="No realizado","No realizada","Realizada"))</f>
        <v/>
      </c>
      <c r="R935" t="str">
        <f>IF(Q935="Realizada",seguimiento[[#This Row],[vitaminaDRealizada]],"")</f>
        <v/>
      </c>
      <c r="S935" t="str">
        <f>IF(seguimiento[[#This Row],[ige]]="No realizada","No realizada",IF(seguimiento[[#This Row],[ige]]="","","Realizada"))</f>
        <v/>
      </c>
      <c r="T935" t="str">
        <f>IF(S935="Realizada",seguimiento[[#This Row],[ige]],"")</f>
        <v/>
      </c>
      <c r="U935" t="str">
        <f>IF(OR(seguimiento[[#This Row],[actividadfisica]]="Ejercicio regular",seguimiento[[#This Row],[actividadfisica]]="Actividad deportiva"),"Sí","")</f>
        <v>Sí</v>
      </c>
    </row>
    <row r="936" spans="1:21" x14ac:dyDescent="0.3">
      <c r="A936" t="str">
        <f>VLOOKUP(B936,pacientes_insertados[],2,)</f>
        <v>61e34254ec4ec02e84f5dcf0</v>
      </c>
      <c r="B936">
        <f>seguimiento[[#This Row],[idpaciente]]</f>
        <v>447</v>
      </c>
      <c r="C936">
        <f t="shared" si="14"/>
        <v>2013</v>
      </c>
      <c r="D936" s="1">
        <f>seguimiento[[#This Row],[fecha]]</f>
        <v>41489</v>
      </c>
      <c r="E936" t="str">
        <f>seguimiento[[#This Row],[institucion]]</f>
        <v>Consultorio FQ - Dr. Macri</v>
      </c>
      <c r="F936" t="str">
        <f>seguimiento[[#This Row],[fallecimiento]]</f>
        <v>No</v>
      </c>
      <c r="I936" t="str">
        <f>seguimiento[[#This Row],[educacion]]</f>
        <v>Universitario Completo</v>
      </c>
      <c r="K936" t="str">
        <f>seguimiento[[#This Row],[coberturamedica]]</f>
        <v>Sí</v>
      </c>
      <c r="N936" t="str">
        <f>seguimiento[[#This Row],[ncultivosanio]]</f>
        <v>4</v>
      </c>
      <c r="O936" t="str">
        <f>IF(seguimiento[[#This Row],[curvaglucemia]]="","No realizada","Realizada")</f>
        <v>No realizada</v>
      </c>
      <c r="P936" t="str">
        <f>IF(O936="Realizada",seguimiento[[#This Row],[curvaglucemia]],"")</f>
        <v/>
      </c>
      <c r="Q936" t="str">
        <f>IF(seguimiento[[#This Row],[vitaminaDRealizada]]="","",IF(seguimiento[[#This Row],[vitaminaDRealizada]]="No realizado","No realizada","Realizada"))</f>
        <v/>
      </c>
      <c r="R936" t="str">
        <f>IF(Q936="Realizada",seguimiento[[#This Row],[vitaminaDRealizada]],"")</f>
        <v/>
      </c>
      <c r="S936" t="str">
        <f>IF(seguimiento[[#This Row],[ige]]="No realizada","No realizada",IF(seguimiento[[#This Row],[ige]]="","","Realizada"))</f>
        <v/>
      </c>
      <c r="T936" t="str">
        <f>IF(S936="Realizada",seguimiento[[#This Row],[ige]],"")</f>
        <v/>
      </c>
      <c r="U936" t="str">
        <f>IF(OR(seguimiento[[#This Row],[actividadfisica]]="Ejercicio regular",seguimiento[[#This Row],[actividadfisica]]="Actividad deportiva"),"Sí","")</f>
        <v/>
      </c>
    </row>
    <row r="937" spans="1:21" x14ac:dyDescent="0.3">
      <c r="A937" t="str">
        <f>VLOOKUP(B937,pacientes_insertados[],2,)</f>
        <v>61e34254ec4ec02e84f5dcf1</v>
      </c>
      <c r="B937">
        <f>seguimiento[[#This Row],[idpaciente]]</f>
        <v>448</v>
      </c>
      <c r="C937">
        <f t="shared" si="14"/>
        <v>2012</v>
      </c>
      <c r="D937" s="1">
        <f>seguimiento[[#This Row],[fecha]]</f>
        <v>41225</v>
      </c>
      <c r="E937" t="str">
        <f>seguimiento[[#This Row],[institucion]]</f>
        <v>Consultorio FQ - Dr. Macri</v>
      </c>
      <c r="F937" t="str">
        <f>seguimiento[[#This Row],[fallecimiento]]</f>
        <v>No</v>
      </c>
      <c r="I937" t="str">
        <f>seguimiento[[#This Row],[educacion]]</f>
        <v>Primaria completa</v>
      </c>
      <c r="K937" t="str">
        <f>seguimiento[[#This Row],[coberturamedica]]</f>
        <v>Sí</v>
      </c>
      <c r="L937" t="str">
        <f>seguimiento[[#This Row],[ntratendovenosos]]</f>
        <v>4</v>
      </c>
      <c r="M937" t="str">
        <f>seguimiento[[#This Row],[Embarazo]]</f>
        <v>No</v>
      </c>
      <c r="N937" t="str">
        <f>seguimiento[[#This Row],[ncultivosanio]]</f>
        <v>5</v>
      </c>
      <c r="O937" t="str">
        <f>IF(seguimiento[[#This Row],[curvaglucemia]]="","No realizada","Realizada")</f>
        <v>No realizada</v>
      </c>
      <c r="P937" t="str">
        <f>IF(O937="Realizada",seguimiento[[#This Row],[curvaglucemia]],"")</f>
        <v/>
      </c>
      <c r="Q937" t="str">
        <f>IF(seguimiento[[#This Row],[vitaminaDRealizada]]="","",IF(seguimiento[[#This Row],[vitaminaDRealizada]]="No realizado","No realizada","Realizada"))</f>
        <v/>
      </c>
      <c r="R937" t="str">
        <f>IF(Q937="Realizada",seguimiento[[#This Row],[vitaminaDRealizada]],"")</f>
        <v/>
      </c>
      <c r="S937" t="str">
        <f>IF(seguimiento[[#This Row],[ige]]="No realizada","No realizada",IF(seguimiento[[#This Row],[ige]]="","","Realizada"))</f>
        <v>Realizada</v>
      </c>
      <c r="T937" t="str">
        <f>IF(S937="Realizada",seguimiento[[#This Row],[ige]],"")</f>
        <v>&lt; 500</v>
      </c>
      <c r="U937" t="str">
        <f>IF(OR(seguimiento[[#This Row],[actividadfisica]]="Ejercicio regular",seguimiento[[#This Row],[actividadfisica]]="Actividad deportiva"),"Sí","")</f>
        <v/>
      </c>
    </row>
    <row r="938" spans="1:21" x14ac:dyDescent="0.3">
      <c r="A938" t="str">
        <f>VLOOKUP(B938,pacientes_insertados[],2,)</f>
        <v>61e34254ec4ec02e84f5dcf1</v>
      </c>
      <c r="B938">
        <f>seguimiento[[#This Row],[idpaciente]]</f>
        <v>448</v>
      </c>
      <c r="C938">
        <f t="shared" si="14"/>
        <v>2013</v>
      </c>
      <c r="D938" s="1">
        <f>seguimiento[[#This Row],[fecha]]</f>
        <v>41485</v>
      </c>
      <c r="E938" t="str">
        <f>seguimiento[[#This Row],[institucion]]</f>
        <v>Consultorio FQ - Dr. Macri</v>
      </c>
      <c r="F938" t="str">
        <f>seguimiento[[#This Row],[fallecimiento]]</f>
        <v>No</v>
      </c>
      <c r="I938" t="str">
        <f>seguimiento[[#This Row],[educacion]]</f>
        <v>Primaria incompleta</v>
      </c>
      <c r="K938" t="str">
        <f>seguimiento[[#This Row],[coberturamedica]]</f>
        <v>Sí</v>
      </c>
      <c r="L938" t="str">
        <f>seguimiento[[#This Row],[ntratendovenosos]]</f>
        <v>3</v>
      </c>
      <c r="M938" t="str">
        <f>seguimiento[[#This Row],[Embarazo]]</f>
        <v>No</v>
      </c>
      <c r="N938" t="str">
        <f>seguimiento[[#This Row],[ncultivosanio]]</f>
        <v>6</v>
      </c>
      <c r="O938" t="str">
        <f>IF(seguimiento[[#This Row],[curvaglucemia]]="","No realizada","Realizada")</f>
        <v>No realizada</v>
      </c>
      <c r="P938" t="str">
        <f>IF(O938="Realizada",seguimiento[[#This Row],[curvaglucemia]],"")</f>
        <v/>
      </c>
      <c r="Q938" t="str">
        <f>IF(seguimiento[[#This Row],[vitaminaDRealizada]]="","",IF(seguimiento[[#This Row],[vitaminaDRealizada]]="No realizado","No realizada","Realizada"))</f>
        <v/>
      </c>
      <c r="R938" t="str">
        <f>IF(Q938="Realizada",seguimiento[[#This Row],[vitaminaDRealizada]],"")</f>
        <v/>
      </c>
      <c r="S938" t="str">
        <f>IF(seguimiento[[#This Row],[ige]]="No realizada","No realizada",IF(seguimiento[[#This Row],[ige]]="","","Realizada"))</f>
        <v/>
      </c>
      <c r="T938" t="str">
        <f>IF(S938="Realizada",seguimiento[[#This Row],[ige]],"")</f>
        <v/>
      </c>
      <c r="U938" t="str">
        <f>IF(OR(seguimiento[[#This Row],[actividadfisica]]="Ejercicio regular",seguimiento[[#This Row],[actividadfisica]]="Actividad deportiva"),"Sí","")</f>
        <v/>
      </c>
    </row>
    <row r="939" spans="1:21" x14ac:dyDescent="0.3">
      <c r="A939" t="str">
        <f>VLOOKUP(B939,pacientes_insertados[],2,)</f>
        <v>61e34254ec4ec02e84f5dcf1</v>
      </c>
      <c r="B939">
        <f>seguimiento[[#This Row],[idpaciente]]</f>
        <v>448</v>
      </c>
      <c r="C939">
        <f t="shared" si="14"/>
        <v>2013</v>
      </c>
      <c r="D939" s="1">
        <f>seguimiento[[#This Row],[fecha]]</f>
        <v>41485</v>
      </c>
      <c r="E939" t="str">
        <f>seguimiento[[#This Row],[institucion]]</f>
        <v>Consultorio FQ - Dr. Macri</v>
      </c>
      <c r="F939" t="str">
        <f>seguimiento[[#This Row],[fallecimiento]]</f>
        <v>No</v>
      </c>
      <c r="I939" t="str">
        <f>seguimiento[[#This Row],[educacion]]</f>
        <v>Primaria incompleta</v>
      </c>
      <c r="K939" t="str">
        <f>seguimiento[[#This Row],[coberturamedica]]</f>
        <v>Sí</v>
      </c>
      <c r="L939" t="str">
        <f>seguimiento[[#This Row],[ntratendovenosos]]</f>
        <v>3</v>
      </c>
      <c r="M939" t="str">
        <f>seguimiento[[#This Row],[Embarazo]]</f>
        <v>No</v>
      </c>
      <c r="N939" t="str">
        <f>seguimiento[[#This Row],[ncultivosanio]]</f>
        <v>6</v>
      </c>
      <c r="O939" t="str">
        <f>IF(seguimiento[[#This Row],[curvaglucemia]]="","No realizada","Realizada")</f>
        <v>No realizada</v>
      </c>
      <c r="P939" t="str">
        <f>IF(O939="Realizada",seguimiento[[#This Row],[curvaglucemia]],"")</f>
        <v/>
      </c>
      <c r="Q939" t="str">
        <f>IF(seguimiento[[#This Row],[vitaminaDRealizada]]="","",IF(seguimiento[[#This Row],[vitaminaDRealizada]]="No realizado","No realizada","Realizada"))</f>
        <v/>
      </c>
      <c r="R939" t="str">
        <f>IF(Q939="Realizada",seguimiento[[#This Row],[vitaminaDRealizada]],"")</f>
        <v/>
      </c>
      <c r="S939" t="str">
        <f>IF(seguimiento[[#This Row],[ige]]="No realizada","No realizada",IF(seguimiento[[#This Row],[ige]]="","","Realizada"))</f>
        <v/>
      </c>
      <c r="T939" t="str">
        <f>IF(S939="Realizada",seguimiento[[#This Row],[ige]],"")</f>
        <v/>
      </c>
      <c r="U939" t="str">
        <f>IF(OR(seguimiento[[#This Row],[actividadfisica]]="Ejercicio regular",seguimiento[[#This Row],[actividadfisica]]="Actividad deportiva"),"Sí","")</f>
        <v/>
      </c>
    </row>
    <row r="940" spans="1:21" x14ac:dyDescent="0.3">
      <c r="A940" t="str">
        <f>VLOOKUP(B940,pacientes_insertados[],2,)</f>
        <v>61e34254ec4ec02e84f5dcf2</v>
      </c>
      <c r="B940">
        <f>seguimiento[[#This Row],[idpaciente]]</f>
        <v>449</v>
      </c>
      <c r="C940">
        <f t="shared" si="14"/>
        <v>2012</v>
      </c>
      <c r="D940" s="1">
        <f>seguimiento[[#This Row],[fecha]]</f>
        <v>41086</v>
      </c>
      <c r="E940" t="str">
        <f>seguimiento[[#This Row],[institucion]]</f>
        <v>HOSPITAL de PEDIATRÍA "Juan P. Garrahan"</v>
      </c>
      <c r="F940" t="str">
        <f>seguimiento[[#This Row],[fallecimiento]]</f>
        <v>No</v>
      </c>
      <c r="I940" t="str">
        <f>seguimiento[[#This Row],[educacion]]</f>
        <v>Secundaria incompleta</v>
      </c>
      <c r="K940" t="str">
        <f>seguimiento[[#This Row],[coberturamedica]]</f>
        <v>Sí</v>
      </c>
      <c r="L940" t="str">
        <f>seguimiento[[#This Row],[ntratendovenosos]]</f>
        <v>2</v>
      </c>
      <c r="M940" t="str">
        <f>seguimiento[[#This Row],[Embarazo]]</f>
        <v>No</v>
      </c>
      <c r="N940" t="str">
        <f>seguimiento[[#This Row],[ncultivosanio]]</f>
        <v>5</v>
      </c>
      <c r="O940" t="str">
        <f>IF(seguimiento[[#This Row],[curvaglucemia]]="","No realizada","Realizada")</f>
        <v>Realizada</v>
      </c>
      <c r="P940" t="str">
        <f>IF(O940="Realizada",seguimiento[[#This Row],[curvaglucemia]],"")</f>
        <v>Normal</v>
      </c>
      <c r="Q940" t="str">
        <f>IF(seguimiento[[#This Row],[vitaminaDRealizada]]="","",IF(seguimiento[[#This Row],[vitaminaDRealizada]]="No realizado","No realizada","Realizada"))</f>
        <v/>
      </c>
      <c r="R940" t="str">
        <f>IF(Q940="Realizada",seguimiento[[#This Row],[vitaminaDRealizada]],"")</f>
        <v/>
      </c>
      <c r="S940" t="str">
        <f>IF(seguimiento[[#This Row],[ige]]="No realizada","No realizada",IF(seguimiento[[#This Row],[ige]]="","","Realizada"))</f>
        <v/>
      </c>
      <c r="T940" t="str">
        <f>IF(S940="Realizada",seguimiento[[#This Row],[ige]],"")</f>
        <v/>
      </c>
      <c r="U940" t="str">
        <f>IF(OR(seguimiento[[#This Row],[actividadfisica]]="Ejercicio regular",seguimiento[[#This Row],[actividadfisica]]="Actividad deportiva"),"Sí","")</f>
        <v/>
      </c>
    </row>
    <row r="941" spans="1:21" x14ac:dyDescent="0.3">
      <c r="A941" t="str">
        <f>VLOOKUP(B941,pacientes_insertados[],2,)</f>
        <v>61e34254ec4ec02e84f5dcf2</v>
      </c>
      <c r="B941">
        <f>seguimiento[[#This Row],[idpaciente]]</f>
        <v>449</v>
      </c>
      <c r="C941">
        <f t="shared" si="14"/>
        <v>2013</v>
      </c>
      <c r="D941" s="1">
        <f>seguimiento[[#This Row],[fecha]]</f>
        <v>41506</v>
      </c>
      <c r="E941" t="str">
        <f>seguimiento[[#This Row],[institucion]]</f>
        <v>HOSPITAL de PEDIATRÍA "Juan P. Garrahan"</v>
      </c>
      <c r="F941" t="str">
        <f>seguimiento[[#This Row],[fallecimiento]]</f>
        <v>No</v>
      </c>
      <c r="K941" t="str">
        <f>seguimiento[[#This Row],[coberturamedica]]</f>
        <v>Sí</v>
      </c>
      <c r="L941" t="str">
        <f>seguimiento[[#This Row],[ntratendovenosos]]</f>
        <v>1</v>
      </c>
      <c r="M941" t="str">
        <f>seguimiento[[#This Row],[Embarazo]]</f>
        <v>No</v>
      </c>
      <c r="N941" t="str">
        <f>seguimiento[[#This Row],[ncultivosanio]]</f>
        <v>6</v>
      </c>
      <c r="O941" t="str">
        <f>IF(seguimiento[[#This Row],[curvaglucemia]]="","No realizada","Realizada")</f>
        <v>Realizada</v>
      </c>
      <c r="P941" t="str">
        <f>IF(O941="Realizada",seguimiento[[#This Row],[curvaglucemia]],"")</f>
        <v>Normal</v>
      </c>
      <c r="Q941" t="str">
        <f>IF(seguimiento[[#This Row],[vitaminaDRealizada]]="","",IF(seguimiento[[#This Row],[vitaminaDRealizada]]="No realizado","No realizada","Realizada"))</f>
        <v>No realizada</v>
      </c>
      <c r="R941" t="str">
        <f>IF(Q941="Realizada",seguimiento[[#This Row],[vitaminaDRealizada]],"")</f>
        <v/>
      </c>
      <c r="S941" t="str">
        <f>IF(seguimiento[[#This Row],[ige]]="No realizada","No realizada",IF(seguimiento[[#This Row],[ige]]="","","Realizada"))</f>
        <v>Realizada</v>
      </c>
      <c r="T941" t="str">
        <f>IF(S941="Realizada",seguimiento[[#This Row],[ige]],"")</f>
        <v>&lt; 500</v>
      </c>
      <c r="U941" t="str">
        <f>IF(OR(seguimiento[[#This Row],[actividadfisica]]="Ejercicio regular",seguimiento[[#This Row],[actividadfisica]]="Actividad deportiva"),"Sí","")</f>
        <v>Sí</v>
      </c>
    </row>
    <row r="942" spans="1:21" x14ac:dyDescent="0.3">
      <c r="A942" t="str">
        <f>VLOOKUP(B942,pacientes_insertados[],2,)</f>
        <v>61e34254ec4ec02e84f5dcf2</v>
      </c>
      <c r="B942">
        <f>seguimiento[[#This Row],[idpaciente]]</f>
        <v>449</v>
      </c>
      <c r="C942">
        <f t="shared" si="14"/>
        <v>2014</v>
      </c>
      <c r="D942" s="1">
        <f>seguimiento[[#This Row],[fecha]]</f>
        <v>41852</v>
      </c>
      <c r="E942" t="str">
        <f>seguimiento[[#This Row],[institucion]]</f>
        <v>HOSPITAL de PEDIATRÍA "Juan P. Garrahan"</v>
      </c>
      <c r="F942" t="str">
        <f>seguimiento[[#This Row],[fallecimiento]]</f>
        <v>No</v>
      </c>
      <c r="K942" t="str">
        <f>seguimiento[[#This Row],[coberturamedica]]</f>
        <v>Sí</v>
      </c>
      <c r="M942" t="str">
        <f>seguimiento[[#This Row],[Embarazo]]</f>
        <v>No</v>
      </c>
      <c r="N942" t="str">
        <f>seguimiento[[#This Row],[ncultivosanio]]</f>
        <v>6</v>
      </c>
      <c r="O942" t="str">
        <f>IF(seguimiento[[#This Row],[curvaglucemia]]="","No realizada","Realizada")</f>
        <v>Realizada</v>
      </c>
      <c r="P942" t="str">
        <f>IF(O942="Realizada",seguimiento[[#This Row],[curvaglucemia]],"")</f>
        <v>Normal</v>
      </c>
      <c r="Q942" t="str">
        <f>IF(seguimiento[[#This Row],[vitaminaDRealizada]]="","",IF(seguimiento[[#This Row],[vitaminaDRealizada]]="No realizado","No realizada","Realizada"))</f>
        <v>No realizada</v>
      </c>
      <c r="R942" t="str">
        <f>IF(Q942="Realizada",seguimiento[[#This Row],[vitaminaDRealizada]],"")</f>
        <v/>
      </c>
      <c r="S942" t="str">
        <f>IF(seguimiento[[#This Row],[ige]]="No realizada","No realizada",IF(seguimiento[[#This Row],[ige]]="","","Realizada"))</f>
        <v>Realizada</v>
      </c>
      <c r="T942" t="str">
        <f>IF(S942="Realizada",seguimiento[[#This Row],[ige]],"")</f>
        <v>&lt; 500</v>
      </c>
      <c r="U942" t="str">
        <f>IF(OR(seguimiento[[#This Row],[actividadfisica]]="Ejercicio regular",seguimiento[[#This Row],[actividadfisica]]="Actividad deportiva"),"Sí","")</f>
        <v>Sí</v>
      </c>
    </row>
    <row r="943" spans="1:21" x14ac:dyDescent="0.3">
      <c r="A943" t="str">
        <f>VLOOKUP(B943,pacientes_insertados[],2,)</f>
        <v>61e34254ec4ec02e84f5dcf2</v>
      </c>
      <c r="B943">
        <f>seguimiento[[#This Row],[idpaciente]]</f>
        <v>449</v>
      </c>
      <c r="C943">
        <f t="shared" si="14"/>
        <v>2015</v>
      </c>
      <c r="D943" s="1">
        <f>seguimiento[[#This Row],[fecha]]</f>
        <v>42209</v>
      </c>
      <c r="E943" t="str">
        <f>seguimiento[[#This Row],[institucion]]</f>
        <v>HOSPITAL de PEDIATRÍA "Juan P. Garrahan"</v>
      </c>
      <c r="F943" t="str">
        <f>seguimiento[[#This Row],[fallecimiento]]</f>
        <v>No</v>
      </c>
      <c r="K943" t="str">
        <f>seguimiento[[#This Row],[coberturamedica]]</f>
        <v>Sí</v>
      </c>
      <c r="M943" t="str">
        <f>seguimiento[[#This Row],[Embarazo]]</f>
        <v>No</v>
      </c>
      <c r="N943" t="str">
        <f>seguimiento[[#This Row],[ncultivosanio]]</f>
        <v>6</v>
      </c>
      <c r="O943" t="str">
        <f>IF(seguimiento[[#This Row],[curvaglucemia]]="","No realizada","Realizada")</f>
        <v>Realizada</v>
      </c>
      <c r="P943" t="str">
        <f>IF(O943="Realizada",seguimiento[[#This Row],[curvaglucemia]],"")</f>
        <v>Normal</v>
      </c>
      <c r="Q943" t="str">
        <f>IF(seguimiento[[#This Row],[vitaminaDRealizada]]="","",IF(seguimiento[[#This Row],[vitaminaDRealizada]]="No realizado","No realizada","Realizada"))</f>
        <v>Realizada</v>
      </c>
      <c r="R943" t="str">
        <f>IF(Q943="Realizada",seguimiento[[#This Row],[vitaminaDRealizada]],"")</f>
        <v>Normal</v>
      </c>
      <c r="S943" t="str">
        <f>IF(seguimiento[[#This Row],[ige]]="No realizada","No realizada",IF(seguimiento[[#This Row],[ige]]="","","Realizada"))</f>
        <v>Realizada</v>
      </c>
      <c r="T943" t="str">
        <f>IF(S943="Realizada",seguimiento[[#This Row],[ige]],"")</f>
        <v>&lt; 500</v>
      </c>
      <c r="U943" t="str">
        <f>IF(OR(seguimiento[[#This Row],[actividadfisica]]="Ejercicio regular",seguimiento[[#This Row],[actividadfisica]]="Actividad deportiva"),"Sí","")</f>
        <v>Sí</v>
      </c>
    </row>
    <row r="944" spans="1:21" x14ac:dyDescent="0.3">
      <c r="A944" t="str">
        <f>VLOOKUP(B944,pacientes_insertados[],2,)</f>
        <v>61e34254ec4ec02e84f5dcf2</v>
      </c>
      <c r="B944">
        <f>seguimiento[[#This Row],[idpaciente]]</f>
        <v>449</v>
      </c>
      <c r="C944">
        <f t="shared" si="14"/>
        <v>2016</v>
      </c>
      <c r="D944" s="1">
        <f>seguimiento[[#This Row],[fecha]]</f>
        <v>42464</v>
      </c>
      <c r="E944" t="str">
        <f>seguimiento[[#This Row],[institucion]]</f>
        <v>HOSPITAL de PEDIATRÍA "Juan P. Garrahan"</v>
      </c>
      <c r="F944" t="str">
        <f>seguimiento[[#This Row],[fallecimiento]]</f>
        <v>No</v>
      </c>
      <c r="K944" t="str">
        <f>seguimiento[[#This Row],[coberturamedica]]</f>
        <v>Sí</v>
      </c>
      <c r="M944" t="str">
        <f>seguimiento[[#This Row],[Embarazo]]</f>
        <v>No</v>
      </c>
      <c r="N944" t="str">
        <f>seguimiento[[#This Row],[ncultivosanio]]</f>
        <v>2</v>
      </c>
      <c r="O944" t="str">
        <f>IF(seguimiento[[#This Row],[curvaglucemia]]="","No realizada","Realizada")</f>
        <v>Realizada</v>
      </c>
      <c r="P944" t="str">
        <f>IF(O944="Realizada",seguimiento[[#This Row],[curvaglucemia]],"")</f>
        <v>Normal</v>
      </c>
      <c r="Q944" t="str">
        <f>IF(seguimiento[[#This Row],[vitaminaDRealizada]]="","",IF(seguimiento[[#This Row],[vitaminaDRealizada]]="No realizado","No realizada","Realizada"))</f>
        <v>Realizada</v>
      </c>
      <c r="R944" t="str">
        <f>IF(Q944="Realizada",seguimiento[[#This Row],[vitaminaDRealizada]],"")</f>
        <v>Normal</v>
      </c>
      <c r="S944" t="str">
        <f>IF(seguimiento[[#This Row],[ige]]="No realizada","No realizada",IF(seguimiento[[#This Row],[ige]]="","","Realizada"))</f>
        <v>Realizada</v>
      </c>
      <c r="T944" t="str">
        <f>IF(S944="Realizada",seguimiento[[#This Row],[ige]],"")</f>
        <v>&lt; 500</v>
      </c>
      <c r="U944" t="str">
        <f>IF(OR(seguimiento[[#This Row],[actividadfisica]]="Ejercicio regular",seguimiento[[#This Row],[actividadfisica]]="Actividad deportiva"),"Sí","")</f>
        <v>Sí</v>
      </c>
    </row>
    <row r="945" spans="1:21" x14ac:dyDescent="0.3">
      <c r="A945" t="str">
        <f>VLOOKUP(B945,pacientes_insertados[],2,)</f>
        <v>61e34254ec4ec02e84f5dcf3</v>
      </c>
      <c r="B945">
        <f>seguimiento[[#This Row],[idpaciente]]</f>
        <v>450</v>
      </c>
      <c r="C945">
        <f t="shared" si="14"/>
        <v>2011</v>
      </c>
      <c r="D945" s="1">
        <f>seguimiento[[#This Row],[fecha]]</f>
        <v>40815</v>
      </c>
      <c r="E945" t="str">
        <f>seguimiento[[#This Row],[institucion]]</f>
        <v>Hospital de Niños Dr Orlando Alassia</v>
      </c>
      <c r="F945" t="str">
        <f>seguimiento[[#This Row],[fallecimiento]]</f>
        <v>No</v>
      </c>
      <c r="K945" t="str">
        <f>seguimiento[[#This Row],[coberturamedica]]</f>
        <v>No</v>
      </c>
      <c r="M945" t="str">
        <f>seguimiento[[#This Row],[Embarazo]]</f>
        <v>No</v>
      </c>
      <c r="O945" t="str">
        <f>IF(seguimiento[[#This Row],[curvaglucemia]]="","No realizada","Realizada")</f>
        <v>No realizada</v>
      </c>
      <c r="P945" t="str">
        <f>IF(O945="Realizada",seguimiento[[#This Row],[curvaglucemia]],"")</f>
        <v/>
      </c>
      <c r="Q945" t="str">
        <f>IF(seguimiento[[#This Row],[vitaminaDRealizada]]="","",IF(seguimiento[[#This Row],[vitaminaDRealizada]]="No realizado","No realizada","Realizada"))</f>
        <v/>
      </c>
      <c r="R945" t="str">
        <f>IF(Q945="Realizada",seguimiento[[#This Row],[vitaminaDRealizada]],"")</f>
        <v/>
      </c>
      <c r="S945" t="str">
        <f>IF(seguimiento[[#This Row],[ige]]="No realizada","No realizada",IF(seguimiento[[#This Row],[ige]]="","","Realizada"))</f>
        <v/>
      </c>
      <c r="T945" t="str">
        <f>IF(S945="Realizada",seguimiento[[#This Row],[ige]],"")</f>
        <v/>
      </c>
      <c r="U945" t="str">
        <f>IF(OR(seguimiento[[#This Row],[actividadfisica]]="Ejercicio regular",seguimiento[[#This Row],[actividadfisica]]="Actividad deportiva"),"Sí","")</f>
        <v/>
      </c>
    </row>
    <row r="946" spans="1:21" x14ac:dyDescent="0.3">
      <c r="A946" t="str">
        <f>VLOOKUP(B946,pacientes_insertados[],2,)</f>
        <v>61e34254ec4ec02e84f5dcf3</v>
      </c>
      <c r="B946">
        <f>seguimiento[[#This Row],[idpaciente]]</f>
        <v>450</v>
      </c>
      <c r="C946">
        <f t="shared" si="14"/>
        <v>2012</v>
      </c>
      <c r="D946" s="1">
        <f>seguimiento[[#This Row],[fecha]]</f>
        <v>41158</v>
      </c>
      <c r="E946" t="str">
        <f>seguimiento[[#This Row],[institucion]]</f>
        <v>Hospital de Niños Dr Orlando Alassia</v>
      </c>
      <c r="F946" t="str">
        <f>seguimiento[[#This Row],[fallecimiento]]</f>
        <v>No</v>
      </c>
      <c r="K946" t="str">
        <f>seguimiento[[#This Row],[coberturamedica]]</f>
        <v>Sí</v>
      </c>
      <c r="L946" t="str">
        <f>seguimiento[[#This Row],[ntratendovenosos]]</f>
        <v>1</v>
      </c>
      <c r="M946" t="str">
        <f>seguimiento[[#This Row],[Embarazo]]</f>
        <v>No</v>
      </c>
      <c r="O946" t="str">
        <f>IF(seguimiento[[#This Row],[curvaglucemia]]="","No realizada","Realizada")</f>
        <v>No realizada</v>
      </c>
      <c r="P946" t="str">
        <f>IF(O946="Realizada",seguimiento[[#This Row],[curvaglucemia]],"")</f>
        <v/>
      </c>
      <c r="Q946" t="str">
        <f>IF(seguimiento[[#This Row],[vitaminaDRealizada]]="","",IF(seguimiento[[#This Row],[vitaminaDRealizada]]="No realizado","No realizada","Realizada"))</f>
        <v/>
      </c>
      <c r="R946" t="str">
        <f>IF(Q946="Realizada",seguimiento[[#This Row],[vitaminaDRealizada]],"")</f>
        <v/>
      </c>
      <c r="S946" t="str">
        <f>IF(seguimiento[[#This Row],[ige]]="No realizada","No realizada",IF(seguimiento[[#This Row],[ige]]="","","Realizada"))</f>
        <v/>
      </c>
      <c r="T946" t="str">
        <f>IF(S946="Realizada",seguimiento[[#This Row],[ige]],"")</f>
        <v/>
      </c>
      <c r="U946" t="str">
        <f>IF(OR(seguimiento[[#This Row],[actividadfisica]]="Ejercicio regular",seguimiento[[#This Row],[actividadfisica]]="Actividad deportiva"),"Sí","")</f>
        <v>Sí</v>
      </c>
    </row>
    <row r="947" spans="1:21" x14ac:dyDescent="0.3">
      <c r="A947" t="str">
        <f>VLOOKUP(B947,pacientes_insertados[],2,)</f>
        <v>61e34254ec4ec02e84f5dcf3</v>
      </c>
      <c r="B947">
        <f>seguimiento[[#This Row],[idpaciente]]</f>
        <v>450</v>
      </c>
      <c r="C947">
        <f t="shared" si="14"/>
        <v>2013</v>
      </c>
      <c r="D947" s="1">
        <f>seguimiento[[#This Row],[fecha]]</f>
        <v>41375</v>
      </c>
      <c r="E947" t="str">
        <f>seguimiento[[#This Row],[institucion]]</f>
        <v>Hospital de Niños Dr Orlando Alassia</v>
      </c>
      <c r="F947" t="str">
        <f>seguimiento[[#This Row],[fallecimiento]]</f>
        <v>No</v>
      </c>
      <c r="O947" t="str">
        <f>IF(seguimiento[[#This Row],[curvaglucemia]]="","No realizada","Realizada")</f>
        <v>No realizada</v>
      </c>
      <c r="P947" t="str">
        <f>IF(O947="Realizada",seguimiento[[#This Row],[curvaglucemia]],"")</f>
        <v/>
      </c>
      <c r="Q947" t="str">
        <f>IF(seguimiento[[#This Row],[vitaminaDRealizada]]="","",IF(seguimiento[[#This Row],[vitaminaDRealizada]]="No realizado","No realizada","Realizada"))</f>
        <v/>
      </c>
      <c r="R947" t="str">
        <f>IF(Q947="Realizada",seguimiento[[#This Row],[vitaminaDRealizada]],"")</f>
        <v/>
      </c>
      <c r="S947" t="str">
        <f>IF(seguimiento[[#This Row],[ige]]="No realizada","No realizada",IF(seguimiento[[#This Row],[ige]]="","","Realizada"))</f>
        <v/>
      </c>
      <c r="T947" t="str">
        <f>IF(S947="Realizada",seguimiento[[#This Row],[ige]],"")</f>
        <v/>
      </c>
      <c r="U947" t="str">
        <f>IF(OR(seguimiento[[#This Row],[actividadfisica]]="Ejercicio regular",seguimiento[[#This Row],[actividadfisica]]="Actividad deportiva"),"Sí","")</f>
        <v>Sí</v>
      </c>
    </row>
    <row r="948" spans="1:21" x14ac:dyDescent="0.3">
      <c r="A948" t="str">
        <f>VLOOKUP(B948,pacientes_insertados[],2,)</f>
        <v>61e34254ec4ec02e84f5dcf3</v>
      </c>
      <c r="B948">
        <f>seguimiento[[#This Row],[idpaciente]]</f>
        <v>450</v>
      </c>
      <c r="C948">
        <f t="shared" si="14"/>
        <v>2013</v>
      </c>
      <c r="D948" s="1">
        <f>seguimiento[[#This Row],[fecha]]</f>
        <v>41459</v>
      </c>
      <c r="E948" t="str">
        <f>seguimiento[[#This Row],[institucion]]</f>
        <v>Hospital de Niños Dr Orlando Alassia</v>
      </c>
      <c r="F948" t="str">
        <f>seguimiento[[#This Row],[fallecimiento]]</f>
        <v>No</v>
      </c>
      <c r="O948" t="str">
        <f>IF(seguimiento[[#This Row],[curvaglucemia]]="","No realizada","Realizada")</f>
        <v>No realizada</v>
      </c>
      <c r="P948" t="str">
        <f>IF(O948="Realizada",seguimiento[[#This Row],[curvaglucemia]],"")</f>
        <v/>
      </c>
      <c r="Q948" t="str">
        <f>IF(seguimiento[[#This Row],[vitaminaDRealizada]]="","",IF(seguimiento[[#This Row],[vitaminaDRealizada]]="No realizado","No realizada","Realizada"))</f>
        <v/>
      </c>
      <c r="R948" t="str">
        <f>IF(Q948="Realizada",seguimiento[[#This Row],[vitaminaDRealizada]],"")</f>
        <v/>
      </c>
      <c r="S948" t="str">
        <f>IF(seguimiento[[#This Row],[ige]]="No realizada","No realizada",IF(seguimiento[[#This Row],[ige]]="","","Realizada"))</f>
        <v/>
      </c>
      <c r="T948" t="str">
        <f>IF(S948="Realizada",seguimiento[[#This Row],[ige]],"")</f>
        <v/>
      </c>
      <c r="U948" t="str">
        <f>IF(OR(seguimiento[[#This Row],[actividadfisica]]="Ejercicio regular",seguimiento[[#This Row],[actividadfisica]]="Actividad deportiva"),"Sí","")</f>
        <v>Sí</v>
      </c>
    </row>
    <row r="949" spans="1:21" x14ac:dyDescent="0.3">
      <c r="A949" t="str">
        <f>VLOOKUP(B949,pacientes_insertados[],2,)</f>
        <v>61e34254ec4ec02e84f5dcf3</v>
      </c>
      <c r="B949">
        <f>seguimiento[[#This Row],[idpaciente]]</f>
        <v>450</v>
      </c>
      <c r="C949">
        <f t="shared" si="14"/>
        <v>2015</v>
      </c>
      <c r="D949" s="1">
        <f>seguimiento[[#This Row],[fecha]]</f>
        <v>42224</v>
      </c>
      <c r="E949" t="str">
        <f>seguimiento[[#This Row],[institucion]]</f>
        <v>Hospital de Niños Dr Orlando Alassia</v>
      </c>
      <c r="F949" t="str">
        <f>seguimiento[[#This Row],[fallecimiento]]</f>
        <v>Si</v>
      </c>
      <c r="G949" t="str">
        <f>seguimiento[[#This Row],[fecha_fallec]]</f>
        <v>2015-08-08</v>
      </c>
      <c r="H949" t="str">
        <f>seguimiento[[#This Row],[NombreCausaFallecimiento]]</f>
        <v>Respiratorios</v>
      </c>
      <c r="O949" t="str">
        <f>IF(seguimiento[[#This Row],[curvaglucemia]]="","No realizada","Realizada")</f>
        <v>No realizada</v>
      </c>
      <c r="P949" t="str">
        <f>IF(O949="Realizada",seguimiento[[#This Row],[curvaglucemia]],"")</f>
        <v/>
      </c>
      <c r="Q949" t="str">
        <f>IF(seguimiento[[#This Row],[vitaminaDRealizada]]="","",IF(seguimiento[[#This Row],[vitaminaDRealizada]]="No realizado","No realizada","Realizada"))</f>
        <v/>
      </c>
      <c r="R949" t="str">
        <f>IF(Q949="Realizada",seguimiento[[#This Row],[vitaminaDRealizada]],"")</f>
        <v/>
      </c>
      <c r="S949" t="str">
        <f>IF(seguimiento[[#This Row],[ige]]="No realizada","No realizada",IF(seguimiento[[#This Row],[ige]]="","","Realizada"))</f>
        <v/>
      </c>
      <c r="T949" t="str">
        <f>IF(S949="Realizada",seguimiento[[#This Row],[ige]],"")</f>
        <v/>
      </c>
      <c r="U949" t="str">
        <f>IF(OR(seguimiento[[#This Row],[actividadfisica]]="Ejercicio regular",seguimiento[[#This Row],[actividadfisica]]="Actividad deportiva"),"Sí","")</f>
        <v/>
      </c>
    </row>
    <row r="950" spans="1:21" x14ac:dyDescent="0.3">
      <c r="A950" t="str">
        <f>VLOOKUP(B950,pacientes_insertados[],2,)</f>
        <v>61e34254ec4ec02e84f5dcf4</v>
      </c>
      <c r="B950">
        <f>seguimiento[[#This Row],[idpaciente]]</f>
        <v>451</v>
      </c>
      <c r="C950">
        <f t="shared" si="14"/>
        <v>2012</v>
      </c>
      <c r="D950" s="1">
        <f>seguimiento[[#This Row],[fecha]]</f>
        <v>41151</v>
      </c>
      <c r="E950" t="str">
        <f>seguimiento[[#This Row],[institucion]]</f>
        <v>Hospital Victor J Vilela</v>
      </c>
      <c r="F950" t="str">
        <f>seguimiento[[#This Row],[fallecimiento]]</f>
        <v>No</v>
      </c>
      <c r="I950" t="str">
        <f>seguimiento[[#This Row],[educacion]]</f>
        <v>Secundaria completa</v>
      </c>
      <c r="J950" t="str">
        <f>seguimiento[[#This Row],[laboral]]</f>
        <v>Trabaja, parcial</v>
      </c>
      <c r="K950" t="str">
        <f>seguimiento[[#This Row],[coberturamedica]]</f>
        <v>Sí</v>
      </c>
      <c r="M950" t="str">
        <f>seguimiento[[#This Row],[Embarazo]]</f>
        <v>No</v>
      </c>
      <c r="O950" t="str">
        <f>IF(seguimiento[[#This Row],[curvaglucemia]]="","No realizada","Realizada")</f>
        <v>No realizada</v>
      </c>
      <c r="P950" t="str">
        <f>IF(O950="Realizada",seguimiento[[#This Row],[curvaglucemia]],"")</f>
        <v/>
      </c>
      <c r="Q950" t="str">
        <f>IF(seguimiento[[#This Row],[vitaminaDRealizada]]="","",IF(seguimiento[[#This Row],[vitaminaDRealizada]]="No realizado","No realizada","Realizada"))</f>
        <v/>
      </c>
      <c r="R950" t="str">
        <f>IF(Q950="Realizada",seguimiento[[#This Row],[vitaminaDRealizada]],"")</f>
        <v/>
      </c>
      <c r="S950" t="str">
        <f>IF(seguimiento[[#This Row],[ige]]="No realizada","No realizada",IF(seguimiento[[#This Row],[ige]]="","","Realizada"))</f>
        <v/>
      </c>
      <c r="T950" t="str">
        <f>IF(S950="Realizada",seguimiento[[#This Row],[ige]],"")</f>
        <v/>
      </c>
      <c r="U950" t="str">
        <f>IF(OR(seguimiento[[#This Row],[actividadfisica]]="Ejercicio regular",seguimiento[[#This Row],[actividadfisica]]="Actividad deportiva"),"Sí","")</f>
        <v/>
      </c>
    </row>
    <row r="951" spans="1:21" x14ac:dyDescent="0.3">
      <c r="A951" t="str">
        <f>VLOOKUP(B951,pacientes_insertados[],2,)</f>
        <v>61e34254ec4ec02e84f5dcf4</v>
      </c>
      <c r="B951">
        <f>seguimiento[[#This Row],[idpaciente]]</f>
        <v>451</v>
      </c>
      <c r="C951">
        <f t="shared" si="14"/>
        <v>2013</v>
      </c>
      <c r="D951" s="1">
        <f>seguimiento[[#This Row],[fecha]]</f>
        <v>41382</v>
      </c>
      <c r="E951" t="str">
        <f>seguimiento[[#This Row],[institucion]]</f>
        <v>Hospital Victor J Vilela</v>
      </c>
      <c r="F951" t="str">
        <f>seguimiento[[#This Row],[fallecimiento]]</f>
        <v>No</v>
      </c>
      <c r="I951" t="str">
        <f>seguimiento[[#This Row],[educacion]]</f>
        <v>Secundaria completa</v>
      </c>
      <c r="J951" t="str">
        <f>seguimiento[[#This Row],[laboral]]</f>
        <v>No trabaja</v>
      </c>
      <c r="K951" t="str">
        <f>seguimiento[[#This Row],[coberturamedica]]</f>
        <v>Sí</v>
      </c>
      <c r="M951" t="str">
        <f>seguimiento[[#This Row],[Embarazo]]</f>
        <v>No</v>
      </c>
      <c r="N951" t="str">
        <f>seguimiento[[#This Row],[ncultivosanio]]</f>
        <v>3</v>
      </c>
      <c r="O951" t="str">
        <f>IF(seguimiento[[#This Row],[curvaglucemia]]="","No realizada","Realizada")</f>
        <v>Realizada</v>
      </c>
      <c r="P951" t="str">
        <f>IF(O951="Realizada",seguimiento[[#This Row],[curvaglucemia]],"")</f>
        <v>Normal</v>
      </c>
      <c r="Q951" t="str">
        <f>IF(seguimiento[[#This Row],[vitaminaDRealizada]]="","",IF(seguimiento[[#This Row],[vitaminaDRealizada]]="No realizado","No realizada","Realizada"))</f>
        <v/>
      </c>
      <c r="R951" t="str">
        <f>IF(Q951="Realizada",seguimiento[[#This Row],[vitaminaDRealizada]],"")</f>
        <v/>
      </c>
      <c r="S951" t="str">
        <f>IF(seguimiento[[#This Row],[ige]]="No realizada","No realizada",IF(seguimiento[[#This Row],[ige]]="","","Realizada"))</f>
        <v>Realizada</v>
      </c>
      <c r="T951" t="str">
        <f>IF(S951="Realizada",seguimiento[[#This Row],[ige]],"")</f>
        <v>&gt; 1.000</v>
      </c>
      <c r="U951" t="str">
        <f>IF(OR(seguimiento[[#This Row],[actividadfisica]]="Ejercicio regular",seguimiento[[#This Row],[actividadfisica]]="Actividad deportiva"),"Sí","")</f>
        <v>Sí</v>
      </c>
    </row>
    <row r="952" spans="1:21" x14ac:dyDescent="0.3">
      <c r="A952" t="str">
        <f>VLOOKUP(B952,pacientes_insertados[],2,)</f>
        <v>61e34254ec4ec02e84f5dcf4</v>
      </c>
      <c r="B952">
        <f>seguimiento[[#This Row],[idpaciente]]</f>
        <v>451</v>
      </c>
      <c r="C952">
        <f t="shared" si="14"/>
        <v>2013</v>
      </c>
      <c r="D952" s="1">
        <f>seguimiento[[#This Row],[fecha]]</f>
        <v>41382</v>
      </c>
      <c r="E952" t="str">
        <f>seguimiento[[#This Row],[institucion]]</f>
        <v>Hospital Victor J Vilela</v>
      </c>
      <c r="F952" t="str">
        <f>seguimiento[[#This Row],[fallecimiento]]</f>
        <v>No</v>
      </c>
      <c r="I952" t="str">
        <f>seguimiento[[#This Row],[educacion]]</f>
        <v>Secundaria completa</v>
      </c>
      <c r="J952" t="str">
        <f>seguimiento[[#This Row],[laboral]]</f>
        <v>No trabaja</v>
      </c>
      <c r="K952" t="str">
        <f>seguimiento[[#This Row],[coberturamedica]]</f>
        <v>Sí</v>
      </c>
      <c r="M952" t="str">
        <f>seguimiento[[#This Row],[Embarazo]]</f>
        <v>No</v>
      </c>
      <c r="N952" t="str">
        <f>seguimiento[[#This Row],[ncultivosanio]]</f>
        <v>3</v>
      </c>
      <c r="O952" t="str">
        <f>IF(seguimiento[[#This Row],[curvaglucemia]]="","No realizada","Realizada")</f>
        <v>Realizada</v>
      </c>
      <c r="P952" t="str">
        <f>IF(O952="Realizada",seguimiento[[#This Row],[curvaglucemia]],"")</f>
        <v>Normal</v>
      </c>
      <c r="Q952" t="str">
        <f>IF(seguimiento[[#This Row],[vitaminaDRealizada]]="","",IF(seguimiento[[#This Row],[vitaminaDRealizada]]="No realizado","No realizada","Realizada"))</f>
        <v/>
      </c>
      <c r="R952" t="str">
        <f>IF(Q952="Realizada",seguimiento[[#This Row],[vitaminaDRealizada]],"")</f>
        <v/>
      </c>
      <c r="S952" t="str">
        <f>IF(seguimiento[[#This Row],[ige]]="No realizada","No realizada",IF(seguimiento[[#This Row],[ige]]="","","Realizada"))</f>
        <v>Realizada</v>
      </c>
      <c r="T952" t="str">
        <f>IF(S952="Realizada",seguimiento[[#This Row],[ige]],"")</f>
        <v>&gt; 1.000</v>
      </c>
      <c r="U952" t="str">
        <f>IF(OR(seguimiento[[#This Row],[actividadfisica]]="Ejercicio regular",seguimiento[[#This Row],[actividadfisica]]="Actividad deportiva"),"Sí","")</f>
        <v>Sí</v>
      </c>
    </row>
    <row r="953" spans="1:21" x14ac:dyDescent="0.3">
      <c r="A953" t="str">
        <f>VLOOKUP(B953,pacientes_insertados[],2,)</f>
        <v>61e34254ec4ec02e84f5dcf4</v>
      </c>
      <c r="B953">
        <f>seguimiento[[#This Row],[idpaciente]]</f>
        <v>451</v>
      </c>
      <c r="C953">
        <f t="shared" si="14"/>
        <v>2014</v>
      </c>
      <c r="D953" s="1">
        <f>seguimiento[[#This Row],[fecha]]</f>
        <v>41781</v>
      </c>
      <c r="E953" t="str">
        <f>seguimiento[[#This Row],[institucion]]</f>
        <v>Hospital Victor J Vilela</v>
      </c>
      <c r="F953" t="str">
        <f>seguimiento[[#This Row],[fallecimiento]]</f>
        <v>No</v>
      </c>
      <c r="I953" t="str">
        <f>seguimiento[[#This Row],[educacion]]</f>
        <v>Secundaria completa</v>
      </c>
      <c r="J953" t="str">
        <f>seguimiento[[#This Row],[laboral]]</f>
        <v>Trabaja, parcial</v>
      </c>
      <c r="K953" t="str">
        <f>seguimiento[[#This Row],[coberturamedica]]</f>
        <v>Sí</v>
      </c>
      <c r="M953" t="str">
        <f>seguimiento[[#This Row],[Embarazo]]</f>
        <v>No</v>
      </c>
      <c r="O953" t="str">
        <f>IF(seguimiento[[#This Row],[curvaglucemia]]="","No realizada","Realizada")</f>
        <v>Realizada</v>
      </c>
      <c r="P953" t="str">
        <f>IF(O953="Realizada",seguimiento[[#This Row],[curvaglucemia]],"")</f>
        <v>Normal</v>
      </c>
      <c r="Q953" t="str">
        <f>IF(seguimiento[[#This Row],[vitaminaDRealizada]]="","",IF(seguimiento[[#This Row],[vitaminaDRealizada]]="No realizado","No realizada","Realizada"))</f>
        <v/>
      </c>
      <c r="R953" t="str">
        <f>IF(Q953="Realizada",seguimiento[[#This Row],[vitaminaDRealizada]],"")</f>
        <v/>
      </c>
      <c r="S953" t="str">
        <f>IF(seguimiento[[#This Row],[ige]]="No realizada","No realizada",IF(seguimiento[[#This Row],[ige]]="","","Realizada"))</f>
        <v>Realizada</v>
      </c>
      <c r="T953" t="str">
        <f>IF(S953="Realizada",seguimiento[[#This Row],[ige]],"")</f>
        <v>&lt; 500</v>
      </c>
      <c r="U953" t="str">
        <f>IF(OR(seguimiento[[#This Row],[actividadfisica]]="Ejercicio regular",seguimiento[[#This Row],[actividadfisica]]="Actividad deportiva"),"Sí","")</f>
        <v/>
      </c>
    </row>
    <row r="954" spans="1:21" x14ac:dyDescent="0.3">
      <c r="A954" t="str">
        <f>VLOOKUP(B954,pacientes_insertados[],2,)</f>
        <v>61e34254ec4ec02e84f5dcf4</v>
      </c>
      <c r="B954">
        <f>seguimiento[[#This Row],[idpaciente]]</f>
        <v>451</v>
      </c>
      <c r="C954">
        <f t="shared" si="14"/>
        <v>2014</v>
      </c>
      <c r="D954" s="1">
        <f>seguimiento[[#This Row],[fecha]]</f>
        <v>41781</v>
      </c>
      <c r="E954" t="str">
        <f>seguimiento[[#This Row],[institucion]]</f>
        <v>Hospital Victor J Vilela</v>
      </c>
      <c r="F954" t="str">
        <f>seguimiento[[#This Row],[fallecimiento]]</f>
        <v>No</v>
      </c>
      <c r="I954" t="str">
        <f>seguimiento[[#This Row],[educacion]]</f>
        <v>Secundaria completa</v>
      </c>
      <c r="J954" t="str">
        <f>seguimiento[[#This Row],[laboral]]</f>
        <v>Trabaja, parcial</v>
      </c>
      <c r="K954" t="str">
        <f>seguimiento[[#This Row],[coberturamedica]]</f>
        <v>Sí</v>
      </c>
      <c r="M954" t="str">
        <f>seguimiento[[#This Row],[Embarazo]]</f>
        <v>No</v>
      </c>
      <c r="O954" t="str">
        <f>IF(seguimiento[[#This Row],[curvaglucemia]]="","No realizada","Realizada")</f>
        <v>Realizada</v>
      </c>
      <c r="P954" t="str">
        <f>IF(O954="Realizada",seguimiento[[#This Row],[curvaglucemia]],"")</f>
        <v>Normal</v>
      </c>
      <c r="Q954" t="str">
        <f>IF(seguimiento[[#This Row],[vitaminaDRealizada]]="","",IF(seguimiento[[#This Row],[vitaminaDRealizada]]="No realizado","No realizada","Realizada"))</f>
        <v/>
      </c>
      <c r="R954" t="str">
        <f>IF(Q954="Realizada",seguimiento[[#This Row],[vitaminaDRealizada]],"")</f>
        <v/>
      </c>
      <c r="S954" t="str">
        <f>IF(seguimiento[[#This Row],[ige]]="No realizada","No realizada",IF(seguimiento[[#This Row],[ige]]="","","Realizada"))</f>
        <v>Realizada</v>
      </c>
      <c r="T954" t="str">
        <f>IF(S954="Realizada",seguimiento[[#This Row],[ige]],"")</f>
        <v>&lt; 500</v>
      </c>
      <c r="U954" t="str">
        <f>IF(OR(seguimiento[[#This Row],[actividadfisica]]="Ejercicio regular",seguimiento[[#This Row],[actividadfisica]]="Actividad deportiva"),"Sí","")</f>
        <v/>
      </c>
    </row>
    <row r="955" spans="1:21" x14ac:dyDescent="0.3">
      <c r="A955" t="str">
        <f>VLOOKUP(B955,pacientes_insertados[],2,)</f>
        <v>61e34254ec4ec02e84f5dcf5</v>
      </c>
      <c r="B955">
        <f>seguimiento[[#This Row],[idpaciente]]</f>
        <v>452</v>
      </c>
      <c r="C955">
        <f t="shared" si="14"/>
        <v>2015</v>
      </c>
      <c r="D955" s="1">
        <f>seguimiento[[#This Row],[fecha]]</f>
        <v>42187</v>
      </c>
      <c r="E955" t="str">
        <f>seguimiento[[#This Row],[institucion]]</f>
        <v>Hospital de Niños Dr Orlando Alassia</v>
      </c>
      <c r="F955" t="str">
        <f>seguimiento[[#This Row],[fallecimiento]]</f>
        <v>No</v>
      </c>
      <c r="O955" t="str">
        <f>IF(seguimiento[[#This Row],[curvaglucemia]]="","No realizada","Realizada")</f>
        <v>No realizada</v>
      </c>
      <c r="P955" t="str">
        <f>IF(O955="Realizada",seguimiento[[#This Row],[curvaglucemia]],"")</f>
        <v/>
      </c>
      <c r="Q955" t="str">
        <f>IF(seguimiento[[#This Row],[vitaminaDRealizada]]="","",IF(seguimiento[[#This Row],[vitaminaDRealizada]]="No realizado","No realizada","Realizada"))</f>
        <v/>
      </c>
      <c r="R955" t="str">
        <f>IF(Q955="Realizada",seguimiento[[#This Row],[vitaminaDRealizada]],"")</f>
        <v/>
      </c>
      <c r="S955" t="str">
        <f>IF(seguimiento[[#This Row],[ige]]="No realizada","No realizada",IF(seguimiento[[#This Row],[ige]]="","","Realizada"))</f>
        <v/>
      </c>
      <c r="T955" t="str">
        <f>IF(S955="Realizada",seguimiento[[#This Row],[ige]],"")</f>
        <v/>
      </c>
      <c r="U955" t="str">
        <f>IF(OR(seguimiento[[#This Row],[actividadfisica]]="Ejercicio regular",seguimiento[[#This Row],[actividadfisica]]="Actividad deportiva"),"Sí","")</f>
        <v/>
      </c>
    </row>
    <row r="956" spans="1:21" x14ac:dyDescent="0.3">
      <c r="A956" t="str">
        <f>VLOOKUP(B956,pacientes_insertados[],2,)</f>
        <v>61e34254ec4ec02e84f5dcf6</v>
      </c>
      <c r="B956">
        <f>seguimiento[[#This Row],[idpaciente]]</f>
        <v>453</v>
      </c>
      <c r="C956">
        <f t="shared" si="14"/>
        <v>2012</v>
      </c>
      <c r="D956" s="1">
        <f>seguimiento[[#This Row],[fecha]]</f>
        <v>41218</v>
      </c>
      <c r="F956" t="str">
        <f>seguimiento[[#This Row],[fallecimiento]]</f>
        <v>No</v>
      </c>
      <c r="I956" t="str">
        <f>seguimiento[[#This Row],[educacion]]</f>
        <v>Secundaria completa</v>
      </c>
      <c r="J956" t="str">
        <f>seguimiento[[#This Row],[laboral]]</f>
        <v>Trabaja, parcial</v>
      </c>
      <c r="K956" t="str">
        <f>seguimiento[[#This Row],[coberturamedica]]</f>
        <v>Sí</v>
      </c>
      <c r="L956" t="str">
        <f>seguimiento[[#This Row],[ntratendovenosos]]</f>
        <v>1</v>
      </c>
      <c r="M956" t="str">
        <f>seguimiento[[#This Row],[Embarazo]]</f>
        <v>No</v>
      </c>
      <c r="N956" t="str">
        <f>seguimiento[[#This Row],[ncultivosanio]]</f>
        <v>3</v>
      </c>
      <c r="O956" t="str">
        <f>IF(seguimiento[[#This Row],[curvaglucemia]]="","No realizada","Realizada")</f>
        <v>Realizada</v>
      </c>
      <c r="P956" t="str">
        <f>IF(O956="Realizada",seguimiento[[#This Row],[curvaglucemia]],"")</f>
        <v>Intolerancia</v>
      </c>
      <c r="Q956" t="str">
        <f>IF(seguimiento[[#This Row],[vitaminaDRealizada]]="","",IF(seguimiento[[#This Row],[vitaminaDRealizada]]="No realizado","No realizada","Realizada"))</f>
        <v/>
      </c>
      <c r="R956" t="str">
        <f>IF(Q956="Realizada",seguimiento[[#This Row],[vitaminaDRealizada]],"")</f>
        <v/>
      </c>
      <c r="S956" t="str">
        <f>IF(seguimiento[[#This Row],[ige]]="No realizada","No realizada",IF(seguimiento[[#This Row],[ige]]="","","Realizada"))</f>
        <v/>
      </c>
      <c r="T956" t="str">
        <f>IF(S956="Realizada",seguimiento[[#This Row],[ige]],"")</f>
        <v/>
      </c>
      <c r="U956" t="str">
        <f>IF(OR(seguimiento[[#This Row],[actividadfisica]]="Ejercicio regular",seguimiento[[#This Row],[actividadfisica]]="Actividad deportiva"),"Sí","")</f>
        <v>Sí</v>
      </c>
    </row>
    <row r="957" spans="1:21" x14ac:dyDescent="0.3">
      <c r="A957" t="str">
        <f>VLOOKUP(B957,pacientes_insertados[],2,)</f>
        <v>61e34254ec4ec02e84f5dcf6</v>
      </c>
      <c r="B957">
        <f>seguimiento[[#This Row],[idpaciente]]</f>
        <v>453</v>
      </c>
      <c r="C957">
        <f t="shared" si="14"/>
        <v>2013</v>
      </c>
      <c r="D957" s="1">
        <f>seguimiento[[#This Row],[fecha]]</f>
        <v>41492</v>
      </c>
      <c r="E957" t="str">
        <f>seguimiento[[#This Row],[institucion]]</f>
        <v>Consultorio FQ - Dr. Macri</v>
      </c>
      <c r="F957" t="str">
        <f>seguimiento[[#This Row],[fallecimiento]]</f>
        <v>No</v>
      </c>
      <c r="I957" t="str">
        <f>seguimiento[[#This Row],[educacion]]</f>
        <v>Secundaria completa</v>
      </c>
      <c r="J957" t="str">
        <f>seguimiento[[#This Row],[laboral]]</f>
        <v>Trabaja, parcial</v>
      </c>
      <c r="K957" t="str">
        <f>seguimiento[[#This Row],[coberturamedica]]</f>
        <v>Sí</v>
      </c>
      <c r="L957" t="str">
        <f>seguimiento[[#This Row],[ntratendovenosos]]</f>
        <v>1</v>
      </c>
      <c r="M957" t="str">
        <f>seguimiento[[#This Row],[Embarazo]]</f>
        <v>No</v>
      </c>
      <c r="O957" t="str">
        <f>IF(seguimiento[[#This Row],[curvaglucemia]]="","No realizada","Realizada")</f>
        <v>Realizada</v>
      </c>
      <c r="P957" t="str">
        <f>IF(O957="Realizada",seguimiento[[#This Row],[curvaglucemia]],"")</f>
        <v>Intolerancia</v>
      </c>
      <c r="Q957" t="str">
        <f>IF(seguimiento[[#This Row],[vitaminaDRealizada]]="","",IF(seguimiento[[#This Row],[vitaminaDRealizada]]="No realizado","No realizada","Realizada"))</f>
        <v/>
      </c>
      <c r="R957" t="str">
        <f>IF(Q957="Realizada",seguimiento[[#This Row],[vitaminaDRealizada]],"")</f>
        <v/>
      </c>
      <c r="S957" t="str">
        <f>IF(seguimiento[[#This Row],[ige]]="No realizada","No realizada",IF(seguimiento[[#This Row],[ige]]="","","Realizada"))</f>
        <v>Realizada</v>
      </c>
      <c r="T957" t="str">
        <f>IF(S957="Realizada",seguimiento[[#This Row],[ige]],"")</f>
        <v>&lt; 500</v>
      </c>
      <c r="U957" t="str">
        <f>IF(OR(seguimiento[[#This Row],[actividadfisica]]="Ejercicio regular",seguimiento[[#This Row],[actividadfisica]]="Actividad deportiva"),"Sí","")</f>
        <v/>
      </c>
    </row>
    <row r="958" spans="1:21" x14ac:dyDescent="0.3">
      <c r="A958" t="str">
        <f>VLOOKUP(B958,pacientes_insertados[],2,)</f>
        <v>61e34254ec4ec02e84f5dcf7</v>
      </c>
      <c r="B958">
        <f>seguimiento[[#This Row],[idpaciente]]</f>
        <v>454</v>
      </c>
      <c r="C958">
        <f t="shared" si="14"/>
        <v>2012</v>
      </c>
      <c r="D958" s="1">
        <f>seguimiento[[#This Row],[fecha]]</f>
        <v>41165</v>
      </c>
      <c r="E958" t="str">
        <f>seguimiento[[#This Row],[institucion]]</f>
        <v>Hospital de Niños Dr Orlando Alassia</v>
      </c>
      <c r="F958" t="str">
        <f>seguimiento[[#This Row],[fallecimiento]]</f>
        <v>No</v>
      </c>
      <c r="K958" t="str">
        <f>seguimiento[[#This Row],[coberturamedica]]</f>
        <v>Sí</v>
      </c>
      <c r="M958" t="str">
        <f>seguimiento[[#This Row],[Embarazo]]</f>
        <v>No</v>
      </c>
      <c r="O958" t="str">
        <f>IF(seguimiento[[#This Row],[curvaglucemia]]="","No realizada","Realizada")</f>
        <v>No realizada</v>
      </c>
      <c r="P958" t="str">
        <f>IF(O958="Realizada",seguimiento[[#This Row],[curvaglucemia]],"")</f>
        <v/>
      </c>
      <c r="Q958" t="str">
        <f>IF(seguimiento[[#This Row],[vitaminaDRealizada]]="","",IF(seguimiento[[#This Row],[vitaminaDRealizada]]="No realizado","No realizada","Realizada"))</f>
        <v/>
      </c>
      <c r="R958" t="str">
        <f>IF(Q958="Realizada",seguimiento[[#This Row],[vitaminaDRealizada]],"")</f>
        <v/>
      </c>
      <c r="S958" t="str">
        <f>IF(seguimiento[[#This Row],[ige]]="No realizada","No realizada",IF(seguimiento[[#This Row],[ige]]="","","Realizada"))</f>
        <v/>
      </c>
      <c r="T958" t="str">
        <f>IF(S958="Realizada",seguimiento[[#This Row],[ige]],"")</f>
        <v/>
      </c>
      <c r="U958" t="str">
        <f>IF(OR(seguimiento[[#This Row],[actividadfisica]]="Ejercicio regular",seguimiento[[#This Row],[actividadfisica]]="Actividad deportiva"),"Sí","")</f>
        <v/>
      </c>
    </row>
    <row r="959" spans="1:21" x14ac:dyDescent="0.3">
      <c r="A959" t="str">
        <f>VLOOKUP(B959,pacientes_insertados[],2,)</f>
        <v>61e34254ec4ec02e84f5dcf7</v>
      </c>
      <c r="B959">
        <f>seguimiento[[#This Row],[idpaciente]]</f>
        <v>454</v>
      </c>
      <c r="C959">
        <f t="shared" si="14"/>
        <v>2014</v>
      </c>
      <c r="D959" s="1">
        <f>seguimiento[[#This Row],[fecha]]</f>
        <v>41662</v>
      </c>
      <c r="E959" t="str">
        <f>seguimiento[[#This Row],[institucion]]</f>
        <v>Hospital de Niños Dr Orlando Alassia</v>
      </c>
      <c r="F959" t="str">
        <f>seguimiento[[#This Row],[fallecimiento]]</f>
        <v>No</v>
      </c>
      <c r="K959" t="str">
        <f>seguimiento[[#This Row],[coberturamedica]]</f>
        <v>No</v>
      </c>
      <c r="M959" t="str">
        <f>seguimiento[[#This Row],[Embarazo]]</f>
        <v>No</v>
      </c>
      <c r="O959" t="str">
        <f>IF(seguimiento[[#This Row],[curvaglucemia]]="","No realizada","Realizada")</f>
        <v>No realizada</v>
      </c>
      <c r="P959" t="str">
        <f>IF(O959="Realizada",seguimiento[[#This Row],[curvaglucemia]],"")</f>
        <v/>
      </c>
      <c r="Q959" t="str">
        <f>IF(seguimiento[[#This Row],[vitaminaDRealizada]]="","",IF(seguimiento[[#This Row],[vitaminaDRealizada]]="No realizado","No realizada","Realizada"))</f>
        <v/>
      </c>
      <c r="R959" t="str">
        <f>IF(Q959="Realizada",seguimiento[[#This Row],[vitaminaDRealizada]],"")</f>
        <v/>
      </c>
      <c r="S959" t="str">
        <f>IF(seguimiento[[#This Row],[ige]]="No realizada","No realizada",IF(seguimiento[[#This Row],[ige]]="","","Realizada"))</f>
        <v/>
      </c>
      <c r="T959" t="str">
        <f>IF(S959="Realizada",seguimiento[[#This Row],[ige]],"")</f>
        <v/>
      </c>
      <c r="U959" t="str">
        <f>IF(OR(seguimiento[[#This Row],[actividadfisica]]="Ejercicio regular",seguimiento[[#This Row],[actividadfisica]]="Actividad deportiva"),"Sí","")</f>
        <v/>
      </c>
    </row>
    <row r="960" spans="1:21" x14ac:dyDescent="0.3">
      <c r="A960" t="str">
        <f>VLOOKUP(B960,pacientes_insertados[],2,)</f>
        <v>61e34254ec4ec02e84f5dcf7</v>
      </c>
      <c r="B960">
        <f>seguimiento[[#This Row],[idpaciente]]</f>
        <v>454</v>
      </c>
      <c r="C960">
        <f t="shared" si="14"/>
        <v>2014</v>
      </c>
      <c r="D960" s="1">
        <f>seguimiento[[#This Row],[fecha]]</f>
        <v>41767</v>
      </c>
      <c r="E960" t="str">
        <f>seguimiento[[#This Row],[institucion]]</f>
        <v>Hospital de Niños Dr Orlando Alassia</v>
      </c>
      <c r="F960" t="str">
        <f>seguimiento[[#This Row],[fallecimiento]]</f>
        <v>No</v>
      </c>
      <c r="K960" t="str">
        <f>seguimiento[[#This Row],[coberturamedica]]</f>
        <v>No</v>
      </c>
      <c r="O960" t="str">
        <f>IF(seguimiento[[#This Row],[curvaglucemia]]="","No realizada","Realizada")</f>
        <v>No realizada</v>
      </c>
      <c r="P960" t="str">
        <f>IF(O960="Realizada",seguimiento[[#This Row],[curvaglucemia]],"")</f>
        <v/>
      </c>
      <c r="Q960" t="str">
        <f>IF(seguimiento[[#This Row],[vitaminaDRealizada]]="","",IF(seguimiento[[#This Row],[vitaminaDRealizada]]="No realizado","No realizada","Realizada"))</f>
        <v/>
      </c>
      <c r="R960" t="str">
        <f>IF(Q960="Realizada",seguimiento[[#This Row],[vitaminaDRealizada]],"")</f>
        <v/>
      </c>
      <c r="S960" t="str">
        <f>IF(seguimiento[[#This Row],[ige]]="No realizada","No realizada",IF(seguimiento[[#This Row],[ige]]="","","Realizada"))</f>
        <v/>
      </c>
      <c r="T960" t="str">
        <f>IF(S960="Realizada",seguimiento[[#This Row],[ige]],"")</f>
        <v/>
      </c>
      <c r="U960" t="str">
        <f>IF(OR(seguimiento[[#This Row],[actividadfisica]]="Ejercicio regular",seguimiento[[#This Row],[actividadfisica]]="Actividad deportiva"),"Sí","")</f>
        <v>Sí</v>
      </c>
    </row>
    <row r="961" spans="1:21" x14ac:dyDescent="0.3">
      <c r="A961" t="str">
        <f>VLOOKUP(B961,pacientes_insertados[],2,)</f>
        <v>61e34254ec4ec02e84f5dcf8</v>
      </c>
      <c r="B961">
        <f>seguimiento[[#This Row],[idpaciente]]</f>
        <v>455</v>
      </c>
      <c r="C961">
        <f t="shared" si="14"/>
        <v>2012</v>
      </c>
      <c r="D961" s="1">
        <f>seguimiento[[#This Row],[fecha]]</f>
        <v>41165</v>
      </c>
      <c r="E961" t="str">
        <f>seguimiento[[#This Row],[institucion]]</f>
        <v>Hospital de Niños Dr Orlando Alassia</v>
      </c>
      <c r="F961" t="str">
        <f>seguimiento[[#This Row],[fallecimiento]]</f>
        <v>No</v>
      </c>
      <c r="O961" t="str">
        <f>IF(seguimiento[[#This Row],[curvaglucemia]]="","No realizada","Realizada")</f>
        <v>No realizada</v>
      </c>
      <c r="P961" t="str">
        <f>IF(O961="Realizada",seguimiento[[#This Row],[curvaglucemia]],"")</f>
        <v/>
      </c>
      <c r="Q961" t="str">
        <f>IF(seguimiento[[#This Row],[vitaminaDRealizada]]="","",IF(seguimiento[[#This Row],[vitaminaDRealizada]]="No realizado","No realizada","Realizada"))</f>
        <v/>
      </c>
      <c r="R961" t="str">
        <f>IF(Q961="Realizada",seguimiento[[#This Row],[vitaminaDRealizada]],"")</f>
        <v/>
      </c>
      <c r="S961" t="str">
        <f>IF(seguimiento[[#This Row],[ige]]="No realizada","No realizada",IF(seguimiento[[#This Row],[ige]]="","","Realizada"))</f>
        <v/>
      </c>
      <c r="T961" t="str">
        <f>IF(S961="Realizada",seguimiento[[#This Row],[ige]],"")</f>
        <v/>
      </c>
      <c r="U961" t="str">
        <f>IF(OR(seguimiento[[#This Row],[actividadfisica]]="Ejercicio regular",seguimiento[[#This Row],[actividadfisica]]="Actividad deportiva"),"Sí","")</f>
        <v/>
      </c>
    </row>
    <row r="962" spans="1:21" x14ac:dyDescent="0.3">
      <c r="A962" t="str">
        <f>VLOOKUP(B962,pacientes_insertados[],2,)</f>
        <v>61e34254ec4ec02e84f5dcf8</v>
      </c>
      <c r="B962">
        <f>seguimiento[[#This Row],[idpaciente]]</f>
        <v>455</v>
      </c>
      <c r="C962">
        <f t="shared" si="14"/>
        <v>2013</v>
      </c>
      <c r="D962" s="1">
        <f>seguimiento[[#This Row],[fecha]]</f>
        <v>41368</v>
      </c>
      <c r="E962" t="str">
        <f>seguimiento[[#This Row],[institucion]]</f>
        <v>Hospital de Niños Dr Orlando Alassia</v>
      </c>
      <c r="F962" t="str">
        <f>seguimiento[[#This Row],[fallecimiento]]</f>
        <v>No</v>
      </c>
      <c r="O962" t="str">
        <f>IF(seguimiento[[#This Row],[curvaglucemia]]="","No realizada","Realizada")</f>
        <v>No realizada</v>
      </c>
      <c r="P962" t="str">
        <f>IF(O962="Realizada",seguimiento[[#This Row],[curvaglucemia]],"")</f>
        <v/>
      </c>
      <c r="Q962" t="str">
        <f>IF(seguimiento[[#This Row],[vitaminaDRealizada]]="","",IF(seguimiento[[#This Row],[vitaminaDRealizada]]="No realizado","No realizada","Realizada"))</f>
        <v/>
      </c>
      <c r="R962" t="str">
        <f>IF(Q962="Realizada",seguimiento[[#This Row],[vitaminaDRealizada]],"")</f>
        <v/>
      </c>
      <c r="S962" t="str">
        <f>IF(seguimiento[[#This Row],[ige]]="No realizada","No realizada",IF(seguimiento[[#This Row],[ige]]="","","Realizada"))</f>
        <v/>
      </c>
      <c r="T962" t="str">
        <f>IF(S962="Realizada",seguimiento[[#This Row],[ige]],"")</f>
        <v/>
      </c>
      <c r="U962" t="str">
        <f>IF(OR(seguimiento[[#This Row],[actividadfisica]]="Ejercicio regular",seguimiento[[#This Row],[actividadfisica]]="Actividad deportiva"),"Sí","")</f>
        <v>Sí</v>
      </c>
    </row>
    <row r="963" spans="1:21" x14ac:dyDescent="0.3">
      <c r="A963" t="str">
        <f>VLOOKUP(B963,pacientes_insertados[],2,)</f>
        <v>61e34254ec4ec02e84f5dcf9</v>
      </c>
      <c r="B963">
        <f>seguimiento[[#This Row],[idpaciente]]</f>
        <v>456</v>
      </c>
      <c r="C963">
        <f t="shared" ref="C963:C1026" si="15">YEAR(D963)</f>
        <v>2012</v>
      </c>
      <c r="D963" s="1">
        <f>seguimiento[[#This Row],[fecha]]</f>
        <v>41165</v>
      </c>
      <c r="E963" t="str">
        <f>seguimiento[[#This Row],[institucion]]</f>
        <v>Hospital de Niños Dr Orlando Alassia</v>
      </c>
      <c r="F963" t="str">
        <f>seguimiento[[#This Row],[fallecimiento]]</f>
        <v>No</v>
      </c>
      <c r="I963" t="str">
        <f>seguimiento[[#This Row],[educacion]]</f>
        <v>Secundaria incompleta</v>
      </c>
      <c r="K963" t="str">
        <f>seguimiento[[#This Row],[coberturamedica]]</f>
        <v>Sí</v>
      </c>
      <c r="M963" t="str">
        <f>seguimiento[[#This Row],[Embarazo]]</f>
        <v>No</v>
      </c>
      <c r="O963" t="str">
        <f>IF(seguimiento[[#This Row],[curvaglucemia]]="","No realizada","Realizada")</f>
        <v>No realizada</v>
      </c>
      <c r="P963" t="str">
        <f>IF(O963="Realizada",seguimiento[[#This Row],[curvaglucemia]],"")</f>
        <v/>
      </c>
      <c r="Q963" t="str">
        <f>IF(seguimiento[[#This Row],[vitaminaDRealizada]]="","",IF(seguimiento[[#This Row],[vitaminaDRealizada]]="No realizado","No realizada","Realizada"))</f>
        <v/>
      </c>
      <c r="R963" t="str">
        <f>IF(Q963="Realizada",seguimiento[[#This Row],[vitaminaDRealizada]],"")</f>
        <v/>
      </c>
      <c r="S963" t="str">
        <f>IF(seguimiento[[#This Row],[ige]]="No realizada","No realizada",IF(seguimiento[[#This Row],[ige]]="","","Realizada"))</f>
        <v/>
      </c>
      <c r="T963" t="str">
        <f>IF(S963="Realizada",seguimiento[[#This Row],[ige]],"")</f>
        <v/>
      </c>
      <c r="U963" t="str">
        <f>IF(OR(seguimiento[[#This Row],[actividadfisica]]="Ejercicio regular",seguimiento[[#This Row],[actividadfisica]]="Actividad deportiva"),"Sí","")</f>
        <v>Sí</v>
      </c>
    </row>
    <row r="964" spans="1:21" x14ac:dyDescent="0.3">
      <c r="A964" t="str">
        <f>VLOOKUP(B964,pacientes_insertados[],2,)</f>
        <v>61e34254ec4ec02e84f5dcf9</v>
      </c>
      <c r="B964">
        <f>seguimiento[[#This Row],[idpaciente]]</f>
        <v>456</v>
      </c>
      <c r="C964">
        <f t="shared" si="15"/>
        <v>2013</v>
      </c>
      <c r="D964" s="1">
        <f>seguimiento[[#This Row],[fecha]]</f>
        <v>41368</v>
      </c>
      <c r="E964" t="str">
        <f>seguimiento[[#This Row],[institucion]]</f>
        <v>Hospital de Niños Dr Orlando Alassia</v>
      </c>
      <c r="F964" t="str">
        <f>seguimiento[[#This Row],[fallecimiento]]</f>
        <v>No</v>
      </c>
      <c r="K964" t="str">
        <f>seguimiento[[#This Row],[coberturamedica]]</f>
        <v>Sí</v>
      </c>
      <c r="M964" t="str">
        <f>seguimiento[[#This Row],[Embarazo]]</f>
        <v>No</v>
      </c>
      <c r="O964" t="str">
        <f>IF(seguimiento[[#This Row],[curvaglucemia]]="","No realizada","Realizada")</f>
        <v>No realizada</v>
      </c>
      <c r="P964" t="str">
        <f>IF(O964="Realizada",seguimiento[[#This Row],[curvaglucemia]],"")</f>
        <v/>
      </c>
      <c r="Q964" t="str">
        <f>IF(seguimiento[[#This Row],[vitaminaDRealizada]]="","",IF(seguimiento[[#This Row],[vitaminaDRealizada]]="No realizado","No realizada","Realizada"))</f>
        <v/>
      </c>
      <c r="R964" t="str">
        <f>IF(Q964="Realizada",seguimiento[[#This Row],[vitaminaDRealizada]],"")</f>
        <v/>
      </c>
      <c r="S964" t="str">
        <f>IF(seguimiento[[#This Row],[ige]]="No realizada","No realizada",IF(seguimiento[[#This Row],[ige]]="","","Realizada"))</f>
        <v/>
      </c>
      <c r="T964" t="str">
        <f>IF(S964="Realizada",seguimiento[[#This Row],[ige]],"")</f>
        <v/>
      </c>
      <c r="U964" t="str">
        <f>IF(OR(seguimiento[[#This Row],[actividadfisica]]="Ejercicio regular",seguimiento[[#This Row],[actividadfisica]]="Actividad deportiva"),"Sí","")</f>
        <v/>
      </c>
    </row>
    <row r="965" spans="1:21" x14ac:dyDescent="0.3">
      <c r="A965" t="str">
        <f>VLOOKUP(B965,pacientes_insertados[],2,)</f>
        <v>61e34254ec4ec02e84f5dcf9</v>
      </c>
      <c r="B965">
        <f>seguimiento[[#This Row],[idpaciente]]</f>
        <v>456</v>
      </c>
      <c r="C965">
        <f t="shared" si="15"/>
        <v>2017</v>
      </c>
      <c r="D965" s="1">
        <f>seguimiento[[#This Row],[fecha]]</f>
        <v>43097</v>
      </c>
      <c r="E965" t="str">
        <f>seguimiento[[#This Row],[institucion]]</f>
        <v>Hospital de Niños Dr Orlando Alassia</v>
      </c>
      <c r="F965" t="str">
        <f>seguimiento[[#This Row],[fallecimiento]]</f>
        <v>No</v>
      </c>
      <c r="K965" t="str">
        <f>seguimiento[[#This Row],[coberturamedica]]</f>
        <v>Sí</v>
      </c>
      <c r="L965" t="str">
        <f>seguimiento[[#This Row],[ntratendovenosos]]</f>
        <v>1</v>
      </c>
      <c r="M965" t="str">
        <f>seguimiento[[#This Row],[Embarazo]]</f>
        <v>No</v>
      </c>
      <c r="N965" t="str">
        <f>seguimiento[[#This Row],[ncultivosanio]]</f>
        <v>3</v>
      </c>
      <c r="O965" t="str">
        <f>IF(seguimiento[[#This Row],[curvaglucemia]]="","No realizada","Realizada")</f>
        <v>No realizada</v>
      </c>
      <c r="P965" t="str">
        <f>IF(O965="Realizada",seguimiento[[#This Row],[curvaglucemia]],"")</f>
        <v/>
      </c>
      <c r="Q965" t="str">
        <f>IF(seguimiento[[#This Row],[vitaminaDRealizada]]="","",IF(seguimiento[[#This Row],[vitaminaDRealizada]]="No realizado","No realizada","Realizada"))</f>
        <v/>
      </c>
      <c r="R965" t="str">
        <f>IF(Q965="Realizada",seguimiento[[#This Row],[vitaminaDRealizada]],"")</f>
        <v/>
      </c>
      <c r="S965" t="str">
        <f>IF(seguimiento[[#This Row],[ige]]="No realizada","No realizada",IF(seguimiento[[#This Row],[ige]]="","","Realizada"))</f>
        <v/>
      </c>
      <c r="T965" t="str">
        <f>IF(S965="Realizada",seguimiento[[#This Row],[ige]],"")</f>
        <v/>
      </c>
      <c r="U965" t="str">
        <f>IF(OR(seguimiento[[#This Row],[actividadfisica]]="Ejercicio regular",seguimiento[[#This Row],[actividadfisica]]="Actividad deportiva"),"Sí","")</f>
        <v/>
      </c>
    </row>
    <row r="966" spans="1:21" x14ac:dyDescent="0.3">
      <c r="A966" t="str">
        <f>VLOOKUP(B966,pacientes_insertados[],2,)</f>
        <v>61e34254ec4ec02e84f5dcfa</v>
      </c>
      <c r="B966">
        <f>seguimiento[[#This Row],[idpaciente]]</f>
        <v>457</v>
      </c>
      <c r="C966">
        <f t="shared" si="15"/>
        <v>2012</v>
      </c>
      <c r="D966" s="1">
        <f>seguimiento[[#This Row],[fecha]]</f>
        <v>41122</v>
      </c>
      <c r="E966" t="str">
        <f>seguimiento[[#This Row],[institucion]]</f>
        <v>HOSPITAL de PEDIATRÍA "Juan P. Garrahan"</v>
      </c>
      <c r="F966" t="str">
        <f>seguimiento[[#This Row],[fallecimiento]]</f>
        <v>No</v>
      </c>
      <c r="K966" t="str">
        <f>seguimiento[[#This Row],[coberturamedica]]</f>
        <v>Sí</v>
      </c>
      <c r="M966" t="str">
        <f>seguimiento[[#This Row],[Embarazo]]</f>
        <v>No</v>
      </c>
      <c r="N966" t="str">
        <f>seguimiento[[#This Row],[ncultivosanio]]</f>
        <v>6</v>
      </c>
      <c r="O966" t="str">
        <f>IF(seguimiento[[#This Row],[curvaglucemia]]="","No realizada","Realizada")</f>
        <v>Realizada</v>
      </c>
      <c r="P966" t="str">
        <f>IF(O966="Realizada",seguimiento[[#This Row],[curvaglucemia]],"")</f>
        <v>Normal</v>
      </c>
      <c r="Q966" t="str">
        <f>IF(seguimiento[[#This Row],[vitaminaDRealizada]]="","",IF(seguimiento[[#This Row],[vitaminaDRealizada]]="No realizado","No realizada","Realizada"))</f>
        <v/>
      </c>
      <c r="R966" t="str">
        <f>IF(Q966="Realizada",seguimiento[[#This Row],[vitaminaDRealizada]],"")</f>
        <v/>
      </c>
      <c r="S966" t="str">
        <f>IF(seguimiento[[#This Row],[ige]]="No realizada","No realizada",IF(seguimiento[[#This Row],[ige]]="","","Realizada"))</f>
        <v/>
      </c>
      <c r="T966" t="str">
        <f>IF(S966="Realizada",seguimiento[[#This Row],[ige]],"")</f>
        <v/>
      </c>
      <c r="U966" t="str">
        <f>IF(OR(seguimiento[[#This Row],[actividadfisica]]="Ejercicio regular",seguimiento[[#This Row],[actividadfisica]]="Actividad deportiva"),"Sí","")</f>
        <v/>
      </c>
    </row>
    <row r="967" spans="1:21" x14ac:dyDescent="0.3">
      <c r="A967" t="str">
        <f>VLOOKUP(B967,pacientes_insertados[],2,)</f>
        <v>61e34254ec4ec02e84f5dcfb</v>
      </c>
      <c r="B967">
        <f>seguimiento[[#This Row],[idpaciente]]</f>
        <v>458</v>
      </c>
      <c r="C967">
        <f t="shared" si="15"/>
        <v>2012</v>
      </c>
      <c r="D967" s="1">
        <f>seguimiento[[#This Row],[fecha]]</f>
        <v>40954</v>
      </c>
      <c r="E967" t="str">
        <f>seguimiento[[#This Row],[institucion]]</f>
        <v>HOSPITAL de PEDIATRÍA "Juan P. Garrahan"</v>
      </c>
      <c r="F967" t="str">
        <f>seguimiento[[#This Row],[fallecimiento]]</f>
        <v>No</v>
      </c>
      <c r="K967" t="str">
        <f>seguimiento[[#This Row],[coberturamedica]]</f>
        <v>Sí</v>
      </c>
      <c r="L967" t="str">
        <f>seguimiento[[#This Row],[ntratendovenosos]]</f>
        <v>1</v>
      </c>
      <c r="M967" t="str">
        <f>seguimiento[[#This Row],[Embarazo]]</f>
        <v>No</v>
      </c>
      <c r="N967" t="str">
        <f>seguimiento[[#This Row],[ncultivosanio]]</f>
        <v>4</v>
      </c>
      <c r="O967" t="str">
        <f>IF(seguimiento[[#This Row],[curvaglucemia]]="","No realizada","Realizada")</f>
        <v>No realizada</v>
      </c>
      <c r="P967" t="str">
        <f>IF(O967="Realizada",seguimiento[[#This Row],[curvaglucemia]],"")</f>
        <v/>
      </c>
      <c r="Q967" t="str">
        <f>IF(seguimiento[[#This Row],[vitaminaDRealizada]]="","",IF(seguimiento[[#This Row],[vitaminaDRealizada]]="No realizado","No realizada","Realizada"))</f>
        <v/>
      </c>
      <c r="R967" t="str">
        <f>IF(Q967="Realizada",seguimiento[[#This Row],[vitaminaDRealizada]],"")</f>
        <v/>
      </c>
      <c r="S967" t="str">
        <f>IF(seguimiento[[#This Row],[ige]]="No realizada","No realizada",IF(seguimiento[[#This Row],[ige]]="","","Realizada"))</f>
        <v/>
      </c>
      <c r="T967" t="str">
        <f>IF(S967="Realizada",seguimiento[[#This Row],[ige]],"")</f>
        <v/>
      </c>
      <c r="U967" t="str">
        <f>IF(OR(seguimiento[[#This Row],[actividadfisica]]="Ejercicio regular",seguimiento[[#This Row],[actividadfisica]]="Actividad deportiva"),"Sí","")</f>
        <v/>
      </c>
    </row>
    <row r="968" spans="1:21" x14ac:dyDescent="0.3">
      <c r="A968" t="str">
        <f>VLOOKUP(B968,pacientes_insertados[],2,)</f>
        <v>61e34254ec4ec02e84f5dcfc</v>
      </c>
      <c r="B968">
        <f>seguimiento[[#This Row],[idpaciente]]</f>
        <v>459</v>
      </c>
      <c r="C968">
        <f t="shared" si="15"/>
        <v>2012</v>
      </c>
      <c r="D968" s="1">
        <f>seguimiento[[#This Row],[fecha]]</f>
        <v>41112</v>
      </c>
      <c r="E968" t="str">
        <f>seguimiento[[#This Row],[institucion]]</f>
        <v>HOSPITAL de PEDIATRÍA "Juan P. Garrahan"</v>
      </c>
      <c r="F968" t="str">
        <f>seguimiento[[#This Row],[fallecimiento]]</f>
        <v>No</v>
      </c>
      <c r="K968" t="str">
        <f>seguimiento[[#This Row],[coberturamedica]]</f>
        <v>Sí</v>
      </c>
      <c r="L968" t="str">
        <f>seguimiento[[#This Row],[ntratendovenosos]]</f>
        <v>2</v>
      </c>
      <c r="M968" t="str">
        <f>seguimiento[[#This Row],[Embarazo]]</f>
        <v>No</v>
      </c>
      <c r="N968" t="str">
        <f>seguimiento[[#This Row],[ncultivosanio]]</f>
        <v>2</v>
      </c>
      <c r="O968" t="str">
        <f>IF(seguimiento[[#This Row],[curvaglucemia]]="","No realizada","Realizada")</f>
        <v>Realizada</v>
      </c>
      <c r="P968" t="str">
        <f>IF(O968="Realizada",seguimiento[[#This Row],[curvaglucemia]],"")</f>
        <v>Normal</v>
      </c>
      <c r="Q968" t="str">
        <f>IF(seguimiento[[#This Row],[vitaminaDRealizada]]="","",IF(seguimiento[[#This Row],[vitaminaDRealizada]]="No realizado","No realizada","Realizada"))</f>
        <v/>
      </c>
      <c r="R968" t="str">
        <f>IF(Q968="Realizada",seguimiento[[#This Row],[vitaminaDRealizada]],"")</f>
        <v/>
      </c>
      <c r="S968" t="str">
        <f>IF(seguimiento[[#This Row],[ige]]="No realizada","No realizada",IF(seguimiento[[#This Row],[ige]]="","","Realizada"))</f>
        <v/>
      </c>
      <c r="T968" t="str">
        <f>IF(S968="Realizada",seguimiento[[#This Row],[ige]],"")</f>
        <v/>
      </c>
      <c r="U968" t="str">
        <f>IF(OR(seguimiento[[#This Row],[actividadfisica]]="Ejercicio regular",seguimiento[[#This Row],[actividadfisica]]="Actividad deportiva"),"Sí","")</f>
        <v/>
      </c>
    </row>
    <row r="969" spans="1:21" x14ac:dyDescent="0.3">
      <c r="A969" t="str">
        <f>VLOOKUP(B969,pacientes_insertados[],2,)</f>
        <v>61e34254ec4ec02e84f5dcfd</v>
      </c>
      <c r="B969">
        <f>seguimiento[[#This Row],[idpaciente]]</f>
        <v>460</v>
      </c>
      <c r="C969">
        <f t="shared" si="15"/>
        <v>2012</v>
      </c>
      <c r="D969" s="1">
        <f>seguimiento[[#This Row],[fecha]]</f>
        <v>41156</v>
      </c>
      <c r="E969" t="str">
        <f>seguimiento[[#This Row],[institucion]]</f>
        <v>Hospital de Niños Ricardo Gutiérrez</v>
      </c>
      <c r="F969" t="str">
        <f>seguimiento[[#This Row],[fallecimiento]]</f>
        <v>No</v>
      </c>
      <c r="K969" t="str">
        <f>seguimiento[[#This Row],[coberturamedica]]</f>
        <v>Sí</v>
      </c>
      <c r="M969" t="str">
        <f>seguimiento[[#This Row],[Embarazo]]</f>
        <v>No</v>
      </c>
      <c r="N969" t="str">
        <f>seguimiento[[#This Row],[ncultivosanio]]</f>
        <v>7</v>
      </c>
      <c r="O969" t="str">
        <f>IF(seguimiento[[#This Row],[curvaglucemia]]="","No realizada","Realizada")</f>
        <v>No realizada</v>
      </c>
      <c r="P969" t="str">
        <f>IF(O969="Realizada",seguimiento[[#This Row],[curvaglucemia]],"")</f>
        <v/>
      </c>
      <c r="Q969" t="str">
        <f>IF(seguimiento[[#This Row],[vitaminaDRealizada]]="","",IF(seguimiento[[#This Row],[vitaminaDRealizada]]="No realizado","No realizada","Realizada"))</f>
        <v/>
      </c>
      <c r="R969" t="str">
        <f>IF(Q969="Realizada",seguimiento[[#This Row],[vitaminaDRealizada]],"")</f>
        <v/>
      </c>
      <c r="S969" t="str">
        <f>IF(seguimiento[[#This Row],[ige]]="No realizada","No realizada",IF(seguimiento[[#This Row],[ige]]="","","Realizada"))</f>
        <v/>
      </c>
      <c r="T969" t="str">
        <f>IF(S969="Realizada",seguimiento[[#This Row],[ige]],"")</f>
        <v/>
      </c>
      <c r="U969" t="str">
        <f>IF(OR(seguimiento[[#This Row],[actividadfisica]]="Ejercicio regular",seguimiento[[#This Row],[actividadfisica]]="Actividad deportiva"),"Sí","")</f>
        <v>Sí</v>
      </c>
    </row>
    <row r="970" spans="1:21" x14ac:dyDescent="0.3">
      <c r="A970" t="str">
        <f>VLOOKUP(B970,pacientes_insertados[],2,)</f>
        <v>61e34254ec4ec02e84f5dcfe</v>
      </c>
      <c r="B970">
        <f>seguimiento[[#This Row],[idpaciente]]</f>
        <v>461</v>
      </c>
      <c r="C970">
        <f t="shared" si="15"/>
        <v>2012</v>
      </c>
      <c r="D970" s="1">
        <f>seguimiento[[#This Row],[fecha]]</f>
        <v>40974</v>
      </c>
      <c r="E970" t="str">
        <f>seguimiento[[#This Row],[institucion]]</f>
        <v>Hospital de Niños Ricardo Gutiérrez</v>
      </c>
      <c r="F970" t="str">
        <f>seguimiento[[#This Row],[fallecimiento]]</f>
        <v>No</v>
      </c>
      <c r="K970" t="str">
        <f>seguimiento[[#This Row],[coberturamedica]]</f>
        <v>Sí</v>
      </c>
      <c r="M970" t="str">
        <f>seguimiento[[#This Row],[Embarazo]]</f>
        <v>No</v>
      </c>
      <c r="N970" t="str">
        <f>seguimiento[[#This Row],[ncultivosanio]]</f>
        <v>6</v>
      </c>
      <c r="O970" t="str">
        <f>IF(seguimiento[[#This Row],[curvaglucemia]]="","No realizada","Realizada")</f>
        <v>No realizada</v>
      </c>
      <c r="P970" t="str">
        <f>IF(O970="Realizada",seguimiento[[#This Row],[curvaglucemia]],"")</f>
        <v/>
      </c>
      <c r="Q970" t="str">
        <f>IF(seguimiento[[#This Row],[vitaminaDRealizada]]="","",IF(seguimiento[[#This Row],[vitaminaDRealizada]]="No realizado","No realizada","Realizada"))</f>
        <v/>
      </c>
      <c r="R970" t="str">
        <f>IF(Q970="Realizada",seguimiento[[#This Row],[vitaminaDRealizada]],"")</f>
        <v/>
      </c>
      <c r="S970" t="str">
        <f>IF(seguimiento[[#This Row],[ige]]="No realizada","No realizada",IF(seguimiento[[#This Row],[ige]]="","","Realizada"))</f>
        <v/>
      </c>
      <c r="T970" t="str">
        <f>IF(S970="Realizada",seguimiento[[#This Row],[ige]],"")</f>
        <v/>
      </c>
      <c r="U970" t="str">
        <f>IF(OR(seguimiento[[#This Row],[actividadfisica]]="Ejercicio regular",seguimiento[[#This Row],[actividadfisica]]="Actividad deportiva"),"Sí","")</f>
        <v>Sí</v>
      </c>
    </row>
    <row r="971" spans="1:21" x14ac:dyDescent="0.3">
      <c r="A971" t="str">
        <f>VLOOKUP(B971,pacientes_insertados[],2,)</f>
        <v>61e34254ec4ec02e84f5dcff</v>
      </c>
      <c r="B971">
        <f>seguimiento[[#This Row],[idpaciente]]</f>
        <v>462</v>
      </c>
      <c r="C971">
        <f t="shared" si="15"/>
        <v>2011</v>
      </c>
      <c r="D971" s="1">
        <f>seguimiento[[#This Row],[fecha]]</f>
        <v>40883</v>
      </c>
      <c r="E971" t="str">
        <f>seguimiento[[#This Row],[institucion]]</f>
        <v>Hospital de Niños Ricardo Gutiérrez</v>
      </c>
      <c r="F971" t="str">
        <f>seguimiento[[#This Row],[fallecimiento]]</f>
        <v>No</v>
      </c>
      <c r="K971" t="str">
        <f>seguimiento[[#This Row],[coberturamedica]]</f>
        <v>Sí</v>
      </c>
      <c r="M971" t="str">
        <f>seguimiento[[#This Row],[Embarazo]]</f>
        <v>No</v>
      </c>
      <c r="N971" t="str">
        <f>seguimiento[[#This Row],[ncultivosanio]]</f>
        <v>6</v>
      </c>
      <c r="O971" t="str">
        <f>IF(seguimiento[[#This Row],[curvaglucemia]]="","No realizada","Realizada")</f>
        <v>No realizada</v>
      </c>
      <c r="P971" t="str">
        <f>IF(O971="Realizada",seguimiento[[#This Row],[curvaglucemia]],"")</f>
        <v/>
      </c>
      <c r="Q971" t="str">
        <f>IF(seguimiento[[#This Row],[vitaminaDRealizada]]="","",IF(seguimiento[[#This Row],[vitaminaDRealizada]]="No realizado","No realizada","Realizada"))</f>
        <v/>
      </c>
      <c r="R971" t="str">
        <f>IF(Q971="Realizada",seguimiento[[#This Row],[vitaminaDRealizada]],"")</f>
        <v/>
      </c>
      <c r="S971" t="str">
        <f>IF(seguimiento[[#This Row],[ige]]="No realizada","No realizada",IF(seguimiento[[#This Row],[ige]]="","","Realizada"))</f>
        <v/>
      </c>
      <c r="T971" t="str">
        <f>IF(S971="Realizada",seguimiento[[#This Row],[ige]],"")</f>
        <v/>
      </c>
      <c r="U971" t="str">
        <f>IF(OR(seguimiento[[#This Row],[actividadfisica]]="Ejercicio regular",seguimiento[[#This Row],[actividadfisica]]="Actividad deportiva"),"Sí","")</f>
        <v/>
      </c>
    </row>
    <row r="972" spans="1:21" x14ac:dyDescent="0.3">
      <c r="A972" t="str">
        <f>VLOOKUP(B972,pacientes_insertados[],2,)</f>
        <v>61e34254ec4ec02e84f5dd00</v>
      </c>
      <c r="B972">
        <f>seguimiento[[#This Row],[idpaciente]]</f>
        <v>463</v>
      </c>
      <c r="C972">
        <f t="shared" si="15"/>
        <v>2011</v>
      </c>
      <c r="D972" s="1">
        <f>seguimiento[[#This Row],[fecha]]</f>
        <v>40883</v>
      </c>
      <c r="E972" t="str">
        <f>seguimiento[[#This Row],[institucion]]</f>
        <v>Hospital de Niños Ricardo Gutiérrez</v>
      </c>
      <c r="F972" t="str">
        <f>seguimiento[[#This Row],[fallecimiento]]</f>
        <v>No</v>
      </c>
      <c r="K972" t="str">
        <f>seguimiento[[#This Row],[coberturamedica]]</f>
        <v>Sí</v>
      </c>
      <c r="M972" t="str">
        <f>seguimiento[[#This Row],[Embarazo]]</f>
        <v>No</v>
      </c>
      <c r="N972" t="str">
        <f>seguimiento[[#This Row],[ncultivosanio]]</f>
        <v>6</v>
      </c>
      <c r="O972" t="str">
        <f>IF(seguimiento[[#This Row],[curvaglucemia]]="","No realizada","Realizada")</f>
        <v>Realizada</v>
      </c>
      <c r="P972" t="str">
        <f>IF(O972="Realizada",seguimiento[[#This Row],[curvaglucemia]],"")</f>
        <v>Normal</v>
      </c>
      <c r="Q972" t="str">
        <f>IF(seguimiento[[#This Row],[vitaminaDRealizada]]="","",IF(seguimiento[[#This Row],[vitaminaDRealizada]]="No realizado","No realizada","Realizada"))</f>
        <v/>
      </c>
      <c r="R972" t="str">
        <f>IF(Q972="Realizada",seguimiento[[#This Row],[vitaminaDRealizada]],"")</f>
        <v/>
      </c>
      <c r="S972" t="str">
        <f>IF(seguimiento[[#This Row],[ige]]="No realizada","No realizada",IF(seguimiento[[#This Row],[ige]]="","","Realizada"))</f>
        <v/>
      </c>
      <c r="T972" t="str">
        <f>IF(S972="Realizada",seguimiento[[#This Row],[ige]],"")</f>
        <v/>
      </c>
      <c r="U972" t="str">
        <f>IF(OR(seguimiento[[#This Row],[actividadfisica]]="Ejercicio regular",seguimiento[[#This Row],[actividadfisica]]="Actividad deportiva"),"Sí","")</f>
        <v>Sí</v>
      </c>
    </row>
    <row r="973" spans="1:21" x14ac:dyDescent="0.3">
      <c r="A973" t="str">
        <f>VLOOKUP(B973,pacientes_insertados[],2,)</f>
        <v>61e34254ec4ec02e84f5dd01</v>
      </c>
      <c r="B973">
        <f>seguimiento[[#This Row],[idpaciente]]</f>
        <v>464</v>
      </c>
      <c r="C973">
        <f t="shared" si="15"/>
        <v>2012</v>
      </c>
      <c r="D973" s="1">
        <f>seguimiento[[#This Row],[fecha]]</f>
        <v>41235</v>
      </c>
      <c r="E973" t="str">
        <f>seguimiento[[#This Row],[institucion]]</f>
        <v>Consultorio FQ - Dr. Macri</v>
      </c>
      <c r="F973" t="str">
        <f>seguimiento[[#This Row],[fallecimiento]]</f>
        <v>No</v>
      </c>
      <c r="I973" t="str">
        <f>seguimiento[[#This Row],[educacion]]</f>
        <v>Secundaria completa</v>
      </c>
      <c r="J973" t="str">
        <f>seguimiento[[#This Row],[laboral]]</f>
        <v>No trabaja</v>
      </c>
      <c r="K973" t="str">
        <f>seguimiento[[#This Row],[coberturamedica]]</f>
        <v>Sí</v>
      </c>
      <c r="L973" t="str">
        <f>seguimiento[[#This Row],[ntratendovenosos]]</f>
        <v>1</v>
      </c>
      <c r="M973" t="str">
        <f>seguimiento[[#This Row],[Embarazo]]</f>
        <v>No</v>
      </c>
      <c r="N973" t="str">
        <f>seguimiento[[#This Row],[ncultivosanio]]</f>
        <v>4</v>
      </c>
      <c r="O973" t="str">
        <f>IF(seguimiento[[#This Row],[curvaglucemia]]="","No realizada","Realizada")</f>
        <v>Realizada</v>
      </c>
      <c r="P973" t="str">
        <f>IF(O973="Realizada",seguimiento[[#This Row],[curvaglucemia]],"")</f>
        <v>Diabetes</v>
      </c>
      <c r="Q973" t="str">
        <f>IF(seguimiento[[#This Row],[vitaminaDRealizada]]="","",IF(seguimiento[[#This Row],[vitaminaDRealizada]]="No realizado","No realizada","Realizada"))</f>
        <v/>
      </c>
      <c r="R973" t="str">
        <f>IF(Q973="Realizada",seguimiento[[#This Row],[vitaminaDRealizada]],"")</f>
        <v/>
      </c>
      <c r="S973" t="str">
        <f>IF(seguimiento[[#This Row],[ige]]="No realizada","No realizada",IF(seguimiento[[#This Row],[ige]]="","","Realizada"))</f>
        <v>Realizada</v>
      </c>
      <c r="T973" t="str">
        <f>IF(S973="Realizada",seguimiento[[#This Row],[ige]],"")</f>
        <v>&lt; 500</v>
      </c>
      <c r="U973" t="str">
        <f>IF(OR(seguimiento[[#This Row],[actividadfisica]]="Ejercicio regular",seguimiento[[#This Row],[actividadfisica]]="Actividad deportiva"),"Sí","")</f>
        <v/>
      </c>
    </row>
    <row r="974" spans="1:21" x14ac:dyDescent="0.3">
      <c r="A974" t="str">
        <f>VLOOKUP(B974,pacientes_insertados[],2,)</f>
        <v>61e34254ec4ec02e84f5dd01</v>
      </c>
      <c r="B974">
        <f>seguimiento[[#This Row],[idpaciente]]</f>
        <v>464</v>
      </c>
      <c r="C974">
        <f t="shared" si="15"/>
        <v>2013</v>
      </c>
      <c r="D974" s="1">
        <f>seguimiento[[#This Row],[fecha]]</f>
        <v>41508</v>
      </c>
      <c r="E974" t="str">
        <f>seguimiento[[#This Row],[institucion]]</f>
        <v>Consultorio FQ - Dr. Macri</v>
      </c>
      <c r="F974" t="str">
        <f>seguimiento[[#This Row],[fallecimiento]]</f>
        <v>No</v>
      </c>
      <c r="I974" t="str">
        <f>seguimiento[[#This Row],[educacion]]</f>
        <v>Terciario incompleto</v>
      </c>
      <c r="J974" t="str">
        <f>seguimiento[[#This Row],[laboral]]</f>
        <v>Trabaja, parcial</v>
      </c>
      <c r="K974" t="str">
        <f>seguimiento[[#This Row],[coberturamedica]]</f>
        <v>Sí</v>
      </c>
      <c r="N974" t="str">
        <f>seguimiento[[#This Row],[ncultivosanio]]</f>
        <v>4</v>
      </c>
      <c r="O974" t="str">
        <f>IF(seguimiento[[#This Row],[curvaglucemia]]="","No realizada","Realizada")</f>
        <v>Realizada</v>
      </c>
      <c r="P974" t="str">
        <f>IF(O974="Realizada",seguimiento[[#This Row],[curvaglucemia]],"")</f>
        <v>Diabetes</v>
      </c>
      <c r="Q974" t="str">
        <f>IF(seguimiento[[#This Row],[vitaminaDRealizada]]="","",IF(seguimiento[[#This Row],[vitaminaDRealizada]]="No realizado","No realizada","Realizada"))</f>
        <v/>
      </c>
      <c r="R974" t="str">
        <f>IF(Q974="Realizada",seguimiento[[#This Row],[vitaminaDRealizada]],"")</f>
        <v/>
      </c>
      <c r="S974" t="str">
        <f>IF(seguimiento[[#This Row],[ige]]="No realizada","No realizada",IF(seguimiento[[#This Row],[ige]]="","","Realizada"))</f>
        <v/>
      </c>
      <c r="T974" t="str">
        <f>IF(S974="Realizada",seguimiento[[#This Row],[ige]],"")</f>
        <v/>
      </c>
      <c r="U974" t="str">
        <f>IF(OR(seguimiento[[#This Row],[actividadfisica]]="Ejercicio regular",seguimiento[[#This Row],[actividadfisica]]="Actividad deportiva"),"Sí","")</f>
        <v>Sí</v>
      </c>
    </row>
    <row r="975" spans="1:21" x14ac:dyDescent="0.3">
      <c r="A975" t="str">
        <f>VLOOKUP(B975,pacientes_insertados[],2,)</f>
        <v>61e34254ec4ec02e84f5dd02</v>
      </c>
      <c r="B975">
        <f>seguimiento[[#This Row],[idpaciente]]</f>
        <v>465</v>
      </c>
      <c r="C975">
        <f t="shared" si="15"/>
        <v>2012</v>
      </c>
      <c r="D975" s="1">
        <f>seguimiento[[#This Row],[fecha]]</f>
        <v>41172</v>
      </c>
      <c r="E975" t="str">
        <f>seguimiento[[#This Row],[institucion]]</f>
        <v>Hospital de Niños Dr Orlando Alassia</v>
      </c>
      <c r="F975" t="str">
        <f>seguimiento[[#This Row],[fallecimiento]]</f>
        <v>No</v>
      </c>
      <c r="K975" t="str">
        <f>seguimiento[[#This Row],[coberturamedica]]</f>
        <v>Sí</v>
      </c>
      <c r="O975" t="str">
        <f>IF(seguimiento[[#This Row],[curvaglucemia]]="","No realizada","Realizada")</f>
        <v>No realizada</v>
      </c>
      <c r="P975" t="str">
        <f>IF(O975="Realizada",seguimiento[[#This Row],[curvaglucemia]],"")</f>
        <v/>
      </c>
      <c r="Q975" t="str">
        <f>IF(seguimiento[[#This Row],[vitaminaDRealizada]]="","",IF(seguimiento[[#This Row],[vitaminaDRealizada]]="No realizado","No realizada","Realizada"))</f>
        <v/>
      </c>
      <c r="R975" t="str">
        <f>IF(Q975="Realizada",seguimiento[[#This Row],[vitaminaDRealizada]],"")</f>
        <v/>
      </c>
      <c r="S975" t="str">
        <f>IF(seguimiento[[#This Row],[ige]]="No realizada","No realizada",IF(seguimiento[[#This Row],[ige]]="","","Realizada"))</f>
        <v/>
      </c>
      <c r="T975" t="str">
        <f>IF(S975="Realizada",seguimiento[[#This Row],[ige]],"")</f>
        <v/>
      </c>
      <c r="U975" t="str">
        <f>IF(OR(seguimiento[[#This Row],[actividadfisica]]="Ejercicio regular",seguimiento[[#This Row],[actividadfisica]]="Actividad deportiva"),"Sí","")</f>
        <v/>
      </c>
    </row>
    <row r="976" spans="1:21" x14ac:dyDescent="0.3">
      <c r="A976" t="str">
        <f>VLOOKUP(B976,pacientes_insertados[],2,)</f>
        <v>61e34254ec4ec02e84f5dd02</v>
      </c>
      <c r="B976">
        <f>seguimiento[[#This Row],[idpaciente]]</f>
        <v>465</v>
      </c>
      <c r="C976">
        <f t="shared" si="15"/>
        <v>2012</v>
      </c>
      <c r="D976" s="1">
        <f>seguimiento[[#This Row],[fecha]]</f>
        <v>41240</v>
      </c>
      <c r="E976" t="str">
        <f>seguimiento[[#This Row],[institucion]]</f>
        <v>Hospital de Niños Dr Orlando Alassia</v>
      </c>
      <c r="F976" t="str">
        <f>seguimiento[[#This Row],[fallecimiento]]</f>
        <v>No</v>
      </c>
      <c r="O976" t="str">
        <f>IF(seguimiento[[#This Row],[curvaglucemia]]="","No realizada","Realizada")</f>
        <v>No realizada</v>
      </c>
      <c r="P976" t="str">
        <f>IF(O976="Realizada",seguimiento[[#This Row],[curvaglucemia]],"")</f>
        <v/>
      </c>
      <c r="Q976" t="str">
        <f>IF(seguimiento[[#This Row],[vitaminaDRealizada]]="","",IF(seguimiento[[#This Row],[vitaminaDRealizada]]="No realizado","No realizada","Realizada"))</f>
        <v/>
      </c>
      <c r="R976" t="str">
        <f>IF(Q976="Realizada",seguimiento[[#This Row],[vitaminaDRealizada]],"")</f>
        <v/>
      </c>
      <c r="S976" t="str">
        <f>IF(seguimiento[[#This Row],[ige]]="No realizada","No realizada",IF(seguimiento[[#This Row],[ige]]="","","Realizada"))</f>
        <v/>
      </c>
      <c r="T976" t="str">
        <f>IF(S976="Realizada",seguimiento[[#This Row],[ige]],"")</f>
        <v/>
      </c>
      <c r="U976" t="str">
        <f>IF(OR(seguimiento[[#This Row],[actividadfisica]]="Ejercicio regular",seguimiento[[#This Row],[actividadfisica]]="Actividad deportiva"),"Sí","")</f>
        <v/>
      </c>
    </row>
    <row r="977" spans="1:21" x14ac:dyDescent="0.3">
      <c r="A977" t="str">
        <f>VLOOKUP(B977,pacientes_insertados[],2,)</f>
        <v>61e34254ec4ec02e84f5dd02</v>
      </c>
      <c r="B977">
        <f>seguimiento[[#This Row],[idpaciente]]</f>
        <v>465</v>
      </c>
      <c r="C977">
        <f t="shared" si="15"/>
        <v>2012</v>
      </c>
      <c r="D977" s="1">
        <f>seguimiento[[#This Row],[fecha]]</f>
        <v>41263</v>
      </c>
      <c r="E977" t="str">
        <f>seguimiento[[#This Row],[institucion]]</f>
        <v>Hospital de Niños Dr Orlando Alassia</v>
      </c>
      <c r="F977" t="str">
        <f>seguimiento[[#This Row],[fallecimiento]]</f>
        <v>No</v>
      </c>
      <c r="O977" t="str">
        <f>IF(seguimiento[[#This Row],[curvaglucemia]]="","No realizada","Realizada")</f>
        <v>No realizada</v>
      </c>
      <c r="P977" t="str">
        <f>IF(O977="Realizada",seguimiento[[#This Row],[curvaglucemia]],"")</f>
        <v/>
      </c>
      <c r="Q977" t="str">
        <f>IF(seguimiento[[#This Row],[vitaminaDRealizada]]="","",IF(seguimiento[[#This Row],[vitaminaDRealizada]]="No realizado","No realizada","Realizada"))</f>
        <v/>
      </c>
      <c r="R977" t="str">
        <f>IF(Q977="Realizada",seguimiento[[#This Row],[vitaminaDRealizada]],"")</f>
        <v/>
      </c>
      <c r="S977" t="str">
        <f>IF(seguimiento[[#This Row],[ige]]="No realizada","No realizada",IF(seguimiento[[#This Row],[ige]]="","","Realizada"))</f>
        <v/>
      </c>
      <c r="T977" t="str">
        <f>IF(S977="Realizada",seguimiento[[#This Row],[ige]],"")</f>
        <v/>
      </c>
      <c r="U977" t="str">
        <f>IF(OR(seguimiento[[#This Row],[actividadfisica]]="Ejercicio regular",seguimiento[[#This Row],[actividadfisica]]="Actividad deportiva"),"Sí","")</f>
        <v/>
      </c>
    </row>
    <row r="978" spans="1:21" x14ac:dyDescent="0.3">
      <c r="A978" t="str">
        <f>VLOOKUP(B978,pacientes_insertados[],2,)</f>
        <v>61e34254ec4ec02e84f5dd02</v>
      </c>
      <c r="B978">
        <f>seguimiento[[#This Row],[idpaciente]]</f>
        <v>465</v>
      </c>
      <c r="C978">
        <f t="shared" si="15"/>
        <v>2012</v>
      </c>
      <c r="D978" s="1">
        <f>seguimiento[[#This Row],[fecha]]</f>
        <v>41263</v>
      </c>
      <c r="E978" t="str">
        <f>seguimiento[[#This Row],[institucion]]</f>
        <v>Hospital de Niños Dr Orlando Alassia</v>
      </c>
      <c r="F978" t="str">
        <f>seguimiento[[#This Row],[fallecimiento]]</f>
        <v>No</v>
      </c>
      <c r="O978" t="str">
        <f>IF(seguimiento[[#This Row],[curvaglucemia]]="","No realizada","Realizada")</f>
        <v>No realizada</v>
      </c>
      <c r="P978" t="str">
        <f>IF(O978="Realizada",seguimiento[[#This Row],[curvaglucemia]],"")</f>
        <v/>
      </c>
      <c r="Q978" t="str">
        <f>IF(seguimiento[[#This Row],[vitaminaDRealizada]]="","",IF(seguimiento[[#This Row],[vitaminaDRealizada]]="No realizado","No realizada","Realizada"))</f>
        <v/>
      </c>
      <c r="R978" t="str">
        <f>IF(Q978="Realizada",seguimiento[[#This Row],[vitaminaDRealizada]],"")</f>
        <v/>
      </c>
      <c r="S978" t="str">
        <f>IF(seguimiento[[#This Row],[ige]]="No realizada","No realizada",IF(seguimiento[[#This Row],[ige]]="","","Realizada"))</f>
        <v/>
      </c>
      <c r="T978" t="str">
        <f>IF(S978="Realizada",seguimiento[[#This Row],[ige]],"")</f>
        <v/>
      </c>
      <c r="U978" t="str">
        <f>IF(OR(seguimiento[[#This Row],[actividadfisica]]="Ejercicio regular",seguimiento[[#This Row],[actividadfisica]]="Actividad deportiva"),"Sí","")</f>
        <v/>
      </c>
    </row>
    <row r="979" spans="1:21" x14ac:dyDescent="0.3">
      <c r="A979" t="str">
        <f>VLOOKUP(B979,pacientes_insertados[],2,)</f>
        <v>61e34254ec4ec02e84f5dd02</v>
      </c>
      <c r="B979">
        <f>seguimiento[[#This Row],[idpaciente]]</f>
        <v>465</v>
      </c>
      <c r="C979">
        <f t="shared" si="15"/>
        <v>2013</v>
      </c>
      <c r="D979" s="1">
        <f>seguimiento[[#This Row],[fecha]]</f>
        <v>41319</v>
      </c>
      <c r="E979" t="str">
        <f>seguimiento[[#This Row],[institucion]]</f>
        <v>Hospital de Niños Dr Orlando Alassia</v>
      </c>
      <c r="F979" t="str">
        <f>seguimiento[[#This Row],[fallecimiento]]</f>
        <v>No</v>
      </c>
      <c r="K979" t="str">
        <f>seguimiento[[#This Row],[coberturamedica]]</f>
        <v>Sí</v>
      </c>
      <c r="O979" t="str">
        <f>IF(seguimiento[[#This Row],[curvaglucemia]]="","No realizada","Realizada")</f>
        <v>No realizada</v>
      </c>
      <c r="P979" t="str">
        <f>IF(O979="Realizada",seguimiento[[#This Row],[curvaglucemia]],"")</f>
        <v/>
      </c>
      <c r="Q979" t="str">
        <f>IF(seguimiento[[#This Row],[vitaminaDRealizada]]="","",IF(seguimiento[[#This Row],[vitaminaDRealizada]]="No realizado","No realizada","Realizada"))</f>
        <v/>
      </c>
      <c r="R979" t="str">
        <f>IF(Q979="Realizada",seguimiento[[#This Row],[vitaminaDRealizada]],"")</f>
        <v/>
      </c>
      <c r="S979" t="str">
        <f>IF(seguimiento[[#This Row],[ige]]="No realizada","No realizada",IF(seguimiento[[#This Row],[ige]]="","","Realizada"))</f>
        <v/>
      </c>
      <c r="T979" t="str">
        <f>IF(S979="Realizada",seguimiento[[#This Row],[ige]],"")</f>
        <v/>
      </c>
      <c r="U979" t="str">
        <f>IF(OR(seguimiento[[#This Row],[actividadfisica]]="Ejercicio regular",seguimiento[[#This Row],[actividadfisica]]="Actividad deportiva"),"Sí","")</f>
        <v/>
      </c>
    </row>
    <row r="980" spans="1:21" x14ac:dyDescent="0.3">
      <c r="A980" t="str">
        <f>VLOOKUP(B980,pacientes_insertados[],2,)</f>
        <v>61e34254ec4ec02e84f5dd02</v>
      </c>
      <c r="B980">
        <f>seguimiento[[#This Row],[idpaciente]]</f>
        <v>465</v>
      </c>
      <c r="C980">
        <f t="shared" si="15"/>
        <v>2013</v>
      </c>
      <c r="D980" s="1">
        <f>seguimiento[[#This Row],[fecha]]</f>
        <v>41347</v>
      </c>
      <c r="E980" t="str">
        <f>seguimiento[[#This Row],[institucion]]</f>
        <v>Hospital de Niños Dr Orlando Alassia</v>
      </c>
      <c r="F980" t="str">
        <f>seguimiento[[#This Row],[fallecimiento]]</f>
        <v>No</v>
      </c>
      <c r="K980" t="str">
        <f>seguimiento[[#This Row],[coberturamedica]]</f>
        <v>Sí</v>
      </c>
      <c r="O980" t="str">
        <f>IF(seguimiento[[#This Row],[curvaglucemia]]="","No realizada","Realizada")</f>
        <v>No realizada</v>
      </c>
      <c r="P980" t="str">
        <f>IF(O980="Realizada",seguimiento[[#This Row],[curvaglucemia]],"")</f>
        <v/>
      </c>
      <c r="Q980" t="str">
        <f>IF(seguimiento[[#This Row],[vitaminaDRealizada]]="","",IF(seguimiento[[#This Row],[vitaminaDRealizada]]="No realizado","No realizada","Realizada"))</f>
        <v/>
      </c>
      <c r="R980" t="str">
        <f>IF(Q980="Realizada",seguimiento[[#This Row],[vitaminaDRealizada]],"")</f>
        <v/>
      </c>
      <c r="S980" t="str">
        <f>IF(seguimiento[[#This Row],[ige]]="No realizada","No realizada",IF(seguimiento[[#This Row],[ige]]="","","Realizada"))</f>
        <v/>
      </c>
      <c r="T980" t="str">
        <f>IF(S980="Realizada",seguimiento[[#This Row],[ige]],"")</f>
        <v/>
      </c>
      <c r="U980" t="str">
        <f>IF(OR(seguimiento[[#This Row],[actividadfisica]]="Ejercicio regular",seguimiento[[#This Row],[actividadfisica]]="Actividad deportiva"),"Sí","")</f>
        <v/>
      </c>
    </row>
    <row r="981" spans="1:21" x14ac:dyDescent="0.3">
      <c r="A981" t="str">
        <f>VLOOKUP(B981,pacientes_insertados[],2,)</f>
        <v>61e34254ec4ec02e84f5dd02</v>
      </c>
      <c r="B981">
        <f>seguimiento[[#This Row],[idpaciente]]</f>
        <v>465</v>
      </c>
      <c r="C981">
        <f t="shared" si="15"/>
        <v>2013</v>
      </c>
      <c r="D981" s="1">
        <f>seguimiento[[#This Row],[fecha]]</f>
        <v>41375</v>
      </c>
      <c r="E981" t="str">
        <f>seguimiento[[#This Row],[institucion]]</f>
        <v>Hospital de Niños Dr Orlando Alassia</v>
      </c>
      <c r="F981" t="str">
        <f>seguimiento[[#This Row],[fallecimiento]]</f>
        <v>No</v>
      </c>
      <c r="K981" t="str">
        <f>seguimiento[[#This Row],[coberturamedica]]</f>
        <v>Sí</v>
      </c>
      <c r="O981" t="str">
        <f>IF(seguimiento[[#This Row],[curvaglucemia]]="","No realizada","Realizada")</f>
        <v>No realizada</v>
      </c>
      <c r="P981" t="str">
        <f>IF(O981="Realizada",seguimiento[[#This Row],[curvaglucemia]],"")</f>
        <v/>
      </c>
      <c r="Q981" t="str">
        <f>IF(seguimiento[[#This Row],[vitaminaDRealizada]]="","",IF(seguimiento[[#This Row],[vitaminaDRealizada]]="No realizado","No realizada","Realizada"))</f>
        <v/>
      </c>
      <c r="R981" t="str">
        <f>IF(Q981="Realizada",seguimiento[[#This Row],[vitaminaDRealizada]],"")</f>
        <v/>
      </c>
      <c r="S981" t="str">
        <f>IF(seguimiento[[#This Row],[ige]]="No realizada","No realizada",IF(seguimiento[[#This Row],[ige]]="","","Realizada"))</f>
        <v/>
      </c>
      <c r="T981" t="str">
        <f>IF(S981="Realizada",seguimiento[[#This Row],[ige]],"")</f>
        <v/>
      </c>
      <c r="U981" t="str">
        <f>IF(OR(seguimiento[[#This Row],[actividadfisica]]="Ejercicio regular",seguimiento[[#This Row],[actividadfisica]]="Actividad deportiva"),"Sí","")</f>
        <v/>
      </c>
    </row>
    <row r="982" spans="1:21" x14ac:dyDescent="0.3">
      <c r="A982" t="str">
        <f>VLOOKUP(B982,pacientes_insertados[],2,)</f>
        <v>61e34254ec4ec02e84f5dd02</v>
      </c>
      <c r="B982">
        <f>seguimiento[[#This Row],[idpaciente]]</f>
        <v>465</v>
      </c>
      <c r="C982">
        <f t="shared" si="15"/>
        <v>2013</v>
      </c>
      <c r="D982" s="1">
        <f>seguimiento[[#This Row],[fecha]]</f>
        <v>41431</v>
      </c>
      <c r="E982" t="str">
        <f>seguimiento[[#This Row],[institucion]]</f>
        <v>Hospital de Niños Dr Orlando Alassia</v>
      </c>
      <c r="F982" t="str">
        <f>seguimiento[[#This Row],[fallecimiento]]</f>
        <v>No</v>
      </c>
      <c r="O982" t="str">
        <f>IF(seguimiento[[#This Row],[curvaglucemia]]="","No realizada","Realizada")</f>
        <v>No realizada</v>
      </c>
      <c r="P982" t="str">
        <f>IF(O982="Realizada",seguimiento[[#This Row],[curvaglucemia]],"")</f>
        <v/>
      </c>
      <c r="Q982" t="str">
        <f>IF(seguimiento[[#This Row],[vitaminaDRealizada]]="","",IF(seguimiento[[#This Row],[vitaminaDRealizada]]="No realizado","No realizada","Realizada"))</f>
        <v/>
      </c>
      <c r="R982" t="str">
        <f>IF(Q982="Realizada",seguimiento[[#This Row],[vitaminaDRealizada]],"")</f>
        <v/>
      </c>
      <c r="S982" t="str">
        <f>IF(seguimiento[[#This Row],[ige]]="No realizada","No realizada",IF(seguimiento[[#This Row],[ige]]="","","Realizada"))</f>
        <v/>
      </c>
      <c r="T982" t="str">
        <f>IF(S982="Realizada",seguimiento[[#This Row],[ige]],"")</f>
        <v/>
      </c>
      <c r="U982" t="str">
        <f>IF(OR(seguimiento[[#This Row],[actividadfisica]]="Ejercicio regular",seguimiento[[#This Row],[actividadfisica]]="Actividad deportiva"),"Sí","")</f>
        <v/>
      </c>
    </row>
    <row r="983" spans="1:21" x14ac:dyDescent="0.3">
      <c r="A983" t="str">
        <f>VLOOKUP(B983,pacientes_insertados[],2,)</f>
        <v>61e34254ec4ec02e84f5dd02</v>
      </c>
      <c r="B983">
        <f>seguimiento[[#This Row],[idpaciente]]</f>
        <v>465</v>
      </c>
      <c r="C983">
        <f t="shared" si="15"/>
        <v>2013</v>
      </c>
      <c r="D983" s="1">
        <f>seguimiento[[#This Row],[fecha]]</f>
        <v>41473</v>
      </c>
      <c r="E983" t="str">
        <f>seguimiento[[#This Row],[institucion]]</f>
        <v>Hospital de Niños Dr Orlando Alassia</v>
      </c>
      <c r="F983" t="str">
        <f>seguimiento[[#This Row],[fallecimiento]]</f>
        <v>No</v>
      </c>
      <c r="L983" t="str">
        <f>seguimiento[[#This Row],[ntratendovenosos]]</f>
        <v>1</v>
      </c>
      <c r="O983" t="str">
        <f>IF(seguimiento[[#This Row],[curvaglucemia]]="","No realizada","Realizada")</f>
        <v>No realizada</v>
      </c>
      <c r="P983" t="str">
        <f>IF(O983="Realizada",seguimiento[[#This Row],[curvaglucemia]],"")</f>
        <v/>
      </c>
      <c r="Q983" t="str">
        <f>IF(seguimiento[[#This Row],[vitaminaDRealizada]]="","",IF(seguimiento[[#This Row],[vitaminaDRealizada]]="No realizado","No realizada","Realizada"))</f>
        <v/>
      </c>
      <c r="R983" t="str">
        <f>IF(Q983="Realizada",seguimiento[[#This Row],[vitaminaDRealizada]],"")</f>
        <v/>
      </c>
      <c r="S983" t="str">
        <f>IF(seguimiento[[#This Row],[ige]]="No realizada","No realizada",IF(seguimiento[[#This Row],[ige]]="","","Realizada"))</f>
        <v/>
      </c>
      <c r="T983" t="str">
        <f>IF(S983="Realizada",seguimiento[[#This Row],[ige]],"")</f>
        <v/>
      </c>
      <c r="U983" t="str">
        <f>IF(OR(seguimiento[[#This Row],[actividadfisica]]="Ejercicio regular",seguimiento[[#This Row],[actividadfisica]]="Actividad deportiva"),"Sí","")</f>
        <v/>
      </c>
    </row>
    <row r="984" spans="1:21" x14ac:dyDescent="0.3">
      <c r="A984" t="str">
        <f>VLOOKUP(B984,pacientes_insertados[],2,)</f>
        <v>61e34254ec4ec02e84f5dd02</v>
      </c>
      <c r="B984">
        <f>seguimiento[[#This Row],[idpaciente]]</f>
        <v>465</v>
      </c>
      <c r="C984">
        <f t="shared" si="15"/>
        <v>2013</v>
      </c>
      <c r="D984" s="1">
        <f>seguimiento[[#This Row],[fecha]]</f>
        <v>41508</v>
      </c>
      <c r="E984" t="str">
        <f>seguimiento[[#This Row],[institucion]]</f>
        <v>Hospital de Niños Dr Orlando Alassia</v>
      </c>
      <c r="F984" t="str">
        <f>seguimiento[[#This Row],[fallecimiento]]</f>
        <v>No</v>
      </c>
      <c r="K984" t="str">
        <f>seguimiento[[#This Row],[coberturamedica]]</f>
        <v>Sí</v>
      </c>
      <c r="L984" t="str">
        <f>seguimiento[[#This Row],[ntratendovenosos]]</f>
        <v>1</v>
      </c>
      <c r="N984" t="str">
        <f>seguimiento[[#This Row],[ncultivosanio]]</f>
        <v>4</v>
      </c>
      <c r="O984" t="str">
        <f>IF(seguimiento[[#This Row],[curvaglucemia]]="","No realizada","Realizada")</f>
        <v>No realizada</v>
      </c>
      <c r="P984" t="str">
        <f>IF(O984="Realizada",seguimiento[[#This Row],[curvaglucemia]],"")</f>
        <v/>
      </c>
      <c r="Q984" t="str">
        <f>IF(seguimiento[[#This Row],[vitaminaDRealizada]]="","",IF(seguimiento[[#This Row],[vitaminaDRealizada]]="No realizado","No realizada","Realizada"))</f>
        <v/>
      </c>
      <c r="R984" t="str">
        <f>IF(Q984="Realizada",seguimiento[[#This Row],[vitaminaDRealizada]],"")</f>
        <v/>
      </c>
      <c r="S984" t="str">
        <f>IF(seguimiento[[#This Row],[ige]]="No realizada","No realizada",IF(seguimiento[[#This Row],[ige]]="","","Realizada"))</f>
        <v/>
      </c>
      <c r="T984" t="str">
        <f>IF(S984="Realizada",seguimiento[[#This Row],[ige]],"")</f>
        <v/>
      </c>
      <c r="U984" t="str">
        <f>IF(OR(seguimiento[[#This Row],[actividadfisica]]="Ejercicio regular",seguimiento[[#This Row],[actividadfisica]]="Actividad deportiva"),"Sí","")</f>
        <v/>
      </c>
    </row>
    <row r="985" spans="1:21" x14ac:dyDescent="0.3">
      <c r="A985" t="str">
        <f>VLOOKUP(B985,pacientes_insertados[],2,)</f>
        <v>61e34254ec4ec02e84f5dd02</v>
      </c>
      <c r="B985">
        <f>seguimiento[[#This Row],[idpaciente]]</f>
        <v>465</v>
      </c>
      <c r="C985">
        <f t="shared" si="15"/>
        <v>2014</v>
      </c>
      <c r="D985" s="1">
        <f>seguimiento[[#This Row],[fecha]]</f>
        <v>41697</v>
      </c>
      <c r="E985" t="str">
        <f>seguimiento[[#This Row],[institucion]]</f>
        <v>Hospital de Niños Dr Orlando Alassia</v>
      </c>
      <c r="F985" t="str">
        <f>seguimiento[[#This Row],[fallecimiento]]</f>
        <v>No</v>
      </c>
      <c r="K985" t="str">
        <f>seguimiento[[#This Row],[coberturamedica]]</f>
        <v>Sí</v>
      </c>
      <c r="O985" t="str">
        <f>IF(seguimiento[[#This Row],[curvaglucemia]]="","No realizada","Realizada")</f>
        <v>No realizada</v>
      </c>
      <c r="P985" t="str">
        <f>IF(O985="Realizada",seguimiento[[#This Row],[curvaglucemia]],"")</f>
        <v/>
      </c>
      <c r="Q985" t="str">
        <f>IF(seguimiento[[#This Row],[vitaminaDRealizada]]="","",IF(seguimiento[[#This Row],[vitaminaDRealizada]]="No realizado","No realizada","Realizada"))</f>
        <v/>
      </c>
      <c r="R985" t="str">
        <f>IF(Q985="Realizada",seguimiento[[#This Row],[vitaminaDRealizada]],"")</f>
        <v/>
      </c>
      <c r="S985" t="str">
        <f>IF(seguimiento[[#This Row],[ige]]="No realizada","No realizada",IF(seguimiento[[#This Row],[ige]]="","","Realizada"))</f>
        <v/>
      </c>
      <c r="T985" t="str">
        <f>IF(S985="Realizada",seguimiento[[#This Row],[ige]],"")</f>
        <v/>
      </c>
      <c r="U985" t="str">
        <f>IF(OR(seguimiento[[#This Row],[actividadfisica]]="Ejercicio regular",seguimiento[[#This Row],[actividadfisica]]="Actividad deportiva"),"Sí","")</f>
        <v>Sí</v>
      </c>
    </row>
    <row r="986" spans="1:21" x14ac:dyDescent="0.3">
      <c r="A986" t="str">
        <f>VLOOKUP(B986,pacientes_insertados[],2,)</f>
        <v>61e34254ec4ec02e84f5dd02</v>
      </c>
      <c r="B986">
        <f>seguimiento[[#This Row],[idpaciente]]</f>
        <v>465</v>
      </c>
      <c r="C986">
        <f t="shared" si="15"/>
        <v>2014</v>
      </c>
      <c r="D986" s="1">
        <f>seguimiento[[#This Row],[fecha]]</f>
        <v>41837</v>
      </c>
      <c r="E986" t="str">
        <f>seguimiento[[#This Row],[institucion]]</f>
        <v>Hospital de Niños Dr Orlando Alassia</v>
      </c>
      <c r="F986" t="str">
        <f>seguimiento[[#This Row],[fallecimiento]]</f>
        <v>No</v>
      </c>
      <c r="O986" t="str">
        <f>IF(seguimiento[[#This Row],[curvaglucemia]]="","No realizada","Realizada")</f>
        <v>No realizada</v>
      </c>
      <c r="P986" t="str">
        <f>IF(O986="Realizada",seguimiento[[#This Row],[curvaglucemia]],"")</f>
        <v/>
      </c>
      <c r="Q986" t="str">
        <f>IF(seguimiento[[#This Row],[vitaminaDRealizada]]="","",IF(seguimiento[[#This Row],[vitaminaDRealizada]]="No realizado","No realizada","Realizada"))</f>
        <v/>
      </c>
      <c r="R986" t="str">
        <f>IF(Q986="Realizada",seguimiento[[#This Row],[vitaminaDRealizada]],"")</f>
        <v/>
      </c>
      <c r="S986" t="str">
        <f>IF(seguimiento[[#This Row],[ige]]="No realizada","No realizada",IF(seguimiento[[#This Row],[ige]]="","","Realizada"))</f>
        <v/>
      </c>
      <c r="T986" t="str">
        <f>IF(S986="Realizada",seguimiento[[#This Row],[ige]],"")</f>
        <v/>
      </c>
      <c r="U986" t="str">
        <f>IF(OR(seguimiento[[#This Row],[actividadfisica]]="Ejercicio regular",seguimiento[[#This Row],[actividadfisica]]="Actividad deportiva"),"Sí","")</f>
        <v>Sí</v>
      </c>
    </row>
    <row r="987" spans="1:21" x14ac:dyDescent="0.3">
      <c r="A987" t="str">
        <f>VLOOKUP(B987,pacientes_insertados[],2,)</f>
        <v>61e34254ec4ec02e84f5dd02</v>
      </c>
      <c r="B987">
        <f>seguimiento[[#This Row],[idpaciente]]</f>
        <v>465</v>
      </c>
      <c r="C987">
        <f t="shared" si="15"/>
        <v>2014</v>
      </c>
      <c r="D987" s="1">
        <f>seguimiento[[#This Row],[fecha]]</f>
        <v>41837</v>
      </c>
      <c r="E987" t="str">
        <f>seguimiento[[#This Row],[institucion]]</f>
        <v>Hospital de Niños Dr Orlando Alassia</v>
      </c>
      <c r="F987" t="str">
        <f>seguimiento[[#This Row],[fallecimiento]]</f>
        <v>No</v>
      </c>
      <c r="O987" t="str">
        <f>IF(seguimiento[[#This Row],[curvaglucemia]]="","No realizada","Realizada")</f>
        <v>No realizada</v>
      </c>
      <c r="P987" t="str">
        <f>IF(O987="Realizada",seguimiento[[#This Row],[curvaglucemia]],"")</f>
        <v/>
      </c>
      <c r="Q987" t="str">
        <f>IF(seguimiento[[#This Row],[vitaminaDRealizada]]="","",IF(seguimiento[[#This Row],[vitaminaDRealizada]]="No realizado","No realizada","Realizada"))</f>
        <v/>
      </c>
      <c r="R987" t="str">
        <f>IF(Q987="Realizada",seguimiento[[#This Row],[vitaminaDRealizada]],"")</f>
        <v/>
      </c>
      <c r="S987" t="str">
        <f>IF(seguimiento[[#This Row],[ige]]="No realizada","No realizada",IF(seguimiento[[#This Row],[ige]]="","","Realizada"))</f>
        <v/>
      </c>
      <c r="T987" t="str">
        <f>IF(S987="Realizada",seguimiento[[#This Row],[ige]],"")</f>
        <v/>
      </c>
      <c r="U987" t="str">
        <f>IF(OR(seguimiento[[#This Row],[actividadfisica]]="Ejercicio regular",seguimiento[[#This Row],[actividadfisica]]="Actividad deportiva"),"Sí","")</f>
        <v>Sí</v>
      </c>
    </row>
    <row r="988" spans="1:21" x14ac:dyDescent="0.3">
      <c r="A988" t="str">
        <f>VLOOKUP(B988,pacientes_insertados[],2,)</f>
        <v>61e34254ec4ec02e84f5dd03</v>
      </c>
      <c r="B988">
        <f>seguimiento[[#This Row],[idpaciente]]</f>
        <v>466</v>
      </c>
      <c r="C988">
        <f t="shared" si="15"/>
        <v>2012</v>
      </c>
      <c r="D988" s="1">
        <f>seguimiento[[#This Row],[fecha]]</f>
        <v>41159</v>
      </c>
      <c r="E988" t="str">
        <f>seguimiento[[#This Row],[institucion]]</f>
        <v>Hospital "Dr. Antonio A. Cetrángolo"</v>
      </c>
      <c r="F988" t="str">
        <f>seguimiento[[#This Row],[fallecimiento]]</f>
        <v>No</v>
      </c>
      <c r="I988" t="str">
        <f>seguimiento[[#This Row],[educacion]]</f>
        <v>Primaria incompleta</v>
      </c>
      <c r="K988" t="str">
        <f>seguimiento[[#This Row],[coberturamedica]]</f>
        <v>Sí</v>
      </c>
      <c r="M988" t="str">
        <f>seguimiento[[#This Row],[Embarazo]]</f>
        <v>No</v>
      </c>
      <c r="O988" t="str">
        <f>IF(seguimiento[[#This Row],[curvaglucemia]]="","No realizada","Realizada")</f>
        <v>No realizada</v>
      </c>
      <c r="P988" t="str">
        <f>IF(O988="Realizada",seguimiento[[#This Row],[curvaglucemia]],"")</f>
        <v/>
      </c>
      <c r="Q988" t="str">
        <f>IF(seguimiento[[#This Row],[vitaminaDRealizada]]="","",IF(seguimiento[[#This Row],[vitaminaDRealizada]]="No realizado","No realizada","Realizada"))</f>
        <v/>
      </c>
      <c r="R988" t="str">
        <f>IF(Q988="Realizada",seguimiento[[#This Row],[vitaminaDRealizada]],"")</f>
        <v/>
      </c>
      <c r="S988" t="str">
        <f>IF(seguimiento[[#This Row],[ige]]="No realizada","No realizada",IF(seguimiento[[#This Row],[ige]]="","","Realizada"))</f>
        <v/>
      </c>
      <c r="T988" t="str">
        <f>IF(S988="Realizada",seguimiento[[#This Row],[ige]],"")</f>
        <v/>
      </c>
      <c r="U988" t="str">
        <f>IF(OR(seguimiento[[#This Row],[actividadfisica]]="Ejercicio regular",seguimiento[[#This Row],[actividadfisica]]="Actividad deportiva"),"Sí","")</f>
        <v/>
      </c>
    </row>
    <row r="989" spans="1:21" x14ac:dyDescent="0.3">
      <c r="A989" t="str">
        <f>VLOOKUP(B989,pacientes_insertados[],2,)</f>
        <v>61e34254ec4ec02e84f5dd03</v>
      </c>
      <c r="B989">
        <f>seguimiento[[#This Row],[idpaciente]]</f>
        <v>466</v>
      </c>
      <c r="C989">
        <f t="shared" si="15"/>
        <v>2013</v>
      </c>
      <c r="D989" s="1">
        <f>seguimiento[[#This Row],[fecha]]</f>
        <v>41488</v>
      </c>
      <c r="E989" t="str">
        <f>seguimiento[[#This Row],[institucion]]</f>
        <v>Hospital "Dr. Antonio A. Cetrángolo"</v>
      </c>
      <c r="F989" t="str">
        <f>seguimiento[[#This Row],[fallecimiento]]</f>
        <v>No</v>
      </c>
      <c r="K989" t="str">
        <f>seguimiento[[#This Row],[coberturamedica]]</f>
        <v>Sí</v>
      </c>
      <c r="M989" t="str">
        <f>seguimiento[[#This Row],[Embarazo]]</f>
        <v>No</v>
      </c>
      <c r="O989" t="str">
        <f>IF(seguimiento[[#This Row],[curvaglucemia]]="","No realizada","Realizada")</f>
        <v>Realizada</v>
      </c>
      <c r="P989" t="str">
        <f>IF(O989="Realizada",seguimiento[[#This Row],[curvaglucemia]],"")</f>
        <v>Normal</v>
      </c>
      <c r="Q989" t="str">
        <f>IF(seguimiento[[#This Row],[vitaminaDRealizada]]="","",IF(seguimiento[[#This Row],[vitaminaDRealizada]]="No realizado","No realizada","Realizada"))</f>
        <v/>
      </c>
      <c r="R989" t="str">
        <f>IF(Q989="Realizada",seguimiento[[#This Row],[vitaminaDRealizada]],"")</f>
        <v/>
      </c>
      <c r="S989" t="str">
        <f>IF(seguimiento[[#This Row],[ige]]="No realizada","No realizada",IF(seguimiento[[#This Row],[ige]]="","","Realizada"))</f>
        <v/>
      </c>
      <c r="T989" t="str">
        <f>IF(S989="Realizada",seguimiento[[#This Row],[ige]],"")</f>
        <v/>
      </c>
      <c r="U989" t="str">
        <f>IF(OR(seguimiento[[#This Row],[actividadfisica]]="Ejercicio regular",seguimiento[[#This Row],[actividadfisica]]="Actividad deportiva"),"Sí","")</f>
        <v>Sí</v>
      </c>
    </row>
    <row r="990" spans="1:21" x14ac:dyDescent="0.3">
      <c r="A990" t="str">
        <f>VLOOKUP(B990,pacientes_insertados[],2,)</f>
        <v>61e34254ec4ec02e84f5dd04</v>
      </c>
      <c r="B990">
        <f>seguimiento[[#This Row],[idpaciente]]</f>
        <v>467</v>
      </c>
      <c r="C990">
        <f t="shared" si="15"/>
        <v>2012</v>
      </c>
      <c r="D990" s="1">
        <f>seguimiento[[#This Row],[fecha]]</f>
        <v>41253</v>
      </c>
      <c r="E990" t="str">
        <f>seguimiento[[#This Row],[institucion]]</f>
        <v>Consultorio FQ - Dr. Macri</v>
      </c>
      <c r="F990" t="str">
        <f>seguimiento[[#This Row],[fallecimiento]]</f>
        <v>No</v>
      </c>
      <c r="I990" t="str">
        <f>seguimiento[[#This Row],[educacion]]</f>
        <v>Secundaria incompleta</v>
      </c>
      <c r="J990" t="str">
        <f>seguimiento[[#This Row],[laboral]]</f>
        <v>Trabaja, completo</v>
      </c>
      <c r="K990" t="str">
        <f>seguimiento[[#This Row],[coberturamedica]]</f>
        <v>Sí</v>
      </c>
      <c r="N990" t="str">
        <f>seguimiento[[#This Row],[ncultivosanio]]</f>
        <v>3</v>
      </c>
      <c r="O990" t="str">
        <f>IF(seguimiento[[#This Row],[curvaglucemia]]="","No realizada","Realizada")</f>
        <v>Realizada</v>
      </c>
      <c r="P990" t="str">
        <f>IF(O990="Realizada",seguimiento[[#This Row],[curvaglucemia]],"")</f>
        <v>Normal</v>
      </c>
      <c r="Q990" t="str">
        <f>IF(seguimiento[[#This Row],[vitaminaDRealizada]]="","",IF(seguimiento[[#This Row],[vitaminaDRealizada]]="No realizado","No realizada","Realizada"))</f>
        <v/>
      </c>
      <c r="R990" t="str">
        <f>IF(Q990="Realizada",seguimiento[[#This Row],[vitaminaDRealizada]],"")</f>
        <v/>
      </c>
      <c r="S990" t="str">
        <f>IF(seguimiento[[#This Row],[ige]]="No realizada","No realizada",IF(seguimiento[[#This Row],[ige]]="","","Realizada"))</f>
        <v/>
      </c>
      <c r="T990" t="str">
        <f>IF(S990="Realizada",seguimiento[[#This Row],[ige]],"")</f>
        <v/>
      </c>
      <c r="U990" t="str">
        <f>IF(OR(seguimiento[[#This Row],[actividadfisica]]="Ejercicio regular",seguimiento[[#This Row],[actividadfisica]]="Actividad deportiva"),"Sí","")</f>
        <v/>
      </c>
    </row>
    <row r="991" spans="1:21" x14ac:dyDescent="0.3">
      <c r="A991" t="str">
        <f>VLOOKUP(B991,pacientes_insertados[],2,)</f>
        <v>61e34254ec4ec02e84f5dd04</v>
      </c>
      <c r="B991">
        <f>seguimiento[[#This Row],[idpaciente]]</f>
        <v>467</v>
      </c>
      <c r="C991">
        <f t="shared" si="15"/>
        <v>2013</v>
      </c>
      <c r="D991" s="1">
        <f>seguimiento[[#This Row],[fecha]]</f>
        <v>41518</v>
      </c>
      <c r="E991" t="str">
        <f>seguimiento[[#This Row],[institucion]]</f>
        <v>Consultorio FQ - Dr. Macri</v>
      </c>
      <c r="F991" t="str">
        <f>seguimiento[[#This Row],[fallecimiento]]</f>
        <v>No</v>
      </c>
      <c r="I991" t="str">
        <f>seguimiento[[#This Row],[educacion]]</f>
        <v>Secundaria completa</v>
      </c>
      <c r="J991" t="str">
        <f>seguimiento[[#This Row],[laboral]]</f>
        <v>Trabaja, parcial</v>
      </c>
      <c r="K991" t="str">
        <f>seguimiento[[#This Row],[coberturamedica]]</f>
        <v>Sí</v>
      </c>
      <c r="N991" t="str">
        <f>seguimiento[[#This Row],[ncultivosanio]]</f>
        <v>3</v>
      </c>
      <c r="O991" t="str">
        <f>IF(seguimiento[[#This Row],[curvaglucemia]]="","No realizada","Realizada")</f>
        <v>Realizada</v>
      </c>
      <c r="P991" t="str">
        <f>IF(O991="Realizada",seguimiento[[#This Row],[curvaglucemia]],"")</f>
        <v>Normal</v>
      </c>
      <c r="Q991" t="str">
        <f>IF(seguimiento[[#This Row],[vitaminaDRealizada]]="","",IF(seguimiento[[#This Row],[vitaminaDRealizada]]="No realizado","No realizada","Realizada"))</f>
        <v/>
      </c>
      <c r="R991" t="str">
        <f>IF(Q991="Realizada",seguimiento[[#This Row],[vitaminaDRealizada]],"")</f>
        <v/>
      </c>
      <c r="S991" t="str">
        <f>IF(seguimiento[[#This Row],[ige]]="No realizada","No realizada",IF(seguimiento[[#This Row],[ige]]="","","Realizada"))</f>
        <v/>
      </c>
      <c r="T991" t="str">
        <f>IF(S991="Realizada",seguimiento[[#This Row],[ige]],"")</f>
        <v/>
      </c>
      <c r="U991" t="str">
        <f>IF(OR(seguimiento[[#This Row],[actividadfisica]]="Ejercicio regular",seguimiento[[#This Row],[actividadfisica]]="Actividad deportiva"),"Sí","")</f>
        <v/>
      </c>
    </row>
    <row r="992" spans="1:21" x14ac:dyDescent="0.3">
      <c r="A992" t="str">
        <f>VLOOKUP(B992,pacientes_insertados[],2,)</f>
        <v>61e34254ec4ec02e84f5dd05</v>
      </c>
      <c r="B992">
        <f>seguimiento[[#This Row],[idpaciente]]</f>
        <v>468</v>
      </c>
      <c r="C992">
        <f t="shared" si="15"/>
        <v>2012</v>
      </c>
      <c r="D992" s="1">
        <f>seguimiento[[#This Row],[fecha]]</f>
        <v>41197</v>
      </c>
      <c r="E992" t="str">
        <f>seguimiento[[#This Row],[institucion]]</f>
        <v>Consultorio FQ - Dr. Macri</v>
      </c>
      <c r="F992" t="str">
        <f>seguimiento[[#This Row],[fallecimiento]]</f>
        <v>No</v>
      </c>
      <c r="K992" t="str">
        <f>seguimiento[[#This Row],[coberturamedica]]</f>
        <v>Sí</v>
      </c>
      <c r="L992" t="str">
        <f>seguimiento[[#This Row],[ntratendovenosos]]</f>
        <v>3</v>
      </c>
      <c r="M992" t="str">
        <f>seguimiento[[#This Row],[Embarazo]]</f>
        <v>No</v>
      </c>
      <c r="N992" t="str">
        <f>seguimiento[[#This Row],[ncultivosanio]]</f>
        <v>4</v>
      </c>
      <c r="O992" t="str">
        <f>IF(seguimiento[[#This Row],[curvaglucemia]]="","No realizada","Realizada")</f>
        <v>No realizada</v>
      </c>
      <c r="P992" t="str">
        <f>IF(O992="Realizada",seguimiento[[#This Row],[curvaglucemia]],"")</f>
        <v/>
      </c>
      <c r="Q992" t="str">
        <f>IF(seguimiento[[#This Row],[vitaminaDRealizada]]="","",IF(seguimiento[[#This Row],[vitaminaDRealizada]]="No realizado","No realizada","Realizada"))</f>
        <v/>
      </c>
      <c r="R992" t="str">
        <f>IF(Q992="Realizada",seguimiento[[#This Row],[vitaminaDRealizada]],"")</f>
        <v/>
      </c>
      <c r="S992" t="str">
        <f>IF(seguimiento[[#This Row],[ige]]="No realizada","No realizada",IF(seguimiento[[#This Row],[ige]]="","","Realizada"))</f>
        <v/>
      </c>
      <c r="T992" t="str">
        <f>IF(S992="Realizada",seguimiento[[#This Row],[ige]],"")</f>
        <v/>
      </c>
      <c r="U992" t="str">
        <f>IF(OR(seguimiento[[#This Row],[actividadfisica]]="Ejercicio regular",seguimiento[[#This Row],[actividadfisica]]="Actividad deportiva"),"Sí","")</f>
        <v/>
      </c>
    </row>
    <row r="993" spans="1:21" x14ac:dyDescent="0.3">
      <c r="A993" t="str">
        <f>VLOOKUP(B993,pacientes_insertados[],2,)</f>
        <v>61e34254ec4ec02e84f5dd05</v>
      </c>
      <c r="B993">
        <f>seguimiento[[#This Row],[idpaciente]]</f>
        <v>468</v>
      </c>
      <c r="C993">
        <f t="shared" si="15"/>
        <v>2013</v>
      </c>
      <c r="D993" s="1">
        <f>seguimiento[[#This Row],[fecha]]</f>
        <v>41414</v>
      </c>
      <c r="E993" t="str">
        <f>seguimiento[[#This Row],[institucion]]</f>
        <v>Consultorio FQ - Dr. Macri</v>
      </c>
      <c r="F993" t="str">
        <f>seguimiento[[#This Row],[fallecimiento]]</f>
        <v>No</v>
      </c>
      <c r="I993" t="str">
        <f>seguimiento[[#This Row],[educacion]]</f>
        <v>Primaria incompleta</v>
      </c>
      <c r="K993" t="str">
        <f>seguimiento[[#This Row],[coberturamedica]]</f>
        <v>Sí</v>
      </c>
      <c r="N993" t="str">
        <f>seguimiento[[#This Row],[ncultivosanio]]</f>
        <v>4</v>
      </c>
      <c r="O993" t="str">
        <f>IF(seguimiento[[#This Row],[curvaglucemia]]="","No realizada","Realizada")</f>
        <v>No realizada</v>
      </c>
      <c r="P993" t="str">
        <f>IF(O993="Realizada",seguimiento[[#This Row],[curvaglucemia]],"")</f>
        <v/>
      </c>
      <c r="Q993" t="str">
        <f>IF(seguimiento[[#This Row],[vitaminaDRealizada]]="","",IF(seguimiento[[#This Row],[vitaminaDRealizada]]="No realizado","No realizada","Realizada"))</f>
        <v/>
      </c>
      <c r="R993" t="str">
        <f>IF(Q993="Realizada",seguimiento[[#This Row],[vitaminaDRealizada]],"")</f>
        <v/>
      </c>
      <c r="S993" t="str">
        <f>IF(seguimiento[[#This Row],[ige]]="No realizada","No realizada",IF(seguimiento[[#This Row],[ige]]="","","Realizada"))</f>
        <v/>
      </c>
      <c r="T993" t="str">
        <f>IF(S993="Realizada",seguimiento[[#This Row],[ige]],"")</f>
        <v/>
      </c>
      <c r="U993" t="str">
        <f>IF(OR(seguimiento[[#This Row],[actividadfisica]]="Ejercicio regular",seguimiento[[#This Row],[actividadfisica]]="Actividad deportiva"),"Sí","")</f>
        <v/>
      </c>
    </row>
    <row r="994" spans="1:21" x14ac:dyDescent="0.3">
      <c r="A994" t="str">
        <f>VLOOKUP(B994,pacientes_insertados[],2,)</f>
        <v>61e34254ec4ec02e84f5dd05</v>
      </c>
      <c r="B994">
        <f>seguimiento[[#This Row],[idpaciente]]</f>
        <v>468</v>
      </c>
      <c r="C994">
        <f t="shared" si="15"/>
        <v>2013</v>
      </c>
      <c r="D994" s="1">
        <f>seguimiento[[#This Row],[fecha]]</f>
        <v>41414</v>
      </c>
      <c r="E994" t="str">
        <f>seguimiento[[#This Row],[institucion]]</f>
        <v>Consultorio FQ - Dr. Macri</v>
      </c>
      <c r="F994" t="str">
        <f>seguimiento[[#This Row],[fallecimiento]]</f>
        <v>No</v>
      </c>
      <c r="I994" t="str">
        <f>seguimiento[[#This Row],[educacion]]</f>
        <v>Primaria incompleta</v>
      </c>
      <c r="K994" t="str">
        <f>seguimiento[[#This Row],[coberturamedica]]</f>
        <v>Sí</v>
      </c>
      <c r="N994" t="str">
        <f>seguimiento[[#This Row],[ncultivosanio]]</f>
        <v>4</v>
      </c>
      <c r="O994" t="str">
        <f>IF(seguimiento[[#This Row],[curvaglucemia]]="","No realizada","Realizada")</f>
        <v>No realizada</v>
      </c>
      <c r="P994" t="str">
        <f>IF(O994="Realizada",seguimiento[[#This Row],[curvaglucemia]],"")</f>
        <v/>
      </c>
      <c r="Q994" t="str">
        <f>IF(seguimiento[[#This Row],[vitaminaDRealizada]]="","",IF(seguimiento[[#This Row],[vitaminaDRealizada]]="No realizado","No realizada","Realizada"))</f>
        <v/>
      </c>
      <c r="R994" t="str">
        <f>IF(Q994="Realizada",seguimiento[[#This Row],[vitaminaDRealizada]],"")</f>
        <v/>
      </c>
      <c r="S994" t="str">
        <f>IF(seguimiento[[#This Row],[ige]]="No realizada","No realizada",IF(seguimiento[[#This Row],[ige]]="","","Realizada"))</f>
        <v/>
      </c>
      <c r="T994" t="str">
        <f>IF(S994="Realizada",seguimiento[[#This Row],[ige]],"")</f>
        <v/>
      </c>
      <c r="U994" t="str">
        <f>IF(OR(seguimiento[[#This Row],[actividadfisica]]="Ejercicio regular",seguimiento[[#This Row],[actividadfisica]]="Actividad deportiva"),"Sí","")</f>
        <v/>
      </c>
    </row>
    <row r="995" spans="1:21" x14ac:dyDescent="0.3">
      <c r="A995" t="str">
        <f>VLOOKUP(B995,pacientes_insertados[],2,)</f>
        <v>61e34256ec4ec02e84f5dfec</v>
      </c>
      <c r="B995">
        <f>seguimiento[[#This Row],[idpaciente]]</f>
        <v>470</v>
      </c>
      <c r="C995">
        <f t="shared" si="15"/>
        <v>2012</v>
      </c>
      <c r="D995" s="1">
        <f>seguimiento[[#This Row],[fecha]]</f>
        <v>41263</v>
      </c>
      <c r="E995" t="str">
        <f>seguimiento[[#This Row],[institucion]]</f>
        <v>Hospital de Niños Dr Orlando Alassia</v>
      </c>
      <c r="F995" t="str">
        <f>seguimiento[[#This Row],[fallecimiento]]</f>
        <v>No</v>
      </c>
      <c r="O995" t="str">
        <f>IF(seguimiento[[#This Row],[curvaglucemia]]="","No realizada","Realizada")</f>
        <v>No realizada</v>
      </c>
      <c r="P995" t="str">
        <f>IF(O995="Realizada",seguimiento[[#This Row],[curvaglucemia]],"")</f>
        <v/>
      </c>
      <c r="Q995" t="str">
        <f>IF(seguimiento[[#This Row],[vitaminaDRealizada]]="","",IF(seguimiento[[#This Row],[vitaminaDRealizada]]="No realizado","No realizada","Realizada"))</f>
        <v/>
      </c>
      <c r="R995" t="str">
        <f>IF(Q995="Realizada",seguimiento[[#This Row],[vitaminaDRealizada]],"")</f>
        <v/>
      </c>
      <c r="S995" t="str">
        <f>IF(seguimiento[[#This Row],[ige]]="No realizada","No realizada",IF(seguimiento[[#This Row],[ige]]="","","Realizada"))</f>
        <v/>
      </c>
      <c r="T995" t="str">
        <f>IF(S995="Realizada",seguimiento[[#This Row],[ige]],"")</f>
        <v/>
      </c>
      <c r="U995" t="str">
        <f>IF(OR(seguimiento[[#This Row],[actividadfisica]]="Ejercicio regular",seguimiento[[#This Row],[actividadfisica]]="Actividad deportiva"),"Sí","")</f>
        <v/>
      </c>
    </row>
    <row r="996" spans="1:21" x14ac:dyDescent="0.3">
      <c r="A996" t="str">
        <f>VLOOKUP(B996,pacientes_insertados[],2,)</f>
        <v>61e34254ec4ec02e84f5dd06</v>
      </c>
      <c r="B996">
        <f>seguimiento[[#This Row],[idpaciente]]</f>
        <v>471</v>
      </c>
      <c r="C996">
        <f t="shared" si="15"/>
        <v>2012</v>
      </c>
      <c r="D996" s="1">
        <f>seguimiento[[#This Row],[fecha]]</f>
        <v>41186</v>
      </c>
      <c r="E996" t="str">
        <f>seguimiento[[#This Row],[institucion]]</f>
        <v>Consultorio FQ - Dr. Macri</v>
      </c>
      <c r="F996" t="str">
        <f>seguimiento[[#This Row],[fallecimiento]]</f>
        <v>No</v>
      </c>
      <c r="I996" t="str">
        <f>seguimiento[[#This Row],[educacion]]</f>
        <v>Primaria incompleta</v>
      </c>
      <c r="K996" t="str">
        <f>seguimiento[[#This Row],[coberturamedica]]</f>
        <v>Sí</v>
      </c>
      <c r="M996" t="str">
        <f>seguimiento[[#This Row],[Embarazo]]</f>
        <v>No</v>
      </c>
      <c r="N996" t="str">
        <f>seguimiento[[#This Row],[ncultivosanio]]</f>
        <v>3</v>
      </c>
      <c r="O996" t="str">
        <f>IF(seguimiento[[#This Row],[curvaglucemia]]="","No realizada","Realizada")</f>
        <v>No realizada</v>
      </c>
      <c r="P996" t="str">
        <f>IF(O996="Realizada",seguimiento[[#This Row],[curvaglucemia]],"")</f>
        <v/>
      </c>
      <c r="Q996" t="str">
        <f>IF(seguimiento[[#This Row],[vitaminaDRealizada]]="","",IF(seguimiento[[#This Row],[vitaminaDRealizada]]="No realizado","No realizada","Realizada"))</f>
        <v/>
      </c>
      <c r="R996" t="str">
        <f>IF(Q996="Realizada",seguimiento[[#This Row],[vitaminaDRealizada]],"")</f>
        <v/>
      </c>
      <c r="S996" t="str">
        <f>IF(seguimiento[[#This Row],[ige]]="No realizada","No realizada",IF(seguimiento[[#This Row],[ige]]="","","Realizada"))</f>
        <v/>
      </c>
      <c r="T996" t="str">
        <f>IF(S996="Realizada",seguimiento[[#This Row],[ige]],"")</f>
        <v/>
      </c>
      <c r="U996" t="str">
        <f>IF(OR(seguimiento[[#This Row],[actividadfisica]]="Ejercicio regular",seguimiento[[#This Row],[actividadfisica]]="Actividad deportiva"),"Sí","")</f>
        <v/>
      </c>
    </row>
    <row r="997" spans="1:21" x14ac:dyDescent="0.3">
      <c r="A997" t="str">
        <f>VLOOKUP(B997,pacientes_insertados[],2,)</f>
        <v>61e34254ec4ec02e84f5dd06</v>
      </c>
      <c r="B997">
        <f>seguimiento[[#This Row],[idpaciente]]</f>
        <v>471</v>
      </c>
      <c r="C997">
        <f t="shared" si="15"/>
        <v>2013</v>
      </c>
      <c r="D997" s="1">
        <f>seguimiento[[#This Row],[fecha]]</f>
        <v>41512</v>
      </c>
      <c r="E997" t="str">
        <f>seguimiento[[#This Row],[institucion]]</f>
        <v>Consultorio FQ - Dr. Macri</v>
      </c>
      <c r="F997" t="str">
        <f>seguimiento[[#This Row],[fallecimiento]]</f>
        <v>No</v>
      </c>
      <c r="I997" t="str">
        <f>seguimiento[[#This Row],[educacion]]</f>
        <v>Primaria incompleta</v>
      </c>
      <c r="K997" t="str">
        <f>seguimiento[[#This Row],[coberturamedica]]</f>
        <v>Sí</v>
      </c>
      <c r="M997" t="str">
        <f>seguimiento[[#This Row],[Embarazo]]</f>
        <v>No</v>
      </c>
      <c r="N997" t="str">
        <f>seguimiento[[#This Row],[ncultivosanio]]</f>
        <v>3</v>
      </c>
      <c r="O997" t="str">
        <f>IF(seguimiento[[#This Row],[curvaglucemia]]="","No realizada","Realizada")</f>
        <v>No realizada</v>
      </c>
      <c r="P997" t="str">
        <f>IF(O997="Realizada",seguimiento[[#This Row],[curvaglucemia]],"")</f>
        <v/>
      </c>
      <c r="Q997" t="str">
        <f>IF(seguimiento[[#This Row],[vitaminaDRealizada]]="","",IF(seguimiento[[#This Row],[vitaminaDRealizada]]="No realizado","No realizada","Realizada"))</f>
        <v/>
      </c>
      <c r="R997" t="str">
        <f>IF(Q997="Realizada",seguimiento[[#This Row],[vitaminaDRealizada]],"")</f>
        <v/>
      </c>
      <c r="S997" t="str">
        <f>IF(seguimiento[[#This Row],[ige]]="No realizada","No realizada",IF(seguimiento[[#This Row],[ige]]="","","Realizada"))</f>
        <v/>
      </c>
      <c r="T997" t="str">
        <f>IF(S997="Realizada",seguimiento[[#This Row],[ige]],"")</f>
        <v/>
      </c>
      <c r="U997" t="str">
        <f>IF(OR(seguimiento[[#This Row],[actividadfisica]]="Ejercicio regular",seguimiento[[#This Row],[actividadfisica]]="Actividad deportiva"),"Sí","")</f>
        <v/>
      </c>
    </row>
    <row r="998" spans="1:21" x14ac:dyDescent="0.3">
      <c r="A998" t="str">
        <f>VLOOKUP(B998,pacientes_insertados[],2,)</f>
        <v>61e34254ec4ec02e84f5dd07</v>
      </c>
      <c r="B998">
        <f>seguimiento[[#This Row],[idpaciente]]</f>
        <v>472</v>
      </c>
      <c r="C998">
        <f t="shared" si="15"/>
        <v>2012</v>
      </c>
      <c r="D998" s="1">
        <f>seguimiento[[#This Row],[fecha]]</f>
        <v>41204</v>
      </c>
      <c r="E998" t="str">
        <f>seguimiento[[#This Row],[institucion]]</f>
        <v>Hospital de Niños Ricardo Gutiérrez</v>
      </c>
      <c r="F998" t="str">
        <f>seguimiento[[#This Row],[fallecimiento]]</f>
        <v>No</v>
      </c>
      <c r="I998" t="str">
        <f>seguimiento[[#This Row],[educacion]]</f>
        <v>Analfabeta</v>
      </c>
      <c r="K998" t="str">
        <f>seguimiento[[#This Row],[coberturamedica]]</f>
        <v>Sí</v>
      </c>
      <c r="L998" t="str">
        <f>seguimiento[[#This Row],[ntratendovenosos]]</f>
        <v>1</v>
      </c>
      <c r="M998" t="str">
        <f>seguimiento[[#This Row],[Embarazo]]</f>
        <v>No</v>
      </c>
      <c r="N998" t="str">
        <f>seguimiento[[#This Row],[ncultivosanio]]</f>
        <v>6</v>
      </c>
      <c r="O998" t="str">
        <f>IF(seguimiento[[#This Row],[curvaglucemia]]="","No realizada","Realizada")</f>
        <v>No realizada</v>
      </c>
      <c r="P998" t="str">
        <f>IF(O998="Realizada",seguimiento[[#This Row],[curvaglucemia]],"")</f>
        <v/>
      </c>
      <c r="Q998" t="str">
        <f>IF(seguimiento[[#This Row],[vitaminaDRealizada]]="","",IF(seguimiento[[#This Row],[vitaminaDRealizada]]="No realizado","No realizada","Realizada"))</f>
        <v/>
      </c>
      <c r="R998" t="str">
        <f>IF(Q998="Realizada",seguimiento[[#This Row],[vitaminaDRealizada]],"")</f>
        <v/>
      </c>
      <c r="S998" t="str">
        <f>IF(seguimiento[[#This Row],[ige]]="No realizada","No realizada",IF(seguimiento[[#This Row],[ige]]="","","Realizada"))</f>
        <v/>
      </c>
      <c r="T998" t="str">
        <f>IF(S998="Realizada",seguimiento[[#This Row],[ige]],"")</f>
        <v/>
      </c>
      <c r="U998" t="str">
        <f>IF(OR(seguimiento[[#This Row],[actividadfisica]]="Ejercicio regular",seguimiento[[#This Row],[actividadfisica]]="Actividad deportiva"),"Sí","")</f>
        <v/>
      </c>
    </row>
    <row r="999" spans="1:21" x14ac:dyDescent="0.3">
      <c r="A999" t="str">
        <f>VLOOKUP(B999,pacientes_insertados[],2,)</f>
        <v>61e34254ec4ec02e84f5dd08</v>
      </c>
      <c r="B999">
        <f>seguimiento[[#This Row],[idpaciente]]</f>
        <v>473</v>
      </c>
      <c r="C999">
        <f t="shared" si="15"/>
        <v>2012</v>
      </c>
      <c r="D999" s="1">
        <f>seguimiento[[#This Row],[fecha]]</f>
        <v>41204</v>
      </c>
      <c r="E999" t="str">
        <f>seguimiento[[#This Row],[institucion]]</f>
        <v>Hospital de Niños Ricardo Gutiérrez</v>
      </c>
      <c r="F999" t="str">
        <f>seguimiento[[#This Row],[fallecimiento]]</f>
        <v>No</v>
      </c>
      <c r="K999" t="str">
        <f>seguimiento[[#This Row],[coberturamedica]]</f>
        <v>Sí</v>
      </c>
      <c r="M999" t="str">
        <f>seguimiento[[#This Row],[Embarazo]]</f>
        <v>No</v>
      </c>
      <c r="N999" t="str">
        <f>seguimiento[[#This Row],[ncultivosanio]]</f>
        <v>6</v>
      </c>
      <c r="O999" t="str">
        <f>IF(seguimiento[[#This Row],[curvaglucemia]]="","No realizada","Realizada")</f>
        <v>No realizada</v>
      </c>
      <c r="P999" t="str">
        <f>IF(O999="Realizada",seguimiento[[#This Row],[curvaglucemia]],"")</f>
        <v/>
      </c>
      <c r="Q999" t="str">
        <f>IF(seguimiento[[#This Row],[vitaminaDRealizada]]="","",IF(seguimiento[[#This Row],[vitaminaDRealizada]]="No realizado","No realizada","Realizada"))</f>
        <v/>
      </c>
      <c r="R999" t="str">
        <f>IF(Q999="Realizada",seguimiento[[#This Row],[vitaminaDRealizada]],"")</f>
        <v/>
      </c>
      <c r="S999" t="str">
        <f>IF(seguimiento[[#This Row],[ige]]="No realizada","No realizada",IF(seguimiento[[#This Row],[ige]]="","","Realizada"))</f>
        <v>Realizada</v>
      </c>
      <c r="T999" t="str">
        <f>IF(S999="Realizada",seguimiento[[#This Row],[ige]],"")</f>
        <v>&lt; 500</v>
      </c>
      <c r="U999" t="str">
        <f>IF(OR(seguimiento[[#This Row],[actividadfisica]]="Ejercicio regular",seguimiento[[#This Row],[actividadfisica]]="Actividad deportiva"),"Sí","")</f>
        <v>Sí</v>
      </c>
    </row>
    <row r="1000" spans="1:21" x14ac:dyDescent="0.3">
      <c r="A1000" t="str">
        <f>VLOOKUP(B1000,pacientes_insertados[],2,)</f>
        <v>61e34254ec4ec02e84f5dd08</v>
      </c>
      <c r="B1000">
        <f>seguimiento[[#This Row],[idpaciente]]</f>
        <v>473</v>
      </c>
      <c r="C1000">
        <f t="shared" si="15"/>
        <v>2016</v>
      </c>
      <c r="D1000" s="1">
        <f>seguimiento[[#This Row],[fecha]]</f>
        <v>42628</v>
      </c>
      <c r="E1000" t="str">
        <f>seguimiento[[#This Row],[institucion]]</f>
        <v>Hospital de Niños Ricardo Gutiérrez</v>
      </c>
      <c r="F1000" t="str">
        <f>seguimiento[[#This Row],[fallecimiento]]</f>
        <v>No</v>
      </c>
      <c r="K1000" t="str">
        <f>seguimiento[[#This Row],[coberturamedica]]</f>
        <v>Sí</v>
      </c>
      <c r="M1000" t="str">
        <f>seguimiento[[#This Row],[Embarazo]]</f>
        <v>No</v>
      </c>
      <c r="N1000" t="str">
        <f>seguimiento[[#This Row],[ncultivosanio]]</f>
        <v>6</v>
      </c>
      <c r="O1000" t="str">
        <f>IF(seguimiento[[#This Row],[curvaglucemia]]="","No realizada","Realizada")</f>
        <v>No realizada</v>
      </c>
      <c r="P1000" t="str">
        <f>IF(O1000="Realizada",seguimiento[[#This Row],[curvaglucemia]],"")</f>
        <v/>
      </c>
      <c r="Q1000" t="str">
        <f>IF(seguimiento[[#This Row],[vitaminaDRealizada]]="","",IF(seguimiento[[#This Row],[vitaminaDRealizada]]="No realizado","No realizada","Realizada"))</f>
        <v>Realizada</v>
      </c>
      <c r="R1000" t="str">
        <f>IF(Q1000="Realizada",seguimiento[[#This Row],[vitaminaDRealizada]],"")</f>
        <v>Normal</v>
      </c>
      <c r="S1000" t="str">
        <f>IF(seguimiento[[#This Row],[ige]]="No realizada","No realizada",IF(seguimiento[[#This Row],[ige]]="","","Realizada"))</f>
        <v>Realizada</v>
      </c>
      <c r="T1000" t="str">
        <f>IF(S1000="Realizada",seguimiento[[#This Row],[ige]],"")</f>
        <v>&lt; 500</v>
      </c>
      <c r="U1000" t="str">
        <f>IF(OR(seguimiento[[#This Row],[actividadfisica]]="Ejercicio regular",seguimiento[[#This Row],[actividadfisica]]="Actividad deportiva"),"Sí","")</f>
        <v>Sí</v>
      </c>
    </row>
    <row r="1001" spans="1:21" x14ac:dyDescent="0.3">
      <c r="A1001" t="str">
        <f>VLOOKUP(B1001,pacientes_insertados[],2,)</f>
        <v>61e34254ec4ec02e84f5dd09</v>
      </c>
      <c r="B1001">
        <f>seguimiento[[#This Row],[idpaciente]]</f>
        <v>474</v>
      </c>
      <c r="C1001">
        <f t="shared" si="15"/>
        <v>2012</v>
      </c>
      <c r="D1001" s="1">
        <f>seguimiento[[#This Row],[fecha]]</f>
        <v>41198</v>
      </c>
      <c r="E1001" t="str">
        <f>seguimiento[[#This Row],[institucion]]</f>
        <v>Hospital de Niños Ricardo Gutiérrez</v>
      </c>
      <c r="F1001" t="str">
        <f>seguimiento[[#This Row],[fallecimiento]]</f>
        <v>No</v>
      </c>
      <c r="I1001" t="str">
        <f>seguimiento[[#This Row],[educacion]]</f>
        <v>Secundaria incompleta</v>
      </c>
      <c r="K1001" t="str">
        <f>seguimiento[[#This Row],[coberturamedica]]</f>
        <v>Sí</v>
      </c>
      <c r="M1001" t="str">
        <f>seguimiento[[#This Row],[Embarazo]]</f>
        <v>No</v>
      </c>
      <c r="N1001" t="str">
        <f>seguimiento[[#This Row],[ncultivosanio]]</f>
        <v>6</v>
      </c>
      <c r="O1001" t="str">
        <f>IF(seguimiento[[#This Row],[curvaglucemia]]="","No realizada","Realizada")</f>
        <v>Realizada</v>
      </c>
      <c r="P1001" t="str">
        <f>IF(O1001="Realizada",seguimiento[[#This Row],[curvaglucemia]],"")</f>
        <v>Normal</v>
      </c>
      <c r="Q1001" t="str">
        <f>IF(seguimiento[[#This Row],[vitaminaDRealizada]]="","",IF(seguimiento[[#This Row],[vitaminaDRealizada]]="No realizado","No realizada","Realizada"))</f>
        <v/>
      </c>
      <c r="R1001" t="str">
        <f>IF(Q1001="Realizada",seguimiento[[#This Row],[vitaminaDRealizada]],"")</f>
        <v/>
      </c>
      <c r="S1001" t="str">
        <f>IF(seguimiento[[#This Row],[ige]]="No realizada","No realizada",IF(seguimiento[[#This Row],[ige]]="","","Realizada"))</f>
        <v/>
      </c>
      <c r="T1001" t="str">
        <f>IF(S1001="Realizada",seguimiento[[#This Row],[ige]],"")</f>
        <v/>
      </c>
      <c r="U1001" t="str">
        <f>IF(OR(seguimiento[[#This Row],[actividadfisica]]="Ejercicio regular",seguimiento[[#This Row],[actividadfisica]]="Actividad deportiva"),"Sí","")</f>
        <v>Sí</v>
      </c>
    </row>
    <row r="1002" spans="1:21" x14ac:dyDescent="0.3">
      <c r="A1002" t="str">
        <f>VLOOKUP(B1002,pacientes_insertados[],2,)</f>
        <v>61e34254ec4ec02e84f5dd0a</v>
      </c>
      <c r="B1002">
        <f>seguimiento[[#This Row],[idpaciente]]</f>
        <v>476</v>
      </c>
      <c r="C1002">
        <f t="shared" si="15"/>
        <v>2012</v>
      </c>
      <c r="D1002" s="1">
        <f>seguimiento[[#This Row],[fecha]]</f>
        <v>41192</v>
      </c>
      <c r="E1002" t="str">
        <f>seguimiento[[#This Row],[institucion]]</f>
        <v>Consultorio FQ - Dr. Macri</v>
      </c>
      <c r="F1002" t="str">
        <f>seguimiento[[#This Row],[fallecimiento]]</f>
        <v>No</v>
      </c>
      <c r="K1002" t="str">
        <f>seguimiento[[#This Row],[coberturamedica]]</f>
        <v>Sí</v>
      </c>
      <c r="M1002" t="str">
        <f>seguimiento[[#This Row],[Embarazo]]</f>
        <v>No</v>
      </c>
      <c r="N1002" t="str">
        <f>seguimiento[[#This Row],[ncultivosanio]]</f>
        <v>3</v>
      </c>
      <c r="O1002" t="str">
        <f>IF(seguimiento[[#This Row],[curvaglucemia]]="","No realizada","Realizada")</f>
        <v>No realizada</v>
      </c>
      <c r="P1002" t="str">
        <f>IF(O1002="Realizada",seguimiento[[#This Row],[curvaglucemia]],"")</f>
        <v/>
      </c>
      <c r="Q1002" t="str">
        <f>IF(seguimiento[[#This Row],[vitaminaDRealizada]]="","",IF(seguimiento[[#This Row],[vitaminaDRealizada]]="No realizado","No realizada","Realizada"))</f>
        <v/>
      </c>
      <c r="R1002" t="str">
        <f>IF(Q1002="Realizada",seguimiento[[#This Row],[vitaminaDRealizada]],"")</f>
        <v/>
      </c>
      <c r="S1002" t="str">
        <f>IF(seguimiento[[#This Row],[ige]]="No realizada","No realizada",IF(seguimiento[[#This Row],[ige]]="","","Realizada"))</f>
        <v/>
      </c>
      <c r="T1002" t="str">
        <f>IF(S1002="Realizada",seguimiento[[#This Row],[ige]],"")</f>
        <v/>
      </c>
      <c r="U1002" t="str">
        <f>IF(OR(seguimiento[[#This Row],[actividadfisica]]="Ejercicio regular",seguimiento[[#This Row],[actividadfisica]]="Actividad deportiva"),"Sí","")</f>
        <v/>
      </c>
    </row>
    <row r="1003" spans="1:21" x14ac:dyDescent="0.3">
      <c r="A1003" t="str">
        <f>VLOOKUP(B1003,pacientes_insertados[],2,)</f>
        <v>61e34254ec4ec02e84f5dd0a</v>
      </c>
      <c r="B1003">
        <f>seguimiento[[#This Row],[idpaciente]]</f>
        <v>476</v>
      </c>
      <c r="C1003">
        <f t="shared" si="15"/>
        <v>2013</v>
      </c>
      <c r="D1003" s="1">
        <f>seguimiento[[#This Row],[fecha]]</f>
        <v>41541</v>
      </c>
      <c r="E1003" t="str">
        <f>seguimiento[[#This Row],[institucion]]</f>
        <v>Consultorio FQ - Dr. Macri</v>
      </c>
      <c r="F1003" t="str">
        <f>seguimiento[[#This Row],[fallecimiento]]</f>
        <v>No</v>
      </c>
      <c r="K1003" t="str">
        <f>seguimiento[[#This Row],[coberturamedica]]</f>
        <v>Sí</v>
      </c>
      <c r="M1003" t="str">
        <f>seguimiento[[#This Row],[Embarazo]]</f>
        <v>No</v>
      </c>
      <c r="N1003" t="str">
        <f>seguimiento[[#This Row],[ncultivosanio]]</f>
        <v>2</v>
      </c>
      <c r="O1003" t="str">
        <f>IF(seguimiento[[#This Row],[curvaglucemia]]="","No realizada","Realizada")</f>
        <v>No realizada</v>
      </c>
      <c r="P1003" t="str">
        <f>IF(O1003="Realizada",seguimiento[[#This Row],[curvaglucemia]],"")</f>
        <v/>
      </c>
      <c r="Q1003" t="str">
        <f>IF(seguimiento[[#This Row],[vitaminaDRealizada]]="","",IF(seguimiento[[#This Row],[vitaminaDRealizada]]="No realizado","No realizada","Realizada"))</f>
        <v/>
      </c>
      <c r="R1003" t="str">
        <f>IF(Q1003="Realizada",seguimiento[[#This Row],[vitaminaDRealizada]],"")</f>
        <v/>
      </c>
      <c r="S1003" t="str">
        <f>IF(seguimiento[[#This Row],[ige]]="No realizada","No realizada",IF(seguimiento[[#This Row],[ige]]="","","Realizada"))</f>
        <v/>
      </c>
      <c r="T1003" t="str">
        <f>IF(S1003="Realizada",seguimiento[[#This Row],[ige]],"")</f>
        <v/>
      </c>
      <c r="U1003" t="str">
        <f>IF(OR(seguimiento[[#This Row],[actividadfisica]]="Ejercicio regular",seguimiento[[#This Row],[actividadfisica]]="Actividad deportiva"),"Sí","")</f>
        <v/>
      </c>
    </row>
    <row r="1004" spans="1:21" x14ac:dyDescent="0.3">
      <c r="A1004" t="str">
        <f>VLOOKUP(B1004,pacientes_insertados[],2,)</f>
        <v>61e34254ec4ec02e84f5dd0b</v>
      </c>
      <c r="B1004">
        <f>seguimiento[[#This Row],[idpaciente]]</f>
        <v>477</v>
      </c>
      <c r="C1004">
        <f t="shared" si="15"/>
        <v>2012</v>
      </c>
      <c r="D1004" s="1">
        <f>seguimiento[[#This Row],[fecha]]</f>
        <v>41207</v>
      </c>
      <c r="E1004" t="str">
        <f>seguimiento[[#This Row],[institucion]]</f>
        <v>Hospital de Niños Dr Orlando Alassia</v>
      </c>
      <c r="F1004" t="str">
        <f>seguimiento[[#This Row],[fallecimiento]]</f>
        <v>No</v>
      </c>
      <c r="I1004" t="str">
        <f>seguimiento[[#This Row],[educacion]]</f>
        <v>Secundaria incompleta</v>
      </c>
      <c r="K1004" t="str">
        <f>seguimiento[[#This Row],[coberturamedica]]</f>
        <v>Sí</v>
      </c>
      <c r="M1004" t="str">
        <f>seguimiento[[#This Row],[Embarazo]]</f>
        <v>No</v>
      </c>
      <c r="O1004" t="str">
        <f>IF(seguimiento[[#This Row],[curvaglucemia]]="","No realizada","Realizada")</f>
        <v>No realizada</v>
      </c>
      <c r="P1004" t="str">
        <f>IF(O1004="Realizada",seguimiento[[#This Row],[curvaglucemia]],"")</f>
        <v/>
      </c>
      <c r="Q1004" t="str">
        <f>IF(seguimiento[[#This Row],[vitaminaDRealizada]]="","",IF(seguimiento[[#This Row],[vitaminaDRealizada]]="No realizado","No realizada","Realizada"))</f>
        <v/>
      </c>
      <c r="R1004" t="str">
        <f>IF(Q1004="Realizada",seguimiento[[#This Row],[vitaminaDRealizada]],"")</f>
        <v/>
      </c>
      <c r="S1004" t="str">
        <f>IF(seguimiento[[#This Row],[ige]]="No realizada","No realizada",IF(seguimiento[[#This Row],[ige]]="","","Realizada"))</f>
        <v/>
      </c>
      <c r="T1004" t="str">
        <f>IF(S1004="Realizada",seguimiento[[#This Row],[ige]],"")</f>
        <v/>
      </c>
      <c r="U1004" t="str">
        <f>IF(OR(seguimiento[[#This Row],[actividadfisica]]="Ejercicio regular",seguimiento[[#This Row],[actividadfisica]]="Actividad deportiva"),"Sí","")</f>
        <v/>
      </c>
    </row>
    <row r="1005" spans="1:21" x14ac:dyDescent="0.3">
      <c r="A1005" t="str">
        <f>VLOOKUP(B1005,pacientes_insertados[],2,)</f>
        <v>61e34254ec4ec02e84f5dd0b</v>
      </c>
      <c r="B1005">
        <f>seguimiento[[#This Row],[idpaciente]]</f>
        <v>477</v>
      </c>
      <c r="C1005">
        <f t="shared" si="15"/>
        <v>2013</v>
      </c>
      <c r="D1005" s="1">
        <f>seguimiento[[#This Row],[fecha]]</f>
        <v>41326</v>
      </c>
      <c r="E1005" t="str">
        <f>seguimiento[[#This Row],[institucion]]</f>
        <v>Hospital de Niños Dr Orlando Alassia</v>
      </c>
      <c r="F1005" t="str">
        <f>seguimiento[[#This Row],[fallecimiento]]</f>
        <v>No</v>
      </c>
      <c r="I1005" t="str">
        <f>seguimiento[[#This Row],[educacion]]</f>
        <v>Secundaria incompleta</v>
      </c>
      <c r="K1005" t="str">
        <f>seguimiento[[#This Row],[coberturamedica]]</f>
        <v>Sí</v>
      </c>
      <c r="L1005" t="str">
        <f>seguimiento[[#This Row],[ntratendovenosos]]</f>
        <v>1</v>
      </c>
      <c r="M1005" t="str">
        <f>seguimiento[[#This Row],[Embarazo]]</f>
        <v>No</v>
      </c>
      <c r="O1005" t="str">
        <f>IF(seguimiento[[#This Row],[curvaglucemia]]="","No realizada","Realizada")</f>
        <v>No realizada</v>
      </c>
      <c r="P1005" t="str">
        <f>IF(O1005="Realizada",seguimiento[[#This Row],[curvaglucemia]],"")</f>
        <v/>
      </c>
      <c r="Q1005" t="str">
        <f>IF(seguimiento[[#This Row],[vitaminaDRealizada]]="","",IF(seguimiento[[#This Row],[vitaminaDRealizada]]="No realizado","No realizada","Realizada"))</f>
        <v/>
      </c>
      <c r="R1005" t="str">
        <f>IF(Q1005="Realizada",seguimiento[[#This Row],[vitaminaDRealizada]],"")</f>
        <v/>
      </c>
      <c r="S1005" t="str">
        <f>IF(seguimiento[[#This Row],[ige]]="No realizada","No realizada",IF(seguimiento[[#This Row],[ige]]="","","Realizada"))</f>
        <v/>
      </c>
      <c r="T1005" t="str">
        <f>IF(S1005="Realizada",seguimiento[[#This Row],[ige]],"")</f>
        <v/>
      </c>
      <c r="U1005" t="str">
        <f>IF(OR(seguimiento[[#This Row],[actividadfisica]]="Ejercicio regular",seguimiento[[#This Row],[actividadfisica]]="Actividad deportiva"),"Sí","")</f>
        <v/>
      </c>
    </row>
    <row r="1006" spans="1:21" x14ac:dyDescent="0.3">
      <c r="A1006" t="str">
        <f>VLOOKUP(B1006,pacientes_insertados[],2,)</f>
        <v>61e34254ec4ec02e84f5dd0b</v>
      </c>
      <c r="B1006">
        <f>seguimiento[[#This Row],[idpaciente]]</f>
        <v>477</v>
      </c>
      <c r="C1006">
        <f t="shared" si="15"/>
        <v>2013</v>
      </c>
      <c r="D1006" s="1">
        <f>seguimiento[[#This Row],[fecha]]</f>
        <v>41403</v>
      </c>
      <c r="E1006" t="str">
        <f>seguimiento[[#This Row],[institucion]]</f>
        <v>Hospital de Niños Dr Orlando Alassia</v>
      </c>
      <c r="F1006" t="str">
        <f>seguimiento[[#This Row],[fallecimiento]]</f>
        <v>No</v>
      </c>
      <c r="I1006" t="str">
        <f>seguimiento[[#This Row],[educacion]]</f>
        <v>Secundaria incompleta</v>
      </c>
      <c r="K1006" t="str">
        <f>seguimiento[[#This Row],[coberturamedica]]</f>
        <v>Sí</v>
      </c>
      <c r="L1006" t="str">
        <f>seguimiento[[#This Row],[ntratendovenosos]]</f>
        <v>1</v>
      </c>
      <c r="M1006" t="str">
        <f>seguimiento[[#This Row],[Embarazo]]</f>
        <v>No</v>
      </c>
      <c r="O1006" t="str">
        <f>IF(seguimiento[[#This Row],[curvaglucemia]]="","No realizada","Realizada")</f>
        <v>No realizada</v>
      </c>
      <c r="P1006" t="str">
        <f>IF(O1006="Realizada",seguimiento[[#This Row],[curvaglucemia]],"")</f>
        <v/>
      </c>
      <c r="Q1006" t="str">
        <f>IF(seguimiento[[#This Row],[vitaminaDRealizada]]="","",IF(seguimiento[[#This Row],[vitaminaDRealizada]]="No realizado","No realizada","Realizada"))</f>
        <v/>
      </c>
      <c r="R1006" t="str">
        <f>IF(Q1006="Realizada",seguimiento[[#This Row],[vitaminaDRealizada]],"")</f>
        <v/>
      </c>
      <c r="S1006" t="str">
        <f>IF(seguimiento[[#This Row],[ige]]="No realizada","No realizada",IF(seguimiento[[#This Row],[ige]]="","","Realizada"))</f>
        <v/>
      </c>
      <c r="T1006" t="str">
        <f>IF(S1006="Realizada",seguimiento[[#This Row],[ige]],"")</f>
        <v/>
      </c>
      <c r="U1006" t="str">
        <f>IF(OR(seguimiento[[#This Row],[actividadfisica]]="Ejercicio regular",seguimiento[[#This Row],[actividadfisica]]="Actividad deportiva"),"Sí","")</f>
        <v>Sí</v>
      </c>
    </row>
    <row r="1007" spans="1:21" x14ac:dyDescent="0.3">
      <c r="A1007" t="str">
        <f>VLOOKUP(B1007,pacientes_insertados[],2,)</f>
        <v>61e34254ec4ec02e84f5dd0b</v>
      </c>
      <c r="B1007">
        <f>seguimiento[[#This Row],[idpaciente]]</f>
        <v>477</v>
      </c>
      <c r="C1007">
        <f t="shared" si="15"/>
        <v>2013</v>
      </c>
      <c r="D1007" s="1">
        <f>seguimiento[[#This Row],[fecha]]</f>
        <v>41466</v>
      </c>
      <c r="E1007" t="str">
        <f>seguimiento[[#This Row],[institucion]]</f>
        <v>Hospital de Niños Dr Orlando Alassia</v>
      </c>
      <c r="F1007" t="str">
        <f>seguimiento[[#This Row],[fallecimiento]]</f>
        <v>No</v>
      </c>
      <c r="L1007" t="str">
        <f>seguimiento[[#This Row],[ntratendovenosos]]</f>
        <v>1</v>
      </c>
      <c r="O1007" t="str">
        <f>IF(seguimiento[[#This Row],[curvaglucemia]]="","No realizada","Realizada")</f>
        <v>No realizada</v>
      </c>
      <c r="P1007" t="str">
        <f>IF(O1007="Realizada",seguimiento[[#This Row],[curvaglucemia]],"")</f>
        <v/>
      </c>
      <c r="Q1007" t="str">
        <f>IF(seguimiento[[#This Row],[vitaminaDRealizada]]="","",IF(seguimiento[[#This Row],[vitaminaDRealizada]]="No realizado","No realizada","Realizada"))</f>
        <v/>
      </c>
      <c r="R1007" t="str">
        <f>IF(Q1007="Realizada",seguimiento[[#This Row],[vitaminaDRealizada]],"")</f>
        <v/>
      </c>
      <c r="S1007" t="str">
        <f>IF(seguimiento[[#This Row],[ige]]="No realizada","No realizada",IF(seguimiento[[#This Row],[ige]]="","","Realizada"))</f>
        <v/>
      </c>
      <c r="T1007" t="str">
        <f>IF(S1007="Realizada",seguimiento[[#This Row],[ige]],"")</f>
        <v/>
      </c>
      <c r="U1007" t="str">
        <f>IF(OR(seguimiento[[#This Row],[actividadfisica]]="Ejercicio regular",seguimiento[[#This Row],[actividadfisica]]="Actividad deportiva"),"Sí","")</f>
        <v>Sí</v>
      </c>
    </row>
    <row r="1008" spans="1:21" x14ac:dyDescent="0.3">
      <c r="A1008" t="str">
        <f>VLOOKUP(B1008,pacientes_insertados[],2,)</f>
        <v>61e34254ec4ec02e84f5dd0b</v>
      </c>
      <c r="B1008">
        <f>seguimiento[[#This Row],[idpaciente]]</f>
        <v>477</v>
      </c>
      <c r="C1008">
        <f t="shared" si="15"/>
        <v>2016</v>
      </c>
      <c r="D1008" s="1">
        <f>seguimiento[[#This Row],[fecha]]</f>
        <v>42648</v>
      </c>
      <c r="E1008" t="str">
        <f>seguimiento[[#This Row],[institucion]]</f>
        <v>Hospital Iturraspe</v>
      </c>
      <c r="F1008" t="str">
        <f>seguimiento[[#This Row],[fallecimiento]]</f>
        <v>Si</v>
      </c>
      <c r="G1008" t="str">
        <f>seguimiento[[#This Row],[fecha_fallec]]</f>
        <v>2016-10-19</v>
      </c>
      <c r="H1008" t="str">
        <f>seguimiento[[#This Row],[NombreCausaFallecimiento]]</f>
        <v>Otras</v>
      </c>
      <c r="O1008" t="str">
        <f>IF(seguimiento[[#This Row],[curvaglucemia]]="","No realizada","Realizada")</f>
        <v>No realizada</v>
      </c>
      <c r="P1008" t="str">
        <f>IF(O1008="Realizada",seguimiento[[#This Row],[curvaglucemia]],"")</f>
        <v/>
      </c>
      <c r="Q1008" t="str">
        <f>IF(seguimiento[[#This Row],[vitaminaDRealizada]]="","",IF(seguimiento[[#This Row],[vitaminaDRealizada]]="No realizado","No realizada","Realizada"))</f>
        <v/>
      </c>
      <c r="R1008" t="str">
        <f>IF(Q1008="Realizada",seguimiento[[#This Row],[vitaminaDRealizada]],"")</f>
        <v/>
      </c>
      <c r="S1008" t="str">
        <f>IF(seguimiento[[#This Row],[ige]]="No realizada","No realizada",IF(seguimiento[[#This Row],[ige]]="","","Realizada"))</f>
        <v/>
      </c>
      <c r="T1008" t="str">
        <f>IF(S1008="Realizada",seguimiento[[#This Row],[ige]],"")</f>
        <v/>
      </c>
      <c r="U1008" t="str">
        <f>IF(OR(seguimiento[[#This Row],[actividadfisica]]="Ejercicio regular",seguimiento[[#This Row],[actividadfisica]]="Actividad deportiva"),"Sí","")</f>
        <v/>
      </c>
    </row>
    <row r="1009" spans="1:21" x14ac:dyDescent="0.3">
      <c r="A1009" t="str">
        <f>VLOOKUP(B1009,pacientes_insertados[],2,)</f>
        <v>61e34254ec4ec02e84f5dd0c</v>
      </c>
      <c r="B1009">
        <f>seguimiento[[#This Row],[idpaciente]]</f>
        <v>478</v>
      </c>
      <c r="C1009">
        <f t="shared" si="15"/>
        <v>2009</v>
      </c>
      <c r="D1009" s="1">
        <f>seguimiento[[#This Row],[fecha]]</f>
        <v>40112</v>
      </c>
      <c r="E1009" t="str">
        <f>seguimiento[[#This Row],[institucion]]</f>
        <v>Consultorio FQ - Dr. Macri</v>
      </c>
      <c r="F1009" t="str">
        <f>seguimiento[[#This Row],[fallecimiento]]</f>
        <v>No</v>
      </c>
      <c r="I1009" t="str">
        <f>seguimiento[[#This Row],[educacion]]</f>
        <v>Universitario Completo</v>
      </c>
      <c r="J1009" t="str">
        <f>seguimiento[[#This Row],[laboral]]</f>
        <v>Trabaja, completo</v>
      </c>
      <c r="K1009" t="str">
        <f>seguimiento[[#This Row],[coberturamedica]]</f>
        <v>Sí</v>
      </c>
      <c r="M1009" t="str">
        <f>seguimiento[[#This Row],[Embarazo]]</f>
        <v>No</v>
      </c>
      <c r="N1009" t="str">
        <f>seguimiento[[#This Row],[ncultivosanio]]</f>
        <v>1</v>
      </c>
      <c r="O1009" t="str">
        <f>IF(seguimiento[[#This Row],[curvaglucemia]]="","No realizada","Realizada")</f>
        <v>Realizada</v>
      </c>
      <c r="P1009" t="str">
        <f>IF(O1009="Realizada",seguimiento[[#This Row],[curvaglucemia]],"")</f>
        <v>Diabetes</v>
      </c>
      <c r="Q1009" t="str">
        <f>IF(seguimiento[[#This Row],[vitaminaDRealizada]]="","",IF(seguimiento[[#This Row],[vitaminaDRealizada]]="No realizado","No realizada","Realizada"))</f>
        <v/>
      </c>
      <c r="R1009" t="str">
        <f>IF(Q1009="Realizada",seguimiento[[#This Row],[vitaminaDRealizada]],"")</f>
        <v/>
      </c>
      <c r="S1009" t="str">
        <f>IF(seguimiento[[#This Row],[ige]]="No realizada","No realizada",IF(seguimiento[[#This Row],[ige]]="","","Realizada"))</f>
        <v>Realizada</v>
      </c>
      <c r="T1009" t="str">
        <f>IF(S1009="Realizada",seguimiento[[#This Row],[ige]],"")</f>
        <v>&lt; 500</v>
      </c>
      <c r="U1009" t="str">
        <f>IF(OR(seguimiento[[#This Row],[actividadfisica]]="Ejercicio regular",seguimiento[[#This Row],[actividadfisica]]="Actividad deportiva"),"Sí","")</f>
        <v/>
      </c>
    </row>
    <row r="1010" spans="1:21" x14ac:dyDescent="0.3">
      <c r="A1010" t="str">
        <f>VLOOKUP(B1010,pacientes_insertados[],2,)</f>
        <v>61e34254ec4ec02e84f5dd0c</v>
      </c>
      <c r="B1010">
        <f>seguimiento[[#This Row],[idpaciente]]</f>
        <v>478</v>
      </c>
      <c r="C1010">
        <f t="shared" si="15"/>
        <v>2013</v>
      </c>
      <c r="D1010" s="1">
        <f>seguimiento[[#This Row],[fecha]]</f>
        <v>41518</v>
      </c>
      <c r="E1010" t="str">
        <f>seguimiento[[#This Row],[institucion]]</f>
        <v>Consultorio FQ - Dr. Macri</v>
      </c>
      <c r="F1010" t="str">
        <f>seguimiento[[#This Row],[fallecimiento]]</f>
        <v>No</v>
      </c>
      <c r="I1010" t="str">
        <f>seguimiento[[#This Row],[educacion]]</f>
        <v>Universitario Completo</v>
      </c>
      <c r="J1010" t="str">
        <f>seguimiento[[#This Row],[laboral]]</f>
        <v>Trabaja, completo</v>
      </c>
      <c r="K1010" t="str">
        <f>seguimiento[[#This Row],[coberturamedica]]</f>
        <v>Sí</v>
      </c>
      <c r="M1010" t="str">
        <f>seguimiento[[#This Row],[Embarazo]]</f>
        <v>Si</v>
      </c>
      <c r="O1010" t="str">
        <f>IF(seguimiento[[#This Row],[curvaglucemia]]="","No realizada","Realizada")</f>
        <v>Realizada</v>
      </c>
      <c r="P1010" t="str">
        <f>IF(O1010="Realizada",seguimiento[[#This Row],[curvaglucemia]],"")</f>
        <v>Diabetes</v>
      </c>
      <c r="Q1010" t="str">
        <f>IF(seguimiento[[#This Row],[vitaminaDRealizada]]="","",IF(seguimiento[[#This Row],[vitaminaDRealizada]]="No realizado","No realizada","Realizada"))</f>
        <v/>
      </c>
      <c r="R1010" t="str">
        <f>IF(Q1010="Realizada",seguimiento[[#This Row],[vitaminaDRealizada]],"")</f>
        <v/>
      </c>
      <c r="S1010" t="str">
        <f>IF(seguimiento[[#This Row],[ige]]="No realizada","No realizada",IF(seguimiento[[#This Row],[ige]]="","","Realizada"))</f>
        <v/>
      </c>
      <c r="T1010" t="str">
        <f>IF(S1010="Realizada",seguimiento[[#This Row],[ige]],"")</f>
        <v/>
      </c>
      <c r="U1010" t="str">
        <f>IF(OR(seguimiento[[#This Row],[actividadfisica]]="Ejercicio regular",seguimiento[[#This Row],[actividadfisica]]="Actividad deportiva"),"Sí","")</f>
        <v/>
      </c>
    </row>
    <row r="1011" spans="1:21" x14ac:dyDescent="0.3">
      <c r="A1011" t="str">
        <f>VLOOKUP(B1011,pacientes_insertados[],2,)</f>
        <v>61e34254ec4ec02e84f5dd0d</v>
      </c>
      <c r="B1011">
        <f>seguimiento[[#This Row],[idpaciente]]</f>
        <v>479</v>
      </c>
      <c r="C1011">
        <f t="shared" si="15"/>
        <v>2011</v>
      </c>
      <c r="D1011" s="1">
        <f>seguimiento[[#This Row],[fecha]]</f>
        <v>40828</v>
      </c>
      <c r="E1011" t="str">
        <f>seguimiento[[#This Row],[institucion]]</f>
        <v>Hospital Sor Maria Ludovica de La Plata</v>
      </c>
      <c r="F1011" t="str">
        <f>seguimiento[[#This Row],[fallecimiento]]</f>
        <v>Si</v>
      </c>
      <c r="G1011" t="str">
        <f>seguimiento[[#This Row],[fecha_fallec]]</f>
        <v>2011-11-27</v>
      </c>
      <c r="H1011" t="str">
        <f>seguimiento[[#This Row],[NombreCausaFallecimiento]]</f>
        <v>Respiratorios</v>
      </c>
      <c r="I1011" t="str">
        <f>seguimiento[[#This Row],[educacion]]</f>
        <v>Primaria incompleta</v>
      </c>
      <c r="J1011" t="str">
        <f>seguimiento[[#This Row],[laboral]]</f>
        <v>No trabaja</v>
      </c>
      <c r="K1011" t="str">
        <f>seguimiento[[#This Row],[coberturamedica]]</f>
        <v>Sí</v>
      </c>
      <c r="L1011" t="str">
        <f>seguimiento[[#This Row],[ntratendovenosos]]</f>
        <v>1</v>
      </c>
      <c r="M1011" t="str">
        <f>seguimiento[[#This Row],[Embarazo]]</f>
        <v>No</v>
      </c>
      <c r="N1011" t="str">
        <f>seguimiento[[#This Row],[ncultivosanio]]</f>
        <v>2</v>
      </c>
      <c r="O1011" t="str">
        <f>IF(seguimiento[[#This Row],[curvaglucemia]]="","No realizada","Realizada")</f>
        <v>No realizada</v>
      </c>
      <c r="P1011" t="str">
        <f>IF(O1011="Realizada",seguimiento[[#This Row],[curvaglucemia]],"")</f>
        <v/>
      </c>
      <c r="Q1011" t="str">
        <f>IF(seguimiento[[#This Row],[vitaminaDRealizada]]="","",IF(seguimiento[[#This Row],[vitaminaDRealizada]]="No realizado","No realizada","Realizada"))</f>
        <v/>
      </c>
      <c r="R1011" t="str">
        <f>IF(Q1011="Realizada",seguimiento[[#This Row],[vitaminaDRealizada]],"")</f>
        <v/>
      </c>
      <c r="S1011" t="str">
        <f>IF(seguimiento[[#This Row],[ige]]="No realizada","No realizada",IF(seguimiento[[#This Row],[ige]]="","","Realizada"))</f>
        <v/>
      </c>
      <c r="T1011" t="str">
        <f>IF(S1011="Realizada",seguimiento[[#This Row],[ige]],"")</f>
        <v/>
      </c>
      <c r="U1011" t="str">
        <f>IF(OR(seguimiento[[#This Row],[actividadfisica]]="Ejercicio regular",seguimiento[[#This Row],[actividadfisica]]="Actividad deportiva"),"Sí","")</f>
        <v/>
      </c>
    </row>
    <row r="1012" spans="1:21" x14ac:dyDescent="0.3">
      <c r="A1012" t="str">
        <f>VLOOKUP(B1012,pacientes_insertados[],2,)</f>
        <v>61e34254ec4ec02e84f5dd0e</v>
      </c>
      <c r="B1012">
        <f>seguimiento[[#This Row],[idpaciente]]</f>
        <v>480</v>
      </c>
      <c r="C1012">
        <f t="shared" si="15"/>
        <v>2011</v>
      </c>
      <c r="D1012" s="1">
        <f>seguimiento[[#This Row],[fecha]]</f>
        <v>40869</v>
      </c>
      <c r="E1012" t="str">
        <f>seguimiento[[#This Row],[institucion]]</f>
        <v>Hospital Sor Maria Ludovica de La Plata</v>
      </c>
      <c r="F1012" t="str">
        <f>seguimiento[[#This Row],[fallecimiento]]</f>
        <v>No</v>
      </c>
      <c r="I1012" t="str">
        <f>seguimiento[[#This Row],[educacion]]</f>
        <v>Primaria incompleta</v>
      </c>
      <c r="J1012" t="str">
        <f>seguimiento[[#This Row],[laboral]]</f>
        <v>No trabaja</v>
      </c>
      <c r="K1012" t="str">
        <f>seguimiento[[#This Row],[coberturamedica]]</f>
        <v>Sí</v>
      </c>
      <c r="N1012" t="str">
        <f>seguimiento[[#This Row],[ncultivosanio]]</f>
        <v>2</v>
      </c>
      <c r="O1012" t="str">
        <f>IF(seguimiento[[#This Row],[curvaglucemia]]="","No realizada","Realizada")</f>
        <v>Realizada</v>
      </c>
      <c r="P1012" t="str">
        <f>IF(O1012="Realizada",seguimiento[[#This Row],[curvaglucemia]],"")</f>
        <v>Normal</v>
      </c>
      <c r="Q1012" t="str">
        <f>IF(seguimiento[[#This Row],[vitaminaDRealizada]]="","",IF(seguimiento[[#This Row],[vitaminaDRealizada]]="No realizado","No realizada","Realizada"))</f>
        <v/>
      </c>
      <c r="R1012" t="str">
        <f>IF(Q1012="Realizada",seguimiento[[#This Row],[vitaminaDRealizada]],"")</f>
        <v/>
      </c>
      <c r="S1012" t="str">
        <f>IF(seguimiento[[#This Row],[ige]]="No realizada","No realizada",IF(seguimiento[[#This Row],[ige]]="","","Realizada"))</f>
        <v/>
      </c>
      <c r="T1012" t="str">
        <f>IF(S1012="Realizada",seguimiento[[#This Row],[ige]],"")</f>
        <v/>
      </c>
      <c r="U1012" t="str">
        <f>IF(OR(seguimiento[[#This Row],[actividadfisica]]="Ejercicio regular",seguimiento[[#This Row],[actividadfisica]]="Actividad deportiva"),"Sí","")</f>
        <v>Sí</v>
      </c>
    </row>
    <row r="1013" spans="1:21" x14ac:dyDescent="0.3">
      <c r="A1013" t="str">
        <f>VLOOKUP(B1013,pacientes_insertados[],2,)</f>
        <v>61e34254ec4ec02e84f5dd0e</v>
      </c>
      <c r="B1013">
        <f>seguimiento[[#This Row],[idpaciente]]</f>
        <v>480</v>
      </c>
      <c r="C1013">
        <f t="shared" si="15"/>
        <v>2011</v>
      </c>
      <c r="D1013" s="1">
        <f>seguimiento[[#This Row],[fecha]]</f>
        <v>40869</v>
      </c>
      <c r="E1013" t="str">
        <f>seguimiento[[#This Row],[institucion]]</f>
        <v>Hospital Sor Maria Ludovica de La Plata</v>
      </c>
      <c r="F1013" t="str">
        <f>seguimiento[[#This Row],[fallecimiento]]</f>
        <v>No</v>
      </c>
      <c r="I1013" t="str">
        <f>seguimiento[[#This Row],[educacion]]</f>
        <v>Primaria incompleta</v>
      </c>
      <c r="J1013" t="str">
        <f>seguimiento[[#This Row],[laboral]]</f>
        <v>No trabaja</v>
      </c>
      <c r="K1013" t="str">
        <f>seguimiento[[#This Row],[coberturamedica]]</f>
        <v>Sí</v>
      </c>
      <c r="O1013" t="str">
        <f>IF(seguimiento[[#This Row],[curvaglucemia]]="","No realizada","Realizada")</f>
        <v>No realizada</v>
      </c>
      <c r="P1013" t="str">
        <f>IF(O1013="Realizada",seguimiento[[#This Row],[curvaglucemia]],"")</f>
        <v/>
      </c>
      <c r="Q1013" t="str">
        <f>IF(seguimiento[[#This Row],[vitaminaDRealizada]]="","",IF(seguimiento[[#This Row],[vitaminaDRealizada]]="No realizado","No realizada","Realizada"))</f>
        <v/>
      </c>
      <c r="R1013" t="str">
        <f>IF(Q1013="Realizada",seguimiento[[#This Row],[vitaminaDRealizada]],"")</f>
        <v/>
      </c>
      <c r="S1013" t="str">
        <f>IF(seguimiento[[#This Row],[ige]]="No realizada","No realizada",IF(seguimiento[[#This Row],[ige]]="","","Realizada"))</f>
        <v/>
      </c>
      <c r="T1013" t="str">
        <f>IF(S1013="Realizada",seguimiento[[#This Row],[ige]],"")</f>
        <v/>
      </c>
      <c r="U1013" t="str">
        <f>IF(OR(seguimiento[[#This Row],[actividadfisica]]="Ejercicio regular",seguimiento[[#This Row],[actividadfisica]]="Actividad deportiva"),"Sí","")</f>
        <v/>
      </c>
    </row>
    <row r="1014" spans="1:21" x14ac:dyDescent="0.3">
      <c r="A1014" t="str">
        <f>VLOOKUP(B1014,pacientes_insertados[],2,)</f>
        <v>61e34254ec4ec02e84f5dd0e</v>
      </c>
      <c r="B1014">
        <f>seguimiento[[#This Row],[idpaciente]]</f>
        <v>480</v>
      </c>
      <c r="C1014">
        <f t="shared" si="15"/>
        <v>2013</v>
      </c>
      <c r="D1014" s="1">
        <f>seguimiento[[#This Row],[fecha]]</f>
        <v>41631</v>
      </c>
      <c r="E1014" t="str">
        <f>seguimiento[[#This Row],[institucion]]</f>
        <v>Hospital Sor Maria Ludovica de La Plata</v>
      </c>
      <c r="F1014" t="str">
        <f>seguimiento[[#This Row],[fallecimiento]]</f>
        <v>No</v>
      </c>
      <c r="I1014" t="str">
        <f>seguimiento[[#This Row],[educacion]]</f>
        <v>Secundaria incompleta</v>
      </c>
      <c r="K1014" t="str">
        <f>seguimiento[[#This Row],[coberturamedica]]</f>
        <v>Sí</v>
      </c>
      <c r="N1014" t="str">
        <f>seguimiento[[#This Row],[ncultivosanio]]</f>
        <v>3</v>
      </c>
      <c r="O1014" t="str">
        <f>IF(seguimiento[[#This Row],[curvaglucemia]]="","No realizada","Realizada")</f>
        <v>Realizada</v>
      </c>
      <c r="P1014" t="str">
        <f>IF(O1014="Realizada",seguimiento[[#This Row],[curvaglucemia]],"")</f>
        <v>Intolerancia</v>
      </c>
      <c r="Q1014" t="str">
        <f>IF(seguimiento[[#This Row],[vitaminaDRealizada]]="","",IF(seguimiento[[#This Row],[vitaminaDRealizada]]="No realizado","No realizada","Realizada"))</f>
        <v/>
      </c>
      <c r="R1014" t="str">
        <f>IF(Q1014="Realizada",seguimiento[[#This Row],[vitaminaDRealizada]],"")</f>
        <v/>
      </c>
      <c r="S1014" t="str">
        <f>IF(seguimiento[[#This Row],[ige]]="No realizada","No realizada",IF(seguimiento[[#This Row],[ige]]="","","Realizada"))</f>
        <v/>
      </c>
      <c r="T1014" t="str">
        <f>IF(S1014="Realizada",seguimiento[[#This Row],[ige]],"")</f>
        <v/>
      </c>
      <c r="U1014" t="str">
        <f>IF(OR(seguimiento[[#This Row],[actividadfisica]]="Ejercicio regular",seguimiento[[#This Row],[actividadfisica]]="Actividad deportiva"),"Sí","")</f>
        <v>Sí</v>
      </c>
    </row>
    <row r="1015" spans="1:21" x14ac:dyDescent="0.3">
      <c r="A1015" t="str">
        <f>VLOOKUP(B1015,pacientes_insertados[],2,)</f>
        <v>61e34254ec4ec02e84f5dd0e</v>
      </c>
      <c r="B1015">
        <f>seguimiento[[#This Row],[idpaciente]]</f>
        <v>480</v>
      </c>
      <c r="C1015">
        <f t="shared" si="15"/>
        <v>2015</v>
      </c>
      <c r="D1015" s="1">
        <f>seguimiento[[#This Row],[fecha]]</f>
        <v>42113</v>
      </c>
      <c r="E1015" t="str">
        <f>seguimiento[[#This Row],[institucion]]</f>
        <v>Hospital Sor Maria Ludovica de La Plata</v>
      </c>
      <c r="F1015" t="str">
        <f>seguimiento[[#This Row],[fallecimiento]]</f>
        <v>No</v>
      </c>
      <c r="K1015" t="str">
        <f>seguimiento[[#This Row],[coberturamedica]]</f>
        <v>Sí</v>
      </c>
      <c r="N1015" t="str">
        <f>seguimiento[[#This Row],[ncultivosanio]]</f>
        <v>3</v>
      </c>
      <c r="O1015" t="str">
        <f>IF(seguimiento[[#This Row],[curvaglucemia]]="","No realizada","Realizada")</f>
        <v>Realizada</v>
      </c>
      <c r="P1015" t="str">
        <f>IF(O1015="Realizada",seguimiento[[#This Row],[curvaglucemia]],"")</f>
        <v>Intermedia</v>
      </c>
      <c r="Q1015" t="str">
        <f>IF(seguimiento[[#This Row],[vitaminaDRealizada]]="","",IF(seguimiento[[#This Row],[vitaminaDRealizada]]="No realizado","No realizada","Realizada"))</f>
        <v>No realizada</v>
      </c>
      <c r="R1015" t="str">
        <f>IF(Q1015="Realizada",seguimiento[[#This Row],[vitaminaDRealizada]],"")</f>
        <v/>
      </c>
      <c r="S1015" t="str">
        <f>IF(seguimiento[[#This Row],[ige]]="No realizada","No realizada",IF(seguimiento[[#This Row],[ige]]="","","Realizada"))</f>
        <v>Realizada</v>
      </c>
      <c r="T1015" t="str">
        <f>IF(S1015="Realizada",seguimiento[[#This Row],[ige]],"")</f>
        <v>&lt; 500</v>
      </c>
      <c r="U1015" t="str">
        <f>IF(OR(seguimiento[[#This Row],[actividadfisica]]="Ejercicio regular",seguimiento[[#This Row],[actividadfisica]]="Actividad deportiva"),"Sí","")</f>
        <v>Sí</v>
      </c>
    </row>
    <row r="1016" spans="1:21" x14ac:dyDescent="0.3">
      <c r="A1016" t="str">
        <f>VLOOKUP(B1016,pacientes_insertados[],2,)</f>
        <v>61e34254ec4ec02e84f5dd0e</v>
      </c>
      <c r="B1016">
        <f>seguimiento[[#This Row],[idpaciente]]</f>
        <v>480</v>
      </c>
      <c r="C1016">
        <f t="shared" si="15"/>
        <v>2016</v>
      </c>
      <c r="D1016" s="1">
        <f>seguimiento[[#This Row],[fecha]]</f>
        <v>42620</v>
      </c>
      <c r="E1016" t="str">
        <f>seguimiento[[#This Row],[institucion]]</f>
        <v>Hospital Sor Maria Ludovica de La Plata</v>
      </c>
      <c r="F1016" t="str">
        <f>seguimiento[[#This Row],[fallecimiento]]</f>
        <v>No</v>
      </c>
      <c r="J1016" t="str">
        <f>seguimiento[[#This Row],[laboral]]</f>
        <v>No trabaja</v>
      </c>
      <c r="K1016" t="str">
        <f>seguimiento[[#This Row],[coberturamedica]]</f>
        <v>Sí</v>
      </c>
      <c r="N1016" t="str">
        <f>seguimiento[[#This Row],[ncultivosanio]]</f>
        <v>2</v>
      </c>
      <c r="O1016" t="str">
        <f>IF(seguimiento[[#This Row],[curvaglucemia]]="","No realizada","Realizada")</f>
        <v>Realizada</v>
      </c>
      <c r="P1016" t="str">
        <f>IF(O1016="Realizada",seguimiento[[#This Row],[curvaglucemia]],"")</f>
        <v>Intermedia</v>
      </c>
      <c r="Q1016" t="str">
        <f>IF(seguimiento[[#This Row],[vitaminaDRealizada]]="","",IF(seguimiento[[#This Row],[vitaminaDRealizada]]="No realizado","No realizada","Realizada"))</f>
        <v/>
      </c>
      <c r="R1016" t="str">
        <f>IF(Q1016="Realizada",seguimiento[[#This Row],[vitaminaDRealizada]],"")</f>
        <v/>
      </c>
      <c r="S1016" t="str">
        <f>IF(seguimiento[[#This Row],[ige]]="No realizada","No realizada",IF(seguimiento[[#This Row],[ige]]="","","Realizada"))</f>
        <v>No realizada</v>
      </c>
      <c r="T1016" t="str">
        <f>IF(S1016="Realizada",seguimiento[[#This Row],[ige]],"")</f>
        <v/>
      </c>
      <c r="U1016" t="str">
        <f>IF(OR(seguimiento[[#This Row],[actividadfisica]]="Ejercicio regular",seguimiento[[#This Row],[actividadfisica]]="Actividad deportiva"),"Sí","")</f>
        <v>Sí</v>
      </c>
    </row>
    <row r="1017" spans="1:21" x14ac:dyDescent="0.3">
      <c r="A1017" t="str">
        <f>VLOOKUP(B1017,pacientes_insertados[],2,)</f>
        <v>61e34254ec4ec02e84f5dd0e</v>
      </c>
      <c r="B1017">
        <f>seguimiento[[#This Row],[idpaciente]]</f>
        <v>480</v>
      </c>
      <c r="C1017">
        <f t="shared" si="15"/>
        <v>2017</v>
      </c>
      <c r="D1017" s="1">
        <f>seguimiento[[#This Row],[fecha]]</f>
        <v>43025</v>
      </c>
      <c r="E1017" t="str">
        <f>seguimiento[[#This Row],[institucion]]</f>
        <v>Hospital Sor Maria Ludovica de La Plata</v>
      </c>
      <c r="F1017" t="str">
        <f>seguimiento[[#This Row],[fallecimiento]]</f>
        <v>No</v>
      </c>
      <c r="K1017" t="str">
        <f>seguimiento[[#This Row],[coberturamedica]]</f>
        <v>Sí</v>
      </c>
      <c r="N1017" t="str">
        <f>seguimiento[[#This Row],[ncultivosanio]]</f>
        <v>3</v>
      </c>
      <c r="O1017" t="str">
        <f>IF(seguimiento[[#This Row],[curvaglucemia]]="","No realizada","Realizada")</f>
        <v>Realizada</v>
      </c>
      <c r="P1017" t="str">
        <f>IF(O1017="Realizada",seguimiento[[#This Row],[curvaglucemia]],"")</f>
        <v>Normal</v>
      </c>
      <c r="Q1017" t="str">
        <f>IF(seguimiento[[#This Row],[vitaminaDRealizada]]="","",IF(seguimiento[[#This Row],[vitaminaDRealizada]]="No realizado","No realizada","Realizada"))</f>
        <v/>
      </c>
      <c r="R1017" t="str">
        <f>IF(Q1017="Realizada",seguimiento[[#This Row],[vitaminaDRealizada]],"")</f>
        <v/>
      </c>
      <c r="S1017" t="str">
        <f>IF(seguimiento[[#This Row],[ige]]="No realizada","No realizada",IF(seguimiento[[#This Row],[ige]]="","","Realizada"))</f>
        <v>Realizada</v>
      </c>
      <c r="T1017" t="str">
        <f>IF(S1017="Realizada",seguimiento[[#This Row],[ige]],"")</f>
        <v>&lt; 500</v>
      </c>
      <c r="U1017" t="str">
        <f>IF(OR(seguimiento[[#This Row],[actividadfisica]]="Ejercicio regular",seguimiento[[#This Row],[actividadfisica]]="Actividad deportiva"),"Sí","")</f>
        <v>Sí</v>
      </c>
    </row>
    <row r="1018" spans="1:21" x14ac:dyDescent="0.3">
      <c r="A1018" t="str">
        <f>VLOOKUP(B1018,pacientes_insertados[],2,)</f>
        <v>61e34254ec4ec02e84f5dd0f</v>
      </c>
      <c r="B1018">
        <f>seguimiento[[#This Row],[idpaciente]]</f>
        <v>481</v>
      </c>
      <c r="C1018">
        <f t="shared" si="15"/>
        <v>2011</v>
      </c>
      <c r="D1018" s="1">
        <f>seguimiento[[#This Row],[fecha]]</f>
        <v>40869</v>
      </c>
      <c r="E1018" t="str">
        <f>seguimiento[[#This Row],[institucion]]</f>
        <v>Hospital Sor Maria Ludovica de La Plata</v>
      </c>
      <c r="F1018" t="str">
        <f>seguimiento[[#This Row],[fallecimiento]]</f>
        <v>No</v>
      </c>
      <c r="I1018" t="str">
        <f>seguimiento[[#This Row],[educacion]]</f>
        <v>Primaria incompleta</v>
      </c>
      <c r="K1018" t="str">
        <f>seguimiento[[#This Row],[coberturamedica]]</f>
        <v>No</v>
      </c>
      <c r="O1018" t="str">
        <f>IF(seguimiento[[#This Row],[curvaglucemia]]="","No realizada","Realizada")</f>
        <v>No realizada</v>
      </c>
      <c r="P1018" t="str">
        <f>IF(O1018="Realizada",seguimiento[[#This Row],[curvaglucemia]],"")</f>
        <v/>
      </c>
      <c r="Q1018" t="str">
        <f>IF(seguimiento[[#This Row],[vitaminaDRealizada]]="","",IF(seguimiento[[#This Row],[vitaminaDRealizada]]="No realizado","No realizada","Realizada"))</f>
        <v/>
      </c>
      <c r="R1018" t="str">
        <f>IF(Q1018="Realizada",seguimiento[[#This Row],[vitaminaDRealizada]],"")</f>
        <v/>
      </c>
      <c r="S1018" t="str">
        <f>IF(seguimiento[[#This Row],[ige]]="No realizada","No realizada",IF(seguimiento[[#This Row],[ige]]="","","Realizada"))</f>
        <v/>
      </c>
      <c r="T1018" t="str">
        <f>IF(S1018="Realizada",seguimiento[[#This Row],[ige]],"")</f>
        <v/>
      </c>
      <c r="U1018" t="str">
        <f>IF(OR(seguimiento[[#This Row],[actividadfisica]]="Ejercicio regular",seguimiento[[#This Row],[actividadfisica]]="Actividad deportiva"),"Sí","")</f>
        <v/>
      </c>
    </row>
    <row r="1019" spans="1:21" x14ac:dyDescent="0.3">
      <c r="A1019" t="str">
        <f>VLOOKUP(B1019,pacientes_insertados[],2,)</f>
        <v>61e34254ec4ec02e84f5dd0f</v>
      </c>
      <c r="B1019">
        <f>seguimiento[[#This Row],[idpaciente]]</f>
        <v>481</v>
      </c>
      <c r="C1019">
        <f t="shared" si="15"/>
        <v>2011</v>
      </c>
      <c r="D1019" s="1">
        <f>seguimiento[[#This Row],[fecha]]</f>
        <v>40869</v>
      </c>
      <c r="E1019" t="str">
        <f>seguimiento[[#This Row],[institucion]]</f>
        <v>Hospital Sor Maria Ludovica de La Plata</v>
      </c>
      <c r="F1019" t="str">
        <f>seguimiento[[#This Row],[fallecimiento]]</f>
        <v>No</v>
      </c>
      <c r="N1019" t="str">
        <f>seguimiento[[#This Row],[ncultivosanio]]</f>
        <v>3</v>
      </c>
      <c r="O1019" t="str">
        <f>IF(seguimiento[[#This Row],[curvaglucemia]]="","No realizada","Realizada")</f>
        <v>Realizada</v>
      </c>
      <c r="P1019" t="str">
        <f>IF(O1019="Realizada",seguimiento[[#This Row],[curvaglucemia]],"")</f>
        <v>Normal</v>
      </c>
      <c r="Q1019" t="str">
        <f>IF(seguimiento[[#This Row],[vitaminaDRealizada]]="","",IF(seguimiento[[#This Row],[vitaminaDRealizada]]="No realizado","No realizada","Realizada"))</f>
        <v/>
      </c>
      <c r="R1019" t="str">
        <f>IF(Q1019="Realizada",seguimiento[[#This Row],[vitaminaDRealizada]],"")</f>
        <v/>
      </c>
      <c r="S1019" t="str">
        <f>IF(seguimiento[[#This Row],[ige]]="No realizada","No realizada",IF(seguimiento[[#This Row],[ige]]="","","Realizada"))</f>
        <v/>
      </c>
      <c r="T1019" t="str">
        <f>IF(S1019="Realizada",seguimiento[[#This Row],[ige]],"")</f>
        <v/>
      </c>
      <c r="U1019" t="str">
        <f>IF(OR(seguimiento[[#This Row],[actividadfisica]]="Ejercicio regular",seguimiento[[#This Row],[actividadfisica]]="Actividad deportiva"),"Sí","")</f>
        <v/>
      </c>
    </row>
    <row r="1020" spans="1:21" x14ac:dyDescent="0.3">
      <c r="A1020" t="str">
        <f>VLOOKUP(B1020,pacientes_insertados[],2,)</f>
        <v>61e34254ec4ec02e84f5dd0f</v>
      </c>
      <c r="B1020">
        <f>seguimiento[[#This Row],[idpaciente]]</f>
        <v>481</v>
      </c>
      <c r="C1020">
        <f t="shared" si="15"/>
        <v>2013</v>
      </c>
      <c r="D1020" s="1">
        <f>seguimiento[[#This Row],[fecha]]</f>
        <v>41631</v>
      </c>
      <c r="E1020" t="str">
        <f>seguimiento[[#This Row],[institucion]]</f>
        <v>Hospital Sor Maria Ludovica de La Plata</v>
      </c>
      <c r="F1020" t="str">
        <f>seguimiento[[#This Row],[fallecimiento]]</f>
        <v>No</v>
      </c>
      <c r="K1020" t="str">
        <f>seguimiento[[#This Row],[coberturamedica]]</f>
        <v>No</v>
      </c>
      <c r="N1020" t="str">
        <f>seguimiento[[#This Row],[ncultivosanio]]</f>
        <v>3</v>
      </c>
      <c r="O1020" t="str">
        <f>IF(seguimiento[[#This Row],[curvaglucemia]]="","No realizada","Realizada")</f>
        <v>Realizada</v>
      </c>
      <c r="P1020" t="str">
        <f>IF(O1020="Realizada",seguimiento[[#This Row],[curvaglucemia]],"")</f>
        <v>Normal</v>
      </c>
      <c r="Q1020" t="str">
        <f>IF(seguimiento[[#This Row],[vitaminaDRealizada]]="","",IF(seguimiento[[#This Row],[vitaminaDRealizada]]="No realizado","No realizada","Realizada"))</f>
        <v/>
      </c>
      <c r="R1020" t="str">
        <f>IF(Q1020="Realizada",seguimiento[[#This Row],[vitaminaDRealizada]],"")</f>
        <v/>
      </c>
      <c r="S1020" t="str">
        <f>IF(seguimiento[[#This Row],[ige]]="No realizada","No realizada",IF(seguimiento[[#This Row],[ige]]="","","Realizada"))</f>
        <v/>
      </c>
      <c r="T1020" t="str">
        <f>IF(S1020="Realizada",seguimiento[[#This Row],[ige]],"")</f>
        <v/>
      </c>
      <c r="U1020" t="str">
        <f>IF(OR(seguimiento[[#This Row],[actividadfisica]]="Ejercicio regular",seguimiento[[#This Row],[actividadfisica]]="Actividad deportiva"),"Sí","")</f>
        <v>Sí</v>
      </c>
    </row>
    <row r="1021" spans="1:21" x14ac:dyDescent="0.3">
      <c r="A1021" t="str">
        <f>VLOOKUP(B1021,pacientes_insertados[],2,)</f>
        <v>61e34254ec4ec02e84f5dd0f</v>
      </c>
      <c r="B1021">
        <f>seguimiento[[#This Row],[idpaciente]]</f>
        <v>481</v>
      </c>
      <c r="C1021">
        <f t="shared" si="15"/>
        <v>2014</v>
      </c>
      <c r="D1021" s="1">
        <f>seguimiento[[#This Row],[fecha]]</f>
        <v>41988</v>
      </c>
      <c r="E1021" t="str">
        <f>seguimiento[[#This Row],[institucion]]</f>
        <v>Hospital Sor Maria Ludovica de La Plata</v>
      </c>
      <c r="F1021" t="str">
        <f>seguimiento[[#This Row],[fallecimiento]]</f>
        <v>No</v>
      </c>
      <c r="K1021" t="str">
        <f>seguimiento[[#This Row],[coberturamedica]]</f>
        <v>No</v>
      </c>
      <c r="N1021" t="str">
        <f>seguimiento[[#This Row],[ncultivosanio]]</f>
        <v>2</v>
      </c>
      <c r="O1021" t="str">
        <f>IF(seguimiento[[#This Row],[curvaglucemia]]="","No realizada","Realizada")</f>
        <v>No realizada</v>
      </c>
      <c r="P1021" t="str">
        <f>IF(O1021="Realizada",seguimiento[[#This Row],[curvaglucemia]],"")</f>
        <v/>
      </c>
      <c r="Q1021" t="str">
        <f>IF(seguimiento[[#This Row],[vitaminaDRealizada]]="","",IF(seguimiento[[#This Row],[vitaminaDRealizada]]="No realizado","No realizada","Realizada"))</f>
        <v/>
      </c>
      <c r="R1021" t="str">
        <f>IF(Q1021="Realizada",seguimiento[[#This Row],[vitaminaDRealizada]],"")</f>
        <v/>
      </c>
      <c r="S1021" t="str">
        <f>IF(seguimiento[[#This Row],[ige]]="No realizada","No realizada",IF(seguimiento[[#This Row],[ige]]="","","Realizada"))</f>
        <v/>
      </c>
      <c r="T1021" t="str">
        <f>IF(S1021="Realizada",seguimiento[[#This Row],[ige]],"")</f>
        <v/>
      </c>
      <c r="U1021" t="str">
        <f>IF(OR(seguimiento[[#This Row],[actividadfisica]]="Ejercicio regular",seguimiento[[#This Row],[actividadfisica]]="Actividad deportiva"),"Sí","")</f>
        <v>Sí</v>
      </c>
    </row>
    <row r="1022" spans="1:21" x14ac:dyDescent="0.3">
      <c r="A1022" t="str">
        <f>VLOOKUP(B1022,pacientes_insertados[],2,)</f>
        <v>61e34254ec4ec02e84f5dd0f</v>
      </c>
      <c r="B1022">
        <f>seguimiento[[#This Row],[idpaciente]]</f>
        <v>481</v>
      </c>
      <c r="C1022">
        <f t="shared" si="15"/>
        <v>2015</v>
      </c>
      <c r="D1022" s="1">
        <f>seguimiento[[#This Row],[fecha]]</f>
        <v>42174</v>
      </c>
      <c r="E1022" t="str">
        <f>seguimiento[[#This Row],[institucion]]</f>
        <v>Hospital Sor Maria Ludovica de La Plata</v>
      </c>
      <c r="F1022" t="str">
        <f>seguimiento[[#This Row],[fallecimiento]]</f>
        <v>No</v>
      </c>
      <c r="K1022" t="str">
        <f>seguimiento[[#This Row],[coberturamedica]]</f>
        <v>Sí</v>
      </c>
      <c r="N1022" t="str">
        <f>seguimiento[[#This Row],[ncultivosanio]]</f>
        <v>3</v>
      </c>
      <c r="O1022" t="str">
        <f>IF(seguimiento[[#This Row],[curvaglucemia]]="","No realizada","Realizada")</f>
        <v>Realizada</v>
      </c>
      <c r="P1022" t="str">
        <f>IF(O1022="Realizada",seguimiento[[#This Row],[curvaglucemia]],"")</f>
        <v>Normal</v>
      </c>
      <c r="Q1022" t="str">
        <f>IF(seguimiento[[#This Row],[vitaminaDRealizada]]="","",IF(seguimiento[[#This Row],[vitaminaDRealizada]]="No realizado","No realizada","Realizada"))</f>
        <v>No realizada</v>
      </c>
      <c r="R1022" t="str">
        <f>IF(Q1022="Realizada",seguimiento[[#This Row],[vitaminaDRealizada]],"")</f>
        <v/>
      </c>
      <c r="S1022" t="str">
        <f>IF(seguimiento[[#This Row],[ige]]="No realizada","No realizada",IF(seguimiento[[#This Row],[ige]]="","","Realizada"))</f>
        <v>Realizada</v>
      </c>
      <c r="T1022" t="str">
        <f>IF(S1022="Realizada",seguimiento[[#This Row],[ige]],"")</f>
        <v>&lt; 500</v>
      </c>
      <c r="U1022" t="str">
        <f>IF(OR(seguimiento[[#This Row],[actividadfisica]]="Ejercicio regular",seguimiento[[#This Row],[actividadfisica]]="Actividad deportiva"),"Sí","")</f>
        <v/>
      </c>
    </row>
    <row r="1023" spans="1:21" x14ac:dyDescent="0.3">
      <c r="A1023" t="str">
        <f>VLOOKUP(B1023,pacientes_insertados[],2,)</f>
        <v>61e34254ec4ec02e84f5dd0f</v>
      </c>
      <c r="B1023">
        <f>seguimiento[[#This Row],[idpaciente]]</f>
        <v>481</v>
      </c>
      <c r="C1023">
        <f t="shared" si="15"/>
        <v>2016</v>
      </c>
      <c r="D1023" s="1">
        <f>seguimiento[[#This Row],[fecha]]</f>
        <v>42663</v>
      </c>
      <c r="E1023" t="str">
        <f>seguimiento[[#This Row],[institucion]]</f>
        <v>Hospital Sor Maria Ludovica de La Plata</v>
      </c>
      <c r="F1023" t="str">
        <f>seguimiento[[#This Row],[fallecimiento]]</f>
        <v>No</v>
      </c>
      <c r="J1023" t="str">
        <f>seguimiento[[#This Row],[laboral]]</f>
        <v>No trabaja</v>
      </c>
      <c r="K1023" t="str">
        <f>seguimiento[[#This Row],[coberturamedica]]</f>
        <v>Sí</v>
      </c>
      <c r="M1023" t="str">
        <f>seguimiento[[#This Row],[Embarazo]]</f>
        <v>No</v>
      </c>
      <c r="N1023" t="str">
        <f>seguimiento[[#This Row],[ncultivosanio]]</f>
        <v>4</v>
      </c>
      <c r="O1023" t="str">
        <f>IF(seguimiento[[#This Row],[curvaglucemia]]="","No realizada","Realizada")</f>
        <v>Realizada</v>
      </c>
      <c r="P1023" t="str">
        <f>IF(O1023="Realizada",seguimiento[[#This Row],[curvaglucemia]],"")</f>
        <v>Normal</v>
      </c>
      <c r="Q1023" t="str">
        <f>IF(seguimiento[[#This Row],[vitaminaDRealizada]]="","",IF(seguimiento[[#This Row],[vitaminaDRealizada]]="No realizado","No realizada","Realizada"))</f>
        <v>No realizada</v>
      </c>
      <c r="R1023" t="str">
        <f>IF(Q1023="Realizada",seguimiento[[#This Row],[vitaminaDRealizada]],"")</f>
        <v/>
      </c>
      <c r="S1023" t="str">
        <f>IF(seguimiento[[#This Row],[ige]]="No realizada","No realizada",IF(seguimiento[[#This Row],[ige]]="","","Realizada"))</f>
        <v>Realizada</v>
      </c>
      <c r="T1023" t="str">
        <f>IF(S1023="Realizada",seguimiento[[#This Row],[ige]],"")</f>
        <v>&lt; 500</v>
      </c>
      <c r="U1023" t="str">
        <f>IF(OR(seguimiento[[#This Row],[actividadfisica]]="Ejercicio regular",seguimiento[[#This Row],[actividadfisica]]="Actividad deportiva"),"Sí","")</f>
        <v>Sí</v>
      </c>
    </row>
    <row r="1024" spans="1:21" x14ac:dyDescent="0.3">
      <c r="A1024" t="str">
        <f>VLOOKUP(B1024,pacientes_insertados[],2,)</f>
        <v>61e34254ec4ec02e84f5dd0f</v>
      </c>
      <c r="B1024">
        <f>seguimiento[[#This Row],[idpaciente]]</f>
        <v>481</v>
      </c>
      <c r="C1024">
        <f t="shared" si="15"/>
        <v>2017</v>
      </c>
      <c r="D1024" s="1">
        <f>seguimiento[[#This Row],[fecha]]</f>
        <v>43032</v>
      </c>
      <c r="E1024" t="str">
        <f>seguimiento[[#This Row],[institucion]]</f>
        <v>Hospital Sor Maria Ludovica de La Plata</v>
      </c>
      <c r="F1024" t="str">
        <f>seguimiento[[#This Row],[fallecimiento]]</f>
        <v>No</v>
      </c>
      <c r="K1024" t="str">
        <f>seguimiento[[#This Row],[coberturamedica]]</f>
        <v>Sí</v>
      </c>
      <c r="L1024" t="str">
        <f>seguimiento[[#This Row],[ntratendovenosos]]</f>
        <v>1</v>
      </c>
      <c r="M1024" t="str">
        <f>seguimiento[[#This Row],[Embarazo]]</f>
        <v>No</v>
      </c>
      <c r="N1024" t="str">
        <f>seguimiento[[#This Row],[ncultivosanio]]</f>
        <v>4</v>
      </c>
      <c r="O1024" t="str">
        <f>IF(seguimiento[[#This Row],[curvaglucemia]]="","No realizada","Realizada")</f>
        <v>Realizada</v>
      </c>
      <c r="P1024" t="str">
        <f>IF(O1024="Realizada",seguimiento[[#This Row],[curvaglucemia]],"")</f>
        <v>Normal</v>
      </c>
      <c r="Q1024" t="str">
        <f>IF(seguimiento[[#This Row],[vitaminaDRealizada]]="","",IF(seguimiento[[#This Row],[vitaminaDRealizada]]="No realizado","No realizada","Realizada"))</f>
        <v/>
      </c>
      <c r="R1024" t="str">
        <f>IF(Q1024="Realizada",seguimiento[[#This Row],[vitaminaDRealizada]],"")</f>
        <v/>
      </c>
      <c r="S1024" t="str">
        <f>IF(seguimiento[[#This Row],[ige]]="No realizada","No realizada",IF(seguimiento[[#This Row],[ige]]="","","Realizada"))</f>
        <v>Realizada</v>
      </c>
      <c r="T1024" t="str">
        <f>IF(S1024="Realizada",seguimiento[[#This Row],[ige]],"")</f>
        <v>&lt; 500</v>
      </c>
      <c r="U1024" t="str">
        <f>IF(OR(seguimiento[[#This Row],[actividadfisica]]="Ejercicio regular",seguimiento[[#This Row],[actividadfisica]]="Actividad deportiva"),"Sí","")</f>
        <v>Sí</v>
      </c>
    </row>
    <row r="1025" spans="1:21" x14ac:dyDescent="0.3">
      <c r="A1025" t="str">
        <f>VLOOKUP(B1025,pacientes_insertados[],2,)</f>
        <v>61e34254ec4ec02e84f5dd10</v>
      </c>
      <c r="B1025">
        <f>seguimiento[[#This Row],[idpaciente]]</f>
        <v>482</v>
      </c>
      <c r="C1025">
        <f t="shared" si="15"/>
        <v>2011</v>
      </c>
      <c r="D1025" s="1">
        <f>seguimiento[[#This Row],[fecha]]</f>
        <v>40778</v>
      </c>
      <c r="E1025" t="str">
        <f>seguimiento[[#This Row],[institucion]]</f>
        <v>Hospital Victor J Vilela</v>
      </c>
      <c r="F1025" t="str">
        <f>seguimiento[[#This Row],[fallecimiento]]</f>
        <v>No</v>
      </c>
      <c r="K1025" t="str">
        <f>seguimiento[[#This Row],[coberturamedica]]</f>
        <v>Sí</v>
      </c>
      <c r="M1025" t="str">
        <f>seguimiento[[#This Row],[Embarazo]]</f>
        <v>No</v>
      </c>
      <c r="N1025" t="str">
        <f>seguimiento[[#This Row],[ncultivosanio]]</f>
        <v>7</v>
      </c>
      <c r="O1025" t="str">
        <f>IF(seguimiento[[#This Row],[curvaglucemia]]="","No realizada","Realizada")</f>
        <v>No realizada</v>
      </c>
      <c r="P1025" t="str">
        <f>IF(O1025="Realizada",seguimiento[[#This Row],[curvaglucemia]],"")</f>
        <v/>
      </c>
      <c r="Q1025" t="str">
        <f>IF(seguimiento[[#This Row],[vitaminaDRealizada]]="","",IF(seguimiento[[#This Row],[vitaminaDRealizada]]="No realizado","No realizada","Realizada"))</f>
        <v/>
      </c>
      <c r="R1025" t="str">
        <f>IF(Q1025="Realizada",seguimiento[[#This Row],[vitaminaDRealizada]],"")</f>
        <v/>
      </c>
      <c r="S1025" t="str">
        <f>IF(seguimiento[[#This Row],[ige]]="No realizada","No realizada",IF(seguimiento[[#This Row],[ige]]="","","Realizada"))</f>
        <v>Realizada</v>
      </c>
      <c r="T1025" t="str">
        <f>IF(S1025="Realizada",seguimiento[[#This Row],[ige]],"")</f>
        <v>&lt; 500</v>
      </c>
      <c r="U1025" t="str">
        <f>IF(OR(seguimiento[[#This Row],[actividadfisica]]="Ejercicio regular",seguimiento[[#This Row],[actividadfisica]]="Actividad deportiva"),"Sí","")</f>
        <v/>
      </c>
    </row>
    <row r="1026" spans="1:21" x14ac:dyDescent="0.3">
      <c r="A1026" t="str">
        <f>VLOOKUP(B1026,pacientes_insertados[],2,)</f>
        <v>61e34254ec4ec02e84f5dd10</v>
      </c>
      <c r="B1026">
        <f>seguimiento[[#This Row],[idpaciente]]</f>
        <v>482</v>
      </c>
      <c r="C1026">
        <f t="shared" si="15"/>
        <v>2012</v>
      </c>
      <c r="D1026" s="1">
        <f>seguimiento[[#This Row],[fecha]]</f>
        <v>41165</v>
      </c>
      <c r="E1026" t="str">
        <f>seguimiento[[#This Row],[institucion]]</f>
        <v>Hospital Victor J Vilela</v>
      </c>
      <c r="F1026" t="str">
        <f>seguimiento[[#This Row],[fallecimiento]]</f>
        <v>No</v>
      </c>
      <c r="K1026" t="str">
        <f>seguimiento[[#This Row],[coberturamedica]]</f>
        <v>Sí</v>
      </c>
      <c r="L1026" t="str">
        <f>seguimiento[[#This Row],[ntratendovenosos]]</f>
        <v>2</v>
      </c>
      <c r="M1026" t="str">
        <f>seguimiento[[#This Row],[Embarazo]]</f>
        <v>No</v>
      </c>
      <c r="N1026" t="str">
        <f>seguimiento[[#This Row],[ncultivosanio]]</f>
        <v>5</v>
      </c>
      <c r="O1026" t="str">
        <f>IF(seguimiento[[#This Row],[curvaglucemia]]="","No realizada","Realizada")</f>
        <v>No realizada</v>
      </c>
      <c r="P1026" t="str">
        <f>IF(O1026="Realizada",seguimiento[[#This Row],[curvaglucemia]],"")</f>
        <v/>
      </c>
      <c r="Q1026" t="str">
        <f>IF(seguimiento[[#This Row],[vitaminaDRealizada]]="","",IF(seguimiento[[#This Row],[vitaminaDRealizada]]="No realizado","No realizada","Realizada"))</f>
        <v/>
      </c>
      <c r="R1026" t="str">
        <f>IF(Q1026="Realizada",seguimiento[[#This Row],[vitaminaDRealizada]],"")</f>
        <v/>
      </c>
      <c r="S1026" t="str">
        <f>IF(seguimiento[[#This Row],[ige]]="No realizada","No realizada",IF(seguimiento[[#This Row],[ige]]="","","Realizada"))</f>
        <v>Realizada</v>
      </c>
      <c r="T1026" t="str">
        <f>IF(S1026="Realizada",seguimiento[[#This Row],[ige]],"")</f>
        <v>&lt; 500</v>
      </c>
      <c r="U1026" t="str">
        <f>IF(OR(seguimiento[[#This Row],[actividadfisica]]="Ejercicio regular",seguimiento[[#This Row],[actividadfisica]]="Actividad deportiva"),"Sí","")</f>
        <v/>
      </c>
    </row>
    <row r="1027" spans="1:21" x14ac:dyDescent="0.3">
      <c r="A1027" t="str">
        <f>VLOOKUP(B1027,pacientes_insertados[],2,)</f>
        <v>61e34254ec4ec02e84f5dd10</v>
      </c>
      <c r="B1027">
        <f>seguimiento[[#This Row],[idpaciente]]</f>
        <v>482</v>
      </c>
      <c r="C1027">
        <f t="shared" ref="C1027:C1090" si="16">YEAR(D1027)</f>
        <v>2013</v>
      </c>
      <c r="D1027" s="1">
        <f>seguimiento[[#This Row],[fecha]]</f>
        <v>41312</v>
      </c>
      <c r="E1027" t="str">
        <f>seguimiento[[#This Row],[institucion]]</f>
        <v>Hospital Victor J Vilela</v>
      </c>
      <c r="F1027" t="str">
        <f>seguimiento[[#This Row],[fallecimiento]]</f>
        <v>No</v>
      </c>
      <c r="K1027" t="str">
        <f>seguimiento[[#This Row],[coberturamedica]]</f>
        <v>Sí</v>
      </c>
      <c r="N1027" t="str">
        <f>seguimiento[[#This Row],[ncultivosanio]]</f>
        <v>2</v>
      </c>
      <c r="O1027" t="str">
        <f>IF(seguimiento[[#This Row],[curvaglucemia]]="","No realizada","Realizada")</f>
        <v>No realizada</v>
      </c>
      <c r="P1027" t="str">
        <f>IF(O1027="Realizada",seguimiento[[#This Row],[curvaglucemia]],"")</f>
        <v/>
      </c>
      <c r="Q1027" t="str">
        <f>IF(seguimiento[[#This Row],[vitaminaDRealizada]]="","",IF(seguimiento[[#This Row],[vitaminaDRealizada]]="No realizado","No realizada","Realizada"))</f>
        <v/>
      </c>
      <c r="R1027" t="str">
        <f>IF(Q1027="Realizada",seguimiento[[#This Row],[vitaminaDRealizada]],"")</f>
        <v/>
      </c>
      <c r="S1027" t="str">
        <f>IF(seguimiento[[#This Row],[ige]]="No realizada","No realizada",IF(seguimiento[[#This Row],[ige]]="","","Realizada"))</f>
        <v>Realizada</v>
      </c>
      <c r="T1027" t="str">
        <f>IF(S1027="Realizada",seguimiento[[#This Row],[ige]],"")</f>
        <v>&lt; 500</v>
      </c>
      <c r="U1027" t="str">
        <f>IF(OR(seguimiento[[#This Row],[actividadfisica]]="Ejercicio regular",seguimiento[[#This Row],[actividadfisica]]="Actividad deportiva"),"Sí","")</f>
        <v>Sí</v>
      </c>
    </row>
    <row r="1028" spans="1:21" x14ac:dyDescent="0.3">
      <c r="A1028" t="str">
        <f>VLOOKUP(B1028,pacientes_insertados[],2,)</f>
        <v>61e34254ec4ec02e84f5dd10</v>
      </c>
      <c r="B1028">
        <f>seguimiento[[#This Row],[idpaciente]]</f>
        <v>482</v>
      </c>
      <c r="C1028">
        <f t="shared" si="16"/>
        <v>2014</v>
      </c>
      <c r="D1028" s="1">
        <f>seguimiento[[#This Row],[fecha]]</f>
        <v>41886</v>
      </c>
      <c r="E1028" t="str">
        <f>seguimiento[[#This Row],[institucion]]</f>
        <v>Hospital Victor J Vilela</v>
      </c>
      <c r="F1028" t="str">
        <f>seguimiento[[#This Row],[fallecimiento]]</f>
        <v>No</v>
      </c>
      <c r="K1028" t="str">
        <f>seguimiento[[#This Row],[coberturamedica]]</f>
        <v>Sí</v>
      </c>
      <c r="O1028" t="str">
        <f>IF(seguimiento[[#This Row],[curvaglucemia]]="","No realizada","Realizada")</f>
        <v>No realizada</v>
      </c>
      <c r="P1028" t="str">
        <f>IF(O1028="Realizada",seguimiento[[#This Row],[curvaglucemia]],"")</f>
        <v/>
      </c>
      <c r="Q1028" t="str">
        <f>IF(seguimiento[[#This Row],[vitaminaDRealizada]]="","",IF(seguimiento[[#This Row],[vitaminaDRealizada]]="No realizado","No realizada","Realizada"))</f>
        <v/>
      </c>
      <c r="R1028" t="str">
        <f>IF(Q1028="Realizada",seguimiento[[#This Row],[vitaminaDRealizada]],"")</f>
        <v/>
      </c>
      <c r="S1028" t="str">
        <f>IF(seguimiento[[#This Row],[ige]]="No realizada","No realizada",IF(seguimiento[[#This Row],[ige]]="","","Realizada"))</f>
        <v>Realizada</v>
      </c>
      <c r="T1028" t="str">
        <f>IF(S1028="Realizada",seguimiento[[#This Row],[ige]],"")</f>
        <v>&lt; 500</v>
      </c>
      <c r="U1028" t="str">
        <f>IF(OR(seguimiento[[#This Row],[actividadfisica]]="Ejercicio regular",seguimiento[[#This Row],[actividadfisica]]="Actividad deportiva"),"Sí","")</f>
        <v/>
      </c>
    </row>
    <row r="1029" spans="1:21" x14ac:dyDescent="0.3">
      <c r="A1029" t="str">
        <f>VLOOKUP(B1029,pacientes_insertados[],2,)</f>
        <v>61e34254ec4ec02e84f5dd11</v>
      </c>
      <c r="B1029">
        <f>seguimiento[[#This Row],[idpaciente]]</f>
        <v>483</v>
      </c>
      <c r="C1029">
        <f t="shared" si="16"/>
        <v>2012</v>
      </c>
      <c r="D1029" s="1">
        <f>seguimiento[[#This Row],[fecha]]</f>
        <v>41158</v>
      </c>
      <c r="E1029" t="str">
        <f>seguimiento[[#This Row],[institucion]]</f>
        <v>Hospital Victor J Vilela</v>
      </c>
      <c r="F1029" t="str">
        <f>seguimiento[[#This Row],[fallecimiento]]</f>
        <v>No</v>
      </c>
      <c r="M1029" t="str">
        <f>seguimiento[[#This Row],[Embarazo]]</f>
        <v>No</v>
      </c>
      <c r="N1029" t="str">
        <f>seguimiento[[#This Row],[ncultivosanio]]</f>
        <v>1</v>
      </c>
      <c r="O1029" t="str">
        <f>IF(seguimiento[[#This Row],[curvaglucemia]]="","No realizada","Realizada")</f>
        <v>No realizada</v>
      </c>
      <c r="P1029" t="str">
        <f>IF(O1029="Realizada",seguimiento[[#This Row],[curvaglucemia]],"")</f>
        <v/>
      </c>
      <c r="Q1029" t="str">
        <f>IF(seguimiento[[#This Row],[vitaminaDRealizada]]="","",IF(seguimiento[[#This Row],[vitaminaDRealizada]]="No realizado","No realizada","Realizada"))</f>
        <v/>
      </c>
      <c r="R1029" t="str">
        <f>IF(Q1029="Realizada",seguimiento[[#This Row],[vitaminaDRealizada]],"")</f>
        <v/>
      </c>
      <c r="S1029" t="str">
        <f>IF(seguimiento[[#This Row],[ige]]="No realizada","No realizada",IF(seguimiento[[#This Row],[ige]]="","","Realizada"))</f>
        <v>Realizada</v>
      </c>
      <c r="T1029" t="str">
        <f>IF(S1029="Realizada",seguimiento[[#This Row],[ige]],"")</f>
        <v>&lt; 500</v>
      </c>
      <c r="U1029" t="str">
        <f>IF(OR(seguimiento[[#This Row],[actividadfisica]]="Ejercicio regular",seguimiento[[#This Row],[actividadfisica]]="Actividad deportiva"),"Sí","")</f>
        <v/>
      </c>
    </row>
    <row r="1030" spans="1:21" x14ac:dyDescent="0.3">
      <c r="A1030" t="str">
        <f>VLOOKUP(B1030,pacientes_insertados[],2,)</f>
        <v>61e34254ec4ec02e84f5dd11</v>
      </c>
      <c r="B1030">
        <f>seguimiento[[#This Row],[idpaciente]]</f>
        <v>483</v>
      </c>
      <c r="C1030">
        <f t="shared" si="16"/>
        <v>2013</v>
      </c>
      <c r="D1030" s="1">
        <f>seguimiento[[#This Row],[fecha]]</f>
        <v>41388</v>
      </c>
      <c r="E1030" t="str">
        <f>seguimiento[[#This Row],[institucion]]</f>
        <v>Hospital Victor J Vilela</v>
      </c>
      <c r="F1030" t="str">
        <f>seguimiento[[#This Row],[fallecimiento]]</f>
        <v>No</v>
      </c>
      <c r="N1030" t="str">
        <f>seguimiento[[#This Row],[ncultivosanio]]</f>
        <v>2</v>
      </c>
      <c r="O1030" t="str">
        <f>IF(seguimiento[[#This Row],[curvaglucemia]]="","No realizada","Realizada")</f>
        <v>No realizada</v>
      </c>
      <c r="P1030" t="str">
        <f>IF(O1030="Realizada",seguimiento[[#This Row],[curvaglucemia]],"")</f>
        <v/>
      </c>
      <c r="Q1030" t="str">
        <f>IF(seguimiento[[#This Row],[vitaminaDRealizada]]="","",IF(seguimiento[[#This Row],[vitaminaDRealizada]]="No realizado","No realizada","Realizada"))</f>
        <v/>
      </c>
      <c r="R1030" t="str">
        <f>IF(Q1030="Realizada",seguimiento[[#This Row],[vitaminaDRealizada]],"")</f>
        <v/>
      </c>
      <c r="S1030" t="str">
        <f>IF(seguimiento[[#This Row],[ige]]="No realizada","No realizada",IF(seguimiento[[#This Row],[ige]]="","","Realizada"))</f>
        <v>Realizada</v>
      </c>
      <c r="T1030" t="str">
        <f>IF(S1030="Realizada",seguimiento[[#This Row],[ige]],"")</f>
        <v>&lt; 500</v>
      </c>
      <c r="U1030" t="str">
        <f>IF(OR(seguimiento[[#This Row],[actividadfisica]]="Ejercicio regular",seguimiento[[#This Row],[actividadfisica]]="Actividad deportiva"),"Sí","")</f>
        <v/>
      </c>
    </row>
    <row r="1031" spans="1:21" x14ac:dyDescent="0.3">
      <c r="A1031" t="str">
        <f>VLOOKUP(B1031,pacientes_insertados[],2,)</f>
        <v>61e34254ec4ec02e84f5dd11</v>
      </c>
      <c r="B1031">
        <f>seguimiento[[#This Row],[idpaciente]]</f>
        <v>483</v>
      </c>
      <c r="C1031">
        <f t="shared" si="16"/>
        <v>2013</v>
      </c>
      <c r="D1031" s="1">
        <f>seguimiento[[#This Row],[fecha]]</f>
        <v>41388</v>
      </c>
      <c r="E1031" t="str">
        <f>seguimiento[[#This Row],[institucion]]</f>
        <v>Hospital Victor J Vilela</v>
      </c>
      <c r="F1031" t="str">
        <f>seguimiento[[#This Row],[fallecimiento]]</f>
        <v>No</v>
      </c>
      <c r="N1031" t="str">
        <f>seguimiento[[#This Row],[ncultivosanio]]</f>
        <v>2</v>
      </c>
      <c r="O1031" t="str">
        <f>IF(seguimiento[[#This Row],[curvaglucemia]]="","No realizada","Realizada")</f>
        <v>No realizada</v>
      </c>
      <c r="P1031" t="str">
        <f>IF(O1031="Realizada",seguimiento[[#This Row],[curvaglucemia]],"")</f>
        <v/>
      </c>
      <c r="Q1031" t="str">
        <f>IF(seguimiento[[#This Row],[vitaminaDRealizada]]="","",IF(seguimiento[[#This Row],[vitaminaDRealizada]]="No realizado","No realizada","Realizada"))</f>
        <v/>
      </c>
      <c r="R1031" t="str">
        <f>IF(Q1031="Realizada",seguimiento[[#This Row],[vitaminaDRealizada]],"")</f>
        <v/>
      </c>
      <c r="S1031" t="str">
        <f>IF(seguimiento[[#This Row],[ige]]="No realizada","No realizada",IF(seguimiento[[#This Row],[ige]]="","","Realizada"))</f>
        <v>Realizada</v>
      </c>
      <c r="T1031" t="str">
        <f>IF(S1031="Realizada",seguimiento[[#This Row],[ige]],"")</f>
        <v>&lt; 500</v>
      </c>
      <c r="U1031" t="str">
        <f>IF(OR(seguimiento[[#This Row],[actividadfisica]]="Ejercicio regular",seguimiento[[#This Row],[actividadfisica]]="Actividad deportiva"),"Sí","")</f>
        <v/>
      </c>
    </row>
    <row r="1032" spans="1:21" x14ac:dyDescent="0.3">
      <c r="A1032" t="str">
        <f>VLOOKUP(B1032,pacientes_insertados[],2,)</f>
        <v>61e34254ec4ec02e84f5dd11</v>
      </c>
      <c r="B1032">
        <f>seguimiento[[#This Row],[idpaciente]]</f>
        <v>483</v>
      </c>
      <c r="C1032">
        <f t="shared" si="16"/>
        <v>2014</v>
      </c>
      <c r="D1032" s="1">
        <f>seguimiento[[#This Row],[fecha]]</f>
        <v>41935</v>
      </c>
      <c r="E1032" t="str">
        <f>seguimiento[[#This Row],[institucion]]</f>
        <v>Hospital Victor J Vilela</v>
      </c>
      <c r="F1032" t="str">
        <f>seguimiento[[#This Row],[fallecimiento]]</f>
        <v>No</v>
      </c>
      <c r="K1032" t="str">
        <f>seguimiento[[#This Row],[coberturamedica]]</f>
        <v>Sí</v>
      </c>
      <c r="N1032" t="str">
        <f>seguimiento[[#This Row],[ncultivosanio]]</f>
        <v>2</v>
      </c>
      <c r="O1032" t="str">
        <f>IF(seguimiento[[#This Row],[curvaglucemia]]="","No realizada","Realizada")</f>
        <v>No realizada</v>
      </c>
      <c r="P1032" t="str">
        <f>IF(O1032="Realizada",seguimiento[[#This Row],[curvaglucemia]],"")</f>
        <v/>
      </c>
      <c r="Q1032" t="str">
        <f>IF(seguimiento[[#This Row],[vitaminaDRealizada]]="","",IF(seguimiento[[#This Row],[vitaminaDRealizada]]="No realizado","No realizada","Realizada"))</f>
        <v/>
      </c>
      <c r="R1032" t="str">
        <f>IF(Q1032="Realizada",seguimiento[[#This Row],[vitaminaDRealizada]],"")</f>
        <v/>
      </c>
      <c r="S1032" t="str">
        <f>IF(seguimiento[[#This Row],[ige]]="No realizada","No realizada",IF(seguimiento[[#This Row],[ige]]="","","Realizada"))</f>
        <v/>
      </c>
      <c r="T1032" t="str">
        <f>IF(S1032="Realizada",seguimiento[[#This Row],[ige]],"")</f>
        <v/>
      </c>
      <c r="U1032" t="str">
        <f>IF(OR(seguimiento[[#This Row],[actividadfisica]]="Ejercicio regular",seguimiento[[#This Row],[actividadfisica]]="Actividad deportiva"),"Sí","")</f>
        <v/>
      </c>
    </row>
    <row r="1033" spans="1:21" x14ac:dyDescent="0.3">
      <c r="A1033" t="str">
        <f>VLOOKUP(B1033,pacientes_insertados[],2,)</f>
        <v>61e34254ec4ec02e84f5dd11</v>
      </c>
      <c r="B1033">
        <f>seguimiento[[#This Row],[idpaciente]]</f>
        <v>483</v>
      </c>
      <c r="C1033">
        <f t="shared" si="16"/>
        <v>2014</v>
      </c>
      <c r="D1033" s="1">
        <f>seguimiento[[#This Row],[fecha]]</f>
        <v>41935</v>
      </c>
      <c r="E1033" t="str">
        <f>seguimiento[[#This Row],[institucion]]</f>
        <v>Hospital Victor J Vilela</v>
      </c>
      <c r="F1033" t="str">
        <f>seguimiento[[#This Row],[fallecimiento]]</f>
        <v>No</v>
      </c>
      <c r="K1033" t="str">
        <f>seguimiento[[#This Row],[coberturamedica]]</f>
        <v>Sí</v>
      </c>
      <c r="N1033" t="str">
        <f>seguimiento[[#This Row],[ncultivosanio]]</f>
        <v>2</v>
      </c>
      <c r="O1033" t="str">
        <f>IF(seguimiento[[#This Row],[curvaglucemia]]="","No realizada","Realizada")</f>
        <v>No realizada</v>
      </c>
      <c r="P1033" t="str">
        <f>IF(O1033="Realizada",seguimiento[[#This Row],[curvaglucemia]],"")</f>
        <v/>
      </c>
      <c r="Q1033" t="str">
        <f>IF(seguimiento[[#This Row],[vitaminaDRealizada]]="","",IF(seguimiento[[#This Row],[vitaminaDRealizada]]="No realizado","No realizada","Realizada"))</f>
        <v/>
      </c>
      <c r="R1033" t="str">
        <f>IF(Q1033="Realizada",seguimiento[[#This Row],[vitaminaDRealizada]],"")</f>
        <v/>
      </c>
      <c r="S1033" t="str">
        <f>IF(seguimiento[[#This Row],[ige]]="No realizada","No realizada",IF(seguimiento[[#This Row],[ige]]="","","Realizada"))</f>
        <v/>
      </c>
      <c r="T1033" t="str">
        <f>IF(S1033="Realizada",seguimiento[[#This Row],[ige]],"")</f>
        <v/>
      </c>
      <c r="U1033" t="str">
        <f>IF(OR(seguimiento[[#This Row],[actividadfisica]]="Ejercicio regular",seguimiento[[#This Row],[actividadfisica]]="Actividad deportiva"),"Sí","")</f>
        <v/>
      </c>
    </row>
    <row r="1034" spans="1:21" x14ac:dyDescent="0.3">
      <c r="A1034" t="str">
        <f>VLOOKUP(B1034,pacientes_insertados[],2,)</f>
        <v>61e34254ec4ec02e84f5dd11</v>
      </c>
      <c r="B1034">
        <f>seguimiento[[#This Row],[idpaciente]]</f>
        <v>483</v>
      </c>
      <c r="C1034">
        <f t="shared" si="16"/>
        <v>2014</v>
      </c>
      <c r="D1034" s="1">
        <f>seguimiento[[#This Row],[fecha]]</f>
        <v>41935</v>
      </c>
      <c r="E1034" t="str">
        <f>seguimiento[[#This Row],[institucion]]</f>
        <v>Hospital Victor J Vilela</v>
      </c>
      <c r="F1034" t="str">
        <f>seguimiento[[#This Row],[fallecimiento]]</f>
        <v>No</v>
      </c>
      <c r="K1034" t="str">
        <f>seguimiento[[#This Row],[coberturamedica]]</f>
        <v>Sí</v>
      </c>
      <c r="N1034" t="str">
        <f>seguimiento[[#This Row],[ncultivosanio]]</f>
        <v>2</v>
      </c>
      <c r="O1034" t="str">
        <f>IF(seguimiento[[#This Row],[curvaglucemia]]="","No realizada","Realizada")</f>
        <v>No realizada</v>
      </c>
      <c r="P1034" t="str">
        <f>IF(O1034="Realizada",seguimiento[[#This Row],[curvaglucemia]],"")</f>
        <v/>
      </c>
      <c r="Q1034" t="str">
        <f>IF(seguimiento[[#This Row],[vitaminaDRealizada]]="","",IF(seguimiento[[#This Row],[vitaminaDRealizada]]="No realizado","No realizada","Realizada"))</f>
        <v/>
      </c>
      <c r="R1034" t="str">
        <f>IF(Q1034="Realizada",seguimiento[[#This Row],[vitaminaDRealizada]],"")</f>
        <v/>
      </c>
      <c r="S1034" t="str">
        <f>IF(seguimiento[[#This Row],[ige]]="No realizada","No realizada",IF(seguimiento[[#This Row],[ige]]="","","Realizada"))</f>
        <v/>
      </c>
      <c r="T1034" t="str">
        <f>IF(S1034="Realizada",seguimiento[[#This Row],[ige]],"")</f>
        <v/>
      </c>
      <c r="U1034" t="str">
        <f>IF(OR(seguimiento[[#This Row],[actividadfisica]]="Ejercicio regular",seguimiento[[#This Row],[actividadfisica]]="Actividad deportiva"),"Sí","")</f>
        <v/>
      </c>
    </row>
    <row r="1035" spans="1:21" x14ac:dyDescent="0.3">
      <c r="A1035" t="str">
        <f>VLOOKUP(B1035,pacientes_insertados[],2,)</f>
        <v>61e34254ec4ec02e84f5dd11</v>
      </c>
      <c r="B1035">
        <f>seguimiento[[#This Row],[idpaciente]]</f>
        <v>483</v>
      </c>
      <c r="C1035">
        <f t="shared" si="16"/>
        <v>2017</v>
      </c>
      <c r="D1035" s="1">
        <f>seguimiento[[#This Row],[fecha]]</f>
        <v>43034</v>
      </c>
      <c r="E1035" t="str">
        <f>seguimiento[[#This Row],[institucion]]</f>
        <v>Hospital Victor J Vilela</v>
      </c>
      <c r="F1035" t="str">
        <f>seguimiento[[#This Row],[fallecimiento]]</f>
        <v>No</v>
      </c>
      <c r="K1035" t="str">
        <f>seguimiento[[#This Row],[coberturamedica]]</f>
        <v>Sí</v>
      </c>
      <c r="N1035" t="str">
        <f>seguimiento[[#This Row],[ncultivosanio]]</f>
        <v>2</v>
      </c>
      <c r="O1035" t="str">
        <f>IF(seguimiento[[#This Row],[curvaglucemia]]="","No realizada","Realizada")</f>
        <v>No realizada</v>
      </c>
      <c r="P1035" t="str">
        <f>IF(O1035="Realizada",seguimiento[[#This Row],[curvaglucemia]],"")</f>
        <v/>
      </c>
      <c r="Q1035" t="str">
        <f>IF(seguimiento[[#This Row],[vitaminaDRealizada]]="","",IF(seguimiento[[#This Row],[vitaminaDRealizada]]="No realizado","No realizada","Realizada"))</f>
        <v>Realizada</v>
      </c>
      <c r="R1035" t="str">
        <f>IF(Q1035="Realizada",seguimiento[[#This Row],[vitaminaDRealizada]],"")</f>
        <v>Normal</v>
      </c>
      <c r="S1035" t="str">
        <f>IF(seguimiento[[#This Row],[ige]]="No realizada","No realizada",IF(seguimiento[[#This Row],[ige]]="","","Realizada"))</f>
        <v>No realizada</v>
      </c>
      <c r="T1035" t="str">
        <f>IF(S1035="Realizada",seguimiento[[#This Row],[ige]],"")</f>
        <v/>
      </c>
      <c r="U1035" t="str">
        <f>IF(OR(seguimiento[[#This Row],[actividadfisica]]="Ejercicio regular",seguimiento[[#This Row],[actividadfisica]]="Actividad deportiva"),"Sí","")</f>
        <v>Sí</v>
      </c>
    </row>
    <row r="1036" spans="1:21" x14ac:dyDescent="0.3">
      <c r="A1036" t="str">
        <f>VLOOKUP(B1036,pacientes_insertados[],2,)</f>
        <v>61e34254ec4ec02e84f5dd12</v>
      </c>
      <c r="B1036">
        <f>seguimiento[[#This Row],[idpaciente]]</f>
        <v>484</v>
      </c>
      <c r="C1036">
        <f t="shared" si="16"/>
        <v>2011</v>
      </c>
      <c r="D1036" s="1">
        <f>seguimiento[[#This Row],[fecha]]</f>
        <v>40815</v>
      </c>
      <c r="E1036" t="str">
        <f>seguimiento[[#This Row],[institucion]]</f>
        <v>Hospital Victor J Vilela</v>
      </c>
      <c r="F1036" t="str">
        <f>seguimiento[[#This Row],[fallecimiento]]</f>
        <v>No</v>
      </c>
      <c r="K1036" t="str">
        <f>seguimiento[[#This Row],[coberturamedica]]</f>
        <v>No</v>
      </c>
      <c r="M1036" t="str">
        <f>seguimiento[[#This Row],[Embarazo]]</f>
        <v>No</v>
      </c>
      <c r="N1036" t="str">
        <f>seguimiento[[#This Row],[ncultivosanio]]</f>
        <v>3</v>
      </c>
      <c r="O1036" t="str">
        <f>IF(seguimiento[[#This Row],[curvaglucemia]]="","No realizada","Realizada")</f>
        <v>No realizada</v>
      </c>
      <c r="P1036" t="str">
        <f>IF(O1036="Realizada",seguimiento[[#This Row],[curvaglucemia]],"")</f>
        <v/>
      </c>
      <c r="Q1036" t="str">
        <f>IF(seguimiento[[#This Row],[vitaminaDRealizada]]="","",IF(seguimiento[[#This Row],[vitaminaDRealizada]]="No realizado","No realizada","Realizada"))</f>
        <v/>
      </c>
      <c r="R1036" t="str">
        <f>IF(Q1036="Realizada",seguimiento[[#This Row],[vitaminaDRealizada]],"")</f>
        <v/>
      </c>
      <c r="S1036" t="str">
        <f>IF(seguimiento[[#This Row],[ige]]="No realizada","No realizada",IF(seguimiento[[#This Row],[ige]]="","","Realizada"))</f>
        <v>Realizada</v>
      </c>
      <c r="T1036" t="str">
        <f>IF(S1036="Realizada",seguimiento[[#This Row],[ige]],"")</f>
        <v>&lt; 500</v>
      </c>
      <c r="U1036" t="str">
        <f>IF(OR(seguimiento[[#This Row],[actividadfisica]]="Ejercicio regular",seguimiento[[#This Row],[actividadfisica]]="Actividad deportiva"),"Sí","")</f>
        <v/>
      </c>
    </row>
    <row r="1037" spans="1:21" x14ac:dyDescent="0.3">
      <c r="A1037" t="str">
        <f>VLOOKUP(B1037,pacientes_insertados[],2,)</f>
        <v>61e34254ec4ec02e84f5dd12</v>
      </c>
      <c r="B1037">
        <f>seguimiento[[#This Row],[idpaciente]]</f>
        <v>484</v>
      </c>
      <c r="C1037">
        <f t="shared" si="16"/>
        <v>2012</v>
      </c>
      <c r="D1037" s="1">
        <f>seguimiento[[#This Row],[fecha]]</f>
        <v>41179</v>
      </c>
      <c r="E1037" t="str">
        <f>seguimiento[[#This Row],[institucion]]</f>
        <v>Hospital Victor J Vilela</v>
      </c>
      <c r="F1037" t="str">
        <f>seguimiento[[#This Row],[fallecimiento]]</f>
        <v>No</v>
      </c>
      <c r="K1037" t="str">
        <f>seguimiento[[#This Row],[coberturamedica]]</f>
        <v>No</v>
      </c>
      <c r="N1037" t="str">
        <f>seguimiento[[#This Row],[ncultivosanio]]</f>
        <v>2</v>
      </c>
      <c r="O1037" t="str">
        <f>IF(seguimiento[[#This Row],[curvaglucemia]]="","No realizada","Realizada")</f>
        <v>No realizada</v>
      </c>
      <c r="P1037" t="str">
        <f>IF(O1037="Realizada",seguimiento[[#This Row],[curvaglucemia]],"")</f>
        <v/>
      </c>
      <c r="Q1037" t="str">
        <f>IF(seguimiento[[#This Row],[vitaminaDRealizada]]="","",IF(seguimiento[[#This Row],[vitaminaDRealizada]]="No realizado","No realizada","Realizada"))</f>
        <v/>
      </c>
      <c r="R1037" t="str">
        <f>IF(Q1037="Realizada",seguimiento[[#This Row],[vitaminaDRealizada]],"")</f>
        <v/>
      </c>
      <c r="S1037" t="str">
        <f>IF(seguimiento[[#This Row],[ige]]="No realizada","No realizada",IF(seguimiento[[#This Row],[ige]]="","","Realizada"))</f>
        <v>Realizada</v>
      </c>
      <c r="T1037" t="str">
        <f>IF(S1037="Realizada",seguimiento[[#This Row],[ige]],"")</f>
        <v>&lt; 500</v>
      </c>
      <c r="U1037" t="str">
        <f>IF(OR(seguimiento[[#This Row],[actividadfisica]]="Ejercicio regular",seguimiento[[#This Row],[actividadfisica]]="Actividad deportiva"),"Sí","")</f>
        <v/>
      </c>
    </row>
    <row r="1038" spans="1:21" x14ac:dyDescent="0.3">
      <c r="A1038" t="str">
        <f>VLOOKUP(B1038,pacientes_insertados[],2,)</f>
        <v>61e34254ec4ec02e84f5dd12</v>
      </c>
      <c r="B1038">
        <f>seguimiento[[#This Row],[idpaciente]]</f>
        <v>484</v>
      </c>
      <c r="C1038">
        <f t="shared" si="16"/>
        <v>2013</v>
      </c>
      <c r="D1038" s="1">
        <f>seguimiento[[#This Row],[fecha]]</f>
        <v>41333</v>
      </c>
      <c r="E1038" t="str">
        <f>seguimiento[[#This Row],[institucion]]</f>
        <v>Hospital Victor J Vilela</v>
      </c>
      <c r="F1038" t="str">
        <f>seguimiento[[#This Row],[fallecimiento]]</f>
        <v>No</v>
      </c>
      <c r="K1038" t="str">
        <f>seguimiento[[#This Row],[coberturamedica]]</f>
        <v>No</v>
      </c>
      <c r="N1038" t="str">
        <f>seguimiento[[#This Row],[ncultivosanio]]</f>
        <v>3</v>
      </c>
      <c r="O1038" t="str">
        <f>IF(seguimiento[[#This Row],[curvaglucemia]]="","No realizada","Realizada")</f>
        <v>No realizada</v>
      </c>
      <c r="P1038" t="str">
        <f>IF(O1038="Realizada",seguimiento[[#This Row],[curvaglucemia]],"")</f>
        <v/>
      </c>
      <c r="Q1038" t="str">
        <f>IF(seguimiento[[#This Row],[vitaminaDRealizada]]="","",IF(seguimiento[[#This Row],[vitaminaDRealizada]]="No realizado","No realizada","Realizada"))</f>
        <v/>
      </c>
      <c r="R1038" t="str">
        <f>IF(Q1038="Realizada",seguimiento[[#This Row],[vitaminaDRealizada]],"")</f>
        <v/>
      </c>
      <c r="S1038" t="str">
        <f>IF(seguimiento[[#This Row],[ige]]="No realizada","No realizada",IF(seguimiento[[#This Row],[ige]]="","","Realizada"))</f>
        <v>Realizada</v>
      </c>
      <c r="T1038" t="str">
        <f>IF(S1038="Realizada",seguimiento[[#This Row],[ige]],"")</f>
        <v>&lt; 500</v>
      </c>
      <c r="U1038" t="str">
        <f>IF(OR(seguimiento[[#This Row],[actividadfisica]]="Ejercicio regular",seguimiento[[#This Row],[actividadfisica]]="Actividad deportiva"),"Sí","")</f>
        <v/>
      </c>
    </row>
    <row r="1039" spans="1:21" x14ac:dyDescent="0.3">
      <c r="A1039" t="str">
        <f>VLOOKUP(B1039,pacientes_insertados[],2,)</f>
        <v>61e34254ec4ec02e84f5dd12</v>
      </c>
      <c r="B1039">
        <f>seguimiento[[#This Row],[idpaciente]]</f>
        <v>484</v>
      </c>
      <c r="C1039">
        <f t="shared" si="16"/>
        <v>2014</v>
      </c>
      <c r="D1039" s="1">
        <f>seguimiento[[#This Row],[fecha]]</f>
        <v>41907</v>
      </c>
      <c r="E1039" t="str">
        <f>seguimiento[[#This Row],[institucion]]</f>
        <v>Hospital Victor J Vilela</v>
      </c>
      <c r="F1039" t="str">
        <f>seguimiento[[#This Row],[fallecimiento]]</f>
        <v>No</v>
      </c>
      <c r="I1039" t="str">
        <f>seguimiento[[#This Row],[educacion]]</f>
        <v>Primaria incompleta</v>
      </c>
      <c r="K1039" t="str">
        <f>seguimiento[[#This Row],[coberturamedica]]</f>
        <v>No</v>
      </c>
      <c r="M1039" t="str">
        <f>seguimiento[[#This Row],[Embarazo]]</f>
        <v>No</v>
      </c>
      <c r="N1039" t="str">
        <f>seguimiento[[#This Row],[ncultivosanio]]</f>
        <v>2</v>
      </c>
      <c r="O1039" t="str">
        <f>IF(seguimiento[[#This Row],[curvaglucemia]]="","No realizada","Realizada")</f>
        <v>No realizada</v>
      </c>
      <c r="P1039" t="str">
        <f>IF(O1039="Realizada",seguimiento[[#This Row],[curvaglucemia]],"")</f>
        <v/>
      </c>
      <c r="Q1039" t="str">
        <f>IF(seguimiento[[#This Row],[vitaminaDRealizada]]="","",IF(seguimiento[[#This Row],[vitaminaDRealizada]]="No realizado","No realizada","Realizada"))</f>
        <v/>
      </c>
      <c r="R1039" t="str">
        <f>IF(Q1039="Realizada",seguimiento[[#This Row],[vitaminaDRealizada]],"")</f>
        <v/>
      </c>
      <c r="S1039" t="str">
        <f>IF(seguimiento[[#This Row],[ige]]="No realizada","No realizada",IF(seguimiento[[#This Row],[ige]]="","","Realizada"))</f>
        <v/>
      </c>
      <c r="T1039" t="str">
        <f>IF(S1039="Realizada",seguimiento[[#This Row],[ige]],"")</f>
        <v/>
      </c>
      <c r="U1039" t="str">
        <f>IF(OR(seguimiento[[#This Row],[actividadfisica]]="Ejercicio regular",seguimiento[[#This Row],[actividadfisica]]="Actividad deportiva"),"Sí","")</f>
        <v>Sí</v>
      </c>
    </row>
    <row r="1040" spans="1:21" x14ac:dyDescent="0.3">
      <c r="A1040" t="str">
        <f>VLOOKUP(B1040,pacientes_insertados[],2,)</f>
        <v>61e34254ec4ec02e84f5dd12</v>
      </c>
      <c r="B1040">
        <f>seguimiento[[#This Row],[idpaciente]]</f>
        <v>484</v>
      </c>
      <c r="C1040">
        <f t="shared" si="16"/>
        <v>2015</v>
      </c>
      <c r="D1040" s="1">
        <f>seguimiento[[#This Row],[fecha]]</f>
        <v>42068</v>
      </c>
      <c r="E1040" t="str">
        <f>seguimiento[[#This Row],[institucion]]</f>
        <v>Hospital Victor J Vilela</v>
      </c>
      <c r="F1040" t="str">
        <f>seguimiento[[#This Row],[fallecimiento]]</f>
        <v>No</v>
      </c>
      <c r="O1040" t="str">
        <f>IF(seguimiento[[#This Row],[curvaglucemia]]="","No realizada","Realizada")</f>
        <v>No realizada</v>
      </c>
      <c r="P1040" t="str">
        <f>IF(O1040="Realizada",seguimiento[[#This Row],[curvaglucemia]],"")</f>
        <v/>
      </c>
      <c r="Q1040" t="str">
        <f>IF(seguimiento[[#This Row],[vitaminaDRealizada]]="","",IF(seguimiento[[#This Row],[vitaminaDRealizada]]="No realizado","No realizada","Realizada"))</f>
        <v/>
      </c>
      <c r="R1040" t="str">
        <f>IF(Q1040="Realizada",seguimiento[[#This Row],[vitaminaDRealizada]],"")</f>
        <v/>
      </c>
      <c r="S1040" t="str">
        <f>IF(seguimiento[[#This Row],[ige]]="No realizada","No realizada",IF(seguimiento[[#This Row],[ige]]="","","Realizada"))</f>
        <v/>
      </c>
      <c r="T1040" t="str">
        <f>IF(S1040="Realizada",seguimiento[[#This Row],[ige]],"")</f>
        <v/>
      </c>
      <c r="U1040" t="str">
        <f>IF(OR(seguimiento[[#This Row],[actividadfisica]]="Ejercicio regular",seguimiento[[#This Row],[actividadfisica]]="Actividad deportiva"),"Sí","")</f>
        <v/>
      </c>
    </row>
    <row r="1041" spans="1:21" x14ac:dyDescent="0.3">
      <c r="A1041" t="str">
        <f>VLOOKUP(B1041,pacientes_insertados[],2,)</f>
        <v>61e34254ec4ec02e84f5dd12</v>
      </c>
      <c r="B1041">
        <f>seguimiento[[#This Row],[idpaciente]]</f>
        <v>484</v>
      </c>
      <c r="C1041">
        <f t="shared" si="16"/>
        <v>2016</v>
      </c>
      <c r="D1041" s="1">
        <f>seguimiento[[#This Row],[fecha]]</f>
        <v>42544</v>
      </c>
      <c r="E1041" t="str">
        <f>seguimiento[[#This Row],[institucion]]</f>
        <v>Hospital Victor J Vilela</v>
      </c>
      <c r="F1041" t="str">
        <f>seguimiento[[#This Row],[fallecimiento]]</f>
        <v>No</v>
      </c>
      <c r="O1041" t="str">
        <f>IF(seguimiento[[#This Row],[curvaglucemia]]="","No realizada","Realizada")</f>
        <v>No realizada</v>
      </c>
      <c r="P1041" t="str">
        <f>IF(O1041="Realizada",seguimiento[[#This Row],[curvaglucemia]],"")</f>
        <v/>
      </c>
      <c r="Q1041" t="str">
        <f>IF(seguimiento[[#This Row],[vitaminaDRealizada]]="","",IF(seguimiento[[#This Row],[vitaminaDRealizada]]="No realizado","No realizada","Realizada"))</f>
        <v/>
      </c>
      <c r="R1041" t="str">
        <f>IF(Q1041="Realizada",seguimiento[[#This Row],[vitaminaDRealizada]],"")</f>
        <v/>
      </c>
      <c r="S1041" t="str">
        <f>IF(seguimiento[[#This Row],[ige]]="No realizada","No realizada",IF(seguimiento[[#This Row],[ige]]="","","Realizada"))</f>
        <v/>
      </c>
      <c r="T1041" t="str">
        <f>IF(S1041="Realizada",seguimiento[[#This Row],[ige]],"")</f>
        <v/>
      </c>
      <c r="U1041" t="str">
        <f>IF(OR(seguimiento[[#This Row],[actividadfisica]]="Ejercicio regular",seguimiento[[#This Row],[actividadfisica]]="Actividad deportiva"),"Sí","")</f>
        <v/>
      </c>
    </row>
    <row r="1042" spans="1:21" x14ac:dyDescent="0.3">
      <c r="A1042" t="str">
        <f>VLOOKUP(B1042,pacientes_insertados[],2,)</f>
        <v>61e34254ec4ec02e84f5dd12</v>
      </c>
      <c r="B1042">
        <f>seguimiento[[#This Row],[idpaciente]]</f>
        <v>484</v>
      </c>
      <c r="C1042">
        <f t="shared" si="16"/>
        <v>2017</v>
      </c>
      <c r="D1042" s="1">
        <f>seguimiento[[#This Row],[fecha]]</f>
        <v>42740</v>
      </c>
      <c r="E1042" t="str">
        <f>seguimiento[[#This Row],[institucion]]</f>
        <v>Hospital Victor J Vilela</v>
      </c>
      <c r="F1042" t="str">
        <f>seguimiento[[#This Row],[fallecimiento]]</f>
        <v>No</v>
      </c>
      <c r="O1042" t="str">
        <f>IF(seguimiento[[#This Row],[curvaglucemia]]="","No realizada","Realizada")</f>
        <v>No realizada</v>
      </c>
      <c r="P1042" t="str">
        <f>IF(O1042="Realizada",seguimiento[[#This Row],[curvaglucemia]],"")</f>
        <v/>
      </c>
      <c r="Q1042" t="str">
        <f>IF(seguimiento[[#This Row],[vitaminaDRealizada]]="","",IF(seguimiento[[#This Row],[vitaminaDRealizada]]="No realizado","No realizada","Realizada"))</f>
        <v/>
      </c>
      <c r="R1042" t="str">
        <f>IF(Q1042="Realizada",seguimiento[[#This Row],[vitaminaDRealizada]],"")</f>
        <v/>
      </c>
      <c r="S1042" t="str">
        <f>IF(seguimiento[[#This Row],[ige]]="No realizada","No realizada",IF(seguimiento[[#This Row],[ige]]="","","Realizada"))</f>
        <v/>
      </c>
      <c r="T1042" t="str">
        <f>IF(S1042="Realizada",seguimiento[[#This Row],[ige]],"")</f>
        <v/>
      </c>
      <c r="U1042" t="str">
        <f>IF(OR(seguimiento[[#This Row],[actividadfisica]]="Ejercicio regular",seguimiento[[#This Row],[actividadfisica]]="Actividad deportiva"),"Sí","")</f>
        <v/>
      </c>
    </row>
    <row r="1043" spans="1:21" x14ac:dyDescent="0.3">
      <c r="A1043" t="str">
        <f>VLOOKUP(B1043,pacientes_insertados[],2,)</f>
        <v>61e34254ec4ec02e84f5dd12</v>
      </c>
      <c r="B1043">
        <f>seguimiento[[#This Row],[idpaciente]]</f>
        <v>484</v>
      </c>
      <c r="C1043">
        <f t="shared" si="16"/>
        <v>2018</v>
      </c>
      <c r="D1043" s="1">
        <f>seguimiento[[#This Row],[fecha]]</f>
        <v>43167</v>
      </c>
      <c r="E1043" t="str">
        <f>seguimiento[[#This Row],[institucion]]</f>
        <v>Hospital Victor J Vilela</v>
      </c>
      <c r="F1043" t="str">
        <f>seguimiento[[#This Row],[fallecimiento]]</f>
        <v>No</v>
      </c>
      <c r="O1043" t="str">
        <f>IF(seguimiento[[#This Row],[curvaglucemia]]="","No realizada","Realizada")</f>
        <v>No realizada</v>
      </c>
      <c r="P1043" t="str">
        <f>IF(O1043="Realizada",seguimiento[[#This Row],[curvaglucemia]],"")</f>
        <v/>
      </c>
      <c r="Q1043" t="str">
        <f>IF(seguimiento[[#This Row],[vitaminaDRealizada]]="","",IF(seguimiento[[#This Row],[vitaminaDRealizada]]="No realizado","No realizada","Realizada"))</f>
        <v/>
      </c>
      <c r="R1043" t="str">
        <f>IF(Q1043="Realizada",seguimiento[[#This Row],[vitaminaDRealizada]],"")</f>
        <v/>
      </c>
      <c r="S1043" t="str">
        <f>IF(seguimiento[[#This Row],[ige]]="No realizada","No realizada",IF(seguimiento[[#This Row],[ige]]="","","Realizada"))</f>
        <v/>
      </c>
      <c r="T1043" t="str">
        <f>IF(S1043="Realizada",seguimiento[[#This Row],[ige]],"")</f>
        <v/>
      </c>
      <c r="U1043" t="str">
        <f>IF(OR(seguimiento[[#This Row],[actividadfisica]]="Ejercicio regular",seguimiento[[#This Row],[actividadfisica]]="Actividad deportiva"),"Sí","")</f>
        <v/>
      </c>
    </row>
    <row r="1044" spans="1:21" x14ac:dyDescent="0.3">
      <c r="A1044" t="str">
        <f>VLOOKUP(B1044,pacientes_insertados[],2,)</f>
        <v>61e34254ec4ec02e84f5dd13</v>
      </c>
      <c r="B1044">
        <f>seguimiento[[#This Row],[idpaciente]]</f>
        <v>485</v>
      </c>
      <c r="C1044">
        <f t="shared" si="16"/>
        <v>2011</v>
      </c>
      <c r="D1044" s="1">
        <f>seguimiento[[#This Row],[fecha]]</f>
        <v>40745</v>
      </c>
      <c r="E1044" t="str">
        <f>seguimiento[[#This Row],[institucion]]</f>
        <v>Hospital Victor J Vilela</v>
      </c>
      <c r="F1044" t="str">
        <f>seguimiento[[#This Row],[fallecimiento]]</f>
        <v>No</v>
      </c>
      <c r="K1044" t="str">
        <f>seguimiento[[#This Row],[coberturamedica]]</f>
        <v>Sí</v>
      </c>
      <c r="M1044" t="str">
        <f>seguimiento[[#This Row],[Embarazo]]</f>
        <v>No</v>
      </c>
      <c r="N1044" t="str">
        <f>seguimiento[[#This Row],[ncultivosanio]]</f>
        <v>4</v>
      </c>
      <c r="O1044" t="str">
        <f>IF(seguimiento[[#This Row],[curvaglucemia]]="","No realizada","Realizada")</f>
        <v>Realizada</v>
      </c>
      <c r="P1044" t="str">
        <f>IF(O1044="Realizada",seguimiento[[#This Row],[curvaglucemia]],"")</f>
        <v>Normal</v>
      </c>
      <c r="Q1044" t="str">
        <f>IF(seguimiento[[#This Row],[vitaminaDRealizada]]="","",IF(seguimiento[[#This Row],[vitaminaDRealizada]]="No realizado","No realizada","Realizada"))</f>
        <v/>
      </c>
      <c r="R1044" t="str">
        <f>IF(Q1044="Realizada",seguimiento[[#This Row],[vitaminaDRealizada]],"")</f>
        <v/>
      </c>
      <c r="S1044" t="str">
        <f>IF(seguimiento[[#This Row],[ige]]="No realizada","No realizada",IF(seguimiento[[#This Row],[ige]]="","","Realizada"))</f>
        <v>Realizada</v>
      </c>
      <c r="T1044" t="str">
        <f>IF(S1044="Realizada",seguimiento[[#This Row],[ige]],"")</f>
        <v>&lt; 500</v>
      </c>
      <c r="U1044" t="str">
        <f>IF(OR(seguimiento[[#This Row],[actividadfisica]]="Ejercicio regular",seguimiento[[#This Row],[actividadfisica]]="Actividad deportiva"),"Sí","")</f>
        <v/>
      </c>
    </row>
    <row r="1045" spans="1:21" x14ac:dyDescent="0.3">
      <c r="A1045" t="str">
        <f>VLOOKUP(B1045,pacientes_insertados[],2,)</f>
        <v>61e34254ec4ec02e84f5dd13</v>
      </c>
      <c r="B1045">
        <f>seguimiento[[#This Row],[idpaciente]]</f>
        <v>485</v>
      </c>
      <c r="C1045">
        <f t="shared" si="16"/>
        <v>2012</v>
      </c>
      <c r="D1045" s="1">
        <f>seguimiento[[#This Row],[fecha]]</f>
        <v>41116</v>
      </c>
      <c r="E1045" t="str">
        <f>seguimiento[[#This Row],[institucion]]</f>
        <v>Hospital Victor J Vilela</v>
      </c>
      <c r="F1045" t="str">
        <f>seguimiento[[#This Row],[fallecimiento]]</f>
        <v>No</v>
      </c>
      <c r="K1045" t="str">
        <f>seguimiento[[#This Row],[coberturamedica]]</f>
        <v>Sí</v>
      </c>
      <c r="M1045" t="str">
        <f>seguimiento[[#This Row],[Embarazo]]</f>
        <v>No</v>
      </c>
      <c r="N1045" t="str">
        <f>seguimiento[[#This Row],[ncultivosanio]]</f>
        <v>3</v>
      </c>
      <c r="O1045" t="str">
        <f>IF(seguimiento[[#This Row],[curvaglucemia]]="","No realizada","Realizada")</f>
        <v>No realizada</v>
      </c>
      <c r="P1045" t="str">
        <f>IF(O1045="Realizada",seguimiento[[#This Row],[curvaglucemia]],"")</f>
        <v/>
      </c>
      <c r="Q1045" t="str">
        <f>IF(seguimiento[[#This Row],[vitaminaDRealizada]]="","",IF(seguimiento[[#This Row],[vitaminaDRealizada]]="No realizado","No realizada","Realizada"))</f>
        <v/>
      </c>
      <c r="R1045" t="str">
        <f>IF(Q1045="Realizada",seguimiento[[#This Row],[vitaminaDRealizada]],"")</f>
        <v/>
      </c>
      <c r="S1045" t="str">
        <f>IF(seguimiento[[#This Row],[ige]]="No realizada","No realizada",IF(seguimiento[[#This Row],[ige]]="","","Realizada"))</f>
        <v>Realizada</v>
      </c>
      <c r="T1045" t="str">
        <f>IF(S1045="Realizada",seguimiento[[#This Row],[ige]],"")</f>
        <v>&lt; 500</v>
      </c>
      <c r="U1045" t="str">
        <f>IF(OR(seguimiento[[#This Row],[actividadfisica]]="Ejercicio regular",seguimiento[[#This Row],[actividadfisica]]="Actividad deportiva"),"Sí","")</f>
        <v/>
      </c>
    </row>
    <row r="1046" spans="1:21" x14ac:dyDescent="0.3">
      <c r="A1046" t="str">
        <f>VLOOKUP(B1046,pacientes_insertados[],2,)</f>
        <v>61e34254ec4ec02e84f5dd13</v>
      </c>
      <c r="B1046">
        <f>seguimiento[[#This Row],[idpaciente]]</f>
        <v>485</v>
      </c>
      <c r="C1046">
        <f t="shared" si="16"/>
        <v>2013</v>
      </c>
      <c r="D1046" s="1">
        <f>seguimiento[[#This Row],[fecha]]</f>
        <v>41396</v>
      </c>
      <c r="E1046" t="str">
        <f>seguimiento[[#This Row],[institucion]]</f>
        <v>Hospital Victor J Vilela</v>
      </c>
      <c r="F1046" t="str">
        <f>seguimiento[[#This Row],[fallecimiento]]</f>
        <v>No</v>
      </c>
      <c r="I1046" t="str">
        <f>seguimiento[[#This Row],[educacion]]</f>
        <v>Universitario Completo</v>
      </c>
      <c r="K1046" t="str">
        <f>seguimiento[[#This Row],[coberturamedica]]</f>
        <v>No</v>
      </c>
      <c r="N1046" t="str">
        <f>seguimiento[[#This Row],[ncultivosanio]]</f>
        <v>2</v>
      </c>
      <c r="O1046" t="str">
        <f>IF(seguimiento[[#This Row],[curvaglucemia]]="","No realizada","Realizada")</f>
        <v>No realizada</v>
      </c>
      <c r="P1046" t="str">
        <f>IF(O1046="Realizada",seguimiento[[#This Row],[curvaglucemia]],"")</f>
        <v/>
      </c>
      <c r="Q1046" t="str">
        <f>IF(seguimiento[[#This Row],[vitaminaDRealizada]]="","",IF(seguimiento[[#This Row],[vitaminaDRealizada]]="No realizado","No realizada","Realizada"))</f>
        <v/>
      </c>
      <c r="R1046" t="str">
        <f>IF(Q1046="Realizada",seguimiento[[#This Row],[vitaminaDRealizada]],"")</f>
        <v/>
      </c>
      <c r="S1046" t="str">
        <f>IF(seguimiento[[#This Row],[ige]]="No realizada","No realizada",IF(seguimiento[[#This Row],[ige]]="","","Realizada"))</f>
        <v>Realizada</v>
      </c>
      <c r="T1046" t="str">
        <f>IF(S1046="Realizada",seguimiento[[#This Row],[ige]],"")</f>
        <v>&lt; 500</v>
      </c>
      <c r="U1046" t="str">
        <f>IF(OR(seguimiento[[#This Row],[actividadfisica]]="Ejercicio regular",seguimiento[[#This Row],[actividadfisica]]="Actividad deportiva"),"Sí","")</f>
        <v/>
      </c>
    </row>
    <row r="1047" spans="1:21" x14ac:dyDescent="0.3">
      <c r="A1047" t="str">
        <f>VLOOKUP(B1047,pacientes_insertados[],2,)</f>
        <v>61e34254ec4ec02e84f5dd13</v>
      </c>
      <c r="B1047">
        <f>seguimiento[[#This Row],[idpaciente]]</f>
        <v>485</v>
      </c>
      <c r="C1047">
        <f t="shared" si="16"/>
        <v>2014</v>
      </c>
      <c r="D1047" s="1">
        <f>seguimiento[[#This Row],[fecha]]</f>
        <v>41893</v>
      </c>
      <c r="E1047" t="str">
        <f>seguimiento[[#This Row],[institucion]]</f>
        <v>H.I.G.A Prof.R. Rossi</v>
      </c>
      <c r="F1047" t="str">
        <f>seguimiento[[#This Row],[fallecimiento]]</f>
        <v>No</v>
      </c>
      <c r="I1047" t="str">
        <f>seguimiento[[#This Row],[educacion]]</f>
        <v>Primaria incompleta</v>
      </c>
      <c r="K1047" t="str">
        <f>seguimiento[[#This Row],[coberturamedica]]</f>
        <v>No</v>
      </c>
      <c r="N1047" t="str">
        <f>seguimiento[[#This Row],[ncultivosanio]]</f>
        <v>4</v>
      </c>
      <c r="O1047" t="str">
        <f>IF(seguimiento[[#This Row],[curvaglucemia]]="","No realizada","Realizada")</f>
        <v>No realizada</v>
      </c>
      <c r="P1047" t="str">
        <f>IF(O1047="Realizada",seguimiento[[#This Row],[curvaglucemia]],"")</f>
        <v/>
      </c>
      <c r="Q1047" t="str">
        <f>IF(seguimiento[[#This Row],[vitaminaDRealizada]]="","",IF(seguimiento[[#This Row],[vitaminaDRealizada]]="No realizado","No realizada","Realizada"))</f>
        <v/>
      </c>
      <c r="R1047" t="str">
        <f>IF(Q1047="Realizada",seguimiento[[#This Row],[vitaminaDRealizada]],"")</f>
        <v/>
      </c>
      <c r="S1047" t="str">
        <f>IF(seguimiento[[#This Row],[ige]]="No realizada","No realizada",IF(seguimiento[[#This Row],[ige]]="","","Realizada"))</f>
        <v>Realizada</v>
      </c>
      <c r="T1047" t="str">
        <f>IF(S1047="Realizada",seguimiento[[#This Row],[ige]],"")</f>
        <v>&lt; 500</v>
      </c>
      <c r="U1047" t="str">
        <f>IF(OR(seguimiento[[#This Row],[actividadfisica]]="Ejercicio regular",seguimiento[[#This Row],[actividadfisica]]="Actividad deportiva"),"Sí","")</f>
        <v>Sí</v>
      </c>
    </row>
    <row r="1048" spans="1:21" x14ac:dyDescent="0.3">
      <c r="A1048" t="str">
        <f>VLOOKUP(B1048,pacientes_insertados[],2,)</f>
        <v>61e34254ec4ec02e84f5dd13</v>
      </c>
      <c r="B1048">
        <f>seguimiento[[#This Row],[idpaciente]]</f>
        <v>485</v>
      </c>
      <c r="C1048">
        <f t="shared" si="16"/>
        <v>2014</v>
      </c>
      <c r="D1048" s="1">
        <f>seguimiento[[#This Row],[fecha]]</f>
        <v>41893</v>
      </c>
      <c r="E1048" t="str">
        <f>seguimiento[[#This Row],[institucion]]</f>
        <v>H.I.G.A Prof.R. Rossi</v>
      </c>
      <c r="F1048" t="str">
        <f>seguimiento[[#This Row],[fallecimiento]]</f>
        <v>No</v>
      </c>
      <c r="I1048" t="str">
        <f>seguimiento[[#This Row],[educacion]]</f>
        <v>Primaria incompleta</v>
      </c>
      <c r="K1048" t="str">
        <f>seguimiento[[#This Row],[coberturamedica]]</f>
        <v>No</v>
      </c>
      <c r="N1048" t="str">
        <f>seguimiento[[#This Row],[ncultivosanio]]</f>
        <v>4</v>
      </c>
      <c r="O1048" t="str">
        <f>IF(seguimiento[[#This Row],[curvaglucemia]]="","No realizada","Realizada")</f>
        <v>No realizada</v>
      </c>
      <c r="P1048" t="str">
        <f>IF(O1048="Realizada",seguimiento[[#This Row],[curvaglucemia]],"")</f>
        <v/>
      </c>
      <c r="Q1048" t="str">
        <f>IF(seguimiento[[#This Row],[vitaminaDRealizada]]="","",IF(seguimiento[[#This Row],[vitaminaDRealizada]]="No realizado","No realizada","Realizada"))</f>
        <v/>
      </c>
      <c r="R1048" t="str">
        <f>IF(Q1048="Realizada",seguimiento[[#This Row],[vitaminaDRealizada]],"")</f>
        <v/>
      </c>
      <c r="S1048" t="str">
        <f>IF(seguimiento[[#This Row],[ige]]="No realizada","No realizada",IF(seguimiento[[#This Row],[ige]]="","","Realizada"))</f>
        <v>Realizada</v>
      </c>
      <c r="T1048" t="str">
        <f>IF(S1048="Realizada",seguimiento[[#This Row],[ige]],"")</f>
        <v>&lt; 500</v>
      </c>
      <c r="U1048" t="str">
        <f>IF(OR(seguimiento[[#This Row],[actividadfisica]]="Ejercicio regular",seguimiento[[#This Row],[actividadfisica]]="Actividad deportiva"),"Sí","")</f>
        <v>Sí</v>
      </c>
    </row>
    <row r="1049" spans="1:21" x14ac:dyDescent="0.3">
      <c r="A1049" t="str">
        <f>VLOOKUP(B1049,pacientes_insertados[],2,)</f>
        <v>61e34254ec4ec02e84f5dd13</v>
      </c>
      <c r="B1049">
        <f>seguimiento[[#This Row],[idpaciente]]</f>
        <v>485</v>
      </c>
      <c r="C1049">
        <f t="shared" si="16"/>
        <v>2015</v>
      </c>
      <c r="D1049" s="1">
        <f>seguimiento[[#This Row],[fecha]]</f>
        <v>42215</v>
      </c>
      <c r="E1049" t="str">
        <f>seguimiento[[#This Row],[institucion]]</f>
        <v>Hospital Victor J Vilela</v>
      </c>
      <c r="F1049" t="str">
        <f>seguimiento[[#This Row],[fallecimiento]]</f>
        <v>No</v>
      </c>
      <c r="N1049" t="str">
        <f>seguimiento[[#This Row],[ncultivosanio]]</f>
        <v>4</v>
      </c>
      <c r="O1049" t="str">
        <f>IF(seguimiento[[#This Row],[curvaglucemia]]="","No realizada","Realizada")</f>
        <v>No realizada</v>
      </c>
      <c r="P1049" t="str">
        <f>IF(O1049="Realizada",seguimiento[[#This Row],[curvaglucemia]],"")</f>
        <v/>
      </c>
      <c r="Q1049" t="str">
        <f>IF(seguimiento[[#This Row],[vitaminaDRealizada]]="","",IF(seguimiento[[#This Row],[vitaminaDRealizada]]="No realizado","No realizada","Realizada"))</f>
        <v/>
      </c>
      <c r="R1049" t="str">
        <f>IF(Q1049="Realizada",seguimiento[[#This Row],[vitaminaDRealizada]],"")</f>
        <v/>
      </c>
      <c r="S1049" t="str">
        <f>IF(seguimiento[[#This Row],[ige]]="No realizada","No realizada",IF(seguimiento[[#This Row],[ige]]="","","Realizada"))</f>
        <v/>
      </c>
      <c r="T1049" t="str">
        <f>IF(S1049="Realizada",seguimiento[[#This Row],[ige]],"")</f>
        <v/>
      </c>
      <c r="U1049" t="str">
        <f>IF(OR(seguimiento[[#This Row],[actividadfisica]]="Ejercicio regular",seguimiento[[#This Row],[actividadfisica]]="Actividad deportiva"),"Sí","")</f>
        <v/>
      </c>
    </row>
    <row r="1050" spans="1:21" x14ac:dyDescent="0.3">
      <c r="A1050" t="str">
        <f>VLOOKUP(B1050,pacientes_insertados[],2,)</f>
        <v>61e34254ec4ec02e84f5dd13</v>
      </c>
      <c r="B1050">
        <f>seguimiento[[#This Row],[idpaciente]]</f>
        <v>485</v>
      </c>
      <c r="C1050">
        <f t="shared" si="16"/>
        <v>2016</v>
      </c>
      <c r="D1050" s="1">
        <f>seguimiento[[#This Row],[fecha]]</f>
        <v>42533</v>
      </c>
      <c r="E1050" t="str">
        <f>seguimiento[[#This Row],[institucion]]</f>
        <v>Hospital Victor J Vilela</v>
      </c>
      <c r="F1050" t="str">
        <f>seguimiento[[#This Row],[fallecimiento]]</f>
        <v>No</v>
      </c>
      <c r="K1050" t="str">
        <f>seguimiento[[#This Row],[coberturamedica]]</f>
        <v>No</v>
      </c>
      <c r="N1050" t="str">
        <f>seguimiento[[#This Row],[ncultivosanio]]</f>
        <v>2</v>
      </c>
      <c r="O1050" t="str">
        <f>IF(seguimiento[[#This Row],[curvaglucemia]]="","No realizada","Realizada")</f>
        <v>No realizada</v>
      </c>
      <c r="P1050" t="str">
        <f>IF(O1050="Realizada",seguimiento[[#This Row],[curvaglucemia]],"")</f>
        <v/>
      </c>
      <c r="Q1050" t="str">
        <f>IF(seguimiento[[#This Row],[vitaminaDRealizada]]="","",IF(seguimiento[[#This Row],[vitaminaDRealizada]]="No realizado","No realizada","Realizada"))</f>
        <v/>
      </c>
      <c r="R1050" t="str">
        <f>IF(Q1050="Realizada",seguimiento[[#This Row],[vitaminaDRealizada]],"")</f>
        <v/>
      </c>
      <c r="S1050" t="str">
        <f>IF(seguimiento[[#This Row],[ige]]="No realizada","No realizada",IF(seguimiento[[#This Row],[ige]]="","","Realizada"))</f>
        <v/>
      </c>
      <c r="T1050" t="str">
        <f>IF(S1050="Realizada",seguimiento[[#This Row],[ige]],"")</f>
        <v/>
      </c>
      <c r="U1050" t="str">
        <f>IF(OR(seguimiento[[#This Row],[actividadfisica]]="Ejercicio regular",seguimiento[[#This Row],[actividadfisica]]="Actividad deportiva"),"Sí","")</f>
        <v>Sí</v>
      </c>
    </row>
    <row r="1051" spans="1:21" x14ac:dyDescent="0.3">
      <c r="A1051" t="str">
        <f>VLOOKUP(B1051,pacientes_insertados[],2,)</f>
        <v>61e34254ec4ec02e84f5dd13</v>
      </c>
      <c r="B1051">
        <f>seguimiento[[#This Row],[idpaciente]]</f>
        <v>485</v>
      </c>
      <c r="C1051">
        <f t="shared" si="16"/>
        <v>2017</v>
      </c>
      <c r="D1051" s="1">
        <f>seguimiento[[#This Row],[fecha]]</f>
        <v>42859</v>
      </c>
      <c r="E1051" t="str">
        <f>seguimiento[[#This Row],[institucion]]</f>
        <v>Hospital Victor J Vilela</v>
      </c>
      <c r="F1051" t="str">
        <f>seguimiento[[#This Row],[fallecimiento]]</f>
        <v>No</v>
      </c>
      <c r="N1051" t="str">
        <f>seguimiento[[#This Row],[ncultivosanio]]</f>
        <v>6</v>
      </c>
      <c r="O1051" t="str">
        <f>IF(seguimiento[[#This Row],[curvaglucemia]]="","No realizada","Realizada")</f>
        <v>No realizada</v>
      </c>
      <c r="P1051" t="str">
        <f>IF(O1051="Realizada",seguimiento[[#This Row],[curvaglucemia]],"")</f>
        <v/>
      </c>
      <c r="Q1051" t="str">
        <f>IF(seguimiento[[#This Row],[vitaminaDRealizada]]="","",IF(seguimiento[[#This Row],[vitaminaDRealizada]]="No realizado","No realizada","Realizada"))</f>
        <v/>
      </c>
      <c r="R1051" t="str">
        <f>IF(Q1051="Realizada",seguimiento[[#This Row],[vitaminaDRealizada]],"")</f>
        <v/>
      </c>
      <c r="S1051" t="str">
        <f>IF(seguimiento[[#This Row],[ige]]="No realizada","No realizada",IF(seguimiento[[#This Row],[ige]]="","","Realizada"))</f>
        <v/>
      </c>
      <c r="T1051" t="str">
        <f>IF(S1051="Realizada",seguimiento[[#This Row],[ige]],"")</f>
        <v/>
      </c>
      <c r="U1051" t="str">
        <f>IF(OR(seguimiento[[#This Row],[actividadfisica]]="Ejercicio regular",seguimiento[[#This Row],[actividadfisica]]="Actividad deportiva"),"Sí","")</f>
        <v/>
      </c>
    </row>
    <row r="1052" spans="1:21" x14ac:dyDescent="0.3">
      <c r="A1052" t="str">
        <f>VLOOKUP(B1052,pacientes_insertados[],2,)</f>
        <v>61e34254ec4ec02e84f5dd13</v>
      </c>
      <c r="B1052">
        <f>seguimiento[[#This Row],[idpaciente]]</f>
        <v>485</v>
      </c>
      <c r="C1052">
        <f t="shared" si="16"/>
        <v>2018</v>
      </c>
      <c r="D1052" s="1">
        <f>seguimiento[[#This Row],[fecha]]</f>
        <v>43202</v>
      </c>
      <c r="E1052" t="str">
        <f>seguimiento[[#This Row],[institucion]]</f>
        <v>Hospital Victor J Vilela</v>
      </c>
      <c r="F1052" t="str">
        <f>seguimiento[[#This Row],[fallecimiento]]</f>
        <v>No</v>
      </c>
      <c r="O1052" t="str">
        <f>IF(seguimiento[[#This Row],[curvaglucemia]]="","No realizada","Realizada")</f>
        <v>No realizada</v>
      </c>
      <c r="P1052" t="str">
        <f>IF(O1052="Realizada",seguimiento[[#This Row],[curvaglucemia]],"")</f>
        <v/>
      </c>
      <c r="Q1052" t="str">
        <f>IF(seguimiento[[#This Row],[vitaminaDRealizada]]="","",IF(seguimiento[[#This Row],[vitaminaDRealizada]]="No realizado","No realizada","Realizada"))</f>
        <v/>
      </c>
      <c r="R1052" t="str">
        <f>IF(Q1052="Realizada",seguimiento[[#This Row],[vitaminaDRealizada]],"")</f>
        <v/>
      </c>
      <c r="S1052" t="str">
        <f>IF(seguimiento[[#This Row],[ige]]="No realizada","No realizada",IF(seguimiento[[#This Row],[ige]]="","","Realizada"))</f>
        <v/>
      </c>
      <c r="T1052" t="str">
        <f>IF(S1052="Realizada",seguimiento[[#This Row],[ige]],"")</f>
        <v/>
      </c>
      <c r="U1052" t="str">
        <f>IF(OR(seguimiento[[#This Row],[actividadfisica]]="Ejercicio regular",seguimiento[[#This Row],[actividadfisica]]="Actividad deportiva"),"Sí","")</f>
        <v/>
      </c>
    </row>
    <row r="1053" spans="1:21" x14ac:dyDescent="0.3">
      <c r="A1053" t="str">
        <f>VLOOKUP(B1053,pacientes_insertados[],2,)</f>
        <v>61e34254ec4ec02e84f5dd14</v>
      </c>
      <c r="B1053">
        <f>seguimiento[[#This Row],[idpaciente]]</f>
        <v>486</v>
      </c>
      <c r="C1053">
        <f t="shared" si="16"/>
        <v>2012</v>
      </c>
      <c r="D1053" s="1">
        <f>seguimiento[[#This Row],[fecha]]</f>
        <v>41256</v>
      </c>
      <c r="E1053" t="str">
        <f>seguimiento[[#This Row],[institucion]]</f>
        <v>Hospital de Niños Dr Orlando Alassia</v>
      </c>
      <c r="F1053" t="str">
        <f>seguimiento[[#This Row],[fallecimiento]]</f>
        <v>No</v>
      </c>
      <c r="K1053" t="str">
        <f>seguimiento[[#This Row],[coberturamedica]]</f>
        <v>Sí</v>
      </c>
      <c r="O1053" t="str">
        <f>IF(seguimiento[[#This Row],[curvaglucemia]]="","No realizada","Realizada")</f>
        <v>No realizada</v>
      </c>
      <c r="P1053" t="str">
        <f>IF(O1053="Realizada",seguimiento[[#This Row],[curvaglucemia]],"")</f>
        <v/>
      </c>
      <c r="Q1053" t="str">
        <f>IF(seguimiento[[#This Row],[vitaminaDRealizada]]="","",IF(seguimiento[[#This Row],[vitaminaDRealizada]]="No realizado","No realizada","Realizada"))</f>
        <v/>
      </c>
      <c r="R1053" t="str">
        <f>IF(Q1053="Realizada",seguimiento[[#This Row],[vitaminaDRealizada]],"")</f>
        <v/>
      </c>
      <c r="S1053" t="str">
        <f>IF(seguimiento[[#This Row],[ige]]="No realizada","No realizada",IF(seguimiento[[#This Row],[ige]]="","","Realizada"))</f>
        <v/>
      </c>
      <c r="T1053" t="str">
        <f>IF(S1053="Realizada",seguimiento[[#This Row],[ige]],"")</f>
        <v/>
      </c>
      <c r="U1053" t="str">
        <f>IF(OR(seguimiento[[#This Row],[actividadfisica]]="Ejercicio regular",seguimiento[[#This Row],[actividadfisica]]="Actividad deportiva"),"Sí","")</f>
        <v/>
      </c>
    </row>
    <row r="1054" spans="1:21" x14ac:dyDescent="0.3">
      <c r="A1054" t="str">
        <f>VLOOKUP(B1054,pacientes_insertados[],2,)</f>
        <v>61e34254ec4ec02e84f5dd14</v>
      </c>
      <c r="B1054">
        <f>seguimiento[[#This Row],[idpaciente]]</f>
        <v>486</v>
      </c>
      <c r="C1054">
        <f t="shared" si="16"/>
        <v>2014</v>
      </c>
      <c r="D1054" s="1">
        <f>seguimiento[[#This Row],[fecha]]</f>
        <v>41858</v>
      </c>
      <c r="E1054" t="str">
        <f>seguimiento[[#This Row],[institucion]]</f>
        <v>Hospital de Niños Dr Orlando Alassia</v>
      </c>
      <c r="F1054" t="str">
        <f>seguimiento[[#This Row],[fallecimiento]]</f>
        <v>No</v>
      </c>
      <c r="K1054" t="str">
        <f>seguimiento[[#This Row],[coberturamedica]]</f>
        <v>Sí</v>
      </c>
      <c r="O1054" t="str">
        <f>IF(seguimiento[[#This Row],[curvaglucemia]]="","No realizada","Realizada")</f>
        <v>No realizada</v>
      </c>
      <c r="P1054" t="str">
        <f>IF(O1054="Realizada",seguimiento[[#This Row],[curvaglucemia]],"")</f>
        <v/>
      </c>
      <c r="Q1054" t="str">
        <f>IF(seguimiento[[#This Row],[vitaminaDRealizada]]="","",IF(seguimiento[[#This Row],[vitaminaDRealizada]]="No realizado","No realizada","Realizada"))</f>
        <v/>
      </c>
      <c r="R1054" t="str">
        <f>IF(Q1054="Realizada",seguimiento[[#This Row],[vitaminaDRealizada]],"")</f>
        <v/>
      </c>
      <c r="S1054" t="str">
        <f>IF(seguimiento[[#This Row],[ige]]="No realizada","No realizada",IF(seguimiento[[#This Row],[ige]]="","","Realizada"))</f>
        <v/>
      </c>
      <c r="T1054" t="str">
        <f>IF(S1054="Realizada",seguimiento[[#This Row],[ige]],"")</f>
        <v/>
      </c>
      <c r="U1054" t="str">
        <f>IF(OR(seguimiento[[#This Row],[actividadfisica]]="Ejercicio regular",seguimiento[[#This Row],[actividadfisica]]="Actividad deportiva"),"Sí","")</f>
        <v>Sí</v>
      </c>
    </row>
    <row r="1055" spans="1:21" x14ac:dyDescent="0.3">
      <c r="A1055" t="str">
        <f>VLOOKUP(B1055,pacientes_insertados[],2,)</f>
        <v>61e34254ec4ec02e84f5dd14</v>
      </c>
      <c r="B1055">
        <f>seguimiento[[#This Row],[idpaciente]]</f>
        <v>486</v>
      </c>
      <c r="C1055">
        <f t="shared" si="16"/>
        <v>2015</v>
      </c>
      <c r="D1055" s="1">
        <f>seguimiento[[#This Row],[fecha]]</f>
        <v>42047</v>
      </c>
      <c r="E1055" t="str">
        <f>seguimiento[[#This Row],[institucion]]</f>
        <v>Hospital de Niños Dr Orlando Alassia</v>
      </c>
      <c r="F1055" t="str">
        <f>seguimiento[[#This Row],[fallecimiento]]</f>
        <v>No</v>
      </c>
      <c r="K1055" t="str">
        <f>seguimiento[[#This Row],[coberturamedica]]</f>
        <v>Sí</v>
      </c>
      <c r="O1055" t="str">
        <f>IF(seguimiento[[#This Row],[curvaglucemia]]="","No realizada","Realizada")</f>
        <v>No realizada</v>
      </c>
      <c r="P1055" t="str">
        <f>IF(O1055="Realizada",seguimiento[[#This Row],[curvaglucemia]],"")</f>
        <v/>
      </c>
      <c r="Q1055" t="str">
        <f>IF(seguimiento[[#This Row],[vitaminaDRealizada]]="","",IF(seguimiento[[#This Row],[vitaminaDRealizada]]="No realizado","No realizada","Realizada"))</f>
        <v/>
      </c>
      <c r="R1055" t="str">
        <f>IF(Q1055="Realizada",seguimiento[[#This Row],[vitaminaDRealizada]],"")</f>
        <v/>
      </c>
      <c r="S1055" t="str">
        <f>IF(seguimiento[[#This Row],[ige]]="No realizada","No realizada",IF(seguimiento[[#This Row],[ige]]="","","Realizada"))</f>
        <v/>
      </c>
      <c r="T1055" t="str">
        <f>IF(S1055="Realizada",seguimiento[[#This Row],[ige]],"")</f>
        <v/>
      </c>
      <c r="U1055" t="str">
        <f>IF(OR(seguimiento[[#This Row],[actividadfisica]]="Ejercicio regular",seguimiento[[#This Row],[actividadfisica]]="Actividad deportiva"),"Sí","")</f>
        <v/>
      </c>
    </row>
    <row r="1056" spans="1:21" x14ac:dyDescent="0.3">
      <c r="A1056" t="str">
        <f>VLOOKUP(B1056,pacientes_insertados[],2,)</f>
        <v>61e34254ec4ec02e84f5dd14</v>
      </c>
      <c r="B1056">
        <f>seguimiento[[#This Row],[idpaciente]]</f>
        <v>486</v>
      </c>
      <c r="C1056">
        <f t="shared" si="16"/>
        <v>2017</v>
      </c>
      <c r="D1056" s="1">
        <f>seguimiento[[#This Row],[fecha]]</f>
        <v>43048</v>
      </c>
      <c r="E1056" t="str">
        <f>seguimiento[[#This Row],[institucion]]</f>
        <v>Hospital de Niños Dr Orlando Alassia</v>
      </c>
      <c r="F1056" t="str">
        <f>seguimiento[[#This Row],[fallecimiento]]</f>
        <v>Si</v>
      </c>
      <c r="G1056" t="str">
        <f>seguimiento[[#This Row],[fecha_fallec]]</f>
        <v>2018-05-19</v>
      </c>
      <c r="H1056" t="str">
        <f>seguimiento[[#This Row],[NombreCausaFallecimiento]]</f>
        <v>Respiratorios</v>
      </c>
      <c r="K1056" t="str">
        <f>seguimiento[[#This Row],[coberturamedica]]</f>
        <v>Sí</v>
      </c>
      <c r="L1056" t="str">
        <f>seguimiento[[#This Row],[ntratendovenosos]]</f>
        <v>3</v>
      </c>
      <c r="N1056" t="str">
        <f>seguimiento[[#This Row],[ncultivosanio]]</f>
        <v>12</v>
      </c>
      <c r="O1056" t="str">
        <f>IF(seguimiento[[#This Row],[curvaglucemia]]="","No realizada","Realizada")</f>
        <v>No realizada</v>
      </c>
      <c r="P1056" t="str">
        <f>IF(O1056="Realizada",seguimiento[[#This Row],[curvaglucemia]],"")</f>
        <v/>
      </c>
      <c r="Q1056" t="str">
        <f>IF(seguimiento[[#This Row],[vitaminaDRealizada]]="","",IF(seguimiento[[#This Row],[vitaminaDRealizada]]="No realizado","No realizada","Realizada"))</f>
        <v/>
      </c>
      <c r="R1056" t="str">
        <f>IF(Q1056="Realizada",seguimiento[[#This Row],[vitaminaDRealizada]],"")</f>
        <v/>
      </c>
      <c r="S1056" t="str">
        <f>IF(seguimiento[[#This Row],[ige]]="No realizada","No realizada",IF(seguimiento[[#This Row],[ige]]="","","Realizada"))</f>
        <v/>
      </c>
      <c r="T1056" t="str">
        <f>IF(S1056="Realizada",seguimiento[[#This Row],[ige]],"")</f>
        <v/>
      </c>
      <c r="U1056" t="str">
        <f>IF(OR(seguimiento[[#This Row],[actividadfisica]]="Ejercicio regular",seguimiento[[#This Row],[actividadfisica]]="Actividad deportiva"),"Sí","")</f>
        <v>Sí</v>
      </c>
    </row>
    <row r="1057" spans="1:21" x14ac:dyDescent="0.3">
      <c r="A1057" t="str">
        <f>VLOOKUP(B1057,pacientes_insertados[],2,)</f>
        <v>61e34254ec4ec02e84f5dd15</v>
      </c>
      <c r="B1057">
        <f>seguimiento[[#This Row],[idpaciente]]</f>
        <v>487</v>
      </c>
      <c r="C1057">
        <f t="shared" si="16"/>
        <v>2012</v>
      </c>
      <c r="D1057" s="1">
        <f>seguimiento[[#This Row],[fecha]]</f>
        <v>40963</v>
      </c>
      <c r="E1057" t="str">
        <f>seguimiento[[#This Row],[institucion]]</f>
        <v>HOSPITAL de PEDIATRÍA "Juan P. Garrahan"</v>
      </c>
      <c r="F1057" t="str">
        <f>seguimiento[[#This Row],[fallecimiento]]</f>
        <v>No</v>
      </c>
      <c r="K1057" t="str">
        <f>seguimiento[[#This Row],[coberturamedica]]</f>
        <v>Sí</v>
      </c>
      <c r="M1057" t="str">
        <f>seguimiento[[#This Row],[Embarazo]]</f>
        <v>No</v>
      </c>
      <c r="O1057" t="str">
        <f>IF(seguimiento[[#This Row],[curvaglucemia]]="","No realizada","Realizada")</f>
        <v>Realizada</v>
      </c>
      <c r="P1057" t="str">
        <f>IF(O1057="Realizada",seguimiento[[#This Row],[curvaglucemia]],"")</f>
        <v>Normal</v>
      </c>
      <c r="Q1057" t="str">
        <f>IF(seguimiento[[#This Row],[vitaminaDRealizada]]="","",IF(seguimiento[[#This Row],[vitaminaDRealizada]]="No realizado","No realizada","Realizada"))</f>
        <v/>
      </c>
      <c r="R1057" t="str">
        <f>IF(Q1057="Realizada",seguimiento[[#This Row],[vitaminaDRealizada]],"")</f>
        <v/>
      </c>
      <c r="S1057" t="str">
        <f>IF(seguimiento[[#This Row],[ige]]="No realizada","No realizada",IF(seguimiento[[#This Row],[ige]]="","","Realizada"))</f>
        <v>Realizada</v>
      </c>
      <c r="T1057" t="str">
        <f>IF(S1057="Realizada",seguimiento[[#This Row],[ige]],"")</f>
        <v>&lt; 500</v>
      </c>
      <c r="U1057" t="str">
        <f>IF(OR(seguimiento[[#This Row],[actividadfisica]]="Ejercicio regular",seguimiento[[#This Row],[actividadfisica]]="Actividad deportiva"),"Sí","")</f>
        <v/>
      </c>
    </row>
    <row r="1058" spans="1:21" x14ac:dyDescent="0.3">
      <c r="A1058" t="str">
        <f>VLOOKUP(B1058,pacientes_insertados[],2,)</f>
        <v>61e34254ec4ec02e84f5dd15</v>
      </c>
      <c r="B1058">
        <f>seguimiento[[#This Row],[idpaciente]]</f>
        <v>487</v>
      </c>
      <c r="C1058">
        <f t="shared" si="16"/>
        <v>2013</v>
      </c>
      <c r="D1058" s="1">
        <f>seguimiento[[#This Row],[fecha]]</f>
        <v>41418</v>
      </c>
      <c r="E1058" t="str">
        <f>seguimiento[[#This Row],[institucion]]</f>
        <v>HOSPITAL de PEDIATRÍA "Juan P. Garrahan"</v>
      </c>
      <c r="F1058" t="str">
        <f>seguimiento[[#This Row],[fallecimiento]]</f>
        <v>No</v>
      </c>
      <c r="I1058" t="str">
        <f>seguimiento[[#This Row],[educacion]]</f>
        <v>Primaria incompleta</v>
      </c>
      <c r="K1058" t="str">
        <f>seguimiento[[#This Row],[coberturamedica]]</f>
        <v>Sí</v>
      </c>
      <c r="M1058" t="str">
        <f>seguimiento[[#This Row],[Embarazo]]</f>
        <v>No</v>
      </c>
      <c r="N1058" t="str">
        <f>seguimiento[[#This Row],[ncultivosanio]]</f>
        <v>6</v>
      </c>
      <c r="O1058" t="str">
        <f>IF(seguimiento[[#This Row],[curvaglucemia]]="","No realizada","Realizada")</f>
        <v>Realizada</v>
      </c>
      <c r="P1058" t="str">
        <f>IF(O1058="Realizada",seguimiento[[#This Row],[curvaglucemia]],"")</f>
        <v>Normal</v>
      </c>
      <c r="Q1058" t="str">
        <f>IF(seguimiento[[#This Row],[vitaminaDRealizada]]="","",IF(seguimiento[[#This Row],[vitaminaDRealizada]]="No realizado","No realizada","Realizada"))</f>
        <v/>
      </c>
      <c r="R1058" t="str">
        <f>IF(Q1058="Realizada",seguimiento[[#This Row],[vitaminaDRealizada]],"")</f>
        <v/>
      </c>
      <c r="S1058" t="str">
        <f>IF(seguimiento[[#This Row],[ige]]="No realizada","No realizada",IF(seguimiento[[#This Row],[ige]]="","","Realizada"))</f>
        <v>Realizada</v>
      </c>
      <c r="T1058" t="str">
        <f>IF(S1058="Realizada",seguimiento[[#This Row],[ige]],"")</f>
        <v>&lt; 500</v>
      </c>
      <c r="U1058" t="str">
        <f>IF(OR(seguimiento[[#This Row],[actividadfisica]]="Ejercicio regular",seguimiento[[#This Row],[actividadfisica]]="Actividad deportiva"),"Sí","")</f>
        <v/>
      </c>
    </row>
    <row r="1059" spans="1:21" x14ac:dyDescent="0.3">
      <c r="A1059" t="str">
        <f>VLOOKUP(B1059,pacientes_insertados[],2,)</f>
        <v>61e34254ec4ec02e84f5dd16</v>
      </c>
      <c r="B1059">
        <f>seguimiento[[#This Row],[idpaciente]]</f>
        <v>488</v>
      </c>
      <c r="C1059">
        <f t="shared" si="16"/>
        <v>2012</v>
      </c>
      <c r="D1059" s="1">
        <f>seguimiento[[#This Row],[fecha]]</f>
        <v>41044</v>
      </c>
      <c r="E1059" t="str">
        <f>seguimiento[[#This Row],[institucion]]</f>
        <v>Hospital de Niños Ricardo Gutiérrez</v>
      </c>
      <c r="F1059" t="str">
        <f>seguimiento[[#This Row],[fallecimiento]]</f>
        <v>No</v>
      </c>
      <c r="I1059" t="str">
        <f>seguimiento[[#This Row],[educacion]]</f>
        <v>Primaria incompleta</v>
      </c>
      <c r="K1059" t="str">
        <f>seguimiento[[#This Row],[coberturamedica]]</f>
        <v>Sí</v>
      </c>
      <c r="L1059" t="str">
        <f>seguimiento[[#This Row],[ntratendovenosos]]</f>
        <v>1</v>
      </c>
      <c r="M1059" t="str">
        <f>seguimiento[[#This Row],[Embarazo]]</f>
        <v>No</v>
      </c>
      <c r="N1059" t="str">
        <f>seguimiento[[#This Row],[ncultivosanio]]</f>
        <v>5</v>
      </c>
      <c r="O1059" t="str">
        <f>IF(seguimiento[[#This Row],[curvaglucemia]]="","No realizada","Realizada")</f>
        <v>Realizada</v>
      </c>
      <c r="P1059" t="str">
        <f>IF(O1059="Realizada",seguimiento[[#This Row],[curvaglucemia]],"")</f>
        <v>Normal</v>
      </c>
      <c r="Q1059" t="str">
        <f>IF(seguimiento[[#This Row],[vitaminaDRealizada]]="","",IF(seguimiento[[#This Row],[vitaminaDRealizada]]="No realizado","No realizada","Realizada"))</f>
        <v/>
      </c>
      <c r="R1059" t="str">
        <f>IF(Q1059="Realizada",seguimiento[[#This Row],[vitaminaDRealizada]],"")</f>
        <v/>
      </c>
      <c r="S1059" t="str">
        <f>IF(seguimiento[[#This Row],[ige]]="No realizada","No realizada",IF(seguimiento[[#This Row],[ige]]="","","Realizada"))</f>
        <v>Realizada</v>
      </c>
      <c r="T1059" t="str">
        <f>IF(S1059="Realizada",seguimiento[[#This Row],[ige]],"")</f>
        <v>&lt; 500</v>
      </c>
      <c r="U1059" t="str">
        <f>IF(OR(seguimiento[[#This Row],[actividadfisica]]="Ejercicio regular",seguimiento[[#This Row],[actividadfisica]]="Actividad deportiva"),"Sí","")</f>
        <v>Sí</v>
      </c>
    </row>
    <row r="1060" spans="1:21" x14ac:dyDescent="0.3">
      <c r="A1060" t="str">
        <f>VLOOKUP(B1060,pacientes_insertados[],2,)</f>
        <v>61e34254ec4ec02e84f5dd17</v>
      </c>
      <c r="B1060">
        <f>seguimiento[[#This Row],[idpaciente]]</f>
        <v>489</v>
      </c>
      <c r="C1060">
        <f t="shared" si="16"/>
        <v>2012</v>
      </c>
      <c r="D1060" s="1">
        <f>seguimiento[[#This Row],[fecha]]</f>
        <v>41201</v>
      </c>
      <c r="E1060" t="str">
        <f>seguimiento[[#This Row],[institucion]]</f>
        <v>Hospital "Dr. Antonio A. Cetrángolo"</v>
      </c>
      <c r="F1060" t="str">
        <f>seguimiento[[#This Row],[fallecimiento]]</f>
        <v>No</v>
      </c>
      <c r="I1060" t="str">
        <f>seguimiento[[#This Row],[educacion]]</f>
        <v>Primaria incompleta</v>
      </c>
      <c r="K1060" t="str">
        <f>seguimiento[[#This Row],[coberturamedica]]</f>
        <v>No</v>
      </c>
      <c r="M1060" t="str">
        <f>seguimiento[[#This Row],[Embarazo]]</f>
        <v>No</v>
      </c>
      <c r="O1060" t="str">
        <f>IF(seguimiento[[#This Row],[curvaglucemia]]="","No realizada","Realizada")</f>
        <v>No realizada</v>
      </c>
      <c r="P1060" t="str">
        <f>IF(O1060="Realizada",seguimiento[[#This Row],[curvaglucemia]],"")</f>
        <v/>
      </c>
      <c r="Q1060" t="str">
        <f>IF(seguimiento[[#This Row],[vitaminaDRealizada]]="","",IF(seguimiento[[#This Row],[vitaminaDRealizada]]="No realizado","No realizada","Realizada"))</f>
        <v/>
      </c>
      <c r="R1060" t="str">
        <f>IF(Q1060="Realizada",seguimiento[[#This Row],[vitaminaDRealizada]],"")</f>
        <v/>
      </c>
      <c r="S1060" t="str">
        <f>IF(seguimiento[[#This Row],[ige]]="No realizada","No realizada",IF(seguimiento[[#This Row],[ige]]="","","Realizada"))</f>
        <v/>
      </c>
      <c r="T1060" t="str">
        <f>IF(S1060="Realizada",seguimiento[[#This Row],[ige]],"")</f>
        <v/>
      </c>
      <c r="U1060" t="str">
        <f>IF(OR(seguimiento[[#This Row],[actividadfisica]]="Ejercicio regular",seguimiento[[#This Row],[actividadfisica]]="Actividad deportiva"),"Sí","")</f>
        <v/>
      </c>
    </row>
    <row r="1061" spans="1:21" x14ac:dyDescent="0.3">
      <c r="A1061" t="str">
        <f>VLOOKUP(B1061,pacientes_insertados[],2,)</f>
        <v>61e34254ec4ec02e84f5dd17</v>
      </c>
      <c r="B1061">
        <f>seguimiento[[#This Row],[idpaciente]]</f>
        <v>489</v>
      </c>
      <c r="C1061">
        <f t="shared" si="16"/>
        <v>2013</v>
      </c>
      <c r="D1061" s="1">
        <f>seguimiento[[#This Row],[fecha]]</f>
        <v>41425</v>
      </c>
      <c r="E1061" t="str">
        <f>seguimiento[[#This Row],[institucion]]</f>
        <v>Hospital "Dr. Antonio A. Cetrángolo"</v>
      </c>
      <c r="F1061" t="str">
        <f>seguimiento[[#This Row],[fallecimiento]]</f>
        <v>No</v>
      </c>
      <c r="I1061" t="str">
        <f>seguimiento[[#This Row],[educacion]]</f>
        <v>Primaria incompleta</v>
      </c>
      <c r="K1061" t="str">
        <f>seguimiento[[#This Row],[coberturamedica]]</f>
        <v>No</v>
      </c>
      <c r="M1061" t="str">
        <f>seguimiento[[#This Row],[Embarazo]]</f>
        <v>No</v>
      </c>
      <c r="O1061" t="str">
        <f>IF(seguimiento[[#This Row],[curvaglucemia]]="","No realizada","Realizada")</f>
        <v>No realizada</v>
      </c>
      <c r="P1061" t="str">
        <f>IF(O1061="Realizada",seguimiento[[#This Row],[curvaglucemia]],"")</f>
        <v/>
      </c>
      <c r="Q1061" t="str">
        <f>IF(seguimiento[[#This Row],[vitaminaDRealizada]]="","",IF(seguimiento[[#This Row],[vitaminaDRealizada]]="No realizado","No realizada","Realizada"))</f>
        <v/>
      </c>
      <c r="R1061" t="str">
        <f>IF(Q1061="Realizada",seguimiento[[#This Row],[vitaminaDRealizada]],"")</f>
        <v/>
      </c>
      <c r="S1061" t="str">
        <f>IF(seguimiento[[#This Row],[ige]]="No realizada","No realizada",IF(seguimiento[[#This Row],[ige]]="","","Realizada"))</f>
        <v/>
      </c>
      <c r="T1061" t="str">
        <f>IF(S1061="Realizada",seguimiento[[#This Row],[ige]],"")</f>
        <v/>
      </c>
      <c r="U1061" t="str">
        <f>IF(OR(seguimiento[[#This Row],[actividadfisica]]="Ejercicio regular",seguimiento[[#This Row],[actividadfisica]]="Actividad deportiva"),"Sí","")</f>
        <v>Sí</v>
      </c>
    </row>
    <row r="1062" spans="1:21" x14ac:dyDescent="0.3">
      <c r="A1062" t="str">
        <f>VLOOKUP(B1062,pacientes_insertados[],2,)</f>
        <v>61e34254ec4ec02e84f5dd18</v>
      </c>
      <c r="B1062">
        <f>seguimiento[[#This Row],[idpaciente]]</f>
        <v>490</v>
      </c>
      <c r="C1062">
        <f t="shared" si="16"/>
        <v>2012</v>
      </c>
      <c r="D1062" s="1">
        <f>seguimiento[[#This Row],[fecha]]</f>
        <v>41201</v>
      </c>
      <c r="E1062" t="str">
        <f>seguimiento[[#This Row],[institucion]]</f>
        <v>Hospital "Dr. Antonio A. Cetrángolo"</v>
      </c>
      <c r="F1062" t="str">
        <f>seguimiento[[#This Row],[fallecimiento]]</f>
        <v>No</v>
      </c>
      <c r="K1062" t="str">
        <f>seguimiento[[#This Row],[coberturamedica]]</f>
        <v>No</v>
      </c>
      <c r="M1062" t="str">
        <f>seguimiento[[#This Row],[Embarazo]]</f>
        <v>No</v>
      </c>
      <c r="O1062" t="str">
        <f>IF(seguimiento[[#This Row],[curvaglucemia]]="","No realizada","Realizada")</f>
        <v>No realizada</v>
      </c>
      <c r="P1062" t="str">
        <f>IF(O1062="Realizada",seguimiento[[#This Row],[curvaglucemia]],"")</f>
        <v/>
      </c>
      <c r="Q1062" t="str">
        <f>IF(seguimiento[[#This Row],[vitaminaDRealizada]]="","",IF(seguimiento[[#This Row],[vitaminaDRealizada]]="No realizado","No realizada","Realizada"))</f>
        <v/>
      </c>
      <c r="R1062" t="str">
        <f>IF(Q1062="Realizada",seguimiento[[#This Row],[vitaminaDRealizada]],"")</f>
        <v/>
      </c>
      <c r="S1062" t="str">
        <f>IF(seguimiento[[#This Row],[ige]]="No realizada","No realizada",IF(seguimiento[[#This Row],[ige]]="","","Realizada"))</f>
        <v/>
      </c>
      <c r="T1062" t="str">
        <f>IF(S1062="Realizada",seguimiento[[#This Row],[ige]],"")</f>
        <v/>
      </c>
      <c r="U1062" t="str">
        <f>IF(OR(seguimiento[[#This Row],[actividadfisica]]="Ejercicio regular",seguimiento[[#This Row],[actividadfisica]]="Actividad deportiva"),"Sí","")</f>
        <v/>
      </c>
    </row>
    <row r="1063" spans="1:21" x14ac:dyDescent="0.3">
      <c r="A1063" t="str">
        <f>VLOOKUP(B1063,pacientes_insertados[],2,)</f>
        <v>61e34254ec4ec02e84f5dd18</v>
      </c>
      <c r="B1063">
        <f>seguimiento[[#This Row],[idpaciente]]</f>
        <v>490</v>
      </c>
      <c r="C1063">
        <f t="shared" si="16"/>
        <v>2013</v>
      </c>
      <c r="D1063" s="1">
        <f>seguimiento[[#This Row],[fecha]]</f>
        <v>41425</v>
      </c>
      <c r="E1063" t="str">
        <f>seguimiento[[#This Row],[institucion]]</f>
        <v>Hospital "Dr. Antonio A. Cetrángolo"</v>
      </c>
      <c r="F1063" t="str">
        <f>seguimiento[[#This Row],[fallecimiento]]</f>
        <v>No</v>
      </c>
      <c r="K1063" t="str">
        <f>seguimiento[[#This Row],[coberturamedica]]</f>
        <v>No</v>
      </c>
      <c r="M1063" t="str">
        <f>seguimiento[[#This Row],[Embarazo]]</f>
        <v>No</v>
      </c>
      <c r="O1063" t="str">
        <f>IF(seguimiento[[#This Row],[curvaglucemia]]="","No realizada","Realizada")</f>
        <v>No realizada</v>
      </c>
      <c r="P1063" t="str">
        <f>IF(O1063="Realizada",seguimiento[[#This Row],[curvaglucemia]],"")</f>
        <v/>
      </c>
      <c r="Q1063" t="str">
        <f>IF(seguimiento[[#This Row],[vitaminaDRealizada]]="","",IF(seguimiento[[#This Row],[vitaminaDRealizada]]="No realizado","No realizada","Realizada"))</f>
        <v/>
      </c>
      <c r="R1063" t="str">
        <f>IF(Q1063="Realizada",seguimiento[[#This Row],[vitaminaDRealizada]],"")</f>
        <v/>
      </c>
      <c r="S1063" t="str">
        <f>IF(seguimiento[[#This Row],[ige]]="No realizada","No realizada",IF(seguimiento[[#This Row],[ige]]="","","Realizada"))</f>
        <v/>
      </c>
      <c r="T1063" t="str">
        <f>IF(S1063="Realizada",seguimiento[[#This Row],[ige]],"")</f>
        <v/>
      </c>
      <c r="U1063" t="str">
        <f>IF(OR(seguimiento[[#This Row],[actividadfisica]]="Ejercicio regular",seguimiento[[#This Row],[actividadfisica]]="Actividad deportiva"),"Sí","")</f>
        <v/>
      </c>
    </row>
    <row r="1064" spans="1:21" x14ac:dyDescent="0.3">
      <c r="A1064" t="str">
        <f>VLOOKUP(B1064,pacientes_insertados[],2,)</f>
        <v>61e34254ec4ec02e84f5dd1a</v>
      </c>
      <c r="B1064">
        <f>seguimiento[[#This Row],[idpaciente]]</f>
        <v>492</v>
      </c>
      <c r="C1064">
        <f t="shared" si="16"/>
        <v>2013</v>
      </c>
      <c r="D1064" s="1">
        <f>seguimiento[[#This Row],[fecha]]</f>
        <v>41432</v>
      </c>
      <c r="E1064" t="str">
        <f>seguimiento[[#This Row],[institucion]]</f>
        <v>Hospital "Dr. Antonio A. Cetrángolo"</v>
      </c>
      <c r="F1064" t="str">
        <f>seguimiento[[#This Row],[fallecimiento]]</f>
        <v>No</v>
      </c>
      <c r="I1064" t="str">
        <f>seguimiento[[#This Row],[educacion]]</f>
        <v>Secundaria completa</v>
      </c>
      <c r="M1064" t="str">
        <f>seguimiento[[#This Row],[Embarazo]]</f>
        <v>No</v>
      </c>
      <c r="O1064" t="str">
        <f>IF(seguimiento[[#This Row],[curvaglucemia]]="","No realizada","Realizada")</f>
        <v>No realizada</v>
      </c>
      <c r="P1064" t="str">
        <f>IF(O1064="Realizada",seguimiento[[#This Row],[curvaglucemia]],"")</f>
        <v/>
      </c>
      <c r="Q1064" t="str">
        <f>IF(seguimiento[[#This Row],[vitaminaDRealizada]]="","",IF(seguimiento[[#This Row],[vitaminaDRealizada]]="No realizado","No realizada","Realizada"))</f>
        <v/>
      </c>
      <c r="R1064" t="str">
        <f>IF(Q1064="Realizada",seguimiento[[#This Row],[vitaminaDRealizada]],"")</f>
        <v/>
      </c>
      <c r="S1064" t="str">
        <f>IF(seguimiento[[#This Row],[ige]]="No realizada","No realizada",IF(seguimiento[[#This Row],[ige]]="","","Realizada"))</f>
        <v/>
      </c>
      <c r="T1064" t="str">
        <f>IF(S1064="Realizada",seguimiento[[#This Row],[ige]],"")</f>
        <v/>
      </c>
      <c r="U1064" t="str">
        <f>IF(OR(seguimiento[[#This Row],[actividadfisica]]="Ejercicio regular",seguimiento[[#This Row],[actividadfisica]]="Actividad deportiva"),"Sí","")</f>
        <v/>
      </c>
    </row>
    <row r="1065" spans="1:21" x14ac:dyDescent="0.3">
      <c r="A1065" t="str">
        <f>VLOOKUP(B1065,pacientes_insertados[],2,)</f>
        <v>61e34254ec4ec02e84f5dd1b</v>
      </c>
      <c r="B1065">
        <f>seguimiento[[#This Row],[idpaciente]]</f>
        <v>493</v>
      </c>
      <c r="C1065">
        <f t="shared" si="16"/>
        <v>2011</v>
      </c>
      <c r="D1065" s="1">
        <f>seguimiento[[#This Row],[fecha]]</f>
        <v>40863</v>
      </c>
      <c r="E1065" t="str">
        <f>seguimiento[[#This Row],[institucion]]</f>
        <v>Hospital Victor J Vilela</v>
      </c>
      <c r="F1065" t="str">
        <f>seguimiento[[#This Row],[fallecimiento]]</f>
        <v>No</v>
      </c>
      <c r="I1065" t="str">
        <f>seguimiento[[#This Row],[educacion]]</f>
        <v>Primaria incompleta</v>
      </c>
      <c r="M1065" t="str">
        <f>seguimiento[[#This Row],[Embarazo]]</f>
        <v>No</v>
      </c>
      <c r="N1065" t="str">
        <f>seguimiento[[#This Row],[ncultivosanio]]</f>
        <v>5</v>
      </c>
      <c r="O1065" t="str">
        <f>IF(seguimiento[[#This Row],[curvaglucemia]]="","No realizada","Realizada")</f>
        <v>Realizada</v>
      </c>
      <c r="P1065" t="str">
        <f>IF(O1065="Realizada",seguimiento[[#This Row],[curvaglucemia]],"")</f>
        <v>Normal</v>
      </c>
      <c r="Q1065" t="str">
        <f>IF(seguimiento[[#This Row],[vitaminaDRealizada]]="","",IF(seguimiento[[#This Row],[vitaminaDRealizada]]="No realizado","No realizada","Realizada"))</f>
        <v/>
      </c>
      <c r="R1065" t="str">
        <f>IF(Q1065="Realizada",seguimiento[[#This Row],[vitaminaDRealizada]],"")</f>
        <v/>
      </c>
      <c r="S1065" t="str">
        <f>IF(seguimiento[[#This Row],[ige]]="No realizada","No realizada",IF(seguimiento[[#This Row],[ige]]="","","Realizada"))</f>
        <v>Realizada</v>
      </c>
      <c r="T1065" t="str">
        <f>IF(S1065="Realizada",seguimiento[[#This Row],[ige]],"")</f>
        <v>&lt; 500</v>
      </c>
      <c r="U1065" t="str">
        <f>IF(OR(seguimiento[[#This Row],[actividadfisica]]="Ejercicio regular",seguimiento[[#This Row],[actividadfisica]]="Actividad deportiva"),"Sí","")</f>
        <v>Sí</v>
      </c>
    </row>
    <row r="1066" spans="1:21" x14ac:dyDescent="0.3">
      <c r="A1066" t="str">
        <f>VLOOKUP(B1066,pacientes_insertados[],2,)</f>
        <v>61e34254ec4ec02e84f5dd1b</v>
      </c>
      <c r="B1066">
        <f>seguimiento[[#This Row],[idpaciente]]</f>
        <v>493</v>
      </c>
      <c r="C1066">
        <f t="shared" si="16"/>
        <v>2012</v>
      </c>
      <c r="D1066" s="1">
        <f>seguimiento[[#This Row],[fecha]]</f>
        <v>41214</v>
      </c>
      <c r="E1066" t="str">
        <f>seguimiento[[#This Row],[institucion]]</f>
        <v>Hospital Victor J Vilela</v>
      </c>
      <c r="F1066" t="str">
        <f>seguimiento[[#This Row],[fallecimiento]]</f>
        <v>No</v>
      </c>
      <c r="I1066" t="str">
        <f>seguimiento[[#This Row],[educacion]]</f>
        <v>Primaria incompleta</v>
      </c>
      <c r="K1066" t="str">
        <f>seguimiento[[#This Row],[coberturamedica]]</f>
        <v>Sí</v>
      </c>
      <c r="L1066" t="str">
        <f>seguimiento[[#This Row],[ntratendovenosos]]</f>
        <v>1</v>
      </c>
      <c r="M1066" t="str">
        <f>seguimiento[[#This Row],[Embarazo]]</f>
        <v>No</v>
      </c>
      <c r="N1066" t="str">
        <f>seguimiento[[#This Row],[ncultivosanio]]</f>
        <v>3</v>
      </c>
      <c r="O1066" t="str">
        <f>IF(seguimiento[[#This Row],[curvaglucemia]]="","No realizada","Realizada")</f>
        <v>Realizada</v>
      </c>
      <c r="P1066" t="str">
        <f>IF(O1066="Realizada",seguimiento[[#This Row],[curvaglucemia]],"")</f>
        <v>Normal</v>
      </c>
      <c r="Q1066" t="str">
        <f>IF(seguimiento[[#This Row],[vitaminaDRealizada]]="","",IF(seguimiento[[#This Row],[vitaminaDRealizada]]="No realizado","No realizada","Realizada"))</f>
        <v/>
      </c>
      <c r="R1066" t="str">
        <f>IF(Q1066="Realizada",seguimiento[[#This Row],[vitaminaDRealizada]],"")</f>
        <v/>
      </c>
      <c r="S1066" t="str">
        <f>IF(seguimiento[[#This Row],[ige]]="No realizada","No realizada",IF(seguimiento[[#This Row],[ige]]="","","Realizada"))</f>
        <v>Realizada</v>
      </c>
      <c r="T1066" t="str">
        <f>IF(S1066="Realizada",seguimiento[[#This Row],[ige]],"")</f>
        <v>&lt; 500</v>
      </c>
      <c r="U1066" t="str">
        <f>IF(OR(seguimiento[[#This Row],[actividadfisica]]="Ejercicio regular",seguimiento[[#This Row],[actividadfisica]]="Actividad deportiva"),"Sí","")</f>
        <v>Sí</v>
      </c>
    </row>
    <row r="1067" spans="1:21" x14ac:dyDescent="0.3">
      <c r="A1067" t="str">
        <f>VLOOKUP(B1067,pacientes_insertados[],2,)</f>
        <v>61e34254ec4ec02e84f5dd1b</v>
      </c>
      <c r="B1067">
        <f>seguimiento[[#This Row],[idpaciente]]</f>
        <v>493</v>
      </c>
      <c r="C1067">
        <f t="shared" si="16"/>
        <v>2013</v>
      </c>
      <c r="D1067" s="1">
        <f>seguimiento[[#This Row],[fecha]]</f>
        <v>41410</v>
      </c>
      <c r="E1067" t="str">
        <f>seguimiento[[#This Row],[institucion]]</f>
        <v>Hospital Victor J Vilela</v>
      </c>
      <c r="F1067" t="str">
        <f>seguimiento[[#This Row],[fallecimiento]]</f>
        <v>No</v>
      </c>
      <c r="I1067" t="str">
        <f>seguimiento[[#This Row],[educacion]]</f>
        <v>Primaria incompleta</v>
      </c>
      <c r="K1067" t="str">
        <f>seguimiento[[#This Row],[coberturamedica]]</f>
        <v>Sí</v>
      </c>
      <c r="N1067" t="str">
        <f>seguimiento[[#This Row],[ncultivosanio]]</f>
        <v>3</v>
      </c>
      <c r="O1067" t="str">
        <f>IF(seguimiento[[#This Row],[curvaglucemia]]="","No realizada","Realizada")</f>
        <v>No realizada</v>
      </c>
      <c r="P1067" t="str">
        <f>IF(O1067="Realizada",seguimiento[[#This Row],[curvaglucemia]],"")</f>
        <v/>
      </c>
      <c r="Q1067" t="str">
        <f>IF(seguimiento[[#This Row],[vitaminaDRealizada]]="","",IF(seguimiento[[#This Row],[vitaminaDRealizada]]="No realizado","No realizada","Realizada"))</f>
        <v/>
      </c>
      <c r="R1067" t="str">
        <f>IF(Q1067="Realizada",seguimiento[[#This Row],[vitaminaDRealizada]],"")</f>
        <v/>
      </c>
      <c r="S1067" t="str">
        <f>IF(seguimiento[[#This Row],[ige]]="No realizada","No realizada",IF(seguimiento[[#This Row],[ige]]="","","Realizada"))</f>
        <v>Realizada</v>
      </c>
      <c r="T1067" t="str">
        <f>IF(S1067="Realizada",seguimiento[[#This Row],[ige]],"")</f>
        <v>&lt; 500</v>
      </c>
      <c r="U1067" t="str">
        <f>IF(OR(seguimiento[[#This Row],[actividadfisica]]="Ejercicio regular",seguimiento[[#This Row],[actividadfisica]]="Actividad deportiva"),"Sí","")</f>
        <v>Sí</v>
      </c>
    </row>
    <row r="1068" spans="1:21" x14ac:dyDescent="0.3">
      <c r="A1068" t="str">
        <f>VLOOKUP(B1068,pacientes_insertados[],2,)</f>
        <v>61e34254ec4ec02e84f5dd1b</v>
      </c>
      <c r="B1068">
        <f>seguimiento[[#This Row],[idpaciente]]</f>
        <v>493</v>
      </c>
      <c r="C1068">
        <f t="shared" si="16"/>
        <v>2014</v>
      </c>
      <c r="D1068" s="1">
        <f>seguimiento[[#This Row],[fecha]]</f>
        <v>41935</v>
      </c>
      <c r="E1068" t="str">
        <f>seguimiento[[#This Row],[institucion]]</f>
        <v>Hospital Victor J Vilela</v>
      </c>
      <c r="F1068" t="str">
        <f>seguimiento[[#This Row],[fallecimiento]]</f>
        <v>No</v>
      </c>
      <c r="I1068" t="str">
        <f>seguimiento[[#This Row],[educacion]]</f>
        <v>Primaria incompleta</v>
      </c>
      <c r="K1068" t="str">
        <f>seguimiento[[#This Row],[coberturamedica]]</f>
        <v>Sí</v>
      </c>
      <c r="L1068" t="str">
        <f>seguimiento[[#This Row],[ntratendovenosos]]</f>
        <v>4</v>
      </c>
      <c r="N1068" t="str">
        <f>seguimiento[[#This Row],[ncultivosanio]]</f>
        <v>6</v>
      </c>
      <c r="O1068" t="str">
        <f>IF(seguimiento[[#This Row],[curvaglucemia]]="","No realizada","Realizada")</f>
        <v>Realizada</v>
      </c>
      <c r="P1068" t="str">
        <f>IF(O1068="Realizada",seguimiento[[#This Row],[curvaglucemia]],"")</f>
        <v>Normal</v>
      </c>
      <c r="Q1068" t="str">
        <f>IF(seguimiento[[#This Row],[vitaminaDRealizada]]="","",IF(seguimiento[[#This Row],[vitaminaDRealizada]]="No realizado","No realizada","Realizada"))</f>
        <v/>
      </c>
      <c r="R1068" t="str">
        <f>IF(Q1068="Realizada",seguimiento[[#This Row],[vitaminaDRealizada]],"")</f>
        <v/>
      </c>
      <c r="S1068" t="str">
        <f>IF(seguimiento[[#This Row],[ige]]="No realizada","No realizada",IF(seguimiento[[#This Row],[ige]]="","","Realizada"))</f>
        <v>Realizada</v>
      </c>
      <c r="T1068" t="str">
        <f>IF(S1068="Realizada",seguimiento[[#This Row],[ige]],"")</f>
        <v>&lt; 500</v>
      </c>
      <c r="U1068" t="str">
        <f>IF(OR(seguimiento[[#This Row],[actividadfisica]]="Ejercicio regular",seguimiento[[#This Row],[actividadfisica]]="Actividad deportiva"),"Sí","")</f>
        <v/>
      </c>
    </row>
    <row r="1069" spans="1:21" x14ac:dyDescent="0.3">
      <c r="A1069" t="str">
        <f>VLOOKUP(B1069,pacientes_insertados[],2,)</f>
        <v>61e34254ec4ec02e84f5dd1b</v>
      </c>
      <c r="B1069">
        <f>seguimiento[[#This Row],[idpaciente]]</f>
        <v>493</v>
      </c>
      <c r="C1069">
        <f t="shared" si="16"/>
        <v>2015</v>
      </c>
      <c r="D1069" s="1">
        <f>seguimiento[[#This Row],[fecha]]</f>
        <v>42264</v>
      </c>
      <c r="E1069" t="str">
        <f>seguimiento[[#This Row],[institucion]]</f>
        <v>Hospital Victor J Vilela</v>
      </c>
      <c r="F1069" t="str">
        <f>seguimiento[[#This Row],[fallecimiento]]</f>
        <v>No</v>
      </c>
      <c r="K1069" t="str">
        <f>seguimiento[[#This Row],[coberturamedica]]</f>
        <v>Sí</v>
      </c>
      <c r="L1069" t="str">
        <f>seguimiento[[#This Row],[ntratendovenosos]]</f>
        <v>1</v>
      </c>
      <c r="M1069" t="str">
        <f>seguimiento[[#This Row],[Embarazo]]</f>
        <v>No</v>
      </c>
      <c r="N1069" t="str">
        <f>seguimiento[[#This Row],[ncultivosanio]]</f>
        <v>5</v>
      </c>
      <c r="O1069" t="str">
        <f>IF(seguimiento[[#This Row],[curvaglucemia]]="","No realizada","Realizada")</f>
        <v>Realizada</v>
      </c>
      <c r="P1069" t="str">
        <f>IF(O1069="Realizada",seguimiento[[#This Row],[curvaglucemia]],"")</f>
        <v>Normal</v>
      </c>
      <c r="Q1069" t="str">
        <f>IF(seguimiento[[#This Row],[vitaminaDRealizada]]="","",IF(seguimiento[[#This Row],[vitaminaDRealizada]]="No realizado","No realizada","Realizada"))</f>
        <v>Realizada</v>
      </c>
      <c r="R1069" t="str">
        <f>IF(Q1069="Realizada",seguimiento[[#This Row],[vitaminaDRealizada]],"")</f>
        <v>Bajo</v>
      </c>
      <c r="S1069" t="str">
        <f>IF(seguimiento[[#This Row],[ige]]="No realizada","No realizada",IF(seguimiento[[#This Row],[ige]]="","","Realizada"))</f>
        <v>No realizada</v>
      </c>
      <c r="T1069" t="str">
        <f>IF(S1069="Realizada",seguimiento[[#This Row],[ige]],"")</f>
        <v/>
      </c>
      <c r="U1069" t="str">
        <f>IF(OR(seguimiento[[#This Row],[actividadfisica]]="Ejercicio regular",seguimiento[[#This Row],[actividadfisica]]="Actividad deportiva"),"Sí","")</f>
        <v/>
      </c>
    </row>
    <row r="1070" spans="1:21" x14ac:dyDescent="0.3">
      <c r="A1070" t="str">
        <f>VLOOKUP(B1070,pacientes_insertados[],2,)</f>
        <v>61e34254ec4ec02e84f5dd1c</v>
      </c>
      <c r="B1070">
        <f>seguimiento[[#This Row],[idpaciente]]</f>
        <v>494</v>
      </c>
      <c r="C1070">
        <f t="shared" si="16"/>
        <v>2012</v>
      </c>
      <c r="D1070" s="1">
        <f>seguimiento[[#This Row],[fecha]]</f>
        <v>41226</v>
      </c>
      <c r="E1070" t="str">
        <f>seguimiento[[#This Row],[institucion]]</f>
        <v>Consultorio FQ - Dr. Macri</v>
      </c>
      <c r="F1070" t="str">
        <f>seguimiento[[#This Row],[fallecimiento]]</f>
        <v>No</v>
      </c>
      <c r="I1070" t="str">
        <f>seguimiento[[#This Row],[educacion]]</f>
        <v>Primaria incompleta</v>
      </c>
      <c r="K1070" t="str">
        <f>seguimiento[[#This Row],[coberturamedica]]</f>
        <v>Sí</v>
      </c>
      <c r="N1070" t="str">
        <f>seguimiento[[#This Row],[ncultivosanio]]</f>
        <v>4</v>
      </c>
      <c r="O1070" t="str">
        <f>IF(seguimiento[[#This Row],[curvaglucemia]]="","No realizada","Realizada")</f>
        <v>No realizada</v>
      </c>
      <c r="P1070" t="str">
        <f>IF(O1070="Realizada",seguimiento[[#This Row],[curvaglucemia]],"")</f>
        <v/>
      </c>
      <c r="Q1070" t="str">
        <f>IF(seguimiento[[#This Row],[vitaminaDRealizada]]="","",IF(seguimiento[[#This Row],[vitaminaDRealizada]]="No realizado","No realizada","Realizada"))</f>
        <v/>
      </c>
      <c r="R1070" t="str">
        <f>IF(Q1070="Realizada",seguimiento[[#This Row],[vitaminaDRealizada]],"")</f>
        <v/>
      </c>
      <c r="S1070" t="str">
        <f>IF(seguimiento[[#This Row],[ige]]="No realizada","No realizada",IF(seguimiento[[#This Row],[ige]]="","","Realizada"))</f>
        <v/>
      </c>
      <c r="T1070" t="str">
        <f>IF(S1070="Realizada",seguimiento[[#This Row],[ige]],"")</f>
        <v/>
      </c>
      <c r="U1070" t="str">
        <f>IF(OR(seguimiento[[#This Row],[actividadfisica]]="Ejercicio regular",seguimiento[[#This Row],[actividadfisica]]="Actividad deportiva"),"Sí","")</f>
        <v>Sí</v>
      </c>
    </row>
    <row r="1071" spans="1:21" x14ac:dyDescent="0.3">
      <c r="A1071" t="str">
        <f>VLOOKUP(B1071,pacientes_insertados[],2,)</f>
        <v>61e34254ec4ec02e84f5dd1c</v>
      </c>
      <c r="B1071">
        <f>seguimiento[[#This Row],[idpaciente]]</f>
        <v>494</v>
      </c>
      <c r="C1071">
        <f t="shared" si="16"/>
        <v>2013</v>
      </c>
      <c r="D1071" s="1">
        <f>seguimiento[[#This Row],[fecha]]</f>
        <v>41422</v>
      </c>
      <c r="E1071" t="str">
        <f>seguimiento[[#This Row],[institucion]]</f>
        <v>Consultorio FQ - Dr. Macri</v>
      </c>
      <c r="F1071" t="str">
        <f>seguimiento[[#This Row],[fallecimiento]]</f>
        <v>No</v>
      </c>
      <c r="I1071" t="str">
        <f>seguimiento[[#This Row],[educacion]]</f>
        <v>Primaria incompleta</v>
      </c>
      <c r="K1071" t="str">
        <f>seguimiento[[#This Row],[coberturamedica]]</f>
        <v>Sí</v>
      </c>
      <c r="M1071" t="str">
        <f>seguimiento[[#This Row],[Embarazo]]</f>
        <v>No</v>
      </c>
      <c r="N1071" t="str">
        <f>seguimiento[[#This Row],[ncultivosanio]]</f>
        <v>3</v>
      </c>
      <c r="O1071" t="str">
        <f>IF(seguimiento[[#This Row],[curvaglucemia]]="","No realizada","Realizada")</f>
        <v>No realizada</v>
      </c>
      <c r="P1071" t="str">
        <f>IF(O1071="Realizada",seguimiento[[#This Row],[curvaglucemia]],"")</f>
        <v/>
      </c>
      <c r="Q1071" t="str">
        <f>IF(seguimiento[[#This Row],[vitaminaDRealizada]]="","",IF(seguimiento[[#This Row],[vitaminaDRealizada]]="No realizado","No realizada","Realizada"))</f>
        <v/>
      </c>
      <c r="R1071" t="str">
        <f>IF(Q1071="Realizada",seguimiento[[#This Row],[vitaminaDRealizada]],"")</f>
        <v/>
      </c>
      <c r="S1071" t="str">
        <f>IF(seguimiento[[#This Row],[ige]]="No realizada","No realizada",IF(seguimiento[[#This Row],[ige]]="","","Realizada"))</f>
        <v/>
      </c>
      <c r="T1071" t="str">
        <f>IF(S1071="Realizada",seguimiento[[#This Row],[ige]],"")</f>
        <v/>
      </c>
      <c r="U1071" t="str">
        <f>IF(OR(seguimiento[[#This Row],[actividadfisica]]="Ejercicio regular",seguimiento[[#This Row],[actividadfisica]]="Actividad deportiva"),"Sí","")</f>
        <v/>
      </c>
    </row>
    <row r="1072" spans="1:21" x14ac:dyDescent="0.3">
      <c r="A1072" t="str">
        <f>VLOOKUP(B1072,pacientes_insertados[],2,)</f>
        <v>61e34254ec4ec02e84f5dd1d</v>
      </c>
      <c r="B1072">
        <f>seguimiento[[#This Row],[idpaciente]]</f>
        <v>495</v>
      </c>
      <c r="C1072">
        <f t="shared" si="16"/>
        <v>2012</v>
      </c>
      <c r="D1072" s="1">
        <f>seguimiento[[#This Row],[fecha]]</f>
        <v>41061</v>
      </c>
      <c r="E1072" t="str">
        <f>seguimiento[[#This Row],[institucion]]</f>
        <v>Hospital de Niños Ricardo Gutiérrez</v>
      </c>
      <c r="F1072" t="str">
        <f>seguimiento[[#This Row],[fallecimiento]]</f>
        <v>No</v>
      </c>
      <c r="I1072" t="str">
        <f>seguimiento[[#This Row],[educacion]]</f>
        <v>Analfabeta</v>
      </c>
      <c r="K1072" t="str">
        <f>seguimiento[[#This Row],[coberturamedica]]</f>
        <v>Sí</v>
      </c>
      <c r="M1072" t="str">
        <f>seguimiento[[#This Row],[Embarazo]]</f>
        <v>No</v>
      </c>
      <c r="N1072" t="str">
        <f>seguimiento[[#This Row],[ncultivosanio]]</f>
        <v>7</v>
      </c>
      <c r="O1072" t="str">
        <f>IF(seguimiento[[#This Row],[curvaglucemia]]="","No realizada","Realizada")</f>
        <v>No realizada</v>
      </c>
      <c r="P1072" t="str">
        <f>IF(O1072="Realizada",seguimiento[[#This Row],[curvaglucemia]],"")</f>
        <v/>
      </c>
      <c r="Q1072" t="str">
        <f>IF(seguimiento[[#This Row],[vitaminaDRealizada]]="","",IF(seguimiento[[#This Row],[vitaminaDRealizada]]="No realizado","No realizada","Realizada"))</f>
        <v/>
      </c>
      <c r="R1072" t="str">
        <f>IF(Q1072="Realizada",seguimiento[[#This Row],[vitaminaDRealizada]],"")</f>
        <v/>
      </c>
      <c r="S1072" t="str">
        <f>IF(seguimiento[[#This Row],[ige]]="No realizada","No realizada",IF(seguimiento[[#This Row],[ige]]="","","Realizada"))</f>
        <v>Realizada</v>
      </c>
      <c r="T1072" t="str">
        <f>IF(S1072="Realizada",seguimiento[[#This Row],[ige]],"")</f>
        <v>&lt; 500</v>
      </c>
      <c r="U1072" t="str">
        <f>IF(OR(seguimiento[[#This Row],[actividadfisica]]="Ejercicio regular",seguimiento[[#This Row],[actividadfisica]]="Actividad deportiva"),"Sí","")</f>
        <v>Sí</v>
      </c>
    </row>
    <row r="1073" spans="1:21" x14ac:dyDescent="0.3">
      <c r="A1073" t="str">
        <f>VLOOKUP(B1073,pacientes_insertados[],2,)</f>
        <v>61e34254ec4ec02e84f5dd1e</v>
      </c>
      <c r="B1073">
        <f>seguimiento[[#This Row],[idpaciente]]</f>
        <v>496</v>
      </c>
      <c r="C1073">
        <f t="shared" si="16"/>
        <v>2012</v>
      </c>
      <c r="D1073" s="1">
        <f>seguimiento[[#This Row],[fecha]]</f>
        <v>41227</v>
      </c>
      <c r="E1073" t="str">
        <f>seguimiento[[#This Row],[institucion]]</f>
        <v>Hospital de Niños Ricardo Gutiérrez</v>
      </c>
      <c r="F1073" t="str">
        <f>seguimiento[[#This Row],[fallecimiento]]</f>
        <v>No</v>
      </c>
      <c r="I1073" t="str">
        <f>seguimiento[[#This Row],[educacion]]</f>
        <v>Analfabeta</v>
      </c>
      <c r="K1073" t="str">
        <f>seguimiento[[#This Row],[coberturamedica]]</f>
        <v>Sí</v>
      </c>
      <c r="M1073" t="str">
        <f>seguimiento[[#This Row],[Embarazo]]</f>
        <v>No</v>
      </c>
      <c r="N1073" t="str">
        <f>seguimiento[[#This Row],[ncultivosanio]]</f>
        <v>4</v>
      </c>
      <c r="O1073" t="str">
        <f>IF(seguimiento[[#This Row],[curvaglucemia]]="","No realizada","Realizada")</f>
        <v>No realizada</v>
      </c>
      <c r="P1073" t="str">
        <f>IF(O1073="Realizada",seguimiento[[#This Row],[curvaglucemia]],"")</f>
        <v/>
      </c>
      <c r="Q1073" t="str">
        <f>IF(seguimiento[[#This Row],[vitaminaDRealizada]]="","",IF(seguimiento[[#This Row],[vitaminaDRealizada]]="No realizado","No realizada","Realizada"))</f>
        <v/>
      </c>
      <c r="R1073" t="str">
        <f>IF(Q1073="Realizada",seguimiento[[#This Row],[vitaminaDRealizada]],"")</f>
        <v/>
      </c>
      <c r="S1073" t="str">
        <f>IF(seguimiento[[#This Row],[ige]]="No realizada","No realizada",IF(seguimiento[[#This Row],[ige]]="","","Realizada"))</f>
        <v/>
      </c>
      <c r="T1073" t="str">
        <f>IF(S1073="Realizada",seguimiento[[#This Row],[ige]],"")</f>
        <v/>
      </c>
      <c r="U1073" t="str">
        <f>IF(OR(seguimiento[[#This Row],[actividadfisica]]="Ejercicio regular",seguimiento[[#This Row],[actividadfisica]]="Actividad deportiva"),"Sí","")</f>
        <v>Sí</v>
      </c>
    </row>
    <row r="1074" spans="1:21" x14ac:dyDescent="0.3">
      <c r="A1074" t="str">
        <f>VLOOKUP(B1074,pacientes_insertados[],2,)</f>
        <v>61e34254ec4ec02e84f5dd1f</v>
      </c>
      <c r="B1074">
        <f>seguimiento[[#This Row],[idpaciente]]</f>
        <v>497</v>
      </c>
      <c r="C1074">
        <f t="shared" si="16"/>
        <v>2012</v>
      </c>
      <c r="D1074" s="1">
        <f>seguimiento[[#This Row],[fecha]]</f>
        <v>41143</v>
      </c>
      <c r="E1074" t="str">
        <f>seguimiento[[#This Row],[institucion]]</f>
        <v>Hospital Provincial de Pediatría“Dr. Barreyro”</v>
      </c>
      <c r="F1074" t="str">
        <f>seguimiento[[#This Row],[fallecimiento]]</f>
        <v>No</v>
      </c>
      <c r="I1074" t="str">
        <f>seguimiento[[#This Row],[educacion]]</f>
        <v>Analfabeta</v>
      </c>
      <c r="K1074" t="str">
        <f>seguimiento[[#This Row],[coberturamedica]]</f>
        <v>Sí</v>
      </c>
      <c r="L1074" t="str">
        <f>seguimiento[[#This Row],[ntratendovenosos]]</f>
        <v>1</v>
      </c>
      <c r="M1074" t="str">
        <f>seguimiento[[#This Row],[Embarazo]]</f>
        <v>No</v>
      </c>
      <c r="O1074" t="str">
        <f>IF(seguimiento[[#This Row],[curvaglucemia]]="","No realizada","Realizada")</f>
        <v>Realizada</v>
      </c>
      <c r="P1074" t="str">
        <f>IF(O1074="Realizada",seguimiento[[#This Row],[curvaglucemia]],"")</f>
        <v>Normal</v>
      </c>
      <c r="Q1074" t="str">
        <f>IF(seguimiento[[#This Row],[vitaminaDRealizada]]="","",IF(seguimiento[[#This Row],[vitaminaDRealizada]]="No realizado","No realizada","Realizada"))</f>
        <v/>
      </c>
      <c r="R1074" t="str">
        <f>IF(Q1074="Realizada",seguimiento[[#This Row],[vitaminaDRealizada]],"")</f>
        <v/>
      </c>
      <c r="S1074" t="str">
        <f>IF(seguimiento[[#This Row],[ige]]="No realizada","No realizada",IF(seguimiento[[#This Row],[ige]]="","","Realizada"))</f>
        <v/>
      </c>
      <c r="T1074" t="str">
        <f>IF(S1074="Realizada",seguimiento[[#This Row],[ige]],"")</f>
        <v/>
      </c>
      <c r="U1074" t="str">
        <f>IF(OR(seguimiento[[#This Row],[actividadfisica]]="Ejercicio regular",seguimiento[[#This Row],[actividadfisica]]="Actividad deportiva"),"Sí","")</f>
        <v>Sí</v>
      </c>
    </row>
    <row r="1075" spans="1:21" x14ac:dyDescent="0.3">
      <c r="A1075" t="str">
        <f>VLOOKUP(B1075,pacientes_insertados[],2,)</f>
        <v>61e34254ec4ec02e84f5dd20</v>
      </c>
      <c r="B1075">
        <f>seguimiento[[#This Row],[idpaciente]]</f>
        <v>498</v>
      </c>
      <c r="C1075">
        <f t="shared" si="16"/>
        <v>2012</v>
      </c>
      <c r="D1075" s="1">
        <f>seguimiento[[#This Row],[fecha]]</f>
        <v>41025</v>
      </c>
      <c r="E1075" t="str">
        <f>seguimiento[[#This Row],[institucion]]</f>
        <v>Hospital Alemán</v>
      </c>
      <c r="F1075" t="str">
        <f>seguimiento[[#This Row],[fallecimiento]]</f>
        <v>No</v>
      </c>
      <c r="I1075" t="str">
        <f>seguimiento[[#This Row],[educacion]]</f>
        <v>Secundaria completa</v>
      </c>
      <c r="J1075" t="str">
        <f>seguimiento[[#This Row],[laboral]]</f>
        <v>Trabaja, parcial</v>
      </c>
      <c r="K1075" t="str">
        <f>seguimiento[[#This Row],[coberturamedica]]</f>
        <v>Sí</v>
      </c>
      <c r="M1075" t="str">
        <f>seguimiento[[#This Row],[Embarazo]]</f>
        <v>No</v>
      </c>
      <c r="O1075" t="str">
        <f>IF(seguimiento[[#This Row],[curvaglucemia]]="","No realizada","Realizada")</f>
        <v>No realizada</v>
      </c>
      <c r="P1075" t="str">
        <f>IF(O1075="Realizada",seguimiento[[#This Row],[curvaglucemia]],"")</f>
        <v/>
      </c>
      <c r="Q1075" t="str">
        <f>IF(seguimiento[[#This Row],[vitaminaDRealizada]]="","",IF(seguimiento[[#This Row],[vitaminaDRealizada]]="No realizado","No realizada","Realizada"))</f>
        <v/>
      </c>
      <c r="R1075" t="str">
        <f>IF(Q1075="Realizada",seguimiento[[#This Row],[vitaminaDRealizada]],"")</f>
        <v/>
      </c>
      <c r="S1075" t="str">
        <f>IF(seguimiento[[#This Row],[ige]]="No realizada","No realizada",IF(seguimiento[[#This Row],[ige]]="","","Realizada"))</f>
        <v/>
      </c>
      <c r="T1075" t="str">
        <f>IF(S1075="Realizada",seguimiento[[#This Row],[ige]],"")</f>
        <v/>
      </c>
      <c r="U1075" t="str">
        <f>IF(OR(seguimiento[[#This Row],[actividadfisica]]="Ejercicio regular",seguimiento[[#This Row],[actividadfisica]]="Actividad deportiva"),"Sí","")</f>
        <v/>
      </c>
    </row>
    <row r="1076" spans="1:21" x14ac:dyDescent="0.3">
      <c r="A1076" t="str">
        <f>VLOOKUP(B1076,pacientes_insertados[],2,)</f>
        <v>61e34254ec4ec02e84f5dd21</v>
      </c>
      <c r="B1076">
        <f>seguimiento[[#This Row],[idpaciente]]</f>
        <v>499</v>
      </c>
      <c r="C1076">
        <f t="shared" si="16"/>
        <v>2012</v>
      </c>
      <c r="D1076" s="1">
        <f>seguimiento[[#This Row],[fecha]]</f>
        <v>41236</v>
      </c>
      <c r="E1076" t="str">
        <f>seguimiento[[#This Row],[institucion]]</f>
        <v>Hospital Alemán</v>
      </c>
      <c r="F1076" t="str">
        <f>seguimiento[[#This Row],[fallecimiento]]</f>
        <v>No</v>
      </c>
      <c r="I1076" t="str">
        <f>seguimiento[[#This Row],[educacion]]</f>
        <v>Universitario Completo</v>
      </c>
      <c r="J1076" t="str">
        <f>seguimiento[[#This Row],[laboral]]</f>
        <v>Trabaja, completo</v>
      </c>
      <c r="K1076" t="str">
        <f>seguimiento[[#This Row],[coberturamedica]]</f>
        <v>Sí</v>
      </c>
      <c r="M1076" t="str">
        <f>seguimiento[[#This Row],[Embarazo]]</f>
        <v>No</v>
      </c>
      <c r="N1076" t="str">
        <f>seguimiento[[#This Row],[ncultivosanio]]</f>
        <v>5</v>
      </c>
      <c r="O1076" t="str">
        <f>IF(seguimiento[[#This Row],[curvaglucemia]]="","No realizada","Realizada")</f>
        <v>Realizada</v>
      </c>
      <c r="P1076" t="str">
        <f>IF(O1076="Realizada",seguimiento[[#This Row],[curvaglucemia]],"")</f>
        <v>Normal</v>
      </c>
      <c r="Q1076" t="str">
        <f>IF(seguimiento[[#This Row],[vitaminaDRealizada]]="","",IF(seguimiento[[#This Row],[vitaminaDRealizada]]="No realizado","No realizada","Realizada"))</f>
        <v/>
      </c>
      <c r="R1076" t="str">
        <f>IF(Q1076="Realizada",seguimiento[[#This Row],[vitaminaDRealizada]],"")</f>
        <v/>
      </c>
      <c r="S1076" t="str">
        <f>IF(seguimiento[[#This Row],[ige]]="No realizada","No realizada",IF(seguimiento[[#This Row],[ige]]="","","Realizada"))</f>
        <v>Realizada</v>
      </c>
      <c r="T1076" t="str">
        <f>IF(S1076="Realizada",seguimiento[[#This Row],[ige]],"")</f>
        <v>&lt; 500</v>
      </c>
      <c r="U1076" t="str">
        <f>IF(OR(seguimiento[[#This Row],[actividadfisica]]="Ejercicio regular",seguimiento[[#This Row],[actividadfisica]]="Actividad deportiva"),"Sí","")</f>
        <v/>
      </c>
    </row>
    <row r="1077" spans="1:21" x14ac:dyDescent="0.3">
      <c r="A1077" t="str">
        <f>VLOOKUP(B1077,pacientes_insertados[],2,)</f>
        <v>61e34254ec4ec02e84f5dd22</v>
      </c>
      <c r="B1077">
        <f>seguimiento[[#This Row],[idpaciente]]</f>
        <v>500</v>
      </c>
      <c r="C1077">
        <f t="shared" si="16"/>
        <v>2012</v>
      </c>
      <c r="D1077" s="1">
        <f>seguimiento[[#This Row],[fecha]]</f>
        <v>41235</v>
      </c>
      <c r="E1077" t="str">
        <f>seguimiento[[#This Row],[institucion]]</f>
        <v>Consultorio FQ - Dra. Alais</v>
      </c>
      <c r="F1077" t="str">
        <f>seguimiento[[#This Row],[fallecimiento]]</f>
        <v>No</v>
      </c>
      <c r="I1077" t="str">
        <f>seguimiento[[#This Row],[educacion]]</f>
        <v>Universitario Completo</v>
      </c>
      <c r="J1077" t="str">
        <f>seguimiento[[#This Row],[laboral]]</f>
        <v>Trabaja, completo</v>
      </c>
      <c r="K1077" t="str">
        <f>seguimiento[[#This Row],[coberturamedica]]</f>
        <v>Sí</v>
      </c>
      <c r="M1077" t="str">
        <f>seguimiento[[#This Row],[Embarazo]]</f>
        <v>No</v>
      </c>
      <c r="N1077" t="str">
        <f>seguimiento[[#This Row],[ncultivosanio]]</f>
        <v>5</v>
      </c>
      <c r="O1077" t="str">
        <f>IF(seguimiento[[#This Row],[curvaglucemia]]="","No realizada","Realizada")</f>
        <v>Realizada</v>
      </c>
      <c r="P1077" t="str">
        <f>IF(O1077="Realizada",seguimiento[[#This Row],[curvaglucemia]],"")</f>
        <v>Normal</v>
      </c>
      <c r="Q1077" t="str">
        <f>IF(seguimiento[[#This Row],[vitaminaDRealizada]]="","",IF(seguimiento[[#This Row],[vitaminaDRealizada]]="No realizado","No realizada","Realizada"))</f>
        <v/>
      </c>
      <c r="R1077" t="str">
        <f>IF(Q1077="Realizada",seguimiento[[#This Row],[vitaminaDRealizada]],"")</f>
        <v/>
      </c>
      <c r="S1077" t="str">
        <f>IF(seguimiento[[#This Row],[ige]]="No realizada","No realizada",IF(seguimiento[[#This Row],[ige]]="","","Realizada"))</f>
        <v>Realizada</v>
      </c>
      <c r="T1077" t="str">
        <f>IF(S1077="Realizada",seguimiento[[#This Row],[ige]],"")</f>
        <v>&lt; 500</v>
      </c>
      <c r="U1077" t="str">
        <f>IF(OR(seguimiento[[#This Row],[actividadfisica]]="Ejercicio regular",seguimiento[[#This Row],[actividadfisica]]="Actividad deportiva"),"Sí","")</f>
        <v>Sí</v>
      </c>
    </row>
    <row r="1078" spans="1:21" x14ac:dyDescent="0.3">
      <c r="A1078" t="str">
        <f>VLOOKUP(B1078,pacientes_insertados[],2,)</f>
        <v>61e34254ec4ec02e84f5dd23</v>
      </c>
      <c r="B1078">
        <f>seguimiento[[#This Row],[idpaciente]]</f>
        <v>501</v>
      </c>
      <c r="C1078">
        <f t="shared" si="16"/>
        <v>2012</v>
      </c>
      <c r="D1078" s="1">
        <f>seguimiento[[#This Row],[fecha]]</f>
        <v>41186</v>
      </c>
      <c r="E1078" t="str">
        <f>seguimiento[[#This Row],[institucion]]</f>
        <v>Hospital Alemán</v>
      </c>
      <c r="F1078" t="str">
        <f>seguimiento[[#This Row],[fallecimiento]]</f>
        <v>No</v>
      </c>
      <c r="I1078" t="str">
        <f>seguimiento[[#This Row],[educacion]]</f>
        <v>Secundaria completa</v>
      </c>
      <c r="J1078" t="str">
        <f>seguimiento[[#This Row],[laboral]]</f>
        <v>Trabaja, parcial</v>
      </c>
      <c r="K1078" t="str">
        <f>seguimiento[[#This Row],[coberturamedica]]</f>
        <v>Sí</v>
      </c>
      <c r="M1078" t="str">
        <f>seguimiento[[#This Row],[Embarazo]]</f>
        <v>No</v>
      </c>
      <c r="N1078" t="str">
        <f>seguimiento[[#This Row],[ncultivosanio]]</f>
        <v>5</v>
      </c>
      <c r="O1078" t="str">
        <f>IF(seguimiento[[#This Row],[curvaglucemia]]="","No realizada","Realizada")</f>
        <v>Realizada</v>
      </c>
      <c r="P1078" t="str">
        <f>IF(O1078="Realizada",seguimiento[[#This Row],[curvaglucemia]],"")</f>
        <v>Normal</v>
      </c>
      <c r="Q1078" t="str">
        <f>IF(seguimiento[[#This Row],[vitaminaDRealizada]]="","",IF(seguimiento[[#This Row],[vitaminaDRealizada]]="No realizado","No realizada","Realizada"))</f>
        <v/>
      </c>
      <c r="R1078" t="str">
        <f>IF(Q1078="Realizada",seguimiento[[#This Row],[vitaminaDRealizada]],"")</f>
        <v/>
      </c>
      <c r="S1078" t="str">
        <f>IF(seguimiento[[#This Row],[ige]]="No realizada","No realizada",IF(seguimiento[[#This Row],[ige]]="","","Realizada"))</f>
        <v>Realizada</v>
      </c>
      <c r="T1078" t="str">
        <f>IF(S1078="Realizada",seguimiento[[#This Row],[ige]],"")</f>
        <v>&lt; 500</v>
      </c>
      <c r="U1078" t="str">
        <f>IF(OR(seguimiento[[#This Row],[actividadfisica]]="Ejercicio regular",seguimiento[[#This Row],[actividadfisica]]="Actividad deportiva"),"Sí","")</f>
        <v>Sí</v>
      </c>
    </row>
    <row r="1079" spans="1:21" x14ac:dyDescent="0.3">
      <c r="A1079" t="str">
        <f>VLOOKUP(B1079,pacientes_insertados[],2,)</f>
        <v>61e34254ec4ec02e84f5dd24</v>
      </c>
      <c r="B1079">
        <f>seguimiento[[#This Row],[idpaciente]]</f>
        <v>502</v>
      </c>
      <c r="C1079">
        <f t="shared" si="16"/>
        <v>2012</v>
      </c>
      <c r="D1079" s="1">
        <f>seguimiento[[#This Row],[fecha]]</f>
        <v>41239</v>
      </c>
      <c r="E1079" t="str">
        <f>seguimiento[[#This Row],[institucion]]</f>
        <v>Hospital Alemán</v>
      </c>
      <c r="F1079" t="str">
        <f>seguimiento[[#This Row],[fallecimiento]]</f>
        <v>No</v>
      </c>
      <c r="I1079" t="str">
        <f>seguimiento[[#This Row],[educacion]]</f>
        <v>Universitario Completo</v>
      </c>
      <c r="J1079" t="str">
        <f>seguimiento[[#This Row],[laboral]]</f>
        <v>Trabaja, completo</v>
      </c>
      <c r="K1079" t="str">
        <f>seguimiento[[#This Row],[coberturamedica]]</f>
        <v>Sí</v>
      </c>
      <c r="L1079" t="str">
        <f>seguimiento[[#This Row],[ntratendovenosos]]</f>
        <v>1</v>
      </c>
      <c r="M1079" t="str">
        <f>seguimiento[[#This Row],[Embarazo]]</f>
        <v>No</v>
      </c>
      <c r="N1079" t="str">
        <f>seguimiento[[#This Row],[ncultivosanio]]</f>
        <v>4</v>
      </c>
      <c r="O1079" t="str">
        <f>IF(seguimiento[[#This Row],[curvaglucemia]]="","No realizada","Realizada")</f>
        <v>Realizada</v>
      </c>
      <c r="P1079" t="str">
        <f>IF(O1079="Realizada",seguimiento[[#This Row],[curvaglucemia]],"")</f>
        <v>Normal</v>
      </c>
      <c r="Q1079" t="str">
        <f>IF(seguimiento[[#This Row],[vitaminaDRealizada]]="","",IF(seguimiento[[#This Row],[vitaminaDRealizada]]="No realizado","No realizada","Realizada"))</f>
        <v/>
      </c>
      <c r="R1079" t="str">
        <f>IF(Q1079="Realizada",seguimiento[[#This Row],[vitaminaDRealizada]],"")</f>
        <v/>
      </c>
      <c r="S1079" t="str">
        <f>IF(seguimiento[[#This Row],[ige]]="No realizada","No realizada",IF(seguimiento[[#This Row],[ige]]="","","Realizada"))</f>
        <v>Realizada</v>
      </c>
      <c r="T1079" t="str">
        <f>IF(S1079="Realizada",seguimiento[[#This Row],[ige]],"")</f>
        <v>&lt; 500</v>
      </c>
      <c r="U1079" t="str">
        <f>IF(OR(seguimiento[[#This Row],[actividadfisica]]="Ejercicio regular",seguimiento[[#This Row],[actividadfisica]]="Actividad deportiva"),"Sí","")</f>
        <v>Sí</v>
      </c>
    </row>
    <row r="1080" spans="1:21" x14ac:dyDescent="0.3">
      <c r="A1080" t="str">
        <f>VLOOKUP(B1080,pacientes_insertados[],2,)</f>
        <v>61e34254ec4ec02e84f5dc6a</v>
      </c>
      <c r="B1080">
        <f>seguimiento[[#This Row],[idpaciente]]</f>
        <v>503</v>
      </c>
      <c r="C1080">
        <f t="shared" si="16"/>
        <v>2012</v>
      </c>
      <c r="D1080" s="1">
        <f>seguimiento[[#This Row],[fecha]]</f>
        <v>41235</v>
      </c>
      <c r="E1080" t="str">
        <f>seguimiento[[#This Row],[institucion]]</f>
        <v>Consultorio FQ - Dra. Alais</v>
      </c>
      <c r="F1080" t="str">
        <f>seguimiento[[#This Row],[fallecimiento]]</f>
        <v>No</v>
      </c>
      <c r="I1080" t="str">
        <f>seguimiento[[#This Row],[educacion]]</f>
        <v>Terciario incompleto</v>
      </c>
      <c r="J1080" t="str">
        <f>seguimiento[[#This Row],[laboral]]</f>
        <v>Trabaja, completo</v>
      </c>
      <c r="K1080" t="str">
        <f>seguimiento[[#This Row],[coberturamedica]]</f>
        <v>Sí</v>
      </c>
      <c r="M1080" t="str">
        <f>seguimiento[[#This Row],[Embarazo]]</f>
        <v>No</v>
      </c>
      <c r="O1080" t="str">
        <f>IF(seguimiento[[#This Row],[curvaglucemia]]="","No realizada","Realizada")</f>
        <v>Realizada</v>
      </c>
      <c r="P1080" t="str">
        <f>IF(O1080="Realizada",seguimiento[[#This Row],[curvaglucemia]],"")</f>
        <v>Normal</v>
      </c>
      <c r="Q1080" t="str">
        <f>IF(seguimiento[[#This Row],[vitaminaDRealizada]]="","",IF(seguimiento[[#This Row],[vitaminaDRealizada]]="No realizado","No realizada","Realizada"))</f>
        <v/>
      </c>
      <c r="R1080" t="str">
        <f>IF(Q1080="Realizada",seguimiento[[#This Row],[vitaminaDRealizada]],"")</f>
        <v/>
      </c>
      <c r="S1080" t="str">
        <f>IF(seguimiento[[#This Row],[ige]]="No realizada","No realizada",IF(seguimiento[[#This Row],[ige]]="","","Realizada"))</f>
        <v>Realizada</v>
      </c>
      <c r="T1080" t="str">
        <f>IF(S1080="Realizada",seguimiento[[#This Row],[ige]],"")</f>
        <v>&lt; 500</v>
      </c>
      <c r="U1080" t="str">
        <f>IF(OR(seguimiento[[#This Row],[actividadfisica]]="Ejercicio regular",seguimiento[[#This Row],[actividadfisica]]="Actividad deportiva"),"Sí","")</f>
        <v>Sí</v>
      </c>
    </row>
    <row r="1081" spans="1:21" x14ac:dyDescent="0.3">
      <c r="A1081" t="str">
        <f>VLOOKUP(B1081,pacientes_insertados[],2,)</f>
        <v>61e34254ec4ec02e84f5dd25</v>
      </c>
      <c r="B1081">
        <f>seguimiento[[#This Row],[idpaciente]]</f>
        <v>504</v>
      </c>
      <c r="C1081">
        <f t="shared" si="16"/>
        <v>2012</v>
      </c>
      <c r="D1081" s="1">
        <f>seguimiento[[#This Row],[fecha]]</f>
        <v>41143</v>
      </c>
      <c r="E1081" t="str">
        <f>seguimiento[[#This Row],[institucion]]</f>
        <v>Consultorio FQ - Dra. Alais</v>
      </c>
      <c r="F1081" t="str">
        <f>seguimiento[[#This Row],[fallecimiento]]</f>
        <v>No</v>
      </c>
      <c r="I1081" t="str">
        <f>seguimiento[[#This Row],[educacion]]</f>
        <v>Universitario Incompleto</v>
      </c>
      <c r="J1081" t="str">
        <f>seguimiento[[#This Row],[laboral]]</f>
        <v>Trabaja, parcial</v>
      </c>
      <c r="K1081" t="str">
        <f>seguimiento[[#This Row],[coberturamedica]]</f>
        <v>Sí</v>
      </c>
      <c r="L1081" t="str">
        <f>seguimiento[[#This Row],[ntratendovenosos]]</f>
        <v>3</v>
      </c>
      <c r="O1081" t="str">
        <f>IF(seguimiento[[#This Row],[curvaglucemia]]="","No realizada","Realizada")</f>
        <v>No realizada</v>
      </c>
      <c r="P1081" t="str">
        <f>IF(O1081="Realizada",seguimiento[[#This Row],[curvaglucemia]],"")</f>
        <v/>
      </c>
      <c r="Q1081" t="str">
        <f>IF(seguimiento[[#This Row],[vitaminaDRealizada]]="","",IF(seguimiento[[#This Row],[vitaminaDRealizada]]="No realizado","No realizada","Realizada"))</f>
        <v/>
      </c>
      <c r="R1081" t="str">
        <f>IF(Q1081="Realizada",seguimiento[[#This Row],[vitaminaDRealizada]],"")</f>
        <v/>
      </c>
      <c r="S1081" t="str">
        <f>IF(seguimiento[[#This Row],[ige]]="No realizada","No realizada",IF(seguimiento[[#This Row],[ige]]="","","Realizada"))</f>
        <v/>
      </c>
      <c r="T1081" t="str">
        <f>IF(S1081="Realizada",seguimiento[[#This Row],[ige]],"")</f>
        <v/>
      </c>
      <c r="U1081" t="str">
        <f>IF(OR(seguimiento[[#This Row],[actividadfisica]]="Ejercicio regular",seguimiento[[#This Row],[actividadfisica]]="Actividad deportiva"),"Sí","")</f>
        <v>Sí</v>
      </c>
    </row>
    <row r="1082" spans="1:21" x14ac:dyDescent="0.3">
      <c r="A1082" t="str">
        <f>VLOOKUP(B1082,pacientes_insertados[],2,)</f>
        <v>61e34254ec4ec02e84f5dd2a</v>
      </c>
      <c r="B1082">
        <f>seguimiento[[#This Row],[idpaciente]]</f>
        <v>512</v>
      </c>
      <c r="C1082">
        <f t="shared" si="16"/>
        <v>2011</v>
      </c>
      <c r="D1082" s="1">
        <f>seguimiento[[#This Row],[fecha]]</f>
        <v>40871</v>
      </c>
      <c r="E1082" t="str">
        <f>seguimiento[[#This Row],[institucion]]</f>
        <v>Hospital Victor J Vilela</v>
      </c>
      <c r="F1082" t="str">
        <f>seguimiento[[#This Row],[fallecimiento]]</f>
        <v>No</v>
      </c>
      <c r="N1082" t="str">
        <f>seguimiento[[#This Row],[ncultivosanio]]</f>
        <v>4</v>
      </c>
      <c r="O1082" t="str">
        <f>IF(seguimiento[[#This Row],[curvaglucemia]]="","No realizada","Realizada")</f>
        <v>No realizada</v>
      </c>
      <c r="P1082" t="str">
        <f>IF(O1082="Realizada",seguimiento[[#This Row],[curvaglucemia]],"")</f>
        <v/>
      </c>
      <c r="Q1082" t="str">
        <f>IF(seguimiento[[#This Row],[vitaminaDRealizada]]="","",IF(seguimiento[[#This Row],[vitaminaDRealizada]]="No realizado","No realizada","Realizada"))</f>
        <v/>
      </c>
      <c r="R1082" t="str">
        <f>IF(Q1082="Realizada",seguimiento[[#This Row],[vitaminaDRealizada]],"")</f>
        <v/>
      </c>
      <c r="S1082" t="str">
        <f>IF(seguimiento[[#This Row],[ige]]="No realizada","No realizada",IF(seguimiento[[#This Row],[ige]]="","","Realizada"))</f>
        <v>Realizada</v>
      </c>
      <c r="T1082" t="str">
        <f>IF(S1082="Realizada",seguimiento[[#This Row],[ige]],"")</f>
        <v>&lt; 500</v>
      </c>
      <c r="U1082" t="str">
        <f>IF(OR(seguimiento[[#This Row],[actividadfisica]]="Ejercicio regular",seguimiento[[#This Row],[actividadfisica]]="Actividad deportiva"),"Sí","")</f>
        <v/>
      </c>
    </row>
    <row r="1083" spans="1:21" x14ac:dyDescent="0.3">
      <c r="A1083" t="str">
        <f>VLOOKUP(B1083,pacientes_insertados[],2,)</f>
        <v>61e34254ec4ec02e84f5dd2a</v>
      </c>
      <c r="B1083">
        <f>seguimiento[[#This Row],[idpaciente]]</f>
        <v>512</v>
      </c>
      <c r="C1083">
        <f t="shared" si="16"/>
        <v>2012</v>
      </c>
      <c r="D1083" s="1">
        <f>seguimiento[[#This Row],[fecha]]</f>
        <v>41186</v>
      </c>
      <c r="E1083" t="str">
        <f>seguimiento[[#This Row],[institucion]]</f>
        <v>Hospital Victor J Vilela</v>
      </c>
      <c r="F1083" t="str">
        <f>seguimiento[[#This Row],[fallecimiento]]</f>
        <v>No</v>
      </c>
      <c r="I1083" t="str">
        <f>seguimiento[[#This Row],[educacion]]</f>
        <v>Primaria incompleta</v>
      </c>
      <c r="K1083" t="str">
        <f>seguimiento[[#This Row],[coberturamedica]]</f>
        <v>No</v>
      </c>
      <c r="M1083" t="str">
        <f>seguimiento[[#This Row],[Embarazo]]</f>
        <v>No</v>
      </c>
      <c r="N1083" t="str">
        <f>seguimiento[[#This Row],[ncultivosanio]]</f>
        <v>2</v>
      </c>
      <c r="O1083" t="str">
        <f>IF(seguimiento[[#This Row],[curvaglucemia]]="","No realizada","Realizada")</f>
        <v>No realizada</v>
      </c>
      <c r="P1083" t="str">
        <f>IF(O1083="Realizada",seguimiento[[#This Row],[curvaglucemia]],"")</f>
        <v/>
      </c>
      <c r="Q1083" t="str">
        <f>IF(seguimiento[[#This Row],[vitaminaDRealizada]]="","",IF(seguimiento[[#This Row],[vitaminaDRealizada]]="No realizado","No realizada","Realizada"))</f>
        <v/>
      </c>
      <c r="R1083" t="str">
        <f>IF(Q1083="Realizada",seguimiento[[#This Row],[vitaminaDRealizada]],"")</f>
        <v/>
      </c>
      <c r="S1083" t="str">
        <f>IF(seguimiento[[#This Row],[ige]]="No realizada","No realizada",IF(seguimiento[[#This Row],[ige]]="","","Realizada"))</f>
        <v>Realizada</v>
      </c>
      <c r="T1083" t="str">
        <f>IF(S1083="Realizada",seguimiento[[#This Row],[ige]],"")</f>
        <v>&lt; 500</v>
      </c>
      <c r="U1083" t="str">
        <f>IF(OR(seguimiento[[#This Row],[actividadfisica]]="Ejercicio regular",seguimiento[[#This Row],[actividadfisica]]="Actividad deportiva"),"Sí","")</f>
        <v/>
      </c>
    </row>
    <row r="1084" spans="1:21" x14ac:dyDescent="0.3">
      <c r="A1084" t="str">
        <f>VLOOKUP(B1084,pacientes_insertados[],2,)</f>
        <v>61e34254ec4ec02e84f5dd2a</v>
      </c>
      <c r="B1084">
        <f>seguimiento[[#This Row],[idpaciente]]</f>
        <v>512</v>
      </c>
      <c r="C1084">
        <f t="shared" si="16"/>
        <v>2013</v>
      </c>
      <c r="D1084" s="1">
        <f>seguimiento[[#This Row],[fecha]]</f>
        <v>41403</v>
      </c>
      <c r="E1084" t="str">
        <f>seguimiento[[#This Row],[institucion]]</f>
        <v>Hospital Victor J Vilela</v>
      </c>
      <c r="F1084" t="str">
        <f>seguimiento[[#This Row],[fallecimiento]]</f>
        <v>No</v>
      </c>
      <c r="I1084" t="str">
        <f>seguimiento[[#This Row],[educacion]]</f>
        <v>Primaria incompleta</v>
      </c>
      <c r="K1084" t="str">
        <f>seguimiento[[#This Row],[coberturamedica]]</f>
        <v>No</v>
      </c>
      <c r="L1084" t="str">
        <f>seguimiento[[#This Row],[ntratendovenosos]]</f>
        <v>1</v>
      </c>
      <c r="N1084" t="str">
        <f>seguimiento[[#This Row],[ncultivosanio]]</f>
        <v>3</v>
      </c>
      <c r="O1084" t="str">
        <f>IF(seguimiento[[#This Row],[curvaglucemia]]="","No realizada","Realizada")</f>
        <v>No realizada</v>
      </c>
      <c r="P1084" t="str">
        <f>IF(O1084="Realizada",seguimiento[[#This Row],[curvaglucemia]],"")</f>
        <v/>
      </c>
      <c r="Q1084" t="str">
        <f>IF(seguimiento[[#This Row],[vitaminaDRealizada]]="","",IF(seguimiento[[#This Row],[vitaminaDRealizada]]="No realizado","No realizada","Realizada"))</f>
        <v/>
      </c>
      <c r="R1084" t="str">
        <f>IF(Q1084="Realizada",seguimiento[[#This Row],[vitaminaDRealizada]],"")</f>
        <v/>
      </c>
      <c r="S1084" t="str">
        <f>IF(seguimiento[[#This Row],[ige]]="No realizada","No realizada",IF(seguimiento[[#This Row],[ige]]="","","Realizada"))</f>
        <v>Realizada</v>
      </c>
      <c r="T1084" t="str">
        <f>IF(S1084="Realizada",seguimiento[[#This Row],[ige]],"")</f>
        <v>&lt; 500</v>
      </c>
      <c r="U1084" t="str">
        <f>IF(OR(seguimiento[[#This Row],[actividadfisica]]="Ejercicio regular",seguimiento[[#This Row],[actividadfisica]]="Actividad deportiva"),"Sí","")</f>
        <v/>
      </c>
    </row>
    <row r="1085" spans="1:21" x14ac:dyDescent="0.3">
      <c r="A1085" t="str">
        <f>VLOOKUP(B1085,pacientes_insertados[],2,)</f>
        <v>61e34254ec4ec02e84f5dd2a</v>
      </c>
      <c r="B1085">
        <f>seguimiento[[#This Row],[idpaciente]]</f>
        <v>512</v>
      </c>
      <c r="C1085">
        <f t="shared" si="16"/>
        <v>2014</v>
      </c>
      <c r="D1085" s="1">
        <f>seguimiento[[#This Row],[fecha]]</f>
        <v>41886</v>
      </c>
      <c r="E1085" t="str">
        <f>seguimiento[[#This Row],[institucion]]</f>
        <v>Hospital Victor J Vilela</v>
      </c>
      <c r="F1085" t="str">
        <f>seguimiento[[#This Row],[fallecimiento]]</f>
        <v>No</v>
      </c>
      <c r="I1085" t="str">
        <f>seguimiento[[#This Row],[educacion]]</f>
        <v>Primaria incompleta</v>
      </c>
      <c r="K1085" t="str">
        <f>seguimiento[[#This Row],[coberturamedica]]</f>
        <v>Sí</v>
      </c>
      <c r="N1085" t="str">
        <f>seguimiento[[#This Row],[ncultivosanio]]</f>
        <v>3</v>
      </c>
      <c r="O1085" t="str">
        <f>IF(seguimiento[[#This Row],[curvaglucemia]]="","No realizada","Realizada")</f>
        <v>Realizada</v>
      </c>
      <c r="P1085" t="str">
        <f>IF(O1085="Realizada",seguimiento[[#This Row],[curvaglucemia]],"")</f>
        <v>Normal</v>
      </c>
      <c r="Q1085" t="str">
        <f>IF(seguimiento[[#This Row],[vitaminaDRealizada]]="","",IF(seguimiento[[#This Row],[vitaminaDRealizada]]="No realizado","No realizada","Realizada"))</f>
        <v/>
      </c>
      <c r="R1085" t="str">
        <f>IF(Q1085="Realizada",seguimiento[[#This Row],[vitaminaDRealizada]],"")</f>
        <v/>
      </c>
      <c r="S1085" t="str">
        <f>IF(seguimiento[[#This Row],[ige]]="No realizada","No realizada",IF(seguimiento[[#This Row],[ige]]="","","Realizada"))</f>
        <v>Realizada</v>
      </c>
      <c r="T1085" t="str">
        <f>IF(S1085="Realizada",seguimiento[[#This Row],[ige]],"")</f>
        <v>&lt; 500</v>
      </c>
      <c r="U1085" t="str">
        <f>IF(OR(seguimiento[[#This Row],[actividadfisica]]="Ejercicio regular",seguimiento[[#This Row],[actividadfisica]]="Actividad deportiva"),"Sí","")</f>
        <v/>
      </c>
    </row>
    <row r="1086" spans="1:21" x14ac:dyDescent="0.3">
      <c r="A1086" t="str">
        <f>VLOOKUP(B1086,pacientes_insertados[],2,)</f>
        <v>61e34254ec4ec02e84f5dd2a</v>
      </c>
      <c r="B1086">
        <f>seguimiento[[#This Row],[idpaciente]]</f>
        <v>512</v>
      </c>
      <c r="C1086">
        <f t="shared" si="16"/>
        <v>2014</v>
      </c>
      <c r="D1086" s="1">
        <f>seguimiento[[#This Row],[fecha]]</f>
        <v>41886</v>
      </c>
      <c r="E1086" t="str">
        <f>seguimiento[[#This Row],[institucion]]</f>
        <v>Hospital Victor J Vilela</v>
      </c>
      <c r="F1086" t="str">
        <f>seguimiento[[#This Row],[fallecimiento]]</f>
        <v>No</v>
      </c>
      <c r="I1086" t="str">
        <f>seguimiento[[#This Row],[educacion]]</f>
        <v>Primaria incompleta</v>
      </c>
      <c r="K1086" t="str">
        <f>seguimiento[[#This Row],[coberturamedica]]</f>
        <v>Sí</v>
      </c>
      <c r="N1086" t="str">
        <f>seguimiento[[#This Row],[ncultivosanio]]</f>
        <v>3</v>
      </c>
      <c r="O1086" t="str">
        <f>IF(seguimiento[[#This Row],[curvaglucemia]]="","No realizada","Realizada")</f>
        <v>Realizada</v>
      </c>
      <c r="P1086" t="str">
        <f>IF(O1086="Realizada",seguimiento[[#This Row],[curvaglucemia]],"")</f>
        <v>Normal</v>
      </c>
      <c r="Q1086" t="str">
        <f>IF(seguimiento[[#This Row],[vitaminaDRealizada]]="","",IF(seguimiento[[#This Row],[vitaminaDRealizada]]="No realizado","No realizada","Realizada"))</f>
        <v/>
      </c>
      <c r="R1086" t="str">
        <f>IF(Q1086="Realizada",seguimiento[[#This Row],[vitaminaDRealizada]],"")</f>
        <v/>
      </c>
      <c r="S1086" t="str">
        <f>IF(seguimiento[[#This Row],[ige]]="No realizada","No realizada",IF(seguimiento[[#This Row],[ige]]="","","Realizada"))</f>
        <v>Realizada</v>
      </c>
      <c r="T1086" t="str">
        <f>IF(S1086="Realizada",seguimiento[[#This Row],[ige]],"")</f>
        <v>&lt; 500</v>
      </c>
      <c r="U1086" t="str">
        <f>IF(OR(seguimiento[[#This Row],[actividadfisica]]="Ejercicio regular",seguimiento[[#This Row],[actividadfisica]]="Actividad deportiva"),"Sí","")</f>
        <v/>
      </c>
    </row>
    <row r="1087" spans="1:21" x14ac:dyDescent="0.3">
      <c r="A1087" t="str">
        <f>VLOOKUP(B1087,pacientes_insertados[],2,)</f>
        <v>61e34254ec4ec02e84f5dd2b</v>
      </c>
      <c r="B1087">
        <f>seguimiento[[#This Row],[idpaciente]]</f>
        <v>513</v>
      </c>
      <c r="C1087">
        <f t="shared" si="16"/>
        <v>2012</v>
      </c>
      <c r="D1087" s="1">
        <f>seguimiento[[#This Row],[fecha]]</f>
        <v>41248</v>
      </c>
      <c r="E1087" t="str">
        <f>seguimiento[[#This Row],[institucion]]</f>
        <v>HOSPITAL de PEDIATRÍA "Juan P. Garrahan"</v>
      </c>
      <c r="F1087" t="str">
        <f>seguimiento[[#This Row],[fallecimiento]]</f>
        <v>No</v>
      </c>
      <c r="K1087" t="str">
        <f>seguimiento[[#This Row],[coberturamedica]]</f>
        <v>Sí</v>
      </c>
      <c r="L1087" t="str">
        <f>seguimiento[[#This Row],[ntratendovenosos]]</f>
        <v>2</v>
      </c>
      <c r="M1087" t="str">
        <f>seguimiento[[#This Row],[Embarazo]]</f>
        <v>No</v>
      </c>
      <c r="O1087" t="str">
        <f>IF(seguimiento[[#This Row],[curvaglucemia]]="","No realizada","Realizada")</f>
        <v>Realizada</v>
      </c>
      <c r="P1087" t="str">
        <f>IF(O1087="Realizada",seguimiento[[#This Row],[curvaglucemia]],"")</f>
        <v>Normal</v>
      </c>
      <c r="Q1087" t="str">
        <f>IF(seguimiento[[#This Row],[vitaminaDRealizada]]="","",IF(seguimiento[[#This Row],[vitaminaDRealizada]]="No realizado","No realizada","Realizada"))</f>
        <v/>
      </c>
      <c r="R1087" t="str">
        <f>IF(Q1087="Realizada",seguimiento[[#This Row],[vitaminaDRealizada]],"")</f>
        <v/>
      </c>
      <c r="S1087" t="str">
        <f>IF(seguimiento[[#This Row],[ige]]="No realizada","No realizada",IF(seguimiento[[#This Row],[ige]]="","","Realizada"))</f>
        <v/>
      </c>
      <c r="T1087" t="str">
        <f>IF(S1087="Realizada",seguimiento[[#This Row],[ige]],"")</f>
        <v/>
      </c>
      <c r="U1087" t="str">
        <f>IF(OR(seguimiento[[#This Row],[actividadfisica]]="Ejercicio regular",seguimiento[[#This Row],[actividadfisica]]="Actividad deportiva"),"Sí","")</f>
        <v/>
      </c>
    </row>
    <row r="1088" spans="1:21" x14ac:dyDescent="0.3">
      <c r="A1088" t="str">
        <f>VLOOKUP(B1088,pacientes_insertados[],2,)</f>
        <v>61e34254ec4ec02e84f5dd2c</v>
      </c>
      <c r="B1088">
        <f>seguimiento[[#This Row],[idpaciente]]</f>
        <v>515</v>
      </c>
      <c r="C1088">
        <f t="shared" si="16"/>
        <v>2012</v>
      </c>
      <c r="D1088" s="1">
        <f>seguimiento[[#This Row],[fecha]]</f>
        <v>41249</v>
      </c>
      <c r="E1088" t="str">
        <f>seguimiento[[#This Row],[institucion]]</f>
        <v>Consultorio FQ Dra. Bertelegni</v>
      </c>
      <c r="F1088" t="str">
        <f>seguimiento[[#This Row],[fallecimiento]]</f>
        <v>No</v>
      </c>
      <c r="I1088" t="str">
        <f>seguimiento[[#This Row],[educacion]]</f>
        <v>Terciario completo</v>
      </c>
      <c r="J1088" t="str">
        <f>seguimiento[[#This Row],[laboral]]</f>
        <v>Trabaja, parcial</v>
      </c>
      <c r="K1088" t="str">
        <f>seguimiento[[#This Row],[coberturamedica]]</f>
        <v>Sí</v>
      </c>
      <c r="L1088" t="str">
        <f>seguimiento[[#This Row],[ntratendovenosos]]</f>
        <v>1</v>
      </c>
      <c r="N1088" t="str">
        <f>seguimiento[[#This Row],[ncultivosanio]]</f>
        <v>3</v>
      </c>
      <c r="O1088" t="str">
        <f>IF(seguimiento[[#This Row],[curvaglucemia]]="","No realizada","Realizada")</f>
        <v>Realizada</v>
      </c>
      <c r="P1088" t="str">
        <f>IF(O1088="Realizada",seguimiento[[#This Row],[curvaglucemia]],"")</f>
        <v>Intolerancia</v>
      </c>
      <c r="Q1088" t="str">
        <f>IF(seguimiento[[#This Row],[vitaminaDRealizada]]="","",IF(seguimiento[[#This Row],[vitaminaDRealizada]]="No realizado","No realizada","Realizada"))</f>
        <v/>
      </c>
      <c r="R1088" t="str">
        <f>IF(Q1088="Realizada",seguimiento[[#This Row],[vitaminaDRealizada]],"")</f>
        <v/>
      </c>
      <c r="S1088" t="str">
        <f>IF(seguimiento[[#This Row],[ige]]="No realizada","No realizada",IF(seguimiento[[#This Row],[ige]]="","","Realizada"))</f>
        <v>Realizada</v>
      </c>
      <c r="T1088" t="str">
        <f>IF(S1088="Realizada",seguimiento[[#This Row],[ige]],"")</f>
        <v>&lt; 500</v>
      </c>
      <c r="U1088" t="str">
        <f>IF(OR(seguimiento[[#This Row],[actividadfisica]]="Ejercicio regular",seguimiento[[#This Row],[actividadfisica]]="Actividad deportiva"),"Sí","")</f>
        <v/>
      </c>
    </row>
    <row r="1089" spans="1:21" x14ac:dyDescent="0.3">
      <c r="A1089" t="str">
        <f>VLOOKUP(B1089,pacientes_insertados[],2,)</f>
        <v>61e34254ec4ec02e84f5dd2c</v>
      </c>
      <c r="B1089">
        <f>seguimiento[[#This Row],[idpaciente]]</f>
        <v>515</v>
      </c>
      <c r="C1089">
        <f t="shared" si="16"/>
        <v>2013</v>
      </c>
      <c r="D1089" s="1">
        <f>seguimiento[[#This Row],[fecha]]</f>
        <v>41540</v>
      </c>
      <c r="E1089" t="str">
        <f>seguimiento[[#This Row],[institucion]]</f>
        <v>Consultorio FQ - Dr. Macri</v>
      </c>
      <c r="F1089" t="str">
        <f>seguimiento[[#This Row],[fallecimiento]]</f>
        <v>No</v>
      </c>
      <c r="I1089" t="str">
        <f>seguimiento[[#This Row],[educacion]]</f>
        <v>Universitario Completo</v>
      </c>
      <c r="J1089" t="str">
        <f>seguimiento[[#This Row],[laboral]]</f>
        <v>Trabaja, completo</v>
      </c>
      <c r="K1089" t="str">
        <f>seguimiento[[#This Row],[coberturamedica]]</f>
        <v>Sí</v>
      </c>
      <c r="N1089" t="str">
        <f>seguimiento[[#This Row],[ncultivosanio]]</f>
        <v>3</v>
      </c>
      <c r="O1089" t="str">
        <f>IF(seguimiento[[#This Row],[curvaglucemia]]="","No realizada","Realizada")</f>
        <v>Realizada</v>
      </c>
      <c r="P1089" t="str">
        <f>IF(O1089="Realizada",seguimiento[[#This Row],[curvaglucemia]],"")</f>
        <v>Intolerancia</v>
      </c>
      <c r="Q1089" t="str">
        <f>IF(seguimiento[[#This Row],[vitaminaDRealizada]]="","",IF(seguimiento[[#This Row],[vitaminaDRealizada]]="No realizado","No realizada","Realizada"))</f>
        <v/>
      </c>
      <c r="R1089" t="str">
        <f>IF(Q1089="Realizada",seguimiento[[#This Row],[vitaminaDRealizada]],"")</f>
        <v/>
      </c>
      <c r="S1089" t="str">
        <f>IF(seguimiento[[#This Row],[ige]]="No realizada","No realizada",IF(seguimiento[[#This Row],[ige]]="","","Realizada"))</f>
        <v>Realizada</v>
      </c>
      <c r="T1089" t="str">
        <f>IF(S1089="Realizada",seguimiento[[#This Row],[ige]],"")</f>
        <v>500 - 1.000</v>
      </c>
      <c r="U1089" t="str">
        <f>IF(OR(seguimiento[[#This Row],[actividadfisica]]="Ejercicio regular",seguimiento[[#This Row],[actividadfisica]]="Actividad deportiva"),"Sí","")</f>
        <v>Sí</v>
      </c>
    </row>
    <row r="1090" spans="1:21" x14ac:dyDescent="0.3">
      <c r="A1090" t="str">
        <f>VLOOKUP(B1090,pacientes_insertados[],2,)</f>
        <v>61e34254ec4ec02e84f5dd2d</v>
      </c>
      <c r="B1090">
        <f>seguimiento[[#This Row],[idpaciente]]</f>
        <v>517</v>
      </c>
      <c r="C1090">
        <f t="shared" si="16"/>
        <v>2012</v>
      </c>
      <c r="D1090" s="1">
        <f>seguimiento[[#This Row],[fecha]]</f>
        <v>41254</v>
      </c>
      <c r="E1090" t="str">
        <f>seguimiento[[#This Row],[institucion]]</f>
        <v>Consultorio FQ - Dr. Macri</v>
      </c>
      <c r="F1090" t="str">
        <f>seguimiento[[#This Row],[fallecimiento]]</f>
        <v>No</v>
      </c>
      <c r="I1090" t="str">
        <f>seguimiento[[#This Row],[educacion]]</f>
        <v>Secundaria completa</v>
      </c>
      <c r="J1090" t="str">
        <f>seguimiento[[#This Row],[laboral]]</f>
        <v>Trabaja, parcial</v>
      </c>
      <c r="K1090" t="str">
        <f>seguimiento[[#This Row],[coberturamedica]]</f>
        <v>Sí</v>
      </c>
      <c r="L1090" t="str">
        <f>seguimiento[[#This Row],[ntratendovenosos]]</f>
        <v>2</v>
      </c>
      <c r="N1090" t="str">
        <f>seguimiento[[#This Row],[ncultivosanio]]</f>
        <v>2</v>
      </c>
      <c r="O1090" t="str">
        <f>IF(seguimiento[[#This Row],[curvaglucemia]]="","No realizada","Realizada")</f>
        <v>Realizada</v>
      </c>
      <c r="P1090" t="str">
        <f>IF(O1090="Realizada",seguimiento[[#This Row],[curvaglucemia]],"")</f>
        <v>Intolerancia</v>
      </c>
      <c r="Q1090" t="str">
        <f>IF(seguimiento[[#This Row],[vitaminaDRealizada]]="","",IF(seguimiento[[#This Row],[vitaminaDRealizada]]="No realizado","No realizada","Realizada"))</f>
        <v/>
      </c>
      <c r="R1090" t="str">
        <f>IF(Q1090="Realizada",seguimiento[[#This Row],[vitaminaDRealizada]],"")</f>
        <v/>
      </c>
      <c r="S1090" t="str">
        <f>IF(seguimiento[[#This Row],[ige]]="No realizada","No realizada",IF(seguimiento[[#This Row],[ige]]="","","Realizada"))</f>
        <v>Realizada</v>
      </c>
      <c r="T1090" t="str">
        <f>IF(S1090="Realizada",seguimiento[[#This Row],[ige]],"")</f>
        <v>&lt; 500</v>
      </c>
      <c r="U1090" t="str">
        <f>IF(OR(seguimiento[[#This Row],[actividadfisica]]="Ejercicio regular",seguimiento[[#This Row],[actividadfisica]]="Actividad deportiva"),"Sí","")</f>
        <v/>
      </c>
    </row>
    <row r="1091" spans="1:21" x14ac:dyDescent="0.3">
      <c r="A1091" t="str">
        <f>VLOOKUP(B1091,pacientes_insertados[],2,)</f>
        <v>61e34254ec4ec02e84f5dd2d</v>
      </c>
      <c r="B1091">
        <f>seguimiento[[#This Row],[idpaciente]]</f>
        <v>517</v>
      </c>
      <c r="C1091">
        <f t="shared" ref="C1091:C1154" si="17">YEAR(D1091)</f>
        <v>2013</v>
      </c>
      <c r="D1091" s="1">
        <f>seguimiento[[#This Row],[fecha]]</f>
        <v>41466</v>
      </c>
      <c r="E1091" t="str">
        <f>seguimiento[[#This Row],[institucion]]</f>
        <v>Consultorio FQ - Dr. Macri</v>
      </c>
      <c r="F1091" t="str">
        <f>seguimiento[[#This Row],[fallecimiento]]</f>
        <v>No</v>
      </c>
      <c r="I1091" t="str">
        <f>seguimiento[[#This Row],[educacion]]</f>
        <v>Secundaria completa</v>
      </c>
      <c r="J1091" t="str">
        <f>seguimiento[[#This Row],[laboral]]</f>
        <v>Trabaja, parcial</v>
      </c>
      <c r="K1091" t="str">
        <f>seguimiento[[#This Row],[coberturamedica]]</f>
        <v>Sí</v>
      </c>
      <c r="L1091" t="str">
        <f>seguimiento[[#This Row],[ntratendovenosos]]</f>
        <v>2</v>
      </c>
      <c r="M1091" t="str">
        <f>seguimiento[[#This Row],[Embarazo]]</f>
        <v>Si</v>
      </c>
      <c r="N1091" t="str">
        <f>seguimiento[[#This Row],[ncultivosanio]]</f>
        <v>2</v>
      </c>
      <c r="O1091" t="str">
        <f>IF(seguimiento[[#This Row],[curvaglucemia]]="","No realizada","Realizada")</f>
        <v>Realizada</v>
      </c>
      <c r="P1091" t="str">
        <f>IF(O1091="Realizada",seguimiento[[#This Row],[curvaglucemia]],"")</f>
        <v>Intolerancia</v>
      </c>
      <c r="Q1091" t="str">
        <f>IF(seguimiento[[#This Row],[vitaminaDRealizada]]="","",IF(seguimiento[[#This Row],[vitaminaDRealizada]]="No realizado","No realizada","Realizada"))</f>
        <v/>
      </c>
      <c r="R1091" t="str">
        <f>IF(Q1091="Realizada",seguimiento[[#This Row],[vitaminaDRealizada]],"")</f>
        <v/>
      </c>
      <c r="S1091" t="str">
        <f>IF(seguimiento[[#This Row],[ige]]="No realizada","No realizada",IF(seguimiento[[#This Row],[ige]]="","","Realizada"))</f>
        <v>Realizada</v>
      </c>
      <c r="T1091" t="str">
        <f>IF(S1091="Realizada",seguimiento[[#This Row],[ige]],"")</f>
        <v>&lt; 500</v>
      </c>
      <c r="U1091" t="str">
        <f>IF(OR(seguimiento[[#This Row],[actividadfisica]]="Ejercicio regular",seguimiento[[#This Row],[actividadfisica]]="Actividad deportiva"),"Sí","")</f>
        <v/>
      </c>
    </row>
    <row r="1092" spans="1:21" x14ac:dyDescent="0.3">
      <c r="A1092" t="str">
        <f>VLOOKUP(B1092,pacientes_insertados[],2,)</f>
        <v>61e34254ec4ec02e84f5dd2d</v>
      </c>
      <c r="B1092">
        <f>seguimiento[[#This Row],[idpaciente]]</f>
        <v>517</v>
      </c>
      <c r="C1092">
        <f t="shared" si="17"/>
        <v>2013</v>
      </c>
      <c r="D1092" s="1">
        <f>seguimiento[[#This Row],[fecha]]</f>
        <v>41466</v>
      </c>
      <c r="E1092" t="str">
        <f>seguimiento[[#This Row],[institucion]]</f>
        <v>Consultorio FQ - Dr. Macri</v>
      </c>
      <c r="F1092" t="str">
        <f>seguimiento[[#This Row],[fallecimiento]]</f>
        <v>No</v>
      </c>
      <c r="I1092" t="str">
        <f>seguimiento[[#This Row],[educacion]]</f>
        <v>Secundaria completa</v>
      </c>
      <c r="J1092" t="str">
        <f>seguimiento[[#This Row],[laboral]]</f>
        <v>Trabaja, parcial</v>
      </c>
      <c r="K1092" t="str">
        <f>seguimiento[[#This Row],[coberturamedica]]</f>
        <v>Sí</v>
      </c>
      <c r="L1092" t="str">
        <f>seguimiento[[#This Row],[ntratendovenosos]]</f>
        <v>2</v>
      </c>
      <c r="M1092" t="str">
        <f>seguimiento[[#This Row],[Embarazo]]</f>
        <v>Si</v>
      </c>
      <c r="N1092" t="str">
        <f>seguimiento[[#This Row],[ncultivosanio]]</f>
        <v>2</v>
      </c>
      <c r="O1092" t="str">
        <f>IF(seguimiento[[#This Row],[curvaglucemia]]="","No realizada","Realizada")</f>
        <v>Realizada</v>
      </c>
      <c r="P1092" t="str">
        <f>IF(O1092="Realizada",seguimiento[[#This Row],[curvaglucemia]],"")</f>
        <v>Intolerancia</v>
      </c>
      <c r="Q1092" t="str">
        <f>IF(seguimiento[[#This Row],[vitaminaDRealizada]]="","",IF(seguimiento[[#This Row],[vitaminaDRealizada]]="No realizado","No realizada","Realizada"))</f>
        <v/>
      </c>
      <c r="R1092" t="str">
        <f>IF(Q1092="Realizada",seguimiento[[#This Row],[vitaminaDRealizada]],"")</f>
        <v/>
      </c>
      <c r="S1092" t="str">
        <f>IF(seguimiento[[#This Row],[ige]]="No realizada","No realizada",IF(seguimiento[[#This Row],[ige]]="","","Realizada"))</f>
        <v>Realizada</v>
      </c>
      <c r="T1092" t="str">
        <f>IF(S1092="Realizada",seguimiento[[#This Row],[ige]],"")</f>
        <v>&lt; 500</v>
      </c>
      <c r="U1092" t="str">
        <f>IF(OR(seguimiento[[#This Row],[actividadfisica]]="Ejercicio regular",seguimiento[[#This Row],[actividadfisica]]="Actividad deportiva"),"Sí","")</f>
        <v/>
      </c>
    </row>
    <row r="1093" spans="1:21" x14ac:dyDescent="0.3">
      <c r="A1093" t="str">
        <f>VLOOKUP(B1093,pacientes_insertados[],2,)</f>
        <v>61e34254ec4ec02e84f5dd2e</v>
      </c>
      <c r="B1093">
        <f>seguimiento[[#This Row],[idpaciente]]</f>
        <v>518</v>
      </c>
      <c r="C1093">
        <f t="shared" si="17"/>
        <v>2012</v>
      </c>
      <c r="D1093" s="1">
        <f>seguimiento[[#This Row],[fecha]]</f>
        <v>40953</v>
      </c>
      <c r="E1093" t="str">
        <f>seguimiento[[#This Row],[institucion]]</f>
        <v>Consultorio FQ - Dr. Macri</v>
      </c>
      <c r="F1093" t="str">
        <f>seguimiento[[#This Row],[fallecimiento]]</f>
        <v>No</v>
      </c>
      <c r="I1093" t="str">
        <f>seguimiento[[#This Row],[educacion]]</f>
        <v>Universitario Completo</v>
      </c>
      <c r="J1093" t="str">
        <f>seguimiento[[#This Row],[laboral]]</f>
        <v>Trabaja, completo</v>
      </c>
      <c r="K1093" t="str">
        <f>seguimiento[[#This Row],[coberturamedica]]</f>
        <v>Sí</v>
      </c>
      <c r="L1093" t="str">
        <f>seguimiento[[#This Row],[ntratendovenosos]]</f>
        <v>2</v>
      </c>
      <c r="M1093" t="str">
        <f>seguimiento[[#This Row],[Embarazo]]</f>
        <v>No</v>
      </c>
      <c r="N1093" t="str">
        <f>seguimiento[[#This Row],[ncultivosanio]]</f>
        <v>3</v>
      </c>
      <c r="O1093" t="str">
        <f>IF(seguimiento[[#This Row],[curvaglucemia]]="","No realizada","Realizada")</f>
        <v>Realizada</v>
      </c>
      <c r="P1093" t="str">
        <f>IF(O1093="Realizada",seguimiento[[#This Row],[curvaglucemia]],"")</f>
        <v>Intolerancia</v>
      </c>
      <c r="Q1093" t="str">
        <f>IF(seguimiento[[#This Row],[vitaminaDRealizada]]="","",IF(seguimiento[[#This Row],[vitaminaDRealizada]]="No realizado","No realizada","Realizada"))</f>
        <v/>
      </c>
      <c r="R1093" t="str">
        <f>IF(Q1093="Realizada",seguimiento[[#This Row],[vitaminaDRealizada]],"")</f>
        <v/>
      </c>
      <c r="S1093" t="str">
        <f>IF(seguimiento[[#This Row],[ige]]="No realizada","No realizada",IF(seguimiento[[#This Row],[ige]]="","","Realizada"))</f>
        <v/>
      </c>
      <c r="T1093" t="str">
        <f>IF(S1093="Realizada",seguimiento[[#This Row],[ige]],"")</f>
        <v/>
      </c>
      <c r="U1093" t="str">
        <f>IF(OR(seguimiento[[#This Row],[actividadfisica]]="Ejercicio regular",seguimiento[[#This Row],[actividadfisica]]="Actividad deportiva"),"Sí","")</f>
        <v/>
      </c>
    </row>
    <row r="1094" spans="1:21" x14ac:dyDescent="0.3">
      <c r="A1094" t="str">
        <f>VLOOKUP(B1094,pacientes_insertados[],2,)</f>
        <v>61e34254ec4ec02e84f5dd2e</v>
      </c>
      <c r="B1094">
        <f>seguimiento[[#This Row],[idpaciente]]</f>
        <v>518</v>
      </c>
      <c r="C1094">
        <f t="shared" si="17"/>
        <v>2013</v>
      </c>
      <c r="D1094" s="1">
        <f>seguimiento[[#This Row],[fecha]]</f>
        <v>41287</v>
      </c>
      <c r="E1094" t="str">
        <f>seguimiento[[#This Row],[institucion]]</f>
        <v>Consultorio FQ - Dr. Macri</v>
      </c>
      <c r="F1094" t="str">
        <f>seguimiento[[#This Row],[fallecimiento]]</f>
        <v>No</v>
      </c>
      <c r="I1094" t="str">
        <f>seguimiento[[#This Row],[educacion]]</f>
        <v>Universitario Completo</v>
      </c>
      <c r="J1094" t="str">
        <f>seguimiento[[#This Row],[laboral]]</f>
        <v>Trabaja, completo</v>
      </c>
      <c r="K1094" t="str">
        <f>seguimiento[[#This Row],[coberturamedica]]</f>
        <v>No</v>
      </c>
      <c r="M1094" t="str">
        <f>seguimiento[[#This Row],[Embarazo]]</f>
        <v>No</v>
      </c>
      <c r="O1094" t="str">
        <f>IF(seguimiento[[#This Row],[curvaglucemia]]="","No realizada","Realizada")</f>
        <v>No realizada</v>
      </c>
      <c r="P1094" t="str">
        <f>IF(O1094="Realizada",seguimiento[[#This Row],[curvaglucemia]],"")</f>
        <v/>
      </c>
      <c r="Q1094" t="str">
        <f>IF(seguimiento[[#This Row],[vitaminaDRealizada]]="","",IF(seguimiento[[#This Row],[vitaminaDRealizada]]="No realizado","No realizada","Realizada"))</f>
        <v/>
      </c>
      <c r="R1094" t="str">
        <f>IF(Q1094="Realizada",seguimiento[[#This Row],[vitaminaDRealizada]],"")</f>
        <v/>
      </c>
      <c r="S1094" t="str">
        <f>IF(seguimiento[[#This Row],[ige]]="No realizada","No realizada",IF(seguimiento[[#This Row],[ige]]="","","Realizada"))</f>
        <v/>
      </c>
      <c r="T1094" t="str">
        <f>IF(S1094="Realizada",seguimiento[[#This Row],[ige]],"")</f>
        <v/>
      </c>
      <c r="U1094" t="str">
        <f>IF(OR(seguimiento[[#This Row],[actividadfisica]]="Ejercicio regular",seguimiento[[#This Row],[actividadfisica]]="Actividad deportiva"),"Sí","")</f>
        <v/>
      </c>
    </row>
    <row r="1095" spans="1:21" x14ac:dyDescent="0.3">
      <c r="A1095" t="str">
        <f>VLOOKUP(B1095,pacientes_insertados[],2,)</f>
        <v>61e34254ec4ec02e84f5dd2f</v>
      </c>
      <c r="B1095">
        <f>seguimiento[[#This Row],[idpaciente]]</f>
        <v>519</v>
      </c>
      <c r="C1095">
        <f t="shared" si="17"/>
        <v>2013</v>
      </c>
      <c r="D1095" s="1">
        <f>seguimiento[[#This Row],[fecha]]</f>
        <v>41389</v>
      </c>
      <c r="E1095" t="str">
        <f>seguimiento[[#This Row],[institucion]]</f>
        <v>Consultorio FQ - Dr. Macri</v>
      </c>
      <c r="F1095" t="str">
        <f>seguimiento[[#This Row],[fallecimiento]]</f>
        <v>No</v>
      </c>
      <c r="I1095" t="str">
        <f>seguimiento[[#This Row],[educacion]]</f>
        <v>Secundaria incompleta</v>
      </c>
      <c r="K1095" t="str">
        <f>seguimiento[[#This Row],[coberturamedica]]</f>
        <v>Sí</v>
      </c>
      <c r="M1095" t="str">
        <f>seguimiento[[#This Row],[Embarazo]]</f>
        <v>No</v>
      </c>
      <c r="N1095" t="str">
        <f>seguimiento[[#This Row],[ncultivosanio]]</f>
        <v>3</v>
      </c>
      <c r="O1095" t="str">
        <f>IF(seguimiento[[#This Row],[curvaglucemia]]="","No realizada","Realizada")</f>
        <v>Realizada</v>
      </c>
      <c r="P1095" t="str">
        <f>IF(O1095="Realizada",seguimiento[[#This Row],[curvaglucemia]],"")</f>
        <v>Intolerancia</v>
      </c>
      <c r="Q1095" t="str">
        <f>IF(seguimiento[[#This Row],[vitaminaDRealizada]]="","",IF(seguimiento[[#This Row],[vitaminaDRealizada]]="No realizado","No realizada","Realizada"))</f>
        <v/>
      </c>
      <c r="R1095" t="str">
        <f>IF(Q1095="Realizada",seguimiento[[#This Row],[vitaminaDRealizada]],"")</f>
        <v/>
      </c>
      <c r="S1095" t="str">
        <f>IF(seguimiento[[#This Row],[ige]]="No realizada","No realizada",IF(seguimiento[[#This Row],[ige]]="","","Realizada"))</f>
        <v/>
      </c>
      <c r="T1095" t="str">
        <f>IF(S1095="Realizada",seguimiento[[#This Row],[ige]],"")</f>
        <v/>
      </c>
      <c r="U1095" t="str">
        <f>IF(OR(seguimiento[[#This Row],[actividadfisica]]="Ejercicio regular",seguimiento[[#This Row],[actividadfisica]]="Actividad deportiva"),"Sí","")</f>
        <v/>
      </c>
    </row>
    <row r="1096" spans="1:21" x14ac:dyDescent="0.3">
      <c r="A1096" t="str">
        <f>VLOOKUP(B1096,pacientes_insertados[],2,)</f>
        <v>61e34254ec4ec02e84f5dd30</v>
      </c>
      <c r="B1096">
        <f>seguimiento[[#This Row],[idpaciente]]</f>
        <v>520</v>
      </c>
      <c r="C1096">
        <f t="shared" si="17"/>
        <v>2012</v>
      </c>
      <c r="D1096" s="1">
        <f>seguimiento[[#This Row],[fecha]]</f>
        <v>41222</v>
      </c>
      <c r="E1096" t="str">
        <f>seguimiento[[#This Row],[institucion]]</f>
        <v>H.I.G.A Prof.R. Rossi</v>
      </c>
      <c r="F1096" t="str">
        <f>seguimiento[[#This Row],[fallecimiento]]</f>
        <v>No</v>
      </c>
      <c r="O1096" t="str">
        <f>IF(seguimiento[[#This Row],[curvaglucemia]]="","No realizada","Realizada")</f>
        <v>No realizada</v>
      </c>
      <c r="P1096" t="str">
        <f>IF(O1096="Realizada",seguimiento[[#This Row],[curvaglucemia]],"")</f>
        <v/>
      </c>
      <c r="Q1096" t="str">
        <f>IF(seguimiento[[#This Row],[vitaminaDRealizada]]="","",IF(seguimiento[[#This Row],[vitaminaDRealizada]]="No realizado","No realizada","Realizada"))</f>
        <v/>
      </c>
      <c r="R1096" t="str">
        <f>IF(Q1096="Realizada",seguimiento[[#This Row],[vitaminaDRealizada]],"")</f>
        <v/>
      </c>
      <c r="S1096" t="str">
        <f>IF(seguimiento[[#This Row],[ige]]="No realizada","No realizada",IF(seguimiento[[#This Row],[ige]]="","","Realizada"))</f>
        <v/>
      </c>
      <c r="T1096" t="str">
        <f>IF(S1096="Realizada",seguimiento[[#This Row],[ige]],"")</f>
        <v/>
      </c>
      <c r="U1096" t="str">
        <f>IF(OR(seguimiento[[#This Row],[actividadfisica]]="Ejercicio regular",seguimiento[[#This Row],[actividadfisica]]="Actividad deportiva"),"Sí","")</f>
        <v/>
      </c>
    </row>
    <row r="1097" spans="1:21" x14ac:dyDescent="0.3">
      <c r="A1097" t="str">
        <f>VLOOKUP(B1097,pacientes_insertados[],2,)</f>
        <v>61e34254ec4ec02e84f5dd30</v>
      </c>
      <c r="B1097">
        <f>seguimiento[[#This Row],[idpaciente]]</f>
        <v>520</v>
      </c>
      <c r="C1097">
        <f t="shared" si="17"/>
        <v>2012</v>
      </c>
      <c r="D1097" s="1">
        <f>seguimiento[[#This Row],[fecha]]</f>
        <v>41222</v>
      </c>
      <c r="E1097" t="str">
        <f>seguimiento[[#This Row],[institucion]]</f>
        <v>H.I.G.A Prof.R. Rossi</v>
      </c>
      <c r="F1097" t="str">
        <f>seguimiento[[#This Row],[fallecimiento]]</f>
        <v>No</v>
      </c>
      <c r="O1097" t="str">
        <f>IF(seguimiento[[#This Row],[curvaglucemia]]="","No realizada","Realizada")</f>
        <v>No realizada</v>
      </c>
      <c r="P1097" t="str">
        <f>IF(O1097="Realizada",seguimiento[[#This Row],[curvaglucemia]],"")</f>
        <v/>
      </c>
      <c r="Q1097" t="str">
        <f>IF(seguimiento[[#This Row],[vitaminaDRealizada]]="","",IF(seguimiento[[#This Row],[vitaminaDRealizada]]="No realizado","No realizada","Realizada"))</f>
        <v/>
      </c>
      <c r="R1097" t="str">
        <f>IF(Q1097="Realizada",seguimiento[[#This Row],[vitaminaDRealizada]],"")</f>
        <v/>
      </c>
      <c r="S1097" t="str">
        <f>IF(seguimiento[[#This Row],[ige]]="No realizada","No realizada",IF(seguimiento[[#This Row],[ige]]="","","Realizada"))</f>
        <v/>
      </c>
      <c r="T1097" t="str">
        <f>IF(S1097="Realizada",seguimiento[[#This Row],[ige]],"")</f>
        <v/>
      </c>
      <c r="U1097" t="str">
        <f>IF(OR(seguimiento[[#This Row],[actividadfisica]]="Ejercicio regular",seguimiento[[#This Row],[actividadfisica]]="Actividad deportiva"),"Sí","")</f>
        <v/>
      </c>
    </row>
    <row r="1098" spans="1:21" x14ac:dyDescent="0.3">
      <c r="A1098" t="str">
        <f>VLOOKUP(B1098,pacientes_insertados[],2,)</f>
        <v>61e34254ec4ec02e84f5dd30</v>
      </c>
      <c r="B1098">
        <f>seguimiento[[#This Row],[idpaciente]]</f>
        <v>520</v>
      </c>
      <c r="C1098">
        <f t="shared" si="17"/>
        <v>2013</v>
      </c>
      <c r="D1098" s="1">
        <f>seguimiento[[#This Row],[fecha]]</f>
        <v>41509</v>
      </c>
      <c r="E1098" t="str">
        <f>seguimiento[[#This Row],[institucion]]</f>
        <v>H.I.G.A Prof.R. Rossi</v>
      </c>
      <c r="F1098" t="str">
        <f>seguimiento[[#This Row],[fallecimiento]]</f>
        <v>No</v>
      </c>
      <c r="I1098" t="str">
        <f>seguimiento[[#This Row],[educacion]]</f>
        <v>Secundaria completa</v>
      </c>
      <c r="J1098" t="str">
        <f>seguimiento[[#This Row],[laboral]]</f>
        <v>No trabaja</v>
      </c>
      <c r="K1098" t="str">
        <f>seguimiento[[#This Row],[coberturamedica]]</f>
        <v>Sí</v>
      </c>
      <c r="L1098" t="str">
        <f>seguimiento[[#This Row],[ntratendovenosos]]</f>
        <v>2</v>
      </c>
      <c r="M1098" t="str">
        <f>seguimiento[[#This Row],[Embarazo]]</f>
        <v>No</v>
      </c>
      <c r="N1098" t="str">
        <f>seguimiento[[#This Row],[ncultivosanio]]</f>
        <v>3</v>
      </c>
      <c r="O1098" t="str">
        <f>IF(seguimiento[[#This Row],[curvaglucemia]]="","No realizada","Realizada")</f>
        <v>Realizada</v>
      </c>
      <c r="P1098" t="str">
        <f>IF(O1098="Realizada",seguimiento[[#This Row],[curvaglucemia]],"")</f>
        <v>Diabetes</v>
      </c>
      <c r="Q1098" t="str">
        <f>IF(seguimiento[[#This Row],[vitaminaDRealizada]]="","",IF(seguimiento[[#This Row],[vitaminaDRealizada]]="No realizado","No realizada","Realizada"))</f>
        <v/>
      </c>
      <c r="R1098" t="str">
        <f>IF(Q1098="Realizada",seguimiento[[#This Row],[vitaminaDRealizada]],"")</f>
        <v/>
      </c>
      <c r="S1098" t="str">
        <f>IF(seguimiento[[#This Row],[ige]]="No realizada","No realizada",IF(seguimiento[[#This Row],[ige]]="","","Realizada"))</f>
        <v>Realizada</v>
      </c>
      <c r="T1098" t="str">
        <f>IF(S1098="Realizada",seguimiento[[#This Row],[ige]],"")</f>
        <v>&lt; 500</v>
      </c>
      <c r="U1098" t="str">
        <f>IF(OR(seguimiento[[#This Row],[actividadfisica]]="Ejercicio regular",seguimiento[[#This Row],[actividadfisica]]="Actividad deportiva"),"Sí","")</f>
        <v>Sí</v>
      </c>
    </row>
    <row r="1099" spans="1:21" x14ac:dyDescent="0.3">
      <c r="A1099" t="str">
        <f>VLOOKUP(B1099,pacientes_insertados[],2,)</f>
        <v>61e34254ec4ec02e84f5dd30</v>
      </c>
      <c r="B1099">
        <f>seguimiento[[#This Row],[idpaciente]]</f>
        <v>520</v>
      </c>
      <c r="C1099">
        <f t="shared" si="17"/>
        <v>2014</v>
      </c>
      <c r="D1099" s="1">
        <f>seguimiento[[#This Row],[fecha]]</f>
        <v>41696</v>
      </c>
      <c r="E1099" t="str">
        <f>seguimiento[[#This Row],[institucion]]</f>
        <v>H.I.G.A Prof.R. Rossi</v>
      </c>
      <c r="F1099" t="str">
        <f>seguimiento[[#This Row],[fallecimiento]]</f>
        <v>No</v>
      </c>
      <c r="I1099" t="str">
        <f>seguimiento[[#This Row],[educacion]]</f>
        <v>Secundaria completa</v>
      </c>
      <c r="K1099" t="str">
        <f>seguimiento[[#This Row],[coberturamedica]]</f>
        <v>Sí</v>
      </c>
      <c r="L1099" t="str">
        <f>seguimiento[[#This Row],[ntratendovenosos]]</f>
        <v>1</v>
      </c>
      <c r="M1099" t="str">
        <f>seguimiento[[#This Row],[Embarazo]]</f>
        <v>No</v>
      </c>
      <c r="N1099" t="str">
        <f>seguimiento[[#This Row],[ncultivosanio]]</f>
        <v>2</v>
      </c>
      <c r="O1099" t="str">
        <f>IF(seguimiento[[#This Row],[curvaglucemia]]="","No realizada","Realizada")</f>
        <v>Realizada</v>
      </c>
      <c r="P1099" t="str">
        <f>IF(O1099="Realizada",seguimiento[[#This Row],[curvaglucemia]],"")</f>
        <v>Diabetes</v>
      </c>
      <c r="Q1099" t="str">
        <f>IF(seguimiento[[#This Row],[vitaminaDRealizada]]="","",IF(seguimiento[[#This Row],[vitaminaDRealizada]]="No realizado","No realizada","Realizada"))</f>
        <v/>
      </c>
      <c r="R1099" t="str">
        <f>IF(Q1099="Realizada",seguimiento[[#This Row],[vitaminaDRealizada]],"")</f>
        <v/>
      </c>
      <c r="S1099" t="str">
        <f>IF(seguimiento[[#This Row],[ige]]="No realizada","No realizada",IF(seguimiento[[#This Row],[ige]]="","","Realizada"))</f>
        <v/>
      </c>
      <c r="T1099" t="str">
        <f>IF(S1099="Realizada",seguimiento[[#This Row],[ige]],"")</f>
        <v/>
      </c>
      <c r="U1099" t="str">
        <f>IF(OR(seguimiento[[#This Row],[actividadfisica]]="Ejercicio regular",seguimiento[[#This Row],[actividadfisica]]="Actividad deportiva"),"Sí","")</f>
        <v/>
      </c>
    </row>
    <row r="1100" spans="1:21" x14ac:dyDescent="0.3">
      <c r="A1100" t="str">
        <f>VLOOKUP(B1100,pacientes_insertados[],2,)</f>
        <v>61e34254ec4ec02e84f5dd31</v>
      </c>
      <c r="B1100">
        <f>seguimiento[[#This Row],[idpaciente]]</f>
        <v>522</v>
      </c>
      <c r="C1100">
        <f t="shared" si="17"/>
        <v>2012</v>
      </c>
      <c r="D1100" s="1">
        <f>seguimiento[[#This Row],[fecha]]</f>
        <v>41262</v>
      </c>
      <c r="E1100" t="str">
        <f>seguimiento[[#This Row],[institucion]]</f>
        <v>CEP</v>
      </c>
      <c r="F1100" t="str">
        <f>seguimiento[[#This Row],[fallecimiento]]</f>
        <v>No</v>
      </c>
      <c r="O1100" t="str">
        <f>IF(seguimiento[[#This Row],[curvaglucemia]]="","No realizada","Realizada")</f>
        <v>Realizada</v>
      </c>
      <c r="P1100" t="str">
        <f>IF(O1100="Realizada",seguimiento[[#This Row],[curvaglucemia]],"")</f>
        <v>Normal</v>
      </c>
      <c r="Q1100" t="str">
        <f>IF(seguimiento[[#This Row],[vitaminaDRealizada]]="","",IF(seguimiento[[#This Row],[vitaminaDRealizada]]="No realizado","No realizada","Realizada"))</f>
        <v/>
      </c>
      <c r="R1100" t="str">
        <f>IF(Q1100="Realizada",seguimiento[[#This Row],[vitaminaDRealizada]],"")</f>
        <v/>
      </c>
      <c r="S1100" t="str">
        <f>IF(seguimiento[[#This Row],[ige]]="No realizada","No realizada",IF(seguimiento[[#This Row],[ige]]="","","Realizada"))</f>
        <v/>
      </c>
      <c r="T1100" t="str">
        <f>IF(S1100="Realizada",seguimiento[[#This Row],[ige]],"")</f>
        <v/>
      </c>
      <c r="U1100" t="str">
        <f>IF(OR(seguimiento[[#This Row],[actividadfisica]]="Ejercicio regular",seguimiento[[#This Row],[actividadfisica]]="Actividad deportiva"),"Sí","")</f>
        <v/>
      </c>
    </row>
    <row r="1101" spans="1:21" x14ac:dyDescent="0.3">
      <c r="A1101" t="str">
        <f>VLOOKUP(B1101,pacientes_insertados[],2,)</f>
        <v>61e34254ec4ec02e84f5dd31</v>
      </c>
      <c r="B1101">
        <f>seguimiento[[#This Row],[idpaciente]]</f>
        <v>522</v>
      </c>
      <c r="C1101">
        <f t="shared" si="17"/>
        <v>2017</v>
      </c>
      <c r="D1101" s="1">
        <f>seguimiento[[#This Row],[fecha]]</f>
        <v>43083</v>
      </c>
      <c r="E1101" t="str">
        <f>seguimiento[[#This Row],[institucion]]</f>
        <v>Clinica del sud</v>
      </c>
      <c r="F1101" t="str">
        <f>seguimiento[[#This Row],[fallecimiento]]</f>
        <v>No</v>
      </c>
      <c r="J1101" t="str">
        <f>seguimiento[[#This Row],[laboral]]</f>
        <v>No trabaja</v>
      </c>
      <c r="K1101" t="str">
        <f>seguimiento[[#This Row],[coberturamedica]]</f>
        <v>Sí</v>
      </c>
      <c r="M1101" t="str">
        <f>seguimiento[[#This Row],[Embarazo]]</f>
        <v>No</v>
      </c>
      <c r="O1101" t="str">
        <f>IF(seguimiento[[#This Row],[curvaglucemia]]="","No realizada","Realizada")</f>
        <v>Realizada</v>
      </c>
      <c r="P1101" t="str">
        <f>IF(O1101="Realizada",seguimiento[[#This Row],[curvaglucemia]],"")</f>
        <v>Normal</v>
      </c>
      <c r="Q1101" t="str">
        <f>IF(seguimiento[[#This Row],[vitaminaDRealizada]]="","",IF(seguimiento[[#This Row],[vitaminaDRealizada]]="No realizado","No realizada","Realizada"))</f>
        <v>Realizada</v>
      </c>
      <c r="R1101" t="str">
        <f>IF(Q1101="Realizada",seguimiento[[#This Row],[vitaminaDRealizada]],"")</f>
        <v>Normal</v>
      </c>
      <c r="S1101" t="str">
        <f>IF(seguimiento[[#This Row],[ige]]="No realizada","No realizada",IF(seguimiento[[#This Row],[ige]]="","","Realizada"))</f>
        <v>Realizada</v>
      </c>
      <c r="T1101" t="str">
        <f>IF(S1101="Realizada",seguimiento[[#This Row],[ige]],"")</f>
        <v>500 - 1.000</v>
      </c>
      <c r="U1101" t="str">
        <f>IF(OR(seguimiento[[#This Row],[actividadfisica]]="Ejercicio regular",seguimiento[[#This Row],[actividadfisica]]="Actividad deportiva"),"Sí","")</f>
        <v>Sí</v>
      </c>
    </row>
    <row r="1102" spans="1:21" x14ac:dyDescent="0.3">
      <c r="A1102" t="str">
        <f>VLOOKUP(B1102,pacientes_insertados[],2,)</f>
        <v>61e34254ec4ec02e84f5dd32</v>
      </c>
      <c r="B1102">
        <f>seguimiento[[#This Row],[idpaciente]]</f>
        <v>523</v>
      </c>
      <c r="C1102">
        <f t="shared" si="17"/>
        <v>2012</v>
      </c>
      <c r="D1102" s="1">
        <f>seguimiento[[#This Row],[fecha]]</f>
        <v>41261</v>
      </c>
      <c r="E1102" t="str">
        <f>seguimiento[[#This Row],[institucion]]</f>
        <v>Hospital de Niños Dr Orlando Alassia</v>
      </c>
      <c r="F1102" t="str">
        <f>seguimiento[[#This Row],[fallecimiento]]</f>
        <v>No</v>
      </c>
      <c r="K1102" t="str">
        <f>seguimiento[[#This Row],[coberturamedica]]</f>
        <v>No</v>
      </c>
      <c r="M1102" t="str">
        <f>seguimiento[[#This Row],[Embarazo]]</f>
        <v>No</v>
      </c>
      <c r="O1102" t="str">
        <f>IF(seguimiento[[#This Row],[curvaglucemia]]="","No realizada","Realizada")</f>
        <v>No realizada</v>
      </c>
      <c r="P1102" t="str">
        <f>IF(O1102="Realizada",seguimiento[[#This Row],[curvaglucemia]],"")</f>
        <v/>
      </c>
      <c r="Q1102" t="str">
        <f>IF(seguimiento[[#This Row],[vitaminaDRealizada]]="","",IF(seguimiento[[#This Row],[vitaminaDRealizada]]="No realizado","No realizada","Realizada"))</f>
        <v/>
      </c>
      <c r="R1102" t="str">
        <f>IF(Q1102="Realizada",seguimiento[[#This Row],[vitaminaDRealizada]],"")</f>
        <v/>
      </c>
      <c r="S1102" t="str">
        <f>IF(seguimiento[[#This Row],[ige]]="No realizada","No realizada",IF(seguimiento[[#This Row],[ige]]="","","Realizada"))</f>
        <v/>
      </c>
      <c r="T1102" t="str">
        <f>IF(S1102="Realizada",seguimiento[[#This Row],[ige]],"")</f>
        <v/>
      </c>
      <c r="U1102" t="str">
        <f>IF(OR(seguimiento[[#This Row],[actividadfisica]]="Ejercicio regular",seguimiento[[#This Row],[actividadfisica]]="Actividad deportiva"),"Sí","")</f>
        <v/>
      </c>
    </row>
    <row r="1103" spans="1:21" x14ac:dyDescent="0.3">
      <c r="A1103" t="str">
        <f>VLOOKUP(B1103,pacientes_insertados[],2,)</f>
        <v>61e34254ec4ec02e84f5dd32</v>
      </c>
      <c r="B1103">
        <f>seguimiento[[#This Row],[idpaciente]]</f>
        <v>523</v>
      </c>
      <c r="C1103">
        <f t="shared" si="17"/>
        <v>2013</v>
      </c>
      <c r="D1103" s="1">
        <f>seguimiento[[#This Row],[fecha]]</f>
        <v>41284</v>
      </c>
      <c r="E1103" t="str">
        <f>seguimiento[[#This Row],[institucion]]</f>
        <v>Hospital de Niños Dr Orlando Alassia</v>
      </c>
      <c r="F1103" t="str">
        <f>seguimiento[[#This Row],[fallecimiento]]</f>
        <v>No</v>
      </c>
      <c r="I1103" t="str">
        <f>seguimiento[[#This Row],[educacion]]</f>
        <v>Terciario incompleto</v>
      </c>
      <c r="K1103" t="str">
        <f>seguimiento[[#This Row],[coberturamedica]]</f>
        <v>No</v>
      </c>
      <c r="M1103" t="str">
        <f>seguimiento[[#This Row],[Embarazo]]</f>
        <v>No</v>
      </c>
      <c r="N1103" t="str">
        <f>seguimiento[[#This Row],[ncultivosanio]]</f>
        <v>5</v>
      </c>
      <c r="O1103" t="str">
        <f>IF(seguimiento[[#This Row],[curvaglucemia]]="","No realizada","Realizada")</f>
        <v>No realizada</v>
      </c>
      <c r="P1103" t="str">
        <f>IF(O1103="Realizada",seguimiento[[#This Row],[curvaglucemia]],"")</f>
        <v/>
      </c>
      <c r="Q1103" t="str">
        <f>IF(seguimiento[[#This Row],[vitaminaDRealizada]]="","",IF(seguimiento[[#This Row],[vitaminaDRealizada]]="No realizado","No realizada","Realizada"))</f>
        <v/>
      </c>
      <c r="R1103" t="str">
        <f>IF(Q1103="Realizada",seguimiento[[#This Row],[vitaminaDRealizada]],"")</f>
        <v/>
      </c>
      <c r="S1103" t="str">
        <f>IF(seguimiento[[#This Row],[ige]]="No realizada","No realizada",IF(seguimiento[[#This Row],[ige]]="","","Realizada"))</f>
        <v/>
      </c>
      <c r="T1103" t="str">
        <f>IF(S1103="Realizada",seguimiento[[#This Row],[ige]],"")</f>
        <v/>
      </c>
      <c r="U1103" t="str">
        <f>IF(OR(seguimiento[[#This Row],[actividadfisica]]="Ejercicio regular",seguimiento[[#This Row],[actividadfisica]]="Actividad deportiva"),"Sí","")</f>
        <v/>
      </c>
    </row>
    <row r="1104" spans="1:21" x14ac:dyDescent="0.3">
      <c r="A1104" t="str">
        <f>VLOOKUP(B1104,pacientes_insertados[],2,)</f>
        <v>61e34254ec4ec02e84f5dd32</v>
      </c>
      <c r="B1104">
        <f>seguimiento[[#This Row],[idpaciente]]</f>
        <v>523</v>
      </c>
      <c r="C1104">
        <f t="shared" si="17"/>
        <v>2013</v>
      </c>
      <c r="D1104" s="1">
        <f>seguimiento[[#This Row],[fecha]]</f>
        <v>41352</v>
      </c>
      <c r="E1104" t="str">
        <f>seguimiento[[#This Row],[institucion]]</f>
        <v>Hospital de Niños Dr Orlando Alassia</v>
      </c>
      <c r="F1104" t="str">
        <f>seguimiento[[#This Row],[fallecimiento]]</f>
        <v>No</v>
      </c>
      <c r="K1104" t="str">
        <f>seguimiento[[#This Row],[coberturamedica]]</f>
        <v>No</v>
      </c>
      <c r="M1104" t="str">
        <f>seguimiento[[#This Row],[Embarazo]]</f>
        <v>No</v>
      </c>
      <c r="O1104" t="str">
        <f>IF(seguimiento[[#This Row],[curvaglucemia]]="","No realizada","Realizada")</f>
        <v>Realizada</v>
      </c>
      <c r="P1104" t="str">
        <f>IF(O1104="Realizada",seguimiento[[#This Row],[curvaglucemia]],"")</f>
        <v>Normal</v>
      </c>
      <c r="Q1104" t="str">
        <f>IF(seguimiento[[#This Row],[vitaminaDRealizada]]="","",IF(seguimiento[[#This Row],[vitaminaDRealizada]]="No realizado","No realizada","Realizada"))</f>
        <v/>
      </c>
      <c r="R1104" t="str">
        <f>IF(Q1104="Realizada",seguimiento[[#This Row],[vitaminaDRealizada]],"")</f>
        <v/>
      </c>
      <c r="S1104" t="str">
        <f>IF(seguimiento[[#This Row],[ige]]="No realizada","No realizada",IF(seguimiento[[#This Row],[ige]]="","","Realizada"))</f>
        <v/>
      </c>
      <c r="T1104" t="str">
        <f>IF(S1104="Realizada",seguimiento[[#This Row],[ige]],"")</f>
        <v/>
      </c>
      <c r="U1104" t="str">
        <f>IF(OR(seguimiento[[#This Row],[actividadfisica]]="Ejercicio regular",seguimiento[[#This Row],[actividadfisica]]="Actividad deportiva"),"Sí","")</f>
        <v/>
      </c>
    </row>
    <row r="1105" spans="1:21" x14ac:dyDescent="0.3">
      <c r="A1105" t="str">
        <f>VLOOKUP(B1105,pacientes_insertados[],2,)</f>
        <v>61e34254ec4ec02e84f5dd32</v>
      </c>
      <c r="B1105">
        <f>seguimiento[[#This Row],[idpaciente]]</f>
        <v>523</v>
      </c>
      <c r="C1105">
        <f t="shared" si="17"/>
        <v>2014</v>
      </c>
      <c r="D1105" s="1">
        <f>seguimiento[[#This Row],[fecha]]</f>
        <v>41697</v>
      </c>
      <c r="E1105" t="str">
        <f>seguimiento[[#This Row],[institucion]]</f>
        <v>Hospital de Niños Dr Orlando Alassia</v>
      </c>
      <c r="F1105" t="str">
        <f>seguimiento[[#This Row],[fallecimiento]]</f>
        <v>No</v>
      </c>
      <c r="K1105" t="str">
        <f>seguimiento[[#This Row],[coberturamedica]]</f>
        <v>No</v>
      </c>
      <c r="O1105" t="str">
        <f>IF(seguimiento[[#This Row],[curvaglucemia]]="","No realizada","Realizada")</f>
        <v>No realizada</v>
      </c>
      <c r="P1105" t="str">
        <f>IF(O1105="Realizada",seguimiento[[#This Row],[curvaglucemia]],"")</f>
        <v/>
      </c>
      <c r="Q1105" t="str">
        <f>IF(seguimiento[[#This Row],[vitaminaDRealizada]]="","",IF(seguimiento[[#This Row],[vitaminaDRealizada]]="No realizado","No realizada","Realizada"))</f>
        <v/>
      </c>
      <c r="R1105" t="str">
        <f>IF(Q1105="Realizada",seguimiento[[#This Row],[vitaminaDRealizada]],"")</f>
        <v/>
      </c>
      <c r="S1105" t="str">
        <f>IF(seguimiento[[#This Row],[ige]]="No realizada","No realizada",IF(seguimiento[[#This Row],[ige]]="","","Realizada"))</f>
        <v/>
      </c>
      <c r="T1105" t="str">
        <f>IF(S1105="Realizada",seguimiento[[#This Row],[ige]],"")</f>
        <v/>
      </c>
      <c r="U1105" t="str">
        <f>IF(OR(seguimiento[[#This Row],[actividadfisica]]="Ejercicio regular",seguimiento[[#This Row],[actividadfisica]]="Actividad deportiva"),"Sí","")</f>
        <v/>
      </c>
    </row>
    <row r="1106" spans="1:21" x14ac:dyDescent="0.3">
      <c r="A1106" t="str">
        <f>VLOOKUP(B1106,pacientes_insertados[],2,)</f>
        <v>61e34254ec4ec02e84f5dd32</v>
      </c>
      <c r="B1106">
        <f>seguimiento[[#This Row],[idpaciente]]</f>
        <v>523</v>
      </c>
      <c r="C1106">
        <f t="shared" si="17"/>
        <v>2019</v>
      </c>
      <c r="D1106" s="1">
        <f>seguimiento[[#This Row],[fecha]]</f>
        <v>43727</v>
      </c>
      <c r="E1106" t="str">
        <f>seguimiento[[#This Row],[institucion]]</f>
        <v>Hospital de Niños Dr Orlando Alassia</v>
      </c>
      <c r="F1106" t="str">
        <f>seguimiento[[#This Row],[fallecimiento]]</f>
        <v>No</v>
      </c>
      <c r="K1106" t="str">
        <f>seguimiento[[#This Row],[coberturamedica]]</f>
        <v>No</v>
      </c>
      <c r="M1106" t="str">
        <f>seguimiento[[#This Row],[Embarazo]]</f>
        <v>No</v>
      </c>
      <c r="N1106" t="str">
        <f>seguimiento[[#This Row],[ncultivosanio]]</f>
        <v>4</v>
      </c>
      <c r="O1106" t="str">
        <f>IF(seguimiento[[#This Row],[curvaglucemia]]="","No realizada","Realizada")</f>
        <v>No realizada</v>
      </c>
      <c r="P1106" t="str">
        <f>IF(O1106="Realizada",seguimiento[[#This Row],[curvaglucemia]],"")</f>
        <v/>
      </c>
      <c r="Q1106" t="str">
        <f>IF(seguimiento[[#This Row],[vitaminaDRealizada]]="","",IF(seguimiento[[#This Row],[vitaminaDRealizada]]="No realizado","No realizada","Realizada"))</f>
        <v/>
      </c>
      <c r="R1106" t="str">
        <f>IF(Q1106="Realizada",seguimiento[[#This Row],[vitaminaDRealizada]],"")</f>
        <v/>
      </c>
      <c r="S1106" t="str">
        <f>IF(seguimiento[[#This Row],[ige]]="No realizada","No realizada",IF(seguimiento[[#This Row],[ige]]="","","Realizada"))</f>
        <v/>
      </c>
      <c r="T1106" t="str">
        <f>IF(S1106="Realizada",seguimiento[[#This Row],[ige]],"")</f>
        <v/>
      </c>
      <c r="U1106" t="str">
        <f>IF(OR(seguimiento[[#This Row],[actividadfisica]]="Ejercicio regular",seguimiento[[#This Row],[actividadfisica]]="Actividad deportiva"),"Sí","")</f>
        <v/>
      </c>
    </row>
    <row r="1107" spans="1:21" x14ac:dyDescent="0.3">
      <c r="A1107" t="str">
        <f>VLOOKUP(B1107,pacientes_insertados[],2,)</f>
        <v>61e34254ec4ec02e84f5dd33</v>
      </c>
      <c r="B1107">
        <f>seguimiento[[#This Row],[idpaciente]]</f>
        <v>524</v>
      </c>
      <c r="C1107">
        <f t="shared" si="17"/>
        <v>2011</v>
      </c>
      <c r="D1107" s="1">
        <f>seguimiento[[#This Row],[fecha]]</f>
        <v>40863</v>
      </c>
      <c r="E1107" t="str">
        <f>seguimiento[[#This Row],[institucion]]</f>
        <v>Hospital Sor Maria Ludovica de La Plata</v>
      </c>
      <c r="F1107" t="str">
        <f>seguimiento[[#This Row],[fallecimiento]]</f>
        <v>No</v>
      </c>
      <c r="I1107" t="str">
        <f>seguimiento[[#This Row],[educacion]]</f>
        <v>Primaria incompleta</v>
      </c>
      <c r="K1107" t="str">
        <f>seguimiento[[#This Row],[coberturamedica]]</f>
        <v>Sí</v>
      </c>
      <c r="N1107" t="str">
        <f>seguimiento[[#This Row],[ncultivosanio]]</f>
        <v>2</v>
      </c>
      <c r="O1107" t="str">
        <f>IF(seguimiento[[#This Row],[curvaglucemia]]="","No realizada","Realizada")</f>
        <v>Realizada</v>
      </c>
      <c r="P1107" t="str">
        <f>IF(O1107="Realizada",seguimiento[[#This Row],[curvaglucemia]],"")</f>
        <v>Normal</v>
      </c>
      <c r="Q1107" t="str">
        <f>IF(seguimiento[[#This Row],[vitaminaDRealizada]]="","",IF(seguimiento[[#This Row],[vitaminaDRealizada]]="No realizado","No realizada","Realizada"))</f>
        <v/>
      </c>
      <c r="R1107" t="str">
        <f>IF(Q1107="Realizada",seguimiento[[#This Row],[vitaminaDRealizada]],"")</f>
        <v/>
      </c>
      <c r="S1107" t="str">
        <f>IF(seguimiento[[#This Row],[ige]]="No realizada","No realizada",IF(seguimiento[[#This Row],[ige]]="","","Realizada"))</f>
        <v/>
      </c>
      <c r="T1107" t="str">
        <f>IF(S1107="Realizada",seguimiento[[#This Row],[ige]],"")</f>
        <v/>
      </c>
      <c r="U1107" t="str">
        <f>IF(OR(seguimiento[[#This Row],[actividadfisica]]="Ejercicio regular",seguimiento[[#This Row],[actividadfisica]]="Actividad deportiva"),"Sí","")</f>
        <v/>
      </c>
    </row>
    <row r="1108" spans="1:21" x14ac:dyDescent="0.3">
      <c r="A1108" t="str">
        <f>VLOOKUP(B1108,pacientes_insertados[],2,)</f>
        <v>61e34254ec4ec02e84f5dd33</v>
      </c>
      <c r="B1108">
        <f>seguimiento[[#This Row],[idpaciente]]</f>
        <v>524</v>
      </c>
      <c r="C1108">
        <f t="shared" si="17"/>
        <v>2015</v>
      </c>
      <c r="D1108" s="1">
        <f>seguimiento[[#This Row],[fecha]]</f>
        <v>42113</v>
      </c>
      <c r="E1108" t="str">
        <f>seguimiento[[#This Row],[institucion]]</f>
        <v>Hospital Sor Maria Ludovica de La Plata</v>
      </c>
      <c r="F1108" t="str">
        <f>seguimiento[[#This Row],[fallecimiento]]</f>
        <v>No</v>
      </c>
      <c r="K1108" t="str">
        <f>seguimiento[[#This Row],[coberturamedica]]</f>
        <v>Sí</v>
      </c>
      <c r="N1108" t="str">
        <f>seguimiento[[#This Row],[ncultivosanio]]</f>
        <v>1</v>
      </c>
      <c r="O1108" t="str">
        <f>IF(seguimiento[[#This Row],[curvaglucemia]]="","No realizada","Realizada")</f>
        <v>No realizada</v>
      </c>
      <c r="P1108" t="str">
        <f>IF(O1108="Realizada",seguimiento[[#This Row],[curvaglucemia]],"")</f>
        <v/>
      </c>
      <c r="Q1108" t="str">
        <f>IF(seguimiento[[#This Row],[vitaminaDRealizada]]="","",IF(seguimiento[[#This Row],[vitaminaDRealizada]]="No realizado","No realizada","Realizada"))</f>
        <v>No realizada</v>
      </c>
      <c r="R1108" t="str">
        <f>IF(Q1108="Realizada",seguimiento[[#This Row],[vitaminaDRealizada]],"")</f>
        <v/>
      </c>
      <c r="S1108" t="str">
        <f>IF(seguimiento[[#This Row],[ige]]="No realizada","No realizada",IF(seguimiento[[#This Row],[ige]]="","","Realizada"))</f>
        <v>No realizada</v>
      </c>
      <c r="T1108" t="str">
        <f>IF(S1108="Realizada",seguimiento[[#This Row],[ige]],"")</f>
        <v/>
      </c>
      <c r="U1108" t="str">
        <f>IF(OR(seguimiento[[#This Row],[actividadfisica]]="Ejercicio regular",seguimiento[[#This Row],[actividadfisica]]="Actividad deportiva"),"Sí","")</f>
        <v/>
      </c>
    </row>
    <row r="1109" spans="1:21" x14ac:dyDescent="0.3">
      <c r="A1109" t="str">
        <f>VLOOKUP(B1109,pacientes_insertados[],2,)</f>
        <v>61e34254ec4ec02e84f5dd34</v>
      </c>
      <c r="B1109">
        <f>seguimiento[[#This Row],[idpaciente]]</f>
        <v>525</v>
      </c>
      <c r="C1109">
        <f t="shared" si="17"/>
        <v>2011</v>
      </c>
      <c r="D1109" s="1">
        <f>seguimiento[[#This Row],[fecha]]</f>
        <v>40897</v>
      </c>
      <c r="E1109" t="str">
        <f>seguimiento[[#This Row],[institucion]]</f>
        <v>Hospital Sor Maria Ludovica de La Plata</v>
      </c>
      <c r="F1109" t="str">
        <f>seguimiento[[#This Row],[fallecimiento]]</f>
        <v>No</v>
      </c>
      <c r="K1109" t="str">
        <f>seguimiento[[#This Row],[coberturamedica]]</f>
        <v>Sí</v>
      </c>
      <c r="N1109" t="str">
        <f>seguimiento[[#This Row],[ncultivosanio]]</f>
        <v>4</v>
      </c>
      <c r="O1109" t="str">
        <f>IF(seguimiento[[#This Row],[curvaglucemia]]="","No realizada","Realizada")</f>
        <v>No realizada</v>
      </c>
      <c r="P1109" t="str">
        <f>IF(O1109="Realizada",seguimiento[[#This Row],[curvaglucemia]],"")</f>
        <v/>
      </c>
      <c r="Q1109" t="str">
        <f>IF(seguimiento[[#This Row],[vitaminaDRealizada]]="","",IF(seguimiento[[#This Row],[vitaminaDRealizada]]="No realizado","No realizada","Realizada"))</f>
        <v/>
      </c>
      <c r="R1109" t="str">
        <f>IF(Q1109="Realizada",seguimiento[[#This Row],[vitaminaDRealizada]],"")</f>
        <v/>
      </c>
      <c r="S1109" t="str">
        <f>IF(seguimiento[[#This Row],[ige]]="No realizada","No realizada",IF(seguimiento[[#This Row],[ige]]="","","Realizada"))</f>
        <v/>
      </c>
      <c r="T1109" t="str">
        <f>IF(S1109="Realizada",seguimiento[[#This Row],[ige]],"")</f>
        <v/>
      </c>
      <c r="U1109" t="str">
        <f>IF(OR(seguimiento[[#This Row],[actividadfisica]]="Ejercicio regular",seguimiento[[#This Row],[actividadfisica]]="Actividad deportiva"),"Sí","")</f>
        <v/>
      </c>
    </row>
    <row r="1110" spans="1:21" x14ac:dyDescent="0.3">
      <c r="A1110" t="str">
        <f>VLOOKUP(B1110,pacientes_insertados[],2,)</f>
        <v>61e34254ec4ec02e84f5dd34</v>
      </c>
      <c r="B1110">
        <f>seguimiento[[#This Row],[idpaciente]]</f>
        <v>525</v>
      </c>
      <c r="C1110">
        <f t="shared" si="17"/>
        <v>2012</v>
      </c>
      <c r="D1110" s="1">
        <f>seguimiento[[#This Row],[fecha]]</f>
        <v>41227</v>
      </c>
      <c r="E1110" t="str">
        <f>seguimiento[[#This Row],[institucion]]</f>
        <v>Hospital Sor Maria Ludovica de La Plata</v>
      </c>
      <c r="F1110" t="str">
        <f>seguimiento[[#This Row],[fallecimiento]]</f>
        <v>No</v>
      </c>
      <c r="K1110" t="str">
        <f>seguimiento[[#This Row],[coberturamedica]]</f>
        <v>Sí</v>
      </c>
      <c r="N1110" t="str">
        <f>seguimiento[[#This Row],[ncultivosanio]]</f>
        <v>5</v>
      </c>
      <c r="O1110" t="str">
        <f>IF(seguimiento[[#This Row],[curvaglucemia]]="","No realizada","Realizada")</f>
        <v>No realizada</v>
      </c>
      <c r="P1110" t="str">
        <f>IF(O1110="Realizada",seguimiento[[#This Row],[curvaglucemia]],"")</f>
        <v/>
      </c>
      <c r="Q1110" t="str">
        <f>IF(seguimiento[[#This Row],[vitaminaDRealizada]]="","",IF(seguimiento[[#This Row],[vitaminaDRealizada]]="No realizado","No realizada","Realizada"))</f>
        <v/>
      </c>
      <c r="R1110" t="str">
        <f>IF(Q1110="Realizada",seguimiento[[#This Row],[vitaminaDRealizada]],"")</f>
        <v/>
      </c>
      <c r="S1110" t="str">
        <f>IF(seguimiento[[#This Row],[ige]]="No realizada","No realizada",IF(seguimiento[[#This Row],[ige]]="","","Realizada"))</f>
        <v/>
      </c>
      <c r="T1110" t="str">
        <f>IF(S1110="Realizada",seguimiento[[#This Row],[ige]],"")</f>
        <v/>
      </c>
      <c r="U1110" t="str">
        <f>IF(OR(seguimiento[[#This Row],[actividadfisica]]="Ejercicio regular",seguimiento[[#This Row],[actividadfisica]]="Actividad deportiva"),"Sí","")</f>
        <v>Sí</v>
      </c>
    </row>
    <row r="1111" spans="1:21" x14ac:dyDescent="0.3">
      <c r="A1111" t="str">
        <f>VLOOKUP(B1111,pacientes_insertados[],2,)</f>
        <v>61e34254ec4ec02e84f5dd35</v>
      </c>
      <c r="B1111">
        <f>seguimiento[[#This Row],[idpaciente]]</f>
        <v>526</v>
      </c>
      <c r="C1111">
        <f t="shared" si="17"/>
        <v>2011</v>
      </c>
      <c r="D1111" s="1">
        <f>seguimiento[[#This Row],[fecha]]</f>
        <v>40884</v>
      </c>
      <c r="E1111" t="str">
        <f>seguimiento[[#This Row],[institucion]]</f>
        <v>Hospital Sor Maria Ludovica de La Plata</v>
      </c>
      <c r="F1111" t="str">
        <f>seguimiento[[#This Row],[fallecimiento]]</f>
        <v>No</v>
      </c>
      <c r="I1111" t="str">
        <f>seguimiento[[#This Row],[educacion]]</f>
        <v>Primaria incompleta</v>
      </c>
      <c r="K1111" t="str">
        <f>seguimiento[[#This Row],[coberturamedica]]</f>
        <v>Sí</v>
      </c>
      <c r="L1111" t="str">
        <f>seguimiento[[#This Row],[ntratendovenosos]]</f>
        <v>1</v>
      </c>
      <c r="N1111" t="str">
        <f>seguimiento[[#This Row],[ncultivosanio]]</f>
        <v>5</v>
      </c>
      <c r="O1111" t="str">
        <f>IF(seguimiento[[#This Row],[curvaglucemia]]="","No realizada","Realizada")</f>
        <v>No realizada</v>
      </c>
      <c r="P1111" t="str">
        <f>IF(O1111="Realizada",seguimiento[[#This Row],[curvaglucemia]],"")</f>
        <v/>
      </c>
      <c r="Q1111" t="str">
        <f>IF(seguimiento[[#This Row],[vitaminaDRealizada]]="","",IF(seguimiento[[#This Row],[vitaminaDRealizada]]="No realizado","No realizada","Realizada"))</f>
        <v/>
      </c>
      <c r="R1111" t="str">
        <f>IF(Q1111="Realizada",seguimiento[[#This Row],[vitaminaDRealizada]],"")</f>
        <v/>
      </c>
      <c r="S1111" t="str">
        <f>IF(seguimiento[[#This Row],[ige]]="No realizada","No realizada",IF(seguimiento[[#This Row],[ige]]="","","Realizada"))</f>
        <v/>
      </c>
      <c r="T1111" t="str">
        <f>IF(S1111="Realizada",seguimiento[[#This Row],[ige]],"")</f>
        <v/>
      </c>
      <c r="U1111" t="str">
        <f>IF(OR(seguimiento[[#This Row],[actividadfisica]]="Ejercicio regular",seguimiento[[#This Row],[actividadfisica]]="Actividad deportiva"),"Sí","")</f>
        <v/>
      </c>
    </row>
    <row r="1112" spans="1:21" x14ac:dyDescent="0.3">
      <c r="A1112" t="str">
        <f>VLOOKUP(B1112,pacientes_insertados[],2,)</f>
        <v>61e34254ec4ec02e84f5dd35</v>
      </c>
      <c r="B1112">
        <f>seguimiento[[#This Row],[idpaciente]]</f>
        <v>526</v>
      </c>
      <c r="C1112">
        <f t="shared" si="17"/>
        <v>2012</v>
      </c>
      <c r="D1112" s="1">
        <f>seguimiento[[#This Row],[fecha]]</f>
        <v>41227</v>
      </c>
      <c r="E1112" t="str">
        <f>seguimiento[[#This Row],[institucion]]</f>
        <v>Hospital Sor Maria Ludovica de La Plata</v>
      </c>
      <c r="F1112" t="str">
        <f>seguimiento[[#This Row],[fallecimiento]]</f>
        <v>No</v>
      </c>
      <c r="I1112" t="str">
        <f>seguimiento[[#This Row],[educacion]]</f>
        <v>Primaria incompleta</v>
      </c>
      <c r="K1112" t="str">
        <f>seguimiento[[#This Row],[coberturamedica]]</f>
        <v>Sí</v>
      </c>
      <c r="L1112" t="str">
        <f>seguimiento[[#This Row],[ntratendovenosos]]</f>
        <v>2</v>
      </c>
      <c r="O1112" t="str">
        <f>IF(seguimiento[[#This Row],[curvaglucemia]]="","No realizada","Realizada")</f>
        <v>No realizada</v>
      </c>
      <c r="P1112" t="str">
        <f>IF(O1112="Realizada",seguimiento[[#This Row],[curvaglucemia]],"")</f>
        <v/>
      </c>
      <c r="Q1112" t="str">
        <f>IF(seguimiento[[#This Row],[vitaminaDRealizada]]="","",IF(seguimiento[[#This Row],[vitaminaDRealizada]]="No realizado","No realizada","Realizada"))</f>
        <v/>
      </c>
      <c r="R1112" t="str">
        <f>IF(Q1112="Realizada",seguimiento[[#This Row],[vitaminaDRealizada]],"")</f>
        <v/>
      </c>
      <c r="S1112" t="str">
        <f>IF(seguimiento[[#This Row],[ige]]="No realizada","No realizada",IF(seguimiento[[#This Row],[ige]]="","","Realizada"))</f>
        <v/>
      </c>
      <c r="T1112" t="str">
        <f>IF(S1112="Realizada",seguimiento[[#This Row],[ige]],"")</f>
        <v/>
      </c>
      <c r="U1112" t="str">
        <f>IF(OR(seguimiento[[#This Row],[actividadfisica]]="Ejercicio regular",seguimiento[[#This Row],[actividadfisica]]="Actividad deportiva"),"Sí","")</f>
        <v/>
      </c>
    </row>
    <row r="1113" spans="1:21" x14ac:dyDescent="0.3">
      <c r="A1113" t="str">
        <f>VLOOKUP(B1113,pacientes_insertados[],2,)</f>
        <v>61e34254ec4ec02e84f5dd35</v>
      </c>
      <c r="B1113">
        <f>seguimiento[[#This Row],[idpaciente]]</f>
        <v>526</v>
      </c>
      <c r="C1113">
        <f t="shared" si="17"/>
        <v>2013</v>
      </c>
      <c r="D1113" s="1">
        <f>seguimiento[[#This Row],[fecha]]</f>
        <v>41618</v>
      </c>
      <c r="E1113" t="str">
        <f>seguimiento[[#This Row],[institucion]]</f>
        <v>Hospital Sor Maria Ludovica de La Plata</v>
      </c>
      <c r="F1113" t="str">
        <f>seguimiento[[#This Row],[fallecimiento]]</f>
        <v>No</v>
      </c>
      <c r="K1113" t="str">
        <f>seguimiento[[#This Row],[coberturamedica]]</f>
        <v>Sí</v>
      </c>
      <c r="O1113" t="str">
        <f>IF(seguimiento[[#This Row],[curvaglucemia]]="","No realizada","Realizada")</f>
        <v>No realizada</v>
      </c>
      <c r="P1113" t="str">
        <f>IF(O1113="Realizada",seguimiento[[#This Row],[curvaglucemia]],"")</f>
        <v/>
      </c>
      <c r="Q1113" t="str">
        <f>IF(seguimiento[[#This Row],[vitaminaDRealizada]]="","",IF(seguimiento[[#This Row],[vitaminaDRealizada]]="No realizado","No realizada","Realizada"))</f>
        <v/>
      </c>
      <c r="R1113" t="str">
        <f>IF(Q1113="Realizada",seguimiento[[#This Row],[vitaminaDRealizada]],"")</f>
        <v/>
      </c>
      <c r="S1113" t="str">
        <f>IF(seguimiento[[#This Row],[ige]]="No realizada","No realizada",IF(seguimiento[[#This Row],[ige]]="","","Realizada"))</f>
        <v/>
      </c>
      <c r="T1113" t="str">
        <f>IF(S1113="Realizada",seguimiento[[#This Row],[ige]],"")</f>
        <v/>
      </c>
      <c r="U1113" t="str">
        <f>IF(OR(seguimiento[[#This Row],[actividadfisica]]="Ejercicio regular",seguimiento[[#This Row],[actividadfisica]]="Actividad deportiva"),"Sí","")</f>
        <v/>
      </c>
    </row>
    <row r="1114" spans="1:21" x14ac:dyDescent="0.3">
      <c r="A1114" t="str">
        <f>VLOOKUP(B1114,pacientes_insertados[],2,)</f>
        <v>61e34254ec4ec02e84f5dd35</v>
      </c>
      <c r="B1114">
        <f>seguimiento[[#This Row],[idpaciente]]</f>
        <v>526</v>
      </c>
      <c r="C1114">
        <f t="shared" si="17"/>
        <v>2014</v>
      </c>
      <c r="D1114" s="1">
        <f>seguimiento[[#This Row],[fecha]]</f>
        <v>41646</v>
      </c>
      <c r="E1114" t="str">
        <f>seguimiento[[#This Row],[institucion]]</f>
        <v>Hospital Sor Maria Ludovica de La Plata</v>
      </c>
      <c r="F1114" t="str">
        <f>seguimiento[[#This Row],[fallecimiento]]</f>
        <v>Si</v>
      </c>
      <c r="G1114" t="str">
        <f>seguimiento[[#This Row],[fecha_fallec]]</f>
        <v>2014-01-14</v>
      </c>
      <c r="H1114" t="str">
        <f>seguimiento[[#This Row],[NombreCausaFallecimiento]]</f>
        <v>Respiratorios</v>
      </c>
      <c r="O1114" t="str">
        <f>IF(seguimiento[[#This Row],[curvaglucemia]]="","No realizada","Realizada")</f>
        <v>No realizada</v>
      </c>
      <c r="P1114" t="str">
        <f>IF(O1114="Realizada",seguimiento[[#This Row],[curvaglucemia]],"")</f>
        <v/>
      </c>
      <c r="Q1114" t="str">
        <f>IF(seguimiento[[#This Row],[vitaminaDRealizada]]="","",IF(seguimiento[[#This Row],[vitaminaDRealizada]]="No realizado","No realizada","Realizada"))</f>
        <v/>
      </c>
      <c r="R1114" t="str">
        <f>IF(Q1114="Realizada",seguimiento[[#This Row],[vitaminaDRealizada]],"")</f>
        <v/>
      </c>
      <c r="S1114" t="str">
        <f>IF(seguimiento[[#This Row],[ige]]="No realizada","No realizada",IF(seguimiento[[#This Row],[ige]]="","","Realizada"))</f>
        <v/>
      </c>
      <c r="T1114" t="str">
        <f>IF(S1114="Realizada",seguimiento[[#This Row],[ige]],"")</f>
        <v/>
      </c>
      <c r="U1114" t="str">
        <f>IF(OR(seguimiento[[#This Row],[actividadfisica]]="Ejercicio regular",seguimiento[[#This Row],[actividadfisica]]="Actividad deportiva"),"Sí","")</f>
        <v/>
      </c>
    </row>
    <row r="1115" spans="1:21" x14ac:dyDescent="0.3">
      <c r="A1115" t="str">
        <f>VLOOKUP(B1115,pacientes_insertados[],2,)</f>
        <v>61e34254ec4ec02e84f5dd36</v>
      </c>
      <c r="B1115">
        <f>seguimiento[[#This Row],[idpaciente]]</f>
        <v>527</v>
      </c>
      <c r="C1115">
        <f t="shared" si="17"/>
        <v>2011</v>
      </c>
      <c r="D1115" s="1">
        <f>seguimiento[[#This Row],[fecha]]</f>
        <v>40882</v>
      </c>
      <c r="E1115" t="str">
        <f>seguimiento[[#This Row],[institucion]]</f>
        <v>Hospital Sor Maria Ludovica de La Plata</v>
      </c>
      <c r="F1115" t="str">
        <f>seguimiento[[#This Row],[fallecimiento]]</f>
        <v>No</v>
      </c>
      <c r="I1115" t="str">
        <f>seguimiento[[#This Row],[educacion]]</f>
        <v>Primaria incompleta</v>
      </c>
      <c r="K1115" t="str">
        <f>seguimiento[[#This Row],[coberturamedica]]</f>
        <v>Sí</v>
      </c>
      <c r="L1115" t="str">
        <f>seguimiento[[#This Row],[ntratendovenosos]]</f>
        <v>1</v>
      </c>
      <c r="N1115" t="str">
        <f>seguimiento[[#This Row],[ncultivosanio]]</f>
        <v>8</v>
      </c>
      <c r="O1115" t="str">
        <f>IF(seguimiento[[#This Row],[curvaglucemia]]="","No realizada","Realizada")</f>
        <v>No realizada</v>
      </c>
      <c r="P1115" t="str">
        <f>IF(O1115="Realizada",seguimiento[[#This Row],[curvaglucemia]],"")</f>
        <v/>
      </c>
      <c r="Q1115" t="str">
        <f>IF(seguimiento[[#This Row],[vitaminaDRealizada]]="","",IF(seguimiento[[#This Row],[vitaminaDRealizada]]="No realizado","No realizada","Realizada"))</f>
        <v/>
      </c>
      <c r="R1115" t="str">
        <f>IF(Q1115="Realizada",seguimiento[[#This Row],[vitaminaDRealizada]],"")</f>
        <v/>
      </c>
      <c r="S1115" t="str">
        <f>IF(seguimiento[[#This Row],[ige]]="No realizada","No realizada",IF(seguimiento[[#This Row],[ige]]="","","Realizada"))</f>
        <v/>
      </c>
      <c r="T1115" t="str">
        <f>IF(S1115="Realizada",seguimiento[[#This Row],[ige]],"")</f>
        <v/>
      </c>
      <c r="U1115" t="str">
        <f>IF(OR(seguimiento[[#This Row],[actividadfisica]]="Ejercicio regular",seguimiento[[#This Row],[actividadfisica]]="Actividad deportiva"),"Sí","")</f>
        <v/>
      </c>
    </row>
    <row r="1116" spans="1:21" x14ac:dyDescent="0.3">
      <c r="A1116" t="str">
        <f>VLOOKUP(B1116,pacientes_insertados[],2,)</f>
        <v>61e34254ec4ec02e84f5dd36</v>
      </c>
      <c r="B1116">
        <f>seguimiento[[#This Row],[idpaciente]]</f>
        <v>527</v>
      </c>
      <c r="C1116">
        <f t="shared" si="17"/>
        <v>2013</v>
      </c>
      <c r="D1116" s="1">
        <f>seguimiento[[#This Row],[fecha]]</f>
        <v>41633</v>
      </c>
      <c r="E1116" t="str">
        <f>seguimiento[[#This Row],[institucion]]</f>
        <v>Hospital Sor Maria Ludovica de La Plata</v>
      </c>
      <c r="F1116" t="str">
        <f>seguimiento[[#This Row],[fallecimiento]]</f>
        <v>No</v>
      </c>
      <c r="I1116" t="str">
        <f>seguimiento[[#This Row],[educacion]]</f>
        <v>Primaria incompleta</v>
      </c>
      <c r="K1116" t="str">
        <f>seguimiento[[#This Row],[coberturamedica]]</f>
        <v>Sí</v>
      </c>
      <c r="L1116" t="str">
        <f>seguimiento[[#This Row],[ntratendovenosos]]</f>
        <v>1</v>
      </c>
      <c r="N1116" t="str">
        <f>seguimiento[[#This Row],[ncultivosanio]]</f>
        <v>3</v>
      </c>
      <c r="O1116" t="str">
        <f>IF(seguimiento[[#This Row],[curvaglucemia]]="","No realizada","Realizada")</f>
        <v>No realizada</v>
      </c>
      <c r="P1116" t="str">
        <f>IF(O1116="Realizada",seguimiento[[#This Row],[curvaglucemia]],"")</f>
        <v/>
      </c>
      <c r="Q1116" t="str">
        <f>IF(seguimiento[[#This Row],[vitaminaDRealizada]]="","",IF(seguimiento[[#This Row],[vitaminaDRealizada]]="No realizado","No realizada","Realizada"))</f>
        <v/>
      </c>
      <c r="R1116" t="str">
        <f>IF(Q1116="Realizada",seguimiento[[#This Row],[vitaminaDRealizada]],"")</f>
        <v/>
      </c>
      <c r="S1116" t="str">
        <f>IF(seguimiento[[#This Row],[ige]]="No realizada","No realizada",IF(seguimiento[[#This Row],[ige]]="","","Realizada"))</f>
        <v/>
      </c>
      <c r="T1116" t="str">
        <f>IF(S1116="Realizada",seguimiento[[#This Row],[ige]],"")</f>
        <v/>
      </c>
      <c r="U1116" t="str">
        <f>IF(OR(seguimiento[[#This Row],[actividadfisica]]="Ejercicio regular",seguimiento[[#This Row],[actividadfisica]]="Actividad deportiva"),"Sí","")</f>
        <v>Sí</v>
      </c>
    </row>
    <row r="1117" spans="1:21" x14ac:dyDescent="0.3">
      <c r="A1117" t="str">
        <f>VLOOKUP(B1117,pacientes_insertados[],2,)</f>
        <v>61e34254ec4ec02e84f5dd36</v>
      </c>
      <c r="B1117">
        <f>seguimiento[[#This Row],[idpaciente]]</f>
        <v>527</v>
      </c>
      <c r="C1117">
        <f t="shared" si="17"/>
        <v>2015</v>
      </c>
      <c r="D1117" s="1">
        <f>seguimiento[[#This Row],[fecha]]</f>
        <v>42082</v>
      </c>
      <c r="E1117" t="str">
        <f>seguimiento[[#This Row],[institucion]]</f>
        <v>Hospital Sor Maria Ludovica de La Plata</v>
      </c>
      <c r="F1117" t="str">
        <f>seguimiento[[#This Row],[fallecimiento]]</f>
        <v>No</v>
      </c>
      <c r="K1117" t="str">
        <f>seguimiento[[#This Row],[coberturamedica]]</f>
        <v>Sí</v>
      </c>
      <c r="N1117" t="str">
        <f>seguimiento[[#This Row],[ncultivosanio]]</f>
        <v>3</v>
      </c>
      <c r="O1117" t="str">
        <f>IF(seguimiento[[#This Row],[curvaglucemia]]="","No realizada","Realizada")</f>
        <v>Realizada</v>
      </c>
      <c r="P1117" t="str">
        <f>IF(O1117="Realizada",seguimiento[[#This Row],[curvaglucemia]],"")</f>
        <v>Normal</v>
      </c>
      <c r="Q1117" t="str">
        <f>IF(seguimiento[[#This Row],[vitaminaDRealizada]]="","",IF(seguimiento[[#This Row],[vitaminaDRealizada]]="No realizado","No realizada","Realizada"))</f>
        <v>No realizada</v>
      </c>
      <c r="R1117" t="str">
        <f>IF(Q1117="Realizada",seguimiento[[#This Row],[vitaminaDRealizada]],"")</f>
        <v/>
      </c>
      <c r="S1117" t="str">
        <f>IF(seguimiento[[#This Row],[ige]]="No realizada","No realizada",IF(seguimiento[[#This Row],[ige]]="","","Realizada"))</f>
        <v>Realizada</v>
      </c>
      <c r="T1117" t="str">
        <f>IF(S1117="Realizada",seguimiento[[#This Row],[ige]],"")</f>
        <v>&lt; 500</v>
      </c>
      <c r="U1117" t="str">
        <f>IF(OR(seguimiento[[#This Row],[actividadfisica]]="Ejercicio regular",seguimiento[[#This Row],[actividadfisica]]="Actividad deportiva"),"Sí","")</f>
        <v>Sí</v>
      </c>
    </row>
    <row r="1118" spans="1:21" x14ac:dyDescent="0.3">
      <c r="A1118" t="str">
        <f>VLOOKUP(B1118,pacientes_insertados[],2,)</f>
        <v>61e34254ec4ec02e84f5dd36</v>
      </c>
      <c r="B1118">
        <f>seguimiento[[#This Row],[idpaciente]]</f>
        <v>527</v>
      </c>
      <c r="C1118">
        <f t="shared" si="17"/>
        <v>2016</v>
      </c>
      <c r="D1118" s="1">
        <f>seguimiento[[#This Row],[fecha]]</f>
        <v>42583</v>
      </c>
      <c r="E1118" t="str">
        <f>seguimiento[[#This Row],[institucion]]</f>
        <v>Hospital Sor Maria Ludovica de La Plata</v>
      </c>
      <c r="F1118" t="str">
        <f>seguimiento[[#This Row],[fallecimiento]]</f>
        <v>No</v>
      </c>
      <c r="K1118" t="str">
        <f>seguimiento[[#This Row],[coberturamedica]]</f>
        <v>Sí</v>
      </c>
      <c r="M1118" t="str">
        <f>seguimiento[[#This Row],[Embarazo]]</f>
        <v>No</v>
      </c>
      <c r="N1118" t="str">
        <f>seguimiento[[#This Row],[ncultivosanio]]</f>
        <v>3</v>
      </c>
      <c r="O1118" t="str">
        <f>IF(seguimiento[[#This Row],[curvaglucemia]]="","No realizada","Realizada")</f>
        <v>Realizada</v>
      </c>
      <c r="P1118" t="str">
        <f>IF(O1118="Realizada",seguimiento[[#This Row],[curvaglucemia]],"")</f>
        <v>Normal</v>
      </c>
      <c r="Q1118" t="str">
        <f>IF(seguimiento[[#This Row],[vitaminaDRealizada]]="","",IF(seguimiento[[#This Row],[vitaminaDRealizada]]="No realizado","No realizada","Realizada"))</f>
        <v/>
      </c>
      <c r="R1118" t="str">
        <f>IF(Q1118="Realizada",seguimiento[[#This Row],[vitaminaDRealizada]],"")</f>
        <v/>
      </c>
      <c r="S1118" t="str">
        <f>IF(seguimiento[[#This Row],[ige]]="No realizada","No realizada",IF(seguimiento[[#This Row],[ige]]="","","Realizada"))</f>
        <v>Realizada</v>
      </c>
      <c r="T1118" t="str">
        <f>IF(S1118="Realizada",seguimiento[[#This Row],[ige]],"")</f>
        <v>&lt; 500</v>
      </c>
      <c r="U1118" t="str">
        <f>IF(OR(seguimiento[[#This Row],[actividadfisica]]="Ejercicio regular",seguimiento[[#This Row],[actividadfisica]]="Actividad deportiva"),"Sí","")</f>
        <v>Sí</v>
      </c>
    </row>
    <row r="1119" spans="1:21" x14ac:dyDescent="0.3">
      <c r="A1119" t="str">
        <f>VLOOKUP(B1119,pacientes_insertados[],2,)</f>
        <v>61e34254ec4ec02e84f5dd36</v>
      </c>
      <c r="B1119">
        <f>seguimiento[[#This Row],[idpaciente]]</f>
        <v>527</v>
      </c>
      <c r="C1119">
        <f t="shared" si="17"/>
        <v>2017</v>
      </c>
      <c r="D1119" s="1">
        <f>seguimiento[[#This Row],[fecha]]</f>
        <v>42955</v>
      </c>
      <c r="E1119" t="str">
        <f>seguimiento[[#This Row],[institucion]]</f>
        <v>Hospital Sor Maria Ludovica de La Plata</v>
      </c>
      <c r="F1119" t="str">
        <f>seguimiento[[#This Row],[fallecimiento]]</f>
        <v>No</v>
      </c>
      <c r="K1119" t="str">
        <f>seguimiento[[#This Row],[coberturamedica]]</f>
        <v>Sí</v>
      </c>
      <c r="N1119" t="str">
        <f>seguimiento[[#This Row],[ncultivosanio]]</f>
        <v>1</v>
      </c>
      <c r="O1119" t="str">
        <f>IF(seguimiento[[#This Row],[curvaglucemia]]="","No realizada","Realizada")</f>
        <v>Realizada</v>
      </c>
      <c r="P1119" t="str">
        <f>IF(O1119="Realizada",seguimiento[[#This Row],[curvaglucemia]],"")</f>
        <v>Normal</v>
      </c>
      <c r="Q1119" t="str">
        <f>IF(seguimiento[[#This Row],[vitaminaDRealizada]]="","",IF(seguimiento[[#This Row],[vitaminaDRealizada]]="No realizado","No realizada","Realizada"))</f>
        <v/>
      </c>
      <c r="R1119" t="str">
        <f>IF(Q1119="Realizada",seguimiento[[#This Row],[vitaminaDRealizada]],"")</f>
        <v/>
      </c>
      <c r="S1119" t="str">
        <f>IF(seguimiento[[#This Row],[ige]]="No realizada","No realizada",IF(seguimiento[[#This Row],[ige]]="","","Realizada"))</f>
        <v>Realizada</v>
      </c>
      <c r="T1119" t="str">
        <f>IF(S1119="Realizada",seguimiento[[#This Row],[ige]],"")</f>
        <v>&lt; 500</v>
      </c>
      <c r="U1119" t="str">
        <f>IF(OR(seguimiento[[#This Row],[actividadfisica]]="Ejercicio regular",seguimiento[[#This Row],[actividadfisica]]="Actividad deportiva"),"Sí","")</f>
        <v/>
      </c>
    </row>
    <row r="1120" spans="1:21" x14ac:dyDescent="0.3">
      <c r="A1120" t="str">
        <f>VLOOKUP(B1120,pacientes_insertados[],2,)</f>
        <v>61e34254ec4ec02e84f5dd36</v>
      </c>
      <c r="B1120">
        <f>seguimiento[[#This Row],[idpaciente]]</f>
        <v>527</v>
      </c>
      <c r="C1120">
        <f t="shared" si="17"/>
        <v>2018</v>
      </c>
      <c r="D1120" s="1">
        <f>seguimiento[[#This Row],[fecha]]</f>
        <v>43416</v>
      </c>
      <c r="E1120" t="str">
        <f>seguimiento[[#This Row],[institucion]]</f>
        <v>Hospital Sor Maria Ludovica de La Plata</v>
      </c>
      <c r="F1120" t="str">
        <f>seguimiento[[#This Row],[fallecimiento]]</f>
        <v>No</v>
      </c>
      <c r="K1120" t="str">
        <f>seguimiento[[#This Row],[coberturamedica]]</f>
        <v>Sí</v>
      </c>
      <c r="L1120" t="str">
        <f>seguimiento[[#This Row],[ntratendovenosos]]</f>
        <v>1</v>
      </c>
      <c r="N1120" t="str">
        <f>seguimiento[[#This Row],[ncultivosanio]]</f>
        <v>4</v>
      </c>
      <c r="O1120" t="str">
        <f>IF(seguimiento[[#This Row],[curvaglucemia]]="","No realizada","Realizada")</f>
        <v>Realizada</v>
      </c>
      <c r="P1120" t="str">
        <f>IF(O1120="Realizada",seguimiento[[#This Row],[curvaglucemia]],"")</f>
        <v>Normal</v>
      </c>
      <c r="Q1120" t="str">
        <f>IF(seguimiento[[#This Row],[vitaminaDRealizada]]="","",IF(seguimiento[[#This Row],[vitaminaDRealizada]]="No realizado","No realizada","Realizada"))</f>
        <v>Realizada</v>
      </c>
      <c r="R1120" t="str">
        <f>IF(Q1120="Realizada",seguimiento[[#This Row],[vitaminaDRealizada]],"")</f>
        <v>Bajo</v>
      </c>
      <c r="S1120" t="str">
        <f>IF(seguimiento[[#This Row],[ige]]="No realizada","No realizada",IF(seguimiento[[#This Row],[ige]]="","","Realizada"))</f>
        <v>Realizada</v>
      </c>
      <c r="T1120" t="str">
        <f>IF(S1120="Realizada",seguimiento[[#This Row],[ige]],"")</f>
        <v>&lt; 500</v>
      </c>
      <c r="U1120" t="str">
        <f>IF(OR(seguimiento[[#This Row],[actividadfisica]]="Ejercicio regular",seguimiento[[#This Row],[actividadfisica]]="Actividad deportiva"),"Sí","")</f>
        <v>Sí</v>
      </c>
    </row>
    <row r="1121" spans="1:21" x14ac:dyDescent="0.3">
      <c r="A1121" t="str">
        <f>VLOOKUP(B1121,pacientes_insertados[],2,)</f>
        <v>61e34254ec4ec02e84f5dd37</v>
      </c>
      <c r="B1121">
        <f>seguimiento[[#This Row],[idpaciente]]</f>
        <v>528</v>
      </c>
      <c r="C1121">
        <f t="shared" si="17"/>
        <v>2011</v>
      </c>
      <c r="D1121" s="1">
        <f>seguimiento[[#This Row],[fecha]]</f>
        <v>40897</v>
      </c>
      <c r="E1121" t="str">
        <f>seguimiento[[#This Row],[institucion]]</f>
        <v>Hospital Sor Maria Ludovica de La Plata</v>
      </c>
      <c r="F1121" t="str">
        <f>seguimiento[[#This Row],[fallecimiento]]</f>
        <v>No</v>
      </c>
      <c r="K1121" t="str">
        <f>seguimiento[[#This Row],[coberturamedica]]</f>
        <v>Sí</v>
      </c>
      <c r="N1121" t="str">
        <f>seguimiento[[#This Row],[ncultivosanio]]</f>
        <v>3</v>
      </c>
      <c r="O1121" t="str">
        <f>IF(seguimiento[[#This Row],[curvaglucemia]]="","No realizada","Realizada")</f>
        <v>No realizada</v>
      </c>
      <c r="P1121" t="str">
        <f>IF(O1121="Realizada",seguimiento[[#This Row],[curvaglucemia]],"")</f>
        <v/>
      </c>
      <c r="Q1121" t="str">
        <f>IF(seguimiento[[#This Row],[vitaminaDRealizada]]="","",IF(seguimiento[[#This Row],[vitaminaDRealizada]]="No realizado","No realizada","Realizada"))</f>
        <v/>
      </c>
      <c r="R1121" t="str">
        <f>IF(Q1121="Realizada",seguimiento[[#This Row],[vitaminaDRealizada]],"")</f>
        <v/>
      </c>
      <c r="S1121" t="str">
        <f>IF(seguimiento[[#This Row],[ige]]="No realizada","No realizada",IF(seguimiento[[#This Row],[ige]]="","","Realizada"))</f>
        <v/>
      </c>
      <c r="T1121" t="str">
        <f>IF(S1121="Realizada",seguimiento[[#This Row],[ige]],"")</f>
        <v/>
      </c>
      <c r="U1121" t="str">
        <f>IF(OR(seguimiento[[#This Row],[actividadfisica]]="Ejercicio regular",seguimiento[[#This Row],[actividadfisica]]="Actividad deportiva"),"Sí","")</f>
        <v>Sí</v>
      </c>
    </row>
    <row r="1122" spans="1:21" x14ac:dyDescent="0.3">
      <c r="A1122" t="str">
        <f>VLOOKUP(B1122,pacientes_insertados[],2,)</f>
        <v>61e34254ec4ec02e84f5dd37</v>
      </c>
      <c r="B1122">
        <f>seguimiento[[#This Row],[idpaciente]]</f>
        <v>528</v>
      </c>
      <c r="C1122">
        <f t="shared" si="17"/>
        <v>2012</v>
      </c>
      <c r="D1122" s="1">
        <f>seguimiento[[#This Row],[fecha]]</f>
        <v>41220</v>
      </c>
      <c r="E1122" t="str">
        <f>seguimiento[[#This Row],[institucion]]</f>
        <v>Hospital Sor Maria Ludovica de La Plata</v>
      </c>
      <c r="F1122" t="str">
        <f>seguimiento[[#This Row],[fallecimiento]]</f>
        <v>No</v>
      </c>
      <c r="K1122" t="str">
        <f>seguimiento[[#This Row],[coberturamedica]]</f>
        <v>Sí</v>
      </c>
      <c r="N1122" t="str">
        <f>seguimiento[[#This Row],[ncultivosanio]]</f>
        <v>4</v>
      </c>
      <c r="O1122" t="str">
        <f>IF(seguimiento[[#This Row],[curvaglucemia]]="","No realizada","Realizada")</f>
        <v>No realizada</v>
      </c>
      <c r="P1122" t="str">
        <f>IF(O1122="Realizada",seguimiento[[#This Row],[curvaglucemia]],"")</f>
        <v/>
      </c>
      <c r="Q1122" t="str">
        <f>IF(seguimiento[[#This Row],[vitaminaDRealizada]]="","",IF(seguimiento[[#This Row],[vitaminaDRealizada]]="No realizado","No realizada","Realizada"))</f>
        <v/>
      </c>
      <c r="R1122" t="str">
        <f>IF(Q1122="Realizada",seguimiento[[#This Row],[vitaminaDRealizada]],"")</f>
        <v/>
      </c>
      <c r="S1122" t="str">
        <f>IF(seguimiento[[#This Row],[ige]]="No realizada","No realizada",IF(seguimiento[[#This Row],[ige]]="","","Realizada"))</f>
        <v/>
      </c>
      <c r="T1122" t="str">
        <f>IF(S1122="Realizada",seguimiento[[#This Row],[ige]],"")</f>
        <v/>
      </c>
      <c r="U1122" t="str">
        <f>IF(OR(seguimiento[[#This Row],[actividadfisica]]="Ejercicio regular",seguimiento[[#This Row],[actividadfisica]]="Actividad deportiva"),"Sí","")</f>
        <v>Sí</v>
      </c>
    </row>
    <row r="1123" spans="1:21" x14ac:dyDescent="0.3">
      <c r="A1123" t="str">
        <f>VLOOKUP(B1123,pacientes_insertados[],2,)</f>
        <v>61e34254ec4ec02e84f5dd37</v>
      </c>
      <c r="B1123">
        <f>seguimiento[[#This Row],[idpaciente]]</f>
        <v>528</v>
      </c>
      <c r="C1123">
        <f t="shared" si="17"/>
        <v>2015</v>
      </c>
      <c r="D1123" s="1">
        <f>seguimiento[[#This Row],[fecha]]</f>
        <v>42282</v>
      </c>
      <c r="E1123" t="str">
        <f>seguimiento[[#This Row],[institucion]]</f>
        <v>Hospital Sor Maria Ludovica de La Plata</v>
      </c>
      <c r="F1123" t="str">
        <f>seguimiento[[#This Row],[fallecimiento]]</f>
        <v>No</v>
      </c>
      <c r="K1123" t="str">
        <f>seguimiento[[#This Row],[coberturamedica]]</f>
        <v>Sí</v>
      </c>
      <c r="N1123" t="str">
        <f>seguimiento[[#This Row],[ncultivosanio]]</f>
        <v>3</v>
      </c>
      <c r="O1123" t="str">
        <f>IF(seguimiento[[#This Row],[curvaglucemia]]="","No realizada","Realizada")</f>
        <v>Realizada</v>
      </c>
      <c r="P1123" t="str">
        <f>IF(O1123="Realizada",seguimiento[[#This Row],[curvaglucemia]],"")</f>
        <v>Normal</v>
      </c>
      <c r="Q1123" t="str">
        <f>IF(seguimiento[[#This Row],[vitaminaDRealizada]]="","",IF(seguimiento[[#This Row],[vitaminaDRealizada]]="No realizado","No realizada","Realizada"))</f>
        <v/>
      </c>
      <c r="R1123" t="str">
        <f>IF(Q1123="Realizada",seguimiento[[#This Row],[vitaminaDRealizada]],"")</f>
        <v/>
      </c>
      <c r="S1123" t="str">
        <f>IF(seguimiento[[#This Row],[ige]]="No realizada","No realizada",IF(seguimiento[[#This Row],[ige]]="","","Realizada"))</f>
        <v>Realizada</v>
      </c>
      <c r="T1123" t="str">
        <f>IF(S1123="Realizada",seguimiento[[#This Row],[ige]],"")</f>
        <v>&lt; 500</v>
      </c>
      <c r="U1123" t="str">
        <f>IF(OR(seguimiento[[#This Row],[actividadfisica]]="Ejercicio regular",seguimiento[[#This Row],[actividadfisica]]="Actividad deportiva"),"Sí","")</f>
        <v>Sí</v>
      </c>
    </row>
    <row r="1124" spans="1:21" x14ac:dyDescent="0.3">
      <c r="A1124" t="str">
        <f>VLOOKUP(B1124,pacientes_insertados[],2,)</f>
        <v>61e34254ec4ec02e84f5dd37</v>
      </c>
      <c r="B1124">
        <f>seguimiento[[#This Row],[idpaciente]]</f>
        <v>528</v>
      </c>
      <c r="C1124">
        <f t="shared" si="17"/>
        <v>2017</v>
      </c>
      <c r="D1124" s="1">
        <f>seguimiento[[#This Row],[fecha]]</f>
        <v>43026</v>
      </c>
      <c r="E1124" t="str">
        <f>seguimiento[[#This Row],[institucion]]</f>
        <v>Hospital Sor Maria Ludovica de La Plata</v>
      </c>
      <c r="F1124" t="str">
        <f>seguimiento[[#This Row],[fallecimiento]]</f>
        <v>No</v>
      </c>
      <c r="K1124" t="str">
        <f>seguimiento[[#This Row],[coberturamedica]]</f>
        <v>Sí</v>
      </c>
      <c r="N1124" t="str">
        <f>seguimiento[[#This Row],[ncultivosanio]]</f>
        <v>3</v>
      </c>
      <c r="O1124" t="str">
        <f>IF(seguimiento[[#This Row],[curvaglucemia]]="","No realizada","Realizada")</f>
        <v>No realizada</v>
      </c>
      <c r="P1124" t="str">
        <f>IF(O1124="Realizada",seguimiento[[#This Row],[curvaglucemia]],"")</f>
        <v/>
      </c>
      <c r="Q1124" t="str">
        <f>IF(seguimiento[[#This Row],[vitaminaDRealizada]]="","",IF(seguimiento[[#This Row],[vitaminaDRealizada]]="No realizado","No realizada","Realizada"))</f>
        <v/>
      </c>
      <c r="R1124" t="str">
        <f>IF(Q1124="Realizada",seguimiento[[#This Row],[vitaminaDRealizada]],"")</f>
        <v/>
      </c>
      <c r="S1124" t="str">
        <f>IF(seguimiento[[#This Row],[ige]]="No realizada","No realizada",IF(seguimiento[[#This Row],[ige]]="","","Realizada"))</f>
        <v>Realizada</v>
      </c>
      <c r="T1124" t="str">
        <f>IF(S1124="Realizada",seguimiento[[#This Row],[ige]],"")</f>
        <v>&lt; 500</v>
      </c>
      <c r="U1124" t="str">
        <f>IF(OR(seguimiento[[#This Row],[actividadfisica]]="Ejercicio regular",seguimiento[[#This Row],[actividadfisica]]="Actividad deportiva"),"Sí","")</f>
        <v>Sí</v>
      </c>
    </row>
    <row r="1125" spans="1:21" x14ac:dyDescent="0.3">
      <c r="A1125" t="str">
        <f>VLOOKUP(B1125,pacientes_insertados[],2,)</f>
        <v>61e34254ec4ec02e84f5dd38</v>
      </c>
      <c r="B1125">
        <f>seguimiento[[#This Row],[idpaciente]]</f>
        <v>529</v>
      </c>
      <c r="C1125">
        <f t="shared" si="17"/>
        <v>2011</v>
      </c>
      <c r="D1125" s="1">
        <f>seguimiento[[#This Row],[fecha]]</f>
        <v>40900</v>
      </c>
      <c r="E1125" t="str">
        <f>seguimiento[[#This Row],[institucion]]</f>
        <v>Hospital Sor Maria Ludovica de La Plata</v>
      </c>
      <c r="F1125" t="str">
        <f>seguimiento[[#This Row],[fallecimiento]]</f>
        <v>No</v>
      </c>
      <c r="I1125" t="str">
        <f>seguimiento[[#This Row],[educacion]]</f>
        <v>Secundaria incompleta</v>
      </c>
      <c r="K1125" t="str">
        <f>seguimiento[[#This Row],[coberturamedica]]</f>
        <v>Sí</v>
      </c>
      <c r="N1125" t="str">
        <f>seguimiento[[#This Row],[ncultivosanio]]</f>
        <v>2</v>
      </c>
      <c r="O1125" t="str">
        <f>IF(seguimiento[[#This Row],[curvaglucemia]]="","No realizada","Realizada")</f>
        <v>No realizada</v>
      </c>
      <c r="P1125" t="str">
        <f>IF(O1125="Realizada",seguimiento[[#This Row],[curvaglucemia]],"")</f>
        <v/>
      </c>
      <c r="Q1125" t="str">
        <f>IF(seguimiento[[#This Row],[vitaminaDRealizada]]="","",IF(seguimiento[[#This Row],[vitaminaDRealizada]]="No realizado","No realizada","Realizada"))</f>
        <v/>
      </c>
      <c r="R1125" t="str">
        <f>IF(Q1125="Realizada",seguimiento[[#This Row],[vitaminaDRealizada]],"")</f>
        <v/>
      </c>
      <c r="S1125" t="str">
        <f>IF(seguimiento[[#This Row],[ige]]="No realizada","No realizada",IF(seguimiento[[#This Row],[ige]]="","","Realizada"))</f>
        <v>Realizada</v>
      </c>
      <c r="T1125" t="str">
        <f>IF(S1125="Realizada",seguimiento[[#This Row],[ige]],"")</f>
        <v>&lt; 500</v>
      </c>
      <c r="U1125" t="str">
        <f>IF(OR(seguimiento[[#This Row],[actividadfisica]]="Ejercicio regular",seguimiento[[#This Row],[actividadfisica]]="Actividad deportiva"),"Sí","")</f>
        <v>Sí</v>
      </c>
    </row>
    <row r="1126" spans="1:21" x14ac:dyDescent="0.3">
      <c r="A1126" t="str">
        <f>VLOOKUP(B1126,pacientes_insertados[],2,)</f>
        <v>61e34254ec4ec02e84f5dd38</v>
      </c>
      <c r="B1126">
        <f>seguimiento[[#This Row],[idpaciente]]</f>
        <v>529</v>
      </c>
      <c r="C1126">
        <f t="shared" si="17"/>
        <v>2012</v>
      </c>
      <c r="D1126" s="1">
        <f>seguimiento[[#This Row],[fecha]]</f>
        <v>41143</v>
      </c>
      <c r="E1126" t="str">
        <f>seguimiento[[#This Row],[institucion]]</f>
        <v>Hospital Sor Maria Ludovica de La Plata</v>
      </c>
      <c r="F1126" t="str">
        <f>seguimiento[[#This Row],[fallecimiento]]</f>
        <v>No</v>
      </c>
      <c r="K1126" t="str">
        <f>seguimiento[[#This Row],[coberturamedica]]</f>
        <v>Sí</v>
      </c>
      <c r="N1126" t="str">
        <f>seguimiento[[#This Row],[ncultivosanio]]</f>
        <v>2</v>
      </c>
      <c r="O1126" t="str">
        <f>IF(seguimiento[[#This Row],[curvaglucemia]]="","No realizada","Realizada")</f>
        <v>Realizada</v>
      </c>
      <c r="P1126" t="str">
        <f>IF(O1126="Realizada",seguimiento[[#This Row],[curvaglucemia]],"")</f>
        <v>Normal</v>
      </c>
      <c r="Q1126" t="str">
        <f>IF(seguimiento[[#This Row],[vitaminaDRealizada]]="","",IF(seguimiento[[#This Row],[vitaminaDRealizada]]="No realizado","No realizada","Realizada"))</f>
        <v/>
      </c>
      <c r="R1126" t="str">
        <f>IF(Q1126="Realizada",seguimiento[[#This Row],[vitaminaDRealizada]],"")</f>
        <v/>
      </c>
      <c r="S1126" t="str">
        <f>IF(seguimiento[[#This Row],[ige]]="No realizada","No realizada",IF(seguimiento[[#This Row],[ige]]="","","Realizada"))</f>
        <v>Realizada</v>
      </c>
      <c r="T1126" t="str">
        <f>IF(S1126="Realizada",seguimiento[[#This Row],[ige]],"")</f>
        <v>&lt; 500</v>
      </c>
      <c r="U1126" t="str">
        <f>IF(OR(seguimiento[[#This Row],[actividadfisica]]="Ejercicio regular",seguimiento[[#This Row],[actividadfisica]]="Actividad deportiva"),"Sí","")</f>
        <v>Sí</v>
      </c>
    </row>
    <row r="1127" spans="1:21" x14ac:dyDescent="0.3">
      <c r="A1127" t="str">
        <f>VLOOKUP(B1127,pacientes_insertados[],2,)</f>
        <v>61e34254ec4ec02e84f5dd38</v>
      </c>
      <c r="B1127">
        <f>seguimiento[[#This Row],[idpaciente]]</f>
        <v>529</v>
      </c>
      <c r="C1127">
        <f t="shared" si="17"/>
        <v>2013</v>
      </c>
      <c r="D1127" s="1">
        <f>seguimiento[[#This Row],[fecha]]</f>
        <v>41624</v>
      </c>
      <c r="E1127" t="str">
        <f>seguimiento[[#This Row],[institucion]]</f>
        <v>Hospital Sor Maria Ludovica de La Plata</v>
      </c>
      <c r="F1127" t="str">
        <f>seguimiento[[#This Row],[fallecimiento]]</f>
        <v>No</v>
      </c>
      <c r="I1127" t="str">
        <f>seguimiento[[#This Row],[educacion]]</f>
        <v>Secundaria incompleta</v>
      </c>
      <c r="K1127" t="str">
        <f>seguimiento[[#This Row],[coberturamedica]]</f>
        <v>Sí</v>
      </c>
      <c r="N1127" t="str">
        <f>seguimiento[[#This Row],[ncultivosanio]]</f>
        <v>2</v>
      </c>
      <c r="O1127" t="str">
        <f>IF(seguimiento[[#This Row],[curvaglucemia]]="","No realizada","Realizada")</f>
        <v>No realizada</v>
      </c>
      <c r="P1127" t="str">
        <f>IF(O1127="Realizada",seguimiento[[#This Row],[curvaglucemia]],"")</f>
        <v/>
      </c>
      <c r="Q1127" t="str">
        <f>IF(seguimiento[[#This Row],[vitaminaDRealizada]]="","",IF(seguimiento[[#This Row],[vitaminaDRealizada]]="No realizado","No realizada","Realizada"))</f>
        <v/>
      </c>
      <c r="R1127" t="str">
        <f>IF(Q1127="Realizada",seguimiento[[#This Row],[vitaminaDRealizada]],"")</f>
        <v/>
      </c>
      <c r="S1127" t="str">
        <f>IF(seguimiento[[#This Row],[ige]]="No realizada","No realizada",IF(seguimiento[[#This Row],[ige]]="","","Realizada"))</f>
        <v>Realizada</v>
      </c>
      <c r="T1127" t="str">
        <f>IF(S1127="Realizada",seguimiento[[#This Row],[ige]],"")</f>
        <v>500 - 1.000</v>
      </c>
      <c r="U1127" t="str">
        <f>IF(OR(seguimiento[[#This Row],[actividadfisica]]="Ejercicio regular",seguimiento[[#This Row],[actividadfisica]]="Actividad deportiva"),"Sí","")</f>
        <v>Sí</v>
      </c>
    </row>
    <row r="1128" spans="1:21" x14ac:dyDescent="0.3">
      <c r="A1128" t="str">
        <f>VLOOKUP(B1128,pacientes_insertados[],2,)</f>
        <v>61e34254ec4ec02e84f5dd38</v>
      </c>
      <c r="B1128">
        <f>seguimiento[[#This Row],[idpaciente]]</f>
        <v>529</v>
      </c>
      <c r="C1128">
        <f t="shared" si="17"/>
        <v>2015</v>
      </c>
      <c r="D1128" s="1">
        <f>seguimiento[[#This Row],[fecha]]</f>
        <v>42023</v>
      </c>
      <c r="E1128" t="str">
        <f>seguimiento[[#This Row],[institucion]]</f>
        <v>Hospital Sor Maria Ludovica de La Plata</v>
      </c>
      <c r="F1128" t="str">
        <f>seguimiento[[#This Row],[fallecimiento]]</f>
        <v>No</v>
      </c>
      <c r="K1128" t="str">
        <f>seguimiento[[#This Row],[coberturamedica]]</f>
        <v>Sí</v>
      </c>
      <c r="N1128" t="str">
        <f>seguimiento[[#This Row],[ncultivosanio]]</f>
        <v>2</v>
      </c>
      <c r="O1128" t="str">
        <f>IF(seguimiento[[#This Row],[curvaglucemia]]="","No realizada","Realizada")</f>
        <v>Realizada</v>
      </c>
      <c r="P1128" t="str">
        <f>IF(O1128="Realizada",seguimiento[[#This Row],[curvaglucemia]],"")</f>
        <v>Normal</v>
      </c>
      <c r="Q1128" t="str">
        <f>IF(seguimiento[[#This Row],[vitaminaDRealizada]]="","",IF(seguimiento[[#This Row],[vitaminaDRealizada]]="No realizado","No realizada","Realizada"))</f>
        <v>No realizada</v>
      </c>
      <c r="R1128" t="str">
        <f>IF(Q1128="Realizada",seguimiento[[#This Row],[vitaminaDRealizada]],"")</f>
        <v/>
      </c>
      <c r="S1128" t="str">
        <f>IF(seguimiento[[#This Row],[ige]]="No realizada","No realizada",IF(seguimiento[[#This Row],[ige]]="","","Realizada"))</f>
        <v>Realizada</v>
      </c>
      <c r="T1128" t="str">
        <f>IF(S1128="Realizada",seguimiento[[#This Row],[ige]],"")</f>
        <v>&lt; 500</v>
      </c>
      <c r="U1128" t="str">
        <f>IF(OR(seguimiento[[#This Row],[actividadfisica]]="Ejercicio regular",seguimiento[[#This Row],[actividadfisica]]="Actividad deportiva"),"Sí","")</f>
        <v>Sí</v>
      </c>
    </row>
    <row r="1129" spans="1:21" x14ac:dyDescent="0.3">
      <c r="A1129" t="str">
        <f>VLOOKUP(B1129,pacientes_insertados[],2,)</f>
        <v>61e34254ec4ec02e84f5dd38</v>
      </c>
      <c r="B1129">
        <f>seguimiento[[#This Row],[idpaciente]]</f>
        <v>529</v>
      </c>
      <c r="C1129">
        <f t="shared" si="17"/>
        <v>2016</v>
      </c>
      <c r="D1129" s="1">
        <f>seguimiento[[#This Row],[fecha]]</f>
        <v>42647</v>
      </c>
      <c r="E1129" t="str">
        <f>seguimiento[[#This Row],[institucion]]</f>
        <v>Hospital Sor Maria Ludovica de La Plata</v>
      </c>
      <c r="F1129" t="str">
        <f>seguimiento[[#This Row],[fallecimiento]]</f>
        <v>No</v>
      </c>
      <c r="J1129" t="str">
        <f>seguimiento[[#This Row],[laboral]]</f>
        <v>Trabaja, parcial</v>
      </c>
      <c r="K1129" t="str">
        <f>seguimiento[[#This Row],[coberturamedica]]</f>
        <v>Sí</v>
      </c>
      <c r="N1129" t="str">
        <f>seguimiento[[#This Row],[ncultivosanio]]</f>
        <v>3</v>
      </c>
      <c r="O1129" t="str">
        <f>IF(seguimiento[[#This Row],[curvaglucemia]]="","No realizada","Realizada")</f>
        <v>No realizada</v>
      </c>
      <c r="P1129" t="str">
        <f>IF(O1129="Realizada",seguimiento[[#This Row],[curvaglucemia]],"")</f>
        <v/>
      </c>
      <c r="Q1129" t="str">
        <f>IF(seguimiento[[#This Row],[vitaminaDRealizada]]="","",IF(seguimiento[[#This Row],[vitaminaDRealizada]]="No realizado","No realizada","Realizada"))</f>
        <v>No realizada</v>
      </c>
      <c r="R1129" t="str">
        <f>IF(Q1129="Realizada",seguimiento[[#This Row],[vitaminaDRealizada]],"")</f>
        <v/>
      </c>
      <c r="S1129" t="str">
        <f>IF(seguimiento[[#This Row],[ige]]="No realizada","No realizada",IF(seguimiento[[#This Row],[ige]]="","","Realizada"))</f>
        <v>Realizada</v>
      </c>
      <c r="T1129" t="str">
        <f>IF(S1129="Realizada",seguimiento[[#This Row],[ige]],"")</f>
        <v>&lt; 500</v>
      </c>
      <c r="U1129" t="str">
        <f>IF(OR(seguimiento[[#This Row],[actividadfisica]]="Ejercicio regular",seguimiento[[#This Row],[actividadfisica]]="Actividad deportiva"),"Sí","")</f>
        <v/>
      </c>
    </row>
    <row r="1130" spans="1:21" x14ac:dyDescent="0.3">
      <c r="A1130" t="str">
        <f>VLOOKUP(B1130,pacientes_insertados[],2,)</f>
        <v>61e34254ec4ec02e84f5dd39</v>
      </c>
      <c r="B1130">
        <f>seguimiento[[#This Row],[idpaciente]]</f>
        <v>530</v>
      </c>
      <c r="C1130">
        <f t="shared" si="17"/>
        <v>2011</v>
      </c>
      <c r="D1130" s="1">
        <f>seguimiento[[#This Row],[fecha]]</f>
        <v>40877</v>
      </c>
      <c r="E1130" t="str">
        <f>seguimiento[[#This Row],[institucion]]</f>
        <v>Hospital Sor Maria Ludovica de La Plata</v>
      </c>
      <c r="F1130" t="str">
        <f>seguimiento[[#This Row],[fallecimiento]]</f>
        <v>Si</v>
      </c>
      <c r="G1130" t="str">
        <f>seguimiento[[#This Row],[fecha_fallec]]</f>
        <v>2011-02-18</v>
      </c>
      <c r="H1130" t="str">
        <f>seguimiento[[#This Row],[NombreCausaFallecimiento]]</f>
        <v>Respiratorios</v>
      </c>
      <c r="O1130" t="str">
        <f>IF(seguimiento[[#This Row],[curvaglucemia]]="","No realizada","Realizada")</f>
        <v>No realizada</v>
      </c>
      <c r="P1130" t="str">
        <f>IF(O1130="Realizada",seguimiento[[#This Row],[curvaglucemia]],"")</f>
        <v/>
      </c>
      <c r="Q1130" t="str">
        <f>IF(seguimiento[[#This Row],[vitaminaDRealizada]]="","",IF(seguimiento[[#This Row],[vitaminaDRealizada]]="No realizado","No realizada","Realizada"))</f>
        <v/>
      </c>
      <c r="R1130" t="str">
        <f>IF(Q1130="Realizada",seguimiento[[#This Row],[vitaminaDRealizada]],"")</f>
        <v/>
      </c>
      <c r="S1130" t="str">
        <f>IF(seguimiento[[#This Row],[ige]]="No realizada","No realizada",IF(seguimiento[[#This Row],[ige]]="","","Realizada"))</f>
        <v/>
      </c>
      <c r="T1130" t="str">
        <f>IF(S1130="Realizada",seguimiento[[#This Row],[ige]],"")</f>
        <v/>
      </c>
      <c r="U1130" t="str">
        <f>IF(OR(seguimiento[[#This Row],[actividadfisica]]="Ejercicio regular",seguimiento[[#This Row],[actividadfisica]]="Actividad deportiva"),"Sí","")</f>
        <v/>
      </c>
    </row>
    <row r="1131" spans="1:21" x14ac:dyDescent="0.3">
      <c r="A1131" t="str">
        <f>VLOOKUP(B1131,pacientes_insertados[],2,)</f>
        <v>61e34254ec4ec02e84f5dd3a</v>
      </c>
      <c r="B1131">
        <f>seguimiento[[#This Row],[idpaciente]]</f>
        <v>531</v>
      </c>
      <c r="C1131">
        <f t="shared" si="17"/>
        <v>2011</v>
      </c>
      <c r="D1131" s="1">
        <f>seguimiento[[#This Row],[fecha]]</f>
        <v>40897</v>
      </c>
      <c r="E1131" t="str">
        <f>seguimiento[[#This Row],[institucion]]</f>
        <v>Hospital Sor Maria Ludovica de La Plata</v>
      </c>
      <c r="F1131" t="str">
        <f>seguimiento[[#This Row],[fallecimiento]]</f>
        <v>No</v>
      </c>
      <c r="K1131" t="str">
        <f>seguimiento[[#This Row],[coberturamedica]]</f>
        <v>No</v>
      </c>
      <c r="N1131" t="str">
        <f>seguimiento[[#This Row],[ncultivosanio]]</f>
        <v>3</v>
      </c>
      <c r="O1131" t="str">
        <f>IF(seguimiento[[#This Row],[curvaglucemia]]="","No realizada","Realizada")</f>
        <v>No realizada</v>
      </c>
      <c r="P1131" t="str">
        <f>IF(O1131="Realizada",seguimiento[[#This Row],[curvaglucemia]],"")</f>
        <v/>
      </c>
      <c r="Q1131" t="str">
        <f>IF(seguimiento[[#This Row],[vitaminaDRealizada]]="","",IF(seguimiento[[#This Row],[vitaminaDRealizada]]="No realizado","No realizada","Realizada"))</f>
        <v/>
      </c>
      <c r="R1131" t="str">
        <f>IF(Q1131="Realizada",seguimiento[[#This Row],[vitaminaDRealizada]],"")</f>
        <v/>
      </c>
      <c r="S1131" t="str">
        <f>IF(seguimiento[[#This Row],[ige]]="No realizada","No realizada",IF(seguimiento[[#This Row],[ige]]="","","Realizada"))</f>
        <v/>
      </c>
      <c r="T1131" t="str">
        <f>IF(S1131="Realizada",seguimiento[[#This Row],[ige]],"")</f>
        <v/>
      </c>
      <c r="U1131" t="str">
        <f>IF(OR(seguimiento[[#This Row],[actividadfisica]]="Ejercicio regular",seguimiento[[#This Row],[actividadfisica]]="Actividad deportiva"),"Sí","")</f>
        <v/>
      </c>
    </row>
    <row r="1132" spans="1:21" x14ac:dyDescent="0.3">
      <c r="A1132" t="str">
        <f>VLOOKUP(B1132,pacientes_insertados[],2,)</f>
        <v>61e34254ec4ec02e84f5dd3a</v>
      </c>
      <c r="B1132">
        <f>seguimiento[[#This Row],[idpaciente]]</f>
        <v>531</v>
      </c>
      <c r="C1132">
        <f t="shared" si="17"/>
        <v>2013</v>
      </c>
      <c r="D1132" s="1">
        <f>seguimiento[[#This Row],[fecha]]</f>
        <v>41633</v>
      </c>
      <c r="E1132" t="str">
        <f>seguimiento[[#This Row],[institucion]]</f>
        <v>Hospital Sor Maria Ludovica de La Plata</v>
      </c>
      <c r="F1132" t="str">
        <f>seguimiento[[#This Row],[fallecimiento]]</f>
        <v>No</v>
      </c>
      <c r="K1132" t="str">
        <f>seguimiento[[#This Row],[coberturamedica]]</f>
        <v>No</v>
      </c>
      <c r="N1132" t="str">
        <f>seguimiento[[#This Row],[ncultivosanio]]</f>
        <v>3</v>
      </c>
      <c r="O1132" t="str">
        <f>IF(seguimiento[[#This Row],[curvaglucemia]]="","No realizada","Realizada")</f>
        <v>No realizada</v>
      </c>
      <c r="P1132" t="str">
        <f>IF(O1132="Realizada",seguimiento[[#This Row],[curvaglucemia]],"")</f>
        <v/>
      </c>
      <c r="Q1132" t="str">
        <f>IF(seguimiento[[#This Row],[vitaminaDRealizada]]="","",IF(seguimiento[[#This Row],[vitaminaDRealizada]]="No realizado","No realizada","Realizada"))</f>
        <v/>
      </c>
      <c r="R1132" t="str">
        <f>IF(Q1132="Realizada",seguimiento[[#This Row],[vitaminaDRealizada]],"")</f>
        <v/>
      </c>
      <c r="S1132" t="str">
        <f>IF(seguimiento[[#This Row],[ige]]="No realizada","No realizada",IF(seguimiento[[#This Row],[ige]]="","","Realizada"))</f>
        <v/>
      </c>
      <c r="T1132" t="str">
        <f>IF(S1132="Realizada",seguimiento[[#This Row],[ige]],"")</f>
        <v/>
      </c>
      <c r="U1132" t="str">
        <f>IF(OR(seguimiento[[#This Row],[actividadfisica]]="Ejercicio regular",seguimiento[[#This Row],[actividadfisica]]="Actividad deportiva"),"Sí","")</f>
        <v/>
      </c>
    </row>
    <row r="1133" spans="1:21" x14ac:dyDescent="0.3">
      <c r="A1133" t="str">
        <f>VLOOKUP(B1133,pacientes_insertados[],2,)</f>
        <v>61e34254ec4ec02e84f5dd3a</v>
      </c>
      <c r="B1133">
        <f>seguimiento[[#This Row],[idpaciente]]</f>
        <v>531</v>
      </c>
      <c r="C1133">
        <f t="shared" si="17"/>
        <v>2014</v>
      </c>
      <c r="D1133" s="1">
        <f>seguimiento[[#This Row],[fecha]]</f>
        <v>41988</v>
      </c>
      <c r="E1133" t="str">
        <f>seguimiento[[#This Row],[institucion]]</f>
        <v>Hospital Sor Maria Ludovica de La Plata</v>
      </c>
      <c r="F1133" t="str">
        <f>seguimiento[[#This Row],[fallecimiento]]</f>
        <v>No</v>
      </c>
      <c r="K1133" t="str">
        <f>seguimiento[[#This Row],[coberturamedica]]</f>
        <v>No</v>
      </c>
      <c r="N1133" t="str">
        <f>seguimiento[[#This Row],[ncultivosanio]]</f>
        <v>3</v>
      </c>
      <c r="O1133" t="str">
        <f>IF(seguimiento[[#This Row],[curvaglucemia]]="","No realizada","Realizada")</f>
        <v>No realizada</v>
      </c>
      <c r="P1133" t="str">
        <f>IF(O1133="Realizada",seguimiento[[#This Row],[curvaglucemia]],"")</f>
        <v/>
      </c>
      <c r="Q1133" t="str">
        <f>IF(seguimiento[[#This Row],[vitaminaDRealizada]]="","",IF(seguimiento[[#This Row],[vitaminaDRealizada]]="No realizado","No realizada","Realizada"))</f>
        <v/>
      </c>
      <c r="R1133" t="str">
        <f>IF(Q1133="Realizada",seguimiento[[#This Row],[vitaminaDRealizada]],"")</f>
        <v/>
      </c>
      <c r="S1133" t="str">
        <f>IF(seguimiento[[#This Row],[ige]]="No realizada","No realizada",IF(seguimiento[[#This Row],[ige]]="","","Realizada"))</f>
        <v/>
      </c>
      <c r="T1133" t="str">
        <f>IF(S1133="Realizada",seguimiento[[#This Row],[ige]],"")</f>
        <v/>
      </c>
      <c r="U1133" t="str">
        <f>IF(OR(seguimiento[[#This Row],[actividadfisica]]="Ejercicio regular",seguimiento[[#This Row],[actividadfisica]]="Actividad deportiva"),"Sí","")</f>
        <v/>
      </c>
    </row>
    <row r="1134" spans="1:21" x14ac:dyDescent="0.3">
      <c r="A1134" t="str">
        <f>VLOOKUP(B1134,pacientes_insertados[],2,)</f>
        <v>61e34254ec4ec02e84f5dd3a</v>
      </c>
      <c r="B1134">
        <f>seguimiento[[#This Row],[idpaciente]]</f>
        <v>531</v>
      </c>
      <c r="C1134">
        <f t="shared" si="17"/>
        <v>2015</v>
      </c>
      <c r="D1134" s="1">
        <f>seguimiento[[#This Row],[fecha]]</f>
        <v>42262</v>
      </c>
      <c r="E1134" t="str">
        <f>seguimiento[[#This Row],[institucion]]</f>
        <v>Hospital Sor Maria Ludovica de La Plata</v>
      </c>
      <c r="F1134" t="str">
        <f>seguimiento[[#This Row],[fallecimiento]]</f>
        <v>No</v>
      </c>
      <c r="O1134" t="str">
        <f>IF(seguimiento[[#This Row],[curvaglucemia]]="","No realizada","Realizada")</f>
        <v>No realizada</v>
      </c>
      <c r="P1134" t="str">
        <f>IF(O1134="Realizada",seguimiento[[#This Row],[curvaglucemia]],"")</f>
        <v/>
      </c>
      <c r="Q1134" t="str">
        <f>IF(seguimiento[[#This Row],[vitaminaDRealizada]]="","",IF(seguimiento[[#This Row],[vitaminaDRealizada]]="No realizado","No realizada","Realizada"))</f>
        <v/>
      </c>
      <c r="R1134" t="str">
        <f>IF(Q1134="Realizada",seguimiento[[#This Row],[vitaminaDRealizada]],"")</f>
        <v/>
      </c>
      <c r="S1134" t="str">
        <f>IF(seguimiento[[#This Row],[ige]]="No realizada","No realizada",IF(seguimiento[[#This Row],[ige]]="","","Realizada"))</f>
        <v/>
      </c>
      <c r="T1134" t="str">
        <f>IF(S1134="Realizada",seguimiento[[#This Row],[ige]],"")</f>
        <v/>
      </c>
      <c r="U1134" t="str">
        <f>IF(OR(seguimiento[[#This Row],[actividadfisica]]="Ejercicio regular",seguimiento[[#This Row],[actividadfisica]]="Actividad deportiva"),"Sí","")</f>
        <v/>
      </c>
    </row>
    <row r="1135" spans="1:21" x14ac:dyDescent="0.3">
      <c r="A1135" t="str">
        <f>VLOOKUP(B1135,pacientes_insertados[],2,)</f>
        <v>61e34254ec4ec02e84f5dd3a</v>
      </c>
      <c r="B1135">
        <f>seguimiento[[#This Row],[idpaciente]]</f>
        <v>531</v>
      </c>
      <c r="C1135">
        <f t="shared" si="17"/>
        <v>2016</v>
      </c>
      <c r="D1135" s="1">
        <f>seguimiento[[#This Row],[fecha]]</f>
        <v>42605</v>
      </c>
      <c r="E1135" t="str">
        <f>seguimiento[[#This Row],[institucion]]</f>
        <v>Hospital Sor Maria Ludovica de La Plata</v>
      </c>
      <c r="F1135" t="str">
        <f>seguimiento[[#This Row],[fallecimiento]]</f>
        <v>No</v>
      </c>
      <c r="K1135" t="str">
        <f>seguimiento[[#This Row],[coberturamedica]]</f>
        <v>Sí</v>
      </c>
      <c r="L1135" t="str">
        <f>seguimiento[[#This Row],[ntratendovenosos]]</f>
        <v>2</v>
      </c>
      <c r="N1135" t="str">
        <f>seguimiento[[#This Row],[ncultivosanio]]</f>
        <v>5</v>
      </c>
      <c r="O1135" t="str">
        <f>IF(seguimiento[[#This Row],[curvaglucemia]]="","No realizada","Realizada")</f>
        <v>No realizada</v>
      </c>
      <c r="P1135" t="str">
        <f>IF(O1135="Realizada",seguimiento[[#This Row],[curvaglucemia]],"")</f>
        <v/>
      </c>
      <c r="Q1135" t="str">
        <f>IF(seguimiento[[#This Row],[vitaminaDRealizada]]="","",IF(seguimiento[[#This Row],[vitaminaDRealizada]]="No realizado","No realizada","Realizada"))</f>
        <v>No realizada</v>
      </c>
      <c r="R1135" t="str">
        <f>IF(Q1135="Realizada",seguimiento[[#This Row],[vitaminaDRealizada]],"")</f>
        <v/>
      </c>
      <c r="S1135" t="str">
        <f>IF(seguimiento[[#This Row],[ige]]="No realizada","No realizada",IF(seguimiento[[#This Row],[ige]]="","","Realizada"))</f>
        <v>Realizada</v>
      </c>
      <c r="T1135" t="str">
        <f>IF(S1135="Realizada",seguimiento[[#This Row],[ige]],"")</f>
        <v>&lt; 500</v>
      </c>
      <c r="U1135" t="str">
        <f>IF(OR(seguimiento[[#This Row],[actividadfisica]]="Ejercicio regular",seguimiento[[#This Row],[actividadfisica]]="Actividad deportiva"),"Sí","")</f>
        <v/>
      </c>
    </row>
    <row r="1136" spans="1:21" x14ac:dyDescent="0.3">
      <c r="A1136" t="str">
        <f>VLOOKUP(B1136,pacientes_insertados[],2,)</f>
        <v>61e34254ec4ec02e84f5dd3a</v>
      </c>
      <c r="B1136">
        <f>seguimiento[[#This Row],[idpaciente]]</f>
        <v>531</v>
      </c>
      <c r="C1136">
        <f t="shared" si="17"/>
        <v>2017</v>
      </c>
      <c r="D1136" s="1">
        <f>seguimiento[[#This Row],[fecha]]</f>
        <v>43059</v>
      </c>
      <c r="E1136" t="str">
        <f>seguimiento[[#This Row],[institucion]]</f>
        <v>Hospital Sor Maria Ludovica de La Plata</v>
      </c>
      <c r="F1136" t="str">
        <f>seguimiento[[#This Row],[fallecimiento]]</f>
        <v>No</v>
      </c>
      <c r="K1136" t="str">
        <f>seguimiento[[#This Row],[coberturamedica]]</f>
        <v>Sí</v>
      </c>
      <c r="L1136" t="str">
        <f>seguimiento[[#This Row],[ntratendovenosos]]</f>
        <v>3</v>
      </c>
      <c r="N1136" t="str">
        <f>seguimiento[[#This Row],[ncultivosanio]]</f>
        <v>5</v>
      </c>
      <c r="O1136" t="str">
        <f>IF(seguimiento[[#This Row],[curvaglucemia]]="","No realizada","Realizada")</f>
        <v>No realizada</v>
      </c>
      <c r="P1136" t="str">
        <f>IF(O1136="Realizada",seguimiento[[#This Row],[curvaglucemia]],"")</f>
        <v/>
      </c>
      <c r="Q1136" t="str">
        <f>IF(seguimiento[[#This Row],[vitaminaDRealizada]]="","",IF(seguimiento[[#This Row],[vitaminaDRealizada]]="No realizado","No realizada","Realizada"))</f>
        <v/>
      </c>
      <c r="R1136" t="str">
        <f>IF(Q1136="Realizada",seguimiento[[#This Row],[vitaminaDRealizada]],"")</f>
        <v/>
      </c>
      <c r="S1136" t="str">
        <f>IF(seguimiento[[#This Row],[ige]]="No realizada","No realizada",IF(seguimiento[[#This Row],[ige]]="","","Realizada"))</f>
        <v>Realizada</v>
      </c>
      <c r="T1136" t="str">
        <f>IF(S1136="Realizada",seguimiento[[#This Row],[ige]],"")</f>
        <v>&lt; 500</v>
      </c>
      <c r="U1136" t="str">
        <f>IF(OR(seguimiento[[#This Row],[actividadfisica]]="Ejercicio regular",seguimiento[[#This Row],[actividadfisica]]="Actividad deportiva"),"Sí","")</f>
        <v/>
      </c>
    </row>
    <row r="1137" spans="1:21" x14ac:dyDescent="0.3">
      <c r="A1137" t="str">
        <f>VLOOKUP(B1137,pacientes_insertados[],2,)</f>
        <v>61e34254ec4ec02e84f5dd3b</v>
      </c>
      <c r="B1137">
        <f>seguimiento[[#This Row],[idpaciente]]</f>
        <v>532</v>
      </c>
      <c r="C1137">
        <f t="shared" si="17"/>
        <v>2011</v>
      </c>
      <c r="D1137" s="1">
        <f>seguimiento[[#This Row],[fecha]]</f>
        <v>40898</v>
      </c>
      <c r="E1137" t="str">
        <f>seguimiento[[#This Row],[institucion]]</f>
        <v>Hospital Sor Maria Ludovica de La Plata</v>
      </c>
      <c r="F1137" t="str">
        <f>seguimiento[[#This Row],[fallecimiento]]</f>
        <v>No</v>
      </c>
      <c r="K1137" t="str">
        <f>seguimiento[[#This Row],[coberturamedica]]</f>
        <v>Sí</v>
      </c>
      <c r="N1137" t="str">
        <f>seguimiento[[#This Row],[ncultivosanio]]</f>
        <v>2</v>
      </c>
      <c r="O1137" t="str">
        <f>IF(seguimiento[[#This Row],[curvaglucemia]]="","No realizada","Realizada")</f>
        <v>Realizada</v>
      </c>
      <c r="P1137" t="str">
        <f>IF(O1137="Realizada",seguimiento[[#This Row],[curvaglucemia]],"")</f>
        <v>Normal</v>
      </c>
      <c r="Q1137" t="str">
        <f>IF(seguimiento[[#This Row],[vitaminaDRealizada]]="","",IF(seguimiento[[#This Row],[vitaminaDRealizada]]="No realizado","No realizada","Realizada"))</f>
        <v/>
      </c>
      <c r="R1137" t="str">
        <f>IF(Q1137="Realizada",seguimiento[[#This Row],[vitaminaDRealizada]],"")</f>
        <v/>
      </c>
      <c r="S1137" t="str">
        <f>IF(seguimiento[[#This Row],[ige]]="No realizada","No realizada",IF(seguimiento[[#This Row],[ige]]="","","Realizada"))</f>
        <v>Realizada</v>
      </c>
      <c r="T1137" t="str">
        <f>IF(S1137="Realizada",seguimiento[[#This Row],[ige]],"")</f>
        <v>&lt; 500</v>
      </c>
      <c r="U1137" t="str">
        <f>IF(OR(seguimiento[[#This Row],[actividadfisica]]="Ejercicio regular",seguimiento[[#This Row],[actividadfisica]]="Actividad deportiva"),"Sí","")</f>
        <v>Sí</v>
      </c>
    </row>
    <row r="1138" spans="1:21" x14ac:dyDescent="0.3">
      <c r="A1138" t="str">
        <f>VLOOKUP(B1138,pacientes_insertados[],2,)</f>
        <v>61e34254ec4ec02e84f5dd3b</v>
      </c>
      <c r="B1138">
        <f>seguimiento[[#This Row],[idpaciente]]</f>
        <v>532</v>
      </c>
      <c r="C1138">
        <f t="shared" si="17"/>
        <v>2015</v>
      </c>
      <c r="D1138" s="1">
        <f>seguimiento[[#This Row],[fecha]]</f>
        <v>42262</v>
      </c>
      <c r="E1138" t="str">
        <f>seguimiento[[#This Row],[institucion]]</f>
        <v>Hospital Sor Maria Ludovica de La Plata</v>
      </c>
      <c r="F1138" t="str">
        <f>seguimiento[[#This Row],[fallecimiento]]</f>
        <v>No</v>
      </c>
      <c r="K1138" t="str">
        <f>seguimiento[[#This Row],[coberturamedica]]</f>
        <v>Sí</v>
      </c>
      <c r="N1138" t="str">
        <f>seguimiento[[#This Row],[ncultivosanio]]</f>
        <v>2</v>
      </c>
      <c r="O1138" t="str">
        <f>IF(seguimiento[[#This Row],[curvaglucemia]]="","No realizada","Realizada")</f>
        <v>Realizada</v>
      </c>
      <c r="P1138" t="str">
        <f>IF(O1138="Realizada",seguimiento[[#This Row],[curvaglucemia]],"")</f>
        <v>Normal</v>
      </c>
      <c r="Q1138" t="str">
        <f>IF(seguimiento[[#This Row],[vitaminaDRealizada]]="","",IF(seguimiento[[#This Row],[vitaminaDRealizada]]="No realizado","No realizada","Realizada"))</f>
        <v>No realizada</v>
      </c>
      <c r="R1138" t="str">
        <f>IF(Q1138="Realizada",seguimiento[[#This Row],[vitaminaDRealizada]],"")</f>
        <v/>
      </c>
      <c r="S1138" t="str">
        <f>IF(seguimiento[[#This Row],[ige]]="No realizada","No realizada",IF(seguimiento[[#This Row],[ige]]="","","Realizada"))</f>
        <v>Realizada</v>
      </c>
      <c r="T1138" t="str">
        <f>IF(S1138="Realizada",seguimiento[[#This Row],[ige]],"")</f>
        <v>&lt; 500</v>
      </c>
      <c r="U1138" t="str">
        <f>IF(OR(seguimiento[[#This Row],[actividadfisica]]="Ejercicio regular",seguimiento[[#This Row],[actividadfisica]]="Actividad deportiva"),"Sí","")</f>
        <v>Sí</v>
      </c>
    </row>
    <row r="1139" spans="1:21" x14ac:dyDescent="0.3">
      <c r="A1139" t="str">
        <f>VLOOKUP(B1139,pacientes_insertados[],2,)</f>
        <v>61e34254ec4ec02e84f5dd3b</v>
      </c>
      <c r="B1139">
        <f>seguimiento[[#This Row],[idpaciente]]</f>
        <v>532</v>
      </c>
      <c r="C1139">
        <f t="shared" si="17"/>
        <v>2016</v>
      </c>
      <c r="D1139" s="1">
        <f>seguimiento[[#This Row],[fecha]]</f>
        <v>42633</v>
      </c>
      <c r="E1139" t="str">
        <f>seguimiento[[#This Row],[institucion]]</f>
        <v>Hospital Sor Maria Ludovica de La Plata</v>
      </c>
      <c r="F1139" t="str">
        <f>seguimiento[[#This Row],[fallecimiento]]</f>
        <v>No</v>
      </c>
      <c r="K1139" t="str">
        <f>seguimiento[[#This Row],[coberturamedica]]</f>
        <v>Sí</v>
      </c>
      <c r="N1139" t="str">
        <f>seguimiento[[#This Row],[ncultivosanio]]</f>
        <v>2</v>
      </c>
      <c r="O1139" t="str">
        <f>IF(seguimiento[[#This Row],[curvaglucemia]]="","No realizada","Realizada")</f>
        <v>Realizada</v>
      </c>
      <c r="P1139" t="str">
        <f>IF(O1139="Realizada",seguimiento[[#This Row],[curvaglucemia]],"")</f>
        <v>Normal</v>
      </c>
      <c r="Q1139" t="str">
        <f>IF(seguimiento[[#This Row],[vitaminaDRealizada]]="","",IF(seguimiento[[#This Row],[vitaminaDRealizada]]="No realizado","No realizada","Realizada"))</f>
        <v/>
      </c>
      <c r="R1139" t="str">
        <f>IF(Q1139="Realizada",seguimiento[[#This Row],[vitaminaDRealizada]],"")</f>
        <v/>
      </c>
      <c r="S1139" t="str">
        <f>IF(seguimiento[[#This Row],[ige]]="No realizada","No realizada",IF(seguimiento[[#This Row],[ige]]="","","Realizada"))</f>
        <v>Realizada</v>
      </c>
      <c r="T1139" t="str">
        <f>IF(S1139="Realizada",seguimiento[[#This Row],[ige]],"")</f>
        <v>&lt; 500</v>
      </c>
      <c r="U1139" t="str">
        <f>IF(OR(seguimiento[[#This Row],[actividadfisica]]="Ejercicio regular",seguimiento[[#This Row],[actividadfisica]]="Actividad deportiva"),"Sí","")</f>
        <v>Sí</v>
      </c>
    </row>
    <row r="1140" spans="1:21" x14ac:dyDescent="0.3">
      <c r="A1140" t="str">
        <f>VLOOKUP(B1140,pacientes_insertados[],2,)</f>
        <v>61e34254ec4ec02e84f5dd3b</v>
      </c>
      <c r="B1140">
        <f>seguimiento[[#This Row],[idpaciente]]</f>
        <v>532</v>
      </c>
      <c r="C1140">
        <f t="shared" si="17"/>
        <v>2017</v>
      </c>
      <c r="D1140" s="1">
        <f>seguimiento[[#This Row],[fecha]]</f>
        <v>42926</v>
      </c>
      <c r="E1140" t="str">
        <f>seguimiento[[#This Row],[institucion]]</f>
        <v>Hospital Sor Maria Ludovica de La Plata</v>
      </c>
      <c r="F1140" t="str">
        <f>seguimiento[[#This Row],[fallecimiento]]</f>
        <v>No</v>
      </c>
      <c r="K1140" t="str">
        <f>seguimiento[[#This Row],[coberturamedica]]</f>
        <v>Sí</v>
      </c>
      <c r="N1140" t="str">
        <f>seguimiento[[#This Row],[ncultivosanio]]</f>
        <v>2</v>
      </c>
      <c r="O1140" t="str">
        <f>IF(seguimiento[[#This Row],[curvaglucemia]]="","No realizada","Realizada")</f>
        <v>Realizada</v>
      </c>
      <c r="P1140" t="str">
        <f>IF(O1140="Realizada",seguimiento[[#This Row],[curvaglucemia]],"")</f>
        <v>Normal</v>
      </c>
      <c r="Q1140" t="str">
        <f>IF(seguimiento[[#This Row],[vitaminaDRealizada]]="","",IF(seguimiento[[#This Row],[vitaminaDRealizada]]="No realizado","No realizada","Realizada"))</f>
        <v/>
      </c>
      <c r="R1140" t="str">
        <f>IF(Q1140="Realizada",seguimiento[[#This Row],[vitaminaDRealizada]],"")</f>
        <v/>
      </c>
      <c r="S1140" t="str">
        <f>IF(seguimiento[[#This Row],[ige]]="No realizada","No realizada",IF(seguimiento[[#This Row],[ige]]="","","Realizada"))</f>
        <v>Realizada</v>
      </c>
      <c r="T1140" t="str">
        <f>IF(S1140="Realizada",seguimiento[[#This Row],[ige]],"")</f>
        <v>&lt; 500</v>
      </c>
      <c r="U1140" t="str">
        <f>IF(OR(seguimiento[[#This Row],[actividadfisica]]="Ejercicio regular",seguimiento[[#This Row],[actividadfisica]]="Actividad deportiva"),"Sí","")</f>
        <v>Sí</v>
      </c>
    </row>
    <row r="1141" spans="1:21" x14ac:dyDescent="0.3">
      <c r="A1141" t="str">
        <f>VLOOKUP(B1141,pacientes_insertados[],2,)</f>
        <v>61e34254ec4ec02e84f5dd3c</v>
      </c>
      <c r="B1141">
        <f>seguimiento[[#This Row],[idpaciente]]</f>
        <v>533</v>
      </c>
      <c r="C1141">
        <f t="shared" si="17"/>
        <v>2011</v>
      </c>
      <c r="D1141" s="1">
        <f>seguimiento[[#This Row],[fecha]]</f>
        <v>40896</v>
      </c>
      <c r="E1141" t="str">
        <f>seguimiento[[#This Row],[institucion]]</f>
        <v>Hospital Sor Maria Ludovica de La Plata</v>
      </c>
      <c r="F1141" t="str">
        <f>seguimiento[[#This Row],[fallecimiento]]</f>
        <v>No</v>
      </c>
      <c r="K1141" t="str">
        <f>seguimiento[[#This Row],[coberturamedica]]</f>
        <v>Sí</v>
      </c>
      <c r="N1141" t="str">
        <f>seguimiento[[#This Row],[ncultivosanio]]</f>
        <v>3</v>
      </c>
      <c r="O1141" t="str">
        <f>IF(seguimiento[[#This Row],[curvaglucemia]]="","No realizada","Realizada")</f>
        <v>No realizada</v>
      </c>
      <c r="P1141" t="str">
        <f>IF(O1141="Realizada",seguimiento[[#This Row],[curvaglucemia]],"")</f>
        <v/>
      </c>
      <c r="Q1141" t="str">
        <f>IF(seguimiento[[#This Row],[vitaminaDRealizada]]="","",IF(seguimiento[[#This Row],[vitaminaDRealizada]]="No realizado","No realizada","Realizada"))</f>
        <v/>
      </c>
      <c r="R1141" t="str">
        <f>IF(Q1141="Realizada",seguimiento[[#This Row],[vitaminaDRealizada]],"")</f>
        <v/>
      </c>
      <c r="S1141" t="str">
        <f>IF(seguimiento[[#This Row],[ige]]="No realizada","No realizada",IF(seguimiento[[#This Row],[ige]]="","","Realizada"))</f>
        <v/>
      </c>
      <c r="T1141" t="str">
        <f>IF(S1141="Realizada",seguimiento[[#This Row],[ige]],"")</f>
        <v/>
      </c>
      <c r="U1141" t="str">
        <f>IF(OR(seguimiento[[#This Row],[actividadfisica]]="Ejercicio regular",seguimiento[[#This Row],[actividadfisica]]="Actividad deportiva"),"Sí","")</f>
        <v/>
      </c>
    </row>
    <row r="1142" spans="1:21" x14ac:dyDescent="0.3">
      <c r="A1142" t="str">
        <f>VLOOKUP(B1142,pacientes_insertados[],2,)</f>
        <v>61e34254ec4ec02e84f5dd3c</v>
      </c>
      <c r="B1142">
        <f>seguimiento[[#This Row],[idpaciente]]</f>
        <v>533</v>
      </c>
      <c r="C1142">
        <f t="shared" si="17"/>
        <v>2012</v>
      </c>
      <c r="D1142" s="1">
        <f>seguimiento[[#This Row],[fecha]]</f>
        <v>41235</v>
      </c>
      <c r="E1142" t="str">
        <f>seguimiento[[#This Row],[institucion]]</f>
        <v>Hospital Sor Maria Ludovica de La Plata</v>
      </c>
      <c r="F1142" t="str">
        <f>seguimiento[[#This Row],[fallecimiento]]</f>
        <v>No</v>
      </c>
      <c r="K1142" t="str">
        <f>seguimiento[[#This Row],[coberturamedica]]</f>
        <v>No</v>
      </c>
      <c r="L1142" t="str">
        <f>seguimiento[[#This Row],[ntratendovenosos]]</f>
        <v>1</v>
      </c>
      <c r="N1142" t="str">
        <f>seguimiento[[#This Row],[ncultivosanio]]</f>
        <v>4</v>
      </c>
      <c r="O1142" t="str">
        <f>IF(seguimiento[[#This Row],[curvaglucemia]]="","No realizada","Realizada")</f>
        <v>No realizada</v>
      </c>
      <c r="P1142" t="str">
        <f>IF(O1142="Realizada",seguimiento[[#This Row],[curvaglucemia]],"")</f>
        <v/>
      </c>
      <c r="Q1142" t="str">
        <f>IF(seguimiento[[#This Row],[vitaminaDRealizada]]="","",IF(seguimiento[[#This Row],[vitaminaDRealizada]]="No realizado","No realizada","Realizada"))</f>
        <v/>
      </c>
      <c r="R1142" t="str">
        <f>IF(Q1142="Realizada",seguimiento[[#This Row],[vitaminaDRealizada]],"")</f>
        <v/>
      </c>
      <c r="S1142" t="str">
        <f>IF(seguimiento[[#This Row],[ige]]="No realizada","No realizada",IF(seguimiento[[#This Row],[ige]]="","","Realizada"))</f>
        <v/>
      </c>
      <c r="T1142" t="str">
        <f>IF(S1142="Realizada",seguimiento[[#This Row],[ige]],"")</f>
        <v/>
      </c>
      <c r="U1142" t="str">
        <f>IF(OR(seguimiento[[#This Row],[actividadfisica]]="Ejercicio regular",seguimiento[[#This Row],[actividadfisica]]="Actividad deportiva"),"Sí","")</f>
        <v/>
      </c>
    </row>
    <row r="1143" spans="1:21" x14ac:dyDescent="0.3">
      <c r="A1143" t="str">
        <f>VLOOKUP(B1143,pacientes_insertados[],2,)</f>
        <v>61e34254ec4ec02e84f5dd3c</v>
      </c>
      <c r="B1143">
        <f>seguimiento[[#This Row],[idpaciente]]</f>
        <v>533</v>
      </c>
      <c r="C1143">
        <f t="shared" si="17"/>
        <v>2013</v>
      </c>
      <c r="D1143" s="1">
        <f>seguimiento[[#This Row],[fecha]]</f>
        <v>41618</v>
      </c>
      <c r="E1143" t="str">
        <f>seguimiento[[#This Row],[institucion]]</f>
        <v>Hospital Sor Maria Ludovica de La Plata</v>
      </c>
      <c r="F1143" t="str">
        <f>seguimiento[[#This Row],[fallecimiento]]</f>
        <v>No</v>
      </c>
      <c r="K1143" t="str">
        <f>seguimiento[[#This Row],[coberturamedica]]</f>
        <v>Sí</v>
      </c>
      <c r="O1143" t="str">
        <f>IF(seguimiento[[#This Row],[curvaglucemia]]="","No realizada","Realizada")</f>
        <v>No realizada</v>
      </c>
      <c r="P1143" t="str">
        <f>IF(O1143="Realizada",seguimiento[[#This Row],[curvaglucemia]],"")</f>
        <v/>
      </c>
      <c r="Q1143" t="str">
        <f>IF(seguimiento[[#This Row],[vitaminaDRealizada]]="","",IF(seguimiento[[#This Row],[vitaminaDRealizada]]="No realizado","No realizada","Realizada"))</f>
        <v/>
      </c>
      <c r="R1143" t="str">
        <f>IF(Q1143="Realizada",seguimiento[[#This Row],[vitaminaDRealizada]],"")</f>
        <v/>
      </c>
      <c r="S1143" t="str">
        <f>IF(seguimiento[[#This Row],[ige]]="No realizada","No realizada",IF(seguimiento[[#This Row],[ige]]="","","Realizada"))</f>
        <v/>
      </c>
      <c r="T1143" t="str">
        <f>IF(S1143="Realizada",seguimiento[[#This Row],[ige]],"")</f>
        <v/>
      </c>
      <c r="U1143" t="str">
        <f>IF(OR(seguimiento[[#This Row],[actividadfisica]]="Ejercicio regular",seguimiento[[#This Row],[actividadfisica]]="Actividad deportiva"),"Sí","")</f>
        <v/>
      </c>
    </row>
    <row r="1144" spans="1:21" x14ac:dyDescent="0.3">
      <c r="A1144" t="str">
        <f>VLOOKUP(B1144,pacientes_insertados[],2,)</f>
        <v>61e34254ec4ec02e84f5dd3c</v>
      </c>
      <c r="B1144">
        <f>seguimiento[[#This Row],[idpaciente]]</f>
        <v>533</v>
      </c>
      <c r="C1144">
        <f t="shared" si="17"/>
        <v>2014</v>
      </c>
      <c r="D1144" s="1">
        <f>seguimiento[[#This Row],[fecha]]</f>
        <v>41982</v>
      </c>
      <c r="E1144" t="str">
        <f>seguimiento[[#This Row],[institucion]]</f>
        <v>Hospital Sor Maria Ludovica de La Plata</v>
      </c>
      <c r="F1144" t="str">
        <f>seguimiento[[#This Row],[fallecimiento]]</f>
        <v>Si</v>
      </c>
      <c r="G1144" t="str">
        <f>seguimiento[[#This Row],[fecha_fallec]]</f>
        <v>2014-05-06</v>
      </c>
      <c r="H1144" t="str">
        <f>seguimiento[[#This Row],[NombreCausaFallecimiento]]</f>
        <v>Respiratorios</v>
      </c>
      <c r="O1144" t="str">
        <f>IF(seguimiento[[#This Row],[curvaglucemia]]="","No realizada","Realizada")</f>
        <v>No realizada</v>
      </c>
      <c r="P1144" t="str">
        <f>IF(O1144="Realizada",seguimiento[[#This Row],[curvaglucemia]],"")</f>
        <v/>
      </c>
      <c r="Q1144" t="str">
        <f>IF(seguimiento[[#This Row],[vitaminaDRealizada]]="","",IF(seguimiento[[#This Row],[vitaminaDRealizada]]="No realizado","No realizada","Realizada"))</f>
        <v/>
      </c>
      <c r="R1144" t="str">
        <f>IF(Q1144="Realizada",seguimiento[[#This Row],[vitaminaDRealizada]],"")</f>
        <v/>
      </c>
      <c r="S1144" t="str">
        <f>IF(seguimiento[[#This Row],[ige]]="No realizada","No realizada",IF(seguimiento[[#This Row],[ige]]="","","Realizada"))</f>
        <v/>
      </c>
      <c r="T1144" t="str">
        <f>IF(S1144="Realizada",seguimiento[[#This Row],[ige]],"")</f>
        <v/>
      </c>
      <c r="U1144" t="str">
        <f>IF(OR(seguimiento[[#This Row],[actividadfisica]]="Ejercicio regular",seguimiento[[#This Row],[actividadfisica]]="Actividad deportiva"),"Sí","")</f>
        <v/>
      </c>
    </row>
    <row r="1145" spans="1:21" x14ac:dyDescent="0.3">
      <c r="A1145" t="str">
        <f>VLOOKUP(B1145,pacientes_insertados[],2,)</f>
        <v>61e34254ec4ec02e84f5dd3d</v>
      </c>
      <c r="B1145">
        <f>seguimiento[[#This Row],[idpaciente]]</f>
        <v>534</v>
      </c>
      <c r="C1145">
        <f t="shared" si="17"/>
        <v>2011</v>
      </c>
      <c r="D1145" s="1">
        <f>seguimiento[[#This Row],[fecha]]</f>
        <v>40896</v>
      </c>
      <c r="E1145" t="str">
        <f>seguimiento[[#This Row],[institucion]]</f>
        <v>Hospital Sor Maria Ludovica de La Plata</v>
      </c>
      <c r="F1145" t="str">
        <f>seguimiento[[#This Row],[fallecimiento]]</f>
        <v>No</v>
      </c>
      <c r="I1145" t="str">
        <f>seguimiento[[#This Row],[educacion]]</f>
        <v>Primaria incompleta</v>
      </c>
      <c r="K1145" t="str">
        <f>seguimiento[[#This Row],[coberturamedica]]</f>
        <v>Sí</v>
      </c>
      <c r="L1145" t="str">
        <f>seguimiento[[#This Row],[ntratendovenosos]]</f>
        <v>2</v>
      </c>
      <c r="N1145" t="str">
        <f>seguimiento[[#This Row],[ncultivosanio]]</f>
        <v>6</v>
      </c>
      <c r="O1145" t="str">
        <f>IF(seguimiento[[#This Row],[curvaglucemia]]="","No realizada","Realizada")</f>
        <v>Realizada</v>
      </c>
      <c r="P1145" t="str">
        <f>IF(O1145="Realizada",seguimiento[[#This Row],[curvaglucemia]],"")</f>
        <v>Normal</v>
      </c>
      <c r="Q1145" t="str">
        <f>IF(seguimiento[[#This Row],[vitaminaDRealizada]]="","",IF(seguimiento[[#This Row],[vitaminaDRealizada]]="No realizado","No realizada","Realizada"))</f>
        <v/>
      </c>
      <c r="R1145" t="str">
        <f>IF(Q1145="Realizada",seguimiento[[#This Row],[vitaminaDRealizada]],"")</f>
        <v/>
      </c>
      <c r="S1145" t="str">
        <f>IF(seguimiento[[#This Row],[ige]]="No realizada","No realizada",IF(seguimiento[[#This Row],[ige]]="","","Realizada"))</f>
        <v>Realizada</v>
      </c>
      <c r="T1145" t="str">
        <f>IF(S1145="Realizada",seguimiento[[#This Row],[ige]],"")</f>
        <v>&gt; 1.000</v>
      </c>
      <c r="U1145" t="str">
        <f>IF(OR(seguimiento[[#This Row],[actividadfisica]]="Ejercicio regular",seguimiento[[#This Row],[actividadfisica]]="Actividad deportiva"),"Sí","")</f>
        <v/>
      </c>
    </row>
    <row r="1146" spans="1:21" x14ac:dyDescent="0.3">
      <c r="A1146" t="str">
        <f>VLOOKUP(B1146,pacientes_insertados[],2,)</f>
        <v>61e34254ec4ec02e84f5dd3d</v>
      </c>
      <c r="B1146">
        <f>seguimiento[[#This Row],[idpaciente]]</f>
        <v>534</v>
      </c>
      <c r="C1146">
        <f t="shared" si="17"/>
        <v>2012</v>
      </c>
      <c r="D1146" s="1">
        <f>seguimiento[[#This Row],[fecha]]</f>
        <v>41269</v>
      </c>
      <c r="E1146" t="str">
        <f>seguimiento[[#This Row],[institucion]]</f>
        <v>Hospital Sor Maria Ludovica de La Plata</v>
      </c>
      <c r="F1146" t="str">
        <f>seguimiento[[#This Row],[fallecimiento]]</f>
        <v>No</v>
      </c>
      <c r="I1146" t="str">
        <f>seguimiento[[#This Row],[educacion]]</f>
        <v>Primaria incompleta</v>
      </c>
      <c r="K1146" t="str">
        <f>seguimiento[[#This Row],[coberturamedica]]</f>
        <v>Sí</v>
      </c>
      <c r="L1146" t="str">
        <f>seguimiento[[#This Row],[ntratendovenosos]]</f>
        <v>2</v>
      </c>
      <c r="N1146" t="str">
        <f>seguimiento[[#This Row],[ncultivosanio]]</f>
        <v>5</v>
      </c>
      <c r="O1146" t="str">
        <f>IF(seguimiento[[#This Row],[curvaglucemia]]="","No realizada","Realizada")</f>
        <v>No realizada</v>
      </c>
      <c r="P1146" t="str">
        <f>IF(O1146="Realizada",seguimiento[[#This Row],[curvaglucemia]],"")</f>
        <v/>
      </c>
      <c r="Q1146" t="str">
        <f>IF(seguimiento[[#This Row],[vitaminaDRealizada]]="","",IF(seguimiento[[#This Row],[vitaminaDRealizada]]="No realizado","No realizada","Realizada"))</f>
        <v/>
      </c>
      <c r="R1146" t="str">
        <f>IF(Q1146="Realizada",seguimiento[[#This Row],[vitaminaDRealizada]],"")</f>
        <v/>
      </c>
      <c r="S1146" t="str">
        <f>IF(seguimiento[[#This Row],[ige]]="No realizada","No realizada",IF(seguimiento[[#This Row],[ige]]="","","Realizada"))</f>
        <v>Realizada</v>
      </c>
      <c r="T1146" t="str">
        <f>IF(S1146="Realizada",seguimiento[[#This Row],[ige]],"")</f>
        <v>500 - 1.000</v>
      </c>
      <c r="U1146" t="str">
        <f>IF(OR(seguimiento[[#This Row],[actividadfisica]]="Ejercicio regular",seguimiento[[#This Row],[actividadfisica]]="Actividad deportiva"),"Sí","")</f>
        <v/>
      </c>
    </row>
    <row r="1147" spans="1:21" x14ac:dyDescent="0.3">
      <c r="A1147" t="str">
        <f>VLOOKUP(B1147,pacientes_insertados[],2,)</f>
        <v>61e34254ec4ec02e84f5dd3d</v>
      </c>
      <c r="B1147">
        <f>seguimiento[[#This Row],[idpaciente]]</f>
        <v>534</v>
      </c>
      <c r="C1147">
        <f t="shared" si="17"/>
        <v>2013</v>
      </c>
      <c r="D1147" s="1">
        <f>seguimiento[[#This Row],[fecha]]</f>
        <v>41634</v>
      </c>
      <c r="E1147" t="str">
        <f>seguimiento[[#This Row],[institucion]]</f>
        <v>Hospital Sor Maria Ludovica de La Plata</v>
      </c>
      <c r="F1147" t="str">
        <f>seguimiento[[#This Row],[fallecimiento]]</f>
        <v>Si</v>
      </c>
      <c r="G1147" t="str">
        <f>seguimiento[[#This Row],[fecha_fallec]]</f>
        <v>2013-10-15</v>
      </c>
      <c r="H1147" t="str">
        <f>seguimiento[[#This Row],[NombreCausaFallecimiento]]</f>
        <v>Respiratorios</v>
      </c>
      <c r="O1147" t="str">
        <f>IF(seguimiento[[#This Row],[curvaglucemia]]="","No realizada","Realizada")</f>
        <v>No realizada</v>
      </c>
      <c r="P1147" t="str">
        <f>IF(O1147="Realizada",seguimiento[[#This Row],[curvaglucemia]],"")</f>
        <v/>
      </c>
      <c r="Q1147" t="str">
        <f>IF(seguimiento[[#This Row],[vitaminaDRealizada]]="","",IF(seguimiento[[#This Row],[vitaminaDRealizada]]="No realizado","No realizada","Realizada"))</f>
        <v/>
      </c>
      <c r="R1147" t="str">
        <f>IF(Q1147="Realizada",seguimiento[[#This Row],[vitaminaDRealizada]],"")</f>
        <v/>
      </c>
      <c r="S1147" t="str">
        <f>IF(seguimiento[[#This Row],[ige]]="No realizada","No realizada",IF(seguimiento[[#This Row],[ige]]="","","Realizada"))</f>
        <v/>
      </c>
      <c r="T1147" t="str">
        <f>IF(S1147="Realizada",seguimiento[[#This Row],[ige]],"")</f>
        <v/>
      </c>
      <c r="U1147" t="str">
        <f>IF(OR(seguimiento[[#This Row],[actividadfisica]]="Ejercicio regular",seguimiento[[#This Row],[actividadfisica]]="Actividad deportiva"),"Sí","")</f>
        <v/>
      </c>
    </row>
    <row r="1148" spans="1:21" x14ac:dyDescent="0.3">
      <c r="A1148" t="str">
        <f>VLOOKUP(B1148,pacientes_insertados[],2,)</f>
        <v>61e34254ec4ec02e84f5dd3e</v>
      </c>
      <c r="B1148">
        <f>seguimiento[[#This Row],[idpaciente]]</f>
        <v>537</v>
      </c>
      <c r="C1148">
        <f t="shared" si="17"/>
        <v>2011</v>
      </c>
      <c r="D1148" s="1">
        <f>seguimiento[[#This Row],[fecha]]</f>
        <v>40896</v>
      </c>
      <c r="E1148" t="str">
        <f>seguimiento[[#This Row],[institucion]]</f>
        <v>Hospital Sor Maria Ludovica de La Plata</v>
      </c>
      <c r="F1148" t="str">
        <f>seguimiento[[#This Row],[fallecimiento]]</f>
        <v>No</v>
      </c>
      <c r="K1148" t="str">
        <f>seguimiento[[#This Row],[coberturamedica]]</f>
        <v>No</v>
      </c>
      <c r="N1148" t="str">
        <f>seguimiento[[#This Row],[ncultivosanio]]</f>
        <v>2</v>
      </c>
      <c r="O1148" t="str">
        <f>IF(seguimiento[[#This Row],[curvaglucemia]]="","No realizada","Realizada")</f>
        <v>No realizada</v>
      </c>
      <c r="P1148" t="str">
        <f>IF(O1148="Realizada",seguimiento[[#This Row],[curvaglucemia]],"")</f>
        <v/>
      </c>
      <c r="Q1148" t="str">
        <f>IF(seguimiento[[#This Row],[vitaminaDRealizada]]="","",IF(seguimiento[[#This Row],[vitaminaDRealizada]]="No realizado","No realizada","Realizada"))</f>
        <v/>
      </c>
      <c r="R1148" t="str">
        <f>IF(Q1148="Realizada",seguimiento[[#This Row],[vitaminaDRealizada]],"")</f>
        <v/>
      </c>
      <c r="S1148" t="str">
        <f>IF(seguimiento[[#This Row],[ige]]="No realizada","No realizada",IF(seguimiento[[#This Row],[ige]]="","","Realizada"))</f>
        <v/>
      </c>
      <c r="T1148" t="str">
        <f>IF(S1148="Realizada",seguimiento[[#This Row],[ige]],"")</f>
        <v/>
      </c>
      <c r="U1148" t="str">
        <f>IF(OR(seguimiento[[#This Row],[actividadfisica]]="Ejercicio regular",seguimiento[[#This Row],[actividadfisica]]="Actividad deportiva"),"Sí","")</f>
        <v/>
      </c>
    </row>
    <row r="1149" spans="1:21" x14ac:dyDescent="0.3">
      <c r="A1149" t="str">
        <f>VLOOKUP(B1149,pacientes_insertados[],2,)</f>
        <v>61e34254ec4ec02e84f5dd3e</v>
      </c>
      <c r="B1149">
        <f>seguimiento[[#This Row],[idpaciente]]</f>
        <v>537</v>
      </c>
      <c r="C1149">
        <f t="shared" si="17"/>
        <v>2013</v>
      </c>
      <c r="D1149" s="1">
        <f>seguimiento[[#This Row],[fecha]]</f>
        <v>41618</v>
      </c>
      <c r="E1149" t="str">
        <f>seguimiento[[#This Row],[institucion]]</f>
        <v>Hospital Sor Maria Ludovica de La Plata</v>
      </c>
      <c r="F1149" t="str">
        <f>seguimiento[[#This Row],[fallecimiento]]</f>
        <v>No</v>
      </c>
      <c r="K1149" t="str">
        <f>seguimiento[[#This Row],[coberturamedica]]</f>
        <v>Sí</v>
      </c>
      <c r="O1149" t="str">
        <f>IF(seguimiento[[#This Row],[curvaglucemia]]="","No realizada","Realizada")</f>
        <v>No realizada</v>
      </c>
      <c r="P1149" t="str">
        <f>IF(O1149="Realizada",seguimiento[[#This Row],[curvaglucemia]],"")</f>
        <v/>
      </c>
      <c r="Q1149" t="str">
        <f>IF(seguimiento[[#This Row],[vitaminaDRealizada]]="","",IF(seguimiento[[#This Row],[vitaminaDRealizada]]="No realizado","No realizada","Realizada"))</f>
        <v/>
      </c>
      <c r="R1149" t="str">
        <f>IF(Q1149="Realizada",seguimiento[[#This Row],[vitaminaDRealizada]],"")</f>
        <v/>
      </c>
      <c r="S1149" t="str">
        <f>IF(seguimiento[[#This Row],[ige]]="No realizada","No realizada",IF(seguimiento[[#This Row],[ige]]="","","Realizada"))</f>
        <v/>
      </c>
      <c r="T1149" t="str">
        <f>IF(S1149="Realizada",seguimiento[[#This Row],[ige]],"")</f>
        <v/>
      </c>
      <c r="U1149" t="str">
        <f>IF(OR(seguimiento[[#This Row],[actividadfisica]]="Ejercicio regular",seguimiento[[#This Row],[actividadfisica]]="Actividad deportiva"),"Sí","")</f>
        <v>Sí</v>
      </c>
    </row>
    <row r="1150" spans="1:21" x14ac:dyDescent="0.3">
      <c r="A1150" t="str">
        <f>VLOOKUP(B1150,pacientes_insertados[],2,)</f>
        <v>61e34254ec4ec02e84f5dd3e</v>
      </c>
      <c r="B1150">
        <f>seguimiento[[#This Row],[idpaciente]]</f>
        <v>537</v>
      </c>
      <c r="C1150">
        <f t="shared" si="17"/>
        <v>2014</v>
      </c>
      <c r="D1150" s="1">
        <f>seguimiento[[#This Row],[fecha]]</f>
        <v>41953</v>
      </c>
      <c r="E1150" t="str">
        <f>seguimiento[[#This Row],[institucion]]</f>
        <v>Hospital Sor Maria Ludovica de La Plata</v>
      </c>
      <c r="F1150" t="str">
        <f>seguimiento[[#This Row],[fallecimiento]]</f>
        <v>No</v>
      </c>
      <c r="K1150" t="str">
        <f>seguimiento[[#This Row],[coberturamedica]]</f>
        <v>Sí</v>
      </c>
      <c r="N1150" t="str">
        <f>seguimiento[[#This Row],[ncultivosanio]]</f>
        <v>1</v>
      </c>
      <c r="O1150" t="str">
        <f>IF(seguimiento[[#This Row],[curvaglucemia]]="","No realizada","Realizada")</f>
        <v>No realizada</v>
      </c>
      <c r="P1150" t="str">
        <f>IF(O1150="Realizada",seguimiento[[#This Row],[curvaglucemia]],"")</f>
        <v/>
      </c>
      <c r="Q1150" t="str">
        <f>IF(seguimiento[[#This Row],[vitaminaDRealizada]]="","",IF(seguimiento[[#This Row],[vitaminaDRealizada]]="No realizado","No realizada","Realizada"))</f>
        <v/>
      </c>
      <c r="R1150" t="str">
        <f>IF(Q1150="Realizada",seguimiento[[#This Row],[vitaminaDRealizada]],"")</f>
        <v/>
      </c>
      <c r="S1150" t="str">
        <f>IF(seguimiento[[#This Row],[ige]]="No realizada","No realizada",IF(seguimiento[[#This Row],[ige]]="","","Realizada"))</f>
        <v/>
      </c>
      <c r="T1150" t="str">
        <f>IF(S1150="Realizada",seguimiento[[#This Row],[ige]],"")</f>
        <v/>
      </c>
      <c r="U1150" t="str">
        <f>IF(OR(seguimiento[[#This Row],[actividadfisica]]="Ejercicio regular",seguimiento[[#This Row],[actividadfisica]]="Actividad deportiva"),"Sí","")</f>
        <v>Sí</v>
      </c>
    </row>
    <row r="1151" spans="1:21" x14ac:dyDescent="0.3">
      <c r="A1151" t="str">
        <f>VLOOKUP(B1151,pacientes_insertados[],2,)</f>
        <v>61e34254ec4ec02e84f5dd3e</v>
      </c>
      <c r="B1151">
        <f>seguimiento[[#This Row],[idpaciente]]</f>
        <v>537</v>
      </c>
      <c r="C1151">
        <f t="shared" si="17"/>
        <v>2015</v>
      </c>
      <c r="D1151" s="1">
        <f>seguimiento[[#This Row],[fecha]]</f>
        <v>42191</v>
      </c>
      <c r="E1151" t="str">
        <f>seguimiento[[#This Row],[institucion]]</f>
        <v>Hospital Sor Maria Ludovica de La Plata</v>
      </c>
      <c r="F1151" t="str">
        <f>seguimiento[[#This Row],[fallecimiento]]</f>
        <v>No</v>
      </c>
      <c r="K1151" t="str">
        <f>seguimiento[[#This Row],[coberturamedica]]</f>
        <v>Sí</v>
      </c>
      <c r="N1151" t="str">
        <f>seguimiento[[#This Row],[ncultivosanio]]</f>
        <v>2</v>
      </c>
      <c r="O1151" t="str">
        <f>IF(seguimiento[[#This Row],[curvaglucemia]]="","No realizada","Realizada")</f>
        <v>Realizada</v>
      </c>
      <c r="P1151" t="str">
        <f>IF(O1151="Realizada",seguimiento[[#This Row],[curvaglucemia]],"")</f>
        <v>Normal</v>
      </c>
      <c r="Q1151" t="str">
        <f>IF(seguimiento[[#This Row],[vitaminaDRealizada]]="","",IF(seguimiento[[#This Row],[vitaminaDRealizada]]="No realizado","No realizada","Realizada"))</f>
        <v>Realizada</v>
      </c>
      <c r="R1151" t="str">
        <f>IF(Q1151="Realizada",seguimiento[[#This Row],[vitaminaDRealizada]],"")</f>
        <v>Bajo</v>
      </c>
      <c r="S1151" t="str">
        <f>IF(seguimiento[[#This Row],[ige]]="No realizada","No realizada",IF(seguimiento[[#This Row],[ige]]="","","Realizada"))</f>
        <v>Realizada</v>
      </c>
      <c r="T1151" t="str">
        <f>IF(S1151="Realizada",seguimiento[[#This Row],[ige]],"")</f>
        <v>&lt; 500</v>
      </c>
      <c r="U1151" t="str">
        <f>IF(OR(seguimiento[[#This Row],[actividadfisica]]="Ejercicio regular",seguimiento[[#This Row],[actividadfisica]]="Actividad deportiva"),"Sí","")</f>
        <v>Sí</v>
      </c>
    </row>
    <row r="1152" spans="1:21" x14ac:dyDescent="0.3">
      <c r="A1152" t="str">
        <f>VLOOKUP(B1152,pacientes_insertados[],2,)</f>
        <v>61e34254ec4ec02e84f5dd3f</v>
      </c>
      <c r="B1152">
        <f>seguimiento[[#This Row],[idpaciente]]</f>
        <v>538</v>
      </c>
      <c r="C1152">
        <f t="shared" si="17"/>
        <v>2011</v>
      </c>
      <c r="D1152" s="1">
        <f>seguimiento[[#This Row],[fecha]]</f>
        <v>40896</v>
      </c>
      <c r="E1152" t="str">
        <f>seguimiento[[#This Row],[institucion]]</f>
        <v>Hospital Sor Maria Ludovica de La Plata</v>
      </c>
      <c r="F1152" t="str">
        <f>seguimiento[[#This Row],[fallecimiento]]</f>
        <v>No</v>
      </c>
      <c r="K1152" t="str">
        <f>seguimiento[[#This Row],[coberturamedica]]</f>
        <v>No</v>
      </c>
      <c r="N1152" t="str">
        <f>seguimiento[[#This Row],[ncultivosanio]]</f>
        <v>2</v>
      </c>
      <c r="O1152" t="str">
        <f>IF(seguimiento[[#This Row],[curvaglucemia]]="","No realizada","Realizada")</f>
        <v>No realizada</v>
      </c>
      <c r="P1152" t="str">
        <f>IF(O1152="Realizada",seguimiento[[#This Row],[curvaglucemia]],"")</f>
        <v/>
      </c>
      <c r="Q1152" t="str">
        <f>IF(seguimiento[[#This Row],[vitaminaDRealizada]]="","",IF(seguimiento[[#This Row],[vitaminaDRealizada]]="No realizado","No realizada","Realizada"))</f>
        <v/>
      </c>
      <c r="R1152" t="str">
        <f>IF(Q1152="Realizada",seguimiento[[#This Row],[vitaminaDRealizada]],"")</f>
        <v/>
      </c>
      <c r="S1152" t="str">
        <f>IF(seguimiento[[#This Row],[ige]]="No realizada","No realizada",IF(seguimiento[[#This Row],[ige]]="","","Realizada"))</f>
        <v/>
      </c>
      <c r="T1152" t="str">
        <f>IF(S1152="Realizada",seguimiento[[#This Row],[ige]],"")</f>
        <v/>
      </c>
      <c r="U1152" t="str">
        <f>IF(OR(seguimiento[[#This Row],[actividadfisica]]="Ejercicio regular",seguimiento[[#This Row],[actividadfisica]]="Actividad deportiva"),"Sí","")</f>
        <v/>
      </c>
    </row>
    <row r="1153" spans="1:21" x14ac:dyDescent="0.3">
      <c r="A1153" t="str">
        <f>VLOOKUP(B1153,pacientes_insertados[],2,)</f>
        <v>61e34254ec4ec02e84f5dd3f</v>
      </c>
      <c r="B1153">
        <f>seguimiento[[#This Row],[idpaciente]]</f>
        <v>538</v>
      </c>
      <c r="C1153">
        <f t="shared" si="17"/>
        <v>2012</v>
      </c>
      <c r="D1153" s="1">
        <f>seguimiento[[#This Row],[fecha]]</f>
        <v>41222</v>
      </c>
      <c r="E1153" t="str">
        <f>seguimiento[[#This Row],[institucion]]</f>
        <v>Hospital Sor Maria Ludovica de La Plata</v>
      </c>
      <c r="F1153" t="str">
        <f>seguimiento[[#This Row],[fallecimiento]]</f>
        <v>No</v>
      </c>
      <c r="I1153" t="str">
        <f>seguimiento[[#This Row],[educacion]]</f>
        <v>Primaria incompleta</v>
      </c>
      <c r="K1153" t="str">
        <f>seguimiento[[#This Row],[coberturamedica]]</f>
        <v>No</v>
      </c>
      <c r="N1153" t="str">
        <f>seguimiento[[#This Row],[ncultivosanio]]</f>
        <v>4</v>
      </c>
      <c r="O1153" t="str">
        <f>IF(seguimiento[[#This Row],[curvaglucemia]]="","No realizada","Realizada")</f>
        <v>No realizada</v>
      </c>
      <c r="P1153" t="str">
        <f>IF(O1153="Realizada",seguimiento[[#This Row],[curvaglucemia]],"")</f>
        <v/>
      </c>
      <c r="Q1153" t="str">
        <f>IF(seguimiento[[#This Row],[vitaminaDRealizada]]="","",IF(seguimiento[[#This Row],[vitaminaDRealizada]]="No realizado","No realizada","Realizada"))</f>
        <v/>
      </c>
      <c r="R1153" t="str">
        <f>IF(Q1153="Realizada",seguimiento[[#This Row],[vitaminaDRealizada]],"")</f>
        <v/>
      </c>
      <c r="S1153" t="str">
        <f>IF(seguimiento[[#This Row],[ige]]="No realizada","No realizada",IF(seguimiento[[#This Row],[ige]]="","","Realizada"))</f>
        <v/>
      </c>
      <c r="T1153" t="str">
        <f>IF(S1153="Realizada",seguimiento[[#This Row],[ige]],"")</f>
        <v/>
      </c>
      <c r="U1153" t="str">
        <f>IF(OR(seguimiento[[#This Row],[actividadfisica]]="Ejercicio regular",seguimiento[[#This Row],[actividadfisica]]="Actividad deportiva"),"Sí","")</f>
        <v>Sí</v>
      </c>
    </row>
    <row r="1154" spans="1:21" x14ac:dyDescent="0.3">
      <c r="A1154" t="str">
        <f>VLOOKUP(B1154,pacientes_insertados[],2,)</f>
        <v>61e34254ec4ec02e84f5dd3f</v>
      </c>
      <c r="B1154">
        <f>seguimiento[[#This Row],[idpaciente]]</f>
        <v>538</v>
      </c>
      <c r="C1154">
        <f t="shared" si="17"/>
        <v>2015</v>
      </c>
      <c r="D1154" s="1">
        <f>seguimiento[[#This Row],[fecha]]</f>
        <v>42170</v>
      </c>
      <c r="E1154" t="str">
        <f>seguimiento[[#This Row],[institucion]]</f>
        <v>Hospital Sor Maria Ludovica de La Plata</v>
      </c>
      <c r="F1154" t="str">
        <f>seguimiento[[#This Row],[fallecimiento]]</f>
        <v>Si</v>
      </c>
      <c r="G1154" t="str">
        <f>seguimiento[[#This Row],[fecha_fallec]]</f>
        <v>2015-07-05</v>
      </c>
      <c r="H1154" t="str">
        <f>seguimiento[[#This Row],[NombreCausaFallecimiento]]</f>
        <v>Respiratorios</v>
      </c>
      <c r="O1154" t="str">
        <f>IF(seguimiento[[#This Row],[curvaglucemia]]="","No realizada","Realizada")</f>
        <v>No realizada</v>
      </c>
      <c r="P1154" t="str">
        <f>IF(O1154="Realizada",seguimiento[[#This Row],[curvaglucemia]],"")</f>
        <v/>
      </c>
      <c r="Q1154" t="str">
        <f>IF(seguimiento[[#This Row],[vitaminaDRealizada]]="","",IF(seguimiento[[#This Row],[vitaminaDRealizada]]="No realizado","No realizada","Realizada"))</f>
        <v/>
      </c>
      <c r="R1154" t="str">
        <f>IF(Q1154="Realizada",seguimiento[[#This Row],[vitaminaDRealizada]],"")</f>
        <v/>
      </c>
      <c r="S1154" t="str">
        <f>IF(seguimiento[[#This Row],[ige]]="No realizada","No realizada",IF(seguimiento[[#This Row],[ige]]="","","Realizada"))</f>
        <v/>
      </c>
      <c r="T1154" t="str">
        <f>IF(S1154="Realizada",seguimiento[[#This Row],[ige]],"")</f>
        <v/>
      </c>
      <c r="U1154" t="str">
        <f>IF(OR(seguimiento[[#This Row],[actividadfisica]]="Ejercicio regular",seguimiento[[#This Row],[actividadfisica]]="Actividad deportiva"),"Sí","")</f>
        <v/>
      </c>
    </row>
    <row r="1155" spans="1:21" x14ac:dyDescent="0.3">
      <c r="A1155" t="str">
        <f>VLOOKUP(B1155,pacientes_insertados[],2,)</f>
        <v>61e34254ec4ec02e84f5dd40</v>
      </c>
      <c r="B1155">
        <f>seguimiento[[#This Row],[idpaciente]]</f>
        <v>539</v>
      </c>
      <c r="C1155">
        <f t="shared" ref="C1155:C1218" si="18">YEAR(D1155)</f>
        <v>2011</v>
      </c>
      <c r="D1155" s="1">
        <f>seguimiento[[#This Row],[fecha]]</f>
        <v>40896</v>
      </c>
      <c r="E1155" t="str">
        <f>seguimiento[[#This Row],[institucion]]</f>
        <v>Hospital Sor Maria Ludovica de La Plata</v>
      </c>
      <c r="F1155" t="str">
        <f>seguimiento[[#This Row],[fallecimiento]]</f>
        <v>No</v>
      </c>
      <c r="K1155" t="str">
        <f>seguimiento[[#This Row],[coberturamedica]]</f>
        <v>Sí</v>
      </c>
      <c r="N1155" t="str">
        <f>seguimiento[[#This Row],[ncultivosanio]]</f>
        <v>1</v>
      </c>
      <c r="O1155" t="str">
        <f>IF(seguimiento[[#This Row],[curvaglucemia]]="","No realizada","Realizada")</f>
        <v>No realizada</v>
      </c>
      <c r="P1155" t="str">
        <f>IF(O1155="Realizada",seguimiento[[#This Row],[curvaglucemia]],"")</f>
        <v/>
      </c>
      <c r="Q1155" t="str">
        <f>IF(seguimiento[[#This Row],[vitaminaDRealizada]]="","",IF(seguimiento[[#This Row],[vitaminaDRealizada]]="No realizado","No realizada","Realizada"))</f>
        <v/>
      </c>
      <c r="R1155" t="str">
        <f>IF(Q1155="Realizada",seguimiento[[#This Row],[vitaminaDRealizada]],"")</f>
        <v/>
      </c>
      <c r="S1155" t="str">
        <f>IF(seguimiento[[#This Row],[ige]]="No realizada","No realizada",IF(seguimiento[[#This Row],[ige]]="","","Realizada"))</f>
        <v/>
      </c>
      <c r="T1155" t="str">
        <f>IF(S1155="Realizada",seguimiento[[#This Row],[ige]],"")</f>
        <v/>
      </c>
      <c r="U1155" t="str">
        <f>IF(OR(seguimiento[[#This Row],[actividadfisica]]="Ejercicio regular",seguimiento[[#This Row],[actividadfisica]]="Actividad deportiva"),"Sí","")</f>
        <v/>
      </c>
    </row>
    <row r="1156" spans="1:21" x14ac:dyDescent="0.3">
      <c r="A1156" t="str">
        <f>VLOOKUP(B1156,pacientes_insertados[],2,)</f>
        <v>61e34254ec4ec02e84f5dd40</v>
      </c>
      <c r="B1156">
        <f>seguimiento[[#This Row],[idpaciente]]</f>
        <v>539</v>
      </c>
      <c r="C1156">
        <f t="shared" si="18"/>
        <v>2012</v>
      </c>
      <c r="D1156" s="1">
        <f>seguimiento[[#This Row],[fecha]]</f>
        <v>41272</v>
      </c>
      <c r="E1156" t="str">
        <f>seguimiento[[#This Row],[institucion]]</f>
        <v>Hospital Sor Maria Ludovica de La Plata</v>
      </c>
      <c r="F1156" t="str">
        <f>seguimiento[[#This Row],[fallecimiento]]</f>
        <v>No</v>
      </c>
      <c r="K1156" t="str">
        <f>seguimiento[[#This Row],[coberturamedica]]</f>
        <v>Sí</v>
      </c>
      <c r="N1156" t="str">
        <f>seguimiento[[#This Row],[ncultivosanio]]</f>
        <v>4</v>
      </c>
      <c r="O1156" t="str">
        <f>IF(seguimiento[[#This Row],[curvaglucemia]]="","No realizada","Realizada")</f>
        <v>No realizada</v>
      </c>
      <c r="P1156" t="str">
        <f>IF(O1156="Realizada",seguimiento[[#This Row],[curvaglucemia]],"")</f>
        <v/>
      </c>
      <c r="Q1156" t="str">
        <f>IF(seguimiento[[#This Row],[vitaminaDRealizada]]="","",IF(seguimiento[[#This Row],[vitaminaDRealizada]]="No realizado","No realizada","Realizada"))</f>
        <v/>
      </c>
      <c r="R1156" t="str">
        <f>IF(Q1156="Realizada",seguimiento[[#This Row],[vitaminaDRealizada]],"")</f>
        <v/>
      </c>
      <c r="S1156" t="str">
        <f>IF(seguimiento[[#This Row],[ige]]="No realizada","No realizada",IF(seguimiento[[#This Row],[ige]]="","","Realizada"))</f>
        <v/>
      </c>
      <c r="T1156" t="str">
        <f>IF(S1156="Realizada",seguimiento[[#This Row],[ige]],"")</f>
        <v/>
      </c>
      <c r="U1156" t="str">
        <f>IF(OR(seguimiento[[#This Row],[actividadfisica]]="Ejercicio regular",seguimiento[[#This Row],[actividadfisica]]="Actividad deportiva"),"Sí","")</f>
        <v/>
      </c>
    </row>
    <row r="1157" spans="1:21" x14ac:dyDescent="0.3">
      <c r="A1157" t="str">
        <f>VLOOKUP(B1157,pacientes_insertados[],2,)</f>
        <v>61e34254ec4ec02e84f5dd40</v>
      </c>
      <c r="B1157">
        <f>seguimiento[[#This Row],[idpaciente]]</f>
        <v>539</v>
      </c>
      <c r="C1157">
        <f t="shared" si="18"/>
        <v>2013</v>
      </c>
      <c r="D1157" s="1">
        <f>seguimiento[[#This Row],[fecha]]</f>
        <v>41592</v>
      </c>
      <c r="E1157" t="str">
        <f>seguimiento[[#This Row],[institucion]]</f>
        <v>Hospital Sor Maria Ludovica de La Plata</v>
      </c>
      <c r="F1157" t="str">
        <f>seguimiento[[#This Row],[fallecimiento]]</f>
        <v>No</v>
      </c>
      <c r="K1157" t="str">
        <f>seguimiento[[#This Row],[coberturamedica]]</f>
        <v>Sí</v>
      </c>
      <c r="N1157" t="str">
        <f>seguimiento[[#This Row],[ncultivosanio]]</f>
        <v>3</v>
      </c>
      <c r="O1157" t="str">
        <f>IF(seguimiento[[#This Row],[curvaglucemia]]="","No realizada","Realizada")</f>
        <v>No realizada</v>
      </c>
      <c r="P1157" t="str">
        <f>IF(O1157="Realizada",seguimiento[[#This Row],[curvaglucemia]],"")</f>
        <v/>
      </c>
      <c r="Q1157" t="str">
        <f>IF(seguimiento[[#This Row],[vitaminaDRealizada]]="","",IF(seguimiento[[#This Row],[vitaminaDRealizada]]="No realizado","No realizada","Realizada"))</f>
        <v/>
      </c>
      <c r="R1157" t="str">
        <f>IF(Q1157="Realizada",seguimiento[[#This Row],[vitaminaDRealizada]],"")</f>
        <v/>
      </c>
      <c r="S1157" t="str">
        <f>IF(seguimiento[[#This Row],[ige]]="No realizada","No realizada",IF(seguimiento[[#This Row],[ige]]="","","Realizada"))</f>
        <v/>
      </c>
      <c r="T1157" t="str">
        <f>IF(S1157="Realizada",seguimiento[[#This Row],[ige]],"")</f>
        <v/>
      </c>
      <c r="U1157" t="str">
        <f>IF(OR(seguimiento[[#This Row],[actividadfisica]]="Ejercicio regular",seguimiento[[#This Row],[actividadfisica]]="Actividad deportiva"),"Sí","")</f>
        <v/>
      </c>
    </row>
    <row r="1158" spans="1:21" x14ac:dyDescent="0.3">
      <c r="A1158" t="str">
        <f>VLOOKUP(B1158,pacientes_insertados[],2,)</f>
        <v>61e34254ec4ec02e84f5dd40</v>
      </c>
      <c r="B1158">
        <f>seguimiento[[#This Row],[idpaciente]]</f>
        <v>539</v>
      </c>
      <c r="C1158">
        <f t="shared" si="18"/>
        <v>2015</v>
      </c>
      <c r="D1158" s="1">
        <f>seguimiento[[#This Row],[fecha]]</f>
        <v>42282</v>
      </c>
      <c r="E1158" t="str">
        <f>seguimiento[[#This Row],[institucion]]</f>
        <v>Hospital Sor Maria Ludovica de La Plata</v>
      </c>
      <c r="F1158" t="str">
        <f>seguimiento[[#This Row],[fallecimiento]]</f>
        <v>No</v>
      </c>
      <c r="K1158" t="str">
        <f>seguimiento[[#This Row],[coberturamedica]]</f>
        <v>Sí</v>
      </c>
      <c r="N1158" t="str">
        <f>seguimiento[[#This Row],[ncultivosanio]]</f>
        <v>4</v>
      </c>
      <c r="O1158" t="str">
        <f>IF(seguimiento[[#This Row],[curvaglucemia]]="","No realizada","Realizada")</f>
        <v>No realizada</v>
      </c>
      <c r="P1158" t="str">
        <f>IF(O1158="Realizada",seguimiento[[#This Row],[curvaglucemia]],"")</f>
        <v/>
      </c>
      <c r="Q1158" t="str">
        <f>IF(seguimiento[[#This Row],[vitaminaDRealizada]]="","",IF(seguimiento[[#This Row],[vitaminaDRealizada]]="No realizado","No realizada","Realizada"))</f>
        <v/>
      </c>
      <c r="R1158" t="str">
        <f>IF(Q1158="Realizada",seguimiento[[#This Row],[vitaminaDRealizada]],"")</f>
        <v/>
      </c>
      <c r="S1158" t="str">
        <f>IF(seguimiento[[#This Row],[ige]]="No realizada","No realizada",IF(seguimiento[[#This Row],[ige]]="","","Realizada"))</f>
        <v>No realizada</v>
      </c>
      <c r="T1158" t="str">
        <f>IF(S1158="Realizada",seguimiento[[#This Row],[ige]],"")</f>
        <v/>
      </c>
      <c r="U1158" t="str">
        <f>IF(OR(seguimiento[[#This Row],[actividadfisica]]="Ejercicio regular",seguimiento[[#This Row],[actividadfisica]]="Actividad deportiva"),"Sí","")</f>
        <v/>
      </c>
    </row>
    <row r="1159" spans="1:21" x14ac:dyDescent="0.3">
      <c r="A1159" t="str">
        <f>VLOOKUP(B1159,pacientes_insertados[],2,)</f>
        <v>61e34254ec4ec02e84f5dd41</v>
      </c>
      <c r="B1159">
        <f>seguimiento[[#This Row],[idpaciente]]</f>
        <v>540</v>
      </c>
      <c r="C1159">
        <f t="shared" si="18"/>
        <v>2011</v>
      </c>
      <c r="D1159" s="1">
        <f>seguimiento[[#This Row],[fecha]]</f>
        <v>40897</v>
      </c>
      <c r="E1159" t="str">
        <f>seguimiento[[#This Row],[institucion]]</f>
        <v>Hospital Sor Maria Ludovica de La Plata</v>
      </c>
      <c r="F1159" t="str">
        <f>seguimiento[[#This Row],[fallecimiento]]</f>
        <v>No</v>
      </c>
      <c r="I1159" t="str">
        <f>seguimiento[[#This Row],[educacion]]</f>
        <v>Secundaria incompleta</v>
      </c>
      <c r="K1159" t="str">
        <f>seguimiento[[#This Row],[coberturamedica]]</f>
        <v>Sí</v>
      </c>
      <c r="N1159" t="str">
        <f>seguimiento[[#This Row],[ncultivosanio]]</f>
        <v>2</v>
      </c>
      <c r="O1159" t="str">
        <f>IF(seguimiento[[#This Row],[curvaglucemia]]="","No realizada","Realizada")</f>
        <v>Realizada</v>
      </c>
      <c r="P1159" t="str">
        <f>IF(O1159="Realizada",seguimiento[[#This Row],[curvaglucemia]],"")</f>
        <v>Normal</v>
      </c>
      <c r="Q1159" t="str">
        <f>IF(seguimiento[[#This Row],[vitaminaDRealizada]]="","",IF(seguimiento[[#This Row],[vitaminaDRealizada]]="No realizado","No realizada","Realizada"))</f>
        <v/>
      </c>
      <c r="R1159" t="str">
        <f>IF(Q1159="Realizada",seguimiento[[#This Row],[vitaminaDRealizada]],"")</f>
        <v/>
      </c>
      <c r="S1159" t="str">
        <f>IF(seguimiento[[#This Row],[ige]]="No realizada","No realizada",IF(seguimiento[[#This Row],[ige]]="","","Realizada"))</f>
        <v/>
      </c>
      <c r="T1159" t="str">
        <f>IF(S1159="Realizada",seguimiento[[#This Row],[ige]],"")</f>
        <v/>
      </c>
      <c r="U1159" t="str">
        <f>IF(OR(seguimiento[[#This Row],[actividadfisica]]="Ejercicio regular",seguimiento[[#This Row],[actividadfisica]]="Actividad deportiva"),"Sí","")</f>
        <v/>
      </c>
    </row>
    <row r="1160" spans="1:21" x14ac:dyDescent="0.3">
      <c r="A1160" t="str">
        <f>VLOOKUP(B1160,pacientes_insertados[],2,)</f>
        <v>61e34254ec4ec02e84f5dd41</v>
      </c>
      <c r="B1160">
        <f>seguimiento[[#This Row],[idpaciente]]</f>
        <v>540</v>
      </c>
      <c r="C1160">
        <f t="shared" si="18"/>
        <v>2013</v>
      </c>
      <c r="D1160" s="1">
        <f>seguimiento[[#This Row],[fecha]]</f>
        <v>41625</v>
      </c>
      <c r="E1160" t="str">
        <f>seguimiento[[#This Row],[institucion]]</f>
        <v>Hospital Sor Maria Ludovica de La Plata</v>
      </c>
      <c r="F1160" t="str">
        <f>seguimiento[[#This Row],[fallecimiento]]</f>
        <v>No</v>
      </c>
      <c r="I1160" t="str">
        <f>seguimiento[[#This Row],[educacion]]</f>
        <v>Secundaria incompleta</v>
      </c>
      <c r="K1160" t="str">
        <f>seguimiento[[#This Row],[coberturamedica]]</f>
        <v>Sí</v>
      </c>
      <c r="N1160" t="str">
        <f>seguimiento[[#This Row],[ncultivosanio]]</f>
        <v>2</v>
      </c>
      <c r="O1160" t="str">
        <f>IF(seguimiento[[#This Row],[curvaglucemia]]="","No realizada","Realizada")</f>
        <v>Realizada</v>
      </c>
      <c r="P1160" t="str">
        <f>IF(O1160="Realizada",seguimiento[[#This Row],[curvaglucemia]],"")</f>
        <v>Normal</v>
      </c>
      <c r="Q1160" t="str">
        <f>IF(seguimiento[[#This Row],[vitaminaDRealizada]]="","",IF(seguimiento[[#This Row],[vitaminaDRealizada]]="No realizado","No realizada","Realizada"))</f>
        <v/>
      </c>
      <c r="R1160" t="str">
        <f>IF(Q1160="Realizada",seguimiento[[#This Row],[vitaminaDRealizada]],"")</f>
        <v/>
      </c>
      <c r="S1160" t="str">
        <f>IF(seguimiento[[#This Row],[ige]]="No realizada","No realizada",IF(seguimiento[[#This Row],[ige]]="","","Realizada"))</f>
        <v>Realizada</v>
      </c>
      <c r="T1160" t="str">
        <f>IF(S1160="Realizada",seguimiento[[#This Row],[ige]],"")</f>
        <v>500 - 1.000</v>
      </c>
      <c r="U1160" t="str">
        <f>IF(OR(seguimiento[[#This Row],[actividadfisica]]="Ejercicio regular",seguimiento[[#This Row],[actividadfisica]]="Actividad deportiva"),"Sí","")</f>
        <v>Sí</v>
      </c>
    </row>
    <row r="1161" spans="1:21" x14ac:dyDescent="0.3">
      <c r="A1161" t="str">
        <f>VLOOKUP(B1161,pacientes_insertados[],2,)</f>
        <v>61e34254ec4ec02e84f5dd41</v>
      </c>
      <c r="B1161">
        <f>seguimiento[[#This Row],[idpaciente]]</f>
        <v>540</v>
      </c>
      <c r="C1161">
        <f t="shared" si="18"/>
        <v>2015</v>
      </c>
      <c r="D1161" s="1">
        <f>seguimiento[[#This Row],[fecha]]</f>
        <v>42263</v>
      </c>
      <c r="E1161" t="str">
        <f>seguimiento[[#This Row],[institucion]]</f>
        <v>Hospital Sor Maria Ludovica de La Plata</v>
      </c>
      <c r="F1161" t="str">
        <f>seguimiento[[#This Row],[fallecimiento]]</f>
        <v>No</v>
      </c>
      <c r="J1161" t="str">
        <f>seguimiento[[#This Row],[laboral]]</f>
        <v>No trabaja</v>
      </c>
      <c r="K1161" t="str">
        <f>seguimiento[[#This Row],[coberturamedica]]</f>
        <v>Sí</v>
      </c>
      <c r="M1161" t="str">
        <f>seguimiento[[#This Row],[Embarazo]]</f>
        <v>No</v>
      </c>
      <c r="N1161" t="str">
        <f>seguimiento[[#This Row],[ncultivosanio]]</f>
        <v>3</v>
      </c>
      <c r="O1161" t="str">
        <f>IF(seguimiento[[#This Row],[curvaglucemia]]="","No realizada","Realizada")</f>
        <v>Realizada</v>
      </c>
      <c r="P1161" t="str">
        <f>IF(O1161="Realizada",seguimiento[[#This Row],[curvaglucemia]],"")</f>
        <v>Normal</v>
      </c>
      <c r="Q1161" t="str">
        <f>IF(seguimiento[[#This Row],[vitaminaDRealizada]]="","",IF(seguimiento[[#This Row],[vitaminaDRealizada]]="No realizado","No realizada","Realizada"))</f>
        <v/>
      </c>
      <c r="R1161" t="str">
        <f>IF(Q1161="Realizada",seguimiento[[#This Row],[vitaminaDRealizada]],"")</f>
        <v/>
      </c>
      <c r="S1161" t="str">
        <f>IF(seguimiento[[#This Row],[ige]]="No realizada","No realizada",IF(seguimiento[[#This Row],[ige]]="","","Realizada"))</f>
        <v>Realizada</v>
      </c>
      <c r="T1161" t="str">
        <f>IF(S1161="Realizada",seguimiento[[#This Row],[ige]],"")</f>
        <v>&lt; 500</v>
      </c>
      <c r="U1161" t="str">
        <f>IF(OR(seguimiento[[#This Row],[actividadfisica]]="Ejercicio regular",seguimiento[[#This Row],[actividadfisica]]="Actividad deportiva"),"Sí","")</f>
        <v>Sí</v>
      </c>
    </row>
    <row r="1162" spans="1:21" x14ac:dyDescent="0.3">
      <c r="A1162" t="str">
        <f>VLOOKUP(B1162,pacientes_insertados[],2,)</f>
        <v>61e34254ec4ec02e84f5dd42</v>
      </c>
      <c r="B1162">
        <f>seguimiento[[#This Row],[idpaciente]]</f>
        <v>541</v>
      </c>
      <c r="C1162">
        <f t="shared" si="18"/>
        <v>2011</v>
      </c>
      <c r="D1162" s="1">
        <f>seguimiento[[#This Row],[fecha]]</f>
        <v>40897</v>
      </c>
      <c r="E1162" t="str">
        <f>seguimiento[[#This Row],[institucion]]</f>
        <v>Hospital Sor Maria Ludovica de La Plata</v>
      </c>
      <c r="F1162" t="str">
        <f>seguimiento[[#This Row],[fallecimiento]]</f>
        <v>No</v>
      </c>
      <c r="K1162" t="str">
        <f>seguimiento[[#This Row],[coberturamedica]]</f>
        <v>Sí</v>
      </c>
      <c r="N1162" t="str">
        <f>seguimiento[[#This Row],[ncultivosanio]]</f>
        <v>6</v>
      </c>
      <c r="O1162" t="str">
        <f>IF(seguimiento[[#This Row],[curvaglucemia]]="","No realizada","Realizada")</f>
        <v>No realizada</v>
      </c>
      <c r="P1162" t="str">
        <f>IF(O1162="Realizada",seguimiento[[#This Row],[curvaglucemia]],"")</f>
        <v/>
      </c>
      <c r="Q1162" t="str">
        <f>IF(seguimiento[[#This Row],[vitaminaDRealizada]]="","",IF(seguimiento[[#This Row],[vitaminaDRealizada]]="No realizado","No realizada","Realizada"))</f>
        <v/>
      </c>
      <c r="R1162" t="str">
        <f>IF(Q1162="Realizada",seguimiento[[#This Row],[vitaminaDRealizada]],"")</f>
        <v/>
      </c>
      <c r="S1162" t="str">
        <f>IF(seguimiento[[#This Row],[ige]]="No realizada","No realizada",IF(seguimiento[[#This Row],[ige]]="","","Realizada"))</f>
        <v/>
      </c>
      <c r="T1162" t="str">
        <f>IF(S1162="Realizada",seguimiento[[#This Row],[ige]],"")</f>
        <v/>
      </c>
      <c r="U1162" t="str">
        <f>IF(OR(seguimiento[[#This Row],[actividadfisica]]="Ejercicio regular",seguimiento[[#This Row],[actividadfisica]]="Actividad deportiva"),"Sí","")</f>
        <v/>
      </c>
    </row>
    <row r="1163" spans="1:21" x14ac:dyDescent="0.3">
      <c r="A1163" t="str">
        <f>VLOOKUP(B1163,pacientes_insertados[],2,)</f>
        <v>61e34254ec4ec02e84f5dd42</v>
      </c>
      <c r="B1163">
        <f>seguimiento[[#This Row],[idpaciente]]</f>
        <v>541</v>
      </c>
      <c r="C1163">
        <f t="shared" si="18"/>
        <v>2012</v>
      </c>
      <c r="D1163" s="1">
        <f>seguimiento[[#This Row],[fecha]]</f>
        <v>41235</v>
      </c>
      <c r="E1163" t="str">
        <f>seguimiento[[#This Row],[institucion]]</f>
        <v>Hospital Sor Maria Ludovica de La Plata</v>
      </c>
      <c r="F1163" t="str">
        <f>seguimiento[[#This Row],[fallecimiento]]</f>
        <v>No</v>
      </c>
      <c r="K1163" t="str">
        <f>seguimiento[[#This Row],[coberturamedica]]</f>
        <v>Sí</v>
      </c>
      <c r="N1163" t="str">
        <f>seguimiento[[#This Row],[ncultivosanio]]</f>
        <v>4</v>
      </c>
      <c r="O1163" t="str">
        <f>IF(seguimiento[[#This Row],[curvaglucemia]]="","No realizada","Realizada")</f>
        <v>No realizada</v>
      </c>
      <c r="P1163" t="str">
        <f>IF(O1163="Realizada",seguimiento[[#This Row],[curvaglucemia]],"")</f>
        <v/>
      </c>
      <c r="Q1163" t="str">
        <f>IF(seguimiento[[#This Row],[vitaminaDRealizada]]="","",IF(seguimiento[[#This Row],[vitaminaDRealizada]]="No realizado","No realizada","Realizada"))</f>
        <v/>
      </c>
      <c r="R1163" t="str">
        <f>IF(Q1163="Realizada",seguimiento[[#This Row],[vitaminaDRealizada]],"")</f>
        <v/>
      </c>
      <c r="S1163" t="str">
        <f>IF(seguimiento[[#This Row],[ige]]="No realizada","No realizada",IF(seguimiento[[#This Row],[ige]]="","","Realizada"))</f>
        <v/>
      </c>
      <c r="T1163" t="str">
        <f>IF(S1163="Realizada",seguimiento[[#This Row],[ige]],"")</f>
        <v/>
      </c>
      <c r="U1163" t="str">
        <f>IF(OR(seguimiento[[#This Row],[actividadfisica]]="Ejercicio regular",seguimiento[[#This Row],[actividadfisica]]="Actividad deportiva"),"Sí","")</f>
        <v/>
      </c>
    </row>
    <row r="1164" spans="1:21" x14ac:dyDescent="0.3">
      <c r="A1164" t="str">
        <f>VLOOKUP(B1164,pacientes_insertados[],2,)</f>
        <v>61e34254ec4ec02e84f5dd42</v>
      </c>
      <c r="B1164">
        <f>seguimiento[[#This Row],[idpaciente]]</f>
        <v>541</v>
      </c>
      <c r="C1164">
        <f t="shared" si="18"/>
        <v>2013</v>
      </c>
      <c r="D1164" s="1">
        <f>seguimiento[[#This Row],[fecha]]</f>
        <v>41624</v>
      </c>
      <c r="E1164" t="str">
        <f>seguimiento[[#This Row],[institucion]]</f>
        <v>Hospital Sor Maria Ludovica de La Plata</v>
      </c>
      <c r="F1164" t="str">
        <f>seguimiento[[#This Row],[fallecimiento]]</f>
        <v>No</v>
      </c>
      <c r="K1164" t="str">
        <f>seguimiento[[#This Row],[coberturamedica]]</f>
        <v>Sí</v>
      </c>
      <c r="N1164" t="str">
        <f>seguimiento[[#This Row],[ncultivosanio]]</f>
        <v>4</v>
      </c>
      <c r="O1164" t="str">
        <f>IF(seguimiento[[#This Row],[curvaglucemia]]="","No realizada","Realizada")</f>
        <v>No realizada</v>
      </c>
      <c r="P1164" t="str">
        <f>IF(O1164="Realizada",seguimiento[[#This Row],[curvaglucemia]],"")</f>
        <v/>
      </c>
      <c r="Q1164" t="str">
        <f>IF(seguimiento[[#This Row],[vitaminaDRealizada]]="","",IF(seguimiento[[#This Row],[vitaminaDRealizada]]="No realizado","No realizada","Realizada"))</f>
        <v/>
      </c>
      <c r="R1164" t="str">
        <f>IF(Q1164="Realizada",seguimiento[[#This Row],[vitaminaDRealizada]],"")</f>
        <v/>
      </c>
      <c r="S1164" t="str">
        <f>IF(seguimiento[[#This Row],[ige]]="No realizada","No realizada",IF(seguimiento[[#This Row],[ige]]="","","Realizada"))</f>
        <v/>
      </c>
      <c r="T1164" t="str">
        <f>IF(S1164="Realizada",seguimiento[[#This Row],[ige]],"")</f>
        <v/>
      </c>
      <c r="U1164" t="str">
        <f>IF(OR(seguimiento[[#This Row],[actividadfisica]]="Ejercicio regular",seguimiento[[#This Row],[actividadfisica]]="Actividad deportiva"),"Sí","")</f>
        <v/>
      </c>
    </row>
    <row r="1165" spans="1:21" x14ac:dyDescent="0.3">
      <c r="A1165" t="str">
        <f>VLOOKUP(B1165,pacientes_insertados[],2,)</f>
        <v>61e34254ec4ec02e84f5dd42</v>
      </c>
      <c r="B1165">
        <f>seguimiento[[#This Row],[idpaciente]]</f>
        <v>541</v>
      </c>
      <c r="C1165">
        <f t="shared" si="18"/>
        <v>2015</v>
      </c>
      <c r="D1165" s="1">
        <f>seguimiento[[#This Row],[fecha]]</f>
        <v>42319</v>
      </c>
      <c r="E1165" t="str">
        <f>seguimiento[[#This Row],[institucion]]</f>
        <v>Hospital Sor Maria Ludovica de La Plata</v>
      </c>
      <c r="F1165" t="str">
        <f>seguimiento[[#This Row],[fallecimiento]]</f>
        <v>No</v>
      </c>
      <c r="K1165" t="str">
        <f>seguimiento[[#This Row],[coberturamedica]]</f>
        <v>Sí</v>
      </c>
      <c r="N1165" t="str">
        <f>seguimiento[[#This Row],[ncultivosanio]]</f>
        <v>3</v>
      </c>
      <c r="O1165" t="str">
        <f>IF(seguimiento[[#This Row],[curvaglucemia]]="","No realizada","Realizada")</f>
        <v>No realizada</v>
      </c>
      <c r="P1165" t="str">
        <f>IF(O1165="Realizada",seguimiento[[#This Row],[curvaglucemia]],"")</f>
        <v/>
      </c>
      <c r="Q1165" t="str">
        <f>IF(seguimiento[[#This Row],[vitaminaDRealizada]]="","",IF(seguimiento[[#This Row],[vitaminaDRealizada]]="No realizado","No realizada","Realizada"))</f>
        <v>No realizada</v>
      </c>
      <c r="R1165" t="str">
        <f>IF(Q1165="Realizada",seguimiento[[#This Row],[vitaminaDRealizada]],"")</f>
        <v/>
      </c>
      <c r="S1165" t="str">
        <f>IF(seguimiento[[#This Row],[ige]]="No realizada","No realizada",IF(seguimiento[[#This Row],[ige]]="","","Realizada"))</f>
        <v/>
      </c>
      <c r="T1165" t="str">
        <f>IF(S1165="Realizada",seguimiento[[#This Row],[ige]],"")</f>
        <v/>
      </c>
      <c r="U1165" t="str">
        <f>IF(OR(seguimiento[[#This Row],[actividadfisica]]="Ejercicio regular",seguimiento[[#This Row],[actividadfisica]]="Actividad deportiva"),"Sí","")</f>
        <v>Sí</v>
      </c>
    </row>
    <row r="1166" spans="1:21" x14ac:dyDescent="0.3">
      <c r="A1166" t="str">
        <f>VLOOKUP(B1166,pacientes_insertados[],2,)</f>
        <v>61e34254ec4ec02e84f5dd42</v>
      </c>
      <c r="B1166">
        <f>seguimiento[[#This Row],[idpaciente]]</f>
        <v>541</v>
      </c>
      <c r="C1166">
        <f t="shared" si="18"/>
        <v>2016</v>
      </c>
      <c r="D1166" s="1">
        <f>seguimiento[[#This Row],[fecha]]</f>
        <v>42585</v>
      </c>
      <c r="E1166" t="str">
        <f>seguimiento[[#This Row],[institucion]]</f>
        <v>Hospital Sor Maria Ludovica de La Plata</v>
      </c>
      <c r="F1166" t="str">
        <f>seguimiento[[#This Row],[fallecimiento]]</f>
        <v>No</v>
      </c>
      <c r="K1166" t="str">
        <f>seguimiento[[#This Row],[coberturamedica]]</f>
        <v>Sí</v>
      </c>
      <c r="L1166" t="str">
        <f>seguimiento[[#This Row],[ntratendovenosos]]</f>
        <v>1</v>
      </c>
      <c r="N1166" t="str">
        <f>seguimiento[[#This Row],[ncultivosanio]]</f>
        <v>4</v>
      </c>
      <c r="O1166" t="str">
        <f>IF(seguimiento[[#This Row],[curvaglucemia]]="","No realizada","Realizada")</f>
        <v>No realizada</v>
      </c>
      <c r="P1166" t="str">
        <f>IF(O1166="Realizada",seguimiento[[#This Row],[curvaglucemia]],"")</f>
        <v/>
      </c>
      <c r="Q1166" t="str">
        <f>IF(seguimiento[[#This Row],[vitaminaDRealizada]]="","",IF(seguimiento[[#This Row],[vitaminaDRealizada]]="No realizado","No realizada","Realizada"))</f>
        <v/>
      </c>
      <c r="R1166" t="str">
        <f>IF(Q1166="Realizada",seguimiento[[#This Row],[vitaminaDRealizada]],"")</f>
        <v/>
      </c>
      <c r="S1166" t="str">
        <f>IF(seguimiento[[#This Row],[ige]]="No realizada","No realizada",IF(seguimiento[[#This Row],[ige]]="","","Realizada"))</f>
        <v>Realizada</v>
      </c>
      <c r="T1166" t="str">
        <f>IF(S1166="Realizada",seguimiento[[#This Row],[ige]],"")</f>
        <v>&lt; 500</v>
      </c>
      <c r="U1166" t="str">
        <f>IF(OR(seguimiento[[#This Row],[actividadfisica]]="Ejercicio regular",seguimiento[[#This Row],[actividadfisica]]="Actividad deportiva"),"Sí","")</f>
        <v/>
      </c>
    </row>
    <row r="1167" spans="1:21" x14ac:dyDescent="0.3">
      <c r="A1167" t="str">
        <f>VLOOKUP(B1167,pacientes_insertados[],2,)</f>
        <v>61e34254ec4ec02e84f5dd42</v>
      </c>
      <c r="B1167">
        <f>seguimiento[[#This Row],[idpaciente]]</f>
        <v>541</v>
      </c>
      <c r="C1167">
        <f t="shared" si="18"/>
        <v>2017</v>
      </c>
      <c r="D1167" s="1">
        <f>seguimiento[[#This Row],[fecha]]</f>
        <v>42774</v>
      </c>
      <c r="E1167" t="str">
        <f>seguimiento[[#This Row],[institucion]]</f>
        <v>Hospital Sor Maria Ludovica de La Plata</v>
      </c>
      <c r="F1167" t="str">
        <f>seguimiento[[#This Row],[fallecimiento]]</f>
        <v>No</v>
      </c>
      <c r="K1167" t="str">
        <f>seguimiento[[#This Row],[coberturamedica]]</f>
        <v>Sí</v>
      </c>
      <c r="N1167" t="str">
        <f>seguimiento[[#This Row],[ncultivosanio]]</f>
        <v>5</v>
      </c>
      <c r="O1167" t="str">
        <f>IF(seguimiento[[#This Row],[curvaglucemia]]="","No realizada","Realizada")</f>
        <v>No realizada</v>
      </c>
      <c r="P1167" t="str">
        <f>IF(O1167="Realizada",seguimiento[[#This Row],[curvaglucemia]],"")</f>
        <v/>
      </c>
      <c r="Q1167" t="str">
        <f>IF(seguimiento[[#This Row],[vitaminaDRealizada]]="","",IF(seguimiento[[#This Row],[vitaminaDRealizada]]="No realizado","No realizada","Realizada"))</f>
        <v/>
      </c>
      <c r="R1167" t="str">
        <f>IF(Q1167="Realizada",seguimiento[[#This Row],[vitaminaDRealizada]],"")</f>
        <v/>
      </c>
      <c r="S1167" t="str">
        <f>IF(seguimiento[[#This Row],[ige]]="No realizada","No realizada",IF(seguimiento[[#This Row],[ige]]="","","Realizada"))</f>
        <v>Realizada</v>
      </c>
      <c r="T1167" t="str">
        <f>IF(S1167="Realizada",seguimiento[[#This Row],[ige]],"")</f>
        <v>&lt; 500</v>
      </c>
      <c r="U1167" t="str">
        <f>IF(OR(seguimiento[[#This Row],[actividadfisica]]="Ejercicio regular",seguimiento[[#This Row],[actividadfisica]]="Actividad deportiva"),"Sí","")</f>
        <v/>
      </c>
    </row>
    <row r="1168" spans="1:21" x14ac:dyDescent="0.3">
      <c r="A1168" t="str">
        <f>VLOOKUP(B1168,pacientes_insertados[],2,)</f>
        <v>61e34254ec4ec02e84f5dd43</v>
      </c>
      <c r="B1168">
        <f>seguimiento[[#This Row],[idpaciente]]</f>
        <v>542</v>
      </c>
      <c r="C1168">
        <f t="shared" si="18"/>
        <v>2011</v>
      </c>
      <c r="D1168" s="1">
        <f>seguimiento[[#This Row],[fecha]]</f>
        <v>40896</v>
      </c>
      <c r="E1168" t="str">
        <f>seguimiento[[#This Row],[institucion]]</f>
        <v>Hospital Sor Maria Ludovica de La Plata</v>
      </c>
      <c r="F1168" t="str">
        <f>seguimiento[[#This Row],[fallecimiento]]</f>
        <v>No</v>
      </c>
      <c r="I1168" t="str">
        <f>seguimiento[[#This Row],[educacion]]</f>
        <v>Secundaria completa</v>
      </c>
      <c r="K1168" t="str">
        <f>seguimiento[[#This Row],[coberturamedica]]</f>
        <v>Sí</v>
      </c>
      <c r="L1168" t="str">
        <f>seguimiento[[#This Row],[ntratendovenosos]]</f>
        <v>1</v>
      </c>
      <c r="N1168" t="str">
        <f>seguimiento[[#This Row],[ncultivosanio]]</f>
        <v>3</v>
      </c>
      <c r="O1168" t="str">
        <f>IF(seguimiento[[#This Row],[curvaglucemia]]="","No realizada","Realizada")</f>
        <v>Realizada</v>
      </c>
      <c r="P1168" t="str">
        <f>IF(O1168="Realizada",seguimiento[[#This Row],[curvaglucemia]],"")</f>
        <v>Normal</v>
      </c>
      <c r="Q1168" t="str">
        <f>IF(seguimiento[[#This Row],[vitaminaDRealizada]]="","",IF(seguimiento[[#This Row],[vitaminaDRealizada]]="No realizado","No realizada","Realizada"))</f>
        <v/>
      </c>
      <c r="R1168" t="str">
        <f>IF(Q1168="Realizada",seguimiento[[#This Row],[vitaminaDRealizada]],"")</f>
        <v/>
      </c>
      <c r="S1168" t="str">
        <f>IF(seguimiento[[#This Row],[ige]]="No realizada","No realizada",IF(seguimiento[[#This Row],[ige]]="","","Realizada"))</f>
        <v>Realizada</v>
      </c>
      <c r="T1168" t="str">
        <f>IF(S1168="Realizada",seguimiento[[#This Row],[ige]],"")</f>
        <v>&lt; 500</v>
      </c>
      <c r="U1168" t="str">
        <f>IF(OR(seguimiento[[#This Row],[actividadfisica]]="Ejercicio regular",seguimiento[[#This Row],[actividadfisica]]="Actividad deportiva"),"Sí","")</f>
        <v>Sí</v>
      </c>
    </row>
    <row r="1169" spans="1:21" x14ac:dyDescent="0.3">
      <c r="A1169" t="str">
        <f>VLOOKUP(B1169,pacientes_insertados[],2,)</f>
        <v>61e34254ec4ec02e84f5dd44</v>
      </c>
      <c r="B1169">
        <f>seguimiento[[#This Row],[idpaciente]]</f>
        <v>543</v>
      </c>
      <c r="C1169">
        <f t="shared" si="18"/>
        <v>2011</v>
      </c>
      <c r="D1169" s="1">
        <f>seguimiento[[#This Row],[fecha]]</f>
        <v>40896</v>
      </c>
      <c r="E1169" t="str">
        <f>seguimiento[[#This Row],[institucion]]</f>
        <v>Hospital Sor Maria Ludovica de La Plata</v>
      </c>
      <c r="F1169" t="str">
        <f>seguimiento[[#This Row],[fallecimiento]]</f>
        <v>No</v>
      </c>
      <c r="I1169" t="str">
        <f>seguimiento[[#This Row],[educacion]]</f>
        <v>Primaria incompleta</v>
      </c>
      <c r="K1169" t="str">
        <f>seguimiento[[#This Row],[coberturamedica]]</f>
        <v>Sí</v>
      </c>
      <c r="L1169" t="str">
        <f>seguimiento[[#This Row],[ntratendovenosos]]</f>
        <v>1</v>
      </c>
      <c r="N1169" t="str">
        <f>seguimiento[[#This Row],[ncultivosanio]]</f>
        <v>4</v>
      </c>
      <c r="O1169" t="str">
        <f>IF(seguimiento[[#This Row],[curvaglucemia]]="","No realizada","Realizada")</f>
        <v>No realizada</v>
      </c>
      <c r="P1169" t="str">
        <f>IF(O1169="Realizada",seguimiento[[#This Row],[curvaglucemia]],"")</f>
        <v/>
      </c>
      <c r="Q1169" t="str">
        <f>IF(seguimiento[[#This Row],[vitaminaDRealizada]]="","",IF(seguimiento[[#This Row],[vitaminaDRealizada]]="No realizado","No realizada","Realizada"))</f>
        <v/>
      </c>
      <c r="R1169" t="str">
        <f>IF(Q1169="Realizada",seguimiento[[#This Row],[vitaminaDRealizada]],"")</f>
        <v/>
      </c>
      <c r="S1169" t="str">
        <f>IF(seguimiento[[#This Row],[ige]]="No realizada","No realizada",IF(seguimiento[[#This Row],[ige]]="","","Realizada"))</f>
        <v/>
      </c>
      <c r="T1169" t="str">
        <f>IF(S1169="Realizada",seguimiento[[#This Row],[ige]],"")</f>
        <v/>
      </c>
      <c r="U1169" t="str">
        <f>IF(OR(seguimiento[[#This Row],[actividadfisica]]="Ejercicio regular",seguimiento[[#This Row],[actividadfisica]]="Actividad deportiva"),"Sí","")</f>
        <v/>
      </c>
    </row>
    <row r="1170" spans="1:21" x14ac:dyDescent="0.3">
      <c r="A1170" t="str">
        <f>VLOOKUP(B1170,pacientes_insertados[],2,)</f>
        <v>61e34254ec4ec02e84f5dd44</v>
      </c>
      <c r="B1170">
        <f>seguimiento[[#This Row],[idpaciente]]</f>
        <v>543</v>
      </c>
      <c r="C1170">
        <f t="shared" si="18"/>
        <v>2012</v>
      </c>
      <c r="D1170" s="1">
        <f>seguimiento[[#This Row],[fecha]]</f>
        <v>41262</v>
      </c>
      <c r="E1170" t="str">
        <f>seguimiento[[#This Row],[institucion]]</f>
        <v>Hospital Sor Maria Ludovica de La Plata</v>
      </c>
      <c r="F1170" t="str">
        <f>seguimiento[[#This Row],[fallecimiento]]</f>
        <v>No</v>
      </c>
      <c r="K1170" t="str">
        <f>seguimiento[[#This Row],[coberturamedica]]</f>
        <v>Sí</v>
      </c>
      <c r="L1170" t="str">
        <f>seguimiento[[#This Row],[ntratendovenosos]]</f>
        <v>1</v>
      </c>
      <c r="O1170" t="str">
        <f>IF(seguimiento[[#This Row],[curvaglucemia]]="","No realizada","Realizada")</f>
        <v>No realizada</v>
      </c>
      <c r="P1170" t="str">
        <f>IF(O1170="Realizada",seguimiento[[#This Row],[curvaglucemia]],"")</f>
        <v/>
      </c>
      <c r="Q1170" t="str">
        <f>IF(seguimiento[[#This Row],[vitaminaDRealizada]]="","",IF(seguimiento[[#This Row],[vitaminaDRealizada]]="No realizado","No realizada","Realizada"))</f>
        <v/>
      </c>
      <c r="R1170" t="str">
        <f>IF(Q1170="Realizada",seguimiento[[#This Row],[vitaminaDRealizada]],"")</f>
        <v/>
      </c>
      <c r="S1170" t="str">
        <f>IF(seguimiento[[#This Row],[ige]]="No realizada","No realizada",IF(seguimiento[[#This Row],[ige]]="","","Realizada"))</f>
        <v>Realizada</v>
      </c>
      <c r="T1170" t="str">
        <f>IF(S1170="Realizada",seguimiento[[#This Row],[ige]],"")</f>
        <v>&lt; 500</v>
      </c>
      <c r="U1170" t="str">
        <f>IF(OR(seguimiento[[#This Row],[actividadfisica]]="Ejercicio regular",seguimiento[[#This Row],[actividadfisica]]="Actividad deportiva"),"Sí","")</f>
        <v>Sí</v>
      </c>
    </row>
    <row r="1171" spans="1:21" x14ac:dyDescent="0.3">
      <c r="A1171" t="str">
        <f>VLOOKUP(B1171,pacientes_insertados[],2,)</f>
        <v>61e34254ec4ec02e84f5dd44</v>
      </c>
      <c r="B1171">
        <f>seguimiento[[#This Row],[idpaciente]]</f>
        <v>543</v>
      </c>
      <c r="C1171">
        <f t="shared" si="18"/>
        <v>2013</v>
      </c>
      <c r="D1171" s="1">
        <f>seguimiento[[#This Row],[fecha]]</f>
        <v>41617</v>
      </c>
      <c r="E1171" t="str">
        <f>seguimiento[[#This Row],[institucion]]</f>
        <v>Hospital Sor Maria Ludovica de La Plata</v>
      </c>
      <c r="F1171" t="str">
        <f>seguimiento[[#This Row],[fallecimiento]]</f>
        <v>No</v>
      </c>
      <c r="I1171" t="str">
        <f>seguimiento[[#This Row],[educacion]]</f>
        <v>Primaria incompleta</v>
      </c>
      <c r="K1171" t="str">
        <f>seguimiento[[#This Row],[coberturamedica]]</f>
        <v>Sí</v>
      </c>
      <c r="N1171" t="str">
        <f>seguimiento[[#This Row],[ncultivosanio]]</f>
        <v>1</v>
      </c>
      <c r="O1171" t="str">
        <f>IF(seguimiento[[#This Row],[curvaglucemia]]="","No realizada","Realizada")</f>
        <v>No realizada</v>
      </c>
      <c r="P1171" t="str">
        <f>IF(O1171="Realizada",seguimiento[[#This Row],[curvaglucemia]],"")</f>
        <v/>
      </c>
      <c r="Q1171" t="str">
        <f>IF(seguimiento[[#This Row],[vitaminaDRealizada]]="","",IF(seguimiento[[#This Row],[vitaminaDRealizada]]="No realizado","No realizada","Realizada"))</f>
        <v/>
      </c>
      <c r="R1171" t="str">
        <f>IF(Q1171="Realizada",seguimiento[[#This Row],[vitaminaDRealizada]],"")</f>
        <v/>
      </c>
      <c r="S1171" t="str">
        <f>IF(seguimiento[[#This Row],[ige]]="No realizada","No realizada",IF(seguimiento[[#This Row],[ige]]="","","Realizada"))</f>
        <v>Realizada</v>
      </c>
      <c r="T1171" t="str">
        <f>IF(S1171="Realizada",seguimiento[[#This Row],[ige]],"")</f>
        <v>&lt; 500</v>
      </c>
      <c r="U1171" t="str">
        <f>IF(OR(seguimiento[[#This Row],[actividadfisica]]="Ejercicio regular",seguimiento[[#This Row],[actividadfisica]]="Actividad deportiva"),"Sí","")</f>
        <v>Sí</v>
      </c>
    </row>
    <row r="1172" spans="1:21" x14ac:dyDescent="0.3">
      <c r="A1172" t="str">
        <f>VLOOKUP(B1172,pacientes_insertados[],2,)</f>
        <v>61e34254ec4ec02e84f5dd44</v>
      </c>
      <c r="B1172">
        <f>seguimiento[[#This Row],[idpaciente]]</f>
        <v>543</v>
      </c>
      <c r="C1172">
        <f t="shared" si="18"/>
        <v>2015</v>
      </c>
      <c r="D1172" s="1">
        <f>seguimiento[[#This Row],[fecha]]</f>
        <v>42064</v>
      </c>
      <c r="E1172" t="str">
        <f>seguimiento[[#This Row],[institucion]]</f>
        <v>Hospital Sor Maria Ludovica de La Plata</v>
      </c>
      <c r="F1172" t="str">
        <f>seguimiento[[#This Row],[fallecimiento]]</f>
        <v>No</v>
      </c>
      <c r="K1172" t="str">
        <f>seguimiento[[#This Row],[coberturamedica]]</f>
        <v>Sí</v>
      </c>
      <c r="N1172" t="str">
        <f>seguimiento[[#This Row],[ncultivosanio]]</f>
        <v>3</v>
      </c>
      <c r="O1172" t="str">
        <f>IF(seguimiento[[#This Row],[curvaglucemia]]="","No realizada","Realizada")</f>
        <v>Realizada</v>
      </c>
      <c r="P1172" t="str">
        <f>IF(O1172="Realizada",seguimiento[[#This Row],[curvaglucemia]],"")</f>
        <v>Intolerancia</v>
      </c>
      <c r="Q1172" t="str">
        <f>IF(seguimiento[[#This Row],[vitaminaDRealizada]]="","",IF(seguimiento[[#This Row],[vitaminaDRealizada]]="No realizado","No realizada","Realizada"))</f>
        <v>Realizada</v>
      </c>
      <c r="R1172" t="str">
        <f>IF(Q1172="Realizada",seguimiento[[#This Row],[vitaminaDRealizada]],"")</f>
        <v>Normal</v>
      </c>
      <c r="S1172" t="str">
        <f>IF(seguimiento[[#This Row],[ige]]="No realizada","No realizada",IF(seguimiento[[#This Row],[ige]]="","","Realizada"))</f>
        <v>Realizada</v>
      </c>
      <c r="T1172" t="str">
        <f>IF(S1172="Realizada",seguimiento[[#This Row],[ige]],"")</f>
        <v>&lt; 500</v>
      </c>
      <c r="U1172" t="str">
        <f>IF(OR(seguimiento[[#This Row],[actividadfisica]]="Ejercicio regular",seguimiento[[#This Row],[actividadfisica]]="Actividad deportiva"),"Sí","")</f>
        <v>Sí</v>
      </c>
    </row>
    <row r="1173" spans="1:21" x14ac:dyDescent="0.3">
      <c r="A1173" t="str">
        <f>VLOOKUP(B1173,pacientes_insertados[],2,)</f>
        <v>61e34254ec4ec02e84f5dd44</v>
      </c>
      <c r="B1173">
        <f>seguimiento[[#This Row],[idpaciente]]</f>
        <v>543</v>
      </c>
      <c r="C1173">
        <f t="shared" si="18"/>
        <v>2016</v>
      </c>
      <c r="D1173" s="1">
        <f>seguimiento[[#This Row],[fecha]]</f>
        <v>42632</v>
      </c>
      <c r="E1173" t="str">
        <f>seguimiento[[#This Row],[institucion]]</f>
        <v>Hospital Sor Maria Ludovica de La Plata</v>
      </c>
      <c r="F1173" t="str">
        <f>seguimiento[[#This Row],[fallecimiento]]</f>
        <v>No</v>
      </c>
      <c r="K1173" t="str">
        <f>seguimiento[[#This Row],[coberturamedica]]</f>
        <v>Sí</v>
      </c>
      <c r="L1173" t="str">
        <f>seguimiento[[#This Row],[ntratendovenosos]]</f>
        <v>1</v>
      </c>
      <c r="N1173" t="str">
        <f>seguimiento[[#This Row],[ncultivosanio]]</f>
        <v>4</v>
      </c>
      <c r="O1173" t="str">
        <f>IF(seguimiento[[#This Row],[curvaglucemia]]="","No realizada","Realizada")</f>
        <v>Realizada</v>
      </c>
      <c r="P1173" t="str">
        <f>IF(O1173="Realizada",seguimiento[[#This Row],[curvaglucemia]],"")</f>
        <v>Diabetes</v>
      </c>
      <c r="Q1173" t="str">
        <f>IF(seguimiento[[#This Row],[vitaminaDRealizada]]="","",IF(seguimiento[[#This Row],[vitaminaDRealizada]]="No realizado","No realizada","Realizada"))</f>
        <v>Realizada</v>
      </c>
      <c r="R1173" t="str">
        <f>IF(Q1173="Realizada",seguimiento[[#This Row],[vitaminaDRealizada]],"")</f>
        <v>Bajo</v>
      </c>
      <c r="S1173" t="str">
        <f>IF(seguimiento[[#This Row],[ige]]="No realizada","No realizada",IF(seguimiento[[#This Row],[ige]]="","","Realizada"))</f>
        <v>Realizada</v>
      </c>
      <c r="T1173" t="str">
        <f>IF(S1173="Realizada",seguimiento[[#This Row],[ige]],"")</f>
        <v>&lt; 500</v>
      </c>
      <c r="U1173" t="str">
        <f>IF(OR(seguimiento[[#This Row],[actividadfisica]]="Ejercicio regular",seguimiento[[#This Row],[actividadfisica]]="Actividad deportiva"),"Sí","")</f>
        <v/>
      </c>
    </row>
    <row r="1174" spans="1:21" x14ac:dyDescent="0.3">
      <c r="A1174" t="str">
        <f>VLOOKUP(B1174,pacientes_insertados[],2,)</f>
        <v>61e34254ec4ec02e84f5dd45</v>
      </c>
      <c r="B1174">
        <f>seguimiento[[#This Row],[idpaciente]]</f>
        <v>544</v>
      </c>
      <c r="C1174">
        <f t="shared" si="18"/>
        <v>2011</v>
      </c>
      <c r="D1174" s="1">
        <f>seguimiento[[#This Row],[fecha]]</f>
        <v>40903</v>
      </c>
      <c r="E1174" t="str">
        <f>seguimiento[[#This Row],[institucion]]</f>
        <v>Hospital Sor Maria Ludovica de La Plata</v>
      </c>
      <c r="F1174" t="str">
        <f>seguimiento[[#This Row],[fallecimiento]]</f>
        <v>No</v>
      </c>
      <c r="K1174" t="str">
        <f>seguimiento[[#This Row],[coberturamedica]]</f>
        <v>Sí</v>
      </c>
      <c r="L1174" t="str">
        <f>seguimiento[[#This Row],[ntratendovenosos]]</f>
        <v>1</v>
      </c>
      <c r="N1174" t="str">
        <f>seguimiento[[#This Row],[ncultivosanio]]</f>
        <v>4</v>
      </c>
      <c r="O1174" t="str">
        <f>IF(seguimiento[[#This Row],[curvaglucemia]]="","No realizada","Realizada")</f>
        <v>No realizada</v>
      </c>
      <c r="P1174" t="str">
        <f>IF(O1174="Realizada",seguimiento[[#This Row],[curvaglucemia]],"")</f>
        <v/>
      </c>
      <c r="Q1174" t="str">
        <f>IF(seguimiento[[#This Row],[vitaminaDRealizada]]="","",IF(seguimiento[[#This Row],[vitaminaDRealizada]]="No realizado","No realizada","Realizada"))</f>
        <v/>
      </c>
      <c r="R1174" t="str">
        <f>IF(Q1174="Realizada",seguimiento[[#This Row],[vitaminaDRealizada]],"")</f>
        <v/>
      </c>
      <c r="S1174" t="str">
        <f>IF(seguimiento[[#This Row],[ige]]="No realizada","No realizada",IF(seguimiento[[#This Row],[ige]]="","","Realizada"))</f>
        <v/>
      </c>
      <c r="T1174" t="str">
        <f>IF(S1174="Realizada",seguimiento[[#This Row],[ige]],"")</f>
        <v/>
      </c>
      <c r="U1174" t="str">
        <f>IF(OR(seguimiento[[#This Row],[actividadfisica]]="Ejercicio regular",seguimiento[[#This Row],[actividadfisica]]="Actividad deportiva"),"Sí","")</f>
        <v/>
      </c>
    </row>
    <row r="1175" spans="1:21" x14ac:dyDescent="0.3">
      <c r="A1175" t="str">
        <f>VLOOKUP(B1175,pacientes_insertados[],2,)</f>
        <v>61e34254ec4ec02e84f5dd45</v>
      </c>
      <c r="B1175">
        <f>seguimiento[[#This Row],[idpaciente]]</f>
        <v>544</v>
      </c>
      <c r="C1175">
        <f t="shared" si="18"/>
        <v>2013</v>
      </c>
      <c r="D1175" s="1">
        <f>seguimiento[[#This Row],[fecha]]</f>
        <v>41624</v>
      </c>
      <c r="E1175" t="str">
        <f>seguimiento[[#This Row],[institucion]]</f>
        <v>Hospital Sor Maria Ludovica de La Plata</v>
      </c>
      <c r="F1175" t="str">
        <f>seguimiento[[#This Row],[fallecimiento]]</f>
        <v>No</v>
      </c>
      <c r="K1175" t="str">
        <f>seguimiento[[#This Row],[coberturamedica]]</f>
        <v>Sí</v>
      </c>
      <c r="N1175" t="str">
        <f>seguimiento[[#This Row],[ncultivosanio]]</f>
        <v>3</v>
      </c>
      <c r="O1175" t="str">
        <f>IF(seguimiento[[#This Row],[curvaglucemia]]="","No realizada","Realizada")</f>
        <v>No realizada</v>
      </c>
      <c r="P1175" t="str">
        <f>IF(O1175="Realizada",seguimiento[[#This Row],[curvaglucemia]],"")</f>
        <v/>
      </c>
      <c r="Q1175" t="str">
        <f>IF(seguimiento[[#This Row],[vitaminaDRealizada]]="","",IF(seguimiento[[#This Row],[vitaminaDRealizada]]="No realizado","No realizada","Realizada"))</f>
        <v/>
      </c>
      <c r="R1175" t="str">
        <f>IF(Q1175="Realizada",seguimiento[[#This Row],[vitaminaDRealizada]],"")</f>
        <v/>
      </c>
      <c r="S1175" t="str">
        <f>IF(seguimiento[[#This Row],[ige]]="No realizada","No realizada",IF(seguimiento[[#This Row],[ige]]="","","Realizada"))</f>
        <v/>
      </c>
      <c r="T1175" t="str">
        <f>IF(S1175="Realizada",seguimiento[[#This Row],[ige]],"")</f>
        <v/>
      </c>
      <c r="U1175" t="str">
        <f>IF(OR(seguimiento[[#This Row],[actividadfisica]]="Ejercicio regular",seguimiento[[#This Row],[actividadfisica]]="Actividad deportiva"),"Sí","")</f>
        <v>Sí</v>
      </c>
    </row>
    <row r="1176" spans="1:21" x14ac:dyDescent="0.3">
      <c r="A1176" t="str">
        <f>VLOOKUP(B1176,pacientes_insertados[],2,)</f>
        <v>61e34254ec4ec02e84f5dd45</v>
      </c>
      <c r="B1176">
        <f>seguimiento[[#This Row],[idpaciente]]</f>
        <v>544</v>
      </c>
      <c r="C1176">
        <f t="shared" si="18"/>
        <v>2015</v>
      </c>
      <c r="D1176" s="1">
        <f>seguimiento[[#This Row],[fecha]]</f>
        <v>42063</v>
      </c>
      <c r="E1176" t="str">
        <f>seguimiento[[#This Row],[institucion]]</f>
        <v>Hospital Sor Maria Ludovica de La Plata</v>
      </c>
      <c r="F1176" t="str">
        <f>seguimiento[[#This Row],[fallecimiento]]</f>
        <v>Si</v>
      </c>
      <c r="G1176" t="str">
        <f>seguimiento[[#This Row],[fecha_fallec]]</f>
        <v>2015-03-10</v>
      </c>
      <c r="H1176" t="str">
        <f>seguimiento[[#This Row],[NombreCausaFallecimiento]]</f>
        <v>Respiratorios</v>
      </c>
      <c r="O1176" t="str">
        <f>IF(seguimiento[[#This Row],[curvaglucemia]]="","No realizada","Realizada")</f>
        <v>No realizada</v>
      </c>
      <c r="P1176" t="str">
        <f>IF(O1176="Realizada",seguimiento[[#This Row],[curvaglucemia]],"")</f>
        <v/>
      </c>
      <c r="Q1176" t="str">
        <f>IF(seguimiento[[#This Row],[vitaminaDRealizada]]="","",IF(seguimiento[[#This Row],[vitaminaDRealizada]]="No realizado","No realizada","Realizada"))</f>
        <v/>
      </c>
      <c r="R1176" t="str">
        <f>IF(Q1176="Realizada",seguimiento[[#This Row],[vitaminaDRealizada]],"")</f>
        <v/>
      </c>
      <c r="S1176" t="str">
        <f>IF(seguimiento[[#This Row],[ige]]="No realizada","No realizada",IF(seguimiento[[#This Row],[ige]]="","","Realizada"))</f>
        <v/>
      </c>
      <c r="T1176" t="str">
        <f>IF(S1176="Realizada",seguimiento[[#This Row],[ige]],"")</f>
        <v/>
      </c>
      <c r="U1176" t="str">
        <f>IF(OR(seguimiento[[#This Row],[actividadfisica]]="Ejercicio regular",seguimiento[[#This Row],[actividadfisica]]="Actividad deportiva"),"Sí","")</f>
        <v/>
      </c>
    </row>
    <row r="1177" spans="1:21" x14ac:dyDescent="0.3">
      <c r="A1177" t="str">
        <f>VLOOKUP(B1177,pacientes_insertados[],2,)</f>
        <v>61e34254ec4ec02e84f5dd46</v>
      </c>
      <c r="B1177">
        <f>seguimiento[[#This Row],[idpaciente]]</f>
        <v>545</v>
      </c>
      <c r="C1177">
        <f t="shared" si="18"/>
        <v>2011</v>
      </c>
      <c r="D1177" s="1">
        <f>seguimiento[[#This Row],[fecha]]</f>
        <v>40896</v>
      </c>
      <c r="E1177" t="str">
        <f>seguimiento[[#This Row],[institucion]]</f>
        <v>Hospital Sor Maria Ludovica de La Plata</v>
      </c>
      <c r="F1177" t="str">
        <f>seguimiento[[#This Row],[fallecimiento]]</f>
        <v>Si</v>
      </c>
      <c r="G1177" t="str">
        <f>seguimiento[[#This Row],[fecha_fallec]]</f>
        <v>2011-10-18</v>
      </c>
      <c r="H1177" t="str">
        <f>seguimiento[[#This Row],[NombreCausaFallecimiento]]</f>
        <v>Respiratorios</v>
      </c>
      <c r="O1177" t="str">
        <f>IF(seguimiento[[#This Row],[curvaglucemia]]="","No realizada","Realizada")</f>
        <v>No realizada</v>
      </c>
      <c r="P1177" t="str">
        <f>IF(O1177="Realizada",seguimiento[[#This Row],[curvaglucemia]],"")</f>
        <v/>
      </c>
      <c r="Q1177" t="str">
        <f>IF(seguimiento[[#This Row],[vitaminaDRealizada]]="","",IF(seguimiento[[#This Row],[vitaminaDRealizada]]="No realizado","No realizada","Realizada"))</f>
        <v/>
      </c>
      <c r="R1177" t="str">
        <f>IF(Q1177="Realizada",seguimiento[[#This Row],[vitaminaDRealizada]],"")</f>
        <v/>
      </c>
      <c r="S1177" t="str">
        <f>IF(seguimiento[[#This Row],[ige]]="No realizada","No realizada",IF(seguimiento[[#This Row],[ige]]="","","Realizada"))</f>
        <v/>
      </c>
      <c r="T1177" t="str">
        <f>IF(S1177="Realizada",seguimiento[[#This Row],[ige]],"")</f>
        <v/>
      </c>
      <c r="U1177" t="str">
        <f>IF(OR(seguimiento[[#This Row],[actividadfisica]]="Ejercicio regular",seguimiento[[#This Row],[actividadfisica]]="Actividad deportiva"),"Sí","")</f>
        <v/>
      </c>
    </row>
    <row r="1178" spans="1:21" x14ac:dyDescent="0.3">
      <c r="A1178" t="str">
        <f>VLOOKUP(B1178,pacientes_insertados[],2,)</f>
        <v>61e34254ec4ec02e84f5dd47</v>
      </c>
      <c r="B1178">
        <f>seguimiento[[#This Row],[idpaciente]]</f>
        <v>546</v>
      </c>
      <c r="C1178">
        <f t="shared" si="18"/>
        <v>2011</v>
      </c>
      <c r="D1178" s="1">
        <f>seguimiento[[#This Row],[fecha]]</f>
        <v>40898</v>
      </c>
      <c r="E1178" t="str">
        <f>seguimiento[[#This Row],[institucion]]</f>
        <v>Hospital Sor Maria Ludovica de La Plata</v>
      </c>
      <c r="F1178" t="str">
        <f>seguimiento[[#This Row],[fallecimiento]]</f>
        <v>No</v>
      </c>
      <c r="I1178" t="str">
        <f>seguimiento[[#This Row],[educacion]]</f>
        <v>Primaria incompleta</v>
      </c>
      <c r="K1178" t="str">
        <f>seguimiento[[#This Row],[coberturamedica]]</f>
        <v>Sí</v>
      </c>
      <c r="N1178" t="str">
        <f>seguimiento[[#This Row],[ncultivosanio]]</f>
        <v>2</v>
      </c>
      <c r="O1178" t="str">
        <f>IF(seguimiento[[#This Row],[curvaglucemia]]="","No realizada","Realizada")</f>
        <v>No realizada</v>
      </c>
      <c r="P1178" t="str">
        <f>IF(O1178="Realizada",seguimiento[[#This Row],[curvaglucemia]],"")</f>
        <v/>
      </c>
      <c r="Q1178" t="str">
        <f>IF(seguimiento[[#This Row],[vitaminaDRealizada]]="","",IF(seguimiento[[#This Row],[vitaminaDRealizada]]="No realizado","No realizada","Realizada"))</f>
        <v/>
      </c>
      <c r="R1178" t="str">
        <f>IF(Q1178="Realizada",seguimiento[[#This Row],[vitaminaDRealizada]],"")</f>
        <v/>
      </c>
      <c r="S1178" t="str">
        <f>IF(seguimiento[[#This Row],[ige]]="No realizada","No realizada",IF(seguimiento[[#This Row],[ige]]="","","Realizada"))</f>
        <v/>
      </c>
      <c r="T1178" t="str">
        <f>IF(S1178="Realizada",seguimiento[[#This Row],[ige]],"")</f>
        <v/>
      </c>
      <c r="U1178" t="str">
        <f>IF(OR(seguimiento[[#This Row],[actividadfisica]]="Ejercicio regular",seguimiento[[#This Row],[actividadfisica]]="Actividad deportiva"),"Sí","")</f>
        <v/>
      </c>
    </row>
    <row r="1179" spans="1:21" x14ac:dyDescent="0.3">
      <c r="A1179" t="str">
        <f>VLOOKUP(B1179,pacientes_insertados[],2,)</f>
        <v>61e34254ec4ec02e84f5dd47</v>
      </c>
      <c r="B1179">
        <f>seguimiento[[#This Row],[idpaciente]]</f>
        <v>546</v>
      </c>
      <c r="C1179">
        <f t="shared" si="18"/>
        <v>2012</v>
      </c>
      <c r="D1179" s="1">
        <f>seguimiento[[#This Row],[fecha]]</f>
        <v>41149</v>
      </c>
      <c r="E1179" t="str">
        <f>seguimiento[[#This Row],[institucion]]</f>
        <v>Hospital Sor Maria Ludovica de La Plata</v>
      </c>
      <c r="F1179" t="str">
        <f>seguimiento[[#This Row],[fallecimiento]]</f>
        <v>No</v>
      </c>
      <c r="K1179" t="str">
        <f>seguimiento[[#This Row],[coberturamedica]]</f>
        <v>Sí</v>
      </c>
      <c r="O1179" t="str">
        <f>IF(seguimiento[[#This Row],[curvaglucemia]]="","No realizada","Realizada")</f>
        <v>Realizada</v>
      </c>
      <c r="P1179" t="str">
        <f>IF(O1179="Realizada",seguimiento[[#This Row],[curvaglucemia]],"")</f>
        <v>Normal</v>
      </c>
      <c r="Q1179" t="str">
        <f>IF(seguimiento[[#This Row],[vitaminaDRealizada]]="","",IF(seguimiento[[#This Row],[vitaminaDRealizada]]="No realizado","No realizada","Realizada"))</f>
        <v/>
      </c>
      <c r="R1179" t="str">
        <f>IF(Q1179="Realizada",seguimiento[[#This Row],[vitaminaDRealizada]],"")</f>
        <v/>
      </c>
      <c r="S1179" t="str">
        <f>IF(seguimiento[[#This Row],[ige]]="No realizada","No realizada",IF(seguimiento[[#This Row],[ige]]="","","Realizada"))</f>
        <v/>
      </c>
      <c r="T1179" t="str">
        <f>IF(S1179="Realizada",seguimiento[[#This Row],[ige]],"")</f>
        <v/>
      </c>
      <c r="U1179" t="str">
        <f>IF(OR(seguimiento[[#This Row],[actividadfisica]]="Ejercicio regular",seguimiento[[#This Row],[actividadfisica]]="Actividad deportiva"),"Sí","")</f>
        <v>Sí</v>
      </c>
    </row>
    <row r="1180" spans="1:21" x14ac:dyDescent="0.3">
      <c r="A1180" t="str">
        <f>VLOOKUP(B1180,pacientes_insertados[],2,)</f>
        <v>61e34254ec4ec02e84f5dd47</v>
      </c>
      <c r="B1180">
        <f>seguimiento[[#This Row],[idpaciente]]</f>
        <v>546</v>
      </c>
      <c r="C1180">
        <f t="shared" si="18"/>
        <v>2013</v>
      </c>
      <c r="D1180" s="1">
        <f>seguimiento[[#This Row],[fecha]]</f>
        <v>41625</v>
      </c>
      <c r="E1180" t="str">
        <f>seguimiento[[#This Row],[institucion]]</f>
        <v>Hospital Sor Maria Ludovica de La Plata</v>
      </c>
      <c r="F1180" t="str">
        <f>seguimiento[[#This Row],[fallecimiento]]</f>
        <v>No</v>
      </c>
      <c r="K1180" t="str">
        <f>seguimiento[[#This Row],[coberturamedica]]</f>
        <v>Sí</v>
      </c>
      <c r="O1180" t="str">
        <f>IF(seguimiento[[#This Row],[curvaglucemia]]="","No realizada","Realizada")</f>
        <v>No realizada</v>
      </c>
      <c r="P1180" t="str">
        <f>IF(O1180="Realizada",seguimiento[[#This Row],[curvaglucemia]],"")</f>
        <v/>
      </c>
      <c r="Q1180" t="str">
        <f>IF(seguimiento[[#This Row],[vitaminaDRealizada]]="","",IF(seguimiento[[#This Row],[vitaminaDRealizada]]="No realizado","No realizada","Realizada"))</f>
        <v/>
      </c>
      <c r="R1180" t="str">
        <f>IF(Q1180="Realizada",seguimiento[[#This Row],[vitaminaDRealizada]],"")</f>
        <v/>
      </c>
      <c r="S1180" t="str">
        <f>IF(seguimiento[[#This Row],[ige]]="No realizada","No realizada",IF(seguimiento[[#This Row],[ige]]="","","Realizada"))</f>
        <v/>
      </c>
      <c r="T1180" t="str">
        <f>IF(S1180="Realizada",seguimiento[[#This Row],[ige]],"")</f>
        <v/>
      </c>
      <c r="U1180" t="str">
        <f>IF(OR(seguimiento[[#This Row],[actividadfisica]]="Ejercicio regular",seguimiento[[#This Row],[actividadfisica]]="Actividad deportiva"),"Sí","")</f>
        <v>Sí</v>
      </c>
    </row>
    <row r="1181" spans="1:21" x14ac:dyDescent="0.3">
      <c r="A1181" t="str">
        <f>VLOOKUP(B1181,pacientes_insertados[],2,)</f>
        <v>61e34254ec4ec02e84f5dd47</v>
      </c>
      <c r="B1181">
        <f>seguimiento[[#This Row],[idpaciente]]</f>
        <v>546</v>
      </c>
      <c r="C1181">
        <f t="shared" si="18"/>
        <v>2014</v>
      </c>
      <c r="D1181" s="1">
        <f>seguimiento[[#This Row],[fecha]]</f>
        <v>41981</v>
      </c>
      <c r="E1181" t="str">
        <f>seguimiento[[#This Row],[institucion]]</f>
        <v>Hospital Sor Maria Ludovica de La Plata</v>
      </c>
      <c r="F1181" t="str">
        <f>seguimiento[[#This Row],[fallecimiento]]</f>
        <v>No</v>
      </c>
      <c r="K1181" t="str">
        <f>seguimiento[[#This Row],[coberturamedica]]</f>
        <v>Sí</v>
      </c>
      <c r="L1181" t="str">
        <f>seguimiento[[#This Row],[ntratendovenosos]]</f>
        <v>1</v>
      </c>
      <c r="N1181" t="str">
        <f>seguimiento[[#This Row],[ncultivosanio]]</f>
        <v>2</v>
      </c>
      <c r="O1181" t="str">
        <f>IF(seguimiento[[#This Row],[curvaglucemia]]="","No realizada","Realizada")</f>
        <v>No realizada</v>
      </c>
      <c r="P1181" t="str">
        <f>IF(O1181="Realizada",seguimiento[[#This Row],[curvaglucemia]],"")</f>
        <v/>
      </c>
      <c r="Q1181" t="str">
        <f>IF(seguimiento[[#This Row],[vitaminaDRealizada]]="","",IF(seguimiento[[#This Row],[vitaminaDRealizada]]="No realizado","No realizada","Realizada"))</f>
        <v/>
      </c>
      <c r="R1181" t="str">
        <f>IF(Q1181="Realizada",seguimiento[[#This Row],[vitaminaDRealizada]],"")</f>
        <v/>
      </c>
      <c r="S1181" t="str">
        <f>IF(seguimiento[[#This Row],[ige]]="No realizada","No realizada",IF(seguimiento[[#This Row],[ige]]="","","Realizada"))</f>
        <v/>
      </c>
      <c r="T1181" t="str">
        <f>IF(S1181="Realizada",seguimiento[[#This Row],[ige]],"")</f>
        <v/>
      </c>
      <c r="U1181" t="str">
        <f>IF(OR(seguimiento[[#This Row],[actividadfisica]]="Ejercicio regular",seguimiento[[#This Row],[actividadfisica]]="Actividad deportiva"),"Sí","")</f>
        <v>Sí</v>
      </c>
    </row>
    <row r="1182" spans="1:21" x14ac:dyDescent="0.3">
      <c r="A1182" t="str">
        <f>VLOOKUP(B1182,pacientes_insertados[],2,)</f>
        <v>61e34254ec4ec02e84f5dd48</v>
      </c>
      <c r="B1182">
        <f>seguimiento[[#This Row],[idpaciente]]</f>
        <v>547</v>
      </c>
      <c r="C1182">
        <f t="shared" si="18"/>
        <v>2011</v>
      </c>
      <c r="D1182" s="1">
        <f>seguimiento[[#This Row],[fecha]]</f>
        <v>40897</v>
      </c>
      <c r="E1182" t="str">
        <f>seguimiento[[#This Row],[institucion]]</f>
        <v>Hospital Sor Maria Ludovica de La Plata</v>
      </c>
      <c r="F1182" t="str">
        <f>seguimiento[[#This Row],[fallecimiento]]</f>
        <v>No</v>
      </c>
      <c r="I1182" t="str">
        <f>seguimiento[[#This Row],[educacion]]</f>
        <v>Primaria incompleta</v>
      </c>
      <c r="K1182" t="str">
        <f>seguimiento[[#This Row],[coberturamedica]]</f>
        <v>Sí</v>
      </c>
      <c r="L1182" t="str">
        <f>seguimiento[[#This Row],[ntratendovenosos]]</f>
        <v>1</v>
      </c>
      <c r="N1182" t="str">
        <f>seguimiento[[#This Row],[ncultivosanio]]</f>
        <v>3</v>
      </c>
      <c r="O1182" t="str">
        <f>IF(seguimiento[[#This Row],[curvaglucemia]]="","No realizada","Realizada")</f>
        <v>No realizada</v>
      </c>
      <c r="P1182" t="str">
        <f>IF(O1182="Realizada",seguimiento[[#This Row],[curvaglucemia]],"")</f>
        <v/>
      </c>
      <c r="Q1182" t="str">
        <f>IF(seguimiento[[#This Row],[vitaminaDRealizada]]="","",IF(seguimiento[[#This Row],[vitaminaDRealizada]]="No realizado","No realizada","Realizada"))</f>
        <v/>
      </c>
      <c r="R1182" t="str">
        <f>IF(Q1182="Realizada",seguimiento[[#This Row],[vitaminaDRealizada]],"")</f>
        <v/>
      </c>
      <c r="S1182" t="str">
        <f>IF(seguimiento[[#This Row],[ige]]="No realizada","No realizada",IF(seguimiento[[#This Row],[ige]]="","","Realizada"))</f>
        <v/>
      </c>
      <c r="T1182" t="str">
        <f>IF(S1182="Realizada",seguimiento[[#This Row],[ige]],"")</f>
        <v/>
      </c>
      <c r="U1182" t="str">
        <f>IF(OR(seguimiento[[#This Row],[actividadfisica]]="Ejercicio regular",seguimiento[[#This Row],[actividadfisica]]="Actividad deportiva"),"Sí","")</f>
        <v/>
      </c>
    </row>
    <row r="1183" spans="1:21" x14ac:dyDescent="0.3">
      <c r="A1183" t="str">
        <f>VLOOKUP(B1183,pacientes_insertados[],2,)</f>
        <v>61e34254ec4ec02e84f5dd48</v>
      </c>
      <c r="B1183">
        <f>seguimiento[[#This Row],[idpaciente]]</f>
        <v>547</v>
      </c>
      <c r="C1183">
        <f t="shared" si="18"/>
        <v>2013</v>
      </c>
      <c r="D1183" s="1">
        <f>seguimiento[[#This Row],[fecha]]</f>
        <v>41625</v>
      </c>
      <c r="E1183" t="str">
        <f>seguimiento[[#This Row],[institucion]]</f>
        <v>Hospital Sor Maria Ludovica de La Plata</v>
      </c>
      <c r="F1183" t="str">
        <f>seguimiento[[#This Row],[fallecimiento]]</f>
        <v>No</v>
      </c>
      <c r="K1183" t="str">
        <f>seguimiento[[#This Row],[coberturamedica]]</f>
        <v>Sí</v>
      </c>
      <c r="L1183" t="str">
        <f>seguimiento[[#This Row],[ntratendovenosos]]</f>
        <v>2</v>
      </c>
      <c r="N1183" t="str">
        <f>seguimiento[[#This Row],[ncultivosanio]]</f>
        <v>4</v>
      </c>
      <c r="O1183" t="str">
        <f>IF(seguimiento[[#This Row],[curvaglucemia]]="","No realizada","Realizada")</f>
        <v>No realizada</v>
      </c>
      <c r="P1183" t="str">
        <f>IF(O1183="Realizada",seguimiento[[#This Row],[curvaglucemia]],"")</f>
        <v/>
      </c>
      <c r="Q1183" t="str">
        <f>IF(seguimiento[[#This Row],[vitaminaDRealizada]]="","",IF(seguimiento[[#This Row],[vitaminaDRealizada]]="No realizado","No realizada","Realizada"))</f>
        <v/>
      </c>
      <c r="R1183" t="str">
        <f>IF(Q1183="Realizada",seguimiento[[#This Row],[vitaminaDRealizada]],"")</f>
        <v/>
      </c>
      <c r="S1183" t="str">
        <f>IF(seguimiento[[#This Row],[ige]]="No realizada","No realizada",IF(seguimiento[[#This Row],[ige]]="","","Realizada"))</f>
        <v/>
      </c>
      <c r="T1183" t="str">
        <f>IF(S1183="Realizada",seguimiento[[#This Row],[ige]],"")</f>
        <v/>
      </c>
      <c r="U1183" t="str">
        <f>IF(OR(seguimiento[[#This Row],[actividadfisica]]="Ejercicio regular",seguimiento[[#This Row],[actividadfisica]]="Actividad deportiva"),"Sí","")</f>
        <v>Sí</v>
      </c>
    </row>
    <row r="1184" spans="1:21" x14ac:dyDescent="0.3">
      <c r="A1184" t="str">
        <f>VLOOKUP(B1184,pacientes_insertados[],2,)</f>
        <v>61e34254ec4ec02e84f5dd48</v>
      </c>
      <c r="B1184">
        <f>seguimiento[[#This Row],[idpaciente]]</f>
        <v>547</v>
      </c>
      <c r="C1184">
        <f t="shared" si="18"/>
        <v>2014</v>
      </c>
      <c r="D1184" s="1">
        <f>seguimiento[[#This Row],[fecha]]</f>
        <v>41981</v>
      </c>
      <c r="E1184" t="str">
        <f>seguimiento[[#This Row],[institucion]]</f>
        <v>Hospital Sor Maria Ludovica de La Plata</v>
      </c>
      <c r="F1184" t="str">
        <f>seguimiento[[#This Row],[fallecimiento]]</f>
        <v>No</v>
      </c>
      <c r="K1184" t="str">
        <f>seguimiento[[#This Row],[coberturamedica]]</f>
        <v>Sí</v>
      </c>
      <c r="L1184" t="str">
        <f>seguimiento[[#This Row],[ntratendovenosos]]</f>
        <v>2</v>
      </c>
      <c r="N1184" t="str">
        <f>seguimiento[[#This Row],[ncultivosanio]]</f>
        <v>5</v>
      </c>
      <c r="O1184" t="str">
        <f>IF(seguimiento[[#This Row],[curvaglucemia]]="","No realizada","Realizada")</f>
        <v>Realizada</v>
      </c>
      <c r="P1184" t="str">
        <f>IF(O1184="Realizada",seguimiento[[#This Row],[curvaglucemia]],"")</f>
        <v>Normal</v>
      </c>
      <c r="Q1184" t="str">
        <f>IF(seguimiento[[#This Row],[vitaminaDRealizada]]="","",IF(seguimiento[[#This Row],[vitaminaDRealizada]]="No realizado","No realizada","Realizada"))</f>
        <v/>
      </c>
      <c r="R1184" t="str">
        <f>IF(Q1184="Realizada",seguimiento[[#This Row],[vitaminaDRealizada]],"")</f>
        <v/>
      </c>
      <c r="S1184" t="str">
        <f>IF(seguimiento[[#This Row],[ige]]="No realizada","No realizada",IF(seguimiento[[#This Row],[ige]]="","","Realizada"))</f>
        <v/>
      </c>
      <c r="T1184" t="str">
        <f>IF(S1184="Realizada",seguimiento[[#This Row],[ige]],"")</f>
        <v/>
      </c>
      <c r="U1184" t="str">
        <f>IF(OR(seguimiento[[#This Row],[actividadfisica]]="Ejercicio regular",seguimiento[[#This Row],[actividadfisica]]="Actividad deportiva"),"Sí","")</f>
        <v>Sí</v>
      </c>
    </row>
    <row r="1185" spans="1:21" x14ac:dyDescent="0.3">
      <c r="A1185" t="str">
        <f>VLOOKUP(B1185,pacientes_insertados[],2,)</f>
        <v>61e34254ec4ec02e84f5dd49</v>
      </c>
      <c r="B1185">
        <f>seguimiento[[#This Row],[idpaciente]]</f>
        <v>548</v>
      </c>
      <c r="C1185">
        <f t="shared" si="18"/>
        <v>2011</v>
      </c>
      <c r="D1185" s="1">
        <f>seguimiento[[#This Row],[fecha]]</f>
        <v>40897</v>
      </c>
      <c r="E1185" t="str">
        <f>seguimiento[[#This Row],[institucion]]</f>
        <v>Hospital Sor Maria Ludovica de La Plata</v>
      </c>
      <c r="F1185" t="str">
        <f>seguimiento[[#This Row],[fallecimiento]]</f>
        <v>No</v>
      </c>
      <c r="I1185" t="str">
        <f>seguimiento[[#This Row],[educacion]]</f>
        <v>Secundaria incompleta</v>
      </c>
      <c r="K1185" t="str">
        <f>seguimiento[[#This Row],[coberturamedica]]</f>
        <v>Sí</v>
      </c>
      <c r="N1185" t="str">
        <f>seguimiento[[#This Row],[ncultivosanio]]</f>
        <v>2</v>
      </c>
      <c r="O1185" t="str">
        <f>IF(seguimiento[[#This Row],[curvaglucemia]]="","No realizada","Realizada")</f>
        <v>Realizada</v>
      </c>
      <c r="P1185" t="str">
        <f>IF(O1185="Realizada",seguimiento[[#This Row],[curvaglucemia]],"")</f>
        <v>Normal</v>
      </c>
      <c r="Q1185" t="str">
        <f>IF(seguimiento[[#This Row],[vitaminaDRealizada]]="","",IF(seguimiento[[#This Row],[vitaminaDRealizada]]="No realizado","No realizada","Realizada"))</f>
        <v/>
      </c>
      <c r="R1185" t="str">
        <f>IF(Q1185="Realizada",seguimiento[[#This Row],[vitaminaDRealizada]],"")</f>
        <v/>
      </c>
      <c r="S1185" t="str">
        <f>IF(seguimiento[[#This Row],[ige]]="No realizada","No realizada",IF(seguimiento[[#This Row],[ige]]="","","Realizada"))</f>
        <v>Realizada</v>
      </c>
      <c r="T1185" t="str">
        <f>IF(S1185="Realizada",seguimiento[[#This Row],[ige]],"")</f>
        <v>&gt; 1.000</v>
      </c>
      <c r="U1185" t="str">
        <f>IF(OR(seguimiento[[#This Row],[actividadfisica]]="Ejercicio regular",seguimiento[[#This Row],[actividadfisica]]="Actividad deportiva"),"Sí","")</f>
        <v/>
      </c>
    </row>
    <row r="1186" spans="1:21" x14ac:dyDescent="0.3">
      <c r="A1186" t="str">
        <f>VLOOKUP(B1186,pacientes_insertados[],2,)</f>
        <v>61e34254ec4ec02e84f5dd49</v>
      </c>
      <c r="B1186">
        <f>seguimiento[[#This Row],[idpaciente]]</f>
        <v>548</v>
      </c>
      <c r="C1186">
        <f t="shared" si="18"/>
        <v>2012</v>
      </c>
      <c r="D1186" s="1">
        <f>seguimiento[[#This Row],[fecha]]</f>
        <v>41200</v>
      </c>
      <c r="E1186" t="str">
        <f>seguimiento[[#This Row],[institucion]]</f>
        <v>Hospital Sor Maria Ludovica de La Plata</v>
      </c>
      <c r="F1186" t="str">
        <f>seguimiento[[#This Row],[fallecimiento]]</f>
        <v>No</v>
      </c>
      <c r="K1186" t="str">
        <f>seguimiento[[#This Row],[coberturamedica]]</f>
        <v>Sí</v>
      </c>
      <c r="N1186" t="str">
        <f>seguimiento[[#This Row],[ncultivosanio]]</f>
        <v>3</v>
      </c>
      <c r="O1186" t="str">
        <f>IF(seguimiento[[#This Row],[curvaglucemia]]="","No realizada","Realizada")</f>
        <v>Realizada</v>
      </c>
      <c r="P1186" t="str">
        <f>IF(O1186="Realizada",seguimiento[[#This Row],[curvaglucemia]],"")</f>
        <v>Normal</v>
      </c>
      <c r="Q1186" t="str">
        <f>IF(seguimiento[[#This Row],[vitaminaDRealizada]]="","",IF(seguimiento[[#This Row],[vitaminaDRealizada]]="No realizado","No realizada","Realizada"))</f>
        <v/>
      </c>
      <c r="R1186" t="str">
        <f>IF(Q1186="Realizada",seguimiento[[#This Row],[vitaminaDRealizada]],"")</f>
        <v/>
      </c>
      <c r="S1186" t="str">
        <f>IF(seguimiento[[#This Row],[ige]]="No realizada","No realizada",IF(seguimiento[[#This Row],[ige]]="","","Realizada"))</f>
        <v>Realizada</v>
      </c>
      <c r="T1186" t="str">
        <f>IF(S1186="Realizada",seguimiento[[#This Row],[ige]],"")</f>
        <v>&gt; 1.000</v>
      </c>
      <c r="U1186" t="str">
        <f>IF(OR(seguimiento[[#This Row],[actividadfisica]]="Ejercicio regular",seguimiento[[#This Row],[actividadfisica]]="Actividad deportiva"),"Sí","")</f>
        <v>Sí</v>
      </c>
    </row>
    <row r="1187" spans="1:21" x14ac:dyDescent="0.3">
      <c r="A1187" t="str">
        <f>VLOOKUP(B1187,pacientes_insertados[],2,)</f>
        <v>61e34254ec4ec02e84f5dd49</v>
      </c>
      <c r="B1187">
        <f>seguimiento[[#This Row],[idpaciente]]</f>
        <v>548</v>
      </c>
      <c r="C1187">
        <f t="shared" si="18"/>
        <v>2013</v>
      </c>
      <c r="D1187" s="1">
        <f>seguimiento[[#This Row],[fecha]]</f>
        <v>41618</v>
      </c>
      <c r="E1187" t="str">
        <f>seguimiento[[#This Row],[institucion]]</f>
        <v>Hospital Sor Maria Ludovica de La Plata</v>
      </c>
      <c r="F1187" t="str">
        <f>seguimiento[[#This Row],[fallecimiento]]</f>
        <v>No</v>
      </c>
      <c r="I1187" t="str">
        <f>seguimiento[[#This Row],[educacion]]</f>
        <v>Secundaria incompleta</v>
      </c>
      <c r="K1187" t="str">
        <f>seguimiento[[#This Row],[coberturamedica]]</f>
        <v>Sí</v>
      </c>
      <c r="N1187" t="str">
        <f>seguimiento[[#This Row],[ncultivosanio]]</f>
        <v>4</v>
      </c>
      <c r="O1187" t="str">
        <f>IF(seguimiento[[#This Row],[curvaglucemia]]="","No realizada","Realizada")</f>
        <v>Realizada</v>
      </c>
      <c r="P1187" t="str">
        <f>IF(O1187="Realizada",seguimiento[[#This Row],[curvaglucemia]],"")</f>
        <v>Normal</v>
      </c>
      <c r="Q1187" t="str">
        <f>IF(seguimiento[[#This Row],[vitaminaDRealizada]]="","",IF(seguimiento[[#This Row],[vitaminaDRealizada]]="No realizado","No realizada","Realizada"))</f>
        <v/>
      </c>
      <c r="R1187" t="str">
        <f>IF(Q1187="Realizada",seguimiento[[#This Row],[vitaminaDRealizada]],"")</f>
        <v/>
      </c>
      <c r="S1187" t="str">
        <f>IF(seguimiento[[#This Row],[ige]]="No realizada","No realizada",IF(seguimiento[[#This Row],[ige]]="","","Realizada"))</f>
        <v>Realizada</v>
      </c>
      <c r="T1187" t="str">
        <f>IF(S1187="Realizada",seguimiento[[#This Row],[ige]],"")</f>
        <v>&gt; 1.000</v>
      </c>
      <c r="U1187" t="str">
        <f>IF(OR(seguimiento[[#This Row],[actividadfisica]]="Ejercicio regular",seguimiento[[#This Row],[actividadfisica]]="Actividad deportiva"),"Sí","")</f>
        <v>Sí</v>
      </c>
    </row>
    <row r="1188" spans="1:21" x14ac:dyDescent="0.3">
      <c r="A1188" t="str">
        <f>VLOOKUP(B1188,pacientes_insertados[],2,)</f>
        <v>61e34254ec4ec02e84f5dd4a</v>
      </c>
      <c r="B1188">
        <f>seguimiento[[#This Row],[idpaciente]]</f>
        <v>549</v>
      </c>
      <c r="C1188">
        <f t="shared" si="18"/>
        <v>2011</v>
      </c>
      <c r="D1188" s="1">
        <f>seguimiento[[#This Row],[fecha]]</f>
        <v>40896</v>
      </c>
      <c r="E1188" t="str">
        <f>seguimiento[[#This Row],[institucion]]</f>
        <v>Hospital Sor Maria Ludovica de La Plata</v>
      </c>
      <c r="F1188" t="str">
        <f>seguimiento[[#This Row],[fallecimiento]]</f>
        <v>No</v>
      </c>
      <c r="K1188" t="str">
        <f>seguimiento[[#This Row],[coberturamedica]]</f>
        <v>Sí</v>
      </c>
      <c r="N1188" t="str">
        <f>seguimiento[[#This Row],[ncultivosanio]]</f>
        <v>3</v>
      </c>
      <c r="O1188" t="str">
        <f>IF(seguimiento[[#This Row],[curvaglucemia]]="","No realizada","Realizada")</f>
        <v>No realizada</v>
      </c>
      <c r="P1188" t="str">
        <f>IF(O1188="Realizada",seguimiento[[#This Row],[curvaglucemia]],"")</f>
        <v/>
      </c>
      <c r="Q1188" t="str">
        <f>IF(seguimiento[[#This Row],[vitaminaDRealizada]]="","",IF(seguimiento[[#This Row],[vitaminaDRealizada]]="No realizado","No realizada","Realizada"))</f>
        <v/>
      </c>
      <c r="R1188" t="str">
        <f>IF(Q1188="Realizada",seguimiento[[#This Row],[vitaminaDRealizada]],"")</f>
        <v/>
      </c>
      <c r="S1188" t="str">
        <f>IF(seguimiento[[#This Row],[ige]]="No realizada","No realizada",IF(seguimiento[[#This Row],[ige]]="","","Realizada"))</f>
        <v/>
      </c>
      <c r="T1188" t="str">
        <f>IF(S1188="Realizada",seguimiento[[#This Row],[ige]],"")</f>
        <v/>
      </c>
      <c r="U1188" t="str">
        <f>IF(OR(seguimiento[[#This Row],[actividadfisica]]="Ejercicio regular",seguimiento[[#This Row],[actividadfisica]]="Actividad deportiva"),"Sí","")</f>
        <v/>
      </c>
    </row>
    <row r="1189" spans="1:21" x14ac:dyDescent="0.3">
      <c r="A1189" t="str">
        <f>VLOOKUP(B1189,pacientes_insertados[],2,)</f>
        <v>61e34254ec4ec02e84f5dd4a</v>
      </c>
      <c r="B1189">
        <f>seguimiento[[#This Row],[idpaciente]]</f>
        <v>549</v>
      </c>
      <c r="C1189">
        <f t="shared" si="18"/>
        <v>2013</v>
      </c>
      <c r="D1189" s="1">
        <f>seguimiento[[#This Row],[fecha]]</f>
        <v>41624</v>
      </c>
      <c r="E1189" t="str">
        <f>seguimiento[[#This Row],[institucion]]</f>
        <v>Hospital Sor Maria Ludovica de La Plata</v>
      </c>
      <c r="F1189" t="str">
        <f>seguimiento[[#This Row],[fallecimiento]]</f>
        <v>No</v>
      </c>
      <c r="I1189" t="str">
        <f>seguimiento[[#This Row],[educacion]]</f>
        <v>Primaria incompleta</v>
      </c>
      <c r="K1189" t="str">
        <f>seguimiento[[#This Row],[coberturamedica]]</f>
        <v>Sí</v>
      </c>
      <c r="O1189" t="str">
        <f>IF(seguimiento[[#This Row],[curvaglucemia]]="","No realizada","Realizada")</f>
        <v>No realizada</v>
      </c>
      <c r="P1189" t="str">
        <f>IF(O1189="Realizada",seguimiento[[#This Row],[curvaglucemia]],"")</f>
        <v/>
      </c>
      <c r="Q1189" t="str">
        <f>IF(seguimiento[[#This Row],[vitaminaDRealizada]]="","",IF(seguimiento[[#This Row],[vitaminaDRealizada]]="No realizado","No realizada","Realizada"))</f>
        <v/>
      </c>
      <c r="R1189" t="str">
        <f>IF(Q1189="Realizada",seguimiento[[#This Row],[vitaminaDRealizada]],"")</f>
        <v/>
      </c>
      <c r="S1189" t="str">
        <f>IF(seguimiento[[#This Row],[ige]]="No realizada","No realizada",IF(seguimiento[[#This Row],[ige]]="","","Realizada"))</f>
        <v/>
      </c>
      <c r="T1189" t="str">
        <f>IF(S1189="Realizada",seguimiento[[#This Row],[ige]],"")</f>
        <v/>
      </c>
      <c r="U1189" t="str">
        <f>IF(OR(seguimiento[[#This Row],[actividadfisica]]="Ejercicio regular",seguimiento[[#This Row],[actividadfisica]]="Actividad deportiva"),"Sí","")</f>
        <v>Sí</v>
      </c>
    </row>
    <row r="1190" spans="1:21" x14ac:dyDescent="0.3">
      <c r="A1190" t="str">
        <f>VLOOKUP(B1190,pacientes_insertados[],2,)</f>
        <v>61e34254ec4ec02e84f5dd4a</v>
      </c>
      <c r="B1190">
        <f>seguimiento[[#This Row],[idpaciente]]</f>
        <v>549</v>
      </c>
      <c r="C1190">
        <f t="shared" si="18"/>
        <v>2014</v>
      </c>
      <c r="D1190" s="1">
        <f>seguimiento[[#This Row],[fecha]]</f>
        <v>41987</v>
      </c>
      <c r="E1190" t="str">
        <f>seguimiento[[#This Row],[institucion]]</f>
        <v>Hospital Sor Maria Ludovica de La Plata</v>
      </c>
      <c r="F1190" t="str">
        <f>seguimiento[[#This Row],[fallecimiento]]</f>
        <v>No</v>
      </c>
      <c r="K1190" t="str">
        <f>seguimiento[[#This Row],[coberturamedica]]</f>
        <v>Sí</v>
      </c>
      <c r="L1190" t="str">
        <f>seguimiento[[#This Row],[ntratendovenosos]]</f>
        <v>1</v>
      </c>
      <c r="N1190" t="str">
        <f>seguimiento[[#This Row],[ncultivosanio]]</f>
        <v>4</v>
      </c>
      <c r="O1190" t="str">
        <f>IF(seguimiento[[#This Row],[curvaglucemia]]="","No realizada","Realizada")</f>
        <v>No realizada</v>
      </c>
      <c r="P1190" t="str">
        <f>IF(O1190="Realizada",seguimiento[[#This Row],[curvaglucemia]],"")</f>
        <v/>
      </c>
      <c r="Q1190" t="str">
        <f>IF(seguimiento[[#This Row],[vitaminaDRealizada]]="","",IF(seguimiento[[#This Row],[vitaminaDRealizada]]="No realizado","No realizada","Realizada"))</f>
        <v/>
      </c>
      <c r="R1190" t="str">
        <f>IF(Q1190="Realizada",seguimiento[[#This Row],[vitaminaDRealizada]],"")</f>
        <v/>
      </c>
      <c r="S1190" t="str">
        <f>IF(seguimiento[[#This Row],[ige]]="No realizada","No realizada",IF(seguimiento[[#This Row],[ige]]="","","Realizada"))</f>
        <v/>
      </c>
      <c r="T1190" t="str">
        <f>IF(S1190="Realizada",seguimiento[[#This Row],[ige]],"")</f>
        <v/>
      </c>
      <c r="U1190" t="str">
        <f>IF(OR(seguimiento[[#This Row],[actividadfisica]]="Ejercicio regular",seguimiento[[#This Row],[actividadfisica]]="Actividad deportiva"),"Sí","")</f>
        <v>Sí</v>
      </c>
    </row>
    <row r="1191" spans="1:21" x14ac:dyDescent="0.3">
      <c r="A1191" t="str">
        <f>VLOOKUP(B1191,pacientes_insertados[],2,)</f>
        <v>61e34254ec4ec02e84f5dd4a</v>
      </c>
      <c r="B1191">
        <f>seguimiento[[#This Row],[idpaciente]]</f>
        <v>549</v>
      </c>
      <c r="C1191">
        <f t="shared" si="18"/>
        <v>2015</v>
      </c>
      <c r="D1191" s="1">
        <f>seguimiento[[#This Row],[fecha]]</f>
        <v>42290</v>
      </c>
      <c r="E1191" t="str">
        <f>seguimiento[[#This Row],[institucion]]</f>
        <v>Hospital Sor Maria Ludovica de La Plata</v>
      </c>
      <c r="F1191" t="str">
        <f>seguimiento[[#This Row],[fallecimiento]]</f>
        <v>No</v>
      </c>
      <c r="K1191" t="str">
        <f>seguimiento[[#This Row],[coberturamedica]]</f>
        <v>Sí</v>
      </c>
      <c r="M1191" t="str">
        <f>seguimiento[[#This Row],[Embarazo]]</f>
        <v>No</v>
      </c>
      <c r="N1191" t="str">
        <f>seguimiento[[#This Row],[ncultivosanio]]</f>
        <v>4</v>
      </c>
      <c r="O1191" t="str">
        <f>IF(seguimiento[[#This Row],[curvaglucemia]]="","No realizada","Realizada")</f>
        <v>Realizada</v>
      </c>
      <c r="P1191" t="str">
        <f>IF(O1191="Realizada",seguimiento[[#This Row],[curvaglucemia]],"")</f>
        <v>Normal</v>
      </c>
      <c r="Q1191" t="str">
        <f>IF(seguimiento[[#This Row],[vitaminaDRealizada]]="","",IF(seguimiento[[#This Row],[vitaminaDRealizada]]="No realizado","No realizada","Realizada"))</f>
        <v>No realizada</v>
      </c>
      <c r="R1191" t="str">
        <f>IF(Q1191="Realizada",seguimiento[[#This Row],[vitaminaDRealizada]],"")</f>
        <v/>
      </c>
      <c r="S1191" t="str">
        <f>IF(seguimiento[[#This Row],[ige]]="No realizada","No realizada",IF(seguimiento[[#This Row],[ige]]="","","Realizada"))</f>
        <v>Realizada</v>
      </c>
      <c r="T1191" t="str">
        <f>IF(S1191="Realizada",seguimiento[[#This Row],[ige]],"")</f>
        <v>&lt; 500</v>
      </c>
      <c r="U1191" t="str">
        <f>IF(OR(seguimiento[[#This Row],[actividadfisica]]="Ejercicio regular",seguimiento[[#This Row],[actividadfisica]]="Actividad deportiva"),"Sí","")</f>
        <v>Sí</v>
      </c>
    </row>
    <row r="1192" spans="1:21" x14ac:dyDescent="0.3">
      <c r="A1192" t="str">
        <f>VLOOKUP(B1192,pacientes_insertados[],2,)</f>
        <v>61e34254ec4ec02e84f5dd4a</v>
      </c>
      <c r="B1192">
        <f>seguimiento[[#This Row],[idpaciente]]</f>
        <v>549</v>
      </c>
      <c r="C1192">
        <f t="shared" si="18"/>
        <v>2016</v>
      </c>
      <c r="D1192" s="1">
        <f>seguimiento[[#This Row],[fecha]]</f>
        <v>42653</v>
      </c>
      <c r="E1192" t="str">
        <f>seguimiento[[#This Row],[institucion]]</f>
        <v>Hospital Sor Maria Ludovica de La Plata</v>
      </c>
      <c r="F1192" t="str">
        <f>seguimiento[[#This Row],[fallecimiento]]</f>
        <v>No</v>
      </c>
      <c r="K1192" t="str">
        <f>seguimiento[[#This Row],[coberturamedica]]</f>
        <v>Sí</v>
      </c>
      <c r="N1192" t="str">
        <f>seguimiento[[#This Row],[ncultivosanio]]</f>
        <v>3</v>
      </c>
      <c r="O1192" t="str">
        <f>IF(seguimiento[[#This Row],[curvaglucemia]]="","No realizada","Realizada")</f>
        <v>Realizada</v>
      </c>
      <c r="P1192" t="str">
        <f>IF(O1192="Realizada",seguimiento[[#This Row],[curvaglucemia]],"")</f>
        <v>Normal</v>
      </c>
      <c r="Q1192" t="str">
        <f>IF(seguimiento[[#This Row],[vitaminaDRealizada]]="","",IF(seguimiento[[#This Row],[vitaminaDRealizada]]="No realizado","No realizada","Realizada"))</f>
        <v>Realizada</v>
      </c>
      <c r="R1192" t="str">
        <f>IF(Q1192="Realizada",seguimiento[[#This Row],[vitaminaDRealizada]],"")</f>
        <v>Normal</v>
      </c>
      <c r="S1192" t="str">
        <f>IF(seguimiento[[#This Row],[ige]]="No realizada","No realizada",IF(seguimiento[[#This Row],[ige]]="","","Realizada"))</f>
        <v>Realizada</v>
      </c>
      <c r="T1192" t="str">
        <f>IF(S1192="Realizada",seguimiento[[#This Row],[ige]],"")</f>
        <v>&lt; 500</v>
      </c>
      <c r="U1192" t="str">
        <f>IF(OR(seguimiento[[#This Row],[actividadfisica]]="Ejercicio regular",seguimiento[[#This Row],[actividadfisica]]="Actividad deportiva"),"Sí","")</f>
        <v>Sí</v>
      </c>
    </row>
    <row r="1193" spans="1:21" x14ac:dyDescent="0.3">
      <c r="A1193" t="str">
        <f>VLOOKUP(B1193,pacientes_insertados[],2,)</f>
        <v>61e34254ec4ec02e84f5dd4a</v>
      </c>
      <c r="B1193">
        <f>seguimiento[[#This Row],[idpaciente]]</f>
        <v>549</v>
      </c>
      <c r="C1193">
        <f t="shared" si="18"/>
        <v>2017</v>
      </c>
      <c r="D1193" s="1">
        <f>seguimiento[[#This Row],[fecha]]</f>
        <v>43039</v>
      </c>
      <c r="E1193" t="str">
        <f>seguimiento[[#This Row],[institucion]]</f>
        <v>Hospital Sor Maria Ludovica de La Plata</v>
      </c>
      <c r="F1193" t="str">
        <f>seguimiento[[#This Row],[fallecimiento]]</f>
        <v>No</v>
      </c>
      <c r="K1193" t="str">
        <f>seguimiento[[#This Row],[coberturamedica]]</f>
        <v>Sí</v>
      </c>
      <c r="N1193" t="str">
        <f>seguimiento[[#This Row],[ncultivosanio]]</f>
        <v>3</v>
      </c>
      <c r="O1193" t="str">
        <f>IF(seguimiento[[#This Row],[curvaglucemia]]="","No realizada","Realizada")</f>
        <v>Realizada</v>
      </c>
      <c r="P1193" t="str">
        <f>IF(O1193="Realizada",seguimiento[[#This Row],[curvaglucemia]],"")</f>
        <v>Normal</v>
      </c>
      <c r="Q1193" t="str">
        <f>IF(seguimiento[[#This Row],[vitaminaDRealizada]]="","",IF(seguimiento[[#This Row],[vitaminaDRealizada]]="No realizado","No realizada","Realizada"))</f>
        <v>No realizada</v>
      </c>
      <c r="R1193" t="str">
        <f>IF(Q1193="Realizada",seguimiento[[#This Row],[vitaminaDRealizada]],"")</f>
        <v/>
      </c>
      <c r="S1193" t="str">
        <f>IF(seguimiento[[#This Row],[ige]]="No realizada","No realizada",IF(seguimiento[[#This Row],[ige]]="","","Realizada"))</f>
        <v>Realizada</v>
      </c>
      <c r="T1193" t="str">
        <f>IF(S1193="Realizada",seguimiento[[#This Row],[ige]],"")</f>
        <v>&lt; 500</v>
      </c>
      <c r="U1193" t="str">
        <f>IF(OR(seguimiento[[#This Row],[actividadfisica]]="Ejercicio regular",seguimiento[[#This Row],[actividadfisica]]="Actividad deportiva"),"Sí","")</f>
        <v>Sí</v>
      </c>
    </row>
    <row r="1194" spans="1:21" x14ac:dyDescent="0.3">
      <c r="A1194" t="str">
        <f>VLOOKUP(B1194,pacientes_insertados[],2,)</f>
        <v>61e34254ec4ec02e84f5dd4b</v>
      </c>
      <c r="B1194">
        <f>seguimiento[[#This Row],[idpaciente]]</f>
        <v>550</v>
      </c>
      <c r="C1194">
        <f t="shared" si="18"/>
        <v>2011</v>
      </c>
      <c r="D1194" s="1">
        <f>seguimiento[[#This Row],[fecha]]</f>
        <v>40897</v>
      </c>
      <c r="E1194" t="str">
        <f>seguimiento[[#This Row],[institucion]]</f>
        <v>Hospital Sor Maria Ludovica de La Plata</v>
      </c>
      <c r="F1194" t="str">
        <f>seguimiento[[#This Row],[fallecimiento]]</f>
        <v>No</v>
      </c>
      <c r="K1194" t="str">
        <f>seguimiento[[#This Row],[coberturamedica]]</f>
        <v>Sí</v>
      </c>
      <c r="N1194" t="str">
        <f>seguimiento[[#This Row],[ncultivosanio]]</f>
        <v>4</v>
      </c>
      <c r="O1194" t="str">
        <f>IF(seguimiento[[#This Row],[curvaglucemia]]="","No realizada","Realizada")</f>
        <v>No realizada</v>
      </c>
      <c r="P1194" t="str">
        <f>IF(O1194="Realizada",seguimiento[[#This Row],[curvaglucemia]],"")</f>
        <v/>
      </c>
      <c r="Q1194" t="str">
        <f>IF(seguimiento[[#This Row],[vitaminaDRealizada]]="","",IF(seguimiento[[#This Row],[vitaminaDRealizada]]="No realizado","No realizada","Realizada"))</f>
        <v/>
      </c>
      <c r="R1194" t="str">
        <f>IF(Q1194="Realizada",seguimiento[[#This Row],[vitaminaDRealizada]],"")</f>
        <v/>
      </c>
      <c r="S1194" t="str">
        <f>IF(seguimiento[[#This Row],[ige]]="No realizada","No realizada",IF(seguimiento[[#This Row],[ige]]="","","Realizada"))</f>
        <v/>
      </c>
      <c r="T1194" t="str">
        <f>IF(S1194="Realizada",seguimiento[[#This Row],[ige]],"")</f>
        <v/>
      </c>
      <c r="U1194" t="str">
        <f>IF(OR(seguimiento[[#This Row],[actividadfisica]]="Ejercicio regular",seguimiento[[#This Row],[actividadfisica]]="Actividad deportiva"),"Sí","")</f>
        <v/>
      </c>
    </row>
    <row r="1195" spans="1:21" x14ac:dyDescent="0.3">
      <c r="A1195" t="str">
        <f>VLOOKUP(B1195,pacientes_insertados[],2,)</f>
        <v>61e34254ec4ec02e84f5dd4b</v>
      </c>
      <c r="B1195">
        <f>seguimiento[[#This Row],[idpaciente]]</f>
        <v>550</v>
      </c>
      <c r="C1195">
        <f t="shared" si="18"/>
        <v>2012</v>
      </c>
      <c r="D1195" s="1">
        <f>seguimiento[[#This Row],[fecha]]</f>
        <v>41246</v>
      </c>
      <c r="E1195" t="str">
        <f>seguimiento[[#This Row],[institucion]]</f>
        <v>Hospital Sor Maria Ludovica de La Plata</v>
      </c>
      <c r="F1195" t="str">
        <f>seguimiento[[#This Row],[fallecimiento]]</f>
        <v>No</v>
      </c>
      <c r="I1195" t="str">
        <f>seguimiento[[#This Row],[educacion]]</f>
        <v>Primaria incompleta</v>
      </c>
      <c r="K1195" t="str">
        <f>seguimiento[[#This Row],[coberturamedica]]</f>
        <v>Sí</v>
      </c>
      <c r="N1195" t="str">
        <f>seguimiento[[#This Row],[ncultivosanio]]</f>
        <v>3</v>
      </c>
      <c r="O1195" t="str">
        <f>IF(seguimiento[[#This Row],[curvaglucemia]]="","No realizada","Realizada")</f>
        <v>No realizada</v>
      </c>
      <c r="P1195" t="str">
        <f>IF(O1195="Realizada",seguimiento[[#This Row],[curvaglucemia]],"")</f>
        <v/>
      </c>
      <c r="Q1195" t="str">
        <f>IF(seguimiento[[#This Row],[vitaminaDRealizada]]="","",IF(seguimiento[[#This Row],[vitaminaDRealizada]]="No realizado","No realizada","Realizada"))</f>
        <v/>
      </c>
      <c r="R1195" t="str">
        <f>IF(Q1195="Realizada",seguimiento[[#This Row],[vitaminaDRealizada]],"")</f>
        <v/>
      </c>
      <c r="S1195" t="str">
        <f>IF(seguimiento[[#This Row],[ige]]="No realizada","No realizada",IF(seguimiento[[#This Row],[ige]]="","","Realizada"))</f>
        <v/>
      </c>
      <c r="T1195" t="str">
        <f>IF(S1195="Realizada",seguimiento[[#This Row],[ige]],"")</f>
        <v/>
      </c>
      <c r="U1195" t="str">
        <f>IF(OR(seguimiento[[#This Row],[actividadfisica]]="Ejercicio regular",seguimiento[[#This Row],[actividadfisica]]="Actividad deportiva"),"Sí","")</f>
        <v/>
      </c>
    </row>
    <row r="1196" spans="1:21" x14ac:dyDescent="0.3">
      <c r="A1196" t="str">
        <f>VLOOKUP(B1196,pacientes_insertados[],2,)</f>
        <v>61e34254ec4ec02e84f5dd4b</v>
      </c>
      <c r="B1196">
        <f>seguimiento[[#This Row],[idpaciente]]</f>
        <v>550</v>
      </c>
      <c r="C1196">
        <f t="shared" si="18"/>
        <v>2013</v>
      </c>
      <c r="D1196" s="1">
        <f>seguimiento[[#This Row],[fecha]]</f>
        <v>41521</v>
      </c>
      <c r="E1196" t="str">
        <f>seguimiento[[#This Row],[institucion]]</f>
        <v>Hospital Sor Maria Ludovica de La Plata</v>
      </c>
      <c r="F1196" t="str">
        <f>seguimiento[[#This Row],[fallecimiento]]</f>
        <v>Si</v>
      </c>
      <c r="G1196" t="str">
        <f>seguimiento[[#This Row],[fecha_fallec]]</f>
        <v>2013-10-15</v>
      </c>
      <c r="H1196" t="str">
        <f>seguimiento[[#This Row],[NombreCausaFallecimiento]]</f>
        <v>Respiratorios</v>
      </c>
      <c r="O1196" t="str">
        <f>IF(seguimiento[[#This Row],[curvaglucemia]]="","No realizada","Realizada")</f>
        <v>No realizada</v>
      </c>
      <c r="P1196" t="str">
        <f>IF(O1196="Realizada",seguimiento[[#This Row],[curvaglucemia]],"")</f>
        <v/>
      </c>
      <c r="Q1196" t="str">
        <f>IF(seguimiento[[#This Row],[vitaminaDRealizada]]="","",IF(seguimiento[[#This Row],[vitaminaDRealizada]]="No realizado","No realizada","Realizada"))</f>
        <v/>
      </c>
      <c r="R1196" t="str">
        <f>IF(Q1196="Realizada",seguimiento[[#This Row],[vitaminaDRealizada]],"")</f>
        <v/>
      </c>
      <c r="S1196" t="str">
        <f>IF(seguimiento[[#This Row],[ige]]="No realizada","No realizada",IF(seguimiento[[#This Row],[ige]]="","","Realizada"))</f>
        <v/>
      </c>
      <c r="T1196" t="str">
        <f>IF(S1196="Realizada",seguimiento[[#This Row],[ige]],"")</f>
        <v/>
      </c>
      <c r="U1196" t="str">
        <f>IF(OR(seguimiento[[#This Row],[actividadfisica]]="Ejercicio regular",seguimiento[[#This Row],[actividadfisica]]="Actividad deportiva"),"Sí","")</f>
        <v/>
      </c>
    </row>
    <row r="1197" spans="1:21" x14ac:dyDescent="0.3">
      <c r="A1197" t="str">
        <f>VLOOKUP(B1197,pacientes_insertados[],2,)</f>
        <v>61e34254ec4ec02e84f5dd4c</v>
      </c>
      <c r="B1197">
        <f>seguimiento[[#This Row],[idpaciente]]</f>
        <v>551</v>
      </c>
      <c r="C1197">
        <f t="shared" si="18"/>
        <v>2011</v>
      </c>
      <c r="D1197" s="1">
        <f>seguimiento[[#This Row],[fecha]]</f>
        <v>40897</v>
      </c>
      <c r="E1197" t="str">
        <f>seguimiento[[#This Row],[institucion]]</f>
        <v>Hospital Sor Maria Ludovica de La Plata</v>
      </c>
      <c r="F1197" t="str">
        <f>seguimiento[[#This Row],[fallecimiento]]</f>
        <v>No</v>
      </c>
      <c r="K1197" t="str">
        <f>seguimiento[[#This Row],[coberturamedica]]</f>
        <v>Sí</v>
      </c>
      <c r="N1197" t="str">
        <f>seguimiento[[#This Row],[ncultivosanio]]</f>
        <v>8</v>
      </c>
      <c r="O1197" t="str">
        <f>IF(seguimiento[[#This Row],[curvaglucemia]]="","No realizada","Realizada")</f>
        <v>Realizada</v>
      </c>
      <c r="P1197" t="str">
        <f>IF(O1197="Realizada",seguimiento[[#This Row],[curvaglucemia]],"")</f>
        <v>Normal</v>
      </c>
      <c r="Q1197" t="str">
        <f>IF(seguimiento[[#This Row],[vitaminaDRealizada]]="","",IF(seguimiento[[#This Row],[vitaminaDRealizada]]="No realizado","No realizada","Realizada"))</f>
        <v/>
      </c>
      <c r="R1197" t="str">
        <f>IF(Q1197="Realizada",seguimiento[[#This Row],[vitaminaDRealizada]],"")</f>
        <v/>
      </c>
      <c r="S1197" t="str">
        <f>IF(seguimiento[[#This Row],[ige]]="No realizada","No realizada",IF(seguimiento[[#This Row],[ige]]="","","Realizada"))</f>
        <v/>
      </c>
      <c r="T1197" t="str">
        <f>IF(S1197="Realizada",seguimiento[[#This Row],[ige]],"")</f>
        <v/>
      </c>
      <c r="U1197" t="str">
        <f>IF(OR(seguimiento[[#This Row],[actividadfisica]]="Ejercicio regular",seguimiento[[#This Row],[actividadfisica]]="Actividad deportiva"),"Sí","")</f>
        <v/>
      </c>
    </row>
    <row r="1198" spans="1:21" x14ac:dyDescent="0.3">
      <c r="A1198" t="str">
        <f>VLOOKUP(B1198,pacientes_insertados[],2,)</f>
        <v>61e34254ec4ec02e84f5dd4c</v>
      </c>
      <c r="B1198">
        <f>seguimiento[[#This Row],[idpaciente]]</f>
        <v>551</v>
      </c>
      <c r="C1198">
        <f t="shared" si="18"/>
        <v>2012</v>
      </c>
      <c r="D1198" s="1">
        <f>seguimiento[[#This Row],[fecha]]</f>
        <v>41193</v>
      </c>
      <c r="E1198" t="str">
        <f>seguimiento[[#This Row],[institucion]]</f>
        <v>Hospital Sor Maria Ludovica de La Plata</v>
      </c>
      <c r="F1198" t="str">
        <f>seguimiento[[#This Row],[fallecimiento]]</f>
        <v>No</v>
      </c>
      <c r="K1198" t="str">
        <f>seguimiento[[#This Row],[coberturamedica]]</f>
        <v>Sí</v>
      </c>
      <c r="N1198" t="str">
        <f>seguimiento[[#This Row],[ncultivosanio]]</f>
        <v>5</v>
      </c>
      <c r="O1198" t="str">
        <f>IF(seguimiento[[#This Row],[curvaglucemia]]="","No realizada","Realizada")</f>
        <v>No realizada</v>
      </c>
      <c r="P1198" t="str">
        <f>IF(O1198="Realizada",seguimiento[[#This Row],[curvaglucemia]],"")</f>
        <v/>
      </c>
      <c r="Q1198" t="str">
        <f>IF(seguimiento[[#This Row],[vitaminaDRealizada]]="","",IF(seguimiento[[#This Row],[vitaminaDRealizada]]="No realizado","No realizada","Realizada"))</f>
        <v/>
      </c>
      <c r="R1198" t="str">
        <f>IF(Q1198="Realizada",seguimiento[[#This Row],[vitaminaDRealizada]],"")</f>
        <v/>
      </c>
      <c r="S1198" t="str">
        <f>IF(seguimiento[[#This Row],[ige]]="No realizada","No realizada",IF(seguimiento[[#This Row],[ige]]="","","Realizada"))</f>
        <v/>
      </c>
      <c r="T1198" t="str">
        <f>IF(S1198="Realizada",seguimiento[[#This Row],[ige]],"")</f>
        <v/>
      </c>
      <c r="U1198" t="str">
        <f>IF(OR(seguimiento[[#This Row],[actividadfisica]]="Ejercicio regular",seguimiento[[#This Row],[actividadfisica]]="Actividad deportiva"),"Sí","")</f>
        <v/>
      </c>
    </row>
    <row r="1199" spans="1:21" x14ac:dyDescent="0.3">
      <c r="A1199" t="str">
        <f>VLOOKUP(B1199,pacientes_insertados[],2,)</f>
        <v>61e34254ec4ec02e84f5dd4c</v>
      </c>
      <c r="B1199">
        <f>seguimiento[[#This Row],[idpaciente]]</f>
        <v>551</v>
      </c>
      <c r="C1199">
        <f t="shared" si="18"/>
        <v>2013</v>
      </c>
      <c r="D1199" s="1">
        <f>seguimiento[[#This Row],[fecha]]</f>
        <v>41624</v>
      </c>
      <c r="E1199" t="str">
        <f>seguimiento[[#This Row],[institucion]]</f>
        <v>Hospital Sor Maria Ludovica de La Plata</v>
      </c>
      <c r="F1199" t="str">
        <f>seguimiento[[#This Row],[fallecimiento]]</f>
        <v>No</v>
      </c>
      <c r="K1199" t="str">
        <f>seguimiento[[#This Row],[coberturamedica]]</f>
        <v>Sí</v>
      </c>
      <c r="N1199" t="str">
        <f>seguimiento[[#This Row],[ncultivosanio]]</f>
        <v>4</v>
      </c>
      <c r="O1199" t="str">
        <f>IF(seguimiento[[#This Row],[curvaglucemia]]="","No realizada","Realizada")</f>
        <v>No realizada</v>
      </c>
      <c r="P1199" t="str">
        <f>IF(O1199="Realizada",seguimiento[[#This Row],[curvaglucemia]],"")</f>
        <v/>
      </c>
      <c r="Q1199" t="str">
        <f>IF(seguimiento[[#This Row],[vitaminaDRealizada]]="","",IF(seguimiento[[#This Row],[vitaminaDRealizada]]="No realizado","No realizada","Realizada"))</f>
        <v/>
      </c>
      <c r="R1199" t="str">
        <f>IF(Q1199="Realizada",seguimiento[[#This Row],[vitaminaDRealizada]],"")</f>
        <v/>
      </c>
      <c r="S1199" t="str">
        <f>IF(seguimiento[[#This Row],[ige]]="No realizada","No realizada",IF(seguimiento[[#This Row],[ige]]="","","Realizada"))</f>
        <v/>
      </c>
      <c r="T1199" t="str">
        <f>IF(S1199="Realizada",seguimiento[[#This Row],[ige]],"")</f>
        <v/>
      </c>
      <c r="U1199" t="str">
        <f>IF(OR(seguimiento[[#This Row],[actividadfisica]]="Ejercicio regular",seguimiento[[#This Row],[actividadfisica]]="Actividad deportiva"),"Sí","")</f>
        <v>Sí</v>
      </c>
    </row>
    <row r="1200" spans="1:21" x14ac:dyDescent="0.3">
      <c r="A1200" t="str">
        <f>VLOOKUP(B1200,pacientes_insertados[],2,)</f>
        <v>61e34254ec4ec02e84f5dd4c</v>
      </c>
      <c r="B1200">
        <f>seguimiento[[#This Row],[idpaciente]]</f>
        <v>551</v>
      </c>
      <c r="C1200">
        <f t="shared" si="18"/>
        <v>2014</v>
      </c>
      <c r="D1200" s="1">
        <f>seguimiento[[#This Row],[fecha]]</f>
        <v>41989</v>
      </c>
      <c r="E1200" t="str">
        <f>seguimiento[[#This Row],[institucion]]</f>
        <v>Hospital Sor Maria Ludovica de La Plata</v>
      </c>
      <c r="F1200" t="str">
        <f>seguimiento[[#This Row],[fallecimiento]]</f>
        <v>No</v>
      </c>
      <c r="K1200" t="str">
        <f>seguimiento[[#This Row],[coberturamedica]]</f>
        <v>Sí</v>
      </c>
      <c r="N1200" t="str">
        <f>seguimiento[[#This Row],[ncultivosanio]]</f>
        <v>3</v>
      </c>
      <c r="O1200" t="str">
        <f>IF(seguimiento[[#This Row],[curvaglucemia]]="","No realizada","Realizada")</f>
        <v>No realizada</v>
      </c>
      <c r="P1200" t="str">
        <f>IF(O1200="Realizada",seguimiento[[#This Row],[curvaglucemia]],"")</f>
        <v/>
      </c>
      <c r="Q1200" t="str">
        <f>IF(seguimiento[[#This Row],[vitaminaDRealizada]]="","",IF(seguimiento[[#This Row],[vitaminaDRealizada]]="No realizado","No realizada","Realizada"))</f>
        <v/>
      </c>
      <c r="R1200" t="str">
        <f>IF(Q1200="Realizada",seguimiento[[#This Row],[vitaminaDRealizada]],"")</f>
        <v/>
      </c>
      <c r="S1200" t="str">
        <f>IF(seguimiento[[#This Row],[ige]]="No realizada","No realizada",IF(seguimiento[[#This Row],[ige]]="","","Realizada"))</f>
        <v/>
      </c>
      <c r="T1200" t="str">
        <f>IF(S1200="Realizada",seguimiento[[#This Row],[ige]],"")</f>
        <v/>
      </c>
      <c r="U1200" t="str">
        <f>IF(OR(seguimiento[[#This Row],[actividadfisica]]="Ejercicio regular",seguimiento[[#This Row],[actividadfisica]]="Actividad deportiva"),"Sí","")</f>
        <v/>
      </c>
    </row>
    <row r="1201" spans="1:21" x14ac:dyDescent="0.3">
      <c r="A1201" t="str">
        <f>VLOOKUP(B1201,pacientes_insertados[],2,)</f>
        <v>61e34254ec4ec02e84f5dd4c</v>
      </c>
      <c r="B1201">
        <f>seguimiento[[#This Row],[idpaciente]]</f>
        <v>551</v>
      </c>
      <c r="C1201">
        <f t="shared" si="18"/>
        <v>2015</v>
      </c>
      <c r="D1201" s="1">
        <f>seguimiento[[#This Row],[fecha]]</f>
        <v>42269</v>
      </c>
      <c r="E1201" t="str">
        <f>seguimiento[[#This Row],[institucion]]</f>
        <v>Hospital Sor Maria Ludovica de La Plata</v>
      </c>
      <c r="F1201" t="str">
        <f>seguimiento[[#This Row],[fallecimiento]]</f>
        <v>No</v>
      </c>
      <c r="K1201" t="str">
        <f>seguimiento[[#This Row],[coberturamedica]]</f>
        <v>Sí</v>
      </c>
      <c r="N1201" t="str">
        <f>seguimiento[[#This Row],[ncultivosanio]]</f>
        <v>4</v>
      </c>
      <c r="O1201" t="str">
        <f>IF(seguimiento[[#This Row],[curvaglucemia]]="","No realizada","Realizada")</f>
        <v>No realizada</v>
      </c>
      <c r="P1201" t="str">
        <f>IF(O1201="Realizada",seguimiento[[#This Row],[curvaglucemia]],"")</f>
        <v/>
      </c>
      <c r="Q1201" t="str">
        <f>IF(seguimiento[[#This Row],[vitaminaDRealizada]]="","",IF(seguimiento[[#This Row],[vitaminaDRealizada]]="No realizado","No realizada","Realizada"))</f>
        <v>No realizada</v>
      </c>
      <c r="R1201" t="str">
        <f>IF(Q1201="Realizada",seguimiento[[#This Row],[vitaminaDRealizada]],"")</f>
        <v/>
      </c>
      <c r="S1201" t="str">
        <f>IF(seguimiento[[#This Row],[ige]]="No realizada","No realizada",IF(seguimiento[[#This Row],[ige]]="","","Realizada"))</f>
        <v>Realizada</v>
      </c>
      <c r="T1201" t="str">
        <f>IF(S1201="Realizada",seguimiento[[#This Row],[ige]],"")</f>
        <v>Normal</v>
      </c>
      <c r="U1201" t="str">
        <f>IF(OR(seguimiento[[#This Row],[actividadfisica]]="Ejercicio regular",seguimiento[[#This Row],[actividadfisica]]="Actividad deportiva"),"Sí","")</f>
        <v>Sí</v>
      </c>
    </row>
    <row r="1202" spans="1:21" x14ac:dyDescent="0.3">
      <c r="A1202" t="str">
        <f>VLOOKUP(B1202,pacientes_insertados[],2,)</f>
        <v>61e34254ec4ec02e84f5dd4c</v>
      </c>
      <c r="B1202">
        <f>seguimiento[[#This Row],[idpaciente]]</f>
        <v>551</v>
      </c>
      <c r="C1202">
        <f t="shared" si="18"/>
        <v>2016</v>
      </c>
      <c r="D1202" s="1">
        <f>seguimiento[[#This Row],[fecha]]</f>
        <v>42654</v>
      </c>
      <c r="E1202" t="str">
        <f>seguimiento[[#This Row],[institucion]]</f>
        <v>Hospital Sor Maria Ludovica de La Plata</v>
      </c>
      <c r="F1202" t="str">
        <f>seguimiento[[#This Row],[fallecimiento]]</f>
        <v>No</v>
      </c>
      <c r="K1202" t="str">
        <f>seguimiento[[#This Row],[coberturamedica]]</f>
        <v>Sí</v>
      </c>
      <c r="N1202" t="str">
        <f>seguimiento[[#This Row],[ncultivosanio]]</f>
        <v>4</v>
      </c>
      <c r="O1202" t="str">
        <f>IF(seguimiento[[#This Row],[curvaglucemia]]="","No realizada","Realizada")</f>
        <v>No realizada</v>
      </c>
      <c r="P1202" t="str">
        <f>IF(O1202="Realizada",seguimiento[[#This Row],[curvaglucemia]],"")</f>
        <v/>
      </c>
      <c r="Q1202" t="str">
        <f>IF(seguimiento[[#This Row],[vitaminaDRealizada]]="","",IF(seguimiento[[#This Row],[vitaminaDRealizada]]="No realizado","No realizada","Realizada"))</f>
        <v>Realizada</v>
      </c>
      <c r="R1202" t="str">
        <f>IF(Q1202="Realizada",seguimiento[[#This Row],[vitaminaDRealizada]],"")</f>
        <v>Bajo</v>
      </c>
      <c r="S1202" t="str">
        <f>IF(seguimiento[[#This Row],[ige]]="No realizada","No realizada",IF(seguimiento[[#This Row],[ige]]="","","Realizada"))</f>
        <v>Realizada</v>
      </c>
      <c r="T1202" t="str">
        <f>IF(S1202="Realizada",seguimiento[[#This Row],[ige]],"")</f>
        <v>&lt; 500</v>
      </c>
      <c r="U1202" t="str">
        <f>IF(OR(seguimiento[[#This Row],[actividadfisica]]="Ejercicio regular",seguimiento[[#This Row],[actividadfisica]]="Actividad deportiva"),"Sí","")</f>
        <v/>
      </c>
    </row>
    <row r="1203" spans="1:21" x14ac:dyDescent="0.3">
      <c r="A1203" t="str">
        <f>VLOOKUP(B1203,pacientes_insertados[],2,)</f>
        <v>61e34254ec4ec02e84f5dd4d</v>
      </c>
      <c r="B1203">
        <f>seguimiento[[#This Row],[idpaciente]]</f>
        <v>552</v>
      </c>
      <c r="C1203">
        <f t="shared" si="18"/>
        <v>2011</v>
      </c>
      <c r="D1203" s="1">
        <f>seguimiento[[#This Row],[fecha]]</f>
        <v>40891</v>
      </c>
      <c r="E1203" t="str">
        <f>seguimiento[[#This Row],[institucion]]</f>
        <v>Hospital Sor Maria Ludovica de La Plata</v>
      </c>
      <c r="F1203" t="str">
        <f>seguimiento[[#This Row],[fallecimiento]]</f>
        <v>No</v>
      </c>
      <c r="K1203" t="str">
        <f>seguimiento[[#This Row],[coberturamedica]]</f>
        <v>Sí</v>
      </c>
      <c r="N1203" t="str">
        <f>seguimiento[[#This Row],[ncultivosanio]]</f>
        <v>4</v>
      </c>
      <c r="O1203" t="str">
        <f>IF(seguimiento[[#This Row],[curvaglucemia]]="","No realizada","Realizada")</f>
        <v>Realizada</v>
      </c>
      <c r="P1203" t="str">
        <f>IF(O1203="Realizada",seguimiento[[#This Row],[curvaglucemia]],"")</f>
        <v>Normal</v>
      </c>
      <c r="Q1203" t="str">
        <f>IF(seguimiento[[#This Row],[vitaminaDRealizada]]="","",IF(seguimiento[[#This Row],[vitaminaDRealizada]]="No realizado","No realizada","Realizada"))</f>
        <v/>
      </c>
      <c r="R1203" t="str">
        <f>IF(Q1203="Realizada",seguimiento[[#This Row],[vitaminaDRealizada]],"")</f>
        <v/>
      </c>
      <c r="S1203" t="str">
        <f>IF(seguimiento[[#This Row],[ige]]="No realizada","No realizada",IF(seguimiento[[#This Row],[ige]]="","","Realizada"))</f>
        <v/>
      </c>
      <c r="T1203" t="str">
        <f>IF(S1203="Realizada",seguimiento[[#This Row],[ige]],"")</f>
        <v/>
      </c>
      <c r="U1203" t="str">
        <f>IF(OR(seguimiento[[#This Row],[actividadfisica]]="Ejercicio regular",seguimiento[[#This Row],[actividadfisica]]="Actividad deportiva"),"Sí","")</f>
        <v/>
      </c>
    </row>
    <row r="1204" spans="1:21" x14ac:dyDescent="0.3">
      <c r="A1204" t="str">
        <f>VLOOKUP(B1204,pacientes_insertados[],2,)</f>
        <v>61e34254ec4ec02e84f5dd4d</v>
      </c>
      <c r="B1204">
        <f>seguimiento[[#This Row],[idpaciente]]</f>
        <v>552</v>
      </c>
      <c r="C1204">
        <f t="shared" si="18"/>
        <v>2012</v>
      </c>
      <c r="D1204" s="1">
        <f>seguimiento[[#This Row],[fecha]]</f>
        <v>41265</v>
      </c>
      <c r="E1204" t="str">
        <f>seguimiento[[#This Row],[institucion]]</f>
        <v>Hospital Sor Maria Ludovica de La Plata</v>
      </c>
      <c r="F1204" t="str">
        <f>seguimiento[[#This Row],[fallecimiento]]</f>
        <v>No</v>
      </c>
      <c r="K1204" t="str">
        <f>seguimiento[[#This Row],[coberturamedica]]</f>
        <v>Sí</v>
      </c>
      <c r="N1204" t="str">
        <f>seguimiento[[#This Row],[ncultivosanio]]</f>
        <v>6</v>
      </c>
      <c r="O1204" t="str">
        <f>IF(seguimiento[[#This Row],[curvaglucemia]]="","No realizada","Realizada")</f>
        <v>Realizada</v>
      </c>
      <c r="P1204" t="str">
        <f>IF(O1204="Realizada",seguimiento[[#This Row],[curvaglucemia]],"")</f>
        <v>Normal</v>
      </c>
      <c r="Q1204" t="str">
        <f>IF(seguimiento[[#This Row],[vitaminaDRealizada]]="","",IF(seguimiento[[#This Row],[vitaminaDRealizada]]="No realizado","No realizada","Realizada"))</f>
        <v/>
      </c>
      <c r="R1204" t="str">
        <f>IF(Q1204="Realizada",seguimiento[[#This Row],[vitaminaDRealizada]],"")</f>
        <v/>
      </c>
      <c r="S1204" t="str">
        <f>IF(seguimiento[[#This Row],[ige]]="No realizada","No realizada",IF(seguimiento[[#This Row],[ige]]="","","Realizada"))</f>
        <v>Realizada</v>
      </c>
      <c r="T1204" t="str">
        <f>IF(S1204="Realizada",seguimiento[[#This Row],[ige]],"")</f>
        <v>&lt; 500</v>
      </c>
      <c r="U1204" t="str">
        <f>IF(OR(seguimiento[[#This Row],[actividadfisica]]="Ejercicio regular",seguimiento[[#This Row],[actividadfisica]]="Actividad deportiva"),"Sí","")</f>
        <v>Sí</v>
      </c>
    </row>
    <row r="1205" spans="1:21" x14ac:dyDescent="0.3">
      <c r="A1205" t="str">
        <f>VLOOKUP(B1205,pacientes_insertados[],2,)</f>
        <v>61e34254ec4ec02e84f5dd4d</v>
      </c>
      <c r="B1205">
        <f>seguimiento[[#This Row],[idpaciente]]</f>
        <v>552</v>
      </c>
      <c r="C1205">
        <f t="shared" si="18"/>
        <v>2013</v>
      </c>
      <c r="D1205" s="1">
        <f>seguimiento[[#This Row],[fecha]]</f>
        <v>41617</v>
      </c>
      <c r="E1205" t="str">
        <f>seguimiento[[#This Row],[institucion]]</f>
        <v>Hospital Sor Maria Ludovica de La Plata</v>
      </c>
      <c r="F1205" t="str">
        <f>seguimiento[[#This Row],[fallecimiento]]</f>
        <v>No</v>
      </c>
      <c r="K1205" t="str">
        <f>seguimiento[[#This Row],[coberturamedica]]</f>
        <v>Sí</v>
      </c>
      <c r="N1205" t="str">
        <f>seguimiento[[#This Row],[ncultivosanio]]</f>
        <v>6</v>
      </c>
      <c r="O1205" t="str">
        <f>IF(seguimiento[[#This Row],[curvaglucemia]]="","No realizada","Realizada")</f>
        <v>No realizada</v>
      </c>
      <c r="P1205" t="str">
        <f>IF(O1205="Realizada",seguimiento[[#This Row],[curvaglucemia]],"")</f>
        <v/>
      </c>
      <c r="Q1205" t="str">
        <f>IF(seguimiento[[#This Row],[vitaminaDRealizada]]="","",IF(seguimiento[[#This Row],[vitaminaDRealizada]]="No realizado","No realizada","Realizada"))</f>
        <v/>
      </c>
      <c r="R1205" t="str">
        <f>IF(Q1205="Realizada",seguimiento[[#This Row],[vitaminaDRealizada]],"")</f>
        <v/>
      </c>
      <c r="S1205" t="str">
        <f>IF(seguimiento[[#This Row],[ige]]="No realizada","No realizada",IF(seguimiento[[#This Row],[ige]]="","","Realizada"))</f>
        <v/>
      </c>
      <c r="T1205" t="str">
        <f>IF(S1205="Realizada",seguimiento[[#This Row],[ige]],"")</f>
        <v/>
      </c>
      <c r="U1205" t="str">
        <f>IF(OR(seguimiento[[#This Row],[actividadfisica]]="Ejercicio regular",seguimiento[[#This Row],[actividadfisica]]="Actividad deportiva"),"Sí","")</f>
        <v/>
      </c>
    </row>
    <row r="1206" spans="1:21" x14ac:dyDescent="0.3">
      <c r="A1206" t="str">
        <f>VLOOKUP(B1206,pacientes_insertados[],2,)</f>
        <v>61e34254ec4ec02e84f5dd4d</v>
      </c>
      <c r="B1206">
        <f>seguimiento[[#This Row],[idpaciente]]</f>
        <v>552</v>
      </c>
      <c r="C1206">
        <f t="shared" si="18"/>
        <v>2014</v>
      </c>
      <c r="D1206" s="1">
        <f>seguimiento[[#This Row],[fecha]]</f>
        <v>42004</v>
      </c>
      <c r="E1206" t="str">
        <f>seguimiento[[#This Row],[institucion]]</f>
        <v>Hospital Sor Maria Ludovica de La Plata</v>
      </c>
      <c r="F1206" t="str">
        <f>seguimiento[[#This Row],[fallecimiento]]</f>
        <v>No</v>
      </c>
      <c r="I1206" t="str">
        <f>seguimiento[[#This Row],[educacion]]</f>
        <v>Secundaria incompleta</v>
      </c>
      <c r="K1206" t="str">
        <f>seguimiento[[#This Row],[coberturamedica]]</f>
        <v>Sí</v>
      </c>
      <c r="M1206" t="str">
        <f>seguimiento[[#This Row],[Embarazo]]</f>
        <v>No</v>
      </c>
      <c r="N1206" t="str">
        <f>seguimiento[[#This Row],[ncultivosanio]]</f>
        <v>5</v>
      </c>
      <c r="O1206" t="str">
        <f>IF(seguimiento[[#This Row],[curvaglucemia]]="","No realizada","Realizada")</f>
        <v>Realizada</v>
      </c>
      <c r="P1206" t="str">
        <f>IF(O1206="Realizada",seguimiento[[#This Row],[curvaglucemia]],"")</f>
        <v>Normal</v>
      </c>
      <c r="Q1206" t="str">
        <f>IF(seguimiento[[#This Row],[vitaminaDRealizada]]="","",IF(seguimiento[[#This Row],[vitaminaDRealizada]]="No realizado","No realizada","Realizada"))</f>
        <v/>
      </c>
      <c r="R1206" t="str">
        <f>IF(Q1206="Realizada",seguimiento[[#This Row],[vitaminaDRealizada]],"")</f>
        <v/>
      </c>
      <c r="S1206" t="str">
        <f>IF(seguimiento[[#This Row],[ige]]="No realizada","No realizada",IF(seguimiento[[#This Row],[ige]]="","","Realizada"))</f>
        <v>Realizada</v>
      </c>
      <c r="T1206" t="str">
        <f>IF(S1206="Realizada",seguimiento[[#This Row],[ige]],"")</f>
        <v>&lt; 500</v>
      </c>
      <c r="U1206" t="str">
        <f>IF(OR(seguimiento[[#This Row],[actividadfisica]]="Ejercicio regular",seguimiento[[#This Row],[actividadfisica]]="Actividad deportiva"),"Sí","")</f>
        <v>Sí</v>
      </c>
    </row>
    <row r="1207" spans="1:21" x14ac:dyDescent="0.3">
      <c r="A1207" t="str">
        <f>VLOOKUP(B1207,pacientes_insertados[],2,)</f>
        <v>61e34254ec4ec02e84f5dd4d</v>
      </c>
      <c r="B1207">
        <f>seguimiento[[#This Row],[idpaciente]]</f>
        <v>552</v>
      </c>
      <c r="C1207">
        <f t="shared" si="18"/>
        <v>2015</v>
      </c>
      <c r="D1207" s="1">
        <f>seguimiento[[#This Row],[fecha]]</f>
        <v>42368</v>
      </c>
      <c r="E1207" t="str">
        <f>seguimiento[[#This Row],[institucion]]</f>
        <v>Hospital Sor Maria Ludovica de La Plata</v>
      </c>
      <c r="F1207" t="str">
        <f>seguimiento[[#This Row],[fallecimiento]]</f>
        <v>No</v>
      </c>
      <c r="O1207" t="str">
        <f>IF(seguimiento[[#This Row],[curvaglucemia]]="","No realizada","Realizada")</f>
        <v>No realizada</v>
      </c>
      <c r="P1207" t="str">
        <f>IF(O1207="Realizada",seguimiento[[#This Row],[curvaglucemia]],"")</f>
        <v/>
      </c>
      <c r="Q1207" t="str">
        <f>IF(seguimiento[[#This Row],[vitaminaDRealizada]]="","",IF(seguimiento[[#This Row],[vitaminaDRealizada]]="No realizado","No realizada","Realizada"))</f>
        <v/>
      </c>
      <c r="R1207" t="str">
        <f>IF(Q1207="Realizada",seguimiento[[#This Row],[vitaminaDRealizada]],"")</f>
        <v/>
      </c>
      <c r="S1207" t="str">
        <f>IF(seguimiento[[#This Row],[ige]]="No realizada","No realizada",IF(seguimiento[[#This Row],[ige]]="","","Realizada"))</f>
        <v/>
      </c>
      <c r="T1207" t="str">
        <f>IF(S1207="Realizada",seguimiento[[#This Row],[ige]],"")</f>
        <v/>
      </c>
      <c r="U1207" t="str">
        <f>IF(OR(seguimiento[[#This Row],[actividadfisica]]="Ejercicio regular",seguimiento[[#This Row],[actividadfisica]]="Actividad deportiva"),"Sí","")</f>
        <v/>
      </c>
    </row>
    <row r="1208" spans="1:21" x14ac:dyDescent="0.3">
      <c r="A1208" t="str">
        <f>VLOOKUP(B1208,pacientes_insertados[],2,)</f>
        <v>61e34254ec4ec02e84f5dd4d</v>
      </c>
      <c r="B1208">
        <f>seguimiento[[#This Row],[idpaciente]]</f>
        <v>552</v>
      </c>
      <c r="C1208">
        <f t="shared" si="18"/>
        <v>2015</v>
      </c>
      <c r="D1208" s="1">
        <f>seguimiento[[#This Row],[fecha]]</f>
        <v>42368</v>
      </c>
      <c r="E1208" t="str">
        <f>seguimiento[[#This Row],[institucion]]</f>
        <v>Hospital Sor Maria Ludovica de La Plata</v>
      </c>
      <c r="F1208" t="str">
        <f>seguimiento[[#This Row],[fallecimiento]]</f>
        <v>No</v>
      </c>
      <c r="J1208" t="str">
        <f>seguimiento[[#This Row],[laboral]]</f>
        <v>No trabaja</v>
      </c>
      <c r="K1208" t="str">
        <f>seguimiento[[#This Row],[coberturamedica]]</f>
        <v>Sí</v>
      </c>
      <c r="N1208" t="str">
        <f>seguimiento[[#This Row],[ncultivosanio]]</f>
        <v>6</v>
      </c>
      <c r="O1208" t="str">
        <f>IF(seguimiento[[#This Row],[curvaglucemia]]="","No realizada","Realizada")</f>
        <v>Realizada</v>
      </c>
      <c r="P1208" t="str">
        <f>IF(O1208="Realizada",seguimiento[[#This Row],[curvaglucemia]],"")</f>
        <v>Normal</v>
      </c>
      <c r="Q1208" t="str">
        <f>IF(seguimiento[[#This Row],[vitaminaDRealizada]]="","",IF(seguimiento[[#This Row],[vitaminaDRealizada]]="No realizado","No realizada","Realizada"))</f>
        <v>Realizada</v>
      </c>
      <c r="R1208" t="str">
        <f>IF(Q1208="Realizada",seguimiento[[#This Row],[vitaminaDRealizada]],"")</f>
        <v>Normal</v>
      </c>
      <c r="S1208" t="str">
        <f>IF(seguimiento[[#This Row],[ige]]="No realizada","No realizada",IF(seguimiento[[#This Row],[ige]]="","","Realizada"))</f>
        <v>Realizada</v>
      </c>
      <c r="T1208" t="str">
        <f>IF(S1208="Realizada",seguimiento[[#This Row],[ige]],"")</f>
        <v>&lt; 500</v>
      </c>
      <c r="U1208" t="str">
        <f>IF(OR(seguimiento[[#This Row],[actividadfisica]]="Ejercicio regular",seguimiento[[#This Row],[actividadfisica]]="Actividad deportiva"),"Sí","")</f>
        <v>Sí</v>
      </c>
    </row>
    <row r="1209" spans="1:21" x14ac:dyDescent="0.3">
      <c r="A1209" t="str">
        <f>VLOOKUP(B1209,pacientes_insertados[],2,)</f>
        <v>61e34254ec4ec02e84f5dd4e</v>
      </c>
      <c r="B1209">
        <f>seguimiento[[#This Row],[idpaciente]]</f>
        <v>553</v>
      </c>
      <c r="C1209">
        <f t="shared" si="18"/>
        <v>2011</v>
      </c>
      <c r="D1209" s="1">
        <f>seguimiento[[#This Row],[fecha]]</f>
        <v>40897</v>
      </c>
      <c r="E1209" t="str">
        <f>seguimiento[[#This Row],[institucion]]</f>
        <v>Hospital Sor Maria Ludovica de La Plata</v>
      </c>
      <c r="F1209" t="str">
        <f>seguimiento[[#This Row],[fallecimiento]]</f>
        <v>No</v>
      </c>
      <c r="K1209" t="str">
        <f>seguimiento[[#This Row],[coberturamedica]]</f>
        <v>Sí</v>
      </c>
      <c r="N1209" t="str">
        <f>seguimiento[[#This Row],[ncultivosanio]]</f>
        <v>5</v>
      </c>
      <c r="O1209" t="str">
        <f>IF(seguimiento[[#This Row],[curvaglucemia]]="","No realizada","Realizada")</f>
        <v>Realizada</v>
      </c>
      <c r="P1209" t="str">
        <f>IF(O1209="Realizada",seguimiento[[#This Row],[curvaglucemia]],"")</f>
        <v>Normal</v>
      </c>
      <c r="Q1209" t="str">
        <f>IF(seguimiento[[#This Row],[vitaminaDRealizada]]="","",IF(seguimiento[[#This Row],[vitaminaDRealizada]]="No realizado","No realizada","Realizada"))</f>
        <v/>
      </c>
      <c r="R1209" t="str">
        <f>IF(Q1209="Realizada",seguimiento[[#This Row],[vitaminaDRealizada]],"")</f>
        <v/>
      </c>
      <c r="S1209" t="str">
        <f>IF(seguimiento[[#This Row],[ige]]="No realizada","No realizada",IF(seguimiento[[#This Row],[ige]]="","","Realizada"))</f>
        <v/>
      </c>
      <c r="T1209" t="str">
        <f>IF(S1209="Realizada",seguimiento[[#This Row],[ige]],"")</f>
        <v/>
      </c>
      <c r="U1209" t="str">
        <f>IF(OR(seguimiento[[#This Row],[actividadfisica]]="Ejercicio regular",seguimiento[[#This Row],[actividadfisica]]="Actividad deportiva"),"Sí","")</f>
        <v/>
      </c>
    </row>
    <row r="1210" spans="1:21" x14ac:dyDescent="0.3">
      <c r="A1210" t="str">
        <f>VLOOKUP(B1210,pacientes_insertados[],2,)</f>
        <v>61e34254ec4ec02e84f5dd4e</v>
      </c>
      <c r="B1210">
        <f>seguimiento[[#This Row],[idpaciente]]</f>
        <v>553</v>
      </c>
      <c r="C1210">
        <f t="shared" si="18"/>
        <v>2012</v>
      </c>
      <c r="D1210" s="1">
        <f>seguimiento[[#This Row],[fecha]]</f>
        <v>41224</v>
      </c>
      <c r="E1210" t="str">
        <f>seguimiento[[#This Row],[institucion]]</f>
        <v>Hospital Sor Maria Ludovica de La Plata</v>
      </c>
      <c r="F1210" t="str">
        <f>seguimiento[[#This Row],[fallecimiento]]</f>
        <v>No</v>
      </c>
      <c r="K1210" t="str">
        <f>seguimiento[[#This Row],[coberturamedica]]</f>
        <v>Sí</v>
      </c>
      <c r="N1210" t="str">
        <f>seguimiento[[#This Row],[ncultivosanio]]</f>
        <v>4</v>
      </c>
      <c r="O1210" t="str">
        <f>IF(seguimiento[[#This Row],[curvaglucemia]]="","No realizada","Realizada")</f>
        <v>No realizada</v>
      </c>
      <c r="P1210" t="str">
        <f>IF(O1210="Realizada",seguimiento[[#This Row],[curvaglucemia]],"")</f>
        <v/>
      </c>
      <c r="Q1210" t="str">
        <f>IF(seguimiento[[#This Row],[vitaminaDRealizada]]="","",IF(seguimiento[[#This Row],[vitaminaDRealizada]]="No realizado","No realizada","Realizada"))</f>
        <v/>
      </c>
      <c r="R1210" t="str">
        <f>IF(Q1210="Realizada",seguimiento[[#This Row],[vitaminaDRealizada]],"")</f>
        <v/>
      </c>
      <c r="S1210" t="str">
        <f>IF(seguimiento[[#This Row],[ige]]="No realizada","No realizada",IF(seguimiento[[#This Row],[ige]]="","","Realizada"))</f>
        <v/>
      </c>
      <c r="T1210" t="str">
        <f>IF(S1210="Realizada",seguimiento[[#This Row],[ige]],"")</f>
        <v/>
      </c>
      <c r="U1210" t="str">
        <f>IF(OR(seguimiento[[#This Row],[actividadfisica]]="Ejercicio regular",seguimiento[[#This Row],[actividadfisica]]="Actividad deportiva"),"Sí","")</f>
        <v>Sí</v>
      </c>
    </row>
    <row r="1211" spans="1:21" x14ac:dyDescent="0.3">
      <c r="A1211" t="str">
        <f>VLOOKUP(B1211,pacientes_insertados[],2,)</f>
        <v>61e34254ec4ec02e84f5dd4e</v>
      </c>
      <c r="B1211">
        <f>seguimiento[[#This Row],[idpaciente]]</f>
        <v>553</v>
      </c>
      <c r="C1211">
        <f t="shared" si="18"/>
        <v>2013</v>
      </c>
      <c r="D1211" s="1">
        <f>seguimiento[[#This Row],[fecha]]</f>
        <v>41631</v>
      </c>
      <c r="E1211" t="str">
        <f>seguimiento[[#This Row],[institucion]]</f>
        <v>Hospital Sor Maria Ludovica de La Plata</v>
      </c>
      <c r="F1211" t="str">
        <f>seguimiento[[#This Row],[fallecimiento]]</f>
        <v>No</v>
      </c>
      <c r="K1211" t="str">
        <f>seguimiento[[#This Row],[coberturamedica]]</f>
        <v>Sí</v>
      </c>
      <c r="N1211" t="str">
        <f>seguimiento[[#This Row],[ncultivosanio]]</f>
        <v>6</v>
      </c>
      <c r="O1211" t="str">
        <f>IF(seguimiento[[#This Row],[curvaglucemia]]="","No realizada","Realizada")</f>
        <v>Realizada</v>
      </c>
      <c r="P1211" t="str">
        <f>IF(O1211="Realizada",seguimiento[[#This Row],[curvaglucemia]],"")</f>
        <v>Intolerancia</v>
      </c>
      <c r="Q1211" t="str">
        <f>IF(seguimiento[[#This Row],[vitaminaDRealizada]]="","",IF(seguimiento[[#This Row],[vitaminaDRealizada]]="No realizado","No realizada","Realizada"))</f>
        <v/>
      </c>
      <c r="R1211" t="str">
        <f>IF(Q1211="Realizada",seguimiento[[#This Row],[vitaminaDRealizada]],"")</f>
        <v/>
      </c>
      <c r="S1211" t="str">
        <f>IF(seguimiento[[#This Row],[ige]]="No realizada","No realizada",IF(seguimiento[[#This Row],[ige]]="","","Realizada"))</f>
        <v/>
      </c>
      <c r="T1211" t="str">
        <f>IF(S1211="Realizada",seguimiento[[#This Row],[ige]],"")</f>
        <v/>
      </c>
      <c r="U1211" t="str">
        <f>IF(OR(seguimiento[[#This Row],[actividadfisica]]="Ejercicio regular",seguimiento[[#This Row],[actividadfisica]]="Actividad deportiva"),"Sí","")</f>
        <v>Sí</v>
      </c>
    </row>
    <row r="1212" spans="1:21" x14ac:dyDescent="0.3">
      <c r="A1212" t="str">
        <f>VLOOKUP(B1212,pacientes_insertados[],2,)</f>
        <v>61e34254ec4ec02e84f5dd4e</v>
      </c>
      <c r="B1212">
        <f>seguimiento[[#This Row],[idpaciente]]</f>
        <v>553</v>
      </c>
      <c r="C1212">
        <f t="shared" si="18"/>
        <v>2015</v>
      </c>
      <c r="D1212" s="1">
        <f>seguimiento[[#This Row],[fecha]]</f>
        <v>42367</v>
      </c>
      <c r="E1212" t="str">
        <f>seguimiento[[#This Row],[institucion]]</f>
        <v>Hospital Sor Maria Ludovica de La Plata</v>
      </c>
      <c r="F1212" t="str">
        <f>seguimiento[[#This Row],[fallecimiento]]</f>
        <v>No</v>
      </c>
      <c r="K1212" t="str">
        <f>seguimiento[[#This Row],[coberturamedica]]</f>
        <v>Sí</v>
      </c>
      <c r="O1212" t="str">
        <f>IF(seguimiento[[#This Row],[curvaglucemia]]="","No realizada","Realizada")</f>
        <v>Realizada</v>
      </c>
      <c r="P1212" t="str">
        <f>IF(O1212="Realizada",seguimiento[[#This Row],[curvaglucemia]],"")</f>
        <v>Intolerancia</v>
      </c>
      <c r="Q1212" t="str">
        <f>IF(seguimiento[[#This Row],[vitaminaDRealizada]]="","",IF(seguimiento[[#This Row],[vitaminaDRealizada]]="No realizado","No realizada","Realizada"))</f>
        <v>Realizada</v>
      </c>
      <c r="R1212" t="str">
        <f>IF(Q1212="Realizada",seguimiento[[#This Row],[vitaminaDRealizada]],"")</f>
        <v>Bajo</v>
      </c>
      <c r="S1212" t="str">
        <f>IF(seguimiento[[#This Row],[ige]]="No realizada","No realizada",IF(seguimiento[[#This Row],[ige]]="","","Realizada"))</f>
        <v>Realizada</v>
      </c>
      <c r="T1212" t="str">
        <f>IF(S1212="Realizada",seguimiento[[#This Row],[ige]],"")</f>
        <v>&lt; 500</v>
      </c>
      <c r="U1212" t="str">
        <f>IF(OR(seguimiento[[#This Row],[actividadfisica]]="Ejercicio regular",seguimiento[[#This Row],[actividadfisica]]="Actividad deportiva"),"Sí","")</f>
        <v>Sí</v>
      </c>
    </row>
    <row r="1213" spans="1:21" x14ac:dyDescent="0.3">
      <c r="A1213" t="str">
        <f>VLOOKUP(B1213,pacientes_insertados[],2,)</f>
        <v>61e34254ec4ec02e84f5dd4f</v>
      </c>
      <c r="B1213">
        <f>seguimiento[[#This Row],[idpaciente]]</f>
        <v>554</v>
      </c>
      <c r="C1213">
        <f t="shared" si="18"/>
        <v>2011</v>
      </c>
      <c r="D1213" s="1">
        <f>seguimiento[[#This Row],[fecha]]</f>
        <v>40897</v>
      </c>
      <c r="E1213" t="str">
        <f>seguimiento[[#This Row],[institucion]]</f>
        <v>Hospital Sor Maria Ludovica de La Plata</v>
      </c>
      <c r="F1213" t="str">
        <f>seguimiento[[#This Row],[fallecimiento]]</f>
        <v>No</v>
      </c>
      <c r="K1213" t="str">
        <f>seguimiento[[#This Row],[coberturamedica]]</f>
        <v>Sí</v>
      </c>
      <c r="L1213" t="str">
        <f>seguimiento[[#This Row],[ntratendovenosos]]</f>
        <v>1</v>
      </c>
      <c r="N1213" t="str">
        <f>seguimiento[[#This Row],[ncultivosanio]]</f>
        <v>2</v>
      </c>
      <c r="O1213" t="str">
        <f>IF(seguimiento[[#This Row],[curvaglucemia]]="","No realizada","Realizada")</f>
        <v>No realizada</v>
      </c>
      <c r="P1213" t="str">
        <f>IF(O1213="Realizada",seguimiento[[#This Row],[curvaglucemia]],"")</f>
        <v/>
      </c>
      <c r="Q1213" t="str">
        <f>IF(seguimiento[[#This Row],[vitaminaDRealizada]]="","",IF(seguimiento[[#This Row],[vitaminaDRealizada]]="No realizado","No realizada","Realizada"))</f>
        <v/>
      </c>
      <c r="R1213" t="str">
        <f>IF(Q1213="Realizada",seguimiento[[#This Row],[vitaminaDRealizada]],"")</f>
        <v/>
      </c>
      <c r="S1213" t="str">
        <f>IF(seguimiento[[#This Row],[ige]]="No realizada","No realizada",IF(seguimiento[[#This Row],[ige]]="","","Realizada"))</f>
        <v/>
      </c>
      <c r="T1213" t="str">
        <f>IF(S1213="Realizada",seguimiento[[#This Row],[ige]],"")</f>
        <v/>
      </c>
      <c r="U1213" t="str">
        <f>IF(OR(seguimiento[[#This Row],[actividadfisica]]="Ejercicio regular",seguimiento[[#This Row],[actividadfisica]]="Actividad deportiva"),"Sí","")</f>
        <v/>
      </c>
    </row>
    <row r="1214" spans="1:21" x14ac:dyDescent="0.3">
      <c r="A1214" t="str">
        <f>VLOOKUP(B1214,pacientes_insertados[],2,)</f>
        <v>61e34254ec4ec02e84f5dd4f</v>
      </c>
      <c r="B1214">
        <f>seguimiento[[#This Row],[idpaciente]]</f>
        <v>554</v>
      </c>
      <c r="C1214">
        <f t="shared" si="18"/>
        <v>2012</v>
      </c>
      <c r="D1214" s="1">
        <f>seguimiento[[#This Row],[fecha]]</f>
        <v>41164</v>
      </c>
      <c r="E1214" t="str">
        <f>seguimiento[[#This Row],[institucion]]</f>
        <v>Hospital Sor Maria Ludovica de La Plata</v>
      </c>
      <c r="F1214" t="str">
        <f>seguimiento[[#This Row],[fallecimiento]]</f>
        <v>No</v>
      </c>
      <c r="K1214" t="str">
        <f>seguimiento[[#This Row],[coberturamedica]]</f>
        <v>Sí</v>
      </c>
      <c r="N1214" t="str">
        <f>seguimiento[[#This Row],[ncultivosanio]]</f>
        <v>5</v>
      </c>
      <c r="O1214" t="str">
        <f>IF(seguimiento[[#This Row],[curvaglucemia]]="","No realizada","Realizada")</f>
        <v>No realizada</v>
      </c>
      <c r="P1214" t="str">
        <f>IF(O1214="Realizada",seguimiento[[#This Row],[curvaglucemia]],"")</f>
        <v/>
      </c>
      <c r="Q1214" t="str">
        <f>IF(seguimiento[[#This Row],[vitaminaDRealizada]]="","",IF(seguimiento[[#This Row],[vitaminaDRealizada]]="No realizado","No realizada","Realizada"))</f>
        <v/>
      </c>
      <c r="R1214" t="str">
        <f>IF(Q1214="Realizada",seguimiento[[#This Row],[vitaminaDRealizada]],"")</f>
        <v/>
      </c>
      <c r="S1214" t="str">
        <f>IF(seguimiento[[#This Row],[ige]]="No realizada","No realizada",IF(seguimiento[[#This Row],[ige]]="","","Realizada"))</f>
        <v>Realizada</v>
      </c>
      <c r="T1214" t="str">
        <f>IF(S1214="Realizada",seguimiento[[#This Row],[ige]],"")</f>
        <v>&lt; 500</v>
      </c>
      <c r="U1214" t="str">
        <f>IF(OR(seguimiento[[#This Row],[actividadfisica]]="Ejercicio regular",seguimiento[[#This Row],[actividadfisica]]="Actividad deportiva"),"Sí","")</f>
        <v>Sí</v>
      </c>
    </row>
    <row r="1215" spans="1:21" x14ac:dyDescent="0.3">
      <c r="A1215" t="str">
        <f>VLOOKUP(B1215,pacientes_insertados[],2,)</f>
        <v>61e34254ec4ec02e84f5dd4f</v>
      </c>
      <c r="B1215">
        <f>seguimiento[[#This Row],[idpaciente]]</f>
        <v>554</v>
      </c>
      <c r="C1215">
        <f t="shared" si="18"/>
        <v>2013</v>
      </c>
      <c r="D1215" s="1">
        <f>seguimiento[[#This Row],[fecha]]</f>
        <v>41639</v>
      </c>
      <c r="E1215" t="str">
        <f>seguimiento[[#This Row],[institucion]]</f>
        <v>Hospital Sor Maria Ludovica de La Plata</v>
      </c>
      <c r="F1215" t="str">
        <f>seguimiento[[#This Row],[fallecimiento]]</f>
        <v>No</v>
      </c>
      <c r="I1215" t="str">
        <f>seguimiento[[#This Row],[educacion]]</f>
        <v>Secundaria incompleta</v>
      </c>
      <c r="K1215" t="str">
        <f>seguimiento[[#This Row],[coberturamedica]]</f>
        <v>Sí</v>
      </c>
      <c r="M1215" t="str">
        <f>seguimiento[[#This Row],[Embarazo]]</f>
        <v>No</v>
      </c>
      <c r="N1215" t="str">
        <f>seguimiento[[#This Row],[ncultivosanio]]</f>
        <v>7</v>
      </c>
      <c r="O1215" t="str">
        <f>IF(seguimiento[[#This Row],[curvaglucemia]]="","No realizada","Realizada")</f>
        <v>Realizada</v>
      </c>
      <c r="P1215" t="str">
        <f>IF(O1215="Realizada",seguimiento[[#This Row],[curvaglucemia]],"")</f>
        <v>Diabetes</v>
      </c>
      <c r="Q1215" t="str">
        <f>IF(seguimiento[[#This Row],[vitaminaDRealizada]]="","",IF(seguimiento[[#This Row],[vitaminaDRealizada]]="No realizado","No realizada","Realizada"))</f>
        <v/>
      </c>
      <c r="R1215" t="str">
        <f>IF(Q1215="Realizada",seguimiento[[#This Row],[vitaminaDRealizada]],"")</f>
        <v/>
      </c>
      <c r="S1215" t="str">
        <f>IF(seguimiento[[#This Row],[ige]]="No realizada","No realizada",IF(seguimiento[[#This Row],[ige]]="","","Realizada"))</f>
        <v>Realizada</v>
      </c>
      <c r="T1215" t="str">
        <f>IF(S1215="Realizada",seguimiento[[#This Row],[ige]],"")</f>
        <v>&lt; 500</v>
      </c>
      <c r="U1215" t="str">
        <f>IF(OR(seguimiento[[#This Row],[actividadfisica]]="Ejercicio regular",seguimiento[[#This Row],[actividadfisica]]="Actividad deportiva"),"Sí","")</f>
        <v>Sí</v>
      </c>
    </row>
    <row r="1216" spans="1:21" x14ac:dyDescent="0.3">
      <c r="A1216" t="str">
        <f>VLOOKUP(B1216,pacientes_insertados[],2,)</f>
        <v>61e34254ec4ec02e84f5dd4f</v>
      </c>
      <c r="B1216">
        <f>seguimiento[[#This Row],[idpaciente]]</f>
        <v>554</v>
      </c>
      <c r="C1216">
        <f t="shared" si="18"/>
        <v>2015</v>
      </c>
      <c r="D1216" s="1">
        <f>seguimiento[[#This Row],[fecha]]</f>
        <v>42369</v>
      </c>
      <c r="E1216" t="str">
        <f>seguimiento[[#This Row],[institucion]]</f>
        <v>Hospital Sor Maria Ludovica de La Plata</v>
      </c>
      <c r="F1216" t="str">
        <f>seguimiento[[#This Row],[fallecimiento]]</f>
        <v>No</v>
      </c>
      <c r="K1216" t="str">
        <f>seguimiento[[#This Row],[coberturamedica]]</f>
        <v>Sí</v>
      </c>
      <c r="M1216" t="str">
        <f>seguimiento[[#This Row],[Embarazo]]</f>
        <v>No</v>
      </c>
      <c r="N1216" t="str">
        <f>seguimiento[[#This Row],[ncultivosanio]]</f>
        <v>4</v>
      </c>
      <c r="O1216" t="str">
        <f>IF(seguimiento[[#This Row],[curvaglucemia]]="","No realizada","Realizada")</f>
        <v>Realizada</v>
      </c>
      <c r="P1216" t="str">
        <f>IF(O1216="Realizada",seguimiento[[#This Row],[curvaglucemia]],"")</f>
        <v>Diabetes</v>
      </c>
      <c r="Q1216" t="str">
        <f>IF(seguimiento[[#This Row],[vitaminaDRealizada]]="","",IF(seguimiento[[#This Row],[vitaminaDRealizada]]="No realizado","No realizada","Realizada"))</f>
        <v/>
      </c>
      <c r="R1216" t="str">
        <f>IF(Q1216="Realizada",seguimiento[[#This Row],[vitaminaDRealizada]],"")</f>
        <v/>
      </c>
      <c r="S1216" t="str">
        <f>IF(seguimiento[[#This Row],[ige]]="No realizada","No realizada",IF(seguimiento[[#This Row],[ige]]="","","Realizada"))</f>
        <v>Realizada</v>
      </c>
      <c r="T1216" t="str">
        <f>IF(S1216="Realizada",seguimiento[[#This Row],[ige]],"")</f>
        <v>&lt; 500</v>
      </c>
      <c r="U1216" t="str">
        <f>IF(OR(seguimiento[[#This Row],[actividadfisica]]="Ejercicio regular",seguimiento[[#This Row],[actividadfisica]]="Actividad deportiva"),"Sí","")</f>
        <v/>
      </c>
    </row>
    <row r="1217" spans="1:21" x14ac:dyDescent="0.3">
      <c r="A1217" t="str">
        <f>VLOOKUP(B1217,pacientes_insertados[],2,)</f>
        <v>61e34254ec4ec02e84f5dd50</v>
      </c>
      <c r="B1217">
        <f>seguimiento[[#This Row],[idpaciente]]</f>
        <v>555</v>
      </c>
      <c r="C1217">
        <f t="shared" si="18"/>
        <v>2011</v>
      </c>
      <c r="D1217" s="1">
        <f>seguimiento[[#This Row],[fecha]]</f>
        <v>40905</v>
      </c>
      <c r="E1217" t="str">
        <f>seguimiento[[#This Row],[institucion]]</f>
        <v>Hospital Sor Maria Ludovica de La Plata</v>
      </c>
      <c r="F1217" t="str">
        <f>seguimiento[[#This Row],[fallecimiento]]</f>
        <v>No</v>
      </c>
      <c r="K1217" t="str">
        <f>seguimiento[[#This Row],[coberturamedica]]</f>
        <v>Sí</v>
      </c>
      <c r="N1217" t="str">
        <f>seguimiento[[#This Row],[ncultivosanio]]</f>
        <v>6</v>
      </c>
      <c r="O1217" t="str">
        <f>IF(seguimiento[[#This Row],[curvaglucemia]]="","No realizada","Realizada")</f>
        <v>Realizada</v>
      </c>
      <c r="P1217" t="str">
        <f>IF(O1217="Realizada",seguimiento[[#This Row],[curvaglucemia]],"")</f>
        <v>Normal</v>
      </c>
      <c r="Q1217" t="str">
        <f>IF(seguimiento[[#This Row],[vitaminaDRealizada]]="","",IF(seguimiento[[#This Row],[vitaminaDRealizada]]="No realizado","No realizada","Realizada"))</f>
        <v/>
      </c>
      <c r="R1217" t="str">
        <f>IF(Q1217="Realizada",seguimiento[[#This Row],[vitaminaDRealizada]],"")</f>
        <v/>
      </c>
      <c r="S1217" t="str">
        <f>IF(seguimiento[[#This Row],[ige]]="No realizada","No realizada",IF(seguimiento[[#This Row],[ige]]="","","Realizada"))</f>
        <v/>
      </c>
      <c r="T1217" t="str">
        <f>IF(S1217="Realizada",seguimiento[[#This Row],[ige]],"")</f>
        <v/>
      </c>
      <c r="U1217" t="str">
        <f>IF(OR(seguimiento[[#This Row],[actividadfisica]]="Ejercicio regular",seguimiento[[#This Row],[actividadfisica]]="Actividad deportiva"),"Sí","")</f>
        <v/>
      </c>
    </row>
    <row r="1218" spans="1:21" x14ac:dyDescent="0.3">
      <c r="A1218" t="str">
        <f>VLOOKUP(B1218,pacientes_insertados[],2,)</f>
        <v>61e34254ec4ec02e84f5dd50</v>
      </c>
      <c r="B1218">
        <f>seguimiento[[#This Row],[idpaciente]]</f>
        <v>555</v>
      </c>
      <c r="C1218">
        <f t="shared" si="18"/>
        <v>2012</v>
      </c>
      <c r="D1218" s="1">
        <f>seguimiento[[#This Row],[fecha]]</f>
        <v>41272</v>
      </c>
      <c r="E1218" t="str">
        <f>seguimiento[[#This Row],[institucion]]</f>
        <v>Hospital Sor Maria Ludovica de La Plata</v>
      </c>
      <c r="F1218" t="str">
        <f>seguimiento[[#This Row],[fallecimiento]]</f>
        <v>No</v>
      </c>
      <c r="K1218" t="str">
        <f>seguimiento[[#This Row],[coberturamedica]]</f>
        <v>Sí</v>
      </c>
      <c r="N1218" t="str">
        <f>seguimiento[[#This Row],[ncultivosanio]]</f>
        <v>5</v>
      </c>
      <c r="O1218" t="str">
        <f>IF(seguimiento[[#This Row],[curvaglucemia]]="","No realizada","Realizada")</f>
        <v>Realizada</v>
      </c>
      <c r="P1218" t="str">
        <f>IF(O1218="Realizada",seguimiento[[#This Row],[curvaglucemia]],"")</f>
        <v>Normal</v>
      </c>
      <c r="Q1218" t="str">
        <f>IF(seguimiento[[#This Row],[vitaminaDRealizada]]="","",IF(seguimiento[[#This Row],[vitaminaDRealizada]]="No realizado","No realizada","Realizada"))</f>
        <v/>
      </c>
      <c r="R1218" t="str">
        <f>IF(Q1218="Realizada",seguimiento[[#This Row],[vitaminaDRealizada]],"")</f>
        <v/>
      </c>
      <c r="S1218" t="str">
        <f>IF(seguimiento[[#This Row],[ige]]="No realizada","No realizada",IF(seguimiento[[#This Row],[ige]]="","","Realizada"))</f>
        <v>Realizada</v>
      </c>
      <c r="T1218" t="str">
        <f>IF(S1218="Realizada",seguimiento[[#This Row],[ige]],"")</f>
        <v>&lt; 500</v>
      </c>
      <c r="U1218" t="str">
        <f>IF(OR(seguimiento[[#This Row],[actividadfisica]]="Ejercicio regular",seguimiento[[#This Row],[actividadfisica]]="Actividad deportiva"),"Sí","")</f>
        <v/>
      </c>
    </row>
    <row r="1219" spans="1:21" x14ac:dyDescent="0.3">
      <c r="A1219" t="str">
        <f>VLOOKUP(B1219,pacientes_insertados[],2,)</f>
        <v>61e34254ec4ec02e84f5dd50</v>
      </c>
      <c r="B1219">
        <f>seguimiento[[#This Row],[idpaciente]]</f>
        <v>555</v>
      </c>
      <c r="C1219">
        <f t="shared" ref="C1219:C1282" si="19">YEAR(D1219)</f>
        <v>2013</v>
      </c>
      <c r="D1219" s="1">
        <f>seguimiento[[#This Row],[fecha]]</f>
        <v>41624</v>
      </c>
      <c r="E1219" t="str">
        <f>seguimiento[[#This Row],[institucion]]</f>
        <v>Hospital Sor Maria Ludovica de La Plata</v>
      </c>
      <c r="F1219" t="str">
        <f>seguimiento[[#This Row],[fallecimiento]]</f>
        <v>No</v>
      </c>
      <c r="I1219" t="str">
        <f>seguimiento[[#This Row],[educacion]]</f>
        <v>Secundaria incompleta</v>
      </c>
      <c r="K1219" t="str">
        <f>seguimiento[[#This Row],[coberturamedica]]</f>
        <v>Sí</v>
      </c>
      <c r="L1219" t="str">
        <f>seguimiento[[#This Row],[ntratendovenosos]]</f>
        <v>4</v>
      </c>
      <c r="N1219" t="str">
        <f>seguimiento[[#This Row],[ncultivosanio]]</f>
        <v>10</v>
      </c>
      <c r="O1219" t="str">
        <f>IF(seguimiento[[#This Row],[curvaglucemia]]="","No realizada","Realizada")</f>
        <v>Realizada</v>
      </c>
      <c r="P1219" t="str">
        <f>IF(O1219="Realizada",seguimiento[[#This Row],[curvaglucemia]],"")</f>
        <v>Intolerancia</v>
      </c>
      <c r="Q1219" t="str">
        <f>IF(seguimiento[[#This Row],[vitaminaDRealizada]]="","",IF(seguimiento[[#This Row],[vitaminaDRealizada]]="No realizado","No realizada","Realizada"))</f>
        <v/>
      </c>
      <c r="R1219" t="str">
        <f>IF(Q1219="Realizada",seguimiento[[#This Row],[vitaminaDRealizada]],"")</f>
        <v/>
      </c>
      <c r="S1219" t="str">
        <f>IF(seguimiento[[#This Row],[ige]]="No realizada","No realizada",IF(seguimiento[[#This Row],[ige]]="","","Realizada"))</f>
        <v>Realizada</v>
      </c>
      <c r="T1219" t="str">
        <f>IF(S1219="Realizada",seguimiento[[#This Row],[ige]],"")</f>
        <v>&gt; 1.000</v>
      </c>
      <c r="U1219" t="str">
        <f>IF(OR(seguimiento[[#This Row],[actividadfisica]]="Ejercicio regular",seguimiento[[#This Row],[actividadfisica]]="Actividad deportiva"),"Sí","")</f>
        <v>Sí</v>
      </c>
    </row>
    <row r="1220" spans="1:21" x14ac:dyDescent="0.3">
      <c r="A1220" t="str">
        <f>VLOOKUP(B1220,pacientes_insertados[],2,)</f>
        <v>61e34254ec4ec02e84f5dd50</v>
      </c>
      <c r="B1220">
        <f>seguimiento[[#This Row],[idpaciente]]</f>
        <v>555</v>
      </c>
      <c r="C1220">
        <f t="shared" si="19"/>
        <v>2014</v>
      </c>
      <c r="D1220" s="1">
        <f>seguimiento[[#This Row],[fecha]]</f>
        <v>42004</v>
      </c>
      <c r="E1220" t="str">
        <f>seguimiento[[#This Row],[institucion]]</f>
        <v>Hospital Sor Maria Ludovica de La Plata</v>
      </c>
      <c r="F1220" t="str">
        <f>seguimiento[[#This Row],[fallecimiento]]</f>
        <v>No</v>
      </c>
      <c r="I1220" t="str">
        <f>seguimiento[[#This Row],[educacion]]</f>
        <v>Secundaria incompleta</v>
      </c>
      <c r="K1220" t="str">
        <f>seguimiento[[#This Row],[coberturamedica]]</f>
        <v>Sí</v>
      </c>
      <c r="M1220" t="str">
        <f>seguimiento[[#This Row],[Embarazo]]</f>
        <v>No</v>
      </c>
      <c r="N1220" t="str">
        <f>seguimiento[[#This Row],[ncultivosanio]]</f>
        <v>6</v>
      </c>
      <c r="O1220" t="str">
        <f>IF(seguimiento[[#This Row],[curvaglucemia]]="","No realizada","Realizada")</f>
        <v>Realizada</v>
      </c>
      <c r="P1220" t="str">
        <f>IF(O1220="Realizada",seguimiento[[#This Row],[curvaglucemia]],"")</f>
        <v>Intolerancia</v>
      </c>
      <c r="Q1220" t="str">
        <f>IF(seguimiento[[#This Row],[vitaminaDRealizada]]="","",IF(seguimiento[[#This Row],[vitaminaDRealizada]]="No realizado","No realizada","Realizada"))</f>
        <v/>
      </c>
      <c r="R1220" t="str">
        <f>IF(Q1220="Realizada",seguimiento[[#This Row],[vitaminaDRealizada]],"")</f>
        <v/>
      </c>
      <c r="S1220" t="str">
        <f>IF(seguimiento[[#This Row],[ige]]="No realizada","No realizada",IF(seguimiento[[#This Row],[ige]]="","","Realizada"))</f>
        <v>Realizada</v>
      </c>
      <c r="T1220" t="str">
        <f>IF(S1220="Realizada",seguimiento[[#This Row],[ige]],"")</f>
        <v>&gt; 1.000</v>
      </c>
      <c r="U1220" t="str">
        <f>IF(OR(seguimiento[[#This Row],[actividadfisica]]="Ejercicio regular",seguimiento[[#This Row],[actividadfisica]]="Actividad deportiva"),"Sí","")</f>
        <v/>
      </c>
    </row>
    <row r="1221" spans="1:21" x14ac:dyDescent="0.3">
      <c r="A1221" t="str">
        <f>VLOOKUP(B1221,pacientes_insertados[],2,)</f>
        <v>61e34254ec4ec02e84f5dd50</v>
      </c>
      <c r="B1221">
        <f>seguimiento[[#This Row],[idpaciente]]</f>
        <v>555</v>
      </c>
      <c r="C1221">
        <f t="shared" si="19"/>
        <v>2015</v>
      </c>
      <c r="D1221" s="1">
        <f>seguimiento[[#This Row],[fecha]]</f>
        <v>42368</v>
      </c>
      <c r="E1221" t="str">
        <f>seguimiento[[#This Row],[institucion]]</f>
        <v>Hospital Sor Maria Ludovica de La Plata</v>
      </c>
      <c r="F1221" t="str">
        <f>seguimiento[[#This Row],[fallecimiento]]</f>
        <v>No</v>
      </c>
      <c r="J1221" t="str">
        <f>seguimiento[[#This Row],[laboral]]</f>
        <v>No trabaja</v>
      </c>
      <c r="K1221" t="str">
        <f>seguimiento[[#This Row],[coberturamedica]]</f>
        <v>Sí</v>
      </c>
      <c r="L1221" t="str">
        <f>seguimiento[[#This Row],[ntratendovenosos]]</f>
        <v>4</v>
      </c>
      <c r="M1221" t="str">
        <f>seguimiento[[#This Row],[Embarazo]]</f>
        <v>No</v>
      </c>
      <c r="N1221" t="str">
        <f>seguimiento[[#This Row],[ncultivosanio]]</f>
        <v>8</v>
      </c>
      <c r="O1221" t="str">
        <f>IF(seguimiento[[#This Row],[curvaglucemia]]="","No realizada","Realizada")</f>
        <v>Realizada</v>
      </c>
      <c r="P1221" t="str">
        <f>IF(O1221="Realizada",seguimiento[[#This Row],[curvaglucemia]],"")</f>
        <v>Diabetes</v>
      </c>
      <c r="Q1221" t="str">
        <f>IF(seguimiento[[#This Row],[vitaminaDRealizada]]="","",IF(seguimiento[[#This Row],[vitaminaDRealizada]]="No realizado","No realizada","Realizada"))</f>
        <v>Realizada</v>
      </c>
      <c r="R1221" t="str">
        <f>IF(Q1221="Realizada",seguimiento[[#This Row],[vitaminaDRealizada]],"")</f>
        <v>Bajo</v>
      </c>
      <c r="S1221" t="str">
        <f>IF(seguimiento[[#This Row],[ige]]="No realizada","No realizada",IF(seguimiento[[#This Row],[ige]]="","","Realizada"))</f>
        <v>Realizada</v>
      </c>
      <c r="T1221" t="str">
        <f>IF(S1221="Realizada",seguimiento[[#This Row],[ige]],"")</f>
        <v>&gt; 1.000</v>
      </c>
      <c r="U1221" t="str">
        <f>IF(OR(seguimiento[[#This Row],[actividadfisica]]="Ejercicio regular",seguimiento[[#This Row],[actividadfisica]]="Actividad deportiva"),"Sí","")</f>
        <v/>
      </c>
    </row>
    <row r="1222" spans="1:21" x14ac:dyDescent="0.3">
      <c r="A1222" t="str">
        <f>VLOOKUP(B1222,pacientes_insertados[],2,)</f>
        <v>61e34254ec4ec02e84f5dd51</v>
      </c>
      <c r="B1222">
        <f>seguimiento[[#This Row],[idpaciente]]</f>
        <v>556</v>
      </c>
      <c r="C1222">
        <f t="shared" si="19"/>
        <v>2011</v>
      </c>
      <c r="D1222" s="1">
        <f>seguimiento[[#This Row],[fecha]]</f>
        <v>40899</v>
      </c>
      <c r="E1222" t="str">
        <f>seguimiento[[#This Row],[institucion]]</f>
        <v>Hospital Sor Maria Ludovica de La Plata</v>
      </c>
      <c r="F1222" t="str">
        <f>seguimiento[[#This Row],[fallecimiento]]</f>
        <v>No</v>
      </c>
      <c r="K1222" t="str">
        <f>seguimiento[[#This Row],[coberturamedica]]</f>
        <v>Sí</v>
      </c>
      <c r="N1222" t="str">
        <f>seguimiento[[#This Row],[ncultivosanio]]</f>
        <v>3</v>
      </c>
      <c r="O1222" t="str">
        <f>IF(seguimiento[[#This Row],[curvaglucemia]]="","No realizada","Realizada")</f>
        <v>No realizada</v>
      </c>
      <c r="P1222" t="str">
        <f>IF(O1222="Realizada",seguimiento[[#This Row],[curvaglucemia]],"")</f>
        <v/>
      </c>
      <c r="Q1222" t="str">
        <f>IF(seguimiento[[#This Row],[vitaminaDRealizada]]="","",IF(seguimiento[[#This Row],[vitaminaDRealizada]]="No realizado","No realizada","Realizada"))</f>
        <v/>
      </c>
      <c r="R1222" t="str">
        <f>IF(Q1222="Realizada",seguimiento[[#This Row],[vitaminaDRealizada]],"")</f>
        <v/>
      </c>
      <c r="S1222" t="str">
        <f>IF(seguimiento[[#This Row],[ige]]="No realizada","No realizada",IF(seguimiento[[#This Row],[ige]]="","","Realizada"))</f>
        <v/>
      </c>
      <c r="T1222" t="str">
        <f>IF(S1222="Realizada",seguimiento[[#This Row],[ige]],"")</f>
        <v/>
      </c>
      <c r="U1222" t="str">
        <f>IF(OR(seguimiento[[#This Row],[actividadfisica]]="Ejercicio regular",seguimiento[[#This Row],[actividadfisica]]="Actividad deportiva"),"Sí","")</f>
        <v/>
      </c>
    </row>
    <row r="1223" spans="1:21" x14ac:dyDescent="0.3">
      <c r="A1223" t="str">
        <f>VLOOKUP(B1223,pacientes_insertados[],2,)</f>
        <v>61e34254ec4ec02e84f5dd51</v>
      </c>
      <c r="B1223">
        <f>seguimiento[[#This Row],[idpaciente]]</f>
        <v>556</v>
      </c>
      <c r="C1223">
        <f t="shared" si="19"/>
        <v>2012</v>
      </c>
      <c r="D1223" s="1">
        <f>seguimiento[[#This Row],[fecha]]</f>
        <v>41214</v>
      </c>
      <c r="E1223" t="str">
        <f>seguimiento[[#This Row],[institucion]]</f>
        <v>Hospital Sor Maria Ludovica de La Plata</v>
      </c>
      <c r="F1223" t="str">
        <f>seguimiento[[#This Row],[fallecimiento]]</f>
        <v>No</v>
      </c>
      <c r="I1223" t="str">
        <f>seguimiento[[#This Row],[educacion]]</f>
        <v>Universitario Incompleto</v>
      </c>
      <c r="K1223" t="str">
        <f>seguimiento[[#This Row],[coberturamedica]]</f>
        <v>Sí</v>
      </c>
      <c r="M1223" t="str">
        <f>seguimiento[[#This Row],[Embarazo]]</f>
        <v>No</v>
      </c>
      <c r="N1223" t="str">
        <f>seguimiento[[#This Row],[ncultivosanio]]</f>
        <v>3</v>
      </c>
      <c r="O1223" t="str">
        <f>IF(seguimiento[[#This Row],[curvaglucemia]]="","No realizada","Realizada")</f>
        <v>No realizada</v>
      </c>
      <c r="P1223" t="str">
        <f>IF(O1223="Realizada",seguimiento[[#This Row],[curvaglucemia]],"")</f>
        <v/>
      </c>
      <c r="Q1223" t="str">
        <f>IF(seguimiento[[#This Row],[vitaminaDRealizada]]="","",IF(seguimiento[[#This Row],[vitaminaDRealizada]]="No realizado","No realizada","Realizada"))</f>
        <v/>
      </c>
      <c r="R1223" t="str">
        <f>IF(Q1223="Realizada",seguimiento[[#This Row],[vitaminaDRealizada]],"")</f>
        <v/>
      </c>
      <c r="S1223" t="str">
        <f>IF(seguimiento[[#This Row],[ige]]="No realizada","No realizada",IF(seguimiento[[#This Row],[ige]]="","","Realizada"))</f>
        <v>Realizada</v>
      </c>
      <c r="T1223" t="str">
        <f>IF(S1223="Realizada",seguimiento[[#This Row],[ige]],"")</f>
        <v>&lt; 500</v>
      </c>
      <c r="U1223" t="str">
        <f>IF(OR(seguimiento[[#This Row],[actividadfisica]]="Ejercicio regular",seguimiento[[#This Row],[actividadfisica]]="Actividad deportiva"),"Sí","")</f>
        <v>Sí</v>
      </c>
    </row>
    <row r="1224" spans="1:21" x14ac:dyDescent="0.3">
      <c r="A1224" t="str">
        <f>VLOOKUP(B1224,pacientes_insertados[],2,)</f>
        <v>61e34254ec4ec02e84f5dd51</v>
      </c>
      <c r="B1224">
        <f>seguimiento[[#This Row],[idpaciente]]</f>
        <v>556</v>
      </c>
      <c r="C1224">
        <f t="shared" si="19"/>
        <v>2013</v>
      </c>
      <c r="D1224" s="1">
        <f>seguimiento[[#This Row],[fecha]]</f>
        <v>41639</v>
      </c>
      <c r="E1224" t="str">
        <f>seguimiento[[#This Row],[institucion]]</f>
        <v>Hospital Sor Maria Ludovica de La Plata</v>
      </c>
      <c r="F1224" t="str">
        <f>seguimiento[[#This Row],[fallecimiento]]</f>
        <v>No</v>
      </c>
      <c r="I1224" t="str">
        <f>seguimiento[[#This Row],[educacion]]</f>
        <v>Terciario incompleto</v>
      </c>
      <c r="K1224" t="str">
        <f>seguimiento[[#This Row],[coberturamedica]]</f>
        <v>Sí</v>
      </c>
      <c r="M1224" t="str">
        <f>seguimiento[[#This Row],[Embarazo]]</f>
        <v>No</v>
      </c>
      <c r="N1224" t="str">
        <f>seguimiento[[#This Row],[ncultivosanio]]</f>
        <v>4</v>
      </c>
      <c r="O1224" t="str">
        <f>IF(seguimiento[[#This Row],[curvaglucemia]]="","No realizada","Realizada")</f>
        <v>Realizada</v>
      </c>
      <c r="P1224" t="str">
        <f>IF(O1224="Realizada",seguimiento[[#This Row],[curvaglucemia]],"")</f>
        <v>Diabetes</v>
      </c>
      <c r="Q1224" t="str">
        <f>IF(seguimiento[[#This Row],[vitaminaDRealizada]]="","",IF(seguimiento[[#This Row],[vitaminaDRealizada]]="No realizado","No realizada","Realizada"))</f>
        <v/>
      </c>
      <c r="R1224" t="str">
        <f>IF(Q1224="Realizada",seguimiento[[#This Row],[vitaminaDRealizada]],"")</f>
        <v/>
      </c>
      <c r="S1224" t="str">
        <f>IF(seguimiento[[#This Row],[ige]]="No realizada","No realizada",IF(seguimiento[[#This Row],[ige]]="","","Realizada"))</f>
        <v>Realizada</v>
      </c>
      <c r="T1224" t="str">
        <f>IF(S1224="Realizada",seguimiento[[#This Row],[ige]],"")</f>
        <v>&lt; 500</v>
      </c>
      <c r="U1224" t="str">
        <f>IF(OR(seguimiento[[#This Row],[actividadfisica]]="Ejercicio regular",seguimiento[[#This Row],[actividadfisica]]="Actividad deportiva"),"Sí","")</f>
        <v/>
      </c>
    </row>
    <row r="1225" spans="1:21" x14ac:dyDescent="0.3">
      <c r="A1225" t="str">
        <f>VLOOKUP(B1225,pacientes_insertados[],2,)</f>
        <v>61e34254ec4ec02e84f5dd52</v>
      </c>
      <c r="B1225">
        <f>seguimiento[[#This Row],[idpaciente]]</f>
        <v>557</v>
      </c>
      <c r="C1225">
        <f t="shared" si="19"/>
        <v>2011</v>
      </c>
      <c r="D1225" s="1">
        <f>seguimiento[[#This Row],[fecha]]</f>
        <v>40905</v>
      </c>
      <c r="E1225" t="str">
        <f>seguimiento[[#This Row],[institucion]]</f>
        <v>Hospital Sor Maria Ludovica de La Plata</v>
      </c>
      <c r="F1225" t="str">
        <f>seguimiento[[#This Row],[fallecimiento]]</f>
        <v>No</v>
      </c>
      <c r="K1225" t="str">
        <f>seguimiento[[#This Row],[coberturamedica]]</f>
        <v>Sí</v>
      </c>
      <c r="N1225" t="str">
        <f>seguimiento[[#This Row],[ncultivosanio]]</f>
        <v>5</v>
      </c>
      <c r="O1225" t="str">
        <f>IF(seguimiento[[#This Row],[curvaglucemia]]="","No realizada","Realizada")</f>
        <v>No realizada</v>
      </c>
      <c r="P1225" t="str">
        <f>IF(O1225="Realizada",seguimiento[[#This Row],[curvaglucemia]],"")</f>
        <v/>
      </c>
      <c r="Q1225" t="str">
        <f>IF(seguimiento[[#This Row],[vitaminaDRealizada]]="","",IF(seguimiento[[#This Row],[vitaminaDRealizada]]="No realizado","No realizada","Realizada"))</f>
        <v/>
      </c>
      <c r="R1225" t="str">
        <f>IF(Q1225="Realizada",seguimiento[[#This Row],[vitaminaDRealizada]],"")</f>
        <v/>
      </c>
      <c r="S1225" t="str">
        <f>IF(seguimiento[[#This Row],[ige]]="No realizada","No realizada",IF(seguimiento[[#This Row],[ige]]="","","Realizada"))</f>
        <v/>
      </c>
      <c r="T1225" t="str">
        <f>IF(S1225="Realizada",seguimiento[[#This Row],[ige]],"")</f>
        <v/>
      </c>
      <c r="U1225" t="str">
        <f>IF(OR(seguimiento[[#This Row],[actividadfisica]]="Ejercicio regular",seguimiento[[#This Row],[actividadfisica]]="Actividad deportiva"),"Sí","")</f>
        <v/>
      </c>
    </row>
    <row r="1226" spans="1:21" x14ac:dyDescent="0.3">
      <c r="A1226" t="str">
        <f>VLOOKUP(B1226,pacientes_insertados[],2,)</f>
        <v>61e34254ec4ec02e84f5dd52</v>
      </c>
      <c r="B1226">
        <f>seguimiento[[#This Row],[idpaciente]]</f>
        <v>557</v>
      </c>
      <c r="C1226">
        <f t="shared" si="19"/>
        <v>2012</v>
      </c>
      <c r="D1226" s="1">
        <f>seguimiento[[#This Row],[fecha]]</f>
        <v>41246</v>
      </c>
      <c r="E1226" t="str">
        <f>seguimiento[[#This Row],[institucion]]</f>
        <v>Hospital Sor Maria Ludovica de La Plata</v>
      </c>
      <c r="F1226" t="str">
        <f>seguimiento[[#This Row],[fallecimiento]]</f>
        <v>No</v>
      </c>
      <c r="K1226" t="str">
        <f>seguimiento[[#This Row],[coberturamedica]]</f>
        <v>Sí</v>
      </c>
      <c r="N1226" t="str">
        <f>seguimiento[[#This Row],[ncultivosanio]]</f>
        <v>6</v>
      </c>
      <c r="O1226" t="str">
        <f>IF(seguimiento[[#This Row],[curvaglucemia]]="","No realizada","Realizada")</f>
        <v>No realizada</v>
      </c>
      <c r="P1226" t="str">
        <f>IF(O1226="Realizada",seguimiento[[#This Row],[curvaglucemia]],"")</f>
        <v/>
      </c>
      <c r="Q1226" t="str">
        <f>IF(seguimiento[[#This Row],[vitaminaDRealizada]]="","",IF(seguimiento[[#This Row],[vitaminaDRealizada]]="No realizado","No realizada","Realizada"))</f>
        <v/>
      </c>
      <c r="R1226" t="str">
        <f>IF(Q1226="Realizada",seguimiento[[#This Row],[vitaminaDRealizada]],"")</f>
        <v/>
      </c>
      <c r="S1226" t="str">
        <f>IF(seguimiento[[#This Row],[ige]]="No realizada","No realizada",IF(seguimiento[[#This Row],[ige]]="","","Realizada"))</f>
        <v/>
      </c>
      <c r="T1226" t="str">
        <f>IF(S1226="Realizada",seguimiento[[#This Row],[ige]],"")</f>
        <v/>
      </c>
      <c r="U1226" t="str">
        <f>IF(OR(seguimiento[[#This Row],[actividadfisica]]="Ejercicio regular",seguimiento[[#This Row],[actividadfisica]]="Actividad deportiva"),"Sí","")</f>
        <v/>
      </c>
    </row>
    <row r="1227" spans="1:21" x14ac:dyDescent="0.3">
      <c r="A1227" t="str">
        <f>VLOOKUP(B1227,pacientes_insertados[],2,)</f>
        <v>61e34254ec4ec02e84f5dd52</v>
      </c>
      <c r="B1227">
        <f>seguimiento[[#This Row],[idpaciente]]</f>
        <v>557</v>
      </c>
      <c r="C1227">
        <f t="shared" si="19"/>
        <v>2013</v>
      </c>
      <c r="D1227" s="1">
        <f>seguimiento[[#This Row],[fecha]]</f>
        <v>41638</v>
      </c>
      <c r="E1227" t="str">
        <f>seguimiento[[#This Row],[institucion]]</f>
        <v>Hospital Sor Maria Ludovica de La Plata</v>
      </c>
      <c r="F1227" t="str">
        <f>seguimiento[[#This Row],[fallecimiento]]</f>
        <v>No</v>
      </c>
      <c r="I1227" t="str">
        <f>seguimiento[[#This Row],[educacion]]</f>
        <v>Primaria incompleta</v>
      </c>
      <c r="K1227" t="str">
        <f>seguimiento[[#This Row],[coberturamedica]]</f>
        <v>Sí</v>
      </c>
      <c r="M1227" t="str">
        <f>seguimiento[[#This Row],[Embarazo]]</f>
        <v>No</v>
      </c>
      <c r="N1227" t="str">
        <f>seguimiento[[#This Row],[ncultivosanio]]</f>
        <v>4</v>
      </c>
      <c r="O1227" t="str">
        <f>IF(seguimiento[[#This Row],[curvaglucemia]]="","No realizada","Realizada")</f>
        <v>No realizada</v>
      </c>
      <c r="P1227" t="str">
        <f>IF(O1227="Realizada",seguimiento[[#This Row],[curvaglucemia]],"")</f>
        <v/>
      </c>
      <c r="Q1227" t="str">
        <f>IF(seguimiento[[#This Row],[vitaminaDRealizada]]="","",IF(seguimiento[[#This Row],[vitaminaDRealizada]]="No realizado","No realizada","Realizada"))</f>
        <v/>
      </c>
      <c r="R1227" t="str">
        <f>IF(Q1227="Realizada",seguimiento[[#This Row],[vitaminaDRealizada]],"")</f>
        <v/>
      </c>
      <c r="S1227" t="str">
        <f>IF(seguimiento[[#This Row],[ige]]="No realizada","No realizada",IF(seguimiento[[#This Row],[ige]]="","","Realizada"))</f>
        <v>Realizada</v>
      </c>
      <c r="T1227" t="str">
        <f>IF(S1227="Realizada",seguimiento[[#This Row],[ige]],"")</f>
        <v>&lt; 500</v>
      </c>
      <c r="U1227" t="str">
        <f>IF(OR(seguimiento[[#This Row],[actividadfisica]]="Ejercicio regular",seguimiento[[#This Row],[actividadfisica]]="Actividad deportiva"),"Sí","")</f>
        <v>Sí</v>
      </c>
    </row>
    <row r="1228" spans="1:21" x14ac:dyDescent="0.3">
      <c r="A1228" t="str">
        <f>VLOOKUP(B1228,pacientes_insertados[],2,)</f>
        <v>61e34254ec4ec02e84f5dd52</v>
      </c>
      <c r="B1228">
        <f>seguimiento[[#This Row],[idpaciente]]</f>
        <v>557</v>
      </c>
      <c r="C1228">
        <f t="shared" si="19"/>
        <v>2014</v>
      </c>
      <c r="D1228" s="1">
        <f>seguimiento[[#This Row],[fecha]]</f>
        <v>42002</v>
      </c>
      <c r="E1228" t="str">
        <f>seguimiento[[#This Row],[institucion]]</f>
        <v>Hospital Sor Maria Ludovica de La Plata</v>
      </c>
      <c r="F1228" t="str">
        <f>seguimiento[[#This Row],[fallecimiento]]</f>
        <v>No</v>
      </c>
      <c r="I1228" t="str">
        <f>seguimiento[[#This Row],[educacion]]</f>
        <v>Primaria incompleta</v>
      </c>
      <c r="K1228" t="str">
        <f>seguimiento[[#This Row],[coberturamedica]]</f>
        <v>Sí</v>
      </c>
      <c r="M1228" t="str">
        <f>seguimiento[[#This Row],[Embarazo]]</f>
        <v>No</v>
      </c>
      <c r="N1228" t="str">
        <f>seguimiento[[#This Row],[ncultivosanio]]</f>
        <v>4</v>
      </c>
      <c r="O1228" t="str">
        <f>IF(seguimiento[[#This Row],[curvaglucemia]]="","No realizada","Realizada")</f>
        <v>Realizada</v>
      </c>
      <c r="P1228" t="str">
        <f>IF(O1228="Realizada",seguimiento[[#This Row],[curvaglucemia]],"")</f>
        <v>Normal</v>
      </c>
      <c r="Q1228" t="str">
        <f>IF(seguimiento[[#This Row],[vitaminaDRealizada]]="","",IF(seguimiento[[#This Row],[vitaminaDRealizada]]="No realizado","No realizada","Realizada"))</f>
        <v/>
      </c>
      <c r="R1228" t="str">
        <f>IF(Q1228="Realizada",seguimiento[[#This Row],[vitaminaDRealizada]],"")</f>
        <v/>
      </c>
      <c r="S1228" t="str">
        <f>IF(seguimiento[[#This Row],[ige]]="No realizada","No realizada",IF(seguimiento[[#This Row],[ige]]="","","Realizada"))</f>
        <v>Realizada</v>
      </c>
      <c r="T1228" t="str">
        <f>IF(S1228="Realizada",seguimiento[[#This Row],[ige]],"")</f>
        <v>&lt; 500</v>
      </c>
      <c r="U1228" t="str">
        <f>IF(OR(seguimiento[[#This Row],[actividadfisica]]="Ejercicio regular",seguimiento[[#This Row],[actividadfisica]]="Actividad deportiva"),"Sí","")</f>
        <v/>
      </c>
    </row>
    <row r="1229" spans="1:21" x14ac:dyDescent="0.3">
      <c r="A1229" t="str">
        <f>VLOOKUP(B1229,pacientes_insertados[],2,)</f>
        <v>61e34254ec4ec02e84f5dd52</v>
      </c>
      <c r="B1229">
        <f>seguimiento[[#This Row],[idpaciente]]</f>
        <v>557</v>
      </c>
      <c r="C1229">
        <f t="shared" si="19"/>
        <v>2015</v>
      </c>
      <c r="D1229" s="1">
        <f>seguimiento[[#This Row],[fecha]]</f>
        <v>42368</v>
      </c>
      <c r="E1229" t="str">
        <f>seguimiento[[#This Row],[institucion]]</f>
        <v>Hospital Sor Maria Ludovica de La Plata</v>
      </c>
      <c r="F1229" t="str">
        <f>seguimiento[[#This Row],[fallecimiento]]</f>
        <v>No</v>
      </c>
      <c r="K1229" t="str">
        <f>seguimiento[[#This Row],[coberturamedica]]</f>
        <v>Sí</v>
      </c>
      <c r="N1229" t="str">
        <f>seguimiento[[#This Row],[ncultivosanio]]</f>
        <v>3</v>
      </c>
      <c r="O1229" t="str">
        <f>IF(seguimiento[[#This Row],[curvaglucemia]]="","No realizada","Realizada")</f>
        <v>No realizada</v>
      </c>
      <c r="P1229" t="str">
        <f>IF(O1229="Realizada",seguimiento[[#This Row],[curvaglucemia]],"")</f>
        <v/>
      </c>
      <c r="Q1229" t="str">
        <f>IF(seguimiento[[#This Row],[vitaminaDRealizada]]="","",IF(seguimiento[[#This Row],[vitaminaDRealizada]]="No realizado","No realizada","Realizada"))</f>
        <v>Realizada</v>
      </c>
      <c r="R1229" t="str">
        <f>IF(Q1229="Realizada",seguimiento[[#This Row],[vitaminaDRealizada]],"")</f>
        <v>Normal</v>
      </c>
      <c r="S1229" t="str">
        <f>IF(seguimiento[[#This Row],[ige]]="No realizada","No realizada",IF(seguimiento[[#This Row],[ige]]="","","Realizada"))</f>
        <v>Realizada</v>
      </c>
      <c r="T1229" t="str">
        <f>IF(S1229="Realizada",seguimiento[[#This Row],[ige]],"")</f>
        <v>&lt; 500</v>
      </c>
      <c r="U1229" t="str">
        <f>IF(OR(seguimiento[[#This Row],[actividadfisica]]="Ejercicio regular",seguimiento[[#This Row],[actividadfisica]]="Actividad deportiva"),"Sí","")</f>
        <v>Sí</v>
      </c>
    </row>
    <row r="1230" spans="1:21" x14ac:dyDescent="0.3">
      <c r="A1230" t="str">
        <f>VLOOKUP(B1230,pacientes_insertados[],2,)</f>
        <v>61e34254ec4ec02e84f5dd53</v>
      </c>
      <c r="B1230">
        <f>seguimiento[[#This Row],[idpaciente]]</f>
        <v>558</v>
      </c>
      <c r="C1230">
        <f t="shared" si="19"/>
        <v>2011</v>
      </c>
      <c r="D1230" s="1">
        <f>seguimiento[[#This Row],[fecha]]</f>
        <v>40905</v>
      </c>
      <c r="E1230" t="str">
        <f>seguimiento[[#This Row],[institucion]]</f>
        <v>Hospital Sor Maria Ludovica de La Plata</v>
      </c>
      <c r="F1230" t="str">
        <f>seguimiento[[#This Row],[fallecimiento]]</f>
        <v>No</v>
      </c>
      <c r="K1230" t="str">
        <f>seguimiento[[#This Row],[coberturamedica]]</f>
        <v>Sí</v>
      </c>
      <c r="N1230" t="str">
        <f>seguimiento[[#This Row],[ncultivosanio]]</f>
        <v>3</v>
      </c>
      <c r="O1230" t="str">
        <f>IF(seguimiento[[#This Row],[curvaglucemia]]="","No realizada","Realizada")</f>
        <v>No realizada</v>
      </c>
      <c r="P1230" t="str">
        <f>IF(O1230="Realizada",seguimiento[[#This Row],[curvaglucemia]],"")</f>
        <v/>
      </c>
      <c r="Q1230" t="str">
        <f>IF(seguimiento[[#This Row],[vitaminaDRealizada]]="","",IF(seguimiento[[#This Row],[vitaminaDRealizada]]="No realizado","No realizada","Realizada"))</f>
        <v/>
      </c>
      <c r="R1230" t="str">
        <f>IF(Q1230="Realizada",seguimiento[[#This Row],[vitaminaDRealizada]],"")</f>
        <v/>
      </c>
      <c r="S1230" t="str">
        <f>IF(seguimiento[[#This Row],[ige]]="No realizada","No realizada",IF(seguimiento[[#This Row],[ige]]="","","Realizada"))</f>
        <v/>
      </c>
      <c r="T1230" t="str">
        <f>IF(S1230="Realizada",seguimiento[[#This Row],[ige]],"")</f>
        <v/>
      </c>
      <c r="U1230" t="str">
        <f>IF(OR(seguimiento[[#This Row],[actividadfisica]]="Ejercicio regular",seguimiento[[#This Row],[actividadfisica]]="Actividad deportiva"),"Sí","")</f>
        <v/>
      </c>
    </row>
    <row r="1231" spans="1:21" x14ac:dyDescent="0.3">
      <c r="A1231" t="str">
        <f>VLOOKUP(B1231,pacientes_insertados[],2,)</f>
        <v>61e34254ec4ec02e84f5dd53</v>
      </c>
      <c r="B1231">
        <f>seguimiento[[#This Row],[idpaciente]]</f>
        <v>558</v>
      </c>
      <c r="C1231">
        <f t="shared" si="19"/>
        <v>2012</v>
      </c>
      <c r="D1231" s="1">
        <f>seguimiento[[#This Row],[fecha]]</f>
        <v>41236</v>
      </c>
      <c r="E1231" t="str">
        <f>seguimiento[[#This Row],[institucion]]</f>
        <v>Hospital Sor Maria Ludovica de La Plata</v>
      </c>
      <c r="F1231" t="str">
        <f>seguimiento[[#This Row],[fallecimiento]]</f>
        <v>No</v>
      </c>
      <c r="I1231" t="str">
        <f>seguimiento[[#This Row],[educacion]]</f>
        <v>Primaria incompleta</v>
      </c>
      <c r="K1231" t="str">
        <f>seguimiento[[#This Row],[coberturamedica]]</f>
        <v>Sí</v>
      </c>
      <c r="N1231" t="str">
        <f>seguimiento[[#This Row],[ncultivosanio]]</f>
        <v>5</v>
      </c>
      <c r="O1231" t="str">
        <f>IF(seguimiento[[#This Row],[curvaglucemia]]="","No realizada","Realizada")</f>
        <v>No realizada</v>
      </c>
      <c r="P1231" t="str">
        <f>IF(O1231="Realizada",seguimiento[[#This Row],[curvaglucemia]],"")</f>
        <v/>
      </c>
      <c r="Q1231" t="str">
        <f>IF(seguimiento[[#This Row],[vitaminaDRealizada]]="","",IF(seguimiento[[#This Row],[vitaminaDRealizada]]="No realizado","No realizada","Realizada"))</f>
        <v/>
      </c>
      <c r="R1231" t="str">
        <f>IF(Q1231="Realizada",seguimiento[[#This Row],[vitaminaDRealizada]],"")</f>
        <v/>
      </c>
      <c r="S1231" t="str">
        <f>IF(seguimiento[[#This Row],[ige]]="No realizada","No realizada",IF(seguimiento[[#This Row],[ige]]="","","Realizada"))</f>
        <v>Realizada</v>
      </c>
      <c r="T1231" t="str">
        <f>IF(S1231="Realizada",seguimiento[[#This Row],[ige]],"")</f>
        <v>&lt; 500</v>
      </c>
      <c r="U1231" t="str">
        <f>IF(OR(seguimiento[[#This Row],[actividadfisica]]="Ejercicio regular",seguimiento[[#This Row],[actividadfisica]]="Actividad deportiva"),"Sí","")</f>
        <v/>
      </c>
    </row>
    <row r="1232" spans="1:21" x14ac:dyDescent="0.3">
      <c r="A1232" t="str">
        <f>VLOOKUP(B1232,pacientes_insertados[],2,)</f>
        <v>61e34254ec4ec02e84f5dd53</v>
      </c>
      <c r="B1232">
        <f>seguimiento[[#This Row],[idpaciente]]</f>
        <v>558</v>
      </c>
      <c r="C1232">
        <f t="shared" si="19"/>
        <v>2013</v>
      </c>
      <c r="D1232" s="1">
        <f>seguimiento[[#This Row],[fecha]]</f>
        <v>41639</v>
      </c>
      <c r="E1232" t="str">
        <f>seguimiento[[#This Row],[institucion]]</f>
        <v>Hospital Sor Maria Ludovica de La Plata</v>
      </c>
      <c r="F1232" t="str">
        <f>seguimiento[[#This Row],[fallecimiento]]</f>
        <v>No</v>
      </c>
      <c r="I1232" t="str">
        <f>seguimiento[[#This Row],[educacion]]</f>
        <v>Primaria incompleta</v>
      </c>
      <c r="K1232" t="str">
        <f>seguimiento[[#This Row],[coberturamedica]]</f>
        <v>Sí</v>
      </c>
      <c r="N1232" t="str">
        <f>seguimiento[[#This Row],[ncultivosanio]]</f>
        <v>5</v>
      </c>
      <c r="O1232" t="str">
        <f>IF(seguimiento[[#This Row],[curvaglucemia]]="","No realizada","Realizada")</f>
        <v>Realizada</v>
      </c>
      <c r="P1232" t="str">
        <f>IF(O1232="Realizada",seguimiento[[#This Row],[curvaglucemia]],"")</f>
        <v>Normal</v>
      </c>
      <c r="Q1232" t="str">
        <f>IF(seguimiento[[#This Row],[vitaminaDRealizada]]="","",IF(seguimiento[[#This Row],[vitaminaDRealizada]]="No realizado","No realizada","Realizada"))</f>
        <v/>
      </c>
      <c r="R1232" t="str">
        <f>IF(Q1232="Realizada",seguimiento[[#This Row],[vitaminaDRealizada]],"")</f>
        <v/>
      </c>
      <c r="S1232" t="str">
        <f>IF(seguimiento[[#This Row],[ige]]="No realizada","No realizada",IF(seguimiento[[#This Row],[ige]]="","","Realizada"))</f>
        <v>Realizada</v>
      </c>
      <c r="T1232" t="str">
        <f>IF(S1232="Realizada",seguimiento[[#This Row],[ige]],"")</f>
        <v>&lt; 500</v>
      </c>
      <c r="U1232" t="str">
        <f>IF(OR(seguimiento[[#This Row],[actividadfisica]]="Ejercicio regular",seguimiento[[#This Row],[actividadfisica]]="Actividad deportiva"),"Sí","")</f>
        <v/>
      </c>
    </row>
    <row r="1233" spans="1:21" x14ac:dyDescent="0.3">
      <c r="A1233" t="str">
        <f>VLOOKUP(B1233,pacientes_insertados[],2,)</f>
        <v>61e34254ec4ec02e84f5dd53</v>
      </c>
      <c r="B1233">
        <f>seguimiento[[#This Row],[idpaciente]]</f>
        <v>558</v>
      </c>
      <c r="C1233">
        <f t="shared" si="19"/>
        <v>2014</v>
      </c>
      <c r="D1233" s="1">
        <f>seguimiento[[#This Row],[fecha]]</f>
        <v>42004</v>
      </c>
      <c r="E1233" t="str">
        <f>seguimiento[[#This Row],[institucion]]</f>
        <v>Hospital Sor Maria Ludovica de La Plata</v>
      </c>
      <c r="F1233" t="str">
        <f>seguimiento[[#This Row],[fallecimiento]]</f>
        <v>No</v>
      </c>
      <c r="I1233" t="str">
        <f>seguimiento[[#This Row],[educacion]]</f>
        <v>Secundaria incompleta</v>
      </c>
      <c r="K1233" t="str">
        <f>seguimiento[[#This Row],[coberturamedica]]</f>
        <v>Sí</v>
      </c>
      <c r="O1233" t="str">
        <f>IF(seguimiento[[#This Row],[curvaglucemia]]="","No realizada","Realizada")</f>
        <v>Realizada</v>
      </c>
      <c r="P1233" t="str">
        <f>IF(O1233="Realizada",seguimiento[[#This Row],[curvaglucemia]],"")</f>
        <v>Normal</v>
      </c>
      <c r="Q1233" t="str">
        <f>IF(seguimiento[[#This Row],[vitaminaDRealizada]]="","",IF(seguimiento[[#This Row],[vitaminaDRealizada]]="No realizado","No realizada","Realizada"))</f>
        <v/>
      </c>
      <c r="R1233" t="str">
        <f>IF(Q1233="Realizada",seguimiento[[#This Row],[vitaminaDRealizada]],"")</f>
        <v/>
      </c>
      <c r="S1233" t="str">
        <f>IF(seguimiento[[#This Row],[ige]]="No realizada","No realizada",IF(seguimiento[[#This Row],[ige]]="","","Realizada"))</f>
        <v>Realizada</v>
      </c>
      <c r="T1233" t="str">
        <f>IF(S1233="Realizada",seguimiento[[#This Row],[ige]],"")</f>
        <v>&lt; 500</v>
      </c>
      <c r="U1233" t="str">
        <f>IF(OR(seguimiento[[#This Row],[actividadfisica]]="Ejercicio regular",seguimiento[[#This Row],[actividadfisica]]="Actividad deportiva"),"Sí","")</f>
        <v>Sí</v>
      </c>
    </row>
    <row r="1234" spans="1:21" x14ac:dyDescent="0.3">
      <c r="A1234" t="str">
        <f>VLOOKUP(B1234,pacientes_insertados[],2,)</f>
        <v>61e34254ec4ec02e84f5dd53</v>
      </c>
      <c r="B1234">
        <f>seguimiento[[#This Row],[idpaciente]]</f>
        <v>558</v>
      </c>
      <c r="C1234">
        <f t="shared" si="19"/>
        <v>2015</v>
      </c>
      <c r="D1234" s="1">
        <f>seguimiento[[#This Row],[fecha]]</f>
        <v>42368</v>
      </c>
      <c r="E1234" t="str">
        <f>seguimiento[[#This Row],[institucion]]</f>
        <v>Hospital Sor Maria Ludovica de La Plata</v>
      </c>
      <c r="F1234" t="str">
        <f>seguimiento[[#This Row],[fallecimiento]]</f>
        <v>No</v>
      </c>
      <c r="K1234" t="str">
        <f>seguimiento[[#This Row],[coberturamedica]]</f>
        <v>Sí</v>
      </c>
      <c r="N1234" t="str">
        <f>seguimiento[[#This Row],[ncultivosanio]]</f>
        <v>4</v>
      </c>
      <c r="O1234" t="str">
        <f>IF(seguimiento[[#This Row],[curvaglucemia]]="","No realizada","Realizada")</f>
        <v>Realizada</v>
      </c>
      <c r="P1234" t="str">
        <f>IF(O1234="Realizada",seguimiento[[#This Row],[curvaglucemia]],"")</f>
        <v>Intolerancia</v>
      </c>
      <c r="Q1234" t="str">
        <f>IF(seguimiento[[#This Row],[vitaminaDRealizada]]="","",IF(seguimiento[[#This Row],[vitaminaDRealizada]]="No realizado","No realizada","Realizada"))</f>
        <v>Realizada</v>
      </c>
      <c r="R1234" t="str">
        <f>IF(Q1234="Realizada",seguimiento[[#This Row],[vitaminaDRealizada]],"")</f>
        <v>Bajo</v>
      </c>
      <c r="S1234" t="str">
        <f>IF(seguimiento[[#This Row],[ige]]="No realizada","No realizada",IF(seguimiento[[#This Row],[ige]]="","","Realizada"))</f>
        <v>Realizada</v>
      </c>
      <c r="T1234" t="str">
        <f>IF(S1234="Realizada",seguimiento[[#This Row],[ige]],"")</f>
        <v>&lt; 500</v>
      </c>
      <c r="U1234" t="str">
        <f>IF(OR(seguimiento[[#This Row],[actividadfisica]]="Ejercicio regular",seguimiento[[#This Row],[actividadfisica]]="Actividad deportiva"),"Sí","")</f>
        <v/>
      </c>
    </row>
    <row r="1235" spans="1:21" x14ac:dyDescent="0.3">
      <c r="A1235" t="str">
        <f>VLOOKUP(B1235,pacientes_insertados[],2,)</f>
        <v>61e34254ec4ec02e84f5dd53</v>
      </c>
      <c r="B1235">
        <f>seguimiento[[#This Row],[idpaciente]]</f>
        <v>558</v>
      </c>
      <c r="C1235">
        <f t="shared" si="19"/>
        <v>2017</v>
      </c>
      <c r="D1235" s="1">
        <f>seguimiento[[#This Row],[fecha]]</f>
        <v>43053</v>
      </c>
      <c r="E1235" t="str">
        <f>seguimiento[[#This Row],[institucion]]</f>
        <v>Hospital Sor Maria Ludovica de La Plata</v>
      </c>
      <c r="F1235" t="str">
        <f>seguimiento[[#This Row],[fallecimiento]]</f>
        <v>No</v>
      </c>
      <c r="K1235" t="str">
        <f>seguimiento[[#This Row],[coberturamedica]]</f>
        <v>Sí</v>
      </c>
      <c r="N1235" t="str">
        <f>seguimiento[[#This Row],[ncultivosanio]]</f>
        <v>5</v>
      </c>
      <c r="O1235" t="str">
        <f>IF(seguimiento[[#This Row],[curvaglucemia]]="","No realizada","Realizada")</f>
        <v>Realizada</v>
      </c>
      <c r="P1235" t="str">
        <f>IF(O1235="Realizada",seguimiento[[#This Row],[curvaglucemia]],"")</f>
        <v>Normal</v>
      </c>
      <c r="Q1235" t="str">
        <f>IF(seguimiento[[#This Row],[vitaminaDRealizada]]="","",IF(seguimiento[[#This Row],[vitaminaDRealizada]]="No realizado","No realizada","Realizada"))</f>
        <v/>
      </c>
      <c r="R1235" t="str">
        <f>IF(Q1235="Realizada",seguimiento[[#This Row],[vitaminaDRealizada]],"")</f>
        <v/>
      </c>
      <c r="S1235" t="str">
        <f>IF(seguimiento[[#This Row],[ige]]="No realizada","No realizada",IF(seguimiento[[#This Row],[ige]]="","","Realizada"))</f>
        <v/>
      </c>
      <c r="T1235" t="str">
        <f>IF(S1235="Realizada",seguimiento[[#This Row],[ige]],"")</f>
        <v/>
      </c>
      <c r="U1235" t="str">
        <f>IF(OR(seguimiento[[#This Row],[actividadfisica]]="Ejercicio regular",seguimiento[[#This Row],[actividadfisica]]="Actividad deportiva"),"Sí","")</f>
        <v/>
      </c>
    </row>
    <row r="1236" spans="1:21" x14ac:dyDescent="0.3">
      <c r="A1236" t="str">
        <f>VLOOKUP(B1236,pacientes_insertados[],2,)</f>
        <v>61e34254ec4ec02e84f5dd54</v>
      </c>
      <c r="B1236">
        <f>seguimiento[[#This Row],[idpaciente]]</f>
        <v>559</v>
      </c>
      <c r="C1236">
        <f t="shared" si="19"/>
        <v>2013</v>
      </c>
      <c r="D1236" s="1">
        <f>seguimiento[[#This Row],[fecha]]</f>
        <v>41277</v>
      </c>
      <c r="E1236" t="str">
        <f>seguimiento[[#This Row],[institucion]]</f>
        <v>Hospital de Niños Dr Orlando Alassia</v>
      </c>
      <c r="F1236" t="str">
        <f>seguimiento[[#This Row],[fallecimiento]]</f>
        <v>No</v>
      </c>
      <c r="O1236" t="str">
        <f>IF(seguimiento[[#This Row],[curvaglucemia]]="","No realizada","Realizada")</f>
        <v>No realizada</v>
      </c>
      <c r="P1236" t="str">
        <f>IF(O1236="Realizada",seguimiento[[#This Row],[curvaglucemia]],"")</f>
        <v/>
      </c>
      <c r="Q1236" t="str">
        <f>IF(seguimiento[[#This Row],[vitaminaDRealizada]]="","",IF(seguimiento[[#This Row],[vitaminaDRealizada]]="No realizado","No realizada","Realizada"))</f>
        <v/>
      </c>
      <c r="R1236" t="str">
        <f>IF(Q1236="Realizada",seguimiento[[#This Row],[vitaminaDRealizada]],"")</f>
        <v/>
      </c>
      <c r="S1236" t="str">
        <f>IF(seguimiento[[#This Row],[ige]]="No realizada","No realizada",IF(seguimiento[[#This Row],[ige]]="","","Realizada"))</f>
        <v/>
      </c>
      <c r="T1236" t="str">
        <f>IF(S1236="Realizada",seguimiento[[#This Row],[ige]],"")</f>
        <v/>
      </c>
      <c r="U1236" t="str">
        <f>IF(OR(seguimiento[[#This Row],[actividadfisica]]="Ejercicio regular",seguimiento[[#This Row],[actividadfisica]]="Actividad deportiva"),"Sí","")</f>
        <v>Sí</v>
      </c>
    </row>
    <row r="1237" spans="1:21" x14ac:dyDescent="0.3">
      <c r="A1237" t="str">
        <f>VLOOKUP(B1237,pacientes_insertados[],2,)</f>
        <v>61e34254ec4ec02e84f5dd54</v>
      </c>
      <c r="B1237">
        <f>seguimiento[[#This Row],[idpaciente]]</f>
        <v>559</v>
      </c>
      <c r="C1237">
        <f t="shared" si="19"/>
        <v>2013</v>
      </c>
      <c r="D1237" s="1">
        <f>seguimiento[[#This Row],[fecha]]</f>
        <v>41347</v>
      </c>
      <c r="E1237" t="str">
        <f>seguimiento[[#This Row],[institucion]]</f>
        <v>Hospital de Niños Dr Orlando Alassia</v>
      </c>
      <c r="F1237" t="str">
        <f>seguimiento[[#This Row],[fallecimiento]]</f>
        <v>No</v>
      </c>
      <c r="K1237" t="str">
        <f>seguimiento[[#This Row],[coberturamedica]]</f>
        <v>Sí</v>
      </c>
      <c r="O1237" t="str">
        <f>IF(seguimiento[[#This Row],[curvaglucemia]]="","No realizada","Realizada")</f>
        <v>No realizada</v>
      </c>
      <c r="P1237" t="str">
        <f>IF(O1237="Realizada",seguimiento[[#This Row],[curvaglucemia]],"")</f>
        <v/>
      </c>
      <c r="Q1237" t="str">
        <f>IF(seguimiento[[#This Row],[vitaminaDRealizada]]="","",IF(seguimiento[[#This Row],[vitaminaDRealizada]]="No realizado","No realizada","Realizada"))</f>
        <v/>
      </c>
      <c r="R1237" t="str">
        <f>IF(Q1237="Realizada",seguimiento[[#This Row],[vitaminaDRealizada]],"")</f>
        <v/>
      </c>
      <c r="S1237" t="str">
        <f>IF(seguimiento[[#This Row],[ige]]="No realizada","No realizada",IF(seguimiento[[#This Row],[ige]]="","","Realizada"))</f>
        <v/>
      </c>
      <c r="T1237" t="str">
        <f>IF(S1237="Realizada",seguimiento[[#This Row],[ige]],"")</f>
        <v/>
      </c>
      <c r="U1237" t="str">
        <f>IF(OR(seguimiento[[#This Row],[actividadfisica]]="Ejercicio regular",seguimiento[[#This Row],[actividadfisica]]="Actividad deportiva"),"Sí","")</f>
        <v>Sí</v>
      </c>
    </row>
    <row r="1238" spans="1:21" x14ac:dyDescent="0.3">
      <c r="A1238" t="str">
        <f>VLOOKUP(B1238,pacientes_insertados[],2,)</f>
        <v>61e34254ec4ec02e84f5dd54</v>
      </c>
      <c r="B1238">
        <f>seguimiento[[#This Row],[idpaciente]]</f>
        <v>559</v>
      </c>
      <c r="C1238">
        <f t="shared" si="19"/>
        <v>2014</v>
      </c>
      <c r="D1238" s="1">
        <f>seguimiento[[#This Row],[fecha]]</f>
        <v>41697</v>
      </c>
      <c r="E1238" t="str">
        <f>seguimiento[[#This Row],[institucion]]</f>
        <v>Hospital de Niños Dr Orlando Alassia</v>
      </c>
      <c r="F1238" t="str">
        <f>seguimiento[[#This Row],[fallecimiento]]</f>
        <v>No</v>
      </c>
      <c r="K1238" t="str">
        <f>seguimiento[[#This Row],[coberturamedica]]</f>
        <v>No</v>
      </c>
      <c r="O1238" t="str">
        <f>IF(seguimiento[[#This Row],[curvaglucemia]]="","No realizada","Realizada")</f>
        <v>No realizada</v>
      </c>
      <c r="P1238" t="str">
        <f>IF(O1238="Realizada",seguimiento[[#This Row],[curvaglucemia]],"")</f>
        <v/>
      </c>
      <c r="Q1238" t="str">
        <f>IF(seguimiento[[#This Row],[vitaminaDRealizada]]="","",IF(seguimiento[[#This Row],[vitaminaDRealizada]]="No realizado","No realizada","Realizada"))</f>
        <v/>
      </c>
      <c r="R1238" t="str">
        <f>IF(Q1238="Realizada",seguimiento[[#This Row],[vitaminaDRealizada]],"")</f>
        <v/>
      </c>
      <c r="S1238" t="str">
        <f>IF(seguimiento[[#This Row],[ige]]="No realizada","No realizada",IF(seguimiento[[#This Row],[ige]]="","","Realizada"))</f>
        <v/>
      </c>
      <c r="T1238" t="str">
        <f>IF(S1238="Realizada",seguimiento[[#This Row],[ige]],"")</f>
        <v/>
      </c>
      <c r="U1238" t="str">
        <f>IF(OR(seguimiento[[#This Row],[actividadfisica]]="Ejercicio regular",seguimiento[[#This Row],[actividadfisica]]="Actividad deportiva"),"Sí","")</f>
        <v>Sí</v>
      </c>
    </row>
    <row r="1239" spans="1:21" x14ac:dyDescent="0.3">
      <c r="A1239" t="str">
        <f>VLOOKUP(B1239,pacientes_insertados[],2,)</f>
        <v>61e34254ec4ec02e84f5dd55</v>
      </c>
      <c r="B1239">
        <f>seguimiento[[#This Row],[idpaciente]]</f>
        <v>560</v>
      </c>
      <c r="C1239">
        <f t="shared" si="19"/>
        <v>2013</v>
      </c>
      <c r="D1239" s="1">
        <f>seguimiento[[#This Row],[fecha]]</f>
        <v>41279</v>
      </c>
      <c r="E1239" t="str">
        <f>seguimiento[[#This Row],[institucion]]</f>
        <v>Clinica San Lucas</v>
      </c>
      <c r="F1239" t="str">
        <f>seguimiento[[#This Row],[fallecimiento]]</f>
        <v>No</v>
      </c>
      <c r="I1239" t="str">
        <f>seguimiento[[#This Row],[educacion]]</f>
        <v>Secundaria incompleta</v>
      </c>
      <c r="K1239" t="str">
        <f>seguimiento[[#This Row],[coberturamedica]]</f>
        <v>Sí</v>
      </c>
      <c r="L1239" t="str">
        <f>seguimiento[[#This Row],[ntratendovenosos]]</f>
        <v>3</v>
      </c>
      <c r="M1239" t="str">
        <f>seguimiento[[#This Row],[Embarazo]]</f>
        <v>No</v>
      </c>
      <c r="N1239" t="str">
        <f>seguimiento[[#This Row],[ncultivosanio]]</f>
        <v>12</v>
      </c>
      <c r="O1239" t="str">
        <f>IF(seguimiento[[#This Row],[curvaglucemia]]="","No realizada","Realizada")</f>
        <v>Realizada</v>
      </c>
      <c r="P1239" t="str">
        <f>IF(O1239="Realizada",seguimiento[[#This Row],[curvaglucemia]],"")</f>
        <v>Normal</v>
      </c>
      <c r="Q1239" t="str">
        <f>IF(seguimiento[[#This Row],[vitaminaDRealizada]]="","",IF(seguimiento[[#This Row],[vitaminaDRealizada]]="No realizado","No realizada","Realizada"))</f>
        <v/>
      </c>
      <c r="R1239" t="str">
        <f>IF(Q1239="Realizada",seguimiento[[#This Row],[vitaminaDRealizada]],"")</f>
        <v/>
      </c>
      <c r="S1239" t="str">
        <f>IF(seguimiento[[#This Row],[ige]]="No realizada","No realizada",IF(seguimiento[[#This Row],[ige]]="","","Realizada"))</f>
        <v>Realizada</v>
      </c>
      <c r="T1239" t="str">
        <f>IF(S1239="Realizada",seguimiento[[#This Row],[ige]],"")</f>
        <v>&lt; 500</v>
      </c>
      <c r="U1239" t="str">
        <f>IF(OR(seguimiento[[#This Row],[actividadfisica]]="Ejercicio regular",seguimiento[[#This Row],[actividadfisica]]="Actividad deportiva"),"Sí","")</f>
        <v>Sí</v>
      </c>
    </row>
    <row r="1240" spans="1:21" x14ac:dyDescent="0.3">
      <c r="A1240" t="str">
        <f>VLOOKUP(B1240,pacientes_insertados[],2,)</f>
        <v>61e34254ec4ec02e84f5dd55</v>
      </c>
      <c r="B1240">
        <f>seguimiento[[#This Row],[idpaciente]]</f>
        <v>560</v>
      </c>
      <c r="C1240">
        <f t="shared" si="19"/>
        <v>2013</v>
      </c>
      <c r="D1240" s="1">
        <f>seguimiento[[#This Row],[fecha]]</f>
        <v>41597</v>
      </c>
      <c r="E1240" t="str">
        <f>seguimiento[[#This Row],[institucion]]</f>
        <v>Clinica San Lucas</v>
      </c>
      <c r="F1240" t="str">
        <f>seguimiento[[#This Row],[fallecimiento]]</f>
        <v>No</v>
      </c>
      <c r="I1240" t="str">
        <f>seguimiento[[#This Row],[educacion]]</f>
        <v>Terciario completo</v>
      </c>
      <c r="J1240" t="str">
        <f>seguimiento[[#This Row],[laboral]]</f>
        <v>No trabaja</v>
      </c>
      <c r="K1240" t="str">
        <f>seguimiento[[#This Row],[coberturamedica]]</f>
        <v>Sí</v>
      </c>
      <c r="L1240" t="str">
        <f>seguimiento[[#This Row],[ntratendovenosos]]</f>
        <v>2</v>
      </c>
      <c r="M1240" t="str">
        <f>seguimiento[[#This Row],[Embarazo]]</f>
        <v>No</v>
      </c>
      <c r="N1240" t="str">
        <f>seguimiento[[#This Row],[ncultivosanio]]</f>
        <v>4</v>
      </c>
      <c r="O1240" t="str">
        <f>IF(seguimiento[[#This Row],[curvaglucemia]]="","No realizada","Realizada")</f>
        <v>Realizada</v>
      </c>
      <c r="P1240" t="str">
        <f>IF(O1240="Realizada",seguimiento[[#This Row],[curvaglucemia]],"")</f>
        <v>Normal</v>
      </c>
      <c r="Q1240" t="str">
        <f>IF(seguimiento[[#This Row],[vitaminaDRealizada]]="","",IF(seguimiento[[#This Row],[vitaminaDRealizada]]="No realizado","No realizada","Realizada"))</f>
        <v/>
      </c>
      <c r="R1240" t="str">
        <f>IF(Q1240="Realizada",seguimiento[[#This Row],[vitaminaDRealizada]],"")</f>
        <v/>
      </c>
      <c r="S1240" t="str">
        <f>IF(seguimiento[[#This Row],[ige]]="No realizada","No realizada",IF(seguimiento[[#This Row],[ige]]="","","Realizada"))</f>
        <v>Realizada</v>
      </c>
      <c r="T1240" t="str">
        <f>IF(S1240="Realizada",seguimiento[[#This Row],[ige]],"")</f>
        <v>&lt; 500</v>
      </c>
      <c r="U1240" t="str">
        <f>IF(OR(seguimiento[[#This Row],[actividadfisica]]="Ejercicio regular",seguimiento[[#This Row],[actividadfisica]]="Actividad deportiva"),"Sí","")</f>
        <v/>
      </c>
    </row>
    <row r="1241" spans="1:21" x14ac:dyDescent="0.3">
      <c r="A1241" t="str">
        <f>VLOOKUP(B1241,pacientes_insertados[],2,)</f>
        <v>61e34254ec4ec02e84f5dd55</v>
      </c>
      <c r="B1241">
        <f>seguimiento[[#This Row],[idpaciente]]</f>
        <v>560</v>
      </c>
      <c r="C1241">
        <f t="shared" si="19"/>
        <v>2015</v>
      </c>
      <c r="D1241" s="1">
        <f>seguimiento[[#This Row],[fecha]]</f>
        <v>42006</v>
      </c>
      <c r="E1241" t="str">
        <f>seguimiento[[#This Row],[institucion]]</f>
        <v>Clinica San Lucas</v>
      </c>
      <c r="F1241" t="str">
        <f>seguimiento[[#This Row],[fallecimiento]]</f>
        <v>No</v>
      </c>
      <c r="I1241" t="str">
        <f>seguimiento[[#This Row],[educacion]]</f>
        <v>Terciario completo</v>
      </c>
      <c r="J1241" t="str">
        <f>seguimiento[[#This Row],[laboral]]</f>
        <v>No trabaja</v>
      </c>
      <c r="K1241" t="str">
        <f>seguimiento[[#This Row],[coberturamedica]]</f>
        <v>Sí</v>
      </c>
      <c r="L1241" t="str">
        <f>seguimiento[[#This Row],[ntratendovenosos]]</f>
        <v>3</v>
      </c>
      <c r="M1241" t="str">
        <f>seguimiento[[#This Row],[Embarazo]]</f>
        <v>No</v>
      </c>
      <c r="N1241" t="str">
        <f>seguimiento[[#This Row],[ncultivosanio]]</f>
        <v>4</v>
      </c>
      <c r="O1241" t="str">
        <f>IF(seguimiento[[#This Row],[curvaglucemia]]="","No realizada","Realizada")</f>
        <v>Realizada</v>
      </c>
      <c r="P1241" t="str">
        <f>IF(O1241="Realizada",seguimiento[[#This Row],[curvaglucemia]],"")</f>
        <v>Normal</v>
      </c>
      <c r="Q1241" t="str">
        <f>IF(seguimiento[[#This Row],[vitaminaDRealizada]]="","",IF(seguimiento[[#This Row],[vitaminaDRealizada]]="No realizado","No realizada","Realizada"))</f>
        <v/>
      </c>
      <c r="R1241" t="str">
        <f>IF(Q1241="Realizada",seguimiento[[#This Row],[vitaminaDRealizada]],"")</f>
        <v/>
      </c>
      <c r="S1241" t="str">
        <f>IF(seguimiento[[#This Row],[ige]]="No realizada","No realizada",IF(seguimiento[[#This Row],[ige]]="","","Realizada"))</f>
        <v>Realizada</v>
      </c>
      <c r="T1241" t="str">
        <f>IF(S1241="Realizada",seguimiento[[#This Row],[ige]],"")</f>
        <v>&lt; 500</v>
      </c>
      <c r="U1241" t="str">
        <f>IF(OR(seguimiento[[#This Row],[actividadfisica]]="Ejercicio regular",seguimiento[[#This Row],[actividadfisica]]="Actividad deportiva"),"Sí","")</f>
        <v/>
      </c>
    </row>
    <row r="1242" spans="1:21" x14ac:dyDescent="0.3">
      <c r="A1242" t="str">
        <f>VLOOKUP(B1242,pacientes_insertados[],2,)</f>
        <v>61e34254ec4ec02e84f5dd55</v>
      </c>
      <c r="B1242">
        <f>seguimiento[[#This Row],[idpaciente]]</f>
        <v>560</v>
      </c>
      <c r="C1242">
        <f t="shared" si="19"/>
        <v>2017</v>
      </c>
      <c r="D1242" s="1">
        <f>seguimiento[[#This Row],[fecha]]</f>
        <v>42906</v>
      </c>
      <c r="E1242" t="str">
        <f>seguimiento[[#This Row],[institucion]]</f>
        <v>Clinica San Lucas</v>
      </c>
      <c r="F1242" t="str">
        <f>seguimiento[[#This Row],[fallecimiento]]</f>
        <v>No</v>
      </c>
      <c r="O1242" t="str">
        <f>IF(seguimiento[[#This Row],[curvaglucemia]]="","No realizada","Realizada")</f>
        <v>No realizada</v>
      </c>
      <c r="P1242" t="str">
        <f>IF(O1242="Realizada",seguimiento[[#This Row],[curvaglucemia]],"")</f>
        <v/>
      </c>
      <c r="Q1242" t="str">
        <f>IF(seguimiento[[#This Row],[vitaminaDRealizada]]="","",IF(seguimiento[[#This Row],[vitaminaDRealizada]]="No realizado","No realizada","Realizada"))</f>
        <v/>
      </c>
      <c r="R1242" t="str">
        <f>IF(Q1242="Realizada",seguimiento[[#This Row],[vitaminaDRealizada]],"")</f>
        <v/>
      </c>
      <c r="S1242" t="str">
        <f>IF(seguimiento[[#This Row],[ige]]="No realizada","No realizada",IF(seguimiento[[#This Row],[ige]]="","","Realizada"))</f>
        <v/>
      </c>
      <c r="T1242" t="str">
        <f>IF(S1242="Realizada",seguimiento[[#This Row],[ige]],"")</f>
        <v/>
      </c>
      <c r="U1242" t="str">
        <f>IF(OR(seguimiento[[#This Row],[actividadfisica]]="Ejercicio regular",seguimiento[[#This Row],[actividadfisica]]="Actividad deportiva"),"Sí","")</f>
        <v/>
      </c>
    </row>
    <row r="1243" spans="1:21" x14ac:dyDescent="0.3">
      <c r="A1243" t="str">
        <f>VLOOKUP(B1243,pacientes_insertados[],2,)</f>
        <v>61e34254ec4ec02e84f5dd56</v>
      </c>
      <c r="B1243">
        <f>seguimiento[[#This Row],[idpaciente]]</f>
        <v>561</v>
      </c>
      <c r="C1243">
        <f t="shared" si="19"/>
        <v>2012</v>
      </c>
      <c r="D1243" s="1">
        <f>seguimiento[[#This Row],[fecha]]</f>
        <v>41261</v>
      </c>
      <c r="E1243" t="str">
        <f>seguimiento[[#This Row],[institucion]]</f>
        <v>Clinica San Lucas</v>
      </c>
      <c r="F1243" t="str">
        <f>seguimiento[[#This Row],[fallecimiento]]</f>
        <v>No</v>
      </c>
      <c r="K1243" t="str">
        <f>seguimiento[[#This Row],[coberturamedica]]</f>
        <v>Sí</v>
      </c>
      <c r="M1243" t="str">
        <f>seguimiento[[#This Row],[Embarazo]]</f>
        <v>No</v>
      </c>
      <c r="N1243" t="str">
        <f>seguimiento[[#This Row],[ncultivosanio]]</f>
        <v>4</v>
      </c>
      <c r="O1243" t="str">
        <f>IF(seguimiento[[#This Row],[curvaglucemia]]="","No realizada","Realizada")</f>
        <v>Realizada</v>
      </c>
      <c r="P1243" t="str">
        <f>IF(O1243="Realizada",seguimiento[[#This Row],[curvaglucemia]],"")</f>
        <v>Normal</v>
      </c>
      <c r="Q1243" t="str">
        <f>IF(seguimiento[[#This Row],[vitaminaDRealizada]]="","",IF(seguimiento[[#This Row],[vitaminaDRealizada]]="No realizado","No realizada","Realizada"))</f>
        <v/>
      </c>
      <c r="R1243" t="str">
        <f>IF(Q1243="Realizada",seguimiento[[#This Row],[vitaminaDRealizada]],"")</f>
        <v/>
      </c>
      <c r="S1243" t="str">
        <f>IF(seguimiento[[#This Row],[ige]]="No realizada","No realizada",IF(seguimiento[[#This Row],[ige]]="","","Realizada"))</f>
        <v>Realizada</v>
      </c>
      <c r="T1243" t="str">
        <f>IF(S1243="Realizada",seguimiento[[#This Row],[ige]],"")</f>
        <v>&lt; 500</v>
      </c>
      <c r="U1243" t="str">
        <f>IF(OR(seguimiento[[#This Row],[actividadfisica]]="Ejercicio regular",seguimiento[[#This Row],[actividadfisica]]="Actividad deportiva"),"Sí","")</f>
        <v>Sí</v>
      </c>
    </row>
    <row r="1244" spans="1:21" x14ac:dyDescent="0.3">
      <c r="A1244" t="str">
        <f>VLOOKUP(B1244,pacientes_insertados[],2,)</f>
        <v>61e34254ec4ec02e84f5dd56</v>
      </c>
      <c r="B1244">
        <f>seguimiento[[#This Row],[idpaciente]]</f>
        <v>561</v>
      </c>
      <c r="C1244">
        <f t="shared" si="19"/>
        <v>2013</v>
      </c>
      <c r="D1244" s="1">
        <f>seguimiento[[#This Row],[fecha]]</f>
        <v>41618</v>
      </c>
      <c r="E1244" t="str">
        <f>seguimiento[[#This Row],[institucion]]</f>
        <v>Clinica San Lucas</v>
      </c>
      <c r="F1244" t="str">
        <f>seguimiento[[#This Row],[fallecimiento]]</f>
        <v>No</v>
      </c>
      <c r="I1244" t="str">
        <f>seguimiento[[#This Row],[educacion]]</f>
        <v>Primaria incompleta</v>
      </c>
      <c r="K1244" t="str">
        <f>seguimiento[[#This Row],[coberturamedica]]</f>
        <v>Sí</v>
      </c>
      <c r="M1244" t="str">
        <f>seguimiento[[#This Row],[Embarazo]]</f>
        <v>No</v>
      </c>
      <c r="N1244" t="str">
        <f>seguimiento[[#This Row],[ncultivosanio]]</f>
        <v>3</v>
      </c>
      <c r="O1244" t="str">
        <f>IF(seguimiento[[#This Row],[curvaglucemia]]="","No realizada","Realizada")</f>
        <v>Realizada</v>
      </c>
      <c r="P1244" t="str">
        <f>IF(O1244="Realizada",seguimiento[[#This Row],[curvaglucemia]],"")</f>
        <v>Normal</v>
      </c>
      <c r="Q1244" t="str">
        <f>IF(seguimiento[[#This Row],[vitaminaDRealizada]]="","",IF(seguimiento[[#This Row],[vitaminaDRealizada]]="No realizado","No realizada","Realizada"))</f>
        <v/>
      </c>
      <c r="R1244" t="str">
        <f>IF(Q1244="Realizada",seguimiento[[#This Row],[vitaminaDRealizada]],"")</f>
        <v/>
      </c>
      <c r="S1244" t="str">
        <f>IF(seguimiento[[#This Row],[ige]]="No realizada","No realizada",IF(seguimiento[[#This Row],[ige]]="","","Realizada"))</f>
        <v>Realizada</v>
      </c>
      <c r="T1244" t="str">
        <f>IF(S1244="Realizada",seguimiento[[#This Row],[ige]],"")</f>
        <v>&lt; 500</v>
      </c>
      <c r="U1244" t="str">
        <f>IF(OR(seguimiento[[#This Row],[actividadfisica]]="Ejercicio regular",seguimiento[[#This Row],[actividadfisica]]="Actividad deportiva"),"Sí","")</f>
        <v>Sí</v>
      </c>
    </row>
    <row r="1245" spans="1:21" x14ac:dyDescent="0.3">
      <c r="A1245" t="str">
        <f>VLOOKUP(B1245,pacientes_insertados[],2,)</f>
        <v>61e34254ec4ec02e84f5dd56</v>
      </c>
      <c r="B1245">
        <f>seguimiento[[#This Row],[idpaciente]]</f>
        <v>561</v>
      </c>
      <c r="C1245">
        <f t="shared" si="19"/>
        <v>2014</v>
      </c>
      <c r="D1245" s="1">
        <f>seguimiento[[#This Row],[fecha]]</f>
        <v>41975</v>
      </c>
      <c r="E1245" t="str">
        <f>seguimiento[[#This Row],[institucion]]</f>
        <v>Clinica San Lucas</v>
      </c>
      <c r="F1245" t="str">
        <f>seguimiento[[#This Row],[fallecimiento]]</f>
        <v>No</v>
      </c>
      <c r="I1245" t="str">
        <f>seguimiento[[#This Row],[educacion]]</f>
        <v>Primaria incompleta</v>
      </c>
      <c r="K1245" t="str">
        <f>seguimiento[[#This Row],[coberturamedica]]</f>
        <v>Sí</v>
      </c>
      <c r="M1245" t="str">
        <f>seguimiento[[#This Row],[Embarazo]]</f>
        <v>No</v>
      </c>
      <c r="N1245" t="str">
        <f>seguimiento[[#This Row],[ncultivosanio]]</f>
        <v>5</v>
      </c>
      <c r="O1245" t="str">
        <f>IF(seguimiento[[#This Row],[curvaglucemia]]="","No realizada","Realizada")</f>
        <v>Realizada</v>
      </c>
      <c r="P1245" t="str">
        <f>IF(O1245="Realizada",seguimiento[[#This Row],[curvaglucemia]],"")</f>
        <v>Normal</v>
      </c>
      <c r="Q1245" t="str">
        <f>IF(seguimiento[[#This Row],[vitaminaDRealizada]]="","",IF(seguimiento[[#This Row],[vitaminaDRealizada]]="No realizado","No realizada","Realizada"))</f>
        <v/>
      </c>
      <c r="R1245" t="str">
        <f>IF(Q1245="Realizada",seguimiento[[#This Row],[vitaminaDRealizada]],"")</f>
        <v/>
      </c>
      <c r="S1245" t="str">
        <f>IF(seguimiento[[#This Row],[ige]]="No realizada","No realizada",IF(seguimiento[[#This Row],[ige]]="","","Realizada"))</f>
        <v>Realizada</v>
      </c>
      <c r="T1245" t="str">
        <f>IF(S1245="Realizada",seguimiento[[#This Row],[ige]],"")</f>
        <v>&lt; 500</v>
      </c>
      <c r="U1245" t="str">
        <f>IF(OR(seguimiento[[#This Row],[actividadfisica]]="Ejercicio regular",seguimiento[[#This Row],[actividadfisica]]="Actividad deportiva"),"Sí","")</f>
        <v>Sí</v>
      </c>
    </row>
    <row r="1246" spans="1:21" x14ac:dyDescent="0.3">
      <c r="A1246" t="str">
        <f>VLOOKUP(B1246,pacientes_insertados[],2,)</f>
        <v>61e34254ec4ec02e84f5dd56</v>
      </c>
      <c r="B1246">
        <f>seguimiento[[#This Row],[idpaciente]]</f>
        <v>561</v>
      </c>
      <c r="C1246">
        <f t="shared" si="19"/>
        <v>2016</v>
      </c>
      <c r="D1246" s="1">
        <f>seguimiento[[#This Row],[fecha]]</f>
        <v>42388</v>
      </c>
      <c r="E1246" t="str">
        <f>seguimiento[[#This Row],[institucion]]</f>
        <v>Clinica San Lucas</v>
      </c>
      <c r="F1246" t="str">
        <f>seguimiento[[#This Row],[fallecimiento]]</f>
        <v>No</v>
      </c>
      <c r="O1246" t="str">
        <f>IF(seguimiento[[#This Row],[curvaglucemia]]="","No realizada","Realizada")</f>
        <v>No realizada</v>
      </c>
      <c r="P1246" t="str">
        <f>IF(O1246="Realizada",seguimiento[[#This Row],[curvaglucemia]],"")</f>
        <v/>
      </c>
      <c r="Q1246" t="str">
        <f>IF(seguimiento[[#This Row],[vitaminaDRealizada]]="","",IF(seguimiento[[#This Row],[vitaminaDRealizada]]="No realizado","No realizada","Realizada"))</f>
        <v/>
      </c>
      <c r="R1246" t="str">
        <f>IF(Q1246="Realizada",seguimiento[[#This Row],[vitaminaDRealizada]],"")</f>
        <v/>
      </c>
      <c r="S1246" t="str">
        <f>IF(seguimiento[[#This Row],[ige]]="No realizada","No realizada",IF(seguimiento[[#This Row],[ige]]="","","Realizada"))</f>
        <v/>
      </c>
      <c r="T1246" t="str">
        <f>IF(S1246="Realizada",seguimiento[[#This Row],[ige]],"")</f>
        <v/>
      </c>
      <c r="U1246" t="str">
        <f>IF(OR(seguimiento[[#This Row],[actividadfisica]]="Ejercicio regular",seguimiento[[#This Row],[actividadfisica]]="Actividad deportiva"),"Sí","")</f>
        <v/>
      </c>
    </row>
    <row r="1247" spans="1:21" x14ac:dyDescent="0.3">
      <c r="A1247" t="str">
        <f>VLOOKUP(B1247,pacientes_insertados[],2,)</f>
        <v>61e34254ec4ec02e84f5dd57</v>
      </c>
      <c r="B1247">
        <f>seguimiento[[#This Row],[idpaciente]]</f>
        <v>562</v>
      </c>
      <c r="C1247">
        <f t="shared" si="19"/>
        <v>2012</v>
      </c>
      <c r="D1247" s="1">
        <f>seguimiento[[#This Row],[fecha]]</f>
        <v>41260</v>
      </c>
      <c r="E1247" t="str">
        <f>seguimiento[[#This Row],[institucion]]</f>
        <v>Clinica San Lucas</v>
      </c>
      <c r="F1247" t="str">
        <f>seguimiento[[#This Row],[fallecimiento]]</f>
        <v>No</v>
      </c>
      <c r="I1247" t="str">
        <f>seguimiento[[#This Row],[educacion]]</f>
        <v>Primaria incompleta</v>
      </c>
      <c r="K1247" t="str">
        <f>seguimiento[[#This Row],[coberturamedica]]</f>
        <v>Sí</v>
      </c>
      <c r="M1247" t="str">
        <f>seguimiento[[#This Row],[Embarazo]]</f>
        <v>No</v>
      </c>
      <c r="N1247" t="str">
        <f>seguimiento[[#This Row],[ncultivosanio]]</f>
        <v>6</v>
      </c>
      <c r="O1247" t="str">
        <f>IF(seguimiento[[#This Row],[curvaglucemia]]="","No realizada","Realizada")</f>
        <v>Realizada</v>
      </c>
      <c r="P1247" t="str">
        <f>IF(O1247="Realizada",seguimiento[[#This Row],[curvaglucemia]],"")</f>
        <v>Normal</v>
      </c>
      <c r="Q1247" t="str">
        <f>IF(seguimiento[[#This Row],[vitaminaDRealizada]]="","",IF(seguimiento[[#This Row],[vitaminaDRealizada]]="No realizado","No realizada","Realizada"))</f>
        <v/>
      </c>
      <c r="R1247" t="str">
        <f>IF(Q1247="Realizada",seguimiento[[#This Row],[vitaminaDRealizada]],"")</f>
        <v/>
      </c>
      <c r="S1247" t="str">
        <f>IF(seguimiento[[#This Row],[ige]]="No realizada","No realizada",IF(seguimiento[[#This Row],[ige]]="","","Realizada"))</f>
        <v>Realizada</v>
      </c>
      <c r="T1247" t="str">
        <f>IF(S1247="Realizada",seguimiento[[#This Row],[ige]],"")</f>
        <v>&lt; 500</v>
      </c>
      <c r="U1247" t="str">
        <f>IF(OR(seguimiento[[#This Row],[actividadfisica]]="Ejercicio regular",seguimiento[[#This Row],[actividadfisica]]="Actividad deportiva"),"Sí","")</f>
        <v/>
      </c>
    </row>
    <row r="1248" spans="1:21" x14ac:dyDescent="0.3">
      <c r="A1248" t="str">
        <f>VLOOKUP(B1248,pacientes_insertados[],2,)</f>
        <v>61e34254ec4ec02e84f5dd57</v>
      </c>
      <c r="B1248">
        <f>seguimiento[[#This Row],[idpaciente]]</f>
        <v>562</v>
      </c>
      <c r="C1248">
        <f t="shared" si="19"/>
        <v>2013</v>
      </c>
      <c r="D1248" s="1">
        <f>seguimiento[[#This Row],[fecha]]</f>
        <v>41618</v>
      </c>
      <c r="E1248" t="str">
        <f>seguimiento[[#This Row],[institucion]]</f>
        <v>Clinica San Lucas</v>
      </c>
      <c r="F1248" t="str">
        <f>seguimiento[[#This Row],[fallecimiento]]</f>
        <v>No</v>
      </c>
      <c r="I1248" t="str">
        <f>seguimiento[[#This Row],[educacion]]</f>
        <v>Primaria incompleta</v>
      </c>
      <c r="K1248" t="str">
        <f>seguimiento[[#This Row],[coberturamedica]]</f>
        <v>Sí</v>
      </c>
      <c r="L1248" t="str">
        <f>seguimiento[[#This Row],[ntratendovenosos]]</f>
        <v>1</v>
      </c>
      <c r="M1248" t="str">
        <f>seguimiento[[#This Row],[Embarazo]]</f>
        <v>No</v>
      </c>
      <c r="N1248" t="str">
        <f>seguimiento[[#This Row],[ncultivosanio]]</f>
        <v>4</v>
      </c>
      <c r="O1248" t="str">
        <f>IF(seguimiento[[#This Row],[curvaglucemia]]="","No realizada","Realizada")</f>
        <v>Realizada</v>
      </c>
      <c r="P1248" t="str">
        <f>IF(O1248="Realizada",seguimiento[[#This Row],[curvaglucemia]],"")</f>
        <v>Normal</v>
      </c>
      <c r="Q1248" t="str">
        <f>IF(seguimiento[[#This Row],[vitaminaDRealizada]]="","",IF(seguimiento[[#This Row],[vitaminaDRealizada]]="No realizado","No realizada","Realizada"))</f>
        <v/>
      </c>
      <c r="R1248" t="str">
        <f>IF(Q1248="Realizada",seguimiento[[#This Row],[vitaminaDRealizada]],"")</f>
        <v/>
      </c>
      <c r="S1248" t="str">
        <f>IF(seguimiento[[#This Row],[ige]]="No realizada","No realizada",IF(seguimiento[[#This Row],[ige]]="","","Realizada"))</f>
        <v>Realizada</v>
      </c>
      <c r="T1248" t="str">
        <f>IF(S1248="Realizada",seguimiento[[#This Row],[ige]],"")</f>
        <v>&lt; 500</v>
      </c>
      <c r="U1248" t="str">
        <f>IF(OR(seguimiento[[#This Row],[actividadfisica]]="Ejercicio regular",seguimiento[[#This Row],[actividadfisica]]="Actividad deportiva"),"Sí","")</f>
        <v/>
      </c>
    </row>
    <row r="1249" spans="1:21" x14ac:dyDescent="0.3">
      <c r="A1249" t="str">
        <f>VLOOKUP(B1249,pacientes_insertados[],2,)</f>
        <v>61e34254ec4ec02e84f5dd57</v>
      </c>
      <c r="B1249">
        <f>seguimiento[[#This Row],[idpaciente]]</f>
        <v>562</v>
      </c>
      <c r="C1249">
        <f t="shared" si="19"/>
        <v>2015</v>
      </c>
      <c r="D1249" s="1">
        <f>seguimiento[[#This Row],[fecha]]</f>
        <v>42012</v>
      </c>
      <c r="E1249" t="str">
        <f>seguimiento[[#This Row],[institucion]]</f>
        <v>Clinica San Lucas</v>
      </c>
      <c r="F1249" t="str">
        <f>seguimiento[[#This Row],[fallecimiento]]</f>
        <v>No</v>
      </c>
      <c r="I1249" t="str">
        <f>seguimiento[[#This Row],[educacion]]</f>
        <v>Primaria completa</v>
      </c>
      <c r="K1249" t="str">
        <f>seguimiento[[#This Row],[coberturamedica]]</f>
        <v>Sí</v>
      </c>
      <c r="L1249" t="str">
        <f>seguimiento[[#This Row],[ntratendovenosos]]</f>
        <v>2</v>
      </c>
      <c r="M1249" t="str">
        <f>seguimiento[[#This Row],[Embarazo]]</f>
        <v>No</v>
      </c>
      <c r="N1249" t="str">
        <f>seguimiento[[#This Row],[ncultivosanio]]</f>
        <v>6</v>
      </c>
      <c r="O1249" t="str">
        <f>IF(seguimiento[[#This Row],[curvaglucemia]]="","No realizada","Realizada")</f>
        <v>No realizada</v>
      </c>
      <c r="P1249" t="str">
        <f>IF(O1249="Realizada",seguimiento[[#This Row],[curvaglucemia]],"")</f>
        <v/>
      </c>
      <c r="Q1249" t="str">
        <f>IF(seguimiento[[#This Row],[vitaminaDRealizada]]="","",IF(seguimiento[[#This Row],[vitaminaDRealizada]]="No realizado","No realizada","Realizada"))</f>
        <v/>
      </c>
      <c r="R1249" t="str">
        <f>IF(Q1249="Realizada",seguimiento[[#This Row],[vitaminaDRealizada]],"")</f>
        <v/>
      </c>
      <c r="S1249" t="str">
        <f>IF(seguimiento[[#This Row],[ige]]="No realizada","No realizada",IF(seguimiento[[#This Row],[ige]]="","","Realizada"))</f>
        <v>Realizada</v>
      </c>
      <c r="T1249" t="str">
        <f>IF(S1249="Realizada",seguimiento[[#This Row],[ige]],"")</f>
        <v>&lt; 500</v>
      </c>
      <c r="U1249" t="str">
        <f>IF(OR(seguimiento[[#This Row],[actividadfisica]]="Ejercicio regular",seguimiento[[#This Row],[actividadfisica]]="Actividad deportiva"),"Sí","")</f>
        <v/>
      </c>
    </row>
    <row r="1250" spans="1:21" x14ac:dyDescent="0.3">
      <c r="A1250" t="str">
        <f>VLOOKUP(B1250,pacientes_insertados[],2,)</f>
        <v>61e34254ec4ec02e84f5dd57</v>
      </c>
      <c r="B1250">
        <f>seguimiento[[#This Row],[idpaciente]]</f>
        <v>562</v>
      </c>
      <c r="C1250">
        <f t="shared" si="19"/>
        <v>2016</v>
      </c>
      <c r="D1250" s="1">
        <f>seguimiento[[#This Row],[fecha]]</f>
        <v>42380</v>
      </c>
      <c r="E1250" t="str">
        <f>seguimiento[[#This Row],[institucion]]</f>
        <v>Clinica San Lucas</v>
      </c>
      <c r="F1250" t="str">
        <f>seguimiento[[#This Row],[fallecimiento]]</f>
        <v>No</v>
      </c>
      <c r="O1250" t="str">
        <f>IF(seguimiento[[#This Row],[curvaglucemia]]="","No realizada","Realizada")</f>
        <v>No realizada</v>
      </c>
      <c r="P1250" t="str">
        <f>IF(O1250="Realizada",seguimiento[[#This Row],[curvaglucemia]],"")</f>
        <v/>
      </c>
      <c r="Q1250" t="str">
        <f>IF(seguimiento[[#This Row],[vitaminaDRealizada]]="","",IF(seguimiento[[#This Row],[vitaminaDRealizada]]="No realizado","No realizada","Realizada"))</f>
        <v/>
      </c>
      <c r="R1250" t="str">
        <f>IF(Q1250="Realizada",seguimiento[[#This Row],[vitaminaDRealizada]],"")</f>
        <v/>
      </c>
      <c r="S1250" t="str">
        <f>IF(seguimiento[[#This Row],[ige]]="No realizada","No realizada",IF(seguimiento[[#This Row],[ige]]="","","Realizada"))</f>
        <v/>
      </c>
      <c r="T1250" t="str">
        <f>IF(S1250="Realizada",seguimiento[[#This Row],[ige]],"")</f>
        <v/>
      </c>
      <c r="U1250" t="str">
        <f>IF(OR(seguimiento[[#This Row],[actividadfisica]]="Ejercicio regular",seguimiento[[#This Row],[actividadfisica]]="Actividad deportiva"),"Sí","")</f>
        <v/>
      </c>
    </row>
    <row r="1251" spans="1:21" x14ac:dyDescent="0.3">
      <c r="A1251" t="str">
        <f>VLOOKUP(B1251,pacientes_insertados[],2,)</f>
        <v>61e34254ec4ec02e84f5dd71</v>
      </c>
      <c r="B1251">
        <f>seguimiento[[#This Row],[idpaciente]]</f>
        <v>563</v>
      </c>
      <c r="C1251">
        <f t="shared" si="19"/>
        <v>2012</v>
      </c>
      <c r="D1251" s="1">
        <f>seguimiento[[#This Row],[fecha]]</f>
        <v>41255</v>
      </c>
      <c r="E1251" t="str">
        <f>seguimiento[[#This Row],[institucion]]</f>
        <v>Clinica San Lucas</v>
      </c>
      <c r="F1251" t="str">
        <f>seguimiento[[#This Row],[fallecimiento]]</f>
        <v>No</v>
      </c>
      <c r="I1251" t="str">
        <f>seguimiento[[#This Row],[educacion]]</f>
        <v>Analfabeta</v>
      </c>
      <c r="K1251" t="str">
        <f>seguimiento[[#This Row],[coberturamedica]]</f>
        <v>Sí</v>
      </c>
      <c r="M1251" t="str">
        <f>seguimiento[[#This Row],[Embarazo]]</f>
        <v>No</v>
      </c>
      <c r="N1251" t="str">
        <f>seguimiento[[#This Row],[ncultivosanio]]</f>
        <v>8</v>
      </c>
      <c r="O1251" t="str">
        <f>IF(seguimiento[[#This Row],[curvaglucemia]]="","No realizada","Realizada")</f>
        <v>Realizada</v>
      </c>
      <c r="P1251" t="str">
        <f>IF(O1251="Realizada",seguimiento[[#This Row],[curvaglucemia]],"")</f>
        <v>Normal</v>
      </c>
      <c r="Q1251" t="str">
        <f>IF(seguimiento[[#This Row],[vitaminaDRealizada]]="","",IF(seguimiento[[#This Row],[vitaminaDRealizada]]="No realizado","No realizada","Realizada"))</f>
        <v/>
      </c>
      <c r="R1251" t="str">
        <f>IF(Q1251="Realizada",seguimiento[[#This Row],[vitaminaDRealizada]],"")</f>
        <v/>
      </c>
      <c r="S1251" t="str">
        <f>IF(seguimiento[[#This Row],[ige]]="No realizada","No realizada",IF(seguimiento[[#This Row],[ige]]="","","Realizada"))</f>
        <v>Realizada</v>
      </c>
      <c r="T1251" t="str">
        <f>IF(S1251="Realizada",seguimiento[[#This Row],[ige]],"")</f>
        <v>&lt; 500</v>
      </c>
      <c r="U1251" t="str">
        <f>IF(OR(seguimiento[[#This Row],[actividadfisica]]="Ejercicio regular",seguimiento[[#This Row],[actividadfisica]]="Actividad deportiva"),"Sí","")</f>
        <v>Sí</v>
      </c>
    </row>
    <row r="1252" spans="1:21" x14ac:dyDescent="0.3">
      <c r="A1252" t="str">
        <f>VLOOKUP(B1252,pacientes_insertados[],2,)</f>
        <v>61e34254ec4ec02e84f5dd71</v>
      </c>
      <c r="B1252">
        <f>seguimiento[[#This Row],[idpaciente]]</f>
        <v>563</v>
      </c>
      <c r="C1252">
        <f t="shared" si="19"/>
        <v>2013</v>
      </c>
      <c r="D1252" s="1">
        <f>seguimiento[[#This Row],[fecha]]</f>
        <v>41619</v>
      </c>
      <c r="E1252" t="str">
        <f>seguimiento[[#This Row],[institucion]]</f>
        <v>Hospital Cipolletti</v>
      </c>
      <c r="F1252" t="str">
        <f>seguimiento[[#This Row],[fallecimiento]]</f>
        <v>No</v>
      </c>
      <c r="I1252" t="str">
        <f>seguimiento[[#This Row],[educacion]]</f>
        <v>Analfabeta</v>
      </c>
      <c r="K1252" t="str">
        <f>seguimiento[[#This Row],[coberturamedica]]</f>
        <v>Sí</v>
      </c>
      <c r="L1252" t="str">
        <f>seguimiento[[#This Row],[ntratendovenosos]]</f>
        <v>1</v>
      </c>
      <c r="M1252" t="str">
        <f>seguimiento[[#This Row],[Embarazo]]</f>
        <v>No</v>
      </c>
      <c r="N1252" t="str">
        <f>seguimiento[[#This Row],[ncultivosanio]]</f>
        <v>4</v>
      </c>
      <c r="O1252" t="str">
        <f>IF(seguimiento[[#This Row],[curvaglucemia]]="","No realizada","Realizada")</f>
        <v>Realizada</v>
      </c>
      <c r="P1252" t="str">
        <f>IF(O1252="Realizada",seguimiento[[#This Row],[curvaglucemia]],"")</f>
        <v>Normal</v>
      </c>
      <c r="Q1252" t="str">
        <f>IF(seguimiento[[#This Row],[vitaminaDRealizada]]="","",IF(seguimiento[[#This Row],[vitaminaDRealizada]]="No realizado","No realizada","Realizada"))</f>
        <v/>
      </c>
      <c r="R1252" t="str">
        <f>IF(Q1252="Realizada",seguimiento[[#This Row],[vitaminaDRealizada]],"")</f>
        <v/>
      </c>
      <c r="S1252" t="str">
        <f>IF(seguimiento[[#This Row],[ige]]="No realizada","No realizada",IF(seguimiento[[#This Row],[ige]]="","","Realizada"))</f>
        <v>Realizada</v>
      </c>
      <c r="T1252" t="str">
        <f>IF(S1252="Realizada",seguimiento[[#This Row],[ige]],"")</f>
        <v>&lt; 500</v>
      </c>
      <c r="U1252" t="str">
        <f>IF(OR(seguimiento[[#This Row],[actividadfisica]]="Ejercicio regular",seguimiento[[#This Row],[actividadfisica]]="Actividad deportiva"),"Sí","")</f>
        <v>Sí</v>
      </c>
    </row>
    <row r="1253" spans="1:21" x14ac:dyDescent="0.3">
      <c r="A1253" t="str">
        <f>VLOOKUP(B1253,pacientes_insertados[],2,)</f>
        <v>61e34254ec4ec02e84f5dd71</v>
      </c>
      <c r="B1253">
        <f>seguimiento[[#This Row],[idpaciente]]</f>
        <v>563</v>
      </c>
      <c r="C1253">
        <f t="shared" si="19"/>
        <v>2014</v>
      </c>
      <c r="D1253" s="1">
        <f>seguimiento[[#This Row],[fecha]]</f>
        <v>41695</v>
      </c>
      <c r="E1253" t="str">
        <f>seguimiento[[#This Row],[institucion]]</f>
        <v>Hospital Cipolletti</v>
      </c>
      <c r="F1253" t="str">
        <f>seguimiento[[#This Row],[fallecimiento]]</f>
        <v>No</v>
      </c>
      <c r="I1253" t="str">
        <f>seguimiento[[#This Row],[educacion]]</f>
        <v>Primaria incompleta</v>
      </c>
      <c r="K1253" t="str">
        <f>seguimiento[[#This Row],[coberturamedica]]</f>
        <v>Sí</v>
      </c>
      <c r="L1253" t="str">
        <f>seguimiento[[#This Row],[ntratendovenosos]]</f>
        <v>1</v>
      </c>
      <c r="M1253" t="str">
        <f>seguimiento[[#This Row],[Embarazo]]</f>
        <v>No</v>
      </c>
      <c r="N1253" t="str">
        <f>seguimiento[[#This Row],[ncultivosanio]]</f>
        <v>6</v>
      </c>
      <c r="O1253" t="str">
        <f>IF(seguimiento[[#This Row],[curvaglucemia]]="","No realizada","Realizada")</f>
        <v>Realizada</v>
      </c>
      <c r="P1253" t="str">
        <f>IF(O1253="Realizada",seguimiento[[#This Row],[curvaglucemia]],"")</f>
        <v>Normal</v>
      </c>
      <c r="Q1253" t="str">
        <f>IF(seguimiento[[#This Row],[vitaminaDRealizada]]="","",IF(seguimiento[[#This Row],[vitaminaDRealizada]]="No realizado","No realizada","Realizada"))</f>
        <v/>
      </c>
      <c r="R1253" t="str">
        <f>IF(Q1253="Realizada",seguimiento[[#This Row],[vitaminaDRealizada]],"")</f>
        <v/>
      </c>
      <c r="S1253" t="str">
        <f>IF(seguimiento[[#This Row],[ige]]="No realizada","No realizada",IF(seguimiento[[#This Row],[ige]]="","","Realizada"))</f>
        <v>Realizada</v>
      </c>
      <c r="T1253" t="str">
        <f>IF(S1253="Realizada",seguimiento[[#This Row],[ige]],"")</f>
        <v>&lt; 500</v>
      </c>
      <c r="U1253" t="str">
        <f>IF(OR(seguimiento[[#This Row],[actividadfisica]]="Ejercicio regular",seguimiento[[#This Row],[actividadfisica]]="Actividad deportiva"),"Sí","")</f>
        <v>Sí</v>
      </c>
    </row>
    <row r="1254" spans="1:21" x14ac:dyDescent="0.3">
      <c r="A1254" t="str">
        <f>VLOOKUP(B1254,pacientes_insertados[],2,)</f>
        <v>61e34254ec4ec02e84f5dd71</v>
      </c>
      <c r="B1254">
        <f>seguimiento[[#This Row],[idpaciente]]</f>
        <v>563</v>
      </c>
      <c r="C1254">
        <f t="shared" si="19"/>
        <v>2015</v>
      </c>
      <c r="D1254" s="1">
        <f>seguimiento[[#This Row],[fecha]]</f>
        <v>42010</v>
      </c>
      <c r="E1254" t="str">
        <f>seguimiento[[#This Row],[institucion]]</f>
        <v>Hospital Cipolletti</v>
      </c>
      <c r="F1254" t="str">
        <f>seguimiento[[#This Row],[fallecimiento]]</f>
        <v>No</v>
      </c>
      <c r="O1254" t="str">
        <f>IF(seguimiento[[#This Row],[curvaglucemia]]="","No realizada","Realizada")</f>
        <v>No realizada</v>
      </c>
      <c r="P1254" t="str">
        <f>IF(O1254="Realizada",seguimiento[[#This Row],[curvaglucemia]],"")</f>
        <v/>
      </c>
      <c r="Q1254" t="str">
        <f>IF(seguimiento[[#This Row],[vitaminaDRealizada]]="","",IF(seguimiento[[#This Row],[vitaminaDRealizada]]="No realizado","No realizada","Realizada"))</f>
        <v/>
      </c>
      <c r="R1254" t="str">
        <f>IF(Q1254="Realizada",seguimiento[[#This Row],[vitaminaDRealizada]],"")</f>
        <v/>
      </c>
      <c r="S1254" t="str">
        <f>IF(seguimiento[[#This Row],[ige]]="No realizada","No realizada",IF(seguimiento[[#This Row],[ige]]="","","Realizada"))</f>
        <v/>
      </c>
      <c r="T1254" t="str">
        <f>IF(S1254="Realizada",seguimiento[[#This Row],[ige]],"")</f>
        <v/>
      </c>
      <c r="U1254" t="str">
        <f>IF(OR(seguimiento[[#This Row],[actividadfisica]]="Ejercicio regular",seguimiento[[#This Row],[actividadfisica]]="Actividad deportiva"),"Sí","")</f>
        <v/>
      </c>
    </row>
    <row r="1255" spans="1:21" x14ac:dyDescent="0.3">
      <c r="A1255" t="str">
        <f>VLOOKUP(B1255,pacientes_insertados[],2,)</f>
        <v>61e34254ec4ec02e84f5dd71</v>
      </c>
      <c r="B1255">
        <f>seguimiento[[#This Row],[idpaciente]]</f>
        <v>563</v>
      </c>
      <c r="C1255">
        <f t="shared" si="19"/>
        <v>2017</v>
      </c>
      <c r="D1255" s="1">
        <f>seguimiento[[#This Row],[fecha]]</f>
        <v>42950</v>
      </c>
      <c r="E1255" t="str">
        <f>seguimiento[[#This Row],[institucion]]</f>
        <v>CEMIC</v>
      </c>
      <c r="F1255" t="str">
        <f>seguimiento[[#This Row],[fallecimiento]]</f>
        <v>No</v>
      </c>
      <c r="K1255" t="str">
        <f>seguimiento[[#This Row],[coberturamedica]]</f>
        <v>Sí</v>
      </c>
      <c r="M1255" t="str">
        <f>seguimiento[[#This Row],[Embarazo]]</f>
        <v>No</v>
      </c>
      <c r="N1255" t="str">
        <f>seguimiento[[#This Row],[ncultivosanio]]</f>
        <v>3</v>
      </c>
      <c r="O1255" t="str">
        <f>IF(seguimiento[[#This Row],[curvaglucemia]]="","No realizada","Realizada")</f>
        <v>No realizada</v>
      </c>
      <c r="P1255" t="str">
        <f>IF(O1255="Realizada",seguimiento[[#This Row],[curvaglucemia]],"")</f>
        <v/>
      </c>
      <c r="Q1255" t="str">
        <f>IF(seguimiento[[#This Row],[vitaminaDRealizada]]="","",IF(seguimiento[[#This Row],[vitaminaDRealizada]]="No realizado","No realizada","Realizada"))</f>
        <v/>
      </c>
      <c r="R1255" t="str">
        <f>IF(Q1255="Realizada",seguimiento[[#This Row],[vitaminaDRealizada]],"")</f>
        <v/>
      </c>
      <c r="S1255" t="str">
        <f>IF(seguimiento[[#This Row],[ige]]="No realizada","No realizada",IF(seguimiento[[#This Row],[ige]]="","","Realizada"))</f>
        <v/>
      </c>
      <c r="T1255" t="str">
        <f>IF(S1255="Realizada",seguimiento[[#This Row],[ige]],"")</f>
        <v/>
      </c>
      <c r="U1255" t="str">
        <f>IF(OR(seguimiento[[#This Row],[actividadfisica]]="Ejercicio regular",seguimiento[[#This Row],[actividadfisica]]="Actividad deportiva"),"Sí","")</f>
        <v>Sí</v>
      </c>
    </row>
    <row r="1256" spans="1:21" x14ac:dyDescent="0.3">
      <c r="A1256" t="str">
        <f>VLOOKUP(B1256,pacientes_insertados[],2,)</f>
        <v>61e34254ec4ec02e84f5dd71</v>
      </c>
      <c r="B1256">
        <f>seguimiento[[#This Row],[idpaciente]]</f>
        <v>563</v>
      </c>
      <c r="C1256">
        <f t="shared" si="19"/>
        <v>2018</v>
      </c>
      <c r="D1256" s="1">
        <f>seguimiento[[#This Row],[fecha]]</f>
        <v>43108</v>
      </c>
      <c r="E1256" t="str">
        <f>seguimiento[[#This Row],[institucion]]</f>
        <v>CEMIC</v>
      </c>
      <c r="F1256" t="str">
        <f>seguimiento[[#This Row],[fallecimiento]]</f>
        <v>No</v>
      </c>
      <c r="K1256" t="str">
        <f>seguimiento[[#This Row],[coberturamedica]]</f>
        <v>Sí</v>
      </c>
      <c r="O1256" t="str">
        <f>IF(seguimiento[[#This Row],[curvaglucemia]]="","No realizada","Realizada")</f>
        <v>Realizada</v>
      </c>
      <c r="P1256" t="str">
        <f>IF(O1256="Realizada",seguimiento[[#This Row],[curvaglucemia]],"")</f>
        <v>Normal</v>
      </c>
      <c r="Q1256" t="str">
        <f>IF(seguimiento[[#This Row],[vitaminaDRealizada]]="","",IF(seguimiento[[#This Row],[vitaminaDRealizada]]="No realizado","No realizada","Realizada"))</f>
        <v>Realizada</v>
      </c>
      <c r="R1256" t="str">
        <f>IF(Q1256="Realizada",seguimiento[[#This Row],[vitaminaDRealizada]],"")</f>
        <v>Normal</v>
      </c>
      <c r="S1256" t="str">
        <f>IF(seguimiento[[#This Row],[ige]]="No realizada","No realizada",IF(seguimiento[[#This Row],[ige]]="","","Realizada"))</f>
        <v>Realizada</v>
      </c>
      <c r="T1256" t="str">
        <f>IF(S1256="Realizada",seguimiento[[#This Row],[ige]],"")</f>
        <v>&lt; 500</v>
      </c>
      <c r="U1256" t="str">
        <f>IF(OR(seguimiento[[#This Row],[actividadfisica]]="Ejercicio regular",seguimiento[[#This Row],[actividadfisica]]="Actividad deportiva"),"Sí","")</f>
        <v>Sí</v>
      </c>
    </row>
    <row r="1257" spans="1:21" x14ac:dyDescent="0.3">
      <c r="A1257" t="str">
        <f>VLOOKUP(B1257,pacientes_insertados[],2,)</f>
        <v>61e34254ec4ec02e84f5dd5a</v>
      </c>
      <c r="B1257">
        <f>seguimiento[[#This Row],[idpaciente]]</f>
        <v>566</v>
      </c>
      <c r="C1257">
        <f t="shared" si="19"/>
        <v>2013</v>
      </c>
      <c r="D1257" s="1">
        <f>seguimiento[[#This Row],[fecha]]</f>
        <v>41278</v>
      </c>
      <c r="E1257" t="str">
        <f>seguimiento[[#This Row],[institucion]]</f>
        <v>Hospital Cipolletti</v>
      </c>
      <c r="F1257" t="str">
        <f>seguimiento[[#This Row],[fallecimiento]]</f>
        <v>No</v>
      </c>
      <c r="I1257" t="str">
        <f>seguimiento[[#This Row],[educacion]]</f>
        <v>Secundaria completa</v>
      </c>
      <c r="J1257" t="str">
        <f>seguimiento[[#This Row],[laboral]]</f>
        <v>No trabaja</v>
      </c>
      <c r="K1257" t="str">
        <f>seguimiento[[#This Row],[coberturamedica]]</f>
        <v>Sí</v>
      </c>
      <c r="M1257" t="str">
        <f>seguimiento[[#This Row],[Embarazo]]</f>
        <v>No</v>
      </c>
      <c r="O1257" t="str">
        <f>IF(seguimiento[[#This Row],[curvaglucemia]]="","No realizada","Realizada")</f>
        <v>No realizada</v>
      </c>
      <c r="P1257" t="str">
        <f>IF(O1257="Realizada",seguimiento[[#This Row],[curvaglucemia]],"")</f>
        <v/>
      </c>
      <c r="Q1257" t="str">
        <f>IF(seguimiento[[#This Row],[vitaminaDRealizada]]="","",IF(seguimiento[[#This Row],[vitaminaDRealizada]]="No realizado","No realizada","Realizada"))</f>
        <v/>
      </c>
      <c r="R1257" t="str">
        <f>IF(Q1257="Realizada",seguimiento[[#This Row],[vitaminaDRealizada]],"")</f>
        <v/>
      </c>
      <c r="S1257" t="str">
        <f>IF(seguimiento[[#This Row],[ige]]="No realizada","No realizada",IF(seguimiento[[#This Row],[ige]]="","","Realizada"))</f>
        <v/>
      </c>
      <c r="T1257" t="str">
        <f>IF(S1257="Realizada",seguimiento[[#This Row],[ige]],"")</f>
        <v/>
      </c>
      <c r="U1257" t="str">
        <f>IF(OR(seguimiento[[#This Row],[actividadfisica]]="Ejercicio regular",seguimiento[[#This Row],[actividadfisica]]="Actividad deportiva"),"Sí","")</f>
        <v/>
      </c>
    </row>
    <row r="1258" spans="1:21" x14ac:dyDescent="0.3">
      <c r="A1258" t="str">
        <f>VLOOKUP(B1258,pacientes_insertados[],2,)</f>
        <v>61e34254ec4ec02e84f5dd5a</v>
      </c>
      <c r="B1258">
        <f>seguimiento[[#This Row],[idpaciente]]</f>
        <v>566</v>
      </c>
      <c r="C1258">
        <f t="shared" si="19"/>
        <v>2013</v>
      </c>
      <c r="D1258" s="1">
        <f>seguimiento[[#This Row],[fecha]]</f>
        <v>41278</v>
      </c>
      <c r="E1258" t="str">
        <f>seguimiento[[#This Row],[institucion]]</f>
        <v>Hospital Cipolletti</v>
      </c>
      <c r="F1258" t="str">
        <f>seguimiento[[#This Row],[fallecimiento]]</f>
        <v>No</v>
      </c>
      <c r="I1258" t="str">
        <f>seguimiento[[#This Row],[educacion]]</f>
        <v>Secundaria completa</v>
      </c>
      <c r="J1258" t="str">
        <f>seguimiento[[#This Row],[laboral]]</f>
        <v>No trabaja</v>
      </c>
      <c r="K1258" t="str">
        <f>seguimiento[[#This Row],[coberturamedica]]</f>
        <v>Sí</v>
      </c>
      <c r="M1258" t="str">
        <f>seguimiento[[#This Row],[Embarazo]]</f>
        <v>No</v>
      </c>
      <c r="N1258" t="str">
        <f>seguimiento[[#This Row],[ncultivosanio]]</f>
        <v>12</v>
      </c>
      <c r="O1258" t="str">
        <f>IF(seguimiento[[#This Row],[curvaglucemia]]="","No realizada","Realizada")</f>
        <v>Realizada</v>
      </c>
      <c r="P1258" t="str">
        <f>IF(O1258="Realizada",seguimiento[[#This Row],[curvaglucemia]],"")</f>
        <v>Diabetes</v>
      </c>
      <c r="Q1258" t="str">
        <f>IF(seguimiento[[#This Row],[vitaminaDRealizada]]="","",IF(seguimiento[[#This Row],[vitaminaDRealizada]]="No realizado","No realizada","Realizada"))</f>
        <v/>
      </c>
      <c r="R1258" t="str">
        <f>IF(Q1258="Realizada",seguimiento[[#This Row],[vitaminaDRealizada]],"")</f>
        <v/>
      </c>
      <c r="S1258" t="str">
        <f>IF(seguimiento[[#This Row],[ige]]="No realizada","No realizada",IF(seguimiento[[#This Row],[ige]]="","","Realizada"))</f>
        <v>Realizada</v>
      </c>
      <c r="T1258" t="str">
        <f>IF(S1258="Realizada",seguimiento[[#This Row],[ige]],"")</f>
        <v>&lt; 500</v>
      </c>
      <c r="U1258" t="str">
        <f>IF(OR(seguimiento[[#This Row],[actividadfisica]]="Ejercicio regular",seguimiento[[#This Row],[actividadfisica]]="Actividad deportiva"),"Sí","")</f>
        <v>Sí</v>
      </c>
    </row>
    <row r="1259" spans="1:21" x14ac:dyDescent="0.3">
      <c r="A1259" t="str">
        <f>VLOOKUP(B1259,pacientes_insertados[],2,)</f>
        <v>61e34254ec4ec02e84f5dd5a</v>
      </c>
      <c r="B1259">
        <f>seguimiento[[#This Row],[idpaciente]]</f>
        <v>566</v>
      </c>
      <c r="C1259">
        <f t="shared" si="19"/>
        <v>2013</v>
      </c>
      <c r="D1259" s="1">
        <f>seguimiento[[#This Row],[fecha]]</f>
        <v>41606</v>
      </c>
      <c r="E1259" t="str">
        <f>seguimiento[[#This Row],[institucion]]</f>
        <v>Hospital Cipolletti</v>
      </c>
      <c r="F1259" t="str">
        <f>seguimiento[[#This Row],[fallecimiento]]</f>
        <v>No</v>
      </c>
      <c r="I1259" t="str">
        <f>seguimiento[[#This Row],[educacion]]</f>
        <v>Secundaria completa</v>
      </c>
      <c r="J1259" t="str">
        <f>seguimiento[[#This Row],[laboral]]</f>
        <v>No trabaja</v>
      </c>
      <c r="K1259" t="str">
        <f>seguimiento[[#This Row],[coberturamedica]]</f>
        <v>Sí</v>
      </c>
      <c r="L1259" t="str">
        <f>seguimiento[[#This Row],[ntratendovenosos]]</f>
        <v>1</v>
      </c>
      <c r="M1259" t="str">
        <f>seguimiento[[#This Row],[Embarazo]]</f>
        <v>No</v>
      </c>
      <c r="N1259" t="str">
        <f>seguimiento[[#This Row],[ncultivosanio]]</f>
        <v>4</v>
      </c>
      <c r="O1259" t="str">
        <f>IF(seguimiento[[#This Row],[curvaglucemia]]="","No realizada","Realizada")</f>
        <v>Realizada</v>
      </c>
      <c r="P1259" t="str">
        <f>IF(O1259="Realizada",seguimiento[[#This Row],[curvaglucemia]],"")</f>
        <v>Diabetes</v>
      </c>
      <c r="Q1259" t="str">
        <f>IF(seguimiento[[#This Row],[vitaminaDRealizada]]="","",IF(seguimiento[[#This Row],[vitaminaDRealizada]]="No realizado","No realizada","Realizada"))</f>
        <v/>
      </c>
      <c r="R1259" t="str">
        <f>IF(Q1259="Realizada",seguimiento[[#This Row],[vitaminaDRealizada]],"")</f>
        <v/>
      </c>
      <c r="S1259" t="str">
        <f>IF(seguimiento[[#This Row],[ige]]="No realizada","No realizada",IF(seguimiento[[#This Row],[ige]]="","","Realizada"))</f>
        <v>Realizada</v>
      </c>
      <c r="T1259" t="str">
        <f>IF(S1259="Realizada",seguimiento[[#This Row],[ige]],"")</f>
        <v>&lt; 500</v>
      </c>
      <c r="U1259" t="str">
        <f>IF(OR(seguimiento[[#This Row],[actividadfisica]]="Ejercicio regular",seguimiento[[#This Row],[actividadfisica]]="Actividad deportiva"),"Sí","")</f>
        <v/>
      </c>
    </row>
    <row r="1260" spans="1:21" x14ac:dyDescent="0.3">
      <c r="A1260" t="str">
        <f>VLOOKUP(B1260,pacientes_insertados[],2,)</f>
        <v>61e34254ec4ec02e84f5dd5a</v>
      </c>
      <c r="B1260">
        <f>seguimiento[[#This Row],[idpaciente]]</f>
        <v>566</v>
      </c>
      <c r="C1260">
        <f t="shared" si="19"/>
        <v>2016</v>
      </c>
      <c r="D1260" s="1">
        <f>seguimiento[[#This Row],[fecha]]</f>
        <v>42376</v>
      </c>
      <c r="E1260" t="str">
        <f>seguimiento[[#This Row],[institucion]]</f>
        <v>Hospital Cipolletti</v>
      </c>
      <c r="F1260" t="str">
        <f>seguimiento[[#This Row],[fallecimiento]]</f>
        <v>No</v>
      </c>
      <c r="J1260" t="str">
        <f>seguimiento[[#This Row],[laboral]]</f>
        <v>No trabaja</v>
      </c>
      <c r="K1260" t="str">
        <f>seguimiento[[#This Row],[coberturamedica]]</f>
        <v>Sí</v>
      </c>
      <c r="L1260" t="str">
        <f>seguimiento[[#This Row],[ntratendovenosos]]</f>
        <v>1</v>
      </c>
      <c r="M1260" t="str">
        <f>seguimiento[[#This Row],[Embarazo]]</f>
        <v>No</v>
      </c>
      <c r="N1260" t="str">
        <f>seguimiento[[#This Row],[ncultivosanio]]</f>
        <v>6</v>
      </c>
      <c r="O1260" t="str">
        <f>IF(seguimiento[[#This Row],[curvaglucemia]]="","No realizada","Realizada")</f>
        <v>Realizada</v>
      </c>
      <c r="P1260" t="str">
        <f>IF(O1260="Realizada",seguimiento[[#This Row],[curvaglucemia]],"")</f>
        <v>Diabetes</v>
      </c>
      <c r="Q1260" t="str">
        <f>IF(seguimiento[[#This Row],[vitaminaDRealizada]]="","",IF(seguimiento[[#This Row],[vitaminaDRealizada]]="No realizado","No realizada","Realizada"))</f>
        <v/>
      </c>
      <c r="R1260" t="str">
        <f>IF(Q1260="Realizada",seguimiento[[#This Row],[vitaminaDRealizada]],"")</f>
        <v/>
      </c>
      <c r="S1260" t="str">
        <f>IF(seguimiento[[#This Row],[ige]]="No realizada","No realizada",IF(seguimiento[[#This Row],[ige]]="","","Realizada"))</f>
        <v>Realizada</v>
      </c>
      <c r="T1260" t="str">
        <f>IF(S1260="Realizada",seguimiento[[#This Row],[ige]],"")</f>
        <v>&lt; 500</v>
      </c>
      <c r="U1260" t="str">
        <f>IF(OR(seguimiento[[#This Row],[actividadfisica]]="Ejercicio regular",seguimiento[[#This Row],[actividadfisica]]="Actividad deportiva"),"Sí","")</f>
        <v>Sí</v>
      </c>
    </row>
    <row r="1261" spans="1:21" x14ac:dyDescent="0.3">
      <c r="A1261" t="str">
        <f>VLOOKUP(B1261,pacientes_insertados[],2,)</f>
        <v>61e34254ec4ec02e84f5dd5b</v>
      </c>
      <c r="B1261">
        <f>seguimiento[[#This Row],[idpaciente]]</f>
        <v>567</v>
      </c>
      <c r="C1261">
        <f t="shared" si="19"/>
        <v>2013</v>
      </c>
      <c r="D1261" s="1">
        <f>seguimiento[[#This Row],[fecha]]</f>
        <v>41278</v>
      </c>
      <c r="E1261" t="str">
        <f>seguimiento[[#This Row],[institucion]]</f>
        <v>Hospital Cipolletti</v>
      </c>
      <c r="F1261" t="str">
        <f>seguimiento[[#This Row],[fallecimiento]]</f>
        <v>No</v>
      </c>
      <c r="I1261" t="str">
        <f>seguimiento[[#This Row],[educacion]]</f>
        <v>Primaria incompleta</v>
      </c>
      <c r="K1261" t="str">
        <f>seguimiento[[#This Row],[coberturamedica]]</f>
        <v>Sí</v>
      </c>
      <c r="M1261" t="str">
        <f>seguimiento[[#This Row],[Embarazo]]</f>
        <v>No</v>
      </c>
      <c r="N1261" t="str">
        <f>seguimiento[[#This Row],[ncultivosanio]]</f>
        <v>2</v>
      </c>
      <c r="O1261" t="str">
        <f>IF(seguimiento[[#This Row],[curvaglucemia]]="","No realizada","Realizada")</f>
        <v>Realizada</v>
      </c>
      <c r="P1261" t="str">
        <f>IF(O1261="Realizada",seguimiento[[#This Row],[curvaglucemia]],"")</f>
        <v>Intolerancia</v>
      </c>
      <c r="Q1261" t="str">
        <f>IF(seguimiento[[#This Row],[vitaminaDRealizada]]="","",IF(seguimiento[[#This Row],[vitaminaDRealizada]]="No realizado","No realizada","Realizada"))</f>
        <v/>
      </c>
      <c r="R1261" t="str">
        <f>IF(Q1261="Realizada",seguimiento[[#This Row],[vitaminaDRealizada]],"")</f>
        <v/>
      </c>
      <c r="S1261" t="str">
        <f>IF(seguimiento[[#This Row],[ige]]="No realizada","No realizada",IF(seguimiento[[#This Row],[ige]]="","","Realizada"))</f>
        <v>Realizada</v>
      </c>
      <c r="T1261" t="str">
        <f>IF(S1261="Realizada",seguimiento[[#This Row],[ige]],"")</f>
        <v>&lt; 500</v>
      </c>
      <c r="U1261" t="str">
        <f>IF(OR(seguimiento[[#This Row],[actividadfisica]]="Ejercicio regular",seguimiento[[#This Row],[actividadfisica]]="Actividad deportiva"),"Sí","")</f>
        <v>Sí</v>
      </c>
    </row>
    <row r="1262" spans="1:21" x14ac:dyDescent="0.3">
      <c r="A1262" t="str">
        <f>VLOOKUP(B1262,pacientes_insertados[],2,)</f>
        <v>61e34254ec4ec02e84f5dd5b</v>
      </c>
      <c r="B1262">
        <f>seguimiento[[#This Row],[idpaciente]]</f>
        <v>567</v>
      </c>
      <c r="C1262">
        <f t="shared" si="19"/>
        <v>2014</v>
      </c>
      <c r="D1262" s="1">
        <f>seguimiento[[#This Row],[fecha]]</f>
        <v>41984</v>
      </c>
      <c r="E1262" t="str">
        <f>seguimiento[[#This Row],[institucion]]</f>
        <v>Hospital Cipolletti</v>
      </c>
      <c r="F1262" t="str">
        <f>seguimiento[[#This Row],[fallecimiento]]</f>
        <v>No</v>
      </c>
      <c r="I1262" t="str">
        <f>seguimiento[[#This Row],[educacion]]</f>
        <v>Primaria completa</v>
      </c>
      <c r="K1262" t="str">
        <f>seguimiento[[#This Row],[coberturamedica]]</f>
        <v>Sí</v>
      </c>
      <c r="M1262" t="str">
        <f>seguimiento[[#This Row],[Embarazo]]</f>
        <v>No</v>
      </c>
      <c r="N1262" t="str">
        <f>seguimiento[[#This Row],[ncultivosanio]]</f>
        <v>2</v>
      </c>
      <c r="O1262" t="str">
        <f>IF(seguimiento[[#This Row],[curvaglucemia]]="","No realizada","Realizada")</f>
        <v>Realizada</v>
      </c>
      <c r="P1262" t="str">
        <f>IF(O1262="Realizada",seguimiento[[#This Row],[curvaglucemia]],"")</f>
        <v>Normal</v>
      </c>
      <c r="Q1262" t="str">
        <f>IF(seguimiento[[#This Row],[vitaminaDRealizada]]="","",IF(seguimiento[[#This Row],[vitaminaDRealizada]]="No realizado","No realizada","Realizada"))</f>
        <v/>
      </c>
      <c r="R1262" t="str">
        <f>IF(Q1262="Realizada",seguimiento[[#This Row],[vitaminaDRealizada]],"")</f>
        <v/>
      </c>
      <c r="S1262" t="str">
        <f>IF(seguimiento[[#This Row],[ige]]="No realizada","No realizada",IF(seguimiento[[#This Row],[ige]]="","","Realizada"))</f>
        <v>Realizada</v>
      </c>
      <c r="T1262" t="str">
        <f>IF(S1262="Realizada",seguimiento[[#This Row],[ige]],"")</f>
        <v>&lt; 500</v>
      </c>
      <c r="U1262" t="str">
        <f>IF(OR(seguimiento[[#This Row],[actividadfisica]]="Ejercicio regular",seguimiento[[#This Row],[actividadfisica]]="Actividad deportiva"),"Sí","")</f>
        <v/>
      </c>
    </row>
    <row r="1263" spans="1:21" x14ac:dyDescent="0.3">
      <c r="A1263" t="str">
        <f>VLOOKUP(B1263,pacientes_insertados[],2,)</f>
        <v>61e34254ec4ec02e84f5dd5b</v>
      </c>
      <c r="B1263">
        <f>seguimiento[[#This Row],[idpaciente]]</f>
        <v>567</v>
      </c>
      <c r="C1263">
        <f t="shared" si="19"/>
        <v>2016</v>
      </c>
      <c r="D1263" s="1">
        <f>seguimiento[[#This Row],[fecha]]</f>
        <v>42376</v>
      </c>
      <c r="E1263" t="str">
        <f>seguimiento[[#This Row],[institucion]]</f>
        <v>Hospital Cipolletti</v>
      </c>
      <c r="F1263" t="str">
        <f>seguimiento[[#This Row],[fallecimiento]]</f>
        <v>No</v>
      </c>
      <c r="O1263" t="str">
        <f>IF(seguimiento[[#This Row],[curvaglucemia]]="","No realizada","Realizada")</f>
        <v>No realizada</v>
      </c>
      <c r="P1263" t="str">
        <f>IF(O1263="Realizada",seguimiento[[#This Row],[curvaglucemia]],"")</f>
        <v/>
      </c>
      <c r="Q1263" t="str">
        <f>IF(seguimiento[[#This Row],[vitaminaDRealizada]]="","",IF(seguimiento[[#This Row],[vitaminaDRealizada]]="No realizado","No realizada","Realizada"))</f>
        <v/>
      </c>
      <c r="R1263" t="str">
        <f>IF(Q1263="Realizada",seguimiento[[#This Row],[vitaminaDRealizada]],"")</f>
        <v/>
      </c>
      <c r="S1263" t="str">
        <f>IF(seguimiento[[#This Row],[ige]]="No realizada","No realizada",IF(seguimiento[[#This Row],[ige]]="","","Realizada"))</f>
        <v/>
      </c>
      <c r="T1263" t="str">
        <f>IF(S1263="Realizada",seguimiento[[#This Row],[ige]],"")</f>
        <v/>
      </c>
      <c r="U1263" t="str">
        <f>IF(OR(seguimiento[[#This Row],[actividadfisica]]="Ejercicio regular",seguimiento[[#This Row],[actividadfisica]]="Actividad deportiva"),"Sí","")</f>
        <v/>
      </c>
    </row>
    <row r="1264" spans="1:21" x14ac:dyDescent="0.3">
      <c r="A1264" t="str">
        <f>VLOOKUP(B1264,pacientes_insertados[],2,)</f>
        <v>61e34254ec4ec02e84f5dd5c</v>
      </c>
      <c r="B1264">
        <f>seguimiento[[#This Row],[idpaciente]]</f>
        <v>568</v>
      </c>
      <c r="C1264">
        <f t="shared" si="19"/>
        <v>2013</v>
      </c>
      <c r="D1264" s="1">
        <f>seguimiento[[#This Row],[fecha]]</f>
        <v>41277</v>
      </c>
      <c r="E1264" t="str">
        <f>seguimiento[[#This Row],[institucion]]</f>
        <v>Consultorio FQ - Dr. Macri</v>
      </c>
      <c r="F1264" t="str">
        <f>seguimiento[[#This Row],[fallecimiento]]</f>
        <v>No</v>
      </c>
      <c r="I1264" t="str">
        <f>seguimiento[[#This Row],[educacion]]</f>
        <v>Universitario Completo</v>
      </c>
      <c r="J1264" t="str">
        <f>seguimiento[[#This Row],[laboral]]</f>
        <v>Trabaja, completo</v>
      </c>
      <c r="K1264" t="str">
        <f>seguimiento[[#This Row],[coberturamedica]]</f>
        <v>Sí</v>
      </c>
      <c r="N1264" t="str">
        <f>seguimiento[[#This Row],[ncultivosanio]]</f>
        <v>2</v>
      </c>
      <c r="O1264" t="str">
        <f>IF(seguimiento[[#This Row],[curvaglucemia]]="","No realizada","Realizada")</f>
        <v>Realizada</v>
      </c>
      <c r="P1264" t="str">
        <f>IF(O1264="Realizada",seguimiento[[#This Row],[curvaglucemia]],"")</f>
        <v>Normal</v>
      </c>
      <c r="Q1264" t="str">
        <f>IF(seguimiento[[#This Row],[vitaminaDRealizada]]="","",IF(seguimiento[[#This Row],[vitaminaDRealizada]]="No realizado","No realizada","Realizada"))</f>
        <v/>
      </c>
      <c r="R1264" t="str">
        <f>IF(Q1264="Realizada",seguimiento[[#This Row],[vitaminaDRealizada]],"")</f>
        <v/>
      </c>
      <c r="S1264" t="str">
        <f>IF(seguimiento[[#This Row],[ige]]="No realizada","No realizada",IF(seguimiento[[#This Row],[ige]]="","","Realizada"))</f>
        <v>Realizada</v>
      </c>
      <c r="T1264" t="str">
        <f>IF(S1264="Realizada",seguimiento[[#This Row],[ige]],"")</f>
        <v>&lt; 500</v>
      </c>
      <c r="U1264" t="str">
        <f>IF(OR(seguimiento[[#This Row],[actividadfisica]]="Ejercicio regular",seguimiento[[#This Row],[actividadfisica]]="Actividad deportiva"),"Sí","")</f>
        <v/>
      </c>
    </row>
    <row r="1265" spans="1:21" x14ac:dyDescent="0.3">
      <c r="A1265" t="str">
        <f>VLOOKUP(B1265,pacientes_insertados[],2,)</f>
        <v>61e34254ec4ec02e84f5dd5d</v>
      </c>
      <c r="B1265">
        <f>seguimiento[[#This Row],[idpaciente]]</f>
        <v>569</v>
      </c>
      <c r="C1265">
        <f t="shared" si="19"/>
        <v>2013</v>
      </c>
      <c r="D1265" s="1">
        <f>seguimiento[[#This Row],[fecha]]</f>
        <v>41277</v>
      </c>
      <c r="E1265" t="str">
        <f>seguimiento[[#This Row],[institucion]]</f>
        <v>Consultorio FQ - Dr. Macri</v>
      </c>
      <c r="F1265" t="str">
        <f>seguimiento[[#This Row],[fallecimiento]]</f>
        <v>No</v>
      </c>
      <c r="I1265" t="str">
        <f>seguimiento[[#This Row],[educacion]]</f>
        <v>Primaria completa</v>
      </c>
      <c r="K1265" t="str">
        <f>seguimiento[[#This Row],[coberturamedica]]</f>
        <v>Sí</v>
      </c>
      <c r="L1265" t="str">
        <f>seguimiento[[#This Row],[ntratendovenosos]]</f>
        <v>2</v>
      </c>
      <c r="M1265" t="str">
        <f>seguimiento[[#This Row],[Embarazo]]</f>
        <v>No</v>
      </c>
      <c r="N1265" t="str">
        <f>seguimiento[[#This Row],[ncultivosanio]]</f>
        <v>4</v>
      </c>
      <c r="O1265" t="str">
        <f>IF(seguimiento[[#This Row],[curvaglucemia]]="","No realizada","Realizada")</f>
        <v>Realizada</v>
      </c>
      <c r="P1265" t="str">
        <f>IF(O1265="Realizada",seguimiento[[#This Row],[curvaglucemia]],"")</f>
        <v>Normal</v>
      </c>
      <c r="Q1265" t="str">
        <f>IF(seguimiento[[#This Row],[vitaminaDRealizada]]="","",IF(seguimiento[[#This Row],[vitaminaDRealizada]]="No realizado","No realizada","Realizada"))</f>
        <v/>
      </c>
      <c r="R1265" t="str">
        <f>IF(Q1265="Realizada",seguimiento[[#This Row],[vitaminaDRealizada]],"")</f>
        <v/>
      </c>
      <c r="S1265" t="str">
        <f>IF(seguimiento[[#This Row],[ige]]="No realizada","No realizada",IF(seguimiento[[#This Row],[ige]]="","","Realizada"))</f>
        <v>Realizada</v>
      </c>
      <c r="T1265" t="str">
        <f>IF(S1265="Realizada",seguimiento[[#This Row],[ige]],"")</f>
        <v>&lt; 500</v>
      </c>
      <c r="U1265" t="str">
        <f>IF(OR(seguimiento[[#This Row],[actividadfisica]]="Ejercicio regular",seguimiento[[#This Row],[actividadfisica]]="Actividad deportiva"),"Sí","")</f>
        <v>Sí</v>
      </c>
    </row>
    <row r="1266" spans="1:21" x14ac:dyDescent="0.3">
      <c r="A1266" t="str">
        <f>VLOOKUP(B1266,pacientes_insertados[],2,)</f>
        <v>61e34254ec4ec02e84f5dd5f</v>
      </c>
      <c r="B1266">
        <f>seguimiento[[#This Row],[idpaciente]]</f>
        <v>571</v>
      </c>
      <c r="C1266">
        <f t="shared" si="19"/>
        <v>2013</v>
      </c>
      <c r="D1266" s="1">
        <f>seguimiento[[#This Row],[fecha]]</f>
        <v>41282</v>
      </c>
      <c r="E1266" t="str">
        <f>seguimiento[[#This Row],[institucion]]</f>
        <v>Clinica San Lucas</v>
      </c>
      <c r="F1266" t="str">
        <f>seguimiento[[#This Row],[fallecimiento]]</f>
        <v>No</v>
      </c>
      <c r="I1266" t="str">
        <f>seguimiento[[#This Row],[educacion]]</f>
        <v>Analfabeta</v>
      </c>
      <c r="K1266" t="str">
        <f>seguimiento[[#This Row],[coberturamedica]]</f>
        <v>No</v>
      </c>
      <c r="M1266" t="str">
        <f>seguimiento[[#This Row],[Embarazo]]</f>
        <v>No</v>
      </c>
      <c r="N1266" t="str">
        <f>seguimiento[[#This Row],[ncultivosanio]]</f>
        <v>6</v>
      </c>
      <c r="O1266" t="str">
        <f>IF(seguimiento[[#This Row],[curvaglucemia]]="","No realizada","Realizada")</f>
        <v>Realizada</v>
      </c>
      <c r="P1266" t="str">
        <f>IF(O1266="Realizada",seguimiento[[#This Row],[curvaglucemia]],"")</f>
        <v>Normal</v>
      </c>
      <c r="Q1266" t="str">
        <f>IF(seguimiento[[#This Row],[vitaminaDRealizada]]="","",IF(seguimiento[[#This Row],[vitaminaDRealizada]]="No realizado","No realizada","Realizada"))</f>
        <v/>
      </c>
      <c r="R1266" t="str">
        <f>IF(Q1266="Realizada",seguimiento[[#This Row],[vitaminaDRealizada]],"")</f>
        <v/>
      </c>
      <c r="S1266" t="str">
        <f>IF(seguimiento[[#This Row],[ige]]="No realizada","No realizada",IF(seguimiento[[#This Row],[ige]]="","","Realizada"))</f>
        <v>Realizada</v>
      </c>
      <c r="T1266" t="str">
        <f>IF(S1266="Realizada",seguimiento[[#This Row],[ige]],"")</f>
        <v>&lt; 500</v>
      </c>
      <c r="U1266" t="str">
        <f>IF(OR(seguimiento[[#This Row],[actividadfisica]]="Ejercicio regular",seguimiento[[#This Row],[actividadfisica]]="Actividad deportiva"),"Sí","")</f>
        <v>Sí</v>
      </c>
    </row>
    <row r="1267" spans="1:21" x14ac:dyDescent="0.3">
      <c r="A1267" t="str">
        <f>VLOOKUP(B1267,pacientes_insertados[],2,)</f>
        <v>61e34254ec4ec02e84f5dd5f</v>
      </c>
      <c r="B1267">
        <f>seguimiento[[#This Row],[idpaciente]]</f>
        <v>571</v>
      </c>
      <c r="C1267">
        <f t="shared" si="19"/>
        <v>2013</v>
      </c>
      <c r="D1267" s="1">
        <f>seguimiento[[#This Row],[fecha]]</f>
        <v>41628</v>
      </c>
      <c r="E1267" t="str">
        <f>seguimiento[[#This Row],[institucion]]</f>
        <v>Clinica San Lucas</v>
      </c>
      <c r="F1267" t="str">
        <f>seguimiento[[#This Row],[fallecimiento]]</f>
        <v>No</v>
      </c>
      <c r="I1267" t="str">
        <f>seguimiento[[#This Row],[educacion]]</f>
        <v>Primaria incompleta</v>
      </c>
      <c r="K1267" t="str">
        <f>seguimiento[[#This Row],[coberturamedica]]</f>
        <v>No</v>
      </c>
      <c r="M1267" t="str">
        <f>seguimiento[[#This Row],[Embarazo]]</f>
        <v>No</v>
      </c>
      <c r="N1267" t="str">
        <f>seguimiento[[#This Row],[ncultivosanio]]</f>
        <v>4</v>
      </c>
      <c r="O1267" t="str">
        <f>IF(seguimiento[[#This Row],[curvaglucemia]]="","No realizada","Realizada")</f>
        <v>Realizada</v>
      </c>
      <c r="P1267" t="str">
        <f>IF(O1267="Realizada",seguimiento[[#This Row],[curvaglucemia]],"")</f>
        <v>Normal</v>
      </c>
      <c r="Q1267" t="str">
        <f>IF(seguimiento[[#This Row],[vitaminaDRealizada]]="","",IF(seguimiento[[#This Row],[vitaminaDRealizada]]="No realizado","No realizada","Realizada"))</f>
        <v/>
      </c>
      <c r="R1267" t="str">
        <f>IF(Q1267="Realizada",seguimiento[[#This Row],[vitaminaDRealizada]],"")</f>
        <v/>
      </c>
      <c r="S1267" t="str">
        <f>IF(seguimiento[[#This Row],[ige]]="No realizada","No realizada",IF(seguimiento[[#This Row],[ige]]="","","Realizada"))</f>
        <v>Realizada</v>
      </c>
      <c r="T1267" t="str">
        <f>IF(S1267="Realizada",seguimiento[[#This Row],[ige]],"")</f>
        <v>&lt; 500</v>
      </c>
      <c r="U1267" t="str">
        <f>IF(OR(seguimiento[[#This Row],[actividadfisica]]="Ejercicio regular",seguimiento[[#This Row],[actividadfisica]]="Actividad deportiva"),"Sí","")</f>
        <v>Sí</v>
      </c>
    </row>
    <row r="1268" spans="1:21" x14ac:dyDescent="0.3">
      <c r="A1268" t="str">
        <f>VLOOKUP(B1268,pacientes_insertados[],2,)</f>
        <v>61e34254ec4ec02e84f5dd5f</v>
      </c>
      <c r="B1268">
        <f>seguimiento[[#This Row],[idpaciente]]</f>
        <v>571</v>
      </c>
      <c r="C1268">
        <f t="shared" si="19"/>
        <v>2014</v>
      </c>
      <c r="D1268" s="1">
        <f>seguimiento[[#This Row],[fecha]]</f>
        <v>41968</v>
      </c>
      <c r="E1268" t="str">
        <f>seguimiento[[#This Row],[institucion]]</f>
        <v>Clinica San Lucas</v>
      </c>
      <c r="F1268" t="str">
        <f>seguimiento[[#This Row],[fallecimiento]]</f>
        <v>No</v>
      </c>
      <c r="I1268" t="str">
        <f>seguimiento[[#This Row],[educacion]]</f>
        <v>Primaria incompleta</v>
      </c>
      <c r="K1268" t="str">
        <f>seguimiento[[#This Row],[coberturamedica]]</f>
        <v>No</v>
      </c>
      <c r="L1268" t="str">
        <f>seguimiento[[#This Row],[ntratendovenosos]]</f>
        <v>1</v>
      </c>
      <c r="M1268" t="str">
        <f>seguimiento[[#This Row],[Embarazo]]</f>
        <v>No</v>
      </c>
      <c r="N1268" t="str">
        <f>seguimiento[[#This Row],[ncultivosanio]]</f>
        <v>4</v>
      </c>
      <c r="O1268" t="str">
        <f>IF(seguimiento[[#This Row],[curvaglucemia]]="","No realizada","Realizada")</f>
        <v>Realizada</v>
      </c>
      <c r="P1268" t="str">
        <f>IF(O1268="Realizada",seguimiento[[#This Row],[curvaglucemia]],"")</f>
        <v>Normal</v>
      </c>
      <c r="Q1268" t="str">
        <f>IF(seguimiento[[#This Row],[vitaminaDRealizada]]="","",IF(seguimiento[[#This Row],[vitaminaDRealizada]]="No realizado","No realizada","Realizada"))</f>
        <v/>
      </c>
      <c r="R1268" t="str">
        <f>IF(Q1268="Realizada",seguimiento[[#This Row],[vitaminaDRealizada]],"")</f>
        <v/>
      </c>
      <c r="S1268" t="str">
        <f>IF(seguimiento[[#This Row],[ige]]="No realizada","No realizada",IF(seguimiento[[#This Row],[ige]]="","","Realizada"))</f>
        <v>Realizada</v>
      </c>
      <c r="T1268" t="str">
        <f>IF(S1268="Realizada",seguimiento[[#This Row],[ige]],"")</f>
        <v>&lt; 500</v>
      </c>
      <c r="U1268" t="str">
        <f>IF(OR(seguimiento[[#This Row],[actividadfisica]]="Ejercicio regular",seguimiento[[#This Row],[actividadfisica]]="Actividad deportiva"),"Sí","")</f>
        <v/>
      </c>
    </row>
    <row r="1269" spans="1:21" x14ac:dyDescent="0.3">
      <c r="A1269" t="str">
        <f>VLOOKUP(B1269,pacientes_insertados[],2,)</f>
        <v>61e34254ec4ec02e84f5dd61</v>
      </c>
      <c r="B1269">
        <f>seguimiento[[#This Row],[idpaciente]]</f>
        <v>578</v>
      </c>
      <c r="C1269">
        <f t="shared" si="19"/>
        <v>2012</v>
      </c>
      <c r="D1269" s="1">
        <f>seguimiento[[#This Row],[fecha]]</f>
        <v>41078</v>
      </c>
      <c r="E1269" t="str">
        <f>seguimiento[[#This Row],[institucion]]</f>
        <v>HOSPITAL de PEDIATRÍA "Juan P. Garrahan"</v>
      </c>
      <c r="F1269" t="str">
        <f>seguimiento[[#This Row],[fallecimiento]]</f>
        <v>No</v>
      </c>
      <c r="I1269" t="str">
        <f>seguimiento[[#This Row],[educacion]]</f>
        <v>Primaria incompleta</v>
      </c>
      <c r="J1269" t="str">
        <f>seguimiento[[#This Row],[laboral]]</f>
        <v>Trabaja, parcial</v>
      </c>
      <c r="K1269" t="str">
        <f>seguimiento[[#This Row],[coberturamedica]]</f>
        <v>No</v>
      </c>
      <c r="M1269" t="str">
        <f>seguimiento[[#This Row],[Embarazo]]</f>
        <v>No</v>
      </c>
      <c r="O1269" t="str">
        <f>IF(seguimiento[[#This Row],[curvaglucemia]]="","No realizada","Realizada")</f>
        <v>Realizada</v>
      </c>
      <c r="P1269" t="str">
        <f>IF(O1269="Realizada",seguimiento[[#This Row],[curvaglucemia]],"")</f>
        <v>Normal</v>
      </c>
      <c r="Q1269" t="str">
        <f>IF(seguimiento[[#This Row],[vitaminaDRealizada]]="","",IF(seguimiento[[#This Row],[vitaminaDRealizada]]="No realizado","No realizada","Realizada"))</f>
        <v/>
      </c>
      <c r="R1269" t="str">
        <f>IF(Q1269="Realizada",seguimiento[[#This Row],[vitaminaDRealizada]],"")</f>
        <v/>
      </c>
      <c r="S1269" t="str">
        <f>IF(seguimiento[[#This Row],[ige]]="No realizada","No realizada",IF(seguimiento[[#This Row],[ige]]="","","Realizada"))</f>
        <v/>
      </c>
      <c r="T1269" t="str">
        <f>IF(S1269="Realizada",seguimiento[[#This Row],[ige]],"")</f>
        <v/>
      </c>
      <c r="U1269" t="str">
        <f>IF(OR(seguimiento[[#This Row],[actividadfisica]]="Ejercicio regular",seguimiento[[#This Row],[actividadfisica]]="Actividad deportiva"),"Sí","")</f>
        <v>Sí</v>
      </c>
    </row>
    <row r="1270" spans="1:21" x14ac:dyDescent="0.3">
      <c r="A1270" t="str">
        <f>VLOOKUP(B1270,pacientes_insertados[],2,)</f>
        <v>61e34254ec4ec02e84f5dd62</v>
      </c>
      <c r="B1270">
        <f>seguimiento[[#This Row],[idpaciente]]</f>
        <v>579</v>
      </c>
      <c r="C1270">
        <f t="shared" si="19"/>
        <v>2012</v>
      </c>
      <c r="D1270" s="1">
        <f>seguimiento[[#This Row],[fecha]]</f>
        <v>41255</v>
      </c>
      <c r="E1270" t="str">
        <f>seguimiento[[#This Row],[institucion]]</f>
        <v>HOSPITAL de PEDIATRÍA "Juan P. Garrahan"</v>
      </c>
      <c r="F1270" t="str">
        <f>seguimiento[[#This Row],[fallecimiento]]</f>
        <v>No</v>
      </c>
      <c r="K1270" t="str">
        <f>seguimiento[[#This Row],[coberturamedica]]</f>
        <v>Sí</v>
      </c>
      <c r="M1270" t="str">
        <f>seguimiento[[#This Row],[Embarazo]]</f>
        <v>No</v>
      </c>
      <c r="N1270" t="str">
        <f>seguimiento[[#This Row],[ncultivosanio]]</f>
        <v>4</v>
      </c>
      <c r="O1270" t="str">
        <f>IF(seguimiento[[#This Row],[curvaglucemia]]="","No realizada","Realizada")</f>
        <v>Realizada</v>
      </c>
      <c r="P1270" t="str">
        <f>IF(O1270="Realizada",seguimiento[[#This Row],[curvaglucemia]],"")</f>
        <v>Normal</v>
      </c>
      <c r="Q1270" t="str">
        <f>IF(seguimiento[[#This Row],[vitaminaDRealizada]]="","",IF(seguimiento[[#This Row],[vitaminaDRealizada]]="No realizado","No realizada","Realizada"))</f>
        <v/>
      </c>
      <c r="R1270" t="str">
        <f>IF(Q1270="Realizada",seguimiento[[#This Row],[vitaminaDRealizada]],"")</f>
        <v/>
      </c>
      <c r="S1270" t="str">
        <f>IF(seguimiento[[#This Row],[ige]]="No realizada","No realizada",IF(seguimiento[[#This Row],[ige]]="","","Realizada"))</f>
        <v/>
      </c>
      <c r="T1270" t="str">
        <f>IF(S1270="Realizada",seguimiento[[#This Row],[ige]],"")</f>
        <v/>
      </c>
      <c r="U1270" t="str">
        <f>IF(OR(seguimiento[[#This Row],[actividadfisica]]="Ejercicio regular",seguimiento[[#This Row],[actividadfisica]]="Actividad deportiva"),"Sí","")</f>
        <v/>
      </c>
    </row>
    <row r="1271" spans="1:21" x14ac:dyDescent="0.3">
      <c r="A1271" t="str">
        <f>VLOOKUP(B1271,pacientes_insertados[],2,)</f>
        <v>61e34256ec4ec02e84f5dfea</v>
      </c>
      <c r="B1271">
        <f>seguimiento[[#This Row],[idpaciente]]</f>
        <v>580</v>
      </c>
      <c r="C1271">
        <f t="shared" si="19"/>
        <v>2012</v>
      </c>
      <c r="D1271" s="1">
        <f>seguimiento[[#This Row],[fecha]]</f>
        <v>41251</v>
      </c>
      <c r="E1271" t="str">
        <f>seguimiento[[#This Row],[institucion]]</f>
        <v>Clinica San Lucas</v>
      </c>
      <c r="F1271" t="str">
        <f>seguimiento[[#This Row],[fallecimiento]]</f>
        <v>No</v>
      </c>
      <c r="I1271" t="str">
        <f>seguimiento[[#This Row],[educacion]]</f>
        <v>Secundaria completa</v>
      </c>
      <c r="J1271" t="str">
        <f>seguimiento[[#This Row],[laboral]]</f>
        <v>No trabaja</v>
      </c>
      <c r="K1271" t="str">
        <f>seguimiento[[#This Row],[coberturamedica]]</f>
        <v>Sí</v>
      </c>
      <c r="L1271" t="str">
        <f>seguimiento[[#This Row],[ntratendovenosos]]</f>
        <v>1</v>
      </c>
      <c r="M1271" t="str">
        <f>seguimiento[[#This Row],[Embarazo]]</f>
        <v>No</v>
      </c>
      <c r="N1271" t="str">
        <f>seguimiento[[#This Row],[ncultivosanio]]</f>
        <v>6</v>
      </c>
      <c r="O1271" t="str">
        <f>IF(seguimiento[[#This Row],[curvaglucemia]]="","No realizada","Realizada")</f>
        <v>Realizada</v>
      </c>
      <c r="P1271" t="str">
        <f>IF(O1271="Realizada",seguimiento[[#This Row],[curvaglucemia]],"")</f>
        <v>Normal</v>
      </c>
      <c r="Q1271" t="str">
        <f>IF(seguimiento[[#This Row],[vitaminaDRealizada]]="","",IF(seguimiento[[#This Row],[vitaminaDRealizada]]="No realizado","No realizada","Realizada"))</f>
        <v/>
      </c>
      <c r="R1271" t="str">
        <f>IF(Q1271="Realizada",seguimiento[[#This Row],[vitaminaDRealizada]],"")</f>
        <v/>
      </c>
      <c r="S1271" t="str">
        <f>IF(seguimiento[[#This Row],[ige]]="No realizada","No realizada",IF(seguimiento[[#This Row],[ige]]="","","Realizada"))</f>
        <v>Realizada</v>
      </c>
      <c r="T1271" t="str">
        <f>IF(S1271="Realizada",seguimiento[[#This Row],[ige]],"")</f>
        <v>500 - 1.000</v>
      </c>
      <c r="U1271" t="str">
        <f>IF(OR(seguimiento[[#This Row],[actividadfisica]]="Ejercicio regular",seguimiento[[#This Row],[actividadfisica]]="Actividad deportiva"),"Sí","")</f>
        <v/>
      </c>
    </row>
    <row r="1272" spans="1:21" x14ac:dyDescent="0.3">
      <c r="A1272" t="str">
        <f>VLOOKUP(B1272,pacientes_insertados[],2,)</f>
        <v>61e34256ec4ec02e84f5dfea</v>
      </c>
      <c r="B1272">
        <f>seguimiento[[#This Row],[idpaciente]]</f>
        <v>580</v>
      </c>
      <c r="C1272">
        <f t="shared" si="19"/>
        <v>2015</v>
      </c>
      <c r="D1272" s="1">
        <f>seguimiento[[#This Row],[fecha]]</f>
        <v>42062</v>
      </c>
      <c r="E1272" t="str">
        <f>seguimiento[[#This Row],[institucion]]</f>
        <v>Hospital Cipolletti</v>
      </c>
      <c r="F1272" t="str">
        <f>seguimiento[[#This Row],[fallecimiento]]</f>
        <v>No</v>
      </c>
      <c r="I1272" t="str">
        <f>seguimiento[[#This Row],[educacion]]</f>
        <v>Universitario Incompleto</v>
      </c>
      <c r="J1272" t="str">
        <f>seguimiento[[#This Row],[laboral]]</f>
        <v>No trabaja</v>
      </c>
      <c r="K1272" t="str">
        <f>seguimiento[[#This Row],[coberturamedica]]</f>
        <v>Sí</v>
      </c>
      <c r="L1272" t="str">
        <f>seguimiento[[#This Row],[ntratendovenosos]]</f>
        <v>2</v>
      </c>
      <c r="M1272" t="str">
        <f>seguimiento[[#This Row],[Embarazo]]</f>
        <v>No</v>
      </c>
      <c r="N1272" t="str">
        <f>seguimiento[[#This Row],[ncultivosanio]]</f>
        <v>4</v>
      </c>
      <c r="O1272" t="str">
        <f>IF(seguimiento[[#This Row],[curvaglucemia]]="","No realizada","Realizada")</f>
        <v>Realizada</v>
      </c>
      <c r="P1272" t="str">
        <f>IF(O1272="Realizada",seguimiento[[#This Row],[curvaglucemia]],"")</f>
        <v>Normal</v>
      </c>
      <c r="Q1272" t="str">
        <f>IF(seguimiento[[#This Row],[vitaminaDRealizada]]="","",IF(seguimiento[[#This Row],[vitaminaDRealizada]]="No realizado","No realizada","Realizada"))</f>
        <v/>
      </c>
      <c r="R1272" t="str">
        <f>IF(Q1272="Realizada",seguimiento[[#This Row],[vitaminaDRealizada]],"")</f>
        <v/>
      </c>
      <c r="S1272" t="str">
        <f>IF(seguimiento[[#This Row],[ige]]="No realizada","No realizada",IF(seguimiento[[#This Row],[ige]]="","","Realizada"))</f>
        <v>Realizada</v>
      </c>
      <c r="T1272" t="str">
        <f>IF(S1272="Realizada",seguimiento[[#This Row],[ige]],"")</f>
        <v>&lt; 500</v>
      </c>
      <c r="U1272" t="str">
        <f>IF(OR(seguimiento[[#This Row],[actividadfisica]]="Ejercicio regular",seguimiento[[#This Row],[actividadfisica]]="Actividad deportiva"),"Sí","")</f>
        <v/>
      </c>
    </row>
    <row r="1273" spans="1:21" x14ac:dyDescent="0.3">
      <c r="A1273" t="str">
        <f>VLOOKUP(B1273,pacientes_insertados[],2,)</f>
        <v>61e34256ec4ec02e84f5dfea</v>
      </c>
      <c r="B1273">
        <f>seguimiento[[#This Row],[idpaciente]]</f>
        <v>580</v>
      </c>
      <c r="C1273">
        <f t="shared" si="19"/>
        <v>2016</v>
      </c>
      <c r="D1273" s="1">
        <f>seguimiento[[#This Row],[fecha]]</f>
        <v>42380</v>
      </c>
      <c r="E1273" t="str">
        <f>seguimiento[[#This Row],[institucion]]</f>
        <v>Hospital Cipolletti</v>
      </c>
      <c r="F1273" t="str">
        <f>seguimiento[[#This Row],[fallecimiento]]</f>
        <v>No</v>
      </c>
      <c r="O1273" t="str">
        <f>IF(seguimiento[[#This Row],[curvaglucemia]]="","No realizada","Realizada")</f>
        <v>No realizada</v>
      </c>
      <c r="P1273" t="str">
        <f>IF(O1273="Realizada",seguimiento[[#This Row],[curvaglucemia]],"")</f>
        <v/>
      </c>
      <c r="Q1273" t="str">
        <f>IF(seguimiento[[#This Row],[vitaminaDRealizada]]="","",IF(seguimiento[[#This Row],[vitaminaDRealizada]]="No realizado","No realizada","Realizada"))</f>
        <v/>
      </c>
      <c r="R1273" t="str">
        <f>IF(Q1273="Realizada",seguimiento[[#This Row],[vitaminaDRealizada]],"")</f>
        <v/>
      </c>
      <c r="S1273" t="str">
        <f>IF(seguimiento[[#This Row],[ige]]="No realizada","No realizada",IF(seguimiento[[#This Row],[ige]]="","","Realizada"))</f>
        <v/>
      </c>
      <c r="T1273" t="str">
        <f>IF(S1273="Realizada",seguimiento[[#This Row],[ige]],"")</f>
        <v/>
      </c>
      <c r="U1273" t="str">
        <f>IF(OR(seguimiento[[#This Row],[actividadfisica]]="Ejercicio regular",seguimiento[[#This Row],[actividadfisica]]="Actividad deportiva"),"Sí","")</f>
        <v/>
      </c>
    </row>
    <row r="1274" spans="1:21" x14ac:dyDescent="0.3">
      <c r="A1274" t="str">
        <f>VLOOKUP(B1274,pacientes_insertados[],2,)</f>
        <v>61e34256ec4ec02e84f5dfea</v>
      </c>
      <c r="B1274">
        <f>seguimiento[[#This Row],[idpaciente]]</f>
        <v>580</v>
      </c>
      <c r="C1274">
        <f t="shared" si="19"/>
        <v>2016</v>
      </c>
      <c r="D1274" s="1">
        <f>seguimiento[[#This Row],[fecha]]</f>
        <v>42380</v>
      </c>
      <c r="E1274" t="str">
        <f>seguimiento[[#This Row],[institucion]]</f>
        <v>Hospital Cipolletti</v>
      </c>
      <c r="F1274" t="str">
        <f>seguimiento[[#This Row],[fallecimiento]]</f>
        <v>No</v>
      </c>
      <c r="L1274" t="str">
        <f>seguimiento[[#This Row],[ntratendovenosos]]</f>
        <v>2</v>
      </c>
      <c r="N1274" t="str">
        <f>seguimiento[[#This Row],[ncultivosanio]]</f>
        <v>4</v>
      </c>
      <c r="O1274" t="str">
        <f>IF(seguimiento[[#This Row],[curvaglucemia]]="","No realizada","Realizada")</f>
        <v>No realizada</v>
      </c>
      <c r="P1274" t="str">
        <f>IF(O1274="Realizada",seguimiento[[#This Row],[curvaglucemia]],"")</f>
        <v/>
      </c>
      <c r="Q1274" t="str">
        <f>IF(seguimiento[[#This Row],[vitaminaDRealizada]]="","",IF(seguimiento[[#This Row],[vitaminaDRealizada]]="No realizado","No realizada","Realizada"))</f>
        <v/>
      </c>
      <c r="R1274" t="str">
        <f>IF(Q1274="Realizada",seguimiento[[#This Row],[vitaminaDRealizada]],"")</f>
        <v/>
      </c>
      <c r="S1274" t="str">
        <f>IF(seguimiento[[#This Row],[ige]]="No realizada","No realizada",IF(seguimiento[[#This Row],[ige]]="","","Realizada"))</f>
        <v/>
      </c>
      <c r="T1274" t="str">
        <f>IF(S1274="Realizada",seguimiento[[#This Row],[ige]],"")</f>
        <v/>
      </c>
      <c r="U1274" t="str">
        <f>IF(OR(seguimiento[[#This Row],[actividadfisica]]="Ejercicio regular",seguimiento[[#This Row],[actividadfisica]]="Actividad deportiva"),"Sí","")</f>
        <v/>
      </c>
    </row>
    <row r="1275" spans="1:21" x14ac:dyDescent="0.3">
      <c r="A1275" t="str">
        <f>VLOOKUP(B1275,pacientes_insertados[],2,)</f>
        <v>61e34256ec4ec02e84f5dfea</v>
      </c>
      <c r="B1275">
        <f>seguimiento[[#This Row],[idpaciente]]</f>
        <v>580</v>
      </c>
      <c r="C1275">
        <f t="shared" si="19"/>
        <v>2016</v>
      </c>
      <c r="D1275" s="1">
        <f>seguimiento[[#This Row],[fecha]]</f>
        <v>42420</v>
      </c>
      <c r="E1275" t="str">
        <f>seguimiento[[#This Row],[institucion]]</f>
        <v>Hospital Cipolletti</v>
      </c>
      <c r="F1275" t="str">
        <f>seguimiento[[#This Row],[fallecimiento]]</f>
        <v>Si</v>
      </c>
      <c r="G1275" t="str">
        <f>seguimiento[[#This Row],[fecha_fallec]]</f>
        <v>2016-02-20</v>
      </c>
      <c r="H1275" t="str">
        <f>seguimiento[[#This Row],[NombreCausaFallecimiento]]</f>
        <v>Respiratorios</v>
      </c>
      <c r="O1275" t="str">
        <f>IF(seguimiento[[#This Row],[curvaglucemia]]="","No realizada","Realizada")</f>
        <v>No realizada</v>
      </c>
      <c r="P1275" t="str">
        <f>IF(O1275="Realizada",seguimiento[[#This Row],[curvaglucemia]],"")</f>
        <v/>
      </c>
      <c r="Q1275" t="str">
        <f>IF(seguimiento[[#This Row],[vitaminaDRealizada]]="","",IF(seguimiento[[#This Row],[vitaminaDRealizada]]="No realizado","No realizada","Realizada"))</f>
        <v/>
      </c>
      <c r="R1275" t="str">
        <f>IF(Q1275="Realizada",seguimiento[[#This Row],[vitaminaDRealizada]],"")</f>
        <v/>
      </c>
      <c r="S1275" t="str">
        <f>IF(seguimiento[[#This Row],[ige]]="No realizada","No realizada",IF(seguimiento[[#This Row],[ige]]="","","Realizada"))</f>
        <v/>
      </c>
      <c r="T1275" t="str">
        <f>IF(S1275="Realizada",seguimiento[[#This Row],[ige]],"")</f>
        <v/>
      </c>
      <c r="U1275" t="str">
        <f>IF(OR(seguimiento[[#This Row],[actividadfisica]]="Ejercicio regular",seguimiento[[#This Row],[actividadfisica]]="Actividad deportiva"),"Sí","")</f>
        <v/>
      </c>
    </row>
    <row r="1276" spans="1:21" x14ac:dyDescent="0.3">
      <c r="A1276" t="str">
        <f>VLOOKUP(B1276,pacientes_insertados[],2,)</f>
        <v>61e34256ec4ec02e84f5dfea</v>
      </c>
      <c r="B1276">
        <f>seguimiento[[#This Row],[idpaciente]]</f>
        <v>580</v>
      </c>
      <c r="C1276">
        <f t="shared" si="19"/>
        <v>2016</v>
      </c>
      <c r="D1276" s="1">
        <f>seguimiento[[#This Row],[fecha]]</f>
        <v>42423</v>
      </c>
      <c r="E1276" t="str">
        <f>seguimiento[[#This Row],[institucion]]</f>
        <v>Hospital Cipolletti</v>
      </c>
      <c r="F1276" t="str">
        <f>seguimiento[[#This Row],[fallecimiento]]</f>
        <v>Si</v>
      </c>
      <c r="G1276" t="str">
        <f>seguimiento[[#This Row],[fecha_fallec]]</f>
        <v>2016-02-23</v>
      </c>
      <c r="H1276" t="str">
        <f>seguimiento[[#This Row],[NombreCausaFallecimiento]]</f>
        <v>Respiratorios</v>
      </c>
      <c r="O1276" t="str">
        <f>IF(seguimiento[[#This Row],[curvaglucemia]]="","No realizada","Realizada")</f>
        <v>No realizada</v>
      </c>
      <c r="P1276" t="str">
        <f>IF(O1276="Realizada",seguimiento[[#This Row],[curvaglucemia]],"")</f>
        <v/>
      </c>
      <c r="Q1276" t="str">
        <f>IF(seguimiento[[#This Row],[vitaminaDRealizada]]="","",IF(seguimiento[[#This Row],[vitaminaDRealizada]]="No realizado","No realizada","Realizada"))</f>
        <v/>
      </c>
      <c r="R1276" t="str">
        <f>IF(Q1276="Realizada",seguimiento[[#This Row],[vitaminaDRealizada]],"")</f>
        <v/>
      </c>
      <c r="S1276" t="str">
        <f>IF(seguimiento[[#This Row],[ige]]="No realizada","No realizada",IF(seguimiento[[#This Row],[ige]]="","","Realizada"))</f>
        <v/>
      </c>
      <c r="T1276" t="str">
        <f>IF(S1276="Realizada",seguimiento[[#This Row],[ige]],"")</f>
        <v/>
      </c>
      <c r="U1276" t="str">
        <f>IF(OR(seguimiento[[#This Row],[actividadfisica]]="Ejercicio regular",seguimiento[[#This Row],[actividadfisica]]="Actividad deportiva"),"Sí","")</f>
        <v/>
      </c>
    </row>
    <row r="1277" spans="1:21" x14ac:dyDescent="0.3">
      <c r="A1277" t="str">
        <f>VLOOKUP(B1277,pacientes_insertados[],2,)</f>
        <v>61e34254ec4ec02e84f5dd63</v>
      </c>
      <c r="B1277">
        <f>seguimiento[[#This Row],[idpaciente]]</f>
        <v>581</v>
      </c>
      <c r="C1277">
        <f t="shared" si="19"/>
        <v>2012</v>
      </c>
      <c r="D1277" s="1">
        <f>seguimiento[[#This Row],[fecha]]</f>
        <v>41270</v>
      </c>
      <c r="E1277" t="str">
        <f>seguimiento[[#This Row],[institucion]]</f>
        <v>Clinica San Lucas</v>
      </c>
      <c r="F1277" t="str">
        <f>seguimiento[[#This Row],[fallecimiento]]</f>
        <v>Si</v>
      </c>
      <c r="G1277" t="str">
        <f>seguimiento[[#This Row],[fecha_fallec]]</f>
        <v>2012-12-27</v>
      </c>
      <c r="H1277" t="str">
        <f>seguimiento[[#This Row],[NombreCausaFallecimiento]]</f>
        <v>Respiratorios</v>
      </c>
      <c r="J1277" t="str">
        <f>seguimiento[[#This Row],[laboral]]</f>
        <v>No trabaja</v>
      </c>
      <c r="K1277" t="str">
        <f>seguimiento[[#This Row],[coberturamedica]]</f>
        <v>Sí</v>
      </c>
      <c r="L1277" t="str">
        <f>seguimiento[[#This Row],[ntratendovenosos]]</f>
        <v>3</v>
      </c>
      <c r="M1277" t="str">
        <f>seguimiento[[#This Row],[Embarazo]]</f>
        <v>No</v>
      </c>
      <c r="N1277" t="str">
        <f>seguimiento[[#This Row],[ncultivosanio]]</f>
        <v>6</v>
      </c>
      <c r="O1277" t="str">
        <f>IF(seguimiento[[#This Row],[curvaglucemia]]="","No realizada","Realizada")</f>
        <v>Realizada</v>
      </c>
      <c r="P1277" t="str">
        <f>IF(O1277="Realizada",seguimiento[[#This Row],[curvaglucemia]],"")</f>
        <v>Intolerancia</v>
      </c>
      <c r="Q1277" t="str">
        <f>IF(seguimiento[[#This Row],[vitaminaDRealizada]]="","",IF(seguimiento[[#This Row],[vitaminaDRealizada]]="No realizado","No realizada","Realizada"))</f>
        <v/>
      </c>
      <c r="R1277" t="str">
        <f>IF(Q1277="Realizada",seguimiento[[#This Row],[vitaminaDRealizada]],"")</f>
        <v/>
      </c>
      <c r="S1277" t="str">
        <f>IF(seguimiento[[#This Row],[ige]]="No realizada","No realizada",IF(seguimiento[[#This Row],[ige]]="","","Realizada"))</f>
        <v>Realizada</v>
      </c>
      <c r="T1277" t="str">
        <f>IF(S1277="Realizada",seguimiento[[#This Row],[ige]],"")</f>
        <v>&lt; 500</v>
      </c>
      <c r="U1277" t="str">
        <f>IF(OR(seguimiento[[#This Row],[actividadfisica]]="Ejercicio regular",seguimiento[[#This Row],[actividadfisica]]="Actividad deportiva"),"Sí","")</f>
        <v/>
      </c>
    </row>
    <row r="1278" spans="1:21" x14ac:dyDescent="0.3">
      <c r="A1278" t="str">
        <f>VLOOKUP(B1278,pacientes_insertados[],2,)</f>
        <v>61e34254ec4ec02e84f5dd63</v>
      </c>
      <c r="B1278">
        <f>seguimiento[[#This Row],[idpaciente]]</f>
        <v>581</v>
      </c>
      <c r="C1278">
        <f t="shared" si="19"/>
        <v>2013</v>
      </c>
      <c r="D1278" s="1">
        <f>seguimiento[[#This Row],[fecha]]</f>
        <v>41465</v>
      </c>
      <c r="E1278" t="str">
        <f>seguimiento[[#This Row],[institucion]]</f>
        <v>Clinica San Lucas</v>
      </c>
      <c r="F1278" t="str">
        <f>seguimiento[[#This Row],[fallecimiento]]</f>
        <v>No</v>
      </c>
      <c r="I1278" t="str">
        <f>seguimiento[[#This Row],[educacion]]</f>
        <v>Secundaria incompleta</v>
      </c>
      <c r="J1278" t="str">
        <f>seguimiento[[#This Row],[laboral]]</f>
        <v>No trabaja</v>
      </c>
      <c r="K1278" t="str">
        <f>seguimiento[[#This Row],[coberturamedica]]</f>
        <v>Sí</v>
      </c>
      <c r="L1278" t="str">
        <f>seguimiento[[#This Row],[ntratendovenosos]]</f>
        <v>1</v>
      </c>
      <c r="M1278" t="str">
        <f>seguimiento[[#This Row],[Embarazo]]</f>
        <v>No</v>
      </c>
      <c r="N1278" t="str">
        <f>seguimiento[[#This Row],[ncultivosanio]]</f>
        <v>2</v>
      </c>
      <c r="O1278" t="str">
        <f>IF(seguimiento[[#This Row],[curvaglucemia]]="","No realizada","Realizada")</f>
        <v>Realizada</v>
      </c>
      <c r="P1278" t="str">
        <f>IF(O1278="Realizada",seguimiento[[#This Row],[curvaglucemia]],"")</f>
        <v>Intolerancia</v>
      </c>
      <c r="Q1278" t="str">
        <f>IF(seguimiento[[#This Row],[vitaminaDRealizada]]="","",IF(seguimiento[[#This Row],[vitaminaDRealizada]]="No realizado","No realizada","Realizada"))</f>
        <v/>
      </c>
      <c r="R1278" t="str">
        <f>IF(Q1278="Realizada",seguimiento[[#This Row],[vitaminaDRealizada]],"")</f>
        <v/>
      </c>
      <c r="S1278" t="str">
        <f>IF(seguimiento[[#This Row],[ige]]="No realizada","No realizada",IF(seguimiento[[#This Row],[ige]]="","","Realizada"))</f>
        <v>Realizada</v>
      </c>
      <c r="T1278" t="str">
        <f>IF(S1278="Realizada",seguimiento[[#This Row],[ige]],"")</f>
        <v>&lt; 500</v>
      </c>
      <c r="U1278" t="str">
        <f>IF(OR(seguimiento[[#This Row],[actividadfisica]]="Ejercicio regular",seguimiento[[#This Row],[actividadfisica]]="Actividad deportiva"),"Sí","")</f>
        <v/>
      </c>
    </row>
    <row r="1279" spans="1:21" x14ac:dyDescent="0.3">
      <c r="A1279" t="str">
        <f>VLOOKUP(B1279,pacientes_insertados[],2,)</f>
        <v>61e34254ec4ec02e84f5dd63</v>
      </c>
      <c r="B1279">
        <f>seguimiento[[#This Row],[idpaciente]]</f>
        <v>581</v>
      </c>
      <c r="C1279">
        <f t="shared" si="19"/>
        <v>2014</v>
      </c>
      <c r="D1279" s="1">
        <f>seguimiento[[#This Row],[fecha]]</f>
        <v>41724</v>
      </c>
      <c r="E1279" t="str">
        <f>seguimiento[[#This Row],[institucion]]</f>
        <v>Clinica San Lucas</v>
      </c>
      <c r="F1279" t="str">
        <f>seguimiento[[#This Row],[fallecimiento]]</f>
        <v>Si</v>
      </c>
      <c r="G1279" t="str">
        <f>seguimiento[[#This Row],[fecha_fallec]]</f>
        <v>2014-03-26</v>
      </c>
      <c r="H1279" t="str">
        <f>seguimiento[[#This Row],[NombreCausaFallecimiento]]</f>
        <v>Respiratorios</v>
      </c>
      <c r="O1279" t="str">
        <f>IF(seguimiento[[#This Row],[curvaglucemia]]="","No realizada","Realizada")</f>
        <v>No realizada</v>
      </c>
      <c r="P1279" t="str">
        <f>IF(O1279="Realizada",seguimiento[[#This Row],[curvaglucemia]],"")</f>
        <v/>
      </c>
      <c r="Q1279" t="str">
        <f>IF(seguimiento[[#This Row],[vitaminaDRealizada]]="","",IF(seguimiento[[#This Row],[vitaminaDRealizada]]="No realizado","No realizada","Realizada"))</f>
        <v/>
      </c>
      <c r="R1279" t="str">
        <f>IF(Q1279="Realizada",seguimiento[[#This Row],[vitaminaDRealizada]],"")</f>
        <v/>
      </c>
      <c r="S1279" t="str">
        <f>IF(seguimiento[[#This Row],[ige]]="No realizada","No realizada",IF(seguimiento[[#This Row],[ige]]="","","Realizada"))</f>
        <v/>
      </c>
      <c r="T1279" t="str">
        <f>IF(S1279="Realizada",seguimiento[[#This Row],[ige]],"")</f>
        <v/>
      </c>
      <c r="U1279" t="str">
        <f>IF(OR(seguimiento[[#This Row],[actividadfisica]]="Ejercicio regular",seguimiento[[#This Row],[actividadfisica]]="Actividad deportiva"),"Sí","")</f>
        <v/>
      </c>
    </row>
    <row r="1280" spans="1:21" x14ac:dyDescent="0.3">
      <c r="A1280" t="str">
        <f>VLOOKUP(B1280,pacientes_insertados[],2,)</f>
        <v>61e34254ec4ec02e84f5dd64</v>
      </c>
      <c r="B1280">
        <f>seguimiento[[#This Row],[idpaciente]]</f>
        <v>583</v>
      </c>
      <c r="C1280">
        <f t="shared" si="19"/>
        <v>2012</v>
      </c>
      <c r="D1280" s="1">
        <f>seguimiento[[#This Row],[fecha]]</f>
        <v>41171</v>
      </c>
      <c r="E1280" t="str">
        <f>seguimiento[[#This Row],[institucion]]</f>
        <v>Clinica San Lucas</v>
      </c>
      <c r="F1280" t="str">
        <f>seguimiento[[#This Row],[fallecimiento]]</f>
        <v>No</v>
      </c>
      <c r="I1280" t="str">
        <f>seguimiento[[#This Row],[educacion]]</f>
        <v>Universitario Completo</v>
      </c>
      <c r="J1280" t="str">
        <f>seguimiento[[#This Row],[laboral]]</f>
        <v>Trabaja, completo</v>
      </c>
      <c r="K1280" t="str">
        <f>seguimiento[[#This Row],[coberturamedica]]</f>
        <v>Sí</v>
      </c>
      <c r="M1280" t="str">
        <f>seguimiento[[#This Row],[Embarazo]]</f>
        <v>No</v>
      </c>
      <c r="N1280" t="str">
        <f>seguimiento[[#This Row],[ncultivosanio]]</f>
        <v>2</v>
      </c>
      <c r="O1280" t="str">
        <f>IF(seguimiento[[#This Row],[curvaglucemia]]="","No realizada","Realizada")</f>
        <v>No realizada</v>
      </c>
      <c r="P1280" t="str">
        <f>IF(O1280="Realizada",seguimiento[[#This Row],[curvaglucemia]],"")</f>
        <v/>
      </c>
      <c r="Q1280" t="str">
        <f>IF(seguimiento[[#This Row],[vitaminaDRealizada]]="","",IF(seguimiento[[#This Row],[vitaminaDRealizada]]="No realizado","No realizada","Realizada"))</f>
        <v/>
      </c>
      <c r="R1280" t="str">
        <f>IF(Q1280="Realizada",seguimiento[[#This Row],[vitaminaDRealizada]],"")</f>
        <v/>
      </c>
      <c r="S1280" t="str">
        <f>IF(seguimiento[[#This Row],[ige]]="No realizada","No realizada",IF(seguimiento[[#This Row],[ige]]="","","Realizada"))</f>
        <v>Realizada</v>
      </c>
      <c r="T1280" t="str">
        <f>IF(S1280="Realizada",seguimiento[[#This Row],[ige]],"")</f>
        <v>&lt; 500</v>
      </c>
      <c r="U1280" t="str">
        <f>IF(OR(seguimiento[[#This Row],[actividadfisica]]="Ejercicio regular",seguimiento[[#This Row],[actividadfisica]]="Actividad deportiva"),"Sí","")</f>
        <v/>
      </c>
    </row>
    <row r="1281" spans="1:21" x14ac:dyDescent="0.3">
      <c r="A1281" t="str">
        <f>VLOOKUP(B1281,pacientes_insertados[],2,)</f>
        <v>61e34254ec4ec02e84f5dd64</v>
      </c>
      <c r="B1281">
        <f>seguimiento[[#This Row],[idpaciente]]</f>
        <v>583</v>
      </c>
      <c r="C1281">
        <f t="shared" si="19"/>
        <v>2014</v>
      </c>
      <c r="D1281" s="1">
        <f>seguimiento[[#This Row],[fecha]]</f>
        <v>42003</v>
      </c>
      <c r="E1281" t="str">
        <f>seguimiento[[#This Row],[institucion]]</f>
        <v>Clinica San Lucas</v>
      </c>
      <c r="F1281" t="str">
        <f>seguimiento[[#This Row],[fallecimiento]]</f>
        <v>No</v>
      </c>
      <c r="I1281" t="str">
        <f>seguimiento[[#This Row],[educacion]]</f>
        <v>Universitario Completo</v>
      </c>
      <c r="J1281" t="str">
        <f>seguimiento[[#This Row],[laboral]]</f>
        <v>Trabaja, completo</v>
      </c>
      <c r="K1281" t="str">
        <f>seguimiento[[#This Row],[coberturamedica]]</f>
        <v>Sí</v>
      </c>
      <c r="M1281" t="str">
        <f>seguimiento[[#This Row],[Embarazo]]</f>
        <v>No</v>
      </c>
      <c r="N1281" t="str">
        <f>seguimiento[[#This Row],[ncultivosanio]]</f>
        <v>1</v>
      </c>
      <c r="O1281" t="str">
        <f>IF(seguimiento[[#This Row],[curvaglucemia]]="","No realizada","Realizada")</f>
        <v>Realizada</v>
      </c>
      <c r="P1281" t="str">
        <f>IF(O1281="Realizada",seguimiento[[#This Row],[curvaglucemia]],"")</f>
        <v>Normal</v>
      </c>
      <c r="Q1281" t="str">
        <f>IF(seguimiento[[#This Row],[vitaminaDRealizada]]="","",IF(seguimiento[[#This Row],[vitaminaDRealizada]]="No realizado","No realizada","Realizada"))</f>
        <v/>
      </c>
      <c r="R1281" t="str">
        <f>IF(Q1281="Realizada",seguimiento[[#This Row],[vitaminaDRealizada]],"")</f>
        <v/>
      </c>
      <c r="S1281" t="str">
        <f>IF(seguimiento[[#This Row],[ige]]="No realizada","No realizada",IF(seguimiento[[#This Row],[ige]]="","","Realizada"))</f>
        <v>Realizada</v>
      </c>
      <c r="T1281" t="str">
        <f>IF(S1281="Realizada",seguimiento[[#This Row],[ige]],"")</f>
        <v>&lt; 500</v>
      </c>
      <c r="U1281" t="str">
        <f>IF(OR(seguimiento[[#This Row],[actividadfisica]]="Ejercicio regular",seguimiento[[#This Row],[actividadfisica]]="Actividad deportiva"),"Sí","")</f>
        <v>Sí</v>
      </c>
    </row>
    <row r="1282" spans="1:21" x14ac:dyDescent="0.3">
      <c r="A1282" t="str">
        <f>VLOOKUP(B1282,pacientes_insertados[],2,)</f>
        <v>61e34254ec4ec02e84f5dd64</v>
      </c>
      <c r="B1282">
        <f>seguimiento[[#This Row],[idpaciente]]</f>
        <v>583</v>
      </c>
      <c r="C1282">
        <f t="shared" si="19"/>
        <v>2016</v>
      </c>
      <c r="D1282" s="1">
        <f>seguimiento[[#This Row],[fecha]]</f>
        <v>42394</v>
      </c>
      <c r="E1282" t="str">
        <f>seguimiento[[#This Row],[institucion]]</f>
        <v>Clinica San Lucas</v>
      </c>
      <c r="F1282" t="str">
        <f>seguimiento[[#This Row],[fallecimiento]]</f>
        <v>No</v>
      </c>
      <c r="O1282" t="str">
        <f>IF(seguimiento[[#This Row],[curvaglucemia]]="","No realizada","Realizada")</f>
        <v>No realizada</v>
      </c>
      <c r="P1282" t="str">
        <f>IF(O1282="Realizada",seguimiento[[#This Row],[curvaglucemia]],"")</f>
        <v/>
      </c>
      <c r="Q1282" t="str">
        <f>IF(seguimiento[[#This Row],[vitaminaDRealizada]]="","",IF(seguimiento[[#This Row],[vitaminaDRealizada]]="No realizado","No realizada","Realizada"))</f>
        <v/>
      </c>
      <c r="R1282" t="str">
        <f>IF(Q1282="Realizada",seguimiento[[#This Row],[vitaminaDRealizada]],"")</f>
        <v/>
      </c>
      <c r="S1282" t="str">
        <f>IF(seguimiento[[#This Row],[ige]]="No realizada","No realizada",IF(seguimiento[[#This Row],[ige]]="","","Realizada"))</f>
        <v/>
      </c>
      <c r="T1282" t="str">
        <f>IF(S1282="Realizada",seguimiento[[#This Row],[ige]],"")</f>
        <v/>
      </c>
      <c r="U1282" t="str">
        <f>IF(OR(seguimiento[[#This Row],[actividadfisica]]="Ejercicio regular",seguimiento[[#This Row],[actividadfisica]]="Actividad deportiva"),"Sí","")</f>
        <v/>
      </c>
    </row>
    <row r="1283" spans="1:21" x14ac:dyDescent="0.3">
      <c r="A1283" t="str">
        <f>VLOOKUP(B1283,pacientes_insertados[],2,)</f>
        <v>61e34254ec4ec02e84f5dd65</v>
      </c>
      <c r="B1283">
        <f>seguimiento[[#This Row],[idpaciente]]</f>
        <v>584</v>
      </c>
      <c r="C1283">
        <f t="shared" ref="C1283:C1346" si="20">YEAR(D1283)</f>
        <v>2013</v>
      </c>
      <c r="D1283" s="1">
        <f>seguimiento[[#This Row],[fecha]]</f>
        <v>41373</v>
      </c>
      <c r="E1283" t="str">
        <f>seguimiento[[#This Row],[institucion]]</f>
        <v>hospital del Niño Jesús</v>
      </c>
      <c r="F1283" t="str">
        <f>seguimiento[[#This Row],[fallecimiento]]</f>
        <v>No</v>
      </c>
      <c r="I1283" t="str">
        <f>seguimiento[[#This Row],[educacion]]</f>
        <v>Secundaria incompleta</v>
      </c>
      <c r="J1283" t="str">
        <f>seguimiento[[#This Row],[laboral]]</f>
        <v>No trabaja</v>
      </c>
      <c r="K1283" t="str">
        <f>seguimiento[[#This Row],[coberturamedica]]</f>
        <v>No</v>
      </c>
      <c r="M1283" t="str">
        <f>seguimiento[[#This Row],[Embarazo]]</f>
        <v>No</v>
      </c>
      <c r="N1283" t="str">
        <f>seguimiento[[#This Row],[ncultivosanio]]</f>
        <v>4</v>
      </c>
      <c r="O1283" t="str">
        <f>IF(seguimiento[[#This Row],[curvaglucemia]]="","No realizada","Realizada")</f>
        <v>No realizada</v>
      </c>
      <c r="P1283" t="str">
        <f>IF(O1283="Realizada",seguimiento[[#This Row],[curvaglucemia]],"")</f>
        <v/>
      </c>
      <c r="Q1283" t="str">
        <f>IF(seguimiento[[#This Row],[vitaminaDRealizada]]="","",IF(seguimiento[[#This Row],[vitaminaDRealizada]]="No realizado","No realizada","Realizada"))</f>
        <v/>
      </c>
      <c r="R1283" t="str">
        <f>IF(Q1283="Realizada",seguimiento[[#This Row],[vitaminaDRealizada]],"")</f>
        <v/>
      </c>
      <c r="S1283" t="str">
        <f>IF(seguimiento[[#This Row],[ige]]="No realizada","No realizada",IF(seguimiento[[#This Row],[ige]]="","","Realizada"))</f>
        <v>Realizada</v>
      </c>
      <c r="T1283" t="str">
        <f>IF(S1283="Realizada",seguimiento[[#This Row],[ige]],"")</f>
        <v>&lt; 500</v>
      </c>
      <c r="U1283" t="str">
        <f>IF(OR(seguimiento[[#This Row],[actividadfisica]]="Ejercicio regular",seguimiento[[#This Row],[actividadfisica]]="Actividad deportiva"),"Sí","")</f>
        <v>Sí</v>
      </c>
    </row>
    <row r="1284" spans="1:21" x14ac:dyDescent="0.3">
      <c r="A1284" t="str">
        <f>VLOOKUP(B1284,pacientes_insertados[],2,)</f>
        <v>61e34254ec4ec02e84f5dd65</v>
      </c>
      <c r="B1284">
        <f>seguimiento[[#This Row],[idpaciente]]</f>
        <v>584</v>
      </c>
      <c r="C1284">
        <f t="shared" si="20"/>
        <v>2015</v>
      </c>
      <c r="D1284" s="1">
        <f>seguimiento[[#This Row],[fecha]]</f>
        <v>42011</v>
      </c>
      <c r="E1284" t="str">
        <f>seguimiento[[#This Row],[institucion]]</f>
        <v>hospital del Niño Jesús</v>
      </c>
      <c r="F1284" t="str">
        <f>seguimiento[[#This Row],[fallecimiento]]</f>
        <v>No</v>
      </c>
      <c r="I1284" t="str">
        <f>seguimiento[[#This Row],[educacion]]</f>
        <v>Secundaria incompleta</v>
      </c>
      <c r="J1284" t="str">
        <f>seguimiento[[#This Row],[laboral]]</f>
        <v>No trabaja</v>
      </c>
      <c r="K1284" t="str">
        <f>seguimiento[[#This Row],[coberturamedica]]</f>
        <v>Sí</v>
      </c>
      <c r="L1284" t="str">
        <f>seguimiento[[#This Row],[ntratendovenosos]]</f>
        <v>3</v>
      </c>
      <c r="M1284" t="str">
        <f>seguimiento[[#This Row],[Embarazo]]</f>
        <v>No</v>
      </c>
      <c r="N1284" t="str">
        <f>seguimiento[[#This Row],[ncultivosanio]]</f>
        <v>6</v>
      </c>
      <c r="O1284" t="str">
        <f>IF(seguimiento[[#This Row],[curvaglucemia]]="","No realizada","Realizada")</f>
        <v>No realizada</v>
      </c>
      <c r="P1284" t="str">
        <f>IF(O1284="Realizada",seguimiento[[#This Row],[curvaglucemia]],"")</f>
        <v/>
      </c>
      <c r="Q1284" t="str">
        <f>IF(seguimiento[[#This Row],[vitaminaDRealizada]]="","",IF(seguimiento[[#This Row],[vitaminaDRealizada]]="No realizado","No realizada","Realizada"))</f>
        <v/>
      </c>
      <c r="R1284" t="str">
        <f>IF(Q1284="Realizada",seguimiento[[#This Row],[vitaminaDRealizada]],"")</f>
        <v/>
      </c>
      <c r="S1284" t="str">
        <f>IF(seguimiento[[#This Row],[ige]]="No realizada","No realizada",IF(seguimiento[[#This Row],[ige]]="","","Realizada"))</f>
        <v>Realizada</v>
      </c>
      <c r="T1284" t="str">
        <f>IF(S1284="Realizada",seguimiento[[#This Row],[ige]],"")</f>
        <v>&lt; 500</v>
      </c>
      <c r="U1284" t="str">
        <f>IF(OR(seguimiento[[#This Row],[actividadfisica]]="Ejercicio regular",seguimiento[[#This Row],[actividadfisica]]="Actividad deportiva"),"Sí","")</f>
        <v/>
      </c>
    </row>
    <row r="1285" spans="1:21" x14ac:dyDescent="0.3">
      <c r="A1285" t="str">
        <f>VLOOKUP(B1285,pacientes_insertados[],2,)</f>
        <v>61e34254ec4ec02e84f5dd65</v>
      </c>
      <c r="B1285">
        <f>seguimiento[[#This Row],[idpaciente]]</f>
        <v>584</v>
      </c>
      <c r="C1285">
        <f t="shared" si="20"/>
        <v>2015</v>
      </c>
      <c r="D1285" s="1">
        <f>seguimiento[[#This Row],[fecha]]</f>
        <v>42214</v>
      </c>
      <c r="E1285" t="str">
        <f>seguimiento[[#This Row],[institucion]]</f>
        <v>hospital del Niño Jesús</v>
      </c>
      <c r="F1285" t="str">
        <f>seguimiento[[#This Row],[fallecimiento]]</f>
        <v>No</v>
      </c>
      <c r="J1285" t="str">
        <f>seguimiento[[#This Row],[laboral]]</f>
        <v>No trabaja</v>
      </c>
      <c r="K1285" t="str">
        <f>seguimiento[[#This Row],[coberturamedica]]</f>
        <v>Sí</v>
      </c>
      <c r="L1285" t="str">
        <f>seguimiento[[#This Row],[ntratendovenosos]]</f>
        <v>1</v>
      </c>
      <c r="M1285" t="str">
        <f>seguimiento[[#This Row],[Embarazo]]</f>
        <v>No</v>
      </c>
      <c r="O1285" t="str">
        <f>IF(seguimiento[[#This Row],[curvaglucemia]]="","No realizada","Realizada")</f>
        <v>Realizada</v>
      </c>
      <c r="P1285" t="str">
        <f>IF(O1285="Realizada",seguimiento[[#This Row],[curvaglucemia]],"")</f>
        <v>Normal</v>
      </c>
      <c r="Q1285" t="str">
        <f>IF(seguimiento[[#This Row],[vitaminaDRealizada]]="","",IF(seguimiento[[#This Row],[vitaminaDRealizada]]="No realizado","No realizada","Realizada"))</f>
        <v>No realizada</v>
      </c>
      <c r="R1285" t="str">
        <f>IF(Q1285="Realizada",seguimiento[[#This Row],[vitaminaDRealizada]],"")</f>
        <v/>
      </c>
      <c r="S1285" t="str">
        <f>IF(seguimiento[[#This Row],[ige]]="No realizada","No realizada",IF(seguimiento[[#This Row],[ige]]="","","Realizada"))</f>
        <v>Realizada</v>
      </c>
      <c r="T1285" t="str">
        <f>IF(S1285="Realizada",seguimiento[[#This Row],[ige]],"")</f>
        <v>&lt; 500</v>
      </c>
      <c r="U1285" t="str">
        <f>IF(OR(seguimiento[[#This Row],[actividadfisica]]="Ejercicio regular",seguimiento[[#This Row],[actividadfisica]]="Actividad deportiva"),"Sí","")</f>
        <v/>
      </c>
    </row>
    <row r="1286" spans="1:21" x14ac:dyDescent="0.3">
      <c r="A1286" t="str">
        <f>VLOOKUP(B1286,pacientes_insertados[],2,)</f>
        <v>61e34254ec4ec02e84f5dd65</v>
      </c>
      <c r="B1286">
        <f>seguimiento[[#This Row],[idpaciente]]</f>
        <v>584</v>
      </c>
      <c r="C1286">
        <f t="shared" si="20"/>
        <v>2017</v>
      </c>
      <c r="D1286" s="1">
        <f>seguimiento[[#This Row],[fecha]]</f>
        <v>42878</v>
      </c>
      <c r="E1286" t="str">
        <f>seguimiento[[#This Row],[institucion]]</f>
        <v>hospital del Niño Jesús</v>
      </c>
      <c r="F1286" t="str">
        <f>seguimiento[[#This Row],[fallecimiento]]</f>
        <v>No</v>
      </c>
      <c r="J1286" t="str">
        <f>seguimiento[[#This Row],[laboral]]</f>
        <v>No trabaja</v>
      </c>
      <c r="K1286" t="str">
        <f>seguimiento[[#This Row],[coberturamedica]]</f>
        <v>No</v>
      </c>
      <c r="L1286" t="str">
        <f>seguimiento[[#This Row],[ntratendovenosos]]</f>
        <v>1</v>
      </c>
      <c r="M1286" t="str">
        <f>seguimiento[[#This Row],[Embarazo]]</f>
        <v>No</v>
      </c>
      <c r="N1286" t="str">
        <f>seguimiento[[#This Row],[ncultivosanio]]</f>
        <v>3</v>
      </c>
      <c r="O1286" t="str">
        <f>IF(seguimiento[[#This Row],[curvaglucemia]]="","No realizada","Realizada")</f>
        <v>Realizada</v>
      </c>
      <c r="P1286" t="str">
        <f>IF(O1286="Realizada",seguimiento[[#This Row],[curvaglucemia]],"")</f>
        <v>Normal</v>
      </c>
      <c r="Q1286" t="str">
        <f>IF(seguimiento[[#This Row],[vitaminaDRealizada]]="","",IF(seguimiento[[#This Row],[vitaminaDRealizada]]="No realizado","No realizada","Realizada"))</f>
        <v>No realizada</v>
      </c>
      <c r="R1286" t="str">
        <f>IF(Q1286="Realizada",seguimiento[[#This Row],[vitaminaDRealizada]],"")</f>
        <v/>
      </c>
      <c r="S1286" t="str">
        <f>IF(seguimiento[[#This Row],[ige]]="No realizada","No realizada",IF(seguimiento[[#This Row],[ige]]="","","Realizada"))</f>
        <v>Realizada</v>
      </c>
      <c r="T1286" t="str">
        <f>IF(S1286="Realizada",seguimiento[[#This Row],[ige]],"")</f>
        <v>&lt; 500</v>
      </c>
      <c r="U1286" t="str">
        <f>IF(OR(seguimiento[[#This Row],[actividadfisica]]="Ejercicio regular",seguimiento[[#This Row],[actividadfisica]]="Actividad deportiva"),"Sí","")</f>
        <v/>
      </c>
    </row>
    <row r="1287" spans="1:21" x14ac:dyDescent="0.3">
      <c r="A1287" t="str">
        <f>VLOOKUP(B1287,pacientes_insertados[],2,)</f>
        <v>61e34254ec4ec02e84f5dd65</v>
      </c>
      <c r="B1287">
        <f>seguimiento[[#This Row],[idpaciente]]</f>
        <v>584</v>
      </c>
      <c r="C1287">
        <f t="shared" si="20"/>
        <v>2018</v>
      </c>
      <c r="D1287" s="1">
        <f>seguimiento[[#This Row],[fecha]]</f>
        <v>43427</v>
      </c>
      <c r="E1287" t="str">
        <f>seguimiento[[#This Row],[institucion]]</f>
        <v>hospital del Niño Jesús</v>
      </c>
      <c r="F1287" t="str">
        <f>seguimiento[[#This Row],[fallecimiento]]</f>
        <v>No</v>
      </c>
      <c r="J1287" t="str">
        <f>seguimiento[[#This Row],[laboral]]</f>
        <v>No trabaja</v>
      </c>
      <c r="K1287" t="str">
        <f>seguimiento[[#This Row],[coberturamedica]]</f>
        <v>Sí</v>
      </c>
      <c r="N1287" t="str">
        <f>seguimiento[[#This Row],[ncultivosanio]]</f>
        <v>4</v>
      </c>
      <c r="O1287" t="str">
        <f>IF(seguimiento[[#This Row],[curvaglucemia]]="","No realizada","Realizada")</f>
        <v>Realizada</v>
      </c>
      <c r="P1287" t="str">
        <f>IF(O1287="Realizada",seguimiento[[#This Row],[curvaglucemia]],"")</f>
        <v>Normal</v>
      </c>
      <c r="Q1287" t="str">
        <f>IF(seguimiento[[#This Row],[vitaminaDRealizada]]="","",IF(seguimiento[[#This Row],[vitaminaDRealizada]]="No realizado","No realizada","Realizada"))</f>
        <v/>
      </c>
      <c r="R1287" t="str">
        <f>IF(Q1287="Realizada",seguimiento[[#This Row],[vitaminaDRealizada]],"")</f>
        <v/>
      </c>
      <c r="S1287" t="str">
        <f>IF(seguimiento[[#This Row],[ige]]="No realizada","No realizada",IF(seguimiento[[#This Row],[ige]]="","","Realizada"))</f>
        <v>Realizada</v>
      </c>
      <c r="T1287" t="str">
        <f>IF(S1287="Realizada",seguimiento[[#This Row],[ige]],"")</f>
        <v>Normal</v>
      </c>
      <c r="U1287" t="str">
        <f>IF(OR(seguimiento[[#This Row],[actividadfisica]]="Ejercicio regular",seguimiento[[#This Row],[actividadfisica]]="Actividad deportiva"),"Sí","")</f>
        <v>Sí</v>
      </c>
    </row>
    <row r="1288" spans="1:21" x14ac:dyDescent="0.3">
      <c r="A1288" t="str">
        <f>VLOOKUP(B1288,pacientes_insertados[],2,)</f>
        <v>61e34254ec4ec02e84f5dd66</v>
      </c>
      <c r="B1288">
        <f>seguimiento[[#This Row],[idpaciente]]</f>
        <v>585</v>
      </c>
      <c r="C1288">
        <f t="shared" si="20"/>
        <v>2012</v>
      </c>
      <c r="D1288" s="1">
        <f>seguimiento[[#This Row],[fecha]]</f>
        <v>41270</v>
      </c>
      <c r="E1288" t="str">
        <f>seguimiento[[#This Row],[institucion]]</f>
        <v>Clinica San Lucas</v>
      </c>
      <c r="F1288" t="str">
        <f>seguimiento[[#This Row],[fallecimiento]]</f>
        <v>No</v>
      </c>
      <c r="I1288" t="str">
        <f>seguimiento[[#This Row],[educacion]]</f>
        <v>Secundaria completa</v>
      </c>
      <c r="J1288" t="str">
        <f>seguimiento[[#This Row],[laboral]]</f>
        <v>No trabaja</v>
      </c>
      <c r="K1288" t="str">
        <f>seguimiento[[#This Row],[coberturamedica]]</f>
        <v>Sí</v>
      </c>
      <c r="L1288" t="str">
        <f>seguimiento[[#This Row],[ntratendovenosos]]</f>
        <v>2</v>
      </c>
      <c r="M1288" t="str">
        <f>seguimiento[[#This Row],[Embarazo]]</f>
        <v>No</v>
      </c>
      <c r="N1288" t="str">
        <f>seguimiento[[#This Row],[ncultivosanio]]</f>
        <v>4</v>
      </c>
      <c r="O1288" t="str">
        <f>IF(seguimiento[[#This Row],[curvaglucemia]]="","No realizada","Realizada")</f>
        <v>No realizada</v>
      </c>
      <c r="P1288" t="str">
        <f>IF(O1288="Realizada",seguimiento[[#This Row],[curvaglucemia]],"")</f>
        <v/>
      </c>
      <c r="Q1288" t="str">
        <f>IF(seguimiento[[#This Row],[vitaminaDRealizada]]="","",IF(seguimiento[[#This Row],[vitaminaDRealizada]]="No realizado","No realizada","Realizada"))</f>
        <v/>
      </c>
      <c r="R1288" t="str">
        <f>IF(Q1288="Realizada",seguimiento[[#This Row],[vitaminaDRealizada]],"")</f>
        <v/>
      </c>
      <c r="S1288" t="str">
        <f>IF(seguimiento[[#This Row],[ige]]="No realizada","No realizada",IF(seguimiento[[#This Row],[ige]]="","","Realizada"))</f>
        <v>Realizada</v>
      </c>
      <c r="T1288" t="str">
        <f>IF(S1288="Realizada",seguimiento[[#This Row],[ige]],"")</f>
        <v>&lt; 500</v>
      </c>
      <c r="U1288" t="str">
        <f>IF(OR(seguimiento[[#This Row],[actividadfisica]]="Ejercicio regular",seguimiento[[#This Row],[actividadfisica]]="Actividad deportiva"),"Sí","")</f>
        <v/>
      </c>
    </row>
    <row r="1289" spans="1:21" x14ac:dyDescent="0.3">
      <c r="A1289" t="str">
        <f>VLOOKUP(B1289,pacientes_insertados[],2,)</f>
        <v>61e34254ec4ec02e84f5dd66</v>
      </c>
      <c r="B1289">
        <f>seguimiento[[#This Row],[idpaciente]]</f>
        <v>585</v>
      </c>
      <c r="C1289">
        <f t="shared" si="20"/>
        <v>2013</v>
      </c>
      <c r="D1289" s="1">
        <f>seguimiento[[#This Row],[fecha]]</f>
        <v>41606</v>
      </c>
      <c r="E1289" t="str">
        <f>seguimiento[[#This Row],[institucion]]</f>
        <v>Clinica San Lucas</v>
      </c>
      <c r="F1289" t="str">
        <f>seguimiento[[#This Row],[fallecimiento]]</f>
        <v>No</v>
      </c>
      <c r="I1289" t="str">
        <f>seguimiento[[#This Row],[educacion]]</f>
        <v>Secundaria completa</v>
      </c>
      <c r="J1289" t="str">
        <f>seguimiento[[#This Row],[laboral]]</f>
        <v>No trabaja</v>
      </c>
      <c r="K1289" t="str">
        <f>seguimiento[[#This Row],[coberturamedica]]</f>
        <v>Sí</v>
      </c>
      <c r="L1289" t="str">
        <f>seguimiento[[#This Row],[ntratendovenosos]]</f>
        <v>1</v>
      </c>
      <c r="M1289" t="str">
        <f>seguimiento[[#This Row],[Embarazo]]</f>
        <v>No</v>
      </c>
      <c r="N1289" t="str">
        <f>seguimiento[[#This Row],[ncultivosanio]]</f>
        <v>3</v>
      </c>
      <c r="O1289" t="str">
        <f>IF(seguimiento[[#This Row],[curvaglucemia]]="","No realizada","Realizada")</f>
        <v>Realizada</v>
      </c>
      <c r="P1289" t="str">
        <f>IF(O1289="Realizada",seguimiento[[#This Row],[curvaglucemia]],"")</f>
        <v>Normal</v>
      </c>
      <c r="Q1289" t="str">
        <f>IF(seguimiento[[#This Row],[vitaminaDRealizada]]="","",IF(seguimiento[[#This Row],[vitaminaDRealizada]]="No realizado","No realizada","Realizada"))</f>
        <v/>
      </c>
      <c r="R1289" t="str">
        <f>IF(Q1289="Realizada",seguimiento[[#This Row],[vitaminaDRealizada]],"")</f>
        <v/>
      </c>
      <c r="S1289" t="str">
        <f>IF(seguimiento[[#This Row],[ige]]="No realizada","No realizada",IF(seguimiento[[#This Row],[ige]]="","","Realizada"))</f>
        <v>Realizada</v>
      </c>
      <c r="T1289" t="str">
        <f>IF(S1289="Realizada",seguimiento[[#This Row],[ige]],"")</f>
        <v>&lt; 500</v>
      </c>
      <c r="U1289" t="str">
        <f>IF(OR(seguimiento[[#This Row],[actividadfisica]]="Ejercicio regular",seguimiento[[#This Row],[actividadfisica]]="Actividad deportiva"),"Sí","")</f>
        <v/>
      </c>
    </row>
    <row r="1290" spans="1:21" x14ac:dyDescent="0.3">
      <c r="A1290" t="str">
        <f>VLOOKUP(B1290,pacientes_insertados[],2,)</f>
        <v>61e34254ec4ec02e84f5dd66</v>
      </c>
      <c r="B1290">
        <f>seguimiento[[#This Row],[idpaciente]]</f>
        <v>585</v>
      </c>
      <c r="C1290">
        <f t="shared" si="20"/>
        <v>2018</v>
      </c>
      <c r="D1290" s="1">
        <f>seguimiento[[#This Row],[fecha]]</f>
        <v>43219</v>
      </c>
      <c r="E1290" t="str">
        <f>seguimiento[[#This Row],[institucion]]</f>
        <v>Clinica San Lucas</v>
      </c>
      <c r="F1290" t="str">
        <f>seguimiento[[#This Row],[fallecimiento]]</f>
        <v>Si</v>
      </c>
      <c r="G1290" t="str">
        <f>seguimiento[[#This Row],[fecha_fallec]]</f>
        <v>2018-04-29</v>
      </c>
      <c r="H1290" t="str">
        <f>seguimiento[[#This Row],[NombreCausaFallecimiento]]</f>
        <v>Respiratorios</v>
      </c>
      <c r="O1290" t="str">
        <f>IF(seguimiento[[#This Row],[curvaglucemia]]="","No realizada","Realizada")</f>
        <v>No realizada</v>
      </c>
      <c r="P1290" t="str">
        <f>IF(O1290="Realizada",seguimiento[[#This Row],[curvaglucemia]],"")</f>
        <v/>
      </c>
      <c r="Q1290" t="str">
        <f>IF(seguimiento[[#This Row],[vitaminaDRealizada]]="","",IF(seguimiento[[#This Row],[vitaminaDRealizada]]="No realizado","No realizada","Realizada"))</f>
        <v/>
      </c>
      <c r="R1290" t="str">
        <f>IF(Q1290="Realizada",seguimiento[[#This Row],[vitaminaDRealizada]],"")</f>
        <v/>
      </c>
      <c r="S1290" t="str">
        <f>IF(seguimiento[[#This Row],[ige]]="No realizada","No realizada",IF(seguimiento[[#This Row],[ige]]="","","Realizada"))</f>
        <v/>
      </c>
      <c r="T1290" t="str">
        <f>IF(S1290="Realizada",seguimiento[[#This Row],[ige]],"")</f>
        <v/>
      </c>
      <c r="U1290" t="str">
        <f>IF(OR(seguimiento[[#This Row],[actividadfisica]]="Ejercicio regular",seguimiento[[#This Row],[actividadfisica]]="Actividad deportiva"),"Sí","")</f>
        <v/>
      </c>
    </row>
    <row r="1291" spans="1:21" x14ac:dyDescent="0.3">
      <c r="A1291" t="str">
        <f>VLOOKUP(B1291,pacientes_insertados[],2,)</f>
        <v>61e34254ec4ec02e84f5dd67</v>
      </c>
      <c r="B1291">
        <f>seguimiento[[#This Row],[idpaciente]]</f>
        <v>586</v>
      </c>
      <c r="C1291">
        <f t="shared" si="20"/>
        <v>2012</v>
      </c>
      <c r="D1291" s="1">
        <f>seguimiento[[#This Row],[fecha]]</f>
        <v>40930</v>
      </c>
      <c r="E1291" t="str">
        <f>seguimiento[[#This Row],[institucion]]</f>
        <v>Clinica San Lucas</v>
      </c>
      <c r="F1291" t="str">
        <f>seguimiento[[#This Row],[fallecimiento]]</f>
        <v>No</v>
      </c>
      <c r="I1291" t="str">
        <f>seguimiento[[#This Row],[educacion]]</f>
        <v>Primaria incompleta</v>
      </c>
      <c r="K1291" t="str">
        <f>seguimiento[[#This Row],[coberturamedica]]</f>
        <v>Sí</v>
      </c>
      <c r="M1291" t="str">
        <f>seguimiento[[#This Row],[Embarazo]]</f>
        <v>No</v>
      </c>
      <c r="N1291" t="str">
        <f>seguimiento[[#This Row],[ncultivosanio]]</f>
        <v>6</v>
      </c>
      <c r="O1291" t="str">
        <f>IF(seguimiento[[#This Row],[curvaglucemia]]="","No realizada","Realizada")</f>
        <v>Realizada</v>
      </c>
      <c r="P1291" t="str">
        <f>IF(O1291="Realizada",seguimiento[[#This Row],[curvaglucemia]],"")</f>
        <v>Normal</v>
      </c>
      <c r="Q1291" t="str">
        <f>IF(seguimiento[[#This Row],[vitaminaDRealizada]]="","",IF(seguimiento[[#This Row],[vitaminaDRealizada]]="No realizado","No realizada","Realizada"))</f>
        <v/>
      </c>
      <c r="R1291" t="str">
        <f>IF(Q1291="Realizada",seguimiento[[#This Row],[vitaminaDRealizada]],"")</f>
        <v/>
      </c>
      <c r="S1291" t="str">
        <f>IF(seguimiento[[#This Row],[ige]]="No realizada","No realizada",IF(seguimiento[[#This Row],[ige]]="","","Realizada"))</f>
        <v>Realizada</v>
      </c>
      <c r="T1291" t="str">
        <f>IF(S1291="Realizada",seguimiento[[#This Row],[ige]],"")</f>
        <v>&lt; 500</v>
      </c>
      <c r="U1291" t="str">
        <f>IF(OR(seguimiento[[#This Row],[actividadfisica]]="Ejercicio regular",seguimiento[[#This Row],[actividadfisica]]="Actividad deportiva"),"Sí","")</f>
        <v>Sí</v>
      </c>
    </row>
    <row r="1292" spans="1:21" x14ac:dyDescent="0.3">
      <c r="A1292" t="str">
        <f>VLOOKUP(B1292,pacientes_insertados[],2,)</f>
        <v>61e34254ec4ec02e84f5dd67</v>
      </c>
      <c r="B1292">
        <f>seguimiento[[#This Row],[idpaciente]]</f>
        <v>586</v>
      </c>
      <c r="C1292">
        <f t="shared" si="20"/>
        <v>2013</v>
      </c>
      <c r="D1292" s="1">
        <f>seguimiento[[#This Row],[fecha]]</f>
        <v>41590</v>
      </c>
      <c r="E1292" t="str">
        <f>seguimiento[[#This Row],[institucion]]</f>
        <v>Clinica San Lucas</v>
      </c>
      <c r="F1292" t="str">
        <f>seguimiento[[#This Row],[fallecimiento]]</f>
        <v>No</v>
      </c>
      <c r="I1292" t="str">
        <f>seguimiento[[#This Row],[educacion]]</f>
        <v>Primaria incompleta</v>
      </c>
      <c r="K1292" t="str">
        <f>seguimiento[[#This Row],[coberturamedica]]</f>
        <v>Sí</v>
      </c>
      <c r="M1292" t="str">
        <f>seguimiento[[#This Row],[Embarazo]]</f>
        <v>No</v>
      </c>
      <c r="N1292" t="str">
        <f>seguimiento[[#This Row],[ncultivosanio]]</f>
        <v>4</v>
      </c>
      <c r="O1292" t="str">
        <f>IF(seguimiento[[#This Row],[curvaglucemia]]="","No realizada","Realizada")</f>
        <v>Realizada</v>
      </c>
      <c r="P1292" t="str">
        <f>IF(O1292="Realizada",seguimiento[[#This Row],[curvaglucemia]],"")</f>
        <v>Normal</v>
      </c>
      <c r="Q1292" t="str">
        <f>IF(seguimiento[[#This Row],[vitaminaDRealizada]]="","",IF(seguimiento[[#This Row],[vitaminaDRealizada]]="No realizado","No realizada","Realizada"))</f>
        <v/>
      </c>
      <c r="R1292" t="str">
        <f>IF(Q1292="Realizada",seguimiento[[#This Row],[vitaminaDRealizada]],"")</f>
        <v/>
      </c>
      <c r="S1292" t="str">
        <f>IF(seguimiento[[#This Row],[ige]]="No realizada","No realizada",IF(seguimiento[[#This Row],[ige]]="","","Realizada"))</f>
        <v>Realizada</v>
      </c>
      <c r="T1292" t="str">
        <f>IF(S1292="Realizada",seguimiento[[#This Row],[ige]],"")</f>
        <v>&lt; 500</v>
      </c>
      <c r="U1292" t="str">
        <f>IF(OR(seguimiento[[#This Row],[actividadfisica]]="Ejercicio regular",seguimiento[[#This Row],[actividadfisica]]="Actividad deportiva"),"Sí","")</f>
        <v>Sí</v>
      </c>
    </row>
    <row r="1293" spans="1:21" x14ac:dyDescent="0.3">
      <c r="A1293" t="str">
        <f>VLOOKUP(B1293,pacientes_insertados[],2,)</f>
        <v>61e34254ec4ec02e84f5dd67</v>
      </c>
      <c r="B1293">
        <f>seguimiento[[#This Row],[idpaciente]]</f>
        <v>586</v>
      </c>
      <c r="C1293">
        <f t="shared" si="20"/>
        <v>2015</v>
      </c>
      <c r="D1293" s="1">
        <f>seguimiento[[#This Row],[fecha]]</f>
        <v>42010</v>
      </c>
      <c r="E1293" t="str">
        <f>seguimiento[[#This Row],[institucion]]</f>
        <v>Clinica San Lucas</v>
      </c>
      <c r="F1293" t="str">
        <f>seguimiento[[#This Row],[fallecimiento]]</f>
        <v>No</v>
      </c>
      <c r="I1293" t="str">
        <f>seguimiento[[#This Row],[educacion]]</f>
        <v>Primaria incompleta</v>
      </c>
      <c r="K1293" t="str">
        <f>seguimiento[[#This Row],[coberturamedica]]</f>
        <v>Sí</v>
      </c>
      <c r="L1293" t="str">
        <f>seguimiento[[#This Row],[ntratendovenosos]]</f>
        <v>1</v>
      </c>
      <c r="M1293" t="str">
        <f>seguimiento[[#This Row],[Embarazo]]</f>
        <v>No</v>
      </c>
      <c r="N1293" t="str">
        <f>seguimiento[[#This Row],[ncultivosanio]]</f>
        <v>6</v>
      </c>
      <c r="O1293" t="str">
        <f>IF(seguimiento[[#This Row],[curvaglucemia]]="","No realizada","Realizada")</f>
        <v>No realizada</v>
      </c>
      <c r="P1293" t="str">
        <f>IF(O1293="Realizada",seguimiento[[#This Row],[curvaglucemia]],"")</f>
        <v/>
      </c>
      <c r="Q1293" t="str">
        <f>IF(seguimiento[[#This Row],[vitaminaDRealizada]]="","",IF(seguimiento[[#This Row],[vitaminaDRealizada]]="No realizado","No realizada","Realizada"))</f>
        <v/>
      </c>
      <c r="R1293" t="str">
        <f>IF(Q1293="Realizada",seguimiento[[#This Row],[vitaminaDRealizada]],"")</f>
        <v/>
      </c>
      <c r="S1293" t="str">
        <f>IF(seguimiento[[#This Row],[ige]]="No realizada","No realizada",IF(seguimiento[[#This Row],[ige]]="","","Realizada"))</f>
        <v>Realizada</v>
      </c>
      <c r="T1293" t="str">
        <f>IF(S1293="Realizada",seguimiento[[#This Row],[ige]],"")</f>
        <v>&lt; 500</v>
      </c>
      <c r="U1293" t="str">
        <f>IF(OR(seguimiento[[#This Row],[actividadfisica]]="Ejercicio regular",seguimiento[[#This Row],[actividadfisica]]="Actividad deportiva"),"Sí","")</f>
        <v/>
      </c>
    </row>
    <row r="1294" spans="1:21" x14ac:dyDescent="0.3">
      <c r="A1294" t="str">
        <f>VLOOKUP(B1294,pacientes_insertados[],2,)</f>
        <v>61e34254ec4ec02e84f5dd67</v>
      </c>
      <c r="B1294">
        <f>seguimiento[[#This Row],[idpaciente]]</f>
        <v>586</v>
      </c>
      <c r="C1294">
        <f t="shared" si="20"/>
        <v>2016</v>
      </c>
      <c r="D1294" s="1">
        <f>seguimiento[[#This Row],[fecha]]</f>
        <v>42394</v>
      </c>
      <c r="E1294" t="str">
        <f>seguimiento[[#This Row],[institucion]]</f>
        <v>Clinica San Lucas</v>
      </c>
      <c r="F1294" t="str">
        <f>seguimiento[[#This Row],[fallecimiento]]</f>
        <v>No</v>
      </c>
      <c r="L1294" t="str">
        <f>seguimiento[[#This Row],[ntratendovenosos]]</f>
        <v>1</v>
      </c>
      <c r="N1294" t="str">
        <f>seguimiento[[#This Row],[ncultivosanio]]</f>
        <v>5</v>
      </c>
      <c r="O1294" t="str">
        <f>IF(seguimiento[[#This Row],[curvaglucemia]]="","No realizada","Realizada")</f>
        <v>No realizada</v>
      </c>
      <c r="P1294" t="str">
        <f>IF(O1294="Realizada",seguimiento[[#This Row],[curvaglucemia]],"")</f>
        <v/>
      </c>
      <c r="Q1294" t="str">
        <f>IF(seguimiento[[#This Row],[vitaminaDRealizada]]="","",IF(seguimiento[[#This Row],[vitaminaDRealizada]]="No realizado","No realizada","Realizada"))</f>
        <v>Realizada</v>
      </c>
      <c r="R1294" t="str">
        <f>IF(Q1294="Realizada",seguimiento[[#This Row],[vitaminaDRealizada]],"")</f>
        <v>Bajo</v>
      </c>
      <c r="S1294" t="str">
        <f>IF(seguimiento[[#This Row],[ige]]="No realizada","No realizada",IF(seguimiento[[#This Row],[ige]]="","","Realizada"))</f>
        <v>No realizada</v>
      </c>
      <c r="T1294" t="str">
        <f>IF(S1294="Realizada",seguimiento[[#This Row],[ige]],"")</f>
        <v/>
      </c>
      <c r="U1294" t="str">
        <f>IF(OR(seguimiento[[#This Row],[actividadfisica]]="Ejercicio regular",seguimiento[[#This Row],[actividadfisica]]="Actividad deportiva"),"Sí","")</f>
        <v/>
      </c>
    </row>
    <row r="1295" spans="1:21" x14ac:dyDescent="0.3">
      <c r="A1295" t="str">
        <f>VLOOKUP(B1295,pacientes_insertados[],2,)</f>
        <v>61e34254ec4ec02e84f5dd68</v>
      </c>
      <c r="B1295">
        <f>seguimiento[[#This Row],[idpaciente]]</f>
        <v>587</v>
      </c>
      <c r="C1295">
        <f t="shared" si="20"/>
        <v>2013</v>
      </c>
      <c r="D1295" s="1">
        <f>seguimiento[[#This Row],[fecha]]</f>
        <v>41431</v>
      </c>
      <c r="E1295" t="str">
        <f>seguimiento[[#This Row],[institucion]]</f>
        <v>hospital del Niño Jesús</v>
      </c>
      <c r="F1295" t="str">
        <f>seguimiento[[#This Row],[fallecimiento]]</f>
        <v>No</v>
      </c>
      <c r="K1295" t="str">
        <f>seguimiento[[#This Row],[coberturamedica]]</f>
        <v>No</v>
      </c>
      <c r="M1295" t="str">
        <f>seguimiento[[#This Row],[Embarazo]]</f>
        <v>No</v>
      </c>
      <c r="O1295" t="str">
        <f>IF(seguimiento[[#This Row],[curvaglucemia]]="","No realizada","Realizada")</f>
        <v>No realizada</v>
      </c>
      <c r="P1295" t="str">
        <f>IF(O1295="Realizada",seguimiento[[#This Row],[curvaglucemia]],"")</f>
        <v/>
      </c>
      <c r="Q1295" t="str">
        <f>IF(seguimiento[[#This Row],[vitaminaDRealizada]]="","",IF(seguimiento[[#This Row],[vitaminaDRealizada]]="No realizado","No realizada","Realizada"))</f>
        <v/>
      </c>
      <c r="R1295" t="str">
        <f>IF(Q1295="Realizada",seguimiento[[#This Row],[vitaminaDRealizada]],"")</f>
        <v/>
      </c>
      <c r="S1295" t="str">
        <f>IF(seguimiento[[#This Row],[ige]]="No realizada","No realizada",IF(seguimiento[[#This Row],[ige]]="","","Realizada"))</f>
        <v/>
      </c>
      <c r="T1295" t="str">
        <f>IF(S1295="Realizada",seguimiento[[#This Row],[ige]],"")</f>
        <v/>
      </c>
      <c r="U1295" t="str">
        <f>IF(OR(seguimiento[[#This Row],[actividadfisica]]="Ejercicio regular",seguimiento[[#This Row],[actividadfisica]]="Actividad deportiva"),"Sí","")</f>
        <v>Sí</v>
      </c>
    </row>
    <row r="1296" spans="1:21" x14ac:dyDescent="0.3">
      <c r="A1296" t="str">
        <f>VLOOKUP(B1296,pacientes_insertados[],2,)</f>
        <v>61e34254ec4ec02e84f5dd68</v>
      </c>
      <c r="B1296">
        <f>seguimiento[[#This Row],[idpaciente]]</f>
        <v>587</v>
      </c>
      <c r="C1296">
        <f t="shared" si="20"/>
        <v>2014</v>
      </c>
      <c r="D1296" s="1">
        <f>seguimiento[[#This Row],[fecha]]</f>
        <v>41919</v>
      </c>
      <c r="E1296" t="str">
        <f>seguimiento[[#This Row],[institucion]]</f>
        <v>hospital del Niño Jesús</v>
      </c>
      <c r="F1296" t="str">
        <f>seguimiento[[#This Row],[fallecimiento]]</f>
        <v>No</v>
      </c>
      <c r="I1296" t="str">
        <f>seguimiento[[#This Row],[educacion]]</f>
        <v>Primaria incompleta</v>
      </c>
      <c r="K1296" t="str">
        <f>seguimiento[[#This Row],[coberturamedica]]</f>
        <v>Sí</v>
      </c>
      <c r="M1296" t="str">
        <f>seguimiento[[#This Row],[Embarazo]]</f>
        <v>No</v>
      </c>
      <c r="N1296" t="str">
        <f>seguimiento[[#This Row],[ncultivosanio]]</f>
        <v>2</v>
      </c>
      <c r="O1296" t="str">
        <f>IF(seguimiento[[#This Row],[curvaglucemia]]="","No realizada","Realizada")</f>
        <v>No realizada</v>
      </c>
      <c r="P1296" t="str">
        <f>IF(O1296="Realizada",seguimiento[[#This Row],[curvaglucemia]],"")</f>
        <v/>
      </c>
      <c r="Q1296" t="str">
        <f>IF(seguimiento[[#This Row],[vitaminaDRealizada]]="","",IF(seguimiento[[#This Row],[vitaminaDRealizada]]="No realizado","No realizada","Realizada"))</f>
        <v/>
      </c>
      <c r="R1296" t="str">
        <f>IF(Q1296="Realizada",seguimiento[[#This Row],[vitaminaDRealizada]],"")</f>
        <v/>
      </c>
      <c r="S1296" t="str">
        <f>IF(seguimiento[[#This Row],[ige]]="No realizada","No realizada",IF(seguimiento[[#This Row],[ige]]="","","Realizada"))</f>
        <v>Realizada</v>
      </c>
      <c r="T1296" t="str">
        <f>IF(S1296="Realizada",seguimiento[[#This Row],[ige]],"")</f>
        <v>&lt; 500</v>
      </c>
      <c r="U1296" t="str">
        <f>IF(OR(seguimiento[[#This Row],[actividadfisica]]="Ejercicio regular",seguimiento[[#This Row],[actividadfisica]]="Actividad deportiva"),"Sí","")</f>
        <v>Sí</v>
      </c>
    </row>
    <row r="1297" spans="1:21" x14ac:dyDescent="0.3">
      <c r="A1297" t="str">
        <f>VLOOKUP(B1297,pacientes_insertados[],2,)</f>
        <v>61e34254ec4ec02e84f5dd68</v>
      </c>
      <c r="B1297">
        <f>seguimiento[[#This Row],[idpaciente]]</f>
        <v>587</v>
      </c>
      <c r="C1297">
        <f t="shared" si="20"/>
        <v>2015</v>
      </c>
      <c r="D1297" s="1">
        <f>seguimiento[[#This Row],[fecha]]</f>
        <v>42276</v>
      </c>
      <c r="E1297" t="str">
        <f>seguimiento[[#This Row],[institucion]]</f>
        <v>hospital del Niño Jesús</v>
      </c>
      <c r="F1297" t="str">
        <f>seguimiento[[#This Row],[fallecimiento]]</f>
        <v>No</v>
      </c>
      <c r="K1297" t="str">
        <f>seguimiento[[#This Row],[coberturamedica]]</f>
        <v>Sí</v>
      </c>
      <c r="L1297" t="str">
        <f>seguimiento[[#This Row],[ntratendovenosos]]</f>
        <v>1</v>
      </c>
      <c r="M1297" t="str">
        <f>seguimiento[[#This Row],[Embarazo]]</f>
        <v>No</v>
      </c>
      <c r="N1297" t="str">
        <f>seguimiento[[#This Row],[ncultivosanio]]</f>
        <v>4</v>
      </c>
      <c r="O1297" t="str">
        <f>IF(seguimiento[[#This Row],[curvaglucemia]]="","No realizada","Realizada")</f>
        <v>Realizada</v>
      </c>
      <c r="P1297" t="str">
        <f>IF(O1297="Realizada",seguimiento[[#This Row],[curvaglucemia]],"")</f>
        <v>Normal</v>
      </c>
      <c r="Q1297" t="str">
        <f>IF(seguimiento[[#This Row],[vitaminaDRealizada]]="","",IF(seguimiento[[#This Row],[vitaminaDRealizada]]="No realizado","No realizada","Realizada"))</f>
        <v>No realizada</v>
      </c>
      <c r="R1297" t="str">
        <f>IF(Q1297="Realizada",seguimiento[[#This Row],[vitaminaDRealizada]],"")</f>
        <v/>
      </c>
      <c r="S1297" t="str">
        <f>IF(seguimiento[[#This Row],[ige]]="No realizada","No realizada",IF(seguimiento[[#This Row],[ige]]="","","Realizada"))</f>
        <v/>
      </c>
      <c r="T1297" t="str">
        <f>IF(S1297="Realizada",seguimiento[[#This Row],[ige]],"")</f>
        <v/>
      </c>
      <c r="U1297" t="str">
        <f>IF(OR(seguimiento[[#This Row],[actividadfisica]]="Ejercicio regular",seguimiento[[#This Row],[actividadfisica]]="Actividad deportiva"),"Sí","")</f>
        <v>Sí</v>
      </c>
    </row>
    <row r="1298" spans="1:21" x14ac:dyDescent="0.3">
      <c r="A1298" t="str">
        <f>VLOOKUP(B1298,pacientes_insertados[],2,)</f>
        <v>61e34254ec4ec02e84f5dd68</v>
      </c>
      <c r="B1298">
        <f>seguimiento[[#This Row],[idpaciente]]</f>
        <v>587</v>
      </c>
      <c r="C1298">
        <f t="shared" si="20"/>
        <v>2016</v>
      </c>
      <c r="D1298" s="1">
        <f>seguimiento[[#This Row],[fecha]]</f>
        <v>42653</v>
      </c>
      <c r="E1298" t="str">
        <f>seguimiento[[#This Row],[institucion]]</f>
        <v>hospital del Niño Jesús</v>
      </c>
      <c r="F1298" t="str">
        <f>seguimiento[[#This Row],[fallecimiento]]</f>
        <v>No</v>
      </c>
      <c r="K1298" t="str">
        <f>seguimiento[[#This Row],[coberturamedica]]</f>
        <v>Sí</v>
      </c>
      <c r="N1298" t="str">
        <f>seguimiento[[#This Row],[ncultivosanio]]</f>
        <v>3</v>
      </c>
      <c r="O1298" t="str">
        <f>IF(seguimiento[[#This Row],[curvaglucemia]]="","No realizada","Realizada")</f>
        <v>No realizada</v>
      </c>
      <c r="P1298" t="str">
        <f>IF(O1298="Realizada",seguimiento[[#This Row],[curvaglucemia]],"")</f>
        <v/>
      </c>
      <c r="Q1298" t="str">
        <f>IF(seguimiento[[#This Row],[vitaminaDRealizada]]="","",IF(seguimiento[[#This Row],[vitaminaDRealizada]]="No realizado","No realizada","Realizada"))</f>
        <v/>
      </c>
      <c r="R1298" t="str">
        <f>IF(Q1298="Realizada",seguimiento[[#This Row],[vitaminaDRealizada]],"")</f>
        <v/>
      </c>
      <c r="S1298" t="str">
        <f>IF(seguimiento[[#This Row],[ige]]="No realizada","No realizada",IF(seguimiento[[#This Row],[ige]]="","","Realizada"))</f>
        <v/>
      </c>
      <c r="T1298" t="str">
        <f>IF(S1298="Realizada",seguimiento[[#This Row],[ige]],"")</f>
        <v/>
      </c>
      <c r="U1298" t="str">
        <f>IF(OR(seguimiento[[#This Row],[actividadfisica]]="Ejercicio regular",seguimiento[[#This Row],[actividadfisica]]="Actividad deportiva"),"Sí","")</f>
        <v>Sí</v>
      </c>
    </row>
    <row r="1299" spans="1:21" x14ac:dyDescent="0.3">
      <c r="A1299" t="str">
        <f>VLOOKUP(B1299,pacientes_insertados[],2,)</f>
        <v>61e34254ec4ec02e84f5dd68</v>
      </c>
      <c r="B1299">
        <f>seguimiento[[#This Row],[idpaciente]]</f>
        <v>587</v>
      </c>
      <c r="C1299">
        <f t="shared" si="20"/>
        <v>2017</v>
      </c>
      <c r="D1299" s="1">
        <f>seguimiento[[#This Row],[fecha]]</f>
        <v>42982</v>
      </c>
      <c r="E1299" t="str">
        <f>seguimiento[[#This Row],[institucion]]</f>
        <v>hospital del Niño Jesús</v>
      </c>
      <c r="F1299" t="str">
        <f>seguimiento[[#This Row],[fallecimiento]]</f>
        <v>No</v>
      </c>
      <c r="K1299" t="str">
        <f>seguimiento[[#This Row],[coberturamedica]]</f>
        <v>Sí</v>
      </c>
      <c r="N1299" t="str">
        <f>seguimiento[[#This Row],[ncultivosanio]]</f>
        <v>3</v>
      </c>
      <c r="O1299" t="str">
        <f>IF(seguimiento[[#This Row],[curvaglucemia]]="","No realizada","Realizada")</f>
        <v>No realizada</v>
      </c>
      <c r="P1299" t="str">
        <f>IF(O1299="Realizada",seguimiento[[#This Row],[curvaglucemia]],"")</f>
        <v/>
      </c>
      <c r="Q1299" t="str">
        <f>IF(seguimiento[[#This Row],[vitaminaDRealizada]]="","",IF(seguimiento[[#This Row],[vitaminaDRealizada]]="No realizado","No realizada","Realizada"))</f>
        <v/>
      </c>
      <c r="R1299" t="str">
        <f>IF(Q1299="Realizada",seguimiento[[#This Row],[vitaminaDRealizada]],"")</f>
        <v/>
      </c>
      <c r="S1299" t="str">
        <f>IF(seguimiento[[#This Row],[ige]]="No realizada","No realizada",IF(seguimiento[[#This Row],[ige]]="","","Realizada"))</f>
        <v/>
      </c>
      <c r="T1299" t="str">
        <f>IF(S1299="Realizada",seguimiento[[#This Row],[ige]],"")</f>
        <v/>
      </c>
      <c r="U1299" t="str">
        <f>IF(OR(seguimiento[[#This Row],[actividadfisica]]="Ejercicio regular",seguimiento[[#This Row],[actividadfisica]]="Actividad deportiva"),"Sí","")</f>
        <v>Sí</v>
      </c>
    </row>
    <row r="1300" spans="1:21" x14ac:dyDescent="0.3">
      <c r="A1300" t="str">
        <f>VLOOKUP(B1300,pacientes_insertados[],2,)</f>
        <v>61e34254ec4ec02e84f5dd68</v>
      </c>
      <c r="B1300">
        <f>seguimiento[[#This Row],[idpaciente]]</f>
        <v>587</v>
      </c>
      <c r="C1300">
        <f t="shared" si="20"/>
        <v>2018</v>
      </c>
      <c r="D1300" s="1">
        <f>seguimiento[[#This Row],[fecha]]</f>
        <v>43300</v>
      </c>
      <c r="E1300" t="str">
        <f>seguimiento[[#This Row],[institucion]]</f>
        <v>hospital del Niño Jesús</v>
      </c>
      <c r="F1300" t="str">
        <f>seguimiento[[#This Row],[fallecimiento]]</f>
        <v>No</v>
      </c>
      <c r="K1300" t="str">
        <f>seguimiento[[#This Row],[coberturamedica]]</f>
        <v>Sí</v>
      </c>
      <c r="N1300" t="str">
        <f>seguimiento[[#This Row],[ncultivosanio]]</f>
        <v>3</v>
      </c>
      <c r="O1300" t="str">
        <f>IF(seguimiento[[#This Row],[curvaglucemia]]="","No realizada","Realizada")</f>
        <v>Realizada</v>
      </c>
      <c r="P1300" t="str">
        <f>IF(O1300="Realizada",seguimiento[[#This Row],[curvaglucemia]],"")</f>
        <v>Normal</v>
      </c>
      <c r="Q1300" t="str">
        <f>IF(seguimiento[[#This Row],[vitaminaDRealizada]]="","",IF(seguimiento[[#This Row],[vitaminaDRealizada]]="No realizado","No realizada","Realizada"))</f>
        <v>Realizada</v>
      </c>
      <c r="R1300" t="str">
        <f>IF(Q1300="Realizada",seguimiento[[#This Row],[vitaminaDRealizada]],"")</f>
        <v>Normal</v>
      </c>
      <c r="S1300" t="str">
        <f>IF(seguimiento[[#This Row],[ige]]="No realizada","No realizada",IF(seguimiento[[#This Row],[ige]]="","","Realizada"))</f>
        <v>Realizada</v>
      </c>
      <c r="T1300" t="str">
        <f>IF(S1300="Realizada",seguimiento[[#This Row],[ige]],"")</f>
        <v>&lt; 500</v>
      </c>
      <c r="U1300" t="str">
        <f>IF(OR(seguimiento[[#This Row],[actividadfisica]]="Ejercicio regular",seguimiento[[#This Row],[actividadfisica]]="Actividad deportiva"),"Sí","")</f>
        <v>Sí</v>
      </c>
    </row>
    <row r="1301" spans="1:21" x14ac:dyDescent="0.3">
      <c r="A1301" t="str">
        <f>VLOOKUP(B1301,pacientes_insertados[],2,)</f>
        <v>61e34254ec4ec02e84f5dd72</v>
      </c>
      <c r="B1301">
        <f>seguimiento[[#This Row],[idpaciente]]</f>
        <v>588</v>
      </c>
      <c r="C1301">
        <f t="shared" si="20"/>
        <v>2013</v>
      </c>
      <c r="D1301" s="1">
        <f>seguimiento[[#This Row],[fecha]]</f>
        <v>41282</v>
      </c>
      <c r="E1301" t="str">
        <f>seguimiento[[#This Row],[institucion]]</f>
        <v>hospital del Niño Jesús</v>
      </c>
      <c r="F1301" t="str">
        <f>seguimiento[[#This Row],[fallecimiento]]</f>
        <v>No</v>
      </c>
      <c r="I1301" t="str">
        <f>seguimiento[[#This Row],[educacion]]</f>
        <v>Primaria incompleta</v>
      </c>
      <c r="K1301" t="str">
        <f>seguimiento[[#This Row],[coberturamedica]]</f>
        <v>Sí</v>
      </c>
      <c r="L1301" t="str">
        <f>seguimiento[[#This Row],[ntratendovenosos]]</f>
        <v>2</v>
      </c>
      <c r="M1301" t="str">
        <f>seguimiento[[#This Row],[Embarazo]]</f>
        <v>No</v>
      </c>
      <c r="O1301" t="str">
        <f>IF(seguimiento[[#This Row],[curvaglucemia]]="","No realizada","Realizada")</f>
        <v>No realizada</v>
      </c>
      <c r="P1301" t="str">
        <f>IF(O1301="Realizada",seguimiento[[#This Row],[curvaglucemia]],"")</f>
        <v/>
      </c>
      <c r="Q1301" t="str">
        <f>IF(seguimiento[[#This Row],[vitaminaDRealizada]]="","",IF(seguimiento[[#This Row],[vitaminaDRealizada]]="No realizado","No realizada","Realizada"))</f>
        <v/>
      </c>
      <c r="R1301" t="str">
        <f>IF(Q1301="Realizada",seguimiento[[#This Row],[vitaminaDRealizada]],"")</f>
        <v/>
      </c>
      <c r="S1301" t="str">
        <f>IF(seguimiento[[#This Row],[ige]]="No realizada","No realizada",IF(seguimiento[[#This Row],[ige]]="","","Realizada"))</f>
        <v/>
      </c>
      <c r="T1301" t="str">
        <f>IF(S1301="Realizada",seguimiento[[#This Row],[ige]],"")</f>
        <v/>
      </c>
      <c r="U1301" t="str">
        <f>IF(OR(seguimiento[[#This Row],[actividadfisica]]="Ejercicio regular",seguimiento[[#This Row],[actividadfisica]]="Actividad deportiva"),"Sí","")</f>
        <v>Sí</v>
      </c>
    </row>
    <row r="1302" spans="1:21" x14ac:dyDescent="0.3">
      <c r="A1302" t="str">
        <f>VLOOKUP(B1302,pacientes_insertados[],2,)</f>
        <v>61e34254ec4ec02e84f5dd72</v>
      </c>
      <c r="B1302">
        <f>seguimiento[[#This Row],[idpaciente]]</f>
        <v>588</v>
      </c>
      <c r="C1302">
        <f t="shared" si="20"/>
        <v>2014</v>
      </c>
      <c r="D1302" s="1">
        <f>seguimiento[[#This Row],[fecha]]</f>
        <v>42002</v>
      </c>
      <c r="E1302" t="str">
        <f>seguimiento[[#This Row],[institucion]]</f>
        <v>hospital del Niño Jesús</v>
      </c>
      <c r="F1302" t="str">
        <f>seguimiento[[#This Row],[fallecimiento]]</f>
        <v>No</v>
      </c>
      <c r="I1302" t="str">
        <f>seguimiento[[#This Row],[educacion]]</f>
        <v>Primaria incompleta</v>
      </c>
      <c r="K1302" t="str">
        <f>seguimiento[[#This Row],[coberturamedica]]</f>
        <v>Sí</v>
      </c>
      <c r="L1302" t="str">
        <f>seguimiento[[#This Row],[ntratendovenosos]]</f>
        <v>2</v>
      </c>
      <c r="M1302" t="str">
        <f>seguimiento[[#This Row],[Embarazo]]</f>
        <v>No</v>
      </c>
      <c r="N1302" t="str">
        <f>seguimiento[[#This Row],[ncultivosanio]]</f>
        <v>6</v>
      </c>
      <c r="O1302" t="str">
        <f>IF(seguimiento[[#This Row],[curvaglucemia]]="","No realizada","Realizada")</f>
        <v>No realizada</v>
      </c>
      <c r="P1302" t="str">
        <f>IF(O1302="Realizada",seguimiento[[#This Row],[curvaglucemia]],"")</f>
        <v/>
      </c>
      <c r="Q1302" t="str">
        <f>IF(seguimiento[[#This Row],[vitaminaDRealizada]]="","",IF(seguimiento[[#This Row],[vitaminaDRealizada]]="No realizado","No realizada","Realizada"))</f>
        <v/>
      </c>
      <c r="R1302" t="str">
        <f>IF(Q1302="Realizada",seguimiento[[#This Row],[vitaminaDRealizada]],"")</f>
        <v/>
      </c>
      <c r="S1302" t="str">
        <f>IF(seguimiento[[#This Row],[ige]]="No realizada","No realizada",IF(seguimiento[[#This Row],[ige]]="","","Realizada"))</f>
        <v>Realizada</v>
      </c>
      <c r="T1302" t="str">
        <f>IF(S1302="Realizada",seguimiento[[#This Row],[ige]],"")</f>
        <v>&lt; 500</v>
      </c>
      <c r="U1302" t="str">
        <f>IF(OR(seguimiento[[#This Row],[actividadfisica]]="Ejercicio regular",seguimiento[[#This Row],[actividadfisica]]="Actividad deportiva"),"Sí","")</f>
        <v/>
      </c>
    </row>
    <row r="1303" spans="1:21" x14ac:dyDescent="0.3">
      <c r="A1303" t="str">
        <f>VLOOKUP(B1303,pacientes_insertados[],2,)</f>
        <v>61e34254ec4ec02e84f5dd72</v>
      </c>
      <c r="B1303">
        <f>seguimiento[[#This Row],[idpaciente]]</f>
        <v>588</v>
      </c>
      <c r="C1303">
        <f t="shared" si="20"/>
        <v>2015</v>
      </c>
      <c r="D1303" s="1">
        <f>seguimiento[[#This Row],[fecha]]</f>
        <v>42047</v>
      </c>
      <c r="E1303" t="str">
        <f>seguimiento[[#This Row],[institucion]]</f>
        <v>hospital del Niño Jesús</v>
      </c>
      <c r="F1303" t="str">
        <f>seguimiento[[#This Row],[fallecimiento]]</f>
        <v>No</v>
      </c>
      <c r="J1303" t="str">
        <f>seguimiento[[#This Row],[laboral]]</f>
        <v>No trabaja</v>
      </c>
      <c r="K1303" t="str">
        <f>seguimiento[[#This Row],[coberturamedica]]</f>
        <v>Sí</v>
      </c>
      <c r="L1303" t="str">
        <f>seguimiento[[#This Row],[ntratendovenosos]]</f>
        <v>2</v>
      </c>
      <c r="M1303" t="str">
        <f>seguimiento[[#This Row],[Embarazo]]</f>
        <v>No</v>
      </c>
      <c r="N1303" t="str">
        <f>seguimiento[[#This Row],[ncultivosanio]]</f>
        <v>2</v>
      </c>
      <c r="O1303" t="str">
        <f>IF(seguimiento[[#This Row],[curvaglucemia]]="","No realizada","Realizada")</f>
        <v>Realizada</v>
      </c>
      <c r="P1303" t="str">
        <f>IF(O1303="Realizada",seguimiento[[#This Row],[curvaglucemia]],"")</f>
        <v>Intolerancia</v>
      </c>
      <c r="Q1303" t="str">
        <f>IF(seguimiento[[#This Row],[vitaminaDRealizada]]="","",IF(seguimiento[[#This Row],[vitaminaDRealizada]]="No realizado","No realizada","Realizada"))</f>
        <v>No realizada</v>
      </c>
      <c r="R1303" t="str">
        <f>IF(Q1303="Realizada",seguimiento[[#This Row],[vitaminaDRealizada]],"")</f>
        <v/>
      </c>
      <c r="S1303" t="str">
        <f>IF(seguimiento[[#This Row],[ige]]="No realizada","No realizada",IF(seguimiento[[#This Row],[ige]]="","","Realizada"))</f>
        <v>Realizada</v>
      </c>
      <c r="T1303" t="str">
        <f>IF(S1303="Realizada",seguimiento[[#This Row],[ige]],"")</f>
        <v>&lt; 500</v>
      </c>
      <c r="U1303" t="str">
        <f>IF(OR(seguimiento[[#This Row],[actividadfisica]]="Ejercicio regular",seguimiento[[#This Row],[actividadfisica]]="Actividad deportiva"),"Sí","")</f>
        <v/>
      </c>
    </row>
    <row r="1304" spans="1:21" x14ac:dyDescent="0.3">
      <c r="A1304" t="str">
        <f>VLOOKUP(B1304,pacientes_insertados[],2,)</f>
        <v>61e34254ec4ec02e84f5dd72</v>
      </c>
      <c r="B1304">
        <f>seguimiento[[#This Row],[idpaciente]]</f>
        <v>588</v>
      </c>
      <c r="C1304">
        <f t="shared" si="20"/>
        <v>2018</v>
      </c>
      <c r="D1304" s="1">
        <f>seguimiento[[#This Row],[fecha]]</f>
        <v>43255</v>
      </c>
      <c r="E1304" t="str">
        <f>seguimiento[[#This Row],[institucion]]</f>
        <v>hospital del Niño Jesús</v>
      </c>
      <c r="F1304" t="str">
        <f>seguimiento[[#This Row],[fallecimiento]]</f>
        <v>Si</v>
      </c>
      <c r="G1304" t="str">
        <f>seguimiento[[#This Row],[fecha_fallec]]</f>
        <v>2018-07-08</v>
      </c>
      <c r="H1304" t="str">
        <f>seguimiento[[#This Row],[NombreCausaFallecimiento]]</f>
        <v>Respiratorios</v>
      </c>
      <c r="K1304" t="str">
        <f>seguimiento[[#This Row],[coberturamedica]]</f>
        <v>Sí</v>
      </c>
      <c r="L1304" t="str">
        <f>seguimiento[[#This Row],[ntratendovenosos]]</f>
        <v>1</v>
      </c>
      <c r="N1304" t="str">
        <f>seguimiento[[#This Row],[ncultivosanio]]</f>
        <v>2</v>
      </c>
      <c r="O1304" t="str">
        <f>IF(seguimiento[[#This Row],[curvaglucemia]]="","No realizada","Realizada")</f>
        <v>Realizada</v>
      </c>
      <c r="P1304" t="str">
        <f>IF(O1304="Realizada",seguimiento[[#This Row],[curvaglucemia]],"")</f>
        <v>Diabetes</v>
      </c>
      <c r="Q1304" t="str">
        <f>IF(seguimiento[[#This Row],[vitaminaDRealizada]]="","",IF(seguimiento[[#This Row],[vitaminaDRealizada]]="No realizado","No realizada","Realizada"))</f>
        <v>Realizada</v>
      </c>
      <c r="R1304" t="str">
        <f>IF(Q1304="Realizada",seguimiento[[#This Row],[vitaminaDRealizada]],"")</f>
        <v>Bajo</v>
      </c>
      <c r="S1304" t="str">
        <f>IF(seguimiento[[#This Row],[ige]]="No realizada","No realizada",IF(seguimiento[[#This Row],[ige]]="","","Realizada"))</f>
        <v>Realizada</v>
      </c>
      <c r="T1304" t="str">
        <f>IF(S1304="Realizada",seguimiento[[#This Row],[ige]],"")</f>
        <v>&lt; 500</v>
      </c>
      <c r="U1304" t="str">
        <f>IF(OR(seguimiento[[#This Row],[actividadfisica]]="Ejercicio regular",seguimiento[[#This Row],[actividadfisica]]="Actividad deportiva"),"Sí","")</f>
        <v/>
      </c>
    </row>
    <row r="1305" spans="1:21" x14ac:dyDescent="0.3">
      <c r="A1305" t="str">
        <f>VLOOKUP(B1305,pacientes_insertados[],2,)</f>
        <v>61e34254ec4ec02e84f5dd69</v>
      </c>
      <c r="B1305">
        <f>seguimiento[[#This Row],[idpaciente]]</f>
        <v>589</v>
      </c>
      <c r="C1305">
        <f t="shared" si="20"/>
        <v>2012</v>
      </c>
      <c r="D1305" s="1">
        <f>seguimiento[[#This Row],[fecha]]</f>
        <v>41128</v>
      </c>
      <c r="E1305" t="str">
        <f>seguimiento[[#This Row],[institucion]]</f>
        <v>Clinica San Lucas</v>
      </c>
      <c r="F1305" t="str">
        <f>seguimiento[[#This Row],[fallecimiento]]</f>
        <v>No</v>
      </c>
      <c r="I1305" t="str">
        <f>seguimiento[[#This Row],[educacion]]</f>
        <v>Primaria incompleta</v>
      </c>
      <c r="K1305" t="str">
        <f>seguimiento[[#This Row],[coberturamedica]]</f>
        <v>Sí</v>
      </c>
      <c r="M1305" t="str">
        <f>seguimiento[[#This Row],[Embarazo]]</f>
        <v>No</v>
      </c>
      <c r="N1305" t="str">
        <f>seguimiento[[#This Row],[ncultivosanio]]</f>
        <v>2</v>
      </c>
      <c r="O1305" t="str">
        <f>IF(seguimiento[[#This Row],[curvaglucemia]]="","No realizada","Realizada")</f>
        <v>Realizada</v>
      </c>
      <c r="P1305" t="str">
        <f>IF(O1305="Realizada",seguimiento[[#This Row],[curvaglucemia]],"")</f>
        <v>Normal</v>
      </c>
      <c r="Q1305" t="str">
        <f>IF(seguimiento[[#This Row],[vitaminaDRealizada]]="","",IF(seguimiento[[#This Row],[vitaminaDRealizada]]="No realizado","No realizada","Realizada"))</f>
        <v/>
      </c>
      <c r="R1305" t="str">
        <f>IF(Q1305="Realizada",seguimiento[[#This Row],[vitaminaDRealizada]],"")</f>
        <v/>
      </c>
      <c r="S1305" t="str">
        <f>IF(seguimiento[[#This Row],[ige]]="No realizada","No realizada",IF(seguimiento[[#This Row],[ige]]="","","Realizada"))</f>
        <v>Realizada</v>
      </c>
      <c r="T1305" t="str">
        <f>IF(S1305="Realizada",seguimiento[[#This Row],[ige]],"")</f>
        <v>&lt; 500</v>
      </c>
      <c r="U1305" t="str">
        <f>IF(OR(seguimiento[[#This Row],[actividadfisica]]="Ejercicio regular",seguimiento[[#This Row],[actividadfisica]]="Actividad deportiva"),"Sí","")</f>
        <v>Sí</v>
      </c>
    </row>
    <row r="1306" spans="1:21" x14ac:dyDescent="0.3">
      <c r="A1306" t="str">
        <f>VLOOKUP(B1306,pacientes_insertados[],2,)</f>
        <v>61e34254ec4ec02e84f5dd69</v>
      </c>
      <c r="B1306">
        <f>seguimiento[[#This Row],[idpaciente]]</f>
        <v>589</v>
      </c>
      <c r="C1306">
        <f t="shared" si="20"/>
        <v>2013</v>
      </c>
      <c r="D1306" s="1">
        <f>seguimiento[[#This Row],[fecha]]</f>
        <v>41471</v>
      </c>
      <c r="E1306" t="str">
        <f>seguimiento[[#This Row],[institucion]]</f>
        <v>Clinica San Lucas</v>
      </c>
      <c r="F1306" t="str">
        <f>seguimiento[[#This Row],[fallecimiento]]</f>
        <v>No</v>
      </c>
      <c r="I1306" t="str">
        <f>seguimiento[[#This Row],[educacion]]</f>
        <v>Primaria incompleta</v>
      </c>
      <c r="K1306" t="str">
        <f>seguimiento[[#This Row],[coberturamedica]]</f>
        <v>Sí</v>
      </c>
      <c r="M1306" t="str">
        <f>seguimiento[[#This Row],[Embarazo]]</f>
        <v>No</v>
      </c>
      <c r="N1306" t="str">
        <f>seguimiento[[#This Row],[ncultivosanio]]</f>
        <v>2</v>
      </c>
      <c r="O1306" t="str">
        <f>IF(seguimiento[[#This Row],[curvaglucemia]]="","No realizada","Realizada")</f>
        <v>Realizada</v>
      </c>
      <c r="P1306" t="str">
        <f>IF(O1306="Realizada",seguimiento[[#This Row],[curvaglucemia]],"")</f>
        <v>Normal</v>
      </c>
      <c r="Q1306" t="str">
        <f>IF(seguimiento[[#This Row],[vitaminaDRealizada]]="","",IF(seguimiento[[#This Row],[vitaminaDRealizada]]="No realizado","No realizada","Realizada"))</f>
        <v/>
      </c>
      <c r="R1306" t="str">
        <f>IF(Q1306="Realizada",seguimiento[[#This Row],[vitaminaDRealizada]],"")</f>
        <v/>
      </c>
      <c r="S1306" t="str">
        <f>IF(seguimiento[[#This Row],[ige]]="No realizada","No realizada",IF(seguimiento[[#This Row],[ige]]="","","Realizada"))</f>
        <v>Realizada</v>
      </c>
      <c r="T1306" t="str">
        <f>IF(S1306="Realizada",seguimiento[[#This Row],[ige]],"")</f>
        <v>&lt; 500</v>
      </c>
      <c r="U1306" t="str">
        <f>IF(OR(seguimiento[[#This Row],[actividadfisica]]="Ejercicio regular",seguimiento[[#This Row],[actividadfisica]]="Actividad deportiva"),"Sí","")</f>
        <v>Sí</v>
      </c>
    </row>
    <row r="1307" spans="1:21" x14ac:dyDescent="0.3">
      <c r="A1307" t="str">
        <f>VLOOKUP(B1307,pacientes_insertados[],2,)</f>
        <v>61e34254ec4ec02e84f5dd69</v>
      </c>
      <c r="B1307">
        <f>seguimiento[[#This Row],[idpaciente]]</f>
        <v>589</v>
      </c>
      <c r="C1307">
        <f t="shared" si="20"/>
        <v>2014</v>
      </c>
      <c r="D1307" s="1">
        <f>seguimiento[[#This Row],[fecha]]</f>
        <v>41952</v>
      </c>
      <c r="E1307" t="str">
        <f>seguimiento[[#This Row],[institucion]]</f>
        <v>Clinica San Lucas</v>
      </c>
      <c r="F1307" t="str">
        <f>seguimiento[[#This Row],[fallecimiento]]</f>
        <v>No</v>
      </c>
      <c r="I1307" t="str">
        <f>seguimiento[[#This Row],[educacion]]</f>
        <v>Primaria incompleta</v>
      </c>
      <c r="K1307" t="str">
        <f>seguimiento[[#This Row],[coberturamedica]]</f>
        <v>Sí</v>
      </c>
      <c r="M1307" t="str">
        <f>seguimiento[[#This Row],[Embarazo]]</f>
        <v>No</v>
      </c>
      <c r="N1307" t="str">
        <f>seguimiento[[#This Row],[ncultivosanio]]</f>
        <v>3</v>
      </c>
      <c r="O1307" t="str">
        <f>IF(seguimiento[[#This Row],[curvaglucemia]]="","No realizada","Realizada")</f>
        <v>Realizada</v>
      </c>
      <c r="P1307" t="str">
        <f>IF(O1307="Realizada",seguimiento[[#This Row],[curvaglucemia]],"")</f>
        <v>Normal</v>
      </c>
      <c r="Q1307" t="str">
        <f>IF(seguimiento[[#This Row],[vitaminaDRealizada]]="","",IF(seguimiento[[#This Row],[vitaminaDRealizada]]="No realizado","No realizada","Realizada"))</f>
        <v/>
      </c>
      <c r="R1307" t="str">
        <f>IF(Q1307="Realizada",seguimiento[[#This Row],[vitaminaDRealizada]],"")</f>
        <v/>
      </c>
      <c r="S1307" t="str">
        <f>IF(seguimiento[[#This Row],[ige]]="No realizada","No realizada",IF(seguimiento[[#This Row],[ige]]="","","Realizada"))</f>
        <v>Realizada</v>
      </c>
      <c r="T1307" t="str">
        <f>IF(S1307="Realizada",seguimiento[[#This Row],[ige]],"")</f>
        <v>&lt; 500</v>
      </c>
      <c r="U1307" t="str">
        <f>IF(OR(seguimiento[[#This Row],[actividadfisica]]="Ejercicio regular",seguimiento[[#This Row],[actividadfisica]]="Actividad deportiva"),"Sí","")</f>
        <v/>
      </c>
    </row>
    <row r="1308" spans="1:21" x14ac:dyDescent="0.3">
      <c r="A1308" t="str">
        <f>VLOOKUP(B1308,pacientes_insertados[],2,)</f>
        <v>61e34254ec4ec02e84f5dd69</v>
      </c>
      <c r="B1308">
        <f>seguimiento[[#This Row],[idpaciente]]</f>
        <v>589</v>
      </c>
      <c r="C1308">
        <f t="shared" si="20"/>
        <v>2016</v>
      </c>
      <c r="D1308" s="1">
        <f>seguimiento[[#This Row],[fecha]]</f>
        <v>42572</v>
      </c>
      <c r="E1308" t="str">
        <f>seguimiento[[#This Row],[institucion]]</f>
        <v>Clinica San Lucas</v>
      </c>
      <c r="F1308" t="str">
        <f>seguimiento[[#This Row],[fallecimiento]]</f>
        <v>No</v>
      </c>
      <c r="O1308" t="str">
        <f>IF(seguimiento[[#This Row],[curvaglucemia]]="","No realizada","Realizada")</f>
        <v>No realizada</v>
      </c>
      <c r="P1308" t="str">
        <f>IF(O1308="Realizada",seguimiento[[#This Row],[curvaglucemia]],"")</f>
        <v/>
      </c>
      <c r="Q1308" t="str">
        <f>IF(seguimiento[[#This Row],[vitaminaDRealizada]]="","",IF(seguimiento[[#This Row],[vitaminaDRealizada]]="No realizado","No realizada","Realizada"))</f>
        <v/>
      </c>
      <c r="R1308" t="str">
        <f>IF(Q1308="Realizada",seguimiento[[#This Row],[vitaminaDRealizada]],"")</f>
        <v/>
      </c>
      <c r="S1308" t="str">
        <f>IF(seguimiento[[#This Row],[ige]]="No realizada","No realizada",IF(seguimiento[[#This Row],[ige]]="","","Realizada"))</f>
        <v/>
      </c>
      <c r="T1308" t="str">
        <f>IF(S1308="Realizada",seguimiento[[#This Row],[ige]],"")</f>
        <v/>
      </c>
      <c r="U1308" t="str">
        <f>IF(OR(seguimiento[[#This Row],[actividadfisica]]="Ejercicio regular",seguimiento[[#This Row],[actividadfisica]]="Actividad deportiva"),"Sí","")</f>
        <v/>
      </c>
    </row>
    <row r="1309" spans="1:21" x14ac:dyDescent="0.3">
      <c r="A1309" t="str">
        <f>VLOOKUP(B1309,pacientes_insertados[],2,)</f>
        <v>61e34254ec4ec02e84f5dd6a</v>
      </c>
      <c r="B1309">
        <f>seguimiento[[#This Row],[idpaciente]]</f>
        <v>590</v>
      </c>
      <c r="C1309">
        <f t="shared" si="20"/>
        <v>2013</v>
      </c>
      <c r="D1309" s="1">
        <f>seguimiento[[#This Row],[fecha]]</f>
        <v>41303</v>
      </c>
      <c r="E1309" t="str">
        <f>seguimiento[[#This Row],[institucion]]</f>
        <v>Consultorio FQ - Dra. Alais</v>
      </c>
      <c r="F1309" t="str">
        <f>seguimiento[[#This Row],[fallecimiento]]</f>
        <v>No</v>
      </c>
      <c r="I1309" t="str">
        <f>seguimiento[[#This Row],[educacion]]</f>
        <v>Secundaria completa</v>
      </c>
      <c r="K1309" t="str">
        <f>seguimiento[[#This Row],[coberturamedica]]</f>
        <v>Sí</v>
      </c>
      <c r="L1309" t="str">
        <f>seguimiento[[#This Row],[ntratendovenosos]]</f>
        <v>4</v>
      </c>
      <c r="M1309" t="str">
        <f>seguimiento[[#This Row],[Embarazo]]</f>
        <v>No</v>
      </c>
      <c r="N1309" t="str">
        <f>seguimiento[[#This Row],[ncultivosanio]]</f>
        <v>4</v>
      </c>
      <c r="O1309" t="str">
        <f>IF(seguimiento[[#This Row],[curvaglucemia]]="","No realizada","Realizada")</f>
        <v>Realizada</v>
      </c>
      <c r="P1309" t="str">
        <f>IF(O1309="Realizada",seguimiento[[#This Row],[curvaglucemia]],"")</f>
        <v>Diabetes</v>
      </c>
      <c r="Q1309" t="str">
        <f>IF(seguimiento[[#This Row],[vitaminaDRealizada]]="","",IF(seguimiento[[#This Row],[vitaminaDRealizada]]="No realizado","No realizada","Realizada"))</f>
        <v/>
      </c>
      <c r="R1309" t="str">
        <f>IF(Q1309="Realizada",seguimiento[[#This Row],[vitaminaDRealizada]],"")</f>
        <v/>
      </c>
      <c r="S1309" t="str">
        <f>IF(seguimiento[[#This Row],[ige]]="No realizada","No realizada",IF(seguimiento[[#This Row],[ige]]="","","Realizada"))</f>
        <v>Realizada</v>
      </c>
      <c r="T1309" t="str">
        <f>IF(S1309="Realizada",seguimiento[[#This Row],[ige]],"")</f>
        <v>&lt; 500</v>
      </c>
      <c r="U1309" t="str">
        <f>IF(OR(seguimiento[[#This Row],[actividadfisica]]="Ejercicio regular",seguimiento[[#This Row],[actividadfisica]]="Actividad deportiva"),"Sí","")</f>
        <v/>
      </c>
    </row>
    <row r="1310" spans="1:21" x14ac:dyDescent="0.3">
      <c r="A1310" t="str">
        <f>VLOOKUP(B1310,pacientes_insertados[],2,)</f>
        <v>61e34254ec4ec02e84f5dd6b</v>
      </c>
      <c r="B1310">
        <f>seguimiento[[#This Row],[idpaciente]]</f>
        <v>591</v>
      </c>
      <c r="C1310">
        <f t="shared" si="20"/>
        <v>2011</v>
      </c>
      <c r="D1310" s="1">
        <f>seguimiento[[#This Row],[fecha]]</f>
        <v>40738</v>
      </c>
      <c r="E1310" t="str">
        <f>seguimiento[[#This Row],[institucion]]</f>
        <v>Hospital Victor J Vilela</v>
      </c>
      <c r="F1310" t="str">
        <f>seguimiento[[#This Row],[fallecimiento]]</f>
        <v>No</v>
      </c>
      <c r="I1310" t="str">
        <f>seguimiento[[#This Row],[educacion]]</f>
        <v>Secundaria incompleta</v>
      </c>
      <c r="J1310" t="str">
        <f>seguimiento[[#This Row],[laboral]]</f>
        <v>No trabaja</v>
      </c>
      <c r="K1310" t="str">
        <f>seguimiento[[#This Row],[coberturamedica]]</f>
        <v>Sí</v>
      </c>
      <c r="M1310" t="str">
        <f>seguimiento[[#This Row],[Embarazo]]</f>
        <v>No</v>
      </c>
      <c r="N1310" t="str">
        <f>seguimiento[[#This Row],[ncultivosanio]]</f>
        <v>4</v>
      </c>
      <c r="O1310" t="str">
        <f>IF(seguimiento[[#This Row],[curvaglucemia]]="","No realizada","Realizada")</f>
        <v>Realizada</v>
      </c>
      <c r="P1310" t="str">
        <f>IF(O1310="Realizada",seguimiento[[#This Row],[curvaglucemia]],"")</f>
        <v>Diabetes</v>
      </c>
      <c r="Q1310" t="str">
        <f>IF(seguimiento[[#This Row],[vitaminaDRealizada]]="","",IF(seguimiento[[#This Row],[vitaminaDRealizada]]="No realizado","No realizada","Realizada"))</f>
        <v/>
      </c>
      <c r="R1310" t="str">
        <f>IF(Q1310="Realizada",seguimiento[[#This Row],[vitaminaDRealizada]],"")</f>
        <v/>
      </c>
      <c r="S1310" t="str">
        <f>IF(seguimiento[[#This Row],[ige]]="No realizada","No realizada",IF(seguimiento[[#This Row],[ige]]="","","Realizada"))</f>
        <v>Realizada</v>
      </c>
      <c r="T1310" t="str">
        <f>IF(S1310="Realizada",seguimiento[[#This Row],[ige]],"")</f>
        <v>&lt; 500</v>
      </c>
      <c r="U1310" t="str">
        <f>IF(OR(seguimiento[[#This Row],[actividadfisica]]="Ejercicio regular",seguimiento[[#This Row],[actividadfisica]]="Actividad deportiva"),"Sí","")</f>
        <v>Sí</v>
      </c>
    </row>
    <row r="1311" spans="1:21" x14ac:dyDescent="0.3">
      <c r="A1311" t="str">
        <f>VLOOKUP(B1311,pacientes_insertados[],2,)</f>
        <v>61e34254ec4ec02e84f5dd6b</v>
      </c>
      <c r="B1311">
        <f>seguimiento[[#This Row],[idpaciente]]</f>
        <v>591</v>
      </c>
      <c r="C1311">
        <f t="shared" si="20"/>
        <v>2012</v>
      </c>
      <c r="D1311" s="1">
        <f>seguimiento[[#This Row],[fecha]]</f>
        <v>41229</v>
      </c>
      <c r="E1311" t="str">
        <f>seguimiento[[#This Row],[institucion]]</f>
        <v>Hospital Victor J Vilela</v>
      </c>
      <c r="F1311" t="str">
        <f>seguimiento[[#This Row],[fallecimiento]]</f>
        <v>No</v>
      </c>
      <c r="I1311" t="str">
        <f>seguimiento[[#This Row],[educacion]]</f>
        <v>Secundaria incompleta</v>
      </c>
      <c r="J1311" t="str">
        <f>seguimiento[[#This Row],[laboral]]</f>
        <v>No trabaja</v>
      </c>
      <c r="K1311" t="str">
        <f>seguimiento[[#This Row],[coberturamedica]]</f>
        <v>Sí</v>
      </c>
      <c r="L1311" t="str">
        <f>seguimiento[[#This Row],[ntratendovenosos]]</f>
        <v>1</v>
      </c>
      <c r="M1311" t="str">
        <f>seguimiento[[#This Row],[Embarazo]]</f>
        <v>No</v>
      </c>
      <c r="N1311" t="str">
        <f>seguimiento[[#This Row],[ncultivosanio]]</f>
        <v>5</v>
      </c>
      <c r="O1311" t="str">
        <f>IF(seguimiento[[#This Row],[curvaglucemia]]="","No realizada","Realizada")</f>
        <v>Realizada</v>
      </c>
      <c r="P1311" t="str">
        <f>IF(O1311="Realizada",seguimiento[[#This Row],[curvaglucemia]],"")</f>
        <v>Diabetes</v>
      </c>
      <c r="Q1311" t="str">
        <f>IF(seguimiento[[#This Row],[vitaminaDRealizada]]="","",IF(seguimiento[[#This Row],[vitaminaDRealizada]]="No realizado","No realizada","Realizada"))</f>
        <v/>
      </c>
      <c r="R1311" t="str">
        <f>IF(Q1311="Realizada",seguimiento[[#This Row],[vitaminaDRealizada]],"")</f>
        <v/>
      </c>
      <c r="S1311" t="str">
        <f>IF(seguimiento[[#This Row],[ige]]="No realizada","No realizada",IF(seguimiento[[#This Row],[ige]]="","","Realizada"))</f>
        <v>Realizada</v>
      </c>
      <c r="T1311" t="str">
        <f>IF(S1311="Realizada",seguimiento[[#This Row],[ige]],"")</f>
        <v>&lt; 500</v>
      </c>
      <c r="U1311" t="str">
        <f>IF(OR(seguimiento[[#This Row],[actividadfisica]]="Ejercicio regular",seguimiento[[#This Row],[actividadfisica]]="Actividad deportiva"),"Sí","")</f>
        <v>Sí</v>
      </c>
    </row>
    <row r="1312" spans="1:21" x14ac:dyDescent="0.3">
      <c r="A1312" t="str">
        <f>VLOOKUP(B1312,pacientes_insertados[],2,)</f>
        <v>61e34254ec4ec02e84f5dd6b</v>
      </c>
      <c r="B1312">
        <f>seguimiento[[#This Row],[idpaciente]]</f>
        <v>591</v>
      </c>
      <c r="C1312">
        <f t="shared" si="20"/>
        <v>2012</v>
      </c>
      <c r="D1312" s="1">
        <f>seguimiento[[#This Row],[fecha]]</f>
        <v>41229</v>
      </c>
      <c r="E1312" t="str">
        <f>seguimiento[[#This Row],[institucion]]</f>
        <v>Hospital Victor J Vilela</v>
      </c>
      <c r="F1312" t="str">
        <f>seguimiento[[#This Row],[fallecimiento]]</f>
        <v>No</v>
      </c>
      <c r="I1312" t="str">
        <f>seguimiento[[#This Row],[educacion]]</f>
        <v>Secundaria incompleta</v>
      </c>
      <c r="J1312" t="str">
        <f>seguimiento[[#This Row],[laboral]]</f>
        <v>No trabaja</v>
      </c>
      <c r="K1312" t="str">
        <f>seguimiento[[#This Row],[coberturamedica]]</f>
        <v>Sí</v>
      </c>
      <c r="L1312" t="str">
        <f>seguimiento[[#This Row],[ntratendovenosos]]</f>
        <v>1</v>
      </c>
      <c r="M1312" t="str">
        <f>seguimiento[[#This Row],[Embarazo]]</f>
        <v>No</v>
      </c>
      <c r="N1312" t="str">
        <f>seguimiento[[#This Row],[ncultivosanio]]</f>
        <v>5</v>
      </c>
      <c r="O1312" t="str">
        <f>IF(seguimiento[[#This Row],[curvaglucemia]]="","No realizada","Realizada")</f>
        <v>Realizada</v>
      </c>
      <c r="P1312" t="str">
        <f>IF(O1312="Realizada",seguimiento[[#This Row],[curvaglucemia]],"")</f>
        <v>Diabetes</v>
      </c>
      <c r="Q1312" t="str">
        <f>IF(seguimiento[[#This Row],[vitaminaDRealizada]]="","",IF(seguimiento[[#This Row],[vitaminaDRealizada]]="No realizado","No realizada","Realizada"))</f>
        <v/>
      </c>
      <c r="R1312" t="str">
        <f>IF(Q1312="Realizada",seguimiento[[#This Row],[vitaminaDRealizada]],"")</f>
        <v/>
      </c>
      <c r="S1312" t="str">
        <f>IF(seguimiento[[#This Row],[ige]]="No realizada","No realizada",IF(seguimiento[[#This Row],[ige]]="","","Realizada"))</f>
        <v>Realizada</v>
      </c>
      <c r="T1312" t="str">
        <f>IF(S1312="Realizada",seguimiento[[#This Row],[ige]],"")</f>
        <v>&lt; 500</v>
      </c>
      <c r="U1312" t="str">
        <f>IF(OR(seguimiento[[#This Row],[actividadfisica]]="Ejercicio regular",seguimiento[[#This Row],[actividadfisica]]="Actividad deportiva"),"Sí","")</f>
        <v>Sí</v>
      </c>
    </row>
    <row r="1313" spans="1:21" x14ac:dyDescent="0.3">
      <c r="A1313" t="str">
        <f>VLOOKUP(B1313,pacientes_insertados[],2,)</f>
        <v>61e34254ec4ec02e84f5dd6c</v>
      </c>
      <c r="B1313">
        <f>seguimiento[[#This Row],[idpaciente]]</f>
        <v>592</v>
      </c>
      <c r="C1313">
        <f t="shared" si="20"/>
        <v>2011</v>
      </c>
      <c r="D1313" s="1">
        <f>seguimiento[[#This Row],[fecha]]</f>
        <v>40892</v>
      </c>
      <c r="E1313" t="str">
        <f>seguimiento[[#This Row],[institucion]]</f>
        <v>Hospital Victor J Vilela</v>
      </c>
      <c r="F1313" t="str">
        <f>seguimiento[[#This Row],[fallecimiento]]</f>
        <v>No</v>
      </c>
      <c r="I1313" t="str">
        <f>seguimiento[[#This Row],[educacion]]</f>
        <v>Primaria incompleta</v>
      </c>
      <c r="K1313" t="str">
        <f>seguimiento[[#This Row],[coberturamedica]]</f>
        <v>Sí</v>
      </c>
      <c r="L1313" t="str">
        <f>seguimiento[[#This Row],[ntratendovenosos]]</f>
        <v>2</v>
      </c>
      <c r="M1313" t="str">
        <f>seguimiento[[#This Row],[Embarazo]]</f>
        <v>No</v>
      </c>
      <c r="N1313" t="str">
        <f>seguimiento[[#This Row],[ncultivosanio]]</f>
        <v>5</v>
      </c>
      <c r="O1313" t="str">
        <f>IF(seguimiento[[#This Row],[curvaglucemia]]="","No realizada","Realizada")</f>
        <v>Realizada</v>
      </c>
      <c r="P1313" t="str">
        <f>IF(O1313="Realizada",seguimiento[[#This Row],[curvaglucemia]],"")</f>
        <v>Normal</v>
      </c>
      <c r="Q1313" t="str">
        <f>IF(seguimiento[[#This Row],[vitaminaDRealizada]]="","",IF(seguimiento[[#This Row],[vitaminaDRealizada]]="No realizado","No realizada","Realizada"))</f>
        <v/>
      </c>
      <c r="R1313" t="str">
        <f>IF(Q1313="Realizada",seguimiento[[#This Row],[vitaminaDRealizada]],"")</f>
        <v/>
      </c>
      <c r="S1313" t="str">
        <f>IF(seguimiento[[#This Row],[ige]]="No realizada","No realizada",IF(seguimiento[[#This Row],[ige]]="","","Realizada"))</f>
        <v>Realizada</v>
      </c>
      <c r="T1313" t="str">
        <f>IF(S1313="Realizada",seguimiento[[#This Row],[ige]],"")</f>
        <v>&lt; 500</v>
      </c>
      <c r="U1313" t="str">
        <f>IF(OR(seguimiento[[#This Row],[actividadfisica]]="Ejercicio regular",seguimiento[[#This Row],[actividadfisica]]="Actividad deportiva"),"Sí","")</f>
        <v/>
      </c>
    </row>
    <row r="1314" spans="1:21" x14ac:dyDescent="0.3">
      <c r="A1314" t="str">
        <f>VLOOKUP(B1314,pacientes_insertados[],2,)</f>
        <v>61e34254ec4ec02e84f5dd6c</v>
      </c>
      <c r="B1314">
        <f>seguimiento[[#This Row],[idpaciente]]</f>
        <v>592</v>
      </c>
      <c r="C1314">
        <f t="shared" si="20"/>
        <v>2012</v>
      </c>
      <c r="D1314" s="1">
        <f>seguimiento[[#This Row],[fecha]]</f>
        <v>41221</v>
      </c>
      <c r="E1314" t="str">
        <f>seguimiento[[#This Row],[institucion]]</f>
        <v>Hospital Victor J Vilela</v>
      </c>
      <c r="F1314" t="str">
        <f>seguimiento[[#This Row],[fallecimiento]]</f>
        <v>No</v>
      </c>
      <c r="I1314" t="str">
        <f>seguimiento[[#This Row],[educacion]]</f>
        <v>Primaria incompleta</v>
      </c>
      <c r="K1314" t="str">
        <f>seguimiento[[#This Row],[coberturamedica]]</f>
        <v>Sí</v>
      </c>
      <c r="L1314" t="str">
        <f>seguimiento[[#This Row],[ntratendovenosos]]</f>
        <v>2</v>
      </c>
      <c r="M1314" t="str">
        <f>seguimiento[[#This Row],[Embarazo]]</f>
        <v>No</v>
      </c>
      <c r="N1314" t="str">
        <f>seguimiento[[#This Row],[ncultivosanio]]</f>
        <v>7</v>
      </c>
      <c r="O1314" t="str">
        <f>IF(seguimiento[[#This Row],[curvaglucemia]]="","No realizada","Realizada")</f>
        <v>Realizada</v>
      </c>
      <c r="P1314" t="str">
        <f>IF(O1314="Realizada",seguimiento[[#This Row],[curvaglucemia]],"")</f>
        <v>Normal</v>
      </c>
      <c r="Q1314" t="str">
        <f>IF(seguimiento[[#This Row],[vitaminaDRealizada]]="","",IF(seguimiento[[#This Row],[vitaminaDRealizada]]="No realizado","No realizada","Realizada"))</f>
        <v/>
      </c>
      <c r="R1314" t="str">
        <f>IF(Q1314="Realizada",seguimiento[[#This Row],[vitaminaDRealizada]],"")</f>
        <v/>
      </c>
      <c r="S1314" t="str">
        <f>IF(seguimiento[[#This Row],[ige]]="No realizada","No realizada",IF(seguimiento[[#This Row],[ige]]="","","Realizada"))</f>
        <v>Realizada</v>
      </c>
      <c r="T1314" t="str">
        <f>IF(S1314="Realizada",seguimiento[[#This Row],[ige]],"")</f>
        <v>&lt; 500</v>
      </c>
      <c r="U1314" t="str">
        <f>IF(OR(seguimiento[[#This Row],[actividadfisica]]="Ejercicio regular",seguimiento[[#This Row],[actividadfisica]]="Actividad deportiva"),"Sí","")</f>
        <v/>
      </c>
    </row>
    <row r="1315" spans="1:21" x14ac:dyDescent="0.3">
      <c r="A1315" t="str">
        <f>VLOOKUP(B1315,pacientes_insertados[],2,)</f>
        <v>61e34254ec4ec02e84f5dd6c</v>
      </c>
      <c r="B1315">
        <f>seguimiento[[#This Row],[idpaciente]]</f>
        <v>592</v>
      </c>
      <c r="C1315">
        <f t="shared" si="20"/>
        <v>2013</v>
      </c>
      <c r="D1315" s="1">
        <f>seguimiento[[#This Row],[fecha]]</f>
        <v>41626</v>
      </c>
      <c r="E1315" t="str">
        <f>seguimiento[[#This Row],[institucion]]</f>
        <v>Hospital Victor J Vilela</v>
      </c>
      <c r="F1315" t="str">
        <f>seguimiento[[#This Row],[fallecimiento]]</f>
        <v>No</v>
      </c>
      <c r="I1315" t="str">
        <f>seguimiento[[#This Row],[educacion]]</f>
        <v>Secundaria incompleta</v>
      </c>
      <c r="K1315" t="str">
        <f>seguimiento[[#This Row],[coberturamedica]]</f>
        <v>Sí</v>
      </c>
      <c r="L1315" t="str">
        <f>seguimiento[[#This Row],[ntratendovenosos]]</f>
        <v>2</v>
      </c>
      <c r="N1315" t="str">
        <f>seguimiento[[#This Row],[ncultivosanio]]</f>
        <v>5</v>
      </c>
      <c r="O1315" t="str">
        <f>IF(seguimiento[[#This Row],[curvaglucemia]]="","No realizada","Realizada")</f>
        <v>Realizada</v>
      </c>
      <c r="P1315" t="str">
        <f>IF(O1315="Realizada",seguimiento[[#This Row],[curvaglucemia]],"")</f>
        <v>Normal</v>
      </c>
      <c r="Q1315" t="str">
        <f>IF(seguimiento[[#This Row],[vitaminaDRealizada]]="","",IF(seguimiento[[#This Row],[vitaminaDRealizada]]="No realizado","No realizada","Realizada"))</f>
        <v/>
      </c>
      <c r="R1315" t="str">
        <f>IF(Q1315="Realizada",seguimiento[[#This Row],[vitaminaDRealizada]],"")</f>
        <v/>
      </c>
      <c r="S1315" t="str">
        <f>IF(seguimiento[[#This Row],[ige]]="No realizada","No realizada",IF(seguimiento[[#This Row],[ige]]="","","Realizada"))</f>
        <v>Realizada</v>
      </c>
      <c r="T1315" t="str">
        <f>IF(S1315="Realizada",seguimiento[[#This Row],[ige]],"")</f>
        <v>&lt; 500</v>
      </c>
      <c r="U1315" t="str">
        <f>IF(OR(seguimiento[[#This Row],[actividadfisica]]="Ejercicio regular",seguimiento[[#This Row],[actividadfisica]]="Actividad deportiva"),"Sí","")</f>
        <v/>
      </c>
    </row>
    <row r="1316" spans="1:21" x14ac:dyDescent="0.3">
      <c r="A1316" t="str">
        <f>VLOOKUP(B1316,pacientes_insertados[],2,)</f>
        <v>61e34254ec4ec02e84f5dd6c</v>
      </c>
      <c r="B1316">
        <f>seguimiento[[#This Row],[idpaciente]]</f>
        <v>592</v>
      </c>
      <c r="C1316">
        <f t="shared" si="20"/>
        <v>2014</v>
      </c>
      <c r="D1316" s="1">
        <f>seguimiento[[#This Row],[fecha]]</f>
        <v>41970</v>
      </c>
      <c r="E1316" t="str">
        <f>seguimiento[[#This Row],[institucion]]</f>
        <v>Hospital Victor J Vilela</v>
      </c>
      <c r="F1316" t="str">
        <f>seguimiento[[#This Row],[fallecimiento]]</f>
        <v>No</v>
      </c>
      <c r="I1316" t="str">
        <f>seguimiento[[#This Row],[educacion]]</f>
        <v>Secundaria incompleta</v>
      </c>
      <c r="K1316" t="str">
        <f>seguimiento[[#This Row],[coberturamedica]]</f>
        <v>Sí</v>
      </c>
      <c r="L1316" t="str">
        <f>seguimiento[[#This Row],[ntratendovenosos]]</f>
        <v>4</v>
      </c>
      <c r="N1316" t="str">
        <f>seguimiento[[#This Row],[ncultivosanio]]</f>
        <v>7</v>
      </c>
      <c r="O1316" t="str">
        <f>IF(seguimiento[[#This Row],[curvaglucemia]]="","No realizada","Realizada")</f>
        <v>Realizada</v>
      </c>
      <c r="P1316" t="str">
        <f>IF(O1316="Realizada",seguimiento[[#This Row],[curvaglucemia]],"")</f>
        <v>Normal</v>
      </c>
      <c r="Q1316" t="str">
        <f>IF(seguimiento[[#This Row],[vitaminaDRealizada]]="","",IF(seguimiento[[#This Row],[vitaminaDRealizada]]="No realizado","No realizada","Realizada"))</f>
        <v/>
      </c>
      <c r="R1316" t="str">
        <f>IF(Q1316="Realizada",seguimiento[[#This Row],[vitaminaDRealizada]],"")</f>
        <v/>
      </c>
      <c r="S1316" t="str">
        <f>IF(seguimiento[[#This Row],[ige]]="No realizada","No realizada",IF(seguimiento[[#This Row],[ige]]="","","Realizada"))</f>
        <v>Realizada</v>
      </c>
      <c r="T1316" t="str">
        <f>IF(S1316="Realizada",seguimiento[[#This Row],[ige]],"")</f>
        <v>&lt; 500</v>
      </c>
      <c r="U1316" t="str">
        <f>IF(OR(seguimiento[[#This Row],[actividadfisica]]="Ejercicio regular",seguimiento[[#This Row],[actividadfisica]]="Actividad deportiva"),"Sí","")</f>
        <v/>
      </c>
    </row>
    <row r="1317" spans="1:21" x14ac:dyDescent="0.3">
      <c r="A1317" t="str">
        <f>VLOOKUP(B1317,pacientes_insertados[],2,)</f>
        <v>61e34254ec4ec02e84f5dd6c</v>
      </c>
      <c r="B1317">
        <f>seguimiento[[#This Row],[idpaciente]]</f>
        <v>592</v>
      </c>
      <c r="C1317">
        <f t="shared" si="20"/>
        <v>2014</v>
      </c>
      <c r="D1317" s="1">
        <f>seguimiento[[#This Row],[fecha]]</f>
        <v>41970</v>
      </c>
      <c r="E1317" t="str">
        <f>seguimiento[[#This Row],[institucion]]</f>
        <v>Hospital Victor J Vilela</v>
      </c>
      <c r="F1317" t="str">
        <f>seguimiento[[#This Row],[fallecimiento]]</f>
        <v>No</v>
      </c>
      <c r="I1317" t="str">
        <f>seguimiento[[#This Row],[educacion]]</f>
        <v>Secundaria incompleta</v>
      </c>
      <c r="K1317" t="str">
        <f>seguimiento[[#This Row],[coberturamedica]]</f>
        <v>Sí</v>
      </c>
      <c r="L1317" t="str">
        <f>seguimiento[[#This Row],[ntratendovenosos]]</f>
        <v>4</v>
      </c>
      <c r="N1317" t="str">
        <f>seguimiento[[#This Row],[ncultivosanio]]</f>
        <v>7</v>
      </c>
      <c r="O1317" t="str">
        <f>IF(seguimiento[[#This Row],[curvaglucemia]]="","No realizada","Realizada")</f>
        <v>Realizada</v>
      </c>
      <c r="P1317" t="str">
        <f>IF(O1317="Realizada",seguimiento[[#This Row],[curvaglucemia]],"")</f>
        <v>Normal</v>
      </c>
      <c r="Q1317" t="str">
        <f>IF(seguimiento[[#This Row],[vitaminaDRealizada]]="","",IF(seguimiento[[#This Row],[vitaminaDRealizada]]="No realizado","No realizada","Realizada"))</f>
        <v/>
      </c>
      <c r="R1317" t="str">
        <f>IF(Q1317="Realizada",seguimiento[[#This Row],[vitaminaDRealizada]],"")</f>
        <v/>
      </c>
      <c r="S1317" t="str">
        <f>IF(seguimiento[[#This Row],[ige]]="No realizada","No realizada",IF(seguimiento[[#This Row],[ige]]="","","Realizada"))</f>
        <v>Realizada</v>
      </c>
      <c r="T1317" t="str">
        <f>IF(S1317="Realizada",seguimiento[[#This Row],[ige]],"")</f>
        <v>&lt; 500</v>
      </c>
      <c r="U1317" t="str">
        <f>IF(OR(seguimiento[[#This Row],[actividadfisica]]="Ejercicio regular",seguimiento[[#This Row],[actividadfisica]]="Actividad deportiva"),"Sí","")</f>
        <v/>
      </c>
    </row>
    <row r="1318" spans="1:21" x14ac:dyDescent="0.3">
      <c r="A1318" t="str">
        <f>VLOOKUP(B1318,pacientes_insertados[],2,)</f>
        <v>61e34254ec4ec02e84f5dd6c</v>
      </c>
      <c r="B1318">
        <f>seguimiento[[#This Row],[idpaciente]]</f>
        <v>592</v>
      </c>
      <c r="C1318">
        <f t="shared" si="20"/>
        <v>2016</v>
      </c>
      <c r="D1318" s="1">
        <f>seguimiento[[#This Row],[fecha]]</f>
        <v>42430</v>
      </c>
      <c r="E1318" t="str">
        <f>seguimiento[[#This Row],[institucion]]</f>
        <v>Hospital Victor J Vilela</v>
      </c>
      <c r="F1318" t="str">
        <f>seguimiento[[#This Row],[fallecimiento]]</f>
        <v>Si</v>
      </c>
      <c r="G1318" t="str">
        <f>seguimiento[[#This Row],[fecha_fallec]]</f>
        <v>2016-03-01</v>
      </c>
      <c r="H1318" t="str">
        <f>seguimiento[[#This Row],[NombreCausaFallecimiento]]</f>
        <v>Respiratorios</v>
      </c>
      <c r="K1318" t="str">
        <f>seguimiento[[#This Row],[coberturamedica]]</f>
        <v>Sí</v>
      </c>
      <c r="L1318" t="str">
        <f>seguimiento[[#This Row],[ntratendovenosos]]</f>
        <v>2</v>
      </c>
      <c r="M1318" t="str">
        <f>seguimiento[[#This Row],[Embarazo]]</f>
        <v>No</v>
      </c>
      <c r="N1318" t="str">
        <f>seguimiento[[#This Row],[ncultivosanio]]</f>
        <v>2</v>
      </c>
      <c r="O1318" t="str">
        <f>IF(seguimiento[[#This Row],[curvaglucemia]]="","No realizada","Realizada")</f>
        <v>No realizada</v>
      </c>
      <c r="P1318" t="str">
        <f>IF(O1318="Realizada",seguimiento[[#This Row],[curvaglucemia]],"")</f>
        <v/>
      </c>
      <c r="Q1318" t="str">
        <f>IF(seguimiento[[#This Row],[vitaminaDRealizada]]="","",IF(seguimiento[[#This Row],[vitaminaDRealizada]]="No realizado","No realizada","Realizada"))</f>
        <v>Realizada</v>
      </c>
      <c r="R1318" t="str">
        <f>IF(Q1318="Realizada",seguimiento[[#This Row],[vitaminaDRealizada]],"")</f>
        <v>Bajo</v>
      </c>
      <c r="S1318" t="str">
        <f>IF(seguimiento[[#This Row],[ige]]="No realizada","No realizada",IF(seguimiento[[#This Row],[ige]]="","","Realizada"))</f>
        <v>No realizada</v>
      </c>
      <c r="T1318" t="str">
        <f>IF(S1318="Realizada",seguimiento[[#This Row],[ige]],"")</f>
        <v/>
      </c>
      <c r="U1318" t="str">
        <f>IF(OR(seguimiento[[#This Row],[actividadfisica]]="Ejercicio regular",seguimiento[[#This Row],[actividadfisica]]="Actividad deportiva"),"Sí","")</f>
        <v/>
      </c>
    </row>
    <row r="1319" spans="1:21" x14ac:dyDescent="0.3">
      <c r="A1319" t="str">
        <f>VLOOKUP(B1319,pacientes_insertados[],2,)</f>
        <v>61e34254ec4ec02e84f5dd6d</v>
      </c>
      <c r="B1319">
        <f>seguimiento[[#This Row],[idpaciente]]</f>
        <v>593</v>
      </c>
      <c r="C1319">
        <f t="shared" si="20"/>
        <v>2011</v>
      </c>
      <c r="D1319" s="1">
        <f>seguimiento[[#This Row],[fecha]]</f>
        <v>40837</v>
      </c>
      <c r="E1319" t="str">
        <f>seguimiento[[#This Row],[institucion]]</f>
        <v>Hospital Victor J Vilela</v>
      </c>
      <c r="F1319" t="str">
        <f>seguimiento[[#This Row],[fallecimiento]]</f>
        <v>No</v>
      </c>
      <c r="I1319" t="str">
        <f>seguimiento[[#This Row],[educacion]]</f>
        <v>Secundaria incompleta</v>
      </c>
      <c r="J1319" t="str">
        <f>seguimiento[[#This Row],[laboral]]</f>
        <v>No trabaja</v>
      </c>
      <c r="K1319" t="str">
        <f>seguimiento[[#This Row],[coberturamedica]]</f>
        <v>Sí</v>
      </c>
      <c r="M1319" t="str">
        <f>seguimiento[[#This Row],[Embarazo]]</f>
        <v>No</v>
      </c>
      <c r="N1319" t="str">
        <f>seguimiento[[#This Row],[ncultivosanio]]</f>
        <v>2</v>
      </c>
      <c r="O1319" t="str">
        <f>IF(seguimiento[[#This Row],[curvaglucemia]]="","No realizada","Realizada")</f>
        <v>Realizada</v>
      </c>
      <c r="P1319" t="str">
        <f>IF(O1319="Realizada",seguimiento[[#This Row],[curvaglucemia]],"")</f>
        <v>Normal</v>
      </c>
      <c r="Q1319" t="str">
        <f>IF(seguimiento[[#This Row],[vitaminaDRealizada]]="","",IF(seguimiento[[#This Row],[vitaminaDRealizada]]="No realizado","No realizada","Realizada"))</f>
        <v/>
      </c>
      <c r="R1319" t="str">
        <f>IF(Q1319="Realizada",seguimiento[[#This Row],[vitaminaDRealizada]],"")</f>
        <v/>
      </c>
      <c r="S1319" t="str">
        <f>IF(seguimiento[[#This Row],[ige]]="No realizada","No realizada",IF(seguimiento[[#This Row],[ige]]="","","Realizada"))</f>
        <v>Realizada</v>
      </c>
      <c r="T1319" t="str">
        <f>IF(S1319="Realizada",seguimiento[[#This Row],[ige]],"")</f>
        <v>&lt; 500</v>
      </c>
      <c r="U1319" t="str">
        <f>IF(OR(seguimiento[[#This Row],[actividadfisica]]="Ejercicio regular",seguimiento[[#This Row],[actividadfisica]]="Actividad deportiva"),"Sí","")</f>
        <v>Sí</v>
      </c>
    </row>
    <row r="1320" spans="1:21" x14ac:dyDescent="0.3">
      <c r="A1320" t="str">
        <f>VLOOKUP(B1320,pacientes_insertados[],2,)</f>
        <v>61e34254ec4ec02e84f5dd6d</v>
      </c>
      <c r="B1320">
        <f>seguimiento[[#This Row],[idpaciente]]</f>
        <v>593</v>
      </c>
      <c r="C1320">
        <f t="shared" si="20"/>
        <v>2012</v>
      </c>
      <c r="D1320" s="1">
        <f>seguimiento[[#This Row],[fecha]]</f>
        <v>41145</v>
      </c>
      <c r="E1320" t="str">
        <f>seguimiento[[#This Row],[institucion]]</f>
        <v>Hospital Victor J Vilela</v>
      </c>
      <c r="F1320" t="str">
        <f>seguimiento[[#This Row],[fallecimiento]]</f>
        <v>No</v>
      </c>
      <c r="I1320" t="str">
        <f>seguimiento[[#This Row],[educacion]]</f>
        <v>Secundaria completa</v>
      </c>
      <c r="K1320" t="str">
        <f>seguimiento[[#This Row],[coberturamedica]]</f>
        <v>Sí</v>
      </c>
      <c r="L1320" t="str">
        <f>seguimiento[[#This Row],[ntratendovenosos]]</f>
        <v>1</v>
      </c>
      <c r="M1320" t="str">
        <f>seguimiento[[#This Row],[Embarazo]]</f>
        <v>No</v>
      </c>
      <c r="N1320" t="str">
        <f>seguimiento[[#This Row],[ncultivosanio]]</f>
        <v>4</v>
      </c>
      <c r="O1320" t="str">
        <f>IF(seguimiento[[#This Row],[curvaglucemia]]="","No realizada","Realizada")</f>
        <v>Realizada</v>
      </c>
      <c r="P1320" t="str">
        <f>IF(O1320="Realizada",seguimiento[[#This Row],[curvaglucemia]],"")</f>
        <v>Normal</v>
      </c>
      <c r="Q1320" t="str">
        <f>IF(seguimiento[[#This Row],[vitaminaDRealizada]]="","",IF(seguimiento[[#This Row],[vitaminaDRealizada]]="No realizado","No realizada","Realizada"))</f>
        <v/>
      </c>
      <c r="R1320" t="str">
        <f>IF(Q1320="Realizada",seguimiento[[#This Row],[vitaminaDRealizada]],"")</f>
        <v/>
      </c>
      <c r="S1320" t="str">
        <f>IF(seguimiento[[#This Row],[ige]]="No realizada","No realizada",IF(seguimiento[[#This Row],[ige]]="","","Realizada"))</f>
        <v>Realizada</v>
      </c>
      <c r="T1320" t="str">
        <f>IF(S1320="Realizada",seguimiento[[#This Row],[ige]],"")</f>
        <v>&lt; 500</v>
      </c>
      <c r="U1320" t="str">
        <f>IF(OR(seguimiento[[#This Row],[actividadfisica]]="Ejercicio regular",seguimiento[[#This Row],[actividadfisica]]="Actividad deportiva"),"Sí","")</f>
        <v/>
      </c>
    </row>
    <row r="1321" spans="1:21" x14ac:dyDescent="0.3">
      <c r="A1321" t="str">
        <f>VLOOKUP(B1321,pacientes_insertados[],2,)</f>
        <v>61e34254ec4ec02e84f5dd6d</v>
      </c>
      <c r="B1321">
        <f>seguimiento[[#This Row],[idpaciente]]</f>
        <v>593</v>
      </c>
      <c r="C1321">
        <f t="shared" si="20"/>
        <v>2013</v>
      </c>
      <c r="D1321" s="1">
        <f>seguimiento[[#This Row],[fecha]]</f>
        <v>41624</v>
      </c>
      <c r="E1321" t="str">
        <f>seguimiento[[#This Row],[institucion]]</f>
        <v>Hospital Victor J Vilela</v>
      </c>
      <c r="F1321" t="str">
        <f>seguimiento[[#This Row],[fallecimiento]]</f>
        <v>No</v>
      </c>
      <c r="I1321" t="str">
        <f>seguimiento[[#This Row],[educacion]]</f>
        <v>Secundaria incompleta</v>
      </c>
      <c r="J1321" t="str">
        <f>seguimiento[[#This Row],[laboral]]</f>
        <v>No trabaja</v>
      </c>
      <c r="K1321" t="str">
        <f>seguimiento[[#This Row],[coberturamedica]]</f>
        <v>Sí</v>
      </c>
      <c r="L1321" t="str">
        <f>seguimiento[[#This Row],[ntratendovenosos]]</f>
        <v>1</v>
      </c>
      <c r="N1321" t="str">
        <f>seguimiento[[#This Row],[ncultivosanio]]</f>
        <v>6</v>
      </c>
      <c r="O1321" t="str">
        <f>IF(seguimiento[[#This Row],[curvaglucemia]]="","No realizada","Realizada")</f>
        <v>Realizada</v>
      </c>
      <c r="P1321" t="str">
        <f>IF(O1321="Realizada",seguimiento[[#This Row],[curvaglucemia]],"")</f>
        <v>Normal</v>
      </c>
      <c r="Q1321" t="str">
        <f>IF(seguimiento[[#This Row],[vitaminaDRealizada]]="","",IF(seguimiento[[#This Row],[vitaminaDRealizada]]="No realizado","No realizada","Realizada"))</f>
        <v/>
      </c>
      <c r="R1321" t="str">
        <f>IF(Q1321="Realizada",seguimiento[[#This Row],[vitaminaDRealizada]],"")</f>
        <v/>
      </c>
      <c r="S1321" t="str">
        <f>IF(seguimiento[[#This Row],[ige]]="No realizada","No realizada",IF(seguimiento[[#This Row],[ige]]="","","Realizada"))</f>
        <v>Realizada</v>
      </c>
      <c r="T1321" t="str">
        <f>IF(S1321="Realizada",seguimiento[[#This Row],[ige]],"")</f>
        <v>&lt; 500</v>
      </c>
      <c r="U1321" t="str">
        <f>IF(OR(seguimiento[[#This Row],[actividadfisica]]="Ejercicio regular",seguimiento[[#This Row],[actividadfisica]]="Actividad deportiva"),"Sí","")</f>
        <v/>
      </c>
    </row>
    <row r="1322" spans="1:21" x14ac:dyDescent="0.3">
      <c r="A1322" t="str">
        <f>VLOOKUP(B1322,pacientes_insertados[],2,)</f>
        <v>61e34254ec4ec02e84f5dd6d</v>
      </c>
      <c r="B1322">
        <f>seguimiento[[#This Row],[idpaciente]]</f>
        <v>593</v>
      </c>
      <c r="C1322">
        <f t="shared" si="20"/>
        <v>2014</v>
      </c>
      <c r="D1322" s="1">
        <f>seguimiento[[#This Row],[fecha]]</f>
        <v>41999</v>
      </c>
      <c r="E1322" t="str">
        <f>seguimiento[[#This Row],[institucion]]</f>
        <v>Hospital Victor J Vilela</v>
      </c>
      <c r="F1322" t="str">
        <f>seguimiento[[#This Row],[fallecimiento]]</f>
        <v>No</v>
      </c>
      <c r="I1322" t="str">
        <f>seguimiento[[#This Row],[educacion]]</f>
        <v>Secundaria incompleta</v>
      </c>
      <c r="J1322" t="str">
        <f>seguimiento[[#This Row],[laboral]]</f>
        <v>Trabaja, completo</v>
      </c>
      <c r="K1322" t="str">
        <f>seguimiento[[#This Row],[coberturamedica]]</f>
        <v>Sí</v>
      </c>
      <c r="L1322" t="str">
        <f>seguimiento[[#This Row],[ntratendovenosos]]</f>
        <v>2</v>
      </c>
      <c r="N1322" t="str">
        <f>seguimiento[[#This Row],[ncultivosanio]]</f>
        <v>5</v>
      </c>
      <c r="O1322" t="str">
        <f>IF(seguimiento[[#This Row],[curvaglucemia]]="","No realizada","Realizada")</f>
        <v>Realizada</v>
      </c>
      <c r="P1322" t="str">
        <f>IF(O1322="Realizada",seguimiento[[#This Row],[curvaglucemia]],"")</f>
        <v>Normal</v>
      </c>
      <c r="Q1322" t="str">
        <f>IF(seguimiento[[#This Row],[vitaminaDRealizada]]="","",IF(seguimiento[[#This Row],[vitaminaDRealizada]]="No realizado","No realizada","Realizada"))</f>
        <v/>
      </c>
      <c r="R1322" t="str">
        <f>IF(Q1322="Realizada",seguimiento[[#This Row],[vitaminaDRealizada]],"")</f>
        <v/>
      </c>
      <c r="S1322" t="str">
        <f>IF(seguimiento[[#This Row],[ige]]="No realizada","No realizada",IF(seguimiento[[#This Row],[ige]]="","","Realizada"))</f>
        <v>Realizada</v>
      </c>
      <c r="T1322" t="str">
        <f>IF(S1322="Realizada",seguimiento[[#This Row],[ige]],"")</f>
        <v>&lt; 500</v>
      </c>
      <c r="U1322" t="str">
        <f>IF(OR(seguimiento[[#This Row],[actividadfisica]]="Ejercicio regular",seguimiento[[#This Row],[actividadfisica]]="Actividad deportiva"),"Sí","")</f>
        <v/>
      </c>
    </row>
    <row r="1323" spans="1:21" x14ac:dyDescent="0.3">
      <c r="A1323" t="str">
        <f>VLOOKUP(B1323,pacientes_insertados[],2,)</f>
        <v>61e34254ec4ec02e84f5dd6e</v>
      </c>
      <c r="B1323">
        <f>seguimiento[[#This Row],[idpaciente]]</f>
        <v>594</v>
      </c>
      <c r="C1323">
        <f t="shared" si="20"/>
        <v>2013</v>
      </c>
      <c r="D1323" s="1">
        <f>seguimiento[[#This Row],[fecha]]</f>
        <v>41299</v>
      </c>
      <c r="E1323" t="str">
        <f>seguimiento[[#This Row],[institucion]]</f>
        <v>Hospital "Dr. Antonio A. Cetrángolo"</v>
      </c>
      <c r="F1323" t="str">
        <f>seguimiento[[#This Row],[fallecimiento]]</f>
        <v>No</v>
      </c>
      <c r="I1323" t="str">
        <f>seguimiento[[#This Row],[educacion]]</f>
        <v>Primaria incompleta</v>
      </c>
      <c r="K1323" t="str">
        <f>seguimiento[[#This Row],[coberturamedica]]</f>
        <v>Sí</v>
      </c>
      <c r="M1323" t="str">
        <f>seguimiento[[#This Row],[Embarazo]]</f>
        <v>No</v>
      </c>
      <c r="O1323" t="str">
        <f>IF(seguimiento[[#This Row],[curvaglucemia]]="","No realizada","Realizada")</f>
        <v>No realizada</v>
      </c>
      <c r="P1323" t="str">
        <f>IF(O1323="Realizada",seguimiento[[#This Row],[curvaglucemia]],"")</f>
        <v/>
      </c>
      <c r="Q1323" t="str">
        <f>IF(seguimiento[[#This Row],[vitaminaDRealizada]]="","",IF(seguimiento[[#This Row],[vitaminaDRealizada]]="No realizado","No realizada","Realizada"))</f>
        <v/>
      </c>
      <c r="R1323" t="str">
        <f>IF(Q1323="Realizada",seguimiento[[#This Row],[vitaminaDRealizada]],"")</f>
        <v/>
      </c>
      <c r="S1323" t="str">
        <f>IF(seguimiento[[#This Row],[ige]]="No realizada","No realizada",IF(seguimiento[[#This Row],[ige]]="","","Realizada"))</f>
        <v/>
      </c>
      <c r="T1323" t="str">
        <f>IF(S1323="Realizada",seguimiento[[#This Row],[ige]],"")</f>
        <v/>
      </c>
      <c r="U1323" t="str">
        <f>IF(OR(seguimiento[[#This Row],[actividadfisica]]="Ejercicio regular",seguimiento[[#This Row],[actividadfisica]]="Actividad deportiva"),"Sí","")</f>
        <v/>
      </c>
    </row>
    <row r="1324" spans="1:21" x14ac:dyDescent="0.3">
      <c r="A1324" t="str">
        <f>VLOOKUP(B1324,pacientes_insertados[],2,)</f>
        <v>61e34254ec4ec02e84f5dd6f</v>
      </c>
      <c r="B1324">
        <f>seguimiento[[#This Row],[idpaciente]]</f>
        <v>595</v>
      </c>
      <c r="C1324">
        <f t="shared" si="20"/>
        <v>2010</v>
      </c>
      <c r="D1324" s="1">
        <f>seguimiento[[#This Row],[fecha]]</f>
        <v>40318</v>
      </c>
      <c r="E1324" t="str">
        <f>seguimiento[[#This Row],[institucion]]</f>
        <v>Hospital Victor J Vilela</v>
      </c>
      <c r="F1324" t="str">
        <f>seguimiento[[#This Row],[fallecimiento]]</f>
        <v>No</v>
      </c>
      <c r="O1324" t="str">
        <f>IF(seguimiento[[#This Row],[curvaglucemia]]="","No realizada","Realizada")</f>
        <v>No realizada</v>
      </c>
      <c r="P1324" t="str">
        <f>IF(O1324="Realizada",seguimiento[[#This Row],[curvaglucemia]],"")</f>
        <v/>
      </c>
      <c r="Q1324" t="str">
        <f>IF(seguimiento[[#This Row],[vitaminaDRealizada]]="","",IF(seguimiento[[#This Row],[vitaminaDRealizada]]="No realizado","No realizada","Realizada"))</f>
        <v/>
      </c>
      <c r="R1324" t="str">
        <f>IF(Q1324="Realizada",seguimiento[[#This Row],[vitaminaDRealizada]],"")</f>
        <v/>
      </c>
      <c r="S1324" t="str">
        <f>IF(seguimiento[[#This Row],[ige]]="No realizada","No realizada",IF(seguimiento[[#This Row],[ige]]="","","Realizada"))</f>
        <v/>
      </c>
      <c r="T1324" t="str">
        <f>IF(S1324="Realizada",seguimiento[[#This Row],[ige]],"")</f>
        <v/>
      </c>
      <c r="U1324" t="str">
        <f>IF(OR(seguimiento[[#This Row],[actividadfisica]]="Ejercicio regular",seguimiento[[#This Row],[actividadfisica]]="Actividad deportiva"),"Sí","")</f>
        <v/>
      </c>
    </row>
    <row r="1325" spans="1:21" x14ac:dyDescent="0.3">
      <c r="A1325" t="str">
        <f>VLOOKUP(B1325,pacientes_insertados[],2,)</f>
        <v>61e34254ec4ec02e84f5dd6f</v>
      </c>
      <c r="B1325">
        <f>seguimiento[[#This Row],[idpaciente]]</f>
        <v>595</v>
      </c>
      <c r="C1325">
        <f t="shared" si="20"/>
        <v>2011</v>
      </c>
      <c r="D1325" s="1">
        <f>seguimiento[[#This Row],[fecha]]</f>
        <v>40693</v>
      </c>
      <c r="E1325" t="str">
        <f>seguimiento[[#This Row],[institucion]]</f>
        <v>Hospital Victor J Vilela</v>
      </c>
      <c r="F1325" t="str">
        <f>seguimiento[[#This Row],[fallecimiento]]</f>
        <v>No</v>
      </c>
      <c r="I1325" t="str">
        <f>seguimiento[[#This Row],[educacion]]</f>
        <v>Primaria incompleta</v>
      </c>
      <c r="K1325" t="str">
        <f>seguimiento[[#This Row],[coberturamedica]]</f>
        <v>No</v>
      </c>
      <c r="M1325" t="str">
        <f>seguimiento[[#This Row],[Embarazo]]</f>
        <v>No</v>
      </c>
      <c r="N1325" t="str">
        <f>seguimiento[[#This Row],[ncultivosanio]]</f>
        <v>5</v>
      </c>
      <c r="O1325" t="str">
        <f>IF(seguimiento[[#This Row],[curvaglucemia]]="","No realizada","Realizada")</f>
        <v>No realizada</v>
      </c>
      <c r="P1325" t="str">
        <f>IF(O1325="Realizada",seguimiento[[#This Row],[curvaglucemia]],"")</f>
        <v/>
      </c>
      <c r="Q1325" t="str">
        <f>IF(seguimiento[[#This Row],[vitaminaDRealizada]]="","",IF(seguimiento[[#This Row],[vitaminaDRealizada]]="No realizado","No realizada","Realizada"))</f>
        <v/>
      </c>
      <c r="R1325" t="str">
        <f>IF(Q1325="Realizada",seguimiento[[#This Row],[vitaminaDRealizada]],"")</f>
        <v/>
      </c>
      <c r="S1325" t="str">
        <f>IF(seguimiento[[#This Row],[ige]]="No realizada","No realizada",IF(seguimiento[[#This Row],[ige]]="","","Realizada"))</f>
        <v>Realizada</v>
      </c>
      <c r="T1325" t="str">
        <f>IF(S1325="Realizada",seguimiento[[#This Row],[ige]],"")</f>
        <v>500 - 1.000</v>
      </c>
      <c r="U1325" t="str">
        <f>IF(OR(seguimiento[[#This Row],[actividadfisica]]="Ejercicio regular",seguimiento[[#This Row],[actividadfisica]]="Actividad deportiva"),"Sí","")</f>
        <v/>
      </c>
    </row>
    <row r="1326" spans="1:21" x14ac:dyDescent="0.3">
      <c r="A1326" t="str">
        <f>VLOOKUP(B1326,pacientes_insertados[],2,)</f>
        <v>61e34254ec4ec02e84f5dd6f</v>
      </c>
      <c r="B1326">
        <f>seguimiento[[#This Row],[idpaciente]]</f>
        <v>595</v>
      </c>
      <c r="C1326">
        <f t="shared" si="20"/>
        <v>2012</v>
      </c>
      <c r="D1326" s="1">
        <f>seguimiento[[#This Row],[fecha]]</f>
        <v>41123</v>
      </c>
      <c r="E1326" t="str">
        <f>seguimiento[[#This Row],[institucion]]</f>
        <v>Hospital Victor J Vilela</v>
      </c>
      <c r="F1326" t="str">
        <f>seguimiento[[#This Row],[fallecimiento]]</f>
        <v>No</v>
      </c>
      <c r="N1326" t="str">
        <f>seguimiento[[#This Row],[ncultivosanio]]</f>
        <v>3</v>
      </c>
      <c r="O1326" t="str">
        <f>IF(seguimiento[[#This Row],[curvaglucemia]]="","No realizada","Realizada")</f>
        <v>No realizada</v>
      </c>
      <c r="P1326" t="str">
        <f>IF(O1326="Realizada",seguimiento[[#This Row],[curvaglucemia]],"")</f>
        <v/>
      </c>
      <c r="Q1326" t="str">
        <f>IF(seguimiento[[#This Row],[vitaminaDRealizada]]="","",IF(seguimiento[[#This Row],[vitaminaDRealizada]]="No realizado","No realizada","Realizada"))</f>
        <v/>
      </c>
      <c r="R1326" t="str">
        <f>IF(Q1326="Realizada",seguimiento[[#This Row],[vitaminaDRealizada]],"")</f>
        <v/>
      </c>
      <c r="S1326" t="str">
        <f>IF(seguimiento[[#This Row],[ige]]="No realizada","No realizada",IF(seguimiento[[#This Row],[ige]]="","","Realizada"))</f>
        <v/>
      </c>
      <c r="T1326" t="str">
        <f>IF(S1326="Realizada",seguimiento[[#This Row],[ige]],"")</f>
        <v/>
      </c>
      <c r="U1326" t="str">
        <f>IF(OR(seguimiento[[#This Row],[actividadfisica]]="Ejercicio regular",seguimiento[[#This Row],[actividadfisica]]="Actividad deportiva"),"Sí","")</f>
        <v/>
      </c>
    </row>
    <row r="1327" spans="1:21" x14ac:dyDescent="0.3">
      <c r="A1327" t="str">
        <f>VLOOKUP(B1327,pacientes_insertados[],2,)</f>
        <v>61e34254ec4ec02e84f5dd6f</v>
      </c>
      <c r="B1327">
        <f>seguimiento[[#This Row],[idpaciente]]</f>
        <v>595</v>
      </c>
      <c r="C1327">
        <f t="shared" si="20"/>
        <v>2013</v>
      </c>
      <c r="D1327" s="1">
        <f>seguimiento[[#This Row],[fecha]]</f>
        <v>41319</v>
      </c>
      <c r="E1327" t="str">
        <f>seguimiento[[#This Row],[institucion]]</f>
        <v>Hospital Victor J Vilela</v>
      </c>
      <c r="F1327" t="str">
        <f>seguimiento[[#This Row],[fallecimiento]]</f>
        <v>No</v>
      </c>
      <c r="I1327" t="str">
        <f>seguimiento[[#This Row],[educacion]]</f>
        <v>Primaria incompleta</v>
      </c>
      <c r="K1327" t="str">
        <f>seguimiento[[#This Row],[coberturamedica]]</f>
        <v>No</v>
      </c>
      <c r="M1327" t="str">
        <f>seguimiento[[#This Row],[Embarazo]]</f>
        <v>No</v>
      </c>
      <c r="O1327" t="str">
        <f>IF(seguimiento[[#This Row],[curvaglucemia]]="","No realizada","Realizada")</f>
        <v>No realizada</v>
      </c>
      <c r="P1327" t="str">
        <f>IF(O1327="Realizada",seguimiento[[#This Row],[curvaglucemia]],"")</f>
        <v/>
      </c>
      <c r="Q1327" t="str">
        <f>IF(seguimiento[[#This Row],[vitaminaDRealizada]]="","",IF(seguimiento[[#This Row],[vitaminaDRealizada]]="No realizado","No realizada","Realizada"))</f>
        <v/>
      </c>
      <c r="R1327" t="str">
        <f>IF(Q1327="Realizada",seguimiento[[#This Row],[vitaminaDRealizada]],"")</f>
        <v/>
      </c>
      <c r="S1327" t="str">
        <f>IF(seguimiento[[#This Row],[ige]]="No realizada","No realizada",IF(seguimiento[[#This Row],[ige]]="","","Realizada"))</f>
        <v>Realizada</v>
      </c>
      <c r="T1327" t="str">
        <f>IF(S1327="Realizada",seguimiento[[#This Row],[ige]],"")</f>
        <v>500 - 1.000</v>
      </c>
      <c r="U1327" t="str">
        <f>IF(OR(seguimiento[[#This Row],[actividadfisica]]="Ejercicio regular",seguimiento[[#This Row],[actividadfisica]]="Actividad deportiva"),"Sí","")</f>
        <v/>
      </c>
    </row>
    <row r="1328" spans="1:21" x14ac:dyDescent="0.3">
      <c r="A1328" t="str">
        <f>VLOOKUP(B1328,pacientes_insertados[],2,)</f>
        <v>61e34254ec4ec02e84f5dd6f</v>
      </c>
      <c r="B1328">
        <f>seguimiento[[#This Row],[idpaciente]]</f>
        <v>595</v>
      </c>
      <c r="C1328">
        <f t="shared" si="20"/>
        <v>2014</v>
      </c>
      <c r="D1328" s="1">
        <f>seguimiento[[#This Row],[fecha]]</f>
        <v>41879</v>
      </c>
      <c r="E1328" t="str">
        <f>seguimiento[[#This Row],[institucion]]</f>
        <v>Hospital Victor J Vilela</v>
      </c>
      <c r="F1328" t="str">
        <f>seguimiento[[#This Row],[fallecimiento]]</f>
        <v>No</v>
      </c>
      <c r="I1328" t="str">
        <f>seguimiento[[#This Row],[educacion]]</f>
        <v>Primaria incompleta</v>
      </c>
      <c r="K1328" t="str">
        <f>seguimiento[[#This Row],[coberturamedica]]</f>
        <v>No</v>
      </c>
      <c r="N1328" t="str">
        <f>seguimiento[[#This Row],[ncultivosanio]]</f>
        <v>4</v>
      </c>
      <c r="O1328" t="str">
        <f>IF(seguimiento[[#This Row],[curvaglucemia]]="","No realizada","Realizada")</f>
        <v>No realizada</v>
      </c>
      <c r="P1328" t="str">
        <f>IF(O1328="Realizada",seguimiento[[#This Row],[curvaglucemia]],"")</f>
        <v/>
      </c>
      <c r="Q1328" t="str">
        <f>IF(seguimiento[[#This Row],[vitaminaDRealizada]]="","",IF(seguimiento[[#This Row],[vitaminaDRealizada]]="No realizado","No realizada","Realizada"))</f>
        <v/>
      </c>
      <c r="R1328" t="str">
        <f>IF(Q1328="Realizada",seguimiento[[#This Row],[vitaminaDRealizada]],"")</f>
        <v/>
      </c>
      <c r="S1328" t="str">
        <f>IF(seguimiento[[#This Row],[ige]]="No realizada","No realizada",IF(seguimiento[[#This Row],[ige]]="","","Realizada"))</f>
        <v>Realizada</v>
      </c>
      <c r="T1328" t="str">
        <f>IF(S1328="Realizada",seguimiento[[#This Row],[ige]],"")</f>
        <v>&gt; 1.000</v>
      </c>
      <c r="U1328" t="str">
        <f>IF(OR(seguimiento[[#This Row],[actividadfisica]]="Ejercicio regular",seguimiento[[#This Row],[actividadfisica]]="Actividad deportiva"),"Sí","")</f>
        <v/>
      </c>
    </row>
    <row r="1329" spans="1:21" x14ac:dyDescent="0.3">
      <c r="A1329" t="str">
        <f>VLOOKUP(B1329,pacientes_insertados[],2,)</f>
        <v>61e34254ec4ec02e84f5dd6f</v>
      </c>
      <c r="B1329">
        <f>seguimiento[[#This Row],[idpaciente]]</f>
        <v>595</v>
      </c>
      <c r="C1329">
        <f t="shared" si="20"/>
        <v>2015</v>
      </c>
      <c r="D1329" s="1">
        <f>seguimiento[[#This Row],[fecha]]</f>
        <v>42278</v>
      </c>
      <c r="E1329" t="str">
        <f>seguimiento[[#This Row],[institucion]]</f>
        <v>Hospital Victor J Vilela</v>
      </c>
      <c r="F1329" t="str">
        <f>seguimiento[[#This Row],[fallecimiento]]</f>
        <v>No</v>
      </c>
      <c r="N1329" t="str">
        <f>seguimiento[[#This Row],[ncultivosanio]]</f>
        <v>1</v>
      </c>
      <c r="O1329" t="str">
        <f>IF(seguimiento[[#This Row],[curvaglucemia]]="","No realizada","Realizada")</f>
        <v>No realizada</v>
      </c>
      <c r="P1329" t="str">
        <f>IF(O1329="Realizada",seguimiento[[#This Row],[curvaglucemia]],"")</f>
        <v/>
      </c>
      <c r="Q1329" t="str">
        <f>IF(seguimiento[[#This Row],[vitaminaDRealizada]]="","",IF(seguimiento[[#This Row],[vitaminaDRealizada]]="No realizado","No realizada","Realizada"))</f>
        <v/>
      </c>
      <c r="R1329" t="str">
        <f>IF(Q1329="Realizada",seguimiento[[#This Row],[vitaminaDRealizada]],"")</f>
        <v/>
      </c>
      <c r="S1329" t="str">
        <f>IF(seguimiento[[#This Row],[ige]]="No realizada","No realizada",IF(seguimiento[[#This Row],[ige]]="","","Realizada"))</f>
        <v/>
      </c>
      <c r="T1329" t="str">
        <f>IF(S1329="Realizada",seguimiento[[#This Row],[ige]],"")</f>
        <v/>
      </c>
      <c r="U1329" t="str">
        <f>IF(OR(seguimiento[[#This Row],[actividadfisica]]="Ejercicio regular",seguimiento[[#This Row],[actividadfisica]]="Actividad deportiva"),"Sí","")</f>
        <v/>
      </c>
    </row>
    <row r="1330" spans="1:21" x14ac:dyDescent="0.3">
      <c r="A1330" t="str">
        <f>VLOOKUP(B1330,pacientes_insertados[],2,)</f>
        <v>61e34254ec4ec02e84f5dd70</v>
      </c>
      <c r="B1330">
        <f>seguimiento[[#This Row],[idpaciente]]</f>
        <v>596</v>
      </c>
      <c r="C1330">
        <f t="shared" si="20"/>
        <v>2013</v>
      </c>
      <c r="D1330" s="1">
        <f>seguimiento[[#This Row],[fecha]]</f>
        <v>41319</v>
      </c>
      <c r="E1330" t="str">
        <f>seguimiento[[#This Row],[institucion]]</f>
        <v>Hospital Victor J Vilela</v>
      </c>
      <c r="F1330" t="str">
        <f>seguimiento[[#This Row],[fallecimiento]]</f>
        <v>No</v>
      </c>
      <c r="K1330" t="str">
        <f>seguimiento[[#This Row],[coberturamedica]]</f>
        <v>No</v>
      </c>
      <c r="L1330" t="str">
        <f>seguimiento[[#This Row],[ntratendovenosos]]</f>
        <v>1</v>
      </c>
      <c r="M1330" t="str">
        <f>seguimiento[[#This Row],[Embarazo]]</f>
        <v>No</v>
      </c>
      <c r="N1330" t="str">
        <f>seguimiento[[#This Row],[ncultivosanio]]</f>
        <v>2</v>
      </c>
      <c r="O1330" t="str">
        <f>IF(seguimiento[[#This Row],[curvaglucemia]]="","No realizada","Realizada")</f>
        <v>No realizada</v>
      </c>
      <c r="P1330" t="str">
        <f>IF(O1330="Realizada",seguimiento[[#This Row],[curvaglucemia]],"")</f>
        <v/>
      </c>
      <c r="Q1330" t="str">
        <f>IF(seguimiento[[#This Row],[vitaminaDRealizada]]="","",IF(seguimiento[[#This Row],[vitaminaDRealizada]]="No realizado","No realizada","Realizada"))</f>
        <v/>
      </c>
      <c r="R1330" t="str">
        <f>IF(Q1330="Realizada",seguimiento[[#This Row],[vitaminaDRealizada]],"")</f>
        <v/>
      </c>
      <c r="S1330" t="str">
        <f>IF(seguimiento[[#This Row],[ige]]="No realizada","No realizada",IF(seguimiento[[#This Row],[ige]]="","","Realizada"))</f>
        <v/>
      </c>
      <c r="T1330" t="str">
        <f>IF(S1330="Realizada",seguimiento[[#This Row],[ige]],"")</f>
        <v/>
      </c>
      <c r="U1330" t="str">
        <f>IF(OR(seguimiento[[#This Row],[actividadfisica]]="Ejercicio regular",seguimiento[[#This Row],[actividadfisica]]="Actividad deportiva"),"Sí","")</f>
        <v/>
      </c>
    </row>
    <row r="1331" spans="1:21" x14ac:dyDescent="0.3">
      <c r="A1331" t="str">
        <f>VLOOKUP(B1331,pacientes_insertados[],2,)</f>
        <v>61e34254ec4ec02e84f5dd70</v>
      </c>
      <c r="B1331">
        <f>seguimiento[[#This Row],[idpaciente]]</f>
        <v>596</v>
      </c>
      <c r="C1331">
        <f t="shared" si="20"/>
        <v>2014</v>
      </c>
      <c r="D1331" s="1">
        <f>seguimiento[[#This Row],[fecha]]</f>
        <v>41816</v>
      </c>
      <c r="E1331" t="str">
        <f>seguimiento[[#This Row],[institucion]]</f>
        <v>Hospital Victor J Vilela</v>
      </c>
      <c r="F1331" t="str">
        <f>seguimiento[[#This Row],[fallecimiento]]</f>
        <v>No</v>
      </c>
      <c r="K1331" t="str">
        <f>seguimiento[[#This Row],[coberturamedica]]</f>
        <v>No</v>
      </c>
      <c r="N1331" t="str">
        <f>seguimiento[[#This Row],[ncultivosanio]]</f>
        <v>3</v>
      </c>
      <c r="O1331" t="str">
        <f>IF(seguimiento[[#This Row],[curvaglucemia]]="","No realizada","Realizada")</f>
        <v>No realizada</v>
      </c>
      <c r="P1331" t="str">
        <f>IF(O1331="Realizada",seguimiento[[#This Row],[curvaglucemia]],"")</f>
        <v/>
      </c>
      <c r="Q1331" t="str">
        <f>IF(seguimiento[[#This Row],[vitaminaDRealizada]]="","",IF(seguimiento[[#This Row],[vitaminaDRealizada]]="No realizado","No realizada","Realizada"))</f>
        <v/>
      </c>
      <c r="R1331" t="str">
        <f>IF(Q1331="Realizada",seguimiento[[#This Row],[vitaminaDRealizada]],"")</f>
        <v/>
      </c>
      <c r="S1331" t="str">
        <f>IF(seguimiento[[#This Row],[ige]]="No realizada","No realizada",IF(seguimiento[[#This Row],[ige]]="","","Realizada"))</f>
        <v/>
      </c>
      <c r="T1331" t="str">
        <f>IF(S1331="Realizada",seguimiento[[#This Row],[ige]],"")</f>
        <v/>
      </c>
      <c r="U1331" t="str">
        <f>IF(OR(seguimiento[[#This Row],[actividadfisica]]="Ejercicio regular",seguimiento[[#This Row],[actividadfisica]]="Actividad deportiva"),"Sí","")</f>
        <v/>
      </c>
    </row>
    <row r="1332" spans="1:21" x14ac:dyDescent="0.3">
      <c r="A1332" t="str">
        <f>VLOOKUP(B1332,pacientes_insertados[],2,)</f>
        <v>61e34254ec4ec02e84f5dd70</v>
      </c>
      <c r="B1332">
        <f>seguimiento[[#This Row],[idpaciente]]</f>
        <v>596</v>
      </c>
      <c r="C1332">
        <f t="shared" si="20"/>
        <v>2014</v>
      </c>
      <c r="D1332" s="1">
        <f>seguimiento[[#This Row],[fecha]]</f>
        <v>41816</v>
      </c>
      <c r="E1332" t="str">
        <f>seguimiento[[#This Row],[institucion]]</f>
        <v>Hospital Victor J Vilela</v>
      </c>
      <c r="F1332" t="str">
        <f>seguimiento[[#This Row],[fallecimiento]]</f>
        <v>No</v>
      </c>
      <c r="K1332" t="str">
        <f>seguimiento[[#This Row],[coberturamedica]]</f>
        <v>No</v>
      </c>
      <c r="N1332" t="str">
        <f>seguimiento[[#This Row],[ncultivosanio]]</f>
        <v>3</v>
      </c>
      <c r="O1332" t="str">
        <f>IF(seguimiento[[#This Row],[curvaglucemia]]="","No realizada","Realizada")</f>
        <v>No realizada</v>
      </c>
      <c r="P1332" t="str">
        <f>IF(O1332="Realizada",seguimiento[[#This Row],[curvaglucemia]],"")</f>
        <v/>
      </c>
      <c r="Q1332" t="str">
        <f>IF(seguimiento[[#This Row],[vitaminaDRealizada]]="","",IF(seguimiento[[#This Row],[vitaminaDRealizada]]="No realizado","No realizada","Realizada"))</f>
        <v/>
      </c>
      <c r="R1332" t="str">
        <f>IF(Q1332="Realizada",seguimiento[[#This Row],[vitaminaDRealizada]],"")</f>
        <v/>
      </c>
      <c r="S1332" t="str">
        <f>IF(seguimiento[[#This Row],[ige]]="No realizada","No realizada",IF(seguimiento[[#This Row],[ige]]="","","Realizada"))</f>
        <v/>
      </c>
      <c r="T1332" t="str">
        <f>IF(S1332="Realizada",seguimiento[[#This Row],[ige]],"")</f>
        <v/>
      </c>
      <c r="U1332" t="str">
        <f>IF(OR(seguimiento[[#This Row],[actividadfisica]]="Ejercicio regular",seguimiento[[#This Row],[actividadfisica]]="Actividad deportiva"),"Sí","")</f>
        <v/>
      </c>
    </row>
    <row r="1333" spans="1:21" x14ac:dyDescent="0.3">
      <c r="A1333" t="str">
        <f>VLOOKUP(B1333,pacientes_insertados[],2,)</f>
        <v>61e34254ec4ec02e84f5dd73</v>
      </c>
      <c r="B1333">
        <f>seguimiento[[#This Row],[idpaciente]]</f>
        <v>597</v>
      </c>
      <c r="C1333">
        <f t="shared" si="20"/>
        <v>2012</v>
      </c>
      <c r="D1333" s="1">
        <f>seguimiento[[#This Row],[fecha]]</f>
        <v>41220</v>
      </c>
      <c r="E1333" t="str">
        <f>seguimiento[[#This Row],[institucion]]</f>
        <v>Hospital Infantil Municipal</v>
      </c>
      <c r="F1333" t="str">
        <f>seguimiento[[#This Row],[fallecimiento]]</f>
        <v>No</v>
      </c>
      <c r="I1333" t="str">
        <f>seguimiento[[#This Row],[educacion]]</f>
        <v>Analfabeta</v>
      </c>
      <c r="K1333" t="str">
        <f>seguimiento[[#This Row],[coberturamedica]]</f>
        <v>Sí</v>
      </c>
      <c r="L1333" t="str">
        <f>seguimiento[[#This Row],[ntratendovenosos]]</f>
        <v>1</v>
      </c>
      <c r="M1333" t="str">
        <f>seguimiento[[#This Row],[Embarazo]]</f>
        <v>No</v>
      </c>
      <c r="N1333" t="str">
        <f>seguimiento[[#This Row],[ncultivosanio]]</f>
        <v>12</v>
      </c>
      <c r="O1333" t="str">
        <f>IF(seguimiento[[#This Row],[curvaglucemia]]="","No realizada","Realizada")</f>
        <v>No realizada</v>
      </c>
      <c r="P1333" t="str">
        <f>IF(O1333="Realizada",seguimiento[[#This Row],[curvaglucemia]],"")</f>
        <v/>
      </c>
      <c r="Q1333" t="str">
        <f>IF(seguimiento[[#This Row],[vitaminaDRealizada]]="","",IF(seguimiento[[#This Row],[vitaminaDRealizada]]="No realizado","No realizada","Realizada"))</f>
        <v/>
      </c>
      <c r="R1333" t="str">
        <f>IF(Q1333="Realizada",seguimiento[[#This Row],[vitaminaDRealizada]],"")</f>
        <v/>
      </c>
      <c r="S1333" t="str">
        <f>IF(seguimiento[[#This Row],[ige]]="No realizada","No realizada",IF(seguimiento[[#This Row],[ige]]="","","Realizada"))</f>
        <v/>
      </c>
      <c r="T1333" t="str">
        <f>IF(S1333="Realizada",seguimiento[[#This Row],[ige]],"")</f>
        <v/>
      </c>
      <c r="U1333" t="str">
        <f>IF(OR(seguimiento[[#This Row],[actividadfisica]]="Ejercicio regular",seguimiento[[#This Row],[actividadfisica]]="Actividad deportiva"),"Sí","")</f>
        <v/>
      </c>
    </row>
    <row r="1334" spans="1:21" x14ac:dyDescent="0.3">
      <c r="A1334" t="str">
        <f>VLOOKUP(B1334,pacientes_insertados[],2,)</f>
        <v>61e34254ec4ec02e84f5dd73</v>
      </c>
      <c r="B1334">
        <f>seguimiento[[#This Row],[idpaciente]]</f>
        <v>597</v>
      </c>
      <c r="C1334">
        <f t="shared" si="20"/>
        <v>2013</v>
      </c>
      <c r="D1334" s="1">
        <f>seguimiento[[#This Row],[fecha]]</f>
        <v>41353</v>
      </c>
      <c r="E1334" t="str">
        <f>seguimiento[[#This Row],[institucion]]</f>
        <v>Hospital Infantil Municipal</v>
      </c>
      <c r="F1334" t="str">
        <f>seguimiento[[#This Row],[fallecimiento]]</f>
        <v>No</v>
      </c>
      <c r="I1334" t="str">
        <f>seguimiento[[#This Row],[educacion]]</f>
        <v>Analfabeta</v>
      </c>
      <c r="K1334" t="str">
        <f>seguimiento[[#This Row],[coberturamedica]]</f>
        <v>Sí</v>
      </c>
      <c r="M1334" t="str">
        <f>seguimiento[[#This Row],[Embarazo]]</f>
        <v>No</v>
      </c>
      <c r="N1334" t="str">
        <f>seguimiento[[#This Row],[ncultivosanio]]</f>
        <v>10</v>
      </c>
      <c r="O1334" t="str">
        <f>IF(seguimiento[[#This Row],[curvaglucemia]]="","No realizada","Realizada")</f>
        <v>No realizada</v>
      </c>
      <c r="P1334" t="str">
        <f>IF(O1334="Realizada",seguimiento[[#This Row],[curvaglucemia]],"")</f>
        <v/>
      </c>
      <c r="Q1334" t="str">
        <f>IF(seguimiento[[#This Row],[vitaminaDRealizada]]="","",IF(seguimiento[[#This Row],[vitaminaDRealizada]]="No realizado","No realizada","Realizada"))</f>
        <v/>
      </c>
      <c r="R1334" t="str">
        <f>IF(Q1334="Realizada",seguimiento[[#This Row],[vitaminaDRealizada]],"")</f>
        <v/>
      </c>
      <c r="S1334" t="str">
        <f>IF(seguimiento[[#This Row],[ige]]="No realizada","No realizada",IF(seguimiento[[#This Row],[ige]]="","","Realizada"))</f>
        <v/>
      </c>
      <c r="T1334" t="str">
        <f>IF(S1334="Realizada",seguimiento[[#This Row],[ige]],"")</f>
        <v/>
      </c>
      <c r="U1334" t="str">
        <f>IF(OR(seguimiento[[#This Row],[actividadfisica]]="Ejercicio regular",seguimiento[[#This Row],[actividadfisica]]="Actividad deportiva"),"Sí","")</f>
        <v>Sí</v>
      </c>
    </row>
    <row r="1335" spans="1:21" x14ac:dyDescent="0.3">
      <c r="A1335" t="str">
        <f>VLOOKUP(B1335,pacientes_insertados[],2,)</f>
        <v>61e34254ec4ec02e84f5dd74</v>
      </c>
      <c r="B1335">
        <f>seguimiento[[#This Row],[idpaciente]]</f>
        <v>598</v>
      </c>
      <c r="C1335">
        <f t="shared" si="20"/>
        <v>2011</v>
      </c>
      <c r="D1335" s="1">
        <f>seguimiento[[#This Row],[fecha]]</f>
        <v>40765</v>
      </c>
      <c r="E1335" t="str">
        <f>seguimiento[[#This Row],[institucion]]</f>
        <v>Hospital Infantil Municipal</v>
      </c>
      <c r="F1335" t="str">
        <f>seguimiento[[#This Row],[fallecimiento]]</f>
        <v>No</v>
      </c>
      <c r="I1335" t="str">
        <f>seguimiento[[#This Row],[educacion]]</f>
        <v>Primaria incompleta</v>
      </c>
      <c r="K1335" t="str">
        <f>seguimiento[[#This Row],[coberturamedica]]</f>
        <v>Sí</v>
      </c>
      <c r="M1335" t="str">
        <f>seguimiento[[#This Row],[Embarazo]]</f>
        <v>No</v>
      </c>
      <c r="O1335" t="str">
        <f>IF(seguimiento[[#This Row],[curvaglucemia]]="","No realizada","Realizada")</f>
        <v>No realizada</v>
      </c>
      <c r="P1335" t="str">
        <f>IF(O1335="Realizada",seguimiento[[#This Row],[curvaglucemia]],"")</f>
        <v/>
      </c>
      <c r="Q1335" t="str">
        <f>IF(seguimiento[[#This Row],[vitaminaDRealizada]]="","",IF(seguimiento[[#This Row],[vitaminaDRealizada]]="No realizado","No realizada","Realizada"))</f>
        <v/>
      </c>
      <c r="R1335" t="str">
        <f>IF(Q1335="Realizada",seguimiento[[#This Row],[vitaminaDRealizada]],"")</f>
        <v/>
      </c>
      <c r="S1335" t="str">
        <f>IF(seguimiento[[#This Row],[ige]]="No realizada","No realizada",IF(seguimiento[[#This Row],[ige]]="","","Realizada"))</f>
        <v/>
      </c>
      <c r="T1335" t="str">
        <f>IF(S1335="Realizada",seguimiento[[#This Row],[ige]],"")</f>
        <v/>
      </c>
      <c r="U1335" t="str">
        <f>IF(OR(seguimiento[[#This Row],[actividadfisica]]="Ejercicio regular",seguimiento[[#This Row],[actividadfisica]]="Actividad deportiva"),"Sí","")</f>
        <v/>
      </c>
    </row>
    <row r="1336" spans="1:21" x14ac:dyDescent="0.3">
      <c r="A1336" t="str">
        <f>VLOOKUP(B1336,pacientes_insertados[],2,)</f>
        <v>61e34254ec4ec02e84f5dd74</v>
      </c>
      <c r="B1336">
        <f>seguimiento[[#This Row],[idpaciente]]</f>
        <v>598</v>
      </c>
      <c r="C1336">
        <f t="shared" si="20"/>
        <v>2012</v>
      </c>
      <c r="D1336" s="1">
        <f>seguimiento[[#This Row],[fecha]]</f>
        <v>41171</v>
      </c>
      <c r="E1336" t="str">
        <f>seguimiento[[#This Row],[institucion]]</f>
        <v>Hospital Infantil Municipal</v>
      </c>
      <c r="F1336" t="str">
        <f>seguimiento[[#This Row],[fallecimiento]]</f>
        <v>No</v>
      </c>
      <c r="I1336" t="str">
        <f>seguimiento[[#This Row],[educacion]]</f>
        <v>Secundaria incompleta</v>
      </c>
      <c r="K1336" t="str">
        <f>seguimiento[[#This Row],[coberturamedica]]</f>
        <v>Sí</v>
      </c>
      <c r="L1336" t="str">
        <f>seguimiento[[#This Row],[ntratendovenosos]]</f>
        <v>1</v>
      </c>
      <c r="M1336" t="str">
        <f>seguimiento[[#This Row],[Embarazo]]</f>
        <v>No</v>
      </c>
      <c r="O1336" t="str">
        <f>IF(seguimiento[[#This Row],[curvaglucemia]]="","No realizada","Realizada")</f>
        <v>No realizada</v>
      </c>
      <c r="P1336" t="str">
        <f>IF(O1336="Realizada",seguimiento[[#This Row],[curvaglucemia]],"")</f>
        <v/>
      </c>
      <c r="Q1336" t="str">
        <f>IF(seguimiento[[#This Row],[vitaminaDRealizada]]="","",IF(seguimiento[[#This Row],[vitaminaDRealizada]]="No realizado","No realizada","Realizada"))</f>
        <v/>
      </c>
      <c r="R1336" t="str">
        <f>IF(Q1336="Realizada",seguimiento[[#This Row],[vitaminaDRealizada]],"")</f>
        <v/>
      </c>
      <c r="S1336" t="str">
        <f>IF(seguimiento[[#This Row],[ige]]="No realizada","No realizada",IF(seguimiento[[#This Row],[ige]]="","","Realizada"))</f>
        <v/>
      </c>
      <c r="T1336" t="str">
        <f>IF(S1336="Realizada",seguimiento[[#This Row],[ige]],"")</f>
        <v/>
      </c>
      <c r="U1336" t="str">
        <f>IF(OR(seguimiento[[#This Row],[actividadfisica]]="Ejercicio regular",seguimiento[[#This Row],[actividadfisica]]="Actividad deportiva"),"Sí","")</f>
        <v>Sí</v>
      </c>
    </row>
    <row r="1337" spans="1:21" x14ac:dyDescent="0.3">
      <c r="A1337" t="str">
        <f>VLOOKUP(B1337,pacientes_insertados[],2,)</f>
        <v>61e34254ec4ec02e84f5dd74</v>
      </c>
      <c r="B1337">
        <f>seguimiento[[#This Row],[idpaciente]]</f>
        <v>598</v>
      </c>
      <c r="C1337">
        <f t="shared" si="20"/>
        <v>2013</v>
      </c>
      <c r="D1337" s="1">
        <f>seguimiento[[#This Row],[fecha]]</f>
        <v>41528</v>
      </c>
      <c r="E1337" t="str">
        <f>seguimiento[[#This Row],[institucion]]</f>
        <v>Hospital Infantil Municipal</v>
      </c>
      <c r="F1337" t="str">
        <f>seguimiento[[#This Row],[fallecimiento]]</f>
        <v>No</v>
      </c>
      <c r="I1337" t="str">
        <f>seguimiento[[#This Row],[educacion]]</f>
        <v>Primaria incompleta</v>
      </c>
      <c r="K1337" t="str">
        <f>seguimiento[[#This Row],[coberturamedica]]</f>
        <v>Sí</v>
      </c>
      <c r="M1337" t="str">
        <f>seguimiento[[#This Row],[Embarazo]]</f>
        <v>No</v>
      </c>
      <c r="O1337" t="str">
        <f>IF(seguimiento[[#This Row],[curvaglucemia]]="","No realizada","Realizada")</f>
        <v>Realizada</v>
      </c>
      <c r="P1337" t="str">
        <f>IF(O1337="Realizada",seguimiento[[#This Row],[curvaglucemia]],"")</f>
        <v>Normal</v>
      </c>
      <c r="Q1337" t="str">
        <f>IF(seguimiento[[#This Row],[vitaminaDRealizada]]="","",IF(seguimiento[[#This Row],[vitaminaDRealizada]]="No realizado","No realizada","Realizada"))</f>
        <v/>
      </c>
      <c r="R1337" t="str">
        <f>IF(Q1337="Realizada",seguimiento[[#This Row],[vitaminaDRealizada]],"")</f>
        <v/>
      </c>
      <c r="S1337" t="str">
        <f>IF(seguimiento[[#This Row],[ige]]="No realizada","No realizada",IF(seguimiento[[#This Row],[ige]]="","","Realizada"))</f>
        <v/>
      </c>
      <c r="T1337" t="str">
        <f>IF(S1337="Realizada",seguimiento[[#This Row],[ige]],"")</f>
        <v/>
      </c>
      <c r="U1337" t="str">
        <f>IF(OR(seguimiento[[#This Row],[actividadfisica]]="Ejercicio regular",seguimiento[[#This Row],[actividadfisica]]="Actividad deportiva"),"Sí","")</f>
        <v>Sí</v>
      </c>
    </row>
    <row r="1338" spans="1:21" x14ac:dyDescent="0.3">
      <c r="A1338" t="str">
        <f>VLOOKUP(B1338,pacientes_insertados[],2,)</f>
        <v>61e34254ec4ec02e84f5dbda</v>
      </c>
      <c r="B1338">
        <f>seguimiento[[#This Row],[idpaciente]]</f>
        <v>599</v>
      </c>
      <c r="C1338">
        <f t="shared" si="20"/>
        <v>2013</v>
      </c>
      <c r="D1338" s="1">
        <f>seguimiento[[#This Row],[fecha]]</f>
        <v>41326</v>
      </c>
      <c r="E1338" t="str">
        <f>seguimiento[[#This Row],[institucion]]</f>
        <v>Hospital de Niños Dr Orlando Alassia</v>
      </c>
      <c r="F1338" t="str">
        <f>seguimiento[[#This Row],[fallecimiento]]</f>
        <v>No</v>
      </c>
      <c r="I1338" t="str">
        <f>seguimiento[[#This Row],[educacion]]</f>
        <v>Primaria incompleta</v>
      </c>
      <c r="K1338" t="str">
        <f>seguimiento[[#This Row],[coberturamedica]]</f>
        <v>Sí</v>
      </c>
      <c r="N1338" t="str">
        <f>seguimiento[[#This Row],[ncultivosanio]]</f>
        <v>3</v>
      </c>
      <c r="O1338" t="str">
        <f>IF(seguimiento[[#This Row],[curvaglucemia]]="","No realizada","Realizada")</f>
        <v>Realizada</v>
      </c>
      <c r="P1338" t="str">
        <f>IF(O1338="Realizada",seguimiento[[#This Row],[curvaglucemia]],"")</f>
        <v>Normal</v>
      </c>
      <c r="Q1338" t="str">
        <f>IF(seguimiento[[#This Row],[vitaminaDRealizada]]="","",IF(seguimiento[[#This Row],[vitaminaDRealizada]]="No realizado","No realizada","Realizada"))</f>
        <v/>
      </c>
      <c r="R1338" t="str">
        <f>IF(Q1338="Realizada",seguimiento[[#This Row],[vitaminaDRealizada]],"")</f>
        <v/>
      </c>
      <c r="S1338" t="str">
        <f>IF(seguimiento[[#This Row],[ige]]="No realizada","No realizada",IF(seguimiento[[#This Row],[ige]]="","","Realizada"))</f>
        <v/>
      </c>
      <c r="T1338" t="str">
        <f>IF(S1338="Realizada",seguimiento[[#This Row],[ige]],"")</f>
        <v/>
      </c>
      <c r="U1338" t="str">
        <f>IF(OR(seguimiento[[#This Row],[actividadfisica]]="Ejercicio regular",seguimiento[[#This Row],[actividadfisica]]="Actividad deportiva"),"Sí","")</f>
        <v>Sí</v>
      </c>
    </row>
    <row r="1339" spans="1:21" x14ac:dyDescent="0.3">
      <c r="A1339" t="str">
        <f>VLOOKUP(B1339,pacientes_insertados[],2,)</f>
        <v>61e34254ec4ec02e84f5dbda</v>
      </c>
      <c r="B1339">
        <f>seguimiento[[#This Row],[idpaciente]]</f>
        <v>599</v>
      </c>
      <c r="C1339">
        <f t="shared" si="20"/>
        <v>2013</v>
      </c>
      <c r="D1339" s="1">
        <f>seguimiento[[#This Row],[fecha]]</f>
        <v>41480</v>
      </c>
      <c r="E1339" t="str">
        <f>seguimiento[[#This Row],[institucion]]</f>
        <v>Hospital de Niños Dr Orlando Alassia</v>
      </c>
      <c r="F1339" t="str">
        <f>seguimiento[[#This Row],[fallecimiento]]</f>
        <v>No</v>
      </c>
      <c r="I1339" t="str">
        <f>seguimiento[[#This Row],[educacion]]</f>
        <v>Primaria incompleta</v>
      </c>
      <c r="K1339" t="str">
        <f>seguimiento[[#This Row],[coberturamedica]]</f>
        <v>No</v>
      </c>
      <c r="M1339" t="str">
        <f>seguimiento[[#This Row],[Embarazo]]</f>
        <v>No</v>
      </c>
      <c r="N1339" t="str">
        <f>seguimiento[[#This Row],[ncultivosanio]]</f>
        <v>2</v>
      </c>
      <c r="O1339" t="str">
        <f>IF(seguimiento[[#This Row],[curvaglucemia]]="","No realizada","Realizada")</f>
        <v>No realizada</v>
      </c>
      <c r="P1339" t="str">
        <f>IF(O1339="Realizada",seguimiento[[#This Row],[curvaglucemia]],"")</f>
        <v/>
      </c>
      <c r="Q1339" t="str">
        <f>IF(seguimiento[[#This Row],[vitaminaDRealizada]]="","",IF(seguimiento[[#This Row],[vitaminaDRealizada]]="No realizado","No realizada","Realizada"))</f>
        <v/>
      </c>
      <c r="R1339" t="str">
        <f>IF(Q1339="Realizada",seguimiento[[#This Row],[vitaminaDRealizada]],"")</f>
        <v/>
      </c>
      <c r="S1339" t="str">
        <f>IF(seguimiento[[#This Row],[ige]]="No realizada","No realizada",IF(seguimiento[[#This Row],[ige]]="","","Realizada"))</f>
        <v/>
      </c>
      <c r="T1339" t="str">
        <f>IF(S1339="Realizada",seguimiento[[#This Row],[ige]],"")</f>
        <v/>
      </c>
      <c r="U1339" t="str">
        <f>IF(OR(seguimiento[[#This Row],[actividadfisica]]="Ejercicio regular",seguimiento[[#This Row],[actividadfisica]]="Actividad deportiva"),"Sí","")</f>
        <v/>
      </c>
    </row>
    <row r="1340" spans="1:21" x14ac:dyDescent="0.3">
      <c r="A1340" t="str">
        <f>VLOOKUP(B1340,pacientes_insertados[],2,)</f>
        <v>61e34254ec4ec02e84f5dbda</v>
      </c>
      <c r="B1340">
        <f>seguimiento[[#This Row],[idpaciente]]</f>
        <v>599</v>
      </c>
      <c r="C1340">
        <f t="shared" si="20"/>
        <v>2014</v>
      </c>
      <c r="D1340" s="1">
        <f>seguimiento[[#This Row],[fecha]]</f>
        <v>41858</v>
      </c>
      <c r="E1340" t="str">
        <f>seguimiento[[#This Row],[institucion]]</f>
        <v>Hospital de Niños Dr Orlando Alassia</v>
      </c>
      <c r="F1340" t="str">
        <f>seguimiento[[#This Row],[fallecimiento]]</f>
        <v>No</v>
      </c>
      <c r="O1340" t="str">
        <f>IF(seguimiento[[#This Row],[curvaglucemia]]="","No realizada","Realizada")</f>
        <v>No realizada</v>
      </c>
      <c r="P1340" t="str">
        <f>IF(O1340="Realizada",seguimiento[[#This Row],[curvaglucemia]],"")</f>
        <v/>
      </c>
      <c r="Q1340" t="str">
        <f>IF(seguimiento[[#This Row],[vitaminaDRealizada]]="","",IF(seguimiento[[#This Row],[vitaminaDRealizada]]="No realizado","No realizada","Realizada"))</f>
        <v/>
      </c>
      <c r="R1340" t="str">
        <f>IF(Q1340="Realizada",seguimiento[[#This Row],[vitaminaDRealizada]],"")</f>
        <v/>
      </c>
      <c r="S1340" t="str">
        <f>IF(seguimiento[[#This Row],[ige]]="No realizada","No realizada",IF(seguimiento[[#This Row],[ige]]="","","Realizada"))</f>
        <v/>
      </c>
      <c r="T1340" t="str">
        <f>IF(S1340="Realizada",seguimiento[[#This Row],[ige]],"")</f>
        <v/>
      </c>
      <c r="U1340" t="str">
        <f>IF(OR(seguimiento[[#This Row],[actividadfisica]]="Ejercicio regular",seguimiento[[#This Row],[actividadfisica]]="Actividad deportiva"),"Sí","")</f>
        <v>Sí</v>
      </c>
    </row>
    <row r="1341" spans="1:21" x14ac:dyDescent="0.3">
      <c r="A1341" t="str">
        <f>VLOOKUP(B1341,pacientes_insertados[],2,)</f>
        <v>61e34254ec4ec02e84f5dbda</v>
      </c>
      <c r="B1341">
        <f>seguimiento[[#This Row],[idpaciente]]</f>
        <v>599</v>
      </c>
      <c r="C1341">
        <f t="shared" si="20"/>
        <v>2015</v>
      </c>
      <c r="D1341" s="1">
        <f>seguimiento[[#This Row],[fecha]]</f>
        <v>42107</v>
      </c>
      <c r="E1341" t="str">
        <f>seguimiento[[#This Row],[institucion]]</f>
        <v>Hospital de Niños Dr Orlando Alassia</v>
      </c>
      <c r="F1341" t="str">
        <f>seguimiento[[#This Row],[fallecimiento]]</f>
        <v>No</v>
      </c>
      <c r="K1341" t="str">
        <f>seguimiento[[#This Row],[coberturamedica]]</f>
        <v>No</v>
      </c>
      <c r="M1341" t="str">
        <f>seguimiento[[#This Row],[Embarazo]]</f>
        <v>No</v>
      </c>
      <c r="N1341" t="str">
        <f>seguimiento[[#This Row],[ncultivosanio]]</f>
        <v>3</v>
      </c>
      <c r="O1341" t="str">
        <f>IF(seguimiento[[#This Row],[curvaglucemia]]="","No realizada","Realizada")</f>
        <v>No realizada</v>
      </c>
      <c r="P1341" t="str">
        <f>IF(O1341="Realizada",seguimiento[[#This Row],[curvaglucemia]],"")</f>
        <v/>
      </c>
      <c r="Q1341" t="str">
        <f>IF(seguimiento[[#This Row],[vitaminaDRealizada]]="","",IF(seguimiento[[#This Row],[vitaminaDRealizada]]="No realizado","No realizada","Realizada"))</f>
        <v/>
      </c>
      <c r="R1341" t="str">
        <f>IF(Q1341="Realizada",seguimiento[[#This Row],[vitaminaDRealizada]],"")</f>
        <v/>
      </c>
      <c r="S1341" t="str">
        <f>IF(seguimiento[[#This Row],[ige]]="No realizada","No realizada",IF(seguimiento[[#This Row],[ige]]="","","Realizada"))</f>
        <v/>
      </c>
      <c r="T1341" t="str">
        <f>IF(S1341="Realizada",seguimiento[[#This Row],[ige]],"")</f>
        <v/>
      </c>
      <c r="U1341" t="str">
        <f>IF(OR(seguimiento[[#This Row],[actividadfisica]]="Ejercicio regular",seguimiento[[#This Row],[actividadfisica]]="Actividad deportiva"),"Sí","")</f>
        <v/>
      </c>
    </row>
    <row r="1342" spans="1:21" x14ac:dyDescent="0.3">
      <c r="A1342" t="str">
        <f>VLOOKUP(B1342,pacientes_insertados[],2,)</f>
        <v>61e34254ec4ec02e84f5dd75</v>
      </c>
      <c r="B1342">
        <f>seguimiento[[#This Row],[idpaciente]]</f>
        <v>600</v>
      </c>
      <c r="C1342">
        <f t="shared" si="20"/>
        <v>2013</v>
      </c>
      <c r="D1342" s="1">
        <f>seguimiento[[#This Row],[fecha]]</f>
        <v>41331</v>
      </c>
      <c r="E1342" t="str">
        <f>seguimiento[[#This Row],[institucion]]</f>
        <v>Hospital Pediátrico Juan Pablo II</v>
      </c>
      <c r="F1342" t="str">
        <f>seguimiento[[#This Row],[fallecimiento]]</f>
        <v>No</v>
      </c>
      <c r="K1342" t="str">
        <f>seguimiento[[#This Row],[coberturamedica]]</f>
        <v>Sí</v>
      </c>
      <c r="L1342" t="str">
        <f>seguimiento[[#This Row],[ntratendovenosos]]</f>
        <v>1</v>
      </c>
      <c r="N1342" t="str">
        <f>seguimiento[[#This Row],[ncultivosanio]]</f>
        <v>2</v>
      </c>
      <c r="O1342" t="str">
        <f>IF(seguimiento[[#This Row],[curvaglucemia]]="","No realizada","Realizada")</f>
        <v>No realizada</v>
      </c>
      <c r="P1342" t="str">
        <f>IF(O1342="Realizada",seguimiento[[#This Row],[curvaglucemia]],"")</f>
        <v/>
      </c>
      <c r="Q1342" t="str">
        <f>IF(seguimiento[[#This Row],[vitaminaDRealizada]]="","",IF(seguimiento[[#This Row],[vitaminaDRealizada]]="No realizado","No realizada","Realizada"))</f>
        <v/>
      </c>
      <c r="R1342" t="str">
        <f>IF(Q1342="Realizada",seguimiento[[#This Row],[vitaminaDRealizada]],"")</f>
        <v/>
      </c>
      <c r="S1342" t="str">
        <f>IF(seguimiento[[#This Row],[ige]]="No realizada","No realizada",IF(seguimiento[[#This Row],[ige]]="","","Realizada"))</f>
        <v/>
      </c>
      <c r="T1342" t="str">
        <f>IF(S1342="Realizada",seguimiento[[#This Row],[ige]],"")</f>
        <v/>
      </c>
      <c r="U1342" t="str">
        <f>IF(OR(seguimiento[[#This Row],[actividadfisica]]="Ejercicio regular",seguimiento[[#This Row],[actividadfisica]]="Actividad deportiva"),"Sí","")</f>
        <v>Sí</v>
      </c>
    </row>
    <row r="1343" spans="1:21" x14ac:dyDescent="0.3">
      <c r="A1343" t="str">
        <f>VLOOKUP(B1343,pacientes_insertados[],2,)</f>
        <v>61e34254ec4ec02e84f5dd75</v>
      </c>
      <c r="B1343">
        <f>seguimiento[[#This Row],[idpaciente]]</f>
        <v>600</v>
      </c>
      <c r="C1343">
        <f t="shared" si="20"/>
        <v>2014</v>
      </c>
      <c r="D1343" s="1">
        <f>seguimiento[[#This Row],[fecha]]</f>
        <v>41861</v>
      </c>
      <c r="E1343" t="str">
        <f>seguimiento[[#This Row],[institucion]]</f>
        <v>Hospital Pediátrico Juan Pablo II</v>
      </c>
      <c r="F1343" t="str">
        <f>seguimiento[[#This Row],[fallecimiento]]</f>
        <v>No</v>
      </c>
      <c r="K1343" t="str">
        <f>seguimiento[[#This Row],[coberturamedica]]</f>
        <v>Sí</v>
      </c>
      <c r="L1343" t="str">
        <f>seguimiento[[#This Row],[ntratendovenosos]]</f>
        <v>2</v>
      </c>
      <c r="O1343" t="str">
        <f>IF(seguimiento[[#This Row],[curvaglucemia]]="","No realizada","Realizada")</f>
        <v>No realizada</v>
      </c>
      <c r="P1343" t="str">
        <f>IF(O1343="Realizada",seguimiento[[#This Row],[curvaglucemia]],"")</f>
        <v/>
      </c>
      <c r="Q1343" t="str">
        <f>IF(seguimiento[[#This Row],[vitaminaDRealizada]]="","",IF(seguimiento[[#This Row],[vitaminaDRealizada]]="No realizado","No realizada","Realizada"))</f>
        <v/>
      </c>
      <c r="R1343" t="str">
        <f>IF(Q1343="Realizada",seguimiento[[#This Row],[vitaminaDRealizada]],"")</f>
        <v/>
      </c>
      <c r="S1343" t="str">
        <f>IF(seguimiento[[#This Row],[ige]]="No realizada","No realizada",IF(seguimiento[[#This Row],[ige]]="","","Realizada"))</f>
        <v/>
      </c>
      <c r="T1343" t="str">
        <f>IF(S1343="Realizada",seguimiento[[#This Row],[ige]],"")</f>
        <v/>
      </c>
      <c r="U1343" t="str">
        <f>IF(OR(seguimiento[[#This Row],[actividadfisica]]="Ejercicio regular",seguimiento[[#This Row],[actividadfisica]]="Actividad deportiva"),"Sí","")</f>
        <v>Sí</v>
      </c>
    </row>
    <row r="1344" spans="1:21" x14ac:dyDescent="0.3">
      <c r="A1344" t="str">
        <f>VLOOKUP(B1344,pacientes_insertados[],2,)</f>
        <v>61e34254ec4ec02e84f5dd75</v>
      </c>
      <c r="B1344">
        <f>seguimiento[[#This Row],[idpaciente]]</f>
        <v>600</v>
      </c>
      <c r="C1344">
        <f t="shared" si="20"/>
        <v>2017</v>
      </c>
      <c r="D1344" s="1">
        <f>seguimiento[[#This Row],[fecha]]</f>
        <v>43080</v>
      </c>
      <c r="E1344" t="str">
        <f>seguimiento[[#This Row],[institucion]]</f>
        <v>Hospital Pediátrico Juan Pablo II</v>
      </c>
      <c r="F1344" t="str">
        <f>seguimiento[[#This Row],[fallecimiento]]</f>
        <v>No</v>
      </c>
      <c r="K1344" t="str">
        <f>seguimiento[[#This Row],[coberturamedica]]</f>
        <v>No</v>
      </c>
      <c r="L1344" t="str">
        <f>seguimiento[[#This Row],[ntratendovenosos]]</f>
        <v>1</v>
      </c>
      <c r="M1344" t="str">
        <f>seguimiento[[#This Row],[Embarazo]]</f>
        <v>No</v>
      </c>
      <c r="N1344" t="str">
        <f>seguimiento[[#This Row],[ncultivosanio]]</f>
        <v>2</v>
      </c>
      <c r="O1344" t="str">
        <f>IF(seguimiento[[#This Row],[curvaglucemia]]="","No realizada","Realizada")</f>
        <v>No realizada</v>
      </c>
      <c r="P1344" t="str">
        <f>IF(O1344="Realizada",seguimiento[[#This Row],[curvaglucemia]],"")</f>
        <v/>
      </c>
      <c r="Q1344" t="str">
        <f>IF(seguimiento[[#This Row],[vitaminaDRealizada]]="","",IF(seguimiento[[#This Row],[vitaminaDRealizada]]="No realizado","No realizada","Realizada"))</f>
        <v>No realizada</v>
      </c>
      <c r="R1344" t="str">
        <f>IF(Q1344="Realizada",seguimiento[[#This Row],[vitaminaDRealizada]],"")</f>
        <v/>
      </c>
      <c r="S1344" t="str">
        <f>IF(seguimiento[[#This Row],[ige]]="No realizada","No realizada",IF(seguimiento[[#This Row],[ige]]="","","Realizada"))</f>
        <v>No realizada</v>
      </c>
      <c r="T1344" t="str">
        <f>IF(S1344="Realizada",seguimiento[[#This Row],[ige]],"")</f>
        <v/>
      </c>
      <c r="U1344" t="str">
        <f>IF(OR(seguimiento[[#This Row],[actividadfisica]]="Ejercicio regular",seguimiento[[#This Row],[actividadfisica]]="Actividad deportiva"),"Sí","")</f>
        <v/>
      </c>
    </row>
    <row r="1345" spans="1:21" x14ac:dyDescent="0.3">
      <c r="A1345" t="str">
        <f>VLOOKUP(B1345,pacientes_insertados[],2,)</f>
        <v>61e34254ec4ec02e84f5dd75</v>
      </c>
      <c r="B1345">
        <f>seguimiento[[#This Row],[idpaciente]]</f>
        <v>600</v>
      </c>
      <c r="C1345">
        <f t="shared" si="20"/>
        <v>2017</v>
      </c>
      <c r="D1345" s="1">
        <f>seguimiento[[#This Row],[fecha]]</f>
        <v>43080</v>
      </c>
      <c r="E1345" t="str">
        <f>seguimiento[[#This Row],[institucion]]</f>
        <v>Hospital Pediátrico Juan Pablo II</v>
      </c>
      <c r="F1345" t="str">
        <f>seguimiento[[#This Row],[fallecimiento]]</f>
        <v>No</v>
      </c>
      <c r="K1345" t="str">
        <f>seguimiento[[#This Row],[coberturamedica]]</f>
        <v>Sí</v>
      </c>
      <c r="L1345" t="str">
        <f>seguimiento[[#This Row],[ntratendovenosos]]</f>
        <v>1</v>
      </c>
      <c r="M1345" t="str">
        <f>seguimiento[[#This Row],[Embarazo]]</f>
        <v>No</v>
      </c>
      <c r="N1345" t="str">
        <f>seguimiento[[#This Row],[ncultivosanio]]</f>
        <v>2</v>
      </c>
      <c r="O1345" t="str">
        <f>IF(seguimiento[[#This Row],[curvaglucemia]]="","No realizada","Realizada")</f>
        <v>No realizada</v>
      </c>
      <c r="P1345" t="str">
        <f>IF(O1345="Realizada",seguimiento[[#This Row],[curvaglucemia]],"")</f>
        <v/>
      </c>
      <c r="Q1345" t="str">
        <f>IF(seguimiento[[#This Row],[vitaminaDRealizada]]="","",IF(seguimiento[[#This Row],[vitaminaDRealizada]]="No realizado","No realizada","Realizada"))</f>
        <v>No realizada</v>
      </c>
      <c r="R1345" t="str">
        <f>IF(Q1345="Realizada",seguimiento[[#This Row],[vitaminaDRealizada]],"")</f>
        <v/>
      </c>
      <c r="S1345" t="str">
        <f>IF(seguimiento[[#This Row],[ige]]="No realizada","No realizada",IF(seguimiento[[#This Row],[ige]]="","","Realizada"))</f>
        <v>No realizada</v>
      </c>
      <c r="T1345" t="str">
        <f>IF(S1345="Realizada",seguimiento[[#This Row],[ige]],"")</f>
        <v/>
      </c>
      <c r="U1345" t="str">
        <f>IF(OR(seguimiento[[#This Row],[actividadfisica]]="Ejercicio regular",seguimiento[[#This Row],[actividadfisica]]="Actividad deportiva"),"Sí","")</f>
        <v/>
      </c>
    </row>
    <row r="1346" spans="1:21" x14ac:dyDescent="0.3">
      <c r="A1346" t="str">
        <f>VLOOKUP(B1346,pacientes_insertados[],2,)</f>
        <v>61e34254ec4ec02e84f5dd76</v>
      </c>
      <c r="B1346">
        <f>seguimiento[[#This Row],[idpaciente]]</f>
        <v>601</v>
      </c>
      <c r="C1346">
        <f t="shared" si="20"/>
        <v>2013</v>
      </c>
      <c r="D1346" s="1">
        <f>seguimiento[[#This Row],[fecha]]</f>
        <v>41410</v>
      </c>
      <c r="E1346" t="str">
        <f>seguimiento[[#This Row],[institucion]]</f>
        <v>Hospital de Niños Dr Orlando Alassia</v>
      </c>
      <c r="F1346" t="str">
        <f>seguimiento[[#This Row],[fallecimiento]]</f>
        <v>No</v>
      </c>
      <c r="I1346" t="str">
        <f>seguimiento[[#This Row],[educacion]]</f>
        <v>Primaria incompleta</v>
      </c>
      <c r="K1346" t="str">
        <f>seguimiento[[#This Row],[coberturamedica]]</f>
        <v>No</v>
      </c>
      <c r="N1346" t="str">
        <f>seguimiento[[#This Row],[ncultivosanio]]</f>
        <v>3</v>
      </c>
      <c r="O1346" t="str">
        <f>IF(seguimiento[[#This Row],[curvaglucemia]]="","No realizada","Realizada")</f>
        <v>No realizada</v>
      </c>
      <c r="P1346" t="str">
        <f>IF(O1346="Realizada",seguimiento[[#This Row],[curvaglucemia]],"")</f>
        <v/>
      </c>
      <c r="Q1346" t="str">
        <f>IF(seguimiento[[#This Row],[vitaminaDRealizada]]="","",IF(seguimiento[[#This Row],[vitaminaDRealizada]]="No realizado","No realizada","Realizada"))</f>
        <v/>
      </c>
      <c r="R1346" t="str">
        <f>IF(Q1346="Realizada",seguimiento[[#This Row],[vitaminaDRealizada]],"")</f>
        <v/>
      </c>
      <c r="S1346" t="str">
        <f>IF(seguimiento[[#This Row],[ige]]="No realizada","No realizada",IF(seguimiento[[#This Row],[ige]]="","","Realizada"))</f>
        <v/>
      </c>
      <c r="T1346" t="str">
        <f>IF(S1346="Realizada",seguimiento[[#This Row],[ige]],"")</f>
        <v/>
      </c>
      <c r="U1346" t="str">
        <f>IF(OR(seguimiento[[#This Row],[actividadfisica]]="Ejercicio regular",seguimiento[[#This Row],[actividadfisica]]="Actividad deportiva"),"Sí","")</f>
        <v>Sí</v>
      </c>
    </row>
    <row r="1347" spans="1:21" x14ac:dyDescent="0.3">
      <c r="A1347" t="str">
        <f>VLOOKUP(B1347,pacientes_insertados[],2,)</f>
        <v>61e34254ec4ec02e84f5dd76</v>
      </c>
      <c r="B1347">
        <f>seguimiento[[#This Row],[idpaciente]]</f>
        <v>601</v>
      </c>
      <c r="C1347">
        <f t="shared" ref="C1347:C1410" si="21">YEAR(D1347)</f>
        <v>2014</v>
      </c>
      <c r="D1347" s="1">
        <f>seguimiento[[#This Row],[fecha]]</f>
        <v>41655</v>
      </c>
      <c r="E1347" t="str">
        <f>seguimiento[[#This Row],[institucion]]</f>
        <v>Hospital de Niños Dr Orlando Alassia</v>
      </c>
      <c r="F1347" t="str">
        <f>seguimiento[[#This Row],[fallecimiento]]</f>
        <v>No</v>
      </c>
      <c r="K1347" t="str">
        <f>seguimiento[[#This Row],[coberturamedica]]</f>
        <v>No</v>
      </c>
      <c r="O1347" t="str">
        <f>IF(seguimiento[[#This Row],[curvaglucemia]]="","No realizada","Realizada")</f>
        <v>No realizada</v>
      </c>
      <c r="P1347" t="str">
        <f>IF(O1347="Realizada",seguimiento[[#This Row],[curvaglucemia]],"")</f>
        <v/>
      </c>
      <c r="Q1347" t="str">
        <f>IF(seguimiento[[#This Row],[vitaminaDRealizada]]="","",IF(seguimiento[[#This Row],[vitaminaDRealizada]]="No realizado","No realizada","Realizada"))</f>
        <v/>
      </c>
      <c r="R1347" t="str">
        <f>IF(Q1347="Realizada",seguimiento[[#This Row],[vitaminaDRealizada]],"")</f>
        <v/>
      </c>
      <c r="S1347" t="str">
        <f>IF(seguimiento[[#This Row],[ige]]="No realizada","No realizada",IF(seguimiento[[#This Row],[ige]]="","","Realizada"))</f>
        <v/>
      </c>
      <c r="T1347" t="str">
        <f>IF(S1347="Realizada",seguimiento[[#This Row],[ige]],"")</f>
        <v/>
      </c>
      <c r="U1347" t="str">
        <f>IF(OR(seguimiento[[#This Row],[actividadfisica]]="Ejercicio regular",seguimiento[[#This Row],[actividadfisica]]="Actividad deportiva"),"Sí","")</f>
        <v>Sí</v>
      </c>
    </row>
    <row r="1348" spans="1:21" x14ac:dyDescent="0.3">
      <c r="A1348" t="str">
        <f>VLOOKUP(B1348,pacientes_insertados[],2,)</f>
        <v>61e34254ec4ec02e84f5dd76</v>
      </c>
      <c r="B1348">
        <f>seguimiento[[#This Row],[idpaciente]]</f>
        <v>601</v>
      </c>
      <c r="C1348">
        <f t="shared" si="21"/>
        <v>2014</v>
      </c>
      <c r="D1348" s="1">
        <f>seguimiento[[#This Row],[fecha]]</f>
        <v>41788</v>
      </c>
      <c r="E1348" t="str">
        <f>seguimiento[[#This Row],[institucion]]</f>
        <v>Hospital de Niños Dr Orlando Alassia</v>
      </c>
      <c r="F1348" t="str">
        <f>seguimiento[[#This Row],[fallecimiento]]</f>
        <v>No</v>
      </c>
      <c r="K1348" t="str">
        <f>seguimiento[[#This Row],[coberturamedica]]</f>
        <v>No</v>
      </c>
      <c r="O1348" t="str">
        <f>IF(seguimiento[[#This Row],[curvaglucemia]]="","No realizada","Realizada")</f>
        <v>No realizada</v>
      </c>
      <c r="P1348" t="str">
        <f>IF(O1348="Realizada",seguimiento[[#This Row],[curvaglucemia]],"")</f>
        <v/>
      </c>
      <c r="Q1348" t="str">
        <f>IF(seguimiento[[#This Row],[vitaminaDRealizada]]="","",IF(seguimiento[[#This Row],[vitaminaDRealizada]]="No realizado","No realizada","Realizada"))</f>
        <v/>
      </c>
      <c r="R1348" t="str">
        <f>IF(Q1348="Realizada",seguimiento[[#This Row],[vitaminaDRealizada]],"")</f>
        <v/>
      </c>
      <c r="S1348" t="str">
        <f>IF(seguimiento[[#This Row],[ige]]="No realizada","No realizada",IF(seguimiento[[#This Row],[ige]]="","","Realizada"))</f>
        <v/>
      </c>
      <c r="T1348" t="str">
        <f>IF(S1348="Realizada",seguimiento[[#This Row],[ige]],"")</f>
        <v/>
      </c>
      <c r="U1348" t="str">
        <f>IF(OR(seguimiento[[#This Row],[actividadfisica]]="Ejercicio regular",seguimiento[[#This Row],[actividadfisica]]="Actividad deportiva"),"Sí","")</f>
        <v>Sí</v>
      </c>
    </row>
    <row r="1349" spans="1:21" x14ac:dyDescent="0.3">
      <c r="A1349" t="str">
        <f>VLOOKUP(B1349,pacientes_insertados[],2,)</f>
        <v>61e34254ec4ec02e84f5dd77</v>
      </c>
      <c r="B1349">
        <f>seguimiento[[#This Row],[idpaciente]]</f>
        <v>602</v>
      </c>
      <c r="C1349">
        <f t="shared" si="21"/>
        <v>2013</v>
      </c>
      <c r="D1349" s="1">
        <f>seguimiento[[#This Row],[fecha]]</f>
        <v>41408</v>
      </c>
      <c r="E1349" t="str">
        <f>seguimiento[[#This Row],[institucion]]</f>
        <v>Consultorio FQ - Dr. Macri</v>
      </c>
      <c r="F1349" t="str">
        <f>seguimiento[[#This Row],[fallecimiento]]</f>
        <v>No</v>
      </c>
      <c r="I1349" t="str">
        <f>seguimiento[[#This Row],[educacion]]</f>
        <v>Primaria incompleta</v>
      </c>
      <c r="K1349" t="str">
        <f>seguimiento[[#This Row],[coberturamedica]]</f>
        <v>Sí</v>
      </c>
      <c r="N1349" t="str">
        <f>seguimiento[[#This Row],[ncultivosanio]]</f>
        <v>4</v>
      </c>
      <c r="O1349" t="str">
        <f>IF(seguimiento[[#This Row],[curvaglucemia]]="","No realizada","Realizada")</f>
        <v>No realizada</v>
      </c>
      <c r="P1349" t="str">
        <f>IF(O1349="Realizada",seguimiento[[#This Row],[curvaglucemia]],"")</f>
        <v/>
      </c>
      <c r="Q1349" t="str">
        <f>IF(seguimiento[[#This Row],[vitaminaDRealizada]]="","",IF(seguimiento[[#This Row],[vitaminaDRealizada]]="No realizado","No realizada","Realizada"))</f>
        <v/>
      </c>
      <c r="R1349" t="str">
        <f>IF(Q1349="Realizada",seguimiento[[#This Row],[vitaminaDRealizada]],"")</f>
        <v/>
      </c>
      <c r="S1349" t="str">
        <f>IF(seguimiento[[#This Row],[ige]]="No realizada","No realizada",IF(seguimiento[[#This Row],[ige]]="","","Realizada"))</f>
        <v/>
      </c>
      <c r="T1349" t="str">
        <f>IF(S1349="Realizada",seguimiento[[#This Row],[ige]],"")</f>
        <v/>
      </c>
      <c r="U1349" t="str">
        <f>IF(OR(seguimiento[[#This Row],[actividadfisica]]="Ejercicio regular",seguimiento[[#This Row],[actividadfisica]]="Actividad deportiva"),"Sí","")</f>
        <v>Sí</v>
      </c>
    </row>
    <row r="1350" spans="1:21" x14ac:dyDescent="0.3">
      <c r="A1350" t="str">
        <f>VLOOKUP(B1350,pacientes_insertados[],2,)</f>
        <v>61e34256ec4ec02e84f5e0b3</v>
      </c>
      <c r="B1350">
        <f>seguimiento[[#This Row],[idpaciente]]</f>
        <v>603</v>
      </c>
      <c r="C1350">
        <f t="shared" si="21"/>
        <v>2013</v>
      </c>
      <c r="D1350" s="1">
        <f>seguimiento[[#This Row],[fecha]]</f>
        <v>41354</v>
      </c>
      <c r="E1350" t="str">
        <f>seguimiento[[#This Row],[institucion]]</f>
        <v>Hospital de Niños Dr Orlando Alassia</v>
      </c>
      <c r="F1350" t="str">
        <f>seguimiento[[#This Row],[fallecimiento]]</f>
        <v>No</v>
      </c>
      <c r="K1350" t="str">
        <f>seguimiento[[#This Row],[coberturamedica]]</f>
        <v>No</v>
      </c>
      <c r="O1350" t="str">
        <f>IF(seguimiento[[#This Row],[curvaglucemia]]="","No realizada","Realizada")</f>
        <v>No realizada</v>
      </c>
      <c r="P1350" t="str">
        <f>IF(O1350="Realizada",seguimiento[[#This Row],[curvaglucemia]],"")</f>
        <v/>
      </c>
      <c r="Q1350" t="str">
        <f>IF(seguimiento[[#This Row],[vitaminaDRealizada]]="","",IF(seguimiento[[#This Row],[vitaminaDRealizada]]="No realizado","No realizada","Realizada"))</f>
        <v/>
      </c>
      <c r="R1350" t="str">
        <f>IF(Q1350="Realizada",seguimiento[[#This Row],[vitaminaDRealizada]],"")</f>
        <v/>
      </c>
      <c r="S1350" t="str">
        <f>IF(seguimiento[[#This Row],[ige]]="No realizada","No realizada",IF(seguimiento[[#This Row],[ige]]="","","Realizada"))</f>
        <v/>
      </c>
      <c r="T1350" t="str">
        <f>IF(S1350="Realizada",seguimiento[[#This Row],[ige]],"")</f>
        <v/>
      </c>
      <c r="U1350" t="str">
        <f>IF(OR(seguimiento[[#This Row],[actividadfisica]]="Ejercicio regular",seguimiento[[#This Row],[actividadfisica]]="Actividad deportiva"),"Sí","")</f>
        <v/>
      </c>
    </row>
    <row r="1351" spans="1:21" x14ac:dyDescent="0.3">
      <c r="A1351" t="str">
        <f>VLOOKUP(B1351,pacientes_insertados[],2,)</f>
        <v>61e34256ec4ec02e84f5e0b3</v>
      </c>
      <c r="B1351">
        <f>seguimiento[[#This Row],[idpaciente]]</f>
        <v>603</v>
      </c>
      <c r="C1351">
        <f t="shared" si="21"/>
        <v>2013</v>
      </c>
      <c r="D1351" s="1">
        <f>seguimiento[[#This Row],[fecha]]</f>
        <v>41487</v>
      </c>
      <c r="E1351" t="str">
        <f>seguimiento[[#This Row],[institucion]]</f>
        <v>Hospital de Niños Dr Orlando Alassia</v>
      </c>
      <c r="F1351" t="str">
        <f>seguimiento[[#This Row],[fallecimiento]]</f>
        <v>No</v>
      </c>
      <c r="O1351" t="str">
        <f>IF(seguimiento[[#This Row],[curvaglucemia]]="","No realizada","Realizada")</f>
        <v>No realizada</v>
      </c>
      <c r="P1351" t="str">
        <f>IF(O1351="Realizada",seguimiento[[#This Row],[curvaglucemia]],"")</f>
        <v/>
      </c>
      <c r="Q1351" t="str">
        <f>IF(seguimiento[[#This Row],[vitaminaDRealizada]]="","",IF(seguimiento[[#This Row],[vitaminaDRealizada]]="No realizado","No realizada","Realizada"))</f>
        <v/>
      </c>
      <c r="R1351" t="str">
        <f>IF(Q1351="Realizada",seguimiento[[#This Row],[vitaminaDRealizada]],"")</f>
        <v/>
      </c>
      <c r="S1351" t="str">
        <f>IF(seguimiento[[#This Row],[ige]]="No realizada","No realizada",IF(seguimiento[[#This Row],[ige]]="","","Realizada"))</f>
        <v/>
      </c>
      <c r="T1351" t="str">
        <f>IF(S1351="Realizada",seguimiento[[#This Row],[ige]],"")</f>
        <v/>
      </c>
      <c r="U1351" t="str">
        <f>IF(OR(seguimiento[[#This Row],[actividadfisica]]="Ejercicio regular",seguimiento[[#This Row],[actividadfisica]]="Actividad deportiva"),"Sí","")</f>
        <v/>
      </c>
    </row>
    <row r="1352" spans="1:21" x14ac:dyDescent="0.3">
      <c r="A1352" t="str">
        <f>VLOOKUP(B1352,pacientes_insertados[],2,)</f>
        <v>61e34256ec4ec02e84f5e0b3</v>
      </c>
      <c r="B1352">
        <f>seguimiento[[#This Row],[idpaciente]]</f>
        <v>603</v>
      </c>
      <c r="C1352">
        <f t="shared" si="21"/>
        <v>2013</v>
      </c>
      <c r="D1352" s="1">
        <f>seguimiento[[#This Row],[fecha]]</f>
        <v>41620</v>
      </c>
      <c r="E1352" t="str">
        <f>seguimiento[[#This Row],[institucion]]</f>
        <v>Hospital de Niños Dr Orlando Alassia</v>
      </c>
      <c r="F1352" t="str">
        <f>seguimiento[[#This Row],[fallecimiento]]</f>
        <v>No</v>
      </c>
      <c r="K1352" t="str">
        <f>seguimiento[[#This Row],[coberturamedica]]</f>
        <v>Sí</v>
      </c>
      <c r="O1352" t="str">
        <f>IF(seguimiento[[#This Row],[curvaglucemia]]="","No realizada","Realizada")</f>
        <v>No realizada</v>
      </c>
      <c r="P1352" t="str">
        <f>IF(O1352="Realizada",seguimiento[[#This Row],[curvaglucemia]],"")</f>
        <v/>
      </c>
      <c r="Q1352" t="str">
        <f>IF(seguimiento[[#This Row],[vitaminaDRealizada]]="","",IF(seguimiento[[#This Row],[vitaminaDRealizada]]="No realizado","No realizada","Realizada"))</f>
        <v/>
      </c>
      <c r="R1352" t="str">
        <f>IF(Q1352="Realizada",seguimiento[[#This Row],[vitaminaDRealizada]],"")</f>
        <v/>
      </c>
      <c r="S1352" t="str">
        <f>IF(seguimiento[[#This Row],[ige]]="No realizada","No realizada",IF(seguimiento[[#This Row],[ige]]="","","Realizada"))</f>
        <v/>
      </c>
      <c r="T1352" t="str">
        <f>IF(S1352="Realizada",seguimiento[[#This Row],[ige]],"")</f>
        <v/>
      </c>
      <c r="U1352" t="str">
        <f>IF(OR(seguimiento[[#This Row],[actividadfisica]]="Ejercicio regular",seguimiento[[#This Row],[actividadfisica]]="Actividad deportiva"),"Sí","")</f>
        <v>Sí</v>
      </c>
    </row>
    <row r="1353" spans="1:21" x14ac:dyDescent="0.3">
      <c r="A1353" t="str">
        <f>VLOOKUP(B1353,pacientes_insertados[],2,)</f>
        <v>61e34256ec4ec02e84f5e0b3</v>
      </c>
      <c r="B1353">
        <f>seguimiento[[#This Row],[idpaciente]]</f>
        <v>603</v>
      </c>
      <c r="C1353">
        <f t="shared" si="21"/>
        <v>2015</v>
      </c>
      <c r="D1353" s="1">
        <f>seguimiento[[#This Row],[fecha]]</f>
        <v>42264</v>
      </c>
      <c r="E1353" t="str">
        <f>seguimiento[[#This Row],[institucion]]</f>
        <v>Hospital de Niños Dr Orlando Alassia</v>
      </c>
      <c r="F1353" t="str">
        <f>seguimiento[[#This Row],[fallecimiento]]</f>
        <v>No</v>
      </c>
      <c r="K1353" t="str">
        <f>seguimiento[[#This Row],[coberturamedica]]</f>
        <v>Sí</v>
      </c>
      <c r="N1353" t="str">
        <f>seguimiento[[#This Row],[ncultivosanio]]</f>
        <v>5</v>
      </c>
      <c r="O1353" t="str">
        <f>IF(seguimiento[[#This Row],[curvaglucemia]]="","No realizada","Realizada")</f>
        <v>No realizada</v>
      </c>
      <c r="P1353" t="str">
        <f>IF(O1353="Realizada",seguimiento[[#This Row],[curvaglucemia]],"")</f>
        <v/>
      </c>
      <c r="Q1353" t="str">
        <f>IF(seguimiento[[#This Row],[vitaminaDRealizada]]="","",IF(seguimiento[[#This Row],[vitaminaDRealizada]]="No realizado","No realizada","Realizada"))</f>
        <v/>
      </c>
      <c r="R1353" t="str">
        <f>IF(Q1353="Realizada",seguimiento[[#This Row],[vitaminaDRealizada]],"")</f>
        <v/>
      </c>
      <c r="S1353" t="str">
        <f>IF(seguimiento[[#This Row],[ige]]="No realizada","No realizada",IF(seguimiento[[#This Row],[ige]]="","","Realizada"))</f>
        <v/>
      </c>
      <c r="T1353" t="str">
        <f>IF(S1353="Realizada",seguimiento[[#This Row],[ige]],"")</f>
        <v/>
      </c>
      <c r="U1353" t="str">
        <f>IF(OR(seguimiento[[#This Row],[actividadfisica]]="Ejercicio regular",seguimiento[[#This Row],[actividadfisica]]="Actividad deportiva"),"Sí","")</f>
        <v>Sí</v>
      </c>
    </row>
    <row r="1354" spans="1:21" x14ac:dyDescent="0.3">
      <c r="A1354" t="str">
        <f>VLOOKUP(B1354,pacientes_insertados[],2,)</f>
        <v>61e34254ec4ec02e84f5dd78</v>
      </c>
      <c r="B1354">
        <f>seguimiento[[#This Row],[idpaciente]]</f>
        <v>604</v>
      </c>
      <c r="C1354">
        <f t="shared" si="21"/>
        <v>2013</v>
      </c>
      <c r="D1354" s="1">
        <f>seguimiento[[#This Row],[fecha]]</f>
        <v>41353</v>
      </c>
      <c r="E1354" t="str">
        <f>seguimiento[[#This Row],[institucion]]</f>
        <v>Hospital Pediátrico Dr. Avelino Castelan</v>
      </c>
      <c r="F1354" t="str">
        <f>seguimiento[[#This Row],[fallecimiento]]</f>
        <v>No</v>
      </c>
      <c r="I1354" t="str">
        <f>seguimiento[[#This Row],[educacion]]</f>
        <v>Primaria incompleta</v>
      </c>
      <c r="K1354" t="str">
        <f>seguimiento[[#This Row],[coberturamedica]]</f>
        <v>No</v>
      </c>
      <c r="M1354" t="str">
        <f>seguimiento[[#This Row],[Embarazo]]</f>
        <v>No</v>
      </c>
      <c r="N1354" t="str">
        <f>seguimiento[[#This Row],[ncultivosanio]]</f>
        <v>4</v>
      </c>
      <c r="O1354" t="str">
        <f>IF(seguimiento[[#This Row],[curvaglucemia]]="","No realizada","Realizada")</f>
        <v>Realizada</v>
      </c>
      <c r="P1354" t="str">
        <f>IF(O1354="Realizada",seguimiento[[#This Row],[curvaglucemia]],"")</f>
        <v>Normal</v>
      </c>
      <c r="Q1354" t="str">
        <f>IF(seguimiento[[#This Row],[vitaminaDRealizada]]="","",IF(seguimiento[[#This Row],[vitaminaDRealizada]]="No realizado","No realizada","Realizada"))</f>
        <v/>
      </c>
      <c r="R1354" t="str">
        <f>IF(Q1354="Realizada",seguimiento[[#This Row],[vitaminaDRealizada]],"")</f>
        <v/>
      </c>
      <c r="S1354" t="str">
        <f>IF(seguimiento[[#This Row],[ige]]="No realizada","No realizada",IF(seguimiento[[#This Row],[ige]]="","","Realizada"))</f>
        <v>Realizada</v>
      </c>
      <c r="T1354" t="str">
        <f>IF(S1354="Realizada",seguimiento[[#This Row],[ige]],"")</f>
        <v>&lt; 500</v>
      </c>
      <c r="U1354" t="str">
        <f>IF(OR(seguimiento[[#This Row],[actividadfisica]]="Ejercicio regular",seguimiento[[#This Row],[actividadfisica]]="Actividad deportiva"),"Sí","")</f>
        <v>Sí</v>
      </c>
    </row>
    <row r="1355" spans="1:21" x14ac:dyDescent="0.3">
      <c r="A1355" t="str">
        <f>VLOOKUP(B1355,pacientes_insertados[],2,)</f>
        <v>61e34254ec4ec02e84f5dd78</v>
      </c>
      <c r="B1355">
        <f>seguimiento[[#This Row],[idpaciente]]</f>
        <v>604</v>
      </c>
      <c r="C1355">
        <f t="shared" si="21"/>
        <v>2015</v>
      </c>
      <c r="D1355" s="1">
        <f>seguimiento[[#This Row],[fecha]]</f>
        <v>42312</v>
      </c>
      <c r="E1355" t="str">
        <f>seguimiento[[#This Row],[institucion]]</f>
        <v>Hospital Pediatrico Dr. A. Castelan</v>
      </c>
      <c r="F1355" t="str">
        <f>seguimiento[[#This Row],[fallecimiento]]</f>
        <v>No</v>
      </c>
      <c r="K1355" t="str">
        <f>seguimiento[[#This Row],[coberturamedica]]</f>
        <v>No</v>
      </c>
      <c r="N1355" t="str">
        <f>seguimiento[[#This Row],[ncultivosanio]]</f>
        <v>2</v>
      </c>
      <c r="O1355" t="str">
        <f>IF(seguimiento[[#This Row],[curvaglucemia]]="","No realizada","Realizada")</f>
        <v>Realizada</v>
      </c>
      <c r="P1355" t="str">
        <f>IF(O1355="Realizada",seguimiento[[#This Row],[curvaglucemia]],"")</f>
        <v>Normal</v>
      </c>
      <c r="Q1355" t="str">
        <f>IF(seguimiento[[#This Row],[vitaminaDRealizada]]="","",IF(seguimiento[[#This Row],[vitaminaDRealizada]]="No realizado","No realizada","Realizada"))</f>
        <v>Realizada</v>
      </c>
      <c r="R1355" t="str">
        <f>IF(Q1355="Realizada",seguimiento[[#This Row],[vitaminaDRealizada]],"")</f>
        <v>Normal</v>
      </c>
      <c r="S1355" t="str">
        <f>IF(seguimiento[[#This Row],[ige]]="No realizada","No realizada",IF(seguimiento[[#This Row],[ige]]="","","Realizada"))</f>
        <v>Realizada</v>
      </c>
      <c r="T1355" t="str">
        <f>IF(S1355="Realizada",seguimiento[[#This Row],[ige]],"")</f>
        <v>Normal</v>
      </c>
      <c r="U1355" t="str">
        <f>IF(OR(seguimiento[[#This Row],[actividadfisica]]="Ejercicio regular",seguimiento[[#This Row],[actividadfisica]]="Actividad deportiva"),"Sí","")</f>
        <v/>
      </c>
    </row>
    <row r="1356" spans="1:21" x14ac:dyDescent="0.3">
      <c r="A1356" t="str">
        <f>VLOOKUP(B1356,pacientes_insertados[],2,)</f>
        <v>61e34254ec4ec02e84f5dd79</v>
      </c>
      <c r="B1356">
        <f>seguimiento[[#This Row],[idpaciente]]</f>
        <v>605</v>
      </c>
      <c r="C1356">
        <f t="shared" si="21"/>
        <v>2013</v>
      </c>
      <c r="D1356" s="1">
        <f>seguimiento[[#This Row],[fecha]]</f>
        <v>41360</v>
      </c>
      <c r="E1356" t="str">
        <f>seguimiento[[#This Row],[institucion]]</f>
        <v>Hospital Pediátrico Dr. Avelino Castelan</v>
      </c>
      <c r="F1356" t="str">
        <f>seguimiento[[#This Row],[fallecimiento]]</f>
        <v>No</v>
      </c>
      <c r="I1356" t="str">
        <f>seguimiento[[#This Row],[educacion]]</f>
        <v>Analfabeta</v>
      </c>
      <c r="K1356" t="str">
        <f>seguimiento[[#This Row],[coberturamedica]]</f>
        <v>No</v>
      </c>
      <c r="L1356" t="str">
        <f>seguimiento[[#This Row],[ntratendovenosos]]</f>
        <v>1</v>
      </c>
      <c r="M1356" t="str">
        <f>seguimiento[[#This Row],[Embarazo]]</f>
        <v>No</v>
      </c>
      <c r="N1356" t="str">
        <f>seguimiento[[#This Row],[ncultivosanio]]</f>
        <v>6</v>
      </c>
      <c r="O1356" t="str">
        <f>IF(seguimiento[[#This Row],[curvaglucemia]]="","No realizada","Realizada")</f>
        <v>Realizada</v>
      </c>
      <c r="P1356" t="str">
        <f>IF(O1356="Realizada",seguimiento[[#This Row],[curvaglucemia]],"")</f>
        <v>Normal</v>
      </c>
      <c r="Q1356" t="str">
        <f>IF(seguimiento[[#This Row],[vitaminaDRealizada]]="","",IF(seguimiento[[#This Row],[vitaminaDRealizada]]="No realizado","No realizada","Realizada"))</f>
        <v/>
      </c>
      <c r="R1356" t="str">
        <f>IF(Q1356="Realizada",seguimiento[[#This Row],[vitaminaDRealizada]],"")</f>
        <v/>
      </c>
      <c r="S1356" t="str">
        <f>IF(seguimiento[[#This Row],[ige]]="No realizada","No realizada",IF(seguimiento[[#This Row],[ige]]="","","Realizada"))</f>
        <v>Realizada</v>
      </c>
      <c r="T1356" t="str">
        <f>IF(S1356="Realizada",seguimiento[[#This Row],[ige]],"")</f>
        <v>&lt; 500</v>
      </c>
      <c r="U1356" t="str">
        <f>IF(OR(seguimiento[[#This Row],[actividadfisica]]="Ejercicio regular",seguimiento[[#This Row],[actividadfisica]]="Actividad deportiva"),"Sí","")</f>
        <v>Sí</v>
      </c>
    </row>
    <row r="1357" spans="1:21" x14ac:dyDescent="0.3">
      <c r="A1357" t="str">
        <f>VLOOKUP(B1357,pacientes_insertados[],2,)</f>
        <v>61e34254ec4ec02e84f5dd79</v>
      </c>
      <c r="B1357">
        <f>seguimiento[[#This Row],[idpaciente]]</f>
        <v>605</v>
      </c>
      <c r="C1357">
        <f t="shared" si="21"/>
        <v>2014</v>
      </c>
      <c r="D1357" s="1">
        <f>seguimiento[[#This Row],[fecha]]</f>
        <v>41948</v>
      </c>
      <c r="E1357" t="str">
        <f>seguimiento[[#This Row],[institucion]]</f>
        <v>Hospital Pediatrico Dr. A. Castelan</v>
      </c>
      <c r="F1357" t="str">
        <f>seguimiento[[#This Row],[fallecimiento]]</f>
        <v>No</v>
      </c>
      <c r="K1357" t="str">
        <f>seguimiento[[#This Row],[coberturamedica]]</f>
        <v>No</v>
      </c>
      <c r="L1357" t="str">
        <f>seguimiento[[#This Row],[ntratendovenosos]]</f>
        <v>1</v>
      </c>
      <c r="N1357" t="str">
        <f>seguimiento[[#This Row],[ncultivosanio]]</f>
        <v>4</v>
      </c>
      <c r="O1357" t="str">
        <f>IF(seguimiento[[#This Row],[curvaglucemia]]="","No realizada","Realizada")</f>
        <v>No realizada</v>
      </c>
      <c r="P1357" t="str">
        <f>IF(O1357="Realizada",seguimiento[[#This Row],[curvaglucemia]],"")</f>
        <v/>
      </c>
      <c r="Q1357" t="str">
        <f>IF(seguimiento[[#This Row],[vitaminaDRealizada]]="","",IF(seguimiento[[#This Row],[vitaminaDRealizada]]="No realizado","No realizada","Realizada"))</f>
        <v>No realizada</v>
      </c>
      <c r="R1357" t="str">
        <f>IF(Q1357="Realizada",seguimiento[[#This Row],[vitaminaDRealizada]],"")</f>
        <v/>
      </c>
      <c r="S1357" t="str">
        <f>IF(seguimiento[[#This Row],[ige]]="No realizada","No realizada",IF(seguimiento[[#This Row],[ige]]="","","Realizada"))</f>
        <v>Realizada</v>
      </c>
      <c r="T1357" t="str">
        <f>IF(S1357="Realizada",seguimiento[[#This Row],[ige]],"")</f>
        <v>Normal</v>
      </c>
      <c r="U1357" t="str">
        <f>IF(OR(seguimiento[[#This Row],[actividadfisica]]="Ejercicio regular",seguimiento[[#This Row],[actividadfisica]]="Actividad deportiva"),"Sí","")</f>
        <v/>
      </c>
    </row>
    <row r="1358" spans="1:21" x14ac:dyDescent="0.3">
      <c r="A1358" t="str">
        <f>VLOOKUP(B1358,pacientes_insertados[],2,)</f>
        <v>61e34254ec4ec02e84f5dd79</v>
      </c>
      <c r="B1358">
        <f>seguimiento[[#This Row],[idpaciente]]</f>
        <v>605</v>
      </c>
      <c r="C1358">
        <f t="shared" si="21"/>
        <v>2015</v>
      </c>
      <c r="D1358" s="1">
        <f>seguimiento[[#This Row],[fecha]]</f>
        <v>42298</v>
      </c>
      <c r="E1358" t="str">
        <f>seguimiento[[#This Row],[institucion]]</f>
        <v>Hospital Pediatrico Dr. A. Castelan</v>
      </c>
      <c r="F1358" t="str">
        <f>seguimiento[[#This Row],[fallecimiento]]</f>
        <v>No</v>
      </c>
      <c r="O1358" t="str">
        <f>IF(seguimiento[[#This Row],[curvaglucemia]]="","No realizada","Realizada")</f>
        <v>No realizada</v>
      </c>
      <c r="P1358" t="str">
        <f>IF(O1358="Realizada",seguimiento[[#This Row],[curvaglucemia]],"")</f>
        <v/>
      </c>
      <c r="Q1358" t="str">
        <f>IF(seguimiento[[#This Row],[vitaminaDRealizada]]="","",IF(seguimiento[[#This Row],[vitaminaDRealizada]]="No realizado","No realizada","Realizada"))</f>
        <v/>
      </c>
      <c r="R1358" t="str">
        <f>IF(Q1358="Realizada",seguimiento[[#This Row],[vitaminaDRealizada]],"")</f>
        <v/>
      </c>
      <c r="S1358" t="str">
        <f>IF(seguimiento[[#This Row],[ige]]="No realizada","No realizada",IF(seguimiento[[#This Row],[ige]]="","","Realizada"))</f>
        <v/>
      </c>
      <c r="T1358" t="str">
        <f>IF(S1358="Realizada",seguimiento[[#This Row],[ige]],"")</f>
        <v/>
      </c>
      <c r="U1358" t="str">
        <f>IF(OR(seguimiento[[#This Row],[actividadfisica]]="Ejercicio regular",seguimiento[[#This Row],[actividadfisica]]="Actividad deportiva"),"Sí","")</f>
        <v/>
      </c>
    </row>
    <row r="1359" spans="1:21" x14ac:dyDescent="0.3">
      <c r="A1359" t="str">
        <f>VLOOKUP(B1359,pacientes_insertados[],2,)</f>
        <v>61e34254ec4ec02e84f5dd79</v>
      </c>
      <c r="B1359">
        <f>seguimiento[[#This Row],[idpaciente]]</f>
        <v>605</v>
      </c>
      <c r="C1359">
        <f t="shared" si="21"/>
        <v>2016</v>
      </c>
      <c r="D1359" s="1">
        <f>seguimiento[[#This Row],[fecha]]</f>
        <v>42717</v>
      </c>
      <c r="E1359" t="str">
        <f>seguimiento[[#This Row],[institucion]]</f>
        <v>Hospital Pediatrico Dr. A. Castelan</v>
      </c>
      <c r="F1359" t="str">
        <f>seguimiento[[#This Row],[fallecimiento]]</f>
        <v>No</v>
      </c>
      <c r="O1359" t="str">
        <f>IF(seguimiento[[#This Row],[curvaglucemia]]="","No realizada","Realizada")</f>
        <v>No realizada</v>
      </c>
      <c r="P1359" t="str">
        <f>IF(O1359="Realizada",seguimiento[[#This Row],[curvaglucemia]],"")</f>
        <v/>
      </c>
      <c r="Q1359" t="str">
        <f>IF(seguimiento[[#This Row],[vitaminaDRealizada]]="","",IF(seguimiento[[#This Row],[vitaminaDRealizada]]="No realizado","No realizada","Realizada"))</f>
        <v/>
      </c>
      <c r="R1359" t="str">
        <f>IF(Q1359="Realizada",seguimiento[[#This Row],[vitaminaDRealizada]],"")</f>
        <v/>
      </c>
      <c r="S1359" t="str">
        <f>IF(seguimiento[[#This Row],[ige]]="No realizada","No realizada",IF(seguimiento[[#This Row],[ige]]="","","Realizada"))</f>
        <v/>
      </c>
      <c r="T1359" t="str">
        <f>IF(S1359="Realizada",seguimiento[[#This Row],[ige]],"")</f>
        <v/>
      </c>
      <c r="U1359" t="str">
        <f>IF(OR(seguimiento[[#This Row],[actividadfisica]]="Ejercicio regular",seguimiento[[#This Row],[actividadfisica]]="Actividad deportiva"),"Sí","")</f>
        <v/>
      </c>
    </row>
    <row r="1360" spans="1:21" x14ac:dyDescent="0.3">
      <c r="A1360" t="str">
        <f>VLOOKUP(B1360,pacientes_insertados[],2,)</f>
        <v>61e34254ec4ec02e84f5dd79</v>
      </c>
      <c r="B1360">
        <f>seguimiento[[#This Row],[idpaciente]]</f>
        <v>605</v>
      </c>
      <c r="C1360">
        <f t="shared" si="21"/>
        <v>2017</v>
      </c>
      <c r="D1360" s="1">
        <f>seguimiento[[#This Row],[fecha]]</f>
        <v>43068</v>
      </c>
      <c r="E1360" t="str">
        <f>seguimiento[[#This Row],[institucion]]</f>
        <v>Hospital Pediatrico Dr. A. Castelan</v>
      </c>
      <c r="F1360" t="str">
        <f>seguimiento[[#This Row],[fallecimiento]]</f>
        <v>No</v>
      </c>
      <c r="K1360" t="str">
        <f>seguimiento[[#This Row],[coberturamedica]]</f>
        <v>No</v>
      </c>
      <c r="L1360" t="str">
        <f>seguimiento[[#This Row],[ntratendovenosos]]</f>
        <v>2</v>
      </c>
      <c r="N1360" t="str">
        <f>seguimiento[[#This Row],[ncultivosanio]]</f>
        <v>4</v>
      </c>
      <c r="O1360" t="str">
        <f>IF(seguimiento[[#This Row],[curvaglucemia]]="","No realizada","Realizada")</f>
        <v>No realizada</v>
      </c>
      <c r="P1360" t="str">
        <f>IF(O1360="Realizada",seguimiento[[#This Row],[curvaglucemia]],"")</f>
        <v/>
      </c>
      <c r="Q1360" t="str">
        <f>IF(seguimiento[[#This Row],[vitaminaDRealizada]]="","",IF(seguimiento[[#This Row],[vitaminaDRealizada]]="No realizado","No realizada","Realizada"))</f>
        <v>Realizada</v>
      </c>
      <c r="R1360" t="str">
        <f>IF(Q1360="Realizada",seguimiento[[#This Row],[vitaminaDRealizada]],"")</f>
        <v>Normal</v>
      </c>
      <c r="S1360" t="str">
        <f>IF(seguimiento[[#This Row],[ige]]="No realizada","No realizada",IF(seguimiento[[#This Row],[ige]]="","","Realizada"))</f>
        <v>Realizada</v>
      </c>
      <c r="T1360" t="str">
        <f>IF(S1360="Realizada",seguimiento[[#This Row],[ige]],"")</f>
        <v>Normal</v>
      </c>
      <c r="U1360" t="str">
        <f>IF(OR(seguimiento[[#This Row],[actividadfisica]]="Ejercicio regular",seguimiento[[#This Row],[actividadfisica]]="Actividad deportiva"),"Sí","")</f>
        <v/>
      </c>
    </row>
    <row r="1361" spans="1:21" x14ac:dyDescent="0.3">
      <c r="A1361" t="str">
        <f>VLOOKUP(B1361,pacientes_insertados[],2,)</f>
        <v>61e34254ec4ec02e84f5dd79</v>
      </c>
      <c r="B1361">
        <f>seguimiento[[#This Row],[idpaciente]]</f>
        <v>605</v>
      </c>
      <c r="C1361">
        <f t="shared" si="21"/>
        <v>2018</v>
      </c>
      <c r="D1361" s="1">
        <f>seguimiento[[#This Row],[fecha]]</f>
        <v>43453</v>
      </c>
      <c r="E1361" t="str">
        <f>seguimiento[[#This Row],[institucion]]</f>
        <v>Hospital Pediatrico Dr. A. Castelan</v>
      </c>
      <c r="F1361" t="str">
        <f>seguimiento[[#This Row],[fallecimiento]]</f>
        <v>No</v>
      </c>
      <c r="O1361" t="str">
        <f>IF(seguimiento[[#This Row],[curvaglucemia]]="","No realizada","Realizada")</f>
        <v>No realizada</v>
      </c>
      <c r="P1361" t="str">
        <f>IF(O1361="Realizada",seguimiento[[#This Row],[curvaglucemia]],"")</f>
        <v/>
      </c>
      <c r="Q1361" t="str">
        <f>IF(seguimiento[[#This Row],[vitaminaDRealizada]]="","",IF(seguimiento[[#This Row],[vitaminaDRealizada]]="No realizado","No realizada","Realizada"))</f>
        <v/>
      </c>
      <c r="R1361" t="str">
        <f>IF(Q1361="Realizada",seguimiento[[#This Row],[vitaminaDRealizada]],"")</f>
        <v/>
      </c>
      <c r="S1361" t="str">
        <f>IF(seguimiento[[#This Row],[ige]]="No realizada","No realizada",IF(seguimiento[[#This Row],[ige]]="","","Realizada"))</f>
        <v/>
      </c>
      <c r="T1361" t="str">
        <f>IF(S1361="Realizada",seguimiento[[#This Row],[ige]],"")</f>
        <v/>
      </c>
      <c r="U1361" t="str">
        <f>IF(OR(seguimiento[[#This Row],[actividadfisica]]="Ejercicio regular",seguimiento[[#This Row],[actividadfisica]]="Actividad deportiva"),"Sí","")</f>
        <v/>
      </c>
    </row>
    <row r="1362" spans="1:21" x14ac:dyDescent="0.3">
      <c r="A1362" t="str">
        <f>VLOOKUP(B1362,pacientes_insertados[],2,)</f>
        <v>61e34254ec4ec02e84f5dd7a</v>
      </c>
      <c r="B1362">
        <f>seguimiento[[#This Row],[idpaciente]]</f>
        <v>606</v>
      </c>
      <c r="C1362">
        <f t="shared" si="21"/>
        <v>2013</v>
      </c>
      <c r="D1362" s="1">
        <f>seguimiento[[#This Row],[fecha]]</f>
        <v>41339</v>
      </c>
      <c r="E1362" t="str">
        <f>seguimiento[[#This Row],[institucion]]</f>
        <v>Hospital Pediátrico Dr. Avelino Castelan</v>
      </c>
      <c r="F1362" t="str">
        <f>seguimiento[[#This Row],[fallecimiento]]</f>
        <v>No</v>
      </c>
      <c r="K1362" t="str">
        <f>seguimiento[[#This Row],[coberturamedica]]</f>
        <v>Sí</v>
      </c>
      <c r="L1362" t="str">
        <f>seguimiento[[#This Row],[ntratendovenosos]]</f>
        <v>1</v>
      </c>
      <c r="M1362" t="str">
        <f>seguimiento[[#This Row],[Embarazo]]</f>
        <v>No</v>
      </c>
      <c r="N1362" t="str">
        <f>seguimiento[[#This Row],[ncultivosanio]]</f>
        <v>4</v>
      </c>
      <c r="O1362" t="str">
        <f>IF(seguimiento[[#This Row],[curvaglucemia]]="","No realizada","Realizada")</f>
        <v>Realizada</v>
      </c>
      <c r="P1362" t="str">
        <f>IF(O1362="Realizada",seguimiento[[#This Row],[curvaglucemia]],"")</f>
        <v>Normal</v>
      </c>
      <c r="Q1362" t="str">
        <f>IF(seguimiento[[#This Row],[vitaminaDRealizada]]="","",IF(seguimiento[[#This Row],[vitaminaDRealizada]]="No realizado","No realizada","Realizada"))</f>
        <v/>
      </c>
      <c r="R1362" t="str">
        <f>IF(Q1362="Realizada",seguimiento[[#This Row],[vitaminaDRealizada]],"")</f>
        <v/>
      </c>
      <c r="S1362" t="str">
        <f>IF(seguimiento[[#This Row],[ige]]="No realizada","No realizada",IF(seguimiento[[#This Row],[ige]]="","","Realizada"))</f>
        <v>Realizada</v>
      </c>
      <c r="T1362" t="str">
        <f>IF(S1362="Realizada",seguimiento[[#This Row],[ige]],"")</f>
        <v>&lt; 500</v>
      </c>
      <c r="U1362" t="str">
        <f>IF(OR(seguimiento[[#This Row],[actividadfisica]]="Ejercicio regular",seguimiento[[#This Row],[actividadfisica]]="Actividad deportiva"),"Sí","")</f>
        <v>Sí</v>
      </c>
    </row>
    <row r="1363" spans="1:21" x14ac:dyDescent="0.3">
      <c r="A1363" t="str">
        <f>VLOOKUP(B1363,pacientes_insertados[],2,)</f>
        <v>61e34254ec4ec02e84f5dd7a</v>
      </c>
      <c r="B1363">
        <f>seguimiento[[#This Row],[idpaciente]]</f>
        <v>606</v>
      </c>
      <c r="C1363">
        <f t="shared" si="21"/>
        <v>2014</v>
      </c>
      <c r="D1363" s="1">
        <f>seguimiento[[#This Row],[fecha]]</f>
        <v>41983</v>
      </c>
      <c r="E1363" t="str">
        <f>seguimiento[[#This Row],[institucion]]</f>
        <v>Hospital Pediatrico Dr. A. Castelan</v>
      </c>
      <c r="F1363" t="str">
        <f>seguimiento[[#This Row],[fallecimiento]]</f>
        <v>No</v>
      </c>
      <c r="K1363" t="str">
        <f>seguimiento[[#This Row],[coberturamedica]]</f>
        <v>No</v>
      </c>
      <c r="N1363" t="str">
        <f>seguimiento[[#This Row],[ncultivosanio]]</f>
        <v>4</v>
      </c>
      <c r="O1363" t="str">
        <f>IF(seguimiento[[#This Row],[curvaglucemia]]="","No realizada","Realizada")</f>
        <v>No realizada</v>
      </c>
      <c r="P1363" t="str">
        <f>IF(O1363="Realizada",seguimiento[[#This Row],[curvaglucemia]],"")</f>
        <v/>
      </c>
      <c r="Q1363" t="str">
        <f>IF(seguimiento[[#This Row],[vitaminaDRealizada]]="","",IF(seguimiento[[#This Row],[vitaminaDRealizada]]="No realizado","No realizada","Realizada"))</f>
        <v>Realizada</v>
      </c>
      <c r="R1363" t="str">
        <f>IF(Q1363="Realizada",seguimiento[[#This Row],[vitaminaDRealizada]],"")</f>
        <v>Normal</v>
      </c>
      <c r="S1363" t="str">
        <f>IF(seguimiento[[#This Row],[ige]]="No realizada","No realizada",IF(seguimiento[[#This Row],[ige]]="","","Realizada"))</f>
        <v>Realizada</v>
      </c>
      <c r="T1363" t="str">
        <f>IF(S1363="Realizada",seguimiento[[#This Row],[ige]],"")</f>
        <v>&lt; 500</v>
      </c>
      <c r="U1363" t="str">
        <f>IF(OR(seguimiento[[#This Row],[actividadfisica]]="Ejercicio regular",seguimiento[[#This Row],[actividadfisica]]="Actividad deportiva"),"Sí","")</f>
        <v>Sí</v>
      </c>
    </row>
    <row r="1364" spans="1:21" x14ac:dyDescent="0.3">
      <c r="A1364" t="str">
        <f>VLOOKUP(B1364,pacientes_insertados[],2,)</f>
        <v>61e34254ec4ec02e84f5dd7a</v>
      </c>
      <c r="B1364">
        <f>seguimiento[[#This Row],[idpaciente]]</f>
        <v>606</v>
      </c>
      <c r="C1364">
        <f t="shared" si="21"/>
        <v>2015</v>
      </c>
      <c r="D1364" s="1">
        <f>seguimiento[[#This Row],[fecha]]</f>
        <v>42319</v>
      </c>
      <c r="E1364" t="str">
        <f>seguimiento[[#This Row],[institucion]]</f>
        <v>Hospital Pediatrico Dr. A. Castelan</v>
      </c>
      <c r="F1364" t="str">
        <f>seguimiento[[#This Row],[fallecimiento]]</f>
        <v>No</v>
      </c>
      <c r="K1364" t="str">
        <f>seguimiento[[#This Row],[coberturamedica]]</f>
        <v>No</v>
      </c>
      <c r="L1364" t="str">
        <f>seguimiento[[#This Row],[ntratendovenosos]]</f>
        <v>2</v>
      </c>
      <c r="N1364" t="str">
        <f>seguimiento[[#This Row],[ncultivosanio]]</f>
        <v>4</v>
      </c>
      <c r="O1364" t="str">
        <f>IF(seguimiento[[#This Row],[curvaglucemia]]="","No realizada","Realizada")</f>
        <v>Realizada</v>
      </c>
      <c r="P1364" t="str">
        <f>IF(O1364="Realizada",seguimiento[[#This Row],[curvaglucemia]],"")</f>
        <v>Normal</v>
      </c>
      <c r="Q1364" t="str">
        <f>IF(seguimiento[[#This Row],[vitaminaDRealizada]]="","",IF(seguimiento[[#This Row],[vitaminaDRealizada]]="No realizado","No realizada","Realizada"))</f>
        <v>Realizada</v>
      </c>
      <c r="R1364" t="str">
        <f>IF(Q1364="Realizada",seguimiento[[#This Row],[vitaminaDRealizada]],"")</f>
        <v>Normal</v>
      </c>
      <c r="S1364" t="str">
        <f>IF(seguimiento[[#This Row],[ige]]="No realizada","No realizada",IF(seguimiento[[#This Row],[ige]]="","","Realizada"))</f>
        <v>Realizada</v>
      </c>
      <c r="T1364" t="str">
        <f>IF(S1364="Realizada",seguimiento[[#This Row],[ige]],"")</f>
        <v>Normal</v>
      </c>
      <c r="U1364" t="str">
        <f>IF(OR(seguimiento[[#This Row],[actividadfisica]]="Ejercicio regular",seguimiento[[#This Row],[actividadfisica]]="Actividad deportiva"),"Sí","")</f>
        <v>Sí</v>
      </c>
    </row>
    <row r="1365" spans="1:21" x14ac:dyDescent="0.3">
      <c r="A1365" t="str">
        <f>VLOOKUP(B1365,pacientes_insertados[],2,)</f>
        <v>61e34254ec4ec02e84f5dd7a</v>
      </c>
      <c r="B1365">
        <f>seguimiento[[#This Row],[idpaciente]]</f>
        <v>606</v>
      </c>
      <c r="C1365">
        <f t="shared" si="21"/>
        <v>2016</v>
      </c>
      <c r="D1365" s="1">
        <f>seguimiento[[#This Row],[fecha]]</f>
        <v>42704</v>
      </c>
      <c r="E1365" t="str">
        <f>seguimiento[[#This Row],[institucion]]</f>
        <v>Hospital Pediátrico Dr. Avelino Castelan</v>
      </c>
      <c r="F1365" t="str">
        <f>seguimiento[[#This Row],[fallecimiento]]</f>
        <v>No</v>
      </c>
      <c r="K1365" t="str">
        <f>seguimiento[[#This Row],[coberturamedica]]</f>
        <v>No</v>
      </c>
      <c r="L1365" t="str">
        <f>seguimiento[[#This Row],[ntratendovenosos]]</f>
        <v>2</v>
      </c>
      <c r="N1365" t="str">
        <f>seguimiento[[#This Row],[ncultivosanio]]</f>
        <v>4</v>
      </c>
      <c r="O1365" t="str">
        <f>IF(seguimiento[[#This Row],[curvaglucemia]]="","No realizada","Realizada")</f>
        <v>No realizada</v>
      </c>
      <c r="P1365" t="str">
        <f>IF(O1365="Realizada",seguimiento[[#This Row],[curvaglucemia]],"")</f>
        <v/>
      </c>
      <c r="Q1365" t="str">
        <f>IF(seguimiento[[#This Row],[vitaminaDRealizada]]="","",IF(seguimiento[[#This Row],[vitaminaDRealizada]]="No realizado","No realizada","Realizada"))</f>
        <v>Realizada</v>
      </c>
      <c r="R1365" t="str">
        <f>IF(Q1365="Realizada",seguimiento[[#This Row],[vitaminaDRealizada]],"")</f>
        <v>Normal</v>
      </c>
      <c r="S1365" t="str">
        <f>IF(seguimiento[[#This Row],[ige]]="No realizada","No realizada",IF(seguimiento[[#This Row],[ige]]="","","Realizada"))</f>
        <v>No realizada</v>
      </c>
      <c r="T1365" t="str">
        <f>IF(S1365="Realizada",seguimiento[[#This Row],[ige]],"")</f>
        <v/>
      </c>
      <c r="U1365" t="str">
        <f>IF(OR(seguimiento[[#This Row],[actividadfisica]]="Ejercicio regular",seguimiento[[#This Row],[actividadfisica]]="Actividad deportiva"),"Sí","")</f>
        <v>Sí</v>
      </c>
    </row>
    <row r="1366" spans="1:21" x14ac:dyDescent="0.3">
      <c r="A1366" t="str">
        <f>VLOOKUP(B1366,pacientes_insertados[],2,)</f>
        <v>61e34254ec4ec02e84f5dd7a</v>
      </c>
      <c r="B1366">
        <f>seguimiento[[#This Row],[idpaciente]]</f>
        <v>606</v>
      </c>
      <c r="C1366">
        <f t="shared" si="21"/>
        <v>2017</v>
      </c>
      <c r="D1366" s="1">
        <f>seguimiento[[#This Row],[fecha]]</f>
        <v>43061</v>
      </c>
      <c r="E1366" t="str">
        <f>seguimiento[[#This Row],[institucion]]</f>
        <v>Hospital Pediátrico Dr. Avelino Castelan</v>
      </c>
      <c r="F1366" t="str">
        <f>seguimiento[[#This Row],[fallecimiento]]</f>
        <v>No</v>
      </c>
      <c r="K1366" t="str">
        <f>seguimiento[[#This Row],[coberturamedica]]</f>
        <v>No</v>
      </c>
      <c r="L1366" t="str">
        <f>seguimiento[[#This Row],[ntratendovenosos]]</f>
        <v>1</v>
      </c>
      <c r="O1366" t="str">
        <f>IF(seguimiento[[#This Row],[curvaglucemia]]="","No realizada","Realizada")</f>
        <v>No realizada</v>
      </c>
      <c r="P1366" t="str">
        <f>IF(O1366="Realizada",seguimiento[[#This Row],[curvaglucemia]],"")</f>
        <v/>
      </c>
      <c r="Q1366" t="str">
        <f>IF(seguimiento[[#This Row],[vitaminaDRealizada]]="","",IF(seguimiento[[#This Row],[vitaminaDRealizada]]="No realizado","No realizada","Realizada"))</f>
        <v/>
      </c>
      <c r="R1366" t="str">
        <f>IF(Q1366="Realizada",seguimiento[[#This Row],[vitaminaDRealizada]],"")</f>
        <v/>
      </c>
      <c r="S1366" t="str">
        <f>IF(seguimiento[[#This Row],[ige]]="No realizada","No realizada",IF(seguimiento[[#This Row],[ige]]="","","Realizada"))</f>
        <v/>
      </c>
      <c r="T1366" t="str">
        <f>IF(S1366="Realizada",seguimiento[[#This Row],[ige]],"")</f>
        <v/>
      </c>
      <c r="U1366" t="str">
        <f>IF(OR(seguimiento[[#This Row],[actividadfisica]]="Ejercicio regular",seguimiento[[#This Row],[actividadfisica]]="Actividad deportiva"),"Sí","")</f>
        <v>Sí</v>
      </c>
    </row>
    <row r="1367" spans="1:21" x14ac:dyDescent="0.3">
      <c r="A1367" t="str">
        <f>VLOOKUP(B1367,pacientes_insertados[],2,)</f>
        <v>61e34254ec4ec02e84f5dd7a</v>
      </c>
      <c r="B1367">
        <f>seguimiento[[#This Row],[idpaciente]]</f>
        <v>606</v>
      </c>
      <c r="C1367">
        <f t="shared" si="21"/>
        <v>2018</v>
      </c>
      <c r="D1367" s="1">
        <f>seguimiento[[#This Row],[fecha]]</f>
        <v>43431</v>
      </c>
      <c r="E1367" t="str">
        <f>seguimiento[[#This Row],[institucion]]</f>
        <v>Hospital Pediátrico Dr. Avelino Castelan</v>
      </c>
      <c r="F1367" t="str">
        <f>seguimiento[[#This Row],[fallecimiento]]</f>
        <v>No</v>
      </c>
      <c r="L1367" t="str">
        <f>seguimiento[[#This Row],[ntratendovenosos]]</f>
        <v>1</v>
      </c>
      <c r="N1367" t="str">
        <f>seguimiento[[#This Row],[ncultivosanio]]</f>
        <v>4</v>
      </c>
      <c r="O1367" t="str">
        <f>IF(seguimiento[[#This Row],[curvaglucemia]]="","No realizada","Realizada")</f>
        <v>Realizada</v>
      </c>
      <c r="P1367" t="str">
        <f>IF(O1367="Realizada",seguimiento[[#This Row],[curvaglucemia]],"")</f>
        <v>Normal</v>
      </c>
      <c r="Q1367" t="str">
        <f>IF(seguimiento[[#This Row],[vitaminaDRealizada]]="","",IF(seguimiento[[#This Row],[vitaminaDRealizada]]="No realizado","No realizada","Realizada"))</f>
        <v>Realizada</v>
      </c>
      <c r="R1367" t="str">
        <f>IF(Q1367="Realizada",seguimiento[[#This Row],[vitaminaDRealizada]],"")</f>
        <v>Normal</v>
      </c>
      <c r="S1367" t="str">
        <f>IF(seguimiento[[#This Row],[ige]]="No realizada","No realizada",IF(seguimiento[[#This Row],[ige]]="","","Realizada"))</f>
        <v>Realizada</v>
      </c>
      <c r="T1367" t="str">
        <f>IF(S1367="Realizada",seguimiento[[#This Row],[ige]],"")</f>
        <v>Normal</v>
      </c>
      <c r="U1367" t="str">
        <f>IF(OR(seguimiento[[#This Row],[actividadfisica]]="Ejercicio regular",seguimiento[[#This Row],[actividadfisica]]="Actividad deportiva"),"Sí","")</f>
        <v/>
      </c>
    </row>
    <row r="1368" spans="1:21" x14ac:dyDescent="0.3">
      <c r="A1368" t="str">
        <f>VLOOKUP(B1368,pacientes_insertados[],2,)</f>
        <v>61e34254ec4ec02e84f5dd7b</v>
      </c>
      <c r="B1368">
        <f>seguimiento[[#This Row],[idpaciente]]</f>
        <v>607</v>
      </c>
      <c r="C1368">
        <f t="shared" si="21"/>
        <v>2013</v>
      </c>
      <c r="D1368" s="1">
        <f>seguimiento[[#This Row],[fecha]]</f>
        <v>41332</v>
      </c>
      <c r="E1368" t="str">
        <f>seguimiento[[#This Row],[institucion]]</f>
        <v>Hospital Pediátrico Dr. Avelino Castelan</v>
      </c>
      <c r="F1368" t="str">
        <f>seguimiento[[#This Row],[fallecimiento]]</f>
        <v>No</v>
      </c>
      <c r="I1368" t="str">
        <f>seguimiento[[#This Row],[educacion]]</f>
        <v>Primaria incompleta</v>
      </c>
      <c r="K1368" t="str">
        <f>seguimiento[[#This Row],[coberturamedica]]</f>
        <v>No</v>
      </c>
      <c r="M1368" t="str">
        <f>seguimiento[[#This Row],[Embarazo]]</f>
        <v>No</v>
      </c>
      <c r="N1368" t="str">
        <f>seguimiento[[#This Row],[ncultivosanio]]</f>
        <v>4</v>
      </c>
      <c r="O1368" t="str">
        <f>IF(seguimiento[[#This Row],[curvaglucemia]]="","No realizada","Realizada")</f>
        <v>Realizada</v>
      </c>
      <c r="P1368" t="str">
        <f>IF(O1368="Realizada",seguimiento[[#This Row],[curvaglucemia]],"")</f>
        <v>Normal</v>
      </c>
      <c r="Q1368" t="str">
        <f>IF(seguimiento[[#This Row],[vitaminaDRealizada]]="","",IF(seguimiento[[#This Row],[vitaminaDRealizada]]="No realizado","No realizada","Realizada"))</f>
        <v/>
      </c>
      <c r="R1368" t="str">
        <f>IF(Q1368="Realizada",seguimiento[[#This Row],[vitaminaDRealizada]],"")</f>
        <v/>
      </c>
      <c r="S1368" t="str">
        <f>IF(seguimiento[[#This Row],[ige]]="No realizada","No realizada",IF(seguimiento[[#This Row],[ige]]="","","Realizada"))</f>
        <v>Realizada</v>
      </c>
      <c r="T1368" t="str">
        <f>IF(S1368="Realizada",seguimiento[[#This Row],[ige]],"")</f>
        <v>&lt; 500</v>
      </c>
      <c r="U1368" t="str">
        <f>IF(OR(seguimiento[[#This Row],[actividadfisica]]="Ejercicio regular",seguimiento[[#This Row],[actividadfisica]]="Actividad deportiva"),"Sí","")</f>
        <v>Sí</v>
      </c>
    </row>
    <row r="1369" spans="1:21" x14ac:dyDescent="0.3">
      <c r="A1369" t="str">
        <f>VLOOKUP(B1369,pacientes_insertados[],2,)</f>
        <v>61e34254ec4ec02e84f5dd7b</v>
      </c>
      <c r="B1369">
        <f>seguimiento[[#This Row],[idpaciente]]</f>
        <v>607</v>
      </c>
      <c r="C1369">
        <f t="shared" si="21"/>
        <v>2014</v>
      </c>
      <c r="D1369" s="1">
        <f>seguimiento[[#This Row],[fecha]]</f>
        <v>41934</v>
      </c>
      <c r="E1369" t="str">
        <f>seguimiento[[#This Row],[institucion]]</f>
        <v>Hospital Pediatrico Dr. A. Castelan</v>
      </c>
      <c r="F1369" t="str">
        <f>seguimiento[[#This Row],[fallecimiento]]</f>
        <v>No</v>
      </c>
      <c r="K1369" t="str">
        <f>seguimiento[[#This Row],[coberturamedica]]</f>
        <v>No</v>
      </c>
      <c r="N1369" t="str">
        <f>seguimiento[[#This Row],[ncultivosanio]]</f>
        <v>4</v>
      </c>
      <c r="O1369" t="str">
        <f>IF(seguimiento[[#This Row],[curvaglucemia]]="","No realizada","Realizada")</f>
        <v>Realizada</v>
      </c>
      <c r="P1369" t="str">
        <f>IF(O1369="Realizada",seguimiento[[#This Row],[curvaglucemia]],"")</f>
        <v>Normal</v>
      </c>
      <c r="Q1369" t="str">
        <f>IF(seguimiento[[#This Row],[vitaminaDRealizada]]="","",IF(seguimiento[[#This Row],[vitaminaDRealizada]]="No realizado","No realizada","Realizada"))</f>
        <v>Realizada</v>
      </c>
      <c r="R1369" t="str">
        <f>IF(Q1369="Realizada",seguimiento[[#This Row],[vitaminaDRealizada]],"")</f>
        <v>Normal</v>
      </c>
      <c r="S1369" t="str">
        <f>IF(seguimiento[[#This Row],[ige]]="No realizada","No realizada",IF(seguimiento[[#This Row],[ige]]="","","Realizada"))</f>
        <v>Realizada</v>
      </c>
      <c r="T1369" t="str">
        <f>IF(S1369="Realizada",seguimiento[[#This Row],[ige]],"")</f>
        <v>Normal</v>
      </c>
      <c r="U1369" t="str">
        <f>IF(OR(seguimiento[[#This Row],[actividadfisica]]="Ejercicio regular",seguimiento[[#This Row],[actividadfisica]]="Actividad deportiva"),"Sí","")</f>
        <v/>
      </c>
    </row>
    <row r="1370" spans="1:21" x14ac:dyDescent="0.3">
      <c r="A1370" t="str">
        <f>VLOOKUP(B1370,pacientes_insertados[],2,)</f>
        <v>61e34254ec4ec02e84f5dd7b</v>
      </c>
      <c r="B1370">
        <f>seguimiento[[#This Row],[idpaciente]]</f>
        <v>607</v>
      </c>
      <c r="C1370">
        <f t="shared" si="21"/>
        <v>2015</v>
      </c>
      <c r="D1370" s="1">
        <f>seguimiento[[#This Row],[fecha]]</f>
        <v>42347</v>
      </c>
      <c r="E1370" t="str">
        <f>seguimiento[[#This Row],[institucion]]</f>
        <v>Hospital Pediatrico Dr. A. Castelan</v>
      </c>
      <c r="F1370" t="str">
        <f>seguimiento[[#This Row],[fallecimiento]]</f>
        <v>No</v>
      </c>
      <c r="N1370" t="str">
        <f>seguimiento[[#This Row],[ncultivosanio]]</f>
        <v>4</v>
      </c>
      <c r="O1370" t="str">
        <f>IF(seguimiento[[#This Row],[curvaglucemia]]="","No realizada","Realizada")</f>
        <v>Realizada</v>
      </c>
      <c r="P1370" t="str">
        <f>IF(O1370="Realizada",seguimiento[[#This Row],[curvaglucemia]],"")</f>
        <v>Normal</v>
      </c>
      <c r="Q1370" t="str">
        <f>IF(seguimiento[[#This Row],[vitaminaDRealizada]]="","",IF(seguimiento[[#This Row],[vitaminaDRealizada]]="No realizado","No realizada","Realizada"))</f>
        <v>Realizada</v>
      </c>
      <c r="R1370" t="str">
        <f>IF(Q1370="Realizada",seguimiento[[#This Row],[vitaminaDRealizada]],"")</f>
        <v>Normal</v>
      </c>
      <c r="S1370" t="str">
        <f>IF(seguimiento[[#This Row],[ige]]="No realizada","No realizada",IF(seguimiento[[#This Row],[ige]]="","","Realizada"))</f>
        <v>Realizada</v>
      </c>
      <c r="T1370" t="str">
        <f>IF(S1370="Realizada",seguimiento[[#This Row],[ige]],"")</f>
        <v>Normal</v>
      </c>
      <c r="U1370" t="str">
        <f>IF(OR(seguimiento[[#This Row],[actividadfisica]]="Ejercicio regular",seguimiento[[#This Row],[actividadfisica]]="Actividad deportiva"),"Sí","")</f>
        <v/>
      </c>
    </row>
    <row r="1371" spans="1:21" x14ac:dyDescent="0.3">
      <c r="A1371" t="str">
        <f>VLOOKUP(B1371,pacientes_insertados[],2,)</f>
        <v>61e34254ec4ec02e84f5dd7b</v>
      </c>
      <c r="B1371">
        <f>seguimiento[[#This Row],[idpaciente]]</f>
        <v>607</v>
      </c>
      <c r="C1371">
        <f t="shared" si="21"/>
        <v>2016</v>
      </c>
      <c r="D1371" s="1">
        <f>seguimiento[[#This Row],[fecha]]</f>
        <v>42536</v>
      </c>
      <c r="E1371" t="str">
        <f>seguimiento[[#This Row],[institucion]]</f>
        <v>Hospital Pediátrico Dr. Avelino Castelan</v>
      </c>
      <c r="F1371" t="str">
        <f>seguimiento[[#This Row],[fallecimiento]]</f>
        <v>No</v>
      </c>
      <c r="K1371" t="str">
        <f>seguimiento[[#This Row],[coberturamedica]]</f>
        <v>Sí</v>
      </c>
      <c r="N1371" t="str">
        <f>seguimiento[[#This Row],[ncultivosanio]]</f>
        <v>3</v>
      </c>
      <c r="O1371" t="str">
        <f>IF(seguimiento[[#This Row],[curvaglucemia]]="","No realizada","Realizada")</f>
        <v>Realizada</v>
      </c>
      <c r="P1371" t="str">
        <f>IF(O1371="Realizada",seguimiento[[#This Row],[curvaglucemia]],"")</f>
        <v>Normal</v>
      </c>
      <c r="Q1371" t="str">
        <f>IF(seguimiento[[#This Row],[vitaminaDRealizada]]="","",IF(seguimiento[[#This Row],[vitaminaDRealizada]]="No realizado","No realizada","Realizada"))</f>
        <v>Realizada</v>
      </c>
      <c r="R1371" t="str">
        <f>IF(Q1371="Realizada",seguimiento[[#This Row],[vitaminaDRealizada]],"")</f>
        <v>Normal</v>
      </c>
      <c r="S1371" t="str">
        <f>IF(seguimiento[[#This Row],[ige]]="No realizada","No realizada",IF(seguimiento[[#This Row],[ige]]="","","Realizada"))</f>
        <v>Realizada</v>
      </c>
      <c r="T1371" t="str">
        <f>IF(S1371="Realizada",seguimiento[[#This Row],[ige]],"")</f>
        <v>Normal</v>
      </c>
      <c r="U1371" t="str">
        <f>IF(OR(seguimiento[[#This Row],[actividadfisica]]="Ejercicio regular",seguimiento[[#This Row],[actividadfisica]]="Actividad deportiva"),"Sí","")</f>
        <v/>
      </c>
    </row>
    <row r="1372" spans="1:21" x14ac:dyDescent="0.3">
      <c r="A1372" t="str">
        <f>VLOOKUP(B1372,pacientes_insertados[],2,)</f>
        <v>61e34254ec4ec02e84f5dd7b</v>
      </c>
      <c r="B1372">
        <f>seguimiento[[#This Row],[idpaciente]]</f>
        <v>607</v>
      </c>
      <c r="C1372">
        <f t="shared" si="21"/>
        <v>2017</v>
      </c>
      <c r="D1372" s="1">
        <f>seguimiento[[#This Row],[fecha]]</f>
        <v>42991</v>
      </c>
      <c r="E1372" t="str">
        <f>seguimiento[[#This Row],[institucion]]</f>
        <v>Hospital Pediátrico Dr. Avelino Castelan</v>
      </c>
      <c r="F1372" t="str">
        <f>seguimiento[[#This Row],[fallecimiento]]</f>
        <v>No</v>
      </c>
      <c r="K1372" t="str">
        <f>seguimiento[[#This Row],[coberturamedica]]</f>
        <v>Sí</v>
      </c>
      <c r="L1372" t="str">
        <f>seguimiento[[#This Row],[ntratendovenosos]]</f>
        <v>1</v>
      </c>
      <c r="N1372" t="str">
        <f>seguimiento[[#This Row],[ncultivosanio]]</f>
        <v>6</v>
      </c>
      <c r="O1372" t="str">
        <f>IF(seguimiento[[#This Row],[curvaglucemia]]="","No realizada","Realizada")</f>
        <v>Realizada</v>
      </c>
      <c r="P1372" t="str">
        <f>IF(O1372="Realizada",seguimiento[[#This Row],[curvaglucemia]],"")</f>
        <v>Normal</v>
      </c>
      <c r="Q1372" t="str">
        <f>IF(seguimiento[[#This Row],[vitaminaDRealizada]]="","",IF(seguimiento[[#This Row],[vitaminaDRealizada]]="No realizado","No realizada","Realizada"))</f>
        <v>Realizada</v>
      </c>
      <c r="R1372" t="str">
        <f>IF(Q1372="Realizada",seguimiento[[#This Row],[vitaminaDRealizada]],"")</f>
        <v>Normal</v>
      </c>
      <c r="S1372" t="str">
        <f>IF(seguimiento[[#This Row],[ige]]="No realizada","No realizada",IF(seguimiento[[#This Row],[ige]]="","","Realizada"))</f>
        <v/>
      </c>
      <c r="T1372" t="str">
        <f>IF(S1372="Realizada",seguimiento[[#This Row],[ige]],"")</f>
        <v/>
      </c>
      <c r="U1372" t="str">
        <f>IF(OR(seguimiento[[#This Row],[actividadfisica]]="Ejercicio regular",seguimiento[[#This Row],[actividadfisica]]="Actividad deportiva"),"Sí","")</f>
        <v/>
      </c>
    </row>
    <row r="1373" spans="1:21" x14ac:dyDescent="0.3">
      <c r="A1373" t="str">
        <f>VLOOKUP(B1373,pacientes_insertados[],2,)</f>
        <v>61e34254ec4ec02e84f5dd7b</v>
      </c>
      <c r="B1373">
        <f>seguimiento[[#This Row],[idpaciente]]</f>
        <v>607</v>
      </c>
      <c r="C1373">
        <f t="shared" si="21"/>
        <v>2018</v>
      </c>
      <c r="D1373" s="1">
        <f>seguimiento[[#This Row],[fecha]]</f>
        <v>43348</v>
      </c>
      <c r="E1373" t="str">
        <f>seguimiento[[#This Row],[institucion]]</f>
        <v>Hospital Pediátrico Dr. Avelino Castelan</v>
      </c>
      <c r="F1373" t="str">
        <f>seguimiento[[#This Row],[fallecimiento]]</f>
        <v>No</v>
      </c>
      <c r="K1373" t="str">
        <f>seguimiento[[#This Row],[coberturamedica]]</f>
        <v>Sí</v>
      </c>
      <c r="N1373" t="str">
        <f>seguimiento[[#This Row],[ncultivosanio]]</f>
        <v>6</v>
      </c>
      <c r="O1373" t="str">
        <f>IF(seguimiento[[#This Row],[curvaglucemia]]="","No realizada","Realizada")</f>
        <v>Realizada</v>
      </c>
      <c r="P1373" t="str">
        <f>IF(O1373="Realizada",seguimiento[[#This Row],[curvaglucemia]],"")</f>
        <v>Intolerancia</v>
      </c>
      <c r="Q1373" t="str">
        <f>IF(seguimiento[[#This Row],[vitaminaDRealizada]]="","",IF(seguimiento[[#This Row],[vitaminaDRealizada]]="No realizado","No realizada","Realizada"))</f>
        <v>Realizada</v>
      </c>
      <c r="R1373" t="str">
        <f>IF(Q1373="Realizada",seguimiento[[#This Row],[vitaminaDRealizada]],"")</f>
        <v>Normal</v>
      </c>
      <c r="S1373" t="str">
        <f>IF(seguimiento[[#This Row],[ige]]="No realizada","No realizada",IF(seguimiento[[#This Row],[ige]]="","","Realizada"))</f>
        <v/>
      </c>
      <c r="T1373" t="str">
        <f>IF(S1373="Realizada",seguimiento[[#This Row],[ige]],"")</f>
        <v/>
      </c>
      <c r="U1373" t="str">
        <f>IF(OR(seguimiento[[#This Row],[actividadfisica]]="Ejercicio regular",seguimiento[[#This Row],[actividadfisica]]="Actividad deportiva"),"Sí","")</f>
        <v/>
      </c>
    </row>
    <row r="1374" spans="1:21" x14ac:dyDescent="0.3">
      <c r="A1374" t="str">
        <f>VLOOKUP(B1374,pacientes_insertados[],2,)</f>
        <v>61e34254ec4ec02e84f5dd7c</v>
      </c>
      <c r="B1374">
        <f>seguimiento[[#This Row],[idpaciente]]</f>
        <v>608</v>
      </c>
      <c r="C1374">
        <f t="shared" si="21"/>
        <v>2015</v>
      </c>
      <c r="D1374" s="1">
        <f>seguimiento[[#This Row],[fecha]]</f>
        <v>42100</v>
      </c>
      <c r="E1374" t="str">
        <f>seguimiento[[#This Row],[institucion]]</f>
        <v>HOSPITAL LUCIO MOLAS</v>
      </c>
      <c r="F1374" t="str">
        <f>seguimiento[[#This Row],[fallecimiento]]</f>
        <v>No</v>
      </c>
      <c r="K1374" t="str">
        <f>seguimiento[[#This Row],[coberturamedica]]</f>
        <v>No</v>
      </c>
      <c r="L1374" t="str">
        <f>seguimiento[[#This Row],[ntratendovenosos]]</f>
        <v>1</v>
      </c>
      <c r="M1374" t="str">
        <f>seguimiento[[#This Row],[Embarazo]]</f>
        <v>No</v>
      </c>
      <c r="O1374" t="str">
        <f>IF(seguimiento[[#This Row],[curvaglucemia]]="","No realizada","Realizada")</f>
        <v>No realizada</v>
      </c>
      <c r="P1374" t="str">
        <f>IF(O1374="Realizada",seguimiento[[#This Row],[curvaglucemia]],"")</f>
        <v/>
      </c>
      <c r="Q1374" t="str">
        <f>IF(seguimiento[[#This Row],[vitaminaDRealizada]]="","",IF(seguimiento[[#This Row],[vitaminaDRealizada]]="No realizado","No realizada","Realizada"))</f>
        <v/>
      </c>
      <c r="R1374" t="str">
        <f>IF(Q1374="Realizada",seguimiento[[#This Row],[vitaminaDRealizada]],"")</f>
        <v/>
      </c>
      <c r="S1374" t="str">
        <f>IF(seguimiento[[#This Row],[ige]]="No realizada","No realizada",IF(seguimiento[[#This Row],[ige]]="","","Realizada"))</f>
        <v>Realizada</v>
      </c>
      <c r="T1374" t="str">
        <f>IF(S1374="Realizada",seguimiento[[#This Row],[ige]],"")</f>
        <v>&lt; 500</v>
      </c>
      <c r="U1374" t="str">
        <f>IF(OR(seguimiento[[#This Row],[actividadfisica]]="Ejercicio regular",seguimiento[[#This Row],[actividadfisica]]="Actividad deportiva"),"Sí","")</f>
        <v/>
      </c>
    </row>
    <row r="1375" spans="1:21" x14ac:dyDescent="0.3">
      <c r="A1375" t="str">
        <f>VLOOKUP(B1375,pacientes_insertados[],2,)</f>
        <v>61e34254ec4ec02e84f5dd7d</v>
      </c>
      <c r="B1375">
        <f>seguimiento[[#This Row],[idpaciente]]</f>
        <v>609</v>
      </c>
      <c r="C1375">
        <f t="shared" si="21"/>
        <v>2015</v>
      </c>
      <c r="D1375" s="1">
        <f>seguimiento[[#This Row],[fecha]]</f>
        <v>42096</v>
      </c>
      <c r="E1375" t="str">
        <f>seguimiento[[#This Row],[institucion]]</f>
        <v>HOSPITAL LUCIO MOLAS</v>
      </c>
      <c r="F1375" t="str">
        <f>seguimiento[[#This Row],[fallecimiento]]</f>
        <v>No</v>
      </c>
      <c r="K1375" t="str">
        <f>seguimiento[[#This Row],[coberturamedica]]</f>
        <v>Sí</v>
      </c>
      <c r="L1375" t="str">
        <f>seguimiento[[#This Row],[ntratendovenosos]]</f>
        <v>3</v>
      </c>
      <c r="M1375" t="str">
        <f>seguimiento[[#This Row],[Embarazo]]</f>
        <v>No</v>
      </c>
      <c r="N1375" t="str">
        <f>seguimiento[[#This Row],[ncultivosanio]]</f>
        <v>4</v>
      </c>
      <c r="O1375" t="str">
        <f>IF(seguimiento[[#This Row],[curvaglucemia]]="","No realizada","Realizada")</f>
        <v>Realizada</v>
      </c>
      <c r="P1375" t="str">
        <f>IF(O1375="Realizada",seguimiento[[#This Row],[curvaglucemia]],"")</f>
        <v>Diabetes</v>
      </c>
      <c r="Q1375" t="str">
        <f>IF(seguimiento[[#This Row],[vitaminaDRealizada]]="","",IF(seguimiento[[#This Row],[vitaminaDRealizada]]="No realizado","No realizada","Realizada"))</f>
        <v/>
      </c>
      <c r="R1375" t="str">
        <f>IF(Q1375="Realizada",seguimiento[[#This Row],[vitaminaDRealizada]],"")</f>
        <v/>
      </c>
      <c r="S1375" t="str">
        <f>IF(seguimiento[[#This Row],[ige]]="No realizada","No realizada",IF(seguimiento[[#This Row],[ige]]="","","Realizada"))</f>
        <v>Realizada</v>
      </c>
      <c r="T1375" t="str">
        <f>IF(S1375="Realizada",seguimiento[[#This Row],[ige]],"")</f>
        <v>&lt; 500</v>
      </c>
      <c r="U1375" t="str">
        <f>IF(OR(seguimiento[[#This Row],[actividadfisica]]="Ejercicio regular",seguimiento[[#This Row],[actividadfisica]]="Actividad deportiva"),"Sí","")</f>
        <v>Sí</v>
      </c>
    </row>
    <row r="1376" spans="1:21" x14ac:dyDescent="0.3">
      <c r="A1376" t="str">
        <f>VLOOKUP(B1376,pacientes_insertados[],2,)</f>
        <v>61e34254ec4ec02e84f5dd7e</v>
      </c>
      <c r="B1376">
        <f>seguimiento[[#This Row],[idpaciente]]</f>
        <v>610</v>
      </c>
      <c r="C1376">
        <f t="shared" si="21"/>
        <v>2013</v>
      </c>
      <c r="D1376" s="1">
        <f>seguimiento[[#This Row],[fecha]]</f>
        <v>41346</v>
      </c>
      <c r="E1376" t="str">
        <f>seguimiento[[#This Row],[institucion]]</f>
        <v>Hospital Pediátrico Dr. Avelino Castelan</v>
      </c>
      <c r="F1376" t="str">
        <f>seguimiento[[#This Row],[fallecimiento]]</f>
        <v>No</v>
      </c>
      <c r="I1376" t="str">
        <f>seguimiento[[#This Row],[educacion]]</f>
        <v>Primaria incompleta</v>
      </c>
      <c r="K1376" t="str">
        <f>seguimiento[[#This Row],[coberturamedica]]</f>
        <v>Sí</v>
      </c>
      <c r="L1376" t="str">
        <f>seguimiento[[#This Row],[ntratendovenosos]]</f>
        <v>1</v>
      </c>
      <c r="M1376" t="str">
        <f>seguimiento[[#This Row],[Embarazo]]</f>
        <v>No</v>
      </c>
      <c r="N1376" t="str">
        <f>seguimiento[[#This Row],[ncultivosanio]]</f>
        <v>6</v>
      </c>
      <c r="O1376" t="str">
        <f>IF(seguimiento[[#This Row],[curvaglucemia]]="","No realizada","Realizada")</f>
        <v>Realizada</v>
      </c>
      <c r="P1376" t="str">
        <f>IF(O1376="Realizada",seguimiento[[#This Row],[curvaglucemia]],"")</f>
        <v>Normal</v>
      </c>
      <c r="Q1376" t="str">
        <f>IF(seguimiento[[#This Row],[vitaminaDRealizada]]="","",IF(seguimiento[[#This Row],[vitaminaDRealizada]]="No realizado","No realizada","Realizada"))</f>
        <v/>
      </c>
      <c r="R1376" t="str">
        <f>IF(Q1376="Realizada",seguimiento[[#This Row],[vitaminaDRealizada]],"")</f>
        <v/>
      </c>
      <c r="S1376" t="str">
        <f>IF(seguimiento[[#This Row],[ige]]="No realizada","No realizada",IF(seguimiento[[#This Row],[ige]]="","","Realizada"))</f>
        <v>Realizada</v>
      </c>
      <c r="T1376" t="str">
        <f>IF(S1376="Realizada",seguimiento[[#This Row],[ige]],"")</f>
        <v>&lt; 500</v>
      </c>
      <c r="U1376" t="str">
        <f>IF(OR(seguimiento[[#This Row],[actividadfisica]]="Ejercicio regular",seguimiento[[#This Row],[actividadfisica]]="Actividad deportiva"),"Sí","")</f>
        <v/>
      </c>
    </row>
    <row r="1377" spans="1:21" x14ac:dyDescent="0.3">
      <c r="A1377" t="str">
        <f>VLOOKUP(B1377,pacientes_insertados[],2,)</f>
        <v>61e34254ec4ec02e84f5dd7e</v>
      </c>
      <c r="B1377">
        <f>seguimiento[[#This Row],[idpaciente]]</f>
        <v>610</v>
      </c>
      <c r="C1377">
        <f t="shared" si="21"/>
        <v>2014</v>
      </c>
      <c r="D1377" s="1">
        <f>seguimiento[[#This Row],[fecha]]</f>
        <v>41941</v>
      </c>
      <c r="E1377" t="str">
        <f>seguimiento[[#This Row],[institucion]]</f>
        <v>Hospital Pediatrico Dr. A. Castelan</v>
      </c>
      <c r="F1377" t="str">
        <f>seguimiento[[#This Row],[fallecimiento]]</f>
        <v>No</v>
      </c>
      <c r="K1377" t="str">
        <f>seguimiento[[#This Row],[coberturamedica]]</f>
        <v>Sí</v>
      </c>
      <c r="L1377" t="str">
        <f>seguimiento[[#This Row],[ntratendovenosos]]</f>
        <v>2</v>
      </c>
      <c r="N1377" t="str">
        <f>seguimiento[[#This Row],[ncultivosanio]]</f>
        <v>6</v>
      </c>
      <c r="O1377" t="str">
        <f>IF(seguimiento[[#This Row],[curvaglucemia]]="","No realizada","Realizada")</f>
        <v>Realizada</v>
      </c>
      <c r="P1377" t="str">
        <f>IF(O1377="Realizada",seguimiento[[#This Row],[curvaglucemia]],"")</f>
        <v>Normal</v>
      </c>
      <c r="Q1377" t="str">
        <f>IF(seguimiento[[#This Row],[vitaminaDRealizada]]="","",IF(seguimiento[[#This Row],[vitaminaDRealizada]]="No realizado","No realizada","Realizada"))</f>
        <v>Realizada</v>
      </c>
      <c r="R1377" t="str">
        <f>IF(Q1377="Realizada",seguimiento[[#This Row],[vitaminaDRealizada]],"")</f>
        <v>Normal</v>
      </c>
      <c r="S1377" t="str">
        <f>IF(seguimiento[[#This Row],[ige]]="No realizada","No realizada",IF(seguimiento[[#This Row],[ige]]="","","Realizada"))</f>
        <v>Realizada</v>
      </c>
      <c r="T1377" t="str">
        <f>IF(S1377="Realizada",seguimiento[[#This Row],[ige]],"")</f>
        <v>Normal</v>
      </c>
      <c r="U1377" t="str">
        <f>IF(OR(seguimiento[[#This Row],[actividadfisica]]="Ejercicio regular",seguimiento[[#This Row],[actividadfisica]]="Actividad deportiva"),"Sí","")</f>
        <v/>
      </c>
    </row>
    <row r="1378" spans="1:21" x14ac:dyDescent="0.3">
      <c r="A1378" t="str">
        <f>VLOOKUP(B1378,pacientes_insertados[],2,)</f>
        <v>61e34254ec4ec02e84f5dd7e</v>
      </c>
      <c r="B1378">
        <f>seguimiento[[#This Row],[idpaciente]]</f>
        <v>610</v>
      </c>
      <c r="C1378">
        <f t="shared" si="21"/>
        <v>2015</v>
      </c>
      <c r="D1378" s="1">
        <f>seguimiento[[#This Row],[fecha]]</f>
        <v>42312</v>
      </c>
      <c r="E1378" t="str">
        <f>seguimiento[[#This Row],[institucion]]</f>
        <v>Hospital Pediatrico Dr. A. Castelan</v>
      </c>
      <c r="F1378" t="str">
        <f>seguimiento[[#This Row],[fallecimiento]]</f>
        <v>No</v>
      </c>
      <c r="L1378" t="str">
        <f>seguimiento[[#This Row],[ntratendovenosos]]</f>
        <v>2</v>
      </c>
      <c r="N1378" t="str">
        <f>seguimiento[[#This Row],[ncultivosanio]]</f>
        <v>6</v>
      </c>
      <c r="O1378" t="str">
        <f>IF(seguimiento[[#This Row],[curvaglucemia]]="","No realizada","Realizada")</f>
        <v>Realizada</v>
      </c>
      <c r="P1378" t="str">
        <f>IF(O1378="Realizada",seguimiento[[#This Row],[curvaglucemia]],"")</f>
        <v>Normal</v>
      </c>
      <c r="Q1378" t="str">
        <f>IF(seguimiento[[#This Row],[vitaminaDRealizada]]="","",IF(seguimiento[[#This Row],[vitaminaDRealizada]]="No realizado","No realizada","Realizada"))</f>
        <v>Realizada</v>
      </c>
      <c r="R1378" t="str">
        <f>IF(Q1378="Realizada",seguimiento[[#This Row],[vitaminaDRealizada]],"")</f>
        <v>Normal</v>
      </c>
      <c r="S1378" t="str">
        <f>IF(seguimiento[[#This Row],[ige]]="No realizada","No realizada",IF(seguimiento[[#This Row],[ige]]="","","Realizada"))</f>
        <v>Realizada</v>
      </c>
      <c r="T1378" t="str">
        <f>IF(S1378="Realizada",seguimiento[[#This Row],[ige]],"")</f>
        <v>Normal</v>
      </c>
      <c r="U1378" t="str">
        <f>IF(OR(seguimiento[[#This Row],[actividadfisica]]="Ejercicio regular",seguimiento[[#This Row],[actividadfisica]]="Actividad deportiva"),"Sí","")</f>
        <v/>
      </c>
    </row>
    <row r="1379" spans="1:21" x14ac:dyDescent="0.3">
      <c r="A1379" t="str">
        <f>VLOOKUP(B1379,pacientes_insertados[],2,)</f>
        <v>61e34254ec4ec02e84f5dd7f</v>
      </c>
      <c r="B1379">
        <f>seguimiento[[#This Row],[idpaciente]]</f>
        <v>611</v>
      </c>
      <c r="C1379">
        <f t="shared" si="21"/>
        <v>2013</v>
      </c>
      <c r="D1379" s="1">
        <f>seguimiento[[#This Row],[fecha]]</f>
        <v>41346</v>
      </c>
      <c r="E1379" t="str">
        <f>seguimiento[[#This Row],[institucion]]</f>
        <v>Hospital Pediátrico Dr. Avelino Castelan</v>
      </c>
      <c r="F1379" t="str">
        <f>seguimiento[[#This Row],[fallecimiento]]</f>
        <v>No</v>
      </c>
      <c r="I1379" t="str">
        <f>seguimiento[[#This Row],[educacion]]</f>
        <v>Primaria incompleta</v>
      </c>
      <c r="K1379" t="str">
        <f>seguimiento[[#This Row],[coberturamedica]]</f>
        <v>No</v>
      </c>
      <c r="M1379" t="str">
        <f>seguimiento[[#This Row],[Embarazo]]</f>
        <v>No</v>
      </c>
      <c r="O1379" t="str">
        <f>IF(seguimiento[[#This Row],[curvaglucemia]]="","No realizada","Realizada")</f>
        <v>Realizada</v>
      </c>
      <c r="P1379" t="str">
        <f>IF(O1379="Realizada",seguimiento[[#This Row],[curvaglucemia]],"")</f>
        <v>Normal</v>
      </c>
      <c r="Q1379" t="str">
        <f>IF(seguimiento[[#This Row],[vitaminaDRealizada]]="","",IF(seguimiento[[#This Row],[vitaminaDRealizada]]="No realizado","No realizada","Realizada"))</f>
        <v/>
      </c>
      <c r="R1379" t="str">
        <f>IF(Q1379="Realizada",seguimiento[[#This Row],[vitaminaDRealizada]],"")</f>
        <v/>
      </c>
      <c r="S1379" t="str">
        <f>IF(seguimiento[[#This Row],[ige]]="No realizada","No realizada",IF(seguimiento[[#This Row],[ige]]="","","Realizada"))</f>
        <v>Realizada</v>
      </c>
      <c r="T1379" t="str">
        <f>IF(S1379="Realizada",seguimiento[[#This Row],[ige]],"")</f>
        <v>&lt; 500</v>
      </c>
      <c r="U1379" t="str">
        <f>IF(OR(seguimiento[[#This Row],[actividadfisica]]="Ejercicio regular",seguimiento[[#This Row],[actividadfisica]]="Actividad deportiva"),"Sí","")</f>
        <v>Sí</v>
      </c>
    </row>
    <row r="1380" spans="1:21" x14ac:dyDescent="0.3">
      <c r="A1380" t="str">
        <f>VLOOKUP(B1380,pacientes_insertados[],2,)</f>
        <v>61e34254ec4ec02e84f5dd7f</v>
      </c>
      <c r="B1380">
        <f>seguimiento[[#This Row],[idpaciente]]</f>
        <v>611</v>
      </c>
      <c r="C1380">
        <f t="shared" si="21"/>
        <v>2013</v>
      </c>
      <c r="D1380" s="1">
        <f>seguimiento[[#This Row],[fecha]]</f>
        <v>41346</v>
      </c>
      <c r="E1380" t="str">
        <f>seguimiento[[#This Row],[institucion]]</f>
        <v>Hospital Pediátrico Dr. Avelino Castelan</v>
      </c>
      <c r="F1380" t="str">
        <f>seguimiento[[#This Row],[fallecimiento]]</f>
        <v>No</v>
      </c>
      <c r="O1380" t="str">
        <f>IF(seguimiento[[#This Row],[curvaglucemia]]="","No realizada","Realizada")</f>
        <v>No realizada</v>
      </c>
      <c r="P1380" t="str">
        <f>IF(O1380="Realizada",seguimiento[[#This Row],[curvaglucemia]],"")</f>
        <v/>
      </c>
      <c r="Q1380" t="str">
        <f>IF(seguimiento[[#This Row],[vitaminaDRealizada]]="","",IF(seguimiento[[#This Row],[vitaminaDRealizada]]="No realizado","No realizada","Realizada"))</f>
        <v/>
      </c>
      <c r="R1380" t="str">
        <f>IF(Q1380="Realizada",seguimiento[[#This Row],[vitaminaDRealizada]],"")</f>
        <v/>
      </c>
      <c r="S1380" t="str">
        <f>IF(seguimiento[[#This Row],[ige]]="No realizada","No realizada",IF(seguimiento[[#This Row],[ige]]="","","Realizada"))</f>
        <v/>
      </c>
      <c r="T1380" t="str">
        <f>IF(S1380="Realizada",seguimiento[[#This Row],[ige]],"")</f>
        <v/>
      </c>
      <c r="U1380" t="str">
        <f>IF(OR(seguimiento[[#This Row],[actividadfisica]]="Ejercicio regular",seguimiento[[#This Row],[actividadfisica]]="Actividad deportiva"),"Sí","")</f>
        <v/>
      </c>
    </row>
    <row r="1381" spans="1:21" x14ac:dyDescent="0.3">
      <c r="A1381" t="str">
        <f>VLOOKUP(B1381,pacientes_insertados[],2,)</f>
        <v>61e34254ec4ec02e84f5dd7f</v>
      </c>
      <c r="B1381">
        <f>seguimiento[[#This Row],[idpaciente]]</f>
        <v>611</v>
      </c>
      <c r="C1381">
        <f t="shared" si="21"/>
        <v>2014</v>
      </c>
      <c r="D1381" s="1">
        <f>seguimiento[[#This Row],[fecha]]</f>
        <v>41968</v>
      </c>
      <c r="E1381" t="str">
        <f>seguimiento[[#This Row],[institucion]]</f>
        <v>Hospital Pediátrico Dr. Avelino Castelan</v>
      </c>
      <c r="F1381" t="str">
        <f>seguimiento[[#This Row],[fallecimiento]]</f>
        <v>No</v>
      </c>
      <c r="K1381" t="str">
        <f>seguimiento[[#This Row],[coberturamedica]]</f>
        <v>No</v>
      </c>
      <c r="L1381" t="str">
        <f>seguimiento[[#This Row],[ntratendovenosos]]</f>
        <v>1</v>
      </c>
      <c r="N1381" t="str">
        <f>seguimiento[[#This Row],[ncultivosanio]]</f>
        <v>4</v>
      </c>
      <c r="O1381" t="str">
        <f>IF(seguimiento[[#This Row],[curvaglucemia]]="","No realizada","Realizada")</f>
        <v>Realizada</v>
      </c>
      <c r="P1381" t="str">
        <f>IF(O1381="Realizada",seguimiento[[#This Row],[curvaglucemia]],"")</f>
        <v>Normal</v>
      </c>
      <c r="Q1381" t="str">
        <f>IF(seguimiento[[#This Row],[vitaminaDRealizada]]="","",IF(seguimiento[[#This Row],[vitaminaDRealizada]]="No realizado","No realizada","Realizada"))</f>
        <v>Realizada</v>
      </c>
      <c r="R1381" t="str">
        <f>IF(Q1381="Realizada",seguimiento[[#This Row],[vitaminaDRealizada]],"")</f>
        <v>Normal</v>
      </c>
      <c r="S1381" t="str">
        <f>IF(seguimiento[[#This Row],[ige]]="No realizada","No realizada",IF(seguimiento[[#This Row],[ige]]="","","Realizada"))</f>
        <v>Realizada</v>
      </c>
      <c r="T1381" t="str">
        <f>IF(S1381="Realizada",seguimiento[[#This Row],[ige]],"")</f>
        <v>&lt; 500</v>
      </c>
      <c r="U1381" t="str">
        <f>IF(OR(seguimiento[[#This Row],[actividadfisica]]="Ejercicio regular",seguimiento[[#This Row],[actividadfisica]]="Actividad deportiva"),"Sí","")</f>
        <v/>
      </c>
    </row>
    <row r="1382" spans="1:21" x14ac:dyDescent="0.3">
      <c r="A1382" t="str">
        <f>VLOOKUP(B1382,pacientes_insertados[],2,)</f>
        <v>61e34256ec4ec02e84f5dfd5</v>
      </c>
      <c r="B1382">
        <f>seguimiento[[#This Row],[idpaciente]]</f>
        <v>612</v>
      </c>
      <c r="C1382">
        <f t="shared" si="21"/>
        <v>2013</v>
      </c>
      <c r="D1382" s="1">
        <f>seguimiento[[#This Row],[fecha]]</f>
        <v>41360</v>
      </c>
      <c r="E1382" t="str">
        <f>seguimiento[[#This Row],[institucion]]</f>
        <v>Hospital Pediátrico Dr. Avelino Castelan</v>
      </c>
      <c r="F1382" t="str">
        <f>seguimiento[[#This Row],[fallecimiento]]</f>
        <v>No</v>
      </c>
      <c r="I1382" t="str">
        <f>seguimiento[[#This Row],[educacion]]</f>
        <v>Analfabeta</v>
      </c>
      <c r="K1382" t="str">
        <f>seguimiento[[#This Row],[coberturamedica]]</f>
        <v>No</v>
      </c>
      <c r="L1382" t="str">
        <f>seguimiento[[#This Row],[ntratendovenosos]]</f>
        <v>2</v>
      </c>
      <c r="M1382" t="str">
        <f>seguimiento[[#This Row],[Embarazo]]</f>
        <v>No</v>
      </c>
      <c r="N1382" t="str">
        <f>seguimiento[[#This Row],[ncultivosanio]]</f>
        <v>6</v>
      </c>
      <c r="O1382" t="str">
        <f>IF(seguimiento[[#This Row],[curvaglucemia]]="","No realizada","Realizada")</f>
        <v>Realizada</v>
      </c>
      <c r="P1382" t="str">
        <f>IF(O1382="Realizada",seguimiento[[#This Row],[curvaglucemia]],"")</f>
        <v>Normal</v>
      </c>
      <c r="Q1382" t="str">
        <f>IF(seguimiento[[#This Row],[vitaminaDRealizada]]="","",IF(seguimiento[[#This Row],[vitaminaDRealizada]]="No realizado","No realizada","Realizada"))</f>
        <v/>
      </c>
      <c r="R1382" t="str">
        <f>IF(Q1382="Realizada",seguimiento[[#This Row],[vitaminaDRealizada]],"")</f>
        <v/>
      </c>
      <c r="S1382" t="str">
        <f>IF(seguimiento[[#This Row],[ige]]="No realizada","No realizada",IF(seguimiento[[#This Row],[ige]]="","","Realizada"))</f>
        <v>Realizada</v>
      </c>
      <c r="T1382" t="str">
        <f>IF(S1382="Realizada",seguimiento[[#This Row],[ige]],"")</f>
        <v>&lt; 500</v>
      </c>
      <c r="U1382" t="str">
        <f>IF(OR(seguimiento[[#This Row],[actividadfisica]]="Ejercicio regular",seguimiento[[#This Row],[actividadfisica]]="Actividad deportiva"),"Sí","")</f>
        <v/>
      </c>
    </row>
    <row r="1383" spans="1:21" x14ac:dyDescent="0.3">
      <c r="A1383" t="str">
        <f>VLOOKUP(B1383,pacientes_insertados[],2,)</f>
        <v>61e34254ec4ec02e84f5dd80</v>
      </c>
      <c r="B1383">
        <f>seguimiento[[#This Row],[idpaciente]]</f>
        <v>613</v>
      </c>
      <c r="C1383">
        <f t="shared" si="21"/>
        <v>2013</v>
      </c>
      <c r="D1383" s="1">
        <f>seguimiento[[#This Row],[fecha]]</f>
        <v>41353</v>
      </c>
      <c r="E1383" t="str">
        <f>seguimiento[[#This Row],[institucion]]</f>
        <v>Hospital Pediátrico Dr. Avelino Castelan</v>
      </c>
      <c r="F1383" t="str">
        <f>seguimiento[[#This Row],[fallecimiento]]</f>
        <v>No</v>
      </c>
      <c r="I1383" t="str">
        <f>seguimiento[[#This Row],[educacion]]</f>
        <v>Primaria completa</v>
      </c>
      <c r="K1383" t="str">
        <f>seguimiento[[#This Row],[coberturamedica]]</f>
        <v>Sí</v>
      </c>
      <c r="M1383" t="str">
        <f>seguimiento[[#This Row],[Embarazo]]</f>
        <v>No</v>
      </c>
      <c r="N1383" t="str">
        <f>seguimiento[[#This Row],[ncultivosanio]]</f>
        <v>4</v>
      </c>
      <c r="O1383" t="str">
        <f>IF(seguimiento[[#This Row],[curvaglucemia]]="","No realizada","Realizada")</f>
        <v>No realizada</v>
      </c>
      <c r="P1383" t="str">
        <f>IF(O1383="Realizada",seguimiento[[#This Row],[curvaglucemia]],"")</f>
        <v/>
      </c>
      <c r="Q1383" t="str">
        <f>IF(seguimiento[[#This Row],[vitaminaDRealizada]]="","",IF(seguimiento[[#This Row],[vitaminaDRealizada]]="No realizado","No realizada","Realizada"))</f>
        <v/>
      </c>
      <c r="R1383" t="str">
        <f>IF(Q1383="Realizada",seguimiento[[#This Row],[vitaminaDRealizada]],"")</f>
        <v/>
      </c>
      <c r="S1383" t="str">
        <f>IF(seguimiento[[#This Row],[ige]]="No realizada","No realizada",IF(seguimiento[[#This Row],[ige]]="","","Realizada"))</f>
        <v/>
      </c>
      <c r="T1383" t="str">
        <f>IF(S1383="Realizada",seguimiento[[#This Row],[ige]],"")</f>
        <v/>
      </c>
      <c r="U1383" t="str">
        <f>IF(OR(seguimiento[[#This Row],[actividadfisica]]="Ejercicio regular",seguimiento[[#This Row],[actividadfisica]]="Actividad deportiva"),"Sí","")</f>
        <v>Sí</v>
      </c>
    </row>
    <row r="1384" spans="1:21" x14ac:dyDescent="0.3">
      <c r="A1384" t="str">
        <f>VLOOKUP(B1384,pacientes_insertados[],2,)</f>
        <v>61e34254ec4ec02e84f5dd80</v>
      </c>
      <c r="B1384">
        <f>seguimiento[[#This Row],[idpaciente]]</f>
        <v>613</v>
      </c>
      <c r="C1384">
        <f t="shared" si="21"/>
        <v>2015</v>
      </c>
      <c r="D1384" s="1">
        <f>seguimiento[[#This Row],[fecha]]</f>
        <v>42298</v>
      </c>
      <c r="E1384" t="str">
        <f>seguimiento[[#This Row],[institucion]]</f>
        <v>Hospital Pediatrico Dr. A. Castelan</v>
      </c>
      <c r="F1384" t="str">
        <f>seguimiento[[#This Row],[fallecimiento]]</f>
        <v>No</v>
      </c>
      <c r="J1384" t="str">
        <f>seguimiento[[#This Row],[laboral]]</f>
        <v>No trabaja</v>
      </c>
      <c r="K1384" t="str">
        <f>seguimiento[[#This Row],[coberturamedica]]</f>
        <v>No</v>
      </c>
      <c r="M1384" t="str">
        <f>seguimiento[[#This Row],[Embarazo]]</f>
        <v>No</v>
      </c>
      <c r="N1384" t="str">
        <f>seguimiento[[#This Row],[ncultivosanio]]</f>
        <v>4</v>
      </c>
      <c r="O1384" t="str">
        <f>IF(seguimiento[[#This Row],[curvaglucemia]]="","No realizada","Realizada")</f>
        <v>Realizada</v>
      </c>
      <c r="P1384" t="str">
        <f>IF(O1384="Realizada",seguimiento[[#This Row],[curvaglucemia]],"")</f>
        <v>Normal</v>
      </c>
      <c r="Q1384" t="str">
        <f>IF(seguimiento[[#This Row],[vitaminaDRealizada]]="","",IF(seguimiento[[#This Row],[vitaminaDRealizada]]="No realizado","No realizada","Realizada"))</f>
        <v>Realizada</v>
      </c>
      <c r="R1384" t="str">
        <f>IF(Q1384="Realizada",seguimiento[[#This Row],[vitaminaDRealizada]],"")</f>
        <v>Normal</v>
      </c>
      <c r="S1384" t="str">
        <f>IF(seguimiento[[#This Row],[ige]]="No realizada","No realizada",IF(seguimiento[[#This Row],[ige]]="","","Realizada"))</f>
        <v>Realizada</v>
      </c>
      <c r="T1384" t="str">
        <f>IF(S1384="Realizada",seguimiento[[#This Row],[ige]],"")</f>
        <v>Normal</v>
      </c>
      <c r="U1384" t="str">
        <f>IF(OR(seguimiento[[#This Row],[actividadfisica]]="Ejercicio regular",seguimiento[[#This Row],[actividadfisica]]="Actividad deportiva"),"Sí","")</f>
        <v/>
      </c>
    </row>
    <row r="1385" spans="1:21" x14ac:dyDescent="0.3">
      <c r="A1385" t="str">
        <f>VLOOKUP(B1385,pacientes_insertados[],2,)</f>
        <v>61e34254ec4ec02e84f5dd94</v>
      </c>
      <c r="B1385">
        <f>seguimiento[[#This Row],[idpaciente]]</f>
        <v>614</v>
      </c>
      <c r="C1385">
        <f t="shared" si="21"/>
        <v>2015</v>
      </c>
      <c r="D1385" s="1">
        <f>seguimiento[[#This Row],[fecha]]</f>
        <v>42132</v>
      </c>
      <c r="E1385" t="str">
        <f>seguimiento[[#This Row],[institucion]]</f>
        <v>HOSPITAL LUCIO MOLAS</v>
      </c>
      <c r="F1385" t="str">
        <f>seguimiento[[#This Row],[fallecimiento]]</f>
        <v>No</v>
      </c>
      <c r="I1385" t="str">
        <f>seguimiento[[#This Row],[educacion]]</f>
        <v>Secundaria incompleta</v>
      </c>
      <c r="K1385" t="str">
        <f>seguimiento[[#This Row],[coberturamedica]]</f>
        <v>Sí</v>
      </c>
      <c r="L1385" t="str">
        <f>seguimiento[[#This Row],[ntratendovenosos]]</f>
        <v>2</v>
      </c>
      <c r="N1385" t="str">
        <f>seguimiento[[#This Row],[ncultivosanio]]</f>
        <v>6</v>
      </c>
      <c r="O1385" t="str">
        <f>IF(seguimiento[[#This Row],[curvaglucemia]]="","No realizada","Realizada")</f>
        <v>Realizada</v>
      </c>
      <c r="P1385" t="str">
        <f>IF(O1385="Realizada",seguimiento[[#This Row],[curvaglucemia]],"")</f>
        <v>Normal</v>
      </c>
      <c r="Q1385" t="str">
        <f>IF(seguimiento[[#This Row],[vitaminaDRealizada]]="","",IF(seguimiento[[#This Row],[vitaminaDRealizada]]="No realizado","No realizada","Realizada"))</f>
        <v/>
      </c>
      <c r="R1385" t="str">
        <f>IF(Q1385="Realizada",seguimiento[[#This Row],[vitaminaDRealizada]],"")</f>
        <v/>
      </c>
      <c r="S1385" t="str">
        <f>IF(seguimiento[[#This Row],[ige]]="No realizada","No realizada",IF(seguimiento[[#This Row],[ige]]="","","Realizada"))</f>
        <v>Realizada</v>
      </c>
      <c r="T1385" t="str">
        <f>IF(S1385="Realizada",seguimiento[[#This Row],[ige]],"")</f>
        <v>&lt; 500</v>
      </c>
      <c r="U1385" t="str">
        <f>IF(OR(seguimiento[[#This Row],[actividadfisica]]="Ejercicio regular",seguimiento[[#This Row],[actividadfisica]]="Actividad deportiva"),"Sí","")</f>
        <v>Sí</v>
      </c>
    </row>
    <row r="1386" spans="1:21" x14ac:dyDescent="0.3">
      <c r="A1386" t="str">
        <f>VLOOKUP(B1386,pacientes_insertados[],2,)</f>
        <v>61e34254ec4ec02e84f5dd81</v>
      </c>
      <c r="B1386">
        <f>seguimiento[[#This Row],[idpaciente]]</f>
        <v>615</v>
      </c>
      <c r="C1386">
        <f t="shared" si="21"/>
        <v>2015</v>
      </c>
      <c r="D1386" s="1">
        <f>seguimiento[[#This Row],[fecha]]</f>
        <v>42132</v>
      </c>
      <c r="E1386" t="str">
        <f>seguimiento[[#This Row],[institucion]]</f>
        <v>HOSPITAL LUCIO MOLAS</v>
      </c>
      <c r="F1386" t="str">
        <f>seguimiento[[#This Row],[fallecimiento]]</f>
        <v>No</v>
      </c>
      <c r="I1386" t="str">
        <f>seguimiento[[#This Row],[educacion]]</f>
        <v>Primaria incompleta</v>
      </c>
      <c r="K1386" t="str">
        <f>seguimiento[[#This Row],[coberturamedica]]</f>
        <v>Sí</v>
      </c>
      <c r="L1386" t="str">
        <f>seguimiento[[#This Row],[ntratendovenosos]]</f>
        <v>2</v>
      </c>
      <c r="O1386" t="str">
        <f>IF(seguimiento[[#This Row],[curvaglucemia]]="","No realizada","Realizada")</f>
        <v>No realizada</v>
      </c>
      <c r="P1386" t="str">
        <f>IF(O1386="Realizada",seguimiento[[#This Row],[curvaglucemia]],"")</f>
        <v/>
      </c>
      <c r="Q1386" t="str">
        <f>IF(seguimiento[[#This Row],[vitaminaDRealizada]]="","",IF(seguimiento[[#This Row],[vitaminaDRealizada]]="No realizado","No realizada","Realizada"))</f>
        <v/>
      </c>
      <c r="R1386" t="str">
        <f>IF(Q1386="Realizada",seguimiento[[#This Row],[vitaminaDRealizada]],"")</f>
        <v/>
      </c>
      <c r="S1386" t="str">
        <f>IF(seguimiento[[#This Row],[ige]]="No realizada","No realizada",IF(seguimiento[[#This Row],[ige]]="","","Realizada"))</f>
        <v>Realizada</v>
      </c>
      <c r="T1386" t="str">
        <f>IF(S1386="Realizada",seguimiento[[#This Row],[ige]],"")</f>
        <v>&lt; 500</v>
      </c>
      <c r="U1386" t="str">
        <f>IF(OR(seguimiento[[#This Row],[actividadfisica]]="Ejercicio regular",seguimiento[[#This Row],[actividadfisica]]="Actividad deportiva"),"Sí","")</f>
        <v/>
      </c>
    </row>
    <row r="1387" spans="1:21" x14ac:dyDescent="0.3">
      <c r="A1387" t="str">
        <f>VLOOKUP(B1387,pacientes_insertados[],2,)</f>
        <v>61e34254ec4ec02e84f5dd82</v>
      </c>
      <c r="B1387">
        <f>seguimiento[[#This Row],[idpaciente]]</f>
        <v>616</v>
      </c>
      <c r="C1387">
        <f t="shared" si="21"/>
        <v>2015</v>
      </c>
      <c r="D1387" s="1">
        <f>seguimiento[[#This Row],[fecha]]</f>
        <v>42065</v>
      </c>
      <c r="E1387" t="str">
        <f>seguimiento[[#This Row],[institucion]]</f>
        <v>HOSPITAL LUCIO MOLAS</v>
      </c>
      <c r="F1387" t="str">
        <f>seguimiento[[#This Row],[fallecimiento]]</f>
        <v>Si</v>
      </c>
      <c r="G1387" t="str">
        <f>seguimiento[[#This Row],[fecha_fallec]]</f>
        <v>2015-04-01</v>
      </c>
      <c r="H1387" t="str">
        <f>seguimiento[[#This Row],[NombreCausaFallecimiento]]</f>
        <v>Otras</v>
      </c>
      <c r="K1387" t="str">
        <f>seguimiento[[#This Row],[coberturamedica]]</f>
        <v>Sí</v>
      </c>
      <c r="L1387" t="str">
        <f>seguimiento[[#This Row],[ntratendovenosos]]</f>
        <v>3</v>
      </c>
      <c r="N1387" t="str">
        <f>seguimiento[[#This Row],[ncultivosanio]]</f>
        <v>4</v>
      </c>
      <c r="O1387" t="str">
        <f>IF(seguimiento[[#This Row],[curvaglucemia]]="","No realizada","Realizada")</f>
        <v>Realizada</v>
      </c>
      <c r="P1387" t="str">
        <f>IF(O1387="Realizada",seguimiento[[#This Row],[curvaglucemia]],"")</f>
        <v>Normal</v>
      </c>
      <c r="Q1387" t="str">
        <f>IF(seguimiento[[#This Row],[vitaminaDRealizada]]="","",IF(seguimiento[[#This Row],[vitaminaDRealizada]]="No realizado","No realizada","Realizada"))</f>
        <v/>
      </c>
      <c r="R1387" t="str">
        <f>IF(Q1387="Realizada",seguimiento[[#This Row],[vitaminaDRealizada]],"")</f>
        <v/>
      </c>
      <c r="S1387" t="str">
        <f>IF(seguimiento[[#This Row],[ige]]="No realizada","No realizada",IF(seguimiento[[#This Row],[ige]]="","","Realizada"))</f>
        <v>Realizada</v>
      </c>
      <c r="T1387" t="str">
        <f>IF(S1387="Realizada",seguimiento[[#This Row],[ige]],"")</f>
        <v>&lt; 500</v>
      </c>
      <c r="U1387" t="str">
        <f>IF(OR(seguimiento[[#This Row],[actividadfisica]]="Ejercicio regular",seguimiento[[#This Row],[actividadfisica]]="Actividad deportiva"),"Sí","")</f>
        <v>Sí</v>
      </c>
    </row>
    <row r="1388" spans="1:21" x14ac:dyDescent="0.3">
      <c r="A1388" t="str">
        <f>VLOOKUP(B1388,pacientes_insertados[],2,)</f>
        <v>61e34254ec4ec02e84f5dd83</v>
      </c>
      <c r="B1388">
        <f>seguimiento[[#This Row],[idpaciente]]</f>
        <v>617</v>
      </c>
      <c r="C1388">
        <f t="shared" si="21"/>
        <v>2013</v>
      </c>
      <c r="D1388" s="1">
        <f>seguimiento[[#This Row],[fecha]]</f>
        <v>41382</v>
      </c>
      <c r="E1388" t="str">
        <f>seguimiento[[#This Row],[institucion]]</f>
        <v>Hospital de Niños Dr Orlando Alassia</v>
      </c>
      <c r="F1388" t="str">
        <f>seguimiento[[#This Row],[fallecimiento]]</f>
        <v>No</v>
      </c>
      <c r="O1388" t="str">
        <f>IF(seguimiento[[#This Row],[curvaglucemia]]="","No realizada","Realizada")</f>
        <v>No realizada</v>
      </c>
      <c r="P1388" t="str">
        <f>IF(O1388="Realizada",seguimiento[[#This Row],[curvaglucemia]],"")</f>
        <v/>
      </c>
      <c r="Q1388" t="str">
        <f>IF(seguimiento[[#This Row],[vitaminaDRealizada]]="","",IF(seguimiento[[#This Row],[vitaminaDRealizada]]="No realizado","No realizada","Realizada"))</f>
        <v/>
      </c>
      <c r="R1388" t="str">
        <f>IF(Q1388="Realizada",seguimiento[[#This Row],[vitaminaDRealizada]],"")</f>
        <v/>
      </c>
      <c r="S1388" t="str">
        <f>IF(seguimiento[[#This Row],[ige]]="No realizada","No realizada",IF(seguimiento[[#This Row],[ige]]="","","Realizada"))</f>
        <v/>
      </c>
      <c r="T1388" t="str">
        <f>IF(S1388="Realizada",seguimiento[[#This Row],[ige]],"")</f>
        <v/>
      </c>
      <c r="U1388" t="str">
        <f>IF(OR(seguimiento[[#This Row],[actividadfisica]]="Ejercicio regular",seguimiento[[#This Row],[actividadfisica]]="Actividad deportiva"),"Sí","")</f>
        <v>Sí</v>
      </c>
    </row>
    <row r="1389" spans="1:21" x14ac:dyDescent="0.3">
      <c r="A1389" t="str">
        <f>VLOOKUP(B1389,pacientes_insertados[],2,)</f>
        <v>61e34254ec4ec02e84f5dd83</v>
      </c>
      <c r="B1389">
        <f>seguimiento[[#This Row],[idpaciente]]</f>
        <v>617</v>
      </c>
      <c r="C1389">
        <f t="shared" si="21"/>
        <v>2013</v>
      </c>
      <c r="D1389" s="1">
        <f>seguimiento[[#This Row],[fecha]]</f>
        <v>41473</v>
      </c>
      <c r="E1389" t="str">
        <f>seguimiento[[#This Row],[institucion]]</f>
        <v>Hospital de Niños Dr Orlando Alassia</v>
      </c>
      <c r="F1389" t="str">
        <f>seguimiento[[#This Row],[fallecimiento]]</f>
        <v>No</v>
      </c>
      <c r="O1389" t="str">
        <f>IF(seguimiento[[#This Row],[curvaglucemia]]="","No realizada","Realizada")</f>
        <v>No realizada</v>
      </c>
      <c r="P1389" t="str">
        <f>IF(O1389="Realizada",seguimiento[[#This Row],[curvaglucemia]],"")</f>
        <v/>
      </c>
      <c r="Q1389" t="str">
        <f>IF(seguimiento[[#This Row],[vitaminaDRealizada]]="","",IF(seguimiento[[#This Row],[vitaminaDRealizada]]="No realizado","No realizada","Realizada"))</f>
        <v/>
      </c>
      <c r="R1389" t="str">
        <f>IF(Q1389="Realizada",seguimiento[[#This Row],[vitaminaDRealizada]],"")</f>
        <v/>
      </c>
      <c r="S1389" t="str">
        <f>IF(seguimiento[[#This Row],[ige]]="No realizada","No realizada",IF(seguimiento[[#This Row],[ige]]="","","Realizada"))</f>
        <v/>
      </c>
      <c r="T1389" t="str">
        <f>IF(S1389="Realizada",seguimiento[[#This Row],[ige]],"")</f>
        <v/>
      </c>
      <c r="U1389" t="str">
        <f>IF(OR(seguimiento[[#This Row],[actividadfisica]]="Ejercicio regular",seguimiento[[#This Row],[actividadfisica]]="Actividad deportiva"),"Sí","")</f>
        <v/>
      </c>
    </row>
    <row r="1390" spans="1:21" x14ac:dyDescent="0.3">
      <c r="A1390" t="str">
        <f>VLOOKUP(B1390,pacientes_insertados[],2,)</f>
        <v>61e34254ec4ec02e84f5dd83</v>
      </c>
      <c r="B1390">
        <f>seguimiento[[#This Row],[idpaciente]]</f>
        <v>617</v>
      </c>
      <c r="C1390">
        <f t="shared" si="21"/>
        <v>2013</v>
      </c>
      <c r="D1390" s="1">
        <f>seguimiento[[#This Row],[fecha]]</f>
        <v>41585</v>
      </c>
      <c r="E1390" t="str">
        <f>seguimiento[[#This Row],[institucion]]</f>
        <v>Hospital de Niños Dr Orlando Alassia</v>
      </c>
      <c r="F1390" t="str">
        <f>seguimiento[[#This Row],[fallecimiento]]</f>
        <v>No</v>
      </c>
      <c r="O1390" t="str">
        <f>IF(seguimiento[[#This Row],[curvaglucemia]]="","No realizada","Realizada")</f>
        <v>No realizada</v>
      </c>
      <c r="P1390" t="str">
        <f>IF(O1390="Realizada",seguimiento[[#This Row],[curvaglucemia]],"")</f>
        <v/>
      </c>
      <c r="Q1390" t="str">
        <f>IF(seguimiento[[#This Row],[vitaminaDRealizada]]="","",IF(seguimiento[[#This Row],[vitaminaDRealizada]]="No realizado","No realizada","Realizada"))</f>
        <v/>
      </c>
      <c r="R1390" t="str">
        <f>IF(Q1390="Realizada",seguimiento[[#This Row],[vitaminaDRealizada]],"")</f>
        <v/>
      </c>
      <c r="S1390" t="str">
        <f>IF(seguimiento[[#This Row],[ige]]="No realizada","No realizada",IF(seguimiento[[#This Row],[ige]]="","","Realizada"))</f>
        <v/>
      </c>
      <c r="T1390" t="str">
        <f>IF(S1390="Realizada",seguimiento[[#This Row],[ige]],"")</f>
        <v/>
      </c>
      <c r="U1390" t="str">
        <f>IF(OR(seguimiento[[#This Row],[actividadfisica]]="Ejercicio regular",seguimiento[[#This Row],[actividadfisica]]="Actividad deportiva"),"Sí","")</f>
        <v>Sí</v>
      </c>
    </row>
    <row r="1391" spans="1:21" x14ac:dyDescent="0.3">
      <c r="A1391" t="str">
        <f>VLOOKUP(B1391,pacientes_insertados[],2,)</f>
        <v>61e34254ec4ec02e84f5dd84</v>
      </c>
      <c r="B1391">
        <f>seguimiento[[#This Row],[idpaciente]]</f>
        <v>618</v>
      </c>
      <c r="C1391">
        <f t="shared" si="21"/>
        <v>2012</v>
      </c>
      <c r="D1391" s="1">
        <f>seguimiento[[#This Row],[fecha]]</f>
        <v>41171</v>
      </c>
      <c r="E1391" t="str">
        <f>seguimiento[[#This Row],[institucion]]</f>
        <v>HOSPITAL de PEDIATRÍA "Juan P. Garrahan"</v>
      </c>
      <c r="F1391" t="str">
        <f>seguimiento[[#This Row],[fallecimiento]]</f>
        <v>No</v>
      </c>
      <c r="K1391" t="str">
        <f>seguimiento[[#This Row],[coberturamedica]]</f>
        <v>Sí</v>
      </c>
      <c r="M1391" t="str">
        <f>seguimiento[[#This Row],[Embarazo]]</f>
        <v>No</v>
      </c>
      <c r="O1391" t="str">
        <f>IF(seguimiento[[#This Row],[curvaglucemia]]="","No realizada","Realizada")</f>
        <v>Realizada</v>
      </c>
      <c r="P1391" t="str">
        <f>IF(O1391="Realizada",seguimiento[[#This Row],[curvaglucemia]],"")</f>
        <v>Normal</v>
      </c>
      <c r="Q1391" t="str">
        <f>IF(seguimiento[[#This Row],[vitaminaDRealizada]]="","",IF(seguimiento[[#This Row],[vitaminaDRealizada]]="No realizado","No realizada","Realizada"))</f>
        <v/>
      </c>
      <c r="R1391" t="str">
        <f>IF(Q1391="Realizada",seguimiento[[#This Row],[vitaminaDRealizada]],"")</f>
        <v/>
      </c>
      <c r="S1391" t="str">
        <f>IF(seguimiento[[#This Row],[ige]]="No realizada","No realizada",IF(seguimiento[[#This Row],[ige]]="","","Realizada"))</f>
        <v/>
      </c>
      <c r="T1391" t="str">
        <f>IF(S1391="Realizada",seguimiento[[#This Row],[ige]],"")</f>
        <v/>
      </c>
      <c r="U1391" t="str">
        <f>IF(OR(seguimiento[[#This Row],[actividadfisica]]="Ejercicio regular",seguimiento[[#This Row],[actividadfisica]]="Actividad deportiva"),"Sí","")</f>
        <v/>
      </c>
    </row>
    <row r="1392" spans="1:21" x14ac:dyDescent="0.3">
      <c r="A1392" t="str">
        <f>VLOOKUP(B1392,pacientes_insertados[],2,)</f>
        <v>61e34254ec4ec02e84f5dd85</v>
      </c>
      <c r="B1392">
        <f>seguimiento[[#This Row],[idpaciente]]</f>
        <v>619</v>
      </c>
      <c r="C1392">
        <f t="shared" si="21"/>
        <v>2012</v>
      </c>
      <c r="D1392" s="1">
        <f>seguimiento[[#This Row],[fecha]]</f>
        <v>41263</v>
      </c>
      <c r="E1392" t="str">
        <f>seguimiento[[#This Row],[institucion]]</f>
        <v>HOSPITAL de PEDIATRÍA "Juan P. Garrahan"</v>
      </c>
      <c r="F1392" t="str">
        <f>seguimiento[[#This Row],[fallecimiento]]</f>
        <v>No</v>
      </c>
      <c r="I1392" t="str">
        <f>seguimiento[[#This Row],[educacion]]</f>
        <v>Secundaria incompleta</v>
      </c>
      <c r="J1392" t="str">
        <f>seguimiento[[#This Row],[laboral]]</f>
        <v>No trabaja</v>
      </c>
      <c r="K1392" t="str">
        <f>seguimiento[[#This Row],[coberturamedica]]</f>
        <v>Sí</v>
      </c>
      <c r="M1392" t="str">
        <f>seguimiento[[#This Row],[Embarazo]]</f>
        <v>No</v>
      </c>
      <c r="N1392" t="str">
        <f>seguimiento[[#This Row],[ncultivosanio]]</f>
        <v>4</v>
      </c>
      <c r="O1392" t="str">
        <f>IF(seguimiento[[#This Row],[curvaglucemia]]="","No realizada","Realizada")</f>
        <v>Realizada</v>
      </c>
      <c r="P1392" t="str">
        <f>IF(O1392="Realizada",seguimiento[[#This Row],[curvaglucemia]],"")</f>
        <v>Normal</v>
      </c>
      <c r="Q1392" t="str">
        <f>IF(seguimiento[[#This Row],[vitaminaDRealizada]]="","",IF(seguimiento[[#This Row],[vitaminaDRealizada]]="No realizado","No realizada","Realizada"))</f>
        <v/>
      </c>
      <c r="R1392" t="str">
        <f>IF(Q1392="Realizada",seguimiento[[#This Row],[vitaminaDRealizada]],"")</f>
        <v/>
      </c>
      <c r="S1392" t="str">
        <f>IF(seguimiento[[#This Row],[ige]]="No realizada","No realizada",IF(seguimiento[[#This Row],[ige]]="","","Realizada"))</f>
        <v>Realizada</v>
      </c>
      <c r="T1392" t="str">
        <f>IF(S1392="Realizada",seguimiento[[#This Row],[ige]],"")</f>
        <v>&lt; 500</v>
      </c>
      <c r="U1392" t="str">
        <f>IF(OR(seguimiento[[#This Row],[actividadfisica]]="Ejercicio regular",seguimiento[[#This Row],[actividadfisica]]="Actividad deportiva"),"Sí","")</f>
        <v/>
      </c>
    </row>
    <row r="1393" spans="1:21" x14ac:dyDescent="0.3">
      <c r="A1393" t="str">
        <f>VLOOKUP(B1393,pacientes_insertados[],2,)</f>
        <v>61e34254ec4ec02e84f5dd85</v>
      </c>
      <c r="B1393">
        <f>seguimiento[[#This Row],[idpaciente]]</f>
        <v>619</v>
      </c>
      <c r="C1393">
        <f t="shared" si="21"/>
        <v>2013</v>
      </c>
      <c r="D1393" s="1">
        <f>seguimiento[[#This Row],[fecha]]</f>
        <v>41586</v>
      </c>
      <c r="E1393" t="str">
        <f>seguimiento[[#This Row],[institucion]]</f>
        <v>HOSPITAL de PEDIATRÍA "Juan P. Garrahan"</v>
      </c>
      <c r="F1393" t="str">
        <f>seguimiento[[#This Row],[fallecimiento]]</f>
        <v>No</v>
      </c>
      <c r="I1393" t="str">
        <f>seguimiento[[#This Row],[educacion]]</f>
        <v>Secundaria incompleta</v>
      </c>
      <c r="K1393" t="str">
        <f>seguimiento[[#This Row],[coberturamedica]]</f>
        <v>Sí</v>
      </c>
      <c r="L1393" t="str">
        <f>seguimiento[[#This Row],[ntratendovenosos]]</f>
        <v>1</v>
      </c>
      <c r="M1393" t="str">
        <f>seguimiento[[#This Row],[Embarazo]]</f>
        <v>No</v>
      </c>
      <c r="N1393" t="str">
        <f>seguimiento[[#This Row],[ncultivosanio]]</f>
        <v>4</v>
      </c>
      <c r="O1393" t="str">
        <f>IF(seguimiento[[#This Row],[curvaglucemia]]="","No realizada","Realizada")</f>
        <v>Realizada</v>
      </c>
      <c r="P1393" t="str">
        <f>IF(O1393="Realizada",seguimiento[[#This Row],[curvaglucemia]],"")</f>
        <v>Normal</v>
      </c>
      <c r="Q1393" t="str">
        <f>IF(seguimiento[[#This Row],[vitaminaDRealizada]]="","",IF(seguimiento[[#This Row],[vitaminaDRealizada]]="No realizado","No realizada","Realizada"))</f>
        <v/>
      </c>
      <c r="R1393" t="str">
        <f>IF(Q1393="Realizada",seguimiento[[#This Row],[vitaminaDRealizada]],"")</f>
        <v/>
      </c>
      <c r="S1393" t="str">
        <f>IF(seguimiento[[#This Row],[ige]]="No realizada","No realizada",IF(seguimiento[[#This Row],[ige]]="","","Realizada"))</f>
        <v/>
      </c>
      <c r="T1393" t="str">
        <f>IF(S1393="Realizada",seguimiento[[#This Row],[ige]],"")</f>
        <v/>
      </c>
      <c r="U1393" t="str">
        <f>IF(OR(seguimiento[[#This Row],[actividadfisica]]="Ejercicio regular",seguimiento[[#This Row],[actividadfisica]]="Actividad deportiva"),"Sí","")</f>
        <v>Sí</v>
      </c>
    </row>
    <row r="1394" spans="1:21" x14ac:dyDescent="0.3">
      <c r="A1394" t="str">
        <f>VLOOKUP(B1394,pacientes_insertados[],2,)</f>
        <v>61e34254ec4ec02e84f5dd85</v>
      </c>
      <c r="B1394">
        <f>seguimiento[[#This Row],[idpaciente]]</f>
        <v>619</v>
      </c>
      <c r="C1394">
        <f t="shared" si="21"/>
        <v>2013</v>
      </c>
      <c r="D1394" s="1">
        <f>seguimiento[[#This Row],[fecha]]</f>
        <v>41586</v>
      </c>
      <c r="E1394" t="str">
        <f>seguimiento[[#This Row],[institucion]]</f>
        <v>HOSPITAL de PEDIATRÍA "Juan P. Garrahan"</v>
      </c>
      <c r="F1394" t="str">
        <f>seguimiento[[#This Row],[fallecimiento]]</f>
        <v>No</v>
      </c>
      <c r="I1394" t="str">
        <f>seguimiento[[#This Row],[educacion]]</f>
        <v>Secundaria incompleta</v>
      </c>
      <c r="K1394" t="str">
        <f>seguimiento[[#This Row],[coberturamedica]]</f>
        <v>Sí</v>
      </c>
      <c r="L1394" t="str">
        <f>seguimiento[[#This Row],[ntratendovenosos]]</f>
        <v>1</v>
      </c>
      <c r="M1394" t="str">
        <f>seguimiento[[#This Row],[Embarazo]]</f>
        <v>No</v>
      </c>
      <c r="N1394" t="str">
        <f>seguimiento[[#This Row],[ncultivosanio]]</f>
        <v>4</v>
      </c>
      <c r="O1394" t="str">
        <f>IF(seguimiento[[#This Row],[curvaglucemia]]="","No realizada","Realizada")</f>
        <v>Realizada</v>
      </c>
      <c r="P1394" t="str">
        <f>IF(O1394="Realizada",seguimiento[[#This Row],[curvaglucemia]],"")</f>
        <v>Normal</v>
      </c>
      <c r="Q1394" t="str">
        <f>IF(seguimiento[[#This Row],[vitaminaDRealizada]]="","",IF(seguimiento[[#This Row],[vitaminaDRealizada]]="No realizado","No realizada","Realizada"))</f>
        <v/>
      </c>
      <c r="R1394" t="str">
        <f>IF(Q1394="Realizada",seguimiento[[#This Row],[vitaminaDRealizada]],"")</f>
        <v/>
      </c>
      <c r="S1394" t="str">
        <f>IF(seguimiento[[#This Row],[ige]]="No realizada","No realizada",IF(seguimiento[[#This Row],[ige]]="","","Realizada"))</f>
        <v/>
      </c>
      <c r="T1394" t="str">
        <f>IF(S1394="Realizada",seguimiento[[#This Row],[ige]],"")</f>
        <v/>
      </c>
      <c r="U1394" t="str">
        <f>IF(OR(seguimiento[[#This Row],[actividadfisica]]="Ejercicio regular",seguimiento[[#This Row],[actividadfisica]]="Actividad deportiva"),"Sí","")</f>
        <v>Sí</v>
      </c>
    </row>
    <row r="1395" spans="1:21" x14ac:dyDescent="0.3">
      <c r="A1395" t="str">
        <f>VLOOKUP(B1395,pacientes_insertados[],2,)</f>
        <v>61e34254ec4ec02e84f5dd91</v>
      </c>
      <c r="B1395">
        <f>seguimiento[[#This Row],[idpaciente]]</f>
        <v>620</v>
      </c>
      <c r="C1395">
        <f t="shared" si="21"/>
        <v>2013</v>
      </c>
      <c r="D1395" s="1">
        <f>seguimiento[[#This Row],[fecha]]</f>
        <v>41571</v>
      </c>
      <c r="E1395" t="str">
        <f>seguimiento[[#This Row],[institucion]]</f>
        <v>Hospital de Niños Dr Orlando Alassia</v>
      </c>
      <c r="F1395" t="str">
        <f>seguimiento[[#This Row],[fallecimiento]]</f>
        <v>No</v>
      </c>
      <c r="O1395" t="str">
        <f>IF(seguimiento[[#This Row],[curvaglucemia]]="","No realizada","Realizada")</f>
        <v>No realizada</v>
      </c>
      <c r="P1395" t="str">
        <f>IF(O1395="Realizada",seguimiento[[#This Row],[curvaglucemia]],"")</f>
        <v/>
      </c>
      <c r="Q1395" t="str">
        <f>IF(seguimiento[[#This Row],[vitaminaDRealizada]]="","",IF(seguimiento[[#This Row],[vitaminaDRealizada]]="No realizado","No realizada","Realizada"))</f>
        <v/>
      </c>
      <c r="R1395" t="str">
        <f>IF(Q1395="Realizada",seguimiento[[#This Row],[vitaminaDRealizada]],"")</f>
        <v/>
      </c>
      <c r="S1395" t="str">
        <f>IF(seguimiento[[#This Row],[ige]]="No realizada","No realizada",IF(seguimiento[[#This Row],[ige]]="","","Realizada"))</f>
        <v/>
      </c>
      <c r="T1395" t="str">
        <f>IF(S1395="Realizada",seguimiento[[#This Row],[ige]],"")</f>
        <v/>
      </c>
      <c r="U1395" t="str">
        <f>IF(OR(seguimiento[[#This Row],[actividadfisica]]="Ejercicio regular",seguimiento[[#This Row],[actividadfisica]]="Actividad deportiva"),"Sí","")</f>
        <v/>
      </c>
    </row>
    <row r="1396" spans="1:21" x14ac:dyDescent="0.3">
      <c r="A1396" t="str">
        <f>VLOOKUP(B1396,pacientes_insertados[],2,)</f>
        <v>61e34254ec4ec02e84f5dd91</v>
      </c>
      <c r="B1396">
        <f>seguimiento[[#This Row],[idpaciente]]</f>
        <v>620</v>
      </c>
      <c r="C1396">
        <f t="shared" si="21"/>
        <v>2013</v>
      </c>
      <c r="D1396" s="1">
        <f>seguimiento[[#This Row],[fecha]]</f>
        <v>41627</v>
      </c>
      <c r="E1396" t="str">
        <f>seguimiento[[#This Row],[institucion]]</f>
        <v>Hospital de Niños Dr Orlando Alassia</v>
      </c>
      <c r="F1396" t="str">
        <f>seguimiento[[#This Row],[fallecimiento]]</f>
        <v>No</v>
      </c>
      <c r="O1396" t="str">
        <f>IF(seguimiento[[#This Row],[curvaglucemia]]="","No realizada","Realizada")</f>
        <v>No realizada</v>
      </c>
      <c r="P1396" t="str">
        <f>IF(O1396="Realizada",seguimiento[[#This Row],[curvaglucemia]],"")</f>
        <v/>
      </c>
      <c r="Q1396" t="str">
        <f>IF(seguimiento[[#This Row],[vitaminaDRealizada]]="","",IF(seguimiento[[#This Row],[vitaminaDRealizada]]="No realizado","No realizada","Realizada"))</f>
        <v/>
      </c>
      <c r="R1396" t="str">
        <f>IF(Q1396="Realizada",seguimiento[[#This Row],[vitaminaDRealizada]],"")</f>
        <v/>
      </c>
      <c r="S1396" t="str">
        <f>IF(seguimiento[[#This Row],[ige]]="No realizada","No realizada",IF(seguimiento[[#This Row],[ige]]="","","Realizada"))</f>
        <v/>
      </c>
      <c r="T1396" t="str">
        <f>IF(S1396="Realizada",seguimiento[[#This Row],[ige]],"")</f>
        <v/>
      </c>
      <c r="U1396" t="str">
        <f>IF(OR(seguimiento[[#This Row],[actividadfisica]]="Ejercicio regular",seguimiento[[#This Row],[actividadfisica]]="Actividad deportiva"),"Sí","")</f>
        <v/>
      </c>
    </row>
    <row r="1397" spans="1:21" x14ac:dyDescent="0.3">
      <c r="A1397" t="str">
        <f>VLOOKUP(B1397,pacientes_insertados[],2,)</f>
        <v>61e34254ec4ec02e84f5dd91</v>
      </c>
      <c r="B1397">
        <f>seguimiento[[#This Row],[idpaciente]]</f>
        <v>620</v>
      </c>
      <c r="C1397">
        <f t="shared" si="21"/>
        <v>2013</v>
      </c>
      <c r="D1397" s="1">
        <f>seguimiento[[#This Row],[fecha]]</f>
        <v>41627</v>
      </c>
      <c r="E1397" t="str">
        <f>seguimiento[[#This Row],[institucion]]</f>
        <v>Hospital de Niños Dr Orlando Alassia</v>
      </c>
      <c r="F1397" t="str">
        <f>seguimiento[[#This Row],[fallecimiento]]</f>
        <v>No</v>
      </c>
      <c r="O1397" t="str">
        <f>IF(seguimiento[[#This Row],[curvaglucemia]]="","No realizada","Realizada")</f>
        <v>No realizada</v>
      </c>
      <c r="P1397" t="str">
        <f>IF(O1397="Realizada",seguimiento[[#This Row],[curvaglucemia]],"")</f>
        <v/>
      </c>
      <c r="Q1397" t="str">
        <f>IF(seguimiento[[#This Row],[vitaminaDRealizada]]="","",IF(seguimiento[[#This Row],[vitaminaDRealizada]]="No realizado","No realizada","Realizada"))</f>
        <v/>
      </c>
      <c r="R1397" t="str">
        <f>IF(Q1397="Realizada",seguimiento[[#This Row],[vitaminaDRealizada]],"")</f>
        <v/>
      </c>
      <c r="S1397" t="str">
        <f>IF(seguimiento[[#This Row],[ige]]="No realizada","No realizada",IF(seguimiento[[#This Row],[ige]]="","","Realizada"))</f>
        <v/>
      </c>
      <c r="T1397" t="str">
        <f>IF(S1397="Realizada",seguimiento[[#This Row],[ige]],"")</f>
        <v/>
      </c>
      <c r="U1397" t="str">
        <f>IF(OR(seguimiento[[#This Row],[actividadfisica]]="Ejercicio regular",seguimiento[[#This Row],[actividadfisica]]="Actividad deportiva"),"Sí","")</f>
        <v/>
      </c>
    </row>
    <row r="1398" spans="1:21" x14ac:dyDescent="0.3">
      <c r="A1398" t="str">
        <f>VLOOKUP(B1398,pacientes_insertados[],2,)</f>
        <v>61e34254ec4ec02e84f5dd91</v>
      </c>
      <c r="B1398">
        <f>seguimiento[[#This Row],[idpaciente]]</f>
        <v>620</v>
      </c>
      <c r="C1398">
        <f t="shared" si="21"/>
        <v>2014</v>
      </c>
      <c r="D1398" s="1">
        <f>seguimiento[[#This Row],[fecha]]</f>
        <v>41655</v>
      </c>
      <c r="E1398" t="str">
        <f>seguimiento[[#This Row],[institucion]]</f>
        <v>Hospital de Niños Dr Orlando Alassia</v>
      </c>
      <c r="F1398" t="str">
        <f>seguimiento[[#This Row],[fallecimiento]]</f>
        <v>No</v>
      </c>
      <c r="K1398" t="str">
        <f>seguimiento[[#This Row],[coberturamedica]]</f>
        <v>No</v>
      </c>
      <c r="O1398" t="str">
        <f>IF(seguimiento[[#This Row],[curvaglucemia]]="","No realizada","Realizada")</f>
        <v>No realizada</v>
      </c>
      <c r="P1398" t="str">
        <f>IF(O1398="Realizada",seguimiento[[#This Row],[curvaglucemia]],"")</f>
        <v/>
      </c>
      <c r="Q1398" t="str">
        <f>IF(seguimiento[[#This Row],[vitaminaDRealizada]]="","",IF(seguimiento[[#This Row],[vitaminaDRealizada]]="No realizado","No realizada","Realizada"))</f>
        <v/>
      </c>
      <c r="R1398" t="str">
        <f>IF(Q1398="Realizada",seguimiento[[#This Row],[vitaminaDRealizada]],"")</f>
        <v/>
      </c>
      <c r="S1398" t="str">
        <f>IF(seguimiento[[#This Row],[ige]]="No realizada","No realizada",IF(seguimiento[[#This Row],[ige]]="","","Realizada"))</f>
        <v/>
      </c>
      <c r="T1398" t="str">
        <f>IF(S1398="Realizada",seguimiento[[#This Row],[ige]],"")</f>
        <v/>
      </c>
      <c r="U1398" t="str">
        <f>IF(OR(seguimiento[[#This Row],[actividadfisica]]="Ejercicio regular",seguimiento[[#This Row],[actividadfisica]]="Actividad deportiva"),"Sí","")</f>
        <v/>
      </c>
    </row>
    <row r="1399" spans="1:21" x14ac:dyDescent="0.3">
      <c r="A1399" t="str">
        <f>VLOOKUP(B1399,pacientes_insertados[],2,)</f>
        <v>61e34254ec4ec02e84f5dd91</v>
      </c>
      <c r="B1399">
        <f>seguimiento[[#This Row],[idpaciente]]</f>
        <v>620</v>
      </c>
      <c r="C1399">
        <f t="shared" si="21"/>
        <v>2014</v>
      </c>
      <c r="D1399" s="1">
        <f>seguimiento[[#This Row],[fecha]]</f>
        <v>41781</v>
      </c>
      <c r="E1399" t="str">
        <f>seguimiento[[#This Row],[institucion]]</f>
        <v>Hospital de Niños Dr Orlando Alassia</v>
      </c>
      <c r="F1399" t="str">
        <f>seguimiento[[#This Row],[fallecimiento]]</f>
        <v>No</v>
      </c>
      <c r="K1399" t="str">
        <f>seguimiento[[#This Row],[coberturamedica]]</f>
        <v>No</v>
      </c>
      <c r="O1399" t="str">
        <f>IF(seguimiento[[#This Row],[curvaglucemia]]="","No realizada","Realizada")</f>
        <v>No realizada</v>
      </c>
      <c r="P1399" t="str">
        <f>IF(O1399="Realizada",seguimiento[[#This Row],[curvaglucemia]],"")</f>
        <v/>
      </c>
      <c r="Q1399" t="str">
        <f>IF(seguimiento[[#This Row],[vitaminaDRealizada]]="","",IF(seguimiento[[#This Row],[vitaminaDRealizada]]="No realizado","No realizada","Realizada"))</f>
        <v/>
      </c>
      <c r="R1399" t="str">
        <f>IF(Q1399="Realizada",seguimiento[[#This Row],[vitaminaDRealizada]],"")</f>
        <v/>
      </c>
      <c r="S1399" t="str">
        <f>IF(seguimiento[[#This Row],[ige]]="No realizada","No realizada",IF(seguimiento[[#This Row],[ige]]="","","Realizada"))</f>
        <v/>
      </c>
      <c r="T1399" t="str">
        <f>IF(S1399="Realizada",seguimiento[[#This Row],[ige]],"")</f>
        <v/>
      </c>
      <c r="U1399" t="str">
        <f>IF(OR(seguimiento[[#This Row],[actividadfisica]]="Ejercicio regular",seguimiento[[#This Row],[actividadfisica]]="Actividad deportiva"),"Sí","")</f>
        <v>Sí</v>
      </c>
    </row>
    <row r="1400" spans="1:21" x14ac:dyDescent="0.3">
      <c r="A1400" t="str">
        <f>VLOOKUP(B1400,pacientes_insertados[],2,)</f>
        <v>61e34254ec4ec02e84f5dd91</v>
      </c>
      <c r="B1400">
        <f>seguimiento[[#This Row],[idpaciente]]</f>
        <v>620</v>
      </c>
      <c r="C1400">
        <f t="shared" si="21"/>
        <v>2014</v>
      </c>
      <c r="D1400" s="1">
        <f>seguimiento[[#This Row],[fecha]]</f>
        <v>41816</v>
      </c>
      <c r="E1400" t="str">
        <f>seguimiento[[#This Row],[institucion]]</f>
        <v>Hospital de Niños Dr Orlando Alassia</v>
      </c>
      <c r="F1400" t="str">
        <f>seguimiento[[#This Row],[fallecimiento]]</f>
        <v>No</v>
      </c>
      <c r="O1400" t="str">
        <f>IF(seguimiento[[#This Row],[curvaglucemia]]="","No realizada","Realizada")</f>
        <v>No realizada</v>
      </c>
      <c r="P1400" t="str">
        <f>IF(O1400="Realizada",seguimiento[[#This Row],[curvaglucemia]],"")</f>
        <v/>
      </c>
      <c r="Q1400" t="str">
        <f>IF(seguimiento[[#This Row],[vitaminaDRealizada]]="","",IF(seguimiento[[#This Row],[vitaminaDRealizada]]="No realizado","No realizada","Realizada"))</f>
        <v/>
      </c>
      <c r="R1400" t="str">
        <f>IF(Q1400="Realizada",seguimiento[[#This Row],[vitaminaDRealizada]],"")</f>
        <v/>
      </c>
      <c r="S1400" t="str">
        <f>IF(seguimiento[[#This Row],[ige]]="No realizada","No realizada",IF(seguimiento[[#This Row],[ige]]="","","Realizada"))</f>
        <v/>
      </c>
      <c r="T1400" t="str">
        <f>IF(S1400="Realizada",seguimiento[[#This Row],[ige]],"")</f>
        <v/>
      </c>
      <c r="U1400" t="str">
        <f>IF(OR(seguimiento[[#This Row],[actividadfisica]]="Ejercicio regular",seguimiento[[#This Row],[actividadfisica]]="Actividad deportiva"),"Sí","")</f>
        <v>Sí</v>
      </c>
    </row>
    <row r="1401" spans="1:21" x14ac:dyDescent="0.3">
      <c r="A1401" t="str">
        <f>VLOOKUP(B1401,pacientes_insertados[],2,)</f>
        <v>61e34254ec4ec02e84f5dd91</v>
      </c>
      <c r="B1401">
        <f>seguimiento[[#This Row],[idpaciente]]</f>
        <v>620</v>
      </c>
      <c r="C1401">
        <f t="shared" si="21"/>
        <v>2014</v>
      </c>
      <c r="D1401" s="1">
        <f>seguimiento[[#This Row],[fecha]]</f>
        <v>41851</v>
      </c>
      <c r="E1401" t="str">
        <f>seguimiento[[#This Row],[institucion]]</f>
        <v>Hospital de Niños Dr Orlando Alassia</v>
      </c>
      <c r="F1401" t="str">
        <f>seguimiento[[#This Row],[fallecimiento]]</f>
        <v>No</v>
      </c>
      <c r="K1401" t="str">
        <f>seguimiento[[#This Row],[coberturamedica]]</f>
        <v>Sí</v>
      </c>
      <c r="O1401" t="str">
        <f>IF(seguimiento[[#This Row],[curvaglucemia]]="","No realizada","Realizada")</f>
        <v>No realizada</v>
      </c>
      <c r="P1401" t="str">
        <f>IF(O1401="Realizada",seguimiento[[#This Row],[curvaglucemia]],"")</f>
        <v/>
      </c>
      <c r="Q1401" t="str">
        <f>IF(seguimiento[[#This Row],[vitaminaDRealizada]]="","",IF(seguimiento[[#This Row],[vitaminaDRealizada]]="No realizado","No realizada","Realizada"))</f>
        <v/>
      </c>
      <c r="R1401" t="str">
        <f>IF(Q1401="Realizada",seguimiento[[#This Row],[vitaminaDRealizada]],"")</f>
        <v/>
      </c>
      <c r="S1401" t="str">
        <f>IF(seguimiento[[#This Row],[ige]]="No realizada","No realizada",IF(seguimiento[[#This Row],[ige]]="","","Realizada"))</f>
        <v/>
      </c>
      <c r="T1401" t="str">
        <f>IF(S1401="Realizada",seguimiento[[#This Row],[ige]],"")</f>
        <v/>
      </c>
      <c r="U1401" t="str">
        <f>IF(OR(seguimiento[[#This Row],[actividadfisica]]="Ejercicio regular",seguimiento[[#This Row],[actividadfisica]]="Actividad deportiva"),"Sí","")</f>
        <v>Sí</v>
      </c>
    </row>
    <row r="1402" spans="1:21" x14ac:dyDescent="0.3">
      <c r="A1402" t="str">
        <f>VLOOKUP(B1402,pacientes_insertados[],2,)</f>
        <v>61e34254ec4ec02e84f5dd91</v>
      </c>
      <c r="B1402">
        <f>seguimiento[[#This Row],[idpaciente]]</f>
        <v>620</v>
      </c>
      <c r="C1402">
        <f t="shared" si="21"/>
        <v>2014</v>
      </c>
      <c r="D1402" s="1">
        <f>seguimiento[[#This Row],[fecha]]</f>
        <v>41851</v>
      </c>
      <c r="E1402" t="str">
        <f>seguimiento[[#This Row],[institucion]]</f>
        <v>Hospital de Niños Dr Orlando Alassia</v>
      </c>
      <c r="F1402" t="str">
        <f>seguimiento[[#This Row],[fallecimiento]]</f>
        <v>No</v>
      </c>
      <c r="K1402" t="str">
        <f>seguimiento[[#This Row],[coberturamedica]]</f>
        <v>Sí</v>
      </c>
      <c r="O1402" t="str">
        <f>IF(seguimiento[[#This Row],[curvaglucemia]]="","No realizada","Realizada")</f>
        <v>No realizada</v>
      </c>
      <c r="P1402" t="str">
        <f>IF(O1402="Realizada",seguimiento[[#This Row],[curvaglucemia]],"")</f>
        <v/>
      </c>
      <c r="Q1402" t="str">
        <f>IF(seguimiento[[#This Row],[vitaminaDRealizada]]="","",IF(seguimiento[[#This Row],[vitaminaDRealizada]]="No realizado","No realizada","Realizada"))</f>
        <v/>
      </c>
      <c r="R1402" t="str">
        <f>IF(Q1402="Realizada",seguimiento[[#This Row],[vitaminaDRealizada]],"")</f>
        <v/>
      </c>
      <c r="S1402" t="str">
        <f>IF(seguimiento[[#This Row],[ige]]="No realizada","No realizada",IF(seguimiento[[#This Row],[ige]]="","","Realizada"))</f>
        <v/>
      </c>
      <c r="T1402" t="str">
        <f>IF(S1402="Realizada",seguimiento[[#This Row],[ige]],"")</f>
        <v/>
      </c>
      <c r="U1402" t="str">
        <f>IF(OR(seguimiento[[#This Row],[actividadfisica]]="Ejercicio regular",seguimiento[[#This Row],[actividadfisica]]="Actividad deportiva"),"Sí","")</f>
        <v>Sí</v>
      </c>
    </row>
    <row r="1403" spans="1:21" x14ac:dyDescent="0.3">
      <c r="A1403" t="str">
        <f>VLOOKUP(B1403,pacientes_insertados[],2,)</f>
        <v>61e34254ec4ec02e84f5dd91</v>
      </c>
      <c r="B1403">
        <f>seguimiento[[#This Row],[idpaciente]]</f>
        <v>620</v>
      </c>
      <c r="C1403">
        <f t="shared" si="21"/>
        <v>2014</v>
      </c>
      <c r="D1403" s="1">
        <f>seguimiento[[#This Row],[fecha]]</f>
        <v>41886</v>
      </c>
      <c r="E1403" t="str">
        <f>seguimiento[[#This Row],[institucion]]</f>
        <v>Hospital de Niños Dr Orlando Alassia</v>
      </c>
      <c r="F1403" t="str">
        <f>seguimiento[[#This Row],[fallecimiento]]</f>
        <v>No</v>
      </c>
      <c r="O1403" t="str">
        <f>IF(seguimiento[[#This Row],[curvaglucemia]]="","No realizada","Realizada")</f>
        <v>No realizada</v>
      </c>
      <c r="P1403" t="str">
        <f>IF(O1403="Realizada",seguimiento[[#This Row],[curvaglucemia]],"")</f>
        <v/>
      </c>
      <c r="Q1403" t="str">
        <f>IF(seguimiento[[#This Row],[vitaminaDRealizada]]="","",IF(seguimiento[[#This Row],[vitaminaDRealizada]]="No realizado","No realizada","Realizada"))</f>
        <v/>
      </c>
      <c r="R1403" t="str">
        <f>IF(Q1403="Realizada",seguimiento[[#This Row],[vitaminaDRealizada]],"")</f>
        <v/>
      </c>
      <c r="S1403" t="str">
        <f>IF(seguimiento[[#This Row],[ige]]="No realizada","No realizada",IF(seguimiento[[#This Row],[ige]]="","","Realizada"))</f>
        <v/>
      </c>
      <c r="T1403" t="str">
        <f>IF(S1403="Realizada",seguimiento[[#This Row],[ige]],"")</f>
        <v/>
      </c>
      <c r="U1403" t="str">
        <f>IF(OR(seguimiento[[#This Row],[actividadfisica]]="Ejercicio regular",seguimiento[[#This Row],[actividadfisica]]="Actividad deportiva"),"Sí","")</f>
        <v/>
      </c>
    </row>
    <row r="1404" spans="1:21" x14ac:dyDescent="0.3">
      <c r="A1404" t="str">
        <f>VLOOKUP(B1404,pacientes_insertados[],2,)</f>
        <v>61e34254ec4ec02e84f5dd86</v>
      </c>
      <c r="B1404">
        <f>seguimiento[[#This Row],[idpaciente]]</f>
        <v>621</v>
      </c>
      <c r="C1404">
        <f t="shared" si="21"/>
        <v>2013</v>
      </c>
      <c r="D1404" s="1">
        <f>seguimiento[[#This Row],[fecha]]</f>
        <v>41389</v>
      </c>
      <c r="E1404" t="str">
        <f>seguimiento[[#This Row],[institucion]]</f>
        <v>Hospital de Niños Dr Orlando Alassia</v>
      </c>
      <c r="F1404" t="str">
        <f>seguimiento[[#This Row],[fallecimiento]]</f>
        <v>No</v>
      </c>
      <c r="K1404" t="str">
        <f>seguimiento[[#This Row],[coberturamedica]]</f>
        <v>No</v>
      </c>
      <c r="L1404" t="str">
        <f>seguimiento[[#This Row],[ntratendovenosos]]</f>
        <v>1</v>
      </c>
      <c r="M1404" t="str">
        <f>seguimiento[[#This Row],[Embarazo]]</f>
        <v>No</v>
      </c>
      <c r="O1404" t="str">
        <f>IF(seguimiento[[#This Row],[curvaglucemia]]="","No realizada","Realizada")</f>
        <v>No realizada</v>
      </c>
      <c r="P1404" t="str">
        <f>IF(O1404="Realizada",seguimiento[[#This Row],[curvaglucemia]],"")</f>
        <v/>
      </c>
      <c r="Q1404" t="str">
        <f>IF(seguimiento[[#This Row],[vitaminaDRealizada]]="","",IF(seguimiento[[#This Row],[vitaminaDRealizada]]="No realizado","No realizada","Realizada"))</f>
        <v/>
      </c>
      <c r="R1404" t="str">
        <f>IF(Q1404="Realizada",seguimiento[[#This Row],[vitaminaDRealizada]],"")</f>
        <v/>
      </c>
      <c r="S1404" t="str">
        <f>IF(seguimiento[[#This Row],[ige]]="No realizada","No realizada",IF(seguimiento[[#This Row],[ige]]="","","Realizada"))</f>
        <v/>
      </c>
      <c r="T1404" t="str">
        <f>IF(S1404="Realizada",seguimiento[[#This Row],[ige]],"")</f>
        <v/>
      </c>
      <c r="U1404" t="str">
        <f>IF(OR(seguimiento[[#This Row],[actividadfisica]]="Ejercicio regular",seguimiento[[#This Row],[actividadfisica]]="Actividad deportiva"),"Sí","")</f>
        <v/>
      </c>
    </row>
    <row r="1405" spans="1:21" x14ac:dyDescent="0.3">
      <c r="A1405" t="str">
        <f>VLOOKUP(B1405,pacientes_insertados[],2,)</f>
        <v>61e34254ec4ec02e84f5dd86</v>
      </c>
      <c r="B1405">
        <f>seguimiento[[#This Row],[idpaciente]]</f>
        <v>621</v>
      </c>
      <c r="C1405">
        <f t="shared" si="21"/>
        <v>2013</v>
      </c>
      <c r="D1405" s="1">
        <f>seguimiento[[#This Row],[fecha]]</f>
        <v>41389</v>
      </c>
      <c r="E1405" t="str">
        <f>seguimiento[[#This Row],[institucion]]</f>
        <v>Hospital de Niños Dr Orlando Alassia</v>
      </c>
      <c r="F1405" t="str">
        <f>seguimiento[[#This Row],[fallecimiento]]</f>
        <v>No</v>
      </c>
      <c r="K1405" t="str">
        <f>seguimiento[[#This Row],[coberturamedica]]</f>
        <v>No</v>
      </c>
      <c r="L1405" t="str">
        <f>seguimiento[[#This Row],[ntratendovenosos]]</f>
        <v>1</v>
      </c>
      <c r="M1405" t="str">
        <f>seguimiento[[#This Row],[Embarazo]]</f>
        <v>No</v>
      </c>
      <c r="O1405" t="str">
        <f>IF(seguimiento[[#This Row],[curvaglucemia]]="","No realizada","Realizada")</f>
        <v>No realizada</v>
      </c>
      <c r="P1405" t="str">
        <f>IF(O1405="Realizada",seguimiento[[#This Row],[curvaglucemia]],"")</f>
        <v/>
      </c>
      <c r="Q1405" t="str">
        <f>IF(seguimiento[[#This Row],[vitaminaDRealizada]]="","",IF(seguimiento[[#This Row],[vitaminaDRealizada]]="No realizado","No realizada","Realizada"))</f>
        <v/>
      </c>
      <c r="R1405" t="str">
        <f>IF(Q1405="Realizada",seguimiento[[#This Row],[vitaminaDRealizada]],"")</f>
        <v/>
      </c>
      <c r="S1405" t="str">
        <f>IF(seguimiento[[#This Row],[ige]]="No realizada","No realizada",IF(seguimiento[[#This Row],[ige]]="","","Realizada"))</f>
        <v/>
      </c>
      <c r="T1405" t="str">
        <f>IF(S1405="Realizada",seguimiento[[#This Row],[ige]],"")</f>
        <v/>
      </c>
      <c r="U1405" t="str">
        <f>IF(OR(seguimiento[[#This Row],[actividadfisica]]="Ejercicio regular",seguimiento[[#This Row],[actividadfisica]]="Actividad deportiva"),"Sí","")</f>
        <v/>
      </c>
    </row>
    <row r="1406" spans="1:21" x14ac:dyDescent="0.3">
      <c r="A1406" t="str">
        <f>VLOOKUP(B1406,pacientes_insertados[],2,)</f>
        <v>61e34254ec4ec02e84f5dd86</v>
      </c>
      <c r="B1406">
        <f>seguimiento[[#This Row],[idpaciente]]</f>
        <v>621</v>
      </c>
      <c r="C1406">
        <f t="shared" si="21"/>
        <v>2013</v>
      </c>
      <c r="D1406" s="1">
        <f>seguimiento[[#This Row],[fecha]]</f>
        <v>41417</v>
      </c>
      <c r="E1406" t="str">
        <f>seguimiento[[#This Row],[institucion]]</f>
        <v>Hospital de Niños Dr Orlando Alassia</v>
      </c>
      <c r="F1406" t="str">
        <f>seguimiento[[#This Row],[fallecimiento]]</f>
        <v>No</v>
      </c>
      <c r="O1406" t="str">
        <f>IF(seguimiento[[#This Row],[curvaglucemia]]="","No realizada","Realizada")</f>
        <v>No realizada</v>
      </c>
      <c r="P1406" t="str">
        <f>IF(O1406="Realizada",seguimiento[[#This Row],[curvaglucemia]],"")</f>
        <v/>
      </c>
      <c r="Q1406" t="str">
        <f>IF(seguimiento[[#This Row],[vitaminaDRealizada]]="","",IF(seguimiento[[#This Row],[vitaminaDRealizada]]="No realizado","No realizada","Realizada"))</f>
        <v/>
      </c>
      <c r="R1406" t="str">
        <f>IF(Q1406="Realizada",seguimiento[[#This Row],[vitaminaDRealizada]],"")</f>
        <v/>
      </c>
      <c r="S1406" t="str">
        <f>IF(seguimiento[[#This Row],[ige]]="No realizada","No realizada",IF(seguimiento[[#This Row],[ige]]="","","Realizada"))</f>
        <v/>
      </c>
      <c r="T1406" t="str">
        <f>IF(S1406="Realizada",seguimiento[[#This Row],[ige]],"")</f>
        <v/>
      </c>
      <c r="U1406" t="str">
        <f>IF(OR(seguimiento[[#This Row],[actividadfisica]]="Ejercicio regular",seguimiento[[#This Row],[actividadfisica]]="Actividad deportiva"),"Sí","")</f>
        <v/>
      </c>
    </row>
    <row r="1407" spans="1:21" x14ac:dyDescent="0.3">
      <c r="A1407" t="str">
        <f>VLOOKUP(B1407,pacientes_insertados[],2,)</f>
        <v>61e34254ec4ec02e84f5dd86</v>
      </c>
      <c r="B1407">
        <f>seguimiento[[#This Row],[idpaciente]]</f>
        <v>621</v>
      </c>
      <c r="C1407">
        <f t="shared" si="21"/>
        <v>2013</v>
      </c>
      <c r="D1407" s="1">
        <f>seguimiento[[#This Row],[fecha]]</f>
        <v>41578</v>
      </c>
      <c r="E1407" t="str">
        <f>seguimiento[[#This Row],[institucion]]</f>
        <v>Hospital de Niños Dr Orlando Alassia</v>
      </c>
      <c r="F1407" t="str">
        <f>seguimiento[[#This Row],[fallecimiento]]</f>
        <v>No</v>
      </c>
      <c r="O1407" t="str">
        <f>IF(seguimiento[[#This Row],[curvaglucemia]]="","No realizada","Realizada")</f>
        <v>No realizada</v>
      </c>
      <c r="P1407" t="str">
        <f>IF(O1407="Realizada",seguimiento[[#This Row],[curvaglucemia]],"")</f>
        <v/>
      </c>
      <c r="Q1407" t="str">
        <f>IF(seguimiento[[#This Row],[vitaminaDRealizada]]="","",IF(seguimiento[[#This Row],[vitaminaDRealizada]]="No realizado","No realizada","Realizada"))</f>
        <v/>
      </c>
      <c r="R1407" t="str">
        <f>IF(Q1407="Realizada",seguimiento[[#This Row],[vitaminaDRealizada]],"")</f>
        <v/>
      </c>
      <c r="S1407" t="str">
        <f>IF(seguimiento[[#This Row],[ige]]="No realizada","No realizada",IF(seguimiento[[#This Row],[ige]]="","","Realizada"))</f>
        <v/>
      </c>
      <c r="T1407" t="str">
        <f>IF(S1407="Realizada",seguimiento[[#This Row],[ige]],"")</f>
        <v/>
      </c>
      <c r="U1407" t="str">
        <f>IF(OR(seguimiento[[#This Row],[actividadfisica]]="Ejercicio regular",seguimiento[[#This Row],[actividadfisica]]="Actividad deportiva"),"Sí","")</f>
        <v/>
      </c>
    </row>
    <row r="1408" spans="1:21" x14ac:dyDescent="0.3">
      <c r="A1408" t="str">
        <f>VLOOKUP(B1408,pacientes_insertados[],2,)</f>
        <v>61e34254ec4ec02e84f5dd86</v>
      </c>
      <c r="B1408">
        <f>seguimiento[[#This Row],[idpaciente]]</f>
        <v>621</v>
      </c>
      <c r="C1408">
        <f t="shared" si="21"/>
        <v>2014</v>
      </c>
      <c r="D1408" s="1">
        <f>seguimiento[[#This Row],[fecha]]</f>
        <v>41767</v>
      </c>
      <c r="E1408" t="str">
        <f>seguimiento[[#This Row],[institucion]]</f>
        <v>Hospital de Niños Dr Orlando Alassia</v>
      </c>
      <c r="F1408" t="str">
        <f>seguimiento[[#This Row],[fallecimiento]]</f>
        <v>No</v>
      </c>
      <c r="O1408" t="str">
        <f>IF(seguimiento[[#This Row],[curvaglucemia]]="","No realizada","Realizada")</f>
        <v>No realizada</v>
      </c>
      <c r="P1408" t="str">
        <f>IF(O1408="Realizada",seguimiento[[#This Row],[curvaglucemia]],"")</f>
        <v/>
      </c>
      <c r="Q1408" t="str">
        <f>IF(seguimiento[[#This Row],[vitaminaDRealizada]]="","",IF(seguimiento[[#This Row],[vitaminaDRealizada]]="No realizado","No realizada","Realizada"))</f>
        <v/>
      </c>
      <c r="R1408" t="str">
        <f>IF(Q1408="Realizada",seguimiento[[#This Row],[vitaminaDRealizada]],"")</f>
        <v/>
      </c>
      <c r="S1408" t="str">
        <f>IF(seguimiento[[#This Row],[ige]]="No realizada","No realizada",IF(seguimiento[[#This Row],[ige]]="","","Realizada"))</f>
        <v/>
      </c>
      <c r="T1408" t="str">
        <f>IF(S1408="Realizada",seguimiento[[#This Row],[ige]],"")</f>
        <v/>
      </c>
      <c r="U1408" t="str">
        <f>IF(OR(seguimiento[[#This Row],[actividadfisica]]="Ejercicio regular",seguimiento[[#This Row],[actividadfisica]]="Actividad deportiva"),"Sí","")</f>
        <v>Sí</v>
      </c>
    </row>
    <row r="1409" spans="1:21" x14ac:dyDescent="0.3">
      <c r="A1409" t="str">
        <f>VLOOKUP(B1409,pacientes_insertados[],2,)</f>
        <v>61e34254ec4ec02e84f5dd86</v>
      </c>
      <c r="B1409">
        <f>seguimiento[[#This Row],[idpaciente]]</f>
        <v>621</v>
      </c>
      <c r="C1409">
        <f t="shared" si="21"/>
        <v>2014</v>
      </c>
      <c r="D1409" s="1">
        <f>seguimiento[[#This Row],[fecha]]</f>
        <v>41844</v>
      </c>
      <c r="E1409" t="str">
        <f>seguimiento[[#This Row],[institucion]]</f>
        <v>Hospital de Niños Dr Orlando Alassia</v>
      </c>
      <c r="F1409" t="str">
        <f>seguimiento[[#This Row],[fallecimiento]]</f>
        <v>No</v>
      </c>
      <c r="K1409" t="str">
        <f>seguimiento[[#This Row],[coberturamedica]]</f>
        <v>Sí</v>
      </c>
      <c r="O1409" t="str">
        <f>IF(seguimiento[[#This Row],[curvaglucemia]]="","No realizada","Realizada")</f>
        <v>No realizada</v>
      </c>
      <c r="P1409" t="str">
        <f>IF(O1409="Realizada",seguimiento[[#This Row],[curvaglucemia]],"")</f>
        <v/>
      </c>
      <c r="Q1409" t="str">
        <f>IF(seguimiento[[#This Row],[vitaminaDRealizada]]="","",IF(seguimiento[[#This Row],[vitaminaDRealizada]]="No realizado","No realizada","Realizada"))</f>
        <v/>
      </c>
      <c r="R1409" t="str">
        <f>IF(Q1409="Realizada",seguimiento[[#This Row],[vitaminaDRealizada]],"")</f>
        <v/>
      </c>
      <c r="S1409" t="str">
        <f>IF(seguimiento[[#This Row],[ige]]="No realizada","No realizada",IF(seguimiento[[#This Row],[ige]]="","","Realizada"))</f>
        <v/>
      </c>
      <c r="T1409" t="str">
        <f>IF(S1409="Realizada",seguimiento[[#This Row],[ige]],"")</f>
        <v/>
      </c>
      <c r="U1409" t="str">
        <f>IF(OR(seguimiento[[#This Row],[actividadfisica]]="Ejercicio regular",seguimiento[[#This Row],[actividadfisica]]="Actividad deportiva"),"Sí","")</f>
        <v>Sí</v>
      </c>
    </row>
    <row r="1410" spans="1:21" x14ac:dyDescent="0.3">
      <c r="A1410" t="str">
        <f>VLOOKUP(B1410,pacientes_insertados[],2,)</f>
        <v>61e34254ec4ec02e84f5dd87</v>
      </c>
      <c r="B1410">
        <f>seguimiento[[#This Row],[idpaciente]]</f>
        <v>622</v>
      </c>
      <c r="C1410">
        <f t="shared" si="21"/>
        <v>2013</v>
      </c>
      <c r="D1410" s="1">
        <f>seguimiento[[#This Row],[fecha]]</f>
        <v>41354</v>
      </c>
      <c r="E1410" t="str">
        <f>seguimiento[[#This Row],[institucion]]</f>
        <v>HOSPITAL PROVINCIAL de ROSARIO</v>
      </c>
      <c r="F1410" t="str">
        <f>seguimiento[[#This Row],[fallecimiento]]</f>
        <v>No</v>
      </c>
      <c r="K1410" t="str">
        <f>seguimiento[[#This Row],[coberturamedica]]</f>
        <v>Sí</v>
      </c>
      <c r="M1410" t="str">
        <f>seguimiento[[#This Row],[Embarazo]]</f>
        <v>No</v>
      </c>
      <c r="N1410" t="str">
        <f>seguimiento[[#This Row],[ncultivosanio]]</f>
        <v>4</v>
      </c>
      <c r="O1410" t="str">
        <f>IF(seguimiento[[#This Row],[curvaglucemia]]="","No realizada","Realizada")</f>
        <v>No realizada</v>
      </c>
      <c r="P1410" t="str">
        <f>IF(O1410="Realizada",seguimiento[[#This Row],[curvaglucemia]],"")</f>
        <v/>
      </c>
      <c r="Q1410" t="str">
        <f>IF(seguimiento[[#This Row],[vitaminaDRealizada]]="","",IF(seguimiento[[#This Row],[vitaminaDRealizada]]="No realizado","No realizada","Realizada"))</f>
        <v/>
      </c>
      <c r="R1410" t="str">
        <f>IF(Q1410="Realizada",seguimiento[[#This Row],[vitaminaDRealizada]],"")</f>
        <v/>
      </c>
      <c r="S1410" t="str">
        <f>IF(seguimiento[[#This Row],[ige]]="No realizada","No realizada",IF(seguimiento[[#This Row],[ige]]="","","Realizada"))</f>
        <v>Realizada</v>
      </c>
      <c r="T1410" t="str">
        <f>IF(S1410="Realizada",seguimiento[[#This Row],[ige]],"")</f>
        <v>&lt; 500</v>
      </c>
      <c r="U1410" t="str">
        <f>IF(OR(seguimiento[[#This Row],[actividadfisica]]="Ejercicio regular",seguimiento[[#This Row],[actividadfisica]]="Actividad deportiva"),"Sí","")</f>
        <v/>
      </c>
    </row>
    <row r="1411" spans="1:21" x14ac:dyDescent="0.3">
      <c r="A1411" t="str">
        <f>VLOOKUP(B1411,pacientes_insertados[],2,)</f>
        <v>61e34254ec4ec02e84f5dd87</v>
      </c>
      <c r="B1411">
        <f>seguimiento[[#This Row],[idpaciente]]</f>
        <v>622</v>
      </c>
      <c r="C1411">
        <f t="shared" ref="C1411:C1474" si="22">YEAR(D1411)</f>
        <v>2014</v>
      </c>
      <c r="D1411" s="1">
        <f>seguimiento[[#This Row],[fecha]]</f>
        <v>41674</v>
      </c>
      <c r="E1411" t="str">
        <f>seguimiento[[#This Row],[institucion]]</f>
        <v>HOSPITAL PROVINCIAL de ROSARIO</v>
      </c>
      <c r="F1411" t="str">
        <f>seguimiento[[#This Row],[fallecimiento]]</f>
        <v>No</v>
      </c>
      <c r="K1411" t="str">
        <f>seguimiento[[#This Row],[coberturamedica]]</f>
        <v>Sí</v>
      </c>
      <c r="M1411" t="str">
        <f>seguimiento[[#This Row],[Embarazo]]</f>
        <v>No</v>
      </c>
      <c r="N1411" t="str">
        <f>seguimiento[[#This Row],[ncultivosanio]]</f>
        <v>5</v>
      </c>
      <c r="O1411" t="str">
        <f>IF(seguimiento[[#This Row],[curvaglucemia]]="","No realizada","Realizada")</f>
        <v>No realizada</v>
      </c>
      <c r="P1411" t="str">
        <f>IF(O1411="Realizada",seguimiento[[#This Row],[curvaglucemia]],"")</f>
        <v/>
      </c>
      <c r="Q1411" t="str">
        <f>IF(seguimiento[[#This Row],[vitaminaDRealizada]]="","",IF(seguimiento[[#This Row],[vitaminaDRealizada]]="No realizado","No realizada","Realizada"))</f>
        <v/>
      </c>
      <c r="R1411" t="str">
        <f>IF(Q1411="Realizada",seguimiento[[#This Row],[vitaminaDRealizada]],"")</f>
        <v/>
      </c>
      <c r="S1411" t="str">
        <f>IF(seguimiento[[#This Row],[ige]]="No realizada","No realizada",IF(seguimiento[[#This Row],[ige]]="","","Realizada"))</f>
        <v>Realizada</v>
      </c>
      <c r="T1411" t="str">
        <f>IF(S1411="Realizada",seguimiento[[#This Row],[ige]],"")</f>
        <v>&lt; 500</v>
      </c>
      <c r="U1411" t="str">
        <f>IF(OR(seguimiento[[#This Row],[actividadfisica]]="Ejercicio regular",seguimiento[[#This Row],[actividadfisica]]="Actividad deportiva"),"Sí","")</f>
        <v>Sí</v>
      </c>
    </row>
    <row r="1412" spans="1:21" x14ac:dyDescent="0.3">
      <c r="A1412" t="str">
        <f>VLOOKUP(B1412,pacientes_insertados[],2,)</f>
        <v>61e34254ec4ec02e84f5dd87</v>
      </c>
      <c r="B1412">
        <f>seguimiento[[#This Row],[idpaciente]]</f>
        <v>622</v>
      </c>
      <c r="C1412">
        <f t="shared" si="22"/>
        <v>2015</v>
      </c>
      <c r="D1412" s="1">
        <f>seguimiento[[#This Row],[fecha]]</f>
        <v>42061</v>
      </c>
      <c r="E1412" t="str">
        <f>seguimiento[[#This Row],[institucion]]</f>
        <v>HOSPITAL PROVINCIAL de ROSARIO</v>
      </c>
      <c r="F1412" t="str">
        <f>seguimiento[[#This Row],[fallecimiento]]</f>
        <v>No</v>
      </c>
      <c r="K1412" t="str">
        <f>seguimiento[[#This Row],[coberturamedica]]</f>
        <v>Sí</v>
      </c>
      <c r="M1412" t="str">
        <f>seguimiento[[#This Row],[Embarazo]]</f>
        <v>No</v>
      </c>
      <c r="N1412" t="str">
        <f>seguimiento[[#This Row],[ncultivosanio]]</f>
        <v>4</v>
      </c>
      <c r="O1412" t="str">
        <f>IF(seguimiento[[#This Row],[curvaglucemia]]="","No realizada","Realizada")</f>
        <v>No realizada</v>
      </c>
      <c r="P1412" t="str">
        <f>IF(O1412="Realizada",seguimiento[[#This Row],[curvaglucemia]],"")</f>
        <v/>
      </c>
      <c r="Q1412" t="str">
        <f>IF(seguimiento[[#This Row],[vitaminaDRealizada]]="","",IF(seguimiento[[#This Row],[vitaminaDRealizada]]="No realizado","No realizada","Realizada"))</f>
        <v/>
      </c>
      <c r="R1412" t="str">
        <f>IF(Q1412="Realizada",seguimiento[[#This Row],[vitaminaDRealizada]],"")</f>
        <v/>
      </c>
      <c r="S1412" t="str">
        <f>IF(seguimiento[[#This Row],[ige]]="No realizada","No realizada",IF(seguimiento[[#This Row],[ige]]="","","Realizada"))</f>
        <v>Realizada</v>
      </c>
      <c r="T1412" t="str">
        <f>IF(S1412="Realizada",seguimiento[[#This Row],[ige]],"")</f>
        <v>&lt; 500</v>
      </c>
      <c r="U1412" t="str">
        <f>IF(OR(seguimiento[[#This Row],[actividadfisica]]="Ejercicio regular",seguimiento[[#This Row],[actividadfisica]]="Actividad deportiva"),"Sí","")</f>
        <v>Sí</v>
      </c>
    </row>
    <row r="1413" spans="1:21" x14ac:dyDescent="0.3">
      <c r="A1413" t="str">
        <f>VLOOKUP(B1413,pacientes_insertados[],2,)</f>
        <v>61e34254ec4ec02e84f5dd87</v>
      </c>
      <c r="B1413">
        <f>seguimiento[[#This Row],[idpaciente]]</f>
        <v>622</v>
      </c>
      <c r="C1413">
        <f t="shared" si="22"/>
        <v>2016</v>
      </c>
      <c r="D1413" s="1">
        <f>seguimiento[[#This Row],[fecha]]</f>
        <v>42551</v>
      </c>
      <c r="E1413" t="str">
        <f>seguimiento[[#This Row],[institucion]]</f>
        <v>HOSPITAL PROVINCIAL de ROSARIO</v>
      </c>
      <c r="F1413" t="str">
        <f>seguimiento[[#This Row],[fallecimiento]]</f>
        <v>No</v>
      </c>
      <c r="K1413" t="str">
        <f>seguimiento[[#This Row],[coberturamedica]]</f>
        <v>Sí</v>
      </c>
      <c r="M1413" t="str">
        <f>seguimiento[[#This Row],[Embarazo]]</f>
        <v>No</v>
      </c>
      <c r="N1413" t="str">
        <f>seguimiento[[#This Row],[ncultivosanio]]</f>
        <v>5</v>
      </c>
      <c r="O1413" t="str">
        <f>IF(seguimiento[[#This Row],[curvaglucemia]]="","No realizada","Realizada")</f>
        <v>Realizada</v>
      </c>
      <c r="P1413" t="str">
        <f>IF(O1413="Realizada",seguimiento[[#This Row],[curvaglucemia]],"")</f>
        <v>Normal</v>
      </c>
      <c r="Q1413" t="str">
        <f>IF(seguimiento[[#This Row],[vitaminaDRealizada]]="","",IF(seguimiento[[#This Row],[vitaminaDRealizada]]="No realizado","No realizada","Realizada"))</f>
        <v>Realizada</v>
      </c>
      <c r="R1413" t="str">
        <f>IF(Q1413="Realizada",seguimiento[[#This Row],[vitaminaDRealizada]],"")</f>
        <v>Normal</v>
      </c>
      <c r="S1413" t="str">
        <f>IF(seguimiento[[#This Row],[ige]]="No realizada","No realizada",IF(seguimiento[[#This Row],[ige]]="","","Realizada"))</f>
        <v>Realizada</v>
      </c>
      <c r="T1413" t="str">
        <f>IF(S1413="Realizada",seguimiento[[#This Row],[ige]],"")</f>
        <v>&lt; 500</v>
      </c>
      <c r="U1413" t="str">
        <f>IF(OR(seguimiento[[#This Row],[actividadfisica]]="Ejercicio regular",seguimiento[[#This Row],[actividadfisica]]="Actividad deportiva"),"Sí","")</f>
        <v>Sí</v>
      </c>
    </row>
    <row r="1414" spans="1:21" x14ac:dyDescent="0.3">
      <c r="A1414" t="str">
        <f>VLOOKUP(B1414,pacientes_insertados[],2,)</f>
        <v>61e34254ec4ec02e84f5dd87</v>
      </c>
      <c r="B1414">
        <f>seguimiento[[#This Row],[idpaciente]]</f>
        <v>622</v>
      </c>
      <c r="C1414">
        <f t="shared" si="22"/>
        <v>2017</v>
      </c>
      <c r="D1414" s="1">
        <f>seguimiento[[#This Row],[fecha]]</f>
        <v>43080</v>
      </c>
      <c r="E1414" t="str">
        <f>seguimiento[[#This Row],[institucion]]</f>
        <v>HOSPITAL PROVINCIAL de ROSARIO</v>
      </c>
      <c r="F1414" t="str">
        <f>seguimiento[[#This Row],[fallecimiento]]</f>
        <v>No</v>
      </c>
      <c r="K1414" t="str">
        <f>seguimiento[[#This Row],[coberturamedica]]</f>
        <v>Sí</v>
      </c>
      <c r="M1414" t="str">
        <f>seguimiento[[#This Row],[Embarazo]]</f>
        <v>No</v>
      </c>
      <c r="N1414" t="str">
        <f>seguimiento[[#This Row],[ncultivosanio]]</f>
        <v>5</v>
      </c>
      <c r="O1414" t="str">
        <f>IF(seguimiento[[#This Row],[curvaglucemia]]="","No realizada","Realizada")</f>
        <v>Realizada</v>
      </c>
      <c r="P1414" t="str">
        <f>IF(O1414="Realizada",seguimiento[[#This Row],[curvaglucemia]],"")</f>
        <v>Normal</v>
      </c>
      <c r="Q1414" t="str">
        <f>IF(seguimiento[[#This Row],[vitaminaDRealizada]]="","",IF(seguimiento[[#This Row],[vitaminaDRealizada]]="No realizado","No realizada","Realizada"))</f>
        <v>Realizada</v>
      </c>
      <c r="R1414" t="str">
        <f>IF(Q1414="Realizada",seguimiento[[#This Row],[vitaminaDRealizada]],"")</f>
        <v>Normal</v>
      </c>
      <c r="S1414" t="str">
        <f>IF(seguimiento[[#This Row],[ige]]="No realizada","No realizada",IF(seguimiento[[#This Row],[ige]]="","","Realizada"))</f>
        <v>Realizada</v>
      </c>
      <c r="T1414" t="str">
        <f>IF(S1414="Realizada",seguimiento[[#This Row],[ige]],"")</f>
        <v>&lt; 500</v>
      </c>
      <c r="U1414" t="str">
        <f>IF(OR(seguimiento[[#This Row],[actividadfisica]]="Ejercicio regular",seguimiento[[#This Row],[actividadfisica]]="Actividad deportiva"),"Sí","")</f>
        <v>Sí</v>
      </c>
    </row>
    <row r="1415" spans="1:21" x14ac:dyDescent="0.3">
      <c r="A1415" t="str">
        <f>VLOOKUP(B1415,pacientes_insertados[],2,)</f>
        <v>61e34254ec4ec02e84f5dd87</v>
      </c>
      <c r="B1415">
        <f>seguimiento[[#This Row],[idpaciente]]</f>
        <v>622</v>
      </c>
      <c r="C1415">
        <f t="shared" si="22"/>
        <v>2018</v>
      </c>
      <c r="D1415" s="1">
        <f>seguimiento[[#This Row],[fecha]]</f>
        <v>43207</v>
      </c>
      <c r="E1415" t="str">
        <f>seguimiento[[#This Row],[institucion]]</f>
        <v>HOSPITAL PROVINCIAL de ROSARIO</v>
      </c>
      <c r="F1415" t="str">
        <f>seguimiento[[#This Row],[fallecimiento]]</f>
        <v>No</v>
      </c>
      <c r="K1415" t="str">
        <f>seguimiento[[#This Row],[coberturamedica]]</f>
        <v>Sí</v>
      </c>
      <c r="M1415" t="str">
        <f>seguimiento[[#This Row],[Embarazo]]</f>
        <v>No</v>
      </c>
      <c r="N1415" t="str">
        <f>seguimiento[[#This Row],[ncultivosanio]]</f>
        <v>4</v>
      </c>
      <c r="O1415" t="str">
        <f>IF(seguimiento[[#This Row],[curvaglucemia]]="","No realizada","Realizada")</f>
        <v>Realizada</v>
      </c>
      <c r="P1415" t="str">
        <f>IF(O1415="Realizada",seguimiento[[#This Row],[curvaglucemia]],"")</f>
        <v>Normal</v>
      </c>
      <c r="Q1415" t="str">
        <f>IF(seguimiento[[#This Row],[vitaminaDRealizada]]="","",IF(seguimiento[[#This Row],[vitaminaDRealizada]]="No realizado","No realizada","Realizada"))</f>
        <v>Realizada</v>
      </c>
      <c r="R1415" t="str">
        <f>IF(Q1415="Realizada",seguimiento[[#This Row],[vitaminaDRealizada]],"")</f>
        <v>Normal</v>
      </c>
      <c r="S1415" t="str">
        <f>IF(seguimiento[[#This Row],[ige]]="No realizada","No realizada",IF(seguimiento[[#This Row],[ige]]="","","Realizada"))</f>
        <v>Realizada</v>
      </c>
      <c r="T1415" t="str">
        <f>IF(S1415="Realizada",seguimiento[[#This Row],[ige]],"")</f>
        <v>&lt; 500</v>
      </c>
      <c r="U1415" t="str">
        <f>IF(OR(seguimiento[[#This Row],[actividadfisica]]="Ejercicio regular",seguimiento[[#This Row],[actividadfisica]]="Actividad deportiva"),"Sí","")</f>
        <v>Sí</v>
      </c>
    </row>
    <row r="1416" spans="1:21" x14ac:dyDescent="0.3">
      <c r="A1416" t="str">
        <f>VLOOKUP(B1416,pacientes_insertados[],2,)</f>
        <v>61e34254ec4ec02e84f5dd87</v>
      </c>
      <c r="B1416">
        <f>seguimiento[[#This Row],[idpaciente]]</f>
        <v>622</v>
      </c>
      <c r="C1416">
        <f t="shared" si="22"/>
        <v>2019</v>
      </c>
      <c r="D1416" s="1">
        <f>seguimiento[[#This Row],[fecha]]</f>
        <v>43497</v>
      </c>
      <c r="E1416" t="str">
        <f>seguimiento[[#This Row],[institucion]]</f>
        <v>HOSPITAL PROVINCIAL de ROSARIO</v>
      </c>
      <c r="F1416" t="str">
        <f>seguimiento[[#This Row],[fallecimiento]]</f>
        <v>No</v>
      </c>
      <c r="K1416" t="str">
        <f>seguimiento[[#This Row],[coberturamedica]]</f>
        <v>Sí</v>
      </c>
      <c r="M1416" t="str">
        <f>seguimiento[[#This Row],[Embarazo]]</f>
        <v>No</v>
      </c>
      <c r="N1416" t="str">
        <f>seguimiento[[#This Row],[ncultivosanio]]</f>
        <v>2</v>
      </c>
      <c r="O1416" t="str">
        <f>IF(seguimiento[[#This Row],[curvaglucemia]]="","No realizada","Realizada")</f>
        <v>Realizada</v>
      </c>
      <c r="P1416" t="str">
        <f>IF(O1416="Realizada",seguimiento[[#This Row],[curvaglucemia]],"")</f>
        <v>Normal</v>
      </c>
      <c r="Q1416" t="str">
        <f>IF(seguimiento[[#This Row],[vitaminaDRealizada]]="","",IF(seguimiento[[#This Row],[vitaminaDRealizada]]="No realizado","No realizada","Realizada"))</f>
        <v>Realizada</v>
      </c>
      <c r="R1416" t="str">
        <f>IF(Q1416="Realizada",seguimiento[[#This Row],[vitaminaDRealizada]],"")</f>
        <v>Normal</v>
      </c>
      <c r="S1416" t="str">
        <f>IF(seguimiento[[#This Row],[ige]]="No realizada","No realizada",IF(seguimiento[[#This Row],[ige]]="","","Realizada"))</f>
        <v>Realizada</v>
      </c>
      <c r="T1416" t="str">
        <f>IF(S1416="Realizada",seguimiento[[#This Row],[ige]],"")</f>
        <v>&lt; 500</v>
      </c>
      <c r="U1416" t="str">
        <f>IF(OR(seguimiento[[#This Row],[actividadfisica]]="Ejercicio regular",seguimiento[[#This Row],[actividadfisica]]="Actividad deportiva"),"Sí","")</f>
        <v>Sí</v>
      </c>
    </row>
    <row r="1417" spans="1:21" x14ac:dyDescent="0.3">
      <c r="A1417" t="str">
        <f>VLOOKUP(B1417,pacientes_insertados[],2,)</f>
        <v>61e34254ec4ec02e84f5dd88</v>
      </c>
      <c r="B1417">
        <f>seguimiento[[#This Row],[idpaciente]]</f>
        <v>623</v>
      </c>
      <c r="C1417">
        <f t="shared" si="22"/>
        <v>2013</v>
      </c>
      <c r="D1417" s="1">
        <f>seguimiento[[#This Row],[fecha]]</f>
        <v>41361</v>
      </c>
      <c r="E1417" t="str">
        <f>seguimiento[[#This Row],[institucion]]</f>
        <v>HOSPITAL PROVINCIAL de ROSARIO</v>
      </c>
      <c r="F1417" t="str">
        <f>seguimiento[[#This Row],[fallecimiento]]</f>
        <v>No</v>
      </c>
      <c r="I1417" t="str">
        <f>seguimiento[[#This Row],[educacion]]</f>
        <v>Primaria incompleta</v>
      </c>
      <c r="K1417" t="str">
        <f>seguimiento[[#This Row],[coberturamedica]]</f>
        <v>Sí</v>
      </c>
      <c r="M1417" t="str">
        <f>seguimiento[[#This Row],[Embarazo]]</f>
        <v>No</v>
      </c>
      <c r="N1417" t="str">
        <f>seguimiento[[#This Row],[ncultivosanio]]</f>
        <v>5</v>
      </c>
      <c r="O1417" t="str">
        <f>IF(seguimiento[[#This Row],[curvaglucemia]]="","No realizada","Realizada")</f>
        <v>No realizada</v>
      </c>
      <c r="P1417" t="str">
        <f>IF(O1417="Realizada",seguimiento[[#This Row],[curvaglucemia]],"")</f>
        <v/>
      </c>
      <c r="Q1417" t="str">
        <f>IF(seguimiento[[#This Row],[vitaminaDRealizada]]="","",IF(seguimiento[[#This Row],[vitaminaDRealizada]]="No realizado","No realizada","Realizada"))</f>
        <v/>
      </c>
      <c r="R1417" t="str">
        <f>IF(Q1417="Realizada",seguimiento[[#This Row],[vitaminaDRealizada]],"")</f>
        <v/>
      </c>
      <c r="S1417" t="str">
        <f>IF(seguimiento[[#This Row],[ige]]="No realizada","No realizada",IF(seguimiento[[#This Row],[ige]]="","","Realizada"))</f>
        <v>Realizada</v>
      </c>
      <c r="T1417" t="str">
        <f>IF(S1417="Realizada",seguimiento[[#This Row],[ige]],"")</f>
        <v>&lt; 500</v>
      </c>
      <c r="U1417" t="str">
        <f>IF(OR(seguimiento[[#This Row],[actividadfisica]]="Ejercicio regular",seguimiento[[#This Row],[actividadfisica]]="Actividad deportiva"),"Sí","")</f>
        <v/>
      </c>
    </row>
    <row r="1418" spans="1:21" x14ac:dyDescent="0.3">
      <c r="A1418" t="str">
        <f>VLOOKUP(B1418,pacientes_insertados[],2,)</f>
        <v>61e34254ec4ec02e84f5dd88</v>
      </c>
      <c r="B1418">
        <f>seguimiento[[#This Row],[idpaciente]]</f>
        <v>623</v>
      </c>
      <c r="C1418">
        <f t="shared" si="22"/>
        <v>2014</v>
      </c>
      <c r="D1418" s="1">
        <f>seguimiento[[#This Row],[fecha]]</f>
        <v>41694</v>
      </c>
      <c r="E1418" t="str">
        <f>seguimiento[[#This Row],[institucion]]</f>
        <v>HOSPITAL PROVINCIAL de ROSARIO</v>
      </c>
      <c r="F1418" t="str">
        <f>seguimiento[[#This Row],[fallecimiento]]</f>
        <v>No</v>
      </c>
      <c r="I1418" t="str">
        <f>seguimiento[[#This Row],[educacion]]</f>
        <v>Primaria incompleta</v>
      </c>
      <c r="K1418" t="str">
        <f>seguimiento[[#This Row],[coberturamedica]]</f>
        <v>Sí</v>
      </c>
      <c r="M1418" t="str">
        <f>seguimiento[[#This Row],[Embarazo]]</f>
        <v>No</v>
      </c>
      <c r="N1418" t="str">
        <f>seguimiento[[#This Row],[ncultivosanio]]</f>
        <v>4</v>
      </c>
      <c r="O1418" t="str">
        <f>IF(seguimiento[[#This Row],[curvaglucemia]]="","No realizada","Realizada")</f>
        <v>No realizada</v>
      </c>
      <c r="P1418" t="str">
        <f>IF(O1418="Realizada",seguimiento[[#This Row],[curvaglucemia]],"")</f>
        <v/>
      </c>
      <c r="Q1418" t="str">
        <f>IF(seguimiento[[#This Row],[vitaminaDRealizada]]="","",IF(seguimiento[[#This Row],[vitaminaDRealizada]]="No realizado","No realizada","Realizada"))</f>
        <v/>
      </c>
      <c r="R1418" t="str">
        <f>IF(Q1418="Realizada",seguimiento[[#This Row],[vitaminaDRealizada]],"")</f>
        <v/>
      </c>
      <c r="S1418" t="str">
        <f>IF(seguimiento[[#This Row],[ige]]="No realizada","No realizada",IF(seguimiento[[#This Row],[ige]]="","","Realizada"))</f>
        <v>Realizada</v>
      </c>
      <c r="T1418" t="str">
        <f>IF(S1418="Realizada",seguimiento[[#This Row],[ige]],"")</f>
        <v>&lt; 500</v>
      </c>
      <c r="U1418" t="str">
        <f>IF(OR(seguimiento[[#This Row],[actividadfisica]]="Ejercicio regular",seguimiento[[#This Row],[actividadfisica]]="Actividad deportiva"),"Sí","")</f>
        <v>Sí</v>
      </c>
    </row>
    <row r="1419" spans="1:21" x14ac:dyDescent="0.3">
      <c r="A1419" t="str">
        <f>VLOOKUP(B1419,pacientes_insertados[],2,)</f>
        <v>61e34254ec4ec02e84f5dd88</v>
      </c>
      <c r="B1419">
        <f>seguimiento[[#This Row],[idpaciente]]</f>
        <v>623</v>
      </c>
      <c r="C1419">
        <f t="shared" si="22"/>
        <v>2015</v>
      </c>
      <c r="D1419" s="1">
        <f>seguimiento[[#This Row],[fecha]]</f>
        <v>42040</v>
      </c>
      <c r="E1419" t="str">
        <f>seguimiento[[#This Row],[institucion]]</f>
        <v>HOSPITAL PROVINCIAL de ROSARIO</v>
      </c>
      <c r="F1419" t="str">
        <f>seguimiento[[#This Row],[fallecimiento]]</f>
        <v>No</v>
      </c>
      <c r="I1419" t="str">
        <f>seguimiento[[#This Row],[educacion]]</f>
        <v>Primaria incompleta</v>
      </c>
      <c r="K1419" t="str">
        <f>seguimiento[[#This Row],[coberturamedica]]</f>
        <v>Sí</v>
      </c>
      <c r="M1419" t="str">
        <f>seguimiento[[#This Row],[Embarazo]]</f>
        <v>No</v>
      </c>
      <c r="N1419" t="str">
        <f>seguimiento[[#This Row],[ncultivosanio]]</f>
        <v>3</v>
      </c>
      <c r="O1419" t="str">
        <f>IF(seguimiento[[#This Row],[curvaglucemia]]="","No realizada","Realizada")</f>
        <v>No realizada</v>
      </c>
      <c r="P1419" t="str">
        <f>IF(O1419="Realizada",seguimiento[[#This Row],[curvaglucemia]],"")</f>
        <v/>
      </c>
      <c r="Q1419" t="str">
        <f>IF(seguimiento[[#This Row],[vitaminaDRealizada]]="","",IF(seguimiento[[#This Row],[vitaminaDRealizada]]="No realizado","No realizada","Realizada"))</f>
        <v/>
      </c>
      <c r="R1419" t="str">
        <f>IF(Q1419="Realizada",seguimiento[[#This Row],[vitaminaDRealizada]],"")</f>
        <v/>
      </c>
      <c r="S1419" t="str">
        <f>IF(seguimiento[[#This Row],[ige]]="No realizada","No realizada",IF(seguimiento[[#This Row],[ige]]="","","Realizada"))</f>
        <v>Realizada</v>
      </c>
      <c r="T1419" t="str">
        <f>IF(S1419="Realizada",seguimiento[[#This Row],[ige]],"")</f>
        <v>&lt; 500</v>
      </c>
      <c r="U1419" t="str">
        <f>IF(OR(seguimiento[[#This Row],[actividadfisica]]="Ejercicio regular",seguimiento[[#This Row],[actividadfisica]]="Actividad deportiva"),"Sí","")</f>
        <v>Sí</v>
      </c>
    </row>
    <row r="1420" spans="1:21" x14ac:dyDescent="0.3">
      <c r="A1420" t="str">
        <f>VLOOKUP(B1420,pacientes_insertados[],2,)</f>
        <v>61e34254ec4ec02e84f5dd88</v>
      </c>
      <c r="B1420">
        <f>seguimiento[[#This Row],[idpaciente]]</f>
        <v>623</v>
      </c>
      <c r="C1420">
        <f t="shared" si="22"/>
        <v>2016</v>
      </c>
      <c r="D1420" s="1">
        <f>seguimiento[[#This Row],[fecha]]</f>
        <v>42513</v>
      </c>
      <c r="E1420" t="str">
        <f>seguimiento[[#This Row],[institucion]]</f>
        <v>HOSPITAL PROVINCIAL de ROSARIO</v>
      </c>
      <c r="F1420" t="str">
        <f>seguimiento[[#This Row],[fallecimiento]]</f>
        <v>No</v>
      </c>
      <c r="K1420" t="str">
        <f>seguimiento[[#This Row],[coberturamedica]]</f>
        <v>Sí</v>
      </c>
      <c r="M1420" t="str">
        <f>seguimiento[[#This Row],[Embarazo]]</f>
        <v>No</v>
      </c>
      <c r="N1420" t="str">
        <f>seguimiento[[#This Row],[ncultivosanio]]</f>
        <v>5</v>
      </c>
      <c r="O1420" t="str">
        <f>IF(seguimiento[[#This Row],[curvaglucemia]]="","No realizada","Realizada")</f>
        <v>Realizada</v>
      </c>
      <c r="P1420" t="str">
        <f>IF(O1420="Realizada",seguimiento[[#This Row],[curvaglucemia]],"")</f>
        <v>Normal</v>
      </c>
      <c r="Q1420" t="str">
        <f>IF(seguimiento[[#This Row],[vitaminaDRealizada]]="","",IF(seguimiento[[#This Row],[vitaminaDRealizada]]="No realizado","No realizada","Realizada"))</f>
        <v>Realizada</v>
      </c>
      <c r="R1420" t="str">
        <f>IF(Q1420="Realizada",seguimiento[[#This Row],[vitaminaDRealizada]],"")</f>
        <v>Normal</v>
      </c>
      <c r="S1420" t="str">
        <f>IF(seguimiento[[#This Row],[ige]]="No realizada","No realizada",IF(seguimiento[[#This Row],[ige]]="","","Realizada"))</f>
        <v>Realizada</v>
      </c>
      <c r="T1420" t="str">
        <f>IF(S1420="Realizada",seguimiento[[#This Row],[ige]],"")</f>
        <v>&lt; 500</v>
      </c>
      <c r="U1420" t="str">
        <f>IF(OR(seguimiento[[#This Row],[actividadfisica]]="Ejercicio regular",seguimiento[[#This Row],[actividadfisica]]="Actividad deportiva"),"Sí","")</f>
        <v>Sí</v>
      </c>
    </row>
    <row r="1421" spans="1:21" x14ac:dyDescent="0.3">
      <c r="A1421" t="str">
        <f>VLOOKUP(B1421,pacientes_insertados[],2,)</f>
        <v>61e34254ec4ec02e84f5dd89</v>
      </c>
      <c r="B1421">
        <f>seguimiento[[#This Row],[idpaciente]]</f>
        <v>624</v>
      </c>
      <c r="C1421">
        <f t="shared" si="22"/>
        <v>2013</v>
      </c>
      <c r="D1421" s="1">
        <f>seguimiento[[#This Row],[fecha]]</f>
        <v>41387</v>
      </c>
      <c r="E1421" t="str">
        <f>seguimiento[[#This Row],[institucion]]</f>
        <v>HOSPITAL PROVINCIAL de ROSARIO</v>
      </c>
      <c r="F1421" t="str">
        <f>seguimiento[[#This Row],[fallecimiento]]</f>
        <v>No</v>
      </c>
      <c r="I1421" t="str">
        <f>seguimiento[[#This Row],[educacion]]</f>
        <v>Primaria incompleta</v>
      </c>
      <c r="K1421" t="str">
        <f>seguimiento[[#This Row],[coberturamedica]]</f>
        <v>Sí</v>
      </c>
      <c r="M1421" t="str">
        <f>seguimiento[[#This Row],[Embarazo]]</f>
        <v>No</v>
      </c>
      <c r="N1421" t="str">
        <f>seguimiento[[#This Row],[ncultivosanio]]</f>
        <v>6</v>
      </c>
      <c r="O1421" t="str">
        <f>IF(seguimiento[[#This Row],[curvaglucemia]]="","No realizada","Realizada")</f>
        <v>No realizada</v>
      </c>
      <c r="P1421" t="str">
        <f>IF(O1421="Realizada",seguimiento[[#This Row],[curvaglucemia]],"")</f>
        <v/>
      </c>
      <c r="Q1421" t="str">
        <f>IF(seguimiento[[#This Row],[vitaminaDRealizada]]="","",IF(seguimiento[[#This Row],[vitaminaDRealizada]]="No realizado","No realizada","Realizada"))</f>
        <v/>
      </c>
      <c r="R1421" t="str">
        <f>IF(Q1421="Realizada",seguimiento[[#This Row],[vitaminaDRealizada]],"")</f>
        <v/>
      </c>
      <c r="S1421" t="str">
        <f>IF(seguimiento[[#This Row],[ige]]="No realizada","No realizada",IF(seguimiento[[#This Row],[ige]]="","","Realizada"))</f>
        <v>Realizada</v>
      </c>
      <c r="T1421" t="str">
        <f>IF(S1421="Realizada",seguimiento[[#This Row],[ige]],"")</f>
        <v>&lt; 500</v>
      </c>
      <c r="U1421" t="str">
        <f>IF(OR(seguimiento[[#This Row],[actividadfisica]]="Ejercicio regular",seguimiento[[#This Row],[actividadfisica]]="Actividad deportiva"),"Sí","")</f>
        <v>Sí</v>
      </c>
    </row>
    <row r="1422" spans="1:21" x14ac:dyDescent="0.3">
      <c r="A1422" t="str">
        <f>VLOOKUP(B1422,pacientes_insertados[],2,)</f>
        <v>61e34254ec4ec02e84f5dd89</v>
      </c>
      <c r="B1422">
        <f>seguimiento[[#This Row],[idpaciente]]</f>
        <v>624</v>
      </c>
      <c r="C1422">
        <f t="shared" si="22"/>
        <v>2014</v>
      </c>
      <c r="D1422" s="1">
        <f>seguimiento[[#This Row],[fecha]]</f>
        <v>41669</v>
      </c>
      <c r="E1422" t="str">
        <f>seguimiento[[#This Row],[institucion]]</f>
        <v>HOSPITAL PROVINCIAL de ROSARIO</v>
      </c>
      <c r="F1422" t="str">
        <f>seguimiento[[#This Row],[fallecimiento]]</f>
        <v>No</v>
      </c>
      <c r="I1422" t="str">
        <f>seguimiento[[#This Row],[educacion]]</f>
        <v>Primaria incompleta</v>
      </c>
      <c r="K1422" t="str">
        <f>seguimiento[[#This Row],[coberturamedica]]</f>
        <v>Sí</v>
      </c>
      <c r="M1422" t="str">
        <f>seguimiento[[#This Row],[Embarazo]]</f>
        <v>No</v>
      </c>
      <c r="N1422" t="str">
        <f>seguimiento[[#This Row],[ncultivosanio]]</f>
        <v>4</v>
      </c>
      <c r="O1422" t="str">
        <f>IF(seguimiento[[#This Row],[curvaglucemia]]="","No realizada","Realizada")</f>
        <v>No realizada</v>
      </c>
      <c r="P1422" t="str">
        <f>IF(O1422="Realizada",seguimiento[[#This Row],[curvaglucemia]],"")</f>
        <v/>
      </c>
      <c r="Q1422" t="str">
        <f>IF(seguimiento[[#This Row],[vitaminaDRealizada]]="","",IF(seguimiento[[#This Row],[vitaminaDRealizada]]="No realizado","No realizada","Realizada"))</f>
        <v/>
      </c>
      <c r="R1422" t="str">
        <f>IF(Q1422="Realizada",seguimiento[[#This Row],[vitaminaDRealizada]],"")</f>
        <v/>
      </c>
      <c r="S1422" t="str">
        <f>IF(seguimiento[[#This Row],[ige]]="No realizada","No realizada",IF(seguimiento[[#This Row],[ige]]="","","Realizada"))</f>
        <v>Realizada</v>
      </c>
      <c r="T1422" t="str">
        <f>IF(S1422="Realizada",seguimiento[[#This Row],[ige]],"")</f>
        <v>&lt; 500</v>
      </c>
      <c r="U1422" t="str">
        <f>IF(OR(seguimiento[[#This Row],[actividadfisica]]="Ejercicio regular",seguimiento[[#This Row],[actividadfisica]]="Actividad deportiva"),"Sí","")</f>
        <v>Sí</v>
      </c>
    </row>
    <row r="1423" spans="1:21" x14ac:dyDescent="0.3">
      <c r="A1423" t="str">
        <f>VLOOKUP(B1423,pacientes_insertados[],2,)</f>
        <v>61e34254ec4ec02e84f5dd8a</v>
      </c>
      <c r="B1423">
        <f>seguimiento[[#This Row],[idpaciente]]</f>
        <v>625</v>
      </c>
      <c r="C1423">
        <f t="shared" si="22"/>
        <v>2013</v>
      </c>
      <c r="D1423" s="1">
        <f>seguimiento[[#This Row],[fecha]]</f>
        <v>41345</v>
      </c>
      <c r="E1423" t="str">
        <f>seguimiento[[#This Row],[institucion]]</f>
        <v>HOSPITAL PROVINCIAL de ROSARIO</v>
      </c>
      <c r="F1423" t="str">
        <f>seguimiento[[#This Row],[fallecimiento]]</f>
        <v>No</v>
      </c>
      <c r="I1423" t="str">
        <f>seguimiento[[#This Row],[educacion]]</f>
        <v>Secundaria incompleta</v>
      </c>
      <c r="K1423" t="str">
        <f>seguimiento[[#This Row],[coberturamedica]]</f>
        <v>Sí</v>
      </c>
      <c r="L1423" t="str">
        <f>seguimiento[[#This Row],[ntratendovenosos]]</f>
        <v>1</v>
      </c>
      <c r="M1423" t="str">
        <f>seguimiento[[#This Row],[Embarazo]]</f>
        <v>No</v>
      </c>
      <c r="N1423" t="str">
        <f>seguimiento[[#This Row],[ncultivosanio]]</f>
        <v>8</v>
      </c>
      <c r="O1423" t="str">
        <f>IF(seguimiento[[#This Row],[curvaglucemia]]="","No realizada","Realizada")</f>
        <v>No realizada</v>
      </c>
      <c r="P1423" t="str">
        <f>IF(O1423="Realizada",seguimiento[[#This Row],[curvaglucemia]],"")</f>
        <v/>
      </c>
      <c r="Q1423" t="str">
        <f>IF(seguimiento[[#This Row],[vitaminaDRealizada]]="","",IF(seguimiento[[#This Row],[vitaminaDRealizada]]="No realizado","No realizada","Realizada"))</f>
        <v/>
      </c>
      <c r="R1423" t="str">
        <f>IF(Q1423="Realizada",seguimiento[[#This Row],[vitaminaDRealizada]],"")</f>
        <v/>
      </c>
      <c r="S1423" t="str">
        <f>IF(seguimiento[[#This Row],[ige]]="No realizada","No realizada",IF(seguimiento[[#This Row],[ige]]="","","Realizada"))</f>
        <v>Realizada</v>
      </c>
      <c r="T1423" t="str">
        <f>IF(S1423="Realizada",seguimiento[[#This Row],[ige]],"")</f>
        <v>&lt; 500</v>
      </c>
      <c r="U1423" t="str">
        <f>IF(OR(seguimiento[[#This Row],[actividadfisica]]="Ejercicio regular",seguimiento[[#This Row],[actividadfisica]]="Actividad deportiva"),"Sí","")</f>
        <v>Sí</v>
      </c>
    </row>
    <row r="1424" spans="1:21" x14ac:dyDescent="0.3">
      <c r="A1424" t="str">
        <f>VLOOKUP(B1424,pacientes_insertados[],2,)</f>
        <v>61e34254ec4ec02e84f5dd8a</v>
      </c>
      <c r="B1424">
        <f>seguimiento[[#This Row],[idpaciente]]</f>
        <v>625</v>
      </c>
      <c r="C1424">
        <f t="shared" si="22"/>
        <v>2014</v>
      </c>
      <c r="D1424" s="1">
        <f>seguimiento[[#This Row],[fecha]]</f>
        <v>41697</v>
      </c>
      <c r="E1424" t="str">
        <f>seguimiento[[#This Row],[institucion]]</f>
        <v>HOSPITAL PROVINCIAL de ROSARIO</v>
      </c>
      <c r="F1424" t="str">
        <f>seguimiento[[#This Row],[fallecimiento]]</f>
        <v>No</v>
      </c>
      <c r="I1424" t="str">
        <f>seguimiento[[#This Row],[educacion]]</f>
        <v>Secundaria incompleta</v>
      </c>
      <c r="J1424" t="str">
        <f>seguimiento[[#This Row],[laboral]]</f>
        <v>No trabaja</v>
      </c>
      <c r="K1424" t="str">
        <f>seguimiento[[#This Row],[coberturamedica]]</f>
        <v>Sí</v>
      </c>
      <c r="M1424" t="str">
        <f>seguimiento[[#This Row],[Embarazo]]</f>
        <v>No</v>
      </c>
      <c r="N1424" t="str">
        <f>seguimiento[[#This Row],[ncultivosanio]]</f>
        <v>7</v>
      </c>
      <c r="O1424" t="str">
        <f>IF(seguimiento[[#This Row],[curvaglucemia]]="","No realizada","Realizada")</f>
        <v>Realizada</v>
      </c>
      <c r="P1424" t="str">
        <f>IF(O1424="Realizada",seguimiento[[#This Row],[curvaglucemia]],"")</f>
        <v>Normal</v>
      </c>
      <c r="Q1424" t="str">
        <f>IF(seguimiento[[#This Row],[vitaminaDRealizada]]="","",IF(seguimiento[[#This Row],[vitaminaDRealizada]]="No realizado","No realizada","Realizada"))</f>
        <v/>
      </c>
      <c r="R1424" t="str">
        <f>IF(Q1424="Realizada",seguimiento[[#This Row],[vitaminaDRealizada]],"")</f>
        <v/>
      </c>
      <c r="S1424" t="str">
        <f>IF(seguimiento[[#This Row],[ige]]="No realizada","No realizada",IF(seguimiento[[#This Row],[ige]]="","","Realizada"))</f>
        <v>Realizada</v>
      </c>
      <c r="T1424" t="str">
        <f>IF(S1424="Realizada",seguimiento[[#This Row],[ige]],"")</f>
        <v>&lt; 500</v>
      </c>
      <c r="U1424" t="str">
        <f>IF(OR(seguimiento[[#This Row],[actividadfisica]]="Ejercicio regular",seguimiento[[#This Row],[actividadfisica]]="Actividad deportiva"),"Sí","")</f>
        <v>Sí</v>
      </c>
    </row>
    <row r="1425" spans="1:21" x14ac:dyDescent="0.3">
      <c r="A1425" t="str">
        <f>VLOOKUP(B1425,pacientes_insertados[],2,)</f>
        <v>61e34254ec4ec02e84f5dd8a</v>
      </c>
      <c r="B1425">
        <f>seguimiento[[#This Row],[idpaciente]]</f>
        <v>625</v>
      </c>
      <c r="C1425">
        <f t="shared" si="22"/>
        <v>2015</v>
      </c>
      <c r="D1425" s="1">
        <f>seguimiento[[#This Row],[fecha]]</f>
        <v>42093</v>
      </c>
      <c r="E1425" t="str">
        <f>seguimiento[[#This Row],[institucion]]</f>
        <v>HOSPITAL PROVINCIAL de ROSARIO</v>
      </c>
      <c r="F1425" t="str">
        <f>seguimiento[[#This Row],[fallecimiento]]</f>
        <v>No</v>
      </c>
      <c r="I1425" t="str">
        <f>seguimiento[[#This Row],[educacion]]</f>
        <v>Secundaria incompleta</v>
      </c>
      <c r="J1425" t="str">
        <f>seguimiento[[#This Row],[laboral]]</f>
        <v>No trabaja</v>
      </c>
      <c r="K1425" t="str">
        <f>seguimiento[[#This Row],[coberturamedica]]</f>
        <v>Sí</v>
      </c>
      <c r="M1425" t="str">
        <f>seguimiento[[#This Row],[Embarazo]]</f>
        <v>No</v>
      </c>
      <c r="N1425" t="str">
        <f>seguimiento[[#This Row],[ncultivosanio]]</f>
        <v>6</v>
      </c>
      <c r="O1425" t="str">
        <f>IF(seguimiento[[#This Row],[curvaglucemia]]="","No realizada","Realizada")</f>
        <v>Realizada</v>
      </c>
      <c r="P1425" t="str">
        <f>IF(O1425="Realizada",seguimiento[[#This Row],[curvaglucemia]],"")</f>
        <v>Normal</v>
      </c>
      <c r="Q1425" t="str">
        <f>IF(seguimiento[[#This Row],[vitaminaDRealizada]]="","",IF(seguimiento[[#This Row],[vitaminaDRealizada]]="No realizado","No realizada","Realizada"))</f>
        <v/>
      </c>
      <c r="R1425" t="str">
        <f>IF(Q1425="Realizada",seguimiento[[#This Row],[vitaminaDRealizada]],"")</f>
        <v/>
      </c>
      <c r="S1425" t="str">
        <f>IF(seguimiento[[#This Row],[ige]]="No realizada","No realizada",IF(seguimiento[[#This Row],[ige]]="","","Realizada"))</f>
        <v>Realizada</v>
      </c>
      <c r="T1425" t="str">
        <f>IF(S1425="Realizada",seguimiento[[#This Row],[ige]],"")</f>
        <v>&lt; 500</v>
      </c>
      <c r="U1425" t="str">
        <f>IF(OR(seguimiento[[#This Row],[actividadfisica]]="Ejercicio regular",seguimiento[[#This Row],[actividadfisica]]="Actividad deportiva"),"Sí","")</f>
        <v>Sí</v>
      </c>
    </row>
    <row r="1426" spans="1:21" x14ac:dyDescent="0.3">
      <c r="A1426" t="str">
        <f>VLOOKUP(B1426,pacientes_insertados[],2,)</f>
        <v>61e34254ec4ec02e84f5dd8a</v>
      </c>
      <c r="B1426">
        <f>seguimiento[[#This Row],[idpaciente]]</f>
        <v>625</v>
      </c>
      <c r="C1426">
        <f t="shared" si="22"/>
        <v>2016</v>
      </c>
      <c r="D1426" s="1">
        <f>seguimiento[[#This Row],[fecha]]</f>
        <v>42516</v>
      </c>
      <c r="E1426" t="str">
        <f>seguimiento[[#This Row],[institucion]]</f>
        <v>HOSPITAL PROVINCIAL de ROSARIO</v>
      </c>
      <c r="F1426" t="str">
        <f>seguimiento[[#This Row],[fallecimiento]]</f>
        <v>No</v>
      </c>
      <c r="J1426" t="str">
        <f>seguimiento[[#This Row],[laboral]]</f>
        <v>No trabaja</v>
      </c>
      <c r="K1426" t="str">
        <f>seguimiento[[#This Row],[coberturamedica]]</f>
        <v>Sí</v>
      </c>
      <c r="M1426" t="str">
        <f>seguimiento[[#This Row],[Embarazo]]</f>
        <v>No</v>
      </c>
      <c r="N1426" t="str">
        <f>seguimiento[[#This Row],[ncultivosanio]]</f>
        <v>8</v>
      </c>
      <c r="O1426" t="str">
        <f>IF(seguimiento[[#This Row],[curvaglucemia]]="","No realizada","Realizada")</f>
        <v>Realizada</v>
      </c>
      <c r="P1426" t="str">
        <f>IF(O1426="Realizada",seguimiento[[#This Row],[curvaglucemia]],"")</f>
        <v>Normal</v>
      </c>
      <c r="Q1426" t="str">
        <f>IF(seguimiento[[#This Row],[vitaminaDRealizada]]="","",IF(seguimiento[[#This Row],[vitaminaDRealizada]]="No realizado","No realizada","Realizada"))</f>
        <v>Realizada</v>
      </c>
      <c r="R1426" t="str">
        <f>IF(Q1426="Realizada",seguimiento[[#This Row],[vitaminaDRealizada]],"")</f>
        <v>Normal</v>
      </c>
      <c r="S1426" t="str">
        <f>IF(seguimiento[[#This Row],[ige]]="No realizada","No realizada",IF(seguimiento[[#This Row],[ige]]="","","Realizada"))</f>
        <v>Realizada</v>
      </c>
      <c r="T1426" t="str">
        <f>IF(S1426="Realizada",seguimiento[[#This Row],[ige]],"")</f>
        <v>&lt; 500</v>
      </c>
      <c r="U1426" t="str">
        <f>IF(OR(seguimiento[[#This Row],[actividadfisica]]="Ejercicio regular",seguimiento[[#This Row],[actividadfisica]]="Actividad deportiva"),"Sí","")</f>
        <v>Sí</v>
      </c>
    </row>
    <row r="1427" spans="1:21" x14ac:dyDescent="0.3">
      <c r="A1427" t="str">
        <f>VLOOKUP(B1427,pacientes_insertados[],2,)</f>
        <v>61e34254ec4ec02e84f5dd8a</v>
      </c>
      <c r="B1427">
        <f>seguimiento[[#This Row],[idpaciente]]</f>
        <v>625</v>
      </c>
      <c r="C1427">
        <f t="shared" si="22"/>
        <v>2017</v>
      </c>
      <c r="D1427" s="1">
        <f>seguimiento[[#This Row],[fecha]]</f>
        <v>42833</v>
      </c>
      <c r="E1427" t="str">
        <f>seguimiento[[#This Row],[institucion]]</f>
        <v>HOSPITAL PROVINCIAL de ROSARIO</v>
      </c>
      <c r="F1427" t="str">
        <f>seguimiento[[#This Row],[fallecimiento]]</f>
        <v>No</v>
      </c>
      <c r="J1427" t="str">
        <f>seguimiento[[#This Row],[laboral]]</f>
        <v>No trabaja</v>
      </c>
      <c r="K1427" t="str">
        <f>seguimiento[[#This Row],[coberturamedica]]</f>
        <v>Sí</v>
      </c>
      <c r="M1427" t="str">
        <f>seguimiento[[#This Row],[Embarazo]]</f>
        <v>No</v>
      </c>
      <c r="N1427" t="str">
        <f>seguimiento[[#This Row],[ncultivosanio]]</f>
        <v>5</v>
      </c>
      <c r="O1427" t="str">
        <f>IF(seguimiento[[#This Row],[curvaglucemia]]="","No realizada","Realizada")</f>
        <v>Realizada</v>
      </c>
      <c r="P1427" t="str">
        <f>IF(O1427="Realizada",seguimiento[[#This Row],[curvaglucemia]],"")</f>
        <v>Normal</v>
      </c>
      <c r="Q1427" t="str">
        <f>IF(seguimiento[[#This Row],[vitaminaDRealizada]]="","",IF(seguimiento[[#This Row],[vitaminaDRealizada]]="No realizado","No realizada","Realizada"))</f>
        <v>Realizada</v>
      </c>
      <c r="R1427" t="str">
        <f>IF(Q1427="Realizada",seguimiento[[#This Row],[vitaminaDRealizada]],"")</f>
        <v>Normal</v>
      </c>
      <c r="S1427" t="str">
        <f>IF(seguimiento[[#This Row],[ige]]="No realizada","No realizada",IF(seguimiento[[#This Row],[ige]]="","","Realizada"))</f>
        <v>Realizada</v>
      </c>
      <c r="T1427" t="str">
        <f>IF(S1427="Realizada",seguimiento[[#This Row],[ige]],"")</f>
        <v>&lt; 500</v>
      </c>
      <c r="U1427" t="str">
        <f>IF(OR(seguimiento[[#This Row],[actividadfisica]]="Ejercicio regular",seguimiento[[#This Row],[actividadfisica]]="Actividad deportiva"),"Sí","")</f>
        <v>Sí</v>
      </c>
    </row>
    <row r="1428" spans="1:21" x14ac:dyDescent="0.3">
      <c r="A1428" t="str">
        <f>VLOOKUP(B1428,pacientes_insertados[],2,)</f>
        <v>61e34254ec4ec02e84f5dd8a</v>
      </c>
      <c r="B1428">
        <f>seguimiento[[#This Row],[idpaciente]]</f>
        <v>625</v>
      </c>
      <c r="C1428">
        <f t="shared" si="22"/>
        <v>2018</v>
      </c>
      <c r="D1428" s="1">
        <f>seguimiento[[#This Row],[fecha]]</f>
        <v>43254</v>
      </c>
      <c r="E1428" t="str">
        <f>seguimiento[[#This Row],[institucion]]</f>
        <v>HOSPITAL PROVINCIAL de ROSARIO</v>
      </c>
      <c r="F1428" t="str">
        <f>seguimiento[[#This Row],[fallecimiento]]</f>
        <v>No</v>
      </c>
      <c r="J1428" t="str">
        <f>seguimiento[[#This Row],[laboral]]</f>
        <v>No trabaja</v>
      </c>
      <c r="K1428" t="str">
        <f>seguimiento[[#This Row],[coberturamedica]]</f>
        <v>Sí</v>
      </c>
      <c r="M1428" t="str">
        <f>seguimiento[[#This Row],[Embarazo]]</f>
        <v>No</v>
      </c>
      <c r="N1428" t="str">
        <f>seguimiento[[#This Row],[ncultivosanio]]</f>
        <v>5</v>
      </c>
      <c r="O1428" t="str">
        <f>IF(seguimiento[[#This Row],[curvaglucemia]]="","No realizada","Realizada")</f>
        <v>Realizada</v>
      </c>
      <c r="P1428" t="str">
        <f>IF(O1428="Realizada",seguimiento[[#This Row],[curvaglucemia]],"")</f>
        <v>Normal</v>
      </c>
      <c r="Q1428" t="str">
        <f>IF(seguimiento[[#This Row],[vitaminaDRealizada]]="","",IF(seguimiento[[#This Row],[vitaminaDRealizada]]="No realizado","No realizada","Realizada"))</f>
        <v>Realizada</v>
      </c>
      <c r="R1428" t="str">
        <f>IF(Q1428="Realizada",seguimiento[[#This Row],[vitaminaDRealizada]],"")</f>
        <v>Normal</v>
      </c>
      <c r="S1428" t="str">
        <f>IF(seguimiento[[#This Row],[ige]]="No realizada","No realizada",IF(seguimiento[[#This Row],[ige]]="","","Realizada"))</f>
        <v>Realizada</v>
      </c>
      <c r="T1428" t="str">
        <f>IF(S1428="Realizada",seguimiento[[#This Row],[ige]],"")</f>
        <v>&lt; 500</v>
      </c>
      <c r="U1428" t="str">
        <f>IF(OR(seguimiento[[#This Row],[actividadfisica]]="Ejercicio regular",seguimiento[[#This Row],[actividadfisica]]="Actividad deportiva"),"Sí","")</f>
        <v>Sí</v>
      </c>
    </row>
    <row r="1429" spans="1:21" x14ac:dyDescent="0.3">
      <c r="A1429" t="str">
        <f>VLOOKUP(B1429,pacientes_insertados[],2,)</f>
        <v>61e34254ec4ec02e84f5dd8a</v>
      </c>
      <c r="B1429">
        <f>seguimiento[[#This Row],[idpaciente]]</f>
        <v>625</v>
      </c>
      <c r="C1429">
        <f t="shared" si="22"/>
        <v>2019</v>
      </c>
      <c r="D1429" s="1">
        <f>seguimiento[[#This Row],[fecha]]</f>
        <v>43502</v>
      </c>
      <c r="E1429" t="str">
        <f>seguimiento[[#This Row],[institucion]]</f>
        <v>HOSPITAL PROVINCIAL de ROSARIO</v>
      </c>
      <c r="F1429" t="str">
        <f>seguimiento[[#This Row],[fallecimiento]]</f>
        <v>No</v>
      </c>
      <c r="J1429" t="str">
        <f>seguimiento[[#This Row],[laboral]]</f>
        <v>No trabaja</v>
      </c>
      <c r="K1429" t="str">
        <f>seguimiento[[#This Row],[coberturamedica]]</f>
        <v>Sí</v>
      </c>
      <c r="M1429" t="str">
        <f>seguimiento[[#This Row],[Embarazo]]</f>
        <v>No</v>
      </c>
      <c r="N1429" t="str">
        <f>seguimiento[[#This Row],[ncultivosanio]]</f>
        <v>2</v>
      </c>
      <c r="O1429" t="str">
        <f>IF(seguimiento[[#This Row],[curvaglucemia]]="","No realizada","Realizada")</f>
        <v>Realizada</v>
      </c>
      <c r="P1429" t="str">
        <f>IF(O1429="Realizada",seguimiento[[#This Row],[curvaglucemia]],"")</f>
        <v>Normal</v>
      </c>
      <c r="Q1429" t="str">
        <f>IF(seguimiento[[#This Row],[vitaminaDRealizada]]="","",IF(seguimiento[[#This Row],[vitaminaDRealizada]]="No realizado","No realizada","Realizada"))</f>
        <v>Realizada</v>
      </c>
      <c r="R1429" t="str">
        <f>IF(Q1429="Realizada",seguimiento[[#This Row],[vitaminaDRealizada]],"")</f>
        <v>Normal</v>
      </c>
      <c r="S1429" t="str">
        <f>IF(seguimiento[[#This Row],[ige]]="No realizada","No realizada",IF(seguimiento[[#This Row],[ige]]="","","Realizada"))</f>
        <v>Realizada</v>
      </c>
      <c r="T1429" t="str">
        <f>IF(S1429="Realizada",seguimiento[[#This Row],[ige]],"")</f>
        <v>&lt; 500</v>
      </c>
      <c r="U1429" t="str">
        <f>IF(OR(seguimiento[[#This Row],[actividadfisica]]="Ejercicio regular",seguimiento[[#This Row],[actividadfisica]]="Actividad deportiva"),"Sí","")</f>
        <v>Sí</v>
      </c>
    </row>
    <row r="1430" spans="1:21" x14ac:dyDescent="0.3">
      <c r="A1430" t="str">
        <f>VLOOKUP(B1430,pacientes_insertados[],2,)</f>
        <v>61e34254ec4ec02e84f5dd8b</v>
      </c>
      <c r="B1430">
        <f>seguimiento[[#This Row],[idpaciente]]</f>
        <v>626</v>
      </c>
      <c r="C1430">
        <f t="shared" si="22"/>
        <v>2013</v>
      </c>
      <c r="D1430" s="1">
        <f>seguimiento[[#This Row],[fecha]]</f>
        <v>41352</v>
      </c>
      <c r="E1430" t="str">
        <f>seguimiento[[#This Row],[institucion]]</f>
        <v>HOSPITAL PROVINCIAL de ROSARIO</v>
      </c>
      <c r="F1430" t="str">
        <f>seguimiento[[#This Row],[fallecimiento]]</f>
        <v>No</v>
      </c>
      <c r="I1430" t="str">
        <f>seguimiento[[#This Row],[educacion]]</f>
        <v>Universitario Incompleto</v>
      </c>
      <c r="J1430" t="str">
        <f>seguimiento[[#This Row],[laboral]]</f>
        <v>Trabaja, parcial</v>
      </c>
      <c r="K1430" t="str">
        <f>seguimiento[[#This Row],[coberturamedica]]</f>
        <v>Sí</v>
      </c>
      <c r="L1430" t="str">
        <f>seguimiento[[#This Row],[ntratendovenosos]]</f>
        <v>2</v>
      </c>
      <c r="M1430" t="str">
        <f>seguimiento[[#This Row],[Embarazo]]</f>
        <v>No</v>
      </c>
      <c r="N1430" t="str">
        <f>seguimiento[[#This Row],[ncultivosanio]]</f>
        <v>4</v>
      </c>
      <c r="O1430" t="str">
        <f>IF(seguimiento[[#This Row],[curvaglucemia]]="","No realizada","Realizada")</f>
        <v>Realizada</v>
      </c>
      <c r="P1430" t="str">
        <f>IF(O1430="Realizada",seguimiento[[#This Row],[curvaglucemia]],"")</f>
        <v>Normal</v>
      </c>
      <c r="Q1430" t="str">
        <f>IF(seguimiento[[#This Row],[vitaminaDRealizada]]="","",IF(seguimiento[[#This Row],[vitaminaDRealizada]]="No realizado","No realizada","Realizada"))</f>
        <v/>
      </c>
      <c r="R1430" t="str">
        <f>IF(Q1430="Realizada",seguimiento[[#This Row],[vitaminaDRealizada]],"")</f>
        <v/>
      </c>
      <c r="S1430" t="str">
        <f>IF(seguimiento[[#This Row],[ige]]="No realizada","No realizada",IF(seguimiento[[#This Row],[ige]]="","","Realizada"))</f>
        <v>Realizada</v>
      </c>
      <c r="T1430" t="str">
        <f>IF(S1430="Realizada",seguimiento[[#This Row],[ige]],"")</f>
        <v>&lt; 500</v>
      </c>
      <c r="U1430" t="str">
        <f>IF(OR(seguimiento[[#This Row],[actividadfisica]]="Ejercicio regular",seguimiento[[#This Row],[actividadfisica]]="Actividad deportiva"),"Sí","")</f>
        <v/>
      </c>
    </row>
    <row r="1431" spans="1:21" x14ac:dyDescent="0.3">
      <c r="A1431" t="str">
        <f>VLOOKUP(B1431,pacientes_insertados[],2,)</f>
        <v>61e34254ec4ec02e84f5dd8b</v>
      </c>
      <c r="B1431">
        <f>seguimiento[[#This Row],[idpaciente]]</f>
        <v>626</v>
      </c>
      <c r="C1431">
        <f t="shared" si="22"/>
        <v>2013</v>
      </c>
      <c r="D1431" s="1">
        <f>seguimiento[[#This Row],[fecha]]</f>
        <v>41415</v>
      </c>
      <c r="E1431" t="str">
        <f>seguimiento[[#This Row],[institucion]]</f>
        <v>HOSPITAL PROVINCIAL de ROSARIO</v>
      </c>
      <c r="F1431" t="str">
        <f>seguimiento[[#This Row],[fallecimiento]]</f>
        <v>Si</v>
      </c>
      <c r="G1431" t="str">
        <f>seguimiento[[#This Row],[fecha_fallec]]</f>
        <v>2013-05-21</v>
      </c>
      <c r="H1431" t="str">
        <f>seguimiento[[#This Row],[NombreCausaFallecimiento]]</f>
        <v>Respiratorios</v>
      </c>
      <c r="I1431" t="str">
        <f>seguimiento[[#This Row],[educacion]]</f>
        <v>Terciario incompleto</v>
      </c>
      <c r="J1431" t="str">
        <f>seguimiento[[#This Row],[laboral]]</f>
        <v>Trabaja, parcial</v>
      </c>
      <c r="K1431" t="str">
        <f>seguimiento[[#This Row],[coberturamedica]]</f>
        <v>Sí</v>
      </c>
      <c r="L1431" t="str">
        <f>seguimiento[[#This Row],[ntratendovenosos]]</f>
        <v>2</v>
      </c>
      <c r="M1431" t="str">
        <f>seguimiento[[#This Row],[Embarazo]]</f>
        <v>No</v>
      </c>
      <c r="N1431" t="str">
        <f>seguimiento[[#This Row],[ncultivosanio]]</f>
        <v>5</v>
      </c>
      <c r="O1431" t="str">
        <f>IF(seguimiento[[#This Row],[curvaglucemia]]="","No realizada","Realizada")</f>
        <v>Realizada</v>
      </c>
      <c r="P1431" t="str">
        <f>IF(O1431="Realizada",seguimiento[[#This Row],[curvaglucemia]],"")</f>
        <v>Normal</v>
      </c>
      <c r="Q1431" t="str">
        <f>IF(seguimiento[[#This Row],[vitaminaDRealizada]]="","",IF(seguimiento[[#This Row],[vitaminaDRealizada]]="No realizado","No realizada","Realizada"))</f>
        <v/>
      </c>
      <c r="R1431" t="str">
        <f>IF(Q1431="Realizada",seguimiento[[#This Row],[vitaminaDRealizada]],"")</f>
        <v/>
      </c>
      <c r="S1431" t="str">
        <f>IF(seguimiento[[#This Row],[ige]]="No realizada","No realizada",IF(seguimiento[[#This Row],[ige]]="","","Realizada"))</f>
        <v>Realizada</v>
      </c>
      <c r="T1431" t="str">
        <f>IF(S1431="Realizada",seguimiento[[#This Row],[ige]],"")</f>
        <v>&lt; 500</v>
      </c>
      <c r="U1431" t="str">
        <f>IF(OR(seguimiento[[#This Row],[actividadfisica]]="Ejercicio regular",seguimiento[[#This Row],[actividadfisica]]="Actividad deportiva"),"Sí","")</f>
        <v/>
      </c>
    </row>
    <row r="1432" spans="1:21" x14ac:dyDescent="0.3">
      <c r="A1432" t="str">
        <f>VLOOKUP(B1432,pacientes_insertados[],2,)</f>
        <v>61e34254ec4ec02e84f5dd8c</v>
      </c>
      <c r="B1432">
        <f>seguimiento[[#This Row],[idpaciente]]</f>
        <v>627</v>
      </c>
      <c r="C1432">
        <f t="shared" si="22"/>
        <v>2013</v>
      </c>
      <c r="D1432" s="1">
        <f>seguimiento[[#This Row],[fecha]]</f>
        <v>41344</v>
      </c>
      <c r="E1432" t="str">
        <f>seguimiento[[#This Row],[institucion]]</f>
        <v>HOSPITAL PROVINCIAL de ROSARIO</v>
      </c>
      <c r="F1432" t="str">
        <f>seguimiento[[#This Row],[fallecimiento]]</f>
        <v>No</v>
      </c>
      <c r="I1432" t="str">
        <f>seguimiento[[#This Row],[educacion]]</f>
        <v>Primaria incompleta</v>
      </c>
      <c r="K1432" t="str">
        <f>seguimiento[[#This Row],[coberturamedica]]</f>
        <v>Sí</v>
      </c>
      <c r="M1432" t="str">
        <f>seguimiento[[#This Row],[Embarazo]]</f>
        <v>No</v>
      </c>
      <c r="N1432" t="str">
        <f>seguimiento[[#This Row],[ncultivosanio]]</f>
        <v>5</v>
      </c>
      <c r="O1432" t="str">
        <f>IF(seguimiento[[#This Row],[curvaglucemia]]="","No realizada","Realizada")</f>
        <v>No realizada</v>
      </c>
      <c r="P1432" t="str">
        <f>IF(O1432="Realizada",seguimiento[[#This Row],[curvaglucemia]],"")</f>
        <v/>
      </c>
      <c r="Q1432" t="str">
        <f>IF(seguimiento[[#This Row],[vitaminaDRealizada]]="","",IF(seguimiento[[#This Row],[vitaminaDRealizada]]="No realizado","No realizada","Realizada"))</f>
        <v/>
      </c>
      <c r="R1432" t="str">
        <f>IF(Q1432="Realizada",seguimiento[[#This Row],[vitaminaDRealizada]],"")</f>
        <v/>
      </c>
      <c r="S1432" t="str">
        <f>IF(seguimiento[[#This Row],[ige]]="No realizada","No realizada",IF(seguimiento[[#This Row],[ige]]="","","Realizada"))</f>
        <v>Realizada</v>
      </c>
      <c r="T1432" t="str">
        <f>IF(S1432="Realizada",seguimiento[[#This Row],[ige]],"")</f>
        <v>&lt; 500</v>
      </c>
      <c r="U1432" t="str">
        <f>IF(OR(seguimiento[[#This Row],[actividadfisica]]="Ejercicio regular",seguimiento[[#This Row],[actividadfisica]]="Actividad deportiva"),"Sí","")</f>
        <v>Sí</v>
      </c>
    </row>
    <row r="1433" spans="1:21" x14ac:dyDescent="0.3">
      <c r="A1433" t="str">
        <f>VLOOKUP(B1433,pacientes_insertados[],2,)</f>
        <v>61e34254ec4ec02e84f5dd8c</v>
      </c>
      <c r="B1433">
        <f>seguimiento[[#This Row],[idpaciente]]</f>
        <v>627</v>
      </c>
      <c r="C1433">
        <f t="shared" si="22"/>
        <v>2014</v>
      </c>
      <c r="D1433" s="1">
        <f>seguimiento[[#This Row],[fecha]]</f>
        <v>41750</v>
      </c>
      <c r="E1433" t="str">
        <f>seguimiento[[#This Row],[institucion]]</f>
        <v>HOSPITAL PROVINCIAL de ROSARIO</v>
      </c>
      <c r="F1433" t="str">
        <f>seguimiento[[#This Row],[fallecimiento]]</f>
        <v>No</v>
      </c>
      <c r="I1433" t="str">
        <f>seguimiento[[#This Row],[educacion]]</f>
        <v>Primaria incompleta</v>
      </c>
      <c r="K1433" t="str">
        <f>seguimiento[[#This Row],[coberturamedica]]</f>
        <v>Sí</v>
      </c>
      <c r="M1433" t="str">
        <f>seguimiento[[#This Row],[Embarazo]]</f>
        <v>No</v>
      </c>
      <c r="N1433" t="str">
        <f>seguimiento[[#This Row],[ncultivosanio]]</f>
        <v>5</v>
      </c>
      <c r="O1433" t="str">
        <f>IF(seguimiento[[#This Row],[curvaglucemia]]="","No realizada","Realizada")</f>
        <v>No realizada</v>
      </c>
      <c r="P1433" t="str">
        <f>IF(O1433="Realizada",seguimiento[[#This Row],[curvaglucemia]],"")</f>
        <v/>
      </c>
      <c r="Q1433" t="str">
        <f>IF(seguimiento[[#This Row],[vitaminaDRealizada]]="","",IF(seguimiento[[#This Row],[vitaminaDRealizada]]="No realizado","No realizada","Realizada"))</f>
        <v/>
      </c>
      <c r="R1433" t="str">
        <f>IF(Q1433="Realizada",seguimiento[[#This Row],[vitaminaDRealizada]],"")</f>
        <v/>
      </c>
      <c r="S1433" t="str">
        <f>IF(seguimiento[[#This Row],[ige]]="No realizada","No realizada",IF(seguimiento[[#This Row],[ige]]="","","Realizada"))</f>
        <v>Realizada</v>
      </c>
      <c r="T1433" t="str">
        <f>IF(S1433="Realizada",seguimiento[[#This Row],[ige]],"")</f>
        <v>&lt; 500</v>
      </c>
      <c r="U1433" t="str">
        <f>IF(OR(seguimiento[[#This Row],[actividadfisica]]="Ejercicio regular",seguimiento[[#This Row],[actividadfisica]]="Actividad deportiva"),"Sí","")</f>
        <v>Sí</v>
      </c>
    </row>
    <row r="1434" spans="1:21" x14ac:dyDescent="0.3">
      <c r="A1434" t="str">
        <f>VLOOKUP(B1434,pacientes_insertados[],2,)</f>
        <v>61e34254ec4ec02e84f5dd8c</v>
      </c>
      <c r="B1434">
        <f>seguimiento[[#This Row],[idpaciente]]</f>
        <v>627</v>
      </c>
      <c r="C1434">
        <f t="shared" si="22"/>
        <v>2015</v>
      </c>
      <c r="D1434" s="1">
        <f>seguimiento[[#This Row],[fecha]]</f>
        <v>42082</v>
      </c>
      <c r="E1434" t="str">
        <f>seguimiento[[#This Row],[institucion]]</f>
        <v>HOSPITAL PROVINCIAL de ROSARIO</v>
      </c>
      <c r="F1434" t="str">
        <f>seguimiento[[#This Row],[fallecimiento]]</f>
        <v>No</v>
      </c>
      <c r="I1434" t="str">
        <f>seguimiento[[#This Row],[educacion]]</f>
        <v>Primaria incompleta</v>
      </c>
      <c r="K1434" t="str">
        <f>seguimiento[[#This Row],[coberturamedica]]</f>
        <v>Sí</v>
      </c>
      <c r="M1434" t="str">
        <f>seguimiento[[#This Row],[Embarazo]]</f>
        <v>No</v>
      </c>
      <c r="N1434" t="str">
        <f>seguimiento[[#This Row],[ncultivosanio]]</f>
        <v>5</v>
      </c>
      <c r="O1434" t="str">
        <f>IF(seguimiento[[#This Row],[curvaglucemia]]="","No realizada","Realizada")</f>
        <v>No realizada</v>
      </c>
      <c r="P1434" t="str">
        <f>IF(O1434="Realizada",seguimiento[[#This Row],[curvaglucemia]],"")</f>
        <v/>
      </c>
      <c r="Q1434" t="str">
        <f>IF(seguimiento[[#This Row],[vitaminaDRealizada]]="","",IF(seguimiento[[#This Row],[vitaminaDRealizada]]="No realizado","No realizada","Realizada"))</f>
        <v/>
      </c>
      <c r="R1434" t="str">
        <f>IF(Q1434="Realizada",seguimiento[[#This Row],[vitaminaDRealizada]],"")</f>
        <v/>
      </c>
      <c r="S1434" t="str">
        <f>IF(seguimiento[[#This Row],[ige]]="No realizada","No realizada",IF(seguimiento[[#This Row],[ige]]="","","Realizada"))</f>
        <v>Realizada</v>
      </c>
      <c r="T1434" t="str">
        <f>IF(S1434="Realizada",seguimiento[[#This Row],[ige]],"")</f>
        <v>&lt; 500</v>
      </c>
      <c r="U1434" t="str">
        <f>IF(OR(seguimiento[[#This Row],[actividadfisica]]="Ejercicio regular",seguimiento[[#This Row],[actividadfisica]]="Actividad deportiva"),"Sí","")</f>
        <v>Sí</v>
      </c>
    </row>
    <row r="1435" spans="1:21" x14ac:dyDescent="0.3">
      <c r="A1435" t="str">
        <f>VLOOKUP(B1435,pacientes_insertados[],2,)</f>
        <v>61e34254ec4ec02e84f5dd8c</v>
      </c>
      <c r="B1435">
        <f>seguimiento[[#This Row],[idpaciente]]</f>
        <v>627</v>
      </c>
      <c r="C1435">
        <f t="shared" si="22"/>
        <v>2015</v>
      </c>
      <c r="D1435" s="1">
        <f>seguimiento[[#This Row],[fecha]]</f>
        <v>42366</v>
      </c>
      <c r="E1435" t="str">
        <f>seguimiento[[#This Row],[institucion]]</f>
        <v>HOSPITAL PROVINCIAL de ROSARIO</v>
      </c>
      <c r="F1435" t="str">
        <f>seguimiento[[#This Row],[fallecimiento]]</f>
        <v>No</v>
      </c>
      <c r="K1435" t="str">
        <f>seguimiento[[#This Row],[coberturamedica]]</f>
        <v>Sí</v>
      </c>
      <c r="M1435" t="str">
        <f>seguimiento[[#This Row],[Embarazo]]</f>
        <v>No</v>
      </c>
      <c r="N1435" t="str">
        <f>seguimiento[[#This Row],[ncultivosanio]]</f>
        <v>5</v>
      </c>
      <c r="O1435" t="str">
        <f>IF(seguimiento[[#This Row],[curvaglucemia]]="","No realizada","Realizada")</f>
        <v>No realizada</v>
      </c>
      <c r="P1435" t="str">
        <f>IF(O1435="Realizada",seguimiento[[#This Row],[curvaglucemia]],"")</f>
        <v/>
      </c>
      <c r="Q1435" t="str">
        <f>IF(seguimiento[[#This Row],[vitaminaDRealizada]]="","",IF(seguimiento[[#This Row],[vitaminaDRealizada]]="No realizado","No realizada","Realizada"))</f>
        <v>Realizada</v>
      </c>
      <c r="R1435" t="str">
        <f>IF(Q1435="Realizada",seguimiento[[#This Row],[vitaminaDRealizada]],"")</f>
        <v>Normal</v>
      </c>
      <c r="S1435" t="str">
        <f>IF(seguimiento[[#This Row],[ige]]="No realizada","No realizada",IF(seguimiento[[#This Row],[ige]]="","","Realizada"))</f>
        <v>Realizada</v>
      </c>
      <c r="T1435" t="str">
        <f>IF(S1435="Realizada",seguimiento[[#This Row],[ige]],"")</f>
        <v>&lt; 500</v>
      </c>
      <c r="U1435" t="str">
        <f>IF(OR(seguimiento[[#This Row],[actividadfisica]]="Ejercicio regular",seguimiento[[#This Row],[actividadfisica]]="Actividad deportiva"),"Sí","")</f>
        <v>Sí</v>
      </c>
    </row>
    <row r="1436" spans="1:21" x14ac:dyDescent="0.3">
      <c r="A1436" t="str">
        <f>VLOOKUP(B1436,pacientes_insertados[],2,)</f>
        <v>61e34254ec4ec02e84f5dd8d</v>
      </c>
      <c r="B1436">
        <f>seguimiento[[#This Row],[idpaciente]]</f>
        <v>628</v>
      </c>
      <c r="C1436">
        <f t="shared" si="22"/>
        <v>2013</v>
      </c>
      <c r="D1436" s="1">
        <f>seguimiento[[#This Row],[fecha]]</f>
        <v>41359</v>
      </c>
      <c r="E1436" t="str">
        <f>seguimiento[[#This Row],[institucion]]</f>
        <v>HOSPITAL PROVINCIAL de ROSARIO</v>
      </c>
      <c r="F1436" t="str">
        <f>seguimiento[[#This Row],[fallecimiento]]</f>
        <v>No</v>
      </c>
      <c r="I1436" t="str">
        <f>seguimiento[[#This Row],[educacion]]</f>
        <v>Primaria incompleta</v>
      </c>
      <c r="K1436" t="str">
        <f>seguimiento[[#This Row],[coberturamedica]]</f>
        <v>Sí</v>
      </c>
      <c r="M1436" t="str">
        <f>seguimiento[[#This Row],[Embarazo]]</f>
        <v>No</v>
      </c>
      <c r="N1436" t="str">
        <f>seguimiento[[#This Row],[ncultivosanio]]</f>
        <v>5</v>
      </c>
      <c r="O1436" t="str">
        <f>IF(seguimiento[[#This Row],[curvaglucemia]]="","No realizada","Realizada")</f>
        <v>No realizada</v>
      </c>
      <c r="P1436" t="str">
        <f>IF(O1436="Realizada",seguimiento[[#This Row],[curvaglucemia]],"")</f>
        <v/>
      </c>
      <c r="Q1436" t="str">
        <f>IF(seguimiento[[#This Row],[vitaminaDRealizada]]="","",IF(seguimiento[[#This Row],[vitaminaDRealizada]]="No realizado","No realizada","Realizada"))</f>
        <v/>
      </c>
      <c r="R1436" t="str">
        <f>IF(Q1436="Realizada",seguimiento[[#This Row],[vitaminaDRealizada]],"")</f>
        <v/>
      </c>
      <c r="S1436" t="str">
        <f>IF(seguimiento[[#This Row],[ige]]="No realizada","No realizada",IF(seguimiento[[#This Row],[ige]]="","","Realizada"))</f>
        <v>Realizada</v>
      </c>
      <c r="T1436" t="str">
        <f>IF(S1436="Realizada",seguimiento[[#This Row],[ige]],"")</f>
        <v>&lt; 500</v>
      </c>
      <c r="U1436" t="str">
        <f>IF(OR(seguimiento[[#This Row],[actividadfisica]]="Ejercicio regular",seguimiento[[#This Row],[actividadfisica]]="Actividad deportiva"),"Sí","")</f>
        <v>Sí</v>
      </c>
    </row>
    <row r="1437" spans="1:21" x14ac:dyDescent="0.3">
      <c r="A1437" t="str">
        <f>VLOOKUP(B1437,pacientes_insertados[],2,)</f>
        <v>61e34254ec4ec02e84f5dd8d</v>
      </c>
      <c r="B1437">
        <f>seguimiento[[#This Row],[idpaciente]]</f>
        <v>628</v>
      </c>
      <c r="C1437">
        <f t="shared" si="22"/>
        <v>2014</v>
      </c>
      <c r="D1437" s="1">
        <f>seguimiento[[#This Row],[fecha]]</f>
        <v>41778</v>
      </c>
      <c r="E1437" t="str">
        <f>seguimiento[[#This Row],[institucion]]</f>
        <v>HOSPITAL PROVINCIAL de ROSARIO</v>
      </c>
      <c r="F1437" t="str">
        <f>seguimiento[[#This Row],[fallecimiento]]</f>
        <v>No</v>
      </c>
      <c r="I1437" t="str">
        <f>seguimiento[[#This Row],[educacion]]</f>
        <v>Primaria incompleta</v>
      </c>
      <c r="K1437" t="str">
        <f>seguimiento[[#This Row],[coberturamedica]]</f>
        <v>Sí</v>
      </c>
      <c r="M1437" t="str">
        <f>seguimiento[[#This Row],[Embarazo]]</f>
        <v>No</v>
      </c>
      <c r="N1437" t="str">
        <f>seguimiento[[#This Row],[ncultivosanio]]</f>
        <v>4</v>
      </c>
      <c r="O1437" t="str">
        <f>IF(seguimiento[[#This Row],[curvaglucemia]]="","No realizada","Realizada")</f>
        <v>Realizada</v>
      </c>
      <c r="P1437" t="str">
        <f>IF(O1437="Realizada",seguimiento[[#This Row],[curvaglucemia]],"")</f>
        <v>Normal</v>
      </c>
      <c r="Q1437" t="str">
        <f>IF(seguimiento[[#This Row],[vitaminaDRealizada]]="","",IF(seguimiento[[#This Row],[vitaminaDRealizada]]="No realizado","No realizada","Realizada"))</f>
        <v/>
      </c>
      <c r="R1437" t="str">
        <f>IF(Q1437="Realizada",seguimiento[[#This Row],[vitaminaDRealizada]],"")</f>
        <v/>
      </c>
      <c r="S1437" t="str">
        <f>IF(seguimiento[[#This Row],[ige]]="No realizada","No realizada",IF(seguimiento[[#This Row],[ige]]="","","Realizada"))</f>
        <v>Realizada</v>
      </c>
      <c r="T1437" t="str">
        <f>IF(S1437="Realizada",seguimiento[[#This Row],[ige]],"")</f>
        <v>&lt; 500</v>
      </c>
      <c r="U1437" t="str">
        <f>IF(OR(seguimiento[[#This Row],[actividadfisica]]="Ejercicio regular",seguimiento[[#This Row],[actividadfisica]]="Actividad deportiva"),"Sí","")</f>
        <v/>
      </c>
    </row>
    <row r="1438" spans="1:21" x14ac:dyDescent="0.3">
      <c r="A1438" t="str">
        <f>VLOOKUP(B1438,pacientes_insertados[],2,)</f>
        <v>61e34254ec4ec02e84f5dd8d</v>
      </c>
      <c r="B1438">
        <f>seguimiento[[#This Row],[idpaciente]]</f>
        <v>628</v>
      </c>
      <c r="C1438">
        <f t="shared" si="22"/>
        <v>2015</v>
      </c>
      <c r="D1438" s="1">
        <f>seguimiento[[#This Row],[fecha]]</f>
        <v>42075</v>
      </c>
      <c r="E1438" t="str">
        <f>seguimiento[[#This Row],[institucion]]</f>
        <v>HOSPITAL PROVINCIAL de ROSARIO</v>
      </c>
      <c r="F1438" t="str">
        <f>seguimiento[[#This Row],[fallecimiento]]</f>
        <v>No</v>
      </c>
      <c r="I1438" t="str">
        <f>seguimiento[[#This Row],[educacion]]</f>
        <v>Primaria incompleta</v>
      </c>
      <c r="K1438" t="str">
        <f>seguimiento[[#This Row],[coberturamedica]]</f>
        <v>Sí</v>
      </c>
      <c r="M1438" t="str">
        <f>seguimiento[[#This Row],[Embarazo]]</f>
        <v>No</v>
      </c>
      <c r="N1438" t="str">
        <f>seguimiento[[#This Row],[ncultivosanio]]</f>
        <v>4</v>
      </c>
      <c r="O1438" t="str">
        <f>IF(seguimiento[[#This Row],[curvaglucemia]]="","No realizada","Realizada")</f>
        <v>No realizada</v>
      </c>
      <c r="P1438" t="str">
        <f>IF(O1438="Realizada",seguimiento[[#This Row],[curvaglucemia]],"")</f>
        <v/>
      </c>
      <c r="Q1438" t="str">
        <f>IF(seguimiento[[#This Row],[vitaminaDRealizada]]="","",IF(seguimiento[[#This Row],[vitaminaDRealizada]]="No realizado","No realizada","Realizada"))</f>
        <v/>
      </c>
      <c r="R1438" t="str">
        <f>IF(Q1438="Realizada",seguimiento[[#This Row],[vitaminaDRealizada]],"")</f>
        <v/>
      </c>
      <c r="S1438" t="str">
        <f>IF(seguimiento[[#This Row],[ige]]="No realizada","No realizada",IF(seguimiento[[#This Row],[ige]]="","","Realizada"))</f>
        <v>Realizada</v>
      </c>
      <c r="T1438" t="str">
        <f>IF(S1438="Realizada",seguimiento[[#This Row],[ige]],"")</f>
        <v>&lt; 500</v>
      </c>
      <c r="U1438" t="str">
        <f>IF(OR(seguimiento[[#This Row],[actividadfisica]]="Ejercicio regular",seguimiento[[#This Row],[actividadfisica]]="Actividad deportiva"),"Sí","")</f>
        <v>Sí</v>
      </c>
    </row>
    <row r="1439" spans="1:21" x14ac:dyDescent="0.3">
      <c r="A1439" t="str">
        <f>VLOOKUP(B1439,pacientes_insertados[],2,)</f>
        <v>61e34254ec4ec02e84f5dd8d</v>
      </c>
      <c r="B1439">
        <f>seguimiento[[#This Row],[idpaciente]]</f>
        <v>628</v>
      </c>
      <c r="C1439">
        <f t="shared" si="22"/>
        <v>2016</v>
      </c>
      <c r="D1439" s="1">
        <f>seguimiento[[#This Row],[fecha]]</f>
        <v>42474</v>
      </c>
      <c r="E1439" t="str">
        <f>seguimiento[[#This Row],[institucion]]</f>
        <v>HOSPITAL PROVINCIAL de ROSARIO</v>
      </c>
      <c r="F1439" t="str">
        <f>seguimiento[[#This Row],[fallecimiento]]</f>
        <v>No</v>
      </c>
      <c r="K1439" t="str">
        <f>seguimiento[[#This Row],[coberturamedica]]</f>
        <v>Sí</v>
      </c>
      <c r="M1439" t="str">
        <f>seguimiento[[#This Row],[Embarazo]]</f>
        <v>No</v>
      </c>
      <c r="N1439" t="str">
        <f>seguimiento[[#This Row],[ncultivosanio]]</f>
        <v>5</v>
      </c>
      <c r="O1439" t="str">
        <f>IF(seguimiento[[#This Row],[curvaglucemia]]="","No realizada","Realizada")</f>
        <v>No realizada</v>
      </c>
      <c r="P1439" t="str">
        <f>IF(O1439="Realizada",seguimiento[[#This Row],[curvaglucemia]],"")</f>
        <v/>
      </c>
      <c r="Q1439" t="str">
        <f>IF(seguimiento[[#This Row],[vitaminaDRealizada]]="","",IF(seguimiento[[#This Row],[vitaminaDRealizada]]="No realizado","No realizada","Realizada"))</f>
        <v>No realizada</v>
      </c>
      <c r="R1439" t="str">
        <f>IF(Q1439="Realizada",seguimiento[[#This Row],[vitaminaDRealizada]],"")</f>
        <v/>
      </c>
      <c r="S1439" t="str">
        <f>IF(seguimiento[[#This Row],[ige]]="No realizada","No realizada",IF(seguimiento[[#This Row],[ige]]="","","Realizada"))</f>
        <v>Realizada</v>
      </c>
      <c r="T1439" t="str">
        <f>IF(S1439="Realizada",seguimiento[[#This Row],[ige]],"")</f>
        <v>&lt; 500</v>
      </c>
      <c r="U1439" t="str">
        <f>IF(OR(seguimiento[[#This Row],[actividadfisica]]="Ejercicio regular",seguimiento[[#This Row],[actividadfisica]]="Actividad deportiva"),"Sí","")</f>
        <v>Sí</v>
      </c>
    </row>
    <row r="1440" spans="1:21" x14ac:dyDescent="0.3">
      <c r="A1440" t="str">
        <f>VLOOKUP(B1440,pacientes_insertados[],2,)</f>
        <v>61e34254ec4ec02e84f5dd92</v>
      </c>
      <c r="B1440">
        <f>seguimiento[[#This Row],[idpaciente]]</f>
        <v>629</v>
      </c>
      <c r="C1440">
        <f t="shared" si="22"/>
        <v>2013</v>
      </c>
      <c r="D1440" s="1">
        <f>seguimiento[[#This Row],[fecha]]</f>
        <v>41389</v>
      </c>
      <c r="E1440" t="str">
        <f>seguimiento[[#This Row],[institucion]]</f>
        <v>HOSPITAL PROVINCIAL de ROSARIO</v>
      </c>
      <c r="F1440" t="str">
        <f>seguimiento[[#This Row],[fallecimiento]]</f>
        <v>No</v>
      </c>
      <c r="I1440" t="str">
        <f>seguimiento[[#This Row],[educacion]]</f>
        <v>Secundaria completa</v>
      </c>
      <c r="J1440" t="str">
        <f>seguimiento[[#This Row],[laboral]]</f>
        <v>Trabaja, parcial</v>
      </c>
      <c r="K1440" t="str">
        <f>seguimiento[[#This Row],[coberturamedica]]</f>
        <v>Sí</v>
      </c>
      <c r="L1440" t="str">
        <f>seguimiento[[#This Row],[ntratendovenosos]]</f>
        <v>1</v>
      </c>
      <c r="M1440" t="str">
        <f>seguimiento[[#This Row],[Embarazo]]</f>
        <v>No</v>
      </c>
      <c r="N1440" t="str">
        <f>seguimiento[[#This Row],[ncultivosanio]]</f>
        <v>2</v>
      </c>
      <c r="O1440" t="str">
        <f>IF(seguimiento[[#This Row],[curvaglucemia]]="","No realizada","Realizada")</f>
        <v>Realizada</v>
      </c>
      <c r="P1440" t="str">
        <f>IF(O1440="Realizada",seguimiento[[#This Row],[curvaglucemia]],"")</f>
        <v>Normal</v>
      </c>
      <c r="Q1440" t="str">
        <f>IF(seguimiento[[#This Row],[vitaminaDRealizada]]="","",IF(seguimiento[[#This Row],[vitaminaDRealizada]]="No realizado","No realizada","Realizada"))</f>
        <v/>
      </c>
      <c r="R1440" t="str">
        <f>IF(Q1440="Realizada",seguimiento[[#This Row],[vitaminaDRealizada]],"")</f>
        <v/>
      </c>
      <c r="S1440" t="str">
        <f>IF(seguimiento[[#This Row],[ige]]="No realizada","No realizada",IF(seguimiento[[#This Row],[ige]]="","","Realizada"))</f>
        <v>Realizada</v>
      </c>
      <c r="T1440" t="str">
        <f>IF(S1440="Realizada",seguimiento[[#This Row],[ige]],"")</f>
        <v>&lt; 500</v>
      </c>
      <c r="U1440" t="str">
        <f>IF(OR(seguimiento[[#This Row],[actividadfisica]]="Ejercicio regular",seguimiento[[#This Row],[actividadfisica]]="Actividad deportiva"),"Sí","")</f>
        <v/>
      </c>
    </row>
    <row r="1441" spans="1:21" x14ac:dyDescent="0.3">
      <c r="A1441" t="str">
        <f>VLOOKUP(B1441,pacientes_insertados[],2,)</f>
        <v>61e34254ec4ec02e84f5dd92</v>
      </c>
      <c r="B1441">
        <f>seguimiento[[#This Row],[idpaciente]]</f>
        <v>629</v>
      </c>
      <c r="C1441">
        <f t="shared" si="22"/>
        <v>2014</v>
      </c>
      <c r="D1441" s="1">
        <f>seguimiento[[#This Row],[fecha]]</f>
        <v>41730</v>
      </c>
      <c r="E1441" t="str">
        <f>seguimiento[[#This Row],[institucion]]</f>
        <v>HOSPITAL PROVINCIAL de ROSARIO</v>
      </c>
      <c r="F1441" t="str">
        <f>seguimiento[[#This Row],[fallecimiento]]</f>
        <v>No</v>
      </c>
      <c r="I1441" t="str">
        <f>seguimiento[[#This Row],[educacion]]</f>
        <v>Terciario incompleto</v>
      </c>
      <c r="J1441" t="str">
        <f>seguimiento[[#This Row],[laboral]]</f>
        <v>Trabaja, parcial</v>
      </c>
      <c r="K1441" t="str">
        <f>seguimiento[[#This Row],[coberturamedica]]</f>
        <v>Sí</v>
      </c>
      <c r="M1441" t="str">
        <f>seguimiento[[#This Row],[Embarazo]]</f>
        <v>No</v>
      </c>
      <c r="N1441" t="str">
        <f>seguimiento[[#This Row],[ncultivosanio]]</f>
        <v>3</v>
      </c>
      <c r="O1441" t="str">
        <f>IF(seguimiento[[#This Row],[curvaglucemia]]="","No realizada","Realizada")</f>
        <v>Realizada</v>
      </c>
      <c r="P1441" t="str">
        <f>IF(O1441="Realizada",seguimiento[[#This Row],[curvaglucemia]],"")</f>
        <v>Normal</v>
      </c>
      <c r="Q1441" t="str">
        <f>IF(seguimiento[[#This Row],[vitaminaDRealizada]]="","",IF(seguimiento[[#This Row],[vitaminaDRealizada]]="No realizado","No realizada","Realizada"))</f>
        <v/>
      </c>
      <c r="R1441" t="str">
        <f>IF(Q1441="Realizada",seguimiento[[#This Row],[vitaminaDRealizada]],"")</f>
        <v/>
      </c>
      <c r="S1441" t="str">
        <f>IF(seguimiento[[#This Row],[ige]]="No realizada","No realizada",IF(seguimiento[[#This Row],[ige]]="","","Realizada"))</f>
        <v>Realizada</v>
      </c>
      <c r="T1441" t="str">
        <f>IF(S1441="Realizada",seguimiento[[#This Row],[ige]],"")</f>
        <v>&lt; 500</v>
      </c>
      <c r="U1441" t="str">
        <f>IF(OR(seguimiento[[#This Row],[actividadfisica]]="Ejercicio regular",seguimiento[[#This Row],[actividadfisica]]="Actividad deportiva"),"Sí","")</f>
        <v>Sí</v>
      </c>
    </row>
    <row r="1442" spans="1:21" x14ac:dyDescent="0.3">
      <c r="A1442" t="str">
        <f>VLOOKUP(B1442,pacientes_insertados[],2,)</f>
        <v>61e34254ec4ec02e84f5dd92</v>
      </c>
      <c r="B1442">
        <f>seguimiento[[#This Row],[idpaciente]]</f>
        <v>629</v>
      </c>
      <c r="C1442">
        <f t="shared" si="22"/>
        <v>2015</v>
      </c>
      <c r="D1442" s="1">
        <f>seguimiento[[#This Row],[fecha]]</f>
        <v>42068</v>
      </c>
      <c r="E1442" t="str">
        <f>seguimiento[[#This Row],[institucion]]</f>
        <v>HOSPITAL PROVINCIAL de ROSARIO</v>
      </c>
      <c r="F1442" t="str">
        <f>seguimiento[[#This Row],[fallecimiento]]</f>
        <v>No</v>
      </c>
      <c r="I1442" t="str">
        <f>seguimiento[[#This Row],[educacion]]</f>
        <v>Terciario incompleto</v>
      </c>
      <c r="J1442" t="str">
        <f>seguimiento[[#This Row],[laboral]]</f>
        <v>Trabaja, parcial</v>
      </c>
      <c r="K1442" t="str">
        <f>seguimiento[[#This Row],[coberturamedica]]</f>
        <v>Sí</v>
      </c>
      <c r="M1442" t="str">
        <f>seguimiento[[#This Row],[Embarazo]]</f>
        <v>No</v>
      </c>
      <c r="N1442" t="str">
        <f>seguimiento[[#This Row],[ncultivosanio]]</f>
        <v>3</v>
      </c>
      <c r="O1442" t="str">
        <f>IF(seguimiento[[#This Row],[curvaglucemia]]="","No realizada","Realizada")</f>
        <v>Realizada</v>
      </c>
      <c r="P1442" t="str">
        <f>IF(O1442="Realizada",seguimiento[[#This Row],[curvaglucemia]],"")</f>
        <v>Normal</v>
      </c>
      <c r="Q1442" t="str">
        <f>IF(seguimiento[[#This Row],[vitaminaDRealizada]]="","",IF(seguimiento[[#This Row],[vitaminaDRealizada]]="No realizado","No realizada","Realizada"))</f>
        <v/>
      </c>
      <c r="R1442" t="str">
        <f>IF(Q1442="Realizada",seguimiento[[#This Row],[vitaminaDRealizada]],"")</f>
        <v/>
      </c>
      <c r="S1442" t="str">
        <f>IF(seguimiento[[#This Row],[ige]]="No realizada","No realizada",IF(seguimiento[[#This Row],[ige]]="","","Realizada"))</f>
        <v>Realizada</v>
      </c>
      <c r="T1442" t="str">
        <f>IF(S1442="Realizada",seguimiento[[#This Row],[ige]],"")</f>
        <v>&lt; 500</v>
      </c>
      <c r="U1442" t="str">
        <f>IF(OR(seguimiento[[#This Row],[actividadfisica]]="Ejercicio regular",seguimiento[[#This Row],[actividadfisica]]="Actividad deportiva"),"Sí","")</f>
        <v>Sí</v>
      </c>
    </row>
    <row r="1443" spans="1:21" x14ac:dyDescent="0.3">
      <c r="A1443" t="str">
        <f>VLOOKUP(B1443,pacientes_insertados[],2,)</f>
        <v>61e34254ec4ec02e84f5dd92</v>
      </c>
      <c r="B1443">
        <f>seguimiento[[#This Row],[idpaciente]]</f>
        <v>629</v>
      </c>
      <c r="C1443">
        <f t="shared" si="22"/>
        <v>2016</v>
      </c>
      <c r="D1443" s="1">
        <f>seguimiento[[#This Row],[fecha]]</f>
        <v>42373</v>
      </c>
      <c r="E1443" t="str">
        <f>seguimiento[[#This Row],[institucion]]</f>
        <v>HOSPITAL PROVINCIAL de ROSARIO</v>
      </c>
      <c r="F1443" t="str">
        <f>seguimiento[[#This Row],[fallecimiento]]</f>
        <v>No</v>
      </c>
      <c r="J1443" t="str">
        <f>seguimiento[[#This Row],[laboral]]</f>
        <v>Trabaja, parcial</v>
      </c>
      <c r="K1443" t="str">
        <f>seguimiento[[#This Row],[coberturamedica]]</f>
        <v>Sí</v>
      </c>
      <c r="M1443" t="str">
        <f>seguimiento[[#This Row],[Embarazo]]</f>
        <v>No</v>
      </c>
      <c r="N1443" t="str">
        <f>seguimiento[[#This Row],[ncultivosanio]]</f>
        <v>4</v>
      </c>
      <c r="O1443" t="str">
        <f>IF(seguimiento[[#This Row],[curvaglucemia]]="","No realizada","Realizada")</f>
        <v>Realizada</v>
      </c>
      <c r="P1443" t="str">
        <f>IF(O1443="Realizada",seguimiento[[#This Row],[curvaglucemia]],"")</f>
        <v>Normal</v>
      </c>
      <c r="Q1443" t="str">
        <f>IF(seguimiento[[#This Row],[vitaminaDRealizada]]="","",IF(seguimiento[[#This Row],[vitaminaDRealizada]]="No realizado","No realizada","Realizada"))</f>
        <v>Realizada</v>
      </c>
      <c r="R1443" t="str">
        <f>IF(Q1443="Realizada",seguimiento[[#This Row],[vitaminaDRealizada]],"")</f>
        <v>Normal</v>
      </c>
      <c r="S1443" t="str">
        <f>IF(seguimiento[[#This Row],[ige]]="No realizada","No realizada",IF(seguimiento[[#This Row],[ige]]="","","Realizada"))</f>
        <v>Realizada</v>
      </c>
      <c r="T1443" t="str">
        <f>IF(S1443="Realizada",seguimiento[[#This Row],[ige]],"")</f>
        <v>&lt; 500</v>
      </c>
      <c r="U1443" t="str">
        <f>IF(OR(seguimiento[[#This Row],[actividadfisica]]="Ejercicio regular",seguimiento[[#This Row],[actividadfisica]]="Actividad deportiva"),"Sí","")</f>
        <v>Sí</v>
      </c>
    </row>
    <row r="1444" spans="1:21" x14ac:dyDescent="0.3">
      <c r="A1444" t="str">
        <f>VLOOKUP(B1444,pacientes_insertados[],2,)</f>
        <v>61e34254ec4ec02e84f5dd92</v>
      </c>
      <c r="B1444">
        <f>seguimiento[[#This Row],[idpaciente]]</f>
        <v>629</v>
      </c>
      <c r="C1444">
        <f t="shared" si="22"/>
        <v>2017</v>
      </c>
      <c r="D1444" s="1">
        <f>seguimiento[[#This Row],[fecha]]</f>
        <v>42857</v>
      </c>
      <c r="E1444" t="str">
        <f>seguimiento[[#This Row],[institucion]]</f>
        <v>HOSPITAL PROVINCIAL de ROSARIO</v>
      </c>
      <c r="F1444" t="str">
        <f>seguimiento[[#This Row],[fallecimiento]]</f>
        <v>No</v>
      </c>
      <c r="J1444" t="str">
        <f>seguimiento[[#This Row],[laboral]]</f>
        <v>Trabaja, parcial</v>
      </c>
      <c r="K1444" t="str">
        <f>seguimiento[[#This Row],[coberturamedica]]</f>
        <v>Sí</v>
      </c>
      <c r="M1444" t="str">
        <f>seguimiento[[#This Row],[Embarazo]]</f>
        <v>No</v>
      </c>
      <c r="N1444" t="str">
        <f>seguimiento[[#This Row],[ncultivosanio]]</f>
        <v>2</v>
      </c>
      <c r="O1444" t="str">
        <f>IF(seguimiento[[#This Row],[curvaglucemia]]="","No realizada","Realizada")</f>
        <v>Realizada</v>
      </c>
      <c r="P1444" t="str">
        <f>IF(O1444="Realizada",seguimiento[[#This Row],[curvaglucemia]],"")</f>
        <v>Normal</v>
      </c>
      <c r="Q1444" t="str">
        <f>IF(seguimiento[[#This Row],[vitaminaDRealizada]]="","",IF(seguimiento[[#This Row],[vitaminaDRealizada]]="No realizado","No realizada","Realizada"))</f>
        <v>Realizada</v>
      </c>
      <c r="R1444" t="str">
        <f>IF(Q1444="Realizada",seguimiento[[#This Row],[vitaminaDRealizada]],"")</f>
        <v>Normal</v>
      </c>
      <c r="S1444" t="str">
        <f>IF(seguimiento[[#This Row],[ige]]="No realizada","No realizada",IF(seguimiento[[#This Row],[ige]]="","","Realizada"))</f>
        <v>Realizada</v>
      </c>
      <c r="T1444" t="str">
        <f>IF(S1444="Realizada",seguimiento[[#This Row],[ige]],"")</f>
        <v>&lt; 500</v>
      </c>
      <c r="U1444" t="str">
        <f>IF(OR(seguimiento[[#This Row],[actividadfisica]]="Ejercicio regular",seguimiento[[#This Row],[actividadfisica]]="Actividad deportiva"),"Sí","")</f>
        <v>Sí</v>
      </c>
    </row>
    <row r="1445" spans="1:21" x14ac:dyDescent="0.3">
      <c r="A1445" t="str">
        <f>VLOOKUP(B1445,pacientes_insertados[],2,)</f>
        <v>61e34254ec4ec02e84f5dd8e</v>
      </c>
      <c r="B1445">
        <f>seguimiento[[#This Row],[idpaciente]]</f>
        <v>630</v>
      </c>
      <c r="C1445">
        <f t="shared" si="22"/>
        <v>2013</v>
      </c>
      <c r="D1445" s="1">
        <f>seguimiento[[#This Row],[fecha]]</f>
        <v>41365</v>
      </c>
      <c r="E1445" t="str">
        <f>seguimiento[[#This Row],[institucion]]</f>
        <v>HOSPITAL PROVINCIAL de ROSARIO</v>
      </c>
      <c r="F1445" t="str">
        <f>seguimiento[[#This Row],[fallecimiento]]</f>
        <v>No</v>
      </c>
      <c r="I1445" t="str">
        <f>seguimiento[[#This Row],[educacion]]</f>
        <v>Secundaria incompleta</v>
      </c>
      <c r="J1445" t="str">
        <f>seguimiento[[#This Row],[laboral]]</f>
        <v>No trabaja</v>
      </c>
      <c r="K1445" t="str">
        <f>seguimiento[[#This Row],[coberturamedica]]</f>
        <v>Sí</v>
      </c>
      <c r="L1445" t="str">
        <f>seguimiento[[#This Row],[ntratendovenosos]]</f>
        <v>5</v>
      </c>
      <c r="M1445" t="str">
        <f>seguimiento[[#This Row],[Embarazo]]</f>
        <v>No</v>
      </c>
      <c r="N1445" t="str">
        <f>seguimiento[[#This Row],[ncultivosanio]]</f>
        <v>10</v>
      </c>
      <c r="O1445" t="str">
        <f>IF(seguimiento[[#This Row],[curvaglucemia]]="","No realizada","Realizada")</f>
        <v>Realizada</v>
      </c>
      <c r="P1445" t="str">
        <f>IF(O1445="Realizada",seguimiento[[#This Row],[curvaglucemia]],"")</f>
        <v>Diabetes</v>
      </c>
      <c r="Q1445" t="str">
        <f>IF(seguimiento[[#This Row],[vitaminaDRealizada]]="","",IF(seguimiento[[#This Row],[vitaminaDRealizada]]="No realizado","No realizada","Realizada"))</f>
        <v/>
      </c>
      <c r="R1445" t="str">
        <f>IF(Q1445="Realizada",seguimiento[[#This Row],[vitaminaDRealizada]],"")</f>
        <v/>
      </c>
      <c r="S1445" t="str">
        <f>IF(seguimiento[[#This Row],[ige]]="No realizada","No realizada",IF(seguimiento[[#This Row],[ige]]="","","Realizada"))</f>
        <v>Realizada</v>
      </c>
      <c r="T1445" t="str">
        <f>IF(S1445="Realizada",seguimiento[[#This Row],[ige]],"")</f>
        <v>&lt; 500</v>
      </c>
      <c r="U1445" t="str">
        <f>IF(OR(seguimiento[[#This Row],[actividadfisica]]="Ejercicio regular",seguimiento[[#This Row],[actividadfisica]]="Actividad deportiva"),"Sí","")</f>
        <v/>
      </c>
    </row>
    <row r="1446" spans="1:21" x14ac:dyDescent="0.3">
      <c r="A1446" t="str">
        <f>VLOOKUP(B1446,pacientes_insertados[],2,)</f>
        <v>61e34254ec4ec02e84f5dd8e</v>
      </c>
      <c r="B1446">
        <f>seguimiento[[#This Row],[idpaciente]]</f>
        <v>630</v>
      </c>
      <c r="C1446">
        <f t="shared" si="22"/>
        <v>2013</v>
      </c>
      <c r="D1446" s="1">
        <f>seguimiento[[#This Row],[fecha]]</f>
        <v>41512</v>
      </c>
      <c r="E1446" t="str">
        <f>seguimiento[[#This Row],[institucion]]</f>
        <v>HOSPITAL PROVINCIAL de ROSARIO</v>
      </c>
      <c r="F1446" t="str">
        <f>seguimiento[[#This Row],[fallecimiento]]</f>
        <v>Si</v>
      </c>
      <c r="G1446" t="str">
        <f>seguimiento[[#This Row],[fecha_fallec]]</f>
        <v>2013-09-08</v>
      </c>
      <c r="H1446" t="str">
        <f>seguimiento[[#This Row],[NombreCausaFallecimiento]]</f>
        <v>Respiratorios</v>
      </c>
      <c r="I1446" t="str">
        <f>seguimiento[[#This Row],[educacion]]</f>
        <v>Secundaria incompleta</v>
      </c>
      <c r="K1446" t="str">
        <f>seguimiento[[#This Row],[coberturamedica]]</f>
        <v>Sí</v>
      </c>
      <c r="L1446" t="str">
        <f>seguimiento[[#This Row],[ntratendovenosos]]</f>
        <v>2</v>
      </c>
      <c r="M1446" t="str">
        <f>seguimiento[[#This Row],[Embarazo]]</f>
        <v>No</v>
      </c>
      <c r="N1446" t="str">
        <f>seguimiento[[#This Row],[ncultivosanio]]</f>
        <v>6</v>
      </c>
      <c r="O1446" t="str">
        <f>IF(seguimiento[[#This Row],[curvaglucemia]]="","No realizada","Realizada")</f>
        <v>Realizada</v>
      </c>
      <c r="P1446" t="str">
        <f>IF(O1446="Realizada",seguimiento[[#This Row],[curvaglucemia]],"")</f>
        <v>Diabetes</v>
      </c>
      <c r="Q1446" t="str">
        <f>IF(seguimiento[[#This Row],[vitaminaDRealizada]]="","",IF(seguimiento[[#This Row],[vitaminaDRealizada]]="No realizado","No realizada","Realizada"))</f>
        <v/>
      </c>
      <c r="R1446" t="str">
        <f>IF(Q1446="Realizada",seguimiento[[#This Row],[vitaminaDRealizada]],"")</f>
        <v/>
      </c>
      <c r="S1446" t="str">
        <f>IF(seguimiento[[#This Row],[ige]]="No realizada","No realizada",IF(seguimiento[[#This Row],[ige]]="","","Realizada"))</f>
        <v>Realizada</v>
      </c>
      <c r="T1446" t="str">
        <f>IF(S1446="Realizada",seguimiento[[#This Row],[ige]],"")</f>
        <v>&lt; 500</v>
      </c>
      <c r="U1446" t="str">
        <f>IF(OR(seguimiento[[#This Row],[actividadfisica]]="Ejercicio regular",seguimiento[[#This Row],[actividadfisica]]="Actividad deportiva"),"Sí","")</f>
        <v/>
      </c>
    </row>
    <row r="1447" spans="1:21" x14ac:dyDescent="0.3">
      <c r="A1447" t="str">
        <f>VLOOKUP(B1447,pacientes_insertados[],2,)</f>
        <v>61e34254ec4ec02e84f5dd93</v>
      </c>
      <c r="B1447">
        <f>seguimiento[[#This Row],[idpaciente]]</f>
        <v>631</v>
      </c>
      <c r="C1447">
        <f t="shared" si="22"/>
        <v>2013</v>
      </c>
      <c r="D1447" s="1">
        <f>seguimiento[[#This Row],[fecha]]</f>
        <v>41366</v>
      </c>
      <c r="E1447" t="str">
        <f>seguimiento[[#This Row],[institucion]]</f>
        <v>HOSPITAL PROVINCIAL de ROSARIO</v>
      </c>
      <c r="F1447" t="str">
        <f>seguimiento[[#This Row],[fallecimiento]]</f>
        <v>No</v>
      </c>
      <c r="I1447" t="str">
        <f>seguimiento[[#This Row],[educacion]]</f>
        <v>Secundaria completa</v>
      </c>
      <c r="J1447" t="str">
        <f>seguimiento[[#This Row],[laboral]]</f>
        <v>Trabaja, parcial</v>
      </c>
      <c r="K1447" t="str">
        <f>seguimiento[[#This Row],[coberturamedica]]</f>
        <v>Sí</v>
      </c>
      <c r="L1447" t="str">
        <f>seguimiento[[#This Row],[ntratendovenosos]]</f>
        <v>1</v>
      </c>
      <c r="M1447" t="str">
        <f>seguimiento[[#This Row],[Embarazo]]</f>
        <v>No</v>
      </c>
      <c r="N1447" t="str">
        <f>seguimiento[[#This Row],[ncultivosanio]]</f>
        <v>6</v>
      </c>
      <c r="O1447" t="str">
        <f>IF(seguimiento[[#This Row],[curvaglucemia]]="","No realizada","Realizada")</f>
        <v>No realizada</v>
      </c>
      <c r="P1447" t="str">
        <f>IF(O1447="Realizada",seguimiento[[#This Row],[curvaglucemia]],"")</f>
        <v/>
      </c>
      <c r="Q1447" t="str">
        <f>IF(seguimiento[[#This Row],[vitaminaDRealizada]]="","",IF(seguimiento[[#This Row],[vitaminaDRealizada]]="No realizado","No realizada","Realizada"))</f>
        <v/>
      </c>
      <c r="R1447" t="str">
        <f>IF(Q1447="Realizada",seguimiento[[#This Row],[vitaminaDRealizada]],"")</f>
        <v/>
      </c>
      <c r="S1447" t="str">
        <f>IF(seguimiento[[#This Row],[ige]]="No realizada","No realizada",IF(seguimiento[[#This Row],[ige]]="","","Realizada"))</f>
        <v>Realizada</v>
      </c>
      <c r="T1447" t="str">
        <f>IF(S1447="Realizada",seguimiento[[#This Row],[ige]],"")</f>
        <v>&lt; 500</v>
      </c>
      <c r="U1447" t="str">
        <f>IF(OR(seguimiento[[#This Row],[actividadfisica]]="Ejercicio regular",seguimiento[[#This Row],[actividadfisica]]="Actividad deportiva"),"Sí","")</f>
        <v/>
      </c>
    </row>
    <row r="1448" spans="1:21" x14ac:dyDescent="0.3">
      <c r="A1448" t="str">
        <f>VLOOKUP(B1448,pacientes_insertados[],2,)</f>
        <v>61e34254ec4ec02e84f5dd93</v>
      </c>
      <c r="B1448">
        <f>seguimiento[[#This Row],[idpaciente]]</f>
        <v>631</v>
      </c>
      <c r="C1448">
        <f t="shared" si="22"/>
        <v>2014</v>
      </c>
      <c r="D1448" s="1">
        <f>seguimiento[[#This Row],[fecha]]</f>
        <v>41732</v>
      </c>
      <c r="E1448" t="str">
        <f>seguimiento[[#This Row],[institucion]]</f>
        <v>HOSPITAL PROVINCIAL de ROSARIO</v>
      </c>
      <c r="F1448" t="str">
        <f>seguimiento[[#This Row],[fallecimiento]]</f>
        <v>No</v>
      </c>
      <c r="I1448" t="str">
        <f>seguimiento[[#This Row],[educacion]]</f>
        <v>Terciario incompleto</v>
      </c>
      <c r="J1448" t="str">
        <f>seguimiento[[#This Row],[laboral]]</f>
        <v>Trabaja, parcial</v>
      </c>
      <c r="K1448" t="str">
        <f>seguimiento[[#This Row],[coberturamedica]]</f>
        <v>Sí</v>
      </c>
      <c r="M1448" t="str">
        <f>seguimiento[[#This Row],[Embarazo]]</f>
        <v>No</v>
      </c>
      <c r="N1448" t="str">
        <f>seguimiento[[#This Row],[ncultivosanio]]</f>
        <v>5</v>
      </c>
      <c r="O1448" t="str">
        <f>IF(seguimiento[[#This Row],[curvaglucemia]]="","No realizada","Realizada")</f>
        <v>Realizada</v>
      </c>
      <c r="P1448" t="str">
        <f>IF(O1448="Realizada",seguimiento[[#This Row],[curvaglucemia]],"")</f>
        <v>Normal</v>
      </c>
      <c r="Q1448" t="str">
        <f>IF(seguimiento[[#This Row],[vitaminaDRealizada]]="","",IF(seguimiento[[#This Row],[vitaminaDRealizada]]="No realizado","No realizada","Realizada"))</f>
        <v/>
      </c>
      <c r="R1448" t="str">
        <f>IF(Q1448="Realizada",seguimiento[[#This Row],[vitaminaDRealizada]],"")</f>
        <v/>
      </c>
      <c r="S1448" t="str">
        <f>IF(seguimiento[[#This Row],[ige]]="No realizada","No realizada",IF(seguimiento[[#This Row],[ige]]="","","Realizada"))</f>
        <v>Realizada</v>
      </c>
      <c r="T1448" t="str">
        <f>IF(S1448="Realizada",seguimiento[[#This Row],[ige]],"")</f>
        <v>&lt; 500</v>
      </c>
      <c r="U1448" t="str">
        <f>IF(OR(seguimiento[[#This Row],[actividadfisica]]="Ejercicio regular",seguimiento[[#This Row],[actividadfisica]]="Actividad deportiva"),"Sí","")</f>
        <v>Sí</v>
      </c>
    </row>
    <row r="1449" spans="1:21" x14ac:dyDescent="0.3">
      <c r="A1449" t="str">
        <f>VLOOKUP(B1449,pacientes_insertados[],2,)</f>
        <v>61e34254ec4ec02e84f5dd93</v>
      </c>
      <c r="B1449">
        <f>seguimiento[[#This Row],[idpaciente]]</f>
        <v>631</v>
      </c>
      <c r="C1449">
        <f t="shared" si="22"/>
        <v>2015</v>
      </c>
      <c r="D1449" s="1">
        <f>seguimiento[[#This Row],[fecha]]</f>
        <v>42072</v>
      </c>
      <c r="E1449" t="str">
        <f>seguimiento[[#This Row],[institucion]]</f>
        <v>HOSPITAL PROVINCIAL de ROSARIO</v>
      </c>
      <c r="F1449" t="str">
        <f>seguimiento[[#This Row],[fallecimiento]]</f>
        <v>No</v>
      </c>
      <c r="I1449" t="str">
        <f>seguimiento[[#This Row],[educacion]]</f>
        <v>Terciario incompleto</v>
      </c>
      <c r="J1449" t="str">
        <f>seguimiento[[#This Row],[laboral]]</f>
        <v>Trabaja, parcial</v>
      </c>
      <c r="K1449" t="str">
        <f>seguimiento[[#This Row],[coberturamedica]]</f>
        <v>Sí</v>
      </c>
      <c r="M1449" t="str">
        <f>seguimiento[[#This Row],[Embarazo]]</f>
        <v>No</v>
      </c>
      <c r="N1449" t="str">
        <f>seguimiento[[#This Row],[ncultivosanio]]</f>
        <v>5</v>
      </c>
      <c r="O1449" t="str">
        <f>IF(seguimiento[[#This Row],[curvaglucemia]]="","No realizada","Realizada")</f>
        <v>Realizada</v>
      </c>
      <c r="P1449" t="str">
        <f>IF(O1449="Realizada",seguimiento[[#This Row],[curvaglucemia]],"")</f>
        <v>Normal</v>
      </c>
      <c r="Q1449" t="str">
        <f>IF(seguimiento[[#This Row],[vitaminaDRealizada]]="","",IF(seguimiento[[#This Row],[vitaminaDRealizada]]="No realizado","No realizada","Realizada"))</f>
        <v/>
      </c>
      <c r="R1449" t="str">
        <f>IF(Q1449="Realizada",seguimiento[[#This Row],[vitaminaDRealizada]],"")</f>
        <v/>
      </c>
      <c r="S1449" t="str">
        <f>IF(seguimiento[[#This Row],[ige]]="No realizada","No realizada",IF(seguimiento[[#This Row],[ige]]="","","Realizada"))</f>
        <v>Realizada</v>
      </c>
      <c r="T1449" t="str">
        <f>IF(S1449="Realizada",seguimiento[[#This Row],[ige]],"")</f>
        <v>&lt; 500</v>
      </c>
      <c r="U1449" t="str">
        <f>IF(OR(seguimiento[[#This Row],[actividadfisica]]="Ejercicio regular",seguimiento[[#This Row],[actividadfisica]]="Actividad deportiva"),"Sí","")</f>
        <v>Sí</v>
      </c>
    </row>
    <row r="1450" spans="1:21" x14ac:dyDescent="0.3">
      <c r="A1450" t="str">
        <f>VLOOKUP(B1450,pacientes_insertados[],2,)</f>
        <v>61e34254ec4ec02e84f5dd93</v>
      </c>
      <c r="B1450">
        <f>seguimiento[[#This Row],[idpaciente]]</f>
        <v>631</v>
      </c>
      <c r="C1450">
        <f t="shared" si="22"/>
        <v>2016</v>
      </c>
      <c r="D1450" s="1">
        <f>seguimiento[[#This Row],[fecha]]</f>
        <v>42502</v>
      </c>
      <c r="E1450" t="str">
        <f>seguimiento[[#This Row],[institucion]]</f>
        <v>HOSPITAL PROVINCIAL de ROSARIO</v>
      </c>
      <c r="F1450" t="str">
        <f>seguimiento[[#This Row],[fallecimiento]]</f>
        <v>No</v>
      </c>
      <c r="J1450" t="str">
        <f>seguimiento[[#This Row],[laboral]]</f>
        <v>Trabaja, parcial</v>
      </c>
      <c r="K1450" t="str">
        <f>seguimiento[[#This Row],[coberturamedica]]</f>
        <v>Sí</v>
      </c>
      <c r="L1450" t="str">
        <f>seguimiento[[#This Row],[ntratendovenosos]]</f>
        <v>1</v>
      </c>
      <c r="M1450" t="str">
        <f>seguimiento[[#This Row],[Embarazo]]</f>
        <v>No</v>
      </c>
      <c r="N1450" t="str">
        <f>seguimiento[[#This Row],[ncultivosanio]]</f>
        <v>7</v>
      </c>
      <c r="O1450" t="str">
        <f>IF(seguimiento[[#This Row],[curvaglucemia]]="","No realizada","Realizada")</f>
        <v>Realizada</v>
      </c>
      <c r="P1450" t="str">
        <f>IF(O1450="Realizada",seguimiento[[#This Row],[curvaglucemia]],"")</f>
        <v>Normal</v>
      </c>
      <c r="Q1450" t="str">
        <f>IF(seguimiento[[#This Row],[vitaminaDRealizada]]="","",IF(seguimiento[[#This Row],[vitaminaDRealizada]]="No realizado","No realizada","Realizada"))</f>
        <v>Realizada</v>
      </c>
      <c r="R1450" t="str">
        <f>IF(Q1450="Realizada",seguimiento[[#This Row],[vitaminaDRealizada]],"")</f>
        <v>Normal</v>
      </c>
      <c r="S1450" t="str">
        <f>IF(seguimiento[[#This Row],[ige]]="No realizada","No realizada",IF(seguimiento[[#This Row],[ige]]="","","Realizada"))</f>
        <v>Realizada</v>
      </c>
      <c r="T1450" t="str">
        <f>IF(S1450="Realizada",seguimiento[[#This Row],[ige]],"")</f>
        <v>&lt; 500</v>
      </c>
      <c r="U1450" t="str">
        <f>IF(OR(seguimiento[[#This Row],[actividadfisica]]="Ejercicio regular",seguimiento[[#This Row],[actividadfisica]]="Actividad deportiva"),"Sí","")</f>
        <v>Sí</v>
      </c>
    </row>
    <row r="1451" spans="1:21" x14ac:dyDescent="0.3">
      <c r="A1451" t="str">
        <f>VLOOKUP(B1451,pacientes_insertados[],2,)</f>
        <v>61e34254ec4ec02e84f5dd93</v>
      </c>
      <c r="B1451">
        <f>seguimiento[[#This Row],[idpaciente]]</f>
        <v>631</v>
      </c>
      <c r="C1451">
        <f t="shared" si="22"/>
        <v>2017</v>
      </c>
      <c r="D1451" s="1">
        <f>seguimiento[[#This Row],[fecha]]</f>
        <v>42817</v>
      </c>
      <c r="E1451" t="str">
        <f>seguimiento[[#This Row],[institucion]]</f>
        <v>HOSPITAL PROVINCIAL de ROSARIO</v>
      </c>
      <c r="F1451" t="str">
        <f>seguimiento[[#This Row],[fallecimiento]]</f>
        <v>No</v>
      </c>
      <c r="J1451" t="str">
        <f>seguimiento[[#This Row],[laboral]]</f>
        <v>Trabaja, parcial</v>
      </c>
      <c r="K1451" t="str">
        <f>seguimiento[[#This Row],[coberturamedica]]</f>
        <v>Sí</v>
      </c>
      <c r="M1451" t="str">
        <f>seguimiento[[#This Row],[Embarazo]]</f>
        <v>No</v>
      </c>
      <c r="N1451" t="str">
        <f>seguimiento[[#This Row],[ncultivosanio]]</f>
        <v>4</v>
      </c>
      <c r="O1451" t="str">
        <f>IF(seguimiento[[#This Row],[curvaglucemia]]="","No realizada","Realizada")</f>
        <v>Realizada</v>
      </c>
      <c r="P1451" t="str">
        <f>IF(O1451="Realizada",seguimiento[[#This Row],[curvaglucemia]],"")</f>
        <v>Normal</v>
      </c>
      <c r="Q1451" t="str">
        <f>IF(seguimiento[[#This Row],[vitaminaDRealizada]]="","",IF(seguimiento[[#This Row],[vitaminaDRealizada]]="No realizado","No realizada","Realizada"))</f>
        <v>Realizada</v>
      </c>
      <c r="R1451" t="str">
        <f>IF(Q1451="Realizada",seguimiento[[#This Row],[vitaminaDRealizada]],"")</f>
        <v>Normal</v>
      </c>
      <c r="S1451" t="str">
        <f>IF(seguimiento[[#This Row],[ige]]="No realizada","No realizada",IF(seguimiento[[#This Row],[ige]]="","","Realizada"))</f>
        <v>Realizada</v>
      </c>
      <c r="T1451" t="str">
        <f>IF(S1451="Realizada",seguimiento[[#This Row],[ige]],"")</f>
        <v>500 - 1.000</v>
      </c>
      <c r="U1451" t="str">
        <f>IF(OR(seguimiento[[#This Row],[actividadfisica]]="Ejercicio regular",seguimiento[[#This Row],[actividadfisica]]="Actividad deportiva"),"Sí","")</f>
        <v>Sí</v>
      </c>
    </row>
    <row r="1452" spans="1:21" x14ac:dyDescent="0.3">
      <c r="A1452" t="str">
        <f>VLOOKUP(B1452,pacientes_insertados[],2,)</f>
        <v>61e34254ec4ec02e84f5dd93</v>
      </c>
      <c r="B1452">
        <f>seguimiento[[#This Row],[idpaciente]]</f>
        <v>631</v>
      </c>
      <c r="C1452">
        <f t="shared" si="22"/>
        <v>2018</v>
      </c>
      <c r="D1452" s="1">
        <f>seguimiento[[#This Row],[fecha]]</f>
        <v>43339</v>
      </c>
      <c r="E1452" t="str">
        <f>seguimiento[[#This Row],[institucion]]</f>
        <v>HOSPITAL PROVINCIAL de ROSARIO</v>
      </c>
      <c r="F1452" t="str">
        <f>seguimiento[[#This Row],[fallecimiento]]</f>
        <v>No</v>
      </c>
      <c r="J1452" t="str">
        <f>seguimiento[[#This Row],[laboral]]</f>
        <v>Trabaja, parcial</v>
      </c>
      <c r="K1452" t="str">
        <f>seguimiento[[#This Row],[coberturamedica]]</f>
        <v>Sí</v>
      </c>
      <c r="M1452" t="str">
        <f>seguimiento[[#This Row],[Embarazo]]</f>
        <v>No</v>
      </c>
      <c r="N1452" t="str">
        <f>seguimiento[[#This Row],[ncultivosanio]]</f>
        <v>6</v>
      </c>
      <c r="O1452" t="str">
        <f>IF(seguimiento[[#This Row],[curvaglucemia]]="","No realizada","Realizada")</f>
        <v>Realizada</v>
      </c>
      <c r="P1452" t="str">
        <f>IF(O1452="Realizada",seguimiento[[#This Row],[curvaglucemia]],"")</f>
        <v>Normal</v>
      </c>
      <c r="Q1452" t="str">
        <f>IF(seguimiento[[#This Row],[vitaminaDRealizada]]="","",IF(seguimiento[[#This Row],[vitaminaDRealizada]]="No realizado","No realizada","Realizada"))</f>
        <v>Realizada</v>
      </c>
      <c r="R1452" t="str">
        <f>IF(Q1452="Realizada",seguimiento[[#This Row],[vitaminaDRealizada]],"")</f>
        <v>Normal</v>
      </c>
      <c r="S1452" t="str">
        <f>IF(seguimiento[[#This Row],[ige]]="No realizada","No realizada",IF(seguimiento[[#This Row],[ige]]="","","Realizada"))</f>
        <v>Realizada</v>
      </c>
      <c r="T1452" t="str">
        <f>IF(S1452="Realizada",seguimiento[[#This Row],[ige]],"")</f>
        <v>500 - 1.000</v>
      </c>
      <c r="U1452" t="str">
        <f>IF(OR(seguimiento[[#This Row],[actividadfisica]]="Ejercicio regular",seguimiento[[#This Row],[actividadfisica]]="Actividad deportiva"),"Sí","")</f>
        <v>Sí</v>
      </c>
    </row>
    <row r="1453" spans="1:21" x14ac:dyDescent="0.3">
      <c r="A1453" t="str">
        <f>VLOOKUP(B1453,pacientes_insertados[],2,)</f>
        <v>61e34254ec4ec02e84f5dd93</v>
      </c>
      <c r="B1453">
        <f>seguimiento[[#This Row],[idpaciente]]</f>
        <v>631</v>
      </c>
      <c r="C1453">
        <f t="shared" si="22"/>
        <v>2019</v>
      </c>
      <c r="D1453" s="1">
        <f>seguimiento[[#This Row],[fecha]]</f>
        <v>43549</v>
      </c>
      <c r="E1453" t="str">
        <f>seguimiento[[#This Row],[institucion]]</f>
        <v>HOSPITAL PROVINCIAL de ROSARIO</v>
      </c>
      <c r="F1453" t="str">
        <f>seguimiento[[#This Row],[fallecimiento]]</f>
        <v>No</v>
      </c>
      <c r="J1453" t="str">
        <f>seguimiento[[#This Row],[laboral]]</f>
        <v>Trabaja, parcial</v>
      </c>
      <c r="K1453" t="str">
        <f>seguimiento[[#This Row],[coberturamedica]]</f>
        <v>Sí</v>
      </c>
      <c r="M1453" t="str">
        <f>seguimiento[[#This Row],[Embarazo]]</f>
        <v>No</v>
      </c>
      <c r="N1453" t="str">
        <f>seguimiento[[#This Row],[ncultivosanio]]</f>
        <v>2</v>
      </c>
      <c r="O1453" t="str">
        <f>IF(seguimiento[[#This Row],[curvaglucemia]]="","No realizada","Realizada")</f>
        <v>Realizada</v>
      </c>
      <c r="P1453" t="str">
        <f>IF(O1453="Realizada",seguimiento[[#This Row],[curvaglucemia]],"")</f>
        <v>Normal</v>
      </c>
      <c r="Q1453" t="str">
        <f>IF(seguimiento[[#This Row],[vitaminaDRealizada]]="","",IF(seguimiento[[#This Row],[vitaminaDRealizada]]="No realizado","No realizada","Realizada"))</f>
        <v>Realizada</v>
      </c>
      <c r="R1453" t="str">
        <f>IF(Q1453="Realizada",seguimiento[[#This Row],[vitaminaDRealizada]],"")</f>
        <v>Normal</v>
      </c>
      <c r="S1453" t="str">
        <f>IF(seguimiento[[#This Row],[ige]]="No realizada","No realizada",IF(seguimiento[[#This Row],[ige]]="","","Realizada"))</f>
        <v>Realizada</v>
      </c>
      <c r="T1453" t="str">
        <f>IF(S1453="Realizada",seguimiento[[#This Row],[ige]],"")</f>
        <v>500 - 1.000</v>
      </c>
      <c r="U1453" t="str">
        <f>IF(OR(seguimiento[[#This Row],[actividadfisica]]="Ejercicio regular",seguimiento[[#This Row],[actividadfisica]]="Actividad deportiva"),"Sí","")</f>
        <v>Sí</v>
      </c>
    </row>
    <row r="1454" spans="1:21" x14ac:dyDescent="0.3">
      <c r="A1454" t="str">
        <f>VLOOKUP(B1454,pacientes_insertados[],2,)</f>
        <v>61e34254ec4ec02e84f5dd8f</v>
      </c>
      <c r="B1454">
        <f>seguimiento[[#This Row],[idpaciente]]</f>
        <v>632</v>
      </c>
      <c r="C1454">
        <f t="shared" si="22"/>
        <v>2009</v>
      </c>
      <c r="D1454" s="1">
        <f>seguimiento[[#This Row],[fecha]]</f>
        <v>40112</v>
      </c>
      <c r="E1454" t="str">
        <f>seguimiento[[#This Row],[institucion]]</f>
        <v>Sanatorio Nuestra Señora del Rosario</v>
      </c>
      <c r="F1454" t="str">
        <f>seguimiento[[#This Row],[fallecimiento]]</f>
        <v>No</v>
      </c>
      <c r="I1454" t="str">
        <f>seguimiento[[#This Row],[educacion]]</f>
        <v>Universitario Incompleto</v>
      </c>
      <c r="J1454" t="str">
        <f>seguimiento[[#This Row],[laboral]]</f>
        <v>No trabaja</v>
      </c>
      <c r="K1454" t="str">
        <f>seguimiento[[#This Row],[coberturamedica]]</f>
        <v>Sí</v>
      </c>
      <c r="M1454" t="str">
        <f>seguimiento[[#This Row],[Embarazo]]</f>
        <v>No</v>
      </c>
      <c r="O1454" t="str">
        <f>IF(seguimiento[[#This Row],[curvaglucemia]]="","No realizada","Realizada")</f>
        <v>No realizada</v>
      </c>
      <c r="P1454" t="str">
        <f>IF(O1454="Realizada",seguimiento[[#This Row],[curvaglucemia]],"")</f>
        <v/>
      </c>
      <c r="Q1454" t="str">
        <f>IF(seguimiento[[#This Row],[vitaminaDRealizada]]="","",IF(seguimiento[[#This Row],[vitaminaDRealizada]]="No realizado","No realizada","Realizada"))</f>
        <v/>
      </c>
      <c r="R1454" t="str">
        <f>IF(Q1454="Realizada",seguimiento[[#This Row],[vitaminaDRealizada]],"")</f>
        <v/>
      </c>
      <c r="S1454" t="str">
        <f>IF(seguimiento[[#This Row],[ige]]="No realizada","No realizada",IF(seguimiento[[#This Row],[ige]]="","","Realizada"))</f>
        <v/>
      </c>
      <c r="T1454" t="str">
        <f>IF(S1454="Realizada",seguimiento[[#This Row],[ige]],"")</f>
        <v/>
      </c>
      <c r="U1454" t="str">
        <f>IF(OR(seguimiento[[#This Row],[actividadfisica]]="Ejercicio regular",seguimiento[[#This Row],[actividadfisica]]="Actividad deportiva"),"Sí","")</f>
        <v/>
      </c>
    </row>
    <row r="1455" spans="1:21" x14ac:dyDescent="0.3">
      <c r="A1455" t="str">
        <f>VLOOKUP(B1455,pacientes_insertados[],2,)</f>
        <v>61e34254ec4ec02e84f5dd97</v>
      </c>
      <c r="B1455">
        <f>seguimiento[[#This Row],[idpaciente]]</f>
        <v>637</v>
      </c>
      <c r="C1455">
        <f t="shared" si="22"/>
        <v>2012</v>
      </c>
      <c r="D1455" s="1">
        <f>seguimiento[[#This Row],[fecha]]</f>
        <v>41204</v>
      </c>
      <c r="E1455" t="str">
        <f>seguimiento[[#This Row],[institucion]]</f>
        <v>HOSPITAL de PEDIATRÍA "Juan P. Garrahan"</v>
      </c>
      <c r="F1455" t="str">
        <f>seguimiento[[#This Row],[fallecimiento]]</f>
        <v>No</v>
      </c>
      <c r="K1455" t="str">
        <f>seguimiento[[#This Row],[coberturamedica]]</f>
        <v>Sí</v>
      </c>
      <c r="M1455" t="str">
        <f>seguimiento[[#This Row],[Embarazo]]</f>
        <v>No</v>
      </c>
      <c r="N1455" t="str">
        <f>seguimiento[[#This Row],[ncultivosanio]]</f>
        <v>4</v>
      </c>
      <c r="O1455" t="str">
        <f>IF(seguimiento[[#This Row],[curvaglucemia]]="","No realizada","Realizada")</f>
        <v>Realizada</v>
      </c>
      <c r="P1455" t="str">
        <f>IF(O1455="Realizada",seguimiento[[#This Row],[curvaglucemia]],"")</f>
        <v>Normal</v>
      </c>
      <c r="Q1455" t="str">
        <f>IF(seguimiento[[#This Row],[vitaminaDRealizada]]="","",IF(seguimiento[[#This Row],[vitaminaDRealizada]]="No realizado","No realizada","Realizada"))</f>
        <v/>
      </c>
      <c r="R1455" t="str">
        <f>IF(Q1455="Realizada",seguimiento[[#This Row],[vitaminaDRealizada]],"")</f>
        <v/>
      </c>
      <c r="S1455" t="str">
        <f>IF(seguimiento[[#This Row],[ige]]="No realizada","No realizada",IF(seguimiento[[#This Row],[ige]]="","","Realizada"))</f>
        <v/>
      </c>
      <c r="T1455" t="str">
        <f>IF(S1455="Realizada",seguimiento[[#This Row],[ige]],"")</f>
        <v/>
      </c>
      <c r="U1455" t="str">
        <f>IF(OR(seguimiento[[#This Row],[actividadfisica]]="Ejercicio regular",seguimiento[[#This Row],[actividadfisica]]="Actividad deportiva"),"Sí","")</f>
        <v/>
      </c>
    </row>
    <row r="1456" spans="1:21" x14ac:dyDescent="0.3">
      <c r="A1456" t="str">
        <f>VLOOKUP(B1456,pacientes_insertados[],2,)</f>
        <v>61e34254ec4ec02e84f5dd97</v>
      </c>
      <c r="B1456">
        <f>seguimiento[[#This Row],[idpaciente]]</f>
        <v>637</v>
      </c>
      <c r="C1456">
        <f t="shared" si="22"/>
        <v>2013</v>
      </c>
      <c r="D1456" s="1">
        <f>seguimiento[[#This Row],[fecha]]</f>
        <v>41610</v>
      </c>
      <c r="E1456" t="str">
        <f>seguimiento[[#This Row],[institucion]]</f>
        <v>HOSPITAL de PEDIATRÍA "Juan P. Garrahan"</v>
      </c>
      <c r="F1456" t="str">
        <f>seguimiento[[#This Row],[fallecimiento]]</f>
        <v>No</v>
      </c>
      <c r="K1456" t="str">
        <f>seguimiento[[#This Row],[coberturamedica]]</f>
        <v>Sí</v>
      </c>
      <c r="M1456" t="str">
        <f>seguimiento[[#This Row],[Embarazo]]</f>
        <v>No</v>
      </c>
      <c r="N1456" t="str">
        <f>seguimiento[[#This Row],[ncultivosanio]]</f>
        <v>5</v>
      </c>
      <c r="O1456" t="str">
        <f>IF(seguimiento[[#This Row],[curvaglucemia]]="","No realizada","Realizada")</f>
        <v>Realizada</v>
      </c>
      <c r="P1456" t="str">
        <f>IF(O1456="Realizada",seguimiento[[#This Row],[curvaglucemia]],"")</f>
        <v>Normal</v>
      </c>
      <c r="Q1456" t="str">
        <f>IF(seguimiento[[#This Row],[vitaminaDRealizada]]="","",IF(seguimiento[[#This Row],[vitaminaDRealizada]]="No realizado","No realizada","Realizada"))</f>
        <v/>
      </c>
      <c r="R1456" t="str">
        <f>IF(Q1456="Realizada",seguimiento[[#This Row],[vitaminaDRealizada]],"")</f>
        <v/>
      </c>
      <c r="S1456" t="str">
        <f>IF(seguimiento[[#This Row],[ige]]="No realizada","No realizada",IF(seguimiento[[#This Row],[ige]]="","","Realizada"))</f>
        <v>Realizada</v>
      </c>
      <c r="T1456" t="str">
        <f>IF(S1456="Realizada",seguimiento[[#This Row],[ige]],"")</f>
        <v>&lt; 500</v>
      </c>
      <c r="U1456" t="str">
        <f>IF(OR(seguimiento[[#This Row],[actividadfisica]]="Ejercicio regular",seguimiento[[#This Row],[actividadfisica]]="Actividad deportiva"),"Sí","")</f>
        <v/>
      </c>
    </row>
    <row r="1457" spans="1:21" x14ac:dyDescent="0.3">
      <c r="A1457" t="str">
        <f>VLOOKUP(B1457,pacientes_insertados[],2,)</f>
        <v>61e34254ec4ec02e84f5dd97</v>
      </c>
      <c r="B1457">
        <f>seguimiento[[#This Row],[idpaciente]]</f>
        <v>637</v>
      </c>
      <c r="C1457">
        <f t="shared" si="22"/>
        <v>2014</v>
      </c>
      <c r="D1457" s="1">
        <f>seguimiento[[#This Row],[fecha]]</f>
        <v>41988</v>
      </c>
      <c r="E1457" t="str">
        <f>seguimiento[[#This Row],[institucion]]</f>
        <v>HOSPITAL de PEDIATRÍA "Juan P. Garrahan"</v>
      </c>
      <c r="F1457" t="str">
        <f>seguimiento[[#This Row],[fallecimiento]]</f>
        <v>No</v>
      </c>
      <c r="K1457" t="str">
        <f>seguimiento[[#This Row],[coberturamedica]]</f>
        <v>Sí</v>
      </c>
      <c r="M1457" t="str">
        <f>seguimiento[[#This Row],[Embarazo]]</f>
        <v>No</v>
      </c>
      <c r="N1457" t="str">
        <f>seguimiento[[#This Row],[ncultivosanio]]</f>
        <v>4</v>
      </c>
      <c r="O1457" t="str">
        <f>IF(seguimiento[[#This Row],[curvaglucemia]]="","No realizada","Realizada")</f>
        <v>Realizada</v>
      </c>
      <c r="P1457" t="str">
        <f>IF(O1457="Realizada",seguimiento[[#This Row],[curvaglucemia]],"")</f>
        <v>Normal</v>
      </c>
      <c r="Q1457" t="str">
        <f>IF(seguimiento[[#This Row],[vitaminaDRealizada]]="","",IF(seguimiento[[#This Row],[vitaminaDRealizada]]="No realizado","No realizada","Realizada"))</f>
        <v>Realizada</v>
      </c>
      <c r="R1457" t="str">
        <f>IF(Q1457="Realizada",seguimiento[[#This Row],[vitaminaDRealizada]],"")</f>
        <v>Normal</v>
      </c>
      <c r="S1457" t="str">
        <f>IF(seguimiento[[#This Row],[ige]]="No realizada","No realizada",IF(seguimiento[[#This Row],[ige]]="","","Realizada"))</f>
        <v>Realizada</v>
      </c>
      <c r="T1457" t="str">
        <f>IF(S1457="Realizada",seguimiento[[#This Row],[ige]],"")</f>
        <v>&lt; 500</v>
      </c>
      <c r="U1457" t="str">
        <f>IF(OR(seguimiento[[#This Row],[actividadfisica]]="Ejercicio regular",seguimiento[[#This Row],[actividadfisica]]="Actividad deportiva"),"Sí","")</f>
        <v/>
      </c>
    </row>
    <row r="1458" spans="1:21" x14ac:dyDescent="0.3">
      <c r="A1458" t="str">
        <f>VLOOKUP(B1458,pacientes_insertados[],2,)</f>
        <v>61e34254ec4ec02e84f5dd97</v>
      </c>
      <c r="B1458">
        <f>seguimiento[[#This Row],[idpaciente]]</f>
        <v>637</v>
      </c>
      <c r="C1458">
        <f t="shared" si="22"/>
        <v>2015</v>
      </c>
      <c r="D1458" s="1">
        <f>seguimiento[[#This Row],[fecha]]</f>
        <v>42282</v>
      </c>
      <c r="E1458" t="str">
        <f>seguimiento[[#This Row],[institucion]]</f>
        <v>HOSPITAL de PEDIATRÍA "Juan P. Garrahan"</v>
      </c>
      <c r="F1458" t="str">
        <f>seguimiento[[#This Row],[fallecimiento]]</f>
        <v>No</v>
      </c>
      <c r="K1458" t="str">
        <f>seguimiento[[#This Row],[coberturamedica]]</f>
        <v>Sí</v>
      </c>
      <c r="M1458" t="str">
        <f>seguimiento[[#This Row],[Embarazo]]</f>
        <v>No</v>
      </c>
      <c r="N1458" t="str">
        <f>seguimiento[[#This Row],[ncultivosanio]]</f>
        <v>3</v>
      </c>
      <c r="O1458" t="str">
        <f>IF(seguimiento[[#This Row],[curvaglucemia]]="","No realizada","Realizada")</f>
        <v>Realizada</v>
      </c>
      <c r="P1458" t="str">
        <f>IF(O1458="Realizada",seguimiento[[#This Row],[curvaglucemia]],"")</f>
        <v>Normal</v>
      </c>
      <c r="Q1458" t="str">
        <f>IF(seguimiento[[#This Row],[vitaminaDRealizada]]="","",IF(seguimiento[[#This Row],[vitaminaDRealizada]]="No realizado","No realizada","Realizada"))</f>
        <v>Realizada</v>
      </c>
      <c r="R1458" t="str">
        <f>IF(Q1458="Realizada",seguimiento[[#This Row],[vitaminaDRealizada]],"")</f>
        <v>Normal</v>
      </c>
      <c r="S1458" t="str">
        <f>IF(seguimiento[[#This Row],[ige]]="No realizada","No realizada",IF(seguimiento[[#This Row],[ige]]="","","Realizada"))</f>
        <v>Realizada</v>
      </c>
      <c r="T1458" t="str">
        <f>IF(S1458="Realizada",seguimiento[[#This Row],[ige]],"")</f>
        <v>&lt; 500</v>
      </c>
      <c r="U1458" t="str">
        <f>IF(OR(seguimiento[[#This Row],[actividadfisica]]="Ejercicio regular",seguimiento[[#This Row],[actividadfisica]]="Actividad deportiva"),"Sí","")</f>
        <v/>
      </c>
    </row>
    <row r="1459" spans="1:21" x14ac:dyDescent="0.3">
      <c r="A1459" t="str">
        <f>VLOOKUP(B1459,pacientes_insertados[],2,)</f>
        <v>61e34254ec4ec02e84f5dd97</v>
      </c>
      <c r="B1459">
        <f>seguimiento[[#This Row],[idpaciente]]</f>
        <v>637</v>
      </c>
      <c r="C1459">
        <f t="shared" si="22"/>
        <v>2016</v>
      </c>
      <c r="D1459" s="1">
        <f>seguimiento[[#This Row],[fecha]]</f>
        <v>42478</v>
      </c>
      <c r="E1459" t="str">
        <f>seguimiento[[#This Row],[institucion]]</f>
        <v>HOSPITAL de PEDIATRÍA "Juan P. Garrahan"</v>
      </c>
      <c r="F1459" t="str">
        <f>seguimiento[[#This Row],[fallecimiento]]</f>
        <v>No</v>
      </c>
      <c r="K1459" t="str">
        <f>seguimiento[[#This Row],[coberturamedica]]</f>
        <v>Sí</v>
      </c>
      <c r="M1459" t="str">
        <f>seguimiento[[#This Row],[Embarazo]]</f>
        <v>No</v>
      </c>
      <c r="N1459" t="str">
        <f>seguimiento[[#This Row],[ncultivosanio]]</f>
        <v>2</v>
      </c>
      <c r="O1459" t="str">
        <f>IF(seguimiento[[#This Row],[curvaglucemia]]="","No realizada","Realizada")</f>
        <v>Realizada</v>
      </c>
      <c r="P1459" t="str">
        <f>IF(O1459="Realizada",seguimiento[[#This Row],[curvaglucemia]],"")</f>
        <v>Normal</v>
      </c>
      <c r="Q1459" t="str">
        <f>IF(seguimiento[[#This Row],[vitaminaDRealizada]]="","",IF(seguimiento[[#This Row],[vitaminaDRealizada]]="No realizado","No realizada","Realizada"))</f>
        <v>No realizada</v>
      </c>
      <c r="R1459" t="str">
        <f>IF(Q1459="Realizada",seguimiento[[#This Row],[vitaminaDRealizada]],"")</f>
        <v/>
      </c>
      <c r="S1459" t="str">
        <f>IF(seguimiento[[#This Row],[ige]]="No realizada","No realizada",IF(seguimiento[[#This Row],[ige]]="","","Realizada"))</f>
        <v>Realizada</v>
      </c>
      <c r="T1459" t="str">
        <f>IF(S1459="Realizada",seguimiento[[#This Row],[ige]],"")</f>
        <v>&lt; 500</v>
      </c>
      <c r="U1459" t="str">
        <f>IF(OR(seguimiento[[#This Row],[actividadfisica]]="Ejercicio regular",seguimiento[[#This Row],[actividadfisica]]="Actividad deportiva"),"Sí","")</f>
        <v>Sí</v>
      </c>
    </row>
    <row r="1460" spans="1:21" x14ac:dyDescent="0.3">
      <c r="A1460" t="str">
        <f>VLOOKUP(B1460,pacientes_insertados[],2,)</f>
        <v>61e34254ec4ec02e84f5dd98</v>
      </c>
      <c r="B1460">
        <f>seguimiento[[#This Row],[idpaciente]]</f>
        <v>638</v>
      </c>
      <c r="C1460">
        <f t="shared" si="22"/>
        <v>2013</v>
      </c>
      <c r="D1460" s="1">
        <f>seguimiento[[#This Row],[fecha]]</f>
        <v>41338</v>
      </c>
      <c r="E1460" t="str">
        <f>seguimiento[[#This Row],[institucion]]</f>
        <v>Hospital de Niños Ricardo Gutiérrez</v>
      </c>
      <c r="F1460" t="str">
        <f>seguimiento[[#This Row],[fallecimiento]]</f>
        <v>No</v>
      </c>
      <c r="I1460" t="str">
        <f>seguimiento[[#This Row],[educacion]]</f>
        <v>Analfabeta</v>
      </c>
      <c r="K1460" t="str">
        <f>seguimiento[[#This Row],[coberturamedica]]</f>
        <v>Sí</v>
      </c>
      <c r="L1460" t="str">
        <f>seguimiento[[#This Row],[ntratendovenosos]]</f>
        <v>1</v>
      </c>
      <c r="M1460" t="str">
        <f>seguimiento[[#This Row],[Embarazo]]</f>
        <v>No</v>
      </c>
      <c r="N1460" t="str">
        <f>seguimiento[[#This Row],[ncultivosanio]]</f>
        <v>4</v>
      </c>
      <c r="O1460" t="str">
        <f>IF(seguimiento[[#This Row],[curvaglucemia]]="","No realizada","Realizada")</f>
        <v>No realizada</v>
      </c>
      <c r="P1460" t="str">
        <f>IF(O1460="Realizada",seguimiento[[#This Row],[curvaglucemia]],"")</f>
        <v/>
      </c>
      <c r="Q1460" t="str">
        <f>IF(seguimiento[[#This Row],[vitaminaDRealizada]]="","",IF(seguimiento[[#This Row],[vitaminaDRealizada]]="No realizado","No realizada","Realizada"))</f>
        <v/>
      </c>
      <c r="R1460" t="str">
        <f>IF(Q1460="Realizada",seguimiento[[#This Row],[vitaminaDRealizada]],"")</f>
        <v/>
      </c>
      <c r="S1460" t="str">
        <f>IF(seguimiento[[#This Row],[ige]]="No realizada","No realizada",IF(seguimiento[[#This Row],[ige]]="","","Realizada"))</f>
        <v>Realizada</v>
      </c>
      <c r="T1460" t="str">
        <f>IF(S1460="Realizada",seguimiento[[#This Row],[ige]],"")</f>
        <v>&lt; 500</v>
      </c>
      <c r="U1460" t="str">
        <f>IF(OR(seguimiento[[#This Row],[actividadfisica]]="Ejercicio regular",seguimiento[[#This Row],[actividadfisica]]="Actividad deportiva"),"Sí","")</f>
        <v>Sí</v>
      </c>
    </row>
    <row r="1461" spans="1:21" x14ac:dyDescent="0.3">
      <c r="A1461" t="str">
        <f>VLOOKUP(B1461,pacientes_insertados[],2,)</f>
        <v>61e34254ec4ec02e84f5dd98</v>
      </c>
      <c r="B1461">
        <f>seguimiento[[#This Row],[idpaciente]]</f>
        <v>638</v>
      </c>
      <c r="C1461">
        <f t="shared" si="22"/>
        <v>2015</v>
      </c>
      <c r="D1461" s="1">
        <f>seguimiento[[#This Row],[fecha]]</f>
        <v>42107</v>
      </c>
      <c r="E1461" t="str">
        <f>seguimiento[[#This Row],[institucion]]</f>
        <v>Hospital de Niños Ricardo Gutiérrez</v>
      </c>
      <c r="F1461" t="str">
        <f>seguimiento[[#This Row],[fallecimiento]]</f>
        <v>No</v>
      </c>
      <c r="K1461" t="str">
        <f>seguimiento[[#This Row],[coberturamedica]]</f>
        <v>Sí</v>
      </c>
      <c r="M1461" t="str">
        <f>seguimiento[[#This Row],[Embarazo]]</f>
        <v>No</v>
      </c>
      <c r="N1461" t="str">
        <f>seguimiento[[#This Row],[ncultivosanio]]</f>
        <v>4</v>
      </c>
      <c r="O1461" t="str">
        <f>IF(seguimiento[[#This Row],[curvaglucemia]]="","No realizada","Realizada")</f>
        <v>No realizada</v>
      </c>
      <c r="P1461" t="str">
        <f>IF(O1461="Realizada",seguimiento[[#This Row],[curvaglucemia]],"")</f>
        <v/>
      </c>
      <c r="Q1461" t="str">
        <f>IF(seguimiento[[#This Row],[vitaminaDRealizada]]="","",IF(seguimiento[[#This Row],[vitaminaDRealizada]]="No realizado","No realizada","Realizada"))</f>
        <v>Realizada</v>
      </c>
      <c r="R1461" t="str">
        <f>IF(Q1461="Realizada",seguimiento[[#This Row],[vitaminaDRealizada]],"")</f>
        <v>Bajo</v>
      </c>
      <c r="S1461" t="str">
        <f>IF(seguimiento[[#This Row],[ige]]="No realizada","No realizada",IF(seguimiento[[#This Row],[ige]]="","","Realizada"))</f>
        <v>Realizada</v>
      </c>
      <c r="T1461" t="str">
        <f>IF(S1461="Realizada",seguimiento[[#This Row],[ige]],"")</f>
        <v>&lt; 500</v>
      </c>
      <c r="U1461" t="str">
        <f>IF(OR(seguimiento[[#This Row],[actividadfisica]]="Ejercicio regular",seguimiento[[#This Row],[actividadfisica]]="Actividad deportiva"),"Sí","")</f>
        <v>Sí</v>
      </c>
    </row>
    <row r="1462" spans="1:21" x14ac:dyDescent="0.3">
      <c r="A1462" t="str">
        <f>VLOOKUP(B1462,pacientes_insertados[],2,)</f>
        <v>61e34254ec4ec02e84f5dd98</v>
      </c>
      <c r="B1462">
        <f>seguimiento[[#This Row],[idpaciente]]</f>
        <v>638</v>
      </c>
      <c r="C1462">
        <f t="shared" si="22"/>
        <v>2016</v>
      </c>
      <c r="D1462" s="1">
        <f>seguimiento[[#This Row],[fecha]]</f>
        <v>42661</v>
      </c>
      <c r="E1462" t="str">
        <f>seguimiento[[#This Row],[institucion]]</f>
        <v>Hospital de Niños Ricardo Gutiérrez</v>
      </c>
      <c r="F1462" t="str">
        <f>seguimiento[[#This Row],[fallecimiento]]</f>
        <v>No</v>
      </c>
      <c r="K1462" t="str">
        <f>seguimiento[[#This Row],[coberturamedica]]</f>
        <v>Sí</v>
      </c>
      <c r="M1462" t="str">
        <f>seguimiento[[#This Row],[Embarazo]]</f>
        <v>No</v>
      </c>
      <c r="N1462" t="str">
        <f>seguimiento[[#This Row],[ncultivosanio]]</f>
        <v>4</v>
      </c>
      <c r="O1462" t="str">
        <f>IF(seguimiento[[#This Row],[curvaglucemia]]="","No realizada","Realizada")</f>
        <v>No realizada</v>
      </c>
      <c r="P1462" t="str">
        <f>IF(O1462="Realizada",seguimiento[[#This Row],[curvaglucemia]],"")</f>
        <v/>
      </c>
      <c r="Q1462" t="str">
        <f>IF(seguimiento[[#This Row],[vitaminaDRealizada]]="","",IF(seguimiento[[#This Row],[vitaminaDRealizada]]="No realizado","No realizada","Realizada"))</f>
        <v>No realizada</v>
      </c>
      <c r="R1462" t="str">
        <f>IF(Q1462="Realizada",seguimiento[[#This Row],[vitaminaDRealizada]],"")</f>
        <v/>
      </c>
      <c r="S1462" t="str">
        <f>IF(seguimiento[[#This Row],[ige]]="No realizada","No realizada",IF(seguimiento[[#This Row],[ige]]="","","Realizada"))</f>
        <v>Realizada</v>
      </c>
      <c r="T1462" t="str">
        <f>IF(S1462="Realizada",seguimiento[[#This Row],[ige]],"")</f>
        <v>&lt; 500</v>
      </c>
      <c r="U1462" t="str">
        <f>IF(OR(seguimiento[[#This Row],[actividadfisica]]="Ejercicio regular",seguimiento[[#This Row],[actividadfisica]]="Actividad deportiva"),"Sí","")</f>
        <v>Sí</v>
      </c>
    </row>
    <row r="1463" spans="1:21" x14ac:dyDescent="0.3">
      <c r="A1463" t="str">
        <f>VLOOKUP(B1463,pacientes_insertados[],2,)</f>
        <v>61e34254ec4ec02e84f5dd99</v>
      </c>
      <c r="B1463">
        <f>seguimiento[[#This Row],[idpaciente]]</f>
        <v>639</v>
      </c>
      <c r="C1463">
        <f t="shared" si="22"/>
        <v>2013</v>
      </c>
      <c r="D1463" s="1">
        <f>seguimiento[[#This Row],[fecha]]</f>
        <v>41338</v>
      </c>
      <c r="E1463" t="str">
        <f>seguimiento[[#This Row],[institucion]]</f>
        <v>Hospital de Niños Ricardo Gutiérrez</v>
      </c>
      <c r="F1463" t="str">
        <f>seguimiento[[#This Row],[fallecimiento]]</f>
        <v>No</v>
      </c>
      <c r="I1463" t="str">
        <f>seguimiento[[#This Row],[educacion]]</f>
        <v>Analfabeta</v>
      </c>
      <c r="K1463" t="str">
        <f>seguimiento[[#This Row],[coberturamedica]]</f>
        <v>Sí</v>
      </c>
      <c r="M1463" t="str">
        <f>seguimiento[[#This Row],[Embarazo]]</f>
        <v>No</v>
      </c>
      <c r="N1463" t="str">
        <f>seguimiento[[#This Row],[ncultivosanio]]</f>
        <v>6</v>
      </c>
      <c r="O1463" t="str">
        <f>IF(seguimiento[[#This Row],[curvaglucemia]]="","No realizada","Realizada")</f>
        <v>No realizada</v>
      </c>
      <c r="P1463" t="str">
        <f>IF(O1463="Realizada",seguimiento[[#This Row],[curvaglucemia]],"")</f>
        <v/>
      </c>
      <c r="Q1463" t="str">
        <f>IF(seguimiento[[#This Row],[vitaminaDRealizada]]="","",IF(seguimiento[[#This Row],[vitaminaDRealizada]]="No realizado","No realizada","Realizada"))</f>
        <v/>
      </c>
      <c r="R1463" t="str">
        <f>IF(Q1463="Realizada",seguimiento[[#This Row],[vitaminaDRealizada]],"")</f>
        <v/>
      </c>
      <c r="S1463" t="str">
        <f>IF(seguimiento[[#This Row],[ige]]="No realizada","No realizada",IF(seguimiento[[#This Row],[ige]]="","","Realizada"))</f>
        <v/>
      </c>
      <c r="T1463" t="str">
        <f>IF(S1463="Realizada",seguimiento[[#This Row],[ige]],"")</f>
        <v/>
      </c>
      <c r="U1463" t="str">
        <f>IF(OR(seguimiento[[#This Row],[actividadfisica]]="Ejercicio regular",seguimiento[[#This Row],[actividadfisica]]="Actividad deportiva"),"Sí","")</f>
        <v>Sí</v>
      </c>
    </row>
    <row r="1464" spans="1:21" x14ac:dyDescent="0.3">
      <c r="A1464" t="str">
        <f>VLOOKUP(B1464,pacientes_insertados[],2,)</f>
        <v>61e34254ec4ec02e84f5dd9a</v>
      </c>
      <c r="B1464">
        <f>seguimiento[[#This Row],[idpaciente]]</f>
        <v>640</v>
      </c>
      <c r="C1464">
        <f t="shared" si="22"/>
        <v>2012</v>
      </c>
      <c r="D1464" s="1">
        <f>seguimiento[[#This Row],[fecha]]</f>
        <v>41255</v>
      </c>
      <c r="E1464" t="str">
        <f>seguimiento[[#This Row],[institucion]]</f>
        <v>Clínica y Maternidad del Sol</v>
      </c>
      <c r="F1464" t="str">
        <f>seguimiento[[#This Row],[fallecimiento]]</f>
        <v>No</v>
      </c>
      <c r="K1464" t="str">
        <f>seguimiento[[#This Row],[coberturamedica]]</f>
        <v>Sí</v>
      </c>
      <c r="M1464" t="str">
        <f>seguimiento[[#This Row],[Embarazo]]</f>
        <v>No</v>
      </c>
      <c r="O1464" t="str">
        <f>IF(seguimiento[[#This Row],[curvaglucemia]]="","No realizada","Realizada")</f>
        <v>No realizada</v>
      </c>
      <c r="P1464" t="str">
        <f>IF(O1464="Realizada",seguimiento[[#This Row],[curvaglucemia]],"")</f>
        <v/>
      </c>
      <c r="Q1464" t="str">
        <f>IF(seguimiento[[#This Row],[vitaminaDRealizada]]="","",IF(seguimiento[[#This Row],[vitaminaDRealizada]]="No realizado","No realizada","Realizada"))</f>
        <v/>
      </c>
      <c r="R1464" t="str">
        <f>IF(Q1464="Realizada",seguimiento[[#This Row],[vitaminaDRealizada]],"")</f>
        <v/>
      </c>
      <c r="S1464" t="str">
        <f>IF(seguimiento[[#This Row],[ige]]="No realizada","No realizada",IF(seguimiento[[#This Row],[ige]]="","","Realizada"))</f>
        <v/>
      </c>
      <c r="T1464" t="str">
        <f>IF(S1464="Realizada",seguimiento[[#This Row],[ige]],"")</f>
        <v/>
      </c>
      <c r="U1464" t="str">
        <f>IF(OR(seguimiento[[#This Row],[actividadfisica]]="Ejercicio regular",seguimiento[[#This Row],[actividadfisica]]="Actividad deportiva"),"Sí","")</f>
        <v/>
      </c>
    </row>
    <row r="1465" spans="1:21" x14ac:dyDescent="0.3">
      <c r="A1465" t="str">
        <f>VLOOKUP(B1465,pacientes_insertados[],2,)</f>
        <v>61e34254ec4ec02e84f5dd9a</v>
      </c>
      <c r="B1465">
        <f>seguimiento[[#This Row],[idpaciente]]</f>
        <v>640</v>
      </c>
      <c r="C1465">
        <f t="shared" si="22"/>
        <v>2013</v>
      </c>
      <c r="D1465" s="1">
        <f>seguimiento[[#This Row],[fecha]]</f>
        <v>41577</v>
      </c>
      <c r="E1465" t="str">
        <f>seguimiento[[#This Row],[institucion]]</f>
        <v>Clínica y Maternidad del Sol</v>
      </c>
      <c r="F1465" t="str">
        <f>seguimiento[[#This Row],[fallecimiento]]</f>
        <v>No</v>
      </c>
      <c r="K1465" t="str">
        <f>seguimiento[[#This Row],[coberturamedica]]</f>
        <v>Sí</v>
      </c>
      <c r="L1465" t="str">
        <f>seguimiento[[#This Row],[ntratendovenosos]]</f>
        <v>1</v>
      </c>
      <c r="M1465" t="str">
        <f>seguimiento[[#This Row],[Embarazo]]</f>
        <v>No</v>
      </c>
      <c r="N1465" t="str">
        <f>seguimiento[[#This Row],[ncultivosanio]]</f>
        <v>2</v>
      </c>
      <c r="O1465" t="str">
        <f>IF(seguimiento[[#This Row],[curvaglucemia]]="","No realizada","Realizada")</f>
        <v>Realizada</v>
      </c>
      <c r="P1465" t="str">
        <f>IF(O1465="Realizada",seguimiento[[#This Row],[curvaglucemia]],"")</f>
        <v>Normal</v>
      </c>
      <c r="Q1465" t="str">
        <f>IF(seguimiento[[#This Row],[vitaminaDRealizada]]="","",IF(seguimiento[[#This Row],[vitaminaDRealizada]]="No realizado","No realizada","Realizada"))</f>
        <v/>
      </c>
      <c r="R1465" t="str">
        <f>IF(Q1465="Realizada",seguimiento[[#This Row],[vitaminaDRealizada]],"")</f>
        <v/>
      </c>
      <c r="S1465" t="str">
        <f>IF(seguimiento[[#This Row],[ige]]="No realizada","No realizada",IF(seguimiento[[#This Row],[ige]]="","","Realizada"))</f>
        <v/>
      </c>
      <c r="T1465" t="str">
        <f>IF(S1465="Realizada",seguimiento[[#This Row],[ige]],"")</f>
        <v/>
      </c>
      <c r="U1465" t="str">
        <f>IF(OR(seguimiento[[#This Row],[actividadfisica]]="Ejercicio regular",seguimiento[[#This Row],[actividadfisica]]="Actividad deportiva"),"Sí","")</f>
        <v/>
      </c>
    </row>
    <row r="1466" spans="1:21" x14ac:dyDescent="0.3">
      <c r="A1466" t="str">
        <f>VLOOKUP(B1466,pacientes_insertados[],2,)</f>
        <v>61e34254ec4ec02e84f5dd9a</v>
      </c>
      <c r="B1466">
        <f>seguimiento[[#This Row],[idpaciente]]</f>
        <v>640</v>
      </c>
      <c r="C1466">
        <f t="shared" si="22"/>
        <v>2014</v>
      </c>
      <c r="D1466" s="1">
        <f>seguimiento[[#This Row],[fecha]]</f>
        <v>41885</v>
      </c>
      <c r="E1466" t="str">
        <f>seguimiento[[#This Row],[institucion]]</f>
        <v>Clínica y Maternidad del Sol</v>
      </c>
      <c r="F1466" t="str">
        <f>seguimiento[[#This Row],[fallecimiento]]</f>
        <v>No</v>
      </c>
      <c r="K1466" t="str">
        <f>seguimiento[[#This Row],[coberturamedica]]</f>
        <v>Sí</v>
      </c>
      <c r="M1466" t="str">
        <f>seguimiento[[#This Row],[Embarazo]]</f>
        <v>No</v>
      </c>
      <c r="O1466" t="str">
        <f>IF(seguimiento[[#This Row],[curvaglucemia]]="","No realizada","Realizada")</f>
        <v>No realizada</v>
      </c>
      <c r="P1466" t="str">
        <f>IF(O1466="Realizada",seguimiento[[#This Row],[curvaglucemia]],"")</f>
        <v/>
      </c>
      <c r="Q1466" t="str">
        <f>IF(seguimiento[[#This Row],[vitaminaDRealizada]]="","",IF(seguimiento[[#This Row],[vitaminaDRealizada]]="No realizado","No realizada","Realizada"))</f>
        <v>No realizada</v>
      </c>
      <c r="R1466" t="str">
        <f>IF(Q1466="Realizada",seguimiento[[#This Row],[vitaminaDRealizada]],"")</f>
        <v/>
      </c>
      <c r="S1466" t="str">
        <f>IF(seguimiento[[#This Row],[ige]]="No realizada","No realizada",IF(seguimiento[[#This Row],[ige]]="","","Realizada"))</f>
        <v/>
      </c>
      <c r="T1466" t="str">
        <f>IF(S1466="Realizada",seguimiento[[#This Row],[ige]],"")</f>
        <v/>
      </c>
      <c r="U1466" t="str">
        <f>IF(OR(seguimiento[[#This Row],[actividadfisica]]="Ejercicio regular",seguimiento[[#This Row],[actividadfisica]]="Actividad deportiva"),"Sí","")</f>
        <v/>
      </c>
    </row>
    <row r="1467" spans="1:21" x14ac:dyDescent="0.3">
      <c r="A1467" t="str">
        <f>VLOOKUP(B1467,pacientes_insertados[],2,)</f>
        <v>61e34254ec4ec02e84f5dd9a</v>
      </c>
      <c r="B1467">
        <f>seguimiento[[#This Row],[idpaciente]]</f>
        <v>640</v>
      </c>
      <c r="C1467">
        <f t="shared" si="22"/>
        <v>2015</v>
      </c>
      <c r="D1467" s="1">
        <f>seguimiento[[#This Row],[fecha]]</f>
        <v>42319</v>
      </c>
      <c r="E1467" t="str">
        <f>seguimiento[[#This Row],[institucion]]</f>
        <v>Clínica y Maternidad del Sol</v>
      </c>
      <c r="F1467" t="str">
        <f>seguimiento[[#This Row],[fallecimiento]]</f>
        <v>No</v>
      </c>
      <c r="K1467" t="str">
        <f>seguimiento[[#This Row],[coberturamedica]]</f>
        <v>Sí</v>
      </c>
      <c r="M1467" t="str">
        <f>seguimiento[[#This Row],[Embarazo]]</f>
        <v>No</v>
      </c>
      <c r="N1467" t="str">
        <f>seguimiento[[#This Row],[ncultivosanio]]</f>
        <v>3</v>
      </c>
      <c r="O1467" t="str">
        <f>IF(seguimiento[[#This Row],[curvaglucemia]]="","No realizada","Realizada")</f>
        <v>No realizada</v>
      </c>
      <c r="P1467" t="str">
        <f>IF(O1467="Realizada",seguimiento[[#This Row],[curvaglucemia]],"")</f>
        <v/>
      </c>
      <c r="Q1467" t="str">
        <f>IF(seguimiento[[#This Row],[vitaminaDRealizada]]="","",IF(seguimiento[[#This Row],[vitaminaDRealizada]]="No realizado","No realizada","Realizada"))</f>
        <v>No realizada</v>
      </c>
      <c r="R1467" t="str">
        <f>IF(Q1467="Realizada",seguimiento[[#This Row],[vitaminaDRealizada]],"")</f>
        <v/>
      </c>
      <c r="S1467" t="str">
        <f>IF(seguimiento[[#This Row],[ige]]="No realizada","No realizada",IF(seguimiento[[#This Row],[ige]]="","","Realizada"))</f>
        <v>No realizada</v>
      </c>
      <c r="T1467" t="str">
        <f>IF(S1467="Realizada",seguimiento[[#This Row],[ige]],"")</f>
        <v/>
      </c>
      <c r="U1467" t="str">
        <f>IF(OR(seguimiento[[#This Row],[actividadfisica]]="Ejercicio regular",seguimiento[[#This Row],[actividadfisica]]="Actividad deportiva"),"Sí","")</f>
        <v/>
      </c>
    </row>
    <row r="1468" spans="1:21" x14ac:dyDescent="0.3">
      <c r="A1468" t="str">
        <f>VLOOKUP(B1468,pacientes_insertados[],2,)</f>
        <v>61e34254ec4ec02e84f5dd9a</v>
      </c>
      <c r="B1468">
        <f>seguimiento[[#This Row],[idpaciente]]</f>
        <v>640</v>
      </c>
      <c r="C1468">
        <f t="shared" si="22"/>
        <v>2016</v>
      </c>
      <c r="D1468" s="1">
        <f>seguimiento[[#This Row],[fecha]]</f>
        <v>42648</v>
      </c>
      <c r="E1468" t="str">
        <f>seguimiento[[#This Row],[institucion]]</f>
        <v>Clínica y Maternidad del Sol</v>
      </c>
      <c r="F1468" t="str">
        <f>seguimiento[[#This Row],[fallecimiento]]</f>
        <v>No</v>
      </c>
      <c r="K1468" t="str">
        <f>seguimiento[[#This Row],[coberturamedica]]</f>
        <v>Sí</v>
      </c>
      <c r="M1468" t="str">
        <f>seguimiento[[#This Row],[Embarazo]]</f>
        <v>No</v>
      </c>
      <c r="N1468" t="str">
        <f>seguimiento[[#This Row],[ncultivosanio]]</f>
        <v>2</v>
      </c>
      <c r="O1468" t="str">
        <f>IF(seguimiento[[#This Row],[curvaglucemia]]="","No realizada","Realizada")</f>
        <v>No realizada</v>
      </c>
      <c r="P1468" t="str">
        <f>IF(O1468="Realizada",seguimiento[[#This Row],[curvaglucemia]],"")</f>
        <v/>
      </c>
      <c r="Q1468" t="str">
        <f>IF(seguimiento[[#This Row],[vitaminaDRealizada]]="","",IF(seguimiento[[#This Row],[vitaminaDRealizada]]="No realizado","No realizada","Realizada"))</f>
        <v>Realizada</v>
      </c>
      <c r="R1468" t="str">
        <f>IF(Q1468="Realizada",seguimiento[[#This Row],[vitaminaDRealizada]],"")</f>
        <v>Bajo</v>
      </c>
      <c r="S1468" t="str">
        <f>IF(seguimiento[[#This Row],[ige]]="No realizada","No realizada",IF(seguimiento[[#This Row],[ige]]="","","Realizada"))</f>
        <v/>
      </c>
      <c r="T1468" t="str">
        <f>IF(S1468="Realizada",seguimiento[[#This Row],[ige]],"")</f>
        <v/>
      </c>
      <c r="U1468" t="str">
        <f>IF(OR(seguimiento[[#This Row],[actividadfisica]]="Ejercicio regular",seguimiento[[#This Row],[actividadfisica]]="Actividad deportiva"),"Sí","")</f>
        <v/>
      </c>
    </row>
    <row r="1469" spans="1:21" x14ac:dyDescent="0.3">
      <c r="A1469" t="str">
        <f>VLOOKUP(B1469,pacientes_insertados[],2,)</f>
        <v>61e34254ec4ec02e84f5dd9b</v>
      </c>
      <c r="B1469">
        <f>seguimiento[[#This Row],[idpaciente]]</f>
        <v>641</v>
      </c>
      <c r="C1469">
        <f t="shared" si="22"/>
        <v>2013</v>
      </c>
      <c r="D1469" s="1">
        <f>seguimiento[[#This Row],[fecha]]</f>
        <v>41396</v>
      </c>
      <c r="E1469" t="str">
        <f>seguimiento[[#This Row],[institucion]]</f>
        <v>Consultorio FQ - Dr. Macri</v>
      </c>
      <c r="F1469" t="str">
        <f>seguimiento[[#This Row],[fallecimiento]]</f>
        <v>No</v>
      </c>
      <c r="I1469" t="str">
        <f>seguimiento[[#This Row],[educacion]]</f>
        <v>Universitario Completo</v>
      </c>
      <c r="J1469" t="str">
        <f>seguimiento[[#This Row],[laboral]]</f>
        <v>Trabaja, completo</v>
      </c>
      <c r="K1469" t="str">
        <f>seguimiento[[#This Row],[coberturamedica]]</f>
        <v>Sí</v>
      </c>
      <c r="O1469" t="str">
        <f>IF(seguimiento[[#This Row],[curvaglucemia]]="","No realizada","Realizada")</f>
        <v>No realizada</v>
      </c>
      <c r="P1469" t="str">
        <f>IF(O1469="Realizada",seguimiento[[#This Row],[curvaglucemia]],"")</f>
        <v/>
      </c>
      <c r="Q1469" t="str">
        <f>IF(seguimiento[[#This Row],[vitaminaDRealizada]]="","",IF(seguimiento[[#This Row],[vitaminaDRealizada]]="No realizado","No realizada","Realizada"))</f>
        <v/>
      </c>
      <c r="R1469" t="str">
        <f>IF(Q1469="Realizada",seguimiento[[#This Row],[vitaminaDRealizada]],"")</f>
        <v/>
      </c>
      <c r="S1469" t="str">
        <f>IF(seguimiento[[#This Row],[ige]]="No realizada","No realizada",IF(seguimiento[[#This Row],[ige]]="","","Realizada"))</f>
        <v/>
      </c>
      <c r="T1469" t="str">
        <f>IF(S1469="Realizada",seguimiento[[#This Row],[ige]],"")</f>
        <v/>
      </c>
      <c r="U1469" t="str">
        <f>IF(OR(seguimiento[[#This Row],[actividadfisica]]="Ejercicio regular",seguimiento[[#This Row],[actividadfisica]]="Actividad deportiva"),"Sí","")</f>
        <v/>
      </c>
    </row>
    <row r="1470" spans="1:21" x14ac:dyDescent="0.3">
      <c r="A1470" t="str">
        <f>VLOOKUP(B1470,pacientes_insertados[],2,)</f>
        <v>61e34254ec4ec02e84f5dd9b</v>
      </c>
      <c r="B1470">
        <f>seguimiento[[#This Row],[idpaciente]]</f>
        <v>641</v>
      </c>
      <c r="C1470">
        <f t="shared" si="22"/>
        <v>2013</v>
      </c>
      <c r="D1470" s="1">
        <f>seguimiento[[#This Row],[fecha]]</f>
        <v>41396</v>
      </c>
      <c r="E1470" t="str">
        <f>seguimiento[[#This Row],[institucion]]</f>
        <v>Consultorio FQ - Dr. Macri</v>
      </c>
      <c r="F1470" t="str">
        <f>seguimiento[[#This Row],[fallecimiento]]</f>
        <v>No</v>
      </c>
      <c r="I1470" t="str">
        <f>seguimiento[[#This Row],[educacion]]</f>
        <v>Universitario Completo</v>
      </c>
      <c r="J1470" t="str">
        <f>seguimiento[[#This Row],[laboral]]</f>
        <v>Trabaja, completo</v>
      </c>
      <c r="K1470" t="str">
        <f>seguimiento[[#This Row],[coberturamedica]]</f>
        <v>Sí</v>
      </c>
      <c r="O1470" t="str">
        <f>IF(seguimiento[[#This Row],[curvaglucemia]]="","No realizada","Realizada")</f>
        <v>No realizada</v>
      </c>
      <c r="P1470" t="str">
        <f>IF(O1470="Realizada",seguimiento[[#This Row],[curvaglucemia]],"")</f>
        <v/>
      </c>
      <c r="Q1470" t="str">
        <f>IF(seguimiento[[#This Row],[vitaminaDRealizada]]="","",IF(seguimiento[[#This Row],[vitaminaDRealizada]]="No realizado","No realizada","Realizada"))</f>
        <v/>
      </c>
      <c r="R1470" t="str">
        <f>IF(Q1470="Realizada",seguimiento[[#This Row],[vitaminaDRealizada]],"")</f>
        <v/>
      </c>
      <c r="S1470" t="str">
        <f>IF(seguimiento[[#This Row],[ige]]="No realizada","No realizada",IF(seguimiento[[#This Row],[ige]]="","","Realizada"))</f>
        <v/>
      </c>
      <c r="T1470" t="str">
        <f>IF(S1470="Realizada",seguimiento[[#This Row],[ige]],"")</f>
        <v/>
      </c>
      <c r="U1470" t="str">
        <f>IF(OR(seguimiento[[#This Row],[actividadfisica]]="Ejercicio regular",seguimiento[[#This Row],[actividadfisica]]="Actividad deportiva"),"Sí","")</f>
        <v/>
      </c>
    </row>
    <row r="1471" spans="1:21" x14ac:dyDescent="0.3">
      <c r="A1471" t="str">
        <f>VLOOKUP(B1471,pacientes_insertados[],2,)</f>
        <v>61e34254ec4ec02e84f5dd9c</v>
      </c>
      <c r="B1471">
        <f>seguimiento[[#This Row],[idpaciente]]</f>
        <v>642</v>
      </c>
      <c r="C1471">
        <f t="shared" si="22"/>
        <v>2012</v>
      </c>
      <c r="D1471" s="1">
        <f>seguimiento[[#This Row],[fecha]]</f>
        <v>41250</v>
      </c>
      <c r="E1471" t="str">
        <f>seguimiento[[#This Row],[institucion]]</f>
        <v>Hospital DR Alejandro Posadas</v>
      </c>
      <c r="F1471" t="str">
        <f>seguimiento[[#This Row],[fallecimiento]]</f>
        <v>No</v>
      </c>
      <c r="K1471" t="str">
        <f>seguimiento[[#This Row],[coberturamedica]]</f>
        <v>No</v>
      </c>
      <c r="L1471" t="str">
        <f>seguimiento[[#This Row],[ntratendovenosos]]</f>
        <v>3</v>
      </c>
      <c r="M1471" t="str">
        <f>seguimiento[[#This Row],[Embarazo]]</f>
        <v>No</v>
      </c>
      <c r="N1471" t="str">
        <f>seguimiento[[#This Row],[ncultivosanio]]</f>
        <v>8</v>
      </c>
      <c r="O1471" t="str">
        <f>IF(seguimiento[[#This Row],[curvaglucemia]]="","No realizada","Realizada")</f>
        <v>Realizada</v>
      </c>
      <c r="P1471" t="str">
        <f>IF(O1471="Realizada",seguimiento[[#This Row],[curvaglucemia]],"")</f>
        <v>Normal</v>
      </c>
      <c r="Q1471" t="str">
        <f>IF(seguimiento[[#This Row],[vitaminaDRealizada]]="","",IF(seguimiento[[#This Row],[vitaminaDRealizada]]="No realizado","No realizada","Realizada"))</f>
        <v/>
      </c>
      <c r="R1471" t="str">
        <f>IF(Q1471="Realizada",seguimiento[[#This Row],[vitaminaDRealizada]],"")</f>
        <v/>
      </c>
      <c r="S1471" t="str">
        <f>IF(seguimiento[[#This Row],[ige]]="No realizada","No realizada",IF(seguimiento[[#This Row],[ige]]="","","Realizada"))</f>
        <v>Realizada</v>
      </c>
      <c r="T1471" t="str">
        <f>IF(S1471="Realizada",seguimiento[[#This Row],[ige]],"")</f>
        <v>&lt; 500</v>
      </c>
      <c r="U1471" t="str">
        <f>IF(OR(seguimiento[[#This Row],[actividadfisica]]="Ejercicio regular",seguimiento[[#This Row],[actividadfisica]]="Actividad deportiva"),"Sí","")</f>
        <v/>
      </c>
    </row>
    <row r="1472" spans="1:21" x14ac:dyDescent="0.3">
      <c r="A1472" t="str">
        <f>VLOOKUP(B1472,pacientes_insertados[],2,)</f>
        <v>61e34254ec4ec02e84f5dd9c</v>
      </c>
      <c r="B1472">
        <f>seguimiento[[#This Row],[idpaciente]]</f>
        <v>642</v>
      </c>
      <c r="C1472">
        <f t="shared" si="22"/>
        <v>2012</v>
      </c>
      <c r="D1472" s="1">
        <f>seguimiento[[#This Row],[fecha]]</f>
        <v>41250</v>
      </c>
      <c r="E1472" t="str">
        <f>seguimiento[[#This Row],[institucion]]</f>
        <v>Hospital DR Alejandro Posadas</v>
      </c>
      <c r="F1472" t="str">
        <f>seguimiento[[#This Row],[fallecimiento]]</f>
        <v>No</v>
      </c>
      <c r="K1472" t="str">
        <f>seguimiento[[#This Row],[coberturamedica]]</f>
        <v>No</v>
      </c>
      <c r="O1472" t="str">
        <f>IF(seguimiento[[#This Row],[curvaglucemia]]="","No realizada","Realizada")</f>
        <v>No realizada</v>
      </c>
      <c r="P1472" t="str">
        <f>IF(O1472="Realizada",seguimiento[[#This Row],[curvaglucemia]],"")</f>
        <v/>
      </c>
      <c r="Q1472" t="str">
        <f>IF(seguimiento[[#This Row],[vitaminaDRealizada]]="","",IF(seguimiento[[#This Row],[vitaminaDRealizada]]="No realizado","No realizada","Realizada"))</f>
        <v/>
      </c>
      <c r="R1472" t="str">
        <f>IF(Q1472="Realizada",seguimiento[[#This Row],[vitaminaDRealizada]],"")</f>
        <v/>
      </c>
      <c r="S1472" t="str">
        <f>IF(seguimiento[[#This Row],[ige]]="No realizada","No realizada",IF(seguimiento[[#This Row],[ige]]="","","Realizada"))</f>
        <v/>
      </c>
      <c r="T1472" t="str">
        <f>IF(S1472="Realizada",seguimiento[[#This Row],[ige]],"")</f>
        <v/>
      </c>
      <c r="U1472" t="str">
        <f>IF(OR(seguimiento[[#This Row],[actividadfisica]]="Ejercicio regular",seguimiento[[#This Row],[actividadfisica]]="Actividad deportiva"),"Sí","")</f>
        <v/>
      </c>
    </row>
    <row r="1473" spans="1:21" x14ac:dyDescent="0.3">
      <c r="A1473" t="str">
        <f>VLOOKUP(B1473,pacientes_insertados[],2,)</f>
        <v>61e34254ec4ec02e84f5dd9c</v>
      </c>
      <c r="B1473">
        <f>seguimiento[[#This Row],[idpaciente]]</f>
        <v>642</v>
      </c>
      <c r="C1473">
        <f t="shared" si="22"/>
        <v>2012</v>
      </c>
      <c r="D1473" s="1">
        <f>seguimiento[[#This Row],[fecha]]</f>
        <v>41255</v>
      </c>
      <c r="E1473" t="str">
        <f>seguimiento[[#This Row],[institucion]]</f>
        <v>Hospital DR Alejandro Posadas</v>
      </c>
      <c r="F1473" t="str">
        <f>seguimiento[[#This Row],[fallecimiento]]</f>
        <v>No</v>
      </c>
      <c r="K1473" t="str">
        <f>seguimiento[[#This Row],[coberturamedica]]</f>
        <v>No</v>
      </c>
      <c r="O1473" t="str">
        <f>IF(seguimiento[[#This Row],[curvaglucemia]]="","No realizada","Realizada")</f>
        <v>No realizada</v>
      </c>
      <c r="P1473" t="str">
        <f>IF(O1473="Realizada",seguimiento[[#This Row],[curvaglucemia]],"")</f>
        <v/>
      </c>
      <c r="Q1473" t="str">
        <f>IF(seguimiento[[#This Row],[vitaminaDRealizada]]="","",IF(seguimiento[[#This Row],[vitaminaDRealizada]]="No realizado","No realizada","Realizada"))</f>
        <v/>
      </c>
      <c r="R1473" t="str">
        <f>IF(Q1473="Realizada",seguimiento[[#This Row],[vitaminaDRealizada]],"")</f>
        <v/>
      </c>
      <c r="S1473" t="str">
        <f>IF(seguimiento[[#This Row],[ige]]="No realizada","No realizada",IF(seguimiento[[#This Row],[ige]]="","","Realizada"))</f>
        <v>Realizada</v>
      </c>
      <c r="T1473" t="str">
        <f>IF(S1473="Realizada",seguimiento[[#This Row],[ige]],"")</f>
        <v>&lt; 500</v>
      </c>
      <c r="U1473" t="str">
        <f>IF(OR(seguimiento[[#This Row],[actividadfisica]]="Ejercicio regular",seguimiento[[#This Row],[actividadfisica]]="Actividad deportiva"),"Sí","")</f>
        <v/>
      </c>
    </row>
    <row r="1474" spans="1:21" x14ac:dyDescent="0.3">
      <c r="A1474" t="str">
        <f>VLOOKUP(B1474,pacientes_insertados[],2,)</f>
        <v>61e34254ec4ec02e84f5dd9c</v>
      </c>
      <c r="B1474">
        <f>seguimiento[[#This Row],[idpaciente]]</f>
        <v>642</v>
      </c>
      <c r="C1474">
        <f t="shared" si="22"/>
        <v>2012</v>
      </c>
      <c r="D1474" s="1">
        <f>seguimiento[[#This Row],[fecha]]</f>
        <v>41255</v>
      </c>
      <c r="E1474" t="str">
        <f>seguimiento[[#This Row],[institucion]]</f>
        <v>Hospital DR Alejandro Posadas</v>
      </c>
      <c r="F1474" t="str">
        <f>seguimiento[[#This Row],[fallecimiento]]</f>
        <v>No</v>
      </c>
      <c r="L1474" t="str">
        <f>seguimiento[[#This Row],[ntratendovenosos]]</f>
        <v>3</v>
      </c>
      <c r="O1474" t="str">
        <f>IF(seguimiento[[#This Row],[curvaglucemia]]="","No realizada","Realizada")</f>
        <v>No realizada</v>
      </c>
      <c r="P1474" t="str">
        <f>IF(O1474="Realizada",seguimiento[[#This Row],[curvaglucemia]],"")</f>
        <v/>
      </c>
      <c r="Q1474" t="str">
        <f>IF(seguimiento[[#This Row],[vitaminaDRealizada]]="","",IF(seguimiento[[#This Row],[vitaminaDRealizada]]="No realizado","No realizada","Realizada"))</f>
        <v/>
      </c>
      <c r="R1474" t="str">
        <f>IF(Q1474="Realizada",seguimiento[[#This Row],[vitaminaDRealizada]],"")</f>
        <v/>
      </c>
      <c r="S1474" t="str">
        <f>IF(seguimiento[[#This Row],[ige]]="No realizada","No realizada",IF(seguimiento[[#This Row],[ige]]="","","Realizada"))</f>
        <v/>
      </c>
      <c r="T1474" t="str">
        <f>IF(S1474="Realizada",seguimiento[[#This Row],[ige]],"")</f>
        <v/>
      </c>
      <c r="U1474" t="str">
        <f>IF(OR(seguimiento[[#This Row],[actividadfisica]]="Ejercicio regular",seguimiento[[#This Row],[actividadfisica]]="Actividad deportiva"),"Sí","")</f>
        <v/>
      </c>
    </row>
    <row r="1475" spans="1:21" x14ac:dyDescent="0.3">
      <c r="A1475" t="str">
        <f>VLOOKUP(B1475,pacientes_insertados[],2,)</f>
        <v>61e34254ec4ec02e84f5dd9c</v>
      </c>
      <c r="B1475">
        <f>seguimiento[[#This Row],[idpaciente]]</f>
        <v>642</v>
      </c>
      <c r="C1475">
        <f t="shared" ref="C1475:C1538" si="23">YEAR(D1475)</f>
        <v>2013</v>
      </c>
      <c r="D1475" s="1">
        <f>seguimiento[[#This Row],[fecha]]</f>
        <v>41281</v>
      </c>
      <c r="E1475" t="str">
        <f>seguimiento[[#This Row],[institucion]]</f>
        <v>Hospital DR Alejandro Posadas</v>
      </c>
      <c r="F1475" t="str">
        <f>seguimiento[[#This Row],[fallecimiento]]</f>
        <v>No</v>
      </c>
      <c r="K1475" t="str">
        <f>seguimiento[[#This Row],[coberturamedica]]</f>
        <v>No</v>
      </c>
      <c r="M1475" t="str">
        <f>seguimiento[[#This Row],[Embarazo]]</f>
        <v>No</v>
      </c>
      <c r="O1475" t="str">
        <f>IF(seguimiento[[#This Row],[curvaglucemia]]="","No realizada","Realizada")</f>
        <v>No realizada</v>
      </c>
      <c r="P1475" t="str">
        <f>IF(O1475="Realizada",seguimiento[[#This Row],[curvaglucemia]],"")</f>
        <v/>
      </c>
      <c r="Q1475" t="str">
        <f>IF(seguimiento[[#This Row],[vitaminaDRealizada]]="","",IF(seguimiento[[#This Row],[vitaminaDRealizada]]="No realizado","No realizada","Realizada"))</f>
        <v/>
      </c>
      <c r="R1475" t="str">
        <f>IF(Q1475="Realizada",seguimiento[[#This Row],[vitaminaDRealizada]],"")</f>
        <v/>
      </c>
      <c r="S1475" t="str">
        <f>IF(seguimiento[[#This Row],[ige]]="No realizada","No realizada",IF(seguimiento[[#This Row],[ige]]="","","Realizada"))</f>
        <v/>
      </c>
      <c r="T1475" t="str">
        <f>IF(S1475="Realizada",seguimiento[[#This Row],[ige]],"")</f>
        <v/>
      </c>
      <c r="U1475" t="str">
        <f>IF(OR(seguimiento[[#This Row],[actividadfisica]]="Ejercicio regular",seguimiento[[#This Row],[actividadfisica]]="Actividad deportiva"),"Sí","")</f>
        <v/>
      </c>
    </row>
    <row r="1476" spans="1:21" x14ac:dyDescent="0.3">
      <c r="A1476" t="str">
        <f>VLOOKUP(B1476,pacientes_insertados[],2,)</f>
        <v>61e34254ec4ec02e84f5dd9c</v>
      </c>
      <c r="B1476">
        <f>seguimiento[[#This Row],[idpaciente]]</f>
        <v>642</v>
      </c>
      <c r="C1476">
        <f t="shared" si="23"/>
        <v>2013</v>
      </c>
      <c r="D1476" s="1">
        <f>seguimiento[[#This Row],[fecha]]</f>
        <v>41638</v>
      </c>
      <c r="E1476" t="str">
        <f>seguimiento[[#This Row],[institucion]]</f>
        <v>Hospital DR Alejandro Posadas</v>
      </c>
      <c r="F1476" t="str">
        <f>seguimiento[[#This Row],[fallecimiento]]</f>
        <v>No</v>
      </c>
      <c r="K1476" t="str">
        <f>seguimiento[[#This Row],[coberturamedica]]</f>
        <v>No</v>
      </c>
      <c r="L1476" t="str">
        <f>seguimiento[[#This Row],[ntratendovenosos]]</f>
        <v>2</v>
      </c>
      <c r="N1476" t="str">
        <f>seguimiento[[#This Row],[ncultivosanio]]</f>
        <v>8</v>
      </c>
      <c r="O1476" t="str">
        <f>IF(seguimiento[[#This Row],[curvaglucemia]]="","No realizada","Realizada")</f>
        <v>No realizada</v>
      </c>
      <c r="P1476" t="str">
        <f>IF(O1476="Realizada",seguimiento[[#This Row],[curvaglucemia]],"")</f>
        <v/>
      </c>
      <c r="Q1476" t="str">
        <f>IF(seguimiento[[#This Row],[vitaminaDRealizada]]="","",IF(seguimiento[[#This Row],[vitaminaDRealizada]]="No realizado","No realizada","Realizada"))</f>
        <v/>
      </c>
      <c r="R1476" t="str">
        <f>IF(Q1476="Realizada",seguimiento[[#This Row],[vitaminaDRealizada]],"")</f>
        <v/>
      </c>
      <c r="S1476" t="str">
        <f>IF(seguimiento[[#This Row],[ige]]="No realizada","No realizada",IF(seguimiento[[#This Row],[ige]]="","","Realizada"))</f>
        <v>Realizada</v>
      </c>
      <c r="T1476" t="str">
        <f>IF(S1476="Realizada",seguimiento[[#This Row],[ige]],"")</f>
        <v>&lt; 500</v>
      </c>
      <c r="U1476" t="str">
        <f>IF(OR(seguimiento[[#This Row],[actividadfisica]]="Ejercicio regular",seguimiento[[#This Row],[actividadfisica]]="Actividad deportiva"),"Sí","")</f>
        <v/>
      </c>
    </row>
    <row r="1477" spans="1:21" x14ac:dyDescent="0.3">
      <c r="A1477" t="str">
        <f>VLOOKUP(B1477,pacientes_insertados[],2,)</f>
        <v>61e34254ec4ec02e84f5dd9c</v>
      </c>
      <c r="B1477">
        <f>seguimiento[[#This Row],[idpaciente]]</f>
        <v>642</v>
      </c>
      <c r="C1477">
        <f t="shared" si="23"/>
        <v>2014</v>
      </c>
      <c r="D1477" s="1">
        <f>seguimiento[[#This Row],[fecha]]</f>
        <v>42003</v>
      </c>
      <c r="E1477" t="str">
        <f>seguimiento[[#This Row],[institucion]]</f>
        <v>Hospital DR Alejandro Posadas</v>
      </c>
      <c r="F1477" t="str">
        <f>seguimiento[[#This Row],[fallecimiento]]</f>
        <v>No</v>
      </c>
      <c r="K1477" t="str">
        <f>seguimiento[[#This Row],[coberturamedica]]</f>
        <v>No</v>
      </c>
      <c r="L1477" t="str">
        <f>seguimiento[[#This Row],[ntratendovenosos]]</f>
        <v>2</v>
      </c>
      <c r="N1477" t="str">
        <f>seguimiento[[#This Row],[ncultivosanio]]</f>
        <v>6</v>
      </c>
      <c r="O1477" t="str">
        <f>IF(seguimiento[[#This Row],[curvaglucemia]]="","No realizada","Realizada")</f>
        <v>Realizada</v>
      </c>
      <c r="P1477" t="str">
        <f>IF(O1477="Realizada",seguimiento[[#This Row],[curvaglucemia]],"")</f>
        <v>Normal</v>
      </c>
      <c r="Q1477" t="str">
        <f>IF(seguimiento[[#This Row],[vitaminaDRealizada]]="","",IF(seguimiento[[#This Row],[vitaminaDRealizada]]="No realizado","No realizada","Realizada"))</f>
        <v/>
      </c>
      <c r="R1477" t="str">
        <f>IF(Q1477="Realizada",seguimiento[[#This Row],[vitaminaDRealizada]],"")</f>
        <v/>
      </c>
      <c r="S1477" t="str">
        <f>IF(seguimiento[[#This Row],[ige]]="No realizada","No realizada",IF(seguimiento[[#This Row],[ige]]="","","Realizada"))</f>
        <v>Realizada</v>
      </c>
      <c r="T1477" t="str">
        <f>IF(S1477="Realizada",seguimiento[[#This Row],[ige]],"")</f>
        <v>&gt; 1.000</v>
      </c>
      <c r="U1477" t="str">
        <f>IF(OR(seguimiento[[#This Row],[actividadfisica]]="Ejercicio regular",seguimiento[[#This Row],[actividadfisica]]="Actividad deportiva"),"Sí","")</f>
        <v/>
      </c>
    </row>
    <row r="1478" spans="1:21" x14ac:dyDescent="0.3">
      <c r="A1478" t="str">
        <f>VLOOKUP(B1478,pacientes_insertados[],2,)</f>
        <v>61e34254ec4ec02e84f5dd9c</v>
      </c>
      <c r="B1478">
        <f>seguimiento[[#This Row],[idpaciente]]</f>
        <v>642</v>
      </c>
      <c r="C1478">
        <f t="shared" si="23"/>
        <v>2014</v>
      </c>
      <c r="D1478" s="1">
        <f>seguimiento[[#This Row],[fecha]]</f>
        <v>42003</v>
      </c>
      <c r="E1478" t="str">
        <f>seguimiento[[#This Row],[institucion]]</f>
        <v>Hospital DR Alejandro Posadas</v>
      </c>
      <c r="F1478" t="str">
        <f>seguimiento[[#This Row],[fallecimiento]]</f>
        <v>No</v>
      </c>
      <c r="L1478" t="str">
        <f>seguimiento[[#This Row],[ntratendovenosos]]</f>
        <v>2</v>
      </c>
      <c r="N1478" t="str">
        <f>seguimiento[[#This Row],[ncultivosanio]]</f>
        <v>6</v>
      </c>
      <c r="O1478" t="str">
        <f>IF(seguimiento[[#This Row],[curvaglucemia]]="","No realizada","Realizada")</f>
        <v>No realizada</v>
      </c>
      <c r="P1478" t="str">
        <f>IF(O1478="Realizada",seguimiento[[#This Row],[curvaglucemia]],"")</f>
        <v/>
      </c>
      <c r="Q1478" t="str">
        <f>IF(seguimiento[[#This Row],[vitaminaDRealizada]]="","",IF(seguimiento[[#This Row],[vitaminaDRealizada]]="No realizado","No realizada","Realizada"))</f>
        <v/>
      </c>
      <c r="R1478" t="str">
        <f>IF(Q1478="Realizada",seguimiento[[#This Row],[vitaminaDRealizada]],"")</f>
        <v/>
      </c>
      <c r="S1478" t="str">
        <f>IF(seguimiento[[#This Row],[ige]]="No realizada","No realizada",IF(seguimiento[[#This Row],[ige]]="","","Realizada"))</f>
        <v>Realizada</v>
      </c>
      <c r="T1478" t="str">
        <f>IF(S1478="Realizada",seguimiento[[#This Row],[ige]],"")</f>
        <v>&gt; 1.000</v>
      </c>
      <c r="U1478" t="str">
        <f>IF(OR(seguimiento[[#This Row],[actividadfisica]]="Ejercicio regular",seguimiento[[#This Row],[actividadfisica]]="Actividad deportiva"),"Sí","")</f>
        <v/>
      </c>
    </row>
    <row r="1479" spans="1:21" x14ac:dyDescent="0.3">
      <c r="A1479" t="str">
        <f>VLOOKUP(B1479,pacientes_insertados[],2,)</f>
        <v>61e34254ec4ec02e84f5dd9c</v>
      </c>
      <c r="B1479">
        <f>seguimiento[[#This Row],[idpaciente]]</f>
        <v>642</v>
      </c>
      <c r="C1479">
        <f t="shared" si="23"/>
        <v>2015</v>
      </c>
      <c r="D1479" s="1">
        <f>seguimiento[[#This Row],[fecha]]</f>
        <v>42368</v>
      </c>
      <c r="E1479" t="str">
        <f>seguimiento[[#This Row],[institucion]]</f>
        <v>Hospital DR Alejandro Posadas</v>
      </c>
      <c r="F1479" t="str">
        <f>seguimiento[[#This Row],[fallecimiento]]</f>
        <v>No</v>
      </c>
      <c r="K1479" t="str">
        <f>seguimiento[[#This Row],[coberturamedica]]</f>
        <v>No</v>
      </c>
      <c r="L1479" t="str">
        <f>seguimiento[[#This Row],[ntratendovenosos]]</f>
        <v>2</v>
      </c>
      <c r="N1479" t="str">
        <f>seguimiento[[#This Row],[ncultivosanio]]</f>
        <v>6</v>
      </c>
      <c r="O1479" t="str">
        <f>IF(seguimiento[[#This Row],[curvaglucemia]]="","No realizada","Realizada")</f>
        <v>No realizada</v>
      </c>
      <c r="P1479" t="str">
        <f>IF(O1479="Realizada",seguimiento[[#This Row],[curvaglucemia]],"")</f>
        <v/>
      </c>
      <c r="Q1479" t="str">
        <f>IF(seguimiento[[#This Row],[vitaminaDRealizada]]="","",IF(seguimiento[[#This Row],[vitaminaDRealizada]]="No realizado","No realizada","Realizada"))</f>
        <v/>
      </c>
      <c r="R1479" t="str">
        <f>IF(Q1479="Realizada",seguimiento[[#This Row],[vitaminaDRealizada]],"")</f>
        <v/>
      </c>
      <c r="S1479" t="str">
        <f>IF(seguimiento[[#This Row],[ige]]="No realizada","No realizada",IF(seguimiento[[#This Row],[ige]]="","","Realizada"))</f>
        <v>Realizada</v>
      </c>
      <c r="T1479" t="str">
        <f>IF(S1479="Realizada",seguimiento[[#This Row],[ige]],"")</f>
        <v>&lt; 500</v>
      </c>
      <c r="U1479" t="str">
        <f>IF(OR(seguimiento[[#This Row],[actividadfisica]]="Ejercicio regular",seguimiento[[#This Row],[actividadfisica]]="Actividad deportiva"),"Sí","")</f>
        <v>Sí</v>
      </c>
    </row>
    <row r="1480" spans="1:21" x14ac:dyDescent="0.3">
      <c r="A1480" t="str">
        <f>VLOOKUP(B1480,pacientes_insertados[],2,)</f>
        <v>61e34254ec4ec02e84f5dd9d</v>
      </c>
      <c r="B1480">
        <f>seguimiento[[#This Row],[idpaciente]]</f>
        <v>643</v>
      </c>
      <c r="C1480">
        <f t="shared" si="23"/>
        <v>2012</v>
      </c>
      <c r="D1480" s="1">
        <f>seguimiento[[#This Row],[fecha]]</f>
        <v>41170</v>
      </c>
      <c r="E1480" t="str">
        <f>seguimiento[[#This Row],[institucion]]</f>
        <v>Hospital de Niños Ricardo Gutiérrez</v>
      </c>
      <c r="F1480" t="str">
        <f>seguimiento[[#This Row],[fallecimiento]]</f>
        <v>No</v>
      </c>
      <c r="I1480" t="str">
        <f>seguimiento[[#This Row],[educacion]]</f>
        <v>Primaria incompleta</v>
      </c>
      <c r="K1480" t="str">
        <f>seguimiento[[#This Row],[coberturamedica]]</f>
        <v>Sí</v>
      </c>
      <c r="L1480" t="str">
        <f>seguimiento[[#This Row],[ntratendovenosos]]</f>
        <v>1</v>
      </c>
      <c r="M1480" t="str">
        <f>seguimiento[[#This Row],[Embarazo]]</f>
        <v>No</v>
      </c>
      <c r="N1480" t="str">
        <f>seguimiento[[#This Row],[ncultivosanio]]</f>
        <v>5</v>
      </c>
      <c r="O1480" t="str">
        <f>IF(seguimiento[[#This Row],[curvaglucemia]]="","No realizada","Realizada")</f>
        <v>Realizada</v>
      </c>
      <c r="P1480" t="str">
        <f>IF(O1480="Realizada",seguimiento[[#This Row],[curvaglucemia]],"")</f>
        <v>Normal</v>
      </c>
      <c r="Q1480" t="str">
        <f>IF(seguimiento[[#This Row],[vitaminaDRealizada]]="","",IF(seguimiento[[#This Row],[vitaminaDRealizada]]="No realizado","No realizada","Realizada"))</f>
        <v/>
      </c>
      <c r="R1480" t="str">
        <f>IF(Q1480="Realizada",seguimiento[[#This Row],[vitaminaDRealizada]],"")</f>
        <v/>
      </c>
      <c r="S1480" t="str">
        <f>IF(seguimiento[[#This Row],[ige]]="No realizada","No realizada",IF(seguimiento[[#This Row],[ige]]="","","Realizada"))</f>
        <v/>
      </c>
      <c r="T1480" t="str">
        <f>IF(S1480="Realizada",seguimiento[[#This Row],[ige]],"")</f>
        <v/>
      </c>
      <c r="U1480" t="str">
        <f>IF(OR(seguimiento[[#This Row],[actividadfisica]]="Ejercicio regular",seguimiento[[#This Row],[actividadfisica]]="Actividad deportiva"),"Sí","")</f>
        <v>Sí</v>
      </c>
    </row>
    <row r="1481" spans="1:21" x14ac:dyDescent="0.3">
      <c r="A1481" t="str">
        <f>VLOOKUP(B1481,pacientes_insertados[],2,)</f>
        <v>61e34254ec4ec02e84f5dd9e</v>
      </c>
      <c r="B1481">
        <f>seguimiento[[#This Row],[idpaciente]]</f>
        <v>644</v>
      </c>
      <c r="C1481">
        <f t="shared" si="23"/>
        <v>2013</v>
      </c>
      <c r="D1481" s="1">
        <f>seguimiento[[#This Row],[fecha]]</f>
        <v>41282</v>
      </c>
      <c r="E1481" t="str">
        <f>seguimiento[[#This Row],[institucion]]</f>
        <v>Hospital de Niños Ricardo Gutiérrez</v>
      </c>
      <c r="F1481" t="str">
        <f>seguimiento[[#This Row],[fallecimiento]]</f>
        <v>No</v>
      </c>
      <c r="I1481" t="str">
        <f>seguimiento[[#This Row],[educacion]]</f>
        <v>Primaria completa</v>
      </c>
      <c r="K1481" t="str">
        <f>seguimiento[[#This Row],[coberturamedica]]</f>
        <v>Sí</v>
      </c>
      <c r="M1481" t="str">
        <f>seguimiento[[#This Row],[Embarazo]]</f>
        <v>No</v>
      </c>
      <c r="N1481" t="str">
        <f>seguimiento[[#This Row],[ncultivosanio]]</f>
        <v>3</v>
      </c>
      <c r="O1481" t="str">
        <f>IF(seguimiento[[#This Row],[curvaglucemia]]="","No realizada","Realizada")</f>
        <v>Realizada</v>
      </c>
      <c r="P1481" t="str">
        <f>IF(O1481="Realizada",seguimiento[[#This Row],[curvaglucemia]],"")</f>
        <v>Normal</v>
      </c>
      <c r="Q1481" t="str">
        <f>IF(seguimiento[[#This Row],[vitaminaDRealizada]]="","",IF(seguimiento[[#This Row],[vitaminaDRealizada]]="No realizado","No realizada","Realizada"))</f>
        <v/>
      </c>
      <c r="R1481" t="str">
        <f>IF(Q1481="Realizada",seguimiento[[#This Row],[vitaminaDRealizada]],"")</f>
        <v/>
      </c>
      <c r="S1481" t="str">
        <f>IF(seguimiento[[#This Row],[ige]]="No realizada","No realizada",IF(seguimiento[[#This Row],[ige]]="","","Realizada"))</f>
        <v/>
      </c>
      <c r="T1481" t="str">
        <f>IF(S1481="Realizada",seguimiento[[#This Row],[ige]],"")</f>
        <v/>
      </c>
      <c r="U1481" t="str">
        <f>IF(OR(seguimiento[[#This Row],[actividadfisica]]="Ejercicio regular",seguimiento[[#This Row],[actividadfisica]]="Actividad deportiva"),"Sí","")</f>
        <v>Sí</v>
      </c>
    </row>
    <row r="1482" spans="1:21" x14ac:dyDescent="0.3">
      <c r="A1482" t="str">
        <f>VLOOKUP(B1482,pacientes_insertados[],2,)</f>
        <v>61e34254ec4ec02e84f5dd9f</v>
      </c>
      <c r="B1482">
        <f>seguimiento[[#This Row],[idpaciente]]</f>
        <v>645</v>
      </c>
      <c r="C1482">
        <f t="shared" si="23"/>
        <v>2012</v>
      </c>
      <c r="D1482" s="1">
        <f>seguimiento[[#This Row],[fecha]]</f>
        <v>41086</v>
      </c>
      <c r="E1482" t="str">
        <f>seguimiento[[#This Row],[institucion]]</f>
        <v>Hospital de Niños Ricardo Gutiérrez</v>
      </c>
      <c r="F1482" t="str">
        <f>seguimiento[[#This Row],[fallecimiento]]</f>
        <v>No</v>
      </c>
      <c r="I1482" t="str">
        <f>seguimiento[[#This Row],[educacion]]</f>
        <v>Secundaria incompleta</v>
      </c>
      <c r="K1482" t="str">
        <f>seguimiento[[#This Row],[coberturamedica]]</f>
        <v>Sí</v>
      </c>
      <c r="M1482" t="str">
        <f>seguimiento[[#This Row],[Embarazo]]</f>
        <v>No</v>
      </c>
      <c r="N1482" t="str">
        <f>seguimiento[[#This Row],[ncultivosanio]]</f>
        <v>4</v>
      </c>
      <c r="O1482" t="str">
        <f>IF(seguimiento[[#This Row],[curvaglucemia]]="","No realizada","Realizada")</f>
        <v>Realizada</v>
      </c>
      <c r="P1482" t="str">
        <f>IF(O1482="Realizada",seguimiento[[#This Row],[curvaglucemia]],"")</f>
        <v>Normal</v>
      </c>
      <c r="Q1482" t="str">
        <f>IF(seguimiento[[#This Row],[vitaminaDRealizada]]="","",IF(seguimiento[[#This Row],[vitaminaDRealizada]]="No realizado","No realizada","Realizada"))</f>
        <v/>
      </c>
      <c r="R1482" t="str">
        <f>IF(Q1482="Realizada",seguimiento[[#This Row],[vitaminaDRealizada]],"")</f>
        <v/>
      </c>
      <c r="S1482" t="str">
        <f>IF(seguimiento[[#This Row],[ige]]="No realizada","No realizada",IF(seguimiento[[#This Row],[ige]]="","","Realizada"))</f>
        <v/>
      </c>
      <c r="T1482" t="str">
        <f>IF(S1482="Realizada",seguimiento[[#This Row],[ige]],"")</f>
        <v/>
      </c>
      <c r="U1482" t="str">
        <f>IF(OR(seguimiento[[#This Row],[actividadfisica]]="Ejercicio regular",seguimiento[[#This Row],[actividadfisica]]="Actividad deportiva"),"Sí","")</f>
        <v>Sí</v>
      </c>
    </row>
    <row r="1483" spans="1:21" x14ac:dyDescent="0.3">
      <c r="A1483" t="str">
        <f>VLOOKUP(B1483,pacientes_insertados[],2,)</f>
        <v>61e34254ec4ec02e84f5dda0</v>
      </c>
      <c r="B1483">
        <f>seguimiento[[#This Row],[idpaciente]]</f>
        <v>646</v>
      </c>
      <c r="C1483">
        <f t="shared" si="23"/>
        <v>2013</v>
      </c>
      <c r="D1483" s="1">
        <f>seguimiento[[#This Row],[fecha]]</f>
        <v>41296</v>
      </c>
      <c r="E1483" t="str">
        <f>seguimiento[[#This Row],[institucion]]</f>
        <v>Hospital de Niños Ricardo Gutiérrez</v>
      </c>
      <c r="F1483" t="str">
        <f>seguimiento[[#This Row],[fallecimiento]]</f>
        <v>No</v>
      </c>
      <c r="I1483" t="str">
        <f>seguimiento[[#This Row],[educacion]]</f>
        <v>Primaria incompleta</v>
      </c>
      <c r="K1483" t="str">
        <f>seguimiento[[#This Row],[coberturamedica]]</f>
        <v>Sí</v>
      </c>
      <c r="L1483" t="str">
        <f>seguimiento[[#This Row],[ntratendovenosos]]</f>
        <v>2</v>
      </c>
      <c r="M1483" t="str">
        <f>seguimiento[[#This Row],[Embarazo]]</f>
        <v>No</v>
      </c>
      <c r="N1483" t="str">
        <f>seguimiento[[#This Row],[ncultivosanio]]</f>
        <v>7</v>
      </c>
      <c r="O1483" t="str">
        <f>IF(seguimiento[[#This Row],[curvaglucemia]]="","No realizada","Realizada")</f>
        <v>No realizada</v>
      </c>
      <c r="P1483" t="str">
        <f>IF(O1483="Realizada",seguimiento[[#This Row],[curvaglucemia]],"")</f>
        <v/>
      </c>
      <c r="Q1483" t="str">
        <f>IF(seguimiento[[#This Row],[vitaminaDRealizada]]="","",IF(seguimiento[[#This Row],[vitaminaDRealizada]]="No realizado","No realizada","Realizada"))</f>
        <v/>
      </c>
      <c r="R1483" t="str">
        <f>IF(Q1483="Realizada",seguimiento[[#This Row],[vitaminaDRealizada]],"")</f>
        <v/>
      </c>
      <c r="S1483" t="str">
        <f>IF(seguimiento[[#This Row],[ige]]="No realizada","No realizada",IF(seguimiento[[#This Row],[ige]]="","","Realizada"))</f>
        <v/>
      </c>
      <c r="T1483" t="str">
        <f>IF(S1483="Realizada",seguimiento[[#This Row],[ige]],"")</f>
        <v/>
      </c>
      <c r="U1483" t="str">
        <f>IF(OR(seguimiento[[#This Row],[actividadfisica]]="Ejercicio regular",seguimiento[[#This Row],[actividadfisica]]="Actividad deportiva"),"Sí","")</f>
        <v/>
      </c>
    </row>
    <row r="1484" spans="1:21" x14ac:dyDescent="0.3">
      <c r="A1484" t="str">
        <f>VLOOKUP(B1484,pacientes_insertados[],2,)</f>
        <v>61e34254ec4ec02e84f5dda1</v>
      </c>
      <c r="B1484">
        <f>seguimiento[[#This Row],[idpaciente]]</f>
        <v>647</v>
      </c>
      <c r="C1484">
        <f t="shared" si="23"/>
        <v>2013</v>
      </c>
      <c r="D1484" s="1">
        <f>seguimiento[[#This Row],[fecha]]</f>
        <v>41376</v>
      </c>
      <c r="E1484" t="str">
        <f>seguimiento[[#This Row],[institucion]]</f>
        <v>Hospital de Niños Ricardo Gutiérrez</v>
      </c>
      <c r="F1484" t="str">
        <f>seguimiento[[#This Row],[fallecimiento]]</f>
        <v>No</v>
      </c>
      <c r="K1484" t="str">
        <f>seguimiento[[#This Row],[coberturamedica]]</f>
        <v>No</v>
      </c>
      <c r="M1484" t="str">
        <f>seguimiento[[#This Row],[Embarazo]]</f>
        <v>No</v>
      </c>
      <c r="N1484" t="str">
        <f>seguimiento[[#This Row],[ncultivosanio]]</f>
        <v>1</v>
      </c>
      <c r="O1484" t="str">
        <f>IF(seguimiento[[#This Row],[curvaglucemia]]="","No realizada","Realizada")</f>
        <v>No realizada</v>
      </c>
      <c r="P1484" t="str">
        <f>IF(O1484="Realizada",seguimiento[[#This Row],[curvaglucemia]],"")</f>
        <v/>
      </c>
      <c r="Q1484" t="str">
        <f>IF(seguimiento[[#This Row],[vitaminaDRealizada]]="","",IF(seguimiento[[#This Row],[vitaminaDRealizada]]="No realizado","No realizada","Realizada"))</f>
        <v/>
      </c>
      <c r="R1484" t="str">
        <f>IF(Q1484="Realizada",seguimiento[[#This Row],[vitaminaDRealizada]],"")</f>
        <v/>
      </c>
      <c r="S1484" t="str">
        <f>IF(seguimiento[[#This Row],[ige]]="No realizada","No realizada",IF(seguimiento[[#This Row],[ige]]="","","Realizada"))</f>
        <v/>
      </c>
      <c r="T1484" t="str">
        <f>IF(S1484="Realizada",seguimiento[[#This Row],[ige]],"")</f>
        <v/>
      </c>
      <c r="U1484" t="str">
        <f>IF(OR(seguimiento[[#This Row],[actividadfisica]]="Ejercicio regular",seguimiento[[#This Row],[actividadfisica]]="Actividad deportiva"),"Sí","")</f>
        <v>Sí</v>
      </c>
    </row>
    <row r="1485" spans="1:21" x14ac:dyDescent="0.3">
      <c r="A1485" t="str">
        <f>VLOOKUP(B1485,pacientes_insertados[],2,)</f>
        <v>61e34254ec4ec02e84f5dda2</v>
      </c>
      <c r="B1485">
        <f>seguimiento[[#This Row],[idpaciente]]</f>
        <v>648</v>
      </c>
      <c r="C1485">
        <f t="shared" si="23"/>
        <v>2013</v>
      </c>
      <c r="D1485" s="1">
        <f>seguimiento[[#This Row],[fecha]]</f>
        <v>41376</v>
      </c>
      <c r="E1485" t="str">
        <f>seguimiento[[#This Row],[institucion]]</f>
        <v>Hospital de Niños Ricardo Gutiérrez</v>
      </c>
      <c r="F1485" t="str">
        <f>seguimiento[[#This Row],[fallecimiento]]</f>
        <v>No</v>
      </c>
      <c r="K1485" t="str">
        <f>seguimiento[[#This Row],[coberturamedica]]</f>
        <v>No</v>
      </c>
      <c r="M1485" t="str">
        <f>seguimiento[[#This Row],[Embarazo]]</f>
        <v>No</v>
      </c>
      <c r="N1485" t="str">
        <f>seguimiento[[#This Row],[ncultivosanio]]</f>
        <v>1</v>
      </c>
      <c r="O1485" t="str">
        <f>IF(seguimiento[[#This Row],[curvaglucemia]]="","No realizada","Realizada")</f>
        <v>No realizada</v>
      </c>
      <c r="P1485" t="str">
        <f>IF(O1485="Realizada",seguimiento[[#This Row],[curvaglucemia]],"")</f>
        <v/>
      </c>
      <c r="Q1485" t="str">
        <f>IF(seguimiento[[#This Row],[vitaminaDRealizada]]="","",IF(seguimiento[[#This Row],[vitaminaDRealizada]]="No realizado","No realizada","Realizada"))</f>
        <v/>
      </c>
      <c r="R1485" t="str">
        <f>IF(Q1485="Realizada",seguimiento[[#This Row],[vitaminaDRealizada]],"")</f>
        <v/>
      </c>
      <c r="S1485" t="str">
        <f>IF(seguimiento[[#This Row],[ige]]="No realizada","No realizada",IF(seguimiento[[#This Row],[ige]]="","","Realizada"))</f>
        <v/>
      </c>
      <c r="T1485" t="str">
        <f>IF(S1485="Realizada",seguimiento[[#This Row],[ige]],"")</f>
        <v/>
      </c>
      <c r="U1485" t="str">
        <f>IF(OR(seguimiento[[#This Row],[actividadfisica]]="Ejercicio regular",seguimiento[[#This Row],[actividadfisica]]="Actividad deportiva"),"Sí","")</f>
        <v>Sí</v>
      </c>
    </row>
    <row r="1486" spans="1:21" x14ac:dyDescent="0.3">
      <c r="A1486" t="str">
        <f>VLOOKUP(B1486,pacientes_insertados[],2,)</f>
        <v>61e34254ec4ec02e84f5dda3</v>
      </c>
      <c r="B1486">
        <f>seguimiento[[#This Row],[idpaciente]]</f>
        <v>649</v>
      </c>
      <c r="C1486">
        <f t="shared" si="23"/>
        <v>2012</v>
      </c>
      <c r="D1486" s="1">
        <f>seguimiento[[#This Row],[fecha]]</f>
        <v>41179</v>
      </c>
      <c r="E1486" t="str">
        <f>seguimiento[[#This Row],[institucion]]</f>
        <v>Hospital de Niños Ricardo Gutiérrez</v>
      </c>
      <c r="F1486" t="str">
        <f>seguimiento[[#This Row],[fallecimiento]]</f>
        <v>No</v>
      </c>
      <c r="I1486" t="str">
        <f>seguimiento[[#This Row],[educacion]]</f>
        <v>Primaria incompleta</v>
      </c>
      <c r="K1486" t="str">
        <f>seguimiento[[#This Row],[coberturamedica]]</f>
        <v>Sí</v>
      </c>
      <c r="M1486" t="str">
        <f>seguimiento[[#This Row],[Embarazo]]</f>
        <v>No</v>
      </c>
      <c r="N1486" t="str">
        <f>seguimiento[[#This Row],[ncultivosanio]]</f>
        <v>5</v>
      </c>
      <c r="O1486" t="str">
        <f>IF(seguimiento[[#This Row],[curvaglucemia]]="","No realizada","Realizada")</f>
        <v>No realizada</v>
      </c>
      <c r="P1486" t="str">
        <f>IF(O1486="Realizada",seguimiento[[#This Row],[curvaglucemia]],"")</f>
        <v/>
      </c>
      <c r="Q1486" t="str">
        <f>IF(seguimiento[[#This Row],[vitaminaDRealizada]]="","",IF(seguimiento[[#This Row],[vitaminaDRealizada]]="No realizado","No realizada","Realizada"))</f>
        <v/>
      </c>
      <c r="R1486" t="str">
        <f>IF(Q1486="Realizada",seguimiento[[#This Row],[vitaminaDRealizada]],"")</f>
        <v/>
      </c>
      <c r="S1486" t="str">
        <f>IF(seguimiento[[#This Row],[ige]]="No realizada","No realizada",IF(seguimiento[[#This Row],[ige]]="","","Realizada"))</f>
        <v/>
      </c>
      <c r="T1486" t="str">
        <f>IF(S1486="Realizada",seguimiento[[#This Row],[ige]],"")</f>
        <v/>
      </c>
      <c r="U1486" t="str">
        <f>IF(OR(seguimiento[[#This Row],[actividadfisica]]="Ejercicio regular",seguimiento[[#This Row],[actividadfisica]]="Actividad deportiva"),"Sí","")</f>
        <v>Sí</v>
      </c>
    </row>
    <row r="1487" spans="1:21" x14ac:dyDescent="0.3">
      <c r="A1487" t="str">
        <f>VLOOKUP(B1487,pacientes_insertados[],2,)</f>
        <v>61e34254ec4ec02e84f5dda5</v>
      </c>
      <c r="B1487">
        <f>seguimiento[[#This Row],[idpaciente]]</f>
        <v>651</v>
      </c>
      <c r="C1487">
        <f t="shared" si="23"/>
        <v>2012</v>
      </c>
      <c r="D1487" s="1">
        <f>seguimiento[[#This Row],[fecha]]</f>
        <v>41039</v>
      </c>
      <c r="E1487" t="str">
        <f>seguimiento[[#This Row],[institucion]]</f>
        <v>HOSP. DE Niños DE LA SMA.TRINIDAD</v>
      </c>
      <c r="F1487" t="str">
        <f>seguimiento[[#This Row],[fallecimiento]]</f>
        <v>No</v>
      </c>
      <c r="I1487" t="str">
        <f>seguimiento[[#This Row],[educacion]]</f>
        <v>Primaria incompleta</v>
      </c>
      <c r="J1487" t="str">
        <f>seguimiento[[#This Row],[laboral]]</f>
        <v>No trabaja</v>
      </c>
      <c r="K1487" t="str">
        <f>seguimiento[[#This Row],[coberturamedica]]</f>
        <v>Sí</v>
      </c>
      <c r="L1487" t="str">
        <f>seguimiento[[#This Row],[ntratendovenosos]]</f>
        <v>1</v>
      </c>
      <c r="M1487" t="str">
        <f>seguimiento[[#This Row],[Embarazo]]</f>
        <v>No</v>
      </c>
      <c r="O1487" t="str">
        <f>IF(seguimiento[[#This Row],[curvaglucemia]]="","No realizada","Realizada")</f>
        <v>No realizada</v>
      </c>
      <c r="P1487" t="str">
        <f>IF(O1487="Realizada",seguimiento[[#This Row],[curvaglucemia]],"")</f>
        <v/>
      </c>
      <c r="Q1487" t="str">
        <f>IF(seguimiento[[#This Row],[vitaminaDRealizada]]="","",IF(seguimiento[[#This Row],[vitaminaDRealizada]]="No realizado","No realizada","Realizada"))</f>
        <v/>
      </c>
      <c r="R1487" t="str">
        <f>IF(Q1487="Realizada",seguimiento[[#This Row],[vitaminaDRealizada]],"")</f>
        <v/>
      </c>
      <c r="S1487" t="str">
        <f>IF(seguimiento[[#This Row],[ige]]="No realizada","No realizada",IF(seguimiento[[#This Row],[ige]]="","","Realizada"))</f>
        <v>Realizada</v>
      </c>
      <c r="T1487" t="str">
        <f>IF(S1487="Realizada",seguimiento[[#This Row],[ige]],"")</f>
        <v>500 - 1.000</v>
      </c>
      <c r="U1487" t="str">
        <f>IF(OR(seguimiento[[#This Row],[actividadfisica]]="Ejercicio regular",seguimiento[[#This Row],[actividadfisica]]="Actividad deportiva"),"Sí","")</f>
        <v>Sí</v>
      </c>
    </row>
    <row r="1488" spans="1:21" x14ac:dyDescent="0.3">
      <c r="A1488" t="str">
        <f>VLOOKUP(B1488,pacientes_insertados[],2,)</f>
        <v>61e34254ec4ec02e84f5dda6</v>
      </c>
      <c r="B1488">
        <f>seguimiento[[#This Row],[idpaciente]]</f>
        <v>652</v>
      </c>
      <c r="C1488">
        <f t="shared" si="23"/>
        <v>2013</v>
      </c>
      <c r="D1488" s="1">
        <f>seguimiento[[#This Row],[fecha]]</f>
        <v>41359</v>
      </c>
      <c r="E1488" t="str">
        <f>seguimiento[[#This Row],[institucion]]</f>
        <v>HOSP. DE Niños DE LA SMA.TRINIDAD</v>
      </c>
      <c r="F1488" t="str">
        <f>seguimiento[[#This Row],[fallecimiento]]</f>
        <v>No</v>
      </c>
      <c r="K1488" t="str">
        <f>seguimiento[[#This Row],[coberturamedica]]</f>
        <v>No</v>
      </c>
      <c r="N1488" t="str">
        <f>seguimiento[[#This Row],[ncultivosanio]]</f>
        <v>2</v>
      </c>
      <c r="O1488" t="str">
        <f>IF(seguimiento[[#This Row],[curvaglucemia]]="","No realizada","Realizada")</f>
        <v>No realizada</v>
      </c>
      <c r="P1488" t="str">
        <f>IF(O1488="Realizada",seguimiento[[#This Row],[curvaglucemia]],"")</f>
        <v/>
      </c>
      <c r="Q1488" t="str">
        <f>IF(seguimiento[[#This Row],[vitaminaDRealizada]]="","",IF(seguimiento[[#This Row],[vitaminaDRealizada]]="No realizado","No realizada","Realizada"))</f>
        <v/>
      </c>
      <c r="R1488" t="str">
        <f>IF(Q1488="Realizada",seguimiento[[#This Row],[vitaminaDRealizada]],"")</f>
        <v/>
      </c>
      <c r="S1488" t="str">
        <f>IF(seguimiento[[#This Row],[ige]]="No realizada","No realizada",IF(seguimiento[[#This Row],[ige]]="","","Realizada"))</f>
        <v>No realizada</v>
      </c>
      <c r="T1488" t="str">
        <f>IF(S1488="Realizada",seguimiento[[#This Row],[ige]],"")</f>
        <v/>
      </c>
      <c r="U1488" t="str">
        <f>IF(OR(seguimiento[[#This Row],[actividadfisica]]="Ejercicio regular",seguimiento[[#This Row],[actividadfisica]]="Actividad deportiva"),"Sí","")</f>
        <v/>
      </c>
    </row>
    <row r="1489" spans="1:21" x14ac:dyDescent="0.3">
      <c r="A1489" t="str">
        <f>VLOOKUP(B1489,pacientes_insertados[],2,)</f>
        <v>61e34254ec4ec02e84f5dda6</v>
      </c>
      <c r="B1489">
        <f>seguimiento[[#This Row],[idpaciente]]</f>
        <v>652</v>
      </c>
      <c r="C1489">
        <f t="shared" si="23"/>
        <v>2014</v>
      </c>
      <c r="D1489" s="1">
        <f>seguimiento[[#This Row],[fecha]]</f>
        <v>41709</v>
      </c>
      <c r="E1489" t="str">
        <f>seguimiento[[#This Row],[institucion]]</f>
        <v>HOSP. DE Niños DE LA SMA.TRINIDAD</v>
      </c>
      <c r="F1489" t="str">
        <f>seguimiento[[#This Row],[fallecimiento]]</f>
        <v>No</v>
      </c>
      <c r="K1489" t="str">
        <f>seguimiento[[#This Row],[coberturamedica]]</f>
        <v>No</v>
      </c>
      <c r="L1489" t="str">
        <f>seguimiento[[#This Row],[ntratendovenosos]]</f>
        <v>1</v>
      </c>
      <c r="O1489" t="str">
        <f>IF(seguimiento[[#This Row],[curvaglucemia]]="","No realizada","Realizada")</f>
        <v>No realizada</v>
      </c>
      <c r="P1489" t="str">
        <f>IF(O1489="Realizada",seguimiento[[#This Row],[curvaglucemia]],"")</f>
        <v/>
      </c>
      <c r="Q1489" t="str">
        <f>IF(seguimiento[[#This Row],[vitaminaDRealizada]]="","",IF(seguimiento[[#This Row],[vitaminaDRealizada]]="No realizado","No realizada","Realizada"))</f>
        <v>No realizada</v>
      </c>
      <c r="R1489" t="str">
        <f>IF(Q1489="Realizada",seguimiento[[#This Row],[vitaminaDRealizada]],"")</f>
        <v/>
      </c>
      <c r="S1489" t="str">
        <f>IF(seguimiento[[#This Row],[ige]]="No realizada","No realizada",IF(seguimiento[[#This Row],[ige]]="","","Realizada"))</f>
        <v>No realizada</v>
      </c>
      <c r="T1489" t="str">
        <f>IF(S1489="Realizada",seguimiento[[#This Row],[ige]],"")</f>
        <v/>
      </c>
      <c r="U1489" t="str">
        <f>IF(OR(seguimiento[[#This Row],[actividadfisica]]="Ejercicio regular",seguimiento[[#This Row],[actividadfisica]]="Actividad deportiva"),"Sí","")</f>
        <v/>
      </c>
    </row>
    <row r="1490" spans="1:21" x14ac:dyDescent="0.3">
      <c r="A1490" t="str">
        <f>VLOOKUP(B1490,pacientes_insertados[],2,)</f>
        <v>61e34254ec4ec02e84f5dda6</v>
      </c>
      <c r="B1490">
        <f>seguimiento[[#This Row],[idpaciente]]</f>
        <v>652</v>
      </c>
      <c r="C1490">
        <f t="shared" si="23"/>
        <v>2015</v>
      </c>
      <c r="D1490" s="1">
        <f>seguimiento[[#This Row],[fecha]]</f>
        <v>42038</v>
      </c>
      <c r="E1490" t="str">
        <f>seguimiento[[#This Row],[institucion]]</f>
        <v>HOSP. DE Niños DE LA SMA.TRINIDAD</v>
      </c>
      <c r="F1490" t="str">
        <f>seguimiento[[#This Row],[fallecimiento]]</f>
        <v>No</v>
      </c>
      <c r="K1490" t="str">
        <f>seguimiento[[#This Row],[coberturamedica]]</f>
        <v>No</v>
      </c>
      <c r="O1490" t="str">
        <f>IF(seguimiento[[#This Row],[curvaglucemia]]="","No realizada","Realizada")</f>
        <v>No realizada</v>
      </c>
      <c r="P1490" t="str">
        <f>IF(O1490="Realizada",seguimiento[[#This Row],[curvaglucemia]],"")</f>
        <v/>
      </c>
      <c r="Q1490" t="str">
        <f>IF(seguimiento[[#This Row],[vitaminaDRealizada]]="","",IF(seguimiento[[#This Row],[vitaminaDRealizada]]="No realizado","No realizada","Realizada"))</f>
        <v/>
      </c>
      <c r="R1490" t="str">
        <f>IF(Q1490="Realizada",seguimiento[[#This Row],[vitaminaDRealizada]],"")</f>
        <v/>
      </c>
      <c r="S1490" t="str">
        <f>IF(seguimiento[[#This Row],[ige]]="No realizada","No realizada",IF(seguimiento[[#This Row],[ige]]="","","Realizada"))</f>
        <v/>
      </c>
      <c r="T1490" t="str">
        <f>IF(S1490="Realizada",seguimiento[[#This Row],[ige]],"")</f>
        <v/>
      </c>
      <c r="U1490" t="str">
        <f>IF(OR(seguimiento[[#This Row],[actividadfisica]]="Ejercicio regular",seguimiento[[#This Row],[actividadfisica]]="Actividad deportiva"),"Sí","")</f>
        <v/>
      </c>
    </row>
    <row r="1491" spans="1:21" x14ac:dyDescent="0.3">
      <c r="A1491" t="str">
        <f>VLOOKUP(B1491,pacientes_insertados[],2,)</f>
        <v>61e34254ec4ec02e84f5dda6</v>
      </c>
      <c r="B1491">
        <f>seguimiento[[#This Row],[idpaciente]]</f>
        <v>652</v>
      </c>
      <c r="C1491">
        <f t="shared" si="23"/>
        <v>2016</v>
      </c>
      <c r="D1491" s="1">
        <f>seguimiento[[#This Row],[fecha]]</f>
        <v>42591</v>
      </c>
      <c r="E1491" t="str">
        <f>seguimiento[[#This Row],[institucion]]</f>
        <v>HOSP. DE Niños DE LA SMA.TRINIDAD</v>
      </c>
      <c r="F1491" t="str">
        <f>seguimiento[[#This Row],[fallecimiento]]</f>
        <v>No</v>
      </c>
      <c r="K1491" t="str">
        <f>seguimiento[[#This Row],[coberturamedica]]</f>
        <v>No</v>
      </c>
      <c r="O1491" t="str">
        <f>IF(seguimiento[[#This Row],[curvaglucemia]]="","No realizada","Realizada")</f>
        <v>No realizada</v>
      </c>
      <c r="P1491" t="str">
        <f>IF(O1491="Realizada",seguimiento[[#This Row],[curvaglucemia]],"")</f>
        <v/>
      </c>
      <c r="Q1491" t="str">
        <f>IF(seguimiento[[#This Row],[vitaminaDRealizada]]="","",IF(seguimiento[[#This Row],[vitaminaDRealizada]]="No realizado","No realizada","Realizada"))</f>
        <v>No realizada</v>
      </c>
      <c r="R1491" t="str">
        <f>IF(Q1491="Realizada",seguimiento[[#This Row],[vitaminaDRealizada]],"")</f>
        <v/>
      </c>
      <c r="S1491" t="str">
        <f>IF(seguimiento[[#This Row],[ige]]="No realizada","No realizada",IF(seguimiento[[#This Row],[ige]]="","","Realizada"))</f>
        <v>No realizada</v>
      </c>
      <c r="T1491" t="str">
        <f>IF(S1491="Realizada",seguimiento[[#This Row],[ige]],"")</f>
        <v/>
      </c>
      <c r="U1491" t="str">
        <f>IF(OR(seguimiento[[#This Row],[actividadfisica]]="Ejercicio regular",seguimiento[[#This Row],[actividadfisica]]="Actividad deportiva"),"Sí","")</f>
        <v/>
      </c>
    </row>
    <row r="1492" spans="1:21" x14ac:dyDescent="0.3">
      <c r="A1492" t="str">
        <f>VLOOKUP(B1492,pacientes_insertados[],2,)</f>
        <v>61e34254ec4ec02e84f5dda6</v>
      </c>
      <c r="B1492">
        <f>seguimiento[[#This Row],[idpaciente]]</f>
        <v>652</v>
      </c>
      <c r="C1492">
        <f t="shared" si="23"/>
        <v>2018</v>
      </c>
      <c r="D1492" s="1">
        <f>seguimiento[[#This Row],[fecha]]</f>
        <v>43172</v>
      </c>
      <c r="E1492" t="str">
        <f>seguimiento[[#This Row],[institucion]]</f>
        <v>HOSP. DE Niños DE LA SMA.TRINIDAD</v>
      </c>
      <c r="F1492" t="str">
        <f>seguimiento[[#This Row],[fallecimiento]]</f>
        <v>No</v>
      </c>
      <c r="K1492" t="str">
        <f>seguimiento[[#This Row],[coberturamedica]]</f>
        <v>No</v>
      </c>
      <c r="N1492" t="str">
        <f>seguimiento[[#This Row],[ncultivosanio]]</f>
        <v>2</v>
      </c>
      <c r="O1492" t="str">
        <f>IF(seguimiento[[#This Row],[curvaglucemia]]="","No realizada","Realizada")</f>
        <v>No realizada</v>
      </c>
      <c r="P1492" t="str">
        <f>IF(O1492="Realizada",seguimiento[[#This Row],[curvaglucemia]],"")</f>
        <v/>
      </c>
      <c r="Q1492" t="str">
        <f>IF(seguimiento[[#This Row],[vitaminaDRealizada]]="","",IF(seguimiento[[#This Row],[vitaminaDRealizada]]="No realizado","No realizada","Realizada"))</f>
        <v>Realizada</v>
      </c>
      <c r="R1492" t="str">
        <f>IF(Q1492="Realizada",seguimiento[[#This Row],[vitaminaDRealizada]],"")</f>
        <v>Bajo</v>
      </c>
      <c r="S1492" t="str">
        <f>IF(seguimiento[[#This Row],[ige]]="No realizada","No realizada",IF(seguimiento[[#This Row],[ige]]="","","Realizada"))</f>
        <v>No realizada</v>
      </c>
      <c r="T1492" t="str">
        <f>IF(S1492="Realizada",seguimiento[[#This Row],[ige]],"")</f>
        <v/>
      </c>
      <c r="U1492" t="str">
        <f>IF(OR(seguimiento[[#This Row],[actividadfisica]]="Ejercicio regular",seguimiento[[#This Row],[actividadfisica]]="Actividad deportiva"),"Sí","")</f>
        <v/>
      </c>
    </row>
    <row r="1493" spans="1:21" x14ac:dyDescent="0.3">
      <c r="A1493" t="str">
        <f>VLOOKUP(B1493,pacientes_insertados[],2,)</f>
        <v>61e34254ec4ec02e84f5ddb9</v>
      </c>
      <c r="B1493">
        <f>seguimiento[[#This Row],[idpaciente]]</f>
        <v>654</v>
      </c>
      <c r="C1493">
        <f t="shared" si="23"/>
        <v>2007</v>
      </c>
      <c r="D1493" s="1">
        <f>seguimiento[[#This Row],[fecha]]</f>
        <v>39399</v>
      </c>
      <c r="E1493" t="str">
        <f>seguimiento[[#This Row],[institucion]]</f>
        <v>HOSP. DE Niños DE LA SMA.TRINIDAD</v>
      </c>
      <c r="F1493" t="str">
        <f>seguimiento[[#This Row],[fallecimiento]]</f>
        <v>No</v>
      </c>
      <c r="K1493" t="str">
        <f>seguimiento[[#This Row],[coberturamedica]]</f>
        <v>No</v>
      </c>
      <c r="N1493" t="str">
        <f>seguimiento[[#This Row],[ncultivosanio]]</f>
        <v>1</v>
      </c>
      <c r="O1493" t="str">
        <f>IF(seguimiento[[#This Row],[curvaglucemia]]="","No realizada","Realizada")</f>
        <v>No realizada</v>
      </c>
      <c r="P1493" t="str">
        <f>IF(O1493="Realizada",seguimiento[[#This Row],[curvaglucemia]],"")</f>
        <v/>
      </c>
      <c r="Q1493" t="str">
        <f>IF(seguimiento[[#This Row],[vitaminaDRealizada]]="","",IF(seguimiento[[#This Row],[vitaminaDRealizada]]="No realizado","No realizada","Realizada"))</f>
        <v/>
      </c>
      <c r="R1493" t="str">
        <f>IF(Q1493="Realizada",seguimiento[[#This Row],[vitaminaDRealizada]],"")</f>
        <v/>
      </c>
      <c r="S1493" t="str">
        <f>IF(seguimiento[[#This Row],[ige]]="No realizada","No realizada",IF(seguimiento[[#This Row],[ige]]="","","Realizada"))</f>
        <v/>
      </c>
      <c r="T1493" t="str">
        <f>IF(S1493="Realizada",seguimiento[[#This Row],[ige]],"")</f>
        <v/>
      </c>
      <c r="U1493" t="str">
        <f>IF(OR(seguimiento[[#This Row],[actividadfisica]]="Ejercicio regular",seguimiento[[#This Row],[actividadfisica]]="Actividad deportiva"),"Sí","")</f>
        <v/>
      </c>
    </row>
    <row r="1494" spans="1:21" x14ac:dyDescent="0.3">
      <c r="A1494" t="str">
        <f>VLOOKUP(B1494,pacientes_insertados[],2,)</f>
        <v>61e34254ec4ec02e84f5ddb9</v>
      </c>
      <c r="B1494">
        <f>seguimiento[[#This Row],[idpaciente]]</f>
        <v>654</v>
      </c>
      <c r="C1494">
        <f t="shared" si="23"/>
        <v>2008</v>
      </c>
      <c r="D1494" s="1">
        <f>seguimiento[[#This Row],[fecha]]</f>
        <v>39766</v>
      </c>
      <c r="E1494" t="str">
        <f>seguimiento[[#This Row],[institucion]]</f>
        <v>HOSP. DE Niños DE LA SMA.TRINIDAD</v>
      </c>
      <c r="F1494" t="str">
        <f>seguimiento[[#This Row],[fallecimiento]]</f>
        <v>No</v>
      </c>
      <c r="K1494" t="str">
        <f>seguimiento[[#This Row],[coberturamedica]]</f>
        <v>No</v>
      </c>
      <c r="N1494" t="str">
        <f>seguimiento[[#This Row],[ncultivosanio]]</f>
        <v>1</v>
      </c>
      <c r="O1494" t="str">
        <f>IF(seguimiento[[#This Row],[curvaglucemia]]="","No realizada","Realizada")</f>
        <v>No realizada</v>
      </c>
      <c r="P1494" t="str">
        <f>IF(O1494="Realizada",seguimiento[[#This Row],[curvaglucemia]],"")</f>
        <v/>
      </c>
      <c r="Q1494" t="str">
        <f>IF(seguimiento[[#This Row],[vitaminaDRealizada]]="","",IF(seguimiento[[#This Row],[vitaminaDRealizada]]="No realizado","No realizada","Realizada"))</f>
        <v/>
      </c>
      <c r="R1494" t="str">
        <f>IF(Q1494="Realizada",seguimiento[[#This Row],[vitaminaDRealizada]],"")</f>
        <v/>
      </c>
      <c r="S1494" t="str">
        <f>IF(seguimiento[[#This Row],[ige]]="No realizada","No realizada",IF(seguimiento[[#This Row],[ige]]="","","Realizada"))</f>
        <v/>
      </c>
      <c r="T1494" t="str">
        <f>IF(S1494="Realizada",seguimiento[[#This Row],[ige]],"")</f>
        <v/>
      </c>
      <c r="U1494" t="str">
        <f>IF(OR(seguimiento[[#This Row],[actividadfisica]]="Ejercicio regular",seguimiento[[#This Row],[actividadfisica]]="Actividad deportiva"),"Sí","")</f>
        <v/>
      </c>
    </row>
    <row r="1495" spans="1:21" x14ac:dyDescent="0.3">
      <c r="A1495" t="str">
        <f>VLOOKUP(B1495,pacientes_insertados[],2,)</f>
        <v>61e34254ec4ec02e84f5ddb9</v>
      </c>
      <c r="B1495">
        <f>seguimiento[[#This Row],[idpaciente]]</f>
        <v>654</v>
      </c>
      <c r="C1495">
        <f t="shared" si="23"/>
        <v>2009</v>
      </c>
      <c r="D1495" s="1">
        <f>seguimiento[[#This Row],[fecha]]</f>
        <v>39818</v>
      </c>
      <c r="E1495" t="str">
        <f>seguimiento[[#This Row],[institucion]]</f>
        <v>HOSP. DE Niños DE LA SMA.TRINIDAD</v>
      </c>
      <c r="F1495" t="str">
        <f>seguimiento[[#This Row],[fallecimiento]]</f>
        <v>No</v>
      </c>
      <c r="K1495" t="str">
        <f>seguimiento[[#This Row],[coberturamedica]]</f>
        <v>No</v>
      </c>
      <c r="N1495" t="str">
        <f>seguimiento[[#This Row],[ncultivosanio]]</f>
        <v>1</v>
      </c>
      <c r="O1495" t="str">
        <f>IF(seguimiento[[#This Row],[curvaglucemia]]="","No realizada","Realizada")</f>
        <v>No realizada</v>
      </c>
      <c r="P1495" t="str">
        <f>IF(O1495="Realizada",seguimiento[[#This Row],[curvaglucemia]],"")</f>
        <v/>
      </c>
      <c r="Q1495" t="str">
        <f>IF(seguimiento[[#This Row],[vitaminaDRealizada]]="","",IF(seguimiento[[#This Row],[vitaminaDRealizada]]="No realizado","No realizada","Realizada"))</f>
        <v/>
      </c>
      <c r="R1495" t="str">
        <f>IF(Q1495="Realizada",seguimiento[[#This Row],[vitaminaDRealizada]],"")</f>
        <v/>
      </c>
      <c r="S1495" t="str">
        <f>IF(seguimiento[[#This Row],[ige]]="No realizada","No realizada",IF(seguimiento[[#This Row],[ige]]="","","Realizada"))</f>
        <v/>
      </c>
      <c r="T1495" t="str">
        <f>IF(S1495="Realizada",seguimiento[[#This Row],[ige]],"")</f>
        <v/>
      </c>
      <c r="U1495" t="str">
        <f>IF(OR(seguimiento[[#This Row],[actividadfisica]]="Ejercicio regular",seguimiento[[#This Row],[actividadfisica]]="Actividad deportiva"),"Sí","")</f>
        <v/>
      </c>
    </row>
    <row r="1496" spans="1:21" x14ac:dyDescent="0.3">
      <c r="A1496" t="str">
        <f>VLOOKUP(B1496,pacientes_insertados[],2,)</f>
        <v>61e34254ec4ec02e84f5ddb9</v>
      </c>
      <c r="B1496">
        <f>seguimiento[[#This Row],[idpaciente]]</f>
        <v>654</v>
      </c>
      <c r="C1496">
        <f t="shared" si="23"/>
        <v>2014</v>
      </c>
      <c r="D1496" s="1">
        <f>seguimiento[[#This Row],[fecha]]</f>
        <v>41990</v>
      </c>
      <c r="E1496" t="str">
        <f>seguimiento[[#This Row],[institucion]]</f>
        <v>HOSP. DE Niños DE LA SMA.TRINIDAD</v>
      </c>
      <c r="F1496" t="str">
        <f>seguimiento[[#This Row],[fallecimiento]]</f>
        <v>No</v>
      </c>
      <c r="K1496" t="str">
        <f>seguimiento[[#This Row],[coberturamedica]]</f>
        <v>No</v>
      </c>
      <c r="N1496" t="str">
        <f>seguimiento[[#This Row],[ncultivosanio]]</f>
        <v>1</v>
      </c>
      <c r="O1496" t="str">
        <f>IF(seguimiento[[#This Row],[curvaglucemia]]="","No realizada","Realizada")</f>
        <v>No realizada</v>
      </c>
      <c r="P1496" t="str">
        <f>IF(O1496="Realizada",seguimiento[[#This Row],[curvaglucemia]],"")</f>
        <v/>
      </c>
      <c r="Q1496" t="str">
        <f>IF(seguimiento[[#This Row],[vitaminaDRealizada]]="","",IF(seguimiento[[#This Row],[vitaminaDRealizada]]="No realizado","No realizada","Realizada"))</f>
        <v/>
      </c>
      <c r="R1496" t="str">
        <f>IF(Q1496="Realizada",seguimiento[[#This Row],[vitaminaDRealizada]],"")</f>
        <v/>
      </c>
      <c r="S1496" t="str">
        <f>IF(seguimiento[[#This Row],[ige]]="No realizada","No realizada",IF(seguimiento[[#This Row],[ige]]="","","Realizada"))</f>
        <v>Realizada</v>
      </c>
      <c r="T1496" t="str">
        <f>IF(S1496="Realizada",seguimiento[[#This Row],[ige]],"")</f>
        <v>Normal</v>
      </c>
      <c r="U1496" t="str">
        <f>IF(OR(seguimiento[[#This Row],[actividadfisica]]="Ejercicio regular",seguimiento[[#This Row],[actividadfisica]]="Actividad deportiva"),"Sí","")</f>
        <v/>
      </c>
    </row>
    <row r="1497" spans="1:21" x14ac:dyDescent="0.3">
      <c r="A1497" t="str">
        <f>VLOOKUP(B1497,pacientes_insertados[],2,)</f>
        <v>61e34254ec4ec02e84f5ddb9</v>
      </c>
      <c r="B1497">
        <f>seguimiento[[#This Row],[idpaciente]]</f>
        <v>654</v>
      </c>
      <c r="C1497">
        <f t="shared" si="23"/>
        <v>2018</v>
      </c>
      <c r="D1497" s="1">
        <f>seguimiento[[#This Row],[fecha]]</f>
        <v>43453</v>
      </c>
      <c r="E1497" t="str">
        <f>seguimiento[[#This Row],[institucion]]</f>
        <v>HOSP. DE Niños DE LA SMA.TRINIDAD</v>
      </c>
      <c r="F1497" t="str">
        <f>seguimiento[[#This Row],[fallecimiento]]</f>
        <v>No</v>
      </c>
      <c r="J1497" t="str">
        <f>seguimiento[[#This Row],[laboral]]</f>
        <v>No trabaja</v>
      </c>
      <c r="K1497" t="str">
        <f>seguimiento[[#This Row],[coberturamedica]]</f>
        <v>No</v>
      </c>
      <c r="N1497" t="str">
        <f>seguimiento[[#This Row],[ncultivosanio]]</f>
        <v>2</v>
      </c>
      <c r="O1497" t="str">
        <f>IF(seguimiento[[#This Row],[curvaglucemia]]="","No realizada","Realizada")</f>
        <v>No realizada</v>
      </c>
      <c r="P1497" t="str">
        <f>IF(O1497="Realizada",seguimiento[[#This Row],[curvaglucemia]],"")</f>
        <v/>
      </c>
      <c r="Q1497" t="str">
        <f>IF(seguimiento[[#This Row],[vitaminaDRealizada]]="","",IF(seguimiento[[#This Row],[vitaminaDRealizada]]="No realizado","No realizada","Realizada"))</f>
        <v>Realizada</v>
      </c>
      <c r="R1497" t="str">
        <f>IF(Q1497="Realizada",seguimiento[[#This Row],[vitaminaDRealizada]],"")</f>
        <v>Bajo</v>
      </c>
      <c r="S1497" t="str">
        <f>IF(seguimiento[[#This Row],[ige]]="No realizada","No realizada",IF(seguimiento[[#This Row],[ige]]="","","Realizada"))</f>
        <v>Realizada</v>
      </c>
      <c r="T1497" t="str">
        <f>IF(S1497="Realizada",seguimiento[[#This Row],[ige]],"")</f>
        <v>Normal</v>
      </c>
      <c r="U1497" t="str">
        <f>IF(OR(seguimiento[[#This Row],[actividadfisica]]="Ejercicio regular",seguimiento[[#This Row],[actividadfisica]]="Actividad deportiva"),"Sí","")</f>
        <v/>
      </c>
    </row>
    <row r="1498" spans="1:21" x14ac:dyDescent="0.3">
      <c r="A1498" t="str">
        <f>VLOOKUP(B1498,pacientes_insertados[],2,)</f>
        <v>61e34254ec4ec02e84f5ddb3</v>
      </c>
      <c r="B1498">
        <f>seguimiento[[#This Row],[idpaciente]]</f>
        <v>655</v>
      </c>
      <c r="C1498">
        <f t="shared" si="23"/>
        <v>2016</v>
      </c>
      <c r="D1498" s="1">
        <f>seguimiento[[#This Row],[fecha]]</f>
        <v>42653</v>
      </c>
      <c r="E1498" t="str">
        <f>seguimiento[[#This Row],[institucion]]</f>
        <v>HOSP. DE Niños DE LA SMA.TRINIDAD</v>
      </c>
      <c r="F1498" t="str">
        <f>seguimiento[[#This Row],[fallecimiento]]</f>
        <v>No</v>
      </c>
      <c r="J1498" t="str">
        <f>seguimiento[[#This Row],[laboral]]</f>
        <v>Trabaja, completo</v>
      </c>
      <c r="K1498" t="str">
        <f>seguimiento[[#This Row],[coberturamedica]]</f>
        <v>No</v>
      </c>
      <c r="N1498" t="str">
        <f>seguimiento[[#This Row],[ncultivosanio]]</f>
        <v>4</v>
      </c>
      <c r="O1498" t="str">
        <f>IF(seguimiento[[#This Row],[curvaglucemia]]="","No realizada","Realizada")</f>
        <v>Realizada</v>
      </c>
      <c r="P1498" t="str">
        <f>IF(O1498="Realizada",seguimiento[[#This Row],[curvaglucemia]],"")</f>
        <v>Diabetes</v>
      </c>
      <c r="Q1498" t="str">
        <f>IF(seguimiento[[#This Row],[vitaminaDRealizada]]="","",IF(seguimiento[[#This Row],[vitaminaDRealizada]]="No realizado","No realizada","Realizada"))</f>
        <v>No realizada</v>
      </c>
      <c r="R1498" t="str">
        <f>IF(Q1498="Realizada",seguimiento[[#This Row],[vitaminaDRealizada]],"")</f>
        <v/>
      </c>
      <c r="S1498" t="str">
        <f>IF(seguimiento[[#This Row],[ige]]="No realizada","No realizada",IF(seguimiento[[#This Row],[ige]]="","","Realizada"))</f>
        <v>Realizada</v>
      </c>
      <c r="T1498" t="str">
        <f>IF(S1498="Realizada",seguimiento[[#This Row],[ige]],"")</f>
        <v>500 - 1.000</v>
      </c>
      <c r="U1498" t="str">
        <f>IF(OR(seguimiento[[#This Row],[actividadfisica]]="Ejercicio regular",seguimiento[[#This Row],[actividadfisica]]="Actividad deportiva"),"Sí","")</f>
        <v>Sí</v>
      </c>
    </row>
    <row r="1499" spans="1:21" x14ac:dyDescent="0.3">
      <c r="A1499" t="str">
        <f>VLOOKUP(B1499,pacientes_insertados[],2,)</f>
        <v>61e34254ec4ec02e84f5dda8</v>
      </c>
      <c r="B1499">
        <f>seguimiento[[#This Row],[idpaciente]]</f>
        <v>656</v>
      </c>
      <c r="C1499">
        <f t="shared" si="23"/>
        <v>2016</v>
      </c>
      <c r="D1499" s="1">
        <f>seguimiento[[#This Row],[fecha]]</f>
        <v>42590</v>
      </c>
      <c r="E1499" t="str">
        <f>seguimiento[[#This Row],[institucion]]</f>
        <v>HOSP. DE Niños DE LA SMA.TRINIDAD</v>
      </c>
      <c r="F1499" t="str">
        <f>seguimiento[[#This Row],[fallecimiento]]</f>
        <v>No</v>
      </c>
      <c r="J1499" t="str">
        <f>seguimiento[[#This Row],[laboral]]</f>
        <v>Trabaja, parcial</v>
      </c>
      <c r="K1499" t="str">
        <f>seguimiento[[#This Row],[coberturamedica]]</f>
        <v>No</v>
      </c>
      <c r="N1499" t="str">
        <f>seguimiento[[#This Row],[ncultivosanio]]</f>
        <v>3</v>
      </c>
      <c r="O1499" t="str">
        <f>IF(seguimiento[[#This Row],[curvaglucemia]]="","No realizada","Realizada")</f>
        <v>Realizada</v>
      </c>
      <c r="P1499" t="str">
        <f>IF(O1499="Realizada",seguimiento[[#This Row],[curvaglucemia]],"")</f>
        <v>Normal</v>
      </c>
      <c r="Q1499" t="str">
        <f>IF(seguimiento[[#This Row],[vitaminaDRealizada]]="","",IF(seguimiento[[#This Row],[vitaminaDRealizada]]="No realizado","No realizada","Realizada"))</f>
        <v>No realizada</v>
      </c>
      <c r="R1499" t="str">
        <f>IF(Q1499="Realizada",seguimiento[[#This Row],[vitaminaDRealizada]],"")</f>
        <v/>
      </c>
      <c r="S1499" t="str">
        <f>IF(seguimiento[[#This Row],[ige]]="No realizada","No realizada",IF(seguimiento[[#This Row],[ige]]="","","Realizada"))</f>
        <v>Realizada</v>
      </c>
      <c r="T1499" t="str">
        <f>IF(S1499="Realizada",seguimiento[[#This Row],[ige]],"")</f>
        <v>&lt; 500</v>
      </c>
      <c r="U1499" t="str">
        <f>IF(OR(seguimiento[[#This Row],[actividadfisica]]="Ejercicio regular",seguimiento[[#This Row],[actividadfisica]]="Actividad deportiva"),"Sí","")</f>
        <v>Sí</v>
      </c>
    </row>
    <row r="1500" spans="1:21" x14ac:dyDescent="0.3">
      <c r="A1500" t="str">
        <f>VLOOKUP(B1500,pacientes_insertados[],2,)</f>
        <v>61e34254ec4ec02e84f5ddaa</v>
      </c>
      <c r="B1500">
        <f>seguimiento[[#This Row],[idpaciente]]</f>
        <v>658</v>
      </c>
      <c r="C1500">
        <f t="shared" si="23"/>
        <v>2017</v>
      </c>
      <c r="D1500" s="1">
        <f>seguimiento[[#This Row],[fecha]]</f>
        <v>43054</v>
      </c>
      <c r="E1500" t="str">
        <f>seguimiento[[#This Row],[institucion]]</f>
        <v>HOSP. DE Niños DE LA SMA.TRINIDAD</v>
      </c>
      <c r="F1500" t="str">
        <f>seguimiento[[#This Row],[fallecimiento]]</f>
        <v>Si</v>
      </c>
      <c r="G1500" t="str">
        <f>seguimiento[[#This Row],[fecha_fallec]]</f>
        <v>2017-11-15</v>
      </c>
      <c r="H1500" t="str">
        <f>seguimiento[[#This Row],[NombreCausaFallecimiento]]</f>
        <v>Respiratorios</v>
      </c>
      <c r="O1500" t="str">
        <f>IF(seguimiento[[#This Row],[curvaglucemia]]="","No realizada","Realizada")</f>
        <v>No realizada</v>
      </c>
      <c r="P1500" t="str">
        <f>IF(O1500="Realizada",seguimiento[[#This Row],[curvaglucemia]],"")</f>
        <v/>
      </c>
      <c r="Q1500" t="str">
        <f>IF(seguimiento[[#This Row],[vitaminaDRealizada]]="","",IF(seguimiento[[#This Row],[vitaminaDRealizada]]="No realizado","No realizada","Realizada"))</f>
        <v/>
      </c>
      <c r="R1500" t="str">
        <f>IF(Q1500="Realizada",seguimiento[[#This Row],[vitaminaDRealizada]],"")</f>
        <v/>
      </c>
      <c r="S1500" t="str">
        <f>IF(seguimiento[[#This Row],[ige]]="No realizada","No realizada",IF(seguimiento[[#This Row],[ige]]="","","Realizada"))</f>
        <v/>
      </c>
      <c r="T1500" t="str">
        <f>IF(S1500="Realizada",seguimiento[[#This Row],[ige]],"")</f>
        <v/>
      </c>
      <c r="U1500" t="str">
        <f>IF(OR(seguimiento[[#This Row],[actividadfisica]]="Ejercicio regular",seguimiento[[#This Row],[actividadfisica]]="Actividad deportiva"),"Sí","")</f>
        <v/>
      </c>
    </row>
    <row r="1501" spans="1:21" x14ac:dyDescent="0.3">
      <c r="A1501" t="str">
        <f>VLOOKUP(B1501,pacientes_insertados[],2,)</f>
        <v>61e34254ec4ec02e84f5ddab</v>
      </c>
      <c r="B1501">
        <f>seguimiento[[#This Row],[idpaciente]]</f>
        <v>659</v>
      </c>
      <c r="C1501">
        <f t="shared" si="23"/>
        <v>2016</v>
      </c>
      <c r="D1501" s="1">
        <f>seguimiento[[#This Row],[fecha]]</f>
        <v>42486</v>
      </c>
      <c r="E1501" t="str">
        <f>seguimiento[[#This Row],[institucion]]</f>
        <v>HOSP. DE Niños DE LA SMA.TRINIDAD</v>
      </c>
      <c r="F1501" t="str">
        <f>seguimiento[[#This Row],[fallecimiento]]</f>
        <v>Si</v>
      </c>
      <c r="G1501" t="str">
        <f>seguimiento[[#This Row],[fecha_fallec]]</f>
        <v>2016-05-29</v>
      </c>
      <c r="H1501" t="str">
        <f>seguimiento[[#This Row],[NombreCausaFallecimiento]]</f>
        <v>Respiratorios</v>
      </c>
      <c r="K1501" t="str">
        <f>seguimiento[[#This Row],[coberturamedica]]</f>
        <v>Sí</v>
      </c>
      <c r="L1501" t="str">
        <f>seguimiento[[#This Row],[ntratendovenosos]]</f>
        <v>3</v>
      </c>
      <c r="N1501" t="str">
        <f>seguimiento[[#This Row],[ncultivosanio]]</f>
        <v>4</v>
      </c>
      <c r="O1501" t="str">
        <f>IF(seguimiento[[#This Row],[curvaglucemia]]="","No realizada","Realizada")</f>
        <v>Realizada</v>
      </c>
      <c r="P1501" t="str">
        <f>IF(O1501="Realizada",seguimiento[[#This Row],[curvaglucemia]],"")</f>
        <v>Normal</v>
      </c>
      <c r="Q1501" t="str">
        <f>IF(seguimiento[[#This Row],[vitaminaDRealizada]]="","",IF(seguimiento[[#This Row],[vitaminaDRealizada]]="No realizado","No realizada","Realizada"))</f>
        <v>No realizada</v>
      </c>
      <c r="R1501" t="str">
        <f>IF(Q1501="Realizada",seguimiento[[#This Row],[vitaminaDRealizada]],"")</f>
        <v/>
      </c>
      <c r="S1501" t="str">
        <f>IF(seguimiento[[#This Row],[ige]]="No realizada","No realizada",IF(seguimiento[[#This Row],[ige]]="","","Realizada"))</f>
        <v>Realizada</v>
      </c>
      <c r="T1501" t="str">
        <f>IF(S1501="Realizada",seguimiento[[#This Row],[ige]],"")</f>
        <v>500 - 1.000</v>
      </c>
      <c r="U1501" t="str">
        <f>IF(OR(seguimiento[[#This Row],[actividadfisica]]="Ejercicio regular",seguimiento[[#This Row],[actividadfisica]]="Actividad deportiva"),"Sí","")</f>
        <v>Sí</v>
      </c>
    </row>
    <row r="1502" spans="1:21" x14ac:dyDescent="0.3">
      <c r="A1502" t="str">
        <f>VLOOKUP(B1502,pacientes_insertados[],2,)</f>
        <v>61e34256ec4ec02e84f5df9d</v>
      </c>
      <c r="B1502">
        <f>seguimiento[[#This Row],[idpaciente]]</f>
        <v>661</v>
      </c>
      <c r="C1502">
        <f t="shared" si="23"/>
        <v>2008</v>
      </c>
      <c r="D1502" s="1">
        <f>seguimiento[[#This Row],[fecha]]</f>
        <v>39799</v>
      </c>
      <c r="E1502" t="str">
        <f>seguimiento[[#This Row],[institucion]]</f>
        <v>HOSP. DE Niños DE LA SMA.TRINIDAD</v>
      </c>
      <c r="F1502" t="str">
        <f>seguimiento[[#This Row],[fallecimiento]]</f>
        <v>No</v>
      </c>
      <c r="K1502" t="str">
        <f>seguimiento[[#This Row],[coberturamedica]]</f>
        <v>No</v>
      </c>
      <c r="N1502" t="str">
        <f>seguimiento[[#This Row],[ncultivosanio]]</f>
        <v>1</v>
      </c>
      <c r="O1502" t="str">
        <f>IF(seguimiento[[#This Row],[curvaglucemia]]="","No realizada","Realizada")</f>
        <v>No realizada</v>
      </c>
      <c r="P1502" t="str">
        <f>IF(O1502="Realizada",seguimiento[[#This Row],[curvaglucemia]],"")</f>
        <v/>
      </c>
      <c r="Q1502" t="str">
        <f>IF(seguimiento[[#This Row],[vitaminaDRealizada]]="","",IF(seguimiento[[#This Row],[vitaminaDRealizada]]="No realizado","No realizada","Realizada"))</f>
        <v>No realizada</v>
      </c>
      <c r="R1502" t="str">
        <f>IF(Q1502="Realizada",seguimiento[[#This Row],[vitaminaDRealizada]],"")</f>
        <v/>
      </c>
      <c r="S1502" t="str">
        <f>IF(seguimiento[[#This Row],[ige]]="No realizada","No realizada",IF(seguimiento[[#This Row],[ige]]="","","Realizada"))</f>
        <v>No realizada</v>
      </c>
      <c r="T1502" t="str">
        <f>IF(S1502="Realizada",seguimiento[[#This Row],[ige]],"")</f>
        <v/>
      </c>
      <c r="U1502" t="str">
        <f>IF(OR(seguimiento[[#This Row],[actividadfisica]]="Ejercicio regular",seguimiento[[#This Row],[actividadfisica]]="Actividad deportiva"),"Sí","")</f>
        <v/>
      </c>
    </row>
    <row r="1503" spans="1:21" x14ac:dyDescent="0.3">
      <c r="A1503" t="str">
        <f>VLOOKUP(B1503,pacientes_insertados[],2,)</f>
        <v>61e34256ec4ec02e84f5df9d</v>
      </c>
      <c r="B1503">
        <f>seguimiento[[#This Row],[idpaciente]]</f>
        <v>661</v>
      </c>
      <c r="C1503">
        <f t="shared" si="23"/>
        <v>2009</v>
      </c>
      <c r="D1503" s="1">
        <f>seguimiento[[#This Row],[fecha]]</f>
        <v>40168</v>
      </c>
      <c r="E1503" t="str">
        <f>seguimiento[[#This Row],[institucion]]</f>
        <v>HOSP. DE Niños DE LA SMA.TRINIDAD</v>
      </c>
      <c r="F1503" t="str">
        <f>seguimiento[[#This Row],[fallecimiento]]</f>
        <v>No</v>
      </c>
      <c r="K1503" t="str">
        <f>seguimiento[[#This Row],[coberturamedica]]</f>
        <v>No</v>
      </c>
      <c r="L1503" t="str">
        <f>seguimiento[[#This Row],[ntratendovenosos]]</f>
        <v>1</v>
      </c>
      <c r="N1503" t="str">
        <f>seguimiento[[#This Row],[ncultivosanio]]</f>
        <v>1</v>
      </c>
      <c r="O1503" t="str">
        <f>IF(seguimiento[[#This Row],[curvaglucemia]]="","No realizada","Realizada")</f>
        <v>No realizada</v>
      </c>
      <c r="P1503" t="str">
        <f>IF(O1503="Realizada",seguimiento[[#This Row],[curvaglucemia]],"")</f>
        <v/>
      </c>
      <c r="Q1503" t="str">
        <f>IF(seguimiento[[#This Row],[vitaminaDRealizada]]="","",IF(seguimiento[[#This Row],[vitaminaDRealizada]]="No realizado","No realizada","Realizada"))</f>
        <v>No realizada</v>
      </c>
      <c r="R1503" t="str">
        <f>IF(Q1503="Realizada",seguimiento[[#This Row],[vitaminaDRealizada]],"")</f>
        <v/>
      </c>
      <c r="S1503" t="str">
        <f>IF(seguimiento[[#This Row],[ige]]="No realizada","No realizada",IF(seguimiento[[#This Row],[ige]]="","","Realizada"))</f>
        <v>Realizada</v>
      </c>
      <c r="T1503" t="str">
        <f>IF(S1503="Realizada",seguimiento[[#This Row],[ige]],"")</f>
        <v>Normal</v>
      </c>
      <c r="U1503" t="str">
        <f>IF(OR(seguimiento[[#This Row],[actividadfisica]]="Ejercicio regular",seguimiento[[#This Row],[actividadfisica]]="Actividad deportiva"),"Sí","")</f>
        <v/>
      </c>
    </row>
    <row r="1504" spans="1:21" x14ac:dyDescent="0.3">
      <c r="A1504" t="str">
        <f>VLOOKUP(B1504,pacientes_insertados[],2,)</f>
        <v>61e34256ec4ec02e84f5df9d</v>
      </c>
      <c r="B1504">
        <f>seguimiento[[#This Row],[idpaciente]]</f>
        <v>661</v>
      </c>
      <c r="C1504">
        <f t="shared" si="23"/>
        <v>2012</v>
      </c>
      <c r="D1504" s="1">
        <f>seguimiento[[#This Row],[fecha]]</f>
        <v>41263</v>
      </c>
      <c r="E1504" t="str">
        <f>seguimiento[[#This Row],[institucion]]</f>
        <v>HOSP. DE Niños DE LA SMA.TRINIDAD</v>
      </c>
      <c r="F1504" t="str">
        <f>seguimiento[[#This Row],[fallecimiento]]</f>
        <v>No</v>
      </c>
      <c r="K1504" t="str">
        <f>seguimiento[[#This Row],[coberturamedica]]</f>
        <v>No</v>
      </c>
      <c r="N1504" t="str">
        <f>seguimiento[[#This Row],[ncultivosanio]]</f>
        <v>1</v>
      </c>
      <c r="O1504" t="str">
        <f>IF(seguimiento[[#This Row],[curvaglucemia]]="","No realizada","Realizada")</f>
        <v>No realizada</v>
      </c>
      <c r="P1504" t="str">
        <f>IF(O1504="Realizada",seguimiento[[#This Row],[curvaglucemia]],"")</f>
        <v/>
      </c>
      <c r="Q1504" t="str">
        <f>IF(seguimiento[[#This Row],[vitaminaDRealizada]]="","",IF(seguimiento[[#This Row],[vitaminaDRealizada]]="No realizado","No realizada","Realizada"))</f>
        <v>No realizada</v>
      </c>
      <c r="R1504" t="str">
        <f>IF(Q1504="Realizada",seguimiento[[#This Row],[vitaminaDRealizada]],"")</f>
        <v/>
      </c>
      <c r="S1504" t="str">
        <f>IF(seguimiento[[#This Row],[ige]]="No realizada","No realizada",IF(seguimiento[[#This Row],[ige]]="","","Realizada"))</f>
        <v>Realizada</v>
      </c>
      <c r="T1504" t="str">
        <f>IF(S1504="Realizada",seguimiento[[#This Row],[ige]],"")</f>
        <v>&lt; 500</v>
      </c>
      <c r="U1504" t="str">
        <f>IF(OR(seguimiento[[#This Row],[actividadfisica]]="Ejercicio regular",seguimiento[[#This Row],[actividadfisica]]="Actividad deportiva"),"Sí","")</f>
        <v/>
      </c>
    </row>
    <row r="1505" spans="1:21" x14ac:dyDescent="0.3">
      <c r="A1505" t="str">
        <f>VLOOKUP(B1505,pacientes_insertados[],2,)</f>
        <v>61e34256ec4ec02e84f5df9d</v>
      </c>
      <c r="B1505">
        <f>seguimiento[[#This Row],[idpaciente]]</f>
        <v>661</v>
      </c>
      <c r="C1505">
        <f t="shared" si="23"/>
        <v>2014</v>
      </c>
      <c r="D1505" s="1">
        <f>seguimiento[[#This Row],[fecha]]</f>
        <v>41948</v>
      </c>
      <c r="E1505" t="str">
        <f>seguimiento[[#This Row],[institucion]]</f>
        <v>HOSP. DE Niños DE LA SMA.TRINIDAD</v>
      </c>
      <c r="F1505" t="str">
        <f>seguimiento[[#This Row],[fallecimiento]]</f>
        <v>No</v>
      </c>
      <c r="K1505" t="str">
        <f>seguimiento[[#This Row],[coberturamedica]]</f>
        <v>No</v>
      </c>
      <c r="N1505" t="str">
        <f>seguimiento[[#This Row],[ncultivosanio]]</f>
        <v>2</v>
      </c>
      <c r="O1505" t="str">
        <f>IF(seguimiento[[#This Row],[curvaglucemia]]="","No realizada","Realizada")</f>
        <v>No realizada</v>
      </c>
      <c r="P1505" t="str">
        <f>IF(O1505="Realizada",seguimiento[[#This Row],[curvaglucemia]],"")</f>
        <v/>
      </c>
      <c r="Q1505" t="str">
        <f>IF(seguimiento[[#This Row],[vitaminaDRealizada]]="","",IF(seguimiento[[#This Row],[vitaminaDRealizada]]="No realizado","No realizada","Realizada"))</f>
        <v>No realizada</v>
      </c>
      <c r="R1505" t="str">
        <f>IF(Q1505="Realizada",seguimiento[[#This Row],[vitaminaDRealizada]],"")</f>
        <v/>
      </c>
      <c r="S1505" t="str">
        <f>IF(seguimiento[[#This Row],[ige]]="No realizada","No realizada",IF(seguimiento[[#This Row],[ige]]="","","Realizada"))</f>
        <v>No realizada</v>
      </c>
      <c r="T1505" t="str">
        <f>IF(S1505="Realizada",seguimiento[[#This Row],[ige]],"")</f>
        <v/>
      </c>
      <c r="U1505" t="str">
        <f>IF(OR(seguimiento[[#This Row],[actividadfisica]]="Ejercicio regular",seguimiento[[#This Row],[actividadfisica]]="Actividad deportiva"),"Sí","")</f>
        <v/>
      </c>
    </row>
    <row r="1506" spans="1:21" x14ac:dyDescent="0.3">
      <c r="A1506" t="str">
        <f>VLOOKUP(B1506,pacientes_insertados[],2,)</f>
        <v>61e34256ec4ec02e84f5df9d</v>
      </c>
      <c r="B1506">
        <f>seguimiento[[#This Row],[idpaciente]]</f>
        <v>661</v>
      </c>
      <c r="C1506">
        <f t="shared" si="23"/>
        <v>2015</v>
      </c>
      <c r="D1506" s="1">
        <f>seguimiento[[#This Row],[fecha]]</f>
        <v>42347</v>
      </c>
      <c r="E1506" t="str">
        <f>seguimiento[[#This Row],[institucion]]</f>
        <v>HOSP. DE Niños DE LA SMA.TRINIDAD</v>
      </c>
      <c r="F1506" t="str">
        <f>seguimiento[[#This Row],[fallecimiento]]</f>
        <v>No</v>
      </c>
      <c r="N1506" t="str">
        <f>seguimiento[[#This Row],[ncultivosanio]]</f>
        <v>2</v>
      </c>
      <c r="O1506" t="str">
        <f>IF(seguimiento[[#This Row],[curvaglucemia]]="","No realizada","Realizada")</f>
        <v>No realizada</v>
      </c>
      <c r="P1506" t="str">
        <f>IF(O1506="Realizada",seguimiento[[#This Row],[curvaglucemia]],"")</f>
        <v/>
      </c>
      <c r="Q1506" t="str">
        <f>IF(seguimiento[[#This Row],[vitaminaDRealizada]]="","",IF(seguimiento[[#This Row],[vitaminaDRealizada]]="No realizado","No realizada","Realizada"))</f>
        <v>No realizada</v>
      </c>
      <c r="R1506" t="str">
        <f>IF(Q1506="Realizada",seguimiento[[#This Row],[vitaminaDRealizada]],"")</f>
        <v/>
      </c>
      <c r="S1506" t="str">
        <f>IF(seguimiento[[#This Row],[ige]]="No realizada","No realizada",IF(seguimiento[[#This Row],[ige]]="","","Realizada"))</f>
        <v>No realizada</v>
      </c>
      <c r="T1506" t="str">
        <f>IF(S1506="Realizada",seguimiento[[#This Row],[ige]],"")</f>
        <v/>
      </c>
      <c r="U1506" t="str">
        <f>IF(OR(seguimiento[[#This Row],[actividadfisica]]="Ejercicio regular",seguimiento[[#This Row],[actividadfisica]]="Actividad deportiva"),"Sí","")</f>
        <v/>
      </c>
    </row>
    <row r="1507" spans="1:21" x14ac:dyDescent="0.3">
      <c r="A1507" t="str">
        <f>VLOOKUP(B1507,pacientes_insertados[],2,)</f>
        <v>61e34256ec4ec02e84f5df9d</v>
      </c>
      <c r="B1507">
        <f>seguimiento[[#This Row],[idpaciente]]</f>
        <v>661</v>
      </c>
      <c r="C1507">
        <f t="shared" si="23"/>
        <v>2016</v>
      </c>
      <c r="D1507" s="1">
        <f>seguimiento[[#This Row],[fecha]]</f>
        <v>42718</v>
      </c>
      <c r="E1507" t="str">
        <f>seguimiento[[#This Row],[institucion]]</f>
        <v>HOSP. DE Niños DE LA SMA.TRINIDAD</v>
      </c>
      <c r="F1507" t="str">
        <f>seguimiento[[#This Row],[fallecimiento]]</f>
        <v>No</v>
      </c>
      <c r="K1507" t="str">
        <f>seguimiento[[#This Row],[coberturamedica]]</f>
        <v>No</v>
      </c>
      <c r="N1507" t="str">
        <f>seguimiento[[#This Row],[ncultivosanio]]</f>
        <v>2</v>
      </c>
      <c r="O1507" t="str">
        <f>IF(seguimiento[[#This Row],[curvaglucemia]]="","No realizada","Realizada")</f>
        <v>No realizada</v>
      </c>
      <c r="P1507" t="str">
        <f>IF(O1507="Realizada",seguimiento[[#This Row],[curvaglucemia]],"")</f>
        <v/>
      </c>
      <c r="Q1507" t="str">
        <f>IF(seguimiento[[#This Row],[vitaminaDRealizada]]="","",IF(seguimiento[[#This Row],[vitaminaDRealizada]]="No realizado","No realizada","Realizada"))</f>
        <v>No realizada</v>
      </c>
      <c r="R1507" t="str">
        <f>IF(Q1507="Realizada",seguimiento[[#This Row],[vitaminaDRealizada]],"")</f>
        <v/>
      </c>
      <c r="S1507" t="str">
        <f>IF(seguimiento[[#This Row],[ige]]="No realizada","No realizada",IF(seguimiento[[#This Row],[ige]]="","","Realizada"))</f>
        <v>No realizada</v>
      </c>
      <c r="T1507" t="str">
        <f>IF(S1507="Realizada",seguimiento[[#This Row],[ige]],"")</f>
        <v/>
      </c>
      <c r="U1507" t="str">
        <f>IF(OR(seguimiento[[#This Row],[actividadfisica]]="Ejercicio regular",seguimiento[[#This Row],[actividadfisica]]="Actividad deportiva"),"Sí","")</f>
        <v/>
      </c>
    </row>
    <row r="1508" spans="1:21" x14ac:dyDescent="0.3">
      <c r="A1508" t="str">
        <f>VLOOKUP(B1508,pacientes_insertados[],2,)</f>
        <v>61e34256ec4ec02e84f5df9d</v>
      </c>
      <c r="B1508">
        <f>seguimiento[[#This Row],[idpaciente]]</f>
        <v>661</v>
      </c>
      <c r="C1508">
        <f t="shared" si="23"/>
        <v>2018</v>
      </c>
      <c r="D1508" s="1">
        <f>seguimiento[[#This Row],[fecha]]</f>
        <v>43439</v>
      </c>
      <c r="E1508" t="str">
        <f>seguimiento[[#This Row],[institucion]]</f>
        <v>HOSP. DE Niños DE LA SMA.TRINIDAD</v>
      </c>
      <c r="F1508" t="str">
        <f>seguimiento[[#This Row],[fallecimiento]]</f>
        <v>No</v>
      </c>
      <c r="K1508" t="str">
        <f>seguimiento[[#This Row],[coberturamedica]]</f>
        <v>Sí</v>
      </c>
      <c r="N1508" t="str">
        <f>seguimiento[[#This Row],[ncultivosanio]]</f>
        <v>2</v>
      </c>
      <c r="O1508" t="str">
        <f>IF(seguimiento[[#This Row],[curvaglucemia]]="","No realizada","Realizada")</f>
        <v>Realizada</v>
      </c>
      <c r="P1508" t="str">
        <f>IF(O1508="Realizada",seguimiento[[#This Row],[curvaglucemia]],"")</f>
        <v>Normal</v>
      </c>
      <c r="Q1508" t="str">
        <f>IF(seguimiento[[#This Row],[vitaminaDRealizada]]="","",IF(seguimiento[[#This Row],[vitaminaDRealizada]]="No realizado","No realizada","Realizada"))</f>
        <v>Realizada</v>
      </c>
      <c r="R1508" t="str">
        <f>IF(Q1508="Realizada",seguimiento[[#This Row],[vitaminaDRealizada]],"")</f>
        <v>Bajo</v>
      </c>
      <c r="S1508" t="str">
        <f>IF(seguimiento[[#This Row],[ige]]="No realizada","No realizada",IF(seguimiento[[#This Row],[ige]]="","","Realizada"))</f>
        <v>Realizada</v>
      </c>
      <c r="T1508" t="str">
        <f>IF(S1508="Realizada",seguimiento[[#This Row],[ige]],"")</f>
        <v>&lt; 500</v>
      </c>
      <c r="U1508" t="str">
        <f>IF(OR(seguimiento[[#This Row],[actividadfisica]]="Ejercicio regular",seguimiento[[#This Row],[actividadfisica]]="Actividad deportiva"),"Sí","")</f>
        <v/>
      </c>
    </row>
    <row r="1509" spans="1:21" x14ac:dyDescent="0.3">
      <c r="A1509" t="str">
        <f>VLOOKUP(B1509,pacientes_insertados[],2,)</f>
        <v>61e34254ec4ec02e84f5ddb8</v>
      </c>
      <c r="B1509">
        <f>seguimiento[[#This Row],[idpaciente]]</f>
        <v>662</v>
      </c>
      <c r="C1509">
        <f t="shared" si="23"/>
        <v>2015</v>
      </c>
      <c r="D1509" s="1">
        <f>seguimiento[[#This Row],[fecha]]</f>
        <v>42065</v>
      </c>
      <c r="E1509" t="str">
        <f>seguimiento[[#This Row],[institucion]]</f>
        <v>HOSP. DE Niños DE LA SMA.TRINIDAD</v>
      </c>
      <c r="F1509" t="str">
        <f>seguimiento[[#This Row],[fallecimiento]]</f>
        <v>No</v>
      </c>
      <c r="O1509" t="str">
        <f>IF(seguimiento[[#This Row],[curvaglucemia]]="","No realizada","Realizada")</f>
        <v>No realizada</v>
      </c>
      <c r="P1509" t="str">
        <f>IF(O1509="Realizada",seguimiento[[#This Row],[curvaglucemia]],"")</f>
        <v/>
      </c>
      <c r="Q1509" t="str">
        <f>IF(seguimiento[[#This Row],[vitaminaDRealizada]]="","",IF(seguimiento[[#This Row],[vitaminaDRealizada]]="No realizado","No realizada","Realizada"))</f>
        <v/>
      </c>
      <c r="R1509" t="str">
        <f>IF(Q1509="Realizada",seguimiento[[#This Row],[vitaminaDRealizada]],"")</f>
        <v/>
      </c>
      <c r="S1509" t="str">
        <f>IF(seguimiento[[#This Row],[ige]]="No realizada","No realizada",IF(seguimiento[[#This Row],[ige]]="","","Realizada"))</f>
        <v/>
      </c>
      <c r="T1509" t="str">
        <f>IF(S1509="Realizada",seguimiento[[#This Row],[ige]],"")</f>
        <v/>
      </c>
      <c r="U1509" t="str">
        <f>IF(OR(seguimiento[[#This Row],[actividadfisica]]="Ejercicio regular",seguimiento[[#This Row],[actividadfisica]]="Actividad deportiva"),"Sí","")</f>
        <v/>
      </c>
    </row>
    <row r="1510" spans="1:21" x14ac:dyDescent="0.3">
      <c r="A1510" t="str">
        <f>VLOOKUP(B1510,pacientes_insertados[],2,)</f>
        <v>61e34254ec4ec02e84f5ddb8</v>
      </c>
      <c r="B1510">
        <f>seguimiento[[#This Row],[idpaciente]]</f>
        <v>662</v>
      </c>
      <c r="C1510">
        <f t="shared" si="23"/>
        <v>2016</v>
      </c>
      <c r="D1510" s="1">
        <f>seguimiento[[#This Row],[fecha]]</f>
        <v>42549</v>
      </c>
      <c r="E1510" t="str">
        <f>seguimiento[[#This Row],[institucion]]</f>
        <v>HOSP. DE Niños DE LA SMA.TRINIDAD</v>
      </c>
      <c r="F1510" t="str">
        <f>seguimiento[[#This Row],[fallecimiento]]</f>
        <v>No</v>
      </c>
      <c r="N1510" t="str">
        <f>seguimiento[[#This Row],[ncultivosanio]]</f>
        <v>2</v>
      </c>
      <c r="O1510" t="str">
        <f>IF(seguimiento[[#This Row],[curvaglucemia]]="","No realizada","Realizada")</f>
        <v>No realizada</v>
      </c>
      <c r="P1510" t="str">
        <f>IF(O1510="Realizada",seguimiento[[#This Row],[curvaglucemia]],"")</f>
        <v/>
      </c>
      <c r="Q1510" t="str">
        <f>IF(seguimiento[[#This Row],[vitaminaDRealizada]]="","",IF(seguimiento[[#This Row],[vitaminaDRealizada]]="No realizado","No realizada","Realizada"))</f>
        <v/>
      </c>
      <c r="R1510" t="str">
        <f>IF(Q1510="Realizada",seguimiento[[#This Row],[vitaminaDRealizada]],"")</f>
        <v/>
      </c>
      <c r="S1510" t="str">
        <f>IF(seguimiento[[#This Row],[ige]]="No realizada","No realizada",IF(seguimiento[[#This Row],[ige]]="","","Realizada"))</f>
        <v>Realizada</v>
      </c>
      <c r="T1510" t="str">
        <f>IF(S1510="Realizada",seguimiento[[#This Row],[ige]],"")</f>
        <v>500 - 1.000</v>
      </c>
      <c r="U1510" t="str">
        <f>IF(OR(seguimiento[[#This Row],[actividadfisica]]="Ejercicio regular",seguimiento[[#This Row],[actividadfisica]]="Actividad deportiva"),"Sí","")</f>
        <v/>
      </c>
    </row>
    <row r="1511" spans="1:21" x14ac:dyDescent="0.3">
      <c r="A1511" t="str">
        <f>VLOOKUP(B1511,pacientes_insertados[],2,)</f>
        <v>61e34254ec4ec02e84f5ddb8</v>
      </c>
      <c r="B1511">
        <f>seguimiento[[#This Row],[idpaciente]]</f>
        <v>662</v>
      </c>
      <c r="C1511">
        <f t="shared" si="23"/>
        <v>2016</v>
      </c>
      <c r="D1511" s="1">
        <f>seguimiento[[#This Row],[fecha]]</f>
        <v>42578</v>
      </c>
      <c r="E1511" t="str">
        <f>seguimiento[[#This Row],[institucion]]</f>
        <v>HOSP. DE Niños DE LA SMA.TRINIDAD</v>
      </c>
      <c r="F1511" t="str">
        <f>seguimiento[[#This Row],[fallecimiento]]</f>
        <v>No</v>
      </c>
      <c r="K1511" t="str">
        <f>seguimiento[[#This Row],[coberturamedica]]</f>
        <v>Sí</v>
      </c>
      <c r="M1511" t="str">
        <f>seguimiento[[#This Row],[Embarazo]]</f>
        <v>No</v>
      </c>
      <c r="N1511" t="str">
        <f>seguimiento[[#This Row],[ncultivosanio]]</f>
        <v>2</v>
      </c>
      <c r="O1511" t="str">
        <f>IF(seguimiento[[#This Row],[curvaglucemia]]="","No realizada","Realizada")</f>
        <v>No realizada</v>
      </c>
      <c r="P1511" t="str">
        <f>IF(O1511="Realizada",seguimiento[[#This Row],[curvaglucemia]],"")</f>
        <v/>
      </c>
      <c r="Q1511" t="str">
        <f>IF(seguimiento[[#This Row],[vitaminaDRealizada]]="","",IF(seguimiento[[#This Row],[vitaminaDRealizada]]="No realizado","No realizada","Realizada"))</f>
        <v/>
      </c>
      <c r="R1511" t="str">
        <f>IF(Q1511="Realizada",seguimiento[[#This Row],[vitaminaDRealizada]],"")</f>
        <v/>
      </c>
      <c r="S1511" t="str">
        <f>IF(seguimiento[[#This Row],[ige]]="No realizada","No realizada",IF(seguimiento[[#This Row],[ige]]="","","Realizada"))</f>
        <v/>
      </c>
      <c r="T1511" t="str">
        <f>IF(S1511="Realizada",seguimiento[[#This Row],[ige]],"")</f>
        <v/>
      </c>
      <c r="U1511" t="str">
        <f>IF(OR(seguimiento[[#This Row],[actividadfisica]]="Ejercicio regular",seguimiento[[#This Row],[actividadfisica]]="Actividad deportiva"),"Sí","")</f>
        <v/>
      </c>
    </row>
    <row r="1512" spans="1:21" x14ac:dyDescent="0.3">
      <c r="A1512" t="str">
        <f>VLOOKUP(B1512,pacientes_insertados[],2,)</f>
        <v>61e34254ec4ec02e84f5ddb8</v>
      </c>
      <c r="B1512">
        <f>seguimiento[[#This Row],[idpaciente]]</f>
        <v>662</v>
      </c>
      <c r="C1512">
        <f t="shared" si="23"/>
        <v>2017</v>
      </c>
      <c r="D1512" s="1">
        <f>seguimiento[[#This Row],[fecha]]</f>
        <v>43067</v>
      </c>
      <c r="E1512" t="str">
        <f>seguimiento[[#This Row],[institucion]]</f>
        <v>HOSP. DE Niños DE LA SMA.TRINIDAD</v>
      </c>
      <c r="F1512" t="str">
        <f>seguimiento[[#This Row],[fallecimiento]]</f>
        <v>No</v>
      </c>
      <c r="K1512" t="str">
        <f>seguimiento[[#This Row],[coberturamedica]]</f>
        <v>Sí</v>
      </c>
      <c r="N1512" t="str">
        <f>seguimiento[[#This Row],[ncultivosanio]]</f>
        <v>3</v>
      </c>
      <c r="O1512" t="str">
        <f>IF(seguimiento[[#This Row],[curvaglucemia]]="","No realizada","Realizada")</f>
        <v>No realizada</v>
      </c>
      <c r="P1512" t="str">
        <f>IF(O1512="Realizada",seguimiento[[#This Row],[curvaglucemia]],"")</f>
        <v/>
      </c>
      <c r="Q1512" t="str">
        <f>IF(seguimiento[[#This Row],[vitaminaDRealizada]]="","",IF(seguimiento[[#This Row],[vitaminaDRealizada]]="No realizado","No realizada","Realizada"))</f>
        <v/>
      </c>
      <c r="R1512" t="str">
        <f>IF(Q1512="Realizada",seguimiento[[#This Row],[vitaminaDRealizada]],"")</f>
        <v/>
      </c>
      <c r="S1512" t="str">
        <f>IF(seguimiento[[#This Row],[ige]]="No realizada","No realizada",IF(seguimiento[[#This Row],[ige]]="","","Realizada"))</f>
        <v>Realizada</v>
      </c>
      <c r="T1512" t="str">
        <f>IF(S1512="Realizada",seguimiento[[#This Row],[ige]],"")</f>
        <v>500 - 1.000</v>
      </c>
      <c r="U1512" t="str">
        <f>IF(OR(seguimiento[[#This Row],[actividadfisica]]="Ejercicio regular",seguimiento[[#This Row],[actividadfisica]]="Actividad deportiva"),"Sí","")</f>
        <v/>
      </c>
    </row>
    <row r="1513" spans="1:21" x14ac:dyDescent="0.3">
      <c r="A1513" t="str">
        <f>VLOOKUP(B1513,pacientes_insertados[],2,)</f>
        <v>61e34254ec4ec02e84f5ddb8</v>
      </c>
      <c r="B1513">
        <f>seguimiento[[#This Row],[idpaciente]]</f>
        <v>662</v>
      </c>
      <c r="C1513">
        <f t="shared" si="23"/>
        <v>2018</v>
      </c>
      <c r="D1513" s="1">
        <f>seguimiento[[#This Row],[fecha]]</f>
        <v>43438</v>
      </c>
      <c r="E1513" t="str">
        <f>seguimiento[[#This Row],[institucion]]</f>
        <v>HOSP. DE Niños DE LA SMA.TRINIDAD</v>
      </c>
      <c r="F1513" t="str">
        <f>seguimiento[[#This Row],[fallecimiento]]</f>
        <v>No</v>
      </c>
      <c r="N1513" t="str">
        <f>seguimiento[[#This Row],[ncultivosanio]]</f>
        <v>3</v>
      </c>
      <c r="O1513" t="str">
        <f>IF(seguimiento[[#This Row],[curvaglucemia]]="","No realizada","Realizada")</f>
        <v>No realizada</v>
      </c>
      <c r="P1513" t="str">
        <f>IF(O1513="Realizada",seguimiento[[#This Row],[curvaglucemia]],"")</f>
        <v/>
      </c>
      <c r="Q1513" t="str">
        <f>IF(seguimiento[[#This Row],[vitaminaDRealizada]]="","",IF(seguimiento[[#This Row],[vitaminaDRealizada]]="No realizado","No realizada","Realizada"))</f>
        <v>Realizada</v>
      </c>
      <c r="R1513" t="str">
        <f>IF(Q1513="Realizada",seguimiento[[#This Row],[vitaminaDRealizada]],"")</f>
        <v>Bajo</v>
      </c>
      <c r="S1513" t="str">
        <f>IF(seguimiento[[#This Row],[ige]]="No realizada","No realizada",IF(seguimiento[[#This Row],[ige]]="","","Realizada"))</f>
        <v>Realizada</v>
      </c>
      <c r="T1513" t="str">
        <f>IF(S1513="Realizada",seguimiento[[#This Row],[ige]],"")</f>
        <v>500 - 1.000</v>
      </c>
      <c r="U1513" t="str">
        <f>IF(OR(seguimiento[[#This Row],[actividadfisica]]="Ejercicio regular",seguimiento[[#This Row],[actividadfisica]]="Actividad deportiva"),"Sí","")</f>
        <v/>
      </c>
    </row>
    <row r="1514" spans="1:21" x14ac:dyDescent="0.3">
      <c r="A1514" t="str">
        <f>VLOOKUP(B1514,pacientes_insertados[],2,)</f>
        <v>61e34256ec4ec02e84f5e09f</v>
      </c>
      <c r="B1514">
        <f>seguimiento[[#This Row],[idpaciente]]</f>
        <v>663</v>
      </c>
      <c r="C1514">
        <f t="shared" si="23"/>
        <v>2011</v>
      </c>
      <c r="D1514" s="1">
        <f>seguimiento[[#This Row],[fecha]]</f>
        <v>40575</v>
      </c>
      <c r="E1514" t="str">
        <f>seguimiento[[#This Row],[institucion]]</f>
        <v>HOSP. DE Niños DE LA SMA.TRINIDAD</v>
      </c>
      <c r="F1514" t="str">
        <f>seguimiento[[#This Row],[fallecimiento]]</f>
        <v>No</v>
      </c>
      <c r="K1514" t="str">
        <f>seguimiento[[#This Row],[coberturamedica]]</f>
        <v>No</v>
      </c>
      <c r="L1514" t="str">
        <f>seguimiento[[#This Row],[ntratendovenosos]]</f>
        <v>1</v>
      </c>
      <c r="N1514" t="str">
        <f>seguimiento[[#This Row],[ncultivosanio]]</f>
        <v>2</v>
      </c>
      <c r="O1514" t="str">
        <f>IF(seguimiento[[#This Row],[curvaglucemia]]="","No realizada","Realizada")</f>
        <v>No realizada</v>
      </c>
      <c r="P1514" t="str">
        <f>IF(O1514="Realizada",seguimiento[[#This Row],[curvaglucemia]],"")</f>
        <v/>
      </c>
      <c r="Q1514" t="str">
        <f>IF(seguimiento[[#This Row],[vitaminaDRealizada]]="","",IF(seguimiento[[#This Row],[vitaminaDRealizada]]="No realizado","No realizada","Realizada"))</f>
        <v>No realizada</v>
      </c>
      <c r="R1514" t="str">
        <f>IF(Q1514="Realizada",seguimiento[[#This Row],[vitaminaDRealizada]],"")</f>
        <v/>
      </c>
      <c r="S1514" t="str">
        <f>IF(seguimiento[[#This Row],[ige]]="No realizada","No realizada",IF(seguimiento[[#This Row],[ige]]="","","Realizada"))</f>
        <v>No realizada</v>
      </c>
      <c r="T1514" t="str">
        <f>IF(S1514="Realizada",seguimiento[[#This Row],[ige]],"")</f>
        <v/>
      </c>
      <c r="U1514" t="str">
        <f>IF(OR(seguimiento[[#This Row],[actividadfisica]]="Ejercicio regular",seguimiento[[#This Row],[actividadfisica]]="Actividad deportiva"),"Sí","")</f>
        <v/>
      </c>
    </row>
    <row r="1515" spans="1:21" x14ac:dyDescent="0.3">
      <c r="A1515" t="str">
        <f>VLOOKUP(B1515,pacientes_insertados[],2,)</f>
        <v>61e34256ec4ec02e84f5e09f</v>
      </c>
      <c r="B1515">
        <f>seguimiento[[#This Row],[idpaciente]]</f>
        <v>663</v>
      </c>
      <c r="C1515">
        <f t="shared" si="23"/>
        <v>2012</v>
      </c>
      <c r="D1515" s="1">
        <f>seguimiento[[#This Row],[fecha]]</f>
        <v>41163</v>
      </c>
      <c r="E1515" t="str">
        <f>seguimiento[[#This Row],[institucion]]</f>
        <v>HOSP. DE Niños DE LA SMA.TRINIDAD</v>
      </c>
      <c r="F1515" t="str">
        <f>seguimiento[[#This Row],[fallecimiento]]</f>
        <v>No</v>
      </c>
      <c r="K1515" t="str">
        <f>seguimiento[[#This Row],[coberturamedica]]</f>
        <v>Sí</v>
      </c>
      <c r="N1515" t="str">
        <f>seguimiento[[#This Row],[ncultivosanio]]</f>
        <v>3</v>
      </c>
      <c r="O1515" t="str">
        <f>IF(seguimiento[[#This Row],[curvaglucemia]]="","No realizada","Realizada")</f>
        <v>No realizada</v>
      </c>
      <c r="P1515" t="str">
        <f>IF(O1515="Realizada",seguimiento[[#This Row],[curvaglucemia]],"")</f>
        <v/>
      </c>
      <c r="Q1515" t="str">
        <f>IF(seguimiento[[#This Row],[vitaminaDRealizada]]="","",IF(seguimiento[[#This Row],[vitaminaDRealizada]]="No realizado","No realizada","Realizada"))</f>
        <v>No realizada</v>
      </c>
      <c r="R1515" t="str">
        <f>IF(Q1515="Realizada",seguimiento[[#This Row],[vitaminaDRealizada]],"")</f>
        <v/>
      </c>
      <c r="S1515" t="str">
        <f>IF(seguimiento[[#This Row],[ige]]="No realizada","No realizada",IF(seguimiento[[#This Row],[ige]]="","","Realizada"))</f>
        <v>No realizada</v>
      </c>
      <c r="T1515" t="str">
        <f>IF(S1515="Realizada",seguimiento[[#This Row],[ige]],"")</f>
        <v/>
      </c>
      <c r="U1515" t="str">
        <f>IF(OR(seguimiento[[#This Row],[actividadfisica]]="Ejercicio regular",seguimiento[[#This Row],[actividadfisica]]="Actividad deportiva"),"Sí","")</f>
        <v/>
      </c>
    </row>
    <row r="1516" spans="1:21" x14ac:dyDescent="0.3">
      <c r="A1516" t="str">
        <f>VLOOKUP(B1516,pacientes_insertados[],2,)</f>
        <v>61e34256ec4ec02e84f5e09f</v>
      </c>
      <c r="B1516">
        <f>seguimiento[[#This Row],[idpaciente]]</f>
        <v>663</v>
      </c>
      <c r="C1516">
        <f t="shared" si="23"/>
        <v>2014</v>
      </c>
      <c r="D1516" s="1">
        <f>seguimiento[[#This Row],[fecha]]</f>
        <v>41674</v>
      </c>
      <c r="E1516" t="str">
        <f>seguimiento[[#This Row],[institucion]]</f>
        <v>HOSP. DE Niños DE LA SMA.TRINIDAD</v>
      </c>
      <c r="F1516" t="str">
        <f>seguimiento[[#This Row],[fallecimiento]]</f>
        <v>No</v>
      </c>
      <c r="K1516" t="str">
        <f>seguimiento[[#This Row],[coberturamedica]]</f>
        <v>No</v>
      </c>
      <c r="N1516" t="str">
        <f>seguimiento[[#This Row],[ncultivosanio]]</f>
        <v>1</v>
      </c>
      <c r="O1516" t="str">
        <f>IF(seguimiento[[#This Row],[curvaglucemia]]="","No realizada","Realizada")</f>
        <v>No realizada</v>
      </c>
      <c r="P1516" t="str">
        <f>IF(O1516="Realizada",seguimiento[[#This Row],[curvaglucemia]],"")</f>
        <v/>
      </c>
      <c r="Q1516" t="str">
        <f>IF(seguimiento[[#This Row],[vitaminaDRealizada]]="","",IF(seguimiento[[#This Row],[vitaminaDRealizada]]="No realizado","No realizada","Realizada"))</f>
        <v>No realizada</v>
      </c>
      <c r="R1516" t="str">
        <f>IF(Q1516="Realizada",seguimiento[[#This Row],[vitaminaDRealizada]],"")</f>
        <v/>
      </c>
      <c r="S1516" t="str">
        <f>IF(seguimiento[[#This Row],[ige]]="No realizada","No realizada",IF(seguimiento[[#This Row],[ige]]="","","Realizada"))</f>
        <v>No realizada</v>
      </c>
      <c r="T1516" t="str">
        <f>IF(S1516="Realizada",seguimiento[[#This Row],[ige]],"")</f>
        <v/>
      </c>
      <c r="U1516" t="str">
        <f>IF(OR(seguimiento[[#This Row],[actividadfisica]]="Ejercicio regular",seguimiento[[#This Row],[actividadfisica]]="Actividad deportiva"),"Sí","")</f>
        <v/>
      </c>
    </row>
    <row r="1517" spans="1:21" x14ac:dyDescent="0.3">
      <c r="A1517" t="str">
        <f>VLOOKUP(B1517,pacientes_insertados[],2,)</f>
        <v>61e34256ec4ec02e84f5e09f</v>
      </c>
      <c r="B1517">
        <f>seguimiento[[#This Row],[idpaciente]]</f>
        <v>663</v>
      </c>
      <c r="C1517">
        <f t="shared" si="23"/>
        <v>2016</v>
      </c>
      <c r="D1517" s="1">
        <f>seguimiento[[#This Row],[fecha]]</f>
        <v>42619</v>
      </c>
      <c r="E1517" t="str">
        <f>seguimiento[[#This Row],[institucion]]</f>
        <v>HOSP. DE Niños DE LA SMA.TRINIDAD</v>
      </c>
      <c r="F1517" t="str">
        <f>seguimiento[[#This Row],[fallecimiento]]</f>
        <v>No</v>
      </c>
      <c r="K1517" t="str">
        <f>seguimiento[[#This Row],[coberturamedica]]</f>
        <v>Sí</v>
      </c>
      <c r="M1517" t="str">
        <f>seguimiento[[#This Row],[Embarazo]]</f>
        <v>No</v>
      </c>
      <c r="N1517" t="str">
        <f>seguimiento[[#This Row],[ncultivosanio]]</f>
        <v>3</v>
      </c>
      <c r="O1517" t="str">
        <f>IF(seguimiento[[#This Row],[curvaglucemia]]="","No realizada","Realizada")</f>
        <v>No realizada</v>
      </c>
      <c r="P1517" t="str">
        <f>IF(O1517="Realizada",seguimiento[[#This Row],[curvaglucemia]],"")</f>
        <v/>
      </c>
      <c r="Q1517" t="str">
        <f>IF(seguimiento[[#This Row],[vitaminaDRealizada]]="","",IF(seguimiento[[#This Row],[vitaminaDRealizada]]="No realizado","No realizada","Realizada"))</f>
        <v>Realizada</v>
      </c>
      <c r="R1517" t="str">
        <f>IF(Q1517="Realizada",seguimiento[[#This Row],[vitaminaDRealizada]],"")</f>
        <v>Bajo</v>
      </c>
      <c r="S1517" t="str">
        <f>IF(seguimiento[[#This Row],[ige]]="No realizada","No realizada",IF(seguimiento[[#This Row],[ige]]="","","Realizada"))</f>
        <v>Realizada</v>
      </c>
      <c r="T1517" t="str">
        <f>IF(S1517="Realizada",seguimiento[[#This Row],[ige]],"")</f>
        <v>&lt; 500</v>
      </c>
      <c r="U1517" t="str">
        <f>IF(OR(seguimiento[[#This Row],[actividadfisica]]="Ejercicio regular",seguimiento[[#This Row],[actividadfisica]]="Actividad deportiva"),"Sí","")</f>
        <v/>
      </c>
    </row>
    <row r="1518" spans="1:21" x14ac:dyDescent="0.3">
      <c r="A1518" t="str">
        <f>VLOOKUP(B1518,pacientes_insertados[],2,)</f>
        <v>61e34256ec4ec02e84f5e09f</v>
      </c>
      <c r="B1518">
        <f>seguimiento[[#This Row],[idpaciente]]</f>
        <v>663</v>
      </c>
      <c r="C1518">
        <f t="shared" si="23"/>
        <v>2017</v>
      </c>
      <c r="D1518" s="1">
        <f>seguimiento[[#This Row],[fecha]]</f>
        <v>42908</v>
      </c>
      <c r="E1518" t="str">
        <f>seguimiento[[#This Row],[institucion]]</f>
        <v>HOSP. DE Niños DE LA SMA.TRINIDAD</v>
      </c>
      <c r="F1518" t="str">
        <f>seguimiento[[#This Row],[fallecimiento]]</f>
        <v>No</v>
      </c>
      <c r="M1518" t="str">
        <f>seguimiento[[#This Row],[Embarazo]]</f>
        <v>No</v>
      </c>
      <c r="N1518" t="str">
        <f>seguimiento[[#This Row],[ncultivosanio]]</f>
        <v>3</v>
      </c>
      <c r="O1518" t="str">
        <f>IF(seguimiento[[#This Row],[curvaglucemia]]="","No realizada","Realizada")</f>
        <v>No realizada</v>
      </c>
      <c r="P1518" t="str">
        <f>IF(O1518="Realizada",seguimiento[[#This Row],[curvaglucemia]],"")</f>
        <v/>
      </c>
      <c r="Q1518" t="str">
        <f>IF(seguimiento[[#This Row],[vitaminaDRealizada]]="","",IF(seguimiento[[#This Row],[vitaminaDRealizada]]="No realizado","No realizada","Realizada"))</f>
        <v/>
      </c>
      <c r="R1518" t="str">
        <f>IF(Q1518="Realizada",seguimiento[[#This Row],[vitaminaDRealizada]],"")</f>
        <v/>
      </c>
      <c r="S1518" t="str">
        <f>IF(seguimiento[[#This Row],[ige]]="No realizada","No realizada",IF(seguimiento[[#This Row],[ige]]="","","Realizada"))</f>
        <v/>
      </c>
      <c r="T1518" t="str">
        <f>IF(S1518="Realizada",seguimiento[[#This Row],[ige]],"")</f>
        <v/>
      </c>
      <c r="U1518" t="str">
        <f>IF(OR(seguimiento[[#This Row],[actividadfisica]]="Ejercicio regular",seguimiento[[#This Row],[actividadfisica]]="Actividad deportiva"),"Sí","")</f>
        <v/>
      </c>
    </row>
    <row r="1519" spans="1:21" x14ac:dyDescent="0.3">
      <c r="A1519" t="str">
        <f>VLOOKUP(B1519,pacientes_insertados[],2,)</f>
        <v>61e34256ec4ec02e84f5e09f</v>
      </c>
      <c r="B1519">
        <f>seguimiento[[#This Row],[idpaciente]]</f>
        <v>663</v>
      </c>
      <c r="C1519">
        <f t="shared" si="23"/>
        <v>2018</v>
      </c>
      <c r="D1519" s="1">
        <f>seguimiento[[#This Row],[fecha]]</f>
        <v>43312</v>
      </c>
      <c r="E1519" t="str">
        <f>seguimiento[[#This Row],[institucion]]</f>
        <v>HOSP. DE Niños DE LA SMA.TRINIDAD</v>
      </c>
      <c r="F1519" t="str">
        <f>seguimiento[[#This Row],[fallecimiento]]</f>
        <v>No</v>
      </c>
      <c r="K1519" t="str">
        <f>seguimiento[[#This Row],[coberturamedica]]</f>
        <v>Sí</v>
      </c>
      <c r="N1519" t="str">
        <f>seguimiento[[#This Row],[ncultivosanio]]</f>
        <v>2</v>
      </c>
      <c r="O1519" t="str">
        <f>IF(seguimiento[[#This Row],[curvaglucemia]]="","No realizada","Realizada")</f>
        <v>No realizada</v>
      </c>
      <c r="P1519" t="str">
        <f>IF(O1519="Realizada",seguimiento[[#This Row],[curvaglucemia]],"")</f>
        <v/>
      </c>
      <c r="Q1519" t="str">
        <f>IF(seguimiento[[#This Row],[vitaminaDRealizada]]="","",IF(seguimiento[[#This Row],[vitaminaDRealizada]]="No realizado","No realizada","Realizada"))</f>
        <v>No realizada</v>
      </c>
      <c r="R1519" t="str">
        <f>IF(Q1519="Realizada",seguimiento[[#This Row],[vitaminaDRealizada]],"")</f>
        <v/>
      </c>
      <c r="S1519" t="str">
        <f>IF(seguimiento[[#This Row],[ige]]="No realizada","No realizada",IF(seguimiento[[#This Row],[ige]]="","","Realizada"))</f>
        <v>Realizada</v>
      </c>
      <c r="T1519" t="str">
        <f>IF(S1519="Realizada",seguimiento[[#This Row],[ige]],"")</f>
        <v>&lt; 500</v>
      </c>
      <c r="U1519" t="str">
        <f>IF(OR(seguimiento[[#This Row],[actividadfisica]]="Ejercicio regular",seguimiento[[#This Row],[actividadfisica]]="Actividad deportiva"),"Sí","")</f>
        <v/>
      </c>
    </row>
    <row r="1520" spans="1:21" x14ac:dyDescent="0.3">
      <c r="A1520" t="str">
        <f>VLOOKUP(B1520,pacientes_insertados[],2,)</f>
        <v>61e34254ec4ec02e84f5ddad</v>
      </c>
      <c r="B1520">
        <f>seguimiento[[#This Row],[idpaciente]]</f>
        <v>664</v>
      </c>
      <c r="C1520">
        <f t="shared" si="23"/>
        <v>2011</v>
      </c>
      <c r="D1520" s="1">
        <f>seguimiento[[#This Row],[fecha]]</f>
        <v>40554</v>
      </c>
      <c r="E1520" t="str">
        <f>seguimiento[[#This Row],[institucion]]</f>
        <v>HOSP. DE Niños DE LA SMA.TRINIDAD</v>
      </c>
      <c r="F1520" t="str">
        <f>seguimiento[[#This Row],[fallecimiento]]</f>
        <v>No</v>
      </c>
      <c r="I1520" t="str">
        <f>seguimiento[[#This Row],[educacion]]</f>
        <v>Secundaria incompleta</v>
      </c>
      <c r="J1520" t="str">
        <f>seguimiento[[#This Row],[laboral]]</f>
        <v>No trabaja</v>
      </c>
      <c r="K1520" t="str">
        <f>seguimiento[[#This Row],[coberturamedica]]</f>
        <v>Sí</v>
      </c>
      <c r="L1520" t="str">
        <f>seguimiento[[#This Row],[ntratendovenosos]]</f>
        <v>1</v>
      </c>
      <c r="M1520" t="str">
        <f>seguimiento[[#This Row],[Embarazo]]</f>
        <v>No</v>
      </c>
      <c r="N1520" t="str">
        <f>seguimiento[[#This Row],[ncultivosanio]]</f>
        <v>2</v>
      </c>
      <c r="O1520" t="str">
        <f>IF(seguimiento[[#This Row],[curvaglucemia]]="","No realizada","Realizada")</f>
        <v>No realizada</v>
      </c>
      <c r="P1520" t="str">
        <f>IF(O1520="Realizada",seguimiento[[#This Row],[curvaglucemia]],"")</f>
        <v/>
      </c>
      <c r="Q1520" t="str">
        <f>IF(seguimiento[[#This Row],[vitaminaDRealizada]]="","",IF(seguimiento[[#This Row],[vitaminaDRealizada]]="No realizado","No realizada","Realizada"))</f>
        <v/>
      </c>
      <c r="R1520" t="str">
        <f>IF(Q1520="Realizada",seguimiento[[#This Row],[vitaminaDRealizada]],"")</f>
        <v/>
      </c>
      <c r="S1520" t="str">
        <f>IF(seguimiento[[#This Row],[ige]]="No realizada","No realizada",IF(seguimiento[[#This Row],[ige]]="","","Realizada"))</f>
        <v>Realizada</v>
      </c>
      <c r="T1520" t="str">
        <f>IF(S1520="Realizada",seguimiento[[#This Row],[ige]],"")</f>
        <v>&lt; 500</v>
      </c>
      <c r="U1520" t="str">
        <f>IF(OR(seguimiento[[#This Row],[actividadfisica]]="Ejercicio regular",seguimiento[[#This Row],[actividadfisica]]="Actividad deportiva"),"Sí","")</f>
        <v>Sí</v>
      </c>
    </row>
    <row r="1521" spans="1:21" x14ac:dyDescent="0.3">
      <c r="A1521" t="str">
        <f>VLOOKUP(B1521,pacientes_insertados[],2,)</f>
        <v>61e34254ec4ec02e84f5ddad</v>
      </c>
      <c r="B1521">
        <f>seguimiento[[#This Row],[idpaciente]]</f>
        <v>664</v>
      </c>
      <c r="C1521">
        <f t="shared" si="23"/>
        <v>2012</v>
      </c>
      <c r="D1521" s="1">
        <f>seguimiento[[#This Row],[fecha]]</f>
        <v>41142</v>
      </c>
      <c r="E1521" t="str">
        <f>seguimiento[[#This Row],[institucion]]</f>
        <v>HOSP. DE Niños DE LA SMA.TRINIDAD</v>
      </c>
      <c r="F1521" t="str">
        <f>seguimiento[[#This Row],[fallecimiento]]</f>
        <v>No</v>
      </c>
      <c r="K1521" t="str">
        <f>seguimiento[[#This Row],[coberturamedica]]</f>
        <v>Sí</v>
      </c>
      <c r="L1521" t="str">
        <f>seguimiento[[#This Row],[ntratendovenosos]]</f>
        <v>1</v>
      </c>
      <c r="M1521" t="str">
        <f>seguimiento[[#This Row],[Embarazo]]</f>
        <v>Si</v>
      </c>
      <c r="N1521" t="str">
        <f>seguimiento[[#This Row],[ncultivosanio]]</f>
        <v>3</v>
      </c>
      <c r="O1521" t="str">
        <f>IF(seguimiento[[#This Row],[curvaglucemia]]="","No realizada","Realizada")</f>
        <v>No realizada</v>
      </c>
      <c r="P1521" t="str">
        <f>IF(O1521="Realizada",seguimiento[[#This Row],[curvaglucemia]],"")</f>
        <v/>
      </c>
      <c r="Q1521" t="str">
        <f>IF(seguimiento[[#This Row],[vitaminaDRealizada]]="","",IF(seguimiento[[#This Row],[vitaminaDRealizada]]="No realizado","No realizada","Realizada"))</f>
        <v/>
      </c>
      <c r="R1521" t="str">
        <f>IF(Q1521="Realizada",seguimiento[[#This Row],[vitaminaDRealizada]],"")</f>
        <v/>
      </c>
      <c r="S1521" t="str">
        <f>IF(seguimiento[[#This Row],[ige]]="No realizada","No realizada",IF(seguimiento[[#This Row],[ige]]="","","Realizada"))</f>
        <v>Realizada</v>
      </c>
      <c r="T1521" t="str">
        <f>IF(S1521="Realizada",seguimiento[[#This Row],[ige]],"")</f>
        <v>500 - 1.000</v>
      </c>
      <c r="U1521" t="str">
        <f>IF(OR(seguimiento[[#This Row],[actividadfisica]]="Ejercicio regular",seguimiento[[#This Row],[actividadfisica]]="Actividad deportiva"),"Sí","")</f>
        <v>Sí</v>
      </c>
    </row>
    <row r="1522" spans="1:21" x14ac:dyDescent="0.3">
      <c r="A1522" t="str">
        <f>VLOOKUP(B1522,pacientes_insertados[],2,)</f>
        <v>61e34254ec4ec02e84f5ddae</v>
      </c>
      <c r="B1522">
        <f>seguimiento[[#This Row],[idpaciente]]</f>
        <v>667</v>
      </c>
      <c r="C1522">
        <f t="shared" si="23"/>
        <v>2013</v>
      </c>
      <c r="D1522" s="1">
        <f>seguimiento[[#This Row],[fecha]]</f>
        <v>41403</v>
      </c>
      <c r="E1522" t="str">
        <f>seguimiento[[#This Row],[institucion]]</f>
        <v>Hospital de Niños Dr Orlando Alassia</v>
      </c>
      <c r="F1522" t="str">
        <f>seguimiento[[#This Row],[fallecimiento]]</f>
        <v>No</v>
      </c>
      <c r="I1522" t="str">
        <f>seguimiento[[#This Row],[educacion]]</f>
        <v>Primaria incompleta</v>
      </c>
      <c r="K1522" t="str">
        <f>seguimiento[[#This Row],[coberturamedica]]</f>
        <v>No</v>
      </c>
      <c r="M1522" t="str">
        <f>seguimiento[[#This Row],[Embarazo]]</f>
        <v>No</v>
      </c>
      <c r="O1522" t="str">
        <f>IF(seguimiento[[#This Row],[curvaglucemia]]="","No realizada","Realizada")</f>
        <v>No realizada</v>
      </c>
      <c r="P1522" t="str">
        <f>IF(O1522="Realizada",seguimiento[[#This Row],[curvaglucemia]],"")</f>
        <v/>
      </c>
      <c r="Q1522" t="str">
        <f>IF(seguimiento[[#This Row],[vitaminaDRealizada]]="","",IF(seguimiento[[#This Row],[vitaminaDRealizada]]="No realizado","No realizada","Realizada"))</f>
        <v/>
      </c>
      <c r="R1522" t="str">
        <f>IF(Q1522="Realizada",seguimiento[[#This Row],[vitaminaDRealizada]],"")</f>
        <v/>
      </c>
      <c r="S1522" t="str">
        <f>IF(seguimiento[[#This Row],[ige]]="No realizada","No realizada",IF(seguimiento[[#This Row],[ige]]="","","Realizada"))</f>
        <v/>
      </c>
      <c r="T1522" t="str">
        <f>IF(S1522="Realizada",seguimiento[[#This Row],[ige]],"")</f>
        <v/>
      </c>
      <c r="U1522" t="str">
        <f>IF(OR(seguimiento[[#This Row],[actividadfisica]]="Ejercicio regular",seguimiento[[#This Row],[actividadfisica]]="Actividad deportiva"),"Sí","")</f>
        <v>Sí</v>
      </c>
    </row>
    <row r="1523" spans="1:21" x14ac:dyDescent="0.3">
      <c r="A1523" t="str">
        <f>VLOOKUP(B1523,pacientes_insertados[],2,)</f>
        <v>61e34254ec4ec02e84f5ddae</v>
      </c>
      <c r="B1523">
        <f>seguimiento[[#This Row],[idpaciente]]</f>
        <v>667</v>
      </c>
      <c r="C1523">
        <f t="shared" si="23"/>
        <v>2014</v>
      </c>
      <c r="D1523" s="1">
        <f>seguimiento[[#This Row],[fecha]]</f>
        <v>41690</v>
      </c>
      <c r="E1523" t="str">
        <f>seguimiento[[#This Row],[institucion]]</f>
        <v>Hospital de Niños Dr Orlando Alassia</v>
      </c>
      <c r="F1523" t="str">
        <f>seguimiento[[#This Row],[fallecimiento]]</f>
        <v>No</v>
      </c>
      <c r="I1523" t="str">
        <f>seguimiento[[#This Row],[educacion]]</f>
        <v>Primaria incompleta</v>
      </c>
      <c r="K1523" t="str">
        <f>seguimiento[[#This Row],[coberturamedica]]</f>
        <v>No</v>
      </c>
      <c r="M1523" t="str">
        <f>seguimiento[[#This Row],[Embarazo]]</f>
        <v>No</v>
      </c>
      <c r="O1523" t="str">
        <f>IF(seguimiento[[#This Row],[curvaglucemia]]="","No realizada","Realizada")</f>
        <v>No realizada</v>
      </c>
      <c r="P1523" t="str">
        <f>IF(O1523="Realizada",seguimiento[[#This Row],[curvaglucemia]],"")</f>
        <v/>
      </c>
      <c r="Q1523" t="str">
        <f>IF(seguimiento[[#This Row],[vitaminaDRealizada]]="","",IF(seguimiento[[#This Row],[vitaminaDRealizada]]="No realizado","No realizada","Realizada"))</f>
        <v/>
      </c>
      <c r="R1523" t="str">
        <f>IF(Q1523="Realizada",seguimiento[[#This Row],[vitaminaDRealizada]],"")</f>
        <v/>
      </c>
      <c r="S1523" t="str">
        <f>IF(seguimiento[[#This Row],[ige]]="No realizada","No realizada",IF(seguimiento[[#This Row],[ige]]="","","Realizada"))</f>
        <v/>
      </c>
      <c r="T1523" t="str">
        <f>IF(S1523="Realizada",seguimiento[[#This Row],[ige]],"")</f>
        <v/>
      </c>
      <c r="U1523" t="str">
        <f>IF(OR(seguimiento[[#This Row],[actividadfisica]]="Ejercicio regular",seguimiento[[#This Row],[actividadfisica]]="Actividad deportiva"),"Sí","")</f>
        <v>Sí</v>
      </c>
    </row>
    <row r="1524" spans="1:21" x14ac:dyDescent="0.3">
      <c r="A1524" t="str">
        <f>VLOOKUP(B1524,pacientes_insertados[],2,)</f>
        <v>61e34254ec4ec02e84f5ddaf</v>
      </c>
      <c r="B1524">
        <f>seguimiento[[#This Row],[idpaciente]]</f>
        <v>668</v>
      </c>
      <c r="C1524">
        <f t="shared" si="23"/>
        <v>2011</v>
      </c>
      <c r="D1524" s="1">
        <f>seguimiento[[#This Row],[fecha]]</f>
        <v>40731</v>
      </c>
      <c r="E1524" t="str">
        <f>seguimiento[[#This Row],[institucion]]</f>
        <v>Hospital Victor J Vilela</v>
      </c>
      <c r="F1524" t="str">
        <f>seguimiento[[#This Row],[fallecimiento]]</f>
        <v>No</v>
      </c>
      <c r="I1524" t="str">
        <f>seguimiento[[#This Row],[educacion]]</f>
        <v>Secundaria incompleta</v>
      </c>
      <c r="J1524" t="str">
        <f>seguimiento[[#This Row],[laboral]]</f>
        <v>No trabaja</v>
      </c>
      <c r="K1524" t="str">
        <f>seguimiento[[#This Row],[coberturamedica]]</f>
        <v>No</v>
      </c>
      <c r="M1524" t="str">
        <f>seguimiento[[#This Row],[Embarazo]]</f>
        <v>No</v>
      </c>
      <c r="N1524" t="str">
        <f>seguimiento[[#This Row],[ncultivosanio]]</f>
        <v>1</v>
      </c>
      <c r="O1524" t="str">
        <f>IF(seguimiento[[#This Row],[curvaglucemia]]="","No realizada","Realizada")</f>
        <v>Realizada</v>
      </c>
      <c r="P1524" t="str">
        <f>IF(O1524="Realizada",seguimiento[[#This Row],[curvaglucemia]],"")</f>
        <v>Normal</v>
      </c>
      <c r="Q1524" t="str">
        <f>IF(seguimiento[[#This Row],[vitaminaDRealizada]]="","",IF(seguimiento[[#This Row],[vitaminaDRealizada]]="No realizado","No realizada","Realizada"))</f>
        <v/>
      </c>
      <c r="R1524" t="str">
        <f>IF(Q1524="Realizada",seguimiento[[#This Row],[vitaminaDRealizada]],"")</f>
        <v/>
      </c>
      <c r="S1524" t="str">
        <f>IF(seguimiento[[#This Row],[ige]]="No realizada","No realizada",IF(seguimiento[[#This Row],[ige]]="","","Realizada"))</f>
        <v>Realizada</v>
      </c>
      <c r="T1524" t="str">
        <f>IF(S1524="Realizada",seguimiento[[#This Row],[ige]],"")</f>
        <v>&gt; 1.000</v>
      </c>
      <c r="U1524" t="str">
        <f>IF(OR(seguimiento[[#This Row],[actividadfisica]]="Ejercicio regular",seguimiento[[#This Row],[actividadfisica]]="Actividad deportiva"),"Sí","")</f>
        <v/>
      </c>
    </row>
    <row r="1525" spans="1:21" x14ac:dyDescent="0.3">
      <c r="A1525" t="str">
        <f>VLOOKUP(B1525,pacientes_insertados[],2,)</f>
        <v>61e34254ec4ec02e84f5ddaf</v>
      </c>
      <c r="B1525">
        <f>seguimiento[[#This Row],[idpaciente]]</f>
        <v>668</v>
      </c>
      <c r="C1525">
        <f t="shared" si="23"/>
        <v>2012</v>
      </c>
      <c r="D1525" s="1">
        <f>seguimiento[[#This Row],[fecha]]</f>
        <v>41018</v>
      </c>
      <c r="E1525" t="str">
        <f>seguimiento[[#This Row],[institucion]]</f>
        <v>Hospital Victor J Vilela</v>
      </c>
      <c r="F1525" t="str">
        <f>seguimiento[[#This Row],[fallecimiento]]</f>
        <v>No</v>
      </c>
      <c r="I1525" t="str">
        <f>seguimiento[[#This Row],[educacion]]</f>
        <v>Secundaria incompleta</v>
      </c>
      <c r="J1525" t="str">
        <f>seguimiento[[#This Row],[laboral]]</f>
        <v>No trabaja</v>
      </c>
      <c r="K1525" t="str">
        <f>seguimiento[[#This Row],[coberturamedica]]</f>
        <v>No</v>
      </c>
      <c r="M1525" t="str">
        <f>seguimiento[[#This Row],[Embarazo]]</f>
        <v>No</v>
      </c>
      <c r="N1525" t="str">
        <f>seguimiento[[#This Row],[ncultivosanio]]</f>
        <v>2</v>
      </c>
      <c r="O1525" t="str">
        <f>IF(seguimiento[[#This Row],[curvaglucemia]]="","No realizada","Realizada")</f>
        <v>Realizada</v>
      </c>
      <c r="P1525" t="str">
        <f>IF(O1525="Realizada",seguimiento[[#This Row],[curvaglucemia]],"")</f>
        <v>Normal</v>
      </c>
      <c r="Q1525" t="str">
        <f>IF(seguimiento[[#This Row],[vitaminaDRealizada]]="","",IF(seguimiento[[#This Row],[vitaminaDRealizada]]="No realizado","No realizada","Realizada"))</f>
        <v/>
      </c>
      <c r="R1525" t="str">
        <f>IF(Q1525="Realizada",seguimiento[[#This Row],[vitaminaDRealizada]],"")</f>
        <v/>
      </c>
      <c r="S1525" t="str">
        <f>IF(seguimiento[[#This Row],[ige]]="No realizada","No realizada",IF(seguimiento[[#This Row],[ige]]="","","Realizada"))</f>
        <v>Realizada</v>
      </c>
      <c r="T1525" t="str">
        <f>IF(S1525="Realizada",seguimiento[[#This Row],[ige]],"")</f>
        <v>&gt; 1.000</v>
      </c>
      <c r="U1525" t="str">
        <f>IF(OR(seguimiento[[#This Row],[actividadfisica]]="Ejercicio regular",seguimiento[[#This Row],[actividadfisica]]="Actividad deportiva"),"Sí","")</f>
        <v/>
      </c>
    </row>
    <row r="1526" spans="1:21" x14ac:dyDescent="0.3">
      <c r="A1526" t="str">
        <f>VLOOKUP(B1526,pacientes_insertados[],2,)</f>
        <v>61e34254ec4ec02e84f5ddaf</v>
      </c>
      <c r="B1526">
        <f>seguimiento[[#This Row],[idpaciente]]</f>
        <v>668</v>
      </c>
      <c r="C1526">
        <f t="shared" si="23"/>
        <v>2013</v>
      </c>
      <c r="D1526" s="1">
        <f>seguimiento[[#This Row],[fecha]]</f>
        <v>41522</v>
      </c>
      <c r="E1526" t="str">
        <f>seguimiento[[#This Row],[institucion]]</f>
        <v>Hospital Victor J Vilela</v>
      </c>
      <c r="F1526" t="str">
        <f>seguimiento[[#This Row],[fallecimiento]]</f>
        <v>No</v>
      </c>
      <c r="I1526" t="str">
        <f>seguimiento[[#This Row],[educacion]]</f>
        <v>Secundaria incompleta</v>
      </c>
      <c r="J1526" t="str">
        <f>seguimiento[[#This Row],[laboral]]</f>
        <v>No trabaja</v>
      </c>
      <c r="K1526" t="str">
        <f>seguimiento[[#This Row],[coberturamedica]]</f>
        <v>Sí</v>
      </c>
      <c r="M1526" t="str">
        <f>seguimiento[[#This Row],[Embarazo]]</f>
        <v>Si</v>
      </c>
      <c r="N1526" t="str">
        <f>seguimiento[[#This Row],[ncultivosanio]]</f>
        <v>2</v>
      </c>
      <c r="O1526" t="str">
        <f>IF(seguimiento[[#This Row],[curvaglucemia]]="","No realizada","Realizada")</f>
        <v>No realizada</v>
      </c>
      <c r="P1526" t="str">
        <f>IF(O1526="Realizada",seguimiento[[#This Row],[curvaglucemia]],"")</f>
        <v/>
      </c>
      <c r="Q1526" t="str">
        <f>IF(seguimiento[[#This Row],[vitaminaDRealizada]]="","",IF(seguimiento[[#This Row],[vitaminaDRealizada]]="No realizado","No realizada","Realizada"))</f>
        <v/>
      </c>
      <c r="R1526" t="str">
        <f>IF(Q1526="Realizada",seguimiento[[#This Row],[vitaminaDRealizada]],"")</f>
        <v/>
      </c>
      <c r="S1526" t="str">
        <f>IF(seguimiento[[#This Row],[ige]]="No realizada","No realizada",IF(seguimiento[[#This Row],[ige]]="","","Realizada"))</f>
        <v>Realizada</v>
      </c>
      <c r="T1526" t="str">
        <f>IF(S1526="Realizada",seguimiento[[#This Row],[ige]],"")</f>
        <v>&lt; 500</v>
      </c>
      <c r="U1526" t="str">
        <f>IF(OR(seguimiento[[#This Row],[actividadfisica]]="Ejercicio regular",seguimiento[[#This Row],[actividadfisica]]="Actividad deportiva"),"Sí","")</f>
        <v/>
      </c>
    </row>
    <row r="1527" spans="1:21" x14ac:dyDescent="0.3">
      <c r="A1527" t="str">
        <f>VLOOKUP(B1527,pacientes_insertados[],2,)</f>
        <v>61e34254ec4ec02e84f5ddaf</v>
      </c>
      <c r="B1527">
        <f>seguimiento[[#This Row],[idpaciente]]</f>
        <v>668</v>
      </c>
      <c r="C1527">
        <f t="shared" si="23"/>
        <v>2014</v>
      </c>
      <c r="D1527" s="1">
        <f>seguimiento[[#This Row],[fecha]]</f>
        <v>41942</v>
      </c>
      <c r="E1527" t="str">
        <f>seguimiento[[#This Row],[institucion]]</f>
        <v>Hospital Victor J Vilela</v>
      </c>
      <c r="F1527" t="str">
        <f>seguimiento[[#This Row],[fallecimiento]]</f>
        <v>No</v>
      </c>
      <c r="J1527" t="str">
        <f>seguimiento[[#This Row],[laboral]]</f>
        <v>No trabaja</v>
      </c>
      <c r="K1527" t="str">
        <f>seguimiento[[#This Row],[coberturamedica]]</f>
        <v>No</v>
      </c>
      <c r="M1527" t="str">
        <f>seguimiento[[#This Row],[Embarazo]]</f>
        <v>No</v>
      </c>
      <c r="N1527" t="str">
        <f>seguimiento[[#This Row],[ncultivosanio]]</f>
        <v>3</v>
      </c>
      <c r="O1527" t="str">
        <f>IF(seguimiento[[#This Row],[curvaglucemia]]="","No realizada","Realizada")</f>
        <v>Realizada</v>
      </c>
      <c r="P1527" t="str">
        <f>IF(O1527="Realizada",seguimiento[[#This Row],[curvaglucemia]],"")</f>
        <v>Normal</v>
      </c>
      <c r="Q1527" t="str">
        <f>IF(seguimiento[[#This Row],[vitaminaDRealizada]]="","",IF(seguimiento[[#This Row],[vitaminaDRealizada]]="No realizado","No realizada","Realizada"))</f>
        <v/>
      </c>
      <c r="R1527" t="str">
        <f>IF(Q1527="Realizada",seguimiento[[#This Row],[vitaminaDRealizada]],"")</f>
        <v/>
      </c>
      <c r="S1527" t="str">
        <f>IF(seguimiento[[#This Row],[ige]]="No realizada","No realizada",IF(seguimiento[[#This Row],[ige]]="","","Realizada"))</f>
        <v>Realizada</v>
      </c>
      <c r="T1527" t="str">
        <f>IF(S1527="Realizada",seguimiento[[#This Row],[ige]],"")</f>
        <v>&lt; 500</v>
      </c>
      <c r="U1527" t="str">
        <f>IF(OR(seguimiento[[#This Row],[actividadfisica]]="Ejercicio regular",seguimiento[[#This Row],[actividadfisica]]="Actividad deportiva"),"Sí","")</f>
        <v/>
      </c>
    </row>
    <row r="1528" spans="1:21" x14ac:dyDescent="0.3">
      <c r="A1528" t="str">
        <f>VLOOKUP(B1528,pacientes_insertados[],2,)</f>
        <v>61e34254ec4ec02e84f5dbdf</v>
      </c>
      <c r="B1528">
        <f>seguimiento[[#This Row],[idpaciente]]</f>
        <v>669</v>
      </c>
      <c r="C1528">
        <f t="shared" si="23"/>
        <v>2012</v>
      </c>
      <c r="D1528" s="1">
        <f>seguimiento[[#This Row],[fecha]]</f>
        <v>41264</v>
      </c>
      <c r="E1528" t="str">
        <f>seguimiento[[#This Row],[institucion]]</f>
        <v>HOSP. DE Niños DE LA SMA.TRINIDAD</v>
      </c>
      <c r="F1528" t="str">
        <f>seguimiento[[#This Row],[fallecimiento]]</f>
        <v>No</v>
      </c>
      <c r="K1528" t="str">
        <f>seguimiento[[#This Row],[coberturamedica]]</f>
        <v>No</v>
      </c>
      <c r="N1528" t="str">
        <f>seguimiento[[#This Row],[ncultivosanio]]</f>
        <v>1</v>
      </c>
      <c r="O1528" t="str">
        <f>IF(seguimiento[[#This Row],[curvaglucemia]]="","No realizada","Realizada")</f>
        <v>No realizada</v>
      </c>
      <c r="P1528" t="str">
        <f>IF(O1528="Realizada",seguimiento[[#This Row],[curvaglucemia]],"")</f>
        <v/>
      </c>
      <c r="Q1528" t="str">
        <f>IF(seguimiento[[#This Row],[vitaminaDRealizada]]="","",IF(seguimiento[[#This Row],[vitaminaDRealizada]]="No realizado","No realizada","Realizada"))</f>
        <v/>
      </c>
      <c r="R1528" t="str">
        <f>IF(Q1528="Realizada",seguimiento[[#This Row],[vitaminaDRealizada]],"")</f>
        <v/>
      </c>
      <c r="S1528" t="str">
        <f>IF(seguimiento[[#This Row],[ige]]="No realizada","No realizada",IF(seguimiento[[#This Row],[ige]]="","","Realizada"))</f>
        <v>No realizada</v>
      </c>
      <c r="T1528" t="str">
        <f>IF(S1528="Realizada",seguimiento[[#This Row],[ige]],"")</f>
        <v/>
      </c>
      <c r="U1528" t="str">
        <f>IF(OR(seguimiento[[#This Row],[actividadfisica]]="Ejercicio regular",seguimiento[[#This Row],[actividadfisica]]="Actividad deportiva"),"Sí","")</f>
        <v/>
      </c>
    </row>
    <row r="1529" spans="1:21" x14ac:dyDescent="0.3">
      <c r="A1529" t="str">
        <f>VLOOKUP(B1529,pacientes_insertados[],2,)</f>
        <v>61e34254ec4ec02e84f5dbdf</v>
      </c>
      <c r="B1529">
        <f>seguimiento[[#This Row],[idpaciente]]</f>
        <v>669</v>
      </c>
      <c r="C1529">
        <f t="shared" si="23"/>
        <v>2013</v>
      </c>
      <c r="D1529" s="1">
        <f>seguimiento[[#This Row],[fecha]]</f>
        <v>41542</v>
      </c>
      <c r="E1529" t="str">
        <f>seguimiento[[#This Row],[institucion]]</f>
        <v>HOSP. DE Niños DE LA SMA.TRINIDAD</v>
      </c>
      <c r="F1529" t="str">
        <f>seguimiento[[#This Row],[fallecimiento]]</f>
        <v>No</v>
      </c>
      <c r="K1529" t="str">
        <f>seguimiento[[#This Row],[coberturamedica]]</f>
        <v>No</v>
      </c>
      <c r="N1529" t="str">
        <f>seguimiento[[#This Row],[ncultivosanio]]</f>
        <v>1</v>
      </c>
      <c r="O1529" t="str">
        <f>IF(seguimiento[[#This Row],[curvaglucemia]]="","No realizada","Realizada")</f>
        <v>No realizada</v>
      </c>
      <c r="P1529" t="str">
        <f>IF(O1529="Realizada",seguimiento[[#This Row],[curvaglucemia]],"")</f>
        <v/>
      </c>
      <c r="Q1529" t="str">
        <f>IF(seguimiento[[#This Row],[vitaminaDRealizada]]="","",IF(seguimiento[[#This Row],[vitaminaDRealizada]]="No realizado","No realizada","Realizada"))</f>
        <v>No realizada</v>
      </c>
      <c r="R1529" t="str">
        <f>IF(Q1529="Realizada",seguimiento[[#This Row],[vitaminaDRealizada]],"")</f>
        <v/>
      </c>
      <c r="S1529" t="str">
        <f>IF(seguimiento[[#This Row],[ige]]="No realizada","No realizada",IF(seguimiento[[#This Row],[ige]]="","","Realizada"))</f>
        <v>No realizada</v>
      </c>
      <c r="T1529" t="str">
        <f>IF(S1529="Realizada",seguimiento[[#This Row],[ige]],"")</f>
        <v/>
      </c>
      <c r="U1529" t="str">
        <f>IF(OR(seguimiento[[#This Row],[actividadfisica]]="Ejercicio regular",seguimiento[[#This Row],[actividadfisica]]="Actividad deportiva"),"Sí","")</f>
        <v/>
      </c>
    </row>
    <row r="1530" spans="1:21" x14ac:dyDescent="0.3">
      <c r="A1530" t="str">
        <f>VLOOKUP(B1530,pacientes_insertados[],2,)</f>
        <v>61e34254ec4ec02e84f5dbdf</v>
      </c>
      <c r="B1530">
        <f>seguimiento[[#This Row],[idpaciente]]</f>
        <v>669</v>
      </c>
      <c r="C1530">
        <f t="shared" si="23"/>
        <v>2014</v>
      </c>
      <c r="D1530" s="1">
        <f>seguimiento[[#This Row],[fecha]]</f>
        <v>41990</v>
      </c>
      <c r="E1530" t="str">
        <f>seguimiento[[#This Row],[institucion]]</f>
        <v>HOSP. DE Niños DE LA SMA.TRINIDAD</v>
      </c>
      <c r="F1530" t="str">
        <f>seguimiento[[#This Row],[fallecimiento]]</f>
        <v>No</v>
      </c>
      <c r="K1530" t="str">
        <f>seguimiento[[#This Row],[coberturamedica]]</f>
        <v>No</v>
      </c>
      <c r="N1530" t="str">
        <f>seguimiento[[#This Row],[ncultivosanio]]</f>
        <v>1</v>
      </c>
      <c r="O1530" t="str">
        <f>IF(seguimiento[[#This Row],[curvaglucemia]]="","No realizada","Realizada")</f>
        <v>No realizada</v>
      </c>
      <c r="P1530" t="str">
        <f>IF(O1530="Realizada",seguimiento[[#This Row],[curvaglucemia]],"")</f>
        <v/>
      </c>
      <c r="Q1530" t="str">
        <f>IF(seguimiento[[#This Row],[vitaminaDRealizada]]="","",IF(seguimiento[[#This Row],[vitaminaDRealizada]]="No realizado","No realizada","Realizada"))</f>
        <v>No realizada</v>
      </c>
      <c r="R1530" t="str">
        <f>IF(Q1530="Realizada",seguimiento[[#This Row],[vitaminaDRealizada]],"")</f>
        <v/>
      </c>
      <c r="S1530" t="str">
        <f>IF(seguimiento[[#This Row],[ige]]="No realizada","No realizada",IF(seguimiento[[#This Row],[ige]]="","","Realizada"))</f>
        <v>No realizada</v>
      </c>
      <c r="T1530" t="str">
        <f>IF(S1530="Realizada",seguimiento[[#This Row],[ige]],"")</f>
        <v/>
      </c>
      <c r="U1530" t="str">
        <f>IF(OR(seguimiento[[#This Row],[actividadfisica]]="Ejercicio regular",seguimiento[[#This Row],[actividadfisica]]="Actividad deportiva"),"Sí","")</f>
        <v/>
      </c>
    </row>
    <row r="1531" spans="1:21" x14ac:dyDescent="0.3">
      <c r="A1531" t="str">
        <f>VLOOKUP(B1531,pacientes_insertados[],2,)</f>
        <v>61e34254ec4ec02e84f5dbdf</v>
      </c>
      <c r="B1531">
        <f>seguimiento[[#This Row],[idpaciente]]</f>
        <v>669</v>
      </c>
      <c r="C1531">
        <f t="shared" si="23"/>
        <v>2016</v>
      </c>
      <c r="D1531" s="1">
        <f>seguimiento[[#This Row],[fecha]]</f>
        <v>42682</v>
      </c>
      <c r="E1531" t="str">
        <f>seguimiento[[#This Row],[institucion]]</f>
        <v>HOSP. DE Niños DE LA SMA.TRINIDAD</v>
      </c>
      <c r="F1531" t="str">
        <f>seguimiento[[#This Row],[fallecimiento]]</f>
        <v>No</v>
      </c>
      <c r="K1531" t="str">
        <f>seguimiento[[#This Row],[coberturamedica]]</f>
        <v>No</v>
      </c>
      <c r="M1531" t="str">
        <f>seguimiento[[#This Row],[Embarazo]]</f>
        <v>No</v>
      </c>
      <c r="N1531" t="str">
        <f>seguimiento[[#This Row],[ncultivosanio]]</f>
        <v>3</v>
      </c>
      <c r="O1531" t="str">
        <f>IF(seguimiento[[#This Row],[curvaglucemia]]="","No realizada","Realizada")</f>
        <v>No realizada</v>
      </c>
      <c r="P1531" t="str">
        <f>IF(O1531="Realizada",seguimiento[[#This Row],[curvaglucemia]],"")</f>
        <v/>
      </c>
      <c r="Q1531" t="str">
        <f>IF(seguimiento[[#This Row],[vitaminaDRealizada]]="","",IF(seguimiento[[#This Row],[vitaminaDRealizada]]="No realizado","No realizada","Realizada"))</f>
        <v/>
      </c>
      <c r="R1531" t="str">
        <f>IF(Q1531="Realizada",seguimiento[[#This Row],[vitaminaDRealizada]],"")</f>
        <v/>
      </c>
      <c r="S1531" t="str">
        <f>IF(seguimiento[[#This Row],[ige]]="No realizada","No realizada",IF(seguimiento[[#This Row],[ige]]="","","Realizada"))</f>
        <v/>
      </c>
      <c r="T1531" t="str">
        <f>IF(S1531="Realizada",seguimiento[[#This Row],[ige]],"")</f>
        <v/>
      </c>
      <c r="U1531" t="str">
        <f>IF(OR(seguimiento[[#This Row],[actividadfisica]]="Ejercicio regular",seguimiento[[#This Row],[actividadfisica]]="Actividad deportiva"),"Sí","")</f>
        <v/>
      </c>
    </row>
    <row r="1532" spans="1:21" x14ac:dyDescent="0.3">
      <c r="A1532" t="str">
        <f>VLOOKUP(B1532,pacientes_insertados[],2,)</f>
        <v>61e34254ec4ec02e84f5dbdf</v>
      </c>
      <c r="B1532">
        <f>seguimiento[[#This Row],[idpaciente]]</f>
        <v>669</v>
      </c>
      <c r="C1532">
        <f t="shared" si="23"/>
        <v>2017</v>
      </c>
      <c r="D1532" s="1">
        <f>seguimiento[[#This Row],[fecha]]</f>
        <v>43063</v>
      </c>
      <c r="E1532" t="str">
        <f>seguimiento[[#This Row],[institucion]]</f>
        <v>HOSP. DE Niños DE LA SMA.TRINIDAD</v>
      </c>
      <c r="F1532" t="str">
        <f>seguimiento[[#This Row],[fallecimiento]]</f>
        <v>No</v>
      </c>
      <c r="K1532" t="str">
        <f>seguimiento[[#This Row],[coberturamedica]]</f>
        <v>No</v>
      </c>
      <c r="M1532" t="str">
        <f>seguimiento[[#This Row],[Embarazo]]</f>
        <v>No</v>
      </c>
      <c r="N1532" t="str">
        <f>seguimiento[[#This Row],[ncultivosanio]]</f>
        <v>2</v>
      </c>
      <c r="O1532" t="str">
        <f>IF(seguimiento[[#This Row],[curvaglucemia]]="","No realizada","Realizada")</f>
        <v>No realizada</v>
      </c>
      <c r="P1532" t="str">
        <f>IF(O1532="Realizada",seguimiento[[#This Row],[curvaglucemia]],"")</f>
        <v/>
      </c>
      <c r="Q1532" t="str">
        <f>IF(seguimiento[[#This Row],[vitaminaDRealizada]]="","",IF(seguimiento[[#This Row],[vitaminaDRealizada]]="No realizado","No realizada","Realizada"))</f>
        <v/>
      </c>
      <c r="R1532" t="str">
        <f>IF(Q1532="Realizada",seguimiento[[#This Row],[vitaminaDRealizada]],"")</f>
        <v/>
      </c>
      <c r="S1532" t="str">
        <f>IF(seguimiento[[#This Row],[ige]]="No realizada","No realizada",IF(seguimiento[[#This Row],[ige]]="","","Realizada"))</f>
        <v/>
      </c>
      <c r="T1532" t="str">
        <f>IF(S1532="Realizada",seguimiento[[#This Row],[ige]],"")</f>
        <v/>
      </c>
      <c r="U1532" t="str">
        <f>IF(OR(seguimiento[[#This Row],[actividadfisica]]="Ejercicio regular",seguimiento[[#This Row],[actividadfisica]]="Actividad deportiva"),"Sí","")</f>
        <v/>
      </c>
    </row>
    <row r="1533" spans="1:21" x14ac:dyDescent="0.3">
      <c r="A1533" t="str">
        <f>VLOOKUP(B1533,pacientes_insertados[],2,)</f>
        <v>61e34254ec4ec02e84f5dbdf</v>
      </c>
      <c r="B1533">
        <f>seguimiento[[#This Row],[idpaciente]]</f>
        <v>669</v>
      </c>
      <c r="C1533">
        <f t="shared" si="23"/>
        <v>2018</v>
      </c>
      <c r="D1533" s="1">
        <f>seguimiento[[#This Row],[fecha]]</f>
        <v>43452</v>
      </c>
      <c r="E1533" t="str">
        <f>seguimiento[[#This Row],[institucion]]</f>
        <v>HOSP. DE Niños DE LA SMA.TRINIDAD</v>
      </c>
      <c r="F1533" t="str">
        <f>seguimiento[[#This Row],[fallecimiento]]</f>
        <v>No</v>
      </c>
      <c r="K1533" t="str">
        <f>seguimiento[[#This Row],[coberturamedica]]</f>
        <v>No</v>
      </c>
      <c r="N1533" t="str">
        <f>seguimiento[[#This Row],[ncultivosanio]]</f>
        <v>6</v>
      </c>
      <c r="O1533" t="str">
        <f>IF(seguimiento[[#This Row],[curvaglucemia]]="","No realizada","Realizada")</f>
        <v>No realizada</v>
      </c>
      <c r="P1533" t="str">
        <f>IF(O1533="Realizada",seguimiento[[#This Row],[curvaglucemia]],"")</f>
        <v/>
      </c>
      <c r="Q1533" t="str">
        <f>IF(seguimiento[[#This Row],[vitaminaDRealizada]]="","",IF(seguimiento[[#This Row],[vitaminaDRealizada]]="No realizado","No realizada","Realizada"))</f>
        <v>No realizada</v>
      </c>
      <c r="R1533" t="str">
        <f>IF(Q1533="Realizada",seguimiento[[#This Row],[vitaminaDRealizada]],"")</f>
        <v/>
      </c>
      <c r="S1533" t="str">
        <f>IF(seguimiento[[#This Row],[ige]]="No realizada","No realizada",IF(seguimiento[[#This Row],[ige]]="","","Realizada"))</f>
        <v>No realizada</v>
      </c>
      <c r="T1533" t="str">
        <f>IF(S1533="Realizada",seguimiento[[#This Row],[ige]],"")</f>
        <v/>
      </c>
      <c r="U1533" t="str">
        <f>IF(OR(seguimiento[[#This Row],[actividadfisica]]="Ejercicio regular",seguimiento[[#This Row],[actividadfisica]]="Actividad deportiva"),"Sí","")</f>
        <v/>
      </c>
    </row>
    <row r="1534" spans="1:21" x14ac:dyDescent="0.3">
      <c r="A1534" t="str">
        <f>VLOOKUP(B1534,pacientes_insertados[],2,)</f>
        <v>61e34254ec4ec02e84f5ddb5</v>
      </c>
      <c r="B1534">
        <f>seguimiento[[#This Row],[idpaciente]]</f>
        <v>670</v>
      </c>
      <c r="C1534">
        <f t="shared" si="23"/>
        <v>2008</v>
      </c>
      <c r="D1534" s="1">
        <f>seguimiento[[#This Row],[fecha]]</f>
        <v>39764</v>
      </c>
      <c r="E1534" t="str">
        <f>seguimiento[[#This Row],[institucion]]</f>
        <v>HOSP. DE Niños DE LA SMA.TRINIDAD</v>
      </c>
      <c r="F1534" t="str">
        <f>seguimiento[[#This Row],[fallecimiento]]</f>
        <v>No</v>
      </c>
      <c r="O1534" t="str">
        <f>IF(seguimiento[[#This Row],[curvaglucemia]]="","No realizada","Realizada")</f>
        <v>No realizada</v>
      </c>
      <c r="P1534" t="str">
        <f>IF(O1534="Realizada",seguimiento[[#This Row],[curvaglucemia]],"")</f>
        <v/>
      </c>
      <c r="Q1534" t="str">
        <f>IF(seguimiento[[#This Row],[vitaminaDRealizada]]="","",IF(seguimiento[[#This Row],[vitaminaDRealizada]]="No realizado","No realizada","Realizada"))</f>
        <v/>
      </c>
      <c r="R1534" t="str">
        <f>IF(Q1534="Realizada",seguimiento[[#This Row],[vitaminaDRealizada]],"")</f>
        <v/>
      </c>
      <c r="S1534" t="str">
        <f>IF(seguimiento[[#This Row],[ige]]="No realizada","No realizada",IF(seguimiento[[#This Row],[ige]]="","","Realizada"))</f>
        <v/>
      </c>
      <c r="T1534" t="str">
        <f>IF(S1534="Realizada",seguimiento[[#This Row],[ige]],"")</f>
        <v/>
      </c>
      <c r="U1534" t="str">
        <f>IF(OR(seguimiento[[#This Row],[actividadfisica]]="Ejercicio regular",seguimiento[[#This Row],[actividadfisica]]="Actividad deportiva"),"Sí","")</f>
        <v/>
      </c>
    </row>
    <row r="1535" spans="1:21" x14ac:dyDescent="0.3">
      <c r="A1535" t="str">
        <f>VLOOKUP(B1535,pacientes_insertados[],2,)</f>
        <v>61e34254ec4ec02e84f5ddb5</v>
      </c>
      <c r="B1535">
        <f>seguimiento[[#This Row],[idpaciente]]</f>
        <v>670</v>
      </c>
      <c r="C1535">
        <f t="shared" si="23"/>
        <v>2010</v>
      </c>
      <c r="D1535" s="1">
        <f>seguimiento[[#This Row],[fecha]]</f>
        <v>40521</v>
      </c>
      <c r="E1535" t="str">
        <f>seguimiento[[#This Row],[institucion]]</f>
        <v>HOSP. DE Niños DE LA SMA.TRINIDAD</v>
      </c>
      <c r="F1535" t="str">
        <f>seguimiento[[#This Row],[fallecimiento]]</f>
        <v>No</v>
      </c>
      <c r="L1535" t="str">
        <f>seguimiento[[#This Row],[ntratendovenosos]]</f>
        <v>1</v>
      </c>
      <c r="O1535" t="str">
        <f>IF(seguimiento[[#This Row],[curvaglucemia]]="","No realizada","Realizada")</f>
        <v>No realizada</v>
      </c>
      <c r="P1535" t="str">
        <f>IF(O1535="Realizada",seguimiento[[#This Row],[curvaglucemia]],"")</f>
        <v/>
      </c>
      <c r="Q1535" t="str">
        <f>IF(seguimiento[[#This Row],[vitaminaDRealizada]]="","",IF(seguimiento[[#This Row],[vitaminaDRealizada]]="No realizado","No realizada","Realizada"))</f>
        <v/>
      </c>
      <c r="R1535" t="str">
        <f>IF(Q1535="Realizada",seguimiento[[#This Row],[vitaminaDRealizada]],"")</f>
        <v/>
      </c>
      <c r="S1535" t="str">
        <f>IF(seguimiento[[#This Row],[ige]]="No realizada","No realizada",IF(seguimiento[[#This Row],[ige]]="","","Realizada"))</f>
        <v/>
      </c>
      <c r="T1535" t="str">
        <f>IF(S1535="Realizada",seguimiento[[#This Row],[ige]],"")</f>
        <v/>
      </c>
      <c r="U1535" t="str">
        <f>IF(OR(seguimiento[[#This Row],[actividadfisica]]="Ejercicio regular",seguimiento[[#This Row],[actividadfisica]]="Actividad deportiva"),"Sí","")</f>
        <v/>
      </c>
    </row>
    <row r="1536" spans="1:21" x14ac:dyDescent="0.3">
      <c r="A1536" t="str">
        <f>VLOOKUP(B1536,pacientes_insertados[],2,)</f>
        <v>61e34254ec4ec02e84f5ddb5</v>
      </c>
      <c r="B1536">
        <f>seguimiento[[#This Row],[idpaciente]]</f>
        <v>670</v>
      </c>
      <c r="C1536">
        <f t="shared" si="23"/>
        <v>2012</v>
      </c>
      <c r="D1536" s="1">
        <f>seguimiento[[#This Row],[fecha]]</f>
        <v>41255</v>
      </c>
      <c r="E1536" t="str">
        <f>seguimiento[[#This Row],[institucion]]</f>
        <v>HOSP. DE Niños DE LA SMA.TRINIDAD</v>
      </c>
      <c r="F1536" t="str">
        <f>seguimiento[[#This Row],[fallecimiento]]</f>
        <v>No</v>
      </c>
      <c r="O1536" t="str">
        <f>IF(seguimiento[[#This Row],[curvaglucemia]]="","No realizada","Realizada")</f>
        <v>No realizada</v>
      </c>
      <c r="P1536" t="str">
        <f>IF(O1536="Realizada",seguimiento[[#This Row],[curvaglucemia]],"")</f>
        <v/>
      </c>
      <c r="Q1536" t="str">
        <f>IF(seguimiento[[#This Row],[vitaminaDRealizada]]="","",IF(seguimiento[[#This Row],[vitaminaDRealizada]]="No realizado","No realizada","Realizada"))</f>
        <v/>
      </c>
      <c r="R1536" t="str">
        <f>IF(Q1536="Realizada",seguimiento[[#This Row],[vitaminaDRealizada]],"")</f>
        <v/>
      </c>
      <c r="S1536" t="str">
        <f>IF(seguimiento[[#This Row],[ige]]="No realizada","No realizada",IF(seguimiento[[#This Row],[ige]]="","","Realizada"))</f>
        <v/>
      </c>
      <c r="T1536" t="str">
        <f>IF(S1536="Realizada",seguimiento[[#This Row],[ige]],"")</f>
        <v/>
      </c>
      <c r="U1536" t="str">
        <f>IF(OR(seguimiento[[#This Row],[actividadfisica]]="Ejercicio regular",seguimiento[[#This Row],[actividadfisica]]="Actividad deportiva"),"Sí","")</f>
        <v/>
      </c>
    </row>
    <row r="1537" spans="1:21" x14ac:dyDescent="0.3">
      <c r="A1537" t="str">
        <f>VLOOKUP(B1537,pacientes_insertados[],2,)</f>
        <v>61e34254ec4ec02e84f5ddb5</v>
      </c>
      <c r="B1537">
        <f>seguimiento[[#This Row],[idpaciente]]</f>
        <v>670</v>
      </c>
      <c r="C1537">
        <f t="shared" si="23"/>
        <v>2013</v>
      </c>
      <c r="D1537" s="1">
        <f>seguimiento[[#This Row],[fecha]]</f>
        <v>41347</v>
      </c>
      <c r="E1537" t="str">
        <f>seguimiento[[#This Row],[institucion]]</f>
        <v>HOSP. DE Niños DE LA SMA.TRINIDAD</v>
      </c>
      <c r="F1537" t="str">
        <f>seguimiento[[#This Row],[fallecimiento]]</f>
        <v>No</v>
      </c>
      <c r="O1537" t="str">
        <f>IF(seguimiento[[#This Row],[curvaglucemia]]="","No realizada","Realizada")</f>
        <v>No realizada</v>
      </c>
      <c r="P1537" t="str">
        <f>IF(O1537="Realizada",seguimiento[[#This Row],[curvaglucemia]],"")</f>
        <v/>
      </c>
      <c r="Q1537" t="str">
        <f>IF(seguimiento[[#This Row],[vitaminaDRealizada]]="","",IF(seguimiento[[#This Row],[vitaminaDRealizada]]="No realizado","No realizada","Realizada"))</f>
        <v>No realizada</v>
      </c>
      <c r="R1537" t="str">
        <f>IF(Q1537="Realizada",seguimiento[[#This Row],[vitaminaDRealizada]],"")</f>
        <v/>
      </c>
      <c r="S1537" t="str">
        <f>IF(seguimiento[[#This Row],[ige]]="No realizada","No realizada",IF(seguimiento[[#This Row],[ige]]="","","Realizada"))</f>
        <v>Realizada</v>
      </c>
      <c r="T1537" t="str">
        <f>IF(S1537="Realizada",seguimiento[[#This Row],[ige]],"")</f>
        <v>&lt; 500</v>
      </c>
      <c r="U1537" t="str">
        <f>IF(OR(seguimiento[[#This Row],[actividadfisica]]="Ejercicio regular",seguimiento[[#This Row],[actividadfisica]]="Actividad deportiva"),"Sí","")</f>
        <v/>
      </c>
    </row>
    <row r="1538" spans="1:21" x14ac:dyDescent="0.3">
      <c r="A1538" t="str">
        <f>VLOOKUP(B1538,pacientes_insertados[],2,)</f>
        <v>61e34254ec4ec02e84f5ddb5</v>
      </c>
      <c r="B1538">
        <f>seguimiento[[#This Row],[idpaciente]]</f>
        <v>670</v>
      </c>
      <c r="C1538">
        <f t="shared" si="23"/>
        <v>2014</v>
      </c>
      <c r="D1538" s="1">
        <f>seguimiento[[#This Row],[fecha]]</f>
        <v>41984</v>
      </c>
      <c r="E1538" t="str">
        <f>seguimiento[[#This Row],[institucion]]</f>
        <v>HOSP. DE Niños DE LA SMA.TRINIDAD</v>
      </c>
      <c r="F1538" t="str">
        <f>seguimiento[[#This Row],[fallecimiento]]</f>
        <v>No</v>
      </c>
      <c r="O1538" t="str">
        <f>IF(seguimiento[[#This Row],[curvaglucemia]]="","No realizada","Realizada")</f>
        <v>No realizada</v>
      </c>
      <c r="P1538" t="str">
        <f>IF(O1538="Realizada",seguimiento[[#This Row],[curvaglucemia]],"")</f>
        <v/>
      </c>
      <c r="Q1538" t="str">
        <f>IF(seguimiento[[#This Row],[vitaminaDRealizada]]="","",IF(seguimiento[[#This Row],[vitaminaDRealizada]]="No realizado","No realizada","Realizada"))</f>
        <v/>
      </c>
      <c r="R1538" t="str">
        <f>IF(Q1538="Realizada",seguimiento[[#This Row],[vitaminaDRealizada]],"")</f>
        <v/>
      </c>
      <c r="S1538" t="str">
        <f>IF(seguimiento[[#This Row],[ige]]="No realizada","No realizada",IF(seguimiento[[#This Row],[ige]]="","","Realizada"))</f>
        <v/>
      </c>
      <c r="T1538" t="str">
        <f>IF(S1538="Realizada",seguimiento[[#This Row],[ige]],"")</f>
        <v/>
      </c>
      <c r="U1538" t="str">
        <f>IF(OR(seguimiento[[#This Row],[actividadfisica]]="Ejercicio regular",seguimiento[[#This Row],[actividadfisica]]="Actividad deportiva"),"Sí","")</f>
        <v/>
      </c>
    </row>
    <row r="1539" spans="1:21" x14ac:dyDescent="0.3">
      <c r="A1539" t="str">
        <f>VLOOKUP(B1539,pacientes_insertados[],2,)</f>
        <v>61e34254ec4ec02e84f5ddb5</v>
      </c>
      <c r="B1539">
        <f>seguimiento[[#This Row],[idpaciente]]</f>
        <v>670</v>
      </c>
      <c r="C1539">
        <f t="shared" ref="C1539:C1602" si="24">YEAR(D1539)</f>
        <v>2016</v>
      </c>
      <c r="D1539" s="1">
        <f>seguimiento[[#This Row],[fecha]]</f>
        <v>42716</v>
      </c>
      <c r="E1539" t="str">
        <f>seguimiento[[#This Row],[institucion]]</f>
        <v>HOSP. DE Niños DE LA SMA.TRINIDAD</v>
      </c>
      <c r="F1539" t="str">
        <f>seguimiento[[#This Row],[fallecimiento]]</f>
        <v>No</v>
      </c>
      <c r="O1539" t="str">
        <f>IF(seguimiento[[#This Row],[curvaglucemia]]="","No realizada","Realizada")</f>
        <v>Realizada</v>
      </c>
      <c r="P1539" t="str">
        <f>IF(O1539="Realizada",seguimiento[[#This Row],[curvaglucemia]],"")</f>
        <v>Normal</v>
      </c>
      <c r="Q1539" t="str">
        <f>IF(seguimiento[[#This Row],[vitaminaDRealizada]]="","",IF(seguimiento[[#This Row],[vitaminaDRealizada]]="No realizado","No realizada","Realizada"))</f>
        <v/>
      </c>
      <c r="R1539" t="str">
        <f>IF(Q1539="Realizada",seguimiento[[#This Row],[vitaminaDRealizada]],"")</f>
        <v/>
      </c>
      <c r="S1539" t="str">
        <f>IF(seguimiento[[#This Row],[ige]]="No realizada","No realizada",IF(seguimiento[[#This Row],[ige]]="","","Realizada"))</f>
        <v/>
      </c>
      <c r="T1539" t="str">
        <f>IF(S1539="Realizada",seguimiento[[#This Row],[ige]],"")</f>
        <v/>
      </c>
      <c r="U1539" t="str">
        <f>IF(OR(seguimiento[[#This Row],[actividadfisica]]="Ejercicio regular",seguimiento[[#This Row],[actividadfisica]]="Actividad deportiva"),"Sí","")</f>
        <v/>
      </c>
    </row>
    <row r="1540" spans="1:21" x14ac:dyDescent="0.3">
      <c r="A1540" t="str">
        <f>VLOOKUP(B1540,pacientes_insertados[],2,)</f>
        <v>61e34254ec4ec02e84f5ddb4</v>
      </c>
      <c r="B1540">
        <f>seguimiento[[#This Row],[idpaciente]]</f>
        <v>671</v>
      </c>
      <c r="C1540">
        <f t="shared" si="24"/>
        <v>2016</v>
      </c>
      <c r="D1540" s="1">
        <f>seguimiento[[#This Row],[fecha]]</f>
        <v>42625</v>
      </c>
      <c r="E1540" t="str">
        <f>seguimiento[[#This Row],[institucion]]</f>
        <v>HOSP. DE Niños DE LA SMA.TRINIDAD</v>
      </c>
      <c r="F1540" t="str">
        <f>seguimiento[[#This Row],[fallecimiento]]</f>
        <v>No</v>
      </c>
      <c r="J1540" t="str">
        <f>seguimiento[[#This Row],[laboral]]</f>
        <v>Trabaja, parcial</v>
      </c>
      <c r="K1540" t="str">
        <f>seguimiento[[#This Row],[coberturamedica]]</f>
        <v>No</v>
      </c>
      <c r="M1540" t="str">
        <f>seguimiento[[#This Row],[Embarazo]]</f>
        <v>Si</v>
      </c>
      <c r="N1540" t="str">
        <f>seguimiento[[#This Row],[ncultivosanio]]</f>
        <v>4</v>
      </c>
      <c r="O1540" t="str">
        <f>IF(seguimiento[[#This Row],[curvaglucemia]]="","No realizada","Realizada")</f>
        <v>Realizada</v>
      </c>
      <c r="P1540" t="str">
        <f>IF(O1540="Realizada",seguimiento[[#This Row],[curvaglucemia]],"")</f>
        <v>Normal</v>
      </c>
      <c r="Q1540" t="str">
        <f>IF(seguimiento[[#This Row],[vitaminaDRealizada]]="","",IF(seguimiento[[#This Row],[vitaminaDRealizada]]="No realizado","No realizada","Realizada"))</f>
        <v>No realizada</v>
      </c>
      <c r="R1540" t="str">
        <f>IF(Q1540="Realizada",seguimiento[[#This Row],[vitaminaDRealizada]],"")</f>
        <v/>
      </c>
      <c r="S1540" t="str">
        <f>IF(seguimiento[[#This Row],[ige]]="No realizada","No realizada",IF(seguimiento[[#This Row],[ige]]="","","Realizada"))</f>
        <v>Realizada</v>
      </c>
      <c r="T1540" t="str">
        <f>IF(S1540="Realizada",seguimiento[[#This Row],[ige]],"")</f>
        <v>500 - 1.000</v>
      </c>
      <c r="U1540" t="str">
        <f>IF(OR(seguimiento[[#This Row],[actividadfisica]]="Ejercicio regular",seguimiento[[#This Row],[actividadfisica]]="Actividad deportiva"),"Sí","")</f>
        <v>Sí</v>
      </c>
    </row>
    <row r="1541" spans="1:21" x14ac:dyDescent="0.3">
      <c r="A1541" t="str">
        <f>VLOOKUP(B1541,pacientes_insertados[],2,)</f>
        <v>61e34254ec4ec02e84f5ddb6</v>
      </c>
      <c r="B1541">
        <f>seguimiento[[#This Row],[idpaciente]]</f>
        <v>672</v>
      </c>
      <c r="C1541">
        <f t="shared" si="24"/>
        <v>2012</v>
      </c>
      <c r="D1541" s="1">
        <f>seguimiento[[#This Row],[fecha]]</f>
        <v>41156</v>
      </c>
      <c r="E1541" t="str">
        <f>seguimiento[[#This Row],[institucion]]</f>
        <v>HOSP. DE Niños DE LA SMA.TRINIDAD</v>
      </c>
      <c r="F1541" t="str">
        <f>seguimiento[[#This Row],[fallecimiento]]</f>
        <v>No</v>
      </c>
      <c r="K1541" t="str">
        <f>seguimiento[[#This Row],[coberturamedica]]</f>
        <v>Sí</v>
      </c>
      <c r="M1541" t="str">
        <f>seguimiento[[#This Row],[Embarazo]]</f>
        <v>No</v>
      </c>
      <c r="O1541" t="str">
        <f>IF(seguimiento[[#This Row],[curvaglucemia]]="","No realizada","Realizada")</f>
        <v>No realizada</v>
      </c>
      <c r="P1541" t="str">
        <f>IF(O1541="Realizada",seguimiento[[#This Row],[curvaglucemia]],"")</f>
        <v/>
      </c>
      <c r="Q1541" t="str">
        <f>IF(seguimiento[[#This Row],[vitaminaDRealizada]]="","",IF(seguimiento[[#This Row],[vitaminaDRealizada]]="No realizado","No realizada","Realizada"))</f>
        <v/>
      </c>
      <c r="R1541" t="str">
        <f>IF(Q1541="Realizada",seguimiento[[#This Row],[vitaminaDRealizada]],"")</f>
        <v/>
      </c>
      <c r="S1541" t="str">
        <f>IF(seguimiento[[#This Row],[ige]]="No realizada","No realizada",IF(seguimiento[[#This Row],[ige]]="","","Realizada"))</f>
        <v/>
      </c>
      <c r="T1541" t="str">
        <f>IF(S1541="Realizada",seguimiento[[#This Row],[ige]],"")</f>
        <v/>
      </c>
      <c r="U1541" t="str">
        <f>IF(OR(seguimiento[[#This Row],[actividadfisica]]="Ejercicio regular",seguimiento[[#This Row],[actividadfisica]]="Actividad deportiva"),"Sí","")</f>
        <v/>
      </c>
    </row>
    <row r="1542" spans="1:21" x14ac:dyDescent="0.3">
      <c r="A1542" t="str">
        <f>VLOOKUP(B1542,pacientes_insertados[],2,)</f>
        <v>61e34254ec4ec02e84f5ddb7</v>
      </c>
      <c r="B1542">
        <f>seguimiento[[#This Row],[idpaciente]]</f>
        <v>673</v>
      </c>
      <c r="C1542">
        <f t="shared" si="24"/>
        <v>2006</v>
      </c>
      <c r="D1542" s="1">
        <f>seguimiento[[#This Row],[fecha]]</f>
        <v>39063</v>
      </c>
      <c r="E1542" t="str">
        <f>seguimiento[[#This Row],[institucion]]</f>
        <v>HOSP. DE Niños DE LA SMA.TRINIDAD</v>
      </c>
      <c r="F1542" t="str">
        <f>seguimiento[[#This Row],[fallecimiento]]</f>
        <v>No</v>
      </c>
      <c r="K1542" t="str">
        <f>seguimiento[[#This Row],[coberturamedica]]</f>
        <v>No</v>
      </c>
      <c r="L1542" t="str">
        <f>seguimiento[[#This Row],[ntratendovenosos]]</f>
        <v>1</v>
      </c>
      <c r="N1542" t="str">
        <f>seguimiento[[#This Row],[ncultivosanio]]</f>
        <v>1</v>
      </c>
      <c r="O1542" t="str">
        <f>IF(seguimiento[[#This Row],[curvaglucemia]]="","No realizada","Realizada")</f>
        <v>No realizada</v>
      </c>
      <c r="P1542" t="str">
        <f>IF(O1542="Realizada",seguimiento[[#This Row],[curvaglucemia]],"")</f>
        <v/>
      </c>
      <c r="Q1542" t="str">
        <f>IF(seguimiento[[#This Row],[vitaminaDRealizada]]="","",IF(seguimiento[[#This Row],[vitaminaDRealizada]]="No realizado","No realizada","Realizada"))</f>
        <v>No realizada</v>
      </c>
      <c r="R1542" t="str">
        <f>IF(Q1542="Realizada",seguimiento[[#This Row],[vitaminaDRealizada]],"")</f>
        <v/>
      </c>
      <c r="S1542" t="str">
        <f>IF(seguimiento[[#This Row],[ige]]="No realizada","No realizada",IF(seguimiento[[#This Row],[ige]]="","","Realizada"))</f>
        <v>No realizada</v>
      </c>
      <c r="T1542" t="str">
        <f>IF(S1542="Realizada",seguimiento[[#This Row],[ige]],"")</f>
        <v/>
      </c>
      <c r="U1542" t="str">
        <f>IF(OR(seguimiento[[#This Row],[actividadfisica]]="Ejercicio regular",seguimiento[[#This Row],[actividadfisica]]="Actividad deportiva"),"Sí","")</f>
        <v/>
      </c>
    </row>
    <row r="1543" spans="1:21" x14ac:dyDescent="0.3">
      <c r="A1543" t="str">
        <f>VLOOKUP(B1543,pacientes_insertados[],2,)</f>
        <v>61e34254ec4ec02e84f5ddb7</v>
      </c>
      <c r="B1543">
        <f>seguimiento[[#This Row],[idpaciente]]</f>
        <v>673</v>
      </c>
      <c r="C1543">
        <f t="shared" si="24"/>
        <v>2010</v>
      </c>
      <c r="D1543" s="1">
        <f>seguimiento[[#This Row],[fecha]]</f>
        <v>40526</v>
      </c>
      <c r="E1543" t="str">
        <f>seguimiento[[#This Row],[institucion]]</f>
        <v>HOSP. DE Niños DE LA SMA.TRINIDAD</v>
      </c>
      <c r="F1543" t="str">
        <f>seguimiento[[#This Row],[fallecimiento]]</f>
        <v>No</v>
      </c>
      <c r="K1543" t="str">
        <f>seguimiento[[#This Row],[coberturamedica]]</f>
        <v>No</v>
      </c>
      <c r="L1543" t="str">
        <f>seguimiento[[#This Row],[ntratendovenosos]]</f>
        <v>1</v>
      </c>
      <c r="N1543" t="str">
        <f>seguimiento[[#This Row],[ncultivosanio]]</f>
        <v>1</v>
      </c>
      <c r="O1543" t="str">
        <f>IF(seguimiento[[#This Row],[curvaglucemia]]="","No realizada","Realizada")</f>
        <v>No realizada</v>
      </c>
      <c r="P1543" t="str">
        <f>IF(O1543="Realizada",seguimiento[[#This Row],[curvaglucemia]],"")</f>
        <v/>
      </c>
      <c r="Q1543" t="str">
        <f>IF(seguimiento[[#This Row],[vitaminaDRealizada]]="","",IF(seguimiento[[#This Row],[vitaminaDRealizada]]="No realizado","No realizada","Realizada"))</f>
        <v>No realizada</v>
      </c>
      <c r="R1543" t="str">
        <f>IF(Q1543="Realizada",seguimiento[[#This Row],[vitaminaDRealizada]],"")</f>
        <v/>
      </c>
      <c r="S1543" t="str">
        <f>IF(seguimiento[[#This Row],[ige]]="No realizada","No realizada",IF(seguimiento[[#This Row],[ige]]="","","Realizada"))</f>
        <v>No realizada</v>
      </c>
      <c r="T1543" t="str">
        <f>IF(S1543="Realizada",seguimiento[[#This Row],[ige]],"")</f>
        <v/>
      </c>
      <c r="U1543" t="str">
        <f>IF(OR(seguimiento[[#This Row],[actividadfisica]]="Ejercicio regular",seguimiento[[#This Row],[actividadfisica]]="Actividad deportiva"),"Sí","")</f>
        <v/>
      </c>
    </row>
    <row r="1544" spans="1:21" x14ac:dyDescent="0.3">
      <c r="A1544" t="str">
        <f>VLOOKUP(B1544,pacientes_insertados[],2,)</f>
        <v>61e34254ec4ec02e84f5ddb7</v>
      </c>
      <c r="B1544">
        <f>seguimiento[[#This Row],[idpaciente]]</f>
        <v>673</v>
      </c>
      <c r="C1544">
        <f t="shared" si="24"/>
        <v>2013</v>
      </c>
      <c r="D1544" s="1">
        <f>seguimiento[[#This Row],[fecha]]</f>
        <v>41332</v>
      </c>
      <c r="E1544" t="str">
        <f>seguimiento[[#This Row],[institucion]]</f>
        <v>HOSP. DE Niños DE LA SMA.TRINIDAD</v>
      </c>
      <c r="F1544" t="str">
        <f>seguimiento[[#This Row],[fallecimiento]]</f>
        <v>No</v>
      </c>
      <c r="K1544" t="str">
        <f>seguimiento[[#This Row],[coberturamedica]]</f>
        <v>No</v>
      </c>
      <c r="N1544" t="str">
        <f>seguimiento[[#This Row],[ncultivosanio]]</f>
        <v>2</v>
      </c>
      <c r="O1544" t="str">
        <f>IF(seguimiento[[#This Row],[curvaglucemia]]="","No realizada","Realizada")</f>
        <v>No realizada</v>
      </c>
      <c r="P1544" t="str">
        <f>IF(O1544="Realizada",seguimiento[[#This Row],[curvaglucemia]],"")</f>
        <v/>
      </c>
      <c r="Q1544" t="str">
        <f>IF(seguimiento[[#This Row],[vitaminaDRealizada]]="","",IF(seguimiento[[#This Row],[vitaminaDRealizada]]="No realizado","No realizada","Realizada"))</f>
        <v>No realizada</v>
      </c>
      <c r="R1544" t="str">
        <f>IF(Q1544="Realizada",seguimiento[[#This Row],[vitaminaDRealizada]],"")</f>
        <v/>
      </c>
      <c r="S1544" t="str">
        <f>IF(seguimiento[[#This Row],[ige]]="No realizada","No realizada",IF(seguimiento[[#This Row],[ige]]="","","Realizada"))</f>
        <v>Realizada</v>
      </c>
      <c r="T1544" t="str">
        <f>IF(S1544="Realizada",seguimiento[[#This Row],[ige]],"")</f>
        <v>&lt; 500</v>
      </c>
      <c r="U1544" t="str">
        <f>IF(OR(seguimiento[[#This Row],[actividadfisica]]="Ejercicio regular",seguimiento[[#This Row],[actividadfisica]]="Actividad deportiva"),"Sí","")</f>
        <v/>
      </c>
    </row>
    <row r="1545" spans="1:21" x14ac:dyDescent="0.3">
      <c r="A1545" t="str">
        <f>VLOOKUP(B1545,pacientes_insertados[],2,)</f>
        <v>61e34254ec4ec02e84f5ddb0</v>
      </c>
      <c r="B1545">
        <f>seguimiento[[#This Row],[idpaciente]]</f>
        <v>674</v>
      </c>
      <c r="C1545">
        <f t="shared" si="24"/>
        <v>2013</v>
      </c>
      <c r="D1545" s="1">
        <f>seguimiento[[#This Row],[fecha]]</f>
        <v>41351</v>
      </c>
      <c r="E1545" t="str">
        <f>seguimiento[[#This Row],[institucion]]</f>
        <v>Hospital de Niños Ricardo Gutiérrez</v>
      </c>
      <c r="F1545" t="str">
        <f>seguimiento[[#This Row],[fallecimiento]]</f>
        <v>No</v>
      </c>
      <c r="K1545" t="str">
        <f>seguimiento[[#This Row],[coberturamedica]]</f>
        <v>Sí</v>
      </c>
      <c r="M1545" t="str">
        <f>seguimiento[[#This Row],[Embarazo]]</f>
        <v>No</v>
      </c>
      <c r="N1545" t="str">
        <f>seguimiento[[#This Row],[ncultivosanio]]</f>
        <v>8</v>
      </c>
      <c r="O1545" t="str">
        <f>IF(seguimiento[[#This Row],[curvaglucemia]]="","No realizada","Realizada")</f>
        <v>No realizada</v>
      </c>
      <c r="P1545" t="str">
        <f>IF(O1545="Realizada",seguimiento[[#This Row],[curvaglucemia]],"")</f>
        <v/>
      </c>
      <c r="Q1545" t="str">
        <f>IF(seguimiento[[#This Row],[vitaminaDRealizada]]="","",IF(seguimiento[[#This Row],[vitaminaDRealizada]]="No realizado","No realizada","Realizada"))</f>
        <v/>
      </c>
      <c r="R1545" t="str">
        <f>IF(Q1545="Realizada",seguimiento[[#This Row],[vitaminaDRealizada]],"")</f>
        <v/>
      </c>
      <c r="S1545" t="str">
        <f>IF(seguimiento[[#This Row],[ige]]="No realizada","No realizada",IF(seguimiento[[#This Row],[ige]]="","","Realizada"))</f>
        <v/>
      </c>
      <c r="T1545" t="str">
        <f>IF(S1545="Realizada",seguimiento[[#This Row],[ige]],"")</f>
        <v/>
      </c>
      <c r="U1545" t="str">
        <f>IF(OR(seguimiento[[#This Row],[actividadfisica]]="Ejercicio regular",seguimiento[[#This Row],[actividadfisica]]="Actividad deportiva"),"Sí","")</f>
        <v>Sí</v>
      </c>
    </row>
    <row r="1546" spans="1:21" x14ac:dyDescent="0.3">
      <c r="A1546" t="str">
        <f>VLOOKUP(B1546,pacientes_insertados[],2,)</f>
        <v>61e34254ec4ec02e84f5ddb1</v>
      </c>
      <c r="B1546">
        <f>seguimiento[[#This Row],[idpaciente]]</f>
        <v>675</v>
      </c>
      <c r="C1546">
        <f t="shared" si="24"/>
        <v>2012</v>
      </c>
      <c r="D1546" s="1">
        <f>seguimiento[[#This Row],[fecha]]</f>
        <v>41019</v>
      </c>
      <c r="E1546" t="str">
        <f>seguimiento[[#This Row],[institucion]]</f>
        <v>Hospital de Niños Ricardo Gutiérrez</v>
      </c>
      <c r="F1546" t="str">
        <f>seguimiento[[#This Row],[fallecimiento]]</f>
        <v>No</v>
      </c>
      <c r="I1546" t="str">
        <f>seguimiento[[#This Row],[educacion]]</f>
        <v>Secundaria completa</v>
      </c>
      <c r="J1546" t="str">
        <f>seguimiento[[#This Row],[laboral]]</f>
        <v>No trabaja</v>
      </c>
      <c r="K1546" t="str">
        <f>seguimiento[[#This Row],[coberturamedica]]</f>
        <v>Sí</v>
      </c>
      <c r="L1546" t="str">
        <f>seguimiento[[#This Row],[ntratendovenosos]]</f>
        <v>2</v>
      </c>
      <c r="M1546" t="str">
        <f>seguimiento[[#This Row],[Embarazo]]</f>
        <v>No</v>
      </c>
      <c r="N1546" t="str">
        <f>seguimiento[[#This Row],[ncultivosanio]]</f>
        <v>4</v>
      </c>
      <c r="O1546" t="str">
        <f>IF(seguimiento[[#This Row],[curvaglucemia]]="","No realizada","Realizada")</f>
        <v>No realizada</v>
      </c>
      <c r="P1546" t="str">
        <f>IF(O1546="Realizada",seguimiento[[#This Row],[curvaglucemia]],"")</f>
        <v/>
      </c>
      <c r="Q1546" t="str">
        <f>IF(seguimiento[[#This Row],[vitaminaDRealizada]]="","",IF(seguimiento[[#This Row],[vitaminaDRealizada]]="No realizado","No realizada","Realizada"))</f>
        <v/>
      </c>
      <c r="R1546" t="str">
        <f>IF(Q1546="Realizada",seguimiento[[#This Row],[vitaminaDRealizada]],"")</f>
        <v/>
      </c>
      <c r="S1546" t="str">
        <f>IF(seguimiento[[#This Row],[ige]]="No realizada","No realizada",IF(seguimiento[[#This Row],[ige]]="","","Realizada"))</f>
        <v/>
      </c>
      <c r="T1546" t="str">
        <f>IF(S1546="Realizada",seguimiento[[#This Row],[ige]],"")</f>
        <v/>
      </c>
      <c r="U1546" t="str">
        <f>IF(OR(seguimiento[[#This Row],[actividadfisica]]="Ejercicio regular",seguimiento[[#This Row],[actividadfisica]]="Actividad deportiva"),"Sí","")</f>
        <v>Sí</v>
      </c>
    </row>
    <row r="1547" spans="1:21" x14ac:dyDescent="0.3">
      <c r="A1547" t="str">
        <f>VLOOKUP(B1547,pacientes_insertados[],2,)</f>
        <v>61e34254ec4ec02e84f5ddb2</v>
      </c>
      <c r="B1547">
        <f>seguimiento[[#This Row],[idpaciente]]</f>
        <v>676</v>
      </c>
      <c r="C1547">
        <f t="shared" si="24"/>
        <v>2013</v>
      </c>
      <c r="D1547" s="1">
        <f>seguimiento[[#This Row],[fecha]]</f>
        <v>41382</v>
      </c>
      <c r="E1547" t="str">
        <f>seguimiento[[#This Row],[institucion]]</f>
        <v>Hospital de Niños Ricardo Gutiérrez</v>
      </c>
      <c r="F1547" t="str">
        <f>seguimiento[[#This Row],[fallecimiento]]</f>
        <v>No</v>
      </c>
      <c r="K1547" t="str">
        <f>seguimiento[[#This Row],[coberturamedica]]</f>
        <v>Sí</v>
      </c>
      <c r="M1547" t="str">
        <f>seguimiento[[#This Row],[Embarazo]]</f>
        <v>No</v>
      </c>
      <c r="O1547" t="str">
        <f>IF(seguimiento[[#This Row],[curvaglucemia]]="","No realizada","Realizada")</f>
        <v>No realizada</v>
      </c>
      <c r="P1547" t="str">
        <f>IF(O1547="Realizada",seguimiento[[#This Row],[curvaglucemia]],"")</f>
        <v/>
      </c>
      <c r="Q1547" t="str">
        <f>IF(seguimiento[[#This Row],[vitaminaDRealizada]]="","",IF(seguimiento[[#This Row],[vitaminaDRealizada]]="No realizado","No realizada","Realizada"))</f>
        <v/>
      </c>
      <c r="R1547" t="str">
        <f>IF(Q1547="Realizada",seguimiento[[#This Row],[vitaminaDRealizada]],"")</f>
        <v/>
      </c>
      <c r="S1547" t="str">
        <f>IF(seguimiento[[#This Row],[ige]]="No realizada","No realizada",IF(seguimiento[[#This Row],[ige]]="","","Realizada"))</f>
        <v/>
      </c>
      <c r="T1547" t="str">
        <f>IF(S1547="Realizada",seguimiento[[#This Row],[ige]],"")</f>
        <v/>
      </c>
      <c r="U1547" t="str">
        <f>IF(OR(seguimiento[[#This Row],[actividadfisica]]="Ejercicio regular",seguimiento[[#This Row],[actividadfisica]]="Actividad deportiva"),"Sí","")</f>
        <v>Sí</v>
      </c>
    </row>
    <row r="1548" spans="1:21" x14ac:dyDescent="0.3">
      <c r="A1548" t="str">
        <f>VLOOKUP(B1548,pacientes_insertados[],2,)</f>
        <v>61e34254ec4ec02e84f5ddba</v>
      </c>
      <c r="B1548">
        <f>seguimiento[[#This Row],[idpaciente]]</f>
        <v>678</v>
      </c>
      <c r="C1548">
        <f t="shared" si="24"/>
        <v>2012</v>
      </c>
      <c r="D1548" s="1">
        <f>seguimiento[[#This Row],[fecha]]</f>
        <v>41197</v>
      </c>
      <c r="E1548" t="str">
        <f>seguimiento[[#This Row],[institucion]]</f>
        <v>Hospital de Niños Ricardo Gutiérrez</v>
      </c>
      <c r="F1548" t="str">
        <f>seguimiento[[#This Row],[fallecimiento]]</f>
        <v>No</v>
      </c>
      <c r="I1548" t="str">
        <f>seguimiento[[#This Row],[educacion]]</f>
        <v>Primaria incompleta</v>
      </c>
      <c r="K1548" t="str">
        <f>seguimiento[[#This Row],[coberturamedica]]</f>
        <v>No</v>
      </c>
      <c r="L1548" t="str">
        <f>seguimiento[[#This Row],[ntratendovenosos]]</f>
        <v>2</v>
      </c>
      <c r="M1548" t="str">
        <f>seguimiento[[#This Row],[Embarazo]]</f>
        <v>No</v>
      </c>
      <c r="N1548" t="str">
        <f>seguimiento[[#This Row],[ncultivosanio]]</f>
        <v>4</v>
      </c>
      <c r="O1548" t="str">
        <f>IF(seguimiento[[#This Row],[curvaglucemia]]="","No realizada","Realizada")</f>
        <v>No realizada</v>
      </c>
      <c r="P1548" t="str">
        <f>IF(O1548="Realizada",seguimiento[[#This Row],[curvaglucemia]],"")</f>
        <v/>
      </c>
      <c r="Q1548" t="str">
        <f>IF(seguimiento[[#This Row],[vitaminaDRealizada]]="","",IF(seguimiento[[#This Row],[vitaminaDRealizada]]="No realizado","No realizada","Realizada"))</f>
        <v/>
      </c>
      <c r="R1548" t="str">
        <f>IF(Q1548="Realizada",seguimiento[[#This Row],[vitaminaDRealizada]],"")</f>
        <v/>
      </c>
      <c r="S1548" t="str">
        <f>IF(seguimiento[[#This Row],[ige]]="No realizada","No realizada",IF(seguimiento[[#This Row],[ige]]="","","Realizada"))</f>
        <v/>
      </c>
      <c r="T1548" t="str">
        <f>IF(S1548="Realizada",seguimiento[[#This Row],[ige]],"")</f>
        <v/>
      </c>
      <c r="U1548" t="str">
        <f>IF(OR(seguimiento[[#This Row],[actividadfisica]]="Ejercicio regular",seguimiento[[#This Row],[actividadfisica]]="Actividad deportiva"),"Sí","")</f>
        <v>Sí</v>
      </c>
    </row>
    <row r="1549" spans="1:21" x14ac:dyDescent="0.3">
      <c r="A1549" t="str">
        <f>VLOOKUP(B1549,pacientes_insertados[],2,)</f>
        <v>61e34254ec4ec02e84f5ddbb</v>
      </c>
      <c r="B1549">
        <f>seguimiento[[#This Row],[idpaciente]]</f>
        <v>679</v>
      </c>
      <c r="C1549">
        <f t="shared" si="24"/>
        <v>2013</v>
      </c>
      <c r="D1549" s="1">
        <f>seguimiento[[#This Row],[fecha]]</f>
        <v>41340</v>
      </c>
      <c r="E1549" t="str">
        <f>seguimiento[[#This Row],[institucion]]</f>
        <v>Hospital de Niños Ricardo Gutiérrez</v>
      </c>
      <c r="F1549" t="str">
        <f>seguimiento[[#This Row],[fallecimiento]]</f>
        <v>No</v>
      </c>
      <c r="I1549" t="str">
        <f>seguimiento[[#This Row],[educacion]]</f>
        <v>Secundaria incompleta</v>
      </c>
      <c r="K1549" t="str">
        <f>seguimiento[[#This Row],[coberturamedica]]</f>
        <v>Sí</v>
      </c>
      <c r="L1549" t="str">
        <f>seguimiento[[#This Row],[ntratendovenosos]]</f>
        <v>4</v>
      </c>
      <c r="M1549" t="str">
        <f>seguimiento[[#This Row],[Embarazo]]</f>
        <v>No</v>
      </c>
      <c r="N1549" t="str">
        <f>seguimiento[[#This Row],[ncultivosanio]]</f>
        <v>3</v>
      </c>
      <c r="O1549" t="str">
        <f>IF(seguimiento[[#This Row],[curvaglucemia]]="","No realizada","Realizada")</f>
        <v>No realizada</v>
      </c>
      <c r="P1549" t="str">
        <f>IF(O1549="Realizada",seguimiento[[#This Row],[curvaglucemia]],"")</f>
        <v/>
      </c>
      <c r="Q1549" t="str">
        <f>IF(seguimiento[[#This Row],[vitaminaDRealizada]]="","",IF(seguimiento[[#This Row],[vitaminaDRealizada]]="No realizado","No realizada","Realizada"))</f>
        <v/>
      </c>
      <c r="R1549" t="str">
        <f>IF(Q1549="Realizada",seguimiento[[#This Row],[vitaminaDRealizada]],"")</f>
        <v/>
      </c>
      <c r="S1549" t="str">
        <f>IF(seguimiento[[#This Row],[ige]]="No realizada","No realizada",IF(seguimiento[[#This Row],[ige]]="","","Realizada"))</f>
        <v>Realizada</v>
      </c>
      <c r="T1549" t="str">
        <f>IF(S1549="Realizada",seguimiento[[#This Row],[ige]],"")</f>
        <v>&gt; 1.000</v>
      </c>
      <c r="U1549" t="str">
        <f>IF(OR(seguimiento[[#This Row],[actividadfisica]]="Ejercicio regular",seguimiento[[#This Row],[actividadfisica]]="Actividad deportiva"),"Sí","")</f>
        <v/>
      </c>
    </row>
    <row r="1550" spans="1:21" x14ac:dyDescent="0.3">
      <c r="A1550" t="str">
        <f>VLOOKUP(B1550,pacientes_insertados[],2,)</f>
        <v>61e34254ec4ec02e84f5ddbc</v>
      </c>
      <c r="B1550">
        <f>seguimiento[[#This Row],[idpaciente]]</f>
        <v>680</v>
      </c>
      <c r="C1550">
        <f t="shared" si="24"/>
        <v>2013</v>
      </c>
      <c r="D1550" s="1">
        <f>seguimiento[[#This Row],[fecha]]</f>
        <v>41408</v>
      </c>
      <c r="E1550" t="str">
        <f>seguimiento[[#This Row],[institucion]]</f>
        <v>Hospital de Niños Ricardo Gutiérrez</v>
      </c>
      <c r="F1550" t="str">
        <f>seguimiento[[#This Row],[fallecimiento]]</f>
        <v>No</v>
      </c>
      <c r="K1550" t="str">
        <f>seguimiento[[#This Row],[coberturamedica]]</f>
        <v>Sí</v>
      </c>
      <c r="M1550" t="str">
        <f>seguimiento[[#This Row],[Embarazo]]</f>
        <v>No</v>
      </c>
      <c r="N1550" t="str">
        <f>seguimiento[[#This Row],[ncultivosanio]]</f>
        <v>3</v>
      </c>
      <c r="O1550" t="str">
        <f>IF(seguimiento[[#This Row],[curvaglucemia]]="","No realizada","Realizada")</f>
        <v>No realizada</v>
      </c>
      <c r="P1550" t="str">
        <f>IF(O1550="Realizada",seguimiento[[#This Row],[curvaglucemia]],"")</f>
        <v/>
      </c>
      <c r="Q1550" t="str">
        <f>IF(seguimiento[[#This Row],[vitaminaDRealizada]]="","",IF(seguimiento[[#This Row],[vitaminaDRealizada]]="No realizado","No realizada","Realizada"))</f>
        <v/>
      </c>
      <c r="R1550" t="str">
        <f>IF(Q1550="Realizada",seguimiento[[#This Row],[vitaminaDRealizada]],"")</f>
        <v/>
      </c>
      <c r="S1550" t="str">
        <f>IF(seguimiento[[#This Row],[ige]]="No realizada","No realizada",IF(seguimiento[[#This Row],[ige]]="","","Realizada"))</f>
        <v/>
      </c>
      <c r="T1550" t="str">
        <f>IF(S1550="Realizada",seguimiento[[#This Row],[ige]],"")</f>
        <v/>
      </c>
      <c r="U1550" t="str">
        <f>IF(OR(seguimiento[[#This Row],[actividadfisica]]="Ejercicio regular",seguimiento[[#This Row],[actividadfisica]]="Actividad deportiva"),"Sí","")</f>
        <v>Sí</v>
      </c>
    </row>
    <row r="1551" spans="1:21" x14ac:dyDescent="0.3">
      <c r="A1551" t="str">
        <f>VLOOKUP(B1551,pacientes_insertados[],2,)</f>
        <v>61e34254ec4ec02e84f5ddbc</v>
      </c>
      <c r="B1551">
        <f>seguimiento[[#This Row],[idpaciente]]</f>
        <v>680</v>
      </c>
      <c r="C1551">
        <f t="shared" si="24"/>
        <v>2016</v>
      </c>
      <c r="D1551" s="1">
        <f>seguimiento[[#This Row],[fecha]]</f>
        <v>42506</v>
      </c>
      <c r="E1551" t="str">
        <f>seguimiento[[#This Row],[institucion]]</f>
        <v>Hospital de Niños Ricardo Gutiérrez</v>
      </c>
      <c r="F1551" t="str">
        <f>seguimiento[[#This Row],[fallecimiento]]</f>
        <v>No</v>
      </c>
      <c r="K1551" t="str">
        <f>seguimiento[[#This Row],[coberturamedica]]</f>
        <v>No</v>
      </c>
      <c r="M1551" t="str">
        <f>seguimiento[[#This Row],[Embarazo]]</f>
        <v>No</v>
      </c>
      <c r="N1551" t="str">
        <f>seguimiento[[#This Row],[ncultivosanio]]</f>
        <v>3</v>
      </c>
      <c r="O1551" t="str">
        <f>IF(seguimiento[[#This Row],[curvaglucemia]]="","No realizada","Realizada")</f>
        <v>No realizada</v>
      </c>
      <c r="P1551" t="str">
        <f>IF(O1551="Realizada",seguimiento[[#This Row],[curvaglucemia]],"")</f>
        <v/>
      </c>
      <c r="Q1551" t="str">
        <f>IF(seguimiento[[#This Row],[vitaminaDRealizada]]="","",IF(seguimiento[[#This Row],[vitaminaDRealizada]]="No realizado","No realizada","Realizada"))</f>
        <v>No realizada</v>
      </c>
      <c r="R1551" t="str">
        <f>IF(Q1551="Realizada",seguimiento[[#This Row],[vitaminaDRealizada]],"")</f>
        <v/>
      </c>
      <c r="S1551" t="str">
        <f>IF(seguimiento[[#This Row],[ige]]="No realizada","No realizada",IF(seguimiento[[#This Row],[ige]]="","","Realizada"))</f>
        <v>Realizada</v>
      </c>
      <c r="T1551" t="str">
        <f>IF(S1551="Realizada",seguimiento[[#This Row],[ige]],"")</f>
        <v>500 - 1.000</v>
      </c>
      <c r="U1551" t="str">
        <f>IF(OR(seguimiento[[#This Row],[actividadfisica]]="Ejercicio regular",seguimiento[[#This Row],[actividadfisica]]="Actividad deportiva"),"Sí","")</f>
        <v/>
      </c>
    </row>
    <row r="1552" spans="1:21" x14ac:dyDescent="0.3">
      <c r="A1552" t="str">
        <f>VLOOKUP(B1552,pacientes_insertados[],2,)</f>
        <v>61e34254ec4ec02e84f5ddbd</v>
      </c>
      <c r="B1552">
        <f>seguimiento[[#This Row],[idpaciente]]</f>
        <v>681</v>
      </c>
      <c r="C1552">
        <f t="shared" si="24"/>
        <v>2012</v>
      </c>
      <c r="D1552" s="1">
        <f>seguimiento[[#This Row],[fecha]]</f>
        <v>41197</v>
      </c>
      <c r="E1552" t="str">
        <f>seguimiento[[#This Row],[institucion]]</f>
        <v>Hospital de Niños Ricardo Gutiérrez</v>
      </c>
      <c r="F1552" t="str">
        <f>seguimiento[[#This Row],[fallecimiento]]</f>
        <v>No</v>
      </c>
      <c r="I1552" t="str">
        <f>seguimiento[[#This Row],[educacion]]</f>
        <v>Analfabeta</v>
      </c>
      <c r="K1552" t="str">
        <f>seguimiento[[#This Row],[coberturamedica]]</f>
        <v>Sí</v>
      </c>
      <c r="M1552" t="str">
        <f>seguimiento[[#This Row],[Embarazo]]</f>
        <v>No</v>
      </c>
      <c r="N1552" t="str">
        <f>seguimiento[[#This Row],[ncultivosanio]]</f>
        <v>4</v>
      </c>
      <c r="O1552" t="str">
        <f>IF(seguimiento[[#This Row],[curvaglucemia]]="","No realizada","Realizada")</f>
        <v>No realizada</v>
      </c>
      <c r="P1552" t="str">
        <f>IF(O1552="Realizada",seguimiento[[#This Row],[curvaglucemia]],"")</f>
        <v/>
      </c>
      <c r="Q1552" t="str">
        <f>IF(seguimiento[[#This Row],[vitaminaDRealizada]]="","",IF(seguimiento[[#This Row],[vitaminaDRealizada]]="No realizado","No realizada","Realizada"))</f>
        <v/>
      </c>
      <c r="R1552" t="str">
        <f>IF(Q1552="Realizada",seguimiento[[#This Row],[vitaminaDRealizada]],"")</f>
        <v/>
      </c>
      <c r="S1552" t="str">
        <f>IF(seguimiento[[#This Row],[ige]]="No realizada","No realizada",IF(seguimiento[[#This Row],[ige]]="","","Realizada"))</f>
        <v/>
      </c>
      <c r="T1552" t="str">
        <f>IF(S1552="Realizada",seguimiento[[#This Row],[ige]],"")</f>
        <v/>
      </c>
      <c r="U1552" t="str">
        <f>IF(OR(seguimiento[[#This Row],[actividadfisica]]="Ejercicio regular",seguimiento[[#This Row],[actividadfisica]]="Actividad deportiva"),"Sí","")</f>
        <v>Sí</v>
      </c>
    </row>
    <row r="1553" spans="1:21" x14ac:dyDescent="0.3">
      <c r="A1553" t="str">
        <f>VLOOKUP(B1553,pacientes_insertados[],2,)</f>
        <v>61e34254ec4ec02e84f5ddbe</v>
      </c>
      <c r="B1553">
        <f>seguimiento[[#This Row],[idpaciente]]</f>
        <v>682</v>
      </c>
      <c r="C1553">
        <f t="shared" si="24"/>
        <v>2012</v>
      </c>
      <c r="D1553" s="1">
        <f>seguimiento[[#This Row],[fecha]]</f>
        <v>41258</v>
      </c>
      <c r="E1553" t="str">
        <f>seguimiento[[#This Row],[institucion]]</f>
        <v>Hospital Sor Maria Ludovica de La Plata</v>
      </c>
      <c r="F1553" t="str">
        <f>seguimiento[[#This Row],[fallecimiento]]</f>
        <v>No</v>
      </c>
      <c r="I1553" t="str">
        <f>seguimiento[[#This Row],[educacion]]</f>
        <v>Primaria incompleta</v>
      </c>
      <c r="K1553" t="str">
        <f>seguimiento[[#This Row],[coberturamedica]]</f>
        <v>Sí</v>
      </c>
      <c r="M1553" t="str">
        <f>seguimiento[[#This Row],[Embarazo]]</f>
        <v>No</v>
      </c>
      <c r="N1553" t="str">
        <f>seguimiento[[#This Row],[ncultivosanio]]</f>
        <v>5</v>
      </c>
      <c r="O1553" t="str">
        <f>IF(seguimiento[[#This Row],[curvaglucemia]]="","No realizada","Realizada")</f>
        <v>No realizada</v>
      </c>
      <c r="P1553" t="str">
        <f>IF(O1553="Realizada",seguimiento[[#This Row],[curvaglucemia]],"")</f>
        <v/>
      </c>
      <c r="Q1553" t="str">
        <f>IF(seguimiento[[#This Row],[vitaminaDRealizada]]="","",IF(seguimiento[[#This Row],[vitaminaDRealizada]]="No realizado","No realizada","Realizada"))</f>
        <v/>
      </c>
      <c r="R1553" t="str">
        <f>IF(Q1553="Realizada",seguimiento[[#This Row],[vitaminaDRealizada]],"")</f>
        <v/>
      </c>
      <c r="S1553" t="str">
        <f>IF(seguimiento[[#This Row],[ige]]="No realizada","No realizada",IF(seguimiento[[#This Row],[ige]]="","","Realizada"))</f>
        <v>Realizada</v>
      </c>
      <c r="T1553" t="str">
        <f>IF(S1553="Realizada",seguimiento[[#This Row],[ige]],"")</f>
        <v>&lt; 500</v>
      </c>
      <c r="U1553" t="str">
        <f>IF(OR(seguimiento[[#This Row],[actividadfisica]]="Ejercicio regular",seguimiento[[#This Row],[actividadfisica]]="Actividad deportiva"),"Sí","")</f>
        <v>Sí</v>
      </c>
    </row>
    <row r="1554" spans="1:21" x14ac:dyDescent="0.3">
      <c r="A1554" t="str">
        <f>VLOOKUP(B1554,pacientes_insertados[],2,)</f>
        <v>61e34254ec4ec02e84f5ddbe</v>
      </c>
      <c r="B1554">
        <f>seguimiento[[#This Row],[idpaciente]]</f>
        <v>682</v>
      </c>
      <c r="C1554">
        <f t="shared" si="24"/>
        <v>2013</v>
      </c>
      <c r="D1554" s="1">
        <f>seguimiento[[#This Row],[fecha]]</f>
        <v>41580</v>
      </c>
      <c r="E1554" t="str">
        <f>seguimiento[[#This Row],[institucion]]</f>
        <v>Hospital Sor Maria Ludovica de La Plata</v>
      </c>
      <c r="F1554" t="str">
        <f>seguimiento[[#This Row],[fallecimiento]]</f>
        <v>No</v>
      </c>
      <c r="K1554" t="str">
        <f>seguimiento[[#This Row],[coberturamedica]]</f>
        <v>Sí</v>
      </c>
      <c r="M1554" t="str">
        <f>seguimiento[[#This Row],[Embarazo]]</f>
        <v>No</v>
      </c>
      <c r="N1554" t="str">
        <f>seguimiento[[#This Row],[ncultivosanio]]</f>
        <v>4</v>
      </c>
      <c r="O1554" t="str">
        <f>IF(seguimiento[[#This Row],[curvaglucemia]]="","No realizada","Realizada")</f>
        <v>No realizada</v>
      </c>
      <c r="P1554" t="str">
        <f>IF(O1554="Realizada",seguimiento[[#This Row],[curvaglucemia]],"")</f>
        <v/>
      </c>
      <c r="Q1554" t="str">
        <f>IF(seguimiento[[#This Row],[vitaminaDRealizada]]="","",IF(seguimiento[[#This Row],[vitaminaDRealizada]]="No realizado","No realizada","Realizada"))</f>
        <v/>
      </c>
      <c r="R1554" t="str">
        <f>IF(Q1554="Realizada",seguimiento[[#This Row],[vitaminaDRealizada]],"")</f>
        <v/>
      </c>
      <c r="S1554" t="str">
        <f>IF(seguimiento[[#This Row],[ige]]="No realizada","No realizada",IF(seguimiento[[#This Row],[ige]]="","","Realizada"))</f>
        <v>Realizada</v>
      </c>
      <c r="T1554" t="str">
        <f>IF(S1554="Realizada",seguimiento[[#This Row],[ige]],"")</f>
        <v>&lt; 500</v>
      </c>
      <c r="U1554" t="str">
        <f>IF(OR(seguimiento[[#This Row],[actividadfisica]]="Ejercicio regular",seguimiento[[#This Row],[actividadfisica]]="Actividad deportiva"),"Sí","")</f>
        <v>Sí</v>
      </c>
    </row>
    <row r="1555" spans="1:21" x14ac:dyDescent="0.3">
      <c r="A1555" t="str">
        <f>VLOOKUP(B1555,pacientes_insertados[],2,)</f>
        <v>61e34254ec4ec02e84f5ddbe</v>
      </c>
      <c r="B1555">
        <f>seguimiento[[#This Row],[idpaciente]]</f>
        <v>682</v>
      </c>
      <c r="C1555">
        <f t="shared" si="24"/>
        <v>2014</v>
      </c>
      <c r="D1555" s="1">
        <f>seguimiento[[#This Row],[fecha]]</f>
        <v>41984</v>
      </c>
      <c r="E1555" t="str">
        <f>seguimiento[[#This Row],[institucion]]</f>
        <v>Hospital Sor Maria Ludovica de La Plata</v>
      </c>
      <c r="F1555" t="str">
        <f>seguimiento[[#This Row],[fallecimiento]]</f>
        <v>No</v>
      </c>
      <c r="K1555" t="str">
        <f>seguimiento[[#This Row],[coberturamedica]]</f>
        <v>Sí</v>
      </c>
      <c r="M1555" t="str">
        <f>seguimiento[[#This Row],[Embarazo]]</f>
        <v>No</v>
      </c>
      <c r="N1555" t="str">
        <f>seguimiento[[#This Row],[ncultivosanio]]</f>
        <v>4</v>
      </c>
      <c r="O1555" t="str">
        <f>IF(seguimiento[[#This Row],[curvaglucemia]]="","No realizada","Realizada")</f>
        <v>No realizada</v>
      </c>
      <c r="P1555" t="str">
        <f>IF(O1555="Realizada",seguimiento[[#This Row],[curvaglucemia]],"")</f>
        <v/>
      </c>
      <c r="Q1555" t="str">
        <f>IF(seguimiento[[#This Row],[vitaminaDRealizada]]="","",IF(seguimiento[[#This Row],[vitaminaDRealizada]]="No realizado","No realizada","Realizada"))</f>
        <v/>
      </c>
      <c r="R1555" t="str">
        <f>IF(Q1555="Realizada",seguimiento[[#This Row],[vitaminaDRealizada]],"")</f>
        <v/>
      </c>
      <c r="S1555" t="str">
        <f>IF(seguimiento[[#This Row],[ige]]="No realizada","No realizada",IF(seguimiento[[#This Row],[ige]]="","","Realizada"))</f>
        <v>Realizada</v>
      </c>
      <c r="T1555" t="str">
        <f>IF(S1555="Realizada",seguimiento[[#This Row],[ige]],"")</f>
        <v>&lt; 500</v>
      </c>
      <c r="U1555" t="str">
        <f>IF(OR(seguimiento[[#This Row],[actividadfisica]]="Ejercicio regular",seguimiento[[#This Row],[actividadfisica]]="Actividad deportiva"),"Sí","")</f>
        <v>Sí</v>
      </c>
    </row>
    <row r="1556" spans="1:21" x14ac:dyDescent="0.3">
      <c r="A1556" t="str">
        <f>VLOOKUP(B1556,pacientes_insertados[],2,)</f>
        <v>61e34254ec4ec02e84f5ddbe</v>
      </c>
      <c r="B1556">
        <f>seguimiento[[#This Row],[idpaciente]]</f>
        <v>682</v>
      </c>
      <c r="C1556">
        <f t="shared" si="24"/>
        <v>2015</v>
      </c>
      <c r="D1556" s="1">
        <f>seguimiento[[#This Row],[fecha]]</f>
        <v>42239</v>
      </c>
      <c r="E1556" t="str">
        <f>seguimiento[[#This Row],[institucion]]</f>
        <v>Hospital Sor Maria Ludovica de La Plata</v>
      </c>
      <c r="F1556" t="str">
        <f>seguimiento[[#This Row],[fallecimiento]]</f>
        <v>No</v>
      </c>
      <c r="K1556" t="str">
        <f>seguimiento[[#This Row],[coberturamedica]]</f>
        <v>Sí</v>
      </c>
      <c r="M1556" t="str">
        <f>seguimiento[[#This Row],[Embarazo]]</f>
        <v>No</v>
      </c>
      <c r="N1556" t="str">
        <f>seguimiento[[#This Row],[ncultivosanio]]</f>
        <v>3</v>
      </c>
      <c r="O1556" t="str">
        <f>IF(seguimiento[[#This Row],[curvaglucemia]]="","No realizada","Realizada")</f>
        <v>No realizada</v>
      </c>
      <c r="P1556" t="str">
        <f>IF(O1556="Realizada",seguimiento[[#This Row],[curvaglucemia]],"")</f>
        <v/>
      </c>
      <c r="Q1556" t="str">
        <f>IF(seguimiento[[#This Row],[vitaminaDRealizada]]="","",IF(seguimiento[[#This Row],[vitaminaDRealizada]]="No realizado","No realizada","Realizada"))</f>
        <v>No realizada</v>
      </c>
      <c r="R1556" t="str">
        <f>IF(Q1556="Realizada",seguimiento[[#This Row],[vitaminaDRealizada]],"")</f>
        <v/>
      </c>
      <c r="S1556" t="str">
        <f>IF(seguimiento[[#This Row],[ige]]="No realizada","No realizada",IF(seguimiento[[#This Row],[ige]]="","","Realizada"))</f>
        <v>Realizada</v>
      </c>
      <c r="T1556" t="str">
        <f>IF(S1556="Realizada",seguimiento[[#This Row],[ige]],"")</f>
        <v>&lt; 500</v>
      </c>
      <c r="U1556" t="str">
        <f>IF(OR(seguimiento[[#This Row],[actividadfisica]]="Ejercicio regular",seguimiento[[#This Row],[actividadfisica]]="Actividad deportiva"),"Sí","")</f>
        <v>Sí</v>
      </c>
    </row>
    <row r="1557" spans="1:21" x14ac:dyDescent="0.3">
      <c r="A1557" t="str">
        <f>VLOOKUP(B1557,pacientes_insertados[],2,)</f>
        <v>61e34254ec4ec02e84f5ddbe</v>
      </c>
      <c r="B1557">
        <f>seguimiento[[#This Row],[idpaciente]]</f>
        <v>682</v>
      </c>
      <c r="C1557">
        <f t="shared" si="24"/>
        <v>2016</v>
      </c>
      <c r="D1557" s="1">
        <f>seguimiento[[#This Row],[fecha]]</f>
        <v>42731</v>
      </c>
      <c r="E1557" t="str">
        <f>seguimiento[[#This Row],[institucion]]</f>
        <v>Hospital Sor Maria Ludovica de La Plata</v>
      </c>
      <c r="F1557" t="str">
        <f>seguimiento[[#This Row],[fallecimiento]]</f>
        <v>No</v>
      </c>
      <c r="K1557" t="str">
        <f>seguimiento[[#This Row],[coberturamedica]]</f>
        <v>Sí</v>
      </c>
      <c r="N1557" t="str">
        <f>seguimiento[[#This Row],[ncultivosanio]]</f>
        <v>4</v>
      </c>
      <c r="O1557" t="str">
        <f>IF(seguimiento[[#This Row],[curvaglucemia]]="","No realizada","Realizada")</f>
        <v>No realizada</v>
      </c>
      <c r="P1557" t="str">
        <f>IF(O1557="Realizada",seguimiento[[#This Row],[curvaglucemia]],"")</f>
        <v/>
      </c>
      <c r="Q1557" t="str">
        <f>IF(seguimiento[[#This Row],[vitaminaDRealizada]]="","",IF(seguimiento[[#This Row],[vitaminaDRealizada]]="No realizado","No realizada","Realizada"))</f>
        <v>No realizada</v>
      </c>
      <c r="R1557" t="str">
        <f>IF(Q1557="Realizada",seguimiento[[#This Row],[vitaminaDRealizada]],"")</f>
        <v/>
      </c>
      <c r="S1557" t="str">
        <f>IF(seguimiento[[#This Row],[ige]]="No realizada","No realizada",IF(seguimiento[[#This Row],[ige]]="","","Realizada"))</f>
        <v>No realizada</v>
      </c>
      <c r="T1557" t="str">
        <f>IF(S1557="Realizada",seguimiento[[#This Row],[ige]],"")</f>
        <v/>
      </c>
      <c r="U1557" t="str">
        <f>IF(OR(seguimiento[[#This Row],[actividadfisica]]="Ejercicio regular",seguimiento[[#This Row],[actividadfisica]]="Actividad deportiva"),"Sí","")</f>
        <v>Sí</v>
      </c>
    </row>
    <row r="1558" spans="1:21" x14ac:dyDescent="0.3">
      <c r="A1558" t="str">
        <f>VLOOKUP(B1558,pacientes_insertados[],2,)</f>
        <v>61e34254ec4ec02e84f5ddbe</v>
      </c>
      <c r="B1558">
        <f>seguimiento[[#This Row],[idpaciente]]</f>
        <v>682</v>
      </c>
      <c r="C1558">
        <f t="shared" si="24"/>
        <v>2017</v>
      </c>
      <c r="D1558" s="1">
        <f>seguimiento[[#This Row],[fecha]]</f>
        <v>43083</v>
      </c>
      <c r="E1558" t="str">
        <f>seguimiento[[#This Row],[institucion]]</f>
        <v>Hospital Sor Maria Ludovica de La Plata</v>
      </c>
      <c r="F1558" t="str">
        <f>seguimiento[[#This Row],[fallecimiento]]</f>
        <v>No</v>
      </c>
      <c r="K1558" t="str">
        <f>seguimiento[[#This Row],[coberturamedica]]</f>
        <v>Sí</v>
      </c>
      <c r="M1558" t="str">
        <f>seguimiento[[#This Row],[Embarazo]]</f>
        <v>No</v>
      </c>
      <c r="N1558" t="str">
        <f>seguimiento[[#This Row],[ncultivosanio]]</f>
        <v>3</v>
      </c>
      <c r="O1558" t="str">
        <f>IF(seguimiento[[#This Row],[curvaglucemia]]="","No realizada","Realizada")</f>
        <v>No realizada</v>
      </c>
      <c r="P1558" t="str">
        <f>IF(O1558="Realizada",seguimiento[[#This Row],[curvaglucemia]],"")</f>
        <v/>
      </c>
      <c r="Q1558" t="str">
        <f>IF(seguimiento[[#This Row],[vitaminaDRealizada]]="","",IF(seguimiento[[#This Row],[vitaminaDRealizada]]="No realizado","No realizada","Realizada"))</f>
        <v>Realizada</v>
      </c>
      <c r="R1558" t="str">
        <f>IF(Q1558="Realizada",seguimiento[[#This Row],[vitaminaDRealizada]],"")</f>
        <v>Normal</v>
      </c>
      <c r="S1558" t="str">
        <f>IF(seguimiento[[#This Row],[ige]]="No realizada","No realizada",IF(seguimiento[[#This Row],[ige]]="","","Realizada"))</f>
        <v>Realizada</v>
      </c>
      <c r="T1558" t="str">
        <f>IF(S1558="Realizada",seguimiento[[#This Row],[ige]],"")</f>
        <v>&lt; 500</v>
      </c>
      <c r="U1558" t="str">
        <f>IF(OR(seguimiento[[#This Row],[actividadfisica]]="Ejercicio regular",seguimiento[[#This Row],[actividadfisica]]="Actividad deportiva"),"Sí","")</f>
        <v>Sí</v>
      </c>
    </row>
    <row r="1559" spans="1:21" x14ac:dyDescent="0.3">
      <c r="A1559" t="str">
        <f>VLOOKUP(B1559,pacientes_insertados[],2,)</f>
        <v>61e34254ec4ec02e84f5ddbe</v>
      </c>
      <c r="B1559">
        <f>seguimiento[[#This Row],[idpaciente]]</f>
        <v>682</v>
      </c>
      <c r="C1559">
        <f t="shared" si="24"/>
        <v>2018</v>
      </c>
      <c r="D1559" s="1">
        <f>seguimiento[[#This Row],[fecha]]</f>
        <v>43250</v>
      </c>
      <c r="E1559" t="str">
        <f>seguimiento[[#This Row],[institucion]]</f>
        <v>Hospital Sor Maria Ludovica de La Plata</v>
      </c>
      <c r="F1559" t="str">
        <f>seguimiento[[#This Row],[fallecimiento]]</f>
        <v>No</v>
      </c>
      <c r="K1559" t="str">
        <f>seguimiento[[#This Row],[coberturamedica]]</f>
        <v>Sí</v>
      </c>
      <c r="M1559" t="str">
        <f>seguimiento[[#This Row],[Embarazo]]</f>
        <v>No</v>
      </c>
      <c r="N1559" t="str">
        <f>seguimiento[[#This Row],[ncultivosanio]]</f>
        <v>2</v>
      </c>
      <c r="O1559" t="str">
        <f>IF(seguimiento[[#This Row],[curvaglucemia]]="","No realizada","Realizada")</f>
        <v>No realizada</v>
      </c>
      <c r="P1559" t="str">
        <f>IF(O1559="Realizada",seguimiento[[#This Row],[curvaglucemia]],"")</f>
        <v/>
      </c>
      <c r="Q1559" t="str">
        <f>IF(seguimiento[[#This Row],[vitaminaDRealizada]]="","",IF(seguimiento[[#This Row],[vitaminaDRealizada]]="No realizado","No realizada","Realizada"))</f>
        <v>Realizada</v>
      </c>
      <c r="R1559" t="str">
        <f>IF(Q1559="Realizada",seguimiento[[#This Row],[vitaminaDRealizada]],"")</f>
        <v>Bajo</v>
      </c>
      <c r="S1559" t="str">
        <f>IF(seguimiento[[#This Row],[ige]]="No realizada","No realizada",IF(seguimiento[[#This Row],[ige]]="","","Realizada"))</f>
        <v>Realizada</v>
      </c>
      <c r="T1559" t="str">
        <f>IF(S1559="Realizada",seguimiento[[#This Row],[ige]],"")</f>
        <v>&lt; 500</v>
      </c>
      <c r="U1559" t="str">
        <f>IF(OR(seguimiento[[#This Row],[actividadfisica]]="Ejercicio regular",seguimiento[[#This Row],[actividadfisica]]="Actividad deportiva"),"Sí","")</f>
        <v>Sí</v>
      </c>
    </row>
    <row r="1560" spans="1:21" x14ac:dyDescent="0.3">
      <c r="A1560" t="str">
        <f>VLOOKUP(B1560,pacientes_insertados[],2,)</f>
        <v>61e34254ec4ec02e84f5ddbe</v>
      </c>
      <c r="B1560">
        <f>seguimiento[[#This Row],[idpaciente]]</f>
        <v>682</v>
      </c>
      <c r="C1560">
        <f t="shared" si="24"/>
        <v>2019</v>
      </c>
      <c r="D1560" s="1">
        <f>seguimiento[[#This Row],[fecha]]</f>
        <v>43815</v>
      </c>
      <c r="E1560" t="str">
        <f>seguimiento[[#This Row],[institucion]]</f>
        <v>Hospital Sor Maria Ludovica de La Plata</v>
      </c>
      <c r="F1560" t="str">
        <f>seguimiento[[#This Row],[fallecimiento]]</f>
        <v>No</v>
      </c>
      <c r="K1560" t="str">
        <f>seguimiento[[#This Row],[coberturamedica]]</f>
        <v>Sí</v>
      </c>
      <c r="M1560" t="str">
        <f>seguimiento[[#This Row],[Embarazo]]</f>
        <v>No</v>
      </c>
      <c r="N1560" t="str">
        <f>seguimiento[[#This Row],[ncultivosanio]]</f>
        <v>2</v>
      </c>
      <c r="O1560" t="str">
        <f>IF(seguimiento[[#This Row],[curvaglucemia]]="","No realizada","Realizada")</f>
        <v>No realizada</v>
      </c>
      <c r="P1560" t="str">
        <f>IF(O1560="Realizada",seguimiento[[#This Row],[curvaglucemia]],"")</f>
        <v/>
      </c>
      <c r="Q1560" t="str">
        <f>IF(seguimiento[[#This Row],[vitaminaDRealizada]]="","",IF(seguimiento[[#This Row],[vitaminaDRealizada]]="No realizado","No realizada","Realizada"))</f>
        <v>No realizada</v>
      </c>
      <c r="R1560" t="str">
        <f>IF(Q1560="Realizada",seguimiento[[#This Row],[vitaminaDRealizada]],"")</f>
        <v/>
      </c>
      <c r="S1560" t="str">
        <f>IF(seguimiento[[#This Row],[ige]]="No realizada","No realizada",IF(seguimiento[[#This Row],[ige]]="","","Realizada"))</f>
        <v>No realizada</v>
      </c>
      <c r="T1560" t="str">
        <f>IF(S1560="Realizada",seguimiento[[#This Row],[ige]],"")</f>
        <v/>
      </c>
      <c r="U1560" t="str">
        <f>IF(OR(seguimiento[[#This Row],[actividadfisica]]="Ejercicio regular",seguimiento[[#This Row],[actividadfisica]]="Actividad deportiva"),"Sí","")</f>
        <v>Sí</v>
      </c>
    </row>
    <row r="1561" spans="1:21" x14ac:dyDescent="0.3">
      <c r="A1561" t="str">
        <f>VLOOKUP(B1561,pacientes_insertados[],2,)</f>
        <v>61e34254ec4ec02e84f5ddbf</v>
      </c>
      <c r="B1561">
        <f>seguimiento[[#This Row],[idpaciente]]</f>
        <v>683</v>
      </c>
      <c r="C1561">
        <f t="shared" si="24"/>
        <v>2012</v>
      </c>
      <c r="D1561" s="1">
        <f>seguimiento[[#This Row],[fecha]]</f>
        <v>41222</v>
      </c>
      <c r="E1561" t="str">
        <f>seguimiento[[#This Row],[institucion]]</f>
        <v>Hospital de Niños Ricardo Gutiérrez</v>
      </c>
      <c r="F1561" t="str">
        <f>seguimiento[[#This Row],[fallecimiento]]</f>
        <v>No</v>
      </c>
      <c r="I1561" t="str">
        <f>seguimiento[[#This Row],[educacion]]</f>
        <v>Primaria completa</v>
      </c>
      <c r="K1561" t="str">
        <f>seguimiento[[#This Row],[coberturamedica]]</f>
        <v>Sí</v>
      </c>
      <c r="M1561" t="str">
        <f>seguimiento[[#This Row],[Embarazo]]</f>
        <v>No</v>
      </c>
      <c r="N1561" t="str">
        <f>seguimiento[[#This Row],[ncultivosanio]]</f>
        <v>5</v>
      </c>
      <c r="O1561" t="str">
        <f>IF(seguimiento[[#This Row],[curvaglucemia]]="","No realizada","Realizada")</f>
        <v>Realizada</v>
      </c>
      <c r="P1561" t="str">
        <f>IF(O1561="Realizada",seguimiento[[#This Row],[curvaglucemia]],"")</f>
        <v>Normal</v>
      </c>
      <c r="Q1561" t="str">
        <f>IF(seguimiento[[#This Row],[vitaminaDRealizada]]="","",IF(seguimiento[[#This Row],[vitaminaDRealizada]]="No realizado","No realizada","Realizada"))</f>
        <v/>
      </c>
      <c r="R1561" t="str">
        <f>IF(Q1561="Realizada",seguimiento[[#This Row],[vitaminaDRealizada]],"")</f>
        <v/>
      </c>
      <c r="S1561" t="str">
        <f>IF(seguimiento[[#This Row],[ige]]="No realizada","No realizada",IF(seguimiento[[#This Row],[ige]]="","","Realizada"))</f>
        <v>Realizada</v>
      </c>
      <c r="T1561" t="str">
        <f>IF(S1561="Realizada",seguimiento[[#This Row],[ige]],"")</f>
        <v>&lt; 500</v>
      </c>
      <c r="U1561" t="str">
        <f>IF(OR(seguimiento[[#This Row],[actividadfisica]]="Ejercicio regular",seguimiento[[#This Row],[actividadfisica]]="Actividad deportiva"),"Sí","")</f>
        <v>Sí</v>
      </c>
    </row>
    <row r="1562" spans="1:21" x14ac:dyDescent="0.3">
      <c r="A1562" t="str">
        <f>VLOOKUP(B1562,pacientes_insertados[],2,)</f>
        <v>61e34256ec4ec02e84f5dffc</v>
      </c>
      <c r="B1562">
        <f>seguimiento[[#This Row],[idpaciente]]</f>
        <v>684</v>
      </c>
      <c r="C1562">
        <f t="shared" si="24"/>
        <v>2012</v>
      </c>
      <c r="D1562" s="1">
        <f>seguimiento[[#This Row],[fecha]]</f>
        <v>41258</v>
      </c>
      <c r="E1562" t="str">
        <f>seguimiento[[#This Row],[institucion]]</f>
        <v>Hospital Sor Maria Ludovica de La Plata</v>
      </c>
      <c r="F1562" t="str">
        <f>seguimiento[[#This Row],[fallecimiento]]</f>
        <v>No</v>
      </c>
      <c r="I1562" t="str">
        <f>seguimiento[[#This Row],[educacion]]</f>
        <v>Primaria incompleta</v>
      </c>
      <c r="K1562" t="str">
        <f>seguimiento[[#This Row],[coberturamedica]]</f>
        <v>Sí</v>
      </c>
      <c r="L1562" t="str">
        <f>seguimiento[[#This Row],[ntratendovenosos]]</f>
        <v>3</v>
      </c>
      <c r="M1562" t="str">
        <f>seguimiento[[#This Row],[Embarazo]]</f>
        <v>No</v>
      </c>
      <c r="N1562" t="str">
        <f>seguimiento[[#This Row],[ncultivosanio]]</f>
        <v>7</v>
      </c>
      <c r="O1562" t="str">
        <f>IF(seguimiento[[#This Row],[curvaglucemia]]="","No realizada","Realizada")</f>
        <v>No realizada</v>
      </c>
      <c r="P1562" t="str">
        <f>IF(O1562="Realizada",seguimiento[[#This Row],[curvaglucemia]],"")</f>
        <v/>
      </c>
      <c r="Q1562" t="str">
        <f>IF(seguimiento[[#This Row],[vitaminaDRealizada]]="","",IF(seguimiento[[#This Row],[vitaminaDRealizada]]="No realizado","No realizada","Realizada"))</f>
        <v/>
      </c>
      <c r="R1562" t="str">
        <f>IF(Q1562="Realizada",seguimiento[[#This Row],[vitaminaDRealizada]],"")</f>
        <v/>
      </c>
      <c r="S1562" t="str">
        <f>IF(seguimiento[[#This Row],[ige]]="No realizada","No realizada",IF(seguimiento[[#This Row],[ige]]="","","Realizada"))</f>
        <v>Realizada</v>
      </c>
      <c r="T1562" t="str">
        <f>IF(S1562="Realizada",seguimiento[[#This Row],[ige]],"")</f>
        <v>&lt; 500</v>
      </c>
      <c r="U1562" t="str">
        <f>IF(OR(seguimiento[[#This Row],[actividadfisica]]="Ejercicio regular",seguimiento[[#This Row],[actividadfisica]]="Actividad deportiva"),"Sí","")</f>
        <v/>
      </c>
    </row>
    <row r="1563" spans="1:21" x14ac:dyDescent="0.3">
      <c r="A1563" t="str">
        <f>VLOOKUP(B1563,pacientes_insertados[],2,)</f>
        <v>61e34256ec4ec02e84f5dffc</v>
      </c>
      <c r="B1563">
        <f>seguimiento[[#This Row],[idpaciente]]</f>
        <v>684</v>
      </c>
      <c r="C1563">
        <f t="shared" si="24"/>
        <v>2013</v>
      </c>
      <c r="D1563" s="1">
        <f>seguimiento[[#This Row],[fecha]]</f>
        <v>41588</v>
      </c>
      <c r="E1563" t="str">
        <f>seguimiento[[#This Row],[institucion]]</f>
        <v>Hospital Sor Maria Ludovica de La Plata</v>
      </c>
      <c r="F1563" t="str">
        <f>seguimiento[[#This Row],[fallecimiento]]</f>
        <v>No</v>
      </c>
      <c r="K1563" t="str">
        <f>seguimiento[[#This Row],[coberturamedica]]</f>
        <v>Sí</v>
      </c>
      <c r="M1563" t="str">
        <f>seguimiento[[#This Row],[Embarazo]]</f>
        <v>No</v>
      </c>
      <c r="N1563" t="str">
        <f>seguimiento[[#This Row],[ncultivosanio]]</f>
        <v>8</v>
      </c>
      <c r="O1563" t="str">
        <f>IF(seguimiento[[#This Row],[curvaglucemia]]="","No realizada","Realizada")</f>
        <v>No realizada</v>
      </c>
      <c r="P1563" t="str">
        <f>IF(O1563="Realizada",seguimiento[[#This Row],[curvaglucemia]],"")</f>
        <v/>
      </c>
      <c r="Q1563" t="str">
        <f>IF(seguimiento[[#This Row],[vitaminaDRealizada]]="","",IF(seguimiento[[#This Row],[vitaminaDRealizada]]="No realizado","No realizada","Realizada"))</f>
        <v/>
      </c>
      <c r="R1563" t="str">
        <f>IF(Q1563="Realizada",seguimiento[[#This Row],[vitaminaDRealizada]],"")</f>
        <v/>
      </c>
      <c r="S1563" t="str">
        <f>IF(seguimiento[[#This Row],[ige]]="No realizada","No realizada",IF(seguimiento[[#This Row],[ige]]="","","Realizada"))</f>
        <v>Realizada</v>
      </c>
      <c r="T1563" t="str">
        <f>IF(S1563="Realizada",seguimiento[[#This Row],[ige]],"")</f>
        <v>&lt; 500</v>
      </c>
      <c r="U1563" t="str">
        <f>IF(OR(seguimiento[[#This Row],[actividadfisica]]="Ejercicio regular",seguimiento[[#This Row],[actividadfisica]]="Actividad deportiva"),"Sí","")</f>
        <v/>
      </c>
    </row>
    <row r="1564" spans="1:21" x14ac:dyDescent="0.3">
      <c r="A1564" t="str">
        <f>VLOOKUP(B1564,pacientes_insertados[],2,)</f>
        <v>61e34256ec4ec02e84f5dffc</v>
      </c>
      <c r="B1564">
        <f>seguimiento[[#This Row],[idpaciente]]</f>
        <v>684</v>
      </c>
      <c r="C1564">
        <f t="shared" si="24"/>
        <v>2014</v>
      </c>
      <c r="D1564" s="1">
        <f>seguimiento[[#This Row],[fecha]]</f>
        <v>41983</v>
      </c>
      <c r="E1564" t="str">
        <f>seguimiento[[#This Row],[institucion]]</f>
        <v>Hospital Sor Maria Ludovica de La Plata</v>
      </c>
      <c r="F1564" t="str">
        <f>seguimiento[[#This Row],[fallecimiento]]</f>
        <v>No</v>
      </c>
      <c r="K1564" t="str">
        <f>seguimiento[[#This Row],[coberturamedica]]</f>
        <v>Sí</v>
      </c>
      <c r="M1564" t="str">
        <f>seguimiento[[#This Row],[Embarazo]]</f>
        <v>No</v>
      </c>
      <c r="N1564" t="str">
        <f>seguimiento[[#This Row],[ncultivosanio]]</f>
        <v>3</v>
      </c>
      <c r="O1564" t="str">
        <f>IF(seguimiento[[#This Row],[curvaglucemia]]="","No realizada","Realizada")</f>
        <v>No realizada</v>
      </c>
      <c r="P1564" t="str">
        <f>IF(O1564="Realizada",seguimiento[[#This Row],[curvaglucemia]],"")</f>
        <v/>
      </c>
      <c r="Q1564" t="str">
        <f>IF(seguimiento[[#This Row],[vitaminaDRealizada]]="","",IF(seguimiento[[#This Row],[vitaminaDRealizada]]="No realizado","No realizada","Realizada"))</f>
        <v/>
      </c>
      <c r="R1564" t="str">
        <f>IF(Q1564="Realizada",seguimiento[[#This Row],[vitaminaDRealizada]],"")</f>
        <v/>
      </c>
      <c r="S1564" t="str">
        <f>IF(seguimiento[[#This Row],[ige]]="No realizada","No realizada",IF(seguimiento[[#This Row],[ige]]="","","Realizada"))</f>
        <v/>
      </c>
      <c r="T1564" t="str">
        <f>IF(S1564="Realizada",seguimiento[[#This Row],[ige]],"")</f>
        <v/>
      </c>
      <c r="U1564" t="str">
        <f>IF(OR(seguimiento[[#This Row],[actividadfisica]]="Ejercicio regular",seguimiento[[#This Row],[actividadfisica]]="Actividad deportiva"),"Sí","")</f>
        <v/>
      </c>
    </row>
    <row r="1565" spans="1:21" x14ac:dyDescent="0.3">
      <c r="A1565" t="str">
        <f>VLOOKUP(B1565,pacientes_insertados[],2,)</f>
        <v>61e34256ec4ec02e84f5dffc</v>
      </c>
      <c r="B1565">
        <f>seguimiento[[#This Row],[idpaciente]]</f>
        <v>684</v>
      </c>
      <c r="C1565">
        <f t="shared" si="24"/>
        <v>2015</v>
      </c>
      <c r="D1565" s="1">
        <f>seguimiento[[#This Row],[fecha]]</f>
        <v>42239</v>
      </c>
      <c r="E1565" t="str">
        <f>seguimiento[[#This Row],[institucion]]</f>
        <v>Hospital Sor Maria Ludovica de La Plata</v>
      </c>
      <c r="F1565" t="str">
        <f>seguimiento[[#This Row],[fallecimiento]]</f>
        <v>No</v>
      </c>
      <c r="K1565" t="str">
        <f>seguimiento[[#This Row],[coberturamedica]]</f>
        <v>Sí</v>
      </c>
      <c r="L1565" t="str">
        <f>seguimiento[[#This Row],[ntratendovenosos]]</f>
        <v>1</v>
      </c>
      <c r="M1565" t="str">
        <f>seguimiento[[#This Row],[Embarazo]]</f>
        <v>No</v>
      </c>
      <c r="N1565" t="str">
        <f>seguimiento[[#This Row],[ncultivosanio]]</f>
        <v>4</v>
      </c>
      <c r="O1565" t="str">
        <f>IF(seguimiento[[#This Row],[curvaglucemia]]="","No realizada","Realizada")</f>
        <v>No realizada</v>
      </c>
      <c r="P1565" t="str">
        <f>IF(O1565="Realizada",seguimiento[[#This Row],[curvaglucemia]],"")</f>
        <v/>
      </c>
      <c r="Q1565" t="str">
        <f>IF(seguimiento[[#This Row],[vitaminaDRealizada]]="","",IF(seguimiento[[#This Row],[vitaminaDRealizada]]="No realizado","No realizada","Realizada"))</f>
        <v>No realizada</v>
      </c>
      <c r="R1565" t="str">
        <f>IF(Q1565="Realizada",seguimiento[[#This Row],[vitaminaDRealizada]],"")</f>
        <v/>
      </c>
      <c r="S1565" t="str">
        <f>IF(seguimiento[[#This Row],[ige]]="No realizada","No realizada",IF(seguimiento[[#This Row],[ige]]="","","Realizada"))</f>
        <v>No realizada</v>
      </c>
      <c r="T1565" t="str">
        <f>IF(S1565="Realizada",seguimiento[[#This Row],[ige]],"")</f>
        <v/>
      </c>
      <c r="U1565" t="str">
        <f>IF(OR(seguimiento[[#This Row],[actividadfisica]]="Ejercicio regular",seguimiento[[#This Row],[actividadfisica]]="Actividad deportiva"),"Sí","")</f>
        <v/>
      </c>
    </row>
    <row r="1566" spans="1:21" x14ac:dyDescent="0.3">
      <c r="A1566" t="str">
        <f>VLOOKUP(B1566,pacientes_insertados[],2,)</f>
        <v>61e34256ec4ec02e84f5dffc</v>
      </c>
      <c r="B1566">
        <f>seguimiento[[#This Row],[idpaciente]]</f>
        <v>684</v>
      </c>
      <c r="C1566">
        <f t="shared" si="24"/>
        <v>2016</v>
      </c>
      <c r="D1566" s="1">
        <f>seguimiento[[#This Row],[fecha]]</f>
        <v>42440</v>
      </c>
      <c r="E1566" t="str">
        <f>seguimiento[[#This Row],[institucion]]</f>
        <v>Hospital Sor Maria Ludovica de La Plata</v>
      </c>
      <c r="F1566" t="str">
        <f>seguimiento[[#This Row],[fallecimiento]]</f>
        <v>No</v>
      </c>
      <c r="K1566" t="str">
        <f>seguimiento[[#This Row],[coberturamedica]]</f>
        <v>Sí</v>
      </c>
      <c r="N1566" t="str">
        <f>seguimiento[[#This Row],[ncultivosanio]]</f>
        <v>1</v>
      </c>
      <c r="O1566" t="str">
        <f>IF(seguimiento[[#This Row],[curvaglucemia]]="","No realizada","Realizada")</f>
        <v>No realizada</v>
      </c>
      <c r="P1566" t="str">
        <f>IF(O1566="Realizada",seguimiento[[#This Row],[curvaglucemia]],"")</f>
        <v/>
      </c>
      <c r="Q1566" t="str">
        <f>IF(seguimiento[[#This Row],[vitaminaDRealizada]]="","",IF(seguimiento[[#This Row],[vitaminaDRealizada]]="No realizado","No realizada","Realizada"))</f>
        <v>No realizada</v>
      </c>
      <c r="R1566" t="str">
        <f>IF(Q1566="Realizada",seguimiento[[#This Row],[vitaminaDRealizada]],"")</f>
        <v/>
      </c>
      <c r="S1566" t="str">
        <f>IF(seguimiento[[#This Row],[ige]]="No realizada","No realizada",IF(seguimiento[[#This Row],[ige]]="","","Realizada"))</f>
        <v>No realizada</v>
      </c>
      <c r="T1566" t="str">
        <f>IF(S1566="Realizada",seguimiento[[#This Row],[ige]],"")</f>
        <v/>
      </c>
      <c r="U1566" t="str">
        <f>IF(OR(seguimiento[[#This Row],[actividadfisica]]="Ejercicio regular",seguimiento[[#This Row],[actividadfisica]]="Actividad deportiva"),"Sí","")</f>
        <v/>
      </c>
    </row>
    <row r="1567" spans="1:21" x14ac:dyDescent="0.3">
      <c r="A1567" t="str">
        <f>VLOOKUP(B1567,pacientes_insertados[],2,)</f>
        <v>61e34256ec4ec02e84f5dffc</v>
      </c>
      <c r="B1567">
        <f>seguimiento[[#This Row],[idpaciente]]</f>
        <v>684</v>
      </c>
      <c r="C1567">
        <f t="shared" si="24"/>
        <v>2017</v>
      </c>
      <c r="D1567" s="1">
        <f>seguimiento[[#This Row],[fecha]]</f>
        <v>43084</v>
      </c>
      <c r="E1567" t="str">
        <f>seguimiento[[#This Row],[institucion]]</f>
        <v>Hospital Sor Maria Ludovica de La Plata</v>
      </c>
      <c r="F1567" t="str">
        <f>seguimiento[[#This Row],[fallecimiento]]</f>
        <v>No</v>
      </c>
      <c r="K1567" t="str">
        <f>seguimiento[[#This Row],[coberturamedica]]</f>
        <v>Sí</v>
      </c>
      <c r="L1567" t="str">
        <f>seguimiento[[#This Row],[ntratendovenosos]]</f>
        <v>4</v>
      </c>
      <c r="M1567" t="str">
        <f>seguimiento[[#This Row],[Embarazo]]</f>
        <v>No</v>
      </c>
      <c r="N1567" t="str">
        <f>seguimiento[[#This Row],[ncultivosanio]]</f>
        <v>6</v>
      </c>
      <c r="O1567" t="str">
        <f>IF(seguimiento[[#This Row],[curvaglucemia]]="","No realizada","Realizada")</f>
        <v>No realizada</v>
      </c>
      <c r="P1567" t="str">
        <f>IF(O1567="Realizada",seguimiento[[#This Row],[curvaglucemia]],"")</f>
        <v/>
      </c>
      <c r="Q1567" t="str">
        <f>IF(seguimiento[[#This Row],[vitaminaDRealizada]]="","",IF(seguimiento[[#This Row],[vitaminaDRealizada]]="No realizado","No realizada","Realizada"))</f>
        <v>No realizada</v>
      </c>
      <c r="R1567" t="str">
        <f>IF(Q1567="Realizada",seguimiento[[#This Row],[vitaminaDRealizada]],"")</f>
        <v/>
      </c>
      <c r="S1567" t="str">
        <f>IF(seguimiento[[#This Row],[ige]]="No realizada","No realizada",IF(seguimiento[[#This Row],[ige]]="","","Realizada"))</f>
        <v>Realizada</v>
      </c>
      <c r="T1567" t="str">
        <f>IF(S1567="Realizada",seguimiento[[#This Row],[ige]],"")</f>
        <v>&lt; 500</v>
      </c>
      <c r="U1567" t="str">
        <f>IF(OR(seguimiento[[#This Row],[actividadfisica]]="Ejercicio regular",seguimiento[[#This Row],[actividadfisica]]="Actividad deportiva"),"Sí","")</f>
        <v/>
      </c>
    </row>
    <row r="1568" spans="1:21" x14ac:dyDescent="0.3">
      <c r="A1568" t="str">
        <f>VLOOKUP(B1568,pacientes_insertados[],2,)</f>
        <v>61e34256ec4ec02e84f5dffc</v>
      </c>
      <c r="B1568">
        <f>seguimiento[[#This Row],[idpaciente]]</f>
        <v>684</v>
      </c>
      <c r="C1568">
        <f t="shared" si="24"/>
        <v>2018</v>
      </c>
      <c r="D1568" s="1">
        <f>seguimiento[[#This Row],[fecha]]</f>
        <v>43251</v>
      </c>
      <c r="E1568" t="str">
        <f>seguimiento[[#This Row],[institucion]]</f>
        <v>Hospital Sor Maria Ludovica de La Plata</v>
      </c>
      <c r="F1568" t="str">
        <f>seguimiento[[#This Row],[fallecimiento]]</f>
        <v>No</v>
      </c>
      <c r="K1568" t="str">
        <f>seguimiento[[#This Row],[coberturamedica]]</f>
        <v>Sí</v>
      </c>
      <c r="M1568" t="str">
        <f>seguimiento[[#This Row],[Embarazo]]</f>
        <v>No</v>
      </c>
      <c r="N1568" t="str">
        <f>seguimiento[[#This Row],[ncultivosanio]]</f>
        <v>1</v>
      </c>
      <c r="O1568" t="str">
        <f>IF(seguimiento[[#This Row],[curvaglucemia]]="","No realizada","Realizada")</f>
        <v>No realizada</v>
      </c>
      <c r="P1568" t="str">
        <f>IF(O1568="Realizada",seguimiento[[#This Row],[curvaglucemia]],"")</f>
        <v/>
      </c>
      <c r="Q1568" t="str">
        <f>IF(seguimiento[[#This Row],[vitaminaDRealizada]]="","",IF(seguimiento[[#This Row],[vitaminaDRealizada]]="No realizado","No realizada","Realizada"))</f>
        <v>No realizada</v>
      </c>
      <c r="R1568" t="str">
        <f>IF(Q1568="Realizada",seguimiento[[#This Row],[vitaminaDRealizada]],"")</f>
        <v/>
      </c>
      <c r="S1568" t="str">
        <f>IF(seguimiento[[#This Row],[ige]]="No realizada","No realizada",IF(seguimiento[[#This Row],[ige]]="","","Realizada"))</f>
        <v>No realizada</v>
      </c>
      <c r="T1568" t="str">
        <f>IF(S1568="Realizada",seguimiento[[#This Row],[ige]],"")</f>
        <v/>
      </c>
      <c r="U1568" t="str">
        <f>IF(OR(seguimiento[[#This Row],[actividadfisica]]="Ejercicio regular",seguimiento[[#This Row],[actividadfisica]]="Actividad deportiva"),"Sí","")</f>
        <v>Sí</v>
      </c>
    </row>
    <row r="1569" spans="1:21" x14ac:dyDescent="0.3">
      <c r="A1569" t="str">
        <f>VLOOKUP(B1569,pacientes_insertados[],2,)</f>
        <v>61e34256ec4ec02e84f5dffc</v>
      </c>
      <c r="B1569">
        <f>seguimiento[[#This Row],[idpaciente]]</f>
        <v>684</v>
      </c>
      <c r="C1569">
        <f t="shared" si="24"/>
        <v>2019</v>
      </c>
      <c r="D1569" s="1">
        <f>seguimiento[[#This Row],[fecha]]</f>
        <v>43815</v>
      </c>
      <c r="E1569" t="str">
        <f>seguimiento[[#This Row],[institucion]]</f>
        <v>Hospital Sor Maria Ludovica de La Plata</v>
      </c>
      <c r="F1569" t="str">
        <f>seguimiento[[#This Row],[fallecimiento]]</f>
        <v>No</v>
      </c>
      <c r="K1569" t="str">
        <f>seguimiento[[#This Row],[coberturamedica]]</f>
        <v>Sí</v>
      </c>
      <c r="L1569" t="str">
        <f>seguimiento[[#This Row],[ntratendovenosos]]</f>
        <v>2</v>
      </c>
      <c r="M1569" t="str">
        <f>seguimiento[[#This Row],[Embarazo]]</f>
        <v>No</v>
      </c>
      <c r="N1569" t="str">
        <f>seguimiento[[#This Row],[ncultivosanio]]</f>
        <v>6</v>
      </c>
      <c r="O1569" t="str">
        <f>IF(seguimiento[[#This Row],[curvaglucemia]]="","No realizada","Realizada")</f>
        <v>No realizada</v>
      </c>
      <c r="P1569" t="str">
        <f>IF(O1569="Realizada",seguimiento[[#This Row],[curvaglucemia]],"")</f>
        <v/>
      </c>
      <c r="Q1569" t="str">
        <f>IF(seguimiento[[#This Row],[vitaminaDRealizada]]="","",IF(seguimiento[[#This Row],[vitaminaDRealizada]]="No realizado","No realizada","Realizada"))</f>
        <v>Realizada</v>
      </c>
      <c r="R1569" t="str">
        <f>IF(Q1569="Realizada",seguimiento[[#This Row],[vitaminaDRealizada]],"")</f>
        <v>Bajo</v>
      </c>
      <c r="S1569" t="str">
        <f>IF(seguimiento[[#This Row],[ige]]="No realizada","No realizada",IF(seguimiento[[#This Row],[ige]]="","","Realizada"))</f>
        <v>Realizada</v>
      </c>
      <c r="T1569" t="str">
        <f>IF(S1569="Realizada",seguimiento[[#This Row],[ige]],"")</f>
        <v>&lt; 500</v>
      </c>
      <c r="U1569" t="str">
        <f>IF(OR(seguimiento[[#This Row],[actividadfisica]]="Ejercicio regular",seguimiento[[#This Row],[actividadfisica]]="Actividad deportiva"),"Sí","")</f>
        <v/>
      </c>
    </row>
    <row r="1570" spans="1:21" x14ac:dyDescent="0.3">
      <c r="A1570" t="str">
        <f>VLOOKUP(B1570,pacientes_insertados[],2,)</f>
        <v>61e34256ec4ec02e84f5dffc</v>
      </c>
      <c r="B1570">
        <f>seguimiento[[#This Row],[idpaciente]]</f>
        <v>684</v>
      </c>
      <c r="C1570">
        <f t="shared" si="24"/>
        <v>2020</v>
      </c>
      <c r="D1570" s="1">
        <f>seguimiento[[#This Row],[fecha]]</f>
        <v>43867</v>
      </c>
      <c r="E1570" t="str">
        <f>seguimiento[[#This Row],[institucion]]</f>
        <v>Hospital Sor Maria Ludovica de La Plata</v>
      </c>
      <c r="F1570" t="str">
        <f>seguimiento[[#This Row],[fallecimiento]]</f>
        <v>Si</v>
      </c>
      <c r="G1570" t="str">
        <f>seguimiento[[#This Row],[fecha_fallec]]</f>
        <v>2020-02-06</v>
      </c>
      <c r="H1570" t="str">
        <f>seguimiento[[#This Row],[NombreCausaFallecimiento]]</f>
        <v>Respiratorios</v>
      </c>
      <c r="O1570" t="str">
        <f>IF(seguimiento[[#This Row],[curvaglucemia]]="","No realizada","Realizada")</f>
        <v>No realizada</v>
      </c>
      <c r="P1570" t="str">
        <f>IF(O1570="Realizada",seguimiento[[#This Row],[curvaglucemia]],"")</f>
        <v/>
      </c>
      <c r="Q1570" t="str">
        <f>IF(seguimiento[[#This Row],[vitaminaDRealizada]]="","",IF(seguimiento[[#This Row],[vitaminaDRealizada]]="No realizado","No realizada","Realizada"))</f>
        <v/>
      </c>
      <c r="R1570" t="str">
        <f>IF(Q1570="Realizada",seguimiento[[#This Row],[vitaminaDRealizada]],"")</f>
        <v/>
      </c>
      <c r="S1570" t="str">
        <f>IF(seguimiento[[#This Row],[ige]]="No realizada","No realizada",IF(seguimiento[[#This Row],[ige]]="","","Realizada"))</f>
        <v/>
      </c>
      <c r="T1570" t="str">
        <f>IF(S1570="Realizada",seguimiento[[#This Row],[ige]],"")</f>
        <v/>
      </c>
      <c r="U1570" t="str">
        <f>IF(OR(seguimiento[[#This Row],[actividadfisica]]="Ejercicio regular",seguimiento[[#This Row],[actividadfisica]]="Actividad deportiva"),"Sí","")</f>
        <v/>
      </c>
    </row>
    <row r="1571" spans="1:21" x14ac:dyDescent="0.3">
      <c r="A1571" t="str">
        <f>VLOOKUP(B1571,pacientes_insertados[],2,)</f>
        <v>61e34256ec4ec02e84f5e0ca</v>
      </c>
      <c r="B1571">
        <f>seguimiento[[#This Row],[idpaciente]]</f>
        <v>685</v>
      </c>
      <c r="C1571">
        <f t="shared" si="24"/>
        <v>2012</v>
      </c>
      <c r="D1571" s="1">
        <f>seguimiento[[#This Row],[fecha]]</f>
        <v>41258</v>
      </c>
      <c r="E1571" t="str">
        <f>seguimiento[[#This Row],[institucion]]</f>
        <v>Hospital Sor Maria Ludovica de La Plata</v>
      </c>
      <c r="F1571" t="str">
        <f>seguimiento[[#This Row],[fallecimiento]]</f>
        <v>No</v>
      </c>
      <c r="I1571" t="str">
        <f>seguimiento[[#This Row],[educacion]]</f>
        <v>Primaria incompleta</v>
      </c>
      <c r="K1571" t="str">
        <f>seguimiento[[#This Row],[coberturamedica]]</f>
        <v>Sí</v>
      </c>
      <c r="L1571" t="str">
        <f>seguimiento[[#This Row],[ntratendovenosos]]</f>
        <v>2</v>
      </c>
      <c r="M1571" t="str">
        <f>seguimiento[[#This Row],[Embarazo]]</f>
        <v>No</v>
      </c>
      <c r="N1571" t="str">
        <f>seguimiento[[#This Row],[ncultivosanio]]</f>
        <v>5</v>
      </c>
      <c r="O1571" t="str">
        <f>IF(seguimiento[[#This Row],[curvaglucemia]]="","No realizada","Realizada")</f>
        <v>No realizada</v>
      </c>
      <c r="P1571" t="str">
        <f>IF(O1571="Realizada",seguimiento[[#This Row],[curvaglucemia]],"")</f>
        <v/>
      </c>
      <c r="Q1571" t="str">
        <f>IF(seguimiento[[#This Row],[vitaminaDRealizada]]="","",IF(seguimiento[[#This Row],[vitaminaDRealizada]]="No realizado","No realizada","Realizada"))</f>
        <v/>
      </c>
      <c r="R1571" t="str">
        <f>IF(Q1571="Realizada",seguimiento[[#This Row],[vitaminaDRealizada]],"")</f>
        <v/>
      </c>
      <c r="S1571" t="str">
        <f>IF(seguimiento[[#This Row],[ige]]="No realizada","No realizada",IF(seguimiento[[#This Row],[ige]]="","","Realizada"))</f>
        <v>Realizada</v>
      </c>
      <c r="T1571" t="str">
        <f>IF(S1571="Realizada",seguimiento[[#This Row],[ige]],"")</f>
        <v>&lt; 500</v>
      </c>
      <c r="U1571" t="str">
        <f>IF(OR(seguimiento[[#This Row],[actividadfisica]]="Ejercicio regular",seguimiento[[#This Row],[actividadfisica]]="Actividad deportiva"),"Sí","")</f>
        <v/>
      </c>
    </row>
    <row r="1572" spans="1:21" x14ac:dyDescent="0.3">
      <c r="A1572" t="str">
        <f>VLOOKUP(B1572,pacientes_insertados[],2,)</f>
        <v>61e34256ec4ec02e84f5e0ca</v>
      </c>
      <c r="B1572">
        <f>seguimiento[[#This Row],[idpaciente]]</f>
        <v>685</v>
      </c>
      <c r="C1572">
        <f t="shared" si="24"/>
        <v>2013</v>
      </c>
      <c r="D1572" s="1">
        <f>seguimiento[[#This Row],[fecha]]</f>
        <v>41619</v>
      </c>
      <c r="E1572" t="str">
        <f>seguimiento[[#This Row],[institucion]]</f>
        <v>Hospital Sor Maria Ludovica de La Plata</v>
      </c>
      <c r="F1572" t="str">
        <f>seguimiento[[#This Row],[fallecimiento]]</f>
        <v>No</v>
      </c>
      <c r="K1572" t="str">
        <f>seguimiento[[#This Row],[coberturamedica]]</f>
        <v>Sí</v>
      </c>
      <c r="M1572" t="str">
        <f>seguimiento[[#This Row],[Embarazo]]</f>
        <v>No</v>
      </c>
      <c r="N1572" t="str">
        <f>seguimiento[[#This Row],[ncultivosanio]]</f>
        <v>5</v>
      </c>
      <c r="O1572" t="str">
        <f>IF(seguimiento[[#This Row],[curvaglucemia]]="","No realizada","Realizada")</f>
        <v>No realizada</v>
      </c>
      <c r="P1572" t="str">
        <f>IF(O1572="Realizada",seguimiento[[#This Row],[curvaglucemia]],"")</f>
        <v/>
      </c>
      <c r="Q1572" t="str">
        <f>IF(seguimiento[[#This Row],[vitaminaDRealizada]]="","",IF(seguimiento[[#This Row],[vitaminaDRealizada]]="No realizado","No realizada","Realizada"))</f>
        <v/>
      </c>
      <c r="R1572" t="str">
        <f>IF(Q1572="Realizada",seguimiento[[#This Row],[vitaminaDRealizada]],"")</f>
        <v/>
      </c>
      <c r="S1572" t="str">
        <f>IF(seguimiento[[#This Row],[ige]]="No realizada","No realizada",IF(seguimiento[[#This Row],[ige]]="","","Realizada"))</f>
        <v>Realizada</v>
      </c>
      <c r="T1572" t="str">
        <f>IF(S1572="Realizada",seguimiento[[#This Row],[ige]],"")</f>
        <v>&lt; 500</v>
      </c>
      <c r="U1572" t="str">
        <f>IF(OR(seguimiento[[#This Row],[actividadfisica]]="Ejercicio regular",seguimiento[[#This Row],[actividadfisica]]="Actividad deportiva"),"Sí","")</f>
        <v/>
      </c>
    </row>
    <row r="1573" spans="1:21" x14ac:dyDescent="0.3">
      <c r="A1573" t="str">
        <f>VLOOKUP(B1573,pacientes_insertados[],2,)</f>
        <v>61e34256ec4ec02e84f5e0ca</v>
      </c>
      <c r="B1573">
        <f>seguimiento[[#This Row],[idpaciente]]</f>
        <v>685</v>
      </c>
      <c r="C1573">
        <f t="shared" si="24"/>
        <v>2014</v>
      </c>
      <c r="D1573" s="1">
        <f>seguimiento[[#This Row],[fecha]]</f>
        <v>41974</v>
      </c>
      <c r="E1573" t="str">
        <f>seguimiento[[#This Row],[institucion]]</f>
        <v>Hospital Sor Maria Ludovica de La Plata</v>
      </c>
      <c r="F1573" t="str">
        <f>seguimiento[[#This Row],[fallecimiento]]</f>
        <v>No</v>
      </c>
      <c r="K1573" t="str">
        <f>seguimiento[[#This Row],[coberturamedica]]</f>
        <v>Sí</v>
      </c>
      <c r="M1573" t="str">
        <f>seguimiento[[#This Row],[Embarazo]]</f>
        <v>No</v>
      </c>
      <c r="N1573" t="str">
        <f>seguimiento[[#This Row],[ncultivosanio]]</f>
        <v>4</v>
      </c>
      <c r="O1573" t="str">
        <f>IF(seguimiento[[#This Row],[curvaglucemia]]="","No realizada","Realizada")</f>
        <v>No realizada</v>
      </c>
      <c r="P1573" t="str">
        <f>IF(O1573="Realizada",seguimiento[[#This Row],[curvaglucemia]],"")</f>
        <v/>
      </c>
      <c r="Q1573" t="str">
        <f>IF(seguimiento[[#This Row],[vitaminaDRealizada]]="","",IF(seguimiento[[#This Row],[vitaminaDRealizada]]="No realizado","No realizada","Realizada"))</f>
        <v/>
      </c>
      <c r="R1573" t="str">
        <f>IF(Q1573="Realizada",seguimiento[[#This Row],[vitaminaDRealizada]],"")</f>
        <v/>
      </c>
      <c r="S1573" t="str">
        <f>IF(seguimiento[[#This Row],[ige]]="No realizada","No realizada",IF(seguimiento[[#This Row],[ige]]="","","Realizada"))</f>
        <v>Realizada</v>
      </c>
      <c r="T1573" t="str">
        <f>IF(S1573="Realizada",seguimiento[[#This Row],[ige]],"")</f>
        <v>&lt; 500</v>
      </c>
      <c r="U1573" t="str">
        <f>IF(OR(seguimiento[[#This Row],[actividadfisica]]="Ejercicio regular",seguimiento[[#This Row],[actividadfisica]]="Actividad deportiva"),"Sí","")</f>
        <v/>
      </c>
    </row>
    <row r="1574" spans="1:21" x14ac:dyDescent="0.3">
      <c r="A1574" t="str">
        <f>VLOOKUP(B1574,pacientes_insertados[],2,)</f>
        <v>61e34256ec4ec02e84f5e0ca</v>
      </c>
      <c r="B1574">
        <f>seguimiento[[#This Row],[idpaciente]]</f>
        <v>685</v>
      </c>
      <c r="C1574">
        <f t="shared" si="24"/>
        <v>2015</v>
      </c>
      <c r="D1574" s="1">
        <f>seguimiento[[#This Row],[fecha]]</f>
        <v>42239</v>
      </c>
      <c r="E1574" t="str">
        <f>seguimiento[[#This Row],[institucion]]</f>
        <v>Hospital Sor Maria Ludovica de La Plata</v>
      </c>
      <c r="F1574" t="str">
        <f>seguimiento[[#This Row],[fallecimiento]]</f>
        <v>No</v>
      </c>
      <c r="K1574" t="str">
        <f>seguimiento[[#This Row],[coberturamedica]]</f>
        <v>Sí</v>
      </c>
      <c r="M1574" t="str">
        <f>seguimiento[[#This Row],[Embarazo]]</f>
        <v>No</v>
      </c>
      <c r="N1574" t="str">
        <f>seguimiento[[#This Row],[ncultivosanio]]</f>
        <v>3</v>
      </c>
      <c r="O1574" t="str">
        <f>IF(seguimiento[[#This Row],[curvaglucemia]]="","No realizada","Realizada")</f>
        <v>No realizada</v>
      </c>
      <c r="P1574" t="str">
        <f>IF(O1574="Realizada",seguimiento[[#This Row],[curvaglucemia]],"")</f>
        <v/>
      </c>
      <c r="Q1574" t="str">
        <f>IF(seguimiento[[#This Row],[vitaminaDRealizada]]="","",IF(seguimiento[[#This Row],[vitaminaDRealizada]]="No realizado","No realizada","Realizada"))</f>
        <v>No realizada</v>
      </c>
      <c r="R1574" t="str">
        <f>IF(Q1574="Realizada",seguimiento[[#This Row],[vitaminaDRealizada]],"")</f>
        <v/>
      </c>
      <c r="S1574" t="str">
        <f>IF(seguimiento[[#This Row],[ige]]="No realizada","No realizada",IF(seguimiento[[#This Row],[ige]]="","","Realizada"))</f>
        <v>Realizada</v>
      </c>
      <c r="T1574" t="str">
        <f>IF(S1574="Realizada",seguimiento[[#This Row],[ige]],"")</f>
        <v>&gt; 1.000</v>
      </c>
      <c r="U1574" t="str">
        <f>IF(OR(seguimiento[[#This Row],[actividadfisica]]="Ejercicio regular",seguimiento[[#This Row],[actividadfisica]]="Actividad deportiva"),"Sí","")</f>
        <v>Sí</v>
      </c>
    </row>
    <row r="1575" spans="1:21" x14ac:dyDescent="0.3">
      <c r="A1575" t="str">
        <f>VLOOKUP(B1575,pacientes_insertados[],2,)</f>
        <v>61e34256ec4ec02e84f5e0ca</v>
      </c>
      <c r="B1575">
        <f>seguimiento[[#This Row],[idpaciente]]</f>
        <v>685</v>
      </c>
      <c r="C1575">
        <f t="shared" si="24"/>
        <v>2016</v>
      </c>
      <c r="D1575" s="1">
        <f>seguimiento[[#This Row],[fecha]]</f>
        <v>42698</v>
      </c>
      <c r="E1575" t="str">
        <f>seguimiento[[#This Row],[institucion]]</f>
        <v>Hospital Sor Maria Ludovica de La Plata</v>
      </c>
      <c r="F1575" t="str">
        <f>seguimiento[[#This Row],[fallecimiento]]</f>
        <v>No</v>
      </c>
      <c r="K1575" t="str">
        <f>seguimiento[[#This Row],[coberturamedica]]</f>
        <v>Sí</v>
      </c>
      <c r="N1575" t="str">
        <f>seguimiento[[#This Row],[ncultivosanio]]</f>
        <v>2</v>
      </c>
      <c r="O1575" t="str">
        <f>IF(seguimiento[[#This Row],[curvaglucemia]]="","No realizada","Realizada")</f>
        <v>No realizada</v>
      </c>
      <c r="P1575" t="str">
        <f>IF(O1575="Realizada",seguimiento[[#This Row],[curvaglucemia]],"")</f>
        <v/>
      </c>
      <c r="Q1575" t="str">
        <f>IF(seguimiento[[#This Row],[vitaminaDRealizada]]="","",IF(seguimiento[[#This Row],[vitaminaDRealizada]]="No realizado","No realizada","Realizada"))</f>
        <v>Realizada</v>
      </c>
      <c r="R1575" t="str">
        <f>IF(Q1575="Realizada",seguimiento[[#This Row],[vitaminaDRealizada]],"")</f>
        <v>Normal</v>
      </c>
      <c r="S1575" t="str">
        <f>IF(seguimiento[[#This Row],[ige]]="No realizada","No realizada",IF(seguimiento[[#This Row],[ige]]="","","Realizada"))</f>
        <v>No realizada</v>
      </c>
      <c r="T1575" t="str">
        <f>IF(S1575="Realizada",seguimiento[[#This Row],[ige]],"")</f>
        <v/>
      </c>
      <c r="U1575" t="str">
        <f>IF(OR(seguimiento[[#This Row],[actividadfisica]]="Ejercicio regular",seguimiento[[#This Row],[actividadfisica]]="Actividad deportiva"),"Sí","")</f>
        <v>Sí</v>
      </c>
    </row>
    <row r="1576" spans="1:21" x14ac:dyDescent="0.3">
      <c r="A1576" t="str">
        <f>VLOOKUP(B1576,pacientes_insertados[],2,)</f>
        <v>61e34256ec4ec02e84f5e0ca</v>
      </c>
      <c r="B1576">
        <f>seguimiento[[#This Row],[idpaciente]]</f>
        <v>685</v>
      </c>
      <c r="C1576">
        <f t="shared" si="24"/>
        <v>2017</v>
      </c>
      <c r="D1576" s="1">
        <f>seguimiento[[#This Row],[fecha]]</f>
        <v>43083</v>
      </c>
      <c r="E1576" t="str">
        <f>seguimiento[[#This Row],[institucion]]</f>
        <v>Hospital Sor Maria Ludovica de La Plata</v>
      </c>
      <c r="F1576" t="str">
        <f>seguimiento[[#This Row],[fallecimiento]]</f>
        <v>No</v>
      </c>
      <c r="K1576" t="str">
        <f>seguimiento[[#This Row],[coberturamedica]]</f>
        <v>Sí</v>
      </c>
      <c r="M1576" t="str">
        <f>seguimiento[[#This Row],[Embarazo]]</f>
        <v>No</v>
      </c>
      <c r="N1576" t="str">
        <f>seguimiento[[#This Row],[ncultivosanio]]</f>
        <v>8</v>
      </c>
      <c r="O1576" t="str">
        <f>IF(seguimiento[[#This Row],[curvaglucemia]]="","No realizada","Realizada")</f>
        <v>No realizada</v>
      </c>
      <c r="P1576" t="str">
        <f>IF(O1576="Realizada",seguimiento[[#This Row],[curvaglucemia]],"")</f>
        <v/>
      </c>
      <c r="Q1576" t="str">
        <f>IF(seguimiento[[#This Row],[vitaminaDRealizada]]="","",IF(seguimiento[[#This Row],[vitaminaDRealizada]]="No realizado","No realizada","Realizada"))</f>
        <v>Realizada</v>
      </c>
      <c r="R1576" t="str">
        <f>IF(Q1576="Realizada",seguimiento[[#This Row],[vitaminaDRealizada]],"")</f>
        <v>Bajo</v>
      </c>
      <c r="S1576" t="str">
        <f>IF(seguimiento[[#This Row],[ige]]="No realizada","No realizada",IF(seguimiento[[#This Row],[ige]]="","","Realizada"))</f>
        <v>Realizada</v>
      </c>
      <c r="T1576" t="str">
        <f>IF(S1576="Realizada",seguimiento[[#This Row],[ige]],"")</f>
        <v>&gt; 1.000</v>
      </c>
      <c r="U1576" t="str">
        <f>IF(OR(seguimiento[[#This Row],[actividadfisica]]="Ejercicio regular",seguimiento[[#This Row],[actividadfisica]]="Actividad deportiva"),"Sí","")</f>
        <v/>
      </c>
    </row>
    <row r="1577" spans="1:21" x14ac:dyDescent="0.3">
      <c r="A1577" t="str">
        <f>VLOOKUP(B1577,pacientes_insertados[],2,)</f>
        <v>61e34256ec4ec02e84f5e0ca</v>
      </c>
      <c r="B1577">
        <f>seguimiento[[#This Row],[idpaciente]]</f>
        <v>685</v>
      </c>
      <c r="C1577">
        <f t="shared" si="24"/>
        <v>2018</v>
      </c>
      <c r="D1577" s="1">
        <f>seguimiento[[#This Row],[fecha]]</f>
        <v>43250</v>
      </c>
      <c r="E1577" t="str">
        <f>seguimiento[[#This Row],[institucion]]</f>
        <v>Hospital Sor Maria Ludovica de La Plata</v>
      </c>
      <c r="F1577" t="str">
        <f>seguimiento[[#This Row],[fallecimiento]]</f>
        <v>No</v>
      </c>
      <c r="K1577" t="str">
        <f>seguimiento[[#This Row],[coberturamedica]]</f>
        <v>Sí</v>
      </c>
      <c r="N1577" t="str">
        <f>seguimiento[[#This Row],[ncultivosanio]]</f>
        <v>6</v>
      </c>
      <c r="O1577" t="str">
        <f>IF(seguimiento[[#This Row],[curvaglucemia]]="","No realizada","Realizada")</f>
        <v>No realizada</v>
      </c>
      <c r="P1577" t="str">
        <f>IF(O1577="Realizada",seguimiento[[#This Row],[curvaglucemia]],"")</f>
        <v/>
      </c>
      <c r="Q1577" t="str">
        <f>IF(seguimiento[[#This Row],[vitaminaDRealizada]]="","",IF(seguimiento[[#This Row],[vitaminaDRealizada]]="No realizado","No realizada","Realizada"))</f>
        <v>Realizada</v>
      </c>
      <c r="R1577" t="str">
        <f>IF(Q1577="Realizada",seguimiento[[#This Row],[vitaminaDRealizada]],"")</f>
        <v>Normal</v>
      </c>
      <c r="S1577" t="str">
        <f>IF(seguimiento[[#This Row],[ige]]="No realizada","No realizada",IF(seguimiento[[#This Row],[ige]]="","","Realizada"))</f>
        <v>No realizada</v>
      </c>
      <c r="T1577" t="str">
        <f>IF(S1577="Realizada",seguimiento[[#This Row],[ige]],"")</f>
        <v/>
      </c>
      <c r="U1577" t="str">
        <f>IF(OR(seguimiento[[#This Row],[actividadfisica]]="Ejercicio regular",seguimiento[[#This Row],[actividadfisica]]="Actividad deportiva"),"Sí","")</f>
        <v>Sí</v>
      </c>
    </row>
    <row r="1578" spans="1:21" x14ac:dyDescent="0.3">
      <c r="A1578" t="str">
        <f>VLOOKUP(B1578,pacientes_insertados[],2,)</f>
        <v>61e34256ec4ec02e84f5e0ca</v>
      </c>
      <c r="B1578">
        <f>seguimiento[[#This Row],[idpaciente]]</f>
        <v>685</v>
      </c>
      <c r="C1578">
        <f t="shared" si="24"/>
        <v>2019</v>
      </c>
      <c r="D1578" s="1">
        <f>seguimiento[[#This Row],[fecha]]</f>
        <v>43815</v>
      </c>
      <c r="E1578" t="str">
        <f>seguimiento[[#This Row],[institucion]]</f>
        <v>Hospital Sor Maria Ludovica de La Plata</v>
      </c>
      <c r="F1578" t="str">
        <f>seguimiento[[#This Row],[fallecimiento]]</f>
        <v>No</v>
      </c>
      <c r="K1578" t="str">
        <f>seguimiento[[#This Row],[coberturamedica]]</f>
        <v>Sí</v>
      </c>
      <c r="M1578" t="str">
        <f>seguimiento[[#This Row],[Embarazo]]</f>
        <v>No</v>
      </c>
      <c r="N1578" t="str">
        <f>seguimiento[[#This Row],[ncultivosanio]]</f>
        <v>6</v>
      </c>
      <c r="O1578" t="str">
        <f>IF(seguimiento[[#This Row],[curvaglucemia]]="","No realizada","Realizada")</f>
        <v>No realizada</v>
      </c>
      <c r="P1578" t="str">
        <f>IF(O1578="Realizada",seguimiento[[#This Row],[curvaglucemia]],"")</f>
        <v/>
      </c>
      <c r="Q1578" t="str">
        <f>IF(seguimiento[[#This Row],[vitaminaDRealizada]]="","",IF(seguimiento[[#This Row],[vitaminaDRealizada]]="No realizado","No realizada","Realizada"))</f>
        <v>No realizada</v>
      </c>
      <c r="R1578" t="str">
        <f>IF(Q1578="Realizada",seguimiento[[#This Row],[vitaminaDRealizada]],"")</f>
        <v/>
      </c>
      <c r="S1578" t="str">
        <f>IF(seguimiento[[#This Row],[ige]]="No realizada","No realizada",IF(seguimiento[[#This Row],[ige]]="","","Realizada"))</f>
        <v>No realizada</v>
      </c>
      <c r="T1578" t="str">
        <f>IF(S1578="Realizada",seguimiento[[#This Row],[ige]],"")</f>
        <v/>
      </c>
      <c r="U1578" t="str">
        <f>IF(OR(seguimiento[[#This Row],[actividadfisica]]="Ejercicio regular",seguimiento[[#This Row],[actividadfisica]]="Actividad deportiva"),"Sí","")</f>
        <v>Sí</v>
      </c>
    </row>
    <row r="1579" spans="1:21" x14ac:dyDescent="0.3">
      <c r="A1579" t="str">
        <f>VLOOKUP(B1579,pacientes_insertados[],2,)</f>
        <v>61e34254ec4ec02e84f5ddc0</v>
      </c>
      <c r="B1579">
        <f>seguimiento[[#This Row],[idpaciente]]</f>
        <v>686</v>
      </c>
      <c r="C1579">
        <f t="shared" si="24"/>
        <v>2012</v>
      </c>
      <c r="D1579" s="1">
        <f>seguimiento[[#This Row],[fecha]]</f>
        <v>41258</v>
      </c>
      <c r="E1579" t="str">
        <f>seguimiento[[#This Row],[institucion]]</f>
        <v>Hospital Sor Maria Ludovica de La Plata</v>
      </c>
      <c r="F1579" t="str">
        <f>seguimiento[[#This Row],[fallecimiento]]</f>
        <v>No</v>
      </c>
      <c r="I1579" t="str">
        <f>seguimiento[[#This Row],[educacion]]</f>
        <v>Primaria incompleta</v>
      </c>
      <c r="K1579" t="str">
        <f>seguimiento[[#This Row],[coberturamedica]]</f>
        <v>Sí</v>
      </c>
      <c r="M1579" t="str">
        <f>seguimiento[[#This Row],[Embarazo]]</f>
        <v>No</v>
      </c>
      <c r="N1579" t="str">
        <f>seguimiento[[#This Row],[ncultivosanio]]</f>
        <v>4</v>
      </c>
      <c r="O1579" t="str">
        <f>IF(seguimiento[[#This Row],[curvaglucemia]]="","No realizada","Realizada")</f>
        <v>No realizada</v>
      </c>
      <c r="P1579" t="str">
        <f>IF(O1579="Realizada",seguimiento[[#This Row],[curvaglucemia]],"")</f>
        <v/>
      </c>
      <c r="Q1579" t="str">
        <f>IF(seguimiento[[#This Row],[vitaminaDRealizada]]="","",IF(seguimiento[[#This Row],[vitaminaDRealizada]]="No realizado","No realizada","Realizada"))</f>
        <v/>
      </c>
      <c r="R1579" t="str">
        <f>IF(Q1579="Realizada",seguimiento[[#This Row],[vitaminaDRealizada]],"")</f>
        <v/>
      </c>
      <c r="S1579" t="str">
        <f>IF(seguimiento[[#This Row],[ige]]="No realizada","No realizada",IF(seguimiento[[#This Row],[ige]]="","","Realizada"))</f>
        <v>Realizada</v>
      </c>
      <c r="T1579" t="str">
        <f>IF(S1579="Realizada",seguimiento[[#This Row],[ige]],"")</f>
        <v>&lt; 500</v>
      </c>
      <c r="U1579" t="str">
        <f>IF(OR(seguimiento[[#This Row],[actividadfisica]]="Ejercicio regular",seguimiento[[#This Row],[actividadfisica]]="Actividad deportiva"),"Sí","")</f>
        <v>Sí</v>
      </c>
    </row>
    <row r="1580" spans="1:21" x14ac:dyDescent="0.3">
      <c r="A1580" t="str">
        <f>VLOOKUP(B1580,pacientes_insertados[],2,)</f>
        <v>61e34254ec4ec02e84f5ddc0</v>
      </c>
      <c r="B1580">
        <f>seguimiento[[#This Row],[idpaciente]]</f>
        <v>686</v>
      </c>
      <c r="C1580">
        <f t="shared" si="24"/>
        <v>2013</v>
      </c>
      <c r="D1580" s="1">
        <f>seguimiento[[#This Row],[fecha]]</f>
        <v>41619</v>
      </c>
      <c r="E1580" t="str">
        <f>seguimiento[[#This Row],[institucion]]</f>
        <v>Hospital Sor Maria Ludovica de La Plata</v>
      </c>
      <c r="F1580" t="str">
        <f>seguimiento[[#This Row],[fallecimiento]]</f>
        <v>No</v>
      </c>
      <c r="I1580" t="str">
        <f>seguimiento[[#This Row],[educacion]]</f>
        <v>Secundaria incompleta</v>
      </c>
      <c r="K1580" t="str">
        <f>seguimiento[[#This Row],[coberturamedica]]</f>
        <v>Sí</v>
      </c>
      <c r="M1580" t="str">
        <f>seguimiento[[#This Row],[Embarazo]]</f>
        <v>No</v>
      </c>
      <c r="N1580" t="str">
        <f>seguimiento[[#This Row],[ncultivosanio]]</f>
        <v>1</v>
      </c>
      <c r="O1580" t="str">
        <f>IF(seguimiento[[#This Row],[curvaglucemia]]="","No realizada","Realizada")</f>
        <v>No realizada</v>
      </c>
      <c r="P1580" t="str">
        <f>IF(O1580="Realizada",seguimiento[[#This Row],[curvaglucemia]],"")</f>
        <v/>
      </c>
      <c r="Q1580" t="str">
        <f>IF(seguimiento[[#This Row],[vitaminaDRealizada]]="","",IF(seguimiento[[#This Row],[vitaminaDRealizada]]="No realizado","No realizada","Realizada"))</f>
        <v/>
      </c>
      <c r="R1580" t="str">
        <f>IF(Q1580="Realizada",seguimiento[[#This Row],[vitaminaDRealizada]],"")</f>
        <v/>
      </c>
      <c r="S1580" t="str">
        <f>IF(seguimiento[[#This Row],[ige]]="No realizada","No realizada",IF(seguimiento[[#This Row],[ige]]="","","Realizada"))</f>
        <v>Realizada</v>
      </c>
      <c r="T1580" t="str">
        <f>IF(S1580="Realizada",seguimiento[[#This Row],[ige]],"")</f>
        <v>&lt; 500</v>
      </c>
      <c r="U1580" t="str">
        <f>IF(OR(seguimiento[[#This Row],[actividadfisica]]="Ejercicio regular",seguimiento[[#This Row],[actividadfisica]]="Actividad deportiva"),"Sí","")</f>
        <v/>
      </c>
    </row>
    <row r="1581" spans="1:21" x14ac:dyDescent="0.3">
      <c r="A1581" t="str">
        <f>VLOOKUP(B1581,pacientes_insertados[],2,)</f>
        <v>61e34254ec4ec02e84f5ddc0</v>
      </c>
      <c r="B1581">
        <f>seguimiento[[#This Row],[idpaciente]]</f>
        <v>686</v>
      </c>
      <c r="C1581">
        <f t="shared" si="24"/>
        <v>2014</v>
      </c>
      <c r="D1581" s="1">
        <f>seguimiento[[#This Row],[fecha]]</f>
        <v>41953</v>
      </c>
      <c r="E1581" t="str">
        <f>seguimiento[[#This Row],[institucion]]</f>
        <v>Hospital Sor Maria Ludovica de La Plata</v>
      </c>
      <c r="F1581" t="str">
        <f>seguimiento[[#This Row],[fallecimiento]]</f>
        <v>No</v>
      </c>
      <c r="I1581" t="str">
        <f>seguimiento[[#This Row],[educacion]]</f>
        <v>Primaria incompleta</v>
      </c>
      <c r="K1581" t="str">
        <f>seguimiento[[#This Row],[coberturamedica]]</f>
        <v>Sí</v>
      </c>
      <c r="M1581" t="str">
        <f>seguimiento[[#This Row],[Embarazo]]</f>
        <v>No</v>
      </c>
      <c r="N1581" t="str">
        <f>seguimiento[[#This Row],[ncultivosanio]]</f>
        <v>6</v>
      </c>
      <c r="O1581" t="str">
        <f>IF(seguimiento[[#This Row],[curvaglucemia]]="","No realizada","Realizada")</f>
        <v>No realizada</v>
      </c>
      <c r="P1581" t="str">
        <f>IF(O1581="Realizada",seguimiento[[#This Row],[curvaglucemia]],"")</f>
        <v/>
      </c>
      <c r="Q1581" t="str">
        <f>IF(seguimiento[[#This Row],[vitaminaDRealizada]]="","",IF(seguimiento[[#This Row],[vitaminaDRealizada]]="No realizado","No realizada","Realizada"))</f>
        <v/>
      </c>
      <c r="R1581" t="str">
        <f>IF(Q1581="Realizada",seguimiento[[#This Row],[vitaminaDRealizada]],"")</f>
        <v/>
      </c>
      <c r="S1581" t="str">
        <f>IF(seguimiento[[#This Row],[ige]]="No realizada","No realizada",IF(seguimiento[[#This Row],[ige]]="","","Realizada"))</f>
        <v>Realizada</v>
      </c>
      <c r="T1581" t="str">
        <f>IF(S1581="Realizada",seguimiento[[#This Row],[ige]],"")</f>
        <v>&lt; 500</v>
      </c>
      <c r="U1581" t="str">
        <f>IF(OR(seguimiento[[#This Row],[actividadfisica]]="Ejercicio regular",seguimiento[[#This Row],[actividadfisica]]="Actividad deportiva"),"Sí","")</f>
        <v>Sí</v>
      </c>
    </row>
    <row r="1582" spans="1:21" x14ac:dyDescent="0.3">
      <c r="A1582" t="str">
        <f>VLOOKUP(B1582,pacientes_insertados[],2,)</f>
        <v>61e34254ec4ec02e84f5ddc0</v>
      </c>
      <c r="B1582">
        <f>seguimiento[[#This Row],[idpaciente]]</f>
        <v>686</v>
      </c>
      <c r="C1582">
        <f t="shared" si="24"/>
        <v>2015</v>
      </c>
      <c r="D1582" s="1">
        <f>seguimiento[[#This Row],[fecha]]</f>
        <v>42239</v>
      </c>
      <c r="E1582" t="str">
        <f>seguimiento[[#This Row],[institucion]]</f>
        <v>Hospital Sor Maria Ludovica de La Plata</v>
      </c>
      <c r="F1582" t="str">
        <f>seguimiento[[#This Row],[fallecimiento]]</f>
        <v>No</v>
      </c>
      <c r="K1582" t="str">
        <f>seguimiento[[#This Row],[coberturamedica]]</f>
        <v>Sí</v>
      </c>
      <c r="M1582" t="str">
        <f>seguimiento[[#This Row],[Embarazo]]</f>
        <v>No</v>
      </c>
      <c r="N1582" t="str">
        <f>seguimiento[[#This Row],[ncultivosanio]]</f>
        <v>6</v>
      </c>
      <c r="O1582" t="str">
        <f>IF(seguimiento[[#This Row],[curvaglucemia]]="","No realizada","Realizada")</f>
        <v>No realizada</v>
      </c>
      <c r="P1582" t="str">
        <f>IF(O1582="Realizada",seguimiento[[#This Row],[curvaglucemia]],"")</f>
        <v/>
      </c>
      <c r="Q1582" t="str">
        <f>IF(seguimiento[[#This Row],[vitaminaDRealizada]]="","",IF(seguimiento[[#This Row],[vitaminaDRealizada]]="No realizado","No realizada","Realizada"))</f>
        <v>No realizada</v>
      </c>
      <c r="R1582" t="str">
        <f>IF(Q1582="Realizada",seguimiento[[#This Row],[vitaminaDRealizada]],"")</f>
        <v/>
      </c>
      <c r="S1582" t="str">
        <f>IF(seguimiento[[#This Row],[ige]]="No realizada","No realizada",IF(seguimiento[[#This Row],[ige]]="","","Realizada"))</f>
        <v>Realizada</v>
      </c>
      <c r="T1582" t="str">
        <f>IF(S1582="Realizada",seguimiento[[#This Row],[ige]],"")</f>
        <v>&lt; 500</v>
      </c>
      <c r="U1582" t="str">
        <f>IF(OR(seguimiento[[#This Row],[actividadfisica]]="Ejercicio regular",seguimiento[[#This Row],[actividadfisica]]="Actividad deportiva"),"Sí","")</f>
        <v>Sí</v>
      </c>
    </row>
    <row r="1583" spans="1:21" x14ac:dyDescent="0.3">
      <c r="A1583" t="str">
        <f>VLOOKUP(B1583,pacientes_insertados[],2,)</f>
        <v>61e34254ec4ec02e84f5ddc0</v>
      </c>
      <c r="B1583">
        <f>seguimiento[[#This Row],[idpaciente]]</f>
        <v>686</v>
      </c>
      <c r="C1583">
        <f t="shared" si="24"/>
        <v>2016</v>
      </c>
      <c r="D1583" s="1">
        <f>seguimiento[[#This Row],[fecha]]</f>
        <v>42698</v>
      </c>
      <c r="E1583" t="str">
        <f>seguimiento[[#This Row],[institucion]]</f>
        <v>Hospital Sor Maria Ludovica de La Plata</v>
      </c>
      <c r="F1583" t="str">
        <f>seguimiento[[#This Row],[fallecimiento]]</f>
        <v>No</v>
      </c>
      <c r="J1583" t="str">
        <f>seguimiento[[#This Row],[laboral]]</f>
        <v>No trabaja</v>
      </c>
      <c r="K1583" t="str">
        <f>seguimiento[[#This Row],[coberturamedica]]</f>
        <v>Sí</v>
      </c>
      <c r="L1583" t="str">
        <f>seguimiento[[#This Row],[ntratendovenosos]]</f>
        <v>1</v>
      </c>
      <c r="M1583" t="str">
        <f>seguimiento[[#This Row],[Embarazo]]</f>
        <v>No</v>
      </c>
      <c r="N1583" t="str">
        <f>seguimiento[[#This Row],[ncultivosanio]]</f>
        <v>6</v>
      </c>
      <c r="O1583" t="str">
        <f>IF(seguimiento[[#This Row],[curvaglucemia]]="","No realizada","Realizada")</f>
        <v>Realizada</v>
      </c>
      <c r="P1583" t="str">
        <f>IF(O1583="Realizada",seguimiento[[#This Row],[curvaglucemia]],"")</f>
        <v>Diabetes</v>
      </c>
      <c r="Q1583" t="str">
        <f>IF(seguimiento[[#This Row],[vitaminaDRealizada]]="","",IF(seguimiento[[#This Row],[vitaminaDRealizada]]="No realizado","No realizada","Realizada"))</f>
        <v>Realizada</v>
      </c>
      <c r="R1583" t="str">
        <f>IF(Q1583="Realizada",seguimiento[[#This Row],[vitaminaDRealizada]],"")</f>
        <v>Bajo</v>
      </c>
      <c r="S1583" t="str">
        <f>IF(seguimiento[[#This Row],[ige]]="No realizada","No realizada",IF(seguimiento[[#This Row],[ige]]="","","Realizada"))</f>
        <v/>
      </c>
      <c r="T1583" t="str">
        <f>IF(S1583="Realizada",seguimiento[[#This Row],[ige]],"")</f>
        <v/>
      </c>
      <c r="U1583" t="str">
        <f>IF(OR(seguimiento[[#This Row],[actividadfisica]]="Ejercicio regular",seguimiento[[#This Row],[actividadfisica]]="Actividad deportiva"),"Sí","")</f>
        <v>Sí</v>
      </c>
    </row>
    <row r="1584" spans="1:21" x14ac:dyDescent="0.3">
      <c r="A1584" t="str">
        <f>VLOOKUP(B1584,pacientes_insertados[],2,)</f>
        <v>61e34254ec4ec02e84f5ddc0</v>
      </c>
      <c r="B1584">
        <f>seguimiento[[#This Row],[idpaciente]]</f>
        <v>686</v>
      </c>
      <c r="C1584">
        <f t="shared" si="24"/>
        <v>2017</v>
      </c>
      <c r="D1584" s="1">
        <f>seguimiento[[#This Row],[fecha]]</f>
        <v>43084</v>
      </c>
      <c r="E1584" t="str">
        <f>seguimiento[[#This Row],[institucion]]</f>
        <v>Hospital Sor Maria Ludovica de La Plata</v>
      </c>
      <c r="F1584" t="str">
        <f>seguimiento[[#This Row],[fallecimiento]]</f>
        <v>No</v>
      </c>
      <c r="J1584" t="str">
        <f>seguimiento[[#This Row],[laboral]]</f>
        <v>No trabaja</v>
      </c>
      <c r="K1584" t="str">
        <f>seguimiento[[#This Row],[coberturamedica]]</f>
        <v>Sí</v>
      </c>
      <c r="M1584" t="str">
        <f>seguimiento[[#This Row],[Embarazo]]</f>
        <v>No</v>
      </c>
      <c r="N1584" t="str">
        <f>seguimiento[[#This Row],[ncultivosanio]]</f>
        <v>3</v>
      </c>
      <c r="O1584" t="str">
        <f>IF(seguimiento[[#This Row],[curvaglucemia]]="","No realizada","Realizada")</f>
        <v>No realizada</v>
      </c>
      <c r="P1584" t="str">
        <f>IF(O1584="Realizada",seguimiento[[#This Row],[curvaglucemia]],"")</f>
        <v/>
      </c>
      <c r="Q1584" t="str">
        <f>IF(seguimiento[[#This Row],[vitaminaDRealizada]]="","",IF(seguimiento[[#This Row],[vitaminaDRealizada]]="No realizado","No realizada","Realizada"))</f>
        <v>Realizada</v>
      </c>
      <c r="R1584" t="str">
        <f>IF(Q1584="Realizada",seguimiento[[#This Row],[vitaminaDRealizada]],"")</f>
        <v>Bajo</v>
      </c>
      <c r="S1584" t="str">
        <f>IF(seguimiento[[#This Row],[ige]]="No realizada","No realizada",IF(seguimiento[[#This Row],[ige]]="","","Realizada"))</f>
        <v>Realizada</v>
      </c>
      <c r="T1584" t="str">
        <f>IF(S1584="Realizada",seguimiento[[#This Row],[ige]],"")</f>
        <v>&lt; 500</v>
      </c>
      <c r="U1584" t="str">
        <f>IF(OR(seguimiento[[#This Row],[actividadfisica]]="Ejercicio regular",seguimiento[[#This Row],[actividadfisica]]="Actividad deportiva"),"Sí","")</f>
        <v/>
      </c>
    </row>
    <row r="1585" spans="1:21" x14ac:dyDescent="0.3">
      <c r="A1585" t="str">
        <f>VLOOKUP(B1585,pacientes_insertados[],2,)</f>
        <v>61e34254ec4ec02e84f5ddc0</v>
      </c>
      <c r="B1585">
        <f>seguimiento[[#This Row],[idpaciente]]</f>
        <v>686</v>
      </c>
      <c r="C1585">
        <f t="shared" si="24"/>
        <v>2018</v>
      </c>
      <c r="D1585" s="1">
        <f>seguimiento[[#This Row],[fecha]]</f>
        <v>43250</v>
      </c>
      <c r="E1585" t="str">
        <f>seguimiento[[#This Row],[institucion]]</f>
        <v>Hospital Sor Maria Ludovica de La Plata</v>
      </c>
      <c r="F1585" t="str">
        <f>seguimiento[[#This Row],[fallecimiento]]</f>
        <v>No</v>
      </c>
      <c r="K1585" t="str">
        <f>seguimiento[[#This Row],[coberturamedica]]</f>
        <v>Sí</v>
      </c>
      <c r="L1585" t="str">
        <f>seguimiento[[#This Row],[ntratendovenosos]]</f>
        <v>1</v>
      </c>
      <c r="M1585" t="str">
        <f>seguimiento[[#This Row],[Embarazo]]</f>
        <v>No</v>
      </c>
      <c r="N1585" t="str">
        <f>seguimiento[[#This Row],[ncultivosanio]]</f>
        <v>7</v>
      </c>
      <c r="O1585" t="str">
        <f>IF(seguimiento[[#This Row],[curvaglucemia]]="","No realizada","Realizada")</f>
        <v>Realizada</v>
      </c>
      <c r="P1585" t="str">
        <f>IF(O1585="Realizada",seguimiento[[#This Row],[curvaglucemia]],"")</f>
        <v>Intermedia</v>
      </c>
      <c r="Q1585" t="str">
        <f>IF(seguimiento[[#This Row],[vitaminaDRealizada]]="","",IF(seguimiento[[#This Row],[vitaminaDRealizada]]="No realizado","No realizada","Realizada"))</f>
        <v>Realizada</v>
      </c>
      <c r="R1585" t="str">
        <f>IF(Q1585="Realizada",seguimiento[[#This Row],[vitaminaDRealizada]],"")</f>
        <v>Bajo</v>
      </c>
      <c r="S1585" t="str">
        <f>IF(seguimiento[[#This Row],[ige]]="No realizada","No realizada",IF(seguimiento[[#This Row],[ige]]="","","Realizada"))</f>
        <v>No realizada</v>
      </c>
      <c r="T1585" t="str">
        <f>IF(S1585="Realizada",seguimiento[[#This Row],[ige]],"")</f>
        <v/>
      </c>
      <c r="U1585" t="str">
        <f>IF(OR(seguimiento[[#This Row],[actividadfisica]]="Ejercicio regular",seguimiento[[#This Row],[actividadfisica]]="Actividad deportiva"),"Sí","")</f>
        <v>Sí</v>
      </c>
    </row>
    <row r="1586" spans="1:21" x14ac:dyDescent="0.3">
      <c r="A1586" t="str">
        <f>VLOOKUP(B1586,pacientes_insertados[],2,)</f>
        <v>61e34254ec4ec02e84f5ddc0</v>
      </c>
      <c r="B1586">
        <f>seguimiento[[#This Row],[idpaciente]]</f>
        <v>686</v>
      </c>
      <c r="C1586">
        <f t="shared" si="24"/>
        <v>2019</v>
      </c>
      <c r="D1586" s="1">
        <f>seguimiento[[#This Row],[fecha]]</f>
        <v>43815</v>
      </c>
      <c r="E1586" t="str">
        <f>seguimiento[[#This Row],[institucion]]</f>
        <v>Hospital Sor Maria Ludovica de La Plata</v>
      </c>
      <c r="F1586" t="str">
        <f>seguimiento[[#This Row],[fallecimiento]]</f>
        <v>No</v>
      </c>
      <c r="K1586" t="str">
        <f>seguimiento[[#This Row],[coberturamedica]]</f>
        <v>Sí</v>
      </c>
      <c r="M1586" t="str">
        <f>seguimiento[[#This Row],[Embarazo]]</f>
        <v>No</v>
      </c>
      <c r="N1586" t="str">
        <f>seguimiento[[#This Row],[ncultivosanio]]</f>
        <v>2</v>
      </c>
      <c r="O1586" t="str">
        <f>IF(seguimiento[[#This Row],[curvaglucemia]]="","No realizada","Realizada")</f>
        <v>No realizada</v>
      </c>
      <c r="P1586" t="str">
        <f>IF(O1586="Realizada",seguimiento[[#This Row],[curvaglucemia]],"")</f>
        <v/>
      </c>
      <c r="Q1586" t="str">
        <f>IF(seguimiento[[#This Row],[vitaminaDRealizada]]="","",IF(seguimiento[[#This Row],[vitaminaDRealizada]]="No realizado","No realizada","Realizada"))</f>
        <v/>
      </c>
      <c r="R1586" t="str">
        <f>IF(Q1586="Realizada",seguimiento[[#This Row],[vitaminaDRealizada]],"")</f>
        <v/>
      </c>
      <c r="S1586" t="str">
        <f>IF(seguimiento[[#This Row],[ige]]="No realizada","No realizada",IF(seguimiento[[#This Row],[ige]]="","","Realizada"))</f>
        <v>Realizada</v>
      </c>
      <c r="T1586" t="str">
        <f>IF(S1586="Realizada",seguimiento[[#This Row],[ige]],"")</f>
        <v>&lt; 500</v>
      </c>
      <c r="U1586" t="str">
        <f>IF(OR(seguimiento[[#This Row],[actividadfisica]]="Ejercicio regular",seguimiento[[#This Row],[actividadfisica]]="Actividad deportiva"),"Sí","")</f>
        <v>Sí</v>
      </c>
    </row>
    <row r="1587" spans="1:21" x14ac:dyDescent="0.3">
      <c r="A1587" t="str">
        <f>VLOOKUP(B1587,pacientes_insertados[],2,)</f>
        <v>61e34254ec4ec02e84f5ddc1</v>
      </c>
      <c r="B1587">
        <f>seguimiento[[#This Row],[idpaciente]]</f>
        <v>687</v>
      </c>
      <c r="C1587">
        <f t="shared" si="24"/>
        <v>2012</v>
      </c>
      <c r="D1587" s="1">
        <f>seguimiento[[#This Row],[fecha]]</f>
        <v>41258</v>
      </c>
      <c r="E1587" t="str">
        <f>seguimiento[[#This Row],[institucion]]</f>
        <v>Hospital Sor Maria Ludovica de La Plata</v>
      </c>
      <c r="F1587" t="str">
        <f>seguimiento[[#This Row],[fallecimiento]]</f>
        <v>No</v>
      </c>
      <c r="I1587" t="str">
        <f>seguimiento[[#This Row],[educacion]]</f>
        <v>Primaria incompleta</v>
      </c>
      <c r="K1587" t="str">
        <f>seguimiento[[#This Row],[coberturamedica]]</f>
        <v>Sí</v>
      </c>
      <c r="M1587" t="str">
        <f>seguimiento[[#This Row],[Embarazo]]</f>
        <v>No</v>
      </c>
      <c r="N1587" t="str">
        <f>seguimiento[[#This Row],[ncultivosanio]]</f>
        <v>3</v>
      </c>
      <c r="O1587" t="str">
        <f>IF(seguimiento[[#This Row],[curvaglucemia]]="","No realizada","Realizada")</f>
        <v>No realizada</v>
      </c>
      <c r="P1587" t="str">
        <f>IF(O1587="Realizada",seguimiento[[#This Row],[curvaglucemia]],"")</f>
        <v/>
      </c>
      <c r="Q1587" t="str">
        <f>IF(seguimiento[[#This Row],[vitaminaDRealizada]]="","",IF(seguimiento[[#This Row],[vitaminaDRealizada]]="No realizado","No realizada","Realizada"))</f>
        <v/>
      </c>
      <c r="R1587" t="str">
        <f>IF(Q1587="Realizada",seguimiento[[#This Row],[vitaminaDRealizada]],"")</f>
        <v/>
      </c>
      <c r="S1587" t="str">
        <f>IF(seguimiento[[#This Row],[ige]]="No realizada","No realizada",IF(seguimiento[[#This Row],[ige]]="","","Realizada"))</f>
        <v>Realizada</v>
      </c>
      <c r="T1587" t="str">
        <f>IF(S1587="Realizada",seguimiento[[#This Row],[ige]],"")</f>
        <v>&lt; 500</v>
      </c>
      <c r="U1587" t="str">
        <f>IF(OR(seguimiento[[#This Row],[actividadfisica]]="Ejercicio regular",seguimiento[[#This Row],[actividadfisica]]="Actividad deportiva"),"Sí","")</f>
        <v/>
      </c>
    </row>
    <row r="1588" spans="1:21" x14ac:dyDescent="0.3">
      <c r="A1588" t="str">
        <f>VLOOKUP(B1588,pacientes_insertados[],2,)</f>
        <v>61e34254ec4ec02e84f5ddc1</v>
      </c>
      <c r="B1588">
        <f>seguimiento[[#This Row],[idpaciente]]</f>
        <v>687</v>
      </c>
      <c r="C1588">
        <f t="shared" si="24"/>
        <v>2013</v>
      </c>
      <c r="D1588" s="1">
        <f>seguimiento[[#This Row],[fecha]]</f>
        <v>41619</v>
      </c>
      <c r="E1588" t="str">
        <f>seguimiento[[#This Row],[institucion]]</f>
        <v>Hospital Sor Maria Ludovica de La Plata</v>
      </c>
      <c r="F1588" t="str">
        <f>seguimiento[[#This Row],[fallecimiento]]</f>
        <v>No</v>
      </c>
      <c r="K1588" t="str">
        <f>seguimiento[[#This Row],[coberturamedica]]</f>
        <v>Sí</v>
      </c>
      <c r="M1588" t="str">
        <f>seguimiento[[#This Row],[Embarazo]]</f>
        <v>No</v>
      </c>
      <c r="N1588" t="str">
        <f>seguimiento[[#This Row],[ncultivosanio]]</f>
        <v>2</v>
      </c>
      <c r="O1588" t="str">
        <f>IF(seguimiento[[#This Row],[curvaglucemia]]="","No realizada","Realizada")</f>
        <v>No realizada</v>
      </c>
      <c r="P1588" t="str">
        <f>IF(O1588="Realizada",seguimiento[[#This Row],[curvaglucemia]],"")</f>
        <v/>
      </c>
      <c r="Q1588" t="str">
        <f>IF(seguimiento[[#This Row],[vitaminaDRealizada]]="","",IF(seguimiento[[#This Row],[vitaminaDRealizada]]="No realizado","No realizada","Realizada"))</f>
        <v/>
      </c>
      <c r="R1588" t="str">
        <f>IF(Q1588="Realizada",seguimiento[[#This Row],[vitaminaDRealizada]],"")</f>
        <v/>
      </c>
      <c r="S1588" t="str">
        <f>IF(seguimiento[[#This Row],[ige]]="No realizada","No realizada",IF(seguimiento[[#This Row],[ige]]="","","Realizada"))</f>
        <v>Realizada</v>
      </c>
      <c r="T1588" t="str">
        <f>IF(S1588="Realizada",seguimiento[[#This Row],[ige]],"")</f>
        <v>&lt; 500</v>
      </c>
      <c r="U1588" t="str">
        <f>IF(OR(seguimiento[[#This Row],[actividadfisica]]="Ejercicio regular",seguimiento[[#This Row],[actividadfisica]]="Actividad deportiva"),"Sí","")</f>
        <v>Sí</v>
      </c>
    </row>
    <row r="1589" spans="1:21" x14ac:dyDescent="0.3">
      <c r="A1589" t="str">
        <f>VLOOKUP(B1589,pacientes_insertados[],2,)</f>
        <v>61e34254ec4ec02e84f5ddc1</v>
      </c>
      <c r="B1589">
        <f>seguimiento[[#This Row],[idpaciente]]</f>
        <v>687</v>
      </c>
      <c r="C1589">
        <f t="shared" si="24"/>
        <v>2014</v>
      </c>
      <c r="D1589" s="1">
        <f>seguimiento[[#This Row],[fecha]]</f>
        <v>41975</v>
      </c>
      <c r="E1589" t="str">
        <f>seguimiento[[#This Row],[institucion]]</f>
        <v>Hospital Sor Maria Ludovica de La Plata</v>
      </c>
      <c r="F1589" t="str">
        <f>seguimiento[[#This Row],[fallecimiento]]</f>
        <v>No</v>
      </c>
      <c r="K1589" t="str">
        <f>seguimiento[[#This Row],[coberturamedica]]</f>
        <v>Sí</v>
      </c>
      <c r="M1589" t="str">
        <f>seguimiento[[#This Row],[Embarazo]]</f>
        <v>No</v>
      </c>
      <c r="N1589" t="str">
        <f>seguimiento[[#This Row],[ncultivosanio]]</f>
        <v>2</v>
      </c>
      <c r="O1589" t="str">
        <f>IF(seguimiento[[#This Row],[curvaglucemia]]="","No realizada","Realizada")</f>
        <v>No realizada</v>
      </c>
      <c r="P1589" t="str">
        <f>IF(O1589="Realizada",seguimiento[[#This Row],[curvaglucemia]],"")</f>
        <v/>
      </c>
      <c r="Q1589" t="str">
        <f>IF(seguimiento[[#This Row],[vitaminaDRealizada]]="","",IF(seguimiento[[#This Row],[vitaminaDRealizada]]="No realizado","No realizada","Realizada"))</f>
        <v/>
      </c>
      <c r="R1589" t="str">
        <f>IF(Q1589="Realizada",seguimiento[[#This Row],[vitaminaDRealizada]],"")</f>
        <v/>
      </c>
      <c r="S1589" t="str">
        <f>IF(seguimiento[[#This Row],[ige]]="No realizada","No realizada",IF(seguimiento[[#This Row],[ige]]="","","Realizada"))</f>
        <v>Realizada</v>
      </c>
      <c r="T1589" t="str">
        <f>IF(S1589="Realizada",seguimiento[[#This Row],[ige]],"")</f>
        <v>&lt; 500</v>
      </c>
      <c r="U1589" t="str">
        <f>IF(OR(seguimiento[[#This Row],[actividadfisica]]="Ejercicio regular",seguimiento[[#This Row],[actividadfisica]]="Actividad deportiva"),"Sí","")</f>
        <v>Sí</v>
      </c>
    </row>
    <row r="1590" spans="1:21" x14ac:dyDescent="0.3">
      <c r="A1590" t="str">
        <f>VLOOKUP(B1590,pacientes_insertados[],2,)</f>
        <v>61e34254ec4ec02e84f5ddc1</v>
      </c>
      <c r="B1590">
        <f>seguimiento[[#This Row],[idpaciente]]</f>
        <v>687</v>
      </c>
      <c r="C1590">
        <f t="shared" si="24"/>
        <v>2015</v>
      </c>
      <c r="D1590" s="1">
        <f>seguimiento[[#This Row],[fecha]]</f>
        <v>42239</v>
      </c>
      <c r="E1590" t="str">
        <f>seguimiento[[#This Row],[institucion]]</f>
        <v>Hospital Sor Maria Ludovica de La Plata</v>
      </c>
      <c r="F1590" t="str">
        <f>seguimiento[[#This Row],[fallecimiento]]</f>
        <v>No</v>
      </c>
      <c r="K1590" t="str">
        <f>seguimiento[[#This Row],[coberturamedica]]</f>
        <v>Sí</v>
      </c>
      <c r="M1590" t="str">
        <f>seguimiento[[#This Row],[Embarazo]]</f>
        <v>No</v>
      </c>
      <c r="N1590" t="str">
        <f>seguimiento[[#This Row],[ncultivosanio]]</f>
        <v>1</v>
      </c>
      <c r="O1590" t="str">
        <f>IF(seguimiento[[#This Row],[curvaglucemia]]="","No realizada","Realizada")</f>
        <v>No realizada</v>
      </c>
      <c r="P1590" t="str">
        <f>IF(O1590="Realizada",seguimiento[[#This Row],[curvaglucemia]],"")</f>
        <v/>
      </c>
      <c r="Q1590" t="str">
        <f>IF(seguimiento[[#This Row],[vitaminaDRealizada]]="","",IF(seguimiento[[#This Row],[vitaminaDRealizada]]="No realizado","No realizada","Realizada"))</f>
        <v>No realizada</v>
      </c>
      <c r="R1590" t="str">
        <f>IF(Q1590="Realizada",seguimiento[[#This Row],[vitaminaDRealizada]],"")</f>
        <v/>
      </c>
      <c r="S1590" t="str">
        <f>IF(seguimiento[[#This Row],[ige]]="No realizada","No realizada",IF(seguimiento[[#This Row],[ige]]="","","Realizada"))</f>
        <v>Realizada</v>
      </c>
      <c r="T1590" t="str">
        <f>IF(S1590="Realizada",seguimiento[[#This Row],[ige]],"")</f>
        <v>&lt; 500</v>
      </c>
      <c r="U1590" t="str">
        <f>IF(OR(seguimiento[[#This Row],[actividadfisica]]="Ejercicio regular",seguimiento[[#This Row],[actividadfisica]]="Actividad deportiva"),"Sí","")</f>
        <v>Sí</v>
      </c>
    </row>
    <row r="1591" spans="1:21" x14ac:dyDescent="0.3">
      <c r="A1591" t="str">
        <f>VLOOKUP(B1591,pacientes_insertados[],2,)</f>
        <v>61e34254ec4ec02e84f5ddc1</v>
      </c>
      <c r="B1591">
        <f>seguimiento[[#This Row],[idpaciente]]</f>
        <v>687</v>
      </c>
      <c r="C1591">
        <f t="shared" si="24"/>
        <v>2016</v>
      </c>
      <c r="D1591" s="1">
        <f>seguimiento[[#This Row],[fecha]]</f>
        <v>42562</v>
      </c>
      <c r="E1591" t="str">
        <f>seguimiento[[#This Row],[institucion]]</f>
        <v>Hospital Sor Maria Ludovica de La Plata</v>
      </c>
      <c r="F1591" t="str">
        <f>seguimiento[[#This Row],[fallecimiento]]</f>
        <v>No</v>
      </c>
      <c r="J1591" t="str">
        <f>seguimiento[[#This Row],[laboral]]</f>
        <v>No trabaja</v>
      </c>
      <c r="K1591" t="str">
        <f>seguimiento[[#This Row],[coberturamedica]]</f>
        <v>Sí</v>
      </c>
      <c r="O1591" t="str">
        <f>IF(seguimiento[[#This Row],[curvaglucemia]]="","No realizada","Realizada")</f>
        <v>No realizada</v>
      </c>
      <c r="P1591" t="str">
        <f>IF(O1591="Realizada",seguimiento[[#This Row],[curvaglucemia]],"")</f>
        <v/>
      </c>
      <c r="Q1591" t="str">
        <f>IF(seguimiento[[#This Row],[vitaminaDRealizada]]="","",IF(seguimiento[[#This Row],[vitaminaDRealizada]]="No realizado","No realizada","Realizada"))</f>
        <v>No realizada</v>
      </c>
      <c r="R1591" t="str">
        <f>IF(Q1591="Realizada",seguimiento[[#This Row],[vitaminaDRealizada]],"")</f>
        <v/>
      </c>
      <c r="S1591" t="str">
        <f>IF(seguimiento[[#This Row],[ige]]="No realizada","No realizada",IF(seguimiento[[#This Row],[ige]]="","","Realizada"))</f>
        <v>No realizada</v>
      </c>
      <c r="T1591" t="str">
        <f>IF(S1591="Realizada",seguimiento[[#This Row],[ige]],"")</f>
        <v/>
      </c>
      <c r="U1591" t="str">
        <f>IF(OR(seguimiento[[#This Row],[actividadfisica]]="Ejercicio regular",seguimiento[[#This Row],[actividadfisica]]="Actividad deportiva"),"Sí","")</f>
        <v>Sí</v>
      </c>
    </row>
    <row r="1592" spans="1:21" x14ac:dyDescent="0.3">
      <c r="A1592" t="str">
        <f>VLOOKUP(B1592,pacientes_insertados[],2,)</f>
        <v>61e34254ec4ec02e84f5ddc1</v>
      </c>
      <c r="B1592">
        <f>seguimiento[[#This Row],[idpaciente]]</f>
        <v>687</v>
      </c>
      <c r="C1592">
        <f t="shared" si="24"/>
        <v>2017</v>
      </c>
      <c r="D1592" s="1">
        <f>seguimiento[[#This Row],[fecha]]</f>
        <v>43083</v>
      </c>
      <c r="E1592" t="str">
        <f>seguimiento[[#This Row],[institucion]]</f>
        <v>Hospital Sor Maria Ludovica de La Plata</v>
      </c>
      <c r="F1592" t="str">
        <f>seguimiento[[#This Row],[fallecimiento]]</f>
        <v>No</v>
      </c>
      <c r="K1592" t="str">
        <f>seguimiento[[#This Row],[coberturamedica]]</f>
        <v>Sí</v>
      </c>
      <c r="M1592" t="str">
        <f>seguimiento[[#This Row],[Embarazo]]</f>
        <v>No</v>
      </c>
      <c r="N1592" t="str">
        <f>seguimiento[[#This Row],[ncultivosanio]]</f>
        <v>1</v>
      </c>
      <c r="O1592" t="str">
        <f>IF(seguimiento[[#This Row],[curvaglucemia]]="","No realizada","Realizada")</f>
        <v>No realizada</v>
      </c>
      <c r="P1592" t="str">
        <f>IF(O1592="Realizada",seguimiento[[#This Row],[curvaglucemia]],"")</f>
        <v/>
      </c>
      <c r="Q1592" t="str">
        <f>IF(seguimiento[[#This Row],[vitaminaDRealizada]]="","",IF(seguimiento[[#This Row],[vitaminaDRealizada]]="No realizado","No realizada","Realizada"))</f>
        <v>No realizada</v>
      </c>
      <c r="R1592" t="str">
        <f>IF(Q1592="Realizada",seguimiento[[#This Row],[vitaminaDRealizada]],"")</f>
        <v/>
      </c>
      <c r="S1592" t="str">
        <f>IF(seguimiento[[#This Row],[ige]]="No realizada","No realizada",IF(seguimiento[[#This Row],[ige]]="","","Realizada"))</f>
        <v>No realizada</v>
      </c>
      <c r="T1592" t="str">
        <f>IF(S1592="Realizada",seguimiento[[#This Row],[ige]],"")</f>
        <v/>
      </c>
      <c r="U1592" t="str">
        <f>IF(OR(seguimiento[[#This Row],[actividadfisica]]="Ejercicio regular",seguimiento[[#This Row],[actividadfisica]]="Actividad deportiva"),"Sí","")</f>
        <v/>
      </c>
    </row>
    <row r="1593" spans="1:21" x14ac:dyDescent="0.3">
      <c r="A1593" t="str">
        <f>VLOOKUP(B1593,pacientes_insertados[],2,)</f>
        <v>61e34254ec4ec02e84f5ddc1</v>
      </c>
      <c r="B1593">
        <f>seguimiento[[#This Row],[idpaciente]]</f>
        <v>687</v>
      </c>
      <c r="C1593">
        <f t="shared" si="24"/>
        <v>2018</v>
      </c>
      <c r="D1593" s="1">
        <f>seguimiento[[#This Row],[fecha]]</f>
        <v>43250</v>
      </c>
      <c r="E1593" t="str">
        <f>seguimiento[[#This Row],[institucion]]</f>
        <v>Hospital Sor Maria Ludovica de La Plata</v>
      </c>
      <c r="F1593" t="str">
        <f>seguimiento[[#This Row],[fallecimiento]]</f>
        <v>No</v>
      </c>
      <c r="K1593" t="str">
        <f>seguimiento[[#This Row],[coberturamedica]]</f>
        <v>Sí</v>
      </c>
      <c r="N1593" t="str">
        <f>seguimiento[[#This Row],[ncultivosanio]]</f>
        <v>2</v>
      </c>
      <c r="O1593" t="str">
        <f>IF(seguimiento[[#This Row],[curvaglucemia]]="","No realizada","Realizada")</f>
        <v>No realizada</v>
      </c>
      <c r="P1593" t="str">
        <f>IF(O1593="Realizada",seguimiento[[#This Row],[curvaglucemia]],"")</f>
        <v/>
      </c>
      <c r="Q1593" t="str">
        <f>IF(seguimiento[[#This Row],[vitaminaDRealizada]]="","",IF(seguimiento[[#This Row],[vitaminaDRealizada]]="No realizado","No realizada","Realizada"))</f>
        <v>No realizada</v>
      </c>
      <c r="R1593" t="str">
        <f>IF(Q1593="Realizada",seguimiento[[#This Row],[vitaminaDRealizada]],"")</f>
        <v/>
      </c>
      <c r="S1593" t="str">
        <f>IF(seguimiento[[#This Row],[ige]]="No realizada","No realizada",IF(seguimiento[[#This Row],[ige]]="","","Realizada"))</f>
        <v>No realizada</v>
      </c>
      <c r="T1593" t="str">
        <f>IF(S1593="Realizada",seguimiento[[#This Row],[ige]],"")</f>
        <v/>
      </c>
      <c r="U1593" t="str">
        <f>IF(OR(seguimiento[[#This Row],[actividadfisica]]="Ejercicio regular",seguimiento[[#This Row],[actividadfisica]]="Actividad deportiva"),"Sí","")</f>
        <v>Sí</v>
      </c>
    </row>
    <row r="1594" spans="1:21" x14ac:dyDescent="0.3">
      <c r="A1594" t="str">
        <f>VLOOKUP(B1594,pacientes_insertados[],2,)</f>
        <v>61e34254ec4ec02e84f5ddc2</v>
      </c>
      <c r="B1594">
        <f>seguimiento[[#This Row],[idpaciente]]</f>
        <v>688</v>
      </c>
      <c r="C1594">
        <f t="shared" si="24"/>
        <v>2012</v>
      </c>
      <c r="D1594" s="1">
        <f>seguimiento[[#This Row],[fecha]]</f>
        <v>41258</v>
      </c>
      <c r="E1594" t="str">
        <f>seguimiento[[#This Row],[institucion]]</f>
        <v>Hospital Sor Maria Ludovica de La Plata</v>
      </c>
      <c r="F1594" t="str">
        <f>seguimiento[[#This Row],[fallecimiento]]</f>
        <v>No</v>
      </c>
      <c r="I1594" t="str">
        <f>seguimiento[[#This Row],[educacion]]</f>
        <v>Secundaria incompleta</v>
      </c>
      <c r="J1594" t="str">
        <f>seguimiento[[#This Row],[laboral]]</f>
        <v>No trabaja</v>
      </c>
      <c r="K1594" t="str">
        <f>seguimiento[[#This Row],[coberturamedica]]</f>
        <v>Sí</v>
      </c>
      <c r="M1594" t="str">
        <f>seguimiento[[#This Row],[Embarazo]]</f>
        <v>No</v>
      </c>
      <c r="N1594" t="str">
        <f>seguimiento[[#This Row],[ncultivosanio]]</f>
        <v>1</v>
      </c>
      <c r="O1594" t="str">
        <f>IF(seguimiento[[#This Row],[curvaglucemia]]="","No realizada","Realizada")</f>
        <v>No realizada</v>
      </c>
      <c r="P1594" t="str">
        <f>IF(O1594="Realizada",seguimiento[[#This Row],[curvaglucemia]],"")</f>
        <v/>
      </c>
      <c r="Q1594" t="str">
        <f>IF(seguimiento[[#This Row],[vitaminaDRealizada]]="","",IF(seguimiento[[#This Row],[vitaminaDRealizada]]="No realizado","No realizada","Realizada"))</f>
        <v/>
      </c>
      <c r="R1594" t="str">
        <f>IF(Q1594="Realizada",seguimiento[[#This Row],[vitaminaDRealizada]],"")</f>
        <v/>
      </c>
      <c r="S1594" t="str">
        <f>IF(seguimiento[[#This Row],[ige]]="No realizada","No realizada",IF(seguimiento[[#This Row],[ige]]="","","Realizada"))</f>
        <v>Realizada</v>
      </c>
      <c r="T1594" t="str">
        <f>IF(S1594="Realizada",seguimiento[[#This Row],[ige]],"")</f>
        <v>&lt; 500</v>
      </c>
      <c r="U1594" t="str">
        <f>IF(OR(seguimiento[[#This Row],[actividadfisica]]="Ejercicio regular",seguimiento[[#This Row],[actividadfisica]]="Actividad deportiva"),"Sí","")</f>
        <v>Sí</v>
      </c>
    </row>
    <row r="1595" spans="1:21" x14ac:dyDescent="0.3">
      <c r="A1595" t="str">
        <f>VLOOKUP(B1595,pacientes_insertados[],2,)</f>
        <v>61e34254ec4ec02e84f5ddc3</v>
      </c>
      <c r="B1595">
        <f>seguimiento[[#This Row],[idpaciente]]</f>
        <v>689</v>
      </c>
      <c r="C1595">
        <f t="shared" si="24"/>
        <v>2012</v>
      </c>
      <c r="D1595" s="1">
        <f>seguimiento[[#This Row],[fecha]]</f>
        <v>41197</v>
      </c>
      <c r="E1595" t="str">
        <f>seguimiento[[#This Row],[institucion]]</f>
        <v>Hospital Sor Maria Ludovica de La Plata</v>
      </c>
      <c r="F1595" t="str">
        <f>seguimiento[[#This Row],[fallecimiento]]</f>
        <v>No</v>
      </c>
      <c r="I1595" t="str">
        <f>seguimiento[[#This Row],[educacion]]</f>
        <v>Primaria completa</v>
      </c>
      <c r="K1595" t="str">
        <f>seguimiento[[#This Row],[coberturamedica]]</f>
        <v>Sí</v>
      </c>
      <c r="M1595" t="str">
        <f>seguimiento[[#This Row],[Embarazo]]</f>
        <v>No</v>
      </c>
      <c r="N1595" t="str">
        <f>seguimiento[[#This Row],[ncultivosanio]]</f>
        <v>2</v>
      </c>
      <c r="O1595" t="str">
        <f>IF(seguimiento[[#This Row],[curvaglucemia]]="","No realizada","Realizada")</f>
        <v>No realizada</v>
      </c>
      <c r="P1595" t="str">
        <f>IF(O1595="Realizada",seguimiento[[#This Row],[curvaglucemia]],"")</f>
        <v/>
      </c>
      <c r="Q1595" t="str">
        <f>IF(seguimiento[[#This Row],[vitaminaDRealizada]]="","",IF(seguimiento[[#This Row],[vitaminaDRealizada]]="No realizado","No realizada","Realizada"))</f>
        <v/>
      </c>
      <c r="R1595" t="str">
        <f>IF(Q1595="Realizada",seguimiento[[#This Row],[vitaminaDRealizada]],"")</f>
        <v/>
      </c>
      <c r="S1595" t="str">
        <f>IF(seguimiento[[#This Row],[ige]]="No realizada","No realizada",IF(seguimiento[[#This Row],[ige]]="","","Realizada"))</f>
        <v>Realizada</v>
      </c>
      <c r="T1595" t="str">
        <f>IF(S1595="Realizada",seguimiento[[#This Row],[ige]],"")</f>
        <v>&lt; 500</v>
      </c>
      <c r="U1595" t="str">
        <f>IF(OR(seguimiento[[#This Row],[actividadfisica]]="Ejercicio regular",seguimiento[[#This Row],[actividadfisica]]="Actividad deportiva"),"Sí","")</f>
        <v>Sí</v>
      </c>
    </row>
    <row r="1596" spans="1:21" x14ac:dyDescent="0.3">
      <c r="A1596" t="str">
        <f>VLOOKUP(B1596,pacientes_insertados[],2,)</f>
        <v>61e34254ec4ec02e84f5ddc3</v>
      </c>
      <c r="B1596">
        <f>seguimiento[[#This Row],[idpaciente]]</f>
        <v>689</v>
      </c>
      <c r="C1596">
        <f t="shared" si="24"/>
        <v>2013</v>
      </c>
      <c r="D1596" s="1">
        <f>seguimiento[[#This Row],[fecha]]</f>
        <v>41589</v>
      </c>
      <c r="E1596" t="str">
        <f>seguimiento[[#This Row],[institucion]]</f>
        <v>Hospital Sor Maria Ludovica de La Plata</v>
      </c>
      <c r="F1596" t="str">
        <f>seguimiento[[#This Row],[fallecimiento]]</f>
        <v>No</v>
      </c>
      <c r="J1596" t="str">
        <f>seguimiento[[#This Row],[laboral]]</f>
        <v>No trabaja</v>
      </c>
      <c r="K1596" t="str">
        <f>seguimiento[[#This Row],[coberturamedica]]</f>
        <v>Sí</v>
      </c>
      <c r="M1596" t="str">
        <f>seguimiento[[#This Row],[Embarazo]]</f>
        <v>No</v>
      </c>
      <c r="N1596" t="str">
        <f>seguimiento[[#This Row],[ncultivosanio]]</f>
        <v>1</v>
      </c>
      <c r="O1596" t="str">
        <f>IF(seguimiento[[#This Row],[curvaglucemia]]="","No realizada","Realizada")</f>
        <v>No realizada</v>
      </c>
      <c r="P1596" t="str">
        <f>IF(O1596="Realizada",seguimiento[[#This Row],[curvaglucemia]],"")</f>
        <v/>
      </c>
      <c r="Q1596" t="str">
        <f>IF(seguimiento[[#This Row],[vitaminaDRealizada]]="","",IF(seguimiento[[#This Row],[vitaminaDRealizada]]="No realizado","No realizada","Realizada"))</f>
        <v/>
      </c>
      <c r="R1596" t="str">
        <f>IF(Q1596="Realizada",seguimiento[[#This Row],[vitaminaDRealizada]],"")</f>
        <v/>
      </c>
      <c r="S1596" t="str">
        <f>IF(seguimiento[[#This Row],[ige]]="No realizada","No realizada",IF(seguimiento[[#This Row],[ige]]="","","Realizada"))</f>
        <v>Realizada</v>
      </c>
      <c r="T1596" t="str">
        <f>IF(S1596="Realizada",seguimiento[[#This Row],[ige]],"")</f>
        <v>&lt; 500</v>
      </c>
      <c r="U1596" t="str">
        <f>IF(OR(seguimiento[[#This Row],[actividadfisica]]="Ejercicio regular",seguimiento[[#This Row],[actividadfisica]]="Actividad deportiva"),"Sí","")</f>
        <v>Sí</v>
      </c>
    </row>
    <row r="1597" spans="1:21" x14ac:dyDescent="0.3">
      <c r="A1597" t="str">
        <f>VLOOKUP(B1597,pacientes_insertados[],2,)</f>
        <v>61e34254ec4ec02e84f5ddc3</v>
      </c>
      <c r="B1597">
        <f>seguimiento[[#This Row],[idpaciente]]</f>
        <v>689</v>
      </c>
      <c r="C1597">
        <f t="shared" si="24"/>
        <v>2015</v>
      </c>
      <c r="D1597" s="1">
        <f>seguimiento[[#This Row],[fecha]]</f>
        <v>42239</v>
      </c>
      <c r="E1597" t="str">
        <f>seguimiento[[#This Row],[institucion]]</f>
        <v>Hospital Sor Maria Ludovica de La Plata</v>
      </c>
      <c r="F1597" t="str">
        <f>seguimiento[[#This Row],[fallecimiento]]</f>
        <v>No</v>
      </c>
      <c r="K1597" t="str">
        <f>seguimiento[[#This Row],[coberturamedica]]</f>
        <v>Sí</v>
      </c>
      <c r="M1597" t="str">
        <f>seguimiento[[#This Row],[Embarazo]]</f>
        <v>No</v>
      </c>
      <c r="N1597" t="str">
        <f>seguimiento[[#This Row],[ncultivosanio]]</f>
        <v>1</v>
      </c>
      <c r="O1597" t="str">
        <f>IF(seguimiento[[#This Row],[curvaglucemia]]="","No realizada","Realizada")</f>
        <v>No realizada</v>
      </c>
      <c r="P1597" t="str">
        <f>IF(O1597="Realizada",seguimiento[[#This Row],[curvaglucemia]],"")</f>
        <v/>
      </c>
      <c r="Q1597" t="str">
        <f>IF(seguimiento[[#This Row],[vitaminaDRealizada]]="","",IF(seguimiento[[#This Row],[vitaminaDRealizada]]="No realizado","No realizada","Realizada"))</f>
        <v>No realizada</v>
      </c>
      <c r="R1597" t="str">
        <f>IF(Q1597="Realizada",seguimiento[[#This Row],[vitaminaDRealizada]],"")</f>
        <v/>
      </c>
      <c r="S1597" t="str">
        <f>IF(seguimiento[[#This Row],[ige]]="No realizada","No realizada",IF(seguimiento[[#This Row],[ige]]="","","Realizada"))</f>
        <v>Realizada</v>
      </c>
      <c r="T1597" t="str">
        <f>IF(S1597="Realizada",seguimiento[[#This Row],[ige]],"")</f>
        <v>&lt; 500</v>
      </c>
      <c r="U1597" t="str">
        <f>IF(OR(seguimiento[[#This Row],[actividadfisica]]="Ejercicio regular",seguimiento[[#This Row],[actividadfisica]]="Actividad deportiva"),"Sí","")</f>
        <v/>
      </c>
    </row>
    <row r="1598" spans="1:21" x14ac:dyDescent="0.3">
      <c r="A1598" t="str">
        <f>VLOOKUP(B1598,pacientes_insertados[],2,)</f>
        <v>61e34254ec4ec02e84f5ddc3</v>
      </c>
      <c r="B1598">
        <f>seguimiento[[#This Row],[idpaciente]]</f>
        <v>689</v>
      </c>
      <c r="C1598">
        <f t="shared" si="24"/>
        <v>2016</v>
      </c>
      <c r="D1598" s="1">
        <f>seguimiento[[#This Row],[fecha]]</f>
        <v>42435</v>
      </c>
      <c r="E1598" t="str">
        <f>seguimiento[[#This Row],[institucion]]</f>
        <v>Hospital Sor Maria Ludovica de La Plata</v>
      </c>
      <c r="F1598" t="str">
        <f>seguimiento[[#This Row],[fallecimiento]]</f>
        <v>No</v>
      </c>
      <c r="J1598" t="str">
        <f>seguimiento[[#This Row],[laboral]]</f>
        <v>No trabaja</v>
      </c>
      <c r="K1598" t="str">
        <f>seguimiento[[#This Row],[coberturamedica]]</f>
        <v>Sí</v>
      </c>
      <c r="M1598" t="str">
        <f>seguimiento[[#This Row],[Embarazo]]</f>
        <v>No</v>
      </c>
      <c r="N1598" t="str">
        <f>seguimiento[[#This Row],[ncultivosanio]]</f>
        <v>1</v>
      </c>
      <c r="O1598" t="str">
        <f>IF(seguimiento[[#This Row],[curvaglucemia]]="","No realizada","Realizada")</f>
        <v>No realizada</v>
      </c>
      <c r="P1598" t="str">
        <f>IF(O1598="Realizada",seguimiento[[#This Row],[curvaglucemia]],"")</f>
        <v/>
      </c>
      <c r="Q1598" t="str">
        <f>IF(seguimiento[[#This Row],[vitaminaDRealizada]]="","",IF(seguimiento[[#This Row],[vitaminaDRealizada]]="No realizado","No realizada","Realizada"))</f>
        <v>No realizada</v>
      </c>
      <c r="R1598" t="str">
        <f>IF(Q1598="Realizada",seguimiento[[#This Row],[vitaminaDRealizada]],"")</f>
        <v/>
      </c>
      <c r="S1598" t="str">
        <f>IF(seguimiento[[#This Row],[ige]]="No realizada","No realizada",IF(seguimiento[[#This Row],[ige]]="","","Realizada"))</f>
        <v>No realizada</v>
      </c>
      <c r="T1598" t="str">
        <f>IF(S1598="Realizada",seguimiento[[#This Row],[ige]],"")</f>
        <v/>
      </c>
      <c r="U1598" t="str">
        <f>IF(OR(seguimiento[[#This Row],[actividadfisica]]="Ejercicio regular",seguimiento[[#This Row],[actividadfisica]]="Actividad deportiva"),"Sí","")</f>
        <v/>
      </c>
    </row>
    <row r="1599" spans="1:21" x14ac:dyDescent="0.3">
      <c r="A1599" t="str">
        <f>VLOOKUP(B1599,pacientes_insertados[],2,)</f>
        <v>61e34254ec4ec02e84f5ddc3</v>
      </c>
      <c r="B1599">
        <f>seguimiento[[#This Row],[idpaciente]]</f>
        <v>689</v>
      </c>
      <c r="C1599">
        <f t="shared" si="24"/>
        <v>2017</v>
      </c>
      <c r="D1599" s="1">
        <f>seguimiento[[#This Row],[fecha]]</f>
        <v>43084</v>
      </c>
      <c r="E1599" t="str">
        <f>seguimiento[[#This Row],[institucion]]</f>
        <v>Hospital Sor Maria Ludovica de La Plata</v>
      </c>
      <c r="F1599" t="str">
        <f>seguimiento[[#This Row],[fallecimiento]]</f>
        <v>No</v>
      </c>
      <c r="K1599" t="str">
        <f>seguimiento[[#This Row],[coberturamedica]]</f>
        <v>Sí</v>
      </c>
      <c r="M1599" t="str">
        <f>seguimiento[[#This Row],[Embarazo]]</f>
        <v>No</v>
      </c>
      <c r="N1599" t="str">
        <f>seguimiento[[#This Row],[ncultivosanio]]</f>
        <v>2</v>
      </c>
      <c r="O1599" t="str">
        <f>IF(seguimiento[[#This Row],[curvaglucemia]]="","No realizada","Realizada")</f>
        <v>Realizada</v>
      </c>
      <c r="P1599" t="str">
        <f>IF(O1599="Realizada",seguimiento[[#This Row],[curvaglucemia]],"")</f>
        <v>Normal</v>
      </c>
      <c r="Q1599" t="str">
        <f>IF(seguimiento[[#This Row],[vitaminaDRealizada]]="","",IF(seguimiento[[#This Row],[vitaminaDRealizada]]="No realizado","No realizada","Realizada"))</f>
        <v>Realizada</v>
      </c>
      <c r="R1599" t="str">
        <f>IF(Q1599="Realizada",seguimiento[[#This Row],[vitaminaDRealizada]],"")</f>
        <v>Normal</v>
      </c>
      <c r="S1599" t="str">
        <f>IF(seguimiento[[#This Row],[ige]]="No realizada","No realizada",IF(seguimiento[[#This Row],[ige]]="","","Realizada"))</f>
        <v>No realizada</v>
      </c>
      <c r="T1599" t="str">
        <f>IF(S1599="Realizada",seguimiento[[#This Row],[ige]],"")</f>
        <v/>
      </c>
      <c r="U1599" t="str">
        <f>IF(OR(seguimiento[[#This Row],[actividadfisica]]="Ejercicio regular",seguimiento[[#This Row],[actividadfisica]]="Actividad deportiva"),"Sí","")</f>
        <v/>
      </c>
    </row>
    <row r="1600" spans="1:21" x14ac:dyDescent="0.3">
      <c r="A1600" t="str">
        <f>VLOOKUP(B1600,pacientes_insertados[],2,)</f>
        <v>61e34254ec4ec02e84f5ddc3</v>
      </c>
      <c r="B1600">
        <f>seguimiento[[#This Row],[idpaciente]]</f>
        <v>689</v>
      </c>
      <c r="C1600">
        <f t="shared" si="24"/>
        <v>2018</v>
      </c>
      <c r="D1600" s="1">
        <f>seguimiento[[#This Row],[fecha]]</f>
        <v>43251</v>
      </c>
      <c r="E1600" t="str">
        <f>seguimiento[[#This Row],[institucion]]</f>
        <v>Hospital Sor Maria Ludovica de La Plata</v>
      </c>
      <c r="F1600" t="str">
        <f>seguimiento[[#This Row],[fallecimiento]]</f>
        <v>No</v>
      </c>
      <c r="K1600" t="str">
        <f>seguimiento[[#This Row],[coberturamedica]]</f>
        <v>Sí</v>
      </c>
      <c r="M1600" t="str">
        <f>seguimiento[[#This Row],[Embarazo]]</f>
        <v>No</v>
      </c>
      <c r="O1600" t="str">
        <f>IF(seguimiento[[#This Row],[curvaglucemia]]="","No realizada","Realizada")</f>
        <v>No realizada</v>
      </c>
      <c r="P1600" t="str">
        <f>IF(O1600="Realizada",seguimiento[[#This Row],[curvaglucemia]],"")</f>
        <v/>
      </c>
      <c r="Q1600" t="str">
        <f>IF(seguimiento[[#This Row],[vitaminaDRealizada]]="","",IF(seguimiento[[#This Row],[vitaminaDRealizada]]="No realizado","No realizada","Realizada"))</f>
        <v>No realizada</v>
      </c>
      <c r="R1600" t="str">
        <f>IF(Q1600="Realizada",seguimiento[[#This Row],[vitaminaDRealizada]],"")</f>
        <v/>
      </c>
      <c r="S1600" t="str">
        <f>IF(seguimiento[[#This Row],[ige]]="No realizada","No realizada",IF(seguimiento[[#This Row],[ige]]="","","Realizada"))</f>
        <v>No realizada</v>
      </c>
      <c r="T1600" t="str">
        <f>IF(S1600="Realizada",seguimiento[[#This Row],[ige]],"")</f>
        <v/>
      </c>
      <c r="U1600" t="str">
        <f>IF(OR(seguimiento[[#This Row],[actividadfisica]]="Ejercicio regular",seguimiento[[#This Row],[actividadfisica]]="Actividad deportiva"),"Sí","")</f>
        <v/>
      </c>
    </row>
    <row r="1601" spans="1:21" x14ac:dyDescent="0.3">
      <c r="A1601" t="str">
        <f>VLOOKUP(B1601,pacientes_insertados[],2,)</f>
        <v>61e34254ec4ec02e84f5ddc3</v>
      </c>
      <c r="B1601">
        <f>seguimiento[[#This Row],[idpaciente]]</f>
        <v>689</v>
      </c>
      <c r="C1601">
        <f t="shared" si="24"/>
        <v>2019</v>
      </c>
      <c r="D1601" s="1">
        <f>seguimiento[[#This Row],[fecha]]</f>
        <v>43559</v>
      </c>
      <c r="E1601" t="str">
        <f>seguimiento[[#This Row],[institucion]]</f>
        <v>Hospital Sor Maria Ludovica de La Plata</v>
      </c>
      <c r="F1601" t="str">
        <f>seguimiento[[#This Row],[fallecimiento]]</f>
        <v>No</v>
      </c>
      <c r="K1601" t="str">
        <f>seguimiento[[#This Row],[coberturamedica]]</f>
        <v>Sí</v>
      </c>
      <c r="M1601" t="str">
        <f>seguimiento[[#This Row],[Embarazo]]</f>
        <v>No</v>
      </c>
      <c r="N1601" t="str">
        <f>seguimiento[[#This Row],[ncultivosanio]]</f>
        <v>1</v>
      </c>
      <c r="O1601" t="str">
        <f>IF(seguimiento[[#This Row],[curvaglucemia]]="","No realizada","Realizada")</f>
        <v>No realizada</v>
      </c>
      <c r="P1601" t="str">
        <f>IF(O1601="Realizada",seguimiento[[#This Row],[curvaglucemia]],"")</f>
        <v/>
      </c>
      <c r="Q1601" t="str">
        <f>IF(seguimiento[[#This Row],[vitaminaDRealizada]]="","",IF(seguimiento[[#This Row],[vitaminaDRealizada]]="No realizado","No realizada","Realizada"))</f>
        <v>No realizada</v>
      </c>
      <c r="R1601" t="str">
        <f>IF(Q1601="Realizada",seguimiento[[#This Row],[vitaminaDRealizada]],"")</f>
        <v/>
      </c>
      <c r="S1601" t="str">
        <f>IF(seguimiento[[#This Row],[ige]]="No realizada","No realizada",IF(seguimiento[[#This Row],[ige]]="","","Realizada"))</f>
        <v>No realizada</v>
      </c>
      <c r="T1601" t="str">
        <f>IF(S1601="Realizada",seguimiento[[#This Row],[ige]],"")</f>
        <v/>
      </c>
      <c r="U1601" t="str">
        <f>IF(OR(seguimiento[[#This Row],[actividadfisica]]="Ejercicio regular",seguimiento[[#This Row],[actividadfisica]]="Actividad deportiva"),"Sí","")</f>
        <v>Sí</v>
      </c>
    </row>
    <row r="1602" spans="1:21" x14ac:dyDescent="0.3">
      <c r="A1602" t="str">
        <f>VLOOKUP(B1602,pacientes_insertados[],2,)</f>
        <v>61e34254ec4ec02e84f5ddc4</v>
      </c>
      <c r="B1602">
        <f>seguimiento[[#This Row],[idpaciente]]</f>
        <v>690</v>
      </c>
      <c r="C1602">
        <f t="shared" si="24"/>
        <v>2012</v>
      </c>
      <c r="D1602" s="1">
        <f>seguimiento[[#This Row],[fecha]]</f>
        <v>41229</v>
      </c>
      <c r="E1602" t="str">
        <f>seguimiento[[#This Row],[institucion]]</f>
        <v>Hospital Sor Maria Ludovica de La Plata</v>
      </c>
      <c r="F1602" t="str">
        <f>seguimiento[[#This Row],[fallecimiento]]</f>
        <v>No</v>
      </c>
      <c r="I1602" t="str">
        <f>seguimiento[[#This Row],[educacion]]</f>
        <v>Primaria incompleta</v>
      </c>
      <c r="K1602" t="str">
        <f>seguimiento[[#This Row],[coberturamedica]]</f>
        <v>Sí</v>
      </c>
      <c r="M1602" t="str">
        <f>seguimiento[[#This Row],[Embarazo]]</f>
        <v>No</v>
      </c>
      <c r="N1602" t="str">
        <f>seguimiento[[#This Row],[ncultivosanio]]</f>
        <v>2</v>
      </c>
      <c r="O1602" t="str">
        <f>IF(seguimiento[[#This Row],[curvaglucemia]]="","No realizada","Realizada")</f>
        <v>No realizada</v>
      </c>
      <c r="P1602" t="str">
        <f>IF(O1602="Realizada",seguimiento[[#This Row],[curvaglucemia]],"")</f>
        <v/>
      </c>
      <c r="Q1602" t="str">
        <f>IF(seguimiento[[#This Row],[vitaminaDRealizada]]="","",IF(seguimiento[[#This Row],[vitaminaDRealizada]]="No realizado","No realizada","Realizada"))</f>
        <v/>
      </c>
      <c r="R1602" t="str">
        <f>IF(Q1602="Realizada",seguimiento[[#This Row],[vitaminaDRealizada]],"")</f>
        <v/>
      </c>
      <c r="S1602" t="str">
        <f>IF(seguimiento[[#This Row],[ige]]="No realizada","No realizada",IF(seguimiento[[#This Row],[ige]]="","","Realizada"))</f>
        <v>Realizada</v>
      </c>
      <c r="T1602" t="str">
        <f>IF(S1602="Realizada",seguimiento[[#This Row],[ige]],"")</f>
        <v>&lt; 500</v>
      </c>
      <c r="U1602" t="str">
        <f>IF(OR(seguimiento[[#This Row],[actividadfisica]]="Ejercicio regular",seguimiento[[#This Row],[actividadfisica]]="Actividad deportiva"),"Sí","")</f>
        <v>Sí</v>
      </c>
    </row>
    <row r="1603" spans="1:21" x14ac:dyDescent="0.3">
      <c r="A1603" t="str">
        <f>VLOOKUP(B1603,pacientes_insertados[],2,)</f>
        <v>61e34254ec4ec02e84f5ddc4</v>
      </c>
      <c r="B1603">
        <f>seguimiento[[#This Row],[idpaciente]]</f>
        <v>690</v>
      </c>
      <c r="C1603">
        <f t="shared" ref="C1603:C1666" si="25">YEAR(D1603)</f>
        <v>2013</v>
      </c>
      <c r="D1603" s="1">
        <f>seguimiento[[#This Row],[fecha]]</f>
        <v>41619</v>
      </c>
      <c r="E1603" t="str">
        <f>seguimiento[[#This Row],[institucion]]</f>
        <v>Hospital Sor Maria Ludovica de La Plata</v>
      </c>
      <c r="F1603" t="str">
        <f>seguimiento[[#This Row],[fallecimiento]]</f>
        <v>No</v>
      </c>
      <c r="I1603" t="str">
        <f>seguimiento[[#This Row],[educacion]]</f>
        <v>Primaria incompleta</v>
      </c>
      <c r="K1603" t="str">
        <f>seguimiento[[#This Row],[coberturamedica]]</f>
        <v>Sí</v>
      </c>
      <c r="M1603" t="str">
        <f>seguimiento[[#This Row],[Embarazo]]</f>
        <v>No</v>
      </c>
      <c r="N1603" t="str">
        <f>seguimiento[[#This Row],[ncultivosanio]]</f>
        <v>2</v>
      </c>
      <c r="O1603" t="str">
        <f>IF(seguimiento[[#This Row],[curvaglucemia]]="","No realizada","Realizada")</f>
        <v>Realizada</v>
      </c>
      <c r="P1603" t="str">
        <f>IF(O1603="Realizada",seguimiento[[#This Row],[curvaglucemia]],"")</f>
        <v>Diabetes</v>
      </c>
      <c r="Q1603" t="str">
        <f>IF(seguimiento[[#This Row],[vitaminaDRealizada]]="","",IF(seguimiento[[#This Row],[vitaminaDRealizada]]="No realizado","No realizada","Realizada"))</f>
        <v/>
      </c>
      <c r="R1603" t="str">
        <f>IF(Q1603="Realizada",seguimiento[[#This Row],[vitaminaDRealizada]],"")</f>
        <v/>
      </c>
      <c r="S1603" t="str">
        <f>IF(seguimiento[[#This Row],[ige]]="No realizada","No realizada",IF(seguimiento[[#This Row],[ige]]="","","Realizada"))</f>
        <v>Realizada</v>
      </c>
      <c r="T1603" t="str">
        <f>IF(S1603="Realizada",seguimiento[[#This Row],[ige]],"")</f>
        <v>&lt; 500</v>
      </c>
      <c r="U1603" t="str">
        <f>IF(OR(seguimiento[[#This Row],[actividadfisica]]="Ejercicio regular",seguimiento[[#This Row],[actividadfisica]]="Actividad deportiva"),"Sí","")</f>
        <v>Sí</v>
      </c>
    </row>
    <row r="1604" spans="1:21" x14ac:dyDescent="0.3">
      <c r="A1604" t="str">
        <f>VLOOKUP(B1604,pacientes_insertados[],2,)</f>
        <v>61e34254ec4ec02e84f5ddc4</v>
      </c>
      <c r="B1604">
        <f>seguimiento[[#This Row],[idpaciente]]</f>
        <v>690</v>
      </c>
      <c r="C1604">
        <f t="shared" si="25"/>
        <v>2014</v>
      </c>
      <c r="D1604" s="1">
        <f>seguimiento[[#This Row],[fecha]]</f>
        <v>41985</v>
      </c>
      <c r="E1604" t="str">
        <f>seguimiento[[#This Row],[institucion]]</f>
        <v>Hospital Sor Maria Ludovica de La Plata</v>
      </c>
      <c r="F1604" t="str">
        <f>seguimiento[[#This Row],[fallecimiento]]</f>
        <v>No</v>
      </c>
      <c r="K1604" t="str">
        <f>seguimiento[[#This Row],[coberturamedica]]</f>
        <v>Sí</v>
      </c>
      <c r="M1604" t="str">
        <f>seguimiento[[#This Row],[Embarazo]]</f>
        <v>No</v>
      </c>
      <c r="N1604" t="str">
        <f>seguimiento[[#This Row],[ncultivosanio]]</f>
        <v>2</v>
      </c>
      <c r="O1604" t="str">
        <f>IF(seguimiento[[#This Row],[curvaglucemia]]="","No realizada","Realizada")</f>
        <v>Realizada</v>
      </c>
      <c r="P1604" t="str">
        <f>IF(O1604="Realizada",seguimiento[[#This Row],[curvaglucemia]],"")</f>
        <v>Diabetes</v>
      </c>
      <c r="Q1604" t="str">
        <f>IF(seguimiento[[#This Row],[vitaminaDRealizada]]="","",IF(seguimiento[[#This Row],[vitaminaDRealizada]]="No realizado","No realizada","Realizada"))</f>
        <v/>
      </c>
      <c r="R1604" t="str">
        <f>IF(Q1604="Realizada",seguimiento[[#This Row],[vitaminaDRealizada]],"")</f>
        <v/>
      </c>
      <c r="S1604" t="str">
        <f>IF(seguimiento[[#This Row],[ige]]="No realizada","No realizada",IF(seguimiento[[#This Row],[ige]]="","","Realizada"))</f>
        <v>Realizada</v>
      </c>
      <c r="T1604" t="str">
        <f>IF(S1604="Realizada",seguimiento[[#This Row],[ige]],"")</f>
        <v>&lt; 500</v>
      </c>
      <c r="U1604" t="str">
        <f>IF(OR(seguimiento[[#This Row],[actividadfisica]]="Ejercicio regular",seguimiento[[#This Row],[actividadfisica]]="Actividad deportiva"),"Sí","")</f>
        <v>Sí</v>
      </c>
    </row>
    <row r="1605" spans="1:21" x14ac:dyDescent="0.3">
      <c r="A1605" t="str">
        <f>VLOOKUP(B1605,pacientes_insertados[],2,)</f>
        <v>61e34254ec4ec02e84f5ddc5</v>
      </c>
      <c r="B1605">
        <f>seguimiento[[#This Row],[idpaciente]]</f>
        <v>691</v>
      </c>
      <c r="C1605">
        <f t="shared" si="25"/>
        <v>2012</v>
      </c>
      <c r="D1605" s="1">
        <f>seguimiento[[#This Row],[fecha]]</f>
        <v>41142</v>
      </c>
      <c r="E1605" t="str">
        <f>seguimiento[[#This Row],[institucion]]</f>
        <v>Hospital Sor Maria Ludovica de La Plata</v>
      </c>
      <c r="F1605" t="str">
        <f>seguimiento[[#This Row],[fallecimiento]]</f>
        <v>No</v>
      </c>
      <c r="I1605" t="str">
        <f>seguimiento[[#This Row],[educacion]]</f>
        <v>Secundaria completa</v>
      </c>
      <c r="J1605" t="str">
        <f>seguimiento[[#This Row],[laboral]]</f>
        <v>No trabaja</v>
      </c>
      <c r="K1605" t="str">
        <f>seguimiento[[#This Row],[coberturamedica]]</f>
        <v>Sí</v>
      </c>
      <c r="M1605" t="str">
        <f>seguimiento[[#This Row],[Embarazo]]</f>
        <v>No</v>
      </c>
      <c r="N1605" t="str">
        <f>seguimiento[[#This Row],[ncultivosanio]]</f>
        <v>2</v>
      </c>
      <c r="O1605" t="str">
        <f>IF(seguimiento[[#This Row],[curvaglucemia]]="","No realizada","Realizada")</f>
        <v>Realizada</v>
      </c>
      <c r="P1605" t="str">
        <f>IF(O1605="Realizada",seguimiento[[#This Row],[curvaglucemia]],"")</f>
        <v>Intolerancia</v>
      </c>
      <c r="Q1605" t="str">
        <f>IF(seguimiento[[#This Row],[vitaminaDRealizada]]="","",IF(seguimiento[[#This Row],[vitaminaDRealizada]]="No realizado","No realizada","Realizada"))</f>
        <v/>
      </c>
      <c r="R1605" t="str">
        <f>IF(Q1605="Realizada",seguimiento[[#This Row],[vitaminaDRealizada]],"")</f>
        <v/>
      </c>
      <c r="S1605" t="str">
        <f>IF(seguimiento[[#This Row],[ige]]="No realizada","No realizada",IF(seguimiento[[#This Row],[ige]]="","","Realizada"))</f>
        <v>Realizada</v>
      </c>
      <c r="T1605" t="str">
        <f>IF(S1605="Realizada",seguimiento[[#This Row],[ige]],"")</f>
        <v>&lt; 500</v>
      </c>
      <c r="U1605" t="str">
        <f>IF(OR(seguimiento[[#This Row],[actividadfisica]]="Ejercicio regular",seguimiento[[#This Row],[actividadfisica]]="Actividad deportiva"),"Sí","")</f>
        <v/>
      </c>
    </row>
    <row r="1606" spans="1:21" x14ac:dyDescent="0.3">
      <c r="A1606" t="str">
        <f>VLOOKUP(B1606,pacientes_insertados[],2,)</f>
        <v>61e34254ec4ec02e84f5ddc5</v>
      </c>
      <c r="B1606">
        <f>seguimiento[[#This Row],[idpaciente]]</f>
        <v>691</v>
      </c>
      <c r="C1606">
        <f t="shared" si="25"/>
        <v>2013</v>
      </c>
      <c r="D1606" s="1">
        <f>seguimiento[[#This Row],[fecha]]</f>
        <v>41356</v>
      </c>
      <c r="E1606" t="str">
        <f>seguimiento[[#This Row],[institucion]]</f>
        <v>Hospital Sor Maria Ludovica de La Plata</v>
      </c>
      <c r="F1606" t="str">
        <f>seguimiento[[#This Row],[fallecimiento]]</f>
        <v>No</v>
      </c>
      <c r="O1606" t="str">
        <f>IF(seguimiento[[#This Row],[curvaglucemia]]="","No realizada","Realizada")</f>
        <v>No realizada</v>
      </c>
      <c r="P1606" t="str">
        <f>IF(O1606="Realizada",seguimiento[[#This Row],[curvaglucemia]],"")</f>
        <v/>
      </c>
      <c r="Q1606" t="str">
        <f>IF(seguimiento[[#This Row],[vitaminaDRealizada]]="","",IF(seguimiento[[#This Row],[vitaminaDRealizada]]="No realizado","No realizada","Realizada"))</f>
        <v/>
      </c>
      <c r="R1606" t="str">
        <f>IF(Q1606="Realizada",seguimiento[[#This Row],[vitaminaDRealizada]],"")</f>
        <v/>
      </c>
      <c r="S1606" t="str">
        <f>IF(seguimiento[[#This Row],[ige]]="No realizada","No realizada",IF(seguimiento[[#This Row],[ige]]="","","Realizada"))</f>
        <v/>
      </c>
      <c r="T1606" t="str">
        <f>IF(S1606="Realizada",seguimiento[[#This Row],[ige]],"")</f>
        <v/>
      </c>
      <c r="U1606" t="str">
        <f>IF(OR(seguimiento[[#This Row],[actividadfisica]]="Ejercicio regular",seguimiento[[#This Row],[actividadfisica]]="Actividad deportiva"),"Sí","")</f>
        <v/>
      </c>
    </row>
    <row r="1607" spans="1:21" x14ac:dyDescent="0.3">
      <c r="A1607" t="str">
        <f>VLOOKUP(B1607,pacientes_insertados[],2,)</f>
        <v>61e34254ec4ec02e84f5ddc6</v>
      </c>
      <c r="B1607">
        <f>seguimiento[[#This Row],[idpaciente]]</f>
        <v>693</v>
      </c>
      <c r="C1607">
        <f t="shared" si="25"/>
        <v>2012</v>
      </c>
      <c r="D1607" s="1">
        <f>seguimiento[[#This Row],[fecha]]</f>
        <v>41186</v>
      </c>
      <c r="E1607" t="str">
        <f>seguimiento[[#This Row],[institucion]]</f>
        <v>Hospital de Niños Ricardo Gutiérrez</v>
      </c>
      <c r="F1607" t="str">
        <f>seguimiento[[#This Row],[fallecimiento]]</f>
        <v>No</v>
      </c>
      <c r="K1607" t="str">
        <f>seguimiento[[#This Row],[coberturamedica]]</f>
        <v>Sí</v>
      </c>
      <c r="L1607" t="str">
        <f>seguimiento[[#This Row],[ntratendovenosos]]</f>
        <v>2</v>
      </c>
      <c r="M1607" t="str">
        <f>seguimiento[[#This Row],[Embarazo]]</f>
        <v>No</v>
      </c>
      <c r="N1607" t="str">
        <f>seguimiento[[#This Row],[ncultivosanio]]</f>
        <v>7</v>
      </c>
      <c r="O1607" t="str">
        <f>IF(seguimiento[[#This Row],[curvaglucemia]]="","No realizada","Realizada")</f>
        <v>No realizada</v>
      </c>
      <c r="P1607" t="str">
        <f>IF(O1607="Realizada",seguimiento[[#This Row],[curvaglucemia]],"")</f>
        <v/>
      </c>
      <c r="Q1607" t="str">
        <f>IF(seguimiento[[#This Row],[vitaminaDRealizada]]="","",IF(seguimiento[[#This Row],[vitaminaDRealizada]]="No realizado","No realizada","Realizada"))</f>
        <v/>
      </c>
      <c r="R1607" t="str">
        <f>IF(Q1607="Realizada",seguimiento[[#This Row],[vitaminaDRealizada]],"")</f>
        <v/>
      </c>
      <c r="S1607" t="str">
        <f>IF(seguimiento[[#This Row],[ige]]="No realizada","No realizada",IF(seguimiento[[#This Row],[ige]]="","","Realizada"))</f>
        <v/>
      </c>
      <c r="T1607" t="str">
        <f>IF(S1607="Realizada",seguimiento[[#This Row],[ige]],"")</f>
        <v/>
      </c>
      <c r="U1607" t="str">
        <f>IF(OR(seguimiento[[#This Row],[actividadfisica]]="Ejercicio regular",seguimiento[[#This Row],[actividadfisica]]="Actividad deportiva"),"Sí","")</f>
        <v>Sí</v>
      </c>
    </row>
    <row r="1608" spans="1:21" x14ac:dyDescent="0.3">
      <c r="A1608" t="str">
        <f>VLOOKUP(B1608,pacientes_insertados[],2,)</f>
        <v>61e34254ec4ec02e84f5ddc6</v>
      </c>
      <c r="B1608">
        <f>seguimiento[[#This Row],[idpaciente]]</f>
        <v>693</v>
      </c>
      <c r="C1608">
        <f t="shared" si="25"/>
        <v>2013</v>
      </c>
      <c r="D1608" s="1">
        <f>seguimiento[[#This Row],[fecha]]</f>
        <v>41638</v>
      </c>
      <c r="E1608" t="str">
        <f>seguimiento[[#This Row],[institucion]]</f>
        <v>Hospital de Niños Ricardo Gutiérrez</v>
      </c>
      <c r="F1608" t="str">
        <f>seguimiento[[#This Row],[fallecimiento]]</f>
        <v>No</v>
      </c>
      <c r="I1608" t="str">
        <f>seguimiento[[#This Row],[educacion]]</f>
        <v>Secundaria incompleta</v>
      </c>
      <c r="K1608" t="str">
        <f>seguimiento[[#This Row],[coberturamedica]]</f>
        <v>Sí</v>
      </c>
      <c r="M1608" t="str">
        <f>seguimiento[[#This Row],[Embarazo]]</f>
        <v>No</v>
      </c>
      <c r="N1608" t="str">
        <f>seguimiento[[#This Row],[ncultivosanio]]</f>
        <v>6</v>
      </c>
      <c r="O1608" t="str">
        <f>IF(seguimiento[[#This Row],[curvaglucemia]]="","No realizada","Realizada")</f>
        <v>No realizada</v>
      </c>
      <c r="P1608" t="str">
        <f>IF(O1608="Realizada",seguimiento[[#This Row],[curvaglucemia]],"")</f>
        <v/>
      </c>
      <c r="Q1608" t="str">
        <f>IF(seguimiento[[#This Row],[vitaminaDRealizada]]="","",IF(seguimiento[[#This Row],[vitaminaDRealizada]]="No realizado","No realizada","Realizada"))</f>
        <v/>
      </c>
      <c r="R1608" t="str">
        <f>IF(Q1608="Realizada",seguimiento[[#This Row],[vitaminaDRealizada]],"")</f>
        <v/>
      </c>
      <c r="S1608" t="str">
        <f>IF(seguimiento[[#This Row],[ige]]="No realizada","No realizada",IF(seguimiento[[#This Row],[ige]]="","","Realizada"))</f>
        <v>Realizada</v>
      </c>
      <c r="T1608" t="str">
        <f>IF(S1608="Realizada",seguimiento[[#This Row],[ige]],"")</f>
        <v>&lt; 500</v>
      </c>
      <c r="U1608" t="str">
        <f>IF(OR(seguimiento[[#This Row],[actividadfisica]]="Ejercicio regular",seguimiento[[#This Row],[actividadfisica]]="Actividad deportiva"),"Sí","")</f>
        <v/>
      </c>
    </row>
    <row r="1609" spans="1:21" x14ac:dyDescent="0.3">
      <c r="A1609" t="str">
        <f>VLOOKUP(B1609,pacientes_insertados[],2,)</f>
        <v>61e34254ec4ec02e84f5ddc6</v>
      </c>
      <c r="B1609">
        <f>seguimiento[[#This Row],[idpaciente]]</f>
        <v>693</v>
      </c>
      <c r="C1609">
        <f t="shared" si="25"/>
        <v>2013</v>
      </c>
      <c r="D1609" s="1">
        <f>seguimiento[[#This Row],[fecha]]</f>
        <v>41638</v>
      </c>
      <c r="E1609" t="str">
        <f>seguimiento[[#This Row],[institucion]]</f>
        <v>Hospital de Niños Ricardo Gutiérrez</v>
      </c>
      <c r="F1609" t="str">
        <f>seguimiento[[#This Row],[fallecimiento]]</f>
        <v>No</v>
      </c>
      <c r="I1609" t="str">
        <f>seguimiento[[#This Row],[educacion]]</f>
        <v>Secundaria incompleta</v>
      </c>
      <c r="K1609" t="str">
        <f>seguimiento[[#This Row],[coberturamedica]]</f>
        <v>Sí</v>
      </c>
      <c r="M1609" t="str">
        <f>seguimiento[[#This Row],[Embarazo]]</f>
        <v>No</v>
      </c>
      <c r="N1609" t="str">
        <f>seguimiento[[#This Row],[ncultivosanio]]</f>
        <v>6</v>
      </c>
      <c r="O1609" t="str">
        <f>IF(seguimiento[[#This Row],[curvaglucemia]]="","No realizada","Realizada")</f>
        <v>No realizada</v>
      </c>
      <c r="P1609" t="str">
        <f>IF(O1609="Realizada",seguimiento[[#This Row],[curvaglucemia]],"")</f>
        <v/>
      </c>
      <c r="Q1609" t="str">
        <f>IF(seguimiento[[#This Row],[vitaminaDRealizada]]="","",IF(seguimiento[[#This Row],[vitaminaDRealizada]]="No realizado","No realizada","Realizada"))</f>
        <v/>
      </c>
      <c r="R1609" t="str">
        <f>IF(Q1609="Realizada",seguimiento[[#This Row],[vitaminaDRealizada]],"")</f>
        <v/>
      </c>
      <c r="S1609" t="str">
        <f>IF(seguimiento[[#This Row],[ige]]="No realizada","No realizada",IF(seguimiento[[#This Row],[ige]]="","","Realizada"))</f>
        <v>Realizada</v>
      </c>
      <c r="T1609" t="str">
        <f>IF(S1609="Realizada",seguimiento[[#This Row],[ige]],"")</f>
        <v>&lt; 500</v>
      </c>
      <c r="U1609" t="str">
        <f>IF(OR(seguimiento[[#This Row],[actividadfisica]]="Ejercicio regular",seguimiento[[#This Row],[actividadfisica]]="Actividad deportiva"),"Sí","")</f>
        <v/>
      </c>
    </row>
    <row r="1610" spans="1:21" x14ac:dyDescent="0.3">
      <c r="A1610" t="str">
        <f>VLOOKUP(B1610,pacientes_insertados[],2,)</f>
        <v>61e34254ec4ec02e84f5ddc7</v>
      </c>
      <c r="B1610">
        <f>seguimiento[[#This Row],[idpaciente]]</f>
        <v>695</v>
      </c>
      <c r="C1610">
        <f t="shared" si="25"/>
        <v>2012</v>
      </c>
      <c r="D1610" s="1">
        <f>seguimiento[[#This Row],[fecha]]</f>
        <v>41220</v>
      </c>
      <c r="E1610" t="str">
        <f>seguimiento[[#This Row],[institucion]]</f>
        <v>Hospital de Niños Ricardo Gutiérrez</v>
      </c>
      <c r="F1610" t="str">
        <f>seguimiento[[#This Row],[fallecimiento]]</f>
        <v>No</v>
      </c>
      <c r="I1610" t="str">
        <f>seguimiento[[#This Row],[educacion]]</f>
        <v>Secundaria incompleta</v>
      </c>
      <c r="K1610" t="str">
        <f>seguimiento[[#This Row],[coberturamedica]]</f>
        <v>Sí</v>
      </c>
      <c r="L1610" t="str">
        <f>seguimiento[[#This Row],[ntratendovenosos]]</f>
        <v>4</v>
      </c>
      <c r="M1610" t="str">
        <f>seguimiento[[#This Row],[Embarazo]]</f>
        <v>No</v>
      </c>
      <c r="N1610" t="str">
        <f>seguimiento[[#This Row],[ncultivosanio]]</f>
        <v>6</v>
      </c>
      <c r="O1610" t="str">
        <f>IF(seguimiento[[#This Row],[curvaglucemia]]="","No realizada","Realizada")</f>
        <v>Realizada</v>
      </c>
      <c r="P1610" t="str">
        <f>IF(O1610="Realizada",seguimiento[[#This Row],[curvaglucemia]],"")</f>
        <v>Diabetes</v>
      </c>
      <c r="Q1610" t="str">
        <f>IF(seguimiento[[#This Row],[vitaminaDRealizada]]="","",IF(seguimiento[[#This Row],[vitaminaDRealizada]]="No realizado","No realizada","Realizada"))</f>
        <v/>
      </c>
      <c r="R1610" t="str">
        <f>IF(Q1610="Realizada",seguimiento[[#This Row],[vitaminaDRealizada]],"")</f>
        <v/>
      </c>
      <c r="S1610" t="str">
        <f>IF(seguimiento[[#This Row],[ige]]="No realizada","No realizada",IF(seguimiento[[#This Row],[ige]]="","","Realizada"))</f>
        <v>Realizada</v>
      </c>
      <c r="T1610" t="str">
        <f>IF(S1610="Realizada",seguimiento[[#This Row],[ige]],"")</f>
        <v>&lt; 500</v>
      </c>
      <c r="U1610" t="str">
        <f>IF(OR(seguimiento[[#This Row],[actividadfisica]]="Ejercicio regular",seguimiento[[#This Row],[actividadfisica]]="Actividad deportiva"),"Sí","")</f>
        <v>Sí</v>
      </c>
    </row>
    <row r="1611" spans="1:21" x14ac:dyDescent="0.3">
      <c r="A1611" t="str">
        <f>VLOOKUP(B1611,pacientes_insertados[],2,)</f>
        <v>61e34254ec4ec02e84f5ddc8</v>
      </c>
      <c r="B1611">
        <f>seguimiento[[#This Row],[idpaciente]]</f>
        <v>697</v>
      </c>
      <c r="C1611">
        <f t="shared" si="25"/>
        <v>2012</v>
      </c>
      <c r="D1611" s="1">
        <f>seguimiento[[#This Row],[fecha]]</f>
        <v>40954</v>
      </c>
      <c r="E1611" t="str">
        <f>seguimiento[[#This Row],[institucion]]</f>
        <v>Hospital de Niños Ricardo Gutiérrez</v>
      </c>
      <c r="F1611" t="str">
        <f>seguimiento[[#This Row],[fallecimiento]]</f>
        <v>No</v>
      </c>
      <c r="K1611" t="str">
        <f>seguimiento[[#This Row],[coberturamedica]]</f>
        <v>Sí</v>
      </c>
      <c r="L1611" t="str">
        <f>seguimiento[[#This Row],[ntratendovenosos]]</f>
        <v>2</v>
      </c>
      <c r="M1611" t="str">
        <f>seguimiento[[#This Row],[Embarazo]]</f>
        <v>No</v>
      </c>
      <c r="N1611" t="str">
        <f>seguimiento[[#This Row],[ncultivosanio]]</f>
        <v>7</v>
      </c>
      <c r="O1611" t="str">
        <f>IF(seguimiento[[#This Row],[curvaglucemia]]="","No realizada","Realizada")</f>
        <v>No realizada</v>
      </c>
      <c r="P1611" t="str">
        <f>IF(O1611="Realizada",seguimiento[[#This Row],[curvaglucemia]],"")</f>
        <v/>
      </c>
      <c r="Q1611" t="str">
        <f>IF(seguimiento[[#This Row],[vitaminaDRealizada]]="","",IF(seguimiento[[#This Row],[vitaminaDRealizada]]="No realizado","No realizada","Realizada"))</f>
        <v/>
      </c>
      <c r="R1611" t="str">
        <f>IF(Q1611="Realizada",seguimiento[[#This Row],[vitaminaDRealizada]],"")</f>
        <v/>
      </c>
      <c r="S1611" t="str">
        <f>IF(seguimiento[[#This Row],[ige]]="No realizada","No realizada",IF(seguimiento[[#This Row],[ige]]="","","Realizada"))</f>
        <v/>
      </c>
      <c r="T1611" t="str">
        <f>IF(S1611="Realizada",seguimiento[[#This Row],[ige]],"")</f>
        <v/>
      </c>
      <c r="U1611" t="str">
        <f>IF(OR(seguimiento[[#This Row],[actividadfisica]]="Ejercicio regular",seguimiento[[#This Row],[actividadfisica]]="Actividad deportiva"),"Sí","")</f>
        <v>Sí</v>
      </c>
    </row>
    <row r="1612" spans="1:21" x14ac:dyDescent="0.3">
      <c r="A1612" t="str">
        <f>VLOOKUP(B1612,pacientes_insertados[],2,)</f>
        <v>61e34254ec4ec02e84f5ddc9</v>
      </c>
      <c r="B1612">
        <f>seguimiento[[#This Row],[idpaciente]]</f>
        <v>698</v>
      </c>
      <c r="C1612">
        <f t="shared" si="25"/>
        <v>2012</v>
      </c>
      <c r="D1612" s="1">
        <f>seguimiento[[#This Row],[fecha]]</f>
        <v>40995</v>
      </c>
      <c r="E1612" t="str">
        <f>seguimiento[[#This Row],[institucion]]</f>
        <v>Hospital de Niños Ricardo Gutiérrez</v>
      </c>
      <c r="F1612" t="str">
        <f>seguimiento[[#This Row],[fallecimiento]]</f>
        <v>No</v>
      </c>
      <c r="K1612" t="str">
        <f>seguimiento[[#This Row],[coberturamedica]]</f>
        <v>Sí</v>
      </c>
      <c r="M1612" t="str">
        <f>seguimiento[[#This Row],[Embarazo]]</f>
        <v>No</v>
      </c>
      <c r="N1612" t="str">
        <f>seguimiento[[#This Row],[ncultivosanio]]</f>
        <v>4</v>
      </c>
      <c r="O1612" t="str">
        <f>IF(seguimiento[[#This Row],[curvaglucemia]]="","No realizada","Realizada")</f>
        <v>No realizada</v>
      </c>
      <c r="P1612" t="str">
        <f>IF(O1612="Realizada",seguimiento[[#This Row],[curvaglucemia]],"")</f>
        <v/>
      </c>
      <c r="Q1612" t="str">
        <f>IF(seguimiento[[#This Row],[vitaminaDRealizada]]="","",IF(seguimiento[[#This Row],[vitaminaDRealizada]]="No realizado","No realizada","Realizada"))</f>
        <v/>
      </c>
      <c r="R1612" t="str">
        <f>IF(Q1612="Realizada",seguimiento[[#This Row],[vitaminaDRealizada]],"")</f>
        <v/>
      </c>
      <c r="S1612" t="str">
        <f>IF(seguimiento[[#This Row],[ige]]="No realizada","No realizada",IF(seguimiento[[#This Row],[ige]]="","","Realizada"))</f>
        <v/>
      </c>
      <c r="T1612" t="str">
        <f>IF(S1612="Realizada",seguimiento[[#This Row],[ige]],"")</f>
        <v/>
      </c>
      <c r="U1612" t="str">
        <f>IF(OR(seguimiento[[#This Row],[actividadfisica]]="Ejercicio regular",seguimiento[[#This Row],[actividadfisica]]="Actividad deportiva"),"Sí","")</f>
        <v>Sí</v>
      </c>
    </row>
    <row r="1613" spans="1:21" x14ac:dyDescent="0.3">
      <c r="A1613" t="str">
        <f>VLOOKUP(B1613,pacientes_insertados[],2,)</f>
        <v>61e34254ec4ec02e84f5ddca</v>
      </c>
      <c r="B1613">
        <f>seguimiento[[#This Row],[idpaciente]]</f>
        <v>699</v>
      </c>
      <c r="C1613">
        <f t="shared" si="25"/>
        <v>2012</v>
      </c>
      <c r="D1613" s="1">
        <f>seguimiento[[#This Row],[fecha]]</f>
        <v>40954</v>
      </c>
      <c r="E1613" t="str">
        <f>seguimiento[[#This Row],[institucion]]</f>
        <v>Hospital de Niños Ricardo Gutiérrez</v>
      </c>
      <c r="F1613" t="str">
        <f>seguimiento[[#This Row],[fallecimiento]]</f>
        <v>No</v>
      </c>
      <c r="I1613" t="str">
        <f>seguimiento[[#This Row],[educacion]]</f>
        <v>Primaria incompleta</v>
      </c>
      <c r="K1613" t="str">
        <f>seguimiento[[#This Row],[coberturamedica]]</f>
        <v>Sí</v>
      </c>
      <c r="M1613" t="str">
        <f>seguimiento[[#This Row],[Embarazo]]</f>
        <v>No</v>
      </c>
      <c r="N1613" t="str">
        <f>seguimiento[[#This Row],[ncultivosanio]]</f>
        <v>3</v>
      </c>
      <c r="O1613" t="str">
        <f>IF(seguimiento[[#This Row],[curvaglucemia]]="","No realizada","Realizada")</f>
        <v>No realizada</v>
      </c>
      <c r="P1613" t="str">
        <f>IF(O1613="Realizada",seguimiento[[#This Row],[curvaglucemia]],"")</f>
        <v/>
      </c>
      <c r="Q1613" t="str">
        <f>IF(seguimiento[[#This Row],[vitaminaDRealizada]]="","",IF(seguimiento[[#This Row],[vitaminaDRealizada]]="No realizado","No realizada","Realizada"))</f>
        <v/>
      </c>
      <c r="R1613" t="str">
        <f>IF(Q1613="Realizada",seguimiento[[#This Row],[vitaminaDRealizada]],"")</f>
        <v/>
      </c>
      <c r="S1613" t="str">
        <f>IF(seguimiento[[#This Row],[ige]]="No realizada","No realizada",IF(seguimiento[[#This Row],[ige]]="","","Realizada"))</f>
        <v/>
      </c>
      <c r="T1613" t="str">
        <f>IF(S1613="Realizada",seguimiento[[#This Row],[ige]],"")</f>
        <v/>
      </c>
      <c r="U1613" t="str">
        <f>IF(OR(seguimiento[[#This Row],[actividadfisica]]="Ejercicio regular",seguimiento[[#This Row],[actividadfisica]]="Actividad deportiva"),"Sí","")</f>
        <v>Sí</v>
      </c>
    </row>
    <row r="1614" spans="1:21" x14ac:dyDescent="0.3">
      <c r="A1614" t="str">
        <f>VLOOKUP(B1614,pacientes_insertados[],2,)</f>
        <v>61e34254ec4ec02e84f5ddcb</v>
      </c>
      <c r="B1614">
        <f>seguimiento[[#This Row],[idpaciente]]</f>
        <v>700</v>
      </c>
      <c r="C1614">
        <f t="shared" si="25"/>
        <v>2011</v>
      </c>
      <c r="D1614" s="1">
        <f>seguimiento[[#This Row],[fecha]]</f>
        <v>40696</v>
      </c>
      <c r="E1614" t="str">
        <f>seguimiento[[#This Row],[institucion]]</f>
        <v>Hospital Victor J Vilela</v>
      </c>
      <c r="F1614" t="str">
        <f>seguimiento[[#This Row],[fallecimiento]]</f>
        <v>No</v>
      </c>
      <c r="I1614" t="str">
        <f>seguimiento[[#This Row],[educacion]]</f>
        <v>Secundaria incompleta</v>
      </c>
      <c r="J1614" t="str">
        <f>seguimiento[[#This Row],[laboral]]</f>
        <v>Trabaja, parcial</v>
      </c>
      <c r="K1614" t="str">
        <f>seguimiento[[#This Row],[coberturamedica]]</f>
        <v>Sí</v>
      </c>
      <c r="M1614" t="str">
        <f>seguimiento[[#This Row],[Embarazo]]</f>
        <v>No</v>
      </c>
      <c r="N1614" t="str">
        <f>seguimiento[[#This Row],[ncultivosanio]]</f>
        <v>3</v>
      </c>
      <c r="O1614" t="str">
        <f>IF(seguimiento[[#This Row],[curvaglucemia]]="","No realizada","Realizada")</f>
        <v>Realizada</v>
      </c>
      <c r="P1614" t="str">
        <f>IF(O1614="Realizada",seguimiento[[#This Row],[curvaglucemia]],"")</f>
        <v>Normal</v>
      </c>
      <c r="Q1614" t="str">
        <f>IF(seguimiento[[#This Row],[vitaminaDRealizada]]="","",IF(seguimiento[[#This Row],[vitaminaDRealizada]]="No realizado","No realizada","Realizada"))</f>
        <v/>
      </c>
      <c r="R1614" t="str">
        <f>IF(Q1614="Realizada",seguimiento[[#This Row],[vitaminaDRealizada]],"")</f>
        <v/>
      </c>
      <c r="S1614" t="str">
        <f>IF(seguimiento[[#This Row],[ige]]="No realizada","No realizada",IF(seguimiento[[#This Row],[ige]]="","","Realizada"))</f>
        <v>Realizada</v>
      </c>
      <c r="T1614" t="str">
        <f>IF(S1614="Realizada",seguimiento[[#This Row],[ige]],"")</f>
        <v>&lt; 500</v>
      </c>
      <c r="U1614" t="str">
        <f>IF(OR(seguimiento[[#This Row],[actividadfisica]]="Ejercicio regular",seguimiento[[#This Row],[actividadfisica]]="Actividad deportiva"),"Sí","")</f>
        <v/>
      </c>
    </row>
    <row r="1615" spans="1:21" x14ac:dyDescent="0.3">
      <c r="A1615" t="str">
        <f>VLOOKUP(B1615,pacientes_insertados[],2,)</f>
        <v>61e34254ec4ec02e84f5ddcb</v>
      </c>
      <c r="B1615">
        <f>seguimiento[[#This Row],[idpaciente]]</f>
        <v>700</v>
      </c>
      <c r="C1615">
        <f t="shared" si="25"/>
        <v>2013</v>
      </c>
      <c r="D1615" s="1">
        <f>seguimiento[[#This Row],[fecha]]</f>
        <v>41417</v>
      </c>
      <c r="E1615" t="str">
        <f>seguimiento[[#This Row],[institucion]]</f>
        <v>Hospital Victor J Vilela</v>
      </c>
      <c r="F1615" t="str">
        <f>seguimiento[[#This Row],[fallecimiento]]</f>
        <v>No</v>
      </c>
      <c r="I1615" t="str">
        <f>seguimiento[[#This Row],[educacion]]</f>
        <v>Secundaria incompleta</v>
      </c>
      <c r="J1615" t="str">
        <f>seguimiento[[#This Row],[laboral]]</f>
        <v>Trabaja, parcial</v>
      </c>
      <c r="K1615" t="str">
        <f>seguimiento[[#This Row],[coberturamedica]]</f>
        <v>Sí</v>
      </c>
      <c r="M1615" t="str">
        <f>seguimiento[[#This Row],[Embarazo]]</f>
        <v>No</v>
      </c>
      <c r="N1615" t="str">
        <f>seguimiento[[#This Row],[ncultivosanio]]</f>
        <v>1</v>
      </c>
      <c r="O1615" t="str">
        <f>IF(seguimiento[[#This Row],[curvaglucemia]]="","No realizada","Realizada")</f>
        <v>No realizada</v>
      </c>
      <c r="P1615" t="str">
        <f>IF(O1615="Realizada",seguimiento[[#This Row],[curvaglucemia]],"")</f>
        <v/>
      </c>
      <c r="Q1615" t="str">
        <f>IF(seguimiento[[#This Row],[vitaminaDRealizada]]="","",IF(seguimiento[[#This Row],[vitaminaDRealizada]]="No realizado","No realizada","Realizada"))</f>
        <v/>
      </c>
      <c r="R1615" t="str">
        <f>IF(Q1615="Realizada",seguimiento[[#This Row],[vitaminaDRealizada]],"")</f>
        <v/>
      </c>
      <c r="S1615" t="str">
        <f>IF(seguimiento[[#This Row],[ige]]="No realizada","No realizada",IF(seguimiento[[#This Row],[ige]]="","","Realizada"))</f>
        <v>Realizada</v>
      </c>
      <c r="T1615" t="str">
        <f>IF(S1615="Realizada",seguimiento[[#This Row],[ige]],"")</f>
        <v>&lt; 500</v>
      </c>
      <c r="U1615" t="str">
        <f>IF(OR(seguimiento[[#This Row],[actividadfisica]]="Ejercicio regular",seguimiento[[#This Row],[actividadfisica]]="Actividad deportiva"),"Sí","")</f>
        <v/>
      </c>
    </row>
    <row r="1616" spans="1:21" x14ac:dyDescent="0.3">
      <c r="A1616" t="str">
        <f>VLOOKUP(B1616,pacientes_insertados[],2,)</f>
        <v>61e34254ec4ec02e84f5ddcc</v>
      </c>
      <c r="B1616">
        <f>seguimiento[[#This Row],[idpaciente]]</f>
        <v>701</v>
      </c>
      <c r="C1616">
        <f t="shared" si="25"/>
        <v>2011</v>
      </c>
      <c r="D1616" s="1">
        <f>seguimiento[[#This Row],[fecha]]</f>
        <v>40773</v>
      </c>
      <c r="E1616" t="str">
        <f>seguimiento[[#This Row],[institucion]]</f>
        <v>Hospital Victor J Vilela</v>
      </c>
      <c r="F1616" t="str">
        <f>seguimiento[[#This Row],[fallecimiento]]</f>
        <v>No</v>
      </c>
      <c r="I1616" t="str">
        <f>seguimiento[[#This Row],[educacion]]</f>
        <v>Secundaria incompleta</v>
      </c>
      <c r="J1616" t="str">
        <f>seguimiento[[#This Row],[laboral]]</f>
        <v>Trabaja, parcial</v>
      </c>
      <c r="K1616" t="str">
        <f>seguimiento[[#This Row],[coberturamedica]]</f>
        <v>Sí</v>
      </c>
      <c r="M1616" t="str">
        <f>seguimiento[[#This Row],[Embarazo]]</f>
        <v>No</v>
      </c>
      <c r="N1616" t="str">
        <f>seguimiento[[#This Row],[ncultivosanio]]</f>
        <v>3</v>
      </c>
      <c r="O1616" t="str">
        <f>IF(seguimiento[[#This Row],[curvaglucemia]]="","No realizada","Realizada")</f>
        <v>Realizada</v>
      </c>
      <c r="P1616" t="str">
        <f>IF(O1616="Realizada",seguimiento[[#This Row],[curvaglucemia]],"")</f>
        <v>Normal</v>
      </c>
      <c r="Q1616" t="str">
        <f>IF(seguimiento[[#This Row],[vitaminaDRealizada]]="","",IF(seguimiento[[#This Row],[vitaminaDRealizada]]="No realizado","No realizada","Realizada"))</f>
        <v/>
      </c>
      <c r="R1616" t="str">
        <f>IF(Q1616="Realizada",seguimiento[[#This Row],[vitaminaDRealizada]],"")</f>
        <v/>
      </c>
      <c r="S1616" t="str">
        <f>IF(seguimiento[[#This Row],[ige]]="No realizada","No realizada",IF(seguimiento[[#This Row],[ige]]="","","Realizada"))</f>
        <v>Realizada</v>
      </c>
      <c r="T1616" t="str">
        <f>IF(S1616="Realizada",seguimiento[[#This Row],[ige]],"")</f>
        <v>&lt; 500</v>
      </c>
      <c r="U1616" t="str">
        <f>IF(OR(seguimiento[[#This Row],[actividadfisica]]="Ejercicio regular",seguimiento[[#This Row],[actividadfisica]]="Actividad deportiva"),"Sí","")</f>
        <v/>
      </c>
    </row>
    <row r="1617" spans="1:21" x14ac:dyDescent="0.3">
      <c r="A1617" t="str">
        <f>VLOOKUP(B1617,pacientes_insertados[],2,)</f>
        <v>61e34254ec4ec02e84f5ddcc</v>
      </c>
      <c r="B1617">
        <f>seguimiento[[#This Row],[idpaciente]]</f>
        <v>701</v>
      </c>
      <c r="C1617">
        <f t="shared" si="25"/>
        <v>2013</v>
      </c>
      <c r="D1617" s="1">
        <f>seguimiento[[#This Row],[fecha]]</f>
        <v>41417</v>
      </c>
      <c r="E1617" t="str">
        <f>seguimiento[[#This Row],[institucion]]</f>
        <v>Hospital Victor J Vilela</v>
      </c>
      <c r="F1617" t="str">
        <f>seguimiento[[#This Row],[fallecimiento]]</f>
        <v>No</v>
      </c>
      <c r="I1617" t="str">
        <f>seguimiento[[#This Row],[educacion]]</f>
        <v>Secundaria incompleta</v>
      </c>
      <c r="J1617" t="str">
        <f>seguimiento[[#This Row],[laboral]]</f>
        <v>Trabaja, parcial</v>
      </c>
      <c r="K1617" t="str">
        <f>seguimiento[[#This Row],[coberturamedica]]</f>
        <v>Sí</v>
      </c>
      <c r="M1617" t="str">
        <f>seguimiento[[#This Row],[Embarazo]]</f>
        <v>No</v>
      </c>
      <c r="N1617" t="str">
        <f>seguimiento[[#This Row],[ncultivosanio]]</f>
        <v>1</v>
      </c>
      <c r="O1617" t="str">
        <f>IF(seguimiento[[#This Row],[curvaglucemia]]="","No realizada","Realizada")</f>
        <v>No realizada</v>
      </c>
      <c r="P1617" t="str">
        <f>IF(O1617="Realizada",seguimiento[[#This Row],[curvaglucemia]],"")</f>
        <v/>
      </c>
      <c r="Q1617" t="str">
        <f>IF(seguimiento[[#This Row],[vitaminaDRealizada]]="","",IF(seguimiento[[#This Row],[vitaminaDRealizada]]="No realizado","No realizada","Realizada"))</f>
        <v/>
      </c>
      <c r="R1617" t="str">
        <f>IF(Q1617="Realizada",seguimiento[[#This Row],[vitaminaDRealizada]],"")</f>
        <v/>
      </c>
      <c r="S1617" t="str">
        <f>IF(seguimiento[[#This Row],[ige]]="No realizada","No realizada",IF(seguimiento[[#This Row],[ige]]="","","Realizada"))</f>
        <v>Realizada</v>
      </c>
      <c r="T1617" t="str">
        <f>IF(S1617="Realizada",seguimiento[[#This Row],[ige]],"")</f>
        <v>&lt; 500</v>
      </c>
      <c r="U1617" t="str">
        <f>IF(OR(seguimiento[[#This Row],[actividadfisica]]="Ejercicio regular",seguimiento[[#This Row],[actividadfisica]]="Actividad deportiva"),"Sí","")</f>
        <v>Sí</v>
      </c>
    </row>
    <row r="1618" spans="1:21" x14ac:dyDescent="0.3">
      <c r="A1618" t="str">
        <f>VLOOKUP(B1618,pacientes_insertados[],2,)</f>
        <v>61e34254ec4ec02e84f5ddcd</v>
      </c>
      <c r="B1618">
        <f>seguimiento[[#This Row],[idpaciente]]</f>
        <v>702</v>
      </c>
      <c r="C1618">
        <f t="shared" si="25"/>
        <v>2012</v>
      </c>
      <c r="D1618" s="1">
        <f>seguimiento[[#This Row],[fecha]]</f>
        <v>40987</v>
      </c>
      <c r="E1618" t="str">
        <f>seguimiento[[#This Row],[institucion]]</f>
        <v>Hospital de Niños Ricardo Gutiérrez</v>
      </c>
      <c r="F1618" t="str">
        <f>seguimiento[[#This Row],[fallecimiento]]</f>
        <v>No</v>
      </c>
      <c r="K1618" t="str">
        <f>seguimiento[[#This Row],[coberturamedica]]</f>
        <v>Sí</v>
      </c>
      <c r="L1618" t="str">
        <f>seguimiento[[#This Row],[ntratendovenosos]]</f>
        <v>1</v>
      </c>
      <c r="M1618" t="str">
        <f>seguimiento[[#This Row],[Embarazo]]</f>
        <v>No</v>
      </c>
      <c r="N1618" t="str">
        <f>seguimiento[[#This Row],[ncultivosanio]]</f>
        <v>7</v>
      </c>
      <c r="O1618" t="str">
        <f>IF(seguimiento[[#This Row],[curvaglucemia]]="","No realizada","Realizada")</f>
        <v>No realizada</v>
      </c>
      <c r="P1618" t="str">
        <f>IF(O1618="Realizada",seguimiento[[#This Row],[curvaglucemia]],"")</f>
        <v/>
      </c>
      <c r="Q1618" t="str">
        <f>IF(seguimiento[[#This Row],[vitaminaDRealizada]]="","",IF(seguimiento[[#This Row],[vitaminaDRealizada]]="No realizado","No realizada","Realizada"))</f>
        <v/>
      </c>
      <c r="R1618" t="str">
        <f>IF(Q1618="Realizada",seguimiento[[#This Row],[vitaminaDRealizada]],"")</f>
        <v/>
      </c>
      <c r="S1618" t="str">
        <f>IF(seguimiento[[#This Row],[ige]]="No realizada","No realizada",IF(seguimiento[[#This Row],[ige]]="","","Realizada"))</f>
        <v/>
      </c>
      <c r="T1618" t="str">
        <f>IF(S1618="Realizada",seguimiento[[#This Row],[ige]],"")</f>
        <v/>
      </c>
      <c r="U1618" t="str">
        <f>IF(OR(seguimiento[[#This Row],[actividadfisica]]="Ejercicio regular",seguimiento[[#This Row],[actividadfisica]]="Actividad deportiva"),"Sí","")</f>
        <v>Sí</v>
      </c>
    </row>
    <row r="1619" spans="1:21" x14ac:dyDescent="0.3">
      <c r="A1619" t="str">
        <f>VLOOKUP(B1619,pacientes_insertados[],2,)</f>
        <v>61e34254ec4ec02e84f5ddce</v>
      </c>
      <c r="B1619">
        <f>seguimiento[[#This Row],[idpaciente]]</f>
        <v>703</v>
      </c>
      <c r="C1619">
        <f t="shared" si="25"/>
        <v>2012</v>
      </c>
      <c r="D1619" s="1">
        <f>seguimiento[[#This Row],[fecha]]</f>
        <v>40935</v>
      </c>
      <c r="E1619" t="str">
        <f>seguimiento[[#This Row],[institucion]]</f>
        <v>Hospital de Niños Ricardo Gutiérrez</v>
      </c>
      <c r="F1619" t="str">
        <f>seguimiento[[#This Row],[fallecimiento]]</f>
        <v>No</v>
      </c>
      <c r="K1619" t="str">
        <f>seguimiento[[#This Row],[coberturamedica]]</f>
        <v>Sí</v>
      </c>
      <c r="L1619" t="str">
        <f>seguimiento[[#This Row],[ntratendovenosos]]</f>
        <v>3</v>
      </c>
      <c r="M1619" t="str">
        <f>seguimiento[[#This Row],[Embarazo]]</f>
        <v>No</v>
      </c>
      <c r="N1619" t="str">
        <f>seguimiento[[#This Row],[ncultivosanio]]</f>
        <v>7</v>
      </c>
      <c r="O1619" t="str">
        <f>IF(seguimiento[[#This Row],[curvaglucemia]]="","No realizada","Realizada")</f>
        <v>No realizada</v>
      </c>
      <c r="P1619" t="str">
        <f>IF(O1619="Realizada",seguimiento[[#This Row],[curvaglucemia]],"")</f>
        <v/>
      </c>
      <c r="Q1619" t="str">
        <f>IF(seguimiento[[#This Row],[vitaminaDRealizada]]="","",IF(seguimiento[[#This Row],[vitaminaDRealizada]]="No realizado","No realizada","Realizada"))</f>
        <v/>
      </c>
      <c r="R1619" t="str">
        <f>IF(Q1619="Realizada",seguimiento[[#This Row],[vitaminaDRealizada]],"")</f>
        <v/>
      </c>
      <c r="S1619" t="str">
        <f>IF(seguimiento[[#This Row],[ige]]="No realizada","No realizada",IF(seguimiento[[#This Row],[ige]]="","","Realizada"))</f>
        <v/>
      </c>
      <c r="T1619" t="str">
        <f>IF(S1619="Realizada",seguimiento[[#This Row],[ige]],"")</f>
        <v/>
      </c>
      <c r="U1619" t="str">
        <f>IF(OR(seguimiento[[#This Row],[actividadfisica]]="Ejercicio regular",seguimiento[[#This Row],[actividadfisica]]="Actividad deportiva"),"Sí","")</f>
        <v>Sí</v>
      </c>
    </row>
    <row r="1620" spans="1:21" x14ac:dyDescent="0.3">
      <c r="A1620" t="str">
        <f>VLOOKUP(B1620,pacientes_insertados[],2,)</f>
        <v>61e34254ec4ec02e84f5ddcf</v>
      </c>
      <c r="B1620">
        <f>seguimiento[[#This Row],[idpaciente]]</f>
        <v>704</v>
      </c>
      <c r="C1620">
        <f t="shared" si="25"/>
        <v>2013</v>
      </c>
      <c r="D1620" s="1">
        <f>seguimiento[[#This Row],[fecha]]</f>
        <v>41393</v>
      </c>
      <c r="E1620" t="str">
        <f>seguimiento[[#This Row],[institucion]]</f>
        <v>Hospital "Dr. Antonio A. Cetrángolo"</v>
      </c>
      <c r="F1620" t="str">
        <f>seguimiento[[#This Row],[fallecimiento]]</f>
        <v>No</v>
      </c>
      <c r="I1620" t="str">
        <f>seguimiento[[#This Row],[educacion]]</f>
        <v>Primaria completa</v>
      </c>
      <c r="K1620" t="str">
        <f>seguimiento[[#This Row],[coberturamedica]]</f>
        <v>Sí</v>
      </c>
      <c r="M1620" t="str">
        <f>seguimiento[[#This Row],[Embarazo]]</f>
        <v>No</v>
      </c>
      <c r="N1620" t="str">
        <f>seguimiento[[#This Row],[ncultivosanio]]</f>
        <v>6</v>
      </c>
      <c r="O1620" t="str">
        <f>IF(seguimiento[[#This Row],[curvaglucemia]]="","No realizada","Realizada")</f>
        <v>Realizada</v>
      </c>
      <c r="P1620" t="str">
        <f>IF(O1620="Realizada",seguimiento[[#This Row],[curvaglucemia]],"")</f>
        <v>Normal</v>
      </c>
      <c r="Q1620" t="str">
        <f>IF(seguimiento[[#This Row],[vitaminaDRealizada]]="","",IF(seguimiento[[#This Row],[vitaminaDRealizada]]="No realizado","No realizada","Realizada"))</f>
        <v/>
      </c>
      <c r="R1620" t="str">
        <f>IF(Q1620="Realizada",seguimiento[[#This Row],[vitaminaDRealizada]],"")</f>
        <v/>
      </c>
      <c r="S1620" t="str">
        <f>IF(seguimiento[[#This Row],[ige]]="No realizada","No realizada",IF(seguimiento[[#This Row],[ige]]="","","Realizada"))</f>
        <v/>
      </c>
      <c r="T1620" t="str">
        <f>IF(S1620="Realizada",seguimiento[[#This Row],[ige]],"")</f>
        <v/>
      </c>
      <c r="U1620" t="str">
        <f>IF(OR(seguimiento[[#This Row],[actividadfisica]]="Ejercicio regular",seguimiento[[#This Row],[actividadfisica]]="Actividad deportiva"),"Sí","")</f>
        <v>Sí</v>
      </c>
    </row>
    <row r="1621" spans="1:21" x14ac:dyDescent="0.3">
      <c r="A1621" t="str">
        <f>VLOOKUP(B1621,pacientes_insertados[],2,)</f>
        <v>61e34254ec4ec02e84f5ddcf</v>
      </c>
      <c r="B1621">
        <f>seguimiento[[#This Row],[idpaciente]]</f>
        <v>704</v>
      </c>
      <c r="C1621">
        <f t="shared" si="25"/>
        <v>2014</v>
      </c>
      <c r="D1621" s="1">
        <f>seguimiento[[#This Row],[fecha]]</f>
        <v>41988</v>
      </c>
      <c r="E1621" t="str">
        <f>seguimiento[[#This Row],[institucion]]</f>
        <v>Hospital "Dr. Antonio A. Cetrángolo"</v>
      </c>
      <c r="F1621" t="str">
        <f>seguimiento[[#This Row],[fallecimiento]]</f>
        <v>No</v>
      </c>
      <c r="K1621" t="str">
        <f>seguimiento[[#This Row],[coberturamedica]]</f>
        <v>Sí</v>
      </c>
      <c r="L1621" t="str">
        <f>seguimiento[[#This Row],[ntratendovenosos]]</f>
        <v>1</v>
      </c>
      <c r="N1621" t="str">
        <f>seguimiento[[#This Row],[ncultivosanio]]</f>
        <v>8</v>
      </c>
      <c r="O1621" t="str">
        <f>IF(seguimiento[[#This Row],[curvaglucemia]]="","No realizada","Realizada")</f>
        <v>No realizada</v>
      </c>
      <c r="P1621" t="str">
        <f>IF(O1621="Realizada",seguimiento[[#This Row],[curvaglucemia]],"")</f>
        <v/>
      </c>
      <c r="Q1621" t="str">
        <f>IF(seguimiento[[#This Row],[vitaminaDRealizada]]="","",IF(seguimiento[[#This Row],[vitaminaDRealizada]]="No realizado","No realizada","Realizada"))</f>
        <v>No realizada</v>
      </c>
      <c r="R1621" t="str">
        <f>IF(Q1621="Realizada",seguimiento[[#This Row],[vitaminaDRealizada]],"")</f>
        <v/>
      </c>
      <c r="S1621" t="str">
        <f>IF(seguimiento[[#This Row],[ige]]="No realizada","No realizada",IF(seguimiento[[#This Row],[ige]]="","","Realizada"))</f>
        <v>Realizada</v>
      </c>
      <c r="T1621" t="str">
        <f>IF(S1621="Realizada",seguimiento[[#This Row],[ige]],"")</f>
        <v>&lt; 500</v>
      </c>
      <c r="U1621" t="str">
        <f>IF(OR(seguimiento[[#This Row],[actividadfisica]]="Ejercicio regular",seguimiento[[#This Row],[actividadfisica]]="Actividad deportiva"),"Sí","")</f>
        <v>Sí</v>
      </c>
    </row>
    <row r="1622" spans="1:21" x14ac:dyDescent="0.3">
      <c r="A1622" t="str">
        <f>VLOOKUP(B1622,pacientes_insertados[],2,)</f>
        <v>61e34254ec4ec02e84f5ddd0</v>
      </c>
      <c r="B1622">
        <f>seguimiento[[#This Row],[idpaciente]]</f>
        <v>705</v>
      </c>
      <c r="C1622">
        <f t="shared" si="25"/>
        <v>2013</v>
      </c>
      <c r="D1622" s="1">
        <f>seguimiento[[#This Row],[fecha]]</f>
        <v>41348</v>
      </c>
      <c r="E1622" t="str">
        <f>seguimiento[[#This Row],[institucion]]</f>
        <v>Hospital "Dr. Antonio A. Cetrángolo"</v>
      </c>
      <c r="F1622" t="str">
        <f>seguimiento[[#This Row],[fallecimiento]]</f>
        <v>No</v>
      </c>
      <c r="I1622" t="str">
        <f>seguimiento[[#This Row],[educacion]]</f>
        <v>Secundaria incompleta</v>
      </c>
      <c r="K1622" t="str">
        <f>seguimiento[[#This Row],[coberturamedica]]</f>
        <v>Sí</v>
      </c>
      <c r="L1622" t="str">
        <f>seguimiento[[#This Row],[ntratendovenosos]]</f>
        <v>2</v>
      </c>
      <c r="M1622" t="str">
        <f>seguimiento[[#This Row],[Embarazo]]</f>
        <v>No</v>
      </c>
      <c r="O1622" t="str">
        <f>IF(seguimiento[[#This Row],[curvaglucemia]]="","No realizada","Realizada")</f>
        <v>No realizada</v>
      </c>
      <c r="P1622" t="str">
        <f>IF(O1622="Realizada",seguimiento[[#This Row],[curvaglucemia]],"")</f>
        <v/>
      </c>
      <c r="Q1622" t="str">
        <f>IF(seguimiento[[#This Row],[vitaminaDRealizada]]="","",IF(seguimiento[[#This Row],[vitaminaDRealizada]]="No realizado","No realizada","Realizada"))</f>
        <v/>
      </c>
      <c r="R1622" t="str">
        <f>IF(Q1622="Realizada",seguimiento[[#This Row],[vitaminaDRealizada]],"")</f>
        <v/>
      </c>
      <c r="S1622" t="str">
        <f>IF(seguimiento[[#This Row],[ige]]="No realizada","No realizada",IF(seguimiento[[#This Row],[ige]]="","","Realizada"))</f>
        <v/>
      </c>
      <c r="T1622" t="str">
        <f>IF(S1622="Realizada",seguimiento[[#This Row],[ige]],"")</f>
        <v/>
      </c>
      <c r="U1622" t="str">
        <f>IF(OR(seguimiento[[#This Row],[actividadfisica]]="Ejercicio regular",seguimiento[[#This Row],[actividadfisica]]="Actividad deportiva"),"Sí","")</f>
        <v>Sí</v>
      </c>
    </row>
    <row r="1623" spans="1:21" x14ac:dyDescent="0.3">
      <c r="A1623" t="str">
        <f>VLOOKUP(B1623,pacientes_insertados[],2,)</f>
        <v>61e34254ec4ec02e84f5ddd0</v>
      </c>
      <c r="B1623">
        <f>seguimiento[[#This Row],[idpaciente]]</f>
        <v>705</v>
      </c>
      <c r="C1623">
        <f t="shared" si="25"/>
        <v>2014</v>
      </c>
      <c r="D1623" s="1">
        <f>seguimiento[[#This Row],[fecha]]</f>
        <v>41927</v>
      </c>
      <c r="E1623" t="str">
        <f>seguimiento[[#This Row],[institucion]]</f>
        <v>Hospital "Dr. Antonio A. Cetrángolo"</v>
      </c>
      <c r="F1623" t="str">
        <f>seguimiento[[#This Row],[fallecimiento]]</f>
        <v>No</v>
      </c>
      <c r="K1623" t="str">
        <f>seguimiento[[#This Row],[coberturamedica]]</f>
        <v>Sí</v>
      </c>
      <c r="L1623" t="str">
        <f>seguimiento[[#This Row],[ntratendovenosos]]</f>
        <v>1</v>
      </c>
      <c r="N1623" t="str">
        <f>seguimiento[[#This Row],[ncultivosanio]]</f>
        <v>3</v>
      </c>
      <c r="O1623" t="str">
        <f>IF(seguimiento[[#This Row],[curvaglucemia]]="","No realizada","Realizada")</f>
        <v>No realizada</v>
      </c>
      <c r="P1623" t="str">
        <f>IF(O1623="Realizada",seguimiento[[#This Row],[curvaglucemia]],"")</f>
        <v/>
      </c>
      <c r="Q1623" t="str">
        <f>IF(seguimiento[[#This Row],[vitaminaDRealizada]]="","",IF(seguimiento[[#This Row],[vitaminaDRealizada]]="No realizado","No realizada","Realizada"))</f>
        <v>No realizada</v>
      </c>
      <c r="R1623" t="str">
        <f>IF(Q1623="Realizada",seguimiento[[#This Row],[vitaminaDRealizada]],"")</f>
        <v/>
      </c>
      <c r="S1623" t="str">
        <f>IF(seguimiento[[#This Row],[ige]]="No realizada","No realizada",IF(seguimiento[[#This Row],[ige]]="","","Realizada"))</f>
        <v>No realizada</v>
      </c>
      <c r="T1623" t="str">
        <f>IF(S1623="Realizada",seguimiento[[#This Row],[ige]],"")</f>
        <v/>
      </c>
      <c r="U1623" t="str">
        <f>IF(OR(seguimiento[[#This Row],[actividadfisica]]="Ejercicio regular",seguimiento[[#This Row],[actividadfisica]]="Actividad deportiva"),"Sí","")</f>
        <v>Sí</v>
      </c>
    </row>
    <row r="1624" spans="1:21" x14ac:dyDescent="0.3">
      <c r="A1624" t="str">
        <f>VLOOKUP(B1624,pacientes_insertados[],2,)</f>
        <v>61e34254ec4ec02e84f5ddd1</v>
      </c>
      <c r="B1624">
        <f>seguimiento[[#This Row],[idpaciente]]</f>
        <v>706</v>
      </c>
      <c r="C1624">
        <f t="shared" si="25"/>
        <v>2012</v>
      </c>
      <c r="D1624" s="1">
        <f>seguimiento[[#This Row],[fecha]]</f>
        <v>41248</v>
      </c>
      <c r="E1624" t="str">
        <f>seguimiento[[#This Row],[institucion]]</f>
        <v>Hospital "Dr. Antonio A. Cetrángolo"</v>
      </c>
      <c r="F1624" t="str">
        <f>seguimiento[[#This Row],[fallecimiento]]</f>
        <v>No</v>
      </c>
      <c r="I1624" t="str">
        <f>seguimiento[[#This Row],[educacion]]</f>
        <v>Secundaria incompleta</v>
      </c>
      <c r="K1624" t="str">
        <f>seguimiento[[#This Row],[coberturamedica]]</f>
        <v>Sí</v>
      </c>
      <c r="L1624" t="str">
        <f>seguimiento[[#This Row],[ntratendovenosos]]</f>
        <v>1</v>
      </c>
      <c r="M1624" t="str">
        <f>seguimiento[[#This Row],[Embarazo]]</f>
        <v>No</v>
      </c>
      <c r="O1624" t="str">
        <f>IF(seguimiento[[#This Row],[curvaglucemia]]="","No realizada","Realizada")</f>
        <v>Realizada</v>
      </c>
      <c r="P1624" t="str">
        <f>IF(O1624="Realizada",seguimiento[[#This Row],[curvaglucemia]],"")</f>
        <v>Normal</v>
      </c>
      <c r="Q1624" t="str">
        <f>IF(seguimiento[[#This Row],[vitaminaDRealizada]]="","",IF(seguimiento[[#This Row],[vitaminaDRealizada]]="No realizado","No realizada","Realizada"))</f>
        <v/>
      </c>
      <c r="R1624" t="str">
        <f>IF(Q1624="Realizada",seguimiento[[#This Row],[vitaminaDRealizada]],"")</f>
        <v/>
      </c>
      <c r="S1624" t="str">
        <f>IF(seguimiento[[#This Row],[ige]]="No realizada","No realizada",IF(seguimiento[[#This Row],[ige]]="","","Realizada"))</f>
        <v/>
      </c>
      <c r="T1624" t="str">
        <f>IF(S1624="Realizada",seguimiento[[#This Row],[ige]],"")</f>
        <v/>
      </c>
      <c r="U1624" t="str">
        <f>IF(OR(seguimiento[[#This Row],[actividadfisica]]="Ejercicio regular",seguimiento[[#This Row],[actividadfisica]]="Actividad deportiva"),"Sí","")</f>
        <v>Sí</v>
      </c>
    </row>
    <row r="1625" spans="1:21" x14ac:dyDescent="0.3">
      <c r="A1625" t="str">
        <f>VLOOKUP(B1625,pacientes_insertados[],2,)</f>
        <v>61e34254ec4ec02e84f5ddd1</v>
      </c>
      <c r="B1625">
        <f>seguimiento[[#This Row],[idpaciente]]</f>
        <v>706</v>
      </c>
      <c r="C1625">
        <f t="shared" si="25"/>
        <v>2014</v>
      </c>
      <c r="D1625" s="1">
        <f>seguimiento[[#This Row],[fecha]]</f>
        <v>41946</v>
      </c>
      <c r="E1625" t="str">
        <f>seguimiento[[#This Row],[institucion]]</f>
        <v>Hospital "Dr. Antonio A. Cetrángolo"</v>
      </c>
      <c r="F1625" t="str">
        <f>seguimiento[[#This Row],[fallecimiento]]</f>
        <v>No</v>
      </c>
      <c r="K1625" t="str">
        <f>seguimiento[[#This Row],[coberturamedica]]</f>
        <v>Sí</v>
      </c>
      <c r="L1625" t="str">
        <f>seguimiento[[#This Row],[ntratendovenosos]]</f>
        <v>2</v>
      </c>
      <c r="N1625" t="str">
        <f>seguimiento[[#This Row],[ncultivosanio]]</f>
        <v>2</v>
      </c>
      <c r="O1625" t="str">
        <f>IF(seguimiento[[#This Row],[curvaglucemia]]="","No realizada","Realizada")</f>
        <v>Realizada</v>
      </c>
      <c r="P1625" t="str">
        <f>IF(O1625="Realizada",seguimiento[[#This Row],[curvaglucemia]],"")</f>
        <v>Normal</v>
      </c>
      <c r="Q1625" t="str">
        <f>IF(seguimiento[[#This Row],[vitaminaDRealizada]]="","",IF(seguimiento[[#This Row],[vitaminaDRealizada]]="No realizado","No realizada","Realizada"))</f>
        <v>No realizada</v>
      </c>
      <c r="R1625" t="str">
        <f>IF(Q1625="Realizada",seguimiento[[#This Row],[vitaminaDRealizada]],"")</f>
        <v/>
      </c>
      <c r="S1625" t="str">
        <f>IF(seguimiento[[#This Row],[ige]]="No realizada","No realizada",IF(seguimiento[[#This Row],[ige]]="","","Realizada"))</f>
        <v>No realizada</v>
      </c>
      <c r="T1625" t="str">
        <f>IF(S1625="Realizada",seguimiento[[#This Row],[ige]],"")</f>
        <v/>
      </c>
      <c r="U1625" t="str">
        <f>IF(OR(seguimiento[[#This Row],[actividadfisica]]="Ejercicio regular",seguimiento[[#This Row],[actividadfisica]]="Actividad deportiva"),"Sí","")</f>
        <v>Sí</v>
      </c>
    </row>
    <row r="1626" spans="1:21" x14ac:dyDescent="0.3">
      <c r="A1626" t="str">
        <f>VLOOKUP(B1626,pacientes_insertados[],2,)</f>
        <v>61e34254ec4ec02e84f5ddd2</v>
      </c>
      <c r="B1626">
        <f>seguimiento[[#This Row],[idpaciente]]</f>
        <v>707</v>
      </c>
      <c r="C1626">
        <f t="shared" si="25"/>
        <v>2013</v>
      </c>
      <c r="D1626" s="1">
        <f>seguimiento[[#This Row],[fecha]]</f>
        <v>41421</v>
      </c>
      <c r="E1626" t="str">
        <f>seguimiento[[#This Row],[institucion]]</f>
        <v>Consultorio FQ - Dr. Macri</v>
      </c>
      <c r="F1626" t="str">
        <f>seguimiento[[#This Row],[fallecimiento]]</f>
        <v>No</v>
      </c>
      <c r="I1626" t="str">
        <f>seguimiento[[#This Row],[educacion]]</f>
        <v>Terciario completo</v>
      </c>
      <c r="K1626" t="str">
        <f>seguimiento[[#This Row],[coberturamedica]]</f>
        <v>Sí</v>
      </c>
      <c r="M1626" t="str">
        <f>seguimiento[[#This Row],[Embarazo]]</f>
        <v>No</v>
      </c>
      <c r="N1626" t="str">
        <f>seguimiento[[#This Row],[ncultivosanio]]</f>
        <v>1</v>
      </c>
      <c r="O1626" t="str">
        <f>IF(seguimiento[[#This Row],[curvaglucemia]]="","No realizada","Realizada")</f>
        <v>Realizada</v>
      </c>
      <c r="P1626" t="str">
        <f>IF(O1626="Realizada",seguimiento[[#This Row],[curvaglucemia]],"")</f>
        <v>Normal</v>
      </c>
      <c r="Q1626" t="str">
        <f>IF(seguimiento[[#This Row],[vitaminaDRealizada]]="","",IF(seguimiento[[#This Row],[vitaminaDRealizada]]="No realizado","No realizada","Realizada"))</f>
        <v/>
      </c>
      <c r="R1626" t="str">
        <f>IF(Q1626="Realizada",seguimiento[[#This Row],[vitaminaDRealizada]],"")</f>
        <v/>
      </c>
      <c r="S1626" t="str">
        <f>IF(seguimiento[[#This Row],[ige]]="No realizada","No realizada",IF(seguimiento[[#This Row],[ige]]="","","Realizada"))</f>
        <v>Realizada</v>
      </c>
      <c r="T1626" t="str">
        <f>IF(S1626="Realizada",seguimiento[[#This Row],[ige]],"")</f>
        <v>&lt; 500</v>
      </c>
      <c r="U1626" t="str">
        <f>IF(OR(seguimiento[[#This Row],[actividadfisica]]="Ejercicio regular",seguimiento[[#This Row],[actividadfisica]]="Actividad deportiva"),"Sí","")</f>
        <v/>
      </c>
    </row>
    <row r="1627" spans="1:21" x14ac:dyDescent="0.3">
      <c r="A1627" t="str">
        <f>VLOOKUP(B1627,pacientes_insertados[],2,)</f>
        <v>61e34254ec4ec02e84f5ddd3</v>
      </c>
      <c r="B1627">
        <f>seguimiento[[#This Row],[idpaciente]]</f>
        <v>708</v>
      </c>
      <c r="C1627">
        <f t="shared" si="25"/>
        <v>2013</v>
      </c>
      <c r="D1627" s="1">
        <f>seguimiento[[#This Row],[fecha]]</f>
        <v>41442</v>
      </c>
      <c r="E1627" t="str">
        <f>seguimiento[[#This Row],[institucion]]</f>
        <v>Hospital "Dr. Antonio A. Cetrángolo"</v>
      </c>
      <c r="F1627" t="str">
        <f>seguimiento[[#This Row],[fallecimiento]]</f>
        <v>No</v>
      </c>
      <c r="I1627" t="str">
        <f>seguimiento[[#This Row],[educacion]]</f>
        <v>Primaria incompleta</v>
      </c>
      <c r="K1627" t="str">
        <f>seguimiento[[#This Row],[coberturamedica]]</f>
        <v>Sí</v>
      </c>
      <c r="L1627" t="str">
        <f>seguimiento[[#This Row],[ntratendovenosos]]</f>
        <v>1</v>
      </c>
      <c r="M1627" t="str">
        <f>seguimiento[[#This Row],[Embarazo]]</f>
        <v>No</v>
      </c>
      <c r="O1627" t="str">
        <f>IF(seguimiento[[#This Row],[curvaglucemia]]="","No realizada","Realizada")</f>
        <v>No realizada</v>
      </c>
      <c r="P1627" t="str">
        <f>IF(O1627="Realizada",seguimiento[[#This Row],[curvaglucemia]],"")</f>
        <v/>
      </c>
      <c r="Q1627" t="str">
        <f>IF(seguimiento[[#This Row],[vitaminaDRealizada]]="","",IF(seguimiento[[#This Row],[vitaminaDRealizada]]="No realizado","No realizada","Realizada"))</f>
        <v/>
      </c>
      <c r="R1627" t="str">
        <f>IF(Q1627="Realizada",seguimiento[[#This Row],[vitaminaDRealizada]],"")</f>
        <v/>
      </c>
      <c r="S1627" t="str">
        <f>IF(seguimiento[[#This Row],[ige]]="No realizada","No realizada",IF(seguimiento[[#This Row],[ige]]="","","Realizada"))</f>
        <v>Realizada</v>
      </c>
      <c r="T1627" t="str">
        <f>IF(S1627="Realizada",seguimiento[[#This Row],[ige]],"")</f>
        <v>&lt; 500</v>
      </c>
      <c r="U1627" t="str">
        <f>IF(OR(seguimiento[[#This Row],[actividadfisica]]="Ejercicio regular",seguimiento[[#This Row],[actividadfisica]]="Actividad deportiva"),"Sí","")</f>
        <v>Sí</v>
      </c>
    </row>
    <row r="1628" spans="1:21" x14ac:dyDescent="0.3">
      <c r="A1628" t="str">
        <f>VLOOKUP(B1628,pacientes_insertados[],2,)</f>
        <v>61e34254ec4ec02e84f5ddd3</v>
      </c>
      <c r="B1628">
        <f>seguimiento[[#This Row],[idpaciente]]</f>
        <v>708</v>
      </c>
      <c r="C1628">
        <f t="shared" si="25"/>
        <v>2014</v>
      </c>
      <c r="D1628" s="1">
        <f>seguimiento[[#This Row],[fecha]]</f>
        <v>41990</v>
      </c>
      <c r="E1628" t="str">
        <f>seguimiento[[#This Row],[institucion]]</f>
        <v>Hospital "Dr. Antonio A. Cetrángolo"</v>
      </c>
      <c r="F1628" t="str">
        <f>seguimiento[[#This Row],[fallecimiento]]</f>
        <v>No</v>
      </c>
      <c r="K1628" t="str">
        <f>seguimiento[[#This Row],[coberturamedica]]</f>
        <v>Sí</v>
      </c>
      <c r="L1628" t="str">
        <f>seguimiento[[#This Row],[ntratendovenosos]]</f>
        <v>1</v>
      </c>
      <c r="N1628" t="str">
        <f>seguimiento[[#This Row],[ncultivosanio]]</f>
        <v>4</v>
      </c>
      <c r="O1628" t="str">
        <f>IF(seguimiento[[#This Row],[curvaglucemia]]="","No realizada","Realizada")</f>
        <v>No realizada</v>
      </c>
      <c r="P1628" t="str">
        <f>IF(O1628="Realizada",seguimiento[[#This Row],[curvaglucemia]],"")</f>
        <v/>
      </c>
      <c r="Q1628" t="str">
        <f>IF(seguimiento[[#This Row],[vitaminaDRealizada]]="","",IF(seguimiento[[#This Row],[vitaminaDRealizada]]="No realizado","No realizada","Realizada"))</f>
        <v>No realizada</v>
      </c>
      <c r="R1628" t="str">
        <f>IF(Q1628="Realizada",seguimiento[[#This Row],[vitaminaDRealizada]],"")</f>
        <v/>
      </c>
      <c r="S1628" t="str">
        <f>IF(seguimiento[[#This Row],[ige]]="No realizada","No realizada",IF(seguimiento[[#This Row],[ige]]="","","Realizada"))</f>
        <v>No realizada</v>
      </c>
      <c r="T1628" t="str">
        <f>IF(S1628="Realizada",seguimiento[[#This Row],[ige]],"")</f>
        <v/>
      </c>
      <c r="U1628" t="str">
        <f>IF(OR(seguimiento[[#This Row],[actividadfisica]]="Ejercicio regular",seguimiento[[#This Row],[actividadfisica]]="Actividad deportiva"),"Sí","")</f>
        <v>Sí</v>
      </c>
    </row>
    <row r="1629" spans="1:21" x14ac:dyDescent="0.3">
      <c r="A1629" t="str">
        <f>VLOOKUP(B1629,pacientes_insertados[],2,)</f>
        <v>61e34254ec4ec02e84f5ddd4</v>
      </c>
      <c r="B1629">
        <f>seguimiento[[#This Row],[idpaciente]]</f>
        <v>709</v>
      </c>
      <c r="C1629">
        <f t="shared" si="25"/>
        <v>2012</v>
      </c>
      <c r="D1629" s="1">
        <f>seguimiento[[#This Row],[fecha]]</f>
        <v>41255</v>
      </c>
      <c r="E1629" t="str">
        <f>seguimiento[[#This Row],[institucion]]</f>
        <v>Hospital DR Alejandro Posadas</v>
      </c>
      <c r="F1629" t="str">
        <f>seguimiento[[#This Row],[fallecimiento]]</f>
        <v>No</v>
      </c>
      <c r="I1629" t="str">
        <f>seguimiento[[#This Row],[educacion]]</f>
        <v>Primaria incompleta</v>
      </c>
      <c r="K1629" t="str">
        <f>seguimiento[[#This Row],[coberturamedica]]</f>
        <v>Sí</v>
      </c>
      <c r="L1629" t="str">
        <f>seguimiento[[#This Row],[ntratendovenosos]]</f>
        <v>1</v>
      </c>
      <c r="O1629" t="str">
        <f>IF(seguimiento[[#This Row],[curvaglucemia]]="","No realizada","Realizada")</f>
        <v>Realizada</v>
      </c>
      <c r="P1629" t="str">
        <f>IF(O1629="Realizada",seguimiento[[#This Row],[curvaglucemia]],"")</f>
        <v>Normal</v>
      </c>
      <c r="Q1629" t="str">
        <f>IF(seguimiento[[#This Row],[vitaminaDRealizada]]="","",IF(seguimiento[[#This Row],[vitaminaDRealizada]]="No realizado","No realizada","Realizada"))</f>
        <v/>
      </c>
      <c r="R1629" t="str">
        <f>IF(Q1629="Realizada",seguimiento[[#This Row],[vitaminaDRealizada]],"")</f>
        <v/>
      </c>
      <c r="S1629" t="str">
        <f>IF(seguimiento[[#This Row],[ige]]="No realizada","No realizada",IF(seguimiento[[#This Row],[ige]]="","","Realizada"))</f>
        <v>Realizada</v>
      </c>
      <c r="T1629" t="str">
        <f>IF(S1629="Realizada",seguimiento[[#This Row],[ige]],"")</f>
        <v>&lt; 500</v>
      </c>
      <c r="U1629" t="str">
        <f>IF(OR(seguimiento[[#This Row],[actividadfisica]]="Ejercicio regular",seguimiento[[#This Row],[actividadfisica]]="Actividad deportiva"),"Sí","")</f>
        <v/>
      </c>
    </row>
    <row r="1630" spans="1:21" x14ac:dyDescent="0.3">
      <c r="A1630" t="str">
        <f>VLOOKUP(B1630,pacientes_insertados[],2,)</f>
        <v>61e34254ec4ec02e84f5ddd4</v>
      </c>
      <c r="B1630">
        <f>seguimiento[[#This Row],[idpaciente]]</f>
        <v>709</v>
      </c>
      <c r="C1630">
        <f t="shared" si="25"/>
        <v>2013</v>
      </c>
      <c r="D1630" s="1">
        <f>seguimiento[[#This Row],[fecha]]</f>
        <v>41638</v>
      </c>
      <c r="E1630" t="str">
        <f>seguimiento[[#This Row],[institucion]]</f>
        <v>Hospital DR Alejandro Posadas</v>
      </c>
      <c r="F1630" t="str">
        <f>seguimiento[[#This Row],[fallecimiento]]</f>
        <v>No</v>
      </c>
      <c r="I1630" t="str">
        <f>seguimiento[[#This Row],[educacion]]</f>
        <v>Primaria incompleta</v>
      </c>
      <c r="K1630" t="str">
        <f>seguimiento[[#This Row],[coberturamedica]]</f>
        <v>Sí</v>
      </c>
      <c r="L1630" t="str">
        <f>seguimiento[[#This Row],[ntratendovenosos]]</f>
        <v>1</v>
      </c>
      <c r="N1630" t="str">
        <f>seguimiento[[#This Row],[ncultivosanio]]</f>
        <v>6</v>
      </c>
      <c r="O1630" t="str">
        <f>IF(seguimiento[[#This Row],[curvaglucemia]]="","No realizada","Realizada")</f>
        <v>No realizada</v>
      </c>
      <c r="P1630" t="str">
        <f>IF(O1630="Realizada",seguimiento[[#This Row],[curvaglucemia]],"")</f>
        <v/>
      </c>
      <c r="Q1630" t="str">
        <f>IF(seguimiento[[#This Row],[vitaminaDRealizada]]="","",IF(seguimiento[[#This Row],[vitaminaDRealizada]]="No realizado","No realizada","Realizada"))</f>
        <v/>
      </c>
      <c r="R1630" t="str">
        <f>IF(Q1630="Realizada",seguimiento[[#This Row],[vitaminaDRealizada]],"")</f>
        <v/>
      </c>
      <c r="S1630" t="str">
        <f>IF(seguimiento[[#This Row],[ige]]="No realizada","No realizada",IF(seguimiento[[#This Row],[ige]]="","","Realizada"))</f>
        <v/>
      </c>
      <c r="T1630" t="str">
        <f>IF(S1630="Realizada",seguimiento[[#This Row],[ige]],"")</f>
        <v/>
      </c>
      <c r="U1630" t="str">
        <f>IF(OR(seguimiento[[#This Row],[actividadfisica]]="Ejercicio regular",seguimiento[[#This Row],[actividadfisica]]="Actividad deportiva"),"Sí","")</f>
        <v/>
      </c>
    </row>
    <row r="1631" spans="1:21" x14ac:dyDescent="0.3">
      <c r="A1631" t="str">
        <f>VLOOKUP(B1631,pacientes_insertados[],2,)</f>
        <v>61e34254ec4ec02e84f5ddd4</v>
      </c>
      <c r="B1631">
        <f>seguimiento[[#This Row],[idpaciente]]</f>
        <v>709</v>
      </c>
      <c r="C1631">
        <f t="shared" si="25"/>
        <v>2014</v>
      </c>
      <c r="D1631" s="1">
        <f>seguimiento[[#This Row],[fecha]]</f>
        <v>42003</v>
      </c>
      <c r="E1631" t="str">
        <f>seguimiento[[#This Row],[institucion]]</f>
        <v>Hospital DR Alejandro Posadas</v>
      </c>
      <c r="F1631" t="str">
        <f>seguimiento[[#This Row],[fallecimiento]]</f>
        <v>No</v>
      </c>
      <c r="I1631" t="str">
        <f>seguimiento[[#This Row],[educacion]]</f>
        <v>Primaria incompleta</v>
      </c>
      <c r="K1631" t="str">
        <f>seguimiento[[#This Row],[coberturamedica]]</f>
        <v>Sí</v>
      </c>
      <c r="O1631" t="str">
        <f>IF(seguimiento[[#This Row],[curvaglucemia]]="","No realizada","Realizada")</f>
        <v>No realizada</v>
      </c>
      <c r="P1631" t="str">
        <f>IF(O1631="Realizada",seguimiento[[#This Row],[curvaglucemia]],"")</f>
        <v/>
      </c>
      <c r="Q1631" t="str">
        <f>IF(seguimiento[[#This Row],[vitaminaDRealizada]]="","",IF(seguimiento[[#This Row],[vitaminaDRealizada]]="No realizado","No realizada","Realizada"))</f>
        <v/>
      </c>
      <c r="R1631" t="str">
        <f>IF(Q1631="Realizada",seguimiento[[#This Row],[vitaminaDRealizada]],"")</f>
        <v/>
      </c>
      <c r="S1631" t="str">
        <f>IF(seguimiento[[#This Row],[ige]]="No realizada","No realizada",IF(seguimiento[[#This Row],[ige]]="","","Realizada"))</f>
        <v/>
      </c>
      <c r="T1631" t="str">
        <f>IF(S1631="Realizada",seguimiento[[#This Row],[ige]],"")</f>
        <v/>
      </c>
      <c r="U1631" t="str">
        <f>IF(OR(seguimiento[[#This Row],[actividadfisica]]="Ejercicio regular",seguimiento[[#This Row],[actividadfisica]]="Actividad deportiva"),"Sí","")</f>
        <v/>
      </c>
    </row>
    <row r="1632" spans="1:21" x14ac:dyDescent="0.3">
      <c r="A1632" t="str">
        <f>VLOOKUP(B1632,pacientes_insertados[],2,)</f>
        <v>61e34254ec4ec02e84f5ddd4</v>
      </c>
      <c r="B1632">
        <f>seguimiento[[#This Row],[idpaciente]]</f>
        <v>709</v>
      </c>
      <c r="C1632">
        <f t="shared" si="25"/>
        <v>2015</v>
      </c>
      <c r="D1632" s="1">
        <f>seguimiento[[#This Row],[fecha]]</f>
        <v>42368</v>
      </c>
      <c r="E1632" t="str">
        <f>seguimiento[[#This Row],[institucion]]</f>
        <v>Hospital DR Alejandro Posadas</v>
      </c>
      <c r="F1632" t="str">
        <f>seguimiento[[#This Row],[fallecimiento]]</f>
        <v>No</v>
      </c>
      <c r="K1632" t="str">
        <f>seguimiento[[#This Row],[coberturamedica]]</f>
        <v>Sí</v>
      </c>
      <c r="N1632" t="str">
        <f>seguimiento[[#This Row],[ncultivosanio]]</f>
        <v>1</v>
      </c>
      <c r="O1632" t="str">
        <f>IF(seguimiento[[#This Row],[curvaglucemia]]="","No realizada","Realizada")</f>
        <v>No realizada</v>
      </c>
      <c r="P1632" t="str">
        <f>IF(O1632="Realizada",seguimiento[[#This Row],[curvaglucemia]],"")</f>
        <v/>
      </c>
      <c r="Q1632" t="str">
        <f>IF(seguimiento[[#This Row],[vitaminaDRealizada]]="","",IF(seguimiento[[#This Row],[vitaminaDRealizada]]="No realizado","No realizada","Realizada"))</f>
        <v>No realizada</v>
      </c>
      <c r="R1632" t="str">
        <f>IF(Q1632="Realizada",seguimiento[[#This Row],[vitaminaDRealizada]],"")</f>
        <v/>
      </c>
      <c r="S1632" t="str">
        <f>IF(seguimiento[[#This Row],[ige]]="No realizada","No realizada",IF(seguimiento[[#This Row],[ige]]="","","Realizada"))</f>
        <v>Realizada</v>
      </c>
      <c r="T1632" t="str">
        <f>IF(S1632="Realizada",seguimiento[[#This Row],[ige]],"")</f>
        <v>&lt; 500</v>
      </c>
      <c r="U1632" t="str">
        <f>IF(OR(seguimiento[[#This Row],[actividadfisica]]="Ejercicio regular",seguimiento[[#This Row],[actividadfisica]]="Actividad deportiva"),"Sí","")</f>
        <v>Sí</v>
      </c>
    </row>
    <row r="1633" spans="1:21" x14ac:dyDescent="0.3">
      <c r="A1633" t="str">
        <f>VLOOKUP(B1633,pacientes_insertados[],2,)</f>
        <v>61e34254ec4ec02e84f5ddd5</v>
      </c>
      <c r="B1633">
        <f>seguimiento[[#This Row],[idpaciente]]</f>
        <v>710</v>
      </c>
      <c r="C1633">
        <f t="shared" si="25"/>
        <v>2012</v>
      </c>
      <c r="D1633" s="1">
        <f>seguimiento[[#This Row],[fecha]]</f>
        <v>41255</v>
      </c>
      <c r="E1633" t="str">
        <f>seguimiento[[#This Row],[institucion]]</f>
        <v>Hospital DR Alejandro Posadas</v>
      </c>
      <c r="F1633" t="str">
        <f>seguimiento[[#This Row],[fallecimiento]]</f>
        <v>No</v>
      </c>
      <c r="I1633" t="str">
        <f>seguimiento[[#This Row],[educacion]]</f>
        <v>Primaria incompleta</v>
      </c>
      <c r="K1633" t="str">
        <f>seguimiento[[#This Row],[coberturamedica]]</f>
        <v>Sí</v>
      </c>
      <c r="L1633" t="str">
        <f>seguimiento[[#This Row],[ntratendovenosos]]</f>
        <v>3</v>
      </c>
      <c r="O1633" t="str">
        <f>IF(seguimiento[[#This Row],[curvaglucemia]]="","No realizada","Realizada")</f>
        <v>Realizada</v>
      </c>
      <c r="P1633" t="str">
        <f>IF(O1633="Realizada",seguimiento[[#This Row],[curvaglucemia]],"")</f>
        <v>Intolerancia</v>
      </c>
      <c r="Q1633" t="str">
        <f>IF(seguimiento[[#This Row],[vitaminaDRealizada]]="","",IF(seguimiento[[#This Row],[vitaminaDRealizada]]="No realizado","No realizada","Realizada"))</f>
        <v/>
      </c>
      <c r="R1633" t="str">
        <f>IF(Q1633="Realizada",seguimiento[[#This Row],[vitaminaDRealizada]],"")</f>
        <v/>
      </c>
      <c r="S1633" t="str">
        <f>IF(seguimiento[[#This Row],[ige]]="No realizada","No realizada",IF(seguimiento[[#This Row],[ige]]="","","Realizada"))</f>
        <v>Realizada</v>
      </c>
      <c r="T1633" t="str">
        <f>IF(S1633="Realizada",seguimiento[[#This Row],[ige]],"")</f>
        <v>500 - 1.000</v>
      </c>
      <c r="U1633" t="str">
        <f>IF(OR(seguimiento[[#This Row],[actividadfisica]]="Ejercicio regular",seguimiento[[#This Row],[actividadfisica]]="Actividad deportiva"),"Sí","")</f>
        <v/>
      </c>
    </row>
    <row r="1634" spans="1:21" x14ac:dyDescent="0.3">
      <c r="A1634" t="str">
        <f>VLOOKUP(B1634,pacientes_insertados[],2,)</f>
        <v>61e34254ec4ec02e84f5ddd5</v>
      </c>
      <c r="B1634">
        <f>seguimiento[[#This Row],[idpaciente]]</f>
        <v>710</v>
      </c>
      <c r="C1634">
        <f t="shared" si="25"/>
        <v>2013</v>
      </c>
      <c r="D1634" s="1">
        <f>seguimiento[[#This Row],[fecha]]</f>
        <v>41638</v>
      </c>
      <c r="E1634" t="str">
        <f>seguimiento[[#This Row],[institucion]]</f>
        <v>Hospital DR Alejandro Posadas</v>
      </c>
      <c r="F1634" t="str">
        <f>seguimiento[[#This Row],[fallecimiento]]</f>
        <v>No</v>
      </c>
      <c r="I1634" t="str">
        <f>seguimiento[[#This Row],[educacion]]</f>
        <v>Primaria incompleta</v>
      </c>
      <c r="K1634" t="str">
        <f>seguimiento[[#This Row],[coberturamedica]]</f>
        <v>Sí</v>
      </c>
      <c r="L1634" t="str">
        <f>seguimiento[[#This Row],[ntratendovenosos]]</f>
        <v>3</v>
      </c>
      <c r="M1634" t="str">
        <f>seguimiento[[#This Row],[Embarazo]]</f>
        <v>No</v>
      </c>
      <c r="N1634" t="str">
        <f>seguimiento[[#This Row],[ncultivosanio]]</f>
        <v>6</v>
      </c>
      <c r="O1634" t="str">
        <f>IF(seguimiento[[#This Row],[curvaglucemia]]="","No realizada","Realizada")</f>
        <v>Realizada</v>
      </c>
      <c r="P1634" t="str">
        <f>IF(O1634="Realizada",seguimiento[[#This Row],[curvaglucemia]],"")</f>
        <v>Intolerancia</v>
      </c>
      <c r="Q1634" t="str">
        <f>IF(seguimiento[[#This Row],[vitaminaDRealizada]]="","",IF(seguimiento[[#This Row],[vitaminaDRealizada]]="No realizado","No realizada","Realizada"))</f>
        <v/>
      </c>
      <c r="R1634" t="str">
        <f>IF(Q1634="Realizada",seguimiento[[#This Row],[vitaminaDRealizada]],"")</f>
        <v/>
      </c>
      <c r="S1634" t="str">
        <f>IF(seguimiento[[#This Row],[ige]]="No realizada","No realizada",IF(seguimiento[[#This Row],[ige]]="","","Realizada"))</f>
        <v>Realizada</v>
      </c>
      <c r="T1634" t="str">
        <f>IF(S1634="Realizada",seguimiento[[#This Row],[ige]],"")</f>
        <v>&lt; 500</v>
      </c>
      <c r="U1634" t="str">
        <f>IF(OR(seguimiento[[#This Row],[actividadfisica]]="Ejercicio regular",seguimiento[[#This Row],[actividadfisica]]="Actividad deportiva"),"Sí","")</f>
        <v>Sí</v>
      </c>
    </row>
    <row r="1635" spans="1:21" x14ac:dyDescent="0.3">
      <c r="A1635" t="str">
        <f>VLOOKUP(B1635,pacientes_insertados[],2,)</f>
        <v>61e34254ec4ec02e84f5ddd5</v>
      </c>
      <c r="B1635">
        <f>seguimiento[[#This Row],[idpaciente]]</f>
        <v>710</v>
      </c>
      <c r="C1635">
        <f t="shared" si="25"/>
        <v>2014</v>
      </c>
      <c r="D1635" s="1">
        <f>seguimiento[[#This Row],[fecha]]</f>
        <v>41936</v>
      </c>
      <c r="E1635" t="str">
        <f>seguimiento[[#This Row],[institucion]]</f>
        <v>Hospital DR Alejandro Posadas</v>
      </c>
      <c r="F1635" t="str">
        <f>seguimiento[[#This Row],[fallecimiento]]</f>
        <v>No</v>
      </c>
      <c r="I1635" t="str">
        <f>seguimiento[[#This Row],[educacion]]</f>
        <v>Primaria incompleta</v>
      </c>
      <c r="K1635" t="str">
        <f>seguimiento[[#This Row],[coberturamedica]]</f>
        <v>Sí</v>
      </c>
      <c r="L1635" t="str">
        <f>seguimiento[[#This Row],[ntratendovenosos]]</f>
        <v>1</v>
      </c>
      <c r="N1635" t="str">
        <f>seguimiento[[#This Row],[ncultivosanio]]</f>
        <v>5</v>
      </c>
      <c r="O1635" t="str">
        <f>IF(seguimiento[[#This Row],[curvaglucemia]]="","No realizada","Realizada")</f>
        <v>Realizada</v>
      </c>
      <c r="P1635" t="str">
        <f>IF(O1635="Realizada",seguimiento[[#This Row],[curvaglucemia]],"")</f>
        <v>Intolerancia</v>
      </c>
      <c r="Q1635" t="str">
        <f>IF(seguimiento[[#This Row],[vitaminaDRealizada]]="","",IF(seguimiento[[#This Row],[vitaminaDRealizada]]="No realizado","No realizada","Realizada"))</f>
        <v/>
      </c>
      <c r="R1635" t="str">
        <f>IF(Q1635="Realizada",seguimiento[[#This Row],[vitaminaDRealizada]],"")</f>
        <v/>
      </c>
      <c r="S1635" t="str">
        <f>IF(seguimiento[[#This Row],[ige]]="No realizada","No realizada",IF(seguimiento[[#This Row],[ige]]="","","Realizada"))</f>
        <v>Realizada</v>
      </c>
      <c r="T1635" t="str">
        <f>IF(S1635="Realizada",seguimiento[[#This Row],[ige]],"")</f>
        <v>&lt; 500</v>
      </c>
      <c r="U1635" t="str">
        <f>IF(OR(seguimiento[[#This Row],[actividadfisica]]="Ejercicio regular",seguimiento[[#This Row],[actividadfisica]]="Actividad deportiva"),"Sí","")</f>
        <v>Sí</v>
      </c>
    </row>
    <row r="1636" spans="1:21" x14ac:dyDescent="0.3">
      <c r="A1636" t="str">
        <f>VLOOKUP(B1636,pacientes_insertados[],2,)</f>
        <v>61e34254ec4ec02e84f5ddd5</v>
      </c>
      <c r="B1636">
        <f>seguimiento[[#This Row],[idpaciente]]</f>
        <v>710</v>
      </c>
      <c r="C1636">
        <f t="shared" si="25"/>
        <v>2015</v>
      </c>
      <c r="D1636" s="1">
        <f>seguimiento[[#This Row],[fecha]]</f>
        <v>42368</v>
      </c>
      <c r="E1636" t="str">
        <f>seguimiento[[#This Row],[institucion]]</f>
        <v>Hospital DR Alejandro Posadas</v>
      </c>
      <c r="F1636" t="str">
        <f>seguimiento[[#This Row],[fallecimiento]]</f>
        <v>No</v>
      </c>
      <c r="L1636" t="str">
        <f>seguimiento[[#This Row],[ntratendovenosos]]</f>
        <v>1</v>
      </c>
      <c r="M1636" t="str">
        <f>seguimiento[[#This Row],[Embarazo]]</f>
        <v>No</v>
      </c>
      <c r="N1636" t="str">
        <f>seguimiento[[#This Row],[ncultivosanio]]</f>
        <v>6</v>
      </c>
      <c r="O1636" t="str">
        <f>IF(seguimiento[[#This Row],[curvaglucemia]]="","No realizada","Realizada")</f>
        <v>Realizada</v>
      </c>
      <c r="P1636" t="str">
        <f>IF(O1636="Realizada",seguimiento[[#This Row],[curvaglucemia]],"")</f>
        <v>Intolerancia</v>
      </c>
      <c r="Q1636" t="str">
        <f>IF(seguimiento[[#This Row],[vitaminaDRealizada]]="","",IF(seguimiento[[#This Row],[vitaminaDRealizada]]="No realizado","No realizada","Realizada"))</f>
        <v>Realizada</v>
      </c>
      <c r="R1636" t="str">
        <f>IF(Q1636="Realizada",seguimiento[[#This Row],[vitaminaDRealizada]],"")</f>
        <v>Bajo</v>
      </c>
      <c r="S1636" t="str">
        <f>IF(seguimiento[[#This Row],[ige]]="No realizada","No realizada",IF(seguimiento[[#This Row],[ige]]="","","Realizada"))</f>
        <v>No realizada</v>
      </c>
      <c r="T1636" t="str">
        <f>IF(S1636="Realizada",seguimiento[[#This Row],[ige]],"")</f>
        <v/>
      </c>
      <c r="U1636" t="str">
        <f>IF(OR(seguimiento[[#This Row],[actividadfisica]]="Ejercicio regular",seguimiento[[#This Row],[actividadfisica]]="Actividad deportiva"),"Sí","")</f>
        <v/>
      </c>
    </row>
    <row r="1637" spans="1:21" x14ac:dyDescent="0.3">
      <c r="A1637" t="str">
        <f>VLOOKUP(B1637,pacientes_insertados[],2,)</f>
        <v>61e34254ec4ec02e84f5ddd6</v>
      </c>
      <c r="B1637">
        <f>seguimiento[[#This Row],[idpaciente]]</f>
        <v>711</v>
      </c>
      <c r="C1637">
        <f t="shared" si="25"/>
        <v>2012</v>
      </c>
      <c r="D1637" s="1">
        <f>seguimiento[[#This Row],[fecha]]</f>
        <v>41192</v>
      </c>
      <c r="E1637" t="str">
        <f>seguimiento[[#This Row],[institucion]]</f>
        <v>Hospital DR Alejandro Posadas</v>
      </c>
      <c r="F1637" t="str">
        <f>seguimiento[[#This Row],[fallecimiento]]</f>
        <v>No</v>
      </c>
      <c r="K1637" t="str">
        <f>seguimiento[[#This Row],[coberturamedica]]</f>
        <v>Sí</v>
      </c>
      <c r="L1637" t="str">
        <f>seguimiento[[#This Row],[ntratendovenosos]]</f>
        <v>1</v>
      </c>
      <c r="N1637" t="str">
        <f>seguimiento[[#This Row],[ncultivosanio]]</f>
        <v>6</v>
      </c>
      <c r="O1637" t="str">
        <f>IF(seguimiento[[#This Row],[curvaglucemia]]="","No realizada","Realizada")</f>
        <v>Realizada</v>
      </c>
      <c r="P1637" t="str">
        <f>IF(O1637="Realizada",seguimiento[[#This Row],[curvaglucemia]],"")</f>
        <v>Normal</v>
      </c>
      <c r="Q1637" t="str">
        <f>IF(seguimiento[[#This Row],[vitaminaDRealizada]]="","",IF(seguimiento[[#This Row],[vitaminaDRealizada]]="No realizado","No realizada","Realizada"))</f>
        <v/>
      </c>
      <c r="R1637" t="str">
        <f>IF(Q1637="Realizada",seguimiento[[#This Row],[vitaminaDRealizada]],"")</f>
        <v/>
      </c>
      <c r="S1637" t="str">
        <f>IF(seguimiento[[#This Row],[ige]]="No realizada","No realizada",IF(seguimiento[[#This Row],[ige]]="","","Realizada"))</f>
        <v>Realizada</v>
      </c>
      <c r="T1637" t="str">
        <f>IF(S1637="Realizada",seguimiento[[#This Row],[ige]],"")</f>
        <v>&lt; 500</v>
      </c>
      <c r="U1637" t="str">
        <f>IF(OR(seguimiento[[#This Row],[actividadfisica]]="Ejercicio regular",seguimiento[[#This Row],[actividadfisica]]="Actividad deportiva"),"Sí","")</f>
        <v/>
      </c>
    </row>
    <row r="1638" spans="1:21" x14ac:dyDescent="0.3">
      <c r="A1638" t="str">
        <f>VLOOKUP(B1638,pacientes_insertados[],2,)</f>
        <v>61e34254ec4ec02e84f5ddd6</v>
      </c>
      <c r="B1638">
        <f>seguimiento[[#This Row],[idpaciente]]</f>
        <v>711</v>
      </c>
      <c r="C1638">
        <f t="shared" si="25"/>
        <v>2013</v>
      </c>
      <c r="D1638" s="1">
        <f>seguimiento[[#This Row],[fecha]]</f>
        <v>41638</v>
      </c>
      <c r="E1638" t="str">
        <f>seguimiento[[#This Row],[institucion]]</f>
        <v>Hospital DR Alejandro Posadas</v>
      </c>
      <c r="F1638" t="str">
        <f>seguimiento[[#This Row],[fallecimiento]]</f>
        <v>No</v>
      </c>
      <c r="K1638" t="str">
        <f>seguimiento[[#This Row],[coberturamedica]]</f>
        <v>Sí</v>
      </c>
      <c r="O1638" t="str">
        <f>IF(seguimiento[[#This Row],[curvaglucemia]]="","No realizada","Realizada")</f>
        <v>No realizada</v>
      </c>
      <c r="P1638" t="str">
        <f>IF(O1638="Realizada",seguimiento[[#This Row],[curvaglucemia]],"")</f>
        <v/>
      </c>
      <c r="Q1638" t="str">
        <f>IF(seguimiento[[#This Row],[vitaminaDRealizada]]="","",IF(seguimiento[[#This Row],[vitaminaDRealizada]]="No realizado","No realizada","Realizada"))</f>
        <v/>
      </c>
      <c r="R1638" t="str">
        <f>IF(Q1638="Realizada",seguimiento[[#This Row],[vitaminaDRealizada]],"")</f>
        <v/>
      </c>
      <c r="S1638" t="str">
        <f>IF(seguimiento[[#This Row],[ige]]="No realizada","No realizada",IF(seguimiento[[#This Row],[ige]]="","","Realizada"))</f>
        <v/>
      </c>
      <c r="T1638" t="str">
        <f>IF(S1638="Realizada",seguimiento[[#This Row],[ige]],"")</f>
        <v/>
      </c>
      <c r="U1638" t="str">
        <f>IF(OR(seguimiento[[#This Row],[actividadfisica]]="Ejercicio regular",seguimiento[[#This Row],[actividadfisica]]="Actividad deportiva"),"Sí","")</f>
        <v/>
      </c>
    </row>
    <row r="1639" spans="1:21" x14ac:dyDescent="0.3">
      <c r="A1639" t="str">
        <f>VLOOKUP(B1639,pacientes_insertados[],2,)</f>
        <v>61e34254ec4ec02e84f5ddd6</v>
      </c>
      <c r="B1639">
        <f>seguimiento[[#This Row],[idpaciente]]</f>
        <v>711</v>
      </c>
      <c r="C1639">
        <f t="shared" si="25"/>
        <v>2013</v>
      </c>
      <c r="D1639" s="1">
        <f>seguimiento[[#This Row],[fecha]]</f>
        <v>41638</v>
      </c>
      <c r="E1639" t="str">
        <f>seguimiento[[#This Row],[institucion]]</f>
        <v>Hospital DR Alejandro Posadas</v>
      </c>
      <c r="F1639" t="str">
        <f>seguimiento[[#This Row],[fallecimiento]]</f>
        <v>No</v>
      </c>
      <c r="K1639" t="str">
        <f>seguimiento[[#This Row],[coberturamedica]]</f>
        <v>Sí</v>
      </c>
      <c r="N1639" t="str">
        <f>seguimiento[[#This Row],[ncultivosanio]]</f>
        <v>3</v>
      </c>
      <c r="O1639" t="str">
        <f>IF(seguimiento[[#This Row],[curvaglucemia]]="","No realizada","Realizada")</f>
        <v>Realizada</v>
      </c>
      <c r="P1639" t="str">
        <f>IF(O1639="Realizada",seguimiento[[#This Row],[curvaglucemia]],"")</f>
        <v>Normal</v>
      </c>
      <c r="Q1639" t="str">
        <f>IF(seguimiento[[#This Row],[vitaminaDRealizada]]="","",IF(seguimiento[[#This Row],[vitaminaDRealizada]]="No realizado","No realizada","Realizada"))</f>
        <v/>
      </c>
      <c r="R1639" t="str">
        <f>IF(Q1639="Realizada",seguimiento[[#This Row],[vitaminaDRealizada]],"")</f>
        <v/>
      </c>
      <c r="S1639" t="str">
        <f>IF(seguimiento[[#This Row],[ige]]="No realizada","No realizada",IF(seguimiento[[#This Row],[ige]]="","","Realizada"))</f>
        <v/>
      </c>
      <c r="T1639" t="str">
        <f>IF(S1639="Realizada",seguimiento[[#This Row],[ige]],"")</f>
        <v/>
      </c>
      <c r="U1639" t="str">
        <f>IF(OR(seguimiento[[#This Row],[actividadfisica]]="Ejercicio regular",seguimiento[[#This Row],[actividadfisica]]="Actividad deportiva"),"Sí","")</f>
        <v>Sí</v>
      </c>
    </row>
    <row r="1640" spans="1:21" x14ac:dyDescent="0.3">
      <c r="A1640" t="str">
        <f>VLOOKUP(B1640,pacientes_insertados[],2,)</f>
        <v>61e34254ec4ec02e84f5ddd6</v>
      </c>
      <c r="B1640">
        <f>seguimiento[[#This Row],[idpaciente]]</f>
        <v>711</v>
      </c>
      <c r="C1640">
        <f t="shared" si="25"/>
        <v>2014</v>
      </c>
      <c r="D1640" s="1">
        <f>seguimiento[[#This Row],[fecha]]</f>
        <v>42003</v>
      </c>
      <c r="E1640" t="str">
        <f>seguimiento[[#This Row],[institucion]]</f>
        <v>Hospital DR Alejandro Posadas</v>
      </c>
      <c r="F1640" t="str">
        <f>seguimiento[[#This Row],[fallecimiento]]</f>
        <v>No</v>
      </c>
      <c r="K1640" t="str">
        <f>seguimiento[[#This Row],[coberturamedica]]</f>
        <v>Sí</v>
      </c>
      <c r="N1640" t="str">
        <f>seguimiento[[#This Row],[ncultivosanio]]</f>
        <v>4</v>
      </c>
      <c r="O1640" t="str">
        <f>IF(seguimiento[[#This Row],[curvaglucemia]]="","No realizada","Realizada")</f>
        <v>Realizada</v>
      </c>
      <c r="P1640" t="str">
        <f>IF(O1640="Realizada",seguimiento[[#This Row],[curvaglucemia]],"")</f>
        <v>Normal</v>
      </c>
      <c r="Q1640" t="str">
        <f>IF(seguimiento[[#This Row],[vitaminaDRealizada]]="","",IF(seguimiento[[#This Row],[vitaminaDRealizada]]="No realizado","No realizada","Realizada"))</f>
        <v/>
      </c>
      <c r="R1640" t="str">
        <f>IF(Q1640="Realizada",seguimiento[[#This Row],[vitaminaDRealizada]],"")</f>
        <v/>
      </c>
      <c r="S1640" t="str">
        <f>IF(seguimiento[[#This Row],[ige]]="No realizada","No realizada",IF(seguimiento[[#This Row],[ige]]="","","Realizada"))</f>
        <v/>
      </c>
      <c r="T1640" t="str">
        <f>IF(S1640="Realizada",seguimiento[[#This Row],[ige]],"")</f>
        <v/>
      </c>
      <c r="U1640" t="str">
        <f>IF(OR(seguimiento[[#This Row],[actividadfisica]]="Ejercicio regular",seguimiento[[#This Row],[actividadfisica]]="Actividad deportiva"),"Sí","")</f>
        <v/>
      </c>
    </row>
    <row r="1641" spans="1:21" x14ac:dyDescent="0.3">
      <c r="A1641" t="str">
        <f>VLOOKUP(B1641,pacientes_insertados[],2,)</f>
        <v>61e34254ec4ec02e84f5ddd6</v>
      </c>
      <c r="B1641">
        <f>seguimiento[[#This Row],[idpaciente]]</f>
        <v>711</v>
      </c>
      <c r="C1641">
        <f t="shared" si="25"/>
        <v>2014</v>
      </c>
      <c r="D1641" s="1">
        <f>seguimiento[[#This Row],[fecha]]</f>
        <v>42003</v>
      </c>
      <c r="E1641" t="str">
        <f>seguimiento[[#This Row],[institucion]]</f>
        <v>Hospital DR Alejandro Posadas</v>
      </c>
      <c r="F1641" t="str">
        <f>seguimiento[[#This Row],[fallecimiento]]</f>
        <v>No</v>
      </c>
      <c r="K1641" t="str">
        <f>seguimiento[[#This Row],[coberturamedica]]</f>
        <v>Sí</v>
      </c>
      <c r="O1641" t="str">
        <f>IF(seguimiento[[#This Row],[curvaglucemia]]="","No realizada","Realizada")</f>
        <v>No realizada</v>
      </c>
      <c r="P1641" t="str">
        <f>IF(O1641="Realizada",seguimiento[[#This Row],[curvaglucemia]],"")</f>
        <v/>
      </c>
      <c r="Q1641" t="str">
        <f>IF(seguimiento[[#This Row],[vitaminaDRealizada]]="","",IF(seguimiento[[#This Row],[vitaminaDRealizada]]="No realizado","No realizada","Realizada"))</f>
        <v/>
      </c>
      <c r="R1641" t="str">
        <f>IF(Q1641="Realizada",seguimiento[[#This Row],[vitaminaDRealizada]],"")</f>
        <v/>
      </c>
      <c r="S1641" t="str">
        <f>IF(seguimiento[[#This Row],[ige]]="No realizada","No realizada",IF(seguimiento[[#This Row],[ige]]="","","Realizada"))</f>
        <v/>
      </c>
      <c r="T1641" t="str">
        <f>IF(S1641="Realizada",seguimiento[[#This Row],[ige]],"")</f>
        <v/>
      </c>
      <c r="U1641" t="str">
        <f>IF(OR(seguimiento[[#This Row],[actividadfisica]]="Ejercicio regular",seguimiento[[#This Row],[actividadfisica]]="Actividad deportiva"),"Sí","")</f>
        <v/>
      </c>
    </row>
    <row r="1642" spans="1:21" x14ac:dyDescent="0.3">
      <c r="A1642" t="str">
        <f>VLOOKUP(B1642,pacientes_insertados[],2,)</f>
        <v>61e34254ec4ec02e84f5ddd6</v>
      </c>
      <c r="B1642">
        <f>seguimiento[[#This Row],[idpaciente]]</f>
        <v>711</v>
      </c>
      <c r="C1642">
        <f t="shared" si="25"/>
        <v>2015</v>
      </c>
      <c r="D1642" s="1">
        <f>seguimiento[[#This Row],[fecha]]</f>
        <v>42368</v>
      </c>
      <c r="E1642" t="str">
        <f>seguimiento[[#This Row],[institucion]]</f>
        <v>Hospital DR Alejandro Posadas</v>
      </c>
      <c r="F1642" t="str">
        <f>seguimiento[[#This Row],[fallecimiento]]</f>
        <v>No</v>
      </c>
      <c r="K1642" t="str">
        <f>seguimiento[[#This Row],[coberturamedica]]</f>
        <v>Sí</v>
      </c>
      <c r="N1642" t="str">
        <f>seguimiento[[#This Row],[ncultivosanio]]</f>
        <v>4</v>
      </c>
      <c r="O1642" t="str">
        <f>IF(seguimiento[[#This Row],[curvaglucemia]]="","No realizada","Realizada")</f>
        <v>No realizada</v>
      </c>
      <c r="P1642" t="str">
        <f>IF(O1642="Realizada",seguimiento[[#This Row],[curvaglucemia]],"")</f>
        <v/>
      </c>
      <c r="Q1642" t="str">
        <f>IF(seguimiento[[#This Row],[vitaminaDRealizada]]="","",IF(seguimiento[[#This Row],[vitaminaDRealizada]]="No realizado","No realizada","Realizada"))</f>
        <v>No realizada</v>
      </c>
      <c r="R1642" t="str">
        <f>IF(Q1642="Realizada",seguimiento[[#This Row],[vitaminaDRealizada]],"")</f>
        <v/>
      </c>
      <c r="S1642" t="str">
        <f>IF(seguimiento[[#This Row],[ige]]="No realizada","No realizada",IF(seguimiento[[#This Row],[ige]]="","","Realizada"))</f>
        <v>Realizada</v>
      </c>
      <c r="T1642" t="str">
        <f>IF(S1642="Realizada",seguimiento[[#This Row],[ige]],"")</f>
        <v>Normal</v>
      </c>
      <c r="U1642" t="str">
        <f>IF(OR(seguimiento[[#This Row],[actividadfisica]]="Ejercicio regular",seguimiento[[#This Row],[actividadfisica]]="Actividad deportiva"),"Sí","")</f>
        <v>Sí</v>
      </c>
    </row>
    <row r="1643" spans="1:21" x14ac:dyDescent="0.3">
      <c r="A1643" t="str">
        <f>VLOOKUP(B1643,pacientes_insertados[],2,)</f>
        <v>61e34254ec4ec02e84f5ddd7</v>
      </c>
      <c r="B1643">
        <f>seguimiento[[#This Row],[idpaciente]]</f>
        <v>712</v>
      </c>
      <c r="C1643">
        <f t="shared" si="25"/>
        <v>2013</v>
      </c>
      <c r="D1643" s="1">
        <f>seguimiento[[#This Row],[fecha]]</f>
        <v>41345</v>
      </c>
      <c r="E1643" t="str">
        <f>seguimiento[[#This Row],[institucion]]</f>
        <v>Hospital DR Alejandro Posadas</v>
      </c>
      <c r="F1643" t="str">
        <f>seguimiento[[#This Row],[fallecimiento]]</f>
        <v>No</v>
      </c>
      <c r="K1643" t="str">
        <f>seguimiento[[#This Row],[coberturamedica]]</f>
        <v>No</v>
      </c>
      <c r="L1643" t="str">
        <f>seguimiento[[#This Row],[ntratendovenosos]]</f>
        <v>1</v>
      </c>
      <c r="O1643" t="str">
        <f>IF(seguimiento[[#This Row],[curvaglucemia]]="","No realizada","Realizada")</f>
        <v>Realizada</v>
      </c>
      <c r="P1643" t="str">
        <f>IF(O1643="Realizada",seguimiento[[#This Row],[curvaglucemia]],"")</f>
        <v>Normal</v>
      </c>
      <c r="Q1643" t="str">
        <f>IF(seguimiento[[#This Row],[vitaminaDRealizada]]="","",IF(seguimiento[[#This Row],[vitaminaDRealizada]]="No realizado","No realizada","Realizada"))</f>
        <v/>
      </c>
      <c r="R1643" t="str">
        <f>IF(Q1643="Realizada",seguimiento[[#This Row],[vitaminaDRealizada]],"")</f>
        <v/>
      </c>
      <c r="S1643" t="str">
        <f>IF(seguimiento[[#This Row],[ige]]="No realizada","No realizada",IF(seguimiento[[#This Row],[ige]]="","","Realizada"))</f>
        <v/>
      </c>
      <c r="T1643" t="str">
        <f>IF(S1643="Realizada",seguimiento[[#This Row],[ige]],"")</f>
        <v/>
      </c>
      <c r="U1643" t="str">
        <f>IF(OR(seguimiento[[#This Row],[actividadfisica]]="Ejercicio regular",seguimiento[[#This Row],[actividadfisica]]="Actividad deportiva"),"Sí","")</f>
        <v/>
      </c>
    </row>
    <row r="1644" spans="1:21" x14ac:dyDescent="0.3">
      <c r="A1644" t="str">
        <f>VLOOKUP(B1644,pacientes_insertados[],2,)</f>
        <v>61e34254ec4ec02e84f5ddd7</v>
      </c>
      <c r="B1644">
        <f>seguimiento[[#This Row],[idpaciente]]</f>
        <v>712</v>
      </c>
      <c r="C1644">
        <f t="shared" si="25"/>
        <v>2013</v>
      </c>
      <c r="D1644" s="1">
        <f>seguimiento[[#This Row],[fecha]]</f>
        <v>41631</v>
      </c>
      <c r="E1644" t="str">
        <f>seguimiento[[#This Row],[institucion]]</f>
        <v>Hospital DR Alejandro Posadas</v>
      </c>
      <c r="F1644" t="str">
        <f>seguimiento[[#This Row],[fallecimiento]]</f>
        <v>No</v>
      </c>
      <c r="K1644" t="str">
        <f>seguimiento[[#This Row],[coberturamedica]]</f>
        <v>Sí</v>
      </c>
      <c r="L1644" t="str">
        <f>seguimiento[[#This Row],[ntratendovenosos]]</f>
        <v>2</v>
      </c>
      <c r="M1644" t="str">
        <f>seguimiento[[#This Row],[Embarazo]]</f>
        <v>No</v>
      </c>
      <c r="N1644" t="str">
        <f>seguimiento[[#This Row],[ncultivosanio]]</f>
        <v>10</v>
      </c>
      <c r="O1644" t="str">
        <f>IF(seguimiento[[#This Row],[curvaglucemia]]="","No realizada","Realizada")</f>
        <v>No realizada</v>
      </c>
      <c r="P1644" t="str">
        <f>IF(O1644="Realizada",seguimiento[[#This Row],[curvaglucemia]],"")</f>
        <v/>
      </c>
      <c r="Q1644" t="str">
        <f>IF(seguimiento[[#This Row],[vitaminaDRealizada]]="","",IF(seguimiento[[#This Row],[vitaminaDRealizada]]="No realizado","No realizada","Realizada"))</f>
        <v/>
      </c>
      <c r="R1644" t="str">
        <f>IF(Q1644="Realizada",seguimiento[[#This Row],[vitaminaDRealizada]],"")</f>
        <v/>
      </c>
      <c r="S1644" t="str">
        <f>IF(seguimiento[[#This Row],[ige]]="No realizada","No realizada",IF(seguimiento[[#This Row],[ige]]="","","Realizada"))</f>
        <v>Realizada</v>
      </c>
      <c r="T1644" t="str">
        <f>IF(S1644="Realizada",seguimiento[[#This Row],[ige]],"")</f>
        <v>&lt; 500</v>
      </c>
      <c r="U1644" t="str">
        <f>IF(OR(seguimiento[[#This Row],[actividadfisica]]="Ejercicio regular",seguimiento[[#This Row],[actividadfisica]]="Actividad deportiva"),"Sí","")</f>
        <v/>
      </c>
    </row>
    <row r="1645" spans="1:21" x14ac:dyDescent="0.3">
      <c r="A1645" t="str">
        <f>VLOOKUP(B1645,pacientes_insertados[],2,)</f>
        <v>61e34254ec4ec02e84f5ddd7</v>
      </c>
      <c r="B1645">
        <f>seguimiento[[#This Row],[idpaciente]]</f>
        <v>712</v>
      </c>
      <c r="C1645">
        <f t="shared" si="25"/>
        <v>2014</v>
      </c>
      <c r="D1645" s="1">
        <f>seguimiento[[#This Row],[fecha]]</f>
        <v>42003</v>
      </c>
      <c r="E1645" t="str">
        <f>seguimiento[[#This Row],[institucion]]</f>
        <v>Hospital DR Alejandro Posadas</v>
      </c>
      <c r="F1645" t="str">
        <f>seguimiento[[#This Row],[fallecimiento]]</f>
        <v>No</v>
      </c>
      <c r="K1645" t="str">
        <f>seguimiento[[#This Row],[coberturamedica]]</f>
        <v>No</v>
      </c>
      <c r="M1645" t="str">
        <f>seguimiento[[#This Row],[Embarazo]]</f>
        <v>No</v>
      </c>
      <c r="N1645" t="str">
        <f>seguimiento[[#This Row],[ncultivosanio]]</f>
        <v>6</v>
      </c>
      <c r="O1645" t="str">
        <f>IF(seguimiento[[#This Row],[curvaglucemia]]="","No realizada","Realizada")</f>
        <v>No realizada</v>
      </c>
      <c r="P1645" t="str">
        <f>IF(O1645="Realizada",seguimiento[[#This Row],[curvaglucemia]],"")</f>
        <v/>
      </c>
      <c r="Q1645" t="str">
        <f>IF(seguimiento[[#This Row],[vitaminaDRealizada]]="","",IF(seguimiento[[#This Row],[vitaminaDRealizada]]="No realizado","No realizada","Realizada"))</f>
        <v/>
      </c>
      <c r="R1645" t="str">
        <f>IF(Q1645="Realizada",seguimiento[[#This Row],[vitaminaDRealizada]],"")</f>
        <v/>
      </c>
      <c r="S1645" t="str">
        <f>IF(seguimiento[[#This Row],[ige]]="No realizada","No realizada",IF(seguimiento[[#This Row],[ige]]="","","Realizada"))</f>
        <v>Realizada</v>
      </c>
      <c r="T1645" t="str">
        <f>IF(S1645="Realizada",seguimiento[[#This Row],[ige]],"")</f>
        <v>&lt; 500</v>
      </c>
      <c r="U1645" t="str">
        <f>IF(OR(seguimiento[[#This Row],[actividadfisica]]="Ejercicio regular",seguimiento[[#This Row],[actividadfisica]]="Actividad deportiva"),"Sí","")</f>
        <v/>
      </c>
    </row>
    <row r="1646" spans="1:21" x14ac:dyDescent="0.3">
      <c r="A1646" t="str">
        <f>VLOOKUP(B1646,pacientes_insertados[],2,)</f>
        <v>61e34254ec4ec02e84f5ddd7</v>
      </c>
      <c r="B1646">
        <f>seguimiento[[#This Row],[idpaciente]]</f>
        <v>712</v>
      </c>
      <c r="C1646">
        <f t="shared" si="25"/>
        <v>2015</v>
      </c>
      <c r="D1646" s="1">
        <f>seguimiento[[#This Row],[fecha]]</f>
        <v>42340</v>
      </c>
      <c r="E1646" t="str">
        <f>seguimiento[[#This Row],[institucion]]</f>
        <v>Hospital DR Alejandro Posadas</v>
      </c>
      <c r="F1646" t="str">
        <f>seguimiento[[#This Row],[fallecimiento]]</f>
        <v>No</v>
      </c>
      <c r="K1646" t="str">
        <f>seguimiento[[#This Row],[coberturamedica]]</f>
        <v>Sí</v>
      </c>
      <c r="L1646" t="str">
        <f>seguimiento[[#This Row],[ntratendovenosos]]</f>
        <v>1</v>
      </c>
      <c r="N1646" t="str">
        <f>seguimiento[[#This Row],[ncultivosanio]]</f>
        <v>5</v>
      </c>
      <c r="O1646" t="str">
        <f>IF(seguimiento[[#This Row],[curvaglucemia]]="","No realizada","Realizada")</f>
        <v>No realizada</v>
      </c>
      <c r="P1646" t="str">
        <f>IF(O1646="Realizada",seguimiento[[#This Row],[curvaglucemia]],"")</f>
        <v/>
      </c>
      <c r="Q1646" t="str">
        <f>IF(seguimiento[[#This Row],[vitaminaDRealizada]]="","",IF(seguimiento[[#This Row],[vitaminaDRealizada]]="No realizado","No realizada","Realizada"))</f>
        <v>Realizada</v>
      </c>
      <c r="R1646" t="str">
        <f>IF(Q1646="Realizada",seguimiento[[#This Row],[vitaminaDRealizada]],"")</f>
        <v>Bajo</v>
      </c>
      <c r="S1646" t="str">
        <f>IF(seguimiento[[#This Row],[ige]]="No realizada","No realizada",IF(seguimiento[[#This Row],[ige]]="","","Realizada"))</f>
        <v>Realizada</v>
      </c>
      <c r="T1646" t="str">
        <f>IF(S1646="Realizada",seguimiento[[#This Row],[ige]],"")</f>
        <v>Normal</v>
      </c>
      <c r="U1646" t="str">
        <f>IF(OR(seguimiento[[#This Row],[actividadfisica]]="Ejercicio regular",seguimiento[[#This Row],[actividadfisica]]="Actividad deportiva"),"Sí","")</f>
        <v/>
      </c>
    </row>
    <row r="1647" spans="1:21" x14ac:dyDescent="0.3">
      <c r="A1647" t="str">
        <f>VLOOKUP(B1647,pacientes_insertados[],2,)</f>
        <v>61e34254ec4ec02e84f5ddd8</v>
      </c>
      <c r="B1647">
        <f>seguimiento[[#This Row],[idpaciente]]</f>
        <v>713</v>
      </c>
      <c r="C1647">
        <f t="shared" si="25"/>
        <v>2013</v>
      </c>
      <c r="D1647" s="1">
        <f>seguimiento[[#This Row],[fecha]]</f>
        <v>41339</v>
      </c>
      <c r="E1647" t="str">
        <f>seguimiento[[#This Row],[institucion]]</f>
        <v>Hospital DR Alejandro Posadas</v>
      </c>
      <c r="F1647" t="str">
        <f>seguimiento[[#This Row],[fallecimiento]]</f>
        <v>No</v>
      </c>
      <c r="K1647" t="str">
        <f>seguimiento[[#This Row],[coberturamedica]]</f>
        <v>No</v>
      </c>
      <c r="L1647" t="str">
        <f>seguimiento[[#This Row],[ntratendovenosos]]</f>
        <v>3</v>
      </c>
      <c r="N1647" t="str">
        <f>seguimiento[[#This Row],[ncultivosanio]]</f>
        <v>8</v>
      </c>
      <c r="O1647" t="str">
        <f>IF(seguimiento[[#This Row],[curvaglucemia]]="","No realizada","Realizada")</f>
        <v>No realizada</v>
      </c>
      <c r="P1647" t="str">
        <f>IF(O1647="Realizada",seguimiento[[#This Row],[curvaglucemia]],"")</f>
        <v/>
      </c>
      <c r="Q1647" t="str">
        <f>IF(seguimiento[[#This Row],[vitaminaDRealizada]]="","",IF(seguimiento[[#This Row],[vitaminaDRealizada]]="No realizado","No realizada","Realizada"))</f>
        <v/>
      </c>
      <c r="R1647" t="str">
        <f>IF(Q1647="Realizada",seguimiento[[#This Row],[vitaminaDRealizada]],"")</f>
        <v/>
      </c>
      <c r="S1647" t="str">
        <f>IF(seguimiento[[#This Row],[ige]]="No realizada","No realizada",IF(seguimiento[[#This Row],[ige]]="","","Realizada"))</f>
        <v>Realizada</v>
      </c>
      <c r="T1647" t="str">
        <f>IF(S1647="Realizada",seguimiento[[#This Row],[ige]],"")</f>
        <v>&lt; 500</v>
      </c>
      <c r="U1647" t="str">
        <f>IF(OR(seguimiento[[#This Row],[actividadfisica]]="Ejercicio regular",seguimiento[[#This Row],[actividadfisica]]="Actividad deportiva"),"Sí","")</f>
        <v/>
      </c>
    </row>
    <row r="1648" spans="1:21" x14ac:dyDescent="0.3">
      <c r="A1648" t="str">
        <f>VLOOKUP(B1648,pacientes_insertados[],2,)</f>
        <v>61e34254ec4ec02e84f5ddd8</v>
      </c>
      <c r="B1648">
        <f>seguimiento[[#This Row],[idpaciente]]</f>
        <v>713</v>
      </c>
      <c r="C1648">
        <f t="shared" si="25"/>
        <v>2013</v>
      </c>
      <c r="D1648" s="1">
        <f>seguimiento[[#This Row],[fecha]]</f>
        <v>41583</v>
      </c>
      <c r="E1648" t="str">
        <f>seguimiento[[#This Row],[institucion]]</f>
        <v>Hospital DR Alejandro Posadas</v>
      </c>
      <c r="F1648" t="str">
        <f>seguimiento[[#This Row],[fallecimiento]]</f>
        <v>No</v>
      </c>
      <c r="K1648" t="str">
        <f>seguimiento[[#This Row],[coberturamedica]]</f>
        <v>No</v>
      </c>
      <c r="L1648" t="str">
        <f>seguimiento[[#This Row],[ntratendovenosos]]</f>
        <v>3</v>
      </c>
      <c r="N1648" t="str">
        <f>seguimiento[[#This Row],[ncultivosanio]]</f>
        <v>6</v>
      </c>
      <c r="O1648" t="str">
        <f>IF(seguimiento[[#This Row],[curvaglucemia]]="","No realizada","Realizada")</f>
        <v>No realizada</v>
      </c>
      <c r="P1648" t="str">
        <f>IF(O1648="Realizada",seguimiento[[#This Row],[curvaglucemia]],"")</f>
        <v/>
      </c>
      <c r="Q1648" t="str">
        <f>IF(seguimiento[[#This Row],[vitaminaDRealizada]]="","",IF(seguimiento[[#This Row],[vitaminaDRealizada]]="No realizado","No realizada","Realizada"))</f>
        <v/>
      </c>
      <c r="R1648" t="str">
        <f>IF(Q1648="Realizada",seguimiento[[#This Row],[vitaminaDRealizada]],"")</f>
        <v/>
      </c>
      <c r="S1648" t="str">
        <f>IF(seguimiento[[#This Row],[ige]]="No realizada","No realizada",IF(seguimiento[[#This Row],[ige]]="","","Realizada"))</f>
        <v/>
      </c>
      <c r="T1648" t="str">
        <f>IF(S1648="Realizada",seguimiento[[#This Row],[ige]],"")</f>
        <v/>
      </c>
      <c r="U1648" t="str">
        <f>IF(OR(seguimiento[[#This Row],[actividadfisica]]="Ejercicio regular",seguimiento[[#This Row],[actividadfisica]]="Actividad deportiva"),"Sí","")</f>
        <v/>
      </c>
    </row>
    <row r="1649" spans="1:21" x14ac:dyDescent="0.3">
      <c r="A1649" t="str">
        <f>VLOOKUP(B1649,pacientes_insertados[],2,)</f>
        <v>61e34254ec4ec02e84f5ddd9</v>
      </c>
      <c r="B1649">
        <f>seguimiento[[#This Row],[idpaciente]]</f>
        <v>714</v>
      </c>
      <c r="C1649">
        <f t="shared" si="25"/>
        <v>2012</v>
      </c>
      <c r="D1649" s="1">
        <f>seguimiento[[#This Row],[fecha]]</f>
        <v>41255</v>
      </c>
      <c r="E1649" t="str">
        <f>seguimiento[[#This Row],[institucion]]</f>
        <v>Hospital DR Alejandro Posadas</v>
      </c>
      <c r="F1649" t="str">
        <f>seguimiento[[#This Row],[fallecimiento]]</f>
        <v>No</v>
      </c>
      <c r="K1649" t="str">
        <f>seguimiento[[#This Row],[coberturamedica]]</f>
        <v>Sí</v>
      </c>
      <c r="L1649" t="str">
        <f>seguimiento[[#This Row],[ntratendovenosos]]</f>
        <v>1</v>
      </c>
      <c r="N1649" t="str">
        <f>seguimiento[[#This Row],[ncultivosanio]]</f>
        <v>8</v>
      </c>
      <c r="O1649" t="str">
        <f>IF(seguimiento[[#This Row],[curvaglucemia]]="","No realizada","Realizada")</f>
        <v>No realizada</v>
      </c>
      <c r="P1649" t="str">
        <f>IF(O1649="Realizada",seguimiento[[#This Row],[curvaglucemia]],"")</f>
        <v/>
      </c>
      <c r="Q1649" t="str">
        <f>IF(seguimiento[[#This Row],[vitaminaDRealizada]]="","",IF(seguimiento[[#This Row],[vitaminaDRealizada]]="No realizado","No realizada","Realizada"))</f>
        <v/>
      </c>
      <c r="R1649" t="str">
        <f>IF(Q1649="Realizada",seguimiento[[#This Row],[vitaminaDRealizada]],"")</f>
        <v/>
      </c>
      <c r="S1649" t="str">
        <f>IF(seguimiento[[#This Row],[ige]]="No realizada","No realizada",IF(seguimiento[[#This Row],[ige]]="","","Realizada"))</f>
        <v/>
      </c>
      <c r="T1649" t="str">
        <f>IF(S1649="Realizada",seguimiento[[#This Row],[ige]],"")</f>
        <v/>
      </c>
      <c r="U1649" t="str">
        <f>IF(OR(seguimiento[[#This Row],[actividadfisica]]="Ejercicio regular",seguimiento[[#This Row],[actividadfisica]]="Actividad deportiva"),"Sí","")</f>
        <v/>
      </c>
    </row>
    <row r="1650" spans="1:21" x14ac:dyDescent="0.3">
      <c r="A1650" t="str">
        <f>VLOOKUP(B1650,pacientes_insertados[],2,)</f>
        <v>61e34254ec4ec02e84f5ddd9</v>
      </c>
      <c r="B1650">
        <f>seguimiento[[#This Row],[idpaciente]]</f>
        <v>714</v>
      </c>
      <c r="C1650">
        <f t="shared" si="25"/>
        <v>2013</v>
      </c>
      <c r="D1650" s="1">
        <f>seguimiento[[#This Row],[fecha]]</f>
        <v>41628</v>
      </c>
      <c r="E1650" t="str">
        <f>seguimiento[[#This Row],[institucion]]</f>
        <v>Hospital DR Alejandro Posadas</v>
      </c>
      <c r="F1650" t="str">
        <f>seguimiento[[#This Row],[fallecimiento]]</f>
        <v>No</v>
      </c>
      <c r="I1650" t="str">
        <f>seguimiento[[#This Row],[educacion]]</f>
        <v>Primaria incompleta</v>
      </c>
      <c r="K1650" t="str">
        <f>seguimiento[[#This Row],[coberturamedica]]</f>
        <v>Sí</v>
      </c>
      <c r="N1650" t="str">
        <f>seguimiento[[#This Row],[ncultivosanio]]</f>
        <v>6</v>
      </c>
      <c r="O1650" t="str">
        <f>IF(seguimiento[[#This Row],[curvaglucemia]]="","No realizada","Realizada")</f>
        <v>No realizada</v>
      </c>
      <c r="P1650" t="str">
        <f>IF(O1650="Realizada",seguimiento[[#This Row],[curvaglucemia]],"")</f>
        <v/>
      </c>
      <c r="Q1650" t="str">
        <f>IF(seguimiento[[#This Row],[vitaminaDRealizada]]="","",IF(seguimiento[[#This Row],[vitaminaDRealizada]]="No realizado","No realizada","Realizada"))</f>
        <v/>
      </c>
      <c r="R1650" t="str">
        <f>IF(Q1650="Realizada",seguimiento[[#This Row],[vitaminaDRealizada]],"")</f>
        <v/>
      </c>
      <c r="S1650" t="str">
        <f>IF(seguimiento[[#This Row],[ige]]="No realizada","No realizada",IF(seguimiento[[#This Row],[ige]]="","","Realizada"))</f>
        <v>Realizada</v>
      </c>
      <c r="T1650" t="str">
        <f>IF(S1650="Realizada",seguimiento[[#This Row],[ige]],"")</f>
        <v>&lt; 500</v>
      </c>
      <c r="U1650" t="str">
        <f>IF(OR(seguimiento[[#This Row],[actividadfisica]]="Ejercicio regular",seguimiento[[#This Row],[actividadfisica]]="Actividad deportiva"),"Sí","")</f>
        <v>Sí</v>
      </c>
    </row>
    <row r="1651" spans="1:21" x14ac:dyDescent="0.3">
      <c r="A1651" t="str">
        <f>VLOOKUP(B1651,pacientes_insertados[],2,)</f>
        <v>61e34254ec4ec02e84f5ddd9</v>
      </c>
      <c r="B1651">
        <f>seguimiento[[#This Row],[idpaciente]]</f>
        <v>714</v>
      </c>
      <c r="C1651">
        <f t="shared" si="25"/>
        <v>2014</v>
      </c>
      <c r="D1651" s="1">
        <f>seguimiento[[#This Row],[fecha]]</f>
        <v>42003</v>
      </c>
      <c r="E1651" t="str">
        <f>seguimiento[[#This Row],[institucion]]</f>
        <v>Hospital DR Alejandro Posadas</v>
      </c>
      <c r="F1651" t="str">
        <f>seguimiento[[#This Row],[fallecimiento]]</f>
        <v>No</v>
      </c>
      <c r="K1651" t="str">
        <f>seguimiento[[#This Row],[coberturamedica]]</f>
        <v>Sí</v>
      </c>
      <c r="N1651" t="str">
        <f>seguimiento[[#This Row],[ncultivosanio]]</f>
        <v>6</v>
      </c>
      <c r="O1651" t="str">
        <f>IF(seguimiento[[#This Row],[curvaglucemia]]="","No realizada","Realizada")</f>
        <v>No realizada</v>
      </c>
      <c r="P1651" t="str">
        <f>IF(O1651="Realizada",seguimiento[[#This Row],[curvaglucemia]],"")</f>
        <v/>
      </c>
      <c r="Q1651" t="str">
        <f>IF(seguimiento[[#This Row],[vitaminaDRealizada]]="","",IF(seguimiento[[#This Row],[vitaminaDRealizada]]="No realizado","No realizada","Realizada"))</f>
        <v/>
      </c>
      <c r="R1651" t="str">
        <f>IF(Q1651="Realizada",seguimiento[[#This Row],[vitaminaDRealizada]],"")</f>
        <v/>
      </c>
      <c r="S1651" t="str">
        <f>IF(seguimiento[[#This Row],[ige]]="No realizada","No realizada",IF(seguimiento[[#This Row],[ige]]="","","Realizada"))</f>
        <v>Realizada</v>
      </c>
      <c r="T1651" t="str">
        <f>IF(S1651="Realizada",seguimiento[[#This Row],[ige]],"")</f>
        <v>&lt; 500</v>
      </c>
      <c r="U1651" t="str">
        <f>IF(OR(seguimiento[[#This Row],[actividadfisica]]="Ejercicio regular",seguimiento[[#This Row],[actividadfisica]]="Actividad deportiva"),"Sí","")</f>
        <v/>
      </c>
    </row>
    <row r="1652" spans="1:21" x14ac:dyDescent="0.3">
      <c r="A1652" t="str">
        <f>VLOOKUP(B1652,pacientes_insertados[],2,)</f>
        <v>61e34254ec4ec02e84f5ddd9</v>
      </c>
      <c r="B1652">
        <f>seguimiento[[#This Row],[idpaciente]]</f>
        <v>714</v>
      </c>
      <c r="C1652">
        <f t="shared" si="25"/>
        <v>2014</v>
      </c>
      <c r="D1652" s="1">
        <f>seguimiento[[#This Row],[fecha]]</f>
        <v>42003</v>
      </c>
      <c r="E1652" t="str">
        <f>seguimiento[[#This Row],[institucion]]</f>
        <v>Hospital DR Alejandro Posadas</v>
      </c>
      <c r="F1652" t="str">
        <f>seguimiento[[#This Row],[fallecimiento]]</f>
        <v>No</v>
      </c>
      <c r="K1652" t="str">
        <f>seguimiento[[#This Row],[coberturamedica]]</f>
        <v>Sí</v>
      </c>
      <c r="O1652" t="str">
        <f>IF(seguimiento[[#This Row],[curvaglucemia]]="","No realizada","Realizada")</f>
        <v>No realizada</v>
      </c>
      <c r="P1652" t="str">
        <f>IF(O1652="Realizada",seguimiento[[#This Row],[curvaglucemia]],"")</f>
        <v/>
      </c>
      <c r="Q1652" t="str">
        <f>IF(seguimiento[[#This Row],[vitaminaDRealizada]]="","",IF(seguimiento[[#This Row],[vitaminaDRealizada]]="No realizado","No realizada","Realizada"))</f>
        <v/>
      </c>
      <c r="R1652" t="str">
        <f>IF(Q1652="Realizada",seguimiento[[#This Row],[vitaminaDRealizada]],"")</f>
        <v/>
      </c>
      <c r="S1652" t="str">
        <f>IF(seguimiento[[#This Row],[ige]]="No realizada","No realizada",IF(seguimiento[[#This Row],[ige]]="","","Realizada"))</f>
        <v/>
      </c>
      <c r="T1652" t="str">
        <f>IF(S1652="Realizada",seguimiento[[#This Row],[ige]],"")</f>
        <v/>
      </c>
      <c r="U1652" t="str">
        <f>IF(OR(seguimiento[[#This Row],[actividadfisica]]="Ejercicio regular",seguimiento[[#This Row],[actividadfisica]]="Actividad deportiva"),"Sí","")</f>
        <v/>
      </c>
    </row>
    <row r="1653" spans="1:21" x14ac:dyDescent="0.3">
      <c r="A1653" t="str">
        <f>VLOOKUP(B1653,pacientes_insertados[],2,)</f>
        <v>61e34254ec4ec02e84f5ddd9</v>
      </c>
      <c r="B1653">
        <f>seguimiento[[#This Row],[idpaciente]]</f>
        <v>714</v>
      </c>
      <c r="C1653">
        <f t="shared" si="25"/>
        <v>2015</v>
      </c>
      <c r="D1653" s="1">
        <f>seguimiento[[#This Row],[fecha]]</f>
        <v>42368</v>
      </c>
      <c r="E1653" t="str">
        <f>seguimiento[[#This Row],[institucion]]</f>
        <v>Hospital DR Alejandro Posadas</v>
      </c>
      <c r="F1653" t="str">
        <f>seguimiento[[#This Row],[fallecimiento]]</f>
        <v>No</v>
      </c>
      <c r="K1653" t="str">
        <f>seguimiento[[#This Row],[coberturamedica]]</f>
        <v>Sí</v>
      </c>
      <c r="N1653" t="str">
        <f>seguimiento[[#This Row],[ncultivosanio]]</f>
        <v>6</v>
      </c>
      <c r="O1653" t="str">
        <f>IF(seguimiento[[#This Row],[curvaglucemia]]="","No realizada","Realizada")</f>
        <v>No realizada</v>
      </c>
      <c r="P1653" t="str">
        <f>IF(O1653="Realizada",seguimiento[[#This Row],[curvaglucemia]],"")</f>
        <v/>
      </c>
      <c r="Q1653" t="str">
        <f>IF(seguimiento[[#This Row],[vitaminaDRealizada]]="","",IF(seguimiento[[#This Row],[vitaminaDRealizada]]="No realizado","No realizada","Realizada"))</f>
        <v>Realizada</v>
      </c>
      <c r="R1653" t="str">
        <f>IF(Q1653="Realizada",seguimiento[[#This Row],[vitaminaDRealizada]],"")</f>
        <v>Bajo</v>
      </c>
      <c r="S1653" t="str">
        <f>IF(seguimiento[[#This Row],[ige]]="No realizada","No realizada",IF(seguimiento[[#This Row],[ige]]="","","Realizada"))</f>
        <v>Realizada</v>
      </c>
      <c r="T1653" t="str">
        <f>IF(S1653="Realizada",seguimiento[[#This Row],[ige]],"")</f>
        <v>500 - 1.000</v>
      </c>
      <c r="U1653" t="str">
        <f>IF(OR(seguimiento[[#This Row],[actividadfisica]]="Ejercicio regular",seguimiento[[#This Row],[actividadfisica]]="Actividad deportiva"),"Sí","")</f>
        <v>Sí</v>
      </c>
    </row>
    <row r="1654" spans="1:21" x14ac:dyDescent="0.3">
      <c r="A1654" t="str">
        <f>VLOOKUP(B1654,pacientes_insertados[],2,)</f>
        <v>61e34254ec4ec02e84f5ddd9</v>
      </c>
      <c r="B1654">
        <f>seguimiento[[#This Row],[idpaciente]]</f>
        <v>714</v>
      </c>
      <c r="C1654">
        <f t="shared" si="25"/>
        <v>2016</v>
      </c>
      <c r="D1654" s="1">
        <f>seguimiento[[#This Row],[fecha]]</f>
        <v>42402</v>
      </c>
      <c r="E1654" t="str">
        <f>seguimiento[[#This Row],[institucion]]</f>
        <v>Hospital DR Alejandro Posadas</v>
      </c>
      <c r="F1654" t="str">
        <f>seguimiento[[#This Row],[fallecimiento]]</f>
        <v>No</v>
      </c>
      <c r="K1654" t="str">
        <f>seguimiento[[#This Row],[coberturamedica]]</f>
        <v>No</v>
      </c>
      <c r="L1654" t="str">
        <f>seguimiento[[#This Row],[ntratendovenosos]]</f>
        <v>1</v>
      </c>
      <c r="N1654" t="str">
        <f>seguimiento[[#This Row],[ncultivosanio]]</f>
        <v>6</v>
      </c>
      <c r="O1654" t="str">
        <f>IF(seguimiento[[#This Row],[curvaglucemia]]="","No realizada","Realizada")</f>
        <v>No realizada</v>
      </c>
      <c r="P1654" t="str">
        <f>IF(O1654="Realizada",seguimiento[[#This Row],[curvaglucemia]],"")</f>
        <v/>
      </c>
      <c r="Q1654" t="str">
        <f>IF(seguimiento[[#This Row],[vitaminaDRealizada]]="","",IF(seguimiento[[#This Row],[vitaminaDRealizada]]="No realizado","No realizada","Realizada"))</f>
        <v>Realizada</v>
      </c>
      <c r="R1654" t="str">
        <f>IF(Q1654="Realizada",seguimiento[[#This Row],[vitaminaDRealizada]],"")</f>
        <v>Bajo</v>
      </c>
      <c r="S1654" t="str">
        <f>IF(seguimiento[[#This Row],[ige]]="No realizada","No realizada",IF(seguimiento[[#This Row],[ige]]="","","Realizada"))</f>
        <v>Realizada</v>
      </c>
      <c r="T1654" t="str">
        <f>IF(S1654="Realizada",seguimiento[[#This Row],[ige]],"")</f>
        <v>500 - 1.000</v>
      </c>
      <c r="U1654" t="str">
        <f>IF(OR(seguimiento[[#This Row],[actividadfisica]]="Ejercicio regular",seguimiento[[#This Row],[actividadfisica]]="Actividad deportiva"),"Sí","")</f>
        <v>Sí</v>
      </c>
    </row>
    <row r="1655" spans="1:21" x14ac:dyDescent="0.3">
      <c r="A1655" t="str">
        <f>VLOOKUP(B1655,pacientes_insertados[],2,)</f>
        <v>61e34254ec4ec02e84f5ddda</v>
      </c>
      <c r="B1655">
        <f>seguimiento[[#This Row],[idpaciente]]</f>
        <v>715</v>
      </c>
      <c r="C1655">
        <f t="shared" si="25"/>
        <v>2012</v>
      </c>
      <c r="D1655" s="1">
        <f>seguimiento[[#This Row],[fecha]]</f>
        <v>41255</v>
      </c>
      <c r="E1655" t="str">
        <f>seguimiento[[#This Row],[institucion]]</f>
        <v>Hospital DR Alejandro Posadas</v>
      </c>
      <c r="F1655" t="str">
        <f>seguimiento[[#This Row],[fallecimiento]]</f>
        <v>No</v>
      </c>
      <c r="I1655" t="str">
        <f>seguimiento[[#This Row],[educacion]]</f>
        <v>Primaria incompleta</v>
      </c>
      <c r="K1655" t="str">
        <f>seguimiento[[#This Row],[coberturamedica]]</f>
        <v>No</v>
      </c>
      <c r="L1655" t="str">
        <f>seguimiento[[#This Row],[ntratendovenosos]]</f>
        <v>1</v>
      </c>
      <c r="O1655" t="str">
        <f>IF(seguimiento[[#This Row],[curvaglucemia]]="","No realizada","Realizada")</f>
        <v>No realizada</v>
      </c>
      <c r="P1655" t="str">
        <f>IF(O1655="Realizada",seguimiento[[#This Row],[curvaglucemia]],"")</f>
        <v/>
      </c>
      <c r="Q1655" t="str">
        <f>IF(seguimiento[[#This Row],[vitaminaDRealizada]]="","",IF(seguimiento[[#This Row],[vitaminaDRealizada]]="No realizado","No realizada","Realizada"))</f>
        <v/>
      </c>
      <c r="R1655" t="str">
        <f>IF(Q1655="Realizada",seguimiento[[#This Row],[vitaminaDRealizada]],"")</f>
        <v/>
      </c>
      <c r="S1655" t="str">
        <f>IF(seguimiento[[#This Row],[ige]]="No realizada","No realizada",IF(seguimiento[[#This Row],[ige]]="","","Realizada"))</f>
        <v>Realizada</v>
      </c>
      <c r="T1655" t="str">
        <f>IF(S1655="Realizada",seguimiento[[#This Row],[ige]],"")</f>
        <v>&lt; 500</v>
      </c>
      <c r="U1655" t="str">
        <f>IF(OR(seguimiento[[#This Row],[actividadfisica]]="Ejercicio regular",seguimiento[[#This Row],[actividadfisica]]="Actividad deportiva"),"Sí","")</f>
        <v>Sí</v>
      </c>
    </row>
    <row r="1656" spans="1:21" x14ac:dyDescent="0.3">
      <c r="A1656" t="str">
        <f>VLOOKUP(B1656,pacientes_insertados[],2,)</f>
        <v>61e34254ec4ec02e84f5ddda</v>
      </c>
      <c r="B1656">
        <f>seguimiento[[#This Row],[idpaciente]]</f>
        <v>715</v>
      </c>
      <c r="C1656">
        <f t="shared" si="25"/>
        <v>2013</v>
      </c>
      <c r="D1656" s="1">
        <f>seguimiento[[#This Row],[fecha]]</f>
        <v>41627</v>
      </c>
      <c r="E1656" t="str">
        <f>seguimiento[[#This Row],[institucion]]</f>
        <v>Hospital DR Alejandro Posadas</v>
      </c>
      <c r="F1656" t="str">
        <f>seguimiento[[#This Row],[fallecimiento]]</f>
        <v>No</v>
      </c>
      <c r="I1656" t="str">
        <f>seguimiento[[#This Row],[educacion]]</f>
        <v>Primaria incompleta</v>
      </c>
      <c r="K1656" t="str">
        <f>seguimiento[[#This Row],[coberturamedica]]</f>
        <v>Sí</v>
      </c>
      <c r="L1656" t="str">
        <f>seguimiento[[#This Row],[ntratendovenosos]]</f>
        <v>1</v>
      </c>
      <c r="N1656" t="str">
        <f>seguimiento[[#This Row],[ncultivosanio]]</f>
        <v>5</v>
      </c>
      <c r="O1656" t="str">
        <f>IF(seguimiento[[#This Row],[curvaglucemia]]="","No realizada","Realizada")</f>
        <v>Realizada</v>
      </c>
      <c r="P1656" t="str">
        <f>IF(O1656="Realizada",seguimiento[[#This Row],[curvaglucemia]],"")</f>
        <v>Diabetes</v>
      </c>
      <c r="Q1656" t="str">
        <f>IF(seguimiento[[#This Row],[vitaminaDRealizada]]="","",IF(seguimiento[[#This Row],[vitaminaDRealizada]]="No realizado","No realizada","Realizada"))</f>
        <v/>
      </c>
      <c r="R1656" t="str">
        <f>IF(Q1656="Realizada",seguimiento[[#This Row],[vitaminaDRealizada]],"")</f>
        <v/>
      </c>
      <c r="S1656" t="str">
        <f>IF(seguimiento[[#This Row],[ige]]="No realizada","No realizada",IF(seguimiento[[#This Row],[ige]]="","","Realizada"))</f>
        <v>Realizada</v>
      </c>
      <c r="T1656" t="str">
        <f>IF(S1656="Realizada",seguimiento[[#This Row],[ige]],"")</f>
        <v>&lt; 500</v>
      </c>
      <c r="U1656" t="str">
        <f>IF(OR(seguimiento[[#This Row],[actividadfisica]]="Ejercicio regular",seguimiento[[#This Row],[actividadfisica]]="Actividad deportiva"),"Sí","")</f>
        <v/>
      </c>
    </row>
    <row r="1657" spans="1:21" x14ac:dyDescent="0.3">
      <c r="A1657" t="str">
        <f>VLOOKUP(B1657,pacientes_insertados[],2,)</f>
        <v>61e34254ec4ec02e84f5ddda</v>
      </c>
      <c r="B1657">
        <f>seguimiento[[#This Row],[idpaciente]]</f>
        <v>715</v>
      </c>
      <c r="C1657">
        <f t="shared" si="25"/>
        <v>2014</v>
      </c>
      <c r="D1657" s="1">
        <f>seguimiento[[#This Row],[fecha]]</f>
        <v>42003</v>
      </c>
      <c r="E1657" t="str">
        <f>seguimiento[[#This Row],[institucion]]</f>
        <v>Hospital DR Alejandro Posadas</v>
      </c>
      <c r="F1657" t="str">
        <f>seguimiento[[#This Row],[fallecimiento]]</f>
        <v>No</v>
      </c>
      <c r="I1657" t="str">
        <f>seguimiento[[#This Row],[educacion]]</f>
        <v>Primaria incompleta</v>
      </c>
      <c r="K1657" t="str">
        <f>seguimiento[[#This Row],[coberturamedica]]</f>
        <v>Sí</v>
      </c>
      <c r="N1657" t="str">
        <f>seguimiento[[#This Row],[ncultivosanio]]</f>
        <v>4</v>
      </c>
      <c r="O1657" t="str">
        <f>IF(seguimiento[[#This Row],[curvaglucemia]]="","No realizada","Realizada")</f>
        <v>Realizada</v>
      </c>
      <c r="P1657" t="str">
        <f>IF(O1657="Realizada",seguimiento[[#This Row],[curvaglucemia]],"")</f>
        <v>Diabetes</v>
      </c>
      <c r="Q1657" t="str">
        <f>IF(seguimiento[[#This Row],[vitaminaDRealizada]]="","",IF(seguimiento[[#This Row],[vitaminaDRealizada]]="No realizado","No realizada","Realizada"))</f>
        <v/>
      </c>
      <c r="R1657" t="str">
        <f>IF(Q1657="Realizada",seguimiento[[#This Row],[vitaminaDRealizada]],"")</f>
        <v/>
      </c>
      <c r="S1657" t="str">
        <f>IF(seguimiento[[#This Row],[ige]]="No realizada","No realizada",IF(seguimiento[[#This Row],[ige]]="","","Realizada"))</f>
        <v>Realizada</v>
      </c>
      <c r="T1657" t="str">
        <f>IF(S1657="Realizada",seguimiento[[#This Row],[ige]],"")</f>
        <v>&lt; 500</v>
      </c>
      <c r="U1657" t="str">
        <f>IF(OR(seguimiento[[#This Row],[actividadfisica]]="Ejercicio regular",seguimiento[[#This Row],[actividadfisica]]="Actividad deportiva"),"Sí","")</f>
        <v/>
      </c>
    </row>
    <row r="1658" spans="1:21" x14ac:dyDescent="0.3">
      <c r="A1658" t="str">
        <f>VLOOKUP(B1658,pacientes_insertados[],2,)</f>
        <v>61e34254ec4ec02e84f5ddda</v>
      </c>
      <c r="B1658">
        <f>seguimiento[[#This Row],[idpaciente]]</f>
        <v>715</v>
      </c>
      <c r="C1658">
        <f t="shared" si="25"/>
        <v>2015</v>
      </c>
      <c r="D1658" s="1">
        <f>seguimiento[[#This Row],[fecha]]</f>
        <v>42368</v>
      </c>
      <c r="E1658" t="str">
        <f>seguimiento[[#This Row],[institucion]]</f>
        <v>Hospital DR Alejandro Posadas</v>
      </c>
      <c r="F1658" t="str">
        <f>seguimiento[[#This Row],[fallecimiento]]</f>
        <v>No</v>
      </c>
      <c r="K1658" t="str">
        <f>seguimiento[[#This Row],[coberturamedica]]</f>
        <v>Sí</v>
      </c>
      <c r="N1658" t="str">
        <f>seguimiento[[#This Row],[ncultivosanio]]</f>
        <v>5</v>
      </c>
      <c r="O1658" t="str">
        <f>IF(seguimiento[[#This Row],[curvaglucemia]]="","No realizada","Realizada")</f>
        <v>Realizada</v>
      </c>
      <c r="P1658" t="str">
        <f>IF(O1658="Realizada",seguimiento[[#This Row],[curvaglucemia]],"")</f>
        <v>Diabetes</v>
      </c>
      <c r="Q1658" t="str">
        <f>IF(seguimiento[[#This Row],[vitaminaDRealizada]]="","",IF(seguimiento[[#This Row],[vitaminaDRealizada]]="No realizado","No realizada","Realizada"))</f>
        <v>No realizada</v>
      </c>
      <c r="R1658" t="str">
        <f>IF(Q1658="Realizada",seguimiento[[#This Row],[vitaminaDRealizada]],"")</f>
        <v/>
      </c>
      <c r="S1658" t="str">
        <f>IF(seguimiento[[#This Row],[ige]]="No realizada","No realizada",IF(seguimiento[[#This Row],[ige]]="","","Realizada"))</f>
        <v>No realizada</v>
      </c>
      <c r="T1658" t="str">
        <f>IF(S1658="Realizada",seguimiento[[#This Row],[ige]],"")</f>
        <v/>
      </c>
      <c r="U1658" t="str">
        <f>IF(OR(seguimiento[[#This Row],[actividadfisica]]="Ejercicio regular",seguimiento[[#This Row],[actividadfisica]]="Actividad deportiva"),"Sí","")</f>
        <v>Sí</v>
      </c>
    </row>
    <row r="1659" spans="1:21" x14ac:dyDescent="0.3">
      <c r="A1659" t="str">
        <f>VLOOKUP(B1659,pacientes_insertados[],2,)</f>
        <v>61e34254ec4ec02e84f5dddb</v>
      </c>
      <c r="B1659">
        <f>seguimiento[[#This Row],[idpaciente]]</f>
        <v>716</v>
      </c>
      <c r="C1659">
        <f t="shared" si="25"/>
        <v>2013</v>
      </c>
      <c r="D1659" s="1">
        <f>seguimiento[[#This Row],[fecha]]</f>
        <v>41452</v>
      </c>
      <c r="E1659" t="str">
        <f>seguimiento[[#This Row],[institucion]]</f>
        <v>Hospital Victor J Vilela</v>
      </c>
      <c r="F1659" t="str">
        <f>seguimiento[[#This Row],[fallecimiento]]</f>
        <v>No</v>
      </c>
      <c r="J1659" t="str">
        <f>seguimiento[[#This Row],[laboral]]</f>
        <v>No trabaja</v>
      </c>
      <c r="K1659" t="str">
        <f>seguimiento[[#This Row],[coberturamedica]]</f>
        <v>No</v>
      </c>
      <c r="L1659" t="str">
        <f>seguimiento[[#This Row],[ntratendovenosos]]</f>
        <v>1</v>
      </c>
      <c r="N1659" t="str">
        <f>seguimiento[[#This Row],[ncultivosanio]]</f>
        <v>3</v>
      </c>
      <c r="O1659" t="str">
        <f>IF(seguimiento[[#This Row],[curvaglucemia]]="","No realizada","Realizada")</f>
        <v>No realizada</v>
      </c>
      <c r="P1659" t="str">
        <f>IF(O1659="Realizada",seguimiento[[#This Row],[curvaglucemia]],"")</f>
        <v/>
      </c>
      <c r="Q1659" t="str">
        <f>IF(seguimiento[[#This Row],[vitaminaDRealizada]]="","",IF(seguimiento[[#This Row],[vitaminaDRealizada]]="No realizado","No realizada","Realizada"))</f>
        <v/>
      </c>
      <c r="R1659" t="str">
        <f>IF(Q1659="Realizada",seguimiento[[#This Row],[vitaminaDRealizada]],"")</f>
        <v/>
      </c>
      <c r="S1659" t="str">
        <f>IF(seguimiento[[#This Row],[ige]]="No realizada","No realizada",IF(seguimiento[[#This Row],[ige]]="","","Realizada"))</f>
        <v>Realizada</v>
      </c>
      <c r="T1659" t="str">
        <f>IF(S1659="Realizada",seguimiento[[#This Row],[ige]],"")</f>
        <v>&lt; 500</v>
      </c>
      <c r="U1659" t="str">
        <f>IF(OR(seguimiento[[#This Row],[actividadfisica]]="Ejercicio regular",seguimiento[[#This Row],[actividadfisica]]="Actividad deportiva"),"Sí","")</f>
        <v/>
      </c>
    </row>
    <row r="1660" spans="1:21" x14ac:dyDescent="0.3">
      <c r="A1660" t="str">
        <f>VLOOKUP(B1660,pacientes_insertados[],2,)</f>
        <v>61e34254ec4ec02e84f5dddb</v>
      </c>
      <c r="B1660">
        <f>seguimiento[[#This Row],[idpaciente]]</f>
        <v>716</v>
      </c>
      <c r="C1660">
        <f t="shared" si="25"/>
        <v>2014</v>
      </c>
      <c r="D1660" s="1">
        <f>seguimiento[[#This Row],[fecha]]</f>
        <v>41837</v>
      </c>
      <c r="E1660" t="str">
        <f>seguimiento[[#This Row],[institucion]]</f>
        <v>Hospital Victor J Vilela</v>
      </c>
      <c r="F1660" t="str">
        <f>seguimiento[[#This Row],[fallecimiento]]</f>
        <v>No</v>
      </c>
      <c r="K1660" t="str">
        <f>seguimiento[[#This Row],[coberturamedica]]</f>
        <v>No</v>
      </c>
      <c r="M1660" t="str">
        <f>seguimiento[[#This Row],[Embarazo]]</f>
        <v>No</v>
      </c>
      <c r="N1660" t="str">
        <f>seguimiento[[#This Row],[ncultivosanio]]</f>
        <v>3</v>
      </c>
      <c r="O1660" t="str">
        <f>IF(seguimiento[[#This Row],[curvaglucemia]]="","No realizada","Realizada")</f>
        <v>No realizada</v>
      </c>
      <c r="P1660" t="str">
        <f>IF(O1660="Realizada",seguimiento[[#This Row],[curvaglucemia]],"")</f>
        <v/>
      </c>
      <c r="Q1660" t="str">
        <f>IF(seguimiento[[#This Row],[vitaminaDRealizada]]="","",IF(seguimiento[[#This Row],[vitaminaDRealizada]]="No realizado","No realizada","Realizada"))</f>
        <v/>
      </c>
      <c r="R1660" t="str">
        <f>IF(Q1660="Realizada",seguimiento[[#This Row],[vitaminaDRealizada]],"")</f>
        <v/>
      </c>
      <c r="S1660" t="str">
        <f>IF(seguimiento[[#This Row],[ige]]="No realizada","No realizada",IF(seguimiento[[#This Row],[ige]]="","","Realizada"))</f>
        <v>Realizada</v>
      </c>
      <c r="T1660" t="str">
        <f>IF(S1660="Realizada",seguimiento[[#This Row],[ige]],"")</f>
        <v>&lt; 500</v>
      </c>
      <c r="U1660" t="str">
        <f>IF(OR(seguimiento[[#This Row],[actividadfisica]]="Ejercicio regular",seguimiento[[#This Row],[actividadfisica]]="Actividad deportiva"),"Sí","")</f>
        <v/>
      </c>
    </row>
    <row r="1661" spans="1:21" x14ac:dyDescent="0.3">
      <c r="A1661" t="str">
        <f>VLOOKUP(B1661,pacientes_insertados[],2,)</f>
        <v>61e34254ec4ec02e84f5dddb</v>
      </c>
      <c r="B1661">
        <f>seguimiento[[#This Row],[idpaciente]]</f>
        <v>716</v>
      </c>
      <c r="C1661">
        <f t="shared" si="25"/>
        <v>2015</v>
      </c>
      <c r="D1661" s="1">
        <f>seguimiento[[#This Row],[fecha]]</f>
        <v>42181</v>
      </c>
      <c r="E1661" t="str">
        <f>seguimiento[[#This Row],[institucion]]</f>
        <v>Hospital Victor J Vilela</v>
      </c>
      <c r="F1661" t="str">
        <f>seguimiento[[#This Row],[fallecimiento]]</f>
        <v>No</v>
      </c>
      <c r="N1661" t="str">
        <f>seguimiento[[#This Row],[ncultivosanio]]</f>
        <v>8</v>
      </c>
      <c r="O1661" t="str">
        <f>IF(seguimiento[[#This Row],[curvaglucemia]]="","No realizada","Realizada")</f>
        <v>No realizada</v>
      </c>
      <c r="P1661" t="str">
        <f>IF(O1661="Realizada",seguimiento[[#This Row],[curvaglucemia]],"")</f>
        <v/>
      </c>
      <c r="Q1661" t="str">
        <f>IF(seguimiento[[#This Row],[vitaminaDRealizada]]="","",IF(seguimiento[[#This Row],[vitaminaDRealizada]]="No realizado","No realizada","Realizada"))</f>
        <v/>
      </c>
      <c r="R1661" t="str">
        <f>IF(Q1661="Realizada",seguimiento[[#This Row],[vitaminaDRealizada]],"")</f>
        <v/>
      </c>
      <c r="S1661" t="str">
        <f>IF(seguimiento[[#This Row],[ige]]="No realizada","No realizada",IF(seguimiento[[#This Row],[ige]]="","","Realizada"))</f>
        <v/>
      </c>
      <c r="T1661" t="str">
        <f>IF(S1661="Realizada",seguimiento[[#This Row],[ige]],"")</f>
        <v/>
      </c>
      <c r="U1661" t="str">
        <f>IF(OR(seguimiento[[#This Row],[actividadfisica]]="Ejercicio regular",seguimiento[[#This Row],[actividadfisica]]="Actividad deportiva"),"Sí","")</f>
        <v/>
      </c>
    </row>
    <row r="1662" spans="1:21" x14ac:dyDescent="0.3">
      <c r="A1662" t="str">
        <f>VLOOKUP(B1662,pacientes_insertados[],2,)</f>
        <v>61e34254ec4ec02e84f5dddb</v>
      </c>
      <c r="B1662">
        <f>seguimiento[[#This Row],[idpaciente]]</f>
        <v>716</v>
      </c>
      <c r="C1662">
        <f t="shared" si="25"/>
        <v>2016</v>
      </c>
      <c r="D1662" s="1">
        <f>seguimiento[[#This Row],[fecha]]</f>
        <v>42547</v>
      </c>
      <c r="E1662" t="str">
        <f>seguimiento[[#This Row],[institucion]]</f>
        <v>Hospital Victor J Vilela</v>
      </c>
      <c r="F1662" t="str">
        <f>seguimiento[[#This Row],[fallecimiento]]</f>
        <v>No</v>
      </c>
      <c r="N1662" t="str">
        <f>seguimiento[[#This Row],[ncultivosanio]]</f>
        <v>6</v>
      </c>
      <c r="O1662" t="str">
        <f>IF(seguimiento[[#This Row],[curvaglucemia]]="","No realizada","Realizada")</f>
        <v>No realizada</v>
      </c>
      <c r="P1662" t="str">
        <f>IF(O1662="Realizada",seguimiento[[#This Row],[curvaglucemia]],"")</f>
        <v/>
      </c>
      <c r="Q1662" t="str">
        <f>IF(seguimiento[[#This Row],[vitaminaDRealizada]]="","",IF(seguimiento[[#This Row],[vitaminaDRealizada]]="No realizado","No realizada","Realizada"))</f>
        <v/>
      </c>
      <c r="R1662" t="str">
        <f>IF(Q1662="Realizada",seguimiento[[#This Row],[vitaminaDRealizada]],"")</f>
        <v/>
      </c>
      <c r="S1662" t="str">
        <f>IF(seguimiento[[#This Row],[ige]]="No realizada","No realizada",IF(seguimiento[[#This Row],[ige]]="","","Realizada"))</f>
        <v/>
      </c>
      <c r="T1662" t="str">
        <f>IF(S1662="Realizada",seguimiento[[#This Row],[ige]],"")</f>
        <v/>
      </c>
      <c r="U1662" t="str">
        <f>IF(OR(seguimiento[[#This Row],[actividadfisica]]="Ejercicio regular",seguimiento[[#This Row],[actividadfisica]]="Actividad deportiva"),"Sí","")</f>
        <v/>
      </c>
    </row>
    <row r="1663" spans="1:21" x14ac:dyDescent="0.3">
      <c r="A1663" t="str">
        <f>VLOOKUP(B1663,pacientes_insertados[],2,)</f>
        <v>61e34254ec4ec02e84f5dddb</v>
      </c>
      <c r="B1663">
        <f>seguimiento[[#This Row],[idpaciente]]</f>
        <v>716</v>
      </c>
      <c r="C1663">
        <f t="shared" si="25"/>
        <v>2017</v>
      </c>
      <c r="D1663" s="1">
        <f>seguimiento[[#This Row],[fecha]]</f>
        <v>42887</v>
      </c>
      <c r="E1663" t="str">
        <f>seguimiento[[#This Row],[institucion]]</f>
        <v>Hospital Victor J Vilela</v>
      </c>
      <c r="F1663" t="str">
        <f>seguimiento[[#This Row],[fallecimiento]]</f>
        <v>No</v>
      </c>
      <c r="N1663" t="str">
        <f>seguimiento[[#This Row],[ncultivosanio]]</f>
        <v>2</v>
      </c>
      <c r="O1663" t="str">
        <f>IF(seguimiento[[#This Row],[curvaglucemia]]="","No realizada","Realizada")</f>
        <v>No realizada</v>
      </c>
      <c r="P1663" t="str">
        <f>IF(O1663="Realizada",seguimiento[[#This Row],[curvaglucemia]],"")</f>
        <v/>
      </c>
      <c r="Q1663" t="str">
        <f>IF(seguimiento[[#This Row],[vitaminaDRealizada]]="","",IF(seguimiento[[#This Row],[vitaminaDRealizada]]="No realizado","No realizada","Realizada"))</f>
        <v/>
      </c>
      <c r="R1663" t="str">
        <f>IF(Q1663="Realizada",seguimiento[[#This Row],[vitaminaDRealizada]],"")</f>
        <v/>
      </c>
      <c r="S1663" t="str">
        <f>IF(seguimiento[[#This Row],[ige]]="No realizada","No realizada",IF(seguimiento[[#This Row],[ige]]="","","Realizada"))</f>
        <v/>
      </c>
      <c r="T1663" t="str">
        <f>IF(S1663="Realizada",seguimiento[[#This Row],[ige]],"")</f>
        <v/>
      </c>
      <c r="U1663" t="str">
        <f>IF(OR(seguimiento[[#This Row],[actividadfisica]]="Ejercicio regular",seguimiento[[#This Row],[actividadfisica]]="Actividad deportiva"),"Sí","")</f>
        <v/>
      </c>
    </row>
    <row r="1664" spans="1:21" x14ac:dyDescent="0.3">
      <c r="A1664" t="str">
        <f>VLOOKUP(B1664,pacientes_insertados[],2,)</f>
        <v>61e34254ec4ec02e84f5dddb</v>
      </c>
      <c r="B1664">
        <f>seguimiento[[#This Row],[idpaciente]]</f>
        <v>716</v>
      </c>
      <c r="C1664">
        <f t="shared" si="25"/>
        <v>2018</v>
      </c>
      <c r="D1664" s="1">
        <f>seguimiento[[#This Row],[fecha]]</f>
        <v>43279</v>
      </c>
      <c r="E1664" t="str">
        <f>seguimiento[[#This Row],[institucion]]</f>
        <v>Hospital Victor J Vilela</v>
      </c>
      <c r="F1664" t="str">
        <f>seguimiento[[#This Row],[fallecimiento]]</f>
        <v>No</v>
      </c>
      <c r="O1664" t="str">
        <f>IF(seguimiento[[#This Row],[curvaglucemia]]="","No realizada","Realizada")</f>
        <v>No realizada</v>
      </c>
      <c r="P1664" t="str">
        <f>IF(O1664="Realizada",seguimiento[[#This Row],[curvaglucemia]],"")</f>
        <v/>
      </c>
      <c r="Q1664" t="str">
        <f>IF(seguimiento[[#This Row],[vitaminaDRealizada]]="","",IF(seguimiento[[#This Row],[vitaminaDRealizada]]="No realizado","No realizada","Realizada"))</f>
        <v/>
      </c>
      <c r="R1664" t="str">
        <f>IF(Q1664="Realizada",seguimiento[[#This Row],[vitaminaDRealizada]],"")</f>
        <v/>
      </c>
      <c r="S1664" t="str">
        <f>IF(seguimiento[[#This Row],[ige]]="No realizada","No realizada",IF(seguimiento[[#This Row],[ige]]="","","Realizada"))</f>
        <v/>
      </c>
      <c r="T1664" t="str">
        <f>IF(S1664="Realizada",seguimiento[[#This Row],[ige]],"")</f>
        <v/>
      </c>
      <c r="U1664" t="str">
        <f>IF(OR(seguimiento[[#This Row],[actividadfisica]]="Ejercicio regular",seguimiento[[#This Row],[actividadfisica]]="Actividad deportiva"),"Sí","")</f>
        <v/>
      </c>
    </row>
    <row r="1665" spans="1:21" x14ac:dyDescent="0.3">
      <c r="A1665" t="str">
        <f>VLOOKUP(B1665,pacientes_insertados[],2,)</f>
        <v>61e34254ec4ec02e84f5dddc</v>
      </c>
      <c r="B1665">
        <f>seguimiento[[#This Row],[idpaciente]]</f>
        <v>717</v>
      </c>
      <c r="C1665">
        <f t="shared" si="25"/>
        <v>2013</v>
      </c>
      <c r="D1665" s="1">
        <f>seguimiento[[#This Row],[fecha]]</f>
        <v>41501</v>
      </c>
      <c r="E1665" t="str">
        <f>seguimiento[[#This Row],[institucion]]</f>
        <v>Hospital Victor J Vilela</v>
      </c>
      <c r="F1665" t="str">
        <f>seguimiento[[#This Row],[fallecimiento]]</f>
        <v>No</v>
      </c>
      <c r="J1665" t="str">
        <f>seguimiento[[#This Row],[laboral]]</f>
        <v>No trabaja</v>
      </c>
      <c r="K1665" t="str">
        <f>seguimiento[[#This Row],[coberturamedica]]</f>
        <v>No</v>
      </c>
      <c r="M1665" t="str">
        <f>seguimiento[[#This Row],[Embarazo]]</f>
        <v>No</v>
      </c>
      <c r="N1665" t="str">
        <f>seguimiento[[#This Row],[ncultivosanio]]</f>
        <v>3</v>
      </c>
      <c r="O1665" t="str">
        <f>IF(seguimiento[[#This Row],[curvaglucemia]]="","No realizada","Realizada")</f>
        <v>No realizada</v>
      </c>
      <c r="P1665" t="str">
        <f>IF(O1665="Realizada",seguimiento[[#This Row],[curvaglucemia]],"")</f>
        <v/>
      </c>
      <c r="Q1665" t="str">
        <f>IF(seguimiento[[#This Row],[vitaminaDRealizada]]="","",IF(seguimiento[[#This Row],[vitaminaDRealizada]]="No realizado","No realizada","Realizada"))</f>
        <v/>
      </c>
      <c r="R1665" t="str">
        <f>IF(Q1665="Realizada",seguimiento[[#This Row],[vitaminaDRealizada]],"")</f>
        <v/>
      </c>
      <c r="S1665" t="str">
        <f>IF(seguimiento[[#This Row],[ige]]="No realizada","No realizada",IF(seguimiento[[#This Row],[ige]]="","","Realizada"))</f>
        <v>Realizada</v>
      </c>
      <c r="T1665" t="str">
        <f>IF(S1665="Realizada",seguimiento[[#This Row],[ige]],"")</f>
        <v>&lt; 500</v>
      </c>
      <c r="U1665" t="str">
        <f>IF(OR(seguimiento[[#This Row],[actividadfisica]]="Ejercicio regular",seguimiento[[#This Row],[actividadfisica]]="Actividad deportiva"),"Sí","")</f>
        <v/>
      </c>
    </row>
    <row r="1666" spans="1:21" x14ac:dyDescent="0.3">
      <c r="A1666" t="str">
        <f>VLOOKUP(B1666,pacientes_insertados[],2,)</f>
        <v>61e34254ec4ec02e84f5dddc</v>
      </c>
      <c r="B1666">
        <f>seguimiento[[#This Row],[idpaciente]]</f>
        <v>717</v>
      </c>
      <c r="C1666">
        <f t="shared" si="25"/>
        <v>2014</v>
      </c>
      <c r="D1666" s="1">
        <f>seguimiento[[#This Row],[fecha]]</f>
        <v>41641</v>
      </c>
      <c r="E1666" t="str">
        <f>seguimiento[[#This Row],[institucion]]</f>
        <v>Hospital Victor J Vilela</v>
      </c>
      <c r="F1666" t="str">
        <f>seguimiento[[#This Row],[fallecimiento]]</f>
        <v>Si</v>
      </c>
      <c r="H1666" t="str">
        <f>seguimiento[[#This Row],[NombreCausaFallecimiento]]</f>
        <v>Respiratorios</v>
      </c>
      <c r="K1666" t="str">
        <f>seguimiento[[#This Row],[coberturamedica]]</f>
        <v>No</v>
      </c>
      <c r="L1666" t="str">
        <f>seguimiento[[#This Row],[ntratendovenosos]]</f>
        <v>1</v>
      </c>
      <c r="N1666" t="str">
        <f>seguimiento[[#This Row],[ncultivosanio]]</f>
        <v>1</v>
      </c>
      <c r="O1666" t="str">
        <f>IF(seguimiento[[#This Row],[curvaglucemia]]="","No realizada","Realizada")</f>
        <v>No realizada</v>
      </c>
      <c r="P1666" t="str">
        <f>IF(O1666="Realizada",seguimiento[[#This Row],[curvaglucemia]],"")</f>
        <v/>
      </c>
      <c r="Q1666" t="str">
        <f>IF(seguimiento[[#This Row],[vitaminaDRealizada]]="","",IF(seguimiento[[#This Row],[vitaminaDRealizada]]="No realizado","No realizada","Realizada"))</f>
        <v/>
      </c>
      <c r="R1666" t="str">
        <f>IF(Q1666="Realizada",seguimiento[[#This Row],[vitaminaDRealizada]],"")</f>
        <v/>
      </c>
      <c r="S1666" t="str">
        <f>IF(seguimiento[[#This Row],[ige]]="No realizada","No realizada",IF(seguimiento[[#This Row],[ige]]="","","Realizada"))</f>
        <v>Realizada</v>
      </c>
      <c r="T1666" t="str">
        <f>IF(S1666="Realizada",seguimiento[[#This Row],[ige]],"")</f>
        <v>&lt; 500</v>
      </c>
      <c r="U1666" t="str">
        <f>IF(OR(seguimiento[[#This Row],[actividadfisica]]="Ejercicio regular",seguimiento[[#This Row],[actividadfisica]]="Actividad deportiva"),"Sí","")</f>
        <v/>
      </c>
    </row>
    <row r="1667" spans="1:21" x14ac:dyDescent="0.3">
      <c r="A1667" t="str">
        <f>VLOOKUP(B1667,pacientes_insertados[],2,)</f>
        <v>61e34254ec4ec02e84f5dddd</v>
      </c>
      <c r="B1667">
        <f>seguimiento[[#This Row],[idpaciente]]</f>
        <v>718</v>
      </c>
      <c r="C1667">
        <f t="shared" ref="C1667:C1730" si="26">YEAR(D1667)</f>
        <v>2012</v>
      </c>
      <c r="D1667" s="1">
        <f>seguimiento[[#This Row],[fecha]]</f>
        <v>41137</v>
      </c>
      <c r="E1667" t="str">
        <f>seguimiento[[#This Row],[institucion]]</f>
        <v>Hospital Victor J Vilela</v>
      </c>
      <c r="F1667" t="str">
        <f>seguimiento[[#This Row],[fallecimiento]]</f>
        <v>No</v>
      </c>
      <c r="I1667" t="str">
        <f>seguimiento[[#This Row],[educacion]]</f>
        <v>Secundaria incompleta</v>
      </c>
      <c r="J1667" t="str">
        <f>seguimiento[[#This Row],[laboral]]</f>
        <v>Trabaja, parcial</v>
      </c>
      <c r="K1667" t="str">
        <f>seguimiento[[#This Row],[coberturamedica]]</f>
        <v>Sí</v>
      </c>
      <c r="M1667" t="str">
        <f>seguimiento[[#This Row],[Embarazo]]</f>
        <v>No</v>
      </c>
      <c r="N1667" t="str">
        <f>seguimiento[[#This Row],[ncultivosanio]]</f>
        <v>2</v>
      </c>
      <c r="O1667" t="str">
        <f>IF(seguimiento[[#This Row],[curvaglucemia]]="","No realizada","Realizada")</f>
        <v>No realizada</v>
      </c>
      <c r="P1667" t="str">
        <f>IF(O1667="Realizada",seguimiento[[#This Row],[curvaglucemia]],"")</f>
        <v/>
      </c>
      <c r="Q1667" t="str">
        <f>IF(seguimiento[[#This Row],[vitaminaDRealizada]]="","",IF(seguimiento[[#This Row],[vitaminaDRealizada]]="No realizado","No realizada","Realizada"))</f>
        <v/>
      </c>
      <c r="R1667" t="str">
        <f>IF(Q1667="Realizada",seguimiento[[#This Row],[vitaminaDRealizada]],"")</f>
        <v/>
      </c>
      <c r="S1667" t="str">
        <f>IF(seguimiento[[#This Row],[ige]]="No realizada","No realizada",IF(seguimiento[[#This Row],[ige]]="","","Realizada"))</f>
        <v>Realizada</v>
      </c>
      <c r="T1667" t="str">
        <f>IF(S1667="Realizada",seguimiento[[#This Row],[ige]],"")</f>
        <v>&lt; 500</v>
      </c>
      <c r="U1667" t="str">
        <f>IF(OR(seguimiento[[#This Row],[actividadfisica]]="Ejercicio regular",seguimiento[[#This Row],[actividadfisica]]="Actividad deportiva"),"Sí","")</f>
        <v/>
      </c>
    </row>
    <row r="1668" spans="1:21" x14ac:dyDescent="0.3">
      <c r="A1668" t="str">
        <f>VLOOKUP(B1668,pacientes_insertados[],2,)</f>
        <v>61e34254ec4ec02e84f5dddd</v>
      </c>
      <c r="B1668">
        <f>seguimiento[[#This Row],[idpaciente]]</f>
        <v>718</v>
      </c>
      <c r="C1668">
        <f t="shared" si="26"/>
        <v>2014</v>
      </c>
      <c r="D1668" s="1">
        <f>seguimiento[[#This Row],[fecha]]</f>
        <v>41662</v>
      </c>
      <c r="E1668" t="str">
        <f>seguimiento[[#This Row],[institucion]]</f>
        <v>Hospital Victor J Vilela</v>
      </c>
      <c r="F1668" t="str">
        <f>seguimiento[[#This Row],[fallecimiento]]</f>
        <v>No</v>
      </c>
      <c r="I1668" t="str">
        <f>seguimiento[[#This Row],[educacion]]</f>
        <v>Secundaria completa</v>
      </c>
      <c r="K1668" t="str">
        <f>seguimiento[[#This Row],[coberturamedica]]</f>
        <v>Sí</v>
      </c>
      <c r="M1668" t="str">
        <f>seguimiento[[#This Row],[Embarazo]]</f>
        <v>No</v>
      </c>
      <c r="O1668" t="str">
        <f>IF(seguimiento[[#This Row],[curvaglucemia]]="","No realizada","Realizada")</f>
        <v>Realizada</v>
      </c>
      <c r="P1668" t="str">
        <f>IF(O1668="Realizada",seguimiento[[#This Row],[curvaglucemia]],"")</f>
        <v>Intolerancia</v>
      </c>
      <c r="Q1668" t="str">
        <f>IF(seguimiento[[#This Row],[vitaminaDRealizada]]="","",IF(seguimiento[[#This Row],[vitaminaDRealizada]]="No realizado","No realizada","Realizada"))</f>
        <v/>
      </c>
      <c r="R1668" t="str">
        <f>IF(Q1668="Realizada",seguimiento[[#This Row],[vitaminaDRealizada]],"")</f>
        <v/>
      </c>
      <c r="S1668" t="str">
        <f>IF(seguimiento[[#This Row],[ige]]="No realizada","No realizada",IF(seguimiento[[#This Row],[ige]]="","","Realizada"))</f>
        <v>Realizada</v>
      </c>
      <c r="T1668" t="str">
        <f>IF(S1668="Realizada",seguimiento[[#This Row],[ige]],"")</f>
        <v>&lt; 500</v>
      </c>
      <c r="U1668" t="str">
        <f>IF(OR(seguimiento[[#This Row],[actividadfisica]]="Ejercicio regular",seguimiento[[#This Row],[actividadfisica]]="Actividad deportiva"),"Sí","")</f>
        <v/>
      </c>
    </row>
    <row r="1669" spans="1:21" x14ac:dyDescent="0.3">
      <c r="A1669" t="str">
        <f>VLOOKUP(B1669,pacientes_insertados[],2,)</f>
        <v>61e34254ec4ec02e84f5ddde</v>
      </c>
      <c r="B1669">
        <f>seguimiento[[#This Row],[idpaciente]]</f>
        <v>719</v>
      </c>
      <c r="C1669">
        <f t="shared" si="26"/>
        <v>2013</v>
      </c>
      <c r="D1669" s="1">
        <f>seguimiento[[#This Row],[fecha]]</f>
        <v>41327</v>
      </c>
      <c r="E1669" t="str">
        <f>seguimiento[[#This Row],[institucion]]</f>
        <v>Hospital DR Alejandro Posadas</v>
      </c>
      <c r="F1669" t="str">
        <f>seguimiento[[#This Row],[fallecimiento]]</f>
        <v>No</v>
      </c>
      <c r="I1669" t="str">
        <f>seguimiento[[#This Row],[educacion]]</f>
        <v>Primaria incompleta</v>
      </c>
      <c r="K1669" t="str">
        <f>seguimiento[[#This Row],[coberturamedica]]</f>
        <v>Sí</v>
      </c>
      <c r="L1669" t="str">
        <f>seguimiento[[#This Row],[ntratendovenosos]]</f>
        <v>2</v>
      </c>
      <c r="N1669" t="str">
        <f>seguimiento[[#This Row],[ncultivosanio]]</f>
        <v>7</v>
      </c>
      <c r="O1669" t="str">
        <f>IF(seguimiento[[#This Row],[curvaglucemia]]="","No realizada","Realizada")</f>
        <v>No realizada</v>
      </c>
      <c r="P1669" t="str">
        <f>IF(O1669="Realizada",seguimiento[[#This Row],[curvaglucemia]],"")</f>
        <v/>
      </c>
      <c r="Q1669" t="str">
        <f>IF(seguimiento[[#This Row],[vitaminaDRealizada]]="","",IF(seguimiento[[#This Row],[vitaminaDRealizada]]="No realizado","No realizada","Realizada"))</f>
        <v/>
      </c>
      <c r="R1669" t="str">
        <f>IF(Q1669="Realizada",seguimiento[[#This Row],[vitaminaDRealizada]],"")</f>
        <v/>
      </c>
      <c r="S1669" t="str">
        <f>IF(seguimiento[[#This Row],[ige]]="No realizada","No realizada",IF(seguimiento[[#This Row],[ige]]="","","Realizada"))</f>
        <v>Realizada</v>
      </c>
      <c r="T1669" t="str">
        <f>IF(S1669="Realizada",seguimiento[[#This Row],[ige]],"")</f>
        <v>&lt; 500</v>
      </c>
      <c r="U1669" t="str">
        <f>IF(OR(seguimiento[[#This Row],[actividadfisica]]="Ejercicio regular",seguimiento[[#This Row],[actividadfisica]]="Actividad deportiva"),"Sí","")</f>
        <v>Sí</v>
      </c>
    </row>
    <row r="1670" spans="1:21" x14ac:dyDescent="0.3">
      <c r="A1670" t="str">
        <f>VLOOKUP(B1670,pacientes_insertados[],2,)</f>
        <v>61e34254ec4ec02e84f5ddde</v>
      </c>
      <c r="B1670">
        <f>seguimiento[[#This Row],[idpaciente]]</f>
        <v>719</v>
      </c>
      <c r="C1670">
        <f t="shared" si="26"/>
        <v>2013</v>
      </c>
      <c r="D1670" s="1">
        <f>seguimiento[[#This Row],[fecha]]</f>
        <v>41638</v>
      </c>
      <c r="E1670" t="str">
        <f>seguimiento[[#This Row],[institucion]]</f>
        <v>Hospital DR Alejandro Posadas</v>
      </c>
      <c r="F1670" t="str">
        <f>seguimiento[[#This Row],[fallecimiento]]</f>
        <v>No</v>
      </c>
      <c r="I1670" t="str">
        <f>seguimiento[[#This Row],[educacion]]</f>
        <v>Primaria incompleta</v>
      </c>
      <c r="K1670" t="str">
        <f>seguimiento[[#This Row],[coberturamedica]]</f>
        <v>Sí</v>
      </c>
      <c r="L1670" t="str">
        <f>seguimiento[[#This Row],[ntratendovenosos]]</f>
        <v>4</v>
      </c>
      <c r="N1670" t="str">
        <f>seguimiento[[#This Row],[ncultivosanio]]</f>
        <v>7</v>
      </c>
      <c r="O1670" t="str">
        <f>IF(seguimiento[[#This Row],[curvaglucemia]]="","No realizada","Realizada")</f>
        <v>Realizada</v>
      </c>
      <c r="P1670" t="str">
        <f>IF(O1670="Realizada",seguimiento[[#This Row],[curvaglucemia]],"")</f>
        <v>Normal</v>
      </c>
      <c r="Q1670" t="str">
        <f>IF(seguimiento[[#This Row],[vitaminaDRealizada]]="","",IF(seguimiento[[#This Row],[vitaminaDRealizada]]="No realizado","No realizada","Realizada"))</f>
        <v/>
      </c>
      <c r="R1670" t="str">
        <f>IF(Q1670="Realizada",seguimiento[[#This Row],[vitaminaDRealizada]],"")</f>
        <v/>
      </c>
      <c r="S1670" t="str">
        <f>IF(seguimiento[[#This Row],[ige]]="No realizada","No realizada",IF(seguimiento[[#This Row],[ige]]="","","Realizada"))</f>
        <v>Realizada</v>
      </c>
      <c r="T1670" t="str">
        <f>IF(S1670="Realizada",seguimiento[[#This Row],[ige]],"")</f>
        <v>&lt; 500</v>
      </c>
      <c r="U1670" t="str">
        <f>IF(OR(seguimiento[[#This Row],[actividadfisica]]="Ejercicio regular",seguimiento[[#This Row],[actividadfisica]]="Actividad deportiva"),"Sí","")</f>
        <v/>
      </c>
    </row>
    <row r="1671" spans="1:21" x14ac:dyDescent="0.3">
      <c r="A1671" t="str">
        <f>VLOOKUP(B1671,pacientes_insertados[],2,)</f>
        <v>61e34254ec4ec02e84f5ddde</v>
      </c>
      <c r="B1671">
        <f>seguimiento[[#This Row],[idpaciente]]</f>
        <v>719</v>
      </c>
      <c r="C1671">
        <f t="shared" si="26"/>
        <v>2014</v>
      </c>
      <c r="D1671" s="1">
        <f>seguimiento[[#This Row],[fecha]]</f>
        <v>42003</v>
      </c>
      <c r="E1671" t="str">
        <f>seguimiento[[#This Row],[institucion]]</f>
        <v>Hospital DR Alejandro Posadas</v>
      </c>
      <c r="F1671" t="str">
        <f>seguimiento[[#This Row],[fallecimiento]]</f>
        <v>No</v>
      </c>
      <c r="I1671" t="str">
        <f>seguimiento[[#This Row],[educacion]]</f>
        <v>Primaria incompleta</v>
      </c>
      <c r="K1671" t="str">
        <f>seguimiento[[#This Row],[coberturamedica]]</f>
        <v>Sí</v>
      </c>
      <c r="L1671" t="str">
        <f>seguimiento[[#This Row],[ntratendovenosos]]</f>
        <v>2</v>
      </c>
      <c r="M1671" t="str">
        <f>seguimiento[[#This Row],[Embarazo]]</f>
        <v>No</v>
      </c>
      <c r="N1671" t="str">
        <f>seguimiento[[#This Row],[ncultivosanio]]</f>
        <v>6</v>
      </c>
      <c r="O1671" t="str">
        <f>IF(seguimiento[[#This Row],[curvaglucemia]]="","No realizada","Realizada")</f>
        <v>No realizada</v>
      </c>
      <c r="P1671" t="str">
        <f>IF(O1671="Realizada",seguimiento[[#This Row],[curvaglucemia]],"")</f>
        <v/>
      </c>
      <c r="Q1671" t="str">
        <f>IF(seguimiento[[#This Row],[vitaminaDRealizada]]="","",IF(seguimiento[[#This Row],[vitaminaDRealizada]]="No realizado","No realizada","Realizada"))</f>
        <v/>
      </c>
      <c r="R1671" t="str">
        <f>IF(Q1671="Realizada",seguimiento[[#This Row],[vitaminaDRealizada]],"")</f>
        <v/>
      </c>
      <c r="S1671" t="str">
        <f>IF(seguimiento[[#This Row],[ige]]="No realizada","No realizada",IF(seguimiento[[#This Row],[ige]]="","","Realizada"))</f>
        <v/>
      </c>
      <c r="T1671" t="str">
        <f>IF(S1671="Realizada",seguimiento[[#This Row],[ige]],"")</f>
        <v/>
      </c>
      <c r="U1671" t="str">
        <f>IF(OR(seguimiento[[#This Row],[actividadfisica]]="Ejercicio regular",seguimiento[[#This Row],[actividadfisica]]="Actividad deportiva"),"Sí","")</f>
        <v/>
      </c>
    </row>
    <row r="1672" spans="1:21" x14ac:dyDescent="0.3">
      <c r="A1672" t="str">
        <f>VLOOKUP(B1672,pacientes_insertados[],2,)</f>
        <v>61e34254ec4ec02e84f5ddde</v>
      </c>
      <c r="B1672">
        <f>seguimiento[[#This Row],[idpaciente]]</f>
        <v>719</v>
      </c>
      <c r="C1672">
        <f t="shared" si="26"/>
        <v>2015</v>
      </c>
      <c r="D1672" s="1">
        <f>seguimiento[[#This Row],[fecha]]</f>
        <v>42368</v>
      </c>
      <c r="E1672" t="str">
        <f>seguimiento[[#This Row],[institucion]]</f>
        <v>Hospital DR Alejandro Posadas</v>
      </c>
      <c r="F1672" t="str">
        <f>seguimiento[[#This Row],[fallecimiento]]</f>
        <v>No</v>
      </c>
      <c r="K1672" t="str">
        <f>seguimiento[[#This Row],[coberturamedica]]</f>
        <v>Sí</v>
      </c>
      <c r="L1672" t="str">
        <f>seguimiento[[#This Row],[ntratendovenosos]]</f>
        <v>1</v>
      </c>
      <c r="N1672" t="str">
        <f>seguimiento[[#This Row],[ncultivosanio]]</f>
        <v>5</v>
      </c>
      <c r="O1672" t="str">
        <f>IF(seguimiento[[#This Row],[curvaglucemia]]="","No realizada","Realizada")</f>
        <v>Realizada</v>
      </c>
      <c r="P1672" t="str">
        <f>IF(O1672="Realizada",seguimiento[[#This Row],[curvaglucemia]],"")</f>
        <v>Normal</v>
      </c>
      <c r="Q1672" t="str">
        <f>IF(seguimiento[[#This Row],[vitaminaDRealizada]]="","",IF(seguimiento[[#This Row],[vitaminaDRealizada]]="No realizado","No realizada","Realizada"))</f>
        <v>No realizada</v>
      </c>
      <c r="R1672" t="str">
        <f>IF(Q1672="Realizada",seguimiento[[#This Row],[vitaminaDRealizada]],"")</f>
        <v/>
      </c>
      <c r="S1672" t="str">
        <f>IF(seguimiento[[#This Row],[ige]]="No realizada","No realizada",IF(seguimiento[[#This Row],[ige]]="","","Realizada"))</f>
        <v>Realizada</v>
      </c>
      <c r="T1672" t="str">
        <f>IF(S1672="Realizada",seguimiento[[#This Row],[ige]],"")</f>
        <v>Normal</v>
      </c>
      <c r="U1672" t="str">
        <f>IF(OR(seguimiento[[#This Row],[actividadfisica]]="Ejercicio regular",seguimiento[[#This Row],[actividadfisica]]="Actividad deportiva"),"Sí","")</f>
        <v/>
      </c>
    </row>
    <row r="1673" spans="1:21" x14ac:dyDescent="0.3">
      <c r="A1673" t="str">
        <f>VLOOKUP(B1673,pacientes_insertados[],2,)</f>
        <v>61e34254ec4ec02e84f5ddde</v>
      </c>
      <c r="B1673">
        <f>seguimiento[[#This Row],[idpaciente]]</f>
        <v>719</v>
      </c>
      <c r="C1673">
        <f t="shared" si="26"/>
        <v>2016</v>
      </c>
      <c r="D1673" s="1">
        <f>seguimiento[[#This Row],[fecha]]</f>
        <v>42453</v>
      </c>
      <c r="E1673" t="str">
        <f>seguimiento[[#This Row],[institucion]]</f>
        <v>Hospital DR Alejandro Posadas</v>
      </c>
      <c r="F1673" t="str">
        <f>seguimiento[[#This Row],[fallecimiento]]</f>
        <v>No</v>
      </c>
      <c r="K1673" t="str">
        <f>seguimiento[[#This Row],[coberturamedica]]</f>
        <v>Sí</v>
      </c>
      <c r="L1673" t="str">
        <f>seguimiento[[#This Row],[ntratendovenosos]]</f>
        <v>2</v>
      </c>
      <c r="N1673" t="str">
        <f>seguimiento[[#This Row],[ncultivosanio]]</f>
        <v>6</v>
      </c>
      <c r="O1673" t="str">
        <f>IF(seguimiento[[#This Row],[curvaglucemia]]="","No realizada","Realizada")</f>
        <v>No realizada</v>
      </c>
      <c r="P1673" t="str">
        <f>IF(O1673="Realizada",seguimiento[[#This Row],[curvaglucemia]],"")</f>
        <v/>
      </c>
      <c r="Q1673" t="str">
        <f>IF(seguimiento[[#This Row],[vitaminaDRealizada]]="","",IF(seguimiento[[#This Row],[vitaminaDRealizada]]="No realizado","No realizada","Realizada"))</f>
        <v>Realizada</v>
      </c>
      <c r="R1673" t="str">
        <f>IF(Q1673="Realizada",seguimiento[[#This Row],[vitaminaDRealizada]],"")</f>
        <v>Normal</v>
      </c>
      <c r="S1673" t="str">
        <f>IF(seguimiento[[#This Row],[ige]]="No realizada","No realizada",IF(seguimiento[[#This Row],[ige]]="","","Realizada"))</f>
        <v>Realizada</v>
      </c>
      <c r="T1673" t="str">
        <f>IF(S1673="Realizada",seguimiento[[#This Row],[ige]],"")</f>
        <v>Normal</v>
      </c>
      <c r="U1673" t="str">
        <f>IF(OR(seguimiento[[#This Row],[actividadfisica]]="Ejercicio regular",seguimiento[[#This Row],[actividadfisica]]="Actividad deportiva"),"Sí","")</f>
        <v/>
      </c>
    </row>
    <row r="1674" spans="1:21" x14ac:dyDescent="0.3">
      <c r="A1674" t="str">
        <f>VLOOKUP(B1674,pacientes_insertados[],2,)</f>
        <v>61e34254ec4ec02e84f5dddf</v>
      </c>
      <c r="B1674">
        <f>seguimiento[[#This Row],[idpaciente]]</f>
        <v>720</v>
      </c>
      <c r="C1674">
        <f t="shared" si="26"/>
        <v>2012</v>
      </c>
      <c r="D1674" s="1">
        <f>seguimiento[[#This Row],[fecha]]</f>
        <v>41255</v>
      </c>
      <c r="E1674" t="str">
        <f>seguimiento[[#This Row],[institucion]]</f>
        <v>Hospital DR Alejandro Posadas</v>
      </c>
      <c r="F1674" t="str">
        <f>seguimiento[[#This Row],[fallecimiento]]</f>
        <v>No</v>
      </c>
      <c r="K1674" t="str">
        <f>seguimiento[[#This Row],[coberturamedica]]</f>
        <v>Sí</v>
      </c>
      <c r="N1674" t="str">
        <f>seguimiento[[#This Row],[ncultivosanio]]</f>
        <v>7</v>
      </c>
      <c r="O1674" t="str">
        <f>IF(seguimiento[[#This Row],[curvaglucemia]]="","No realizada","Realizada")</f>
        <v>No realizada</v>
      </c>
      <c r="P1674" t="str">
        <f>IF(O1674="Realizada",seguimiento[[#This Row],[curvaglucemia]],"")</f>
        <v/>
      </c>
      <c r="Q1674" t="str">
        <f>IF(seguimiento[[#This Row],[vitaminaDRealizada]]="","",IF(seguimiento[[#This Row],[vitaminaDRealizada]]="No realizado","No realizada","Realizada"))</f>
        <v/>
      </c>
      <c r="R1674" t="str">
        <f>IF(Q1674="Realizada",seguimiento[[#This Row],[vitaminaDRealizada]],"")</f>
        <v/>
      </c>
      <c r="S1674" t="str">
        <f>IF(seguimiento[[#This Row],[ige]]="No realizada","No realizada",IF(seguimiento[[#This Row],[ige]]="","","Realizada"))</f>
        <v>Realizada</v>
      </c>
      <c r="T1674" t="str">
        <f>IF(S1674="Realizada",seguimiento[[#This Row],[ige]],"")</f>
        <v>&lt; 500</v>
      </c>
      <c r="U1674" t="str">
        <f>IF(OR(seguimiento[[#This Row],[actividadfisica]]="Ejercicio regular",seguimiento[[#This Row],[actividadfisica]]="Actividad deportiva"),"Sí","")</f>
        <v>Sí</v>
      </c>
    </row>
    <row r="1675" spans="1:21" x14ac:dyDescent="0.3">
      <c r="A1675" t="str">
        <f>VLOOKUP(B1675,pacientes_insertados[],2,)</f>
        <v>61e34254ec4ec02e84f5dddf</v>
      </c>
      <c r="B1675">
        <f>seguimiento[[#This Row],[idpaciente]]</f>
        <v>720</v>
      </c>
      <c r="C1675">
        <f t="shared" si="26"/>
        <v>2013</v>
      </c>
      <c r="D1675" s="1">
        <f>seguimiento[[#This Row],[fecha]]</f>
        <v>41638</v>
      </c>
      <c r="E1675" t="str">
        <f>seguimiento[[#This Row],[institucion]]</f>
        <v>Hospital DR Alejandro Posadas</v>
      </c>
      <c r="F1675" t="str">
        <f>seguimiento[[#This Row],[fallecimiento]]</f>
        <v>No</v>
      </c>
      <c r="K1675" t="str">
        <f>seguimiento[[#This Row],[coberturamedica]]</f>
        <v>Sí</v>
      </c>
      <c r="N1675" t="str">
        <f>seguimiento[[#This Row],[ncultivosanio]]</f>
        <v>5</v>
      </c>
      <c r="O1675" t="str">
        <f>IF(seguimiento[[#This Row],[curvaglucemia]]="","No realizada","Realizada")</f>
        <v>No realizada</v>
      </c>
      <c r="P1675" t="str">
        <f>IF(O1675="Realizada",seguimiento[[#This Row],[curvaglucemia]],"")</f>
        <v/>
      </c>
      <c r="Q1675" t="str">
        <f>IF(seguimiento[[#This Row],[vitaminaDRealizada]]="","",IF(seguimiento[[#This Row],[vitaminaDRealizada]]="No realizado","No realizada","Realizada"))</f>
        <v/>
      </c>
      <c r="R1675" t="str">
        <f>IF(Q1675="Realizada",seguimiento[[#This Row],[vitaminaDRealizada]],"")</f>
        <v/>
      </c>
      <c r="S1675" t="str">
        <f>IF(seguimiento[[#This Row],[ige]]="No realizada","No realizada",IF(seguimiento[[#This Row],[ige]]="","","Realizada"))</f>
        <v>Realizada</v>
      </c>
      <c r="T1675" t="str">
        <f>IF(S1675="Realizada",seguimiento[[#This Row],[ige]],"")</f>
        <v>&gt; 1.000</v>
      </c>
      <c r="U1675" t="str">
        <f>IF(OR(seguimiento[[#This Row],[actividadfisica]]="Ejercicio regular",seguimiento[[#This Row],[actividadfisica]]="Actividad deportiva"),"Sí","")</f>
        <v/>
      </c>
    </row>
    <row r="1676" spans="1:21" x14ac:dyDescent="0.3">
      <c r="A1676" t="str">
        <f>VLOOKUP(B1676,pacientes_insertados[],2,)</f>
        <v>61e34254ec4ec02e84f5dddf</v>
      </c>
      <c r="B1676">
        <f>seguimiento[[#This Row],[idpaciente]]</f>
        <v>720</v>
      </c>
      <c r="C1676">
        <f t="shared" si="26"/>
        <v>2013</v>
      </c>
      <c r="D1676" s="1">
        <f>seguimiento[[#This Row],[fecha]]</f>
        <v>41638</v>
      </c>
      <c r="E1676" t="str">
        <f>seguimiento[[#This Row],[institucion]]</f>
        <v>Hospital DR Alejandro Posadas</v>
      </c>
      <c r="F1676" t="str">
        <f>seguimiento[[#This Row],[fallecimiento]]</f>
        <v>No</v>
      </c>
      <c r="O1676" t="str">
        <f>IF(seguimiento[[#This Row],[curvaglucemia]]="","No realizada","Realizada")</f>
        <v>No realizada</v>
      </c>
      <c r="P1676" t="str">
        <f>IF(O1676="Realizada",seguimiento[[#This Row],[curvaglucemia]],"")</f>
        <v/>
      </c>
      <c r="Q1676" t="str">
        <f>IF(seguimiento[[#This Row],[vitaminaDRealizada]]="","",IF(seguimiento[[#This Row],[vitaminaDRealizada]]="No realizado","No realizada","Realizada"))</f>
        <v/>
      </c>
      <c r="R1676" t="str">
        <f>IF(Q1676="Realizada",seguimiento[[#This Row],[vitaminaDRealizada]],"")</f>
        <v/>
      </c>
      <c r="S1676" t="str">
        <f>IF(seguimiento[[#This Row],[ige]]="No realizada","No realizada",IF(seguimiento[[#This Row],[ige]]="","","Realizada"))</f>
        <v/>
      </c>
      <c r="T1676" t="str">
        <f>IF(S1676="Realizada",seguimiento[[#This Row],[ige]],"")</f>
        <v/>
      </c>
      <c r="U1676" t="str">
        <f>IF(OR(seguimiento[[#This Row],[actividadfisica]]="Ejercicio regular",seguimiento[[#This Row],[actividadfisica]]="Actividad deportiva"),"Sí","")</f>
        <v/>
      </c>
    </row>
    <row r="1677" spans="1:21" x14ac:dyDescent="0.3">
      <c r="A1677" t="str">
        <f>VLOOKUP(B1677,pacientes_insertados[],2,)</f>
        <v>61e34254ec4ec02e84f5dddf</v>
      </c>
      <c r="B1677">
        <f>seguimiento[[#This Row],[idpaciente]]</f>
        <v>720</v>
      </c>
      <c r="C1677">
        <f t="shared" si="26"/>
        <v>2014</v>
      </c>
      <c r="D1677" s="1">
        <f>seguimiento[[#This Row],[fecha]]</f>
        <v>42003</v>
      </c>
      <c r="E1677" t="str">
        <f>seguimiento[[#This Row],[institucion]]</f>
        <v>Hospital DR Alejandro Posadas</v>
      </c>
      <c r="F1677" t="str">
        <f>seguimiento[[#This Row],[fallecimiento]]</f>
        <v>No</v>
      </c>
      <c r="K1677" t="str">
        <f>seguimiento[[#This Row],[coberturamedica]]</f>
        <v>Sí</v>
      </c>
      <c r="L1677" t="str">
        <f>seguimiento[[#This Row],[ntratendovenosos]]</f>
        <v>1</v>
      </c>
      <c r="N1677" t="str">
        <f>seguimiento[[#This Row],[ncultivosanio]]</f>
        <v>6</v>
      </c>
      <c r="O1677" t="str">
        <f>IF(seguimiento[[#This Row],[curvaglucemia]]="","No realizada","Realizada")</f>
        <v>No realizada</v>
      </c>
      <c r="P1677" t="str">
        <f>IF(O1677="Realizada",seguimiento[[#This Row],[curvaglucemia]],"")</f>
        <v/>
      </c>
      <c r="Q1677" t="str">
        <f>IF(seguimiento[[#This Row],[vitaminaDRealizada]]="","",IF(seguimiento[[#This Row],[vitaminaDRealizada]]="No realizado","No realizada","Realizada"))</f>
        <v/>
      </c>
      <c r="R1677" t="str">
        <f>IF(Q1677="Realizada",seguimiento[[#This Row],[vitaminaDRealizada]],"")</f>
        <v/>
      </c>
      <c r="S1677" t="str">
        <f>IF(seguimiento[[#This Row],[ige]]="No realizada","No realizada",IF(seguimiento[[#This Row],[ige]]="","","Realizada"))</f>
        <v/>
      </c>
      <c r="T1677" t="str">
        <f>IF(S1677="Realizada",seguimiento[[#This Row],[ige]],"")</f>
        <v/>
      </c>
      <c r="U1677" t="str">
        <f>IF(OR(seguimiento[[#This Row],[actividadfisica]]="Ejercicio regular",seguimiento[[#This Row],[actividadfisica]]="Actividad deportiva"),"Sí","")</f>
        <v/>
      </c>
    </row>
    <row r="1678" spans="1:21" x14ac:dyDescent="0.3">
      <c r="A1678" t="str">
        <f>VLOOKUP(B1678,pacientes_insertados[],2,)</f>
        <v>61e34254ec4ec02e84f5dddf</v>
      </c>
      <c r="B1678">
        <f>seguimiento[[#This Row],[idpaciente]]</f>
        <v>720</v>
      </c>
      <c r="C1678">
        <f t="shared" si="26"/>
        <v>2014</v>
      </c>
      <c r="D1678" s="1">
        <f>seguimiento[[#This Row],[fecha]]</f>
        <v>42003</v>
      </c>
      <c r="E1678" t="str">
        <f>seguimiento[[#This Row],[institucion]]</f>
        <v>Hospital DR Alejandro Posadas</v>
      </c>
      <c r="F1678" t="str">
        <f>seguimiento[[#This Row],[fallecimiento]]</f>
        <v>No</v>
      </c>
      <c r="K1678" t="str">
        <f>seguimiento[[#This Row],[coberturamedica]]</f>
        <v>Sí</v>
      </c>
      <c r="L1678" t="str">
        <f>seguimiento[[#This Row],[ntratendovenosos]]</f>
        <v>1</v>
      </c>
      <c r="N1678" t="str">
        <f>seguimiento[[#This Row],[ncultivosanio]]</f>
        <v>6</v>
      </c>
      <c r="O1678" t="str">
        <f>IF(seguimiento[[#This Row],[curvaglucemia]]="","No realizada","Realizada")</f>
        <v>No realizada</v>
      </c>
      <c r="P1678" t="str">
        <f>IF(O1678="Realizada",seguimiento[[#This Row],[curvaglucemia]],"")</f>
        <v/>
      </c>
      <c r="Q1678" t="str">
        <f>IF(seguimiento[[#This Row],[vitaminaDRealizada]]="","",IF(seguimiento[[#This Row],[vitaminaDRealizada]]="No realizado","No realizada","Realizada"))</f>
        <v/>
      </c>
      <c r="R1678" t="str">
        <f>IF(Q1678="Realizada",seguimiento[[#This Row],[vitaminaDRealizada]],"")</f>
        <v/>
      </c>
      <c r="S1678" t="str">
        <f>IF(seguimiento[[#This Row],[ige]]="No realizada","No realizada",IF(seguimiento[[#This Row],[ige]]="","","Realizada"))</f>
        <v/>
      </c>
      <c r="T1678" t="str">
        <f>IF(S1678="Realizada",seguimiento[[#This Row],[ige]],"")</f>
        <v/>
      </c>
      <c r="U1678" t="str">
        <f>IF(OR(seguimiento[[#This Row],[actividadfisica]]="Ejercicio regular",seguimiento[[#This Row],[actividadfisica]]="Actividad deportiva"),"Sí","")</f>
        <v/>
      </c>
    </row>
    <row r="1679" spans="1:21" x14ac:dyDescent="0.3">
      <c r="A1679" t="str">
        <f>VLOOKUP(B1679,pacientes_insertados[],2,)</f>
        <v>61e34254ec4ec02e84f5dddf</v>
      </c>
      <c r="B1679">
        <f>seguimiento[[#This Row],[idpaciente]]</f>
        <v>720</v>
      </c>
      <c r="C1679">
        <f t="shared" si="26"/>
        <v>2015</v>
      </c>
      <c r="D1679" s="1">
        <f>seguimiento[[#This Row],[fecha]]</f>
        <v>42368</v>
      </c>
      <c r="E1679" t="str">
        <f>seguimiento[[#This Row],[institucion]]</f>
        <v>Hospital DR Alejandro Posadas</v>
      </c>
      <c r="F1679" t="str">
        <f>seguimiento[[#This Row],[fallecimiento]]</f>
        <v>No</v>
      </c>
      <c r="K1679" t="str">
        <f>seguimiento[[#This Row],[coberturamedica]]</f>
        <v>Sí</v>
      </c>
      <c r="L1679" t="str">
        <f>seguimiento[[#This Row],[ntratendovenosos]]</f>
        <v>1</v>
      </c>
      <c r="N1679" t="str">
        <f>seguimiento[[#This Row],[ncultivosanio]]</f>
        <v>7</v>
      </c>
      <c r="O1679" t="str">
        <f>IF(seguimiento[[#This Row],[curvaglucemia]]="","No realizada","Realizada")</f>
        <v>No realizada</v>
      </c>
      <c r="P1679" t="str">
        <f>IF(O1679="Realizada",seguimiento[[#This Row],[curvaglucemia]],"")</f>
        <v/>
      </c>
      <c r="Q1679" t="str">
        <f>IF(seguimiento[[#This Row],[vitaminaDRealizada]]="","",IF(seguimiento[[#This Row],[vitaminaDRealizada]]="No realizado","No realizada","Realizada"))</f>
        <v>Realizada</v>
      </c>
      <c r="R1679" t="str">
        <f>IF(Q1679="Realizada",seguimiento[[#This Row],[vitaminaDRealizada]],"")</f>
        <v>Bajo</v>
      </c>
      <c r="S1679" t="str">
        <f>IF(seguimiento[[#This Row],[ige]]="No realizada","No realizada",IF(seguimiento[[#This Row],[ige]]="","","Realizada"))</f>
        <v/>
      </c>
      <c r="T1679" t="str">
        <f>IF(S1679="Realizada",seguimiento[[#This Row],[ige]],"")</f>
        <v/>
      </c>
      <c r="U1679" t="str">
        <f>IF(OR(seguimiento[[#This Row],[actividadfisica]]="Ejercicio regular",seguimiento[[#This Row],[actividadfisica]]="Actividad deportiva"),"Sí","")</f>
        <v>Sí</v>
      </c>
    </row>
    <row r="1680" spans="1:21" x14ac:dyDescent="0.3">
      <c r="A1680" t="str">
        <f>VLOOKUP(B1680,pacientes_insertados[],2,)</f>
        <v>61e34254ec4ec02e84f5dde0</v>
      </c>
      <c r="B1680">
        <f>seguimiento[[#This Row],[idpaciente]]</f>
        <v>721</v>
      </c>
      <c r="C1680">
        <f t="shared" si="26"/>
        <v>2012</v>
      </c>
      <c r="D1680" s="1">
        <f>seguimiento[[#This Row],[fecha]]</f>
        <v>41255</v>
      </c>
      <c r="E1680" t="str">
        <f>seguimiento[[#This Row],[institucion]]</f>
        <v>Hospital DR Alejandro Posadas</v>
      </c>
      <c r="F1680" t="str">
        <f>seguimiento[[#This Row],[fallecimiento]]</f>
        <v>No</v>
      </c>
      <c r="K1680" t="str">
        <f>seguimiento[[#This Row],[coberturamedica]]</f>
        <v>No</v>
      </c>
      <c r="L1680" t="str">
        <f>seguimiento[[#This Row],[ntratendovenosos]]</f>
        <v>3</v>
      </c>
      <c r="N1680" t="str">
        <f>seguimiento[[#This Row],[ncultivosanio]]</f>
        <v>7</v>
      </c>
      <c r="O1680" t="str">
        <f>IF(seguimiento[[#This Row],[curvaglucemia]]="","No realizada","Realizada")</f>
        <v>No realizada</v>
      </c>
      <c r="P1680" t="str">
        <f>IF(O1680="Realizada",seguimiento[[#This Row],[curvaglucemia]],"")</f>
        <v/>
      </c>
      <c r="Q1680" t="str">
        <f>IF(seguimiento[[#This Row],[vitaminaDRealizada]]="","",IF(seguimiento[[#This Row],[vitaminaDRealizada]]="No realizado","No realizada","Realizada"))</f>
        <v/>
      </c>
      <c r="R1680" t="str">
        <f>IF(Q1680="Realizada",seguimiento[[#This Row],[vitaminaDRealizada]],"")</f>
        <v/>
      </c>
      <c r="S1680" t="str">
        <f>IF(seguimiento[[#This Row],[ige]]="No realizada","No realizada",IF(seguimiento[[#This Row],[ige]]="","","Realizada"))</f>
        <v>Realizada</v>
      </c>
      <c r="T1680" t="str">
        <f>IF(S1680="Realizada",seguimiento[[#This Row],[ige]],"")</f>
        <v>&lt; 500</v>
      </c>
      <c r="U1680" t="str">
        <f>IF(OR(seguimiento[[#This Row],[actividadfisica]]="Ejercicio regular",seguimiento[[#This Row],[actividadfisica]]="Actividad deportiva"),"Sí","")</f>
        <v>Sí</v>
      </c>
    </row>
    <row r="1681" spans="1:21" x14ac:dyDescent="0.3">
      <c r="A1681" t="str">
        <f>VLOOKUP(B1681,pacientes_insertados[],2,)</f>
        <v>61e34254ec4ec02e84f5dde0</v>
      </c>
      <c r="B1681">
        <f>seguimiento[[#This Row],[idpaciente]]</f>
        <v>721</v>
      </c>
      <c r="C1681">
        <f t="shared" si="26"/>
        <v>2013</v>
      </c>
      <c r="D1681" s="1">
        <f>seguimiento[[#This Row],[fecha]]</f>
        <v>41638</v>
      </c>
      <c r="E1681" t="str">
        <f>seguimiento[[#This Row],[institucion]]</f>
        <v>Hospital DR Alejandro Posadas</v>
      </c>
      <c r="F1681" t="str">
        <f>seguimiento[[#This Row],[fallecimiento]]</f>
        <v>No</v>
      </c>
      <c r="K1681" t="str">
        <f>seguimiento[[#This Row],[coberturamedica]]</f>
        <v>No</v>
      </c>
      <c r="N1681" t="str">
        <f>seguimiento[[#This Row],[ncultivosanio]]</f>
        <v>7</v>
      </c>
      <c r="O1681" t="str">
        <f>IF(seguimiento[[#This Row],[curvaglucemia]]="","No realizada","Realizada")</f>
        <v>No realizada</v>
      </c>
      <c r="P1681" t="str">
        <f>IF(O1681="Realizada",seguimiento[[#This Row],[curvaglucemia]],"")</f>
        <v/>
      </c>
      <c r="Q1681" t="str">
        <f>IF(seguimiento[[#This Row],[vitaminaDRealizada]]="","",IF(seguimiento[[#This Row],[vitaminaDRealizada]]="No realizado","No realizada","Realizada"))</f>
        <v/>
      </c>
      <c r="R1681" t="str">
        <f>IF(Q1681="Realizada",seguimiento[[#This Row],[vitaminaDRealizada]],"")</f>
        <v/>
      </c>
      <c r="S1681" t="str">
        <f>IF(seguimiento[[#This Row],[ige]]="No realizada","No realizada",IF(seguimiento[[#This Row],[ige]]="","","Realizada"))</f>
        <v>Realizada</v>
      </c>
      <c r="T1681" t="str">
        <f>IF(S1681="Realizada",seguimiento[[#This Row],[ige]],"")</f>
        <v>&lt; 500</v>
      </c>
      <c r="U1681" t="str">
        <f>IF(OR(seguimiento[[#This Row],[actividadfisica]]="Ejercicio regular",seguimiento[[#This Row],[actividadfisica]]="Actividad deportiva"),"Sí","")</f>
        <v/>
      </c>
    </row>
    <row r="1682" spans="1:21" x14ac:dyDescent="0.3">
      <c r="A1682" t="str">
        <f>VLOOKUP(B1682,pacientes_insertados[],2,)</f>
        <v>61e34254ec4ec02e84f5dde0</v>
      </c>
      <c r="B1682">
        <f>seguimiento[[#This Row],[idpaciente]]</f>
        <v>721</v>
      </c>
      <c r="C1682">
        <f t="shared" si="26"/>
        <v>2014</v>
      </c>
      <c r="D1682" s="1">
        <f>seguimiento[[#This Row],[fecha]]</f>
        <v>42003</v>
      </c>
      <c r="E1682" t="str">
        <f>seguimiento[[#This Row],[institucion]]</f>
        <v>Hospital DR Alejandro Posadas</v>
      </c>
      <c r="F1682" t="str">
        <f>seguimiento[[#This Row],[fallecimiento]]</f>
        <v>No</v>
      </c>
      <c r="K1682" t="str">
        <f>seguimiento[[#This Row],[coberturamedica]]</f>
        <v>No</v>
      </c>
      <c r="N1682" t="str">
        <f>seguimiento[[#This Row],[ncultivosanio]]</f>
        <v>4</v>
      </c>
      <c r="O1682" t="str">
        <f>IF(seguimiento[[#This Row],[curvaglucemia]]="","No realizada","Realizada")</f>
        <v>No realizada</v>
      </c>
      <c r="P1682" t="str">
        <f>IF(O1682="Realizada",seguimiento[[#This Row],[curvaglucemia]],"")</f>
        <v/>
      </c>
      <c r="Q1682" t="str">
        <f>IF(seguimiento[[#This Row],[vitaminaDRealizada]]="","",IF(seguimiento[[#This Row],[vitaminaDRealizada]]="No realizado","No realizada","Realizada"))</f>
        <v/>
      </c>
      <c r="R1682" t="str">
        <f>IF(Q1682="Realizada",seguimiento[[#This Row],[vitaminaDRealizada]],"")</f>
        <v/>
      </c>
      <c r="S1682" t="str">
        <f>IF(seguimiento[[#This Row],[ige]]="No realizada","No realizada",IF(seguimiento[[#This Row],[ige]]="","","Realizada"))</f>
        <v/>
      </c>
      <c r="T1682" t="str">
        <f>IF(S1682="Realizada",seguimiento[[#This Row],[ige]],"")</f>
        <v/>
      </c>
      <c r="U1682" t="str">
        <f>IF(OR(seguimiento[[#This Row],[actividadfisica]]="Ejercicio regular",seguimiento[[#This Row],[actividadfisica]]="Actividad deportiva"),"Sí","")</f>
        <v>Sí</v>
      </c>
    </row>
    <row r="1683" spans="1:21" x14ac:dyDescent="0.3">
      <c r="A1683" t="str">
        <f>VLOOKUP(B1683,pacientes_insertados[],2,)</f>
        <v>61e34254ec4ec02e84f5dde0</v>
      </c>
      <c r="B1683">
        <f>seguimiento[[#This Row],[idpaciente]]</f>
        <v>721</v>
      </c>
      <c r="C1683">
        <f t="shared" si="26"/>
        <v>2015</v>
      </c>
      <c r="D1683" s="1">
        <f>seguimiento[[#This Row],[fecha]]</f>
        <v>42368</v>
      </c>
      <c r="E1683" t="str">
        <f>seguimiento[[#This Row],[institucion]]</f>
        <v>Hospital DR Alejandro Posadas</v>
      </c>
      <c r="F1683" t="str">
        <f>seguimiento[[#This Row],[fallecimiento]]</f>
        <v>No</v>
      </c>
      <c r="K1683" t="str">
        <f>seguimiento[[#This Row],[coberturamedica]]</f>
        <v>Sí</v>
      </c>
      <c r="L1683" t="str">
        <f>seguimiento[[#This Row],[ntratendovenosos]]</f>
        <v>1</v>
      </c>
      <c r="N1683" t="str">
        <f>seguimiento[[#This Row],[ncultivosanio]]</f>
        <v>7</v>
      </c>
      <c r="O1683" t="str">
        <f>IF(seguimiento[[#This Row],[curvaglucemia]]="","No realizada","Realizada")</f>
        <v>No realizada</v>
      </c>
      <c r="P1683" t="str">
        <f>IF(O1683="Realizada",seguimiento[[#This Row],[curvaglucemia]],"")</f>
        <v/>
      </c>
      <c r="Q1683" t="str">
        <f>IF(seguimiento[[#This Row],[vitaminaDRealizada]]="","",IF(seguimiento[[#This Row],[vitaminaDRealizada]]="No realizado","No realizada","Realizada"))</f>
        <v>Realizada</v>
      </c>
      <c r="R1683" t="str">
        <f>IF(Q1683="Realizada",seguimiento[[#This Row],[vitaminaDRealizada]],"")</f>
        <v>Normal</v>
      </c>
      <c r="S1683" t="str">
        <f>IF(seguimiento[[#This Row],[ige]]="No realizada","No realizada",IF(seguimiento[[#This Row],[ige]]="","","Realizada"))</f>
        <v>Realizada</v>
      </c>
      <c r="T1683" t="str">
        <f>IF(S1683="Realizada",seguimiento[[#This Row],[ige]],"")</f>
        <v>&lt; 500</v>
      </c>
      <c r="U1683" t="str">
        <f>IF(OR(seguimiento[[#This Row],[actividadfisica]]="Ejercicio regular",seguimiento[[#This Row],[actividadfisica]]="Actividad deportiva"),"Sí","")</f>
        <v>Sí</v>
      </c>
    </row>
    <row r="1684" spans="1:21" x14ac:dyDescent="0.3">
      <c r="A1684" t="str">
        <f>VLOOKUP(B1684,pacientes_insertados[],2,)</f>
        <v>61e34254ec4ec02e84f5dde1</v>
      </c>
      <c r="B1684">
        <f>seguimiento[[#This Row],[idpaciente]]</f>
        <v>722</v>
      </c>
      <c r="C1684">
        <f t="shared" si="26"/>
        <v>2012</v>
      </c>
      <c r="D1684" s="1">
        <f>seguimiento[[#This Row],[fecha]]</f>
        <v>41255</v>
      </c>
      <c r="E1684" t="str">
        <f>seguimiento[[#This Row],[institucion]]</f>
        <v>Hospital DR Alejandro Posadas</v>
      </c>
      <c r="F1684" t="str">
        <f>seguimiento[[#This Row],[fallecimiento]]</f>
        <v>No</v>
      </c>
      <c r="K1684" t="str">
        <f>seguimiento[[#This Row],[coberturamedica]]</f>
        <v>No</v>
      </c>
      <c r="O1684" t="str">
        <f>IF(seguimiento[[#This Row],[curvaglucemia]]="","No realizada","Realizada")</f>
        <v>No realizada</v>
      </c>
      <c r="P1684" t="str">
        <f>IF(O1684="Realizada",seguimiento[[#This Row],[curvaglucemia]],"")</f>
        <v/>
      </c>
      <c r="Q1684" t="str">
        <f>IF(seguimiento[[#This Row],[vitaminaDRealizada]]="","",IF(seguimiento[[#This Row],[vitaminaDRealizada]]="No realizado","No realizada","Realizada"))</f>
        <v/>
      </c>
      <c r="R1684" t="str">
        <f>IF(Q1684="Realizada",seguimiento[[#This Row],[vitaminaDRealizada]],"")</f>
        <v/>
      </c>
      <c r="S1684" t="str">
        <f>IF(seguimiento[[#This Row],[ige]]="No realizada","No realizada",IF(seguimiento[[#This Row],[ige]]="","","Realizada"))</f>
        <v>Realizada</v>
      </c>
      <c r="T1684" t="str">
        <f>IF(S1684="Realizada",seguimiento[[#This Row],[ige]],"")</f>
        <v>&lt; 500</v>
      </c>
      <c r="U1684" t="str">
        <f>IF(OR(seguimiento[[#This Row],[actividadfisica]]="Ejercicio regular",seguimiento[[#This Row],[actividadfisica]]="Actividad deportiva"),"Sí","")</f>
        <v>Sí</v>
      </c>
    </row>
    <row r="1685" spans="1:21" x14ac:dyDescent="0.3">
      <c r="A1685" t="str">
        <f>VLOOKUP(B1685,pacientes_insertados[],2,)</f>
        <v>61e34254ec4ec02e84f5dde1</v>
      </c>
      <c r="B1685">
        <f>seguimiento[[#This Row],[idpaciente]]</f>
        <v>722</v>
      </c>
      <c r="C1685">
        <f t="shared" si="26"/>
        <v>2013</v>
      </c>
      <c r="D1685" s="1">
        <f>seguimiento[[#This Row],[fecha]]</f>
        <v>41618</v>
      </c>
      <c r="E1685" t="str">
        <f>seguimiento[[#This Row],[institucion]]</f>
        <v>Hospital DR Alejandro Posadas</v>
      </c>
      <c r="F1685" t="str">
        <f>seguimiento[[#This Row],[fallecimiento]]</f>
        <v>No</v>
      </c>
      <c r="K1685" t="str">
        <f>seguimiento[[#This Row],[coberturamedica]]</f>
        <v>No</v>
      </c>
      <c r="N1685" t="str">
        <f>seguimiento[[#This Row],[ncultivosanio]]</f>
        <v>9</v>
      </c>
      <c r="O1685" t="str">
        <f>IF(seguimiento[[#This Row],[curvaglucemia]]="","No realizada","Realizada")</f>
        <v>No realizada</v>
      </c>
      <c r="P1685" t="str">
        <f>IF(O1685="Realizada",seguimiento[[#This Row],[curvaglucemia]],"")</f>
        <v/>
      </c>
      <c r="Q1685" t="str">
        <f>IF(seguimiento[[#This Row],[vitaminaDRealizada]]="","",IF(seguimiento[[#This Row],[vitaminaDRealizada]]="No realizado","No realizada","Realizada"))</f>
        <v/>
      </c>
      <c r="R1685" t="str">
        <f>IF(Q1685="Realizada",seguimiento[[#This Row],[vitaminaDRealizada]],"")</f>
        <v/>
      </c>
      <c r="S1685" t="str">
        <f>IF(seguimiento[[#This Row],[ige]]="No realizada","No realizada",IF(seguimiento[[#This Row],[ige]]="","","Realizada"))</f>
        <v>Realizada</v>
      </c>
      <c r="T1685" t="str">
        <f>IF(S1685="Realizada",seguimiento[[#This Row],[ige]],"")</f>
        <v>&lt; 500</v>
      </c>
      <c r="U1685" t="str">
        <f>IF(OR(seguimiento[[#This Row],[actividadfisica]]="Ejercicio regular",seguimiento[[#This Row],[actividadfisica]]="Actividad deportiva"),"Sí","")</f>
        <v/>
      </c>
    </row>
    <row r="1686" spans="1:21" x14ac:dyDescent="0.3">
      <c r="A1686" t="str">
        <f>VLOOKUP(B1686,pacientes_insertados[],2,)</f>
        <v>61e34254ec4ec02e84f5dde1</v>
      </c>
      <c r="B1686">
        <f>seguimiento[[#This Row],[idpaciente]]</f>
        <v>722</v>
      </c>
      <c r="C1686">
        <f t="shared" si="26"/>
        <v>2014</v>
      </c>
      <c r="D1686" s="1">
        <f>seguimiento[[#This Row],[fecha]]</f>
        <v>42003</v>
      </c>
      <c r="E1686" t="str">
        <f>seguimiento[[#This Row],[institucion]]</f>
        <v>Hospital DR Alejandro Posadas</v>
      </c>
      <c r="F1686" t="str">
        <f>seguimiento[[#This Row],[fallecimiento]]</f>
        <v>No</v>
      </c>
      <c r="K1686" t="str">
        <f>seguimiento[[#This Row],[coberturamedica]]</f>
        <v>Sí</v>
      </c>
      <c r="L1686" t="str">
        <f>seguimiento[[#This Row],[ntratendovenosos]]</f>
        <v>1</v>
      </c>
      <c r="N1686" t="str">
        <f>seguimiento[[#This Row],[ncultivosanio]]</f>
        <v>6</v>
      </c>
      <c r="O1686" t="str">
        <f>IF(seguimiento[[#This Row],[curvaglucemia]]="","No realizada","Realizada")</f>
        <v>Realizada</v>
      </c>
      <c r="P1686" t="str">
        <f>IF(O1686="Realizada",seguimiento[[#This Row],[curvaglucemia]],"")</f>
        <v>Normal</v>
      </c>
      <c r="Q1686" t="str">
        <f>IF(seguimiento[[#This Row],[vitaminaDRealizada]]="","",IF(seguimiento[[#This Row],[vitaminaDRealizada]]="No realizado","No realizada","Realizada"))</f>
        <v/>
      </c>
      <c r="R1686" t="str">
        <f>IF(Q1686="Realizada",seguimiento[[#This Row],[vitaminaDRealizada]],"")</f>
        <v/>
      </c>
      <c r="S1686" t="str">
        <f>IF(seguimiento[[#This Row],[ige]]="No realizada","No realizada",IF(seguimiento[[#This Row],[ige]]="","","Realizada"))</f>
        <v>Realizada</v>
      </c>
      <c r="T1686" t="str">
        <f>IF(S1686="Realizada",seguimiento[[#This Row],[ige]],"")</f>
        <v>&lt; 500</v>
      </c>
      <c r="U1686" t="str">
        <f>IF(OR(seguimiento[[#This Row],[actividadfisica]]="Ejercicio regular",seguimiento[[#This Row],[actividadfisica]]="Actividad deportiva"),"Sí","")</f>
        <v>Sí</v>
      </c>
    </row>
    <row r="1687" spans="1:21" x14ac:dyDescent="0.3">
      <c r="A1687" t="str">
        <f>VLOOKUP(B1687,pacientes_insertados[],2,)</f>
        <v>61e34254ec4ec02e84f5dde1</v>
      </c>
      <c r="B1687">
        <f>seguimiento[[#This Row],[idpaciente]]</f>
        <v>722</v>
      </c>
      <c r="C1687">
        <f t="shared" si="26"/>
        <v>2015</v>
      </c>
      <c r="D1687" s="1">
        <f>seguimiento[[#This Row],[fecha]]</f>
        <v>42366</v>
      </c>
      <c r="E1687" t="str">
        <f>seguimiento[[#This Row],[institucion]]</f>
        <v>Hospital DR Alejandro Posadas</v>
      </c>
      <c r="F1687" t="str">
        <f>seguimiento[[#This Row],[fallecimiento]]</f>
        <v>No</v>
      </c>
      <c r="K1687" t="str">
        <f>seguimiento[[#This Row],[coberturamedica]]</f>
        <v>Sí</v>
      </c>
      <c r="N1687" t="str">
        <f>seguimiento[[#This Row],[ncultivosanio]]</f>
        <v>6</v>
      </c>
      <c r="O1687" t="str">
        <f>IF(seguimiento[[#This Row],[curvaglucemia]]="","No realizada","Realizada")</f>
        <v>No realizada</v>
      </c>
      <c r="P1687" t="str">
        <f>IF(O1687="Realizada",seguimiento[[#This Row],[curvaglucemia]],"")</f>
        <v/>
      </c>
      <c r="Q1687" t="str">
        <f>IF(seguimiento[[#This Row],[vitaminaDRealizada]]="","",IF(seguimiento[[#This Row],[vitaminaDRealizada]]="No realizado","No realizada","Realizada"))</f>
        <v>No realizada</v>
      </c>
      <c r="R1687" t="str">
        <f>IF(Q1687="Realizada",seguimiento[[#This Row],[vitaminaDRealizada]],"")</f>
        <v/>
      </c>
      <c r="S1687" t="str">
        <f>IF(seguimiento[[#This Row],[ige]]="No realizada","No realizada",IF(seguimiento[[#This Row],[ige]]="","","Realizada"))</f>
        <v>Realizada</v>
      </c>
      <c r="T1687" t="str">
        <f>IF(S1687="Realizada",seguimiento[[#This Row],[ige]],"")</f>
        <v>&lt; 500</v>
      </c>
      <c r="U1687" t="str">
        <f>IF(OR(seguimiento[[#This Row],[actividadfisica]]="Ejercicio regular",seguimiento[[#This Row],[actividadfisica]]="Actividad deportiva"),"Sí","")</f>
        <v>Sí</v>
      </c>
    </row>
    <row r="1688" spans="1:21" x14ac:dyDescent="0.3">
      <c r="A1688" t="str">
        <f>VLOOKUP(B1688,pacientes_insertados[],2,)</f>
        <v>61e34254ec4ec02e84f5dde2</v>
      </c>
      <c r="B1688">
        <f>seguimiento[[#This Row],[idpaciente]]</f>
        <v>723</v>
      </c>
      <c r="C1688">
        <f t="shared" si="26"/>
        <v>2012</v>
      </c>
      <c r="D1688" s="1">
        <f>seguimiento[[#This Row],[fecha]]</f>
        <v>41272</v>
      </c>
      <c r="E1688" t="str">
        <f>seguimiento[[#This Row],[institucion]]</f>
        <v>Hospital DR Alejandro Posadas</v>
      </c>
      <c r="F1688" t="str">
        <f>seguimiento[[#This Row],[fallecimiento]]</f>
        <v>No</v>
      </c>
      <c r="I1688" t="str">
        <f>seguimiento[[#This Row],[educacion]]</f>
        <v>Secundaria incompleta</v>
      </c>
      <c r="K1688" t="str">
        <f>seguimiento[[#This Row],[coberturamedica]]</f>
        <v>Sí</v>
      </c>
      <c r="L1688" t="str">
        <f>seguimiento[[#This Row],[ntratendovenosos]]</f>
        <v>1</v>
      </c>
      <c r="N1688" t="str">
        <f>seguimiento[[#This Row],[ncultivosanio]]</f>
        <v>5</v>
      </c>
      <c r="O1688" t="str">
        <f>IF(seguimiento[[#This Row],[curvaglucemia]]="","No realizada","Realizada")</f>
        <v>Realizada</v>
      </c>
      <c r="P1688" t="str">
        <f>IF(O1688="Realizada",seguimiento[[#This Row],[curvaglucemia]],"")</f>
        <v>Normal</v>
      </c>
      <c r="Q1688" t="str">
        <f>IF(seguimiento[[#This Row],[vitaminaDRealizada]]="","",IF(seguimiento[[#This Row],[vitaminaDRealizada]]="No realizado","No realizada","Realizada"))</f>
        <v/>
      </c>
      <c r="R1688" t="str">
        <f>IF(Q1688="Realizada",seguimiento[[#This Row],[vitaminaDRealizada]],"")</f>
        <v/>
      </c>
      <c r="S1688" t="str">
        <f>IF(seguimiento[[#This Row],[ige]]="No realizada","No realizada",IF(seguimiento[[#This Row],[ige]]="","","Realizada"))</f>
        <v>Realizada</v>
      </c>
      <c r="T1688" t="str">
        <f>IF(S1688="Realizada",seguimiento[[#This Row],[ige]],"")</f>
        <v>500 - 1.000</v>
      </c>
      <c r="U1688" t="str">
        <f>IF(OR(seguimiento[[#This Row],[actividadfisica]]="Ejercicio regular",seguimiento[[#This Row],[actividadfisica]]="Actividad deportiva"),"Sí","")</f>
        <v>Sí</v>
      </c>
    </row>
    <row r="1689" spans="1:21" x14ac:dyDescent="0.3">
      <c r="A1689" t="str">
        <f>VLOOKUP(B1689,pacientes_insertados[],2,)</f>
        <v>61e34254ec4ec02e84f5dde2</v>
      </c>
      <c r="B1689">
        <f>seguimiento[[#This Row],[idpaciente]]</f>
        <v>723</v>
      </c>
      <c r="C1689">
        <f t="shared" si="26"/>
        <v>2013</v>
      </c>
      <c r="D1689" s="1">
        <f>seguimiento[[#This Row],[fecha]]</f>
        <v>41638</v>
      </c>
      <c r="E1689" t="str">
        <f>seguimiento[[#This Row],[institucion]]</f>
        <v>Hospital DR Alejandro Posadas</v>
      </c>
      <c r="F1689" t="str">
        <f>seguimiento[[#This Row],[fallecimiento]]</f>
        <v>No</v>
      </c>
      <c r="I1689" t="str">
        <f>seguimiento[[#This Row],[educacion]]</f>
        <v>Secundaria incompleta</v>
      </c>
      <c r="K1689" t="str">
        <f>seguimiento[[#This Row],[coberturamedica]]</f>
        <v>Sí</v>
      </c>
      <c r="L1689" t="str">
        <f>seguimiento[[#This Row],[ntratendovenosos]]</f>
        <v>1</v>
      </c>
      <c r="M1689" t="str">
        <f>seguimiento[[#This Row],[Embarazo]]</f>
        <v>No</v>
      </c>
      <c r="N1689" t="str">
        <f>seguimiento[[#This Row],[ncultivosanio]]</f>
        <v>6</v>
      </c>
      <c r="O1689" t="str">
        <f>IF(seguimiento[[#This Row],[curvaglucemia]]="","No realizada","Realizada")</f>
        <v>Realizada</v>
      </c>
      <c r="P1689" t="str">
        <f>IF(O1689="Realizada",seguimiento[[#This Row],[curvaglucemia]],"")</f>
        <v>Normal</v>
      </c>
      <c r="Q1689" t="str">
        <f>IF(seguimiento[[#This Row],[vitaminaDRealizada]]="","",IF(seguimiento[[#This Row],[vitaminaDRealizada]]="No realizado","No realizada","Realizada"))</f>
        <v/>
      </c>
      <c r="R1689" t="str">
        <f>IF(Q1689="Realizada",seguimiento[[#This Row],[vitaminaDRealizada]],"")</f>
        <v/>
      </c>
      <c r="S1689" t="str">
        <f>IF(seguimiento[[#This Row],[ige]]="No realizada","No realizada",IF(seguimiento[[#This Row],[ige]]="","","Realizada"))</f>
        <v>Realizada</v>
      </c>
      <c r="T1689" t="str">
        <f>IF(S1689="Realizada",seguimiento[[#This Row],[ige]],"")</f>
        <v>&lt; 500</v>
      </c>
      <c r="U1689" t="str">
        <f>IF(OR(seguimiento[[#This Row],[actividadfisica]]="Ejercicio regular",seguimiento[[#This Row],[actividadfisica]]="Actividad deportiva"),"Sí","")</f>
        <v>Sí</v>
      </c>
    </row>
    <row r="1690" spans="1:21" x14ac:dyDescent="0.3">
      <c r="A1690" t="str">
        <f>VLOOKUP(B1690,pacientes_insertados[],2,)</f>
        <v>61e34254ec4ec02e84f5dde2</v>
      </c>
      <c r="B1690">
        <f>seguimiento[[#This Row],[idpaciente]]</f>
        <v>723</v>
      </c>
      <c r="C1690">
        <f t="shared" si="26"/>
        <v>2014</v>
      </c>
      <c r="D1690" s="1">
        <f>seguimiento[[#This Row],[fecha]]</f>
        <v>42003</v>
      </c>
      <c r="E1690" t="str">
        <f>seguimiento[[#This Row],[institucion]]</f>
        <v>Hospital DR Alejandro Posadas</v>
      </c>
      <c r="F1690" t="str">
        <f>seguimiento[[#This Row],[fallecimiento]]</f>
        <v>No</v>
      </c>
      <c r="I1690" t="str">
        <f>seguimiento[[#This Row],[educacion]]</f>
        <v>Secundaria incompleta</v>
      </c>
      <c r="K1690" t="str">
        <f>seguimiento[[#This Row],[coberturamedica]]</f>
        <v>Sí</v>
      </c>
      <c r="M1690" t="str">
        <f>seguimiento[[#This Row],[Embarazo]]</f>
        <v>No</v>
      </c>
      <c r="N1690" t="str">
        <f>seguimiento[[#This Row],[ncultivosanio]]</f>
        <v>3</v>
      </c>
      <c r="O1690" t="str">
        <f>IF(seguimiento[[#This Row],[curvaglucemia]]="","No realizada","Realizada")</f>
        <v>No realizada</v>
      </c>
      <c r="P1690" t="str">
        <f>IF(O1690="Realizada",seguimiento[[#This Row],[curvaglucemia]],"")</f>
        <v/>
      </c>
      <c r="Q1690" t="str">
        <f>IF(seguimiento[[#This Row],[vitaminaDRealizada]]="","",IF(seguimiento[[#This Row],[vitaminaDRealizada]]="No realizado","No realizada","Realizada"))</f>
        <v/>
      </c>
      <c r="R1690" t="str">
        <f>IF(Q1690="Realizada",seguimiento[[#This Row],[vitaminaDRealizada]],"")</f>
        <v/>
      </c>
      <c r="S1690" t="str">
        <f>IF(seguimiento[[#This Row],[ige]]="No realizada","No realizada",IF(seguimiento[[#This Row],[ige]]="","","Realizada"))</f>
        <v>Realizada</v>
      </c>
      <c r="T1690" t="str">
        <f>IF(S1690="Realizada",seguimiento[[#This Row],[ige]],"")</f>
        <v>&lt; 500</v>
      </c>
      <c r="U1690" t="str">
        <f>IF(OR(seguimiento[[#This Row],[actividadfisica]]="Ejercicio regular",seguimiento[[#This Row],[actividadfisica]]="Actividad deportiva"),"Sí","")</f>
        <v/>
      </c>
    </row>
    <row r="1691" spans="1:21" x14ac:dyDescent="0.3">
      <c r="A1691" t="str">
        <f>VLOOKUP(B1691,pacientes_insertados[],2,)</f>
        <v>61e34254ec4ec02e84f5dde2</v>
      </c>
      <c r="B1691">
        <f>seguimiento[[#This Row],[idpaciente]]</f>
        <v>723</v>
      </c>
      <c r="C1691">
        <f t="shared" si="26"/>
        <v>2015</v>
      </c>
      <c r="D1691" s="1">
        <f>seguimiento[[#This Row],[fecha]]</f>
        <v>42368</v>
      </c>
      <c r="E1691" t="str">
        <f>seguimiento[[#This Row],[institucion]]</f>
        <v>Hospital DR Alejandro Posadas</v>
      </c>
      <c r="F1691" t="str">
        <f>seguimiento[[#This Row],[fallecimiento]]</f>
        <v>No</v>
      </c>
      <c r="K1691" t="str">
        <f>seguimiento[[#This Row],[coberturamedica]]</f>
        <v>Sí</v>
      </c>
      <c r="L1691" t="str">
        <f>seguimiento[[#This Row],[ntratendovenosos]]</f>
        <v>1</v>
      </c>
      <c r="M1691" t="str">
        <f>seguimiento[[#This Row],[Embarazo]]</f>
        <v>No</v>
      </c>
      <c r="N1691" t="str">
        <f>seguimiento[[#This Row],[ncultivosanio]]</f>
        <v>5</v>
      </c>
      <c r="O1691" t="str">
        <f>IF(seguimiento[[#This Row],[curvaglucemia]]="","No realizada","Realizada")</f>
        <v>Realizada</v>
      </c>
      <c r="P1691" t="str">
        <f>IF(O1691="Realizada",seguimiento[[#This Row],[curvaglucemia]],"")</f>
        <v>Normal</v>
      </c>
      <c r="Q1691" t="str">
        <f>IF(seguimiento[[#This Row],[vitaminaDRealizada]]="","",IF(seguimiento[[#This Row],[vitaminaDRealizada]]="No realizado","No realizada","Realizada"))</f>
        <v>Realizada</v>
      </c>
      <c r="R1691" t="str">
        <f>IF(Q1691="Realizada",seguimiento[[#This Row],[vitaminaDRealizada]],"")</f>
        <v>Bajo</v>
      </c>
      <c r="S1691" t="str">
        <f>IF(seguimiento[[#This Row],[ige]]="No realizada","No realizada",IF(seguimiento[[#This Row],[ige]]="","","Realizada"))</f>
        <v>Realizada</v>
      </c>
      <c r="T1691" t="str">
        <f>IF(S1691="Realizada",seguimiento[[#This Row],[ige]],"")</f>
        <v>&gt; 1.000</v>
      </c>
      <c r="U1691" t="str">
        <f>IF(OR(seguimiento[[#This Row],[actividadfisica]]="Ejercicio regular",seguimiento[[#This Row],[actividadfisica]]="Actividad deportiva"),"Sí","")</f>
        <v>Sí</v>
      </c>
    </row>
    <row r="1692" spans="1:21" x14ac:dyDescent="0.3">
      <c r="A1692" t="str">
        <f>VLOOKUP(B1692,pacientes_insertados[],2,)</f>
        <v>61e34254ec4ec02e84f5dde3</v>
      </c>
      <c r="B1692">
        <f>seguimiento[[#This Row],[idpaciente]]</f>
        <v>724</v>
      </c>
      <c r="C1692">
        <f t="shared" si="26"/>
        <v>2012</v>
      </c>
      <c r="D1692" s="1">
        <f>seguimiento[[#This Row],[fecha]]</f>
        <v>41255</v>
      </c>
      <c r="E1692" t="str">
        <f>seguimiento[[#This Row],[institucion]]</f>
        <v>Hospital DR Alejandro Posadas</v>
      </c>
      <c r="F1692" t="str">
        <f>seguimiento[[#This Row],[fallecimiento]]</f>
        <v>No</v>
      </c>
      <c r="I1692" t="str">
        <f>seguimiento[[#This Row],[educacion]]</f>
        <v>Primaria incompleta</v>
      </c>
      <c r="K1692" t="str">
        <f>seguimiento[[#This Row],[coberturamedica]]</f>
        <v>Sí</v>
      </c>
      <c r="L1692" t="str">
        <f>seguimiento[[#This Row],[ntratendovenosos]]</f>
        <v>4</v>
      </c>
      <c r="O1692" t="str">
        <f>IF(seguimiento[[#This Row],[curvaglucemia]]="","No realizada","Realizada")</f>
        <v>Realizada</v>
      </c>
      <c r="P1692" t="str">
        <f>IF(O1692="Realizada",seguimiento[[#This Row],[curvaglucemia]],"")</f>
        <v>Intolerancia</v>
      </c>
      <c r="Q1692" t="str">
        <f>IF(seguimiento[[#This Row],[vitaminaDRealizada]]="","",IF(seguimiento[[#This Row],[vitaminaDRealizada]]="No realizado","No realizada","Realizada"))</f>
        <v/>
      </c>
      <c r="R1692" t="str">
        <f>IF(Q1692="Realizada",seguimiento[[#This Row],[vitaminaDRealizada]],"")</f>
        <v/>
      </c>
      <c r="S1692" t="str">
        <f>IF(seguimiento[[#This Row],[ige]]="No realizada","No realizada",IF(seguimiento[[#This Row],[ige]]="","","Realizada"))</f>
        <v>Realizada</v>
      </c>
      <c r="T1692" t="str">
        <f>IF(S1692="Realizada",seguimiento[[#This Row],[ige]],"")</f>
        <v>&lt; 500</v>
      </c>
      <c r="U1692" t="str">
        <f>IF(OR(seguimiento[[#This Row],[actividadfisica]]="Ejercicio regular",seguimiento[[#This Row],[actividadfisica]]="Actividad deportiva"),"Sí","")</f>
        <v/>
      </c>
    </row>
    <row r="1693" spans="1:21" x14ac:dyDescent="0.3">
      <c r="A1693" t="str">
        <f>VLOOKUP(B1693,pacientes_insertados[],2,)</f>
        <v>61e34254ec4ec02e84f5dde3</v>
      </c>
      <c r="B1693">
        <f>seguimiento[[#This Row],[idpaciente]]</f>
        <v>724</v>
      </c>
      <c r="C1693">
        <f t="shared" si="26"/>
        <v>2013</v>
      </c>
      <c r="D1693" s="1">
        <f>seguimiento[[#This Row],[fecha]]</f>
        <v>41617</v>
      </c>
      <c r="E1693" t="str">
        <f>seguimiento[[#This Row],[institucion]]</f>
        <v>Hospital DR Alejandro Posadas</v>
      </c>
      <c r="F1693" t="str">
        <f>seguimiento[[#This Row],[fallecimiento]]</f>
        <v>No</v>
      </c>
      <c r="K1693" t="str">
        <f>seguimiento[[#This Row],[coberturamedica]]</f>
        <v>Sí</v>
      </c>
      <c r="L1693" t="str">
        <f>seguimiento[[#This Row],[ntratendovenosos]]</f>
        <v>3</v>
      </c>
      <c r="N1693" t="str">
        <f>seguimiento[[#This Row],[ncultivosanio]]</f>
        <v>10</v>
      </c>
      <c r="O1693" t="str">
        <f>IF(seguimiento[[#This Row],[curvaglucemia]]="","No realizada","Realizada")</f>
        <v>Realizada</v>
      </c>
      <c r="P1693" t="str">
        <f>IF(O1693="Realizada",seguimiento[[#This Row],[curvaglucemia]],"")</f>
        <v>Intolerancia</v>
      </c>
      <c r="Q1693" t="str">
        <f>IF(seguimiento[[#This Row],[vitaminaDRealizada]]="","",IF(seguimiento[[#This Row],[vitaminaDRealizada]]="No realizado","No realizada","Realizada"))</f>
        <v/>
      </c>
      <c r="R1693" t="str">
        <f>IF(Q1693="Realizada",seguimiento[[#This Row],[vitaminaDRealizada]],"")</f>
        <v/>
      </c>
      <c r="S1693" t="str">
        <f>IF(seguimiento[[#This Row],[ige]]="No realizada","No realizada",IF(seguimiento[[#This Row],[ige]]="","","Realizada"))</f>
        <v>Realizada</v>
      </c>
      <c r="T1693" t="str">
        <f>IF(S1693="Realizada",seguimiento[[#This Row],[ige]],"")</f>
        <v>&lt; 500</v>
      </c>
      <c r="U1693" t="str">
        <f>IF(OR(seguimiento[[#This Row],[actividadfisica]]="Ejercicio regular",seguimiento[[#This Row],[actividadfisica]]="Actividad deportiva"),"Sí","")</f>
        <v/>
      </c>
    </row>
    <row r="1694" spans="1:21" x14ac:dyDescent="0.3">
      <c r="A1694" t="str">
        <f>VLOOKUP(B1694,pacientes_insertados[],2,)</f>
        <v>61e34254ec4ec02e84f5dde3</v>
      </c>
      <c r="B1694">
        <f>seguimiento[[#This Row],[idpaciente]]</f>
        <v>724</v>
      </c>
      <c r="C1694">
        <f t="shared" si="26"/>
        <v>2014</v>
      </c>
      <c r="D1694" s="1">
        <f>seguimiento[[#This Row],[fecha]]</f>
        <v>41992</v>
      </c>
      <c r="E1694" t="str">
        <f>seguimiento[[#This Row],[institucion]]</f>
        <v>Hospital DR Alejandro Posadas</v>
      </c>
      <c r="F1694" t="str">
        <f>seguimiento[[#This Row],[fallecimiento]]</f>
        <v>No</v>
      </c>
      <c r="I1694" t="str">
        <f>seguimiento[[#This Row],[educacion]]</f>
        <v>Secundaria incompleta</v>
      </c>
      <c r="K1694" t="str">
        <f>seguimiento[[#This Row],[coberturamedica]]</f>
        <v>Sí</v>
      </c>
      <c r="L1694" t="str">
        <f>seguimiento[[#This Row],[ntratendovenosos]]</f>
        <v>3</v>
      </c>
      <c r="N1694" t="str">
        <f>seguimiento[[#This Row],[ncultivosanio]]</f>
        <v>6</v>
      </c>
      <c r="O1694" t="str">
        <f>IF(seguimiento[[#This Row],[curvaglucemia]]="","No realizada","Realizada")</f>
        <v>Realizada</v>
      </c>
      <c r="P1694" t="str">
        <f>IF(O1694="Realizada",seguimiento[[#This Row],[curvaglucemia]],"")</f>
        <v>Intolerancia</v>
      </c>
      <c r="Q1694" t="str">
        <f>IF(seguimiento[[#This Row],[vitaminaDRealizada]]="","",IF(seguimiento[[#This Row],[vitaminaDRealizada]]="No realizado","No realizada","Realizada"))</f>
        <v/>
      </c>
      <c r="R1694" t="str">
        <f>IF(Q1694="Realizada",seguimiento[[#This Row],[vitaminaDRealizada]],"")</f>
        <v/>
      </c>
      <c r="S1694" t="str">
        <f>IF(seguimiento[[#This Row],[ige]]="No realizada","No realizada",IF(seguimiento[[#This Row],[ige]]="","","Realizada"))</f>
        <v>Realizada</v>
      </c>
      <c r="T1694" t="str">
        <f>IF(S1694="Realizada",seguimiento[[#This Row],[ige]],"")</f>
        <v>&lt; 500</v>
      </c>
      <c r="U1694" t="str">
        <f>IF(OR(seguimiento[[#This Row],[actividadfisica]]="Ejercicio regular",seguimiento[[#This Row],[actividadfisica]]="Actividad deportiva"),"Sí","")</f>
        <v/>
      </c>
    </row>
    <row r="1695" spans="1:21" x14ac:dyDescent="0.3">
      <c r="A1695" t="str">
        <f>VLOOKUP(B1695,pacientes_insertados[],2,)</f>
        <v>61e34254ec4ec02e84f5dde3</v>
      </c>
      <c r="B1695">
        <f>seguimiento[[#This Row],[idpaciente]]</f>
        <v>724</v>
      </c>
      <c r="C1695">
        <f t="shared" si="26"/>
        <v>2015</v>
      </c>
      <c r="D1695" s="1">
        <f>seguimiento[[#This Row],[fecha]]</f>
        <v>42368</v>
      </c>
      <c r="E1695" t="str">
        <f>seguimiento[[#This Row],[institucion]]</f>
        <v>Hospital DR Alejandro Posadas</v>
      </c>
      <c r="F1695" t="str">
        <f>seguimiento[[#This Row],[fallecimiento]]</f>
        <v>No</v>
      </c>
      <c r="K1695" t="str">
        <f>seguimiento[[#This Row],[coberturamedica]]</f>
        <v>Sí</v>
      </c>
      <c r="L1695" t="str">
        <f>seguimiento[[#This Row],[ntratendovenosos]]</f>
        <v>2</v>
      </c>
      <c r="M1695" t="str">
        <f>seguimiento[[#This Row],[Embarazo]]</f>
        <v>No</v>
      </c>
      <c r="N1695" t="str">
        <f>seguimiento[[#This Row],[ncultivosanio]]</f>
        <v>6</v>
      </c>
      <c r="O1695" t="str">
        <f>IF(seguimiento[[#This Row],[curvaglucemia]]="","No realizada","Realizada")</f>
        <v>No realizada</v>
      </c>
      <c r="P1695" t="str">
        <f>IF(O1695="Realizada",seguimiento[[#This Row],[curvaglucemia]],"")</f>
        <v/>
      </c>
      <c r="Q1695" t="str">
        <f>IF(seguimiento[[#This Row],[vitaminaDRealizada]]="","",IF(seguimiento[[#This Row],[vitaminaDRealizada]]="No realizado","No realizada","Realizada"))</f>
        <v>No realizada</v>
      </c>
      <c r="R1695" t="str">
        <f>IF(Q1695="Realizada",seguimiento[[#This Row],[vitaminaDRealizada]],"")</f>
        <v/>
      </c>
      <c r="S1695" t="str">
        <f>IF(seguimiento[[#This Row],[ige]]="No realizada","No realizada",IF(seguimiento[[#This Row],[ige]]="","","Realizada"))</f>
        <v>No realizada</v>
      </c>
      <c r="T1695" t="str">
        <f>IF(S1695="Realizada",seguimiento[[#This Row],[ige]],"")</f>
        <v/>
      </c>
      <c r="U1695" t="str">
        <f>IF(OR(seguimiento[[#This Row],[actividadfisica]]="Ejercicio regular",seguimiento[[#This Row],[actividadfisica]]="Actividad deportiva"),"Sí","")</f>
        <v/>
      </c>
    </row>
    <row r="1696" spans="1:21" x14ac:dyDescent="0.3">
      <c r="A1696" t="str">
        <f>VLOOKUP(B1696,pacientes_insertados[],2,)</f>
        <v>61e34254ec4ec02e84f5dde4</v>
      </c>
      <c r="B1696">
        <f>seguimiento[[#This Row],[idpaciente]]</f>
        <v>725</v>
      </c>
      <c r="C1696">
        <f t="shared" si="26"/>
        <v>2012</v>
      </c>
      <c r="D1696" s="1">
        <f>seguimiento[[#This Row],[fecha]]</f>
        <v>41255</v>
      </c>
      <c r="E1696" t="str">
        <f>seguimiento[[#This Row],[institucion]]</f>
        <v>Hospital DR Alejandro Posadas</v>
      </c>
      <c r="F1696" t="str">
        <f>seguimiento[[#This Row],[fallecimiento]]</f>
        <v>No</v>
      </c>
      <c r="K1696" t="str">
        <f>seguimiento[[#This Row],[coberturamedica]]</f>
        <v>Sí</v>
      </c>
      <c r="N1696" t="str">
        <f>seguimiento[[#This Row],[ncultivosanio]]</f>
        <v>4</v>
      </c>
      <c r="O1696" t="str">
        <f>IF(seguimiento[[#This Row],[curvaglucemia]]="","No realizada","Realizada")</f>
        <v>No realizada</v>
      </c>
      <c r="P1696" t="str">
        <f>IF(O1696="Realizada",seguimiento[[#This Row],[curvaglucemia]],"")</f>
        <v/>
      </c>
      <c r="Q1696" t="str">
        <f>IF(seguimiento[[#This Row],[vitaminaDRealizada]]="","",IF(seguimiento[[#This Row],[vitaminaDRealizada]]="No realizado","No realizada","Realizada"))</f>
        <v/>
      </c>
      <c r="R1696" t="str">
        <f>IF(Q1696="Realizada",seguimiento[[#This Row],[vitaminaDRealizada]],"")</f>
        <v/>
      </c>
      <c r="S1696" t="str">
        <f>IF(seguimiento[[#This Row],[ige]]="No realizada","No realizada",IF(seguimiento[[#This Row],[ige]]="","","Realizada"))</f>
        <v/>
      </c>
      <c r="T1696" t="str">
        <f>IF(S1696="Realizada",seguimiento[[#This Row],[ige]],"")</f>
        <v/>
      </c>
      <c r="U1696" t="str">
        <f>IF(OR(seguimiento[[#This Row],[actividadfisica]]="Ejercicio regular",seguimiento[[#This Row],[actividadfisica]]="Actividad deportiva"),"Sí","")</f>
        <v/>
      </c>
    </row>
    <row r="1697" spans="1:21" x14ac:dyDescent="0.3">
      <c r="A1697" t="str">
        <f>VLOOKUP(B1697,pacientes_insertados[],2,)</f>
        <v>61e34254ec4ec02e84f5dde4</v>
      </c>
      <c r="B1697">
        <f>seguimiento[[#This Row],[idpaciente]]</f>
        <v>725</v>
      </c>
      <c r="C1697">
        <f t="shared" si="26"/>
        <v>2013</v>
      </c>
      <c r="D1697" s="1">
        <f>seguimiento[[#This Row],[fecha]]</f>
        <v>41638</v>
      </c>
      <c r="E1697" t="str">
        <f>seguimiento[[#This Row],[institucion]]</f>
        <v>Hospital DR Alejandro Posadas</v>
      </c>
      <c r="F1697" t="str">
        <f>seguimiento[[#This Row],[fallecimiento]]</f>
        <v>No</v>
      </c>
      <c r="K1697" t="str">
        <f>seguimiento[[#This Row],[coberturamedica]]</f>
        <v>No</v>
      </c>
      <c r="N1697" t="str">
        <f>seguimiento[[#This Row],[ncultivosanio]]</f>
        <v>3</v>
      </c>
      <c r="O1697" t="str">
        <f>IF(seguimiento[[#This Row],[curvaglucemia]]="","No realizada","Realizada")</f>
        <v>No realizada</v>
      </c>
      <c r="P1697" t="str">
        <f>IF(O1697="Realizada",seguimiento[[#This Row],[curvaglucemia]],"")</f>
        <v/>
      </c>
      <c r="Q1697" t="str">
        <f>IF(seguimiento[[#This Row],[vitaminaDRealizada]]="","",IF(seguimiento[[#This Row],[vitaminaDRealizada]]="No realizado","No realizada","Realizada"))</f>
        <v/>
      </c>
      <c r="R1697" t="str">
        <f>IF(Q1697="Realizada",seguimiento[[#This Row],[vitaminaDRealizada]],"")</f>
        <v/>
      </c>
      <c r="S1697" t="str">
        <f>IF(seguimiento[[#This Row],[ige]]="No realizada","No realizada",IF(seguimiento[[#This Row],[ige]]="","","Realizada"))</f>
        <v>Realizada</v>
      </c>
      <c r="T1697" t="str">
        <f>IF(S1697="Realizada",seguimiento[[#This Row],[ige]],"")</f>
        <v>&lt; 500</v>
      </c>
      <c r="U1697" t="str">
        <f>IF(OR(seguimiento[[#This Row],[actividadfisica]]="Ejercicio regular",seguimiento[[#This Row],[actividadfisica]]="Actividad deportiva"),"Sí","")</f>
        <v/>
      </c>
    </row>
    <row r="1698" spans="1:21" x14ac:dyDescent="0.3">
      <c r="A1698" t="str">
        <f>VLOOKUP(B1698,pacientes_insertados[],2,)</f>
        <v>61e34254ec4ec02e84f5dde4</v>
      </c>
      <c r="B1698">
        <f>seguimiento[[#This Row],[idpaciente]]</f>
        <v>725</v>
      </c>
      <c r="C1698">
        <f t="shared" si="26"/>
        <v>2014</v>
      </c>
      <c r="D1698" s="1">
        <f>seguimiento[[#This Row],[fecha]]</f>
        <v>42003</v>
      </c>
      <c r="E1698" t="str">
        <f>seguimiento[[#This Row],[institucion]]</f>
        <v>Hospital DR Alejandro Posadas</v>
      </c>
      <c r="F1698" t="str">
        <f>seguimiento[[#This Row],[fallecimiento]]</f>
        <v>No</v>
      </c>
      <c r="K1698" t="str">
        <f>seguimiento[[#This Row],[coberturamedica]]</f>
        <v>Sí</v>
      </c>
      <c r="N1698" t="str">
        <f>seguimiento[[#This Row],[ncultivosanio]]</f>
        <v>3</v>
      </c>
      <c r="O1698" t="str">
        <f>IF(seguimiento[[#This Row],[curvaglucemia]]="","No realizada","Realizada")</f>
        <v>No realizada</v>
      </c>
      <c r="P1698" t="str">
        <f>IF(O1698="Realizada",seguimiento[[#This Row],[curvaglucemia]],"")</f>
        <v/>
      </c>
      <c r="Q1698" t="str">
        <f>IF(seguimiento[[#This Row],[vitaminaDRealizada]]="","",IF(seguimiento[[#This Row],[vitaminaDRealizada]]="No realizado","No realizada","Realizada"))</f>
        <v/>
      </c>
      <c r="R1698" t="str">
        <f>IF(Q1698="Realizada",seguimiento[[#This Row],[vitaminaDRealizada]],"")</f>
        <v/>
      </c>
      <c r="S1698" t="str">
        <f>IF(seguimiento[[#This Row],[ige]]="No realizada","No realizada",IF(seguimiento[[#This Row],[ige]]="","","Realizada"))</f>
        <v/>
      </c>
      <c r="T1698" t="str">
        <f>IF(S1698="Realizada",seguimiento[[#This Row],[ige]],"")</f>
        <v/>
      </c>
      <c r="U1698" t="str">
        <f>IF(OR(seguimiento[[#This Row],[actividadfisica]]="Ejercicio regular",seguimiento[[#This Row],[actividadfisica]]="Actividad deportiva"),"Sí","")</f>
        <v>Sí</v>
      </c>
    </row>
    <row r="1699" spans="1:21" x14ac:dyDescent="0.3">
      <c r="A1699" t="str">
        <f>VLOOKUP(B1699,pacientes_insertados[],2,)</f>
        <v>61e34254ec4ec02e84f5dde4</v>
      </c>
      <c r="B1699">
        <f>seguimiento[[#This Row],[idpaciente]]</f>
        <v>725</v>
      </c>
      <c r="C1699">
        <f t="shared" si="26"/>
        <v>2015</v>
      </c>
      <c r="D1699" s="1">
        <f>seguimiento[[#This Row],[fecha]]</f>
        <v>42368</v>
      </c>
      <c r="E1699" t="str">
        <f>seguimiento[[#This Row],[institucion]]</f>
        <v>Hospital DR Alejandro Posadas</v>
      </c>
      <c r="F1699" t="str">
        <f>seguimiento[[#This Row],[fallecimiento]]</f>
        <v>No</v>
      </c>
      <c r="K1699" t="str">
        <f>seguimiento[[#This Row],[coberturamedica]]</f>
        <v>Sí</v>
      </c>
      <c r="N1699" t="str">
        <f>seguimiento[[#This Row],[ncultivosanio]]</f>
        <v>6</v>
      </c>
      <c r="O1699" t="str">
        <f>IF(seguimiento[[#This Row],[curvaglucemia]]="","No realizada","Realizada")</f>
        <v>No realizada</v>
      </c>
      <c r="P1699" t="str">
        <f>IF(O1699="Realizada",seguimiento[[#This Row],[curvaglucemia]],"")</f>
        <v/>
      </c>
      <c r="Q1699" t="str">
        <f>IF(seguimiento[[#This Row],[vitaminaDRealizada]]="","",IF(seguimiento[[#This Row],[vitaminaDRealizada]]="No realizado","No realizada","Realizada"))</f>
        <v/>
      </c>
      <c r="R1699" t="str">
        <f>IF(Q1699="Realizada",seguimiento[[#This Row],[vitaminaDRealizada]],"")</f>
        <v/>
      </c>
      <c r="S1699" t="str">
        <f>IF(seguimiento[[#This Row],[ige]]="No realizada","No realizada",IF(seguimiento[[#This Row],[ige]]="","","Realizada"))</f>
        <v>Realizada</v>
      </c>
      <c r="T1699" t="str">
        <f>IF(S1699="Realizada",seguimiento[[#This Row],[ige]],"")</f>
        <v>Normal</v>
      </c>
      <c r="U1699" t="str">
        <f>IF(OR(seguimiento[[#This Row],[actividadfisica]]="Ejercicio regular",seguimiento[[#This Row],[actividadfisica]]="Actividad deportiva"),"Sí","")</f>
        <v/>
      </c>
    </row>
    <row r="1700" spans="1:21" x14ac:dyDescent="0.3">
      <c r="A1700" t="str">
        <f>VLOOKUP(B1700,pacientes_insertados[],2,)</f>
        <v>61e34254ec4ec02e84f5dde5</v>
      </c>
      <c r="B1700">
        <f>seguimiento[[#This Row],[idpaciente]]</f>
        <v>726</v>
      </c>
      <c r="C1700">
        <f t="shared" si="26"/>
        <v>2012</v>
      </c>
      <c r="D1700" s="1">
        <f>seguimiento[[#This Row],[fecha]]</f>
        <v>41255</v>
      </c>
      <c r="E1700" t="str">
        <f>seguimiento[[#This Row],[institucion]]</f>
        <v>Hospital DR Alejandro Posadas</v>
      </c>
      <c r="F1700" t="str">
        <f>seguimiento[[#This Row],[fallecimiento]]</f>
        <v>No</v>
      </c>
      <c r="K1700" t="str">
        <f>seguimiento[[#This Row],[coberturamedica]]</f>
        <v>No</v>
      </c>
      <c r="N1700" t="str">
        <f>seguimiento[[#This Row],[ncultivosanio]]</f>
        <v>8</v>
      </c>
      <c r="O1700" t="str">
        <f>IF(seguimiento[[#This Row],[curvaglucemia]]="","No realizada","Realizada")</f>
        <v>No realizada</v>
      </c>
      <c r="P1700" t="str">
        <f>IF(O1700="Realizada",seguimiento[[#This Row],[curvaglucemia]],"")</f>
        <v/>
      </c>
      <c r="Q1700" t="str">
        <f>IF(seguimiento[[#This Row],[vitaminaDRealizada]]="","",IF(seguimiento[[#This Row],[vitaminaDRealizada]]="No realizado","No realizada","Realizada"))</f>
        <v/>
      </c>
      <c r="R1700" t="str">
        <f>IF(Q1700="Realizada",seguimiento[[#This Row],[vitaminaDRealizada]],"")</f>
        <v/>
      </c>
      <c r="S1700" t="str">
        <f>IF(seguimiento[[#This Row],[ige]]="No realizada","No realizada",IF(seguimiento[[#This Row],[ige]]="","","Realizada"))</f>
        <v>Realizada</v>
      </c>
      <c r="T1700" t="str">
        <f>IF(S1700="Realizada",seguimiento[[#This Row],[ige]],"")</f>
        <v>&lt; 500</v>
      </c>
      <c r="U1700" t="str">
        <f>IF(OR(seguimiento[[#This Row],[actividadfisica]]="Ejercicio regular",seguimiento[[#This Row],[actividadfisica]]="Actividad deportiva"),"Sí","")</f>
        <v/>
      </c>
    </row>
    <row r="1701" spans="1:21" x14ac:dyDescent="0.3">
      <c r="A1701" t="str">
        <f>VLOOKUP(B1701,pacientes_insertados[],2,)</f>
        <v>61e34254ec4ec02e84f5dde5</v>
      </c>
      <c r="B1701">
        <f>seguimiento[[#This Row],[idpaciente]]</f>
        <v>726</v>
      </c>
      <c r="C1701">
        <f t="shared" si="26"/>
        <v>2013</v>
      </c>
      <c r="D1701" s="1">
        <f>seguimiento[[#This Row],[fecha]]</f>
        <v>41610</v>
      </c>
      <c r="E1701" t="str">
        <f>seguimiento[[#This Row],[institucion]]</f>
        <v>Hospital DR Alejandro Posadas</v>
      </c>
      <c r="F1701" t="str">
        <f>seguimiento[[#This Row],[fallecimiento]]</f>
        <v>No</v>
      </c>
      <c r="K1701" t="str">
        <f>seguimiento[[#This Row],[coberturamedica]]</f>
        <v>No</v>
      </c>
      <c r="N1701" t="str">
        <f>seguimiento[[#This Row],[ncultivosanio]]</f>
        <v>5</v>
      </c>
      <c r="O1701" t="str">
        <f>IF(seguimiento[[#This Row],[curvaglucemia]]="","No realizada","Realizada")</f>
        <v>No realizada</v>
      </c>
      <c r="P1701" t="str">
        <f>IF(O1701="Realizada",seguimiento[[#This Row],[curvaglucemia]],"")</f>
        <v/>
      </c>
      <c r="Q1701" t="str">
        <f>IF(seguimiento[[#This Row],[vitaminaDRealizada]]="","",IF(seguimiento[[#This Row],[vitaminaDRealizada]]="No realizado","No realizada","Realizada"))</f>
        <v/>
      </c>
      <c r="R1701" t="str">
        <f>IF(Q1701="Realizada",seguimiento[[#This Row],[vitaminaDRealizada]],"")</f>
        <v/>
      </c>
      <c r="S1701" t="str">
        <f>IF(seguimiento[[#This Row],[ige]]="No realizada","No realizada",IF(seguimiento[[#This Row],[ige]]="","","Realizada"))</f>
        <v>Realizada</v>
      </c>
      <c r="T1701" t="str">
        <f>IF(S1701="Realizada",seguimiento[[#This Row],[ige]],"")</f>
        <v>&lt; 500</v>
      </c>
      <c r="U1701" t="str">
        <f>IF(OR(seguimiento[[#This Row],[actividadfisica]]="Ejercicio regular",seguimiento[[#This Row],[actividadfisica]]="Actividad deportiva"),"Sí","")</f>
        <v>Sí</v>
      </c>
    </row>
    <row r="1702" spans="1:21" x14ac:dyDescent="0.3">
      <c r="A1702" t="str">
        <f>VLOOKUP(B1702,pacientes_insertados[],2,)</f>
        <v>61e34254ec4ec02e84f5dde5</v>
      </c>
      <c r="B1702">
        <f>seguimiento[[#This Row],[idpaciente]]</f>
        <v>726</v>
      </c>
      <c r="C1702">
        <f t="shared" si="26"/>
        <v>2015</v>
      </c>
      <c r="D1702" s="1">
        <f>seguimiento[[#This Row],[fecha]]</f>
        <v>42368</v>
      </c>
      <c r="E1702" t="str">
        <f>seguimiento[[#This Row],[institucion]]</f>
        <v>Hospital DR Alejandro Posadas</v>
      </c>
      <c r="F1702" t="str">
        <f>seguimiento[[#This Row],[fallecimiento]]</f>
        <v>No</v>
      </c>
      <c r="K1702" t="str">
        <f>seguimiento[[#This Row],[coberturamedica]]</f>
        <v>Sí</v>
      </c>
      <c r="N1702" t="str">
        <f>seguimiento[[#This Row],[ncultivosanio]]</f>
        <v>2</v>
      </c>
      <c r="O1702" t="str">
        <f>IF(seguimiento[[#This Row],[curvaglucemia]]="","No realizada","Realizada")</f>
        <v>No realizada</v>
      </c>
      <c r="P1702" t="str">
        <f>IF(O1702="Realizada",seguimiento[[#This Row],[curvaglucemia]],"")</f>
        <v/>
      </c>
      <c r="Q1702" t="str">
        <f>IF(seguimiento[[#This Row],[vitaminaDRealizada]]="","",IF(seguimiento[[#This Row],[vitaminaDRealizada]]="No realizado","No realizada","Realizada"))</f>
        <v>Realizada</v>
      </c>
      <c r="R1702" t="str">
        <f>IF(Q1702="Realizada",seguimiento[[#This Row],[vitaminaDRealizada]],"")</f>
        <v>Normal</v>
      </c>
      <c r="S1702" t="str">
        <f>IF(seguimiento[[#This Row],[ige]]="No realizada","No realizada",IF(seguimiento[[#This Row],[ige]]="","","Realizada"))</f>
        <v>Realizada</v>
      </c>
      <c r="T1702" t="str">
        <f>IF(S1702="Realizada",seguimiento[[#This Row],[ige]],"")</f>
        <v>Normal</v>
      </c>
      <c r="U1702" t="str">
        <f>IF(OR(seguimiento[[#This Row],[actividadfisica]]="Ejercicio regular",seguimiento[[#This Row],[actividadfisica]]="Actividad deportiva"),"Sí","")</f>
        <v>Sí</v>
      </c>
    </row>
    <row r="1703" spans="1:21" x14ac:dyDescent="0.3">
      <c r="A1703" t="str">
        <f>VLOOKUP(B1703,pacientes_insertados[],2,)</f>
        <v>61e34254ec4ec02e84f5dde6</v>
      </c>
      <c r="B1703">
        <f>seguimiento[[#This Row],[idpaciente]]</f>
        <v>727</v>
      </c>
      <c r="C1703">
        <f t="shared" si="26"/>
        <v>2012</v>
      </c>
      <c r="D1703" s="1">
        <f>seguimiento[[#This Row],[fecha]]</f>
        <v>41255</v>
      </c>
      <c r="E1703" t="str">
        <f>seguimiento[[#This Row],[institucion]]</f>
        <v>Hospital DR Alejandro Posadas</v>
      </c>
      <c r="F1703" t="str">
        <f>seguimiento[[#This Row],[fallecimiento]]</f>
        <v>No</v>
      </c>
      <c r="K1703" t="str">
        <f>seguimiento[[#This Row],[coberturamedica]]</f>
        <v>Sí</v>
      </c>
      <c r="L1703" t="str">
        <f>seguimiento[[#This Row],[ntratendovenosos]]</f>
        <v>1</v>
      </c>
      <c r="N1703" t="str">
        <f>seguimiento[[#This Row],[ncultivosanio]]</f>
        <v>4</v>
      </c>
      <c r="O1703" t="str">
        <f>IF(seguimiento[[#This Row],[curvaglucemia]]="","No realizada","Realizada")</f>
        <v>No realizada</v>
      </c>
      <c r="P1703" t="str">
        <f>IF(O1703="Realizada",seguimiento[[#This Row],[curvaglucemia]],"")</f>
        <v/>
      </c>
      <c r="Q1703" t="str">
        <f>IF(seguimiento[[#This Row],[vitaminaDRealizada]]="","",IF(seguimiento[[#This Row],[vitaminaDRealizada]]="No realizado","No realizada","Realizada"))</f>
        <v/>
      </c>
      <c r="R1703" t="str">
        <f>IF(Q1703="Realizada",seguimiento[[#This Row],[vitaminaDRealizada]],"")</f>
        <v/>
      </c>
      <c r="S1703" t="str">
        <f>IF(seguimiento[[#This Row],[ige]]="No realizada","No realizada",IF(seguimiento[[#This Row],[ige]]="","","Realizada"))</f>
        <v/>
      </c>
      <c r="T1703" t="str">
        <f>IF(S1703="Realizada",seguimiento[[#This Row],[ige]],"")</f>
        <v/>
      </c>
      <c r="U1703" t="str">
        <f>IF(OR(seguimiento[[#This Row],[actividadfisica]]="Ejercicio regular",seguimiento[[#This Row],[actividadfisica]]="Actividad deportiva"),"Sí","")</f>
        <v>Sí</v>
      </c>
    </row>
    <row r="1704" spans="1:21" x14ac:dyDescent="0.3">
      <c r="A1704" t="str">
        <f>VLOOKUP(B1704,pacientes_insertados[],2,)</f>
        <v>61e34254ec4ec02e84f5dde7</v>
      </c>
      <c r="B1704">
        <f>seguimiento[[#This Row],[idpaciente]]</f>
        <v>728</v>
      </c>
      <c r="C1704">
        <f t="shared" si="26"/>
        <v>2013</v>
      </c>
      <c r="D1704" s="1">
        <f>seguimiento[[#This Row],[fecha]]</f>
        <v>41336</v>
      </c>
      <c r="E1704" t="str">
        <f>seguimiento[[#This Row],[institucion]]</f>
        <v>Hospital DR Alejandro Posadas</v>
      </c>
      <c r="F1704" t="str">
        <f>seguimiento[[#This Row],[fallecimiento]]</f>
        <v>No</v>
      </c>
      <c r="I1704" t="str">
        <f>seguimiento[[#This Row],[educacion]]</f>
        <v>Primaria incompleta</v>
      </c>
      <c r="K1704" t="str">
        <f>seguimiento[[#This Row],[coberturamedica]]</f>
        <v>Sí</v>
      </c>
      <c r="N1704" t="str">
        <f>seguimiento[[#This Row],[ncultivosanio]]</f>
        <v>2</v>
      </c>
      <c r="O1704" t="str">
        <f>IF(seguimiento[[#This Row],[curvaglucemia]]="","No realizada","Realizada")</f>
        <v>No realizada</v>
      </c>
      <c r="P1704" t="str">
        <f>IF(O1704="Realizada",seguimiento[[#This Row],[curvaglucemia]],"")</f>
        <v/>
      </c>
      <c r="Q1704" t="str">
        <f>IF(seguimiento[[#This Row],[vitaminaDRealizada]]="","",IF(seguimiento[[#This Row],[vitaminaDRealizada]]="No realizado","No realizada","Realizada"))</f>
        <v/>
      </c>
      <c r="R1704" t="str">
        <f>IF(Q1704="Realizada",seguimiento[[#This Row],[vitaminaDRealizada]],"")</f>
        <v/>
      </c>
      <c r="S1704" t="str">
        <f>IF(seguimiento[[#This Row],[ige]]="No realizada","No realizada",IF(seguimiento[[#This Row],[ige]]="","","Realizada"))</f>
        <v>Realizada</v>
      </c>
      <c r="T1704" t="str">
        <f>IF(S1704="Realizada",seguimiento[[#This Row],[ige]],"")</f>
        <v>500 - 1.000</v>
      </c>
      <c r="U1704" t="str">
        <f>IF(OR(seguimiento[[#This Row],[actividadfisica]]="Ejercicio regular",seguimiento[[#This Row],[actividadfisica]]="Actividad deportiva"),"Sí","")</f>
        <v>Sí</v>
      </c>
    </row>
    <row r="1705" spans="1:21" x14ac:dyDescent="0.3">
      <c r="A1705" t="str">
        <f>VLOOKUP(B1705,pacientes_insertados[],2,)</f>
        <v>61e34254ec4ec02e84f5dde7</v>
      </c>
      <c r="B1705">
        <f>seguimiento[[#This Row],[idpaciente]]</f>
        <v>728</v>
      </c>
      <c r="C1705">
        <f t="shared" si="26"/>
        <v>2013</v>
      </c>
      <c r="D1705" s="1">
        <f>seguimiento[[#This Row],[fecha]]</f>
        <v>41618</v>
      </c>
      <c r="E1705" t="str">
        <f>seguimiento[[#This Row],[institucion]]</f>
        <v>Hospital DR Alejandro Posadas</v>
      </c>
      <c r="F1705" t="str">
        <f>seguimiento[[#This Row],[fallecimiento]]</f>
        <v>No</v>
      </c>
      <c r="N1705" t="str">
        <f>seguimiento[[#This Row],[ncultivosanio]]</f>
        <v>5</v>
      </c>
      <c r="O1705" t="str">
        <f>IF(seguimiento[[#This Row],[curvaglucemia]]="","No realizada","Realizada")</f>
        <v>No realizada</v>
      </c>
      <c r="P1705" t="str">
        <f>IF(O1705="Realizada",seguimiento[[#This Row],[curvaglucemia]],"")</f>
        <v/>
      </c>
      <c r="Q1705" t="str">
        <f>IF(seguimiento[[#This Row],[vitaminaDRealizada]]="","",IF(seguimiento[[#This Row],[vitaminaDRealizada]]="No realizado","No realizada","Realizada"))</f>
        <v/>
      </c>
      <c r="R1705" t="str">
        <f>IF(Q1705="Realizada",seguimiento[[#This Row],[vitaminaDRealizada]],"")</f>
        <v/>
      </c>
      <c r="S1705" t="str">
        <f>IF(seguimiento[[#This Row],[ige]]="No realizada","No realizada",IF(seguimiento[[#This Row],[ige]]="","","Realizada"))</f>
        <v/>
      </c>
      <c r="T1705" t="str">
        <f>IF(S1705="Realizada",seguimiento[[#This Row],[ige]],"")</f>
        <v/>
      </c>
      <c r="U1705" t="str">
        <f>IF(OR(seguimiento[[#This Row],[actividadfisica]]="Ejercicio regular",seguimiento[[#This Row],[actividadfisica]]="Actividad deportiva"),"Sí","")</f>
        <v>Sí</v>
      </c>
    </row>
    <row r="1706" spans="1:21" x14ac:dyDescent="0.3">
      <c r="A1706" t="str">
        <f>VLOOKUP(B1706,pacientes_insertados[],2,)</f>
        <v>61e34254ec4ec02e84f5dde7</v>
      </c>
      <c r="B1706">
        <f>seguimiento[[#This Row],[idpaciente]]</f>
        <v>728</v>
      </c>
      <c r="C1706">
        <f t="shared" si="26"/>
        <v>2015</v>
      </c>
      <c r="D1706" s="1">
        <f>seguimiento[[#This Row],[fecha]]</f>
        <v>42368</v>
      </c>
      <c r="E1706" t="str">
        <f>seguimiento[[#This Row],[institucion]]</f>
        <v>Hospital DR Alejandro Posadas</v>
      </c>
      <c r="F1706" t="str">
        <f>seguimiento[[#This Row],[fallecimiento]]</f>
        <v>No</v>
      </c>
      <c r="K1706" t="str">
        <f>seguimiento[[#This Row],[coberturamedica]]</f>
        <v>Sí</v>
      </c>
      <c r="N1706" t="str">
        <f>seguimiento[[#This Row],[ncultivosanio]]</f>
        <v>6</v>
      </c>
      <c r="O1706" t="str">
        <f>IF(seguimiento[[#This Row],[curvaglucemia]]="","No realizada","Realizada")</f>
        <v>No realizada</v>
      </c>
      <c r="P1706" t="str">
        <f>IF(O1706="Realizada",seguimiento[[#This Row],[curvaglucemia]],"")</f>
        <v/>
      </c>
      <c r="Q1706" t="str">
        <f>IF(seguimiento[[#This Row],[vitaminaDRealizada]]="","",IF(seguimiento[[#This Row],[vitaminaDRealizada]]="No realizado","No realizada","Realizada"))</f>
        <v>No realizada</v>
      </c>
      <c r="R1706" t="str">
        <f>IF(Q1706="Realizada",seguimiento[[#This Row],[vitaminaDRealizada]],"")</f>
        <v/>
      </c>
      <c r="S1706" t="str">
        <f>IF(seguimiento[[#This Row],[ige]]="No realizada","No realizada",IF(seguimiento[[#This Row],[ige]]="","","Realizada"))</f>
        <v/>
      </c>
      <c r="T1706" t="str">
        <f>IF(S1706="Realizada",seguimiento[[#This Row],[ige]],"")</f>
        <v/>
      </c>
      <c r="U1706" t="str">
        <f>IF(OR(seguimiento[[#This Row],[actividadfisica]]="Ejercicio regular",seguimiento[[#This Row],[actividadfisica]]="Actividad deportiva"),"Sí","")</f>
        <v>Sí</v>
      </c>
    </row>
    <row r="1707" spans="1:21" x14ac:dyDescent="0.3">
      <c r="A1707" t="str">
        <f>VLOOKUP(B1707,pacientes_insertados[],2,)</f>
        <v>61e34254ec4ec02e84f5dde8</v>
      </c>
      <c r="B1707">
        <f>seguimiento[[#This Row],[idpaciente]]</f>
        <v>729</v>
      </c>
      <c r="C1707">
        <f t="shared" si="26"/>
        <v>2013</v>
      </c>
      <c r="D1707" s="1">
        <f>seguimiento[[#This Row],[fecha]]</f>
        <v>41414</v>
      </c>
      <c r="E1707" t="str">
        <f>seguimiento[[#This Row],[institucion]]</f>
        <v>Hospital DR Alejandro Posadas</v>
      </c>
      <c r="F1707" t="str">
        <f>seguimiento[[#This Row],[fallecimiento]]</f>
        <v>No</v>
      </c>
      <c r="K1707" t="str">
        <f>seguimiento[[#This Row],[coberturamedica]]</f>
        <v>Sí</v>
      </c>
      <c r="L1707" t="str">
        <f>seguimiento[[#This Row],[ntratendovenosos]]</f>
        <v>1</v>
      </c>
      <c r="N1707" t="str">
        <f>seguimiento[[#This Row],[ncultivosanio]]</f>
        <v>2</v>
      </c>
      <c r="O1707" t="str">
        <f>IF(seguimiento[[#This Row],[curvaglucemia]]="","No realizada","Realizada")</f>
        <v>Realizada</v>
      </c>
      <c r="P1707" t="str">
        <f>IF(O1707="Realizada",seguimiento[[#This Row],[curvaglucemia]],"")</f>
        <v>Normal</v>
      </c>
      <c r="Q1707" t="str">
        <f>IF(seguimiento[[#This Row],[vitaminaDRealizada]]="","",IF(seguimiento[[#This Row],[vitaminaDRealizada]]="No realizado","No realizada","Realizada"))</f>
        <v/>
      </c>
      <c r="R1707" t="str">
        <f>IF(Q1707="Realizada",seguimiento[[#This Row],[vitaminaDRealizada]],"")</f>
        <v/>
      </c>
      <c r="S1707" t="str">
        <f>IF(seguimiento[[#This Row],[ige]]="No realizada","No realizada",IF(seguimiento[[#This Row],[ige]]="","","Realizada"))</f>
        <v/>
      </c>
      <c r="T1707" t="str">
        <f>IF(S1707="Realizada",seguimiento[[#This Row],[ige]],"")</f>
        <v/>
      </c>
      <c r="U1707" t="str">
        <f>IF(OR(seguimiento[[#This Row],[actividadfisica]]="Ejercicio regular",seguimiento[[#This Row],[actividadfisica]]="Actividad deportiva"),"Sí","")</f>
        <v/>
      </c>
    </row>
    <row r="1708" spans="1:21" x14ac:dyDescent="0.3">
      <c r="A1708" t="str">
        <f>VLOOKUP(B1708,pacientes_insertados[],2,)</f>
        <v>61e34254ec4ec02e84f5dde8</v>
      </c>
      <c r="B1708">
        <f>seguimiento[[#This Row],[idpaciente]]</f>
        <v>729</v>
      </c>
      <c r="C1708">
        <f t="shared" si="26"/>
        <v>2013</v>
      </c>
      <c r="D1708" s="1">
        <f>seguimiento[[#This Row],[fecha]]</f>
        <v>41611</v>
      </c>
      <c r="E1708" t="str">
        <f>seguimiento[[#This Row],[institucion]]</f>
        <v>Hospital DR Alejandro Posadas</v>
      </c>
      <c r="F1708" t="str">
        <f>seguimiento[[#This Row],[fallecimiento]]</f>
        <v>No</v>
      </c>
      <c r="K1708" t="str">
        <f>seguimiento[[#This Row],[coberturamedica]]</f>
        <v>Sí</v>
      </c>
      <c r="N1708" t="str">
        <f>seguimiento[[#This Row],[ncultivosanio]]</f>
        <v>6</v>
      </c>
      <c r="O1708" t="str">
        <f>IF(seguimiento[[#This Row],[curvaglucemia]]="","No realizada","Realizada")</f>
        <v>No realizada</v>
      </c>
      <c r="P1708" t="str">
        <f>IF(O1708="Realizada",seguimiento[[#This Row],[curvaglucemia]],"")</f>
        <v/>
      </c>
      <c r="Q1708" t="str">
        <f>IF(seguimiento[[#This Row],[vitaminaDRealizada]]="","",IF(seguimiento[[#This Row],[vitaminaDRealizada]]="No realizado","No realizada","Realizada"))</f>
        <v/>
      </c>
      <c r="R1708" t="str">
        <f>IF(Q1708="Realizada",seguimiento[[#This Row],[vitaminaDRealizada]],"")</f>
        <v/>
      </c>
      <c r="S1708" t="str">
        <f>IF(seguimiento[[#This Row],[ige]]="No realizada","No realizada",IF(seguimiento[[#This Row],[ige]]="","","Realizada"))</f>
        <v>Realizada</v>
      </c>
      <c r="T1708" t="str">
        <f>IF(S1708="Realizada",seguimiento[[#This Row],[ige]],"")</f>
        <v>&lt; 500</v>
      </c>
      <c r="U1708" t="str">
        <f>IF(OR(seguimiento[[#This Row],[actividadfisica]]="Ejercicio regular",seguimiento[[#This Row],[actividadfisica]]="Actividad deportiva"),"Sí","")</f>
        <v/>
      </c>
    </row>
    <row r="1709" spans="1:21" x14ac:dyDescent="0.3">
      <c r="A1709" t="str">
        <f>VLOOKUP(B1709,pacientes_insertados[],2,)</f>
        <v>61e34254ec4ec02e84f5dde8</v>
      </c>
      <c r="B1709">
        <f>seguimiento[[#This Row],[idpaciente]]</f>
        <v>729</v>
      </c>
      <c r="C1709">
        <f t="shared" si="26"/>
        <v>2015</v>
      </c>
      <c r="D1709" s="1">
        <f>seguimiento[[#This Row],[fecha]]</f>
        <v>42368</v>
      </c>
      <c r="E1709" t="str">
        <f>seguimiento[[#This Row],[institucion]]</f>
        <v>Hospital DR Alejandro Posadas</v>
      </c>
      <c r="F1709" t="str">
        <f>seguimiento[[#This Row],[fallecimiento]]</f>
        <v>No</v>
      </c>
      <c r="K1709" t="str">
        <f>seguimiento[[#This Row],[coberturamedica]]</f>
        <v>Sí</v>
      </c>
      <c r="N1709" t="str">
        <f>seguimiento[[#This Row],[ncultivosanio]]</f>
        <v>6</v>
      </c>
      <c r="O1709" t="str">
        <f>IF(seguimiento[[#This Row],[curvaglucemia]]="","No realizada","Realizada")</f>
        <v>No realizada</v>
      </c>
      <c r="P1709" t="str">
        <f>IF(O1709="Realizada",seguimiento[[#This Row],[curvaglucemia]],"")</f>
        <v/>
      </c>
      <c r="Q1709" t="str">
        <f>IF(seguimiento[[#This Row],[vitaminaDRealizada]]="","",IF(seguimiento[[#This Row],[vitaminaDRealizada]]="No realizado","No realizada","Realizada"))</f>
        <v>No realizada</v>
      </c>
      <c r="R1709" t="str">
        <f>IF(Q1709="Realizada",seguimiento[[#This Row],[vitaminaDRealizada]],"")</f>
        <v/>
      </c>
      <c r="S1709" t="str">
        <f>IF(seguimiento[[#This Row],[ige]]="No realizada","No realizada",IF(seguimiento[[#This Row],[ige]]="","","Realizada"))</f>
        <v>Realizada</v>
      </c>
      <c r="T1709" t="str">
        <f>IF(S1709="Realizada",seguimiento[[#This Row],[ige]],"")</f>
        <v>Normal</v>
      </c>
      <c r="U1709" t="str">
        <f>IF(OR(seguimiento[[#This Row],[actividadfisica]]="Ejercicio regular",seguimiento[[#This Row],[actividadfisica]]="Actividad deportiva"),"Sí","")</f>
        <v/>
      </c>
    </row>
    <row r="1710" spans="1:21" x14ac:dyDescent="0.3">
      <c r="A1710" t="str">
        <f>VLOOKUP(B1710,pacientes_insertados[],2,)</f>
        <v>61e34254ec4ec02e84f5dde9</v>
      </c>
      <c r="B1710">
        <f>seguimiento[[#This Row],[idpaciente]]</f>
        <v>730</v>
      </c>
      <c r="C1710">
        <f t="shared" si="26"/>
        <v>2013</v>
      </c>
      <c r="D1710" s="1">
        <f>seguimiento[[#This Row],[fecha]]</f>
        <v>41400</v>
      </c>
      <c r="E1710" t="str">
        <f>seguimiento[[#This Row],[institucion]]</f>
        <v>Hospital DR Alejandro Posadas</v>
      </c>
      <c r="F1710" t="str">
        <f>seguimiento[[#This Row],[fallecimiento]]</f>
        <v>No</v>
      </c>
      <c r="K1710" t="str">
        <f>seguimiento[[#This Row],[coberturamedica]]</f>
        <v>No</v>
      </c>
      <c r="N1710" t="str">
        <f>seguimiento[[#This Row],[ncultivosanio]]</f>
        <v>2</v>
      </c>
      <c r="O1710" t="str">
        <f>IF(seguimiento[[#This Row],[curvaglucemia]]="","No realizada","Realizada")</f>
        <v>No realizada</v>
      </c>
      <c r="P1710" t="str">
        <f>IF(O1710="Realizada",seguimiento[[#This Row],[curvaglucemia]],"")</f>
        <v/>
      </c>
      <c r="Q1710" t="str">
        <f>IF(seguimiento[[#This Row],[vitaminaDRealizada]]="","",IF(seguimiento[[#This Row],[vitaminaDRealizada]]="No realizado","No realizada","Realizada"))</f>
        <v/>
      </c>
      <c r="R1710" t="str">
        <f>IF(Q1710="Realizada",seguimiento[[#This Row],[vitaminaDRealizada]],"")</f>
        <v/>
      </c>
      <c r="S1710" t="str">
        <f>IF(seguimiento[[#This Row],[ige]]="No realizada","No realizada",IF(seguimiento[[#This Row],[ige]]="","","Realizada"))</f>
        <v>Realizada</v>
      </c>
      <c r="T1710" t="str">
        <f>IF(S1710="Realizada",seguimiento[[#This Row],[ige]],"")</f>
        <v>&lt; 500</v>
      </c>
      <c r="U1710" t="str">
        <f>IF(OR(seguimiento[[#This Row],[actividadfisica]]="Ejercicio regular",seguimiento[[#This Row],[actividadfisica]]="Actividad deportiva"),"Sí","")</f>
        <v>Sí</v>
      </c>
    </row>
    <row r="1711" spans="1:21" x14ac:dyDescent="0.3">
      <c r="A1711" t="str">
        <f>VLOOKUP(B1711,pacientes_insertados[],2,)</f>
        <v>61e34254ec4ec02e84f5ddea</v>
      </c>
      <c r="B1711">
        <f>seguimiento[[#This Row],[idpaciente]]</f>
        <v>731</v>
      </c>
      <c r="C1711">
        <f t="shared" si="26"/>
        <v>2012</v>
      </c>
      <c r="D1711" s="1">
        <f>seguimiento[[#This Row],[fecha]]</f>
        <v>41255</v>
      </c>
      <c r="E1711" t="str">
        <f>seguimiento[[#This Row],[institucion]]</f>
        <v>Hospital DR Alejandro Posadas</v>
      </c>
      <c r="F1711" t="str">
        <f>seguimiento[[#This Row],[fallecimiento]]</f>
        <v>No</v>
      </c>
      <c r="K1711" t="str">
        <f>seguimiento[[#This Row],[coberturamedica]]</f>
        <v>No</v>
      </c>
      <c r="L1711" t="str">
        <f>seguimiento[[#This Row],[ntratendovenosos]]</f>
        <v>2</v>
      </c>
      <c r="N1711" t="str">
        <f>seguimiento[[#This Row],[ncultivosanio]]</f>
        <v>4</v>
      </c>
      <c r="O1711" t="str">
        <f>IF(seguimiento[[#This Row],[curvaglucemia]]="","No realizada","Realizada")</f>
        <v>No realizada</v>
      </c>
      <c r="P1711" t="str">
        <f>IF(O1711="Realizada",seguimiento[[#This Row],[curvaglucemia]],"")</f>
        <v/>
      </c>
      <c r="Q1711" t="str">
        <f>IF(seguimiento[[#This Row],[vitaminaDRealizada]]="","",IF(seguimiento[[#This Row],[vitaminaDRealizada]]="No realizado","No realizada","Realizada"))</f>
        <v/>
      </c>
      <c r="R1711" t="str">
        <f>IF(Q1711="Realizada",seguimiento[[#This Row],[vitaminaDRealizada]],"")</f>
        <v/>
      </c>
      <c r="S1711" t="str">
        <f>IF(seguimiento[[#This Row],[ige]]="No realizada","No realizada",IF(seguimiento[[#This Row],[ige]]="","","Realizada"))</f>
        <v/>
      </c>
      <c r="T1711" t="str">
        <f>IF(S1711="Realizada",seguimiento[[#This Row],[ige]],"")</f>
        <v/>
      </c>
      <c r="U1711" t="str">
        <f>IF(OR(seguimiento[[#This Row],[actividadfisica]]="Ejercicio regular",seguimiento[[#This Row],[actividadfisica]]="Actividad deportiva"),"Sí","")</f>
        <v/>
      </c>
    </row>
    <row r="1712" spans="1:21" x14ac:dyDescent="0.3">
      <c r="A1712" t="str">
        <f>VLOOKUP(B1712,pacientes_insertados[],2,)</f>
        <v>61e34254ec4ec02e84f5ddeb</v>
      </c>
      <c r="B1712">
        <f>seguimiento[[#This Row],[idpaciente]]</f>
        <v>732</v>
      </c>
      <c r="C1712">
        <f t="shared" si="26"/>
        <v>2011</v>
      </c>
      <c r="D1712" s="1">
        <f>seguimiento[[#This Row],[fecha]]</f>
        <v>40683</v>
      </c>
      <c r="E1712" t="str">
        <f>seguimiento[[#This Row],[institucion]]</f>
        <v>Hospital Victor J Vilela</v>
      </c>
      <c r="F1712" t="str">
        <f>seguimiento[[#This Row],[fallecimiento]]</f>
        <v>No</v>
      </c>
      <c r="I1712" t="str">
        <f>seguimiento[[#This Row],[educacion]]</f>
        <v>Primaria incompleta</v>
      </c>
      <c r="J1712" t="str">
        <f>seguimiento[[#This Row],[laboral]]</f>
        <v>No trabaja</v>
      </c>
      <c r="K1712" t="str">
        <f>seguimiento[[#This Row],[coberturamedica]]</f>
        <v>Sí</v>
      </c>
      <c r="M1712" t="str">
        <f>seguimiento[[#This Row],[Embarazo]]</f>
        <v>No</v>
      </c>
      <c r="N1712" t="str">
        <f>seguimiento[[#This Row],[ncultivosanio]]</f>
        <v>4</v>
      </c>
      <c r="O1712" t="str">
        <f>IF(seguimiento[[#This Row],[curvaglucemia]]="","No realizada","Realizada")</f>
        <v>Realizada</v>
      </c>
      <c r="P1712" t="str">
        <f>IF(O1712="Realizada",seguimiento[[#This Row],[curvaglucemia]],"")</f>
        <v>Normal</v>
      </c>
      <c r="Q1712" t="str">
        <f>IF(seguimiento[[#This Row],[vitaminaDRealizada]]="","",IF(seguimiento[[#This Row],[vitaminaDRealizada]]="No realizado","No realizada","Realizada"))</f>
        <v/>
      </c>
      <c r="R1712" t="str">
        <f>IF(Q1712="Realizada",seguimiento[[#This Row],[vitaminaDRealizada]],"")</f>
        <v/>
      </c>
      <c r="S1712" t="str">
        <f>IF(seguimiento[[#This Row],[ige]]="No realizada","No realizada",IF(seguimiento[[#This Row],[ige]]="","","Realizada"))</f>
        <v>Realizada</v>
      </c>
      <c r="T1712" t="str">
        <f>IF(S1712="Realizada",seguimiento[[#This Row],[ige]],"")</f>
        <v>&lt; 500</v>
      </c>
      <c r="U1712" t="str">
        <f>IF(OR(seguimiento[[#This Row],[actividadfisica]]="Ejercicio regular",seguimiento[[#This Row],[actividadfisica]]="Actividad deportiva"),"Sí","")</f>
        <v/>
      </c>
    </row>
    <row r="1713" spans="1:21" x14ac:dyDescent="0.3">
      <c r="A1713" t="str">
        <f>VLOOKUP(B1713,pacientes_insertados[],2,)</f>
        <v>61e34254ec4ec02e84f5ddeb</v>
      </c>
      <c r="B1713">
        <f>seguimiento[[#This Row],[idpaciente]]</f>
        <v>732</v>
      </c>
      <c r="C1713">
        <f t="shared" si="26"/>
        <v>2011</v>
      </c>
      <c r="D1713" s="1">
        <f>seguimiento[[#This Row],[fecha]]</f>
        <v>40683</v>
      </c>
      <c r="E1713" t="str">
        <f>seguimiento[[#This Row],[institucion]]</f>
        <v>Hospital Victor J Vilela</v>
      </c>
      <c r="F1713" t="str">
        <f>seguimiento[[#This Row],[fallecimiento]]</f>
        <v>No</v>
      </c>
      <c r="I1713" t="str">
        <f>seguimiento[[#This Row],[educacion]]</f>
        <v>Primaria incompleta</v>
      </c>
      <c r="J1713" t="str">
        <f>seguimiento[[#This Row],[laboral]]</f>
        <v>No trabaja</v>
      </c>
      <c r="K1713" t="str">
        <f>seguimiento[[#This Row],[coberturamedica]]</f>
        <v>Sí</v>
      </c>
      <c r="M1713" t="str">
        <f>seguimiento[[#This Row],[Embarazo]]</f>
        <v>No</v>
      </c>
      <c r="N1713" t="str">
        <f>seguimiento[[#This Row],[ncultivosanio]]</f>
        <v>4</v>
      </c>
      <c r="O1713" t="str">
        <f>IF(seguimiento[[#This Row],[curvaglucemia]]="","No realizada","Realizada")</f>
        <v>Realizada</v>
      </c>
      <c r="P1713" t="str">
        <f>IF(O1713="Realizada",seguimiento[[#This Row],[curvaglucemia]],"")</f>
        <v>Normal</v>
      </c>
      <c r="Q1713" t="str">
        <f>IF(seguimiento[[#This Row],[vitaminaDRealizada]]="","",IF(seguimiento[[#This Row],[vitaminaDRealizada]]="No realizado","No realizada","Realizada"))</f>
        <v/>
      </c>
      <c r="R1713" t="str">
        <f>IF(Q1713="Realizada",seguimiento[[#This Row],[vitaminaDRealizada]],"")</f>
        <v/>
      </c>
      <c r="S1713" t="str">
        <f>IF(seguimiento[[#This Row],[ige]]="No realizada","No realizada",IF(seguimiento[[#This Row],[ige]]="","","Realizada"))</f>
        <v>Realizada</v>
      </c>
      <c r="T1713" t="str">
        <f>IF(S1713="Realizada",seguimiento[[#This Row],[ige]],"")</f>
        <v>&lt; 500</v>
      </c>
      <c r="U1713" t="str">
        <f>IF(OR(seguimiento[[#This Row],[actividadfisica]]="Ejercicio regular",seguimiento[[#This Row],[actividadfisica]]="Actividad deportiva"),"Sí","")</f>
        <v/>
      </c>
    </row>
    <row r="1714" spans="1:21" x14ac:dyDescent="0.3">
      <c r="A1714" t="str">
        <f>VLOOKUP(B1714,pacientes_insertados[],2,)</f>
        <v>61e34254ec4ec02e84f5ddeb</v>
      </c>
      <c r="B1714">
        <f>seguimiento[[#This Row],[idpaciente]]</f>
        <v>732</v>
      </c>
      <c r="C1714">
        <f t="shared" si="26"/>
        <v>2012</v>
      </c>
      <c r="D1714" s="1">
        <f>seguimiento[[#This Row],[fecha]]</f>
        <v>41039</v>
      </c>
      <c r="E1714" t="str">
        <f>seguimiento[[#This Row],[institucion]]</f>
        <v>Hospital Victor J Vilela</v>
      </c>
      <c r="F1714" t="str">
        <f>seguimiento[[#This Row],[fallecimiento]]</f>
        <v>No</v>
      </c>
      <c r="I1714" t="str">
        <f>seguimiento[[#This Row],[educacion]]</f>
        <v>Primaria incompleta</v>
      </c>
      <c r="J1714" t="str">
        <f>seguimiento[[#This Row],[laboral]]</f>
        <v>Trabaja, parcial</v>
      </c>
      <c r="K1714" t="str">
        <f>seguimiento[[#This Row],[coberturamedica]]</f>
        <v>Sí</v>
      </c>
      <c r="L1714" t="str">
        <f>seguimiento[[#This Row],[ntratendovenosos]]</f>
        <v>1</v>
      </c>
      <c r="M1714" t="str">
        <f>seguimiento[[#This Row],[Embarazo]]</f>
        <v>No</v>
      </c>
      <c r="N1714" t="str">
        <f>seguimiento[[#This Row],[ncultivosanio]]</f>
        <v>2</v>
      </c>
      <c r="O1714" t="str">
        <f>IF(seguimiento[[#This Row],[curvaglucemia]]="","No realizada","Realizada")</f>
        <v>Realizada</v>
      </c>
      <c r="P1714" t="str">
        <f>IF(O1714="Realizada",seguimiento[[#This Row],[curvaglucemia]],"")</f>
        <v>Diabetes</v>
      </c>
      <c r="Q1714" t="str">
        <f>IF(seguimiento[[#This Row],[vitaminaDRealizada]]="","",IF(seguimiento[[#This Row],[vitaminaDRealizada]]="No realizado","No realizada","Realizada"))</f>
        <v/>
      </c>
      <c r="R1714" t="str">
        <f>IF(Q1714="Realizada",seguimiento[[#This Row],[vitaminaDRealizada]],"")</f>
        <v/>
      </c>
      <c r="S1714" t="str">
        <f>IF(seguimiento[[#This Row],[ige]]="No realizada","No realizada",IF(seguimiento[[#This Row],[ige]]="","","Realizada"))</f>
        <v>Realizada</v>
      </c>
      <c r="T1714" t="str">
        <f>IF(S1714="Realizada",seguimiento[[#This Row],[ige]],"")</f>
        <v>&lt; 500</v>
      </c>
      <c r="U1714" t="str">
        <f>IF(OR(seguimiento[[#This Row],[actividadfisica]]="Ejercicio regular",seguimiento[[#This Row],[actividadfisica]]="Actividad deportiva"),"Sí","")</f>
        <v/>
      </c>
    </row>
    <row r="1715" spans="1:21" x14ac:dyDescent="0.3">
      <c r="A1715" t="str">
        <f>VLOOKUP(B1715,pacientes_insertados[],2,)</f>
        <v>61e34254ec4ec02e84f5ddeb</v>
      </c>
      <c r="B1715">
        <f>seguimiento[[#This Row],[idpaciente]]</f>
        <v>732</v>
      </c>
      <c r="C1715">
        <f t="shared" si="26"/>
        <v>2013</v>
      </c>
      <c r="D1715" s="1">
        <f>seguimiento[[#This Row],[fecha]]</f>
        <v>41403</v>
      </c>
      <c r="E1715" t="str">
        <f>seguimiento[[#This Row],[institucion]]</f>
        <v>Hospital Victor J Vilela</v>
      </c>
      <c r="F1715" t="str">
        <f>seguimiento[[#This Row],[fallecimiento]]</f>
        <v>No</v>
      </c>
      <c r="I1715" t="str">
        <f>seguimiento[[#This Row],[educacion]]</f>
        <v>Secundaria incompleta</v>
      </c>
      <c r="J1715" t="str">
        <f>seguimiento[[#This Row],[laboral]]</f>
        <v>No trabaja</v>
      </c>
      <c r="K1715" t="str">
        <f>seguimiento[[#This Row],[coberturamedica]]</f>
        <v>Sí</v>
      </c>
      <c r="L1715" t="str">
        <f>seguimiento[[#This Row],[ntratendovenosos]]</f>
        <v>1</v>
      </c>
      <c r="M1715" t="str">
        <f>seguimiento[[#This Row],[Embarazo]]</f>
        <v>No</v>
      </c>
      <c r="N1715" t="str">
        <f>seguimiento[[#This Row],[ncultivosanio]]</f>
        <v>1</v>
      </c>
      <c r="O1715" t="str">
        <f>IF(seguimiento[[#This Row],[curvaglucemia]]="","No realizada","Realizada")</f>
        <v>Realizada</v>
      </c>
      <c r="P1715" t="str">
        <f>IF(O1715="Realizada",seguimiento[[#This Row],[curvaglucemia]],"")</f>
        <v>Diabetes</v>
      </c>
      <c r="Q1715" t="str">
        <f>IF(seguimiento[[#This Row],[vitaminaDRealizada]]="","",IF(seguimiento[[#This Row],[vitaminaDRealizada]]="No realizado","No realizada","Realizada"))</f>
        <v/>
      </c>
      <c r="R1715" t="str">
        <f>IF(Q1715="Realizada",seguimiento[[#This Row],[vitaminaDRealizada]],"")</f>
        <v/>
      </c>
      <c r="S1715" t="str">
        <f>IF(seguimiento[[#This Row],[ige]]="No realizada","No realizada",IF(seguimiento[[#This Row],[ige]]="","","Realizada"))</f>
        <v>Realizada</v>
      </c>
      <c r="T1715" t="str">
        <f>IF(S1715="Realizada",seguimiento[[#This Row],[ige]],"")</f>
        <v>&lt; 500</v>
      </c>
      <c r="U1715" t="str">
        <f>IF(OR(seguimiento[[#This Row],[actividadfisica]]="Ejercicio regular",seguimiento[[#This Row],[actividadfisica]]="Actividad deportiva"),"Sí","")</f>
        <v/>
      </c>
    </row>
    <row r="1716" spans="1:21" x14ac:dyDescent="0.3">
      <c r="A1716" t="str">
        <f>VLOOKUP(B1716,pacientes_insertados[],2,)</f>
        <v>61e34254ec4ec02e84f5ddec</v>
      </c>
      <c r="B1716">
        <f>seguimiento[[#This Row],[idpaciente]]</f>
        <v>734</v>
      </c>
      <c r="C1716">
        <f t="shared" si="26"/>
        <v>2013</v>
      </c>
      <c r="D1716" s="1">
        <f>seguimiento[[#This Row],[fecha]]</f>
        <v>41415</v>
      </c>
      <c r="E1716" t="str">
        <f>seguimiento[[#This Row],[institucion]]</f>
        <v>Hospital "Dr. Antonio A. Cetrángolo"</v>
      </c>
      <c r="F1716" t="str">
        <f>seguimiento[[#This Row],[fallecimiento]]</f>
        <v>No</v>
      </c>
      <c r="I1716" t="str">
        <f>seguimiento[[#This Row],[educacion]]</f>
        <v>Secundaria incompleta</v>
      </c>
      <c r="K1716" t="str">
        <f>seguimiento[[#This Row],[coberturamedica]]</f>
        <v>No</v>
      </c>
      <c r="M1716" t="str">
        <f>seguimiento[[#This Row],[Embarazo]]</f>
        <v>No</v>
      </c>
      <c r="N1716" t="str">
        <f>seguimiento[[#This Row],[ncultivosanio]]</f>
        <v>1</v>
      </c>
      <c r="O1716" t="str">
        <f>IF(seguimiento[[#This Row],[curvaglucemia]]="","No realizada","Realizada")</f>
        <v>No realizada</v>
      </c>
      <c r="P1716" t="str">
        <f>IF(O1716="Realizada",seguimiento[[#This Row],[curvaglucemia]],"")</f>
        <v/>
      </c>
      <c r="Q1716" t="str">
        <f>IF(seguimiento[[#This Row],[vitaminaDRealizada]]="","",IF(seguimiento[[#This Row],[vitaminaDRealizada]]="No realizado","No realizada","Realizada"))</f>
        <v/>
      </c>
      <c r="R1716" t="str">
        <f>IF(Q1716="Realizada",seguimiento[[#This Row],[vitaminaDRealizada]],"")</f>
        <v/>
      </c>
      <c r="S1716" t="str">
        <f>IF(seguimiento[[#This Row],[ige]]="No realizada","No realizada",IF(seguimiento[[#This Row],[ige]]="","","Realizada"))</f>
        <v/>
      </c>
      <c r="T1716" t="str">
        <f>IF(S1716="Realizada",seguimiento[[#This Row],[ige]],"")</f>
        <v/>
      </c>
      <c r="U1716" t="str">
        <f>IF(OR(seguimiento[[#This Row],[actividadfisica]]="Ejercicio regular",seguimiento[[#This Row],[actividadfisica]]="Actividad deportiva"),"Sí","")</f>
        <v/>
      </c>
    </row>
    <row r="1717" spans="1:21" x14ac:dyDescent="0.3">
      <c r="A1717" t="str">
        <f>VLOOKUP(B1717,pacientes_insertados[],2,)</f>
        <v>61e34254ec4ec02e84f5dded</v>
      </c>
      <c r="B1717">
        <f>seguimiento[[#This Row],[idpaciente]]</f>
        <v>735</v>
      </c>
      <c r="C1717">
        <f t="shared" si="26"/>
        <v>2013</v>
      </c>
      <c r="D1717" s="1">
        <f>seguimiento[[#This Row],[fecha]]</f>
        <v>41353</v>
      </c>
      <c r="E1717" t="str">
        <f>seguimiento[[#This Row],[institucion]]</f>
        <v>Hospital "Dr. Antonio A. Cetrángolo"</v>
      </c>
      <c r="F1717" t="str">
        <f>seguimiento[[#This Row],[fallecimiento]]</f>
        <v>No</v>
      </c>
      <c r="K1717" t="str">
        <f>seguimiento[[#This Row],[coberturamedica]]</f>
        <v>Sí</v>
      </c>
      <c r="M1717" t="str">
        <f>seguimiento[[#This Row],[Embarazo]]</f>
        <v>No</v>
      </c>
      <c r="N1717" t="str">
        <f>seguimiento[[#This Row],[ncultivosanio]]</f>
        <v>6</v>
      </c>
      <c r="O1717" t="str">
        <f>IF(seguimiento[[#This Row],[curvaglucemia]]="","No realizada","Realizada")</f>
        <v>No realizada</v>
      </c>
      <c r="P1717" t="str">
        <f>IF(O1717="Realizada",seguimiento[[#This Row],[curvaglucemia]],"")</f>
        <v/>
      </c>
      <c r="Q1717" t="str">
        <f>IF(seguimiento[[#This Row],[vitaminaDRealizada]]="","",IF(seguimiento[[#This Row],[vitaminaDRealizada]]="No realizado","No realizada","Realizada"))</f>
        <v/>
      </c>
      <c r="R1717" t="str">
        <f>IF(Q1717="Realizada",seguimiento[[#This Row],[vitaminaDRealizada]],"")</f>
        <v/>
      </c>
      <c r="S1717" t="str">
        <f>IF(seguimiento[[#This Row],[ige]]="No realizada","No realizada",IF(seguimiento[[#This Row],[ige]]="","","Realizada"))</f>
        <v/>
      </c>
      <c r="T1717" t="str">
        <f>IF(S1717="Realizada",seguimiento[[#This Row],[ige]],"")</f>
        <v/>
      </c>
      <c r="U1717" t="str">
        <f>IF(OR(seguimiento[[#This Row],[actividadfisica]]="Ejercicio regular",seguimiento[[#This Row],[actividadfisica]]="Actividad deportiva"),"Sí","")</f>
        <v/>
      </c>
    </row>
    <row r="1718" spans="1:21" x14ac:dyDescent="0.3">
      <c r="A1718" t="str">
        <f>VLOOKUP(B1718,pacientes_insertados[],2,)</f>
        <v>61e34254ec4ec02e84f5dded</v>
      </c>
      <c r="B1718">
        <f>seguimiento[[#This Row],[idpaciente]]</f>
        <v>735</v>
      </c>
      <c r="C1718">
        <f t="shared" si="26"/>
        <v>2016</v>
      </c>
      <c r="D1718" s="1">
        <f>seguimiento[[#This Row],[fecha]]</f>
        <v>42727</v>
      </c>
      <c r="E1718" t="str">
        <f>seguimiento[[#This Row],[institucion]]</f>
        <v>Hospital "Dr. Antonio A. Cetrángolo"</v>
      </c>
      <c r="F1718" t="str">
        <f>seguimiento[[#This Row],[fallecimiento]]</f>
        <v>No</v>
      </c>
      <c r="K1718" t="str">
        <f>seguimiento[[#This Row],[coberturamedica]]</f>
        <v>Sí</v>
      </c>
      <c r="N1718" t="str">
        <f>seguimiento[[#This Row],[ncultivosanio]]</f>
        <v>4</v>
      </c>
      <c r="O1718" t="str">
        <f>IF(seguimiento[[#This Row],[curvaglucemia]]="","No realizada","Realizada")</f>
        <v>No realizada</v>
      </c>
      <c r="P1718" t="str">
        <f>IF(O1718="Realizada",seguimiento[[#This Row],[curvaglucemia]],"")</f>
        <v/>
      </c>
      <c r="Q1718" t="str">
        <f>IF(seguimiento[[#This Row],[vitaminaDRealizada]]="","",IF(seguimiento[[#This Row],[vitaminaDRealizada]]="No realizado","No realizada","Realizada"))</f>
        <v/>
      </c>
      <c r="R1718" t="str">
        <f>IF(Q1718="Realizada",seguimiento[[#This Row],[vitaminaDRealizada]],"")</f>
        <v/>
      </c>
      <c r="S1718" t="str">
        <f>IF(seguimiento[[#This Row],[ige]]="No realizada","No realizada",IF(seguimiento[[#This Row],[ige]]="","","Realizada"))</f>
        <v/>
      </c>
      <c r="T1718" t="str">
        <f>IF(S1718="Realizada",seguimiento[[#This Row],[ige]],"")</f>
        <v/>
      </c>
      <c r="U1718" t="str">
        <f>IF(OR(seguimiento[[#This Row],[actividadfisica]]="Ejercicio regular",seguimiento[[#This Row],[actividadfisica]]="Actividad deportiva"),"Sí","")</f>
        <v>Sí</v>
      </c>
    </row>
    <row r="1719" spans="1:21" x14ac:dyDescent="0.3">
      <c r="A1719" t="str">
        <f>VLOOKUP(B1719,pacientes_insertados[],2,)</f>
        <v>61e34254ec4ec02e84f5ddee</v>
      </c>
      <c r="B1719">
        <f>seguimiento[[#This Row],[idpaciente]]</f>
        <v>736</v>
      </c>
      <c r="C1719">
        <f t="shared" si="26"/>
        <v>2013</v>
      </c>
      <c r="D1719" s="1">
        <f>seguimiento[[#This Row],[fecha]]</f>
        <v>41414</v>
      </c>
      <c r="E1719" t="str">
        <f>seguimiento[[#This Row],[institucion]]</f>
        <v>Hospital "Dr. Antonio A. Cetrángolo"</v>
      </c>
      <c r="F1719" t="str">
        <f>seguimiento[[#This Row],[fallecimiento]]</f>
        <v>No</v>
      </c>
      <c r="I1719" t="str">
        <f>seguimiento[[#This Row],[educacion]]</f>
        <v>Secundaria incompleta</v>
      </c>
      <c r="K1719" t="str">
        <f>seguimiento[[#This Row],[coberturamedica]]</f>
        <v>Sí</v>
      </c>
      <c r="L1719" t="str">
        <f>seguimiento[[#This Row],[ntratendovenosos]]</f>
        <v>1</v>
      </c>
      <c r="M1719" t="str">
        <f>seguimiento[[#This Row],[Embarazo]]</f>
        <v>No</v>
      </c>
      <c r="O1719" t="str">
        <f>IF(seguimiento[[#This Row],[curvaglucemia]]="","No realizada","Realizada")</f>
        <v>Realizada</v>
      </c>
      <c r="P1719" t="str">
        <f>IF(O1719="Realizada",seguimiento[[#This Row],[curvaglucemia]],"")</f>
        <v>Normal</v>
      </c>
      <c r="Q1719" t="str">
        <f>IF(seguimiento[[#This Row],[vitaminaDRealizada]]="","",IF(seguimiento[[#This Row],[vitaminaDRealizada]]="No realizado","No realizada","Realizada"))</f>
        <v/>
      </c>
      <c r="R1719" t="str">
        <f>IF(Q1719="Realizada",seguimiento[[#This Row],[vitaminaDRealizada]],"")</f>
        <v/>
      </c>
      <c r="S1719" t="str">
        <f>IF(seguimiento[[#This Row],[ige]]="No realizada","No realizada",IF(seguimiento[[#This Row],[ige]]="","","Realizada"))</f>
        <v/>
      </c>
      <c r="T1719" t="str">
        <f>IF(S1719="Realizada",seguimiento[[#This Row],[ige]],"")</f>
        <v/>
      </c>
      <c r="U1719" t="str">
        <f>IF(OR(seguimiento[[#This Row],[actividadfisica]]="Ejercicio regular",seguimiento[[#This Row],[actividadfisica]]="Actividad deportiva"),"Sí","")</f>
        <v/>
      </c>
    </row>
    <row r="1720" spans="1:21" x14ac:dyDescent="0.3">
      <c r="A1720" t="str">
        <f>VLOOKUP(B1720,pacientes_insertados[],2,)</f>
        <v>61e34254ec4ec02e84f5ddef</v>
      </c>
      <c r="B1720">
        <f>seguimiento[[#This Row],[idpaciente]]</f>
        <v>737</v>
      </c>
      <c r="C1720">
        <f t="shared" si="26"/>
        <v>2013</v>
      </c>
      <c r="D1720" s="1">
        <f>seguimiento[[#This Row],[fecha]]</f>
        <v>41406</v>
      </c>
      <c r="E1720" t="str">
        <f>seguimiento[[#This Row],[institucion]]</f>
        <v>Hospital DR Alejandro Posadas</v>
      </c>
      <c r="F1720" t="str">
        <f>seguimiento[[#This Row],[fallecimiento]]</f>
        <v>No</v>
      </c>
      <c r="K1720" t="str">
        <f>seguimiento[[#This Row],[coberturamedica]]</f>
        <v>No</v>
      </c>
      <c r="L1720" t="str">
        <f>seguimiento[[#This Row],[ntratendovenosos]]</f>
        <v>1</v>
      </c>
      <c r="O1720" t="str">
        <f>IF(seguimiento[[#This Row],[curvaglucemia]]="","No realizada","Realizada")</f>
        <v>No realizada</v>
      </c>
      <c r="P1720" t="str">
        <f>IF(O1720="Realizada",seguimiento[[#This Row],[curvaglucemia]],"")</f>
        <v/>
      </c>
      <c r="Q1720" t="str">
        <f>IF(seguimiento[[#This Row],[vitaminaDRealizada]]="","",IF(seguimiento[[#This Row],[vitaminaDRealizada]]="No realizado","No realizada","Realizada"))</f>
        <v/>
      </c>
      <c r="R1720" t="str">
        <f>IF(Q1720="Realizada",seguimiento[[#This Row],[vitaminaDRealizada]],"")</f>
        <v/>
      </c>
      <c r="S1720" t="str">
        <f>IF(seguimiento[[#This Row],[ige]]="No realizada","No realizada",IF(seguimiento[[#This Row],[ige]]="","","Realizada"))</f>
        <v/>
      </c>
      <c r="T1720" t="str">
        <f>IF(S1720="Realizada",seguimiento[[#This Row],[ige]],"")</f>
        <v/>
      </c>
      <c r="U1720" t="str">
        <f>IF(OR(seguimiento[[#This Row],[actividadfisica]]="Ejercicio regular",seguimiento[[#This Row],[actividadfisica]]="Actividad deportiva"),"Sí","")</f>
        <v/>
      </c>
    </row>
    <row r="1721" spans="1:21" x14ac:dyDescent="0.3">
      <c r="A1721" t="str">
        <f>VLOOKUP(B1721,pacientes_insertados[],2,)</f>
        <v>61e34254ec4ec02e84f5ddef</v>
      </c>
      <c r="B1721">
        <f>seguimiento[[#This Row],[idpaciente]]</f>
        <v>737</v>
      </c>
      <c r="C1721">
        <f t="shared" si="26"/>
        <v>2013</v>
      </c>
      <c r="D1721" s="1">
        <f>seguimiento[[#This Row],[fecha]]</f>
        <v>41638</v>
      </c>
      <c r="E1721" t="str">
        <f>seguimiento[[#This Row],[institucion]]</f>
        <v>Hospital DR Alejandro Posadas</v>
      </c>
      <c r="F1721" t="str">
        <f>seguimiento[[#This Row],[fallecimiento]]</f>
        <v>No</v>
      </c>
      <c r="K1721" t="str">
        <f>seguimiento[[#This Row],[coberturamedica]]</f>
        <v>No</v>
      </c>
      <c r="L1721" t="str">
        <f>seguimiento[[#This Row],[ntratendovenosos]]</f>
        <v>2</v>
      </c>
      <c r="N1721" t="str">
        <f>seguimiento[[#This Row],[ncultivosanio]]</f>
        <v>4</v>
      </c>
      <c r="O1721" t="str">
        <f>IF(seguimiento[[#This Row],[curvaglucemia]]="","No realizada","Realizada")</f>
        <v>No realizada</v>
      </c>
      <c r="P1721" t="str">
        <f>IF(O1721="Realizada",seguimiento[[#This Row],[curvaglucemia]],"")</f>
        <v/>
      </c>
      <c r="Q1721" t="str">
        <f>IF(seguimiento[[#This Row],[vitaminaDRealizada]]="","",IF(seguimiento[[#This Row],[vitaminaDRealizada]]="No realizado","No realizada","Realizada"))</f>
        <v/>
      </c>
      <c r="R1721" t="str">
        <f>IF(Q1721="Realizada",seguimiento[[#This Row],[vitaminaDRealizada]],"")</f>
        <v/>
      </c>
      <c r="S1721" t="str">
        <f>IF(seguimiento[[#This Row],[ige]]="No realizada","No realizada",IF(seguimiento[[#This Row],[ige]]="","","Realizada"))</f>
        <v/>
      </c>
      <c r="T1721" t="str">
        <f>IF(S1721="Realizada",seguimiento[[#This Row],[ige]],"")</f>
        <v/>
      </c>
      <c r="U1721" t="str">
        <f>IF(OR(seguimiento[[#This Row],[actividadfisica]]="Ejercicio regular",seguimiento[[#This Row],[actividadfisica]]="Actividad deportiva"),"Sí","")</f>
        <v/>
      </c>
    </row>
    <row r="1722" spans="1:21" x14ac:dyDescent="0.3">
      <c r="A1722" t="str">
        <f>VLOOKUP(B1722,pacientes_insertados[],2,)</f>
        <v>61e34254ec4ec02e84f5ddef</v>
      </c>
      <c r="B1722">
        <f>seguimiento[[#This Row],[idpaciente]]</f>
        <v>737</v>
      </c>
      <c r="C1722">
        <f t="shared" si="26"/>
        <v>2014</v>
      </c>
      <c r="D1722" s="1">
        <f>seguimiento[[#This Row],[fecha]]</f>
        <v>42003</v>
      </c>
      <c r="E1722" t="str">
        <f>seguimiento[[#This Row],[institucion]]</f>
        <v>Hospital DR Alejandro Posadas</v>
      </c>
      <c r="F1722" t="str">
        <f>seguimiento[[#This Row],[fallecimiento]]</f>
        <v>No</v>
      </c>
      <c r="K1722" t="str">
        <f>seguimiento[[#This Row],[coberturamedica]]</f>
        <v>No</v>
      </c>
      <c r="L1722" t="str">
        <f>seguimiento[[#This Row],[ntratendovenosos]]</f>
        <v>2</v>
      </c>
      <c r="N1722" t="str">
        <f>seguimiento[[#This Row],[ncultivosanio]]</f>
        <v>3</v>
      </c>
      <c r="O1722" t="str">
        <f>IF(seguimiento[[#This Row],[curvaglucemia]]="","No realizada","Realizada")</f>
        <v>No realizada</v>
      </c>
      <c r="P1722" t="str">
        <f>IF(O1722="Realizada",seguimiento[[#This Row],[curvaglucemia]],"")</f>
        <v/>
      </c>
      <c r="Q1722" t="str">
        <f>IF(seguimiento[[#This Row],[vitaminaDRealizada]]="","",IF(seguimiento[[#This Row],[vitaminaDRealizada]]="No realizado","No realizada","Realizada"))</f>
        <v/>
      </c>
      <c r="R1722" t="str">
        <f>IF(Q1722="Realizada",seguimiento[[#This Row],[vitaminaDRealizada]],"")</f>
        <v/>
      </c>
      <c r="S1722" t="str">
        <f>IF(seguimiento[[#This Row],[ige]]="No realizada","No realizada",IF(seguimiento[[#This Row],[ige]]="","","Realizada"))</f>
        <v/>
      </c>
      <c r="T1722" t="str">
        <f>IF(S1722="Realizada",seguimiento[[#This Row],[ige]],"")</f>
        <v/>
      </c>
      <c r="U1722" t="str">
        <f>IF(OR(seguimiento[[#This Row],[actividadfisica]]="Ejercicio regular",seguimiento[[#This Row],[actividadfisica]]="Actividad deportiva"),"Sí","")</f>
        <v/>
      </c>
    </row>
    <row r="1723" spans="1:21" x14ac:dyDescent="0.3">
      <c r="A1723" t="str">
        <f>VLOOKUP(B1723,pacientes_insertados[],2,)</f>
        <v>61e34254ec4ec02e84f5ddf0</v>
      </c>
      <c r="B1723">
        <f>seguimiento[[#This Row],[idpaciente]]</f>
        <v>738</v>
      </c>
      <c r="C1723">
        <f t="shared" si="26"/>
        <v>2012</v>
      </c>
      <c r="D1723" s="1">
        <f>seguimiento[[#This Row],[fecha]]</f>
        <v>41240</v>
      </c>
      <c r="E1723" t="str">
        <f>seguimiento[[#This Row],[institucion]]</f>
        <v>Clínica y Maternidad del Sol</v>
      </c>
      <c r="F1723" t="str">
        <f>seguimiento[[#This Row],[fallecimiento]]</f>
        <v>No</v>
      </c>
      <c r="I1723" t="str">
        <f>seguimiento[[#This Row],[educacion]]</f>
        <v>Universitario Incompleto</v>
      </c>
      <c r="J1723" t="str">
        <f>seguimiento[[#This Row],[laboral]]</f>
        <v>No trabaja</v>
      </c>
      <c r="K1723" t="str">
        <f>seguimiento[[#This Row],[coberturamedica]]</f>
        <v>Sí</v>
      </c>
      <c r="M1723" t="str">
        <f>seguimiento[[#This Row],[Embarazo]]</f>
        <v>No</v>
      </c>
      <c r="N1723" t="str">
        <f>seguimiento[[#This Row],[ncultivosanio]]</f>
        <v>2</v>
      </c>
      <c r="O1723" t="str">
        <f>IF(seguimiento[[#This Row],[curvaglucemia]]="","No realizada","Realizada")</f>
        <v>No realizada</v>
      </c>
      <c r="P1723" t="str">
        <f>IF(O1723="Realizada",seguimiento[[#This Row],[curvaglucemia]],"")</f>
        <v/>
      </c>
      <c r="Q1723" t="str">
        <f>IF(seguimiento[[#This Row],[vitaminaDRealizada]]="","",IF(seguimiento[[#This Row],[vitaminaDRealizada]]="No realizado","No realizada","Realizada"))</f>
        <v/>
      </c>
      <c r="R1723" t="str">
        <f>IF(Q1723="Realizada",seguimiento[[#This Row],[vitaminaDRealizada]],"")</f>
        <v/>
      </c>
      <c r="S1723" t="str">
        <f>IF(seguimiento[[#This Row],[ige]]="No realizada","No realizada",IF(seguimiento[[#This Row],[ige]]="","","Realizada"))</f>
        <v/>
      </c>
      <c r="T1723" t="str">
        <f>IF(S1723="Realizada",seguimiento[[#This Row],[ige]],"")</f>
        <v/>
      </c>
      <c r="U1723" t="str">
        <f>IF(OR(seguimiento[[#This Row],[actividadfisica]]="Ejercicio regular",seguimiento[[#This Row],[actividadfisica]]="Actividad deportiva"),"Sí","")</f>
        <v>Sí</v>
      </c>
    </row>
    <row r="1724" spans="1:21" x14ac:dyDescent="0.3">
      <c r="A1724" t="str">
        <f>VLOOKUP(B1724,pacientes_insertados[],2,)</f>
        <v>61e34254ec4ec02e84f5ddf0</v>
      </c>
      <c r="B1724">
        <f>seguimiento[[#This Row],[idpaciente]]</f>
        <v>738</v>
      </c>
      <c r="C1724">
        <f t="shared" si="26"/>
        <v>2013</v>
      </c>
      <c r="D1724" s="1">
        <f>seguimiento[[#This Row],[fecha]]</f>
        <v>41620</v>
      </c>
      <c r="E1724" t="str">
        <f>seguimiento[[#This Row],[institucion]]</f>
        <v>Clínica y Maternidad del Sol</v>
      </c>
      <c r="F1724" t="str">
        <f>seguimiento[[#This Row],[fallecimiento]]</f>
        <v>No</v>
      </c>
      <c r="I1724" t="str">
        <f>seguimiento[[#This Row],[educacion]]</f>
        <v>Universitario Incompleto</v>
      </c>
      <c r="J1724" t="str">
        <f>seguimiento[[#This Row],[laboral]]</f>
        <v>No trabaja</v>
      </c>
      <c r="K1724" t="str">
        <f>seguimiento[[#This Row],[coberturamedica]]</f>
        <v>Sí</v>
      </c>
      <c r="M1724" t="str">
        <f>seguimiento[[#This Row],[Embarazo]]</f>
        <v>No</v>
      </c>
      <c r="N1724" t="str">
        <f>seguimiento[[#This Row],[ncultivosanio]]</f>
        <v>2</v>
      </c>
      <c r="O1724" t="str">
        <f>IF(seguimiento[[#This Row],[curvaglucemia]]="","No realizada","Realizada")</f>
        <v>Realizada</v>
      </c>
      <c r="P1724" t="str">
        <f>IF(O1724="Realizada",seguimiento[[#This Row],[curvaglucemia]],"")</f>
        <v>Normal</v>
      </c>
      <c r="Q1724" t="str">
        <f>IF(seguimiento[[#This Row],[vitaminaDRealizada]]="","",IF(seguimiento[[#This Row],[vitaminaDRealizada]]="No realizado","No realizada","Realizada"))</f>
        <v/>
      </c>
      <c r="R1724" t="str">
        <f>IF(Q1724="Realizada",seguimiento[[#This Row],[vitaminaDRealizada]],"")</f>
        <v/>
      </c>
      <c r="S1724" t="str">
        <f>IF(seguimiento[[#This Row],[ige]]="No realizada","No realizada",IF(seguimiento[[#This Row],[ige]]="","","Realizada"))</f>
        <v>Realizada</v>
      </c>
      <c r="T1724" t="str">
        <f>IF(S1724="Realizada",seguimiento[[#This Row],[ige]],"")</f>
        <v>&lt; 500</v>
      </c>
      <c r="U1724" t="str">
        <f>IF(OR(seguimiento[[#This Row],[actividadfisica]]="Ejercicio regular",seguimiento[[#This Row],[actividadfisica]]="Actividad deportiva"),"Sí","")</f>
        <v>Sí</v>
      </c>
    </row>
    <row r="1725" spans="1:21" x14ac:dyDescent="0.3">
      <c r="A1725" t="str">
        <f>VLOOKUP(B1725,pacientes_insertados[],2,)</f>
        <v>61e34254ec4ec02e84f5ddf0</v>
      </c>
      <c r="B1725">
        <f>seguimiento[[#This Row],[idpaciente]]</f>
        <v>738</v>
      </c>
      <c r="C1725">
        <f t="shared" si="26"/>
        <v>2014</v>
      </c>
      <c r="D1725" s="1">
        <f>seguimiento[[#This Row],[fecha]]</f>
        <v>41970</v>
      </c>
      <c r="E1725" t="str">
        <f>seguimiento[[#This Row],[institucion]]</f>
        <v>Clínica y Maternidad del Sol</v>
      </c>
      <c r="F1725" t="str">
        <f>seguimiento[[#This Row],[fallecimiento]]</f>
        <v>No</v>
      </c>
      <c r="I1725" t="str">
        <f>seguimiento[[#This Row],[educacion]]</f>
        <v>Universitario Incompleto</v>
      </c>
      <c r="K1725" t="str">
        <f>seguimiento[[#This Row],[coberturamedica]]</f>
        <v>Sí</v>
      </c>
      <c r="M1725" t="str">
        <f>seguimiento[[#This Row],[Embarazo]]</f>
        <v>No</v>
      </c>
      <c r="N1725" t="str">
        <f>seguimiento[[#This Row],[ncultivosanio]]</f>
        <v>2</v>
      </c>
      <c r="O1725" t="str">
        <f>IF(seguimiento[[#This Row],[curvaglucemia]]="","No realizada","Realizada")</f>
        <v>Realizada</v>
      </c>
      <c r="P1725" t="str">
        <f>IF(O1725="Realizada",seguimiento[[#This Row],[curvaglucemia]],"")</f>
        <v>Normal</v>
      </c>
      <c r="Q1725" t="str">
        <f>IF(seguimiento[[#This Row],[vitaminaDRealizada]]="","",IF(seguimiento[[#This Row],[vitaminaDRealizada]]="No realizado","No realizada","Realizada"))</f>
        <v/>
      </c>
      <c r="R1725" t="str">
        <f>IF(Q1725="Realizada",seguimiento[[#This Row],[vitaminaDRealizada]],"")</f>
        <v/>
      </c>
      <c r="S1725" t="str">
        <f>IF(seguimiento[[#This Row],[ige]]="No realizada","No realizada",IF(seguimiento[[#This Row],[ige]]="","","Realizada"))</f>
        <v/>
      </c>
      <c r="T1725" t="str">
        <f>IF(S1725="Realizada",seguimiento[[#This Row],[ige]],"")</f>
        <v/>
      </c>
      <c r="U1725" t="str">
        <f>IF(OR(seguimiento[[#This Row],[actividadfisica]]="Ejercicio regular",seguimiento[[#This Row],[actividadfisica]]="Actividad deportiva"),"Sí","")</f>
        <v/>
      </c>
    </row>
    <row r="1726" spans="1:21" x14ac:dyDescent="0.3">
      <c r="A1726" t="str">
        <f>VLOOKUP(B1726,pacientes_insertados[],2,)</f>
        <v>61e34254ec4ec02e84f5ddf1</v>
      </c>
      <c r="B1726">
        <f>seguimiento[[#This Row],[idpaciente]]</f>
        <v>739</v>
      </c>
      <c r="C1726">
        <f t="shared" si="26"/>
        <v>2012</v>
      </c>
      <c r="D1726" s="1">
        <f>seguimiento[[#This Row],[fecha]]</f>
        <v>41178</v>
      </c>
      <c r="E1726" t="str">
        <f>seguimiento[[#This Row],[institucion]]</f>
        <v>Hospital "Dr. Antonio A. Cetrángolo"</v>
      </c>
      <c r="F1726" t="str">
        <f>seguimiento[[#This Row],[fallecimiento]]</f>
        <v>No</v>
      </c>
      <c r="I1726" t="str">
        <f>seguimiento[[#This Row],[educacion]]</f>
        <v>Primaria incompleta</v>
      </c>
      <c r="M1726" t="str">
        <f>seguimiento[[#This Row],[Embarazo]]</f>
        <v>No</v>
      </c>
      <c r="O1726" t="str">
        <f>IF(seguimiento[[#This Row],[curvaglucemia]]="","No realizada","Realizada")</f>
        <v>No realizada</v>
      </c>
      <c r="P1726" t="str">
        <f>IF(O1726="Realizada",seguimiento[[#This Row],[curvaglucemia]],"")</f>
        <v/>
      </c>
      <c r="Q1726" t="str">
        <f>IF(seguimiento[[#This Row],[vitaminaDRealizada]]="","",IF(seguimiento[[#This Row],[vitaminaDRealizada]]="No realizado","No realizada","Realizada"))</f>
        <v/>
      </c>
      <c r="R1726" t="str">
        <f>IF(Q1726="Realizada",seguimiento[[#This Row],[vitaminaDRealizada]],"")</f>
        <v/>
      </c>
      <c r="S1726" t="str">
        <f>IF(seguimiento[[#This Row],[ige]]="No realizada","No realizada",IF(seguimiento[[#This Row],[ige]]="","","Realizada"))</f>
        <v/>
      </c>
      <c r="T1726" t="str">
        <f>IF(S1726="Realizada",seguimiento[[#This Row],[ige]],"")</f>
        <v/>
      </c>
      <c r="U1726" t="str">
        <f>IF(OR(seguimiento[[#This Row],[actividadfisica]]="Ejercicio regular",seguimiento[[#This Row],[actividadfisica]]="Actividad deportiva"),"Sí","")</f>
        <v>Sí</v>
      </c>
    </row>
    <row r="1727" spans="1:21" x14ac:dyDescent="0.3">
      <c r="A1727" t="str">
        <f>VLOOKUP(B1727,pacientes_insertados[],2,)</f>
        <v>61e34254ec4ec02e84f5ddf2</v>
      </c>
      <c r="B1727">
        <f>seguimiento[[#This Row],[idpaciente]]</f>
        <v>740</v>
      </c>
      <c r="C1727">
        <f t="shared" si="26"/>
        <v>2015</v>
      </c>
      <c r="D1727" s="1">
        <f>seguimiento[[#This Row],[fecha]]</f>
        <v>42009</v>
      </c>
      <c r="E1727" t="str">
        <f>seguimiento[[#This Row],[institucion]]</f>
        <v>hospital del Niño Jesús</v>
      </c>
      <c r="F1727" t="str">
        <f>seguimiento[[#This Row],[fallecimiento]]</f>
        <v>No</v>
      </c>
      <c r="I1727" t="str">
        <f>seguimiento[[#This Row],[educacion]]</f>
        <v>Primaria incompleta</v>
      </c>
      <c r="K1727" t="str">
        <f>seguimiento[[#This Row],[coberturamedica]]</f>
        <v>Sí</v>
      </c>
      <c r="M1727" t="str">
        <f>seguimiento[[#This Row],[Embarazo]]</f>
        <v>No</v>
      </c>
      <c r="N1727" t="str">
        <f>seguimiento[[#This Row],[ncultivosanio]]</f>
        <v>6</v>
      </c>
      <c r="O1727" t="str">
        <f>IF(seguimiento[[#This Row],[curvaglucemia]]="","No realizada","Realizada")</f>
        <v>Realizada</v>
      </c>
      <c r="P1727" t="str">
        <f>IF(O1727="Realizada",seguimiento[[#This Row],[curvaglucemia]],"")</f>
        <v>Normal</v>
      </c>
      <c r="Q1727" t="str">
        <f>IF(seguimiento[[#This Row],[vitaminaDRealizada]]="","",IF(seguimiento[[#This Row],[vitaminaDRealizada]]="No realizado","No realizada","Realizada"))</f>
        <v/>
      </c>
      <c r="R1727" t="str">
        <f>IF(Q1727="Realizada",seguimiento[[#This Row],[vitaminaDRealizada]],"")</f>
        <v/>
      </c>
      <c r="S1727" t="str">
        <f>IF(seguimiento[[#This Row],[ige]]="No realizada","No realizada",IF(seguimiento[[#This Row],[ige]]="","","Realizada"))</f>
        <v>Realizada</v>
      </c>
      <c r="T1727" t="str">
        <f>IF(S1727="Realizada",seguimiento[[#This Row],[ige]],"")</f>
        <v>&lt; 500</v>
      </c>
      <c r="U1727" t="str">
        <f>IF(OR(seguimiento[[#This Row],[actividadfisica]]="Ejercicio regular",seguimiento[[#This Row],[actividadfisica]]="Actividad deportiva"),"Sí","")</f>
        <v>Sí</v>
      </c>
    </row>
    <row r="1728" spans="1:21" x14ac:dyDescent="0.3">
      <c r="A1728" t="str">
        <f>VLOOKUP(B1728,pacientes_insertados[],2,)</f>
        <v>61e34254ec4ec02e84f5ddf3</v>
      </c>
      <c r="B1728">
        <f>seguimiento[[#This Row],[idpaciente]]</f>
        <v>741</v>
      </c>
      <c r="C1728">
        <f t="shared" si="26"/>
        <v>2015</v>
      </c>
      <c r="D1728" s="1">
        <f>seguimiento[[#This Row],[fecha]]</f>
        <v>42009</v>
      </c>
      <c r="E1728" t="str">
        <f>seguimiento[[#This Row],[institucion]]</f>
        <v>hospital del Niño Jesús</v>
      </c>
      <c r="F1728" t="str">
        <f>seguimiento[[#This Row],[fallecimiento]]</f>
        <v>No</v>
      </c>
      <c r="I1728" t="str">
        <f>seguimiento[[#This Row],[educacion]]</f>
        <v>Secundaria completa</v>
      </c>
      <c r="J1728" t="str">
        <f>seguimiento[[#This Row],[laboral]]</f>
        <v>No trabaja</v>
      </c>
      <c r="K1728" t="str">
        <f>seguimiento[[#This Row],[coberturamedica]]</f>
        <v>Sí</v>
      </c>
      <c r="M1728" t="str">
        <f>seguimiento[[#This Row],[Embarazo]]</f>
        <v>No</v>
      </c>
      <c r="N1728" t="str">
        <f>seguimiento[[#This Row],[ncultivosanio]]</f>
        <v>4</v>
      </c>
      <c r="O1728" t="str">
        <f>IF(seguimiento[[#This Row],[curvaglucemia]]="","No realizada","Realizada")</f>
        <v>Realizada</v>
      </c>
      <c r="P1728" t="str">
        <f>IF(O1728="Realizada",seguimiento[[#This Row],[curvaglucemia]],"")</f>
        <v>Diabetes</v>
      </c>
      <c r="Q1728" t="str">
        <f>IF(seguimiento[[#This Row],[vitaminaDRealizada]]="","",IF(seguimiento[[#This Row],[vitaminaDRealizada]]="No realizado","No realizada","Realizada"))</f>
        <v/>
      </c>
      <c r="R1728" t="str">
        <f>IF(Q1728="Realizada",seguimiento[[#This Row],[vitaminaDRealizada]],"")</f>
        <v/>
      </c>
      <c r="S1728" t="str">
        <f>IF(seguimiento[[#This Row],[ige]]="No realizada","No realizada",IF(seguimiento[[#This Row],[ige]]="","","Realizada"))</f>
        <v>Realizada</v>
      </c>
      <c r="T1728" t="str">
        <f>IF(S1728="Realizada",seguimiento[[#This Row],[ige]],"")</f>
        <v>&lt; 500</v>
      </c>
      <c r="U1728" t="str">
        <f>IF(OR(seguimiento[[#This Row],[actividadfisica]]="Ejercicio regular",seguimiento[[#This Row],[actividadfisica]]="Actividad deportiva"),"Sí","")</f>
        <v>Sí</v>
      </c>
    </row>
    <row r="1729" spans="1:21" x14ac:dyDescent="0.3">
      <c r="A1729" t="str">
        <f>VLOOKUP(B1729,pacientes_insertados[],2,)</f>
        <v>61e34256ec4ec02e84f5dfd4</v>
      </c>
      <c r="B1729">
        <f>seguimiento[[#This Row],[idpaciente]]</f>
        <v>742</v>
      </c>
      <c r="C1729">
        <f t="shared" si="26"/>
        <v>2015</v>
      </c>
      <c r="D1729" s="1">
        <f>seguimiento[[#This Row],[fecha]]</f>
        <v>42016</v>
      </c>
      <c r="E1729" t="str">
        <f>seguimiento[[#This Row],[institucion]]</f>
        <v>hospital del Niño Jesús</v>
      </c>
      <c r="F1729" t="str">
        <f>seguimiento[[#This Row],[fallecimiento]]</f>
        <v>No</v>
      </c>
      <c r="I1729" t="str">
        <f>seguimiento[[#This Row],[educacion]]</f>
        <v>Secundaria completa</v>
      </c>
      <c r="J1729" t="str">
        <f>seguimiento[[#This Row],[laboral]]</f>
        <v>No trabaja</v>
      </c>
      <c r="K1729" t="str">
        <f>seguimiento[[#This Row],[coberturamedica]]</f>
        <v>Sí</v>
      </c>
      <c r="L1729" t="str">
        <f>seguimiento[[#This Row],[ntratendovenosos]]</f>
        <v>3</v>
      </c>
      <c r="M1729" t="str">
        <f>seguimiento[[#This Row],[Embarazo]]</f>
        <v>No</v>
      </c>
      <c r="N1729" t="str">
        <f>seguimiento[[#This Row],[ncultivosanio]]</f>
        <v>6</v>
      </c>
      <c r="O1729" t="str">
        <f>IF(seguimiento[[#This Row],[curvaglucemia]]="","No realizada","Realizada")</f>
        <v>Realizada</v>
      </c>
      <c r="P1729" t="str">
        <f>IF(O1729="Realizada",seguimiento[[#This Row],[curvaglucemia]],"")</f>
        <v>Diabetes</v>
      </c>
      <c r="Q1729" t="str">
        <f>IF(seguimiento[[#This Row],[vitaminaDRealizada]]="","",IF(seguimiento[[#This Row],[vitaminaDRealizada]]="No realizado","No realizada","Realizada"))</f>
        <v/>
      </c>
      <c r="R1729" t="str">
        <f>IF(Q1729="Realizada",seguimiento[[#This Row],[vitaminaDRealizada]],"")</f>
        <v/>
      </c>
      <c r="S1729" t="str">
        <f>IF(seguimiento[[#This Row],[ige]]="No realizada","No realizada",IF(seguimiento[[#This Row],[ige]]="","","Realizada"))</f>
        <v>Realizada</v>
      </c>
      <c r="T1729" t="str">
        <f>IF(S1729="Realizada",seguimiento[[#This Row],[ige]],"")</f>
        <v>&lt; 500</v>
      </c>
      <c r="U1729" t="str">
        <f>IF(OR(seguimiento[[#This Row],[actividadfisica]]="Ejercicio regular",seguimiento[[#This Row],[actividadfisica]]="Actividad deportiva"),"Sí","")</f>
        <v/>
      </c>
    </row>
    <row r="1730" spans="1:21" x14ac:dyDescent="0.3">
      <c r="A1730" t="str">
        <f>VLOOKUP(B1730,pacientes_insertados[],2,)</f>
        <v>61e34256ec4ec02e84f5dfd4</v>
      </c>
      <c r="B1730">
        <f>seguimiento[[#This Row],[idpaciente]]</f>
        <v>742</v>
      </c>
      <c r="C1730">
        <f t="shared" si="26"/>
        <v>2015</v>
      </c>
      <c r="D1730" s="1">
        <f>seguimiento[[#This Row],[fecha]]</f>
        <v>42016</v>
      </c>
      <c r="E1730" t="str">
        <f>seguimiento[[#This Row],[institucion]]</f>
        <v>hospital del Niño Jesús</v>
      </c>
      <c r="F1730" t="str">
        <f>seguimiento[[#This Row],[fallecimiento]]</f>
        <v>No</v>
      </c>
      <c r="O1730" t="str">
        <f>IF(seguimiento[[#This Row],[curvaglucemia]]="","No realizada","Realizada")</f>
        <v>Realizada</v>
      </c>
      <c r="P1730" t="str">
        <f>IF(O1730="Realizada",seguimiento[[#This Row],[curvaglucemia]],"")</f>
        <v>Diabetes</v>
      </c>
      <c r="Q1730" t="str">
        <f>IF(seguimiento[[#This Row],[vitaminaDRealizada]]="","",IF(seguimiento[[#This Row],[vitaminaDRealizada]]="No realizado","No realizada","Realizada"))</f>
        <v/>
      </c>
      <c r="R1730" t="str">
        <f>IF(Q1730="Realizada",seguimiento[[#This Row],[vitaminaDRealizada]],"")</f>
        <v/>
      </c>
      <c r="S1730" t="str">
        <f>IF(seguimiento[[#This Row],[ige]]="No realizada","No realizada",IF(seguimiento[[#This Row],[ige]]="","","Realizada"))</f>
        <v>Realizada</v>
      </c>
      <c r="T1730" t="str">
        <f>IF(S1730="Realizada",seguimiento[[#This Row],[ige]],"")</f>
        <v>&lt; 500</v>
      </c>
      <c r="U1730" t="str">
        <f>IF(OR(seguimiento[[#This Row],[actividadfisica]]="Ejercicio regular",seguimiento[[#This Row],[actividadfisica]]="Actividad deportiva"),"Sí","")</f>
        <v/>
      </c>
    </row>
    <row r="1731" spans="1:21" x14ac:dyDescent="0.3">
      <c r="A1731" t="str">
        <f>VLOOKUP(B1731,pacientes_insertados[],2,)</f>
        <v>61e34256ec4ec02e84f5dfd4</v>
      </c>
      <c r="B1731">
        <f>seguimiento[[#This Row],[idpaciente]]</f>
        <v>742</v>
      </c>
      <c r="C1731">
        <f t="shared" ref="C1731:C1794" si="27">YEAR(D1731)</f>
        <v>2015</v>
      </c>
      <c r="D1731" s="1">
        <f>seguimiento[[#This Row],[fecha]]</f>
        <v>42040</v>
      </c>
      <c r="E1731" t="str">
        <f>seguimiento[[#This Row],[institucion]]</f>
        <v>hospital del Niño Jesús</v>
      </c>
      <c r="F1731" t="str">
        <f>seguimiento[[#This Row],[fallecimiento]]</f>
        <v>Si</v>
      </c>
      <c r="G1731" t="str">
        <f>seguimiento[[#This Row],[fecha_fallec]]</f>
        <v>2015-05-09</v>
      </c>
      <c r="H1731" t="str">
        <f>seguimiento[[#This Row],[NombreCausaFallecimiento]]</f>
        <v>Gastrointestinales o nutricionales</v>
      </c>
      <c r="O1731" t="str">
        <f>IF(seguimiento[[#This Row],[curvaglucemia]]="","No realizada","Realizada")</f>
        <v>No realizada</v>
      </c>
      <c r="P1731" t="str">
        <f>IF(O1731="Realizada",seguimiento[[#This Row],[curvaglucemia]],"")</f>
        <v/>
      </c>
      <c r="Q1731" t="str">
        <f>IF(seguimiento[[#This Row],[vitaminaDRealizada]]="","",IF(seguimiento[[#This Row],[vitaminaDRealizada]]="No realizado","No realizada","Realizada"))</f>
        <v/>
      </c>
      <c r="R1731" t="str">
        <f>IF(Q1731="Realizada",seguimiento[[#This Row],[vitaminaDRealizada]],"")</f>
        <v/>
      </c>
      <c r="S1731" t="str">
        <f>IF(seguimiento[[#This Row],[ige]]="No realizada","No realizada",IF(seguimiento[[#This Row],[ige]]="","","Realizada"))</f>
        <v/>
      </c>
      <c r="T1731" t="str">
        <f>IF(S1731="Realizada",seguimiento[[#This Row],[ige]],"")</f>
        <v/>
      </c>
      <c r="U1731" t="str">
        <f>IF(OR(seguimiento[[#This Row],[actividadfisica]]="Ejercicio regular",seguimiento[[#This Row],[actividadfisica]]="Actividad deportiva"),"Sí","")</f>
        <v/>
      </c>
    </row>
    <row r="1732" spans="1:21" x14ac:dyDescent="0.3">
      <c r="A1732" t="str">
        <f>VLOOKUP(B1732,pacientes_insertados[],2,)</f>
        <v>61e34254ec4ec02e84f5ddf4</v>
      </c>
      <c r="B1732">
        <f>seguimiento[[#This Row],[idpaciente]]</f>
        <v>743</v>
      </c>
      <c r="C1732">
        <f t="shared" si="27"/>
        <v>2015</v>
      </c>
      <c r="D1732" s="1">
        <f>seguimiento[[#This Row],[fecha]]</f>
        <v>42012</v>
      </c>
      <c r="E1732" t="str">
        <f>seguimiento[[#This Row],[institucion]]</f>
        <v>hospital del Niño Jesús</v>
      </c>
      <c r="F1732" t="str">
        <f>seguimiento[[#This Row],[fallecimiento]]</f>
        <v>No</v>
      </c>
      <c r="I1732" t="str">
        <f>seguimiento[[#This Row],[educacion]]</f>
        <v>Secundaria incompleta</v>
      </c>
      <c r="K1732" t="str">
        <f>seguimiento[[#This Row],[coberturamedica]]</f>
        <v>Sí</v>
      </c>
      <c r="L1732" t="str">
        <f>seguimiento[[#This Row],[ntratendovenosos]]</f>
        <v>6</v>
      </c>
      <c r="M1732" t="str">
        <f>seguimiento[[#This Row],[Embarazo]]</f>
        <v>No</v>
      </c>
      <c r="N1732" t="str">
        <f>seguimiento[[#This Row],[ncultivosanio]]</f>
        <v>6</v>
      </c>
      <c r="O1732" t="str">
        <f>IF(seguimiento[[#This Row],[curvaglucemia]]="","No realizada","Realizada")</f>
        <v>Realizada</v>
      </c>
      <c r="P1732" t="str">
        <f>IF(O1732="Realizada",seguimiento[[#This Row],[curvaglucemia]],"")</f>
        <v>Normal</v>
      </c>
      <c r="Q1732" t="str">
        <f>IF(seguimiento[[#This Row],[vitaminaDRealizada]]="","",IF(seguimiento[[#This Row],[vitaminaDRealizada]]="No realizado","No realizada","Realizada"))</f>
        <v/>
      </c>
      <c r="R1732" t="str">
        <f>IF(Q1732="Realizada",seguimiento[[#This Row],[vitaminaDRealizada]],"")</f>
        <v/>
      </c>
      <c r="S1732" t="str">
        <f>IF(seguimiento[[#This Row],[ige]]="No realizada","No realizada",IF(seguimiento[[#This Row],[ige]]="","","Realizada"))</f>
        <v>Realizada</v>
      </c>
      <c r="T1732" t="str">
        <f>IF(S1732="Realizada",seguimiento[[#This Row],[ige]],"")</f>
        <v>&lt; 500</v>
      </c>
      <c r="U1732" t="str">
        <f>IF(OR(seguimiento[[#This Row],[actividadfisica]]="Ejercicio regular",seguimiento[[#This Row],[actividadfisica]]="Actividad deportiva"),"Sí","")</f>
        <v>Sí</v>
      </c>
    </row>
    <row r="1733" spans="1:21" x14ac:dyDescent="0.3">
      <c r="A1733" t="str">
        <f>VLOOKUP(B1733,pacientes_insertados[],2,)</f>
        <v>61e34254ec4ec02e84f5ddf4</v>
      </c>
      <c r="B1733">
        <f>seguimiento[[#This Row],[idpaciente]]</f>
        <v>743</v>
      </c>
      <c r="C1733">
        <f t="shared" si="27"/>
        <v>2018</v>
      </c>
      <c r="D1733" s="1">
        <f>seguimiento[[#This Row],[fecha]]</f>
        <v>43107</v>
      </c>
      <c r="E1733" t="str">
        <f>seguimiento[[#This Row],[institucion]]</f>
        <v>hospital del Niño Jesús</v>
      </c>
      <c r="F1733" t="str">
        <f>seguimiento[[#This Row],[fallecimiento]]</f>
        <v>No</v>
      </c>
      <c r="J1733" t="str">
        <f>seguimiento[[#This Row],[laboral]]</f>
        <v>No trabaja</v>
      </c>
      <c r="K1733" t="str">
        <f>seguimiento[[#This Row],[coberturamedica]]</f>
        <v>Sí</v>
      </c>
      <c r="O1733" t="str">
        <f>IF(seguimiento[[#This Row],[curvaglucemia]]="","No realizada","Realizada")</f>
        <v>No realizada</v>
      </c>
      <c r="P1733" t="str">
        <f>IF(O1733="Realizada",seguimiento[[#This Row],[curvaglucemia]],"")</f>
        <v/>
      </c>
      <c r="Q1733" t="str">
        <f>IF(seguimiento[[#This Row],[vitaminaDRealizada]]="","",IF(seguimiento[[#This Row],[vitaminaDRealizada]]="No realizado","No realizada","Realizada"))</f>
        <v/>
      </c>
      <c r="R1733" t="str">
        <f>IF(Q1733="Realizada",seguimiento[[#This Row],[vitaminaDRealizada]],"")</f>
        <v/>
      </c>
      <c r="S1733" t="str">
        <f>IF(seguimiento[[#This Row],[ige]]="No realizada","No realizada",IF(seguimiento[[#This Row],[ige]]="","","Realizada"))</f>
        <v/>
      </c>
      <c r="T1733" t="str">
        <f>IF(S1733="Realizada",seguimiento[[#This Row],[ige]],"")</f>
        <v/>
      </c>
      <c r="U1733" t="str">
        <f>IF(OR(seguimiento[[#This Row],[actividadfisica]]="Ejercicio regular",seguimiento[[#This Row],[actividadfisica]]="Actividad deportiva"),"Sí","")</f>
        <v>Sí</v>
      </c>
    </row>
    <row r="1734" spans="1:21" x14ac:dyDescent="0.3">
      <c r="A1734" t="str">
        <f>VLOOKUP(B1734,pacientes_insertados[],2,)</f>
        <v>61e34254ec4ec02e84f5ddf5</v>
      </c>
      <c r="B1734">
        <f>seguimiento[[#This Row],[idpaciente]]</f>
        <v>744</v>
      </c>
      <c r="C1734">
        <f t="shared" si="27"/>
        <v>2013</v>
      </c>
      <c r="D1734" s="1">
        <f>seguimiento[[#This Row],[fecha]]</f>
        <v>41415</v>
      </c>
      <c r="E1734" t="str">
        <f>seguimiento[[#This Row],[institucion]]</f>
        <v>Hospital de Niños Ricardo Gutiérrez</v>
      </c>
      <c r="F1734" t="str">
        <f>seguimiento[[#This Row],[fallecimiento]]</f>
        <v>No</v>
      </c>
      <c r="K1734" t="str">
        <f>seguimiento[[#This Row],[coberturamedica]]</f>
        <v>Sí</v>
      </c>
      <c r="L1734" t="str">
        <f>seguimiento[[#This Row],[ntratendovenosos]]</f>
        <v>2</v>
      </c>
      <c r="M1734" t="str">
        <f>seguimiento[[#This Row],[Embarazo]]</f>
        <v>No</v>
      </c>
      <c r="N1734" t="str">
        <f>seguimiento[[#This Row],[ncultivosanio]]</f>
        <v>5</v>
      </c>
      <c r="O1734" t="str">
        <f>IF(seguimiento[[#This Row],[curvaglucemia]]="","No realizada","Realizada")</f>
        <v>No realizada</v>
      </c>
      <c r="P1734" t="str">
        <f>IF(O1734="Realizada",seguimiento[[#This Row],[curvaglucemia]],"")</f>
        <v/>
      </c>
      <c r="Q1734" t="str">
        <f>IF(seguimiento[[#This Row],[vitaminaDRealizada]]="","",IF(seguimiento[[#This Row],[vitaminaDRealizada]]="No realizado","No realizada","Realizada"))</f>
        <v/>
      </c>
      <c r="R1734" t="str">
        <f>IF(Q1734="Realizada",seguimiento[[#This Row],[vitaminaDRealizada]],"")</f>
        <v/>
      </c>
      <c r="S1734" t="str">
        <f>IF(seguimiento[[#This Row],[ige]]="No realizada","No realizada",IF(seguimiento[[#This Row],[ige]]="","","Realizada"))</f>
        <v/>
      </c>
      <c r="T1734" t="str">
        <f>IF(S1734="Realizada",seguimiento[[#This Row],[ige]],"")</f>
        <v/>
      </c>
      <c r="U1734" t="str">
        <f>IF(OR(seguimiento[[#This Row],[actividadfisica]]="Ejercicio regular",seguimiento[[#This Row],[actividadfisica]]="Actividad deportiva"),"Sí","")</f>
        <v>Sí</v>
      </c>
    </row>
    <row r="1735" spans="1:21" x14ac:dyDescent="0.3">
      <c r="A1735" t="str">
        <f>VLOOKUP(B1735,pacientes_insertados[],2,)</f>
        <v>61e34254ec4ec02e84f5ddf6</v>
      </c>
      <c r="B1735">
        <f>seguimiento[[#This Row],[idpaciente]]</f>
        <v>745</v>
      </c>
      <c r="C1735">
        <f t="shared" si="27"/>
        <v>2012</v>
      </c>
      <c r="D1735" s="1">
        <f>seguimiento[[#This Row],[fecha]]</f>
        <v>40984</v>
      </c>
      <c r="E1735" t="str">
        <f>seguimiento[[#This Row],[institucion]]</f>
        <v>Hospital de Niños Ricardo Gutiérrez</v>
      </c>
      <c r="F1735" t="str">
        <f>seguimiento[[#This Row],[fallecimiento]]</f>
        <v>No</v>
      </c>
      <c r="K1735" t="str">
        <f>seguimiento[[#This Row],[coberturamedica]]</f>
        <v>Sí</v>
      </c>
      <c r="M1735" t="str">
        <f>seguimiento[[#This Row],[Embarazo]]</f>
        <v>No</v>
      </c>
      <c r="N1735" t="str">
        <f>seguimiento[[#This Row],[ncultivosanio]]</f>
        <v>5</v>
      </c>
      <c r="O1735" t="str">
        <f>IF(seguimiento[[#This Row],[curvaglucemia]]="","No realizada","Realizada")</f>
        <v>No realizada</v>
      </c>
      <c r="P1735" t="str">
        <f>IF(O1735="Realizada",seguimiento[[#This Row],[curvaglucemia]],"")</f>
        <v/>
      </c>
      <c r="Q1735" t="str">
        <f>IF(seguimiento[[#This Row],[vitaminaDRealizada]]="","",IF(seguimiento[[#This Row],[vitaminaDRealizada]]="No realizado","No realizada","Realizada"))</f>
        <v/>
      </c>
      <c r="R1735" t="str">
        <f>IF(Q1735="Realizada",seguimiento[[#This Row],[vitaminaDRealizada]],"")</f>
        <v/>
      </c>
      <c r="S1735" t="str">
        <f>IF(seguimiento[[#This Row],[ige]]="No realizada","No realizada",IF(seguimiento[[#This Row],[ige]]="","","Realizada"))</f>
        <v/>
      </c>
      <c r="T1735" t="str">
        <f>IF(S1735="Realizada",seguimiento[[#This Row],[ige]],"")</f>
        <v/>
      </c>
      <c r="U1735" t="str">
        <f>IF(OR(seguimiento[[#This Row],[actividadfisica]]="Ejercicio regular",seguimiento[[#This Row],[actividadfisica]]="Actividad deportiva"),"Sí","")</f>
        <v>Sí</v>
      </c>
    </row>
    <row r="1736" spans="1:21" x14ac:dyDescent="0.3">
      <c r="A1736" t="str">
        <f>VLOOKUP(B1736,pacientes_insertados[],2,)</f>
        <v>61e34254ec4ec02e84f5ddf6</v>
      </c>
      <c r="B1736">
        <f>seguimiento[[#This Row],[idpaciente]]</f>
        <v>745</v>
      </c>
      <c r="C1736">
        <f t="shared" si="27"/>
        <v>2013</v>
      </c>
      <c r="D1736" s="1">
        <f>seguimiento[[#This Row],[fecha]]</f>
        <v>41604</v>
      </c>
      <c r="E1736" t="str">
        <f>seguimiento[[#This Row],[institucion]]</f>
        <v>Hospital de Niños Ricardo Gutiérrez</v>
      </c>
      <c r="F1736" t="str">
        <f>seguimiento[[#This Row],[fallecimiento]]</f>
        <v>No</v>
      </c>
      <c r="O1736" t="str">
        <f>IF(seguimiento[[#This Row],[curvaglucemia]]="","No realizada","Realizada")</f>
        <v>No realizada</v>
      </c>
      <c r="P1736" t="str">
        <f>IF(O1736="Realizada",seguimiento[[#This Row],[curvaglucemia]],"")</f>
        <v/>
      </c>
      <c r="Q1736" t="str">
        <f>IF(seguimiento[[#This Row],[vitaminaDRealizada]]="","",IF(seguimiento[[#This Row],[vitaminaDRealizada]]="No realizado","No realizada","Realizada"))</f>
        <v/>
      </c>
      <c r="R1736" t="str">
        <f>IF(Q1736="Realizada",seguimiento[[#This Row],[vitaminaDRealizada]],"")</f>
        <v/>
      </c>
      <c r="S1736" t="str">
        <f>IF(seguimiento[[#This Row],[ige]]="No realizada","No realizada",IF(seguimiento[[#This Row],[ige]]="","","Realizada"))</f>
        <v/>
      </c>
      <c r="T1736" t="str">
        <f>IF(S1736="Realizada",seguimiento[[#This Row],[ige]],"")</f>
        <v/>
      </c>
      <c r="U1736" t="str">
        <f>IF(OR(seguimiento[[#This Row],[actividadfisica]]="Ejercicio regular",seguimiento[[#This Row],[actividadfisica]]="Actividad deportiva"),"Sí","")</f>
        <v/>
      </c>
    </row>
    <row r="1737" spans="1:21" x14ac:dyDescent="0.3">
      <c r="A1737" t="str">
        <f>VLOOKUP(B1737,pacientes_insertados[],2,)</f>
        <v>61e34254ec4ec02e84f5ddf6</v>
      </c>
      <c r="B1737">
        <f>seguimiento[[#This Row],[idpaciente]]</f>
        <v>745</v>
      </c>
      <c r="C1737">
        <f t="shared" si="27"/>
        <v>2014</v>
      </c>
      <c r="D1737" s="1">
        <f>seguimiento[[#This Row],[fecha]]</f>
        <v>41856</v>
      </c>
      <c r="E1737" t="str">
        <f>seguimiento[[#This Row],[institucion]]</f>
        <v>Hospital de Niños Ricardo Gutiérrez</v>
      </c>
      <c r="F1737" t="str">
        <f>seguimiento[[#This Row],[fallecimiento]]</f>
        <v>No</v>
      </c>
      <c r="O1737" t="str">
        <f>IF(seguimiento[[#This Row],[curvaglucemia]]="","No realizada","Realizada")</f>
        <v>No realizada</v>
      </c>
      <c r="P1737" t="str">
        <f>IF(O1737="Realizada",seguimiento[[#This Row],[curvaglucemia]],"")</f>
        <v/>
      </c>
      <c r="Q1737" t="str">
        <f>IF(seguimiento[[#This Row],[vitaminaDRealizada]]="","",IF(seguimiento[[#This Row],[vitaminaDRealizada]]="No realizado","No realizada","Realizada"))</f>
        <v/>
      </c>
      <c r="R1737" t="str">
        <f>IF(Q1737="Realizada",seguimiento[[#This Row],[vitaminaDRealizada]],"")</f>
        <v/>
      </c>
      <c r="S1737" t="str">
        <f>IF(seguimiento[[#This Row],[ige]]="No realizada","No realizada",IF(seguimiento[[#This Row],[ige]]="","","Realizada"))</f>
        <v/>
      </c>
      <c r="T1737" t="str">
        <f>IF(S1737="Realizada",seguimiento[[#This Row],[ige]],"")</f>
        <v/>
      </c>
      <c r="U1737" t="str">
        <f>IF(OR(seguimiento[[#This Row],[actividadfisica]]="Ejercicio regular",seguimiento[[#This Row],[actividadfisica]]="Actividad deportiva"),"Sí","")</f>
        <v/>
      </c>
    </row>
    <row r="1738" spans="1:21" x14ac:dyDescent="0.3">
      <c r="A1738" t="str">
        <f>VLOOKUP(B1738,pacientes_insertados[],2,)</f>
        <v>61e34254ec4ec02e84f5ddf6</v>
      </c>
      <c r="B1738">
        <f>seguimiento[[#This Row],[idpaciente]]</f>
        <v>745</v>
      </c>
      <c r="C1738">
        <f t="shared" si="27"/>
        <v>2015</v>
      </c>
      <c r="D1738" s="1">
        <f>seguimiento[[#This Row],[fecha]]</f>
        <v>42308</v>
      </c>
      <c r="E1738" t="str">
        <f>seguimiento[[#This Row],[institucion]]</f>
        <v>Hospital de Niños Ricardo Gutiérrez</v>
      </c>
      <c r="F1738" t="str">
        <f>seguimiento[[#This Row],[fallecimiento]]</f>
        <v>No</v>
      </c>
      <c r="O1738" t="str">
        <f>IF(seguimiento[[#This Row],[curvaglucemia]]="","No realizada","Realizada")</f>
        <v>No realizada</v>
      </c>
      <c r="P1738" t="str">
        <f>IF(O1738="Realizada",seguimiento[[#This Row],[curvaglucemia]],"")</f>
        <v/>
      </c>
      <c r="Q1738" t="str">
        <f>IF(seguimiento[[#This Row],[vitaminaDRealizada]]="","",IF(seguimiento[[#This Row],[vitaminaDRealizada]]="No realizado","No realizada","Realizada"))</f>
        <v/>
      </c>
      <c r="R1738" t="str">
        <f>IF(Q1738="Realizada",seguimiento[[#This Row],[vitaminaDRealizada]],"")</f>
        <v/>
      </c>
      <c r="S1738" t="str">
        <f>IF(seguimiento[[#This Row],[ige]]="No realizada","No realizada",IF(seguimiento[[#This Row],[ige]]="","","Realizada"))</f>
        <v/>
      </c>
      <c r="T1738" t="str">
        <f>IF(S1738="Realizada",seguimiento[[#This Row],[ige]],"")</f>
        <v/>
      </c>
      <c r="U1738" t="str">
        <f>IF(OR(seguimiento[[#This Row],[actividadfisica]]="Ejercicio regular",seguimiento[[#This Row],[actividadfisica]]="Actividad deportiva"),"Sí","")</f>
        <v/>
      </c>
    </row>
    <row r="1739" spans="1:21" x14ac:dyDescent="0.3">
      <c r="A1739" t="str">
        <f>VLOOKUP(B1739,pacientes_insertados[],2,)</f>
        <v>61e34254ec4ec02e84f5ddf6</v>
      </c>
      <c r="B1739">
        <f>seguimiento[[#This Row],[idpaciente]]</f>
        <v>745</v>
      </c>
      <c r="C1739">
        <f t="shared" si="27"/>
        <v>2016</v>
      </c>
      <c r="D1739" s="1">
        <f>seguimiento[[#This Row],[fecha]]</f>
        <v>42646</v>
      </c>
      <c r="E1739" t="str">
        <f>seguimiento[[#This Row],[institucion]]</f>
        <v>Hospital de Niños Ricardo Gutiérrez</v>
      </c>
      <c r="F1739" t="str">
        <f>seguimiento[[#This Row],[fallecimiento]]</f>
        <v>No</v>
      </c>
      <c r="O1739" t="str">
        <f>IF(seguimiento[[#This Row],[curvaglucemia]]="","No realizada","Realizada")</f>
        <v>No realizada</v>
      </c>
      <c r="P1739" t="str">
        <f>IF(O1739="Realizada",seguimiento[[#This Row],[curvaglucemia]],"")</f>
        <v/>
      </c>
      <c r="Q1739" t="str">
        <f>IF(seguimiento[[#This Row],[vitaminaDRealizada]]="","",IF(seguimiento[[#This Row],[vitaminaDRealizada]]="No realizado","No realizada","Realizada"))</f>
        <v/>
      </c>
      <c r="R1739" t="str">
        <f>IF(Q1739="Realizada",seguimiento[[#This Row],[vitaminaDRealizada]],"")</f>
        <v/>
      </c>
      <c r="S1739" t="str">
        <f>IF(seguimiento[[#This Row],[ige]]="No realizada","No realizada",IF(seguimiento[[#This Row],[ige]]="","","Realizada"))</f>
        <v/>
      </c>
      <c r="T1739" t="str">
        <f>IF(S1739="Realizada",seguimiento[[#This Row],[ige]],"")</f>
        <v/>
      </c>
      <c r="U1739" t="str">
        <f>IF(OR(seguimiento[[#This Row],[actividadfisica]]="Ejercicio regular",seguimiento[[#This Row],[actividadfisica]]="Actividad deportiva"),"Sí","")</f>
        <v/>
      </c>
    </row>
    <row r="1740" spans="1:21" x14ac:dyDescent="0.3">
      <c r="A1740" t="str">
        <f>VLOOKUP(B1740,pacientes_insertados[],2,)</f>
        <v>61e34254ec4ec02e84f5ddf6</v>
      </c>
      <c r="B1740">
        <f>seguimiento[[#This Row],[idpaciente]]</f>
        <v>745</v>
      </c>
      <c r="C1740">
        <f t="shared" si="27"/>
        <v>2017</v>
      </c>
      <c r="D1740" s="1">
        <f>seguimiento[[#This Row],[fecha]]</f>
        <v>43034</v>
      </c>
      <c r="E1740" t="str">
        <f>seguimiento[[#This Row],[institucion]]</f>
        <v>Hospital de Niños Ricardo Gutiérrez</v>
      </c>
      <c r="F1740" t="str">
        <f>seguimiento[[#This Row],[fallecimiento]]</f>
        <v>No</v>
      </c>
      <c r="O1740" t="str">
        <f>IF(seguimiento[[#This Row],[curvaglucemia]]="","No realizada","Realizada")</f>
        <v>No realizada</v>
      </c>
      <c r="P1740" t="str">
        <f>IF(O1740="Realizada",seguimiento[[#This Row],[curvaglucemia]],"")</f>
        <v/>
      </c>
      <c r="Q1740" t="str">
        <f>IF(seguimiento[[#This Row],[vitaminaDRealizada]]="","",IF(seguimiento[[#This Row],[vitaminaDRealizada]]="No realizado","No realizada","Realizada"))</f>
        <v/>
      </c>
      <c r="R1740" t="str">
        <f>IF(Q1740="Realizada",seguimiento[[#This Row],[vitaminaDRealizada]],"")</f>
        <v/>
      </c>
      <c r="S1740" t="str">
        <f>IF(seguimiento[[#This Row],[ige]]="No realizada","No realizada",IF(seguimiento[[#This Row],[ige]]="","","Realizada"))</f>
        <v/>
      </c>
      <c r="T1740" t="str">
        <f>IF(S1740="Realizada",seguimiento[[#This Row],[ige]],"")</f>
        <v/>
      </c>
      <c r="U1740" t="str">
        <f>IF(OR(seguimiento[[#This Row],[actividadfisica]]="Ejercicio regular",seguimiento[[#This Row],[actividadfisica]]="Actividad deportiva"),"Sí","")</f>
        <v/>
      </c>
    </row>
    <row r="1741" spans="1:21" x14ac:dyDescent="0.3">
      <c r="A1741" t="str">
        <f>VLOOKUP(B1741,pacientes_insertados[],2,)</f>
        <v>61e34254ec4ec02e84f5ddf7</v>
      </c>
      <c r="B1741">
        <f>seguimiento[[#This Row],[idpaciente]]</f>
        <v>746</v>
      </c>
      <c r="C1741">
        <f t="shared" si="27"/>
        <v>2013</v>
      </c>
      <c r="D1741" s="1">
        <f>seguimiento[[#This Row],[fecha]]</f>
        <v>41374</v>
      </c>
      <c r="E1741" t="str">
        <f>seguimiento[[#This Row],[institucion]]</f>
        <v>Hospital "Dr. Antonio A. Cetrángolo"</v>
      </c>
      <c r="F1741" t="str">
        <f>seguimiento[[#This Row],[fallecimiento]]</f>
        <v>No</v>
      </c>
      <c r="I1741" t="str">
        <f>seguimiento[[#This Row],[educacion]]</f>
        <v>Secundaria incompleta</v>
      </c>
      <c r="K1741" t="str">
        <f>seguimiento[[#This Row],[coberturamedica]]</f>
        <v>Sí</v>
      </c>
      <c r="L1741" t="str">
        <f>seguimiento[[#This Row],[ntratendovenosos]]</f>
        <v>2</v>
      </c>
      <c r="M1741" t="str">
        <f>seguimiento[[#This Row],[Embarazo]]</f>
        <v>No</v>
      </c>
      <c r="N1741" t="str">
        <f>seguimiento[[#This Row],[ncultivosanio]]</f>
        <v>2</v>
      </c>
      <c r="O1741" t="str">
        <f>IF(seguimiento[[#This Row],[curvaglucemia]]="","No realizada","Realizada")</f>
        <v>No realizada</v>
      </c>
      <c r="P1741" t="str">
        <f>IF(O1741="Realizada",seguimiento[[#This Row],[curvaglucemia]],"")</f>
        <v/>
      </c>
      <c r="Q1741" t="str">
        <f>IF(seguimiento[[#This Row],[vitaminaDRealizada]]="","",IF(seguimiento[[#This Row],[vitaminaDRealizada]]="No realizado","No realizada","Realizada"))</f>
        <v/>
      </c>
      <c r="R1741" t="str">
        <f>IF(Q1741="Realizada",seguimiento[[#This Row],[vitaminaDRealizada]],"")</f>
        <v/>
      </c>
      <c r="S1741" t="str">
        <f>IF(seguimiento[[#This Row],[ige]]="No realizada","No realizada",IF(seguimiento[[#This Row],[ige]]="","","Realizada"))</f>
        <v/>
      </c>
      <c r="T1741" t="str">
        <f>IF(S1741="Realizada",seguimiento[[#This Row],[ige]],"")</f>
        <v/>
      </c>
      <c r="U1741" t="str">
        <f>IF(OR(seguimiento[[#This Row],[actividadfisica]]="Ejercicio regular",seguimiento[[#This Row],[actividadfisica]]="Actividad deportiva"),"Sí","")</f>
        <v>Sí</v>
      </c>
    </row>
    <row r="1742" spans="1:21" x14ac:dyDescent="0.3">
      <c r="A1742" t="str">
        <f>VLOOKUP(B1742,pacientes_insertados[],2,)</f>
        <v>61e34254ec4ec02e84f5ddf8</v>
      </c>
      <c r="B1742">
        <f>seguimiento[[#This Row],[idpaciente]]</f>
        <v>747</v>
      </c>
      <c r="C1742">
        <f t="shared" si="27"/>
        <v>2013</v>
      </c>
      <c r="D1742" s="1">
        <f>seguimiento[[#This Row],[fecha]]</f>
        <v>41422</v>
      </c>
      <c r="E1742" t="str">
        <f>seguimiento[[#This Row],[institucion]]</f>
        <v>Hospital "Dr. Antonio A. Cetrángolo"</v>
      </c>
      <c r="F1742" t="str">
        <f>seguimiento[[#This Row],[fallecimiento]]</f>
        <v>No</v>
      </c>
      <c r="I1742" t="str">
        <f>seguimiento[[#This Row],[educacion]]</f>
        <v>Secundaria incompleta</v>
      </c>
      <c r="K1742" t="str">
        <f>seguimiento[[#This Row],[coberturamedica]]</f>
        <v>Sí</v>
      </c>
      <c r="L1742" t="str">
        <f>seguimiento[[#This Row],[ntratendovenosos]]</f>
        <v>1</v>
      </c>
      <c r="M1742" t="str">
        <f>seguimiento[[#This Row],[Embarazo]]</f>
        <v>No</v>
      </c>
      <c r="O1742" t="str">
        <f>IF(seguimiento[[#This Row],[curvaglucemia]]="","No realizada","Realizada")</f>
        <v>No realizada</v>
      </c>
      <c r="P1742" t="str">
        <f>IF(O1742="Realizada",seguimiento[[#This Row],[curvaglucemia]],"")</f>
        <v/>
      </c>
      <c r="Q1742" t="str">
        <f>IF(seguimiento[[#This Row],[vitaminaDRealizada]]="","",IF(seguimiento[[#This Row],[vitaminaDRealizada]]="No realizado","No realizada","Realizada"))</f>
        <v/>
      </c>
      <c r="R1742" t="str">
        <f>IF(Q1742="Realizada",seguimiento[[#This Row],[vitaminaDRealizada]],"")</f>
        <v/>
      </c>
      <c r="S1742" t="str">
        <f>IF(seguimiento[[#This Row],[ige]]="No realizada","No realizada",IF(seguimiento[[#This Row],[ige]]="","","Realizada"))</f>
        <v/>
      </c>
      <c r="T1742" t="str">
        <f>IF(S1742="Realizada",seguimiento[[#This Row],[ige]],"")</f>
        <v/>
      </c>
      <c r="U1742" t="str">
        <f>IF(OR(seguimiento[[#This Row],[actividadfisica]]="Ejercicio regular",seguimiento[[#This Row],[actividadfisica]]="Actividad deportiva"),"Sí","")</f>
        <v/>
      </c>
    </row>
    <row r="1743" spans="1:21" x14ac:dyDescent="0.3">
      <c r="A1743" t="str">
        <f>VLOOKUP(B1743,pacientes_insertados[],2,)</f>
        <v>61e34254ec4ec02e84f5ddf8</v>
      </c>
      <c r="B1743">
        <f>seguimiento[[#This Row],[idpaciente]]</f>
        <v>747</v>
      </c>
      <c r="C1743">
        <f t="shared" si="27"/>
        <v>2015</v>
      </c>
      <c r="D1743" s="1">
        <f>seguimiento[[#This Row],[fecha]]</f>
        <v>42205</v>
      </c>
      <c r="E1743" t="str">
        <f>seguimiento[[#This Row],[institucion]]</f>
        <v>Hospital "Dr. Antonio A. Cetrángolo"</v>
      </c>
      <c r="F1743" t="str">
        <f>seguimiento[[#This Row],[fallecimiento]]</f>
        <v>Si</v>
      </c>
      <c r="G1743" t="str">
        <f>seguimiento[[#This Row],[fecha_fallec]]</f>
        <v>2015-07-19</v>
      </c>
      <c r="H1743" t="str">
        <f>seguimiento[[#This Row],[NombreCausaFallecimiento]]</f>
        <v>Respiratorios</v>
      </c>
      <c r="O1743" t="str">
        <f>IF(seguimiento[[#This Row],[curvaglucemia]]="","No realizada","Realizada")</f>
        <v>No realizada</v>
      </c>
      <c r="P1743" t="str">
        <f>IF(O1743="Realizada",seguimiento[[#This Row],[curvaglucemia]],"")</f>
        <v/>
      </c>
      <c r="Q1743" t="str">
        <f>IF(seguimiento[[#This Row],[vitaminaDRealizada]]="","",IF(seguimiento[[#This Row],[vitaminaDRealizada]]="No realizado","No realizada","Realizada"))</f>
        <v/>
      </c>
      <c r="R1743" t="str">
        <f>IF(Q1743="Realizada",seguimiento[[#This Row],[vitaminaDRealizada]],"")</f>
        <v/>
      </c>
      <c r="S1743" t="str">
        <f>IF(seguimiento[[#This Row],[ige]]="No realizada","No realizada",IF(seguimiento[[#This Row],[ige]]="","","Realizada"))</f>
        <v/>
      </c>
      <c r="T1743" t="str">
        <f>IF(S1743="Realizada",seguimiento[[#This Row],[ige]],"")</f>
        <v/>
      </c>
      <c r="U1743" t="str">
        <f>IF(OR(seguimiento[[#This Row],[actividadfisica]]="Ejercicio regular",seguimiento[[#This Row],[actividadfisica]]="Actividad deportiva"),"Sí","")</f>
        <v/>
      </c>
    </row>
    <row r="1744" spans="1:21" x14ac:dyDescent="0.3">
      <c r="A1744" t="str">
        <f>VLOOKUP(B1744,pacientes_insertados[],2,)</f>
        <v>61e34254ec4ec02e84f5ddf9</v>
      </c>
      <c r="B1744">
        <f>seguimiento[[#This Row],[idpaciente]]</f>
        <v>748</v>
      </c>
      <c r="C1744">
        <f t="shared" si="27"/>
        <v>2012</v>
      </c>
      <c r="D1744" s="1">
        <f>seguimiento[[#This Row],[fecha]]</f>
        <v>41095</v>
      </c>
      <c r="E1744" t="str">
        <f>seguimiento[[#This Row],[institucion]]</f>
        <v>Hospital de Niños Ricardo Gutiérrez</v>
      </c>
      <c r="F1744" t="str">
        <f>seguimiento[[#This Row],[fallecimiento]]</f>
        <v>No</v>
      </c>
      <c r="I1744" t="str">
        <f>seguimiento[[#This Row],[educacion]]</f>
        <v>Secundaria incompleta</v>
      </c>
      <c r="J1744" t="str">
        <f>seguimiento[[#This Row],[laboral]]</f>
        <v>No trabaja</v>
      </c>
      <c r="K1744" t="str">
        <f>seguimiento[[#This Row],[coberturamedica]]</f>
        <v>Sí</v>
      </c>
      <c r="L1744" t="str">
        <f>seguimiento[[#This Row],[ntratendovenosos]]</f>
        <v>1</v>
      </c>
      <c r="M1744" t="str">
        <f>seguimiento[[#This Row],[Embarazo]]</f>
        <v>No</v>
      </c>
      <c r="N1744" t="str">
        <f>seguimiento[[#This Row],[ncultivosanio]]</f>
        <v>4</v>
      </c>
      <c r="O1744" t="str">
        <f>IF(seguimiento[[#This Row],[curvaglucemia]]="","No realizada","Realizada")</f>
        <v>Realizada</v>
      </c>
      <c r="P1744" t="str">
        <f>IF(O1744="Realizada",seguimiento[[#This Row],[curvaglucemia]],"")</f>
        <v>Normal</v>
      </c>
      <c r="Q1744" t="str">
        <f>IF(seguimiento[[#This Row],[vitaminaDRealizada]]="","",IF(seguimiento[[#This Row],[vitaminaDRealizada]]="No realizado","No realizada","Realizada"))</f>
        <v/>
      </c>
      <c r="R1744" t="str">
        <f>IF(Q1744="Realizada",seguimiento[[#This Row],[vitaminaDRealizada]],"")</f>
        <v/>
      </c>
      <c r="S1744" t="str">
        <f>IF(seguimiento[[#This Row],[ige]]="No realizada","No realizada",IF(seguimiento[[#This Row],[ige]]="","","Realizada"))</f>
        <v/>
      </c>
      <c r="T1744" t="str">
        <f>IF(S1744="Realizada",seguimiento[[#This Row],[ige]],"")</f>
        <v/>
      </c>
      <c r="U1744" t="str">
        <f>IF(OR(seguimiento[[#This Row],[actividadfisica]]="Ejercicio regular",seguimiento[[#This Row],[actividadfisica]]="Actividad deportiva"),"Sí","")</f>
        <v>Sí</v>
      </c>
    </row>
    <row r="1745" spans="1:21" x14ac:dyDescent="0.3">
      <c r="A1745" t="str">
        <f>VLOOKUP(B1745,pacientes_insertados[],2,)</f>
        <v>61e34254ec4ec02e84f5ddf9</v>
      </c>
      <c r="B1745">
        <f>seguimiento[[#This Row],[idpaciente]]</f>
        <v>748</v>
      </c>
      <c r="C1745">
        <f t="shared" si="27"/>
        <v>2013</v>
      </c>
      <c r="D1745" s="1">
        <f>seguimiento[[#This Row],[fecha]]</f>
        <v>41400</v>
      </c>
      <c r="E1745" t="str">
        <f>seguimiento[[#This Row],[institucion]]</f>
        <v>Hospital de Niños Ricardo Gutiérrez</v>
      </c>
      <c r="F1745" t="str">
        <f>seguimiento[[#This Row],[fallecimiento]]</f>
        <v>Si</v>
      </c>
      <c r="G1745" t="str">
        <f>seguimiento[[#This Row],[fecha_fallec]]</f>
        <v>2014-07-15</v>
      </c>
      <c r="H1745" t="str">
        <f>seguimiento[[#This Row],[NombreCausaFallecimiento]]</f>
        <v>Respiratorios</v>
      </c>
      <c r="K1745" t="str">
        <f>seguimiento[[#This Row],[coberturamedica]]</f>
        <v>Sí</v>
      </c>
      <c r="L1745" t="str">
        <f>seguimiento[[#This Row],[ntratendovenosos]]</f>
        <v>2</v>
      </c>
      <c r="M1745" t="str">
        <f>seguimiento[[#This Row],[Embarazo]]</f>
        <v>No</v>
      </c>
      <c r="N1745" t="str">
        <f>seguimiento[[#This Row],[ncultivosanio]]</f>
        <v>3</v>
      </c>
      <c r="O1745" t="str">
        <f>IF(seguimiento[[#This Row],[curvaglucemia]]="","No realizada","Realizada")</f>
        <v>Realizada</v>
      </c>
      <c r="P1745" t="str">
        <f>IF(O1745="Realizada",seguimiento[[#This Row],[curvaglucemia]],"")</f>
        <v>Diabetes</v>
      </c>
      <c r="Q1745" t="str">
        <f>IF(seguimiento[[#This Row],[vitaminaDRealizada]]="","",IF(seguimiento[[#This Row],[vitaminaDRealizada]]="No realizado","No realizada","Realizada"))</f>
        <v>Realizada</v>
      </c>
      <c r="R1745" t="str">
        <f>IF(Q1745="Realizada",seguimiento[[#This Row],[vitaminaDRealizada]],"")</f>
        <v>Bajo</v>
      </c>
      <c r="S1745" t="str">
        <f>IF(seguimiento[[#This Row],[ige]]="No realizada","No realizada",IF(seguimiento[[#This Row],[ige]]="","","Realizada"))</f>
        <v>Realizada</v>
      </c>
      <c r="T1745" t="str">
        <f>IF(S1745="Realizada",seguimiento[[#This Row],[ige]],"")</f>
        <v>&lt; 500</v>
      </c>
      <c r="U1745" t="str">
        <f>IF(OR(seguimiento[[#This Row],[actividadfisica]]="Ejercicio regular",seguimiento[[#This Row],[actividadfisica]]="Actividad deportiva"),"Sí","")</f>
        <v/>
      </c>
    </row>
    <row r="1746" spans="1:21" x14ac:dyDescent="0.3">
      <c r="A1746" t="str">
        <f>VLOOKUP(B1746,pacientes_insertados[],2,)</f>
        <v>61e34254ec4ec02e84f5ddfb</v>
      </c>
      <c r="B1746">
        <f>seguimiento[[#This Row],[idpaciente]]</f>
        <v>750</v>
      </c>
      <c r="C1746">
        <f t="shared" si="27"/>
        <v>2013</v>
      </c>
      <c r="D1746" s="1">
        <f>seguimiento[[#This Row],[fecha]]</f>
        <v>41451</v>
      </c>
      <c r="E1746" t="str">
        <f>seguimiento[[#This Row],[institucion]]</f>
        <v>Hospital Pediátrico Dr. Avelino Castelan</v>
      </c>
      <c r="F1746" t="str">
        <f>seguimiento[[#This Row],[fallecimiento]]</f>
        <v>No</v>
      </c>
      <c r="I1746" t="str">
        <f>seguimiento[[#This Row],[educacion]]</f>
        <v>Analfabeta</v>
      </c>
      <c r="K1746" t="str">
        <f>seguimiento[[#This Row],[coberturamedica]]</f>
        <v>No</v>
      </c>
      <c r="L1746" t="str">
        <f>seguimiento[[#This Row],[ntratendovenosos]]</f>
        <v>1</v>
      </c>
      <c r="N1746" t="str">
        <f>seguimiento[[#This Row],[ncultivosanio]]</f>
        <v>4</v>
      </c>
      <c r="O1746" t="str">
        <f>IF(seguimiento[[#This Row],[curvaglucemia]]="","No realizada","Realizada")</f>
        <v>Realizada</v>
      </c>
      <c r="P1746" t="str">
        <f>IF(O1746="Realizada",seguimiento[[#This Row],[curvaglucemia]],"")</f>
        <v>Normal</v>
      </c>
      <c r="Q1746" t="str">
        <f>IF(seguimiento[[#This Row],[vitaminaDRealizada]]="","",IF(seguimiento[[#This Row],[vitaminaDRealizada]]="No realizado","No realizada","Realizada"))</f>
        <v/>
      </c>
      <c r="R1746" t="str">
        <f>IF(Q1746="Realizada",seguimiento[[#This Row],[vitaminaDRealizada]],"")</f>
        <v/>
      </c>
      <c r="S1746" t="str">
        <f>IF(seguimiento[[#This Row],[ige]]="No realizada","No realizada",IF(seguimiento[[#This Row],[ige]]="","","Realizada"))</f>
        <v>Realizada</v>
      </c>
      <c r="T1746" t="str">
        <f>IF(S1746="Realizada",seguimiento[[#This Row],[ige]],"")</f>
        <v>&lt; 500</v>
      </c>
      <c r="U1746" t="str">
        <f>IF(OR(seguimiento[[#This Row],[actividadfisica]]="Ejercicio regular",seguimiento[[#This Row],[actividadfisica]]="Actividad deportiva"),"Sí","")</f>
        <v>Sí</v>
      </c>
    </row>
    <row r="1747" spans="1:21" x14ac:dyDescent="0.3">
      <c r="A1747" t="str">
        <f>VLOOKUP(B1747,pacientes_insertados[],2,)</f>
        <v>61e34254ec4ec02e84f5ddfb</v>
      </c>
      <c r="B1747">
        <f>seguimiento[[#This Row],[idpaciente]]</f>
        <v>750</v>
      </c>
      <c r="C1747">
        <f t="shared" si="27"/>
        <v>2014</v>
      </c>
      <c r="D1747" s="1">
        <f>seguimiento[[#This Row],[fecha]]</f>
        <v>41983</v>
      </c>
      <c r="E1747" t="str">
        <f>seguimiento[[#This Row],[institucion]]</f>
        <v>Hospital Pediatrico Dr. A. Castelan</v>
      </c>
      <c r="F1747" t="str">
        <f>seguimiento[[#This Row],[fallecimiento]]</f>
        <v>No</v>
      </c>
      <c r="K1747" t="str">
        <f>seguimiento[[#This Row],[coberturamedica]]</f>
        <v>No</v>
      </c>
      <c r="L1747" t="str">
        <f>seguimiento[[#This Row],[ntratendovenosos]]</f>
        <v>3</v>
      </c>
      <c r="N1747" t="str">
        <f>seguimiento[[#This Row],[ncultivosanio]]</f>
        <v>6</v>
      </c>
      <c r="O1747" t="str">
        <f>IF(seguimiento[[#This Row],[curvaglucemia]]="","No realizada","Realizada")</f>
        <v>No realizada</v>
      </c>
      <c r="P1747" t="str">
        <f>IF(O1747="Realizada",seguimiento[[#This Row],[curvaglucemia]],"")</f>
        <v/>
      </c>
      <c r="Q1747" t="str">
        <f>IF(seguimiento[[#This Row],[vitaminaDRealizada]]="","",IF(seguimiento[[#This Row],[vitaminaDRealizada]]="No realizado","No realizada","Realizada"))</f>
        <v>No realizada</v>
      </c>
      <c r="R1747" t="str">
        <f>IF(Q1747="Realizada",seguimiento[[#This Row],[vitaminaDRealizada]],"")</f>
        <v/>
      </c>
      <c r="S1747" t="str">
        <f>IF(seguimiento[[#This Row],[ige]]="No realizada","No realizada",IF(seguimiento[[#This Row],[ige]]="","","Realizada"))</f>
        <v>Realizada</v>
      </c>
      <c r="T1747" t="str">
        <f>IF(S1747="Realizada",seguimiento[[#This Row],[ige]],"")</f>
        <v>&lt; 500</v>
      </c>
      <c r="U1747" t="str">
        <f>IF(OR(seguimiento[[#This Row],[actividadfisica]]="Ejercicio regular",seguimiento[[#This Row],[actividadfisica]]="Actividad deportiva"),"Sí","")</f>
        <v/>
      </c>
    </row>
    <row r="1748" spans="1:21" x14ac:dyDescent="0.3">
      <c r="A1748" t="str">
        <f>VLOOKUP(B1748,pacientes_insertados[],2,)</f>
        <v>61e34254ec4ec02e84f5ddfb</v>
      </c>
      <c r="B1748">
        <f>seguimiento[[#This Row],[idpaciente]]</f>
        <v>750</v>
      </c>
      <c r="C1748">
        <f t="shared" si="27"/>
        <v>2015</v>
      </c>
      <c r="D1748" s="1">
        <f>seguimiento[[#This Row],[fecha]]</f>
        <v>42332</v>
      </c>
      <c r="E1748" t="str">
        <f>seguimiento[[#This Row],[institucion]]</f>
        <v>Hospital Pediatrico Dr. A. Castelan</v>
      </c>
      <c r="F1748" t="str">
        <f>seguimiento[[#This Row],[fallecimiento]]</f>
        <v>No</v>
      </c>
      <c r="L1748" t="str">
        <f>seguimiento[[#This Row],[ntratendovenosos]]</f>
        <v>2</v>
      </c>
      <c r="N1748" t="str">
        <f>seguimiento[[#This Row],[ncultivosanio]]</f>
        <v>4</v>
      </c>
      <c r="O1748" t="str">
        <f>IF(seguimiento[[#This Row],[curvaglucemia]]="","No realizada","Realizada")</f>
        <v>No realizada</v>
      </c>
      <c r="P1748" t="str">
        <f>IF(O1748="Realizada",seguimiento[[#This Row],[curvaglucemia]],"")</f>
        <v/>
      </c>
      <c r="Q1748" t="str">
        <f>IF(seguimiento[[#This Row],[vitaminaDRealizada]]="","",IF(seguimiento[[#This Row],[vitaminaDRealizada]]="No realizado","No realizada","Realizada"))</f>
        <v>Realizada</v>
      </c>
      <c r="R1748" t="str">
        <f>IF(Q1748="Realizada",seguimiento[[#This Row],[vitaminaDRealizada]],"")</f>
        <v>Normal</v>
      </c>
      <c r="S1748" t="str">
        <f>IF(seguimiento[[#This Row],[ige]]="No realizada","No realizada",IF(seguimiento[[#This Row],[ige]]="","","Realizada"))</f>
        <v>Realizada</v>
      </c>
      <c r="T1748" t="str">
        <f>IF(S1748="Realizada",seguimiento[[#This Row],[ige]],"")</f>
        <v>Normal</v>
      </c>
      <c r="U1748" t="str">
        <f>IF(OR(seguimiento[[#This Row],[actividadfisica]]="Ejercicio regular",seguimiento[[#This Row],[actividadfisica]]="Actividad deportiva"),"Sí","")</f>
        <v/>
      </c>
    </row>
    <row r="1749" spans="1:21" x14ac:dyDescent="0.3">
      <c r="A1749" t="str">
        <f>VLOOKUP(B1749,pacientes_insertados[],2,)</f>
        <v>61e34254ec4ec02e84f5ddfb</v>
      </c>
      <c r="B1749">
        <f>seguimiento[[#This Row],[idpaciente]]</f>
        <v>750</v>
      </c>
      <c r="C1749">
        <f t="shared" si="27"/>
        <v>2016</v>
      </c>
      <c r="D1749" s="1">
        <f>seguimiento[[#This Row],[fecha]]</f>
        <v>42704</v>
      </c>
      <c r="E1749" t="str">
        <f>seguimiento[[#This Row],[institucion]]</f>
        <v>Hospital Pediátrico Dr. Avelino Castelan</v>
      </c>
      <c r="F1749" t="str">
        <f>seguimiento[[#This Row],[fallecimiento]]</f>
        <v>No</v>
      </c>
      <c r="K1749" t="str">
        <f>seguimiento[[#This Row],[coberturamedica]]</f>
        <v>Sí</v>
      </c>
      <c r="L1749" t="str">
        <f>seguimiento[[#This Row],[ntratendovenosos]]</f>
        <v>2</v>
      </c>
      <c r="N1749" t="str">
        <f>seguimiento[[#This Row],[ncultivosanio]]</f>
        <v>6</v>
      </c>
      <c r="O1749" t="str">
        <f>IF(seguimiento[[#This Row],[curvaglucemia]]="","No realizada","Realizada")</f>
        <v>Realizada</v>
      </c>
      <c r="P1749" t="str">
        <f>IF(O1749="Realizada",seguimiento[[#This Row],[curvaglucemia]],"")</f>
        <v>Normal</v>
      </c>
      <c r="Q1749" t="str">
        <f>IF(seguimiento[[#This Row],[vitaminaDRealizada]]="","",IF(seguimiento[[#This Row],[vitaminaDRealizada]]="No realizado","No realizada","Realizada"))</f>
        <v>Realizada</v>
      </c>
      <c r="R1749" t="str">
        <f>IF(Q1749="Realizada",seguimiento[[#This Row],[vitaminaDRealizada]],"")</f>
        <v>Normal</v>
      </c>
      <c r="S1749" t="str">
        <f>IF(seguimiento[[#This Row],[ige]]="No realizada","No realizada",IF(seguimiento[[#This Row],[ige]]="","","Realizada"))</f>
        <v>Realizada</v>
      </c>
      <c r="T1749" t="str">
        <f>IF(S1749="Realizada",seguimiento[[#This Row],[ige]],"")</f>
        <v>Normal</v>
      </c>
      <c r="U1749" t="str">
        <f>IF(OR(seguimiento[[#This Row],[actividadfisica]]="Ejercicio regular",seguimiento[[#This Row],[actividadfisica]]="Actividad deportiva"),"Sí","")</f>
        <v/>
      </c>
    </row>
    <row r="1750" spans="1:21" x14ac:dyDescent="0.3">
      <c r="A1750" t="str">
        <f>VLOOKUP(B1750,pacientes_insertados[],2,)</f>
        <v>61e34254ec4ec02e84f5ddfb</v>
      </c>
      <c r="B1750">
        <f>seguimiento[[#This Row],[idpaciente]]</f>
        <v>750</v>
      </c>
      <c r="C1750">
        <f t="shared" si="27"/>
        <v>2017</v>
      </c>
      <c r="D1750" s="1">
        <f>seguimiento[[#This Row],[fecha]]</f>
        <v>43096</v>
      </c>
      <c r="E1750" t="str">
        <f>seguimiento[[#This Row],[institucion]]</f>
        <v>Hospital Pediátrico Dr. Avelino Castelan</v>
      </c>
      <c r="F1750" t="str">
        <f>seguimiento[[#This Row],[fallecimiento]]</f>
        <v>No</v>
      </c>
      <c r="K1750" t="str">
        <f>seguimiento[[#This Row],[coberturamedica]]</f>
        <v>Sí</v>
      </c>
      <c r="L1750" t="str">
        <f>seguimiento[[#This Row],[ntratendovenosos]]</f>
        <v>2</v>
      </c>
      <c r="N1750" t="str">
        <f>seguimiento[[#This Row],[ncultivosanio]]</f>
        <v>6</v>
      </c>
      <c r="O1750" t="str">
        <f>IF(seguimiento[[#This Row],[curvaglucemia]]="","No realizada","Realizada")</f>
        <v>No realizada</v>
      </c>
      <c r="P1750" t="str">
        <f>IF(O1750="Realizada",seguimiento[[#This Row],[curvaglucemia]],"")</f>
        <v/>
      </c>
      <c r="Q1750" t="str">
        <f>IF(seguimiento[[#This Row],[vitaminaDRealizada]]="","",IF(seguimiento[[#This Row],[vitaminaDRealizada]]="No realizado","No realizada","Realizada"))</f>
        <v>Realizada</v>
      </c>
      <c r="R1750" t="str">
        <f>IF(Q1750="Realizada",seguimiento[[#This Row],[vitaminaDRealizada]],"")</f>
        <v>Normal</v>
      </c>
      <c r="S1750" t="str">
        <f>IF(seguimiento[[#This Row],[ige]]="No realizada","No realizada",IF(seguimiento[[#This Row],[ige]]="","","Realizada"))</f>
        <v>Realizada</v>
      </c>
      <c r="T1750" t="str">
        <f>IF(S1750="Realizada",seguimiento[[#This Row],[ige]],"")</f>
        <v>Normal</v>
      </c>
      <c r="U1750" t="str">
        <f>IF(OR(seguimiento[[#This Row],[actividadfisica]]="Ejercicio regular",seguimiento[[#This Row],[actividadfisica]]="Actividad deportiva"),"Sí","")</f>
        <v/>
      </c>
    </row>
    <row r="1751" spans="1:21" x14ac:dyDescent="0.3">
      <c r="A1751" t="str">
        <f>VLOOKUP(B1751,pacientes_insertados[],2,)</f>
        <v>61e34254ec4ec02e84f5ddfb</v>
      </c>
      <c r="B1751">
        <f>seguimiento[[#This Row],[idpaciente]]</f>
        <v>750</v>
      </c>
      <c r="C1751">
        <f t="shared" si="27"/>
        <v>2018</v>
      </c>
      <c r="D1751" s="1">
        <f>seguimiento[[#This Row],[fecha]]</f>
        <v>43460</v>
      </c>
      <c r="E1751" t="str">
        <f>seguimiento[[#This Row],[institucion]]</f>
        <v>Hospital Pediátrico Dr. Avelino Castelan</v>
      </c>
      <c r="F1751" t="str">
        <f>seguimiento[[#This Row],[fallecimiento]]</f>
        <v>No</v>
      </c>
      <c r="K1751" t="str">
        <f>seguimiento[[#This Row],[coberturamedica]]</f>
        <v>Sí</v>
      </c>
      <c r="L1751" t="str">
        <f>seguimiento[[#This Row],[ntratendovenosos]]</f>
        <v>3</v>
      </c>
      <c r="N1751" t="str">
        <f>seguimiento[[#This Row],[ncultivosanio]]</f>
        <v>6</v>
      </c>
      <c r="O1751" t="str">
        <f>IF(seguimiento[[#This Row],[curvaglucemia]]="","No realizada","Realizada")</f>
        <v>Realizada</v>
      </c>
      <c r="P1751" t="str">
        <f>IF(O1751="Realizada",seguimiento[[#This Row],[curvaglucemia]],"")</f>
        <v>Normal</v>
      </c>
      <c r="Q1751" t="str">
        <f>IF(seguimiento[[#This Row],[vitaminaDRealizada]]="","",IF(seguimiento[[#This Row],[vitaminaDRealizada]]="No realizado","No realizada","Realizada"))</f>
        <v>Realizada</v>
      </c>
      <c r="R1751" t="str">
        <f>IF(Q1751="Realizada",seguimiento[[#This Row],[vitaminaDRealizada]],"")</f>
        <v>Bajo</v>
      </c>
      <c r="S1751" t="str">
        <f>IF(seguimiento[[#This Row],[ige]]="No realizada","No realizada",IF(seguimiento[[#This Row],[ige]]="","","Realizada"))</f>
        <v>Realizada</v>
      </c>
      <c r="T1751" t="str">
        <f>IF(S1751="Realizada",seguimiento[[#This Row],[ige]],"")</f>
        <v>Normal</v>
      </c>
      <c r="U1751" t="str">
        <f>IF(OR(seguimiento[[#This Row],[actividadfisica]]="Ejercicio regular",seguimiento[[#This Row],[actividadfisica]]="Actividad deportiva"),"Sí","")</f>
        <v/>
      </c>
    </row>
    <row r="1752" spans="1:21" x14ac:dyDescent="0.3">
      <c r="A1752" t="str">
        <f>VLOOKUP(B1752,pacientes_insertados[],2,)</f>
        <v>61e34254ec4ec02e84f5ddfc</v>
      </c>
      <c r="B1752">
        <f>seguimiento[[#This Row],[idpaciente]]</f>
        <v>751</v>
      </c>
      <c r="C1752">
        <f t="shared" si="27"/>
        <v>2013</v>
      </c>
      <c r="D1752" s="1">
        <f>seguimiento[[#This Row],[fecha]]</f>
        <v>41402</v>
      </c>
      <c r="E1752" t="str">
        <f>seguimiento[[#This Row],[institucion]]</f>
        <v>Hospital Pediátrico Dr. Avelino Castelan</v>
      </c>
      <c r="F1752" t="str">
        <f>seguimiento[[#This Row],[fallecimiento]]</f>
        <v>No</v>
      </c>
      <c r="I1752" t="str">
        <f>seguimiento[[#This Row],[educacion]]</f>
        <v>Analfabeta</v>
      </c>
      <c r="K1752" t="str">
        <f>seguimiento[[#This Row],[coberturamedica]]</f>
        <v>No</v>
      </c>
      <c r="M1752" t="str">
        <f>seguimiento[[#This Row],[Embarazo]]</f>
        <v>No</v>
      </c>
      <c r="N1752" t="str">
        <f>seguimiento[[#This Row],[ncultivosanio]]</f>
        <v>4</v>
      </c>
      <c r="O1752" t="str">
        <f>IF(seguimiento[[#This Row],[curvaglucemia]]="","No realizada","Realizada")</f>
        <v>Realizada</v>
      </c>
      <c r="P1752" t="str">
        <f>IF(O1752="Realizada",seguimiento[[#This Row],[curvaglucemia]],"")</f>
        <v>Normal</v>
      </c>
      <c r="Q1752" t="str">
        <f>IF(seguimiento[[#This Row],[vitaminaDRealizada]]="","",IF(seguimiento[[#This Row],[vitaminaDRealizada]]="No realizado","No realizada","Realizada"))</f>
        <v/>
      </c>
      <c r="R1752" t="str">
        <f>IF(Q1752="Realizada",seguimiento[[#This Row],[vitaminaDRealizada]],"")</f>
        <v/>
      </c>
      <c r="S1752" t="str">
        <f>IF(seguimiento[[#This Row],[ige]]="No realizada","No realizada",IF(seguimiento[[#This Row],[ige]]="","","Realizada"))</f>
        <v>Realizada</v>
      </c>
      <c r="T1752" t="str">
        <f>IF(S1752="Realizada",seguimiento[[#This Row],[ige]],"")</f>
        <v>&lt; 500</v>
      </c>
      <c r="U1752" t="str">
        <f>IF(OR(seguimiento[[#This Row],[actividadfisica]]="Ejercicio regular",seguimiento[[#This Row],[actividadfisica]]="Actividad deportiva"),"Sí","")</f>
        <v>Sí</v>
      </c>
    </row>
    <row r="1753" spans="1:21" x14ac:dyDescent="0.3">
      <c r="A1753" t="str">
        <f>VLOOKUP(B1753,pacientes_insertados[],2,)</f>
        <v>61e34254ec4ec02e84f5ddfd</v>
      </c>
      <c r="B1753">
        <f>seguimiento[[#This Row],[idpaciente]]</f>
        <v>752</v>
      </c>
      <c r="C1753">
        <f t="shared" si="27"/>
        <v>2013</v>
      </c>
      <c r="D1753" s="1">
        <f>seguimiento[[#This Row],[fecha]]</f>
        <v>41429</v>
      </c>
      <c r="E1753" t="str">
        <f>seguimiento[[#This Row],[institucion]]</f>
        <v>Hospital DR Alejandro Posadas</v>
      </c>
      <c r="F1753" t="str">
        <f>seguimiento[[#This Row],[fallecimiento]]</f>
        <v>No</v>
      </c>
      <c r="K1753" t="str">
        <f>seguimiento[[#This Row],[coberturamedica]]</f>
        <v>No</v>
      </c>
      <c r="L1753" t="str">
        <f>seguimiento[[#This Row],[ntratendovenosos]]</f>
        <v>1</v>
      </c>
      <c r="O1753" t="str">
        <f>IF(seguimiento[[#This Row],[curvaglucemia]]="","No realizada","Realizada")</f>
        <v>Realizada</v>
      </c>
      <c r="P1753" t="str">
        <f>IF(O1753="Realizada",seguimiento[[#This Row],[curvaglucemia]],"")</f>
        <v>Normal</v>
      </c>
      <c r="Q1753" t="str">
        <f>IF(seguimiento[[#This Row],[vitaminaDRealizada]]="","",IF(seguimiento[[#This Row],[vitaminaDRealizada]]="No realizado","No realizada","Realizada"))</f>
        <v/>
      </c>
      <c r="R1753" t="str">
        <f>IF(Q1753="Realizada",seguimiento[[#This Row],[vitaminaDRealizada]],"")</f>
        <v/>
      </c>
      <c r="S1753" t="str">
        <f>IF(seguimiento[[#This Row],[ige]]="No realizada","No realizada",IF(seguimiento[[#This Row],[ige]]="","","Realizada"))</f>
        <v/>
      </c>
      <c r="T1753" t="str">
        <f>IF(S1753="Realizada",seguimiento[[#This Row],[ige]],"")</f>
        <v/>
      </c>
      <c r="U1753" t="str">
        <f>IF(OR(seguimiento[[#This Row],[actividadfisica]]="Ejercicio regular",seguimiento[[#This Row],[actividadfisica]]="Actividad deportiva"),"Sí","")</f>
        <v/>
      </c>
    </row>
    <row r="1754" spans="1:21" x14ac:dyDescent="0.3">
      <c r="A1754" t="str">
        <f>VLOOKUP(B1754,pacientes_insertados[],2,)</f>
        <v>61e34254ec4ec02e84f5ddfd</v>
      </c>
      <c r="B1754">
        <f>seguimiento[[#This Row],[idpaciente]]</f>
        <v>752</v>
      </c>
      <c r="C1754">
        <f t="shared" si="27"/>
        <v>2013</v>
      </c>
      <c r="D1754" s="1">
        <f>seguimiento[[#This Row],[fecha]]</f>
        <v>41635</v>
      </c>
      <c r="E1754" t="str">
        <f>seguimiento[[#This Row],[institucion]]</f>
        <v>Hospital DR Alejandro Posadas</v>
      </c>
      <c r="F1754" t="str">
        <f>seguimiento[[#This Row],[fallecimiento]]</f>
        <v>No</v>
      </c>
      <c r="K1754" t="str">
        <f>seguimiento[[#This Row],[coberturamedica]]</f>
        <v>No</v>
      </c>
      <c r="L1754" t="str">
        <f>seguimiento[[#This Row],[ntratendovenosos]]</f>
        <v>4</v>
      </c>
      <c r="N1754" t="str">
        <f>seguimiento[[#This Row],[ncultivosanio]]</f>
        <v>7</v>
      </c>
      <c r="O1754" t="str">
        <f>IF(seguimiento[[#This Row],[curvaglucemia]]="","No realizada","Realizada")</f>
        <v>No realizada</v>
      </c>
      <c r="P1754" t="str">
        <f>IF(O1754="Realizada",seguimiento[[#This Row],[curvaglucemia]],"")</f>
        <v/>
      </c>
      <c r="Q1754" t="str">
        <f>IF(seguimiento[[#This Row],[vitaminaDRealizada]]="","",IF(seguimiento[[#This Row],[vitaminaDRealizada]]="No realizado","No realizada","Realizada"))</f>
        <v/>
      </c>
      <c r="R1754" t="str">
        <f>IF(Q1754="Realizada",seguimiento[[#This Row],[vitaminaDRealizada]],"")</f>
        <v/>
      </c>
      <c r="S1754" t="str">
        <f>IF(seguimiento[[#This Row],[ige]]="No realizada","No realizada",IF(seguimiento[[#This Row],[ige]]="","","Realizada"))</f>
        <v/>
      </c>
      <c r="T1754" t="str">
        <f>IF(S1754="Realizada",seguimiento[[#This Row],[ige]],"")</f>
        <v/>
      </c>
      <c r="U1754" t="str">
        <f>IF(OR(seguimiento[[#This Row],[actividadfisica]]="Ejercicio regular",seguimiento[[#This Row],[actividadfisica]]="Actividad deportiva"),"Sí","")</f>
        <v/>
      </c>
    </row>
    <row r="1755" spans="1:21" x14ac:dyDescent="0.3">
      <c r="A1755" t="str">
        <f>VLOOKUP(B1755,pacientes_insertados[],2,)</f>
        <v>61e34254ec4ec02e84f5ddfd</v>
      </c>
      <c r="B1755">
        <f>seguimiento[[#This Row],[idpaciente]]</f>
        <v>752</v>
      </c>
      <c r="C1755">
        <f t="shared" si="27"/>
        <v>2014</v>
      </c>
      <c r="D1755" s="1">
        <f>seguimiento[[#This Row],[fecha]]</f>
        <v>41925</v>
      </c>
      <c r="E1755" t="str">
        <f>seguimiento[[#This Row],[institucion]]</f>
        <v>Hospital DR Alejandro Posadas</v>
      </c>
      <c r="F1755" t="str">
        <f>seguimiento[[#This Row],[fallecimiento]]</f>
        <v>Si</v>
      </c>
      <c r="G1755" t="str">
        <f>seguimiento[[#This Row],[fecha_fallec]]</f>
        <v>2014-10-17</v>
      </c>
      <c r="H1755" t="str">
        <f>seguimiento[[#This Row],[NombreCausaFallecimiento]]</f>
        <v>Respiratorios</v>
      </c>
      <c r="K1755" t="str">
        <f>seguimiento[[#This Row],[coberturamedica]]</f>
        <v>Sí</v>
      </c>
      <c r="L1755" t="str">
        <f>seguimiento[[#This Row],[ntratendovenosos]]</f>
        <v>5</v>
      </c>
      <c r="N1755" t="str">
        <f>seguimiento[[#This Row],[ncultivosanio]]</f>
        <v>6</v>
      </c>
      <c r="O1755" t="str">
        <f>IF(seguimiento[[#This Row],[curvaglucemia]]="","No realizada","Realizada")</f>
        <v>No realizada</v>
      </c>
      <c r="P1755" t="str">
        <f>IF(O1755="Realizada",seguimiento[[#This Row],[curvaglucemia]],"")</f>
        <v/>
      </c>
      <c r="Q1755" t="str">
        <f>IF(seguimiento[[#This Row],[vitaminaDRealizada]]="","",IF(seguimiento[[#This Row],[vitaminaDRealizada]]="No realizado","No realizada","Realizada"))</f>
        <v/>
      </c>
      <c r="R1755" t="str">
        <f>IF(Q1755="Realizada",seguimiento[[#This Row],[vitaminaDRealizada]],"")</f>
        <v/>
      </c>
      <c r="S1755" t="str">
        <f>IF(seguimiento[[#This Row],[ige]]="No realizada","No realizada",IF(seguimiento[[#This Row],[ige]]="","","Realizada"))</f>
        <v/>
      </c>
      <c r="T1755" t="str">
        <f>IF(S1755="Realizada",seguimiento[[#This Row],[ige]],"")</f>
        <v/>
      </c>
      <c r="U1755" t="str">
        <f>IF(OR(seguimiento[[#This Row],[actividadfisica]]="Ejercicio regular",seguimiento[[#This Row],[actividadfisica]]="Actividad deportiva"),"Sí","")</f>
        <v/>
      </c>
    </row>
    <row r="1756" spans="1:21" x14ac:dyDescent="0.3">
      <c r="A1756" t="str">
        <f>VLOOKUP(B1756,pacientes_insertados[],2,)</f>
        <v>61e34254ec4ec02e84f5ddfe</v>
      </c>
      <c r="B1756">
        <f>seguimiento[[#This Row],[idpaciente]]</f>
        <v>753</v>
      </c>
      <c r="C1756">
        <f t="shared" si="27"/>
        <v>2013</v>
      </c>
      <c r="D1756" s="1">
        <f>seguimiento[[#This Row],[fecha]]</f>
        <v>41431</v>
      </c>
      <c r="E1756" t="str">
        <f>seguimiento[[#This Row],[institucion]]</f>
        <v>Hospital DR Alejandro Posadas</v>
      </c>
      <c r="F1756" t="str">
        <f>seguimiento[[#This Row],[fallecimiento]]</f>
        <v>No</v>
      </c>
      <c r="K1756" t="str">
        <f>seguimiento[[#This Row],[coberturamedica]]</f>
        <v>No</v>
      </c>
      <c r="L1756" t="str">
        <f>seguimiento[[#This Row],[ntratendovenosos]]</f>
        <v>1</v>
      </c>
      <c r="N1756" t="str">
        <f>seguimiento[[#This Row],[ncultivosanio]]</f>
        <v>2</v>
      </c>
      <c r="O1756" t="str">
        <f>IF(seguimiento[[#This Row],[curvaglucemia]]="","No realizada","Realizada")</f>
        <v>Realizada</v>
      </c>
      <c r="P1756" t="str">
        <f>IF(O1756="Realizada",seguimiento[[#This Row],[curvaglucemia]],"")</f>
        <v>Normal</v>
      </c>
      <c r="Q1756" t="str">
        <f>IF(seguimiento[[#This Row],[vitaminaDRealizada]]="","",IF(seguimiento[[#This Row],[vitaminaDRealizada]]="No realizado","No realizada","Realizada"))</f>
        <v/>
      </c>
      <c r="R1756" t="str">
        <f>IF(Q1756="Realizada",seguimiento[[#This Row],[vitaminaDRealizada]],"")</f>
        <v/>
      </c>
      <c r="S1756" t="str">
        <f>IF(seguimiento[[#This Row],[ige]]="No realizada","No realizada",IF(seguimiento[[#This Row],[ige]]="","","Realizada"))</f>
        <v/>
      </c>
      <c r="T1756" t="str">
        <f>IF(S1756="Realizada",seguimiento[[#This Row],[ige]],"")</f>
        <v/>
      </c>
      <c r="U1756" t="str">
        <f>IF(OR(seguimiento[[#This Row],[actividadfisica]]="Ejercicio regular",seguimiento[[#This Row],[actividadfisica]]="Actividad deportiva"),"Sí","")</f>
        <v/>
      </c>
    </row>
    <row r="1757" spans="1:21" x14ac:dyDescent="0.3">
      <c r="A1757" t="str">
        <f>VLOOKUP(B1757,pacientes_insertados[],2,)</f>
        <v>61e34254ec4ec02e84f5ddfe</v>
      </c>
      <c r="B1757">
        <f>seguimiento[[#This Row],[idpaciente]]</f>
        <v>753</v>
      </c>
      <c r="C1757">
        <f t="shared" si="27"/>
        <v>2013</v>
      </c>
      <c r="D1757" s="1">
        <f>seguimiento[[#This Row],[fecha]]</f>
        <v>41635</v>
      </c>
      <c r="E1757" t="str">
        <f>seguimiento[[#This Row],[institucion]]</f>
        <v>Hospital DR Alejandro Posadas</v>
      </c>
      <c r="F1757" t="str">
        <f>seguimiento[[#This Row],[fallecimiento]]</f>
        <v>No</v>
      </c>
      <c r="K1757" t="str">
        <f>seguimiento[[#This Row],[coberturamedica]]</f>
        <v>Sí</v>
      </c>
      <c r="L1757" t="str">
        <f>seguimiento[[#This Row],[ntratendovenosos]]</f>
        <v>4</v>
      </c>
      <c r="N1757" t="str">
        <f>seguimiento[[#This Row],[ncultivosanio]]</f>
        <v>15</v>
      </c>
      <c r="O1757" t="str">
        <f>IF(seguimiento[[#This Row],[curvaglucemia]]="","No realizada","Realizada")</f>
        <v>No realizada</v>
      </c>
      <c r="P1757" t="str">
        <f>IF(O1757="Realizada",seguimiento[[#This Row],[curvaglucemia]],"")</f>
        <v/>
      </c>
      <c r="Q1757" t="str">
        <f>IF(seguimiento[[#This Row],[vitaminaDRealizada]]="","",IF(seguimiento[[#This Row],[vitaminaDRealizada]]="No realizado","No realizada","Realizada"))</f>
        <v/>
      </c>
      <c r="R1757" t="str">
        <f>IF(Q1757="Realizada",seguimiento[[#This Row],[vitaminaDRealizada]],"")</f>
        <v/>
      </c>
      <c r="S1757" t="str">
        <f>IF(seguimiento[[#This Row],[ige]]="No realizada","No realizada",IF(seguimiento[[#This Row],[ige]]="","","Realizada"))</f>
        <v/>
      </c>
      <c r="T1757" t="str">
        <f>IF(S1757="Realizada",seguimiento[[#This Row],[ige]],"")</f>
        <v/>
      </c>
      <c r="U1757" t="str">
        <f>IF(OR(seguimiento[[#This Row],[actividadfisica]]="Ejercicio regular",seguimiento[[#This Row],[actividadfisica]]="Actividad deportiva"),"Sí","")</f>
        <v/>
      </c>
    </row>
    <row r="1758" spans="1:21" x14ac:dyDescent="0.3">
      <c r="A1758" t="str">
        <f>VLOOKUP(B1758,pacientes_insertados[],2,)</f>
        <v>61e34254ec4ec02e84f5ddfe</v>
      </c>
      <c r="B1758">
        <f>seguimiento[[#This Row],[idpaciente]]</f>
        <v>753</v>
      </c>
      <c r="C1758">
        <f t="shared" si="27"/>
        <v>2014</v>
      </c>
      <c r="D1758" s="1">
        <f>seguimiento[[#This Row],[fecha]]</f>
        <v>41693</v>
      </c>
      <c r="E1758" t="str">
        <f>seguimiento[[#This Row],[institucion]]</f>
        <v>Hospital DR Alejandro Posadas</v>
      </c>
      <c r="F1758" t="str">
        <f>seguimiento[[#This Row],[fallecimiento]]</f>
        <v>No</v>
      </c>
      <c r="L1758" t="str">
        <f>seguimiento[[#This Row],[ntratendovenosos]]</f>
        <v>5</v>
      </c>
      <c r="N1758" t="str">
        <f>seguimiento[[#This Row],[ncultivosanio]]</f>
        <v>10</v>
      </c>
      <c r="O1758" t="str">
        <f>IF(seguimiento[[#This Row],[curvaglucemia]]="","No realizada","Realizada")</f>
        <v>No realizada</v>
      </c>
      <c r="P1758" t="str">
        <f>IF(O1758="Realizada",seguimiento[[#This Row],[curvaglucemia]],"")</f>
        <v/>
      </c>
      <c r="Q1758" t="str">
        <f>IF(seguimiento[[#This Row],[vitaminaDRealizada]]="","",IF(seguimiento[[#This Row],[vitaminaDRealizada]]="No realizado","No realizada","Realizada"))</f>
        <v/>
      </c>
      <c r="R1758" t="str">
        <f>IF(Q1758="Realizada",seguimiento[[#This Row],[vitaminaDRealizada]],"")</f>
        <v/>
      </c>
      <c r="S1758" t="str">
        <f>IF(seguimiento[[#This Row],[ige]]="No realizada","No realizada",IF(seguimiento[[#This Row],[ige]]="","","Realizada"))</f>
        <v>Realizada</v>
      </c>
      <c r="T1758" t="str">
        <f>IF(S1758="Realizada",seguimiento[[#This Row],[ige]],"")</f>
        <v>&lt; 500</v>
      </c>
      <c r="U1758" t="str">
        <f>IF(OR(seguimiento[[#This Row],[actividadfisica]]="Ejercicio regular",seguimiento[[#This Row],[actividadfisica]]="Actividad deportiva"),"Sí","")</f>
        <v/>
      </c>
    </row>
    <row r="1759" spans="1:21" x14ac:dyDescent="0.3">
      <c r="A1759" t="str">
        <f>VLOOKUP(B1759,pacientes_insertados[],2,)</f>
        <v>61e34254ec4ec02e84f5ddfe</v>
      </c>
      <c r="B1759">
        <f>seguimiento[[#This Row],[idpaciente]]</f>
        <v>753</v>
      </c>
      <c r="C1759">
        <f t="shared" si="27"/>
        <v>2015</v>
      </c>
      <c r="D1759" s="1">
        <f>seguimiento[[#This Row],[fecha]]</f>
        <v>42338</v>
      </c>
      <c r="E1759" t="str">
        <f>seguimiento[[#This Row],[institucion]]</f>
        <v>Hospital DR Alejandro Posadas</v>
      </c>
      <c r="F1759" t="str">
        <f>seguimiento[[#This Row],[fallecimiento]]</f>
        <v>No</v>
      </c>
      <c r="N1759" t="str">
        <f>seguimiento[[#This Row],[ncultivosanio]]</f>
        <v>6</v>
      </c>
      <c r="O1759" t="str">
        <f>IF(seguimiento[[#This Row],[curvaglucemia]]="","No realizada","Realizada")</f>
        <v>No realizada</v>
      </c>
      <c r="P1759" t="str">
        <f>IF(O1759="Realizada",seguimiento[[#This Row],[curvaglucemia]],"")</f>
        <v/>
      </c>
      <c r="Q1759" t="str">
        <f>IF(seguimiento[[#This Row],[vitaminaDRealizada]]="","",IF(seguimiento[[#This Row],[vitaminaDRealizada]]="No realizado","No realizada","Realizada"))</f>
        <v>No realizada</v>
      </c>
      <c r="R1759" t="str">
        <f>IF(Q1759="Realizada",seguimiento[[#This Row],[vitaminaDRealizada]],"")</f>
        <v/>
      </c>
      <c r="S1759" t="str">
        <f>IF(seguimiento[[#This Row],[ige]]="No realizada","No realizada",IF(seguimiento[[#This Row],[ige]]="","","Realizada"))</f>
        <v>Realizada</v>
      </c>
      <c r="T1759" t="str">
        <f>IF(S1759="Realizada",seguimiento[[#This Row],[ige]],"")</f>
        <v>&lt; 500</v>
      </c>
      <c r="U1759" t="str">
        <f>IF(OR(seguimiento[[#This Row],[actividadfisica]]="Ejercicio regular",seguimiento[[#This Row],[actividadfisica]]="Actividad deportiva"),"Sí","")</f>
        <v/>
      </c>
    </row>
    <row r="1760" spans="1:21" x14ac:dyDescent="0.3">
      <c r="A1760" t="str">
        <f>VLOOKUP(B1760,pacientes_insertados[],2,)</f>
        <v>61e34254ec4ec02e84f5ddff</v>
      </c>
      <c r="B1760">
        <f>seguimiento[[#This Row],[idpaciente]]</f>
        <v>754</v>
      </c>
      <c r="C1760">
        <f t="shared" si="27"/>
        <v>2013</v>
      </c>
      <c r="D1760" s="1">
        <f>seguimiento[[#This Row],[fecha]]</f>
        <v>41339</v>
      </c>
      <c r="E1760" t="str">
        <f>seguimiento[[#This Row],[institucion]]</f>
        <v>Hospital Pediátrico Dr. Avelino Castelan</v>
      </c>
      <c r="F1760" t="str">
        <f>seguimiento[[#This Row],[fallecimiento]]</f>
        <v>No</v>
      </c>
      <c r="I1760" t="str">
        <f>seguimiento[[#This Row],[educacion]]</f>
        <v>Primaria incompleta</v>
      </c>
      <c r="K1760" t="str">
        <f>seguimiento[[#This Row],[coberturamedica]]</f>
        <v>No</v>
      </c>
      <c r="M1760" t="str">
        <f>seguimiento[[#This Row],[Embarazo]]</f>
        <v>No</v>
      </c>
      <c r="N1760" t="str">
        <f>seguimiento[[#This Row],[ncultivosanio]]</f>
        <v>4</v>
      </c>
      <c r="O1760" t="str">
        <f>IF(seguimiento[[#This Row],[curvaglucemia]]="","No realizada","Realizada")</f>
        <v>Realizada</v>
      </c>
      <c r="P1760" t="str">
        <f>IF(O1760="Realizada",seguimiento[[#This Row],[curvaglucemia]],"")</f>
        <v>Normal</v>
      </c>
      <c r="Q1760" t="str">
        <f>IF(seguimiento[[#This Row],[vitaminaDRealizada]]="","",IF(seguimiento[[#This Row],[vitaminaDRealizada]]="No realizado","No realizada","Realizada"))</f>
        <v/>
      </c>
      <c r="R1760" t="str">
        <f>IF(Q1760="Realizada",seguimiento[[#This Row],[vitaminaDRealizada]],"")</f>
        <v/>
      </c>
      <c r="S1760" t="str">
        <f>IF(seguimiento[[#This Row],[ige]]="No realizada","No realizada",IF(seguimiento[[#This Row],[ige]]="","","Realizada"))</f>
        <v>Realizada</v>
      </c>
      <c r="T1760" t="str">
        <f>IF(S1760="Realizada",seguimiento[[#This Row],[ige]],"")</f>
        <v>&lt; 500</v>
      </c>
      <c r="U1760" t="str">
        <f>IF(OR(seguimiento[[#This Row],[actividadfisica]]="Ejercicio regular",seguimiento[[#This Row],[actividadfisica]]="Actividad deportiva"),"Sí","")</f>
        <v>Sí</v>
      </c>
    </row>
    <row r="1761" spans="1:21" x14ac:dyDescent="0.3">
      <c r="A1761" t="str">
        <f>VLOOKUP(B1761,pacientes_insertados[],2,)</f>
        <v>61e34254ec4ec02e84f5ddff</v>
      </c>
      <c r="B1761">
        <f>seguimiento[[#This Row],[idpaciente]]</f>
        <v>754</v>
      </c>
      <c r="C1761">
        <f t="shared" si="27"/>
        <v>2014</v>
      </c>
      <c r="D1761" s="1">
        <f>seguimiento[[#This Row],[fecha]]</f>
        <v>41983</v>
      </c>
      <c r="E1761" t="str">
        <f>seguimiento[[#This Row],[institucion]]</f>
        <v>Hospital Pediatrico Dr. A. Castelan</v>
      </c>
      <c r="F1761" t="str">
        <f>seguimiento[[#This Row],[fallecimiento]]</f>
        <v>No</v>
      </c>
      <c r="K1761" t="str">
        <f>seguimiento[[#This Row],[coberturamedica]]</f>
        <v>No</v>
      </c>
      <c r="N1761" t="str">
        <f>seguimiento[[#This Row],[ncultivosanio]]</f>
        <v>4</v>
      </c>
      <c r="O1761" t="str">
        <f>IF(seguimiento[[#This Row],[curvaglucemia]]="","No realizada","Realizada")</f>
        <v>No realizada</v>
      </c>
      <c r="P1761" t="str">
        <f>IF(O1761="Realizada",seguimiento[[#This Row],[curvaglucemia]],"")</f>
        <v/>
      </c>
      <c r="Q1761" t="str">
        <f>IF(seguimiento[[#This Row],[vitaminaDRealizada]]="","",IF(seguimiento[[#This Row],[vitaminaDRealizada]]="No realizado","No realizada","Realizada"))</f>
        <v>No realizada</v>
      </c>
      <c r="R1761" t="str">
        <f>IF(Q1761="Realizada",seguimiento[[#This Row],[vitaminaDRealizada]],"")</f>
        <v/>
      </c>
      <c r="S1761" t="str">
        <f>IF(seguimiento[[#This Row],[ige]]="No realizada","No realizada",IF(seguimiento[[#This Row],[ige]]="","","Realizada"))</f>
        <v>Realizada</v>
      </c>
      <c r="T1761" t="str">
        <f>IF(S1761="Realizada",seguimiento[[#This Row],[ige]],"")</f>
        <v>&lt; 500</v>
      </c>
      <c r="U1761" t="str">
        <f>IF(OR(seguimiento[[#This Row],[actividadfisica]]="Ejercicio regular",seguimiento[[#This Row],[actividadfisica]]="Actividad deportiva"),"Sí","")</f>
        <v>Sí</v>
      </c>
    </row>
    <row r="1762" spans="1:21" x14ac:dyDescent="0.3">
      <c r="A1762" t="str">
        <f>VLOOKUP(B1762,pacientes_insertados[],2,)</f>
        <v>61e34254ec4ec02e84f5ddff</v>
      </c>
      <c r="B1762">
        <f>seguimiento[[#This Row],[idpaciente]]</f>
        <v>754</v>
      </c>
      <c r="C1762">
        <f t="shared" si="27"/>
        <v>2015</v>
      </c>
      <c r="D1762" s="1">
        <f>seguimiento[[#This Row],[fecha]]</f>
        <v>42333</v>
      </c>
      <c r="E1762" t="str">
        <f>seguimiento[[#This Row],[institucion]]</f>
        <v>Hospital Pediatrico Dr. A. Castelan</v>
      </c>
      <c r="F1762" t="str">
        <f>seguimiento[[#This Row],[fallecimiento]]</f>
        <v>No</v>
      </c>
      <c r="N1762" t="str">
        <f>seguimiento[[#This Row],[ncultivosanio]]</f>
        <v>3</v>
      </c>
      <c r="O1762" t="str">
        <f>IF(seguimiento[[#This Row],[curvaglucemia]]="","No realizada","Realizada")</f>
        <v>Realizada</v>
      </c>
      <c r="P1762" t="str">
        <f>IF(O1762="Realizada",seguimiento[[#This Row],[curvaglucemia]],"")</f>
        <v>Normal</v>
      </c>
      <c r="Q1762" t="str">
        <f>IF(seguimiento[[#This Row],[vitaminaDRealizada]]="","",IF(seguimiento[[#This Row],[vitaminaDRealizada]]="No realizado","No realizada","Realizada"))</f>
        <v>Realizada</v>
      </c>
      <c r="R1762" t="str">
        <f>IF(Q1762="Realizada",seguimiento[[#This Row],[vitaminaDRealizada]],"")</f>
        <v>Normal</v>
      </c>
      <c r="S1762" t="str">
        <f>IF(seguimiento[[#This Row],[ige]]="No realizada","No realizada",IF(seguimiento[[#This Row],[ige]]="","","Realizada"))</f>
        <v>Realizada</v>
      </c>
      <c r="T1762" t="str">
        <f>IF(S1762="Realizada",seguimiento[[#This Row],[ige]],"")</f>
        <v>&lt; 500</v>
      </c>
      <c r="U1762" t="str">
        <f>IF(OR(seguimiento[[#This Row],[actividadfisica]]="Ejercicio regular",seguimiento[[#This Row],[actividadfisica]]="Actividad deportiva"),"Sí","")</f>
        <v/>
      </c>
    </row>
    <row r="1763" spans="1:21" x14ac:dyDescent="0.3">
      <c r="A1763" t="str">
        <f>VLOOKUP(B1763,pacientes_insertados[],2,)</f>
        <v>61e34254ec4ec02e84f5ddff</v>
      </c>
      <c r="B1763">
        <f>seguimiento[[#This Row],[idpaciente]]</f>
        <v>754</v>
      </c>
      <c r="C1763">
        <f t="shared" si="27"/>
        <v>2016</v>
      </c>
      <c r="D1763" s="1">
        <f>seguimiento[[#This Row],[fecha]]</f>
        <v>42732</v>
      </c>
      <c r="E1763" t="str">
        <f>seguimiento[[#This Row],[institucion]]</f>
        <v>Hospital Pediátrico Dr. Avelino Castelan</v>
      </c>
      <c r="F1763" t="str">
        <f>seguimiento[[#This Row],[fallecimiento]]</f>
        <v>No</v>
      </c>
      <c r="K1763" t="str">
        <f>seguimiento[[#This Row],[coberturamedica]]</f>
        <v>Sí</v>
      </c>
      <c r="N1763" t="str">
        <f>seguimiento[[#This Row],[ncultivosanio]]</f>
        <v>3</v>
      </c>
      <c r="O1763" t="str">
        <f>IF(seguimiento[[#This Row],[curvaglucemia]]="","No realizada","Realizada")</f>
        <v>Realizada</v>
      </c>
      <c r="P1763" t="str">
        <f>IF(O1763="Realizada",seguimiento[[#This Row],[curvaglucemia]],"")</f>
        <v>Normal</v>
      </c>
      <c r="Q1763" t="str">
        <f>IF(seguimiento[[#This Row],[vitaminaDRealizada]]="","",IF(seguimiento[[#This Row],[vitaminaDRealizada]]="No realizado","No realizada","Realizada"))</f>
        <v>Realizada</v>
      </c>
      <c r="R1763" t="str">
        <f>IF(Q1763="Realizada",seguimiento[[#This Row],[vitaminaDRealizada]],"")</f>
        <v>Normal</v>
      </c>
      <c r="S1763" t="str">
        <f>IF(seguimiento[[#This Row],[ige]]="No realizada","No realizada",IF(seguimiento[[#This Row],[ige]]="","","Realizada"))</f>
        <v>Realizada</v>
      </c>
      <c r="T1763" t="str">
        <f>IF(S1763="Realizada",seguimiento[[#This Row],[ige]],"")</f>
        <v>Normal</v>
      </c>
      <c r="U1763" t="str">
        <f>IF(OR(seguimiento[[#This Row],[actividadfisica]]="Ejercicio regular",seguimiento[[#This Row],[actividadfisica]]="Actividad deportiva"),"Sí","")</f>
        <v>Sí</v>
      </c>
    </row>
    <row r="1764" spans="1:21" x14ac:dyDescent="0.3">
      <c r="A1764" t="str">
        <f>VLOOKUP(B1764,pacientes_insertados[],2,)</f>
        <v>61e34254ec4ec02e84f5ddff</v>
      </c>
      <c r="B1764">
        <f>seguimiento[[#This Row],[idpaciente]]</f>
        <v>754</v>
      </c>
      <c r="C1764">
        <f t="shared" si="27"/>
        <v>2017</v>
      </c>
      <c r="D1764" s="1">
        <f>seguimiento[[#This Row],[fecha]]</f>
        <v>43073</v>
      </c>
      <c r="E1764" t="str">
        <f>seguimiento[[#This Row],[institucion]]</f>
        <v>Hospital Pediátrico Dr. Avelino Castelan</v>
      </c>
      <c r="F1764" t="str">
        <f>seguimiento[[#This Row],[fallecimiento]]</f>
        <v>No</v>
      </c>
      <c r="K1764" t="str">
        <f>seguimiento[[#This Row],[coberturamedica]]</f>
        <v>Sí</v>
      </c>
      <c r="N1764" t="str">
        <f>seguimiento[[#This Row],[ncultivosanio]]</f>
        <v>4</v>
      </c>
      <c r="O1764" t="str">
        <f>IF(seguimiento[[#This Row],[curvaglucemia]]="","No realizada","Realizada")</f>
        <v>Realizada</v>
      </c>
      <c r="P1764" t="str">
        <f>IF(O1764="Realizada",seguimiento[[#This Row],[curvaglucemia]],"")</f>
        <v>Normal</v>
      </c>
      <c r="Q1764" t="str">
        <f>IF(seguimiento[[#This Row],[vitaminaDRealizada]]="","",IF(seguimiento[[#This Row],[vitaminaDRealizada]]="No realizado","No realizada","Realizada"))</f>
        <v>Realizada</v>
      </c>
      <c r="R1764" t="str">
        <f>IF(Q1764="Realizada",seguimiento[[#This Row],[vitaminaDRealizada]],"")</f>
        <v>Normal</v>
      </c>
      <c r="S1764" t="str">
        <f>IF(seguimiento[[#This Row],[ige]]="No realizada","No realizada",IF(seguimiento[[#This Row],[ige]]="","","Realizada"))</f>
        <v>Realizada</v>
      </c>
      <c r="T1764" t="str">
        <f>IF(S1764="Realizada",seguimiento[[#This Row],[ige]],"")</f>
        <v>Normal</v>
      </c>
      <c r="U1764" t="str">
        <f>IF(OR(seguimiento[[#This Row],[actividadfisica]]="Ejercicio regular",seguimiento[[#This Row],[actividadfisica]]="Actividad deportiva"),"Sí","")</f>
        <v>Sí</v>
      </c>
    </row>
    <row r="1765" spans="1:21" x14ac:dyDescent="0.3">
      <c r="A1765" t="str">
        <f>VLOOKUP(B1765,pacientes_insertados[],2,)</f>
        <v>61e34254ec4ec02e84f5ddff</v>
      </c>
      <c r="B1765">
        <f>seguimiento[[#This Row],[idpaciente]]</f>
        <v>754</v>
      </c>
      <c r="C1765">
        <f t="shared" si="27"/>
        <v>2018</v>
      </c>
      <c r="D1765" s="1">
        <f>seguimiento[[#This Row],[fecha]]</f>
        <v>43432</v>
      </c>
      <c r="E1765" t="str">
        <f>seguimiento[[#This Row],[institucion]]</f>
        <v>Hospital Pediátrico Dr. Avelino Castelan</v>
      </c>
      <c r="F1765" t="str">
        <f>seguimiento[[#This Row],[fallecimiento]]</f>
        <v>No</v>
      </c>
      <c r="K1765" t="str">
        <f>seguimiento[[#This Row],[coberturamedica]]</f>
        <v>Sí</v>
      </c>
      <c r="L1765" t="str">
        <f>seguimiento[[#This Row],[ntratendovenosos]]</f>
        <v>1</v>
      </c>
      <c r="N1765" t="str">
        <f>seguimiento[[#This Row],[ncultivosanio]]</f>
        <v>4</v>
      </c>
      <c r="O1765" t="str">
        <f>IF(seguimiento[[#This Row],[curvaglucemia]]="","No realizada","Realizada")</f>
        <v>Realizada</v>
      </c>
      <c r="P1765" t="str">
        <f>IF(O1765="Realizada",seguimiento[[#This Row],[curvaglucemia]],"")</f>
        <v>Normal</v>
      </c>
      <c r="Q1765" t="str">
        <f>IF(seguimiento[[#This Row],[vitaminaDRealizada]]="","",IF(seguimiento[[#This Row],[vitaminaDRealizada]]="No realizado","No realizada","Realizada"))</f>
        <v>Realizada</v>
      </c>
      <c r="R1765" t="str">
        <f>IF(Q1765="Realizada",seguimiento[[#This Row],[vitaminaDRealizada]],"")</f>
        <v>Normal</v>
      </c>
      <c r="S1765" t="str">
        <f>IF(seguimiento[[#This Row],[ige]]="No realizada","No realizada",IF(seguimiento[[#This Row],[ige]]="","","Realizada"))</f>
        <v>Realizada</v>
      </c>
      <c r="T1765" t="str">
        <f>IF(S1765="Realizada",seguimiento[[#This Row],[ige]],"")</f>
        <v>Normal</v>
      </c>
      <c r="U1765" t="str">
        <f>IF(OR(seguimiento[[#This Row],[actividadfisica]]="Ejercicio regular",seguimiento[[#This Row],[actividadfisica]]="Actividad deportiva"),"Sí","")</f>
        <v>Sí</v>
      </c>
    </row>
    <row r="1766" spans="1:21" x14ac:dyDescent="0.3">
      <c r="A1766" t="str">
        <f>VLOOKUP(B1766,pacientes_insertados[],2,)</f>
        <v>61e34254ec4ec02e84f5de00</v>
      </c>
      <c r="B1766">
        <f>seguimiento[[#This Row],[idpaciente]]</f>
        <v>755</v>
      </c>
      <c r="C1766">
        <f t="shared" si="27"/>
        <v>2012</v>
      </c>
      <c r="D1766" s="1">
        <f>seguimiento[[#This Row],[fecha]]</f>
        <v>41265</v>
      </c>
      <c r="E1766" t="str">
        <f>seguimiento[[#This Row],[institucion]]</f>
        <v>Hospital Sor Maria Ludovica de La Plata</v>
      </c>
      <c r="F1766" t="str">
        <f>seguimiento[[#This Row],[fallecimiento]]</f>
        <v>No</v>
      </c>
      <c r="K1766" t="str">
        <f>seguimiento[[#This Row],[coberturamedica]]</f>
        <v>Sí</v>
      </c>
      <c r="N1766" t="str">
        <f>seguimiento[[#This Row],[ncultivosanio]]</f>
        <v>7</v>
      </c>
      <c r="O1766" t="str">
        <f>IF(seguimiento[[#This Row],[curvaglucemia]]="","No realizada","Realizada")</f>
        <v>No realizada</v>
      </c>
      <c r="P1766" t="str">
        <f>IF(O1766="Realizada",seguimiento[[#This Row],[curvaglucemia]],"")</f>
        <v/>
      </c>
      <c r="Q1766" t="str">
        <f>IF(seguimiento[[#This Row],[vitaminaDRealizada]]="","",IF(seguimiento[[#This Row],[vitaminaDRealizada]]="No realizado","No realizada","Realizada"))</f>
        <v/>
      </c>
      <c r="R1766" t="str">
        <f>IF(Q1766="Realizada",seguimiento[[#This Row],[vitaminaDRealizada]],"")</f>
        <v/>
      </c>
      <c r="S1766" t="str">
        <f>IF(seguimiento[[#This Row],[ige]]="No realizada","No realizada",IF(seguimiento[[#This Row],[ige]]="","","Realizada"))</f>
        <v/>
      </c>
      <c r="T1766" t="str">
        <f>IF(S1766="Realizada",seguimiento[[#This Row],[ige]],"")</f>
        <v/>
      </c>
      <c r="U1766" t="str">
        <f>IF(OR(seguimiento[[#This Row],[actividadfisica]]="Ejercicio regular",seguimiento[[#This Row],[actividadfisica]]="Actividad deportiva"),"Sí","")</f>
        <v/>
      </c>
    </row>
    <row r="1767" spans="1:21" x14ac:dyDescent="0.3">
      <c r="A1767" t="str">
        <f>VLOOKUP(B1767,pacientes_insertados[],2,)</f>
        <v>61e34254ec4ec02e84f5de00</v>
      </c>
      <c r="B1767">
        <f>seguimiento[[#This Row],[idpaciente]]</f>
        <v>755</v>
      </c>
      <c r="C1767">
        <f t="shared" si="27"/>
        <v>2013</v>
      </c>
      <c r="D1767" s="1">
        <f>seguimiento[[#This Row],[fecha]]</f>
        <v>41625</v>
      </c>
      <c r="E1767" t="str">
        <f>seguimiento[[#This Row],[institucion]]</f>
        <v>Hospital Sor Maria Ludovica de La Plata</v>
      </c>
      <c r="F1767" t="str">
        <f>seguimiento[[#This Row],[fallecimiento]]</f>
        <v>No</v>
      </c>
      <c r="K1767" t="str">
        <f>seguimiento[[#This Row],[coberturamedica]]</f>
        <v>Sí</v>
      </c>
      <c r="N1767" t="str">
        <f>seguimiento[[#This Row],[ncultivosanio]]</f>
        <v>6</v>
      </c>
      <c r="O1767" t="str">
        <f>IF(seguimiento[[#This Row],[curvaglucemia]]="","No realizada","Realizada")</f>
        <v>No realizada</v>
      </c>
      <c r="P1767" t="str">
        <f>IF(O1767="Realizada",seguimiento[[#This Row],[curvaglucemia]],"")</f>
        <v/>
      </c>
      <c r="Q1767" t="str">
        <f>IF(seguimiento[[#This Row],[vitaminaDRealizada]]="","",IF(seguimiento[[#This Row],[vitaminaDRealizada]]="No realizado","No realizada","Realizada"))</f>
        <v/>
      </c>
      <c r="R1767" t="str">
        <f>IF(Q1767="Realizada",seguimiento[[#This Row],[vitaminaDRealizada]],"")</f>
        <v/>
      </c>
      <c r="S1767" t="str">
        <f>IF(seguimiento[[#This Row],[ige]]="No realizada","No realizada",IF(seguimiento[[#This Row],[ige]]="","","Realizada"))</f>
        <v/>
      </c>
      <c r="T1767" t="str">
        <f>IF(S1767="Realizada",seguimiento[[#This Row],[ige]],"")</f>
        <v/>
      </c>
      <c r="U1767" t="str">
        <f>IF(OR(seguimiento[[#This Row],[actividadfisica]]="Ejercicio regular",seguimiento[[#This Row],[actividadfisica]]="Actividad deportiva"),"Sí","")</f>
        <v/>
      </c>
    </row>
    <row r="1768" spans="1:21" x14ac:dyDescent="0.3">
      <c r="A1768" t="str">
        <f>VLOOKUP(B1768,pacientes_insertados[],2,)</f>
        <v>61e34254ec4ec02e84f5de00</v>
      </c>
      <c r="B1768">
        <f>seguimiento[[#This Row],[idpaciente]]</f>
        <v>755</v>
      </c>
      <c r="C1768">
        <f t="shared" si="27"/>
        <v>2015</v>
      </c>
      <c r="D1768" s="1">
        <f>seguimiento[[#This Row],[fecha]]</f>
        <v>42281</v>
      </c>
      <c r="E1768" t="str">
        <f>seguimiento[[#This Row],[institucion]]</f>
        <v>Hospital Sor Maria Ludovica de La Plata</v>
      </c>
      <c r="F1768" t="str">
        <f>seguimiento[[#This Row],[fallecimiento]]</f>
        <v>No</v>
      </c>
      <c r="K1768" t="str">
        <f>seguimiento[[#This Row],[coberturamedica]]</f>
        <v>Sí</v>
      </c>
      <c r="L1768" t="str">
        <f>seguimiento[[#This Row],[ntratendovenosos]]</f>
        <v>1</v>
      </c>
      <c r="M1768" t="str">
        <f>seguimiento[[#This Row],[Embarazo]]</f>
        <v>No</v>
      </c>
      <c r="N1768" t="str">
        <f>seguimiento[[#This Row],[ncultivosanio]]</f>
        <v>6</v>
      </c>
      <c r="O1768" t="str">
        <f>IF(seguimiento[[#This Row],[curvaglucemia]]="","No realizada","Realizada")</f>
        <v>No realizada</v>
      </c>
      <c r="P1768" t="str">
        <f>IF(O1768="Realizada",seguimiento[[#This Row],[curvaglucemia]],"")</f>
        <v/>
      </c>
      <c r="Q1768" t="str">
        <f>IF(seguimiento[[#This Row],[vitaminaDRealizada]]="","",IF(seguimiento[[#This Row],[vitaminaDRealizada]]="No realizado","No realizada","Realizada"))</f>
        <v>Realizada</v>
      </c>
      <c r="R1768" t="str">
        <f>IF(Q1768="Realizada",seguimiento[[#This Row],[vitaminaDRealizada]],"")</f>
        <v>Normal</v>
      </c>
      <c r="S1768" t="str">
        <f>IF(seguimiento[[#This Row],[ige]]="No realizada","No realizada",IF(seguimiento[[#This Row],[ige]]="","","Realizada"))</f>
        <v>No realizada</v>
      </c>
      <c r="T1768" t="str">
        <f>IF(S1768="Realizada",seguimiento[[#This Row],[ige]],"")</f>
        <v/>
      </c>
      <c r="U1768" t="str">
        <f>IF(OR(seguimiento[[#This Row],[actividadfisica]]="Ejercicio regular",seguimiento[[#This Row],[actividadfisica]]="Actividad deportiva"),"Sí","")</f>
        <v>Sí</v>
      </c>
    </row>
    <row r="1769" spans="1:21" x14ac:dyDescent="0.3">
      <c r="A1769" t="str">
        <f>VLOOKUP(B1769,pacientes_insertados[],2,)</f>
        <v>61e34254ec4ec02e84f5de00</v>
      </c>
      <c r="B1769">
        <f>seguimiento[[#This Row],[idpaciente]]</f>
        <v>755</v>
      </c>
      <c r="C1769">
        <f t="shared" si="27"/>
        <v>2016</v>
      </c>
      <c r="D1769" s="1">
        <f>seguimiento[[#This Row],[fecha]]</f>
        <v>42557</v>
      </c>
      <c r="E1769" t="str">
        <f>seguimiento[[#This Row],[institucion]]</f>
        <v>Hospital Sor Maria Ludovica de La Plata</v>
      </c>
      <c r="F1769" t="str">
        <f>seguimiento[[#This Row],[fallecimiento]]</f>
        <v>No</v>
      </c>
      <c r="K1769" t="str">
        <f>seguimiento[[#This Row],[coberturamedica]]</f>
        <v>Sí</v>
      </c>
      <c r="N1769" t="str">
        <f>seguimiento[[#This Row],[ncultivosanio]]</f>
        <v>5</v>
      </c>
      <c r="O1769" t="str">
        <f>IF(seguimiento[[#This Row],[curvaglucemia]]="","No realizada","Realizada")</f>
        <v>No realizada</v>
      </c>
      <c r="P1769" t="str">
        <f>IF(O1769="Realizada",seguimiento[[#This Row],[curvaglucemia]],"")</f>
        <v/>
      </c>
      <c r="Q1769" t="str">
        <f>IF(seguimiento[[#This Row],[vitaminaDRealizada]]="","",IF(seguimiento[[#This Row],[vitaminaDRealizada]]="No realizado","No realizada","Realizada"))</f>
        <v>No realizada</v>
      </c>
      <c r="R1769" t="str">
        <f>IF(Q1769="Realizada",seguimiento[[#This Row],[vitaminaDRealizada]],"")</f>
        <v/>
      </c>
      <c r="S1769" t="str">
        <f>IF(seguimiento[[#This Row],[ige]]="No realizada","No realizada",IF(seguimiento[[#This Row],[ige]]="","","Realizada"))</f>
        <v/>
      </c>
      <c r="T1769" t="str">
        <f>IF(S1769="Realizada",seguimiento[[#This Row],[ige]],"")</f>
        <v/>
      </c>
      <c r="U1769" t="str">
        <f>IF(OR(seguimiento[[#This Row],[actividadfisica]]="Ejercicio regular",seguimiento[[#This Row],[actividadfisica]]="Actividad deportiva"),"Sí","")</f>
        <v/>
      </c>
    </row>
    <row r="1770" spans="1:21" x14ac:dyDescent="0.3">
      <c r="A1770" t="str">
        <f>VLOOKUP(B1770,pacientes_insertados[],2,)</f>
        <v>61e34254ec4ec02e84f5de01</v>
      </c>
      <c r="B1770">
        <f>seguimiento[[#This Row],[idpaciente]]</f>
        <v>756</v>
      </c>
      <c r="C1770">
        <f t="shared" si="27"/>
        <v>2012</v>
      </c>
      <c r="D1770" s="1">
        <f>seguimiento[[#This Row],[fecha]]</f>
        <v>41236</v>
      </c>
      <c r="E1770" t="str">
        <f>seguimiento[[#This Row],[institucion]]</f>
        <v>Hospital Sor Maria Ludovica de La Plata</v>
      </c>
      <c r="F1770" t="str">
        <f>seguimiento[[#This Row],[fallecimiento]]</f>
        <v>No</v>
      </c>
      <c r="K1770" t="str">
        <f>seguimiento[[#This Row],[coberturamedica]]</f>
        <v>Sí</v>
      </c>
      <c r="N1770" t="str">
        <f>seguimiento[[#This Row],[ncultivosanio]]</f>
        <v>8</v>
      </c>
      <c r="O1770" t="str">
        <f>IF(seguimiento[[#This Row],[curvaglucemia]]="","No realizada","Realizada")</f>
        <v>No realizada</v>
      </c>
      <c r="P1770" t="str">
        <f>IF(O1770="Realizada",seguimiento[[#This Row],[curvaglucemia]],"")</f>
        <v/>
      </c>
      <c r="Q1770" t="str">
        <f>IF(seguimiento[[#This Row],[vitaminaDRealizada]]="","",IF(seguimiento[[#This Row],[vitaminaDRealizada]]="No realizado","No realizada","Realizada"))</f>
        <v/>
      </c>
      <c r="R1770" t="str">
        <f>IF(Q1770="Realizada",seguimiento[[#This Row],[vitaminaDRealizada]],"")</f>
        <v/>
      </c>
      <c r="S1770" t="str">
        <f>IF(seguimiento[[#This Row],[ige]]="No realizada","No realizada",IF(seguimiento[[#This Row],[ige]]="","","Realizada"))</f>
        <v>Realizada</v>
      </c>
      <c r="T1770" t="str">
        <f>IF(S1770="Realizada",seguimiento[[#This Row],[ige]],"")</f>
        <v>&lt; 500</v>
      </c>
      <c r="U1770" t="str">
        <f>IF(OR(seguimiento[[#This Row],[actividadfisica]]="Ejercicio regular",seguimiento[[#This Row],[actividadfisica]]="Actividad deportiva"),"Sí","")</f>
        <v/>
      </c>
    </row>
    <row r="1771" spans="1:21" x14ac:dyDescent="0.3">
      <c r="A1771" t="str">
        <f>VLOOKUP(B1771,pacientes_insertados[],2,)</f>
        <v>61e34254ec4ec02e84f5de01</v>
      </c>
      <c r="B1771">
        <f>seguimiento[[#This Row],[idpaciente]]</f>
        <v>756</v>
      </c>
      <c r="C1771">
        <f t="shared" si="27"/>
        <v>2013</v>
      </c>
      <c r="D1771" s="1">
        <f>seguimiento[[#This Row],[fecha]]</f>
        <v>41639</v>
      </c>
      <c r="E1771" t="str">
        <f>seguimiento[[#This Row],[institucion]]</f>
        <v>Hospital Sor Maria Ludovica de La Plata</v>
      </c>
      <c r="F1771" t="str">
        <f>seguimiento[[#This Row],[fallecimiento]]</f>
        <v>No</v>
      </c>
      <c r="I1771" t="str">
        <f>seguimiento[[#This Row],[educacion]]</f>
        <v>Primaria incompleta</v>
      </c>
      <c r="K1771" t="str">
        <f>seguimiento[[#This Row],[coberturamedica]]</f>
        <v>Sí</v>
      </c>
      <c r="L1771" t="str">
        <f>seguimiento[[#This Row],[ntratendovenosos]]</f>
        <v>1</v>
      </c>
      <c r="O1771" t="str">
        <f>IF(seguimiento[[#This Row],[curvaglucemia]]="","No realizada","Realizada")</f>
        <v>No realizada</v>
      </c>
      <c r="P1771" t="str">
        <f>IF(O1771="Realizada",seguimiento[[#This Row],[curvaglucemia]],"")</f>
        <v/>
      </c>
      <c r="Q1771" t="str">
        <f>IF(seguimiento[[#This Row],[vitaminaDRealizada]]="","",IF(seguimiento[[#This Row],[vitaminaDRealizada]]="No realizado","No realizada","Realizada"))</f>
        <v/>
      </c>
      <c r="R1771" t="str">
        <f>IF(Q1771="Realizada",seguimiento[[#This Row],[vitaminaDRealizada]],"")</f>
        <v/>
      </c>
      <c r="S1771" t="str">
        <f>IF(seguimiento[[#This Row],[ige]]="No realizada","No realizada",IF(seguimiento[[#This Row],[ige]]="","","Realizada"))</f>
        <v>Realizada</v>
      </c>
      <c r="T1771" t="str">
        <f>IF(S1771="Realizada",seguimiento[[#This Row],[ige]],"")</f>
        <v>&lt; 500</v>
      </c>
      <c r="U1771" t="str">
        <f>IF(OR(seguimiento[[#This Row],[actividadfisica]]="Ejercicio regular",seguimiento[[#This Row],[actividadfisica]]="Actividad deportiva"),"Sí","")</f>
        <v/>
      </c>
    </row>
    <row r="1772" spans="1:21" x14ac:dyDescent="0.3">
      <c r="A1772" t="str">
        <f>VLOOKUP(B1772,pacientes_insertados[],2,)</f>
        <v>61e34254ec4ec02e84f5de01</v>
      </c>
      <c r="B1772">
        <f>seguimiento[[#This Row],[idpaciente]]</f>
        <v>756</v>
      </c>
      <c r="C1772">
        <f t="shared" si="27"/>
        <v>2014</v>
      </c>
      <c r="D1772" s="1">
        <f>seguimiento[[#This Row],[fecha]]</f>
        <v>42004</v>
      </c>
      <c r="E1772" t="str">
        <f>seguimiento[[#This Row],[institucion]]</f>
        <v>Hospital Sor Maria Ludovica de La Plata</v>
      </c>
      <c r="F1772" t="str">
        <f>seguimiento[[#This Row],[fallecimiento]]</f>
        <v>No</v>
      </c>
      <c r="I1772" t="str">
        <f>seguimiento[[#This Row],[educacion]]</f>
        <v>Primaria incompleta</v>
      </c>
      <c r="K1772" t="str">
        <f>seguimiento[[#This Row],[coberturamedica]]</f>
        <v>Sí</v>
      </c>
      <c r="N1772" t="str">
        <f>seguimiento[[#This Row],[ncultivosanio]]</f>
        <v>10</v>
      </c>
      <c r="O1772" t="str">
        <f>IF(seguimiento[[#This Row],[curvaglucemia]]="","No realizada","Realizada")</f>
        <v>Realizada</v>
      </c>
      <c r="P1772" t="str">
        <f>IF(O1772="Realizada",seguimiento[[#This Row],[curvaglucemia]],"")</f>
        <v>Normal</v>
      </c>
      <c r="Q1772" t="str">
        <f>IF(seguimiento[[#This Row],[vitaminaDRealizada]]="","",IF(seguimiento[[#This Row],[vitaminaDRealizada]]="No realizado","No realizada","Realizada"))</f>
        <v/>
      </c>
      <c r="R1772" t="str">
        <f>IF(Q1772="Realizada",seguimiento[[#This Row],[vitaminaDRealizada]],"")</f>
        <v/>
      </c>
      <c r="S1772" t="str">
        <f>IF(seguimiento[[#This Row],[ige]]="No realizada","No realizada",IF(seguimiento[[#This Row],[ige]]="","","Realizada"))</f>
        <v>Realizada</v>
      </c>
      <c r="T1772" t="str">
        <f>IF(S1772="Realizada",seguimiento[[#This Row],[ige]],"")</f>
        <v>&lt; 500</v>
      </c>
      <c r="U1772" t="str">
        <f>IF(OR(seguimiento[[#This Row],[actividadfisica]]="Ejercicio regular",seguimiento[[#This Row],[actividadfisica]]="Actividad deportiva"),"Sí","")</f>
        <v/>
      </c>
    </row>
    <row r="1773" spans="1:21" x14ac:dyDescent="0.3">
      <c r="A1773" t="str">
        <f>VLOOKUP(B1773,pacientes_insertados[],2,)</f>
        <v>61e34254ec4ec02e84f5de01</v>
      </c>
      <c r="B1773">
        <f>seguimiento[[#This Row],[idpaciente]]</f>
        <v>756</v>
      </c>
      <c r="C1773">
        <f t="shared" si="27"/>
        <v>2015</v>
      </c>
      <c r="D1773" s="1">
        <f>seguimiento[[#This Row],[fecha]]</f>
        <v>42367</v>
      </c>
      <c r="E1773" t="str">
        <f>seguimiento[[#This Row],[institucion]]</f>
        <v>Hospital Sor Maria Ludovica de La Plata</v>
      </c>
      <c r="F1773" t="str">
        <f>seguimiento[[#This Row],[fallecimiento]]</f>
        <v>No</v>
      </c>
      <c r="O1773" t="str">
        <f>IF(seguimiento[[#This Row],[curvaglucemia]]="","No realizada","Realizada")</f>
        <v>No realizada</v>
      </c>
      <c r="P1773" t="str">
        <f>IF(O1773="Realizada",seguimiento[[#This Row],[curvaglucemia]],"")</f>
        <v/>
      </c>
      <c r="Q1773" t="str">
        <f>IF(seguimiento[[#This Row],[vitaminaDRealizada]]="","",IF(seguimiento[[#This Row],[vitaminaDRealizada]]="No realizado","No realizada","Realizada"))</f>
        <v/>
      </c>
      <c r="R1773" t="str">
        <f>IF(Q1773="Realizada",seguimiento[[#This Row],[vitaminaDRealizada]],"")</f>
        <v/>
      </c>
      <c r="S1773" t="str">
        <f>IF(seguimiento[[#This Row],[ige]]="No realizada","No realizada",IF(seguimiento[[#This Row],[ige]]="","","Realizada"))</f>
        <v/>
      </c>
      <c r="T1773" t="str">
        <f>IF(S1773="Realizada",seguimiento[[#This Row],[ige]],"")</f>
        <v/>
      </c>
      <c r="U1773" t="str">
        <f>IF(OR(seguimiento[[#This Row],[actividadfisica]]="Ejercicio regular",seguimiento[[#This Row],[actividadfisica]]="Actividad deportiva"),"Sí","")</f>
        <v/>
      </c>
    </row>
    <row r="1774" spans="1:21" x14ac:dyDescent="0.3">
      <c r="A1774" t="str">
        <f>VLOOKUP(B1774,pacientes_insertados[],2,)</f>
        <v>61e34254ec4ec02e84f5de02</v>
      </c>
      <c r="B1774">
        <f>seguimiento[[#This Row],[idpaciente]]</f>
        <v>757</v>
      </c>
      <c r="C1774">
        <f t="shared" si="27"/>
        <v>2012</v>
      </c>
      <c r="D1774" s="1">
        <f>seguimiento[[#This Row],[fecha]]</f>
        <v>41233</v>
      </c>
      <c r="E1774" t="str">
        <f>seguimiento[[#This Row],[institucion]]</f>
        <v>Hospital Sor Maria Ludovica de La Plata</v>
      </c>
      <c r="F1774" t="str">
        <f>seguimiento[[#This Row],[fallecimiento]]</f>
        <v>No</v>
      </c>
      <c r="K1774" t="str">
        <f>seguimiento[[#This Row],[coberturamedica]]</f>
        <v>Sí</v>
      </c>
      <c r="N1774" t="str">
        <f>seguimiento[[#This Row],[ncultivosanio]]</f>
        <v>4</v>
      </c>
      <c r="O1774" t="str">
        <f>IF(seguimiento[[#This Row],[curvaglucemia]]="","No realizada","Realizada")</f>
        <v>No realizada</v>
      </c>
      <c r="P1774" t="str">
        <f>IF(O1774="Realizada",seguimiento[[#This Row],[curvaglucemia]],"")</f>
        <v/>
      </c>
      <c r="Q1774" t="str">
        <f>IF(seguimiento[[#This Row],[vitaminaDRealizada]]="","",IF(seguimiento[[#This Row],[vitaminaDRealizada]]="No realizado","No realizada","Realizada"))</f>
        <v/>
      </c>
      <c r="R1774" t="str">
        <f>IF(Q1774="Realizada",seguimiento[[#This Row],[vitaminaDRealizada]],"")</f>
        <v/>
      </c>
      <c r="S1774" t="str">
        <f>IF(seguimiento[[#This Row],[ige]]="No realizada","No realizada",IF(seguimiento[[#This Row],[ige]]="","","Realizada"))</f>
        <v/>
      </c>
      <c r="T1774" t="str">
        <f>IF(S1774="Realizada",seguimiento[[#This Row],[ige]],"")</f>
        <v/>
      </c>
      <c r="U1774" t="str">
        <f>IF(OR(seguimiento[[#This Row],[actividadfisica]]="Ejercicio regular",seguimiento[[#This Row],[actividadfisica]]="Actividad deportiva"),"Sí","")</f>
        <v/>
      </c>
    </row>
    <row r="1775" spans="1:21" x14ac:dyDescent="0.3">
      <c r="A1775" t="str">
        <f>VLOOKUP(B1775,pacientes_insertados[],2,)</f>
        <v>61e34254ec4ec02e84f5de02</v>
      </c>
      <c r="B1775">
        <f>seguimiento[[#This Row],[idpaciente]]</f>
        <v>757</v>
      </c>
      <c r="C1775">
        <f t="shared" si="27"/>
        <v>2013</v>
      </c>
      <c r="D1775" s="1">
        <f>seguimiento[[#This Row],[fecha]]</f>
        <v>41623</v>
      </c>
      <c r="E1775" t="str">
        <f>seguimiento[[#This Row],[institucion]]</f>
        <v>Hospital Sor Maria Ludovica de La Plata</v>
      </c>
      <c r="F1775" t="str">
        <f>seguimiento[[#This Row],[fallecimiento]]</f>
        <v>No</v>
      </c>
      <c r="K1775" t="str">
        <f>seguimiento[[#This Row],[coberturamedica]]</f>
        <v>Sí</v>
      </c>
      <c r="N1775" t="str">
        <f>seguimiento[[#This Row],[ncultivosanio]]</f>
        <v>4</v>
      </c>
      <c r="O1775" t="str">
        <f>IF(seguimiento[[#This Row],[curvaglucemia]]="","No realizada","Realizada")</f>
        <v>No realizada</v>
      </c>
      <c r="P1775" t="str">
        <f>IF(O1775="Realizada",seguimiento[[#This Row],[curvaglucemia]],"")</f>
        <v/>
      </c>
      <c r="Q1775" t="str">
        <f>IF(seguimiento[[#This Row],[vitaminaDRealizada]]="","",IF(seguimiento[[#This Row],[vitaminaDRealizada]]="No realizado","No realizada","Realizada"))</f>
        <v/>
      </c>
      <c r="R1775" t="str">
        <f>IF(Q1775="Realizada",seguimiento[[#This Row],[vitaminaDRealizada]],"")</f>
        <v/>
      </c>
      <c r="S1775" t="str">
        <f>IF(seguimiento[[#This Row],[ige]]="No realizada","No realizada",IF(seguimiento[[#This Row],[ige]]="","","Realizada"))</f>
        <v/>
      </c>
      <c r="T1775" t="str">
        <f>IF(S1775="Realizada",seguimiento[[#This Row],[ige]],"")</f>
        <v/>
      </c>
      <c r="U1775" t="str">
        <f>IF(OR(seguimiento[[#This Row],[actividadfisica]]="Ejercicio regular",seguimiento[[#This Row],[actividadfisica]]="Actividad deportiva"),"Sí","")</f>
        <v/>
      </c>
    </row>
    <row r="1776" spans="1:21" x14ac:dyDescent="0.3">
      <c r="A1776" t="str">
        <f>VLOOKUP(B1776,pacientes_insertados[],2,)</f>
        <v>61e34254ec4ec02e84f5de02</v>
      </c>
      <c r="B1776">
        <f>seguimiento[[#This Row],[idpaciente]]</f>
        <v>757</v>
      </c>
      <c r="C1776">
        <f t="shared" si="27"/>
        <v>2014</v>
      </c>
      <c r="D1776" s="1">
        <f>seguimiento[[#This Row],[fecha]]</f>
        <v>41969</v>
      </c>
      <c r="E1776" t="str">
        <f>seguimiento[[#This Row],[institucion]]</f>
        <v>Hospital Sor Maria Ludovica de La Plata</v>
      </c>
      <c r="F1776" t="str">
        <f>seguimiento[[#This Row],[fallecimiento]]</f>
        <v>No</v>
      </c>
      <c r="K1776" t="str">
        <f>seguimiento[[#This Row],[coberturamedica]]</f>
        <v>Sí</v>
      </c>
      <c r="N1776" t="str">
        <f>seguimiento[[#This Row],[ncultivosanio]]</f>
        <v>4</v>
      </c>
      <c r="O1776" t="str">
        <f>IF(seguimiento[[#This Row],[curvaglucemia]]="","No realizada","Realizada")</f>
        <v>No realizada</v>
      </c>
      <c r="P1776" t="str">
        <f>IF(O1776="Realizada",seguimiento[[#This Row],[curvaglucemia]],"")</f>
        <v/>
      </c>
      <c r="Q1776" t="str">
        <f>IF(seguimiento[[#This Row],[vitaminaDRealizada]]="","",IF(seguimiento[[#This Row],[vitaminaDRealizada]]="No realizado","No realizada","Realizada"))</f>
        <v/>
      </c>
      <c r="R1776" t="str">
        <f>IF(Q1776="Realizada",seguimiento[[#This Row],[vitaminaDRealizada]],"")</f>
        <v/>
      </c>
      <c r="S1776" t="str">
        <f>IF(seguimiento[[#This Row],[ige]]="No realizada","No realizada",IF(seguimiento[[#This Row],[ige]]="","","Realizada"))</f>
        <v/>
      </c>
      <c r="T1776" t="str">
        <f>IF(S1776="Realizada",seguimiento[[#This Row],[ige]],"")</f>
        <v/>
      </c>
      <c r="U1776" t="str">
        <f>IF(OR(seguimiento[[#This Row],[actividadfisica]]="Ejercicio regular",seguimiento[[#This Row],[actividadfisica]]="Actividad deportiva"),"Sí","")</f>
        <v/>
      </c>
    </row>
    <row r="1777" spans="1:21" x14ac:dyDescent="0.3">
      <c r="A1777" t="str">
        <f>VLOOKUP(B1777,pacientes_insertados[],2,)</f>
        <v>61e34254ec4ec02e84f5de02</v>
      </c>
      <c r="B1777">
        <f>seguimiento[[#This Row],[idpaciente]]</f>
        <v>757</v>
      </c>
      <c r="C1777">
        <f t="shared" si="27"/>
        <v>2015</v>
      </c>
      <c r="D1777" s="1">
        <f>seguimiento[[#This Row],[fecha]]</f>
        <v>42054</v>
      </c>
      <c r="E1777" t="str">
        <f>seguimiento[[#This Row],[institucion]]</f>
        <v>Hospital Sor Maria Ludovica de La Plata</v>
      </c>
      <c r="F1777" t="str">
        <f>seguimiento[[#This Row],[fallecimiento]]</f>
        <v>No</v>
      </c>
      <c r="K1777" t="str">
        <f>seguimiento[[#This Row],[coberturamedica]]</f>
        <v>Sí</v>
      </c>
      <c r="N1777" t="str">
        <f>seguimiento[[#This Row],[ncultivosanio]]</f>
        <v>2</v>
      </c>
      <c r="O1777" t="str">
        <f>IF(seguimiento[[#This Row],[curvaglucemia]]="","No realizada","Realizada")</f>
        <v>No realizada</v>
      </c>
      <c r="P1777" t="str">
        <f>IF(O1777="Realizada",seguimiento[[#This Row],[curvaglucemia]],"")</f>
        <v/>
      </c>
      <c r="Q1777" t="str">
        <f>IF(seguimiento[[#This Row],[vitaminaDRealizada]]="","",IF(seguimiento[[#This Row],[vitaminaDRealizada]]="No realizado","No realizada","Realizada"))</f>
        <v>Realizada</v>
      </c>
      <c r="R1777" t="str">
        <f>IF(Q1777="Realizada",seguimiento[[#This Row],[vitaminaDRealizada]],"")</f>
        <v>Normal</v>
      </c>
      <c r="S1777" t="str">
        <f>IF(seguimiento[[#This Row],[ige]]="No realizada","No realizada",IF(seguimiento[[#This Row],[ige]]="","","Realizada"))</f>
        <v>Realizada</v>
      </c>
      <c r="T1777" t="str">
        <f>IF(S1777="Realizada",seguimiento[[#This Row],[ige]],"")</f>
        <v>Normal</v>
      </c>
      <c r="U1777" t="str">
        <f>IF(OR(seguimiento[[#This Row],[actividadfisica]]="Ejercicio regular",seguimiento[[#This Row],[actividadfisica]]="Actividad deportiva"),"Sí","")</f>
        <v>Sí</v>
      </c>
    </row>
    <row r="1778" spans="1:21" x14ac:dyDescent="0.3">
      <c r="A1778" t="str">
        <f>VLOOKUP(B1778,pacientes_insertados[],2,)</f>
        <v>61e34254ec4ec02e84f5de02</v>
      </c>
      <c r="B1778">
        <f>seguimiento[[#This Row],[idpaciente]]</f>
        <v>757</v>
      </c>
      <c r="C1778">
        <f t="shared" si="27"/>
        <v>2016</v>
      </c>
      <c r="D1778" s="1">
        <f>seguimiento[[#This Row],[fecha]]</f>
        <v>42716</v>
      </c>
      <c r="E1778" t="str">
        <f>seguimiento[[#This Row],[institucion]]</f>
        <v>Hospital Sor Maria Ludovica de La Plata</v>
      </c>
      <c r="F1778" t="str">
        <f>seguimiento[[#This Row],[fallecimiento]]</f>
        <v>No</v>
      </c>
      <c r="K1778" t="str">
        <f>seguimiento[[#This Row],[coberturamedica]]</f>
        <v>Sí</v>
      </c>
      <c r="N1778" t="str">
        <f>seguimiento[[#This Row],[ncultivosanio]]</f>
        <v>4</v>
      </c>
      <c r="O1778" t="str">
        <f>IF(seguimiento[[#This Row],[curvaglucemia]]="","No realizada","Realizada")</f>
        <v>No realizada</v>
      </c>
      <c r="P1778" t="str">
        <f>IF(O1778="Realizada",seguimiento[[#This Row],[curvaglucemia]],"")</f>
        <v/>
      </c>
      <c r="Q1778" t="str">
        <f>IF(seguimiento[[#This Row],[vitaminaDRealizada]]="","",IF(seguimiento[[#This Row],[vitaminaDRealizada]]="No realizado","No realizada","Realizada"))</f>
        <v/>
      </c>
      <c r="R1778" t="str">
        <f>IF(Q1778="Realizada",seguimiento[[#This Row],[vitaminaDRealizada]],"")</f>
        <v/>
      </c>
      <c r="S1778" t="str">
        <f>IF(seguimiento[[#This Row],[ige]]="No realizada","No realizada",IF(seguimiento[[#This Row],[ige]]="","","Realizada"))</f>
        <v/>
      </c>
      <c r="T1778" t="str">
        <f>IF(S1778="Realizada",seguimiento[[#This Row],[ige]],"")</f>
        <v/>
      </c>
      <c r="U1778" t="str">
        <f>IF(OR(seguimiento[[#This Row],[actividadfisica]]="Ejercicio regular",seguimiento[[#This Row],[actividadfisica]]="Actividad deportiva"),"Sí","")</f>
        <v/>
      </c>
    </row>
    <row r="1779" spans="1:21" x14ac:dyDescent="0.3">
      <c r="A1779" t="str">
        <f>VLOOKUP(B1779,pacientes_insertados[],2,)</f>
        <v>61e34254ec4ec02e84f5de03</v>
      </c>
      <c r="B1779">
        <f>seguimiento[[#This Row],[idpaciente]]</f>
        <v>758</v>
      </c>
      <c r="C1779">
        <f t="shared" si="27"/>
        <v>2012</v>
      </c>
      <c r="D1779" s="1">
        <f>seguimiento[[#This Row],[fecha]]</f>
        <v>41192</v>
      </c>
      <c r="E1779" t="str">
        <f>seguimiento[[#This Row],[institucion]]</f>
        <v>Hospital Sor Maria Ludovica de La Plata</v>
      </c>
      <c r="F1779" t="str">
        <f>seguimiento[[#This Row],[fallecimiento]]</f>
        <v>No</v>
      </c>
      <c r="K1779" t="str">
        <f>seguimiento[[#This Row],[coberturamedica]]</f>
        <v>Sí</v>
      </c>
      <c r="L1779" t="str">
        <f>seguimiento[[#This Row],[ntratendovenosos]]</f>
        <v>1</v>
      </c>
      <c r="N1779" t="str">
        <f>seguimiento[[#This Row],[ncultivosanio]]</f>
        <v>5</v>
      </c>
      <c r="O1779" t="str">
        <f>IF(seguimiento[[#This Row],[curvaglucemia]]="","No realizada","Realizada")</f>
        <v>No realizada</v>
      </c>
      <c r="P1779" t="str">
        <f>IF(O1779="Realizada",seguimiento[[#This Row],[curvaglucemia]],"")</f>
        <v/>
      </c>
      <c r="Q1779" t="str">
        <f>IF(seguimiento[[#This Row],[vitaminaDRealizada]]="","",IF(seguimiento[[#This Row],[vitaminaDRealizada]]="No realizado","No realizada","Realizada"))</f>
        <v/>
      </c>
      <c r="R1779" t="str">
        <f>IF(Q1779="Realizada",seguimiento[[#This Row],[vitaminaDRealizada]],"")</f>
        <v/>
      </c>
      <c r="S1779" t="str">
        <f>IF(seguimiento[[#This Row],[ige]]="No realizada","No realizada",IF(seguimiento[[#This Row],[ige]]="","","Realizada"))</f>
        <v>Realizada</v>
      </c>
      <c r="T1779" t="str">
        <f>IF(S1779="Realizada",seguimiento[[#This Row],[ige]],"")</f>
        <v>&lt; 500</v>
      </c>
      <c r="U1779" t="str">
        <f>IF(OR(seguimiento[[#This Row],[actividadfisica]]="Ejercicio regular",seguimiento[[#This Row],[actividadfisica]]="Actividad deportiva"),"Sí","")</f>
        <v/>
      </c>
    </row>
    <row r="1780" spans="1:21" x14ac:dyDescent="0.3">
      <c r="A1780" t="str">
        <f>VLOOKUP(B1780,pacientes_insertados[],2,)</f>
        <v>61e34254ec4ec02e84f5de03</v>
      </c>
      <c r="B1780">
        <f>seguimiento[[#This Row],[idpaciente]]</f>
        <v>758</v>
      </c>
      <c r="C1780">
        <f t="shared" si="27"/>
        <v>2015</v>
      </c>
      <c r="D1780" s="1">
        <f>seguimiento[[#This Row],[fecha]]</f>
        <v>42281</v>
      </c>
      <c r="E1780" t="str">
        <f>seguimiento[[#This Row],[institucion]]</f>
        <v>Hospital Sor Maria Ludovica de La Plata</v>
      </c>
      <c r="F1780" t="str">
        <f>seguimiento[[#This Row],[fallecimiento]]</f>
        <v>No</v>
      </c>
      <c r="K1780" t="str">
        <f>seguimiento[[#This Row],[coberturamedica]]</f>
        <v>Sí</v>
      </c>
      <c r="N1780" t="str">
        <f>seguimiento[[#This Row],[ncultivosanio]]</f>
        <v>3</v>
      </c>
      <c r="O1780" t="str">
        <f>IF(seguimiento[[#This Row],[curvaglucemia]]="","No realizada","Realizada")</f>
        <v>Realizada</v>
      </c>
      <c r="P1780" t="str">
        <f>IF(O1780="Realizada",seguimiento[[#This Row],[curvaglucemia]],"")</f>
        <v>Normal</v>
      </c>
      <c r="Q1780" t="str">
        <f>IF(seguimiento[[#This Row],[vitaminaDRealizada]]="","",IF(seguimiento[[#This Row],[vitaminaDRealizada]]="No realizado","No realizada","Realizada"))</f>
        <v>Realizada</v>
      </c>
      <c r="R1780" t="str">
        <f>IF(Q1780="Realizada",seguimiento[[#This Row],[vitaminaDRealizada]],"")</f>
        <v>Normal</v>
      </c>
      <c r="S1780" t="str">
        <f>IF(seguimiento[[#This Row],[ige]]="No realizada","No realizada",IF(seguimiento[[#This Row],[ige]]="","","Realizada"))</f>
        <v>Realizada</v>
      </c>
      <c r="T1780" t="str">
        <f>IF(S1780="Realizada",seguimiento[[#This Row],[ige]],"")</f>
        <v>&lt; 500</v>
      </c>
      <c r="U1780" t="str">
        <f>IF(OR(seguimiento[[#This Row],[actividadfisica]]="Ejercicio regular",seguimiento[[#This Row],[actividadfisica]]="Actividad deportiva"),"Sí","")</f>
        <v>Sí</v>
      </c>
    </row>
    <row r="1781" spans="1:21" x14ac:dyDescent="0.3">
      <c r="A1781" t="str">
        <f>VLOOKUP(B1781,pacientes_insertados[],2,)</f>
        <v>61e34254ec4ec02e84f5de03</v>
      </c>
      <c r="B1781">
        <f>seguimiento[[#This Row],[idpaciente]]</f>
        <v>758</v>
      </c>
      <c r="C1781">
        <f t="shared" si="27"/>
        <v>2016</v>
      </c>
      <c r="D1781" s="1">
        <f>seguimiento[[#This Row],[fecha]]</f>
        <v>42625</v>
      </c>
      <c r="E1781" t="str">
        <f>seguimiento[[#This Row],[institucion]]</f>
        <v>Hospital Sor Maria Ludovica de La Plata</v>
      </c>
      <c r="F1781" t="str">
        <f>seguimiento[[#This Row],[fallecimiento]]</f>
        <v>No</v>
      </c>
      <c r="K1781" t="str">
        <f>seguimiento[[#This Row],[coberturamedica]]</f>
        <v>Sí</v>
      </c>
      <c r="L1781" t="str">
        <f>seguimiento[[#This Row],[ntratendovenosos]]</f>
        <v>1</v>
      </c>
      <c r="M1781" t="str">
        <f>seguimiento[[#This Row],[Embarazo]]</f>
        <v>No</v>
      </c>
      <c r="N1781" t="str">
        <f>seguimiento[[#This Row],[ncultivosanio]]</f>
        <v>4</v>
      </c>
      <c r="O1781" t="str">
        <f>IF(seguimiento[[#This Row],[curvaglucemia]]="","No realizada","Realizada")</f>
        <v>Realizada</v>
      </c>
      <c r="P1781" t="str">
        <f>IF(O1781="Realizada",seguimiento[[#This Row],[curvaglucemia]],"")</f>
        <v>Normal</v>
      </c>
      <c r="Q1781" t="str">
        <f>IF(seguimiento[[#This Row],[vitaminaDRealizada]]="","",IF(seguimiento[[#This Row],[vitaminaDRealizada]]="No realizado","No realizada","Realizada"))</f>
        <v/>
      </c>
      <c r="R1781" t="str">
        <f>IF(Q1781="Realizada",seguimiento[[#This Row],[vitaminaDRealizada]],"")</f>
        <v/>
      </c>
      <c r="S1781" t="str">
        <f>IF(seguimiento[[#This Row],[ige]]="No realizada","No realizada",IF(seguimiento[[#This Row],[ige]]="","","Realizada"))</f>
        <v>Realizada</v>
      </c>
      <c r="T1781" t="str">
        <f>IF(S1781="Realizada",seguimiento[[#This Row],[ige]],"")</f>
        <v>500 - 1.000</v>
      </c>
      <c r="U1781" t="str">
        <f>IF(OR(seguimiento[[#This Row],[actividadfisica]]="Ejercicio regular",seguimiento[[#This Row],[actividadfisica]]="Actividad deportiva"),"Sí","")</f>
        <v/>
      </c>
    </row>
    <row r="1782" spans="1:21" x14ac:dyDescent="0.3">
      <c r="A1782" t="str">
        <f>VLOOKUP(B1782,pacientes_insertados[],2,)</f>
        <v>61e34254ec4ec02e84f5de03</v>
      </c>
      <c r="B1782">
        <f>seguimiento[[#This Row],[idpaciente]]</f>
        <v>758</v>
      </c>
      <c r="C1782">
        <f t="shared" si="27"/>
        <v>2017</v>
      </c>
      <c r="D1782" s="1">
        <f>seguimiento[[#This Row],[fecha]]</f>
        <v>43024</v>
      </c>
      <c r="E1782" t="str">
        <f>seguimiento[[#This Row],[institucion]]</f>
        <v>Hospital Sor Maria Ludovica de La Plata</v>
      </c>
      <c r="F1782" t="str">
        <f>seguimiento[[#This Row],[fallecimiento]]</f>
        <v>No</v>
      </c>
      <c r="K1782" t="str">
        <f>seguimiento[[#This Row],[coberturamedica]]</f>
        <v>Sí</v>
      </c>
      <c r="L1782" t="str">
        <f>seguimiento[[#This Row],[ntratendovenosos]]</f>
        <v>1</v>
      </c>
      <c r="N1782" t="str">
        <f>seguimiento[[#This Row],[ncultivosanio]]</f>
        <v>3</v>
      </c>
      <c r="O1782" t="str">
        <f>IF(seguimiento[[#This Row],[curvaglucemia]]="","No realizada","Realizada")</f>
        <v>Realizada</v>
      </c>
      <c r="P1782" t="str">
        <f>IF(O1782="Realizada",seguimiento[[#This Row],[curvaglucemia]],"")</f>
        <v>Normal</v>
      </c>
      <c r="Q1782" t="str">
        <f>IF(seguimiento[[#This Row],[vitaminaDRealizada]]="","",IF(seguimiento[[#This Row],[vitaminaDRealizada]]="No realizado","No realizada","Realizada"))</f>
        <v/>
      </c>
      <c r="R1782" t="str">
        <f>IF(Q1782="Realizada",seguimiento[[#This Row],[vitaminaDRealizada]],"")</f>
        <v/>
      </c>
      <c r="S1782" t="str">
        <f>IF(seguimiento[[#This Row],[ige]]="No realizada","No realizada",IF(seguimiento[[#This Row],[ige]]="","","Realizada"))</f>
        <v>Realizada</v>
      </c>
      <c r="T1782" t="str">
        <f>IF(S1782="Realizada",seguimiento[[#This Row],[ige]],"")</f>
        <v>&lt; 500</v>
      </c>
      <c r="U1782" t="str">
        <f>IF(OR(seguimiento[[#This Row],[actividadfisica]]="Ejercicio regular",seguimiento[[#This Row],[actividadfisica]]="Actividad deportiva"),"Sí","")</f>
        <v/>
      </c>
    </row>
    <row r="1783" spans="1:21" x14ac:dyDescent="0.3">
      <c r="A1783" t="str">
        <f>VLOOKUP(B1783,pacientes_insertados[],2,)</f>
        <v>61e34254ec4ec02e84f5de04</v>
      </c>
      <c r="B1783">
        <f>seguimiento[[#This Row],[idpaciente]]</f>
        <v>759</v>
      </c>
      <c r="C1783">
        <f t="shared" si="27"/>
        <v>2012</v>
      </c>
      <c r="D1783" s="1">
        <f>seguimiento[[#This Row],[fecha]]</f>
        <v>41255</v>
      </c>
      <c r="E1783" t="str">
        <f>seguimiento[[#This Row],[institucion]]</f>
        <v>Hospital Sor Maria Ludovica de La Plata</v>
      </c>
      <c r="F1783" t="str">
        <f>seguimiento[[#This Row],[fallecimiento]]</f>
        <v>No</v>
      </c>
      <c r="K1783" t="str">
        <f>seguimiento[[#This Row],[coberturamedica]]</f>
        <v>Sí</v>
      </c>
      <c r="L1783" t="str">
        <f>seguimiento[[#This Row],[ntratendovenosos]]</f>
        <v>2</v>
      </c>
      <c r="N1783" t="str">
        <f>seguimiento[[#This Row],[ncultivosanio]]</f>
        <v>8</v>
      </c>
      <c r="O1783" t="str">
        <f>IF(seguimiento[[#This Row],[curvaglucemia]]="","No realizada","Realizada")</f>
        <v>Realizada</v>
      </c>
      <c r="P1783" t="str">
        <f>IF(O1783="Realizada",seguimiento[[#This Row],[curvaglucemia]],"")</f>
        <v>Normal</v>
      </c>
      <c r="Q1783" t="str">
        <f>IF(seguimiento[[#This Row],[vitaminaDRealizada]]="","",IF(seguimiento[[#This Row],[vitaminaDRealizada]]="No realizado","No realizada","Realizada"))</f>
        <v/>
      </c>
      <c r="R1783" t="str">
        <f>IF(Q1783="Realizada",seguimiento[[#This Row],[vitaminaDRealizada]],"")</f>
        <v/>
      </c>
      <c r="S1783" t="str">
        <f>IF(seguimiento[[#This Row],[ige]]="No realizada","No realizada",IF(seguimiento[[#This Row],[ige]]="","","Realizada"))</f>
        <v/>
      </c>
      <c r="T1783" t="str">
        <f>IF(S1783="Realizada",seguimiento[[#This Row],[ige]],"")</f>
        <v/>
      </c>
      <c r="U1783" t="str">
        <f>IF(OR(seguimiento[[#This Row],[actividadfisica]]="Ejercicio regular",seguimiento[[#This Row],[actividadfisica]]="Actividad deportiva"),"Sí","")</f>
        <v>Sí</v>
      </c>
    </row>
    <row r="1784" spans="1:21" x14ac:dyDescent="0.3">
      <c r="A1784" t="str">
        <f>VLOOKUP(B1784,pacientes_insertados[],2,)</f>
        <v>61e34254ec4ec02e84f5de04</v>
      </c>
      <c r="B1784">
        <f>seguimiento[[#This Row],[idpaciente]]</f>
        <v>759</v>
      </c>
      <c r="C1784">
        <f t="shared" si="27"/>
        <v>2013</v>
      </c>
      <c r="D1784" s="1">
        <f>seguimiento[[#This Row],[fecha]]</f>
        <v>41639</v>
      </c>
      <c r="E1784" t="str">
        <f>seguimiento[[#This Row],[institucion]]</f>
        <v>Hospital Sor Maria Ludovica de La Plata</v>
      </c>
      <c r="F1784" t="str">
        <f>seguimiento[[#This Row],[fallecimiento]]</f>
        <v>No</v>
      </c>
      <c r="I1784" t="str">
        <f>seguimiento[[#This Row],[educacion]]</f>
        <v>Secundaria incompleta</v>
      </c>
      <c r="J1784" t="str">
        <f>seguimiento[[#This Row],[laboral]]</f>
        <v>No trabaja</v>
      </c>
      <c r="K1784" t="str">
        <f>seguimiento[[#This Row],[coberturamedica]]</f>
        <v>Sí</v>
      </c>
      <c r="L1784" t="str">
        <f>seguimiento[[#This Row],[ntratendovenosos]]</f>
        <v>3</v>
      </c>
      <c r="M1784" t="str">
        <f>seguimiento[[#This Row],[Embarazo]]</f>
        <v>No</v>
      </c>
      <c r="N1784" t="str">
        <f>seguimiento[[#This Row],[ncultivosanio]]</f>
        <v>8</v>
      </c>
      <c r="O1784" t="str">
        <f>IF(seguimiento[[#This Row],[curvaglucemia]]="","No realizada","Realizada")</f>
        <v>Realizada</v>
      </c>
      <c r="P1784" t="str">
        <f>IF(O1784="Realizada",seguimiento[[#This Row],[curvaglucemia]],"")</f>
        <v>Normal</v>
      </c>
      <c r="Q1784" t="str">
        <f>IF(seguimiento[[#This Row],[vitaminaDRealizada]]="","",IF(seguimiento[[#This Row],[vitaminaDRealizada]]="No realizado","No realizada","Realizada"))</f>
        <v/>
      </c>
      <c r="R1784" t="str">
        <f>IF(Q1784="Realizada",seguimiento[[#This Row],[vitaminaDRealizada]],"")</f>
        <v/>
      </c>
      <c r="S1784" t="str">
        <f>IF(seguimiento[[#This Row],[ige]]="No realizada","No realizada",IF(seguimiento[[#This Row],[ige]]="","","Realizada"))</f>
        <v>Realizada</v>
      </c>
      <c r="T1784" t="str">
        <f>IF(S1784="Realizada",seguimiento[[#This Row],[ige]],"")</f>
        <v>&lt; 500</v>
      </c>
      <c r="U1784" t="str">
        <f>IF(OR(seguimiento[[#This Row],[actividadfisica]]="Ejercicio regular",seguimiento[[#This Row],[actividadfisica]]="Actividad deportiva"),"Sí","")</f>
        <v/>
      </c>
    </row>
    <row r="1785" spans="1:21" x14ac:dyDescent="0.3">
      <c r="A1785" t="str">
        <f>VLOOKUP(B1785,pacientes_insertados[],2,)</f>
        <v>61e34254ec4ec02e84f5de04</v>
      </c>
      <c r="B1785">
        <f>seguimiento[[#This Row],[idpaciente]]</f>
        <v>759</v>
      </c>
      <c r="C1785">
        <f t="shared" si="27"/>
        <v>2015</v>
      </c>
      <c r="D1785" s="1">
        <f>seguimiento[[#This Row],[fecha]]</f>
        <v>42369</v>
      </c>
      <c r="E1785" t="str">
        <f>seguimiento[[#This Row],[institucion]]</f>
        <v>Hospital Sor Maria Ludovica de La Plata</v>
      </c>
      <c r="F1785" t="str">
        <f>seguimiento[[#This Row],[fallecimiento]]</f>
        <v>No</v>
      </c>
      <c r="K1785" t="str">
        <f>seguimiento[[#This Row],[coberturamedica]]</f>
        <v>Sí</v>
      </c>
      <c r="L1785" t="str">
        <f>seguimiento[[#This Row],[ntratendovenosos]]</f>
        <v>4</v>
      </c>
      <c r="M1785" t="str">
        <f>seguimiento[[#This Row],[Embarazo]]</f>
        <v>No</v>
      </c>
      <c r="N1785" t="str">
        <f>seguimiento[[#This Row],[ncultivosanio]]</f>
        <v>8</v>
      </c>
      <c r="O1785" t="str">
        <f>IF(seguimiento[[#This Row],[curvaglucemia]]="","No realizada","Realizada")</f>
        <v>Realizada</v>
      </c>
      <c r="P1785" t="str">
        <f>IF(O1785="Realizada",seguimiento[[#This Row],[curvaglucemia]],"")</f>
        <v>Normal</v>
      </c>
      <c r="Q1785" t="str">
        <f>IF(seguimiento[[#This Row],[vitaminaDRealizada]]="","",IF(seguimiento[[#This Row],[vitaminaDRealizada]]="No realizado","No realizada","Realizada"))</f>
        <v>No realizada</v>
      </c>
      <c r="R1785" t="str">
        <f>IF(Q1785="Realizada",seguimiento[[#This Row],[vitaminaDRealizada]],"")</f>
        <v/>
      </c>
      <c r="S1785" t="str">
        <f>IF(seguimiento[[#This Row],[ige]]="No realizada","No realizada",IF(seguimiento[[#This Row],[ige]]="","","Realizada"))</f>
        <v>Realizada</v>
      </c>
      <c r="T1785" t="str">
        <f>IF(S1785="Realizada",seguimiento[[#This Row],[ige]],"")</f>
        <v>&gt; 1.000</v>
      </c>
      <c r="U1785" t="str">
        <f>IF(OR(seguimiento[[#This Row],[actividadfisica]]="Ejercicio regular",seguimiento[[#This Row],[actividadfisica]]="Actividad deportiva"),"Sí","")</f>
        <v/>
      </c>
    </row>
    <row r="1786" spans="1:21" x14ac:dyDescent="0.3">
      <c r="A1786" t="str">
        <f>VLOOKUP(B1786,pacientes_insertados[],2,)</f>
        <v>61e34254ec4ec02e84f5de05</v>
      </c>
      <c r="B1786">
        <f>seguimiento[[#This Row],[idpaciente]]</f>
        <v>760</v>
      </c>
      <c r="C1786">
        <f t="shared" si="27"/>
        <v>2012</v>
      </c>
      <c r="D1786" s="1">
        <f>seguimiento[[#This Row],[fecha]]</f>
        <v>41271</v>
      </c>
      <c r="E1786" t="str">
        <f>seguimiento[[#This Row],[institucion]]</f>
        <v>Hospital Sor Maria Ludovica de La Plata</v>
      </c>
      <c r="F1786" t="str">
        <f>seguimiento[[#This Row],[fallecimiento]]</f>
        <v>No</v>
      </c>
      <c r="K1786" t="str">
        <f>seguimiento[[#This Row],[coberturamedica]]</f>
        <v>Sí</v>
      </c>
      <c r="L1786" t="str">
        <f>seguimiento[[#This Row],[ntratendovenosos]]</f>
        <v>1</v>
      </c>
      <c r="N1786" t="str">
        <f>seguimiento[[#This Row],[ncultivosanio]]</f>
        <v>1</v>
      </c>
      <c r="O1786" t="str">
        <f>IF(seguimiento[[#This Row],[curvaglucemia]]="","No realizada","Realizada")</f>
        <v>No realizada</v>
      </c>
      <c r="P1786" t="str">
        <f>IF(O1786="Realizada",seguimiento[[#This Row],[curvaglucemia]],"")</f>
        <v/>
      </c>
      <c r="Q1786" t="str">
        <f>IF(seguimiento[[#This Row],[vitaminaDRealizada]]="","",IF(seguimiento[[#This Row],[vitaminaDRealizada]]="No realizado","No realizada","Realizada"))</f>
        <v/>
      </c>
      <c r="R1786" t="str">
        <f>IF(Q1786="Realizada",seguimiento[[#This Row],[vitaminaDRealizada]],"")</f>
        <v/>
      </c>
      <c r="S1786" t="str">
        <f>IF(seguimiento[[#This Row],[ige]]="No realizada","No realizada",IF(seguimiento[[#This Row],[ige]]="","","Realizada"))</f>
        <v/>
      </c>
      <c r="T1786" t="str">
        <f>IF(S1786="Realizada",seguimiento[[#This Row],[ige]],"")</f>
        <v/>
      </c>
      <c r="U1786" t="str">
        <f>IF(OR(seguimiento[[#This Row],[actividadfisica]]="Ejercicio regular",seguimiento[[#This Row],[actividadfisica]]="Actividad deportiva"),"Sí","")</f>
        <v/>
      </c>
    </row>
    <row r="1787" spans="1:21" x14ac:dyDescent="0.3">
      <c r="A1787" t="str">
        <f>VLOOKUP(B1787,pacientes_insertados[],2,)</f>
        <v>61e34254ec4ec02e84f5de05</v>
      </c>
      <c r="B1787">
        <f>seguimiento[[#This Row],[idpaciente]]</f>
        <v>760</v>
      </c>
      <c r="C1787">
        <f t="shared" si="27"/>
        <v>2013</v>
      </c>
      <c r="D1787" s="1">
        <f>seguimiento[[#This Row],[fecha]]</f>
        <v>41617</v>
      </c>
      <c r="E1787" t="str">
        <f>seguimiento[[#This Row],[institucion]]</f>
        <v>Hospital Sor Maria Ludovica de La Plata</v>
      </c>
      <c r="F1787" t="str">
        <f>seguimiento[[#This Row],[fallecimiento]]</f>
        <v>No</v>
      </c>
      <c r="K1787" t="str">
        <f>seguimiento[[#This Row],[coberturamedica]]</f>
        <v>Sí</v>
      </c>
      <c r="L1787" t="str">
        <f>seguimiento[[#This Row],[ntratendovenosos]]</f>
        <v>1</v>
      </c>
      <c r="N1787" t="str">
        <f>seguimiento[[#This Row],[ncultivosanio]]</f>
        <v>3</v>
      </c>
      <c r="O1787" t="str">
        <f>IF(seguimiento[[#This Row],[curvaglucemia]]="","No realizada","Realizada")</f>
        <v>Realizada</v>
      </c>
      <c r="P1787" t="str">
        <f>IF(O1787="Realizada",seguimiento[[#This Row],[curvaglucemia]],"")</f>
        <v>Intolerancia</v>
      </c>
      <c r="Q1787" t="str">
        <f>IF(seguimiento[[#This Row],[vitaminaDRealizada]]="","",IF(seguimiento[[#This Row],[vitaminaDRealizada]]="No realizado","No realizada","Realizada"))</f>
        <v/>
      </c>
      <c r="R1787" t="str">
        <f>IF(Q1787="Realizada",seguimiento[[#This Row],[vitaminaDRealizada]],"")</f>
        <v/>
      </c>
      <c r="S1787" t="str">
        <f>IF(seguimiento[[#This Row],[ige]]="No realizada","No realizada",IF(seguimiento[[#This Row],[ige]]="","","Realizada"))</f>
        <v/>
      </c>
      <c r="T1787" t="str">
        <f>IF(S1787="Realizada",seguimiento[[#This Row],[ige]],"")</f>
        <v/>
      </c>
      <c r="U1787" t="str">
        <f>IF(OR(seguimiento[[#This Row],[actividadfisica]]="Ejercicio regular",seguimiento[[#This Row],[actividadfisica]]="Actividad deportiva"),"Sí","")</f>
        <v>Sí</v>
      </c>
    </row>
    <row r="1788" spans="1:21" x14ac:dyDescent="0.3">
      <c r="A1788" t="str">
        <f>VLOOKUP(B1788,pacientes_insertados[],2,)</f>
        <v>61e34254ec4ec02e84f5de05</v>
      </c>
      <c r="B1788">
        <f>seguimiento[[#This Row],[idpaciente]]</f>
        <v>760</v>
      </c>
      <c r="C1788">
        <f t="shared" si="27"/>
        <v>2016</v>
      </c>
      <c r="D1788" s="1">
        <f>seguimiento[[#This Row],[fecha]]</f>
        <v>42653</v>
      </c>
      <c r="E1788" t="str">
        <f>seguimiento[[#This Row],[institucion]]</f>
        <v>Hospital Sor Maria Ludovica de La Plata</v>
      </c>
      <c r="F1788" t="str">
        <f>seguimiento[[#This Row],[fallecimiento]]</f>
        <v>No</v>
      </c>
      <c r="K1788" t="str">
        <f>seguimiento[[#This Row],[coberturamedica]]</f>
        <v>Sí</v>
      </c>
      <c r="L1788" t="str">
        <f>seguimiento[[#This Row],[ntratendovenosos]]</f>
        <v>1</v>
      </c>
      <c r="N1788" t="str">
        <f>seguimiento[[#This Row],[ncultivosanio]]</f>
        <v>2</v>
      </c>
      <c r="O1788" t="str">
        <f>IF(seguimiento[[#This Row],[curvaglucemia]]="","No realizada","Realizada")</f>
        <v>Realizada</v>
      </c>
      <c r="P1788" t="str">
        <f>IF(O1788="Realizada",seguimiento[[#This Row],[curvaglucemia]],"")</f>
        <v>Intermedia</v>
      </c>
      <c r="Q1788" t="str">
        <f>IF(seguimiento[[#This Row],[vitaminaDRealizada]]="","",IF(seguimiento[[#This Row],[vitaminaDRealizada]]="No realizado","No realizada","Realizada"))</f>
        <v/>
      </c>
      <c r="R1788" t="str">
        <f>IF(Q1788="Realizada",seguimiento[[#This Row],[vitaminaDRealizada]],"")</f>
        <v/>
      </c>
      <c r="S1788" t="str">
        <f>IF(seguimiento[[#This Row],[ige]]="No realizada","No realizada",IF(seguimiento[[#This Row],[ige]]="","","Realizada"))</f>
        <v>Realizada</v>
      </c>
      <c r="T1788" t="str">
        <f>IF(S1788="Realizada",seguimiento[[#This Row],[ige]],"")</f>
        <v>&lt; 500</v>
      </c>
      <c r="U1788" t="str">
        <f>IF(OR(seguimiento[[#This Row],[actividadfisica]]="Ejercicio regular",seguimiento[[#This Row],[actividadfisica]]="Actividad deportiva"),"Sí","")</f>
        <v/>
      </c>
    </row>
    <row r="1789" spans="1:21" x14ac:dyDescent="0.3">
      <c r="A1789" t="str">
        <f>VLOOKUP(B1789,pacientes_insertados[],2,)</f>
        <v>61e34254ec4ec02e84f5de05</v>
      </c>
      <c r="B1789">
        <f>seguimiento[[#This Row],[idpaciente]]</f>
        <v>760</v>
      </c>
      <c r="C1789">
        <f t="shared" si="27"/>
        <v>2017</v>
      </c>
      <c r="D1789" s="1">
        <f>seguimiento[[#This Row],[fecha]]</f>
        <v>43019</v>
      </c>
      <c r="E1789" t="str">
        <f>seguimiento[[#This Row],[institucion]]</f>
        <v>Hospital Sor Maria Ludovica de La Plata</v>
      </c>
      <c r="F1789" t="str">
        <f>seguimiento[[#This Row],[fallecimiento]]</f>
        <v>No</v>
      </c>
      <c r="K1789" t="str">
        <f>seguimiento[[#This Row],[coberturamedica]]</f>
        <v>Sí</v>
      </c>
      <c r="L1789" t="str">
        <f>seguimiento[[#This Row],[ntratendovenosos]]</f>
        <v>1</v>
      </c>
      <c r="N1789" t="str">
        <f>seguimiento[[#This Row],[ncultivosanio]]</f>
        <v>3</v>
      </c>
      <c r="O1789" t="str">
        <f>IF(seguimiento[[#This Row],[curvaglucemia]]="","No realizada","Realizada")</f>
        <v>Realizada</v>
      </c>
      <c r="P1789" t="str">
        <f>IF(O1789="Realizada",seguimiento[[#This Row],[curvaglucemia]],"")</f>
        <v>Intolerancia</v>
      </c>
      <c r="Q1789" t="str">
        <f>IF(seguimiento[[#This Row],[vitaminaDRealizada]]="","",IF(seguimiento[[#This Row],[vitaminaDRealizada]]="No realizado","No realizada","Realizada"))</f>
        <v/>
      </c>
      <c r="R1789" t="str">
        <f>IF(Q1789="Realizada",seguimiento[[#This Row],[vitaminaDRealizada]],"")</f>
        <v/>
      </c>
      <c r="S1789" t="str">
        <f>IF(seguimiento[[#This Row],[ige]]="No realizada","No realizada",IF(seguimiento[[#This Row],[ige]]="","","Realizada"))</f>
        <v>Realizada</v>
      </c>
      <c r="T1789" t="str">
        <f>IF(S1789="Realizada",seguimiento[[#This Row],[ige]],"")</f>
        <v>&lt; 500</v>
      </c>
      <c r="U1789" t="str">
        <f>IF(OR(seguimiento[[#This Row],[actividadfisica]]="Ejercicio regular",seguimiento[[#This Row],[actividadfisica]]="Actividad deportiva"),"Sí","")</f>
        <v/>
      </c>
    </row>
    <row r="1790" spans="1:21" x14ac:dyDescent="0.3">
      <c r="A1790" t="str">
        <f>VLOOKUP(B1790,pacientes_insertados[],2,)</f>
        <v>61e34254ec4ec02e84f5de06</v>
      </c>
      <c r="B1790">
        <f>seguimiento[[#This Row],[idpaciente]]</f>
        <v>761</v>
      </c>
      <c r="C1790">
        <f t="shared" si="27"/>
        <v>2012</v>
      </c>
      <c r="D1790" s="1">
        <f>seguimiento[[#This Row],[fecha]]</f>
        <v>41224</v>
      </c>
      <c r="E1790" t="str">
        <f>seguimiento[[#This Row],[institucion]]</f>
        <v>Hospital Sor Maria Ludovica de La Plata</v>
      </c>
      <c r="F1790" t="str">
        <f>seguimiento[[#This Row],[fallecimiento]]</f>
        <v>No</v>
      </c>
      <c r="K1790" t="str">
        <f>seguimiento[[#This Row],[coberturamedica]]</f>
        <v>Sí</v>
      </c>
      <c r="L1790" t="str">
        <f>seguimiento[[#This Row],[ntratendovenosos]]</f>
        <v>2</v>
      </c>
      <c r="N1790" t="str">
        <f>seguimiento[[#This Row],[ncultivosanio]]</f>
        <v>2</v>
      </c>
      <c r="O1790" t="str">
        <f>IF(seguimiento[[#This Row],[curvaglucemia]]="","No realizada","Realizada")</f>
        <v>No realizada</v>
      </c>
      <c r="P1790" t="str">
        <f>IF(O1790="Realizada",seguimiento[[#This Row],[curvaglucemia]],"")</f>
        <v/>
      </c>
      <c r="Q1790" t="str">
        <f>IF(seguimiento[[#This Row],[vitaminaDRealizada]]="","",IF(seguimiento[[#This Row],[vitaminaDRealizada]]="No realizado","No realizada","Realizada"))</f>
        <v/>
      </c>
      <c r="R1790" t="str">
        <f>IF(Q1790="Realizada",seguimiento[[#This Row],[vitaminaDRealizada]],"")</f>
        <v/>
      </c>
      <c r="S1790" t="str">
        <f>IF(seguimiento[[#This Row],[ige]]="No realizada","No realizada",IF(seguimiento[[#This Row],[ige]]="","","Realizada"))</f>
        <v/>
      </c>
      <c r="T1790" t="str">
        <f>IF(S1790="Realizada",seguimiento[[#This Row],[ige]],"")</f>
        <v/>
      </c>
      <c r="U1790" t="str">
        <f>IF(OR(seguimiento[[#This Row],[actividadfisica]]="Ejercicio regular",seguimiento[[#This Row],[actividadfisica]]="Actividad deportiva"),"Sí","")</f>
        <v>Sí</v>
      </c>
    </row>
    <row r="1791" spans="1:21" x14ac:dyDescent="0.3">
      <c r="A1791" t="str">
        <f>VLOOKUP(B1791,pacientes_insertados[],2,)</f>
        <v>61e34254ec4ec02e84f5de06</v>
      </c>
      <c r="B1791">
        <f>seguimiento[[#This Row],[idpaciente]]</f>
        <v>761</v>
      </c>
      <c r="C1791">
        <f t="shared" si="27"/>
        <v>2013</v>
      </c>
      <c r="D1791" s="1">
        <f>seguimiento[[#This Row],[fecha]]</f>
        <v>41639</v>
      </c>
      <c r="E1791" t="str">
        <f>seguimiento[[#This Row],[institucion]]</f>
        <v>Hospital Sor Maria Ludovica de La Plata</v>
      </c>
      <c r="F1791" t="str">
        <f>seguimiento[[#This Row],[fallecimiento]]</f>
        <v>No</v>
      </c>
      <c r="I1791" t="str">
        <f>seguimiento[[#This Row],[educacion]]</f>
        <v>Secundaria incompleta</v>
      </c>
      <c r="K1791" t="str">
        <f>seguimiento[[#This Row],[coberturamedica]]</f>
        <v>Sí</v>
      </c>
      <c r="L1791" t="str">
        <f>seguimiento[[#This Row],[ntratendovenosos]]</f>
        <v>1</v>
      </c>
      <c r="N1791" t="str">
        <f>seguimiento[[#This Row],[ncultivosanio]]</f>
        <v>4</v>
      </c>
      <c r="O1791" t="str">
        <f>IF(seguimiento[[#This Row],[curvaglucemia]]="","No realizada","Realizada")</f>
        <v>Realizada</v>
      </c>
      <c r="P1791" t="str">
        <f>IF(O1791="Realizada",seguimiento[[#This Row],[curvaglucemia]],"")</f>
        <v>Normal</v>
      </c>
      <c r="Q1791" t="str">
        <f>IF(seguimiento[[#This Row],[vitaminaDRealizada]]="","",IF(seguimiento[[#This Row],[vitaminaDRealizada]]="No realizado","No realizada","Realizada"))</f>
        <v/>
      </c>
      <c r="R1791" t="str">
        <f>IF(Q1791="Realizada",seguimiento[[#This Row],[vitaminaDRealizada]],"")</f>
        <v/>
      </c>
      <c r="S1791" t="str">
        <f>IF(seguimiento[[#This Row],[ige]]="No realizada","No realizada",IF(seguimiento[[#This Row],[ige]]="","","Realizada"))</f>
        <v>Realizada</v>
      </c>
      <c r="T1791" t="str">
        <f>IF(S1791="Realizada",seguimiento[[#This Row],[ige]],"")</f>
        <v>&lt; 500</v>
      </c>
      <c r="U1791" t="str">
        <f>IF(OR(seguimiento[[#This Row],[actividadfisica]]="Ejercicio regular",seguimiento[[#This Row],[actividadfisica]]="Actividad deportiva"),"Sí","")</f>
        <v>Sí</v>
      </c>
    </row>
    <row r="1792" spans="1:21" x14ac:dyDescent="0.3">
      <c r="A1792" t="str">
        <f>VLOOKUP(B1792,pacientes_insertados[],2,)</f>
        <v>61e34254ec4ec02e84f5de06</v>
      </c>
      <c r="B1792">
        <f>seguimiento[[#This Row],[idpaciente]]</f>
        <v>761</v>
      </c>
      <c r="C1792">
        <f t="shared" si="27"/>
        <v>2015</v>
      </c>
      <c r="D1792" s="1">
        <f>seguimiento[[#This Row],[fecha]]</f>
        <v>42027</v>
      </c>
      <c r="E1792" t="str">
        <f>seguimiento[[#This Row],[institucion]]</f>
        <v>Hospital Sor Maria Ludovica de La Plata</v>
      </c>
      <c r="K1792" t="str">
        <f>seguimiento[[#This Row],[coberturamedica]]</f>
        <v>Sí</v>
      </c>
      <c r="N1792" t="str">
        <f>seguimiento[[#This Row],[ncultivosanio]]</f>
        <v>1</v>
      </c>
      <c r="O1792" t="str">
        <f>IF(seguimiento[[#This Row],[curvaglucemia]]="","No realizada","Realizada")</f>
        <v>No realizada</v>
      </c>
      <c r="P1792" t="str">
        <f>IF(O1792="Realizada",seguimiento[[#This Row],[curvaglucemia]],"")</f>
        <v/>
      </c>
      <c r="Q1792" t="str">
        <f>IF(seguimiento[[#This Row],[vitaminaDRealizada]]="","",IF(seguimiento[[#This Row],[vitaminaDRealizada]]="No realizado","No realizada","Realizada"))</f>
        <v/>
      </c>
      <c r="R1792" t="str">
        <f>IF(Q1792="Realizada",seguimiento[[#This Row],[vitaminaDRealizada]],"")</f>
        <v/>
      </c>
      <c r="S1792" t="str">
        <f>IF(seguimiento[[#This Row],[ige]]="No realizada","No realizada",IF(seguimiento[[#This Row],[ige]]="","","Realizada"))</f>
        <v>Realizada</v>
      </c>
      <c r="T1792" t="str">
        <f>IF(S1792="Realizada",seguimiento[[#This Row],[ige]],"")</f>
        <v>&lt; 500</v>
      </c>
      <c r="U1792" t="str">
        <f>IF(OR(seguimiento[[#This Row],[actividadfisica]]="Ejercicio regular",seguimiento[[#This Row],[actividadfisica]]="Actividad deportiva"),"Sí","")</f>
        <v>Sí</v>
      </c>
    </row>
    <row r="1793" spans="1:21" x14ac:dyDescent="0.3">
      <c r="A1793" t="str">
        <f>VLOOKUP(B1793,pacientes_insertados[],2,)</f>
        <v>61e34254ec4ec02e84f5de07</v>
      </c>
      <c r="B1793">
        <f>seguimiento[[#This Row],[idpaciente]]</f>
        <v>762</v>
      </c>
      <c r="C1793">
        <f t="shared" si="27"/>
        <v>2012</v>
      </c>
      <c r="D1793" s="1">
        <f>seguimiento[[#This Row],[fecha]]</f>
        <v>40931</v>
      </c>
      <c r="E1793" t="str">
        <f>seguimiento[[#This Row],[institucion]]</f>
        <v>Hospital de Niños Ricardo Gutiérrez</v>
      </c>
      <c r="F1793" t="str">
        <f>seguimiento[[#This Row],[fallecimiento]]</f>
        <v>No</v>
      </c>
      <c r="I1793" t="str">
        <f>seguimiento[[#This Row],[educacion]]</f>
        <v>Secundaria incompleta</v>
      </c>
      <c r="J1793" t="str">
        <f>seguimiento[[#This Row],[laboral]]</f>
        <v>No trabaja</v>
      </c>
      <c r="K1793" t="str">
        <f>seguimiento[[#This Row],[coberturamedica]]</f>
        <v>Sí</v>
      </c>
      <c r="M1793" t="str">
        <f>seguimiento[[#This Row],[Embarazo]]</f>
        <v>No</v>
      </c>
      <c r="N1793" t="str">
        <f>seguimiento[[#This Row],[ncultivosanio]]</f>
        <v>1</v>
      </c>
      <c r="O1793" t="str">
        <f>IF(seguimiento[[#This Row],[curvaglucemia]]="","No realizada","Realizada")</f>
        <v>Realizada</v>
      </c>
      <c r="P1793" t="str">
        <f>IF(O1793="Realizada",seguimiento[[#This Row],[curvaglucemia]],"")</f>
        <v>Diabetes</v>
      </c>
      <c r="Q1793" t="str">
        <f>IF(seguimiento[[#This Row],[vitaminaDRealizada]]="","",IF(seguimiento[[#This Row],[vitaminaDRealizada]]="No realizado","No realizada","Realizada"))</f>
        <v/>
      </c>
      <c r="R1793" t="str">
        <f>IF(Q1793="Realizada",seguimiento[[#This Row],[vitaminaDRealizada]],"")</f>
        <v/>
      </c>
      <c r="S1793" t="str">
        <f>IF(seguimiento[[#This Row],[ige]]="No realizada","No realizada",IF(seguimiento[[#This Row],[ige]]="","","Realizada"))</f>
        <v/>
      </c>
      <c r="T1793" t="str">
        <f>IF(S1793="Realizada",seguimiento[[#This Row],[ige]],"")</f>
        <v/>
      </c>
      <c r="U1793" t="str">
        <f>IF(OR(seguimiento[[#This Row],[actividadfisica]]="Ejercicio regular",seguimiento[[#This Row],[actividadfisica]]="Actividad deportiva"),"Sí","")</f>
        <v>Sí</v>
      </c>
    </row>
    <row r="1794" spans="1:21" x14ac:dyDescent="0.3">
      <c r="A1794" t="str">
        <f>VLOOKUP(B1794,pacientes_insertados[],2,)</f>
        <v>61e34256ec4ec02e84f5e000</v>
      </c>
      <c r="B1794">
        <f>seguimiento[[#This Row],[idpaciente]]</f>
        <v>763</v>
      </c>
      <c r="C1794">
        <f t="shared" si="27"/>
        <v>2013</v>
      </c>
      <c r="D1794" s="1">
        <f>seguimiento[[#This Row],[fecha]]</f>
        <v>41281</v>
      </c>
      <c r="E1794" t="str">
        <f>seguimiento[[#This Row],[institucion]]</f>
        <v>Consultorio FQ - Dr. Macri</v>
      </c>
      <c r="F1794" t="str">
        <f>seguimiento[[#This Row],[fallecimiento]]</f>
        <v>No</v>
      </c>
      <c r="I1794" t="str">
        <f>seguimiento[[#This Row],[educacion]]</f>
        <v>Primaria incompleta</v>
      </c>
      <c r="K1794" t="str">
        <f>seguimiento[[#This Row],[coberturamedica]]</f>
        <v>Sí</v>
      </c>
      <c r="O1794" t="str">
        <f>IF(seguimiento[[#This Row],[curvaglucemia]]="","No realizada","Realizada")</f>
        <v>No realizada</v>
      </c>
      <c r="P1794" t="str">
        <f>IF(O1794="Realizada",seguimiento[[#This Row],[curvaglucemia]],"")</f>
        <v/>
      </c>
      <c r="Q1794" t="str">
        <f>IF(seguimiento[[#This Row],[vitaminaDRealizada]]="","",IF(seguimiento[[#This Row],[vitaminaDRealizada]]="No realizado","No realizada","Realizada"))</f>
        <v/>
      </c>
      <c r="R1794" t="str">
        <f>IF(Q1794="Realizada",seguimiento[[#This Row],[vitaminaDRealizada]],"")</f>
        <v/>
      </c>
      <c r="S1794" t="str">
        <f>IF(seguimiento[[#This Row],[ige]]="No realizada","No realizada",IF(seguimiento[[#This Row],[ige]]="","","Realizada"))</f>
        <v/>
      </c>
      <c r="T1794" t="str">
        <f>IF(S1794="Realizada",seguimiento[[#This Row],[ige]],"")</f>
        <v/>
      </c>
      <c r="U1794" t="str">
        <f>IF(OR(seguimiento[[#This Row],[actividadfisica]]="Ejercicio regular",seguimiento[[#This Row],[actividadfisica]]="Actividad deportiva"),"Sí","")</f>
        <v>Sí</v>
      </c>
    </row>
    <row r="1795" spans="1:21" x14ac:dyDescent="0.3">
      <c r="A1795" t="str">
        <f>VLOOKUP(B1795,pacientes_insertados[],2,)</f>
        <v>61e34254ec4ec02e84f5de09</v>
      </c>
      <c r="B1795">
        <f>seguimiento[[#This Row],[idpaciente]]</f>
        <v>764</v>
      </c>
      <c r="C1795">
        <f t="shared" ref="C1795:C1858" si="28">YEAR(D1795)</f>
        <v>2012</v>
      </c>
      <c r="D1795" s="1">
        <f>seguimiento[[#This Row],[fecha]]</f>
        <v>41043</v>
      </c>
      <c r="E1795" t="str">
        <f>seguimiento[[#This Row],[institucion]]</f>
        <v>Hospital de Niños Ricardo Gutiérrez</v>
      </c>
      <c r="F1795" t="str">
        <f>seguimiento[[#This Row],[fallecimiento]]</f>
        <v>No</v>
      </c>
      <c r="K1795" t="str">
        <f>seguimiento[[#This Row],[coberturamedica]]</f>
        <v>Sí</v>
      </c>
      <c r="M1795" t="str">
        <f>seguimiento[[#This Row],[Embarazo]]</f>
        <v>No</v>
      </c>
      <c r="N1795" t="str">
        <f>seguimiento[[#This Row],[ncultivosanio]]</f>
        <v>5</v>
      </c>
      <c r="O1795" t="str">
        <f>IF(seguimiento[[#This Row],[curvaglucemia]]="","No realizada","Realizada")</f>
        <v>No realizada</v>
      </c>
      <c r="P1795" t="str">
        <f>IF(O1795="Realizada",seguimiento[[#This Row],[curvaglucemia]],"")</f>
        <v/>
      </c>
      <c r="Q1795" t="str">
        <f>IF(seguimiento[[#This Row],[vitaminaDRealizada]]="","",IF(seguimiento[[#This Row],[vitaminaDRealizada]]="No realizado","No realizada","Realizada"))</f>
        <v/>
      </c>
      <c r="R1795" t="str">
        <f>IF(Q1795="Realizada",seguimiento[[#This Row],[vitaminaDRealizada]],"")</f>
        <v/>
      </c>
      <c r="S1795" t="str">
        <f>IF(seguimiento[[#This Row],[ige]]="No realizada","No realizada",IF(seguimiento[[#This Row],[ige]]="","","Realizada"))</f>
        <v/>
      </c>
      <c r="T1795" t="str">
        <f>IF(S1795="Realizada",seguimiento[[#This Row],[ige]],"")</f>
        <v/>
      </c>
      <c r="U1795" t="str">
        <f>IF(OR(seguimiento[[#This Row],[actividadfisica]]="Ejercicio regular",seguimiento[[#This Row],[actividadfisica]]="Actividad deportiva"),"Sí","")</f>
        <v>Sí</v>
      </c>
    </row>
    <row r="1796" spans="1:21" x14ac:dyDescent="0.3">
      <c r="A1796" t="str">
        <f>VLOOKUP(B1796,pacientes_insertados[],2,)</f>
        <v>61e34254ec4ec02e84f5de0a</v>
      </c>
      <c r="B1796">
        <f>seguimiento[[#This Row],[idpaciente]]</f>
        <v>765</v>
      </c>
      <c r="C1796">
        <f t="shared" si="28"/>
        <v>2012</v>
      </c>
      <c r="D1796" s="1">
        <f>seguimiento[[#This Row],[fecha]]</f>
        <v>41199</v>
      </c>
      <c r="E1796" t="str">
        <f>seguimiento[[#This Row],[institucion]]</f>
        <v>Hospital Sor Maria Ludovica de La Plata</v>
      </c>
      <c r="F1796" t="str">
        <f>seguimiento[[#This Row],[fallecimiento]]</f>
        <v>No</v>
      </c>
      <c r="K1796" t="str">
        <f>seguimiento[[#This Row],[coberturamedica]]</f>
        <v>Sí</v>
      </c>
      <c r="L1796" t="str">
        <f>seguimiento[[#This Row],[ntratendovenosos]]</f>
        <v>1</v>
      </c>
      <c r="N1796" t="str">
        <f>seguimiento[[#This Row],[ncultivosanio]]</f>
        <v>7</v>
      </c>
      <c r="O1796" t="str">
        <f>IF(seguimiento[[#This Row],[curvaglucemia]]="","No realizada","Realizada")</f>
        <v>No realizada</v>
      </c>
      <c r="P1796" t="str">
        <f>IF(O1796="Realizada",seguimiento[[#This Row],[curvaglucemia]],"")</f>
        <v/>
      </c>
      <c r="Q1796" t="str">
        <f>IF(seguimiento[[#This Row],[vitaminaDRealizada]]="","",IF(seguimiento[[#This Row],[vitaminaDRealizada]]="No realizado","No realizada","Realizada"))</f>
        <v/>
      </c>
      <c r="R1796" t="str">
        <f>IF(Q1796="Realizada",seguimiento[[#This Row],[vitaminaDRealizada]],"")</f>
        <v/>
      </c>
      <c r="S1796" t="str">
        <f>IF(seguimiento[[#This Row],[ige]]="No realizada","No realizada",IF(seguimiento[[#This Row],[ige]]="","","Realizada"))</f>
        <v/>
      </c>
      <c r="T1796" t="str">
        <f>IF(S1796="Realizada",seguimiento[[#This Row],[ige]],"")</f>
        <v/>
      </c>
      <c r="U1796" t="str">
        <f>IF(OR(seguimiento[[#This Row],[actividadfisica]]="Ejercicio regular",seguimiento[[#This Row],[actividadfisica]]="Actividad deportiva"),"Sí","")</f>
        <v/>
      </c>
    </row>
    <row r="1797" spans="1:21" x14ac:dyDescent="0.3">
      <c r="A1797" t="str">
        <f>VLOOKUP(B1797,pacientes_insertados[],2,)</f>
        <v>61e34254ec4ec02e84f5de0a</v>
      </c>
      <c r="B1797">
        <f>seguimiento[[#This Row],[idpaciente]]</f>
        <v>765</v>
      </c>
      <c r="C1797">
        <f t="shared" si="28"/>
        <v>2013</v>
      </c>
      <c r="D1797" s="1">
        <f>seguimiento[[#This Row],[fecha]]</f>
        <v>41603</v>
      </c>
      <c r="E1797" t="str">
        <f>seguimiento[[#This Row],[institucion]]</f>
        <v>Hospital Sor Maria Ludovica de La Plata</v>
      </c>
      <c r="F1797" t="str">
        <f>seguimiento[[#This Row],[fallecimiento]]</f>
        <v>No</v>
      </c>
      <c r="K1797" t="str">
        <f>seguimiento[[#This Row],[coberturamedica]]</f>
        <v>Sí</v>
      </c>
      <c r="N1797" t="str">
        <f>seguimiento[[#This Row],[ncultivosanio]]</f>
        <v>6</v>
      </c>
      <c r="O1797" t="str">
        <f>IF(seguimiento[[#This Row],[curvaglucemia]]="","No realizada","Realizada")</f>
        <v>No realizada</v>
      </c>
      <c r="P1797" t="str">
        <f>IF(O1797="Realizada",seguimiento[[#This Row],[curvaglucemia]],"")</f>
        <v/>
      </c>
      <c r="Q1797" t="str">
        <f>IF(seguimiento[[#This Row],[vitaminaDRealizada]]="","",IF(seguimiento[[#This Row],[vitaminaDRealizada]]="No realizado","No realizada","Realizada"))</f>
        <v/>
      </c>
      <c r="R1797" t="str">
        <f>IF(Q1797="Realizada",seguimiento[[#This Row],[vitaminaDRealizada]],"")</f>
        <v/>
      </c>
      <c r="S1797" t="str">
        <f>IF(seguimiento[[#This Row],[ige]]="No realizada","No realizada",IF(seguimiento[[#This Row],[ige]]="","","Realizada"))</f>
        <v/>
      </c>
      <c r="T1797" t="str">
        <f>IF(S1797="Realizada",seguimiento[[#This Row],[ige]],"")</f>
        <v/>
      </c>
      <c r="U1797" t="str">
        <f>IF(OR(seguimiento[[#This Row],[actividadfisica]]="Ejercicio regular",seguimiento[[#This Row],[actividadfisica]]="Actividad deportiva"),"Sí","")</f>
        <v/>
      </c>
    </row>
    <row r="1798" spans="1:21" x14ac:dyDescent="0.3">
      <c r="A1798" t="str">
        <f>VLOOKUP(B1798,pacientes_insertados[],2,)</f>
        <v>61e34254ec4ec02e84f5de0a</v>
      </c>
      <c r="B1798">
        <f>seguimiento[[#This Row],[idpaciente]]</f>
        <v>765</v>
      </c>
      <c r="C1798">
        <f t="shared" si="28"/>
        <v>2015</v>
      </c>
      <c r="D1798" s="1">
        <f>seguimiento[[#This Row],[fecha]]</f>
        <v>42282</v>
      </c>
      <c r="E1798" t="str">
        <f>seguimiento[[#This Row],[institucion]]</f>
        <v>Hospital Sor Maria Ludovica de La Plata</v>
      </c>
      <c r="F1798" t="str">
        <f>seguimiento[[#This Row],[fallecimiento]]</f>
        <v>No</v>
      </c>
      <c r="K1798" t="str">
        <f>seguimiento[[#This Row],[coberturamedica]]</f>
        <v>Sí</v>
      </c>
      <c r="M1798" t="str">
        <f>seguimiento[[#This Row],[Embarazo]]</f>
        <v>No</v>
      </c>
      <c r="N1798" t="str">
        <f>seguimiento[[#This Row],[ncultivosanio]]</f>
        <v>4</v>
      </c>
      <c r="O1798" t="str">
        <f>IF(seguimiento[[#This Row],[curvaglucemia]]="","No realizada","Realizada")</f>
        <v>No realizada</v>
      </c>
      <c r="P1798" t="str">
        <f>IF(O1798="Realizada",seguimiento[[#This Row],[curvaglucemia]],"")</f>
        <v/>
      </c>
      <c r="Q1798" t="str">
        <f>IF(seguimiento[[#This Row],[vitaminaDRealizada]]="","",IF(seguimiento[[#This Row],[vitaminaDRealizada]]="No realizado","No realizada","Realizada"))</f>
        <v>Realizada</v>
      </c>
      <c r="R1798" t="str">
        <f>IF(Q1798="Realizada",seguimiento[[#This Row],[vitaminaDRealizada]],"")</f>
        <v>Normal</v>
      </c>
      <c r="S1798" t="str">
        <f>IF(seguimiento[[#This Row],[ige]]="No realizada","No realizada",IF(seguimiento[[#This Row],[ige]]="","","Realizada"))</f>
        <v>No realizada</v>
      </c>
      <c r="T1798" t="str">
        <f>IF(S1798="Realizada",seguimiento[[#This Row],[ige]],"")</f>
        <v/>
      </c>
      <c r="U1798" t="str">
        <f>IF(OR(seguimiento[[#This Row],[actividadfisica]]="Ejercicio regular",seguimiento[[#This Row],[actividadfisica]]="Actividad deportiva"),"Sí","")</f>
        <v/>
      </c>
    </row>
    <row r="1799" spans="1:21" x14ac:dyDescent="0.3">
      <c r="A1799" t="str">
        <f>VLOOKUP(B1799,pacientes_insertados[],2,)</f>
        <v>61e34254ec4ec02e84f5de0a</v>
      </c>
      <c r="B1799">
        <f>seguimiento[[#This Row],[idpaciente]]</f>
        <v>765</v>
      </c>
      <c r="C1799">
        <f t="shared" si="28"/>
        <v>2016</v>
      </c>
      <c r="D1799" s="1">
        <f>seguimiento[[#This Row],[fecha]]</f>
        <v>42647</v>
      </c>
      <c r="E1799" t="str">
        <f>seguimiento[[#This Row],[institucion]]</f>
        <v>Hospital Sor Maria Ludovica de La Plata</v>
      </c>
      <c r="F1799" t="str">
        <f>seguimiento[[#This Row],[fallecimiento]]</f>
        <v>No</v>
      </c>
      <c r="O1799" t="str">
        <f>IF(seguimiento[[#This Row],[curvaglucemia]]="","No realizada","Realizada")</f>
        <v>No realizada</v>
      </c>
      <c r="P1799" t="str">
        <f>IF(O1799="Realizada",seguimiento[[#This Row],[curvaglucemia]],"")</f>
        <v/>
      </c>
      <c r="Q1799" t="str">
        <f>IF(seguimiento[[#This Row],[vitaminaDRealizada]]="","",IF(seguimiento[[#This Row],[vitaminaDRealizada]]="No realizado","No realizada","Realizada"))</f>
        <v/>
      </c>
      <c r="R1799" t="str">
        <f>IF(Q1799="Realizada",seguimiento[[#This Row],[vitaminaDRealizada]],"")</f>
        <v/>
      </c>
      <c r="S1799" t="str">
        <f>IF(seguimiento[[#This Row],[ige]]="No realizada","No realizada",IF(seguimiento[[#This Row],[ige]]="","","Realizada"))</f>
        <v/>
      </c>
      <c r="T1799" t="str">
        <f>IF(S1799="Realizada",seguimiento[[#This Row],[ige]],"")</f>
        <v/>
      </c>
      <c r="U1799" t="str">
        <f>IF(OR(seguimiento[[#This Row],[actividadfisica]]="Ejercicio regular",seguimiento[[#This Row],[actividadfisica]]="Actividad deportiva"),"Sí","")</f>
        <v/>
      </c>
    </row>
    <row r="1800" spans="1:21" x14ac:dyDescent="0.3">
      <c r="A1800" t="str">
        <f>VLOOKUP(B1800,pacientes_insertados[],2,)</f>
        <v>61e34254ec4ec02e84f5de0a</v>
      </c>
      <c r="B1800">
        <f>seguimiento[[#This Row],[idpaciente]]</f>
        <v>765</v>
      </c>
      <c r="C1800">
        <f t="shared" si="28"/>
        <v>2017</v>
      </c>
      <c r="D1800" s="1">
        <f>seguimiento[[#This Row],[fecha]]</f>
        <v>43052</v>
      </c>
      <c r="E1800" t="str">
        <f>seguimiento[[#This Row],[institucion]]</f>
        <v>Hospital Sor Maria Ludovica de La Plata</v>
      </c>
      <c r="F1800" t="str">
        <f>seguimiento[[#This Row],[fallecimiento]]</f>
        <v>No</v>
      </c>
      <c r="K1800" t="str">
        <f>seguimiento[[#This Row],[coberturamedica]]</f>
        <v>Sí</v>
      </c>
      <c r="N1800" t="str">
        <f>seguimiento[[#This Row],[ncultivosanio]]</f>
        <v>3</v>
      </c>
      <c r="O1800" t="str">
        <f>IF(seguimiento[[#This Row],[curvaglucemia]]="","No realizada","Realizada")</f>
        <v>No realizada</v>
      </c>
      <c r="P1800" t="str">
        <f>IF(O1800="Realizada",seguimiento[[#This Row],[curvaglucemia]],"")</f>
        <v/>
      </c>
      <c r="Q1800" t="str">
        <f>IF(seguimiento[[#This Row],[vitaminaDRealizada]]="","",IF(seguimiento[[#This Row],[vitaminaDRealizada]]="No realizado","No realizada","Realizada"))</f>
        <v>No realizada</v>
      </c>
      <c r="R1800" t="str">
        <f>IF(Q1800="Realizada",seguimiento[[#This Row],[vitaminaDRealizada]],"")</f>
        <v/>
      </c>
      <c r="S1800" t="str">
        <f>IF(seguimiento[[#This Row],[ige]]="No realizada","No realizada",IF(seguimiento[[#This Row],[ige]]="","","Realizada"))</f>
        <v/>
      </c>
      <c r="T1800" t="str">
        <f>IF(S1800="Realizada",seguimiento[[#This Row],[ige]],"")</f>
        <v/>
      </c>
      <c r="U1800" t="str">
        <f>IF(OR(seguimiento[[#This Row],[actividadfisica]]="Ejercicio regular",seguimiento[[#This Row],[actividadfisica]]="Actividad deportiva"),"Sí","")</f>
        <v/>
      </c>
    </row>
    <row r="1801" spans="1:21" x14ac:dyDescent="0.3">
      <c r="A1801" t="str">
        <f>VLOOKUP(B1801,pacientes_insertados[],2,)</f>
        <v>61e34254ec4ec02e84f5de0b</v>
      </c>
      <c r="B1801">
        <f>seguimiento[[#This Row],[idpaciente]]</f>
        <v>766</v>
      </c>
      <c r="C1801">
        <f t="shared" si="28"/>
        <v>2012</v>
      </c>
      <c r="D1801" s="1">
        <f>seguimiento[[#This Row],[fecha]]</f>
        <v>41185</v>
      </c>
      <c r="E1801" t="str">
        <f>seguimiento[[#This Row],[institucion]]</f>
        <v>Hospital Sor Maria Ludovica de La Plata</v>
      </c>
      <c r="F1801" t="str">
        <f>seguimiento[[#This Row],[fallecimiento]]</f>
        <v>No</v>
      </c>
      <c r="K1801" t="str">
        <f>seguimiento[[#This Row],[coberturamedica]]</f>
        <v>Sí</v>
      </c>
      <c r="L1801" t="str">
        <f>seguimiento[[#This Row],[ntratendovenosos]]</f>
        <v>1</v>
      </c>
      <c r="N1801" t="str">
        <f>seguimiento[[#This Row],[ncultivosanio]]</f>
        <v>4</v>
      </c>
      <c r="O1801" t="str">
        <f>IF(seguimiento[[#This Row],[curvaglucemia]]="","No realizada","Realizada")</f>
        <v>No realizada</v>
      </c>
      <c r="P1801" t="str">
        <f>IF(O1801="Realizada",seguimiento[[#This Row],[curvaglucemia]],"")</f>
        <v/>
      </c>
      <c r="Q1801" t="str">
        <f>IF(seguimiento[[#This Row],[vitaminaDRealizada]]="","",IF(seguimiento[[#This Row],[vitaminaDRealizada]]="No realizado","No realizada","Realizada"))</f>
        <v/>
      </c>
      <c r="R1801" t="str">
        <f>IF(Q1801="Realizada",seguimiento[[#This Row],[vitaminaDRealizada]],"")</f>
        <v/>
      </c>
      <c r="S1801" t="str">
        <f>IF(seguimiento[[#This Row],[ige]]="No realizada","No realizada",IF(seguimiento[[#This Row],[ige]]="","","Realizada"))</f>
        <v/>
      </c>
      <c r="T1801" t="str">
        <f>IF(S1801="Realizada",seguimiento[[#This Row],[ige]],"")</f>
        <v/>
      </c>
      <c r="U1801" t="str">
        <f>IF(OR(seguimiento[[#This Row],[actividadfisica]]="Ejercicio regular",seguimiento[[#This Row],[actividadfisica]]="Actividad deportiva"),"Sí","")</f>
        <v>Sí</v>
      </c>
    </row>
    <row r="1802" spans="1:21" x14ac:dyDescent="0.3">
      <c r="A1802" t="str">
        <f>VLOOKUP(B1802,pacientes_insertados[],2,)</f>
        <v>61e34254ec4ec02e84f5de0b</v>
      </c>
      <c r="B1802">
        <f>seguimiento[[#This Row],[idpaciente]]</f>
        <v>766</v>
      </c>
      <c r="C1802">
        <f t="shared" si="28"/>
        <v>2013</v>
      </c>
      <c r="D1802" s="1">
        <f>seguimiento[[#This Row],[fecha]]</f>
        <v>41620</v>
      </c>
      <c r="E1802" t="str">
        <f>seguimiento[[#This Row],[institucion]]</f>
        <v>Hospital Sor Maria Ludovica de La Plata</v>
      </c>
      <c r="F1802" t="str">
        <f>seguimiento[[#This Row],[fallecimiento]]</f>
        <v>No</v>
      </c>
      <c r="K1802" t="str">
        <f>seguimiento[[#This Row],[coberturamedica]]</f>
        <v>Sí</v>
      </c>
      <c r="N1802" t="str">
        <f>seguimiento[[#This Row],[ncultivosanio]]</f>
        <v>2</v>
      </c>
      <c r="O1802" t="str">
        <f>IF(seguimiento[[#This Row],[curvaglucemia]]="","No realizada","Realizada")</f>
        <v>No realizada</v>
      </c>
      <c r="P1802" t="str">
        <f>IF(O1802="Realizada",seguimiento[[#This Row],[curvaglucemia]],"")</f>
        <v/>
      </c>
      <c r="Q1802" t="str">
        <f>IF(seguimiento[[#This Row],[vitaminaDRealizada]]="","",IF(seguimiento[[#This Row],[vitaminaDRealizada]]="No realizado","No realizada","Realizada"))</f>
        <v/>
      </c>
      <c r="R1802" t="str">
        <f>IF(Q1802="Realizada",seguimiento[[#This Row],[vitaminaDRealizada]],"")</f>
        <v/>
      </c>
      <c r="S1802" t="str">
        <f>IF(seguimiento[[#This Row],[ige]]="No realizada","No realizada",IF(seguimiento[[#This Row],[ige]]="","","Realizada"))</f>
        <v/>
      </c>
      <c r="T1802" t="str">
        <f>IF(S1802="Realizada",seguimiento[[#This Row],[ige]],"")</f>
        <v/>
      </c>
      <c r="U1802" t="str">
        <f>IF(OR(seguimiento[[#This Row],[actividadfisica]]="Ejercicio regular",seguimiento[[#This Row],[actividadfisica]]="Actividad deportiva"),"Sí","")</f>
        <v>Sí</v>
      </c>
    </row>
    <row r="1803" spans="1:21" x14ac:dyDescent="0.3">
      <c r="A1803" t="str">
        <f>VLOOKUP(B1803,pacientes_insertados[],2,)</f>
        <v>61e34254ec4ec02e84f5de0b</v>
      </c>
      <c r="B1803">
        <f>seguimiento[[#This Row],[idpaciente]]</f>
        <v>766</v>
      </c>
      <c r="C1803">
        <f t="shared" si="28"/>
        <v>2014</v>
      </c>
      <c r="D1803" s="1">
        <f>seguimiento[[#This Row],[fecha]]</f>
        <v>41985</v>
      </c>
      <c r="E1803" t="str">
        <f>seguimiento[[#This Row],[institucion]]</f>
        <v>Hospital Sor Maria Ludovica de La Plata</v>
      </c>
      <c r="F1803" t="str">
        <f>seguimiento[[#This Row],[fallecimiento]]</f>
        <v>Si</v>
      </c>
      <c r="G1803" t="str">
        <f>seguimiento[[#This Row],[fecha_fallec]]</f>
        <v>2014-12-30</v>
      </c>
      <c r="H1803" t="str">
        <f>seguimiento[[#This Row],[NombreCausaFallecimiento]]</f>
        <v>Respiratorios</v>
      </c>
      <c r="O1803" t="str">
        <f>IF(seguimiento[[#This Row],[curvaglucemia]]="","No realizada","Realizada")</f>
        <v>No realizada</v>
      </c>
      <c r="P1803" t="str">
        <f>IF(O1803="Realizada",seguimiento[[#This Row],[curvaglucemia]],"")</f>
        <v/>
      </c>
      <c r="Q1803" t="str">
        <f>IF(seguimiento[[#This Row],[vitaminaDRealizada]]="","",IF(seguimiento[[#This Row],[vitaminaDRealizada]]="No realizado","No realizada","Realizada"))</f>
        <v/>
      </c>
      <c r="R1803" t="str">
        <f>IF(Q1803="Realizada",seguimiento[[#This Row],[vitaminaDRealizada]],"")</f>
        <v/>
      </c>
      <c r="S1803" t="str">
        <f>IF(seguimiento[[#This Row],[ige]]="No realizada","No realizada",IF(seguimiento[[#This Row],[ige]]="","","Realizada"))</f>
        <v/>
      </c>
      <c r="T1803" t="str">
        <f>IF(S1803="Realizada",seguimiento[[#This Row],[ige]],"")</f>
        <v/>
      </c>
      <c r="U1803" t="str">
        <f>IF(OR(seguimiento[[#This Row],[actividadfisica]]="Ejercicio regular",seguimiento[[#This Row],[actividadfisica]]="Actividad deportiva"),"Sí","")</f>
        <v/>
      </c>
    </row>
    <row r="1804" spans="1:21" x14ac:dyDescent="0.3">
      <c r="A1804" t="str">
        <f>VLOOKUP(B1804,pacientes_insertados[],2,)</f>
        <v>61e34254ec4ec02e84f5de0b</v>
      </c>
      <c r="B1804">
        <f>seguimiento[[#This Row],[idpaciente]]</f>
        <v>766</v>
      </c>
      <c r="C1804">
        <f t="shared" si="28"/>
        <v>2015</v>
      </c>
      <c r="D1804" s="1">
        <f>seguimiento[[#This Row],[fecha]]</f>
        <v>42072</v>
      </c>
      <c r="E1804" t="str">
        <f>seguimiento[[#This Row],[institucion]]</f>
        <v>Hospital Sor Maria Ludovica de La Plata</v>
      </c>
      <c r="F1804" t="str">
        <f>seguimiento[[#This Row],[fallecimiento]]</f>
        <v>Si</v>
      </c>
      <c r="G1804" t="str">
        <f>seguimiento[[#This Row],[fecha_fallec]]</f>
        <v>2015-06-09</v>
      </c>
      <c r="H1804" t="str">
        <f>seguimiento[[#This Row],[NombreCausaFallecimiento]]</f>
        <v>Respiratorios</v>
      </c>
      <c r="O1804" t="str">
        <f>IF(seguimiento[[#This Row],[curvaglucemia]]="","No realizada","Realizada")</f>
        <v>No realizada</v>
      </c>
      <c r="P1804" t="str">
        <f>IF(O1804="Realizada",seguimiento[[#This Row],[curvaglucemia]],"")</f>
        <v/>
      </c>
      <c r="Q1804" t="str">
        <f>IF(seguimiento[[#This Row],[vitaminaDRealizada]]="","",IF(seguimiento[[#This Row],[vitaminaDRealizada]]="No realizado","No realizada","Realizada"))</f>
        <v/>
      </c>
      <c r="R1804" t="str">
        <f>IF(Q1804="Realizada",seguimiento[[#This Row],[vitaminaDRealizada]],"")</f>
        <v/>
      </c>
      <c r="S1804" t="str">
        <f>IF(seguimiento[[#This Row],[ige]]="No realizada","No realizada",IF(seguimiento[[#This Row],[ige]]="","","Realizada"))</f>
        <v/>
      </c>
      <c r="T1804" t="str">
        <f>IF(S1804="Realizada",seguimiento[[#This Row],[ige]],"")</f>
        <v/>
      </c>
      <c r="U1804" t="str">
        <f>IF(OR(seguimiento[[#This Row],[actividadfisica]]="Ejercicio regular",seguimiento[[#This Row],[actividadfisica]]="Actividad deportiva"),"Sí","")</f>
        <v/>
      </c>
    </row>
    <row r="1805" spans="1:21" x14ac:dyDescent="0.3">
      <c r="A1805" t="str">
        <f>VLOOKUP(B1805,pacientes_insertados[],2,)</f>
        <v>61e34254ec4ec02e84f5de0c</v>
      </c>
      <c r="B1805">
        <f>seguimiento[[#This Row],[idpaciente]]</f>
        <v>769</v>
      </c>
      <c r="C1805">
        <f t="shared" si="28"/>
        <v>2012</v>
      </c>
      <c r="D1805" s="1">
        <f>seguimiento[[#This Row],[fecha]]</f>
        <v>41220</v>
      </c>
      <c r="E1805" t="str">
        <f>seguimiento[[#This Row],[institucion]]</f>
        <v>Hospital Sor Maria Ludovica de La Plata</v>
      </c>
      <c r="F1805" t="str">
        <f>seguimiento[[#This Row],[fallecimiento]]</f>
        <v>No</v>
      </c>
      <c r="K1805" t="str">
        <f>seguimiento[[#This Row],[coberturamedica]]</f>
        <v>Sí</v>
      </c>
      <c r="N1805" t="str">
        <f>seguimiento[[#This Row],[ncultivosanio]]</f>
        <v>6</v>
      </c>
      <c r="O1805" t="str">
        <f>IF(seguimiento[[#This Row],[curvaglucemia]]="","No realizada","Realizada")</f>
        <v>No realizada</v>
      </c>
      <c r="P1805" t="str">
        <f>IF(O1805="Realizada",seguimiento[[#This Row],[curvaglucemia]],"")</f>
        <v/>
      </c>
      <c r="Q1805" t="str">
        <f>IF(seguimiento[[#This Row],[vitaminaDRealizada]]="","",IF(seguimiento[[#This Row],[vitaminaDRealizada]]="No realizado","No realizada","Realizada"))</f>
        <v/>
      </c>
      <c r="R1805" t="str">
        <f>IF(Q1805="Realizada",seguimiento[[#This Row],[vitaminaDRealizada]],"")</f>
        <v/>
      </c>
      <c r="S1805" t="str">
        <f>IF(seguimiento[[#This Row],[ige]]="No realizada","No realizada",IF(seguimiento[[#This Row],[ige]]="","","Realizada"))</f>
        <v/>
      </c>
      <c r="T1805" t="str">
        <f>IF(S1805="Realizada",seguimiento[[#This Row],[ige]],"")</f>
        <v/>
      </c>
      <c r="U1805" t="str">
        <f>IF(OR(seguimiento[[#This Row],[actividadfisica]]="Ejercicio regular",seguimiento[[#This Row],[actividadfisica]]="Actividad deportiva"),"Sí","")</f>
        <v/>
      </c>
    </row>
    <row r="1806" spans="1:21" x14ac:dyDescent="0.3">
      <c r="A1806" t="str">
        <f>VLOOKUP(B1806,pacientes_insertados[],2,)</f>
        <v>61e34254ec4ec02e84f5de0c</v>
      </c>
      <c r="B1806">
        <f>seguimiento[[#This Row],[idpaciente]]</f>
        <v>769</v>
      </c>
      <c r="C1806">
        <f t="shared" si="28"/>
        <v>2013</v>
      </c>
      <c r="D1806" s="1">
        <f>seguimiento[[#This Row],[fecha]]</f>
        <v>41593</v>
      </c>
      <c r="E1806" t="str">
        <f>seguimiento[[#This Row],[institucion]]</f>
        <v>Hospital Sor Maria Ludovica de La Plata</v>
      </c>
      <c r="F1806" t="str">
        <f>seguimiento[[#This Row],[fallecimiento]]</f>
        <v>No</v>
      </c>
      <c r="K1806" t="str">
        <f>seguimiento[[#This Row],[coberturamedica]]</f>
        <v>Sí</v>
      </c>
      <c r="N1806" t="str">
        <f>seguimiento[[#This Row],[ncultivosanio]]</f>
        <v>3</v>
      </c>
      <c r="O1806" t="str">
        <f>IF(seguimiento[[#This Row],[curvaglucemia]]="","No realizada","Realizada")</f>
        <v>No realizada</v>
      </c>
      <c r="P1806" t="str">
        <f>IF(O1806="Realizada",seguimiento[[#This Row],[curvaglucemia]],"")</f>
        <v/>
      </c>
      <c r="Q1806" t="str">
        <f>IF(seguimiento[[#This Row],[vitaminaDRealizada]]="","",IF(seguimiento[[#This Row],[vitaminaDRealizada]]="No realizado","No realizada","Realizada"))</f>
        <v/>
      </c>
      <c r="R1806" t="str">
        <f>IF(Q1806="Realizada",seguimiento[[#This Row],[vitaminaDRealizada]],"")</f>
        <v/>
      </c>
      <c r="S1806" t="str">
        <f>IF(seguimiento[[#This Row],[ige]]="No realizada","No realizada",IF(seguimiento[[#This Row],[ige]]="","","Realizada"))</f>
        <v/>
      </c>
      <c r="T1806" t="str">
        <f>IF(S1806="Realizada",seguimiento[[#This Row],[ige]],"")</f>
        <v/>
      </c>
      <c r="U1806" t="str">
        <f>IF(OR(seguimiento[[#This Row],[actividadfisica]]="Ejercicio regular",seguimiento[[#This Row],[actividadfisica]]="Actividad deportiva"),"Sí","")</f>
        <v/>
      </c>
    </row>
    <row r="1807" spans="1:21" x14ac:dyDescent="0.3">
      <c r="A1807" t="str">
        <f>VLOOKUP(B1807,pacientes_insertados[],2,)</f>
        <v>61e34254ec4ec02e84f5de0c</v>
      </c>
      <c r="B1807">
        <f>seguimiento[[#This Row],[idpaciente]]</f>
        <v>769</v>
      </c>
      <c r="C1807">
        <f t="shared" si="28"/>
        <v>2014</v>
      </c>
      <c r="D1807" s="1">
        <f>seguimiento[[#This Row],[fecha]]</f>
        <v>41988</v>
      </c>
      <c r="E1807" t="str">
        <f>seguimiento[[#This Row],[institucion]]</f>
        <v>Hospital Sor Maria Ludovica de La Plata</v>
      </c>
      <c r="F1807" t="str">
        <f>seguimiento[[#This Row],[fallecimiento]]</f>
        <v>No</v>
      </c>
      <c r="K1807" t="str">
        <f>seguimiento[[#This Row],[coberturamedica]]</f>
        <v>Sí</v>
      </c>
      <c r="N1807" t="str">
        <f>seguimiento[[#This Row],[ncultivosanio]]</f>
        <v>3</v>
      </c>
      <c r="O1807" t="str">
        <f>IF(seguimiento[[#This Row],[curvaglucemia]]="","No realizada","Realizada")</f>
        <v>No realizada</v>
      </c>
      <c r="P1807" t="str">
        <f>IF(O1807="Realizada",seguimiento[[#This Row],[curvaglucemia]],"")</f>
        <v/>
      </c>
      <c r="Q1807" t="str">
        <f>IF(seguimiento[[#This Row],[vitaminaDRealizada]]="","",IF(seguimiento[[#This Row],[vitaminaDRealizada]]="No realizado","No realizada","Realizada"))</f>
        <v/>
      </c>
      <c r="R1807" t="str">
        <f>IF(Q1807="Realizada",seguimiento[[#This Row],[vitaminaDRealizada]],"")</f>
        <v/>
      </c>
      <c r="S1807" t="str">
        <f>IF(seguimiento[[#This Row],[ige]]="No realizada","No realizada",IF(seguimiento[[#This Row],[ige]]="","","Realizada"))</f>
        <v/>
      </c>
      <c r="T1807" t="str">
        <f>IF(S1807="Realizada",seguimiento[[#This Row],[ige]],"")</f>
        <v/>
      </c>
      <c r="U1807" t="str">
        <f>IF(OR(seguimiento[[#This Row],[actividadfisica]]="Ejercicio regular",seguimiento[[#This Row],[actividadfisica]]="Actividad deportiva"),"Sí","")</f>
        <v/>
      </c>
    </row>
    <row r="1808" spans="1:21" x14ac:dyDescent="0.3">
      <c r="A1808" t="str">
        <f>VLOOKUP(B1808,pacientes_insertados[],2,)</f>
        <v>61e34254ec4ec02e84f5de0c</v>
      </c>
      <c r="B1808">
        <f>seguimiento[[#This Row],[idpaciente]]</f>
        <v>769</v>
      </c>
      <c r="C1808">
        <f t="shared" si="28"/>
        <v>2015</v>
      </c>
      <c r="D1808" s="1">
        <f>seguimiento[[#This Row],[fecha]]</f>
        <v>42073</v>
      </c>
      <c r="E1808" t="str">
        <f>seguimiento[[#This Row],[institucion]]</f>
        <v>Hospital Sor Maria Ludovica de La Plata</v>
      </c>
      <c r="F1808" t="str">
        <f>seguimiento[[#This Row],[fallecimiento]]</f>
        <v>No</v>
      </c>
      <c r="K1808" t="str">
        <f>seguimiento[[#This Row],[coberturamedica]]</f>
        <v>Sí</v>
      </c>
      <c r="N1808" t="str">
        <f>seguimiento[[#This Row],[ncultivosanio]]</f>
        <v>2</v>
      </c>
      <c r="O1808" t="str">
        <f>IF(seguimiento[[#This Row],[curvaglucemia]]="","No realizada","Realizada")</f>
        <v>No realizada</v>
      </c>
      <c r="P1808" t="str">
        <f>IF(O1808="Realizada",seguimiento[[#This Row],[curvaglucemia]],"")</f>
        <v/>
      </c>
      <c r="Q1808" t="str">
        <f>IF(seguimiento[[#This Row],[vitaminaDRealizada]]="","",IF(seguimiento[[#This Row],[vitaminaDRealizada]]="No realizado","No realizada","Realizada"))</f>
        <v>Realizada</v>
      </c>
      <c r="R1808" t="str">
        <f>IF(Q1808="Realizada",seguimiento[[#This Row],[vitaminaDRealizada]],"")</f>
        <v>Normal</v>
      </c>
      <c r="S1808" t="str">
        <f>IF(seguimiento[[#This Row],[ige]]="No realizada","No realizada",IF(seguimiento[[#This Row],[ige]]="","","Realizada"))</f>
        <v>No realizada</v>
      </c>
      <c r="T1808" t="str">
        <f>IF(S1808="Realizada",seguimiento[[#This Row],[ige]],"")</f>
        <v/>
      </c>
      <c r="U1808" t="str">
        <f>IF(OR(seguimiento[[#This Row],[actividadfisica]]="Ejercicio regular",seguimiento[[#This Row],[actividadfisica]]="Actividad deportiva"),"Sí","")</f>
        <v/>
      </c>
    </row>
    <row r="1809" spans="1:21" x14ac:dyDescent="0.3">
      <c r="A1809" t="str">
        <f>VLOOKUP(B1809,pacientes_insertados[],2,)</f>
        <v>61e34254ec4ec02e84f5de0c</v>
      </c>
      <c r="B1809">
        <f>seguimiento[[#This Row],[idpaciente]]</f>
        <v>769</v>
      </c>
      <c r="C1809">
        <f t="shared" si="28"/>
        <v>2016</v>
      </c>
      <c r="D1809" s="1">
        <f>seguimiento[[#This Row],[fecha]]</f>
        <v>42683</v>
      </c>
      <c r="E1809" t="str">
        <f>seguimiento[[#This Row],[institucion]]</f>
        <v>Hospital Sor Maria Ludovica de La Plata</v>
      </c>
      <c r="F1809" t="str">
        <f>seguimiento[[#This Row],[fallecimiento]]</f>
        <v>No</v>
      </c>
      <c r="O1809" t="str">
        <f>IF(seguimiento[[#This Row],[curvaglucemia]]="","No realizada","Realizada")</f>
        <v>No realizada</v>
      </c>
      <c r="P1809" t="str">
        <f>IF(O1809="Realizada",seguimiento[[#This Row],[curvaglucemia]],"")</f>
        <v/>
      </c>
      <c r="Q1809" t="str">
        <f>IF(seguimiento[[#This Row],[vitaminaDRealizada]]="","",IF(seguimiento[[#This Row],[vitaminaDRealizada]]="No realizado","No realizada","Realizada"))</f>
        <v/>
      </c>
      <c r="R1809" t="str">
        <f>IF(Q1809="Realizada",seguimiento[[#This Row],[vitaminaDRealizada]],"")</f>
        <v/>
      </c>
      <c r="S1809" t="str">
        <f>IF(seguimiento[[#This Row],[ige]]="No realizada","No realizada",IF(seguimiento[[#This Row],[ige]]="","","Realizada"))</f>
        <v/>
      </c>
      <c r="T1809" t="str">
        <f>IF(S1809="Realizada",seguimiento[[#This Row],[ige]],"")</f>
        <v/>
      </c>
      <c r="U1809" t="str">
        <f>IF(OR(seguimiento[[#This Row],[actividadfisica]]="Ejercicio regular",seguimiento[[#This Row],[actividadfisica]]="Actividad deportiva"),"Sí","")</f>
        <v/>
      </c>
    </row>
    <row r="1810" spans="1:21" x14ac:dyDescent="0.3">
      <c r="A1810" t="str">
        <f>VLOOKUP(B1810,pacientes_insertados[],2,)</f>
        <v>61e34254ec4ec02e84f5de0d</v>
      </c>
      <c r="B1810">
        <f>seguimiento[[#This Row],[idpaciente]]</f>
        <v>770</v>
      </c>
      <c r="C1810">
        <f t="shared" si="28"/>
        <v>2013</v>
      </c>
      <c r="D1810" s="1">
        <f>seguimiento[[#This Row],[fecha]]</f>
        <v>41388</v>
      </c>
      <c r="E1810" t="str">
        <f>seguimiento[[#This Row],[institucion]]</f>
        <v>Hospital Pediátrico Dr. Avelino Castelan</v>
      </c>
      <c r="F1810" t="str">
        <f>seguimiento[[#This Row],[fallecimiento]]</f>
        <v>No</v>
      </c>
      <c r="I1810" t="str">
        <f>seguimiento[[#This Row],[educacion]]</f>
        <v>Primaria incompleta</v>
      </c>
      <c r="K1810" t="str">
        <f>seguimiento[[#This Row],[coberturamedica]]</f>
        <v>No</v>
      </c>
      <c r="M1810" t="str">
        <f>seguimiento[[#This Row],[Embarazo]]</f>
        <v>No</v>
      </c>
      <c r="N1810" t="str">
        <f>seguimiento[[#This Row],[ncultivosanio]]</f>
        <v>4</v>
      </c>
      <c r="O1810" t="str">
        <f>IF(seguimiento[[#This Row],[curvaglucemia]]="","No realizada","Realizada")</f>
        <v>Realizada</v>
      </c>
      <c r="P1810" t="str">
        <f>IF(O1810="Realizada",seguimiento[[#This Row],[curvaglucemia]],"")</f>
        <v>Normal</v>
      </c>
      <c r="Q1810" t="str">
        <f>IF(seguimiento[[#This Row],[vitaminaDRealizada]]="","",IF(seguimiento[[#This Row],[vitaminaDRealizada]]="No realizado","No realizada","Realizada"))</f>
        <v/>
      </c>
      <c r="R1810" t="str">
        <f>IF(Q1810="Realizada",seguimiento[[#This Row],[vitaminaDRealizada]],"")</f>
        <v/>
      </c>
      <c r="S1810" t="str">
        <f>IF(seguimiento[[#This Row],[ige]]="No realizada","No realizada",IF(seguimiento[[#This Row],[ige]]="","","Realizada"))</f>
        <v>Realizada</v>
      </c>
      <c r="T1810" t="str">
        <f>IF(S1810="Realizada",seguimiento[[#This Row],[ige]],"")</f>
        <v>&lt; 500</v>
      </c>
      <c r="U1810" t="str">
        <f>IF(OR(seguimiento[[#This Row],[actividadfisica]]="Ejercicio regular",seguimiento[[#This Row],[actividadfisica]]="Actividad deportiva"),"Sí","")</f>
        <v>Sí</v>
      </c>
    </row>
    <row r="1811" spans="1:21" x14ac:dyDescent="0.3">
      <c r="A1811" t="str">
        <f>VLOOKUP(B1811,pacientes_insertados[],2,)</f>
        <v>61e34254ec4ec02e84f5de0e</v>
      </c>
      <c r="B1811">
        <f>seguimiento[[#This Row],[idpaciente]]</f>
        <v>771</v>
      </c>
      <c r="C1811">
        <f t="shared" si="28"/>
        <v>2013</v>
      </c>
      <c r="D1811" s="1">
        <f>seguimiento[[#This Row],[fecha]]</f>
        <v>41409</v>
      </c>
      <c r="E1811" t="str">
        <f>seguimiento[[#This Row],[institucion]]</f>
        <v>Hospital Pediátrico Dr. Avelino Castelan</v>
      </c>
      <c r="F1811" t="str">
        <f>seguimiento[[#This Row],[fallecimiento]]</f>
        <v>No</v>
      </c>
      <c r="I1811" t="str">
        <f>seguimiento[[#This Row],[educacion]]</f>
        <v>Primaria incompleta</v>
      </c>
      <c r="K1811" t="str">
        <f>seguimiento[[#This Row],[coberturamedica]]</f>
        <v>No</v>
      </c>
      <c r="M1811" t="str">
        <f>seguimiento[[#This Row],[Embarazo]]</f>
        <v>No</v>
      </c>
      <c r="N1811" t="str">
        <f>seguimiento[[#This Row],[ncultivosanio]]</f>
        <v>4</v>
      </c>
      <c r="O1811" t="str">
        <f>IF(seguimiento[[#This Row],[curvaglucemia]]="","No realizada","Realizada")</f>
        <v>Realizada</v>
      </c>
      <c r="P1811" t="str">
        <f>IF(O1811="Realizada",seguimiento[[#This Row],[curvaglucemia]],"")</f>
        <v>Normal</v>
      </c>
      <c r="Q1811" t="str">
        <f>IF(seguimiento[[#This Row],[vitaminaDRealizada]]="","",IF(seguimiento[[#This Row],[vitaminaDRealizada]]="No realizado","No realizada","Realizada"))</f>
        <v/>
      </c>
      <c r="R1811" t="str">
        <f>IF(Q1811="Realizada",seguimiento[[#This Row],[vitaminaDRealizada]],"")</f>
        <v/>
      </c>
      <c r="S1811" t="str">
        <f>IF(seguimiento[[#This Row],[ige]]="No realizada","No realizada",IF(seguimiento[[#This Row],[ige]]="","","Realizada"))</f>
        <v>Realizada</v>
      </c>
      <c r="T1811" t="str">
        <f>IF(S1811="Realizada",seguimiento[[#This Row],[ige]],"")</f>
        <v>&lt; 500</v>
      </c>
      <c r="U1811" t="str">
        <f>IF(OR(seguimiento[[#This Row],[actividadfisica]]="Ejercicio regular",seguimiento[[#This Row],[actividadfisica]]="Actividad deportiva"),"Sí","")</f>
        <v>Sí</v>
      </c>
    </row>
    <row r="1812" spans="1:21" x14ac:dyDescent="0.3">
      <c r="A1812" t="str">
        <f>VLOOKUP(B1812,pacientes_insertados[],2,)</f>
        <v>61e34254ec4ec02e84f5de0e</v>
      </c>
      <c r="B1812">
        <f>seguimiento[[#This Row],[idpaciente]]</f>
        <v>771</v>
      </c>
      <c r="C1812">
        <f t="shared" si="28"/>
        <v>2016</v>
      </c>
      <c r="D1812" s="1">
        <f>seguimiento[[#This Row],[fecha]]</f>
        <v>42597</v>
      </c>
      <c r="E1812" t="str">
        <f>seguimiento[[#This Row],[institucion]]</f>
        <v>Hospital Pediatrico Dr. A. Castelan</v>
      </c>
      <c r="F1812" t="str">
        <f>seguimiento[[#This Row],[fallecimiento]]</f>
        <v>No</v>
      </c>
      <c r="N1812" t="str">
        <f>seguimiento[[#This Row],[ncultivosanio]]</f>
        <v>2</v>
      </c>
      <c r="O1812" t="str">
        <f>IF(seguimiento[[#This Row],[curvaglucemia]]="","No realizada","Realizada")</f>
        <v>Realizada</v>
      </c>
      <c r="P1812" t="str">
        <f>IF(O1812="Realizada",seguimiento[[#This Row],[curvaglucemia]],"")</f>
        <v>Normal</v>
      </c>
      <c r="Q1812" t="str">
        <f>IF(seguimiento[[#This Row],[vitaminaDRealizada]]="","",IF(seguimiento[[#This Row],[vitaminaDRealizada]]="No realizado","No realizada","Realizada"))</f>
        <v>Realizada</v>
      </c>
      <c r="R1812" t="str">
        <f>IF(Q1812="Realizada",seguimiento[[#This Row],[vitaminaDRealizada]],"")</f>
        <v>Normal</v>
      </c>
      <c r="S1812" t="str">
        <f>IF(seguimiento[[#This Row],[ige]]="No realizada","No realizada",IF(seguimiento[[#This Row],[ige]]="","","Realizada"))</f>
        <v>No realizada</v>
      </c>
      <c r="T1812" t="str">
        <f>IF(S1812="Realizada",seguimiento[[#This Row],[ige]],"")</f>
        <v/>
      </c>
      <c r="U1812" t="str">
        <f>IF(OR(seguimiento[[#This Row],[actividadfisica]]="Ejercicio regular",seguimiento[[#This Row],[actividadfisica]]="Actividad deportiva"),"Sí","")</f>
        <v/>
      </c>
    </row>
    <row r="1813" spans="1:21" x14ac:dyDescent="0.3">
      <c r="A1813" t="str">
        <f>VLOOKUP(B1813,pacientes_insertados[],2,)</f>
        <v>61e34254ec4ec02e84f5de0f</v>
      </c>
      <c r="B1813">
        <f>seguimiento[[#This Row],[idpaciente]]</f>
        <v>772</v>
      </c>
      <c r="C1813">
        <f t="shared" si="28"/>
        <v>2013</v>
      </c>
      <c r="D1813" s="1">
        <f>seguimiento[[#This Row],[fecha]]</f>
        <v>41416</v>
      </c>
      <c r="E1813" t="str">
        <f>seguimiento[[#This Row],[institucion]]</f>
        <v>Hospital Pediátrico Dr. Avelino Castelan</v>
      </c>
      <c r="F1813" t="str">
        <f>seguimiento[[#This Row],[fallecimiento]]</f>
        <v>No</v>
      </c>
      <c r="I1813" t="str">
        <f>seguimiento[[#This Row],[educacion]]</f>
        <v>Primaria completa</v>
      </c>
      <c r="J1813" t="str">
        <f>seguimiento[[#This Row],[laboral]]</f>
        <v>No trabaja</v>
      </c>
      <c r="K1813" t="str">
        <f>seguimiento[[#This Row],[coberturamedica]]</f>
        <v>No</v>
      </c>
      <c r="M1813" t="str">
        <f>seguimiento[[#This Row],[Embarazo]]</f>
        <v>No</v>
      </c>
      <c r="N1813" t="str">
        <f>seguimiento[[#This Row],[ncultivosanio]]</f>
        <v>4</v>
      </c>
      <c r="O1813" t="str">
        <f>IF(seguimiento[[#This Row],[curvaglucemia]]="","No realizada","Realizada")</f>
        <v>No realizada</v>
      </c>
      <c r="P1813" t="str">
        <f>IF(O1813="Realizada",seguimiento[[#This Row],[curvaglucemia]],"")</f>
        <v/>
      </c>
      <c r="Q1813" t="str">
        <f>IF(seguimiento[[#This Row],[vitaminaDRealizada]]="","",IF(seguimiento[[#This Row],[vitaminaDRealizada]]="No realizado","No realizada","Realizada"))</f>
        <v/>
      </c>
      <c r="R1813" t="str">
        <f>IF(Q1813="Realizada",seguimiento[[#This Row],[vitaminaDRealizada]],"")</f>
        <v/>
      </c>
      <c r="S1813" t="str">
        <f>IF(seguimiento[[#This Row],[ige]]="No realizada","No realizada",IF(seguimiento[[#This Row],[ige]]="","","Realizada"))</f>
        <v/>
      </c>
      <c r="T1813" t="str">
        <f>IF(S1813="Realizada",seguimiento[[#This Row],[ige]],"")</f>
        <v/>
      </c>
      <c r="U1813" t="str">
        <f>IF(OR(seguimiento[[#This Row],[actividadfisica]]="Ejercicio regular",seguimiento[[#This Row],[actividadfisica]]="Actividad deportiva"),"Sí","")</f>
        <v/>
      </c>
    </row>
    <row r="1814" spans="1:21" x14ac:dyDescent="0.3">
      <c r="A1814" t="str">
        <f>VLOOKUP(B1814,pacientes_insertados[],2,)</f>
        <v>61e34254ec4ec02e84f5de0f</v>
      </c>
      <c r="B1814">
        <f>seguimiento[[#This Row],[idpaciente]]</f>
        <v>772</v>
      </c>
      <c r="C1814">
        <f t="shared" si="28"/>
        <v>2014</v>
      </c>
      <c r="D1814" s="1">
        <f>seguimiento[[#This Row],[fecha]]</f>
        <v>41941</v>
      </c>
      <c r="E1814" t="str">
        <f>seguimiento[[#This Row],[institucion]]</f>
        <v>Hospital Pediatrico Dr. A. Castelan</v>
      </c>
      <c r="F1814" t="str">
        <f>seguimiento[[#This Row],[fallecimiento]]</f>
        <v>No</v>
      </c>
      <c r="J1814" t="str">
        <f>seguimiento[[#This Row],[laboral]]</f>
        <v>No trabaja</v>
      </c>
      <c r="K1814" t="str">
        <f>seguimiento[[#This Row],[coberturamedica]]</f>
        <v>No</v>
      </c>
      <c r="M1814" t="str">
        <f>seguimiento[[#This Row],[Embarazo]]</f>
        <v>No</v>
      </c>
      <c r="N1814" t="str">
        <f>seguimiento[[#This Row],[ncultivosanio]]</f>
        <v>3</v>
      </c>
      <c r="O1814" t="str">
        <f>IF(seguimiento[[#This Row],[curvaglucemia]]="","No realizada","Realizada")</f>
        <v>Realizada</v>
      </c>
      <c r="P1814" t="str">
        <f>IF(O1814="Realizada",seguimiento[[#This Row],[curvaglucemia]],"")</f>
        <v>Normal</v>
      </c>
      <c r="Q1814" t="str">
        <f>IF(seguimiento[[#This Row],[vitaminaDRealizada]]="","",IF(seguimiento[[#This Row],[vitaminaDRealizada]]="No realizado","No realizada","Realizada"))</f>
        <v>Realizada</v>
      </c>
      <c r="R1814" t="str">
        <f>IF(Q1814="Realizada",seguimiento[[#This Row],[vitaminaDRealizada]],"")</f>
        <v>Normal</v>
      </c>
      <c r="S1814" t="str">
        <f>IF(seguimiento[[#This Row],[ige]]="No realizada","No realizada",IF(seguimiento[[#This Row],[ige]]="","","Realizada"))</f>
        <v>Realizada</v>
      </c>
      <c r="T1814" t="str">
        <f>IF(S1814="Realizada",seguimiento[[#This Row],[ige]],"")</f>
        <v>&lt; 500</v>
      </c>
      <c r="U1814" t="str">
        <f>IF(OR(seguimiento[[#This Row],[actividadfisica]]="Ejercicio regular",seguimiento[[#This Row],[actividadfisica]]="Actividad deportiva"),"Sí","")</f>
        <v/>
      </c>
    </row>
    <row r="1815" spans="1:21" x14ac:dyDescent="0.3">
      <c r="A1815" t="str">
        <f>VLOOKUP(B1815,pacientes_insertados[],2,)</f>
        <v>61e34254ec4ec02e84f5de0f</v>
      </c>
      <c r="B1815">
        <f>seguimiento[[#This Row],[idpaciente]]</f>
        <v>772</v>
      </c>
      <c r="C1815">
        <f t="shared" si="28"/>
        <v>2015</v>
      </c>
      <c r="D1815" s="1">
        <f>seguimiento[[#This Row],[fecha]]</f>
        <v>42312</v>
      </c>
      <c r="E1815" t="str">
        <f>seguimiento[[#This Row],[institucion]]</f>
        <v>Hospital Pediatrico Dr. A. Castelan</v>
      </c>
      <c r="F1815" t="str">
        <f>seguimiento[[#This Row],[fallecimiento]]</f>
        <v>No</v>
      </c>
      <c r="N1815" t="str">
        <f>seguimiento[[#This Row],[ncultivosanio]]</f>
        <v>3</v>
      </c>
      <c r="O1815" t="str">
        <f>IF(seguimiento[[#This Row],[curvaglucemia]]="","No realizada","Realizada")</f>
        <v>Realizada</v>
      </c>
      <c r="P1815" t="str">
        <f>IF(O1815="Realizada",seguimiento[[#This Row],[curvaglucemia]],"")</f>
        <v>Normal</v>
      </c>
      <c r="Q1815" t="str">
        <f>IF(seguimiento[[#This Row],[vitaminaDRealizada]]="","",IF(seguimiento[[#This Row],[vitaminaDRealizada]]="No realizado","No realizada","Realizada"))</f>
        <v>Realizada</v>
      </c>
      <c r="R1815" t="str">
        <f>IF(Q1815="Realizada",seguimiento[[#This Row],[vitaminaDRealizada]],"")</f>
        <v>Normal</v>
      </c>
      <c r="S1815" t="str">
        <f>IF(seguimiento[[#This Row],[ige]]="No realizada","No realizada",IF(seguimiento[[#This Row],[ige]]="","","Realizada"))</f>
        <v>Realizada</v>
      </c>
      <c r="T1815" t="str">
        <f>IF(S1815="Realizada",seguimiento[[#This Row],[ige]],"")</f>
        <v>&lt; 500</v>
      </c>
      <c r="U1815" t="str">
        <f>IF(OR(seguimiento[[#This Row],[actividadfisica]]="Ejercicio regular",seguimiento[[#This Row],[actividadfisica]]="Actividad deportiva"),"Sí","")</f>
        <v/>
      </c>
    </row>
    <row r="1816" spans="1:21" x14ac:dyDescent="0.3">
      <c r="A1816" t="str">
        <f>VLOOKUP(B1816,pacientes_insertados[],2,)</f>
        <v>61e34254ec4ec02e84f5de10</v>
      </c>
      <c r="B1816">
        <f>seguimiento[[#This Row],[idpaciente]]</f>
        <v>773</v>
      </c>
      <c r="C1816">
        <f t="shared" si="28"/>
        <v>2013</v>
      </c>
      <c r="D1816" s="1">
        <f>seguimiento[[#This Row],[fecha]]</f>
        <v>41437</v>
      </c>
      <c r="E1816" t="str">
        <f>seguimiento[[#This Row],[institucion]]</f>
        <v>Hospital Pediátrico Dr. Avelino Castelan</v>
      </c>
      <c r="F1816" t="str">
        <f>seguimiento[[#This Row],[fallecimiento]]</f>
        <v>No</v>
      </c>
      <c r="I1816" t="str">
        <f>seguimiento[[#This Row],[educacion]]</f>
        <v>Primaria incompleta</v>
      </c>
      <c r="K1816" t="str">
        <f>seguimiento[[#This Row],[coberturamedica]]</f>
        <v>No</v>
      </c>
      <c r="L1816" t="str">
        <f>seguimiento[[#This Row],[ntratendovenosos]]</f>
        <v>2</v>
      </c>
      <c r="M1816" t="str">
        <f>seguimiento[[#This Row],[Embarazo]]</f>
        <v>No</v>
      </c>
      <c r="N1816" t="str">
        <f>seguimiento[[#This Row],[ncultivosanio]]</f>
        <v>3</v>
      </c>
      <c r="O1816" t="str">
        <f>IF(seguimiento[[#This Row],[curvaglucemia]]="","No realizada","Realizada")</f>
        <v>Realizada</v>
      </c>
      <c r="P1816" t="str">
        <f>IF(O1816="Realizada",seguimiento[[#This Row],[curvaglucemia]],"")</f>
        <v>Normal</v>
      </c>
      <c r="Q1816" t="str">
        <f>IF(seguimiento[[#This Row],[vitaminaDRealizada]]="","",IF(seguimiento[[#This Row],[vitaminaDRealizada]]="No realizado","No realizada","Realizada"))</f>
        <v/>
      </c>
      <c r="R1816" t="str">
        <f>IF(Q1816="Realizada",seguimiento[[#This Row],[vitaminaDRealizada]],"")</f>
        <v/>
      </c>
      <c r="S1816" t="str">
        <f>IF(seguimiento[[#This Row],[ige]]="No realizada","No realizada",IF(seguimiento[[#This Row],[ige]]="","","Realizada"))</f>
        <v>Realizada</v>
      </c>
      <c r="T1816" t="str">
        <f>IF(S1816="Realizada",seguimiento[[#This Row],[ige]],"")</f>
        <v>500 - 1.000</v>
      </c>
      <c r="U1816" t="str">
        <f>IF(OR(seguimiento[[#This Row],[actividadfisica]]="Ejercicio regular",seguimiento[[#This Row],[actividadfisica]]="Actividad deportiva"),"Sí","")</f>
        <v/>
      </c>
    </row>
    <row r="1817" spans="1:21" x14ac:dyDescent="0.3">
      <c r="A1817" t="str">
        <f>VLOOKUP(B1817,pacientes_insertados[],2,)</f>
        <v>61e34254ec4ec02e84f5de10</v>
      </c>
      <c r="B1817">
        <f>seguimiento[[#This Row],[idpaciente]]</f>
        <v>773</v>
      </c>
      <c r="C1817">
        <f t="shared" si="28"/>
        <v>2014</v>
      </c>
      <c r="D1817" s="1">
        <f>seguimiento[[#This Row],[fecha]]</f>
        <v>41954</v>
      </c>
      <c r="E1817" t="str">
        <f>seguimiento[[#This Row],[institucion]]</f>
        <v>Hospital Pediatrico Dr. A. Castelan</v>
      </c>
      <c r="F1817" t="str">
        <f>seguimiento[[#This Row],[fallecimiento]]</f>
        <v>No</v>
      </c>
      <c r="K1817" t="str">
        <f>seguimiento[[#This Row],[coberturamedica]]</f>
        <v>No</v>
      </c>
      <c r="L1817" t="str">
        <f>seguimiento[[#This Row],[ntratendovenosos]]</f>
        <v>2</v>
      </c>
      <c r="N1817" t="str">
        <f>seguimiento[[#This Row],[ncultivosanio]]</f>
        <v>4</v>
      </c>
      <c r="O1817" t="str">
        <f>IF(seguimiento[[#This Row],[curvaglucemia]]="","No realizada","Realizada")</f>
        <v>Realizada</v>
      </c>
      <c r="P1817" t="str">
        <f>IF(O1817="Realizada",seguimiento[[#This Row],[curvaglucemia]],"")</f>
        <v>Normal</v>
      </c>
      <c r="Q1817" t="str">
        <f>IF(seguimiento[[#This Row],[vitaminaDRealizada]]="","",IF(seguimiento[[#This Row],[vitaminaDRealizada]]="No realizado","No realizada","Realizada"))</f>
        <v>Realizada</v>
      </c>
      <c r="R1817" t="str">
        <f>IF(Q1817="Realizada",seguimiento[[#This Row],[vitaminaDRealizada]],"")</f>
        <v>Normal</v>
      </c>
      <c r="S1817" t="str">
        <f>IF(seguimiento[[#This Row],[ige]]="No realizada","No realizada",IF(seguimiento[[#This Row],[ige]]="","","Realizada"))</f>
        <v>Realizada</v>
      </c>
      <c r="T1817" t="str">
        <f>IF(S1817="Realizada",seguimiento[[#This Row],[ige]],"")</f>
        <v>&lt; 500</v>
      </c>
      <c r="U1817" t="str">
        <f>IF(OR(seguimiento[[#This Row],[actividadfisica]]="Ejercicio regular",seguimiento[[#This Row],[actividadfisica]]="Actividad deportiva"),"Sí","")</f>
        <v/>
      </c>
    </row>
    <row r="1818" spans="1:21" x14ac:dyDescent="0.3">
      <c r="A1818" t="str">
        <f>VLOOKUP(B1818,pacientes_insertados[],2,)</f>
        <v>61e34254ec4ec02e84f5de10</v>
      </c>
      <c r="B1818">
        <f>seguimiento[[#This Row],[idpaciente]]</f>
        <v>773</v>
      </c>
      <c r="C1818">
        <f t="shared" si="28"/>
        <v>2015</v>
      </c>
      <c r="D1818" s="1">
        <f>seguimiento[[#This Row],[fecha]]</f>
        <v>42340</v>
      </c>
      <c r="E1818" t="str">
        <f>seguimiento[[#This Row],[institucion]]</f>
        <v>Hospital Pediatrico Dr. A. Castelan</v>
      </c>
      <c r="F1818" t="str">
        <f>seguimiento[[#This Row],[fallecimiento]]</f>
        <v>No</v>
      </c>
      <c r="K1818" t="str">
        <f>seguimiento[[#This Row],[coberturamedica]]</f>
        <v>No</v>
      </c>
      <c r="L1818" t="str">
        <f>seguimiento[[#This Row],[ntratendovenosos]]</f>
        <v>4</v>
      </c>
      <c r="N1818" t="str">
        <f>seguimiento[[#This Row],[ncultivosanio]]</f>
        <v>6</v>
      </c>
      <c r="O1818" t="str">
        <f>IF(seguimiento[[#This Row],[curvaglucemia]]="","No realizada","Realizada")</f>
        <v>Realizada</v>
      </c>
      <c r="P1818" t="str">
        <f>IF(O1818="Realizada",seguimiento[[#This Row],[curvaglucemia]],"")</f>
        <v>Normal</v>
      </c>
      <c r="Q1818" t="str">
        <f>IF(seguimiento[[#This Row],[vitaminaDRealizada]]="","",IF(seguimiento[[#This Row],[vitaminaDRealizada]]="No realizado","No realizada","Realizada"))</f>
        <v>Realizada</v>
      </c>
      <c r="R1818" t="str">
        <f>IF(Q1818="Realizada",seguimiento[[#This Row],[vitaminaDRealizada]],"")</f>
        <v>Bajo</v>
      </c>
      <c r="S1818" t="str">
        <f>IF(seguimiento[[#This Row],[ige]]="No realizada","No realizada",IF(seguimiento[[#This Row],[ige]]="","","Realizada"))</f>
        <v>Realizada</v>
      </c>
      <c r="T1818" t="str">
        <f>IF(S1818="Realizada",seguimiento[[#This Row],[ige]],"")</f>
        <v>&lt; 500</v>
      </c>
      <c r="U1818" t="str">
        <f>IF(OR(seguimiento[[#This Row],[actividadfisica]]="Ejercicio regular",seguimiento[[#This Row],[actividadfisica]]="Actividad deportiva"),"Sí","")</f>
        <v/>
      </c>
    </row>
    <row r="1819" spans="1:21" x14ac:dyDescent="0.3">
      <c r="A1819" t="str">
        <f>VLOOKUP(B1819,pacientes_insertados[],2,)</f>
        <v>61e34254ec4ec02e84f5de10</v>
      </c>
      <c r="B1819">
        <f>seguimiento[[#This Row],[idpaciente]]</f>
        <v>773</v>
      </c>
      <c r="C1819">
        <f t="shared" si="28"/>
        <v>2016</v>
      </c>
      <c r="D1819" s="1">
        <f>seguimiento[[#This Row],[fecha]]</f>
        <v>42613</v>
      </c>
      <c r="E1819" t="str">
        <f>seguimiento[[#This Row],[institucion]]</f>
        <v>Hospital Pediatrico Dr. A. Castelan</v>
      </c>
      <c r="F1819" t="str">
        <f>seguimiento[[#This Row],[fallecimiento]]</f>
        <v>No</v>
      </c>
      <c r="H1819" t="str">
        <f>seguimiento[[#This Row],[NombreCausaFallecimiento]]</f>
        <v>Respiratorios</v>
      </c>
      <c r="K1819" t="str">
        <f>seguimiento[[#This Row],[coberturamedica]]</f>
        <v>No</v>
      </c>
      <c r="L1819" t="str">
        <f>seguimiento[[#This Row],[ntratendovenosos]]</f>
        <v>1</v>
      </c>
      <c r="N1819" t="str">
        <f>seguimiento[[#This Row],[ncultivosanio]]</f>
        <v>4</v>
      </c>
      <c r="O1819" t="str">
        <f>IF(seguimiento[[#This Row],[curvaglucemia]]="","No realizada","Realizada")</f>
        <v>Realizada</v>
      </c>
      <c r="P1819" t="str">
        <f>IF(O1819="Realizada",seguimiento[[#This Row],[curvaglucemia]],"")</f>
        <v>Normal</v>
      </c>
      <c r="Q1819" t="str">
        <f>IF(seguimiento[[#This Row],[vitaminaDRealizada]]="","",IF(seguimiento[[#This Row],[vitaminaDRealizada]]="No realizado","No realizada","Realizada"))</f>
        <v>Realizada</v>
      </c>
      <c r="R1819" t="str">
        <f>IF(Q1819="Realizada",seguimiento[[#This Row],[vitaminaDRealizada]],"")</f>
        <v>Normal</v>
      </c>
      <c r="S1819" t="str">
        <f>IF(seguimiento[[#This Row],[ige]]="No realizada","No realizada",IF(seguimiento[[#This Row],[ige]]="","","Realizada"))</f>
        <v>Realizada</v>
      </c>
      <c r="T1819" t="str">
        <f>IF(S1819="Realizada",seguimiento[[#This Row],[ige]],"")</f>
        <v>&lt; 500</v>
      </c>
      <c r="U1819" t="str">
        <f>IF(OR(seguimiento[[#This Row],[actividadfisica]]="Ejercicio regular",seguimiento[[#This Row],[actividadfisica]]="Actividad deportiva"),"Sí","")</f>
        <v/>
      </c>
    </row>
    <row r="1820" spans="1:21" x14ac:dyDescent="0.3">
      <c r="A1820" t="str">
        <f>VLOOKUP(B1820,pacientes_insertados[],2,)</f>
        <v>61e34254ec4ec02e84f5de10</v>
      </c>
      <c r="B1820">
        <f>seguimiento[[#This Row],[idpaciente]]</f>
        <v>773</v>
      </c>
      <c r="C1820">
        <f t="shared" si="28"/>
        <v>2017</v>
      </c>
      <c r="D1820" s="1">
        <f>seguimiento[[#This Row],[fecha]]</f>
        <v>43075</v>
      </c>
      <c r="E1820" t="str">
        <f>seguimiento[[#This Row],[institucion]]</f>
        <v>Hospital Pediatrico Dr. A. Castelan</v>
      </c>
      <c r="F1820" t="str">
        <f>seguimiento[[#This Row],[fallecimiento]]</f>
        <v>No</v>
      </c>
      <c r="K1820" t="str">
        <f>seguimiento[[#This Row],[coberturamedica]]</f>
        <v>No</v>
      </c>
      <c r="L1820" t="str">
        <f>seguimiento[[#This Row],[ntratendovenosos]]</f>
        <v>2</v>
      </c>
      <c r="N1820" t="str">
        <f>seguimiento[[#This Row],[ncultivosanio]]</f>
        <v>4</v>
      </c>
      <c r="O1820" t="str">
        <f>IF(seguimiento[[#This Row],[curvaglucemia]]="","No realizada","Realizada")</f>
        <v>Realizada</v>
      </c>
      <c r="P1820" t="str">
        <f>IF(O1820="Realizada",seguimiento[[#This Row],[curvaglucemia]],"")</f>
        <v>Normal</v>
      </c>
      <c r="Q1820" t="str">
        <f>IF(seguimiento[[#This Row],[vitaminaDRealizada]]="","",IF(seguimiento[[#This Row],[vitaminaDRealizada]]="No realizado","No realizada","Realizada"))</f>
        <v>Realizada</v>
      </c>
      <c r="R1820" t="str">
        <f>IF(Q1820="Realizada",seguimiento[[#This Row],[vitaminaDRealizada]],"")</f>
        <v>Normal</v>
      </c>
      <c r="S1820" t="str">
        <f>IF(seguimiento[[#This Row],[ige]]="No realizada","No realizada",IF(seguimiento[[#This Row],[ige]]="","","Realizada"))</f>
        <v>Realizada</v>
      </c>
      <c r="T1820" t="str">
        <f>IF(S1820="Realizada",seguimiento[[#This Row],[ige]],"")</f>
        <v>&lt; 500</v>
      </c>
      <c r="U1820" t="str">
        <f>IF(OR(seguimiento[[#This Row],[actividadfisica]]="Ejercicio regular",seguimiento[[#This Row],[actividadfisica]]="Actividad deportiva"),"Sí","")</f>
        <v/>
      </c>
    </row>
    <row r="1821" spans="1:21" x14ac:dyDescent="0.3">
      <c r="A1821" t="str">
        <f>VLOOKUP(B1821,pacientes_insertados[],2,)</f>
        <v>61e34254ec4ec02e84f5de10</v>
      </c>
      <c r="B1821">
        <f>seguimiento[[#This Row],[idpaciente]]</f>
        <v>773</v>
      </c>
      <c r="C1821">
        <f t="shared" si="28"/>
        <v>2018</v>
      </c>
      <c r="D1821" s="1">
        <f>seguimiento[[#This Row],[fecha]]</f>
        <v>43266</v>
      </c>
      <c r="E1821" t="str">
        <f>seguimiento[[#This Row],[institucion]]</f>
        <v>Hospital Pediatrico Dr. A. Castelan</v>
      </c>
      <c r="F1821" t="str">
        <f>seguimiento[[#This Row],[fallecimiento]]</f>
        <v>Si</v>
      </c>
      <c r="G1821" t="str">
        <f>seguimiento[[#This Row],[fecha_fallec]]</f>
        <v>2018-06-15</v>
      </c>
      <c r="H1821" t="str">
        <f>seguimiento[[#This Row],[NombreCausaFallecimiento]]</f>
        <v>Respiratorios</v>
      </c>
      <c r="O1821" t="str">
        <f>IF(seguimiento[[#This Row],[curvaglucemia]]="","No realizada","Realizada")</f>
        <v>No realizada</v>
      </c>
      <c r="P1821" t="str">
        <f>IF(O1821="Realizada",seguimiento[[#This Row],[curvaglucemia]],"")</f>
        <v/>
      </c>
      <c r="Q1821" t="str">
        <f>IF(seguimiento[[#This Row],[vitaminaDRealizada]]="","",IF(seguimiento[[#This Row],[vitaminaDRealizada]]="No realizado","No realizada","Realizada"))</f>
        <v/>
      </c>
      <c r="R1821" t="str">
        <f>IF(Q1821="Realizada",seguimiento[[#This Row],[vitaminaDRealizada]],"")</f>
        <v/>
      </c>
      <c r="S1821" t="str">
        <f>IF(seguimiento[[#This Row],[ige]]="No realizada","No realizada",IF(seguimiento[[#This Row],[ige]]="","","Realizada"))</f>
        <v/>
      </c>
      <c r="T1821" t="str">
        <f>IF(S1821="Realizada",seguimiento[[#This Row],[ige]],"")</f>
        <v/>
      </c>
      <c r="U1821" t="str">
        <f>IF(OR(seguimiento[[#This Row],[actividadfisica]]="Ejercicio regular",seguimiento[[#This Row],[actividadfisica]]="Actividad deportiva"),"Sí","")</f>
        <v/>
      </c>
    </row>
    <row r="1822" spans="1:21" x14ac:dyDescent="0.3">
      <c r="A1822" t="str">
        <f>VLOOKUP(B1822,pacientes_insertados[],2,)</f>
        <v>61e34254ec4ec02e84f5de12</v>
      </c>
      <c r="B1822">
        <f>seguimiento[[#This Row],[idpaciente]]</f>
        <v>775</v>
      </c>
      <c r="C1822">
        <f t="shared" si="28"/>
        <v>2011</v>
      </c>
      <c r="D1822" s="1">
        <f>seguimiento[[#This Row],[fecha]]</f>
        <v>40905</v>
      </c>
      <c r="E1822" t="str">
        <f>seguimiento[[#This Row],[institucion]]</f>
        <v>Hospital Victor J Vilela</v>
      </c>
      <c r="F1822" t="str">
        <f>seguimiento[[#This Row],[fallecimiento]]</f>
        <v>No</v>
      </c>
      <c r="I1822" t="str">
        <f>seguimiento[[#This Row],[educacion]]</f>
        <v>Secundaria incompleta</v>
      </c>
      <c r="K1822" t="str">
        <f>seguimiento[[#This Row],[coberturamedica]]</f>
        <v>Sí</v>
      </c>
      <c r="L1822" t="str">
        <f>seguimiento[[#This Row],[ntratendovenosos]]</f>
        <v>3</v>
      </c>
      <c r="M1822" t="str">
        <f>seguimiento[[#This Row],[Embarazo]]</f>
        <v>No</v>
      </c>
      <c r="N1822" t="str">
        <f>seguimiento[[#This Row],[ncultivosanio]]</f>
        <v>7</v>
      </c>
      <c r="O1822" t="str">
        <f>IF(seguimiento[[#This Row],[curvaglucemia]]="","No realizada","Realizada")</f>
        <v>Realizada</v>
      </c>
      <c r="P1822" t="str">
        <f>IF(O1822="Realizada",seguimiento[[#This Row],[curvaglucemia]],"")</f>
        <v>Normal</v>
      </c>
      <c r="Q1822" t="str">
        <f>IF(seguimiento[[#This Row],[vitaminaDRealizada]]="","",IF(seguimiento[[#This Row],[vitaminaDRealizada]]="No realizado","No realizada","Realizada"))</f>
        <v/>
      </c>
      <c r="R1822" t="str">
        <f>IF(Q1822="Realizada",seguimiento[[#This Row],[vitaminaDRealizada]],"")</f>
        <v/>
      </c>
      <c r="S1822" t="str">
        <f>IF(seguimiento[[#This Row],[ige]]="No realizada","No realizada",IF(seguimiento[[#This Row],[ige]]="","","Realizada"))</f>
        <v>Realizada</v>
      </c>
      <c r="T1822" t="str">
        <f>IF(S1822="Realizada",seguimiento[[#This Row],[ige]],"")</f>
        <v>&lt; 500</v>
      </c>
      <c r="U1822" t="str">
        <f>IF(OR(seguimiento[[#This Row],[actividadfisica]]="Ejercicio regular",seguimiento[[#This Row],[actividadfisica]]="Actividad deportiva"),"Sí","")</f>
        <v/>
      </c>
    </row>
    <row r="1823" spans="1:21" x14ac:dyDescent="0.3">
      <c r="A1823" t="str">
        <f>VLOOKUP(B1823,pacientes_insertados[],2,)</f>
        <v>61e34254ec4ec02e84f5de12</v>
      </c>
      <c r="B1823">
        <f>seguimiento[[#This Row],[idpaciente]]</f>
        <v>775</v>
      </c>
      <c r="C1823">
        <f t="shared" si="28"/>
        <v>2012</v>
      </c>
      <c r="D1823" s="1">
        <f>seguimiento[[#This Row],[fecha]]</f>
        <v>40963</v>
      </c>
      <c r="E1823" t="str">
        <f>seguimiento[[#This Row],[institucion]]</f>
        <v>Hospital Victor J Vilela</v>
      </c>
      <c r="F1823" t="str">
        <f>seguimiento[[#This Row],[fallecimiento]]</f>
        <v>Si</v>
      </c>
      <c r="G1823" t="str">
        <f>seguimiento[[#This Row],[fecha_fallec]]</f>
        <v>2012-03-15</v>
      </c>
      <c r="H1823" t="str">
        <f>seguimiento[[#This Row],[NombreCausaFallecimiento]]</f>
        <v>Respiratorios</v>
      </c>
      <c r="I1823" t="str">
        <f>seguimiento[[#This Row],[educacion]]</f>
        <v>Secundaria incompleta</v>
      </c>
      <c r="K1823" t="str">
        <f>seguimiento[[#This Row],[coberturamedica]]</f>
        <v>Sí</v>
      </c>
      <c r="M1823" t="str">
        <f>seguimiento[[#This Row],[Embarazo]]</f>
        <v>No</v>
      </c>
      <c r="N1823" t="str">
        <f>seguimiento[[#This Row],[ncultivosanio]]</f>
        <v>2</v>
      </c>
      <c r="O1823" t="str">
        <f>IF(seguimiento[[#This Row],[curvaglucemia]]="","No realizada","Realizada")</f>
        <v>Realizada</v>
      </c>
      <c r="P1823" t="str">
        <f>IF(O1823="Realizada",seguimiento[[#This Row],[curvaglucemia]],"")</f>
        <v>Normal</v>
      </c>
      <c r="Q1823" t="str">
        <f>IF(seguimiento[[#This Row],[vitaminaDRealizada]]="","",IF(seguimiento[[#This Row],[vitaminaDRealizada]]="No realizado","No realizada","Realizada"))</f>
        <v/>
      </c>
      <c r="R1823" t="str">
        <f>IF(Q1823="Realizada",seguimiento[[#This Row],[vitaminaDRealizada]],"")</f>
        <v/>
      </c>
      <c r="S1823" t="str">
        <f>IF(seguimiento[[#This Row],[ige]]="No realizada","No realizada",IF(seguimiento[[#This Row],[ige]]="","","Realizada"))</f>
        <v>Realizada</v>
      </c>
      <c r="T1823" t="str">
        <f>IF(S1823="Realizada",seguimiento[[#This Row],[ige]],"")</f>
        <v>&lt; 500</v>
      </c>
      <c r="U1823" t="str">
        <f>IF(OR(seguimiento[[#This Row],[actividadfisica]]="Ejercicio regular",seguimiento[[#This Row],[actividadfisica]]="Actividad deportiva"),"Sí","")</f>
        <v/>
      </c>
    </row>
    <row r="1824" spans="1:21" x14ac:dyDescent="0.3">
      <c r="A1824" t="str">
        <f>VLOOKUP(B1824,pacientes_insertados[],2,)</f>
        <v>61e34254ec4ec02e84f5de13</v>
      </c>
      <c r="B1824">
        <f>seguimiento[[#This Row],[idpaciente]]</f>
        <v>776</v>
      </c>
      <c r="C1824">
        <f t="shared" si="28"/>
        <v>2013</v>
      </c>
      <c r="D1824" s="1">
        <f>seguimiento[[#This Row],[fecha]]</f>
        <v>41437</v>
      </c>
      <c r="E1824" t="str">
        <f>seguimiento[[#This Row],[institucion]]</f>
        <v>HOSPITAL de PEDIATRÍA "Juan P. Garrahan"</v>
      </c>
      <c r="F1824" t="str">
        <f>seguimiento[[#This Row],[fallecimiento]]</f>
        <v>No</v>
      </c>
      <c r="M1824" t="str">
        <f>seguimiento[[#This Row],[Embarazo]]</f>
        <v>No</v>
      </c>
      <c r="N1824" t="str">
        <f>seguimiento[[#This Row],[ncultivosanio]]</f>
        <v>1</v>
      </c>
      <c r="O1824" t="str">
        <f>IF(seguimiento[[#This Row],[curvaglucemia]]="","No realizada","Realizada")</f>
        <v>Realizada</v>
      </c>
      <c r="P1824" t="str">
        <f>IF(O1824="Realizada",seguimiento[[#This Row],[curvaglucemia]],"")</f>
        <v>Normal</v>
      </c>
      <c r="Q1824" t="str">
        <f>IF(seguimiento[[#This Row],[vitaminaDRealizada]]="","",IF(seguimiento[[#This Row],[vitaminaDRealizada]]="No realizado","No realizada","Realizada"))</f>
        <v/>
      </c>
      <c r="R1824" t="str">
        <f>IF(Q1824="Realizada",seguimiento[[#This Row],[vitaminaDRealizada]],"")</f>
        <v/>
      </c>
      <c r="S1824" t="str">
        <f>IF(seguimiento[[#This Row],[ige]]="No realizada","No realizada",IF(seguimiento[[#This Row],[ige]]="","","Realizada"))</f>
        <v/>
      </c>
      <c r="T1824" t="str">
        <f>IF(S1824="Realizada",seguimiento[[#This Row],[ige]],"")</f>
        <v/>
      </c>
      <c r="U1824" t="str">
        <f>IF(OR(seguimiento[[#This Row],[actividadfisica]]="Ejercicio regular",seguimiento[[#This Row],[actividadfisica]]="Actividad deportiva"),"Sí","")</f>
        <v/>
      </c>
    </row>
    <row r="1825" spans="1:21" x14ac:dyDescent="0.3">
      <c r="A1825" t="str">
        <f>VLOOKUP(B1825,pacientes_insertados[],2,)</f>
        <v>61e34254ec4ec02e84f5de14</v>
      </c>
      <c r="B1825">
        <f>seguimiento[[#This Row],[idpaciente]]</f>
        <v>777</v>
      </c>
      <c r="C1825">
        <f t="shared" si="28"/>
        <v>2011</v>
      </c>
      <c r="D1825" s="1">
        <f>seguimiento[[#This Row],[fecha]]</f>
        <v>40836</v>
      </c>
      <c r="E1825" t="str">
        <f>seguimiento[[#This Row],[institucion]]</f>
        <v>Hospital Victor J Vilela</v>
      </c>
      <c r="F1825" t="str">
        <f>seguimiento[[#This Row],[fallecimiento]]</f>
        <v>No</v>
      </c>
      <c r="K1825" t="str">
        <f>seguimiento[[#This Row],[coberturamedica]]</f>
        <v>No</v>
      </c>
      <c r="M1825" t="str">
        <f>seguimiento[[#This Row],[Embarazo]]</f>
        <v>No</v>
      </c>
      <c r="N1825" t="str">
        <f>seguimiento[[#This Row],[ncultivosanio]]</f>
        <v>6</v>
      </c>
      <c r="O1825" t="str">
        <f>IF(seguimiento[[#This Row],[curvaglucemia]]="","No realizada","Realizada")</f>
        <v>Realizada</v>
      </c>
      <c r="P1825" t="str">
        <f>IF(O1825="Realizada",seguimiento[[#This Row],[curvaglucemia]],"")</f>
        <v>Normal</v>
      </c>
      <c r="Q1825" t="str">
        <f>IF(seguimiento[[#This Row],[vitaminaDRealizada]]="","",IF(seguimiento[[#This Row],[vitaminaDRealizada]]="No realizado","No realizada","Realizada"))</f>
        <v/>
      </c>
      <c r="R1825" t="str">
        <f>IF(Q1825="Realizada",seguimiento[[#This Row],[vitaminaDRealizada]],"")</f>
        <v/>
      </c>
      <c r="S1825" t="str">
        <f>IF(seguimiento[[#This Row],[ige]]="No realizada","No realizada",IF(seguimiento[[#This Row],[ige]]="","","Realizada"))</f>
        <v>Realizada</v>
      </c>
      <c r="T1825" t="str">
        <f>IF(S1825="Realizada",seguimiento[[#This Row],[ige]],"")</f>
        <v>&lt; 500</v>
      </c>
      <c r="U1825" t="str">
        <f>IF(OR(seguimiento[[#This Row],[actividadfisica]]="Ejercicio regular",seguimiento[[#This Row],[actividadfisica]]="Actividad deportiva"),"Sí","")</f>
        <v/>
      </c>
    </row>
    <row r="1826" spans="1:21" x14ac:dyDescent="0.3">
      <c r="A1826" t="str">
        <f>VLOOKUP(B1826,pacientes_insertados[],2,)</f>
        <v>61e34254ec4ec02e84f5de14</v>
      </c>
      <c r="B1826">
        <f>seguimiento[[#This Row],[idpaciente]]</f>
        <v>777</v>
      </c>
      <c r="C1826">
        <f t="shared" si="28"/>
        <v>2012</v>
      </c>
      <c r="D1826" s="1">
        <f>seguimiento[[#This Row],[fecha]]</f>
        <v>41144</v>
      </c>
      <c r="E1826" t="str">
        <f>seguimiento[[#This Row],[institucion]]</f>
        <v>Hospital Victor J Vilela</v>
      </c>
      <c r="F1826" t="str">
        <f>seguimiento[[#This Row],[fallecimiento]]</f>
        <v>No</v>
      </c>
      <c r="I1826" t="str">
        <f>seguimiento[[#This Row],[educacion]]</f>
        <v>Primaria incompleta</v>
      </c>
      <c r="K1826" t="str">
        <f>seguimiento[[#This Row],[coberturamedica]]</f>
        <v>No</v>
      </c>
      <c r="N1826" t="str">
        <f>seguimiento[[#This Row],[ncultivosanio]]</f>
        <v>2</v>
      </c>
      <c r="O1826" t="str">
        <f>IF(seguimiento[[#This Row],[curvaglucemia]]="","No realizada","Realizada")</f>
        <v>Realizada</v>
      </c>
      <c r="P1826" t="str">
        <f>IF(O1826="Realizada",seguimiento[[#This Row],[curvaglucemia]],"")</f>
        <v>Normal</v>
      </c>
      <c r="Q1826" t="str">
        <f>IF(seguimiento[[#This Row],[vitaminaDRealizada]]="","",IF(seguimiento[[#This Row],[vitaminaDRealizada]]="No realizado","No realizada","Realizada"))</f>
        <v/>
      </c>
      <c r="R1826" t="str">
        <f>IF(Q1826="Realizada",seguimiento[[#This Row],[vitaminaDRealizada]],"")</f>
        <v/>
      </c>
      <c r="S1826" t="str">
        <f>IF(seguimiento[[#This Row],[ige]]="No realizada","No realizada",IF(seguimiento[[#This Row],[ige]]="","","Realizada"))</f>
        <v>Realizada</v>
      </c>
      <c r="T1826" t="str">
        <f>IF(S1826="Realizada",seguimiento[[#This Row],[ige]],"")</f>
        <v>&lt; 500</v>
      </c>
      <c r="U1826" t="str">
        <f>IF(OR(seguimiento[[#This Row],[actividadfisica]]="Ejercicio regular",seguimiento[[#This Row],[actividadfisica]]="Actividad deportiva"),"Sí","")</f>
        <v>Sí</v>
      </c>
    </row>
    <row r="1827" spans="1:21" x14ac:dyDescent="0.3">
      <c r="A1827" t="str">
        <f>VLOOKUP(B1827,pacientes_insertados[],2,)</f>
        <v>61e34254ec4ec02e84f5de14</v>
      </c>
      <c r="B1827">
        <f>seguimiento[[#This Row],[idpaciente]]</f>
        <v>777</v>
      </c>
      <c r="C1827">
        <f t="shared" si="28"/>
        <v>2013</v>
      </c>
      <c r="D1827" s="1">
        <f>seguimiento[[#This Row],[fecha]]</f>
        <v>41410</v>
      </c>
      <c r="E1827" t="str">
        <f>seguimiento[[#This Row],[institucion]]</f>
        <v>Hospital Victor J Vilela</v>
      </c>
      <c r="F1827" t="str">
        <f>seguimiento[[#This Row],[fallecimiento]]</f>
        <v>No</v>
      </c>
      <c r="I1827" t="str">
        <f>seguimiento[[#This Row],[educacion]]</f>
        <v>Primaria incompleta</v>
      </c>
      <c r="K1827" t="str">
        <f>seguimiento[[#This Row],[coberturamedica]]</f>
        <v>No</v>
      </c>
      <c r="N1827" t="str">
        <f>seguimiento[[#This Row],[ncultivosanio]]</f>
        <v>1</v>
      </c>
      <c r="O1827" t="str">
        <f>IF(seguimiento[[#This Row],[curvaglucemia]]="","No realizada","Realizada")</f>
        <v>No realizada</v>
      </c>
      <c r="P1827" t="str">
        <f>IF(O1827="Realizada",seguimiento[[#This Row],[curvaglucemia]],"")</f>
        <v/>
      </c>
      <c r="Q1827" t="str">
        <f>IF(seguimiento[[#This Row],[vitaminaDRealizada]]="","",IF(seguimiento[[#This Row],[vitaminaDRealizada]]="No realizado","No realizada","Realizada"))</f>
        <v/>
      </c>
      <c r="R1827" t="str">
        <f>IF(Q1827="Realizada",seguimiento[[#This Row],[vitaminaDRealizada]],"")</f>
        <v/>
      </c>
      <c r="S1827" t="str">
        <f>IF(seguimiento[[#This Row],[ige]]="No realizada","No realizada",IF(seguimiento[[#This Row],[ige]]="","","Realizada"))</f>
        <v>Realizada</v>
      </c>
      <c r="T1827" t="str">
        <f>IF(S1827="Realizada",seguimiento[[#This Row],[ige]],"")</f>
        <v>&lt; 500</v>
      </c>
      <c r="U1827" t="str">
        <f>IF(OR(seguimiento[[#This Row],[actividadfisica]]="Ejercicio regular",seguimiento[[#This Row],[actividadfisica]]="Actividad deportiva"),"Sí","")</f>
        <v/>
      </c>
    </row>
    <row r="1828" spans="1:21" x14ac:dyDescent="0.3">
      <c r="A1828" t="str">
        <f>VLOOKUP(B1828,pacientes_insertados[],2,)</f>
        <v>61e34254ec4ec02e84f5de14</v>
      </c>
      <c r="B1828">
        <f>seguimiento[[#This Row],[idpaciente]]</f>
        <v>777</v>
      </c>
      <c r="C1828">
        <f t="shared" si="28"/>
        <v>2014</v>
      </c>
      <c r="D1828" s="1">
        <f>seguimiento[[#This Row],[fecha]]</f>
        <v>41984</v>
      </c>
      <c r="E1828" t="str">
        <f>seguimiento[[#This Row],[institucion]]</f>
        <v>Hospital Victor J Vilela</v>
      </c>
      <c r="F1828" t="str">
        <f>seguimiento[[#This Row],[fallecimiento]]</f>
        <v>No</v>
      </c>
      <c r="I1828" t="str">
        <f>seguimiento[[#This Row],[educacion]]</f>
        <v>Secundaria completa</v>
      </c>
      <c r="K1828" t="str">
        <f>seguimiento[[#This Row],[coberturamedica]]</f>
        <v>Sí</v>
      </c>
      <c r="N1828" t="str">
        <f>seguimiento[[#This Row],[ncultivosanio]]</f>
        <v>3</v>
      </c>
      <c r="O1828" t="str">
        <f>IF(seguimiento[[#This Row],[curvaglucemia]]="","No realizada","Realizada")</f>
        <v>Realizada</v>
      </c>
      <c r="P1828" t="str">
        <f>IF(O1828="Realizada",seguimiento[[#This Row],[curvaglucemia]],"")</f>
        <v>Normal</v>
      </c>
      <c r="Q1828" t="str">
        <f>IF(seguimiento[[#This Row],[vitaminaDRealizada]]="","",IF(seguimiento[[#This Row],[vitaminaDRealizada]]="No realizado","No realizada","Realizada"))</f>
        <v/>
      </c>
      <c r="R1828" t="str">
        <f>IF(Q1828="Realizada",seguimiento[[#This Row],[vitaminaDRealizada]],"")</f>
        <v/>
      </c>
      <c r="S1828" t="str">
        <f>IF(seguimiento[[#This Row],[ige]]="No realizada","No realizada",IF(seguimiento[[#This Row],[ige]]="","","Realizada"))</f>
        <v/>
      </c>
      <c r="T1828" t="str">
        <f>IF(S1828="Realizada",seguimiento[[#This Row],[ige]],"")</f>
        <v/>
      </c>
      <c r="U1828" t="str">
        <f>IF(OR(seguimiento[[#This Row],[actividadfisica]]="Ejercicio regular",seguimiento[[#This Row],[actividadfisica]]="Actividad deportiva"),"Sí","")</f>
        <v/>
      </c>
    </row>
    <row r="1829" spans="1:21" x14ac:dyDescent="0.3">
      <c r="A1829" t="str">
        <f>VLOOKUP(B1829,pacientes_insertados[],2,)</f>
        <v>61e34254ec4ec02e84f5de14</v>
      </c>
      <c r="B1829">
        <f>seguimiento[[#This Row],[idpaciente]]</f>
        <v>777</v>
      </c>
      <c r="C1829">
        <f t="shared" si="28"/>
        <v>2014</v>
      </c>
      <c r="D1829" s="1">
        <f>seguimiento[[#This Row],[fecha]]</f>
        <v>41984</v>
      </c>
      <c r="E1829" t="str">
        <f>seguimiento[[#This Row],[institucion]]</f>
        <v>Hospital Victor J Vilela</v>
      </c>
      <c r="F1829" t="str">
        <f>seguimiento[[#This Row],[fallecimiento]]</f>
        <v>No</v>
      </c>
      <c r="I1829" t="str">
        <f>seguimiento[[#This Row],[educacion]]</f>
        <v>Secundaria completa</v>
      </c>
      <c r="K1829" t="str">
        <f>seguimiento[[#This Row],[coberturamedica]]</f>
        <v>Sí</v>
      </c>
      <c r="N1829" t="str">
        <f>seguimiento[[#This Row],[ncultivosanio]]</f>
        <v>3</v>
      </c>
      <c r="O1829" t="str">
        <f>IF(seguimiento[[#This Row],[curvaglucemia]]="","No realizada","Realizada")</f>
        <v>Realizada</v>
      </c>
      <c r="P1829" t="str">
        <f>IF(O1829="Realizada",seguimiento[[#This Row],[curvaglucemia]],"")</f>
        <v>Normal</v>
      </c>
      <c r="Q1829" t="str">
        <f>IF(seguimiento[[#This Row],[vitaminaDRealizada]]="","",IF(seguimiento[[#This Row],[vitaminaDRealizada]]="No realizado","No realizada","Realizada"))</f>
        <v/>
      </c>
      <c r="R1829" t="str">
        <f>IF(Q1829="Realizada",seguimiento[[#This Row],[vitaminaDRealizada]],"")</f>
        <v/>
      </c>
      <c r="S1829" t="str">
        <f>IF(seguimiento[[#This Row],[ige]]="No realizada","No realizada",IF(seguimiento[[#This Row],[ige]]="","","Realizada"))</f>
        <v/>
      </c>
      <c r="T1829" t="str">
        <f>IF(S1829="Realizada",seguimiento[[#This Row],[ige]],"")</f>
        <v/>
      </c>
      <c r="U1829" t="str">
        <f>IF(OR(seguimiento[[#This Row],[actividadfisica]]="Ejercicio regular",seguimiento[[#This Row],[actividadfisica]]="Actividad deportiva"),"Sí","")</f>
        <v/>
      </c>
    </row>
    <row r="1830" spans="1:21" x14ac:dyDescent="0.3">
      <c r="A1830" t="str">
        <f>VLOOKUP(B1830,pacientes_insertados[],2,)</f>
        <v>61e34254ec4ec02e84f5de14</v>
      </c>
      <c r="B1830">
        <f>seguimiento[[#This Row],[idpaciente]]</f>
        <v>777</v>
      </c>
      <c r="C1830">
        <f t="shared" si="28"/>
        <v>2014</v>
      </c>
      <c r="D1830" s="1">
        <f>seguimiento[[#This Row],[fecha]]</f>
        <v>41984</v>
      </c>
      <c r="E1830" t="str">
        <f>seguimiento[[#This Row],[institucion]]</f>
        <v>Hospital Victor J Vilela</v>
      </c>
      <c r="F1830" t="str">
        <f>seguimiento[[#This Row],[fallecimiento]]</f>
        <v>No</v>
      </c>
      <c r="I1830" t="str">
        <f>seguimiento[[#This Row],[educacion]]</f>
        <v>Secundaria completa</v>
      </c>
      <c r="K1830" t="str">
        <f>seguimiento[[#This Row],[coberturamedica]]</f>
        <v>Sí</v>
      </c>
      <c r="N1830" t="str">
        <f>seguimiento[[#This Row],[ncultivosanio]]</f>
        <v>3</v>
      </c>
      <c r="O1830" t="str">
        <f>IF(seguimiento[[#This Row],[curvaglucemia]]="","No realizada","Realizada")</f>
        <v>Realizada</v>
      </c>
      <c r="P1830" t="str">
        <f>IF(O1830="Realizada",seguimiento[[#This Row],[curvaglucemia]],"")</f>
        <v>Normal</v>
      </c>
      <c r="Q1830" t="str">
        <f>IF(seguimiento[[#This Row],[vitaminaDRealizada]]="","",IF(seguimiento[[#This Row],[vitaminaDRealizada]]="No realizado","No realizada","Realizada"))</f>
        <v/>
      </c>
      <c r="R1830" t="str">
        <f>IF(Q1830="Realizada",seguimiento[[#This Row],[vitaminaDRealizada]],"")</f>
        <v/>
      </c>
      <c r="S1830" t="str">
        <f>IF(seguimiento[[#This Row],[ige]]="No realizada","No realizada",IF(seguimiento[[#This Row],[ige]]="","","Realizada"))</f>
        <v/>
      </c>
      <c r="T1830" t="str">
        <f>IF(S1830="Realizada",seguimiento[[#This Row],[ige]],"")</f>
        <v/>
      </c>
      <c r="U1830" t="str">
        <f>IF(OR(seguimiento[[#This Row],[actividadfisica]]="Ejercicio regular",seguimiento[[#This Row],[actividadfisica]]="Actividad deportiva"),"Sí","")</f>
        <v/>
      </c>
    </row>
    <row r="1831" spans="1:21" x14ac:dyDescent="0.3">
      <c r="A1831" t="str">
        <f>VLOOKUP(B1831,pacientes_insertados[],2,)</f>
        <v>61e34254ec4ec02e84f5de14</v>
      </c>
      <c r="B1831">
        <f>seguimiento[[#This Row],[idpaciente]]</f>
        <v>777</v>
      </c>
      <c r="C1831">
        <f t="shared" si="28"/>
        <v>2015</v>
      </c>
      <c r="D1831" s="1">
        <f>seguimiento[[#This Row],[fecha]]</f>
        <v>42355</v>
      </c>
      <c r="E1831" t="str">
        <f>seguimiento[[#This Row],[institucion]]</f>
        <v>Hospital Victor J Vilela</v>
      </c>
      <c r="F1831" t="str">
        <f>seguimiento[[#This Row],[fallecimiento]]</f>
        <v>No</v>
      </c>
      <c r="K1831" t="str">
        <f>seguimiento[[#This Row],[coberturamedica]]</f>
        <v>No</v>
      </c>
      <c r="M1831" t="str">
        <f>seguimiento[[#This Row],[Embarazo]]</f>
        <v>No</v>
      </c>
      <c r="N1831" t="str">
        <f>seguimiento[[#This Row],[ncultivosanio]]</f>
        <v>3</v>
      </c>
      <c r="O1831" t="str">
        <f>IF(seguimiento[[#This Row],[curvaglucemia]]="","No realizada","Realizada")</f>
        <v>Realizada</v>
      </c>
      <c r="P1831" t="str">
        <f>IF(O1831="Realizada",seguimiento[[#This Row],[curvaglucemia]],"")</f>
        <v>Normal</v>
      </c>
      <c r="Q1831" t="str">
        <f>IF(seguimiento[[#This Row],[vitaminaDRealizada]]="","",IF(seguimiento[[#This Row],[vitaminaDRealizada]]="No realizado","No realizada","Realizada"))</f>
        <v>Realizada</v>
      </c>
      <c r="R1831" t="str">
        <f>IF(Q1831="Realizada",seguimiento[[#This Row],[vitaminaDRealizada]],"")</f>
        <v>Bajo</v>
      </c>
      <c r="S1831" t="str">
        <f>IF(seguimiento[[#This Row],[ige]]="No realizada","No realizada",IF(seguimiento[[#This Row],[ige]]="","","Realizada"))</f>
        <v>Realizada</v>
      </c>
      <c r="T1831" t="str">
        <f>IF(S1831="Realizada",seguimiento[[#This Row],[ige]],"")</f>
        <v>&lt; 500</v>
      </c>
      <c r="U1831" t="str">
        <f>IF(OR(seguimiento[[#This Row],[actividadfisica]]="Ejercicio regular",seguimiento[[#This Row],[actividadfisica]]="Actividad deportiva"),"Sí","")</f>
        <v>Sí</v>
      </c>
    </row>
    <row r="1832" spans="1:21" x14ac:dyDescent="0.3">
      <c r="A1832" t="str">
        <f>VLOOKUP(B1832,pacientes_insertados[],2,)</f>
        <v>61e34254ec4ec02e84f5de14</v>
      </c>
      <c r="B1832">
        <f>seguimiento[[#This Row],[idpaciente]]</f>
        <v>777</v>
      </c>
      <c r="C1832">
        <f t="shared" si="28"/>
        <v>2016</v>
      </c>
      <c r="D1832" s="1">
        <f>seguimiento[[#This Row],[fecha]]</f>
        <v>42578</v>
      </c>
      <c r="E1832" t="str">
        <f>seguimiento[[#This Row],[institucion]]</f>
        <v>Hospital Victor J Vilela</v>
      </c>
      <c r="F1832" t="str">
        <f>seguimiento[[#This Row],[fallecimiento]]</f>
        <v>No</v>
      </c>
      <c r="K1832" t="str">
        <f>seguimiento[[#This Row],[coberturamedica]]</f>
        <v>Sí</v>
      </c>
      <c r="N1832" t="str">
        <f>seguimiento[[#This Row],[ncultivosanio]]</f>
        <v>3</v>
      </c>
      <c r="O1832" t="str">
        <f>IF(seguimiento[[#This Row],[curvaglucemia]]="","No realizada","Realizada")</f>
        <v>Realizada</v>
      </c>
      <c r="P1832" t="str">
        <f>IF(O1832="Realizada",seguimiento[[#This Row],[curvaglucemia]],"")</f>
        <v>Normal</v>
      </c>
      <c r="Q1832" t="str">
        <f>IF(seguimiento[[#This Row],[vitaminaDRealizada]]="","",IF(seguimiento[[#This Row],[vitaminaDRealizada]]="No realizado","No realizada","Realizada"))</f>
        <v>Realizada</v>
      </c>
      <c r="R1832" t="str">
        <f>IF(Q1832="Realizada",seguimiento[[#This Row],[vitaminaDRealizada]],"")</f>
        <v>Bajo</v>
      </c>
      <c r="S1832" t="str">
        <f>IF(seguimiento[[#This Row],[ige]]="No realizada","No realizada",IF(seguimiento[[#This Row],[ige]]="","","Realizada"))</f>
        <v>Realizada</v>
      </c>
      <c r="T1832" t="str">
        <f>IF(S1832="Realizada",seguimiento[[#This Row],[ige]],"")</f>
        <v>&lt; 500</v>
      </c>
      <c r="U1832" t="str">
        <f>IF(OR(seguimiento[[#This Row],[actividadfisica]]="Ejercicio regular",seguimiento[[#This Row],[actividadfisica]]="Actividad deportiva"),"Sí","")</f>
        <v>Sí</v>
      </c>
    </row>
    <row r="1833" spans="1:21" x14ac:dyDescent="0.3">
      <c r="A1833" t="str">
        <f>VLOOKUP(B1833,pacientes_insertados[],2,)</f>
        <v>61e34254ec4ec02e84f5de14</v>
      </c>
      <c r="B1833">
        <f>seguimiento[[#This Row],[idpaciente]]</f>
        <v>777</v>
      </c>
      <c r="C1833">
        <f t="shared" si="28"/>
        <v>2017</v>
      </c>
      <c r="D1833" s="1">
        <f>seguimiento[[#This Row],[fecha]]</f>
        <v>42943</v>
      </c>
      <c r="E1833" t="str">
        <f>seguimiento[[#This Row],[institucion]]</f>
        <v>Hospital Victor J Vilela</v>
      </c>
      <c r="F1833" t="str">
        <f>seguimiento[[#This Row],[fallecimiento]]</f>
        <v>No</v>
      </c>
      <c r="K1833" t="str">
        <f>seguimiento[[#This Row],[coberturamedica]]</f>
        <v>Sí</v>
      </c>
      <c r="N1833" t="str">
        <f>seguimiento[[#This Row],[ncultivosanio]]</f>
        <v>2</v>
      </c>
      <c r="O1833" t="str">
        <f>IF(seguimiento[[#This Row],[curvaglucemia]]="","No realizada","Realizada")</f>
        <v>No realizada</v>
      </c>
      <c r="P1833" t="str">
        <f>IF(O1833="Realizada",seguimiento[[#This Row],[curvaglucemia]],"")</f>
        <v/>
      </c>
      <c r="Q1833" t="str">
        <f>IF(seguimiento[[#This Row],[vitaminaDRealizada]]="","",IF(seguimiento[[#This Row],[vitaminaDRealizada]]="No realizado","No realizada","Realizada"))</f>
        <v>No realizada</v>
      </c>
      <c r="R1833" t="str">
        <f>IF(Q1833="Realizada",seguimiento[[#This Row],[vitaminaDRealizada]],"")</f>
        <v/>
      </c>
      <c r="S1833" t="str">
        <f>IF(seguimiento[[#This Row],[ige]]="No realizada","No realizada",IF(seguimiento[[#This Row],[ige]]="","","Realizada"))</f>
        <v>No realizada</v>
      </c>
      <c r="T1833" t="str">
        <f>IF(S1833="Realizada",seguimiento[[#This Row],[ige]],"")</f>
        <v/>
      </c>
      <c r="U1833" t="str">
        <f>IF(OR(seguimiento[[#This Row],[actividadfisica]]="Ejercicio regular",seguimiento[[#This Row],[actividadfisica]]="Actividad deportiva"),"Sí","")</f>
        <v>Sí</v>
      </c>
    </row>
    <row r="1834" spans="1:21" x14ac:dyDescent="0.3">
      <c r="A1834" t="str">
        <f>VLOOKUP(B1834,pacientes_insertados[],2,)</f>
        <v>61e34254ec4ec02e84f5de15</v>
      </c>
      <c r="B1834">
        <f>seguimiento[[#This Row],[idpaciente]]</f>
        <v>778</v>
      </c>
      <c r="C1834">
        <f t="shared" si="28"/>
        <v>2013</v>
      </c>
      <c r="D1834" s="1">
        <f>seguimiento[[#This Row],[fecha]]</f>
        <v>41437</v>
      </c>
      <c r="E1834" t="str">
        <f>seguimiento[[#This Row],[institucion]]</f>
        <v>HOSPITAL de PEDIATRÍA "Juan P. Garrahan"</v>
      </c>
      <c r="F1834" t="str">
        <f>seguimiento[[#This Row],[fallecimiento]]</f>
        <v>No</v>
      </c>
      <c r="M1834" t="str">
        <f>seguimiento[[#This Row],[Embarazo]]</f>
        <v>No</v>
      </c>
      <c r="O1834" t="str">
        <f>IF(seguimiento[[#This Row],[curvaglucemia]]="","No realizada","Realizada")</f>
        <v>Realizada</v>
      </c>
      <c r="P1834" t="str">
        <f>IF(O1834="Realizada",seguimiento[[#This Row],[curvaglucemia]],"")</f>
        <v>Normal</v>
      </c>
      <c r="Q1834" t="str">
        <f>IF(seguimiento[[#This Row],[vitaminaDRealizada]]="","",IF(seguimiento[[#This Row],[vitaminaDRealizada]]="No realizado","No realizada","Realizada"))</f>
        <v/>
      </c>
      <c r="R1834" t="str">
        <f>IF(Q1834="Realizada",seguimiento[[#This Row],[vitaminaDRealizada]],"")</f>
        <v/>
      </c>
      <c r="S1834" t="str">
        <f>IF(seguimiento[[#This Row],[ige]]="No realizada","No realizada",IF(seguimiento[[#This Row],[ige]]="","","Realizada"))</f>
        <v/>
      </c>
      <c r="T1834" t="str">
        <f>IF(S1834="Realizada",seguimiento[[#This Row],[ige]],"")</f>
        <v/>
      </c>
      <c r="U1834" t="str">
        <f>IF(OR(seguimiento[[#This Row],[actividadfisica]]="Ejercicio regular",seguimiento[[#This Row],[actividadfisica]]="Actividad deportiva"),"Sí","")</f>
        <v>Sí</v>
      </c>
    </row>
    <row r="1835" spans="1:21" x14ac:dyDescent="0.3">
      <c r="A1835" t="str">
        <f>VLOOKUP(B1835,pacientes_insertados[],2,)</f>
        <v>61e34254ec4ec02e84f5de16</v>
      </c>
      <c r="B1835">
        <f>seguimiento[[#This Row],[idpaciente]]</f>
        <v>779</v>
      </c>
      <c r="C1835">
        <f t="shared" si="28"/>
        <v>2012</v>
      </c>
      <c r="D1835" s="1">
        <f>seguimiento[[#This Row],[fecha]]</f>
        <v>41127</v>
      </c>
      <c r="E1835" t="str">
        <f>seguimiento[[#This Row],[institucion]]</f>
        <v>HOSPITAL de PEDIATRÍA "Juan P. Garrahan"</v>
      </c>
      <c r="F1835" t="str">
        <f>seguimiento[[#This Row],[fallecimiento]]</f>
        <v>No</v>
      </c>
      <c r="I1835" t="str">
        <f>seguimiento[[#This Row],[educacion]]</f>
        <v>Primaria completa</v>
      </c>
      <c r="K1835" t="str">
        <f>seguimiento[[#This Row],[coberturamedica]]</f>
        <v>Sí</v>
      </c>
      <c r="M1835" t="str">
        <f>seguimiento[[#This Row],[Embarazo]]</f>
        <v>No</v>
      </c>
      <c r="N1835" t="str">
        <f>seguimiento[[#This Row],[ncultivosanio]]</f>
        <v>4</v>
      </c>
      <c r="O1835" t="str">
        <f>IF(seguimiento[[#This Row],[curvaglucemia]]="","No realizada","Realizada")</f>
        <v>Realizada</v>
      </c>
      <c r="P1835" t="str">
        <f>IF(O1835="Realizada",seguimiento[[#This Row],[curvaglucemia]],"")</f>
        <v>Normal</v>
      </c>
      <c r="Q1835" t="str">
        <f>IF(seguimiento[[#This Row],[vitaminaDRealizada]]="","",IF(seguimiento[[#This Row],[vitaminaDRealizada]]="No realizado","No realizada","Realizada"))</f>
        <v/>
      </c>
      <c r="R1835" t="str">
        <f>IF(Q1835="Realizada",seguimiento[[#This Row],[vitaminaDRealizada]],"")</f>
        <v/>
      </c>
      <c r="S1835" t="str">
        <f>IF(seguimiento[[#This Row],[ige]]="No realizada","No realizada",IF(seguimiento[[#This Row],[ige]]="","","Realizada"))</f>
        <v/>
      </c>
      <c r="T1835" t="str">
        <f>IF(S1835="Realizada",seguimiento[[#This Row],[ige]],"")</f>
        <v/>
      </c>
      <c r="U1835" t="str">
        <f>IF(OR(seguimiento[[#This Row],[actividadfisica]]="Ejercicio regular",seguimiento[[#This Row],[actividadfisica]]="Actividad deportiva"),"Sí","")</f>
        <v>Sí</v>
      </c>
    </row>
    <row r="1836" spans="1:21" x14ac:dyDescent="0.3">
      <c r="A1836" t="str">
        <f>VLOOKUP(B1836,pacientes_insertados[],2,)</f>
        <v>61e34254ec4ec02e84f5de16</v>
      </c>
      <c r="B1836">
        <f>seguimiento[[#This Row],[idpaciente]]</f>
        <v>779</v>
      </c>
      <c r="C1836">
        <f t="shared" si="28"/>
        <v>2013</v>
      </c>
      <c r="D1836" s="1">
        <f>seguimiento[[#This Row],[fecha]]</f>
        <v>41430</v>
      </c>
      <c r="E1836" t="str">
        <f>seguimiento[[#This Row],[institucion]]</f>
        <v>HOSPITAL de PEDIATRÍA "Juan P. Garrahan"</v>
      </c>
      <c r="F1836" t="str">
        <f>seguimiento[[#This Row],[fallecimiento]]</f>
        <v>No</v>
      </c>
      <c r="I1836" t="str">
        <f>seguimiento[[#This Row],[educacion]]</f>
        <v>Primaria incompleta</v>
      </c>
      <c r="K1836" t="str">
        <f>seguimiento[[#This Row],[coberturamedica]]</f>
        <v>Sí</v>
      </c>
      <c r="M1836" t="str">
        <f>seguimiento[[#This Row],[Embarazo]]</f>
        <v>No</v>
      </c>
      <c r="O1836" t="str">
        <f>IF(seguimiento[[#This Row],[curvaglucemia]]="","No realizada","Realizada")</f>
        <v>Realizada</v>
      </c>
      <c r="P1836" t="str">
        <f>IF(O1836="Realizada",seguimiento[[#This Row],[curvaglucemia]],"")</f>
        <v>Normal</v>
      </c>
      <c r="Q1836" t="str">
        <f>IF(seguimiento[[#This Row],[vitaminaDRealizada]]="","",IF(seguimiento[[#This Row],[vitaminaDRealizada]]="No realizado","No realizada","Realizada"))</f>
        <v/>
      </c>
      <c r="R1836" t="str">
        <f>IF(Q1836="Realizada",seguimiento[[#This Row],[vitaminaDRealizada]],"")</f>
        <v/>
      </c>
      <c r="S1836" t="str">
        <f>IF(seguimiento[[#This Row],[ige]]="No realizada","No realizada",IF(seguimiento[[#This Row],[ige]]="","","Realizada"))</f>
        <v>Realizada</v>
      </c>
      <c r="T1836" t="str">
        <f>IF(S1836="Realizada",seguimiento[[#This Row],[ige]],"")</f>
        <v>&lt; 500</v>
      </c>
      <c r="U1836" t="str">
        <f>IF(OR(seguimiento[[#This Row],[actividadfisica]]="Ejercicio regular",seguimiento[[#This Row],[actividadfisica]]="Actividad deportiva"),"Sí","")</f>
        <v/>
      </c>
    </row>
    <row r="1837" spans="1:21" x14ac:dyDescent="0.3">
      <c r="A1837" t="str">
        <f>VLOOKUP(B1837,pacientes_insertados[],2,)</f>
        <v>61e34254ec4ec02e84f5de16</v>
      </c>
      <c r="B1837">
        <f>seguimiento[[#This Row],[idpaciente]]</f>
        <v>779</v>
      </c>
      <c r="C1837">
        <f t="shared" si="28"/>
        <v>2014</v>
      </c>
      <c r="D1837" s="1">
        <f>seguimiento[[#This Row],[fecha]]</f>
        <v>41680</v>
      </c>
      <c r="E1837" t="str">
        <f>seguimiento[[#This Row],[institucion]]</f>
        <v>HOSPITAL de PEDIATRÍA "Juan P. Garrahan"</v>
      </c>
      <c r="F1837" t="str">
        <f>seguimiento[[#This Row],[fallecimiento]]</f>
        <v>No</v>
      </c>
      <c r="J1837" t="str">
        <f>seguimiento[[#This Row],[laboral]]</f>
        <v>No trabaja</v>
      </c>
      <c r="K1837" t="str">
        <f>seguimiento[[#This Row],[coberturamedica]]</f>
        <v>Sí</v>
      </c>
      <c r="M1837" t="str">
        <f>seguimiento[[#This Row],[Embarazo]]</f>
        <v>No</v>
      </c>
      <c r="N1837" t="str">
        <f>seguimiento[[#This Row],[ncultivosanio]]</f>
        <v>5</v>
      </c>
      <c r="O1837" t="str">
        <f>IF(seguimiento[[#This Row],[curvaglucemia]]="","No realizada","Realizada")</f>
        <v>Realizada</v>
      </c>
      <c r="P1837" t="str">
        <f>IF(O1837="Realizada",seguimiento[[#This Row],[curvaglucemia]],"")</f>
        <v>Normal</v>
      </c>
      <c r="Q1837" t="str">
        <f>IF(seguimiento[[#This Row],[vitaminaDRealizada]]="","",IF(seguimiento[[#This Row],[vitaminaDRealizada]]="No realizado","No realizada","Realizada"))</f>
        <v/>
      </c>
      <c r="R1837" t="str">
        <f>IF(Q1837="Realizada",seguimiento[[#This Row],[vitaminaDRealizada]],"")</f>
        <v/>
      </c>
      <c r="S1837" t="str">
        <f>IF(seguimiento[[#This Row],[ige]]="No realizada","No realizada",IF(seguimiento[[#This Row],[ige]]="","","Realizada"))</f>
        <v>Realizada</v>
      </c>
      <c r="T1837" t="str">
        <f>IF(S1837="Realizada",seguimiento[[#This Row],[ige]],"")</f>
        <v>Normal</v>
      </c>
      <c r="U1837" t="str">
        <f>IF(OR(seguimiento[[#This Row],[actividadfisica]]="Ejercicio regular",seguimiento[[#This Row],[actividadfisica]]="Actividad deportiva"),"Sí","")</f>
        <v/>
      </c>
    </row>
    <row r="1838" spans="1:21" x14ac:dyDescent="0.3">
      <c r="A1838" t="str">
        <f>VLOOKUP(B1838,pacientes_insertados[],2,)</f>
        <v>61e34254ec4ec02e84f5de17</v>
      </c>
      <c r="B1838">
        <f>seguimiento[[#This Row],[idpaciente]]</f>
        <v>780</v>
      </c>
      <c r="C1838">
        <f t="shared" si="28"/>
        <v>2012</v>
      </c>
      <c r="D1838" s="1">
        <f>seguimiento[[#This Row],[fecha]]</f>
        <v>41072</v>
      </c>
      <c r="E1838" t="str">
        <f>seguimiento[[#This Row],[institucion]]</f>
        <v>HOSPITAL de PEDIATRÍA "Juan P. Garrahan"</v>
      </c>
      <c r="F1838" t="str">
        <f>seguimiento[[#This Row],[fallecimiento]]</f>
        <v>No</v>
      </c>
      <c r="I1838" t="str">
        <f>seguimiento[[#This Row],[educacion]]</f>
        <v>Primaria incompleta</v>
      </c>
      <c r="K1838" t="str">
        <f>seguimiento[[#This Row],[coberturamedica]]</f>
        <v>Sí</v>
      </c>
      <c r="L1838" t="str">
        <f>seguimiento[[#This Row],[ntratendovenosos]]</f>
        <v>1</v>
      </c>
      <c r="M1838" t="str">
        <f>seguimiento[[#This Row],[Embarazo]]</f>
        <v>No</v>
      </c>
      <c r="N1838" t="str">
        <f>seguimiento[[#This Row],[ncultivosanio]]</f>
        <v>4</v>
      </c>
      <c r="O1838" t="str">
        <f>IF(seguimiento[[#This Row],[curvaglucemia]]="","No realizada","Realizada")</f>
        <v>Realizada</v>
      </c>
      <c r="P1838" t="str">
        <f>IF(O1838="Realizada",seguimiento[[#This Row],[curvaglucemia]],"")</f>
        <v>Normal</v>
      </c>
      <c r="Q1838" t="str">
        <f>IF(seguimiento[[#This Row],[vitaminaDRealizada]]="","",IF(seguimiento[[#This Row],[vitaminaDRealizada]]="No realizado","No realizada","Realizada"))</f>
        <v/>
      </c>
      <c r="R1838" t="str">
        <f>IF(Q1838="Realizada",seguimiento[[#This Row],[vitaminaDRealizada]],"")</f>
        <v/>
      </c>
      <c r="S1838" t="str">
        <f>IF(seguimiento[[#This Row],[ige]]="No realizada","No realizada",IF(seguimiento[[#This Row],[ige]]="","","Realizada"))</f>
        <v>Realizada</v>
      </c>
      <c r="T1838" t="str">
        <f>IF(S1838="Realizada",seguimiento[[#This Row],[ige]],"")</f>
        <v>&lt; 500</v>
      </c>
      <c r="U1838" t="str">
        <f>IF(OR(seguimiento[[#This Row],[actividadfisica]]="Ejercicio regular",seguimiento[[#This Row],[actividadfisica]]="Actividad deportiva"),"Sí","")</f>
        <v>Sí</v>
      </c>
    </row>
    <row r="1839" spans="1:21" x14ac:dyDescent="0.3">
      <c r="A1839" t="str">
        <f>VLOOKUP(B1839,pacientes_insertados[],2,)</f>
        <v>61e34254ec4ec02e84f5de18</v>
      </c>
      <c r="B1839">
        <f>seguimiento[[#This Row],[idpaciente]]</f>
        <v>781</v>
      </c>
      <c r="C1839">
        <f t="shared" si="28"/>
        <v>2012</v>
      </c>
      <c r="D1839" s="1">
        <f>seguimiento[[#This Row],[fecha]]</f>
        <v>40942</v>
      </c>
      <c r="E1839" t="str">
        <f>seguimiento[[#This Row],[institucion]]</f>
        <v>HOSPITAL de PEDIATRÍA "Juan P. Garrahan"</v>
      </c>
      <c r="F1839" t="str">
        <f>seguimiento[[#This Row],[fallecimiento]]</f>
        <v>No</v>
      </c>
      <c r="I1839" t="str">
        <f>seguimiento[[#This Row],[educacion]]</f>
        <v>Primaria completa</v>
      </c>
      <c r="K1839" t="str">
        <f>seguimiento[[#This Row],[coberturamedica]]</f>
        <v>Sí</v>
      </c>
      <c r="L1839" t="str">
        <f>seguimiento[[#This Row],[ntratendovenosos]]</f>
        <v>1</v>
      </c>
      <c r="M1839" t="str">
        <f>seguimiento[[#This Row],[Embarazo]]</f>
        <v>No</v>
      </c>
      <c r="N1839" t="str">
        <f>seguimiento[[#This Row],[ncultivosanio]]</f>
        <v>4</v>
      </c>
      <c r="O1839" t="str">
        <f>IF(seguimiento[[#This Row],[curvaglucemia]]="","No realizada","Realizada")</f>
        <v>Realizada</v>
      </c>
      <c r="P1839" t="str">
        <f>IF(O1839="Realizada",seguimiento[[#This Row],[curvaglucemia]],"")</f>
        <v>Normal</v>
      </c>
      <c r="Q1839" t="str">
        <f>IF(seguimiento[[#This Row],[vitaminaDRealizada]]="","",IF(seguimiento[[#This Row],[vitaminaDRealizada]]="No realizado","No realizada","Realizada"))</f>
        <v/>
      </c>
      <c r="R1839" t="str">
        <f>IF(Q1839="Realizada",seguimiento[[#This Row],[vitaminaDRealizada]],"")</f>
        <v/>
      </c>
      <c r="S1839" t="str">
        <f>IF(seguimiento[[#This Row],[ige]]="No realizada","No realizada",IF(seguimiento[[#This Row],[ige]]="","","Realizada"))</f>
        <v>Realizada</v>
      </c>
      <c r="T1839" t="str">
        <f>IF(S1839="Realizada",seguimiento[[#This Row],[ige]],"")</f>
        <v>&lt; 500</v>
      </c>
      <c r="U1839" t="str">
        <f>IF(OR(seguimiento[[#This Row],[actividadfisica]]="Ejercicio regular",seguimiento[[#This Row],[actividadfisica]]="Actividad deportiva"),"Sí","")</f>
        <v/>
      </c>
    </row>
    <row r="1840" spans="1:21" x14ac:dyDescent="0.3">
      <c r="A1840" t="str">
        <f>VLOOKUP(B1840,pacientes_insertados[],2,)</f>
        <v>61e34254ec4ec02e84f5de19</v>
      </c>
      <c r="B1840">
        <f>seguimiento[[#This Row],[idpaciente]]</f>
        <v>782</v>
      </c>
      <c r="C1840">
        <f t="shared" si="28"/>
        <v>2012</v>
      </c>
      <c r="D1840" s="1">
        <f>seguimiento[[#This Row],[fecha]]</f>
        <v>41254</v>
      </c>
      <c r="E1840" t="str">
        <f>seguimiento[[#This Row],[institucion]]</f>
        <v>Hospital Sor Maria Ludovica de La Plata</v>
      </c>
      <c r="F1840" t="str">
        <f>seguimiento[[#This Row],[fallecimiento]]</f>
        <v>No</v>
      </c>
      <c r="K1840" t="str">
        <f>seguimiento[[#This Row],[coberturamedica]]</f>
        <v>Sí</v>
      </c>
      <c r="N1840" t="str">
        <f>seguimiento[[#This Row],[ncultivosanio]]</f>
        <v>9</v>
      </c>
      <c r="O1840" t="str">
        <f>IF(seguimiento[[#This Row],[curvaglucemia]]="","No realizada","Realizada")</f>
        <v>Realizada</v>
      </c>
      <c r="P1840" t="str">
        <f>IF(O1840="Realizada",seguimiento[[#This Row],[curvaglucemia]],"")</f>
        <v>Normal</v>
      </c>
      <c r="Q1840" t="str">
        <f>IF(seguimiento[[#This Row],[vitaminaDRealizada]]="","",IF(seguimiento[[#This Row],[vitaminaDRealizada]]="No realizado","No realizada","Realizada"))</f>
        <v/>
      </c>
      <c r="R1840" t="str">
        <f>IF(Q1840="Realizada",seguimiento[[#This Row],[vitaminaDRealizada]],"")</f>
        <v/>
      </c>
      <c r="S1840" t="str">
        <f>IF(seguimiento[[#This Row],[ige]]="No realizada","No realizada",IF(seguimiento[[#This Row],[ige]]="","","Realizada"))</f>
        <v>Realizada</v>
      </c>
      <c r="T1840" t="str">
        <f>IF(S1840="Realizada",seguimiento[[#This Row],[ige]],"")</f>
        <v>500 - 1.000</v>
      </c>
      <c r="U1840" t="str">
        <f>IF(OR(seguimiento[[#This Row],[actividadfisica]]="Ejercicio regular",seguimiento[[#This Row],[actividadfisica]]="Actividad deportiva"),"Sí","")</f>
        <v>Sí</v>
      </c>
    </row>
    <row r="1841" spans="1:21" x14ac:dyDescent="0.3">
      <c r="A1841" t="str">
        <f>VLOOKUP(B1841,pacientes_insertados[],2,)</f>
        <v>61e34254ec4ec02e84f5de19</v>
      </c>
      <c r="B1841">
        <f>seguimiento[[#This Row],[idpaciente]]</f>
        <v>782</v>
      </c>
      <c r="C1841">
        <f t="shared" si="28"/>
        <v>2013</v>
      </c>
      <c r="D1841" s="1">
        <f>seguimiento[[#This Row],[fecha]]</f>
        <v>41618</v>
      </c>
      <c r="E1841" t="str">
        <f>seguimiento[[#This Row],[institucion]]</f>
        <v>Hospital Sor Maria Ludovica de La Plata</v>
      </c>
      <c r="F1841" t="str">
        <f>seguimiento[[#This Row],[fallecimiento]]</f>
        <v>No</v>
      </c>
      <c r="K1841" t="str">
        <f>seguimiento[[#This Row],[coberturamedica]]</f>
        <v>Sí</v>
      </c>
      <c r="N1841" t="str">
        <f>seguimiento[[#This Row],[ncultivosanio]]</f>
        <v>7</v>
      </c>
      <c r="O1841" t="str">
        <f>IF(seguimiento[[#This Row],[curvaglucemia]]="","No realizada","Realizada")</f>
        <v>Realizada</v>
      </c>
      <c r="P1841" t="str">
        <f>IF(O1841="Realizada",seguimiento[[#This Row],[curvaglucemia]],"")</f>
        <v>Normal</v>
      </c>
      <c r="Q1841" t="str">
        <f>IF(seguimiento[[#This Row],[vitaminaDRealizada]]="","",IF(seguimiento[[#This Row],[vitaminaDRealizada]]="No realizado","No realizada","Realizada"))</f>
        <v/>
      </c>
      <c r="R1841" t="str">
        <f>IF(Q1841="Realizada",seguimiento[[#This Row],[vitaminaDRealizada]],"")</f>
        <v/>
      </c>
      <c r="S1841" t="str">
        <f>IF(seguimiento[[#This Row],[ige]]="No realizada","No realizada",IF(seguimiento[[#This Row],[ige]]="","","Realizada"))</f>
        <v>Realizada</v>
      </c>
      <c r="T1841" t="str">
        <f>IF(S1841="Realizada",seguimiento[[#This Row],[ige]],"")</f>
        <v>&gt; 1.000</v>
      </c>
      <c r="U1841" t="str">
        <f>IF(OR(seguimiento[[#This Row],[actividadfisica]]="Ejercicio regular",seguimiento[[#This Row],[actividadfisica]]="Actividad deportiva"),"Sí","")</f>
        <v>Sí</v>
      </c>
    </row>
    <row r="1842" spans="1:21" x14ac:dyDescent="0.3">
      <c r="A1842" t="str">
        <f>VLOOKUP(B1842,pacientes_insertados[],2,)</f>
        <v>61e34254ec4ec02e84f5de1a</v>
      </c>
      <c r="B1842">
        <f>seguimiento[[#This Row],[idpaciente]]</f>
        <v>783</v>
      </c>
      <c r="C1842">
        <f t="shared" si="28"/>
        <v>2013</v>
      </c>
      <c r="D1842" s="1">
        <f>seguimiento[[#This Row],[fecha]]</f>
        <v>41513</v>
      </c>
      <c r="E1842" t="str">
        <f>seguimiento[[#This Row],[institucion]]</f>
        <v>hospital del Niño Jesús</v>
      </c>
      <c r="F1842" t="str">
        <f>seguimiento[[#This Row],[fallecimiento]]</f>
        <v>No</v>
      </c>
      <c r="K1842" t="str">
        <f>seguimiento[[#This Row],[coberturamedica]]</f>
        <v>No</v>
      </c>
      <c r="M1842" t="str">
        <f>seguimiento[[#This Row],[Embarazo]]</f>
        <v>No</v>
      </c>
      <c r="N1842" t="str">
        <f>seguimiento[[#This Row],[ncultivosanio]]</f>
        <v>3</v>
      </c>
      <c r="O1842" t="str">
        <f>IF(seguimiento[[#This Row],[curvaglucemia]]="","No realizada","Realizada")</f>
        <v>No realizada</v>
      </c>
      <c r="P1842" t="str">
        <f>IF(O1842="Realizada",seguimiento[[#This Row],[curvaglucemia]],"")</f>
        <v/>
      </c>
      <c r="Q1842" t="str">
        <f>IF(seguimiento[[#This Row],[vitaminaDRealizada]]="","",IF(seguimiento[[#This Row],[vitaminaDRealizada]]="No realizado","No realizada","Realizada"))</f>
        <v/>
      </c>
      <c r="R1842" t="str">
        <f>IF(Q1842="Realizada",seguimiento[[#This Row],[vitaminaDRealizada]],"")</f>
        <v/>
      </c>
      <c r="S1842" t="str">
        <f>IF(seguimiento[[#This Row],[ige]]="No realizada","No realizada",IF(seguimiento[[#This Row],[ige]]="","","Realizada"))</f>
        <v/>
      </c>
      <c r="T1842" t="str">
        <f>IF(S1842="Realizada",seguimiento[[#This Row],[ige]],"")</f>
        <v/>
      </c>
      <c r="U1842" t="str">
        <f>IF(OR(seguimiento[[#This Row],[actividadfisica]]="Ejercicio regular",seguimiento[[#This Row],[actividadfisica]]="Actividad deportiva"),"Sí","")</f>
        <v/>
      </c>
    </row>
    <row r="1843" spans="1:21" x14ac:dyDescent="0.3">
      <c r="A1843" t="str">
        <f>VLOOKUP(B1843,pacientes_insertados[],2,)</f>
        <v>61e34254ec4ec02e84f5de1a</v>
      </c>
      <c r="B1843">
        <f>seguimiento[[#This Row],[idpaciente]]</f>
        <v>783</v>
      </c>
      <c r="C1843">
        <f t="shared" si="28"/>
        <v>2014</v>
      </c>
      <c r="D1843" s="1">
        <f>seguimiento[[#This Row],[fecha]]</f>
        <v>41971</v>
      </c>
      <c r="E1843" t="str">
        <f>seguimiento[[#This Row],[institucion]]</f>
        <v>hospital del Niño Jesús</v>
      </c>
      <c r="F1843" t="str">
        <f>seguimiento[[#This Row],[fallecimiento]]</f>
        <v>No</v>
      </c>
      <c r="K1843" t="str">
        <f>seguimiento[[#This Row],[coberturamedica]]</f>
        <v>Sí</v>
      </c>
      <c r="M1843" t="str">
        <f>seguimiento[[#This Row],[Embarazo]]</f>
        <v>No</v>
      </c>
      <c r="N1843" t="str">
        <f>seguimiento[[#This Row],[ncultivosanio]]</f>
        <v>6</v>
      </c>
      <c r="O1843" t="str">
        <f>IF(seguimiento[[#This Row],[curvaglucemia]]="","No realizada","Realizada")</f>
        <v>No realizada</v>
      </c>
      <c r="P1843" t="str">
        <f>IF(O1843="Realizada",seguimiento[[#This Row],[curvaglucemia]],"")</f>
        <v/>
      </c>
      <c r="Q1843" t="str">
        <f>IF(seguimiento[[#This Row],[vitaminaDRealizada]]="","",IF(seguimiento[[#This Row],[vitaminaDRealizada]]="No realizado","No realizada","Realizada"))</f>
        <v/>
      </c>
      <c r="R1843" t="str">
        <f>IF(Q1843="Realizada",seguimiento[[#This Row],[vitaminaDRealizada]],"")</f>
        <v/>
      </c>
      <c r="S1843" t="str">
        <f>IF(seguimiento[[#This Row],[ige]]="No realizada","No realizada",IF(seguimiento[[#This Row],[ige]]="","","Realizada"))</f>
        <v>Realizada</v>
      </c>
      <c r="T1843" t="str">
        <f>IF(S1843="Realizada",seguimiento[[#This Row],[ige]],"")</f>
        <v>&lt; 500</v>
      </c>
      <c r="U1843" t="str">
        <f>IF(OR(seguimiento[[#This Row],[actividadfisica]]="Ejercicio regular",seguimiento[[#This Row],[actividadfisica]]="Actividad deportiva"),"Sí","")</f>
        <v>Sí</v>
      </c>
    </row>
    <row r="1844" spans="1:21" x14ac:dyDescent="0.3">
      <c r="A1844" t="str">
        <f>VLOOKUP(B1844,pacientes_insertados[],2,)</f>
        <v>61e34254ec4ec02e84f5de1a</v>
      </c>
      <c r="B1844">
        <f>seguimiento[[#This Row],[idpaciente]]</f>
        <v>783</v>
      </c>
      <c r="C1844">
        <f t="shared" si="28"/>
        <v>2015</v>
      </c>
      <c r="D1844" s="1">
        <f>seguimiento[[#This Row],[fecha]]</f>
        <v>42332</v>
      </c>
      <c r="E1844" t="str">
        <f>seguimiento[[#This Row],[institucion]]</f>
        <v>hospital del Niño Jesús</v>
      </c>
      <c r="F1844" t="str">
        <f>seguimiento[[#This Row],[fallecimiento]]</f>
        <v>No</v>
      </c>
      <c r="J1844" t="str">
        <f>seguimiento[[#This Row],[laboral]]</f>
        <v>No trabaja</v>
      </c>
      <c r="K1844" t="str">
        <f>seguimiento[[#This Row],[coberturamedica]]</f>
        <v>Sí</v>
      </c>
      <c r="O1844" t="str">
        <f>IF(seguimiento[[#This Row],[curvaglucemia]]="","No realizada","Realizada")</f>
        <v>No realizada</v>
      </c>
      <c r="P1844" t="str">
        <f>IF(O1844="Realizada",seguimiento[[#This Row],[curvaglucemia]],"")</f>
        <v/>
      </c>
      <c r="Q1844" t="str">
        <f>IF(seguimiento[[#This Row],[vitaminaDRealizada]]="","",IF(seguimiento[[#This Row],[vitaminaDRealizada]]="No realizado","No realizada","Realizada"))</f>
        <v/>
      </c>
      <c r="R1844" t="str">
        <f>IF(Q1844="Realizada",seguimiento[[#This Row],[vitaminaDRealizada]],"")</f>
        <v/>
      </c>
      <c r="S1844" t="str">
        <f>IF(seguimiento[[#This Row],[ige]]="No realizada","No realizada",IF(seguimiento[[#This Row],[ige]]="","","Realizada"))</f>
        <v/>
      </c>
      <c r="T1844" t="str">
        <f>IF(S1844="Realizada",seguimiento[[#This Row],[ige]],"")</f>
        <v/>
      </c>
      <c r="U1844" t="str">
        <f>IF(OR(seguimiento[[#This Row],[actividadfisica]]="Ejercicio regular",seguimiento[[#This Row],[actividadfisica]]="Actividad deportiva"),"Sí","")</f>
        <v>Sí</v>
      </c>
    </row>
    <row r="1845" spans="1:21" x14ac:dyDescent="0.3">
      <c r="A1845" t="str">
        <f>VLOOKUP(B1845,pacientes_insertados[],2,)</f>
        <v>61e34254ec4ec02e84f5de1a</v>
      </c>
      <c r="B1845">
        <f>seguimiento[[#This Row],[idpaciente]]</f>
        <v>783</v>
      </c>
      <c r="C1845">
        <f t="shared" si="28"/>
        <v>2017</v>
      </c>
      <c r="D1845" s="1">
        <f>seguimiento[[#This Row],[fecha]]</f>
        <v>43062</v>
      </c>
      <c r="E1845" t="str">
        <f>seguimiento[[#This Row],[institucion]]</f>
        <v>hospital del Niño Jesús</v>
      </c>
      <c r="F1845" t="str">
        <f>seguimiento[[#This Row],[fallecimiento]]</f>
        <v>No</v>
      </c>
      <c r="K1845" t="str">
        <f>seguimiento[[#This Row],[coberturamedica]]</f>
        <v>Sí</v>
      </c>
      <c r="L1845" t="str">
        <f>seguimiento[[#This Row],[ntratendovenosos]]</f>
        <v>2</v>
      </c>
      <c r="M1845" t="str">
        <f>seguimiento[[#This Row],[Embarazo]]</f>
        <v>No</v>
      </c>
      <c r="N1845" t="str">
        <f>seguimiento[[#This Row],[ncultivosanio]]</f>
        <v>5</v>
      </c>
      <c r="O1845" t="str">
        <f>IF(seguimiento[[#This Row],[curvaglucemia]]="","No realizada","Realizada")</f>
        <v>No realizada</v>
      </c>
      <c r="P1845" t="str">
        <f>IF(O1845="Realizada",seguimiento[[#This Row],[curvaglucemia]],"")</f>
        <v/>
      </c>
      <c r="Q1845" t="str">
        <f>IF(seguimiento[[#This Row],[vitaminaDRealizada]]="","",IF(seguimiento[[#This Row],[vitaminaDRealizada]]="No realizado","No realizada","Realizada"))</f>
        <v>Realizada</v>
      </c>
      <c r="R1845" t="str">
        <f>IF(Q1845="Realizada",seguimiento[[#This Row],[vitaminaDRealizada]],"")</f>
        <v>Bajo</v>
      </c>
      <c r="S1845" t="str">
        <f>IF(seguimiento[[#This Row],[ige]]="No realizada","No realizada",IF(seguimiento[[#This Row],[ige]]="","","Realizada"))</f>
        <v>Realizada</v>
      </c>
      <c r="T1845" t="str">
        <f>IF(S1845="Realizada",seguimiento[[#This Row],[ige]],"")</f>
        <v>&lt; 500</v>
      </c>
      <c r="U1845" t="str">
        <f>IF(OR(seguimiento[[#This Row],[actividadfisica]]="Ejercicio regular",seguimiento[[#This Row],[actividadfisica]]="Actividad deportiva"),"Sí","")</f>
        <v>Sí</v>
      </c>
    </row>
    <row r="1846" spans="1:21" x14ac:dyDescent="0.3">
      <c r="A1846" t="str">
        <f>VLOOKUP(B1846,pacientes_insertados[],2,)</f>
        <v>61e34254ec4ec02e84f5de1a</v>
      </c>
      <c r="B1846">
        <f>seguimiento[[#This Row],[idpaciente]]</f>
        <v>783</v>
      </c>
      <c r="C1846">
        <f t="shared" si="28"/>
        <v>2018</v>
      </c>
      <c r="D1846" s="1">
        <f>seguimiento[[#This Row],[fecha]]</f>
        <v>43167</v>
      </c>
      <c r="E1846" t="str">
        <f>seguimiento[[#This Row],[institucion]]</f>
        <v>hospital del Niño Jesús</v>
      </c>
      <c r="F1846" t="str">
        <f>seguimiento[[#This Row],[fallecimiento]]</f>
        <v>No</v>
      </c>
      <c r="K1846" t="str">
        <f>seguimiento[[#This Row],[coberturamedica]]</f>
        <v>Sí</v>
      </c>
      <c r="N1846" t="str">
        <f>seguimiento[[#This Row],[ncultivosanio]]</f>
        <v>6</v>
      </c>
      <c r="O1846" t="str">
        <f>IF(seguimiento[[#This Row],[curvaglucemia]]="","No realizada","Realizada")</f>
        <v>Realizada</v>
      </c>
      <c r="P1846" t="str">
        <f>IF(O1846="Realizada",seguimiento[[#This Row],[curvaglucemia]],"")</f>
        <v>Normal</v>
      </c>
      <c r="Q1846" t="str">
        <f>IF(seguimiento[[#This Row],[vitaminaDRealizada]]="","",IF(seguimiento[[#This Row],[vitaminaDRealizada]]="No realizado","No realizada","Realizada"))</f>
        <v>Realizada</v>
      </c>
      <c r="R1846" t="str">
        <f>IF(Q1846="Realizada",seguimiento[[#This Row],[vitaminaDRealizada]],"")</f>
        <v>Normal</v>
      </c>
      <c r="S1846" t="str">
        <f>IF(seguimiento[[#This Row],[ige]]="No realizada","No realizada",IF(seguimiento[[#This Row],[ige]]="","","Realizada"))</f>
        <v>Realizada</v>
      </c>
      <c r="T1846" t="str">
        <f>IF(S1846="Realizada",seguimiento[[#This Row],[ige]],"")</f>
        <v>Normal</v>
      </c>
      <c r="U1846" t="str">
        <f>IF(OR(seguimiento[[#This Row],[actividadfisica]]="Ejercicio regular",seguimiento[[#This Row],[actividadfisica]]="Actividad deportiva"),"Sí","")</f>
        <v>Sí</v>
      </c>
    </row>
    <row r="1847" spans="1:21" x14ac:dyDescent="0.3">
      <c r="A1847" t="str">
        <f>VLOOKUP(B1847,pacientes_insertados[],2,)</f>
        <v>61e34254ec4ec02e84f5de1b</v>
      </c>
      <c r="B1847">
        <f>seguimiento[[#This Row],[idpaciente]]</f>
        <v>784</v>
      </c>
      <c r="C1847">
        <f t="shared" si="28"/>
        <v>2013</v>
      </c>
      <c r="D1847" s="1">
        <f>seguimiento[[#This Row],[fecha]]</f>
        <v>41401</v>
      </c>
      <c r="E1847" t="str">
        <f>seguimiento[[#This Row],[institucion]]</f>
        <v>HOSPITAL de PEDIATRÍA "Juan P. Garrahan"</v>
      </c>
      <c r="F1847" t="str">
        <f>seguimiento[[#This Row],[fallecimiento]]</f>
        <v>No</v>
      </c>
      <c r="I1847" t="str">
        <f>seguimiento[[#This Row],[educacion]]</f>
        <v>Primaria incompleta</v>
      </c>
      <c r="K1847" t="str">
        <f>seguimiento[[#This Row],[coberturamedica]]</f>
        <v>No</v>
      </c>
      <c r="L1847" t="str">
        <f>seguimiento[[#This Row],[ntratendovenosos]]</f>
        <v>1</v>
      </c>
      <c r="M1847" t="str">
        <f>seguimiento[[#This Row],[Embarazo]]</f>
        <v>No</v>
      </c>
      <c r="N1847" t="str">
        <f>seguimiento[[#This Row],[ncultivosanio]]</f>
        <v>5</v>
      </c>
      <c r="O1847" t="str">
        <f>IF(seguimiento[[#This Row],[curvaglucemia]]="","No realizada","Realizada")</f>
        <v>Realizada</v>
      </c>
      <c r="P1847" t="str">
        <f>IF(O1847="Realizada",seguimiento[[#This Row],[curvaglucemia]],"")</f>
        <v>Normal</v>
      </c>
      <c r="Q1847" t="str">
        <f>IF(seguimiento[[#This Row],[vitaminaDRealizada]]="","",IF(seguimiento[[#This Row],[vitaminaDRealizada]]="No realizado","No realizada","Realizada"))</f>
        <v/>
      </c>
      <c r="R1847" t="str">
        <f>IF(Q1847="Realizada",seguimiento[[#This Row],[vitaminaDRealizada]],"")</f>
        <v/>
      </c>
      <c r="S1847" t="str">
        <f>IF(seguimiento[[#This Row],[ige]]="No realizada","No realizada",IF(seguimiento[[#This Row],[ige]]="","","Realizada"))</f>
        <v>Realizada</v>
      </c>
      <c r="T1847" t="str">
        <f>IF(S1847="Realizada",seguimiento[[#This Row],[ige]],"")</f>
        <v>&lt; 500</v>
      </c>
      <c r="U1847" t="str">
        <f>IF(OR(seguimiento[[#This Row],[actividadfisica]]="Ejercicio regular",seguimiento[[#This Row],[actividadfisica]]="Actividad deportiva"),"Sí","")</f>
        <v/>
      </c>
    </row>
    <row r="1848" spans="1:21" x14ac:dyDescent="0.3">
      <c r="A1848" t="str">
        <f>VLOOKUP(B1848,pacientes_insertados[],2,)</f>
        <v>61e34254ec4ec02e84f5de1c</v>
      </c>
      <c r="B1848">
        <f>seguimiento[[#This Row],[idpaciente]]</f>
        <v>785</v>
      </c>
      <c r="C1848">
        <f t="shared" si="28"/>
        <v>2012</v>
      </c>
      <c r="D1848" s="1">
        <f>seguimiento[[#This Row],[fecha]]</f>
        <v>41262</v>
      </c>
      <c r="E1848" t="str">
        <f>seguimiento[[#This Row],[institucion]]</f>
        <v>Hospital Sor Maria Ludovica de La Plata</v>
      </c>
      <c r="F1848" t="str">
        <f>seguimiento[[#This Row],[fallecimiento]]</f>
        <v>No</v>
      </c>
      <c r="K1848" t="str">
        <f>seguimiento[[#This Row],[coberturamedica]]</f>
        <v>No</v>
      </c>
      <c r="N1848" t="str">
        <f>seguimiento[[#This Row],[ncultivosanio]]</f>
        <v>3</v>
      </c>
      <c r="O1848" t="str">
        <f>IF(seguimiento[[#This Row],[curvaglucemia]]="","No realizada","Realizada")</f>
        <v>No realizada</v>
      </c>
      <c r="P1848" t="str">
        <f>IF(O1848="Realizada",seguimiento[[#This Row],[curvaglucemia]],"")</f>
        <v/>
      </c>
      <c r="Q1848" t="str">
        <f>IF(seguimiento[[#This Row],[vitaminaDRealizada]]="","",IF(seguimiento[[#This Row],[vitaminaDRealizada]]="No realizado","No realizada","Realizada"))</f>
        <v/>
      </c>
      <c r="R1848" t="str">
        <f>IF(Q1848="Realizada",seguimiento[[#This Row],[vitaminaDRealizada]],"")</f>
        <v/>
      </c>
      <c r="S1848" t="str">
        <f>IF(seguimiento[[#This Row],[ige]]="No realizada","No realizada",IF(seguimiento[[#This Row],[ige]]="","","Realizada"))</f>
        <v>Realizada</v>
      </c>
      <c r="T1848" t="str">
        <f>IF(S1848="Realizada",seguimiento[[#This Row],[ige]],"")</f>
        <v>&lt; 500</v>
      </c>
      <c r="U1848" t="str">
        <f>IF(OR(seguimiento[[#This Row],[actividadfisica]]="Ejercicio regular",seguimiento[[#This Row],[actividadfisica]]="Actividad deportiva"),"Sí","")</f>
        <v>Sí</v>
      </c>
    </row>
    <row r="1849" spans="1:21" x14ac:dyDescent="0.3">
      <c r="A1849" t="str">
        <f>VLOOKUP(B1849,pacientes_insertados[],2,)</f>
        <v>61e34254ec4ec02e84f5de1c</v>
      </c>
      <c r="B1849">
        <f>seguimiento[[#This Row],[idpaciente]]</f>
        <v>785</v>
      </c>
      <c r="C1849">
        <f t="shared" si="28"/>
        <v>2013</v>
      </c>
      <c r="D1849" s="1">
        <f>seguimiento[[#This Row],[fecha]]</f>
        <v>41623</v>
      </c>
      <c r="E1849" t="str">
        <f>seguimiento[[#This Row],[institucion]]</f>
        <v>Hospital Sor Maria Ludovica de La Plata</v>
      </c>
      <c r="F1849" t="str">
        <f>seguimiento[[#This Row],[fallecimiento]]</f>
        <v>No</v>
      </c>
      <c r="K1849" t="str">
        <f>seguimiento[[#This Row],[coberturamedica]]</f>
        <v>No</v>
      </c>
      <c r="N1849" t="str">
        <f>seguimiento[[#This Row],[ncultivosanio]]</f>
        <v>3</v>
      </c>
      <c r="O1849" t="str">
        <f>IF(seguimiento[[#This Row],[curvaglucemia]]="","No realizada","Realizada")</f>
        <v>No realizada</v>
      </c>
      <c r="P1849" t="str">
        <f>IF(O1849="Realizada",seguimiento[[#This Row],[curvaglucemia]],"")</f>
        <v/>
      </c>
      <c r="Q1849" t="str">
        <f>IF(seguimiento[[#This Row],[vitaminaDRealizada]]="","",IF(seguimiento[[#This Row],[vitaminaDRealizada]]="No realizado","No realizada","Realizada"))</f>
        <v/>
      </c>
      <c r="R1849" t="str">
        <f>IF(Q1849="Realizada",seguimiento[[#This Row],[vitaminaDRealizada]],"")</f>
        <v/>
      </c>
      <c r="S1849" t="str">
        <f>IF(seguimiento[[#This Row],[ige]]="No realizada","No realizada",IF(seguimiento[[#This Row],[ige]]="","","Realizada"))</f>
        <v>Realizada</v>
      </c>
      <c r="T1849" t="str">
        <f>IF(S1849="Realizada",seguimiento[[#This Row],[ige]],"")</f>
        <v>&lt; 500</v>
      </c>
      <c r="U1849" t="str">
        <f>IF(OR(seguimiento[[#This Row],[actividadfisica]]="Ejercicio regular",seguimiento[[#This Row],[actividadfisica]]="Actividad deportiva"),"Sí","")</f>
        <v>Sí</v>
      </c>
    </row>
    <row r="1850" spans="1:21" x14ac:dyDescent="0.3">
      <c r="A1850" t="str">
        <f>VLOOKUP(B1850,pacientes_insertados[],2,)</f>
        <v>61e34254ec4ec02e84f5de1c</v>
      </c>
      <c r="B1850">
        <f>seguimiento[[#This Row],[idpaciente]]</f>
        <v>785</v>
      </c>
      <c r="C1850">
        <f t="shared" si="28"/>
        <v>2015</v>
      </c>
      <c r="D1850" s="1">
        <f>seguimiento[[#This Row],[fecha]]</f>
        <v>42282</v>
      </c>
      <c r="E1850" t="str">
        <f>seguimiento[[#This Row],[institucion]]</f>
        <v>Hospital Sor Maria Ludovica de La Plata</v>
      </c>
      <c r="F1850" t="str">
        <f>seguimiento[[#This Row],[fallecimiento]]</f>
        <v>No</v>
      </c>
      <c r="K1850" t="str">
        <f>seguimiento[[#This Row],[coberturamedica]]</f>
        <v>No</v>
      </c>
      <c r="M1850" t="str">
        <f>seguimiento[[#This Row],[Embarazo]]</f>
        <v>No</v>
      </c>
      <c r="N1850" t="str">
        <f>seguimiento[[#This Row],[ncultivosanio]]</f>
        <v>2</v>
      </c>
      <c r="O1850" t="str">
        <f>IF(seguimiento[[#This Row],[curvaglucemia]]="","No realizada","Realizada")</f>
        <v>No realizada</v>
      </c>
      <c r="P1850" t="str">
        <f>IF(O1850="Realizada",seguimiento[[#This Row],[curvaglucemia]],"")</f>
        <v/>
      </c>
      <c r="Q1850" t="str">
        <f>IF(seguimiento[[#This Row],[vitaminaDRealizada]]="","",IF(seguimiento[[#This Row],[vitaminaDRealizada]]="No realizado","No realizada","Realizada"))</f>
        <v/>
      </c>
      <c r="R1850" t="str">
        <f>IF(Q1850="Realizada",seguimiento[[#This Row],[vitaminaDRealizada]],"")</f>
        <v/>
      </c>
      <c r="S1850" t="str">
        <f>IF(seguimiento[[#This Row],[ige]]="No realizada","No realizada",IF(seguimiento[[#This Row],[ige]]="","","Realizada"))</f>
        <v>Realizada</v>
      </c>
      <c r="T1850" t="str">
        <f>IF(S1850="Realizada",seguimiento[[#This Row],[ige]],"")</f>
        <v>&lt; 500</v>
      </c>
      <c r="U1850" t="str">
        <f>IF(OR(seguimiento[[#This Row],[actividadfisica]]="Ejercicio regular",seguimiento[[#This Row],[actividadfisica]]="Actividad deportiva"),"Sí","")</f>
        <v/>
      </c>
    </row>
    <row r="1851" spans="1:21" x14ac:dyDescent="0.3">
      <c r="A1851" t="str">
        <f>VLOOKUP(B1851,pacientes_insertados[],2,)</f>
        <v>61e34254ec4ec02e84f5de1c</v>
      </c>
      <c r="B1851">
        <f>seguimiento[[#This Row],[idpaciente]]</f>
        <v>785</v>
      </c>
      <c r="C1851">
        <f t="shared" si="28"/>
        <v>2016</v>
      </c>
      <c r="D1851" s="1">
        <f>seguimiento[[#This Row],[fecha]]</f>
        <v>42621</v>
      </c>
      <c r="E1851" t="str">
        <f>seguimiento[[#This Row],[institucion]]</f>
        <v>Hospital Sor Maria Ludovica de La Plata</v>
      </c>
      <c r="F1851" t="str">
        <f>seguimiento[[#This Row],[fallecimiento]]</f>
        <v>No</v>
      </c>
      <c r="O1851" t="str">
        <f>IF(seguimiento[[#This Row],[curvaglucemia]]="","No realizada","Realizada")</f>
        <v>No realizada</v>
      </c>
      <c r="P1851" t="str">
        <f>IF(O1851="Realizada",seguimiento[[#This Row],[curvaglucemia]],"")</f>
        <v/>
      </c>
      <c r="Q1851" t="str">
        <f>IF(seguimiento[[#This Row],[vitaminaDRealizada]]="","",IF(seguimiento[[#This Row],[vitaminaDRealizada]]="No realizado","No realizada","Realizada"))</f>
        <v/>
      </c>
      <c r="R1851" t="str">
        <f>IF(Q1851="Realizada",seguimiento[[#This Row],[vitaminaDRealizada]],"")</f>
        <v/>
      </c>
      <c r="S1851" t="str">
        <f>IF(seguimiento[[#This Row],[ige]]="No realizada","No realizada",IF(seguimiento[[#This Row],[ige]]="","","Realizada"))</f>
        <v/>
      </c>
      <c r="T1851" t="str">
        <f>IF(S1851="Realizada",seguimiento[[#This Row],[ige]],"")</f>
        <v/>
      </c>
      <c r="U1851" t="str">
        <f>IF(OR(seguimiento[[#This Row],[actividadfisica]]="Ejercicio regular",seguimiento[[#This Row],[actividadfisica]]="Actividad deportiva"),"Sí","")</f>
        <v/>
      </c>
    </row>
    <row r="1852" spans="1:21" x14ac:dyDescent="0.3">
      <c r="A1852" t="str">
        <f>VLOOKUP(B1852,pacientes_insertados[],2,)</f>
        <v>61e34254ec4ec02e84f5de1d</v>
      </c>
      <c r="B1852">
        <f>seguimiento[[#This Row],[idpaciente]]</f>
        <v>786</v>
      </c>
      <c r="C1852">
        <f t="shared" si="28"/>
        <v>2013</v>
      </c>
      <c r="D1852" s="1">
        <f>seguimiento[[#This Row],[fecha]]</f>
        <v>41452</v>
      </c>
      <c r="E1852" t="str">
        <f>seguimiento[[#This Row],[institucion]]</f>
        <v>HOSPITAL de PEDIATRÍA "Juan P. Garrahan"</v>
      </c>
      <c r="F1852" t="str">
        <f>seguimiento[[#This Row],[fallecimiento]]</f>
        <v>No</v>
      </c>
      <c r="I1852" t="str">
        <f>seguimiento[[#This Row],[educacion]]</f>
        <v>Universitario Incompleto</v>
      </c>
      <c r="J1852" t="str">
        <f>seguimiento[[#This Row],[laboral]]</f>
        <v>No trabaja</v>
      </c>
      <c r="K1852" t="str">
        <f>seguimiento[[#This Row],[coberturamedica]]</f>
        <v>Sí</v>
      </c>
      <c r="M1852" t="str">
        <f>seguimiento[[#This Row],[Embarazo]]</f>
        <v>No</v>
      </c>
      <c r="O1852" t="str">
        <f>IF(seguimiento[[#This Row],[curvaglucemia]]="","No realizada","Realizada")</f>
        <v>Realizada</v>
      </c>
      <c r="P1852" t="str">
        <f>IF(O1852="Realizada",seguimiento[[#This Row],[curvaglucemia]],"")</f>
        <v>Diabetes</v>
      </c>
      <c r="Q1852" t="str">
        <f>IF(seguimiento[[#This Row],[vitaminaDRealizada]]="","",IF(seguimiento[[#This Row],[vitaminaDRealizada]]="No realizado","No realizada","Realizada"))</f>
        <v/>
      </c>
      <c r="R1852" t="str">
        <f>IF(Q1852="Realizada",seguimiento[[#This Row],[vitaminaDRealizada]],"")</f>
        <v/>
      </c>
      <c r="S1852" t="str">
        <f>IF(seguimiento[[#This Row],[ige]]="No realizada","No realizada",IF(seguimiento[[#This Row],[ige]]="","","Realizada"))</f>
        <v>Realizada</v>
      </c>
      <c r="T1852" t="str">
        <f>IF(S1852="Realizada",seguimiento[[#This Row],[ige]],"")</f>
        <v>&lt; 500</v>
      </c>
      <c r="U1852" t="str">
        <f>IF(OR(seguimiento[[#This Row],[actividadfisica]]="Ejercicio regular",seguimiento[[#This Row],[actividadfisica]]="Actividad deportiva"),"Sí","")</f>
        <v/>
      </c>
    </row>
    <row r="1853" spans="1:21" x14ac:dyDescent="0.3">
      <c r="A1853" t="str">
        <f>VLOOKUP(B1853,pacientes_insertados[],2,)</f>
        <v>61e34254ec4ec02e84f5de1e</v>
      </c>
      <c r="B1853">
        <f>seguimiento[[#This Row],[idpaciente]]</f>
        <v>787</v>
      </c>
      <c r="C1853">
        <f t="shared" si="28"/>
        <v>2012</v>
      </c>
      <c r="D1853" s="1">
        <f>seguimiento[[#This Row],[fecha]]</f>
        <v>41185</v>
      </c>
      <c r="E1853" t="str">
        <f>seguimiento[[#This Row],[institucion]]</f>
        <v>Hospital Sor Maria Ludovica de La Plata</v>
      </c>
      <c r="F1853" t="str">
        <f>seguimiento[[#This Row],[fallecimiento]]</f>
        <v>No</v>
      </c>
      <c r="K1853" t="str">
        <f>seguimiento[[#This Row],[coberturamedica]]</f>
        <v>No</v>
      </c>
      <c r="N1853" t="str">
        <f>seguimiento[[#This Row],[ncultivosanio]]</f>
        <v>5</v>
      </c>
      <c r="O1853" t="str">
        <f>IF(seguimiento[[#This Row],[curvaglucemia]]="","No realizada","Realizada")</f>
        <v>No realizada</v>
      </c>
      <c r="P1853" t="str">
        <f>IF(O1853="Realizada",seguimiento[[#This Row],[curvaglucemia]],"")</f>
        <v/>
      </c>
      <c r="Q1853" t="str">
        <f>IF(seguimiento[[#This Row],[vitaminaDRealizada]]="","",IF(seguimiento[[#This Row],[vitaminaDRealizada]]="No realizado","No realizada","Realizada"))</f>
        <v/>
      </c>
      <c r="R1853" t="str">
        <f>IF(Q1853="Realizada",seguimiento[[#This Row],[vitaminaDRealizada]],"")</f>
        <v/>
      </c>
      <c r="S1853" t="str">
        <f>IF(seguimiento[[#This Row],[ige]]="No realizada","No realizada",IF(seguimiento[[#This Row],[ige]]="","","Realizada"))</f>
        <v/>
      </c>
      <c r="T1853" t="str">
        <f>IF(S1853="Realizada",seguimiento[[#This Row],[ige]],"")</f>
        <v/>
      </c>
      <c r="U1853" t="str">
        <f>IF(OR(seguimiento[[#This Row],[actividadfisica]]="Ejercicio regular",seguimiento[[#This Row],[actividadfisica]]="Actividad deportiva"),"Sí","")</f>
        <v/>
      </c>
    </row>
    <row r="1854" spans="1:21" x14ac:dyDescent="0.3">
      <c r="A1854" t="str">
        <f>VLOOKUP(B1854,pacientes_insertados[],2,)</f>
        <v>61e34254ec4ec02e84f5de1e</v>
      </c>
      <c r="B1854">
        <f>seguimiento[[#This Row],[idpaciente]]</f>
        <v>787</v>
      </c>
      <c r="C1854">
        <f t="shared" si="28"/>
        <v>2015</v>
      </c>
      <c r="D1854" s="1">
        <f>seguimiento[[#This Row],[fecha]]</f>
        <v>42291</v>
      </c>
      <c r="E1854" t="str">
        <f>seguimiento[[#This Row],[institucion]]</f>
        <v>Hospital Sor Maria Ludovica de La Plata</v>
      </c>
      <c r="F1854" t="str">
        <f>seguimiento[[#This Row],[fallecimiento]]</f>
        <v>No</v>
      </c>
      <c r="K1854" t="str">
        <f>seguimiento[[#This Row],[coberturamedica]]</f>
        <v>Sí</v>
      </c>
      <c r="M1854" t="str">
        <f>seguimiento[[#This Row],[Embarazo]]</f>
        <v>No</v>
      </c>
      <c r="N1854" t="str">
        <f>seguimiento[[#This Row],[ncultivosanio]]</f>
        <v>4</v>
      </c>
      <c r="O1854" t="str">
        <f>IF(seguimiento[[#This Row],[curvaglucemia]]="","No realizada","Realizada")</f>
        <v>No realizada</v>
      </c>
      <c r="P1854" t="str">
        <f>IF(O1854="Realizada",seguimiento[[#This Row],[curvaglucemia]],"")</f>
        <v/>
      </c>
      <c r="Q1854" t="str">
        <f>IF(seguimiento[[#This Row],[vitaminaDRealizada]]="","",IF(seguimiento[[#This Row],[vitaminaDRealizada]]="No realizado","No realizada","Realizada"))</f>
        <v/>
      </c>
      <c r="R1854" t="str">
        <f>IF(Q1854="Realizada",seguimiento[[#This Row],[vitaminaDRealizada]],"")</f>
        <v/>
      </c>
      <c r="S1854" t="str">
        <f>IF(seguimiento[[#This Row],[ige]]="No realizada","No realizada",IF(seguimiento[[#This Row],[ige]]="","","Realizada"))</f>
        <v>No realizada</v>
      </c>
      <c r="T1854" t="str">
        <f>IF(S1854="Realizada",seguimiento[[#This Row],[ige]],"")</f>
        <v/>
      </c>
      <c r="U1854" t="str">
        <f>IF(OR(seguimiento[[#This Row],[actividadfisica]]="Ejercicio regular",seguimiento[[#This Row],[actividadfisica]]="Actividad deportiva"),"Sí","")</f>
        <v/>
      </c>
    </row>
    <row r="1855" spans="1:21" x14ac:dyDescent="0.3">
      <c r="A1855" t="str">
        <f>VLOOKUP(B1855,pacientes_insertados[],2,)</f>
        <v>61e34254ec4ec02e84f5de1e</v>
      </c>
      <c r="B1855">
        <f>seguimiento[[#This Row],[idpaciente]]</f>
        <v>787</v>
      </c>
      <c r="C1855">
        <f t="shared" si="28"/>
        <v>2016</v>
      </c>
      <c r="D1855" s="1">
        <f>seguimiento[[#This Row],[fecha]]</f>
        <v>42688</v>
      </c>
      <c r="E1855" t="str">
        <f>seguimiento[[#This Row],[institucion]]</f>
        <v>Hospital Sor Maria Ludovica de La Plata</v>
      </c>
      <c r="F1855" t="str">
        <f>seguimiento[[#This Row],[fallecimiento]]</f>
        <v>No</v>
      </c>
      <c r="K1855" t="str">
        <f>seguimiento[[#This Row],[coberturamedica]]</f>
        <v>Sí</v>
      </c>
      <c r="N1855" t="str">
        <f>seguimiento[[#This Row],[ncultivosanio]]</f>
        <v>4</v>
      </c>
      <c r="O1855" t="str">
        <f>IF(seguimiento[[#This Row],[curvaglucemia]]="","No realizada","Realizada")</f>
        <v>No realizada</v>
      </c>
      <c r="P1855" t="str">
        <f>IF(O1855="Realizada",seguimiento[[#This Row],[curvaglucemia]],"")</f>
        <v/>
      </c>
      <c r="Q1855" t="str">
        <f>IF(seguimiento[[#This Row],[vitaminaDRealizada]]="","",IF(seguimiento[[#This Row],[vitaminaDRealizada]]="No realizado","No realizada","Realizada"))</f>
        <v/>
      </c>
      <c r="R1855" t="str">
        <f>IF(Q1855="Realizada",seguimiento[[#This Row],[vitaminaDRealizada]],"")</f>
        <v/>
      </c>
      <c r="S1855" t="str">
        <f>IF(seguimiento[[#This Row],[ige]]="No realizada","No realizada",IF(seguimiento[[#This Row],[ige]]="","","Realizada"))</f>
        <v/>
      </c>
      <c r="T1855" t="str">
        <f>IF(S1855="Realizada",seguimiento[[#This Row],[ige]],"")</f>
        <v/>
      </c>
      <c r="U1855" t="str">
        <f>IF(OR(seguimiento[[#This Row],[actividadfisica]]="Ejercicio regular",seguimiento[[#This Row],[actividadfisica]]="Actividad deportiva"),"Sí","")</f>
        <v/>
      </c>
    </row>
    <row r="1856" spans="1:21" x14ac:dyDescent="0.3">
      <c r="A1856" t="str">
        <f>VLOOKUP(B1856,pacientes_insertados[],2,)</f>
        <v>61e34254ec4ec02e84f5de1e</v>
      </c>
      <c r="B1856">
        <f>seguimiento[[#This Row],[idpaciente]]</f>
        <v>787</v>
      </c>
      <c r="C1856">
        <f t="shared" si="28"/>
        <v>2017</v>
      </c>
      <c r="D1856" s="1">
        <f>seguimiento[[#This Row],[fecha]]</f>
        <v>43053</v>
      </c>
      <c r="E1856" t="str">
        <f>seguimiento[[#This Row],[institucion]]</f>
        <v>Hospital Sor Maria Ludovica de La Plata</v>
      </c>
      <c r="F1856" t="str">
        <f>seguimiento[[#This Row],[fallecimiento]]</f>
        <v>No</v>
      </c>
      <c r="K1856" t="str">
        <f>seguimiento[[#This Row],[coberturamedica]]</f>
        <v>No</v>
      </c>
      <c r="N1856" t="str">
        <f>seguimiento[[#This Row],[ncultivosanio]]</f>
        <v>3</v>
      </c>
      <c r="O1856" t="str">
        <f>IF(seguimiento[[#This Row],[curvaglucemia]]="","No realizada","Realizada")</f>
        <v>No realizada</v>
      </c>
      <c r="P1856" t="str">
        <f>IF(O1856="Realizada",seguimiento[[#This Row],[curvaglucemia]],"")</f>
        <v/>
      </c>
      <c r="Q1856" t="str">
        <f>IF(seguimiento[[#This Row],[vitaminaDRealizada]]="","",IF(seguimiento[[#This Row],[vitaminaDRealizada]]="No realizado","No realizada","Realizada"))</f>
        <v>Realizada</v>
      </c>
      <c r="R1856" t="str">
        <f>IF(Q1856="Realizada",seguimiento[[#This Row],[vitaminaDRealizada]],"")</f>
        <v>Normal</v>
      </c>
      <c r="S1856" t="str">
        <f>IF(seguimiento[[#This Row],[ige]]="No realizada","No realizada",IF(seguimiento[[#This Row],[ige]]="","","Realizada"))</f>
        <v>Realizada</v>
      </c>
      <c r="T1856" t="str">
        <f>IF(S1856="Realizada",seguimiento[[#This Row],[ige]],"")</f>
        <v>&lt; 500</v>
      </c>
      <c r="U1856" t="str">
        <f>IF(OR(seguimiento[[#This Row],[actividadfisica]]="Ejercicio regular",seguimiento[[#This Row],[actividadfisica]]="Actividad deportiva"),"Sí","")</f>
        <v>Sí</v>
      </c>
    </row>
    <row r="1857" spans="1:21" x14ac:dyDescent="0.3">
      <c r="A1857" t="str">
        <f>VLOOKUP(B1857,pacientes_insertados[],2,)</f>
        <v>61e34254ec4ec02e84f5de1f</v>
      </c>
      <c r="B1857">
        <f>seguimiento[[#This Row],[idpaciente]]</f>
        <v>788</v>
      </c>
      <c r="C1857">
        <f t="shared" si="28"/>
        <v>2012</v>
      </c>
      <c r="D1857" s="1">
        <f>seguimiento[[#This Row],[fecha]]</f>
        <v>40996</v>
      </c>
      <c r="E1857" t="str">
        <f>seguimiento[[#This Row],[institucion]]</f>
        <v>HOSPITAL de PEDIATRÍA "Juan P. Garrahan"</v>
      </c>
      <c r="F1857" t="str">
        <f>seguimiento[[#This Row],[fallecimiento]]</f>
        <v>No</v>
      </c>
      <c r="I1857" t="str">
        <f>seguimiento[[#This Row],[educacion]]</f>
        <v>Primaria completa</v>
      </c>
      <c r="K1857" t="str">
        <f>seguimiento[[#This Row],[coberturamedica]]</f>
        <v>Sí</v>
      </c>
      <c r="M1857" t="str">
        <f>seguimiento[[#This Row],[Embarazo]]</f>
        <v>No</v>
      </c>
      <c r="N1857" t="str">
        <f>seguimiento[[#This Row],[ncultivosanio]]</f>
        <v>4</v>
      </c>
      <c r="O1857" t="str">
        <f>IF(seguimiento[[#This Row],[curvaglucemia]]="","No realizada","Realizada")</f>
        <v>Realizada</v>
      </c>
      <c r="P1857" t="str">
        <f>IF(O1857="Realizada",seguimiento[[#This Row],[curvaglucemia]],"")</f>
        <v>Normal</v>
      </c>
      <c r="Q1857" t="str">
        <f>IF(seguimiento[[#This Row],[vitaminaDRealizada]]="","",IF(seguimiento[[#This Row],[vitaminaDRealizada]]="No realizado","No realizada","Realizada"))</f>
        <v/>
      </c>
      <c r="R1857" t="str">
        <f>IF(Q1857="Realizada",seguimiento[[#This Row],[vitaminaDRealizada]],"")</f>
        <v/>
      </c>
      <c r="S1857" t="str">
        <f>IF(seguimiento[[#This Row],[ige]]="No realizada","No realizada",IF(seguimiento[[#This Row],[ige]]="","","Realizada"))</f>
        <v>Realizada</v>
      </c>
      <c r="T1857" t="str">
        <f>IF(S1857="Realizada",seguimiento[[#This Row],[ige]],"")</f>
        <v>&lt; 500</v>
      </c>
      <c r="U1857" t="str">
        <f>IF(OR(seguimiento[[#This Row],[actividadfisica]]="Ejercicio regular",seguimiento[[#This Row],[actividadfisica]]="Actividad deportiva"),"Sí","")</f>
        <v/>
      </c>
    </row>
    <row r="1858" spans="1:21" x14ac:dyDescent="0.3">
      <c r="A1858" t="str">
        <f>VLOOKUP(B1858,pacientes_insertados[],2,)</f>
        <v>61e34254ec4ec02e84f5de20</v>
      </c>
      <c r="B1858">
        <f>seguimiento[[#This Row],[idpaciente]]</f>
        <v>789</v>
      </c>
      <c r="C1858">
        <f t="shared" si="28"/>
        <v>2013</v>
      </c>
      <c r="D1858" s="1">
        <f>seguimiento[[#This Row],[fecha]]</f>
        <v>41388</v>
      </c>
      <c r="E1858" t="str">
        <f>seguimiento[[#This Row],[institucion]]</f>
        <v>HOSPITAL de PEDIATRÍA "Juan P. Garrahan"</v>
      </c>
      <c r="F1858" t="str">
        <f>seguimiento[[#This Row],[fallecimiento]]</f>
        <v>No</v>
      </c>
      <c r="I1858" t="str">
        <f>seguimiento[[#This Row],[educacion]]</f>
        <v>Analfabeta</v>
      </c>
      <c r="K1858" t="str">
        <f>seguimiento[[#This Row],[coberturamedica]]</f>
        <v>No</v>
      </c>
      <c r="L1858" t="str">
        <f>seguimiento[[#This Row],[ntratendovenosos]]</f>
        <v>2</v>
      </c>
      <c r="M1858" t="str">
        <f>seguimiento[[#This Row],[Embarazo]]</f>
        <v>No</v>
      </c>
      <c r="N1858" t="str">
        <f>seguimiento[[#This Row],[ncultivosanio]]</f>
        <v>3</v>
      </c>
      <c r="O1858" t="str">
        <f>IF(seguimiento[[#This Row],[curvaglucemia]]="","No realizada","Realizada")</f>
        <v>Realizada</v>
      </c>
      <c r="P1858" t="str">
        <f>IF(O1858="Realizada",seguimiento[[#This Row],[curvaglucemia]],"")</f>
        <v>Normal</v>
      </c>
      <c r="Q1858" t="str">
        <f>IF(seguimiento[[#This Row],[vitaminaDRealizada]]="","",IF(seguimiento[[#This Row],[vitaminaDRealizada]]="No realizado","No realizada","Realizada"))</f>
        <v/>
      </c>
      <c r="R1858" t="str">
        <f>IF(Q1858="Realizada",seguimiento[[#This Row],[vitaminaDRealizada]],"")</f>
        <v/>
      </c>
      <c r="S1858" t="str">
        <f>IF(seguimiento[[#This Row],[ige]]="No realizada","No realizada",IF(seguimiento[[#This Row],[ige]]="","","Realizada"))</f>
        <v/>
      </c>
      <c r="T1858" t="str">
        <f>IF(S1858="Realizada",seguimiento[[#This Row],[ige]],"")</f>
        <v/>
      </c>
      <c r="U1858" t="str">
        <f>IF(OR(seguimiento[[#This Row],[actividadfisica]]="Ejercicio regular",seguimiento[[#This Row],[actividadfisica]]="Actividad deportiva"),"Sí","")</f>
        <v/>
      </c>
    </row>
    <row r="1859" spans="1:21" x14ac:dyDescent="0.3">
      <c r="A1859" t="str">
        <f>VLOOKUP(B1859,pacientes_insertados[],2,)</f>
        <v>61e34254ec4ec02e84f5de20</v>
      </c>
      <c r="B1859">
        <f>seguimiento[[#This Row],[idpaciente]]</f>
        <v>789</v>
      </c>
      <c r="C1859">
        <f t="shared" ref="C1859:C1922" si="29">YEAR(D1859)</f>
        <v>2014</v>
      </c>
      <c r="D1859" s="1">
        <f>seguimiento[[#This Row],[fecha]]</f>
        <v>41710</v>
      </c>
      <c r="E1859" t="str">
        <f>seguimiento[[#This Row],[institucion]]</f>
        <v>HOSPITAL de PEDIATRÍA "Juan P. Garrahan"</v>
      </c>
      <c r="F1859" t="str">
        <f>seguimiento[[#This Row],[fallecimiento]]</f>
        <v>No</v>
      </c>
      <c r="K1859" t="str">
        <f>seguimiento[[#This Row],[coberturamedica]]</f>
        <v>No</v>
      </c>
      <c r="L1859" t="str">
        <f>seguimiento[[#This Row],[ntratendovenosos]]</f>
        <v>1</v>
      </c>
      <c r="M1859" t="str">
        <f>seguimiento[[#This Row],[Embarazo]]</f>
        <v>No</v>
      </c>
      <c r="N1859" t="str">
        <f>seguimiento[[#This Row],[ncultivosanio]]</f>
        <v>4</v>
      </c>
      <c r="O1859" t="str">
        <f>IF(seguimiento[[#This Row],[curvaglucemia]]="","No realizada","Realizada")</f>
        <v>Realizada</v>
      </c>
      <c r="P1859" t="str">
        <f>IF(O1859="Realizada",seguimiento[[#This Row],[curvaglucemia]],"")</f>
        <v>Normal</v>
      </c>
      <c r="Q1859" t="str">
        <f>IF(seguimiento[[#This Row],[vitaminaDRealizada]]="","",IF(seguimiento[[#This Row],[vitaminaDRealizada]]="No realizado","No realizada","Realizada"))</f>
        <v/>
      </c>
      <c r="R1859" t="str">
        <f>IF(Q1859="Realizada",seguimiento[[#This Row],[vitaminaDRealizada]],"")</f>
        <v/>
      </c>
      <c r="S1859" t="str">
        <f>IF(seguimiento[[#This Row],[ige]]="No realizada","No realizada",IF(seguimiento[[#This Row],[ige]]="","","Realizada"))</f>
        <v>Realizada</v>
      </c>
      <c r="T1859" t="str">
        <f>IF(S1859="Realizada",seguimiento[[#This Row],[ige]],"")</f>
        <v>&lt; 500</v>
      </c>
      <c r="U1859" t="str">
        <f>IF(OR(seguimiento[[#This Row],[actividadfisica]]="Ejercicio regular",seguimiento[[#This Row],[actividadfisica]]="Actividad deportiva"),"Sí","")</f>
        <v/>
      </c>
    </row>
    <row r="1860" spans="1:21" x14ac:dyDescent="0.3">
      <c r="A1860" t="str">
        <f>VLOOKUP(B1860,pacientes_insertados[],2,)</f>
        <v>61e34254ec4ec02e84f5de20</v>
      </c>
      <c r="B1860">
        <f>seguimiento[[#This Row],[idpaciente]]</f>
        <v>789</v>
      </c>
      <c r="C1860">
        <f t="shared" si="29"/>
        <v>2015</v>
      </c>
      <c r="D1860" s="1">
        <f>seguimiento[[#This Row],[fecha]]</f>
        <v>42040</v>
      </c>
      <c r="E1860" t="str">
        <f>seguimiento[[#This Row],[institucion]]</f>
        <v>HOSPITAL de PEDIATRÍA "Juan P. Garrahan"</v>
      </c>
      <c r="F1860" t="str">
        <f>seguimiento[[#This Row],[fallecimiento]]</f>
        <v>No</v>
      </c>
      <c r="K1860" t="str">
        <f>seguimiento[[#This Row],[coberturamedica]]</f>
        <v>No</v>
      </c>
      <c r="L1860" t="str">
        <f>seguimiento[[#This Row],[ntratendovenosos]]</f>
        <v>3</v>
      </c>
      <c r="M1860" t="str">
        <f>seguimiento[[#This Row],[Embarazo]]</f>
        <v>No</v>
      </c>
      <c r="N1860" t="str">
        <f>seguimiento[[#This Row],[ncultivosanio]]</f>
        <v>3</v>
      </c>
      <c r="O1860" t="str">
        <f>IF(seguimiento[[#This Row],[curvaglucemia]]="","No realizada","Realizada")</f>
        <v>Realizada</v>
      </c>
      <c r="P1860" t="str">
        <f>IF(O1860="Realizada",seguimiento[[#This Row],[curvaglucemia]],"")</f>
        <v>Normal</v>
      </c>
      <c r="Q1860" t="str">
        <f>IF(seguimiento[[#This Row],[vitaminaDRealizada]]="","",IF(seguimiento[[#This Row],[vitaminaDRealizada]]="No realizado","No realizada","Realizada"))</f>
        <v/>
      </c>
      <c r="R1860" t="str">
        <f>IF(Q1860="Realizada",seguimiento[[#This Row],[vitaminaDRealizada]],"")</f>
        <v/>
      </c>
      <c r="S1860" t="str">
        <f>IF(seguimiento[[#This Row],[ige]]="No realizada","No realizada",IF(seguimiento[[#This Row],[ige]]="","","Realizada"))</f>
        <v>Realizada</v>
      </c>
      <c r="T1860" t="str">
        <f>IF(S1860="Realizada",seguimiento[[#This Row],[ige]],"")</f>
        <v>&lt; 500</v>
      </c>
      <c r="U1860" t="str">
        <f>IF(OR(seguimiento[[#This Row],[actividadfisica]]="Ejercicio regular",seguimiento[[#This Row],[actividadfisica]]="Actividad deportiva"),"Sí","")</f>
        <v/>
      </c>
    </row>
    <row r="1861" spans="1:21" x14ac:dyDescent="0.3">
      <c r="A1861" t="str">
        <f>VLOOKUP(B1861,pacientes_insertados[],2,)</f>
        <v>61e34254ec4ec02e84f5de21</v>
      </c>
      <c r="B1861">
        <f>seguimiento[[#This Row],[idpaciente]]</f>
        <v>790</v>
      </c>
      <c r="C1861">
        <f t="shared" si="29"/>
        <v>2011</v>
      </c>
      <c r="D1861" s="1">
        <f>seguimiento[[#This Row],[fecha]]</f>
        <v>40892</v>
      </c>
      <c r="E1861" t="str">
        <f>seguimiento[[#This Row],[institucion]]</f>
        <v>Hospital Victor J Vilela</v>
      </c>
      <c r="F1861" t="str">
        <f>seguimiento[[#This Row],[fallecimiento]]</f>
        <v>No</v>
      </c>
      <c r="I1861" t="str">
        <f>seguimiento[[#This Row],[educacion]]</f>
        <v>Secundaria incompleta</v>
      </c>
      <c r="K1861" t="str">
        <f>seguimiento[[#This Row],[coberturamedica]]</f>
        <v>Sí</v>
      </c>
      <c r="N1861" t="str">
        <f>seguimiento[[#This Row],[ncultivosanio]]</f>
        <v>5</v>
      </c>
      <c r="O1861" t="str">
        <f>IF(seguimiento[[#This Row],[curvaglucemia]]="","No realizada","Realizada")</f>
        <v>No realizada</v>
      </c>
      <c r="P1861" t="str">
        <f>IF(O1861="Realizada",seguimiento[[#This Row],[curvaglucemia]],"")</f>
        <v/>
      </c>
      <c r="Q1861" t="str">
        <f>IF(seguimiento[[#This Row],[vitaminaDRealizada]]="","",IF(seguimiento[[#This Row],[vitaminaDRealizada]]="No realizado","No realizada","Realizada"))</f>
        <v/>
      </c>
      <c r="R1861" t="str">
        <f>IF(Q1861="Realizada",seguimiento[[#This Row],[vitaminaDRealizada]],"")</f>
        <v/>
      </c>
      <c r="S1861" t="str">
        <f>IF(seguimiento[[#This Row],[ige]]="No realizada","No realizada",IF(seguimiento[[#This Row],[ige]]="","","Realizada"))</f>
        <v>Realizada</v>
      </c>
      <c r="T1861" t="str">
        <f>IF(S1861="Realizada",seguimiento[[#This Row],[ige]],"")</f>
        <v>&lt; 500</v>
      </c>
      <c r="U1861" t="str">
        <f>IF(OR(seguimiento[[#This Row],[actividadfisica]]="Ejercicio regular",seguimiento[[#This Row],[actividadfisica]]="Actividad deportiva"),"Sí","")</f>
        <v/>
      </c>
    </row>
    <row r="1862" spans="1:21" x14ac:dyDescent="0.3">
      <c r="A1862" t="str">
        <f>VLOOKUP(B1862,pacientes_insertados[],2,)</f>
        <v>61e34254ec4ec02e84f5de21</v>
      </c>
      <c r="B1862">
        <f>seguimiento[[#This Row],[idpaciente]]</f>
        <v>790</v>
      </c>
      <c r="C1862">
        <f t="shared" si="29"/>
        <v>2012</v>
      </c>
      <c r="D1862" s="1">
        <f>seguimiento[[#This Row],[fecha]]</f>
        <v>41165</v>
      </c>
      <c r="E1862" t="str">
        <f>seguimiento[[#This Row],[institucion]]</f>
        <v>Hospital Victor J Vilela</v>
      </c>
      <c r="F1862" t="str">
        <f>seguimiento[[#This Row],[fallecimiento]]</f>
        <v>No</v>
      </c>
      <c r="I1862" t="str">
        <f>seguimiento[[#This Row],[educacion]]</f>
        <v>Secundaria completa</v>
      </c>
      <c r="K1862" t="str">
        <f>seguimiento[[#This Row],[coberturamedica]]</f>
        <v>Sí</v>
      </c>
      <c r="L1862" t="str">
        <f>seguimiento[[#This Row],[ntratendovenosos]]</f>
        <v>1</v>
      </c>
      <c r="M1862" t="str">
        <f>seguimiento[[#This Row],[Embarazo]]</f>
        <v>No</v>
      </c>
      <c r="N1862" t="str">
        <f>seguimiento[[#This Row],[ncultivosanio]]</f>
        <v>5</v>
      </c>
      <c r="O1862" t="str">
        <f>IF(seguimiento[[#This Row],[curvaglucemia]]="","No realizada","Realizada")</f>
        <v>No realizada</v>
      </c>
      <c r="P1862" t="str">
        <f>IF(O1862="Realizada",seguimiento[[#This Row],[curvaglucemia]],"")</f>
        <v/>
      </c>
      <c r="Q1862" t="str">
        <f>IF(seguimiento[[#This Row],[vitaminaDRealizada]]="","",IF(seguimiento[[#This Row],[vitaminaDRealizada]]="No realizado","No realizada","Realizada"))</f>
        <v/>
      </c>
      <c r="R1862" t="str">
        <f>IF(Q1862="Realizada",seguimiento[[#This Row],[vitaminaDRealizada]],"")</f>
        <v/>
      </c>
      <c r="S1862" t="str">
        <f>IF(seguimiento[[#This Row],[ige]]="No realizada","No realizada",IF(seguimiento[[#This Row],[ige]]="","","Realizada"))</f>
        <v>Realizada</v>
      </c>
      <c r="T1862" t="str">
        <f>IF(S1862="Realizada",seguimiento[[#This Row],[ige]],"")</f>
        <v>&lt; 500</v>
      </c>
      <c r="U1862" t="str">
        <f>IF(OR(seguimiento[[#This Row],[actividadfisica]]="Ejercicio regular",seguimiento[[#This Row],[actividadfisica]]="Actividad deportiva"),"Sí","")</f>
        <v/>
      </c>
    </row>
    <row r="1863" spans="1:21" x14ac:dyDescent="0.3">
      <c r="A1863" t="str">
        <f>VLOOKUP(B1863,pacientes_insertados[],2,)</f>
        <v>61e34254ec4ec02e84f5de21</v>
      </c>
      <c r="B1863">
        <f>seguimiento[[#This Row],[idpaciente]]</f>
        <v>790</v>
      </c>
      <c r="C1863">
        <f t="shared" si="29"/>
        <v>2013</v>
      </c>
      <c r="D1863" s="1">
        <f>seguimiento[[#This Row],[fecha]]</f>
        <v>41410</v>
      </c>
      <c r="E1863" t="str">
        <f>seguimiento[[#This Row],[institucion]]</f>
        <v>Hospital Victor J Vilela</v>
      </c>
      <c r="F1863" t="str">
        <f>seguimiento[[#This Row],[fallecimiento]]</f>
        <v>No</v>
      </c>
      <c r="I1863" t="str">
        <f>seguimiento[[#This Row],[educacion]]</f>
        <v>Secundaria completa</v>
      </c>
      <c r="K1863" t="str">
        <f>seguimiento[[#This Row],[coberturamedica]]</f>
        <v>Sí</v>
      </c>
      <c r="M1863" t="str">
        <f>seguimiento[[#This Row],[Embarazo]]</f>
        <v>No</v>
      </c>
      <c r="N1863" t="str">
        <f>seguimiento[[#This Row],[ncultivosanio]]</f>
        <v>3</v>
      </c>
      <c r="O1863" t="str">
        <f>IF(seguimiento[[#This Row],[curvaglucemia]]="","No realizada","Realizada")</f>
        <v>No realizada</v>
      </c>
      <c r="P1863" t="str">
        <f>IF(O1863="Realizada",seguimiento[[#This Row],[curvaglucemia]],"")</f>
        <v/>
      </c>
      <c r="Q1863" t="str">
        <f>IF(seguimiento[[#This Row],[vitaminaDRealizada]]="","",IF(seguimiento[[#This Row],[vitaminaDRealizada]]="No realizado","No realizada","Realizada"))</f>
        <v/>
      </c>
      <c r="R1863" t="str">
        <f>IF(Q1863="Realizada",seguimiento[[#This Row],[vitaminaDRealizada]],"")</f>
        <v/>
      </c>
      <c r="S1863" t="str">
        <f>IF(seguimiento[[#This Row],[ige]]="No realizada","No realizada",IF(seguimiento[[#This Row],[ige]]="","","Realizada"))</f>
        <v>Realizada</v>
      </c>
      <c r="T1863" t="str">
        <f>IF(S1863="Realizada",seguimiento[[#This Row],[ige]],"")</f>
        <v>&lt; 500</v>
      </c>
      <c r="U1863" t="str">
        <f>IF(OR(seguimiento[[#This Row],[actividadfisica]]="Ejercicio regular",seguimiento[[#This Row],[actividadfisica]]="Actividad deportiva"),"Sí","")</f>
        <v/>
      </c>
    </row>
    <row r="1864" spans="1:21" x14ac:dyDescent="0.3">
      <c r="A1864" t="str">
        <f>VLOOKUP(B1864,pacientes_insertados[],2,)</f>
        <v>61e34254ec4ec02e84f5de21</v>
      </c>
      <c r="B1864">
        <f>seguimiento[[#This Row],[idpaciente]]</f>
        <v>790</v>
      </c>
      <c r="C1864">
        <f t="shared" si="29"/>
        <v>2014</v>
      </c>
      <c r="D1864" s="1">
        <f>seguimiento[[#This Row],[fecha]]</f>
        <v>41956</v>
      </c>
      <c r="E1864" t="str">
        <f>seguimiento[[#This Row],[institucion]]</f>
        <v>Hospital Victor J Vilela</v>
      </c>
      <c r="F1864" t="str">
        <f>seguimiento[[#This Row],[fallecimiento]]</f>
        <v>No</v>
      </c>
      <c r="K1864" t="str">
        <f>seguimiento[[#This Row],[coberturamedica]]</f>
        <v>Sí</v>
      </c>
      <c r="N1864" t="str">
        <f>seguimiento[[#This Row],[ncultivosanio]]</f>
        <v>7</v>
      </c>
      <c r="O1864" t="str">
        <f>IF(seguimiento[[#This Row],[curvaglucemia]]="","No realizada","Realizada")</f>
        <v>No realizada</v>
      </c>
      <c r="P1864" t="str">
        <f>IF(O1864="Realizada",seguimiento[[#This Row],[curvaglucemia]],"")</f>
        <v/>
      </c>
      <c r="Q1864" t="str">
        <f>IF(seguimiento[[#This Row],[vitaminaDRealizada]]="","",IF(seguimiento[[#This Row],[vitaminaDRealizada]]="No realizado","No realizada","Realizada"))</f>
        <v/>
      </c>
      <c r="R1864" t="str">
        <f>IF(Q1864="Realizada",seguimiento[[#This Row],[vitaminaDRealizada]],"")</f>
        <v/>
      </c>
      <c r="S1864" t="str">
        <f>IF(seguimiento[[#This Row],[ige]]="No realizada","No realizada",IF(seguimiento[[#This Row],[ige]]="","","Realizada"))</f>
        <v/>
      </c>
      <c r="T1864" t="str">
        <f>IF(S1864="Realizada",seguimiento[[#This Row],[ige]],"")</f>
        <v/>
      </c>
      <c r="U1864" t="str">
        <f>IF(OR(seguimiento[[#This Row],[actividadfisica]]="Ejercicio regular",seguimiento[[#This Row],[actividadfisica]]="Actividad deportiva"),"Sí","")</f>
        <v/>
      </c>
    </row>
    <row r="1865" spans="1:21" x14ac:dyDescent="0.3">
      <c r="A1865" t="str">
        <f>VLOOKUP(B1865,pacientes_insertados[],2,)</f>
        <v>61e34254ec4ec02e84f5de21</v>
      </c>
      <c r="B1865">
        <f>seguimiento[[#This Row],[idpaciente]]</f>
        <v>790</v>
      </c>
      <c r="C1865">
        <f t="shared" si="29"/>
        <v>2014</v>
      </c>
      <c r="D1865" s="1">
        <f>seguimiento[[#This Row],[fecha]]</f>
        <v>41956</v>
      </c>
      <c r="E1865" t="str">
        <f>seguimiento[[#This Row],[institucion]]</f>
        <v>Hospital Victor J Vilela</v>
      </c>
      <c r="F1865" t="str">
        <f>seguimiento[[#This Row],[fallecimiento]]</f>
        <v>No</v>
      </c>
      <c r="K1865" t="str">
        <f>seguimiento[[#This Row],[coberturamedica]]</f>
        <v>Sí</v>
      </c>
      <c r="M1865" t="str">
        <f>seguimiento[[#This Row],[Embarazo]]</f>
        <v>No</v>
      </c>
      <c r="N1865" t="str">
        <f>seguimiento[[#This Row],[ncultivosanio]]</f>
        <v>7</v>
      </c>
      <c r="O1865" t="str">
        <f>IF(seguimiento[[#This Row],[curvaglucemia]]="","No realizada","Realizada")</f>
        <v>No realizada</v>
      </c>
      <c r="P1865" t="str">
        <f>IF(O1865="Realizada",seguimiento[[#This Row],[curvaglucemia]],"")</f>
        <v/>
      </c>
      <c r="Q1865" t="str">
        <f>IF(seguimiento[[#This Row],[vitaminaDRealizada]]="","",IF(seguimiento[[#This Row],[vitaminaDRealizada]]="No realizado","No realizada","Realizada"))</f>
        <v/>
      </c>
      <c r="R1865" t="str">
        <f>IF(Q1865="Realizada",seguimiento[[#This Row],[vitaminaDRealizada]],"")</f>
        <v/>
      </c>
      <c r="S1865" t="str">
        <f>IF(seguimiento[[#This Row],[ige]]="No realizada","No realizada",IF(seguimiento[[#This Row],[ige]]="","","Realizada"))</f>
        <v/>
      </c>
      <c r="T1865" t="str">
        <f>IF(S1865="Realizada",seguimiento[[#This Row],[ige]],"")</f>
        <v/>
      </c>
      <c r="U1865" t="str">
        <f>IF(OR(seguimiento[[#This Row],[actividadfisica]]="Ejercicio regular",seguimiento[[#This Row],[actividadfisica]]="Actividad deportiva"),"Sí","")</f>
        <v/>
      </c>
    </row>
    <row r="1866" spans="1:21" x14ac:dyDescent="0.3">
      <c r="A1866" t="str">
        <f>VLOOKUP(B1866,pacientes_insertados[],2,)</f>
        <v>61e34254ec4ec02e84f5de21</v>
      </c>
      <c r="B1866">
        <f>seguimiento[[#This Row],[idpaciente]]</f>
        <v>790</v>
      </c>
      <c r="C1866">
        <f t="shared" si="29"/>
        <v>2015</v>
      </c>
      <c r="D1866" s="1">
        <f>seguimiento[[#This Row],[fecha]]</f>
        <v>42187</v>
      </c>
      <c r="E1866" t="str">
        <f>seguimiento[[#This Row],[institucion]]</f>
        <v>Hospital Victor J Vilela</v>
      </c>
      <c r="F1866" t="str">
        <f>seguimiento[[#This Row],[fallecimiento]]</f>
        <v>No</v>
      </c>
      <c r="K1866" t="str">
        <f>seguimiento[[#This Row],[coberturamedica]]</f>
        <v>Sí</v>
      </c>
      <c r="L1866" t="str">
        <f>seguimiento[[#This Row],[ntratendovenosos]]</f>
        <v>1</v>
      </c>
      <c r="M1866" t="str">
        <f>seguimiento[[#This Row],[Embarazo]]</f>
        <v>No</v>
      </c>
      <c r="N1866" t="str">
        <f>seguimiento[[#This Row],[ncultivosanio]]</f>
        <v>7</v>
      </c>
      <c r="O1866" t="str">
        <f>IF(seguimiento[[#This Row],[curvaglucemia]]="","No realizada","Realizada")</f>
        <v>No realizada</v>
      </c>
      <c r="P1866" t="str">
        <f>IF(O1866="Realizada",seguimiento[[#This Row],[curvaglucemia]],"")</f>
        <v/>
      </c>
      <c r="Q1866" t="str">
        <f>IF(seguimiento[[#This Row],[vitaminaDRealizada]]="","",IF(seguimiento[[#This Row],[vitaminaDRealizada]]="No realizado","No realizada","Realizada"))</f>
        <v>Realizada</v>
      </c>
      <c r="R1866" t="str">
        <f>IF(Q1866="Realizada",seguimiento[[#This Row],[vitaminaDRealizada]],"")</f>
        <v>Bajo</v>
      </c>
      <c r="S1866" t="str">
        <f>IF(seguimiento[[#This Row],[ige]]="No realizada","No realizada",IF(seguimiento[[#This Row],[ige]]="","","Realizada"))</f>
        <v>Realizada</v>
      </c>
      <c r="T1866" t="str">
        <f>IF(S1866="Realizada",seguimiento[[#This Row],[ige]],"")</f>
        <v>&lt; 500</v>
      </c>
      <c r="U1866" t="str">
        <f>IF(OR(seguimiento[[#This Row],[actividadfisica]]="Ejercicio regular",seguimiento[[#This Row],[actividadfisica]]="Actividad deportiva"),"Sí","")</f>
        <v>Sí</v>
      </c>
    </row>
    <row r="1867" spans="1:21" x14ac:dyDescent="0.3">
      <c r="A1867" t="str">
        <f>VLOOKUP(B1867,pacientes_insertados[],2,)</f>
        <v>61e34254ec4ec02e84f5de21</v>
      </c>
      <c r="B1867">
        <f>seguimiento[[#This Row],[idpaciente]]</f>
        <v>790</v>
      </c>
      <c r="C1867">
        <f t="shared" si="29"/>
        <v>2016</v>
      </c>
      <c r="D1867" s="1">
        <f>seguimiento[[#This Row],[fecha]]</f>
        <v>42488</v>
      </c>
      <c r="E1867" t="str">
        <f>seguimiento[[#This Row],[institucion]]</f>
        <v>Hospital Victor J Vilela</v>
      </c>
      <c r="F1867" t="str">
        <f>seguimiento[[#This Row],[fallecimiento]]</f>
        <v>No</v>
      </c>
      <c r="K1867" t="str">
        <f>seguimiento[[#This Row],[coberturamedica]]</f>
        <v>Sí</v>
      </c>
      <c r="M1867" t="str">
        <f>seguimiento[[#This Row],[Embarazo]]</f>
        <v>No</v>
      </c>
      <c r="N1867" t="str">
        <f>seguimiento[[#This Row],[ncultivosanio]]</f>
        <v>4</v>
      </c>
      <c r="O1867" t="str">
        <f>IF(seguimiento[[#This Row],[curvaglucemia]]="","No realizada","Realizada")</f>
        <v>No realizada</v>
      </c>
      <c r="P1867" t="str">
        <f>IF(O1867="Realizada",seguimiento[[#This Row],[curvaglucemia]],"")</f>
        <v/>
      </c>
      <c r="Q1867" t="str">
        <f>IF(seguimiento[[#This Row],[vitaminaDRealizada]]="","",IF(seguimiento[[#This Row],[vitaminaDRealizada]]="No realizado","No realizada","Realizada"))</f>
        <v>Realizada</v>
      </c>
      <c r="R1867" t="str">
        <f>IF(Q1867="Realizada",seguimiento[[#This Row],[vitaminaDRealizada]],"")</f>
        <v>Normal</v>
      </c>
      <c r="S1867" t="str">
        <f>IF(seguimiento[[#This Row],[ige]]="No realizada","No realizada",IF(seguimiento[[#This Row],[ige]]="","","Realizada"))</f>
        <v>Realizada</v>
      </c>
      <c r="T1867" t="str">
        <f>IF(S1867="Realizada",seguimiento[[#This Row],[ige]],"")</f>
        <v>&lt; 500</v>
      </c>
      <c r="U1867" t="str">
        <f>IF(OR(seguimiento[[#This Row],[actividadfisica]]="Ejercicio regular",seguimiento[[#This Row],[actividadfisica]]="Actividad deportiva"),"Sí","")</f>
        <v>Sí</v>
      </c>
    </row>
    <row r="1868" spans="1:21" x14ac:dyDescent="0.3">
      <c r="A1868" t="str">
        <f>VLOOKUP(B1868,pacientes_insertados[],2,)</f>
        <v>61e34254ec4ec02e84f5de21</v>
      </c>
      <c r="B1868">
        <f>seguimiento[[#This Row],[idpaciente]]</f>
        <v>790</v>
      </c>
      <c r="C1868">
        <f t="shared" si="29"/>
        <v>2017</v>
      </c>
      <c r="D1868" s="1">
        <f>seguimiento[[#This Row],[fecha]]</f>
        <v>42922</v>
      </c>
      <c r="E1868" t="str">
        <f>seguimiento[[#This Row],[institucion]]</f>
        <v>Hospital Victor J Vilela</v>
      </c>
      <c r="F1868" t="str">
        <f>seguimiento[[#This Row],[fallecimiento]]</f>
        <v>No</v>
      </c>
      <c r="K1868" t="str">
        <f>seguimiento[[#This Row],[coberturamedica]]</f>
        <v>Sí</v>
      </c>
      <c r="L1868" t="str">
        <f>seguimiento[[#This Row],[ntratendovenosos]]</f>
        <v>2</v>
      </c>
      <c r="M1868" t="str">
        <f>seguimiento[[#This Row],[Embarazo]]</f>
        <v>No</v>
      </c>
      <c r="N1868" t="str">
        <f>seguimiento[[#This Row],[ncultivosanio]]</f>
        <v>10</v>
      </c>
      <c r="O1868" t="str">
        <f>IF(seguimiento[[#This Row],[curvaglucemia]]="","No realizada","Realizada")</f>
        <v>No realizada</v>
      </c>
      <c r="P1868" t="str">
        <f>IF(O1868="Realizada",seguimiento[[#This Row],[curvaglucemia]],"")</f>
        <v/>
      </c>
      <c r="Q1868" t="str">
        <f>IF(seguimiento[[#This Row],[vitaminaDRealizada]]="","",IF(seguimiento[[#This Row],[vitaminaDRealizada]]="No realizado","No realizada","Realizada"))</f>
        <v>Realizada</v>
      </c>
      <c r="R1868" t="str">
        <f>IF(Q1868="Realizada",seguimiento[[#This Row],[vitaminaDRealizada]],"")</f>
        <v>Bajo</v>
      </c>
      <c r="S1868" t="str">
        <f>IF(seguimiento[[#This Row],[ige]]="No realizada","No realizada",IF(seguimiento[[#This Row],[ige]]="","","Realizada"))</f>
        <v/>
      </c>
      <c r="T1868" t="str">
        <f>IF(S1868="Realizada",seguimiento[[#This Row],[ige]],"")</f>
        <v/>
      </c>
      <c r="U1868" t="str">
        <f>IF(OR(seguimiento[[#This Row],[actividadfisica]]="Ejercicio regular",seguimiento[[#This Row],[actividadfisica]]="Actividad deportiva"),"Sí","")</f>
        <v>Sí</v>
      </c>
    </row>
    <row r="1869" spans="1:21" x14ac:dyDescent="0.3">
      <c r="A1869" t="str">
        <f>VLOOKUP(B1869,pacientes_insertados[],2,)</f>
        <v>61e34254ec4ec02e84f5de21</v>
      </c>
      <c r="B1869">
        <f>seguimiento[[#This Row],[idpaciente]]</f>
        <v>790</v>
      </c>
      <c r="C1869">
        <f t="shared" si="29"/>
        <v>2018</v>
      </c>
      <c r="D1869" s="1">
        <f>seguimiento[[#This Row],[fecha]]</f>
        <v>43398</v>
      </c>
      <c r="E1869" t="str">
        <f>seguimiento[[#This Row],[institucion]]</f>
        <v>Hospital Victor J Vilela</v>
      </c>
      <c r="F1869" t="str">
        <f>seguimiento[[#This Row],[fallecimiento]]</f>
        <v>No</v>
      </c>
      <c r="K1869" t="str">
        <f>seguimiento[[#This Row],[coberturamedica]]</f>
        <v>Sí</v>
      </c>
      <c r="L1869" t="str">
        <f>seguimiento[[#This Row],[ntratendovenosos]]</f>
        <v>1</v>
      </c>
      <c r="M1869" t="str">
        <f>seguimiento[[#This Row],[Embarazo]]</f>
        <v>No</v>
      </c>
      <c r="N1869" t="str">
        <f>seguimiento[[#This Row],[ncultivosanio]]</f>
        <v>4</v>
      </c>
      <c r="O1869" t="str">
        <f>IF(seguimiento[[#This Row],[curvaglucemia]]="","No realizada","Realizada")</f>
        <v>No realizada</v>
      </c>
      <c r="P1869" t="str">
        <f>IF(O1869="Realizada",seguimiento[[#This Row],[curvaglucemia]],"")</f>
        <v/>
      </c>
      <c r="Q1869" t="str">
        <f>IF(seguimiento[[#This Row],[vitaminaDRealizada]]="","",IF(seguimiento[[#This Row],[vitaminaDRealizada]]="No realizado","No realizada","Realizada"))</f>
        <v>Realizada</v>
      </c>
      <c r="R1869" t="str">
        <f>IF(Q1869="Realizada",seguimiento[[#This Row],[vitaminaDRealizada]],"")</f>
        <v>Normal</v>
      </c>
      <c r="S1869" t="str">
        <f>IF(seguimiento[[#This Row],[ige]]="No realizada","No realizada",IF(seguimiento[[#This Row],[ige]]="","","Realizada"))</f>
        <v>Realizada</v>
      </c>
      <c r="T1869" t="str">
        <f>IF(S1869="Realizada",seguimiento[[#This Row],[ige]],"")</f>
        <v>&lt; 500</v>
      </c>
      <c r="U1869" t="str">
        <f>IF(OR(seguimiento[[#This Row],[actividadfisica]]="Ejercicio regular",seguimiento[[#This Row],[actividadfisica]]="Actividad deportiva"),"Sí","")</f>
        <v>Sí</v>
      </c>
    </row>
    <row r="1870" spans="1:21" x14ac:dyDescent="0.3">
      <c r="A1870" t="str">
        <f>VLOOKUP(B1870,pacientes_insertados[],2,)</f>
        <v>61e34254ec4ec02e84f5de22</v>
      </c>
      <c r="B1870">
        <f>seguimiento[[#This Row],[idpaciente]]</f>
        <v>791</v>
      </c>
      <c r="C1870">
        <f t="shared" si="29"/>
        <v>2011</v>
      </c>
      <c r="D1870" s="1">
        <f>seguimiento[[#This Row],[fecha]]</f>
        <v>40661</v>
      </c>
      <c r="E1870" t="str">
        <f>seguimiento[[#This Row],[institucion]]</f>
        <v>Hospital Victor J Vilela</v>
      </c>
      <c r="F1870" t="str">
        <f>seguimiento[[#This Row],[fallecimiento]]</f>
        <v>No</v>
      </c>
      <c r="I1870" t="str">
        <f>seguimiento[[#This Row],[educacion]]</f>
        <v>Secundaria incompleta</v>
      </c>
      <c r="K1870" t="str">
        <f>seguimiento[[#This Row],[coberturamedica]]</f>
        <v>Sí</v>
      </c>
      <c r="M1870" t="str">
        <f>seguimiento[[#This Row],[Embarazo]]</f>
        <v>No</v>
      </c>
      <c r="O1870" t="str">
        <f>IF(seguimiento[[#This Row],[curvaglucemia]]="","No realizada","Realizada")</f>
        <v>No realizada</v>
      </c>
      <c r="P1870" t="str">
        <f>IF(O1870="Realizada",seguimiento[[#This Row],[curvaglucemia]],"")</f>
        <v/>
      </c>
      <c r="Q1870" t="str">
        <f>IF(seguimiento[[#This Row],[vitaminaDRealizada]]="","",IF(seguimiento[[#This Row],[vitaminaDRealizada]]="No realizado","No realizada","Realizada"))</f>
        <v/>
      </c>
      <c r="R1870" t="str">
        <f>IF(Q1870="Realizada",seguimiento[[#This Row],[vitaminaDRealizada]],"")</f>
        <v/>
      </c>
      <c r="S1870" t="str">
        <f>IF(seguimiento[[#This Row],[ige]]="No realizada","No realizada",IF(seguimiento[[#This Row],[ige]]="","","Realizada"))</f>
        <v>Realizada</v>
      </c>
      <c r="T1870" t="str">
        <f>IF(S1870="Realizada",seguimiento[[#This Row],[ige]],"")</f>
        <v>&lt; 500</v>
      </c>
      <c r="U1870" t="str">
        <f>IF(OR(seguimiento[[#This Row],[actividadfisica]]="Ejercicio regular",seguimiento[[#This Row],[actividadfisica]]="Actividad deportiva"),"Sí","")</f>
        <v/>
      </c>
    </row>
    <row r="1871" spans="1:21" x14ac:dyDescent="0.3">
      <c r="A1871" t="str">
        <f>VLOOKUP(B1871,pacientes_insertados[],2,)</f>
        <v>61e34254ec4ec02e84f5de22</v>
      </c>
      <c r="B1871">
        <f>seguimiento[[#This Row],[idpaciente]]</f>
        <v>791</v>
      </c>
      <c r="C1871">
        <f t="shared" si="29"/>
        <v>2012</v>
      </c>
      <c r="D1871" s="1">
        <f>seguimiento[[#This Row],[fecha]]</f>
        <v>40941</v>
      </c>
      <c r="E1871" t="str">
        <f>seguimiento[[#This Row],[institucion]]</f>
        <v>Hospital Victor J Vilela</v>
      </c>
      <c r="F1871" t="str">
        <f>seguimiento[[#This Row],[fallecimiento]]</f>
        <v>No</v>
      </c>
      <c r="I1871" t="str">
        <f>seguimiento[[#This Row],[educacion]]</f>
        <v>Secundaria incompleta</v>
      </c>
      <c r="J1871" t="str">
        <f>seguimiento[[#This Row],[laboral]]</f>
        <v>No trabaja</v>
      </c>
      <c r="K1871" t="str">
        <f>seguimiento[[#This Row],[coberturamedica]]</f>
        <v>Sí</v>
      </c>
      <c r="M1871" t="str">
        <f>seguimiento[[#This Row],[Embarazo]]</f>
        <v>No</v>
      </c>
      <c r="N1871" t="str">
        <f>seguimiento[[#This Row],[ncultivosanio]]</f>
        <v>1</v>
      </c>
      <c r="O1871" t="str">
        <f>IF(seguimiento[[#This Row],[curvaglucemia]]="","No realizada","Realizada")</f>
        <v>No realizada</v>
      </c>
      <c r="P1871" t="str">
        <f>IF(O1871="Realizada",seguimiento[[#This Row],[curvaglucemia]],"")</f>
        <v/>
      </c>
      <c r="Q1871" t="str">
        <f>IF(seguimiento[[#This Row],[vitaminaDRealizada]]="","",IF(seguimiento[[#This Row],[vitaminaDRealizada]]="No realizado","No realizada","Realizada"))</f>
        <v/>
      </c>
      <c r="R1871" t="str">
        <f>IF(Q1871="Realizada",seguimiento[[#This Row],[vitaminaDRealizada]],"")</f>
        <v/>
      </c>
      <c r="S1871" t="str">
        <f>IF(seguimiento[[#This Row],[ige]]="No realizada","No realizada",IF(seguimiento[[#This Row],[ige]]="","","Realizada"))</f>
        <v>Realizada</v>
      </c>
      <c r="T1871" t="str">
        <f>IF(S1871="Realizada",seguimiento[[#This Row],[ige]],"")</f>
        <v>&lt; 500</v>
      </c>
      <c r="U1871" t="str">
        <f>IF(OR(seguimiento[[#This Row],[actividadfisica]]="Ejercicio regular",seguimiento[[#This Row],[actividadfisica]]="Actividad deportiva"),"Sí","")</f>
        <v/>
      </c>
    </row>
    <row r="1872" spans="1:21" x14ac:dyDescent="0.3">
      <c r="A1872" t="str">
        <f>VLOOKUP(B1872,pacientes_insertados[],2,)</f>
        <v>61e34254ec4ec02e84f5de22</v>
      </c>
      <c r="B1872">
        <f>seguimiento[[#This Row],[idpaciente]]</f>
        <v>791</v>
      </c>
      <c r="C1872">
        <f t="shared" si="29"/>
        <v>2013</v>
      </c>
      <c r="D1872" s="1">
        <f>seguimiento[[#This Row],[fecha]]</f>
        <v>41459</v>
      </c>
      <c r="E1872" t="str">
        <f>seguimiento[[#This Row],[institucion]]</f>
        <v>Hospital Victor J Vilela</v>
      </c>
      <c r="F1872" t="str">
        <f>seguimiento[[#This Row],[fallecimiento]]</f>
        <v>No</v>
      </c>
      <c r="I1872" t="str">
        <f>seguimiento[[#This Row],[educacion]]</f>
        <v>Secundaria completa</v>
      </c>
      <c r="J1872" t="str">
        <f>seguimiento[[#This Row],[laboral]]</f>
        <v>No trabaja</v>
      </c>
      <c r="K1872" t="str">
        <f>seguimiento[[#This Row],[coberturamedica]]</f>
        <v>Sí</v>
      </c>
      <c r="M1872" t="str">
        <f>seguimiento[[#This Row],[Embarazo]]</f>
        <v>No</v>
      </c>
      <c r="O1872" t="str">
        <f>IF(seguimiento[[#This Row],[curvaglucemia]]="","No realizada","Realizada")</f>
        <v>No realizada</v>
      </c>
      <c r="P1872" t="str">
        <f>IF(O1872="Realizada",seguimiento[[#This Row],[curvaglucemia]],"")</f>
        <v/>
      </c>
      <c r="Q1872" t="str">
        <f>IF(seguimiento[[#This Row],[vitaminaDRealizada]]="","",IF(seguimiento[[#This Row],[vitaminaDRealizada]]="No realizado","No realizada","Realizada"))</f>
        <v/>
      </c>
      <c r="R1872" t="str">
        <f>IF(Q1872="Realizada",seguimiento[[#This Row],[vitaminaDRealizada]],"")</f>
        <v/>
      </c>
      <c r="S1872" t="str">
        <f>IF(seguimiento[[#This Row],[ige]]="No realizada","No realizada",IF(seguimiento[[#This Row],[ige]]="","","Realizada"))</f>
        <v>Realizada</v>
      </c>
      <c r="T1872" t="str">
        <f>IF(S1872="Realizada",seguimiento[[#This Row],[ige]],"")</f>
        <v>&lt; 500</v>
      </c>
      <c r="U1872" t="str">
        <f>IF(OR(seguimiento[[#This Row],[actividadfisica]]="Ejercicio regular",seguimiento[[#This Row],[actividadfisica]]="Actividad deportiva"),"Sí","")</f>
        <v/>
      </c>
    </row>
    <row r="1873" spans="1:21" x14ac:dyDescent="0.3">
      <c r="A1873" t="str">
        <f>VLOOKUP(B1873,pacientes_insertados[],2,)</f>
        <v>61e34254ec4ec02e84f5de22</v>
      </c>
      <c r="B1873">
        <f>seguimiento[[#This Row],[idpaciente]]</f>
        <v>791</v>
      </c>
      <c r="C1873">
        <f t="shared" si="29"/>
        <v>2014</v>
      </c>
      <c r="D1873" s="1">
        <f>seguimiento[[#This Row],[fecha]]</f>
        <v>41767</v>
      </c>
      <c r="E1873" t="str">
        <f>seguimiento[[#This Row],[institucion]]</f>
        <v>Hospital Victor J Vilela</v>
      </c>
      <c r="F1873" t="str">
        <f>seguimiento[[#This Row],[fallecimiento]]</f>
        <v>No</v>
      </c>
      <c r="I1873" t="str">
        <f>seguimiento[[#This Row],[educacion]]</f>
        <v>Secundaria completa</v>
      </c>
      <c r="K1873" t="str">
        <f>seguimiento[[#This Row],[coberturamedica]]</f>
        <v>Sí</v>
      </c>
      <c r="M1873" t="str">
        <f>seguimiento[[#This Row],[Embarazo]]</f>
        <v>No</v>
      </c>
      <c r="N1873" t="str">
        <f>seguimiento[[#This Row],[ncultivosanio]]</f>
        <v>2</v>
      </c>
      <c r="O1873" t="str">
        <f>IF(seguimiento[[#This Row],[curvaglucemia]]="","No realizada","Realizada")</f>
        <v>Realizada</v>
      </c>
      <c r="P1873" t="str">
        <f>IF(O1873="Realizada",seguimiento[[#This Row],[curvaglucemia]],"")</f>
        <v>Normal</v>
      </c>
      <c r="Q1873" t="str">
        <f>IF(seguimiento[[#This Row],[vitaminaDRealizada]]="","",IF(seguimiento[[#This Row],[vitaminaDRealizada]]="No realizado","No realizada","Realizada"))</f>
        <v/>
      </c>
      <c r="R1873" t="str">
        <f>IF(Q1873="Realizada",seguimiento[[#This Row],[vitaminaDRealizada]],"")</f>
        <v/>
      </c>
      <c r="S1873" t="str">
        <f>IF(seguimiento[[#This Row],[ige]]="No realizada","No realizada",IF(seguimiento[[#This Row],[ige]]="","","Realizada"))</f>
        <v>Realizada</v>
      </c>
      <c r="T1873" t="str">
        <f>IF(S1873="Realizada",seguimiento[[#This Row],[ige]],"")</f>
        <v>&lt; 500</v>
      </c>
      <c r="U1873" t="str">
        <f>IF(OR(seguimiento[[#This Row],[actividadfisica]]="Ejercicio regular",seguimiento[[#This Row],[actividadfisica]]="Actividad deportiva"),"Sí","")</f>
        <v/>
      </c>
    </row>
    <row r="1874" spans="1:21" x14ac:dyDescent="0.3">
      <c r="A1874" t="str">
        <f>VLOOKUP(B1874,pacientes_insertados[],2,)</f>
        <v>61e34254ec4ec02e84f5de22</v>
      </c>
      <c r="B1874">
        <f>seguimiento[[#This Row],[idpaciente]]</f>
        <v>791</v>
      </c>
      <c r="C1874">
        <f t="shared" si="29"/>
        <v>2014</v>
      </c>
      <c r="D1874" s="1">
        <f>seguimiento[[#This Row],[fecha]]</f>
        <v>41767</v>
      </c>
      <c r="E1874" t="str">
        <f>seguimiento[[#This Row],[institucion]]</f>
        <v>Hospital Victor J Vilela</v>
      </c>
      <c r="F1874" t="str">
        <f>seguimiento[[#This Row],[fallecimiento]]</f>
        <v>No</v>
      </c>
      <c r="I1874" t="str">
        <f>seguimiento[[#This Row],[educacion]]</f>
        <v>Secundaria completa</v>
      </c>
      <c r="K1874" t="str">
        <f>seguimiento[[#This Row],[coberturamedica]]</f>
        <v>Sí</v>
      </c>
      <c r="M1874" t="str">
        <f>seguimiento[[#This Row],[Embarazo]]</f>
        <v>No</v>
      </c>
      <c r="N1874" t="str">
        <f>seguimiento[[#This Row],[ncultivosanio]]</f>
        <v>2</v>
      </c>
      <c r="O1874" t="str">
        <f>IF(seguimiento[[#This Row],[curvaglucemia]]="","No realizada","Realizada")</f>
        <v>Realizada</v>
      </c>
      <c r="P1874" t="str">
        <f>IF(O1874="Realizada",seguimiento[[#This Row],[curvaglucemia]],"")</f>
        <v>Normal</v>
      </c>
      <c r="Q1874" t="str">
        <f>IF(seguimiento[[#This Row],[vitaminaDRealizada]]="","",IF(seguimiento[[#This Row],[vitaminaDRealizada]]="No realizado","No realizada","Realizada"))</f>
        <v/>
      </c>
      <c r="R1874" t="str">
        <f>IF(Q1874="Realizada",seguimiento[[#This Row],[vitaminaDRealizada]],"")</f>
        <v/>
      </c>
      <c r="S1874" t="str">
        <f>IF(seguimiento[[#This Row],[ige]]="No realizada","No realizada",IF(seguimiento[[#This Row],[ige]]="","","Realizada"))</f>
        <v>Realizada</v>
      </c>
      <c r="T1874" t="str">
        <f>IF(S1874="Realizada",seguimiento[[#This Row],[ige]],"")</f>
        <v>&lt; 500</v>
      </c>
      <c r="U1874" t="str">
        <f>IF(OR(seguimiento[[#This Row],[actividadfisica]]="Ejercicio regular",seguimiento[[#This Row],[actividadfisica]]="Actividad deportiva"),"Sí","")</f>
        <v/>
      </c>
    </row>
    <row r="1875" spans="1:21" x14ac:dyDescent="0.3">
      <c r="A1875" t="str">
        <f>VLOOKUP(B1875,pacientes_insertados[],2,)</f>
        <v>61e34254ec4ec02e84f5de23</v>
      </c>
      <c r="B1875">
        <f>seguimiento[[#This Row],[idpaciente]]</f>
        <v>792</v>
      </c>
      <c r="C1875">
        <f t="shared" si="29"/>
        <v>2013</v>
      </c>
      <c r="D1875" s="1">
        <f>seguimiento[[#This Row],[fecha]]</f>
        <v>41424</v>
      </c>
      <c r="E1875" t="str">
        <f>seguimiento[[#This Row],[institucion]]</f>
        <v>hospital del Niño Jesús</v>
      </c>
      <c r="F1875" t="str">
        <f>seguimiento[[#This Row],[fallecimiento]]</f>
        <v>No</v>
      </c>
      <c r="I1875" t="str">
        <f>seguimiento[[#This Row],[educacion]]</f>
        <v>Secundaria incompleta</v>
      </c>
      <c r="J1875" t="str">
        <f>seguimiento[[#This Row],[laboral]]</f>
        <v>No trabaja</v>
      </c>
      <c r="K1875" t="str">
        <f>seguimiento[[#This Row],[coberturamedica]]</f>
        <v>Sí</v>
      </c>
      <c r="M1875" t="str">
        <f>seguimiento[[#This Row],[Embarazo]]</f>
        <v>No</v>
      </c>
      <c r="N1875" t="str">
        <f>seguimiento[[#This Row],[ncultivosanio]]</f>
        <v>4</v>
      </c>
      <c r="O1875" t="str">
        <f>IF(seguimiento[[#This Row],[curvaglucemia]]="","No realizada","Realizada")</f>
        <v>Realizada</v>
      </c>
      <c r="P1875" t="str">
        <f>IF(O1875="Realizada",seguimiento[[#This Row],[curvaglucemia]],"")</f>
        <v>Normal</v>
      </c>
      <c r="Q1875" t="str">
        <f>IF(seguimiento[[#This Row],[vitaminaDRealizada]]="","",IF(seguimiento[[#This Row],[vitaminaDRealizada]]="No realizado","No realizada","Realizada"))</f>
        <v/>
      </c>
      <c r="R1875" t="str">
        <f>IF(Q1875="Realizada",seguimiento[[#This Row],[vitaminaDRealizada]],"")</f>
        <v/>
      </c>
      <c r="S1875" t="str">
        <f>IF(seguimiento[[#This Row],[ige]]="No realizada","No realizada",IF(seguimiento[[#This Row],[ige]]="","","Realizada"))</f>
        <v>Realizada</v>
      </c>
      <c r="T1875" t="str">
        <f>IF(S1875="Realizada",seguimiento[[#This Row],[ige]],"")</f>
        <v>&lt; 500</v>
      </c>
      <c r="U1875" t="str">
        <f>IF(OR(seguimiento[[#This Row],[actividadfisica]]="Ejercicio regular",seguimiento[[#This Row],[actividadfisica]]="Actividad deportiva"),"Sí","")</f>
        <v>Sí</v>
      </c>
    </row>
    <row r="1876" spans="1:21" x14ac:dyDescent="0.3">
      <c r="A1876" t="str">
        <f>VLOOKUP(B1876,pacientes_insertados[],2,)</f>
        <v>61e34254ec4ec02e84f5de23</v>
      </c>
      <c r="B1876">
        <f>seguimiento[[#This Row],[idpaciente]]</f>
        <v>792</v>
      </c>
      <c r="C1876">
        <f t="shared" si="29"/>
        <v>2015</v>
      </c>
      <c r="D1876" s="1">
        <f>seguimiento[[#This Row],[fecha]]</f>
        <v>42013</v>
      </c>
      <c r="E1876" t="str">
        <f>seguimiento[[#This Row],[institucion]]</f>
        <v>hospital del Niño Jesús</v>
      </c>
      <c r="F1876" t="str">
        <f>seguimiento[[#This Row],[fallecimiento]]</f>
        <v>No</v>
      </c>
      <c r="I1876" t="str">
        <f>seguimiento[[#This Row],[educacion]]</f>
        <v>Secundaria incompleta</v>
      </c>
      <c r="J1876" t="str">
        <f>seguimiento[[#This Row],[laboral]]</f>
        <v>No trabaja</v>
      </c>
      <c r="K1876" t="str">
        <f>seguimiento[[#This Row],[coberturamedica]]</f>
        <v>Sí</v>
      </c>
      <c r="M1876" t="str">
        <f>seguimiento[[#This Row],[Embarazo]]</f>
        <v>No</v>
      </c>
      <c r="O1876" t="str">
        <f>IF(seguimiento[[#This Row],[curvaglucemia]]="","No realizada","Realizada")</f>
        <v>No realizada</v>
      </c>
      <c r="P1876" t="str">
        <f>IF(O1876="Realizada",seguimiento[[#This Row],[curvaglucemia]],"")</f>
        <v/>
      </c>
      <c r="Q1876" t="str">
        <f>IF(seguimiento[[#This Row],[vitaminaDRealizada]]="","",IF(seguimiento[[#This Row],[vitaminaDRealizada]]="No realizado","No realizada","Realizada"))</f>
        <v/>
      </c>
      <c r="R1876" t="str">
        <f>IF(Q1876="Realizada",seguimiento[[#This Row],[vitaminaDRealizada]],"")</f>
        <v/>
      </c>
      <c r="S1876" t="str">
        <f>IF(seguimiento[[#This Row],[ige]]="No realizada","No realizada",IF(seguimiento[[#This Row],[ige]]="","","Realizada"))</f>
        <v>Realizada</v>
      </c>
      <c r="T1876" t="str">
        <f>IF(S1876="Realizada",seguimiento[[#This Row],[ige]],"")</f>
        <v>&lt; 500</v>
      </c>
      <c r="U1876" t="str">
        <f>IF(OR(seguimiento[[#This Row],[actividadfisica]]="Ejercicio regular",seguimiento[[#This Row],[actividadfisica]]="Actividad deportiva"),"Sí","")</f>
        <v>Sí</v>
      </c>
    </row>
    <row r="1877" spans="1:21" x14ac:dyDescent="0.3">
      <c r="A1877" t="str">
        <f>VLOOKUP(B1877,pacientes_insertados[],2,)</f>
        <v>61e34254ec4ec02e84f5de23</v>
      </c>
      <c r="B1877">
        <f>seguimiento[[#This Row],[idpaciente]]</f>
        <v>792</v>
      </c>
      <c r="C1877">
        <f t="shared" si="29"/>
        <v>2015</v>
      </c>
      <c r="D1877" s="1">
        <f>seguimiento[[#This Row],[fecha]]</f>
        <v>42061</v>
      </c>
      <c r="E1877" t="str">
        <f>seguimiento[[#This Row],[institucion]]</f>
        <v>hospital del Niño Jesús</v>
      </c>
      <c r="F1877" t="str">
        <f>seguimiento[[#This Row],[fallecimiento]]</f>
        <v>No</v>
      </c>
      <c r="J1877" t="str">
        <f>seguimiento[[#This Row],[laboral]]</f>
        <v>No trabaja</v>
      </c>
      <c r="K1877" t="str">
        <f>seguimiento[[#This Row],[coberturamedica]]</f>
        <v>Sí</v>
      </c>
      <c r="M1877" t="str">
        <f>seguimiento[[#This Row],[Embarazo]]</f>
        <v>No</v>
      </c>
      <c r="N1877" t="str">
        <f>seguimiento[[#This Row],[ncultivosanio]]</f>
        <v>4</v>
      </c>
      <c r="O1877" t="str">
        <f>IF(seguimiento[[#This Row],[curvaglucemia]]="","No realizada","Realizada")</f>
        <v>Realizada</v>
      </c>
      <c r="P1877" t="str">
        <f>IF(O1877="Realizada",seguimiento[[#This Row],[curvaglucemia]],"")</f>
        <v>Normal</v>
      </c>
      <c r="Q1877" t="str">
        <f>IF(seguimiento[[#This Row],[vitaminaDRealizada]]="","",IF(seguimiento[[#This Row],[vitaminaDRealizada]]="No realizado","No realizada","Realizada"))</f>
        <v>No realizada</v>
      </c>
      <c r="R1877" t="str">
        <f>IF(Q1877="Realizada",seguimiento[[#This Row],[vitaminaDRealizada]],"")</f>
        <v/>
      </c>
      <c r="S1877" t="str">
        <f>IF(seguimiento[[#This Row],[ige]]="No realizada","No realizada",IF(seguimiento[[#This Row],[ige]]="","","Realizada"))</f>
        <v>Realizada</v>
      </c>
      <c r="T1877" t="str">
        <f>IF(S1877="Realizada",seguimiento[[#This Row],[ige]],"")</f>
        <v>&lt; 500</v>
      </c>
      <c r="U1877" t="str">
        <f>IF(OR(seguimiento[[#This Row],[actividadfisica]]="Ejercicio regular",seguimiento[[#This Row],[actividadfisica]]="Actividad deportiva"),"Sí","")</f>
        <v>Sí</v>
      </c>
    </row>
    <row r="1878" spans="1:21" x14ac:dyDescent="0.3">
      <c r="A1878" t="str">
        <f>VLOOKUP(B1878,pacientes_insertados[],2,)</f>
        <v>61e34254ec4ec02e84f5de23</v>
      </c>
      <c r="B1878">
        <f>seguimiento[[#This Row],[idpaciente]]</f>
        <v>792</v>
      </c>
      <c r="C1878">
        <f t="shared" si="29"/>
        <v>2016</v>
      </c>
      <c r="D1878" s="1">
        <f>seguimiento[[#This Row],[fecha]]</f>
        <v>42579</v>
      </c>
      <c r="E1878" t="str">
        <f>seguimiento[[#This Row],[institucion]]</f>
        <v>hospital del Niño Jesús</v>
      </c>
      <c r="F1878" t="str">
        <f>seguimiento[[#This Row],[fallecimiento]]</f>
        <v>No</v>
      </c>
      <c r="J1878" t="str">
        <f>seguimiento[[#This Row],[laboral]]</f>
        <v>No trabaja</v>
      </c>
      <c r="K1878" t="str">
        <f>seguimiento[[#This Row],[coberturamedica]]</f>
        <v>Sí</v>
      </c>
      <c r="N1878" t="str">
        <f>seguimiento[[#This Row],[ncultivosanio]]</f>
        <v>3</v>
      </c>
      <c r="O1878" t="str">
        <f>IF(seguimiento[[#This Row],[curvaglucemia]]="","No realizada","Realizada")</f>
        <v>Realizada</v>
      </c>
      <c r="P1878" t="str">
        <f>IF(O1878="Realizada",seguimiento[[#This Row],[curvaglucemia]],"")</f>
        <v>Normal</v>
      </c>
      <c r="Q1878" t="str">
        <f>IF(seguimiento[[#This Row],[vitaminaDRealizada]]="","",IF(seguimiento[[#This Row],[vitaminaDRealizada]]="No realizado","No realizada","Realizada"))</f>
        <v>No realizada</v>
      </c>
      <c r="R1878" t="str">
        <f>IF(Q1878="Realizada",seguimiento[[#This Row],[vitaminaDRealizada]],"")</f>
        <v/>
      </c>
      <c r="S1878" t="str">
        <f>IF(seguimiento[[#This Row],[ige]]="No realizada","No realizada",IF(seguimiento[[#This Row],[ige]]="","","Realizada"))</f>
        <v>Realizada</v>
      </c>
      <c r="T1878" t="str">
        <f>IF(S1878="Realizada",seguimiento[[#This Row],[ige]],"")</f>
        <v>&lt; 500</v>
      </c>
      <c r="U1878" t="str">
        <f>IF(OR(seguimiento[[#This Row],[actividadfisica]]="Ejercicio regular",seguimiento[[#This Row],[actividadfisica]]="Actividad deportiva"),"Sí","")</f>
        <v>Sí</v>
      </c>
    </row>
    <row r="1879" spans="1:21" x14ac:dyDescent="0.3">
      <c r="A1879" t="str">
        <f>VLOOKUP(B1879,pacientes_insertados[],2,)</f>
        <v>61e34254ec4ec02e84f5de23</v>
      </c>
      <c r="B1879">
        <f>seguimiento[[#This Row],[idpaciente]]</f>
        <v>792</v>
      </c>
      <c r="C1879">
        <f t="shared" si="29"/>
        <v>2017</v>
      </c>
      <c r="D1879" s="1">
        <f>seguimiento[[#This Row],[fecha]]</f>
        <v>42843</v>
      </c>
      <c r="E1879" t="str">
        <f>seguimiento[[#This Row],[institucion]]</f>
        <v>hospital del Niño Jesús</v>
      </c>
      <c r="F1879" t="str">
        <f>seguimiento[[#This Row],[fallecimiento]]</f>
        <v>No</v>
      </c>
      <c r="O1879" t="str">
        <f>IF(seguimiento[[#This Row],[curvaglucemia]]="","No realizada","Realizada")</f>
        <v>No realizada</v>
      </c>
      <c r="P1879" t="str">
        <f>IF(O1879="Realizada",seguimiento[[#This Row],[curvaglucemia]],"")</f>
        <v/>
      </c>
      <c r="Q1879" t="str">
        <f>IF(seguimiento[[#This Row],[vitaminaDRealizada]]="","",IF(seguimiento[[#This Row],[vitaminaDRealizada]]="No realizado","No realizada","Realizada"))</f>
        <v/>
      </c>
      <c r="R1879" t="str">
        <f>IF(Q1879="Realizada",seguimiento[[#This Row],[vitaminaDRealizada]],"")</f>
        <v/>
      </c>
      <c r="S1879" t="str">
        <f>IF(seguimiento[[#This Row],[ige]]="No realizada","No realizada",IF(seguimiento[[#This Row],[ige]]="","","Realizada"))</f>
        <v/>
      </c>
      <c r="T1879" t="str">
        <f>IF(S1879="Realizada",seguimiento[[#This Row],[ige]],"")</f>
        <v/>
      </c>
      <c r="U1879" t="str">
        <f>IF(OR(seguimiento[[#This Row],[actividadfisica]]="Ejercicio regular",seguimiento[[#This Row],[actividadfisica]]="Actividad deportiva"),"Sí","")</f>
        <v/>
      </c>
    </row>
    <row r="1880" spans="1:21" x14ac:dyDescent="0.3">
      <c r="A1880" t="str">
        <f>VLOOKUP(B1880,pacientes_insertados[],2,)</f>
        <v>61e34254ec4ec02e84f5de23</v>
      </c>
      <c r="B1880">
        <f>seguimiento[[#This Row],[idpaciente]]</f>
        <v>792</v>
      </c>
      <c r="C1880">
        <f t="shared" si="29"/>
        <v>2018</v>
      </c>
      <c r="D1880" s="1">
        <f>seguimiento[[#This Row],[fecha]]</f>
        <v>43152</v>
      </c>
      <c r="E1880" t="str">
        <f>seguimiento[[#This Row],[institucion]]</f>
        <v>hospital del Niño Jesús</v>
      </c>
      <c r="F1880" t="str">
        <f>seguimiento[[#This Row],[fallecimiento]]</f>
        <v>No</v>
      </c>
      <c r="O1880" t="str">
        <f>IF(seguimiento[[#This Row],[curvaglucemia]]="","No realizada","Realizada")</f>
        <v>No realizada</v>
      </c>
      <c r="P1880" t="str">
        <f>IF(O1880="Realizada",seguimiento[[#This Row],[curvaglucemia]],"")</f>
        <v/>
      </c>
      <c r="Q1880" t="str">
        <f>IF(seguimiento[[#This Row],[vitaminaDRealizada]]="","",IF(seguimiento[[#This Row],[vitaminaDRealizada]]="No realizado","No realizada","Realizada"))</f>
        <v/>
      </c>
      <c r="R1880" t="str">
        <f>IF(Q1880="Realizada",seguimiento[[#This Row],[vitaminaDRealizada]],"")</f>
        <v/>
      </c>
      <c r="S1880" t="str">
        <f>IF(seguimiento[[#This Row],[ige]]="No realizada","No realizada",IF(seguimiento[[#This Row],[ige]]="","","Realizada"))</f>
        <v/>
      </c>
      <c r="T1880" t="str">
        <f>IF(S1880="Realizada",seguimiento[[#This Row],[ige]],"")</f>
        <v/>
      </c>
      <c r="U1880" t="str">
        <f>IF(OR(seguimiento[[#This Row],[actividadfisica]]="Ejercicio regular",seguimiento[[#This Row],[actividadfisica]]="Actividad deportiva"),"Sí","")</f>
        <v/>
      </c>
    </row>
    <row r="1881" spans="1:21" x14ac:dyDescent="0.3">
      <c r="A1881" t="str">
        <f>VLOOKUP(B1881,pacientes_insertados[],2,)</f>
        <v>61e34254ec4ec02e84f5de24</v>
      </c>
      <c r="B1881">
        <f>seguimiento[[#This Row],[idpaciente]]</f>
        <v>793</v>
      </c>
      <c r="C1881">
        <f t="shared" si="29"/>
        <v>2011</v>
      </c>
      <c r="D1881" s="1">
        <f>seguimiento[[#This Row],[fecha]]</f>
        <v>40668</v>
      </c>
      <c r="E1881" t="str">
        <f>seguimiento[[#This Row],[institucion]]</f>
        <v>Hospital Victor J Vilela</v>
      </c>
      <c r="F1881" t="str">
        <f>seguimiento[[#This Row],[fallecimiento]]</f>
        <v>No</v>
      </c>
      <c r="K1881" t="str">
        <f>seguimiento[[#This Row],[coberturamedica]]</f>
        <v>No</v>
      </c>
      <c r="M1881" t="str">
        <f>seguimiento[[#This Row],[Embarazo]]</f>
        <v>No</v>
      </c>
      <c r="N1881" t="str">
        <f>seguimiento[[#This Row],[ncultivosanio]]</f>
        <v>4</v>
      </c>
      <c r="O1881" t="str">
        <f>IF(seguimiento[[#This Row],[curvaglucemia]]="","No realizada","Realizada")</f>
        <v>No realizada</v>
      </c>
      <c r="P1881" t="str">
        <f>IF(O1881="Realizada",seguimiento[[#This Row],[curvaglucemia]],"")</f>
        <v/>
      </c>
      <c r="Q1881" t="str">
        <f>IF(seguimiento[[#This Row],[vitaminaDRealizada]]="","",IF(seguimiento[[#This Row],[vitaminaDRealizada]]="No realizado","No realizada","Realizada"))</f>
        <v/>
      </c>
      <c r="R1881" t="str">
        <f>IF(Q1881="Realizada",seguimiento[[#This Row],[vitaminaDRealizada]],"")</f>
        <v/>
      </c>
      <c r="S1881" t="str">
        <f>IF(seguimiento[[#This Row],[ige]]="No realizada","No realizada",IF(seguimiento[[#This Row],[ige]]="","","Realizada"))</f>
        <v>Realizada</v>
      </c>
      <c r="T1881" t="str">
        <f>IF(S1881="Realizada",seguimiento[[#This Row],[ige]],"")</f>
        <v>&lt; 500</v>
      </c>
      <c r="U1881" t="str">
        <f>IF(OR(seguimiento[[#This Row],[actividadfisica]]="Ejercicio regular",seguimiento[[#This Row],[actividadfisica]]="Actividad deportiva"),"Sí","")</f>
        <v/>
      </c>
    </row>
    <row r="1882" spans="1:21" x14ac:dyDescent="0.3">
      <c r="A1882" t="str">
        <f>VLOOKUP(B1882,pacientes_insertados[],2,)</f>
        <v>61e34254ec4ec02e84f5de24</v>
      </c>
      <c r="B1882">
        <f>seguimiento[[#This Row],[idpaciente]]</f>
        <v>793</v>
      </c>
      <c r="C1882">
        <f t="shared" si="29"/>
        <v>2012</v>
      </c>
      <c r="D1882" s="1">
        <f>seguimiento[[#This Row],[fecha]]</f>
        <v>41067</v>
      </c>
      <c r="E1882" t="str">
        <f>seguimiento[[#This Row],[institucion]]</f>
        <v>Hospital Victor J Vilela</v>
      </c>
      <c r="F1882" t="str">
        <f>seguimiento[[#This Row],[fallecimiento]]</f>
        <v>No</v>
      </c>
      <c r="I1882" t="str">
        <f>seguimiento[[#This Row],[educacion]]</f>
        <v>Primaria incompleta</v>
      </c>
      <c r="K1882" t="str">
        <f>seguimiento[[#This Row],[coberturamedica]]</f>
        <v>No</v>
      </c>
      <c r="N1882" t="str">
        <f>seguimiento[[#This Row],[ncultivosanio]]</f>
        <v>3</v>
      </c>
      <c r="O1882" t="str">
        <f>IF(seguimiento[[#This Row],[curvaglucemia]]="","No realizada","Realizada")</f>
        <v>No realizada</v>
      </c>
      <c r="P1882" t="str">
        <f>IF(O1882="Realizada",seguimiento[[#This Row],[curvaglucemia]],"")</f>
        <v/>
      </c>
      <c r="Q1882" t="str">
        <f>IF(seguimiento[[#This Row],[vitaminaDRealizada]]="","",IF(seguimiento[[#This Row],[vitaminaDRealizada]]="No realizado","No realizada","Realizada"))</f>
        <v/>
      </c>
      <c r="R1882" t="str">
        <f>IF(Q1882="Realizada",seguimiento[[#This Row],[vitaminaDRealizada]],"")</f>
        <v/>
      </c>
      <c r="S1882" t="str">
        <f>IF(seguimiento[[#This Row],[ige]]="No realizada","No realizada",IF(seguimiento[[#This Row],[ige]]="","","Realizada"))</f>
        <v>Realizada</v>
      </c>
      <c r="T1882" t="str">
        <f>IF(S1882="Realizada",seguimiento[[#This Row],[ige]],"")</f>
        <v>&lt; 500</v>
      </c>
      <c r="U1882" t="str">
        <f>IF(OR(seguimiento[[#This Row],[actividadfisica]]="Ejercicio regular",seguimiento[[#This Row],[actividadfisica]]="Actividad deportiva"),"Sí","")</f>
        <v/>
      </c>
    </row>
    <row r="1883" spans="1:21" x14ac:dyDescent="0.3">
      <c r="A1883" t="str">
        <f>VLOOKUP(B1883,pacientes_insertados[],2,)</f>
        <v>61e34254ec4ec02e84f5de24</v>
      </c>
      <c r="B1883">
        <f>seguimiento[[#This Row],[idpaciente]]</f>
        <v>793</v>
      </c>
      <c r="C1883">
        <f t="shared" si="29"/>
        <v>2013</v>
      </c>
      <c r="D1883" s="1">
        <f>seguimiento[[#This Row],[fecha]]</f>
        <v>41354</v>
      </c>
      <c r="E1883" t="str">
        <f>seguimiento[[#This Row],[institucion]]</f>
        <v>Hospital Victor J Vilela</v>
      </c>
      <c r="F1883" t="str">
        <f>seguimiento[[#This Row],[fallecimiento]]</f>
        <v>No</v>
      </c>
      <c r="I1883" t="str">
        <f>seguimiento[[#This Row],[educacion]]</f>
        <v>Primaria incompleta</v>
      </c>
      <c r="K1883" t="str">
        <f>seguimiento[[#This Row],[coberturamedica]]</f>
        <v>No</v>
      </c>
      <c r="O1883" t="str">
        <f>IF(seguimiento[[#This Row],[curvaglucemia]]="","No realizada","Realizada")</f>
        <v>No realizada</v>
      </c>
      <c r="P1883" t="str">
        <f>IF(O1883="Realizada",seguimiento[[#This Row],[curvaglucemia]],"")</f>
        <v/>
      </c>
      <c r="Q1883" t="str">
        <f>IF(seguimiento[[#This Row],[vitaminaDRealizada]]="","",IF(seguimiento[[#This Row],[vitaminaDRealizada]]="No realizado","No realizada","Realizada"))</f>
        <v/>
      </c>
      <c r="R1883" t="str">
        <f>IF(Q1883="Realizada",seguimiento[[#This Row],[vitaminaDRealizada]],"")</f>
        <v/>
      </c>
      <c r="S1883" t="str">
        <f>IF(seguimiento[[#This Row],[ige]]="No realizada","No realizada",IF(seguimiento[[#This Row],[ige]]="","","Realizada"))</f>
        <v>Realizada</v>
      </c>
      <c r="T1883" t="str">
        <f>IF(S1883="Realizada",seguimiento[[#This Row],[ige]],"")</f>
        <v>&lt; 500</v>
      </c>
      <c r="U1883" t="str">
        <f>IF(OR(seguimiento[[#This Row],[actividadfisica]]="Ejercicio regular",seguimiento[[#This Row],[actividadfisica]]="Actividad deportiva"),"Sí","")</f>
        <v/>
      </c>
    </row>
    <row r="1884" spans="1:21" x14ac:dyDescent="0.3">
      <c r="A1884" t="str">
        <f>VLOOKUP(B1884,pacientes_insertados[],2,)</f>
        <v>61e34254ec4ec02e84f5de24</v>
      </c>
      <c r="B1884">
        <f>seguimiento[[#This Row],[idpaciente]]</f>
        <v>793</v>
      </c>
      <c r="C1884">
        <f t="shared" si="29"/>
        <v>2014</v>
      </c>
      <c r="D1884" s="1">
        <f>seguimiento[[#This Row],[fecha]]</f>
        <v>41879</v>
      </c>
      <c r="E1884" t="str">
        <f>seguimiento[[#This Row],[institucion]]</f>
        <v>Hospital Victor J Vilela</v>
      </c>
      <c r="F1884" t="str">
        <f>seguimiento[[#This Row],[fallecimiento]]</f>
        <v>No</v>
      </c>
      <c r="I1884" t="str">
        <f>seguimiento[[#This Row],[educacion]]</f>
        <v>Primaria incompleta</v>
      </c>
      <c r="K1884" t="str">
        <f>seguimiento[[#This Row],[coberturamedica]]</f>
        <v>No</v>
      </c>
      <c r="M1884" t="str">
        <f>seguimiento[[#This Row],[Embarazo]]</f>
        <v>No</v>
      </c>
      <c r="O1884" t="str">
        <f>IF(seguimiento[[#This Row],[curvaglucemia]]="","No realizada","Realizada")</f>
        <v>No realizada</v>
      </c>
      <c r="P1884" t="str">
        <f>IF(O1884="Realizada",seguimiento[[#This Row],[curvaglucemia]],"")</f>
        <v/>
      </c>
      <c r="Q1884" t="str">
        <f>IF(seguimiento[[#This Row],[vitaminaDRealizada]]="","",IF(seguimiento[[#This Row],[vitaminaDRealizada]]="No realizado","No realizada","Realizada"))</f>
        <v/>
      </c>
      <c r="R1884" t="str">
        <f>IF(Q1884="Realizada",seguimiento[[#This Row],[vitaminaDRealizada]],"")</f>
        <v/>
      </c>
      <c r="S1884" t="str">
        <f>IF(seguimiento[[#This Row],[ige]]="No realizada","No realizada",IF(seguimiento[[#This Row],[ige]]="","","Realizada"))</f>
        <v>Realizada</v>
      </c>
      <c r="T1884" t="str">
        <f>IF(S1884="Realizada",seguimiento[[#This Row],[ige]],"")</f>
        <v>&lt; 500</v>
      </c>
      <c r="U1884" t="str">
        <f>IF(OR(seguimiento[[#This Row],[actividadfisica]]="Ejercicio regular",seguimiento[[#This Row],[actividadfisica]]="Actividad deportiva"),"Sí","")</f>
        <v/>
      </c>
    </row>
    <row r="1885" spans="1:21" x14ac:dyDescent="0.3">
      <c r="A1885" t="str">
        <f>VLOOKUP(B1885,pacientes_insertados[],2,)</f>
        <v>61e34254ec4ec02e84f5de24</v>
      </c>
      <c r="B1885">
        <f>seguimiento[[#This Row],[idpaciente]]</f>
        <v>793</v>
      </c>
      <c r="C1885">
        <f t="shared" si="29"/>
        <v>2014</v>
      </c>
      <c r="D1885" s="1">
        <f>seguimiento[[#This Row],[fecha]]</f>
        <v>41879</v>
      </c>
      <c r="E1885" t="str">
        <f>seguimiento[[#This Row],[institucion]]</f>
        <v>Hospital Victor J Vilela</v>
      </c>
      <c r="F1885" t="str">
        <f>seguimiento[[#This Row],[fallecimiento]]</f>
        <v>No</v>
      </c>
      <c r="I1885" t="str">
        <f>seguimiento[[#This Row],[educacion]]</f>
        <v>Primaria incompleta</v>
      </c>
      <c r="K1885" t="str">
        <f>seguimiento[[#This Row],[coberturamedica]]</f>
        <v>No</v>
      </c>
      <c r="M1885" t="str">
        <f>seguimiento[[#This Row],[Embarazo]]</f>
        <v>No</v>
      </c>
      <c r="O1885" t="str">
        <f>IF(seguimiento[[#This Row],[curvaglucemia]]="","No realizada","Realizada")</f>
        <v>No realizada</v>
      </c>
      <c r="P1885" t="str">
        <f>IF(O1885="Realizada",seguimiento[[#This Row],[curvaglucemia]],"")</f>
        <v/>
      </c>
      <c r="Q1885" t="str">
        <f>IF(seguimiento[[#This Row],[vitaminaDRealizada]]="","",IF(seguimiento[[#This Row],[vitaminaDRealizada]]="No realizado","No realizada","Realizada"))</f>
        <v/>
      </c>
      <c r="R1885" t="str">
        <f>IF(Q1885="Realizada",seguimiento[[#This Row],[vitaminaDRealizada]],"")</f>
        <v/>
      </c>
      <c r="S1885" t="str">
        <f>IF(seguimiento[[#This Row],[ige]]="No realizada","No realizada",IF(seguimiento[[#This Row],[ige]]="","","Realizada"))</f>
        <v>Realizada</v>
      </c>
      <c r="T1885" t="str">
        <f>IF(S1885="Realizada",seguimiento[[#This Row],[ige]],"")</f>
        <v>&lt; 500</v>
      </c>
      <c r="U1885" t="str">
        <f>IF(OR(seguimiento[[#This Row],[actividadfisica]]="Ejercicio regular",seguimiento[[#This Row],[actividadfisica]]="Actividad deportiva"),"Sí","")</f>
        <v/>
      </c>
    </row>
    <row r="1886" spans="1:21" x14ac:dyDescent="0.3">
      <c r="A1886" t="str">
        <f>VLOOKUP(B1886,pacientes_insertados[],2,)</f>
        <v>61e34254ec4ec02e84f5de24</v>
      </c>
      <c r="B1886">
        <f>seguimiento[[#This Row],[idpaciente]]</f>
        <v>793</v>
      </c>
      <c r="C1886">
        <f t="shared" si="29"/>
        <v>2015</v>
      </c>
      <c r="D1886" s="1">
        <f>seguimiento[[#This Row],[fecha]]</f>
        <v>42200</v>
      </c>
      <c r="E1886" t="str">
        <f>seguimiento[[#This Row],[institucion]]</f>
        <v>Hospital Victor J Vilela</v>
      </c>
      <c r="F1886" t="str">
        <f>seguimiento[[#This Row],[fallecimiento]]</f>
        <v>No</v>
      </c>
      <c r="K1886" t="str">
        <f>seguimiento[[#This Row],[coberturamedica]]</f>
        <v>No</v>
      </c>
      <c r="M1886" t="str">
        <f>seguimiento[[#This Row],[Embarazo]]</f>
        <v>No</v>
      </c>
      <c r="N1886" t="str">
        <f>seguimiento[[#This Row],[ncultivosanio]]</f>
        <v>4</v>
      </c>
      <c r="O1886" t="str">
        <f>IF(seguimiento[[#This Row],[curvaglucemia]]="","No realizada","Realizada")</f>
        <v>No realizada</v>
      </c>
      <c r="P1886" t="str">
        <f>IF(O1886="Realizada",seguimiento[[#This Row],[curvaglucemia]],"")</f>
        <v/>
      </c>
      <c r="Q1886" t="str">
        <f>IF(seguimiento[[#This Row],[vitaminaDRealizada]]="","",IF(seguimiento[[#This Row],[vitaminaDRealizada]]="No realizado","No realizada","Realizada"))</f>
        <v>Realizada</v>
      </c>
      <c r="R1886" t="str">
        <f>IF(Q1886="Realizada",seguimiento[[#This Row],[vitaminaDRealizada]],"")</f>
        <v>Normal</v>
      </c>
      <c r="S1886" t="str">
        <f>IF(seguimiento[[#This Row],[ige]]="No realizada","No realizada",IF(seguimiento[[#This Row],[ige]]="","","Realizada"))</f>
        <v>No realizada</v>
      </c>
      <c r="T1886" t="str">
        <f>IF(S1886="Realizada",seguimiento[[#This Row],[ige]],"")</f>
        <v/>
      </c>
      <c r="U1886" t="str">
        <f>IF(OR(seguimiento[[#This Row],[actividadfisica]]="Ejercicio regular",seguimiento[[#This Row],[actividadfisica]]="Actividad deportiva"),"Sí","")</f>
        <v/>
      </c>
    </row>
    <row r="1887" spans="1:21" x14ac:dyDescent="0.3">
      <c r="A1887" t="str">
        <f>VLOOKUP(B1887,pacientes_insertados[],2,)</f>
        <v>61e34254ec4ec02e84f5de24</v>
      </c>
      <c r="B1887">
        <f>seguimiento[[#This Row],[idpaciente]]</f>
        <v>793</v>
      </c>
      <c r="C1887">
        <f t="shared" si="29"/>
        <v>2016</v>
      </c>
      <c r="D1887" s="1">
        <f>seguimiento[[#This Row],[fecha]]</f>
        <v>42473</v>
      </c>
      <c r="E1887" t="str">
        <f>seguimiento[[#This Row],[institucion]]</f>
        <v>Hospital Victor J Vilela</v>
      </c>
      <c r="F1887" t="str">
        <f>seguimiento[[#This Row],[fallecimiento]]</f>
        <v>No</v>
      </c>
      <c r="K1887" t="str">
        <f>seguimiento[[#This Row],[coberturamedica]]</f>
        <v>No</v>
      </c>
      <c r="M1887" t="str">
        <f>seguimiento[[#This Row],[Embarazo]]</f>
        <v>No</v>
      </c>
      <c r="N1887" t="str">
        <f>seguimiento[[#This Row],[ncultivosanio]]</f>
        <v>4</v>
      </c>
      <c r="O1887" t="str">
        <f>IF(seguimiento[[#This Row],[curvaglucemia]]="","No realizada","Realizada")</f>
        <v>Realizada</v>
      </c>
      <c r="P1887" t="str">
        <f>IF(O1887="Realizada",seguimiento[[#This Row],[curvaglucemia]],"")</f>
        <v>Normal</v>
      </c>
      <c r="Q1887" t="str">
        <f>IF(seguimiento[[#This Row],[vitaminaDRealizada]]="","",IF(seguimiento[[#This Row],[vitaminaDRealizada]]="No realizado","No realizada","Realizada"))</f>
        <v>No realizada</v>
      </c>
      <c r="R1887" t="str">
        <f>IF(Q1887="Realizada",seguimiento[[#This Row],[vitaminaDRealizada]],"")</f>
        <v/>
      </c>
      <c r="S1887" t="str">
        <f>IF(seguimiento[[#This Row],[ige]]="No realizada","No realizada",IF(seguimiento[[#This Row],[ige]]="","","Realizada"))</f>
        <v>No realizada</v>
      </c>
      <c r="T1887" t="str">
        <f>IF(S1887="Realizada",seguimiento[[#This Row],[ige]],"")</f>
        <v/>
      </c>
      <c r="U1887" t="str">
        <f>IF(OR(seguimiento[[#This Row],[actividadfisica]]="Ejercicio regular",seguimiento[[#This Row],[actividadfisica]]="Actividad deportiva"),"Sí","")</f>
        <v/>
      </c>
    </row>
    <row r="1888" spans="1:21" x14ac:dyDescent="0.3">
      <c r="A1888" t="str">
        <f>VLOOKUP(B1888,pacientes_insertados[],2,)</f>
        <v>61e34254ec4ec02e84f5de24</v>
      </c>
      <c r="B1888">
        <f>seguimiento[[#This Row],[idpaciente]]</f>
        <v>793</v>
      </c>
      <c r="C1888">
        <f t="shared" si="29"/>
        <v>2017</v>
      </c>
      <c r="D1888" s="1">
        <f>seguimiento[[#This Row],[fecha]]</f>
        <v>42950</v>
      </c>
      <c r="E1888" t="str">
        <f>seguimiento[[#This Row],[institucion]]</f>
        <v>Hospital Victor J Vilela</v>
      </c>
      <c r="F1888" t="str">
        <f>seguimiento[[#This Row],[fallecimiento]]</f>
        <v>No</v>
      </c>
      <c r="K1888" t="str">
        <f>seguimiento[[#This Row],[coberturamedica]]</f>
        <v>No</v>
      </c>
      <c r="M1888" t="str">
        <f>seguimiento[[#This Row],[Embarazo]]</f>
        <v>No</v>
      </c>
      <c r="O1888" t="str">
        <f>IF(seguimiento[[#This Row],[curvaglucemia]]="","No realizada","Realizada")</f>
        <v>No realizada</v>
      </c>
      <c r="P1888" t="str">
        <f>IF(O1888="Realizada",seguimiento[[#This Row],[curvaglucemia]],"")</f>
        <v/>
      </c>
      <c r="Q1888" t="str">
        <f>IF(seguimiento[[#This Row],[vitaminaDRealizada]]="","",IF(seguimiento[[#This Row],[vitaminaDRealizada]]="No realizado","No realizada","Realizada"))</f>
        <v/>
      </c>
      <c r="R1888" t="str">
        <f>IF(Q1888="Realizada",seguimiento[[#This Row],[vitaminaDRealizada]],"")</f>
        <v/>
      </c>
      <c r="S1888" t="str">
        <f>IF(seguimiento[[#This Row],[ige]]="No realizada","No realizada",IF(seguimiento[[#This Row],[ige]]="","","Realizada"))</f>
        <v/>
      </c>
      <c r="T1888" t="str">
        <f>IF(S1888="Realizada",seguimiento[[#This Row],[ige]],"")</f>
        <v/>
      </c>
      <c r="U1888" t="str">
        <f>IF(OR(seguimiento[[#This Row],[actividadfisica]]="Ejercicio regular",seguimiento[[#This Row],[actividadfisica]]="Actividad deportiva"),"Sí","")</f>
        <v/>
      </c>
    </row>
    <row r="1889" spans="1:21" x14ac:dyDescent="0.3">
      <c r="A1889" t="str">
        <f>VLOOKUP(B1889,pacientes_insertados[],2,)</f>
        <v>61e34254ec4ec02e84f5de25</v>
      </c>
      <c r="B1889">
        <f>seguimiento[[#This Row],[idpaciente]]</f>
        <v>794</v>
      </c>
      <c r="C1889">
        <f t="shared" si="29"/>
        <v>2013</v>
      </c>
      <c r="D1889" s="1">
        <f>seguimiento[[#This Row],[fecha]]</f>
        <v>41430</v>
      </c>
      <c r="E1889" t="str">
        <f>seguimiento[[#This Row],[institucion]]</f>
        <v>Hospital Pediátrico Dr. Avelino Castelan</v>
      </c>
      <c r="F1889" t="str">
        <f>seguimiento[[#This Row],[fallecimiento]]</f>
        <v>No</v>
      </c>
      <c r="I1889" t="str">
        <f>seguimiento[[#This Row],[educacion]]</f>
        <v>Secundaria incompleta</v>
      </c>
      <c r="K1889" t="str">
        <f>seguimiento[[#This Row],[coberturamedica]]</f>
        <v>Sí</v>
      </c>
      <c r="L1889" t="str">
        <f>seguimiento[[#This Row],[ntratendovenosos]]</f>
        <v>2</v>
      </c>
      <c r="M1889" t="str">
        <f>seguimiento[[#This Row],[Embarazo]]</f>
        <v>No</v>
      </c>
      <c r="N1889" t="str">
        <f>seguimiento[[#This Row],[ncultivosanio]]</f>
        <v>6</v>
      </c>
      <c r="O1889" t="str">
        <f>IF(seguimiento[[#This Row],[curvaglucemia]]="","No realizada","Realizada")</f>
        <v>Realizada</v>
      </c>
      <c r="P1889" t="str">
        <f>IF(O1889="Realizada",seguimiento[[#This Row],[curvaglucemia]],"")</f>
        <v>Normal</v>
      </c>
      <c r="Q1889" t="str">
        <f>IF(seguimiento[[#This Row],[vitaminaDRealizada]]="","",IF(seguimiento[[#This Row],[vitaminaDRealizada]]="No realizado","No realizada","Realizada"))</f>
        <v/>
      </c>
      <c r="R1889" t="str">
        <f>IF(Q1889="Realizada",seguimiento[[#This Row],[vitaminaDRealizada]],"")</f>
        <v/>
      </c>
      <c r="S1889" t="str">
        <f>IF(seguimiento[[#This Row],[ige]]="No realizada","No realizada",IF(seguimiento[[#This Row],[ige]]="","","Realizada"))</f>
        <v>Realizada</v>
      </c>
      <c r="T1889" t="str">
        <f>IF(S1889="Realizada",seguimiento[[#This Row],[ige]],"")</f>
        <v>500 - 1.000</v>
      </c>
      <c r="U1889" t="str">
        <f>IF(OR(seguimiento[[#This Row],[actividadfisica]]="Ejercicio regular",seguimiento[[#This Row],[actividadfisica]]="Actividad deportiva"),"Sí","")</f>
        <v/>
      </c>
    </row>
    <row r="1890" spans="1:21" x14ac:dyDescent="0.3">
      <c r="A1890" t="str">
        <f>VLOOKUP(B1890,pacientes_insertados[],2,)</f>
        <v>61e34254ec4ec02e84f5de25</v>
      </c>
      <c r="B1890">
        <f>seguimiento[[#This Row],[idpaciente]]</f>
        <v>794</v>
      </c>
      <c r="C1890">
        <f t="shared" si="29"/>
        <v>2014</v>
      </c>
      <c r="D1890" s="1">
        <f>seguimiento[[#This Row],[fecha]]</f>
        <v>41963</v>
      </c>
      <c r="E1890" t="str">
        <f>seguimiento[[#This Row],[institucion]]</f>
        <v>Hospital Pediátrico Dr. Avelino Castelan</v>
      </c>
      <c r="F1890" t="str">
        <f>seguimiento[[#This Row],[fallecimiento]]</f>
        <v>No</v>
      </c>
      <c r="L1890" t="str">
        <f>seguimiento[[#This Row],[ntratendovenosos]]</f>
        <v>4</v>
      </c>
      <c r="N1890" t="str">
        <f>seguimiento[[#This Row],[ncultivosanio]]</f>
        <v>6</v>
      </c>
      <c r="O1890" t="str">
        <f>IF(seguimiento[[#This Row],[curvaglucemia]]="","No realizada","Realizada")</f>
        <v>No realizada</v>
      </c>
      <c r="P1890" t="str">
        <f>IF(O1890="Realizada",seguimiento[[#This Row],[curvaglucemia]],"")</f>
        <v/>
      </c>
      <c r="Q1890" t="str">
        <f>IF(seguimiento[[#This Row],[vitaminaDRealizada]]="","",IF(seguimiento[[#This Row],[vitaminaDRealizada]]="No realizado","No realizada","Realizada"))</f>
        <v/>
      </c>
      <c r="R1890" t="str">
        <f>IF(Q1890="Realizada",seguimiento[[#This Row],[vitaminaDRealizada]],"")</f>
        <v/>
      </c>
      <c r="S1890" t="str">
        <f>IF(seguimiento[[#This Row],[ige]]="No realizada","No realizada",IF(seguimiento[[#This Row],[ige]]="","","Realizada"))</f>
        <v/>
      </c>
      <c r="T1890" t="str">
        <f>IF(S1890="Realizada",seguimiento[[#This Row],[ige]],"")</f>
        <v/>
      </c>
      <c r="U1890" t="str">
        <f>IF(OR(seguimiento[[#This Row],[actividadfisica]]="Ejercicio regular",seguimiento[[#This Row],[actividadfisica]]="Actividad deportiva"),"Sí","")</f>
        <v/>
      </c>
    </row>
    <row r="1891" spans="1:21" x14ac:dyDescent="0.3">
      <c r="A1891" t="str">
        <f>VLOOKUP(B1891,pacientes_insertados[],2,)</f>
        <v>61e34254ec4ec02e84f5de25</v>
      </c>
      <c r="B1891">
        <f>seguimiento[[#This Row],[idpaciente]]</f>
        <v>794</v>
      </c>
      <c r="C1891">
        <f t="shared" si="29"/>
        <v>2014</v>
      </c>
      <c r="D1891" s="1">
        <f>seguimiento[[#This Row],[fecha]]</f>
        <v>41963</v>
      </c>
      <c r="E1891" t="str">
        <f>seguimiento[[#This Row],[institucion]]</f>
        <v>Hospital Pediátrico Dr. Avelino Castelan</v>
      </c>
      <c r="F1891" t="str">
        <f>seguimiento[[#This Row],[fallecimiento]]</f>
        <v>No</v>
      </c>
      <c r="O1891" t="str">
        <f>IF(seguimiento[[#This Row],[curvaglucemia]]="","No realizada","Realizada")</f>
        <v>Realizada</v>
      </c>
      <c r="P1891" t="str">
        <f>IF(O1891="Realizada",seguimiento[[#This Row],[curvaglucemia]],"")</f>
        <v>Normal</v>
      </c>
      <c r="Q1891" t="str">
        <f>IF(seguimiento[[#This Row],[vitaminaDRealizada]]="","",IF(seguimiento[[#This Row],[vitaminaDRealizada]]="No realizado","No realizada","Realizada"))</f>
        <v>Realizada</v>
      </c>
      <c r="R1891" t="str">
        <f>IF(Q1891="Realizada",seguimiento[[#This Row],[vitaminaDRealizada]],"")</f>
        <v>Bajo</v>
      </c>
      <c r="S1891" t="str">
        <f>IF(seguimiento[[#This Row],[ige]]="No realizada","No realizada",IF(seguimiento[[#This Row],[ige]]="","","Realizada"))</f>
        <v>Realizada</v>
      </c>
      <c r="T1891" t="str">
        <f>IF(S1891="Realizada",seguimiento[[#This Row],[ige]],"")</f>
        <v>&lt; 500</v>
      </c>
      <c r="U1891" t="str">
        <f>IF(OR(seguimiento[[#This Row],[actividadfisica]]="Ejercicio regular",seguimiento[[#This Row],[actividadfisica]]="Actividad deportiva"),"Sí","")</f>
        <v/>
      </c>
    </row>
    <row r="1892" spans="1:21" x14ac:dyDescent="0.3">
      <c r="A1892" t="str">
        <f>VLOOKUP(B1892,pacientes_insertados[],2,)</f>
        <v>61e34254ec4ec02e84f5de25</v>
      </c>
      <c r="B1892">
        <f>seguimiento[[#This Row],[idpaciente]]</f>
        <v>794</v>
      </c>
      <c r="C1892">
        <f t="shared" si="29"/>
        <v>2015</v>
      </c>
      <c r="D1892" s="1">
        <f>seguimiento[[#This Row],[fecha]]</f>
        <v>42129</v>
      </c>
      <c r="E1892" t="str">
        <f>seguimiento[[#This Row],[institucion]]</f>
        <v>Hospital Pediátrico Dr. Avelino Castelan</v>
      </c>
      <c r="F1892" t="str">
        <f>seguimiento[[#This Row],[fallecimiento]]</f>
        <v>Si</v>
      </c>
      <c r="G1892" t="str">
        <f>seguimiento[[#This Row],[fecha_fallec]]</f>
        <v>2015-05-05</v>
      </c>
      <c r="H1892" t="str">
        <f>seguimiento[[#This Row],[NombreCausaFallecimiento]]</f>
        <v>Respiratorios</v>
      </c>
      <c r="O1892" t="str">
        <f>IF(seguimiento[[#This Row],[curvaglucemia]]="","No realizada","Realizada")</f>
        <v>No realizada</v>
      </c>
      <c r="P1892" t="str">
        <f>IF(O1892="Realizada",seguimiento[[#This Row],[curvaglucemia]],"")</f>
        <v/>
      </c>
      <c r="Q1892" t="str">
        <f>IF(seguimiento[[#This Row],[vitaminaDRealizada]]="","",IF(seguimiento[[#This Row],[vitaminaDRealizada]]="No realizado","No realizada","Realizada"))</f>
        <v/>
      </c>
      <c r="R1892" t="str">
        <f>IF(Q1892="Realizada",seguimiento[[#This Row],[vitaminaDRealizada]],"")</f>
        <v/>
      </c>
      <c r="S1892" t="str">
        <f>IF(seguimiento[[#This Row],[ige]]="No realizada","No realizada",IF(seguimiento[[#This Row],[ige]]="","","Realizada"))</f>
        <v/>
      </c>
      <c r="T1892" t="str">
        <f>IF(S1892="Realizada",seguimiento[[#This Row],[ige]],"")</f>
        <v/>
      </c>
      <c r="U1892" t="str">
        <f>IF(OR(seguimiento[[#This Row],[actividadfisica]]="Ejercicio regular",seguimiento[[#This Row],[actividadfisica]]="Actividad deportiva"),"Sí","")</f>
        <v/>
      </c>
    </row>
    <row r="1893" spans="1:21" x14ac:dyDescent="0.3">
      <c r="A1893" t="str">
        <f>VLOOKUP(B1893,pacientes_insertados[],2,)</f>
        <v>61e34254ec4ec02e84f5de26</v>
      </c>
      <c r="B1893">
        <f>seguimiento[[#This Row],[idpaciente]]</f>
        <v>795</v>
      </c>
      <c r="C1893">
        <f t="shared" si="29"/>
        <v>2013</v>
      </c>
      <c r="D1893" s="1">
        <f>seguimiento[[#This Row],[fecha]]</f>
        <v>41383</v>
      </c>
      <c r="E1893" t="str">
        <f>seguimiento[[#This Row],[institucion]]</f>
        <v>Hospital Pediátrico Dr. Avelino Castelan</v>
      </c>
      <c r="F1893" t="str">
        <f>seguimiento[[#This Row],[fallecimiento]]</f>
        <v>No</v>
      </c>
      <c r="I1893" t="str">
        <f>seguimiento[[#This Row],[educacion]]</f>
        <v>Secundaria incompleta</v>
      </c>
      <c r="K1893" t="str">
        <f>seguimiento[[#This Row],[coberturamedica]]</f>
        <v>Sí</v>
      </c>
      <c r="M1893" t="str">
        <f>seguimiento[[#This Row],[Embarazo]]</f>
        <v>No</v>
      </c>
      <c r="N1893" t="str">
        <f>seguimiento[[#This Row],[ncultivosanio]]</f>
        <v>4</v>
      </c>
      <c r="O1893" t="str">
        <f>IF(seguimiento[[#This Row],[curvaglucemia]]="","No realizada","Realizada")</f>
        <v>Realizada</v>
      </c>
      <c r="P1893" t="str">
        <f>IF(O1893="Realizada",seguimiento[[#This Row],[curvaglucemia]],"")</f>
        <v>Normal</v>
      </c>
      <c r="Q1893" t="str">
        <f>IF(seguimiento[[#This Row],[vitaminaDRealizada]]="","",IF(seguimiento[[#This Row],[vitaminaDRealizada]]="No realizado","No realizada","Realizada"))</f>
        <v/>
      </c>
      <c r="R1893" t="str">
        <f>IF(Q1893="Realizada",seguimiento[[#This Row],[vitaminaDRealizada]],"")</f>
        <v/>
      </c>
      <c r="S1893" t="str">
        <f>IF(seguimiento[[#This Row],[ige]]="No realizada","No realizada",IF(seguimiento[[#This Row],[ige]]="","","Realizada"))</f>
        <v>Realizada</v>
      </c>
      <c r="T1893" t="str">
        <f>IF(S1893="Realizada",seguimiento[[#This Row],[ige]],"")</f>
        <v>&lt; 500</v>
      </c>
      <c r="U1893" t="str">
        <f>IF(OR(seguimiento[[#This Row],[actividadfisica]]="Ejercicio regular",seguimiento[[#This Row],[actividadfisica]]="Actividad deportiva"),"Sí","")</f>
        <v>Sí</v>
      </c>
    </row>
    <row r="1894" spans="1:21" x14ac:dyDescent="0.3">
      <c r="A1894" t="str">
        <f>VLOOKUP(B1894,pacientes_insertados[],2,)</f>
        <v>61e34254ec4ec02e84f5de26</v>
      </c>
      <c r="B1894">
        <f>seguimiento[[#This Row],[idpaciente]]</f>
        <v>795</v>
      </c>
      <c r="C1894">
        <f t="shared" si="29"/>
        <v>2014</v>
      </c>
      <c r="D1894" s="1">
        <f>seguimiento[[#This Row],[fecha]]</f>
        <v>41963</v>
      </c>
      <c r="E1894" t="str">
        <f>seguimiento[[#This Row],[institucion]]</f>
        <v>Hospital Pediatrico Dr. A. Castelan</v>
      </c>
      <c r="F1894" t="str">
        <f>seguimiento[[#This Row],[fallecimiento]]</f>
        <v>No</v>
      </c>
      <c r="J1894" t="str">
        <f>seguimiento[[#This Row],[laboral]]</f>
        <v>No trabaja</v>
      </c>
      <c r="K1894" t="str">
        <f>seguimiento[[#This Row],[coberturamedica]]</f>
        <v>Sí</v>
      </c>
      <c r="L1894" t="str">
        <f>seguimiento[[#This Row],[ntratendovenosos]]</f>
        <v>1</v>
      </c>
      <c r="M1894" t="str">
        <f>seguimiento[[#This Row],[Embarazo]]</f>
        <v>No</v>
      </c>
      <c r="N1894" t="str">
        <f>seguimiento[[#This Row],[ncultivosanio]]</f>
        <v>4</v>
      </c>
      <c r="O1894" t="str">
        <f>IF(seguimiento[[#This Row],[curvaglucemia]]="","No realizada","Realizada")</f>
        <v>Realizada</v>
      </c>
      <c r="P1894" t="str">
        <f>IF(O1894="Realizada",seguimiento[[#This Row],[curvaglucemia]],"")</f>
        <v>Normal</v>
      </c>
      <c r="Q1894" t="str">
        <f>IF(seguimiento[[#This Row],[vitaminaDRealizada]]="","",IF(seguimiento[[#This Row],[vitaminaDRealizada]]="No realizado","No realizada","Realizada"))</f>
        <v>Realizada</v>
      </c>
      <c r="R1894" t="str">
        <f>IF(Q1894="Realizada",seguimiento[[#This Row],[vitaminaDRealizada]],"")</f>
        <v>Bajo</v>
      </c>
      <c r="S1894" t="str">
        <f>IF(seguimiento[[#This Row],[ige]]="No realizada","No realizada",IF(seguimiento[[#This Row],[ige]]="","","Realizada"))</f>
        <v>Realizada</v>
      </c>
      <c r="T1894" t="str">
        <f>IF(S1894="Realizada",seguimiento[[#This Row],[ige]],"")</f>
        <v>&lt; 500</v>
      </c>
      <c r="U1894" t="str">
        <f>IF(OR(seguimiento[[#This Row],[actividadfisica]]="Ejercicio regular",seguimiento[[#This Row],[actividadfisica]]="Actividad deportiva"),"Sí","")</f>
        <v/>
      </c>
    </row>
    <row r="1895" spans="1:21" x14ac:dyDescent="0.3">
      <c r="A1895" t="str">
        <f>VLOOKUP(B1895,pacientes_insertados[],2,)</f>
        <v>61e34254ec4ec02e84f5de26</v>
      </c>
      <c r="B1895">
        <f>seguimiento[[#This Row],[idpaciente]]</f>
        <v>795</v>
      </c>
      <c r="C1895">
        <f t="shared" si="29"/>
        <v>2015</v>
      </c>
      <c r="D1895" s="1">
        <f>seguimiento[[#This Row],[fecha]]</f>
        <v>42354</v>
      </c>
      <c r="E1895" t="str">
        <f>seguimiento[[#This Row],[institucion]]</f>
        <v>Hospital Pediatrico Dr. A. Castelan</v>
      </c>
      <c r="F1895" t="str">
        <f>seguimiento[[#This Row],[fallecimiento]]</f>
        <v>No</v>
      </c>
      <c r="J1895" t="str">
        <f>seguimiento[[#This Row],[laboral]]</f>
        <v>No trabaja</v>
      </c>
      <c r="K1895" t="str">
        <f>seguimiento[[#This Row],[coberturamedica]]</f>
        <v>Sí</v>
      </c>
      <c r="L1895" t="str">
        <f>seguimiento[[#This Row],[ntratendovenosos]]</f>
        <v>1</v>
      </c>
      <c r="N1895" t="str">
        <f>seguimiento[[#This Row],[ncultivosanio]]</f>
        <v>6</v>
      </c>
      <c r="O1895" t="str">
        <f>IF(seguimiento[[#This Row],[curvaglucemia]]="","No realizada","Realizada")</f>
        <v>Realizada</v>
      </c>
      <c r="P1895" t="str">
        <f>IF(O1895="Realizada",seguimiento[[#This Row],[curvaglucemia]],"")</f>
        <v>Normal</v>
      </c>
      <c r="Q1895" t="str">
        <f>IF(seguimiento[[#This Row],[vitaminaDRealizada]]="","",IF(seguimiento[[#This Row],[vitaminaDRealizada]]="No realizado","No realizada","Realizada"))</f>
        <v>Realizada</v>
      </c>
      <c r="R1895" t="str">
        <f>IF(Q1895="Realizada",seguimiento[[#This Row],[vitaminaDRealizada]],"")</f>
        <v>Normal</v>
      </c>
      <c r="S1895" t="str">
        <f>IF(seguimiento[[#This Row],[ige]]="No realizada","No realizada",IF(seguimiento[[#This Row],[ige]]="","","Realizada"))</f>
        <v>Realizada</v>
      </c>
      <c r="T1895" t="str">
        <f>IF(S1895="Realizada",seguimiento[[#This Row],[ige]],"")</f>
        <v>Normal</v>
      </c>
      <c r="U1895" t="str">
        <f>IF(OR(seguimiento[[#This Row],[actividadfisica]]="Ejercicio regular",seguimiento[[#This Row],[actividadfisica]]="Actividad deportiva"),"Sí","")</f>
        <v/>
      </c>
    </row>
    <row r="1896" spans="1:21" x14ac:dyDescent="0.3">
      <c r="A1896" t="str">
        <f>VLOOKUP(B1896,pacientes_insertados[],2,)</f>
        <v>61e34254ec4ec02e84f5de27</v>
      </c>
      <c r="B1896">
        <f>seguimiento[[#This Row],[idpaciente]]</f>
        <v>796</v>
      </c>
      <c r="C1896">
        <f t="shared" si="29"/>
        <v>2013</v>
      </c>
      <c r="D1896" s="1">
        <f>seguimiento[[#This Row],[fecha]]</f>
        <v>41425</v>
      </c>
      <c r="E1896" t="str">
        <f>seguimiento[[#This Row],[institucion]]</f>
        <v>Hospital Pediátrico Dr. Avelino Castelan</v>
      </c>
      <c r="F1896" t="str">
        <f>seguimiento[[#This Row],[fallecimiento]]</f>
        <v>No</v>
      </c>
      <c r="I1896" t="str">
        <f>seguimiento[[#This Row],[educacion]]</f>
        <v>Primaria incompleta</v>
      </c>
      <c r="K1896" t="str">
        <f>seguimiento[[#This Row],[coberturamedica]]</f>
        <v>Sí</v>
      </c>
      <c r="M1896" t="str">
        <f>seguimiento[[#This Row],[Embarazo]]</f>
        <v>No</v>
      </c>
      <c r="N1896" t="str">
        <f>seguimiento[[#This Row],[ncultivosanio]]</f>
        <v>4</v>
      </c>
      <c r="O1896" t="str">
        <f>IF(seguimiento[[#This Row],[curvaglucemia]]="","No realizada","Realizada")</f>
        <v>Realizada</v>
      </c>
      <c r="P1896" t="str">
        <f>IF(O1896="Realizada",seguimiento[[#This Row],[curvaglucemia]],"")</f>
        <v>Normal</v>
      </c>
      <c r="Q1896" t="str">
        <f>IF(seguimiento[[#This Row],[vitaminaDRealizada]]="","",IF(seguimiento[[#This Row],[vitaminaDRealizada]]="No realizado","No realizada","Realizada"))</f>
        <v/>
      </c>
      <c r="R1896" t="str">
        <f>IF(Q1896="Realizada",seguimiento[[#This Row],[vitaminaDRealizada]],"")</f>
        <v/>
      </c>
      <c r="S1896" t="str">
        <f>IF(seguimiento[[#This Row],[ige]]="No realizada","No realizada",IF(seguimiento[[#This Row],[ige]]="","","Realizada"))</f>
        <v>Realizada</v>
      </c>
      <c r="T1896" t="str">
        <f>IF(S1896="Realizada",seguimiento[[#This Row],[ige]],"")</f>
        <v>500 - 1.000</v>
      </c>
      <c r="U1896" t="str">
        <f>IF(OR(seguimiento[[#This Row],[actividadfisica]]="Ejercicio regular",seguimiento[[#This Row],[actividadfisica]]="Actividad deportiva"),"Sí","")</f>
        <v>Sí</v>
      </c>
    </row>
    <row r="1897" spans="1:21" x14ac:dyDescent="0.3">
      <c r="A1897" t="str">
        <f>VLOOKUP(B1897,pacientes_insertados[],2,)</f>
        <v>61e34254ec4ec02e84f5de28</v>
      </c>
      <c r="B1897">
        <f>seguimiento[[#This Row],[idpaciente]]</f>
        <v>797</v>
      </c>
      <c r="C1897">
        <f t="shared" si="29"/>
        <v>2013</v>
      </c>
      <c r="D1897" s="1">
        <f>seguimiento[[#This Row],[fecha]]</f>
        <v>41451</v>
      </c>
      <c r="E1897" t="str">
        <f>seguimiento[[#This Row],[institucion]]</f>
        <v>Hospital Pediátrico Dr. Avelino Castelan</v>
      </c>
      <c r="F1897" t="str">
        <f>seguimiento[[#This Row],[fallecimiento]]</f>
        <v>No</v>
      </c>
      <c r="I1897" t="str">
        <f>seguimiento[[#This Row],[educacion]]</f>
        <v>Secundaria incompleta</v>
      </c>
      <c r="J1897" t="str">
        <f>seguimiento[[#This Row],[laboral]]</f>
        <v>No trabaja</v>
      </c>
      <c r="K1897" t="str">
        <f>seguimiento[[#This Row],[coberturamedica]]</f>
        <v>Sí</v>
      </c>
      <c r="M1897" t="str">
        <f>seguimiento[[#This Row],[Embarazo]]</f>
        <v>No</v>
      </c>
      <c r="N1897" t="str">
        <f>seguimiento[[#This Row],[ncultivosanio]]</f>
        <v>4</v>
      </c>
      <c r="O1897" t="str">
        <f>IF(seguimiento[[#This Row],[curvaglucemia]]="","No realizada","Realizada")</f>
        <v>Realizada</v>
      </c>
      <c r="P1897" t="str">
        <f>IF(O1897="Realizada",seguimiento[[#This Row],[curvaglucemia]],"")</f>
        <v>Normal</v>
      </c>
      <c r="Q1897" t="str">
        <f>IF(seguimiento[[#This Row],[vitaminaDRealizada]]="","",IF(seguimiento[[#This Row],[vitaminaDRealizada]]="No realizado","No realizada","Realizada"))</f>
        <v/>
      </c>
      <c r="R1897" t="str">
        <f>IF(Q1897="Realizada",seguimiento[[#This Row],[vitaminaDRealizada]],"")</f>
        <v/>
      </c>
      <c r="S1897" t="str">
        <f>IF(seguimiento[[#This Row],[ige]]="No realizada","No realizada",IF(seguimiento[[#This Row],[ige]]="","","Realizada"))</f>
        <v>Realizada</v>
      </c>
      <c r="T1897" t="str">
        <f>IF(S1897="Realizada",seguimiento[[#This Row],[ige]],"")</f>
        <v>500 - 1.000</v>
      </c>
      <c r="U1897" t="str">
        <f>IF(OR(seguimiento[[#This Row],[actividadfisica]]="Ejercicio regular",seguimiento[[#This Row],[actividadfisica]]="Actividad deportiva"),"Sí","")</f>
        <v/>
      </c>
    </row>
    <row r="1898" spans="1:21" x14ac:dyDescent="0.3">
      <c r="A1898" t="str">
        <f>VLOOKUP(B1898,pacientes_insertados[],2,)</f>
        <v>61e34254ec4ec02e84f5de28</v>
      </c>
      <c r="B1898">
        <f>seguimiento[[#This Row],[idpaciente]]</f>
        <v>797</v>
      </c>
      <c r="C1898">
        <f t="shared" si="29"/>
        <v>2014</v>
      </c>
      <c r="D1898" s="1">
        <f>seguimiento[[#This Row],[fecha]]</f>
        <v>41936</v>
      </c>
      <c r="E1898" t="str">
        <f>seguimiento[[#This Row],[institucion]]</f>
        <v>Hospital Pediatrico Dr. A. Castelan</v>
      </c>
      <c r="F1898" t="str">
        <f>seguimiento[[#This Row],[fallecimiento]]</f>
        <v>No</v>
      </c>
      <c r="K1898" t="str">
        <f>seguimiento[[#This Row],[coberturamedica]]</f>
        <v>Sí</v>
      </c>
      <c r="L1898" t="str">
        <f>seguimiento[[#This Row],[ntratendovenosos]]</f>
        <v>1</v>
      </c>
      <c r="N1898" t="str">
        <f>seguimiento[[#This Row],[ncultivosanio]]</f>
        <v>2</v>
      </c>
      <c r="O1898" t="str">
        <f>IF(seguimiento[[#This Row],[curvaglucemia]]="","No realizada","Realizada")</f>
        <v>Realizada</v>
      </c>
      <c r="P1898" t="str">
        <f>IF(O1898="Realizada",seguimiento[[#This Row],[curvaglucemia]],"")</f>
        <v>Normal</v>
      </c>
      <c r="Q1898" t="str">
        <f>IF(seguimiento[[#This Row],[vitaminaDRealizada]]="","",IF(seguimiento[[#This Row],[vitaminaDRealizada]]="No realizado","No realizada","Realizada"))</f>
        <v>Realizada</v>
      </c>
      <c r="R1898" t="str">
        <f>IF(Q1898="Realizada",seguimiento[[#This Row],[vitaminaDRealizada]],"")</f>
        <v>Normal</v>
      </c>
      <c r="S1898" t="str">
        <f>IF(seguimiento[[#This Row],[ige]]="No realizada","No realizada",IF(seguimiento[[#This Row],[ige]]="","","Realizada"))</f>
        <v>Realizada</v>
      </c>
      <c r="T1898" t="str">
        <f>IF(S1898="Realizada",seguimiento[[#This Row],[ige]],"")</f>
        <v>Normal</v>
      </c>
      <c r="U1898" t="str">
        <f>IF(OR(seguimiento[[#This Row],[actividadfisica]]="Ejercicio regular",seguimiento[[#This Row],[actividadfisica]]="Actividad deportiva"),"Sí","")</f>
        <v/>
      </c>
    </row>
    <row r="1899" spans="1:21" x14ac:dyDescent="0.3">
      <c r="A1899" t="str">
        <f>VLOOKUP(B1899,pacientes_insertados[],2,)</f>
        <v>61e34254ec4ec02e84f5de28</v>
      </c>
      <c r="B1899">
        <f>seguimiento[[#This Row],[idpaciente]]</f>
        <v>797</v>
      </c>
      <c r="C1899">
        <f t="shared" si="29"/>
        <v>2015</v>
      </c>
      <c r="D1899" s="1">
        <f>seguimiento[[#This Row],[fecha]]</f>
        <v>42313</v>
      </c>
      <c r="E1899" t="str">
        <f>seguimiento[[#This Row],[institucion]]</f>
        <v>Hospital Pediatrico Dr. A. Castelan</v>
      </c>
      <c r="F1899" t="str">
        <f>seguimiento[[#This Row],[fallecimiento]]</f>
        <v>No</v>
      </c>
      <c r="K1899" t="str">
        <f>seguimiento[[#This Row],[coberturamedica]]</f>
        <v>Sí</v>
      </c>
      <c r="L1899" t="str">
        <f>seguimiento[[#This Row],[ntratendovenosos]]</f>
        <v>1</v>
      </c>
      <c r="N1899" t="str">
        <f>seguimiento[[#This Row],[ncultivosanio]]</f>
        <v>2</v>
      </c>
      <c r="O1899" t="str">
        <f>IF(seguimiento[[#This Row],[curvaglucemia]]="","No realizada","Realizada")</f>
        <v>Realizada</v>
      </c>
      <c r="P1899" t="str">
        <f>IF(O1899="Realizada",seguimiento[[#This Row],[curvaglucemia]],"")</f>
        <v>Normal</v>
      </c>
      <c r="Q1899" t="str">
        <f>IF(seguimiento[[#This Row],[vitaminaDRealizada]]="","",IF(seguimiento[[#This Row],[vitaminaDRealizada]]="No realizado","No realizada","Realizada"))</f>
        <v>Realizada</v>
      </c>
      <c r="R1899" t="str">
        <f>IF(Q1899="Realizada",seguimiento[[#This Row],[vitaminaDRealizada]],"")</f>
        <v>Bajo</v>
      </c>
      <c r="S1899" t="str">
        <f>IF(seguimiento[[#This Row],[ige]]="No realizada","No realizada",IF(seguimiento[[#This Row],[ige]]="","","Realizada"))</f>
        <v>Realizada</v>
      </c>
      <c r="T1899" t="str">
        <f>IF(S1899="Realizada",seguimiento[[#This Row],[ige]],"")</f>
        <v>Normal</v>
      </c>
      <c r="U1899" t="str">
        <f>IF(OR(seguimiento[[#This Row],[actividadfisica]]="Ejercicio regular",seguimiento[[#This Row],[actividadfisica]]="Actividad deportiva"),"Sí","")</f>
        <v/>
      </c>
    </row>
    <row r="1900" spans="1:21" x14ac:dyDescent="0.3">
      <c r="A1900" t="str">
        <f>VLOOKUP(B1900,pacientes_insertados[],2,)</f>
        <v>61e34254ec4ec02e84f5de29</v>
      </c>
      <c r="B1900">
        <f>seguimiento[[#This Row],[idpaciente]]</f>
        <v>798</v>
      </c>
      <c r="C1900">
        <f t="shared" si="29"/>
        <v>2013</v>
      </c>
      <c r="D1900" s="1">
        <f>seguimiento[[#This Row],[fecha]]</f>
        <v>41423</v>
      </c>
      <c r="E1900" t="str">
        <f>seguimiento[[#This Row],[institucion]]</f>
        <v>Hospital Pediátrico Dr. Avelino Castelan</v>
      </c>
      <c r="F1900" t="str">
        <f>seguimiento[[#This Row],[fallecimiento]]</f>
        <v>No</v>
      </c>
      <c r="I1900" t="str">
        <f>seguimiento[[#This Row],[educacion]]</f>
        <v>Primaria incompleta</v>
      </c>
      <c r="K1900" t="str">
        <f>seguimiento[[#This Row],[coberturamedica]]</f>
        <v>Sí</v>
      </c>
      <c r="M1900" t="str">
        <f>seguimiento[[#This Row],[Embarazo]]</f>
        <v>No</v>
      </c>
      <c r="N1900" t="str">
        <f>seguimiento[[#This Row],[ncultivosanio]]</f>
        <v>6</v>
      </c>
      <c r="O1900" t="str">
        <f>IF(seguimiento[[#This Row],[curvaglucemia]]="","No realizada","Realizada")</f>
        <v>Realizada</v>
      </c>
      <c r="P1900" t="str">
        <f>IF(O1900="Realizada",seguimiento[[#This Row],[curvaglucemia]],"")</f>
        <v>Normal</v>
      </c>
      <c r="Q1900" t="str">
        <f>IF(seguimiento[[#This Row],[vitaminaDRealizada]]="","",IF(seguimiento[[#This Row],[vitaminaDRealizada]]="No realizado","No realizada","Realizada"))</f>
        <v/>
      </c>
      <c r="R1900" t="str">
        <f>IF(Q1900="Realizada",seguimiento[[#This Row],[vitaminaDRealizada]],"")</f>
        <v/>
      </c>
      <c r="S1900" t="str">
        <f>IF(seguimiento[[#This Row],[ige]]="No realizada","No realizada",IF(seguimiento[[#This Row],[ige]]="","","Realizada"))</f>
        <v>Realizada</v>
      </c>
      <c r="T1900" t="str">
        <f>IF(S1900="Realizada",seguimiento[[#This Row],[ige]],"")</f>
        <v>500 - 1.000</v>
      </c>
      <c r="U1900" t="str">
        <f>IF(OR(seguimiento[[#This Row],[actividadfisica]]="Ejercicio regular",seguimiento[[#This Row],[actividadfisica]]="Actividad deportiva"),"Sí","")</f>
        <v>Sí</v>
      </c>
    </row>
    <row r="1901" spans="1:21" x14ac:dyDescent="0.3">
      <c r="A1901" t="str">
        <f>VLOOKUP(B1901,pacientes_insertados[],2,)</f>
        <v>61e34254ec4ec02e84f5de29</v>
      </c>
      <c r="B1901">
        <f>seguimiento[[#This Row],[idpaciente]]</f>
        <v>798</v>
      </c>
      <c r="C1901">
        <f t="shared" si="29"/>
        <v>2014</v>
      </c>
      <c r="D1901" s="1">
        <f>seguimiento[[#This Row],[fecha]]</f>
        <v>41978</v>
      </c>
      <c r="E1901" t="str">
        <f>seguimiento[[#This Row],[institucion]]</f>
        <v>Hospital Pediatrico Dr. A. Castelan</v>
      </c>
      <c r="F1901" t="str">
        <f>seguimiento[[#This Row],[fallecimiento]]</f>
        <v>No</v>
      </c>
      <c r="K1901" t="str">
        <f>seguimiento[[#This Row],[coberturamedica]]</f>
        <v>Sí</v>
      </c>
      <c r="N1901" t="str">
        <f>seguimiento[[#This Row],[ncultivosanio]]</f>
        <v>4</v>
      </c>
      <c r="O1901" t="str">
        <f>IF(seguimiento[[#This Row],[curvaglucemia]]="","No realizada","Realizada")</f>
        <v>Realizada</v>
      </c>
      <c r="P1901" t="str">
        <f>IF(O1901="Realizada",seguimiento[[#This Row],[curvaglucemia]],"")</f>
        <v>Normal</v>
      </c>
      <c r="Q1901" t="str">
        <f>IF(seguimiento[[#This Row],[vitaminaDRealizada]]="","",IF(seguimiento[[#This Row],[vitaminaDRealizada]]="No realizado","No realizada","Realizada"))</f>
        <v>Realizada</v>
      </c>
      <c r="R1901" t="str">
        <f>IF(Q1901="Realizada",seguimiento[[#This Row],[vitaminaDRealizada]],"")</f>
        <v>Normal</v>
      </c>
      <c r="S1901" t="str">
        <f>IF(seguimiento[[#This Row],[ige]]="No realizada","No realizada",IF(seguimiento[[#This Row],[ige]]="","","Realizada"))</f>
        <v>Realizada</v>
      </c>
      <c r="T1901" t="str">
        <f>IF(S1901="Realizada",seguimiento[[#This Row],[ige]],"")</f>
        <v>Normal</v>
      </c>
      <c r="U1901" t="str">
        <f>IF(OR(seguimiento[[#This Row],[actividadfisica]]="Ejercicio regular",seguimiento[[#This Row],[actividadfisica]]="Actividad deportiva"),"Sí","")</f>
        <v/>
      </c>
    </row>
    <row r="1902" spans="1:21" x14ac:dyDescent="0.3">
      <c r="A1902" t="str">
        <f>VLOOKUP(B1902,pacientes_insertados[],2,)</f>
        <v>61e34254ec4ec02e84f5de29</v>
      </c>
      <c r="B1902">
        <f>seguimiento[[#This Row],[idpaciente]]</f>
        <v>798</v>
      </c>
      <c r="C1902">
        <f t="shared" si="29"/>
        <v>2015</v>
      </c>
      <c r="D1902" s="1">
        <f>seguimiento[[#This Row],[fecha]]</f>
        <v>42314</v>
      </c>
      <c r="E1902" t="str">
        <f>seguimiento[[#This Row],[institucion]]</f>
        <v>Hospital Pediatrico Dr. A. Castelan</v>
      </c>
      <c r="F1902" t="str">
        <f>seguimiento[[#This Row],[fallecimiento]]</f>
        <v>No</v>
      </c>
      <c r="N1902" t="str">
        <f>seguimiento[[#This Row],[ncultivosanio]]</f>
        <v>4</v>
      </c>
      <c r="O1902" t="str">
        <f>IF(seguimiento[[#This Row],[curvaglucemia]]="","No realizada","Realizada")</f>
        <v>Realizada</v>
      </c>
      <c r="P1902" t="str">
        <f>IF(O1902="Realizada",seguimiento[[#This Row],[curvaglucemia]],"")</f>
        <v>Normal</v>
      </c>
      <c r="Q1902" t="str">
        <f>IF(seguimiento[[#This Row],[vitaminaDRealizada]]="","",IF(seguimiento[[#This Row],[vitaminaDRealizada]]="No realizado","No realizada","Realizada"))</f>
        <v>Realizada</v>
      </c>
      <c r="R1902" t="str">
        <f>IF(Q1902="Realizada",seguimiento[[#This Row],[vitaminaDRealizada]],"")</f>
        <v>Normal</v>
      </c>
      <c r="S1902" t="str">
        <f>IF(seguimiento[[#This Row],[ige]]="No realizada","No realizada",IF(seguimiento[[#This Row],[ige]]="","","Realizada"))</f>
        <v>Realizada</v>
      </c>
      <c r="T1902" t="str">
        <f>IF(S1902="Realizada",seguimiento[[#This Row],[ige]],"")</f>
        <v>Normal</v>
      </c>
      <c r="U1902" t="str">
        <f>IF(OR(seguimiento[[#This Row],[actividadfisica]]="Ejercicio regular",seguimiento[[#This Row],[actividadfisica]]="Actividad deportiva"),"Sí","")</f>
        <v/>
      </c>
    </row>
    <row r="1903" spans="1:21" x14ac:dyDescent="0.3">
      <c r="A1903" t="str">
        <f>VLOOKUP(B1903,pacientes_insertados[],2,)</f>
        <v>61e34254ec4ec02e84f5de4a</v>
      </c>
      <c r="B1903">
        <f>seguimiento[[#This Row],[idpaciente]]</f>
        <v>799</v>
      </c>
      <c r="C1903">
        <f t="shared" si="29"/>
        <v>2013</v>
      </c>
      <c r="D1903" s="1">
        <f>seguimiento[[#This Row],[fecha]]</f>
        <v>41423</v>
      </c>
      <c r="E1903" t="str">
        <f>seguimiento[[#This Row],[institucion]]</f>
        <v>Hospital Pediátrico Dr. Avelino Castelan</v>
      </c>
      <c r="F1903" t="str">
        <f>seguimiento[[#This Row],[fallecimiento]]</f>
        <v>No</v>
      </c>
      <c r="I1903" t="str">
        <f>seguimiento[[#This Row],[educacion]]</f>
        <v>Secundaria incompleta</v>
      </c>
      <c r="K1903" t="str">
        <f>seguimiento[[#This Row],[coberturamedica]]</f>
        <v>Sí</v>
      </c>
      <c r="L1903" t="str">
        <f>seguimiento[[#This Row],[ntratendovenosos]]</f>
        <v>1</v>
      </c>
      <c r="M1903" t="str">
        <f>seguimiento[[#This Row],[Embarazo]]</f>
        <v>No</v>
      </c>
      <c r="N1903" t="str">
        <f>seguimiento[[#This Row],[ncultivosanio]]</f>
        <v>6</v>
      </c>
      <c r="O1903" t="str">
        <f>IF(seguimiento[[#This Row],[curvaglucemia]]="","No realizada","Realizada")</f>
        <v>Realizada</v>
      </c>
      <c r="P1903" t="str">
        <f>IF(O1903="Realizada",seguimiento[[#This Row],[curvaglucemia]],"")</f>
        <v>Normal</v>
      </c>
      <c r="Q1903" t="str">
        <f>IF(seguimiento[[#This Row],[vitaminaDRealizada]]="","",IF(seguimiento[[#This Row],[vitaminaDRealizada]]="No realizado","No realizada","Realizada"))</f>
        <v/>
      </c>
      <c r="R1903" t="str">
        <f>IF(Q1903="Realizada",seguimiento[[#This Row],[vitaminaDRealizada]],"")</f>
        <v/>
      </c>
      <c r="S1903" t="str">
        <f>IF(seguimiento[[#This Row],[ige]]="No realizada","No realizada",IF(seguimiento[[#This Row],[ige]]="","","Realizada"))</f>
        <v>Realizada</v>
      </c>
      <c r="T1903" t="str">
        <f>IF(S1903="Realizada",seguimiento[[#This Row],[ige]],"")</f>
        <v>500 - 1.000</v>
      </c>
      <c r="U1903" t="str">
        <f>IF(OR(seguimiento[[#This Row],[actividadfisica]]="Ejercicio regular",seguimiento[[#This Row],[actividadfisica]]="Actividad deportiva"),"Sí","")</f>
        <v/>
      </c>
    </row>
    <row r="1904" spans="1:21" x14ac:dyDescent="0.3">
      <c r="A1904" t="str">
        <f>VLOOKUP(B1904,pacientes_insertados[],2,)</f>
        <v>61e34254ec4ec02e84f5de4a</v>
      </c>
      <c r="B1904">
        <f>seguimiento[[#This Row],[idpaciente]]</f>
        <v>799</v>
      </c>
      <c r="C1904">
        <f t="shared" si="29"/>
        <v>2015</v>
      </c>
      <c r="D1904" s="1">
        <f>seguimiento[[#This Row],[fecha]]</f>
        <v>42334</v>
      </c>
      <c r="E1904" t="str">
        <f>seguimiento[[#This Row],[institucion]]</f>
        <v>Hospital Pediátrico Dr. Avelino Castelan</v>
      </c>
      <c r="F1904" t="str">
        <f>seguimiento[[#This Row],[fallecimiento]]</f>
        <v>Si</v>
      </c>
      <c r="G1904" t="str">
        <f>seguimiento[[#This Row],[fecha_fallec]]</f>
        <v>2015-04-01</v>
      </c>
      <c r="H1904" t="str">
        <f>seguimiento[[#This Row],[NombreCausaFallecimiento]]</f>
        <v>Respiratorios</v>
      </c>
      <c r="K1904" t="str">
        <f>seguimiento[[#This Row],[coberturamedica]]</f>
        <v>Sí</v>
      </c>
      <c r="O1904" t="str">
        <f>IF(seguimiento[[#This Row],[curvaglucemia]]="","No realizada","Realizada")</f>
        <v>No realizada</v>
      </c>
      <c r="P1904" t="str">
        <f>IF(O1904="Realizada",seguimiento[[#This Row],[curvaglucemia]],"")</f>
        <v/>
      </c>
      <c r="Q1904" t="str">
        <f>IF(seguimiento[[#This Row],[vitaminaDRealizada]]="","",IF(seguimiento[[#This Row],[vitaminaDRealizada]]="No realizado","No realizada","Realizada"))</f>
        <v/>
      </c>
      <c r="R1904" t="str">
        <f>IF(Q1904="Realizada",seguimiento[[#This Row],[vitaminaDRealizada]],"")</f>
        <v/>
      </c>
      <c r="S1904" t="str">
        <f>IF(seguimiento[[#This Row],[ige]]="No realizada","No realizada",IF(seguimiento[[#This Row],[ige]]="","","Realizada"))</f>
        <v/>
      </c>
      <c r="T1904" t="str">
        <f>IF(S1904="Realizada",seguimiento[[#This Row],[ige]],"")</f>
        <v/>
      </c>
      <c r="U1904" t="str">
        <f>IF(OR(seguimiento[[#This Row],[actividadfisica]]="Ejercicio regular",seguimiento[[#This Row],[actividadfisica]]="Actividad deportiva"),"Sí","")</f>
        <v/>
      </c>
    </row>
    <row r="1905" spans="1:21" x14ac:dyDescent="0.3">
      <c r="A1905" t="str">
        <f>VLOOKUP(B1905,pacientes_insertados[],2,)</f>
        <v>61e34254ec4ec02e84f5de4b</v>
      </c>
      <c r="B1905">
        <f>seguimiento[[#This Row],[idpaciente]]</f>
        <v>800</v>
      </c>
      <c r="C1905">
        <f t="shared" si="29"/>
        <v>2013</v>
      </c>
      <c r="D1905" s="1">
        <f>seguimiento[[#This Row],[fecha]]</f>
        <v>41339</v>
      </c>
      <c r="E1905" t="str">
        <f>seguimiento[[#This Row],[institucion]]</f>
        <v>Hospital Pediátrico Dr. Avelino Castelan</v>
      </c>
      <c r="F1905" t="str">
        <f>seguimiento[[#This Row],[fallecimiento]]</f>
        <v>No</v>
      </c>
      <c r="I1905" t="str">
        <f>seguimiento[[#This Row],[educacion]]</f>
        <v>Secundaria incompleta</v>
      </c>
      <c r="K1905" t="str">
        <f>seguimiento[[#This Row],[coberturamedica]]</f>
        <v>No</v>
      </c>
      <c r="M1905" t="str">
        <f>seguimiento[[#This Row],[Embarazo]]</f>
        <v>No</v>
      </c>
      <c r="N1905" t="str">
        <f>seguimiento[[#This Row],[ncultivosanio]]</f>
        <v>4</v>
      </c>
      <c r="O1905" t="str">
        <f>IF(seguimiento[[#This Row],[curvaglucemia]]="","No realizada","Realizada")</f>
        <v>Realizada</v>
      </c>
      <c r="P1905" t="str">
        <f>IF(O1905="Realizada",seguimiento[[#This Row],[curvaglucemia]],"")</f>
        <v>Normal</v>
      </c>
      <c r="Q1905" t="str">
        <f>IF(seguimiento[[#This Row],[vitaminaDRealizada]]="","",IF(seguimiento[[#This Row],[vitaminaDRealizada]]="No realizado","No realizada","Realizada"))</f>
        <v/>
      </c>
      <c r="R1905" t="str">
        <f>IF(Q1905="Realizada",seguimiento[[#This Row],[vitaminaDRealizada]],"")</f>
        <v/>
      </c>
      <c r="S1905" t="str">
        <f>IF(seguimiento[[#This Row],[ige]]="No realizada","No realizada",IF(seguimiento[[#This Row],[ige]]="","","Realizada"))</f>
        <v>Realizada</v>
      </c>
      <c r="T1905" t="str">
        <f>IF(S1905="Realizada",seguimiento[[#This Row],[ige]],"")</f>
        <v>500 - 1.000</v>
      </c>
      <c r="U1905" t="str">
        <f>IF(OR(seguimiento[[#This Row],[actividadfisica]]="Ejercicio regular",seguimiento[[#This Row],[actividadfisica]]="Actividad deportiva"),"Sí","")</f>
        <v>Sí</v>
      </c>
    </row>
    <row r="1906" spans="1:21" x14ac:dyDescent="0.3">
      <c r="A1906" t="str">
        <f>VLOOKUP(B1906,pacientes_insertados[],2,)</f>
        <v>61e34254ec4ec02e84f5de4b</v>
      </c>
      <c r="B1906">
        <f>seguimiento[[#This Row],[idpaciente]]</f>
        <v>800</v>
      </c>
      <c r="C1906">
        <f t="shared" si="29"/>
        <v>2014</v>
      </c>
      <c r="D1906" s="1">
        <f>seguimiento[[#This Row],[fecha]]</f>
        <v>41934</v>
      </c>
      <c r="E1906" t="str">
        <f>seguimiento[[#This Row],[institucion]]</f>
        <v>Hospital Pediátrico Dr. Avelino Castelan</v>
      </c>
      <c r="F1906" t="str">
        <f>seguimiento[[#This Row],[fallecimiento]]</f>
        <v>No</v>
      </c>
      <c r="O1906" t="str">
        <f>IF(seguimiento[[#This Row],[curvaglucemia]]="","No realizada","Realizada")</f>
        <v>No realizada</v>
      </c>
      <c r="P1906" t="str">
        <f>IF(O1906="Realizada",seguimiento[[#This Row],[curvaglucemia]],"")</f>
        <v/>
      </c>
      <c r="Q1906" t="str">
        <f>IF(seguimiento[[#This Row],[vitaminaDRealizada]]="","",IF(seguimiento[[#This Row],[vitaminaDRealizada]]="No realizado","No realizada","Realizada"))</f>
        <v/>
      </c>
      <c r="R1906" t="str">
        <f>IF(Q1906="Realizada",seguimiento[[#This Row],[vitaminaDRealizada]],"")</f>
        <v/>
      </c>
      <c r="S1906" t="str">
        <f>IF(seguimiento[[#This Row],[ige]]="No realizada","No realizada",IF(seguimiento[[#This Row],[ige]]="","","Realizada"))</f>
        <v/>
      </c>
      <c r="T1906" t="str">
        <f>IF(S1906="Realizada",seguimiento[[#This Row],[ige]],"")</f>
        <v/>
      </c>
      <c r="U1906" t="str">
        <f>IF(OR(seguimiento[[#This Row],[actividadfisica]]="Ejercicio regular",seguimiento[[#This Row],[actividadfisica]]="Actividad deportiva"),"Sí","")</f>
        <v/>
      </c>
    </row>
    <row r="1907" spans="1:21" x14ac:dyDescent="0.3">
      <c r="A1907" t="str">
        <f>VLOOKUP(B1907,pacientes_insertados[],2,)</f>
        <v>61e34254ec4ec02e84f5de4b</v>
      </c>
      <c r="B1907">
        <f>seguimiento[[#This Row],[idpaciente]]</f>
        <v>800</v>
      </c>
      <c r="C1907">
        <f t="shared" si="29"/>
        <v>2016</v>
      </c>
      <c r="D1907" s="1">
        <f>seguimiento[[#This Row],[fecha]]</f>
        <v>42547</v>
      </c>
      <c r="E1907" t="str">
        <f>seguimiento[[#This Row],[institucion]]</f>
        <v>Hospital Pediátrico Dr. Avelino Castelan</v>
      </c>
      <c r="F1907" t="str">
        <f>seguimiento[[#This Row],[fallecimiento]]</f>
        <v>Si</v>
      </c>
      <c r="G1907" t="str">
        <f>seguimiento[[#This Row],[fecha_fallec]]</f>
        <v>2016-06-26</v>
      </c>
      <c r="H1907" t="str">
        <f>seguimiento[[#This Row],[NombreCausaFallecimiento]]</f>
        <v>Respiratorios</v>
      </c>
      <c r="O1907" t="str">
        <f>IF(seguimiento[[#This Row],[curvaglucemia]]="","No realizada","Realizada")</f>
        <v>No realizada</v>
      </c>
      <c r="P1907" t="str">
        <f>IF(O1907="Realizada",seguimiento[[#This Row],[curvaglucemia]],"")</f>
        <v/>
      </c>
      <c r="Q1907" t="str">
        <f>IF(seguimiento[[#This Row],[vitaminaDRealizada]]="","",IF(seguimiento[[#This Row],[vitaminaDRealizada]]="No realizado","No realizada","Realizada"))</f>
        <v/>
      </c>
      <c r="R1907" t="str">
        <f>IF(Q1907="Realizada",seguimiento[[#This Row],[vitaminaDRealizada]],"")</f>
        <v/>
      </c>
      <c r="S1907" t="str">
        <f>IF(seguimiento[[#This Row],[ige]]="No realizada","No realizada",IF(seguimiento[[#This Row],[ige]]="","","Realizada"))</f>
        <v/>
      </c>
      <c r="T1907" t="str">
        <f>IF(S1907="Realizada",seguimiento[[#This Row],[ige]],"")</f>
        <v/>
      </c>
      <c r="U1907" t="str">
        <f>IF(OR(seguimiento[[#This Row],[actividadfisica]]="Ejercicio regular",seguimiento[[#This Row],[actividadfisica]]="Actividad deportiva"),"Sí","")</f>
        <v/>
      </c>
    </row>
    <row r="1908" spans="1:21" x14ac:dyDescent="0.3">
      <c r="A1908" t="str">
        <f>VLOOKUP(B1908,pacientes_insertados[],2,)</f>
        <v>61e34254ec4ec02e84f5de2a</v>
      </c>
      <c r="B1908">
        <f>seguimiento[[#This Row],[idpaciente]]</f>
        <v>801</v>
      </c>
      <c r="C1908">
        <f t="shared" si="29"/>
        <v>2012</v>
      </c>
      <c r="D1908" s="1">
        <f>seguimiento[[#This Row],[fecha]]</f>
        <v>41263</v>
      </c>
      <c r="E1908" t="str">
        <f>seguimiento[[#This Row],[institucion]]</f>
        <v>Hospital Sor Maria Ludovica de La Plata</v>
      </c>
      <c r="F1908" t="str">
        <f>seguimiento[[#This Row],[fallecimiento]]</f>
        <v>No</v>
      </c>
      <c r="I1908" t="str">
        <f>seguimiento[[#This Row],[educacion]]</f>
        <v>Primaria incompleta</v>
      </c>
      <c r="K1908" t="str">
        <f>seguimiento[[#This Row],[coberturamedica]]</f>
        <v>Sí</v>
      </c>
      <c r="L1908" t="str">
        <f>seguimiento[[#This Row],[ntratendovenosos]]</f>
        <v>1</v>
      </c>
      <c r="M1908" t="str">
        <f>seguimiento[[#This Row],[Embarazo]]</f>
        <v>No</v>
      </c>
      <c r="N1908" t="str">
        <f>seguimiento[[#This Row],[ncultivosanio]]</f>
        <v>3</v>
      </c>
      <c r="O1908" t="str">
        <f>IF(seguimiento[[#This Row],[curvaglucemia]]="","No realizada","Realizada")</f>
        <v>No realizada</v>
      </c>
      <c r="P1908" t="str">
        <f>IF(O1908="Realizada",seguimiento[[#This Row],[curvaglucemia]],"")</f>
        <v/>
      </c>
      <c r="Q1908" t="str">
        <f>IF(seguimiento[[#This Row],[vitaminaDRealizada]]="","",IF(seguimiento[[#This Row],[vitaminaDRealizada]]="No realizado","No realizada","Realizada"))</f>
        <v/>
      </c>
      <c r="R1908" t="str">
        <f>IF(Q1908="Realizada",seguimiento[[#This Row],[vitaminaDRealizada]],"")</f>
        <v/>
      </c>
      <c r="S1908" t="str">
        <f>IF(seguimiento[[#This Row],[ige]]="No realizada","No realizada",IF(seguimiento[[#This Row],[ige]]="","","Realizada"))</f>
        <v>Realizada</v>
      </c>
      <c r="T1908" t="str">
        <f>IF(S1908="Realizada",seguimiento[[#This Row],[ige]],"")</f>
        <v>&lt; 500</v>
      </c>
      <c r="U1908" t="str">
        <f>IF(OR(seguimiento[[#This Row],[actividadfisica]]="Ejercicio regular",seguimiento[[#This Row],[actividadfisica]]="Actividad deportiva"),"Sí","")</f>
        <v/>
      </c>
    </row>
    <row r="1909" spans="1:21" x14ac:dyDescent="0.3">
      <c r="A1909" t="str">
        <f>VLOOKUP(B1909,pacientes_insertados[],2,)</f>
        <v>61e34254ec4ec02e84f5de2a</v>
      </c>
      <c r="B1909">
        <f>seguimiento[[#This Row],[idpaciente]]</f>
        <v>801</v>
      </c>
      <c r="C1909">
        <f t="shared" si="29"/>
        <v>2013</v>
      </c>
      <c r="D1909" s="1">
        <f>seguimiento[[#This Row],[fecha]]</f>
        <v>41509</v>
      </c>
      <c r="E1909" t="str">
        <f>seguimiento[[#This Row],[institucion]]</f>
        <v>Hospital Sor Maria Ludovica de La Plata</v>
      </c>
      <c r="F1909" t="str">
        <f>seguimiento[[#This Row],[fallecimiento]]</f>
        <v>No</v>
      </c>
      <c r="K1909" t="str">
        <f>seguimiento[[#This Row],[coberturamedica]]</f>
        <v>Sí</v>
      </c>
      <c r="M1909" t="str">
        <f>seguimiento[[#This Row],[Embarazo]]</f>
        <v>No</v>
      </c>
      <c r="N1909" t="str">
        <f>seguimiento[[#This Row],[ncultivosanio]]</f>
        <v>3</v>
      </c>
      <c r="O1909" t="str">
        <f>IF(seguimiento[[#This Row],[curvaglucemia]]="","No realizada","Realizada")</f>
        <v>No realizada</v>
      </c>
      <c r="P1909" t="str">
        <f>IF(O1909="Realizada",seguimiento[[#This Row],[curvaglucemia]],"")</f>
        <v/>
      </c>
      <c r="Q1909" t="str">
        <f>IF(seguimiento[[#This Row],[vitaminaDRealizada]]="","",IF(seguimiento[[#This Row],[vitaminaDRealizada]]="No realizado","No realizada","Realizada"))</f>
        <v>No realizada</v>
      </c>
      <c r="R1909" t="str">
        <f>IF(Q1909="Realizada",seguimiento[[#This Row],[vitaminaDRealizada]],"")</f>
        <v/>
      </c>
      <c r="S1909" t="str">
        <f>IF(seguimiento[[#This Row],[ige]]="No realizada","No realizada",IF(seguimiento[[#This Row],[ige]]="","","Realizada"))</f>
        <v>No realizada</v>
      </c>
      <c r="T1909" t="str">
        <f>IF(S1909="Realizada",seguimiento[[#This Row],[ige]],"")</f>
        <v/>
      </c>
      <c r="U1909" t="str">
        <f>IF(OR(seguimiento[[#This Row],[actividadfisica]]="Ejercicio regular",seguimiento[[#This Row],[actividadfisica]]="Actividad deportiva"),"Sí","")</f>
        <v/>
      </c>
    </row>
    <row r="1910" spans="1:21" x14ac:dyDescent="0.3">
      <c r="A1910" t="str">
        <f>VLOOKUP(B1910,pacientes_insertados[],2,)</f>
        <v>61e34254ec4ec02e84f5de2a</v>
      </c>
      <c r="B1910">
        <f>seguimiento[[#This Row],[idpaciente]]</f>
        <v>801</v>
      </c>
      <c r="C1910">
        <f t="shared" si="29"/>
        <v>2014</v>
      </c>
      <c r="D1910" s="1">
        <f>seguimiento[[#This Row],[fecha]]</f>
        <v>41874</v>
      </c>
      <c r="E1910" t="str">
        <f>seguimiento[[#This Row],[institucion]]</f>
        <v>Hospital Sor Maria Ludovica de La Plata</v>
      </c>
      <c r="F1910" t="str">
        <f>seguimiento[[#This Row],[fallecimiento]]</f>
        <v>No</v>
      </c>
      <c r="K1910" t="str">
        <f>seguimiento[[#This Row],[coberturamedica]]</f>
        <v>Sí</v>
      </c>
      <c r="M1910" t="str">
        <f>seguimiento[[#This Row],[Embarazo]]</f>
        <v>No</v>
      </c>
      <c r="N1910" t="str">
        <f>seguimiento[[#This Row],[ncultivosanio]]</f>
        <v>3</v>
      </c>
      <c r="O1910" t="str">
        <f>IF(seguimiento[[#This Row],[curvaglucemia]]="","No realizada","Realizada")</f>
        <v>No realizada</v>
      </c>
      <c r="P1910" t="str">
        <f>IF(O1910="Realizada",seguimiento[[#This Row],[curvaglucemia]],"")</f>
        <v/>
      </c>
      <c r="Q1910" t="str">
        <f>IF(seguimiento[[#This Row],[vitaminaDRealizada]]="","",IF(seguimiento[[#This Row],[vitaminaDRealizada]]="No realizado","No realizada","Realizada"))</f>
        <v>No realizada</v>
      </c>
      <c r="R1910" t="str">
        <f>IF(Q1910="Realizada",seguimiento[[#This Row],[vitaminaDRealizada]],"")</f>
        <v/>
      </c>
      <c r="S1910" t="str">
        <f>IF(seguimiento[[#This Row],[ige]]="No realizada","No realizada",IF(seguimiento[[#This Row],[ige]]="","","Realizada"))</f>
        <v>No realizada</v>
      </c>
      <c r="T1910" t="str">
        <f>IF(S1910="Realizada",seguimiento[[#This Row],[ige]],"")</f>
        <v/>
      </c>
      <c r="U1910" t="str">
        <f>IF(OR(seguimiento[[#This Row],[actividadfisica]]="Ejercicio regular",seguimiento[[#This Row],[actividadfisica]]="Actividad deportiva"),"Sí","")</f>
        <v>Sí</v>
      </c>
    </row>
    <row r="1911" spans="1:21" x14ac:dyDescent="0.3">
      <c r="A1911" t="str">
        <f>VLOOKUP(B1911,pacientes_insertados[],2,)</f>
        <v>61e34254ec4ec02e84f5de2a</v>
      </c>
      <c r="B1911">
        <f>seguimiento[[#This Row],[idpaciente]]</f>
        <v>801</v>
      </c>
      <c r="C1911">
        <f t="shared" si="29"/>
        <v>2015</v>
      </c>
      <c r="D1911" s="1">
        <f>seguimiento[[#This Row],[fecha]]</f>
        <v>42239</v>
      </c>
      <c r="E1911" t="str">
        <f>seguimiento[[#This Row],[institucion]]</f>
        <v>Hospital Sor Maria Ludovica de La Plata</v>
      </c>
      <c r="F1911" t="str">
        <f>seguimiento[[#This Row],[fallecimiento]]</f>
        <v>No</v>
      </c>
      <c r="K1911" t="str">
        <f>seguimiento[[#This Row],[coberturamedica]]</f>
        <v>Sí</v>
      </c>
      <c r="M1911" t="str">
        <f>seguimiento[[#This Row],[Embarazo]]</f>
        <v>No</v>
      </c>
      <c r="N1911" t="str">
        <f>seguimiento[[#This Row],[ncultivosanio]]</f>
        <v>3</v>
      </c>
      <c r="O1911" t="str">
        <f>IF(seguimiento[[#This Row],[curvaglucemia]]="","No realizada","Realizada")</f>
        <v>No realizada</v>
      </c>
      <c r="P1911" t="str">
        <f>IF(O1911="Realizada",seguimiento[[#This Row],[curvaglucemia]],"")</f>
        <v/>
      </c>
      <c r="Q1911" t="str">
        <f>IF(seguimiento[[#This Row],[vitaminaDRealizada]]="","",IF(seguimiento[[#This Row],[vitaminaDRealizada]]="No realizado","No realizada","Realizada"))</f>
        <v>No realizada</v>
      </c>
      <c r="R1911" t="str">
        <f>IF(Q1911="Realizada",seguimiento[[#This Row],[vitaminaDRealizada]],"")</f>
        <v/>
      </c>
      <c r="S1911" t="str">
        <f>IF(seguimiento[[#This Row],[ige]]="No realizada","No realizada",IF(seguimiento[[#This Row],[ige]]="","","Realizada"))</f>
        <v>Realizada</v>
      </c>
      <c r="T1911" t="str">
        <f>IF(S1911="Realizada",seguimiento[[#This Row],[ige]],"")</f>
        <v>&lt; 500</v>
      </c>
      <c r="U1911" t="str">
        <f>IF(OR(seguimiento[[#This Row],[actividadfisica]]="Ejercicio regular",seguimiento[[#This Row],[actividadfisica]]="Actividad deportiva"),"Sí","")</f>
        <v/>
      </c>
    </row>
    <row r="1912" spans="1:21" x14ac:dyDescent="0.3">
      <c r="A1912" t="str">
        <f>VLOOKUP(B1912,pacientes_insertados[],2,)</f>
        <v>61e34254ec4ec02e84f5de2a</v>
      </c>
      <c r="B1912">
        <f>seguimiento[[#This Row],[idpaciente]]</f>
        <v>801</v>
      </c>
      <c r="C1912">
        <f t="shared" si="29"/>
        <v>2016</v>
      </c>
      <c r="D1912" s="1">
        <f>seguimiento[[#This Row],[fecha]]</f>
        <v>42705</v>
      </c>
      <c r="E1912" t="str">
        <f>seguimiento[[#This Row],[institucion]]</f>
        <v>Hospital Sor Maria Ludovica de La Plata</v>
      </c>
      <c r="F1912" t="str">
        <f>seguimiento[[#This Row],[fallecimiento]]</f>
        <v>No</v>
      </c>
      <c r="J1912" t="str">
        <f>seguimiento[[#This Row],[laboral]]</f>
        <v>No trabaja</v>
      </c>
      <c r="K1912" t="str">
        <f>seguimiento[[#This Row],[coberturamedica]]</f>
        <v>Sí</v>
      </c>
      <c r="L1912" t="str">
        <f>seguimiento[[#This Row],[ntratendovenosos]]</f>
        <v>1</v>
      </c>
      <c r="M1912" t="str">
        <f>seguimiento[[#This Row],[Embarazo]]</f>
        <v>No</v>
      </c>
      <c r="N1912" t="str">
        <f>seguimiento[[#This Row],[ncultivosanio]]</f>
        <v>3</v>
      </c>
      <c r="O1912" t="str">
        <f>IF(seguimiento[[#This Row],[curvaglucemia]]="","No realizada","Realizada")</f>
        <v>No realizada</v>
      </c>
      <c r="P1912" t="str">
        <f>IF(O1912="Realizada",seguimiento[[#This Row],[curvaglucemia]],"")</f>
        <v/>
      </c>
      <c r="Q1912" t="str">
        <f>IF(seguimiento[[#This Row],[vitaminaDRealizada]]="","",IF(seguimiento[[#This Row],[vitaminaDRealizada]]="No realizado","No realizada","Realizada"))</f>
        <v>Realizada</v>
      </c>
      <c r="R1912" t="str">
        <f>IF(Q1912="Realizada",seguimiento[[#This Row],[vitaminaDRealizada]],"")</f>
        <v>Normal</v>
      </c>
      <c r="S1912" t="str">
        <f>IF(seguimiento[[#This Row],[ige]]="No realizada","No realizada",IF(seguimiento[[#This Row],[ige]]="","","Realizada"))</f>
        <v>No realizada</v>
      </c>
      <c r="T1912" t="str">
        <f>IF(S1912="Realizada",seguimiento[[#This Row],[ige]],"")</f>
        <v/>
      </c>
      <c r="U1912" t="str">
        <f>IF(OR(seguimiento[[#This Row],[actividadfisica]]="Ejercicio regular",seguimiento[[#This Row],[actividadfisica]]="Actividad deportiva"),"Sí","")</f>
        <v/>
      </c>
    </row>
    <row r="1913" spans="1:21" x14ac:dyDescent="0.3">
      <c r="A1913" t="str">
        <f>VLOOKUP(B1913,pacientes_insertados[],2,)</f>
        <v>61e34254ec4ec02e84f5de2a</v>
      </c>
      <c r="B1913">
        <f>seguimiento[[#This Row],[idpaciente]]</f>
        <v>801</v>
      </c>
      <c r="C1913">
        <f t="shared" si="29"/>
        <v>2017</v>
      </c>
      <c r="D1913" s="1">
        <f>seguimiento[[#This Row],[fecha]]</f>
        <v>43083</v>
      </c>
      <c r="E1913" t="str">
        <f>seguimiento[[#This Row],[institucion]]</f>
        <v>Hospital Sor Maria Ludovica de La Plata</v>
      </c>
      <c r="F1913" t="str">
        <f>seguimiento[[#This Row],[fallecimiento]]</f>
        <v>No</v>
      </c>
      <c r="K1913" t="str">
        <f>seguimiento[[#This Row],[coberturamedica]]</f>
        <v>Sí</v>
      </c>
      <c r="M1913" t="str">
        <f>seguimiento[[#This Row],[Embarazo]]</f>
        <v>No</v>
      </c>
      <c r="N1913" t="str">
        <f>seguimiento[[#This Row],[ncultivosanio]]</f>
        <v>3</v>
      </c>
      <c r="O1913" t="str">
        <f>IF(seguimiento[[#This Row],[curvaglucemia]]="","No realizada","Realizada")</f>
        <v>No realizada</v>
      </c>
      <c r="P1913" t="str">
        <f>IF(O1913="Realizada",seguimiento[[#This Row],[curvaglucemia]],"")</f>
        <v/>
      </c>
      <c r="Q1913" t="str">
        <f>IF(seguimiento[[#This Row],[vitaminaDRealizada]]="","",IF(seguimiento[[#This Row],[vitaminaDRealizada]]="No realizado","No realizada","Realizada"))</f>
        <v/>
      </c>
      <c r="R1913" t="str">
        <f>IF(Q1913="Realizada",seguimiento[[#This Row],[vitaminaDRealizada]],"")</f>
        <v/>
      </c>
      <c r="S1913" t="str">
        <f>IF(seguimiento[[#This Row],[ige]]="No realizada","No realizada",IF(seguimiento[[#This Row],[ige]]="","","Realizada"))</f>
        <v>No realizada</v>
      </c>
      <c r="T1913" t="str">
        <f>IF(S1913="Realizada",seguimiento[[#This Row],[ige]],"")</f>
        <v/>
      </c>
      <c r="U1913" t="str">
        <f>IF(OR(seguimiento[[#This Row],[actividadfisica]]="Ejercicio regular",seguimiento[[#This Row],[actividadfisica]]="Actividad deportiva"),"Sí","")</f>
        <v/>
      </c>
    </row>
    <row r="1914" spans="1:21" x14ac:dyDescent="0.3">
      <c r="A1914" t="str">
        <f>VLOOKUP(B1914,pacientes_insertados[],2,)</f>
        <v>61e34254ec4ec02e84f5de2a</v>
      </c>
      <c r="B1914">
        <f>seguimiento[[#This Row],[idpaciente]]</f>
        <v>801</v>
      </c>
      <c r="C1914">
        <f t="shared" si="29"/>
        <v>2018</v>
      </c>
      <c r="D1914" s="1">
        <f>seguimiento[[#This Row],[fecha]]</f>
        <v>43250</v>
      </c>
      <c r="E1914" t="str">
        <f>seguimiento[[#This Row],[institucion]]</f>
        <v>Hospital Sor Maria Ludovica de La Plata</v>
      </c>
      <c r="F1914" t="str">
        <f>seguimiento[[#This Row],[fallecimiento]]</f>
        <v>No</v>
      </c>
      <c r="K1914" t="str">
        <f>seguimiento[[#This Row],[coberturamedica]]</f>
        <v>Sí</v>
      </c>
      <c r="N1914" t="str">
        <f>seguimiento[[#This Row],[ncultivosanio]]</f>
        <v>1</v>
      </c>
      <c r="O1914" t="str">
        <f>IF(seguimiento[[#This Row],[curvaglucemia]]="","No realizada","Realizada")</f>
        <v>No realizada</v>
      </c>
      <c r="P1914" t="str">
        <f>IF(O1914="Realizada",seguimiento[[#This Row],[curvaglucemia]],"")</f>
        <v/>
      </c>
      <c r="Q1914" t="str">
        <f>IF(seguimiento[[#This Row],[vitaminaDRealizada]]="","",IF(seguimiento[[#This Row],[vitaminaDRealizada]]="No realizado","No realizada","Realizada"))</f>
        <v>Realizada</v>
      </c>
      <c r="R1914" t="str">
        <f>IF(Q1914="Realizada",seguimiento[[#This Row],[vitaminaDRealizada]],"")</f>
        <v>Bajo</v>
      </c>
      <c r="S1914" t="str">
        <f>IF(seguimiento[[#This Row],[ige]]="No realizada","No realizada",IF(seguimiento[[#This Row],[ige]]="","","Realizada"))</f>
        <v>Realizada</v>
      </c>
      <c r="T1914" t="str">
        <f>IF(S1914="Realizada",seguimiento[[#This Row],[ige]],"")</f>
        <v>&lt; 500</v>
      </c>
      <c r="U1914" t="str">
        <f>IF(OR(seguimiento[[#This Row],[actividadfisica]]="Ejercicio regular",seguimiento[[#This Row],[actividadfisica]]="Actividad deportiva"),"Sí","")</f>
        <v>Sí</v>
      </c>
    </row>
    <row r="1915" spans="1:21" x14ac:dyDescent="0.3">
      <c r="A1915" t="str">
        <f>VLOOKUP(B1915,pacientes_insertados[],2,)</f>
        <v>61e34254ec4ec02e84f5de2a</v>
      </c>
      <c r="B1915">
        <f>seguimiento[[#This Row],[idpaciente]]</f>
        <v>801</v>
      </c>
      <c r="C1915">
        <f t="shared" si="29"/>
        <v>2019</v>
      </c>
      <c r="D1915" s="1">
        <f>seguimiento[[#This Row],[fecha]]</f>
        <v>43789</v>
      </c>
      <c r="E1915" t="str">
        <f>seguimiento[[#This Row],[institucion]]</f>
        <v>Hospital Sor Maria Ludovica de La Plata</v>
      </c>
      <c r="F1915" t="str">
        <f>seguimiento[[#This Row],[fallecimiento]]</f>
        <v>No</v>
      </c>
      <c r="K1915" t="str">
        <f>seguimiento[[#This Row],[coberturamedica]]</f>
        <v>Sí</v>
      </c>
      <c r="M1915" t="str">
        <f>seguimiento[[#This Row],[Embarazo]]</f>
        <v>No</v>
      </c>
      <c r="O1915" t="str">
        <f>IF(seguimiento[[#This Row],[curvaglucemia]]="","No realizada","Realizada")</f>
        <v>Realizada</v>
      </c>
      <c r="P1915" t="str">
        <f>IF(O1915="Realizada",seguimiento[[#This Row],[curvaglucemia]],"")</f>
        <v>Normal</v>
      </c>
      <c r="Q1915" t="str">
        <f>IF(seguimiento[[#This Row],[vitaminaDRealizada]]="","",IF(seguimiento[[#This Row],[vitaminaDRealizada]]="No realizado","No realizada","Realizada"))</f>
        <v>Realizada</v>
      </c>
      <c r="R1915" t="str">
        <f>IF(Q1915="Realizada",seguimiento[[#This Row],[vitaminaDRealizada]],"")</f>
        <v>Bajo</v>
      </c>
      <c r="S1915" t="str">
        <f>IF(seguimiento[[#This Row],[ige]]="No realizada","No realizada",IF(seguimiento[[#This Row],[ige]]="","","Realizada"))</f>
        <v>No realizada</v>
      </c>
      <c r="T1915" t="str">
        <f>IF(S1915="Realizada",seguimiento[[#This Row],[ige]],"")</f>
        <v/>
      </c>
      <c r="U1915" t="str">
        <f>IF(OR(seguimiento[[#This Row],[actividadfisica]]="Ejercicio regular",seguimiento[[#This Row],[actividadfisica]]="Actividad deportiva"),"Sí","")</f>
        <v>Sí</v>
      </c>
    </row>
    <row r="1916" spans="1:21" x14ac:dyDescent="0.3">
      <c r="A1916" t="str">
        <f>VLOOKUP(B1916,pacientes_insertados[],2,)</f>
        <v>61e34254ec4ec02e84f5de48</v>
      </c>
      <c r="B1916">
        <f>seguimiento[[#This Row],[idpaciente]]</f>
        <v>802</v>
      </c>
      <c r="C1916">
        <f t="shared" si="29"/>
        <v>2012</v>
      </c>
      <c r="D1916" s="1">
        <f>seguimiento[[#This Row],[fecha]]</f>
        <v>41191</v>
      </c>
      <c r="E1916" t="str">
        <f>seguimiento[[#This Row],[institucion]]</f>
        <v>Hospital Sor Maria Ludovica de La Plata</v>
      </c>
      <c r="F1916" t="str">
        <f>seguimiento[[#This Row],[fallecimiento]]</f>
        <v>No</v>
      </c>
      <c r="I1916" t="str">
        <f>seguimiento[[#This Row],[educacion]]</f>
        <v>Primaria incompleta</v>
      </c>
      <c r="K1916" t="str">
        <f>seguimiento[[#This Row],[coberturamedica]]</f>
        <v>Sí</v>
      </c>
      <c r="L1916" t="str">
        <f>seguimiento[[#This Row],[ntratendovenosos]]</f>
        <v>1</v>
      </c>
      <c r="M1916" t="str">
        <f>seguimiento[[#This Row],[Embarazo]]</f>
        <v>No</v>
      </c>
      <c r="N1916" t="str">
        <f>seguimiento[[#This Row],[ncultivosanio]]</f>
        <v>9</v>
      </c>
      <c r="O1916" t="str">
        <f>IF(seguimiento[[#This Row],[curvaglucemia]]="","No realizada","Realizada")</f>
        <v>No realizada</v>
      </c>
      <c r="P1916" t="str">
        <f>IF(O1916="Realizada",seguimiento[[#This Row],[curvaglucemia]],"")</f>
        <v/>
      </c>
      <c r="Q1916" t="str">
        <f>IF(seguimiento[[#This Row],[vitaminaDRealizada]]="","",IF(seguimiento[[#This Row],[vitaminaDRealizada]]="No realizado","No realizada","Realizada"))</f>
        <v/>
      </c>
      <c r="R1916" t="str">
        <f>IF(Q1916="Realizada",seguimiento[[#This Row],[vitaminaDRealizada]],"")</f>
        <v/>
      </c>
      <c r="S1916" t="str">
        <f>IF(seguimiento[[#This Row],[ige]]="No realizada","No realizada",IF(seguimiento[[#This Row],[ige]]="","","Realizada"))</f>
        <v>Realizada</v>
      </c>
      <c r="T1916" t="str">
        <f>IF(S1916="Realizada",seguimiento[[#This Row],[ige]],"")</f>
        <v>&lt; 500</v>
      </c>
      <c r="U1916" t="str">
        <f>IF(OR(seguimiento[[#This Row],[actividadfisica]]="Ejercicio regular",seguimiento[[#This Row],[actividadfisica]]="Actividad deportiva"),"Sí","")</f>
        <v/>
      </c>
    </row>
    <row r="1917" spans="1:21" x14ac:dyDescent="0.3">
      <c r="A1917" t="str">
        <f>VLOOKUP(B1917,pacientes_insertados[],2,)</f>
        <v>61e34254ec4ec02e84f5de48</v>
      </c>
      <c r="B1917">
        <f>seguimiento[[#This Row],[idpaciente]]</f>
        <v>802</v>
      </c>
      <c r="C1917">
        <f t="shared" si="29"/>
        <v>2015</v>
      </c>
      <c r="D1917" s="1">
        <f>seguimiento[[#This Row],[fecha]]</f>
        <v>42241</v>
      </c>
      <c r="E1917" t="str">
        <f>seguimiento[[#This Row],[institucion]]</f>
        <v>Hospital Sor Maria Ludovica de La Plata</v>
      </c>
      <c r="F1917" t="str">
        <f>seguimiento[[#This Row],[fallecimiento]]</f>
        <v>No</v>
      </c>
      <c r="K1917" t="str">
        <f>seguimiento[[#This Row],[coberturamedica]]</f>
        <v>Sí</v>
      </c>
      <c r="N1917" t="str">
        <f>seguimiento[[#This Row],[ncultivosanio]]</f>
        <v>2</v>
      </c>
      <c r="O1917" t="str">
        <f>IF(seguimiento[[#This Row],[curvaglucemia]]="","No realizada","Realizada")</f>
        <v>No realizada</v>
      </c>
      <c r="P1917" t="str">
        <f>IF(O1917="Realizada",seguimiento[[#This Row],[curvaglucemia]],"")</f>
        <v/>
      </c>
      <c r="Q1917" t="str">
        <f>IF(seguimiento[[#This Row],[vitaminaDRealizada]]="","",IF(seguimiento[[#This Row],[vitaminaDRealizada]]="No realizado","No realizada","Realizada"))</f>
        <v>No realizada</v>
      </c>
      <c r="R1917" t="str">
        <f>IF(Q1917="Realizada",seguimiento[[#This Row],[vitaminaDRealizada]],"")</f>
        <v/>
      </c>
      <c r="S1917" t="str">
        <f>IF(seguimiento[[#This Row],[ige]]="No realizada","No realizada",IF(seguimiento[[#This Row],[ige]]="","","Realizada"))</f>
        <v>No realizada</v>
      </c>
      <c r="T1917" t="str">
        <f>IF(S1917="Realizada",seguimiento[[#This Row],[ige]],"")</f>
        <v/>
      </c>
      <c r="U1917" t="str">
        <f>IF(OR(seguimiento[[#This Row],[actividadfisica]]="Ejercicio regular",seguimiento[[#This Row],[actividadfisica]]="Actividad deportiva"),"Sí","")</f>
        <v/>
      </c>
    </row>
    <row r="1918" spans="1:21" x14ac:dyDescent="0.3">
      <c r="A1918" t="str">
        <f>VLOOKUP(B1918,pacientes_insertados[],2,)</f>
        <v>61e34254ec4ec02e84f5de48</v>
      </c>
      <c r="B1918">
        <f>seguimiento[[#This Row],[idpaciente]]</f>
        <v>802</v>
      </c>
      <c r="C1918">
        <f t="shared" si="29"/>
        <v>2017</v>
      </c>
      <c r="D1918" s="1">
        <f>seguimiento[[#This Row],[fecha]]</f>
        <v>42901</v>
      </c>
      <c r="E1918" t="str">
        <f>seguimiento[[#This Row],[institucion]]</f>
        <v>CEMIC</v>
      </c>
      <c r="F1918" t="str">
        <f>seguimiento[[#This Row],[fallecimiento]]</f>
        <v>No</v>
      </c>
      <c r="K1918" t="str">
        <f>seguimiento[[#This Row],[coberturamedica]]</f>
        <v>Sí</v>
      </c>
      <c r="O1918" t="str">
        <f>IF(seguimiento[[#This Row],[curvaglucemia]]="","No realizada","Realizada")</f>
        <v>No realizada</v>
      </c>
      <c r="P1918" t="str">
        <f>IF(O1918="Realizada",seguimiento[[#This Row],[curvaglucemia]],"")</f>
        <v/>
      </c>
      <c r="Q1918" t="str">
        <f>IF(seguimiento[[#This Row],[vitaminaDRealizada]]="","",IF(seguimiento[[#This Row],[vitaminaDRealizada]]="No realizado","No realizada","Realizada"))</f>
        <v/>
      </c>
      <c r="R1918" t="str">
        <f>IF(Q1918="Realizada",seguimiento[[#This Row],[vitaminaDRealizada]],"")</f>
        <v/>
      </c>
      <c r="S1918" t="str">
        <f>IF(seguimiento[[#This Row],[ige]]="No realizada","No realizada",IF(seguimiento[[#This Row],[ige]]="","","Realizada"))</f>
        <v/>
      </c>
      <c r="T1918" t="str">
        <f>IF(S1918="Realizada",seguimiento[[#This Row],[ige]],"")</f>
        <v/>
      </c>
      <c r="U1918" t="str">
        <f>IF(OR(seguimiento[[#This Row],[actividadfisica]]="Ejercicio regular",seguimiento[[#This Row],[actividadfisica]]="Actividad deportiva"),"Sí","")</f>
        <v>Sí</v>
      </c>
    </row>
    <row r="1919" spans="1:21" x14ac:dyDescent="0.3">
      <c r="A1919" t="str">
        <f>VLOOKUP(B1919,pacientes_insertados[],2,)</f>
        <v>61e34254ec4ec02e84f5de48</v>
      </c>
      <c r="B1919">
        <f>seguimiento[[#This Row],[idpaciente]]</f>
        <v>802</v>
      </c>
      <c r="C1919">
        <f t="shared" si="29"/>
        <v>2018</v>
      </c>
      <c r="D1919" s="1">
        <f>seguimiento[[#This Row],[fecha]]</f>
        <v>43104</v>
      </c>
      <c r="E1919" t="str">
        <f>seguimiento[[#This Row],[institucion]]</f>
        <v>CEMIC</v>
      </c>
      <c r="F1919" t="str">
        <f>seguimiento[[#This Row],[fallecimiento]]</f>
        <v>No</v>
      </c>
      <c r="K1919" t="str">
        <f>seguimiento[[#This Row],[coberturamedica]]</f>
        <v>Sí</v>
      </c>
      <c r="N1919" t="str">
        <f>seguimiento[[#This Row],[ncultivosanio]]</f>
        <v>2</v>
      </c>
      <c r="O1919" t="str">
        <f>IF(seguimiento[[#This Row],[curvaglucemia]]="","No realizada","Realizada")</f>
        <v>Realizada</v>
      </c>
      <c r="P1919" t="str">
        <f>IF(O1919="Realizada",seguimiento[[#This Row],[curvaglucemia]],"")</f>
        <v>Normal</v>
      </c>
      <c r="Q1919" t="str">
        <f>IF(seguimiento[[#This Row],[vitaminaDRealizada]]="","",IF(seguimiento[[#This Row],[vitaminaDRealizada]]="No realizado","No realizada","Realizada"))</f>
        <v>Realizada</v>
      </c>
      <c r="R1919" t="str">
        <f>IF(Q1919="Realizada",seguimiento[[#This Row],[vitaminaDRealizada]],"")</f>
        <v>Normal</v>
      </c>
      <c r="S1919" t="str">
        <f>IF(seguimiento[[#This Row],[ige]]="No realizada","No realizada",IF(seguimiento[[#This Row],[ige]]="","","Realizada"))</f>
        <v>Realizada</v>
      </c>
      <c r="T1919" t="str">
        <f>IF(S1919="Realizada",seguimiento[[#This Row],[ige]],"")</f>
        <v>Normal</v>
      </c>
      <c r="U1919" t="str">
        <f>IF(OR(seguimiento[[#This Row],[actividadfisica]]="Ejercicio regular",seguimiento[[#This Row],[actividadfisica]]="Actividad deportiva"),"Sí","")</f>
        <v/>
      </c>
    </row>
    <row r="1920" spans="1:21" x14ac:dyDescent="0.3">
      <c r="A1920" t="str">
        <f>VLOOKUP(B1920,pacientes_insertados[],2,)</f>
        <v>61e34254ec4ec02e84f5de2b</v>
      </c>
      <c r="B1920">
        <f>seguimiento[[#This Row],[idpaciente]]</f>
        <v>803</v>
      </c>
      <c r="C1920">
        <f t="shared" si="29"/>
        <v>2012</v>
      </c>
      <c r="D1920" s="1">
        <f>seguimiento[[#This Row],[fecha]]</f>
        <v>41254</v>
      </c>
      <c r="E1920" t="str">
        <f>seguimiento[[#This Row],[institucion]]</f>
        <v>Hospital Sor Maria Ludovica de La Plata</v>
      </c>
      <c r="F1920" t="str">
        <f>seguimiento[[#This Row],[fallecimiento]]</f>
        <v>No</v>
      </c>
      <c r="I1920" t="str">
        <f>seguimiento[[#This Row],[educacion]]</f>
        <v>Secundaria incompleta</v>
      </c>
      <c r="K1920" t="str">
        <f>seguimiento[[#This Row],[coberturamedica]]</f>
        <v>Sí</v>
      </c>
      <c r="M1920" t="str">
        <f>seguimiento[[#This Row],[Embarazo]]</f>
        <v>No</v>
      </c>
      <c r="N1920" t="str">
        <f>seguimiento[[#This Row],[ncultivosanio]]</f>
        <v>1</v>
      </c>
      <c r="O1920" t="str">
        <f>IF(seguimiento[[#This Row],[curvaglucemia]]="","No realizada","Realizada")</f>
        <v>No realizada</v>
      </c>
      <c r="P1920" t="str">
        <f>IF(O1920="Realizada",seguimiento[[#This Row],[curvaglucemia]],"")</f>
        <v/>
      </c>
      <c r="Q1920" t="str">
        <f>IF(seguimiento[[#This Row],[vitaminaDRealizada]]="","",IF(seguimiento[[#This Row],[vitaminaDRealizada]]="No realizado","No realizada","Realizada"))</f>
        <v/>
      </c>
      <c r="R1920" t="str">
        <f>IF(Q1920="Realizada",seguimiento[[#This Row],[vitaminaDRealizada]],"")</f>
        <v/>
      </c>
      <c r="S1920" t="str">
        <f>IF(seguimiento[[#This Row],[ige]]="No realizada","No realizada",IF(seguimiento[[#This Row],[ige]]="","","Realizada"))</f>
        <v>Realizada</v>
      </c>
      <c r="T1920" t="str">
        <f>IF(S1920="Realizada",seguimiento[[#This Row],[ige]],"")</f>
        <v>&lt; 500</v>
      </c>
      <c r="U1920" t="str">
        <f>IF(OR(seguimiento[[#This Row],[actividadfisica]]="Ejercicio regular",seguimiento[[#This Row],[actividadfisica]]="Actividad deportiva"),"Sí","")</f>
        <v/>
      </c>
    </row>
    <row r="1921" spans="1:21" x14ac:dyDescent="0.3">
      <c r="A1921" t="str">
        <f>VLOOKUP(B1921,pacientes_insertados[],2,)</f>
        <v>61e34254ec4ec02e84f5de2c</v>
      </c>
      <c r="B1921">
        <f>seguimiento[[#This Row],[idpaciente]]</f>
        <v>804</v>
      </c>
      <c r="C1921">
        <f t="shared" si="29"/>
        <v>2012</v>
      </c>
      <c r="D1921" s="1">
        <f>seguimiento[[#This Row],[fecha]]</f>
        <v>41193</v>
      </c>
      <c r="E1921" t="str">
        <f>seguimiento[[#This Row],[institucion]]</f>
        <v>Hospital Sor Maria Ludovica de La Plata</v>
      </c>
      <c r="F1921" t="str">
        <f>seguimiento[[#This Row],[fallecimiento]]</f>
        <v>No</v>
      </c>
      <c r="I1921" t="str">
        <f>seguimiento[[#This Row],[educacion]]</f>
        <v>Primaria completa</v>
      </c>
      <c r="K1921" t="str">
        <f>seguimiento[[#This Row],[coberturamedica]]</f>
        <v>Sí</v>
      </c>
      <c r="L1921" t="str">
        <f>seguimiento[[#This Row],[ntratendovenosos]]</f>
        <v>1</v>
      </c>
      <c r="M1921" t="str">
        <f>seguimiento[[#This Row],[Embarazo]]</f>
        <v>No</v>
      </c>
      <c r="N1921" t="str">
        <f>seguimiento[[#This Row],[ncultivosanio]]</f>
        <v>2</v>
      </c>
      <c r="O1921" t="str">
        <f>IF(seguimiento[[#This Row],[curvaglucemia]]="","No realizada","Realizada")</f>
        <v>No realizada</v>
      </c>
      <c r="P1921" t="str">
        <f>IF(O1921="Realizada",seguimiento[[#This Row],[curvaglucemia]],"")</f>
        <v/>
      </c>
      <c r="Q1921" t="str">
        <f>IF(seguimiento[[#This Row],[vitaminaDRealizada]]="","",IF(seguimiento[[#This Row],[vitaminaDRealizada]]="No realizado","No realizada","Realizada"))</f>
        <v/>
      </c>
      <c r="R1921" t="str">
        <f>IF(Q1921="Realizada",seguimiento[[#This Row],[vitaminaDRealizada]],"")</f>
        <v/>
      </c>
      <c r="S1921" t="str">
        <f>IF(seguimiento[[#This Row],[ige]]="No realizada","No realizada",IF(seguimiento[[#This Row],[ige]]="","","Realizada"))</f>
        <v>Realizada</v>
      </c>
      <c r="T1921" t="str">
        <f>IF(S1921="Realizada",seguimiento[[#This Row],[ige]],"")</f>
        <v>&lt; 500</v>
      </c>
      <c r="U1921" t="str">
        <f>IF(OR(seguimiento[[#This Row],[actividadfisica]]="Ejercicio regular",seguimiento[[#This Row],[actividadfisica]]="Actividad deportiva"),"Sí","")</f>
        <v/>
      </c>
    </row>
    <row r="1922" spans="1:21" x14ac:dyDescent="0.3">
      <c r="A1922" t="str">
        <f>VLOOKUP(B1922,pacientes_insertados[],2,)</f>
        <v>61e34254ec4ec02e84f5de2c</v>
      </c>
      <c r="B1922">
        <f>seguimiento[[#This Row],[idpaciente]]</f>
        <v>804</v>
      </c>
      <c r="C1922">
        <f t="shared" si="29"/>
        <v>2013</v>
      </c>
      <c r="D1922" s="1">
        <f>seguimiento[[#This Row],[fecha]]</f>
        <v>41555</v>
      </c>
      <c r="E1922" t="str">
        <f>seguimiento[[#This Row],[institucion]]</f>
        <v>Hospital Sor Maria Ludovica de La Plata</v>
      </c>
      <c r="F1922" t="str">
        <f>seguimiento[[#This Row],[fallecimiento]]</f>
        <v>No</v>
      </c>
      <c r="K1922" t="str">
        <f>seguimiento[[#This Row],[coberturamedica]]</f>
        <v>Sí</v>
      </c>
      <c r="L1922" t="str">
        <f>seguimiento[[#This Row],[ntratendovenosos]]</f>
        <v>1</v>
      </c>
      <c r="M1922" t="str">
        <f>seguimiento[[#This Row],[Embarazo]]</f>
        <v>No</v>
      </c>
      <c r="N1922" t="str">
        <f>seguimiento[[#This Row],[ncultivosanio]]</f>
        <v>3</v>
      </c>
      <c r="O1922" t="str">
        <f>IF(seguimiento[[#This Row],[curvaglucemia]]="","No realizada","Realizada")</f>
        <v>No realizada</v>
      </c>
      <c r="P1922" t="str">
        <f>IF(O1922="Realizada",seguimiento[[#This Row],[curvaglucemia]],"")</f>
        <v/>
      </c>
      <c r="Q1922" t="str">
        <f>IF(seguimiento[[#This Row],[vitaminaDRealizada]]="","",IF(seguimiento[[#This Row],[vitaminaDRealizada]]="No realizado","No realizada","Realizada"))</f>
        <v>No realizada</v>
      </c>
      <c r="R1922" t="str">
        <f>IF(Q1922="Realizada",seguimiento[[#This Row],[vitaminaDRealizada]],"")</f>
        <v/>
      </c>
      <c r="S1922" t="str">
        <f>IF(seguimiento[[#This Row],[ige]]="No realizada","No realizada",IF(seguimiento[[#This Row],[ige]]="","","Realizada"))</f>
        <v>No realizada</v>
      </c>
      <c r="T1922" t="str">
        <f>IF(S1922="Realizada",seguimiento[[#This Row],[ige]],"")</f>
        <v/>
      </c>
      <c r="U1922" t="str">
        <f>IF(OR(seguimiento[[#This Row],[actividadfisica]]="Ejercicio regular",seguimiento[[#This Row],[actividadfisica]]="Actividad deportiva"),"Sí","")</f>
        <v/>
      </c>
    </row>
    <row r="1923" spans="1:21" x14ac:dyDescent="0.3">
      <c r="A1923" t="str">
        <f>VLOOKUP(B1923,pacientes_insertados[],2,)</f>
        <v>61e34254ec4ec02e84f5de2c</v>
      </c>
      <c r="B1923">
        <f>seguimiento[[#This Row],[idpaciente]]</f>
        <v>804</v>
      </c>
      <c r="C1923">
        <f t="shared" ref="C1923:C1986" si="30">YEAR(D1923)</f>
        <v>2014</v>
      </c>
      <c r="D1923" s="1">
        <f>seguimiento[[#This Row],[fecha]]</f>
        <v>41997</v>
      </c>
      <c r="E1923" t="str">
        <f>seguimiento[[#This Row],[institucion]]</f>
        <v>Hospital Sor Maria Ludovica de La Plata</v>
      </c>
      <c r="F1923" t="str">
        <f>seguimiento[[#This Row],[fallecimiento]]</f>
        <v>Si</v>
      </c>
      <c r="G1923" t="str">
        <f>seguimiento[[#This Row],[fecha_fallec]]</f>
        <v>2014-12-27</v>
      </c>
      <c r="H1923" t="str">
        <f>seguimiento[[#This Row],[NombreCausaFallecimiento]]</f>
        <v>Respiratorios</v>
      </c>
      <c r="J1923" t="str">
        <f>seguimiento[[#This Row],[laboral]]</f>
        <v>No trabaja</v>
      </c>
      <c r="K1923" t="str">
        <f>seguimiento[[#This Row],[coberturamedica]]</f>
        <v>Sí</v>
      </c>
      <c r="L1923" t="str">
        <f>seguimiento[[#This Row],[ntratendovenosos]]</f>
        <v>3</v>
      </c>
      <c r="M1923" t="str">
        <f>seguimiento[[#This Row],[Embarazo]]</f>
        <v>No</v>
      </c>
      <c r="N1923" t="str">
        <f>seguimiento[[#This Row],[ncultivosanio]]</f>
        <v>3</v>
      </c>
      <c r="O1923" t="str">
        <f>IF(seguimiento[[#This Row],[curvaglucemia]]="","No realizada","Realizada")</f>
        <v>No realizada</v>
      </c>
      <c r="P1923" t="str">
        <f>IF(O1923="Realizada",seguimiento[[#This Row],[curvaglucemia]],"")</f>
        <v/>
      </c>
      <c r="Q1923" t="str">
        <f>IF(seguimiento[[#This Row],[vitaminaDRealizada]]="","",IF(seguimiento[[#This Row],[vitaminaDRealizada]]="No realizado","No realizada","Realizada"))</f>
        <v>No realizada</v>
      </c>
      <c r="R1923" t="str">
        <f>IF(Q1923="Realizada",seguimiento[[#This Row],[vitaminaDRealizada]],"")</f>
        <v/>
      </c>
      <c r="S1923" t="str">
        <f>IF(seguimiento[[#This Row],[ige]]="No realizada","No realizada",IF(seguimiento[[#This Row],[ige]]="","","Realizada"))</f>
        <v>No realizada</v>
      </c>
      <c r="T1923" t="str">
        <f>IF(S1923="Realizada",seguimiento[[#This Row],[ige]],"")</f>
        <v/>
      </c>
      <c r="U1923" t="str">
        <f>IF(OR(seguimiento[[#This Row],[actividadfisica]]="Ejercicio regular",seguimiento[[#This Row],[actividadfisica]]="Actividad deportiva"),"Sí","")</f>
        <v/>
      </c>
    </row>
    <row r="1924" spans="1:21" x14ac:dyDescent="0.3">
      <c r="A1924" t="str">
        <f>VLOOKUP(B1924,pacientes_insertados[],2,)</f>
        <v>61e34254ec4ec02e84f5de2d</v>
      </c>
      <c r="B1924">
        <f>seguimiento[[#This Row],[idpaciente]]</f>
        <v>805</v>
      </c>
      <c r="C1924">
        <f t="shared" si="30"/>
        <v>2012</v>
      </c>
      <c r="D1924" s="1">
        <f>seguimiento[[#This Row],[fecha]]</f>
        <v>41193</v>
      </c>
      <c r="E1924" t="str">
        <f>seguimiento[[#This Row],[institucion]]</f>
        <v>Hospital Sor Maria Ludovica de La Plata</v>
      </c>
      <c r="F1924" t="str">
        <f>seguimiento[[#This Row],[fallecimiento]]</f>
        <v>No</v>
      </c>
      <c r="I1924" t="str">
        <f>seguimiento[[#This Row],[educacion]]</f>
        <v>Primaria incompleta</v>
      </c>
      <c r="K1924" t="str">
        <f>seguimiento[[#This Row],[coberturamedica]]</f>
        <v>No</v>
      </c>
      <c r="M1924" t="str">
        <f>seguimiento[[#This Row],[Embarazo]]</f>
        <v>No</v>
      </c>
      <c r="N1924" t="str">
        <f>seguimiento[[#This Row],[ncultivosanio]]</f>
        <v>3</v>
      </c>
      <c r="O1924" t="str">
        <f>IF(seguimiento[[#This Row],[curvaglucemia]]="","No realizada","Realizada")</f>
        <v>No realizada</v>
      </c>
      <c r="P1924" t="str">
        <f>IF(O1924="Realizada",seguimiento[[#This Row],[curvaglucemia]],"")</f>
        <v/>
      </c>
      <c r="Q1924" t="str">
        <f>IF(seguimiento[[#This Row],[vitaminaDRealizada]]="","",IF(seguimiento[[#This Row],[vitaminaDRealizada]]="No realizado","No realizada","Realizada"))</f>
        <v/>
      </c>
      <c r="R1924" t="str">
        <f>IF(Q1924="Realizada",seguimiento[[#This Row],[vitaminaDRealizada]],"")</f>
        <v/>
      </c>
      <c r="S1924" t="str">
        <f>IF(seguimiento[[#This Row],[ige]]="No realizada","No realizada",IF(seguimiento[[#This Row],[ige]]="","","Realizada"))</f>
        <v>Realizada</v>
      </c>
      <c r="T1924" t="str">
        <f>IF(S1924="Realizada",seguimiento[[#This Row],[ige]],"")</f>
        <v>&lt; 500</v>
      </c>
      <c r="U1924" t="str">
        <f>IF(OR(seguimiento[[#This Row],[actividadfisica]]="Ejercicio regular",seguimiento[[#This Row],[actividadfisica]]="Actividad deportiva"),"Sí","")</f>
        <v/>
      </c>
    </row>
    <row r="1925" spans="1:21" x14ac:dyDescent="0.3">
      <c r="A1925" t="str">
        <f>VLOOKUP(B1925,pacientes_insertados[],2,)</f>
        <v>61e34254ec4ec02e84f5de2d</v>
      </c>
      <c r="B1925">
        <f>seguimiento[[#This Row],[idpaciente]]</f>
        <v>805</v>
      </c>
      <c r="C1925">
        <f t="shared" si="30"/>
        <v>2013</v>
      </c>
      <c r="D1925" s="1">
        <f>seguimiento[[#This Row],[fecha]]</f>
        <v>41620</v>
      </c>
      <c r="E1925" t="str">
        <f>seguimiento[[#This Row],[institucion]]</f>
        <v>Hospital Sor Maria Ludovica de La Plata</v>
      </c>
      <c r="F1925" t="str">
        <f>seguimiento[[#This Row],[fallecimiento]]</f>
        <v>No</v>
      </c>
      <c r="K1925" t="str">
        <f>seguimiento[[#This Row],[coberturamedica]]</f>
        <v>Sí</v>
      </c>
      <c r="M1925" t="str">
        <f>seguimiento[[#This Row],[Embarazo]]</f>
        <v>No</v>
      </c>
      <c r="N1925" t="str">
        <f>seguimiento[[#This Row],[ncultivosanio]]</f>
        <v>2</v>
      </c>
      <c r="O1925" t="str">
        <f>IF(seguimiento[[#This Row],[curvaglucemia]]="","No realizada","Realizada")</f>
        <v>No realizada</v>
      </c>
      <c r="P1925" t="str">
        <f>IF(O1925="Realizada",seguimiento[[#This Row],[curvaglucemia]],"")</f>
        <v/>
      </c>
      <c r="Q1925" t="str">
        <f>IF(seguimiento[[#This Row],[vitaminaDRealizada]]="","",IF(seguimiento[[#This Row],[vitaminaDRealizada]]="No realizado","No realizada","Realizada"))</f>
        <v/>
      </c>
      <c r="R1925" t="str">
        <f>IF(Q1925="Realizada",seguimiento[[#This Row],[vitaminaDRealizada]],"")</f>
        <v/>
      </c>
      <c r="S1925" t="str">
        <f>IF(seguimiento[[#This Row],[ige]]="No realizada","No realizada",IF(seguimiento[[#This Row],[ige]]="","","Realizada"))</f>
        <v>No realizada</v>
      </c>
      <c r="T1925" t="str">
        <f>IF(S1925="Realizada",seguimiento[[#This Row],[ige]],"")</f>
        <v/>
      </c>
      <c r="U1925" t="str">
        <f>IF(OR(seguimiento[[#This Row],[actividadfisica]]="Ejercicio regular",seguimiento[[#This Row],[actividadfisica]]="Actividad deportiva"),"Sí","")</f>
        <v/>
      </c>
    </row>
    <row r="1926" spans="1:21" x14ac:dyDescent="0.3">
      <c r="A1926" t="str">
        <f>VLOOKUP(B1926,pacientes_insertados[],2,)</f>
        <v>61e34254ec4ec02e84f5de2d</v>
      </c>
      <c r="B1926">
        <f>seguimiento[[#This Row],[idpaciente]]</f>
        <v>805</v>
      </c>
      <c r="C1926">
        <f t="shared" si="30"/>
        <v>2014</v>
      </c>
      <c r="D1926" s="1">
        <f>seguimiento[[#This Row],[fecha]]</f>
        <v>41733</v>
      </c>
      <c r="E1926" t="str">
        <f>seguimiento[[#This Row],[institucion]]</f>
        <v>Hospital Sor Maria Ludovica de La Plata</v>
      </c>
      <c r="F1926" t="str">
        <f>seguimiento[[#This Row],[fallecimiento]]</f>
        <v>No</v>
      </c>
      <c r="K1926" t="str">
        <f>seguimiento[[#This Row],[coberturamedica]]</f>
        <v>Sí</v>
      </c>
      <c r="M1926" t="str">
        <f>seguimiento[[#This Row],[Embarazo]]</f>
        <v>No</v>
      </c>
      <c r="N1926" t="str">
        <f>seguimiento[[#This Row],[ncultivosanio]]</f>
        <v>2</v>
      </c>
      <c r="O1926" t="str">
        <f>IF(seguimiento[[#This Row],[curvaglucemia]]="","No realizada","Realizada")</f>
        <v>No realizada</v>
      </c>
      <c r="P1926" t="str">
        <f>IF(O1926="Realizada",seguimiento[[#This Row],[curvaglucemia]],"")</f>
        <v/>
      </c>
      <c r="Q1926" t="str">
        <f>IF(seguimiento[[#This Row],[vitaminaDRealizada]]="","",IF(seguimiento[[#This Row],[vitaminaDRealizada]]="No realizado","No realizada","Realizada"))</f>
        <v>No realizada</v>
      </c>
      <c r="R1926" t="str">
        <f>IF(Q1926="Realizada",seguimiento[[#This Row],[vitaminaDRealizada]],"")</f>
        <v/>
      </c>
      <c r="S1926" t="str">
        <f>IF(seguimiento[[#This Row],[ige]]="No realizada","No realizada",IF(seguimiento[[#This Row],[ige]]="","","Realizada"))</f>
        <v>No realizada</v>
      </c>
      <c r="T1926" t="str">
        <f>IF(S1926="Realizada",seguimiento[[#This Row],[ige]],"")</f>
        <v/>
      </c>
      <c r="U1926" t="str">
        <f>IF(OR(seguimiento[[#This Row],[actividadfisica]]="Ejercicio regular",seguimiento[[#This Row],[actividadfisica]]="Actividad deportiva"),"Sí","")</f>
        <v/>
      </c>
    </row>
    <row r="1927" spans="1:21" x14ac:dyDescent="0.3">
      <c r="A1927" t="str">
        <f>VLOOKUP(B1927,pacientes_insertados[],2,)</f>
        <v>61e34254ec4ec02e84f5de2d</v>
      </c>
      <c r="B1927">
        <f>seguimiento[[#This Row],[idpaciente]]</f>
        <v>805</v>
      </c>
      <c r="C1927">
        <f t="shared" si="30"/>
        <v>2016</v>
      </c>
      <c r="D1927" s="1">
        <f>seguimiento[[#This Row],[fecha]]</f>
        <v>42682</v>
      </c>
      <c r="E1927" t="str">
        <f>seguimiento[[#This Row],[institucion]]</f>
        <v>Hospital Sor Maria Ludovica de La Plata</v>
      </c>
      <c r="F1927" t="str">
        <f>seguimiento[[#This Row],[fallecimiento]]</f>
        <v>No</v>
      </c>
      <c r="K1927" t="str">
        <f>seguimiento[[#This Row],[coberturamedica]]</f>
        <v>Sí</v>
      </c>
      <c r="M1927" t="str">
        <f>seguimiento[[#This Row],[Embarazo]]</f>
        <v>No</v>
      </c>
      <c r="N1927" t="str">
        <f>seguimiento[[#This Row],[ncultivosanio]]</f>
        <v>4</v>
      </c>
      <c r="O1927" t="str">
        <f>IF(seguimiento[[#This Row],[curvaglucemia]]="","No realizada","Realizada")</f>
        <v>No realizada</v>
      </c>
      <c r="P1927" t="str">
        <f>IF(O1927="Realizada",seguimiento[[#This Row],[curvaglucemia]],"")</f>
        <v/>
      </c>
      <c r="Q1927" t="str">
        <f>IF(seguimiento[[#This Row],[vitaminaDRealizada]]="","",IF(seguimiento[[#This Row],[vitaminaDRealizada]]="No realizado","No realizada","Realizada"))</f>
        <v>Realizada</v>
      </c>
      <c r="R1927" t="str">
        <f>IF(Q1927="Realizada",seguimiento[[#This Row],[vitaminaDRealizada]],"")</f>
        <v>Bajo</v>
      </c>
      <c r="S1927" t="str">
        <f>IF(seguimiento[[#This Row],[ige]]="No realizada","No realizada",IF(seguimiento[[#This Row],[ige]]="","","Realizada"))</f>
        <v>Realizada</v>
      </c>
      <c r="T1927" t="str">
        <f>IF(S1927="Realizada",seguimiento[[#This Row],[ige]],"")</f>
        <v>&lt; 500</v>
      </c>
      <c r="U1927" t="str">
        <f>IF(OR(seguimiento[[#This Row],[actividadfisica]]="Ejercicio regular",seguimiento[[#This Row],[actividadfisica]]="Actividad deportiva"),"Sí","")</f>
        <v/>
      </c>
    </row>
    <row r="1928" spans="1:21" x14ac:dyDescent="0.3">
      <c r="A1928" t="str">
        <f>VLOOKUP(B1928,pacientes_insertados[],2,)</f>
        <v>61e34254ec4ec02e84f5de2d</v>
      </c>
      <c r="B1928">
        <f>seguimiento[[#This Row],[idpaciente]]</f>
        <v>805</v>
      </c>
      <c r="C1928">
        <f t="shared" si="30"/>
        <v>2017</v>
      </c>
      <c r="D1928" s="1">
        <f>seguimiento[[#This Row],[fecha]]</f>
        <v>42921</v>
      </c>
      <c r="E1928" t="str">
        <f>seguimiento[[#This Row],[institucion]]</f>
        <v>Hospital Sor Maria Ludovica de La Plata</v>
      </c>
      <c r="F1928" t="str">
        <f>seguimiento[[#This Row],[fallecimiento]]</f>
        <v>No</v>
      </c>
      <c r="K1928" t="str">
        <f>seguimiento[[#This Row],[coberturamedica]]</f>
        <v>Sí</v>
      </c>
      <c r="M1928" t="str">
        <f>seguimiento[[#This Row],[Embarazo]]</f>
        <v>No</v>
      </c>
      <c r="N1928" t="str">
        <f>seguimiento[[#This Row],[ncultivosanio]]</f>
        <v>3</v>
      </c>
      <c r="O1928" t="str">
        <f>IF(seguimiento[[#This Row],[curvaglucemia]]="","No realizada","Realizada")</f>
        <v>No realizada</v>
      </c>
      <c r="P1928" t="str">
        <f>IF(O1928="Realizada",seguimiento[[#This Row],[curvaglucemia]],"")</f>
        <v/>
      </c>
      <c r="Q1928" t="str">
        <f>IF(seguimiento[[#This Row],[vitaminaDRealizada]]="","",IF(seguimiento[[#This Row],[vitaminaDRealizada]]="No realizado","No realizada","Realizada"))</f>
        <v>No realizada</v>
      </c>
      <c r="R1928" t="str">
        <f>IF(Q1928="Realizada",seguimiento[[#This Row],[vitaminaDRealizada]],"")</f>
        <v/>
      </c>
      <c r="S1928" t="str">
        <f>IF(seguimiento[[#This Row],[ige]]="No realizada","No realizada",IF(seguimiento[[#This Row],[ige]]="","","Realizada"))</f>
        <v>No realizada</v>
      </c>
      <c r="T1928" t="str">
        <f>IF(S1928="Realizada",seguimiento[[#This Row],[ige]],"")</f>
        <v/>
      </c>
      <c r="U1928" t="str">
        <f>IF(OR(seguimiento[[#This Row],[actividadfisica]]="Ejercicio regular",seguimiento[[#This Row],[actividadfisica]]="Actividad deportiva"),"Sí","")</f>
        <v/>
      </c>
    </row>
    <row r="1929" spans="1:21" x14ac:dyDescent="0.3">
      <c r="A1929" t="str">
        <f>VLOOKUP(B1929,pacientes_insertados[],2,)</f>
        <v>61e34254ec4ec02e84f5de08</v>
      </c>
      <c r="B1929">
        <f>seguimiento[[#This Row],[idpaciente]]</f>
        <v>806</v>
      </c>
      <c r="C1929">
        <f t="shared" si="30"/>
        <v>2012</v>
      </c>
      <c r="D1929" s="1">
        <f>seguimiento[[#This Row],[fecha]]</f>
        <v>41254</v>
      </c>
      <c r="E1929" t="str">
        <f>seguimiento[[#This Row],[institucion]]</f>
        <v>Hospital Sor Maria Ludovica de La Plata</v>
      </c>
      <c r="F1929" t="str">
        <f>seguimiento[[#This Row],[fallecimiento]]</f>
        <v>No</v>
      </c>
      <c r="I1929" t="str">
        <f>seguimiento[[#This Row],[educacion]]</f>
        <v>Primaria incompleta</v>
      </c>
      <c r="K1929" t="str">
        <f>seguimiento[[#This Row],[coberturamedica]]</f>
        <v>Sí</v>
      </c>
      <c r="M1929" t="str">
        <f>seguimiento[[#This Row],[Embarazo]]</f>
        <v>No</v>
      </c>
      <c r="N1929" t="str">
        <f>seguimiento[[#This Row],[ncultivosanio]]</f>
        <v>3</v>
      </c>
      <c r="O1929" t="str">
        <f>IF(seguimiento[[#This Row],[curvaglucemia]]="","No realizada","Realizada")</f>
        <v>No realizada</v>
      </c>
      <c r="P1929" t="str">
        <f>IF(O1929="Realizada",seguimiento[[#This Row],[curvaglucemia]],"")</f>
        <v/>
      </c>
      <c r="Q1929" t="str">
        <f>IF(seguimiento[[#This Row],[vitaminaDRealizada]]="","",IF(seguimiento[[#This Row],[vitaminaDRealizada]]="No realizado","No realizada","Realizada"))</f>
        <v/>
      </c>
      <c r="R1929" t="str">
        <f>IF(Q1929="Realizada",seguimiento[[#This Row],[vitaminaDRealizada]],"")</f>
        <v/>
      </c>
      <c r="S1929" t="str">
        <f>IF(seguimiento[[#This Row],[ige]]="No realizada","No realizada",IF(seguimiento[[#This Row],[ige]]="","","Realizada"))</f>
        <v>Realizada</v>
      </c>
      <c r="T1929" t="str">
        <f>IF(S1929="Realizada",seguimiento[[#This Row],[ige]],"")</f>
        <v>&gt; 1.000</v>
      </c>
      <c r="U1929" t="str">
        <f>IF(OR(seguimiento[[#This Row],[actividadfisica]]="Ejercicio regular",seguimiento[[#This Row],[actividadfisica]]="Actividad deportiva"),"Sí","")</f>
        <v/>
      </c>
    </row>
    <row r="1930" spans="1:21" x14ac:dyDescent="0.3">
      <c r="A1930" t="str">
        <f>VLOOKUP(B1930,pacientes_insertados[],2,)</f>
        <v>61e34254ec4ec02e84f5de08</v>
      </c>
      <c r="B1930">
        <f>seguimiento[[#This Row],[idpaciente]]</f>
        <v>806</v>
      </c>
      <c r="C1930">
        <f t="shared" si="30"/>
        <v>2015</v>
      </c>
      <c r="D1930" s="1">
        <f>seguimiento[[#This Row],[fecha]]</f>
        <v>42241</v>
      </c>
      <c r="E1930" t="str">
        <f>seguimiento[[#This Row],[institucion]]</f>
        <v>Hospital Sor Maria Ludovica de La Plata</v>
      </c>
      <c r="F1930" t="str">
        <f>seguimiento[[#This Row],[fallecimiento]]</f>
        <v>No</v>
      </c>
      <c r="K1930" t="str">
        <f>seguimiento[[#This Row],[coberturamedica]]</f>
        <v>Sí</v>
      </c>
      <c r="L1930" t="str">
        <f>seguimiento[[#This Row],[ntratendovenosos]]</f>
        <v>1</v>
      </c>
      <c r="N1930" t="str">
        <f>seguimiento[[#This Row],[ncultivosanio]]</f>
        <v>1</v>
      </c>
      <c r="O1930" t="str">
        <f>IF(seguimiento[[#This Row],[curvaglucemia]]="","No realizada","Realizada")</f>
        <v>No realizada</v>
      </c>
      <c r="P1930" t="str">
        <f>IF(O1930="Realizada",seguimiento[[#This Row],[curvaglucemia]],"")</f>
        <v/>
      </c>
      <c r="Q1930" t="str">
        <f>IF(seguimiento[[#This Row],[vitaminaDRealizada]]="","",IF(seguimiento[[#This Row],[vitaminaDRealizada]]="No realizado","No realizada","Realizada"))</f>
        <v/>
      </c>
      <c r="R1930" t="str">
        <f>IF(Q1930="Realizada",seguimiento[[#This Row],[vitaminaDRealizada]],"")</f>
        <v/>
      </c>
      <c r="S1930" t="str">
        <f>IF(seguimiento[[#This Row],[ige]]="No realizada","No realizada",IF(seguimiento[[#This Row],[ige]]="","","Realizada"))</f>
        <v>No realizada</v>
      </c>
      <c r="T1930" t="str">
        <f>IF(S1930="Realizada",seguimiento[[#This Row],[ige]],"")</f>
        <v/>
      </c>
      <c r="U1930" t="str">
        <f>IF(OR(seguimiento[[#This Row],[actividadfisica]]="Ejercicio regular",seguimiento[[#This Row],[actividadfisica]]="Actividad deportiva"),"Sí","")</f>
        <v/>
      </c>
    </row>
    <row r="1931" spans="1:21" x14ac:dyDescent="0.3">
      <c r="A1931" t="str">
        <f>VLOOKUP(B1931,pacientes_insertados[],2,)</f>
        <v>61e34254ec4ec02e84f5de2e</v>
      </c>
      <c r="B1931">
        <f>seguimiento[[#This Row],[idpaciente]]</f>
        <v>808</v>
      </c>
      <c r="C1931">
        <f t="shared" si="30"/>
        <v>2011</v>
      </c>
      <c r="D1931" s="1">
        <f>seguimiento[[#This Row],[fecha]]</f>
        <v>40562</v>
      </c>
      <c r="E1931" t="str">
        <f>seguimiento[[#This Row],[institucion]]</f>
        <v>H.I.G.A Prof.R. Rossi</v>
      </c>
      <c r="F1931" t="str">
        <f>seguimiento[[#This Row],[fallecimiento]]</f>
        <v>No</v>
      </c>
      <c r="M1931" t="str">
        <f>seguimiento[[#This Row],[Embarazo]]</f>
        <v>No</v>
      </c>
      <c r="O1931" t="str">
        <f>IF(seguimiento[[#This Row],[curvaglucemia]]="","No realizada","Realizada")</f>
        <v>No realizada</v>
      </c>
      <c r="P1931" t="str">
        <f>IF(O1931="Realizada",seguimiento[[#This Row],[curvaglucemia]],"")</f>
        <v/>
      </c>
      <c r="Q1931" t="str">
        <f>IF(seguimiento[[#This Row],[vitaminaDRealizada]]="","",IF(seguimiento[[#This Row],[vitaminaDRealizada]]="No realizado","No realizada","Realizada"))</f>
        <v/>
      </c>
      <c r="R1931" t="str">
        <f>IF(Q1931="Realizada",seguimiento[[#This Row],[vitaminaDRealizada]],"")</f>
        <v/>
      </c>
      <c r="S1931" t="str">
        <f>IF(seguimiento[[#This Row],[ige]]="No realizada","No realizada",IF(seguimiento[[#This Row],[ige]]="","","Realizada"))</f>
        <v/>
      </c>
      <c r="T1931" t="str">
        <f>IF(S1931="Realizada",seguimiento[[#This Row],[ige]],"")</f>
        <v/>
      </c>
      <c r="U1931" t="str">
        <f>IF(OR(seguimiento[[#This Row],[actividadfisica]]="Ejercicio regular",seguimiento[[#This Row],[actividadfisica]]="Actividad deportiva"),"Sí","")</f>
        <v/>
      </c>
    </row>
    <row r="1932" spans="1:21" x14ac:dyDescent="0.3">
      <c r="A1932" t="str">
        <f>VLOOKUP(B1932,pacientes_insertados[],2,)</f>
        <v>61e34254ec4ec02e84f5de2e</v>
      </c>
      <c r="B1932">
        <f>seguimiento[[#This Row],[idpaciente]]</f>
        <v>808</v>
      </c>
      <c r="C1932">
        <f t="shared" si="30"/>
        <v>2011</v>
      </c>
      <c r="D1932" s="1">
        <f>seguimiento[[#This Row],[fecha]]</f>
        <v>40562</v>
      </c>
      <c r="E1932" t="str">
        <f>seguimiento[[#This Row],[institucion]]</f>
        <v>H.I.G.A Prof.R. Rossi</v>
      </c>
      <c r="F1932" t="str">
        <f>seguimiento[[#This Row],[fallecimiento]]</f>
        <v>No</v>
      </c>
      <c r="I1932" t="str">
        <f>seguimiento[[#This Row],[educacion]]</f>
        <v>Terciario incompleto</v>
      </c>
      <c r="J1932" t="str">
        <f>seguimiento[[#This Row],[laboral]]</f>
        <v>Trabaja, parcial</v>
      </c>
      <c r="K1932" t="str">
        <f>seguimiento[[#This Row],[coberturamedica]]</f>
        <v>Sí</v>
      </c>
      <c r="M1932" t="str">
        <f>seguimiento[[#This Row],[Embarazo]]</f>
        <v>No</v>
      </c>
      <c r="N1932" t="str">
        <f>seguimiento[[#This Row],[ncultivosanio]]</f>
        <v>5</v>
      </c>
      <c r="O1932" t="str">
        <f>IF(seguimiento[[#This Row],[curvaglucemia]]="","No realizada","Realizada")</f>
        <v>Realizada</v>
      </c>
      <c r="P1932" t="str">
        <f>IF(O1932="Realizada",seguimiento[[#This Row],[curvaglucemia]],"")</f>
        <v>Normal</v>
      </c>
      <c r="Q1932" t="str">
        <f>IF(seguimiento[[#This Row],[vitaminaDRealizada]]="","",IF(seguimiento[[#This Row],[vitaminaDRealizada]]="No realizado","No realizada","Realizada"))</f>
        <v/>
      </c>
      <c r="R1932" t="str">
        <f>IF(Q1932="Realizada",seguimiento[[#This Row],[vitaminaDRealizada]],"")</f>
        <v/>
      </c>
      <c r="S1932" t="str">
        <f>IF(seguimiento[[#This Row],[ige]]="No realizada","No realizada",IF(seguimiento[[#This Row],[ige]]="","","Realizada"))</f>
        <v/>
      </c>
      <c r="T1932" t="str">
        <f>IF(S1932="Realizada",seguimiento[[#This Row],[ige]],"")</f>
        <v/>
      </c>
      <c r="U1932" t="str">
        <f>IF(OR(seguimiento[[#This Row],[actividadfisica]]="Ejercicio regular",seguimiento[[#This Row],[actividadfisica]]="Actividad deportiva"),"Sí","")</f>
        <v/>
      </c>
    </row>
    <row r="1933" spans="1:21" x14ac:dyDescent="0.3">
      <c r="A1933" t="str">
        <f>VLOOKUP(B1933,pacientes_insertados[],2,)</f>
        <v>61e34254ec4ec02e84f5de2f</v>
      </c>
      <c r="B1933">
        <f>seguimiento[[#This Row],[idpaciente]]</f>
        <v>809</v>
      </c>
      <c r="C1933">
        <f t="shared" si="30"/>
        <v>2013</v>
      </c>
      <c r="D1933" s="1">
        <f>seguimiento[[#This Row],[fecha]]</f>
        <v>41470</v>
      </c>
      <c r="E1933" t="str">
        <f>seguimiento[[#This Row],[institucion]]</f>
        <v>Consultorio FQ - Dr. Macri</v>
      </c>
      <c r="F1933" t="str">
        <f>seguimiento[[#This Row],[fallecimiento]]</f>
        <v>No</v>
      </c>
      <c r="I1933" t="str">
        <f>seguimiento[[#This Row],[educacion]]</f>
        <v>Secundaria incompleta</v>
      </c>
      <c r="J1933" t="str">
        <f>seguimiento[[#This Row],[laboral]]</f>
        <v>Trabaja, parcial</v>
      </c>
      <c r="K1933" t="str">
        <f>seguimiento[[#This Row],[coberturamedica]]</f>
        <v>Sí</v>
      </c>
      <c r="M1933" t="str">
        <f>seguimiento[[#This Row],[Embarazo]]</f>
        <v>No</v>
      </c>
      <c r="N1933" t="str">
        <f>seguimiento[[#This Row],[ncultivosanio]]</f>
        <v>1</v>
      </c>
      <c r="O1933" t="str">
        <f>IF(seguimiento[[#This Row],[curvaglucemia]]="","No realizada","Realizada")</f>
        <v>No realizada</v>
      </c>
      <c r="P1933" t="str">
        <f>IF(O1933="Realizada",seguimiento[[#This Row],[curvaglucemia]],"")</f>
        <v/>
      </c>
      <c r="Q1933" t="str">
        <f>IF(seguimiento[[#This Row],[vitaminaDRealizada]]="","",IF(seguimiento[[#This Row],[vitaminaDRealizada]]="No realizado","No realizada","Realizada"))</f>
        <v/>
      </c>
      <c r="R1933" t="str">
        <f>IF(Q1933="Realizada",seguimiento[[#This Row],[vitaminaDRealizada]],"")</f>
        <v/>
      </c>
      <c r="S1933" t="str">
        <f>IF(seguimiento[[#This Row],[ige]]="No realizada","No realizada",IF(seguimiento[[#This Row],[ige]]="","","Realizada"))</f>
        <v/>
      </c>
      <c r="T1933" t="str">
        <f>IF(S1933="Realizada",seguimiento[[#This Row],[ige]],"")</f>
        <v/>
      </c>
      <c r="U1933" t="str">
        <f>IF(OR(seguimiento[[#This Row],[actividadfisica]]="Ejercicio regular",seguimiento[[#This Row],[actividadfisica]]="Actividad deportiva"),"Sí","")</f>
        <v/>
      </c>
    </row>
    <row r="1934" spans="1:21" x14ac:dyDescent="0.3">
      <c r="A1934" t="str">
        <f>VLOOKUP(B1934,pacientes_insertados[],2,)</f>
        <v>61e34254ec4ec02e84f5de30</v>
      </c>
      <c r="B1934">
        <f>seguimiento[[#This Row],[idpaciente]]</f>
        <v>810</v>
      </c>
      <c r="C1934">
        <f t="shared" si="30"/>
        <v>2013</v>
      </c>
      <c r="D1934" s="1">
        <f>seguimiento[[#This Row],[fecha]]</f>
        <v>41463</v>
      </c>
      <c r="E1934" t="str">
        <f>seguimiento[[#This Row],[institucion]]</f>
        <v>HOSPITAL de PEDIATRÍA "Juan P. Garrahan"</v>
      </c>
      <c r="F1934" t="str">
        <f>seguimiento[[#This Row],[fallecimiento]]</f>
        <v>No</v>
      </c>
      <c r="K1934" t="str">
        <f>seguimiento[[#This Row],[coberturamedica]]</f>
        <v>No</v>
      </c>
      <c r="M1934" t="str">
        <f>seguimiento[[#This Row],[Embarazo]]</f>
        <v>No</v>
      </c>
      <c r="N1934" t="str">
        <f>seguimiento[[#This Row],[ncultivosanio]]</f>
        <v>4</v>
      </c>
      <c r="O1934" t="str">
        <f>IF(seguimiento[[#This Row],[curvaglucemia]]="","No realizada","Realizada")</f>
        <v>Realizada</v>
      </c>
      <c r="P1934" t="str">
        <f>IF(O1934="Realizada",seguimiento[[#This Row],[curvaglucemia]],"")</f>
        <v>Normal</v>
      </c>
      <c r="Q1934" t="str">
        <f>IF(seguimiento[[#This Row],[vitaminaDRealizada]]="","",IF(seguimiento[[#This Row],[vitaminaDRealizada]]="No realizado","No realizada","Realizada"))</f>
        <v/>
      </c>
      <c r="R1934" t="str">
        <f>IF(Q1934="Realizada",seguimiento[[#This Row],[vitaminaDRealizada]],"")</f>
        <v/>
      </c>
      <c r="S1934" t="str">
        <f>IF(seguimiento[[#This Row],[ige]]="No realizada","No realizada",IF(seguimiento[[#This Row],[ige]]="","","Realizada"))</f>
        <v/>
      </c>
      <c r="T1934" t="str">
        <f>IF(S1934="Realizada",seguimiento[[#This Row],[ige]],"")</f>
        <v/>
      </c>
      <c r="U1934" t="str">
        <f>IF(OR(seguimiento[[#This Row],[actividadfisica]]="Ejercicio regular",seguimiento[[#This Row],[actividadfisica]]="Actividad deportiva"),"Sí","")</f>
        <v/>
      </c>
    </row>
    <row r="1935" spans="1:21" x14ac:dyDescent="0.3">
      <c r="A1935" t="str">
        <f>VLOOKUP(B1935,pacientes_insertados[],2,)</f>
        <v>61e34254ec4ec02e84f5de30</v>
      </c>
      <c r="B1935">
        <f>seguimiento[[#This Row],[idpaciente]]</f>
        <v>810</v>
      </c>
      <c r="C1935">
        <f t="shared" si="30"/>
        <v>2014</v>
      </c>
      <c r="D1935" s="1">
        <f>seguimiento[[#This Row],[fecha]]</f>
        <v>41799</v>
      </c>
      <c r="E1935" t="str">
        <f>seguimiento[[#This Row],[institucion]]</f>
        <v>HOSPITAL de PEDIATRÍA "Juan P. Garrahan"</v>
      </c>
      <c r="F1935" t="str">
        <f>seguimiento[[#This Row],[fallecimiento]]</f>
        <v>No</v>
      </c>
      <c r="K1935" t="str">
        <f>seguimiento[[#This Row],[coberturamedica]]</f>
        <v>No</v>
      </c>
      <c r="M1935" t="str">
        <f>seguimiento[[#This Row],[Embarazo]]</f>
        <v>No</v>
      </c>
      <c r="N1935" t="str">
        <f>seguimiento[[#This Row],[ncultivosanio]]</f>
        <v>5</v>
      </c>
      <c r="O1935" t="str">
        <f>IF(seguimiento[[#This Row],[curvaglucemia]]="","No realizada","Realizada")</f>
        <v>Realizada</v>
      </c>
      <c r="P1935" t="str">
        <f>IF(O1935="Realizada",seguimiento[[#This Row],[curvaglucemia]],"")</f>
        <v>Normal</v>
      </c>
      <c r="Q1935" t="str">
        <f>IF(seguimiento[[#This Row],[vitaminaDRealizada]]="","",IF(seguimiento[[#This Row],[vitaminaDRealizada]]="No realizado","No realizada","Realizada"))</f>
        <v>Realizada</v>
      </c>
      <c r="R1935" t="str">
        <f>IF(Q1935="Realizada",seguimiento[[#This Row],[vitaminaDRealizada]],"")</f>
        <v>Normal</v>
      </c>
      <c r="S1935" t="str">
        <f>IF(seguimiento[[#This Row],[ige]]="No realizada","No realizada",IF(seguimiento[[#This Row],[ige]]="","","Realizada"))</f>
        <v>Realizada</v>
      </c>
      <c r="T1935" t="str">
        <f>IF(S1935="Realizada",seguimiento[[#This Row],[ige]],"")</f>
        <v>&lt; 500</v>
      </c>
      <c r="U1935" t="str">
        <f>IF(OR(seguimiento[[#This Row],[actividadfisica]]="Ejercicio regular",seguimiento[[#This Row],[actividadfisica]]="Actividad deportiva"),"Sí","")</f>
        <v/>
      </c>
    </row>
    <row r="1936" spans="1:21" x14ac:dyDescent="0.3">
      <c r="A1936" t="str">
        <f>VLOOKUP(B1936,pacientes_insertados[],2,)</f>
        <v>61e34254ec4ec02e84f5de30</v>
      </c>
      <c r="B1936">
        <f>seguimiento[[#This Row],[idpaciente]]</f>
        <v>810</v>
      </c>
      <c r="C1936">
        <f t="shared" si="30"/>
        <v>2015</v>
      </c>
      <c r="D1936" s="1">
        <f>seguimiento[[#This Row],[fecha]]</f>
        <v>42184</v>
      </c>
      <c r="E1936" t="str">
        <f>seguimiento[[#This Row],[institucion]]</f>
        <v>HOSPITAL de PEDIATRÍA "Juan P. Garrahan"</v>
      </c>
      <c r="F1936" t="str">
        <f>seguimiento[[#This Row],[fallecimiento]]</f>
        <v>No</v>
      </c>
      <c r="K1936" t="str">
        <f>seguimiento[[#This Row],[coberturamedica]]</f>
        <v>No</v>
      </c>
      <c r="M1936" t="str">
        <f>seguimiento[[#This Row],[Embarazo]]</f>
        <v>No</v>
      </c>
      <c r="N1936" t="str">
        <f>seguimiento[[#This Row],[ncultivosanio]]</f>
        <v>5</v>
      </c>
      <c r="O1936" t="str">
        <f>IF(seguimiento[[#This Row],[curvaglucemia]]="","No realizada","Realizada")</f>
        <v>Realizada</v>
      </c>
      <c r="P1936" t="str">
        <f>IF(O1936="Realizada",seguimiento[[#This Row],[curvaglucemia]],"")</f>
        <v>Normal</v>
      </c>
      <c r="Q1936" t="str">
        <f>IF(seguimiento[[#This Row],[vitaminaDRealizada]]="","",IF(seguimiento[[#This Row],[vitaminaDRealizada]]="No realizado","No realizada","Realizada"))</f>
        <v>No realizada</v>
      </c>
      <c r="R1936" t="str">
        <f>IF(Q1936="Realizada",seguimiento[[#This Row],[vitaminaDRealizada]],"")</f>
        <v/>
      </c>
      <c r="S1936" t="str">
        <f>IF(seguimiento[[#This Row],[ige]]="No realizada","No realizada",IF(seguimiento[[#This Row],[ige]]="","","Realizada"))</f>
        <v>Realizada</v>
      </c>
      <c r="T1936" t="str">
        <f>IF(S1936="Realizada",seguimiento[[#This Row],[ige]],"")</f>
        <v>&lt; 500</v>
      </c>
      <c r="U1936" t="str">
        <f>IF(OR(seguimiento[[#This Row],[actividadfisica]]="Ejercicio regular",seguimiento[[#This Row],[actividadfisica]]="Actividad deportiva"),"Sí","")</f>
        <v/>
      </c>
    </row>
    <row r="1937" spans="1:21" x14ac:dyDescent="0.3">
      <c r="A1937" t="str">
        <f>VLOOKUP(B1937,pacientes_insertados[],2,)</f>
        <v>61e34254ec4ec02e84f5de31</v>
      </c>
      <c r="B1937">
        <f>seguimiento[[#This Row],[idpaciente]]</f>
        <v>811</v>
      </c>
      <c r="C1937">
        <f t="shared" si="30"/>
        <v>2013</v>
      </c>
      <c r="D1937" s="1">
        <f>seguimiento[[#This Row],[fecha]]</f>
        <v>41473</v>
      </c>
      <c r="E1937" t="str">
        <f>seguimiento[[#This Row],[institucion]]</f>
        <v>Hospital de Niños Dr Orlando Alassia</v>
      </c>
      <c r="F1937" t="str">
        <f>seguimiento[[#This Row],[fallecimiento]]</f>
        <v>No</v>
      </c>
      <c r="K1937" t="str">
        <f>seguimiento[[#This Row],[coberturamedica]]</f>
        <v>Sí</v>
      </c>
      <c r="L1937" t="str">
        <f>seguimiento[[#This Row],[ntratendovenosos]]</f>
        <v>2</v>
      </c>
      <c r="M1937" t="str">
        <f>seguimiento[[#This Row],[Embarazo]]</f>
        <v>No</v>
      </c>
      <c r="O1937" t="str">
        <f>IF(seguimiento[[#This Row],[curvaglucemia]]="","No realizada","Realizada")</f>
        <v>No realizada</v>
      </c>
      <c r="P1937" t="str">
        <f>IF(O1937="Realizada",seguimiento[[#This Row],[curvaglucemia]],"")</f>
        <v/>
      </c>
      <c r="Q1937" t="str">
        <f>IF(seguimiento[[#This Row],[vitaminaDRealizada]]="","",IF(seguimiento[[#This Row],[vitaminaDRealizada]]="No realizado","No realizada","Realizada"))</f>
        <v/>
      </c>
      <c r="R1937" t="str">
        <f>IF(Q1937="Realizada",seguimiento[[#This Row],[vitaminaDRealizada]],"")</f>
        <v/>
      </c>
      <c r="S1937" t="str">
        <f>IF(seguimiento[[#This Row],[ige]]="No realizada","No realizada",IF(seguimiento[[#This Row],[ige]]="","","Realizada"))</f>
        <v/>
      </c>
      <c r="T1937" t="str">
        <f>IF(S1937="Realizada",seguimiento[[#This Row],[ige]],"")</f>
        <v/>
      </c>
      <c r="U1937" t="str">
        <f>IF(OR(seguimiento[[#This Row],[actividadfisica]]="Ejercicio regular",seguimiento[[#This Row],[actividadfisica]]="Actividad deportiva"),"Sí","")</f>
        <v>Sí</v>
      </c>
    </row>
    <row r="1938" spans="1:21" x14ac:dyDescent="0.3">
      <c r="A1938" t="str">
        <f>VLOOKUP(B1938,pacientes_insertados[],2,)</f>
        <v>61e34254ec4ec02e84f5de31</v>
      </c>
      <c r="B1938">
        <f>seguimiento[[#This Row],[idpaciente]]</f>
        <v>811</v>
      </c>
      <c r="C1938">
        <f t="shared" si="30"/>
        <v>2013</v>
      </c>
      <c r="D1938" s="1">
        <f>seguimiento[[#This Row],[fecha]]</f>
        <v>41536</v>
      </c>
      <c r="E1938" t="str">
        <f>seguimiento[[#This Row],[institucion]]</f>
        <v>Hospital de Niños Dr Orlando Alassia</v>
      </c>
      <c r="F1938" t="str">
        <f>seguimiento[[#This Row],[fallecimiento]]</f>
        <v>No</v>
      </c>
      <c r="K1938" t="str">
        <f>seguimiento[[#This Row],[coberturamedica]]</f>
        <v>Sí</v>
      </c>
      <c r="M1938" t="str">
        <f>seguimiento[[#This Row],[Embarazo]]</f>
        <v>No</v>
      </c>
      <c r="O1938" t="str">
        <f>IF(seguimiento[[#This Row],[curvaglucemia]]="","No realizada","Realizada")</f>
        <v>No realizada</v>
      </c>
      <c r="P1938" t="str">
        <f>IF(O1938="Realizada",seguimiento[[#This Row],[curvaglucemia]],"")</f>
        <v/>
      </c>
      <c r="Q1938" t="str">
        <f>IF(seguimiento[[#This Row],[vitaminaDRealizada]]="","",IF(seguimiento[[#This Row],[vitaminaDRealizada]]="No realizado","No realizada","Realizada"))</f>
        <v/>
      </c>
      <c r="R1938" t="str">
        <f>IF(Q1938="Realizada",seguimiento[[#This Row],[vitaminaDRealizada]],"")</f>
        <v/>
      </c>
      <c r="S1938" t="str">
        <f>IF(seguimiento[[#This Row],[ige]]="No realizada","No realizada",IF(seguimiento[[#This Row],[ige]]="","","Realizada"))</f>
        <v/>
      </c>
      <c r="T1938" t="str">
        <f>IF(S1938="Realizada",seguimiento[[#This Row],[ige]],"")</f>
        <v/>
      </c>
      <c r="U1938" t="str">
        <f>IF(OR(seguimiento[[#This Row],[actividadfisica]]="Ejercicio regular",seguimiento[[#This Row],[actividadfisica]]="Actividad deportiva"),"Sí","")</f>
        <v/>
      </c>
    </row>
    <row r="1939" spans="1:21" x14ac:dyDescent="0.3">
      <c r="A1939" t="str">
        <f>VLOOKUP(B1939,pacientes_insertados[],2,)</f>
        <v>61e34254ec4ec02e84f5de31</v>
      </c>
      <c r="B1939">
        <f>seguimiento[[#This Row],[idpaciente]]</f>
        <v>811</v>
      </c>
      <c r="C1939">
        <f t="shared" si="30"/>
        <v>2014</v>
      </c>
      <c r="D1939" s="1">
        <f>seguimiento[[#This Row],[fecha]]</f>
        <v>41655</v>
      </c>
      <c r="E1939" t="str">
        <f>seguimiento[[#This Row],[institucion]]</f>
        <v>Hospital de Niños Dr Orlando Alassia</v>
      </c>
      <c r="F1939" t="str">
        <f>seguimiento[[#This Row],[fallecimiento]]</f>
        <v>No</v>
      </c>
      <c r="L1939" t="str">
        <f>seguimiento[[#This Row],[ntratendovenosos]]</f>
        <v>1</v>
      </c>
      <c r="O1939" t="str">
        <f>IF(seguimiento[[#This Row],[curvaglucemia]]="","No realizada","Realizada")</f>
        <v>No realizada</v>
      </c>
      <c r="P1939" t="str">
        <f>IF(O1939="Realizada",seguimiento[[#This Row],[curvaglucemia]],"")</f>
        <v/>
      </c>
      <c r="Q1939" t="str">
        <f>IF(seguimiento[[#This Row],[vitaminaDRealizada]]="","",IF(seguimiento[[#This Row],[vitaminaDRealizada]]="No realizado","No realizada","Realizada"))</f>
        <v/>
      </c>
      <c r="R1939" t="str">
        <f>IF(Q1939="Realizada",seguimiento[[#This Row],[vitaminaDRealizada]],"")</f>
        <v/>
      </c>
      <c r="S1939" t="str">
        <f>IF(seguimiento[[#This Row],[ige]]="No realizada","No realizada",IF(seguimiento[[#This Row],[ige]]="","","Realizada"))</f>
        <v/>
      </c>
      <c r="T1939" t="str">
        <f>IF(S1939="Realizada",seguimiento[[#This Row],[ige]],"")</f>
        <v/>
      </c>
      <c r="U1939" t="str">
        <f>IF(OR(seguimiento[[#This Row],[actividadfisica]]="Ejercicio regular",seguimiento[[#This Row],[actividadfisica]]="Actividad deportiva"),"Sí","")</f>
        <v>Sí</v>
      </c>
    </row>
    <row r="1940" spans="1:21" x14ac:dyDescent="0.3">
      <c r="A1940" t="str">
        <f>VLOOKUP(B1940,pacientes_insertados[],2,)</f>
        <v>61e34254ec4ec02e84f5de31</v>
      </c>
      <c r="B1940">
        <f>seguimiento[[#This Row],[idpaciente]]</f>
        <v>811</v>
      </c>
      <c r="C1940">
        <f t="shared" si="30"/>
        <v>2014</v>
      </c>
      <c r="D1940" s="1">
        <f>seguimiento[[#This Row],[fecha]]</f>
        <v>41795</v>
      </c>
      <c r="E1940" t="str">
        <f>seguimiento[[#This Row],[institucion]]</f>
        <v>Hospital de Niños Dr Orlando Alassia</v>
      </c>
      <c r="F1940" t="str">
        <f>seguimiento[[#This Row],[fallecimiento]]</f>
        <v>No</v>
      </c>
      <c r="O1940" t="str">
        <f>IF(seguimiento[[#This Row],[curvaglucemia]]="","No realizada","Realizada")</f>
        <v>No realizada</v>
      </c>
      <c r="P1940" t="str">
        <f>IF(O1940="Realizada",seguimiento[[#This Row],[curvaglucemia]],"")</f>
        <v/>
      </c>
      <c r="Q1940" t="str">
        <f>IF(seguimiento[[#This Row],[vitaminaDRealizada]]="","",IF(seguimiento[[#This Row],[vitaminaDRealizada]]="No realizado","No realizada","Realizada"))</f>
        <v/>
      </c>
      <c r="R1940" t="str">
        <f>IF(Q1940="Realizada",seguimiento[[#This Row],[vitaminaDRealizada]],"")</f>
        <v/>
      </c>
      <c r="S1940" t="str">
        <f>IF(seguimiento[[#This Row],[ige]]="No realizada","No realizada",IF(seguimiento[[#This Row],[ige]]="","","Realizada"))</f>
        <v/>
      </c>
      <c r="T1940" t="str">
        <f>IF(S1940="Realizada",seguimiento[[#This Row],[ige]],"")</f>
        <v/>
      </c>
      <c r="U1940" t="str">
        <f>IF(OR(seguimiento[[#This Row],[actividadfisica]]="Ejercicio regular",seguimiento[[#This Row],[actividadfisica]]="Actividad deportiva"),"Sí","")</f>
        <v/>
      </c>
    </row>
    <row r="1941" spans="1:21" x14ac:dyDescent="0.3">
      <c r="A1941" t="str">
        <f>VLOOKUP(B1941,pacientes_insertados[],2,)</f>
        <v>61e34254ec4ec02e84f5de31</v>
      </c>
      <c r="B1941">
        <f>seguimiento[[#This Row],[idpaciente]]</f>
        <v>811</v>
      </c>
      <c r="C1941">
        <f t="shared" si="30"/>
        <v>2014</v>
      </c>
      <c r="D1941" s="1">
        <f>seguimiento[[#This Row],[fecha]]</f>
        <v>41844</v>
      </c>
      <c r="E1941" t="str">
        <f>seguimiento[[#This Row],[institucion]]</f>
        <v>Hospital de Niños Dr Orlando Alassia</v>
      </c>
      <c r="F1941" t="str">
        <f>seguimiento[[#This Row],[fallecimiento]]</f>
        <v>No</v>
      </c>
      <c r="K1941" t="str">
        <f>seguimiento[[#This Row],[coberturamedica]]</f>
        <v>Sí</v>
      </c>
      <c r="O1941" t="str">
        <f>IF(seguimiento[[#This Row],[curvaglucemia]]="","No realizada","Realizada")</f>
        <v>No realizada</v>
      </c>
      <c r="P1941" t="str">
        <f>IF(O1941="Realizada",seguimiento[[#This Row],[curvaglucemia]],"")</f>
        <v/>
      </c>
      <c r="Q1941" t="str">
        <f>IF(seguimiento[[#This Row],[vitaminaDRealizada]]="","",IF(seguimiento[[#This Row],[vitaminaDRealizada]]="No realizado","No realizada","Realizada"))</f>
        <v/>
      </c>
      <c r="R1941" t="str">
        <f>IF(Q1941="Realizada",seguimiento[[#This Row],[vitaminaDRealizada]],"")</f>
        <v/>
      </c>
      <c r="S1941" t="str">
        <f>IF(seguimiento[[#This Row],[ige]]="No realizada","No realizada",IF(seguimiento[[#This Row],[ige]]="","","Realizada"))</f>
        <v/>
      </c>
      <c r="T1941" t="str">
        <f>IF(S1941="Realizada",seguimiento[[#This Row],[ige]],"")</f>
        <v/>
      </c>
      <c r="U1941" t="str">
        <f>IF(OR(seguimiento[[#This Row],[actividadfisica]]="Ejercicio regular",seguimiento[[#This Row],[actividadfisica]]="Actividad deportiva"),"Sí","")</f>
        <v>Sí</v>
      </c>
    </row>
    <row r="1942" spans="1:21" x14ac:dyDescent="0.3">
      <c r="A1942" t="str">
        <f>VLOOKUP(B1942,pacientes_insertados[],2,)</f>
        <v>61e34254ec4ec02e84f5de32</v>
      </c>
      <c r="B1942">
        <f>seguimiento[[#This Row],[idpaciente]]</f>
        <v>812</v>
      </c>
      <c r="C1942">
        <f t="shared" si="30"/>
        <v>2012</v>
      </c>
      <c r="D1942" s="1">
        <f>seguimiento[[#This Row],[fecha]]</f>
        <v>41200</v>
      </c>
      <c r="E1942" t="str">
        <f>seguimiento[[#This Row],[institucion]]</f>
        <v>Hospital Sor Maria Ludovica de La Plata</v>
      </c>
      <c r="F1942" t="str">
        <f>seguimiento[[#This Row],[fallecimiento]]</f>
        <v>No</v>
      </c>
      <c r="I1942" t="str">
        <f>seguimiento[[#This Row],[educacion]]</f>
        <v>Primaria incompleta</v>
      </c>
      <c r="K1942" t="str">
        <f>seguimiento[[#This Row],[coberturamedica]]</f>
        <v>Sí</v>
      </c>
      <c r="M1942" t="str">
        <f>seguimiento[[#This Row],[Embarazo]]</f>
        <v>No</v>
      </c>
      <c r="O1942" t="str">
        <f>IF(seguimiento[[#This Row],[curvaglucemia]]="","No realizada","Realizada")</f>
        <v>No realizada</v>
      </c>
      <c r="P1942" t="str">
        <f>IF(O1942="Realizada",seguimiento[[#This Row],[curvaglucemia]],"")</f>
        <v/>
      </c>
      <c r="Q1942" t="str">
        <f>IF(seguimiento[[#This Row],[vitaminaDRealizada]]="","",IF(seguimiento[[#This Row],[vitaminaDRealizada]]="No realizado","No realizada","Realizada"))</f>
        <v/>
      </c>
      <c r="R1942" t="str">
        <f>IF(Q1942="Realizada",seguimiento[[#This Row],[vitaminaDRealizada]],"")</f>
        <v/>
      </c>
      <c r="S1942" t="str">
        <f>IF(seguimiento[[#This Row],[ige]]="No realizada","No realizada",IF(seguimiento[[#This Row],[ige]]="","","Realizada"))</f>
        <v>Realizada</v>
      </c>
      <c r="T1942" t="str">
        <f>IF(S1942="Realizada",seguimiento[[#This Row],[ige]],"")</f>
        <v>&lt; 500</v>
      </c>
      <c r="U1942" t="str">
        <f>IF(OR(seguimiento[[#This Row],[actividadfisica]]="Ejercicio regular",seguimiento[[#This Row],[actividadfisica]]="Actividad deportiva"),"Sí","")</f>
        <v/>
      </c>
    </row>
    <row r="1943" spans="1:21" x14ac:dyDescent="0.3">
      <c r="A1943" t="str">
        <f>VLOOKUP(B1943,pacientes_insertados[],2,)</f>
        <v>61e34254ec4ec02e84f5de32</v>
      </c>
      <c r="B1943">
        <f>seguimiento[[#This Row],[idpaciente]]</f>
        <v>812</v>
      </c>
      <c r="C1943">
        <f t="shared" si="30"/>
        <v>2015</v>
      </c>
      <c r="D1943" s="1">
        <f>seguimiento[[#This Row],[fecha]]</f>
        <v>42241</v>
      </c>
      <c r="E1943" t="str">
        <f>seguimiento[[#This Row],[institucion]]</f>
        <v>Hospital Sor Maria Ludovica de La Plata</v>
      </c>
      <c r="F1943" t="str">
        <f>seguimiento[[#This Row],[fallecimiento]]</f>
        <v>No</v>
      </c>
      <c r="K1943" t="str">
        <f>seguimiento[[#This Row],[coberturamedica]]</f>
        <v>Sí</v>
      </c>
      <c r="O1943" t="str">
        <f>IF(seguimiento[[#This Row],[curvaglucemia]]="","No realizada","Realizada")</f>
        <v>Realizada</v>
      </c>
      <c r="P1943" t="str">
        <f>IF(O1943="Realizada",seguimiento[[#This Row],[curvaglucemia]],"")</f>
        <v>Normal</v>
      </c>
      <c r="Q1943" t="str">
        <f>IF(seguimiento[[#This Row],[vitaminaDRealizada]]="","",IF(seguimiento[[#This Row],[vitaminaDRealizada]]="No realizado","No realizada","Realizada"))</f>
        <v>Realizada</v>
      </c>
      <c r="R1943" t="str">
        <f>IF(Q1943="Realizada",seguimiento[[#This Row],[vitaminaDRealizada]],"")</f>
        <v>Bajo</v>
      </c>
      <c r="S1943" t="str">
        <f>IF(seguimiento[[#This Row],[ige]]="No realizada","No realizada",IF(seguimiento[[#This Row],[ige]]="","","Realizada"))</f>
        <v>Realizada</v>
      </c>
      <c r="T1943" t="str">
        <f>IF(S1943="Realizada",seguimiento[[#This Row],[ige]],"")</f>
        <v>&lt; 500</v>
      </c>
      <c r="U1943" t="str">
        <f>IF(OR(seguimiento[[#This Row],[actividadfisica]]="Ejercicio regular",seguimiento[[#This Row],[actividadfisica]]="Actividad deportiva"),"Sí","")</f>
        <v>Sí</v>
      </c>
    </row>
    <row r="1944" spans="1:21" x14ac:dyDescent="0.3">
      <c r="A1944" t="str">
        <f>VLOOKUP(B1944,pacientes_insertados[],2,)</f>
        <v>61e34254ec4ec02e84f5de33</v>
      </c>
      <c r="B1944">
        <f>seguimiento[[#This Row],[idpaciente]]</f>
        <v>813</v>
      </c>
      <c r="C1944">
        <f t="shared" si="30"/>
        <v>2012</v>
      </c>
      <c r="D1944" s="1">
        <f>seguimiento[[#This Row],[fecha]]</f>
        <v>41231</v>
      </c>
      <c r="E1944" t="str">
        <f>seguimiento[[#This Row],[institucion]]</f>
        <v>Hospital Sor Maria Ludovica de La Plata</v>
      </c>
      <c r="F1944" t="str">
        <f>seguimiento[[#This Row],[fallecimiento]]</f>
        <v>No</v>
      </c>
      <c r="I1944" t="str">
        <f>seguimiento[[#This Row],[educacion]]</f>
        <v>Secundaria incompleta</v>
      </c>
      <c r="K1944" t="str">
        <f>seguimiento[[#This Row],[coberturamedica]]</f>
        <v>Sí</v>
      </c>
      <c r="M1944" t="str">
        <f>seguimiento[[#This Row],[Embarazo]]</f>
        <v>No</v>
      </c>
      <c r="N1944" t="str">
        <f>seguimiento[[#This Row],[ncultivosanio]]</f>
        <v>4</v>
      </c>
      <c r="O1944" t="str">
        <f>IF(seguimiento[[#This Row],[curvaglucemia]]="","No realizada","Realizada")</f>
        <v>No realizada</v>
      </c>
      <c r="P1944" t="str">
        <f>IF(O1944="Realizada",seguimiento[[#This Row],[curvaglucemia]],"")</f>
        <v/>
      </c>
      <c r="Q1944" t="str">
        <f>IF(seguimiento[[#This Row],[vitaminaDRealizada]]="","",IF(seguimiento[[#This Row],[vitaminaDRealizada]]="No realizado","No realizada","Realizada"))</f>
        <v/>
      </c>
      <c r="R1944" t="str">
        <f>IF(Q1944="Realizada",seguimiento[[#This Row],[vitaminaDRealizada]],"")</f>
        <v/>
      </c>
      <c r="S1944" t="str">
        <f>IF(seguimiento[[#This Row],[ige]]="No realizada","No realizada",IF(seguimiento[[#This Row],[ige]]="","","Realizada"))</f>
        <v>Realizada</v>
      </c>
      <c r="T1944" t="str">
        <f>IF(S1944="Realizada",seguimiento[[#This Row],[ige]],"")</f>
        <v>&lt; 500</v>
      </c>
      <c r="U1944" t="str">
        <f>IF(OR(seguimiento[[#This Row],[actividadfisica]]="Ejercicio regular",seguimiento[[#This Row],[actividadfisica]]="Actividad deportiva"),"Sí","")</f>
        <v/>
      </c>
    </row>
    <row r="1945" spans="1:21" x14ac:dyDescent="0.3">
      <c r="A1945" t="str">
        <f>VLOOKUP(B1945,pacientes_insertados[],2,)</f>
        <v>61e34254ec4ec02e84f5de33</v>
      </c>
      <c r="B1945">
        <f>seguimiento[[#This Row],[idpaciente]]</f>
        <v>813</v>
      </c>
      <c r="C1945">
        <f t="shared" si="30"/>
        <v>2015</v>
      </c>
      <c r="D1945" s="1">
        <f>seguimiento[[#This Row],[fecha]]</f>
        <v>42241</v>
      </c>
      <c r="E1945" t="str">
        <f>seguimiento[[#This Row],[institucion]]</f>
        <v>Hospital Sor Maria Ludovica de La Plata</v>
      </c>
      <c r="F1945" t="str">
        <f>seguimiento[[#This Row],[fallecimiento]]</f>
        <v>No</v>
      </c>
      <c r="J1945" t="str">
        <f>seguimiento[[#This Row],[laboral]]</f>
        <v>No trabaja</v>
      </c>
      <c r="K1945" t="str">
        <f>seguimiento[[#This Row],[coberturamedica]]</f>
        <v>Sí</v>
      </c>
      <c r="N1945" t="str">
        <f>seguimiento[[#This Row],[ncultivosanio]]</f>
        <v>3</v>
      </c>
      <c r="O1945" t="str">
        <f>IF(seguimiento[[#This Row],[curvaglucemia]]="","No realizada","Realizada")</f>
        <v>Realizada</v>
      </c>
      <c r="P1945" t="str">
        <f>IF(O1945="Realizada",seguimiento[[#This Row],[curvaglucemia]],"")</f>
        <v>Intolerancia</v>
      </c>
      <c r="Q1945" t="str">
        <f>IF(seguimiento[[#This Row],[vitaminaDRealizada]]="","",IF(seguimiento[[#This Row],[vitaminaDRealizada]]="No realizado","No realizada","Realizada"))</f>
        <v>Realizada</v>
      </c>
      <c r="R1945" t="str">
        <f>IF(Q1945="Realizada",seguimiento[[#This Row],[vitaminaDRealizada]],"")</f>
        <v>Bajo</v>
      </c>
      <c r="S1945" t="str">
        <f>IF(seguimiento[[#This Row],[ige]]="No realizada","No realizada",IF(seguimiento[[#This Row],[ige]]="","","Realizada"))</f>
        <v>Realizada</v>
      </c>
      <c r="T1945" t="str">
        <f>IF(S1945="Realizada",seguimiento[[#This Row],[ige]],"")</f>
        <v>&lt; 500</v>
      </c>
      <c r="U1945" t="str">
        <f>IF(OR(seguimiento[[#This Row],[actividadfisica]]="Ejercicio regular",seguimiento[[#This Row],[actividadfisica]]="Actividad deportiva"),"Sí","")</f>
        <v>Sí</v>
      </c>
    </row>
    <row r="1946" spans="1:21" x14ac:dyDescent="0.3">
      <c r="A1946" t="str">
        <f>VLOOKUP(B1946,pacientes_insertados[],2,)</f>
        <v>61e34254ec4ec02e84f5de34</v>
      </c>
      <c r="B1946">
        <f>seguimiento[[#This Row],[idpaciente]]</f>
        <v>814</v>
      </c>
      <c r="C1946">
        <f t="shared" si="30"/>
        <v>2012</v>
      </c>
      <c r="D1946" s="1">
        <f>seguimiento[[#This Row],[fecha]]</f>
        <v>41170</v>
      </c>
      <c r="E1946" t="str">
        <f>seguimiento[[#This Row],[institucion]]</f>
        <v>Hospital Sor Maria Ludovica de La Plata</v>
      </c>
      <c r="F1946" t="str">
        <f>seguimiento[[#This Row],[fallecimiento]]</f>
        <v>No</v>
      </c>
      <c r="I1946" t="str">
        <f>seguimiento[[#This Row],[educacion]]</f>
        <v>Secundaria incompleta</v>
      </c>
      <c r="K1946" t="str">
        <f>seguimiento[[#This Row],[coberturamedica]]</f>
        <v>Sí</v>
      </c>
      <c r="L1946" t="str">
        <f>seguimiento[[#This Row],[ntratendovenosos]]</f>
        <v>1</v>
      </c>
      <c r="M1946" t="str">
        <f>seguimiento[[#This Row],[Embarazo]]</f>
        <v>No</v>
      </c>
      <c r="N1946" t="str">
        <f>seguimiento[[#This Row],[ncultivosanio]]</f>
        <v>4</v>
      </c>
      <c r="O1946" t="str">
        <f>IF(seguimiento[[#This Row],[curvaglucemia]]="","No realizada","Realizada")</f>
        <v>Realizada</v>
      </c>
      <c r="P1946" t="str">
        <f>IF(O1946="Realizada",seguimiento[[#This Row],[curvaglucemia]],"")</f>
        <v>Normal</v>
      </c>
      <c r="Q1946" t="str">
        <f>IF(seguimiento[[#This Row],[vitaminaDRealizada]]="","",IF(seguimiento[[#This Row],[vitaminaDRealizada]]="No realizado","No realizada","Realizada"))</f>
        <v/>
      </c>
      <c r="R1946" t="str">
        <f>IF(Q1946="Realizada",seguimiento[[#This Row],[vitaminaDRealizada]],"")</f>
        <v/>
      </c>
      <c r="S1946" t="str">
        <f>IF(seguimiento[[#This Row],[ige]]="No realizada","No realizada",IF(seguimiento[[#This Row],[ige]]="","","Realizada"))</f>
        <v>Realizada</v>
      </c>
      <c r="T1946" t="str">
        <f>IF(S1946="Realizada",seguimiento[[#This Row],[ige]],"")</f>
        <v>&lt; 500</v>
      </c>
      <c r="U1946" t="str">
        <f>IF(OR(seguimiento[[#This Row],[actividadfisica]]="Ejercicio regular",seguimiento[[#This Row],[actividadfisica]]="Actividad deportiva"),"Sí","")</f>
        <v>Sí</v>
      </c>
    </row>
    <row r="1947" spans="1:21" x14ac:dyDescent="0.3">
      <c r="A1947" t="str">
        <f>VLOOKUP(B1947,pacientes_insertados[],2,)</f>
        <v>61e34254ec4ec02e84f5de34</v>
      </c>
      <c r="B1947">
        <f>seguimiento[[#This Row],[idpaciente]]</f>
        <v>814</v>
      </c>
      <c r="C1947">
        <f t="shared" si="30"/>
        <v>2013</v>
      </c>
      <c r="D1947" s="1">
        <f>seguimiento[[#This Row],[fecha]]</f>
        <v>41638</v>
      </c>
      <c r="E1947" t="str">
        <f>seguimiento[[#This Row],[institucion]]</f>
        <v>Hospital Sor Maria Ludovica de La Plata</v>
      </c>
      <c r="F1947" t="str">
        <f>seguimiento[[#This Row],[fallecimiento]]</f>
        <v>No</v>
      </c>
      <c r="I1947" t="str">
        <f>seguimiento[[#This Row],[educacion]]</f>
        <v>Secundaria incompleta</v>
      </c>
      <c r="J1947" t="str">
        <f>seguimiento[[#This Row],[laboral]]</f>
        <v>No trabaja</v>
      </c>
      <c r="K1947" t="str">
        <f>seguimiento[[#This Row],[coberturamedica]]</f>
        <v>Sí</v>
      </c>
      <c r="L1947" t="str">
        <f>seguimiento[[#This Row],[ntratendovenosos]]</f>
        <v>1</v>
      </c>
      <c r="M1947" t="str">
        <f>seguimiento[[#This Row],[Embarazo]]</f>
        <v>No</v>
      </c>
      <c r="N1947" t="str">
        <f>seguimiento[[#This Row],[ncultivosanio]]</f>
        <v>5</v>
      </c>
      <c r="O1947" t="str">
        <f>IF(seguimiento[[#This Row],[curvaglucemia]]="","No realizada","Realizada")</f>
        <v>Realizada</v>
      </c>
      <c r="P1947" t="str">
        <f>IF(O1947="Realizada",seguimiento[[#This Row],[curvaglucemia]],"")</f>
        <v>Normal</v>
      </c>
      <c r="Q1947" t="str">
        <f>IF(seguimiento[[#This Row],[vitaminaDRealizada]]="","",IF(seguimiento[[#This Row],[vitaminaDRealizada]]="No realizado","No realizada","Realizada"))</f>
        <v/>
      </c>
      <c r="R1947" t="str">
        <f>IF(Q1947="Realizada",seguimiento[[#This Row],[vitaminaDRealizada]],"")</f>
        <v/>
      </c>
      <c r="S1947" t="str">
        <f>IF(seguimiento[[#This Row],[ige]]="No realizada","No realizada",IF(seguimiento[[#This Row],[ige]]="","","Realizada"))</f>
        <v>Realizada</v>
      </c>
      <c r="T1947" t="str">
        <f>IF(S1947="Realizada",seguimiento[[#This Row],[ige]],"")</f>
        <v>&lt; 500</v>
      </c>
      <c r="U1947" t="str">
        <f>IF(OR(seguimiento[[#This Row],[actividadfisica]]="Ejercicio regular",seguimiento[[#This Row],[actividadfisica]]="Actividad deportiva"),"Sí","")</f>
        <v/>
      </c>
    </row>
    <row r="1948" spans="1:21" x14ac:dyDescent="0.3">
      <c r="A1948" t="str">
        <f>VLOOKUP(B1948,pacientes_insertados[],2,)</f>
        <v>61e34254ec4ec02e84f5de34</v>
      </c>
      <c r="B1948">
        <f>seguimiento[[#This Row],[idpaciente]]</f>
        <v>814</v>
      </c>
      <c r="C1948">
        <f t="shared" si="30"/>
        <v>2014</v>
      </c>
      <c r="D1948" s="1">
        <f>seguimiento[[#This Row],[fecha]]</f>
        <v>42003</v>
      </c>
      <c r="E1948" t="str">
        <f>seguimiento[[#This Row],[institucion]]</f>
        <v>Hospital Sor Maria Ludovica de La Plata</v>
      </c>
      <c r="F1948" t="str">
        <f>seguimiento[[#This Row],[fallecimiento]]</f>
        <v>No</v>
      </c>
      <c r="I1948" t="str">
        <f>seguimiento[[#This Row],[educacion]]</f>
        <v>Secundaria incompleta</v>
      </c>
      <c r="J1948" t="str">
        <f>seguimiento[[#This Row],[laboral]]</f>
        <v>No trabaja</v>
      </c>
      <c r="K1948" t="str">
        <f>seguimiento[[#This Row],[coberturamedica]]</f>
        <v>Sí</v>
      </c>
      <c r="M1948" t="str">
        <f>seguimiento[[#This Row],[Embarazo]]</f>
        <v>No</v>
      </c>
      <c r="N1948" t="str">
        <f>seguimiento[[#This Row],[ncultivosanio]]</f>
        <v>3</v>
      </c>
      <c r="O1948" t="str">
        <f>IF(seguimiento[[#This Row],[curvaglucemia]]="","No realizada","Realizada")</f>
        <v>Realizada</v>
      </c>
      <c r="P1948" t="str">
        <f>IF(O1948="Realizada",seguimiento[[#This Row],[curvaglucemia]],"")</f>
        <v>Normal</v>
      </c>
      <c r="Q1948" t="str">
        <f>IF(seguimiento[[#This Row],[vitaminaDRealizada]]="","",IF(seguimiento[[#This Row],[vitaminaDRealizada]]="No realizado","No realizada","Realizada"))</f>
        <v/>
      </c>
      <c r="R1948" t="str">
        <f>IF(Q1948="Realizada",seguimiento[[#This Row],[vitaminaDRealizada]],"")</f>
        <v/>
      </c>
      <c r="S1948" t="str">
        <f>IF(seguimiento[[#This Row],[ige]]="No realizada","No realizada",IF(seguimiento[[#This Row],[ige]]="","","Realizada"))</f>
        <v>Realizada</v>
      </c>
      <c r="T1948" t="str">
        <f>IF(S1948="Realizada",seguimiento[[#This Row],[ige]],"")</f>
        <v>&lt; 500</v>
      </c>
      <c r="U1948" t="str">
        <f>IF(OR(seguimiento[[#This Row],[actividadfisica]]="Ejercicio regular",seguimiento[[#This Row],[actividadfisica]]="Actividad deportiva"),"Sí","")</f>
        <v/>
      </c>
    </row>
    <row r="1949" spans="1:21" x14ac:dyDescent="0.3">
      <c r="A1949" t="str">
        <f>VLOOKUP(B1949,pacientes_insertados[],2,)</f>
        <v>61e34254ec4ec02e84f5de35</v>
      </c>
      <c r="B1949">
        <f>seguimiento[[#This Row],[idpaciente]]</f>
        <v>815</v>
      </c>
      <c r="C1949">
        <f t="shared" si="30"/>
        <v>2012</v>
      </c>
      <c r="D1949" s="1">
        <f>seguimiento[[#This Row],[fecha]]</f>
        <v>41200</v>
      </c>
      <c r="E1949" t="str">
        <f>seguimiento[[#This Row],[institucion]]</f>
        <v>Hospital Sor Maria Ludovica de La Plata</v>
      </c>
      <c r="F1949" t="str">
        <f>seguimiento[[#This Row],[fallecimiento]]</f>
        <v>No</v>
      </c>
      <c r="I1949" t="str">
        <f>seguimiento[[#This Row],[educacion]]</f>
        <v>Secundaria incompleta</v>
      </c>
      <c r="K1949" t="str">
        <f>seguimiento[[#This Row],[coberturamedica]]</f>
        <v>Sí</v>
      </c>
      <c r="M1949" t="str">
        <f>seguimiento[[#This Row],[Embarazo]]</f>
        <v>No</v>
      </c>
      <c r="N1949" t="str">
        <f>seguimiento[[#This Row],[ncultivosanio]]</f>
        <v>2</v>
      </c>
      <c r="O1949" t="str">
        <f>IF(seguimiento[[#This Row],[curvaglucemia]]="","No realizada","Realizada")</f>
        <v>Realizada</v>
      </c>
      <c r="P1949" t="str">
        <f>IF(O1949="Realizada",seguimiento[[#This Row],[curvaglucemia]],"")</f>
        <v>Diabetes</v>
      </c>
      <c r="Q1949" t="str">
        <f>IF(seguimiento[[#This Row],[vitaminaDRealizada]]="","",IF(seguimiento[[#This Row],[vitaminaDRealizada]]="No realizado","No realizada","Realizada"))</f>
        <v/>
      </c>
      <c r="R1949" t="str">
        <f>IF(Q1949="Realizada",seguimiento[[#This Row],[vitaminaDRealizada]],"")</f>
        <v/>
      </c>
      <c r="S1949" t="str">
        <f>IF(seguimiento[[#This Row],[ige]]="No realizada","No realizada",IF(seguimiento[[#This Row],[ige]]="","","Realizada"))</f>
        <v>Realizada</v>
      </c>
      <c r="T1949" t="str">
        <f>IF(S1949="Realizada",seguimiento[[#This Row],[ige]],"")</f>
        <v>&lt; 500</v>
      </c>
      <c r="U1949" t="str">
        <f>IF(OR(seguimiento[[#This Row],[actividadfisica]]="Ejercicio regular",seguimiento[[#This Row],[actividadfisica]]="Actividad deportiva"),"Sí","")</f>
        <v/>
      </c>
    </row>
    <row r="1950" spans="1:21" x14ac:dyDescent="0.3">
      <c r="A1950" t="str">
        <f>VLOOKUP(B1950,pacientes_insertados[],2,)</f>
        <v>61e34254ec4ec02e84f5de35</v>
      </c>
      <c r="B1950">
        <f>seguimiento[[#This Row],[idpaciente]]</f>
        <v>815</v>
      </c>
      <c r="C1950">
        <f t="shared" si="30"/>
        <v>2013</v>
      </c>
      <c r="D1950" s="1">
        <f>seguimiento[[#This Row],[fecha]]</f>
        <v>41531</v>
      </c>
      <c r="E1950" t="str">
        <f>seguimiento[[#This Row],[institucion]]</f>
        <v>Hospital Sor Maria Ludovica de La Plata</v>
      </c>
      <c r="F1950" t="str">
        <f>seguimiento[[#This Row],[fallecimiento]]</f>
        <v>No</v>
      </c>
      <c r="J1950" t="str">
        <f>seguimiento[[#This Row],[laboral]]</f>
        <v>No trabaja</v>
      </c>
      <c r="K1950" t="str">
        <f>seguimiento[[#This Row],[coberturamedica]]</f>
        <v>Sí</v>
      </c>
      <c r="M1950" t="str">
        <f>seguimiento[[#This Row],[Embarazo]]</f>
        <v>No</v>
      </c>
      <c r="N1950" t="str">
        <f>seguimiento[[#This Row],[ncultivosanio]]</f>
        <v>1</v>
      </c>
      <c r="O1950" t="str">
        <f>IF(seguimiento[[#This Row],[curvaglucemia]]="","No realizada","Realizada")</f>
        <v>No realizada</v>
      </c>
      <c r="P1950" t="str">
        <f>IF(O1950="Realizada",seguimiento[[#This Row],[curvaglucemia]],"")</f>
        <v/>
      </c>
      <c r="Q1950" t="str">
        <f>IF(seguimiento[[#This Row],[vitaminaDRealizada]]="","",IF(seguimiento[[#This Row],[vitaminaDRealizada]]="No realizado","No realizada","Realizada"))</f>
        <v>No realizada</v>
      </c>
      <c r="R1950" t="str">
        <f>IF(Q1950="Realizada",seguimiento[[#This Row],[vitaminaDRealizada]],"")</f>
        <v/>
      </c>
      <c r="S1950" t="str">
        <f>IF(seguimiento[[#This Row],[ige]]="No realizada","No realizada",IF(seguimiento[[#This Row],[ige]]="","","Realizada"))</f>
        <v>No realizada</v>
      </c>
      <c r="T1950" t="str">
        <f>IF(S1950="Realizada",seguimiento[[#This Row],[ige]],"")</f>
        <v/>
      </c>
      <c r="U1950" t="str">
        <f>IF(OR(seguimiento[[#This Row],[actividadfisica]]="Ejercicio regular",seguimiento[[#This Row],[actividadfisica]]="Actividad deportiva"),"Sí","")</f>
        <v/>
      </c>
    </row>
    <row r="1951" spans="1:21" x14ac:dyDescent="0.3">
      <c r="A1951" t="str">
        <f>VLOOKUP(B1951,pacientes_insertados[],2,)</f>
        <v>61e34254ec4ec02e84f5de35</v>
      </c>
      <c r="B1951">
        <f>seguimiento[[#This Row],[idpaciente]]</f>
        <v>815</v>
      </c>
      <c r="C1951">
        <f t="shared" si="30"/>
        <v>2014</v>
      </c>
      <c r="D1951" s="1">
        <f>seguimiento[[#This Row],[fecha]]</f>
        <v>41963</v>
      </c>
      <c r="E1951" t="str">
        <f>seguimiento[[#This Row],[institucion]]</f>
        <v>Hospital Sor Maria Ludovica de La Plata</v>
      </c>
      <c r="F1951" t="str">
        <f>seguimiento[[#This Row],[fallecimiento]]</f>
        <v>No</v>
      </c>
      <c r="J1951" t="str">
        <f>seguimiento[[#This Row],[laboral]]</f>
        <v>No trabaja</v>
      </c>
      <c r="K1951" t="str">
        <f>seguimiento[[#This Row],[coberturamedica]]</f>
        <v>Sí</v>
      </c>
      <c r="M1951" t="str">
        <f>seguimiento[[#This Row],[Embarazo]]</f>
        <v>No</v>
      </c>
      <c r="N1951" t="str">
        <f>seguimiento[[#This Row],[ncultivosanio]]</f>
        <v>3</v>
      </c>
      <c r="O1951" t="str">
        <f>IF(seguimiento[[#This Row],[curvaglucemia]]="","No realizada","Realizada")</f>
        <v>No realizada</v>
      </c>
      <c r="P1951" t="str">
        <f>IF(O1951="Realizada",seguimiento[[#This Row],[curvaglucemia]],"")</f>
        <v/>
      </c>
      <c r="Q1951" t="str">
        <f>IF(seguimiento[[#This Row],[vitaminaDRealizada]]="","",IF(seguimiento[[#This Row],[vitaminaDRealizada]]="No realizado","No realizada","Realizada"))</f>
        <v>No realizada</v>
      </c>
      <c r="R1951" t="str">
        <f>IF(Q1951="Realizada",seguimiento[[#This Row],[vitaminaDRealizada]],"")</f>
        <v/>
      </c>
      <c r="S1951" t="str">
        <f>IF(seguimiento[[#This Row],[ige]]="No realizada","No realizada",IF(seguimiento[[#This Row],[ige]]="","","Realizada"))</f>
        <v>No realizada</v>
      </c>
      <c r="T1951" t="str">
        <f>IF(S1951="Realizada",seguimiento[[#This Row],[ige]],"")</f>
        <v/>
      </c>
      <c r="U1951" t="str">
        <f>IF(OR(seguimiento[[#This Row],[actividadfisica]]="Ejercicio regular",seguimiento[[#This Row],[actividadfisica]]="Actividad deportiva"),"Sí","")</f>
        <v/>
      </c>
    </row>
    <row r="1952" spans="1:21" x14ac:dyDescent="0.3">
      <c r="A1952" t="str">
        <f>VLOOKUP(B1952,pacientes_insertados[],2,)</f>
        <v>61e34254ec4ec02e84f5de36</v>
      </c>
      <c r="B1952">
        <f>seguimiento[[#This Row],[idpaciente]]</f>
        <v>816</v>
      </c>
      <c r="C1952">
        <f t="shared" si="30"/>
        <v>2012</v>
      </c>
      <c r="D1952" s="1">
        <f>seguimiento[[#This Row],[fecha]]</f>
        <v>41231</v>
      </c>
      <c r="E1952" t="str">
        <f>seguimiento[[#This Row],[institucion]]</f>
        <v>Hospital Sor Maria Ludovica de La Plata</v>
      </c>
      <c r="F1952" t="str">
        <f>seguimiento[[#This Row],[fallecimiento]]</f>
        <v>No</v>
      </c>
      <c r="I1952" t="str">
        <f>seguimiento[[#This Row],[educacion]]</f>
        <v>Primaria incompleta</v>
      </c>
      <c r="K1952" t="str">
        <f>seguimiento[[#This Row],[coberturamedica]]</f>
        <v>Sí</v>
      </c>
      <c r="M1952" t="str">
        <f>seguimiento[[#This Row],[Embarazo]]</f>
        <v>No</v>
      </c>
      <c r="N1952" t="str">
        <f>seguimiento[[#This Row],[ncultivosanio]]</f>
        <v>4</v>
      </c>
      <c r="O1952" t="str">
        <f>IF(seguimiento[[#This Row],[curvaglucemia]]="","No realizada","Realizada")</f>
        <v>No realizada</v>
      </c>
      <c r="P1952" t="str">
        <f>IF(O1952="Realizada",seguimiento[[#This Row],[curvaglucemia]],"")</f>
        <v/>
      </c>
      <c r="Q1952" t="str">
        <f>IF(seguimiento[[#This Row],[vitaminaDRealizada]]="","",IF(seguimiento[[#This Row],[vitaminaDRealizada]]="No realizado","No realizada","Realizada"))</f>
        <v/>
      </c>
      <c r="R1952" t="str">
        <f>IF(Q1952="Realizada",seguimiento[[#This Row],[vitaminaDRealizada]],"")</f>
        <v/>
      </c>
      <c r="S1952" t="str">
        <f>IF(seguimiento[[#This Row],[ige]]="No realizada","No realizada",IF(seguimiento[[#This Row],[ige]]="","","Realizada"))</f>
        <v>Realizada</v>
      </c>
      <c r="T1952" t="str">
        <f>IF(S1952="Realizada",seguimiento[[#This Row],[ige]],"")</f>
        <v>&lt; 500</v>
      </c>
      <c r="U1952" t="str">
        <f>IF(OR(seguimiento[[#This Row],[actividadfisica]]="Ejercicio regular",seguimiento[[#This Row],[actividadfisica]]="Actividad deportiva"),"Sí","")</f>
        <v/>
      </c>
    </row>
    <row r="1953" spans="1:21" x14ac:dyDescent="0.3">
      <c r="A1953" t="str">
        <f>VLOOKUP(B1953,pacientes_insertados[],2,)</f>
        <v>61e34254ec4ec02e84f5de36</v>
      </c>
      <c r="B1953">
        <f>seguimiento[[#This Row],[idpaciente]]</f>
        <v>816</v>
      </c>
      <c r="C1953">
        <f t="shared" si="30"/>
        <v>2015</v>
      </c>
      <c r="D1953" s="1">
        <f>seguimiento[[#This Row],[fecha]]</f>
        <v>42248</v>
      </c>
      <c r="E1953" t="str">
        <f>seguimiento[[#This Row],[institucion]]</f>
        <v>Hospital Sor Maria Ludovica de La Plata</v>
      </c>
      <c r="F1953" t="str">
        <f>seguimiento[[#This Row],[fallecimiento]]</f>
        <v>No</v>
      </c>
      <c r="K1953" t="str">
        <f>seguimiento[[#This Row],[coberturamedica]]</f>
        <v>Sí</v>
      </c>
      <c r="M1953" t="str">
        <f>seguimiento[[#This Row],[Embarazo]]</f>
        <v>No</v>
      </c>
      <c r="N1953" t="str">
        <f>seguimiento[[#This Row],[ncultivosanio]]</f>
        <v>4</v>
      </c>
      <c r="O1953" t="str">
        <f>IF(seguimiento[[#This Row],[curvaglucemia]]="","No realizada","Realizada")</f>
        <v>No realizada</v>
      </c>
      <c r="P1953" t="str">
        <f>IF(O1953="Realizada",seguimiento[[#This Row],[curvaglucemia]],"")</f>
        <v/>
      </c>
      <c r="Q1953" t="str">
        <f>IF(seguimiento[[#This Row],[vitaminaDRealizada]]="","",IF(seguimiento[[#This Row],[vitaminaDRealizada]]="No realizado","No realizada","Realizada"))</f>
        <v>No realizada</v>
      </c>
      <c r="R1953" t="str">
        <f>IF(Q1953="Realizada",seguimiento[[#This Row],[vitaminaDRealizada]],"")</f>
        <v/>
      </c>
      <c r="S1953" t="str">
        <f>IF(seguimiento[[#This Row],[ige]]="No realizada","No realizada",IF(seguimiento[[#This Row],[ige]]="","","Realizada"))</f>
        <v>No realizada</v>
      </c>
      <c r="T1953" t="str">
        <f>IF(S1953="Realizada",seguimiento[[#This Row],[ige]],"")</f>
        <v/>
      </c>
      <c r="U1953" t="str">
        <f>IF(OR(seguimiento[[#This Row],[actividadfisica]]="Ejercicio regular",seguimiento[[#This Row],[actividadfisica]]="Actividad deportiva"),"Sí","")</f>
        <v/>
      </c>
    </row>
    <row r="1954" spans="1:21" x14ac:dyDescent="0.3">
      <c r="A1954" t="str">
        <f>VLOOKUP(B1954,pacientes_insertados[],2,)</f>
        <v>61e34256ec4ec02e84f5dfc9</v>
      </c>
      <c r="B1954">
        <f>seguimiento[[#This Row],[idpaciente]]</f>
        <v>817</v>
      </c>
      <c r="C1954">
        <f t="shared" si="30"/>
        <v>2005</v>
      </c>
      <c r="D1954" s="1">
        <f>seguimiento[[#This Row],[fecha]]</f>
        <v>38700</v>
      </c>
      <c r="E1954" t="str">
        <f>seguimiento[[#This Row],[institucion]]</f>
        <v>Hospital Pedro de Elizalde</v>
      </c>
      <c r="F1954" t="str">
        <f>seguimiento[[#This Row],[fallecimiento]]</f>
        <v>No</v>
      </c>
      <c r="I1954" t="str">
        <f>seguimiento[[#This Row],[educacion]]</f>
        <v>Primaria incompleta</v>
      </c>
      <c r="K1954" t="str">
        <f>seguimiento[[#This Row],[coberturamedica]]</f>
        <v>Sí</v>
      </c>
      <c r="M1954" t="str">
        <f>seguimiento[[#This Row],[Embarazo]]</f>
        <v>No</v>
      </c>
      <c r="O1954" t="str">
        <f>IF(seguimiento[[#This Row],[curvaglucemia]]="","No realizada","Realizada")</f>
        <v>No realizada</v>
      </c>
      <c r="P1954" t="str">
        <f>IF(O1954="Realizada",seguimiento[[#This Row],[curvaglucemia]],"")</f>
        <v/>
      </c>
      <c r="Q1954" t="str">
        <f>IF(seguimiento[[#This Row],[vitaminaDRealizada]]="","",IF(seguimiento[[#This Row],[vitaminaDRealizada]]="No realizado","No realizada","Realizada"))</f>
        <v/>
      </c>
      <c r="R1954" t="str">
        <f>IF(Q1954="Realizada",seguimiento[[#This Row],[vitaminaDRealizada]],"")</f>
        <v/>
      </c>
      <c r="S1954" t="str">
        <f>IF(seguimiento[[#This Row],[ige]]="No realizada","No realizada",IF(seguimiento[[#This Row],[ige]]="","","Realizada"))</f>
        <v/>
      </c>
      <c r="T1954" t="str">
        <f>IF(S1954="Realizada",seguimiento[[#This Row],[ige]],"")</f>
        <v/>
      </c>
      <c r="U1954" t="str">
        <f>IF(OR(seguimiento[[#This Row],[actividadfisica]]="Ejercicio regular",seguimiento[[#This Row],[actividadfisica]]="Actividad deportiva"),"Sí","")</f>
        <v/>
      </c>
    </row>
    <row r="1955" spans="1:21" x14ac:dyDescent="0.3">
      <c r="A1955" t="str">
        <f>VLOOKUP(B1955,pacientes_insertados[],2,)</f>
        <v>61e34256ec4ec02e84f5dfc9</v>
      </c>
      <c r="B1955">
        <f>seguimiento[[#This Row],[idpaciente]]</f>
        <v>817</v>
      </c>
      <c r="C1955">
        <f t="shared" si="30"/>
        <v>2012</v>
      </c>
      <c r="D1955" s="1">
        <f>seguimiento[[#This Row],[fecha]]</f>
        <v>41257</v>
      </c>
      <c r="E1955" t="str">
        <f>seguimiento[[#This Row],[institucion]]</f>
        <v>Hospital Pedro de Elizalde</v>
      </c>
      <c r="F1955" t="str">
        <f>seguimiento[[#This Row],[fallecimiento]]</f>
        <v>No</v>
      </c>
      <c r="O1955" t="str">
        <f>IF(seguimiento[[#This Row],[curvaglucemia]]="","No realizada","Realizada")</f>
        <v>No realizada</v>
      </c>
      <c r="P1955" t="str">
        <f>IF(O1955="Realizada",seguimiento[[#This Row],[curvaglucemia]],"")</f>
        <v/>
      </c>
      <c r="Q1955" t="str">
        <f>IF(seguimiento[[#This Row],[vitaminaDRealizada]]="","",IF(seguimiento[[#This Row],[vitaminaDRealizada]]="No realizado","No realizada","Realizada"))</f>
        <v/>
      </c>
      <c r="R1955" t="str">
        <f>IF(Q1955="Realizada",seguimiento[[#This Row],[vitaminaDRealizada]],"")</f>
        <v/>
      </c>
      <c r="S1955" t="str">
        <f>IF(seguimiento[[#This Row],[ige]]="No realizada","No realizada",IF(seguimiento[[#This Row],[ige]]="","","Realizada"))</f>
        <v/>
      </c>
      <c r="T1955" t="str">
        <f>IF(S1955="Realizada",seguimiento[[#This Row],[ige]],"")</f>
        <v/>
      </c>
      <c r="U1955" t="str">
        <f>IF(OR(seguimiento[[#This Row],[actividadfisica]]="Ejercicio regular",seguimiento[[#This Row],[actividadfisica]]="Actividad deportiva"),"Sí","")</f>
        <v/>
      </c>
    </row>
    <row r="1956" spans="1:21" x14ac:dyDescent="0.3">
      <c r="A1956" t="str">
        <f>VLOOKUP(B1956,pacientes_insertados[],2,)</f>
        <v>61e34254ec4ec02e84f5de49</v>
      </c>
      <c r="B1956">
        <f>seguimiento[[#This Row],[idpaciente]]</f>
        <v>818</v>
      </c>
      <c r="C1956">
        <f t="shared" si="30"/>
        <v>2005</v>
      </c>
      <c r="D1956" s="1">
        <f>seguimiento[[#This Row],[fecha]]</f>
        <v>38679</v>
      </c>
      <c r="E1956" t="str">
        <f>seguimiento[[#This Row],[institucion]]</f>
        <v>Hospital Pedro de Elizalde</v>
      </c>
      <c r="F1956" t="str">
        <f>seguimiento[[#This Row],[fallecimiento]]</f>
        <v>No</v>
      </c>
      <c r="I1956" t="str">
        <f>seguimiento[[#This Row],[educacion]]</f>
        <v>Primaria incompleta</v>
      </c>
      <c r="K1956" t="str">
        <f>seguimiento[[#This Row],[coberturamedica]]</f>
        <v>Sí</v>
      </c>
      <c r="M1956" t="str">
        <f>seguimiento[[#This Row],[Embarazo]]</f>
        <v>No</v>
      </c>
      <c r="O1956" t="str">
        <f>IF(seguimiento[[#This Row],[curvaglucemia]]="","No realizada","Realizada")</f>
        <v>No realizada</v>
      </c>
      <c r="P1956" t="str">
        <f>IF(O1956="Realizada",seguimiento[[#This Row],[curvaglucemia]],"")</f>
        <v/>
      </c>
      <c r="Q1956" t="str">
        <f>IF(seguimiento[[#This Row],[vitaminaDRealizada]]="","",IF(seguimiento[[#This Row],[vitaminaDRealizada]]="No realizado","No realizada","Realizada"))</f>
        <v/>
      </c>
      <c r="R1956" t="str">
        <f>IF(Q1956="Realizada",seguimiento[[#This Row],[vitaminaDRealizada]],"")</f>
        <v/>
      </c>
      <c r="S1956" t="str">
        <f>IF(seguimiento[[#This Row],[ige]]="No realizada","No realizada",IF(seguimiento[[#This Row],[ige]]="","","Realizada"))</f>
        <v/>
      </c>
      <c r="T1956" t="str">
        <f>IF(S1956="Realizada",seguimiento[[#This Row],[ige]],"")</f>
        <v/>
      </c>
      <c r="U1956" t="str">
        <f>IF(OR(seguimiento[[#This Row],[actividadfisica]]="Ejercicio regular",seguimiento[[#This Row],[actividadfisica]]="Actividad deportiva"),"Sí","")</f>
        <v/>
      </c>
    </row>
    <row r="1957" spans="1:21" x14ac:dyDescent="0.3">
      <c r="A1957" t="str">
        <f>VLOOKUP(B1957,pacientes_insertados[],2,)</f>
        <v>61e34256ec4ec02e84f5dfca</v>
      </c>
      <c r="B1957">
        <f>seguimiento[[#This Row],[idpaciente]]</f>
        <v>819</v>
      </c>
      <c r="C1957">
        <f t="shared" si="30"/>
        <v>2013</v>
      </c>
      <c r="D1957" s="1">
        <f>seguimiento[[#This Row],[fecha]]</f>
        <v>41431</v>
      </c>
      <c r="E1957" t="str">
        <f>seguimiento[[#This Row],[institucion]]</f>
        <v>Hospital Pedro de Elizalde</v>
      </c>
      <c r="F1957" t="str">
        <f>seguimiento[[#This Row],[fallecimiento]]</f>
        <v>No</v>
      </c>
      <c r="N1957" t="str">
        <f>seguimiento[[#This Row],[ncultivosanio]]</f>
        <v>6</v>
      </c>
      <c r="O1957" t="str">
        <f>IF(seguimiento[[#This Row],[curvaglucemia]]="","No realizada","Realizada")</f>
        <v>Realizada</v>
      </c>
      <c r="P1957" t="str">
        <f>IF(O1957="Realizada",seguimiento[[#This Row],[curvaglucemia]],"")</f>
        <v>Normal</v>
      </c>
      <c r="Q1957" t="str">
        <f>IF(seguimiento[[#This Row],[vitaminaDRealizada]]="","",IF(seguimiento[[#This Row],[vitaminaDRealizada]]="No realizado","No realizada","Realizada"))</f>
        <v/>
      </c>
      <c r="R1957" t="str">
        <f>IF(Q1957="Realizada",seguimiento[[#This Row],[vitaminaDRealizada]],"")</f>
        <v/>
      </c>
      <c r="S1957" t="str">
        <f>IF(seguimiento[[#This Row],[ige]]="No realizada","No realizada",IF(seguimiento[[#This Row],[ige]]="","","Realizada"))</f>
        <v>Realizada</v>
      </c>
      <c r="T1957" t="str">
        <f>IF(S1957="Realizada",seguimiento[[#This Row],[ige]],"")</f>
        <v>&lt; 500</v>
      </c>
      <c r="U1957" t="str">
        <f>IF(OR(seguimiento[[#This Row],[actividadfisica]]="Ejercicio regular",seguimiento[[#This Row],[actividadfisica]]="Actividad deportiva"),"Sí","")</f>
        <v/>
      </c>
    </row>
    <row r="1958" spans="1:21" x14ac:dyDescent="0.3">
      <c r="A1958" t="str">
        <f>VLOOKUP(B1958,pacientes_insertados[],2,)</f>
        <v>61e34254ec4ec02e84f5de47</v>
      </c>
      <c r="B1958">
        <f>seguimiento[[#This Row],[idpaciente]]</f>
        <v>820</v>
      </c>
      <c r="C1958">
        <f t="shared" si="30"/>
        <v>2013</v>
      </c>
      <c r="D1958" s="1">
        <f>seguimiento[[#This Row],[fecha]]</f>
        <v>41451</v>
      </c>
      <c r="E1958" t="str">
        <f>seguimiento[[#This Row],[institucion]]</f>
        <v>Hospital Pedro de Elizalde</v>
      </c>
      <c r="F1958" t="str">
        <f>seguimiento[[#This Row],[fallecimiento]]</f>
        <v>No</v>
      </c>
      <c r="O1958" t="str">
        <f>IF(seguimiento[[#This Row],[curvaglucemia]]="","No realizada","Realizada")</f>
        <v>Realizada</v>
      </c>
      <c r="P1958" t="str">
        <f>IF(O1958="Realizada",seguimiento[[#This Row],[curvaglucemia]],"")</f>
        <v>Normal</v>
      </c>
      <c r="Q1958" t="str">
        <f>IF(seguimiento[[#This Row],[vitaminaDRealizada]]="","",IF(seguimiento[[#This Row],[vitaminaDRealizada]]="No realizado","No realizada","Realizada"))</f>
        <v/>
      </c>
      <c r="R1958" t="str">
        <f>IF(Q1958="Realizada",seguimiento[[#This Row],[vitaminaDRealizada]],"")</f>
        <v/>
      </c>
      <c r="S1958" t="str">
        <f>IF(seguimiento[[#This Row],[ige]]="No realizada","No realizada",IF(seguimiento[[#This Row],[ige]]="","","Realizada"))</f>
        <v>Realizada</v>
      </c>
      <c r="T1958" t="str">
        <f>IF(S1958="Realizada",seguimiento[[#This Row],[ige]],"")</f>
        <v>&lt; 500</v>
      </c>
      <c r="U1958" t="str">
        <f>IF(OR(seguimiento[[#This Row],[actividadfisica]]="Ejercicio regular",seguimiento[[#This Row],[actividadfisica]]="Actividad deportiva"),"Sí","")</f>
        <v/>
      </c>
    </row>
    <row r="1959" spans="1:21" x14ac:dyDescent="0.3">
      <c r="A1959" t="str">
        <f>VLOOKUP(B1959,pacientes_insertados[],2,)</f>
        <v>61e34254ec4ec02e84f5de39</v>
      </c>
      <c r="B1959">
        <f>seguimiento[[#This Row],[idpaciente]]</f>
        <v>825</v>
      </c>
      <c r="C1959">
        <f t="shared" si="30"/>
        <v>2012</v>
      </c>
      <c r="D1959" s="1">
        <f>seguimiento[[#This Row],[fecha]]</f>
        <v>41199</v>
      </c>
      <c r="E1959" t="str">
        <f>seguimiento[[#This Row],[institucion]]</f>
        <v>Hospital Infantil Municipal</v>
      </c>
      <c r="F1959" t="str">
        <f>seguimiento[[#This Row],[fallecimiento]]</f>
        <v>No</v>
      </c>
      <c r="K1959" t="str">
        <f>seguimiento[[#This Row],[coberturamedica]]</f>
        <v>Sí</v>
      </c>
      <c r="M1959" t="str">
        <f>seguimiento[[#This Row],[Embarazo]]</f>
        <v>No</v>
      </c>
      <c r="N1959" t="str">
        <f>seguimiento[[#This Row],[ncultivosanio]]</f>
        <v>10</v>
      </c>
      <c r="O1959" t="str">
        <f>IF(seguimiento[[#This Row],[curvaglucemia]]="","No realizada","Realizada")</f>
        <v>No realizada</v>
      </c>
      <c r="P1959" t="str">
        <f>IF(O1959="Realizada",seguimiento[[#This Row],[curvaglucemia]],"")</f>
        <v/>
      </c>
      <c r="Q1959" t="str">
        <f>IF(seguimiento[[#This Row],[vitaminaDRealizada]]="","",IF(seguimiento[[#This Row],[vitaminaDRealizada]]="No realizado","No realizada","Realizada"))</f>
        <v/>
      </c>
      <c r="R1959" t="str">
        <f>IF(Q1959="Realizada",seguimiento[[#This Row],[vitaminaDRealizada]],"")</f>
        <v/>
      </c>
      <c r="S1959" t="str">
        <f>IF(seguimiento[[#This Row],[ige]]="No realizada","No realizada",IF(seguimiento[[#This Row],[ige]]="","","Realizada"))</f>
        <v/>
      </c>
      <c r="T1959" t="str">
        <f>IF(S1959="Realizada",seguimiento[[#This Row],[ige]],"")</f>
        <v/>
      </c>
      <c r="U1959" t="str">
        <f>IF(OR(seguimiento[[#This Row],[actividadfisica]]="Ejercicio regular",seguimiento[[#This Row],[actividadfisica]]="Actividad deportiva"),"Sí","")</f>
        <v/>
      </c>
    </row>
    <row r="1960" spans="1:21" x14ac:dyDescent="0.3">
      <c r="A1960" t="str">
        <f>VLOOKUP(B1960,pacientes_insertados[],2,)</f>
        <v>61e34254ec4ec02e84f5de39</v>
      </c>
      <c r="B1960">
        <f>seguimiento[[#This Row],[idpaciente]]</f>
        <v>825</v>
      </c>
      <c r="C1960">
        <f t="shared" si="30"/>
        <v>2013</v>
      </c>
      <c r="D1960" s="1">
        <f>seguimiento[[#This Row],[fecha]]</f>
        <v>41353</v>
      </c>
      <c r="E1960" t="str">
        <f>seguimiento[[#This Row],[institucion]]</f>
        <v>Hospital Infantil Municipal</v>
      </c>
      <c r="F1960" t="str">
        <f>seguimiento[[#This Row],[fallecimiento]]</f>
        <v>No</v>
      </c>
      <c r="I1960" t="str">
        <f>seguimiento[[#This Row],[educacion]]</f>
        <v>Analfabeta</v>
      </c>
      <c r="K1960" t="str">
        <f>seguimiento[[#This Row],[coberturamedica]]</f>
        <v>Sí</v>
      </c>
      <c r="M1960" t="str">
        <f>seguimiento[[#This Row],[Embarazo]]</f>
        <v>No</v>
      </c>
      <c r="N1960" t="str">
        <f>seguimiento[[#This Row],[ncultivosanio]]</f>
        <v>10</v>
      </c>
      <c r="O1960" t="str">
        <f>IF(seguimiento[[#This Row],[curvaglucemia]]="","No realizada","Realizada")</f>
        <v>No realizada</v>
      </c>
      <c r="P1960" t="str">
        <f>IF(O1960="Realizada",seguimiento[[#This Row],[curvaglucemia]],"")</f>
        <v/>
      </c>
      <c r="Q1960" t="str">
        <f>IF(seguimiento[[#This Row],[vitaminaDRealizada]]="","",IF(seguimiento[[#This Row],[vitaminaDRealizada]]="No realizado","No realizada","Realizada"))</f>
        <v/>
      </c>
      <c r="R1960" t="str">
        <f>IF(Q1960="Realizada",seguimiento[[#This Row],[vitaminaDRealizada]],"")</f>
        <v/>
      </c>
      <c r="S1960" t="str">
        <f>IF(seguimiento[[#This Row],[ige]]="No realizada","No realizada",IF(seguimiento[[#This Row],[ige]]="","","Realizada"))</f>
        <v/>
      </c>
      <c r="T1960" t="str">
        <f>IF(S1960="Realizada",seguimiento[[#This Row],[ige]],"")</f>
        <v/>
      </c>
      <c r="U1960" t="str">
        <f>IF(OR(seguimiento[[#This Row],[actividadfisica]]="Ejercicio regular",seguimiento[[#This Row],[actividadfisica]]="Actividad deportiva"),"Sí","")</f>
        <v>Sí</v>
      </c>
    </row>
    <row r="1961" spans="1:21" x14ac:dyDescent="0.3">
      <c r="A1961" t="str">
        <f>VLOOKUP(B1961,pacientes_insertados[],2,)</f>
        <v>61e34254ec4ec02e84f5de3a</v>
      </c>
      <c r="B1961">
        <f>seguimiento[[#This Row],[idpaciente]]</f>
        <v>827</v>
      </c>
      <c r="C1961">
        <f t="shared" si="30"/>
        <v>2011</v>
      </c>
      <c r="D1961" s="1">
        <f>seguimiento[[#This Row],[fecha]]</f>
        <v>40737</v>
      </c>
      <c r="E1961" t="str">
        <f>seguimiento[[#This Row],[institucion]]</f>
        <v>Hospital Infantil Municipal</v>
      </c>
      <c r="F1961" t="str">
        <f>seguimiento[[#This Row],[fallecimiento]]</f>
        <v>No</v>
      </c>
      <c r="I1961" t="str">
        <f>seguimiento[[#This Row],[educacion]]</f>
        <v>Secundaria incompleta</v>
      </c>
      <c r="K1961" t="str">
        <f>seguimiento[[#This Row],[coberturamedica]]</f>
        <v>Sí</v>
      </c>
      <c r="M1961" t="str">
        <f>seguimiento[[#This Row],[Embarazo]]</f>
        <v>No</v>
      </c>
      <c r="O1961" t="str">
        <f>IF(seguimiento[[#This Row],[curvaglucemia]]="","No realizada","Realizada")</f>
        <v>No realizada</v>
      </c>
      <c r="P1961" t="str">
        <f>IF(O1961="Realizada",seguimiento[[#This Row],[curvaglucemia]],"")</f>
        <v/>
      </c>
      <c r="Q1961" t="str">
        <f>IF(seguimiento[[#This Row],[vitaminaDRealizada]]="","",IF(seguimiento[[#This Row],[vitaminaDRealizada]]="No realizado","No realizada","Realizada"))</f>
        <v/>
      </c>
      <c r="R1961" t="str">
        <f>IF(Q1961="Realizada",seguimiento[[#This Row],[vitaminaDRealizada]],"")</f>
        <v/>
      </c>
      <c r="S1961" t="str">
        <f>IF(seguimiento[[#This Row],[ige]]="No realizada","No realizada",IF(seguimiento[[#This Row],[ige]]="","","Realizada"))</f>
        <v/>
      </c>
      <c r="T1961" t="str">
        <f>IF(S1961="Realizada",seguimiento[[#This Row],[ige]],"")</f>
        <v/>
      </c>
      <c r="U1961" t="str">
        <f>IF(OR(seguimiento[[#This Row],[actividadfisica]]="Ejercicio regular",seguimiento[[#This Row],[actividadfisica]]="Actividad deportiva"),"Sí","")</f>
        <v>Sí</v>
      </c>
    </row>
    <row r="1962" spans="1:21" x14ac:dyDescent="0.3">
      <c r="A1962" t="str">
        <f>VLOOKUP(B1962,pacientes_insertados[],2,)</f>
        <v>61e34254ec4ec02e84f5de3a</v>
      </c>
      <c r="B1962">
        <f>seguimiento[[#This Row],[idpaciente]]</f>
        <v>827</v>
      </c>
      <c r="C1962">
        <f t="shared" si="30"/>
        <v>2012</v>
      </c>
      <c r="D1962" s="1">
        <f>seguimiento[[#This Row],[fecha]]</f>
        <v>41262</v>
      </c>
      <c r="E1962" t="str">
        <f>seguimiento[[#This Row],[institucion]]</f>
        <v>Hospital Infantil Municipal</v>
      </c>
      <c r="F1962" t="str">
        <f>seguimiento[[#This Row],[fallecimiento]]</f>
        <v>No</v>
      </c>
      <c r="I1962" t="str">
        <f>seguimiento[[#This Row],[educacion]]</f>
        <v>Secundaria incompleta</v>
      </c>
      <c r="K1962" t="str">
        <f>seguimiento[[#This Row],[coberturamedica]]</f>
        <v>Sí</v>
      </c>
      <c r="M1962" t="str">
        <f>seguimiento[[#This Row],[Embarazo]]</f>
        <v>No</v>
      </c>
      <c r="O1962" t="str">
        <f>IF(seguimiento[[#This Row],[curvaglucemia]]="","No realizada","Realizada")</f>
        <v>No realizada</v>
      </c>
      <c r="P1962" t="str">
        <f>IF(O1962="Realizada",seguimiento[[#This Row],[curvaglucemia]],"")</f>
        <v/>
      </c>
      <c r="Q1962" t="str">
        <f>IF(seguimiento[[#This Row],[vitaminaDRealizada]]="","",IF(seguimiento[[#This Row],[vitaminaDRealizada]]="No realizado","No realizada","Realizada"))</f>
        <v/>
      </c>
      <c r="R1962" t="str">
        <f>IF(Q1962="Realizada",seguimiento[[#This Row],[vitaminaDRealizada]],"")</f>
        <v/>
      </c>
      <c r="S1962" t="str">
        <f>IF(seguimiento[[#This Row],[ige]]="No realizada","No realizada",IF(seguimiento[[#This Row],[ige]]="","","Realizada"))</f>
        <v/>
      </c>
      <c r="T1962" t="str">
        <f>IF(S1962="Realizada",seguimiento[[#This Row],[ige]],"")</f>
        <v/>
      </c>
      <c r="U1962" t="str">
        <f>IF(OR(seguimiento[[#This Row],[actividadfisica]]="Ejercicio regular",seguimiento[[#This Row],[actividadfisica]]="Actividad deportiva"),"Sí","")</f>
        <v>Sí</v>
      </c>
    </row>
    <row r="1963" spans="1:21" x14ac:dyDescent="0.3">
      <c r="A1963" t="str">
        <f>VLOOKUP(B1963,pacientes_insertados[],2,)</f>
        <v>61e34254ec4ec02e84f5de3a</v>
      </c>
      <c r="B1963">
        <f>seguimiento[[#This Row],[idpaciente]]</f>
        <v>827</v>
      </c>
      <c r="C1963">
        <f t="shared" si="30"/>
        <v>2013</v>
      </c>
      <c r="D1963" s="1">
        <f>seguimiento[[#This Row],[fecha]]</f>
        <v>41521</v>
      </c>
      <c r="E1963" t="str">
        <f>seguimiento[[#This Row],[institucion]]</f>
        <v>Hospital Infantil Municipal</v>
      </c>
      <c r="F1963" t="str">
        <f>seguimiento[[#This Row],[fallecimiento]]</f>
        <v>No</v>
      </c>
      <c r="I1963" t="str">
        <f>seguimiento[[#This Row],[educacion]]</f>
        <v>Secundaria incompleta</v>
      </c>
      <c r="K1963" t="str">
        <f>seguimiento[[#This Row],[coberturamedica]]</f>
        <v>Sí</v>
      </c>
      <c r="L1963" t="str">
        <f>seguimiento[[#This Row],[ntratendovenosos]]</f>
        <v>1</v>
      </c>
      <c r="N1963" t="str">
        <f>seguimiento[[#This Row],[ncultivosanio]]</f>
        <v>10</v>
      </c>
      <c r="O1963" t="str">
        <f>IF(seguimiento[[#This Row],[curvaglucemia]]="","No realizada","Realizada")</f>
        <v>Realizada</v>
      </c>
      <c r="P1963" t="str">
        <f>IF(O1963="Realizada",seguimiento[[#This Row],[curvaglucemia]],"")</f>
        <v>Normal</v>
      </c>
      <c r="Q1963" t="str">
        <f>IF(seguimiento[[#This Row],[vitaminaDRealizada]]="","",IF(seguimiento[[#This Row],[vitaminaDRealizada]]="No realizado","No realizada","Realizada"))</f>
        <v/>
      </c>
      <c r="R1963" t="str">
        <f>IF(Q1963="Realizada",seguimiento[[#This Row],[vitaminaDRealizada]],"")</f>
        <v/>
      </c>
      <c r="S1963" t="str">
        <f>IF(seguimiento[[#This Row],[ige]]="No realizada","No realizada",IF(seguimiento[[#This Row],[ige]]="","","Realizada"))</f>
        <v/>
      </c>
      <c r="T1963" t="str">
        <f>IF(S1963="Realizada",seguimiento[[#This Row],[ige]],"")</f>
        <v/>
      </c>
      <c r="U1963" t="str">
        <f>IF(OR(seguimiento[[#This Row],[actividadfisica]]="Ejercicio regular",seguimiento[[#This Row],[actividadfisica]]="Actividad deportiva"),"Sí","")</f>
        <v/>
      </c>
    </row>
    <row r="1964" spans="1:21" x14ac:dyDescent="0.3">
      <c r="A1964" t="str">
        <f>VLOOKUP(B1964,pacientes_insertados[],2,)</f>
        <v>61e34254ec4ec02e84f5de3b</v>
      </c>
      <c r="B1964">
        <f>seguimiento[[#This Row],[idpaciente]]</f>
        <v>828</v>
      </c>
      <c r="C1964">
        <f t="shared" si="30"/>
        <v>2011</v>
      </c>
      <c r="D1964" s="1">
        <f>seguimiento[[#This Row],[fecha]]</f>
        <v>40856</v>
      </c>
      <c r="E1964" t="str">
        <f>seguimiento[[#This Row],[institucion]]</f>
        <v>Hospital Infantil Municipal</v>
      </c>
      <c r="F1964" t="str">
        <f>seguimiento[[#This Row],[fallecimiento]]</f>
        <v>No</v>
      </c>
      <c r="I1964" t="str">
        <f>seguimiento[[#This Row],[educacion]]</f>
        <v>Secundaria incompleta</v>
      </c>
      <c r="K1964" t="str">
        <f>seguimiento[[#This Row],[coberturamedica]]</f>
        <v>Sí</v>
      </c>
      <c r="M1964" t="str">
        <f>seguimiento[[#This Row],[Embarazo]]</f>
        <v>No</v>
      </c>
      <c r="N1964" t="str">
        <f>seguimiento[[#This Row],[ncultivosanio]]</f>
        <v>5</v>
      </c>
      <c r="O1964" t="str">
        <f>IF(seguimiento[[#This Row],[curvaglucemia]]="","No realizada","Realizada")</f>
        <v>Realizada</v>
      </c>
      <c r="P1964" t="str">
        <f>IF(O1964="Realizada",seguimiento[[#This Row],[curvaglucemia]],"")</f>
        <v>Intolerancia</v>
      </c>
      <c r="Q1964" t="str">
        <f>IF(seguimiento[[#This Row],[vitaminaDRealizada]]="","",IF(seguimiento[[#This Row],[vitaminaDRealizada]]="No realizado","No realizada","Realizada"))</f>
        <v/>
      </c>
      <c r="R1964" t="str">
        <f>IF(Q1964="Realizada",seguimiento[[#This Row],[vitaminaDRealizada]],"")</f>
        <v/>
      </c>
      <c r="S1964" t="str">
        <f>IF(seguimiento[[#This Row],[ige]]="No realizada","No realizada",IF(seguimiento[[#This Row],[ige]]="","","Realizada"))</f>
        <v/>
      </c>
      <c r="T1964" t="str">
        <f>IF(S1964="Realizada",seguimiento[[#This Row],[ige]],"")</f>
        <v/>
      </c>
      <c r="U1964" t="str">
        <f>IF(OR(seguimiento[[#This Row],[actividadfisica]]="Ejercicio regular",seguimiento[[#This Row],[actividadfisica]]="Actividad deportiva"),"Sí","")</f>
        <v/>
      </c>
    </row>
    <row r="1965" spans="1:21" x14ac:dyDescent="0.3">
      <c r="A1965" t="str">
        <f>VLOOKUP(B1965,pacientes_insertados[],2,)</f>
        <v>61e34254ec4ec02e84f5de3b</v>
      </c>
      <c r="B1965">
        <f>seguimiento[[#This Row],[idpaciente]]</f>
        <v>828</v>
      </c>
      <c r="C1965">
        <f t="shared" si="30"/>
        <v>2012</v>
      </c>
      <c r="D1965" s="1">
        <f>seguimiento[[#This Row],[fecha]]</f>
        <v>40975</v>
      </c>
      <c r="E1965" t="str">
        <f>seguimiento[[#This Row],[institucion]]</f>
        <v>Hospital Infantil Municipal</v>
      </c>
      <c r="F1965" t="str">
        <f>seguimiento[[#This Row],[fallecimiento]]</f>
        <v>No</v>
      </c>
      <c r="I1965" t="str">
        <f>seguimiento[[#This Row],[educacion]]</f>
        <v>Secundaria incompleta</v>
      </c>
      <c r="K1965" t="str">
        <f>seguimiento[[#This Row],[coberturamedica]]</f>
        <v>Sí</v>
      </c>
      <c r="M1965" t="str">
        <f>seguimiento[[#This Row],[Embarazo]]</f>
        <v>No</v>
      </c>
      <c r="N1965" t="str">
        <f>seguimiento[[#This Row],[ncultivosanio]]</f>
        <v>5</v>
      </c>
      <c r="O1965" t="str">
        <f>IF(seguimiento[[#This Row],[curvaglucemia]]="","No realizada","Realizada")</f>
        <v>Realizada</v>
      </c>
      <c r="P1965" t="str">
        <f>IF(O1965="Realizada",seguimiento[[#This Row],[curvaglucemia]],"")</f>
        <v>Intolerancia</v>
      </c>
      <c r="Q1965" t="str">
        <f>IF(seguimiento[[#This Row],[vitaminaDRealizada]]="","",IF(seguimiento[[#This Row],[vitaminaDRealizada]]="No realizado","No realizada","Realizada"))</f>
        <v/>
      </c>
      <c r="R1965" t="str">
        <f>IF(Q1965="Realizada",seguimiento[[#This Row],[vitaminaDRealizada]],"")</f>
        <v/>
      </c>
      <c r="S1965" t="str">
        <f>IF(seguimiento[[#This Row],[ige]]="No realizada","No realizada",IF(seguimiento[[#This Row],[ige]]="","","Realizada"))</f>
        <v/>
      </c>
      <c r="T1965" t="str">
        <f>IF(S1965="Realizada",seguimiento[[#This Row],[ige]],"")</f>
        <v/>
      </c>
      <c r="U1965" t="str">
        <f>IF(OR(seguimiento[[#This Row],[actividadfisica]]="Ejercicio regular",seguimiento[[#This Row],[actividadfisica]]="Actividad deportiva"),"Sí","")</f>
        <v/>
      </c>
    </row>
    <row r="1966" spans="1:21" x14ac:dyDescent="0.3">
      <c r="A1966" t="str">
        <f>VLOOKUP(B1966,pacientes_insertados[],2,)</f>
        <v>61e34254ec4ec02e84f5de3b</v>
      </c>
      <c r="B1966">
        <f>seguimiento[[#This Row],[idpaciente]]</f>
        <v>828</v>
      </c>
      <c r="C1966">
        <f t="shared" si="30"/>
        <v>2013</v>
      </c>
      <c r="D1966" s="1">
        <f>seguimiento[[#This Row],[fecha]]</f>
        <v>41388</v>
      </c>
      <c r="E1966" t="str">
        <f>seguimiento[[#This Row],[institucion]]</f>
        <v>Hospital Infantil Municipal</v>
      </c>
      <c r="F1966" t="str">
        <f>seguimiento[[#This Row],[fallecimiento]]</f>
        <v>No</v>
      </c>
      <c r="N1966" t="str">
        <f>seguimiento[[#This Row],[ncultivosanio]]</f>
        <v>7</v>
      </c>
      <c r="O1966" t="str">
        <f>IF(seguimiento[[#This Row],[curvaglucemia]]="","No realizada","Realizada")</f>
        <v>Realizada</v>
      </c>
      <c r="P1966" t="str">
        <f>IF(O1966="Realizada",seguimiento[[#This Row],[curvaglucemia]],"")</f>
        <v>Diabetes</v>
      </c>
      <c r="Q1966" t="str">
        <f>IF(seguimiento[[#This Row],[vitaminaDRealizada]]="","",IF(seguimiento[[#This Row],[vitaminaDRealizada]]="No realizado","No realizada","Realizada"))</f>
        <v/>
      </c>
      <c r="R1966" t="str">
        <f>IF(Q1966="Realizada",seguimiento[[#This Row],[vitaminaDRealizada]],"")</f>
        <v/>
      </c>
      <c r="S1966" t="str">
        <f>IF(seguimiento[[#This Row],[ige]]="No realizada","No realizada",IF(seguimiento[[#This Row],[ige]]="","","Realizada"))</f>
        <v/>
      </c>
      <c r="T1966" t="str">
        <f>IF(S1966="Realizada",seguimiento[[#This Row],[ige]],"")</f>
        <v/>
      </c>
      <c r="U1966" t="str">
        <f>IF(OR(seguimiento[[#This Row],[actividadfisica]]="Ejercicio regular",seguimiento[[#This Row],[actividadfisica]]="Actividad deportiva"),"Sí","")</f>
        <v/>
      </c>
    </row>
    <row r="1967" spans="1:21" x14ac:dyDescent="0.3">
      <c r="A1967" t="str">
        <f>VLOOKUP(B1967,pacientes_insertados[],2,)</f>
        <v>61e34254ec4ec02e84f5de3c</v>
      </c>
      <c r="B1967">
        <f>seguimiento[[#This Row],[idpaciente]]</f>
        <v>829</v>
      </c>
      <c r="C1967">
        <f t="shared" si="30"/>
        <v>2011</v>
      </c>
      <c r="D1967" s="1">
        <f>seguimiento[[#This Row],[fecha]]</f>
        <v>40870</v>
      </c>
      <c r="E1967" t="str">
        <f>seguimiento[[#This Row],[institucion]]</f>
        <v>Hospital Infantil Municipal</v>
      </c>
      <c r="F1967" t="str">
        <f>seguimiento[[#This Row],[fallecimiento]]</f>
        <v>No</v>
      </c>
      <c r="I1967" t="str">
        <f>seguimiento[[#This Row],[educacion]]</f>
        <v>Primaria incompleta</v>
      </c>
      <c r="K1967" t="str">
        <f>seguimiento[[#This Row],[coberturamedica]]</f>
        <v>Sí</v>
      </c>
      <c r="M1967" t="str">
        <f>seguimiento[[#This Row],[Embarazo]]</f>
        <v>No</v>
      </c>
      <c r="O1967" t="str">
        <f>IF(seguimiento[[#This Row],[curvaglucemia]]="","No realizada","Realizada")</f>
        <v>No realizada</v>
      </c>
      <c r="P1967" t="str">
        <f>IF(O1967="Realizada",seguimiento[[#This Row],[curvaglucemia]],"")</f>
        <v/>
      </c>
      <c r="Q1967" t="str">
        <f>IF(seguimiento[[#This Row],[vitaminaDRealizada]]="","",IF(seguimiento[[#This Row],[vitaminaDRealizada]]="No realizado","No realizada","Realizada"))</f>
        <v/>
      </c>
      <c r="R1967" t="str">
        <f>IF(Q1967="Realizada",seguimiento[[#This Row],[vitaminaDRealizada]],"")</f>
        <v/>
      </c>
      <c r="S1967" t="str">
        <f>IF(seguimiento[[#This Row],[ige]]="No realizada","No realizada",IF(seguimiento[[#This Row],[ige]]="","","Realizada"))</f>
        <v/>
      </c>
      <c r="T1967" t="str">
        <f>IF(S1967="Realizada",seguimiento[[#This Row],[ige]],"")</f>
        <v/>
      </c>
      <c r="U1967" t="str">
        <f>IF(OR(seguimiento[[#This Row],[actividadfisica]]="Ejercicio regular",seguimiento[[#This Row],[actividadfisica]]="Actividad deportiva"),"Sí","")</f>
        <v>Sí</v>
      </c>
    </row>
    <row r="1968" spans="1:21" x14ac:dyDescent="0.3">
      <c r="A1968" t="str">
        <f>VLOOKUP(B1968,pacientes_insertados[],2,)</f>
        <v>61e34254ec4ec02e84f5de3c</v>
      </c>
      <c r="B1968">
        <f>seguimiento[[#This Row],[idpaciente]]</f>
        <v>829</v>
      </c>
      <c r="C1968">
        <f t="shared" si="30"/>
        <v>2012</v>
      </c>
      <c r="D1968" s="1">
        <f>seguimiento[[#This Row],[fecha]]</f>
        <v>41108</v>
      </c>
      <c r="E1968" t="str">
        <f>seguimiento[[#This Row],[institucion]]</f>
        <v>Hospital Infantil Municipal</v>
      </c>
      <c r="F1968" t="str">
        <f>seguimiento[[#This Row],[fallecimiento]]</f>
        <v>No</v>
      </c>
      <c r="I1968" t="str">
        <f>seguimiento[[#This Row],[educacion]]</f>
        <v>Primaria incompleta</v>
      </c>
      <c r="K1968" t="str">
        <f>seguimiento[[#This Row],[coberturamedica]]</f>
        <v>Sí</v>
      </c>
      <c r="M1968" t="str">
        <f>seguimiento[[#This Row],[Embarazo]]</f>
        <v>No</v>
      </c>
      <c r="O1968" t="str">
        <f>IF(seguimiento[[#This Row],[curvaglucemia]]="","No realizada","Realizada")</f>
        <v>No realizada</v>
      </c>
      <c r="P1968" t="str">
        <f>IF(O1968="Realizada",seguimiento[[#This Row],[curvaglucemia]],"")</f>
        <v/>
      </c>
      <c r="Q1968" t="str">
        <f>IF(seguimiento[[#This Row],[vitaminaDRealizada]]="","",IF(seguimiento[[#This Row],[vitaminaDRealizada]]="No realizado","No realizada","Realizada"))</f>
        <v/>
      </c>
      <c r="R1968" t="str">
        <f>IF(Q1968="Realizada",seguimiento[[#This Row],[vitaminaDRealizada]],"")</f>
        <v/>
      </c>
      <c r="S1968" t="str">
        <f>IF(seguimiento[[#This Row],[ige]]="No realizada","No realizada",IF(seguimiento[[#This Row],[ige]]="","","Realizada"))</f>
        <v/>
      </c>
      <c r="T1968" t="str">
        <f>IF(S1968="Realizada",seguimiento[[#This Row],[ige]],"")</f>
        <v/>
      </c>
      <c r="U1968" t="str">
        <f>IF(OR(seguimiento[[#This Row],[actividadfisica]]="Ejercicio regular",seguimiento[[#This Row],[actividadfisica]]="Actividad deportiva"),"Sí","")</f>
        <v>Sí</v>
      </c>
    </row>
    <row r="1969" spans="1:21" x14ac:dyDescent="0.3">
      <c r="A1969" t="str">
        <f>VLOOKUP(B1969,pacientes_insertados[],2,)</f>
        <v>61e34254ec4ec02e84f5de3c</v>
      </c>
      <c r="B1969">
        <f>seguimiento[[#This Row],[idpaciente]]</f>
        <v>829</v>
      </c>
      <c r="C1969">
        <f t="shared" si="30"/>
        <v>2013</v>
      </c>
      <c r="D1969" s="1">
        <f>seguimiento[[#This Row],[fecha]]</f>
        <v>41528</v>
      </c>
      <c r="E1969" t="str">
        <f>seguimiento[[#This Row],[institucion]]</f>
        <v>Hospital Infantil Municipal</v>
      </c>
      <c r="F1969" t="str">
        <f>seguimiento[[#This Row],[fallecimiento]]</f>
        <v>No</v>
      </c>
      <c r="I1969" t="str">
        <f>seguimiento[[#This Row],[educacion]]</f>
        <v>Primaria incompleta</v>
      </c>
      <c r="K1969" t="str">
        <f>seguimiento[[#This Row],[coberturamedica]]</f>
        <v>Sí</v>
      </c>
      <c r="M1969" t="str">
        <f>seguimiento[[#This Row],[Embarazo]]</f>
        <v>No</v>
      </c>
      <c r="N1969" t="str">
        <f>seguimiento[[#This Row],[ncultivosanio]]</f>
        <v>10</v>
      </c>
      <c r="O1969" t="str">
        <f>IF(seguimiento[[#This Row],[curvaglucemia]]="","No realizada","Realizada")</f>
        <v>No realizada</v>
      </c>
      <c r="P1969" t="str">
        <f>IF(O1969="Realizada",seguimiento[[#This Row],[curvaglucemia]],"")</f>
        <v/>
      </c>
      <c r="Q1969" t="str">
        <f>IF(seguimiento[[#This Row],[vitaminaDRealizada]]="","",IF(seguimiento[[#This Row],[vitaminaDRealizada]]="No realizado","No realizada","Realizada"))</f>
        <v/>
      </c>
      <c r="R1969" t="str">
        <f>IF(Q1969="Realizada",seguimiento[[#This Row],[vitaminaDRealizada]],"")</f>
        <v/>
      </c>
      <c r="S1969" t="str">
        <f>IF(seguimiento[[#This Row],[ige]]="No realizada","No realizada",IF(seguimiento[[#This Row],[ige]]="","","Realizada"))</f>
        <v/>
      </c>
      <c r="T1969" t="str">
        <f>IF(S1969="Realizada",seguimiento[[#This Row],[ige]],"")</f>
        <v/>
      </c>
      <c r="U1969" t="str">
        <f>IF(OR(seguimiento[[#This Row],[actividadfisica]]="Ejercicio regular",seguimiento[[#This Row],[actividadfisica]]="Actividad deportiva"),"Sí","")</f>
        <v/>
      </c>
    </row>
    <row r="1970" spans="1:21" x14ac:dyDescent="0.3">
      <c r="A1970" t="str">
        <f>VLOOKUP(B1970,pacientes_insertados[],2,)</f>
        <v>61e34254ec4ec02e84f5de3d</v>
      </c>
      <c r="B1970">
        <f>seguimiento[[#This Row],[idpaciente]]</f>
        <v>830</v>
      </c>
      <c r="C1970">
        <f t="shared" si="30"/>
        <v>2013</v>
      </c>
      <c r="D1970" s="1">
        <f>seguimiento[[#This Row],[fecha]]</f>
        <v>41487</v>
      </c>
      <c r="E1970" t="str">
        <f>seguimiento[[#This Row],[institucion]]</f>
        <v>Hospital de Niños Dr Orlando Alassia</v>
      </c>
      <c r="F1970" t="str">
        <f>seguimiento[[#This Row],[fallecimiento]]</f>
        <v>No</v>
      </c>
      <c r="M1970" t="str">
        <f>seguimiento[[#This Row],[Embarazo]]</f>
        <v>No</v>
      </c>
      <c r="O1970" t="str">
        <f>IF(seguimiento[[#This Row],[curvaglucemia]]="","No realizada","Realizada")</f>
        <v>No realizada</v>
      </c>
      <c r="P1970" t="str">
        <f>IF(O1970="Realizada",seguimiento[[#This Row],[curvaglucemia]],"")</f>
        <v/>
      </c>
      <c r="Q1970" t="str">
        <f>IF(seguimiento[[#This Row],[vitaminaDRealizada]]="","",IF(seguimiento[[#This Row],[vitaminaDRealizada]]="No realizado","No realizada","Realizada"))</f>
        <v/>
      </c>
      <c r="R1970" t="str">
        <f>IF(Q1970="Realizada",seguimiento[[#This Row],[vitaminaDRealizada]],"")</f>
        <v/>
      </c>
      <c r="S1970" t="str">
        <f>IF(seguimiento[[#This Row],[ige]]="No realizada","No realizada",IF(seguimiento[[#This Row],[ige]]="","","Realizada"))</f>
        <v/>
      </c>
      <c r="T1970" t="str">
        <f>IF(S1970="Realizada",seguimiento[[#This Row],[ige]],"")</f>
        <v/>
      </c>
      <c r="U1970" t="str">
        <f>IF(OR(seguimiento[[#This Row],[actividadfisica]]="Ejercicio regular",seguimiento[[#This Row],[actividadfisica]]="Actividad deportiva"),"Sí","")</f>
        <v>Sí</v>
      </c>
    </row>
    <row r="1971" spans="1:21" x14ac:dyDescent="0.3">
      <c r="A1971" t="str">
        <f>VLOOKUP(B1971,pacientes_insertados[],2,)</f>
        <v>61e34254ec4ec02e84f5de3d</v>
      </c>
      <c r="B1971">
        <f>seguimiento[[#This Row],[idpaciente]]</f>
        <v>830</v>
      </c>
      <c r="C1971">
        <f t="shared" si="30"/>
        <v>2013</v>
      </c>
      <c r="D1971" s="1">
        <f>seguimiento[[#This Row],[fecha]]</f>
        <v>41487</v>
      </c>
      <c r="E1971" t="str">
        <f>seguimiento[[#This Row],[institucion]]</f>
        <v>Hospital de Niños Dr Orlando Alassia</v>
      </c>
      <c r="F1971" t="str">
        <f>seguimiento[[#This Row],[fallecimiento]]</f>
        <v>No</v>
      </c>
      <c r="M1971" t="str">
        <f>seguimiento[[#This Row],[Embarazo]]</f>
        <v>No</v>
      </c>
      <c r="O1971" t="str">
        <f>IF(seguimiento[[#This Row],[curvaglucemia]]="","No realizada","Realizada")</f>
        <v>No realizada</v>
      </c>
      <c r="P1971" t="str">
        <f>IF(O1971="Realizada",seguimiento[[#This Row],[curvaglucemia]],"")</f>
        <v/>
      </c>
      <c r="Q1971" t="str">
        <f>IF(seguimiento[[#This Row],[vitaminaDRealizada]]="","",IF(seguimiento[[#This Row],[vitaminaDRealizada]]="No realizado","No realizada","Realizada"))</f>
        <v/>
      </c>
      <c r="R1971" t="str">
        <f>IF(Q1971="Realizada",seguimiento[[#This Row],[vitaminaDRealizada]],"")</f>
        <v/>
      </c>
      <c r="S1971" t="str">
        <f>IF(seguimiento[[#This Row],[ige]]="No realizada","No realizada",IF(seguimiento[[#This Row],[ige]]="","","Realizada"))</f>
        <v/>
      </c>
      <c r="T1971" t="str">
        <f>IF(S1971="Realizada",seguimiento[[#This Row],[ige]],"")</f>
        <v/>
      </c>
      <c r="U1971" t="str">
        <f>IF(OR(seguimiento[[#This Row],[actividadfisica]]="Ejercicio regular",seguimiento[[#This Row],[actividadfisica]]="Actividad deportiva"),"Sí","")</f>
        <v>Sí</v>
      </c>
    </row>
    <row r="1972" spans="1:21" x14ac:dyDescent="0.3">
      <c r="A1972" t="str">
        <f>VLOOKUP(B1972,pacientes_insertados[],2,)</f>
        <v>61e34254ec4ec02e84f5de3d</v>
      </c>
      <c r="B1972">
        <f>seguimiento[[#This Row],[idpaciente]]</f>
        <v>830</v>
      </c>
      <c r="C1972">
        <f t="shared" si="30"/>
        <v>2014</v>
      </c>
      <c r="D1972" s="1">
        <f>seguimiento[[#This Row],[fecha]]</f>
        <v>41676</v>
      </c>
      <c r="E1972" t="str">
        <f>seguimiento[[#This Row],[institucion]]</f>
        <v>Hospital de Niños Dr Orlando Alassia</v>
      </c>
      <c r="F1972" t="str">
        <f>seguimiento[[#This Row],[fallecimiento]]</f>
        <v>No</v>
      </c>
      <c r="L1972" t="str">
        <f>seguimiento[[#This Row],[ntratendovenosos]]</f>
        <v>1</v>
      </c>
      <c r="M1972" t="str">
        <f>seguimiento[[#This Row],[Embarazo]]</f>
        <v>No</v>
      </c>
      <c r="O1972" t="str">
        <f>IF(seguimiento[[#This Row],[curvaglucemia]]="","No realizada","Realizada")</f>
        <v>No realizada</v>
      </c>
      <c r="P1972" t="str">
        <f>IF(O1972="Realizada",seguimiento[[#This Row],[curvaglucemia]],"")</f>
        <v/>
      </c>
      <c r="Q1972" t="str">
        <f>IF(seguimiento[[#This Row],[vitaminaDRealizada]]="","",IF(seguimiento[[#This Row],[vitaminaDRealizada]]="No realizado","No realizada","Realizada"))</f>
        <v/>
      </c>
      <c r="R1972" t="str">
        <f>IF(Q1972="Realizada",seguimiento[[#This Row],[vitaminaDRealizada]],"")</f>
        <v/>
      </c>
      <c r="S1972" t="str">
        <f>IF(seguimiento[[#This Row],[ige]]="No realizada","No realizada",IF(seguimiento[[#This Row],[ige]]="","","Realizada"))</f>
        <v/>
      </c>
      <c r="T1972" t="str">
        <f>IF(S1972="Realizada",seguimiento[[#This Row],[ige]],"")</f>
        <v/>
      </c>
      <c r="U1972" t="str">
        <f>IF(OR(seguimiento[[#This Row],[actividadfisica]]="Ejercicio regular",seguimiento[[#This Row],[actividadfisica]]="Actividad deportiva"),"Sí","")</f>
        <v>Sí</v>
      </c>
    </row>
    <row r="1973" spans="1:21" x14ac:dyDescent="0.3">
      <c r="A1973" t="str">
        <f>VLOOKUP(B1973,pacientes_insertados[],2,)</f>
        <v>61e34254ec4ec02e84f5de3d</v>
      </c>
      <c r="B1973">
        <f>seguimiento[[#This Row],[idpaciente]]</f>
        <v>830</v>
      </c>
      <c r="C1973">
        <f t="shared" si="30"/>
        <v>2014</v>
      </c>
      <c r="D1973" s="1">
        <f>seguimiento[[#This Row],[fecha]]</f>
        <v>41732</v>
      </c>
      <c r="E1973" t="str">
        <f>seguimiento[[#This Row],[institucion]]</f>
        <v>Hospital de Niños Dr Orlando Alassia</v>
      </c>
      <c r="F1973" t="str">
        <f>seguimiento[[#This Row],[fallecimiento]]</f>
        <v>No</v>
      </c>
      <c r="K1973" t="str">
        <f>seguimiento[[#This Row],[coberturamedica]]</f>
        <v>No</v>
      </c>
      <c r="M1973" t="str">
        <f>seguimiento[[#This Row],[Embarazo]]</f>
        <v>No</v>
      </c>
      <c r="O1973" t="str">
        <f>IF(seguimiento[[#This Row],[curvaglucemia]]="","No realizada","Realizada")</f>
        <v>No realizada</v>
      </c>
      <c r="P1973" t="str">
        <f>IF(O1973="Realizada",seguimiento[[#This Row],[curvaglucemia]],"")</f>
        <v/>
      </c>
      <c r="Q1973" t="str">
        <f>IF(seguimiento[[#This Row],[vitaminaDRealizada]]="","",IF(seguimiento[[#This Row],[vitaminaDRealizada]]="No realizado","No realizada","Realizada"))</f>
        <v/>
      </c>
      <c r="R1973" t="str">
        <f>IF(Q1973="Realizada",seguimiento[[#This Row],[vitaminaDRealizada]],"")</f>
        <v/>
      </c>
      <c r="S1973" t="str">
        <f>IF(seguimiento[[#This Row],[ige]]="No realizada","No realizada",IF(seguimiento[[#This Row],[ige]]="","","Realizada"))</f>
        <v/>
      </c>
      <c r="T1973" t="str">
        <f>IF(S1973="Realizada",seguimiento[[#This Row],[ige]],"")</f>
        <v/>
      </c>
      <c r="U1973" t="str">
        <f>IF(OR(seguimiento[[#This Row],[actividadfisica]]="Ejercicio regular",seguimiento[[#This Row],[actividadfisica]]="Actividad deportiva"),"Sí","")</f>
        <v/>
      </c>
    </row>
    <row r="1974" spans="1:21" x14ac:dyDescent="0.3">
      <c r="A1974" t="str">
        <f>VLOOKUP(B1974,pacientes_insertados[],2,)</f>
        <v>61e34254ec4ec02e84f5de3d</v>
      </c>
      <c r="B1974">
        <f>seguimiento[[#This Row],[idpaciente]]</f>
        <v>830</v>
      </c>
      <c r="C1974">
        <f t="shared" si="30"/>
        <v>2014</v>
      </c>
      <c r="D1974" s="1">
        <f>seguimiento[[#This Row],[fecha]]</f>
        <v>41732</v>
      </c>
      <c r="E1974" t="str">
        <f>seguimiento[[#This Row],[institucion]]</f>
        <v>Hospital de Niños Dr Orlando Alassia</v>
      </c>
      <c r="F1974" t="str">
        <f>seguimiento[[#This Row],[fallecimiento]]</f>
        <v>No</v>
      </c>
      <c r="K1974" t="str">
        <f>seguimiento[[#This Row],[coberturamedica]]</f>
        <v>No</v>
      </c>
      <c r="M1974" t="str">
        <f>seguimiento[[#This Row],[Embarazo]]</f>
        <v>No</v>
      </c>
      <c r="O1974" t="str">
        <f>IF(seguimiento[[#This Row],[curvaglucemia]]="","No realizada","Realizada")</f>
        <v>No realizada</v>
      </c>
      <c r="P1974" t="str">
        <f>IF(O1974="Realizada",seguimiento[[#This Row],[curvaglucemia]],"")</f>
        <v/>
      </c>
      <c r="Q1974" t="str">
        <f>IF(seguimiento[[#This Row],[vitaminaDRealizada]]="","",IF(seguimiento[[#This Row],[vitaminaDRealizada]]="No realizado","No realizada","Realizada"))</f>
        <v/>
      </c>
      <c r="R1974" t="str">
        <f>IF(Q1974="Realizada",seguimiento[[#This Row],[vitaminaDRealizada]],"")</f>
        <v/>
      </c>
      <c r="S1974" t="str">
        <f>IF(seguimiento[[#This Row],[ige]]="No realizada","No realizada",IF(seguimiento[[#This Row],[ige]]="","","Realizada"))</f>
        <v/>
      </c>
      <c r="T1974" t="str">
        <f>IF(S1974="Realizada",seguimiento[[#This Row],[ige]],"")</f>
        <v/>
      </c>
      <c r="U1974" t="str">
        <f>IF(OR(seguimiento[[#This Row],[actividadfisica]]="Ejercicio regular",seguimiento[[#This Row],[actividadfisica]]="Actividad deportiva"),"Sí","")</f>
        <v/>
      </c>
    </row>
    <row r="1975" spans="1:21" x14ac:dyDescent="0.3">
      <c r="A1975" t="str">
        <f>VLOOKUP(B1975,pacientes_insertados[],2,)</f>
        <v>61e34254ec4ec02e84f5de3d</v>
      </c>
      <c r="B1975">
        <f>seguimiento[[#This Row],[idpaciente]]</f>
        <v>830</v>
      </c>
      <c r="C1975">
        <f t="shared" si="30"/>
        <v>2017</v>
      </c>
      <c r="D1975" s="1">
        <f>seguimiento[[#This Row],[fecha]]</f>
        <v>43048</v>
      </c>
      <c r="E1975" t="str">
        <f>seguimiento[[#This Row],[institucion]]</f>
        <v>Consultorio  FQ - Dr. Meneguetti</v>
      </c>
      <c r="F1975" t="str">
        <f>seguimiento[[#This Row],[fallecimiento]]</f>
        <v>No</v>
      </c>
      <c r="K1975" t="str">
        <f>seguimiento[[#This Row],[coberturamedica]]</f>
        <v>No</v>
      </c>
      <c r="O1975" t="str">
        <f>IF(seguimiento[[#This Row],[curvaglucemia]]="","No realizada","Realizada")</f>
        <v>No realizada</v>
      </c>
      <c r="P1975" t="str">
        <f>IF(O1975="Realizada",seguimiento[[#This Row],[curvaglucemia]],"")</f>
        <v/>
      </c>
      <c r="Q1975" t="str">
        <f>IF(seguimiento[[#This Row],[vitaminaDRealizada]]="","",IF(seguimiento[[#This Row],[vitaminaDRealizada]]="No realizado","No realizada","Realizada"))</f>
        <v/>
      </c>
      <c r="R1975" t="str">
        <f>IF(Q1975="Realizada",seguimiento[[#This Row],[vitaminaDRealizada]],"")</f>
        <v/>
      </c>
      <c r="S1975" t="str">
        <f>IF(seguimiento[[#This Row],[ige]]="No realizada","No realizada",IF(seguimiento[[#This Row],[ige]]="","","Realizada"))</f>
        <v/>
      </c>
      <c r="T1975" t="str">
        <f>IF(S1975="Realizada",seguimiento[[#This Row],[ige]],"")</f>
        <v/>
      </c>
      <c r="U1975" t="str">
        <f>IF(OR(seguimiento[[#This Row],[actividadfisica]]="Ejercicio regular",seguimiento[[#This Row],[actividadfisica]]="Actividad deportiva"),"Sí","")</f>
        <v>Sí</v>
      </c>
    </row>
    <row r="1976" spans="1:21" x14ac:dyDescent="0.3">
      <c r="A1976" t="str">
        <f>VLOOKUP(B1976,pacientes_insertados[],2,)</f>
        <v>61e34254ec4ec02e84f5de3e</v>
      </c>
      <c r="B1976">
        <f>seguimiento[[#This Row],[idpaciente]]</f>
        <v>831</v>
      </c>
      <c r="C1976">
        <f t="shared" si="30"/>
        <v>2013</v>
      </c>
      <c r="D1976" s="1">
        <f>seguimiento[[#This Row],[fecha]]</f>
        <v>41494</v>
      </c>
      <c r="E1976" t="str">
        <f>seguimiento[[#This Row],[institucion]]</f>
        <v>Hospital de Niños Dr Orlando Alassia</v>
      </c>
      <c r="F1976" t="str">
        <f>seguimiento[[#This Row],[fallecimiento]]</f>
        <v>No</v>
      </c>
      <c r="K1976" t="str">
        <f>seguimiento[[#This Row],[coberturamedica]]</f>
        <v>No</v>
      </c>
      <c r="O1976" t="str">
        <f>IF(seguimiento[[#This Row],[curvaglucemia]]="","No realizada","Realizada")</f>
        <v>No realizada</v>
      </c>
      <c r="P1976" t="str">
        <f>IF(O1976="Realizada",seguimiento[[#This Row],[curvaglucemia]],"")</f>
        <v/>
      </c>
      <c r="Q1976" t="str">
        <f>IF(seguimiento[[#This Row],[vitaminaDRealizada]]="","",IF(seguimiento[[#This Row],[vitaminaDRealizada]]="No realizado","No realizada","Realizada"))</f>
        <v/>
      </c>
      <c r="R1976" t="str">
        <f>IF(Q1976="Realizada",seguimiento[[#This Row],[vitaminaDRealizada]],"")</f>
        <v/>
      </c>
      <c r="S1976" t="str">
        <f>IF(seguimiento[[#This Row],[ige]]="No realizada","No realizada",IF(seguimiento[[#This Row],[ige]]="","","Realizada"))</f>
        <v/>
      </c>
      <c r="T1976" t="str">
        <f>IF(S1976="Realizada",seguimiento[[#This Row],[ige]],"")</f>
        <v/>
      </c>
      <c r="U1976" t="str">
        <f>IF(OR(seguimiento[[#This Row],[actividadfisica]]="Ejercicio regular",seguimiento[[#This Row],[actividadfisica]]="Actividad deportiva"),"Sí","")</f>
        <v/>
      </c>
    </row>
    <row r="1977" spans="1:21" x14ac:dyDescent="0.3">
      <c r="A1977" t="str">
        <f>VLOOKUP(B1977,pacientes_insertados[],2,)</f>
        <v>61e34254ec4ec02e84f5de3e</v>
      </c>
      <c r="B1977">
        <f>seguimiento[[#This Row],[idpaciente]]</f>
        <v>831</v>
      </c>
      <c r="C1977">
        <f t="shared" si="30"/>
        <v>2013</v>
      </c>
      <c r="D1977" s="1">
        <f>seguimiento[[#This Row],[fecha]]</f>
        <v>41494</v>
      </c>
      <c r="E1977" t="str">
        <f>seguimiento[[#This Row],[institucion]]</f>
        <v>Hospital de Niños Dr Orlando Alassia</v>
      </c>
      <c r="F1977" t="str">
        <f>seguimiento[[#This Row],[fallecimiento]]</f>
        <v>No</v>
      </c>
      <c r="K1977" t="str">
        <f>seguimiento[[#This Row],[coberturamedica]]</f>
        <v>No</v>
      </c>
      <c r="O1977" t="str">
        <f>IF(seguimiento[[#This Row],[curvaglucemia]]="","No realizada","Realizada")</f>
        <v>No realizada</v>
      </c>
      <c r="P1977" t="str">
        <f>IF(O1977="Realizada",seguimiento[[#This Row],[curvaglucemia]],"")</f>
        <v/>
      </c>
      <c r="Q1977" t="str">
        <f>IF(seguimiento[[#This Row],[vitaminaDRealizada]]="","",IF(seguimiento[[#This Row],[vitaminaDRealizada]]="No realizado","No realizada","Realizada"))</f>
        <v/>
      </c>
      <c r="R1977" t="str">
        <f>IF(Q1977="Realizada",seguimiento[[#This Row],[vitaminaDRealizada]],"")</f>
        <v/>
      </c>
      <c r="S1977" t="str">
        <f>IF(seguimiento[[#This Row],[ige]]="No realizada","No realizada",IF(seguimiento[[#This Row],[ige]]="","","Realizada"))</f>
        <v/>
      </c>
      <c r="T1977" t="str">
        <f>IF(S1977="Realizada",seguimiento[[#This Row],[ige]],"")</f>
        <v/>
      </c>
      <c r="U1977" t="str">
        <f>IF(OR(seguimiento[[#This Row],[actividadfisica]]="Ejercicio regular",seguimiento[[#This Row],[actividadfisica]]="Actividad deportiva"),"Sí","")</f>
        <v/>
      </c>
    </row>
    <row r="1978" spans="1:21" x14ac:dyDescent="0.3">
      <c r="A1978" t="str">
        <f>VLOOKUP(B1978,pacientes_insertados[],2,)</f>
        <v>61e34254ec4ec02e84f5de3e</v>
      </c>
      <c r="B1978">
        <f>seguimiento[[#This Row],[idpaciente]]</f>
        <v>831</v>
      </c>
      <c r="C1978">
        <f t="shared" si="30"/>
        <v>2013</v>
      </c>
      <c r="D1978" s="1">
        <f>seguimiento[[#This Row],[fecha]]</f>
        <v>41515</v>
      </c>
      <c r="E1978" t="str">
        <f>seguimiento[[#This Row],[institucion]]</f>
        <v>Hospital de Niños Dr Orlando Alassia</v>
      </c>
      <c r="F1978" t="str">
        <f>seguimiento[[#This Row],[fallecimiento]]</f>
        <v>No</v>
      </c>
      <c r="K1978" t="str">
        <f>seguimiento[[#This Row],[coberturamedica]]</f>
        <v>No</v>
      </c>
      <c r="M1978" t="str">
        <f>seguimiento[[#This Row],[Embarazo]]</f>
        <v>No</v>
      </c>
      <c r="O1978" t="str">
        <f>IF(seguimiento[[#This Row],[curvaglucemia]]="","No realizada","Realizada")</f>
        <v>No realizada</v>
      </c>
      <c r="P1978" t="str">
        <f>IF(O1978="Realizada",seguimiento[[#This Row],[curvaglucemia]],"")</f>
        <v/>
      </c>
      <c r="Q1978" t="str">
        <f>IF(seguimiento[[#This Row],[vitaminaDRealizada]]="","",IF(seguimiento[[#This Row],[vitaminaDRealizada]]="No realizado","No realizada","Realizada"))</f>
        <v/>
      </c>
      <c r="R1978" t="str">
        <f>IF(Q1978="Realizada",seguimiento[[#This Row],[vitaminaDRealizada]],"")</f>
        <v/>
      </c>
      <c r="S1978" t="str">
        <f>IF(seguimiento[[#This Row],[ige]]="No realizada","No realizada",IF(seguimiento[[#This Row],[ige]]="","","Realizada"))</f>
        <v/>
      </c>
      <c r="T1978" t="str">
        <f>IF(S1978="Realizada",seguimiento[[#This Row],[ige]],"")</f>
        <v/>
      </c>
      <c r="U1978" t="str">
        <f>IF(OR(seguimiento[[#This Row],[actividadfisica]]="Ejercicio regular",seguimiento[[#This Row],[actividadfisica]]="Actividad deportiva"),"Sí","")</f>
        <v/>
      </c>
    </row>
    <row r="1979" spans="1:21" x14ac:dyDescent="0.3">
      <c r="A1979" t="str">
        <f>VLOOKUP(B1979,pacientes_insertados[],2,)</f>
        <v>61e34254ec4ec02e84f5de3f</v>
      </c>
      <c r="B1979">
        <f>seguimiento[[#This Row],[idpaciente]]</f>
        <v>832</v>
      </c>
      <c r="C1979">
        <f t="shared" si="30"/>
        <v>2013</v>
      </c>
      <c r="D1979" s="1">
        <f>seguimiento[[#This Row],[fecha]]</f>
        <v>41613</v>
      </c>
      <c r="E1979" t="str">
        <f>seguimiento[[#This Row],[institucion]]</f>
        <v>Hospital de Niños Dr Orlando Alassia</v>
      </c>
      <c r="F1979" t="str">
        <f>seguimiento[[#This Row],[fallecimiento]]</f>
        <v>No</v>
      </c>
      <c r="O1979" t="str">
        <f>IF(seguimiento[[#This Row],[curvaglucemia]]="","No realizada","Realizada")</f>
        <v>No realizada</v>
      </c>
      <c r="P1979" t="str">
        <f>IF(O1979="Realizada",seguimiento[[#This Row],[curvaglucemia]],"")</f>
        <v/>
      </c>
      <c r="Q1979" t="str">
        <f>IF(seguimiento[[#This Row],[vitaminaDRealizada]]="","",IF(seguimiento[[#This Row],[vitaminaDRealizada]]="No realizado","No realizada","Realizada"))</f>
        <v/>
      </c>
      <c r="R1979" t="str">
        <f>IF(Q1979="Realizada",seguimiento[[#This Row],[vitaminaDRealizada]],"")</f>
        <v/>
      </c>
      <c r="S1979" t="str">
        <f>IF(seguimiento[[#This Row],[ige]]="No realizada","No realizada",IF(seguimiento[[#This Row],[ige]]="","","Realizada"))</f>
        <v/>
      </c>
      <c r="T1979" t="str">
        <f>IF(S1979="Realizada",seguimiento[[#This Row],[ige]],"")</f>
        <v/>
      </c>
      <c r="U1979" t="str">
        <f>IF(OR(seguimiento[[#This Row],[actividadfisica]]="Ejercicio regular",seguimiento[[#This Row],[actividadfisica]]="Actividad deportiva"),"Sí","")</f>
        <v>Sí</v>
      </c>
    </row>
    <row r="1980" spans="1:21" x14ac:dyDescent="0.3">
      <c r="A1980" t="str">
        <f>VLOOKUP(B1980,pacientes_insertados[],2,)</f>
        <v>61e34254ec4ec02e84f5de3f</v>
      </c>
      <c r="B1980">
        <f>seguimiento[[#This Row],[idpaciente]]</f>
        <v>832</v>
      </c>
      <c r="C1980">
        <f t="shared" si="30"/>
        <v>2013</v>
      </c>
      <c r="D1980" s="1">
        <f>seguimiento[[#This Row],[fecha]]</f>
        <v>41613</v>
      </c>
      <c r="E1980" t="str">
        <f>seguimiento[[#This Row],[institucion]]</f>
        <v>Hospital de Niños Dr Orlando Alassia</v>
      </c>
      <c r="F1980" t="str">
        <f>seguimiento[[#This Row],[fallecimiento]]</f>
        <v>No</v>
      </c>
      <c r="O1980" t="str">
        <f>IF(seguimiento[[#This Row],[curvaglucemia]]="","No realizada","Realizada")</f>
        <v>No realizada</v>
      </c>
      <c r="P1980" t="str">
        <f>IF(O1980="Realizada",seguimiento[[#This Row],[curvaglucemia]],"")</f>
        <v/>
      </c>
      <c r="Q1980" t="str">
        <f>IF(seguimiento[[#This Row],[vitaminaDRealizada]]="","",IF(seguimiento[[#This Row],[vitaminaDRealizada]]="No realizado","No realizada","Realizada"))</f>
        <v/>
      </c>
      <c r="R1980" t="str">
        <f>IF(Q1980="Realizada",seguimiento[[#This Row],[vitaminaDRealizada]],"")</f>
        <v/>
      </c>
      <c r="S1980" t="str">
        <f>IF(seguimiento[[#This Row],[ige]]="No realizada","No realizada",IF(seguimiento[[#This Row],[ige]]="","","Realizada"))</f>
        <v/>
      </c>
      <c r="T1980" t="str">
        <f>IF(S1980="Realizada",seguimiento[[#This Row],[ige]],"")</f>
        <v/>
      </c>
      <c r="U1980" t="str">
        <f>IF(OR(seguimiento[[#This Row],[actividadfisica]]="Ejercicio regular",seguimiento[[#This Row],[actividadfisica]]="Actividad deportiva"),"Sí","")</f>
        <v>Sí</v>
      </c>
    </row>
    <row r="1981" spans="1:21" x14ac:dyDescent="0.3">
      <c r="A1981" t="str">
        <f>VLOOKUP(B1981,pacientes_insertados[],2,)</f>
        <v>61e34254ec4ec02e84f5de3f</v>
      </c>
      <c r="B1981">
        <f>seguimiento[[#This Row],[idpaciente]]</f>
        <v>832</v>
      </c>
      <c r="C1981">
        <f t="shared" si="30"/>
        <v>2015</v>
      </c>
      <c r="D1981" s="1">
        <f>seguimiento[[#This Row],[fecha]]</f>
        <v>42061</v>
      </c>
      <c r="E1981" t="str">
        <f>seguimiento[[#This Row],[institucion]]</f>
        <v>Hospital de Niños Dr Orlando Alassia</v>
      </c>
      <c r="F1981" t="str">
        <f>seguimiento[[#This Row],[fallecimiento]]</f>
        <v>No</v>
      </c>
      <c r="K1981" t="str">
        <f>seguimiento[[#This Row],[coberturamedica]]</f>
        <v>No</v>
      </c>
      <c r="O1981" t="str">
        <f>IF(seguimiento[[#This Row],[curvaglucemia]]="","No realizada","Realizada")</f>
        <v>No realizada</v>
      </c>
      <c r="P1981" t="str">
        <f>IF(O1981="Realizada",seguimiento[[#This Row],[curvaglucemia]],"")</f>
        <v/>
      </c>
      <c r="Q1981" t="str">
        <f>IF(seguimiento[[#This Row],[vitaminaDRealizada]]="","",IF(seguimiento[[#This Row],[vitaminaDRealizada]]="No realizado","No realizada","Realizada"))</f>
        <v/>
      </c>
      <c r="R1981" t="str">
        <f>IF(Q1981="Realizada",seguimiento[[#This Row],[vitaminaDRealizada]],"")</f>
        <v/>
      </c>
      <c r="S1981" t="str">
        <f>IF(seguimiento[[#This Row],[ige]]="No realizada","No realizada",IF(seguimiento[[#This Row],[ige]]="","","Realizada"))</f>
        <v/>
      </c>
      <c r="T1981" t="str">
        <f>IF(S1981="Realizada",seguimiento[[#This Row],[ige]],"")</f>
        <v/>
      </c>
      <c r="U1981" t="str">
        <f>IF(OR(seguimiento[[#This Row],[actividadfisica]]="Ejercicio regular",seguimiento[[#This Row],[actividadfisica]]="Actividad deportiva"),"Sí","")</f>
        <v>Sí</v>
      </c>
    </row>
    <row r="1982" spans="1:21" x14ac:dyDescent="0.3">
      <c r="A1982" t="str">
        <f>VLOOKUP(B1982,pacientes_insertados[],2,)</f>
        <v>61e34254ec4ec02e84f5de40</v>
      </c>
      <c r="B1982">
        <f>seguimiento[[#This Row],[idpaciente]]</f>
        <v>833</v>
      </c>
      <c r="C1982">
        <f t="shared" si="30"/>
        <v>2012</v>
      </c>
      <c r="D1982" s="1">
        <f>seguimiento[[#This Row],[fecha]]</f>
        <v>41229</v>
      </c>
      <c r="E1982" t="str">
        <f>seguimiento[[#This Row],[institucion]]</f>
        <v>H.I.G.A Prof.R. Rossi</v>
      </c>
      <c r="F1982" t="str">
        <f>seguimiento[[#This Row],[fallecimiento]]</f>
        <v>No</v>
      </c>
      <c r="I1982" t="str">
        <f>seguimiento[[#This Row],[educacion]]</f>
        <v>Terciario incompleto</v>
      </c>
      <c r="J1982" t="str">
        <f>seguimiento[[#This Row],[laboral]]</f>
        <v>Trabaja, completo</v>
      </c>
      <c r="K1982" t="str">
        <f>seguimiento[[#This Row],[coberturamedica]]</f>
        <v>Sí</v>
      </c>
      <c r="M1982" t="str">
        <f>seguimiento[[#This Row],[Embarazo]]</f>
        <v>No</v>
      </c>
      <c r="N1982" t="str">
        <f>seguimiento[[#This Row],[ncultivosanio]]</f>
        <v>3</v>
      </c>
      <c r="O1982" t="str">
        <f>IF(seguimiento[[#This Row],[curvaglucemia]]="","No realizada","Realizada")</f>
        <v>Realizada</v>
      </c>
      <c r="P1982" t="str">
        <f>IF(O1982="Realizada",seguimiento[[#This Row],[curvaglucemia]],"")</f>
        <v>Normal</v>
      </c>
      <c r="Q1982" t="str">
        <f>IF(seguimiento[[#This Row],[vitaminaDRealizada]]="","",IF(seguimiento[[#This Row],[vitaminaDRealizada]]="No realizado","No realizada","Realizada"))</f>
        <v/>
      </c>
      <c r="R1982" t="str">
        <f>IF(Q1982="Realizada",seguimiento[[#This Row],[vitaminaDRealizada]],"")</f>
        <v/>
      </c>
      <c r="S1982" t="str">
        <f>IF(seguimiento[[#This Row],[ige]]="No realizada","No realizada",IF(seguimiento[[#This Row],[ige]]="","","Realizada"))</f>
        <v/>
      </c>
      <c r="T1982" t="str">
        <f>IF(S1982="Realizada",seguimiento[[#This Row],[ige]],"")</f>
        <v/>
      </c>
      <c r="U1982" t="str">
        <f>IF(OR(seguimiento[[#This Row],[actividadfisica]]="Ejercicio regular",seguimiento[[#This Row],[actividadfisica]]="Actividad deportiva"),"Sí","")</f>
        <v/>
      </c>
    </row>
    <row r="1983" spans="1:21" x14ac:dyDescent="0.3">
      <c r="A1983" t="str">
        <f>VLOOKUP(B1983,pacientes_insertados[],2,)</f>
        <v>61e34254ec4ec02e84f5de40</v>
      </c>
      <c r="B1983">
        <f>seguimiento[[#This Row],[idpaciente]]</f>
        <v>833</v>
      </c>
      <c r="C1983">
        <f t="shared" si="30"/>
        <v>2013</v>
      </c>
      <c r="D1983" s="1">
        <f>seguimiento[[#This Row],[fecha]]</f>
        <v>41347</v>
      </c>
      <c r="E1983" t="str">
        <f>seguimiento[[#This Row],[institucion]]</f>
        <v>H.I.G.A Prof.R. Rossi</v>
      </c>
      <c r="F1983" t="str">
        <f>seguimiento[[#This Row],[fallecimiento]]</f>
        <v>No</v>
      </c>
      <c r="I1983" t="str">
        <f>seguimiento[[#This Row],[educacion]]</f>
        <v>Universitario Incompleto</v>
      </c>
      <c r="J1983" t="str">
        <f>seguimiento[[#This Row],[laboral]]</f>
        <v>Trabaja, completo</v>
      </c>
      <c r="K1983" t="str">
        <f>seguimiento[[#This Row],[coberturamedica]]</f>
        <v>Sí</v>
      </c>
      <c r="M1983" t="str">
        <f>seguimiento[[#This Row],[Embarazo]]</f>
        <v>No</v>
      </c>
      <c r="N1983" t="str">
        <f>seguimiento[[#This Row],[ncultivosanio]]</f>
        <v>2</v>
      </c>
      <c r="O1983" t="str">
        <f>IF(seguimiento[[#This Row],[curvaglucemia]]="","No realizada","Realizada")</f>
        <v>No realizada</v>
      </c>
      <c r="P1983" t="str">
        <f>IF(O1983="Realizada",seguimiento[[#This Row],[curvaglucemia]],"")</f>
        <v/>
      </c>
      <c r="Q1983" t="str">
        <f>IF(seguimiento[[#This Row],[vitaminaDRealizada]]="","",IF(seguimiento[[#This Row],[vitaminaDRealizada]]="No realizado","No realizada","Realizada"))</f>
        <v/>
      </c>
      <c r="R1983" t="str">
        <f>IF(Q1983="Realizada",seguimiento[[#This Row],[vitaminaDRealizada]],"")</f>
        <v/>
      </c>
      <c r="S1983" t="str">
        <f>IF(seguimiento[[#This Row],[ige]]="No realizada","No realizada",IF(seguimiento[[#This Row],[ige]]="","","Realizada"))</f>
        <v/>
      </c>
      <c r="T1983" t="str">
        <f>IF(S1983="Realizada",seguimiento[[#This Row],[ige]],"")</f>
        <v/>
      </c>
      <c r="U1983" t="str">
        <f>IF(OR(seguimiento[[#This Row],[actividadfisica]]="Ejercicio regular",seguimiento[[#This Row],[actividadfisica]]="Actividad deportiva"),"Sí","")</f>
        <v/>
      </c>
    </row>
    <row r="1984" spans="1:21" x14ac:dyDescent="0.3">
      <c r="A1984" t="str">
        <f>VLOOKUP(B1984,pacientes_insertados[],2,)</f>
        <v>61e34254ec4ec02e84f5de40</v>
      </c>
      <c r="B1984">
        <f>seguimiento[[#This Row],[idpaciente]]</f>
        <v>833</v>
      </c>
      <c r="C1984">
        <f t="shared" si="30"/>
        <v>2014</v>
      </c>
      <c r="D1984" s="1">
        <f>seguimiento[[#This Row],[fecha]]</f>
        <v>41668</v>
      </c>
      <c r="E1984" t="str">
        <f>seguimiento[[#This Row],[institucion]]</f>
        <v>H.I.G.A Prof.R. Rossi</v>
      </c>
      <c r="F1984" t="str">
        <f>seguimiento[[#This Row],[fallecimiento]]</f>
        <v>No</v>
      </c>
      <c r="I1984" t="str">
        <f>seguimiento[[#This Row],[educacion]]</f>
        <v>Terciario incompleto</v>
      </c>
      <c r="J1984" t="str">
        <f>seguimiento[[#This Row],[laboral]]</f>
        <v>Trabaja, completo</v>
      </c>
      <c r="K1984" t="str">
        <f>seguimiento[[#This Row],[coberturamedica]]</f>
        <v>Sí</v>
      </c>
      <c r="L1984" t="str">
        <f>seguimiento[[#This Row],[ntratendovenosos]]</f>
        <v>1</v>
      </c>
      <c r="M1984" t="str">
        <f>seguimiento[[#This Row],[Embarazo]]</f>
        <v>No</v>
      </c>
      <c r="N1984" t="str">
        <f>seguimiento[[#This Row],[ncultivosanio]]</f>
        <v>3</v>
      </c>
      <c r="O1984" t="str">
        <f>IF(seguimiento[[#This Row],[curvaglucemia]]="","No realizada","Realizada")</f>
        <v>Realizada</v>
      </c>
      <c r="P1984" t="str">
        <f>IF(O1984="Realizada",seguimiento[[#This Row],[curvaglucemia]],"")</f>
        <v>Normal</v>
      </c>
      <c r="Q1984" t="str">
        <f>IF(seguimiento[[#This Row],[vitaminaDRealizada]]="","",IF(seguimiento[[#This Row],[vitaminaDRealizada]]="No realizado","No realizada","Realizada"))</f>
        <v/>
      </c>
      <c r="R1984" t="str">
        <f>IF(Q1984="Realizada",seguimiento[[#This Row],[vitaminaDRealizada]],"")</f>
        <v/>
      </c>
      <c r="S1984" t="str">
        <f>IF(seguimiento[[#This Row],[ige]]="No realizada","No realizada",IF(seguimiento[[#This Row],[ige]]="","","Realizada"))</f>
        <v/>
      </c>
      <c r="T1984" t="str">
        <f>IF(S1984="Realizada",seguimiento[[#This Row],[ige]],"")</f>
        <v/>
      </c>
      <c r="U1984" t="str">
        <f>IF(OR(seguimiento[[#This Row],[actividadfisica]]="Ejercicio regular",seguimiento[[#This Row],[actividadfisica]]="Actividad deportiva"),"Sí","")</f>
        <v/>
      </c>
    </row>
    <row r="1985" spans="1:21" x14ac:dyDescent="0.3">
      <c r="A1985" t="str">
        <f>VLOOKUP(B1985,pacientes_insertados[],2,)</f>
        <v>61e34254ec4ec02e84f5de41</v>
      </c>
      <c r="B1985">
        <f>seguimiento[[#This Row],[idpaciente]]</f>
        <v>834</v>
      </c>
      <c r="C1985">
        <f t="shared" si="30"/>
        <v>2012</v>
      </c>
      <c r="D1985" s="1">
        <f>seguimiento[[#This Row],[fecha]]</f>
        <v>41208</v>
      </c>
      <c r="E1985" t="str">
        <f>seguimiento[[#This Row],[institucion]]</f>
        <v>H.I.G.A Prof.R. Rossi</v>
      </c>
      <c r="F1985" t="str">
        <f>seguimiento[[#This Row],[fallecimiento]]</f>
        <v>No</v>
      </c>
      <c r="I1985" t="str">
        <f>seguimiento[[#This Row],[educacion]]</f>
        <v>Terciario incompleto</v>
      </c>
      <c r="J1985" t="str">
        <f>seguimiento[[#This Row],[laboral]]</f>
        <v>No trabaja</v>
      </c>
      <c r="K1985" t="str">
        <f>seguimiento[[#This Row],[coberturamedica]]</f>
        <v>Sí</v>
      </c>
      <c r="L1985" t="str">
        <f>seguimiento[[#This Row],[ntratendovenosos]]</f>
        <v>1</v>
      </c>
      <c r="M1985" t="str">
        <f>seguimiento[[#This Row],[Embarazo]]</f>
        <v>No</v>
      </c>
      <c r="N1985" t="str">
        <f>seguimiento[[#This Row],[ncultivosanio]]</f>
        <v>3</v>
      </c>
      <c r="O1985" t="str">
        <f>IF(seguimiento[[#This Row],[curvaglucemia]]="","No realizada","Realizada")</f>
        <v>Realizada</v>
      </c>
      <c r="P1985" t="str">
        <f>IF(O1985="Realizada",seguimiento[[#This Row],[curvaglucemia]],"")</f>
        <v>Normal</v>
      </c>
      <c r="Q1985" t="str">
        <f>IF(seguimiento[[#This Row],[vitaminaDRealizada]]="","",IF(seguimiento[[#This Row],[vitaminaDRealizada]]="No realizado","No realizada","Realizada"))</f>
        <v/>
      </c>
      <c r="R1985" t="str">
        <f>IF(Q1985="Realizada",seguimiento[[#This Row],[vitaminaDRealizada]],"")</f>
        <v/>
      </c>
      <c r="S1985" t="str">
        <f>IF(seguimiento[[#This Row],[ige]]="No realizada","No realizada",IF(seguimiento[[#This Row],[ige]]="","","Realizada"))</f>
        <v>Realizada</v>
      </c>
      <c r="T1985" t="str">
        <f>IF(S1985="Realizada",seguimiento[[#This Row],[ige]],"")</f>
        <v>&lt; 500</v>
      </c>
      <c r="U1985" t="str">
        <f>IF(OR(seguimiento[[#This Row],[actividadfisica]]="Ejercicio regular",seguimiento[[#This Row],[actividadfisica]]="Actividad deportiva"),"Sí","")</f>
        <v/>
      </c>
    </row>
    <row r="1986" spans="1:21" x14ac:dyDescent="0.3">
      <c r="A1986" t="str">
        <f>VLOOKUP(B1986,pacientes_insertados[],2,)</f>
        <v>61e34254ec4ec02e84f5de41</v>
      </c>
      <c r="B1986">
        <f>seguimiento[[#This Row],[idpaciente]]</f>
        <v>834</v>
      </c>
      <c r="C1986">
        <f t="shared" si="30"/>
        <v>2013</v>
      </c>
      <c r="D1986" s="1">
        <f>seguimiento[[#This Row],[fecha]]</f>
        <v>41466</v>
      </c>
      <c r="E1986" t="str">
        <f>seguimiento[[#This Row],[institucion]]</f>
        <v>H.I.G.A Prof.R. Rossi</v>
      </c>
      <c r="F1986" t="str">
        <f>seguimiento[[#This Row],[fallecimiento]]</f>
        <v>No</v>
      </c>
      <c r="I1986" t="str">
        <f>seguimiento[[#This Row],[educacion]]</f>
        <v>Terciario incompleto</v>
      </c>
      <c r="J1986" t="str">
        <f>seguimiento[[#This Row],[laboral]]</f>
        <v>Trabaja, parcial</v>
      </c>
      <c r="K1986" t="str">
        <f>seguimiento[[#This Row],[coberturamedica]]</f>
        <v>Sí</v>
      </c>
      <c r="L1986" t="str">
        <f>seguimiento[[#This Row],[ntratendovenosos]]</f>
        <v>1</v>
      </c>
      <c r="M1986" t="str">
        <f>seguimiento[[#This Row],[Embarazo]]</f>
        <v>No</v>
      </c>
      <c r="N1986" t="str">
        <f>seguimiento[[#This Row],[ncultivosanio]]</f>
        <v>2</v>
      </c>
      <c r="O1986" t="str">
        <f>IF(seguimiento[[#This Row],[curvaglucemia]]="","No realizada","Realizada")</f>
        <v>Realizada</v>
      </c>
      <c r="P1986" t="str">
        <f>IF(O1986="Realizada",seguimiento[[#This Row],[curvaglucemia]],"")</f>
        <v>Normal</v>
      </c>
      <c r="Q1986" t="str">
        <f>IF(seguimiento[[#This Row],[vitaminaDRealizada]]="","",IF(seguimiento[[#This Row],[vitaminaDRealizada]]="No realizado","No realizada","Realizada"))</f>
        <v/>
      </c>
      <c r="R1986" t="str">
        <f>IF(Q1986="Realizada",seguimiento[[#This Row],[vitaminaDRealizada]],"")</f>
        <v/>
      </c>
      <c r="S1986" t="str">
        <f>IF(seguimiento[[#This Row],[ige]]="No realizada","No realizada",IF(seguimiento[[#This Row],[ige]]="","","Realizada"))</f>
        <v/>
      </c>
      <c r="T1986" t="str">
        <f>IF(S1986="Realizada",seguimiento[[#This Row],[ige]],"")</f>
        <v/>
      </c>
      <c r="U1986" t="str">
        <f>IF(OR(seguimiento[[#This Row],[actividadfisica]]="Ejercicio regular",seguimiento[[#This Row],[actividadfisica]]="Actividad deportiva"),"Sí","")</f>
        <v/>
      </c>
    </row>
    <row r="1987" spans="1:21" x14ac:dyDescent="0.3">
      <c r="A1987" t="str">
        <f>VLOOKUP(B1987,pacientes_insertados[],2,)</f>
        <v>61e34254ec4ec02e84f5de41</v>
      </c>
      <c r="B1987">
        <f>seguimiento[[#This Row],[idpaciente]]</f>
        <v>834</v>
      </c>
      <c r="C1987">
        <f t="shared" ref="C1987:C2050" si="31">YEAR(D1987)</f>
        <v>2014</v>
      </c>
      <c r="D1987" s="1">
        <f>seguimiento[[#This Row],[fecha]]</f>
        <v>41827</v>
      </c>
      <c r="E1987" t="str">
        <f>seguimiento[[#This Row],[institucion]]</f>
        <v>H.I.G.A Prof.R. Rossi</v>
      </c>
      <c r="F1987" t="str">
        <f>seguimiento[[#This Row],[fallecimiento]]</f>
        <v>No</v>
      </c>
      <c r="I1987" t="str">
        <f>seguimiento[[#This Row],[educacion]]</f>
        <v>Universitario Incompleto</v>
      </c>
      <c r="J1987" t="str">
        <f>seguimiento[[#This Row],[laboral]]</f>
        <v>Trabaja, parcial</v>
      </c>
      <c r="K1987" t="str">
        <f>seguimiento[[#This Row],[coberturamedica]]</f>
        <v>Sí</v>
      </c>
      <c r="L1987" t="str">
        <f>seguimiento[[#This Row],[ntratendovenosos]]</f>
        <v>1</v>
      </c>
      <c r="M1987" t="str">
        <f>seguimiento[[#This Row],[Embarazo]]</f>
        <v>No</v>
      </c>
      <c r="N1987" t="str">
        <f>seguimiento[[#This Row],[ncultivosanio]]</f>
        <v>2</v>
      </c>
      <c r="O1987" t="str">
        <f>IF(seguimiento[[#This Row],[curvaglucemia]]="","No realizada","Realizada")</f>
        <v>No realizada</v>
      </c>
      <c r="P1987" t="str">
        <f>IF(O1987="Realizada",seguimiento[[#This Row],[curvaglucemia]],"")</f>
        <v/>
      </c>
      <c r="Q1987" t="str">
        <f>IF(seguimiento[[#This Row],[vitaminaDRealizada]]="","",IF(seguimiento[[#This Row],[vitaminaDRealizada]]="No realizado","No realizada","Realizada"))</f>
        <v/>
      </c>
      <c r="R1987" t="str">
        <f>IF(Q1987="Realizada",seguimiento[[#This Row],[vitaminaDRealizada]],"")</f>
        <v/>
      </c>
      <c r="S1987" t="str">
        <f>IF(seguimiento[[#This Row],[ige]]="No realizada","No realizada",IF(seguimiento[[#This Row],[ige]]="","","Realizada"))</f>
        <v/>
      </c>
      <c r="T1987" t="str">
        <f>IF(S1987="Realizada",seguimiento[[#This Row],[ige]],"")</f>
        <v/>
      </c>
      <c r="U1987" t="str">
        <f>IF(OR(seguimiento[[#This Row],[actividadfisica]]="Ejercicio regular",seguimiento[[#This Row],[actividadfisica]]="Actividad deportiva"),"Sí","")</f>
        <v/>
      </c>
    </row>
    <row r="1988" spans="1:21" x14ac:dyDescent="0.3">
      <c r="A1988" t="str">
        <f>VLOOKUP(B1988,pacientes_insertados[],2,)</f>
        <v>61e34254ec4ec02e84f5de42</v>
      </c>
      <c r="B1988">
        <f>seguimiento[[#This Row],[idpaciente]]</f>
        <v>835</v>
      </c>
      <c r="C1988">
        <f t="shared" si="31"/>
        <v>2012</v>
      </c>
      <c r="D1988" s="1">
        <f>seguimiento[[#This Row],[fecha]]</f>
        <v>41059</v>
      </c>
      <c r="E1988" t="str">
        <f>seguimiento[[#This Row],[institucion]]</f>
        <v>H.I.G.A Prof.R. Rossi</v>
      </c>
      <c r="F1988" t="str">
        <f>seguimiento[[#This Row],[fallecimiento]]</f>
        <v>No</v>
      </c>
      <c r="I1988" t="str">
        <f>seguimiento[[#This Row],[educacion]]</f>
        <v>Universitario Incompleto</v>
      </c>
      <c r="J1988" t="str">
        <f>seguimiento[[#This Row],[laboral]]</f>
        <v>No trabaja</v>
      </c>
      <c r="K1988" t="str">
        <f>seguimiento[[#This Row],[coberturamedica]]</f>
        <v>Sí</v>
      </c>
      <c r="L1988" t="str">
        <f>seguimiento[[#This Row],[ntratendovenosos]]</f>
        <v>1</v>
      </c>
      <c r="M1988" t="str">
        <f>seguimiento[[#This Row],[Embarazo]]</f>
        <v>No</v>
      </c>
      <c r="N1988" t="str">
        <f>seguimiento[[#This Row],[ncultivosanio]]</f>
        <v>3</v>
      </c>
      <c r="O1988" t="str">
        <f>IF(seguimiento[[#This Row],[curvaglucemia]]="","No realizada","Realizada")</f>
        <v>Realizada</v>
      </c>
      <c r="P1988" t="str">
        <f>IF(O1988="Realizada",seguimiento[[#This Row],[curvaglucemia]],"")</f>
        <v>Normal</v>
      </c>
      <c r="Q1988" t="str">
        <f>IF(seguimiento[[#This Row],[vitaminaDRealizada]]="","",IF(seguimiento[[#This Row],[vitaminaDRealizada]]="No realizado","No realizada","Realizada"))</f>
        <v/>
      </c>
      <c r="R1988" t="str">
        <f>IF(Q1988="Realizada",seguimiento[[#This Row],[vitaminaDRealizada]],"")</f>
        <v/>
      </c>
      <c r="S1988" t="str">
        <f>IF(seguimiento[[#This Row],[ige]]="No realizada","No realizada",IF(seguimiento[[#This Row],[ige]]="","","Realizada"))</f>
        <v/>
      </c>
      <c r="T1988" t="str">
        <f>IF(S1988="Realizada",seguimiento[[#This Row],[ige]],"")</f>
        <v/>
      </c>
      <c r="U1988" t="str">
        <f>IF(OR(seguimiento[[#This Row],[actividadfisica]]="Ejercicio regular",seguimiento[[#This Row],[actividadfisica]]="Actividad deportiva"),"Sí","")</f>
        <v/>
      </c>
    </row>
    <row r="1989" spans="1:21" x14ac:dyDescent="0.3">
      <c r="A1989" t="str">
        <f>VLOOKUP(B1989,pacientes_insertados[],2,)</f>
        <v>61e34254ec4ec02e84f5de42</v>
      </c>
      <c r="B1989">
        <f>seguimiento[[#This Row],[idpaciente]]</f>
        <v>835</v>
      </c>
      <c r="C1989">
        <f t="shared" si="31"/>
        <v>2013</v>
      </c>
      <c r="D1989" s="1">
        <f>seguimiento[[#This Row],[fecha]]</f>
        <v>41619</v>
      </c>
      <c r="E1989" t="str">
        <f>seguimiento[[#This Row],[institucion]]</f>
        <v>H.I.G.A Prof.R. Rossi</v>
      </c>
      <c r="F1989" t="str">
        <f>seguimiento[[#This Row],[fallecimiento]]</f>
        <v>No</v>
      </c>
      <c r="I1989" t="str">
        <f>seguimiento[[#This Row],[educacion]]</f>
        <v>Universitario Incompleto</v>
      </c>
      <c r="J1989" t="str">
        <f>seguimiento[[#This Row],[laboral]]</f>
        <v>No trabaja</v>
      </c>
      <c r="K1989" t="str">
        <f>seguimiento[[#This Row],[coberturamedica]]</f>
        <v>Sí</v>
      </c>
      <c r="L1989" t="str">
        <f>seguimiento[[#This Row],[ntratendovenosos]]</f>
        <v>2</v>
      </c>
      <c r="M1989" t="str">
        <f>seguimiento[[#This Row],[Embarazo]]</f>
        <v>No</v>
      </c>
      <c r="N1989" t="str">
        <f>seguimiento[[#This Row],[ncultivosanio]]</f>
        <v>4</v>
      </c>
      <c r="O1989" t="str">
        <f>IF(seguimiento[[#This Row],[curvaglucemia]]="","No realizada","Realizada")</f>
        <v>Realizada</v>
      </c>
      <c r="P1989" t="str">
        <f>IF(O1989="Realizada",seguimiento[[#This Row],[curvaglucemia]],"")</f>
        <v>Normal</v>
      </c>
      <c r="Q1989" t="str">
        <f>IF(seguimiento[[#This Row],[vitaminaDRealizada]]="","",IF(seguimiento[[#This Row],[vitaminaDRealizada]]="No realizado","No realizada","Realizada"))</f>
        <v/>
      </c>
      <c r="R1989" t="str">
        <f>IF(Q1989="Realizada",seguimiento[[#This Row],[vitaminaDRealizada]],"")</f>
        <v/>
      </c>
      <c r="S1989" t="str">
        <f>IF(seguimiento[[#This Row],[ige]]="No realizada","No realizada",IF(seguimiento[[#This Row],[ige]]="","","Realizada"))</f>
        <v/>
      </c>
      <c r="T1989" t="str">
        <f>IF(S1989="Realizada",seguimiento[[#This Row],[ige]],"")</f>
        <v/>
      </c>
      <c r="U1989" t="str">
        <f>IF(OR(seguimiento[[#This Row],[actividadfisica]]="Ejercicio regular",seguimiento[[#This Row],[actividadfisica]]="Actividad deportiva"),"Sí","")</f>
        <v/>
      </c>
    </row>
    <row r="1990" spans="1:21" x14ac:dyDescent="0.3">
      <c r="A1990" t="str">
        <f>VLOOKUP(B1990,pacientes_insertados[],2,)</f>
        <v>61e34254ec4ec02e84f5de42</v>
      </c>
      <c r="B1990">
        <f>seguimiento[[#This Row],[idpaciente]]</f>
        <v>835</v>
      </c>
      <c r="C1990">
        <f t="shared" si="31"/>
        <v>2014</v>
      </c>
      <c r="D1990" s="1">
        <f>seguimiento[[#This Row],[fecha]]</f>
        <v>41850</v>
      </c>
      <c r="E1990" t="str">
        <f>seguimiento[[#This Row],[institucion]]</f>
        <v>H.I.G.A Prof.R. Rossi</v>
      </c>
      <c r="F1990" t="str">
        <f>seguimiento[[#This Row],[fallecimiento]]</f>
        <v>No</v>
      </c>
      <c r="I1990" t="str">
        <f>seguimiento[[#This Row],[educacion]]</f>
        <v>Universitario Incompleto</v>
      </c>
      <c r="J1990" t="str">
        <f>seguimiento[[#This Row],[laboral]]</f>
        <v>No trabaja</v>
      </c>
      <c r="K1990" t="str">
        <f>seguimiento[[#This Row],[coberturamedica]]</f>
        <v>Sí</v>
      </c>
      <c r="L1990" t="str">
        <f>seguimiento[[#This Row],[ntratendovenosos]]</f>
        <v>1</v>
      </c>
      <c r="M1990" t="str">
        <f>seguimiento[[#This Row],[Embarazo]]</f>
        <v>No</v>
      </c>
      <c r="N1990" t="str">
        <f>seguimiento[[#This Row],[ncultivosanio]]</f>
        <v>3</v>
      </c>
      <c r="O1990" t="str">
        <f>IF(seguimiento[[#This Row],[curvaglucemia]]="","No realizada","Realizada")</f>
        <v>No realizada</v>
      </c>
      <c r="P1990" t="str">
        <f>IF(O1990="Realizada",seguimiento[[#This Row],[curvaglucemia]],"")</f>
        <v/>
      </c>
      <c r="Q1990" t="str">
        <f>IF(seguimiento[[#This Row],[vitaminaDRealizada]]="","",IF(seguimiento[[#This Row],[vitaminaDRealizada]]="No realizado","No realizada","Realizada"))</f>
        <v/>
      </c>
      <c r="R1990" t="str">
        <f>IF(Q1990="Realizada",seguimiento[[#This Row],[vitaminaDRealizada]],"")</f>
        <v/>
      </c>
      <c r="S1990" t="str">
        <f>IF(seguimiento[[#This Row],[ige]]="No realizada","No realizada",IF(seguimiento[[#This Row],[ige]]="","","Realizada"))</f>
        <v/>
      </c>
      <c r="T1990" t="str">
        <f>IF(S1990="Realizada",seguimiento[[#This Row],[ige]],"")</f>
        <v/>
      </c>
      <c r="U1990" t="str">
        <f>IF(OR(seguimiento[[#This Row],[actividadfisica]]="Ejercicio regular",seguimiento[[#This Row],[actividadfisica]]="Actividad deportiva"),"Sí","")</f>
        <v/>
      </c>
    </row>
    <row r="1991" spans="1:21" x14ac:dyDescent="0.3">
      <c r="A1991" t="str">
        <f>VLOOKUP(B1991,pacientes_insertados[],2,)</f>
        <v>61e34254ec4ec02e84f5de43</v>
      </c>
      <c r="B1991">
        <f>seguimiento[[#This Row],[idpaciente]]</f>
        <v>836</v>
      </c>
      <c r="C1991">
        <f t="shared" si="31"/>
        <v>2011</v>
      </c>
      <c r="D1991" s="1">
        <f>seguimiento[[#This Row],[fecha]]</f>
        <v>40829</v>
      </c>
      <c r="E1991" t="str">
        <f>seguimiento[[#This Row],[institucion]]</f>
        <v>Hospital Victor J Vilela</v>
      </c>
      <c r="F1991" t="str">
        <f>seguimiento[[#This Row],[fallecimiento]]</f>
        <v>No</v>
      </c>
      <c r="I1991" t="str">
        <f>seguimiento[[#This Row],[educacion]]</f>
        <v>Primaria incompleta</v>
      </c>
      <c r="K1991" t="str">
        <f>seguimiento[[#This Row],[coberturamedica]]</f>
        <v>No</v>
      </c>
      <c r="M1991" t="str">
        <f>seguimiento[[#This Row],[Embarazo]]</f>
        <v>No</v>
      </c>
      <c r="N1991" t="str">
        <f>seguimiento[[#This Row],[ncultivosanio]]</f>
        <v>3</v>
      </c>
      <c r="O1991" t="str">
        <f>IF(seguimiento[[#This Row],[curvaglucemia]]="","No realizada","Realizada")</f>
        <v>Realizada</v>
      </c>
      <c r="P1991" t="str">
        <f>IF(O1991="Realizada",seguimiento[[#This Row],[curvaglucemia]],"")</f>
        <v>Normal</v>
      </c>
      <c r="Q1991" t="str">
        <f>IF(seguimiento[[#This Row],[vitaminaDRealizada]]="","",IF(seguimiento[[#This Row],[vitaminaDRealizada]]="No realizado","No realizada","Realizada"))</f>
        <v/>
      </c>
      <c r="R1991" t="str">
        <f>IF(Q1991="Realizada",seguimiento[[#This Row],[vitaminaDRealizada]],"")</f>
        <v/>
      </c>
      <c r="S1991" t="str">
        <f>IF(seguimiento[[#This Row],[ige]]="No realizada","No realizada",IF(seguimiento[[#This Row],[ige]]="","","Realizada"))</f>
        <v>Realizada</v>
      </c>
      <c r="T1991" t="str">
        <f>IF(S1991="Realizada",seguimiento[[#This Row],[ige]],"")</f>
        <v>&lt; 500</v>
      </c>
      <c r="U1991" t="str">
        <f>IF(OR(seguimiento[[#This Row],[actividadfisica]]="Ejercicio regular",seguimiento[[#This Row],[actividadfisica]]="Actividad deportiva"),"Sí","")</f>
        <v/>
      </c>
    </row>
    <row r="1992" spans="1:21" x14ac:dyDescent="0.3">
      <c r="A1992" t="str">
        <f>VLOOKUP(B1992,pacientes_insertados[],2,)</f>
        <v>61e34254ec4ec02e84f5de43</v>
      </c>
      <c r="B1992">
        <f>seguimiento[[#This Row],[idpaciente]]</f>
        <v>836</v>
      </c>
      <c r="C1992">
        <f t="shared" si="31"/>
        <v>2012</v>
      </c>
      <c r="D1992" s="1">
        <f>seguimiento[[#This Row],[fecha]]</f>
        <v>41067</v>
      </c>
      <c r="E1992" t="str">
        <f>seguimiento[[#This Row],[institucion]]</f>
        <v>Hospital Victor J Vilela</v>
      </c>
      <c r="F1992" t="str">
        <f>seguimiento[[#This Row],[fallecimiento]]</f>
        <v>No</v>
      </c>
      <c r="I1992" t="str">
        <f>seguimiento[[#This Row],[educacion]]</f>
        <v>Primaria incompleta</v>
      </c>
      <c r="K1992" t="str">
        <f>seguimiento[[#This Row],[coberturamedica]]</f>
        <v>No</v>
      </c>
      <c r="N1992" t="str">
        <f>seguimiento[[#This Row],[ncultivosanio]]</f>
        <v>3</v>
      </c>
      <c r="O1992" t="str">
        <f>IF(seguimiento[[#This Row],[curvaglucemia]]="","No realizada","Realizada")</f>
        <v>No realizada</v>
      </c>
      <c r="P1992" t="str">
        <f>IF(O1992="Realizada",seguimiento[[#This Row],[curvaglucemia]],"")</f>
        <v/>
      </c>
      <c r="Q1992" t="str">
        <f>IF(seguimiento[[#This Row],[vitaminaDRealizada]]="","",IF(seguimiento[[#This Row],[vitaminaDRealizada]]="No realizado","No realizada","Realizada"))</f>
        <v/>
      </c>
      <c r="R1992" t="str">
        <f>IF(Q1992="Realizada",seguimiento[[#This Row],[vitaminaDRealizada]],"")</f>
        <v/>
      </c>
      <c r="S1992" t="str">
        <f>IF(seguimiento[[#This Row],[ige]]="No realizada","No realizada",IF(seguimiento[[#This Row],[ige]]="","","Realizada"))</f>
        <v>Realizada</v>
      </c>
      <c r="T1992" t="str">
        <f>IF(S1992="Realizada",seguimiento[[#This Row],[ige]],"")</f>
        <v>&lt; 500</v>
      </c>
      <c r="U1992" t="str">
        <f>IF(OR(seguimiento[[#This Row],[actividadfisica]]="Ejercicio regular",seguimiento[[#This Row],[actividadfisica]]="Actividad deportiva"),"Sí","")</f>
        <v>Sí</v>
      </c>
    </row>
    <row r="1993" spans="1:21" x14ac:dyDescent="0.3">
      <c r="A1993" t="str">
        <f>VLOOKUP(B1993,pacientes_insertados[],2,)</f>
        <v>61e34254ec4ec02e84f5de43</v>
      </c>
      <c r="B1993">
        <f>seguimiento[[#This Row],[idpaciente]]</f>
        <v>836</v>
      </c>
      <c r="C1993">
        <f t="shared" si="31"/>
        <v>2013</v>
      </c>
      <c r="D1993" s="1">
        <f>seguimiento[[#This Row],[fecha]]</f>
        <v>41564</v>
      </c>
      <c r="E1993" t="str">
        <f>seguimiento[[#This Row],[institucion]]</f>
        <v>Hospital Victor J Vilela</v>
      </c>
      <c r="F1993" t="str">
        <f>seguimiento[[#This Row],[fallecimiento]]</f>
        <v>No</v>
      </c>
      <c r="I1993" t="str">
        <f>seguimiento[[#This Row],[educacion]]</f>
        <v>Primaria incompleta</v>
      </c>
      <c r="K1993" t="str">
        <f>seguimiento[[#This Row],[coberturamedica]]</f>
        <v>No</v>
      </c>
      <c r="N1993" t="str">
        <f>seguimiento[[#This Row],[ncultivosanio]]</f>
        <v>3</v>
      </c>
      <c r="O1993" t="str">
        <f>IF(seguimiento[[#This Row],[curvaglucemia]]="","No realizada","Realizada")</f>
        <v>Realizada</v>
      </c>
      <c r="P1993" t="str">
        <f>IF(O1993="Realizada",seguimiento[[#This Row],[curvaglucemia]],"")</f>
        <v>Intolerancia</v>
      </c>
      <c r="Q1993" t="str">
        <f>IF(seguimiento[[#This Row],[vitaminaDRealizada]]="","",IF(seguimiento[[#This Row],[vitaminaDRealizada]]="No realizado","No realizada","Realizada"))</f>
        <v/>
      </c>
      <c r="R1993" t="str">
        <f>IF(Q1993="Realizada",seguimiento[[#This Row],[vitaminaDRealizada]],"")</f>
        <v/>
      </c>
      <c r="S1993" t="str">
        <f>IF(seguimiento[[#This Row],[ige]]="No realizada","No realizada",IF(seguimiento[[#This Row],[ige]]="","","Realizada"))</f>
        <v>Realizada</v>
      </c>
      <c r="T1993" t="str">
        <f>IF(S1993="Realizada",seguimiento[[#This Row],[ige]],"")</f>
        <v>&lt; 500</v>
      </c>
      <c r="U1993" t="str">
        <f>IF(OR(seguimiento[[#This Row],[actividadfisica]]="Ejercicio regular",seguimiento[[#This Row],[actividadfisica]]="Actividad deportiva"),"Sí","")</f>
        <v/>
      </c>
    </row>
    <row r="1994" spans="1:21" x14ac:dyDescent="0.3">
      <c r="A1994" t="str">
        <f>VLOOKUP(B1994,pacientes_insertados[],2,)</f>
        <v>61e34254ec4ec02e84f5de43</v>
      </c>
      <c r="B1994">
        <f>seguimiento[[#This Row],[idpaciente]]</f>
        <v>836</v>
      </c>
      <c r="C1994">
        <f t="shared" si="31"/>
        <v>2014</v>
      </c>
      <c r="D1994" s="1">
        <f>seguimiento[[#This Row],[fecha]]</f>
        <v>41935</v>
      </c>
      <c r="E1994" t="str">
        <f>seguimiento[[#This Row],[institucion]]</f>
        <v>Hospital Victor J Vilela</v>
      </c>
      <c r="F1994" t="str">
        <f>seguimiento[[#This Row],[fallecimiento]]</f>
        <v>No</v>
      </c>
      <c r="I1994" t="str">
        <f>seguimiento[[#This Row],[educacion]]</f>
        <v>Secundaria incompleta</v>
      </c>
      <c r="J1994" t="str">
        <f>seguimiento[[#This Row],[laboral]]</f>
        <v>No trabaja</v>
      </c>
      <c r="K1994" t="str">
        <f>seguimiento[[#This Row],[coberturamedica]]</f>
        <v>Sí</v>
      </c>
      <c r="N1994" t="str">
        <f>seguimiento[[#This Row],[ncultivosanio]]</f>
        <v>3</v>
      </c>
      <c r="O1994" t="str">
        <f>IF(seguimiento[[#This Row],[curvaglucemia]]="","No realizada","Realizada")</f>
        <v>Realizada</v>
      </c>
      <c r="P1994" t="str">
        <f>IF(O1994="Realizada",seguimiento[[#This Row],[curvaglucemia]],"")</f>
        <v>Intolerancia</v>
      </c>
      <c r="Q1994" t="str">
        <f>IF(seguimiento[[#This Row],[vitaminaDRealizada]]="","",IF(seguimiento[[#This Row],[vitaminaDRealizada]]="No realizado","No realizada","Realizada"))</f>
        <v/>
      </c>
      <c r="R1994" t="str">
        <f>IF(Q1994="Realizada",seguimiento[[#This Row],[vitaminaDRealizada]],"")</f>
        <v/>
      </c>
      <c r="S1994" t="str">
        <f>IF(seguimiento[[#This Row],[ige]]="No realizada","No realizada",IF(seguimiento[[#This Row],[ige]]="","","Realizada"))</f>
        <v>Realizada</v>
      </c>
      <c r="T1994" t="str">
        <f>IF(S1994="Realizada",seguimiento[[#This Row],[ige]],"")</f>
        <v>&lt; 500</v>
      </c>
      <c r="U1994" t="str">
        <f>IF(OR(seguimiento[[#This Row],[actividadfisica]]="Ejercicio regular",seguimiento[[#This Row],[actividadfisica]]="Actividad deportiva"),"Sí","")</f>
        <v/>
      </c>
    </row>
    <row r="1995" spans="1:21" x14ac:dyDescent="0.3">
      <c r="A1995" t="str">
        <f>VLOOKUP(B1995,pacientes_insertados[],2,)</f>
        <v>61e34254ec4ec02e84f5de43</v>
      </c>
      <c r="B1995">
        <f>seguimiento[[#This Row],[idpaciente]]</f>
        <v>836</v>
      </c>
      <c r="C1995">
        <f t="shared" si="31"/>
        <v>2014</v>
      </c>
      <c r="D1995" s="1">
        <f>seguimiento[[#This Row],[fecha]]</f>
        <v>41935</v>
      </c>
      <c r="E1995" t="str">
        <f>seguimiento[[#This Row],[institucion]]</f>
        <v>Hospital Victor J Vilela</v>
      </c>
      <c r="F1995" t="str">
        <f>seguimiento[[#This Row],[fallecimiento]]</f>
        <v>No</v>
      </c>
      <c r="I1995" t="str">
        <f>seguimiento[[#This Row],[educacion]]</f>
        <v>Secundaria incompleta</v>
      </c>
      <c r="J1995" t="str">
        <f>seguimiento[[#This Row],[laboral]]</f>
        <v>No trabaja</v>
      </c>
      <c r="K1995" t="str">
        <f>seguimiento[[#This Row],[coberturamedica]]</f>
        <v>Sí</v>
      </c>
      <c r="N1995" t="str">
        <f>seguimiento[[#This Row],[ncultivosanio]]</f>
        <v>3</v>
      </c>
      <c r="O1995" t="str">
        <f>IF(seguimiento[[#This Row],[curvaglucemia]]="","No realizada","Realizada")</f>
        <v>Realizada</v>
      </c>
      <c r="P1995" t="str">
        <f>IF(O1995="Realizada",seguimiento[[#This Row],[curvaglucemia]],"")</f>
        <v>Intolerancia</v>
      </c>
      <c r="Q1995" t="str">
        <f>IF(seguimiento[[#This Row],[vitaminaDRealizada]]="","",IF(seguimiento[[#This Row],[vitaminaDRealizada]]="No realizado","No realizada","Realizada"))</f>
        <v/>
      </c>
      <c r="R1995" t="str">
        <f>IF(Q1995="Realizada",seguimiento[[#This Row],[vitaminaDRealizada]],"")</f>
        <v/>
      </c>
      <c r="S1995" t="str">
        <f>IF(seguimiento[[#This Row],[ige]]="No realizada","No realizada",IF(seguimiento[[#This Row],[ige]]="","","Realizada"))</f>
        <v>Realizada</v>
      </c>
      <c r="T1995" t="str">
        <f>IF(S1995="Realizada",seguimiento[[#This Row],[ige]],"")</f>
        <v>&lt; 500</v>
      </c>
      <c r="U1995" t="str">
        <f>IF(OR(seguimiento[[#This Row],[actividadfisica]]="Ejercicio regular",seguimiento[[#This Row],[actividadfisica]]="Actividad deportiva"),"Sí","")</f>
        <v/>
      </c>
    </row>
    <row r="1996" spans="1:21" x14ac:dyDescent="0.3">
      <c r="A1996" t="str">
        <f>VLOOKUP(B1996,pacientes_insertados[],2,)</f>
        <v>61e34254ec4ec02e84f5de44</v>
      </c>
      <c r="B1996">
        <f>seguimiento[[#This Row],[idpaciente]]</f>
        <v>837</v>
      </c>
      <c r="C1996">
        <f t="shared" si="31"/>
        <v>2013</v>
      </c>
      <c r="D1996" s="1">
        <f>seguimiento[[#This Row],[fecha]]</f>
        <v>41487</v>
      </c>
      <c r="E1996" t="str">
        <f>seguimiento[[#This Row],[institucion]]</f>
        <v>Hospital Victor J Vilela</v>
      </c>
      <c r="F1996" t="str">
        <f>seguimiento[[#This Row],[fallecimiento]]</f>
        <v>No</v>
      </c>
      <c r="K1996" t="str">
        <f>seguimiento[[#This Row],[coberturamedica]]</f>
        <v>Sí</v>
      </c>
      <c r="L1996" t="str">
        <f>seguimiento[[#This Row],[ntratendovenosos]]</f>
        <v>2</v>
      </c>
      <c r="N1996" t="str">
        <f>seguimiento[[#This Row],[ncultivosanio]]</f>
        <v>2</v>
      </c>
      <c r="O1996" t="str">
        <f>IF(seguimiento[[#This Row],[curvaglucemia]]="","No realizada","Realizada")</f>
        <v>No realizada</v>
      </c>
      <c r="P1996" t="str">
        <f>IF(O1996="Realizada",seguimiento[[#This Row],[curvaglucemia]],"")</f>
        <v/>
      </c>
      <c r="Q1996" t="str">
        <f>IF(seguimiento[[#This Row],[vitaminaDRealizada]]="","",IF(seguimiento[[#This Row],[vitaminaDRealizada]]="No realizado","No realizada","Realizada"))</f>
        <v/>
      </c>
      <c r="R1996" t="str">
        <f>IF(Q1996="Realizada",seguimiento[[#This Row],[vitaminaDRealizada]],"")</f>
        <v/>
      </c>
      <c r="S1996" t="str">
        <f>IF(seguimiento[[#This Row],[ige]]="No realizada","No realizada",IF(seguimiento[[#This Row],[ige]]="","","Realizada"))</f>
        <v>Realizada</v>
      </c>
      <c r="T1996" t="str">
        <f>IF(S1996="Realizada",seguimiento[[#This Row],[ige]],"")</f>
        <v>&lt; 500</v>
      </c>
      <c r="U1996" t="str">
        <f>IF(OR(seguimiento[[#This Row],[actividadfisica]]="Ejercicio regular",seguimiento[[#This Row],[actividadfisica]]="Actividad deportiva"),"Sí","")</f>
        <v/>
      </c>
    </row>
    <row r="1997" spans="1:21" x14ac:dyDescent="0.3">
      <c r="A1997" t="str">
        <f>VLOOKUP(B1997,pacientes_insertados[],2,)</f>
        <v>61e34254ec4ec02e84f5de44</v>
      </c>
      <c r="B1997">
        <f>seguimiento[[#This Row],[idpaciente]]</f>
        <v>837</v>
      </c>
      <c r="C1997">
        <f t="shared" si="31"/>
        <v>2014</v>
      </c>
      <c r="D1997" s="1">
        <f>seguimiento[[#This Row],[fecha]]</f>
        <v>41963</v>
      </c>
      <c r="E1997" t="str">
        <f>seguimiento[[#This Row],[institucion]]</f>
        <v>Hospital Victor J Vilela</v>
      </c>
      <c r="F1997" t="str">
        <f>seguimiento[[#This Row],[fallecimiento]]</f>
        <v>No</v>
      </c>
      <c r="K1997" t="str">
        <f>seguimiento[[#This Row],[coberturamedica]]</f>
        <v>Sí</v>
      </c>
      <c r="L1997" t="str">
        <f>seguimiento[[#This Row],[ntratendovenosos]]</f>
        <v>1</v>
      </c>
      <c r="M1997" t="str">
        <f>seguimiento[[#This Row],[Embarazo]]</f>
        <v>No</v>
      </c>
      <c r="N1997" t="str">
        <f>seguimiento[[#This Row],[ncultivosanio]]</f>
        <v>3</v>
      </c>
      <c r="O1997" t="str">
        <f>IF(seguimiento[[#This Row],[curvaglucemia]]="","No realizada","Realizada")</f>
        <v>No realizada</v>
      </c>
      <c r="P1997" t="str">
        <f>IF(O1997="Realizada",seguimiento[[#This Row],[curvaglucemia]],"")</f>
        <v/>
      </c>
      <c r="Q1997" t="str">
        <f>IF(seguimiento[[#This Row],[vitaminaDRealizada]]="","",IF(seguimiento[[#This Row],[vitaminaDRealizada]]="No realizado","No realizada","Realizada"))</f>
        <v/>
      </c>
      <c r="R1997" t="str">
        <f>IF(Q1997="Realizada",seguimiento[[#This Row],[vitaminaDRealizada]],"")</f>
        <v/>
      </c>
      <c r="S1997" t="str">
        <f>IF(seguimiento[[#This Row],[ige]]="No realizada","No realizada",IF(seguimiento[[#This Row],[ige]]="","","Realizada"))</f>
        <v>Realizada</v>
      </c>
      <c r="T1997" t="str">
        <f>IF(S1997="Realizada",seguimiento[[#This Row],[ige]],"")</f>
        <v>&lt; 500</v>
      </c>
      <c r="U1997" t="str">
        <f>IF(OR(seguimiento[[#This Row],[actividadfisica]]="Ejercicio regular",seguimiento[[#This Row],[actividadfisica]]="Actividad deportiva"),"Sí","")</f>
        <v/>
      </c>
    </row>
    <row r="1998" spans="1:21" x14ac:dyDescent="0.3">
      <c r="A1998" t="str">
        <f>VLOOKUP(B1998,pacientes_insertados[],2,)</f>
        <v>61e34254ec4ec02e84f5de44</v>
      </c>
      <c r="B1998">
        <f>seguimiento[[#This Row],[idpaciente]]</f>
        <v>837</v>
      </c>
      <c r="C1998">
        <f t="shared" si="31"/>
        <v>2015</v>
      </c>
      <c r="D1998" s="1">
        <f>seguimiento[[#This Row],[fecha]]</f>
        <v>42145</v>
      </c>
      <c r="E1998" t="str">
        <f>seguimiento[[#This Row],[institucion]]</f>
        <v>Hospital Victor J Vilela</v>
      </c>
      <c r="F1998" t="str">
        <f>seguimiento[[#This Row],[fallecimiento]]</f>
        <v>No</v>
      </c>
      <c r="L1998" t="str">
        <f>seguimiento[[#This Row],[ntratendovenosos]]</f>
        <v>1</v>
      </c>
      <c r="N1998" t="str">
        <f>seguimiento[[#This Row],[ncultivosanio]]</f>
        <v>3</v>
      </c>
      <c r="O1998" t="str">
        <f>IF(seguimiento[[#This Row],[curvaglucemia]]="","No realizada","Realizada")</f>
        <v>No realizada</v>
      </c>
      <c r="P1998" t="str">
        <f>IF(O1998="Realizada",seguimiento[[#This Row],[curvaglucemia]],"")</f>
        <v/>
      </c>
      <c r="Q1998" t="str">
        <f>IF(seguimiento[[#This Row],[vitaminaDRealizada]]="","",IF(seguimiento[[#This Row],[vitaminaDRealizada]]="No realizado","No realizada","Realizada"))</f>
        <v/>
      </c>
      <c r="R1998" t="str">
        <f>IF(Q1998="Realizada",seguimiento[[#This Row],[vitaminaDRealizada]],"")</f>
        <v/>
      </c>
      <c r="S1998" t="str">
        <f>IF(seguimiento[[#This Row],[ige]]="No realizada","No realizada",IF(seguimiento[[#This Row],[ige]]="","","Realizada"))</f>
        <v/>
      </c>
      <c r="T1998" t="str">
        <f>IF(S1998="Realizada",seguimiento[[#This Row],[ige]],"")</f>
        <v/>
      </c>
      <c r="U1998" t="str">
        <f>IF(OR(seguimiento[[#This Row],[actividadfisica]]="Ejercicio regular",seguimiento[[#This Row],[actividadfisica]]="Actividad deportiva"),"Sí","")</f>
        <v/>
      </c>
    </row>
    <row r="1999" spans="1:21" x14ac:dyDescent="0.3">
      <c r="A1999" t="str">
        <f>VLOOKUP(B1999,pacientes_insertados[],2,)</f>
        <v>61e34254ec4ec02e84f5de44</v>
      </c>
      <c r="B1999">
        <f>seguimiento[[#This Row],[idpaciente]]</f>
        <v>837</v>
      </c>
      <c r="C1999">
        <f t="shared" si="31"/>
        <v>2016</v>
      </c>
      <c r="D1999" s="1">
        <f>seguimiento[[#This Row],[fecha]]</f>
        <v>42481</v>
      </c>
      <c r="E1999" t="str">
        <f>seguimiento[[#This Row],[institucion]]</f>
        <v>Hospital Victor J Vilela</v>
      </c>
      <c r="F1999" t="str">
        <f>seguimiento[[#This Row],[fallecimiento]]</f>
        <v>No</v>
      </c>
      <c r="N1999" t="str">
        <f>seguimiento[[#This Row],[ncultivosanio]]</f>
        <v>2</v>
      </c>
      <c r="O1999" t="str">
        <f>IF(seguimiento[[#This Row],[curvaglucemia]]="","No realizada","Realizada")</f>
        <v>No realizada</v>
      </c>
      <c r="P1999" t="str">
        <f>IF(O1999="Realizada",seguimiento[[#This Row],[curvaglucemia]],"")</f>
        <v/>
      </c>
      <c r="Q1999" t="str">
        <f>IF(seguimiento[[#This Row],[vitaminaDRealizada]]="","",IF(seguimiento[[#This Row],[vitaminaDRealizada]]="No realizado","No realizada","Realizada"))</f>
        <v/>
      </c>
      <c r="R1999" t="str">
        <f>IF(Q1999="Realizada",seguimiento[[#This Row],[vitaminaDRealizada]],"")</f>
        <v/>
      </c>
      <c r="S1999" t="str">
        <f>IF(seguimiento[[#This Row],[ige]]="No realizada","No realizada",IF(seguimiento[[#This Row],[ige]]="","","Realizada"))</f>
        <v/>
      </c>
      <c r="T1999" t="str">
        <f>IF(S1999="Realizada",seguimiento[[#This Row],[ige]],"")</f>
        <v/>
      </c>
      <c r="U1999" t="str">
        <f>IF(OR(seguimiento[[#This Row],[actividadfisica]]="Ejercicio regular",seguimiento[[#This Row],[actividadfisica]]="Actividad deportiva"),"Sí","")</f>
        <v/>
      </c>
    </row>
    <row r="2000" spans="1:21" x14ac:dyDescent="0.3">
      <c r="A2000" t="str">
        <f>VLOOKUP(B2000,pacientes_insertados[],2,)</f>
        <v>61e34254ec4ec02e84f5de44</v>
      </c>
      <c r="B2000">
        <f>seguimiento[[#This Row],[idpaciente]]</f>
        <v>837</v>
      </c>
      <c r="C2000">
        <f t="shared" si="31"/>
        <v>2017</v>
      </c>
      <c r="D2000" s="1">
        <f>seguimiento[[#This Row],[fecha]]</f>
        <v>42859</v>
      </c>
      <c r="E2000" t="str">
        <f>seguimiento[[#This Row],[institucion]]</f>
        <v>Hospital Victor J Vilela</v>
      </c>
      <c r="F2000" t="str">
        <f>seguimiento[[#This Row],[fallecimiento]]</f>
        <v>No</v>
      </c>
      <c r="N2000" t="str">
        <f>seguimiento[[#This Row],[ncultivosanio]]</f>
        <v>3</v>
      </c>
      <c r="O2000" t="str">
        <f>IF(seguimiento[[#This Row],[curvaglucemia]]="","No realizada","Realizada")</f>
        <v>No realizada</v>
      </c>
      <c r="P2000" t="str">
        <f>IF(O2000="Realizada",seguimiento[[#This Row],[curvaglucemia]],"")</f>
        <v/>
      </c>
      <c r="Q2000" t="str">
        <f>IF(seguimiento[[#This Row],[vitaminaDRealizada]]="","",IF(seguimiento[[#This Row],[vitaminaDRealizada]]="No realizado","No realizada","Realizada"))</f>
        <v/>
      </c>
      <c r="R2000" t="str">
        <f>IF(Q2000="Realizada",seguimiento[[#This Row],[vitaminaDRealizada]],"")</f>
        <v/>
      </c>
      <c r="S2000" t="str">
        <f>IF(seguimiento[[#This Row],[ige]]="No realizada","No realizada",IF(seguimiento[[#This Row],[ige]]="","","Realizada"))</f>
        <v/>
      </c>
      <c r="T2000" t="str">
        <f>IF(S2000="Realizada",seguimiento[[#This Row],[ige]],"")</f>
        <v/>
      </c>
      <c r="U2000" t="str">
        <f>IF(OR(seguimiento[[#This Row],[actividadfisica]]="Ejercicio regular",seguimiento[[#This Row],[actividadfisica]]="Actividad deportiva"),"Sí","")</f>
        <v/>
      </c>
    </row>
    <row r="2001" spans="1:21" x14ac:dyDescent="0.3">
      <c r="A2001" t="str">
        <f>VLOOKUP(B2001,pacientes_insertados[],2,)</f>
        <v>61e34254ec4ec02e84f5de44</v>
      </c>
      <c r="B2001">
        <f>seguimiento[[#This Row],[idpaciente]]</f>
        <v>837</v>
      </c>
      <c r="C2001">
        <f t="shared" si="31"/>
        <v>2018</v>
      </c>
      <c r="D2001" s="1">
        <f>seguimiento[[#This Row],[fecha]]</f>
        <v>43209</v>
      </c>
      <c r="E2001" t="str">
        <f>seguimiento[[#This Row],[institucion]]</f>
        <v>Hospital Victor J Vilela</v>
      </c>
      <c r="F2001" t="str">
        <f>seguimiento[[#This Row],[fallecimiento]]</f>
        <v>No</v>
      </c>
      <c r="K2001" t="str">
        <f>seguimiento[[#This Row],[coberturamedica]]</f>
        <v>Sí</v>
      </c>
      <c r="L2001" t="str">
        <f>seguimiento[[#This Row],[ntratendovenosos]]</f>
        <v>2</v>
      </c>
      <c r="N2001" t="str">
        <f>seguimiento[[#This Row],[ncultivosanio]]</f>
        <v>1</v>
      </c>
      <c r="O2001" t="str">
        <f>IF(seguimiento[[#This Row],[curvaglucemia]]="","No realizada","Realizada")</f>
        <v>No realizada</v>
      </c>
      <c r="P2001" t="str">
        <f>IF(O2001="Realizada",seguimiento[[#This Row],[curvaglucemia]],"")</f>
        <v/>
      </c>
      <c r="Q2001" t="str">
        <f>IF(seguimiento[[#This Row],[vitaminaDRealizada]]="","",IF(seguimiento[[#This Row],[vitaminaDRealizada]]="No realizado","No realizada","Realizada"))</f>
        <v>Realizada</v>
      </c>
      <c r="R2001" t="str">
        <f>IF(Q2001="Realizada",seguimiento[[#This Row],[vitaminaDRealizada]],"")</f>
        <v>Bajo</v>
      </c>
      <c r="S2001" t="str">
        <f>IF(seguimiento[[#This Row],[ige]]="No realizada","No realizada",IF(seguimiento[[#This Row],[ige]]="","","Realizada"))</f>
        <v>No realizada</v>
      </c>
      <c r="T2001" t="str">
        <f>IF(S2001="Realizada",seguimiento[[#This Row],[ige]],"")</f>
        <v/>
      </c>
      <c r="U2001" t="str">
        <f>IF(OR(seguimiento[[#This Row],[actividadfisica]]="Ejercicio regular",seguimiento[[#This Row],[actividadfisica]]="Actividad deportiva"),"Sí","")</f>
        <v>Sí</v>
      </c>
    </row>
    <row r="2002" spans="1:21" x14ac:dyDescent="0.3">
      <c r="A2002" t="str">
        <f>VLOOKUP(B2002,pacientes_insertados[],2,)</f>
        <v>61e34254ec4ec02e84f5de45</v>
      </c>
      <c r="B2002">
        <f>seguimiento[[#This Row],[idpaciente]]</f>
        <v>840</v>
      </c>
      <c r="C2002">
        <f t="shared" si="31"/>
        <v>2012</v>
      </c>
      <c r="D2002" s="1">
        <f>seguimiento[[#This Row],[fecha]]</f>
        <v>41047</v>
      </c>
      <c r="E2002" t="str">
        <f>seguimiento[[#This Row],[institucion]]</f>
        <v>H.I.G.A Prof.R. Rossi</v>
      </c>
      <c r="F2002" t="str">
        <f>seguimiento[[#This Row],[fallecimiento]]</f>
        <v>No</v>
      </c>
      <c r="I2002" t="str">
        <f>seguimiento[[#This Row],[educacion]]</f>
        <v>Secundaria completa</v>
      </c>
      <c r="J2002" t="str">
        <f>seguimiento[[#This Row],[laboral]]</f>
        <v>Trabaja, parcial</v>
      </c>
      <c r="K2002" t="str">
        <f>seguimiento[[#This Row],[coberturamedica]]</f>
        <v>Sí</v>
      </c>
      <c r="M2002" t="str">
        <f>seguimiento[[#This Row],[Embarazo]]</f>
        <v>No</v>
      </c>
      <c r="N2002" t="str">
        <f>seguimiento[[#This Row],[ncultivosanio]]</f>
        <v>2</v>
      </c>
      <c r="O2002" t="str">
        <f>IF(seguimiento[[#This Row],[curvaglucemia]]="","No realizada","Realizada")</f>
        <v>Realizada</v>
      </c>
      <c r="P2002" t="str">
        <f>IF(O2002="Realizada",seguimiento[[#This Row],[curvaglucemia]],"")</f>
        <v>Diabetes</v>
      </c>
      <c r="Q2002" t="str">
        <f>IF(seguimiento[[#This Row],[vitaminaDRealizada]]="","",IF(seguimiento[[#This Row],[vitaminaDRealizada]]="No realizado","No realizada","Realizada"))</f>
        <v/>
      </c>
      <c r="R2002" t="str">
        <f>IF(Q2002="Realizada",seguimiento[[#This Row],[vitaminaDRealizada]],"")</f>
        <v/>
      </c>
      <c r="S2002" t="str">
        <f>IF(seguimiento[[#This Row],[ige]]="No realizada","No realizada",IF(seguimiento[[#This Row],[ige]]="","","Realizada"))</f>
        <v/>
      </c>
      <c r="T2002" t="str">
        <f>IF(S2002="Realizada",seguimiento[[#This Row],[ige]],"")</f>
        <v/>
      </c>
      <c r="U2002" t="str">
        <f>IF(OR(seguimiento[[#This Row],[actividadfisica]]="Ejercicio regular",seguimiento[[#This Row],[actividadfisica]]="Actividad deportiva"),"Sí","")</f>
        <v/>
      </c>
    </row>
    <row r="2003" spans="1:21" x14ac:dyDescent="0.3">
      <c r="A2003" t="str">
        <f>VLOOKUP(B2003,pacientes_insertados[],2,)</f>
        <v>61e34254ec4ec02e84f5de45</v>
      </c>
      <c r="B2003">
        <f>seguimiento[[#This Row],[idpaciente]]</f>
        <v>840</v>
      </c>
      <c r="C2003">
        <f t="shared" si="31"/>
        <v>2013</v>
      </c>
      <c r="D2003" s="1">
        <f>seguimiento[[#This Row],[fecha]]</f>
        <v>41376</v>
      </c>
      <c r="E2003" t="str">
        <f>seguimiento[[#This Row],[institucion]]</f>
        <v>H.I.G.A Prof.R. Rossi</v>
      </c>
      <c r="F2003" t="str">
        <f>seguimiento[[#This Row],[fallecimiento]]</f>
        <v>No</v>
      </c>
      <c r="K2003" t="str">
        <f>seguimiento[[#This Row],[coberturamedica]]</f>
        <v>Sí</v>
      </c>
      <c r="L2003" t="str">
        <f>seguimiento[[#This Row],[ntratendovenosos]]</f>
        <v>1</v>
      </c>
      <c r="M2003" t="str">
        <f>seguimiento[[#This Row],[Embarazo]]</f>
        <v>No</v>
      </c>
      <c r="N2003" t="str">
        <f>seguimiento[[#This Row],[ncultivosanio]]</f>
        <v>3</v>
      </c>
      <c r="O2003" t="str">
        <f>IF(seguimiento[[#This Row],[curvaglucemia]]="","No realizada","Realizada")</f>
        <v>Realizada</v>
      </c>
      <c r="P2003" t="str">
        <f>IF(O2003="Realizada",seguimiento[[#This Row],[curvaglucemia]],"")</f>
        <v>Diabetes</v>
      </c>
      <c r="Q2003" t="str">
        <f>IF(seguimiento[[#This Row],[vitaminaDRealizada]]="","",IF(seguimiento[[#This Row],[vitaminaDRealizada]]="No realizado","No realizada","Realizada"))</f>
        <v/>
      </c>
      <c r="R2003" t="str">
        <f>IF(Q2003="Realizada",seguimiento[[#This Row],[vitaminaDRealizada]],"")</f>
        <v/>
      </c>
      <c r="S2003" t="str">
        <f>IF(seguimiento[[#This Row],[ige]]="No realizada","No realizada",IF(seguimiento[[#This Row],[ige]]="","","Realizada"))</f>
        <v/>
      </c>
      <c r="T2003" t="str">
        <f>IF(S2003="Realizada",seguimiento[[#This Row],[ige]],"")</f>
        <v/>
      </c>
      <c r="U2003" t="str">
        <f>IF(OR(seguimiento[[#This Row],[actividadfisica]]="Ejercicio regular",seguimiento[[#This Row],[actividadfisica]]="Actividad deportiva"),"Sí","")</f>
        <v/>
      </c>
    </row>
    <row r="2004" spans="1:21" x14ac:dyDescent="0.3">
      <c r="A2004" t="str">
        <f>VLOOKUP(B2004,pacientes_insertados[],2,)</f>
        <v>61e34254ec4ec02e84f5de45</v>
      </c>
      <c r="B2004">
        <f>seguimiento[[#This Row],[idpaciente]]</f>
        <v>840</v>
      </c>
      <c r="C2004">
        <f t="shared" si="31"/>
        <v>2014</v>
      </c>
      <c r="D2004" s="1">
        <f>seguimiento[[#This Row],[fecha]]</f>
        <v>41873</v>
      </c>
      <c r="E2004" t="str">
        <f>seguimiento[[#This Row],[institucion]]</f>
        <v>H.I.G.A Prof.R. Rossi</v>
      </c>
      <c r="F2004" t="str">
        <f>seguimiento[[#This Row],[fallecimiento]]</f>
        <v>No</v>
      </c>
      <c r="I2004" t="str">
        <f>seguimiento[[#This Row],[educacion]]</f>
        <v>Secundaria completa</v>
      </c>
      <c r="J2004" t="str">
        <f>seguimiento[[#This Row],[laboral]]</f>
        <v>Trabaja, parcial</v>
      </c>
      <c r="K2004" t="str">
        <f>seguimiento[[#This Row],[coberturamedica]]</f>
        <v>Sí</v>
      </c>
      <c r="M2004" t="str">
        <f>seguimiento[[#This Row],[Embarazo]]</f>
        <v>No</v>
      </c>
      <c r="N2004" t="str">
        <f>seguimiento[[#This Row],[ncultivosanio]]</f>
        <v>3</v>
      </c>
      <c r="O2004" t="str">
        <f>IF(seguimiento[[#This Row],[curvaglucemia]]="","No realizada","Realizada")</f>
        <v>Realizada</v>
      </c>
      <c r="P2004" t="str">
        <f>IF(O2004="Realizada",seguimiento[[#This Row],[curvaglucemia]],"")</f>
        <v>Diabetes</v>
      </c>
      <c r="Q2004" t="str">
        <f>IF(seguimiento[[#This Row],[vitaminaDRealizada]]="","",IF(seguimiento[[#This Row],[vitaminaDRealizada]]="No realizado","No realizada","Realizada"))</f>
        <v/>
      </c>
      <c r="R2004" t="str">
        <f>IF(Q2004="Realizada",seguimiento[[#This Row],[vitaminaDRealizada]],"")</f>
        <v/>
      </c>
      <c r="S2004" t="str">
        <f>IF(seguimiento[[#This Row],[ige]]="No realizada","No realizada",IF(seguimiento[[#This Row],[ige]]="","","Realizada"))</f>
        <v/>
      </c>
      <c r="T2004" t="str">
        <f>IF(S2004="Realizada",seguimiento[[#This Row],[ige]],"")</f>
        <v/>
      </c>
      <c r="U2004" t="str">
        <f>IF(OR(seguimiento[[#This Row],[actividadfisica]]="Ejercicio regular",seguimiento[[#This Row],[actividadfisica]]="Actividad deportiva"),"Sí","")</f>
        <v>Sí</v>
      </c>
    </row>
    <row r="2005" spans="1:21" x14ac:dyDescent="0.3">
      <c r="A2005" t="str">
        <f>VLOOKUP(B2005,pacientes_insertados[],2,)</f>
        <v>61e34254ec4ec02e84f5de45</v>
      </c>
      <c r="B2005">
        <f>seguimiento[[#This Row],[idpaciente]]</f>
        <v>840</v>
      </c>
      <c r="C2005">
        <f t="shared" si="31"/>
        <v>2015</v>
      </c>
      <c r="D2005" s="1">
        <f>seguimiento[[#This Row],[fecha]]</f>
        <v>42111</v>
      </c>
      <c r="E2005" t="str">
        <f>seguimiento[[#This Row],[institucion]]</f>
        <v>H.I.G.A Prof.R. Rossi</v>
      </c>
      <c r="F2005" t="str">
        <f>seguimiento[[#This Row],[fallecimiento]]</f>
        <v>No</v>
      </c>
      <c r="J2005" t="str">
        <f>seguimiento[[#This Row],[laboral]]</f>
        <v>Trabaja, parcial</v>
      </c>
      <c r="K2005" t="str">
        <f>seguimiento[[#This Row],[coberturamedica]]</f>
        <v>Sí</v>
      </c>
      <c r="N2005" t="str">
        <f>seguimiento[[#This Row],[ncultivosanio]]</f>
        <v>3</v>
      </c>
      <c r="O2005" t="str">
        <f>IF(seguimiento[[#This Row],[curvaglucemia]]="","No realizada","Realizada")</f>
        <v>Realizada</v>
      </c>
      <c r="P2005" t="str">
        <f>IF(O2005="Realizada",seguimiento[[#This Row],[curvaglucemia]],"")</f>
        <v>Diabetes</v>
      </c>
      <c r="Q2005" t="str">
        <f>IF(seguimiento[[#This Row],[vitaminaDRealizada]]="","",IF(seguimiento[[#This Row],[vitaminaDRealizada]]="No realizado","No realizada","Realizada"))</f>
        <v/>
      </c>
      <c r="R2005" t="str">
        <f>IF(Q2005="Realizada",seguimiento[[#This Row],[vitaminaDRealizada]],"")</f>
        <v/>
      </c>
      <c r="S2005" t="str">
        <f>IF(seguimiento[[#This Row],[ige]]="No realizada","No realizada",IF(seguimiento[[#This Row],[ige]]="","","Realizada"))</f>
        <v>Realizada</v>
      </c>
      <c r="T2005" t="str">
        <f>IF(S2005="Realizada",seguimiento[[#This Row],[ige]],"")</f>
        <v>&lt; 500</v>
      </c>
      <c r="U2005" t="str">
        <f>IF(OR(seguimiento[[#This Row],[actividadfisica]]="Ejercicio regular",seguimiento[[#This Row],[actividadfisica]]="Actividad deportiva"),"Sí","")</f>
        <v/>
      </c>
    </row>
    <row r="2006" spans="1:21" x14ac:dyDescent="0.3">
      <c r="A2006" t="str">
        <f>VLOOKUP(B2006,pacientes_insertados[],2,)</f>
        <v>61e34254ec4ec02e84f5de45</v>
      </c>
      <c r="B2006">
        <f>seguimiento[[#This Row],[idpaciente]]</f>
        <v>840</v>
      </c>
      <c r="C2006">
        <f t="shared" si="31"/>
        <v>2016</v>
      </c>
      <c r="D2006" s="1">
        <f>seguimiento[[#This Row],[fecha]]</f>
        <v>42629</v>
      </c>
      <c r="E2006" t="str">
        <f>seguimiento[[#This Row],[institucion]]</f>
        <v>H.I.G.A Prof.R. Rossi</v>
      </c>
      <c r="F2006" t="str">
        <f>seguimiento[[#This Row],[fallecimiento]]</f>
        <v>No</v>
      </c>
      <c r="J2006" t="str">
        <f>seguimiento[[#This Row],[laboral]]</f>
        <v>No trabaja</v>
      </c>
      <c r="K2006" t="str">
        <f>seguimiento[[#This Row],[coberturamedica]]</f>
        <v>Sí</v>
      </c>
      <c r="M2006" t="str">
        <f>seguimiento[[#This Row],[Embarazo]]</f>
        <v>No</v>
      </c>
      <c r="N2006" t="str">
        <f>seguimiento[[#This Row],[ncultivosanio]]</f>
        <v>2</v>
      </c>
      <c r="O2006" t="str">
        <f>IF(seguimiento[[#This Row],[curvaglucemia]]="","No realizada","Realizada")</f>
        <v>No realizada</v>
      </c>
      <c r="P2006" t="str">
        <f>IF(O2006="Realizada",seguimiento[[#This Row],[curvaglucemia]],"")</f>
        <v/>
      </c>
      <c r="Q2006" t="str">
        <f>IF(seguimiento[[#This Row],[vitaminaDRealizada]]="","",IF(seguimiento[[#This Row],[vitaminaDRealizada]]="No realizado","No realizada","Realizada"))</f>
        <v/>
      </c>
      <c r="R2006" t="str">
        <f>IF(Q2006="Realizada",seguimiento[[#This Row],[vitaminaDRealizada]],"")</f>
        <v/>
      </c>
      <c r="S2006" t="str">
        <f>IF(seguimiento[[#This Row],[ige]]="No realizada","No realizada",IF(seguimiento[[#This Row],[ige]]="","","Realizada"))</f>
        <v/>
      </c>
      <c r="T2006" t="str">
        <f>IF(S2006="Realizada",seguimiento[[#This Row],[ige]],"")</f>
        <v/>
      </c>
      <c r="U2006" t="str">
        <f>IF(OR(seguimiento[[#This Row],[actividadfisica]]="Ejercicio regular",seguimiento[[#This Row],[actividadfisica]]="Actividad deportiva"),"Sí","")</f>
        <v/>
      </c>
    </row>
    <row r="2007" spans="1:21" x14ac:dyDescent="0.3">
      <c r="A2007" t="str">
        <f>VLOOKUP(B2007,pacientes_insertados[],2,)</f>
        <v>61e34254ec4ec02e84f5de46</v>
      </c>
      <c r="B2007">
        <f>seguimiento[[#This Row],[idpaciente]]</f>
        <v>842</v>
      </c>
      <c r="C2007">
        <f t="shared" si="31"/>
        <v>2012</v>
      </c>
      <c r="D2007" s="1">
        <f>seguimiento[[#This Row],[fecha]]</f>
        <v>40959</v>
      </c>
      <c r="E2007" t="str">
        <f>seguimiento[[#This Row],[institucion]]</f>
        <v>H.I.G.A Prof.R. Rossi</v>
      </c>
      <c r="F2007" t="str">
        <f>seguimiento[[#This Row],[fallecimiento]]</f>
        <v>No</v>
      </c>
      <c r="I2007" t="str">
        <f>seguimiento[[#This Row],[educacion]]</f>
        <v>Secundaria completa</v>
      </c>
      <c r="J2007" t="str">
        <f>seguimiento[[#This Row],[laboral]]</f>
        <v>Trabaja, parcial</v>
      </c>
      <c r="K2007" t="str">
        <f>seguimiento[[#This Row],[coberturamedica]]</f>
        <v>Sí</v>
      </c>
      <c r="M2007" t="str">
        <f>seguimiento[[#This Row],[Embarazo]]</f>
        <v>No</v>
      </c>
      <c r="O2007" t="str">
        <f>IF(seguimiento[[#This Row],[curvaglucemia]]="","No realizada","Realizada")</f>
        <v>Realizada</v>
      </c>
      <c r="P2007" t="str">
        <f>IF(O2007="Realizada",seguimiento[[#This Row],[curvaglucemia]],"")</f>
        <v>Intolerancia</v>
      </c>
      <c r="Q2007" t="str">
        <f>IF(seguimiento[[#This Row],[vitaminaDRealizada]]="","",IF(seguimiento[[#This Row],[vitaminaDRealizada]]="No realizado","No realizada","Realizada"))</f>
        <v/>
      </c>
      <c r="R2007" t="str">
        <f>IF(Q2007="Realizada",seguimiento[[#This Row],[vitaminaDRealizada]],"")</f>
        <v/>
      </c>
      <c r="S2007" t="str">
        <f>IF(seguimiento[[#This Row],[ige]]="No realizada","No realizada",IF(seguimiento[[#This Row],[ige]]="","","Realizada"))</f>
        <v/>
      </c>
      <c r="T2007" t="str">
        <f>IF(S2007="Realizada",seguimiento[[#This Row],[ige]],"")</f>
        <v/>
      </c>
      <c r="U2007" t="str">
        <f>IF(OR(seguimiento[[#This Row],[actividadfisica]]="Ejercicio regular",seguimiento[[#This Row],[actividadfisica]]="Actividad deportiva"),"Sí","")</f>
        <v/>
      </c>
    </row>
    <row r="2008" spans="1:21" x14ac:dyDescent="0.3">
      <c r="A2008" t="str">
        <f>VLOOKUP(B2008,pacientes_insertados[],2,)</f>
        <v>61e34254ec4ec02e84f5de46</v>
      </c>
      <c r="B2008">
        <f>seguimiento[[#This Row],[idpaciente]]</f>
        <v>842</v>
      </c>
      <c r="C2008">
        <f t="shared" si="31"/>
        <v>2013</v>
      </c>
      <c r="D2008" s="1">
        <f>seguimiento[[#This Row],[fecha]]</f>
        <v>41411</v>
      </c>
      <c r="E2008" t="str">
        <f>seguimiento[[#This Row],[institucion]]</f>
        <v>H.I.G.A Prof.R. Rossi</v>
      </c>
      <c r="F2008" t="str">
        <f>seguimiento[[#This Row],[fallecimiento]]</f>
        <v>No</v>
      </c>
      <c r="I2008" t="str">
        <f>seguimiento[[#This Row],[educacion]]</f>
        <v>Secundaria completa</v>
      </c>
      <c r="J2008" t="str">
        <f>seguimiento[[#This Row],[laboral]]</f>
        <v>Trabaja, completo</v>
      </c>
      <c r="K2008" t="str">
        <f>seguimiento[[#This Row],[coberturamedica]]</f>
        <v>Sí</v>
      </c>
      <c r="M2008" t="str">
        <f>seguimiento[[#This Row],[Embarazo]]</f>
        <v>No</v>
      </c>
      <c r="N2008" t="str">
        <f>seguimiento[[#This Row],[ncultivosanio]]</f>
        <v>4</v>
      </c>
      <c r="O2008" t="str">
        <f>IF(seguimiento[[#This Row],[curvaglucemia]]="","No realizada","Realizada")</f>
        <v>No realizada</v>
      </c>
      <c r="P2008" t="str">
        <f>IF(O2008="Realizada",seguimiento[[#This Row],[curvaglucemia]],"")</f>
        <v/>
      </c>
      <c r="Q2008" t="str">
        <f>IF(seguimiento[[#This Row],[vitaminaDRealizada]]="","",IF(seguimiento[[#This Row],[vitaminaDRealizada]]="No realizado","No realizada","Realizada"))</f>
        <v/>
      </c>
      <c r="R2008" t="str">
        <f>IF(Q2008="Realizada",seguimiento[[#This Row],[vitaminaDRealizada]],"")</f>
        <v/>
      </c>
      <c r="S2008" t="str">
        <f>IF(seguimiento[[#This Row],[ige]]="No realizada","No realizada",IF(seguimiento[[#This Row],[ige]]="","","Realizada"))</f>
        <v/>
      </c>
      <c r="T2008" t="str">
        <f>IF(S2008="Realizada",seguimiento[[#This Row],[ige]],"")</f>
        <v/>
      </c>
      <c r="U2008" t="str">
        <f>IF(OR(seguimiento[[#This Row],[actividadfisica]]="Ejercicio regular",seguimiento[[#This Row],[actividadfisica]]="Actividad deportiva"),"Sí","")</f>
        <v/>
      </c>
    </row>
    <row r="2009" spans="1:21" x14ac:dyDescent="0.3">
      <c r="A2009" t="str">
        <f>VLOOKUP(B2009,pacientes_insertados[],2,)</f>
        <v>61e34254ec4ec02e84f5de46</v>
      </c>
      <c r="B2009">
        <f>seguimiento[[#This Row],[idpaciente]]</f>
        <v>842</v>
      </c>
      <c r="C2009">
        <f t="shared" si="31"/>
        <v>2013</v>
      </c>
      <c r="D2009" s="1">
        <f>seguimiento[[#This Row],[fecha]]</f>
        <v>41411</v>
      </c>
      <c r="E2009" t="str">
        <f>seguimiento[[#This Row],[institucion]]</f>
        <v>H.I.G.A Prof.R. Rossi</v>
      </c>
      <c r="F2009" t="str">
        <f>seguimiento[[#This Row],[fallecimiento]]</f>
        <v>No</v>
      </c>
      <c r="I2009" t="str">
        <f>seguimiento[[#This Row],[educacion]]</f>
        <v>Secundaria completa</v>
      </c>
      <c r="J2009" t="str">
        <f>seguimiento[[#This Row],[laboral]]</f>
        <v>Trabaja, completo</v>
      </c>
      <c r="K2009" t="str">
        <f>seguimiento[[#This Row],[coberturamedica]]</f>
        <v>Sí</v>
      </c>
      <c r="M2009" t="str">
        <f>seguimiento[[#This Row],[Embarazo]]</f>
        <v>No</v>
      </c>
      <c r="N2009" t="str">
        <f>seguimiento[[#This Row],[ncultivosanio]]</f>
        <v>4</v>
      </c>
      <c r="O2009" t="str">
        <f>IF(seguimiento[[#This Row],[curvaglucemia]]="","No realizada","Realizada")</f>
        <v>No realizada</v>
      </c>
      <c r="P2009" t="str">
        <f>IF(O2009="Realizada",seguimiento[[#This Row],[curvaglucemia]],"")</f>
        <v/>
      </c>
      <c r="Q2009" t="str">
        <f>IF(seguimiento[[#This Row],[vitaminaDRealizada]]="","",IF(seguimiento[[#This Row],[vitaminaDRealizada]]="No realizado","No realizada","Realizada"))</f>
        <v/>
      </c>
      <c r="R2009" t="str">
        <f>IF(Q2009="Realizada",seguimiento[[#This Row],[vitaminaDRealizada]],"")</f>
        <v/>
      </c>
      <c r="S2009" t="str">
        <f>IF(seguimiento[[#This Row],[ige]]="No realizada","No realizada",IF(seguimiento[[#This Row],[ige]]="","","Realizada"))</f>
        <v/>
      </c>
      <c r="T2009" t="str">
        <f>IF(S2009="Realizada",seguimiento[[#This Row],[ige]],"")</f>
        <v/>
      </c>
      <c r="U2009" t="str">
        <f>IF(OR(seguimiento[[#This Row],[actividadfisica]]="Ejercicio regular",seguimiento[[#This Row],[actividadfisica]]="Actividad deportiva"),"Sí","")</f>
        <v/>
      </c>
    </row>
    <row r="2010" spans="1:21" x14ac:dyDescent="0.3">
      <c r="A2010" t="str">
        <f>VLOOKUP(B2010,pacientes_insertados[],2,)</f>
        <v>61e34254ec4ec02e84f5de46</v>
      </c>
      <c r="B2010">
        <f>seguimiento[[#This Row],[idpaciente]]</f>
        <v>842</v>
      </c>
      <c r="C2010">
        <f t="shared" si="31"/>
        <v>2014</v>
      </c>
      <c r="D2010" s="1">
        <f>seguimiento[[#This Row],[fecha]]</f>
        <v>41705</v>
      </c>
      <c r="E2010" t="str">
        <f>seguimiento[[#This Row],[institucion]]</f>
        <v>H.I.G.A Prof.R. Rossi</v>
      </c>
      <c r="F2010" t="str">
        <f>seguimiento[[#This Row],[fallecimiento]]</f>
        <v>No</v>
      </c>
      <c r="I2010" t="str">
        <f>seguimiento[[#This Row],[educacion]]</f>
        <v>Secundaria completa</v>
      </c>
      <c r="J2010" t="str">
        <f>seguimiento[[#This Row],[laboral]]</f>
        <v>Trabaja, parcial</v>
      </c>
      <c r="K2010" t="str">
        <f>seguimiento[[#This Row],[coberturamedica]]</f>
        <v>Sí</v>
      </c>
      <c r="M2010" t="str">
        <f>seguimiento[[#This Row],[Embarazo]]</f>
        <v>No</v>
      </c>
      <c r="N2010" t="str">
        <f>seguimiento[[#This Row],[ncultivosanio]]</f>
        <v>1</v>
      </c>
      <c r="O2010" t="str">
        <f>IF(seguimiento[[#This Row],[curvaglucemia]]="","No realizada","Realizada")</f>
        <v>No realizada</v>
      </c>
      <c r="P2010" t="str">
        <f>IF(O2010="Realizada",seguimiento[[#This Row],[curvaglucemia]],"")</f>
        <v/>
      </c>
      <c r="Q2010" t="str">
        <f>IF(seguimiento[[#This Row],[vitaminaDRealizada]]="","",IF(seguimiento[[#This Row],[vitaminaDRealizada]]="No realizado","No realizada","Realizada"))</f>
        <v/>
      </c>
      <c r="R2010" t="str">
        <f>IF(Q2010="Realizada",seguimiento[[#This Row],[vitaminaDRealizada]],"")</f>
        <v/>
      </c>
      <c r="S2010" t="str">
        <f>IF(seguimiento[[#This Row],[ige]]="No realizada","No realizada",IF(seguimiento[[#This Row],[ige]]="","","Realizada"))</f>
        <v/>
      </c>
      <c r="T2010" t="str">
        <f>IF(S2010="Realizada",seguimiento[[#This Row],[ige]],"")</f>
        <v/>
      </c>
      <c r="U2010" t="str">
        <f>IF(OR(seguimiento[[#This Row],[actividadfisica]]="Ejercicio regular",seguimiento[[#This Row],[actividadfisica]]="Actividad deportiva"),"Sí","")</f>
        <v/>
      </c>
    </row>
    <row r="2011" spans="1:21" x14ac:dyDescent="0.3">
      <c r="A2011" t="str">
        <f>VLOOKUP(B2011,pacientes_insertados[],2,)</f>
        <v>61e34254ec4ec02e84f5de4c</v>
      </c>
      <c r="B2011">
        <f>seguimiento[[#This Row],[idpaciente]]</f>
        <v>843</v>
      </c>
      <c r="C2011">
        <f t="shared" si="31"/>
        <v>2012</v>
      </c>
      <c r="D2011" s="1">
        <f>seguimiento[[#This Row],[fecha]]</f>
        <v>40947</v>
      </c>
      <c r="E2011" t="str">
        <f>seguimiento[[#This Row],[institucion]]</f>
        <v>H.I.G.A Prof.R. Rossi</v>
      </c>
      <c r="F2011" t="str">
        <f>seguimiento[[#This Row],[fallecimiento]]</f>
        <v>Si</v>
      </c>
      <c r="H2011" t="str">
        <f>seguimiento[[#This Row],[NombreCausaFallecimiento]]</f>
        <v>Respiratorios</v>
      </c>
      <c r="J2011" t="str">
        <f>seguimiento[[#This Row],[laboral]]</f>
        <v>No trabaja</v>
      </c>
      <c r="K2011" t="str">
        <f>seguimiento[[#This Row],[coberturamedica]]</f>
        <v>Sí</v>
      </c>
      <c r="L2011" t="str">
        <f>seguimiento[[#This Row],[ntratendovenosos]]</f>
        <v>3</v>
      </c>
      <c r="M2011" t="str">
        <f>seguimiento[[#This Row],[Embarazo]]</f>
        <v>No</v>
      </c>
      <c r="N2011" t="str">
        <f>seguimiento[[#This Row],[ncultivosanio]]</f>
        <v>2</v>
      </c>
      <c r="O2011" t="str">
        <f>IF(seguimiento[[#This Row],[curvaglucemia]]="","No realizada","Realizada")</f>
        <v>No realizada</v>
      </c>
      <c r="P2011" t="str">
        <f>IF(O2011="Realizada",seguimiento[[#This Row],[curvaglucemia]],"")</f>
        <v/>
      </c>
      <c r="Q2011" t="str">
        <f>IF(seguimiento[[#This Row],[vitaminaDRealizada]]="","",IF(seguimiento[[#This Row],[vitaminaDRealizada]]="No realizado","No realizada","Realizada"))</f>
        <v/>
      </c>
      <c r="R2011" t="str">
        <f>IF(Q2011="Realizada",seguimiento[[#This Row],[vitaminaDRealizada]],"")</f>
        <v/>
      </c>
      <c r="S2011" t="str">
        <f>IF(seguimiento[[#This Row],[ige]]="No realizada","No realizada",IF(seguimiento[[#This Row],[ige]]="","","Realizada"))</f>
        <v/>
      </c>
      <c r="T2011" t="str">
        <f>IF(S2011="Realizada",seguimiento[[#This Row],[ige]],"")</f>
        <v/>
      </c>
      <c r="U2011" t="str">
        <f>IF(OR(seguimiento[[#This Row],[actividadfisica]]="Ejercicio regular",seguimiento[[#This Row],[actividadfisica]]="Actividad deportiva"),"Sí","")</f>
        <v/>
      </c>
    </row>
    <row r="2012" spans="1:21" x14ac:dyDescent="0.3">
      <c r="A2012" t="str">
        <f>VLOOKUP(B2012,pacientes_insertados[],2,)</f>
        <v>61e34254ec4ec02e84f5de4c</v>
      </c>
      <c r="B2012">
        <f>seguimiento[[#This Row],[idpaciente]]</f>
        <v>843</v>
      </c>
      <c r="C2012">
        <f t="shared" si="31"/>
        <v>2013</v>
      </c>
      <c r="D2012" s="1">
        <f>seguimiento[[#This Row],[fecha]]</f>
        <v>41379</v>
      </c>
      <c r="E2012" t="str">
        <f>seguimiento[[#This Row],[institucion]]</f>
        <v>H.I.G.A Prof.R. Rossi</v>
      </c>
      <c r="F2012" t="str">
        <f>seguimiento[[#This Row],[fallecimiento]]</f>
        <v>Si</v>
      </c>
      <c r="G2012" t="str">
        <f>seguimiento[[#This Row],[fecha_fallec]]</f>
        <v>2013-04-15</v>
      </c>
      <c r="H2012" t="str">
        <f>seguimiento[[#This Row],[NombreCausaFallecimiento]]</f>
        <v>Respiratorios</v>
      </c>
      <c r="O2012" t="str">
        <f>IF(seguimiento[[#This Row],[curvaglucemia]]="","No realizada","Realizada")</f>
        <v>No realizada</v>
      </c>
      <c r="P2012" t="str">
        <f>IF(O2012="Realizada",seguimiento[[#This Row],[curvaglucemia]],"")</f>
        <v/>
      </c>
      <c r="Q2012" t="str">
        <f>IF(seguimiento[[#This Row],[vitaminaDRealizada]]="","",IF(seguimiento[[#This Row],[vitaminaDRealizada]]="No realizado","No realizada","Realizada"))</f>
        <v/>
      </c>
      <c r="R2012" t="str">
        <f>IF(Q2012="Realizada",seguimiento[[#This Row],[vitaminaDRealizada]],"")</f>
        <v/>
      </c>
      <c r="S2012" t="str">
        <f>IF(seguimiento[[#This Row],[ige]]="No realizada","No realizada",IF(seguimiento[[#This Row],[ige]]="","","Realizada"))</f>
        <v/>
      </c>
      <c r="T2012" t="str">
        <f>IF(S2012="Realizada",seguimiento[[#This Row],[ige]],"")</f>
        <v/>
      </c>
      <c r="U2012" t="str">
        <f>IF(OR(seguimiento[[#This Row],[actividadfisica]]="Ejercicio regular",seguimiento[[#This Row],[actividadfisica]]="Actividad deportiva"),"Sí","")</f>
        <v/>
      </c>
    </row>
    <row r="2013" spans="1:21" x14ac:dyDescent="0.3">
      <c r="A2013" t="str">
        <f>VLOOKUP(B2013,pacientes_insertados[],2,)</f>
        <v>61e34254ec4ec02e84f5de4d</v>
      </c>
      <c r="B2013">
        <f>seguimiento[[#This Row],[idpaciente]]</f>
        <v>844</v>
      </c>
      <c r="C2013">
        <f t="shared" si="31"/>
        <v>2011</v>
      </c>
      <c r="D2013" s="1">
        <f>seguimiento[[#This Row],[fecha]]</f>
        <v>40675</v>
      </c>
      <c r="E2013" t="str">
        <f>seguimiento[[#This Row],[institucion]]</f>
        <v>Hospital Victor J Vilela</v>
      </c>
      <c r="F2013" t="str">
        <f>seguimiento[[#This Row],[fallecimiento]]</f>
        <v>No</v>
      </c>
      <c r="I2013" t="str">
        <f>seguimiento[[#This Row],[educacion]]</f>
        <v>Primaria incompleta</v>
      </c>
      <c r="K2013" t="str">
        <f>seguimiento[[#This Row],[coberturamedica]]</f>
        <v>Sí</v>
      </c>
      <c r="L2013" t="str">
        <f>seguimiento[[#This Row],[ntratendovenosos]]</f>
        <v>1</v>
      </c>
      <c r="N2013" t="str">
        <f>seguimiento[[#This Row],[ncultivosanio]]</f>
        <v>2</v>
      </c>
      <c r="O2013" t="str">
        <f>IF(seguimiento[[#This Row],[curvaglucemia]]="","No realizada","Realizada")</f>
        <v>No realizada</v>
      </c>
      <c r="P2013" t="str">
        <f>IF(O2013="Realizada",seguimiento[[#This Row],[curvaglucemia]],"")</f>
        <v/>
      </c>
      <c r="Q2013" t="str">
        <f>IF(seguimiento[[#This Row],[vitaminaDRealizada]]="","",IF(seguimiento[[#This Row],[vitaminaDRealizada]]="No realizado","No realizada","Realizada"))</f>
        <v/>
      </c>
      <c r="R2013" t="str">
        <f>IF(Q2013="Realizada",seguimiento[[#This Row],[vitaminaDRealizada]],"")</f>
        <v/>
      </c>
      <c r="S2013" t="str">
        <f>IF(seguimiento[[#This Row],[ige]]="No realizada","No realizada",IF(seguimiento[[#This Row],[ige]]="","","Realizada"))</f>
        <v>Realizada</v>
      </c>
      <c r="T2013" t="str">
        <f>IF(S2013="Realizada",seguimiento[[#This Row],[ige]],"")</f>
        <v>&lt; 500</v>
      </c>
      <c r="U2013" t="str">
        <f>IF(OR(seguimiento[[#This Row],[actividadfisica]]="Ejercicio regular",seguimiento[[#This Row],[actividadfisica]]="Actividad deportiva"),"Sí","")</f>
        <v/>
      </c>
    </row>
    <row r="2014" spans="1:21" x14ac:dyDescent="0.3">
      <c r="A2014" t="str">
        <f>VLOOKUP(B2014,pacientes_insertados[],2,)</f>
        <v>61e34254ec4ec02e84f5de4d</v>
      </c>
      <c r="B2014">
        <f>seguimiento[[#This Row],[idpaciente]]</f>
        <v>844</v>
      </c>
      <c r="C2014">
        <f t="shared" si="31"/>
        <v>2012</v>
      </c>
      <c r="D2014" s="1">
        <f>seguimiento[[#This Row],[fecha]]</f>
        <v>41158</v>
      </c>
      <c r="E2014" t="str">
        <f>seguimiento[[#This Row],[institucion]]</f>
        <v>Hospital Victor J Vilela</v>
      </c>
      <c r="F2014" t="str">
        <f>seguimiento[[#This Row],[fallecimiento]]</f>
        <v>No</v>
      </c>
      <c r="I2014" t="str">
        <f>seguimiento[[#This Row],[educacion]]</f>
        <v>Primaria incompleta</v>
      </c>
      <c r="K2014" t="str">
        <f>seguimiento[[#This Row],[coberturamedica]]</f>
        <v>Sí</v>
      </c>
      <c r="L2014" t="str">
        <f>seguimiento[[#This Row],[ntratendovenosos]]</f>
        <v>1</v>
      </c>
      <c r="N2014" t="str">
        <f>seguimiento[[#This Row],[ncultivosanio]]</f>
        <v>2</v>
      </c>
      <c r="O2014" t="str">
        <f>IF(seguimiento[[#This Row],[curvaglucemia]]="","No realizada","Realizada")</f>
        <v>Realizada</v>
      </c>
      <c r="P2014" t="str">
        <f>IF(O2014="Realizada",seguimiento[[#This Row],[curvaglucemia]],"")</f>
        <v>Normal</v>
      </c>
      <c r="Q2014" t="str">
        <f>IF(seguimiento[[#This Row],[vitaminaDRealizada]]="","",IF(seguimiento[[#This Row],[vitaminaDRealizada]]="No realizado","No realizada","Realizada"))</f>
        <v/>
      </c>
      <c r="R2014" t="str">
        <f>IF(Q2014="Realizada",seguimiento[[#This Row],[vitaminaDRealizada]],"")</f>
        <v/>
      </c>
      <c r="S2014" t="str">
        <f>IF(seguimiento[[#This Row],[ige]]="No realizada","No realizada",IF(seguimiento[[#This Row],[ige]]="","","Realizada"))</f>
        <v>Realizada</v>
      </c>
      <c r="T2014" t="str">
        <f>IF(S2014="Realizada",seguimiento[[#This Row],[ige]],"")</f>
        <v>&lt; 500</v>
      </c>
      <c r="U2014" t="str">
        <f>IF(OR(seguimiento[[#This Row],[actividadfisica]]="Ejercicio regular",seguimiento[[#This Row],[actividadfisica]]="Actividad deportiva"),"Sí","")</f>
        <v/>
      </c>
    </row>
    <row r="2015" spans="1:21" x14ac:dyDescent="0.3">
      <c r="A2015" t="str">
        <f>VLOOKUP(B2015,pacientes_insertados[],2,)</f>
        <v>61e34254ec4ec02e84f5de4d</v>
      </c>
      <c r="B2015">
        <f>seguimiento[[#This Row],[idpaciente]]</f>
        <v>844</v>
      </c>
      <c r="C2015">
        <f t="shared" si="31"/>
        <v>2013</v>
      </c>
      <c r="D2015" s="1">
        <f>seguimiento[[#This Row],[fecha]]</f>
        <v>41606</v>
      </c>
      <c r="E2015" t="str">
        <f>seguimiento[[#This Row],[institucion]]</f>
        <v>Hospital Victor J Vilela</v>
      </c>
      <c r="F2015" t="str">
        <f>seguimiento[[#This Row],[fallecimiento]]</f>
        <v>No</v>
      </c>
      <c r="I2015" t="str">
        <f>seguimiento[[#This Row],[educacion]]</f>
        <v>Primaria completa</v>
      </c>
      <c r="K2015" t="str">
        <f>seguimiento[[#This Row],[coberturamedica]]</f>
        <v>Sí</v>
      </c>
      <c r="M2015" t="str">
        <f>seguimiento[[#This Row],[Embarazo]]</f>
        <v>No</v>
      </c>
      <c r="N2015" t="str">
        <f>seguimiento[[#This Row],[ncultivosanio]]</f>
        <v>2</v>
      </c>
      <c r="O2015" t="str">
        <f>IF(seguimiento[[#This Row],[curvaglucemia]]="","No realizada","Realizada")</f>
        <v>No realizada</v>
      </c>
      <c r="P2015" t="str">
        <f>IF(O2015="Realizada",seguimiento[[#This Row],[curvaglucemia]],"")</f>
        <v/>
      </c>
      <c r="Q2015" t="str">
        <f>IF(seguimiento[[#This Row],[vitaminaDRealizada]]="","",IF(seguimiento[[#This Row],[vitaminaDRealizada]]="No realizado","No realizada","Realizada"))</f>
        <v/>
      </c>
      <c r="R2015" t="str">
        <f>IF(Q2015="Realizada",seguimiento[[#This Row],[vitaminaDRealizada]],"")</f>
        <v/>
      </c>
      <c r="S2015" t="str">
        <f>IF(seguimiento[[#This Row],[ige]]="No realizada","No realizada",IF(seguimiento[[#This Row],[ige]]="","","Realizada"))</f>
        <v>Realizada</v>
      </c>
      <c r="T2015" t="str">
        <f>IF(S2015="Realizada",seguimiento[[#This Row],[ige]],"")</f>
        <v>&lt; 500</v>
      </c>
      <c r="U2015" t="str">
        <f>IF(OR(seguimiento[[#This Row],[actividadfisica]]="Ejercicio regular",seguimiento[[#This Row],[actividadfisica]]="Actividad deportiva"),"Sí","")</f>
        <v/>
      </c>
    </row>
    <row r="2016" spans="1:21" x14ac:dyDescent="0.3">
      <c r="A2016" t="str">
        <f>VLOOKUP(B2016,pacientes_insertados[],2,)</f>
        <v>61e34254ec4ec02e84f5de4d</v>
      </c>
      <c r="B2016">
        <f>seguimiento[[#This Row],[idpaciente]]</f>
        <v>844</v>
      </c>
      <c r="C2016">
        <f t="shared" si="31"/>
        <v>2014</v>
      </c>
      <c r="D2016" s="1">
        <f>seguimiento[[#This Row],[fecha]]</f>
        <v>41963</v>
      </c>
      <c r="E2016" t="str">
        <f>seguimiento[[#This Row],[institucion]]</f>
        <v>Hospital Victor J Vilela</v>
      </c>
      <c r="F2016" t="str">
        <f>seguimiento[[#This Row],[fallecimiento]]</f>
        <v>No</v>
      </c>
      <c r="I2016" t="str">
        <f>seguimiento[[#This Row],[educacion]]</f>
        <v>Secundaria incompleta</v>
      </c>
      <c r="K2016" t="str">
        <f>seguimiento[[#This Row],[coberturamedica]]</f>
        <v>No</v>
      </c>
      <c r="L2016" t="str">
        <f>seguimiento[[#This Row],[ntratendovenosos]]</f>
        <v>1</v>
      </c>
      <c r="N2016" t="str">
        <f>seguimiento[[#This Row],[ncultivosanio]]</f>
        <v>6</v>
      </c>
      <c r="O2016" t="str">
        <f>IF(seguimiento[[#This Row],[curvaglucemia]]="","No realizada","Realizada")</f>
        <v>Realizada</v>
      </c>
      <c r="P2016" t="str">
        <f>IF(O2016="Realizada",seguimiento[[#This Row],[curvaglucemia]],"")</f>
        <v>Normal</v>
      </c>
      <c r="Q2016" t="str">
        <f>IF(seguimiento[[#This Row],[vitaminaDRealizada]]="","",IF(seguimiento[[#This Row],[vitaminaDRealizada]]="No realizado","No realizada","Realizada"))</f>
        <v/>
      </c>
      <c r="R2016" t="str">
        <f>IF(Q2016="Realizada",seguimiento[[#This Row],[vitaminaDRealizada]],"")</f>
        <v/>
      </c>
      <c r="S2016" t="str">
        <f>IF(seguimiento[[#This Row],[ige]]="No realizada","No realizada",IF(seguimiento[[#This Row],[ige]]="","","Realizada"))</f>
        <v/>
      </c>
      <c r="T2016" t="str">
        <f>IF(S2016="Realizada",seguimiento[[#This Row],[ige]],"")</f>
        <v/>
      </c>
      <c r="U2016" t="str">
        <f>IF(OR(seguimiento[[#This Row],[actividadfisica]]="Ejercicio regular",seguimiento[[#This Row],[actividadfisica]]="Actividad deportiva"),"Sí","")</f>
        <v>Sí</v>
      </c>
    </row>
    <row r="2017" spans="1:21" x14ac:dyDescent="0.3">
      <c r="A2017" t="str">
        <f>VLOOKUP(B2017,pacientes_insertados[],2,)</f>
        <v>61e34254ec4ec02e84f5de4d</v>
      </c>
      <c r="B2017">
        <f>seguimiento[[#This Row],[idpaciente]]</f>
        <v>844</v>
      </c>
      <c r="C2017">
        <f t="shared" si="31"/>
        <v>2014</v>
      </c>
      <c r="D2017" s="1">
        <f>seguimiento[[#This Row],[fecha]]</f>
        <v>41963</v>
      </c>
      <c r="E2017" t="str">
        <f>seguimiento[[#This Row],[institucion]]</f>
        <v>Hospital Victor J Vilela</v>
      </c>
      <c r="F2017" t="str">
        <f>seguimiento[[#This Row],[fallecimiento]]</f>
        <v>No</v>
      </c>
      <c r="I2017" t="str">
        <f>seguimiento[[#This Row],[educacion]]</f>
        <v>Secundaria incompleta</v>
      </c>
      <c r="K2017" t="str">
        <f>seguimiento[[#This Row],[coberturamedica]]</f>
        <v>No</v>
      </c>
      <c r="L2017" t="str">
        <f>seguimiento[[#This Row],[ntratendovenosos]]</f>
        <v>1</v>
      </c>
      <c r="N2017" t="str">
        <f>seguimiento[[#This Row],[ncultivosanio]]</f>
        <v>6</v>
      </c>
      <c r="O2017" t="str">
        <f>IF(seguimiento[[#This Row],[curvaglucemia]]="","No realizada","Realizada")</f>
        <v>Realizada</v>
      </c>
      <c r="P2017" t="str">
        <f>IF(O2017="Realizada",seguimiento[[#This Row],[curvaglucemia]],"")</f>
        <v>Normal</v>
      </c>
      <c r="Q2017" t="str">
        <f>IF(seguimiento[[#This Row],[vitaminaDRealizada]]="","",IF(seguimiento[[#This Row],[vitaminaDRealizada]]="No realizado","No realizada","Realizada"))</f>
        <v/>
      </c>
      <c r="R2017" t="str">
        <f>IF(Q2017="Realizada",seguimiento[[#This Row],[vitaminaDRealizada]],"")</f>
        <v/>
      </c>
      <c r="S2017" t="str">
        <f>IF(seguimiento[[#This Row],[ige]]="No realizada","No realizada",IF(seguimiento[[#This Row],[ige]]="","","Realizada"))</f>
        <v/>
      </c>
      <c r="T2017" t="str">
        <f>IF(S2017="Realizada",seguimiento[[#This Row],[ige]],"")</f>
        <v/>
      </c>
      <c r="U2017" t="str">
        <f>IF(OR(seguimiento[[#This Row],[actividadfisica]]="Ejercicio regular",seguimiento[[#This Row],[actividadfisica]]="Actividad deportiva"),"Sí","")</f>
        <v>Sí</v>
      </c>
    </row>
    <row r="2018" spans="1:21" x14ac:dyDescent="0.3">
      <c r="A2018" t="str">
        <f>VLOOKUP(B2018,pacientes_insertados[],2,)</f>
        <v>61e34254ec4ec02e84f5de4e</v>
      </c>
      <c r="B2018">
        <f>seguimiento[[#This Row],[idpaciente]]</f>
        <v>845</v>
      </c>
      <c r="C2018">
        <f t="shared" si="31"/>
        <v>2012</v>
      </c>
      <c r="D2018" s="1">
        <f>seguimiento[[#This Row],[fecha]]</f>
        <v>41164</v>
      </c>
      <c r="E2018" t="str">
        <f>seguimiento[[#This Row],[institucion]]</f>
        <v>H.I.G.A Prof.R. Rossi</v>
      </c>
      <c r="F2018" t="str">
        <f>seguimiento[[#This Row],[fallecimiento]]</f>
        <v>No</v>
      </c>
      <c r="I2018" t="str">
        <f>seguimiento[[#This Row],[educacion]]</f>
        <v>Primaria completa</v>
      </c>
      <c r="J2018" t="str">
        <f>seguimiento[[#This Row],[laboral]]</f>
        <v>Trabaja, parcial</v>
      </c>
      <c r="K2018" t="str">
        <f>seguimiento[[#This Row],[coberturamedica]]</f>
        <v>Sí</v>
      </c>
      <c r="M2018" t="str">
        <f>seguimiento[[#This Row],[Embarazo]]</f>
        <v>No</v>
      </c>
      <c r="N2018" t="str">
        <f>seguimiento[[#This Row],[ncultivosanio]]</f>
        <v>3</v>
      </c>
      <c r="O2018" t="str">
        <f>IF(seguimiento[[#This Row],[curvaglucemia]]="","No realizada","Realizada")</f>
        <v>Realizada</v>
      </c>
      <c r="P2018" t="str">
        <f>IF(O2018="Realizada",seguimiento[[#This Row],[curvaglucemia]],"")</f>
        <v>Diabetes</v>
      </c>
      <c r="Q2018" t="str">
        <f>IF(seguimiento[[#This Row],[vitaminaDRealizada]]="","",IF(seguimiento[[#This Row],[vitaminaDRealizada]]="No realizado","No realizada","Realizada"))</f>
        <v/>
      </c>
      <c r="R2018" t="str">
        <f>IF(Q2018="Realizada",seguimiento[[#This Row],[vitaminaDRealizada]],"")</f>
        <v/>
      </c>
      <c r="S2018" t="str">
        <f>IF(seguimiento[[#This Row],[ige]]="No realizada","No realizada",IF(seguimiento[[#This Row],[ige]]="","","Realizada"))</f>
        <v/>
      </c>
      <c r="T2018" t="str">
        <f>IF(S2018="Realizada",seguimiento[[#This Row],[ige]],"")</f>
        <v/>
      </c>
      <c r="U2018" t="str">
        <f>IF(OR(seguimiento[[#This Row],[actividadfisica]]="Ejercicio regular",seguimiento[[#This Row],[actividadfisica]]="Actividad deportiva"),"Sí","")</f>
        <v/>
      </c>
    </row>
    <row r="2019" spans="1:21" x14ac:dyDescent="0.3">
      <c r="A2019" t="str">
        <f>VLOOKUP(B2019,pacientes_insertados[],2,)</f>
        <v>61e34254ec4ec02e84f5de4e</v>
      </c>
      <c r="B2019">
        <f>seguimiento[[#This Row],[idpaciente]]</f>
        <v>845</v>
      </c>
      <c r="C2019">
        <f t="shared" si="31"/>
        <v>2013</v>
      </c>
      <c r="D2019" s="1">
        <f>seguimiento[[#This Row],[fecha]]</f>
        <v>41537</v>
      </c>
      <c r="E2019" t="str">
        <f>seguimiento[[#This Row],[institucion]]</f>
        <v>H.I.G.A Prof.R. Rossi</v>
      </c>
      <c r="F2019" t="str">
        <f>seguimiento[[#This Row],[fallecimiento]]</f>
        <v>No</v>
      </c>
      <c r="J2019" t="str">
        <f>seguimiento[[#This Row],[laboral]]</f>
        <v>No trabaja</v>
      </c>
      <c r="K2019" t="str">
        <f>seguimiento[[#This Row],[coberturamedica]]</f>
        <v>Sí</v>
      </c>
      <c r="M2019" t="str">
        <f>seguimiento[[#This Row],[Embarazo]]</f>
        <v>No</v>
      </c>
      <c r="N2019" t="str">
        <f>seguimiento[[#This Row],[ncultivosanio]]</f>
        <v>3</v>
      </c>
      <c r="O2019" t="str">
        <f>IF(seguimiento[[#This Row],[curvaglucemia]]="","No realizada","Realizada")</f>
        <v>Realizada</v>
      </c>
      <c r="P2019" t="str">
        <f>IF(O2019="Realizada",seguimiento[[#This Row],[curvaglucemia]],"")</f>
        <v>Diabetes</v>
      </c>
      <c r="Q2019" t="str">
        <f>IF(seguimiento[[#This Row],[vitaminaDRealizada]]="","",IF(seguimiento[[#This Row],[vitaminaDRealizada]]="No realizado","No realizada","Realizada"))</f>
        <v/>
      </c>
      <c r="R2019" t="str">
        <f>IF(Q2019="Realizada",seguimiento[[#This Row],[vitaminaDRealizada]],"")</f>
        <v/>
      </c>
      <c r="S2019" t="str">
        <f>IF(seguimiento[[#This Row],[ige]]="No realizada","No realizada",IF(seguimiento[[#This Row],[ige]]="","","Realizada"))</f>
        <v/>
      </c>
      <c r="T2019" t="str">
        <f>IF(S2019="Realizada",seguimiento[[#This Row],[ige]],"")</f>
        <v/>
      </c>
      <c r="U2019" t="str">
        <f>IF(OR(seguimiento[[#This Row],[actividadfisica]]="Ejercicio regular",seguimiento[[#This Row],[actividadfisica]]="Actividad deportiva"),"Sí","")</f>
        <v/>
      </c>
    </row>
    <row r="2020" spans="1:21" x14ac:dyDescent="0.3">
      <c r="A2020" t="str">
        <f>VLOOKUP(B2020,pacientes_insertados[],2,)</f>
        <v>61e34254ec4ec02e84f5de4e</v>
      </c>
      <c r="B2020">
        <f>seguimiento[[#This Row],[idpaciente]]</f>
        <v>845</v>
      </c>
      <c r="C2020">
        <f t="shared" si="31"/>
        <v>2014</v>
      </c>
      <c r="D2020" s="1">
        <f>seguimiento[[#This Row],[fecha]]</f>
        <v>41941</v>
      </c>
      <c r="E2020" t="str">
        <f>seguimiento[[#This Row],[institucion]]</f>
        <v>H.I.G.A Prof.R. Rossi</v>
      </c>
      <c r="F2020" t="str">
        <f>seguimiento[[#This Row],[fallecimiento]]</f>
        <v>No</v>
      </c>
      <c r="J2020" t="str">
        <f>seguimiento[[#This Row],[laboral]]</f>
        <v>No trabaja</v>
      </c>
      <c r="K2020" t="str">
        <f>seguimiento[[#This Row],[coberturamedica]]</f>
        <v>Sí</v>
      </c>
      <c r="L2020" t="str">
        <f>seguimiento[[#This Row],[ntratendovenosos]]</f>
        <v>1</v>
      </c>
      <c r="M2020" t="str">
        <f>seguimiento[[#This Row],[Embarazo]]</f>
        <v>No</v>
      </c>
      <c r="N2020" t="str">
        <f>seguimiento[[#This Row],[ncultivosanio]]</f>
        <v>4</v>
      </c>
      <c r="O2020" t="str">
        <f>IF(seguimiento[[#This Row],[curvaglucemia]]="","No realizada","Realizada")</f>
        <v>Realizada</v>
      </c>
      <c r="P2020" t="str">
        <f>IF(O2020="Realizada",seguimiento[[#This Row],[curvaglucemia]],"")</f>
        <v>Diabetes</v>
      </c>
      <c r="Q2020" t="str">
        <f>IF(seguimiento[[#This Row],[vitaminaDRealizada]]="","",IF(seguimiento[[#This Row],[vitaminaDRealizada]]="No realizado","No realizada","Realizada"))</f>
        <v/>
      </c>
      <c r="R2020" t="str">
        <f>IF(Q2020="Realizada",seguimiento[[#This Row],[vitaminaDRealizada]],"")</f>
        <v/>
      </c>
      <c r="S2020" t="str">
        <f>IF(seguimiento[[#This Row],[ige]]="No realizada","No realizada",IF(seguimiento[[#This Row],[ige]]="","","Realizada"))</f>
        <v/>
      </c>
      <c r="T2020" t="str">
        <f>IF(S2020="Realizada",seguimiento[[#This Row],[ige]],"")</f>
        <v/>
      </c>
      <c r="U2020" t="str">
        <f>IF(OR(seguimiento[[#This Row],[actividadfisica]]="Ejercicio regular",seguimiento[[#This Row],[actividadfisica]]="Actividad deportiva"),"Sí","")</f>
        <v/>
      </c>
    </row>
    <row r="2021" spans="1:21" x14ac:dyDescent="0.3">
      <c r="A2021" t="str">
        <f>VLOOKUP(B2021,pacientes_insertados[],2,)</f>
        <v>61e34254ec4ec02e84f5de4f</v>
      </c>
      <c r="B2021">
        <f>seguimiento[[#This Row],[idpaciente]]</f>
        <v>846</v>
      </c>
      <c r="C2021">
        <f t="shared" si="31"/>
        <v>2012</v>
      </c>
      <c r="D2021" s="1">
        <f>seguimiento[[#This Row],[fecha]]</f>
        <v>41262</v>
      </c>
      <c r="E2021" t="str">
        <f>seguimiento[[#This Row],[institucion]]</f>
        <v>H.I.G.A Prof.R. Rossi</v>
      </c>
      <c r="F2021" t="str">
        <f>seguimiento[[#This Row],[fallecimiento]]</f>
        <v>No</v>
      </c>
      <c r="I2021" t="str">
        <f>seguimiento[[#This Row],[educacion]]</f>
        <v>Terciario incompleto</v>
      </c>
      <c r="J2021" t="str">
        <f>seguimiento[[#This Row],[laboral]]</f>
        <v>No trabaja</v>
      </c>
      <c r="K2021" t="str">
        <f>seguimiento[[#This Row],[coberturamedica]]</f>
        <v>Sí</v>
      </c>
      <c r="L2021" t="str">
        <f>seguimiento[[#This Row],[ntratendovenosos]]</f>
        <v>2</v>
      </c>
      <c r="M2021" t="str">
        <f>seguimiento[[#This Row],[Embarazo]]</f>
        <v>No</v>
      </c>
      <c r="N2021" t="str">
        <f>seguimiento[[#This Row],[ncultivosanio]]</f>
        <v>7</v>
      </c>
      <c r="O2021" t="str">
        <f>IF(seguimiento[[#This Row],[curvaglucemia]]="","No realizada","Realizada")</f>
        <v>Realizada</v>
      </c>
      <c r="P2021" t="str">
        <f>IF(O2021="Realizada",seguimiento[[#This Row],[curvaglucemia]],"")</f>
        <v>Diabetes</v>
      </c>
      <c r="Q2021" t="str">
        <f>IF(seguimiento[[#This Row],[vitaminaDRealizada]]="","",IF(seguimiento[[#This Row],[vitaminaDRealizada]]="No realizado","No realizada","Realizada"))</f>
        <v/>
      </c>
      <c r="R2021" t="str">
        <f>IF(Q2021="Realizada",seguimiento[[#This Row],[vitaminaDRealizada]],"")</f>
        <v/>
      </c>
      <c r="S2021" t="str">
        <f>IF(seguimiento[[#This Row],[ige]]="No realizada","No realizada",IF(seguimiento[[#This Row],[ige]]="","","Realizada"))</f>
        <v/>
      </c>
      <c r="T2021" t="str">
        <f>IF(S2021="Realizada",seguimiento[[#This Row],[ige]],"")</f>
        <v/>
      </c>
      <c r="U2021" t="str">
        <f>IF(OR(seguimiento[[#This Row],[actividadfisica]]="Ejercicio regular",seguimiento[[#This Row],[actividadfisica]]="Actividad deportiva"),"Sí","")</f>
        <v/>
      </c>
    </row>
    <row r="2022" spans="1:21" x14ac:dyDescent="0.3">
      <c r="A2022" t="str">
        <f>VLOOKUP(B2022,pacientes_insertados[],2,)</f>
        <v>61e34254ec4ec02e84f5de4f</v>
      </c>
      <c r="B2022">
        <f>seguimiento[[#This Row],[idpaciente]]</f>
        <v>846</v>
      </c>
      <c r="C2022">
        <f t="shared" si="31"/>
        <v>2013</v>
      </c>
      <c r="D2022" s="1">
        <f>seguimiento[[#This Row],[fecha]]</f>
        <v>41627</v>
      </c>
      <c r="E2022" t="str">
        <f>seguimiento[[#This Row],[institucion]]</f>
        <v>H.I.G.A Prof.R. Rossi</v>
      </c>
      <c r="F2022" t="str">
        <f>seguimiento[[#This Row],[fallecimiento]]</f>
        <v>No</v>
      </c>
      <c r="I2022" t="str">
        <f>seguimiento[[#This Row],[educacion]]</f>
        <v>Universitario Incompleto</v>
      </c>
      <c r="J2022" t="str">
        <f>seguimiento[[#This Row],[laboral]]</f>
        <v>No trabaja</v>
      </c>
      <c r="K2022" t="str">
        <f>seguimiento[[#This Row],[coberturamedica]]</f>
        <v>Sí</v>
      </c>
      <c r="L2022" t="str">
        <f>seguimiento[[#This Row],[ntratendovenosos]]</f>
        <v>1</v>
      </c>
      <c r="M2022" t="str">
        <f>seguimiento[[#This Row],[Embarazo]]</f>
        <v>No</v>
      </c>
      <c r="N2022" t="str">
        <f>seguimiento[[#This Row],[ncultivosanio]]</f>
        <v>6</v>
      </c>
      <c r="O2022" t="str">
        <f>IF(seguimiento[[#This Row],[curvaglucemia]]="","No realizada","Realizada")</f>
        <v>Realizada</v>
      </c>
      <c r="P2022" t="str">
        <f>IF(O2022="Realizada",seguimiento[[#This Row],[curvaglucemia]],"")</f>
        <v>Diabetes</v>
      </c>
      <c r="Q2022" t="str">
        <f>IF(seguimiento[[#This Row],[vitaminaDRealizada]]="","",IF(seguimiento[[#This Row],[vitaminaDRealizada]]="No realizado","No realizada","Realizada"))</f>
        <v/>
      </c>
      <c r="R2022" t="str">
        <f>IF(Q2022="Realizada",seguimiento[[#This Row],[vitaminaDRealizada]],"")</f>
        <v/>
      </c>
      <c r="S2022" t="str">
        <f>IF(seguimiento[[#This Row],[ige]]="No realizada","No realizada",IF(seguimiento[[#This Row],[ige]]="","","Realizada"))</f>
        <v/>
      </c>
      <c r="T2022" t="str">
        <f>IF(S2022="Realizada",seguimiento[[#This Row],[ige]],"")</f>
        <v/>
      </c>
      <c r="U2022" t="str">
        <f>IF(OR(seguimiento[[#This Row],[actividadfisica]]="Ejercicio regular",seguimiento[[#This Row],[actividadfisica]]="Actividad deportiva"),"Sí","")</f>
        <v/>
      </c>
    </row>
    <row r="2023" spans="1:21" x14ac:dyDescent="0.3">
      <c r="A2023" t="str">
        <f>VLOOKUP(B2023,pacientes_insertados[],2,)</f>
        <v>61e34254ec4ec02e84f5de4f</v>
      </c>
      <c r="B2023">
        <f>seguimiento[[#This Row],[idpaciente]]</f>
        <v>846</v>
      </c>
      <c r="C2023">
        <f t="shared" si="31"/>
        <v>2014</v>
      </c>
      <c r="D2023" s="1">
        <f>seguimiento[[#This Row],[fecha]]</f>
        <v>41852</v>
      </c>
      <c r="E2023" t="str">
        <f>seguimiento[[#This Row],[institucion]]</f>
        <v>H.I.G.A Prof.R. Rossi</v>
      </c>
      <c r="F2023" t="str">
        <f>seguimiento[[#This Row],[fallecimiento]]</f>
        <v>No</v>
      </c>
      <c r="I2023" t="str">
        <f>seguimiento[[#This Row],[educacion]]</f>
        <v>Terciario incompleto</v>
      </c>
      <c r="J2023" t="str">
        <f>seguimiento[[#This Row],[laboral]]</f>
        <v>No trabaja</v>
      </c>
      <c r="K2023" t="str">
        <f>seguimiento[[#This Row],[coberturamedica]]</f>
        <v>Sí</v>
      </c>
      <c r="L2023" t="str">
        <f>seguimiento[[#This Row],[ntratendovenosos]]</f>
        <v>1</v>
      </c>
      <c r="M2023" t="str">
        <f>seguimiento[[#This Row],[Embarazo]]</f>
        <v>No</v>
      </c>
      <c r="N2023" t="str">
        <f>seguimiento[[#This Row],[ncultivosanio]]</f>
        <v>3</v>
      </c>
      <c r="O2023" t="str">
        <f>IF(seguimiento[[#This Row],[curvaglucemia]]="","No realizada","Realizada")</f>
        <v>Realizada</v>
      </c>
      <c r="P2023" t="str">
        <f>IF(O2023="Realizada",seguimiento[[#This Row],[curvaglucemia]],"")</f>
        <v>Diabetes</v>
      </c>
      <c r="Q2023" t="str">
        <f>IF(seguimiento[[#This Row],[vitaminaDRealizada]]="","",IF(seguimiento[[#This Row],[vitaminaDRealizada]]="No realizado","No realizada","Realizada"))</f>
        <v/>
      </c>
      <c r="R2023" t="str">
        <f>IF(Q2023="Realizada",seguimiento[[#This Row],[vitaminaDRealizada]],"")</f>
        <v/>
      </c>
      <c r="S2023" t="str">
        <f>IF(seguimiento[[#This Row],[ige]]="No realizada","No realizada",IF(seguimiento[[#This Row],[ige]]="","","Realizada"))</f>
        <v/>
      </c>
      <c r="T2023" t="str">
        <f>IF(S2023="Realizada",seguimiento[[#This Row],[ige]],"")</f>
        <v/>
      </c>
      <c r="U2023" t="str">
        <f>IF(OR(seguimiento[[#This Row],[actividadfisica]]="Ejercicio regular",seguimiento[[#This Row],[actividadfisica]]="Actividad deportiva"),"Sí","")</f>
        <v>Sí</v>
      </c>
    </row>
    <row r="2024" spans="1:21" x14ac:dyDescent="0.3">
      <c r="A2024" t="str">
        <f>VLOOKUP(B2024,pacientes_insertados[],2,)</f>
        <v>61e34254ec4ec02e84f5de4f</v>
      </c>
      <c r="B2024">
        <f>seguimiento[[#This Row],[idpaciente]]</f>
        <v>846</v>
      </c>
      <c r="C2024">
        <f t="shared" si="31"/>
        <v>2015</v>
      </c>
      <c r="D2024" s="1">
        <f>seguimiento[[#This Row],[fecha]]</f>
        <v>42312</v>
      </c>
      <c r="E2024" t="str">
        <f>seguimiento[[#This Row],[institucion]]</f>
        <v>H.I.G.A Prof.R. Rossi</v>
      </c>
      <c r="F2024" t="str">
        <f>seguimiento[[#This Row],[fallecimiento]]</f>
        <v>No</v>
      </c>
      <c r="O2024" t="str">
        <f>IF(seguimiento[[#This Row],[curvaglucemia]]="","No realizada","Realizada")</f>
        <v>No realizada</v>
      </c>
      <c r="P2024" t="str">
        <f>IF(O2024="Realizada",seguimiento[[#This Row],[curvaglucemia]],"")</f>
        <v/>
      </c>
      <c r="Q2024" t="str">
        <f>IF(seguimiento[[#This Row],[vitaminaDRealizada]]="","",IF(seguimiento[[#This Row],[vitaminaDRealizada]]="No realizado","No realizada","Realizada"))</f>
        <v/>
      </c>
      <c r="R2024" t="str">
        <f>IF(Q2024="Realizada",seguimiento[[#This Row],[vitaminaDRealizada]],"")</f>
        <v/>
      </c>
      <c r="S2024" t="str">
        <f>IF(seguimiento[[#This Row],[ige]]="No realizada","No realizada",IF(seguimiento[[#This Row],[ige]]="","","Realizada"))</f>
        <v/>
      </c>
      <c r="T2024" t="str">
        <f>IF(S2024="Realizada",seguimiento[[#This Row],[ige]],"")</f>
        <v/>
      </c>
      <c r="U2024" t="str">
        <f>IF(OR(seguimiento[[#This Row],[actividadfisica]]="Ejercicio regular",seguimiento[[#This Row],[actividadfisica]]="Actividad deportiva"),"Sí","")</f>
        <v/>
      </c>
    </row>
    <row r="2025" spans="1:21" x14ac:dyDescent="0.3">
      <c r="A2025" t="str">
        <f>VLOOKUP(B2025,pacientes_insertados[],2,)</f>
        <v>61e34254ec4ec02e84f5de55</v>
      </c>
      <c r="B2025">
        <f>seguimiento[[#This Row],[idpaciente]]</f>
        <v>853</v>
      </c>
      <c r="C2025">
        <f t="shared" si="31"/>
        <v>2012</v>
      </c>
      <c r="D2025" s="1">
        <f>seguimiento[[#This Row],[fecha]]</f>
        <v>41101</v>
      </c>
      <c r="E2025" t="str">
        <f>seguimiento[[#This Row],[institucion]]</f>
        <v>H.I.G.A Prof.R. Rossi</v>
      </c>
      <c r="F2025" t="str">
        <f>seguimiento[[#This Row],[fallecimiento]]</f>
        <v>No</v>
      </c>
      <c r="I2025" t="str">
        <f>seguimiento[[#This Row],[educacion]]</f>
        <v>Primaria incompleta</v>
      </c>
      <c r="J2025" t="str">
        <f>seguimiento[[#This Row],[laboral]]</f>
        <v>Trabaja, parcial</v>
      </c>
      <c r="K2025" t="str">
        <f>seguimiento[[#This Row],[coberturamedica]]</f>
        <v>Sí</v>
      </c>
      <c r="L2025" t="str">
        <f>seguimiento[[#This Row],[ntratendovenosos]]</f>
        <v>1</v>
      </c>
      <c r="M2025" t="str">
        <f>seguimiento[[#This Row],[Embarazo]]</f>
        <v>No</v>
      </c>
      <c r="N2025" t="str">
        <f>seguimiento[[#This Row],[ncultivosanio]]</f>
        <v>1</v>
      </c>
      <c r="O2025" t="str">
        <f>IF(seguimiento[[#This Row],[curvaglucemia]]="","No realizada","Realizada")</f>
        <v>No realizada</v>
      </c>
      <c r="P2025" t="str">
        <f>IF(O2025="Realizada",seguimiento[[#This Row],[curvaglucemia]],"")</f>
        <v/>
      </c>
      <c r="Q2025" t="str">
        <f>IF(seguimiento[[#This Row],[vitaminaDRealizada]]="","",IF(seguimiento[[#This Row],[vitaminaDRealizada]]="No realizado","No realizada","Realizada"))</f>
        <v/>
      </c>
      <c r="R2025" t="str">
        <f>IF(Q2025="Realizada",seguimiento[[#This Row],[vitaminaDRealizada]],"")</f>
        <v/>
      </c>
      <c r="S2025" t="str">
        <f>IF(seguimiento[[#This Row],[ige]]="No realizada","No realizada",IF(seguimiento[[#This Row],[ige]]="","","Realizada"))</f>
        <v/>
      </c>
      <c r="T2025" t="str">
        <f>IF(S2025="Realizada",seguimiento[[#This Row],[ige]],"")</f>
        <v/>
      </c>
      <c r="U2025" t="str">
        <f>IF(OR(seguimiento[[#This Row],[actividadfisica]]="Ejercicio regular",seguimiento[[#This Row],[actividadfisica]]="Actividad deportiva"),"Sí","")</f>
        <v>Sí</v>
      </c>
    </row>
    <row r="2026" spans="1:21" x14ac:dyDescent="0.3">
      <c r="A2026" t="str">
        <f>VLOOKUP(B2026,pacientes_insertados[],2,)</f>
        <v>61e34254ec4ec02e84f5de55</v>
      </c>
      <c r="B2026">
        <f>seguimiento[[#This Row],[idpaciente]]</f>
        <v>853</v>
      </c>
      <c r="C2026">
        <f t="shared" si="31"/>
        <v>2013</v>
      </c>
      <c r="D2026" s="1">
        <f>seguimiento[[#This Row],[fecha]]</f>
        <v>41571</v>
      </c>
      <c r="E2026" t="str">
        <f>seguimiento[[#This Row],[institucion]]</f>
        <v>H.I.G.A Prof.R. Rossi</v>
      </c>
      <c r="F2026" t="str">
        <f>seguimiento[[#This Row],[fallecimiento]]</f>
        <v>No</v>
      </c>
      <c r="I2026" t="str">
        <f>seguimiento[[#This Row],[educacion]]</f>
        <v>Primaria incompleta</v>
      </c>
      <c r="J2026" t="str">
        <f>seguimiento[[#This Row],[laboral]]</f>
        <v>Trabaja, parcial</v>
      </c>
      <c r="K2026" t="str">
        <f>seguimiento[[#This Row],[coberturamedica]]</f>
        <v>Sí</v>
      </c>
      <c r="M2026" t="str">
        <f>seguimiento[[#This Row],[Embarazo]]</f>
        <v>No</v>
      </c>
      <c r="N2026" t="str">
        <f>seguimiento[[#This Row],[ncultivosanio]]</f>
        <v>3</v>
      </c>
      <c r="O2026" t="str">
        <f>IF(seguimiento[[#This Row],[curvaglucemia]]="","No realizada","Realizada")</f>
        <v>No realizada</v>
      </c>
      <c r="P2026" t="str">
        <f>IF(O2026="Realizada",seguimiento[[#This Row],[curvaglucemia]],"")</f>
        <v/>
      </c>
      <c r="Q2026" t="str">
        <f>IF(seguimiento[[#This Row],[vitaminaDRealizada]]="","",IF(seguimiento[[#This Row],[vitaminaDRealizada]]="No realizado","No realizada","Realizada"))</f>
        <v/>
      </c>
      <c r="R2026" t="str">
        <f>IF(Q2026="Realizada",seguimiento[[#This Row],[vitaminaDRealizada]],"")</f>
        <v/>
      </c>
      <c r="S2026" t="str">
        <f>IF(seguimiento[[#This Row],[ige]]="No realizada","No realizada",IF(seguimiento[[#This Row],[ige]]="","","Realizada"))</f>
        <v/>
      </c>
      <c r="T2026" t="str">
        <f>IF(S2026="Realizada",seguimiento[[#This Row],[ige]],"")</f>
        <v/>
      </c>
      <c r="U2026" t="str">
        <f>IF(OR(seguimiento[[#This Row],[actividadfisica]]="Ejercicio regular",seguimiento[[#This Row],[actividadfisica]]="Actividad deportiva"),"Sí","")</f>
        <v/>
      </c>
    </row>
    <row r="2027" spans="1:21" x14ac:dyDescent="0.3">
      <c r="A2027" t="str">
        <f>VLOOKUP(B2027,pacientes_insertados[],2,)</f>
        <v>61e34254ec4ec02e84f5de55</v>
      </c>
      <c r="B2027">
        <f>seguimiento[[#This Row],[idpaciente]]</f>
        <v>853</v>
      </c>
      <c r="C2027">
        <f t="shared" si="31"/>
        <v>2014</v>
      </c>
      <c r="D2027" s="1">
        <f>seguimiento[[#This Row],[fecha]]</f>
        <v>41866</v>
      </c>
      <c r="E2027" t="str">
        <f>seguimiento[[#This Row],[institucion]]</f>
        <v>H.I.G.A Prof.R. Rossi</v>
      </c>
      <c r="F2027" t="str">
        <f>seguimiento[[#This Row],[fallecimiento]]</f>
        <v>No</v>
      </c>
      <c r="I2027" t="str">
        <f>seguimiento[[#This Row],[educacion]]</f>
        <v>Primaria incompleta</v>
      </c>
      <c r="J2027" t="str">
        <f>seguimiento[[#This Row],[laboral]]</f>
        <v>Trabaja, parcial</v>
      </c>
      <c r="K2027" t="str">
        <f>seguimiento[[#This Row],[coberturamedica]]</f>
        <v>Sí</v>
      </c>
      <c r="M2027" t="str">
        <f>seguimiento[[#This Row],[Embarazo]]</f>
        <v>No</v>
      </c>
      <c r="N2027" t="str">
        <f>seguimiento[[#This Row],[ncultivosanio]]</f>
        <v>4</v>
      </c>
      <c r="O2027" t="str">
        <f>IF(seguimiento[[#This Row],[curvaglucemia]]="","No realizada","Realizada")</f>
        <v>Realizada</v>
      </c>
      <c r="P2027" t="str">
        <f>IF(O2027="Realizada",seguimiento[[#This Row],[curvaglucemia]],"")</f>
        <v>Normal</v>
      </c>
      <c r="Q2027" t="str">
        <f>IF(seguimiento[[#This Row],[vitaminaDRealizada]]="","",IF(seguimiento[[#This Row],[vitaminaDRealizada]]="No realizado","No realizada","Realizada"))</f>
        <v/>
      </c>
      <c r="R2027" t="str">
        <f>IF(Q2027="Realizada",seguimiento[[#This Row],[vitaminaDRealizada]],"")</f>
        <v/>
      </c>
      <c r="S2027" t="str">
        <f>IF(seguimiento[[#This Row],[ige]]="No realizada","No realizada",IF(seguimiento[[#This Row],[ige]]="","","Realizada"))</f>
        <v>Realizada</v>
      </c>
      <c r="T2027" t="str">
        <f>IF(S2027="Realizada",seguimiento[[#This Row],[ige]],"")</f>
        <v>&lt; 500</v>
      </c>
      <c r="U2027" t="str">
        <f>IF(OR(seguimiento[[#This Row],[actividadfisica]]="Ejercicio regular",seguimiento[[#This Row],[actividadfisica]]="Actividad deportiva"),"Sí","")</f>
        <v/>
      </c>
    </row>
    <row r="2028" spans="1:21" x14ac:dyDescent="0.3">
      <c r="A2028" t="str">
        <f>VLOOKUP(B2028,pacientes_insertados[],2,)</f>
        <v>61e34254ec4ec02e84f5de56</v>
      </c>
      <c r="B2028">
        <f>seguimiento[[#This Row],[idpaciente]]</f>
        <v>854</v>
      </c>
      <c r="C2028">
        <f t="shared" si="31"/>
        <v>2012</v>
      </c>
      <c r="D2028" s="1">
        <f>seguimiento[[#This Row],[fecha]]</f>
        <v>41037</v>
      </c>
      <c r="E2028" t="str">
        <f>seguimiento[[#This Row],[institucion]]</f>
        <v>Hospital de Niños Ricardo Gutiérrez</v>
      </c>
      <c r="F2028" t="str">
        <f>seguimiento[[#This Row],[fallecimiento]]</f>
        <v>No</v>
      </c>
      <c r="I2028" t="str">
        <f>seguimiento[[#This Row],[educacion]]</f>
        <v>Primaria completa</v>
      </c>
      <c r="K2028" t="str">
        <f>seguimiento[[#This Row],[coberturamedica]]</f>
        <v>Sí</v>
      </c>
      <c r="M2028" t="str">
        <f>seguimiento[[#This Row],[Embarazo]]</f>
        <v>No</v>
      </c>
      <c r="N2028" t="str">
        <f>seguimiento[[#This Row],[ncultivosanio]]</f>
        <v>5</v>
      </c>
      <c r="O2028" t="str">
        <f>IF(seguimiento[[#This Row],[curvaglucemia]]="","No realizada","Realizada")</f>
        <v>Realizada</v>
      </c>
      <c r="P2028" t="str">
        <f>IF(O2028="Realizada",seguimiento[[#This Row],[curvaglucemia]],"")</f>
        <v>Normal</v>
      </c>
      <c r="Q2028" t="str">
        <f>IF(seguimiento[[#This Row],[vitaminaDRealizada]]="","",IF(seguimiento[[#This Row],[vitaminaDRealizada]]="No realizado","No realizada","Realizada"))</f>
        <v/>
      </c>
      <c r="R2028" t="str">
        <f>IF(Q2028="Realizada",seguimiento[[#This Row],[vitaminaDRealizada]],"")</f>
        <v/>
      </c>
      <c r="S2028" t="str">
        <f>IF(seguimiento[[#This Row],[ige]]="No realizada","No realizada",IF(seguimiento[[#This Row],[ige]]="","","Realizada"))</f>
        <v>Realizada</v>
      </c>
      <c r="T2028" t="str">
        <f>IF(S2028="Realizada",seguimiento[[#This Row],[ige]],"")</f>
        <v>&lt; 500</v>
      </c>
      <c r="U2028" t="str">
        <f>IF(OR(seguimiento[[#This Row],[actividadfisica]]="Ejercicio regular",seguimiento[[#This Row],[actividadfisica]]="Actividad deportiva"),"Sí","")</f>
        <v/>
      </c>
    </row>
    <row r="2029" spans="1:21" x14ac:dyDescent="0.3">
      <c r="A2029" t="str">
        <f>VLOOKUP(B2029,pacientes_insertados[],2,)</f>
        <v>61e34254ec4ec02e84f5de57</v>
      </c>
      <c r="B2029">
        <f>seguimiento[[#This Row],[idpaciente]]</f>
        <v>856</v>
      </c>
      <c r="C2029">
        <f t="shared" si="31"/>
        <v>2012</v>
      </c>
      <c r="D2029" s="1">
        <f>seguimiento[[#This Row],[fecha]]</f>
        <v>41031</v>
      </c>
      <c r="E2029" t="str">
        <f>seguimiento[[#This Row],[institucion]]</f>
        <v>H.I.G.A Prof.R. Rossi</v>
      </c>
      <c r="F2029" t="str">
        <f>seguimiento[[#This Row],[fallecimiento]]</f>
        <v>No</v>
      </c>
      <c r="I2029" t="str">
        <f>seguimiento[[#This Row],[educacion]]</f>
        <v>Secundaria incompleta</v>
      </c>
      <c r="J2029" t="str">
        <f>seguimiento[[#This Row],[laboral]]</f>
        <v>Trabaja, parcial</v>
      </c>
      <c r="K2029" t="str">
        <f>seguimiento[[#This Row],[coberturamedica]]</f>
        <v>Sí</v>
      </c>
      <c r="L2029" t="str">
        <f>seguimiento[[#This Row],[ntratendovenosos]]</f>
        <v>1</v>
      </c>
      <c r="M2029" t="str">
        <f>seguimiento[[#This Row],[Embarazo]]</f>
        <v>No</v>
      </c>
      <c r="N2029" t="str">
        <f>seguimiento[[#This Row],[ncultivosanio]]</f>
        <v>3</v>
      </c>
      <c r="O2029" t="str">
        <f>IF(seguimiento[[#This Row],[curvaglucemia]]="","No realizada","Realizada")</f>
        <v>No realizada</v>
      </c>
      <c r="P2029" t="str">
        <f>IF(O2029="Realizada",seguimiento[[#This Row],[curvaglucemia]],"")</f>
        <v/>
      </c>
      <c r="Q2029" t="str">
        <f>IF(seguimiento[[#This Row],[vitaminaDRealizada]]="","",IF(seguimiento[[#This Row],[vitaminaDRealizada]]="No realizado","No realizada","Realizada"))</f>
        <v/>
      </c>
      <c r="R2029" t="str">
        <f>IF(Q2029="Realizada",seguimiento[[#This Row],[vitaminaDRealizada]],"")</f>
        <v/>
      </c>
      <c r="S2029" t="str">
        <f>IF(seguimiento[[#This Row],[ige]]="No realizada","No realizada",IF(seguimiento[[#This Row],[ige]]="","","Realizada"))</f>
        <v/>
      </c>
      <c r="T2029" t="str">
        <f>IF(S2029="Realizada",seguimiento[[#This Row],[ige]],"")</f>
        <v/>
      </c>
      <c r="U2029" t="str">
        <f>IF(OR(seguimiento[[#This Row],[actividadfisica]]="Ejercicio regular",seguimiento[[#This Row],[actividadfisica]]="Actividad deportiva"),"Sí","")</f>
        <v/>
      </c>
    </row>
    <row r="2030" spans="1:21" x14ac:dyDescent="0.3">
      <c r="A2030" t="str">
        <f>VLOOKUP(B2030,pacientes_insertados[],2,)</f>
        <v>61e34254ec4ec02e84f5de57</v>
      </c>
      <c r="B2030">
        <f>seguimiento[[#This Row],[idpaciente]]</f>
        <v>856</v>
      </c>
      <c r="C2030">
        <f t="shared" si="31"/>
        <v>2013</v>
      </c>
      <c r="D2030" s="1">
        <f>seguimiento[[#This Row],[fecha]]</f>
        <v>41527</v>
      </c>
      <c r="E2030" t="str">
        <f>seguimiento[[#This Row],[institucion]]</f>
        <v>H.I.G.A Prof.R. Rossi</v>
      </c>
      <c r="F2030" t="str">
        <f>seguimiento[[#This Row],[fallecimiento]]</f>
        <v>No</v>
      </c>
      <c r="I2030" t="str">
        <f>seguimiento[[#This Row],[educacion]]</f>
        <v>Secundaria incompleta</v>
      </c>
      <c r="J2030" t="str">
        <f>seguimiento[[#This Row],[laboral]]</f>
        <v>Trabaja, parcial</v>
      </c>
      <c r="K2030" t="str">
        <f>seguimiento[[#This Row],[coberturamedica]]</f>
        <v>Sí</v>
      </c>
      <c r="L2030" t="str">
        <f>seguimiento[[#This Row],[ntratendovenosos]]</f>
        <v>1</v>
      </c>
      <c r="M2030" t="str">
        <f>seguimiento[[#This Row],[Embarazo]]</f>
        <v>No</v>
      </c>
      <c r="O2030" t="str">
        <f>IF(seguimiento[[#This Row],[curvaglucemia]]="","No realizada","Realizada")</f>
        <v>Realizada</v>
      </c>
      <c r="P2030" t="str">
        <f>IF(O2030="Realizada",seguimiento[[#This Row],[curvaglucemia]],"")</f>
        <v>Intolerancia</v>
      </c>
      <c r="Q2030" t="str">
        <f>IF(seguimiento[[#This Row],[vitaminaDRealizada]]="","",IF(seguimiento[[#This Row],[vitaminaDRealizada]]="No realizado","No realizada","Realizada"))</f>
        <v/>
      </c>
      <c r="R2030" t="str">
        <f>IF(Q2030="Realizada",seguimiento[[#This Row],[vitaminaDRealizada]],"")</f>
        <v/>
      </c>
      <c r="S2030" t="str">
        <f>IF(seguimiento[[#This Row],[ige]]="No realizada","No realizada",IF(seguimiento[[#This Row],[ige]]="","","Realizada"))</f>
        <v/>
      </c>
      <c r="T2030" t="str">
        <f>IF(S2030="Realizada",seguimiento[[#This Row],[ige]],"")</f>
        <v/>
      </c>
      <c r="U2030" t="str">
        <f>IF(OR(seguimiento[[#This Row],[actividadfisica]]="Ejercicio regular",seguimiento[[#This Row],[actividadfisica]]="Actividad deportiva"),"Sí","")</f>
        <v/>
      </c>
    </row>
    <row r="2031" spans="1:21" x14ac:dyDescent="0.3">
      <c r="A2031" t="str">
        <f>VLOOKUP(B2031,pacientes_insertados[],2,)</f>
        <v>61e34254ec4ec02e84f5de57</v>
      </c>
      <c r="B2031">
        <f>seguimiento[[#This Row],[idpaciente]]</f>
        <v>856</v>
      </c>
      <c r="C2031">
        <f t="shared" si="31"/>
        <v>2014</v>
      </c>
      <c r="D2031" s="1">
        <f>seguimiento[[#This Row],[fecha]]</f>
        <v>41675</v>
      </c>
      <c r="E2031" t="str">
        <f>seguimiento[[#This Row],[institucion]]</f>
        <v>H.I.G.A Prof.R. Rossi</v>
      </c>
      <c r="F2031" t="str">
        <f>seguimiento[[#This Row],[fallecimiento]]</f>
        <v>No</v>
      </c>
      <c r="I2031" t="str">
        <f>seguimiento[[#This Row],[educacion]]</f>
        <v>Secundaria incompleta</v>
      </c>
      <c r="J2031" t="str">
        <f>seguimiento[[#This Row],[laboral]]</f>
        <v>Trabaja, parcial</v>
      </c>
      <c r="K2031" t="str">
        <f>seguimiento[[#This Row],[coberturamedica]]</f>
        <v>Sí</v>
      </c>
      <c r="L2031" t="str">
        <f>seguimiento[[#This Row],[ntratendovenosos]]</f>
        <v>1</v>
      </c>
      <c r="M2031" t="str">
        <f>seguimiento[[#This Row],[Embarazo]]</f>
        <v>No</v>
      </c>
      <c r="N2031" t="str">
        <f>seguimiento[[#This Row],[ncultivosanio]]</f>
        <v>3</v>
      </c>
      <c r="O2031" t="str">
        <f>IF(seguimiento[[#This Row],[curvaglucemia]]="","No realizada","Realizada")</f>
        <v>Realizada</v>
      </c>
      <c r="P2031" t="str">
        <f>IF(O2031="Realizada",seguimiento[[#This Row],[curvaglucemia]],"")</f>
        <v>Diabetes</v>
      </c>
      <c r="Q2031" t="str">
        <f>IF(seguimiento[[#This Row],[vitaminaDRealizada]]="","",IF(seguimiento[[#This Row],[vitaminaDRealizada]]="No realizado","No realizada","Realizada"))</f>
        <v/>
      </c>
      <c r="R2031" t="str">
        <f>IF(Q2031="Realizada",seguimiento[[#This Row],[vitaminaDRealizada]],"")</f>
        <v/>
      </c>
      <c r="S2031" t="str">
        <f>IF(seguimiento[[#This Row],[ige]]="No realizada","No realizada",IF(seguimiento[[#This Row],[ige]]="","","Realizada"))</f>
        <v/>
      </c>
      <c r="T2031" t="str">
        <f>IF(S2031="Realizada",seguimiento[[#This Row],[ige]],"")</f>
        <v/>
      </c>
      <c r="U2031" t="str">
        <f>IF(OR(seguimiento[[#This Row],[actividadfisica]]="Ejercicio regular",seguimiento[[#This Row],[actividadfisica]]="Actividad deportiva"),"Sí","")</f>
        <v>Sí</v>
      </c>
    </row>
    <row r="2032" spans="1:21" x14ac:dyDescent="0.3">
      <c r="A2032" t="str">
        <f>VLOOKUP(B2032,pacientes_insertados[],2,)</f>
        <v>61e34254ec4ec02e84f5de57</v>
      </c>
      <c r="B2032">
        <f>seguimiento[[#This Row],[idpaciente]]</f>
        <v>856</v>
      </c>
      <c r="C2032">
        <f t="shared" si="31"/>
        <v>2015</v>
      </c>
      <c r="D2032" s="1">
        <f>seguimiento[[#This Row],[fecha]]</f>
        <v>42069</v>
      </c>
      <c r="E2032" t="str">
        <f>seguimiento[[#This Row],[institucion]]</f>
        <v>H.I.G.A Prof.R. Rossi</v>
      </c>
      <c r="F2032" t="str">
        <f>seguimiento[[#This Row],[fallecimiento]]</f>
        <v>No</v>
      </c>
      <c r="J2032" t="str">
        <f>seguimiento[[#This Row],[laboral]]</f>
        <v>Trabaja, parcial</v>
      </c>
      <c r="K2032" t="str">
        <f>seguimiento[[#This Row],[coberturamedica]]</f>
        <v>Sí</v>
      </c>
      <c r="N2032" t="str">
        <f>seguimiento[[#This Row],[ncultivosanio]]</f>
        <v>2</v>
      </c>
      <c r="O2032" t="str">
        <f>IF(seguimiento[[#This Row],[curvaglucemia]]="","No realizada","Realizada")</f>
        <v>Realizada</v>
      </c>
      <c r="P2032" t="str">
        <f>IF(O2032="Realizada",seguimiento[[#This Row],[curvaglucemia]],"")</f>
        <v>Diabetes</v>
      </c>
      <c r="Q2032" t="str">
        <f>IF(seguimiento[[#This Row],[vitaminaDRealizada]]="","",IF(seguimiento[[#This Row],[vitaminaDRealizada]]="No realizado","No realizada","Realizada"))</f>
        <v/>
      </c>
      <c r="R2032" t="str">
        <f>IF(Q2032="Realizada",seguimiento[[#This Row],[vitaminaDRealizada]],"")</f>
        <v/>
      </c>
      <c r="S2032" t="str">
        <f>IF(seguimiento[[#This Row],[ige]]="No realizada","No realizada",IF(seguimiento[[#This Row],[ige]]="","","Realizada"))</f>
        <v>No realizada</v>
      </c>
      <c r="T2032" t="str">
        <f>IF(S2032="Realizada",seguimiento[[#This Row],[ige]],"")</f>
        <v/>
      </c>
      <c r="U2032" t="str">
        <f>IF(OR(seguimiento[[#This Row],[actividadfisica]]="Ejercicio regular",seguimiento[[#This Row],[actividadfisica]]="Actividad deportiva"),"Sí","")</f>
        <v/>
      </c>
    </row>
    <row r="2033" spans="1:21" x14ac:dyDescent="0.3">
      <c r="A2033" t="str">
        <f>VLOOKUP(B2033,pacientes_insertados[],2,)</f>
        <v>61e34254ec4ec02e84f5de58</v>
      </c>
      <c r="B2033">
        <f>seguimiento[[#This Row],[idpaciente]]</f>
        <v>857</v>
      </c>
      <c r="C2033">
        <f t="shared" si="31"/>
        <v>2012</v>
      </c>
      <c r="D2033" s="1">
        <f>seguimiento[[#This Row],[fecha]]</f>
        <v>41234</v>
      </c>
      <c r="E2033" t="str">
        <f>seguimiento[[#This Row],[institucion]]</f>
        <v>H.I.G.A Prof.R. Rossi</v>
      </c>
      <c r="F2033" t="str">
        <f>seguimiento[[#This Row],[fallecimiento]]</f>
        <v>No</v>
      </c>
      <c r="I2033" t="str">
        <f>seguimiento[[#This Row],[educacion]]</f>
        <v>Secundaria incompleta</v>
      </c>
      <c r="J2033" t="str">
        <f>seguimiento[[#This Row],[laboral]]</f>
        <v>No trabaja</v>
      </c>
      <c r="K2033" t="str">
        <f>seguimiento[[#This Row],[coberturamedica]]</f>
        <v>Sí</v>
      </c>
      <c r="L2033" t="str">
        <f>seguimiento[[#This Row],[ntratendovenosos]]</f>
        <v>1</v>
      </c>
      <c r="M2033" t="str">
        <f>seguimiento[[#This Row],[Embarazo]]</f>
        <v>No</v>
      </c>
      <c r="N2033" t="str">
        <f>seguimiento[[#This Row],[ncultivosanio]]</f>
        <v>4</v>
      </c>
      <c r="O2033" t="str">
        <f>IF(seguimiento[[#This Row],[curvaglucemia]]="","No realizada","Realizada")</f>
        <v>Realizada</v>
      </c>
      <c r="P2033" t="str">
        <f>IF(O2033="Realizada",seguimiento[[#This Row],[curvaglucemia]],"")</f>
        <v>Diabetes</v>
      </c>
      <c r="Q2033" t="str">
        <f>IF(seguimiento[[#This Row],[vitaminaDRealizada]]="","",IF(seguimiento[[#This Row],[vitaminaDRealizada]]="No realizado","No realizada","Realizada"))</f>
        <v/>
      </c>
      <c r="R2033" t="str">
        <f>IF(Q2033="Realizada",seguimiento[[#This Row],[vitaminaDRealizada]],"")</f>
        <v/>
      </c>
      <c r="S2033" t="str">
        <f>IF(seguimiento[[#This Row],[ige]]="No realizada","No realizada",IF(seguimiento[[#This Row],[ige]]="","","Realizada"))</f>
        <v/>
      </c>
      <c r="T2033" t="str">
        <f>IF(S2033="Realizada",seguimiento[[#This Row],[ige]],"")</f>
        <v/>
      </c>
      <c r="U2033" t="str">
        <f>IF(OR(seguimiento[[#This Row],[actividadfisica]]="Ejercicio regular",seguimiento[[#This Row],[actividadfisica]]="Actividad deportiva"),"Sí","")</f>
        <v/>
      </c>
    </row>
    <row r="2034" spans="1:21" x14ac:dyDescent="0.3">
      <c r="A2034" t="str">
        <f>VLOOKUP(B2034,pacientes_insertados[],2,)</f>
        <v>61e34254ec4ec02e84f5de58</v>
      </c>
      <c r="B2034">
        <f>seguimiento[[#This Row],[idpaciente]]</f>
        <v>857</v>
      </c>
      <c r="C2034">
        <f t="shared" si="31"/>
        <v>2013</v>
      </c>
      <c r="D2034" s="1">
        <f>seguimiento[[#This Row],[fecha]]</f>
        <v>41507</v>
      </c>
      <c r="E2034" t="str">
        <f>seguimiento[[#This Row],[institucion]]</f>
        <v>H.I.G.A Prof.R. Rossi</v>
      </c>
      <c r="F2034" t="str">
        <f>seguimiento[[#This Row],[fallecimiento]]</f>
        <v>No</v>
      </c>
      <c r="I2034" t="str">
        <f>seguimiento[[#This Row],[educacion]]</f>
        <v>Secundaria incompleta</v>
      </c>
      <c r="J2034" t="str">
        <f>seguimiento[[#This Row],[laboral]]</f>
        <v>No trabaja</v>
      </c>
      <c r="K2034" t="str">
        <f>seguimiento[[#This Row],[coberturamedica]]</f>
        <v>Sí</v>
      </c>
      <c r="L2034" t="str">
        <f>seguimiento[[#This Row],[ntratendovenosos]]</f>
        <v>1</v>
      </c>
      <c r="M2034" t="str">
        <f>seguimiento[[#This Row],[Embarazo]]</f>
        <v>No</v>
      </c>
      <c r="N2034" t="str">
        <f>seguimiento[[#This Row],[ncultivosanio]]</f>
        <v>4</v>
      </c>
      <c r="O2034" t="str">
        <f>IF(seguimiento[[#This Row],[curvaglucemia]]="","No realizada","Realizada")</f>
        <v>Realizada</v>
      </c>
      <c r="P2034" t="str">
        <f>IF(O2034="Realizada",seguimiento[[#This Row],[curvaglucemia]],"")</f>
        <v>Diabetes</v>
      </c>
      <c r="Q2034" t="str">
        <f>IF(seguimiento[[#This Row],[vitaminaDRealizada]]="","",IF(seguimiento[[#This Row],[vitaminaDRealizada]]="No realizado","No realizada","Realizada"))</f>
        <v/>
      </c>
      <c r="R2034" t="str">
        <f>IF(Q2034="Realizada",seguimiento[[#This Row],[vitaminaDRealizada]],"")</f>
        <v/>
      </c>
      <c r="S2034" t="str">
        <f>IF(seguimiento[[#This Row],[ige]]="No realizada","No realizada",IF(seguimiento[[#This Row],[ige]]="","","Realizada"))</f>
        <v/>
      </c>
      <c r="T2034" t="str">
        <f>IF(S2034="Realizada",seguimiento[[#This Row],[ige]],"")</f>
        <v/>
      </c>
      <c r="U2034" t="str">
        <f>IF(OR(seguimiento[[#This Row],[actividadfisica]]="Ejercicio regular",seguimiento[[#This Row],[actividadfisica]]="Actividad deportiva"),"Sí","")</f>
        <v/>
      </c>
    </row>
    <row r="2035" spans="1:21" x14ac:dyDescent="0.3">
      <c r="A2035" t="str">
        <f>VLOOKUP(B2035,pacientes_insertados[],2,)</f>
        <v>61e34254ec4ec02e84f5de58</v>
      </c>
      <c r="B2035">
        <f>seguimiento[[#This Row],[idpaciente]]</f>
        <v>857</v>
      </c>
      <c r="C2035">
        <f t="shared" si="31"/>
        <v>2014</v>
      </c>
      <c r="D2035" s="1">
        <f>seguimiento[[#This Row],[fecha]]</f>
        <v>41822</v>
      </c>
      <c r="E2035" t="str">
        <f>seguimiento[[#This Row],[institucion]]</f>
        <v>H.I.G.A Prof.R. Rossi</v>
      </c>
      <c r="F2035" t="str">
        <f>seguimiento[[#This Row],[fallecimiento]]</f>
        <v>No</v>
      </c>
      <c r="I2035" t="str">
        <f>seguimiento[[#This Row],[educacion]]</f>
        <v>Secundaria incompleta</v>
      </c>
      <c r="J2035" t="str">
        <f>seguimiento[[#This Row],[laboral]]</f>
        <v>No trabaja</v>
      </c>
      <c r="K2035" t="str">
        <f>seguimiento[[#This Row],[coberturamedica]]</f>
        <v>Sí</v>
      </c>
      <c r="L2035" t="str">
        <f>seguimiento[[#This Row],[ntratendovenosos]]</f>
        <v>1</v>
      </c>
      <c r="M2035" t="str">
        <f>seguimiento[[#This Row],[Embarazo]]</f>
        <v>No</v>
      </c>
      <c r="N2035" t="str">
        <f>seguimiento[[#This Row],[ncultivosanio]]</f>
        <v>4</v>
      </c>
      <c r="O2035" t="str">
        <f>IF(seguimiento[[#This Row],[curvaglucemia]]="","No realizada","Realizada")</f>
        <v>Realizada</v>
      </c>
      <c r="P2035" t="str">
        <f>IF(O2035="Realizada",seguimiento[[#This Row],[curvaglucemia]],"")</f>
        <v>Diabetes</v>
      </c>
      <c r="Q2035" t="str">
        <f>IF(seguimiento[[#This Row],[vitaminaDRealizada]]="","",IF(seguimiento[[#This Row],[vitaminaDRealizada]]="No realizado","No realizada","Realizada"))</f>
        <v/>
      </c>
      <c r="R2035" t="str">
        <f>IF(Q2035="Realizada",seguimiento[[#This Row],[vitaminaDRealizada]],"")</f>
        <v/>
      </c>
      <c r="S2035" t="str">
        <f>IF(seguimiento[[#This Row],[ige]]="No realizada","No realizada",IF(seguimiento[[#This Row],[ige]]="","","Realizada"))</f>
        <v/>
      </c>
      <c r="T2035" t="str">
        <f>IF(S2035="Realizada",seguimiento[[#This Row],[ige]],"")</f>
        <v/>
      </c>
      <c r="U2035" t="str">
        <f>IF(OR(seguimiento[[#This Row],[actividadfisica]]="Ejercicio regular",seguimiento[[#This Row],[actividadfisica]]="Actividad deportiva"),"Sí","")</f>
        <v/>
      </c>
    </row>
    <row r="2036" spans="1:21" x14ac:dyDescent="0.3">
      <c r="A2036" t="str">
        <f>VLOOKUP(B2036,pacientes_insertados[],2,)</f>
        <v>61e34254ec4ec02e84f5de59</v>
      </c>
      <c r="B2036">
        <f>seguimiento[[#This Row],[idpaciente]]</f>
        <v>858</v>
      </c>
      <c r="C2036">
        <f t="shared" si="31"/>
        <v>2012</v>
      </c>
      <c r="D2036" s="1">
        <f>seguimiento[[#This Row],[fecha]]</f>
        <v>40935</v>
      </c>
      <c r="E2036" t="str">
        <f>seguimiento[[#This Row],[institucion]]</f>
        <v>H.I.G.A Prof.R. Rossi</v>
      </c>
      <c r="F2036" t="str">
        <f>seguimiento[[#This Row],[fallecimiento]]</f>
        <v>No</v>
      </c>
      <c r="I2036" t="str">
        <f>seguimiento[[#This Row],[educacion]]</f>
        <v>Universitario Incompleto</v>
      </c>
      <c r="J2036" t="str">
        <f>seguimiento[[#This Row],[laboral]]</f>
        <v>No trabaja</v>
      </c>
      <c r="K2036" t="str">
        <f>seguimiento[[#This Row],[coberturamedica]]</f>
        <v>Sí</v>
      </c>
      <c r="M2036" t="str">
        <f>seguimiento[[#This Row],[Embarazo]]</f>
        <v>No</v>
      </c>
      <c r="N2036" t="str">
        <f>seguimiento[[#This Row],[ncultivosanio]]</f>
        <v>2</v>
      </c>
      <c r="O2036" t="str">
        <f>IF(seguimiento[[#This Row],[curvaglucemia]]="","No realizada","Realizada")</f>
        <v>No realizada</v>
      </c>
      <c r="P2036" t="str">
        <f>IF(O2036="Realizada",seguimiento[[#This Row],[curvaglucemia]],"")</f>
        <v/>
      </c>
      <c r="Q2036" t="str">
        <f>IF(seguimiento[[#This Row],[vitaminaDRealizada]]="","",IF(seguimiento[[#This Row],[vitaminaDRealizada]]="No realizado","No realizada","Realizada"))</f>
        <v/>
      </c>
      <c r="R2036" t="str">
        <f>IF(Q2036="Realizada",seguimiento[[#This Row],[vitaminaDRealizada]],"")</f>
        <v/>
      </c>
      <c r="S2036" t="str">
        <f>IF(seguimiento[[#This Row],[ige]]="No realizada","No realizada",IF(seguimiento[[#This Row],[ige]]="","","Realizada"))</f>
        <v/>
      </c>
      <c r="T2036" t="str">
        <f>IF(S2036="Realizada",seguimiento[[#This Row],[ige]],"")</f>
        <v/>
      </c>
      <c r="U2036" t="str">
        <f>IF(OR(seguimiento[[#This Row],[actividadfisica]]="Ejercicio regular",seguimiento[[#This Row],[actividadfisica]]="Actividad deportiva"),"Sí","")</f>
        <v/>
      </c>
    </row>
    <row r="2037" spans="1:21" x14ac:dyDescent="0.3">
      <c r="A2037" t="str">
        <f>VLOOKUP(B2037,pacientes_insertados[],2,)</f>
        <v>61e34254ec4ec02e84f5de59</v>
      </c>
      <c r="B2037">
        <f>seguimiento[[#This Row],[idpaciente]]</f>
        <v>858</v>
      </c>
      <c r="C2037">
        <f t="shared" si="31"/>
        <v>2013</v>
      </c>
      <c r="D2037" s="1">
        <f>seguimiento[[#This Row],[fecha]]</f>
        <v>41452</v>
      </c>
      <c r="E2037" t="str">
        <f>seguimiento[[#This Row],[institucion]]</f>
        <v>H.I.G.A Prof.R. Rossi</v>
      </c>
      <c r="F2037" t="str">
        <f>seguimiento[[#This Row],[fallecimiento]]</f>
        <v>No</v>
      </c>
      <c r="I2037" t="str">
        <f>seguimiento[[#This Row],[educacion]]</f>
        <v>Universitario Incompleto</v>
      </c>
      <c r="J2037" t="str">
        <f>seguimiento[[#This Row],[laboral]]</f>
        <v>No trabaja</v>
      </c>
      <c r="K2037" t="str">
        <f>seguimiento[[#This Row],[coberturamedica]]</f>
        <v>Sí</v>
      </c>
      <c r="M2037" t="str">
        <f>seguimiento[[#This Row],[Embarazo]]</f>
        <v>No</v>
      </c>
      <c r="N2037" t="str">
        <f>seguimiento[[#This Row],[ncultivosanio]]</f>
        <v>2</v>
      </c>
      <c r="O2037" t="str">
        <f>IF(seguimiento[[#This Row],[curvaglucemia]]="","No realizada","Realizada")</f>
        <v>No realizada</v>
      </c>
      <c r="P2037" t="str">
        <f>IF(O2037="Realizada",seguimiento[[#This Row],[curvaglucemia]],"")</f>
        <v/>
      </c>
      <c r="Q2037" t="str">
        <f>IF(seguimiento[[#This Row],[vitaminaDRealizada]]="","",IF(seguimiento[[#This Row],[vitaminaDRealizada]]="No realizado","No realizada","Realizada"))</f>
        <v/>
      </c>
      <c r="R2037" t="str">
        <f>IF(Q2037="Realizada",seguimiento[[#This Row],[vitaminaDRealizada]],"")</f>
        <v/>
      </c>
      <c r="S2037" t="str">
        <f>IF(seguimiento[[#This Row],[ige]]="No realizada","No realizada",IF(seguimiento[[#This Row],[ige]]="","","Realizada"))</f>
        <v/>
      </c>
      <c r="T2037" t="str">
        <f>IF(S2037="Realizada",seguimiento[[#This Row],[ige]],"")</f>
        <v/>
      </c>
      <c r="U2037" t="str">
        <f>IF(OR(seguimiento[[#This Row],[actividadfisica]]="Ejercicio regular",seguimiento[[#This Row],[actividadfisica]]="Actividad deportiva"),"Sí","")</f>
        <v/>
      </c>
    </row>
    <row r="2038" spans="1:21" x14ac:dyDescent="0.3">
      <c r="A2038" t="str">
        <f>VLOOKUP(B2038,pacientes_insertados[],2,)</f>
        <v>61e34254ec4ec02e84f5de59</v>
      </c>
      <c r="B2038">
        <f>seguimiento[[#This Row],[idpaciente]]</f>
        <v>858</v>
      </c>
      <c r="C2038">
        <f t="shared" si="31"/>
        <v>2014</v>
      </c>
      <c r="D2038" s="1">
        <f>seguimiento[[#This Row],[fecha]]</f>
        <v>41838</v>
      </c>
      <c r="E2038" t="str">
        <f>seguimiento[[#This Row],[institucion]]</f>
        <v>H.I.G.A Prof.R. Rossi</v>
      </c>
      <c r="F2038" t="str">
        <f>seguimiento[[#This Row],[fallecimiento]]</f>
        <v>No</v>
      </c>
      <c r="I2038" t="str">
        <f>seguimiento[[#This Row],[educacion]]</f>
        <v>Universitario Incompleto</v>
      </c>
      <c r="J2038" t="str">
        <f>seguimiento[[#This Row],[laboral]]</f>
        <v>No trabaja</v>
      </c>
      <c r="K2038" t="str">
        <f>seguimiento[[#This Row],[coberturamedica]]</f>
        <v>Sí</v>
      </c>
      <c r="M2038" t="str">
        <f>seguimiento[[#This Row],[Embarazo]]</f>
        <v>No</v>
      </c>
      <c r="N2038" t="str">
        <f>seguimiento[[#This Row],[ncultivosanio]]</f>
        <v>1</v>
      </c>
      <c r="O2038" t="str">
        <f>IF(seguimiento[[#This Row],[curvaglucemia]]="","No realizada","Realizada")</f>
        <v>No realizada</v>
      </c>
      <c r="P2038" t="str">
        <f>IF(O2038="Realizada",seguimiento[[#This Row],[curvaglucemia]],"")</f>
        <v/>
      </c>
      <c r="Q2038" t="str">
        <f>IF(seguimiento[[#This Row],[vitaminaDRealizada]]="","",IF(seguimiento[[#This Row],[vitaminaDRealizada]]="No realizado","No realizada","Realizada"))</f>
        <v/>
      </c>
      <c r="R2038" t="str">
        <f>IF(Q2038="Realizada",seguimiento[[#This Row],[vitaminaDRealizada]],"")</f>
        <v/>
      </c>
      <c r="S2038" t="str">
        <f>IF(seguimiento[[#This Row],[ige]]="No realizada","No realizada",IF(seguimiento[[#This Row],[ige]]="","","Realizada"))</f>
        <v/>
      </c>
      <c r="T2038" t="str">
        <f>IF(S2038="Realizada",seguimiento[[#This Row],[ige]],"")</f>
        <v/>
      </c>
      <c r="U2038" t="str">
        <f>IF(OR(seguimiento[[#This Row],[actividadfisica]]="Ejercicio regular",seguimiento[[#This Row],[actividadfisica]]="Actividad deportiva"),"Sí","")</f>
        <v/>
      </c>
    </row>
    <row r="2039" spans="1:21" x14ac:dyDescent="0.3">
      <c r="A2039" t="str">
        <f>VLOOKUP(B2039,pacientes_insertados[],2,)</f>
        <v>61e34254ec4ec02e84f5de5a</v>
      </c>
      <c r="B2039">
        <f>seguimiento[[#This Row],[idpaciente]]</f>
        <v>859</v>
      </c>
      <c r="C2039">
        <f t="shared" si="31"/>
        <v>2012</v>
      </c>
      <c r="D2039" s="1">
        <f>seguimiento[[#This Row],[fecha]]</f>
        <v>41166</v>
      </c>
      <c r="E2039" t="str">
        <f>seguimiento[[#This Row],[institucion]]</f>
        <v>H.I.G.A Prof.R. Rossi</v>
      </c>
      <c r="F2039" t="str">
        <f>seguimiento[[#This Row],[fallecimiento]]</f>
        <v>No</v>
      </c>
      <c r="J2039" t="str">
        <f>seguimiento[[#This Row],[laboral]]</f>
        <v>Trabaja, completo</v>
      </c>
      <c r="K2039" t="str">
        <f>seguimiento[[#This Row],[coberturamedica]]</f>
        <v>Sí</v>
      </c>
      <c r="M2039" t="str">
        <f>seguimiento[[#This Row],[Embarazo]]</f>
        <v>No</v>
      </c>
      <c r="N2039" t="str">
        <f>seguimiento[[#This Row],[ncultivosanio]]</f>
        <v>1</v>
      </c>
      <c r="O2039" t="str">
        <f>IF(seguimiento[[#This Row],[curvaglucemia]]="","No realizada","Realizada")</f>
        <v>No realizada</v>
      </c>
      <c r="P2039" t="str">
        <f>IF(O2039="Realizada",seguimiento[[#This Row],[curvaglucemia]],"")</f>
        <v/>
      </c>
      <c r="Q2039" t="str">
        <f>IF(seguimiento[[#This Row],[vitaminaDRealizada]]="","",IF(seguimiento[[#This Row],[vitaminaDRealizada]]="No realizado","No realizada","Realizada"))</f>
        <v/>
      </c>
      <c r="R2039" t="str">
        <f>IF(Q2039="Realizada",seguimiento[[#This Row],[vitaminaDRealizada]],"")</f>
        <v/>
      </c>
      <c r="S2039" t="str">
        <f>IF(seguimiento[[#This Row],[ige]]="No realizada","No realizada",IF(seguimiento[[#This Row],[ige]]="","","Realizada"))</f>
        <v/>
      </c>
      <c r="T2039" t="str">
        <f>IF(S2039="Realizada",seguimiento[[#This Row],[ige]],"")</f>
        <v/>
      </c>
      <c r="U2039" t="str">
        <f>IF(OR(seguimiento[[#This Row],[actividadfisica]]="Ejercicio regular",seguimiento[[#This Row],[actividadfisica]]="Actividad deportiva"),"Sí","")</f>
        <v/>
      </c>
    </row>
    <row r="2040" spans="1:21" x14ac:dyDescent="0.3">
      <c r="A2040" t="str">
        <f>VLOOKUP(B2040,pacientes_insertados[],2,)</f>
        <v>61e34254ec4ec02e84f5de5b</v>
      </c>
      <c r="B2040">
        <f>seguimiento[[#This Row],[idpaciente]]</f>
        <v>861</v>
      </c>
      <c r="C2040">
        <f t="shared" si="31"/>
        <v>2012</v>
      </c>
      <c r="D2040" s="1">
        <f>seguimiento[[#This Row],[fecha]]</f>
        <v>41236</v>
      </c>
      <c r="E2040" t="str">
        <f>seguimiento[[#This Row],[institucion]]</f>
        <v>H.I.G.A Prof.R. Rossi</v>
      </c>
      <c r="F2040" t="str">
        <f>seguimiento[[#This Row],[fallecimiento]]</f>
        <v>No</v>
      </c>
      <c r="I2040" t="str">
        <f>seguimiento[[#This Row],[educacion]]</f>
        <v>Secundaria incompleta</v>
      </c>
      <c r="J2040" t="str">
        <f>seguimiento[[#This Row],[laboral]]</f>
        <v>Trabaja, parcial</v>
      </c>
      <c r="K2040" t="str">
        <f>seguimiento[[#This Row],[coberturamedica]]</f>
        <v>Sí</v>
      </c>
      <c r="L2040" t="str">
        <f>seguimiento[[#This Row],[ntratendovenosos]]</f>
        <v>1</v>
      </c>
      <c r="M2040" t="str">
        <f>seguimiento[[#This Row],[Embarazo]]</f>
        <v>No</v>
      </c>
      <c r="N2040" t="str">
        <f>seguimiento[[#This Row],[ncultivosanio]]</f>
        <v>3</v>
      </c>
      <c r="O2040" t="str">
        <f>IF(seguimiento[[#This Row],[curvaglucemia]]="","No realizada","Realizada")</f>
        <v>No realizada</v>
      </c>
      <c r="P2040" t="str">
        <f>IF(O2040="Realizada",seguimiento[[#This Row],[curvaglucemia]],"")</f>
        <v/>
      </c>
      <c r="Q2040" t="str">
        <f>IF(seguimiento[[#This Row],[vitaminaDRealizada]]="","",IF(seguimiento[[#This Row],[vitaminaDRealizada]]="No realizado","No realizada","Realizada"))</f>
        <v/>
      </c>
      <c r="R2040" t="str">
        <f>IF(Q2040="Realizada",seguimiento[[#This Row],[vitaminaDRealizada]],"")</f>
        <v/>
      </c>
      <c r="S2040" t="str">
        <f>IF(seguimiento[[#This Row],[ige]]="No realizada","No realizada",IF(seguimiento[[#This Row],[ige]]="","","Realizada"))</f>
        <v/>
      </c>
      <c r="T2040" t="str">
        <f>IF(S2040="Realizada",seguimiento[[#This Row],[ige]],"")</f>
        <v/>
      </c>
      <c r="U2040" t="str">
        <f>IF(OR(seguimiento[[#This Row],[actividadfisica]]="Ejercicio regular",seguimiento[[#This Row],[actividadfisica]]="Actividad deportiva"),"Sí","")</f>
        <v/>
      </c>
    </row>
    <row r="2041" spans="1:21" x14ac:dyDescent="0.3">
      <c r="A2041" t="str">
        <f>VLOOKUP(B2041,pacientes_insertados[],2,)</f>
        <v>61e34254ec4ec02e84f5de5b</v>
      </c>
      <c r="B2041">
        <f>seguimiento[[#This Row],[idpaciente]]</f>
        <v>861</v>
      </c>
      <c r="C2041">
        <f t="shared" si="31"/>
        <v>2013</v>
      </c>
      <c r="D2041" s="1">
        <f>seguimiento[[#This Row],[fecha]]</f>
        <v>41417</v>
      </c>
      <c r="E2041" t="str">
        <f>seguimiento[[#This Row],[institucion]]</f>
        <v>H.I.G.A Prof.R. Rossi</v>
      </c>
      <c r="F2041" t="str">
        <f>seguimiento[[#This Row],[fallecimiento]]</f>
        <v>No</v>
      </c>
      <c r="I2041" t="str">
        <f>seguimiento[[#This Row],[educacion]]</f>
        <v>Secundaria incompleta</v>
      </c>
      <c r="J2041" t="str">
        <f>seguimiento[[#This Row],[laboral]]</f>
        <v>No trabaja</v>
      </c>
      <c r="K2041" t="str">
        <f>seguimiento[[#This Row],[coberturamedica]]</f>
        <v>Sí</v>
      </c>
      <c r="L2041" t="str">
        <f>seguimiento[[#This Row],[ntratendovenosos]]</f>
        <v>1</v>
      </c>
      <c r="M2041" t="str">
        <f>seguimiento[[#This Row],[Embarazo]]</f>
        <v>No</v>
      </c>
      <c r="O2041" t="str">
        <f>IF(seguimiento[[#This Row],[curvaglucemia]]="","No realizada","Realizada")</f>
        <v>No realizada</v>
      </c>
      <c r="P2041" t="str">
        <f>IF(O2041="Realizada",seguimiento[[#This Row],[curvaglucemia]],"")</f>
        <v/>
      </c>
      <c r="Q2041" t="str">
        <f>IF(seguimiento[[#This Row],[vitaminaDRealizada]]="","",IF(seguimiento[[#This Row],[vitaminaDRealizada]]="No realizado","No realizada","Realizada"))</f>
        <v/>
      </c>
      <c r="R2041" t="str">
        <f>IF(Q2041="Realizada",seguimiento[[#This Row],[vitaminaDRealizada]],"")</f>
        <v/>
      </c>
      <c r="S2041" t="str">
        <f>IF(seguimiento[[#This Row],[ige]]="No realizada","No realizada",IF(seguimiento[[#This Row],[ige]]="","","Realizada"))</f>
        <v/>
      </c>
      <c r="T2041" t="str">
        <f>IF(S2041="Realizada",seguimiento[[#This Row],[ige]],"")</f>
        <v/>
      </c>
      <c r="U2041" t="str">
        <f>IF(OR(seguimiento[[#This Row],[actividadfisica]]="Ejercicio regular",seguimiento[[#This Row],[actividadfisica]]="Actividad deportiva"),"Sí","")</f>
        <v/>
      </c>
    </row>
    <row r="2042" spans="1:21" x14ac:dyDescent="0.3">
      <c r="A2042" t="str">
        <f>VLOOKUP(B2042,pacientes_insertados[],2,)</f>
        <v>61e34254ec4ec02e84f5de5b</v>
      </c>
      <c r="B2042">
        <f>seguimiento[[#This Row],[idpaciente]]</f>
        <v>861</v>
      </c>
      <c r="C2042">
        <f t="shared" si="31"/>
        <v>2014</v>
      </c>
      <c r="D2042" s="1">
        <f>seguimiento[[#This Row],[fecha]]</f>
        <v>41676</v>
      </c>
      <c r="E2042" t="str">
        <f>seguimiento[[#This Row],[institucion]]</f>
        <v>H.I.G.A Prof.R. Rossi</v>
      </c>
      <c r="F2042" t="str">
        <f>seguimiento[[#This Row],[fallecimiento]]</f>
        <v>No</v>
      </c>
      <c r="I2042" t="str">
        <f>seguimiento[[#This Row],[educacion]]</f>
        <v>Secundaria incompleta</v>
      </c>
      <c r="J2042" t="str">
        <f>seguimiento[[#This Row],[laboral]]</f>
        <v>Trabaja, parcial</v>
      </c>
      <c r="K2042" t="str">
        <f>seguimiento[[#This Row],[coberturamedica]]</f>
        <v>Sí</v>
      </c>
      <c r="L2042" t="str">
        <f>seguimiento[[#This Row],[ntratendovenosos]]</f>
        <v>1</v>
      </c>
      <c r="M2042" t="str">
        <f>seguimiento[[#This Row],[Embarazo]]</f>
        <v>No</v>
      </c>
      <c r="N2042" t="str">
        <f>seguimiento[[#This Row],[ncultivosanio]]</f>
        <v>3</v>
      </c>
      <c r="O2042" t="str">
        <f>IF(seguimiento[[#This Row],[curvaglucemia]]="","No realizada","Realizada")</f>
        <v>No realizada</v>
      </c>
      <c r="P2042" t="str">
        <f>IF(O2042="Realizada",seguimiento[[#This Row],[curvaglucemia]],"")</f>
        <v/>
      </c>
      <c r="Q2042" t="str">
        <f>IF(seguimiento[[#This Row],[vitaminaDRealizada]]="","",IF(seguimiento[[#This Row],[vitaminaDRealizada]]="No realizado","No realizada","Realizada"))</f>
        <v/>
      </c>
      <c r="R2042" t="str">
        <f>IF(Q2042="Realizada",seguimiento[[#This Row],[vitaminaDRealizada]],"")</f>
        <v/>
      </c>
      <c r="S2042" t="str">
        <f>IF(seguimiento[[#This Row],[ige]]="No realizada","No realizada",IF(seguimiento[[#This Row],[ige]]="","","Realizada"))</f>
        <v/>
      </c>
      <c r="T2042" t="str">
        <f>IF(S2042="Realizada",seguimiento[[#This Row],[ige]],"")</f>
        <v/>
      </c>
      <c r="U2042" t="str">
        <f>IF(OR(seguimiento[[#This Row],[actividadfisica]]="Ejercicio regular",seguimiento[[#This Row],[actividadfisica]]="Actividad deportiva"),"Sí","")</f>
        <v/>
      </c>
    </row>
    <row r="2043" spans="1:21" x14ac:dyDescent="0.3">
      <c r="A2043" t="str">
        <f>VLOOKUP(B2043,pacientes_insertados[],2,)</f>
        <v>61e34254ec4ec02e84f5de5b</v>
      </c>
      <c r="B2043">
        <f>seguimiento[[#This Row],[idpaciente]]</f>
        <v>861</v>
      </c>
      <c r="C2043">
        <f t="shared" si="31"/>
        <v>2016</v>
      </c>
      <c r="D2043" s="1">
        <f>seguimiento[[#This Row],[fecha]]</f>
        <v>42397</v>
      </c>
      <c r="E2043" t="str">
        <f>seguimiento[[#This Row],[institucion]]</f>
        <v>H.I.G.A Prof.R. Rossi</v>
      </c>
      <c r="F2043" t="str">
        <f>seguimiento[[#This Row],[fallecimiento]]</f>
        <v>No</v>
      </c>
      <c r="J2043" t="str">
        <f>seguimiento[[#This Row],[laboral]]</f>
        <v>No trabaja</v>
      </c>
      <c r="K2043" t="str">
        <f>seguimiento[[#This Row],[coberturamedica]]</f>
        <v>Sí</v>
      </c>
      <c r="M2043" t="str">
        <f>seguimiento[[#This Row],[Embarazo]]</f>
        <v>No</v>
      </c>
      <c r="O2043" t="str">
        <f>IF(seguimiento[[#This Row],[curvaglucemia]]="","No realizada","Realizada")</f>
        <v>No realizada</v>
      </c>
      <c r="P2043" t="str">
        <f>IF(O2043="Realizada",seguimiento[[#This Row],[curvaglucemia]],"")</f>
        <v/>
      </c>
      <c r="Q2043" t="str">
        <f>IF(seguimiento[[#This Row],[vitaminaDRealizada]]="","",IF(seguimiento[[#This Row],[vitaminaDRealizada]]="No realizado","No realizada","Realizada"))</f>
        <v>No realizada</v>
      </c>
      <c r="R2043" t="str">
        <f>IF(Q2043="Realizada",seguimiento[[#This Row],[vitaminaDRealizada]],"")</f>
        <v/>
      </c>
      <c r="S2043" t="str">
        <f>IF(seguimiento[[#This Row],[ige]]="No realizada","No realizada",IF(seguimiento[[#This Row],[ige]]="","","Realizada"))</f>
        <v>No realizada</v>
      </c>
      <c r="T2043" t="str">
        <f>IF(S2043="Realizada",seguimiento[[#This Row],[ige]],"")</f>
        <v/>
      </c>
      <c r="U2043" t="str">
        <f>IF(OR(seguimiento[[#This Row],[actividadfisica]]="Ejercicio regular",seguimiento[[#This Row],[actividadfisica]]="Actividad deportiva"),"Sí","")</f>
        <v/>
      </c>
    </row>
    <row r="2044" spans="1:21" x14ac:dyDescent="0.3">
      <c r="A2044" t="str">
        <f>VLOOKUP(B2044,pacientes_insertados[],2,)</f>
        <v>61e34254ec4ec02e84f5de5c</v>
      </c>
      <c r="B2044">
        <f>seguimiento[[#This Row],[idpaciente]]</f>
        <v>862</v>
      </c>
      <c r="C2044">
        <f t="shared" si="31"/>
        <v>2012</v>
      </c>
      <c r="D2044" s="1">
        <f>seguimiento[[#This Row],[fecha]]</f>
        <v>41264</v>
      </c>
      <c r="E2044" t="str">
        <f>seguimiento[[#This Row],[institucion]]</f>
        <v>H.I.G.A Prof.R. Rossi</v>
      </c>
      <c r="F2044" t="str">
        <f>seguimiento[[#This Row],[fallecimiento]]</f>
        <v>No</v>
      </c>
      <c r="I2044" t="str">
        <f>seguimiento[[#This Row],[educacion]]</f>
        <v>Secundaria incompleta</v>
      </c>
      <c r="J2044" t="str">
        <f>seguimiento[[#This Row],[laboral]]</f>
        <v>No trabaja</v>
      </c>
      <c r="K2044" t="str">
        <f>seguimiento[[#This Row],[coberturamedica]]</f>
        <v>Sí</v>
      </c>
      <c r="M2044" t="str">
        <f>seguimiento[[#This Row],[Embarazo]]</f>
        <v>No</v>
      </c>
      <c r="N2044" t="str">
        <f>seguimiento[[#This Row],[ncultivosanio]]</f>
        <v>1</v>
      </c>
      <c r="O2044" t="str">
        <f>IF(seguimiento[[#This Row],[curvaglucemia]]="","No realizada","Realizada")</f>
        <v>No realizada</v>
      </c>
      <c r="P2044" t="str">
        <f>IF(O2044="Realizada",seguimiento[[#This Row],[curvaglucemia]],"")</f>
        <v/>
      </c>
      <c r="Q2044" t="str">
        <f>IF(seguimiento[[#This Row],[vitaminaDRealizada]]="","",IF(seguimiento[[#This Row],[vitaminaDRealizada]]="No realizado","No realizada","Realizada"))</f>
        <v/>
      </c>
      <c r="R2044" t="str">
        <f>IF(Q2044="Realizada",seguimiento[[#This Row],[vitaminaDRealizada]],"")</f>
        <v/>
      </c>
      <c r="S2044" t="str">
        <f>IF(seguimiento[[#This Row],[ige]]="No realizada","No realizada",IF(seguimiento[[#This Row],[ige]]="","","Realizada"))</f>
        <v>Realizada</v>
      </c>
      <c r="T2044" t="str">
        <f>IF(S2044="Realizada",seguimiento[[#This Row],[ige]],"")</f>
        <v>&lt; 500</v>
      </c>
      <c r="U2044" t="str">
        <f>IF(OR(seguimiento[[#This Row],[actividadfisica]]="Ejercicio regular",seguimiento[[#This Row],[actividadfisica]]="Actividad deportiva"),"Sí","")</f>
        <v/>
      </c>
    </row>
    <row r="2045" spans="1:21" x14ac:dyDescent="0.3">
      <c r="A2045" t="str">
        <f>VLOOKUP(B2045,pacientes_insertados[],2,)</f>
        <v>61e34254ec4ec02e84f5de5c</v>
      </c>
      <c r="B2045">
        <f>seguimiento[[#This Row],[idpaciente]]</f>
        <v>862</v>
      </c>
      <c r="C2045">
        <f t="shared" si="31"/>
        <v>2013</v>
      </c>
      <c r="D2045" s="1">
        <f>seguimiento[[#This Row],[fecha]]</f>
        <v>41628</v>
      </c>
      <c r="E2045" t="str">
        <f>seguimiento[[#This Row],[institucion]]</f>
        <v>H.I.G.A Prof.R. Rossi</v>
      </c>
      <c r="F2045" t="str">
        <f>seguimiento[[#This Row],[fallecimiento]]</f>
        <v>No</v>
      </c>
      <c r="I2045" t="str">
        <f>seguimiento[[#This Row],[educacion]]</f>
        <v>Secundaria incompleta</v>
      </c>
      <c r="J2045" t="str">
        <f>seguimiento[[#This Row],[laboral]]</f>
        <v>No trabaja</v>
      </c>
      <c r="K2045" t="str">
        <f>seguimiento[[#This Row],[coberturamedica]]</f>
        <v>Sí</v>
      </c>
      <c r="M2045" t="str">
        <f>seguimiento[[#This Row],[Embarazo]]</f>
        <v>No</v>
      </c>
      <c r="N2045" t="str">
        <f>seguimiento[[#This Row],[ncultivosanio]]</f>
        <v>2</v>
      </c>
      <c r="O2045" t="str">
        <f>IF(seguimiento[[#This Row],[curvaglucemia]]="","No realizada","Realizada")</f>
        <v>No realizada</v>
      </c>
      <c r="P2045" t="str">
        <f>IF(O2045="Realizada",seguimiento[[#This Row],[curvaglucemia]],"")</f>
        <v/>
      </c>
      <c r="Q2045" t="str">
        <f>IF(seguimiento[[#This Row],[vitaminaDRealizada]]="","",IF(seguimiento[[#This Row],[vitaminaDRealizada]]="No realizado","No realizada","Realizada"))</f>
        <v/>
      </c>
      <c r="R2045" t="str">
        <f>IF(Q2045="Realizada",seguimiento[[#This Row],[vitaminaDRealizada]],"")</f>
        <v/>
      </c>
      <c r="S2045" t="str">
        <f>IF(seguimiento[[#This Row],[ige]]="No realizada","No realizada",IF(seguimiento[[#This Row],[ige]]="","","Realizada"))</f>
        <v/>
      </c>
      <c r="T2045" t="str">
        <f>IF(S2045="Realizada",seguimiento[[#This Row],[ige]],"")</f>
        <v/>
      </c>
      <c r="U2045" t="str">
        <f>IF(OR(seguimiento[[#This Row],[actividadfisica]]="Ejercicio regular",seguimiento[[#This Row],[actividadfisica]]="Actividad deportiva"),"Sí","")</f>
        <v/>
      </c>
    </row>
    <row r="2046" spans="1:21" x14ac:dyDescent="0.3">
      <c r="A2046" t="str">
        <f>VLOOKUP(B2046,pacientes_insertados[],2,)</f>
        <v>61e34254ec4ec02e84f5de5c</v>
      </c>
      <c r="B2046">
        <f>seguimiento[[#This Row],[idpaciente]]</f>
        <v>862</v>
      </c>
      <c r="C2046">
        <f t="shared" si="31"/>
        <v>2015</v>
      </c>
      <c r="D2046" s="1">
        <f>seguimiento[[#This Row],[fecha]]</f>
        <v>42033</v>
      </c>
      <c r="E2046" t="str">
        <f>seguimiento[[#This Row],[institucion]]</f>
        <v>H.I.G.A Prof.R. Rossi</v>
      </c>
      <c r="F2046" t="str">
        <f>seguimiento[[#This Row],[fallecimiento]]</f>
        <v>No</v>
      </c>
      <c r="I2046" t="str">
        <f>seguimiento[[#This Row],[educacion]]</f>
        <v>Primaria completa</v>
      </c>
      <c r="J2046" t="str">
        <f>seguimiento[[#This Row],[laboral]]</f>
        <v>No trabaja</v>
      </c>
      <c r="K2046" t="str">
        <f>seguimiento[[#This Row],[coberturamedica]]</f>
        <v>Sí</v>
      </c>
      <c r="M2046" t="str">
        <f>seguimiento[[#This Row],[Embarazo]]</f>
        <v>No</v>
      </c>
      <c r="O2046" t="str">
        <f>IF(seguimiento[[#This Row],[curvaglucemia]]="","No realizada","Realizada")</f>
        <v>No realizada</v>
      </c>
      <c r="P2046" t="str">
        <f>IF(O2046="Realizada",seguimiento[[#This Row],[curvaglucemia]],"")</f>
        <v/>
      </c>
      <c r="Q2046" t="str">
        <f>IF(seguimiento[[#This Row],[vitaminaDRealizada]]="","",IF(seguimiento[[#This Row],[vitaminaDRealizada]]="No realizado","No realizada","Realizada"))</f>
        <v/>
      </c>
      <c r="R2046" t="str">
        <f>IF(Q2046="Realizada",seguimiento[[#This Row],[vitaminaDRealizada]],"")</f>
        <v/>
      </c>
      <c r="S2046" t="str">
        <f>IF(seguimiento[[#This Row],[ige]]="No realizada","No realizada",IF(seguimiento[[#This Row],[ige]]="","","Realizada"))</f>
        <v/>
      </c>
      <c r="T2046" t="str">
        <f>IF(S2046="Realizada",seguimiento[[#This Row],[ige]],"")</f>
        <v/>
      </c>
      <c r="U2046" t="str">
        <f>IF(OR(seguimiento[[#This Row],[actividadfisica]]="Ejercicio regular",seguimiento[[#This Row],[actividadfisica]]="Actividad deportiva"),"Sí","")</f>
        <v/>
      </c>
    </row>
    <row r="2047" spans="1:21" x14ac:dyDescent="0.3">
      <c r="A2047" t="str">
        <f>VLOOKUP(B2047,pacientes_insertados[],2,)</f>
        <v>61e34254ec4ec02e84f5de5d</v>
      </c>
      <c r="B2047">
        <f>seguimiento[[#This Row],[idpaciente]]</f>
        <v>863</v>
      </c>
      <c r="C2047">
        <f t="shared" si="31"/>
        <v>2012</v>
      </c>
      <c r="D2047" s="1">
        <f>seguimiento[[#This Row],[fecha]]</f>
        <v>41210</v>
      </c>
      <c r="E2047" t="str">
        <f>seguimiento[[#This Row],[institucion]]</f>
        <v>H.I.G.A Prof.R. Rossi</v>
      </c>
      <c r="F2047" t="str">
        <f>seguimiento[[#This Row],[fallecimiento]]</f>
        <v>No</v>
      </c>
      <c r="K2047" t="str">
        <f>seguimiento[[#This Row],[coberturamedica]]</f>
        <v>Sí</v>
      </c>
      <c r="M2047" t="str">
        <f>seguimiento[[#This Row],[Embarazo]]</f>
        <v>No</v>
      </c>
      <c r="N2047" t="str">
        <f>seguimiento[[#This Row],[ncultivosanio]]</f>
        <v>1</v>
      </c>
      <c r="O2047" t="str">
        <f>IF(seguimiento[[#This Row],[curvaglucemia]]="","No realizada","Realizada")</f>
        <v>No realizada</v>
      </c>
      <c r="P2047" t="str">
        <f>IF(O2047="Realizada",seguimiento[[#This Row],[curvaglucemia]],"")</f>
        <v/>
      </c>
      <c r="Q2047" t="str">
        <f>IF(seguimiento[[#This Row],[vitaminaDRealizada]]="","",IF(seguimiento[[#This Row],[vitaminaDRealizada]]="No realizado","No realizada","Realizada"))</f>
        <v/>
      </c>
      <c r="R2047" t="str">
        <f>IF(Q2047="Realizada",seguimiento[[#This Row],[vitaminaDRealizada]],"")</f>
        <v/>
      </c>
      <c r="S2047" t="str">
        <f>IF(seguimiento[[#This Row],[ige]]="No realizada","No realizada",IF(seguimiento[[#This Row],[ige]]="","","Realizada"))</f>
        <v/>
      </c>
      <c r="T2047" t="str">
        <f>IF(S2047="Realizada",seguimiento[[#This Row],[ige]],"")</f>
        <v/>
      </c>
      <c r="U2047" t="str">
        <f>IF(OR(seguimiento[[#This Row],[actividadfisica]]="Ejercicio regular",seguimiento[[#This Row],[actividadfisica]]="Actividad deportiva"),"Sí","")</f>
        <v/>
      </c>
    </row>
    <row r="2048" spans="1:21" x14ac:dyDescent="0.3">
      <c r="A2048" t="str">
        <f>VLOOKUP(B2048,pacientes_insertados[],2,)</f>
        <v>61e34254ec4ec02e84f5de5d</v>
      </c>
      <c r="B2048">
        <f>seguimiento[[#This Row],[idpaciente]]</f>
        <v>863</v>
      </c>
      <c r="C2048">
        <f t="shared" si="31"/>
        <v>2013</v>
      </c>
      <c r="D2048" s="1">
        <f>seguimiento[[#This Row],[fecha]]</f>
        <v>41614</v>
      </c>
      <c r="E2048" t="str">
        <f>seguimiento[[#This Row],[institucion]]</f>
        <v>H.I.G.A Prof.R. Rossi</v>
      </c>
      <c r="F2048" t="str">
        <f>seguimiento[[#This Row],[fallecimiento]]</f>
        <v>No</v>
      </c>
      <c r="I2048" t="str">
        <f>seguimiento[[#This Row],[educacion]]</f>
        <v>Secundaria completa</v>
      </c>
      <c r="J2048" t="str">
        <f>seguimiento[[#This Row],[laboral]]</f>
        <v>No trabaja</v>
      </c>
      <c r="K2048" t="str">
        <f>seguimiento[[#This Row],[coberturamedica]]</f>
        <v>Sí</v>
      </c>
      <c r="M2048" t="str">
        <f>seguimiento[[#This Row],[Embarazo]]</f>
        <v>No</v>
      </c>
      <c r="N2048" t="str">
        <f>seguimiento[[#This Row],[ncultivosanio]]</f>
        <v>2</v>
      </c>
      <c r="O2048" t="str">
        <f>IF(seguimiento[[#This Row],[curvaglucemia]]="","No realizada","Realizada")</f>
        <v>No realizada</v>
      </c>
      <c r="P2048" t="str">
        <f>IF(O2048="Realizada",seguimiento[[#This Row],[curvaglucemia]],"")</f>
        <v/>
      </c>
      <c r="Q2048" t="str">
        <f>IF(seguimiento[[#This Row],[vitaminaDRealizada]]="","",IF(seguimiento[[#This Row],[vitaminaDRealizada]]="No realizado","No realizada","Realizada"))</f>
        <v/>
      </c>
      <c r="R2048" t="str">
        <f>IF(Q2048="Realizada",seguimiento[[#This Row],[vitaminaDRealizada]],"")</f>
        <v/>
      </c>
      <c r="S2048" t="str">
        <f>IF(seguimiento[[#This Row],[ige]]="No realizada","No realizada",IF(seguimiento[[#This Row],[ige]]="","","Realizada"))</f>
        <v/>
      </c>
      <c r="T2048" t="str">
        <f>IF(S2048="Realizada",seguimiento[[#This Row],[ige]],"")</f>
        <v/>
      </c>
      <c r="U2048" t="str">
        <f>IF(OR(seguimiento[[#This Row],[actividadfisica]]="Ejercicio regular",seguimiento[[#This Row],[actividadfisica]]="Actividad deportiva"),"Sí","")</f>
        <v/>
      </c>
    </row>
    <row r="2049" spans="1:21" x14ac:dyDescent="0.3">
      <c r="A2049" t="str">
        <f>VLOOKUP(B2049,pacientes_insertados[],2,)</f>
        <v>61e34254ec4ec02e84f5de5e</v>
      </c>
      <c r="B2049">
        <f>seguimiento[[#This Row],[idpaciente]]</f>
        <v>864</v>
      </c>
      <c r="C2049">
        <f t="shared" si="31"/>
        <v>2012</v>
      </c>
      <c r="D2049" s="1">
        <f>seguimiento[[#This Row],[fecha]]</f>
        <v>41257</v>
      </c>
      <c r="E2049" t="str">
        <f>seguimiento[[#This Row],[institucion]]</f>
        <v>H.I.G.A Prof.R. Rossi</v>
      </c>
      <c r="F2049" t="str">
        <f>seguimiento[[#This Row],[fallecimiento]]</f>
        <v>No</v>
      </c>
      <c r="I2049" t="str">
        <f>seguimiento[[#This Row],[educacion]]</f>
        <v>Universitario Completo</v>
      </c>
      <c r="J2049" t="str">
        <f>seguimiento[[#This Row],[laboral]]</f>
        <v>Trabaja, completo</v>
      </c>
      <c r="K2049" t="str">
        <f>seguimiento[[#This Row],[coberturamedica]]</f>
        <v>Sí</v>
      </c>
      <c r="M2049" t="str">
        <f>seguimiento[[#This Row],[Embarazo]]</f>
        <v>No</v>
      </c>
      <c r="N2049" t="str">
        <f>seguimiento[[#This Row],[ncultivosanio]]</f>
        <v>3</v>
      </c>
      <c r="O2049" t="str">
        <f>IF(seguimiento[[#This Row],[curvaglucemia]]="","No realizada","Realizada")</f>
        <v>No realizada</v>
      </c>
      <c r="P2049" t="str">
        <f>IF(O2049="Realizada",seguimiento[[#This Row],[curvaglucemia]],"")</f>
        <v/>
      </c>
      <c r="Q2049" t="str">
        <f>IF(seguimiento[[#This Row],[vitaminaDRealizada]]="","",IF(seguimiento[[#This Row],[vitaminaDRealizada]]="No realizado","No realizada","Realizada"))</f>
        <v/>
      </c>
      <c r="R2049" t="str">
        <f>IF(Q2049="Realizada",seguimiento[[#This Row],[vitaminaDRealizada]],"")</f>
        <v/>
      </c>
      <c r="S2049" t="str">
        <f>IF(seguimiento[[#This Row],[ige]]="No realizada","No realizada",IF(seguimiento[[#This Row],[ige]]="","","Realizada"))</f>
        <v/>
      </c>
      <c r="T2049" t="str">
        <f>IF(S2049="Realizada",seguimiento[[#This Row],[ige]],"")</f>
        <v/>
      </c>
      <c r="U2049" t="str">
        <f>IF(OR(seguimiento[[#This Row],[actividadfisica]]="Ejercicio regular",seguimiento[[#This Row],[actividadfisica]]="Actividad deportiva"),"Sí","")</f>
        <v>Sí</v>
      </c>
    </row>
    <row r="2050" spans="1:21" x14ac:dyDescent="0.3">
      <c r="A2050" t="str">
        <f>VLOOKUP(B2050,pacientes_insertados[],2,)</f>
        <v>61e34254ec4ec02e84f5de5e</v>
      </c>
      <c r="B2050">
        <f>seguimiento[[#This Row],[idpaciente]]</f>
        <v>864</v>
      </c>
      <c r="C2050">
        <f t="shared" si="31"/>
        <v>2013</v>
      </c>
      <c r="D2050" s="1">
        <f>seguimiento[[#This Row],[fecha]]</f>
        <v>41383</v>
      </c>
      <c r="E2050" t="str">
        <f>seguimiento[[#This Row],[institucion]]</f>
        <v>H.I.G.A Prof.R. Rossi</v>
      </c>
      <c r="F2050" t="str">
        <f>seguimiento[[#This Row],[fallecimiento]]</f>
        <v>No</v>
      </c>
      <c r="I2050" t="str">
        <f>seguimiento[[#This Row],[educacion]]</f>
        <v>Universitario Completo</v>
      </c>
      <c r="J2050" t="str">
        <f>seguimiento[[#This Row],[laboral]]</f>
        <v>Trabaja, completo</v>
      </c>
      <c r="K2050" t="str">
        <f>seguimiento[[#This Row],[coberturamedica]]</f>
        <v>Sí</v>
      </c>
      <c r="M2050" t="str">
        <f>seguimiento[[#This Row],[Embarazo]]</f>
        <v>No</v>
      </c>
      <c r="N2050" t="str">
        <f>seguimiento[[#This Row],[ncultivosanio]]</f>
        <v>3</v>
      </c>
      <c r="O2050" t="str">
        <f>IF(seguimiento[[#This Row],[curvaglucemia]]="","No realizada","Realizada")</f>
        <v>Realizada</v>
      </c>
      <c r="P2050" t="str">
        <f>IF(O2050="Realizada",seguimiento[[#This Row],[curvaglucemia]],"")</f>
        <v>Normal</v>
      </c>
      <c r="Q2050" t="str">
        <f>IF(seguimiento[[#This Row],[vitaminaDRealizada]]="","",IF(seguimiento[[#This Row],[vitaminaDRealizada]]="No realizado","No realizada","Realizada"))</f>
        <v/>
      </c>
      <c r="R2050" t="str">
        <f>IF(Q2050="Realizada",seguimiento[[#This Row],[vitaminaDRealizada]],"")</f>
        <v/>
      </c>
      <c r="S2050" t="str">
        <f>IF(seguimiento[[#This Row],[ige]]="No realizada","No realizada",IF(seguimiento[[#This Row],[ige]]="","","Realizada"))</f>
        <v/>
      </c>
      <c r="T2050" t="str">
        <f>IF(S2050="Realizada",seguimiento[[#This Row],[ige]],"")</f>
        <v/>
      </c>
      <c r="U2050" t="str">
        <f>IF(OR(seguimiento[[#This Row],[actividadfisica]]="Ejercicio regular",seguimiento[[#This Row],[actividadfisica]]="Actividad deportiva"),"Sí","")</f>
        <v>Sí</v>
      </c>
    </row>
    <row r="2051" spans="1:21" x14ac:dyDescent="0.3">
      <c r="A2051" t="str">
        <f>VLOOKUP(B2051,pacientes_insertados[],2,)</f>
        <v>61e34254ec4ec02e84f5de5e</v>
      </c>
      <c r="B2051">
        <f>seguimiento[[#This Row],[idpaciente]]</f>
        <v>864</v>
      </c>
      <c r="C2051">
        <f t="shared" ref="C2051:C2114" si="32">YEAR(D2051)</f>
        <v>2014</v>
      </c>
      <c r="D2051" s="1">
        <f>seguimiento[[#This Row],[fecha]]</f>
        <v>41705</v>
      </c>
      <c r="E2051" t="str">
        <f>seguimiento[[#This Row],[institucion]]</f>
        <v>H.I.G.A Prof.R. Rossi</v>
      </c>
      <c r="F2051" t="str">
        <f>seguimiento[[#This Row],[fallecimiento]]</f>
        <v>No</v>
      </c>
      <c r="I2051" t="str">
        <f>seguimiento[[#This Row],[educacion]]</f>
        <v>Universitario Completo</v>
      </c>
      <c r="J2051" t="str">
        <f>seguimiento[[#This Row],[laboral]]</f>
        <v>Trabaja, completo</v>
      </c>
      <c r="K2051" t="str">
        <f>seguimiento[[#This Row],[coberturamedica]]</f>
        <v>Sí</v>
      </c>
      <c r="M2051" t="str">
        <f>seguimiento[[#This Row],[Embarazo]]</f>
        <v>No</v>
      </c>
      <c r="N2051" t="str">
        <f>seguimiento[[#This Row],[ncultivosanio]]</f>
        <v>3</v>
      </c>
      <c r="O2051" t="str">
        <f>IF(seguimiento[[#This Row],[curvaglucemia]]="","No realizada","Realizada")</f>
        <v>Realizada</v>
      </c>
      <c r="P2051" t="str">
        <f>IF(O2051="Realizada",seguimiento[[#This Row],[curvaglucemia]],"")</f>
        <v>Normal</v>
      </c>
      <c r="Q2051" t="str">
        <f>IF(seguimiento[[#This Row],[vitaminaDRealizada]]="","",IF(seguimiento[[#This Row],[vitaminaDRealizada]]="No realizado","No realizada","Realizada"))</f>
        <v/>
      </c>
      <c r="R2051" t="str">
        <f>IF(Q2051="Realizada",seguimiento[[#This Row],[vitaminaDRealizada]],"")</f>
        <v/>
      </c>
      <c r="S2051" t="str">
        <f>IF(seguimiento[[#This Row],[ige]]="No realizada","No realizada",IF(seguimiento[[#This Row],[ige]]="","","Realizada"))</f>
        <v/>
      </c>
      <c r="T2051" t="str">
        <f>IF(S2051="Realizada",seguimiento[[#This Row],[ige]],"")</f>
        <v/>
      </c>
      <c r="U2051" t="str">
        <f>IF(OR(seguimiento[[#This Row],[actividadfisica]]="Ejercicio regular",seguimiento[[#This Row],[actividadfisica]]="Actividad deportiva"),"Sí","")</f>
        <v>Sí</v>
      </c>
    </row>
    <row r="2052" spans="1:21" x14ac:dyDescent="0.3">
      <c r="A2052" t="str">
        <f>VLOOKUP(B2052,pacientes_insertados[],2,)</f>
        <v>61e34254ec4ec02e84f5de5f</v>
      </c>
      <c r="B2052">
        <f>seguimiento[[#This Row],[idpaciente]]</f>
        <v>865</v>
      </c>
      <c r="C2052">
        <f t="shared" si="32"/>
        <v>2012</v>
      </c>
      <c r="D2052" s="1">
        <f>seguimiento[[#This Row],[fecha]]</f>
        <v>41206</v>
      </c>
      <c r="E2052" t="str">
        <f>seguimiento[[#This Row],[institucion]]</f>
        <v>H.I.G.A Prof.R. Rossi</v>
      </c>
      <c r="F2052" t="str">
        <f>seguimiento[[#This Row],[fallecimiento]]</f>
        <v>No</v>
      </c>
      <c r="I2052" t="str">
        <f>seguimiento[[#This Row],[educacion]]</f>
        <v>Secundaria completa</v>
      </c>
      <c r="J2052" t="str">
        <f>seguimiento[[#This Row],[laboral]]</f>
        <v>No trabaja</v>
      </c>
      <c r="K2052" t="str">
        <f>seguimiento[[#This Row],[coberturamedica]]</f>
        <v>Sí</v>
      </c>
      <c r="M2052" t="str">
        <f>seguimiento[[#This Row],[Embarazo]]</f>
        <v>No</v>
      </c>
      <c r="N2052" t="str">
        <f>seguimiento[[#This Row],[ncultivosanio]]</f>
        <v>1</v>
      </c>
      <c r="O2052" t="str">
        <f>IF(seguimiento[[#This Row],[curvaglucemia]]="","No realizada","Realizada")</f>
        <v>No realizada</v>
      </c>
      <c r="P2052" t="str">
        <f>IF(O2052="Realizada",seguimiento[[#This Row],[curvaglucemia]],"")</f>
        <v/>
      </c>
      <c r="Q2052" t="str">
        <f>IF(seguimiento[[#This Row],[vitaminaDRealizada]]="","",IF(seguimiento[[#This Row],[vitaminaDRealizada]]="No realizado","No realizada","Realizada"))</f>
        <v/>
      </c>
      <c r="R2052" t="str">
        <f>IF(Q2052="Realizada",seguimiento[[#This Row],[vitaminaDRealizada]],"")</f>
        <v/>
      </c>
      <c r="S2052" t="str">
        <f>IF(seguimiento[[#This Row],[ige]]="No realizada","No realizada",IF(seguimiento[[#This Row],[ige]]="","","Realizada"))</f>
        <v/>
      </c>
      <c r="T2052" t="str">
        <f>IF(S2052="Realizada",seguimiento[[#This Row],[ige]],"")</f>
        <v/>
      </c>
      <c r="U2052" t="str">
        <f>IF(OR(seguimiento[[#This Row],[actividadfisica]]="Ejercicio regular",seguimiento[[#This Row],[actividadfisica]]="Actividad deportiva"),"Sí","")</f>
        <v/>
      </c>
    </row>
    <row r="2053" spans="1:21" x14ac:dyDescent="0.3">
      <c r="A2053" t="str">
        <f>VLOOKUP(B2053,pacientes_insertados[],2,)</f>
        <v>61e34254ec4ec02e84f5de5f</v>
      </c>
      <c r="B2053">
        <f>seguimiento[[#This Row],[idpaciente]]</f>
        <v>865</v>
      </c>
      <c r="C2053">
        <f t="shared" si="32"/>
        <v>2013</v>
      </c>
      <c r="D2053" s="1">
        <f>seguimiento[[#This Row],[fecha]]</f>
        <v>41472</v>
      </c>
      <c r="E2053" t="str">
        <f>seguimiento[[#This Row],[institucion]]</f>
        <v>H.I.G.A Prof.R. Rossi</v>
      </c>
      <c r="F2053" t="str">
        <f>seguimiento[[#This Row],[fallecimiento]]</f>
        <v>No</v>
      </c>
      <c r="J2053" t="str">
        <f>seguimiento[[#This Row],[laboral]]</f>
        <v>No trabaja</v>
      </c>
      <c r="K2053" t="str">
        <f>seguimiento[[#This Row],[coberturamedica]]</f>
        <v>Sí</v>
      </c>
      <c r="M2053" t="str">
        <f>seguimiento[[#This Row],[Embarazo]]</f>
        <v>No</v>
      </c>
      <c r="O2053" t="str">
        <f>IF(seguimiento[[#This Row],[curvaglucemia]]="","No realizada","Realizada")</f>
        <v>No realizada</v>
      </c>
      <c r="P2053" t="str">
        <f>IF(O2053="Realizada",seguimiento[[#This Row],[curvaglucemia]],"")</f>
        <v/>
      </c>
      <c r="Q2053" t="str">
        <f>IF(seguimiento[[#This Row],[vitaminaDRealizada]]="","",IF(seguimiento[[#This Row],[vitaminaDRealizada]]="No realizado","No realizada","Realizada"))</f>
        <v/>
      </c>
      <c r="R2053" t="str">
        <f>IF(Q2053="Realizada",seguimiento[[#This Row],[vitaminaDRealizada]],"")</f>
        <v/>
      </c>
      <c r="S2053" t="str">
        <f>IF(seguimiento[[#This Row],[ige]]="No realizada","No realizada",IF(seguimiento[[#This Row],[ige]]="","","Realizada"))</f>
        <v/>
      </c>
      <c r="T2053" t="str">
        <f>IF(S2053="Realizada",seguimiento[[#This Row],[ige]],"")</f>
        <v/>
      </c>
      <c r="U2053" t="str">
        <f>IF(OR(seguimiento[[#This Row],[actividadfisica]]="Ejercicio regular",seguimiento[[#This Row],[actividadfisica]]="Actividad deportiva"),"Sí","")</f>
        <v/>
      </c>
    </row>
    <row r="2054" spans="1:21" x14ac:dyDescent="0.3">
      <c r="A2054" t="str">
        <f>VLOOKUP(B2054,pacientes_insertados[],2,)</f>
        <v>61e34254ec4ec02e84f5de60</v>
      </c>
      <c r="B2054">
        <f>seguimiento[[#This Row],[idpaciente]]</f>
        <v>866</v>
      </c>
      <c r="C2054">
        <f t="shared" si="32"/>
        <v>2012</v>
      </c>
      <c r="D2054" s="1">
        <f>seguimiento[[#This Row],[fecha]]</f>
        <v>40926</v>
      </c>
      <c r="E2054" t="str">
        <f>seguimiento[[#This Row],[institucion]]</f>
        <v>H.I.G.A Prof.R. Rossi</v>
      </c>
      <c r="F2054" t="str">
        <f>seguimiento[[#This Row],[fallecimiento]]</f>
        <v>Si</v>
      </c>
      <c r="G2054" t="str">
        <f>seguimiento[[#This Row],[fecha_fallec]]</f>
        <v>2012-10-30</v>
      </c>
      <c r="H2054" t="str">
        <f>seguimiento[[#This Row],[NombreCausaFallecimiento]]</f>
        <v>Relacionados al transplante</v>
      </c>
      <c r="I2054" t="str">
        <f>seguimiento[[#This Row],[educacion]]</f>
        <v>Universitario Incompleto</v>
      </c>
      <c r="J2054" t="str">
        <f>seguimiento[[#This Row],[laboral]]</f>
        <v>No trabaja</v>
      </c>
      <c r="K2054" t="str">
        <f>seguimiento[[#This Row],[coberturamedica]]</f>
        <v>Sí</v>
      </c>
      <c r="L2054" t="str">
        <f>seguimiento[[#This Row],[ntratendovenosos]]</f>
        <v>1</v>
      </c>
      <c r="M2054" t="str">
        <f>seguimiento[[#This Row],[Embarazo]]</f>
        <v>No</v>
      </c>
      <c r="N2054" t="str">
        <f>seguimiento[[#This Row],[ncultivosanio]]</f>
        <v>2</v>
      </c>
      <c r="O2054" t="str">
        <f>IF(seguimiento[[#This Row],[curvaglucemia]]="","No realizada","Realizada")</f>
        <v>No realizada</v>
      </c>
      <c r="P2054" t="str">
        <f>IF(O2054="Realizada",seguimiento[[#This Row],[curvaglucemia]],"")</f>
        <v/>
      </c>
      <c r="Q2054" t="str">
        <f>IF(seguimiento[[#This Row],[vitaminaDRealizada]]="","",IF(seguimiento[[#This Row],[vitaminaDRealizada]]="No realizado","No realizada","Realizada"))</f>
        <v/>
      </c>
      <c r="R2054" t="str">
        <f>IF(Q2054="Realizada",seguimiento[[#This Row],[vitaminaDRealizada]],"")</f>
        <v/>
      </c>
      <c r="S2054" t="str">
        <f>IF(seguimiento[[#This Row],[ige]]="No realizada","No realizada",IF(seguimiento[[#This Row],[ige]]="","","Realizada"))</f>
        <v/>
      </c>
      <c r="T2054" t="str">
        <f>IF(S2054="Realizada",seguimiento[[#This Row],[ige]],"")</f>
        <v/>
      </c>
      <c r="U2054" t="str">
        <f>IF(OR(seguimiento[[#This Row],[actividadfisica]]="Ejercicio regular",seguimiento[[#This Row],[actividadfisica]]="Actividad deportiva"),"Sí","")</f>
        <v/>
      </c>
    </row>
    <row r="2055" spans="1:21" x14ac:dyDescent="0.3">
      <c r="A2055" t="str">
        <f>VLOOKUP(B2055,pacientes_insertados[],2,)</f>
        <v>61e34254ec4ec02e84f5de61</v>
      </c>
      <c r="B2055">
        <f>seguimiento[[#This Row],[idpaciente]]</f>
        <v>867</v>
      </c>
      <c r="C2055">
        <f t="shared" si="32"/>
        <v>2012</v>
      </c>
      <c r="D2055" s="1">
        <f>seguimiento[[#This Row],[fecha]]</f>
        <v>41059</v>
      </c>
      <c r="E2055" t="str">
        <f>seguimiento[[#This Row],[institucion]]</f>
        <v>H.I.G.A Prof.R. Rossi</v>
      </c>
      <c r="F2055" t="str">
        <f>seguimiento[[#This Row],[fallecimiento]]</f>
        <v>No</v>
      </c>
      <c r="I2055" t="str">
        <f>seguimiento[[#This Row],[educacion]]</f>
        <v>Secundaria completa</v>
      </c>
      <c r="J2055" t="str">
        <f>seguimiento[[#This Row],[laboral]]</f>
        <v>Trabaja, parcial</v>
      </c>
      <c r="K2055" t="str">
        <f>seguimiento[[#This Row],[coberturamedica]]</f>
        <v>Sí</v>
      </c>
      <c r="L2055" t="str">
        <f>seguimiento[[#This Row],[ntratendovenosos]]</f>
        <v>1</v>
      </c>
      <c r="M2055" t="str">
        <f>seguimiento[[#This Row],[Embarazo]]</f>
        <v>No</v>
      </c>
      <c r="N2055" t="str">
        <f>seguimiento[[#This Row],[ncultivosanio]]</f>
        <v>4</v>
      </c>
      <c r="O2055" t="str">
        <f>IF(seguimiento[[#This Row],[curvaglucemia]]="","No realizada","Realizada")</f>
        <v>Realizada</v>
      </c>
      <c r="P2055" t="str">
        <f>IF(O2055="Realizada",seguimiento[[#This Row],[curvaglucemia]],"")</f>
        <v>Normal</v>
      </c>
      <c r="Q2055" t="str">
        <f>IF(seguimiento[[#This Row],[vitaminaDRealizada]]="","",IF(seguimiento[[#This Row],[vitaminaDRealizada]]="No realizado","No realizada","Realizada"))</f>
        <v/>
      </c>
      <c r="R2055" t="str">
        <f>IF(Q2055="Realizada",seguimiento[[#This Row],[vitaminaDRealizada]],"")</f>
        <v/>
      </c>
      <c r="S2055" t="str">
        <f>IF(seguimiento[[#This Row],[ige]]="No realizada","No realizada",IF(seguimiento[[#This Row],[ige]]="","","Realizada"))</f>
        <v>Realizada</v>
      </c>
      <c r="T2055" t="str">
        <f>IF(S2055="Realizada",seguimiento[[#This Row],[ige]],"")</f>
        <v>&lt; 500</v>
      </c>
      <c r="U2055" t="str">
        <f>IF(OR(seguimiento[[#This Row],[actividadfisica]]="Ejercicio regular",seguimiento[[#This Row],[actividadfisica]]="Actividad deportiva"),"Sí","")</f>
        <v/>
      </c>
    </row>
    <row r="2056" spans="1:21" x14ac:dyDescent="0.3">
      <c r="A2056" t="str">
        <f>VLOOKUP(B2056,pacientes_insertados[],2,)</f>
        <v>61e34254ec4ec02e84f5de61</v>
      </c>
      <c r="B2056">
        <f>seguimiento[[#This Row],[idpaciente]]</f>
        <v>867</v>
      </c>
      <c r="C2056">
        <f t="shared" si="32"/>
        <v>2013</v>
      </c>
      <c r="D2056" s="1">
        <f>seguimiento[[#This Row],[fecha]]</f>
        <v>41381</v>
      </c>
      <c r="E2056" t="str">
        <f>seguimiento[[#This Row],[institucion]]</f>
        <v>H.I.G.A Prof.R. Rossi</v>
      </c>
      <c r="F2056" t="str">
        <f>seguimiento[[#This Row],[fallecimiento]]</f>
        <v>No</v>
      </c>
      <c r="I2056" t="str">
        <f>seguimiento[[#This Row],[educacion]]</f>
        <v>Secundaria completa</v>
      </c>
      <c r="J2056" t="str">
        <f>seguimiento[[#This Row],[laboral]]</f>
        <v>Trabaja, completo</v>
      </c>
      <c r="K2056" t="str">
        <f>seguimiento[[#This Row],[coberturamedica]]</f>
        <v>Sí</v>
      </c>
      <c r="L2056" t="str">
        <f>seguimiento[[#This Row],[ntratendovenosos]]</f>
        <v>1</v>
      </c>
      <c r="M2056" t="str">
        <f>seguimiento[[#This Row],[Embarazo]]</f>
        <v>No</v>
      </c>
      <c r="N2056" t="str">
        <f>seguimiento[[#This Row],[ncultivosanio]]</f>
        <v>5</v>
      </c>
      <c r="O2056" t="str">
        <f>IF(seguimiento[[#This Row],[curvaglucemia]]="","No realizada","Realizada")</f>
        <v>Realizada</v>
      </c>
      <c r="P2056" t="str">
        <f>IF(O2056="Realizada",seguimiento[[#This Row],[curvaglucemia]],"")</f>
        <v>Normal</v>
      </c>
      <c r="Q2056" t="str">
        <f>IF(seguimiento[[#This Row],[vitaminaDRealizada]]="","",IF(seguimiento[[#This Row],[vitaminaDRealizada]]="No realizado","No realizada","Realizada"))</f>
        <v/>
      </c>
      <c r="R2056" t="str">
        <f>IF(Q2056="Realizada",seguimiento[[#This Row],[vitaminaDRealizada]],"")</f>
        <v/>
      </c>
      <c r="S2056" t="str">
        <f>IF(seguimiento[[#This Row],[ige]]="No realizada","No realizada",IF(seguimiento[[#This Row],[ige]]="","","Realizada"))</f>
        <v/>
      </c>
      <c r="T2056" t="str">
        <f>IF(S2056="Realizada",seguimiento[[#This Row],[ige]],"")</f>
        <v/>
      </c>
      <c r="U2056" t="str">
        <f>IF(OR(seguimiento[[#This Row],[actividadfisica]]="Ejercicio regular",seguimiento[[#This Row],[actividadfisica]]="Actividad deportiva"),"Sí","")</f>
        <v/>
      </c>
    </row>
    <row r="2057" spans="1:21" x14ac:dyDescent="0.3">
      <c r="A2057" t="str">
        <f>VLOOKUP(B2057,pacientes_insertados[],2,)</f>
        <v>61e34254ec4ec02e84f5de61</v>
      </c>
      <c r="B2057">
        <f>seguimiento[[#This Row],[idpaciente]]</f>
        <v>867</v>
      </c>
      <c r="C2057">
        <f t="shared" si="32"/>
        <v>2014</v>
      </c>
      <c r="D2057" s="1">
        <f>seguimiento[[#This Row],[fecha]]</f>
        <v>41691</v>
      </c>
      <c r="E2057" t="str">
        <f>seguimiento[[#This Row],[institucion]]</f>
        <v>H.I.G.A Prof.R. Rossi</v>
      </c>
      <c r="F2057" t="str">
        <f>seguimiento[[#This Row],[fallecimiento]]</f>
        <v>No</v>
      </c>
      <c r="I2057" t="str">
        <f>seguimiento[[#This Row],[educacion]]</f>
        <v>Secundaria incompleta</v>
      </c>
      <c r="K2057" t="str">
        <f>seguimiento[[#This Row],[coberturamedica]]</f>
        <v>Sí</v>
      </c>
      <c r="M2057" t="str">
        <f>seguimiento[[#This Row],[Embarazo]]</f>
        <v>No</v>
      </c>
      <c r="N2057" t="str">
        <f>seguimiento[[#This Row],[ncultivosanio]]</f>
        <v>3</v>
      </c>
      <c r="O2057" t="str">
        <f>IF(seguimiento[[#This Row],[curvaglucemia]]="","No realizada","Realizada")</f>
        <v>Realizada</v>
      </c>
      <c r="P2057" t="str">
        <f>IF(O2057="Realizada",seguimiento[[#This Row],[curvaglucemia]],"")</f>
        <v>Diabetes</v>
      </c>
      <c r="Q2057" t="str">
        <f>IF(seguimiento[[#This Row],[vitaminaDRealizada]]="","",IF(seguimiento[[#This Row],[vitaminaDRealizada]]="No realizado","No realizada","Realizada"))</f>
        <v/>
      </c>
      <c r="R2057" t="str">
        <f>IF(Q2057="Realizada",seguimiento[[#This Row],[vitaminaDRealizada]],"")</f>
        <v/>
      </c>
      <c r="S2057" t="str">
        <f>IF(seguimiento[[#This Row],[ige]]="No realizada","No realizada",IF(seguimiento[[#This Row],[ige]]="","","Realizada"))</f>
        <v>Realizada</v>
      </c>
      <c r="T2057" t="str">
        <f>IF(S2057="Realizada",seguimiento[[#This Row],[ige]],"")</f>
        <v>&lt; 500</v>
      </c>
      <c r="U2057" t="str">
        <f>IF(OR(seguimiento[[#This Row],[actividadfisica]]="Ejercicio regular",seguimiento[[#This Row],[actividadfisica]]="Actividad deportiva"),"Sí","")</f>
        <v>Sí</v>
      </c>
    </row>
    <row r="2058" spans="1:21" x14ac:dyDescent="0.3">
      <c r="A2058" t="str">
        <f>VLOOKUP(B2058,pacientes_insertados[],2,)</f>
        <v>61e34254ec4ec02e84f5de61</v>
      </c>
      <c r="B2058">
        <f>seguimiento[[#This Row],[idpaciente]]</f>
        <v>867</v>
      </c>
      <c r="C2058">
        <f t="shared" si="32"/>
        <v>2015</v>
      </c>
      <c r="D2058" s="1">
        <f>seguimiento[[#This Row],[fecha]]</f>
        <v>42312</v>
      </c>
      <c r="E2058" t="str">
        <f>seguimiento[[#This Row],[institucion]]</f>
        <v>H.I.G.A Prof.R. Rossi</v>
      </c>
      <c r="F2058" t="str">
        <f>seguimiento[[#This Row],[fallecimiento]]</f>
        <v>No</v>
      </c>
      <c r="J2058" t="str">
        <f>seguimiento[[#This Row],[laboral]]</f>
        <v>Trabaja, completo</v>
      </c>
      <c r="K2058" t="str">
        <f>seguimiento[[#This Row],[coberturamedica]]</f>
        <v>Sí</v>
      </c>
      <c r="L2058" t="str">
        <f>seguimiento[[#This Row],[ntratendovenosos]]</f>
        <v>1</v>
      </c>
      <c r="N2058" t="str">
        <f>seguimiento[[#This Row],[ncultivosanio]]</f>
        <v>4</v>
      </c>
      <c r="O2058" t="str">
        <f>IF(seguimiento[[#This Row],[curvaglucemia]]="","No realizada","Realizada")</f>
        <v>Realizada</v>
      </c>
      <c r="P2058" t="str">
        <f>IF(O2058="Realizada",seguimiento[[#This Row],[curvaglucemia]],"")</f>
        <v>Diabetes</v>
      </c>
      <c r="Q2058" t="str">
        <f>IF(seguimiento[[#This Row],[vitaminaDRealizada]]="","",IF(seguimiento[[#This Row],[vitaminaDRealizada]]="No realizado","No realizada","Realizada"))</f>
        <v>Realizada</v>
      </c>
      <c r="R2058" t="str">
        <f>IF(Q2058="Realizada",seguimiento[[#This Row],[vitaminaDRealizada]],"")</f>
        <v>Normal</v>
      </c>
      <c r="S2058" t="str">
        <f>IF(seguimiento[[#This Row],[ige]]="No realizada","No realizada",IF(seguimiento[[#This Row],[ige]]="","","Realizada"))</f>
        <v>Realizada</v>
      </c>
      <c r="T2058" t="str">
        <f>IF(S2058="Realizada",seguimiento[[#This Row],[ige]],"")</f>
        <v>&lt; 500</v>
      </c>
      <c r="U2058" t="str">
        <f>IF(OR(seguimiento[[#This Row],[actividadfisica]]="Ejercicio regular",seguimiento[[#This Row],[actividadfisica]]="Actividad deportiva"),"Sí","")</f>
        <v>Sí</v>
      </c>
    </row>
    <row r="2059" spans="1:21" x14ac:dyDescent="0.3">
      <c r="A2059" t="str">
        <f>VLOOKUP(B2059,pacientes_insertados[],2,)</f>
        <v>61e34254ec4ec02e84f5de62</v>
      </c>
      <c r="B2059">
        <f>seguimiento[[#This Row],[idpaciente]]</f>
        <v>868</v>
      </c>
      <c r="C2059">
        <f t="shared" si="32"/>
        <v>2012</v>
      </c>
      <c r="D2059" s="1">
        <f>seguimiento[[#This Row],[fecha]]</f>
        <v>41094</v>
      </c>
      <c r="E2059" t="str">
        <f>seguimiento[[#This Row],[institucion]]</f>
        <v>H.I.G.A Prof.R. Rossi</v>
      </c>
      <c r="F2059" t="str">
        <f>seguimiento[[#This Row],[fallecimiento]]</f>
        <v>No</v>
      </c>
      <c r="I2059" t="str">
        <f>seguimiento[[#This Row],[educacion]]</f>
        <v>Secundaria completa</v>
      </c>
      <c r="J2059" t="str">
        <f>seguimiento[[#This Row],[laboral]]</f>
        <v>No trabaja</v>
      </c>
      <c r="K2059" t="str">
        <f>seguimiento[[#This Row],[coberturamedica]]</f>
        <v>Sí</v>
      </c>
      <c r="L2059" t="str">
        <f>seguimiento[[#This Row],[ntratendovenosos]]</f>
        <v>1</v>
      </c>
      <c r="M2059" t="str">
        <f>seguimiento[[#This Row],[Embarazo]]</f>
        <v>No</v>
      </c>
      <c r="N2059" t="str">
        <f>seguimiento[[#This Row],[ncultivosanio]]</f>
        <v>4</v>
      </c>
      <c r="O2059" t="str">
        <f>IF(seguimiento[[#This Row],[curvaglucemia]]="","No realizada","Realizada")</f>
        <v>Realizada</v>
      </c>
      <c r="P2059" t="str">
        <f>IF(O2059="Realizada",seguimiento[[#This Row],[curvaglucemia]],"")</f>
        <v>Normal</v>
      </c>
      <c r="Q2059" t="str">
        <f>IF(seguimiento[[#This Row],[vitaminaDRealizada]]="","",IF(seguimiento[[#This Row],[vitaminaDRealizada]]="No realizado","No realizada","Realizada"))</f>
        <v/>
      </c>
      <c r="R2059" t="str">
        <f>IF(Q2059="Realizada",seguimiento[[#This Row],[vitaminaDRealizada]],"")</f>
        <v/>
      </c>
      <c r="S2059" t="str">
        <f>IF(seguimiento[[#This Row],[ige]]="No realizada","No realizada",IF(seguimiento[[#This Row],[ige]]="","","Realizada"))</f>
        <v/>
      </c>
      <c r="T2059" t="str">
        <f>IF(S2059="Realizada",seguimiento[[#This Row],[ige]],"")</f>
        <v/>
      </c>
      <c r="U2059" t="str">
        <f>IF(OR(seguimiento[[#This Row],[actividadfisica]]="Ejercicio regular",seguimiento[[#This Row],[actividadfisica]]="Actividad deportiva"),"Sí","")</f>
        <v/>
      </c>
    </row>
    <row r="2060" spans="1:21" x14ac:dyDescent="0.3">
      <c r="A2060" t="str">
        <f>VLOOKUP(B2060,pacientes_insertados[],2,)</f>
        <v>61e34254ec4ec02e84f5de62</v>
      </c>
      <c r="B2060">
        <f>seguimiento[[#This Row],[idpaciente]]</f>
        <v>868</v>
      </c>
      <c r="C2060">
        <f t="shared" si="32"/>
        <v>2013</v>
      </c>
      <c r="D2060" s="1">
        <f>seguimiento[[#This Row],[fecha]]</f>
        <v>41592</v>
      </c>
      <c r="E2060" t="str">
        <f>seguimiento[[#This Row],[institucion]]</f>
        <v>H.I.G.A Prof.R. Rossi</v>
      </c>
      <c r="F2060" t="str">
        <f>seguimiento[[#This Row],[fallecimiento]]</f>
        <v>No</v>
      </c>
      <c r="I2060" t="str">
        <f>seguimiento[[#This Row],[educacion]]</f>
        <v>Secundaria completa</v>
      </c>
      <c r="J2060" t="str">
        <f>seguimiento[[#This Row],[laboral]]</f>
        <v>Trabaja, parcial</v>
      </c>
      <c r="K2060" t="str">
        <f>seguimiento[[#This Row],[coberturamedica]]</f>
        <v>Sí</v>
      </c>
      <c r="M2060" t="str">
        <f>seguimiento[[#This Row],[Embarazo]]</f>
        <v>No</v>
      </c>
      <c r="N2060" t="str">
        <f>seguimiento[[#This Row],[ncultivosanio]]</f>
        <v>3</v>
      </c>
      <c r="O2060" t="str">
        <f>IF(seguimiento[[#This Row],[curvaglucemia]]="","No realizada","Realizada")</f>
        <v>No realizada</v>
      </c>
      <c r="P2060" t="str">
        <f>IF(O2060="Realizada",seguimiento[[#This Row],[curvaglucemia]],"")</f>
        <v/>
      </c>
      <c r="Q2060" t="str">
        <f>IF(seguimiento[[#This Row],[vitaminaDRealizada]]="","",IF(seguimiento[[#This Row],[vitaminaDRealizada]]="No realizado","No realizada","Realizada"))</f>
        <v/>
      </c>
      <c r="R2060" t="str">
        <f>IF(Q2060="Realizada",seguimiento[[#This Row],[vitaminaDRealizada]],"")</f>
        <v/>
      </c>
      <c r="S2060" t="str">
        <f>IF(seguimiento[[#This Row],[ige]]="No realizada","No realizada",IF(seguimiento[[#This Row],[ige]]="","","Realizada"))</f>
        <v/>
      </c>
      <c r="T2060" t="str">
        <f>IF(S2060="Realizada",seguimiento[[#This Row],[ige]],"")</f>
        <v/>
      </c>
      <c r="U2060" t="str">
        <f>IF(OR(seguimiento[[#This Row],[actividadfisica]]="Ejercicio regular",seguimiento[[#This Row],[actividadfisica]]="Actividad deportiva"),"Sí","")</f>
        <v/>
      </c>
    </row>
    <row r="2061" spans="1:21" x14ac:dyDescent="0.3">
      <c r="A2061" t="str">
        <f>VLOOKUP(B2061,pacientes_insertados[],2,)</f>
        <v>61e34254ec4ec02e84f5de62</v>
      </c>
      <c r="B2061">
        <f>seguimiento[[#This Row],[idpaciente]]</f>
        <v>868</v>
      </c>
      <c r="C2061">
        <f t="shared" si="32"/>
        <v>2014</v>
      </c>
      <c r="D2061" s="1">
        <f>seguimiento[[#This Row],[fecha]]</f>
        <v>41866</v>
      </c>
      <c r="E2061" t="str">
        <f>seguimiento[[#This Row],[institucion]]</f>
        <v>H.I.G.A Prof.R. Rossi</v>
      </c>
      <c r="F2061" t="str">
        <f>seguimiento[[#This Row],[fallecimiento]]</f>
        <v>No</v>
      </c>
      <c r="I2061" t="str">
        <f>seguimiento[[#This Row],[educacion]]</f>
        <v>Secundaria completa</v>
      </c>
      <c r="J2061" t="str">
        <f>seguimiento[[#This Row],[laboral]]</f>
        <v>Trabaja, parcial</v>
      </c>
      <c r="K2061" t="str">
        <f>seguimiento[[#This Row],[coberturamedica]]</f>
        <v>Sí</v>
      </c>
      <c r="N2061" t="str">
        <f>seguimiento[[#This Row],[ncultivosanio]]</f>
        <v>3</v>
      </c>
      <c r="O2061" t="str">
        <f>IF(seguimiento[[#This Row],[curvaglucemia]]="","No realizada","Realizada")</f>
        <v>Realizada</v>
      </c>
      <c r="P2061" t="str">
        <f>IF(O2061="Realizada",seguimiento[[#This Row],[curvaglucemia]],"")</f>
        <v>Normal</v>
      </c>
      <c r="Q2061" t="str">
        <f>IF(seguimiento[[#This Row],[vitaminaDRealizada]]="","",IF(seguimiento[[#This Row],[vitaminaDRealizada]]="No realizado","No realizada","Realizada"))</f>
        <v/>
      </c>
      <c r="R2061" t="str">
        <f>IF(Q2061="Realizada",seguimiento[[#This Row],[vitaminaDRealizada]],"")</f>
        <v/>
      </c>
      <c r="S2061" t="str">
        <f>IF(seguimiento[[#This Row],[ige]]="No realizada","No realizada",IF(seguimiento[[#This Row],[ige]]="","","Realizada"))</f>
        <v/>
      </c>
      <c r="T2061" t="str">
        <f>IF(S2061="Realizada",seguimiento[[#This Row],[ige]],"")</f>
        <v/>
      </c>
      <c r="U2061" t="str">
        <f>IF(OR(seguimiento[[#This Row],[actividadfisica]]="Ejercicio regular",seguimiento[[#This Row],[actividadfisica]]="Actividad deportiva"),"Sí","")</f>
        <v/>
      </c>
    </row>
    <row r="2062" spans="1:21" x14ac:dyDescent="0.3">
      <c r="A2062" t="str">
        <f>VLOOKUP(B2062,pacientes_insertados[],2,)</f>
        <v>61e34254ec4ec02e84f5de63</v>
      </c>
      <c r="B2062">
        <f>seguimiento[[#This Row],[idpaciente]]</f>
        <v>869</v>
      </c>
      <c r="C2062">
        <f t="shared" si="32"/>
        <v>2012</v>
      </c>
      <c r="D2062" s="1">
        <f>seguimiento[[#This Row],[fecha]]</f>
        <v>41082</v>
      </c>
      <c r="E2062" t="str">
        <f>seguimiento[[#This Row],[institucion]]</f>
        <v>H.I.G.A Prof.R. Rossi</v>
      </c>
      <c r="F2062" t="str">
        <f>seguimiento[[#This Row],[fallecimiento]]</f>
        <v>No</v>
      </c>
      <c r="I2062" t="str">
        <f>seguimiento[[#This Row],[educacion]]</f>
        <v>Secundaria completa</v>
      </c>
      <c r="J2062" t="str">
        <f>seguimiento[[#This Row],[laboral]]</f>
        <v>No trabaja</v>
      </c>
      <c r="K2062" t="str">
        <f>seguimiento[[#This Row],[coberturamedica]]</f>
        <v>Sí</v>
      </c>
      <c r="L2062" t="str">
        <f>seguimiento[[#This Row],[ntratendovenosos]]</f>
        <v>1</v>
      </c>
      <c r="M2062" t="str">
        <f>seguimiento[[#This Row],[Embarazo]]</f>
        <v>No</v>
      </c>
      <c r="N2062" t="str">
        <f>seguimiento[[#This Row],[ncultivosanio]]</f>
        <v>4</v>
      </c>
      <c r="O2062" t="str">
        <f>IF(seguimiento[[#This Row],[curvaglucemia]]="","No realizada","Realizada")</f>
        <v>Realizada</v>
      </c>
      <c r="P2062" t="str">
        <f>IF(O2062="Realizada",seguimiento[[#This Row],[curvaglucemia]],"")</f>
        <v>Diabetes</v>
      </c>
      <c r="Q2062" t="str">
        <f>IF(seguimiento[[#This Row],[vitaminaDRealizada]]="","",IF(seguimiento[[#This Row],[vitaminaDRealizada]]="No realizado","No realizada","Realizada"))</f>
        <v/>
      </c>
      <c r="R2062" t="str">
        <f>IF(Q2062="Realizada",seguimiento[[#This Row],[vitaminaDRealizada]],"")</f>
        <v/>
      </c>
      <c r="S2062" t="str">
        <f>IF(seguimiento[[#This Row],[ige]]="No realizada","No realizada",IF(seguimiento[[#This Row],[ige]]="","","Realizada"))</f>
        <v/>
      </c>
      <c r="T2062" t="str">
        <f>IF(S2062="Realizada",seguimiento[[#This Row],[ige]],"")</f>
        <v/>
      </c>
      <c r="U2062" t="str">
        <f>IF(OR(seguimiento[[#This Row],[actividadfisica]]="Ejercicio regular",seguimiento[[#This Row],[actividadfisica]]="Actividad deportiva"),"Sí","")</f>
        <v>Sí</v>
      </c>
    </row>
    <row r="2063" spans="1:21" x14ac:dyDescent="0.3">
      <c r="A2063" t="str">
        <f>VLOOKUP(B2063,pacientes_insertados[],2,)</f>
        <v>61e34254ec4ec02e84f5de63</v>
      </c>
      <c r="B2063">
        <f>seguimiento[[#This Row],[idpaciente]]</f>
        <v>869</v>
      </c>
      <c r="C2063">
        <f t="shared" si="32"/>
        <v>2013</v>
      </c>
      <c r="D2063" s="1">
        <f>seguimiento[[#This Row],[fecha]]</f>
        <v>41523</v>
      </c>
      <c r="E2063" t="str">
        <f>seguimiento[[#This Row],[institucion]]</f>
        <v>H.I.G.A Prof.R. Rossi</v>
      </c>
      <c r="F2063" t="str">
        <f>seguimiento[[#This Row],[fallecimiento]]</f>
        <v>No</v>
      </c>
      <c r="I2063" t="str">
        <f>seguimiento[[#This Row],[educacion]]</f>
        <v>Secundaria completa</v>
      </c>
      <c r="J2063" t="str">
        <f>seguimiento[[#This Row],[laboral]]</f>
        <v>Trabaja, parcial</v>
      </c>
      <c r="K2063" t="str">
        <f>seguimiento[[#This Row],[coberturamedica]]</f>
        <v>Sí</v>
      </c>
      <c r="L2063" t="str">
        <f>seguimiento[[#This Row],[ntratendovenosos]]</f>
        <v>3</v>
      </c>
      <c r="M2063" t="str">
        <f>seguimiento[[#This Row],[Embarazo]]</f>
        <v>No</v>
      </c>
      <c r="O2063" t="str">
        <f>IF(seguimiento[[#This Row],[curvaglucemia]]="","No realizada","Realizada")</f>
        <v>Realizada</v>
      </c>
      <c r="P2063" t="str">
        <f>IF(O2063="Realizada",seguimiento[[#This Row],[curvaglucemia]],"")</f>
        <v>Diabetes</v>
      </c>
      <c r="Q2063" t="str">
        <f>IF(seguimiento[[#This Row],[vitaminaDRealizada]]="","",IF(seguimiento[[#This Row],[vitaminaDRealizada]]="No realizado","No realizada","Realizada"))</f>
        <v/>
      </c>
      <c r="R2063" t="str">
        <f>IF(Q2063="Realizada",seguimiento[[#This Row],[vitaminaDRealizada]],"")</f>
        <v/>
      </c>
      <c r="S2063" t="str">
        <f>IF(seguimiento[[#This Row],[ige]]="No realizada","No realizada",IF(seguimiento[[#This Row],[ige]]="","","Realizada"))</f>
        <v>Realizada</v>
      </c>
      <c r="T2063" t="str">
        <f>IF(S2063="Realizada",seguimiento[[#This Row],[ige]],"")</f>
        <v>&lt; 500</v>
      </c>
      <c r="U2063" t="str">
        <f>IF(OR(seguimiento[[#This Row],[actividadfisica]]="Ejercicio regular",seguimiento[[#This Row],[actividadfisica]]="Actividad deportiva"),"Sí","")</f>
        <v/>
      </c>
    </row>
    <row r="2064" spans="1:21" x14ac:dyDescent="0.3">
      <c r="A2064" t="str">
        <f>VLOOKUP(B2064,pacientes_insertados[],2,)</f>
        <v>61e34254ec4ec02e84f5de64</v>
      </c>
      <c r="B2064">
        <f>seguimiento[[#This Row],[idpaciente]]</f>
        <v>870</v>
      </c>
      <c r="C2064">
        <f t="shared" si="32"/>
        <v>2012</v>
      </c>
      <c r="D2064" s="1">
        <f>seguimiento[[#This Row],[fecha]]</f>
        <v>41073</v>
      </c>
      <c r="E2064" t="str">
        <f>seguimiento[[#This Row],[institucion]]</f>
        <v>H.I.G.A Prof.R. Rossi</v>
      </c>
      <c r="F2064" t="str">
        <f>seguimiento[[#This Row],[fallecimiento]]</f>
        <v>No</v>
      </c>
      <c r="I2064" t="str">
        <f>seguimiento[[#This Row],[educacion]]</f>
        <v>Secundaria completa</v>
      </c>
      <c r="J2064" t="str">
        <f>seguimiento[[#This Row],[laboral]]</f>
        <v>Trabaja, parcial</v>
      </c>
      <c r="K2064" t="str">
        <f>seguimiento[[#This Row],[coberturamedica]]</f>
        <v>Sí</v>
      </c>
      <c r="L2064" t="str">
        <f>seguimiento[[#This Row],[ntratendovenosos]]</f>
        <v>2</v>
      </c>
      <c r="M2064" t="str">
        <f>seguimiento[[#This Row],[Embarazo]]</f>
        <v>No</v>
      </c>
      <c r="N2064" t="str">
        <f>seguimiento[[#This Row],[ncultivosanio]]</f>
        <v>4</v>
      </c>
      <c r="O2064" t="str">
        <f>IF(seguimiento[[#This Row],[curvaglucemia]]="","No realizada","Realizada")</f>
        <v>No realizada</v>
      </c>
      <c r="P2064" t="str">
        <f>IF(O2064="Realizada",seguimiento[[#This Row],[curvaglucemia]],"")</f>
        <v/>
      </c>
      <c r="Q2064" t="str">
        <f>IF(seguimiento[[#This Row],[vitaminaDRealizada]]="","",IF(seguimiento[[#This Row],[vitaminaDRealizada]]="No realizado","No realizada","Realizada"))</f>
        <v/>
      </c>
      <c r="R2064" t="str">
        <f>IF(Q2064="Realizada",seguimiento[[#This Row],[vitaminaDRealizada]],"")</f>
        <v/>
      </c>
      <c r="S2064" t="str">
        <f>IF(seguimiento[[#This Row],[ige]]="No realizada","No realizada",IF(seguimiento[[#This Row],[ige]]="","","Realizada"))</f>
        <v/>
      </c>
      <c r="T2064" t="str">
        <f>IF(S2064="Realizada",seguimiento[[#This Row],[ige]],"")</f>
        <v/>
      </c>
      <c r="U2064" t="str">
        <f>IF(OR(seguimiento[[#This Row],[actividadfisica]]="Ejercicio regular",seguimiento[[#This Row],[actividadfisica]]="Actividad deportiva"),"Sí","")</f>
        <v/>
      </c>
    </row>
    <row r="2065" spans="1:21" x14ac:dyDescent="0.3">
      <c r="A2065" t="str">
        <f>VLOOKUP(B2065,pacientes_insertados[],2,)</f>
        <v>61e34254ec4ec02e84f5de64</v>
      </c>
      <c r="B2065">
        <f>seguimiento[[#This Row],[idpaciente]]</f>
        <v>870</v>
      </c>
      <c r="C2065">
        <f t="shared" si="32"/>
        <v>2013</v>
      </c>
      <c r="D2065" s="1">
        <f>seguimiento[[#This Row],[fecha]]</f>
        <v>41528</v>
      </c>
      <c r="E2065" t="str">
        <f>seguimiento[[#This Row],[institucion]]</f>
        <v>H.I.G.A Prof.R. Rossi</v>
      </c>
      <c r="F2065" t="str">
        <f>seguimiento[[#This Row],[fallecimiento]]</f>
        <v>No</v>
      </c>
      <c r="I2065" t="str">
        <f>seguimiento[[#This Row],[educacion]]</f>
        <v>Secundaria completa</v>
      </c>
      <c r="J2065" t="str">
        <f>seguimiento[[#This Row],[laboral]]</f>
        <v>Trabaja, completo</v>
      </c>
      <c r="K2065" t="str">
        <f>seguimiento[[#This Row],[coberturamedica]]</f>
        <v>Sí</v>
      </c>
      <c r="M2065" t="str">
        <f>seguimiento[[#This Row],[Embarazo]]</f>
        <v>No</v>
      </c>
      <c r="O2065" t="str">
        <f>IF(seguimiento[[#This Row],[curvaglucemia]]="","No realizada","Realizada")</f>
        <v>Realizada</v>
      </c>
      <c r="P2065" t="str">
        <f>IF(O2065="Realizada",seguimiento[[#This Row],[curvaglucemia]],"")</f>
        <v>Normal</v>
      </c>
      <c r="Q2065" t="str">
        <f>IF(seguimiento[[#This Row],[vitaminaDRealizada]]="","",IF(seguimiento[[#This Row],[vitaminaDRealizada]]="No realizado","No realizada","Realizada"))</f>
        <v/>
      </c>
      <c r="R2065" t="str">
        <f>IF(Q2065="Realizada",seguimiento[[#This Row],[vitaminaDRealizada]],"")</f>
        <v/>
      </c>
      <c r="S2065" t="str">
        <f>IF(seguimiento[[#This Row],[ige]]="No realizada","No realizada",IF(seguimiento[[#This Row],[ige]]="","","Realizada"))</f>
        <v>Realizada</v>
      </c>
      <c r="T2065" t="str">
        <f>IF(S2065="Realizada",seguimiento[[#This Row],[ige]],"")</f>
        <v>&lt; 500</v>
      </c>
      <c r="U2065" t="str">
        <f>IF(OR(seguimiento[[#This Row],[actividadfisica]]="Ejercicio regular",seguimiento[[#This Row],[actividadfisica]]="Actividad deportiva"),"Sí","")</f>
        <v>Sí</v>
      </c>
    </row>
    <row r="2066" spans="1:21" x14ac:dyDescent="0.3">
      <c r="A2066" t="str">
        <f>VLOOKUP(B2066,pacientes_insertados[],2,)</f>
        <v>61e34254ec4ec02e84f5de64</v>
      </c>
      <c r="B2066">
        <f>seguimiento[[#This Row],[idpaciente]]</f>
        <v>870</v>
      </c>
      <c r="C2066">
        <f t="shared" si="32"/>
        <v>2014</v>
      </c>
      <c r="D2066" s="1">
        <f>seguimiento[[#This Row],[fecha]]</f>
        <v>41920</v>
      </c>
      <c r="E2066" t="str">
        <f>seguimiento[[#This Row],[institucion]]</f>
        <v>H.I.G.A Prof.R. Rossi</v>
      </c>
      <c r="F2066" t="str">
        <f>seguimiento[[#This Row],[fallecimiento]]</f>
        <v>No</v>
      </c>
      <c r="I2066" t="str">
        <f>seguimiento[[#This Row],[educacion]]</f>
        <v>Secundaria completa</v>
      </c>
      <c r="J2066" t="str">
        <f>seguimiento[[#This Row],[laboral]]</f>
        <v>Trabaja, completo</v>
      </c>
      <c r="K2066" t="str">
        <f>seguimiento[[#This Row],[coberturamedica]]</f>
        <v>Sí</v>
      </c>
      <c r="L2066" t="str">
        <f>seguimiento[[#This Row],[ntratendovenosos]]</f>
        <v>1</v>
      </c>
      <c r="M2066" t="str">
        <f>seguimiento[[#This Row],[Embarazo]]</f>
        <v>No</v>
      </c>
      <c r="N2066" t="str">
        <f>seguimiento[[#This Row],[ncultivosanio]]</f>
        <v>2</v>
      </c>
      <c r="O2066" t="str">
        <f>IF(seguimiento[[#This Row],[curvaglucemia]]="","No realizada","Realizada")</f>
        <v>Realizada</v>
      </c>
      <c r="P2066" t="str">
        <f>IF(O2066="Realizada",seguimiento[[#This Row],[curvaglucemia]],"")</f>
        <v>Normal</v>
      </c>
      <c r="Q2066" t="str">
        <f>IF(seguimiento[[#This Row],[vitaminaDRealizada]]="","",IF(seguimiento[[#This Row],[vitaminaDRealizada]]="No realizado","No realizada","Realizada"))</f>
        <v/>
      </c>
      <c r="R2066" t="str">
        <f>IF(Q2066="Realizada",seguimiento[[#This Row],[vitaminaDRealizada]],"")</f>
        <v/>
      </c>
      <c r="S2066" t="str">
        <f>IF(seguimiento[[#This Row],[ige]]="No realizada","No realizada",IF(seguimiento[[#This Row],[ige]]="","","Realizada"))</f>
        <v>Realizada</v>
      </c>
      <c r="T2066" t="str">
        <f>IF(S2066="Realizada",seguimiento[[#This Row],[ige]],"")</f>
        <v>&lt; 500</v>
      </c>
      <c r="U2066" t="str">
        <f>IF(OR(seguimiento[[#This Row],[actividadfisica]]="Ejercicio regular",seguimiento[[#This Row],[actividadfisica]]="Actividad deportiva"),"Sí","")</f>
        <v>Sí</v>
      </c>
    </row>
    <row r="2067" spans="1:21" x14ac:dyDescent="0.3">
      <c r="A2067" t="str">
        <f>VLOOKUP(B2067,pacientes_insertados[],2,)</f>
        <v>61e34254ec4ec02e84f5de65</v>
      </c>
      <c r="B2067">
        <f>seguimiento[[#This Row],[idpaciente]]</f>
        <v>871</v>
      </c>
      <c r="C2067">
        <f t="shared" si="32"/>
        <v>2012</v>
      </c>
      <c r="D2067" s="1">
        <f>seguimiento[[#This Row],[fecha]]</f>
        <v>41019</v>
      </c>
      <c r="E2067" t="str">
        <f>seguimiento[[#This Row],[institucion]]</f>
        <v>H.I.G.A Prof.R. Rossi</v>
      </c>
      <c r="F2067" t="str">
        <f>seguimiento[[#This Row],[fallecimiento]]</f>
        <v>No</v>
      </c>
      <c r="I2067" t="str">
        <f>seguimiento[[#This Row],[educacion]]</f>
        <v>Universitario Incompleto</v>
      </c>
      <c r="J2067" t="str">
        <f>seguimiento[[#This Row],[laboral]]</f>
        <v>No trabaja</v>
      </c>
      <c r="K2067" t="str">
        <f>seguimiento[[#This Row],[coberturamedica]]</f>
        <v>Sí</v>
      </c>
      <c r="M2067" t="str">
        <f>seguimiento[[#This Row],[Embarazo]]</f>
        <v>No</v>
      </c>
      <c r="N2067" t="str">
        <f>seguimiento[[#This Row],[ncultivosanio]]</f>
        <v>1</v>
      </c>
      <c r="O2067" t="str">
        <f>IF(seguimiento[[#This Row],[curvaglucemia]]="","No realizada","Realizada")</f>
        <v>No realizada</v>
      </c>
      <c r="P2067" t="str">
        <f>IF(O2067="Realizada",seguimiento[[#This Row],[curvaglucemia]],"")</f>
        <v/>
      </c>
      <c r="Q2067" t="str">
        <f>IF(seguimiento[[#This Row],[vitaminaDRealizada]]="","",IF(seguimiento[[#This Row],[vitaminaDRealizada]]="No realizado","No realizada","Realizada"))</f>
        <v/>
      </c>
      <c r="R2067" t="str">
        <f>IF(Q2067="Realizada",seguimiento[[#This Row],[vitaminaDRealizada]],"")</f>
        <v/>
      </c>
      <c r="S2067" t="str">
        <f>IF(seguimiento[[#This Row],[ige]]="No realizada","No realizada",IF(seguimiento[[#This Row],[ige]]="","","Realizada"))</f>
        <v/>
      </c>
      <c r="T2067" t="str">
        <f>IF(S2067="Realizada",seguimiento[[#This Row],[ige]],"")</f>
        <v/>
      </c>
      <c r="U2067" t="str">
        <f>IF(OR(seguimiento[[#This Row],[actividadfisica]]="Ejercicio regular",seguimiento[[#This Row],[actividadfisica]]="Actividad deportiva"),"Sí","")</f>
        <v/>
      </c>
    </row>
    <row r="2068" spans="1:21" x14ac:dyDescent="0.3">
      <c r="A2068" t="str">
        <f>VLOOKUP(B2068,pacientes_insertados[],2,)</f>
        <v>61e34254ec4ec02e84f5de65</v>
      </c>
      <c r="B2068">
        <f>seguimiento[[#This Row],[idpaciente]]</f>
        <v>871</v>
      </c>
      <c r="C2068">
        <f t="shared" si="32"/>
        <v>2013</v>
      </c>
      <c r="D2068" s="1">
        <f>seguimiento[[#This Row],[fecha]]</f>
        <v>41529</v>
      </c>
      <c r="E2068" t="str">
        <f>seguimiento[[#This Row],[institucion]]</f>
        <v>H.I.G.A Prof.R. Rossi</v>
      </c>
      <c r="F2068" t="str">
        <f>seguimiento[[#This Row],[fallecimiento]]</f>
        <v>No</v>
      </c>
      <c r="I2068" t="str">
        <f>seguimiento[[#This Row],[educacion]]</f>
        <v>Universitario Incompleto</v>
      </c>
      <c r="J2068" t="str">
        <f>seguimiento[[#This Row],[laboral]]</f>
        <v>No trabaja</v>
      </c>
      <c r="K2068" t="str">
        <f>seguimiento[[#This Row],[coberturamedica]]</f>
        <v>Sí</v>
      </c>
      <c r="M2068" t="str">
        <f>seguimiento[[#This Row],[Embarazo]]</f>
        <v>No</v>
      </c>
      <c r="O2068" t="str">
        <f>IF(seguimiento[[#This Row],[curvaglucemia]]="","No realizada","Realizada")</f>
        <v>Realizada</v>
      </c>
      <c r="P2068" t="str">
        <f>IF(O2068="Realizada",seguimiento[[#This Row],[curvaglucemia]],"")</f>
        <v>Normal</v>
      </c>
      <c r="Q2068" t="str">
        <f>IF(seguimiento[[#This Row],[vitaminaDRealizada]]="","",IF(seguimiento[[#This Row],[vitaminaDRealizada]]="No realizado","No realizada","Realizada"))</f>
        <v/>
      </c>
      <c r="R2068" t="str">
        <f>IF(Q2068="Realizada",seguimiento[[#This Row],[vitaminaDRealizada]],"")</f>
        <v/>
      </c>
      <c r="S2068" t="str">
        <f>IF(seguimiento[[#This Row],[ige]]="No realizada","No realizada",IF(seguimiento[[#This Row],[ige]]="","","Realizada"))</f>
        <v/>
      </c>
      <c r="T2068" t="str">
        <f>IF(S2068="Realizada",seguimiento[[#This Row],[ige]],"")</f>
        <v/>
      </c>
      <c r="U2068" t="str">
        <f>IF(OR(seguimiento[[#This Row],[actividadfisica]]="Ejercicio regular",seguimiento[[#This Row],[actividadfisica]]="Actividad deportiva"),"Sí","")</f>
        <v>Sí</v>
      </c>
    </row>
    <row r="2069" spans="1:21" x14ac:dyDescent="0.3">
      <c r="A2069" t="str">
        <f>VLOOKUP(B2069,pacientes_insertados[],2,)</f>
        <v>61e34254ec4ec02e84f5de65</v>
      </c>
      <c r="B2069">
        <f>seguimiento[[#This Row],[idpaciente]]</f>
        <v>871</v>
      </c>
      <c r="C2069">
        <f t="shared" si="32"/>
        <v>2014</v>
      </c>
      <c r="D2069" s="1">
        <f>seguimiento[[#This Row],[fecha]]</f>
        <v>41712</v>
      </c>
      <c r="E2069" t="str">
        <f>seguimiento[[#This Row],[institucion]]</f>
        <v>H.I.G.A Prof.R. Rossi</v>
      </c>
      <c r="F2069" t="str">
        <f>seguimiento[[#This Row],[fallecimiento]]</f>
        <v>No</v>
      </c>
      <c r="I2069" t="str">
        <f>seguimiento[[#This Row],[educacion]]</f>
        <v>Universitario Incompleto</v>
      </c>
      <c r="J2069" t="str">
        <f>seguimiento[[#This Row],[laboral]]</f>
        <v>No trabaja</v>
      </c>
      <c r="K2069" t="str">
        <f>seguimiento[[#This Row],[coberturamedica]]</f>
        <v>Sí</v>
      </c>
      <c r="M2069" t="str">
        <f>seguimiento[[#This Row],[Embarazo]]</f>
        <v>No</v>
      </c>
      <c r="N2069" t="str">
        <f>seguimiento[[#This Row],[ncultivosanio]]</f>
        <v>2</v>
      </c>
      <c r="O2069" t="str">
        <f>IF(seguimiento[[#This Row],[curvaglucemia]]="","No realizada","Realizada")</f>
        <v>No realizada</v>
      </c>
      <c r="P2069" t="str">
        <f>IF(O2069="Realizada",seguimiento[[#This Row],[curvaglucemia]],"")</f>
        <v/>
      </c>
      <c r="Q2069" t="str">
        <f>IF(seguimiento[[#This Row],[vitaminaDRealizada]]="","",IF(seguimiento[[#This Row],[vitaminaDRealizada]]="No realizado","No realizada","Realizada"))</f>
        <v/>
      </c>
      <c r="R2069" t="str">
        <f>IF(Q2069="Realizada",seguimiento[[#This Row],[vitaminaDRealizada]],"")</f>
        <v/>
      </c>
      <c r="S2069" t="str">
        <f>IF(seguimiento[[#This Row],[ige]]="No realizada","No realizada",IF(seguimiento[[#This Row],[ige]]="","","Realizada"))</f>
        <v/>
      </c>
      <c r="T2069" t="str">
        <f>IF(S2069="Realizada",seguimiento[[#This Row],[ige]],"")</f>
        <v/>
      </c>
      <c r="U2069" t="str">
        <f>IF(OR(seguimiento[[#This Row],[actividadfisica]]="Ejercicio regular",seguimiento[[#This Row],[actividadfisica]]="Actividad deportiva"),"Sí","")</f>
        <v/>
      </c>
    </row>
    <row r="2070" spans="1:21" x14ac:dyDescent="0.3">
      <c r="A2070" t="str">
        <f>VLOOKUP(B2070,pacientes_insertados[],2,)</f>
        <v>61e34254ec4ec02e84f5de66</v>
      </c>
      <c r="B2070">
        <f>seguimiento[[#This Row],[idpaciente]]</f>
        <v>872</v>
      </c>
      <c r="C2070">
        <f t="shared" si="32"/>
        <v>2012</v>
      </c>
      <c r="D2070" s="1">
        <f>seguimiento[[#This Row],[fecha]]</f>
        <v>41171</v>
      </c>
      <c r="E2070" t="str">
        <f>seguimiento[[#This Row],[institucion]]</f>
        <v>H.I.G.A Prof.R. Rossi</v>
      </c>
      <c r="F2070" t="str">
        <f>seguimiento[[#This Row],[fallecimiento]]</f>
        <v>No</v>
      </c>
      <c r="I2070" t="str">
        <f>seguimiento[[#This Row],[educacion]]</f>
        <v>Universitario Incompleto</v>
      </c>
      <c r="J2070" t="str">
        <f>seguimiento[[#This Row],[laboral]]</f>
        <v>Trabaja, parcial</v>
      </c>
      <c r="K2070" t="str">
        <f>seguimiento[[#This Row],[coberturamedica]]</f>
        <v>Sí</v>
      </c>
      <c r="M2070" t="str">
        <f>seguimiento[[#This Row],[Embarazo]]</f>
        <v>No</v>
      </c>
      <c r="N2070" t="str">
        <f>seguimiento[[#This Row],[ncultivosanio]]</f>
        <v>1</v>
      </c>
      <c r="O2070" t="str">
        <f>IF(seguimiento[[#This Row],[curvaglucemia]]="","No realizada","Realizada")</f>
        <v>Realizada</v>
      </c>
      <c r="P2070" t="str">
        <f>IF(O2070="Realizada",seguimiento[[#This Row],[curvaglucemia]],"")</f>
        <v>Intolerancia</v>
      </c>
      <c r="Q2070" t="str">
        <f>IF(seguimiento[[#This Row],[vitaminaDRealizada]]="","",IF(seguimiento[[#This Row],[vitaminaDRealizada]]="No realizado","No realizada","Realizada"))</f>
        <v/>
      </c>
      <c r="R2070" t="str">
        <f>IF(Q2070="Realizada",seguimiento[[#This Row],[vitaminaDRealizada]],"")</f>
        <v/>
      </c>
      <c r="S2070" t="str">
        <f>IF(seguimiento[[#This Row],[ige]]="No realizada","No realizada",IF(seguimiento[[#This Row],[ige]]="","","Realizada"))</f>
        <v/>
      </c>
      <c r="T2070" t="str">
        <f>IF(S2070="Realizada",seguimiento[[#This Row],[ige]],"")</f>
        <v/>
      </c>
      <c r="U2070" t="str">
        <f>IF(OR(seguimiento[[#This Row],[actividadfisica]]="Ejercicio regular",seguimiento[[#This Row],[actividadfisica]]="Actividad deportiva"),"Sí","")</f>
        <v/>
      </c>
    </row>
    <row r="2071" spans="1:21" x14ac:dyDescent="0.3">
      <c r="A2071" t="str">
        <f>VLOOKUP(B2071,pacientes_insertados[],2,)</f>
        <v>61e34254ec4ec02e84f5de66</v>
      </c>
      <c r="B2071">
        <f>seguimiento[[#This Row],[idpaciente]]</f>
        <v>872</v>
      </c>
      <c r="C2071">
        <f t="shared" si="32"/>
        <v>2013</v>
      </c>
      <c r="D2071" s="1">
        <f>seguimiento[[#This Row],[fecha]]</f>
        <v>41600</v>
      </c>
      <c r="E2071" t="str">
        <f>seguimiento[[#This Row],[institucion]]</f>
        <v>H.I.G.A Prof.R. Rossi</v>
      </c>
      <c r="F2071" t="str">
        <f>seguimiento[[#This Row],[fallecimiento]]</f>
        <v>No</v>
      </c>
      <c r="I2071" t="str">
        <f>seguimiento[[#This Row],[educacion]]</f>
        <v>Universitario Incompleto</v>
      </c>
      <c r="J2071" t="str">
        <f>seguimiento[[#This Row],[laboral]]</f>
        <v>Trabaja, parcial</v>
      </c>
      <c r="K2071" t="str">
        <f>seguimiento[[#This Row],[coberturamedica]]</f>
        <v>Sí</v>
      </c>
      <c r="M2071" t="str">
        <f>seguimiento[[#This Row],[Embarazo]]</f>
        <v>No</v>
      </c>
      <c r="N2071" t="str">
        <f>seguimiento[[#This Row],[ncultivosanio]]</f>
        <v>3</v>
      </c>
      <c r="O2071" t="str">
        <f>IF(seguimiento[[#This Row],[curvaglucemia]]="","No realizada","Realizada")</f>
        <v>No realizada</v>
      </c>
      <c r="P2071" t="str">
        <f>IF(O2071="Realizada",seguimiento[[#This Row],[curvaglucemia]],"")</f>
        <v/>
      </c>
      <c r="Q2071" t="str">
        <f>IF(seguimiento[[#This Row],[vitaminaDRealizada]]="","",IF(seguimiento[[#This Row],[vitaminaDRealizada]]="No realizado","No realizada","Realizada"))</f>
        <v/>
      </c>
      <c r="R2071" t="str">
        <f>IF(Q2071="Realizada",seguimiento[[#This Row],[vitaminaDRealizada]],"")</f>
        <v/>
      </c>
      <c r="S2071" t="str">
        <f>IF(seguimiento[[#This Row],[ige]]="No realizada","No realizada",IF(seguimiento[[#This Row],[ige]]="","","Realizada"))</f>
        <v/>
      </c>
      <c r="T2071" t="str">
        <f>IF(S2071="Realizada",seguimiento[[#This Row],[ige]],"")</f>
        <v/>
      </c>
      <c r="U2071" t="str">
        <f>IF(OR(seguimiento[[#This Row],[actividadfisica]]="Ejercicio regular",seguimiento[[#This Row],[actividadfisica]]="Actividad deportiva"),"Sí","")</f>
        <v/>
      </c>
    </row>
    <row r="2072" spans="1:21" x14ac:dyDescent="0.3">
      <c r="A2072" t="str">
        <f>VLOOKUP(B2072,pacientes_insertados[],2,)</f>
        <v>61e34254ec4ec02e84f5de66</v>
      </c>
      <c r="B2072">
        <f>seguimiento[[#This Row],[idpaciente]]</f>
        <v>872</v>
      </c>
      <c r="C2072">
        <f t="shared" si="32"/>
        <v>2014</v>
      </c>
      <c r="D2072" s="1">
        <f>seguimiento[[#This Row],[fecha]]</f>
        <v>41947</v>
      </c>
      <c r="E2072" t="str">
        <f>seguimiento[[#This Row],[institucion]]</f>
        <v>Hospital "Dr. Antonio A. Cetrángolo"</v>
      </c>
      <c r="F2072" t="str">
        <f>seguimiento[[#This Row],[fallecimiento]]</f>
        <v>No</v>
      </c>
      <c r="I2072" t="str">
        <f>seguimiento[[#This Row],[educacion]]</f>
        <v>Universitario Incompleto</v>
      </c>
      <c r="K2072" t="str">
        <f>seguimiento[[#This Row],[coberturamedica]]</f>
        <v>Sí</v>
      </c>
      <c r="M2072" t="str">
        <f>seguimiento[[#This Row],[Embarazo]]</f>
        <v>No</v>
      </c>
      <c r="O2072" t="str">
        <f>IF(seguimiento[[#This Row],[curvaglucemia]]="","No realizada","Realizada")</f>
        <v>Realizada</v>
      </c>
      <c r="P2072" t="str">
        <f>IF(O2072="Realizada",seguimiento[[#This Row],[curvaglucemia]],"")</f>
        <v>Diabetes</v>
      </c>
      <c r="Q2072" t="str">
        <f>IF(seguimiento[[#This Row],[vitaminaDRealizada]]="","",IF(seguimiento[[#This Row],[vitaminaDRealizada]]="No realizado","No realizada","Realizada"))</f>
        <v/>
      </c>
      <c r="R2072" t="str">
        <f>IF(Q2072="Realizada",seguimiento[[#This Row],[vitaminaDRealizada]],"")</f>
        <v/>
      </c>
      <c r="S2072" t="str">
        <f>IF(seguimiento[[#This Row],[ige]]="No realizada","No realizada",IF(seguimiento[[#This Row],[ige]]="","","Realizada"))</f>
        <v/>
      </c>
      <c r="T2072" t="str">
        <f>IF(S2072="Realizada",seguimiento[[#This Row],[ige]],"")</f>
        <v/>
      </c>
      <c r="U2072" t="str">
        <f>IF(OR(seguimiento[[#This Row],[actividadfisica]]="Ejercicio regular",seguimiento[[#This Row],[actividadfisica]]="Actividad deportiva"),"Sí","")</f>
        <v/>
      </c>
    </row>
    <row r="2073" spans="1:21" x14ac:dyDescent="0.3">
      <c r="A2073" t="str">
        <f>VLOOKUP(B2073,pacientes_insertados[],2,)</f>
        <v>61e34254ec4ec02e84f5de67</v>
      </c>
      <c r="B2073">
        <f>seguimiento[[#This Row],[idpaciente]]</f>
        <v>873</v>
      </c>
      <c r="C2073">
        <f t="shared" si="32"/>
        <v>2012</v>
      </c>
      <c r="D2073" s="1">
        <f>seguimiento[[#This Row],[fecha]]</f>
        <v>40940</v>
      </c>
      <c r="E2073" t="str">
        <f>seguimiento[[#This Row],[institucion]]</f>
        <v>H.I.G.A Prof.R. Rossi</v>
      </c>
      <c r="F2073" t="str">
        <f>seguimiento[[#This Row],[fallecimiento]]</f>
        <v>No</v>
      </c>
      <c r="I2073" t="str">
        <f>seguimiento[[#This Row],[educacion]]</f>
        <v>Secundaria incompleta</v>
      </c>
      <c r="J2073" t="str">
        <f>seguimiento[[#This Row],[laboral]]</f>
        <v>Trabaja, parcial</v>
      </c>
      <c r="K2073" t="str">
        <f>seguimiento[[#This Row],[coberturamedica]]</f>
        <v>Sí</v>
      </c>
      <c r="L2073" t="str">
        <f>seguimiento[[#This Row],[ntratendovenosos]]</f>
        <v>1</v>
      </c>
      <c r="M2073" t="str">
        <f>seguimiento[[#This Row],[Embarazo]]</f>
        <v>No</v>
      </c>
      <c r="N2073" t="str">
        <f>seguimiento[[#This Row],[ncultivosanio]]</f>
        <v>4</v>
      </c>
      <c r="O2073" t="str">
        <f>IF(seguimiento[[#This Row],[curvaglucemia]]="","No realizada","Realizada")</f>
        <v>No realizada</v>
      </c>
      <c r="P2073" t="str">
        <f>IF(O2073="Realizada",seguimiento[[#This Row],[curvaglucemia]],"")</f>
        <v/>
      </c>
      <c r="Q2073" t="str">
        <f>IF(seguimiento[[#This Row],[vitaminaDRealizada]]="","",IF(seguimiento[[#This Row],[vitaminaDRealizada]]="No realizado","No realizada","Realizada"))</f>
        <v/>
      </c>
      <c r="R2073" t="str">
        <f>IF(Q2073="Realizada",seguimiento[[#This Row],[vitaminaDRealizada]],"")</f>
        <v/>
      </c>
      <c r="S2073" t="str">
        <f>IF(seguimiento[[#This Row],[ige]]="No realizada","No realizada",IF(seguimiento[[#This Row],[ige]]="","","Realizada"))</f>
        <v>Realizada</v>
      </c>
      <c r="T2073" t="str">
        <f>IF(S2073="Realizada",seguimiento[[#This Row],[ige]],"")</f>
        <v>&lt; 500</v>
      </c>
      <c r="U2073" t="str">
        <f>IF(OR(seguimiento[[#This Row],[actividadfisica]]="Ejercicio regular",seguimiento[[#This Row],[actividadfisica]]="Actividad deportiva"),"Sí","")</f>
        <v>Sí</v>
      </c>
    </row>
    <row r="2074" spans="1:21" x14ac:dyDescent="0.3">
      <c r="A2074" t="str">
        <f>VLOOKUP(B2074,pacientes_insertados[],2,)</f>
        <v>61e34254ec4ec02e84f5de67</v>
      </c>
      <c r="B2074">
        <f>seguimiento[[#This Row],[idpaciente]]</f>
        <v>873</v>
      </c>
      <c r="C2074">
        <f t="shared" si="32"/>
        <v>2013</v>
      </c>
      <c r="D2074" s="1">
        <f>seguimiento[[#This Row],[fecha]]</f>
        <v>41620</v>
      </c>
      <c r="E2074" t="str">
        <f>seguimiento[[#This Row],[institucion]]</f>
        <v>H.I.G.A Prof.R. Rossi</v>
      </c>
      <c r="F2074" t="str">
        <f>seguimiento[[#This Row],[fallecimiento]]</f>
        <v>No</v>
      </c>
      <c r="I2074" t="str">
        <f>seguimiento[[#This Row],[educacion]]</f>
        <v>Secundaria incompleta</v>
      </c>
      <c r="J2074" t="str">
        <f>seguimiento[[#This Row],[laboral]]</f>
        <v>No trabaja</v>
      </c>
      <c r="K2074" t="str">
        <f>seguimiento[[#This Row],[coberturamedica]]</f>
        <v>Sí</v>
      </c>
      <c r="M2074" t="str">
        <f>seguimiento[[#This Row],[Embarazo]]</f>
        <v>No</v>
      </c>
      <c r="O2074" t="str">
        <f>IF(seguimiento[[#This Row],[curvaglucemia]]="","No realizada","Realizada")</f>
        <v>No realizada</v>
      </c>
      <c r="P2074" t="str">
        <f>IF(O2074="Realizada",seguimiento[[#This Row],[curvaglucemia]],"")</f>
        <v/>
      </c>
      <c r="Q2074" t="str">
        <f>IF(seguimiento[[#This Row],[vitaminaDRealizada]]="","",IF(seguimiento[[#This Row],[vitaminaDRealizada]]="No realizado","No realizada","Realizada"))</f>
        <v/>
      </c>
      <c r="R2074" t="str">
        <f>IF(Q2074="Realizada",seguimiento[[#This Row],[vitaminaDRealizada]],"")</f>
        <v/>
      </c>
      <c r="S2074" t="str">
        <f>IF(seguimiento[[#This Row],[ige]]="No realizada","No realizada",IF(seguimiento[[#This Row],[ige]]="","","Realizada"))</f>
        <v/>
      </c>
      <c r="T2074" t="str">
        <f>IF(S2074="Realizada",seguimiento[[#This Row],[ige]],"")</f>
        <v/>
      </c>
      <c r="U2074" t="str">
        <f>IF(OR(seguimiento[[#This Row],[actividadfisica]]="Ejercicio regular",seguimiento[[#This Row],[actividadfisica]]="Actividad deportiva"),"Sí","")</f>
        <v/>
      </c>
    </row>
    <row r="2075" spans="1:21" x14ac:dyDescent="0.3">
      <c r="A2075" t="str">
        <f>VLOOKUP(B2075,pacientes_insertados[],2,)</f>
        <v>61e34254ec4ec02e84f5de67</v>
      </c>
      <c r="B2075">
        <f>seguimiento[[#This Row],[idpaciente]]</f>
        <v>873</v>
      </c>
      <c r="C2075">
        <f t="shared" si="32"/>
        <v>2014</v>
      </c>
      <c r="D2075" s="1">
        <f>seguimiento[[#This Row],[fecha]]</f>
        <v>41726</v>
      </c>
      <c r="E2075" t="str">
        <f>seguimiento[[#This Row],[institucion]]</f>
        <v>H.I.G.A Prof.R. Rossi</v>
      </c>
      <c r="F2075" t="str">
        <f>seguimiento[[#This Row],[fallecimiento]]</f>
        <v>No</v>
      </c>
      <c r="I2075" t="str">
        <f>seguimiento[[#This Row],[educacion]]</f>
        <v>Secundaria completa</v>
      </c>
      <c r="J2075" t="str">
        <f>seguimiento[[#This Row],[laboral]]</f>
        <v>No trabaja</v>
      </c>
      <c r="K2075" t="str">
        <f>seguimiento[[#This Row],[coberturamedica]]</f>
        <v>Sí</v>
      </c>
      <c r="L2075" t="str">
        <f>seguimiento[[#This Row],[ntratendovenosos]]</f>
        <v>1</v>
      </c>
      <c r="M2075" t="str">
        <f>seguimiento[[#This Row],[Embarazo]]</f>
        <v>No</v>
      </c>
      <c r="N2075" t="str">
        <f>seguimiento[[#This Row],[ncultivosanio]]</f>
        <v>3</v>
      </c>
      <c r="O2075" t="str">
        <f>IF(seguimiento[[#This Row],[curvaglucemia]]="","No realizada","Realizada")</f>
        <v>Realizada</v>
      </c>
      <c r="P2075" t="str">
        <f>IF(O2075="Realizada",seguimiento[[#This Row],[curvaglucemia]],"")</f>
        <v>Normal</v>
      </c>
      <c r="Q2075" t="str">
        <f>IF(seguimiento[[#This Row],[vitaminaDRealizada]]="","",IF(seguimiento[[#This Row],[vitaminaDRealizada]]="No realizado","No realizada","Realizada"))</f>
        <v/>
      </c>
      <c r="R2075" t="str">
        <f>IF(Q2075="Realizada",seguimiento[[#This Row],[vitaminaDRealizada]],"")</f>
        <v/>
      </c>
      <c r="S2075" t="str">
        <f>IF(seguimiento[[#This Row],[ige]]="No realizada","No realizada",IF(seguimiento[[#This Row],[ige]]="","","Realizada"))</f>
        <v/>
      </c>
      <c r="T2075" t="str">
        <f>IF(S2075="Realizada",seguimiento[[#This Row],[ige]],"")</f>
        <v/>
      </c>
      <c r="U2075" t="str">
        <f>IF(OR(seguimiento[[#This Row],[actividadfisica]]="Ejercicio regular",seguimiento[[#This Row],[actividadfisica]]="Actividad deportiva"),"Sí","")</f>
        <v/>
      </c>
    </row>
    <row r="2076" spans="1:21" x14ac:dyDescent="0.3">
      <c r="A2076" t="str">
        <f>VLOOKUP(B2076,pacientes_insertados[],2,)</f>
        <v>61e34254ec4ec02e84f5de68</v>
      </c>
      <c r="B2076">
        <f>seguimiento[[#This Row],[idpaciente]]</f>
        <v>874</v>
      </c>
      <c r="C2076">
        <f t="shared" si="32"/>
        <v>2012</v>
      </c>
      <c r="D2076" s="1">
        <f>seguimiento[[#This Row],[fecha]]</f>
        <v>41073</v>
      </c>
      <c r="E2076" t="str">
        <f>seguimiento[[#This Row],[institucion]]</f>
        <v>H.I.G.A Prof.R. Rossi</v>
      </c>
      <c r="F2076" t="str">
        <f>seguimiento[[#This Row],[fallecimiento]]</f>
        <v>No</v>
      </c>
      <c r="I2076" t="str">
        <f>seguimiento[[#This Row],[educacion]]</f>
        <v>Secundaria completa</v>
      </c>
      <c r="J2076" t="str">
        <f>seguimiento[[#This Row],[laboral]]</f>
        <v>Trabaja, completo</v>
      </c>
      <c r="K2076" t="str">
        <f>seguimiento[[#This Row],[coberturamedica]]</f>
        <v>Sí</v>
      </c>
      <c r="M2076" t="str">
        <f>seguimiento[[#This Row],[Embarazo]]</f>
        <v>No</v>
      </c>
      <c r="N2076" t="str">
        <f>seguimiento[[#This Row],[ncultivosanio]]</f>
        <v>2</v>
      </c>
      <c r="O2076" t="str">
        <f>IF(seguimiento[[#This Row],[curvaglucemia]]="","No realizada","Realizada")</f>
        <v>Realizada</v>
      </c>
      <c r="P2076" t="str">
        <f>IF(O2076="Realizada",seguimiento[[#This Row],[curvaglucemia]],"")</f>
        <v>Normal</v>
      </c>
      <c r="Q2076" t="str">
        <f>IF(seguimiento[[#This Row],[vitaminaDRealizada]]="","",IF(seguimiento[[#This Row],[vitaminaDRealizada]]="No realizado","No realizada","Realizada"))</f>
        <v/>
      </c>
      <c r="R2076" t="str">
        <f>IF(Q2076="Realizada",seguimiento[[#This Row],[vitaminaDRealizada]],"")</f>
        <v/>
      </c>
      <c r="S2076" t="str">
        <f>IF(seguimiento[[#This Row],[ige]]="No realizada","No realizada",IF(seguimiento[[#This Row],[ige]]="","","Realizada"))</f>
        <v/>
      </c>
      <c r="T2076" t="str">
        <f>IF(S2076="Realizada",seguimiento[[#This Row],[ige]],"")</f>
        <v/>
      </c>
      <c r="U2076" t="str">
        <f>IF(OR(seguimiento[[#This Row],[actividadfisica]]="Ejercicio regular",seguimiento[[#This Row],[actividadfisica]]="Actividad deportiva"),"Sí","")</f>
        <v>Sí</v>
      </c>
    </row>
    <row r="2077" spans="1:21" x14ac:dyDescent="0.3">
      <c r="A2077" t="str">
        <f>VLOOKUP(B2077,pacientes_insertados[],2,)</f>
        <v>61e34254ec4ec02e84f5de68</v>
      </c>
      <c r="B2077">
        <f>seguimiento[[#This Row],[idpaciente]]</f>
        <v>874</v>
      </c>
      <c r="C2077">
        <f t="shared" si="32"/>
        <v>2013</v>
      </c>
      <c r="D2077" s="1">
        <f>seguimiento[[#This Row],[fecha]]</f>
        <v>41463</v>
      </c>
      <c r="E2077" t="str">
        <f>seguimiento[[#This Row],[institucion]]</f>
        <v>H.I.G.A Prof.R. Rossi</v>
      </c>
      <c r="F2077" t="str">
        <f>seguimiento[[#This Row],[fallecimiento]]</f>
        <v>No</v>
      </c>
      <c r="I2077" t="str">
        <f>seguimiento[[#This Row],[educacion]]</f>
        <v>Secundaria completa</v>
      </c>
      <c r="J2077" t="str">
        <f>seguimiento[[#This Row],[laboral]]</f>
        <v>Trabaja, completo</v>
      </c>
      <c r="K2077" t="str">
        <f>seguimiento[[#This Row],[coberturamedica]]</f>
        <v>Sí</v>
      </c>
      <c r="M2077" t="str">
        <f>seguimiento[[#This Row],[Embarazo]]</f>
        <v>No</v>
      </c>
      <c r="N2077" t="str">
        <f>seguimiento[[#This Row],[ncultivosanio]]</f>
        <v>3</v>
      </c>
      <c r="O2077" t="str">
        <f>IF(seguimiento[[#This Row],[curvaglucemia]]="","No realizada","Realizada")</f>
        <v>Realizada</v>
      </c>
      <c r="P2077" t="str">
        <f>IF(O2077="Realizada",seguimiento[[#This Row],[curvaglucemia]],"")</f>
        <v>Normal</v>
      </c>
      <c r="Q2077" t="str">
        <f>IF(seguimiento[[#This Row],[vitaminaDRealizada]]="","",IF(seguimiento[[#This Row],[vitaminaDRealizada]]="No realizado","No realizada","Realizada"))</f>
        <v/>
      </c>
      <c r="R2077" t="str">
        <f>IF(Q2077="Realizada",seguimiento[[#This Row],[vitaminaDRealizada]],"")</f>
        <v/>
      </c>
      <c r="S2077" t="str">
        <f>IF(seguimiento[[#This Row],[ige]]="No realizada","No realizada",IF(seguimiento[[#This Row],[ige]]="","","Realizada"))</f>
        <v/>
      </c>
      <c r="T2077" t="str">
        <f>IF(S2077="Realizada",seguimiento[[#This Row],[ige]],"")</f>
        <v/>
      </c>
      <c r="U2077" t="str">
        <f>IF(OR(seguimiento[[#This Row],[actividadfisica]]="Ejercicio regular",seguimiento[[#This Row],[actividadfisica]]="Actividad deportiva"),"Sí","")</f>
        <v/>
      </c>
    </row>
    <row r="2078" spans="1:21" x14ac:dyDescent="0.3">
      <c r="A2078" t="str">
        <f>VLOOKUP(B2078,pacientes_insertados[],2,)</f>
        <v>61e34254ec4ec02e84f5de68</v>
      </c>
      <c r="B2078">
        <f>seguimiento[[#This Row],[idpaciente]]</f>
        <v>874</v>
      </c>
      <c r="C2078">
        <f t="shared" si="32"/>
        <v>2014</v>
      </c>
      <c r="D2078" s="1">
        <f>seguimiento[[#This Row],[fecha]]</f>
        <v>41907</v>
      </c>
      <c r="E2078" t="str">
        <f>seguimiento[[#This Row],[institucion]]</f>
        <v>H.I.G.A Prof.R. Rossi</v>
      </c>
      <c r="F2078" t="str">
        <f>seguimiento[[#This Row],[fallecimiento]]</f>
        <v>No</v>
      </c>
      <c r="I2078" t="str">
        <f>seguimiento[[#This Row],[educacion]]</f>
        <v>Secundaria completa</v>
      </c>
      <c r="J2078" t="str">
        <f>seguimiento[[#This Row],[laboral]]</f>
        <v>No trabaja</v>
      </c>
      <c r="K2078" t="str">
        <f>seguimiento[[#This Row],[coberturamedica]]</f>
        <v>Sí</v>
      </c>
      <c r="M2078" t="str">
        <f>seguimiento[[#This Row],[Embarazo]]</f>
        <v>No</v>
      </c>
      <c r="N2078" t="str">
        <f>seguimiento[[#This Row],[ncultivosanio]]</f>
        <v>2</v>
      </c>
      <c r="O2078" t="str">
        <f>IF(seguimiento[[#This Row],[curvaglucemia]]="","No realizada","Realizada")</f>
        <v>Realizada</v>
      </c>
      <c r="P2078" t="str">
        <f>IF(O2078="Realizada",seguimiento[[#This Row],[curvaglucemia]],"")</f>
        <v>Normal</v>
      </c>
      <c r="Q2078" t="str">
        <f>IF(seguimiento[[#This Row],[vitaminaDRealizada]]="","",IF(seguimiento[[#This Row],[vitaminaDRealizada]]="No realizado","No realizada","Realizada"))</f>
        <v/>
      </c>
      <c r="R2078" t="str">
        <f>IF(Q2078="Realizada",seguimiento[[#This Row],[vitaminaDRealizada]],"")</f>
        <v/>
      </c>
      <c r="S2078" t="str">
        <f>IF(seguimiento[[#This Row],[ige]]="No realizada","No realizada",IF(seguimiento[[#This Row],[ige]]="","","Realizada"))</f>
        <v/>
      </c>
      <c r="T2078" t="str">
        <f>IF(S2078="Realizada",seguimiento[[#This Row],[ige]],"")</f>
        <v/>
      </c>
      <c r="U2078" t="str">
        <f>IF(OR(seguimiento[[#This Row],[actividadfisica]]="Ejercicio regular",seguimiento[[#This Row],[actividadfisica]]="Actividad deportiva"),"Sí","")</f>
        <v/>
      </c>
    </row>
    <row r="2079" spans="1:21" x14ac:dyDescent="0.3">
      <c r="A2079" t="str">
        <f>VLOOKUP(B2079,pacientes_insertados[],2,)</f>
        <v>61e34254ec4ec02e84f5de69</v>
      </c>
      <c r="B2079">
        <f>seguimiento[[#This Row],[idpaciente]]</f>
        <v>875</v>
      </c>
      <c r="C2079">
        <f t="shared" si="32"/>
        <v>2012</v>
      </c>
      <c r="D2079" s="1">
        <f>seguimiento[[#This Row],[fecha]]</f>
        <v>41173</v>
      </c>
      <c r="E2079" t="str">
        <f>seguimiento[[#This Row],[institucion]]</f>
        <v>H.I.G.A Prof.R. Rossi</v>
      </c>
      <c r="F2079" t="str">
        <f>seguimiento[[#This Row],[fallecimiento]]</f>
        <v>No</v>
      </c>
      <c r="I2079" t="str">
        <f>seguimiento[[#This Row],[educacion]]</f>
        <v>Universitario Incompleto</v>
      </c>
      <c r="J2079" t="str">
        <f>seguimiento[[#This Row],[laboral]]</f>
        <v>Trabaja, completo</v>
      </c>
      <c r="K2079" t="str">
        <f>seguimiento[[#This Row],[coberturamedica]]</f>
        <v>Sí</v>
      </c>
      <c r="M2079" t="str">
        <f>seguimiento[[#This Row],[Embarazo]]</f>
        <v>No</v>
      </c>
      <c r="O2079" t="str">
        <f>IF(seguimiento[[#This Row],[curvaglucemia]]="","No realizada","Realizada")</f>
        <v>Realizada</v>
      </c>
      <c r="P2079" t="str">
        <f>IF(O2079="Realizada",seguimiento[[#This Row],[curvaglucemia]],"")</f>
        <v>Normal</v>
      </c>
      <c r="Q2079" t="str">
        <f>IF(seguimiento[[#This Row],[vitaminaDRealizada]]="","",IF(seguimiento[[#This Row],[vitaminaDRealizada]]="No realizado","No realizada","Realizada"))</f>
        <v/>
      </c>
      <c r="R2079" t="str">
        <f>IF(Q2079="Realizada",seguimiento[[#This Row],[vitaminaDRealizada]],"")</f>
        <v/>
      </c>
      <c r="S2079" t="str">
        <f>IF(seguimiento[[#This Row],[ige]]="No realizada","No realizada",IF(seguimiento[[#This Row],[ige]]="","","Realizada"))</f>
        <v/>
      </c>
      <c r="T2079" t="str">
        <f>IF(S2079="Realizada",seguimiento[[#This Row],[ige]],"")</f>
        <v/>
      </c>
      <c r="U2079" t="str">
        <f>IF(OR(seguimiento[[#This Row],[actividadfisica]]="Ejercicio regular",seguimiento[[#This Row],[actividadfisica]]="Actividad deportiva"),"Sí","")</f>
        <v/>
      </c>
    </row>
    <row r="2080" spans="1:21" x14ac:dyDescent="0.3">
      <c r="A2080" t="str">
        <f>VLOOKUP(B2080,pacientes_insertados[],2,)</f>
        <v>61e34254ec4ec02e84f5de69</v>
      </c>
      <c r="B2080">
        <f>seguimiento[[#This Row],[idpaciente]]</f>
        <v>875</v>
      </c>
      <c r="C2080">
        <f t="shared" si="32"/>
        <v>2013</v>
      </c>
      <c r="D2080" s="1">
        <f>seguimiento[[#This Row],[fecha]]</f>
        <v>41425</v>
      </c>
      <c r="E2080" t="str">
        <f>seguimiento[[#This Row],[institucion]]</f>
        <v>H.I.G.A Prof.R. Rossi</v>
      </c>
      <c r="F2080" t="str">
        <f>seguimiento[[#This Row],[fallecimiento]]</f>
        <v>No</v>
      </c>
      <c r="I2080" t="str">
        <f>seguimiento[[#This Row],[educacion]]</f>
        <v>Universitario Incompleto</v>
      </c>
      <c r="J2080" t="str">
        <f>seguimiento[[#This Row],[laboral]]</f>
        <v>Trabaja, completo</v>
      </c>
      <c r="K2080" t="str">
        <f>seguimiento[[#This Row],[coberturamedica]]</f>
        <v>Sí</v>
      </c>
      <c r="M2080" t="str">
        <f>seguimiento[[#This Row],[Embarazo]]</f>
        <v>No</v>
      </c>
      <c r="N2080" t="str">
        <f>seguimiento[[#This Row],[ncultivosanio]]</f>
        <v>3</v>
      </c>
      <c r="O2080" t="str">
        <f>IF(seguimiento[[#This Row],[curvaglucemia]]="","No realizada","Realizada")</f>
        <v>No realizada</v>
      </c>
      <c r="P2080" t="str">
        <f>IF(O2080="Realizada",seguimiento[[#This Row],[curvaglucemia]],"")</f>
        <v/>
      </c>
      <c r="Q2080" t="str">
        <f>IF(seguimiento[[#This Row],[vitaminaDRealizada]]="","",IF(seguimiento[[#This Row],[vitaminaDRealizada]]="No realizado","No realizada","Realizada"))</f>
        <v/>
      </c>
      <c r="R2080" t="str">
        <f>IF(Q2080="Realizada",seguimiento[[#This Row],[vitaminaDRealizada]],"")</f>
        <v/>
      </c>
      <c r="S2080" t="str">
        <f>IF(seguimiento[[#This Row],[ige]]="No realizada","No realizada",IF(seguimiento[[#This Row],[ige]]="","","Realizada"))</f>
        <v/>
      </c>
      <c r="T2080" t="str">
        <f>IF(S2080="Realizada",seguimiento[[#This Row],[ige]],"")</f>
        <v/>
      </c>
      <c r="U2080" t="str">
        <f>IF(OR(seguimiento[[#This Row],[actividadfisica]]="Ejercicio regular",seguimiento[[#This Row],[actividadfisica]]="Actividad deportiva"),"Sí","")</f>
        <v>Sí</v>
      </c>
    </row>
    <row r="2081" spans="1:21" x14ac:dyDescent="0.3">
      <c r="A2081" t="str">
        <f>VLOOKUP(B2081,pacientes_insertados[],2,)</f>
        <v>61e34254ec4ec02e84f5de69</v>
      </c>
      <c r="B2081">
        <f>seguimiento[[#This Row],[idpaciente]]</f>
        <v>875</v>
      </c>
      <c r="C2081">
        <f t="shared" si="32"/>
        <v>2014</v>
      </c>
      <c r="D2081" s="1">
        <f>seguimiento[[#This Row],[fecha]]</f>
        <v>41768</v>
      </c>
      <c r="E2081" t="str">
        <f>seguimiento[[#This Row],[institucion]]</f>
        <v>H.I.G.A Prof.R. Rossi</v>
      </c>
      <c r="F2081" t="str">
        <f>seguimiento[[#This Row],[fallecimiento]]</f>
        <v>No</v>
      </c>
      <c r="I2081" t="str">
        <f>seguimiento[[#This Row],[educacion]]</f>
        <v>Universitario Incompleto</v>
      </c>
      <c r="J2081" t="str">
        <f>seguimiento[[#This Row],[laboral]]</f>
        <v>Trabaja, completo</v>
      </c>
      <c r="K2081" t="str">
        <f>seguimiento[[#This Row],[coberturamedica]]</f>
        <v>Sí</v>
      </c>
      <c r="M2081" t="str">
        <f>seguimiento[[#This Row],[Embarazo]]</f>
        <v>No</v>
      </c>
      <c r="N2081" t="str">
        <f>seguimiento[[#This Row],[ncultivosanio]]</f>
        <v>1</v>
      </c>
      <c r="O2081" t="str">
        <f>IF(seguimiento[[#This Row],[curvaglucemia]]="","No realizada","Realizada")</f>
        <v>No realizada</v>
      </c>
      <c r="P2081" t="str">
        <f>IF(O2081="Realizada",seguimiento[[#This Row],[curvaglucemia]],"")</f>
        <v/>
      </c>
      <c r="Q2081" t="str">
        <f>IF(seguimiento[[#This Row],[vitaminaDRealizada]]="","",IF(seguimiento[[#This Row],[vitaminaDRealizada]]="No realizado","No realizada","Realizada"))</f>
        <v/>
      </c>
      <c r="R2081" t="str">
        <f>IF(Q2081="Realizada",seguimiento[[#This Row],[vitaminaDRealizada]],"")</f>
        <v/>
      </c>
      <c r="S2081" t="str">
        <f>IF(seguimiento[[#This Row],[ige]]="No realizada","No realizada",IF(seguimiento[[#This Row],[ige]]="","","Realizada"))</f>
        <v/>
      </c>
      <c r="T2081" t="str">
        <f>IF(S2081="Realizada",seguimiento[[#This Row],[ige]],"")</f>
        <v/>
      </c>
      <c r="U2081" t="str">
        <f>IF(OR(seguimiento[[#This Row],[actividadfisica]]="Ejercicio regular",seguimiento[[#This Row],[actividadfisica]]="Actividad deportiva"),"Sí","")</f>
        <v>Sí</v>
      </c>
    </row>
    <row r="2082" spans="1:21" x14ac:dyDescent="0.3">
      <c r="A2082" t="str">
        <f>VLOOKUP(B2082,pacientes_insertados[],2,)</f>
        <v>61e34254ec4ec02e84f5de6a</v>
      </c>
      <c r="B2082">
        <f>seguimiento[[#This Row],[idpaciente]]</f>
        <v>876</v>
      </c>
      <c r="C2082">
        <f t="shared" si="32"/>
        <v>2012</v>
      </c>
      <c r="D2082" s="1">
        <f>seguimiento[[#This Row],[fecha]]</f>
        <v>41103</v>
      </c>
      <c r="E2082" t="str">
        <f>seguimiento[[#This Row],[institucion]]</f>
        <v>H.I.G.A Prof.R. Rossi</v>
      </c>
      <c r="F2082" t="str">
        <f>seguimiento[[#This Row],[fallecimiento]]</f>
        <v>No</v>
      </c>
      <c r="J2082" t="str">
        <f>seguimiento[[#This Row],[laboral]]</f>
        <v>No trabaja</v>
      </c>
      <c r="K2082" t="str">
        <f>seguimiento[[#This Row],[coberturamedica]]</f>
        <v>Sí</v>
      </c>
      <c r="M2082" t="str">
        <f>seguimiento[[#This Row],[Embarazo]]</f>
        <v>No</v>
      </c>
      <c r="N2082" t="str">
        <f>seguimiento[[#This Row],[ncultivosanio]]</f>
        <v>3</v>
      </c>
      <c r="O2082" t="str">
        <f>IF(seguimiento[[#This Row],[curvaglucemia]]="","No realizada","Realizada")</f>
        <v>Realizada</v>
      </c>
      <c r="P2082" t="str">
        <f>IF(O2082="Realizada",seguimiento[[#This Row],[curvaglucemia]],"")</f>
        <v>Normal</v>
      </c>
      <c r="Q2082" t="str">
        <f>IF(seguimiento[[#This Row],[vitaminaDRealizada]]="","",IF(seguimiento[[#This Row],[vitaminaDRealizada]]="No realizado","No realizada","Realizada"))</f>
        <v/>
      </c>
      <c r="R2082" t="str">
        <f>IF(Q2082="Realizada",seguimiento[[#This Row],[vitaminaDRealizada]],"")</f>
        <v/>
      </c>
      <c r="S2082" t="str">
        <f>IF(seguimiento[[#This Row],[ige]]="No realizada","No realizada",IF(seguimiento[[#This Row],[ige]]="","","Realizada"))</f>
        <v/>
      </c>
      <c r="T2082" t="str">
        <f>IF(S2082="Realizada",seguimiento[[#This Row],[ige]],"")</f>
        <v/>
      </c>
      <c r="U2082" t="str">
        <f>IF(OR(seguimiento[[#This Row],[actividadfisica]]="Ejercicio regular",seguimiento[[#This Row],[actividadfisica]]="Actividad deportiva"),"Sí","")</f>
        <v/>
      </c>
    </row>
    <row r="2083" spans="1:21" x14ac:dyDescent="0.3">
      <c r="A2083" t="str">
        <f>VLOOKUP(B2083,pacientes_insertados[],2,)</f>
        <v>61e34254ec4ec02e84f5de6a</v>
      </c>
      <c r="B2083">
        <f>seguimiento[[#This Row],[idpaciente]]</f>
        <v>876</v>
      </c>
      <c r="C2083">
        <f t="shared" si="32"/>
        <v>2013</v>
      </c>
      <c r="D2083" s="1">
        <f>seguimiento[[#This Row],[fecha]]</f>
        <v>41591</v>
      </c>
      <c r="E2083" t="str">
        <f>seguimiento[[#This Row],[institucion]]</f>
        <v>H.I.G.A Prof.R. Rossi</v>
      </c>
      <c r="F2083" t="str">
        <f>seguimiento[[#This Row],[fallecimiento]]</f>
        <v>No</v>
      </c>
      <c r="I2083" t="str">
        <f>seguimiento[[#This Row],[educacion]]</f>
        <v>Primaria completa</v>
      </c>
      <c r="J2083" t="str">
        <f>seguimiento[[#This Row],[laboral]]</f>
        <v>No trabaja</v>
      </c>
      <c r="K2083" t="str">
        <f>seguimiento[[#This Row],[coberturamedica]]</f>
        <v>Sí</v>
      </c>
      <c r="M2083" t="str">
        <f>seguimiento[[#This Row],[Embarazo]]</f>
        <v>No</v>
      </c>
      <c r="N2083" t="str">
        <f>seguimiento[[#This Row],[ncultivosanio]]</f>
        <v>5</v>
      </c>
      <c r="O2083" t="str">
        <f>IF(seguimiento[[#This Row],[curvaglucemia]]="","No realizada","Realizada")</f>
        <v>Realizada</v>
      </c>
      <c r="P2083" t="str">
        <f>IF(O2083="Realizada",seguimiento[[#This Row],[curvaglucemia]],"")</f>
        <v>Normal</v>
      </c>
      <c r="Q2083" t="str">
        <f>IF(seguimiento[[#This Row],[vitaminaDRealizada]]="","",IF(seguimiento[[#This Row],[vitaminaDRealizada]]="No realizado","No realizada","Realizada"))</f>
        <v/>
      </c>
      <c r="R2083" t="str">
        <f>IF(Q2083="Realizada",seguimiento[[#This Row],[vitaminaDRealizada]],"")</f>
        <v/>
      </c>
      <c r="S2083" t="str">
        <f>IF(seguimiento[[#This Row],[ige]]="No realizada","No realizada",IF(seguimiento[[#This Row],[ige]]="","","Realizada"))</f>
        <v>Realizada</v>
      </c>
      <c r="T2083" t="str">
        <f>IF(S2083="Realizada",seguimiento[[#This Row],[ige]],"")</f>
        <v>&lt; 500</v>
      </c>
      <c r="U2083" t="str">
        <f>IF(OR(seguimiento[[#This Row],[actividadfisica]]="Ejercicio regular",seguimiento[[#This Row],[actividadfisica]]="Actividad deportiva"),"Sí","")</f>
        <v/>
      </c>
    </row>
    <row r="2084" spans="1:21" x14ac:dyDescent="0.3">
      <c r="A2084" t="str">
        <f>VLOOKUP(B2084,pacientes_insertados[],2,)</f>
        <v>61e34254ec4ec02e84f5de6a</v>
      </c>
      <c r="B2084">
        <f>seguimiento[[#This Row],[idpaciente]]</f>
        <v>876</v>
      </c>
      <c r="C2084">
        <f t="shared" si="32"/>
        <v>2014</v>
      </c>
      <c r="D2084" s="1">
        <f>seguimiento[[#This Row],[fecha]]</f>
        <v>41712</v>
      </c>
      <c r="E2084" t="str">
        <f>seguimiento[[#This Row],[institucion]]</f>
        <v>H.I.G.A Prof.R. Rossi</v>
      </c>
      <c r="F2084" t="str">
        <f>seguimiento[[#This Row],[fallecimiento]]</f>
        <v>No</v>
      </c>
      <c r="I2084" t="str">
        <f>seguimiento[[#This Row],[educacion]]</f>
        <v>Primaria completa</v>
      </c>
      <c r="J2084" t="str">
        <f>seguimiento[[#This Row],[laboral]]</f>
        <v>No trabaja</v>
      </c>
      <c r="K2084" t="str">
        <f>seguimiento[[#This Row],[coberturamedica]]</f>
        <v>Sí</v>
      </c>
      <c r="L2084" t="str">
        <f>seguimiento[[#This Row],[ntratendovenosos]]</f>
        <v>1</v>
      </c>
      <c r="M2084" t="str">
        <f>seguimiento[[#This Row],[Embarazo]]</f>
        <v>No</v>
      </c>
      <c r="N2084" t="str">
        <f>seguimiento[[#This Row],[ncultivosanio]]</f>
        <v>3</v>
      </c>
      <c r="O2084" t="str">
        <f>IF(seguimiento[[#This Row],[curvaglucemia]]="","No realizada","Realizada")</f>
        <v>No realizada</v>
      </c>
      <c r="P2084" t="str">
        <f>IF(O2084="Realizada",seguimiento[[#This Row],[curvaglucemia]],"")</f>
        <v/>
      </c>
      <c r="Q2084" t="str">
        <f>IF(seguimiento[[#This Row],[vitaminaDRealizada]]="","",IF(seguimiento[[#This Row],[vitaminaDRealizada]]="No realizado","No realizada","Realizada"))</f>
        <v/>
      </c>
      <c r="R2084" t="str">
        <f>IF(Q2084="Realizada",seguimiento[[#This Row],[vitaminaDRealizada]],"")</f>
        <v/>
      </c>
      <c r="S2084" t="str">
        <f>IF(seguimiento[[#This Row],[ige]]="No realizada","No realizada",IF(seguimiento[[#This Row],[ige]]="","","Realizada"))</f>
        <v/>
      </c>
      <c r="T2084" t="str">
        <f>IF(S2084="Realizada",seguimiento[[#This Row],[ige]],"")</f>
        <v/>
      </c>
      <c r="U2084" t="str">
        <f>IF(OR(seguimiento[[#This Row],[actividadfisica]]="Ejercicio regular",seguimiento[[#This Row],[actividadfisica]]="Actividad deportiva"),"Sí","")</f>
        <v/>
      </c>
    </row>
    <row r="2085" spans="1:21" x14ac:dyDescent="0.3">
      <c r="A2085" t="str">
        <f>VLOOKUP(B2085,pacientes_insertados[],2,)</f>
        <v>61e34254ec4ec02e84f5de6b</v>
      </c>
      <c r="B2085">
        <f>seguimiento[[#This Row],[idpaciente]]</f>
        <v>877</v>
      </c>
      <c r="C2085">
        <f t="shared" si="32"/>
        <v>2012</v>
      </c>
      <c r="D2085" s="1">
        <f>seguimiento[[#This Row],[fecha]]</f>
        <v>41101</v>
      </c>
      <c r="E2085" t="str">
        <f>seguimiento[[#This Row],[institucion]]</f>
        <v>H.I.G.A Prof.R. Rossi</v>
      </c>
      <c r="F2085" t="str">
        <f>seguimiento[[#This Row],[fallecimiento]]</f>
        <v>No</v>
      </c>
      <c r="I2085" t="str">
        <f>seguimiento[[#This Row],[educacion]]</f>
        <v>Universitario Incompleto</v>
      </c>
      <c r="J2085" t="str">
        <f>seguimiento[[#This Row],[laboral]]</f>
        <v>Trabaja, completo</v>
      </c>
      <c r="K2085" t="str">
        <f>seguimiento[[#This Row],[coberturamedica]]</f>
        <v>Sí</v>
      </c>
      <c r="M2085" t="str">
        <f>seguimiento[[#This Row],[Embarazo]]</f>
        <v>No</v>
      </c>
      <c r="N2085" t="str">
        <f>seguimiento[[#This Row],[ncultivosanio]]</f>
        <v>4</v>
      </c>
      <c r="O2085" t="str">
        <f>IF(seguimiento[[#This Row],[curvaglucemia]]="","No realizada","Realizada")</f>
        <v>Realizada</v>
      </c>
      <c r="P2085" t="str">
        <f>IF(O2085="Realizada",seguimiento[[#This Row],[curvaglucemia]],"")</f>
        <v>Normal</v>
      </c>
      <c r="Q2085" t="str">
        <f>IF(seguimiento[[#This Row],[vitaminaDRealizada]]="","",IF(seguimiento[[#This Row],[vitaminaDRealizada]]="No realizado","No realizada","Realizada"))</f>
        <v/>
      </c>
      <c r="R2085" t="str">
        <f>IF(Q2085="Realizada",seguimiento[[#This Row],[vitaminaDRealizada]],"")</f>
        <v/>
      </c>
      <c r="S2085" t="str">
        <f>IF(seguimiento[[#This Row],[ige]]="No realizada","No realizada",IF(seguimiento[[#This Row],[ige]]="","","Realizada"))</f>
        <v/>
      </c>
      <c r="T2085" t="str">
        <f>IF(S2085="Realizada",seguimiento[[#This Row],[ige]],"")</f>
        <v/>
      </c>
      <c r="U2085" t="str">
        <f>IF(OR(seguimiento[[#This Row],[actividadfisica]]="Ejercicio regular",seguimiento[[#This Row],[actividadfisica]]="Actividad deportiva"),"Sí","")</f>
        <v>Sí</v>
      </c>
    </row>
    <row r="2086" spans="1:21" x14ac:dyDescent="0.3">
      <c r="A2086" t="str">
        <f>VLOOKUP(B2086,pacientes_insertados[],2,)</f>
        <v>61e34254ec4ec02e84f5de6b</v>
      </c>
      <c r="B2086">
        <f>seguimiento[[#This Row],[idpaciente]]</f>
        <v>877</v>
      </c>
      <c r="C2086">
        <f t="shared" si="32"/>
        <v>2013</v>
      </c>
      <c r="D2086" s="1">
        <f>seguimiento[[#This Row],[fecha]]</f>
        <v>41290</v>
      </c>
      <c r="E2086" t="str">
        <f>seguimiento[[#This Row],[institucion]]</f>
        <v>H.I.G.A Prof.R. Rossi</v>
      </c>
      <c r="F2086" t="str">
        <f>seguimiento[[#This Row],[fallecimiento]]</f>
        <v>No</v>
      </c>
      <c r="I2086" t="str">
        <f>seguimiento[[#This Row],[educacion]]</f>
        <v>Secundaria completa</v>
      </c>
      <c r="K2086" t="str">
        <f>seguimiento[[#This Row],[coberturamedica]]</f>
        <v>Sí</v>
      </c>
      <c r="M2086" t="str">
        <f>seguimiento[[#This Row],[Embarazo]]</f>
        <v>No</v>
      </c>
      <c r="N2086" t="str">
        <f>seguimiento[[#This Row],[ncultivosanio]]</f>
        <v>5</v>
      </c>
      <c r="O2086" t="str">
        <f>IF(seguimiento[[#This Row],[curvaglucemia]]="","No realizada","Realizada")</f>
        <v>Realizada</v>
      </c>
      <c r="P2086" t="str">
        <f>IF(O2086="Realizada",seguimiento[[#This Row],[curvaglucemia]],"")</f>
        <v>Normal</v>
      </c>
      <c r="Q2086" t="str">
        <f>IF(seguimiento[[#This Row],[vitaminaDRealizada]]="","",IF(seguimiento[[#This Row],[vitaminaDRealizada]]="No realizado","No realizada","Realizada"))</f>
        <v/>
      </c>
      <c r="R2086" t="str">
        <f>IF(Q2086="Realizada",seguimiento[[#This Row],[vitaminaDRealizada]],"")</f>
        <v/>
      </c>
      <c r="S2086" t="str">
        <f>IF(seguimiento[[#This Row],[ige]]="No realizada","No realizada",IF(seguimiento[[#This Row],[ige]]="","","Realizada"))</f>
        <v/>
      </c>
      <c r="T2086" t="str">
        <f>IF(S2086="Realizada",seguimiento[[#This Row],[ige]],"")</f>
        <v/>
      </c>
      <c r="U2086" t="str">
        <f>IF(OR(seguimiento[[#This Row],[actividadfisica]]="Ejercicio regular",seguimiento[[#This Row],[actividadfisica]]="Actividad deportiva"),"Sí","")</f>
        <v>Sí</v>
      </c>
    </row>
    <row r="2087" spans="1:21" x14ac:dyDescent="0.3">
      <c r="A2087" t="str">
        <f>VLOOKUP(B2087,pacientes_insertados[],2,)</f>
        <v>61e34254ec4ec02e84f5de6b</v>
      </c>
      <c r="B2087">
        <f>seguimiento[[#This Row],[idpaciente]]</f>
        <v>877</v>
      </c>
      <c r="C2087">
        <f t="shared" si="32"/>
        <v>2014</v>
      </c>
      <c r="D2087" s="1">
        <f>seguimiento[[#This Row],[fecha]]</f>
        <v>41684</v>
      </c>
      <c r="E2087" t="str">
        <f>seguimiento[[#This Row],[institucion]]</f>
        <v>H.I.G.A Prof.R. Rossi</v>
      </c>
      <c r="F2087" t="str">
        <f>seguimiento[[#This Row],[fallecimiento]]</f>
        <v>No</v>
      </c>
      <c r="I2087" t="str">
        <f>seguimiento[[#This Row],[educacion]]</f>
        <v>Secundaria completa</v>
      </c>
      <c r="J2087" t="str">
        <f>seguimiento[[#This Row],[laboral]]</f>
        <v>Trabaja, completo</v>
      </c>
      <c r="K2087" t="str">
        <f>seguimiento[[#This Row],[coberturamedica]]</f>
        <v>Sí</v>
      </c>
      <c r="M2087" t="str">
        <f>seguimiento[[#This Row],[Embarazo]]</f>
        <v>No</v>
      </c>
      <c r="N2087" t="str">
        <f>seguimiento[[#This Row],[ncultivosanio]]</f>
        <v>2</v>
      </c>
      <c r="O2087" t="str">
        <f>IF(seguimiento[[#This Row],[curvaglucemia]]="","No realizada","Realizada")</f>
        <v>Realizada</v>
      </c>
      <c r="P2087" t="str">
        <f>IF(O2087="Realizada",seguimiento[[#This Row],[curvaglucemia]],"")</f>
        <v>Normal</v>
      </c>
      <c r="Q2087" t="str">
        <f>IF(seguimiento[[#This Row],[vitaminaDRealizada]]="","",IF(seguimiento[[#This Row],[vitaminaDRealizada]]="No realizado","No realizada","Realizada"))</f>
        <v/>
      </c>
      <c r="R2087" t="str">
        <f>IF(Q2087="Realizada",seguimiento[[#This Row],[vitaminaDRealizada]],"")</f>
        <v/>
      </c>
      <c r="S2087" t="str">
        <f>IF(seguimiento[[#This Row],[ige]]="No realizada","No realizada",IF(seguimiento[[#This Row],[ige]]="","","Realizada"))</f>
        <v/>
      </c>
      <c r="T2087" t="str">
        <f>IF(S2087="Realizada",seguimiento[[#This Row],[ige]],"")</f>
        <v/>
      </c>
      <c r="U2087" t="str">
        <f>IF(OR(seguimiento[[#This Row],[actividadfisica]]="Ejercicio regular",seguimiento[[#This Row],[actividadfisica]]="Actividad deportiva"),"Sí","")</f>
        <v>Sí</v>
      </c>
    </row>
    <row r="2088" spans="1:21" x14ac:dyDescent="0.3">
      <c r="A2088" t="str">
        <f>VLOOKUP(B2088,pacientes_insertados[],2,)</f>
        <v>61e34254ec4ec02e84f5de6c</v>
      </c>
      <c r="B2088">
        <f>seguimiento[[#This Row],[idpaciente]]</f>
        <v>878</v>
      </c>
      <c r="C2088">
        <f t="shared" si="32"/>
        <v>2012</v>
      </c>
      <c r="D2088" s="1">
        <f>seguimiento[[#This Row],[fecha]]</f>
        <v>41227</v>
      </c>
      <c r="E2088" t="str">
        <f>seguimiento[[#This Row],[institucion]]</f>
        <v>H.I.G.A Prof.R. Rossi</v>
      </c>
      <c r="F2088" t="str">
        <f>seguimiento[[#This Row],[fallecimiento]]</f>
        <v>No</v>
      </c>
      <c r="I2088" t="str">
        <f>seguimiento[[#This Row],[educacion]]</f>
        <v>Universitario Incompleto</v>
      </c>
      <c r="J2088" t="str">
        <f>seguimiento[[#This Row],[laboral]]</f>
        <v>No trabaja</v>
      </c>
      <c r="K2088" t="str">
        <f>seguimiento[[#This Row],[coberturamedica]]</f>
        <v>Sí</v>
      </c>
      <c r="L2088" t="str">
        <f>seguimiento[[#This Row],[ntratendovenosos]]</f>
        <v>1</v>
      </c>
      <c r="M2088" t="str">
        <f>seguimiento[[#This Row],[Embarazo]]</f>
        <v>No</v>
      </c>
      <c r="N2088" t="str">
        <f>seguimiento[[#This Row],[ncultivosanio]]</f>
        <v>3</v>
      </c>
      <c r="O2088" t="str">
        <f>IF(seguimiento[[#This Row],[curvaglucemia]]="","No realizada","Realizada")</f>
        <v>Realizada</v>
      </c>
      <c r="P2088" t="str">
        <f>IF(O2088="Realizada",seguimiento[[#This Row],[curvaglucemia]],"")</f>
        <v>Normal</v>
      </c>
      <c r="Q2088" t="str">
        <f>IF(seguimiento[[#This Row],[vitaminaDRealizada]]="","",IF(seguimiento[[#This Row],[vitaminaDRealizada]]="No realizado","No realizada","Realizada"))</f>
        <v/>
      </c>
      <c r="R2088" t="str">
        <f>IF(Q2088="Realizada",seguimiento[[#This Row],[vitaminaDRealizada]],"")</f>
        <v/>
      </c>
      <c r="S2088" t="str">
        <f>IF(seguimiento[[#This Row],[ige]]="No realizada","No realizada",IF(seguimiento[[#This Row],[ige]]="","","Realizada"))</f>
        <v/>
      </c>
      <c r="T2088" t="str">
        <f>IF(S2088="Realizada",seguimiento[[#This Row],[ige]],"")</f>
        <v/>
      </c>
      <c r="U2088" t="str">
        <f>IF(OR(seguimiento[[#This Row],[actividadfisica]]="Ejercicio regular",seguimiento[[#This Row],[actividadfisica]]="Actividad deportiva"),"Sí","")</f>
        <v/>
      </c>
    </row>
    <row r="2089" spans="1:21" x14ac:dyDescent="0.3">
      <c r="A2089" t="str">
        <f>VLOOKUP(B2089,pacientes_insertados[],2,)</f>
        <v>61e34254ec4ec02e84f5de6c</v>
      </c>
      <c r="B2089">
        <f>seguimiento[[#This Row],[idpaciente]]</f>
        <v>878</v>
      </c>
      <c r="C2089">
        <f t="shared" si="32"/>
        <v>2013</v>
      </c>
      <c r="D2089" s="1">
        <f>seguimiento[[#This Row],[fecha]]</f>
        <v>41535</v>
      </c>
      <c r="E2089" t="str">
        <f>seguimiento[[#This Row],[institucion]]</f>
        <v>H.I.G.A Prof.R. Rossi</v>
      </c>
      <c r="F2089" t="str">
        <f>seguimiento[[#This Row],[fallecimiento]]</f>
        <v>No</v>
      </c>
      <c r="I2089" t="str">
        <f>seguimiento[[#This Row],[educacion]]</f>
        <v>Universitario Incompleto</v>
      </c>
      <c r="J2089" t="str">
        <f>seguimiento[[#This Row],[laboral]]</f>
        <v>No trabaja</v>
      </c>
      <c r="K2089" t="str">
        <f>seguimiento[[#This Row],[coberturamedica]]</f>
        <v>Sí</v>
      </c>
      <c r="M2089" t="str">
        <f>seguimiento[[#This Row],[Embarazo]]</f>
        <v>No</v>
      </c>
      <c r="N2089" t="str">
        <f>seguimiento[[#This Row],[ncultivosanio]]</f>
        <v>2</v>
      </c>
      <c r="O2089" t="str">
        <f>IF(seguimiento[[#This Row],[curvaglucemia]]="","No realizada","Realizada")</f>
        <v>No realizada</v>
      </c>
      <c r="P2089" t="str">
        <f>IF(O2089="Realizada",seguimiento[[#This Row],[curvaglucemia]],"")</f>
        <v/>
      </c>
      <c r="Q2089" t="str">
        <f>IF(seguimiento[[#This Row],[vitaminaDRealizada]]="","",IF(seguimiento[[#This Row],[vitaminaDRealizada]]="No realizado","No realizada","Realizada"))</f>
        <v/>
      </c>
      <c r="R2089" t="str">
        <f>IF(Q2089="Realizada",seguimiento[[#This Row],[vitaminaDRealizada]],"")</f>
        <v/>
      </c>
      <c r="S2089" t="str">
        <f>IF(seguimiento[[#This Row],[ige]]="No realizada","No realizada",IF(seguimiento[[#This Row],[ige]]="","","Realizada"))</f>
        <v/>
      </c>
      <c r="T2089" t="str">
        <f>IF(S2089="Realizada",seguimiento[[#This Row],[ige]],"")</f>
        <v/>
      </c>
      <c r="U2089" t="str">
        <f>IF(OR(seguimiento[[#This Row],[actividadfisica]]="Ejercicio regular",seguimiento[[#This Row],[actividadfisica]]="Actividad deportiva"),"Sí","")</f>
        <v>Sí</v>
      </c>
    </row>
    <row r="2090" spans="1:21" x14ac:dyDescent="0.3">
      <c r="A2090" t="str">
        <f>VLOOKUP(B2090,pacientes_insertados[],2,)</f>
        <v>61e34254ec4ec02e84f5de6c</v>
      </c>
      <c r="B2090">
        <f>seguimiento[[#This Row],[idpaciente]]</f>
        <v>878</v>
      </c>
      <c r="C2090">
        <f t="shared" si="32"/>
        <v>2014</v>
      </c>
      <c r="D2090" s="1">
        <f>seguimiento[[#This Row],[fecha]]</f>
        <v>41880</v>
      </c>
      <c r="E2090" t="str">
        <f>seguimiento[[#This Row],[institucion]]</f>
        <v>H.I.G.A Prof.R. Rossi</v>
      </c>
      <c r="F2090" t="str">
        <f>seguimiento[[#This Row],[fallecimiento]]</f>
        <v>No</v>
      </c>
      <c r="I2090" t="str">
        <f>seguimiento[[#This Row],[educacion]]</f>
        <v>Universitario Incompleto</v>
      </c>
      <c r="J2090" t="str">
        <f>seguimiento[[#This Row],[laboral]]</f>
        <v>No trabaja</v>
      </c>
      <c r="K2090" t="str">
        <f>seguimiento[[#This Row],[coberturamedica]]</f>
        <v>Sí</v>
      </c>
      <c r="L2090" t="str">
        <f>seguimiento[[#This Row],[ntratendovenosos]]</f>
        <v>1</v>
      </c>
      <c r="M2090" t="str">
        <f>seguimiento[[#This Row],[Embarazo]]</f>
        <v>No</v>
      </c>
      <c r="N2090" t="str">
        <f>seguimiento[[#This Row],[ncultivosanio]]</f>
        <v>4</v>
      </c>
      <c r="O2090" t="str">
        <f>IF(seguimiento[[#This Row],[curvaglucemia]]="","No realizada","Realizada")</f>
        <v>Realizada</v>
      </c>
      <c r="P2090" t="str">
        <f>IF(O2090="Realizada",seguimiento[[#This Row],[curvaglucemia]],"")</f>
        <v>Normal</v>
      </c>
      <c r="Q2090" t="str">
        <f>IF(seguimiento[[#This Row],[vitaminaDRealizada]]="","",IF(seguimiento[[#This Row],[vitaminaDRealizada]]="No realizado","No realizada","Realizada"))</f>
        <v/>
      </c>
      <c r="R2090" t="str">
        <f>IF(Q2090="Realizada",seguimiento[[#This Row],[vitaminaDRealizada]],"")</f>
        <v/>
      </c>
      <c r="S2090" t="str">
        <f>IF(seguimiento[[#This Row],[ige]]="No realizada","No realizada",IF(seguimiento[[#This Row],[ige]]="","","Realizada"))</f>
        <v/>
      </c>
      <c r="T2090" t="str">
        <f>IF(S2090="Realizada",seguimiento[[#This Row],[ige]],"")</f>
        <v/>
      </c>
      <c r="U2090" t="str">
        <f>IF(OR(seguimiento[[#This Row],[actividadfisica]]="Ejercicio regular",seguimiento[[#This Row],[actividadfisica]]="Actividad deportiva"),"Sí","")</f>
        <v>Sí</v>
      </c>
    </row>
    <row r="2091" spans="1:21" x14ac:dyDescent="0.3">
      <c r="A2091" t="str">
        <f>VLOOKUP(B2091,pacientes_insertados[],2,)</f>
        <v>61e34254ec4ec02e84f5de6c</v>
      </c>
      <c r="B2091">
        <f>seguimiento[[#This Row],[idpaciente]]</f>
        <v>878</v>
      </c>
      <c r="C2091">
        <f t="shared" si="32"/>
        <v>2015</v>
      </c>
      <c r="D2091" s="1">
        <f>seguimiento[[#This Row],[fecha]]</f>
        <v>42179</v>
      </c>
      <c r="E2091" t="str">
        <f>seguimiento[[#This Row],[institucion]]</f>
        <v>H.I.G.A Prof.R. Rossi</v>
      </c>
      <c r="F2091" t="str">
        <f>seguimiento[[#This Row],[fallecimiento]]</f>
        <v>No</v>
      </c>
      <c r="J2091" t="str">
        <f>seguimiento[[#This Row],[laboral]]</f>
        <v>No trabaja</v>
      </c>
      <c r="K2091" t="str">
        <f>seguimiento[[#This Row],[coberturamedica]]</f>
        <v>Sí</v>
      </c>
      <c r="L2091" t="str">
        <f>seguimiento[[#This Row],[ntratendovenosos]]</f>
        <v>1</v>
      </c>
      <c r="M2091" t="str">
        <f>seguimiento[[#This Row],[Embarazo]]</f>
        <v>No</v>
      </c>
      <c r="N2091" t="str">
        <f>seguimiento[[#This Row],[ncultivosanio]]</f>
        <v>3</v>
      </c>
      <c r="O2091" t="str">
        <f>IF(seguimiento[[#This Row],[curvaglucemia]]="","No realizada","Realizada")</f>
        <v>No realizada</v>
      </c>
      <c r="P2091" t="str">
        <f>IF(O2091="Realizada",seguimiento[[#This Row],[curvaglucemia]],"")</f>
        <v/>
      </c>
      <c r="Q2091" t="str">
        <f>IF(seguimiento[[#This Row],[vitaminaDRealizada]]="","",IF(seguimiento[[#This Row],[vitaminaDRealizada]]="No realizado","No realizada","Realizada"))</f>
        <v>Realizada</v>
      </c>
      <c r="R2091" t="str">
        <f>IF(Q2091="Realizada",seguimiento[[#This Row],[vitaminaDRealizada]],"")</f>
        <v>Bajo</v>
      </c>
      <c r="S2091" t="str">
        <f>IF(seguimiento[[#This Row],[ige]]="No realizada","No realizada",IF(seguimiento[[#This Row],[ige]]="","","Realizada"))</f>
        <v>Realizada</v>
      </c>
      <c r="T2091" t="str">
        <f>IF(S2091="Realizada",seguimiento[[#This Row],[ige]],"")</f>
        <v>&lt; 500</v>
      </c>
      <c r="U2091" t="str">
        <f>IF(OR(seguimiento[[#This Row],[actividadfisica]]="Ejercicio regular",seguimiento[[#This Row],[actividadfisica]]="Actividad deportiva"),"Sí","")</f>
        <v>Sí</v>
      </c>
    </row>
    <row r="2092" spans="1:21" x14ac:dyDescent="0.3">
      <c r="A2092" t="str">
        <f>VLOOKUP(B2092,pacientes_insertados[],2,)</f>
        <v>61e34254ec4ec02e84f5de6d</v>
      </c>
      <c r="B2092">
        <f>seguimiento[[#This Row],[idpaciente]]</f>
        <v>880</v>
      </c>
      <c r="C2092">
        <f t="shared" si="32"/>
        <v>2011</v>
      </c>
      <c r="D2092" s="1">
        <f>seguimiento[[#This Row],[fecha]]</f>
        <v>40829</v>
      </c>
      <c r="E2092" t="str">
        <f>seguimiento[[#This Row],[institucion]]</f>
        <v>Hospital Victor J Vilela</v>
      </c>
      <c r="F2092" t="str">
        <f>seguimiento[[#This Row],[fallecimiento]]</f>
        <v>No</v>
      </c>
      <c r="I2092" t="str">
        <f>seguimiento[[#This Row],[educacion]]</f>
        <v>Secundaria incompleta</v>
      </c>
      <c r="K2092" t="str">
        <f>seguimiento[[#This Row],[coberturamedica]]</f>
        <v>No</v>
      </c>
      <c r="M2092" t="str">
        <f>seguimiento[[#This Row],[Embarazo]]</f>
        <v>No</v>
      </c>
      <c r="N2092" t="str">
        <f>seguimiento[[#This Row],[ncultivosanio]]</f>
        <v>1</v>
      </c>
      <c r="O2092" t="str">
        <f>IF(seguimiento[[#This Row],[curvaglucemia]]="","No realizada","Realizada")</f>
        <v>Realizada</v>
      </c>
      <c r="P2092" t="str">
        <f>IF(O2092="Realizada",seguimiento[[#This Row],[curvaglucemia]],"")</f>
        <v>Normal</v>
      </c>
      <c r="Q2092" t="str">
        <f>IF(seguimiento[[#This Row],[vitaminaDRealizada]]="","",IF(seguimiento[[#This Row],[vitaminaDRealizada]]="No realizado","No realizada","Realizada"))</f>
        <v/>
      </c>
      <c r="R2092" t="str">
        <f>IF(Q2092="Realizada",seguimiento[[#This Row],[vitaminaDRealizada]],"")</f>
        <v/>
      </c>
      <c r="S2092" t="str">
        <f>IF(seguimiento[[#This Row],[ige]]="No realizada","No realizada",IF(seguimiento[[#This Row],[ige]]="","","Realizada"))</f>
        <v>Realizada</v>
      </c>
      <c r="T2092" t="str">
        <f>IF(S2092="Realizada",seguimiento[[#This Row],[ige]],"")</f>
        <v>&lt; 500</v>
      </c>
      <c r="U2092" t="str">
        <f>IF(OR(seguimiento[[#This Row],[actividadfisica]]="Ejercicio regular",seguimiento[[#This Row],[actividadfisica]]="Actividad deportiva"),"Sí","")</f>
        <v/>
      </c>
    </row>
    <row r="2093" spans="1:21" x14ac:dyDescent="0.3">
      <c r="A2093" t="str">
        <f>VLOOKUP(B2093,pacientes_insertados[],2,)</f>
        <v>61e34254ec4ec02e84f5de6d</v>
      </c>
      <c r="B2093">
        <f>seguimiento[[#This Row],[idpaciente]]</f>
        <v>880</v>
      </c>
      <c r="C2093">
        <f t="shared" si="32"/>
        <v>2011</v>
      </c>
      <c r="D2093" s="1">
        <f>seguimiento[[#This Row],[fecha]]</f>
        <v>40829</v>
      </c>
      <c r="E2093" t="str">
        <f>seguimiento[[#This Row],[institucion]]</f>
        <v>Hospital Victor J Vilela</v>
      </c>
      <c r="F2093" t="str">
        <f>seguimiento[[#This Row],[fallecimiento]]</f>
        <v>No</v>
      </c>
      <c r="I2093" t="str">
        <f>seguimiento[[#This Row],[educacion]]</f>
        <v>Secundaria incompleta</v>
      </c>
      <c r="K2093" t="str">
        <f>seguimiento[[#This Row],[coberturamedica]]</f>
        <v>No</v>
      </c>
      <c r="M2093" t="str">
        <f>seguimiento[[#This Row],[Embarazo]]</f>
        <v>No</v>
      </c>
      <c r="N2093" t="str">
        <f>seguimiento[[#This Row],[ncultivosanio]]</f>
        <v>1</v>
      </c>
      <c r="O2093" t="str">
        <f>IF(seguimiento[[#This Row],[curvaglucemia]]="","No realizada","Realizada")</f>
        <v>Realizada</v>
      </c>
      <c r="P2093" t="str">
        <f>IF(O2093="Realizada",seguimiento[[#This Row],[curvaglucemia]],"")</f>
        <v>Normal</v>
      </c>
      <c r="Q2093" t="str">
        <f>IF(seguimiento[[#This Row],[vitaminaDRealizada]]="","",IF(seguimiento[[#This Row],[vitaminaDRealizada]]="No realizado","No realizada","Realizada"))</f>
        <v/>
      </c>
      <c r="R2093" t="str">
        <f>IF(Q2093="Realizada",seguimiento[[#This Row],[vitaminaDRealizada]],"")</f>
        <v/>
      </c>
      <c r="S2093" t="str">
        <f>IF(seguimiento[[#This Row],[ige]]="No realizada","No realizada",IF(seguimiento[[#This Row],[ige]]="","","Realizada"))</f>
        <v>Realizada</v>
      </c>
      <c r="T2093" t="str">
        <f>IF(S2093="Realizada",seguimiento[[#This Row],[ige]],"")</f>
        <v>&lt; 500</v>
      </c>
      <c r="U2093" t="str">
        <f>IF(OR(seguimiento[[#This Row],[actividadfisica]]="Ejercicio regular",seguimiento[[#This Row],[actividadfisica]]="Actividad deportiva"),"Sí","")</f>
        <v/>
      </c>
    </row>
    <row r="2094" spans="1:21" x14ac:dyDescent="0.3">
      <c r="A2094" t="str">
        <f>VLOOKUP(B2094,pacientes_insertados[],2,)</f>
        <v>61e34254ec4ec02e84f5de6d</v>
      </c>
      <c r="B2094">
        <f>seguimiento[[#This Row],[idpaciente]]</f>
        <v>880</v>
      </c>
      <c r="C2094">
        <f t="shared" si="32"/>
        <v>2012</v>
      </c>
      <c r="D2094" s="1">
        <f>seguimiento[[#This Row],[fecha]]</f>
        <v>41095</v>
      </c>
      <c r="E2094" t="str">
        <f>seguimiento[[#This Row],[institucion]]</f>
        <v>Hospital Victor J Vilela</v>
      </c>
      <c r="F2094" t="str">
        <f>seguimiento[[#This Row],[fallecimiento]]</f>
        <v>No</v>
      </c>
      <c r="J2094" t="str">
        <f>seguimiento[[#This Row],[laboral]]</f>
        <v>No trabaja</v>
      </c>
      <c r="K2094" t="str">
        <f>seguimiento[[#This Row],[coberturamedica]]</f>
        <v>No</v>
      </c>
      <c r="M2094" t="str">
        <f>seguimiento[[#This Row],[Embarazo]]</f>
        <v>No</v>
      </c>
      <c r="N2094" t="str">
        <f>seguimiento[[#This Row],[ncultivosanio]]</f>
        <v>1</v>
      </c>
      <c r="O2094" t="str">
        <f>IF(seguimiento[[#This Row],[curvaglucemia]]="","No realizada","Realizada")</f>
        <v>Realizada</v>
      </c>
      <c r="P2094" t="str">
        <f>IF(O2094="Realizada",seguimiento[[#This Row],[curvaglucemia]],"")</f>
        <v>Normal</v>
      </c>
      <c r="Q2094" t="str">
        <f>IF(seguimiento[[#This Row],[vitaminaDRealizada]]="","",IF(seguimiento[[#This Row],[vitaminaDRealizada]]="No realizado","No realizada","Realizada"))</f>
        <v/>
      </c>
      <c r="R2094" t="str">
        <f>IF(Q2094="Realizada",seguimiento[[#This Row],[vitaminaDRealizada]],"")</f>
        <v/>
      </c>
      <c r="S2094" t="str">
        <f>IF(seguimiento[[#This Row],[ige]]="No realizada","No realizada",IF(seguimiento[[#This Row],[ige]]="","","Realizada"))</f>
        <v/>
      </c>
      <c r="T2094" t="str">
        <f>IF(S2094="Realizada",seguimiento[[#This Row],[ige]],"")</f>
        <v/>
      </c>
      <c r="U2094" t="str">
        <f>IF(OR(seguimiento[[#This Row],[actividadfisica]]="Ejercicio regular",seguimiento[[#This Row],[actividadfisica]]="Actividad deportiva"),"Sí","")</f>
        <v/>
      </c>
    </row>
    <row r="2095" spans="1:21" x14ac:dyDescent="0.3">
      <c r="A2095" t="str">
        <f>VLOOKUP(B2095,pacientes_insertados[],2,)</f>
        <v>61e34254ec4ec02e84f5de6d</v>
      </c>
      <c r="B2095">
        <f>seguimiento[[#This Row],[idpaciente]]</f>
        <v>880</v>
      </c>
      <c r="C2095">
        <f t="shared" si="32"/>
        <v>2014</v>
      </c>
      <c r="D2095" s="1">
        <f>seguimiento[[#This Row],[fecha]]</f>
        <v>41851</v>
      </c>
      <c r="E2095" t="str">
        <f>seguimiento[[#This Row],[institucion]]</f>
        <v>Hospital Victor J Vilela</v>
      </c>
      <c r="F2095" t="str">
        <f>seguimiento[[#This Row],[fallecimiento]]</f>
        <v>No</v>
      </c>
      <c r="J2095" t="str">
        <f>seguimiento[[#This Row],[laboral]]</f>
        <v>No trabaja</v>
      </c>
      <c r="K2095" t="str">
        <f>seguimiento[[#This Row],[coberturamedica]]</f>
        <v>No</v>
      </c>
      <c r="M2095" t="str">
        <f>seguimiento[[#This Row],[Embarazo]]</f>
        <v>Si</v>
      </c>
      <c r="N2095" t="str">
        <f>seguimiento[[#This Row],[ncultivosanio]]</f>
        <v>1</v>
      </c>
      <c r="O2095" t="str">
        <f>IF(seguimiento[[#This Row],[curvaglucemia]]="","No realizada","Realizada")</f>
        <v>Realizada</v>
      </c>
      <c r="P2095" t="str">
        <f>IF(O2095="Realizada",seguimiento[[#This Row],[curvaglucemia]],"")</f>
        <v>Normal</v>
      </c>
      <c r="Q2095" t="str">
        <f>IF(seguimiento[[#This Row],[vitaminaDRealizada]]="","",IF(seguimiento[[#This Row],[vitaminaDRealizada]]="No realizado","No realizada","Realizada"))</f>
        <v/>
      </c>
      <c r="R2095" t="str">
        <f>IF(Q2095="Realizada",seguimiento[[#This Row],[vitaminaDRealizada]],"")</f>
        <v/>
      </c>
      <c r="S2095" t="str">
        <f>IF(seguimiento[[#This Row],[ige]]="No realizada","No realizada",IF(seguimiento[[#This Row],[ige]]="","","Realizada"))</f>
        <v/>
      </c>
      <c r="T2095" t="str">
        <f>IF(S2095="Realizada",seguimiento[[#This Row],[ige]],"")</f>
        <v/>
      </c>
      <c r="U2095" t="str">
        <f>IF(OR(seguimiento[[#This Row],[actividadfisica]]="Ejercicio regular",seguimiento[[#This Row],[actividadfisica]]="Actividad deportiva"),"Sí","")</f>
        <v/>
      </c>
    </row>
    <row r="2096" spans="1:21" x14ac:dyDescent="0.3">
      <c r="A2096" t="str">
        <f>VLOOKUP(B2096,pacientes_insertados[],2,)</f>
        <v>61e34254ec4ec02e84f5de6e</v>
      </c>
      <c r="B2096">
        <f>seguimiento[[#This Row],[idpaciente]]</f>
        <v>881</v>
      </c>
      <c r="C2096">
        <f t="shared" si="32"/>
        <v>2013</v>
      </c>
      <c r="D2096" s="1">
        <f>seguimiento[[#This Row],[fecha]]</f>
        <v>41290</v>
      </c>
      <c r="E2096" t="str">
        <f>seguimiento[[#This Row],[institucion]]</f>
        <v>Hospital Infantil Municipal</v>
      </c>
      <c r="F2096" t="str">
        <f>seguimiento[[#This Row],[fallecimiento]]</f>
        <v>No</v>
      </c>
      <c r="I2096" t="str">
        <f>seguimiento[[#This Row],[educacion]]</f>
        <v>Primaria incompleta</v>
      </c>
      <c r="K2096" t="str">
        <f>seguimiento[[#This Row],[coberturamedica]]</f>
        <v>Sí</v>
      </c>
      <c r="M2096" t="str">
        <f>seguimiento[[#This Row],[Embarazo]]</f>
        <v>No</v>
      </c>
      <c r="N2096" t="str">
        <f>seguimiento[[#This Row],[ncultivosanio]]</f>
        <v>8</v>
      </c>
      <c r="O2096" t="str">
        <f>IF(seguimiento[[#This Row],[curvaglucemia]]="","No realizada","Realizada")</f>
        <v>No realizada</v>
      </c>
      <c r="P2096" t="str">
        <f>IF(O2096="Realizada",seguimiento[[#This Row],[curvaglucemia]],"")</f>
        <v/>
      </c>
      <c r="Q2096" t="str">
        <f>IF(seguimiento[[#This Row],[vitaminaDRealizada]]="","",IF(seguimiento[[#This Row],[vitaminaDRealizada]]="No realizado","No realizada","Realizada"))</f>
        <v/>
      </c>
      <c r="R2096" t="str">
        <f>IF(Q2096="Realizada",seguimiento[[#This Row],[vitaminaDRealizada]],"")</f>
        <v/>
      </c>
      <c r="S2096" t="str">
        <f>IF(seguimiento[[#This Row],[ige]]="No realizada","No realizada",IF(seguimiento[[#This Row],[ige]]="","","Realizada"))</f>
        <v/>
      </c>
      <c r="T2096" t="str">
        <f>IF(S2096="Realizada",seguimiento[[#This Row],[ige]],"")</f>
        <v/>
      </c>
      <c r="U2096" t="str">
        <f>IF(OR(seguimiento[[#This Row],[actividadfisica]]="Ejercicio regular",seguimiento[[#This Row],[actividadfisica]]="Actividad deportiva"),"Sí","")</f>
        <v>Sí</v>
      </c>
    </row>
    <row r="2097" spans="1:21" x14ac:dyDescent="0.3">
      <c r="A2097" t="str">
        <f>VLOOKUP(B2097,pacientes_insertados[],2,)</f>
        <v>61e34254ec4ec02e84f5de70</v>
      </c>
      <c r="B2097">
        <f>seguimiento[[#This Row],[idpaciente]]</f>
        <v>882</v>
      </c>
      <c r="C2097">
        <f t="shared" si="32"/>
        <v>2013</v>
      </c>
      <c r="D2097" s="1">
        <f>seguimiento[[#This Row],[fecha]]</f>
        <v>41360</v>
      </c>
      <c r="E2097" t="str">
        <f>seguimiento[[#This Row],[institucion]]</f>
        <v>Hospital Infantil Municipal</v>
      </c>
      <c r="F2097" t="str">
        <f>seguimiento[[#This Row],[fallecimiento]]</f>
        <v>No</v>
      </c>
      <c r="I2097" t="str">
        <f>seguimiento[[#This Row],[educacion]]</f>
        <v>Analfabeta</v>
      </c>
      <c r="K2097" t="str">
        <f>seguimiento[[#This Row],[coberturamedica]]</f>
        <v>Sí</v>
      </c>
      <c r="M2097" t="str">
        <f>seguimiento[[#This Row],[Embarazo]]</f>
        <v>No</v>
      </c>
      <c r="N2097" t="str">
        <f>seguimiento[[#This Row],[ncultivosanio]]</f>
        <v>10</v>
      </c>
      <c r="O2097" t="str">
        <f>IF(seguimiento[[#This Row],[curvaglucemia]]="","No realizada","Realizada")</f>
        <v>No realizada</v>
      </c>
      <c r="P2097" t="str">
        <f>IF(O2097="Realizada",seguimiento[[#This Row],[curvaglucemia]],"")</f>
        <v/>
      </c>
      <c r="Q2097" t="str">
        <f>IF(seguimiento[[#This Row],[vitaminaDRealizada]]="","",IF(seguimiento[[#This Row],[vitaminaDRealizada]]="No realizado","No realizada","Realizada"))</f>
        <v/>
      </c>
      <c r="R2097" t="str">
        <f>IF(Q2097="Realizada",seguimiento[[#This Row],[vitaminaDRealizada]],"")</f>
        <v/>
      </c>
      <c r="S2097" t="str">
        <f>IF(seguimiento[[#This Row],[ige]]="No realizada","No realizada",IF(seguimiento[[#This Row],[ige]]="","","Realizada"))</f>
        <v/>
      </c>
      <c r="T2097" t="str">
        <f>IF(S2097="Realizada",seguimiento[[#This Row],[ige]],"")</f>
        <v/>
      </c>
      <c r="U2097" t="str">
        <f>IF(OR(seguimiento[[#This Row],[actividadfisica]]="Ejercicio regular",seguimiento[[#This Row],[actividadfisica]]="Actividad deportiva"),"Sí","")</f>
        <v>Sí</v>
      </c>
    </row>
    <row r="2098" spans="1:21" x14ac:dyDescent="0.3">
      <c r="A2098" t="str">
        <f>VLOOKUP(B2098,pacientes_insertados[],2,)</f>
        <v>61e34254ec4ec02e84f5de71</v>
      </c>
      <c r="B2098">
        <f>seguimiento[[#This Row],[idpaciente]]</f>
        <v>883</v>
      </c>
      <c r="C2098">
        <f t="shared" si="32"/>
        <v>2012</v>
      </c>
      <c r="D2098" s="1">
        <f>seguimiento[[#This Row],[fecha]]</f>
        <v>41180</v>
      </c>
      <c r="E2098" t="str">
        <f>seguimiento[[#This Row],[institucion]]</f>
        <v>H.I.G.A Prof.R. Rossi</v>
      </c>
      <c r="F2098" t="str">
        <f>seguimiento[[#This Row],[fallecimiento]]</f>
        <v>No</v>
      </c>
      <c r="I2098" t="str">
        <f>seguimiento[[#This Row],[educacion]]</f>
        <v>Secundaria incompleta</v>
      </c>
      <c r="J2098" t="str">
        <f>seguimiento[[#This Row],[laboral]]</f>
        <v>No trabaja</v>
      </c>
      <c r="K2098" t="str">
        <f>seguimiento[[#This Row],[coberturamedica]]</f>
        <v>No</v>
      </c>
      <c r="M2098" t="str">
        <f>seguimiento[[#This Row],[Embarazo]]</f>
        <v>No</v>
      </c>
      <c r="N2098" t="str">
        <f>seguimiento[[#This Row],[ncultivosanio]]</f>
        <v>1</v>
      </c>
      <c r="O2098" t="str">
        <f>IF(seguimiento[[#This Row],[curvaglucemia]]="","No realizada","Realizada")</f>
        <v>No realizada</v>
      </c>
      <c r="P2098" t="str">
        <f>IF(O2098="Realizada",seguimiento[[#This Row],[curvaglucemia]],"")</f>
        <v/>
      </c>
      <c r="Q2098" t="str">
        <f>IF(seguimiento[[#This Row],[vitaminaDRealizada]]="","",IF(seguimiento[[#This Row],[vitaminaDRealizada]]="No realizado","No realizada","Realizada"))</f>
        <v/>
      </c>
      <c r="R2098" t="str">
        <f>IF(Q2098="Realizada",seguimiento[[#This Row],[vitaminaDRealizada]],"")</f>
        <v/>
      </c>
      <c r="S2098" t="str">
        <f>IF(seguimiento[[#This Row],[ige]]="No realizada","No realizada",IF(seguimiento[[#This Row],[ige]]="","","Realizada"))</f>
        <v/>
      </c>
      <c r="T2098" t="str">
        <f>IF(S2098="Realizada",seguimiento[[#This Row],[ige]],"")</f>
        <v/>
      </c>
      <c r="U2098" t="str">
        <f>IF(OR(seguimiento[[#This Row],[actividadfisica]]="Ejercicio regular",seguimiento[[#This Row],[actividadfisica]]="Actividad deportiva"),"Sí","")</f>
        <v/>
      </c>
    </row>
    <row r="2099" spans="1:21" x14ac:dyDescent="0.3">
      <c r="A2099" t="str">
        <f>VLOOKUP(B2099,pacientes_insertados[],2,)</f>
        <v>61e34254ec4ec02e84f5de72</v>
      </c>
      <c r="B2099">
        <f>seguimiento[[#This Row],[idpaciente]]</f>
        <v>884</v>
      </c>
      <c r="C2099">
        <f t="shared" si="32"/>
        <v>2012</v>
      </c>
      <c r="D2099" s="1">
        <f>seguimiento[[#This Row],[fecha]]</f>
        <v>41249</v>
      </c>
      <c r="E2099" t="str">
        <f>seguimiento[[#This Row],[institucion]]</f>
        <v>H.I.G.A Prof.R. Rossi</v>
      </c>
      <c r="F2099" t="str">
        <f>seguimiento[[#This Row],[fallecimiento]]</f>
        <v>No</v>
      </c>
      <c r="I2099" t="str">
        <f>seguimiento[[#This Row],[educacion]]</f>
        <v>Secundaria incompleta</v>
      </c>
      <c r="J2099" t="str">
        <f>seguimiento[[#This Row],[laboral]]</f>
        <v>No trabaja</v>
      </c>
      <c r="K2099" t="str">
        <f>seguimiento[[#This Row],[coberturamedica]]</f>
        <v>Sí</v>
      </c>
      <c r="L2099" t="str">
        <f>seguimiento[[#This Row],[ntratendovenosos]]</f>
        <v>1</v>
      </c>
      <c r="M2099" t="str">
        <f>seguimiento[[#This Row],[Embarazo]]</f>
        <v>No</v>
      </c>
      <c r="N2099" t="str">
        <f>seguimiento[[#This Row],[ncultivosanio]]</f>
        <v>1</v>
      </c>
      <c r="O2099" t="str">
        <f>IF(seguimiento[[#This Row],[curvaglucemia]]="","No realizada","Realizada")</f>
        <v>No realizada</v>
      </c>
      <c r="P2099" t="str">
        <f>IF(O2099="Realizada",seguimiento[[#This Row],[curvaglucemia]],"")</f>
        <v/>
      </c>
      <c r="Q2099" t="str">
        <f>IF(seguimiento[[#This Row],[vitaminaDRealizada]]="","",IF(seguimiento[[#This Row],[vitaminaDRealizada]]="No realizado","No realizada","Realizada"))</f>
        <v/>
      </c>
      <c r="R2099" t="str">
        <f>IF(Q2099="Realizada",seguimiento[[#This Row],[vitaminaDRealizada]],"")</f>
        <v/>
      </c>
      <c r="S2099" t="str">
        <f>IF(seguimiento[[#This Row],[ige]]="No realizada","No realizada",IF(seguimiento[[#This Row],[ige]]="","","Realizada"))</f>
        <v/>
      </c>
      <c r="T2099" t="str">
        <f>IF(S2099="Realizada",seguimiento[[#This Row],[ige]],"")</f>
        <v/>
      </c>
      <c r="U2099" t="str">
        <f>IF(OR(seguimiento[[#This Row],[actividadfisica]]="Ejercicio regular",seguimiento[[#This Row],[actividadfisica]]="Actividad deportiva"),"Sí","")</f>
        <v/>
      </c>
    </row>
    <row r="2100" spans="1:21" x14ac:dyDescent="0.3">
      <c r="A2100" t="str">
        <f>VLOOKUP(B2100,pacientes_insertados[],2,)</f>
        <v>61e34254ec4ec02e84f5de72</v>
      </c>
      <c r="B2100">
        <f>seguimiento[[#This Row],[idpaciente]]</f>
        <v>884</v>
      </c>
      <c r="C2100">
        <f t="shared" si="32"/>
        <v>2013</v>
      </c>
      <c r="D2100" s="1">
        <f>seguimiento[[#This Row],[fecha]]</f>
        <v>41346</v>
      </c>
      <c r="E2100" t="str">
        <f>seguimiento[[#This Row],[institucion]]</f>
        <v>H.I.G.A Prof.R. Rossi</v>
      </c>
      <c r="F2100" t="str">
        <f>seguimiento[[#This Row],[fallecimiento]]</f>
        <v>No</v>
      </c>
      <c r="I2100" t="str">
        <f>seguimiento[[#This Row],[educacion]]</f>
        <v>Secundaria incompleta</v>
      </c>
      <c r="J2100" t="str">
        <f>seguimiento[[#This Row],[laboral]]</f>
        <v>No trabaja</v>
      </c>
      <c r="K2100" t="str">
        <f>seguimiento[[#This Row],[coberturamedica]]</f>
        <v>Sí</v>
      </c>
      <c r="L2100" t="str">
        <f>seguimiento[[#This Row],[ntratendovenosos]]</f>
        <v>1</v>
      </c>
      <c r="M2100" t="str">
        <f>seguimiento[[#This Row],[Embarazo]]</f>
        <v>No</v>
      </c>
      <c r="N2100" t="str">
        <f>seguimiento[[#This Row],[ncultivosanio]]</f>
        <v>1</v>
      </c>
      <c r="O2100" t="str">
        <f>IF(seguimiento[[#This Row],[curvaglucemia]]="","No realizada","Realizada")</f>
        <v>No realizada</v>
      </c>
      <c r="P2100" t="str">
        <f>IF(O2100="Realizada",seguimiento[[#This Row],[curvaglucemia]],"")</f>
        <v/>
      </c>
      <c r="Q2100" t="str">
        <f>IF(seguimiento[[#This Row],[vitaminaDRealizada]]="","",IF(seguimiento[[#This Row],[vitaminaDRealizada]]="No realizado","No realizada","Realizada"))</f>
        <v/>
      </c>
      <c r="R2100" t="str">
        <f>IF(Q2100="Realizada",seguimiento[[#This Row],[vitaminaDRealizada]],"")</f>
        <v/>
      </c>
      <c r="S2100" t="str">
        <f>IF(seguimiento[[#This Row],[ige]]="No realizada","No realizada",IF(seguimiento[[#This Row],[ige]]="","","Realizada"))</f>
        <v/>
      </c>
      <c r="T2100" t="str">
        <f>IF(S2100="Realizada",seguimiento[[#This Row],[ige]],"")</f>
        <v/>
      </c>
      <c r="U2100" t="str">
        <f>IF(OR(seguimiento[[#This Row],[actividadfisica]]="Ejercicio regular",seguimiento[[#This Row],[actividadfisica]]="Actividad deportiva"),"Sí","")</f>
        <v/>
      </c>
    </row>
    <row r="2101" spans="1:21" x14ac:dyDescent="0.3">
      <c r="A2101" t="str">
        <f>VLOOKUP(B2101,pacientes_insertados[],2,)</f>
        <v>61e34254ec4ec02e84f5de73</v>
      </c>
      <c r="B2101">
        <f>seguimiento[[#This Row],[idpaciente]]</f>
        <v>888</v>
      </c>
      <c r="C2101">
        <f t="shared" si="32"/>
        <v>2013</v>
      </c>
      <c r="D2101" s="1">
        <f>seguimiento[[#This Row],[fecha]]</f>
        <v>41460</v>
      </c>
      <c r="E2101" t="str">
        <f>seguimiento[[#This Row],[institucion]]</f>
        <v>H.I.G.A Prof.R. Rossi</v>
      </c>
      <c r="F2101" t="str">
        <f>seguimiento[[#This Row],[fallecimiento]]</f>
        <v>No</v>
      </c>
      <c r="O2101" t="str">
        <f>IF(seguimiento[[#This Row],[curvaglucemia]]="","No realizada","Realizada")</f>
        <v>No realizada</v>
      </c>
      <c r="P2101" t="str">
        <f>IF(O2101="Realizada",seguimiento[[#This Row],[curvaglucemia]],"")</f>
        <v/>
      </c>
      <c r="Q2101" t="str">
        <f>IF(seguimiento[[#This Row],[vitaminaDRealizada]]="","",IF(seguimiento[[#This Row],[vitaminaDRealizada]]="No realizado","No realizada","Realizada"))</f>
        <v/>
      </c>
      <c r="R2101" t="str">
        <f>IF(Q2101="Realizada",seguimiento[[#This Row],[vitaminaDRealizada]],"")</f>
        <v/>
      </c>
      <c r="S2101" t="str">
        <f>IF(seguimiento[[#This Row],[ige]]="No realizada","No realizada",IF(seguimiento[[#This Row],[ige]]="","","Realizada"))</f>
        <v/>
      </c>
      <c r="T2101" t="str">
        <f>IF(S2101="Realizada",seguimiento[[#This Row],[ige]],"")</f>
        <v/>
      </c>
      <c r="U2101" t="str">
        <f>IF(OR(seguimiento[[#This Row],[actividadfisica]]="Ejercicio regular",seguimiento[[#This Row],[actividadfisica]]="Actividad deportiva"),"Sí","")</f>
        <v/>
      </c>
    </row>
    <row r="2102" spans="1:21" x14ac:dyDescent="0.3">
      <c r="A2102" t="str">
        <f>VLOOKUP(B2102,pacientes_insertados[],2,)</f>
        <v>61e34254ec4ec02e84f5de73</v>
      </c>
      <c r="B2102">
        <f>seguimiento[[#This Row],[idpaciente]]</f>
        <v>888</v>
      </c>
      <c r="C2102">
        <f t="shared" si="32"/>
        <v>2014</v>
      </c>
      <c r="D2102" s="1">
        <f>seguimiento[[#This Row],[fecha]]</f>
        <v>41837</v>
      </c>
      <c r="E2102" t="str">
        <f>seguimiento[[#This Row],[institucion]]</f>
        <v>H.I.G.A Prof.R. Rossi</v>
      </c>
      <c r="F2102" t="str">
        <f>seguimiento[[#This Row],[fallecimiento]]</f>
        <v>No</v>
      </c>
      <c r="K2102" t="str">
        <f>seguimiento[[#This Row],[coberturamedica]]</f>
        <v>Sí</v>
      </c>
      <c r="L2102" t="str">
        <f>seguimiento[[#This Row],[ntratendovenosos]]</f>
        <v>1</v>
      </c>
      <c r="M2102" t="str">
        <f>seguimiento[[#This Row],[Embarazo]]</f>
        <v>No</v>
      </c>
      <c r="O2102" t="str">
        <f>IF(seguimiento[[#This Row],[curvaglucemia]]="","No realizada","Realizada")</f>
        <v>Realizada</v>
      </c>
      <c r="P2102" t="str">
        <f>IF(O2102="Realizada",seguimiento[[#This Row],[curvaglucemia]],"")</f>
        <v>Normal</v>
      </c>
      <c r="Q2102" t="str">
        <f>IF(seguimiento[[#This Row],[vitaminaDRealizada]]="","",IF(seguimiento[[#This Row],[vitaminaDRealizada]]="No realizado","No realizada","Realizada"))</f>
        <v/>
      </c>
      <c r="R2102" t="str">
        <f>IF(Q2102="Realizada",seguimiento[[#This Row],[vitaminaDRealizada]],"")</f>
        <v/>
      </c>
      <c r="S2102" t="str">
        <f>IF(seguimiento[[#This Row],[ige]]="No realizada","No realizada",IF(seguimiento[[#This Row],[ige]]="","","Realizada"))</f>
        <v/>
      </c>
      <c r="T2102" t="str">
        <f>IF(S2102="Realizada",seguimiento[[#This Row],[ige]],"")</f>
        <v/>
      </c>
      <c r="U2102" t="str">
        <f>IF(OR(seguimiento[[#This Row],[actividadfisica]]="Ejercicio regular",seguimiento[[#This Row],[actividadfisica]]="Actividad deportiva"),"Sí","")</f>
        <v/>
      </c>
    </row>
    <row r="2103" spans="1:21" x14ac:dyDescent="0.3">
      <c r="A2103" t="str">
        <f>VLOOKUP(B2103,pacientes_insertados[],2,)</f>
        <v>61e34254ec4ec02e84f5de73</v>
      </c>
      <c r="B2103">
        <f>seguimiento[[#This Row],[idpaciente]]</f>
        <v>888</v>
      </c>
      <c r="C2103">
        <f t="shared" si="32"/>
        <v>2015</v>
      </c>
      <c r="D2103" s="1">
        <f>seguimiento[[#This Row],[fecha]]</f>
        <v>42088</v>
      </c>
      <c r="E2103" t="str">
        <f>seguimiento[[#This Row],[institucion]]</f>
        <v>H.I.G.A Prof.R. Rossi</v>
      </c>
      <c r="F2103" t="str">
        <f>seguimiento[[#This Row],[fallecimiento]]</f>
        <v>No</v>
      </c>
      <c r="J2103" t="str">
        <f>seguimiento[[#This Row],[laboral]]</f>
        <v>Trabaja, parcial</v>
      </c>
      <c r="K2103" t="str">
        <f>seguimiento[[#This Row],[coberturamedica]]</f>
        <v>Sí</v>
      </c>
      <c r="M2103" t="str">
        <f>seguimiento[[#This Row],[Embarazo]]</f>
        <v>No</v>
      </c>
      <c r="N2103" t="str">
        <f>seguimiento[[#This Row],[ncultivosanio]]</f>
        <v>4</v>
      </c>
      <c r="O2103" t="str">
        <f>IF(seguimiento[[#This Row],[curvaglucemia]]="","No realizada","Realizada")</f>
        <v>Realizada</v>
      </c>
      <c r="P2103" t="str">
        <f>IF(O2103="Realizada",seguimiento[[#This Row],[curvaglucemia]],"")</f>
        <v>Normal</v>
      </c>
      <c r="Q2103" t="str">
        <f>IF(seguimiento[[#This Row],[vitaminaDRealizada]]="","",IF(seguimiento[[#This Row],[vitaminaDRealizada]]="No realizado","No realizada","Realizada"))</f>
        <v/>
      </c>
      <c r="R2103" t="str">
        <f>IF(Q2103="Realizada",seguimiento[[#This Row],[vitaminaDRealizada]],"")</f>
        <v/>
      </c>
      <c r="S2103" t="str">
        <f>IF(seguimiento[[#This Row],[ige]]="No realizada","No realizada",IF(seguimiento[[#This Row],[ige]]="","","Realizada"))</f>
        <v>No realizada</v>
      </c>
      <c r="T2103" t="str">
        <f>IF(S2103="Realizada",seguimiento[[#This Row],[ige]],"")</f>
        <v/>
      </c>
      <c r="U2103" t="str">
        <f>IF(OR(seguimiento[[#This Row],[actividadfisica]]="Ejercicio regular",seguimiento[[#This Row],[actividadfisica]]="Actividad deportiva"),"Sí","")</f>
        <v/>
      </c>
    </row>
    <row r="2104" spans="1:21" x14ac:dyDescent="0.3">
      <c r="A2104" t="str">
        <f>VLOOKUP(B2104,pacientes_insertados[],2,)</f>
        <v>61e34254ec4ec02e84f5de74</v>
      </c>
      <c r="B2104">
        <f>seguimiento[[#This Row],[idpaciente]]</f>
        <v>891</v>
      </c>
      <c r="C2104">
        <f t="shared" si="32"/>
        <v>2012</v>
      </c>
      <c r="D2104" s="1">
        <f>seguimiento[[#This Row],[fecha]]</f>
        <v>40987</v>
      </c>
      <c r="E2104" t="str">
        <f>seguimiento[[#This Row],[institucion]]</f>
        <v>H.I.G.A Prof.R. Rossi</v>
      </c>
      <c r="F2104" t="str">
        <f>seguimiento[[#This Row],[fallecimiento]]</f>
        <v>No</v>
      </c>
      <c r="I2104" t="str">
        <f>seguimiento[[#This Row],[educacion]]</f>
        <v>Secundaria incompleta</v>
      </c>
      <c r="K2104" t="str">
        <f>seguimiento[[#This Row],[coberturamedica]]</f>
        <v>Sí</v>
      </c>
      <c r="M2104" t="str">
        <f>seguimiento[[#This Row],[Embarazo]]</f>
        <v>No</v>
      </c>
      <c r="N2104" t="str">
        <f>seguimiento[[#This Row],[ncultivosanio]]</f>
        <v>1</v>
      </c>
      <c r="O2104" t="str">
        <f>IF(seguimiento[[#This Row],[curvaglucemia]]="","No realizada","Realizada")</f>
        <v>Realizada</v>
      </c>
      <c r="P2104" t="str">
        <f>IF(O2104="Realizada",seguimiento[[#This Row],[curvaglucemia]],"")</f>
        <v>Normal</v>
      </c>
      <c r="Q2104" t="str">
        <f>IF(seguimiento[[#This Row],[vitaminaDRealizada]]="","",IF(seguimiento[[#This Row],[vitaminaDRealizada]]="No realizado","No realizada","Realizada"))</f>
        <v/>
      </c>
      <c r="R2104" t="str">
        <f>IF(Q2104="Realizada",seguimiento[[#This Row],[vitaminaDRealizada]],"")</f>
        <v/>
      </c>
      <c r="S2104" t="str">
        <f>IF(seguimiento[[#This Row],[ige]]="No realizada","No realizada",IF(seguimiento[[#This Row],[ige]]="","","Realizada"))</f>
        <v/>
      </c>
      <c r="T2104" t="str">
        <f>IF(S2104="Realizada",seguimiento[[#This Row],[ige]],"")</f>
        <v/>
      </c>
      <c r="U2104" t="str">
        <f>IF(OR(seguimiento[[#This Row],[actividadfisica]]="Ejercicio regular",seguimiento[[#This Row],[actividadfisica]]="Actividad deportiva"),"Sí","")</f>
        <v>Sí</v>
      </c>
    </row>
    <row r="2105" spans="1:21" x14ac:dyDescent="0.3">
      <c r="A2105" t="str">
        <f>VLOOKUP(B2105,pacientes_insertados[],2,)</f>
        <v>61e34254ec4ec02e84f5de74</v>
      </c>
      <c r="B2105">
        <f>seguimiento[[#This Row],[idpaciente]]</f>
        <v>891</v>
      </c>
      <c r="C2105">
        <f t="shared" si="32"/>
        <v>2014</v>
      </c>
      <c r="D2105" s="1">
        <f>seguimiento[[#This Row],[fecha]]</f>
        <v>41901</v>
      </c>
      <c r="E2105" t="str">
        <f>seguimiento[[#This Row],[institucion]]</f>
        <v>H.I.G.A Prof.R. Rossi</v>
      </c>
      <c r="F2105" t="str">
        <f>seguimiento[[#This Row],[fallecimiento]]</f>
        <v>No</v>
      </c>
      <c r="J2105" t="str">
        <f>seguimiento[[#This Row],[laboral]]</f>
        <v>No trabaja</v>
      </c>
      <c r="K2105" t="str">
        <f>seguimiento[[#This Row],[coberturamedica]]</f>
        <v>Sí</v>
      </c>
      <c r="M2105" t="str">
        <f>seguimiento[[#This Row],[Embarazo]]</f>
        <v>No</v>
      </c>
      <c r="N2105" t="str">
        <f>seguimiento[[#This Row],[ncultivosanio]]</f>
        <v>2</v>
      </c>
      <c r="O2105" t="str">
        <f>IF(seguimiento[[#This Row],[curvaglucemia]]="","No realizada","Realizada")</f>
        <v>No realizada</v>
      </c>
      <c r="P2105" t="str">
        <f>IF(O2105="Realizada",seguimiento[[#This Row],[curvaglucemia]],"")</f>
        <v/>
      </c>
      <c r="Q2105" t="str">
        <f>IF(seguimiento[[#This Row],[vitaminaDRealizada]]="","",IF(seguimiento[[#This Row],[vitaminaDRealizada]]="No realizado","No realizada","Realizada"))</f>
        <v/>
      </c>
      <c r="R2105" t="str">
        <f>IF(Q2105="Realizada",seguimiento[[#This Row],[vitaminaDRealizada]],"")</f>
        <v/>
      </c>
      <c r="S2105" t="str">
        <f>IF(seguimiento[[#This Row],[ige]]="No realizada","No realizada",IF(seguimiento[[#This Row],[ige]]="","","Realizada"))</f>
        <v>Realizada</v>
      </c>
      <c r="T2105" t="str">
        <f>IF(S2105="Realizada",seguimiento[[#This Row],[ige]],"")</f>
        <v>&lt; 500</v>
      </c>
      <c r="U2105" t="str">
        <f>IF(OR(seguimiento[[#This Row],[actividadfisica]]="Ejercicio regular",seguimiento[[#This Row],[actividadfisica]]="Actividad deportiva"),"Sí","")</f>
        <v/>
      </c>
    </row>
    <row r="2106" spans="1:21" x14ac:dyDescent="0.3">
      <c r="A2106" t="str">
        <f>VLOOKUP(B2106,pacientes_insertados[],2,)</f>
        <v>61e34254ec4ec02e84f5de74</v>
      </c>
      <c r="B2106">
        <f>seguimiento[[#This Row],[idpaciente]]</f>
        <v>891</v>
      </c>
      <c r="C2106">
        <f t="shared" si="32"/>
        <v>2015</v>
      </c>
      <c r="D2106" s="1">
        <f>seguimiento[[#This Row],[fecha]]</f>
        <v>42216</v>
      </c>
      <c r="E2106" t="str">
        <f>seguimiento[[#This Row],[institucion]]</f>
        <v>H.I.G.A Prof.R. Rossi</v>
      </c>
      <c r="F2106" t="str">
        <f>seguimiento[[#This Row],[fallecimiento]]</f>
        <v>No</v>
      </c>
      <c r="J2106" t="str">
        <f>seguimiento[[#This Row],[laboral]]</f>
        <v>No trabaja</v>
      </c>
      <c r="K2106" t="str">
        <f>seguimiento[[#This Row],[coberturamedica]]</f>
        <v>Sí</v>
      </c>
      <c r="M2106" t="str">
        <f>seguimiento[[#This Row],[Embarazo]]</f>
        <v>No</v>
      </c>
      <c r="N2106" t="str">
        <f>seguimiento[[#This Row],[ncultivosanio]]</f>
        <v>1</v>
      </c>
      <c r="O2106" t="str">
        <f>IF(seguimiento[[#This Row],[curvaglucemia]]="","No realizada","Realizada")</f>
        <v>No realizada</v>
      </c>
      <c r="P2106" t="str">
        <f>IF(O2106="Realizada",seguimiento[[#This Row],[curvaglucemia]],"")</f>
        <v/>
      </c>
      <c r="Q2106" t="str">
        <f>IF(seguimiento[[#This Row],[vitaminaDRealizada]]="","",IF(seguimiento[[#This Row],[vitaminaDRealizada]]="No realizado","No realizada","Realizada"))</f>
        <v/>
      </c>
      <c r="R2106" t="str">
        <f>IF(Q2106="Realizada",seguimiento[[#This Row],[vitaminaDRealizada]],"")</f>
        <v/>
      </c>
      <c r="S2106" t="str">
        <f>IF(seguimiento[[#This Row],[ige]]="No realizada","No realizada",IF(seguimiento[[#This Row],[ige]]="","","Realizada"))</f>
        <v>No realizada</v>
      </c>
      <c r="T2106" t="str">
        <f>IF(S2106="Realizada",seguimiento[[#This Row],[ige]],"")</f>
        <v/>
      </c>
      <c r="U2106" t="str">
        <f>IF(OR(seguimiento[[#This Row],[actividadfisica]]="Ejercicio regular",seguimiento[[#This Row],[actividadfisica]]="Actividad deportiva"),"Sí","")</f>
        <v/>
      </c>
    </row>
    <row r="2107" spans="1:21" x14ac:dyDescent="0.3">
      <c r="A2107" t="str">
        <f>VLOOKUP(B2107,pacientes_insertados[],2,)</f>
        <v>61e34254ec4ec02e84f5de75</v>
      </c>
      <c r="B2107">
        <f>seguimiento[[#This Row],[idpaciente]]</f>
        <v>893</v>
      </c>
      <c r="C2107">
        <f t="shared" si="32"/>
        <v>2013</v>
      </c>
      <c r="D2107" s="1">
        <f>seguimiento[[#This Row],[fecha]]</f>
        <v>41453</v>
      </c>
      <c r="E2107" t="str">
        <f>seguimiento[[#This Row],[institucion]]</f>
        <v>H.I.G.A Prof.R. Rossi</v>
      </c>
      <c r="F2107" t="str">
        <f>seguimiento[[#This Row],[fallecimiento]]</f>
        <v>No</v>
      </c>
      <c r="I2107" t="str">
        <f>seguimiento[[#This Row],[educacion]]</f>
        <v>Universitario Completo</v>
      </c>
      <c r="J2107" t="str">
        <f>seguimiento[[#This Row],[laboral]]</f>
        <v>Trabaja, completo</v>
      </c>
      <c r="K2107" t="str">
        <f>seguimiento[[#This Row],[coberturamedica]]</f>
        <v>Sí</v>
      </c>
      <c r="L2107" t="str">
        <f>seguimiento[[#This Row],[ntratendovenosos]]</f>
        <v>1</v>
      </c>
      <c r="M2107" t="str">
        <f>seguimiento[[#This Row],[Embarazo]]</f>
        <v>No</v>
      </c>
      <c r="N2107" t="str">
        <f>seguimiento[[#This Row],[ncultivosanio]]</f>
        <v>2</v>
      </c>
      <c r="O2107" t="str">
        <f>IF(seguimiento[[#This Row],[curvaglucemia]]="","No realizada","Realizada")</f>
        <v>No realizada</v>
      </c>
      <c r="P2107" t="str">
        <f>IF(O2107="Realizada",seguimiento[[#This Row],[curvaglucemia]],"")</f>
        <v/>
      </c>
      <c r="Q2107" t="str">
        <f>IF(seguimiento[[#This Row],[vitaminaDRealizada]]="","",IF(seguimiento[[#This Row],[vitaminaDRealizada]]="No realizado","No realizada","Realizada"))</f>
        <v/>
      </c>
      <c r="R2107" t="str">
        <f>IF(Q2107="Realizada",seguimiento[[#This Row],[vitaminaDRealizada]],"")</f>
        <v/>
      </c>
      <c r="S2107" t="str">
        <f>IF(seguimiento[[#This Row],[ige]]="No realizada","No realizada",IF(seguimiento[[#This Row],[ige]]="","","Realizada"))</f>
        <v/>
      </c>
      <c r="T2107" t="str">
        <f>IF(S2107="Realizada",seguimiento[[#This Row],[ige]],"")</f>
        <v/>
      </c>
      <c r="U2107" t="str">
        <f>IF(OR(seguimiento[[#This Row],[actividadfisica]]="Ejercicio regular",seguimiento[[#This Row],[actividadfisica]]="Actividad deportiva"),"Sí","")</f>
        <v/>
      </c>
    </row>
    <row r="2108" spans="1:21" x14ac:dyDescent="0.3">
      <c r="A2108" t="str">
        <f>VLOOKUP(B2108,pacientes_insertados[],2,)</f>
        <v>61e34254ec4ec02e84f5de76</v>
      </c>
      <c r="B2108">
        <f>seguimiento[[#This Row],[idpaciente]]</f>
        <v>894</v>
      </c>
      <c r="C2108">
        <f t="shared" si="32"/>
        <v>2012</v>
      </c>
      <c r="D2108" s="1">
        <f>seguimiento[[#This Row],[fecha]]</f>
        <v>41117</v>
      </c>
      <c r="E2108" t="str">
        <f>seguimiento[[#This Row],[institucion]]</f>
        <v>H.I.G.A Prof.R. Rossi</v>
      </c>
      <c r="F2108" t="str">
        <f>seguimiento[[#This Row],[fallecimiento]]</f>
        <v>No</v>
      </c>
      <c r="I2108" t="str">
        <f>seguimiento[[#This Row],[educacion]]</f>
        <v>Primaria incompleta</v>
      </c>
      <c r="J2108" t="str">
        <f>seguimiento[[#This Row],[laboral]]</f>
        <v>No trabaja</v>
      </c>
      <c r="K2108" t="str">
        <f>seguimiento[[#This Row],[coberturamedica]]</f>
        <v>Sí</v>
      </c>
      <c r="L2108" t="str">
        <f>seguimiento[[#This Row],[ntratendovenosos]]</f>
        <v>1</v>
      </c>
      <c r="M2108" t="str">
        <f>seguimiento[[#This Row],[Embarazo]]</f>
        <v>No</v>
      </c>
      <c r="N2108" t="str">
        <f>seguimiento[[#This Row],[ncultivosanio]]</f>
        <v>4</v>
      </c>
      <c r="O2108" t="str">
        <f>IF(seguimiento[[#This Row],[curvaglucemia]]="","No realizada","Realizada")</f>
        <v>Realizada</v>
      </c>
      <c r="P2108" t="str">
        <f>IF(O2108="Realizada",seguimiento[[#This Row],[curvaglucemia]],"")</f>
        <v>Diabetes</v>
      </c>
      <c r="Q2108" t="str">
        <f>IF(seguimiento[[#This Row],[vitaminaDRealizada]]="","",IF(seguimiento[[#This Row],[vitaminaDRealizada]]="No realizado","No realizada","Realizada"))</f>
        <v/>
      </c>
      <c r="R2108" t="str">
        <f>IF(Q2108="Realizada",seguimiento[[#This Row],[vitaminaDRealizada]],"")</f>
        <v/>
      </c>
      <c r="S2108" t="str">
        <f>IF(seguimiento[[#This Row],[ige]]="No realizada","No realizada",IF(seguimiento[[#This Row],[ige]]="","","Realizada"))</f>
        <v/>
      </c>
      <c r="T2108" t="str">
        <f>IF(S2108="Realizada",seguimiento[[#This Row],[ige]],"")</f>
        <v/>
      </c>
      <c r="U2108" t="str">
        <f>IF(OR(seguimiento[[#This Row],[actividadfisica]]="Ejercicio regular",seguimiento[[#This Row],[actividadfisica]]="Actividad deportiva"),"Sí","")</f>
        <v/>
      </c>
    </row>
    <row r="2109" spans="1:21" x14ac:dyDescent="0.3">
      <c r="A2109" t="str">
        <f>VLOOKUP(B2109,pacientes_insertados[],2,)</f>
        <v>61e34254ec4ec02e84f5de76</v>
      </c>
      <c r="B2109">
        <f>seguimiento[[#This Row],[idpaciente]]</f>
        <v>894</v>
      </c>
      <c r="C2109">
        <f t="shared" si="32"/>
        <v>2013</v>
      </c>
      <c r="D2109" s="1">
        <f>seguimiento[[#This Row],[fecha]]</f>
        <v>41593</v>
      </c>
      <c r="E2109" t="str">
        <f>seguimiento[[#This Row],[institucion]]</f>
        <v>H.I.G.A Prof.R. Rossi</v>
      </c>
      <c r="F2109" t="str">
        <f>seguimiento[[#This Row],[fallecimiento]]</f>
        <v>No</v>
      </c>
      <c r="I2109" t="str">
        <f>seguimiento[[#This Row],[educacion]]</f>
        <v>Primaria incompleta</v>
      </c>
      <c r="J2109" t="str">
        <f>seguimiento[[#This Row],[laboral]]</f>
        <v>No trabaja</v>
      </c>
      <c r="K2109" t="str">
        <f>seguimiento[[#This Row],[coberturamedica]]</f>
        <v>Sí</v>
      </c>
      <c r="L2109" t="str">
        <f>seguimiento[[#This Row],[ntratendovenosos]]</f>
        <v>1</v>
      </c>
      <c r="M2109" t="str">
        <f>seguimiento[[#This Row],[Embarazo]]</f>
        <v>No</v>
      </c>
      <c r="N2109" t="str">
        <f>seguimiento[[#This Row],[ncultivosanio]]</f>
        <v>4</v>
      </c>
      <c r="O2109" t="str">
        <f>IF(seguimiento[[#This Row],[curvaglucemia]]="","No realizada","Realizada")</f>
        <v>Realizada</v>
      </c>
      <c r="P2109" t="str">
        <f>IF(O2109="Realizada",seguimiento[[#This Row],[curvaglucemia]],"")</f>
        <v>Diabetes</v>
      </c>
      <c r="Q2109" t="str">
        <f>IF(seguimiento[[#This Row],[vitaminaDRealizada]]="","",IF(seguimiento[[#This Row],[vitaminaDRealizada]]="No realizado","No realizada","Realizada"))</f>
        <v/>
      </c>
      <c r="R2109" t="str">
        <f>IF(Q2109="Realizada",seguimiento[[#This Row],[vitaminaDRealizada]],"")</f>
        <v/>
      </c>
      <c r="S2109" t="str">
        <f>IF(seguimiento[[#This Row],[ige]]="No realizada","No realizada",IF(seguimiento[[#This Row],[ige]]="","","Realizada"))</f>
        <v/>
      </c>
      <c r="T2109" t="str">
        <f>IF(S2109="Realizada",seguimiento[[#This Row],[ige]],"")</f>
        <v/>
      </c>
      <c r="U2109" t="str">
        <f>IF(OR(seguimiento[[#This Row],[actividadfisica]]="Ejercicio regular",seguimiento[[#This Row],[actividadfisica]]="Actividad deportiva"),"Sí","")</f>
        <v/>
      </c>
    </row>
    <row r="2110" spans="1:21" x14ac:dyDescent="0.3">
      <c r="A2110" t="str">
        <f>VLOOKUP(B2110,pacientes_insertados[],2,)</f>
        <v>61e34254ec4ec02e84f5de76</v>
      </c>
      <c r="B2110">
        <f>seguimiento[[#This Row],[idpaciente]]</f>
        <v>894</v>
      </c>
      <c r="C2110">
        <f t="shared" si="32"/>
        <v>2014</v>
      </c>
      <c r="D2110" s="1">
        <f>seguimiento[[#This Row],[fecha]]</f>
        <v>41834</v>
      </c>
      <c r="E2110" t="str">
        <f>seguimiento[[#This Row],[institucion]]</f>
        <v>H.I.G.A Prof.R. Rossi</v>
      </c>
      <c r="F2110" t="str">
        <f>seguimiento[[#This Row],[fallecimiento]]</f>
        <v>No</v>
      </c>
      <c r="I2110" t="str">
        <f>seguimiento[[#This Row],[educacion]]</f>
        <v>Primaria incompleta</v>
      </c>
      <c r="J2110" t="str">
        <f>seguimiento[[#This Row],[laboral]]</f>
        <v>No trabaja</v>
      </c>
      <c r="K2110" t="str">
        <f>seguimiento[[#This Row],[coberturamedica]]</f>
        <v>Sí</v>
      </c>
      <c r="L2110" t="str">
        <f>seguimiento[[#This Row],[ntratendovenosos]]</f>
        <v>3</v>
      </c>
      <c r="M2110" t="str">
        <f>seguimiento[[#This Row],[Embarazo]]</f>
        <v>No</v>
      </c>
      <c r="N2110" t="str">
        <f>seguimiento[[#This Row],[ncultivosanio]]</f>
        <v>3</v>
      </c>
      <c r="O2110" t="str">
        <f>IF(seguimiento[[#This Row],[curvaglucemia]]="","No realizada","Realizada")</f>
        <v>Realizada</v>
      </c>
      <c r="P2110" t="str">
        <f>IF(O2110="Realizada",seguimiento[[#This Row],[curvaglucemia]],"")</f>
        <v>Diabetes</v>
      </c>
      <c r="Q2110" t="str">
        <f>IF(seguimiento[[#This Row],[vitaminaDRealizada]]="","",IF(seguimiento[[#This Row],[vitaminaDRealizada]]="No realizado","No realizada","Realizada"))</f>
        <v/>
      </c>
      <c r="R2110" t="str">
        <f>IF(Q2110="Realizada",seguimiento[[#This Row],[vitaminaDRealizada]],"")</f>
        <v/>
      </c>
      <c r="S2110" t="str">
        <f>IF(seguimiento[[#This Row],[ige]]="No realizada","No realizada",IF(seguimiento[[#This Row],[ige]]="","","Realizada"))</f>
        <v/>
      </c>
      <c r="T2110" t="str">
        <f>IF(S2110="Realizada",seguimiento[[#This Row],[ige]],"")</f>
        <v/>
      </c>
      <c r="U2110" t="str">
        <f>IF(OR(seguimiento[[#This Row],[actividadfisica]]="Ejercicio regular",seguimiento[[#This Row],[actividadfisica]]="Actividad deportiva"),"Sí","")</f>
        <v/>
      </c>
    </row>
    <row r="2111" spans="1:21" x14ac:dyDescent="0.3">
      <c r="A2111" t="str">
        <f>VLOOKUP(B2111,pacientes_insertados[],2,)</f>
        <v>61e34254ec4ec02e84f5de76</v>
      </c>
      <c r="B2111">
        <f>seguimiento[[#This Row],[idpaciente]]</f>
        <v>894</v>
      </c>
      <c r="C2111">
        <f t="shared" si="32"/>
        <v>2015</v>
      </c>
      <c r="D2111" s="1">
        <f>seguimiento[[#This Row],[fecha]]</f>
        <v>42300</v>
      </c>
      <c r="E2111" t="str">
        <f>seguimiento[[#This Row],[institucion]]</f>
        <v>H.I.G.A Prof.R. Rossi</v>
      </c>
      <c r="F2111" t="str">
        <f>seguimiento[[#This Row],[fallecimiento]]</f>
        <v>No</v>
      </c>
      <c r="J2111" t="str">
        <f>seguimiento[[#This Row],[laboral]]</f>
        <v>No trabaja</v>
      </c>
      <c r="K2111" t="str">
        <f>seguimiento[[#This Row],[coberturamedica]]</f>
        <v>Sí</v>
      </c>
      <c r="L2111" t="str">
        <f>seguimiento[[#This Row],[ntratendovenosos]]</f>
        <v>2</v>
      </c>
      <c r="M2111" t="str">
        <f>seguimiento[[#This Row],[Embarazo]]</f>
        <v>No</v>
      </c>
      <c r="N2111" t="str">
        <f>seguimiento[[#This Row],[ncultivosanio]]</f>
        <v>3</v>
      </c>
      <c r="O2111" t="str">
        <f>IF(seguimiento[[#This Row],[curvaglucemia]]="","No realizada","Realizada")</f>
        <v>Realizada</v>
      </c>
      <c r="P2111" t="str">
        <f>IF(O2111="Realizada",seguimiento[[#This Row],[curvaglucemia]],"")</f>
        <v>Diabetes</v>
      </c>
      <c r="Q2111" t="str">
        <f>IF(seguimiento[[#This Row],[vitaminaDRealizada]]="","",IF(seguimiento[[#This Row],[vitaminaDRealizada]]="No realizado","No realizada","Realizada"))</f>
        <v/>
      </c>
      <c r="R2111" t="str">
        <f>IF(Q2111="Realizada",seguimiento[[#This Row],[vitaminaDRealizada]],"")</f>
        <v/>
      </c>
      <c r="S2111" t="str">
        <f>IF(seguimiento[[#This Row],[ige]]="No realizada","No realizada",IF(seguimiento[[#This Row],[ige]]="","","Realizada"))</f>
        <v/>
      </c>
      <c r="T2111" t="str">
        <f>IF(S2111="Realizada",seguimiento[[#This Row],[ige]],"")</f>
        <v/>
      </c>
      <c r="U2111" t="str">
        <f>IF(OR(seguimiento[[#This Row],[actividadfisica]]="Ejercicio regular",seguimiento[[#This Row],[actividadfisica]]="Actividad deportiva"),"Sí","")</f>
        <v/>
      </c>
    </row>
    <row r="2112" spans="1:21" x14ac:dyDescent="0.3">
      <c r="A2112" t="str">
        <f>VLOOKUP(B2112,pacientes_insertados[],2,)</f>
        <v>61e34254ec4ec02e84f5de76</v>
      </c>
      <c r="B2112">
        <f>seguimiento[[#This Row],[idpaciente]]</f>
        <v>894</v>
      </c>
      <c r="C2112">
        <f t="shared" si="32"/>
        <v>2016</v>
      </c>
      <c r="D2112" s="1">
        <f>seguimiento[[#This Row],[fecha]]</f>
        <v>42657</v>
      </c>
      <c r="E2112" t="str">
        <f>seguimiento[[#This Row],[institucion]]</f>
        <v>H.I.G.A Prof.R. Rossi</v>
      </c>
      <c r="F2112" t="str">
        <f>seguimiento[[#This Row],[fallecimiento]]</f>
        <v>No</v>
      </c>
      <c r="J2112" t="str">
        <f>seguimiento[[#This Row],[laboral]]</f>
        <v>No trabaja</v>
      </c>
      <c r="K2112" t="str">
        <f>seguimiento[[#This Row],[coberturamedica]]</f>
        <v>Sí</v>
      </c>
      <c r="L2112" t="str">
        <f>seguimiento[[#This Row],[ntratendovenosos]]</f>
        <v>2</v>
      </c>
      <c r="M2112" t="str">
        <f>seguimiento[[#This Row],[Embarazo]]</f>
        <v>No</v>
      </c>
      <c r="N2112" t="str">
        <f>seguimiento[[#This Row],[ncultivosanio]]</f>
        <v>3</v>
      </c>
      <c r="O2112" t="str">
        <f>IF(seguimiento[[#This Row],[curvaglucemia]]="","No realizada","Realizada")</f>
        <v>Realizada</v>
      </c>
      <c r="P2112" t="str">
        <f>IF(O2112="Realizada",seguimiento[[#This Row],[curvaglucemia]],"")</f>
        <v>Diabetes</v>
      </c>
      <c r="Q2112" t="str">
        <f>IF(seguimiento[[#This Row],[vitaminaDRealizada]]="","",IF(seguimiento[[#This Row],[vitaminaDRealizada]]="No realizado","No realizada","Realizada"))</f>
        <v>No realizada</v>
      </c>
      <c r="R2112" t="str">
        <f>IF(Q2112="Realizada",seguimiento[[#This Row],[vitaminaDRealizada]],"")</f>
        <v/>
      </c>
      <c r="S2112" t="str">
        <f>IF(seguimiento[[#This Row],[ige]]="No realizada","No realizada",IF(seguimiento[[#This Row],[ige]]="","","Realizada"))</f>
        <v>No realizada</v>
      </c>
      <c r="T2112" t="str">
        <f>IF(S2112="Realizada",seguimiento[[#This Row],[ige]],"")</f>
        <v/>
      </c>
      <c r="U2112" t="str">
        <f>IF(OR(seguimiento[[#This Row],[actividadfisica]]="Ejercicio regular",seguimiento[[#This Row],[actividadfisica]]="Actividad deportiva"),"Sí","")</f>
        <v/>
      </c>
    </row>
    <row r="2113" spans="1:21" x14ac:dyDescent="0.3">
      <c r="A2113" t="str">
        <f>VLOOKUP(B2113,pacientes_insertados[],2,)</f>
        <v>61e34254ec4ec02e84f5de77</v>
      </c>
      <c r="B2113">
        <f>seguimiento[[#This Row],[idpaciente]]</f>
        <v>895</v>
      </c>
      <c r="C2113">
        <f t="shared" si="32"/>
        <v>2012</v>
      </c>
      <c r="D2113" s="1">
        <f>seguimiento[[#This Row],[fecha]]</f>
        <v>40984</v>
      </c>
      <c r="E2113" t="str">
        <f>seguimiento[[#This Row],[institucion]]</f>
        <v>H.I.G.A Prof.R. Rossi</v>
      </c>
      <c r="F2113" t="str">
        <f>seguimiento[[#This Row],[fallecimiento]]</f>
        <v>No</v>
      </c>
      <c r="I2113" t="str">
        <f>seguimiento[[#This Row],[educacion]]</f>
        <v>Secundaria incompleta</v>
      </c>
      <c r="J2113" t="str">
        <f>seguimiento[[#This Row],[laboral]]</f>
        <v>Trabaja, completo</v>
      </c>
      <c r="K2113" t="str">
        <f>seguimiento[[#This Row],[coberturamedica]]</f>
        <v>Sí</v>
      </c>
      <c r="L2113" t="str">
        <f>seguimiento[[#This Row],[ntratendovenosos]]</f>
        <v>1</v>
      </c>
      <c r="M2113" t="str">
        <f>seguimiento[[#This Row],[Embarazo]]</f>
        <v>No</v>
      </c>
      <c r="N2113" t="str">
        <f>seguimiento[[#This Row],[ncultivosanio]]</f>
        <v>5</v>
      </c>
      <c r="O2113" t="str">
        <f>IF(seguimiento[[#This Row],[curvaglucemia]]="","No realizada","Realizada")</f>
        <v>Realizada</v>
      </c>
      <c r="P2113" t="str">
        <f>IF(O2113="Realizada",seguimiento[[#This Row],[curvaglucemia]],"")</f>
        <v>Normal</v>
      </c>
      <c r="Q2113" t="str">
        <f>IF(seguimiento[[#This Row],[vitaminaDRealizada]]="","",IF(seguimiento[[#This Row],[vitaminaDRealizada]]="No realizado","No realizada","Realizada"))</f>
        <v/>
      </c>
      <c r="R2113" t="str">
        <f>IF(Q2113="Realizada",seguimiento[[#This Row],[vitaminaDRealizada]],"")</f>
        <v/>
      </c>
      <c r="S2113" t="str">
        <f>IF(seguimiento[[#This Row],[ige]]="No realizada","No realizada",IF(seguimiento[[#This Row],[ige]]="","","Realizada"))</f>
        <v/>
      </c>
      <c r="T2113" t="str">
        <f>IF(S2113="Realizada",seguimiento[[#This Row],[ige]],"")</f>
        <v/>
      </c>
      <c r="U2113" t="str">
        <f>IF(OR(seguimiento[[#This Row],[actividadfisica]]="Ejercicio regular",seguimiento[[#This Row],[actividadfisica]]="Actividad deportiva"),"Sí","")</f>
        <v>Sí</v>
      </c>
    </row>
    <row r="2114" spans="1:21" x14ac:dyDescent="0.3">
      <c r="A2114" t="str">
        <f>VLOOKUP(B2114,pacientes_insertados[],2,)</f>
        <v>61e34254ec4ec02e84f5de77</v>
      </c>
      <c r="B2114">
        <f>seguimiento[[#This Row],[idpaciente]]</f>
        <v>895</v>
      </c>
      <c r="C2114">
        <f t="shared" si="32"/>
        <v>2013</v>
      </c>
      <c r="D2114" s="1">
        <f>seguimiento[[#This Row],[fecha]]</f>
        <v>41383</v>
      </c>
      <c r="E2114" t="str">
        <f>seguimiento[[#This Row],[institucion]]</f>
        <v>H.I.G.A Prof.R. Rossi</v>
      </c>
      <c r="F2114" t="str">
        <f>seguimiento[[#This Row],[fallecimiento]]</f>
        <v>No</v>
      </c>
      <c r="J2114" t="str">
        <f>seguimiento[[#This Row],[laboral]]</f>
        <v>Trabaja, completo</v>
      </c>
      <c r="K2114" t="str">
        <f>seguimiento[[#This Row],[coberturamedica]]</f>
        <v>Sí</v>
      </c>
      <c r="L2114" t="str">
        <f>seguimiento[[#This Row],[ntratendovenosos]]</f>
        <v>1</v>
      </c>
      <c r="M2114" t="str">
        <f>seguimiento[[#This Row],[Embarazo]]</f>
        <v>No</v>
      </c>
      <c r="N2114" t="str">
        <f>seguimiento[[#This Row],[ncultivosanio]]</f>
        <v>3</v>
      </c>
      <c r="O2114" t="str">
        <f>IF(seguimiento[[#This Row],[curvaglucemia]]="","No realizada","Realizada")</f>
        <v>No realizada</v>
      </c>
      <c r="P2114" t="str">
        <f>IF(O2114="Realizada",seguimiento[[#This Row],[curvaglucemia]],"")</f>
        <v/>
      </c>
      <c r="Q2114" t="str">
        <f>IF(seguimiento[[#This Row],[vitaminaDRealizada]]="","",IF(seguimiento[[#This Row],[vitaminaDRealizada]]="No realizado","No realizada","Realizada"))</f>
        <v/>
      </c>
      <c r="R2114" t="str">
        <f>IF(Q2114="Realizada",seguimiento[[#This Row],[vitaminaDRealizada]],"")</f>
        <v/>
      </c>
      <c r="S2114" t="str">
        <f>IF(seguimiento[[#This Row],[ige]]="No realizada","No realizada",IF(seguimiento[[#This Row],[ige]]="","","Realizada"))</f>
        <v/>
      </c>
      <c r="T2114" t="str">
        <f>IF(S2114="Realizada",seguimiento[[#This Row],[ige]],"")</f>
        <v/>
      </c>
      <c r="U2114" t="str">
        <f>IF(OR(seguimiento[[#This Row],[actividadfisica]]="Ejercicio regular",seguimiento[[#This Row],[actividadfisica]]="Actividad deportiva"),"Sí","")</f>
        <v>Sí</v>
      </c>
    </row>
    <row r="2115" spans="1:21" x14ac:dyDescent="0.3">
      <c r="A2115" t="str">
        <f>VLOOKUP(B2115,pacientes_insertados[],2,)</f>
        <v>61e34254ec4ec02e84f5de77</v>
      </c>
      <c r="B2115">
        <f>seguimiento[[#This Row],[idpaciente]]</f>
        <v>895</v>
      </c>
      <c r="C2115">
        <f t="shared" ref="C2115:C2178" si="33">YEAR(D2115)</f>
        <v>2013</v>
      </c>
      <c r="D2115" s="1">
        <f>seguimiento[[#This Row],[fecha]]</f>
        <v>41383</v>
      </c>
      <c r="E2115" t="str">
        <f>seguimiento[[#This Row],[institucion]]</f>
        <v>H.I.G.A Prof.R. Rossi</v>
      </c>
      <c r="F2115" t="str">
        <f>seguimiento[[#This Row],[fallecimiento]]</f>
        <v>No</v>
      </c>
      <c r="J2115" t="str">
        <f>seguimiento[[#This Row],[laboral]]</f>
        <v>Trabaja, completo</v>
      </c>
      <c r="K2115" t="str">
        <f>seguimiento[[#This Row],[coberturamedica]]</f>
        <v>Sí</v>
      </c>
      <c r="L2115" t="str">
        <f>seguimiento[[#This Row],[ntratendovenosos]]</f>
        <v>1</v>
      </c>
      <c r="M2115" t="str">
        <f>seguimiento[[#This Row],[Embarazo]]</f>
        <v>No</v>
      </c>
      <c r="N2115" t="str">
        <f>seguimiento[[#This Row],[ncultivosanio]]</f>
        <v>3</v>
      </c>
      <c r="O2115" t="str">
        <f>IF(seguimiento[[#This Row],[curvaglucemia]]="","No realizada","Realizada")</f>
        <v>No realizada</v>
      </c>
      <c r="P2115" t="str">
        <f>IF(O2115="Realizada",seguimiento[[#This Row],[curvaglucemia]],"")</f>
        <v/>
      </c>
      <c r="Q2115" t="str">
        <f>IF(seguimiento[[#This Row],[vitaminaDRealizada]]="","",IF(seguimiento[[#This Row],[vitaminaDRealizada]]="No realizado","No realizada","Realizada"))</f>
        <v/>
      </c>
      <c r="R2115" t="str">
        <f>IF(Q2115="Realizada",seguimiento[[#This Row],[vitaminaDRealizada]],"")</f>
        <v/>
      </c>
      <c r="S2115" t="str">
        <f>IF(seguimiento[[#This Row],[ige]]="No realizada","No realizada",IF(seguimiento[[#This Row],[ige]]="","","Realizada"))</f>
        <v/>
      </c>
      <c r="T2115" t="str">
        <f>IF(S2115="Realizada",seguimiento[[#This Row],[ige]],"")</f>
        <v/>
      </c>
      <c r="U2115" t="str">
        <f>IF(OR(seguimiento[[#This Row],[actividadfisica]]="Ejercicio regular",seguimiento[[#This Row],[actividadfisica]]="Actividad deportiva"),"Sí","")</f>
        <v>Sí</v>
      </c>
    </row>
    <row r="2116" spans="1:21" x14ac:dyDescent="0.3">
      <c r="A2116" t="str">
        <f>VLOOKUP(B2116,pacientes_insertados[],2,)</f>
        <v>61e34254ec4ec02e84f5de77</v>
      </c>
      <c r="B2116">
        <f>seguimiento[[#This Row],[idpaciente]]</f>
        <v>895</v>
      </c>
      <c r="C2116">
        <f t="shared" si="33"/>
        <v>2014</v>
      </c>
      <c r="D2116" s="1">
        <f>seguimiento[[#This Row],[fecha]]</f>
        <v>41656</v>
      </c>
      <c r="E2116" t="str">
        <f>seguimiento[[#This Row],[institucion]]</f>
        <v>H.I.G.A Prof.R. Rossi</v>
      </c>
      <c r="F2116" t="str">
        <f>seguimiento[[#This Row],[fallecimiento]]</f>
        <v>No</v>
      </c>
      <c r="K2116" t="str">
        <f>seguimiento[[#This Row],[coberturamedica]]</f>
        <v>Sí</v>
      </c>
      <c r="L2116" t="str">
        <f>seguimiento[[#This Row],[ntratendovenosos]]</f>
        <v>1</v>
      </c>
      <c r="M2116" t="str">
        <f>seguimiento[[#This Row],[Embarazo]]</f>
        <v>No</v>
      </c>
      <c r="N2116" t="str">
        <f>seguimiento[[#This Row],[ncultivosanio]]</f>
        <v>2</v>
      </c>
      <c r="O2116" t="str">
        <f>IF(seguimiento[[#This Row],[curvaglucemia]]="","No realizada","Realizada")</f>
        <v>Realizada</v>
      </c>
      <c r="P2116" t="str">
        <f>IF(O2116="Realizada",seguimiento[[#This Row],[curvaglucemia]],"")</f>
        <v>Normal</v>
      </c>
      <c r="Q2116" t="str">
        <f>IF(seguimiento[[#This Row],[vitaminaDRealizada]]="","",IF(seguimiento[[#This Row],[vitaminaDRealizada]]="No realizado","No realizada","Realizada"))</f>
        <v/>
      </c>
      <c r="R2116" t="str">
        <f>IF(Q2116="Realizada",seguimiento[[#This Row],[vitaminaDRealizada]],"")</f>
        <v/>
      </c>
      <c r="S2116" t="str">
        <f>IF(seguimiento[[#This Row],[ige]]="No realizada","No realizada",IF(seguimiento[[#This Row],[ige]]="","","Realizada"))</f>
        <v/>
      </c>
      <c r="T2116" t="str">
        <f>IF(S2116="Realizada",seguimiento[[#This Row],[ige]],"")</f>
        <v/>
      </c>
      <c r="U2116" t="str">
        <f>IF(OR(seguimiento[[#This Row],[actividadfisica]]="Ejercicio regular",seguimiento[[#This Row],[actividadfisica]]="Actividad deportiva"),"Sí","")</f>
        <v>Sí</v>
      </c>
    </row>
    <row r="2117" spans="1:21" x14ac:dyDescent="0.3">
      <c r="A2117" t="str">
        <f>VLOOKUP(B2117,pacientes_insertados[],2,)</f>
        <v>61e34254ec4ec02e84f5de77</v>
      </c>
      <c r="B2117">
        <f>seguimiento[[#This Row],[idpaciente]]</f>
        <v>895</v>
      </c>
      <c r="C2117">
        <f t="shared" si="33"/>
        <v>2015</v>
      </c>
      <c r="D2117" s="1">
        <f>seguimiento[[#This Row],[fecha]]</f>
        <v>42209</v>
      </c>
      <c r="E2117" t="str">
        <f>seguimiento[[#This Row],[institucion]]</f>
        <v>H.I.G.A Prof.R. Rossi</v>
      </c>
      <c r="F2117" t="str">
        <f>seguimiento[[#This Row],[fallecimiento]]</f>
        <v>No</v>
      </c>
      <c r="J2117" t="str">
        <f>seguimiento[[#This Row],[laboral]]</f>
        <v>Trabaja, completo</v>
      </c>
      <c r="K2117" t="str">
        <f>seguimiento[[#This Row],[coberturamedica]]</f>
        <v>Sí</v>
      </c>
      <c r="L2117" t="str">
        <f>seguimiento[[#This Row],[ntratendovenosos]]</f>
        <v>1</v>
      </c>
      <c r="M2117" t="str">
        <f>seguimiento[[#This Row],[Embarazo]]</f>
        <v>No</v>
      </c>
      <c r="N2117" t="str">
        <f>seguimiento[[#This Row],[ncultivosanio]]</f>
        <v>2</v>
      </c>
      <c r="O2117" t="str">
        <f>IF(seguimiento[[#This Row],[curvaglucemia]]="","No realizada","Realizada")</f>
        <v>No realizada</v>
      </c>
      <c r="P2117" t="str">
        <f>IF(O2117="Realizada",seguimiento[[#This Row],[curvaglucemia]],"")</f>
        <v/>
      </c>
      <c r="Q2117" t="str">
        <f>IF(seguimiento[[#This Row],[vitaminaDRealizada]]="","",IF(seguimiento[[#This Row],[vitaminaDRealizada]]="No realizado","No realizada","Realizada"))</f>
        <v/>
      </c>
      <c r="R2117" t="str">
        <f>IF(Q2117="Realizada",seguimiento[[#This Row],[vitaminaDRealizada]],"")</f>
        <v/>
      </c>
      <c r="S2117" t="str">
        <f>IF(seguimiento[[#This Row],[ige]]="No realizada","No realizada",IF(seguimiento[[#This Row],[ige]]="","","Realizada"))</f>
        <v>No realizada</v>
      </c>
      <c r="T2117" t="str">
        <f>IF(S2117="Realizada",seguimiento[[#This Row],[ige]],"")</f>
        <v/>
      </c>
      <c r="U2117" t="str">
        <f>IF(OR(seguimiento[[#This Row],[actividadfisica]]="Ejercicio regular",seguimiento[[#This Row],[actividadfisica]]="Actividad deportiva"),"Sí","")</f>
        <v>Sí</v>
      </c>
    </row>
    <row r="2118" spans="1:21" x14ac:dyDescent="0.3">
      <c r="A2118" t="str">
        <f>VLOOKUP(B2118,pacientes_insertados[],2,)</f>
        <v>61e34254ec4ec02e84f5de77</v>
      </c>
      <c r="B2118">
        <f>seguimiento[[#This Row],[idpaciente]]</f>
        <v>895</v>
      </c>
      <c r="C2118">
        <f t="shared" si="33"/>
        <v>2016</v>
      </c>
      <c r="D2118" s="1">
        <f>seguimiento[[#This Row],[fecha]]</f>
        <v>42545</v>
      </c>
      <c r="E2118" t="str">
        <f>seguimiento[[#This Row],[institucion]]</f>
        <v>H.I.G.A Prof.R. Rossi</v>
      </c>
      <c r="F2118" t="str">
        <f>seguimiento[[#This Row],[fallecimiento]]</f>
        <v>No</v>
      </c>
      <c r="J2118" t="str">
        <f>seguimiento[[#This Row],[laboral]]</f>
        <v>Trabaja, completo</v>
      </c>
      <c r="K2118" t="str">
        <f>seguimiento[[#This Row],[coberturamedica]]</f>
        <v>Sí</v>
      </c>
      <c r="L2118" t="str">
        <f>seguimiento[[#This Row],[ntratendovenosos]]</f>
        <v>2</v>
      </c>
      <c r="M2118" t="str">
        <f>seguimiento[[#This Row],[Embarazo]]</f>
        <v>No</v>
      </c>
      <c r="N2118" t="str">
        <f>seguimiento[[#This Row],[ncultivosanio]]</f>
        <v>3</v>
      </c>
      <c r="O2118" t="str">
        <f>IF(seguimiento[[#This Row],[curvaglucemia]]="","No realizada","Realizada")</f>
        <v>Realizada</v>
      </c>
      <c r="P2118" t="str">
        <f>IF(O2118="Realizada",seguimiento[[#This Row],[curvaglucemia]],"")</f>
        <v>Normal</v>
      </c>
      <c r="Q2118" t="str">
        <f>IF(seguimiento[[#This Row],[vitaminaDRealizada]]="","",IF(seguimiento[[#This Row],[vitaminaDRealizada]]="No realizado","No realizada","Realizada"))</f>
        <v/>
      </c>
      <c r="R2118" t="str">
        <f>IF(Q2118="Realizada",seguimiento[[#This Row],[vitaminaDRealizada]],"")</f>
        <v/>
      </c>
      <c r="S2118" t="str">
        <f>IF(seguimiento[[#This Row],[ige]]="No realizada","No realizada",IF(seguimiento[[#This Row],[ige]]="","","Realizada"))</f>
        <v/>
      </c>
      <c r="T2118" t="str">
        <f>IF(S2118="Realizada",seguimiento[[#This Row],[ige]],"")</f>
        <v/>
      </c>
      <c r="U2118" t="str">
        <f>IF(OR(seguimiento[[#This Row],[actividadfisica]]="Ejercicio regular",seguimiento[[#This Row],[actividadfisica]]="Actividad deportiva"),"Sí","")</f>
        <v>Sí</v>
      </c>
    </row>
    <row r="2119" spans="1:21" x14ac:dyDescent="0.3">
      <c r="A2119" t="str">
        <f>VLOOKUP(B2119,pacientes_insertados[],2,)</f>
        <v>61e34254ec4ec02e84f5de78</v>
      </c>
      <c r="B2119">
        <f>seguimiento[[#This Row],[idpaciente]]</f>
        <v>898</v>
      </c>
      <c r="C2119">
        <f t="shared" si="33"/>
        <v>2012</v>
      </c>
      <c r="D2119" s="1">
        <f>seguimiento[[#This Row],[fecha]]</f>
        <v>41194</v>
      </c>
      <c r="E2119" t="str">
        <f>seguimiento[[#This Row],[institucion]]</f>
        <v>H.I.G.A Prof.R. Rossi</v>
      </c>
      <c r="F2119" t="str">
        <f>seguimiento[[#This Row],[fallecimiento]]</f>
        <v>No</v>
      </c>
      <c r="I2119" t="str">
        <f>seguimiento[[#This Row],[educacion]]</f>
        <v>Universitario Incompleto</v>
      </c>
      <c r="J2119" t="str">
        <f>seguimiento[[#This Row],[laboral]]</f>
        <v>Trabaja, parcial</v>
      </c>
      <c r="K2119" t="str">
        <f>seguimiento[[#This Row],[coberturamedica]]</f>
        <v>Sí</v>
      </c>
      <c r="M2119" t="str">
        <f>seguimiento[[#This Row],[Embarazo]]</f>
        <v>No</v>
      </c>
      <c r="N2119" t="str">
        <f>seguimiento[[#This Row],[ncultivosanio]]</f>
        <v>2</v>
      </c>
      <c r="O2119" t="str">
        <f>IF(seguimiento[[#This Row],[curvaglucemia]]="","No realizada","Realizada")</f>
        <v>Realizada</v>
      </c>
      <c r="P2119" t="str">
        <f>IF(O2119="Realizada",seguimiento[[#This Row],[curvaglucemia]],"")</f>
        <v>Diabetes</v>
      </c>
      <c r="Q2119" t="str">
        <f>IF(seguimiento[[#This Row],[vitaminaDRealizada]]="","",IF(seguimiento[[#This Row],[vitaminaDRealizada]]="No realizado","No realizada","Realizada"))</f>
        <v/>
      </c>
      <c r="R2119" t="str">
        <f>IF(Q2119="Realizada",seguimiento[[#This Row],[vitaminaDRealizada]],"")</f>
        <v/>
      </c>
      <c r="S2119" t="str">
        <f>IF(seguimiento[[#This Row],[ige]]="No realizada","No realizada",IF(seguimiento[[#This Row],[ige]]="","","Realizada"))</f>
        <v/>
      </c>
      <c r="T2119" t="str">
        <f>IF(S2119="Realizada",seguimiento[[#This Row],[ige]],"")</f>
        <v/>
      </c>
      <c r="U2119" t="str">
        <f>IF(OR(seguimiento[[#This Row],[actividadfisica]]="Ejercicio regular",seguimiento[[#This Row],[actividadfisica]]="Actividad deportiva"),"Sí","")</f>
        <v/>
      </c>
    </row>
    <row r="2120" spans="1:21" x14ac:dyDescent="0.3">
      <c r="A2120" t="str">
        <f>VLOOKUP(B2120,pacientes_insertados[],2,)</f>
        <v>61e34254ec4ec02e84f5de78</v>
      </c>
      <c r="B2120">
        <f>seguimiento[[#This Row],[idpaciente]]</f>
        <v>898</v>
      </c>
      <c r="C2120">
        <f t="shared" si="33"/>
        <v>2013</v>
      </c>
      <c r="D2120" s="1">
        <f>seguimiento[[#This Row],[fecha]]</f>
        <v>41586</v>
      </c>
      <c r="E2120" t="str">
        <f>seguimiento[[#This Row],[institucion]]</f>
        <v>H.I.G.A Prof.R. Rossi</v>
      </c>
      <c r="F2120" t="str">
        <f>seguimiento[[#This Row],[fallecimiento]]</f>
        <v>No</v>
      </c>
      <c r="I2120" t="str">
        <f>seguimiento[[#This Row],[educacion]]</f>
        <v>Universitario Incompleto</v>
      </c>
      <c r="J2120" t="str">
        <f>seguimiento[[#This Row],[laboral]]</f>
        <v>Trabaja, parcial</v>
      </c>
      <c r="K2120" t="str">
        <f>seguimiento[[#This Row],[coberturamedica]]</f>
        <v>Sí</v>
      </c>
      <c r="M2120" t="str">
        <f>seguimiento[[#This Row],[Embarazo]]</f>
        <v>No</v>
      </c>
      <c r="N2120" t="str">
        <f>seguimiento[[#This Row],[ncultivosanio]]</f>
        <v>1</v>
      </c>
      <c r="O2120" t="str">
        <f>IF(seguimiento[[#This Row],[curvaglucemia]]="","No realizada","Realizada")</f>
        <v>Realizada</v>
      </c>
      <c r="P2120" t="str">
        <f>IF(O2120="Realizada",seguimiento[[#This Row],[curvaglucemia]],"")</f>
        <v>Diabetes</v>
      </c>
      <c r="Q2120" t="str">
        <f>IF(seguimiento[[#This Row],[vitaminaDRealizada]]="","",IF(seguimiento[[#This Row],[vitaminaDRealizada]]="No realizado","No realizada","Realizada"))</f>
        <v/>
      </c>
      <c r="R2120" t="str">
        <f>IF(Q2120="Realizada",seguimiento[[#This Row],[vitaminaDRealizada]],"")</f>
        <v/>
      </c>
      <c r="S2120" t="str">
        <f>IF(seguimiento[[#This Row],[ige]]="No realizada","No realizada",IF(seguimiento[[#This Row],[ige]]="","","Realizada"))</f>
        <v/>
      </c>
      <c r="T2120" t="str">
        <f>IF(S2120="Realizada",seguimiento[[#This Row],[ige]],"")</f>
        <v/>
      </c>
      <c r="U2120" t="str">
        <f>IF(OR(seguimiento[[#This Row],[actividadfisica]]="Ejercicio regular",seguimiento[[#This Row],[actividadfisica]]="Actividad deportiva"),"Sí","")</f>
        <v>Sí</v>
      </c>
    </row>
    <row r="2121" spans="1:21" x14ac:dyDescent="0.3">
      <c r="A2121" t="str">
        <f>VLOOKUP(B2121,pacientes_insertados[],2,)</f>
        <v>61e34254ec4ec02e84f5de78</v>
      </c>
      <c r="B2121">
        <f>seguimiento[[#This Row],[idpaciente]]</f>
        <v>898</v>
      </c>
      <c r="C2121">
        <f t="shared" si="33"/>
        <v>2014</v>
      </c>
      <c r="D2121" s="1">
        <f>seguimiento[[#This Row],[fecha]]</f>
        <v>41948</v>
      </c>
      <c r="E2121" t="str">
        <f>seguimiento[[#This Row],[institucion]]</f>
        <v>H.I.G.A Prof.R. Rossi</v>
      </c>
      <c r="F2121" t="str">
        <f>seguimiento[[#This Row],[fallecimiento]]</f>
        <v>No</v>
      </c>
      <c r="I2121" t="str">
        <f>seguimiento[[#This Row],[educacion]]</f>
        <v>Universitario Incompleto</v>
      </c>
      <c r="J2121" t="str">
        <f>seguimiento[[#This Row],[laboral]]</f>
        <v>Trabaja, completo</v>
      </c>
      <c r="K2121" t="str">
        <f>seguimiento[[#This Row],[coberturamedica]]</f>
        <v>Sí</v>
      </c>
      <c r="M2121" t="str">
        <f>seguimiento[[#This Row],[Embarazo]]</f>
        <v>No</v>
      </c>
      <c r="N2121" t="str">
        <f>seguimiento[[#This Row],[ncultivosanio]]</f>
        <v>1</v>
      </c>
      <c r="O2121" t="str">
        <f>IF(seguimiento[[#This Row],[curvaglucemia]]="","No realizada","Realizada")</f>
        <v>Realizada</v>
      </c>
      <c r="P2121" t="str">
        <f>IF(O2121="Realizada",seguimiento[[#This Row],[curvaglucemia]],"")</f>
        <v>Diabetes</v>
      </c>
      <c r="Q2121" t="str">
        <f>IF(seguimiento[[#This Row],[vitaminaDRealizada]]="","",IF(seguimiento[[#This Row],[vitaminaDRealizada]]="No realizado","No realizada","Realizada"))</f>
        <v/>
      </c>
      <c r="R2121" t="str">
        <f>IF(Q2121="Realizada",seguimiento[[#This Row],[vitaminaDRealizada]],"")</f>
        <v/>
      </c>
      <c r="S2121" t="str">
        <f>IF(seguimiento[[#This Row],[ige]]="No realizada","No realizada",IF(seguimiento[[#This Row],[ige]]="","","Realizada"))</f>
        <v/>
      </c>
      <c r="T2121" t="str">
        <f>IF(S2121="Realizada",seguimiento[[#This Row],[ige]],"")</f>
        <v/>
      </c>
      <c r="U2121" t="str">
        <f>IF(OR(seguimiento[[#This Row],[actividadfisica]]="Ejercicio regular",seguimiento[[#This Row],[actividadfisica]]="Actividad deportiva"),"Sí","")</f>
        <v/>
      </c>
    </row>
    <row r="2122" spans="1:21" x14ac:dyDescent="0.3">
      <c r="A2122" t="str">
        <f>VLOOKUP(B2122,pacientes_insertados[],2,)</f>
        <v>61e34254ec4ec02e84f5de7a</v>
      </c>
      <c r="B2122">
        <f>seguimiento[[#This Row],[idpaciente]]</f>
        <v>900</v>
      </c>
      <c r="C2122">
        <f t="shared" si="33"/>
        <v>2011</v>
      </c>
      <c r="D2122" s="1">
        <f>seguimiento[[#This Row],[fecha]]</f>
        <v>40800</v>
      </c>
      <c r="E2122" t="str">
        <f>seguimiento[[#This Row],[institucion]]</f>
        <v>Hospital Infantil Municipal</v>
      </c>
      <c r="F2122" t="str">
        <f>seguimiento[[#This Row],[fallecimiento]]</f>
        <v>No</v>
      </c>
      <c r="I2122" t="str">
        <f>seguimiento[[#This Row],[educacion]]</f>
        <v>Analfabeta</v>
      </c>
      <c r="K2122" t="str">
        <f>seguimiento[[#This Row],[coberturamedica]]</f>
        <v>Sí</v>
      </c>
      <c r="M2122" t="str">
        <f>seguimiento[[#This Row],[Embarazo]]</f>
        <v>No</v>
      </c>
      <c r="N2122" t="str">
        <f>seguimiento[[#This Row],[ncultivosanio]]</f>
        <v>10</v>
      </c>
      <c r="O2122" t="str">
        <f>IF(seguimiento[[#This Row],[curvaglucemia]]="","No realizada","Realizada")</f>
        <v>No realizada</v>
      </c>
      <c r="P2122" t="str">
        <f>IF(O2122="Realizada",seguimiento[[#This Row],[curvaglucemia]],"")</f>
        <v/>
      </c>
      <c r="Q2122" t="str">
        <f>IF(seguimiento[[#This Row],[vitaminaDRealizada]]="","",IF(seguimiento[[#This Row],[vitaminaDRealizada]]="No realizado","No realizada","Realizada"))</f>
        <v/>
      </c>
      <c r="R2122" t="str">
        <f>IF(Q2122="Realizada",seguimiento[[#This Row],[vitaminaDRealizada]],"")</f>
        <v/>
      </c>
      <c r="S2122" t="str">
        <f>IF(seguimiento[[#This Row],[ige]]="No realizada","No realizada",IF(seguimiento[[#This Row],[ige]]="","","Realizada"))</f>
        <v/>
      </c>
      <c r="T2122" t="str">
        <f>IF(S2122="Realizada",seguimiento[[#This Row],[ige]],"")</f>
        <v/>
      </c>
      <c r="U2122" t="str">
        <f>IF(OR(seguimiento[[#This Row],[actividadfisica]]="Ejercicio regular",seguimiento[[#This Row],[actividadfisica]]="Actividad deportiva"),"Sí","")</f>
        <v/>
      </c>
    </row>
    <row r="2123" spans="1:21" x14ac:dyDescent="0.3">
      <c r="A2123" t="str">
        <f>VLOOKUP(B2123,pacientes_insertados[],2,)</f>
        <v>61e34254ec4ec02e84f5de7a</v>
      </c>
      <c r="B2123">
        <f>seguimiento[[#This Row],[idpaciente]]</f>
        <v>900</v>
      </c>
      <c r="C2123">
        <f t="shared" si="33"/>
        <v>2012</v>
      </c>
      <c r="D2123" s="1">
        <f>seguimiento[[#This Row],[fecha]]</f>
        <v>41164</v>
      </c>
      <c r="E2123" t="str">
        <f>seguimiento[[#This Row],[institucion]]</f>
        <v>Hospital Infantil Municipal</v>
      </c>
      <c r="F2123" t="str">
        <f>seguimiento[[#This Row],[fallecimiento]]</f>
        <v>No</v>
      </c>
      <c r="I2123" t="str">
        <f>seguimiento[[#This Row],[educacion]]</f>
        <v>Analfabeta</v>
      </c>
      <c r="K2123" t="str">
        <f>seguimiento[[#This Row],[coberturamedica]]</f>
        <v>Sí</v>
      </c>
      <c r="L2123" t="str">
        <f>seguimiento[[#This Row],[ntratendovenosos]]</f>
        <v>1</v>
      </c>
      <c r="M2123" t="str">
        <f>seguimiento[[#This Row],[Embarazo]]</f>
        <v>No</v>
      </c>
      <c r="N2123" t="str">
        <f>seguimiento[[#This Row],[ncultivosanio]]</f>
        <v>10</v>
      </c>
      <c r="O2123" t="str">
        <f>IF(seguimiento[[#This Row],[curvaglucemia]]="","No realizada","Realizada")</f>
        <v>No realizada</v>
      </c>
      <c r="P2123" t="str">
        <f>IF(O2123="Realizada",seguimiento[[#This Row],[curvaglucemia]],"")</f>
        <v/>
      </c>
      <c r="Q2123" t="str">
        <f>IF(seguimiento[[#This Row],[vitaminaDRealizada]]="","",IF(seguimiento[[#This Row],[vitaminaDRealizada]]="No realizado","No realizada","Realizada"))</f>
        <v/>
      </c>
      <c r="R2123" t="str">
        <f>IF(Q2123="Realizada",seguimiento[[#This Row],[vitaminaDRealizada]],"")</f>
        <v/>
      </c>
      <c r="S2123" t="str">
        <f>IF(seguimiento[[#This Row],[ige]]="No realizada","No realizada",IF(seguimiento[[#This Row],[ige]]="","","Realizada"))</f>
        <v/>
      </c>
      <c r="T2123" t="str">
        <f>IF(S2123="Realizada",seguimiento[[#This Row],[ige]],"")</f>
        <v/>
      </c>
      <c r="U2123" t="str">
        <f>IF(OR(seguimiento[[#This Row],[actividadfisica]]="Ejercicio regular",seguimiento[[#This Row],[actividadfisica]]="Actividad deportiva"),"Sí","")</f>
        <v>Sí</v>
      </c>
    </row>
    <row r="2124" spans="1:21" x14ac:dyDescent="0.3">
      <c r="A2124" t="str">
        <f>VLOOKUP(B2124,pacientes_insertados[],2,)</f>
        <v>61e34254ec4ec02e84f5de7a</v>
      </c>
      <c r="B2124">
        <f>seguimiento[[#This Row],[idpaciente]]</f>
        <v>900</v>
      </c>
      <c r="C2124">
        <f t="shared" si="33"/>
        <v>2013</v>
      </c>
      <c r="D2124" s="1">
        <f>seguimiento[[#This Row],[fecha]]</f>
        <v>41493</v>
      </c>
      <c r="E2124" t="str">
        <f>seguimiento[[#This Row],[institucion]]</f>
        <v>Hospital Infantil Municipal</v>
      </c>
      <c r="F2124" t="str">
        <f>seguimiento[[#This Row],[fallecimiento]]</f>
        <v>No</v>
      </c>
      <c r="I2124" t="str">
        <f>seguimiento[[#This Row],[educacion]]</f>
        <v>Analfabeta</v>
      </c>
      <c r="K2124" t="str">
        <f>seguimiento[[#This Row],[coberturamedica]]</f>
        <v>Sí</v>
      </c>
      <c r="M2124" t="str">
        <f>seguimiento[[#This Row],[Embarazo]]</f>
        <v>No</v>
      </c>
      <c r="N2124" t="str">
        <f>seguimiento[[#This Row],[ncultivosanio]]</f>
        <v>10</v>
      </c>
      <c r="O2124" t="str">
        <f>IF(seguimiento[[#This Row],[curvaglucemia]]="","No realizada","Realizada")</f>
        <v>No realizada</v>
      </c>
      <c r="P2124" t="str">
        <f>IF(O2124="Realizada",seguimiento[[#This Row],[curvaglucemia]],"")</f>
        <v/>
      </c>
      <c r="Q2124" t="str">
        <f>IF(seguimiento[[#This Row],[vitaminaDRealizada]]="","",IF(seguimiento[[#This Row],[vitaminaDRealizada]]="No realizado","No realizada","Realizada"))</f>
        <v/>
      </c>
      <c r="R2124" t="str">
        <f>IF(Q2124="Realizada",seguimiento[[#This Row],[vitaminaDRealizada]],"")</f>
        <v/>
      </c>
      <c r="S2124" t="str">
        <f>IF(seguimiento[[#This Row],[ige]]="No realizada","No realizada",IF(seguimiento[[#This Row],[ige]]="","","Realizada"))</f>
        <v/>
      </c>
      <c r="T2124" t="str">
        <f>IF(S2124="Realizada",seguimiento[[#This Row],[ige]],"")</f>
        <v/>
      </c>
      <c r="U2124" t="str">
        <f>IF(OR(seguimiento[[#This Row],[actividadfisica]]="Ejercicio regular",seguimiento[[#This Row],[actividadfisica]]="Actividad deportiva"),"Sí","")</f>
        <v/>
      </c>
    </row>
    <row r="2125" spans="1:21" x14ac:dyDescent="0.3">
      <c r="A2125" t="str">
        <f>VLOOKUP(B2125,pacientes_insertados[],2,)</f>
        <v>61e34254ec4ec02e84f5de7b</v>
      </c>
      <c r="B2125">
        <f>seguimiento[[#This Row],[idpaciente]]</f>
        <v>901</v>
      </c>
      <c r="C2125">
        <f t="shared" si="33"/>
        <v>2012</v>
      </c>
      <c r="D2125" s="1">
        <f>seguimiento[[#This Row],[fecha]]</f>
        <v>41157</v>
      </c>
      <c r="E2125" t="str">
        <f>seguimiento[[#This Row],[institucion]]</f>
        <v>Hospital Infantil Municipal</v>
      </c>
      <c r="F2125" t="str">
        <f>seguimiento[[#This Row],[fallecimiento]]</f>
        <v>No</v>
      </c>
      <c r="I2125" t="str">
        <f>seguimiento[[#This Row],[educacion]]</f>
        <v>Primaria incompleta</v>
      </c>
      <c r="K2125" t="str">
        <f>seguimiento[[#This Row],[coberturamedica]]</f>
        <v>Sí</v>
      </c>
      <c r="M2125" t="str">
        <f>seguimiento[[#This Row],[Embarazo]]</f>
        <v>No</v>
      </c>
      <c r="O2125" t="str">
        <f>IF(seguimiento[[#This Row],[curvaglucemia]]="","No realizada","Realizada")</f>
        <v>Realizada</v>
      </c>
      <c r="P2125" t="str">
        <f>IF(O2125="Realizada",seguimiento[[#This Row],[curvaglucemia]],"")</f>
        <v>Normal</v>
      </c>
      <c r="Q2125" t="str">
        <f>IF(seguimiento[[#This Row],[vitaminaDRealizada]]="","",IF(seguimiento[[#This Row],[vitaminaDRealizada]]="No realizado","No realizada","Realizada"))</f>
        <v/>
      </c>
      <c r="R2125" t="str">
        <f>IF(Q2125="Realizada",seguimiento[[#This Row],[vitaminaDRealizada]],"")</f>
        <v/>
      </c>
      <c r="S2125" t="str">
        <f>IF(seguimiento[[#This Row],[ige]]="No realizada","No realizada",IF(seguimiento[[#This Row],[ige]]="","","Realizada"))</f>
        <v/>
      </c>
      <c r="T2125" t="str">
        <f>IF(S2125="Realizada",seguimiento[[#This Row],[ige]],"")</f>
        <v/>
      </c>
      <c r="U2125" t="str">
        <f>IF(OR(seguimiento[[#This Row],[actividadfisica]]="Ejercicio regular",seguimiento[[#This Row],[actividadfisica]]="Actividad deportiva"),"Sí","")</f>
        <v>Sí</v>
      </c>
    </row>
    <row r="2126" spans="1:21" x14ac:dyDescent="0.3">
      <c r="A2126" t="str">
        <f>VLOOKUP(B2126,pacientes_insertados[],2,)</f>
        <v>61e34254ec4ec02e84f5de7b</v>
      </c>
      <c r="B2126">
        <f>seguimiento[[#This Row],[idpaciente]]</f>
        <v>901</v>
      </c>
      <c r="C2126">
        <f t="shared" si="33"/>
        <v>2013</v>
      </c>
      <c r="D2126" s="1">
        <f>seguimiento[[#This Row],[fecha]]</f>
        <v>41521</v>
      </c>
      <c r="E2126" t="str">
        <f>seguimiento[[#This Row],[institucion]]</f>
        <v>Hospital Infantil Municipal</v>
      </c>
      <c r="F2126" t="str">
        <f>seguimiento[[#This Row],[fallecimiento]]</f>
        <v>No</v>
      </c>
      <c r="I2126" t="str">
        <f>seguimiento[[#This Row],[educacion]]</f>
        <v>Primaria incompleta</v>
      </c>
      <c r="K2126" t="str">
        <f>seguimiento[[#This Row],[coberturamedica]]</f>
        <v>Sí</v>
      </c>
      <c r="M2126" t="str">
        <f>seguimiento[[#This Row],[Embarazo]]</f>
        <v>No</v>
      </c>
      <c r="O2126" t="str">
        <f>IF(seguimiento[[#This Row],[curvaglucemia]]="","No realizada","Realizada")</f>
        <v>Realizada</v>
      </c>
      <c r="P2126" t="str">
        <f>IF(O2126="Realizada",seguimiento[[#This Row],[curvaglucemia]],"")</f>
        <v>Normal</v>
      </c>
      <c r="Q2126" t="str">
        <f>IF(seguimiento[[#This Row],[vitaminaDRealizada]]="","",IF(seguimiento[[#This Row],[vitaminaDRealizada]]="No realizado","No realizada","Realizada"))</f>
        <v/>
      </c>
      <c r="R2126" t="str">
        <f>IF(Q2126="Realizada",seguimiento[[#This Row],[vitaminaDRealizada]],"")</f>
        <v/>
      </c>
      <c r="S2126" t="str">
        <f>IF(seguimiento[[#This Row],[ige]]="No realizada","No realizada",IF(seguimiento[[#This Row],[ige]]="","","Realizada"))</f>
        <v/>
      </c>
      <c r="T2126" t="str">
        <f>IF(S2126="Realizada",seguimiento[[#This Row],[ige]],"")</f>
        <v/>
      </c>
      <c r="U2126" t="str">
        <f>IF(OR(seguimiento[[#This Row],[actividadfisica]]="Ejercicio regular",seguimiento[[#This Row],[actividadfisica]]="Actividad deportiva"),"Sí","")</f>
        <v>Sí</v>
      </c>
    </row>
    <row r="2127" spans="1:21" x14ac:dyDescent="0.3">
      <c r="A2127" t="str">
        <f>VLOOKUP(B2127,pacientes_insertados[],2,)</f>
        <v>61e34254ec4ec02e84f5de7c</v>
      </c>
      <c r="B2127">
        <f>seguimiento[[#This Row],[idpaciente]]</f>
        <v>902</v>
      </c>
      <c r="C2127">
        <f t="shared" si="33"/>
        <v>2012</v>
      </c>
      <c r="D2127" s="1">
        <f>seguimiento[[#This Row],[fecha]]</f>
        <v>41166</v>
      </c>
      <c r="E2127" t="str">
        <f>seguimiento[[#This Row],[institucion]]</f>
        <v>H.I.G.A Prof.R. Rossi</v>
      </c>
      <c r="F2127" t="str">
        <f>seguimiento[[#This Row],[fallecimiento]]</f>
        <v>No</v>
      </c>
      <c r="I2127" t="str">
        <f>seguimiento[[#This Row],[educacion]]</f>
        <v>Terciario incompleto</v>
      </c>
      <c r="J2127" t="str">
        <f>seguimiento[[#This Row],[laboral]]</f>
        <v>No trabaja</v>
      </c>
      <c r="K2127" t="str">
        <f>seguimiento[[#This Row],[coberturamedica]]</f>
        <v>Sí</v>
      </c>
      <c r="L2127" t="str">
        <f>seguimiento[[#This Row],[ntratendovenosos]]</f>
        <v>1</v>
      </c>
      <c r="M2127" t="str">
        <f>seguimiento[[#This Row],[Embarazo]]</f>
        <v>No</v>
      </c>
      <c r="N2127" t="str">
        <f>seguimiento[[#This Row],[ncultivosanio]]</f>
        <v>2</v>
      </c>
      <c r="O2127" t="str">
        <f>IF(seguimiento[[#This Row],[curvaglucemia]]="","No realizada","Realizada")</f>
        <v>Realizada</v>
      </c>
      <c r="P2127" t="str">
        <f>IF(O2127="Realizada",seguimiento[[#This Row],[curvaglucemia]],"")</f>
        <v>Normal</v>
      </c>
      <c r="Q2127" t="str">
        <f>IF(seguimiento[[#This Row],[vitaminaDRealizada]]="","",IF(seguimiento[[#This Row],[vitaminaDRealizada]]="No realizado","No realizada","Realizada"))</f>
        <v/>
      </c>
      <c r="R2127" t="str">
        <f>IF(Q2127="Realizada",seguimiento[[#This Row],[vitaminaDRealizada]],"")</f>
        <v/>
      </c>
      <c r="S2127" t="str">
        <f>IF(seguimiento[[#This Row],[ige]]="No realizada","No realizada",IF(seguimiento[[#This Row],[ige]]="","","Realizada"))</f>
        <v/>
      </c>
      <c r="T2127" t="str">
        <f>IF(S2127="Realizada",seguimiento[[#This Row],[ige]],"")</f>
        <v/>
      </c>
      <c r="U2127" t="str">
        <f>IF(OR(seguimiento[[#This Row],[actividadfisica]]="Ejercicio regular",seguimiento[[#This Row],[actividadfisica]]="Actividad deportiva"),"Sí","")</f>
        <v/>
      </c>
    </row>
    <row r="2128" spans="1:21" x14ac:dyDescent="0.3">
      <c r="A2128" t="str">
        <f>VLOOKUP(B2128,pacientes_insertados[],2,)</f>
        <v>61e34254ec4ec02e84f5de7c</v>
      </c>
      <c r="B2128">
        <f>seguimiento[[#This Row],[idpaciente]]</f>
        <v>902</v>
      </c>
      <c r="C2128">
        <f t="shared" si="33"/>
        <v>2013</v>
      </c>
      <c r="D2128" s="1">
        <f>seguimiento[[#This Row],[fecha]]</f>
        <v>41546</v>
      </c>
      <c r="E2128" t="str">
        <f>seguimiento[[#This Row],[institucion]]</f>
        <v>H.I.G.A Prof.R. Rossi</v>
      </c>
      <c r="F2128" t="str">
        <f>seguimiento[[#This Row],[fallecimiento]]</f>
        <v>No</v>
      </c>
      <c r="I2128" t="str">
        <f>seguimiento[[#This Row],[educacion]]</f>
        <v>Terciario incompleto</v>
      </c>
      <c r="J2128" t="str">
        <f>seguimiento[[#This Row],[laboral]]</f>
        <v>No trabaja</v>
      </c>
      <c r="K2128" t="str">
        <f>seguimiento[[#This Row],[coberturamedica]]</f>
        <v>Sí</v>
      </c>
      <c r="L2128" t="str">
        <f>seguimiento[[#This Row],[ntratendovenosos]]</f>
        <v>2</v>
      </c>
      <c r="M2128" t="str">
        <f>seguimiento[[#This Row],[Embarazo]]</f>
        <v>No</v>
      </c>
      <c r="N2128" t="str">
        <f>seguimiento[[#This Row],[ncultivosanio]]</f>
        <v>2</v>
      </c>
      <c r="O2128" t="str">
        <f>IF(seguimiento[[#This Row],[curvaglucemia]]="","No realizada","Realizada")</f>
        <v>No realizada</v>
      </c>
      <c r="P2128" t="str">
        <f>IF(O2128="Realizada",seguimiento[[#This Row],[curvaglucemia]],"")</f>
        <v/>
      </c>
      <c r="Q2128" t="str">
        <f>IF(seguimiento[[#This Row],[vitaminaDRealizada]]="","",IF(seguimiento[[#This Row],[vitaminaDRealizada]]="No realizado","No realizada","Realizada"))</f>
        <v/>
      </c>
      <c r="R2128" t="str">
        <f>IF(Q2128="Realizada",seguimiento[[#This Row],[vitaminaDRealizada]],"")</f>
        <v/>
      </c>
      <c r="S2128" t="str">
        <f>IF(seguimiento[[#This Row],[ige]]="No realizada","No realizada",IF(seguimiento[[#This Row],[ige]]="","","Realizada"))</f>
        <v/>
      </c>
      <c r="T2128" t="str">
        <f>IF(S2128="Realizada",seguimiento[[#This Row],[ige]],"")</f>
        <v/>
      </c>
      <c r="U2128" t="str">
        <f>IF(OR(seguimiento[[#This Row],[actividadfisica]]="Ejercicio regular",seguimiento[[#This Row],[actividadfisica]]="Actividad deportiva"),"Sí","")</f>
        <v/>
      </c>
    </row>
    <row r="2129" spans="1:21" x14ac:dyDescent="0.3">
      <c r="A2129" t="str">
        <f>VLOOKUP(B2129,pacientes_insertados[],2,)</f>
        <v>61e34254ec4ec02e84f5de7c</v>
      </c>
      <c r="B2129">
        <f>seguimiento[[#This Row],[idpaciente]]</f>
        <v>902</v>
      </c>
      <c r="C2129">
        <f t="shared" si="33"/>
        <v>2014</v>
      </c>
      <c r="D2129" s="1">
        <f>seguimiento[[#This Row],[fecha]]</f>
        <v>41748</v>
      </c>
      <c r="E2129" t="str">
        <f>seguimiento[[#This Row],[institucion]]</f>
        <v>H.I.G.A Prof.R. Rossi</v>
      </c>
      <c r="F2129" t="str">
        <f>seguimiento[[#This Row],[fallecimiento]]</f>
        <v>Si</v>
      </c>
      <c r="G2129" t="str">
        <f>seguimiento[[#This Row],[fecha_fallec]]</f>
        <v>2014-05-05</v>
      </c>
      <c r="H2129" t="str">
        <f>seguimiento[[#This Row],[NombreCausaFallecimiento]]</f>
        <v>Relacionados al transplante</v>
      </c>
      <c r="I2129" t="str">
        <f>seguimiento[[#This Row],[educacion]]</f>
        <v>Terciario incompleto</v>
      </c>
      <c r="J2129" t="str">
        <f>seguimiento[[#This Row],[laboral]]</f>
        <v>No trabaja</v>
      </c>
      <c r="K2129" t="str">
        <f>seguimiento[[#This Row],[coberturamedica]]</f>
        <v>Sí</v>
      </c>
      <c r="M2129" t="str">
        <f>seguimiento[[#This Row],[Embarazo]]</f>
        <v>No</v>
      </c>
      <c r="O2129" t="str">
        <f>IF(seguimiento[[#This Row],[curvaglucemia]]="","No realizada","Realizada")</f>
        <v>No realizada</v>
      </c>
      <c r="P2129" t="str">
        <f>IF(O2129="Realizada",seguimiento[[#This Row],[curvaglucemia]],"")</f>
        <v/>
      </c>
      <c r="Q2129" t="str">
        <f>IF(seguimiento[[#This Row],[vitaminaDRealizada]]="","",IF(seguimiento[[#This Row],[vitaminaDRealizada]]="No realizado","No realizada","Realizada"))</f>
        <v/>
      </c>
      <c r="R2129" t="str">
        <f>IF(Q2129="Realizada",seguimiento[[#This Row],[vitaminaDRealizada]],"")</f>
        <v/>
      </c>
      <c r="S2129" t="str">
        <f>IF(seguimiento[[#This Row],[ige]]="No realizada","No realizada",IF(seguimiento[[#This Row],[ige]]="","","Realizada"))</f>
        <v/>
      </c>
      <c r="T2129" t="str">
        <f>IF(S2129="Realizada",seguimiento[[#This Row],[ige]],"")</f>
        <v/>
      </c>
      <c r="U2129" t="str">
        <f>IF(OR(seguimiento[[#This Row],[actividadfisica]]="Ejercicio regular",seguimiento[[#This Row],[actividadfisica]]="Actividad deportiva"),"Sí","")</f>
        <v/>
      </c>
    </row>
    <row r="2130" spans="1:21" x14ac:dyDescent="0.3">
      <c r="A2130" t="str">
        <f>VLOOKUP(B2130,pacientes_insertados[],2,)</f>
        <v>61e34254ec4ec02e84f5de7d</v>
      </c>
      <c r="B2130">
        <f>seguimiento[[#This Row],[idpaciente]]</f>
        <v>903</v>
      </c>
      <c r="C2130">
        <f t="shared" si="33"/>
        <v>2012</v>
      </c>
      <c r="D2130" s="1">
        <f>seguimiento[[#This Row],[fecha]]</f>
        <v>40948</v>
      </c>
      <c r="E2130" t="str">
        <f>seguimiento[[#This Row],[institucion]]</f>
        <v>H.I.G.A Prof.R. Rossi</v>
      </c>
      <c r="F2130" t="str">
        <f>seguimiento[[#This Row],[fallecimiento]]</f>
        <v>No</v>
      </c>
      <c r="K2130" t="str">
        <f>seguimiento[[#This Row],[coberturamedica]]</f>
        <v>Sí</v>
      </c>
      <c r="L2130" t="str">
        <f>seguimiento[[#This Row],[ntratendovenosos]]</f>
        <v>1</v>
      </c>
      <c r="M2130" t="str">
        <f>seguimiento[[#This Row],[Embarazo]]</f>
        <v>No</v>
      </c>
      <c r="N2130" t="str">
        <f>seguimiento[[#This Row],[ncultivosanio]]</f>
        <v>1</v>
      </c>
      <c r="O2130" t="str">
        <f>IF(seguimiento[[#This Row],[curvaglucemia]]="","No realizada","Realizada")</f>
        <v>No realizada</v>
      </c>
      <c r="P2130" t="str">
        <f>IF(O2130="Realizada",seguimiento[[#This Row],[curvaglucemia]],"")</f>
        <v/>
      </c>
      <c r="Q2130" t="str">
        <f>IF(seguimiento[[#This Row],[vitaminaDRealizada]]="","",IF(seguimiento[[#This Row],[vitaminaDRealizada]]="No realizado","No realizada","Realizada"))</f>
        <v/>
      </c>
      <c r="R2130" t="str">
        <f>IF(Q2130="Realizada",seguimiento[[#This Row],[vitaminaDRealizada]],"")</f>
        <v/>
      </c>
      <c r="S2130" t="str">
        <f>IF(seguimiento[[#This Row],[ige]]="No realizada","No realizada",IF(seguimiento[[#This Row],[ige]]="","","Realizada"))</f>
        <v/>
      </c>
      <c r="T2130" t="str">
        <f>IF(S2130="Realizada",seguimiento[[#This Row],[ige]],"")</f>
        <v/>
      </c>
      <c r="U2130" t="str">
        <f>IF(OR(seguimiento[[#This Row],[actividadfisica]]="Ejercicio regular",seguimiento[[#This Row],[actividadfisica]]="Actividad deportiva"),"Sí","")</f>
        <v>Sí</v>
      </c>
    </row>
    <row r="2131" spans="1:21" x14ac:dyDescent="0.3">
      <c r="A2131" t="str">
        <f>VLOOKUP(B2131,pacientes_insertados[],2,)</f>
        <v>61e34254ec4ec02e84f5de7e</v>
      </c>
      <c r="B2131">
        <f>seguimiento[[#This Row],[idpaciente]]</f>
        <v>904</v>
      </c>
      <c r="C2131">
        <f t="shared" si="33"/>
        <v>2013</v>
      </c>
      <c r="D2131" s="1">
        <f>seguimiento[[#This Row],[fecha]]</f>
        <v>41297</v>
      </c>
      <c r="E2131" t="str">
        <f>seguimiento[[#This Row],[institucion]]</f>
        <v>H.I.G.A Prof.R. Rossi</v>
      </c>
      <c r="F2131" t="str">
        <f>seguimiento[[#This Row],[fallecimiento]]</f>
        <v>Si</v>
      </c>
      <c r="G2131" t="str">
        <f>seguimiento[[#This Row],[fecha_fallec]]</f>
        <v>2013-07-31</v>
      </c>
      <c r="H2131" t="str">
        <f>seguimiento[[#This Row],[NombreCausaFallecimiento]]</f>
        <v>Desconocido</v>
      </c>
      <c r="J2131" t="str">
        <f>seguimiento[[#This Row],[laboral]]</f>
        <v>No trabaja</v>
      </c>
      <c r="K2131" t="str">
        <f>seguimiento[[#This Row],[coberturamedica]]</f>
        <v>Sí</v>
      </c>
      <c r="M2131" t="str">
        <f>seguimiento[[#This Row],[Embarazo]]</f>
        <v>No</v>
      </c>
      <c r="N2131" t="str">
        <f>seguimiento[[#This Row],[ncultivosanio]]</f>
        <v>1</v>
      </c>
      <c r="O2131" t="str">
        <f>IF(seguimiento[[#This Row],[curvaglucemia]]="","No realizada","Realizada")</f>
        <v>No realizada</v>
      </c>
      <c r="P2131" t="str">
        <f>IF(O2131="Realizada",seguimiento[[#This Row],[curvaglucemia]],"")</f>
        <v/>
      </c>
      <c r="Q2131" t="str">
        <f>IF(seguimiento[[#This Row],[vitaminaDRealizada]]="","",IF(seguimiento[[#This Row],[vitaminaDRealizada]]="No realizado","No realizada","Realizada"))</f>
        <v/>
      </c>
      <c r="R2131" t="str">
        <f>IF(Q2131="Realizada",seguimiento[[#This Row],[vitaminaDRealizada]],"")</f>
        <v/>
      </c>
      <c r="S2131" t="str">
        <f>IF(seguimiento[[#This Row],[ige]]="No realizada","No realizada",IF(seguimiento[[#This Row],[ige]]="","","Realizada"))</f>
        <v/>
      </c>
      <c r="T2131" t="str">
        <f>IF(S2131="Realizada",seguimiento[[#This Row],[ige]],"")</f>
        <v/>
      </c>
      <c r="U2131" t="str">
        <f>IF(OR(seguimiento[[#This Row],[actividadfisica]]="Ejercicio regular",seguimiento[[#This Row],[actividadfisica]]="Actividad deportiva"),"Sí","")</f>
        <v/>
      </c>
    </row>
    <row r="2132" spans="1:21" x14ac:dyDescent="0.3">
      <c r="A2132" t="str">
        <f>VLOOKUP(B2132,pacientes_insertados[],2,)</f>
        <v>61e34254ec4ec02e84f5de7f</v>
      </c>
      <c r="B2132">
        <f>seguimiento[[#This Row],[idpaciente]]</f>
        <v>905</v>
      </c>
      <c r="C2132">
        <f t="shared" si="33"/>
        <v>2012</v>
      </c>
      <c r="D2132" s="1">
        <f>seguimiento[[#This Row],[fecha]]</f>
        <v>41241</v>
      </c>
      <c r="E2132" t="str">
        <f>seguimiento[[#This Row],[institucion]]</f>
        <v>Hospital Victor J Vilela</v>
      </c>
      <c r="F2132" t="str">
        <f>seguimiento[[#This Row],[fallecimiento]]</f>
        <v>No</v>
      </c>
      <c r="I2132" t="str">
        <f>seguimiento[[#This Row],[educacion]]</f>
        <v>Secundaria incompleta</v>
      </c>
      <c r="K2132" t="str">
        <f>seguimiento[[#This Row],[coberturamedica]]</f>
        <v>Sí</v>
      </c>
      <c r="M2132" t="str">
        <f>seguimiento[[#This Row],[Embarazo]]</f>
        <v>No</v>
      </c>
      <c r="N2132" t="str">
        <f>seguimiento[[#This Row],[ncultivosanio]]</f>
        <v>2</v>
      </c>
      <c r="O2132" t="str">
        <f>IF(seguimiento[[#This Row],[curvaglucemia]]="","No realizada","Realizada")</f>
        <v>Realizada</v>
      </c>
      <c r="P2132" t="str">
        <f>IF(O2132="Realizada",seguimiento[[#This Row],[curvaglucemia]],"")</f>
        <v>Normal</v>
      </c>
      <c r="Q2132" t="str">
        <f>IF(seguimiento[[#This Row],[vitaminaDRealizada]]="","",IF(seguimiento[[#This Row],[vitaminaDRealizada]]="No realizado","No realizada","Realizada"))</f>
        <v/>
      </c>
      <c r="R2132" t="str">
        <f>IF(Q2132="Realizada",seguimiento[[#This Row],[vitaminaDRealizada]],"")</f>
        <v/>
      </c>
      <c r="S2132" t="str">
        <f>IF(seguimiento[[#This Row],[ige]]="No realizada","No realizada",IF(seguimiento[[#This Row],[ige]]="","","Realizada"))</f>
        <v>Realizada</v>
      </c>
      <c r="T2132" t="str">
        <f>IF(S2132="Realizada",seguimiento[[#This Row],[ige]],"")</f>
        <v>&lt; 500</v>
      </c>
      <c r="U2132" t="str">
        <f>IF(OR(seguimiento[[#This Row],[actividadfisica]]="Ejercicio regular",seguimiento[[#This Row],[actividadfisica]]="Actividad deportiva"),"Sí","")</f>
        <v>Sí</v>
      </c>
    </row>
    <row r="2133" spans="1:21" x14ac:dyDescent="0.3">
      <c r="A2133" t="str">
        <f>VLOOKUP(B2133,pacientes_insertados[],2,)</f>
        <v>61e34254ec4ec02e84f5de7f</v>
      </c>
      <c r="B2133">
        <f>seguimiento[[#This Row],[idpaciente]]</f>
        <v>905</v>
      </c>
      <c r="C2133">
        <f t="shared" si="33"/>
        <v>2013</v>
      </c>
      <c r="D2133" s="1">
        <f>seguimiento[[#This Row],[fecha]]</f>
        <v>41542</v>
      </c>
      <c r="E2133" t="str">
        <f>seguimiento[[#This Row],[institucion]]</f>
        <v>Hospital Victor J Vilela</v>
      </c>
      <c r="F2133" t="str">
        <f>seguimiento[[#This Row],[fallecimiento]]</f>
        <v>No</v>
      </c>
      <c r="I2133" t="str">
        <f>seguimiento[[#This Row],[educacion]]</f>
        <v>Secundaria incompleta</v>
      </c>
      <c r="K2133" t="str">
        <f>seguimiento[[#This Row],[coberturamedica]]</f>
        <v>Sí</v>
      </c>
      <c r="M2133" t="str">
        <f>seguimiento[[#This Row],[Embarazo]]</f>
        <v>No</v>
      </c>
      <c r="N2133" t="str">
        <f>seguimiento[[#This Row],[ncultivosanio]]</f>
        <v>3</v>
      </c>
      <c r="O2133" t="str">
        <f>IF(seguimiento[[#This Row],[curvaglucemia]]="","No realizada","Realizada")</f>
        <v>No realizada</v>
      </c>
      <c r="P2133" t="str">
        <f>IF(O2133="Realizada",seguimiento[[#This Row],[curvaglucemia]],"")</f>
        <v/>
      </c>
      <c r="Q2133" t="str">
        <f>IF(seguimiento[[#This Row],[vitaminaDRealizada]]="","",IF(seguimiento[[#This Row],[vitaminaDRealizada]]="No realizado","No realizada","Realizada"))</f>
        <v/>
      </c>
      <c r="R2133" t="str">
        <f>IF(Q2133="Realizada",seguimiento[[#This Row],[vitaminaDRealizada]],"")</f>
        <v/>
      </c>
      <c r="S2133" t="str">
        <f>IF(seguimiento[[#This Row],[ige]]="No realizada","No realizada",IF(seguimiento[[#This Row],[ige]]="","","Realizada"))</f>
        <v>Realizada</v>
      </c>
      <c r="T2133" t="str">
        <f>IF(S2133="Realizada",seguimiento[[#This Row],[ige]],"")</f>
        <v>&lt; 500</v>
      </c>
      <c r="U2133" t="str">
        <f>IF(OR(seguimiento[[#This Row],[actividadfisica]]="Ejercicio regular",seguimiento[[#This Row],[actividadfisica]]="Actividad deportiva"),"Sí","")</f>
        <v>Sí</v>
      </c>
    </row>
    <row r="2134" spans="1:21" x14ac:dyDescent="0.3">
      <c r="A2134" t="str">
        <f>VLOOKUP(B2134,pacientes_insertados[],2,)</f>
        <v>61e34254ec4ec02e84f5de7f</v>
      </c>
      <c r="B2134">
        <f>seguimiento[[#This Row],[idpaciente]]</f>
        <v>905</v>
      </c>
      <c r="C2134">
        <f t="shared" si="33"/>
        <v>2014</v>
      </c>
      <c r="D2134" s="1">
        <f>seguimiento[[#This Row],[fecha]]</f>
        <v>41962</v>
      </c>
      <c r="E2134" t="str">
        <f>seguimiento[[#This Row],[institucion]]</f>
        <v>Hospital Victor J Vilela</v>
      </c>
      <c r="F2134" t="str">
        <f>seguimiento[[#This Row],[fallecimiento]]</f>
        <v>No</v>
      </c>
      <c r="I2134" t="str">
        <f>seguimiento[[#This Row],[educacion]]</f>
        <v>Secundaria incompleta</v>
      </c>
      <c r="K2134" t="str">
        <f>seguimiento[[#This Row],[coberturamedica]]</f>
        <v>Sí</v>
      </c>
      <c r="M2134" t="str">
        <f>seguimiento[[#This Row],[Embarazo]]</f>
        <v>No</v>
      </c>
      <c r="O2134" t="str">
        <f>IF(seguimiento[[#This Row],[curvaglucemia]]="","No realizada","Realizada")</f>
        <v>Realizada</v>
      </c>
      <c r="P2134" t="str">
        <f>IF(O2134="Realizada",seguimiento[[#This Row],[curvaglucemia]],"")</f>
        <v>Normal</v>
      </c>
      <c r="Q2134" t="str">
        <f>IF(seguimiento[[#This Row],[vitaminaDRealizada]]="","",IF(seguimiento[[#This Row],[vitaminaDRealizada]]="No realizado","No realizada","Realizada"))</f>
        <v/>
      </c>
      <c r="R2134" t="str">
        <f>IF(Q2134="Realizada",seguimiento[[#This Row],[vitaminaDRealizada]],"")</f>
        <v/>
      </c>
      <c r="S2134" t="str">
        <f>IF(seguimiento[[#This Row],[ige]]="No realizada","No realizada",IF(seguimiento[[#This Row],[ige]]="","","Realizada"))</f>
        <v>Realizada</v>
      </c>
      <c r="T2134" t="str">
        <f>IF(S2134="Realizada",seguimiento[[#This Row],[ige]],"")</f>
        <v>&lt; 500</v>
      </c>
      <c r="U2134" t="str">
        <f>IF(OR(seguimiento[[#This Row],[actividadfisica]]="Ejercicio regular",seguimiento[[#This Row],[actividadfisica]]="Actividad deportiva"),"Sí","")</f>
        <v>Sí</v>
      </c>
    </row>
    <row r="2135" spans="1:21" x14ac:dyDescent="0.3">
      <c r="A2135" t="str">
        <f>VLOOKUP(B2135,pacientes_insertados[],2,)</f>
        <v>61e34254ec4ec02e84f5de80</v>
      </c>
      <c r="B2135">
        <f>seguimiento[[#This Row],[idpaciente]]</f>
        <v>906</v>
      </c>
      <c r="C2135">
        <f t="shared" si="33"/>
        <v>2013</v>
      </c>
      <c r="D2135" s="1">
        <f>seguimiento[[#This Row],[fecha]]</f>
        <v>41465</v>
      </c>
      <c r="E2135" t="str">
        <f>seguimiento[[#This Row],[institucion]]</f>
        <v>Hospital "Dr. Antonio A. Cetrángolo"</v>
      </c>
      <c r="F2135" t="str">
        <f>seguimiento[[#This Row],[fallecimiento]]</f>
        <v>No</v>
      </c>
      <c r="I2135" t="str">
        <f>seguimiento[[#This Row],[educacion]]</f>
        <v>Secundaria incompleta</v>
      </c>
      <c r="J2135" t="str">
        <f>seguimiento[[#This Row],[laboral]]</f>
        <v>No trabaja</v>
      </c>
      <c r="K2135" t="str">
        <f>seguimiento[[#This Row],[coberturamedica]]</f>
        <v>Sí</v>
      </c>
      <c r="L2135" t="str">
        <f>seguimiento[[#This Row],[ntratendovenosos]]</f>
        <v>1</v>
      </c>
      <c r="M2135" t="str">
        <f>seguimiento[[#This Row],[Embarazo]]</f>
        <v>No</v>
      </c>
      <c r="N2135" t="str">
        <f>seguimiento[[#This Row],[ncultivosanio]]</f>
        <v>10</v>
      </c>
      <c r="O2135" t="str">
        <f>IF(seguimiento[[#This Row],[curvaglucemia]]="","No realizada","Realizada")</f>
        <v>No realizada</v>
      </c>
      <c r="P2135" t="str">
        <f>IF(O2135="Realizada",seguimiento[[#This Row],[curvaglucemia]],"")</f>
        <v/>
      </c>
      <c r="Q2135" t="str">
        <f>IF(seguimiento[[#This Row],[vitaminaDRealizada]]="","",IF(seguimiento[[#This Row],[vitaminaDRealizada]]="No realizado","No realizada","Realizada"))</f>
        <v/>
      </c>
      <c r="R2135" t="str">
        <f>IF(Q2135="Realizada",seguimiento[[#This Row],[vitaminaDRealizada]],"")</f>
        <v/>
      </c>
      <c r="S2135" t="str">
        <f>IF(seguimiento[[#This Row],[ige]]="No realizada","No realizada",IF(seguimiento[[#This Row],[ige]]="","","Realizada"))</f>
        <v/>
      </c>
      <c r="T2135" t="str">
        <f>IF(S2135="Realizada",seguimiento[[#This Row],[ige]],"")</f>
        <v/>
      </c>
      <c r="U2135" t="str">
        <f>IF(OR(seguimiento[[#This Row],[actividadfisica]]="Ejercicio regular",seguimiento[[#This Row],[actividadfisica]]="Actividad deportiva"),"Sí","")</f>
        <v>Sí</v>
      </c>
    </row>
    <row r="2136" spans="1:21" x14ac:dyDescent="0.3">
      <c r="A2136" t="str">
        <f>VLOOKUP(B2136,pacientes_insertados[],2,)</f>
        <v>61e34254ec4ec02e84f5de80</v>
      </c>
      <c r="B2136">
        <f>seguimiento[[#This Row],[idpaciente]]</f>
        <v>906</v>
      </c>
      <c r="C2136">
        <f t="shared" si="33"/>
        <v>2014</v>
      </c>
      <c r="D2136" s="1">
        <f>seguimiento[[#This Row],[fecha]]</f>
        <v>41984</v>
      </c>
      <c r="E2136" t="str">
        <f>seguimiento[[#This Row],[institucion]]</f>
        <v>Hospital "Dr. Antonio A. Cetrángolo"</v>
      </c>
      <c r="F2136" t="str">
        <f>seguimiento[[#This Row],[fallecimiento]]</f>
        <v>No</v>
      </c>
      <c r="O2136" t="str">
        <f>IF(seguimiento[[#This Row],[curvaglucemia]]="","No realizada","Realizada")</f>
        <v>No realizada</v>
      </c>
      <c r="P2136" t="str">
        <f>IF(O2136="Realizada",seguimiento[[#This Row],[curvaglucemia]],"")</f>
        <v/>
      </c>
      <c r="Q2136" t="str">
        <f>IF(seguimiento[[#This Row],[vitaminaDRealizada]]="","",IF(seguimiento[[#This Row],[vitaminaDRealizada]]="No realizado","No realizada","Realizada"))</f>
        <v/>
      </c>
      <c r="R2136" t="str">
        <f>IF(Q2136="Realizada",seguimiento[[#This Row],[vitaminaDRealizada]],"")</f>
        <v/>
      </c>
      <c r="S2136" t="str">
        <f>IF(seguimiento[[#This Row],[ige]]="No realizada","No realizada",IF(seguimiento[[#This Row],[ige]]="","","Realizada"))</f>
        <v/>
      </c>
      <c r="T2136" t="str">
        <f>IF(S2136="Realizada",seguimiento[[#This Row],[ige]],"")</f>
        <v/>
      </c>
      <c r="U2136" t="str">
        <f>IF(OR(seguimiento[[#This Row],[actividadfisica]]="Ejercicio regular",seguimiento[[#This Row],[actividadfisica]]="Actividad deportiva"),"Sí","")</f>
        <v/>
      </c>
    </row>
    <row r="2137" spans="1:21" x14ac:dyDescent="0.3">
      <c r="A2137" t="str">
        <f>VLOOKUP(B2137,pacientes_insertados[],2,)</f>
        <v>61e34254ec4ec02e84f5de80</v>
      </c>
      <c r="B2137">
        <f>seguimiento[[#This Row],[idpaciente]]</f>
        <v>906</v>
      </c>
      <c r="C2137">
        <f t="shared" si="33"/>
        <v>2015</v>
      </c>
      <c r="D2137" s="1">
        <f>seguimiento[[#This Row],[fecha]]</f>
        <v>42200</v>
      </c>
      <c r="E2137" t="str">
        <f>seguimiento[[#This Row],[institucion]]</f>
        <v>Hospital "Dr. Antonio A. Cetrángolo"</v>
      </c>
      <c r="F2137" t="str">
        <f>seguimiento[[#This Row],[fallecimiento]]</f>
        <v>Si</v>
      </c>
      <c r="G2137" t="str">
        <f>seguimiento[[#This Row],[fecha_fallec]]</f>
        <v>2015-07-15</v>
      </c>
      <c r="H2137" t="str">
        <f>seguimiento[[#This Row],[NombreCausaFallecimiento]]</f>
        <v>Respiratorios</v>
      </c>
      <c r="O2137" t="str">
        <f>IF(seguimiento[[#This Row],[curvaglucemia]]="","No realizada","Realizada")</f>
        <v>No realizada</v>
      </c>
      <c r="P2137" t="str">
        <f>IF(O2137="Realizada",seguimiento[[#This Row],[curvaglucemia]],"")</f>
        <v/>
      </c>
      <c r="Q2137" t="str">
        <f>IF(seguimiento[[#This Row],[vitaminaDRealizada]]="","",IF(seguimiento[[#This Row],[vitaminaDRealizada]]="No realizado","No realizada","Realizada"))</f>
        <v/>
      </c>
      <c r="R2137" t="str">
        <f>IF(Q2137="Realizada",seguimiento[[#This Row],[vitaminaDRealizada]],"")</f>
        <v/>
      </c>
      <c r="S2137" t="str">
        <f>IF(seguimiento[[#This Row],[ige]]="No realizada","No realizada",IF(seguimiento[[#This Row],[ige]]="","","Realizada"))</f>
        <v/>
      </c>
      <c r="T2137" t="str">
        <f>IF(S2137="Realizada",seguimiento[[#This Row],[ige]],"")</f>
        <v/>
      </c>
      <c r="U2137" t="str">
        <f>IF(OR(seguimiento[[#This Row],[actividadfisica]]="Ejercicio regular",seguimiento[[#This Row],[actividadfisica]]="Actividad deportiva"),"Sí","")</f>
        <v/>
      </c>
    </row>
    <row r="2138" spans="1:21" x14ac:dyDescent="0.3">
      <c r="A2138" t="str">
        <f>VLOOKUP(B2138,pacientes_insertados[],2,)</f>
        <v>61e34254ec4ec02e84f5de81</v>
      </c>
      <c r="B2138">
        <f>seguimiento[[#This Row],[idpaciente]]</f>
        <v>907</v>
      </c>
      <c r="C2138">
        <f t="shared" si="33"/>
        <v>2013</v>
      </c>
      <c r="D2138" s="1">
        <f>seguimiento[[#This Row],[fecha]]</f>
        <v>41526</v>
      </c>
      <c r="E2138" t="str">
        <f>seguimiento[[#This Row],[institucion]]</f>
        <v>Hospital "Dr. Antonio A. Cetrángolo"</v>
      </c>
      <c r="F2138" t="str">
        <f>seguimiento[[#This Row],[fallecimiento]]</f>
        <v>No</v>
      </c>
      <c r="J2138" t="str">
        <f>seguimiento[[#This Row],[laboral]]</f>
        <v>Trabaja, completo</v>
      </c>
      <c r="K2138" t="str">
        <f>seguimiento[[#This Row],[coberturamedica]]</f>
        <v>Sí</v>
      </c>
      <c r="M2138" t="str">
        <f>seguimiento[[#This Row],[Embarazo]]</f>
        <v>No</v>
      </c>
      <c r="O2138" t="str">
        <f>IF(seguimiento[[#This Row],[curvaglucemia]]="","No realizada","Realizada")</f>
        <v>No realizada</v>
      </c>
      <c r="P2138" t="str">
        <f>IF(O2138="Realizada",seguimiento[[#This Row],[curvaglucemia]],"")</f>
        <v/>
      </c>
      <c r="Q2138" t="str">
        <f>IF(seguimiento[[#This Row],[vitaminaDRealizada]]="","",IF(seguimiento[[#This Row],[vitaminaDRealizada]]="No realizado","No realizada","Realizada"))</f>
        <v/>
      </c>
      <c r="R2138" t="str">
        <f>IF(Q2138="Realizada",seguimiento[[#This Row],[vitaminaDRealizada]],"")</f>
        <v/>
      </c>
      <c r="S2138" t="str">
        <f>IF(seguimiento[[#This Row],[ige]]="No realizada","No realizada",IF(seguimiento[[#This Row],[ige]]="","","Realizada"))</f>
        <v/>
      </c>
      <c r="T2138" t="str">
        <f>IF(S2138="Realizada",seguimiento[[#This Row],[ige]],"")</f>
        <v/>
      </c>
      <c r="U2138" t="str">
        <f>IF(OR(seguimiento[[#This Row],[actividadfisica]]="Ejercicio regular",seguimiento[[#This Row],[actividadfisica]]="Actividad deportiva"),"Sí","")</f>
        <v/>
      </c>
    </row>
    <row r="2139" spans="1:21" x14ac:dyDescent="0.3">
      <c r="A2139" t="str">
        <f>VLOOKUP(B2139,pacientes_insertados[],2,)</f>
        <v>61e34254ec4ec02e84f5de81</v>
      </c>
      <c r="B2139">
        <f>seguimiento[[#This Row],[idpaciente]]</f>
        <v>907</v>
      </c>
      <c r="C2139">
        <f t="shared" si="33"/>
        <v>2015</v>
      </c>
      <c r="D2139" s="1">
        <f>seguimiento[[#This Row],[fecha]]</f>
        <v>42150</v>
      </c>
      <c r="E2139" t="str">
        <f>seguimiento[[#This Row],[institucion]]</f>
        <v>Hospital "Dr. Antonio A. Cetrángolo"</v>
      </c>
      <c r="F2139" t="str">
        <f>seguimiento[[#This Row],[fallecimiento]]</f>
        <v>No</v>
      </c>
      <c r="I2139" t="str">
        <f>seguimiento[[#This Row],[educacion]]</f>
        <v>Primaria completa</v>
      </c>
      <c r="J2139" t="str">
        <f>seguimiento[[#This Row],[laboral]]</f>
        <v>Trabaja, completo</v>
      </c>
      <c r="K2139" t="str">
        <f>seguimiento[[#This Row],[coberturamedica]]</f>
        <v>Sí</v>
      </c>
      <c r="L2139" t="str">
        <f>seguimiento[[#This Row],[ntratendovenosos]]</f>
        <v>1</v>
      </c>
      <c r="M2139" t="str">
        <f>seguimiento[[#This Row],[Embarazo]]</f>
        <v>No</v>
      </c>
      <c r="O2139" t="str">
        <f>IF(seguimiento[[#This Row],[curvaglucemia]]="","No realizada","Realizada")</f>
        <v>No realizada</v>
      </c>
      <c r="P2139" t="str">
        <f>IF(O2139="Realizada",seguimiento[[#This Row],[curvaglucemia]],"")</f>
        <v/>
      </c>
      <c r="Q2139" t="str">
        <f>IF(seguimiento[[#This Row],[vitaminaDRealizada]]="","",IF(seguimiento[[#This Row],[vitaminaDRealizada]]="No realizado","No realizada","Realizada"))</f>
        <v/>
      </c>
      <c r="R2139" t="str">
        <f>IF(Q2139="Realizada",seguimiento[[#This Row],[vitaminaDRealizada]],"")</f>
        <v/>
      </c>
      <c r="S2139" t="str">
        <f>IF(seguimiento[[#This Row],[ige]]="No realizada","No realizada",IF(seguimiento[[#This Row],[ige]]="","","Realizada"))</f>
        <v>Realizada</v>
      </c>
      <c r="T2139" t="str">
        <f>IF(S2139="Realizada",seguimiento[[#This Row],[ige]],"")</f>
        <v>&lt; 500</v>
      </c>
      <c r="U2139" t="str">
        <f>IF(OR(seguimiento[[#This Row],[actividadfisica]]="Ejercicio regular",seguimiento[[#This Row],[actividadfisica]]="Actividad deportiva"),"Sí","")</f>
        <v>Sí</v>
      </c>
    </row>
    <row r="2140" spans="1:21" x14ac:dyDescent="0.3">
      <c r="A2140" t="str">
        <f>VLOOKUP(B2140,pacientes_insertados[],2,)</f>
        <v>61e34254ec4ec02e84f5de82</v>
      </c>
      <c r="B2140">
        <f>seguimiento[[#This Row],[idpaciente]]</f>
        <v>908</v>
      </c>
      <c r="C2140">
        <f t="shared" si="33"/>
        <v>2013</v>
      </c>
      <c r="D2140" s="1">
        <f>seguimiento[[#This Row],[fecha]]</f>
        <v>41509</v>
      </c>
      <c r="E2140" t="str">
        <f>seguimiento[[#This Row],[institucion]]</f>
        <v>Hospital "Dr. Antonio A. Cetrángolo"</v>
      </c>
      <c r="F2140" t="str">
        <f>seguimiento[[#This Row],[fallecimiento]]</f>
        <v>No</v>
      </c>
      <c r="I2140" t="str">
        <f>seguimiento[[#This Row],[educacion]]</f>
        <v>Universitario Incompleto</v>
      </c>
      <c r="K2140" t="str">
        <f>seguimiento[[#This Row],[coberturamedica]]</f>
        <v>Sí</v>
      </c>
      <c r="L2140" t="str">
        <f>seguimiento[[#This Row],[ntratendovenosos]]</f>
        <v>1</v>
      </c>
      <c r="M2140" t="str">
        <f>seguimiento[[#This Row],[Embarazo]]</f>
        <v>No</v>
      </c>
      <c r="O2140" t="str">
        <f>IF(seguimiento[[#This Row],[curvaglucemia]]="","No realizada","Realizada")</f>
        <v>No realizada</v>
      </c>
      <c r="P2140" t="str">
        <f>IF(O2140="Realizada",seguimiento[[#This Row],[curvaglucemia]],"")</f>
        <v/>
      </c>
      <c r="Q2140" t="str">
        <f>IF(seguimiento[[#This Row],[vitaminaDRealizada]]="","",IF(seguimiento[[#This Row],[vitaminaDRealizada]]="No realizado","No realizada","Realizada"))</f>
        <v/>
      </c>
      <c r="R2140" t="str">
        <f>IF(Q2140="Realizada",seguimiento[[#This Row],[vitaminaDRealizada]],"")</f>
        <v/>
      </c>
      <c r="S2140" t="str">
        <f>IF(seguimiento[[#This Row],[ige]]="No realizada","No realizada",IF(seguimiento[[#This Row],[ige]]="","","Realizada"))</f>
        <v/>
      </c>
      <c r="T2140" t="str">
        <f>IF(S2140="Realizada",seguimiento[[#This Row],[ige]],"")</f>
        <v/>
      </c>
      <c r="U2140" t="str">
        <f>IF(OR(seguimiento[[#This Row],[actividadfisica]]="Ejercicio regular",seguimiento[[#This Row],[actividadfisica]]="Actividad deportiva"),"Sí","")</f>
        <v/>
      </c>
    </row>
    <row r="2141" spans="1:21" x14ac:dyDescent="0.3">
      <c r="A2141" t="str">
        <f>VLOOKUP(B2141,pacientes_insertados[],2,)</f>
        <v>61e34254ec4ec02e84f5de83</v>
      </c>
      <c r="B2141">
        <f>seguimiento[[#This Row],[idpaciente]]</f>
        <v>909</v>
      </c>
      <c r="C2141">
        <f t="shared" si="33"/>
        <v>2012</v>
      </c>
      <c r="D2141" s="1">
        <f>seguimiento[[#This Row],[fecha]]</f>
        <v>41003</v>
      </c>
      <c r="E2141" t="str">
        <f>seguimiento[[#This Row],[institucion]]</f>
        <v>H.I.G.A Prof.R. Rossi</v>
      </c>
      <c r="F2141" t="str">
        <f>seguimiento[[#This Row],[fallecimiento]]</f>
        <v>No</v>
      </c>
      <c r="I2141" t="str">
        <f>seguimiento[[#This Row],[educacion]]</f>
        <v>Universitario Incompleto</v>
      </c>
      <c r="J2141" t="str">
        <f>seguimiento[[#This Row],[laboral]]</f>
        <v>Trabaja, parcial</v>
      </c>
      <c r="K2141" t="str">
        <f>seguimiento[[#This Row],[coberturamedica]]</f>
        <v>Sí</v>
      </c>
      <c r="M2141" t="str">
        <f>seguimiento[[#This Row],[Embarazo]]</f>
        <v>No</v>
      </c>
      <c r="N2141" t="str">
        <f>seguimiento[[#This Row],[ncultivosanio]]</f>
        <v>2</v>
      </c>
      <c r="O2141" t="str">
        <f>IF(seguimiento[[#This Row],[curvaglucemia]]="","No realizada","Realizada")</f>
        <v>No realizada</v>
      </c>
      <c r="P2141" t="str">
        <f>IF(O2141="Realizada",seguimiento[[#This Row],[curvaglucemia]],"")</f>
        <v/>
      </c>
      <c r="Q2141" t="str">
        <f>IF(seguimiento[[#This Row],[vitaminaDRealizada]]="","",IF(seguimiento[[#This Row],[vitaminaDRealizada]]="No realizado","No realizada","Realizada"))</f>
        <v/>
      </c>
      <c r="R2141" t="str">
        <f>IF(Q2141="Realizada",seguimiento[[#This Row],[vitaminaDRealizada]],"")</f>
        <v/>
      </c>
      <c r="S2141" t="str">
        <f>IF(seguimiento[[#This Row],[ige]]="No realizada","No realizada",IF(seguimiento[[#This Row],[ige]]="","","Realizada"))</f>
        <v/>
      </c>
      <c r="T2141" t="str">
        <f>IF(S2141="Realizada",seguimiento[[#This Row],[ige]],"")</f>
        <v/>
      </c>
      <c r="U2141" t="str">
        <f>IF(OR(seguimiento[[#This Row],[actividadfisica]]="Ejercicio regular",seguimiento[[#This Row],[actividadfisica]]="Actividad deportiva"),"Sí","")</f>
        <v>Sí</v>
      </c>
    </row>
    <row r="2142" spans="1:21" x14ac:dyDescent="0.3">
      <c r="A2142" t="str">
        <f>VLOOKUP(B2142,pacientes_insertados[],2,)</f>
        <v>61e34254ec4ec02e84f5de83</v>
      </c>
      <c r="B2142">
        <f>seguimiento[[#This Row],[idpaciente]]</f>
        <v>909</v>
      </c>
      <c r="C2142">
        <f t="shared" si="33"/>
        <v>2013</v>
      </c>
      <c r="D2142" s="1">
        <f>seguimiento[[#This Row],[fecha]]</f>
        <v>41375</v>
      </c>
      <c r="E2142" t="str">
        <f>seguimiento[[#This Row],[institucion]]</f>
        <v>H.I.G.A Prof.R. Rossi</v>
      </c>
      <c r="F2142" t="str">
        <f>seguimiento[[#This Row],[fallecimiento]]</f>
        <v>No</v>
      </c>
      <c r="I2142" t="str">
        <f>seguimiento[[#This Row],[educacion]]</f>
        <v>Universitario Incompleto</v>
      </c>
      <c r="J2142" t="str">
        <f>seguimiento[[#This Row],[laboral]]</f>
        <v>Trabaja, parcial</v>
      </c>
      <c r="K2142" t="str">
        <f>seguimiento[[#This Row],[coberturamedica]]</f>
        <v>Sí</v>
      </c>
      <c r="M2142" t="str">
        <f>seguimiento[[#This Row],[Embarazo]]</f>
        <v>No</v>
      </c>
      <c r="N2142" t="str">
        <f>seguimiento[[#This Row],[ncultivosanio]]</f>
        <v>1</v>
      </c>
      <c r="O2142" t="str">
        <f>IF(seguimiento[[#This Row],[curvaglucemia]]="","No realizada","Realizada")</f>
        <v>No realizada</v>
      </c>
      <c r="P2142" t="str">
        <f>IF(O2142="Realizada",seguimiento[[#This Row],[curvaglucemia]],"")</f>
        <v/>
      </c>
      <c r="Q2142" t="str">
        <f>IF(seguimiento[[#This Row],[vitaminaDRealizada]]="","",IF(seguimiento[[#This Row],[vitaminaDRealizada]]="No realizado","No realizada","Realizada"))</f>
        <v/>
      </c>
      <c r="R2142" t="str">
        <f>IF(Q2142="Realizada",seguimiento[[#This Row],[vitaminaDRealizada]],"")</f>
        <v/>
      </c>
      <c r="S2142" t="str">
        <f>IF(seguimiento[[#This Row],[ige]]="No realizada","No realizada",IF(seguimiento[[#This Row],[ige]]="","","Realizada"))</f>
        <v/>
      </c>
      <c r="T2142" t="str">
        <f>IF(S2142="Realizada",seguimiento[[#This Row],[ige]],"")</f>
        <v/>
      </c>
      <c r="U2142" t="str">
        <f>IF(OR(seguimiento[[#This Row],[actividadfisica]]="Ejercicio regular",seguimiento[[#This Row],[actividadfisica]]="Actividad deportiva"),"Sí","")</f>
        <v>Sí</v>
      </c>
    </row>
    <row r="2143" spans="1:21" x14ac:dyDescent="0.3">
      <c r="A2143" t="str">
        <f>VLOOKUP(B2143,pacientes_insertados[],2,)</f>
        <v>61e34254ec4ec02e84f5de83</v>
      </c>
      <c r="B2143">
        <f>seguimiento[[#This Row],[idpaciente]]</f>
        <v>909</v>
      </c>
      <c r="C2143">
        <f t="shared" si="33"/>
        <v>2014</v>
      </c>
      <c r="D2143" s="1">
        <f>seguimiento[[#This Row],[fecha]]</f>
        <v>41794</v>
      </c>
      <c r="E2143" t="str">
        <f>seguimiento[[#This Row],[institucion]]</f>
        <v>H.I.G.A Prof.R. Rossi</v>
      </c>
      <c r="F2143" t="str">
        <f>seguimiento[[#This Row],[fallecimiento]]</f>
        <v>No</v>
      </c>
      <c r="I2143" t="str">
        <f>seguimiento[[#This Row],[educacion]]</f>
        <v>Universitario Incompleto</v>
      </c>
      <c r="J2143" t="str">
        <f>seguimiento[[#This Row],[laboral]]</f>
        <v>Trabaja, parcial</v>
      </c>
      <c r="K2143" t="str">
        <f>seguimiento[[#This Row],[coberturamedica]]</f>
        <v>No</v>
      </c>
      <c r="M2143" t="str">
        <f>seguimiento[[#This Row],[Embarazo]]</f>
        <v>No</v>
      </c>
      <c r="N2143" t="str">
        <f>seguimiento[[#This Row],[ncultivosanio]]</f>
        <v>2</v>
      </c>
      <c r="O2143" t="str">
        <f>IF(seguimiento[[#This Row],[curvaglucemia]]="","No realizada","Realizada")</f>
        <v>Realizada</v>
      </c>
      <c r="P2143" t="str">
        <f>IF(O2143="Realizada",seguimiento[[#This Row],[curvaglucemia]],"")</f>
        <v>Normal</v>
      </c>
      <c r="Q2143" t="str">
        <f>IF(seguimiento[[#This Row],[vitaminaDRealizada]]="","",IF(seguimiento[[#This Row],[vitaminaDRealizada]]="No realizado","No realizada","Realizada"))</f>
        <v/>
      </c>
      <c r="R2143" t="str">
        <f>IF(Q2143="Realizada",seguimiento[[#This Row],[vitaminaDRealizada]],"")</f>
        <v/>
      </c>
      <c r="S2143" t="str">
        <f>IF(seguimiento[[#This Row],[ige]]="No realizada","No realizada",IF(seguimiento[[#This Row],[ige]]="","","Realizada"))</f>
        <v/>
      </c>
      <c r="T2143" t="str">
        <f>IF(S2143="Realizada",seguimiento[[#This Row],[ige]],"")</f>
        <v/>
      </c>
      <c r="U2143" t="str">
        <f>IF(OR(seguimiento[[#This Row],[actividadfisica]]="Ejercicio regular",seguimiento[[#This Row],[actividadfisica]]="Actividad deportiva"),"Sí","")</f>
        <v>Sí</v>
      </c>
    </row>
    <row r="2144" spans="1:21" x14ac:dyDescent="0.3">
      <c r="A2144" t="str">
        <f>VLOOKUP(B2144,pacientes_insertados[],2,)</f>
        <v>61e34254ec4ec02e84f5de83</v>
      </c>
      <c r="B2144">
        <f>seguimiento[[#This Row],[idpaciente]]</f>
        <v>909</v>
      </c>
      <c r="C2144">
        <f t="shared" si="33"/>
        <v>2015</v>
      </c>
      <c r="D2144" s="1">
        <f>seguimiento[[#This Row],[fecha]]</f>
        <v>42200</v>
      </c>
      <c r="E2144" t="str">
        <f>seguimiento[[#This Row],[institucion]]</f>
        <v>H.I.G.A Prof.R. Rossi</v>
      </c>
      <c r="F2144" t="str">
        <f>seguimiento[[#This Row],[fallecimiento]]</f>
        <v>No</v>
      </c>
      <c r="J2144" t="str">
        <f>seguimiento[[#This Row],[laboral]]</f>
        <v>Trabaja, completo</v>
      </c>
      <c r="K2144" t="str">
        <f>seguimiento[[#This Row],[coberturamedica]]</f>
        <v>Sí</v>
      </c>
      <c r="M2144" t="str">
        <f>seguimiento[[#This Row],[Embarazo]]</f>
        <v>No</v>
      </c>
      <c r="N2144" t="str">
        <f>seguimiento[[#This Row],[ncultivosanio]]</f>
        <v>2</v>
      </c>
      <c r="O2144" t="str">
        <f>IF(seguimiento[[#This Row],[curvaglucemia]]="","No realizada","Realizada")</f>
        <v>No realizada</v>
      </c>
      <c r="P2144" t="str">
        <f>IF(O2144="Realizada",seguimiento[[#This Row],[curvaglucemia]],"")</f>
        <v/>
      </c>
      <c r="Q2144" t="str">
        <f>IF(seguimiento[[#This Row],[vitaminaDRealizada]]="","",IF(seguimiento[[#This Row],[vitaminaDRealizada]]="No realizado","No realizada","Realizada"))</f>
        <v/>
      </c>
      <c r="R2144" t="str">
        <f>IF(Q2144="Realizada",seguimiento[[#This Row],[vitaminaDRealizada]],"")</f>
        <v/>
      </c>
      <c r="S2144" t="str">
        <f>IF(seguimiento[[#This Row],[ige]]="No realizada","No realizada",IF(seguimiento[[#This Row],[ige]]="","","Realizada"))</f>
        <v>No realizada</v>
      </c>
      <c r="T2144" t="str">
        <f>IF(S2144="Realizada",seguimiento[[#This Row],[ige]],"")</f>
        <v/>
      </c>
      <c r="U2144" t="str">
        <f>IF(OR(seguimiento[[#This Row],[actividadfisica]]="Ejercicio regular",seguimiento[[#This Row],[actividadfisica]]="Actividad deportiva"),"Sí","")</f>
        <v>Sí</v>
      </c>
    </row>
    <row r="2145" spans="1:21" x14ac:dyDescent="0.3">
      <c r="A2145" t="str">
        <f>VLOOKUP(B2145,pacientes_insertados[],2,)</f>
        <v>61e34254ec4ec02e84f5de83</v>
      </c>
      <c r="B2145">
        <f>seguimiento[[#This Row],[idpaciente]]</f>
        <v>909</v>
      </c>
      <c r="C2145">
        <f t="shared" si="33"/>
        <v>2016</v>
      </c>
      <c r="D2145" s="1">
        <f>seguimiento[[#This Row],[fecha]]</f>
        <v>42691</v>
      </c>
      <c r="E2145" t="str">
        <f>seguimiento[[#This Row],[institucion]]</f>
        <v>H.I.G.A Prof.R. Rossi</v>
      </c>
      <c r="F2145" t="str">
        <f>seguimiento[[#This Row],[fallecimiento]]</f>
        <v>No</v>
      </c>
      <c r="J2145" t="str">
        <f>seguimiento[[#This Row],[laboral]]</f>
        <v>Trabaja, completo</v>
      </c>
      <c r="K2145" t="str">
        <f>seguimiento[[#This Row],[coberturamedica]]</f>
        <v>Sí</v>
      </c>
      <c r="M2145" t="str">
        <f>seguimiento[[#This Row],[Embarazo]]</f>
        <v>No</v>
      </c>
      <c r="N2145" t="str">
        <f>seguimiento[[#This Row],[ncultivosanio]]</f>
        <v>2</v>
      </c>
      <c r="O2145" t="str">
        <f>IF(seguimiento[[#This Row],[curvaglucemia]]="","No realizada","Realizada")</f>
        <v>No realizada</v>
      </c>
      <c r="P2145" t="str">
        <f>IF(O2145="Realizada",seguimiento[[#This Row],[curvaglucemia]],"")</f>
        <v/>
      </c>
      <c r="Q2145" t="str">
        <f>IF(seguimiento[[#This Row],[vitaminaDRealizada]]="","",IF(seguimiento[[#This Row],[vitaminaDRealizada]]="No realizado","No realizada","Realizada"))</f>
        <v/>
      </c>
      <c r="R2145" t="str">
        <f>IF(Q2145="Realizada",seguimiento[[#This Row],[vitaminaDRealizada]],"")</f>
        <v/>
      </c>
      <c r="S2145" t="str">
        <f>IF(seguimiento[[#This Row],[ige]]="No realizada","No realizada",IF(seguimiento[[#This Row],[ige]]="","","Realizada"))</f>
        <v/>
      </c>
      <c r="T2145" t="str">
        <f>IF(S2145="Realizada",seguimiento[[#This Row],[ige]],"")</f>
        <v/>
      </c>
      <c r="U2145" t="str">
        <f>IF(OR(seguimiento[[#This Row],[actividadfisica]]="Ejercicio regular",seguimiento[[#This Row],[actividadfisica]]="Actividad deportiva"),"Sí","")</f>
        <v>Sí</v>
      </c>
    </row>
    <row r="2146" spans="1:21" x14ac:dyDescent="0.3">
      <c r="A2146" t="str">
        <f>VLOOKUP(B2146,pacientes_insertados[],2,)</f>
        <v>61e34254ec4ec02e84f5de84</v>
      </c>
      <c r="B2146">
        <f>seguimiento[[#This Row],[idpaciente]]</f>
        <v>910</v>
      </c>
      <c r="C2146">
        <f t="shared" si="33"/>
        <v>2012</v>
      </c>
      <c r="D2146" s="1">
        <f>seguimiento[[#This Row],[fecha]]</f>
        <v>41024</v>
      </c>
      <c r="E2146" t="str">
        <f>seguimiento[[#This Row],[institucion]]</f>
        <v>H.I.G.A Prof.R. Rossi</v>
      </c>
      <c r="F2146" t="str">
        <f>seguimiento[[#This Row],[fallecimiento]]</f>
        <v>No</v>
      </c>
      <c r="I2146" t="str">
        <f>seguimiento[[#This Row],[educacion]]</f>
        <v>Primaria completa</v>
      </c>
      <c r="J2146" t="str">
        <f>seguimiento[[#This Row],[laboral]]</f>
        <v>Trabaja, completo</v>
      </c>
      <c r="K2146" t="str">
        <f>seguimiento[[#This Row],[coberturamedica]]</f>
        <v>Sí</v>
      </c>
      <c r="M2146" t="str">
        <f>seguimiento[[#This Row],[Embarazo]]</f>
        <v>No</v>
      </c>
      <c r="O2146" t="str">
        <f>IF(seguimiento[[#This Row],[curvaglucemia]]="","No realizada","Realizada")</f>
        <v>No realizada</v>
      </c>
      <c r="P2146" t="str">
        <f>IF(O2146="Realizada",seguimiento[[#This Row],[curvaglucemia]],"")</f>
        <v/>
      </c>
      <c r="Q2146" t="str">
        <f>IF(seguimiento[[#This Row],[vitaminaDRealizada]]="","",IF(seguimiento[[#This Row],[vitaminaDRealizada]]="No realizado","No realizada","Realizada"))</f>
        <v/>
      </c>
      <c r="R2146" t="str">
        <f>IF(Q2146="Realizada",seguimiento[[#This Row],[vitaminaDRealizada]],"")</f>
        <v/>
      </c>
      <c r="S2146" t="str">
        <f>IF(seguimiento[[#This Row],[ige]]="No realizada","No realizada",IF(seguimiento[[#This Row],[ige]]="","","Realizada"))</f>
        <v/>
      </c>
      <c r="T2146" t="str">
        <f>IF(S2146="Realizada",seguimiento[[#This Row],[ige]],"")</f>
        <v/>
      </c>
      <c r="U2146" t="str">
        <f>IF(OR(seguimiento[[#This Row],[actividadfisica]]="Ejercicio regular",seguimiento[[#This Row],[actividadfisica]]="Actividad deportiva"),"Sí","")</f>
        <v/>
      </c>
    </row>
    <row r="2147" spans="1:21" x14ac:dyDescent="0.3">
      <c r="A2147" t="str">
        <f>VLOOKUP(B2147,pacientes_insertados[],2,)</f>
        <v>61e34254ec4ec02e84f5de85</v>
      </c>
      <c r="B2147">
        <f>seguimiento[[#This Row],[idpaciente]]</f>
        <v>911</v>
      </c>
      <c r="C2147">
        <f t="shared" si="33"/>
        <v>2011</v>
      </c>
      <c r="D2147" s="1">
        <f>seguimiento[[#This Row],[fecha]]</f>
        <v>40850</v>
      </c>
      <c r="E2147" t="str">
        <f>seguimiento[[#This Row],[institucion]]</f>
        <v>HOSP. DE Niños DE LA SMA.TRINIDAD</v>
      </c>
      <c r="F2147" t="str">
        <f>seguimiento[[#This Row],[fallecimiento]]</f>
        <v>No</v>
      </c>
      <c r="I2147" t="str">
        <f>seguimiento[[#This Row],[educacion]]</f>
        <v>Primaria completa</v>
      </c>
      <c r="J2147" t="str">
        <f>seguimiento[[#This Row],[laboral]]</f>
        <v>Trabaja, parcial</v>
      </c>
      <c r="K2147" t="str">
        <f>seguimiento[[#This Row],[coberturamedica]]</f>
        <v>Sí</v>
      </c>
      <c r="L2147" t="str">
        <f>seguimiento[[#This Row],[ntratendovenosos]]</f>
        <v>2</v>
      </c>
      <c r="M2147" t="str">
        <f>seguimiento[[#This Row],[Embarazo]]</f>
        <v>No</v>
      </c>
      <c r="N2147" t="str">
        <f>seguimiento[[#This Row],[ncultivosanio]]</f>
        <v>3</v>
      </c>
      <c r="O2147" t="str">
        <f>IF(seguimiento[[#This Row],[curvaglucemia]]="","No realizada","Realizada")</f>
        <v>Realizada</v>
      </c>
      <c r="P2147" t="str">
        <f>IF(O2147="Realizada",seguimiento[[#This Row],[curvaglucemia]],"")</f>
        <v>Diabetes</v>
      </c>
      <c r="Q2147" t="str">
        <f>IF(seguimiento[[#This Row],[vitaminaDRealizada]]="","",IF(seguimiento[[#This Row],[vitaminaDRealizada]]="No realizado","No realizada","Realizada"))</f>
        <v/>
      </c>
      <c r="R2147" t="str">
        <f>IF(Q2147="Realizada",seguimiento[[#This Row],[vitaminaDRealizada]],"")</f>
        <v/>
      </c>
      <c r="S2147" t="str">
        <f>IF(seguimiento[[#This Row],[ige]]="No realizada","No realizada",IF(seguimiento[[#This Row],[ige]]="","","Realizada"))</f>
        <v>Realizada</v>
      </c>
      <c r="T2147" t="str">
        <f>IF(S2147="Realizada",seguimiento[[#This Row],[ige]],"")</f>
        <v>500 - 1.000</v>
      </c>
      <c r="U2147" t="str">
        <f>IF(OR(seguimiento[[#This Row],[actividadfisica]]="Ejercicio regular",seguimiento[[#This Row],[actividadfisica]]="Actividad deportiva"),"Sí","")</f>
        <v>Sí</v>
      </c>
    </row>
    <row r="2148" spans="1:21" x14ac:dyDescent="0.3">
      <c r="A2148" t="str">
        <f>VLOOKUP(B2148,pacientes_insertados[],2,)</f>
        <v>61e34254ec4ec02e84f5de85</v>
      </c>
      <c r="B2148">
        <f>seguimiento[[#This Row],[idpaciente]]</f>
        <v>911</v>
      </c>
      <c r="C2148">
        <f t="shared" si="33"/>
        <v>2012</v>
      </c>
      <c r="D2148" s="1">
        <f>seguimiento[[#This Row],[fecha]]</f>
        <v>41102</v>
      </c>
      <c r="E2148" t="str">
        <f>seguimiento[[#This Row],[institucion]]</f>
        <v>HOSP. DE Niños DE LA SMA.TRINIDAD</v>
      </c>
      <c r="F2148" t="str">
        <f>seguimiento[[#This Row],[fallecimiento]]</f>
        <v>No</v>
      </c>
      <c r="L2148" t="str">
        <f>seguimiento[[#This Row],[ntratendovenosos]]</f>
        <v>1</v>
      </c>
      <c r="O2148" t="str">
        <f>IF(seguimiento[[#This Row],[curvaglucemia]]="","No realizada","Realizada")</f>
        <v>Realizada</v>
      </c>
      <c r="P2148" t="str">
        <f>IF(O2148="Realizada",seguimiento[[#This Row],[curvaglucemia]],"")</f>
        <v>Diabetes</v>
      </c>
      <c r="Q2148" t="str">
        <f>IF(seguimiento[[#This Row],[vitaminaDRealizada]]="","",IF(seguimiento[[#This Row],[vitaminaDRealizada]]="No realizado","No realizada","Realizada"))</f>
        <v/>
      </c>
      <c r="R2148" t="str">
        <f>IF(Q2148="Realizada",seguimiento[[#This Row],[vitaminaDRealizada]],"")</f>
        <v/>
      </c>
      <c r="S2148" t="str">
        <f>IF(seguimiento[[#This Row],[ige]]="No realizada","No realizada",IF(seguimiento[[#This Row],[ige]]="","","Realizada"))</f>
        <v>Realizada</v>
      </c>
      <c r="T2148" t="str">
        <f>IF(S2148="Realizada",seguimiento[[#This Row],[ige]],"")</f>
        <v>500 - 1.000</v>
      </c>
      <c r="U2148" t="str">
        <f>IF(OR(seguimiento[[#This Row],[actividadfisica]]="Ejercicio regular",seguimiento[[#This Row],[actividadfisica]]="Actividad deportiva"),"Sí","")</f>
        <v>Sí</v>
      </c>
    </row>
    <row r="2149" spans="1:21" x14ac:dyDescent="0.3">
      <c r="A2149" t="str">
        <f>VLOOKUP(B2149,pacientes_insertados[],2,)</f>
        <v>61e34254ec4ec02e84f5de86</v>
      </c>
      <c r="B2149">
        <f>seguimiento[[#This Row],[idpaciente]]</f>
        <v>912</v>
      </c>
      <c r="C2149">
        <f t="shared" si="33"/>
        <v>2013</v>
      </c>
      <c r="D2149" s="1">
        <f>seguimiento[[#This Row],[fecha]]</f>
        <v>41423</v>
      </c>
      <c r="E2149" t="str">
        <f>seguimiento[[#This Row],[institucion]]</f>
        <v>HOSP. DE Niños DE LA SMA.TRINIDAD</v>
      </c>
      <c r="F2149" t="str">
        <f>seguimiento[[#This Row],[fallecimiento]]</f>
        <v>No</v>
      </c>
      <c r="O2149" t="str">
        <f>IF(seguimiento[[#This Row],[curvaglucemia]]="","No realizada","Realizada")</f>
        <v>No realizada</v>
      </c>
      <c r="P2149" t="str">
        <f>IF(O2149="Realizada",seguimiento[[#This Row],[curvaglucemia]],"")</f>
        <v/>
      </c>
      <c r="Q2149" t="str">
        <f>IF(seguimiento[[#This Row],[vitaminaDRealizada]]="","",IF(seguimiento[[#This Row],[vitaminaDRealizada]]="No realizado","No realizada","Realizada"))</f>
        <v/>
      </c>
      <c r="R2149" t="str">
        <f>IF(Q2149="Realizada",seguimiento[[#This Row],[vitaminaDRealizada]],"")</f>
        <v/>
      </c>
      <c r="S2149" t="str">
        <f>IF(seguimiento[[#This Row],[ige]]="No realizada","No realizada",IF(seguimiento[[#This Row],[ige]]="","","Realizada"))</f>
        <v/>
      </c>
      <c r="T2149" t="str">
        <f>IF(S2149="Realizada",seguimiento[[#This Row],[ige]],"")</f>
        <v/>
      </c>
      <c r="U2149" t="str">
        <f>IF(OR(seguimiento[[#This Row],[actividadfisica]]="Ejercicio regular",seguimiento[[#This Row],[actividadfisica]]="Actividad deportiva"),"Sí","")</f>
        <v/>
      </c>
    </row>
    <row r="2150" spans="1:21" x14ac:dyDescent="0.3">
      <c r="A2150" t="str">
        <f>VLOOKUP(B2150,pacientes_insertados[],2,)</f>
        <v>61e34254ec4ec02e84f5de86</v>
      </c>
      <c r="B2150">
        <f>seguimiento[[#This Row],[idpaciente]]</f>
        <v>912</v>
      </c>
      <c r="C2150">
        <f t="shared" si="33"/>
        <v>2014</v>
      </c>
      <c r="D2150" s="1">
        <f>seguimiento[[#This Row],[fecha]]</f>
        <v>41703</v>
      </c>
      <c r="E2150" t="str">
        <f>seguimiento[[#This Row],[institucion]]</f>
        <v>HOSP. DE Niños DE LA SMA.TRINIDAD</v>
      </c>
      <c r="F2150" t="str">
        <f>seguimiento[[#This Row],[fallecimiento]]</f>
        <v>No</v>
      </c>
      <c r="L2150" t="str">
        <f>seguimiento[[#This Row],[ntratendovenosos]]</f>
        <v>1</v>
      </c>
      <c r="O2150" t="str">
        <f>IF(seguimiento[[#This Row],[curvaglucemia]]="","No realizada","Realizada")</f>
        <v>No realizada</v>
      </c>
      <c r="P2150" t="str">
        <f>IF(O2150="Realizada",seguimiento[[#This Row],[curvaglucemia]],"")</f>
        <v/>
      </c>
      <c r="Q2150" t="str">
        <f>IF(seguimiento[[#This Row],[vitaminaDRealizada]]="","",IF(seguimiento[[#This Row],[vitaminaDRealizada]]="No realizado","No realizada","Realizada"))</f>
        <v/>
      </c>
      <c r="R2150" t="str">
        <f>IF(Q2150="Realizada",seguimiento[[#This Row],[vitaminaDRealizada]],"")</f>
        <v/>
      </c>
      <c r="S2150" t="str">
        <f>IF(seguimiento[[#This Row],[ige]]="No realizada","No realizada",IF(seguimiento[[#This Row],[ige]]="","","Realizada"))</f>
        <v/>
      </c>
      <c r="T2150" t="str">
        <f>IF(S2150="Realizada",seguimiento[[#This Row],[ige]],"")</f>
        <v/>
      </c>
      <c r="U2150" t="str">
        <f>IF(OR(seguimiento[[#This Row],[actividadfisica]]="Ejercicio regular",seguimiento[[#This Row],[actividadfisica]]="Actividad deportiva"),"Sí","")</f>
        <v/>
      </c>
    </row>
    <row r="2151" spans="1:21" x14ac:dyDescent="0.3">
      <c r="A2151" t="str">
        <f>VLOOKUP(B2151,pacientes_insertados[],2,)</f>
        <v>61e34254ec4ec02e84f5de86</v>
      </c>
      <c r="B2151">
        <f>seguimiento[[#This Row],[idpaciente]]</f>
        <v>912</v>
      </c>
      <c r="C2151">
        <f t="shared" si="33"/>
        <v>2015</v>
      </c>
      <c r="D2151" s="1">
        <f>seguimiento[[#This Row],[fecha]]</f>
        <v>42073</v>
      </c>
      <c r="E2151" t="str">
        <f>seguimiento[[#This Row],[institucion]]</f>
        <v>HOSP. DE Niños DE LA SMA.TRINIDAD</v>
      </c>
      <c r="F2151" t="str">
        <f>seguimiento[[#This Row],[fallecimiento]]</f>
        <v>No</v>
      </c>
      <c r="N2151" t="str">
        <f>seguimiento[[#This Row],[ncultivosanio]]</f>
        <v>1</v>
      </c>
      <c r="O2151" t="str">
        <f>IF(seguimiento[[#This Row],[curvaglucemia]]="","No realizada","Realizada")</f>
        <v>No realizada</v>
      </c>
      <c r="P2151" t="str">
        <f>IF(O2151="Realizada",seguimiento[[#This Row],[curvaglucemia]],"")</f>
        <v/>
      </c>
      <c r="Q2151" t="str">
        <f>IF(seguimiento[[#This Row],[vitaminaDRealizada]]="","",IF(seguimiento[[#This Row],[vitaminaDRealizada]]="No realizado","No realizada","Realizada"))</f>
        <v/>
      </c>
      <c r="R2151" t="str">
        <f>IF(Q2151="Realizada",seguimiento[[#This Row],[vitaminaDRealizada]],"")</f>
        <v/>
      </c>
      <c r="S2151" t="str">
        <f>IF(seguimiento[[#This Row],[ige]]="No realizada","No realizada",IF(seguimiento[[#This Row],[ige]]="","","Realizada"))</f>
        <v>Realizada</v>
      </c>
      <c r="T2151" t="str">
        <f>IF(S2151="Realizada",seguimiento[[#This Row],[ige]],"")</f>
        <v>Normal</v>
      </c>
      <c r="U2151" t="str">
        <f>IF(OR(seguimiento[[#This Row],[actividadfisica]]="Ejercicio regular",seguimiento[[#This Row],[actividadfisica]]="Actividad deportiva"),"Sí","")</f>
        <v/>
      </c>
    </row>
    <row r="2152" spans="1:21" x14ac:dyDescent="0.3">
      <c r="A2152" t="str">
        <f>VLOOKUP(B2152,pacientes_insertados[],2,)</f>
        <v>61e34254ec4ec02e84f5de86</v>
      </c>
      <c r="B2152">
        <f>seguimiento[[#This Row],[idpaciente]]</f>
        <v>912</v>
      </c>
      <c r="C2152">
        <f t="shared" si="33"/>
        <v>2016</v>
      </c>
      <c r="D2152" s="1">
        <f>seguimiento[[#This Row],[fecha]]</f>
        <v>42465</v>
      </c>
      <c r="E2152" t="str">
        <f>seguimiento[[#This Row],[institucion]]</f>
        <v>HOSP. DE Niños DE LA SMA.TRINIDAD</v>
      </c>
      <c r="F2152" t="str">
        <f>seguimiento[[#This Row],[fallecimiento]]</f>
        <v>No</v>
      </c>
      <c r="K2152" t="str">
        <f>seguimiento[[#This Row],[coberturamedica]]</f>
        <v>Sí</v>
      </c>
      <c r="M2152" t="str">
        <f>seguimiento[[#This Row],[Embarazo]]</f>
        <v>No</v>
      </c>
      <c r="N2152" t="str">
        <f>seguimiento[[#This Row],[ncultivosanio]]</f>
        <v>1</v>
      </c>
      <c r="O2152" t="str">
        <f>IF(seguimiento[[#This Row],[curvaglucemia]]="","No realizada","Realizada")</f>
        <v>No realizada</v>
      </c>
      <c r="P2152" t="str">
        <f>IF(O2152="Realizada",seguimiento[[#This Row],[curvaglucemia]],"")</f>
        <v/>
      </c>
      <c r="Q2152" t="str">
        <f>IF(seguimiento[[#This Row],[vitaminaDRealizada]]="","",IF(seguimiento[[#This Row],[vitaminaDRealizada]]="No realizado","No realizada","Realizada"))</f>
        <v/>
      </c>
      <c r="R2152" t="str">
        <f>IF(Q2152="Realizada",seguimiento[[#This Row],[vitaminaDRealizada]],"")</f>
        <v/>
      </c>
      <c r="S2152" t="str">
        <f>IF(seguimiento[[#This Row],[ige]]="No realizada","No realizada",IF(seguimiento[[#This Row],[ige]]="","","Realizada"))</f>
        <v/>
      </c>
      <c r="T2152" t="str">
        <f>IF(S2152="Realizada",seguimiento[[#This Row],[ige]],"")</f>
        <v/>
      </c>
      <c r="U2152" t="str">
        <f>IF(OR(seguimiento[[#This Row],[actividadfisica]]="Ejercicio regular",seguimiento[[#This Row],[actividadfisica]]="Actividad deportiva"),"Sí","")</f>
        <v/>
      </c>
    </row>
    <row r="2153" spans="1:21" x14ac:dyDescent="0.3">
      <c r="A2153" t="str">
        <f>VLOOKUP(B2153,pacientes_insertados[],2,)</f>
        <v>61e34254ec4ec02e84f5de86</v>
      </c>
      <c r="B2153">
        <f>seguimiento[[#This Row],[idpaciente]]</f>
        <v>912</v>
      </c>
      <c r="C2153">
        <f t="shared" si="33"/>
        <v>2018</v>
      </c>
      <c r="D2153" s="1">
        <f>seguimiento[[#This Row],[fecha]]</f>
        <v>43166</v>
      </c>
      <c r="E2153" t="str">
        <f>seguimiento[[#This Row],[institucion]]</f>
        <v>HOSP. DE Niños DE LA SMA.TRINIDAD</v>
      </c>
      <c r="F2153" t="str">
        <f>seguimiento[[#This Row],[fallecimiento]]</f>
        <v>No</v>
      </c>
      <c r="K2153" t="str">
        <f>seguimiento[[#This Row],[coberturamedica]]</f>
        <v>Sí</v>
      </c>
      <c r="M2153" t="str">
        <f>seguimiento[[#This Row],[Embarazo]]</f>
        <v>No</v>
      </c>
      <c r="N2153" t="str">
        <f>seguimiento[[#This Row],[ncultivosanio]]</f>
        <v>1</v>
      </c>
      <c r="O2153" t="str">
        <f>IF(seguimiento[[#This Row],[curvaglucemia]]="","No realizada","Realizada")</f>
        <v>No realizada</v>
      </c>
      <c r="P2153" t="str">
        <f>IF(O2153="Realizada",seguimiento[[#This Row],[curvaglucemia]],"")</f>
        <v/>
      </c>
      <c r="Q2153" t="str">
        <f>IF(seguimiento[[#This Row],[vitaminaDRealizada]]="","",IF(seguimiento[[#This Row],[vitaminaDRealizada]]="No realizado","No realizada","Realizada"))</f>
        <v/>
      </c>
      <c r="R2153" t="str">
        <f>IF(Q2153="Realizada",seguimiento[[#This Row],[vitaminaDRealizada]],"")</f>
        <v/>
      </c>
      <c r="S2153" t="str">
        <f>IF(seguimiento[[#This Row],[ige]]="No realizada","No realizada",IF(seguimiento[[#This Row],[ige]]="","","Realizada"))</f>
        <v/>
      </c>
      <c r="T2153" t="str">
        <f>IF(S2153="Realizada",seguimiento[[#This Row],[ige]],"")</f>
        <v/>
      </c>
      <c r="U2153" t="str">
        <f>IF(OR(seguimiento[[#This Row],[actividadfisica]]="Ejercicio regular",seguimiento[[#This Row],[actividadfisica]]="Actividad deportiva"),"Sí","")</f>
        <v/>
      </c>
    </row>
    <row r="2154" spans="1:21" x14ac:dyDescent="0.3">
      <c r="A2154" t="str">
        <f>VLOOKUP(B2154,pacientes_insertados[],2,)</f>
        <v>61e34254ec4ec02e84f5de86</v>
      </c>
      <c r="B2154">
        <f>seguimiento[[#This Row],[idpaciente]]</f>
        <v>912</v>
      </c>
      <c r="C2154">
        <f t="shared" si="33"/>
        <v>2018</v>
      </c>
      <c r="D2154" s="1">
        <f>seguimiento[[#This Row],[fecha]]</f>
        <v>43438</v>
      </c>
      <c r="E2154" t="str">
        <f>seguimiento[[#This Row],[institucion]]</f>
        <v>HOSP. DE Niños DE LA SMA.TRINIDAD</v>
      </c>
      <c r="F2154" t="str">
        <f>seguimiento[[#This Row],[fallecimiento]]</f>
        <v>No</v>
      </c>
      <c r="K2154" t="str">
        <f>seguimiento[[#This Row],[coberturamedica]]</f>
        <v>No</v>
      </c>
      <c r="O2154" t="str">
        <f>IF(seguimiento[[#This Row],[curvaglucemia]]="","No realizada","Realizada")</f>
        <v>No realizada</v>
      </c>
      <c r="P2154" t="str">
        <f>IF(O2154="Realizada",seguimiento[[#This Row],[curvaglucemia]],"")</f>
        <v/>
      </c>
      <c r="Q2154" t="str">
        <f>IF(seguimiento[[#This Row],[vitaminaDRealizada]]="","",IF(seguimiento[[#This Row],[vitaminaDRealizada]]="No realizado","No realizada","Realizada"))</f>
        <v/>
      </c>
      <c r="R2154" t="str">
        <f>IF(Q2154="Realizada",seguimiento[[#This Row],[vitaminaDRealizada]],"")</f>
        <v/>
      </c>
      <c r="S2154" t="str">
        <f>IF(seguimiento[[#This Row],[ige]]="No realizada","No realizada",IF(seguimiento[[#This Row],[ige]]="","","Realizada"))</f>
        <v>Realizada</v>
      </c>
      <c r="T2154" t="str">
        <f>IF(S2154="Realizada",seguimiento[[#This Row],[ige]],"")</f>
        <v>Normal</v>
      </c>
      <c r="U2154" t="str">
        <f>IF(OR(seguimiento[[#This Row],[actividadfisica]]="Ejercicio regular",seguimiento[[#This Row],[actividadfisica]]="Actividad deportiva"),"Sí","")</f>
        <v/>
      </c>
    </row>
    <row r="2155" spans="1:21" x14ac:dyDescent="0.3">
      <c r="A2155" t="str">
        <f>VLOOKUP(B2155,pacientes_insertados[],2,)</f>
        <v>61e34254ec4ec02e84f5de97</v>
      </c>
      <c r="B2155">
        <f>seguimiento[[#This Row],[idpaciente]]</f>
        <v>914</v>
      </c>
      <c r="C2155">
        <f t="shared" si="33"/>
        <v>2016</v>
      </c>
      <c r="D2155" s="1">
        <f>seguimiento[[#This Row],[fecha]]</f>
        <v>42443</v>
      </c>
      <c r="E2155" t="str">
        <f>seguimiento[[#This Row],[institucion]]</f>
        <v>HOSP. DE Niños DE LA SMA.TRINIDAD</v>
      </c>
      <c r="F2155" t="str">
        <f>seguimiento[[#This Row],[fallecimiento]]</f>
        <v>No</v>
      </c>
      <c r="J2155" t="str">
        <f>seguimiento[[#This Row],[laboral]]</f>
        <v>Trabaja, parcial</v>
      </c>
      <c r="K2155" t="str">
        <f>seguimiento[[#This Row],[coberturamedica]]</f>
        <v>Sí</v>
      </c>
      <c r="L2155" t="str">
        <f>seguimiento[[#This Row],[ntratendovenosos]]</f>
        <v>1</v>
      </c>
      <c r="N2155" t="str">
        <f>seguimiento[[#This Row],[ncultivosanio]]</f>
        <v>4</v>
      </c>
      <c r="O2155" t="str">
        <f>IF(seguimiento[[#This Row],[curvaglucemia]]="","No realizada","Realizada")</f>
        <v>Realizada</v>
      </c>
      <c r="P2155" t="str">
        <f>IF(O2155="Realizada",seguimiento[[#This Row],[curvaglucemia]],"")</f>
        <v>Normal</v>
      </c>
      <c r="Q2155" t="str">
        <f>IF(seguimiento[[#This Row],[vitaminaDRealizada]]="","",IF(seguimiento[[#This Row],[vitaminaDRealizada]]="No realizado","No realizada","Realizada"))</f>
        <v>No realizada</v>
      </c>
      <c r="R2155" t="str">
        <f>IF(Q2155="Realizada",seguimiento[[#This Row],[vitaminaDRealizada]],"")</f>
        <v/>
      </c>
      <c r="S2155" t="str">
        <f>IF(seguimiento[[#This Row],[ige]]="No realizada","No realizada",IF(seguimiento[[#This Row],[ige]]="","","Realizada"))</f>
        <v>Realizada</v>
      </c>
      <c r="T2155" t="str">
        <f>IF(S2155="Realizada",seguimiento[[#This Row],[ige]],"")</f>
        <v>500 - 1.000</v>
      </c>
      <c r="U2155" t="str">
        <f>IF(OR(seguimiento[[#This Row],[actividadfisica]]="Ejercicio regular",seguimiento[[#This Row],[actividadfisica]]="Actividad deportiva"),"Sí","")</f>
        <v/>
      </c>
    </row>
    <row r="2156" spans="1:21" x14ac:dyDescent="0.3">
      <c r="A2156" t="str">
        <f>VLOOKUP(B2156,pacientes_insertados[],2,)</f>
        <v>61e34256ec4ec02e84f5e029</v>
      </c>
      <c r="B2156">
        <f>seguimiento[[#This Row],[idpaciente]]</f>
        <v>916</v>
      </c>
      <c r="C2156">
        <f t="shared" si="33"/>
        <v>2011</v>
      </c>
      <c r="D2156" s="1">
        <f>seguimiento[[#This Row],[fecha]]</f>
        <v>40890</v>
      </c>
      <c r="E2156" t="str">
        <f>seguimiento[[#This Row],[institucion]]</f>
        <v>HOSP. DE Niños DE LA SMA.TRINIDAD</v>
      </c>
      <c r="F2156" t="str">
        <f>seguimiento[[#This Row],[fallecimiento]]</f>
        <v>No</v>
      </c>
      <c r="K2156" t="str">
        <f>seguimiento[[#This Row],[coberturamedica]]</f>
        <v>No</v>
      </c>
      <c r="L2156" t="str">
        <f>seguimiento[[#This Row],[ntratendovenosos]]</f>
        <v>2</v>
      </c>
      <c r="N2156" t="str">
        <f>seguimiento[[#This Row],[ncultivosanio]]</f>
        <v>4</v>
      </c>
      <c r="O2156" t="str">
        <f>IF(seguimiento[[#This Row],[curvaglucemia]]="","No realizada","Realizada")</f>
        <v>No realizada</v>
      </c>
      <c r="P2156" t="str">
        <f>IF(O2156="Realizada",seguimiento[[#This Row],[curvaglucemia]],"")</f>
        <v/>
      </c>
      <c r="Q2156" t="str">
        <f>IF(seguimiento[[#This Row],[vitaminaDRealizada]]="","",IF(seguimiento[[#This Row],[vitaminaDRealizada]]="No realizado","No realizada","Realizada"))</f>
        <v/>
      </c>
      <c r="R2156" t="str">
        <f>IF(Q2156="Realizada",seguimiento[[#This Row],[vitaminaDRealizada]],"")</f>
        <v/>
      </c>
      <c r="S2156" t="str">
        <f>IF(seguimiento[[#This Row],[ige]]="No realizada","No realizada",IF(seguimiento[[#This Row],[ige]]="","","Realizada"))</f>
        <v>No realizada</v>
      </c>
      <c r="T2156" t="str">
        <f>IF(S2156="Realizada",seguimiento[[#This Row],[ige]],"")</f>
        <v/>
      </c>
      <c r="U2156" t="str">
        <f>IF(OR(seguimiento[[#This Row],[actividadfisica]]="Ejercicio regular",seguimiento[[#This Row],[actividadfisica]]="Actividad deportiva"),"Sí","")</f>
        <v/>
      </c>
    </row>
    <row r="2157" spans="1:21" x14ac:dyDescent="0.3">
      <c r="A2157" t="str">
        <f>VLOOKUP(B2157,pacientes_insertados[],2,)</f>
        <v>61e34256ec4ec02e84f5e029</v>
      </c>
      <c r="B2157">
        <f>seguimiento[[#This Row],[idpaciente]]</f>
        <v>916</v>
      </c>
      <c r="C2157">
        <f t="shared" si="33"/>
        <v>2013</v>
      </c>
      <c r="D2157" s="1">
        <f>seguimiento[[#This Row],[fecha]]</f>
        <v>41626</v>
      </c>
      <c r="E2157" t="str">
        <f>seguimiento[[#This Row],[institucion]]</f>
        <v>HOSP. DE Niños DE LA SMA.TRINIDAD</v>
      </c>
      <c r="F2157" t="str">
        <f>seguimiento[[#This Row],[fallecimiento]]</f>
        <v>No</v>
      </c>
      <c r="K2157" t="str">
        <f>seguimiento[[#This Row],[coberturamedica]]</f>
        <v>No</v>
      </c>
      <c r="N2157" t="str">
        <f>seguimiento[[#This Row],[ncultivosanio]]</f>
        <v>2</v>
      </c>
      <c r="O2157" t="str">
        <f>IF(seguimiento[[#This Row],[curvaglucemia]]="","No realizada","Realizada")</f>
        <v>No realizada</v>
      </c>
      <c r="P2157" t="str">
        <f>IF(O2157="Realizada",seguimiento[[#This Row],[curvaglucemia]],"")</f>
        <v/>
      </c>
      <c r="Q2157" t="str">
        <f>IF(seguimiento[[#This Row],[vitaminaDRealizada]]="","",IF(seguimiento[[#This Row],[vitaminaDRealizada]]="No realizado","No realizada","Realizada"))</f>
        <v/>
      </c>
      <c r="R2157" t="str">
        <f>IF(Q2157="Realizada",seguimiento[[#This Row],[vitaminaDRealizada]],"")</f>
        <v/>
      </c>
      <c r="S2157" t="str">
        <f>IF(seguimiento[[#This Row],[ige]]="No realizada","No realizada",IF(seguimiento[[#This Row],[ige]]="","","Realizada"))</f>
        <v>No realizada</v>
      </c>
      <c r="T2157" t="str">
        <f>IF(S2157="Realizada",seguimiento[[#This Row],[ige]],"")</f>
        <v/>
      </c>
      <c r="U2157" t="str">
        <f>IF(OR(seguimiento[[#This Row],[actividadfisica]]="Ejercicio regular",seguimiento[[#This Row],[actividadfisica]]="Actividad deportiva"),"Sí","")</f>
        <v/>
      </c>
    </row>
    <row r="2158" spans="1:21" x14ac:dyDescent="0.3">
      <c r="A2158" t="str">
        <f>VLOOKUP(B2158,pacientes_insertados[],2,)</f>
        <v>61e34256ec4ec02e84f5e029</v>
      </c>
      <c r="B2158">
        <f>seguimiento[[#This Row],[idpaciente]]</f>
        <v>916</v>
      </c>
      <c r="C2158">
        <f t="shared" si="33"/>
        <v>2016</v>
      </c>
      <c r="D2158" s="1">
        <f>seguimiento[[#This Row],[fecha]]</f>
        <v>42703</v>
      </c>
      <c r="E2158" t="str">
        <f>seguimiento[[#This Row],[institucion]]</f>
        <v>HOSP. DE Niños DE LA SMA.TRINIDAD</v>
      </c>
      <c r="F2158" t="str">
        <f>seguimiento[[#This Row],[fallecimiento]]</f>
        <v>No</v>
      </c>
      <c r="K2158" t="str">
        <f>seguimiento[[#This Row],[coberturamedica]]</f>
        <v>No</v>
      </c>
      <c r="M2158" t="str">
        <f>seguimiento[[#This Row],[Embarazo]]</f>
        <v>No</v>
      </c>
      <c r="N2158" t="str">
        <f>seguimiento[[#This Row],[ncultivosanio]]</f>
        <v>4</v>
      </c>
      <c r="O2158" t="str">
        <f>IF(seguimiento[[#This Row],[curvaglucemia]]="","No realizada","Realizada")</f>
        <v>No realizada</v>
      </c>
      <c r="P2158" t="str">
        <f>IF(O2158="Realizada",seguimiento[[#This Row],[curvaglucemia]],"")</f>
        <v/>
      </c>
      <c r="Q2158" t="str">
        <f>IF(seguimiento[[#This Row],[vitaminaDRealizada]]="","",IF(seguimiento[[#This Row],[vitaminaDRealizada]]="No realizado","No realizada","Realizada"))</f>
        <v>Realizada</v>
      </c>
      <c r="R2158" t="str">
        <f>IF(Q2158="Realizada",seguimiento[[#This Row],[vitaminaDRealizada]],"")</f>
        <v>Normal</v>
      </c>
      <c r="S2158" t="str">
        <f>IF(seguimiento[[#This Row],[ige]]="No realizada","No realizada",IF(seguimiento[[#This Row],[ige]]="","","Realizada"))</f>
        <v>Realizada</v>
      </c>
      <c r="T2158" t="str">
        <f>IF(S2158="Realizada",seguimiento[[#This Row],[ige]],"")</f>
        <v>Normal</v>
      </c>
      <c r="U2158" t="str">
        <f>IF(OR(seguimiento[[#This Row],[actividadfisica]]="Ejercicio regular",seguimiento[[#This Row],[actividadfisica]]="Actividad deportiva"),"Sí","")</f>
        <v/>
      </c>
    </row>
    <row r="2159" spans="1:21" x14ac:dyDescent="0.3">
      <c r="A2159" t="str">
        <f>VLOOKUP(B2159,pacientes_insertados[],2,)</f>
        <v>61e34256ec4ec02e84f5e029</v>
      </c>
      <c r="B2159">
        <f>seguimiento[[#This Row],[idpaciente]]</f>
        <v>916</v>
      </c>
      <c r="C2159">
        <f t="shared" si="33"/>
        <v>2017</v>
      </c>
      <c r="D2159" s="1">
        <f>seguimiento[[#This Row],[fecha]]</f>
        <v>43053</v>
      </c>
      <c r="E2159" t="str">
        <f>seguimiento[[#This Row],[institucion]]</f>
        <v>HOSP. DE Niños DE LA SMA.TRINIDAD</v>
      </c>
      <c r="F2159" t="str">
        <f>seguimiento[[#This Row],[fallecimiento]]</f>
        <v>No</v>
      </c>
      <c r="K2159" t="str">
        <f>seguimiento[[#This Row],[coberturamedica]]</f>
        <v>No</v>
      </c>
      <c r="M2159" t="str">
        <f>seguimiento[[#This Row],[Embarazo]]</f>
        <v>No</v>
      </c>
      <c r="N2159" t="str">
        <f>seguimiento[[#This Row],[ncultivosanio]]</f>
        <v>4</v>
      </c>
      <c r="O2159" t="str">
        <f>IF(seguimiento[[#This Row],[curvaglucemia]]="","No realizada","Realizada")</f>
        <v>No realizada</v>
      </c>
      <c r="P2159" t="str">
        <f>IF(O2159="Realizada",seguimiento[[#This Row],[curvaglucemia]],"")</f>
        <v/>
      </c>
      <c r="Q2159" t="str">
        <f>IF(seguimiento[[#This Row],[vitaminaDRealizada]]="","",IF(seguimiento[[#This Row],[vitaminaDRealizada]]="No realizado","No realizada","Realizada"))</f>
        <v>Realizada</v>
      </c>
      <c r="R2159" t="str">
        <f>IF(Q2159="Realizada",seguimiento[[#This Row],[vitaminaDRealizada]],"")</f>
        <v>Normal</v>
      </c>
      <c r="S2159" t="str">
        <f>IF(seguimiento[[#This Row],[ige]]="No realizada","No realizada",IF(seguimiento[[#This Row],[ige]]="","","Realizada"))</f>
        <v>Realizada</v>
      </c>
      <c r="T2159" t="str">
        <f>IF(S2159="Realizada",seguimiento[[#This Row],[ige]],"")</f>
        <v>Normal</v>
      </c>
      <c r="U2159" t="str">
        <f>IF(OR(seguimiento[[#This Row],[actividadfisica]]="Ejercicio regular",seguimiento[[#This Row],[actividadfisica]]="Actividad deportiva"),"Sí","")</f>
        <v/>
      </c>
    </row>
    <row r="2160" spans="1:21" x14ac:dyDescent="0.3">
      <c r="A2160" t="str">
        <f>VLOOKUP(B2160,pacientes_insertados[],2,)</f>
        <v>61e34256ec4ec02e84f5e029</v>
      </c>
      <c r="B2160">
        <f>seguimiento[[#This Row],[idpaciente]]</f>
        <v>916</v>
      </c>
      <c r="C2160">
        <f t="shared" si="33"/>
        <v>2018</v>
      </c>
      <c r="D2160" s="1">
        <f>seguimiento[[#This Row],[fecha]]</f>
        <v>43460</v>
      </c>
      <c r="E2160" t="str">
        <f>seguimiento[[#This Row],[institucion]]</f>
        <v>HOSP. DE Niños DE LA SMA.TRINIDAD</v>
      </c>
      <c r="F2160" t="str">
        <f>seguimiento[[#This Row],[fallecimiento]]</f>
        <v>No</v>
      </c>
      <c r="K2160" t="str">
        <f>seguimiento[[#This Row],[coberturamedica]]</f>
        <v>No</v>
      </c>
      <c r="N2160" t="str">
        <f>seguimiento[[#This Row],[ncultivosanio]]</f>
        <v>2</v>
      </c>
      <c r="O2160" t="str">
        <f>IF(seguimiento[[#This Row],[curvaglucemia]]="","No realizada","Realizada")</f>
        <v>No realizada</v>
      </c>
      <c r="P2160" t="str">
        <f>IF(O2160="Realizada",seguimiento[[#This Row],[curvaglucemia]],"")</f>
        <v/>
      </c>
      <c r="Q2160" t="str">
        <f>IF(seguimiento[[#This Row],[vitaminaDRealizada]]="","",IF(seguimiento[[#This Row],[vitaminaDRealizada]]="No realizado","No realizada","Realizada"))</f>
        <v>Realizada</v>
      </c>
      <c r="R2160" t="str">
        <f>IF(Q2160="Realizada",seguimiento[[#This Row],[vitaminaDRealizada]],"")</f>
        <v>Bajo</v>
      </c>
      <c r="S2160" t="str">
        <f>IF(seguimiento[[#This Row],[ige]]="No realizada","No realizada",IF(seguimiento[[#This Row],[ige]]="","","Realizada"))</f>
        <v>No realizada</v>
      </c>
      <c r="T2160" t="str">
        <f>IF(S2160="Realizada",seguimiento[[#This Row],[ige]],"")</f>
        <v/>
      </c>
      <c r="U2160" t="str">
        <f>IF(OR(seguimiento[[#This Row],[actividadfisica]]="Ejercicio regular",seguimiento[[#This Row],[actividadfisica]]="Actividad deportiva"),"Sí","")</f>
        <v/>
      </c>
    </row>
    <row r="2161" spans="1:21" x14ac:dyDescent="0.3">
      <c r="A2161" t="str">
        <f>VLOOKUP(B2161,pacientes_insertados[],2,)</f>
        <v>61e34254ec4ec02e84f5de89</v>
      </c>
      <c r="B2161">
        <f>seguimiento[[#This Row],[idpaciente]]</f>
        <v>917</v>
      </c>
      <c r="C2161">
        <f t="shared" si="33"/>
        <v>2013</v>
      </c>
      <c r="D2161" s="1">
        <f>seguimiento[[#This Row],[fecha]]</f>
        <v>41542</v>
      </c>
      <c r="E2161" t="str">
        <f>seguimiento[[#This Row],[institucion]]</f>
        <v>HOSP. DE Niños DE LA SMA.TRINIDAD</v>
      </c>
      <c r="F2161" t="str">
        <f>seguimiento[[#This Row],[fallecimiento]]</f>
        <v>No</v>
      </c>
      <c r="O2161" t="str">
        <f>IF(seguimiento[[#This Row],[curvaglucemia]]="","No realizada","Realizada")</f>
        <v>Realizada</v>
      </c>
      <c r="P2161" t="str">
        <f>IF(O2161="Realizada",seguimiento[[#This Row],[curvaglucemia]],"")</f>
        <v>Normal</v>
      </c>
      <c r="Q2161" t="str">
        <f>IF(seguimiento[[#This Row],[vitaminaDRealizada]]="","",IF(seguimiento[[#This Row],[vitaminaDRealizada]]="No realizado","No realizada","Realizada"))</f>
        <v/>
      </c>
      <c r="R2161" t="str">
        <f>IF(Q2161="Realizada",seguimiento[[#This Row],[vitaminaDRealizada]],"")</f>
        <v/>
      </c>
      <c r="S2161" t="str">
        <f>IF(seguimiento[[#This Row],[ige]]="No realizada","No realizada",IF(seguimiento[[#This Row],[ige]]="","","Realizada"))</f>
        <v>Realizada</v>
      </c>
      <c r="T2161" t="str">
        <f>IF(S2161="Realizada",seguimiento[[#This Row],[ige]],"")</f>
        <v>&gt; 1.000</v>
      </c>
      <c r="U2161" t="str">
        <f>IF(OR(seguimiento[[#This Row],[actividadfisica]]="Ejercicio regular",seguimiento[[#This Row],[actividadfisica]]="Actividad deportiva"),"Sí","")</f>
        <v>Sí</v>
      </c>
    </row>
    <row r="2162" spans="1:21" x14ac:dyDescent="0.3">
      <c r="A2162" t="str">
        <f>VLOOKUP(B2162,pacientes_insertados[],2,)</f>
        <v>61e34254ec4ec02e84f5de89</v>
      </c>
      <c r="B2162">
        <f>seguimiento[[#This Row],[idpaciente]]</f>
        <v>917</v>
      </c>
      <c r="C2162">
        <f t="shared" si="33"/>
        <v>2015</v>
      </c>
      <c r="D2162" s="1">
        <f>seguimiento[[#This Row],[fecha]]</f>
        <v>42339</v>
      </c>
      <c r="E2162" t="str">
        <f>seguimiento[[#This Row],[institucion]]</f>
        <v>HOSP. DE Niños DE LA SMA.TRINIDAD</v>
      </c>
      <c r="F2162" t="str">
        <f>seguimiento[[#This Row],[fallecimiento]]</f>
        <v>No</v>
      </c>
      <c r="O2162" t="str">
        <f>IF(seguimiento[[#This Row],[curvaglucemia]]="","No realizada","Realizada")</f>
        <v>No realizada</v>
      </c>
      <c r="P2162" t="str">
        <f>IF(O2162="Realizada",seguimiento[[#This Row],[curvaglucemia]],"")</f>
        <v/>
      </c>
      <c r="Q2162" t="str">
        <f>IF(seguimiento[[#This Row],[vitaminaDRealizada]]="","",IF(seguimiento[[#This Row],[vitaminaDRealizada]]="No realizado","No realizada","Realizada"))</f>
        <v/>
      </c>
      <c r="R2162" t="str">
        <f>IF(Q2162="Realizada",seguimiento[[#This Row],[vitaminaDRealizada]],"")</f>
        <v/>
      </c>
      <c r="S2162" t="str">
        <f>IF(seguimiento[[#This Row],[ige]]="No realizada","No realizada",IF(seguimiento[[#This Row],[ige]]="","","Realizada"))</f>
        <v/>
      </c>
      <c r="T2162" t="str">
        <f>IF(S2162="Realizada",seguimiento[[#This Row],[ige]],"")</f>
        <v/>
      </c>
      <c r="U2162" t="str">
        <f>IF(OR(seguimiento[[#This Row],[actividadfisica]]="Ejercicio regular",seguimiento[[#This Row],[actividadfisica]]="Actividad deportiva"),"Sí","")</f>
        <v/>
      </c>
    </row>
    <row r="2163" spans="1:21" x14ac:dyDescent="0.3">
      <c r="A2163" t="str">
        <f>VLOOKUP(B2163,pacientes_insertados[],2,)</f>
        <v>61e34254ec4ec02e84f5de98</v>
      </c>
      <c r="B2163">
        <f>seguimiento[[#This Row],[idpaciente]]</f>
        <v>924</v>
      </c>
      <c r="C2163">
        <f t="shared" si="33"/>
        <v>2004</v>
      </c>
      <c r="D2163" s="1">
        <f>seguimiento[[#This Row],[fecha]]</f>
        <v>38056</v>
      </c>
      <c r="E2163" t="str">
        <f>seguimiento[[#This Row],[institucion]]</f>
        <v>HOSP. DE Niños DE LA SMA.TRINIDAD</v>
      </c>
      <c r="F2163" t="str">
        <f>seguimiento[[#This Row],[fallecimiento]]</f>
        <v>No</v>
      </c>
      <c r="L2163" t="str">
        <f>seguimiento[[#This Row],[ntratendovenosos]]</f>
        <v>1</v>
      </c>
      <c r="N2163" t="str">
        <f>seguimiento[[#This Row],[ncultivosanio]]</f>
        <v>3</v>
      </c>
      <c r="O2163" t="str">
        <f>IF(seguimiento[[#This Row],[curvaglucemia]]="","No realizada","Realizada")</f>
        <v>No realizada</v>
      </c>
      <c r="P2163" t="str">
        <f>IF(O2163="Realizada",seguimiento[[#This Row],[curvaglucemia]],"")</f>
        <v/>
      </c>
      <c r="Q2163" t="str">
        <f>IF(seguimiento[[#This Row],[vitaminaDRealizada]]="","",IF(seguimiento[[#This Row],[vitaminaDRealizada]]="No realizado","No realizada","Realizada"))</f>
        <v/>
      </c>
      <c r="R2163" t="str">
        <f>IF(Q2163="Realizada",seguimiento[[#This Row],[vitaminaDRealizada]],"")</f>
        <v/>
      </c>
      <c r="S2163" t="str">
        <f>IF(seguimiento[[#This Row],[ige]]="No realizada","No realizada",IF(seguimiento[[#This Row],[ige]]="","","Realizada"))</f>
        <v/>
      </c>
      <c r="T2163" t="str">
        <f>IF(S2163="Realizada",seguimiento[[#This Row],[ige]],"")</f>
        <v/>
      </c>
      <c r="U2163" t="str">
        <f>IF(OR(seguimiento[[#This Row],[actividadfisica]]="Ejercicio regular",seguimiento[[#This Row],[actividadfisica]]="Actividad deportiva"),"Sí","")</f>
        <v/>
      </c>
    </row>
    <row r="2164" spans="1:21" x14ac:dyDescent="0.3">
      <c r="A2164" t="str">
        <f>VLOOKUP(B2164,pacientes_insertados[],2,)</f>
        <v>61e34254ec4ec02e84f5de98</v>
      </c>
      <c r="B2164">
        <f>seguimiento[[#This Row],[idpaciente]]</f>
        <v>924</v>
      </c>
      <c r="C2164">
        <f t="shared" si="33"/>
        <v>2005</v>
      </c>
      <c r="D2164" s="1">
        <f>seguimiento[[#This Row],[fecha]]</f>
        <v>38420</v>
      </c>
      <c r="E2164" t="str">
        <f>seguimiento[[#This Row],[institucion]]</f>
        <v>HOSP. DE Niños DE LA SMA.TRINIDAD</v>
      </c>
      <c r="F2164" t="str">
        <f>seguimiento[[#This Row],[fallecimiento]]</f>
        <v>No</v>
      </c>
      <c r="O2164" t="str">
        <f>IF(seguimiento[[#This Row],[curvaglucemia]]="","No realizada","Realizada")</f>
        <v>No realizada</v>
      </c>
      <c r="P2164" t="str">
        <f>IF(O2164="Realizada",seguimiento[[#This Row],[curvaglucemia]],"")</f>
        <v/>
      </c>
      <c r="Q2164" t="str">
        <f>IF(seguimiento[[#This Row],[vitaminaDRealizada]]="","",IF(seguimiento[[#This Row],[vitaminaDRealizada]]="No realizado","No realizada","Realizada"))</f>
        <v/>
      </c>
      <c r="R2164" t="str">
        <f>IF(Q2164="Realizada",seguimiento[[#This Row],[vitaminaDRealizada]],"")</f>
        <v/>
      </c>
      <c r="S2164" t="str">
        <f>IF(seguimiento[[#This Row],[ige]]="No realizada","No realizada",IF(seguimiento[[#This Row],[ige]]="","","Realizada"))</f>
        <v/>
      </c>
      <c r="T2164" t="str">
        <f>IF(S2164="Realizada",seguimiento[[#This Row],[ige]],"")</f>
        <v/>
      </c>
      <c r="U2164" t="str">
        <f>IF(OR(seguimiento[[#This Row],[actividadfisica]]="Ejercicio regular",seguimiento[[#This Row],[actividadfisica]]="Actividad deportiva"),"Sí","")</f>
        <v/>
      </c>
    </row>
    <row r="2165" spans="1:21" x14ac:dyDescent="0.3">
      <c r="A2165" t="str">
        <f>VLOOKUP(B2165,pacientes_insertados[],2,)</f>
        <v>61e34254ec4ec02e84f5de98</v>
      </c>
      <c r="B2165">
        <f>seguimiento[[#This Row],[idpaciente]]</f>
        <v>924</v>
      </c>
      <c r="C2165">
        <f t="shared" si="33"/>
        <v>2007</v>
      </c>
      <c r="D2165" s="1">
        <f>seguimiento[[#This Row],[fecha]]</f>
        <v>39155</v>
      </c>
      <c r="E2165" t="str">
        <f>seguimiento[[#This Row],[institucion]]</f>
        <v>HOSP. DE Niños DE LA SMA.TRINIDAD</v>
      </c>
      <c r="F2165" t="str">
        <f>seguimiento[[#This Row],[fallecimiento]]</f>
        <v>No</v>
      </c>
      <c r="O2165" t="str">
        <f>IF(seguimiento[[#This Row],[curvaglucemia]]="","No realizada","Realizada")</f>
        <v>No realizada</v>
      </c>
      <c r="P2165" t="str">
        <f>IF(O2165="Realizada",seguimiento[[#This Row],[curvaglucemia]],"")</f>
        <v/>
      </c>
      <c r="Q2165" t="str">
        <f>IF(seguimiento[[#This Row],[vitaminaDRealizada]]="","",IF(seguimiento[[#This Row],[vitaminaDRealizada]]="No realizado","No realizada","Realizada"))</f>
        <v/>
      </c>
      <c r="R2165" t="str">
        <f>IF(Q2165="Realizada",seguimiento[[#This Row],[vitaminaDRealizada]],"")</f>
        <v/>
      </c>
      <c r="S2165" t="str">
        <f>IF(seguimiento[[#This Row],[ige]]="No realizada","No realizada",IF(seguimiento[[#This Row],[ige]]="","","Realizada"))</f>
        <v/>
      </c>
      <c r="T2165" t="str">
        <f>IF(S2165="Realizada",seguimiento[[#This Row],[ige]],"")</f>
        <v/>
      </c>
      <c r="U2165" t="str">
        <f>IF(OR(seguimiento[[#This Row],[actividadfisica]]="Ejercicio regular",seguimiento[[#This Row],[actividadfisica]]="Actividad deportiva"),"Sí","")</f>
        <v/>
      </c>
    </row>
    <row r="2166" spans="1:21" x14ac:dyDescent="0.3">
      <c r="A2166" t="str">
        <f>VLOOKUP(B2166,pacientes_insertados[],2,)</f>
        <v>61e34254ec4ec02e84f5de98</v>
      </c>
      <c r="B2166">
        <f>seguimiento[[#This Row],[idpaciente]]</f>
        <v>924</v>
      </c>
      <c r="C2166">
        <f t="shared" si="33"/>
        <v>2011</v>
      </c>
      <c r="D2166" s="1">
        <f>seguimiento[[#This Row],[fecha]]</f>
        <v>40673</v>
      </c>
      <c r="E2166" t="str">
        <f>seguimiento[[#This Row],[institucion]]</f>
        <v>HOSP. DE Niños DE LA SMA.TRINIDAD</v>
      </c>
      <c r="F2166" t="str">
        <f>seguimiento[[#This Row],[fallecimiento]]</f>
        <v>No</v>
      </c>
      <c r="O2166" t="str">
        <f>IF(seguimiento[[#This Row],[curvaglucemia]]="","No realizada","Realizada")</f>
        <v>No realizada</v>
      </c>
      <c r="P2166" t="str">
        <f>IF(O2166="Realizada",seguimiento[[#This Row],[curvaglucemia]],"")</f>
        <v/>
      </c>
      <c r="Q2166" t="str">
        <f>IF(seguimiento[[#This Row],[vitaminaDRealizada]]="","",IF(seguimiento[[#This Row],[vitaminaDRealizada]]="No realizado","No realizada","Realizada"))</f>
        <v/>
      </c>
      <c r="R2166" t="str">
        <f>IF(Q2166="Realizada",seguimiento[[#This Row],[vitaminaDRealizada]],"")</f>
        <v/>
      </c>
      <c r="S2166" t="str">
        <f>IF(seguimiento[[#This Row],[ige]]="No realizada","No realizada",IF(seguimiento[[#This Row],[ige]]="","","Realizada"))</f>
        <v>Realizada</v>
      </c>
      <c r="T2166" t="str">
        <f>IF(S2166="Realizada",seguimiento[[#This Row],[ige]],"")</f>
        <v>&lt; 500</v>
      </c>
      <c r="U2166" t="str">
        <f>IF(OR(seguimiento[[#This Row],[actividadfisica]]="Ejercicio regular",seguimiento[[#This Row],[actividadfisica]]="Actividad deportiva"),"Sí","")</f>
        <v/>
      </c>
    </row>
    <row r="2167" spans="1:21" x14ac:dyDescent="0.3">
      <c r="A2167" t="str">
        <f>VLOOKUP(B2167,pacientes_insertados[],2,)</f>
        <v>61e34254ec4ec02e84f5de98</v>
      </c>
      <c r="B2167">
        <f>seguimiento[[#This Row],[idpaciente]]</f>
        <v>924</v>
      </c>
      <c r="C2167">
        <f t="shared" si="33"/>
        <v>2012</v>
      </c>
      <c r="D2167" s="1">
        <f>seguimiento[[#This Row],[fecha]]</f>
        <v>40980</v>
      </c>
      <c r="E2167" t="str">
        <f>seguimiento[[#This Row],[institucion]]</f>
        <v>HOSP. DE Niños DE LA SMA.TRINIDAD</v>
      </c>
      <c r="F2167" t="str">
        <f>seguimiento[[#This Row],[fallecimiento]]</f>
        <v>No</v>
      </c>
      <c r="L2167" t="str">
        <f>seguimiento[[#This Row],[ntratendovenosos]]</f>
        <v>2</v>
      </c>
      <c r="O2167" t="str">
        <f>IF(seguimiento[[#This Row],[curvaglucemia]]="","No realizada","Realizada")</f>
        <v>No realizada</v>
      </c>
      <c r="P2167" t="str">
        <f>IF(O2167="Realizada",seguimiento[[#This Row],[curvaglucemia]],"")</f>
        <v/>
      </c>
      <c r="Q2167" t="str">
        <f>IF(seguimiento[[#This Row],[vitaminaDRealizada]]="","",IF(seguimiento[[#This Row],[vitaminaDRealizada]]="No realizado","No realizada","Realizada"))</f>
        <v/>
      </c>
      <c r="R2167" t="str">
        <f>IF(Q2167="Realizada",seguimiento[[#This Row],[vitaminaDRealizada]],"")</f>
        <v/>
      </c>
      <c r="S2167" t="str">
        <f>IF(seguimiento[[#This Row],[ige]]="No realizada","No realizada",IF(seguimiento[[#This Row],[ige]]="","","Realizada"))</f>
        <v/>
      </c>
      <c r="T2167" t="str">
        <f>IF(S2167="Realizada",seguimiento[[#This Row],[ige]],"")</f>
        <v/>
      </c>
      <c r="U2167" t="str">
        <f>IF(OR(seguimiento[[#This Row],[actividadfisica]]="Ejercicio regular",seguimiento[[#This Row],[actividadfisica]]="Actividad deportiva"),"Sí","")</f>
        <v/>
      </c>
    </row>
    <row r="2168" spans="1:21" x14ac:dyDescent="0.3">
      <c r="A2168" t="str">
        <f>VLOOKUP(B2168,pacientes_insertados[],2,)</f>
        <v>61e34254ec4ec02e84f5de98</v>
      </c>
      <c r="B2168">
        <f>seguimiento[[#This Row],[idpaciente]]</f>
        <v>924</v>
      </c>
      <c r="C2168">
        <f t="shared" si="33"/>
        <v>2017</v>
      </c>
      <c r="D2168" s="1">
        <f>seguimiento[[#This Row],[fecha]]</f>
        <v>42803</v>
      </c>
      <c r="E2168" t="str">
        <f>seguimiento[[#This Row],[institucion]]</f>
        <v>HOSP. DE Niños DE LA SMA.TRINIDAD</v>
      </c>
      <c r="F2168" t="str">
        <f>seguimiento[[#This Row],[fallecimiento]]</f>
        <v>No</v>
      </c>
      <c r="L2168" t="str">
        <f>seguimiento[[#This Row],[ntratendovenosos]]</f>
        <v>1</v>
      </c>
      <c r="O2168" t="str">
        <f>IF(seguimiento[[#This Row],[curvaglucemia]]="","No realizada","Realizada")</f>
        <v>No realizada</v>
      </c>
      <c r="P2168" t="str">
        <f>IF(O2168="Realizada",seguimiento[[#This Row],[curvaglucemia]],"")</f>
        <v/>
      </c>
      <c r="Q2168" t="str">
        <f>IF(seguimiento[[#This Row],[vitaminaDRealizada]]="","",IF(seguimiento[[#This Row],[vitaminaDRealizada]]="No realizado","No realizada","Realizada"))</f>
        <v/>
      </c>
      <c r="R2168" t="str">
        <f>IF(Q2168="Realizada",seguimiento[[#This Row],[vitaminaDRealizada]],"")</f>
        <v/>
      </c>
      <c r="S2168" t="str">
        <f>IF(seguimiento[[#This Row],[ige]]="No realizada","No realizada",IF(seguimiento[[#This Row],[ige]]="","","Realizada"))</f>
        <v/>
      </c>
      <c r="T2168" t="str">
        <f>IF(S2168="Realizada",seguimiento[[#This Row],[ige]],"")</f>
        <v/>
      </c>
      <c r="U2168" t="str">
        <f>IF(OR(seguimiento[[#This Row],[actividadfisica]]="Ejercicio regular",seguimiento[[#This Row],[actividadfisica]]="Actividad deportiva"),"Sí","")</f>
        <v/>
      </c>
    </row>
    <row r="2169" spans="1:21" x14ac:dyDescent="0.3">
      <c r="A2169" t="str">
        <f>VLOOKUP(B2169,pacientes_insertados[],2,)</f>
        <v>61e34254ec4ec02e84f5de98</v>
      </c>
      <c r="B2169">
        <f>seguimiento[[#This Row],[idpaciente]]</f>
        <v>924</v>
      </c>
      <c r="C2169">
        <f t="shared" si="33"/>
        <v>2018</v>
      </c>
      <c r="D2169" s="1">
        <f>seguimiento[[#This Row],[fecha]]</f>
        <v>43446</v>
      </c>
      <c r="E2169" t="str">
        <f>seguimiento[[#This Row],[institucion]]</f>
        <v>HOSP. DE Niños DE LA SMA.TRINIDAD</v>
      </c>
      <c r="F2169" t="str">
        <f>seguimiento[[#This Row],[fallecimiento]]</f>
        <v>No</v>
      </c>
      <c r="K2169" t="str">
        <f>seguimiento[[#This Row],[coberturamedica]]</f>
        <v>No</v>
      </c>
      <c r="L2169" t="str">
        <f>seguimiento[[#This Row],[ntratendovenosos]]</f>
        <v>1</v>
      </c>
      <c r="N2169" t="str">
        <f>seguimiento[[#This Row],[ncultivosanio]]</f>
        <v>2</v>
      </c>
      <c r="O2169" t="str">
        <f>IF(seguimiento[[#This Row],[curvaglucemia]]="","No realizada","Realizada")</f>
        <v>Realizada</v>
      </c>
      <c r="P2169" t="str">
        <f>IF(O2169="Realizada",seguimiento[[#This Row],[curvaglucemia]],"")</f>
        <v>Diabetes</v>
      </c>
      <c r="Q2169" t="str">
        <f>IF(seguimiento[[#This Row],[vitaminaDRealizada]]="","",IF(seguimiento[[#This Row],[vitaminaDRealizada]]="No realizado","No realizada","Realizada"))</f>
        <v>No realizada</v>
      </c>
      <c r="R2169" t="str">
        <f>IF(Q2169="Realizada",seguimiento[[#This Row],[vitaminaDRealizada]],"")</f>
        <v/>
      </c>
      <c r="S2169" t="str">
        <f>IF(seguimiento[[#This Row],[ige]]="No realizada","No realizada",IF(seguimiento[[#This Row],[ige]]="","","Realizada"))</f>
        <v>No realizada</v>
      </c>
      <c r="T2169" t="str">
        <f>IF(S2169="Realizada",seguimiento[[#This Row],[ige]],"")</f>
        <v/>
      </c>
      <c r="U2169" t="str">
        <f>IF(OR(seguimiento[[#This Row],[actividadfisica]]="Ejercicio regular",seguimiento[[#This Row],[actividadfisica]]="Actividad deportiva"),"Sí","")</f>
        <v/>
      </c>
    </row>
    <row r="2170" spans="1:21" x14ac:dyDescent="0.3">
      <c r="A2170" t="str">
        <f>VLOOKUP(B2170,pacientes_insertados[],2,)</f>
        <v>61e34254ec4ec02e84f5de8d</v>
      </c>
      <c r="B2170">
        <f>seguimiento[[#This Row],[idpaciente]]</f>
        <v>925</v>
      </c>
      <c r="C2170">
        <f t="shared" si="33"/>
        <v>2016</v>
      </c>
      <c r="D2170" s="1">
        <f>seguimiento[[#This Row],[fecha]]</f>
        <v>42703</v>
      </c>
      <c r="E2170" t="str">
        <f>seguimiento[[#This Row],[institucion]]</f>
        <v>HOSP. DE Niños DE LA SMA.TRINIDAD</v>
      </c>
      <c r="F2170" t="str">
        <f>seguimiento[[#This Row],[fallecimiento]]</f>
        <v>No</v>
      </c>
      <c r="K2170" t="str">
        <f>seguimiento[[#This Row],[coberturamedica]]</f>
        <v>Sí</v>
      </c>
      <c r="N2170" t="str">
        <f>seguimiento[[#This Row],[ncultivosanio]]</f>
        <v>2</v>
      </c>
      <c r="O2170" t="str">
        <f>IF(seguimiento[[#This Row],[curvaglucemia]]="","No realizada","Realizada")</f>
        <v>No realizada</v>
      </c>
      <c r="P2170" t="str">
        <f>IF(O2170="Realizada",seguimiento[[#This Row],[curvaglucemia]],"")</f>
        <v/>
      </c>
      <c r="Q2170" t="str">
        <f>IF(seguimiento[[#This Row],[vitaminaDRealizada]]="","",IF(seguimiento[[#This Row],[vitaminaDRealizada]]="No realizado","No realizada","Realizada"))</f>
        <v>No realizada</v>
      </c>
      <c r="R2170" t="str">
        <f>IF(Q2170="Realizada",seguimiento[[#This Row],[vitaminaDRealizada]],"")</f>
        <v/>
      </c>
      <c r="S2170" t="str">
        <f>IF(seguimiento[[#This Row],[ige]]="No realizada","No realizada",IF(seguimiento[[#This Row],[ige]]="","","Realizada"))</f>
        <v>Realizada</v>
      </c>
      <c r="T2170" t="str">
        <f>IF(S2170="Realizada",seguimiento[[#This Row],[ige]],"")</f>
        <v>&lt; 500</v>
      </c>
      <c r="U2170" t="str">
        <f>IF(OR(seguimiento[[#This Row],[actividadfisica]]="Ejercicio regular",seguimiento[[#This Row],[actividadfisica]]="Actividad deportiva"),"Sí","")</f>
        <v>Sí</v>
      </c>
    </row>
    <row r="2171" spans="1:21" x14ac:dyDescent="0.3">
      <c r="A2171" t="str">
        <f>VLOOKUP(B2171,pacientes_insertados[],2,)</f>
        <v>61e34254ec4ec02e84f5de8d</v>
      </c>
      <c r="B2171">
        <f>seguimiento[[#This Row],[idpaciente]]</f>
        <v>925</v>
      </c>
      <c r="C2171">
        <f t="shared" si="33"/>
        <v>2017</v>
      </c>
      <c r="D2171" s="1">
        <f>seguimiento[[#This Row],[fecha]]</f>
        <v>43067</v>
      </c>
      <c r="E2171" t="str">
        <f>seguimiento[[#This Row],[institucion]]</f>
        <v>HOSP. DE Niños DE LA SMA.TRINIDAD</v>
      </c>
      <c r="F2171" t="str">
        <f>seguimiento[[#This Row],[fallecimiento]]</f>
        <v>No</v>
      </c>
      <c r="J2171" t="str">
        <f>seguimiento[[#This Row],[laboral]]</f>
        <v>No trabaja</v>
      </c>
      <c r="K2171" t="str">
        <f>seguimiento[[#This Row],[coberturamedica]]</f>
        <v>Sí</v>
      </c>
      <c r="N2171" t="str">
        <f>seguimiento[[#This Row],[ncultivosanio]]</f>
        <v>1</v>
      </c>
      <c r="O2171" t="str">
        <f>IF(seguimiento[[#This Row],[curvaglucemia]]="","No realizada","Realizada")</f>
        <v>No realizada</v>
      </c>
      <c r="P2171" t="str">
        <f>IF(O2171="Realizada",seguimiento[[#This Row],[curvaglucemia]],"")</f>
        <v/>
      </c>
      <c r="Q2171" t="str">
        <f>IF(seguimiento[[#This Row],[vitaminaDRealizada]]="","",IF(seguimiento[[#This Row],[vitaminaDRealizada]]="No realizado","No realizada","Realizada"))</f>
        <v/>
      </c>
      <c r="R2171" t="str">
        <f>IF(Q2171="Realizada",seguimiento[[#This Row],[vitaminaDRealizada]],"")</f>
        <v/>
      </c>
      <c r="S2171" t="str">
        <f>IF(seguimiento[[#This Row],[ige]]="No realizada","No realizada",IF(seguimiento[[#This Row],[ige]]="","","Realizada"))</f>
        <v/>
      </c>
      <c r="T2171" t="str">
        <f>IF(S2171="Realizada",seguimiento[[#This Row],[ige]],"")</f>
        <v/>
      </c>
      <c r="U2171" t="str">
        <f>IF(OR(seguimiento[[#This Row],[actividadfisica]]="Ejercicio regular",seguimiento[[#This Row],[actividadfisica]]="Actividad deportiva"),"Sí","")</f>
        <v>Sí</v>
      </c>
    </row>
    <row r="2172" spans="1:21" x14ac:dyDescent="0.3">
      <c r="A2172" t="str">
        <f>VLOOKUP(B2172,pacientes_insertados[],2,)</f>
        <v>61e34254ec4ec02e84f5de8f</v>
      </c>
      <c r="B2172">
        <f>seguimiento[[#This Row],[idpaciente]]</f>
        <v>927</v>
      </c>
      <c r="C2172">
        <f t="shared" si="33"/>
        <v>2013</v>
      </c>
      <c r="D2172" s="1">
        <f>seguimiento[[#This Row],[fecha]]</f>
        <v>41518</v>
      </c>
      <c r="E2172" t="str">
        <f>seguimiento[[#This Row],[institucion]]</f>
        <v>Consultorio FQ - Dr. Macri</v>
      </c>
      <c r="F2172" t="str">
        <f>seguimiento[[#This Row],[fallecimiento]]</f>
        <v>No</v>
      </c>
      <c r="I2172" t="str">
        <f>seguimiento[[#This Row],[educacion]]</f>
        <v>Universitario Completo</v>
      </c>
      <c r="J2172" t="str">
        <f>seguimiento[[#This Row],[laboral]]</f>
        <v>Trabaja, completo</v>
      </c>
      <c r="K2172" t="str">
        <f>seguimiento[[#This Row],[coberturamedica]]</f>
        <v>Sí</v>
      </c>
      <c r="O2172" t="str">
        <f>IF(seguimiento[[#This Row],[curvaglucemia]]="","No realizada","Realizada")</f>
        <v>No realizada</v>
      </c>
      <c r="P2172" t="str">
        <f>IF(O2172="Realizada",seguimiento[[#This Row],[curvaglucemia]],"")</f>
        <v/>
      </c>
      <c r="Q2172" t="str">
        <f>IF(seguimiento[[#This Row],[vitaminaDRealizada]]="","",IF(seguimiento[[#This Row],[vitaminaDRealizada]]="No realizado","No realizada","Realizada"))</f>
        <v/>
      </c>
      <c r="R2172" t="str">
        <f>IF(Q2172="Realizada",seguimiento[[#This Row],[vitaminaDRealizada]],"")</f>
        <v/>
      </c>
      <c r="S2172" t="str">
        <f>IF(seguimiento[[#This Row],[ige]]="No realizada","No realizada",IF(seguimiento[[#This Row],[ige]]="","","Realizada"))</f>
        <v/>
      </c>
      <c r="T2172" t="str">
        <f>IF(S2172="Realizada",seguimiento[[#This Row],[ige]],"")</f>
        <v/>
      </c>
      <c r="U2172" t="str">
        <f>IF(OR(seguimiento[[#This Row],[actividadfisica]]="Ejercicio regular",seguimiento[[#This Row],[actividadfisica]]="Actividad deportiva"),"Sí","")</f>
        <v/>
      </c>
    </row>
    <row r="2173" spans="1:21" x14ac:dyDescent="0.3">
      <c r="A2173" t="str">
        <f>VLOOKUP(B2173,pacientes_insertados[],2,)</f>
        <v>61e34254ec4ec02e84f5de90</v>
      </c>
      <c r="B2173">
        <f>seguimiento[[#This Row],[idpaciente]]</f>
        <v>928</v>
      </c>
      <c r="C2173">
        <f t="shared" si="33"/>
        <v>2013</v>
      </c>
      <c r="D2173" s="1">
        <f>seguimiento[[#This Row],[fecha]]</f>
        <v>41540</v>
      </c>
      <c r="E2173" t="str">
        <f>seguimiento[[#This Row],[institucion]]</f>
        <v>Consultorio FQ - Dr. Macri</v>
      </c>
      <c r="F2173" t="str">
        <f>seguimiento[[#This Row],[fallecimiento]]</f>
        <v>No</v>
      </c>
      <c r="I2173" t="str">
        <f>seguimiento[[#This Row],[educacion]]</f>
        <v>Secundaria completa</v>
      </c>
      <c r="J2173" t="str">
        <f>seguimiento[[#This Row],[laboral]]</f>
        <v>No trabaja</v>
      </c>
      <c r="K2173" t="str">
        <f>seguimiento[[#This Row],[coberturamedica]]</f>
        <v>Sí</v>
      </c>
      <c r="O2173" t="str">
        <f>IF(seguimiento[[#This Row],[curvaglucemia]]="","No realizada","Realizada")</f>
        <v>Realizada</v>
      </c>
      <c r="P2173" t="str">
        <f>IF(O2173="Realizada",seguimiento[[#This Row],[curvaglucemia]],"")</f>
        <v>Intolerancia</v>
      </c>
      <c r="Q2173" t="str">
        <f>IF(seguimiento[[#This Row],[vitaminaDRealizada]]="","",IF(seguimiento[[#This Row],[vitaminaDRealizada]]="No realizado","No realizada","Realizada"))</f>
        <v/>
      </c>
      <c r="R2173" t="str">
        <f>IF(Q2173="Realizada",seguimiento[[#This Row],[vitaminaDRealizada]],"")</f>
        <v/>
      </c>
      <c r="S2173" t="str">
        <f>IF(seguimiento[[#This Row],[ige]]="No realizada","No realizada",IF(seguimiento[[#This Row],[ige]]="","","Realizada"))</f>
        <v/>
      </c>
      <c r="T2173" t="str">
        <f>IF(S2173="Realizada",seguimiento[[#This Row],[ige]],"")</f>
        <v/>
      </c>
      <c r="U2173" t="str">
        <f>IF(OR(seguimiento[[#This Row],[actividadfisica]]="Ejercicio regular",seguimiento[[#This Row],[actividadfisica]]="Actividad deportiva"),"Sí","")</f>
        <v/>
      </c>
    </row>
    <row r="2174" spans="1:21" x14ac:dyDescent="0.3">
      <c r="A2174" t="str">
        <f>VLOOKUP(B2174,pacientes_insertados[],2,)</f>
        <v>61e34254ec4ec02e84f5de91</v>
      </c>
      <c r="B2174">
        <f>seguimiento[[#This Row],[idpaciente]]</f>
        <v>932</v>
      </c>
      <c r="C2174">
        <f t="shared" si="33"/>
        <v>2013</v>
      </c>
      <c r="D2174" s="1">
        <f>seguimiento[[#This Row],[fecha]]</f>
        <v>41564</v>
      </c>
      <c r="E2174" t="str">
        <f>seguimiento[[#This Row],[institucion]]</f>
        <v>Hospital de Niños Dr Orlando Alassia</v>
      </c>
      <c r="F2174" t="str">
        <f>seguimiento[[#This Row],[fallecimiento]]</f>
        <v>No</v>
      </c>
      <c r="O2174" t="str">
        <f>IF(seguimiento[[#This Row],[curvaglucemia]]="","No realizada","Realizada")</f>
        <v>No realizada</v>
      </c>
      <c r="P2174" t="str">
        <f>IF(O2174="Realizada",seguimiento[[#This Row],[curvaglucemia]],"")</f>
        <v/>
      </c>
      <c r="Q2174" t="str">
        <f>IF(seguimiento[[#This Row],[vitaminaDRealizada]]="","",IF(seguimiento[[#This Row],[vitaminaDRealizada]]="No realizado","No realizada","Realizada"))</f>
        <v/>
      </c>
      <c r="R2174" t="str">
        <f>IF(Q2174="Realizada",seguimiento[[#This Row],[vitaminaDRealizada]],"")</f>
        <v/>
      </c>
      <c r="S2174" t="str">
        <f>IF(seguimiento[[#This Row],[ige]]="No realizada","No realizada",IF(seguimiento[[#This Row],[ige]]="","","Realizada"))</f>
        <v/>
      </c>
      <c r="T2174" t="str">
        <f>IF(S2174="Realizada",seguimiento[[#This Row],[ige]],"")</f>
        <v/>
      </c>
      <c r="U2174" t="str">
        <f>IF(OR(seguimiento[[#This Row],[actividadfisica]]="Ejercicio regular",seguimiento[[#This Row],[actividadfisica]]="Actividad deportiva"),"Sí","")</f>
        <v/>
      </c>
    </row>
    <row r="2175" spans="1:21" x14ac:dyDescent="0.3">
      <c r="A2175" t="str">
        <f>VLOOKUP(B2175,pacientes_insertados[],2,)</f>
        <v>61e34254ec4ec02e84f5de91</v>
      </c>
      <c r="B2175">
        <f>seguimiento[[#This Row],[idpaciente]]</f>
        <v>932</v>
      </c>
      <c r="C2175">
        <f t="shared" si="33"/>
        <v>2013</v>
      </c>
      <c r="D2175" s="1">
        <f>seguimiento[[#This Row],[fecha]]</f>
        <v>41564</v>
      </c>
      <c r="E2175" t="str">
        <f>seguimiento[[#This Row],[institucion]]</f>
        <v>Hospital de Niños Dr Orlando Alassia</v>
      </c>
      <c r="F2175" t="str">
        <f>seguimiento[[#This Row],[fallecimiento]]</f>
        <v>No</v>
      </c>
      <c r="O2175" t="str">
        <f>IF(seguimiento[[#This Row],[curvaglucemia]]="","No realizada","Realizada")</f>
        <v>No realizada</v>
      </c>
      <c r="P2175" t="str">
        <f>IF(O2175="Realizada",seguimiento[[#This Row],[curvaglucemia]],"")</f>
        <v/>
      </c>
      <c r="Q2175" t="str">
        <f>IF(seguimiento[[#This Row],[vitaminaDRealizada]]="","",IF(seguimiento[[#This Row],[vitaminaDRealizada]]="No realizado","No realizada","Realizada"))</f>
        <v/>
      </c>
      <c r="R2175" t="str">
        <f>IF(Q2175="Realizada",seguimiento[[#This Row],[vitaminaDRealizada]],"")</f>
        <v/>
      </c>
      <c r="S2175" t="str">
        <f>IF(seguimiento[[#This Row],[ige]]="No realizada","No realizada",IF(seguimiento[[#This Row],[ige]]="","","Realizada"))</f>
        <v/>
      </c>
      <c r="T2175" t="str">
        <f>IF(S2175="Realizada",seguimiento[[#This Row],[ige]],"")</f>
        <v/>
      </c>
      <c r="U2175" t="str">
        <f>IF(OR(seguimiento[[#This Row],[actividadfisica]]="Ejercicio regular",seguimiento[[#This Row],[actividadfisica]]="Actividad deportiva"),"Sí","")</f>
        <v/>
      </c>
    </row>
    <row r="2176" spans="1:21" x14ac:dyDescent="0.3">
      <c r="A2176" t="str">
        <f>VLOOKUP(B2176,pacientes_insertados[],2,)</f>
        <v>61e34254ec4ec02e84f5de91</v>
      </c>
      <c r="B2176">
        <f>seguimiento[[#This Row],[idpaciente]]</f>
        <v>932</v>
      </c>
      <c r="C2176">
        <f t="shared" si="33"/>
        <v>2013</v>
      </c>
      <c r="D2176" s="1">
        <f>seguimiento[[#This Row],[fecha]]</f>
        <v>41578</v>
      </c>
      <c r="E2176" t="str">
        <f>seguimiento[[#This Row],[institucion]]</f>
        <v>Hospital de Niños Dr Orlando Alassia</v>
      </c>
      <c r="F2176" t="str">
        <f>seguimiento[[#This Row],[fallecimiento]]</f>
        <v>No</v>
      </c>
      <c r="O2176" t="str">
        <f>IF(seguimiento[[#This Row],[curvaglucemia]]="","No realizada","Realizada")</f>
        <v>No realizada</v>
      </c>
      <c r="P2176" t="str">
        <f>IF(O2176="Realizada",seguimiento[[#This Row],[curvaglucemia]],"")</f>
        <v/>
      </c>
      <c r="Q2176" t="str">
        <f>IF(seguimiento[[#This Row],[vitaminaDRealizada]]="","",IF(seguimiento[[#This Row],[vitaminaDRealizada]]="No realizado","No realizada","Realizada"))</f>
        <v/>
      </c>
      <c r="R2176" t="str">
        <f>IF(Q2176="Realizada",seguimiento[[#This Row],[vitaminaDRealizada]],"")</f>
        <v/>
      </c>
      <c r="S2176" t="str">
        <f>IF(seguimiento[[#This Row],[ige]]="No realizada","No realizada",IF(seguimiento[[#This Row],[ige]]="","","Realizada"))</f>
        <v/>
      </c>
      <c r="T2176" t="str">
        <f>IF(S2176="Realizada",seguimiento[[#This Row],[ige]],"")</f>
        <v/>
      </c>
      <c r="U2176" t="str">
        <f>IF(OR(seguimiento[[#This Row],[actividadfisica]]="Ejercicio regular",seguimiento[[#This Row],[actividadfisica]]="Actividad deportiva"),"Sí","")</f>
        <v/>
      </c>
    </row>
    <row r="2177" spans="1:21" x14ac:dyDescent="0.3">
      <c r="A2177" t="str">
        <f>VLOOKUP(B2177,pacientes_insertados[],2,)</f>
        <v>61e34254ec4ec02e84f5de91</v>
      </c>
      <c r="B2177">
        <f>seguimiento[[#This Row],[idpaciente]]</f>
        <v>932</v>
      </c>
      <c r="C2177">
        <f t="shared" si="33"/>
        <v>2014</v>
      </c>
      <c r="D2177" s="1">
        <f>seguimiento[[#This Row],[fecha]]</f>
        <v>41669</v>
      </c>
      <c r="E2177" t="str">
        <f>seguimiento[[#This Row],[institucion]]</f>
        <v>Hospital de Niños Dr Orlando Alassia</v>
      </c>
      <c r="F2177" t="str">
        <f>seguimiento[[#This Row],[fallecimiento]]</f>
        <v>No</v>
      </c>
      <c r="K2177" t="str">
        <f>seguimiento[[#This Row],[coberturamedica]]</f>
        <v>No</v>
      </c>
      <c r="O2177" t="str">
        <f>IF(seguimiento[[#This Row],[curvaglucemia]]="","No realizada","Realizada")</f>
        <v>No realizada</v>
      </c>
      <c r="P2177" t="str">
        <f>IF(O2177="Realizada",seguimiento[[#This Row],[curvaglucemia]],"")</f>
        <v/>
      </c>
      <c r="Q2177" t="str">
        <f>IF(seguimiento[[#This Row],[vitaminaDRealizada]]="","",IF(seguimiento[[#This Row],[vitaminaDRealizada]]="No realizado","No realizada","Realizada"))</f>
        <v/>
      </c>
      <c r="R2177" t="str">
        <f>IF(Q2177="Realizada",seguimiento[[#This Row],[vitaminaDRealizada]],"")</f>
        <v/>
      </c>
      <c r="S2177" t="str">
        <f>IF(seguimiento[[#This Row],[ige]]="No realizada","No realizada",IF(seguimiento[[#This Row],[ige]]="","","Realizada"))</f>
        <v/>
      </c>
      <c r="T2177" t="str">
        <f>IF(S2177="Realizada",seguimiento[[#This Row],[ige]],"")</f>
        <v/>
      </c>
      <c r="U2177" t="str">
        <f>IF(OR(seguimiento[[#This Row],[actividadfisica]]="Ejercicio regular",seguimiento[[#This Row],[actividadfisica]]="Actividad deportiva"),"Sí","")</f>
        <v/>
      </c>
    </row>
    <row r="2178" spans="1:21" x14ac:dyDescent="0.3">
      <c r="A2178" t="str">
        <f>VLOOKUP(B2178,pacientes_insertados[],2,)</f>
        <v>61e34254ec4ec02e84f5de91</v>
      </c>
      <c r="B2178">
        <f>seguimiento[[#This Row],[idpaciente]]</f>
        <v>932</v>
      </c>
      <c r="C2178">
        <f t="shared" si="33"/>
        <v>2014</v>
      </c>
      <c r="D2178" s="1">
        <f>seguimiento[[#This Row],[fecha]]</f>
        <v>41711</v>
      </c>
      <c r="E2178" t="str">
        <f>seguimiento[[#This Row],[institucion]]</f>
        <v>Hospital de Niños Dr Orlando Alassia</v>
      </c>
      <c r="F2178" t="str">
        <f>seguimiento[[#This Row],[fallecimiento]]</f>
        <v>No</v>
      </c>
      <c r="M2178" t="str">
        <f>seguimiento[[#This Row],[Embarazo]]</f>
        <v>No</v>
      </c>
      <c r="O2178" t="str">
        <f>IF(seguimiento[[#This Row],[curvaglucemia]]="","No realizada","Realizada")</f>
        <v>No realizada</v>
      </c>
      <c r="P2178" t="str">
        <f>IF(O2178="Realizada",seguimiento[[#This Row],[curvaglucemia]],"")</f>
        <v/>
      </c>
      <c r="Q2178" t="str">
        <f>IF(seguimiento[[#This Row],[vitaminaDRealizada]]="","",IF(seguimiento[[#This Row],[vitaminaDRealizada]]="No realizado","No realizada","Realizada"))</f>
        <v/>
      </c>
      <c r="R2178" t="str">
        <f>IF(Q2178="Realizada",seguimiento[[#This Row],[vitaminaDRealizada]],"")</f>
        <v/>
      </c>
      <c r="S2178" t="str">
        <f>IF(seguimiento[[#This Row],[ige]]="No realizada","No realizada",IF(seguimiento[[#This Row],[ige]]="","","Realizada"))</f>
        <v/>
      </c>
      <c r="T2178" t="str">
        <f>IF(S2178="Realizada",seguimiento[[#This Row],[ige]],"")</f>
        <v/>
      </c>
      <c r="U2178" t="str">
        <f>IF(OR(seguimiento[[#This Row],[actividadfisica]]="Ejercicio regular",seguimiento[[#This Row],[actividadfisica]]="Actividad deportiva"),"Sí","")</f>
        <v>Sí</v>
      </c>
    </row>
    <row r="2179" spans="1:21" x14ac:dyDescent="0.3">
      <c r="A2179" t="str">
        <f>VLOOKUP(B2179,pacientes_insertados[],2,)</f>
        <v>61e34254ec4ec02e84f5de92</v>
      </c>
      <c r="B2179">
        <f>seguimiento[[#This Row],[idpaciente]]</f>
        <v>933</v>
      </c>
      <c r="C2179">
        <f t="shared" ref="C2179:C2242" si="34">YEAR(D2179)</f>
        <v>2011</v>
      </c>
      <c r="D2179" s="1">
        <f>seguimiento[[#This Row],[fecha]]</f>
        <v>40890</v>
      </c>
      <c r="E2179" t="str">
        <f>seguimiento[[#This Row],[institucion]]</f>
        <v>Hospital Infantil Municipal</v>
      </c>
      <c r="F2179" t="str">
        <f>seguimiento[[#This Row],[fallecimiento]]</f>
        <v>No</v>
      </c>
      <c r="I2179" t="str">
        <f>seguimiento[[#This Row],[educacion]]</f>
        <v>Secundaria incompleta</v>
      </c>
      <c r="K2179" t="str">
        <f>seguimiento[[#This Row],[coberturamedica]]</f>
        <v>Sí</v>
      </c>
      <c r="M2179" t="str">
        <f>seguimiento[[#This Row],[Embarazo]]</f>
        <v>No</v>
      </c>
      <c r="O2179" t="str">
        <f>IF(seguimiento[[#This Row],[curvaglucemia]]="","No realizada","Realizada")</f>
        <v>No realizada</v>
      </c>
      <c r="P2179" t="str">
        <f>IF(O2179="Realizada",seguimiento[[#This Row],[curvaglucemia]],"")</f>
        <v/>
      </c>
      <c r="Q2179" t="str">
        <f>IF(seguimiento[[#This Row],[vitaminaDRealizada]]="","",IF(seguimiento[[#This Row],[vitaminaDRealizada]]="No realizado","No realizada","Realizada"))</f>
        <v/>
      </c>
      <c r="R2179" t="str">
        <f>IF(Q2179="Realizada",seguimiento[[#This Row],[vitaminaDRealizada]],"")</f>
        <v/>
      </c>
      <c r="S2179" t="str">
        <f>IF(seguimiento[[#This Row],[ige]]="No realizada","No realizada",IF(seguimiento[[#This Row],[ige]]="","","Realizada"))</f>
        <v/>
      </c>
      <c r="T2179" t="str">
        <f>IF(S2179="Realizada",seguimiento[[#This Row],[ige]],"")</f>
        <v/>
      </c>
      <c r="U2179" t="str">
        <f>IF(OR(seguimiento[[#This Row],[actividadfisica]]="Ejercicio regular",seguimiento[[#This Row],[actividadfisica]]="Actividad deportiva"),"Sí","")</f>
        <v>Sí</v>
      </c>
    </row>
    <row r="2180" spans="1:21" x14ac:dyDescent="0.3">
      <c r="A2180" t="str">
        <f>VLOOKUP(B2180,pacientes_insertados[],2,)</f>
        <v>61e34254ec4ec02e84f5de92</v>
      </c>
      <c r="B2180">
        <f>seguimiento[[#This Row],[idpaciente]]</f>
        <v>933</v>
      </c>
      <c r="C2180">
        <f t="shared" si="34"/>
        <v>2012</v>
      </c>
      <c r="D2180" s="1">
        <f>seguimiento[[#This Row],[fecha]]</f>
        <v>41198</v>
      </c>
      <c r="E2180" t="str">
        <f>seguimiento[[#This Row],[institucion]]</f>
        <v>Hospital Infantil Municipal</v>
      </c>
      <c r="F2180" t="str">
        <f>seguimiento[[#This Row],[fallecimiento]]</f>
        <v>No</v>
      </c>
      <c r="I2180" t="str">
        <f>seguimiento[[#This Row],[educacion]]</f>
        <v>Secundaria incompleta</v>
      </c>
      <c r="K2180" t="str">
        <f>seguimiento[[#This Row],[coberturamedica]]</f>
        <v>Sí</v>
      </c>
      <c r="M2180" t="str">
        <f>seguimiento[[#This Row],[Embarazo]]</f>
        <v>No</v>
      </c>
      <c r="N2180" t="str">
        <f>seguimiento[[#This Row],[ncultivosanio]]</f>
        <v>10</v>
      </c>
      <c r="O2180" t="str">
        <f>IF(seguimiento[[#This Row],[curvaglucemia]]="","No realizada","Realizada")</f>
        <v>No realizada</v>
      </c>
      <c r="P2180" t="str">
        <f>IF(O2180="Realizada",seguimiento[[#This Row],[curvaglucemia]],"")</f>
        <v/>
      </c>
      <c r="Q2180" t="str">
        <f>IF(seguimiento[[#This Row],[vitaminaDRealizada]]="","",IF(seguimiento[[#This Row],[vitaminaDRealizada]]="No realizado","No realizada","Realizada"))</f>
        <v/>
      </c>
      <c r="R2180" t="str">
        <f>IF(Q2180="Realizada",seguimiento[[#This Row],[vitaminaDRealizada]],"")</f>
        <v/>
      </c>
      <c r="S2180" t="str">
        <f>IF(seguimiento[[#This Row],[ige]]="No realizada","No realizada",IF(seguimiento[[#This Row],[ige]]="","","Realizada"))</f>
        <v/>
      </c>
      <c r="T2180" t="str">
        <f>IF(S2180="Realizada",seguimiento[[#This Row],[ige]],"")</f>
        <v/>
      </c>
      <c r="U2180" t="str">
        <f>IF(OR(seguimiento[[#This Row],[actividadfisica]]="Ejercicio regular",seguimiento[[#This Row],[actividadfisica]]="Actividad deportiva"),"Sí","")</f>
        <v>Sí</v>
      </c>
    </row>
    <row r="2181" spans="1:21" x14ac:dyDescent="0.3">
      <c r="A2181" t="str">
        <f>VLOOKUP(B2181,pacientes_insertados[],2,)</f>
        <v>61e34254ec4ec02e84f5de92</v>
      </c>
      <c r="B2181">
        <f>seguimiento[[#This Row],[idpaciente]]</f>
        <v>933</v>
      </c>
      <c r="C2181">
        <f t="shared" si="34"/>
        <v>2013</v>
      </c>
      <c r="D2181" s="1">
        <f>seguimiento[[#This Row],[fecha]]</f>
        <v>41339</v>
      </c>
      <c r="E2181" t="str">
        <f>seguimiento[[#This Row],[institucion]]</f>
        <v>Hospital Infantil Municipal</v>
      </c>
      <c r="F2181" t="str">
        <f>seguimiento[[#This Row],[fallecimiento]]</f>
        <v>No</v>
      </c>
      <c r="I2181" t="str">
        <f>seguimiento[[#This Row],[educacion]]</f>
        <v>Secundaria incompleta</v>
      </c>
      <c r="K2181" t="str">
        <f>seguimiento[[#This Row],[coberturamedica]]</f>
        <v>Sí</v>
      </c>
      <c r="M2181" t="str">
        <f>seguimiento[[#This Row],[Embarazo]]</f>
        <v>No</v>
      </c>
      <c r="N2181" t="str">
        <f>seguimiento[[#This Row],[ncultivosanio]]</f>
        <v>10</v>
      </c>
      <c r="O2181" t="str">
        <f>IF(seguimiento[[#This Row],[curvaglucemia]]="","No realizada","Realizada")</f>
        <v>Realizada</v>
      </c>
      <c r="P2181" t="str">
        <f>IF(O2181="Realizada",seguimiento[[#This Row],[curvaglucemia]],"")</f>
        <v>Normal</v>
      </c>
      <c r="Q2181" t="str">
        <f>IF(seguimiento[[#This Row],[vitaminaDRealizada]]="","",IF(seguimiento[[#This Row],[vitaminaDRealizada]]="No realizado","No realizada","Realizada"))</f>
        <v/>
      </c>
      <c r="R2181" t="str">
        <f>IF(Q2181="Realizada",seguimiento[[#This Row],[vitaminaDRealizada]],"")</f>
        <v/>
      </c>
      <c r="S2181" t="str">
        <f>IF(seguimiento[[#This Row],[ige]]="No realizada","No realizada",IF(seguimiento[[#This Row],[ige]]="","","Realizada"))</f>
        <v/>
      </c>
      <c r="T2181" t="str">
        <f>IF(S2181="Realizada",seguimiento[[#This Row],[ige]],"")</f>
        <v/>
      </c>
      <c r="U2181" t="str">
        <f>IF(OR(seguimiento[[#This Row],[actividadfisica]]="Ejercicio regular",seguimiento[[#This Row],[actividadfisica]]="Actividad deportiva"),"Sí","")</f>
        <v>Sí</v>
      </c>
    </row>
    <row r="2182" spans="1:21" x14ac:dyDescent="0.3">
      <c r="A2182" t="str">
        <f>VLOOKUP(B2182,pacientes_insertados[],2,)</f>
        <v>61e34254ec4ec02e84f5de93</v>
      </c>
      <c r="B2182">
        <f>seguimiento[[#This Row],[idpaciente]]</f>
        <v>934</v>
      </c>
      <c r="C2182">
        <f t="shared" si="34"/>
        <v>2012</v>
      </c>
      <c r="D2182" s="1">
        <f>seguimiento[[#This Row],[fecha]]</f>
        <v>41234</v>
      </c>
      <c r="E2182" t="str">
        <f>seguimiento[[#This Row],[institucion]]</f>
        <v>Hospital Infantil Municipal</v>
      </c>
      <c r="F2182" t="str">
        <f>seguimiento[[#This Row],[fallecimiento]]</f>
        <v>No</v>
      </c>
      <c r="I2182" t="str">
        <f>seguimiento[[#This Row],[educacion]]</f>
        <v>Secundaria incompleta</v>
      </c>
      <c r="K2182" t="str">
        <f>seguimiento[[#This Row],[coberturamedica]]</f>
        <v>Sí</v>
      </c>
      <c r="L2182" t="str">
        <f>seguimiento[[#This Row],[ntratendovenosos]]</f>
        <v>1</v>
      </c>
      <c r="M2182" t="str">
        <f>seguimiento[[#This Row],[Embarazo]]</f>
        <v>No</v>
      </c>
      <c r="N2182" t="str">
        <f>seguimiento[[#This Row],[ncultivosanio]]</f>
        <v>12</v>
      </c>
      <c r="O2182" t="str">
        <f>IF(seguimiento[[#This Row],[curvaglucemia]]="","No realizada","Realizada")</f>
        <v>No realizada</v>
      </c>
      <c r="P2182" t="str">
        <f>IF(O2182="Realizada",seguimiento[[#This Row],[curvaglucemia]],"")</f>
        <v/>
      </c>
      <c r="Q2182" t="str">
        <f>IF(seguimiento[[#This Row],[vitaminaDRealizada]]="","",IF(seguimiento[[#This Row],[vitaminaDRealizada]]="No realizado","No realizada","Realizada"))</f>
        <v/>
      </c>
      <c r="R2182" t="str">
        <f>IF(Q2182="Realizada",seguimiento[[#This Row],[vitaminaDRealizada]],"")</f>
        <v/>
      </c>
      <c r="S2182" t="str">
        <f>IF(seguimiento[[#This Row],[ige]]="No realizada","No realizada",IF(seguimiento[[#This Row],[ige]]="","","Realizada"))</f>
        <v/>
      </c>
      <c r="T2182" t="str">
        <f>IF(S2182="Realizada",seguimiento[[#This Row],[ige]],"")</f>
        <v/>
      </c>
      <c r="U2182" t="str">
        <f>IF(OR(seguimiento[[#This Row],[actividadfisica]]="Ejercicio regular",seguimiento[[#This Row],[actividadfisica]]="Actividad deportiva"),"Sí","")</f>
        <v>Sí</v>
      </c>
    </row>
    <row r="2183" spans="1:21" x14ac:dyDescent="0.3">
      <c r="A2183" t="str">
        <f>VLOOKUP(B2183,pacientes_insertados[],2,)</f>
        <v>61e34254ec4ec02e84f5de93</v>
      </c>
      <c r="B2183">
        <f>seguimiento[[#This Row],[idpaciente]]</f>
        <v>934</v>
      </c>
      <c r="C2183">
        <f t="shared" si="34"/>
        <v>2013</v>
      </c>
      <c r="D2183" s="1">
        <f>seguimiento[[#This Row],[fecha]]</f>
        <v>41339</v>
      </c>
      <c r="E2183" t="str">
        <f>seguimiento[[#This Row],[institucion]]</f>
        <v>Hospital Infantil Municipal</v>
      </c>
      <c r="F2183" t="str">
        <f>seguimiento[[#This Row],[fallecimiento]]</f>
        <v>No</v>
      </c>
      <c r="I2183" t="str">
        <f>seguimiento[[#This Row],[educacion]]</f>
        <v>Secundaria incompleta</v>
      </c>
      <c r="K2183" t="str">
        <f>seguimiento[[#This Row],[coberturamedica]]</f>
        <v>Sí</v>
      </c>
      <c r="L2183" t="str">
        <f>seguimiento[[#This Row],[ntratendovenosos]]</f>
        <v>1</v>
      </c>
      <c r="M2183" t="str">
        <f>seguimiento[[#This Row],[Embarazo]]</f>
        <v>No</v>
      </c>
      <c r="N2183" t="str">
        <f>seguimiento[[#This Row],[ncultivosanio]]</f>
        <v>10</v>
      </c>
      <c r="O2183" t="str">
        <f>IF(seguimiento[[#This Row],[curvaglucemia]]="","No realizada","Realizada")</f>
        <v>No realizada</v>
      </c>
      <c r="P2183" t="str">
        <f>IF(O2183="Realizada",seguimiento[[#This Row],[curvaglucemia]],"")</f>
        <v/>
      </c>
      <c r="Q2183" t="str">
        <f>IF(seguimiento[[#This Row],[vitaminaDRealizada]]="","",IF(seguimiento[[#This Row],[vitaminaDRealizada]]="No realizado","No realizada","Realizada"))</f>
        <v/>
      </c>
      <c r="R2183" t="str">
        <f>IF(Q2183="Realizada",seguimiento[[#This Row],[vitaminaDRealizada]],"")</f>
        <v/>
      </c>
      <c r="S2183" t="str">
        <f>IF(seguimiento[[#This Row],[ige]]="No realizada","No realizada",IF(seguimiento[[#This Row],[ige]]="","","Realizada"))</f>
        <v/>
      </c>
      <c r="T2183" t="str">
        <f>IF(S2183="Realizada",seguimiento[[#This Row],[ige]],"")</f>
        <v/>
      </c>
      <c r="U2183" t="str">
        <f>IF(OR(seguimiento[[#This Row],[actividadfisica]]="Ejercicio regular",seguimiento[[#This Row],[actividadfisica]]="Actividad deportiva"),"Sí","")</f>
        <v>Sí</v>
      </c>
    </row>
    <row r="2184" spans="1:21" x14ac:dyDescent="0.3">
      <c r="A2184" t="str">
        <f>VLOOKUP(B2184,pacientes_insertados[],2,)</f>
        <v>61e34254ec4ec02e84f5de94</v>
      </c>
      <c r="B2184">
        <f>seguimiento[[#This Row],[idpaciente]]</f>
        <v>935</v>
      </c>
      <c r="C2184">
        <f t="shared" si="34"/>
        <v>2013</v>
      </c>
      <c r="D2184" s="1">
        <f>seguimiento[[#This Row],[fecha]]</f>
        <v>41528</v>
      </c>
      <c r="E2184" t="str">
        <f>seguimiento[[#This Row],[institucion]]</f>
        <v>Hospital Infantil Municipal</v>
      </c>
      <c r="F2184" t="str">
        <f>seguimiento[[#This Row],[fallecimiento]]</f>
        <v>No</v>
      </c>
      <c r="I2184" t="str">
        <f>seguimiento[[#This Row],[educacion]]</f>
        <v>Analfabeta</v>
      </c>
      <c r="K2184" t="str">
        <f>seguimiento[[#This Row],[coberturamedica]]</f>
        <v>Sí</v>
      </c>
      <c r="M2184" t="str">
        <f>seguimiento[[#This Row],[Embarazo]]</f>
        <v>No</v>
      </c>
      <c r="N2184" t="str">
        <f>seguimiento[[#This Row],[ncultivosanio]]</f>
        <v>10</v>
      </c>
      <c r="O2184" t="str">
        <f>IF(seguimiento[[#This Row],[curvaglucemia]]="","No realizada","Realizada")</f>
        <v>No realizada</v>
      </c>
      <c r="P2184" t="str">
        <f>IF(O2184="Realizada",seguimiento[[#This Row],[curvaglucemia]],"")</f>
        <v/>
      </c>
      <c r="Q2184" t="str">
        <f>IF(seguimiento[[#This Row],[vitaminaDRealizada]]="","",IF(seguimiento[[#This Row],[vitaminaDRealizada]]="No realizado","No realizada","Realizada"))</f>
        <v/>
      </c>
      <c r="R2184" t="str">
        <f>IF(Q2184="Realizada",seguimiento[[#This Row],[vitaminaDRealizada]],"")</f>
        <v/>
      </c>
      <c r="S2184" t="str">
        <f>IF(seguimiento[[#This Row],[ige]]="No realizada","No realizada",IF(seguimiento[[#This Row],[ige]]="","","Realizada"))</f>
        <v/>
      </c>
      <c r="T2184" t="str">
        <f>IF(S2184="Realizada",seguimiento[[#This Row],[ige]],"")</f>
        <v/>
      </c>
      <c r="U2184" t="str">
        <f>IF(OR(seguimiento[[#This Row],[actividadfisica]]="Ejercicio regular",seguimiento[[#This Row],[actividadfisica]]="Actividad deportiva"),"Sí","")</f>
        <v/>
      </c>
    </row>
    <row r="2185" spans="1:21" x14ac:dyDescent="0.3">
      <c r="A2185" t="str">
        <f>VLOOKUP(B2185,pacientes_insertados[],2,)</f>
        <v>61e34254ec4ec02e84f5de95</v>
      </c>
      <c r="B2185">
        <f>seguimiento[[#This Row],[idpaciente]]</f>
        <v>936</v>
      </c>
      <c r="C2185">
        <f t="shared" si="34"/>
        <v>2011</v>
      </c>
      <c r="D2185" s="1">
        <f>seguimiento[[#This Row],[fecha]]</f>
        <v>40549</v>
      </c>
      <c r="E2185" t="str">
        <f>seguimiento[[#This Row],[institucion]]</f>
        <v>Hospital Infantil Municipal</v>
      </c>
      <c r="F2185" t="str">
        <f>seguimiento[[#This Row],[fallecimiento]]</f>
        <v>No</v>
      </c>
      <c r="K2185" t="str">
        <f>seguimiento[[#This Row],[coberturamedica]]</f>
        <v>Sí</v>
      </c>
      <c r="M2185" t="str">
        <f>seguimiento[[#This Row],[Embarazo]]</f>
        <v>No</v>
      </c>
      <c r="N2185" t="str">
        <f>seguimiento[[#This Row],[ncultivosanio]]</f>
        <v>10</v>
      </c>
      <c r="O2185" t="str">
        <f>IF(seguimiento[[#This Row],[curvaglucemia]]="","No realizada","Realizada")</f>
        <v>No realizada</v>
      </c>
      <c r="P2185" t="str">
        <f>IF(O2185="Realizada",seguimiento[[#This Row],[curvaglucemia]],"")</f>
        <v/>
      </c>
      <c r="Q2185" t="str">
        <f>IF(seguimiento[[#This Row],[vitaminaDRealizada]]="","",IF(seguimiento[[#This Row],[vitaminaDRealizada]]="No realizado","No realizada","Realizada"))</f>
        <v/>
      </c>
      <c r="R2185" t="str">
        <f>IF(Q2185="Realizada",seguimiento[[#This Row],[vitaminaDRealizada]],"")</f>
        <v/>
      </c>
      <c r="S2185" t="str">
        <f>IF(seguimiento[[#This Row],[ige]]="No realizada","No realizada",IF(seguimiento[[#This Row],[ige]]="","","Realizada"))</f>
        <v/>
      </c>
      <c r="T2185" t="str">
        <f>IF(S2185="Realizada",seguimiento[[#This Row],[ige]],"")</f>
        <v/>
      </c>
      <c r="U2185" t="str">
        <f>IF(OR(seguimiento[[#This Row],[actividadfisica]]="Ejercicio regular",seguimiento[[#This Row],[actividadfisica]]="Actividad deportiva"),"Sí","")</f>
        <v>Sí</v>
      </c>
    </row>
    <row r="2186" spans="1:21" x14ac:dyDescent="0.3">
      <c r="A2186" t="str">
        <f>VLOOKUP(B2186,pacientes_insertados[],2,)</f>
        <v>61e34254ec4ec02e84f5de95</v>
      </c>
      <c r="B2186">
        <f>seguimiento[[#This Row],[idpaciente]]</f>
        <v>936</v>
      </c>
      <c r="C2186">
        <f t="shared" si="34"/>
        <v>2012</v>
      </c>
      <c r="D2186" s="1">
        <f>seguimiento[[#This Row],[fecha]]</f>
        <v>41024</v>
      </c>
      <c r="E2186" t="str">
        <f>seguimiento[[#This Row],[institucion]]</f>
        <v>Hospital Infantil Municipal</v>
      </c>
      <c r="F2186" t="str">
        <f>seguimiento[[#This Row],[fallecimiento]]</f>
        <v>No</v>
      </c>
      <c r="K2186" t="str">
        <f>seguimiento[[#This Row],[coberturamedica]]</f>
        <v>Sí</v>
      </c>
      <c r="M2186" t="str">
        <f>seguimiento[[#This Row],[Embarazo]]</f>
        <v>No</v>
      </c>
      <c r="N2186" t="str">
        <f>seguimiento[[#This Row],[ncultivosanio]]</f>
        <v>10</v>
      </c>
      <c r="O2186" t="str">
        <f>IF(seguimiento[[#This Row],[curvaglucemia]]="","No realizada","Realizada")</f>
        <v>No realizada</v>
      </c>
      <c r="P2186" t="str">
        <f>IF(O2186="Realizada",seguimiento[[#This Row],[curvaglucemia]],"")</f>
        <v/>
      </c>
      <c r="Q2186" t="str">
        <f>IF(seguimiento[[#This Row],[vitaminaDRealizada]]="","",IF(seguimiento[[#This Row],[vitaminaDRealizada]]="No realizado","No realizada","Realizada"))</f>
        <v/>
      </c>
      <c r="R2186" t="str">
        <f>IF(Q2186="Realizada",seguimiento[[#This Row],[vitaminaDRealizada]],"")</f>
        <v/>
      </c>
      <c r="S2186" t="str">
        <f>IF(seguimiento[[#This Row],[ige]]="No realizada","No realizada",IF(seguimiento[[#This Row],[ige]]="","","Realizada"))</f>
        <v/>
      </c>
      <c r="T2186" t="str">
        <f>IF(S2186="Realizada",seguimiento[[#This Row],[ige]],"")</f>
        <v/>
      </c>
      <c r="U2186" t="str">
        <f>IF(OR(seguimiento[[#This Row],[actividadfisica]]="Ejercicio regular",seguimiento[[#This Row],[actividadfisica]]="Actividad deportiva"),"Sí","")</f>
        <v/>
      </c>
    </row>
    <row r="2187" spans="1:21" x14ac:dyDescent="0.3">
      <c r="A2187" t="str">
        <f>VLOOKUP(B2187,pacientes_insertados[],2,)</f>
        <v>61e34254ec4ec02e84f5de95</v>
      </c>
      <c r="B2187">
        <f>seguimiento[[#This Row],[idpaciente]]</f>
        <v>936</v>
      </c>
      <c r="C2187">
        <f t="shared" si="34"/>
        <v>2013</v>
      </c>
      <c r="D2187" s="1">
        <f>seguimiento[[#This Row],[fecha]]</f>
        <v>41556</v>
      </c>
      <c r="E2187" t="str">
        <f>seguimiento[[#This Row],[institucion]]</f>
        <v>Hospital Infantil Municipal</v>
      </c>
      <c r="F2187" t="str">
        <f>seguimiento[[#This Row],[fallecimiento]]</f>
        <v>No</v>
      </c>
      <c r="K2187" t="str">
        <f>seguimiento[[#This Row],[coberturamedica]]</f>
        <v>Sí</v>
      </c>
      <c r="M2187" t="str">
        <f>seguimiento[[#This Row],[Embarazo]]</f>
        <v>No</v>
      </c>
      <c r="N2187" t="str">
        <f>seguimiento[[#This Row],[ncultivosanio]]</f>
        <v>10</v>
      </c>
      <c r="O2187" t="str">
        <f>IF(seguimiento[[#This Row],[curvaglucemia]]="","No realizada","Realizada")</f>
        <v>No realizada</v>
      </c>
      <c r="P2187" t="str">
        <f>IF(O2187="Realizada",seguimiento[[#This Row],[curvaglucemia]],"")</f>
        <v/>
      </c>
      <c r="Q2187" t="str">
        <f>IF(seguimiento[[#This Row],[vitaminaDRealizada]]="","",IF(seguimiento[[#This Row],[vitaminaDRealizada]]="No realizado","No realizada","Realizada"))</f>
        <v/>
      </c>
      <c r="R2187" t="str">
        <f>IF(Q2187="Realizada",seguimiento[[#This Row],[vitaminaDRealizada]],"")</f>
        <v/>
      </c>
      <c r="S2187" t="str">
        <f>IF(seguimiento[[#This Row],[ige]]="No realizada","No realizada",IF(seguimiento[[#This Row],[ige]]="","","Realizada"))</f>
        <v/>
      </c>
      <c r="T2187" t="str">
        <f>IF(S2187="Realizada",seguimiento[[#This Row],[ige]],"")</f>
        <v/>
      </c>
      <c r="U2187" t="str">
        <f>IF(OR(seguimiento[[#This Row],[actividadfisica]]="Ejercicio regular",seguimiento[[#This Row],[actividadfisica]]="Actividad deportiva"),"Sí","")</f>
        <v/>
      </c>
    </row>
    <row r="2188" spans="1:21" x14ac:dyDescent="0.3">
      <c r="A2188" t="str">
        <f>VLOOKUP(B2188,pacientes_insertados[],2,)</f>
        <v>61e34254ec4ec02e84f5de96</v>
      </c>
      <c r="B2188">
        <f>seguimiento[[#This Row],[idpaciente]]</f>
        <v>937</v>
      </c>
      <c r="C2188">
        <f t="shared" si="34"/>
        <v>2012</v>
      </c>
      <c r="D2188" s="1">
        <f>seguimiento[[#This Row],[fecha]]</f>
        <v>41143</v>
      </c>
      <c r="E2188" t="str">
        <f>seguimiento[[#This Row],[institucion]]</f>
        <v>Hospital Infantil Municipal</v>
      </c>
      <c r="F2188" t="str">
        <f>seguimiento[[#This Row],[fallecimiento]]</f>
        <v>No</v>
      </c>
      <c r="K2188" t="str">
        <f>seguimiento[[#This Row],[coberturamedica]]</f>
        <v>Sí</v>
      </c>
      <c r="M2188" t="str">
        <f>seguimiento[[#This Row],[Embarazo]]</f>
        <v>No</v>
      </c>
      <c r="N2188" t="str">
        <f>seguimiento[[#This Row],[ncultivosanio]]</f>
        <v>10</v>
      </c>
      <c r="O2188" t="str">
        <f>IF(seguimiento[[#This Row],[curvaglucemia]]="","No realizada","Realizada")</f>
        <v>No realizada</v>
      </c>
      <c r="P2188" t="str">
        <f>IF(O2188="Realizada",seguimiento[[#This Row],[curvaglucemia]],"")</f>
        <v/>
      </c>
      <c r="Q2188" t="str">
        <f>IF(seguimiento[[#This Row],[vitaminaDRealizada]]="","",IF(seguimiento[[#This Row],[vitaminaDRealizada]]="No realizado","No realizada","Realizada"))</f>
        <v/>
      </c>
      <c r="R2188" t="str">
        <f>IF(Q2188="Realizada",seguimiento[[#This Row],[vitaminaDRealizada]],"")</f>
        <v/>
      </c>
      <c r="S2188" t="str">
        <f>IF(seguimiento[[#This Row],[ige]]="No realizada","No realizada",IF(seguimiento[[#This Row],[ige]]="","","Realizada"))</f>
        <v/>
      </c>
      <c r="T2188" t="str">
        <f>IF(S2188="Realizada",seguimiento[[#This Row],[ige]],"")</f>
        <v/>
      </c>
      <c r="U2188" t="str">
        <f>IF(OR(seguimiento[[#This Row],[actividadfisica]]="Ejercicio regular",seguimiento[[#This Row],[actividadfisica]]="Actividad deportiva"),"Sí","")</f>
        <v>Sí</v>
      </c>
    </row>
    <row r="2189" spans="1:21" x14ac:dyDescent="0.3">
      <c r="A2189" t="str">
        <f>VLOOKUP(B2189,pacientes_insertados[],2,)</f>
        <v>61e34254ec4ec02e84f5de96</v>
      </c>
      <c r="B2189">
        <f>seguimiento[[#This Row],[idpaciente]]</f>
        <v>937</v>
      </c>
      <c r="C2189">
        <f t="shared" si="34"/>
        <v>2013</v>
      </c>
      <c r="D2189" s="1">
        <f>seguimiento[[#This Row],[fecha]]</f>
        <v>41549</v>
      </c>
      <c r="E2189" t="str">
        <f>seguimiento[[#This Row],[institucion]]</f>
        <v>Hospital Infantil Municipal</v>
      </c>
      <c r="F2189" t="str">
        <f>seguimiento[[#This Row],[fallecimiento]]</f>
        <v>No</v>
      </c>
      <c r="I2189" t="str">
        <f>seguimiento[[#This Row],[educacion]]</f>
        <v>Primaria incompleta</v>
      </c>
      <c r="K2189" t="str">
        <f>seguimiento[[#This Row],[coberturamedica]]</f>
        <v>No</v>
      </c>
      <c r="M2189" t="str">
        <f>seguimiento[[#This Row],[Embarazo]]</f>
        <v>No</v>
      </c>
      <c r="N2189" t="str">
        <f>seguimiento[[#This Row],[ncultivosanio]]</f>
        <v>10</v>
      </c>
      <c r="O2189" t="str">
        <f>IF(seguimiento[[#This Row],[curvaglucemia]]="","No realizada","Realizada")</f>
        <v>No realizada</v>
      </c>
      <c r="P2189" t="str">
        <f>IF(O2189="Realizada",seguimiento[[#This Row],[curvaglucemia]],"")</f>
        <v/>
      </c>
      <c r="Q2189" t="str">
        <f>IF(seguimiento[[#This Row],[vitaminaDRealizada]]="","",IF(seguimiento[[#This Row],[vitaminaDRealizada]]="No realizado","No realizada","Realizada"))</f>
        <v/>
      </c>
      <c r="R2189" t="str">
        <f>IF(Q2189="Realizada",seguimiento[[#This Row],[vitaminaDRealizada]],"")</f>
        <v/>
      </c>
      <c r="S2189" t="str">
        <f>IF(seguimiento[[#This Row],[ige]]="No realizada","No realizada",IF(seguimiento[[#This Row],[ige]]="","","Realizada"))</f>
        <v/>
      </c>
      <c r="T2189" t="str">
        <f>IF(S2189="Realizada",seguimiento[[#This Row],[ige]],"")</f>
        <v/>
      </c>
      <c r="U2189" t="str">
        <f>IF(OR(seguimiento[[#This Row],[actividadfisica]]="Ejercicio regular",seguimiento[[#This Row],[actividadfisica]]="Actividad deportiva"),"Sí","")</f>
        <v>Sí</v>
      </c>
    </row>
    <row r="2190" spans="1:21" x14ac:dyDescent="0.3">
      <c r="A2190" t="str">
        <f>VLOOKUP(B2190,pacientes_insertados[],2,)</f>
        <v>61e34254ec4ec02e84f5de9a</v>
      </c>
      <c r="B2190">
        <f>seguimiento[[#This Row],[idpaciente]]</f>
        <v>939</v>
      </c>
      <c r="C2190">
        <f t="shared" si="34"/>
        <v>2013</v>
      </c>
      <c r="D2190" s="1">
        <f>seguimiento[[#This Row],[fecha]]</f>
        <v>41585</v>
      </c>
      <c r="E2190" t="str">
        <f>seguimiento[[#This Row],[institucion]]</f>
        <v>Hospital de Niños Dr Orlando Alassia</v>
      </c>
      <c r="F2190" t="str">
        <f>seguimiento[[#This Row],[fallecimiento]]</f>
        <v>No</v>
      </c>
      <c r="O2190" t="str">
        <f>IF(seguimiento[[#This Row],[curvaglucemia]]="","No realizada","Realizada")</f>
        <v>No realizada</v>
      </c>
      <c r="P2190" t="str">
        <f>IF(O2190="Realizada",seguimiento[[#This Row],[curvaglucemia]],"")</f>
        <v/>
      </c>
      <c r="Q2190" t="str">
        <f>IF(seguimiento[[#This Row],[vitaminaDRealizada]]="","",IF(seguimiento[[#This Row],[vitaminaDRealizada]]="No realizado","No realizada","Realizada"))</f>
        <v/>
      </c>
      <c r="R2190" t="str">
        <f>IF(Q2190="Realizada",seguimiento[[#This Row],[vitaminaDRealizada]],"")</f>
        <v/>
      </c>
      <c r="S2190" t="str">
        <f>IF(seguimiento[[#This Row],[ige]]="No realizada","No realizada",IF(seguimiento[[#This Row],[ige]]="","","Realizada"))</f>
        <v/>
      </c>
      <c r="T2190" t="str">
        <f>IF(S2190="Realizada",seguimiento[[#This Row],[ige]],"")</f>
        <v/>
      </c>
      <c r="U2190" t="str">
        <f>IF(OR(seguimiento[[#This Row],[actividadfisica]]="Ejercicio regular",seguimiento[[#This Row],[actividadfisica]]="Actividad deportiva"),"Sí","")</f>
        <v/>
      </c>
    </row>
    <row r="2191" spans="1:21" x14ac:dyDescent="0.3">
      <c r="A2191" t="str">
        <f>VLOOKUP(B2191,pacientes_insertados[],2,)</f>
        <v>61e34254ec4ec02e84f5de9a</v>
      </c>
      <c r="B2191">
        <f>seguimiento[[#This Row],[idpaciente]]</f>
        <v>939</v>
      </c>
      <c r="C2191">
        <f t="shared" si="34"/>
        <v>2014</v>
      </c>
      <c r="D2191" s="1">
        <f>seguimiento[[#This Row],[fecha]]</f>
        <v>41732</v>
      </c>
      <c r="E2191" t="str">
        <f>seguimiento[[#This Row],[institucion]]</f>
        <v>Hospital de Niños Dr Orlando Alassia</v>
      </c>
      <c r="F2191" t="str">
        <f>seguimiento[[#This Row],[fallecimiento]]</f>
        <v>No</v>
      </c>
      <c r="O2191" t="str">
        <f>IF(seguimiento[[#This Row],[curvaglucemia]]="","No realizada","Realizada")</f>
        <v>No realizada</v>
      </c>
      <c r="P2191" t="str">
        <f>IF(O2191="Realizada",seguimiento[[#This Row],[curvaglucemia]],"")</f>
        <v/>
      </c>
      <c r="Q2191" t="str">
        <f>IF(seguimiento[[#This Row],[vitaminaDRealizada]]="","",IF(seguimiento[[#This Row],[vitaminaDRealizada]]="No realizado","No realizada","Realizada"))</f>
        <v/>
      </c>
      <c r="R2191" t="str">
        <f>IF(Q2191="Realizada",seguimiento[[#This Row],[vitaminaDRealizada]],"")</f>
        <v/>
      </c>
      <c r="S2191" t="str">
        <f>IF(seguimiento[[#This Row],[ige]]="No realizada","No realizada",IF(seguimiento[[#This Row],[ige]]="","","Realizada"))</f>
        <v/>
      </c>
      <c r="T2191" t="str">
        <f>IF(S2191="Realizada",seguimiento[[#This Row],[ige]],"")</f>
        <v/>
      </c>
      <c r="U2191" t="str">
        <f>IF(OR(seguimiento[[#This Row],[actividadfisica]]="Ejercicio regular",seguimiento[[#This Row],[actividadfisica]]="Actividad deportiva"),"Sí","")</f>
        <v/>
      </c>
    </row>
    <row r="2192" spans="1:21" x14ac:dyDescent="0.3">
      <c r="A2192" t="str">
        <f>VLOOKUP(B2192,pacientes_insertados[],2,)</f>
        <v>61e34254ec4ec02e84f5dbe1</v>
      </c>
      <c r="B2192">
        <f>seguimiento[[#This Row],[idpaciente]]</f>
        <v>940</v>
      </c>
      <c r="C2192">
        <f t="shared" si="34"/>
        <v>2012</v>
      </c>
      <c r="D2192" s="1">
        <f>seguimiento[[#This Row],[fecha]]</f>
        <v>41256</v>
      </c>
      <c r="E2192" t="str">
        <f>seguimiento[[#This Row],[institucion]]</f>
        <v>Consultorio FQ Dra. Bertelegni</v>
      </c>
      <c r="F2192" t="str">
        <f>seguimiento[[#This Row],[fallecimiento]]</f>
        <v>No</v>
      </c>
      <c r="I2192" t="str">
        <f>seguimiento[[#This Row],[educacion]]</f>
        <v>Primaria completa</v>
      </c>
      <c r="K2192" t="str">
        <f>seguimiento[[#This Row],[coberturamedica]]</f>
        <v>Sí</v>
      </c>
      <c r="M2192" t="str">
        <f>seguimiento[[#This Row],[Embarazo]]</f>
        <v>No</v>
      </c>
      <c r="O2192" t="str">
        <f>IF(seguimiento[[#This Row],[curvaglucemia]]="","No realizada","Realizada")</f>
        <v>No realizada</v>
      </c>
      <c r="P2192" t="str">
        <f>IF(O2192="Realizada",seguimiento[[#This Row],[curvaglucemia]],"")</f>
        <v/>
      </c>
      <c r="Q2192" t="str">
        <f>IF(seguimiento[[#This Row],[vitaminaDRealizada]]="","",IF(seguimiento[[#This Row],[vitaminaDRealizada]]="No realizado","No realizada","Realizada"))</f>
        <v/>
      </c>
      <c r="R2192" t="str">
        <f>IF(Q2192="Realizada",seguimiento[[#This Row],[vitaminaDRealizada]],"")</f>
        <v/>
      </c>
      <c r="S2192" t="str">
        <f>IF(seguimiento[[#This Row],[ige]]="No realizada","No realizada",IF(seguimiento[[#This Row],[ige]]="","","Realizada"))</f>
        <v/>
      </c>
      <c r="T2192" t="str">
        <f>IF(S2192="Realizada",seguimiento[[#This Row],[ige]],"")</f>
        <v/>
      </c>
      <c r="U2192" t="str">
        <f>IF(OR(seguimiento[[#This Row],[actividadfisica]]="Ejercicio regular",seguimiento[[#This Row],[actividadfisica]]="Actividad deportiva"),"Sí","")</f>
        <v/>
      </c>
    </row>
    <row r="2193" spans="1:21" x14ac:dyDescent="0.3">
      <c r="A2193" t="str">
        <f>VLOOKUP(B2193,pacientes_insertados[],2,)</f>
        <v>61e34254ec4ec02e84f5dbe1</v>
      </c>
      <c r="B2193">
        <f>seguimiento[[#This Row],[idpaciente]]</f>
        <v>940</v>
      </c>
      <c r="C2193">
        <f t="shared" si="34"/>
        <v>2013</v>
      </c>
      <c r="D2193" s="1">
        <f>seguimiento[[#This Row],[fecha]]</f>
        <v>41634</v>
      </c>
      <c r="E2193" t="str">
        <f>seguimiento[[#This Row],[institucion]]</f>
        <v>Consultorio FQ Dra. Bertelegni</v>
      </c>
      <c r="F2193" t="str">
        <f>seguimiento[[#This Row],[fallecimiento]]</f>
        <v>No</v>
      </c>
      <c r="O2193" t="str">
        <f>IF(seguimiento[[#This Row],[curvaglucemia]]="","No realizada","Realizada")</f>
        <v>No realizada</v>
      </c>
      <c r="P2193" t="str">
        <f>IF(O2193="Realizada",seguimiento[[#This Row],[curvaglucemia]],"")</f>
        <v/>
      </c>
      <c r="Q2193" t="str">
        <f>IF(seguimiento[[#This Row],[vitaminaDRealizada]]="","",IF(seguimiento[[#This Row],[vitaminaDRealizada]]="No realizado","No realizada","Realizada"))</f>
        <v/>
      </c>
      <c r="R2193" t="str">
        <f>IF(Q2193="Realizada",seguimiento[[#This Row],[vitaminaDRealizada]],"")</f>
        <v/>
      </c>
      <c r="S2193" t="str">
        <f>IF(seguimiento[[#This Row],[ige]]="No realizada","No realizada",IF(seguimiento[[#This Row],[ige]]="","","Realizada"))</f>
        <v/>
      </c>
      <c r="T2193" t="str">
        <f>IF(S2193="Realizada",seguimiento[[#This Row],[ige]],"")</f>
        <v/>
      </c>
      <c r="U2193" t="str">
        <f>IF(OR(seguimiento[[#This Row],[actividadfisica]]="Ejercicio regular",seguimiento[[#This Row],[actividadfisica]]="Actividad deportiva"),"Sí","")</f>
        <v/>
      </c>
    </row>
    <row r="2194" spans="1:21" x14ac:dyDescent="0.3">
      <c r="A2194" t="str">
        <f>VLOOKUP(B2194,pacientes_insertados[],2,)</f>
        <v>61e34254ec4ec02e84f5dbe1</v>
      </c>
      <c r="B2194">
        <f>seguimiento[[#This Row],[idpaciente]]</f>
        <v>940</v>
      </c>
      <c r="C2194">
        <f t="shared" si="34"/>
        <v>2013</v>
      </c>
      <c r="D2194" s="1">
        <f>seguimiento[[#This Row],[fecha]]</f>
        <v>41634</v>
      </c>
      <c r="E2194" t="str">
        <f>seguimiento[[#This Row],[institucion]]</f>
        <v>Consultorio FQ Dra. Bertelegni</v>
      </c>
      <c r="F2194" t="str">
        <f>seguimiento[[#This Row],[fallecimiento]]</f>
        <v>No</v>
      </c>
      <c r="O2194" t="str">
        <f>IF(seguimiento[[#This Row],[curvaglucemia]]="","No realizada","Realizada")</f>
        <v>No realizada</v>
      </c>
      <c r="P2194" t="str">
        <f>IF(O2194="Realizada",seguimiento[[#This Row],[curvaglucemia]],"")</f>
        <v/>
      </c>
      <c r="Q2194" t="str">
        <f>IF(seguimiento[[#This Row],[vitaminaDRealizada]]="","",IF(seguimiento[[#This Row],[vitaminaDRealizada]]="No realizado","No realizada","Realizada"))</f>
        <v/>
      </c>
      <c r="R2194" t="str">
        <f>IF(Q2194="Realizada",seguimiento[[#This Row],[vitaminaDRealizada]],"")</f>
        <v/>
      </c>
      <c r="S2194" t="str">
        <f>IF(seguimiento[[#This Row],[ige]]="No realizada","No realizada",IF(seguimiento[[#This Row],[ige]]="","","Realizada"))</f>
        <v/>
      </c>
      <c r="T2194" t="str">
        <f>IF(S2194="Realizada",seguimiento[[#This Row],[ige]],"")</f>
        <v/>
      </c>
      <c r="U2194" t="str">
        <f>IF(OR(seguimiento[[#This Row],[actividadfisica]]="Ejercicio regular",seguimiento[[#This Row],[actividadfisica]]="Actividad deportiva"),"Sí","")</f>
        <v/>
      </c>
    </row>
    <row r="2195" spans="1:21" x14ac:dyDescent="0.3">
      <c r="A2195" t="str">
        <f>VLOOKUP(B2195,pacientes_insertados[],2,)</f>
        <v>61e34254ec4ec02e84f5dbe1</v>
      </c>
      <c r="B2195">
        <f>seguimiento[[#This Row],[idpaciente]]</f>
        <v>940</v>
      </c>
      <c r="C2195">
        <f t="shared" si="34"/>
        <v>2014</v>
      </c>
      <c r="D2195" s="1">
        <f>seguimiento[[#This Row],[fecha]]</f>
        <v>41995</v>
      </c>
      <c r="E2195" t="str">
        <f>seguimiento[[#This Row],[institucion]]</f>
        <v>Consultorio FQ Dra. Bertelegni</v>
      </c>
      <c r="F2195" t="str">
        <f>seguimiento[[#This Row],[fallecimiento]]</f>
        <v>No</v>
      </c>
      <c r="O2195" t="str">
        <f>IF(seguimiento[[#This Row],[curvaglucemia]]="","No realizada","Realizada")</f>
        <v>No realizada</v>
      </c>
      <c r="P2195" t="str">
        <f>IF(O2195="Realizada",seguimiento[[#This Row],[curvaglucemia]],"")</f>
        <v/>
      </c>
      <c r="Q2195" t="str">
        <f>IF(seguimiento[[#This Row],[vitaminaDRealizada]]="","",IF(seguimiento[[#This Row],[vitaminaDRealizada]]="No realizado","No realizada","Realizada"))</f>
        <v/>
      </c>
      <c r="R2195" t="str">
        <f>IF(Q2195="Realizada",seguimiento[[#This Row],[vitaminaDRealizada]],"")</f>
        <v/>
      </c>
      <c r="S2195" t="str">
        <f>IF(seguimiento[[#This Row],[ige]]="No realizada","No realizada",IF(seguimiento[[#This Row],[ige]]="","","Realizada"))</f>
        <v/>
      </c>
      <c r="T2195" t="str">
        <f>IF(S2195="Realizada",seguimiento[[#This Row],[ige]],"")</f>
        <v/>
      </c>
      <c r="U2195" t="str">
        <f>IF(OR(seguimiento[[#This Row],[actividadfisica]]="Ejercicio regular",seguimiento[[#This Row],[actividadfisica]]="Actividad deportiva"),"Sí","")</f>
        <v/>
      </c>
    </row>
    <row r="2196" spans="1:21" x14ac:dyDescent="0.3">
      <c r="A2196" t="str">
        <f>VLOOKUP(B2196,pacientes_insertados[],2,)</f>
        <v>61e34254ec4ec02e84f5de9b</v>
      </c>
      <c r="B2196">
        <f>seguimiento[[#This Row],[idpaciente]]</f>
        <v>941</v>
      </c>
      <c r="C2196">
        <f t="shared" si="34"/>
        <v>2013</v>
      </c>
      <c r="D2196" s="1">
        <f>seguimiento[[#This Row],[fecha]]</f>
        <v>41463</v>
      </c>
      <c r="E2196" t="str">
        <f>seguimiento[[#This Row],[institucion]]</f>
        <v>CEMIC</v>
      </c>
      <c r="F2196" t="str">
        <f>seguimiento[[#This Row],[fallecimiento]]</f>
        <v>No</v>
      </c>
      <c r="I2196" t="str">
        <f>seguimiento[[#This Row],[educacion]]</f>
        <v>Universitario Incompleto</v>
      </c>
      <c r="J2196" t="str">
        <f>seguimiento[[#This Row],[laboral]]</f>
        <v>No trabaja</v>
      </c>
      <c r="K2196" t="str">
        <f>seguimiento[[#This Row],[coberturamedica]]</f>
        <v>Sí</v>
      </c>
      <c r="M2196" t="str">
        <f>seguimiento[[#This Row],[Embarazo]]</f>
        <v>No</v>
      </c>
      <c r="O2196" t="str">
        <f>IF(seguimiento[[#This Row],[curvaglucemia]]="","No realizada","Realizada")</f>
        <v>No realizada</v>
      </c>
      <c r="P2196" t="str">
        <f>IF(O2196="Realizada",seguimiento[[#This Row],[curvaglucemia]],"")</f>
        <v/>
      </c>
      <c r="Q2196" t="str">
        <f>IF(seguimiento[[#This Row],[vitaminaDRealizada]]="","",IF(seguimiento[[#This Row],[vitaminaDRealizada]]="No realizado","No realizada","Realizada"))</f>
        <v/>
      </c>
      <c r="R2196" t="str">
        <f>IF(Q2196="Realizada",seguimiento[[#This Row],[vitaminaDRealizada]],"")</f>
        <v/>
      </c>
      <c r="S2196" t="str">
        <f>IF(seguimiento[[#This Row],[ige]]="No realizada","No realizada",IF(seguimiento[[#This Row],[ige]]="","","Realizada"))</f>
        <v/>
      </c>
      <c r="T2196" t="str">
        <f>IF(S2196="Realizada",seguimiento[[#This Row],[ige]],"")</f>
        <v/>
      </c>
      <c r="U2196" t="str">
        <f>IF(OR(seguimiento[[#This Row],[actividadfisica]]="Ejercicio regular",seguimiento[[#This Row],[actividadfisica]]="Actividad deportiva"),"Sí","")</f>
        <v/>
      </c>
    </row>
    <row r="2197" spans="1:21" x14ac:dyDescent="0.3">
      <c r="A2197" t="str">
        <f>VLOOKUP(B2197,pacientes_insertados[],2,)</f>
        <v>61e34254ec4ec02e84f5de9b</v>
      </c>
      <c r="B2197">
        <f>seguimiento[[#This Row],[idpaciente]]</f>
        <v>941</v>
      </c>
      <c r="C2197">
        <f t="shared" si="34"/>
        <v>2013</v>
      </c>
      <c r="D2197" s="1">
        <f>seguimiento[[#This Row],[fecha]]</f>
        <v>41463</v>
      </c>
      <c r="E2197" t="str">
        <f>seguimiento[[#This Row],[institucion]]</f>
        <v>CEMIC</v>
      </c>
      <c r="F2197" t="str">
        <f>seguimiento[[#This Row],[fallecimiento]]</f>
        <v>No</v>
      </c>
      <c r="I2197" t="str">
        <f>seguimiento[[#This Row],[educacion]]</f>
        <v>Universitario Incompleto</v>
      </c>
      <c r="J2197" t="str">
        <f>seguimiento[[#This Row],[laboral]]</f>
        <v>No trabaja</v>
      </c>
      <c r="K2197" t="str">
        <f>seguimiento[[#This Row],[coberturamedica]]</f>
        <v>Sí</v>
      </c>
      <c r="M2197" t="str">
        <f>seguimiento[[#This Row],[Embarazo]]</f>
        <v>No</v>
      </c>
      <c r="N2197" t="str">
        <f>seguimiento[[#This Row],[ncultivosanio]]</f>
        <v>8</v>
      </c>
      <c r="O2197" t="str">
        <f>IF(seguimiento[[#This Row],[curvaglucemia]]="","No realizada","Realizada")</f>
        <v>Realizada</v>
      </c>
      <c r="P2197" t="str">
        <f>IF(O2197="Realizada",seguimiento[[#This Row],[curvaglucemia]],"")</f>
        <v>Normal</v>
      </c>
      <c r="Q2197" t="str">
        <f>IF(seguimiento[[#This Row],[vitaminaDRealizada]]="","",IF(seguimiento[[#This Row],[vitaminaDRealizada]]="No realizado","No realizada","Realizada"))</f>
        <v/>
      </c>
      <c r="R2197" t="str">
        <f>IF(Q2197="Realizada",seguimiento[[#This Row],[vitaminaDRealizada]],"")</f>
        <v/>
      </c>
      <c r="S2197" t="str">
        <f>IF(seguimiento[[#This Row],[ige]]="No realizada","No realizada",IF(seguimiento[[#This Row],[ige]]="","","Realizada"))</f>
        <v>Realizada</v>
      </c>
      <c r="T2197" t="str">
        <f>IF(S2197="Realizada",seguimiento[[#This Row],[ige]],"")</f>
        <v>&lt; 500</v>
      </c>
      <c r="U2197" t="str">
        <f>IF(OR(seguimiento[[#This Row],[actividadfisica]]="Ejercicio regular",seguimiento[[#This Row],[actividadfisica]]="Actividad deportiva"),"Sí","")</f>
        <v>Sí</v>
      </c>
    </row>
    <row r="2198" spans="1:21" x14ac:dyDescent="0.3">
      <c r="A2198" t="str">
        <f>VLOOKUP(B2198,pacientes_insertados[],2,)</f>
        <v>61e34254ec4ec02e84f5de9b</v>
      </c>
      <c r="B2198">
        <f>seguimiento[[#This Row],[idpaciente]]</f>
        <v>941</v>
      </c>
      <c r="C2198">
        <f t="shared" si="34"/>
        <v>2014</v>
      </c>
      <c r="D2198" s="1">
        <f>seguimiento[[#This Row],[fecha]]</f>
        <v>42002</v>
      </c>
      <c r="E2198" t="str">
        <f>seguimiento[[#This Row],[institucion]]</f>
        <v>CEMIC</v>
      </c>
      <c r="F2198" t="str">
        <f>seguimiento[[#This Row],[fallecimiento]]</f>
        <v>No</v>
      </c>
      <c r="I2198" t="str">
        <f>seguimiento[[#This Row],[educacion]]</f>
        <v>Universitario Incompleto</v>
      </c>
      <c r="K2198" t="str">
        <f>seguimiento[[#This Row],[coberturamedica]]</f>
        <v>Sí</v>
      </c>
      <c r="M2198" t="str">
        <f>seguimiento[[#This Row],[Embarazo]]</f>
        <v>No</v>
      </c>
      <c r="N2198" t="str">
        <f>seguimiento[[#This Row],[ncultivosanio]]</f>
        <v>7</v>
      </c>
      <c r="O2198" t="str">
        <f>IF(seguimiento[[#This Row],[curvaglucemia]]="","No realizada","Realizada")</f>
        <v>Realizada</v>
      </c>
      <c r="P2198" t="str">
        <f>IF(O2198="Realizada",seguimiento[[#This Row],[curvaglucemia]],"")</f>
        <v>Normal</v>
      </c>
      <c r="Q2198" t="str">
        <f>IF(seguimiento[[#This Row],[vitaminaDRealizada]]="","",IF(seguimiento[[#This Row],[vitaminaDRealizada]]="No realizado","No realizada","Realizada"))</f>
        <v/>
      </c>
      <c r="R2198" t="str">
        <f>IF(Q2198="Realizada",seguimiento[[#This Row],[vitaminaDRealizada]],"")</f>
        <v/>
      </c>
      <c r="S2198" t="str">
        <f>IF(seguimiento[[#This Row],[ige]]="No realizada","No realizada",IF(seguimiento[[#This Row],[ige]]="","","Realizada"))</f>
        <v>Realizada</v>
      </c>
      <c r="T2198" t="str">
        <f>IF(S2198="Realizada",seguimiento[[#This Row],[ige]],"")</f>
        <v>&lt; 500</v>
      </c>
      <c r="U2198" t="str">
        <f>IF(OR(seguimiento[[#This Row],[actividadfisica]]="Ejercicio regular",seguimiento[[#This Row],[actividadfisica]]="Actividad deportiva"),"Sí","")</f>
        <v>Sí</v>
      </c>
    </row>
    <row r="2199" spans="1:21" x14ac:dyDescent="0.3">
      <c r="A2199" t="str">
        <f>VLOOKUP(B2199,pacientes_insertados[],2,)</f>
        <v>61e34254ec4ec02e84f5de9b</v>
      </c>
      <c r="B2199">
        <f>seguimiento[[#This Row],[idpaciente]]</f>
        <v>941</v>
      </c>
      <c r="C2199">
        <f t="shared" si="34"/>
        <v>2015</v>
      </c>
      <c r="D2199" s="1">
        <f>seguimiento[[#This Row],[fecha]]</f>
        <v>42205</v>
      </c>
      <c r="E2199" t="str">
        <f>seguimiento[[#This Row],[institucion]]</f>
        <v>CEMIC</v>
      </c>
      <c r="F2199" t="str">
        <f>seguimiento[[#This Row],[fallecimiento]]</f>
        <v>No</v>
      </c>
      <c r="J2199" t="str">
        <f>seguimiento[[#This Row],[laboral]]</f>
        <v>Trabaja, completo</v>
      </c>
      <c r="K2199" t="str">
        <f>seguimiento[[#This Row],[coberturamedica]]</f>
        <v>Sí</v>
      </c>
      <c r="M2199" t="str">
        <f>seguimiento[[#This Row],[Embarazo]]</f>
        <v>No</v>
      </c>
      <c r="N2199" t="str">
        <f>seguimiento[[#This Row],[ncultivosanio]]</f>
        <v>5</v>
      </c>
      <c r="O2199" t="str">
        <f>IF(seguimiento[[#This Row],[curvaglucemia]]="","No realizada","Realizada")</f>
        <v>Realizada</v>
      </c>
      <c r="P2199" t="str">
        <f>IF(O2199="Realizada",seguimiento[[#This Row],[curvaglucemia]],"")</f>
        <v>Normal</v>
      </c>
      <c r="Q2199" t="str">
        <f>IF(seguimiento[[#This Row],[vitaminaDRealizada]]="","",IF(seguimiento[[#This Row],[vitaminaDRealizada]]="No realizado","No realizada","Realizada"))</f>
        <v>Realizada</v>
      </c>
      <c r="R2199" t="str">
        <f>IF(Q2199="Realizada",seguimiento[[#This Row],[vitaminaDRealizada]],"")</f>
        <v>Normal</v>
      </c>
      <c r="S2199" t="str">
        <f>IF(seguimiento[[#This Row],[ige]]="No realizada","No realizada",IF(seguimiento[[#This Row],[ige]]="","","Realizada"))</f>
        <v>Realizada</v>
      </c>
      <c r="T2199" t="str">
        <f>IF(S2199="Realizada",seguimiento[[#This Row],[ige]],"")</f>
        <v>&lt; 500</v>
      </c>
      <c r="U2199" t="str">
        <f>IF(OR(seguimiento[[#This Row],[actividadfisica]]="Ejercicio regular",seguimiento[[#This Row],[actividadfisica]]="Actividad deportiva"),"Sí","")</f>
        <v>Sí</v>
      </c>
    </row>
    <row r="2200" spans="1:21" x14ac:dyDescent="0.3">
      <c r="A2200" t="str">
        <f>VLOOKUP(B2200,pacientes_insertados[],2,)</f>
        <v>61e34254ec4ec02e84f5de9b</v>
      </c>
      <c r="B2200">
        <f>seguimiento[[#This Row],[idpaciente]]</f>
        <v>941</v>
      </c>
      <c r="C2200">
        <f t="shared" si="34"/>
        <v>2016</v>
      </c>
      <c r="D2200" s="1">
        <f>seguimiento[[#This Row],[fecha]]</f>
        <v>42555</v>
      </c>
      <c r="E2200" t="str">
        <f>seguimiento[[#This Row],[institucion]]</f>
        <v>CEMIC</v>
      </c>
      <c r="F2200" t="str">
        <f>seguimiento[[#This Row],[fallecimiento]]</f>
        <v>No</v>
      </c>
      <c r="J2200" t="str">
        <f>seguimiento[[#This Row],[laboral]]</f>
        <v>Trabaja, completo</v>
      </c>
      <c r="K2200" t="str">
        <f>seguimiento[[#This Row],[coberturamedica]]</f>
        <v>Sí</v>
      </c>
      <c r="M2200" t="str">
        <f>seguimiento[[#This Row],[Embarazo]]</f>
        <v>No</v>
      </c>
      <c r="N2200" t="str">
        <f>seguimiento[[#This Row],[ncultivosanio]]</f>
        <v>4</v>
      </c>
      <c r="O2200" t="str">
        <f>IF(seguimiento[[#This Row],[curvaglucemia]]="","No realizada","Realizada")</f>
        <v>Realizada</v>
      </c>
      <c r="P2200" t="str">
        <f>IF(O2200="Realizada",seguimiento[[#This Row],[curvaglucemia]],"")</f>
        <v>Normal</v>
      </c>
      <c r="Q2200" t="str">
        <f>IF(seguimiento[[#This Row],[vitaminaDRealizada]]="","",IF(seguimiento[[#This Row],[vitaminaDRealizada]]="No realizado","No realizada","Realizada"))</f>
        <v>Realizada</v>
      </c>
      <c r="R2200" t="str">
        <f>IF(Q2200="Realizada",seguimiento[[#This Row],[vitaminaDRealizada]],"")</f>
        <v>Normal</v>
      </c>
      <c r="S2200" t="str">
        <f>IF(seguimiento[[#This Row],[ige]]="No realizada","No realizada",IF(seguimiento[[#This Row],[ige]]="","","Realizada"))</f>
        <v>Realizada</v>
      </c>
      <c r="T2200" t="str">
        <f>IF(S2200="Realizada",seguimiento[[#This Row],[ige]],"")</f>
        <v>&lt; 500</v>
      </c>
      <c r="U2200" t="str">
        <f>IF(OR(seguimiento[[#This Row],[actividadfisica]]="Ejercicio regular",seguimiento[[#This Row],[actividadfisica]]="Actividad deportiva"),"Sí","")</f>
        <v>Sí</v>
      </c>
    </row>
    <row r="2201" spans="1:21" x14ac:dyDescent="0.3">
      <c r="A2201" t="str">
        <f>VLOOKUP(B2201,pacientes_insertados[],2,)</f>
        <v>61e34254ec4ec02e84f5de9b</v>
      </c>
      <c r="B2201">
        <f>seguimiento[[#This Row],[idpaciente]]</f>
        <v>941</v>
      </c>
      <c r="C2201">
        <f t="shared" si="34"/>
        <v>2018</v>
      </c>
      <c r="D2201" s="1">
        <f>seguimiento[[#This Row],[fecha]]</f>
        <v>43223</v>
      </c>
      <c r="E2201" t="str">
        <f>seguimiento[[#This Row],[institucion]]</f>
        <v>CEMIC</v>
      </c>
      <c r="F2201" t="str">
        <f>seguimiento[[#This Row],[fallecimiento]]</f>
        <v>No</v>
      </c>
      <c r="J2201" t="str">
        <f>seguimiento[[#This Row],[laboral]]</f>
        <v>Trabaja, completo</v>
      </c>
      <c r="K2201" t="str">
        <f>seguimiento[[#This Row],[coberturamedica]]</f>
        <v>Sí</v>
      </c>
      <c r="M2201" t="str">
        <f>seguimiento[[#This Row],[Embarazo]]</f>
        <v>No</v>
      </c>
      <c r="N2201" t="str">
        <f>seguimiento[[#This Row],[ncultivosanio]]</f>
        <v>5</v>
      </c>
      <c r="O2201" t="str">
        <f>IF(seguimiento[[#This Row],[curvaglucemia]]="","No realizada","Realizada")</f>
        <v>Realizada</v>
      </c>
      <c r="P2201" t="str">
        <f>IF(O2201="Realizada",seguimiento[[#This Row],[curvaglucemia]],"")</f>
        <v>Normal</v>
      </c>
      <c r="Q2201" t="str">
        <f>IF(seguimiento[[#This Row],[vitaminaDRealizada]]="","",IF(seguimiento[[#This Row],[vitaminaDRealizada]]="No realizado","No realizada","Realizada"))</f>
        <v>Realizada</v>
      </c>
      <c r="R2201" t="str">
        <f>IF(Q2201="Realizada",seguimiento[[#This Row],[vitaminaDRealizada]],"")</f>
        <v>Normal</v>
      </c>
      <c r="S2201" t="str">
        <f>IF(seguimiento[[#This Row],[ige]]="No realizada","No realizada",IF(seguimiento[[#This Row],[ige]]="","","Realizada"))</f>
        <v>Realizada</v>
      </c>
      <c r="T2201" t="str">
        <f>IF(S2201="Realizada",seguimiento[[#This Row],[ige]],"")</f>
        <v>&lt; 500</v>
      </c>
      <c r="U2201" t="str">
        <f>IF(OR(seguimiento[[#This Row],[actividadfisica]]="Ejercicio regular",seguimiento[[#This Row],[actividadfisica]]="Actividad deportiva"),"Sí","")</f>
        <v>Sí</v>
      </c>
    </row>
    <row r="2202" spans="1:21" x14ac:dyDescent="0.3">
      <c r="A2202" t="str">
        <f>VLOOKUP(B2202,pacientes_insertados[],2,)</f>
        <v>61e34254ec4ec02e84f5de9c</v>
      </c>
      <c r="B2202">
        <f>seguimiento[[#This Row],[idpaciente]]</f>
        <v>942</v>
      </c>
      <c r="C2202">
        <f t="shared" si="34"/>
        <v>2013</v>
      </c>
      <c r="D2202" s="1">
        <f>seguimiento[[#This Row],[fecha]]</f>
        <v>41449</v>
      </c>
      <c r="E2202" t="str">
        <f>seguimiento[[#This Row],[institucion]]</f>
        <v>Hospital de Niños Ricardo Gutiérrez</v>
      </c>
      <c r="F2202" t="str">
        <f>seguimiento[[#This Row],[fallecimiento]]</f>
        <v>No</v>
      </c>
      <c r="I2202" t="str">
        <f>seguimiento[[#This Row],[educacion]]</f>
        <v>Analfabeta</v>
      </c>
      <c r="K2202" t="str">
        <f>seguimiento[[#This Row],[coberturamedica]]</f>
        <v>Sí</v>
      </c>
      <c r="M2202" t="str">
        <f>seguimiento[[#This Row],[Embarazo]]</f>
        <v>No</v>
      </c>
      <c r="N2202" t="str">
        <f>seguimiento[[#This Row],[ncultivosanio]]</f>
        <v>4</v>
      </c>
      <c r="O2202" t="str">
        <f>IF(seguimiento[[#This Row],[curvaglucemia]]="","No realizada","Realizada")</f>
        <v>No realizada</v>
      </c>
      <c r="P2202" t="str">
        <f>IF(O2202="Realizada",seguimiento[[#This Row],[curvaglucemia]],"")</f>
        <v/>
      </c>
      <c r="Q2202" t="str">
        <f>IF(seguimiento[[#This Row],[vitaminaDRealizada]]="","",IF(seguimiento[[#This Row],[vitaminaDRealizada]]="No realizado","No realizada","Realizada"))</f>
        <v/>
      </c>
      <c r="R2202" t="str">
        <f>IF(Q2202="Realizada",seguimiento[[#This Row],[vitaminaDRealizada]],"")</f>
        <v/>
      </c>
      <c r="S2202" t="str">
        <f>IF(seguimiento[[#This Row],[ige]]="No realizada","No realizada",IF(seguimiento[[#This Row],[ige]]="","","Realizada"))</f>
        <v/>
      </c>
      <c r="T2202" t="str">
        <f>IF(S2202="Realizada",seguimiento[[#This Row],[ige]],"")</f>
        <v/>
      </c>
      <c r="U2202" t="str">
        <f>IF(OR(seguimiento[[#This Row],[actividadfisica]]="Ejercicio regular",seguimiento[[#This Row],[actividadfisica]]="Actividad deportiva"),"Sí","")</f>
        <v>Sí</v>
      </c>
    </row>
    <row r="2203" spans="1:21" x14ac:dyDescent="0.3">
      <c r="A2203" t="str">
        <f>VLOOKUP(B2203,pacientes_insertados[],2,)</f>
        <v>61e34254ec4ec02e84f5de9e</v>
      </c>
      <c r="B2203">
        <f>seguimiento[[#This Row],[idpaciente]]</f>
        <v>944</v>
      </c>
      <c r="C2203">
        <f t="shared" si="34"/>
        <v>2013</v>
      </c>
      <c r="D2203" s="1">
        <f>seguimiento[[#This Row],[fecha]]</f>
        <v>41570</v>
      </c>
      <c r="E2203" t="str">
        <f>seguimiento[[#This Row],[institucion]]</f>
        <v>Hospital "Dr. Antonio A. Cetrángolo"</v>
      </c>
      <c r="F2203" t="str">
        <f>seguimiento[[#This Row],[fallecimiento]]</f>
        <v>No</v>
      </c>
      <c r="I2203" t="str">
        <f>seguimiento[[#This Row],[educacion]]</f>
        <v>Secundaria completa</v>
      </c>
      <c r="J2203" t="str">
        <f>seguimiento[[#This Row],[laboral]]</f>
        <v>No trabaja</v>
      </c>
      <c r="K2203" t="str">
        <f>seguimiento[[#This Row],[coberturamedica]]</f>
        <v>Sí</v>
      </c>
      <c r="M2203" t="str">
        <f>seguimiento[[#This Row],[Embarazo]]</f>
        <v>No</v>
      </c>
      <c r="O2203" t="str">
        <f>IF(seguimiento[[#This Row],[curvaglucemia]]="","No realizada","Realizada")</f>
        <v>No realizada</v>
      </c>
      <c r="P2203" t="str">
        <f>IF(O2203="Realizada",seguimiento[[#This Row],[curvaglucemia]],"")</f>
        <v/>
      </c>
      <c r="Q2203" t="str">
        <f>IF(seguimiento[[#This Row],[vitaminaDRealizada]]="","",IF(seguimiento[[#This Row],[vitaminaDRealizada]]="No realizado","No realizada","Realizada"))</f>
        <v/>
      </c>
      <c r="R2203" t="str">
        <f>IF(Q2203="Realizada",seguimiento[[#This Row],[vitaminaDRealizada]],"")</f>
        <v/>
      </c>
      <c r="S2203" t="str">
        <f>IF(seguimiento[[#This Row],[ige]]="No realizada","No realizada",IF(seguimiento[[#This Row],[ige]]="","","Realizada"))</f>
        <v/>
      </c>
      <c r="T2203" t="str">
        <f>IF(S2203="Realizada",seguimiento[[#This Row],[ige]],"")</f>
        <v/>
      </c>
      <c r="U2203" t="str">
        <f>IF(OR(seguimiento[[#This Row],[actividadfisica]]="Ejercicio regular",seguimiento[[#This Row],[actividadfisica]]="Actividad deportiva"),"Sí","")</f>
        <v/>
      </c>
    </row>
    <row r="2204" spans="1:21" x14ac:dyDescent="0.3">
      <c r="A2204" t="str">
        <f>VLOOKUP(B2204,pacientes_insertados[],2,)</f>
        <v>61e34254ec4ec02e84f5de9f</v>
      </c>
      <c r="B2204">
        <f>seguimiento[[#This Row],[idpaciente]]</f>
        <v>945</v>
      </c>
      <c r="C2204">
        <f t="shared" si="34"/>
        <v>2013</v>
      </c>
      <c r="D2204" s="1">
        <f>seguimiento[[#This Row],[fecha]]</f>
        <v>41618</v>
      </c>
      <c r="E2204" t="str">
        <f>seguimiento[[#This Row],[institucion]]</f>
        <v>Hospital "Dr. Antonio A. Cetrángolo"</v>
      </c>
      <c r="F2204" t="str">
        <f>seguimiento[[#This Row],[fallecimiento]]</f>
        <v>No</v>
      </c>
      <c r="I2204" t="str">
        <f>seguimiento[[#This Row],[educacion]]</f>
        <v>Primaria incompleta</v>
      </c>
      <c r="K2204" t="str">
        <f>seguimiento[[#This Row],[coberturamedica]]</f>
        <v>Sí</v>
      </c>
      <c r="M2204" t="str">
        <f>seguimiento[[#This Row],[Embarazo]]</f>
        <v>No</v>
      </c>
      <c r="O2204" t="str">
        <f>IF(seguimiento[[#This Row],[curvaglucemia]]="","No realizada","Realizada")</f>
        <v>No realizada</v>
      </c>
      <c r="P2204" t="str">
        <f>IF(O2204="Realizada",seguimiento[[#This Row],[curvaglucemia]],"")</f>
        <v/>
      </c>
      <c r="Q2204" t="str">
        <f>IF(seguimiento[[#This Row],[vitaminaDRealizada]]="","",IF(seguimiento[[#This Row],[vitaminaDRealizada]]="No realizado","No realizada","Realizada"))</f>
        <v/>
      </c>
      <c r="R2204" t="str">
        <f>IF(Q2204="Realizada",seguimiento[[#This Row],[vitaminaDRealizada]],"")</f>
        <v/>
      </c>
      <c r="S2204" t="str">
        <f>IF(seguimiento[[#This Row],[ige]]="No realizada","No realizada",IF(seguimiento[[#This Row],[ige]]="","","Realizada"))</f>
        <v/>
      </c>
      <c r="T2204" t="str">
        <f>IF(S2204="Realizada",seguimiento[[#This Row],[ige]],"")</f>
        <v/>
      </c>
      <c r="U2204" t="str">
        <f>IF(OR(seguimiento[[#This Row],[actividadfisica]]="Ejercicio regular",seguimiento[[#This Row],[actividadfisica]]="Actividad deportiva"),"Sí","")</f>
        <v>Sí</v>
      </c>
    </row>
    <row r="2205" spans="1:21" x14ac:dyDescent="0.3">
      <c r="A2205" t="str">
        <f>VLOOKUP(B2205,pacientes_insertados[],2,)</f>
        <v>61e34254ec4ec02e84f5dea0</v>
      </c>
      <c r="B2205">
        <f>seguimiento[[#This Row],[idpaciente]]</f>
        <v>946</v>
      </c>
      <c r="C2205">
        <f t="shared" si="34"/>
        <v>2013</v>
      </c>
      <c r="D2205" s="1">
        <f>seguimiento[[#This Row],[fecha]]</f>
        <v>41600</v>
      </c>
      <c r="E2205" t="str">
        <f>seguimiento[[#This Row],[institucion]]</f>
        <v>Hospital "Dr. Antonio A. Cetrángolo"</v>
      </c>
      <c r="F2205" t="str">
        <f>seguimiento[[#This Row],[fallecimiento]]</f>
        <v>No</v>
      </c>
      <c r="K2205" t="str">
        <f>seguimiento[[#This Row],[coberturamedica]]</f>
        <v>Sí</v>
      </c>
      <c r="M2205" t="str">
        <f>seguimiento[[#This Row],[Embarazo]]</f>
        <v>No</v>
      </c>
      <c r="O2205" t="str">
        <f>IF(seguimiento[[#This Row],[curvaglucemia]]="","No realizada","Realizada")</f>
        <v>No realizada</v>
      </c>
      <c r="P2205" t="str">
        <f>IF(O2205="Realizada",seguimiento[[#This Row],[curvaglucemia]],"")</f>
        <v/>
      </c>
      <c r="Q2205" t="str">
        <f>IF(seguimiento[[#This Row],[vitaminaDRealizada]]="","",IF(seguimiento[[#This Row],[vitaminaDRealizada]]="No realizado","No realizada","Realizada"))</f>
        <v/>
      </c>
      <c r="R2205" t="str">
        <f>IF(Q2205="Realizada",seguimiento[[#This Row],[vitaminaDRealizada]],"")</f>
        <v/>
      </c>
      <c r="S2205" t="str">
        <f>IF(seguimiento[[#This Row],[ige]]="No realizada","No realizada",IF(seguimiento[[#This Row],[ige]]="","","Realizada"))</f>
        <v/>
      </c>
      <c r="T2205" t="str">
        <f>IF(S2205="Realizada",seguimiento[[#This Row],[ige]],"")</f>
        <v/>
      </c>
      <c r="U2205" t="str">
        <f>IF(OR(seguimiento[[#This Row],[actividadfisica]]="Ejercicio regular",seguimiento[[#This Row],[actividadfisica]]="Actividad deportiva"),"Sí","")</f>
        <v/>
      </c>
    </row>
    <row r="2206" spans="1:21" x14ac:dyDescent="0.3">
      <c r="A2206" t="str">
        <f>VLOOKUP(B2206,pacientes_insertados[],2,)</f>
        <v>61e34254ec4ec02e84f5dea1</v>
      </c>
      <c r="B2206">
        <f>seguimiento[[#This Row],[idpaciente]]</f>
        <v>947</v>
      </c>
      <c r="C2206">
        <f t="shared" si="34"/>
        <v>2013</v>
      </c>
      <c r="D2206" s="1">
        <f>seguimiento[[#This Row],[fecha]]</f>
        <v>41548</v>
      </c>
      <c r="E2206" t="str">
        <f>seguimiento[[#This Row],[institucion]]</f>
        <v>Hospital "Dr. Antonio A. Cetrángolo"</v>
      </c>
      <c r="F2206" t="str">
        <f>seguimiento[[#This Row],[fallecimiento]]</f>
        <v>No</v>
      </c>
      <c r="K2206" t="str">
        <f>seguimiento[[#This Row],[coberturamedica]]</f>
        <v>Sí</v>
      </c>
      <c r="M2206" t="str">
        <f>seguimiento[[#This Row],[Embarazo]]</f>
        <v>No</v>
      </c>
      <c r="O2206" t="str">
        <f>IF(seguimiento[[#This Row],[curvaglucemia]]="","No realizada","Realizada")</f>
        <v>No realizada</v>
      </c>
      <c r="P2206" t="str">
        <f>IF(O2206="Realizada",seguimiento[[#This Row],[curvaglucemia]],"")</f>
        <v/>
      </c>
      <c r="Q2206" t="str">
        <f>IF(seguimiento[[#This Row],[vitaminaDRealizada]]="","",IF(seguimiento[[#This Row],[vitaminaDRealizada]]="No realizado","No realizada","Realizada"))</f>
        <v/>
      </c>
      <c r="R2206" t="str">
        <f>IF(Q2206="Realizada",seguimiento[[#This Row],[vitaminaDRealizada]],"")</f>
        <v/>
      </c>
      <c r="S2206" t="str">
        <f>IF(seguimiento[[#This Row],[ige]]="No realizada","No realizada",IF(seguimiento[[#This Row],[ige]]="","","Realizada"))</f>
        <v/>
      </c>
      <c r="T2206" t="str">
        <f>IF(S2206="Realizada",seguimiento[[#This Row],[ige]],"")</f>
        <v/>
      </c>
      <c r="U2206" t="str">
        <f>IF(OR(seguimiento[[#This Row],[actividadfisica]]="Ejercicio regular",seguimiento[[#This Row],[actividadfisica]]="Actividad deportiva"),"Sí","")</f>
        <v/>
      </c>
    </row>
    <row r="2207" spans="1:21" x14ac:dyDescent="0.3">
      <c r="A2207" t="str">
        <f>VLOOKUP(B2207,pacientes_insertados[],2,)</f>
        <v>61e34254ec4ec02e84f5dea3</v>
      </c>
      <c r="B2207">
        <f>seguimiento[[#This Row],[idpaciente]]</f>
        <v>950</v>
      </c>
      <c r="C2207">
        <f t="shared" si="34"/>
        <v>2013</v>
      </c>
      <c r="D2207" s="1">
        <f>seguimiento[[#This Row],[fecha]]</f>
        <v>41606</v>
      </c>
      <c r="E2207" t="str">
        <f>seguimiento[[#This Row],[institucion]]</f>
        <v>Hospital SAMIC  Eldorado Misiones</v>
      </c>
      <c r="F2207" t="str">
        <f>seguimiento[[#This Row],[fallecimiento]]</f>
        <v>No</v>
      </c>
      <c r="I2207" t="str">
        <f>seguimiento[[#This Row],[educacion]]</f>
        <v>Primaria incompleta</v>
      </c>
      <c r="K2207" t="str">
        <f>seguimiento[[#This Row],[coberturamedica]]</f>
        <v>Sí</v>
      </c>
      <c r="M2207" t="str">
        <f>seguimiento[[#This Row],[Embarazo]]</f>
        <v>No</v>
      </c>
      <c r="N2207" t="str">
        <f>seguimiento[[#This Row],[ncultivosanio]]</f>
        <v>6</v>
      </c>
      <c r="O2207" t="str">
        <f>IF(seguimiento[[#This Row],[curvaglucemia]]="","No realizada","Realizada")</f>
        <v>Realizada</v>
      </c>
      <c r="P2207" t="str">
        <f>IF(O2207="Realizada",seguimiento[[#This Row],[curvaglucemia]],"")</f>
        <v>Normal</v>
      </c>
      <c r="Q2207" t="str">
        <f>IF(seguimiento[[#This Row],[vitaminaDRealizada]]="","",IF(seguimiento[[#This Row],[vitaminaDRealizada]]="No realizado","No realizada","Realizada"))</f>
        <v/>
      </c>
      <c r="R2207" t="str">
        <f>IF(Q2207="Realizada",seguimiento[[#This Row],[vitaminaDRealizada]],"")</f>
        <v/>
      </c>
      <c r="S2207" t="str">
        <f>IF(seguimiento[[#This Row],[ige]]="No realizada","No realizada",IF(seguimiento[[#This Row],[ige]]="","","Realizada"))</f>
        <v/>
      </c>
      <c r="T2207" t="str">
        <f>IF(S2207="Realizada",seguimiento[[#This Row],[ige]],"")</f>
        <v/>
      </c>
      <c r="U2207" t="str">
        <f>IF(OR(seguimiento[[#This Row],[actividadfisica]]="Ejercicio regular",seguimiento[[#This Row],[actividadfisica]]="Actividad deportiva"),"Sí","")</f>
        <v>Sí</v>
      </c>
    </row>
    <row r="2208" spans="1:21" x14ac:dyDescent="0.3">
      <c r="A2208" t="str">
        <f>VLOOKUP(B2208,pacientes_insertados[],2,)</f>
        <v>61e34254ec4ec02e84f5dea5</v>
      </c>
      <c r="B2208">
        <f>seguimiento[[#This Row],[idpaciente]]</f>
        <v>952</v>
      </c>
      <c r="C2208">
        <f t="shared" si="34"/>
        <v>2012</v>
      </c>
      <c r="D2208" s="1">
        <f>seguimiento[[#This Row],[fecha]]</f>
        <v>41052</v>
      </c>
      <c r="E2208" t="str">
        <f>seguimiento[[#This Row],[institucion]]</f>
        <v>HOSPITAL de PEDIATRÍA "Juan P. Garrahan"</v>
      </c>
      <c r="F2208" t="str">
        <f>seguimiento[[#This Row],[fallecimiento]]</f>
        <v>No</v>
      </c>
      <c r="I2208" t="str">
        <f>seguimiento[[#This Row],[educacion]]</f>
        <v>Secundaria incompleta</v>
      </c>
      <c r="K2208" t="str">
        <f>seguimiento[[#This Row],[coberturamedica]]</f>
        <v>Sí</v>
      </c>
      <c r="L2208" t="str">
        <f>seguimiento[[#This Row],[ntratendovenosos]]</f>
        <v>1</v>
      </c>
      <c r="M2208" t="str">
        <f>seguimiento[[#This Row],[Embarazo]]</f>
        <v>No</v>
      </c>
      <c r="N2208" t="str">
        <f>seguimiento[[#This Row],[ncultivosanio]]</f>
        <v>3</v>
      </c>
      <c r="O2208" t="str">
        <f>IF(seguimiento[[#This Row],[curvaglucemia]]="","No realizada","Realizada")</f>
        <v>Realizada</v>
      </c>
      <c r="P2208" t="str">
        <f>IF(O2208="Realizada",seguimiento[[#This Row],[curvaglucemia]],"")</f>
        <v>Normal</v>
      </c>
      <c r="Q2208" t="str">
        <f>IF(seguimiento[[#This Row],[vitaminaDRealizada]]="","",IF(seguimiento[[#This Row],[vitaminaDRealizada]]="No realizado","No realizada","Realizada"))</f>
        <v/>
      </c>
      <c r="R2208" t="str">
        <f>IF(Q2208="Realizada",seguimiento[[#This Row],[vitaminaDRealizada]],"")</f>
        <v/>
      </c>
      <c r="S2208" t="str">
        <f>IF(seguimiento[[#This Row],[ige]]="No realizada","No realizada",IF(seguimiento[[#This Row],[ige]]="","","Realizada"))</f>
        <v/>
      </c>
      <c r="T2208" t="str">
        <f>IF(S2208="Realizada",seguimiento[[#This Row],[ige]],"")</f>
        <v/>
      </c>
      <c r="U2208" t="str">
        <f>IF(OR(seguimiento[[#This Row],[actividadfisica]]="Ejercicio regular",seguimiento[[#This Row],[actividadfisica]]="Actividad deportiva"),"Sí","")</f>
        <v/>
      </c>
    </row>
    <row r="2209" spans="1:21" x14ac:dyDescent="0.3">
      <c r="A2209" t="str">
        <f>VLOOKUP(B2209,pacientes_insertados[],2,)</f>
        <v>61e34254ec4ec02e84f5dea6</v>
      </c>
      <c r="B2209">
        <f>seguimiento[[#This Row],[idpaciente]]</f>
        <v>953</v>
      </c>
      <c r="C2209">
        <f t="shared" si="34"/>
        <v>2013</v>
      </c>
      <c r="D2209" s="1">
        <f>seguimiento[[#This Row],[fecha]]</f>
        <v>41613</v>
      </c>
      <c r="E2209" t="str">
        <f>seguimiento[[#This Row],[institucion]]</f>
        <v>HOSPITAL de PEDIATRÍA "Juan P. Garrahan"</v>
      </c>
      <c r="F2209" t="str">
        <f>seguimiento[[#This Row],[fallecimiento]]</f>
        <v>No</v>
      </c>
      <c r="K2209" t="str">
        <f>seguimiento[[#This Row],[coberturamedica]]</f>
        <v>Sí</v>
      </c>
      <c r="M2209" t="str">
        <f>seguimiento[[#This Row],[Embarazo]]</f>
        <v>No</v>
      </c>
      <c r="N2209" t="str">
        <f>seguimiento[[#This Row],[ncultivosanio]]</f>
        <v>3</v>
      </c>
      <c r="O2209" t="str">
        <f>IF(seguimiento[[#This Row],[curvaglucemia]]="","No realizada","Realizada")</f>
        <v>Realizada</v>
      </c>
      <c r="P2209" t="str">
        <f>IF(O2209="Realizada",seguimiento[[#This Row],[curvaglucemia]],"")</f>
        <v>Normal</v>
      </c>
      <c r="Q2209" t="str">
        <f>IF(seguimiento[[#This Row],[vitaminaDRealizada]]="","",IF(seguimiento[[#This Row],[vitaminaDRealizada]]="No realizado","No realizada","Realizada"))</f>
        <v/>
      </c>
      <c r="R2209" t="str">
        <f>IF(Q2209="Realizada",seguimiento[[#This Row],[vitaminaDRealizada]],"")</f>
        <v/>
      </c>
      <c r="S2209" t="str">
        <f>IF(seguimiento[[#This Row],[ige]]="No realizada","No realizada",IF(seguimiento[[#This Row],[ige]]="","","Realizada"))</f>
        <v/>
      </c>
      <c r="T2209" t="str">
        <f>IF(S2209="Realizada",seguimiento[[#This Row],[ige]],"")</f>
        <v/>
      </c>
      <c r="U2209" t="str">
        <f>IF(OR(seguimiento[[#This Row],[actividadfisica]]="Ejercicio regular",seguimiento[[#This Row],[actividadfisica]]="Actividad deportiva"),"Sí","")</f>
        <v/>
      </c>
    </row>
    <row r="2210" spans="1:21" x14ac:dyDescent="0.3">
      <c r="A2210" t="str">
        <f>VLOOKUP(B2210,pacientes_insertados[],2,)</f>
        <v>61e34254ec4ec02e84f5dea7</v>
      </c>
      <c r="B2210">
        <f>seguimiento[[#This Row],[idpaciente]]</f>
        <v>954</v>
      </c>
      <c r="C2210">
        <f t="shared" si="34"/>
        <v>2013</v>
      </c>
      <c r="D2210" s="1">
        <f>seguimiento[[#This Row],[fecha]]</f>
        <v>41589</v>
      </c>
      <c r="E2210" t="str">
        <f>seguimiento[[#This Row],[institucion]]</f>
        <v>HOSPITAL de PEDIATRÍA "Juan P. Garrahan"</v>
      </c>
      <c r="F2210" t="str">
        <f>seguimiento[[#This Row],[fallecimiento]]</f>
        <v>No</v>
      </c>
      <c r="K2210" t="str">
        <f>seguimiento[[#This Row],[coberturamedica]]</f>
        <v>Sí</v>
      </c>
      <c r="L2210" t="str">
        <f>seguimiento[[#This Row],[ntratendovenosos]]</f>
        <v>1</v>
      </c>
      <c r="M2210" t="str">
        <f>seguimiento[[#This Row],[Embarazo]]</f>
        <v>No</v>
      </c>
      <c r="N2210" t="str">
        <f>seguimiento[[#This Row],[ncultivosanio]]</f>
        <v>3</v>
      </c>
      <c r="O2210" t="str">
        <f>IF(seguimiento[[#This Row],[curvaglucemia]]="","No realizada","Realizada")</f>
        <v>Realizada</v>
      </c>
      <c r="P2210" t="str">
        <f>IF(O2210="Realizada",seguimiento[[#This Row],[curvaglucemia]],"")</f>
        <v>Normal</v>
      </c>
      <c r="Q2210" t="str">
        <f>IF(seguimiento[[#This Row],[vitaminaDRealizada]]="","",IF(seguimiento[[#This Row],[vitaminaDRealizada]]="No realizado","No realizada","Realizada"))</f>
        <v/>
      </c>
      <c r="R2210" t="str">
        <f>IF(Q2210="Realizada",seguimiento[[#This Row],[vitaminaDRealizada]],"")</f>
        <v/>
      </c>
      <c r="S2210" t="str">
        <f>IF(seguimiento[[#This Row],[ige]]="No realizada","No realizada",IF(seguimiento[[#This Row],[ige]]="","","Realizada"))</f>
        <v/>
      </c>
      <c r="T2210" t="str">
        <f>IF(S2210="Realizada",seguimiento[[#This Row],[ige]],"")</f>
        <v/>
      </c>
      <c r="U2210" t="str">
        <f>IF(OR(seguimiento[[#This Row],[actividadfisica]]="Ejercicio regular",seguimiento[[#This Row],[actividadfisica]]="Actividad deportiva"),"Sí","")</f>
        <v/>
      </c>
    </row>
    <row r="2211" spans="1:21" x14ac:dyDescent="0.3">
      <c r="A2211" t="str">
        <f>VLOOKUP(B2211,pacientes_insertados[],2,)</f>
        <v>61e34254ec4ec02e84f5dea8</v>
      </c>
      <c r="B2211">
        <f>seguimiento[[#This Row],[idpaciente]]</f>
        <v>955</v>
      </c>
      <c r="C2211">
        <f t="shared" si="34"/>
        <v>2012</v>
      </c>
      <c r="D2211" s="1">
        <f>seguimiento[[#This Row],[fecha]]</f>
        <v>40931</v>
      </c>
      <c r="E2211" t="str">
        <f>seguimiento[[#This Row],[institucion]]</f>
        <v>HOSPITAL de PEDIATRÍA "Juan P. Garrahan"</v>
      </c>
      <c r="F2211" t="str">
        <f>seguimiento[[#This Row],[fallecimiento]]</f>
        <v>No</v>
      </c>
      <c r="K2211" t="str">
        <f>seguimiento[[#This Row],[coberturamedica]]</f>
        <v>No</v>
      </c>
      <c r="L2211" t="str">
        <f>seguimiento[[#This Row],[ntratendovenosos]]</f>
        <v>2</v>
      </c>
      <c r="M2211" t="str">
        <f>seguimiento[[#This Row],[Embarazo]]</f>
        <v>No</v>
      </c>
      <c r="O2211" t="str">
        <f>IF(seguimiento[[#This Row],[curvaglucemia]]="","No realizada","Realizada")</f>
        <v>Realizada</v>
      </c>
      <c r="P2211" t="str">
        <f>IF(O2211="Realizada",seguimiento[[#This Row],[curvaglucemia]],"")</f>
        <v>Normal</v>
      </c>
      <c r="Q2211" t="str">
        <f>IF(seguimiento[[#This Row],[vitaminaDRealizada]]="","",IF(seguimiento[[#This Row],[vitaminaDRealizada]]="No realizado","No realizada","Realizada"))</f>
        <v/>
      </c>
      <c r="R2211" t="str">
        <f>IF(Q2211="Realizada",seguimiento[[#This Row],[vitaminaDRealizada]],"")</f>
        <v/>
      </c>
      <c r="S2211" t="str">
        <f>IF(seguimiento[[#This Row],[ige]]="No realizada","No realizada",IF(seguimiento[[#This Row],[ige]]="","","Realizada"))</f>
        <v/>
      </c>
      <c r="T2211" t="str">
        <f>IF(S2211="Realizada",seguimiento[[#This Row],[ige]],"")</f>
        <v/>
      </c>
      <c r="U2211" t="str">
        <f>IF(OR(seguimiento[[#This Row],[actividadfisica]]="Ejercicio regular",seguimiento[[#This Row],[actividadfisica]]="Actividad deportiva"),"Sí","")</f>
        <v/>
      </c>
    </row>
    <row r="2212" spans="1:21" x14ac:dyDescent="0.3">
      <c r="A2212" t="str">
        <f>VLOOKUP(B2212,pacientes_insertados[],2,)</f>
        <v>61e34254ec4ec02e84f5dea9</v>
      </c>
      <c r="B2212">
        <f>seguimiento[[#This Row],[idpaciente]]</f>
        <v>956</v>
      </c>
      <c r="C2212">
        <f t="shared" si="34"/>
        <v>2013</v>
      </c>
      <c r="D2212" s="1">
        <f>seguimiento[[#This Row],[fecha]]</f>
        <v>41631</v>
      </c>
      <c r="E2212" t="str">
        <f>seguimiento[[#This Row],[institucion]]</f>
        <v>CEMIC</v>
      </c>
      <c r="F2212" t="str">
        <f>seguimiento[[#This Row],[fallecimiento]]</f>
        <v>No</v>
      </c>
      <c r="I2212" t="str">
        <f>seguimiento[[#This Row],[educacion]]</f>
        <v>Secundaria incompleta</v>
      </c>
      <c r="K2212" t="str">
        <f>seguimiento[[#This Row],[coberturamedica]]</f>
        <v>Sí</v>
      </c>
      <c r="M2212" t="str">
        <f>seguimiento[[#This Row],[Embarazo]]</f>
        <v>No</v>
      </c>
      <c r="N2212" t="str">
        <f>seguimiento[[#This Row],[ncultivosanio]]</f>
        <v>5</v>
      </c>
      <c r="O2212" t="str">
        <f>IF(seguimiento[[#This Row],[curvaglucemia]]="","No realizada","Realizada")</f>
        <v>Realizada</v>
      </c>
      <c r="P2212" t="str">
        <f>IF(O2212="Realizada",seguimiento[[#This Row],[curvaglucemia]],"")</f>
        <v>Normal</v>
      </c>
      <c r="Q2212" t="str">
        <f>IF(seguimiento[[#This Row],[vitaminaDRealizada]]="","",IF(seguimiento[[#This Row],[vitaminaDRealizada]]="No realizado","No realizada","Realizada"))</f>
        <v/>
      </c>
      <c r="R2212" t="str">
        <f>IF(Q2212="Realizada",seguimiento[[#This Row],[vitaminaDRealizada]],"")</f>
        <v/>
      </c>
      <c r="S2212" t="str">
        <f>IF(seguimiento[[#This Row],[ige]]="No realizada","No realizada",IF(seguimiento[[#This Row],[ige]]="","","Realizada"))</f>
        <v>Realizada</v>
      </c>
      <c r="T2212" t="str">
        <f>IF(S2212="Realizada",seguimiento[[#This Row],[ige]],"")</f>
        <v>&lt; 500</v>
      </c>
      <c r="U2212" t="str">
        <f>IF(OR(seguimiento[[#This Row],[actividadfisica]]="Ejercicio regular",seguimiento[[#This Row],[actividadfisica]]="Actividad deportiva"),"Sí","")</f>
        <v>Sí</v>
      </c>
    </row>
    <row r="2213" spans="1:21" x14ac:dyDescent="0.3">
      <c r="A2213" t="str">
        <f>VLOOKUP(B2213,pacientes_insertados[],2,)</f>
        <v>61e34254ec4ec02e84f5dea9</v>
      </c>
      <c r="B2213">
        <f>seguimiento[[#This Row],[idpaciente]]</f>
        <v>956</v>
      </c>
      <c r="C2213">
        <f t="shared" si="34"/>
        <v>2016</v>
      </c>
      <c r="D2213" s="1">
        <f>seguimiento[[#This Row],[fecha]]</f>
        <v>42471</v>
      </c>
      <c r="E2213" t="str">
        <f>seguimiento[[#This Row],[institucion]]</f>
        <v>CEMIC</v>
      </c>
      <c r="F2213" t="str">
        <f>seguimiento[[#This Row],[fallecimiento]]</f>
        <v>No</v>
      </c>
      <c r="K2213" t="str">
        <f>seguimiento[[#This Row],[coberturamedica]]</f>
        <v>Sí</v>
      </c>
      <c r="N2213" t="str">
        <f>seguimiento[[#This Row],[ncultivosanio]]</f>
        <v>5</v>
      </c>
      <c r="O2213" t="str">
        <f>IF(seguimiento[[#This Row],[curvaglucemia]]="","No realizada","Realizada")</f>
        <v>Realizada</v>
      </c>
      <c r="P2213" t="str">
        <f>IF(O2213="Realizada",seguimiento[[#This Row],[curvaglucemia]],"")</f>
        <v>Normal</v>
      </c>
      <c r="Q2213" t="str">
        <f>IF(seguimiento[[#This Row],[vitaminaDRealizada]]="","",IF(seguimiento[[#This Row],[vitaminaDRealizada]]="No realizado","No realizada","Realizada"))</f>
        <v>Realizada</v>
      </c>
      <c r="R2213" t="str">
        <f>IF(Q2213="Realizada",seguimiento[[#This Row],[vitaminaDRealizada]],"")</f>
        <v>Normal</v>
      </c>
      <c r="S2213" t="str">
        <f>IF(seguimiento[[#This Row],[ige]]="No realizada","No realizada",IF(seguimiento[[#This Row],[ige]]="","","Realizada"))</f>
        <v/>
      </c>
      <c r="T2213" t="str">
        <f>IF(S2213="Realizada",seguimiento[[#This Row],[ige]],"")</f>
        <v/>
      </c>
      <c r="U2213" t="str">
        <f>IF(OR(seguimiento[[#This Row],[actividadfisica]]="Ejercicio regular",seguimiento[[#This Row],[actividadfisica]]="Actividad deportiva"),"Sí","")</f>
        <v>Sí</v>
      </c>
    </row>
    <row r="2214" spans="1:21" x14ac:dyDescent="0.3">
      <c r="A2214" t="str">
        <f>VLOOKUP(B2214,pacientes_insertados[],2,)</f>
        <v>61e34254ec4ec02e84f5deaa</v>
      </c>
      <c r="B2214">
        <f>seguimiento[[#This Row],[idpaciente]]</f>
        <v>957</v>
      </c>
      <c r="C2214">
        <f t="shared" si="34"/>
        <v>2013</v>
      </c>
      <c r="D2214" s="1">
        <f>seguimiento[[#This Row],[fecha]]</f>
        <v>41613</v>
      </c>
      <c r="E2214" t="str">
        <f>seguimiento[[#This Row],[institucion]]</f>
        <v>Hospital Cipolletti</v>
      </c>
      <c r="F2214" t="str">
        <f>seguimiento[[#This Row],[fallecimiento]]</f>
        <v>No</v>
      </c>
      <c r="I2214" t="str">
        <f>seguimiento[[#This Row],[educacion]]</f>
        <v>Analfabeta</v>
      </c>
      <c r="K2214" t="str">
        <f>seguimiento[[#This Row],[coberturamedica]]</f>
        <v>Sí</v>
      </c>
      <c r="L2214" t="str">
        <f>seguimiento[[#This Row],[ntratendovenosos]]</f>
        <v>2</v>
      </c>
      <c r="M2214" t="str">
        <f>seguimiento[[#This Row],[Embarazo]]</f>
        <v>No</v>
      </c>
      <c r="N2214" t="str">
        <f>seguimiento[[#This Row],[ncultivosanio]]</f>
        <v>4</v>
      </c>
      <c r="O2214" t="str">
        <f>IF(seguimiento[[#This Row],[curvaglucemia]]="","No realizada","Realizada")</f>
        <v>Realizada</v>
      </c>
      <c r="P2214" t="str">
        <f>IF(O2214="Realizada",seguimiento[[#This Row],[curvaglucemia]],"")</f>
        <v>Normal</v>
      </c>
      <c r="Q2214" t="str">
        <f>IF(seguimiento[[#This Row],[vitaminaDRealizada]]="","",IF(seguimiento[[#This Row],[vitaminaDRealizada]]="No realizado","No realizada","Realizada"))</f>
        <v/>
      </c>
      <c r="R2214" t="str">
        <f>IF(Q2214="Realizada",seguimiento[[#This Row],[vitaminaDRealizada]],"")</f>
        <v/>
      </c>
      <c r="S2214" t="str">
        <f>IF(seguimiento[[#This Row],[ige]]="No realizada","No realizada",IF(seguimiento[[#This Row],[ige]]="","","Realizada"))</f>
        <v>Realizada</v>
      </c>
      <c r="T2214" t="str">
        <f>IF(S2214="Realizada",seguimiento[[#This Row],[ige]],"")</f>
        <v>&lt; 500</v>
      </c>
      <c r="U2214" t="str">
        <f>IF(OR(seguimiento[[#This Row],[actividadfisica]]="Ejercicio regular",seguimiento[[#This Row],[actividadfisica]]="Actividad deportiva"),"Sí","")</f>
        <v/>
      </c>
    </row>
    <row r="2215" spans="1:21" x14ac:dyDescent="0.3">
      <c r="A2215" t="str">
        <f>VLOOKUP(B2215,pacientes_insertados[],2,)</f>
        <v>61e34254ec4ec02e84f5deaa</v>
      </c>
      <c r="B2215">
        <f>seguimiento[[#This Row],[idpaciente]]</f>
        <v>957</v>
      </c>
      <c r="C2215">
        <f t="shared" si="34"/>
        <v>2015</v>
      </c>
      <c r="D2215" s="1">
        <f>seguimiento[[#This Row],[fecha]]</f>
        <v>42010</v>
      </c>
      <c r="E2215" t="str">
        <f>seguimiento[[#This Row],[institucion]]</f>
        <v>Clinica San Lucas</v>
      </c>
      <c r="F2215" t="str">
        <f>seguimiento[[#This Row],[fallecimiento]]</f>
        <v>No</v>
      </c>
      <c r="I2215" t="str">
        <f>seguimiento[[#This Row],[educacion]]</f>
        <v>Analfabeta</v>
      </c>
      <c r="K2215" t="str">
        <f>seguimiento[[#This Row],[coberturamedica]]</f>
        <v>Sí</v>
      </c>
      <c r="M2215" t="str">
        <f>seguimiento[[#This Row],[Embarazo]]</f>
        <v>No</v>
      </c>
      <c r="N2215" t="str">
        <f>seguimiento[[#This Row],[ncultivosanio]]</f>
        <v>6</v>
      </c>
      <c r="O2215" t="str">
        <f>IF(seguimiento[[#This Row],[curvaglucemia]]="","No realizada","Realizada")</f>
        <v>No realizada</v>
      </c>
      <c r="P2215" t="str">
        <f>IF(O2215="Realizada",seguimiento[[#This Row],[curvaglucemia]],"")</f>
        <v/>
      </c>
      <c r="Q2215" t="str">
        <f>IF(seguimiento[[#This Row],[vitaminaDRealizada]]="","",IF(seguimiento[[#This Row],[vitaminaDRealizada]]="No realizado","No realizada","Realizada"))</f>
        <v/>
      </c>
      <c r="R2215" t="str">
        <f>IF(Q2215="Realizada",seguimiento[[#This Row],[vitaminaDRealizada]],"")</f>
        <v/>
      </c>
      <c r="S2215" t="str">
        <f>IF(seguimiento[[#This Row],[ige]]="No realizada","No realizada",IF(seguimiento[[#This Row],[ige]]="","","Realizada"))</f>
        <v>Realizada</v>
      </c>
      <c r="T2215" t="str">
        <f>IF(S2215="Realizada",seguimiento[[#This Row],[ige]],"")</f>
        <v>&lt; 500</v>
      </c>
      <c r="U2215" t="str">
        <f>IF(OR(seguimiento[[#This Row],[actividadfisica]]="Ejercicio regular",seguimiento[[#This Row],[actividadfisica]]="Actividad deportiva"),"Sí","")</f>
        <v>Sí</v>
      </c>
    </row>
    <row r="2216" spans="1:21" x14ac:dyDescent="0.3">
      <c r="A2216" t="str">
        <f>VLOOKUP(B2216,pacientes_insertados[],2,)</f>
        <v>61e34254ec4ec02e84f5deaa</v>
      </c>
      <c r="B2216">
        <f>seguimiento[[#This Row],[idpaciente]]</f>
        <v>957</v>
      </c>
      <c r="C2216">
        <f t="shared" si="34"/>
        <v>2016</v>
      </c>
      <c r="D2216" s="1">
        <f>seguimiento[[#This Row],[fecha]]</f>
        <v>42394</v>
      </c>
      <c r="E2216" t="str">
        <f>seguimiento[[#This Row],[institucion]]</f>
        <v>Clinica San Lucas</v>
      </c>
      <c r="F2216" t="str">
        <f>seguimiento[[#This Row],[fallecimiento]]</f>
        <v>No</v>
      </c>
      <c r="O2216" t="str">
        <f>IF(seguimiento[[#This Row],[curvaglucemia]]="","No realizada","Realizada")</f>
        <v>No realizada</v>
      </c>
      <c r="P2216" t="str">
        <f>IF(O2216="Realizada",seguimiento[[#This Row],[curvaglucemia]],"")</f>
        <v/>
      </c>
      <c r="Q2216" t="str">
        <f>IF(seguimiento[[#This Row],[vitaminaDRealizada]]="","",IF(seguimiento[[#This Row],[vitaminaDRealizada]]="No realizado","No realizada","Realizada"))</f>
        <v/>
      </c>
      <c r="R2216" t="str">
        <f>IF(Q2216="Realizada",seguimiento[[#This Row],[vitaminaDRealizada]],"")</f>
        <v/>
      </c>
      <c r="S2216" t="str">
        <f>IF(seguimiento[[#This Row],[ige]]="No realizada","No realizada",IF(seguimiento[[#This Row],[ige]]="","","Realizada"))</f>
        <v/>
      </c>
      <c r="T2216" t="str">
        <f>IF(S2216="Realizada",seguimiento[[#This Row],[ige]],"")</f>
        <v/>
      </c>
      <c r="U2216" t="str">
        <f>IF(OR(seguimiento[[#This Row],[actividadfisica]]="Ejercicio regular",seguimiento[[#This Row],[actividadfisica]]="Actividad deportiva"),"Sí","")</f>
        <v/>
      </c>
    </row>
    <row r="2217" spans="1:21" x14ac:dyDescent="0.3">
      <c r="A2217" t="str">
        <f>VLOOKUP(B2217,pacientes_insertados[],2,)</f>
        <v>61e34254ec4ec02e84f5deab</v>
      </c>
      <c r="B2217">
        <f>seguimiento[[#This Row],[idpaciente]]</f>
        <v>958</v>
      </c>
      <c r="C2217">
        <f t="shared" si="34"/>
        <v>2013</v>
      </c>
      <c r="D2217" s="1">
        <f>seguimiento[[#This Row],[fecha]]</f>
        <v>41619</v>
      </c>
      <c r="E2217" t="str">
        <f>seguimiento[[#This Row],[institucion]]</f>
        <v>Hospital Victor J Vilela</v>
      </c>
      <c r="F2217" t="str">
        <f>seguimiento[[#This Row],[fallecimiento]]</f>
        <v>No</v>
      </c>
      <c r="K2217" t="str">
        <f>seguimiento[[#This Row],[coberturamedica]]</f>
        <v>No</v>
      </c>
      <c r="N2217" t="str">
        <f>seguimiento[[#This Row],[ncultivosanio]]</f>
        <v>2</v>
      </c>
      <c r="O2217" t="str">
        <f>IF(seguimiento[[#This Row],[curvaglucemia]]="","No realizada","Realizada")</f>
        <v>No realizada</v>
      </c>
      <c r="P2217" t="str">
        <f>IF(O2217="Realizada",seguimiento[[#This Row],[curvaglucemia]],"")</f>
        <v/>
      </c>
      <c r="Q2217" t="str">
        <f>IF(seguimiento[[#This Row],[vitaminaDRealizada]]="","",IF(seguimiento[[#This Row],[vitaminaDRealizada]]="No realizado","No realizada","Realizada"))</f>
        <v/>
      </c>
      <c r="R2217" t="str">
        <f>IF(Q2217="Realizada",seguimiento[[#This Row],[vitaminaDRealizada]],"")</f>
        <v/>
      </c>
      <c r="S2217" t="str">
        <f>IF(seguimiento[[#This Row],[ige]]="No realizada","No realizada",IF(seguimiento[[#This Row],[ige]]="","","Realizada"))</f>
        <v>Realizada</v>
      </c>
      <c r="T2217" t="str">
        <f>IF(S2217="Realizada",seguimiento[[#This Row],[ige]],"")</f>
        <v>&lt; 500</v>
      </c>
      <c r="U2217" t="str">
        <f>IF(OR(seguimiento[[#This Row],[actividadfisica]]="Ejercicio regular",seguimiento[[#This Row],[actividadfisica]]="Actividad deportiva"),"Sí","")</f>
        <v/>
      </c>
    </row>
    <row r="2218" spans="1:21" x14ac:dyDescent="0.3">
      <c r="A2218" t="str">
        <f>VLOOKUP(B2218,pacientes_insertados[],2,)</f>
        <v>61e34254ec4ec02e84f5deab</v>
      </c>
      <c r="B2218">
        <f>seguimiento[[#This Row],[idpaciente]]</f>
        <v>958</v>
      </c>
      <c r="C2218">
        <f t="shared" si="34"/>
        <v>2014</v>
      </c>
      <c r="D2218" s="1">
        <f>seguimiento[[#This Row],[fecha]]</f>
        <v>41949</v>
      </c>
      <c r="E2218" t="str">
        <f>seguimiento[[#This Row],[institucion]]</f>
        <v>Hospital Victor J Vilela</v>
      </c>
      <c r="F2218" t="str">
        <f>seguimiento[[#This Row],[fallecimiento]]</f>
        <v>No</v>
      </c>
      <c r="K2218" t="str">
        <f>seguimiento[[#This Row],[coberturamedica]]</f>
        <v>Sí</v>
      </c>
      <c r="L2218" t="str">
        <f>seguimiento[[#This Row],[ntratendovenosos]]</f>
        <v>1</v>
      </c>
      <c r="N2218" t="str">
        <f>seguimiento[[#This Row],[ncultivosanio]]</f>
        <v>5</v>
      </c>
      <c r="O2218" t="str">
        <f>IF(seguimiento[[#This Row],[curvaglucemia]]="","No realizada","Realizada")</f>
        <v>No realizada</v>
      </c>
      <c r="P2218" t="str">
        <f>IF(O2218="Realizada",seguimiento[[#This Row],[curvaglucemia]],"")</f>
        <v/>
      </c>
      <c r="Q2218" t="str">
        <f>IF(seguimiento[[#This Row],[vitaminaDRealizada]]="","",IF(seguimiento[[#This Row],[vitaminaDRealizada]]="No realizado","No realizada","Realizada"))</f>
        <v/>
      </c>
      <c r="R2218" t="str">
        <f>IF(Q2218="Realizada",seguimiento[[#This Row],[vitaminaDRealizada]],"")</f>
        <v/>
      </c>
      <c r="S2218" t="str">
        <f>IF(seguimiento[[#This Row],[ige]]="No realizada","No realizada",IF(seguimiento[[#This Row],[ige]]="","","Realizada"))</f>
        <v>Realizada</v>
      </c>
      <c r="T2218" t="str">
        <f>IF(S2218="Realizada",seguimiento[[#This Row],[ige]],"")</f>
        <v>&lt; 500</v>
      </c>
      <c r="U2218" t="str">
        <f>IF(OR(seguimiento[[#This Row],[actividadfisica]]="Ejercicio regular",seguimiento[[#This Row],[actividadfisica]]="Actividad deportiva"),"Sí","")</f>
        <v/>
      </c>
    </row>
    <row r="2219" spans="1:21" x14ac:dyDescent="0.3">
      <c r="A2219" t="str">
        <f>VLOOKUP(B2219,pacientes_insertados[],2,)</f>
        <v>61e34254ec4ec02e84f5deab</v>
      </c>
      <c r="B2219">
        <f>seguimiento[[#This Row],[idpaciente]]</f>
        <v>958</v>
      </c>
      <c r="C2219">
        <f t="shared" si="34"/>
        <v>2016</v>
      </c>
      <c r="D2219" s="1">
        <f>seguimiento[[#This Row],[fecha]]</f>
        <v>42677</v>
      </c>
      <c r="E2219" t="str">
        <f>seguimiento[[#This Row],[institucion]]</f>
        <v>Hospital Victor J Vilela</v>
      </c>
      <c r="F2219" t="str">
        <f>seguimiento[[#This Row],[fallecimiento]]</f>
        <v>No</v>
      </c>
      <c r="K2219" t="str">
        <f>seguimiento[[#This Row],[coberturamedica]]</f>
        <v>Sí</v>
      </c>
      <c r="O2219" t="str">
        <f>IF(seguimiento[[#This Row],[curvaglucemia]]="","No realizada","Realizada")</f>
        <v>No realizada</v>
      </c>
      <c r="P2219" t="str">
        <f>IF(O2219="Realizada",seguimiento[[#This Row],[curvaglucemia]],"")</f>
        <v/>
      </c>
      <c r="Q2219" t="str">
        <f>IF(seguimiento[[#This Row],[vitaminaDRealizada]]="","",IF(seguimiento[[#This Row],[vitaminaDRealizada]]="No realizado","No realizada","Realizada"))</f>
        <v>Realizada</v>
      </c>
      <c r="R2219" t="str">
        <f>IF(Q2219="Realizada",seguimiento[[#This Row],[vitaminaDRealizada]],"")</f>
        <v>Normal</v>
      </c>
      <c r="S2219" t="str">
        <f>IF(seguimiento[[#This Row],[ige]]="No realizada","No realizada",IF(seguimiento[[#This Row],[ige]]="","","Realizada"))</f>
        <v>No realizada</v>
      </c>
      <c r="T2219" t="str">
        <f>IF(S2219="Realizada",seguimiento[[#This Row],[ige]],"")</f>
        <v/>
      </c>
      <c r="U2219" t="str">
        <f>IF(OR(seguimiento[[#This Row],[actividadfisica]]="Ejercicio regular",seguimiento[[#This Row],[actividadfisica]]="Actividad deportiva"),"Sí","")</f>
        <v/>
      </c>
    </row>
    <row r="2220" spans="1:21" x14ac:dyDescent="0.3">
      <c r="A2220" t="str">
        <f>VLOOKUP(B2220,pacientes_insertados[],2,)</f>
        <v>61e34254ec4ec02e84f5deab</v>
      </c>
      <c r="B2220">
        <f>seguimiento[[#This Row],[idpaciente]]</f>
        <v>958</v>
      </c>
      <c r="C2220">
        <f t="shared" si="34"/>
        <v>2017</v>
      </c>
      <c r="D2220" s="1">
        <f>seguimiento[[#This Row],[fecha]]</f>
        <v>42922</v>
      </c>
      <c r="E2220" t="str">
        <f>seguimiento[[#This Row],[institucion]]</f>
        <v>Hospital Victor J Vilela</v>
      </c>
      <c r="F2220" t="str">
        <f>seguimiento[[#This Row],[fallecimiento]]</f>
        <v>No</v>
      </c>
      <c r="K2220" t="str">
        <f>seguimiento[[#This Row],[coberturamedica]]</f>
        <v>Sí</v>
      </c>
      <c r="N2220" t="str">
        <f>seguimiento[[#This Row],[ncultivosanio]]</f>
        <v>3</v>
      </c>
      <c r="O2220" t="str">
        <f>IF(seguimiento[[#This Row],[curvaglucemia]]="","No realizada","Realizada")</f>
        <v>No realizada</v>
      </c>
      <c r="P2220" t="str">
        <f>IF(O2220="Realizada",seguimiento[[#This Row],[curvaglucemia]],"")</f>
        <v/>
      </c>
      <c r="Q2220" t="str">
        <f>IF(seguimiento[[#This Row],[vitaminaDRealizada]]="","",IF(seguimiento[[#This Row],[vitaminaDRealizada]]="No realizado","No realizada","Realizada"))</f>
        <v>Realizada</v>
      </c>
      <c r="R2220" t="str">
        <f>IF(Q2220="Realizada",seguimiento[[#This Row],[vitaminaDRealizada]],"")</f>
        <v>Normal</v>
      </c>
      <c r="S2220" t="str">
        <f>IF(seguimiento[[#This Row],[ige]]="No realizada","No realizada",IF(seguimiento[[#This Row],[ige]]="","","Realizada"))</f>
        <v>No realizada</v>
      </c>
      <c r="T2220" t="str">
        <f>IF(S2220="Realizada",seguimiento[[#This Row],[ige]],"")</f>
        <v/>
      </c>
      <c r="U2220" t="str">
        <f>IF(OR(seguimiento[[#This Row],[actividadfisica]]="Ejercicio regular",seguimiento[[#This Row],[actividadfisica]]="Actividad deportiva"),"Sí","")</f>
        <v/>
      </c>
    </row>
    <row r="2221" spans="1:21" x14ac:dyDescent="0.3">
      <c r="A2221" t="str">
        <f>VLOOKUP(B2221,pacientes_insertados[],2,)</f>
        <v>61e34254ec4ec02e84f5deac</v>
      </c>
      <c r="B2221">
        <f>seguimiento[[#This Row],[idpaciente]]</f>
        <v>959</v>
      </c>
      <c r="C2221">
        <f t="shared" si="34"/>
        <v>2014</v>
      </c>
      <c r="D2221" s="1">
        <f>seguimiento[[#This Row],[fecha]]</f>
        <v>41646</v>
      </c>
      <c r="E2221" t="str">
        <f>seguimiento[[#This Row],[institucion]]</f>
        <v>Clinica San Lucas</v>
      </c>
      <c r="F2221" t="str">
        <f>seguimiento[[#This Row],[fallecimiento]]</f>
        <v>No</v>
      </c>
      <c r="I2221" t="str">
        <f>seguimiento[[#This Row],[educacion]]</f>
        <v>Primaria completa</v>
      </c>
      <c r="J2221" t="str">
        <f>seguimiento[[#This Row],[laboral]]</f>
        <v>No trabaja</v>
      </c>
      <c r="K2221" t="str">
        <f>seguimiento[[#This Row],[coberturamedica]]</f>
        <v>Sí</v>
      </c>
      <c r="M2221" t="str">
        <f>seguimiento[[#This Row],[Embarazo]]</f>
        <v>Si</v>
      </c>
      <c r="N2221" t="str">
        <f>seguimiento[[#This Row],[ncultivosanio]]</f>
        <v>1</v>
      </c>
      <c r="O2221" t="str">
        <f>IF(seguimiento[[#This Row],[curvaglucemia]]="","No realizada","Realizada")</f>
        <v>Realizada</v>
      </c>
      <c r="P2221" t="str">
        <f>IF(O2221="Realizada",seguimiento[[#This Row],[curvaglucemia]],"")</f>
        <v>Normal</v>
      </c>
      <c r="Q2221" t="str">
        <f>IF(seguimiento[[#This Row],[vitaminaDRealizada]]="","",IF(seguimiento[[#This Row],[vitaminaDRealizada]]="No realizado","No realizada","Realizada"))</f>
        <v/>
      </c>
      <c r="R2221" t="str">
        <f>IF(Q2221="Realizada",seguimiento[[#This Row],[vitaminaDRealizada]],"")</f>
        <v/>
      </c>
      <c r="S2221" t="str">
        <f>IF(seguimiento[[#This Row],[ige]]="No realizada","No realizada",IF(seguimiento[[#This Row],[ige]]="","","Realizada"))</f>
        <v>Realizada</v>
      </c>
      <c r="T2221" t="str">
        <f>IF(S2221="Realizada",seguimiento[[#This Row],[ige]],"")</f>
        <v>&lt; 500</v>
      </c>
      <c r="U2221" t="str">
        <f>IF(OR(seguimiento[[#This Row],[actividadfisica]]="Ejercicio regular",seguimiento[[#This Row],[actividadfisica]]="Actividad deportiva"),"Sí","")</f>
        <v/>
      </c>
    </row>
    <row r="2222" spans="1:21" x14ac:dyDescent="0.3">
      <c r="A2222" t="str">
        <f>VLOOKUP(B2222,pacientes_insertados[],2,)</f>
        <v>61e34254ec4ec02e84f5dead</v>
      </c>
      <c r="B2222">
        <f>seguimiento[[#This Row],[idpaciente]]</f>
        <v>960</v>
      </c>
      <c r="C2222">
        <f t="shared" si="34"/>
        <v>2013</v>
      </c>
      <c r="D2222" s="1">
        <f>seguimiento[[#This Row],[fecha]]</f>
        <v>41638</v>
      </c>
      <c r="E2222" t="str">
        <f>seguimiento[[#This Row],[institucion]]</f>
        <v>CEMIC</v>
      </c>
      <c r="F2222" t="str">
        <f>seguimiento[[#This Row],[fallecimiento]]</f>
        <v>No</v>
      </c>
      <c r="K2222" t="str">
        <f>seguimiento[[#This Row],[coberturamedica]]</f>
        <v>Sí</v>
      </c>
      <c r="M2222" t="str">
        <f>seguimiento[[#This Row],[Embarazo]]</f>
        <v>No</v>
      </c>
      <c r="N2222" t="str">
        <f>seguimiento[[#This Row],[ncultivosanio]]</f>
        <v>3</v>
      </c>
      <c r="O2222" t="str">
        <f>IF(seguimiento[[#This Row],[curvaglucemia]]="","No realizada","Realizada")</f>
        <v>No realizada</v>
      </c>
      <c r="P2222" t="str">
        <f>IF(O2222="Realizada",seguimiento[[#This Row],[curvaglucemia]],"")</f>
        <v/>
      </c>
      <c r="Q2222" t="str">
        <f>IF(seguimiento[[#This Row],[vitaminaDRealizada]]="","",IF(seguimiento[[#This Row],[vitaminaDRealizada]]="No realizado","No realizada","Realizada"))</f>
        <v/>
      </c>
      <c r="R2222" t="str">
        <f>IF(Q2222="Realizada",seguimiento[[#This Row],[vitaminaDRealizada]],"")</f>
        <v/>
      </c>
      <c r="S2222" t="str">
        <f>IF(seguimiento[[#This Row],[ige]]="No realizada","No realizada",IF(seguimiento[[#This Row],[ige]]="","","Realizada"))</f>
        <v>Realizada</v>
      </c>
      <c r="T2222" t="str">
        <f>IF(S2222="Realizada",seguimiento[[#This Row],[ige]],"")</f>
        <v>&lt; 500</v>
      </c>
      <c r="U2222" t="str">
        <f>IF(OR(seguimiento[[#This Row],[actividadfisica]]="Ejercicio regular",seguimiento[[#This Row],[actividadfisica]]="Actividad deportiva"),"Sí","")</f>
        <v>Sí</v>
      </c>
    </row>
    <row r="2223" spans="1:21" x14ac:dyDescent="0.3">
      <c r="A2223" t="str">
        <f>VLOOKUP(B2223,pacientes_insertados[],2,)</f>
        <v>61e34254ec4ec02e84f5deae</v>
      </c>
      <c r="B2223">
        <f>seguimiento[[#This Row],[idpaciente]]</f>
        <v>961</v>
      </c>
      <c r="C2223">
        <f t="shared" si="34"/>
        <v>2012</v>
      </c>
      <c r="D2223" s="1">
        <f>seguimiento[[#This Row],[fecha]]</f>
        <v>41271</v>
      </c>
      <c r="E2223" t="str">
        <f>seguimiento[[#This Row],[institucion]]</f>
        <v>HOSPITAL de PEDIATRÍA "Juan P. Garrahan"</v>
      </c>
      <c r="F2223" t="str">
        <f>seguimiento[[#This Row],[fallecimiento]]</f>
        <v>No</v>
      </c>
      <c r="K2223" t="str">
        <f>seguimiento[[#This Row],[coberturamedica]]</f>
        <v>Sí</v>
      </c>
      <c r="L2223" t="str">
        <f>seguimiento[[#This Row],[ntratendovenosos]]</f>
        <v>1</v>
      </c>
      <c r="M2223" t="str">
        <f>seguimiento[[#This Row],[Embarazo]]</f>
        <v>No</v>
      </c>
      <c r="N2223" t="str">
        <f>seguimiento[[#This Row],[ncultivosanio]]</f>
        <v>4</v>
      </c>
      <c r="O2223" t="str">
        <f>IF(seguimiento[[#This Row],[curvaglucemia]]="","No realizada","Realizada")</f>
        <v>Realizada</v>
      </c>
      <c r="P2223" t="str">
        <f>IF(O2223="Realizada",seguimiento[[#This Row],[curvaglucemia]],"")</f>
        <v>Normal</v>
      </c>
      <c r="Q2223" t="str">
        <f>IF(seguimiento[[#This Row],[vitaminaDRealizada]]="","",IF(seguimiento[[#This Row],[vitaminaDRealizada]]="No realizado","No realizada","Realizada"))</f>
        <v/>
      </c>
      <c r="R2223" t="str">
        <f>IF(Q2223="Realizada",seguimiento[[#This Row],[vitaminaDRealizada]],"")</f>
        <v/>
      </c>
      <c r="S2223" t="str">
        <f>IF(seguimiento[[#This Row],[ige]]="No realizada","No realizada",IF(seguimiento[[#This Row],[ige]]="","","Realizada"))</f>
        <v>Realizada</v>
      </c>
      <c r="T2223" t="str">
        <f>IF(S2223="Realizada",seguimiento[[#This Row],[ige]],"")</f>
        <v>&lt; 500</v>
      </c>
      <c r="U2223" t="str">
        <f>IF(OR(seguimiento[[#This Row],[actividadfisica]]="Ejercicio regular",seguimiento[[#This Row],[actividadfisica]]="Actividad deportiva"),"Sí","")</f>
        <v/>
      </c>
    </row>
    <row r="2224" spans="1:21" x14ac:dyDescent="0.3">
      <c r="A2224" t="str">
        <f>VLOOKUP(B2224,pacientes_insertados[],2,)</f>
        <v>61e34254ec4ec02e84f5deaf</v>
      </c>
      <c r="B2224">
        <f>seguimiento[[#This Row],[idpaciente]]</f>
        <v>962</v>
      </c>
      <c r="C2224">
        <f t="shared" si="34"/>
        <v>2012</v>
      </c>
      <c r="D2224" s="1">
        <f>seguimiento[[#This Row],[fecha]]</f>
        <v>41197</v>
      </c>
      <c r="E2224" t="str">
        <f>seguimiento[[#This Row],[institucion]]</f>
        <v>HOSPITAL de PEDIATRÍA "Juan P. Garrahan"</v>
      </c>
      <c r="F2224" t="str">
        <f>seguimiento[[#This Row],[fallecimiento]]</f>
        <v>No</v>
      </c>
      <c r="K2224" t="str">
        <f>seguimiento[[#This Row],[coberturamedica]]</f>
        <v>Sí</v>
      </c>
      <c r="M2224" t="str">
        <f>seguimiento[[#This Row],[Embarazo]]</f>
        <v>No</v>
      </c>
      <c r="N2224" t="str">
        <f>seguimiento[[#This Row],[ncultivosanio]]</f>
        <v>2</v>
      </c>
      <c r="O2224" t="str">
        <f>IF(seguimiento[[#This Row],[curvaglucemia]]="","No realizada","Realizada")</f>
        <v>Realizada</v>
      </c>
      <c r="P2224" t="str">
        <f>IF(O2224="Realizada",seguimiento[[#This Row],[curvaglucemia]],"")</f>
        <v>Normal</v>
      </c>
      <c r="Q2224" t="str">
        <f>IF(seguimiento[[#This Row],[vitaminaDRealizada]]="","",IF(seguimiento[[#This Row],[vitaminaDRealizada]]="No realizado","No realizada","Realizada"))</f>
        <v/>
      </c>
      <c r="R2224" t="str">
        <f>IF(Q2224="Realizada",seguimiento[[#This Row],[vitaminaDRealizada]],"")</f>
        <v/>
      </c>
      <c r="S2224" t="str">
        <f>IF(seguimiento[[#This Row],[ige]]="No realizada","No realizada",IF(seguimiento[[#This Row],[ige]]="","","Realizada"))</f>
        <v/>
      </c>
      <c r="T2224" t="str">
        <f>IF(S2224="Realizada",seguimiento[[#This Row],[ige]],"")</f>
        <v/>
      </c>
      <c r="U2224" t="str">
        <f>IF(OR(seguimiento[[#This Row],[actividadfisica]]="Ejercicio regular",seguimiento[[#This Row],[actividadfisica]]="Actividad deportiva"),"Sí","")</f>
        <v/>
      </c>
    </row>
    <row r="2225" spans="1:21" x14ac:dyDescent="0.3">
      <c r="A2225" t="str">
        <f>VLOOKUP(B2225,pacientes_insertados[],2,)</f>
        <v>61e34254ec4ec02e84f5deb0</v>
      </c>
      <c r="B2225">
        <f>seguimiento[[#This Row],[idpaciente]]</f>
        <v>963</v>
      </c>
      <c r="C2225">
        <f t="shared" si="34"/>
        <v>2012</v>
      </c>
      <c r="D2225" s="1">
        <f>seguimiento[[#This Row],[fecha]]</f>
        <v>40910</v>
      </c>
      <c r="E2225" t="str">
        <f>seguimiento[[#This Row],[institucion]]</f>
        <v>HOSPITAL de PEDIATRÍA "Juan P. Garrahan"</v>
      </c>
      <c r="F2225" t="str">
        <f>seguimiento[[#This Row],[fallecimiento]]</f>
        <v>No</v>
      </c>
      <c r="I2225" t="str">
        <f>seguimiento[[#This Row],[educacion]]</f>
        <v>Secundaria incompleta</v>
      </c>
      <c r="K2225" t="str">
        <f>seguimiento[[#This Row],[coberturamedica]]</f>
        <v>Sí</v>
      </c>
      <c r="M2225" t="str">
        <f>seguimiento[[#This Row],[Embarazo]]</f>
        <v>No</v>
      </c>
      <c r="N2225" t="str">
        <f>seguimiento[[#This Row],[ncultivosanio]]</f>
        <v>3</v>
      </c>
      <c r="O2225" t="str">
        <f>IF(seguimiento[[#This Row],[curvaglucemia]]="","No realizada","Realizada")</f>
        <v>Realizada</v>
      </c>
      <c r="P2225" t="str">
        <f>IF(O2225="Realizada",seguimiento[[#This Row],[curvaglucemia]],"")</f>
        <v>Normal</v>
      </c>
      <c r="Q2225" t="str">
        <f>IF(seguimiento[[#This Row],[vitaminaDRealizada]]="","",IF(seguimiento[[#This Row],[vitaminaDRealizada]]="No realizado","No realizada","Realizada"))</f>
        <v/>
      </c>
      <c r="R2225" t="str">
        <f>IF(Q2225="Realizada",seguimiento[[#This Row],[vitaminaDRealizada]],"")</f>
        <v/>
      </c>
      <c r="S2225" t="str">
        <f>IF(seguimiento[[#This Row],[ige]]="No realizada","No realizada",IF(seguimiento[[#This Row],[ige]]="","","Realizada"))</f>
        <v>Realizada</v>
      </c>
      <c r="T2225" t="str">
        <f>IF(S2225="Realizada",seguimiento[[#This Row],[ige]],"")</f>
        <v>&lt; 500</v>
      </c>
      <c r="U2225" t="str">
        <f>IF(OR(seguimiento[[#This Row],[actividadfisica]]="Ejercicio regular",seguimiento[[#This Row],[actividadfisica]]="Actividad deportiva"),"Sí","")</f>
        <v/>
      </c>
    </row>
    <row r="2226" spans="1:21" x14ac:dyDescent="0.3">
      <c r="A2226" t="str">
        <f>VLOOKUP(B2226,pacientes_insertados[],2,)</f>
        <v>61e34254ec4ec02e84f5deb0</v>
      </c>
      <c r="B2226">
        <f>seguimiento[[#This Row],[idpaciente]]</f>
        <v>963</v>
      </c>
      <c r="C2226">
        <f t="shared" si="34"/>
        <v>2013</v>
      </c>
      <c r="D2226" s="1">
        <f>seguimiento[[#This Row],[fecha]]</f>
        <v>41547</v>
      </c>
      <c r="E2226" t="str">
        <f>seguimiento[[#This Row],[institucion]]</f>
        <v>HOSPITAL de PEDIATRÍA "Juan P. Garrahan"</v>
      </c>
      <c r="F2226" t="str">
        <f>seguimiento[[#This Row],[fallecimiento]]</f>
        <v>No</v>
      </c>
      <c r="K2226" t="str">
        <f>seguimiento[[#This Row],[coberturamedica]]</f>
        <v>Sí</v>
      </c>
      <c r="M2226" t="str">
        <f>seguimiento[[#This Row],[Embarazo]]</f>
        <v>No</v>
      </c>
      <c r="N2226" t="str">
        <f>seguimiento[[#This Row],[ncultivosanio]]</f>
        <v>2</v>
      </c>
      <c r="O2226" t="str">
        <f>IF(seguimiento[[#This Row],[curvaglucemia]]="","No realizada","Realizada")</f>
        <v>Realizada</v>
      </c>
      <c r="P2226" t="str">
        <f>IF(O2226="Realizada",seguimiento[[#This Row],[curvaglucemia]],"")</f>
        <v>Normal</v>
      </c>
      <c r="Q2226" t="str">
        <f>IF(seguimiento[[#This Row],[vitaminaDRealizada]]="","",IF(seguimiento[[#This Row],[vitaminaDRealizada]]="No realizado","No realizada","Realizada"))</f>
        <v/>
      </c>
      <c r="R2226" t="str">
        <f>IF(Q2226="Realizada",seguimiento[[#This Row],[vitaminaDRealizada]],"")</f>
        <v/>
      </c>
      <c r="S2226" t="str">
        <f>IF(seguimiento[[#This Row],[ige]]="No realizada","No realizada",IF(seguimiento[[#This Row],[ige]]="","","Realizada"))</f>
        <v>Realizada</v>
      </c>
      <c r="T2226" t="str">
        <f>IF(S2226="Realizada",seguimiento[[#This Row],[ige]],"")</f>
        <v>&lt; 500</v>
      </c>
      <c r="U2226" t="str">
        <f>IF(OR(seguimiento[[#This Row],[actividadfisica]]="Ejercicio regular",seguimiento[[#This Row],[actividadfisica]]="Actividad deportiva"),"Sí","")</f>
        <v>Sí</v>
      </c>
    </row>
    <row r="2227" spans="1:21" x14ac:dyDescent="0.3">
      <c r="A2227" t="str">
        <f>VLOOKUP(B2227,pacientes_insertados[],2,)</f>
        <v>61e34254ec4ec02e84f5deb0</v>
      </c>
      <c r="B2227">
        <f>seguimiento[[#This Row],[idpaciente]]</f>
        <v>963</v>
      </c>
      <c r="C2227">
        <f t="shared" si="34"/>
        <v>2014</v>
      </c>
      <c r="D2227" s="1">
        <f>seguimiento[[#This Row],[fecha]]</f>
        <v>41729</v>
      </c>
      <c r="E2227" t="str">
        <f>seguimiento[[#This Row],[institucion]]</f>
        <v>HOSPITAL de PEDIATRÍA "Juan P. Garrahan"</v>
      </c>
      <c r="F2227" t="str">
        <f>seguimiento[[#This Row],[fallecimiento]]</f>
        <v>No</v>
      </c>
      <c r="K2227" t="str">
        <f>seguimiento[[#This Row],[coberturamedica]]</f>
        <v>Sí</v>
      </c>
      <c r="M2227" t="str">
        <f>seguimiento[[#This Row],[Embarazo]]</f>
        <v>No</v>
      </c>
      <c r="N2227" t="str">
        <f>seguimiento[[#This Row],[ncultivosanio]]</f>
        <v>2</v>
      </c>
      <c r="O2227" t="str">
        <f>IF(seguimiento[[#This Row],[curvaglucemia]]="","No realizada","Realizada")</f>
        <v>Realizada</v>
      </c>
      <c r="P2227" t="str">
        <f>IF(O2227="Realizada",seguimiento[[#This Row],[curvaglucemia]],"")</f>
        <v>Normal</v>
      </c>
      <c r="Q2227" t="str">
        <f>IF(seguimiento[[#This Row],[vitaminaDRealizada]]="","",IF(seguimiento[[#This Row],[vitaminaDRealizada]]="No realizado","No realizada","Realizada"))</f>
        <v/>
      </c>
      <c r="R2227" t="str">
        <f>IF(Q2227="Realizada",seguimiento[[#This Row],[vitaminaDRealizada]],"")</f>
        <v/>
      </c>
      <c r="S2227" t="str">
        <f>IF(seguimiento[[#This Row],[ige]]="No realizada","No realizada",IF(seguimiento[[#This Row],[ige]]="","","Realizada"))</f>
        <v>Realizada</v>
      </c>
      <c r="T2227" t="str">
        <f>IF(S2227="Realizada",seguimiento[[#This Row],[ige]],"")</f>
        <v>&lt; 500</v>
      </c>
      <c r="U2227" t="str">
        <f>IF(OR(seguimiento[[#This Row],[actividadfisica]]="Ejercicio regular",seguimiento[[#This Row],[actividadfisica]]="Actividad deportiva"),"Sí","")</f>
        <v>Sí</v>
      </c>
    </row>
    <row r="2228" spans="1:21" x14ac:dyDescent="0.3">
      <c r="A2228" t="str">
        <f>VLOOKUP(B2228,pacientes_insertados[],2,)</f>
        <v>61e34254ec4ec02e84f5deb0</v>
      </c>
      <c r="B2228">
        <f>seguimiento[[#This Row],[idpaciente]]</f>
        <v>963</v>
      </c>
      <c r="C2228">
        <f t="shared" si="34"/>
        <v>2015</v>
      </c>
      <c r="D2228" s="1">
        <f>seguimiento[[#This Row],[fecha]]</f>
        <v>42247</v>
      </c>
      <c r="E2228" t="str">
        <f>seguimiento[[#This Row],[institucion]]</f>
        <v>HOSPITAL de PEDIATRÍA "Juan P. Garrahan"</v>
      </c>
      <c r="F2228" t="str">
        <f>seguimiento[[#This Row],[fallecimiento]]</f>
        <v>No</v>
      </c>
      <c r="K2228" t="str">
        <f>seguimiento[[#This Row],[coberturamedica]]</f>
        <v>Sí</v>
      </c>
      <c r="M2228" t="str">
        <f>seguimiento[[#This Row],[Embarazo]]</f>
        <v>No</v>
      </c>
      <c r="N2228" t="str">
        <f>seguimiento[[#This Row],[ncultivosanio]]</f>
        <v>2</v>
      </c>
      <c r="O2228" t="str">
        <f>IF(seguimiento[[#This Row],[curvaglucemia]]="","No realizada","Realizada")</f>
        <v>Realizada</v>
      </c>
      <c r="P2228" t="str">
        <f>IF(O2228="Realizada",seguimiento[[#This Row],[curvaglucemia]],"")</f>
        <v>Normal</v>
      </c>
      <c r="Q2228" t="str">
        <f>IF(seguimiento[[#This Row],[vitaminaDRealizada]]="","",IF(seguimiento[[#This Row],[vitaminaDRealizada]]="No realizado","No realizada","Realizada"))</f>
        <v>Realizada</v>
      </c>
      <c r="R2228" t="str">
        <f>IF(Q2228="Realizada",seguimiento[[#This Row],[vitaminaDRealizada]],"")</f>
        <v>Normal</v>
      </c>
      <c r="S2228" t="str">
        <f>IF(seguimiento[[#This Row],[ige]]="No realizada","No realizada",IF(seguimiento[[#This Row],[ige]]="","","Realizada"))</f>
        <v>Realizada</v>
      </c>
      <c r="T2228" t="str">
        <f>IF(S2228="Realizada",seguimiento[[#This Row],[ige]],"")</f>
        <v>&lt; 500</v>
      </c>
      <c r="U2228" t="str">
        <f>IF(OR(seguimiento[[#This Row],[actividadfisica]]="Ejercicio regular",seguimiento[[#This Row],[actividadfisica]]="Actividad deportiva"),"Sí","")</f>
        <v>Sí</v>
      </c>
    </row>
    <row r="2229" spans="1:21" x14ac:dyDescent="0.3">
      <c r="A2229" t="str">
        <f>VLOOKUP(B2229,pacientes_insertados[],2,)</f>
        <v>61e34254ec4ec02e84f5deb1</v>
      </c>
      <c r="B2229">
        <f>seguimiento[[#This Row],[idpaciente]]</f>
        <v>964</v>
      </c>
      <c r="C2229">
        <f t="shared" si="34"/>
        <v>2012</v>
      </c>
      <c r="D2229" s="1">
        <f>seguimiento[[#This Row],[fecha]]</f>
        <v>41022</v>
      </c>
      <c r="E2229" t="str">
        <f>seguimiento[[#This Row],[institucion]]</f>
        <v>HOSPITAL de PEDIATRÍA "Juan P. Garrahan"</v>
      </c>
      <c r="F2229" t="str">
        <f>seguimiento[[#This Row],[fallecimiento]]</f>
        <v>No</v>
      </c>
      <c r="K2229" t="str">
        <f>seguimiento[[#This Row],[coberturamedica]]</f>
        <v>Sí</v>
      </c>
      <c r="L2229" t="str">
        <f>seguimiento[[#This Row],[ntratendovenosos]]</f>
        <v>1</v>
      </c>
      <c r="M2229" t="str">
        <f>seguimiento[[#This Row],[Embarazo]]</f>
        <v>No</v>
      </c>
      <c r="O2229" t="str">
        <f>IF(seguimiento[[#This Row],[curvaglucemia]]="","No realizada","Realizada")</f>
        <v>Realizada</v>
      </c>
      <c r="P2229" t="str">
        <f>IF(O2229="Realizada",seguimiento[[#This Row],[curvaglucemia]],"")</f>
        <v>Normal</v>
      </c>
      <c r="Q2229" t="str">
        <f>IF(seguimiento[[#This Row],[vitaminaDRealizada]]="","",IF(seguimiento[[#This Row],[vitaminaDRealizada]]="No realizado","No realizada","Realizada"))</f>
        <v/>
      </c>
      <c r="R2229" t="str">
        <f>IF(Q2229="Realizada",seguimiento[[#This Row],[vitaminaDRealizada]],"")</f>
        <v/>
      </c>
      <c r="S2229" t="str">
        <f>IF(seguimiento[[#This Row],[ige]]="No realizada","No realizada",IF(seguimiento[[#This Row],[ige]]="","","Realizada"))</f>
        <v>Realizada</v>
      </c>
      <c r="T2229" t="str">
        <f>IF(S2229="Realizada",seguimiento[[#This Row],[ige]],"")</f>
        <v>&lt; 500</v>
      </c>
      <c r="U2229" t="str">
        <f>IF(OR(seguimiento[[#This Row],[actividadfisica]]="Ejercicio regular",seguimiento[[#This Row],[actividadfisica]]="Actividad deportiva"),"Sí","")</f>
        <v/>
      </c>
    </row>
    <row r="2230" spans="1:21" x14ac:dyDescent="0.3">
      <c r="A2230" t="str">
        <f>VLOOKUP(B2230,pacientes_insertados[],2,)</f>
        <v>61e34254ec4ec02e84f5deb2</v>
      </c>
      <c r="B2230">
        <f>seguimiento[[#This Row],[idpaciente]]</f>
        <v>965</v>
      </c>
      <c r="C2230">
        <f t="shared" si="34"/>
        <v>2012</v>
      </c>
      <c r="D2230" s="1">
        <f>seguimiento[[#This Row],[fecha]]</f>
        <v>41101</v>
      </c>
      <c r="E2230" t="str">
        <f>seguimiento[[#This Row],[institucion]]</f>
        <v>HOSPITAL de PEDIATRÍA "Juan P. Garrahan"</v>
      </c>
      <c r="F2230" t="str">
        <f>seguimiento[[#This Row],[fallecimiento]]</f>
        <v>No</v>
      </c>
      <c r="I2230" t="str">
        <f>seguimiento[[#This Row],[educacion]]</f>
        <v>Secundaria incompleta</v>
      </c>
      <c r="K2230" t="str">
        <f>seguimiento[[#This Row],[coberturamedica]]</f>
        <v>Sí</v>
      </c>
      <c r="M2230" t="str">
        <f>seguimiento[[#This Row],[Embarazo]]</f>
        <v>No</v>
      </c>
      <c r="N2230" t="str">
        <f>seguimiento[[#This Row],[ncultivosanio]]</f>
        <v>3</v>
      </c>
      <c r="O2230" t="str">
        <f>IF(seguimiento[[#This Row],[curvaglucemia]]="","No realizada","Realizada")</f>
        <v>Realizada</v>
      </c>
      <c r="P2230" t="str">
        <f>IF(O2230="Realizada",seguimiento[[#This Row],[curvaglucemia]],"")</f>
        <v>Normal</v>
      </c>
      <c r="Q2230" t="str">
        <f>IF(seguimiento[[#This Row],[vitaminaDRealizada]]="","",IF(seguimiento[[#This Row],[vitaminaDRealizada]]="No realizado","No realizada","Realizada"))</f>
        <v/>
      </c>
      <c r="R2230" t="str">
        <f>IF(Q2230="Realizada",seguimiento[[#This Row],[vitaminaDRealizada]],"")</f>
        <v/>
      </c>
      <c r="S2230" t="str">
        <f>IF(seguimiento[[#This Row],[ige]]="No realizada","No realizada",IF(seguimiento[[#This Row],[ige]]="","","Realizada"))</f>
        <v/>
      </c>
      <c r="T2230" t="str">
        <f>IF(S2230="Realizada",seguimiento[[#This Row],[ige]],"")</f>
        <v/>
      </c>
      <c r="U2230" t="str">
        <f>IF(OR(seguimiento[[#This Row],[actividadfisica]]="Ejercicio regular",seguimiento[[#This Row],[actividadfisica]]="Actividad deportiva"),"Sí","")</f>
        <v/>
      </c>
    </row>
    <row r="2231" spans="1:21" x14ac:dyDescent="0.3">
      <c r="A2231" t="str">
        <f>VLOOKUP(B2231,pacientes_insertados[],2,)</f>
        <v>61e34254ec4ec02e84f5deb3</v>
      </c>
      <c r="B2231">
        <f>seguimiento[[#This Row],[idpaciente]]</f>
        <v>966</v>
      </c>
      <c r="C2231">
        <f t="shared" si="34"/>
        <v>2012</v>
      </c>
      <c r="D2231" s="1">
        <f>seguimiento[[#This Row],[fecha]]</f>
        <v>41134</v>
      </c>
      <c r="E2231" t="str">
        <f>seguimiento[[#This Row],[institucion]]</f>
        <v>HOSPITAL de PEDIATRÍA "Juan P. Garrahan"</v>
      </c>
      <c r="F2231" t="str">
        <f>seguimiento[[#This Row],[fallecimiento]]</f>
        <v>No</v>
      </c>
      <c r="I2231" t="str">
        <f>seguimiento[[#This Row],[educacion]]</f>
        <v>Primaria completa</v>
      </c>
      <c r="K2231" t="str">
        <f>seguimiento[[#This Row],[coberturamedica]]</f>
        <v>Sí</v>
      </c>
      <c r="L2231" t="str">
        <f>seguimiento[[#This Row],[ntratendovenosos]]</f>
        <v>1</v>
      </c>
      <c r="M2231" t="str">
        <f>seguimiento[[#This Row],[Embarazo]]</f>
        <v>No</v>
      </c>
      <c r="O2231" t="str">
        <f>IF(seguimiento[[#This Row],[curvaglucemia]]="","No realizada","Realizada")</f>
        <v>Realizada</v>
      </c>
      <c r="P2231" t="str">
        <f>IF(O2231="Realizada",seguimiento[[#This Row],[curvaglucemia]],"")</f>
        <v>Normal</v>
      </c>
      <c r="Q2231" t="str">
        <f>IF(seguimiento[[#This Row],[vitaminaDRealizada]]="","",IF(seguimiento[[#This Row],[vitaminaDRealizada]]="No realizado","No realizada","Realizada"))</f>
        <v/>
      </c>
      <c r="R2231" t="str">
        <f>IF(Q2231="Realizada",seguimiento[[#This Row],[vitaminaDRealizada]],"")</f>
        <v/>
      </c>
      <c r="S2231" t="str">
        <f>IF(seguimiento[[#This Row],[ige]]="No realizada","No realizada",IF(seguimiento[[#This Row],[ige]]="","","Realizada"))</f>
        <v/>
      </c>
      <c r="T2231" t="str">
        <f>IF(S2231="Realizada",seguimiento[[#This Row],[ige]],"")</f>
        <v/>
      </c>
      <c r="U2231" t="str">
        <f>IF(OR(seguimiento[[#This Row],[actividadfisica]]="Ejercicio regular",seguimiento[[#This Row],[actividadfisica]]="Actividad deportiva"),"Sí","")</f>
        <v/>
      </c>
    </row>
    <row r="2232" spans="1:21" x14ac:dyDescent="0.3">
      <c r="A2232" t="str">
        <f>VLOOKUP(B2232,pacientes_insertados[],2,)</f>
        <v>61e34254ec4ec02e84f5deb4</v>
      </c>
      <c r="B2232">
        <f>seguimiento[[#This Row],[idpaciente]]</f>
        <v>967</v>
      </c>
      <c r="C2232">
        <f t="shared" si="34"/>
        <v>2012</v>
      </c>
      <c r="D2232" s="1">
        <f>seguimiento[[#This Row],[fecha]]</f>
        <v>41113</v>
      </c>
      <c r="E2232" t="str">
        <f>seguimiento[[#This Row],[institucion]]</f>
        <v>HOSPITAL de PEDIATRÍA "Juan P. Garrahan"</v>
      </c>
      <c r="F2232" t="str">
        <f>seguimiento[[#This Row],[fallecimiento]]</f>
        <v>No</v>
      </c>
      <c r="I2232" t="str">
        <f>seguimiento[[#This Row],[educacion]]</f>
        <v>Secundaria incompleta</v>
      </c>
      <c r="K2232" t="str">
        <f>seguimiento[[#This Row],[coberturamedica]]</f>
        <v>Sí</v>
      </c>
      <c r="M2232" t="str">
        <f>seguimiento[[#This Row],[Embarazo]]</f>
        <v>No</v>
      </c>
      <c r="N2232" t="str">
        <f>seguimiento[[#This Row],[ncultivosanio]]</f>
        <v>3</v>
      </c>
      <c r="O2232" t="str">
        <f>IF(seguimiento[[#This Row],[curvaglucemia]]="","No realizada","Realizada")</f>
        <v>Realizada</v>
      </c>
      <c r="P2232" t="str">
        <f>IF(O2232="Realizada",seguimiento[[#This Row],[curvaglucemia]],"")</f>
        <v>Normal</v>
      </c>
      <c r="Q2232" t="str">
        <f>IF(seguimiento[[#This Row],[vitaminaDRealizada]]="","",IF(seguimiento[[#This Row],[vitaminaDRealizada]]="No realizado","No realizada","Realizada"))</f>
        <v/>
      </c>
      <c r="R2232" t="str">
        <f>IF(Q2232="Realizada",seguimiento[[#This Row],[vitaminaDRealizada]],"")</f>
        <v/>
      </c>
      <c r="S2232" t="str">
        <f>IF(seguimiento[[#This Row],[ige]]="No realizada","No realizada",IF(seguimiento[[#This Row],[ige]]="","","Realizada"))</f>
        <v/>
      </c>
      <c r="T2232" t="str">
        <f>IF(S2232="Realizada",seguimiento[[#This Row],[ige]],"")</f>
        <v/>
      </c>
      <c r="U2232" t="str">
        <f>IF(OR(seguimiento[[#This Row],[actividadfisica]]="Ejercicio regular",seguimiento[[#This Row],[actividadfisica]]="Actividad deportiva"),"Sí","")</f>
        <v/>
      </c>
    </row>
    <row r="2233" spans="1:21" x14ac:dyDescent="0.3">
      <c r="A2233" t="str">
        <f>VLOOKUP(B2233,pacientes_insertados[],2,)</f>
        <v>61e34254ec4ec02e84f5deb4</v>
      </c>
      <c r="B2233">
        <f>seguimiento[[#This Row],[idpaciente]]</f>
        <v>967</v>
      </c>
      <c r="C2233">
        <f t="shared" si="34"/>
        <v>2018</v>
      </c>
      <c r="D2233" s="1">
        <f>seguimiento[[#This Row],[fecha]]</f>
        <v>43369</v>
      </c>
      <c r="E2233" t="str">
        <f>seguimiento[[#This Row],[institucion]]</f>
        <v>HOSPITAL de PEDIATRÍA "Juan P. Garrahan"</v>
      </c>
      <c r="F2233" t="str">
        <f>seguimiento[[#This Row],[fallecimiento]]</f>
        <v>No</v>
      </c>
      <c r="K2233" t="str">
        <f>seguimiento[[#This Row],[coberturamedica]]</f>
        <v>Sí</v>
      </c>
      <c r="M2233" t="str">
        <f>seguimiento[[#This Row],[Embarazo]]</f>
        <v>No</v>
      </c>
      <c r="N2233" t="str">
        <f>seguimiento[[#This Row],[ncultivosanio]]</f>
        <v>7</v>
      </c>
      <c r="O2233" t="str">
        <f>IF(seguimiento[[#This Row],[curvaglucemia]]="","No realizada","Realizada")</f>
        <v>No realizada</v>
      </c>
      <c r="P2233" t="str">
        <f>IF(O2233="Realizada",seguimiento[[#This Row],[curvaglucemia]],"")</f>
        <v/>
      </c>
      <c r="Q2233" t="str">
        <f>IF(seguimiento[[#This Row],[vitaminaDRealizada]]="","",IF(seguimiento[[#This Row],[vitaminaDRealizada]]="No realizado","No realizada","Realizada"))</f>
        <v>Realizada</v>
      </c>
      <c r="R2233" t="str">
        <f>IF(Q2233="Realizada",seguimiento[[#This Row],[vitaminaDRealizada]],"")</f>
        <v>Bajo</v>
      </c>
      <c r="S2233" t="str">
        <f>IF(seguimiento[[#This Row],[ige]]="No realizada","No realizada",IF(seguimiento[[#This Row],[ige]]="","","Realizada"))</f>
        <v>Realizada</v>
      </c>
      <c r="T2233" t="str">
        <f>IF(S2233="Realizada",seguimiento[[#This Row],[ige]],"")</f>
        <v>&lt; 500</v>
      </c>
      <c r="U2233" t="str">
        <f>IF(OR(seguimiento[[#This Row],[actividadfisica]]="Ejercicio regular",seguimiento[[#This Row],[actividadfisica]]="Actividad deportiva"),"Sí","")</f>
        <v/>
      </c>
    </row>
    <row r="2234" spans="1:21" x14ac:dyDescent="0.3">
      <c r="A2234" t="str">
        <f>VLOOKUP(B2234,pacientes_insertados[],2,)</f>
        <v>61e34254ec4ec02e84f5deb5</v>
      </c>
      <c r="B2234">
        <f>seguimiento[[#This Row],[idpaciente]]</f>
        <v>968</v>
      </c>
      <c r="C2234">
        <f t="shared" si="34"/>
        <v>2012</v>
      </c>
      <c r="D2234" s="1">
        <f>seguimiento[[#This Row],[fecha]]</f>
        <v>41194</v>
      </c>
      <c r="E2234" t="str">
        <f>seguimiento[[#This Row],[institucion]]</f>
        <v>HOSPITAL de PEDIATRÍA "Juan P. Garrahan"</v>
      </c>
      <c r="F2234" t="str">
        <f>seguimiento[[#This Row],[fallecimiento]]</f>
        <v>No</v>
      </c>
      <c r="I2234" t="str">
        <f>seguimiento[[#This Row],[educacion]]</f>
        <v>Primaria incompleta</v>
      </c>
      <c r="K2234" t="str">
        <f>seguimiento[[#This Row],[coberturamedica]]</f>
        <v>Sí</v>
      </c>
      <c r="M2234" t="str">
        <f>seguimiento[[#This Row],[Embarazo]]</f>
        <v>No</v>
      </c>
      <c r="N2234" t="str">
        <f>seguimiento[[#This Row],[ncultivosanio]]</f>
        <v>6</v>
      </c>
      <c r="O2234" t="str">
        <f>IF(seguimiento[[#This Row],[curvaglucemia]]="","No realizada","Realizada")</f>
        <v>Realizada</v>
      </c>
      <c r="P2234" t="str">
        <f>IF(O2234="Realizada",seguimiento[[#This Row],[curvaglucemia]],"")</f>
        <v>Normal</v>
      </c>
      <c r="Q2234" t="str">
        <f>IF(seguimiento[[#This Row],[vitaminaDRealizada]]="","",IF(seguimiento[[#This Row],[vitaminaDRealizada]]="No realizado","No realizada","Realizada"))</f>
        <v/>
      </c>
      <c r="R2234" t="str">
        <f>IF(Q2234="Realizada",seguimiento[[#This Row],[vitaminaDRealizada]],"")</f>
        <v/>
      </c>
      <c r="S2234" t="str">
        <f>IF(seguimiento[[#This Row],[ige]]="No realizada","No realizada",IF(seguimiento[[#This Row],[ige]]="","","Realizada"))</f>
        <v/>
      </c>
      <c r="T2234" t="str">
        <f>IF(S2234="Realizada",seguimiento[[#This Row],[ige]],"")</f>
        <v/>
      </c>
      <c r="U2234" t="str">
        <f>IF(OR(seguimiento[[#This Row],[actividadfisica]]="Ejercicio regular",seguimiento[[#This Row],[actividadfisica]]="Actividad deportiva"),"Sí","")</f>
        <v/>
      </c>
    </row>
    <row r="2235" spans="1:21" x14ac:dyDescent="0.3">
      <c r="A2235" t="str">
        <f>VLOOKUP(B2235,pacientes_insertados[],2,)</f>
        <v>61e34254ec4ec02e84f5deb5</v>
      </c>
      <c r="B2235">
        <f>seguimiento[[#This Row],[idpaciente]]</f>
        <v>968</v>
      </c>
      <c r="C2235">
        <f t="shared" si="34"/>
        <v>2013</v>
      </c>
      <c r="D2235" s="1">
        <f>seguimiento[[#This Row],[fecha]]</f>
        <v>41530</v>
      </c>
      <c r="E2235" t="str">
        <f>seguimiento[[#This Row],[institucion]]</f>
        <v>HOSPITAL de PEDIATRÍA "Juan P. Garrahan"</v>
      </c>
      <c r="F2235" t="str">
        <f>seguimiento[[#This Row],[fallecimiento]]</f>
        <v>No</v>
      </c>
      <c r="K2235" t="str">
        <f>seguimiento[[#This Row],[coberturamedica]]</f>
        <v>Sí</v>
      </c>
      <c r="M2235" t="str">
        <f>seguimiento[[#This Row],[Embarazo]]</f>
        <v>No</v>
      </c>
      <c r="N2235" t="str">
        <f>seguimiento[[#This Row],[ncultivosanio]]</f>
        <v>7</v>
      </c>
      <c r="O2235" t="str">
        <f>IF(seguimiento[[#This Row],[curvaglucemia]]="","No realizada","Realizada")</f>
        <v>Realizada</v>
      </c>
      <c r="P2235" t="str">
        <f>IF(O2235="Realizada",seguimiento[[#This Row],[curvaglucemia]],"")</f>
        <v>Normal</v>
      </c>
      <c r="Q2235" t="str">
        <f>IF(seguimiento[[#This Row],[vitaminaDRealizada]]="","",IF(seguimiento[[#This Row],[vitaminaDRealizada]]="No realizado","No realizada","Realizada"))</f>
        <v/>
      </c>
      <c r="R2235" t="str">
        <f>IF(Q2235="Realizada",seguimiento[[#This Row],[vitaminaDRealizada]],"")</f>
        <v/>
      </c>
      <c r="S2235" t="str">
        <f>IF(seguimiento[[#This Row],[ige]]="No realizada","No realizada",IF(seguimiento[[#This Row],[ige]]="","","Realizada"))</f>
        <v>Realizada</v>
      </c>
      <c r="T2235" t="str">
        <f>IF(S2235="Realizada",seguimiento[[#This Row],[ige]],"")</f>
        <v>&lt; 500</v>
      </c>
      <c r="U2235" t="str">
        <f>IF(OR(seguimiento[[#This Row],[actividadfisica]]="Ejercicio regular",seguimiento[[#This Row],[actividadfisica]]="Actividad deportiva"),"Sí","")</f>
        <v>Sí</v>
      </c>
    </row>
    <row r="2236" spans="1:21" x14ac:dyDescent="0.3">
      <c r="A2236" t="str">
        <f>VLOOKUP(B2236,pacientes_insertados[],2,)</f>
        <v>61e34254ec4ec02e84f5deb5</v>
      </c>
      <c r="B2236">
        <f>seguimiento[[#This Row],[idpaciente]]</f>
        <v>968</v>
      </c>
      <c r="C2236">
        <f t="shared" si="34"/>
        <v>2014</v>
      </c>
      <c r="D2236" s="1">
        <f>seguimiento[[#This Row],[fecha]]</f>
        <v>41943</v>
      </c>
      <c r="E2236" t="str">
        <f>seguimiento[[#This Row],[institucion]]</f>
        <v>HOSPITAL de PEDIATRÍA "Juan P. Garrahan"</v>
      </c>
      <c r="F2236" t="str">
        <f>seguimiento[[#This Row],[fallecimiento]]</f>
        <v>No</v>
      </c>
      <c r="K2236" t="str">
        <f>seguimiento[[#This Row],[coberturamedica]]</f>
        <v>Sí</v>
      </c>
      <c r="M2236" t="str">
        <f>seguimiento[[#This Row],[Embarazo]]</f>
        <v>No</v>
      </c>
      <c r="N2236" t="str">
        <f>seguimiento[[#This Row],[ncultivosanio]]</f>
        <v>5</v>
      </c>
      <c r="O2236" t="str">
        <f>IF(seguimiento[[#This Row],[curvaglucemia]]="","No realizada","Realizada")</f>
        <v>Realizada</v>
      </c>
      <c r="P2236" t="str">
        <f>IF(O2236="Realizada",seguimiento[[#This Row],[curvaglucemia]],"")</f>
        <v>Normal</v>
      </c>
      <c r="Q2236" t="str">
        <f>IF(seguimiento[[#This Row],[vitaminaDRealizada]]="","",IF(seguimiento[[#This Row],[vitaminaDRealizada]]="No realizado","No realizada","Realizada"))</f>
        <v>No realizada</v>
      </c>
      <c r="R2236" t="str">
        <f>IF(Q2236="Realizada",seguimiento[[#This Row],[vitaminaDRealizada]],"")</f>
        <v/>
      </c>
      <c r="S2236" t="str">
        <f>IF(seguimiento[[#This Row],[ige]]="No realizada","No realizada",IF(seguimiento[[#This Row],[ige]]="","","Realizada"))</f>
        <v>Realizada</v>
      </c>
      <c r="T2236" t="str">
        <f>IF(S2236="Realizada",seguimiento[[#This Row],[ige]],"")</f>
        <v>&lt; 500</v>
      </c>
      <c r="U2236" t="str">
        <f>IF(OR(seguimiento[[#This Row],[actividadfisica]]="Ejercicio regular",seguimiento[[#This Row],[actividadfisica]]="Actividad deportiva"),"Sí","")</f>
        <v>Sí</v>
      </c>
    </row>
    <row r="2237" spans="1:21" x14ac:dyDescent="0.3">
      <c r="A2237" t="str">
        <f>VLOOKUP(B2237,pacientes_insertados[],2,)</f>
        <v>61e34254ec4ec02e84f5deb5</v>
      </c>
      <c r="B2237">
        <f>seguimiento[[#This Row],[idpaciente]]</f>
        <v>968</v>
      </c>
      <c r="C2237">
        <f t="shared" si="34"/>
        <v>2015</v>
      </c>
      <c r="D2237" s="1">
        <f>seguimiento[[#This Row],[fecha]]</f>
        <v>42269</v>
      </c>
      <c r="E2237" t="str">
        <f>seguimiento[[#This Row],[institucion]]</f>
        <v>HOSPITAL de PEDIATRÍA "Juan P. Garrahan"</v>
      </c>
      <c r="F2237" t="str">
        <f>seguimiento[[#This Row],[fallecimiento]]</f>
        <v>No</v>
      </c>
      <c r="K2237" t="str">
        <f>seguimiento[[#This Row],[coberturamedica]]</f>
        <v>Sí</v>
      </c>
      <c r="M2237" t="str">
        <f>seguimiento[[#This Row],[Embarazo]]</f>
        <v>No</v>
      </c>
      <c r="N2237" t="str">
        <f>seguimiento[[#This Row],[ncultivosanio]]</f>
        <v>7</v>
      </c>
      <c r="O2237" t="str">
        <f>IF(seguimiento[[#This Row],[curvaglucemia]]="","No realizada","Realizada")</f>
        <v>Realizada</v>
      </c>
      <c r="P2237" t="str">
        <f>IF(O2237="Realizada",seguimiento[[#This Row],[curvaglucemia]],"")</f>
        <v>Normal</v>
      </c>
      <c r="Q2237" t="str">
        <f>IF(seguimiento[[#This Row],[vitaminaDRealizada]]="","",IF(seguimiento[[#This Row],[vitaminaDRealizada]]="No realizado","No realizada","Realizada"))</f>
        <v>Realizada</v>
      </c>
      <c r="R2237" t="str">
        <f>IF(Q2237="Realizada",seguimiento[[#This Row],[vitaminaDRealizada]],"")</f>
        <v>Bajo</v>
      </c>
      <c r="S2237" t="str">
        <f>IF(seguimiento[[#This Row],[ige]]="No realizada","No realizada",IF(seguimiento[[#This Row],[ige]]="","","Realizada"))</f>
        <v>Realizada</v>
      </c>
      <c r="T2237" t="str">
        <f>IF(S2237="Realizada",seguimiento[[#This Row],[ige]],"")</f>
        <v>&gt; 1.000</v>
      </c>
      <c r="U2237" t="str">
        <f>IF(OR(seguimiento[[#This Row],[actividadfisica]]="Ejercicio regular",seguimiento[[#This Row],[actividadfisica]]="Actividad deportiva"),"Sí","")</f>
        <v>Sí</v>
      </c>
    </row>
    <row r="2238" spans="1:21" x14ac:dyDescent="0.3">
      <c r="A2238" t="str">
        <f>VLOOKUP(B2238,pacientes_insertados[],2,)</f>
        <v>61e34254ec4ec02e84f5deb6</v>
      </c>
      <c r="B2238">
        <f>seguimiento[[#This Row],[idpaciente]]</f>
        <v>969</v>
      </c>
      <c r="C2238">
        <f t="shared" si="34"/>
        <v>2013</v>
      </c>
      <c r="D2238" s="1">
        <f>seguimiento[[#This Row],[fecha]]</f>
        <v>41396</v>
      </c>
      <c r="E2238" t="str">
        <f>seguimiento[[#This Row],[institucion]]</f>
        <v>Clinica San Lucas</v>
      </c>
      <c r="F2238" t="str">
        <f>seguimiento[[#This Row],[fallecimiento]]</f>
        <v>No</v>
      </c>
      <c r="I2238" t="str">
        <f>seguimiento[[#This Row],[educacion]]</f>
        <v>Primaria incompleta</v>
      </c>
      <c r="K2238" t="str">
        <f>seguimiento[[#This Row],[coberturamedica]]</f>
        <v>Sí</v>
      </c>
      <c r="M2238" t="str">
        <f>seguimiento[[#This Row],[Embarazo]]</f>
        <v>No</v>
      </c>
      <c r="O2238" t="str">
        <f>IF(seguimiento[[#This Row],[curvaglucemia]]="","No realizada","Realizada")</f>
        <v>No realizada</v>
      </c>
      <c r="P2238" t="str">
        <f>IF(O2238="Realizada",seguimiento[[#This Row],[curvaglucemia]],"")</f>
        <v/>
      </c>
      <c r="Q2238" t="str">
        <f>IF(seguimiento[[#This Row],[vitaminaDRealizada]]="","",IF(seguimiento[[#This Row],[vitaminaDRealizada]]="No realizado","No realizada","Realizada"))</f>
        <v/>
      </c>
      <c r="R2238" t="str">
        <f>IF(Q2238="Realizada",seguimiento[[#This Row],[vitaminaDRealizada]],"")</f>
        <v/>
      </c>
      <c r="S2238" t="str">
        <f>IF(seguimiento[[#This Row],[ige]]="No realizada","No realizada",IF(seguimiento[[#This Row],[ige]]="","","Realizada"))</f>
        <v>Realizada</v>
      </c>
      <c r="T2238" t="str">
        <f>IF(S2238="Realizada",seguimiento[[#This Row],[ige]],"")</f>
        <v>&lt; 500</v>
      </c>
      <c r="U2238" t="str">
        <f>IF(OR(seguimiento[[#This Row],[actividadfisica]]="Ejercicio regular",seguimiento[[#This Row],[actividadfisica]]="Actividad deportiva"),"Sí","")</f>
        <v/>
      </c>
    </row>
    <row r="2239" spans="1:21" x14ac:dyDescent="0.3">
      <c r="A2239" t="str">
        <f>VLOOKUP(B2239,pacientes_insertados[],2,)</f>
        <v>61e34254ec4ec02e84f5deb7</v>
      </c>
      <c r="B2239">
        <f>seguimiento[[#This Row],[idpaciente]]</f>
        <v>971</v>
      </c>
      <c r="C2239">
        <f t="shared" si="34"/>
        <v>2012</v>
      </c>
      <c r="D2239" s="1">
        <f>seguimiento[[#This Row],[fecha]]</f>
        <v>41148</v>
      </c>
      <c r="E2239" t="str">
        <f>seguimiento[[#This Row],[institucion]]</f>
        <v>Hospital de Niños Ricardo Gutiérrez</v>
      </c>
      <c r="F2239" t="str">
        <f>seguimiento[[#This Row],[fallecimiento]]</f>
        <v>No</v>
      </c>
      <c r="I2239" t="str">
        <f>seguimiento[[#This Row],[educacion]]</f>
        <v>Analfabeta</v>
      </c>
      <c r="K2239" t="str">
        <f>seguimiento[[#This Row],[coberturamedica]]</f>
        <v>No</v>
      </c>
      <c r="L2239" t="str">
        <f>seguimiento[[#This Row],[ntratendovenosos]]</f>
        <v>2</v>
      </c>
      <c r="M2239" t="str">
        <f>seguimiento[[#This Row],[Embarazo]]</f>
        <v>No</v>
      </c>
      <c r="N2239" t="str">
        <f>seguimiento[[#This Row],[ncultivosanio]]</f>
        <v>5</v>
      </c>
      <c r="O2239" t="str">
        <f>IF(seguimiento[[#This Row],[curvaglucemia]]="","No realizada","Realizada")</f>
        <v>No realizada</v>
      </c>
      <c r="P2239" t="str">
        <f>IF(O2239="Realizada",seguimiento[[#This Row],[curvaglucemia]],"")</f>
        <v/>
      </c>
      <c r="Q2239" t="str">
        <f>IF(seguimiento[[#This Row],[vitaminaDRealizada]]="","",IF(seguimiento[[#This Row],[vitaminaDRealizada]]="No realizado","No realizada","Realizada"))</f>
        <v/>
      </c>
      <c r="R2239" t="str">
        <f>IF(Q2239="Realizada",seguimiento[[#This Row],[vitaminaDRealizada]],"")</f>
        <v/>
      </c>
      <c r="S2239" t="str">
        <f>IF(seguimiento[[#This Row],[ige]]="No realizada","No realizada",IF(seguimiento[[#This Row],[ige]]="","","Realizada"))</f>
        <v/>
      </c>
      <c r="T2239" t="str">
        <f>IF(S2239="Realizada",seguimiento[[#This Row],[ige]],"")</f>
        <v/>
      </c>
      <c r="U2239" t="str">
        <f>IF(OR(seguimiento[[#This Row],[actividadfisica]]="Ejercicio regular",seguimiento[[#This Row],[actividadfisica]]="Actividad deportiva"),"Sí","")</f>
        <v/>
      </c>
    </row>
    <row r="2240" spans="1:21" x14ac:dyDescent="0.3">
      <c r="A2240" t="str">
        <f>VLOOKUP(B2240,pacientes_insertados[],2,)</f>
        <v>61e34254ec4ec02e84f5deb7</v>
      </c>
      <c r="B2240">
        <f>seguimiento[[#This Row],[idpaciente]]</f>
        <v>971</v>
      </c>
      <c r="C2240">
        <f t="shared" si="34"/>
        <v>2015</v>
      </c>
      <c r="D2240" s="1">
        <f>seguimiento[[#This Row],[fecha]]</f>
        <v>42150</v>
      </c>
      <c r="E2240" t="str">
        <f>seguimiento[[#This Row],[institucion]]</f>
        <v>Hospital de Niños Ricardo Gutiérrez</v>
      </c>
      <c r="F2240" t="str">
        <f>seguimiento[[#This Row],[fallecimiento]]</f>
        <v>Si</v>
      </c>
      <c r="G2240" t="str">
        <f>seguimiento[[#This Row],[fecha_fallec]]</f>
        <v>2015-06-16</v>
      </c>
      <c r="H2240" t="str">
        <f>seguimiento[[#This Row],[NombreCausaFallecimiento]]</f>
        <v>Respiratorios</v>
      </c>
      <c r="K2240" t="str">
        <f>seguimiento[[#This Row],[coberturamedica]]</f>
        <v>No</v>
      </c>
      <c r="L2240" t="str">
        <f>seguimiento[[#This Row],[ntratendovenosos]]</f>
        <v>2</v>
      </c>
      <c r="M2240" t="str">
        <f>seguimiento[[#This Row],[Embarazo]]</f>
        <v>No</v>
      </c>
      <c r="N2240" t="str">
        <f>seguimiento[[#This Row],[ncultivosanio]]</f>
        <v>3</v>
      </c>
      <c r="O2240" t="str">
        <f>IF(seguimiento[[#This Row],[curvaglucemia]]="","No realizada","Realizada")</f>
        <v>No realizada</v>
      </c>
      <c r="P2240" t="str">
        <f>IF(O2240="Realizada",seguimiento[[#This Row],[curvaglucemia]],"")</f>
        <v/>
      </c>
      <c r="Q2240" t="str">
        <f>IF(seguimiento[[#This Row],[vitaminaDRealizada]]="","",IF(seguimiento[[#This Row],[vitaminaDRealizada]]="No realizado","No realizada","Realizada"))</f>
        <v>No realizada</v>
      </c>
      <c r="R2240" t="str">
        <f>IF(Q2240="Realizada",seguimiento[[#This Row],[vitaminaDRealizada]],"")</f>
        <v/>
      </c>
      <c r="S2240" t="str">
        <f>IF(seguimiento[[#This Row],[ige]]="No realizada","No realizada",IF(seguimiento[[#This Row],[ige]]="","","Realizada"))</f>
        <v>Realizada</v>
      </c>
      <c r="T2240" t="str">
        <f>IF(S2240="Realizada",seguimiento[[#This Row],[ige]],"")</f>
        <v>&lt; 500</v>
      </c>
      <c r="U2240" t="str">
        <f>IF(OR(seguimiento[[#This Row],[actividadfisica]]="Ejercicio regular",seguimiento[[#This Row],[actividadfisica]]="Actividad deportiva"),"Sí","")</f>
        <v/>
      </c>
    </row>
    <row r="2241" spans="1:21" x14ac:dyDescent="0.3">
      <c r="A2241" t="str">
        <f>VLOOKUP(B2241,pacientes_insertados[],2,)</f>
        <v>61e34254ec4ec02e84f5deb8</v>
      </c>
      <c r="B2241">
        <f>seguimiento[[#This Row],[idpaciente]]</f>
        <v>972</v>
      </c>
      <c r="C2241">
        <f t="shared" si="34"/>
        <v>2012</v>
      </c>
      <c r="D2241" s="1">
        <f>seguimiento[[#This Row],[fecha]]</f>
        <v>41094</v>
      </c>
      <c r="E2241" t="str">
        <f>seguimiento[[#This Row],[institucion]]</f>
        <v>Hospital de Niños Ricardo Gutiérrez</v>
      </c>
      <c r="F2241" t="str">
        <f>seguimiento[[#This Row],[fallecimiento]]</f>
        <v>No</v>
      </c>
      <c r="I2241" t="str">
        <f>seguimiento[[#This Row],[educacion]]</f>
        <v>Secundaria incompleta</v>
      </c>
      <c r="K2241" t="str">
        <f>seguimiento[[#This Row],[coberturamedica]]</f>
        <v>Sí</v>
      </c>
      <c r="L2241" t="str">
        <f>seguimiento[[#This Row],[ntratendovenosos]]</f>
        <v>1</v>
      </c>
      <c r="M2241" t="str">
        <f>seguimiento[[#This Row],[Embarazo]]</f>
        <v>No</v>
      </c>
      <c r="N2241" t="str">
        <f>seguimiento[[#This Row],[ncultivosanio]]</f>
        <v>3</v>
      </c>
      <c r="O2241" t="str">
        <f>IF(seguimiento[[#This Row],[curvaglucemia]]="","No realizada","Realizada")</f>
        <v>Realizada</v>
      </c>
      <c r="P2241" t="str">
        <f>IF(O2241="Realizada",seguimiento[[#This Row],[curvaglucemia]],"")</f>
        <v>Normal</v>
      </c>
      <c r="Q2241" t="str">
        <f>IF(seguimiento[[#This Row],[vitaminaDRealizada]]="","",IF(seguimiento[[#This Row],[vitaminaDRealizada]]="No realizado","No realizada","Realizada"))</f>
        <v/>
      </c>
      <c r="R2241" t="str">
        <f>IF(Q2241="Realizada",seguimiento[[#This Row],[vitaminaDRealizada]],"")</f>
        <v/>
      </c>
      <c r="S2241" t="str">
        <f>IF(seguimiento[[#This Row],[ige]]="No realizada","No realizada",IF(seguimiento[[#This Row],[ige]]="","","Realizada"))</f>
        <v>Realizada</v>
      </c>
      <c r="T2241" t="str">
        <f>IF(S2241="Realizada",seguimiento[[#This Row],[ige]],"")</f>
        <v>&lt; 500</v>
      </c>
      <c r="U2241" t="str">
        <f>IF(OR(seguimiento[[#This Row],[actividadfisica]]="Ejercicio regular",seguimiento[[#This Row],[actividadfisica]]="Actividad deportiva"),"Sí","")</f>
        <v>Sí</v>
      </c>
    </row>
    <row r="2242" spans="1:21" x14ac:dyDescent="0.3">
      <c r="A2242" t="str">
        <f>VLOOKUP(B2242,pacientes_insertados[],2,)</f>
        <v>61e34254ec4ec02e84f5deb9</v>
      </c>
      <c r="B2242">
        <f>seguimiento[[#This Row],[idpaciente]]</f>
        <v>973</v>
      </c>
      <c r="C2242">
        <f t="shared" si="34"/>
        <v>2014</v>
      </c>
      <c r="D2242" s="1">
        <f>seguimiento[[#This Row],[fecha]]</f>
        <v>41667</v>
      </c>
      <c r="E2242" t="str">
        <f>seguimiento[[#This Row],[institucion]]</f>
        <v>Hospital "Dr. Antonio A. Cetrángolo"</v>
      </c>
      <c r="F2242" t="str">
        <f>seguimiento[[#This Row],[fallecimiento]]</f>
        <v>No</v>
      </c>
      <c r="I2242" t="str">
        <f>seguimiento[[#This Row],[educacion]]</f>
        <v>Secundaria completa</v>
      </c>
      <c r="J2242" t="str">
        <f>seguimiento[[#This Row],[laboral]]</f>
        <v>No trabaja</v>
      </c>
      <c r="K2242" t="str">
        <f>seguimiento[[#This Row],[coberturamedica]]</f>
        <v>Sí</v>
      </c>
      <c r="L2242" t="str">
        <f>seguimiento[[#This Row],[ntratendovenosos]]</f>
        <v>1</v>
      </c>
      <c r="M2242" t="str">
        <f>seguimiento[[#This Row],[Embarazo]]</f>
        <v>No</v>
      </c>
      <c r="O2242" t="str">
        <f>IF(seguimiento[[#This Row],[curvaglucemia]]="","No realizada","Realizada")</f>
        <v>Realizada</v>
      </c>
      <c r="P2242" t="str">
        <f>IF(O2242="Realizada",seguimiento[[#This Row],[curvaglucemia]],"")</f>
        <v>Diabetes</v>
      </c>
      <c r="Q2242" t="str">
        <f>IF(seguimiento[[#This Row],[vitaminaDRealizada]]="","",IF(seguimiento[[#This Row],[vitaminaDRealizada]]="No realizado","No realizada","Realizada"))</f>
        <v/>
      </c>
      <c r="R2242" t="str">
        <f>IF(Q2242="Realizada",seguimiento[[#This Row],[vitaminaDRealizada]],"")</f>
        <v/>
      </c>
      <c r="S2242" t="str">
        <f>IF(seguimiento[[#This Row],[ige]]="No realizada","No realizada",IF(seguimiento[[#This Row],[ige]]="","","Realizada"))</f>
        <v/>
      </c>
      <c r="T2242" t="str">
        <f>IF(S2242="Realizada",seguimiento[[#This Row],[ige]],"")</f>
        <v/>
      </c>
      <c r="U2242" t="str">
        <f>IF(OR(seguimiento[[#This Row],[actividadfisica]]="Ejercicio regular",seguimiento[[#This Row],[actividadfisica]]="Actividad deportiva"),"Sí","")</f>
        <v>Sí</v>
      </c>
    </row>
    <row r="2243" spans="1:21" x14ac:dyDescent="0.3">
      <c r="A2243" t="str">
        <f>VLOOKUP(B2243,pacientes_insertados[],2,)</f>
        <v>61e34254ec4ec02e84f5deba</v>
      </c>
      <c r="B2243">
        <f>seguimiento[[#This Row],[idpaciente]]</f>
        <v>974</v>
      </c>
      <c r="C2243">
        <f t="shared" ref="C2243:C2306" si="35">YEAR(D2243)</f>
        <v>2013</v>
      </c>
      <c r="D2243" s="1">
        <f>seguimiento[[#This Row],[fecha]]</f>
        <v>41625</v>
      </c>
      <c r="E2243" t="str">
        <f>seguimiento[[#This Row],[institucion]]</f>
        <v>Hospital "Dr. Antonio A. Cetrángolo"</v>
      </c>
      <c r="F2243" t="str">
        <f>seguimiento[[#This Row],[fallecimiento]]</f>
        <v>No</v>
      </c>
      <c r="I2243" t="str">
        <f>seguimiento[[#This Row],[educacion]]</f>
        <v>Primaria incompleta</v>
      </c>
      <c r="K2243" t="str">
        <f>seguimiento[[#This Row],[coberturamedica]]</f>
        <v>No</v>
      </c>
      <c r="M2243" t="str">
        <f>seguimiento[[#This Row],[Embarazo]]</f>
        <v>No</v>
      </c>
      <c r="O2243" t="str">
        <f>IF(seguimiento[[#This Row],[curvaglucemia]]="","No realizada","Realizada")</f>
        <v>No realizada</v>
      </c>
      <c r="P2243" t="str">
        <f>IF(O2243="Realizada",seguimiento[[#This Row],[curvaglucemia]],"")</f>
        <v/>
      </c>
      <c r="Q2243" t="str">
        <f>IF(seguimiento[[#This Row],[vitaminaDRealizada]]="","",IF(seguimiento[[#This Row],[vitaminaDRealizada]]="No realizado","No realizada","Realizada"))</f>
        <v/>
      </c>
      <c r="R2243" t="str">
        <f>IF(Q2243="Realizada",seguimiento[[#This Row],[vitaminaDRealizada]],"")</f>
        <v/>
      </c>
      <c r="S2243" t="str">
        <f>IF(seguimiento[[#This Row],[ige]]="No realizada","No realizada",IF(seguimiento[[#This Row],[ige]]="","","Realizada"))</f>
        <v/>
      </c>
      <c r="T2243" t="str">
        <f>IF(S2243="Realizada",seguimiento[[#This Row],[ige]],"")</f>
        <v/>
      </c>
      <c r="U2243" t="str">
        <f>IF(OR(seguimiento[[#This Row],[actividadfisica]]="Ejercicio regular",seguimiento[[#This Row],[actividadfisica]]="Actividad deportiva"),"Sí","")</f>
        <v>Sí</v>
      </c>
    </row>
    <row r="2244" spans="1:21" x14ac:dyDescent="0.3">
      <c r="A2244" t="str">
        <f>VLOOKUP(B2244,pacientes_insertados[],2,)</f>
        <v>61e34254ec4ec02e84f5debb</v>
      </c>
      <c r="B2244">
        <f>seguimiento[[#This Row],[idpaciente]]</f>
        <v>976</v>
      </c>
      <c r="C2244">
        <f t="shared" si="35"/>
        <v>2012</v>
      </c>
      <c r="D2244" s="1">
        <f>seguimiento[[#This Row],[fecha]]</f>
        <v>40961</v>
      </c>
      <c r="E2244" t="str">
        <f>seguimiento[[#This Row],[institucion]]</f>
        <v>HOSPITAL de PEDIATRÍA "Juan P. Garrahan"</v>
      </c>
      <c r="F2244" t="str">
        <f>seguimiento[[#This Row],[fallecimiento]]</f>
        <v>No</v>
      </c>
      <c r="I2244" t="str">
        <f>seguimiento[[#This Row],[educacion]]</f>
        <v>Primaria incompleta</v>
      </c>
      <c r="K2244" t="str">
        <f>seguimiento[[#This Row],[coberturamedica]]</f>
        <v>Sí</v>
      </c>
      <c r="M2244" t="str">
        <f>seguimiento[[#This Row],[Embarazo]]</f>
        <v>No</v>
      </c>
      <c r="O2244" t="str">
        <f>IF(seguimiento[[#This Row],[curvaglucemia]]="","No realizada","Realizada")</f>
        <v>Realizada</v>
      </c>
      <c r="P2244" t="str">
        <f>IF(O2244="Realizada",seguimiento[[#This Row],[curvaglucemia]],"")</f>
        <v>Normal</v>
      </c>
      <c r="Q2244" t="str">
        <f>IF(seguimiento[[#This Row],[vitaminaDRealizada]]="","",IF(seguimiento[[#This Row],[vitaminaDRealizada]]="No realizado","No realizada","Realizada"))</f>
        <v/>
      </c>
      <c r="R2244" t="str">
        <f>IF(Q2244="Realizada",seguimiento[[#This Row],[vitaminaDRealizada]],"")</f>
        <v/>
      </c>
      <c r="S2244" t="str">
        <f>IF(seguimiento[[#This Row],[ige]]="No realizada","No realizada",IF(seguimiento[[#This Row],[ige]]="","","Realizada"))</f>
        <v>Realizada</v>
      </c>
      <c r="T2244" t="str">
        <f>IF(S2244="Realizada",seguimiento[[#This Row],[ige]],"")</f>
        <v>&lt; 500</v>
      </c>
      <c r="U2244" t="str">
        <f>IF(OR(seguimiento[[#This Row],[actividadfisica]]="Ejercicio regular",seguimiento[[#This Row],[actividadfisica]]="Actividad deportiva"),"Sí","")</f>
        <v>Sí</v>
      </c>
    </row>
    <row r="2245" spans="1:21" x14ac:dyDescent="0.3">
      <c r="A2245" t="str">
        <f>VLOOKUP(B2245,pacientes_insertados[],2,)</f>
        <v>61e34254ec4ec02e84f5debb</v>
      </c>
      <c r="B2245">
        <f>seguimiento[[#This Row],[idpaciente]]</f>
        <v>976</v>
      </c>
      <c r="C2245">
        <f t="shared" si="35"/>
        <v>2013</v>
      </c>
      <c r="D2245" s="1">
        <f>seguimiento[[#This Row],[fecha]]</f>
        <v>41320</v>
      </c>
      <c r="E2245" t="str">
        <f>seguimiento[[#This Row],[institucion]]</f>
        <v>HOSPITAL de PEDIATRÍA "Juan P. Garrahan"</v>
      </c>
      <c r="F2245" t="str">
        <f>seguimiento[[#This Row],[fallecimiento]]</f>
        <v>No</v>
      </c>
      <c r="I2245" t="str">
        <f>seguimiento[[#This Row],[educacion]]</f>
        <v>Primaria incompleta</v>
      </c>
      <c r="K2245" t="str">
        <f>seguimiento[[#This Row],[coberturamedica]]</f>
        <v>Sí</v>
      </c>
      <c r="M2245" t="str">
        <f>seguimiento[[#This Row],[Embarazo]]</f>
        <v>No</v>
      </c>
      <c r="N2245" t="str">
        <f>seguimiento[[#This Row],[ncultivosanio]]</f>
        <v>4</v>
      </c>
      <c r="O2245" t="str">
        <f>IF(seguimiento[[#This Row],[curvaglucemia]]="","No realizada","Realizada")</f>
        <v>Realizada</v>
      </c>
      <c r="P2245" t="str">
        <f>IF(O2245="Realizada",seguimiento[[#This Row],[curvaglucemia]],"")</f>
        <v>Normal</v>
      </c>
      <c r="Q2245" t="str">
        <f>IF(seguimiento[[#This Row],[vitaminaDRealizada]]="","",IF(seguimiento[[#This Row],[vitaminaDRealizada]]="No realizado","No realizada","Realizada"))</f>
        <v/>
      </c>
      <c r="R2245" t="str">
        <f>IF(Q2245="Realizada",seguimiento[[#This Row],[vitaminaDRealizada]],"")</f>
        <v/>
      </c>
      <c r="S2245" t="str">
        <f>IF(seguimiento[[#This Row],[ige]]="No realizada","No realizada",IF(seguimiento[[#This Row],[ige]]="","","Realizada"))</f>
        <v>Realizada</v>
      </c>
      <c r="T2245" t="str">
        <f>IF(S2245="Realizada",seguimiento[[#This Row],[ige]],"")</f>
        <v>&lt; 500</v>
      </c>
      <c r="U2245" t="str">
        <f>IF(OR(seguimiento[[#This Row],[actividadfisica]]="Ejercicio regular",seguimiento[[#This Row],[actividadfisica]]="Actividad deportiva"),"Sí","")</f>
        <v>Sí</v>
      </c>
    </row>
    <row r="2246" spans="1:21" x14ac:dyDescent="0.3">
      <c r="A2246" t="str">
        <f>VLOOKUP(B2246,pacientes_insertados[],2,)</f>
        <v>61e34254ec4ec02e84f5debb</v>
      </c>
      <c r="B2246">
        <f>seguimiento[[#This Row],[idpaciente]]</f>
        <v>976</v>
      </c>
      <c r="C2246">
        <f t="shared" si="35"/>
        <v>2014</v>
      </c>
      <c r="D2246" s="1">
        <f>seguimiento[[#This Row],[fecha]]</f>
        <v>41683</v>
      </c>
      <c r="E2246" t="str">
        <f>seguimiento[[#This Row],[institucion]]</f>
        <v>HOSPITAL de PEDIATRÍA "Juan P. Garrahan"</v>
      </c>
      <c r="F2246" t="str">
        <f>seguimiento[[#This Row],[fallecimiento]]</f>
        <v>No</v>
      </c>
      <c r="I2246" t="str">
        <f>seguimiento[[#This Row],[educacion]]</f>
        <v>Universitario Completo</v>
      </c>
      <c r="K2246" t="str">
        <f>seguimiento[[#This Row],[coberturamedica]]</f>
        <v>Sí</v>
      </c>
      <c r="M2246" t="str">
        <f>seguimiento[[#This Row],[Embarazo]]</f>
        <v>No</v>
      </c>
      <c r="N2246" t="str">
        <f>seguimiento[[#This Row],[ncultivosanio]]</f>
        <v>4</v>
      </c>
      <c r="O2246" t="str">
        <f>IF(seguimiento[[#This Row],[curvaglucemia]]="","No realizada","Realizada")</f>
        <v>Realizada</v>
      </c>
      <c r="P2246" t="str">
        <f>IF(O2246="Realizada",seguimiento[[#This Row],[curvaglucemia]],"")</f>
        <v>Normal</v>
      </c>
      <c r="Q2246" t="str">
        <f>IF(seguimiento[[#This Row],[vitaminaDRealizada]]="","",IF(seguimiento[[#This Row],[vitaminaDRealizada]]="No realizado","No realizada","Realizada"))</f>
        <v/>
      </c>
      <c r="R2246" t="str">
        <f>IF(Q2246="Realizada",seguimiento[[#This Row],[vitaminaDRealizada]],"")</f>
        <v/>
      </c>
      <c r="S2246" t="str">
        <f>IF(seguimiento[[#This Row],[ige]]="No realizada","No realizada",IF(seguimiento[[#This Row],[ige]]="","","Realizada"))</f>
        <v>Realizada</v>
      </c>
      <c r="T2246" t="str">
        <f>IF(S2246="Realizada",seguimiento[[#This Row],[ige]],"")</f>
        <v>&lt; 500</v>
      </c>
      <c r="U2246" t="str">
        <f>IF(OR(seguimiento[[#This Row],[actividadfisica]]="Ejercicio regular",seguimiento[[#This Row],[actividadfisica]]="Actividad deportiva"),"Sí","")</f>
        <v>Sí</v>
      </c>
    </row>
    <row r="2247" spans="1:21" x14ac:dyDescent="0.3">
      <c r="A2247" t="str">
        <f>VLOOKUP(B2247,pacientes_insertados[],2,)</f>
        <v>61e34254ec4ec02e84f5debc</v>
      </c>
      <c r="B2247">
        <f>seguimiento[[#This Row],[idpaciente]]</f>
        <v>977</v>
      </c>
      <c r="C2247">
        <f t="shared" si="35"/>
        <v>2013</v>
      </c>
      <c r="D2247" s="1">
        <f>seguimiento[[#This Row],[fecha]]</f>
        <v>41565</v>
      </c>
      <c r="E2247" t="str">
        <f>seguimiento[[#This Row],[institucion]]</f>
        <v>HOSPITAL de PEDIATRÍA "Juan P. Garrahan"</v>
      </c>
      <c r="F2247" t="str">
        <f>seguimiento[[#This Row],[fallecimiento]]</f>
        <v>No</v>
      </c>
      <c r="K2247" t="str">
        <f>seguimiento[[#This Row],[coberturamedica]]</f>
        <v>Sí</v>
      </c>
      <c r="M2247" t="str">
        <f>seguimiento[[#This Row],[Embarazo]]</f>
        <v>No</v>
      </c>
      <c r="N2247" t="str">
        <f>seguimiento[[#This Row],[ncultivosanio]]</f>
        <v>5</v>
      </c>
      <c r="O2247" t="str">
        <f>IF(seguimiento[[#This Row],[curvaglucemia]]="","No realizada","Realizada")</f>
        <v>Realizada</v>
      </c>
      <c r="P2247" t="str">
        <f>IF(O2247="Realizada",seguimiento[[#This Row],[curvaglucemia]],"")</f>
        <v>Normal</v>
      </c>
      <c r="Q2247" t="str">
        <f>IF(seguimiento[[#This Row],[vitaminaDRealizada]]="","",IF(seguimiento[[#This Row],[vitaminaDRealizada]]="No realizado","No realizada","Realizada"))</f>
        <v/>
      </c>
      <c r="R2247" t="str">
        <f>IF(Q2247="Realizada",seguimiento[[#This Row],[vitaminaDRealizada]],"")</f>
        <v/>
      </c>
      <c r="S2247" t="str">
        <f>IF(seguimiento[[#This Row],[ige]]="No realizada","No realizada",IF(seguimiento[[#This Row],[ige]]="","","Realizada"))</f>
        <v/>
      </c>
      <c r="T2247" t="str">
        <f>IF(S2247="Realizada",seguimiento[[#This Row],[ige]],"")</f>
        <v/>
      </c>
      <c r="U2247" t="str">
        <f>IF(OR(seguimiento[[#This Row],[actividadfisica]]="Ejercicio regular",seguimiento[[#This Row],[actividadfisica]]="Actividad deportiva"),"Sí","")</f>
        <v/>
      </c>
    </row>
    <row r="2248" spans="1:21" x14ac:dyDescent="0.3">
      <c r="A2248" t="str">
        <f>VLOOKUP(B2248,pacientes_insertados[],2,)</f>
        <v>61e34254ec4ec02e84f5debc</v>
      </c>
      <c r="B2248">
        <f>seguimiento[[#This Row],[idpaciente]]</f>
        <v>977</v>
      </c>
      <c r="C2248">
        <f t="shared" si="35"/>
        <v>2014</v>
      </c>
      <c r="D2248" s="1">
        <f>seguimiento[[#This Row],[fecha]]</f>
        <v>41824</v>
      </c>
      <c r="E2248" t="str">
        <f>seguimiento[[#This Row],[institucion]]</f>
        <v>HOSPITAL de PEDIATRÍA "Juan P. Garrahan"</v>
      </c>
      <c r="F2248" t="str">
        <f>seguimiento[[#This Row],[fallecimiento]]</f>
        <v>No</v>
      </c>
      <c r="K2248" t="str">
        <f>seguimiento[[#This Row],[coberturamedica]]</f>
        <v>Sí</v>
      </c>
      <c r="M2248" t="str">
        <f>seguimiento[[#This Row],[Embarazo]]</f>
        <v>No</v>
      </c>
      <c r="N2248" t="str">
        <f>seguimiento[[#This Row],[ncultivosanio]]</f>
        <v>6</v>
      </c>
      <c r="O2248" t="str">
        <f>IF(seguimiento[[#This Row],[curvaglucemia]]="","No realizada","Realizada")</f>
        <v>Realizada</v>
      </c>
      <c r="P2248" t="str">
        <f>IF(O2248="Realizada",seguimiento[[#This Row],[curvaglucemia]],"")</f>
        <v>Normal</v>
      </c>
      <c r="Q2248" t="str">
        <f>IF(seguimiento[[#This Row],[vitaminaDRealizada]]="","",IF(seguimiento[[#This Row],[vitaminaDRealizada]]="No realizado","No realizada","Realizada"))</f>
        <v>No realizada</v>
      </c>
      <c r="R2248" t="str">
        <f>IF(Q2248="Realizada",seguimiento[[#This Row],[vitaminaDRealizada]],"")</f>
        <v/>
      </c>
      <c r="S2248" t="str">
        <f>IF(seguimiento[[#This Row],[ige]]="No realizada","No realizada",IF(seguimiento[[#This Row],[ige]]="","","Realizada"))</f>
        <v>Realizada</v>
      </c>
      <c r="T2248" t="str">
        <f>IF(S2248="Realizada",seguimiento[[#This Row],[ige]],"")</f>
        <v>&lt; 500</v>
      </c>
      <c r="U2248" t="str">
        <f>IF(OR(seguimiento[[#This Row],[actividadfisica]]="Ejercicio regular",seguimiento[[#This Row],[actividadfisica]]="Actividad deportiva"),"Sí","")</f>
        <v/>
      </c>
    </row>
    <row r="2249" spans="1:21" x14ac:dyDescent="0.3">
      <c r="A2249" t="str">
        <f>VLOOKUP(B2249,pacientes_insertados[],2,)</f>
        <v>61e34254ec4ec02e84f5debc</v>
      </c>
      <c r="B2249">
        <f>seguimiento[[#This Row],[idpaciente]]</f>
        <v>977</v>
      </c>
      <c r="C2249">
        <f t="shared" si="35"/>
        <v>2015</v>
      </c>
      <c r="D2249" s="1">
        <f>seguimiento[[#This Row],[fecha]]</f>
        <v>42055</v>
      </c>
      <c r="E2249" t="str">
        <f>seguimiento[[#This Row],[institucion]]</f>
        <v>HOSPITAL de PEDIATRÍA "Juan P. Garrahan"</v>
      </c>
      <c r="F2249" t="str">
        <f>seguimiento[[#This Row],[fallecimiento]]</f>
        <v>No</v>
      </c>
      <c r="K2249" t="str">
        <f>seguimiento[[#This Row],[coberturamedica]]</f>
        <v>Sí</v>
      </c>
      <c r="M2249" t="str">
        <f>seguimiento[[#This Row],[Embarazo]]</f>
        <v>No</v>
      </c>
      <c r="N2249" t="str">
        <f>seguimiento[[#This Row],[ncultivosanio]]</f>
        <v>3</v>
      </c>
      <c r="O2249" t="str">
        <f>IF(seguimiento[[#This Row],[curvaglucemia]]="","No realizada","Realizada")</f>
        <v>Realizada</v>
      </c>
      <c r="P2249" t="str">
        <f>IF(O2249="Realizada",seguimiento[[#This Row],[curvaglucemia]],"")</f>
        <v>Normal</v>
      </c>
      <c r="Q2249" t="str">
        <f>IF(seguimiento[[#This Row],[vitaminaDRealizada]]="","",IF(seguimiento[[#This Row],[vitaminaDRealizada]]="No realizado","No realizada","Realizada"))</f>
        <v>Realizada</v>
      </c>
      <c r="R2249" t="str">
        <f>IF(Q2249="Realizada",seguimiento[[#This Row],[vitaminaDRealizada]],"")</f>
        <v>Normal</v>
      </c>
      <c r="S2249" t="str">
        <f>IF(seguimiento[[#This Row],[ige]]="No realizada","No realizada",IF(seguimiento[[#This Row],[ige]]="","","Realizada"))</f>
        <v>Realizada</v>
      </c>
      <c r="T2249" t="str">
        <f>IF(S2249="Realizada",seguimiento[[#This Row],[ige]],"")</f>
        <v>&lt; 500</v>
      </c>
      <c r="U2249" t="str">
        <f>IF(OR(seguimiento[[#This Row],[actividadfisica]]="Ejercicio regular",seguimiento[[#This Row],[actividadfisica]]="Actividad deportiva"),"Sí","")</f>
        <v>Sí</v>
      </c>
    </row>
    <row r="2250" spans="1:21" x14ac:dyDescent="0.3">
      <c r="A2250" t="str">
        <f>VLOOKUP(B2250,pacientes_insertados[],2,)</f>
        <v>61e34254ec4ec02e84f5debd</v>
      </c>
      <c r="B2250">
        <f>seguimiento[[#This Row],[idpaciente]]</f>
        <v>978</v>
      </c>
      <c r="C2250">
        <f t="shared" si="35"/>
        <v>2012</v>
      </c>
      <c r="D2250" s="1">
        <f>seguimiento[[#This Row],[fecha]]</f>
        <v>41255</v>
      </c>
      <c r="E2250" t="str">
        <f>seguimiento[[#This Row],[institucion]]</f>
        <v>HOSPITAL de PEDIATRÍA "Juan P. Garrahan"</v>
      </c>
      <c r="F2250" t="str">
        <f>seguimiento[[#This Row],[fallecimiento]]</f>
        <v>No</v>
      </c>
      <c r="I2250" t="str">
        <f>seguimiento[[#This Row],[educacion]]</f>
        <v>Secundaria incompleta</v>
      </c>
      <c r="K2250" t="str">
        <f>seguimiento[[#This Row],[coberturamedica]]</f>
        <v>Sí</v>
      </c>
      <c r="M2250" t="str">
        <f>seguimiento[[#This Row],[Embarazo]]</f>
        <v>No</v>
      </c>
      <c r="N2250" t="str">
        <f>seguimiento[[#This Row],[ncultivosanio]]</f>
        <v>4</v>
      </c>
      <c r="O2250" t="str">
        <f>IF(seguimiento[[#This Row],[curvaglucemia]]="","No realizada","Realizada")</f>
        <v>Realizada</v>
      </c>
      <c r="P2250" t="str">
        <f>IF(O2250="Realizada",seguimiento[[#This Row],[curvaglucemia]],"")</f>
        <v>Normal</v>
      </c>
      <c r="Q2250" t="str">
        <f>IF(seguimiento[[#This Row],[vitaminaDRealizada]]="","",IF(seguimiento[[#This Row],[vitaminaDRealizada]]="No realizado","No realizada","Realizada"))</f>
        <v/>
      </c>
      <c r="R2250" t="str">
        <f>IF(Q2250="Realizada",seguimiento[[#This Row],[vitaminaDRealizada]],"")</f>
        <v/>
      </c>
      <c r="S2250" t="str">
        <f>IF(seguimiento[[#This Row],[ige]]="No realizada","No realizada",IF(seguimiento[[#This Row],[ige]]="","","Realizada"))</f>
        <v/>
      </c>
      <c r="T2250" t="str">
        <f>IF(S2250="Realizada",seguimiento[[#This Row],[ige]],"")</f>
        <v/>
      </c>
      <c r="U2250" t="str">
        <f>IF(OR(seguimiento[[#This Row],[actividadfisica]]="Ejercicio regular",seguimiento[[#This Row],[actividadfisica]]="Actividad deportiva"),"Sí","")</f>
        <v/>
      </c>
    </row>
    <row r="2251" spans="1:21" x14ac:dyDescent="0.3">
      <c r="A2251" t="str">
        <f>VLOOKUP(B2251,pacientes_insertados[],2,)</f>
        <v>61e34254ec4ec02e84f5debe</v>
      </c>
      <c r="B2251">
        <f>seguimiento[[#This Row],[idpaciente]]</f>
        <v>979</v>
      </c>
      <c r="C2251">
        <f t="shared" si="35"/>
        <v>2013</v>
      </c>
      <c r="D2251" s="1">
        <f>seguimiento[[#This Row],[fecha]]</f>
        <v>41618</v>
      </c>
      <c r="E2251" t="str">
        <f>seguimiento[[#This Row],[institucion]]</f>
        <v>Hospital DR Alejandro Posadas</v>
      </c>
      <c r="F2251" t="str">
        <f>seguimiento[[#This Row],[fallecimiento]]</f>
        <v>No</v>
      </c>
      <c r="K2251" t="str">
        <f>seguimiento[[#This Row],[coberturamedica]]</f>
        <v>No</v>
      </c>
      <c r="L2251" t="str">
        <f>seguimiento[[#This Row],[ntratendovenosos]]</f>
        <v>2</v>
      </c>
      <c r="N2251" t="str">
        <f>seguimiento[[#This Row],[ncultivosanio]]</f>
        <v>7</v>
      </c>
      <c r="O2251" t="str">
        <f>IF(seguimiento[[#This Row],[curvaglucemia]]="","No realizada","Realizada")</f>
        <v>No realizada</v>
      </c>
      <c r="P2251" t="str">
        <f>IF(O2251="Realizada",seguimiento[[#This Row],[curvaglucemia]],"")</f>
        <v/>
      </c>
      <c r="Q2251" t="str">
        <f>IF(seguimiento[[#This Row],[vitaminaDRealizada]]="","",IF(seguimiento[[#This Row],[vitaminaDRealizada]]="No realizado","No realizada","Realizada"))</f>
        <v/>
      </c>
      <c r="R2251" t="str">
        <f>IF(Q2251="Realizada",seguimiento[[#This Row],[vitaminaDRealizada]],"")</f>
        <v/>
      </c>
      <c r="S2251" t="str">
        <f>IF(seguimiento[[#This Row],[ige]]="No realizada","No realizada",IF(seguimiento[[#This Row],[ige]]="","","Realizada"))</f>
        <v/>
      </c>
      <c r="T2251" t="str">
        <f>IF(S2251="Realizada",seguimiento[[#This Row],[ige]],"")</f>
        <v/>
      </c>
      <c r="U2251" t="str">
        <f>IF(OR(seguimiento[[#This Row],[actividadfisica]]="Ejercicio regular",seguimiento[[#This Row],[actividadfisica]]="Actividad deportiva"),"Sí","")</f>
        <v/>
      </c>
    </row>
    <row r="2252" spans="1:21" x14ac:dyDescent="0.3">
      <c r="A2252" t="str">
        <f>VLOOKUP(B2252,pacientes_insertados[],2,)</f>
        <v>61e34254ec4ec02e84f5debe</v>
      </c>
      <c r="B2252">
        <f>seguimiento[[#This Row],[idpaciente]]</f>
        <v>979</v>
      </c>
      <c r="C2252">
        <f t="shared" si="35"/>
        <v>2013</v>
      </c>
      <c r="D2252" s="1">
        <f>seguimiento[[#This Row],[fecha]]</f>
        <v>41618</v>
      </c>
      <c r="E2252" t="str">
        <f>seguimiento[[#This Row],[institucion]]</f>
        <v>Hospital DR Alejandro Posadas</v>
      </c>
      <c r="F2252" t="str">
        <f>seguimiento[[#This Row],[fallecimiento]]</f>
        <v>No</v>
      </c>
      <c r="K2252" t="str">
        <f>seguimiento[[#This Row],[coberturamedica]]</f>
        <v>No</v>
      </c>
      <c r="O2252" t="str">
        <f>IF(seguimiento[[#This Row],[curvaglucemia]]="","No realizada","Realizada")</f>
        <v>No realizada</v>
      </c>
      <c r="P2252" t="str">
        <f>IF(O2252="Realizada",seguimiento[[#This Row],[curvaglucemia]],"")</f>
        <v/>
      </c>
      <c r="Q2252" t="str">
        <f>IF(seguimiento[[#This Row],[vitaminaDRealizada]]="","",IF(seguimiento[[#This Row],[vitaminaDRealizada]]="No realizado","No realizada","Realizada"))</f>
        <v/>
      </c>
      <c r="R2252" t="str">
        <f>IF(Q2252="Realizada",seguimiento[[#This Row],[vitaminaDRealizada]],"")</f>
        <v/>
      </c>
      <c r="S2252" t="str">
        <f>IF(seguimiento[[#This Row],[ige]]="No realizada","No realizada",IF(seguimiento[[#This Row],[ige]]="","","Realizada"))</f>
        <v/>
      </c>
      <c r="T2252" t="str">
        <f>IF(S2252="Realizada",seguimiento[[#This Row],[ige]],"")</f>
        <v/>
      </c>
      <c r="U2252" t="str">
        <f>IF(OR(seguimiento[[#This Row],[actividadfisica]]="Ejercicio regular",seguimiento[[#This Row],[actividadfisica]]="Actividad deportiva"),"Sí","")</f>
        <v/>
      </c>
    </row>
    <row r="2253" spans="1:21" x14ac:dyDescent="0.3">
      <c r="A2253" t="str">
        <f>VLOOKUP(B2253,pacientes_insertados[],2,)</f>
        <v>61e34254ec4ec02e84f5debe</v>
      </c>
      <c r="B2253">
        <f>seguimiento[[#This Row],[idpaciente]]</f>
        <v>979</v>
      </c>
      <c r="C2253">
        <f t="shared" si="35"/>
        <v>2014</v>
      </c>
      <c r="D2253" s="1">
        <f>seguimiento[[#This Row],[fecha]]</f>
        <v>41933</v>
      </c>
      <c r="E2253" t="str">
        <f>seguimiento[[#This Row],[institucion]]</f>
        <v>Hospital DR Alejandro Posadas</v>
      </c>
      <c r="F2253" t="str">
        <f>seguimiento[[#This Row],[fallecimiento]]</f>
        <v>No</v>
      </c>
      <c r="K2253" t="str">
        <f>seguimiento[[#This Row],[coberturamedica]]</f>
        <v>Sí</v>
      </c>
      <c r="L2253" t="str">
        <f>seguimiento[[#This Row],[ntratendovenosos]]</f>
        <v>1</v>
      </c>
      <c r="N2253" t="str">
        <f>seguimiento[[#This Row],[ncultivosanio]]</f>
        <v>12</v>
      </c>
      <c r="O2253" t="str">
        <f>IF(seguimiento[[#This Row],[curvaglucemia]]="","No realizada","Realizada")</f>
        <v>No realizada</v>
      </c>
      <c r="P2253" t="str">
        <f>IF(O2253="Realizada",seguimiento[[#This Row],[curvaglucemia]],"")</f>
        <v/>
      </c>
      <c r="Q2253" t="str">
        <f>IF(seguimiento[[#This Row],[vitaminaDRealizada]]="","",IF(seguimiento[[#This Row],[vitaminaDRealizada]]="No realizado","No realizada","Realizada"))</f>
        <v/>
      </c>
      <c r="R2253" t="str">
        <f>IF(Q2253="Realizada",seguimiento[[#This Row],[vitaminaDRealizada]],"")</f>
        <v/>
      </c>
      <c r="S2253" t="str">
        <f>IF(seguimiento[[#This Row],[ige]]="No realizada","No realizada",IF(seguimiento[[#This Row],[ige]]="","","Realizada"))</f>
        <v/>
      </c>
      <c r="T2253" t="str">
        <f>IF(S2253="Realizada",seguimiento[[#This Row],[ige]],"")</f>
        <v/>
      </c>
      <c r="U2253" t="str">
        <f>IF(OR(seguimiento[[#This Row],[actividadfisica]]="Ejercicio regular",seguimiento[[#This Row],[actividadfisica]]="Actividad deportiva"),"Sí","")</f>
        <v/>
      </c>
    </row>
    <row r="2254" spans="1:21" x14ac:dyDescent="0.3">
      <c r="A2254" t="str">
        <f>VLOOKUP(B2254,pacientes_insertados[],2,)</f>
        <v>61e34254ec4ec02e84f5debe</v>
      </c>
      <c r="B2254">
        <f>seguimiento[[#This Row],[idpaciente]]</f>
        <v>979</v>
      </c>
      <c r="C2254">
        <f t="shared" si="35"/>
        <v>2015</v>
      </c>
      <c r="D2254" s="1">
        <f>seguimiento[[#This Row],[fecha]]</f>
        <v>42368</v>
      </c>
      <c r="E2254" t="str">
        <f>seguimiento[[#This Row],[institucion]]</f>
        <v>Hospital DR Alejandro Posadas</v>
      </c>
      <c r="F2254" t="str">
        <f>seguimiento[[#This Row],[fallecimiento]]</f>
        <v>No</v>
      </c>
      <c r="K2254" t="str">
        <f>seguimiento[[#This Row],[coberturamedica]]</f>
        <v>No</v>
      </c>
      <c r="L2254" t="str">
        <f>seguimiento[[#This Row],[ntratendovenosos]]</f>
        <v>2</v>
      </c>
      <c r="N2254" t="str">
        <f>seguimiento[[#This Row],[ncultivosanio]]</f>
        <v>3</v>
      </c>
      <c r="O2254" t="str">
        <f>IF(seguimiento[[#This Row],[curvaglucemia]]="","No realizada","Realizada")</f>
        <v>No realizada</v>
      </c>
      <c r="P2254" t="str">
        <f>IF(O2254="Realizada",seguimiento[[#This Row],[curvaglucemia]],"")</f>
        <v/>
      </c>
      <c r="Q2254" t="str">
        <f>IF(seguimiento[[#This Row],[vitaminaDRealizada]]="","",IF(seguimiento[[#This Row],[vitaminaDRealizada]]="No realizado","No realizada","Realizada"))</f>
        <v>No realizada</v>
      </c>
      <c r="R2254" t="str">
        <f>IF(Q2254="Realizada",seguimiento[[#This Row],[vitaminaDRealizada]],"")</f>
        <v/>
      </c>
      <c r="S2254" t="str">
        <f>IF(seguimiento[[#This Row],[ige]]="No realizada","No realizada",IF(seguimiento[[#This Row],[ige]]="","","Realizada"))</f>
        <v/>
      </c>
      <c r="T2254" t="str">
        <f>IF(S2254="Realizada",seguimiento[[#This Row],[ige]],"")</f>
        <v/>
      </c>
      <c r="U2254" t="str">
        <f>IF(OR(seguimiento[[#This Row],[actividadfisica]]="Ejercicio regular",seguimiento[[#This Row],[actividadfisica]]="Actividad deportiva"),"Sí","")</f>
        <v/>
      </c>
    </row>
    <row r="2255" spans="1:21" x14ac:dyDescent="0.3">
      <c r="A2255" t="str">
        <f>VLOOKUP(B2255,pacientes_insertados[],2,)</f>
        <v>61e34254ec4ec02e84f5dedb</v>
      </c>
      <c r="B2255">
        <f>seguimiento[[#This Row],[idpaciente]]</f>
        <v>980</v>
      </c>
      <c r="C2255">
        <f t="shared" si="35"/>
        <v>2014</v>
      </c>
      <c r="D2255" s="1">
        <f>seguimiento[[#This Row],[fecha]]</f>
        <v>41982</v>
      </c>
      <c r="E2255" t="str">
        <f>seguimiento[[#This Row],[institucion]]</f>
        <v>HOSP. DE Niños DE LA SMA.TRINIDAD</v>
      </c>
      <c r="F2255" t="str">
        <f>seguimiento[[#This Row],[fallecimiento]]</f>
        <v>No</v>
      </c>
      <c r="L2255" t="str">
        <f>seguimiento[[#This Row],[ntratendovenosos]]</f>
        <v>3</v>
      </c>
      <c r="N2255" t="str">
        <f>seguimiento[[#This Row],[ncultivosanio]]</f>
        <v>5</v>
      </c>
      <c r="O2255" t="str">
        <f>IF(seguimiento[[#This Row],[curvaglucemia]]="","No realizada","Realizada")</f>
        <v>No realizada</v>
      </c>
      <c r="P2255" t="str">
        <f>IF(O2255="Realizada",seguimiento[[#This Row],[curvaglucemia]],"")</f>
        <v/>
      </c>
      <c r="Q2255" t="str">
        <f>IF(seguimiento[[#This Row],[vitaminaDRealizada]]="","",IF(seguimiento[[#This Row],[vitaminaDRealizada]]="No realizado","No realizada","Realizada"))</f>
        <v/>
      </c>
      <c r="R2255" t="str">
        <f>IF(Q2255="Realizada",seguimiento[[#This Row],[vitaminaDRealizada]],"")</f>
        <v/>
      </c>
      <c r="S2255" t="str">
        <f>IF(seguimiento[[#This Row],[ige]]="No realizada","No realizada",IF(seguimiento[[#This Row],[ige]]="","","Realizada"))</f>
        <v/>
      </c>
      <c r="T2255" t="str">
        <f>IF(S2255="Realizada",seguimiento[[#This Row],[ige]],"")</f>
        <v/>
      </c>
      <c r="U2255" t="str">
        <f>IF(OR(seguimiento[[#This Row],[actividadfisica]]="Ejercicio regular",seguimiento[[#This Row],[actividadfisica]]="Actividad deportiva"),"Sí","")</f>
        <v/>
      </c>
    </row>
    <row r="2256" spans="1:21" x14ac:dyDescent="0.3">
      <c r="A2256" t="str">
        <f>VLOOKUP(B2256,pacientes_insertados[],2,)</f>
        <v>61e34254ec4ec02e84f5dedb</v>
      </c>
      <c r="B2256">
        <f>seguimiento[[#This Row],[idpaciente]]</f>
        <v>980</v>
      </c>
      <c r="C2256">
        <f t="shared" si="35"/>
        <v>2016</v>
      </c>
      <c r="D2256" s="1">
        <f>seguimiento[[#This Row],[fecha]]</f>
        <v>42570</v>
      </c>
      <c r="E2256" t="str">
        <f>seguimiento[[#This Row],[institucion]]</f>
        <v>HOSP. DE Niños DE LA SMA.TRINIDAD</v>
      </c>
      <c r="F2256" t="str">
        <f>seguimiento[[#This Row],[fallecimiento]]</f>
        <v>No</v>
      </c>
      <c r="K2256" t="str">
        <f>seguimiento[[#This Row],[coberturamedica]]</f>
        <v>No</v>
      </c>
      <c r="M2256" t="str">
        <f>seguimiento[[#This Row],[Embarazo]]</f>
        <v>No</v>
      </c>
      <c r="N2256" t="str">
        <f>seguimiento[[#This Row],[ncultivosanio]]</f>
        <v>1</v>
      </c>
      <c r="O2256" t="str">
        <f>IF(seguimiento[[#This Row],[curvaglucemia]]="","No realizada","Realizada")</f>
        <v>No realizada</v>
      </c>
      <c r="P2256" t="str">
        <f>IF(O2256="Realizada",seguimiento[[#This Row],[curvaglucemia]],"")</f>
        <v/>
      </c>
      <c r="Q2256" t="str">
        <f>IF(seguimiento[[#This Row],[vitaminaDRealizada]]="","",IF(seguimiento[[#This Row],[vitaminaDRealizada]]="No realizado","No realizada","Realizada"))</f>
        <v/>
      </c>
      <c r="R2256" t="str">
        <f>IF(Q2256="Realizada",seguimiento[[#This Row],[vitaminaDRealizada]],"")</f>
        <v/>
      </c>
      <c r="S2256" t="str">
        <f>IF(seguimiento[[#This Row],[ige]]="No realizada","No realizada",IF(seguimiento[[#This Row],[ige]]="","","Realizada"))</f>
        <v/>
      </c>
      <c r="T2256" t="str">
        <f>IF(S2256="Realizada",seguimiento[[#This Row],[ige]],"")</f>
        <v/>
      </c>
      <c r="U2256" t="str">
        <f>IF(OR(seguimiento[[#This Row],[actividadfisica]]="Ejercicio regular",seguimiento[[#This Row],[actividadfisica]]="Actividad deportiva"),"Sí","")</f>
        <v/>
      </c>
    </row>
    <row r="2257" spans="1:21" x14ac:dyDescent="0.3">
      <c r="A2257" t="str">
        <f>VLOOKUP(B2257,pacientes_insertados[],2,)</f>
        <v>61e34254ec4ec02e84f5dedb</v>
      </c>
      <c r="B2257">
        <f>seguimiento[[#This Row],[idpaciente]]</f>
        <v>980</v>
      </c>
      <c r="C2257">
        <f t="shared" si="35"/>
        <v>2017</v>
      </c>
      <c r="D2257" s="1">
        <f>seguimiento[[#This Row],[fecha]]</f>
        <v>43081</v>
      </c>
      <c r="E2257" t="str">
        <f>seguimiento[[#This Row],[institucion]]</f>
        <v>HOSP. DE Niños DE LA SMA.TRINIDAD</v>
      </c>
      <c r="F2257" t="str">
        <f>seguimiento[[#This Row],[fallecimiento]]</f>
        <v>No</v>
      </c>
      <c r="K2257" t="str">
        <f>seguimiento[[#This Row],[coberturamedica]]</f>
        <v>No</v>
      </c>
      <c r="M2257" t="str">
        <f>seguimiento[[#This Row],[Embarazo]]</f>
        <v>No</v>
      </c>
      <c r="N2257" t="str">
        <f>seguimiento[[#This Row],[ncultivosanio]]</f>
        <v>3</v>
      </c>
      <c r="O2257" t="str">
        <f>IF(seguimiento[[#This Row],[curvaglucemia]]="","No realizada","Realizada")</f>
        <v>No realizada</v>
      </c>
      <c r="P2257" t="str">
        <f>IF(O2257="Realizada",seguimiento[[#This Row],[curvaglucemia]],"")</f>
        <v/>
      </c>
      <c r="Q2257" t="str">
        <f>IF(seguimiento[[#This Row],[vitaminaDRealizada]]="","",IF(seguimiento[[#This Row],[vitaminaDRealizada]]="No realizado","No realizada","Realizada"))</f>
        <v/>
      </c>
      <c r="R2257" t="str">
        <f>IF(Q2257="Realizada",seguimiento[[#This Row],[vitaminaDRealizada]],"")</f>
        <v/>
      </c>
      <c r="S2257" t="str">
        <f>IF(seguimiento[[#This Row],[ige]]="No realizada","No realizada",IF(seguimiento[[#This Row],[ige]]="","","Realizada"))</f>
        <v/>
      </c>
      <c r="T2257" t="str">
        <f>IF(S2257="Realizada",seguimiento[[#This Row],[ige]],"")</f>
        <v/>
      </c>
      <c r="U2257" t="str">
        <f>IF(OR(seguimiento[[#This Row],[actividadfisica]]="Ejercicio regular",seguimiento[[#This Row],[actividadfisica]]="Actividad deportiva"),"Sí","")</f>
        <v/>
      </c>
    </row>
    <row r="2258" spans="1:21" x14ac:dyDescent="0.3">
      <c r="A2258" t="str">
        <f>VLOOKUP(B2258,pacientes_insertados[],2,)</f>
        <v>61e34254ec4ec02e84f5dedb</v>
      </c>
      <c r="B2258">
        <f>seguimiento[[#This Row],[idpaciente]]</f>
        <v>980</v>
      </c>
      <c r="C2258">
        <f t="shared" si="35"/>
        <v>2018</v>
      </c>
      <c r="D2258" s="1">
        <f>seguimiento[[#This Row],[fecha]]</f>
        <v>43452</v>
      </c>
      <c r="E2258" t="str">
        <f>seguimiento[[#This Row],[institucion]]</f>
        <v>HOSP. DE Niños DE LA SMA.TRINIDAD</v>
      </c>
      <c r="F2258" t="str">
        <f>seguimiento[[#This Row],[fallecimiento]]</f>
        <v>No</v>
      </c>
      <c r="O2258" t="str">
        <f>IF(seguimiento[[#This Row],[curvaglucemia]]="","No realizada","Realizada")</f>
        <v>No realizada</v>
      </c>
      <c r="P2258" t="str">
        <f>IF(O2258="Realizada",seguimiento[[#This Row],[curvaglucemia]],"")</f>
        <v/>
      </c>
      <c r="Q2258" t="str">
        <f>IF(seguimiento[[#This Row],[vitaminaDRealizada]]="","",IF(seguimiento[[#This Row],[vitaminaDRealizada]]="No realizado","No realizada","Realizada"))</f>
        <v/>
      </c>
      <c r="R2258" t="str">
        <f>IF(Q2258="Realizada",seguimiento[[#This Row],[vitaminaDRealizada]],"")</f>
        <v/>
      </c>
      <c r="S2258" t="str">
        <f>IF(seguimiento[[#This Row],[ige]]="No realizada","No realizada",IF(seguimiento[[#This Row],[ige]]="","","Realizada"))</f>
        <v/>
      </c>
      <c r="T2258" t="str">
        <f>IF(S2258="Realizada",seguimiento[[#This Row],[ige]],"")</f>
        <v/>
      </c>
      <c r="U2258" t="str">
        <f>IF(OR(seguimiento[[#This Row],[actividadfisica]]="Ejercicio regular",seguimiento[[#This Row],[actividadfisica]]="Actividad deportiva"),"Sí","")</f>
        <v/>
      </c>
    </row>
    <row r="2259" spans="1:21" x14ac:dyDescent="0.3">
      <c r="A2259" t="str">
        <f>VLOOKUP(B2259,pacientes_insertados[],2,)</f>
        <v>61e34254ec4ec02e84f5dedc</v>
      </c>
      <c r="B2259">
        <f>seguimiento[[#This Row],[idpaciente]]</f>
        <v>982</v>
      </c>
      <c r="C2259">
        <f t="shared" si="35"/>
        <v>2011</v>
      </c>
      <c r="D2259" s="1">
        <f>seguimiento[[#This Row],[fecha]]</f>
        <v>40849</v>
      </c>
      <c r="E2259" t="str">
        <f>seguimiento[[#This Row],[institucion]]</f>
        <v>HOSP. DE Niños DE LA SMA.TRINIDAD</v>
      </c>
      <c r="F2259" t="str">
        <f>seguimiento[[#This Row],[fallecimiento]]</f>
        <v>No</v>
      </c>
      <c r="K2259" t="str">
        <f>seguimiento[[#This Row],[coberturamedica]]</f>
        <v>No</v>
      </c>
      <c r="L2259" t="str">
        <f>seguimiento[[#This Row],[ntratendovenosos]]</f>
        <v>2</v>
      </c>
      <c r="N2259" t="str">
        <f>seguimiento[[#This Row],[ncultivosanio]]</f>
        <v>2</v>
      </c>
      <c r="O2259" t="str">
        <f>IF(seguimiento[[#This Row],[curvaglucemia]]="","No realizada","Realizada")</f>
        <v>No realizada</v>
      </c>
      <c r="P2259" t="str">
        <f>IF(O2259="Realizada",seguimiento[[#This Row],[curvaglucemia]],"")</f>
        <v/>
      </c>
      <c r="Q2259" t="str">
        <f>IF(seguimiento[[#This Row],[vitaminaDRealizada]]="","",IF(seguimiento[[#This Row],[vitaminaDRealizada]]="No realizado","No realizada","Realizada"))</f>
        <v>No realizada</v>
      </c>
      <c r="R2259" t="str">
        <f>IF(Q2259="Realizada",seguimiento[[#This Row],[vitaminaDRealizada]],"")</f>
        <v/>
      </c>
      <c r="S2259" t="str">
        <f>IF(seguimiento[[#This Row],[ige]]="No realizada","No realizada",IF(seguimiento[[#This Row],[ige]]="","","Realizada"))</f>
        <v>No realizada</v>
      </c>
      <c r="T2259" t="str">
        <f>IF(S2259="Realizada",seguimiento[[#This Row],[ige]],"")</f>
        <v/>
      </c>
      <c r="U2259" t="str">
        <f>IF(OR(seguimiento[[#This Row],[actividadfisica]]="Ejercicio regular",seguimiento[[#This Row],[actividadfisica]]="Actividad deportiva"),"Sí","")</f>
        <v/>
      </c>
    </row>
    <row r="2260" spans="1:21" x14ac:dyDescent="0.3">
      <c r="A2260" t="str">
        <f>VLOOKUP(B2260,pacientes_insertados[],2,)</f>
        <v>61e34254ec4ec02e84f5dedc</v>
      </c>
      <c r="B2260">
        <f>seguimiento[[#This Row],[idpaciente]]</f>
        <v>982</v>
      </c>
      <c r="C2260">
        <f t="shared" si="35"/>
        <v>2012</v>
      </c>
      <c r="D2260" s="1">
        <f>seguimiento[[#This Row],[fecha]]</f>
        <v>41255</v>
      </c>
      <c r="E2260" t="str">
        <f>seguimiento[[#This Row],[institucion]]</f>
        <v>HOSP. DE Niños DE LA SMA.TRINIDAD</v>
      </c>
      <c r="F2260" t="str">
        <f>seguimiento[[#This Row],[fallecimiento]]</f>
        <v>No</v>
      </c>
      <c r="K2260" t="str">
        <f>seguimiento[[#This Row],[coberturamedica]]</f>
        <v>No</v>
      </c>
      <c r="L2260" t="str">
        <f>seguimiento[[#This Row],[ntratendovenosos]]</f>
        <v>1</v>
      </c>
      <c r="N2260" t="str">
        <f>seguimiento[[#This Row],[ncultivosanio]]</f>
        <v>2</v>
      </c>
      <c r="O2260" t="str">
        <f>IF(seguimiento[[#This Row],[curvaglucemia]]="","No realizada","Realizada")</f>
        <v>No realizada</v>
      </c>
      <c r="P2260" t="str">
        <f>IF(O2260="Realizada",seguimiento[[#This Row],[curvaglucemia]],"")</f>
        <v/>
      </c>
      <c r="Q2260" t="str">
        <f>IF(seguimiento[[#This Row],[vitaminaDRealizada]]="","",IF(seguimiento[[#This Row],[vitaminaDRealizada]]="No realizado","No realizada","Realizada"))</f>
        <v>No realizada</v>
      </c>
      <c r="R2260" t="str">
        <f>IF(Q2260="Realizada",seguimiento[[#This Row],[vitaminaDRealizada]],"")</f>
        <v/>
      </c>
      <c r="S2260" t="str">
        <f>IF(seguimiento[[#This Row],[ige]]="No realizada","No realizada",IF(seguimiento[[#This Row],[ige]]="","","Realizada"))</f>
        <v>No realizada</v>
      </c>
      <c r="T2260" t="str">
        <f>IF(S2260="Realizada",seguimiento[[#This Row],[ige]],"")</f>
        <v/>
      </c>
      <c r="U2260" t="str">
        <f>IF(OR(seguimiento[[#This Row],[actividadfisica]]="Ejercicio regular",seguimiento[[#This Row],[actividadfisica]]="Actividad deportiva"),"Sí","")</f>
        <v/>
      </c>
    </row>
    <row r="2261" spans="1:21" x14ac:dyDescent="0.3">
      <c r="A2261" t="str">
        <f>VLOOKUP(B2261,pacientes_insertados[],2,)</f>
        <v>61e34254ec4ec02e84f5dedc</v>
      </c>
      <c r="B2261">
        <f>seguimiento[[#This Row],[idpaciente]]</f>
        <v>982</v>
      </c>
      <c r="C2261">
        <f t="shared" si="35"/>
        <v>2013</v>
      </c>
      <c r="D2261" s="1">
        <f>seguimiento[[#This Row],[fecha]]</f>
        <v>41584</v>
      </c>
      <c r="E2261" t="str">
        <f>seguimiento[[#This Row],[institucion]]</f>
        <v>HOSP. DE Niños DE LA SMA.TRINIDAD</v>
      </c>
      <c r="F2261" t="str">
        <f>seguimiento[[#This Row],[fallecimiento]]</f>
        <v>No</v>
      </c>
      <c r="K2261" t="str">
        <f>seguimiento[[#This Row],[coberturamedica]]</f>
        <v>No</v>
      </c>
      <c r="L2261" t="str">
        <f>seguimiento[[#This Row],[ntratendovenosos]]</f>
        <v>2</v>
      </c>
      <c r="N2261" t="str">
        <f>seguimiento[[#This Row],[ncultivosanio]]</f>
        <v>2</v>
      </c>
      <c r="O2261" t="str">
        <f>IF(seguimiento[[#This Row],[curvaglucemia]]="","No realizada","Realizada")</f>
        <v>No realizada</v>
      </c>
      <c r="P2261" t="str">
        <f>IF(O2261="Realizada",seguimiento[[#This Row],[curvaglucemia]],"")</f>
        <v/>
      </c>
      <c r="Q2261" t="str">
        <f>IF(seguimiento[[#This Row],[vitaminaDRealizada]]="","",IF(seguimiento[[#This Row],[vitaminaDRealizada]]="No realizado","No realizada","Realizada"))</f>
        <v/>
      </c>
      <c r="R2261" t="str">
        <f>IF(Q2261="Realizada",seguimiento[[#This Row],[vitaminaDRealizada]],"")</f>
        <v/>
      </c>
      <c r="S2261" t="str">
        <f>IF(seguimiento[[#This Row],[ige]]="No realizada","No realizada",IF(seguimiento[[#This Row],[ige]]="","","Realizada"))</f>
        <v>No realizada</v>
      </c>
      <c r="T2261" t="str">
        <f>IF(S2261="Realizada",seguimiento[[#This Row],[ige]],"")</f>
        <v/>
      </c>
      <c r="U2261" t="str">
        <f>IF(OR(seguimiento[[#This Row],[actividadfisica]]="Ejercicio regular",seguimiento[[#This Row],[actividadfisica]]="Actividad deportiva"),"Sí","")</f>
        <v/>
      </c>
    </row>
    <row r="2262" spans="1:21" x14ac:dyDescent="0.3">
      <c r="A2262" t="str">
        <f>VLOOKUP(B2262,pacientes_insertados[],2,)</f>
        <v>61e34254ec4ec02e84f5dedc</v>
      </c>
      <c r="B2262">
        <f>seguimiento[[#This Row],[idpaciente]]</f>
        <v>982</v>
      </c>
      <c r="C2262">
        <f t="shared" si="35"/>
        <v>2014</v>
      </c>
      <c r="D2262" s="1">
        <f>seguimiento[[#This Row],[fecha]]</f>
        <v>41976</v>
      </c>
      <c r="E2262" t="str">
        <f>seguimiento[[#This Row],[institucion]]</f>
        <v>HOSP. DE Niños DE LA SMA.TRINIDAD</v>
      </c>
      <c r="F2262" t="str">
        <f>seguimiento[[#This Row],[fallecimiento]]</f>
        <v>No</v>
      </c>
      <c r="K2262" t="str">
        <f>seguimiento[[#This Row],[coberturamedica]]</f>
        <v>No</v>
      </c>
      <c r="L2262" t="str">
        <f>seguimiento[[#This Row],[ntratendovenosos]]</f>
        <v>2</v>
      </c>
      <c r="N2262" t="str">
        <f>seguimiento[[#This Row],[ncultivosanio]]</f>
        <v>2</v>
      </c>
      <c r="O2262" t="str">
        <f>IF(seguimiento[[#This Row],[curvaglucemia]]="","No realizada","Realizada")</f>
        <v>No realizada</v>
      </c>
      <c r="P2262" t="str">
        <f>IF(O2262="Realizada",seguimiento[[#This Row],[curvaglucemia]],"")</f>
        <v/>
      </c>
      <c r="Q2262" t="str">
        <f>IF(seguimiento[[#This Row],[vitaminaDRealizada]]="","",IF(seguimiento[[#This Row],[vitaminaDRealizada]]="No realizado","No realizada","Realizada"))</f>
        <v>No realizada</v>
      </c>
      <c r="R2262" t="str">
        <f>IF(Q2262="Realizada",seguimiento[[#This Row],[vitaminaDRealizada]],"")</f>
        <v/>
      </c>
      <c r="S2262" t="str">
        <f>IF(seguimiento[[#This Row],[ige]]="No realizada","No realizada",IF(seguimiento[[#This Row],[ige]]="","","Realizada"))</f>
        <v>No realizada</v>
      </c>
      <c r="T2262" t="str">
        <f>IF(S2262="Realizada",seguimiento[[#This Row],[ige]],"")</f>
        <v/>
      </c>
      <c r="U2262" t="str">
        <f>IF(OR(seguimiento[[#This Row],[actividadfisica]]="Ejercicio regular",seguimiento[[#This Row],[actividadfisica]]="Actividad deportiva"),"Sí","")</f>
        <v/>
      </c>
    </row>
    <row r="2263" spans="1:21" x14ac:dyDescent="0.3">
      <c r="A2263" t="str">
        <f>VLOOKUP(B2263,pacientes_insertados[],2,)</f>
        <v>61e34254ec4ec02e84f5dedc</v>
      </c>
      <c r="B2263">
        <f>seguimiento[[#This Row],[idpaciente]]</f>
        <v>982</v>
      </c>
      <c r="C2263">
        <f t="shared" si="35"/>
        <v>2015</v>
      </c>
      <c r="D2263" s="1">
        <f>seguimiento[[#This Row],[fecha]]</f>
        <v>42354</v>
      </c>
      <c r="E2263" t="str">
        <f>seguimiento[[#This Row],[institucion]]</f>
        <v>HOSP. DE Niños DE LA SMA.TRINIDAD</v>
      </c>
      <c r="F2263" t="str">
        <f>seguimiento[[#This Row],[fallecimiento]]</f>
        <v>No</v>
      </c>
      <c r="K2263" t="str">
        <f>seguimiento[[#This Row],[coberturamedica]]</f>
        <v>No</v>
      </c>
      <c r="L2263" t="str">
        <f>seguimiento[[#This Row],[ntratendovenosos]]</f>
        <v>1</v>
      </c>
      <c r="N2263" t="str">
        <f>seguimiento[[#This Row],[ncultivosanio]]</f>
        <v>2</v>
      </c>
      <c r="O2263" t="str">
        <f>IF(seguimiento[[#This Row],[curvaglucemia]]="","No realizada","Realizada")</f>
        <v>No realizada</v>
      </c>
      <c r="P2263" t="str">
        <f>IF(O2263="Realizada",seguimiento[[#This Row],[curvaglucemia]],"")</f>
        <v/>
      </c>
      <c r="Q2263" t="str">
        <f>IF(seguimiento[[#This Row],[vitaminaDRealizada]]="","",IF(seguimiento[[#This Row],[vitaminaDRealizada]]="No realizado","No realizada","Realizada"))</f>
        <v>No realizada</v>
      </c>
      <c r="R2263" t="str">
        <f>IF(Q2263="Realizada",seguimiento[[#This Row],[vitaminaDRealizada]],"")</f>
        <v/>
      </c>
      <c r="S2263" t="str">
        <f>IF(seguimiento[[#This Row],[ige]]="No realizada","No realizada",IF(seguimiento[[#This Row],[ige]]="","","Realizada"))</f>
        <v>No realizada</v>
      </c>
      <c r="T2263" t="str">
        <f>IF(S2263="Realizada",seguimiento[[#This Row],[ige]],"")</f>
        <v/>
      </c>
      <c r="U2263" t="str">
        <f>IF(OR(seguimiento[[#This Row],[actividadfisica]]="Ejercicio regular",seguimiento[[#This Row],[actividadfisica]]="Actividad deportiva"),"Sí","")</f>
        <v/>
      </c>
    </row>
    <row r="2264" spans="1:21" x14ac:dyDescent="0.3">
      <c r="A2264" t="str">
        <f>VLOOKUP(B2264,pacientes_insertados[],2,)</f>
        <v>61e34254ec4ec02e84f5dedc</v>
      </c>
      <c r="B2264">
        <f>seguimiento[[#This Row],[idpaciente]]</f>
        <v>982</v>
      </c>
      <c r="C2264">
        <f t="shared" si="35"/>
        <v>2017</v>
      </c>
      <c r="D2264" s="1">
        <f>seguimiento[[#This Row],[fecha]]</f>
        <v>43082</v>
      </c>
      <c r="E2264" t="str">
        <f>seguimiento[[#This Row],[institucion]]</f>
        <v>HOSP. DE Niños DE LA SMA.TRINIDAD</v>
      </c>
      <c r="F2264" t="str">
        <f>seguimiento[[#This Row],[fallecimiento]]</f>
        <v>No</v>
      </c>
      <c r="K2264" t="str">
        <f>seguimiento[[#This Row],[coberturamedica]]</f>
        <v>No</v>
      </c>
      <c r="L2264" t="str">
        <f>seguimiento[[#This Row],[ntratendovenosos]]</f>
        <v>2</v>
      </c>
      <c r="N2264" t="str">
        <f>seguimiento[[#This Row],[ncultivosanio]]</f>
        <v>2</v>
      </c>
      <c r="O2264" t="str">
        <f>IF(seguimiento[[#This Row],[curvaglucemia]]="","No realizada","Realizada")</f>
        <v>No realizada</v>
      </c>
      <c r="P2264" t="str">
        <f>IF(O2264="Realizada",seguimiento[[#This Row],[curvaglucemia]],"")</f>
        <v/>
      </c>
      <c r="Q2264" t="str">
        <f>IF(seguimiento[[#This Row],[vitaminaDRealizada]]="","",IF(seguimiento[[#This Row],[vitaminaDRealizada]]="No realizado","No realizada","Realizada"))</f>
        <v/>
      </c>
      <c r="R2264" t="str">
        <f>IF(Q2264="Realizada",seguimiento[[#This Row],[vitaminaDRealizada]],"")</f>
        <v/>
      </c>
      <c r="S2264" t="str">
        <f>IF(seguimiento[[#This Row],[ige]]="No realizada","No realizada",IF(seguimiento[[#This Row],[ige]]="","","Realizada"))</f>
        <v>No realizada</v>
      </c>
      <c r="T2264" t="str">
        <f>IF(S2264="Realizada",seguimiento[[#This Row],[ige]],"")</f>
        <v/>
      </c>
      <c r="U2264" t="str">
        <f>IF(OR(seguimiento[[#This Row],[actividadfisica]]="Ejercicio regular",seguimiento[[#This Row],[actividadfisica]]="Actividad deportiva"),"Sí","")</f>
        <v/>
      </c>
    </row>
    <row r="2265" spans="1:21" x14ac:dyDescent="0.3">
      <c r="A2265" t="str">
        <f>VLOOKUP(B2265,pacientes_insertados[],2,)</f>
        <v>61e34254ec4ec02e84f5dedc</v>
      </c>
      <c r="B2265">
        <f>seguimiento[[#This Row],[idpaciente]]</f>
        <v>982</v>
      </c>
      <c r="C2265">
        <f t="shared" si="35"/>
        <v>2018</v>
      </c>
      <c r="D2265" s="1">
        <f>seguimiento[[#This Row],[fecha]]</f>
        <v>43446</v>
      </c>
      <c r="E2265" t="str">
        <f>seguimiento[[#This Row],[institucion]]</f>
        <v>HOSP. DE Niños DE LA SMA.TRINIDAD</v>
      </c>
      <c r="F2265" t="str">
        <f>seguimiento[[#This Row],[fallecimiento]]</f>
        <v>No</v>
      </c>
      <c r="K2265" t="str">
        <f>seguimiento[[#This Row],[coberturamedica]]</f>
        <v>No</v>
      </c>
      <c r="L2265" t="str">
        <f>seguimiento[[#This Row],[ntratendovenosos]]</f>
        <v>1</v>
      </c>
      <c r="N2265" t="str">
        <f>seguimiento[[#This Row],[ncultivosanio]]</f>
        <v>2</v>
      </c>
      <c r="O2265" t="str">
        <f>IF(seguimiento[[#This Row],[curvaglucemia]]="","No realizada","Realizada")</f>
        <v>Realizada</v>
      </c>
      <c r="P2265" t="str">
        <f>IF(O2265="Realizada",seguimiento[[#This Row],[curvaglucemia]],"")</f>
        <v>Intolerancia</v>
      </c>
      <c r="Q2265" t="str">
        <f>IF(seguimiento[[#This Row],[vitaminaDRealizada]]="","",IF(seguimiento[[#This Row],[vitaminaDRealizada]]="No realizado","No realizada","Realizada"))</f>
        <v/>
      </c>
      <c r="R2265" t="str">
        <f>IF(Q2265="Realizada",seguimiento[[#This Row],[vitaminaDRealizada]],"")</f>
        <v/>
      </c>
      <c r="S2265" t="str">
        <f>IF(seguimiento[[#This Row],[ige]]="No realizada","No realizada",IF(seguimiento[[#This Row],[ige]]="","","Realizada"))</f>
        <v>No realizada</v>
      </c>
      <c r="T2265" t="str">
        <f>IF(S2265="Realizada",seguimiento[[#This Row],[ige]],"")</f>
        <v/>
      </c>
      <c r="U2265" t="str">
        <f>IF(OR(seguimiento[[#This Row],[actividadfisica]]="Ejercicio regular",seguimiento[[#This Row],[actividadfisica]]="Actividad deportiva"),"Sí","")</f>
        <v/>
      </c>
    </row>
    <row r="2266" spans="1:21" x14ac:dyDescent="0.3">
      <c r="A2266" t="str">
        <f>VLOOKUP(B2266,pacientes_insertados[],2,)</f>
        <v>61e34254ec4ec02e84f5dede</v>
      </c>
      <c r="B2266">
        <f>seguimiento[[#This Row],[idpaciente]]</f>
        <v>983</v>
      </c>
      <c r="C2266">
        <f t="shared" si="35"/>
        <v>2017</v>
      </c>
      <c r="D2266" s="1">
        <f>seguimiento[[#This Row],[fecha]]</f>
        <v>42920</v>
      </c>
      <c r="E2266" t="str">
        <f>seguimiento[[#This Row],[institucion]]</f>
        <v>HOSP. DE Niños DE LA SMA.TRINIDAD</v>
      </c>
      <c r="F2266" t="str">
        <f>seguimiento[[#This Row],[fallecimiento]]</f>
        <v>No</v>
      </c>
      <c r="O2266" t="str">
        <f>IF(seguimiento[[#This Row],[curvaglucemia]]="","No realizada","Realizada")</f>
        <v>No realizada</v>
      </c>
      <c r="P2266" t="str">
        <f>IF(O2266="Realizada",seguimiento[[#This Row],[curvaglucemia]],"")</f>
        <v/>
      </c>
      <c r="Q2266" t="str">
        <f>IF(seguimiento[[#This Row],[vitaminaDRealizada]]="","",IF(seguimiento[[#This Row],[vitaminaDRealizada]]="No realizado","No realizada","Realizada"))</f>
        <v/>
      </c>
      <c r="R2266" t="str">
        <f>IF(Q2266="Realizada",seguimiento[[#This Row],[vitaminaDRealizada]],"")</f>
        <v/>
      </c>
      <c r="S2266" t="str">
        <f>IF(seguimiento[[#This Row],[ige]]="No realizada","No realizada",IF(seguimiento[[#This Row],[ige]]="","","Realizada"))</f>
        <v/>
      </c>
      <c r="T2266" t="str">
        <f>IF(S2266="Realizada",seguimiento[[#This Row],[ige]],"")</f>
        <v/>
      </c>
      <c r="U2266" t="str">
        <f>IF(OR(seguimiento[[#This Row],[actividadfisica]]="Ejercicio regular",seguimiento[[#This Row],[actividadfisica]]="Actividad deportiva"),"Sí","")</f>
        <v/>
      </c>
    </row>
    <row r="2267" spans="1:21" x14ac:dyDescent="0.3">
      <c r="A2267" t="str">
        <f>VLOOKUP(B2267,pacientes_insertados[],2,)</f>
        <v>61e34254ec4ec02e84f5dec4</v>
      </c>
      <c r="B2267">
        <f>seguimiento[[#This Row],[idpaciente]]</f>
        <v>988</v>
      </c>
      <c r="C2267">
        <f t="shared" si="35"/>
        <v>2014</v>
      </c>
      <c r="D2267" s="1">
        <f>seguimiento[[#This Row],[fecha]]</f>
        <v>41712</v>
      </c>
      <c r="E2267" t="str">
        <f>seguimiento[[#This Row],[institucion]]</f>
        <v>Hospital "Dr. Antonio A. Cetrángolo"</v>
      </c>
      <c r="F2267" t="str">
        <f>seguimiento[[#This Row],[fallecimiento]]</f>
        <v>No</v>
      </c>
      <c r="J2267" t="str">
        <f>seguimiento[[#This Row],[laboral]]</f>
        <v>No trabaja</v>
      </c>
      <c r="K2267" t="str">
        <f>seguimiento[[#This Row],[coberturamedica]]</f>
        <v>Sí</v>
      </c>
      <c r="L2267" t="str">
        <f>seguimiento[[#This Row],[ntratendovenosos]]</f>
        <v>1</v>
      </c>
      <c r="M2267" t="str">
        <f>seguimiento[[#This Row],[Embarazo]]</f>
        <v>No</v>
      </c>
      <c r="N2267" t="str">
        <f>seguimiento[[#This Row],[ncultivosanio]]</f>
        <v>12</v>
      </c>
      <c r="O2267" t="str">
        <f>IF(seguimiento[[#This Row],[curvaglucemia]]="","No realizada","Realizada")</f>
        <v>No realizada</v>
      </c>
      <c r="P2267" t="str">
        <f>IF(O2267="Realizada",seguimiento[[#This Row],[curvaglucemia]],"")</f>
        <v/>
      </c>
      <c r="Q2267" t="str">
        <f>IF(seguimiento[[#This Row],[vitaminaDRealizada]]="","",IF(seguimiento[[#This Row],[vitaminaDRealizada]]="No realizado","No realizada","Realizada"))</f>
        <v/>
      </c>
      <c r="R2267" t="str">
        <f>IF(Q2267="Realizada",seguimiento[[#This Row],[vitaminaDRealizada]],"")</f>
        <v/>
      </c>
      <c r="S2267" t="str">
        <f>IF(seguimiento[[#This Row],[ige]]="No realizada","No realizada",IF(seguimiento[[#This Row],[ige]]="","","Realizada"))</f>
        <v/>
      </c>
      <c r="T2267" t="str">
        <f>IF(S2267="Realizada",seguimiento[[#This Row],[ige]],"")</f>
        <v/>
      </c>
      <c r="U2267" t="str">
        <f>IF(OR(seguimiento[[#This Row],[actividadfisica]]="Ejercicio regular",seguimiento[[#This Row],[actividadfisica]]="Actividad deportiva"),"Sí","")</f>
        <v/>
      </c>
    </row>
    <row r="2268" spans="1:21" x14ac:dyDescent="0.3">
      <c r="A2268" t="str">
        <f>VLOOKUP(B2268,pacientes_insertados[],2,)</f>
        <v>61e34254ec4ec02e84f5dec5</v>
      </c>
      <c r="B2268">
        <f>seguimiento[[#This Row],[idpaciente]]</f>
        <v>989</v>
      </c>
      <c r="C2268">
        <f t="shared" si="35"/>
        <v>2014</v>
      </c>
      <c r="D2268" s="1">
        <f>seguimiento[[#This Row],[fecha]]</f>
        <v>41681</v>
      </c>
      <c r="E2268" t="str">
        <f>seguimiento[[#This Row],[institucion]]</f>
        <v>Hospital "Dr. Antonio A. Cetrángolo"</v>
      </c>
      <c r="F2268" t="str">
        <f>seguimiento[[#This Row],[fallecimiento]]</f>
        <v>No</v>
      </c>
      <c r="K2268" t="str">
        <f>seguimiento[[#This Row],[coberturamedica]]</f>
        <v>Sí</v>
      </c>
      <c r="M2268" t="str">
        <f>seguimiento[[#This Row],[Embarazo]]</f>
        <v>No</v>
      </c>
      <c r="O2268" t="str">
        <f>IF(seguimiento[[#This Row],[curvaglucemia]]="","No realizada","Realizada")</f>
        <v>No realizada</v>
      </c>
      <c r="P2268" t="str">
        <f>IF(O2268="Realizada",seguimiento[[#This Row],[curvaglucemia]],"")</f>
        <v/>
      </c>
      <c r="Q2268" t="str">
        <f>IF(seguimiento[[#This Row],[vitaminaDRealizada]]="","",IF(seguimiento[[#This Row],[vitaminaDRealizada]]="No realizado","No realizada","Realizada"))</f>
        <v/>
      </c>
      <c r="R2268" t="str">
        <f>IF(Q2268="Realizada",seguimiento[[#This Row],[vitaminaDRealizada]],"")</f>
        <v/>
      </c>
      <c r="S2268" t="str">
        <f>IF(seguimiento[[#This Row],[ige]]="No realizada","No realizada",IF(seguimiento[[#This Row],[ige]]="","","Realizada"))</f>
        <v/>
      </c>
      <c r="T2268" t="str">
        <f>IF(S2268="Realizada",seguimiento[[#This Row],[ige]],"")</f>
        <v/>
      </c>
      <c r="U2268" t="str">
        <f>IF(OR(seguimiento[[#This Row],[actividadfisica]]="Ejercicio regular",seguimiento[[#This Row],[actividadfisica]]="Actividad deportiva"),"Sí","")</f>
        <v/>
      </c>
    </row>
    <row r="2269" spans="1:21" x14ac:dyDescent="0.3">
      <c r="A2269" t="str">
        <f>VLOOKUP(B2269,pacientes_insertados[],2,)</f>
        <v>61e34254ec4ec02e84f5dedf</v>
      </c>
      <c r="B2269">
        <f>seguimiento[[#This Row],[idpaciente]]</f>
        <v>992</v>
      </c>
      <c r="C2269">
        <f t="shared" si="35"/>
        <v>2016</v>
      </c>
      <c r="D2269" s="1">
        <f>seguimiento[[#This Row],[fecha]]</f>
        <v>42598</v>
      </c>
      <c r="E2269" t="str">
        <f>seguimiento[[#This Row],[institucion]]</f>
        <v>HOSP. DE Niños DE LA SMA.TRINIDAD</v>
      </c>
      <c r="F2269" t="str">
        <f>seguimiento[[#This Row],[fallecimiento]]</f>
        <v>No</v>
      </c>
      <c r="K2269" t="str">
        <f>seguimiento[[#This Row],[coberturamedica]]</f>
        <v>Sí</v>
      </c>
      <c r="M2269" t="str">
        <f>seguimiento[[#This Row],[Embarazo]]</f>
        <v>No</v>
      </c>
      <c r="O2269" t="str">
        <f>IF(seguimiento[[#This Row],[curvaglucemia]]="","No realizada","Realizada")</f>
        <v>No realizada</v>
      </c>
      <c r="P2269" t="str">
        <f>IF(O2269="Realizada",seguimiento[[#This Row],[curvaglucemia]],"")</f>
        <v/>
      </c>
      <c r="Q2269" t="str">
        <f>IF(seguimiento[[#This Row],[vitaminaDRealizada]]="","",IF(seguimiento[[#This Row],[vitaminaDRealizada]]="No realizado","No realizada","Realizada"))</f>
        <v>Realizada</v>
      </c>
      <c r="R2269" t="str">
        <f>IF(Q2269="Realizada",seguimiento[[#This Row],[vitaminaDRealizada]],"")</f>
        <v>Normal</v>
      </c>
      <c r="S2269" t="str">
        <f>IF(seguimiento[[#This Row],[ige]]="No realizada","No realizada",IF(seguimiento[[#This Row],[ige]]="","","Realizada"))</f>
        <v>Realizada</v>
      </c>
      <c r="T2269" t="str">
        <f>IF(S2269="Realizada",seguimiento[[#This Row],[ige]],"")</f>
        <v>Normal</v>
      </c>
      <c r="U2269" t="str">
        <f>IF(OR(seguimiento[[#This Row],[actividadfisica]]="Ejercicio regular",seguimiento[[#This Row],[actividadfisica]]="Actividad deportiva"),"Sí","")</f>
        <v/>
      </c>
    </row>
    <row r="2270" spans="1:21" x14ac:dyDescent="0.3">
      <c r="A2270" t="str">
        <f>VLOOKUP(B2270,pacientes_insertados[],2,)</f>
        <v>61e34254ec4ec02e84f5dedf</v>
      </c>
      <c r="B2270">
        <f>seguimiento[[#This Row],[idpaciente]]</f>
        <v>992</v>
      </c>
      <c r="C2270">
        <f t="shared" si="35"/>
        <v>2016</v>
      </c>
      <c r="D2270" s="1">
        <f>seguimiento[[#This Row],[fecha]]</f>
        <v>42598</v>
      </c>
      <c r="E2270" t="str">
        <f>seguimiento[[#This Row],[institucion]]</f>
        <v>HOSP. DE Niños DE LA SMA.TRINIDAD</v>
      </c>
      <c r="F2270" t="str">
        <f>seguimiento[[#This Row],[fallecimiento]]</f>
        <v>No</v>
      </c>
      <c r="K2270" t="str">
        <f>seguimiento[[#This Row],[coberturamedica]]</f>
        <v>Sí</v>
      </c>
      <c r="M2270" t="str">
        <f>seguimiento[[#This Row],[Embarazo]]</f>
        <v>No</v>
      </c>
      <c r="N2270" t="str">
        <f>seguimiento[[#This Row],[ncultivosanio]]</f>
        <v>1</v>
      </c>
      <c r="O2270" t="str">
        <f>IF(seguimiento[[#This Row],[curvaglucemia]]="","No realizada","Realizada")</f>
        <v>No realizada</v>
      </c>
      <c r="P2270" t="str">
        <f>IF(O2270="Realizada",seguimiento[[#This Row],[curvaglucemia]],"")</f>
        <v/>
      </c>
      <c r="Q2270" t="str">
        <f>IF(seguimiento[[#This Row],[vitaminaDRealizada]]="","",IF(seguimiento[[#This Row],[vitaminaDRealizada]]="No realizado","No realizada","Realizada"))</f>
        <v>No realizada</v>
      </c>
      <c r="R2270" t="str">
        <f>IF(Q2270="Realizada",seguimiento[[#This Row],[vitaminaDRealizada]],"")</f>
        <v/>
      </c>
      <c r="S2270" t="str">
        <f>IF(seguimiento[[#This Row],[ige]]="No realizada","No realizada",IF(seguimiento[[#This Row],[ige]]="","","Realizada"))</f>
        <v>Realizada</v>
      </c>
      <c r="T2270" t="str">
        <f>IF(S2270="Realizada",seguimiento[[#This Row],[ige]],"")</f>
        <v>Normal</v>
      </c>
      <c r="U2270" t="str">
        <f>IF(OR(seguimiento[[#This Row],[actividadfisica]]="Ejercicio regular",seguimiento[[#This Row],[actividadfisica]]="Actividad deportiva"),"Sí","")</f>
        <v/>
      </c>
    </row>
    <row r="2271" spans="1:21" x14ac:dyDescent="0.3">
      <c r="A2271" t="str">
        <f>VLOOKUP(B2271,pacientes_insertados[],2,)</f>
        <v>61e34254ec4ec02e84f5dedf</v>
      </c>
      <c r="B2271">
        <f>seguimiento[[#This Row],[idpaciente]]</f>
        <v>992</v>
      </c>
      <c r="C2271">
        <f t="shared" si="35"/>
        <v>2017</v>
      </c>
      <c r="D2271" s="1">
        <f>seguimiento[[#This Row],[fecha]]</f>
        <v>43067</v>
      </c>
      <c r="E2271" t="str">
        <f>seguimiento[[#This Row],[institucion]]</f>
        <v>HOSP. DE Niños DE LA SMA.TRINIDAD</v>
      </c>
      <c r="F2271" t="str">
        <f>seguimiento[[#This Row],[fallecimiento]]</f>
        <v>No</v>
      </c>
      <c r="K2271" t="str">
        <f>seguimiento[[#This Row],[coberturamedica]]</f>
        <v>Sí</v>
      </c>
      <c r="M2271" t="str">
        <f>seguimiento[[#This Row],[Embarazo]]</f>
        <v>No</v>
      </c>
      <c r="N2271" t="str">
        <f>seguimiento[[#This Row],[ncultivosanio]]</f>
        <v>4</v>
      </c>
      <c r="O2271" t="str">
        <f>IF(seguimiento[[#This Row],[curvaglucemia]]="","No realizada","Realizada")</f>
        <v>No realizada</v>
      </c>
      <c r="P2271" t="str">
        <f>IF(O2271="Realizada",seguimiento[[#This Row],[curvaglucemia]],"")</f>
        <v/>
      </c>
      <c r="Q2271" t="str">
        <f>IF(seguimiento[[#This Row],[vitaminaDRealizada]]="","",IF(seguimiento[[#This Row],[vitaminaDRealizada]]="No realizado","No realizada","Realizada"))</f>
        <v>No realizada</v>
      </c>
      <c r="R2271" t="str">
        <f>IF(Q2271="Realizada",seguimiento[[#This Row],[vitaminaDRealizada]],"")</f>
        <v/>
      </c>
      <c r="S2271" t="str">
        <f>IF(seguimiento[[#This Row],[ige]]="No realizada","No realizada",IF(seguimiento[[#This Row],[ige]]="","","Realizada"))</f>
        <v>Realizada</v>
      </c>
      <c r="T2271" t="str">
        <f>IF(S2271="Realizada",seguimiento[[#This Row],[ige]],"")</f>
        <v>Normal</v>
      </c>
      <c r="U2271" t="str">
        <f>IF(OR(seguimiento[[#This Row],[actividadfisica]]="Ejercicio regular",seguimiento[[#This Row],[actividadfisica]]="Actividad deportiva"),"Sí","")</f>
        <v/>
      </c>
    </row>
    <row r="2272" spans="1:21" x14ac:dyDescent="0.3">
      <c r="A2272" t="str">
        <f>VLOOKUP(B2272,pacientes_insertados[],2,)</f>
        <v>61e34254ec4ec02e84f5dedf</v>
      </c>
      <c r="B2272">
        <f>seguimiento[[#This Row],[idpaciente]]</f>
        <v>992</v>
      </c>
      <c r="C2272">
        <f t="shared" si="35"/>
        <v>2018</v>
      </c>
      <c r="D2272" s="1">
        <f>seguimiento[[#This Row],[fecha]]</f>
        <v>43123</v>
      </c>
      <c r="E2272" t="str">
        <f>seguimiento[[#This Row],[institucion]]</f>
        <v>HOSP. DE Niños DE LA SMA.TRINIDAD</v>
      </c>
      <c r="F2272" t="str">
        <f>seguimiento[[#This Row],[fallecimiento]]</f>
        <v>No</v>
      </c>
      <c r="K2272" t="str">
        <f>seguimiento[[#This Row],[coberturamedica]]</f>
        <v>Sí</v>
      </c>
      <c r="N2272" t="str">
        <f>seguimiento[[#This Row],[ncultivosanio]]</f>
        <v>2</v>
      </c>
      <c r="O2272" t="str">
        <f>IF(seguimiento[[#This Row],[curvaglucemia]]="","No realizada","Realizada")</f>
        <v>No realizada</v>
      </c>
      <c r="P2272" t="str">
        <f>IF(O2272="Realizada",seguimiento[[#This Row],[curvaglucemia]],"")</f>
        <v/>
      </c>
      <c r="Q2272" t="str">
        <f>IF(seguimiento[[#This Row],[vitaminaDRealizada]]="","",IF(seguimiento[[#This Row],[vitaminaDRealizada]]="No realizado","No realizada","Realizada"))</f>
        <v>Realizada</v>
      </c>
      <c r="R2272" t="str">
        <f>IF(Q2272="Realizada",seguimiento[[#This Row],[vitaminaDRealizada]],"")</f>
        <v>Bajo</v>
      </c>
      <c r="S2272" t="str">
        <f>IF(seguimiento[[#This Row],[ige]]="No realizada","No realizada",IF(seguimiento[[#This Row],[ige]]="","","Realizada"))</f>
        <v>Realizada</v>
      </c>
      <c r="T2272" t="str">
        <f>IF(S2272="Realizada",seguimiento[[#This Row],[ige]],"")</f>
        <v>&lt; 500</v>
      </c>
      <c r="U2272" t="str">
        <f>IF(OR(seguimiento[[#This Row],[actividadfisica]]="Ejercicio regular",seguimiento[[#This Row],[actividadfisica]]="Actividad deportiva"),"Sí","")</f>
        <v/>
      </c>
    </row>
    <row r="2273" spans="1:21" x14ac:dyDescent="0.3">
      <c r="A2273" t="str">
        <f>VLOOKUP(B2273,pacientes_insertados[],2,)</f>
        <v>61e34254ec4ec02e84f5deda</v>
      </c>
      <c r="B2273">
        <f>seguimiento[[#This Row],[idpaciente]]</f>
        <v>994</v>
      </c>
      <c r="C2273">
        <f t="shared" si="35"/>
        <v>2015</v>
      </c>
      <c r="D2273" s="1">
        <f>seguimiento[[#This Row],[fecha]]</f>
        <v>42311</v>
      </c>
      <c r="E2273" t="str">
        <f>seguimiento[[#This Row],[institucion]]</f>
        <v>HOSP. DE Niños DE LA SMA.TRINIDAD</v>
      </c>
      <c r="F2273" t="str">
        <f>seguimiento[[#This Row],[fallecimiento]]</f>
        <v>No</v>
      </c>
      <c r="K2273" t="str">
        <f>seguimiento[[#This Row],[coberturamedica]]</f>
        <v>Sí</v>
      </c>
      <c r="N2273" t="str">
        <f>seguimiento[[#This Row],[ncultivosanio]]</f>
        <v>1</v>
      </c>
      <c r="O2273" t="str">
        <f>IF(seguimiento[[#This Row],[curvaglucemia]]="","No realizada","Realizada")</f>
        <v>No realizada</v>
      </c>
      <c r="P2273" t="str">
        <f>IF(O2273="Realizada",seguimiento[[#This Row],[curvaglucemia]],"")</f>
        <v/>
      </c>
      <c r="Q2273" t="str">
        <f>IF(seguimiento[[#This Row],[vitaminaDRealizada]]="","",IF(seguimiento[[#This Row],[vitaminaDRealizada]]="No realizado","No realizada","Realizada"))</f>
        <v>No realizada</v>
      </c>
      <c r="R2273" t="str">
        <f>IF(Q2273="Realizada",seguimiento[[#This Row],[vitaminaDRealizada]],"")</f>
        <v/>
      </c>
      <c r="S2273" t="str">
        <f>IF(seguimiento[[#This Row],[ige]]="No realizada","No realizada",IF(seguimiento[[#This Row],[ige]]="","","Realizada"))</f>
        <v>No realizada</v>
      </c>
      <c r="T2273" t="str">
        <f>IF(S2273="Realizada",seguimiento[[#This Row],[ige]],"")</f>
        <v/>
      </c>
      <c r="U2273" t="str">
        <f>IF(OR(seguimiento[[#This Row],[actividadfisica]]="Ejercicio regular",seguimiento[[#This Row],[actividadfisica]]="Actividad deportiva"),"Sí","")</f>
        <v/>
      </c>
    </row>
    <row r="2274" spans="1:21" x14ac:dyDescent="0.3">
      <c r="A2274" t="str">
        <f>VLOOKUP(B2274,pacientes_insertados[],2,)</f>
        <v>61e34254ec4ec02e84f5deda</v>
      </c>
      <c r="B2274">
        <f>seguimiento[[#This Row],[idpaciente]]</f>
        <v>994</v>
      </c>
      <c r="C2274">
        <f t="shared" si="35"/>
        <v>2016</v>
      </c>
      <c r="D2274" s="1">
        <f>seguimiento[[#This Row],[fecha]]</f>
        <v>42675</v>
      </c>
      <c r="E2274" t="str">
        <f>seguimiento[[#This Row],[institucion]]</f>
        <v>HOSP. DE Niños DE LA SMA.TRINIDAD</v>
      </c>
      <c r="F2274" t="str">
        <f>seguimiento[[#This Row],[fallecimiento]]</f>
        <v>No</v>
      </c>
      <c r="K2274" t="str">
        <f>seguimiento[[#This Row],[coberturamedica]]</f>
        <v>Sí</v>
      </c>
      <c r="N2274" t="str">
        <f>seguimiento[[#This Row],[ncultivosanio]]</f>
        <v>1</v>
      </c>
      <c r="O2274" t="str">
        <f>IF(seguimiento[[#This Row],[curvaglucemia]]="","No realizada","Realizada")</f>
        <v>No realizada</v>
      </c>
      <c r="P2274" t="str">
        <f>IF(O2274="Realizada",seguimiento[[#This Row],[curvaglucemia]],"")</f>
        <v/>
      </c>
      <c r="Q2274" t="str">
        <f>IF(seguimiento[[#This Row],[vitaminaDRealizada]]="","",IF(seguimiento[[#This Row],[vitaminaDRealizada]]="No realizado","No realizada","Realizada"))</f>
        <v>No realizada</v>
      </c>
      <c r="R2274" t="str">
        <f>IF(Q2274="Realizada",seguimiento[[#This Row],[vitaminaDRealizada]],"")</f>
        <v/>
      </c>
      <c r="S2274" t="str">
        <f>IF(seguimiento[[#This Row],[ige]]="No realizada","No realizada",IF(seguimiento[[#This Row],[ige]]="","","Realizada"))</f>
        <v>Realizada</v>
      </c>
      <c r="T2274" t="str">
        <f>IF(S2274="Realizada",seguimiento[[#This Row],[ige]],"")</f>
        <v>&lt; 500</v>
      </c>
      <c r="U2274" t="str">
        <f>IF(OR(seguimiento[[#This Row],[actividadfisica]]="Ejercicio regular",seguimiento[[#This Row],[actividadfisica]]="Actividad deportiva"),"Sí","")</f>
        <v/>
      </c>
    </row>
    <row r="2275" spans="1:21" x14ac:dyDescent="0.3">
      <c r="A2275" t="str">
        <f>VLOOKUP(B2275,pacientes_insertados[],2,)</f>
        <v>61e34254ec4ec02e84f5deda</v>
      </c>
      <c r="B2275">
        <f>seguimiento[[#This Row],[idpaciente]]</f>
        <v>994</v>
      </c>
      <c r="C2275">
        <f t="shared" si="35"/>
        <v>2017</v>
      </c>
      <c r="D2275" s="1">
        <f>seguimiento[[#This Row],[fecha]]</f>
        <v>43046</v>
      </c>
      <c r="E2275" t="str">
        <f>seguimiento[[#This Row],[institucion]]</f>
        <v>HOSP. DE Niños DE LA SMA.TRINIDAD</v>
      </c>
      <c r="F2275" t="str">
        <f>seguimiento[[#This Row],[fallecimiento]]</f>
        <v>No</v>
      </c>
      <c r="K2275" t="str">
        <f>seguimiento[[#This Row],[coberturamedica]]</f>
        <v>Sí</v>
      </c>
      <c r="N2275" t="str">
        <f>seguimiento[[#This Row],[ncultivosanio]]</f>
        <v>2</v>
      </c>
      <c r="O2275" t="str">
        <f>IF(seguimiento[[#This Row],[curvaglucemia]]="","No realizada","Realizada")</f>
        <v>No realizada</v>
      </c>
      <c r="P2275" t="str">
        <f>IF(O2275="Realizada",seguimiento[[#This Row],[curvaglucemia]],"")</f>
        <v/>
      </c>
      <c r="Q2275" t="str">
        <f>IF(seguimiento[[#This Row],[vitaminaDRealizada]]="","",IF(seguimiento[[#This Row],[vitaminaDRealizada]]="No realizado","No realizada","Realizada"))</f>
        <v>Realizada</v>
      </c>
      <c r="R2275" t="str">
        <f>IF(Q2275="Realizada",seguimiento[[#This Row],[vitaminaDRealizada]],"")</f>
        <v>Bajo</v>
      </c>
      <c r="S2275" t="str">
        <f>IF(seguimiento[[#This Row],[ige]]="No realizada","No realizada",IF(seguimiento[[#This Row],[ige]]="","","Realizada"))</f>
        <v>Realizada</v>
      </c>
      <c r="T2275" t="str">
        <f>IF(S2275="Realizada",seguimiento[[#This Row],[ige]],"")</f>
        <v>&lt; 500</v>
      </c>
      <c r="U2275" t="str">
        <f>IF(OR(seguimiento[[#This Row],[actividadfisica]]="Ejercicio regular",seguimiento[[#This Row],[actividadfisica]]="Actividad deportiva"),"Sí","")</f>
        <v/>
      </c>
    </row>
    <row r="2276" spans="1:21" x14ac:dyDescent="0.3">
      <c r="A2276" t="str">
        <f>VLOOKUP(B2276,pacientes_insertados[],2,)</f>
        <v>61e34254ec4ec02e84f5deda</v>
      </c>
      <c r="B2276">
        <f>seguimiento[[#This Row],[idpaciente]]</f>
        <v>994</v>
      </c>
      <c r="C2276">
        <f t="shared" si="35"/>
        <v>2018</v>
      </c>
      <c r="D2276" s="1">
        <f>seguimiento[[#This Row],[fecha]]</f>
        <v>43410</v>
      </c>
      <c r="E2276" t="str">
        <f>seguimiento[[#This Row],[institucion]]</f>
        <v>HOSP. DE Niños DE LA SMA.TRINIDAD</v>
      </c>
      <c r="F2276" t="str">
        <f>seguimiento[[#This Row],[fallecimiento]]</f>
        <v>No</v>
      </c>
      <c r="K2276" t="str">
        <f>seguimiento[[#This Row],[coberturamedica]]</f>
        <v>Sí</v>
      </c>
      <c r="O2276" t="str">
        <f>IF(seguimiento[[#This Row],[curvaglucemia]]="","No realizada","Realizada")</f>
        <v>No realizada</v>
      </c>
      <c r="P2276" t="str">
        <f>IF(O2276="Realizada",seguimiento[[#This Row],[curvaglucemia]],"")</f>
        <v/>
      </c>
      <c r="Q2276" t="str">
        <f>IF(seguimiento[[#This Row],[vitaminaDRealizada]]="","",IF(seguimiento[[#This Row],[vitaminaDRealizada]]="No realizado","No realizada","Realizada"))</f>
        <v>Realizada</v>
      </c>
      <c r="R2276" t="str">
        <f>IF(Q2276="Realizada",seguimiento[[#This Row],[vitaminaDRealizada]],"")</f>
        <v>Bajo</v>
      </c>
      <c r="S2276" t="str">
        <f>IF(seguimiento[[#This Row],[ige]]="No realizada","No realizada",IF(seguimiento[[#This Row],[ige]]="","","Realizada"))</f>
        <v>Realizada</v>
      </c>
      <c r="T2276" t="str">
        <f>IF(S2276="Realizada",seguimiento[[#This Row],[ige]],"")</f>
        <v>&lt; 500</v>
      </c>
      <c r="U2276" t="str">
        <f>IF(OR(seguimiento[[#This Row],[actividadfisica]]="Ejercicio regular",seguimiento[[#This Row],[actividadfisica]]="Actividad deportiva"),"Sí","")</f>
        <v/>
      </c>
    </row>
    <row r="2277" spans="1:21" x14ac:dyDescent="0.3">
      <c r="A2277" t="str">
        <f>VLOOKUP(B2277,pacientes_insertados[],2,)</f>
        <v>61e34254ec4ec02e84f5ded9</v>
      </c>
      <c r="B2277">
        <f>seguimiento[[#This Row],[idpaciente]]</f>
        <v>997</v>
      </c>
      <c r="C2277">
        <f t="shared" si="35"/>
        <v>2018</v>
      </c>
      <c r="D2277" s="1">
        <f>seguimiento[[#This Row],[fecha]]</f>
        <v>43165</v>
      </c>
      <c r="E2277" t="str">
        <f>seguimiento[[#This Row],[institucion]]</f>
        <v>HOSP. DE Niños DE LA SMA.TRINIDAD</v>
      </c>
      <c r="F2277" t="str">
        <f>seguimiento[[#This Row],[fallecimiento]]</f>
        <v>Si</v>
      </c>
      <c r="H2277" t="str">
        <f>seguimiento[[#This Row],[NombreCausaFallecimiento]]</f>
        <v>Respiratorios</v>
      </c>
      <c r="K2277" t="str">
        <f>seguimiento[[#This Row],[coberturamedica]]</f>
        <v>No</v>
      </c>
      <c r="M2277" t="str">
        <f>seguimiento[[#This Row],[Embarazo]]</f>
        <v>No</v>
      </c>
      <c r="O2277" t="str">
        <f>IF(seguimiento[[#This Row],[curvaglucemia]]="","No realizada","Realizada")</f>
        <v>No realizada</v>
      </c>
      <c r="P2277" t="str">
        <f>IF(O2277="Realizada",seguimiento[[#This Row],[curvaglucemia]],"")</f>
        <v/>
      </c>
      <c r="Q2277" t="str">
        <f>IF(seguimiento[[#This Row],[vitaminaDRealizada]]="","",IF(seguimiento[[#This Row],[vitaminaDRealizada]]="No realizado","No realizada","Realizada"))</f>
        <v/>
      </c>
      <c r="R2277" t="str">
        <f>IF(Q2277="Realizada",seguimiento[[#This Row],[vitaminaDRealizada]],"")</f>
        <v/>
      </c>
      <c r="S2277" t="str">
        <f>IF(seguimiento[[#This Row],[ige]]="No realizada","No realizada",IF(seguimiento[[#This Row],[ige]]="","","Realizada"))</f>
        <v/>
      </c>
      <c r="T2277" t="str">
        <f>IF(S2277="Realizada",seguimiento[[#This Row],[ige]],"")</f>
        <v/>
      </c>
      <c r="U2277" t="str">
        <f>IF(OR(seguimiento[[#This Row],[actividadfisica]]="Ejercicio regular",seguimiento[[#This Row],[actividadfisica]]="Actividad deportiva"),"Sí","")</f>
        <v/>
      </c>
    </row>
    <row r="2278" spans="1:21" x14ac:dyDescent="0.3">
      <c r="A2278" t="str">
        <f>VLOOKUP(B2278,pacientes_insertados[],2,)</f>
        <v>61e34254ec4ec02e84f5dec7</v>
      </c>
      <c r="B2278">
        <f>seguimiento[[#This Row],[idpaciente]]</f>
        <v>998</v>
      </c>
      <c r="C2278">
        <f t="shared" si="35"/>
        <v>2013</v>
      </c>
      <c r="D2278" s="1">
        <f>seguimiento[[#This Row],[fecha]]</f>
        <v>41621</v>
      </c>
      <c r="E2278" t="str">
        <f>seguimiento[[#This Row],[institucion]]</f>
        <v>Hospital DR Alejandro Posadas</v>
      </c>
      <c r="F2278" t="str">
        <f>seguimiento[[#This Row],[fallecimiento]]</f>
        <v>No</v>
      </c>
      <c r="I2278" t="str">
        <f>seguimiento[[#This Row],[educacion]]</f>
        <v>Primaria incompleta</v>
      </c>
      <c r="K2278" t="str">
        <f>seguimiento[[#This Row],[coberturamedica]]</f>
        <v>No</v>
      </c>
      <c r="M2278" t="str">
        <f>seguimiento[[#This Row],[Embarazo]]</f>
        <v>No</v>
      </c>
      <c r="N2278" t="str">
        <f>seguimiento[[#This Row],[ncultivosanio]]</f>
        <v>3</v>
      </c>
      <c r="O2278" t="str">
        <f>IF(seguimiento[[#This Row],[curvaglucemia]]="","No realizada","Realizada")</f>
        <v>No realizada</v>
      </c>
      <c r="P2278" t="str">
        <f>IF(O2278="Realizada",seguimiento[[#This Row],[curvaglucemia]],"")</f>
        <v/>
      </c>
      <c r="Q2278" t="str">
        <f>IF(seguimiento[[#This Row],[vitaminaDRealizada]]="","",IF(seguimiento[[#This Row],[vitaminaDRealizada]]="No realizado","No realizada","Realizada"))</f>
        <v/>
      </c>
      <c r="R2278" t="str">
        <f>IF(Q2278="Realizada",seguimiento[[#This Row],[vitaminaDRealizada]],"")</f>
        <v/>
      </c>
      <c r="S2278" t="str">
        <f>IF(seguimiento[[#This Row],[ige]]="No realizada","No realizada",IF(seguimiento[[#This Row],[ige]]="","","Realizada"))</f>
        <v/>
      </c>
      <c r="T2278" t="str">
        <f>IF(S2278="Realizada",seguimiento[[#This Row],[ige]],"")</f>
        <v/>
      </c>
      <c r="U2278" t="str">
        <f>IF(OR(seguimiento[[#This Row],[actividadfisica]]="Ejercicio regular",seguimiento[[#This Row],[actividadfisica]]="Actividad deportiva"),"Sí","")</f>
        <v/>
      </c>
    </row>
    <row r="2279" spans="1:21" x14ac:dyDescent="0.3">
      <c r="A2279" t="str">
        <f>VLOOKUP(B2279,pacientes_insertados[],2,)</f>
        <v>61e34254ec4ec02e84f5dec7</v>
      </c>
      <c r="B2279">
        <f>seguimiento[[#This Row],[idpaciente]]</f>
        <v>998</v>
      </c>
      <c r="C2279">
        <f t="shared" si="35"/>
        <v>2014</v>
      </c>
      <c r="D2279" s="1">
        <f>seguimiento[[#This Row],[fecha]]</f>
        <v>42003</v>
      </c>
      <c r="E2279" t="str">
        <f>seguimiento[[#This Row],[institucion]]</f>
        <v>Hospital DR Alejandro Posadas</v>
      </c>
      <c r="F2279" t="str">
        <f>seguimiento[[#This Row],[fallecimiento]]</f>
        <v>No</v>
      </c>
      <c r="I2279" t="str">
        <f>seguimiento[[#This Row],[educacion]]</f>
        <v>Primaria incompleta</v>
      </c>
      <c r="K2279" t="str">
        <f>seguimiento[[#This Row],[coberturamedica]]</f>
        <v>No</v>
      </c>
      <c r="N2279" t="str">
        <f>seguimiento[[#This Row],[ncultivosanio]]</f>
        <v>3</v>
      </c>
      <c r="O2279" t="str">
        <f>IF(seguimiento[[#This Row],[curvaglucemia]]="","No realizada","Realizada")</f>
        <v>No realizada</v>
      </c>
      <c r="P2279" t="str">
        <f>IF(O2279="Realizada",seguimiento[[#This Row],[curvaglucemia]],"")</f>
        <v/>
      </c>
      <c r="Q2279" t="str">
        <f>IF(seguimiento[[#This Row],[vitaminaDRealizada]]="","",IF(seguimiento[[#This Row],[vitaminaDRealizada]]="No realizado","No realizada","Realizada"))</f>
        <v/>
      </c>
      <c r="R2279" t="str">
        <f>IF(Q2279="Realizada",seguimiento[[#This Row],[vitaminaDRealizada]],"")</f>
        <v/>
      </c>
      <c r="S2279" t="str">
        <f>IF(seguimiento[[#This Row],[ige]]="No realizada","No realizada",IF(seguimiento[[#This Row],[ige]]="","","Realizada"))</f>
        <v/>
      </c>
      <c r="T2279" t="str">
        <f>IF(S2279="Realizada",seguimiento[[#This Row],[ige]],"")</f>
        <v/>
      </c>
      <c r="U2279" t="str">
        <f>IF(OR(seguimiento[[#This Row],[actividadfisica]]="Ejercicio regular",seguimiento[[#This Row],[actividadfisica]]="Actividad deportiva"),"Sí","")</f>
        <v>Sí</v>
      </c>
    </row>
    <row r="2280" spans="1:21" x14ac:dyDescent="0.3">
      <c r="A2280" t="str">
        <f>VLOOKUP(B2280,pacientes_insertados[],2,)</f>
        <v>61e34254ec4ec02e84f5dec7</v>
      </c>
      <c r="B2280">
        <f>seguimiento[[#This Row],[idpaciente]]</f>
        <v>998</v>
      </c>
      <c r="C2280">
        <f t="shared" si="35"/>
        <v>2015</v>
      </c>
      <c r="D2280" s="1">
        <f>seguimiento[[#This Row],[fecha]]</f>
        <v>42367</v>
      </c>
      <c r="E2280" t="str">
        <f>seguimiento[[#This Row],[institucion]]</f>
        <v>Hospital DR Alejandro Posadas</v>
      </c>
      <c r="F2280" t="str">
        <f>seguimiento[[#This Row],[fallecimiento]]</f>
        <v>No</v>
      </c>
      <c r="K2280" t="str">
        <f>seguimiento[[#This Row],[coberturamedica]]</f>
        <v>No</v>
      </c>
      <c r="L2280" t="str">
        <f>seguimiento[[#This Row],[ntratendovenosos]]</f>
        <v>1</v>
      </c>
      <c r="N2280" t="str">
        <f>seguimiento[[#This Row],[ncultivosanio]]</f>
        <v>4</v>
      </c>
      <c r="O2280" t="str">
        <f>IF(seguimiento[[#This Row],[curvaglucemia]]="","No realizada","Realizada")</f>
        <v>Realizada</v>
      </c>
      <c r="P2280" t="str">
        <f>IF(O2280="Realizada",seguimiento[[#This Row],[curvaglucemia]],"")</f>
        <v>Normal</v>
      </c>
      <c r="Q2280" t="str">
        <f>IF(seguimiento[[#This Row],[vitaminaDRealizada]]="","",IF(seguimiento[[#This Row],[vitaminaDRealizada]]="No realizado","No realizada","Realizada"))</f>
        <v>No realizada</v>
      </c>
      <c r="R2280" t="str">
        <f>IF(Q2280="Realizada",seguimiento[[#This Row],[vitaminaDRealizada]],"")</f>
        <v/>
      </c>
      <c r="S2280" t="str">
        <f>IF(seguimiento[[#This Row],[ige]]="No realizada","No realizada",IF(seguimiento[[#This Row],[ige]]="","","Realizada"))</f>
        <v>No realizada</v>
      </c>
      <c r="T2280" t="str">
        <f>IF(S2280="Realizada",seguimiento[[#This Row],[ige]],"")</f>
        <v/>
      </c>
      <c r="U2280" t="str">
        <f>IF(OR(seguimiento[[#This Row],[actividadfisica]]="Ejercicio regular",seguimiento[[#This Row],[actividadfisica]]="Actividad deportiva"),"Sí","")</f>
        <v/>
      </c>
    </row>
    <row r="2281" spans="1:21" x14ac:dyDescent="0.3">
      <c r="A2281" t="str">
        <f>VLOOKUP(B2281,pacientes_insertados[],2,)</f>
        <v>61e34254ec4ec02e84f5dec8</v>
      </c>
      <c r="B2281">
        <f>seguimiento[[#This Row],[idpaciente]]</f>
        <v>999</v>
      </c>
      <c r="C2281">
        <f t="shared" si="35"/>
        <v>2011</v>
      </c>
      <c r="D2281" s="1">
        <f>seguimiento[[#This Row],[fecha]]</f>
        <v>40731</v>
      </c>
      <c r="E2281" t="str">
        <f>seguimiento[[#This Row],[institucion]]</f>
        <v>Hospital Victor J Vilela</v>
      </c>
      <c r="F2281" t="str">
        <f>seguimiento[[#This Row],[fallecimiento]]</f>
        <v>No</v>
      </c>
      <c r="I2281" t="str">
        <f>seguimiento[[#This Row],[educacion]]</f>
        <v>Terciario incompleto</v>
      </c>
      <c r="J2281" t="str">
        <f>seguimiento[[#This Row],[laboral]]</f>
        <v>Trabaja, parcial</v>
      </c>
      <c r="K2281" t="str">
        <f>seguimiento[[#This Row],[coberturamedica]]</f>
        <v>Sí</v>
      </c>
      <c r="L2281" t="str">
        <f>seguimiento[[#This Row],[ntratendovenosos]]</f>
        <v>1</v>
      </c>
      <c r="M2281" t="str">
        <f>seguimiento[[#This Row],[Embarazo]]</f>
        <v>No</v>
      </c>
      <c r="N2281" t="str">
        <f>seguimiento[[#This Row],[ncultivosanio]]</f>
        <v>2</v>
      </c>
      <c r="O2281" t="str">
        <f>IF(seguimiento[[#This Row],[curvaglucemia]]="","No realizada","Realizada")</f>
        <v>Realizada</v>
      </c>
      <c r="P2281" t="str">
        <f>IF(O2281="Realizada",seguimiento[[#This Row],[curvaglucemia]],"")</f>
        <v>Normal</v>
      </c>
      <c r="Q2281" t="str">
        <f>IF(seguimiento[[#This Row],[vitaminaDRealizada]]="","",IF(seguimiento[[#This Row],[vitaminaDRealizada]]="No realizado","No realizada","Realizada"))</f>
        <v/>
      </c>
      <c r="R2281" t="str">
        <f>IF(Q2281="Realizada",seguimiento[[#This Row],[vitaminaDRealizada]],"")</f>
        <v/>
      </c>
      <c r="S2281" t="str">
        <f>IF(seguimiento[[#This Row],[ige]]="No realizada","No realizada",IF(seguimiento[[#This Row],[ige]]="","","Realizada"))</f>
        <v>Realizada</v>
      </c>
      <c r="T2281" t="str">
        <f>IF(S2281="Realizada",seguimiento[[#This Row],[ige]],"")</f>
        <v>&lt; 500</v>
      </c>
      <c r="U2281" t="str">
        <f>IF(OR(seguimiento[[#This Row],[actividadfisica]]="Ejercicio regular",seguimiento[[#This Row],[actividadfisica]]="Actividad deportiva"),"Sí","")</f>
        <v>Sí</v>
      </c>
    </row>
    <row r="2282" spans="1:21" x14ac:dyDescent="0.3">
      <c r="A2282" t="str">
        <f>VLOOKUP(B2282,pacientes_insertados[],2,)</f>
        <v>61e34254ec4ec02e84f5dec8</v>
      </c>
      <c r="B2282">
        <f>seguimiento[[#This Row],[idpaciente]]</f>
        <v>999</v>
      </c>
      <c r="C2282">
        <f t="shared" si="35"/>
        <v>2012</v>
      </c>
      <c r="D2282" s="1">
        <f>seguimiento[[#This Row],[fecha]]</f>
        <v>41179</v>
      </c>
      <c r="E2282" t="str">
        <f>seguimiento[[#This Row],[institucion]]</f>
        <v>Hospital Victor J Vilela</v>
      </c>
      <c r="F2282" t="str">
        <f>seguimiento[[#This Row],[fallecimiento]]</f>
        <v>No</v>
      </c>
      <c r="I2282" t="str">
        <f>seguimiento[[#This Row],[educacion]]</f>
        <v>Terciario incompleto</v>
      </c>
      <c r="J2282" t="str">
        <f>seguimiento[[#This Row],[laboral]]</f>
        <v>No trabaja</v>
      </c>
      <c r="K2282" t="str">
        <f>seguimiento[[#This Row],[coberturamedica]]</f>
        <v>Sí</v>
      </c>
      <c r="M2282" t="str">
        <f>seguimiento[[#This Row],[Embarazo]]</f>
        <v>No</v>
      </c>
      <c r="N2282" t="str">
        <f>seguimiento[[#This Row],[ncultivosanio]]</f>
        <v>1</v>
      </c>
      <c r="O2282" t="str">
        <f>IF(seguimiento[[#This Row],[curvaglucemia]]="","No realizada","Realizada")</f>
        <v>Realizada</v>
      </c>
      <c r="P2282" t="str">
        <f>IF(O2282="Realizada",seguimiento[[#This Row],[curvaglucemia]],"")</f>
        <v>Normal</v>
      </c>
      <c r="Q2282" t="str">
        <f>IF(seguimiento[[#This Row],[vitaminaDRealizada]]="","",IF(seguimiento[[#This Row],[vitaminaDRealizada]]="No realizado","No realizada","Realizada"))</f>
        <v/>
      </c>
      <c r="R2282" t="str">
        <f>IF(Q2282="Realizada",seguimiento[[#This Row],[vitaminaDRealizada]],"")</f>
        <v/>
      </c>
      <c r="S2282" t="str">
        <f>IF(seguimiento[[#This Row],[ige]]="No realizada","No realizada",IF(seguimiento[[#This Row],[ige]]="","","Realizada"))</f>
        <v>Realizada</v>
      </c>
      <c r="T2282" t="str">
        <f>IF(S2282="Realizada",seguimiento[[#This Row],[ige]],"")</f>
        <v>&lt; 500</v>
      </c>
      <c r="U2282" t="str">
        <f>IF(OR(seguimiento[[#This Row],[actividadfisica]]="Ejercicio regular",seguimiento[[#This Row],[actividadfisica]]="Actividad deportiva"),"Sí","")</f>
        <v>Sí</v>
      </c>
    </row>
    <row r="2283" spans="1:21" x14ac:dyDescent="0.3">
      <c r="A2283" t="str">
        <f>VLOOKUP(B2283,pacientes_insertados[],2,)</f>
        <v>61e34254ec4ec02e84f5dec8</v>
      </c>
      <c r="B2283">
        <f>seguimiento[[#This Row],[idpaciente]]</f>
        <v>999</v>
      </c>
      <c r="C2283">
        <f t="shared" si="35"/>
        <v>2013</v>
      </c>
      <c r="D2283" s="1">
        <f>seguimiento[[#This Row],[fecha]]</f>
        <v>41571</v>
      </c>
      <c r="E2283" t="str">
        <f>seguimiento[[#This Row],[institucion]]</f>
        <v>Hospital Victor J Vilela</v>
      </c>
      <c r="F2283" t="str">
        <f>seguimiento[[#This Row],[fallecimiento]]</f>
        <v>No</v>
      </c>
      <c r="I2283" t="str">
        <f>seguimiento[[#This Row],[educacion]]</f>
        <v>Terciario incompleto</v>
      </c>
      <c r="J2283" t="str">
        <f>seguimiento[[#This Row],[laboral]]</f>
        <v>No trabaja</v>
      </c>
      <c r="K2283" t="str">
        <f>seguimiento[[#This Row],[coberturamedica]]</f>
        <v>Sí</v>
      </c>
      <c r="L2283" t="str">
        <f>seguimiento[[#This Row],[ntratendovenosos]]</f>
        <v>1</v>
      </c>
      <c r="M2283" t="str">
        <f>seguimiento[[#This Row],[Embarazo]]</f>
        <v>No</v>
      </c>
      <c r="N2283" t="str">
        <f>seguimiento[[#This Row],[ncultivosanio]]</f>
        <v>3</v>
      </c>
      <c r="O2283" t="str">
        <f>IF(seguimiento[[#This Row],[curvaglucemia]]="","No realizada","Realizada")</f>
        <v>Realizada</v>
      </c>
      <c r="P2283" t="str">
        <f>IF(O2283="Realizada",seguimiento[[#This Row],[curvaglucemia]],"")</f>
        <v>Intolerancia</v>
      </c>
      <c r="Q2283" t="str">
        <f>IF(seguimiento[[#This Row],[vitaminaDRealizada]]="","",IF(seguimiento[[#This Row],[vitaminaDRealizada]]="No realizado","No realizada","Realizada"))</f>
        <v/>
      </c>
      <c r="R2283" t="str">
        <f>IF(Q2283="Realizada",seguimiento[[#This Row],[vitaminaDRealizada]],"")</f>
        <v/>
      </c>
      <c r="S2283" t="str">
        <f>IF(seguimiento[[#This Row],[ige]]="No realizada","No realizada",IF(seguimiento[[#This Row],[ige]]="","","Realizada"))</f>
        <v>Realizada</v>
      </c>
      <c r="T2283" t="str">
        <f>IF(S2283="Realizada",seguimiento[[#This Row],[ige]],"")</f>
        <v>&lt; 500</v>
      </c>
      <c r="U2283" t="str">
        <f>IF(OR(seguimiento[[#This Row],[actividadfisica]]="Ejercicio regular",seguimiento[[#This Row],[actividadfisica]]="Actividad deportiva"),"Sí","")</f>
        <v/>
      </c>
    </row>
    <row r="2284" spans="1:21" x14ac:dyDescent="0.3">
      <c r="A2284" t="str">
        <f>VLOOKUP(B2284,pacientes_insertados[],2,)</f>
        <v>61e34254ec4ec02e84f5dec8</v>
      </c>
      <c r="B2284">
        <f>seguimiento[[#This Row],[idpaciente]]</f>
        <v>999</v>
      </c>
      <c r="C2284">
        <f t="shared" si="35"/>
        <v>2014</v>
      </c>
      <c r="D2284" s="1">
        <f>seguimiento[[#This Row],[fecha]]</f>
        <v>41907</v>
      </c>
      <c r="E2284" t="str">
        <f>seguimiento[[#This Row],[institucion]]</f>
        <v>Hospital Victor J Vilela</v>
      </c>
      <c r="F2284" t="str">
        <f>seguimiento[[#This Row],[fallecimiento]]</f>
        <v>No</v>
      </c>
      <c r="I2284" t="str">
        <f>seguimiento[[#This Row],[educacion]]</f>
        <v>Terciario incompleto</v>
      </c>
      <c r="J2284" t="str">
        <f>seguimiento[[#This Row],[laboral]]</f>
        <v>Trabaja, parcial</v>
      </c>
      <c r="K2284" t="str">
        <f>seguimiento[[#This Row],[coberturamedica]]</f>
        <v>Sí</v>
      </c>
      <c r="L2284" t="str">
        <f>seguimiento[[#This Row],[ntratendovenosos]]</f>
        <v>2</v>
      </c>
      <c r="N2284" t="str">
        <f>seguimiento[[#This Row],[ncultivosanio]]</f>
        <v>5</v>
      </c>
      <c r="O2284" t="str">
        <f>IF(seguimiento[[#This Row],[curvaglucemia]]="","No realizada","Realizada")</f>
        <v>Realizada</v>
      </c>
      <c r="P2284" t="str">
        <f>IF(O2284="Realizada",seguimiento[[#This Row],[curvaglucemia]],"")</f>
        <v>Normal</v>
      </c>
      <c r="Q2284" t="str">
        <f>IF(seguimiento[[#This Row],[vitaminaDRealizada]]="","",IF(seguimiento[[#This Row],[vitaminaDRealizada]]="No realizado","No realizada","Realizada"))</f>
        <v/>
      </c>
      <c r="R2284" t="str">
        <f>IF(Q2284="Realizada",seguimiento[[#This Row],[vitaminaDRealizada]],"")</f>
        <v/>
      </c>
      <c r="S2284" t="str">
        <f>IF(seguimiento[[#This Row],[ige]]="No realizada","No realizada",IF(seguimiento[[#This Row],[ige]]="","","Realizada"))</f>
        <v>Realizada</v>
      </c>
      <c r="T2284" t="str">
        <f>IF(S2284="Realizada",seguimiento[[#This Row],[ige]],"")</f>
        <v>&lt; 500</v>
      </c>
      <c r="U2284" t="str">
        <f>IF(OR(seguimiento[[#This Row],[actividadfisica]]="Ejercicio regular",seguimiento[[#This Row],[actividadfisica]]="Actividad deportiva"),"Sí","")</f>
        <v>Sí</v>
      </c>
    </row>
    <row r="2285" spans="1:21" x14ac:dyDescent="0.3">
      <c r="A2285" t="str">
        <f>VLOOKUP(B2285,pacientes_insertados[],2,)</f>
        <v>61e34254ec4ec02e84f5dec9</v>
      </c>
      <c r="B2285">
        <f>seguimiento[[#This Row],[idpaciente]]</f>
        <v>1000</v>
      </c>
      <c r="C2285">
        <f t="shared" si="35"/>
        <v>2012</v>
      </c>
      <c r="D2285" s="1">
        <f>seguimiento[[#This Row],[fecha]]</f>
        <v>40962</v>
      </c>
      <c r="E2285" t="str">
        <f>seguimiento[[#This Row],[institucion]]</f>
        <v>Hospital Victor J Vilela</v>
      </c>
      <c r="F2285" t="str">
        <f>seguimiento[[#This Row],[fallecimiento]]</f>
        <v>No</v>
      </c>
      <c r="I2285" t="str">
        <f>seguimiento[[#This Row],[educacion]]</f>
        <v>Primaria incompleta</v>
      </c>
      <c r="K2285" t="str">
        <f>seguimiento[[#This Row],[coberturamedica]]</f>
        <v>Sí</v>
      </c>
      <c r="M2285" t="str">
        <f>seguimiento[[#This Row],[Embarazo]]</f>
        <v>No</v>
      </c>
      <c r="N2285" t="str">
        <f>seguimiento[[#This Row],[ncultivosanio]]</f>
        <v>1</v>
      </c>
      <c r="O2285" t="str">
        <f>IF(seguimiento[[#This Row],[curvaglucemia]]="","No realizada","Realizada")</f>
        <v>No realizada</v>
      </c>
      <c r="P2285" t="str">
        <f>IF(O2285="Realizada",seguimiento[[#This Row],[curvaglucemia]],"")</f>
        <v/>
      </c>
      <c r="Q2285" t="str">
        <f>IF(seguimiento[[#This Row],[vitaminaDRealizada]]="","",IF(seguimiento[[#This Row],[vitaminaDRealizada]]="No realizado","No realizada","Realizada"))</f>
        <v/>
      </c>
      <c r="R2285" t="str">
        <f>IF(Q2285="Realizada",seguimiento[[#This Row],[vitaminaDRealizada]],"")</f>
        <v/>
      </c>
      <c r="S2285" t="str">
        <f>IF(seguimiento[[#This Row],[ige]]="No realizada","No realizada",IF(seguimiento[[#This Row],[ige]]="","","Realizada"))</f>
        <v>Realizada</v>
      </c>
      <c r="T2285" t="str">
        <f>IF(S2285="Realizada",seguimiento[[#This Row],[ige]],"")</f>
        <v>&lt; 500</v>
      </c>
      <c r="U2285" t="str">
        <f>IF(OR(seguimiento[[#This Row],[actividadfisica]]="Ejercicio regular",seguimiento[[#This Row],[actividadfisica]]="Actividad deportiva"),"Sí","")</f>
        <v/>
      </c>
    </row>
    <row r="2286" spans="1:21" x14ac:dyDescent="0.3">
      <c r="A2286" t="str">
        <f>VLOOKUP(B2286,pacientes_insertados[],2,)</f>
        <v>61e34254ec4ec02e84f5dec9</v>
      </c>
      <c r="B2286">
        <f>seguimiento[[#This Row],[idpaciente]]</f>
        <v>1000</v>
      </c>
      <c r="C2286">
        <f t="shared" si="35"/>
        <v>2012</v>
      </c>
      <c r="D2286" s="1">
        <f>seguimiento[[#This Row],[fecha]]</f>
        <v>40962</v>
      </c>
      <c r="E2286" t="str">
        <f>seguimiento[[#This Row],[institucion]]</f>
        <v>Hospital Victor J Vilela</v>
      </c>
      <c r="F2286" t="str">
        <f>seguimiento[[#This Row],[fallecimiento]]</f>
        <v>No</v>
      </c>
      <c r="I2286" t="str">
        <f>seguimiento[[#This Row],[educacion]]</f>
        <v>Primaria incompleta</v>
      </c>
      <c r="K2286" t="str">
        <f>seguimiento[[#This Row],[coberturamedica]]</f>
        <v>Sí</v>
      </c>
      <c r="M2286" t="str">
        <f>seguimiento[[#This Row],[Embarazo]]</f>
        <v>No</v>
      </c>
      <c r="N2286" t="str">
        <f>seguimiento[[#This Row],[ncultivosanio]]</f>
        <v>1</v>
      </c>
      <c r="O2286" t="str">
        <f>IF(seguimiento[[#This Row],[curvaglucemia]]="","No realizada","Realizada")</f>
        <v>No realizada</v>
      </c>
      <c r="P2286" t="str">
        <f>IF(O2286="Realizada",seguimiento[[#This Row],[curvaglucemia]],"")</f>
        <v/>
      </c>
      <c r="Q2286" t="str">
        <f>IF(seguimiento[[#This Row],[vitaminaDRealizada]]="","",IF(seguimiento[[#This Row],[vitaminaDRealizada]]="No realizado","No realizada","Realizada"))</f>
        <v/>
      </c>
      <c r="R2286" t="str">
        <f>IF(Q2286="Realizada",seguimiento[[#This Row],[vitaminaDRealizada]],"")</f>
        <v/>
      </c>
      <c r="S2286" t="str">
        <f>IF(seguimiento[[#This Row],[ige]]="No realizada","No realizada",IF(seguimiento[[#This Row],[ige]]="","","Realizada"))</f>
        <v>Realizada</v>
      </c>
      <c r="T2286" t="str">
        <f>IF(S2286="Realizada",seguimiento[[#This Row],[ige]],"")</f>
        <v>&lt; 500</v>
      </c>
      <c r="U2286" t="str">
        <f>IF(OR(seguimiento[[#This Row],[actividadfisica]]="Ejercicio regular",seguimiento[[#This Row],[actividadfisica]]="Actividad deportiva"),"Sí","")</f>
        <v/>
      </c>
    </row>
    <row r="2287" spans="1:21" x14ac:dyDescent="0.3">
      <c r="A2287" t="str">
        <f>VLOOKUP(B2287,pacientes_insertados[],2,)</f>
        <v>61e34254ec4ec02e84f5dec9</v>
      </c>
      <c r="B2287">
        <f>seguimiento[[#This Row],[idpaciente]]</f>
        <v>1000</v>
      </c>
      <c r="C2287">
        <f t="shared" si="35"/>
        <v>2013</v>
      </c>
      <c r="D2287" s="1">
        <f>seguimiento[[#This Row],[fecha]]</f>
        <v>41480</v>
      </c>
      <c r="E2287" t="str">
        <f>seguimiento[[#This Row],[institucion]]</f>
        <v>Hospital Victor J Vilela</v>
      </c>
      <c r="F2287" t="str">
        <f>seguimiento[[#This Row],[fallecimiento]]</f>
        <v>No</v>
      </c>
      <c r="I2287" t="str">
        <f>seguimiento[[#This Row],[educacion]]</f>
        <v>Secundaria incompleta</v>
      </c>
      <c r="K2287" t="str">
        <f>seguimiento[[#This Row],[coberturamedica]]</f>
        <v>Sí</v>
      </c>
      <c r="L2287" t="str">
        <f>seguimiento[[#This Row],[ntratendovenosos]]</f>
        <v>1</v>
      </c>
      <c r="M2287" t="str">
        <f>seguimiento[[#This Row],[Embarazo]]</f>
        <v>No</v>
      </c>
      <c r="N2287" t="str">
        <f>seguimiento[[#This Row],[ncultivosanio]]</f>
        <v>3</v>
      </c>
      <c r="O2287" t="str">
        <f>IF(seguimiento[[#This Row],[curvaglucemia]]="","No realizada","Realizada")</f>
        <v>No realizada</v>
      </c>
      <c r="P2287" t="str">
        <f>IF(O2287="Realizada",seguimiento[[#This Row],[curvaglucemia]],"")</f>
        <v/>
      </c>
      <c r="Q2287" t="str">
        <f>IF(seguimiento[[#This Row],[vitaminaDRealizada]]="","",IF(seguimiento[[#This Row],[vitaminaDRealizada]]="No realizado","No realizada","Realizada"))</f>
        <v/>
      </c>
      <c r="R2287" t="str">
        <f>IF(Q2287="Realizada",seguimiento[[#This Row],[vitaminaDRealizada]],"")</f>
        <v/>
      </c>
      <c r="S2287" t="str">
        <f>IF(seguimiento[[#This Row],[ige]]="No realizada","No realizada",IF(seguimiento[[#This Row],[ige]]="","","Realizada"))</f>
        <v>Realizada</v>
      </c>
      <c r="T2287" t="str">
        <f>IF(S2287="Realizada",seguimiento[[#This Row],[ige]],"")</f>
        <v>&lt; 500</v>
      </c>
      <c r="U2287" t="str">
        <f>IF(OR(seguimiento[[#This Row],[actividadfisica]]="Ejercicio regular",seguimiento[[#This Row],[actividadfisica]]="Actividad deportiva"),"Sí","")</f>
        <v/>
      </c>
    </row>
    <row r="2288" spans="1:21" x14ac:dyDescent="0.3">
      <c r="A2288" t="str">
        <f>VLOOKUP(B2288,pacientes_insertados[],2,)</f>
        <v>61e34254ec4ec02e84f5dec9</v>
      </c>
      <c r="B2288">
        <f>seguimiento[[#This Row],[idpaciente]]</f>
        <v>1000</v>
      </c>
      <c r="C2288">
        <f t="shared" si="35"/>
        <v>2013</v>
      </c>
      <c r="D2288" s="1">
        <f>seguimiento[[#This Row],[fecha]]</f>
        <v>41480</v>
      </c>
      <c r="E2288" t="str">
        <f>seguimiento[[#This Row],[institucion]]</f>
        <v>Hospital Victor J Vilela</v>
      </c>
      <c r="F2288" t="str">
        <f>seguimiento[[#This Row],[fallecimiento]]</f>
        <v>No</v>
      </c>
      <c r="I2288" t="str">
        <f>seguimiento[[#This Row],[educacion]]</f>
        <v>Secundaria incompleta</v>
      </c>
      <c r="K2288" t="str">
        <f>seguimiento[[#This Row],[coberturamedica]]</f>
        <v>Sí</v>
      </c>
      <c r="L2288" t="str">
        <f>seguimiento[[#This Row],[ntratendovenosos]]</f>
        <v>1</v>
      </c>
      <c r="M2288" t="str">
        <f>seguimiento[[#This Row],[Embarazo]]</f>
        <v>No</v>
      </c>
      <c r="N2288" t="str">
        <f>seguimiento[[#This Row],[ncultivosanio]]</f>
        <v>3</v>
      </c>
      <c r="O2288" t="str">
        <f>IF(seguimiento[[#This Row],[curvaglucemia]]="","No realizada","Realizada")</f>
        <v>No realizada</v>
      </c>
      <c r="P2288" t="str">
        <f>IF(O2288="Realizada",seguimiento[[#This Row],[curvaglucemia]],"")</f>
        <v/>
      </c>
      <c r="Q2288" t="str">
        <f>IF(seguimiento[[#This Row],[vitaminaDRealizada]]="","",IF(seguimiento[[#This Row],[vitaminaDRealizada]]="No realizado","No realizada","Realizada"))</f>
        <v/>
      </c>
      <c r="R2288" t="str">
        <f>IF(Q2288="Realizada",seguimiento[[#This Row],[vitaminaDRealizada]],"")</f>
        <v/>
      </c>
      <c r="S2288" t="str">
        <f>IF(seguimiento[[#This Row],[ige]]="No realizada","No realizada",IF(seguimiento[[#This Row],[ige]]="","","Realizada"))</f>
        <v>Realizada</v>
      </c>
      <c r="T2288" t="str">
        <f>IF(S2288="Realizada",seguimiento[[#This Row],[ige]],"")</f>
        <v>&lt; 500</v>
      </c>
      <c r="U2288" t="str">
        <f>IF(OR(seguimiento[[#This Row],[actividadfisica]]="Ejercicio regular",seguimiento[[#This Row],[actividadfisica]]="Actividad deportiva"),"Sí","")</f>
        <v/>
      </c>
    </row>
    <row r="2289" spans="1:21" x14ac:dyDescent="0.3">
      <c r="A2289" t="str">
        <f>VLOOKUP(B2289,pacientes_insertados[],2,)</f>
        <v>61e34254ec4ec02e84f5dec9</v>
      </c>
      <c r="B2289">
        <f>seguimiento[[#This Row],[idpaciente]]</f>
        <v>1000</v>
      </c>
      <c r="C2289">
        <f t="shared" si="35"/>
        <v>2014</v>
      </c>
      <c r="D2289" s="1">
        <f>seguimiento[[#This Row],[fecha]]</f>
        <v>41830</v>
      </c>
      <c r="E2289" t="str">
        <f>seguimiento[[#This Row],[institucion]]</f>
        <v>Hospital Victor J Vilela</v>
      </c>
      <c r="F2289" t="str">
        <f>seguimiento[[#This Row],[fallecimiento]]</f>
        <v>No</v>
      </c>
      <c r="I2289" t="str">
        <f>seguimiento[[#This Row],[educacion]]</f>
        <v>Secundaria incompleta</v>
      </c>
      <c r="K2289" t="str">
        <f>seguimiento[[#This Row],[coberturamedica]]</f>
        <v>Sí</v>
      </c>
      <c r="N2289" t="str">
        <f>seguimiento[[#This Row],[ncultivosanio]]</f>
        <v>1</v>
      </c>
      <c r="O2289" t="str">
        <f>IF(seguimiento[[#This Row],[curvaglucemia]]="","No realizada","Realizada")</f>
        <v>No realizada</v>
      </c>
      <c r="P2289" t="str">
        <f>IF(O2289="Realizada",seguimiento[[#This Row],[curvaglucemia]],"")</f>
        <v/>
      </c>
      <c r="Q2289" t="str">
        <f>IF(seguimiento[[#This Row],[vitaminaDRealizada]]="","",IF(seguimiento[[#This Row],[vitaminaDRealizada]]="No realizado","No realizada","Realizada"))</f>
        <v/>
      </c>
      <c r="R2289" t="str">
        <f>IF(Q2289="Realizada",seguimiento[[#This Row],[vitaminaDRealizada]],"")</f>
        <v/>
      </c>
      <c r="S2289" t="str">
        <f>IF(seguimiento[[#This Row],[ige]]="No realizada","No realizada",IF(seguimiento[[#This Row],[ige]]="","","Realizada"))</f>
        <v>Realizada</v>
      </c>
      <c r="T2289" t="str">
        <f>IF(S2289="Realizada",seguimiento[[#This Row],[ige]],"")</f>
        <v>&lt; 500</v>
      </c>
      <c r="U2289" t="str">
        <f>IF(OR(seguimiento[[#This Row],[actividadfisica]]="Ejercicio regular",seguimiento[[#This Row],[actividadfisica]]="Actividad deportiva"),"Sí","")</f>
        <v>Sí</v>
      </c>
    </row>
    <row r="2290" spans="1:21" x14ac:dyDescent="0.3">
      <c r="A2290" t="str">
        <f>VLOOKUP(B2290,pacientes_insertados[],2,)</f>
        <v>61e34254ec4ec02e84f5deca</v>
      </c>
      <c r="B2290">
        <f>seguimiento[[#This Row],[idpaciente]]</f>
        <v>1001</v>
      </c>
      <c r="C2290">
        <f t="shared" si="35"/>
        <v>2014</v>
      </c>
      <c r="D2290" s="1">
        <f>seguimiento[[#This Row],[fecha]]</f>
        <v>41745</v>
      </c>
      <c r="E2290" t="str">
        <f>seguimiento[[#This Row],[institucion]]</f>
        <v>Clinica San Lucas</v>
      </c>
      <c r="F2290" t="str">
        <f>seguimiento[[#This Row],[fallecimiento]]</f>
        <v>No</v>
      </c>
      <c r="I2290" t="str">
        <f>seguimiento[[#This Row],[educacion]]</f>
        <v>Analfabeta</v>
      </c>
      <c r="K2290" t="str">
        <f>seguimiento[[#This Row],[coberturamedica]]</f>
        <v>Sí</v>
      </c>
      <c r="L2290" t="str">
        <f>seguimiento[[#This Row],[ntratendovenosos]]</f>
        <v>2</v>
      </c>
      <c r="M2290" t="str">
        <f>seguimiento[[#This Row],[Embarazo]]</f>
        <v>No</v>
      </c>
      <c r="N2290" t="str">
        <f>seguimiento[[#This Row],[ncultivosanio]]</f>
        <v>6</v>
      </c>
      <c r="O2290" t="str">
        <f>IF(seguimiento[[#This Row],[curvaglucemia]]="","No realizada","Realizada")</f>
        <v>No realizada</v>
      </c>
      <c r="P2290" t="str">
        <f>IF(O2290="Realizada",seguimiento[[#This Row],[curvaglucemia]],"")</f>
        <v/>
      </c>
      <c r="Q2290" t="str">
        <f>IF(seguimiento[[#This Row],[vitaminaDRealizada]]="","",IF(seguimiento[[#This Row],[vitaminaDRealizada]]="No realizado","No realizada","Realizada"))</f>
        <v/>
      </c>
      <c r="R2290" t="str">
        <f>IF(Q2290="Realizada",seguimiento[[#This Row],[vitaminaDRealizada]],"")</f>
        <v/>
      </c>
      <c r="S2290" t="str">
        <f>IF(seguimiento[[#This Row],[ige]]="No realizada","No realizada",IF(seguimiento[[#This Row],[ige]]="","","Realizada"))</f>
        <v>Realizada</v>
      </c>
      <c r="T2290" t="str">
        <f>IF(S2290="Realizada",seguimiento[[#This Row],[ige]],"")</f>
        <v>&lt; 500</v>
      </c>
      <c r="U2290" t="str">
        <f>IF(OR(seguimiento[[#This Row],[actividadfisica]]="Ejercicio regular",seguimiento[[#This Row],[actividadfisica]]="Actividad deportiva"),"Sí","")</f>
        <v/>
      </c>
    </row>
    <row r="2291" spans="1:21" x14ac:dyDescent="0.3">
      <c r="A2291" t="str">
        <f>VLOOKUP(B2291,pacientes_insertados[],2,)</f>
        <v>61e34254ec4ec02e84f5deca</v>
      </c>
      <c r="B2291">
        <f>seguimiento[[#This Row],[idpaciente]]</f>
        <v>1001</v>
      </c>
      <c r="C2291">
        <f t="shared" si="35"/>
        <v>2014</v>
      </c>
      <c r="D2291" s="1">
        <f>seguimiento[[#This Row],[fecha]]</f>
        <v>41745</v>
      </c>
      <c r="E2291" t="str">
        <f>seguimiento[[#This Row],[institucion]]</f>
        <v>Clinica San Lucas</v>
      </c>
      <c r="F2291" t="str">
        <f>seguimiento[[#This Row],[fallecimiento]]</f>
        <v>No</v>
      </c>
      <c r="I2291" t="str">
        <f>seguimiento[[#This Row],[educacion]]</f>
        <v>Analfabeta</v>
      </c>
      <c r="K2291" t="str">
        <f>seguimiento[[#This Row],[coberturamedica]]</f>
        <v>Sí</v>
      </c>
      <c r="M2291" t="str">
        <f>seguimiento[[#This Row],[Embarazo]]</f>
        <v>No</v>
      </c>
      <c r="O2291" t="str">
        <f>IF(seguimiento[[#This Row],[curvaglucemia]]="","No realizada","Realizada")</f>
        <v>No realizada</v>
      </c>
      <c r="P2291" t="str">
        <f>IF(O2291="Realizada",seguimiento[[#This Row],[curvaglucemia]],"")</f>
        <v/>
      </c>
      <c r="Q2291" t="str">
        <f>IF(seguimiento[[#This Row],[vitaminaDRealizada]]="","",IF(seguimiento[[#This Row],[vitaminaDRealizada]]="No realizado","No realizada","Realizada"))</f>
        <v/>
      </c>
      <c r="R2291" t="str">
        <f>IF(Q2291="Realizada",seguimiento[[#This Row],[vitaminaDRealizada]],"")</f>
        <v/>
      </c>
      <c r="S2291" t="str">
        <f>IF(seguimiento[[#This Row],[ige]]="No realizada","No realizada",IF(seguimiento[[#This Row],[ige]]="","","Realizada"))</f>
        <v/>
      </c>
      <c r="T2291" t="str">
        <f>IF(S2291="Realizada",seguimiento[[#This Row],[ige]],"")</f>
        <v/>
      </c>
      <c r="U2291" t="str">
        <f>IF(OR(seguimiento[[#This Row],[actividadfisica]]="Ejercicio regular",seguimiento[[#This Row],[actividadfisica]]="Actividad deportiva"),"Sí","")</f>
        <v/>
      </c>
    </row>
    <row r="2292" spans="1:21" x14ac:dyDescent="0.3">
      <c r="A2292" t="str">
        <f>VLOOKUP(B2292,pacientes_insertados[],2,)</f>
        <v>61e34254ec4ec02e84f5deca</v>
      </c>
      <c r="B2292">
        <f>seguimiento[[#This Row],[idpaciente]]</f>
        <v>1001</v>
      </c>
      <c r="C2292">
        <f t="shared" si="35"/>
        <v>2015</v>
      </c>
      <c r="D2292" s="1">
        <f>seguimiento[[#This Row],[fecha]]</f>
        <v>42011</v>
      </c>
      <c r="E2292" t="str">
        <f>seguimiento[[#This Row],[institucion]]</f>
        <v>Clinica San Lucas</v>
      </c>
      <c r="F2292" t="str">
        <f>seguimiento[[#This Row],[fallecimiento]]</f>
        <v>No</v>
      </c>
      <c r="I2292" t="str">
        <f>seguimiento[[#This Row],[educacion]]</f>
        <v>Analfabeta</v>
      </c>
      <c r="K2292" t="str">
        <f>seguimiento[[#This Row],[coberturamedica]]</f>
        <v>Sí</v>
      </c>
      <c r="L2292" t="str">
        <f>seguimiento[[#This Row],[ntratendovenosos]]</f>
        <v>3</v>
      </c>
      <c r="M2292" t="str">
        <f>seguimiento[[#This Row],[Embarazo]]</f>
        <v>No</v>
      </c>
      <c r="N2292" t="str">
        <f>seguimiento[[#This Row],[ncultivosanio]]</f>
        <v>6</v>
      </c>
      <c r="O2292" t="str">
        <f>IF(seguimiento[[#This Row],[curvaglucemia]]="","No realizada","Realizada")</f>
        <v>No realizada</v>
      </c>
      <c r="P2292" t="str">
        <f>IF(O2292="Realizada",seguimiento[[#This Row],[curvaglucemia]],"")</f>
        <v/>
      </c>
      <c r="Q2292" t="str">
        <f>IF(seguimiento[[#This Row],[vitaminaDRealizada]]="","",IF(seguimiento[[#This Row],[vitaminaDRealizada]]="No realizado","No realizada","Realizada"))</f>
        <v/>
      </c>
      <c r="R2292" t="str">
        <f>IF(Q2292="Realizada",seguimiento[[#This Row],[vitaminaDRealizada]],"")</f>
        <v/>
      </c>
      <c r="S2292" t="str">
        <f>IF(seguimiento[[#This Row],[ige]]="No realizada","No realizada",IF(seguimiento[[#This Row],[ige]]="","","Realizada"))</f>
        <v>Realizada</v>
      </c>
      <c r="T2292" t="str">
        <f>IF(S2292="Realizada",seguimiento[[#This Row],[ige]],"")</f>
        <v>&lt; 500</v>
      </c>
      <c r="U2292" t="str">
        <f>IF(OR(seguimiento[[#This Row],[actividadfisica]]="Ejercicio regular",seguimiento[[#This Row],[actividadfisica]]="Actividad deportiva"),"Sí","")</f>
        <v>Sí</v>
      </c>
    </row>
    <row r="2293" spans="1:21" x14ac:dyDescent="0.3">
      <c r="A2293" t="str">
        <f>VLOOKUP(B2293,pacientes_insertados[],2,)</f>
        <v>61e34254ec4ec02e84f5deca</v>
      </c>
      <c r="B2293">
        <f>seguimiento[[#This Row],[idpaciente]]</f>
        <v>1001</v>
      </c>
      <c r="C2293">
        <f t="shared" si="35"/>
        <v>2016</v>
      </c>
      <c r="D2293" s="1">
        <f>seguimiento[[#This Row],[fecha]]</f>
        <v>42376</v>
      </c>
      <c r="E2293" t="str">
        <f>seguimiento[[#This Row],[institucion]]</f>
        <v>Clinica San Lucas</v>
      </c>
      <c r="F2293" t="str">
        <f>seguimiento[[#This Row],[fallecimiento]]</f>
        <v>No</v>
      </c>
      <c r="O2293" t="str">
        <f>IF(seguimiento[[#This Row],[curvaglucemia]]="","No realizada","Realizada")</f>
        <v>No realizada</v>
      </c>
      <c r="P2293" t="str">
        <f>IF(O2293="Realizada",seguimiento[[#This Row],[curvaglucemia]],"")</f>
        <v/>
      </c>
      <c r="Q2293" t="str">
        <f>IF(seguimiento[[#This Row],[vitaminaDRealizada]]="","",IF(seguimiento[[#This Row],[vitaminaDRealizada]]="No realizado","No realizada","Realizada"))</f>
        <v/>
      </c>
      <c r="R2293" t="str">
        <f>IF(Q2293="Realizada",seguimiento[[#This Row],[vitaminaDRealizada]],"")</f>
        <v/>
      </c>
      <c r="S2293" t="str">
        <f>IF(seguimiento[[#This Row],[ige]]="No realizada","No realizada",IF(seguimiento[[#This Row],[ige]]="","","Realizada"))</f>
        <v/>
      </c>
      <c r="T2293" t="str">
        <f>IF(S2293="Realizada",seguimiento[[#This Row],[ige]],"")</f>
        <v/>
      </c>
      <c r="U2293" t="str">
        <f>IF(OR(seguimiento[[#This Row],[actividadfisica]]="Ejercicio regular",seguimiento[[#This Row],[actividadfisica]]="Actividad deportiva"),"Sí","")</f>
        <v/>
      </c>
    </row>
    <row r="2294" spans="1:21" x14ac:dyDescent="0.3">
      <c r="A2294" t="str">
        <f>VLOOKUP(B2294,pacientes_insertados[],2,)</f>
        <v>61e34254ec4ec02e84f5decb</v>
      </c>
      <c r="B2294">
        <f>seguimiento[[#This Row],[idpaciente]]</f>
        <v>1002</v>
      </c>
      <c r="C2294">
        <f t="shared" si="35"/>
        <v>2012</v>
      </c>
      <c r="D2294" s="1">
        <f>seguimiento[[#This Row],[fecha]]</f>
        <v>41117</v>
      </c>
      <c r="E2294" t="str">
        <f>seguimiento[[#This Row],[institucion]]</f>
        <v>HOSPITAL de PEDIATRÍA "Juan P. Garrahan"</v>
      </c>
      <c r="F2294" t="str">
        <f>seguimiento[[#This Row],[fallecimiento]]</f>
        <v>No</v>
      </c>
      <c r="I2294" t="str">
        <f>seguimiento[[#This Row],[educacion]]</f>
        <v>Secundaria incompleta</v>
      </c>
      <c r="K2294" t="str">
        <f>seguimiento[[#This Row],[coberturamedica]]</f>
        <v>Sí</v>
      </c>
      <c r="M2294" t="str">
        <f>seguimiento[[#This Row],[Embarazo]]</f>
        <v>No</v>
      </c>
      <c r="N2294" t="str">
        <f>seguimiento[[#This Row],[ncultivosanio]]</f>
        <v>5</v>
      </c>
      <c r="O2294" t="str">
        <f>IF(seguimiento[[#This Row],[curvaglucemia]]="","No realizada","Realizada")</f>
        <v>Realizada</v>
      </c>
      <c r="P2294" t="str">
        <f>IF(O2294="Realizada",seguimiento[[#This Row],[curvaglucemia]],"")</f>
        <v>Normal</v>
      </c>
      <c r="Q2294" t="str">
        <f>IF(seguimiento[[#This Row],[vitaminaDRealizada]]="","",IF(seguimiento[[#This Row],[vitaminaDRealizada]]="No realizado","No realizada","Realizada"))</f>
        <v/>
      </c>
      <c r="R2294" t="str">
        <f>IF(Q2294="Realizada",seguimiento[[#This Row],[vitaminaDRealizada]],"")</f>
        <v/>
      </c>
      <c r="S2294" t="str">
        <f>IF(seguimiento[[#This Row],[ige]]="No realizada","No realizada",IF(seguimiento[[#This Row],[ige]]="","","Realizada"))</f>
        <v/>
      </c>
      <c r="T2294" t="str">
        <f>IF(S2294="Realizada",seguimiento[[#This Row],[ige]],"")</f>
        <v/>
      </c>
      <c r="U2294" t="str">
        <f>IF(OR(seguimiento[[#This Row],[actividadfisica]]="Ejercicio regular",seguimiento[[#This Row],[actividadfisica]]="Actividad deportiva"),"Sí","")</f>
        <v/>
      </c>
    </row>
    <row r="2295" spans="1:21" x14ac:dyDescent="0.3">
      <c r="A2295" t="str">
        <f>VLOOKUP(B2295,pacientes_insertados[],2,)</f>
        <v>61e34254ec4ec02e84f5decb</v>
      </c>
      <c r="B2295">
        <f>seguimiento[[#This Row],[idpaciente]]</f>
        <v>1002</v>
      </c>
      <c r="C2295">
        <f t="shared" si="35"/>
        <v>2013</v>
      </c>
      <c r="D2295" s="1">
        <f>seguimiento[[#This Row],[fecha]]</f>
        <v>41404</v>
      </c>
      <c r="E2295" t="str">
        <f>seguimiento[[#This Row],[institucion]]</f>
        <v>HOSPITAL de PEDIATRÍA "Juan P. Garrahan"</v>
      </c>
      <c r="F2295" t="str">
        <f>seguimiento[[#This Row],[fallecimiento]]</f>
        <v>No</v>
      </c>
      <c r="I2295" t="str">
        <f>seguimiento[[#This Row],[educacion]]</f>
        <v>Secundaria incompleta</v>
      </c>
      <c r="K2295" t="str">
        <f>seguimiento[[#This Row],[coberturamedica]]</f>
        <v>Sí</v>
      </c>
      <c r="M2295" t="str">
        <f>seguimiento[[#This Row],[Embarazo]]</f>
        <v>No</v>
      </c>
      <c r="N2295" t="str">
        <f>seguimiento[[#This Row],[ncultivosanio]]</f>
        <v>5</v>
      </c>
      <c r="O2295" t="str">
        <f>IF(seguimiento[[#This Row],[curvaglucemia]]="","No realizada","Realizada")</f>
        <v>Realizada</v>
      </c>
      <c r="P2295" t="str">
        <f>IF(O2295="Realizada",seguimiento[[#This Row],[curvaglucemia]],"")</f>
        <v>Normal</v>
      </c>
      <c r="Q2295" t="str">
        <f>IF(seguimiento[[#This Row],[vitaminaDRealizada]]="","",IF(seguimiento[[#This Row],[vitaminaDRealizada]]="No realizado","No realizada","Realizada"))</f>
        <v/>
      </c>
      <c r="R2295" t="str">
        <f>IF(Q2295="Realizada",seguimiento[[#This Row],[vitaminaDRealizada]],"")</f>
        <v/>
      </c>
      <c r="S2295" t="str">
        <f>IF(seguimiento[[#This Row],[ige]]="No realizada","No realizada",IF(seguimiento[[#This Row],[ige]]="","","Realizada"))</f>
        <v/>
      </c>
      <c r="T2295" t="str">
        <f>IF(S2295="Realizada",seguimiento[[#This Row],[ige]],"")</f>
        <v/>
      </c>
      <c r="U2295" t="str">
        <f>IF(OR(seguimiento[[#This Row],[actividadfisica]]="Ejercicio regular",seguimiento[[#This Row],[actividadfisica]]="Actividad deportiva"),"Sí","")</f>
        <v>Sí</v>
      </c>
    </row>
    <row r="2296" spans="1:21" x14ac:dyDescent="0.3">
      <c r="A2296" t="str">
        <f>VLOOKUP(B2296,pacientes_insertados[],2,)</f>
        <v>61e34254ec4ec02e84f5decb</v>
      </c>
      <c r="B2296">
        <f>seguimiento[[#This Row],[idpaciente]]</f>
        <v>1002</v>
      </c>
      <c r="C2296">
        <f t="shared" si="35"/>
        <v>2014</v>
      </c>
      <c r="D2296" s="1">
        <f>seguimiento[[#This Row],[fecha]]</f>
        <v>41768</v>
      </c>
      <c r="E2296" t="str">
        <f>seguimiento[[#This Row],[institucion]]</f>
        <v>HOSPITAL de PEDIATRÍA "Juan P. Garrahan"</v>
      </c>
      <c r="F2296" t="str">
        <f>seguimiento[[#This Row],[fallecimiento]]</f>
        <v>No</v>
      </c>
      <c r="K2296" t="str">
        <f>seguimiento[[#This Row],[coberturamedica]]</f>
        <v>Sí</v>
      </c>
      <c r="M2296" t="str">
        <f>seguimiento[[#This Row],[Embarazo]]</f>
        <v>No</v>
      </c>
      <c r="N2296" t="str">
        <f>seguimiento[[#This Row],[ncultivosanio]]</f>
        <v>5</v>
      </c>
      <c r="O2296" t="str">
        <f>IF(seguimiento[[#This Row],[curvaglucemia]]="","No realizada","Realizada")</f>
        <v>Realizada</v>
      </c>
      <c r="P2296" t="str">
        <f>IF(O2296="Realizada",seguimiento[[#This Row],[curvaglucemia]],"")</f>
        <v>Normal</v>
      </c>
      <c r="Q2296" t="str">
        <f>IF(seguimiento[[#This Row],[vitaminaDRealizada]]="","",IF(seguimiento[[#This Row],[vitaminaDRealizada]]="No realizado","No realizada","Realizada"))</f>
        <v>No realizada</v>
      </c>
      <c r="R2296" t="str">
        <f>IF(Q2296="Realizada",seguimiento[[#This Row],[vitaminaDRealizada]],"")</f>
        <v/>
      </c>
      <c r="S2296" t="str">
        <f>IF(seguimiento[[#This Row],[ige]]="No realizada","No realizada",IF(seguimiento[[#This Row],[ige]]="","","Realizada"))</f>
        <v>Realizada</v>
      </c>
      <c r="T2296" t="str">
        <f>IF(S2296="Realizada",seguimiento[[#This Row],[ige]],"")</f>
        <v>&lt; 500</v>
      </c>
      <c r="U2296" t="str">
        <f>IF(OR(seguimiento[[#This Row],[actividadfisica]]="Ejercicio regular",seguimiento[[#This Row],[actividadfisica]]="Actividad deportiva"),"Sí","")</f>
        <v>Sí</v>
      </c>
    </row>
    <row r="2297" spans="1:21" x14ac:dyDescent="0.3">
      <c r="A2297" t="str">
        <f>VLOOKUP(B2297,pacientes_insertados[],2,)</f>
        <v>61e34254ec4ec02e84f5decb</v>
      </c>
      <c r="B2297">
        <f>seguimiento[[#This Row],[idpaciente]]</f>
        <v>1002</v>
      </c>
      <c r="C2297">
        <f t="shared" si="35"/>
        <v>2015</v>
      </c>
      <c r="D2297" s="1">
        <f>seguimiento[[#This Row],[fecha]]</f>
        <v>42208</v>
      </c>
      <c r="E2297" t="str">
        <f>seguimiento[[#This Row],[institucion]]</f>
        <v>HOSPITAL de PEDIATRÍA "Juan P. Garrahan"</v>
      </c>
      <c r="F2297" t="str">
        <f>seguimiento[[#This Row],[fallecimiento]]</f>
        <v>No</v>
      </c>
      <c r="K2297" t="str">
        <f>seguimiento[[#This Row],[coberturamedica]]</f>
        <v>Sí</v>
      </c>
      <c r="M2297" t="str">
        <f>seguimiento[[#This Row],[Embarazo]]</f>
        <v>No</v>
      </c>
      <c r="N2297" t="str">
        <f>seguimiento[[#This Row],[ncultivosanio]]</f>
        <v>5</v>
      </c>
      <c r="O2297" t="str">
        <f>IF(seguimiento[[#This Row],[curvaglucemia]]="","No realizada","Realizada")</f>
        <v>Realizada</v>
      </c>
      <c r="P2297" t="str">
        <f>IF(O2297="Realizada",seguimiento[[#This Row],[curvaglucemia]],"")</f>
        <v>Intolerancia</v>
      </c>
      <c r="Q2297" t="str">
        <f>IF(seguimiento[[#This Row],[vitaminaDRealizada]]="","",IF(seguimiento[[#This Row],[vitaminaDRealizada]]="No realizado","No realizada","Realizada"))</f>
        <v>Realizada</v>
      </c>
      <c r="R2297" t="str">
        <f>IF(Q2297="Realizada",seguimiento[[#This Row],[vitaminaDRealizada]],"")</f>
        <v>Normal</v>
      </c>
      <c r="S2297" t="str">
        <f>IF(seguimiento[[#This Row],[ige]]="No realizada","No realizada",IF(seguimiento[[#This Row],[ige]]="","","Realizada"))</f>
        <v>Realizada</v>
      </c>
      <c r="T2297" t="str">
        <f>IF(S2297="Realizada",seguimiento[[#This Row],[ige]],"")</f>
        <v>&lt; 500</v>
      </c>
      <c r="U2297" t="str">
        <f>IF(OR(seguimiento[[#This Row],[actividadfisica]]="Ejercicio regular",seguimiento[[#This Row],[actividadfisica]]="Actividad deportiva"),"Sí","")</f>
        <v>Sí</v>
      </c>
    </row>
    <row r="2298" spans="1:21" x14ac:dyDescent="0.3">
      <c r="A2298" t="str">
        <f>VLOOKUP(B2298,pacientes_insertados[],2,)</f>
        <v>61e34254ec4ec02e84f5decc</v>
      </c>
      <c r="B2298">
        <f>seguimiento[[#This Row],[idpaciente]]</f>
        <v>1003</v>
      </c>
      <c r="C2298">
        <f t="shared" si="35"/>
        <v>2012</v>
      </c>
      <c r="D2298" s="1">
        <f>seguimiento[[#This Row],[fecha]]</f>
        <v>41117</v>
      </c>
      <c r="E2298" t="str">
        <f>seguimiento[[#This Row],[institucion]]</f>
        <v>HOSPITAL de PEDIATRÍA "Juan P. Garrahan"</v>
      </c>
      <c r="F2298" t="str">
        <f>seguimiento[[#This Row],[fallecimiento]]</f>
        <v>No</v>
      </c>
      <c r="I2298" t="str">
        <f>seguimiento[[#This Row],[educacion]]</f>
        <v>Primaria incompleta</v>
      </c>
      <c r="K2298" t="str">
        <f>seguimiento[[#This Row],[coberturamedica]]</f>
        <v>Sí</v>
      </c>
      <c r="L2298" t="str">
        <f>seguimiento[[#This Row],[ntratendovenosos]]</f>
        <v>4</v>
      </c>
      <c r="M2298" t="str">
        <f>seguimiento[[#This Row],[Embarazo]]</f>
        <v>No</v>
      </c>
      <c r="N2298" t="str">
        <f>seguimiento[[#This Row],[ncultivosanio]]</f>
        <v>6</v>
      </c>
      <c r="O2298" t="str">
        <f>IF(seguimiento[[#This Row],[curvaglucemia]]="","No realizada","Realizada")</f>
        <v>Realizada</v>
      </c>
      <c r="P2298" t="str">
        <f>IF(O2298="Realizada",seguimiento[[#This Row],[curvaglucemia]],"")</f>
        <v>Normal</v>
      </c>
      <c r="Q2298" t="str">
        <f>IF(seguimiento[[#This Row],[vitaminaDRealizada]]="","",IF(seguimiento[[#This Row],[vitaminaDRealizada]]="No realizado","No realizada","Realizada"))</f>
        <v/>
      </c>
      <c r="R2298" t="str">
        <f>IF(Q2298="Realizada",seguimiento[[#This Row],[vitaminaDRealizada]],"")</f>
        <v/>
      </c>
      <c r="S2298" t="str">
        <f>IF(seguimiento[[#This Row],[ige]]="No realizada","No realizada",IF(seguimiento[[#This Row],[ige]]="","","Realizada"))</f>
        <v/>
      </c>
      <c r="T2298" t="str">
        <f>IF(S2298="Realizada",seguimiento[[#This Row],[ige]],"")</f>
        <v/>
      </c>
      <c r="U2298" t="str">
        <f>IF(OR(seguimiento[[#This Row],[actividadfisica]]="Ejercicio regular",seguimiento[[#This Row],[actividadfisica]]="Actividad deportiva"),"Sí","")</f>
        <v>Sí</v>
      </c>
    </row>
    <row r="2299" spans="1:21" x14ac:dyDescent="0.3">
      <c r="A2299" t="str">
        <f>VLOOKUP(B2299,pacientes_insertados[],2,)</f>
        <v>61e34254ec4ec02e84f5decd</v>
      </c>
      <c r="B2299">
        <f>seguimiento[[#This Row],[idpaciente]]</f>
        <v>1004</v>
      </c>
      <c r="C2299">
        <f t="shared" si="35"/>
        <v>2012</v>
      </c>
      <c r="D2299" s="1">
        <f>seguimiento[[#This Row],[fecha]]</f>
        <v>41264</v>
      </c>
      <c r="E2299" t="str">
        <f>seguimiento[[#This Row],[institucion]]</f>
        <v>HOSPITAL de PEDIATRÍA "Juan P. Garrahan"</v>
      </c>
      <c r="F2299" t="str">
        <f>seguimiento[[#This Row],[fallecimiento]]</f>
        <v>No</v>
      </c>
      <c r="K2299" t="str">
        <f>seguimiento[[#This Row],[coberturamedica]]</f>
        <v>No</v>
      </c>
      <c r="M2299" t="str">
        <f>seguimiento[[#This Row],[Embarazo]]</f>
        <v>No</v>
      </c>
      <c r="O2299" t="str">
        <f>IF(seguimiento[[#This Row],[curvaglucemia]]="","No realizada","Realizada")</f>
        <v>Realizada</v>
      </c>
      <c r="P2299" t="str">
        <f>IF(O2299="Realizada",seguimiento[[#This Row],[curvaglucemia]],"")</f>
        <v>Normal</v>
      </c>
      <c r="Q2299" t="str">
        <f>IF(seguimiento[[#This Row],[vitaminaDRealizada]]="","",IF(seguimiento[[#This Row],[vitaminaDRealizada]]="No realizado","No realizada","Realizada"))</f>
        <v/>
      </c>
      <c r="R2299" t="str">
        <f>IF(Q2299="Realizada",seguimiento[[#This Row],[vitaminaDRealizada]],"")</f>
        <v/>
      </c>
      <c r="S2299" t="str">
        <f>IF(seguimiento[[#This Row],[ige]]="No realizada","No realizada",IF(seguimiento[[#This Row],[ige]]="","","Realizada"))</f>
        <v/>
      </c>
      <c r="T2299" t="str">
        <f>IF(S2299="Realizada",seguimiento[[#This Row],[ige]],"")</f>
        <v/>
      </c>
      <c r="U2299" t="str">
        <f>IF(OR(seguimiento[[#This Row],[actividadfisica]]="Ejercicio regular",seguimiento[[#This Row],[actividadfisica]]="Actividad deportiva"),"Sí","")</f>
        <v/>
      </c>
    </row>
    <row r="2300" spans="1:21" x14ac:dyDescent="0.3">
      <c r="A2300" t="str">
        <f>VLOOKUP(B2300,pacientes_insertados[],2,)</f>
        <v>61e34254ec4ec02e84f5decd</v>
      </c>
      <c r="B2300">
        <f>seguimiento[[#This Row],[idpaciente]]</f>
        <v>1004</v>
      </c>
      <c r="C2300">
        <f t="shared" si="35"/>
        <v>2013</v>
      </c>
      <c r="D2300" s="1">
        <f>seguimiento[[#This Row],[fecha]]</f>
        <v>41626</v>
      </c>
      <c r="E2300" t="str">
        <f>seguimiento[[#This Row],[institucion]]</f>
        <v>HOSPITAL de PEDIATRÍA "Juan P. Garrahan"</v>
      </c>
      <c r="F2300" t="str">
        <f>seguimiento[[#This Row],[fallecimiento]]</f>
        <v>No</v>
      </c>
      <c r="K2300" t="str">
        <f>seguimiento[[#This Row],[coberturamedica]]</f>
        <v>No</v>
      </c>
      <c r="L2300" t="str">
        <f>seguimiento[[#This Row],[ntratendovenosos]]</f>
        <v>1</v>
      </c>
      <c r="M2300" t="str">
        <f>seguimiento[[#This Row],[Embarazo]]</f>
        <v>No</v>
      </c>
      <c r="N2300" t="str">
        <f>seguimiento[[#This Row],[ncultivosanio]]</f>
        <v>5</v>
      </c>
      <c r="O2300" t="str">
        <f>IF(seguimiento[[#This Row],[curvaglucemia]]="","No realizada","Realizada")</f>
        <v>Realizada</v>
      </c>
      <c r="P2300" t="str">
        <f>IF(O2300="Realizada",seguimiento[[#This Row],[curvaglucemia]],"")</f>
        <v>Normal</v>
      </c>
      <c r="Q2300" t="str">
        <f>IF(seguimiento[[#This Row],[vitaminaDRealizada]]="","",IF(seguimiento[[#This Row],[vitaminaDRealizada]]="No realizado","No realizada","Realizada"))</f>
        <v/>
      </c>
      <c r="R2300" t="str">
        <f>IF(Q2300="Realizada",seguimiento[[#This Row],[vitaminaDRealizada]],"")</f>
        <v/>
      </c>
      <c r="S2300" t="str">
        <f>IF(seguimiento[[#This Row],[ige]]="No realizada","No realizada",IF(seguimiento[[#This Row],[ige]]="","","Realizada"))</f>
        <v/>
      </c>
      <c r="T2300" t="str">
        <f>IF(S2300="Realizada",seguimiento[[#This Row],[ige]],"")</f>
        <v/>
      </c>
      <c r="U2300" t="str">
        <f>IF(OR(seguimiento[[#This Row],[actividadfisica]]="Ejercicio regular",seguimiento[[#This Row],[actividadfisica]]="Actividad deportiva"),"Sí","")</f>
        <v/>
      </c>
    </row>
    <row r="2301" spans="1:21" x14ac:dyDescent="0.3">
      <c r="A2301" t="str">
        <f>VLOOKUP(B2301,pacientes_insertados[],2,)</f>
        <v>61e34256ec4ec02e84f5dfc1</v>
      </c>
      <c r="B2301">
        <f>seguimiento[[#This Row],[idpaciente]]</f>
        <v>1005</v>
      </c>
      <c r="C2301">
        <f t="shared" si="35"/>
        <v>2014</v>
      </c>
      <c r="D2301" s="1">
        <f>seguimiento[[#This Row],[fecha]]</f>
        <v>41717</v>
      </c>
      <c r="E2301" t="str">
        <f>seguimiento[[#This Row],[institucion]]</f>
        <v>Hospital Pedro de Elizalde</v>
      </c>
      <c r="F2301" t="str">
        <f>seguimiento[[#This Row],[fallecimiento]]</f>
        <v>No</v>
      </c>
      <c r="K2301" t="str">
        <f>seguimiento[[#This Row],[coberturamedica]]</f>
        <v>Sí</v>
      </c>
      <c r="M2301" t="str">
        <f>seguimiento[[#This Row],[Embarazo]]</f>
        <v>No</v>
      </c>
      <c r="N2301" t="str">
        <f>seguimiento[[#This Row],[ncultivosanio]]</f>
        <v>1</v>
      </c>
      <c r="O2301" t="str">
        <f>IF(seguimiento[[#This Row],[curvaglucemia]]="","No realizada","Realizada")</f>
        <v>Realizada</v>
      </c>
      <c r="P2301" t="str">
        <f>IF(O2301="Realizada",seguimiento[[#This Row],[curvaglucemia]],"")</f>
        <v>Normal</v>
      </c>
      <c r="Q2301" t="str">
        <f>IF(seguimiento[[#This Row],[vitaminaDRealizada]]="","",IF(seguimiento[[#This Row],[vitaminaDRealizada]]="No realizado","No realizada","Realizada"))</f>
        <v/>
      </c>
      <c r="R2301" t="str">
        <f>IF(Q2301="Realizada",seguimiento[[#This Row],[vitaminaDRealizada]],"")</f>
        <v/>
      </c>
      <c r="S2301" t="str">
        <f>IF(seguimiento[[#This Row],[ige]]="No realizada","No realizada",IF(seguimiento[[#This Row],[ige]]="","","Realizada"))</f>
        <v/>
      </c>
      <c r="T2301" t="str">
        <f>IF(S2301="Realizada",seguimiento[[#This Row],[ige]],"")</f>
        <v/>
      </c>
      <c r="U2301" t="str">
        <f>IF(OR(seguimiento[[#This Row],[actividadfisica]]="Ejercicio regular",seguimiento[[#This Row],[actividadfisica]]="Actividad deportiva"),"Sí","")</f>
        <v/>
      </c>
    </row>
    <row r="2302" spans="1:21" x14ac:dyDescent="0.3">
      <c r="A2302" t="str">
        <f>VLOOKUP(B2302,pacientes_insertados[],2,)</f>
        <v>61e34254ec4ec02e84f5dece</v>
      </c>
      <c r="B2302">
        <f>seguimiento[[#This Row],[idpaciente]]</f>
        <v>1006</v>
      </c>
      <c r="C2302">
        <f t="shared" si="35"/>
        <v>2014</v>
      </c>
      <c r="D2302" s="1">
        <f>seguimiento[[#This Row],[fecha]]</f>
        <v>41717</v>
      </c>
      <c r="E2302" t="str">
        <f>seguimiento[[#This Row],[institucion]]</f>
        <v>Hospital Pedro de Elizalde</v>
      </c>
      <c r="F2302" t="str">
        <f>seguimiento[[#This Row],[fallecimiento]]</f>
        <v>No</v>
      </c>
      <c r="I2302" t="str">
        <f>seguimiento[[#This Row],[educacion]]</f>
        <v>Secundaria incompleta</v>
      </c>
      <c r="J2302" t="str">
        <f>seguimiento[[#This Row],[laboral]]</f>
        <v>No trabaja</v>
      </c>
      <c r="K2302" t="str">
        <f>seguimiento[[#This Row],[coberturamedica]]</f>
        <v>Sí</v>
      </c>
      <c r="L2302" t="str">
        <f>seguimiento[[#This Row],[ntratendovenosos]]</f>
        <v>1</v>
      </c>
      <c r="M2302" t="str">
        <f>seguimiento[[#This Row],[Embarazo]]</f>
        <v>No</v>
      </c>
      <c r="N2302" t="str">
        <f>seguimiento[[#This Row],[ncultivosanio]]</f>
        <v>2</v>
      </c>
      <c r="O2302" t="str">
        <f>IF(seguimiento[[#This Row],[curvaglucemia]]="","No realizada","Realizada")</f>
        <v>Realizada</v>
      </c>
      <c r="P2302" t="str">
        <f>IF(O2302="Realizada",seguimiento[[#This Row],[curvaglucemia]],"")</f>
        <v>Normal</v>
      </c>
      <c r="Q2302" t="str">
        <f>IF(seguimiento[[#This Row],[vitaminaDRealizada]]="","",IF(seguimiento[[#This Row],[vitaminaDRealizada]]="No realizado","No realizada","Realizada"))</f>
        <v/>
      </c>
      <c r="R2302" t="str">
        <f>IF(Q2302="Realizada",seguimiento[[#This Row],[vitaminaDRealizada]],"")</f>
        <v/>
      </c>
      <c r="S2302" t="str">
        <f>IF(seguimiento[[#This Row],[ige]]="No realizada","No realizada",IF(seguimiento[[#This Row],[ige]]="","","Realizada"))</f>
        <v/>
      </c>
      <c r="T2302" t="str">
        <f>IF(S2302="Realizada",seguimiento[[#This Row],[ige]],"")</f>
        <v/>
      </c>
      <c r="U2302" t="str">
        <f>IF(OR(seguimiento[[#This Row],[actividadfisica]]="Ejercicio regular",seguimiento[[#This Row],[actividadfisica]]="Actividad deportiva"),"Sí","")</f>
        <v/>
      </c>
    </row>
    <row r="2303" spans="1:21" x14ac:dyDescent="0.3">
      <c r="A2303" t="str">
        <f>VLOOKUP(B2303,pacientes_insertados[],2,)</f>
        <v>61e34254ec4ec02e84f5decf</v>
      </c>
      <c r="B2303">
        <f>seguimiento[[#This Row],[idpaciente]]</f>
        <v>1008</v>
      </c>
      <c r="C2303">
        <f t="shared" si="35"/>
        <v>2014</v>
      </c>
      <c r="D2303" s="1">
        <f>seguimiento[[#This Row],[fecha]]</f>
        <v>41773</v>
      </c>
      <c r="E2303" t="str">
        <f>seguimiento[[#This Row],[institucion]]</f>
        <v>Hospital Pedro de Elizalde</v>
      </c>
      <c r="F2303" t="str">
        <f>seguimiento[[#This Row],[fallecimiento]]</f>
        <v>No</v>
      </c>
      <c r="K2303" t="str">
        <f>seguimiento[[#This Row],[coberturamedica]]</f>
        <v>Sí</v>
      </c>
      <c r="M2303" t="str">
        <f>seguimiento[[#This Row],[Embarazo]]</f>
        <v>No</v>
      </c>
      <c r="N2303" t="str">
        <f>seguimiento[[#This Row],[ncultivosanio]]</f>
        <v>2</v>
      </c>
      <c r="O2303" t="str">
        <f>IF(seguimiento[[#This Row],[curvaglucemia]]="","No realizada","Realizada")</f>
        <v>No realizada</v>
      </c>
      <c r="P2303" t="str">
        <f>IF(O2303="Realizada",seguimiento[[#This Row],[curvaglucemia]],"")</f>
        <v/>
      </c>
      <c r="Q2303" t="str">
        <f>IF(seguimiento[[#This Row],[vitaminaDRealizada]]="","",IF(seguimiento[[#This Row],[vitaminaDRealizada]]="No realizado","No realizada","Realizada"))</f>
        <v/>
      </c>
      <c r="R2303" t="str">
        <f>IF(Q2303="Realizada",seguimiento[[#This Row],[vitaminaDRealizada]],"")</f>
        <v/>
      </c>
      <c r="S2303" t="str">
        <f>IF(seguimiento[[#This Row],[ige]]="No realizada","No realizada",IF(seguimiento[[#This Row],[ige]]="","","Realizada"))</f>
        <v/>
      </c>
      <c r="T2303" t="str">
        <f>IF(S2303="Realizada",seguimiento[[#This Row],[ige]],"")</f>
        <v/>
      </c>
      <c r="U2303" t="str">
        <f>IF(OR(seguimiento[[#This Row],[actividadfisica]]="Ejercicio regular",seguimiento[[#This Row],[actividadfisica]]="Actividad deportiva"),"Sí","")</f>
        <v/>
      </c>
    </row>
    <row r="2304" spans="1:21" x14ac:dyDescent="0.3">
      <c r="A2304" t="str">
        <f>VLOOKUP(B2304,pacientes_insertados[],2,)</f>
        <v>61e34254ec4ec02e84f5ded0</v>
      </c>
      <c r="B2304">
        <f>seguimiento[[#This Row],[idpaciente]]</f>
        <v>1009</v>
      </c>
      <c r="C2304">
        <f t="shared" si="35"/>
        <v>2014</v>
      </c>
      <c r="D2304" s="1">
        <f>seguimiento[[#This Row],[fecha]]</f>
        <v>41766</v>
      </c>
      <c r="E2304" t="str">
        <f>seguimiento[[#This Row],[institucion]]</f>
        <v>Hospital Pedro de Elizalde</v>
      </c>
      <c r="F2304" t="str">
        <f>seguimiento[[#This Row],[fallecimiento]]</f>
        <v>No</v>
      </c>
      <c r="K2304" t="str">
        <f>seguimiento[[#This Row],[coberturamedica]]</f>
        <v>Sí</v>
      </c>
      <c r="M2304" t="str">
        <f>seguimiento[[#This Row],[Embarazo]]</f>
        <v>No</v>
      </c>
      <c r="N2304" t="str">
        <f>seguimiento[[#This Row],[ncultivosanio]]</f>
        <v>2</v>
      </c>
      <c r="O2304" t="str">
        <f>IF(seguimiento[[#This Row],[curvaglucemia]]="","No realizada","Realizada")</f>
        <v>Realizada</v>
      </c>
      <c r="P2304" t="str">
        <f>IF(O2304="Realizada",seguimiento[[#This Row],[curvaglucemia]],"")</f>
        <v>Normal</v>
      </c>
      <c r="Q2304" t="str">
        <f>IF(seguimiento[[#This Row],[vitaminaDRealizada]]="","",IF(seguimiento[[#This Row],[vitaminaDRealizada]]="No realizado","No realizada","Realizada"))</f>
        <v/>
      </c>
      <c r="R2304" t="str">
        <f>IF(Q2304="Realizada",seguimiento[[#This Row],[vitaminaDRealizada]],"")</f>
        <v/>
      </c>
      <c r="S2304" t="str">
        <f>IF(seguimiento[[#This Row],[ige]]="No realizada","No realizada",IF(seguimiento[[#This Row],[ige]]="","","Realizada"))</f>
        <v/>
      </c>
      <c r="T2304" t="str">
        <f>IF(S2304="Realizada",seguimiento[[#This Row],[ige]],"")</f>
        <v/>
      </c>
      <c r="U2304" t="str">
        <f>IF(OR(seguimiento[[#This Row],[actividadfisica]]="Ejercicio regular",seguimiento[[#This Row],[actividadfisica]]="Actividad deportiva"),"Sí","")</f>
        <v/>
      </c>
    </row>
    <row r="2305" spans="1:21" x14ac:dyDescent="0.3">
      <c r="A2305" t="str">
        <f>VLOOKUP(B2305,pacientes_insertados[],2,)</f>
        <v>61e34254ec4ec02e84f5ded1</v>
      </c>
      <c r="B2305">
        <f>seguimiento[[#This Row],[idpaciente]]</f>
        <v>1010</v>
      </c>
      <c r="C2305">
        <f t="shared" si="35"/>
        <v>2014</v>
      </c>
      <c r="D2305" s="1">
        <f>seguimiento[[#This Row],[fecha]]</f>
        <v>41703</v>
      </c>
      <c r="E2305" t="str">
        <f>seguimiento[[#This Row],[institucion]]</f>
        <v>Hospital "Dr. Antonio A. Cetrángolo"</v>
      </c>
      <c r="F2305" t="str">
        <f>seguimiento[[#This Row],[fallecimiento]]</f>
        <v>No</v>
      </c>
      <c r="K2305" t="str">
        <f>seguimiento[[#This Row],[coberturamedica]]</f>
        <v>Sí</v>
      </c>
      <c r="L2305" t="str">
        <f>seguimiento[[#This Row],[ntratendovenosos]]</f>
        <v>1</v>
      </c>
      <c r="M2305" t="str">
        <f>seguimiento[[#This Row],[Embarazo]]</f>
        <v>No</v>
      </c>
      <c r="O2305" t="str">
        <f>IF(seguimiento[[#This Row],[curvaglucemia]]="","No realizada","Realizada")</f>
        <v>No realizada</v>
      </c>
      <c r="P2305" t="str">
        <f>IF(O2305="Realizada",seguimiento[[#This Row],[curvaglucemia]],"")</f>
        <v/>
      </c>
      <c r="Q2305" t="str">
        <f>IF(seguimiento[[#This Row],[vitaminaDRealizada]]="","",IF(seguimiento[[#This Row],[vitaminaDRealizada]]="No realizado","No realizada","Realizada"))</f>
        <v/>
      </c>
      <c r="R2305" t="str">
        <f>IF(Q2305="Realizada",seguimiento[[#This Row],[vitaminaDRealizada]],"")</f>
        <v/>
      </c>
      <c r="S2305" t="str">
        <f>IF(seguimiento[[#This Row],[ige]]="No realizada","No realizada",IF(seguimiento[[#This Row],[ige]]="","","Realizada"))</f>
        <v/>
      </c>
      <c r="T2305" t="str">
        <f>IF(S2305="Realizada",seguimiento[[#This Row],[ige]],"")</f>
        <v/>
      </c>
      <c r="U2305" t="str">
        <f>IF(OR(seguimiento[[#This Row],[actividadfisica]]="Ejercicio regular",seguimiento[[#This Row],[actividadfisica]]="Actividad deportiva"),"Sí","")</f>
        <v/>
      </c>
    </row>
    <row r="2306" spans="1:21" x14ac:dyDescent="0.3">
      <c r="A2306" t="str">
        <f>VLOOKUP(B2306,pacientes_insertados[],2,)</f>
        <v>61e34254ec4ec02e84f5ded2</v>
      </c>
      <c r="B2306">
        <f>seguimiento[[#This Row],[idpaciente]]</f>
        <v>1011</v>
      </c>
      <c r="C2306">
        <f t="shared" si="35"/>
        <v>2014</v>
      </c>
      <c r="D2306" s="1">
        <f>seguimiento[[#This Row],[fecha]]</f>
        <v>41778</v>
      </c>
      <c r="E2306" t="str">
        <f>seguimiento[[#This Row],[institucion]]</f>
        <v>Hospital "Dr. Antonio A. Cetrángolo"</v>
      </c>
      <c r="F2306" t="str">
        <f>seguimiento[[#This Row],[fallecimiento]]</f>
        <v>No</v>
      </c>
      <c r="I2306" t="str">
        <f>seguimiento[[#This Row],[educacion]]</f>
        <v>Primaria incompleta</v>
      </c>
      <c r="K2306" t="str">
        <f>seguimiento[[#This Row],[coberturamedica]]</f>
        <v>Sí</v>
      </c>
      <c r="M2306" t="str">
        <f>seguimiento[[#This Row],[Embarazo]]</f>
        <v>No</v>
      </c>
      <c r="O2306" t="str">
        <f>IF(seguimiento[[#This Row],[curvaglucemia]]="","No realizada","Realizada")</f>
        <v>No realizada</v>
      </c>
      <c r="P2306" t="str">
        <f>IF(O2306="Realizada",seguimiento[[#This Row],[curvaglucemia]],"")</f>
        <v/>
      </c>
      <c r="Q2306" t="str">
        <f>IF(seguimiento[[#This Row],[vitaminaDRealizada]]="","",IF(seguimiento[[#This Row],[vitaminaDRealizada]]="No realizado","No realizada","Realizada"))</f>
        <v/>
      </c>
      <c r="R2306" t="str">
        <f>IF(Q2306="Realizada",seguimiento[[#This Row],[vitaminaDRealizada]],"")</f>
        <v/>
      </c>
      <c r="S2306" t="str">
        <f>IF(seguimiento[[#This Row],[ige]]="No realizada","No realizada",IF(seguimiento[[#This Row],[ige]]="","","Realizada"))</f>
        <v/>
      </c>
      <c r="T2306" t="str">
        <f>IF(S2306="Realizada",seguimiento[[#This Row],[ige]],"")</f>
        <v/>
      </c>
      <c r="U2306" t="str">
        <f>IF(OR(seguimiento[[#This Row],[actividadfisica]]="Ejercicio regular",seguimiento[[#This Row],[actividadfisica]]="Actividad deportiva"),"Sí","")</f>
        <v>Sí</v>
      </c>
    </row>
    <row r="2307" spans="1:21" x14ac:dyDescent="0.3">
      <c r="A2307" t="str">
        <f>VLOOKUP(B2307,pacientes_insertados[],2,)</f>
        <v>61e34254ec4ec02e84f5ded3</v>
      </c>
      <c r="B2307">
        <f>seguimiento[[#This Row],[idpaciente]]</f>
        <v>1012</v>
      </c>
      <c r="C2307">
        <f t="shared" ref="C2307:C2370" si="36">YEAR(D2307)</f>
        <v>2013</v>
      </c>
      <c r="D2307" s="1">
        <f>seguimiento[[#This Row],[fecha]]</f>
        <v>41620</v>
      </c>
      <c r="E2307" t="str">
        <f>seguimiento[[#This Row],[institucion]]</f>
        <v>Hospital "Dr. Antonio A. Cetrángolo"</v>
      </c>
      <c r="F2307" t="str">
        <f>seguimiento[[#This Row],[fallecimiento]]</f>
        <v>No</v>
      </c>
      <c r="K2307" t="str">
        <f>seguimiento[[#This Row],[coberturamedica]]</f>
        <v>No</v>
      </c>
      <c r="M2307" t="str">
        <f>seguimiento[[#This Row],[Embarazo]]</f>
        <v>No</v>
      </c>
      <c r="O2307" t="str">
        <f>IF(seguimiento[[#This Row],[curvaglucemia]]="","No realizada","Realizada")</f>
        <v>No realizada</v>
      </c>
      <c r="P2307" t="str">
        <f>IF(O2307="Realizada",seguimiento[[#This Row],[curvaglucemia]],"")</f>
        <v/>
      </c>
      <c r="Q2307" t="str">
        <f>IF(seguimiento[[#This Row],[vitaminaDRealizada]]="","",IF(seguimiento[[#This Row],[vitaminaDRealizada]]="No realizado","No realizada","Realizada"))</f>
        <v/>
      </c>
      <c r="R2307" t="str">
        <f>IF(Q2307="Realizada",seguimiento[[#This Row],[vitaminaDRealizada]],"")</f>
        <v/>
      </c>
      <c r="S2307" t="str">
        <f>IF(seguimiento[[#This Row],[ige]]="No realizada","No realizada",IF(seguimiento[[#This Row],[ige]]="","","Realizada"))</f>
        <v/>
      </c>
      <c r="T2307" t="str">
        <f>IF(S2307="Realizada",seguimiento[[#This Row],[ige]],"")</f>
        <v/>
      </c>
      <c r="U2307" t="str">
        <f>IF(OR(seguimiento[[#This Row],[actividadfisica]]="Ejercicio regular",seguimiento[[#This Row],[actividadfisica]]="Actividad deportiva"),"Sí","")</f>
        <v>Sí</v>
      </c>
    </row>
    <row r="2308" spans="1:21" x14ac:dyDescent="0.3">
      <c r="A2308" t="str">
        <f>VLOOKUP(B2308,pacientes_insertados[],2,)</f>
        <v>61e34254ec4ec02e84f5ded4</v>
      </c>
      <c r="B2308">
        <f>seguimiento[[#This Row],[idpaciente]]</f>
        <v>1013</v>
      </c>
      <c r="C2308">
        <f t="shared" si="36"/>
        <v>2014</v>
      </c>
      <c r="D2308" s="1">
        <f>seguimiento[[#This Row],[fecha]]</f>
        <v>41753</v>
      </c>
      <c r="E2308" t="str">
        <f>seguimiento[[#This Row],[institucion]]</f>
        <v>Hospital "Dr. Antonio A. Cetrángolo"</v>
      </c>
      <c r="F2308" t="str">
        <f>seguimiento[[#This Row],[fallecimiento]]</f>
        <v>No</v>
      </c>
      <c r="I2308" t="str">
        <f>seguimiento[[#This Row],[educacion]]</f>
        <v>Secundaria incompleta</v>
      </c>
      <c r="L2308" t="str">
        <f>seguimiento[[#This Row],[ntratendovenosos]]</f>
        <v>1</v>
      </c>
      <c r="M2308" t="str">
        <f>seguimiento[[#This Row],[Embarazo]]</f>
        <v>No</v>
      </c>
      <c r="O2308" t="str">
        <f>IF(seguimiento[[#This Row],[curvaglucemia]]="","No realizada","Realizada")</f>
        <v>No realizada</v>
      </c>
      <c r="P2308" t="str">
        <f>IF(O2308="Realizada",seguimiento[[#This Row],[curvaglucemia]],"")</f>
        <v/>
      </c>
      <c r="Q2308" t="str">
        <f>IF(seguimiento[[#This Row],[vitaminaDRealizada]]="","",IF(seguimiento[[#This Row],[vitaminaDRealizada]]="No realizado","No realizada","Realizada"))</f>
        <v/>
      </c>
      <c r="R2308" t="str">
        <f>IF(Q2308="Realizada",seguimiento[[#This Row],[vitaminaDRealizada]],"")</f>
        <v/>
      </c>
      <c r="S2308" t="str">
        <f>IF(seguimiento[[#This Row],[ige]]="No realizada","No realizada",IF(seguimiento[[#This Row],[ige]]="","","Realizada"))</f>
        <v/>
      </c>
      <c r="T2308" t="str">
        <f>IF(S2308="Realizada",seguimiento[[#This Row],[ige]],"")</f>
        <v/>
      </c>
      <c r="U2308" t="str">
        <f>IF(OR(seguimiento[[#This Row],[actividadfisica]]="Ejercicio regular",seguimiento[[#This Row],[actividadfisica]]="Actividad deportiva"),"Sí","")</f>
        <v/>
      </c>
    </row>
    <row r="2309" spans="1:21" x14ac:dyDescent="0.3">
      <c r="A2309" t="str">
        <f>VLOOKUP(B2309,pacientes_insertados[],2,)</f>
        <v>61e34254ec4ec02e84f5ded4</v>
      </c>
      <c r="B2309">
        <f>seguimiento[[#This Row],[idpaciente]]</f>
        <v>1013</v>
      </c>
      <c r="C2309">
        <f t="shared" si="36"/>
        <v>2015</v>
      </c>
      <c r="D2309" s="1">
        <f>seguimiento[[#This Row],[fecha]]</f>
        <v>42074</v>
      </c>
      <c r="E2309" t="str">
        <f>seguimiento[[#This Row],[institucion]]</f>
        <v>Hospital "Dr. Antonio A. Cetrángolo"</v>
      </c>
      <c r="F2309" t="str">
        <f>seguimiento[[#This Row],[fallecimiento]]</f>
        <v>Si</v>
      </c>
      <c r="G2309" t="str">
        <f>seguimiento[[#This Row],[fecha_fallec]]</f>
        <v>2015-02-24</v>
      </c>
      <c r="H2309" t="str">
        <f>seguimiento[[#This Row],[NombreCausaFallecimiento]]</f>
        <v>Respiratorios</v>
      </c>
      <c r="O2309" t="str">
        <f>IF(seguimiento[[#This Row],[curvaglucemia]]="","No realizada","Realizada")</f>
        <v>No realizada</v>
      </c>
      <c r="P2309" t="str">
        <f>IF(O2309="Realizada",seguimiento[[#This Row],[curvaglucemia]],"")</f>
        <v/>
      </c>
      <c r="Q2309" t="str">
        <f>IF(seguimiento[[#This Row],[vitaminaDRealizada]]="","",IF(seguimiento[[#This Row],[vitaminaDRealizada]]="No realizado","No realizada","Realizada"))</f>
        <v/>
      </c>
      <c r="R2309" t="str">
        <f>IF(Q2309="Realizada",seguimiento[[#This Row],[vitaminaDRealizada]],"")</f>
        <v/>
      </c>
      <c r="S2309" t="str">
        <f>IF(seguimiento[[#This Row],[ige]]="No realizada","No realizada",IF(seguimiento[[#This Row],[ige]]="","","Realizada"))</f>
        <v/>
      </c>
      <c r="T2309" t="str">
        <f>IF(S2309="Realizada",seguimiento[[#This Row],[ige]],"")</f>
        <v/>
      </c>
      <c r="U2309" t="str">
        <f>IF(OR(seguimiento[[#This Row],[actividadfisica]]="Ejercicio regular",seguimiento[[#This Row],[actividadfisica]]="Actividad deportiva"),"Sí","")</f>
        <v/>
      </c>
    </row>
    <row r="2310" spans="1:21" x14ac:dyDescent="0.3">
      <c r="A2310" t="str">
        <f>VLOOKUP(B2310,pacientes_insertados[],2,)</f>
        <v>61e34254ec4ec02e84f5ded8</v>
      </c>
      <c r="B2310">
        <f>seguimiento[[#This Row],[idpaciente]]</f>
        <v>1014</v>
      </c>
      <c r="C2310">
        <f t="shared" si="36"/>
        <v>2014</v>
      </c>
      <c r="D2310" s="1">
        <f>seguimiento[[#This Row],[fecha]]</f>
        <v>41738</v>
      </c>
      <c r="E2310" t="str">
        <f>seguimiento[[#This Row],[institucion]]</f>
        <v>Hospital Pedro de Elizalde</v>
      </c>
      <c r="F2310" t="str">
        <f>seguimiento[[#This Row],[fallecimiento]]</f>
        <v>No</v>
      </c>
      <c r="K2310" t="str">
        <f>seguimiento[[#This Row],[coberturamedica]]</f>
        <v>Sí</v>
      </c>
      <c r="M2310" t="str">
        <f>seguimiento[[#This Row],[Embarazo]]</f>
        <v>No</v>
      </c>
      <c r="N2310" t="str">
        <f>seguimiento[[#This Row],[ncultivosanio]]</f>
        <v>2</v>
      </c>
      <c r="O2310" t="str">
        <f>IF(seguimiento[[#This Row],[curvaglucemia]]="","No realizada","Realizada")</f>
        <v>No realizada</v>
      </c>
      <c r="P2310" t="str">
        <f>IF(O2310="Realizada",seguimiento[[#This Row],[curvaglucemia]],"")</f>
        <v/>
      </c>
      <c r="Q2310" t="str">
        <f>IF(seguimiento[[#This Row],[vitaminaDRealizada]]="","",IF(seguimiento[[#This Row],[vitaminaDRealizada]]="No realizado","No realizada","Realizada"))</f>
        <v/>
      </c>
      <c r="R2310" t="str">
        <f>IF(Q2310="Realizada",seguimiento[[#This Row],[vitaminaDRealizada]],"")</f>
        <v/>
      </c>
      <c r="S2310" t="str">
        <f>IF(seguimiento[[#This Row],[ige]]="No realizada","No realizada",IF(seguimiento[[#This Row],[ige]]="","","Realizada"))</f>
        <v/>
      </c>
      <c r="T2310" t="str">
        <f>IF(S2310="Realizada",seguimiento[[#This Row],[ige]],"")</f>
        <v/>
      </c>
      <c r="U2310" t="str">
        <f>IF(OR(seguimiento[[#This Row],[actividadfisica]]="Ejercicio regular",seguimiento[[#This Row],[actividadfisica]]="Actividad deportiva"),"Sí","")</f>
        <v/>
      </c>
    </row>
    <row r="2311" spans="1:21" x14ac:dyDescent="0.3">
      <c r="A2311" t="str">
        <f>VLOOKUP(B2311,pacientes_insertados[],2,)</f>
        <v>61e34254ec4ec02e84f5ded7</v>
      </c>
      <c r="B2311">
        <f>seguimiento[[#This Row],[idpaciente]]</f>
        <v>1015</v>
      </c>
      <c r="C2311">
        <f t="shared" si="36"/>
        <v>2014</v>
      </c>
      <c r="D2311" s="1">
        <f>seguimiento[[#This Row],[fecha]]</f>
        <v>41723</v>
      </c>
      <c r="E2311" t="str">
        <f>seguimiento[[#This Row],[institucion]]</f>
        <v>Hospital Pedro de Elizalde</v>
      </c>
      <c r="F2311" t="str">
        <f>seguimiento[[#This Row],[fallecimiento]]</f>
        <v>No</v>
      </c>
      <c r="I2311" t="str">
        <f>seguimiento[[#This Row],[educacion]]</f>
        <v>Secundaria incompleta</v>
      </c>
      <c r="K2311" t="str">
        <f>seguimiento[[#This Row],[coberturamedica]]</f>
        <v>No</v>
      </c>
      <c r="M2311" t="str">
        <f>seguimiento[[#This Row],[Embarazo]]</f>
        <v>No</v>
      </c>
      <c r="N2311" t="str">
        <f>seguimiento[[#This Row],[ncultivosanio]]</f>
        <v>1</v>
      </c>
      <c r="O2311" t="str">
        <f>IF(seguimiento[[#This Row],[curvaglucemia]]="","No realizada","Realizada")</f>
        <v>Realizada</v>
      </c>
      <c r="P2311" t="str">
        <f>IF(O2311="Realizada",seguimiento[[#This Row],[curvaglucemia]],"")</f>
        <v>Normal</v>
      </c>
      <c r="Q2311" t="str">
        <f>IF(seguimiento[[#This Row],[vitaminaDRealizada]]="","",IF(seguimiento[[#This Row],[vitaminaDRealizada]]="No realizado","No realizada","Realizada"))</f>
        <v/>
      </c>
      <c r="R2311" t="str">
        <f>IF(Q2311="Realizada",seguimiento[[#This Row],[vitaminaDRealizada]],"")</f>
        <v/>
      </c>
      <c r="S2311" t="str">
        <f>IF(seguimiento[[#This Row],[ige]]="No realizada","No realizada",IF(seguimiento[[#This Row],[ige]]="","","Realizada"))</f>
        <v/>
      </c>
      <c r="T2311" t="str">
        <f>IF(S2311="Realizada",seguimiento[[#This Row],[ige]],"")</f>
        <v/>
      </c>
      <c r="U2311" t="str">
        <f>IF(OR(seguimiento[[#This Row],[actividadfisica]]="Ejercicio regular",seguimiento[[#This Row],[actividadfisica]]="Actividad deportiva"),"Sí","")</f>
        <v>Sí</v>
      </c>
    </row>
    <row r="2312" spans="1:21" x14ac:dyDescent="0.3">
      <c r="A2312" t="str">
        <f>VLOOKUP(B2312,pacientes_insertados[],2,)</f>
        <v>61e34254ec4ec02e84f5ded5</v>
      </c>
      <c r="B2312">
        <f>seguimiento[[#This Row],[idpaciente]]</f>
        <v>1016</v>
      </c>
      <c r="C2312">
        <f t="shared" si="36"/>
        <v>2014</v>
      </c>
      <c r="D2312" s="1">
        <f>seguimiento[[#This Row],[fecha]]</f>
        <v>41641</v>
      </c>
      <c r="E2312" t="str">
        <f>seguimiento[[#This Row],[institucion]]</f>
        <v>Hospital Pedro de Elizalde</v>
      </c>
      <c r="F2312" t="str">
        <f>seguimiento[[#This Row],[fallecimiento]]</f>
        <v>No</v>
      </c>
      <c r="I2312" t="str">
        <f>seguimiento[[#This Row],[educacion]]</f>
        <v>Primaria incompleta</v>
      </c>
      <c r="K2312" t="str">
        <f>seguimiento[[#This Row],[coberturamedica]]</f>
        <v>No</v>
      </c>
      <c r="M2312" t="str">
        <f>seguimiento[[#This Row],[Embarazo]]</f>
        <v>No</v>
      </c>
      <c r="N2312" t="str">
        <f>seguimiento[[#This Row],[ncultivosanio]]</f>
        <v>1</v>
      </c>
      <c r="O2312" t="str">
        <f>IF(seguimiento[[#This Row],[curvaglucemia]]="","No realizada","Realizada")</f>
        <v>Realizada</v>
      </c>
      <c r="P2312" t="str">
        <f>IF(O2312="Realizada",seguimiento[[#This Row],[curvaglucemia]],"")</f>
        <v>Normal</v>
      </c>
      <c r="Q2312" t="str">
        <f>IF(seguimiento[[#This Row],[vitaminaDRealizada]]="","",IF(seguimiento[[#This Row],[vitaminaDRealizada]]="No realizado","No realizada","Realizada"))</f>
        <v/>
      </c>
      <c r="R2312" t="str">
        <f>IF(Q2312="Realizada",seguimiento[[#This Row],[vitaminaDRealizada]],"")</f>
        <v/>
      </c>
      <c r="S2312" t="str">
        <f>IF(seguimiento[[#This Row],[ige]]="No realizada","No realizada",IF(seguimiento[[#This Row],[ige]]="","","Realizada"))</f>
        <v>Realizada</v>
      </c>
      <c r="T2312" t="str">
        <f>IF(S2312="Realizada",seguimiento[[#This Row],[ige]],"")</f>
        <v>&lt; 500</v>
      </c>
      <c r="U2312" t="str">
        <f>IF(OR(seguimiento[[#This Row],[actividadfisica]]="Ejercicio regular",seguimiento[[#This Row],[actividadfisica]]="Actividad deportiva"),"Sí","")</f>
        <v/>
      </c>
    </row>
    <row r="2313" spans="1:21" x14ac:dyDescent="0.3">
      <c r="A2313" t="str">
        <f>VLOOKUP(B2313,pacientes_insertados[],2,)</f>
        <v>61e34254ec4ec02e84f5dee1</v>
      </c>
      <c r="B2313">
        <f>seguimiento[[#This Row],[idpaciente]]</f>
        <v>1018</v>
      </c>
      <c r="C2313">
        <f t="shared" si="36"/>
        <v>2014</v>
      </c>
      <c r="D2313" s="1">
        <f>seguimiento[[#This Row],[fecha]]</f>
        <v>41782</v>
      </c>
      <c r="E2313" t="str">
        <f>seguimiento[[#This Row],[institucion]]</f>
        <v>Hospital "Dr. Antonio A. Cetrángolo"</v>
      </c>
      <c r="F2313" t="str">
        <f>seguimiento[[#This Row],[fallecimiento]]</f>
        <v>No</v>
      </c>
      <c r="K2313" t="str">
        <f>seguimiento[[#This Row],[coberturamedica]]</f>
        <v>Sí</v>
      </c>
      <c r="L2313" t="str">
        <f>seguimiento[[#This Row],[ntratendovenosos]]</f>
        <v>3</v>
      </c>
      <c r="M2313" t="str">
        <f>seguimiento[[#This Row],[Embarazo]]</f>
        <v>No</v>
      </c>
      <c r="O2313" t="str">
        <f>IF(seguimiento[[#This Row],[curvaglucemia]]="","No realizada","Realizada")</f>
        <v>No realizada</v>
      </c>
      <c r="P2313" t="str">
        <f>IF(O2313="Realizada",seguimiento[[#This Row],[curvaglucemia]],"")</f>
        <v/>
      </c>
      <c r="Q2313" t="str">
        <f>IF(seguimiento[[#This Row],[vitaminaDRealizada]]="","",IF(seguimiento[[#This Row],[vitaminaDRealizada]]="No realizado","No realizada","Realizada"))</f>
        <v/>
      </c>
      <c r="R2313" t="str">
        <f>IF(Q2313="Realizada",seguimiento[[#This Row],[vitaminaDRealizada]],"")</f>
        <v/>
      </c>
      <c r="S2313" t="str">
        <f>IF(seguimiento[[#This Row],[ige]]="No realizada","No realizada",IF(seguimiento[[#This Row],[ige]]="","","Realizada"))</f>
        <v/>
      </c>
      <c r="T2313" t="str">
        <f>IF(S2313="Realizada",seguimiento[[#This Row],[ige]],"")</f>
        <v/>
      </c>
      <c r="U2313" t="str">
        <f>IF(OR(seguimiento[[#This Row],[actividadfisica]]="Ejercicio regular",seguimiento[[#This Row],[actividadfisica]]="Actividad deportiva"),"Sí","")</f>
        <v>Sí</v>
      </c>
    </row>
    <row r="2314" spans="1:21" x14ac:dyDescent="0.3">
      <c r="A2314" t="str">
        <f>VLOOKUP(B2314,pacientes_insertados[],2,)</f>
        <v>61e34254ec4ec02e84f5dee2</v>
      </c>
      <c r="B2314">
        <f>seguimiento[[#This Row],[idpaciente]]</f>
        <v>1019</v>
      </c>
      <c r="C2314">
        <f t="shared" si="36"/>
        <v>2014</v>
      </c>
      <c r="D2314" s="1">
        <f>seguimiento[[#This Row],[fecha]]</f>
        <v>41750</v>
      </c>
      <c r="E2314" t="str">
        <f>seguimiento[[#This Row],[institucion]]</f>
        <v>Hospital "Dr. Antonio A. Cetrángolo"</v>
      </c>
      <c r="F2314" t="str">
        <f>seguimiento[[#This Row],[fallecimiento]]</f>
        <v>No</v>
      </c>
      <c r="I2314" t="str">
        <f>seguimiento[[#This Row],[educacion]]</f>
        <v>Primaria incompleta</v>
      </c>
      <c r="K2314" t="str">
        <f>seguimiento[[#This Row],[coberturamedica]]</f>
        <v>Sí</v>
      </c>
      <c r="M2314" t="str">
        <f>seguimiento[[#This Row],[Embarazo]]</f>
        <v>No</v>
      </c>
      <c r="O2314" t="str">
        <f>IF(seguimiento[[#This Row],[curvaglucemia]]="","No realizada","Realizada")</f>
        <v>No realizada</v>
      </c>
      <c r="P2314" t="str">
        <f>IF(O2314="Realizada",seguimiento[[#This Row],[curvaglucemia]],"")</f>
        <v/>
      </c>
      <c r="Q2314" t="str">
        <f>IF(seguimiento[[#This Row],[vitaminaDRealizada]]="","",IF(seguimiento[[#This Row],[vitaminaDRealizada]]="No realizado","No realizada","Realizada"))</f>
        <v/>
      </c>
      <c r="R2314" t="str">
        <f>IF(Q2314="Realizada",seguimiento[[#This Row],[vitaminaDRealizada]],"")</f>
        <v/>
      </c>
      <c r="S2314" t="str">
        <f>IF(seguimiento[[#This Row],[ige]]="No realizada","No realizada",IF(seguimiento[[#This Row],[ige]]="","","Realizada"))</f>
        <v/>
      </c>
      <c r="T2314" t="str">
        <f>IF(S2314="Realizada",seguimiento[[#This Row],[ige]],"")</f>
        <v/>
      </c>
      <c r="U2314" t="str">
        <f>IF(OR(seguimiento[[#This Row],[actividadfisica]]="Ejercicio regular",seguimiento[[#This Row],[actividadfisica]]="Actividad deportiva"),"Sí","")</f>
        <v>Sí</v>
      </c>
    </row>
    <row r="2315" spans="1:21" x14ac:dyDescent="0.3">
      <c r="A2315" t="str">
        <f>VLOOKUP(B2315,pacientes_insertados[],2,)</f>
        <v>61e34254ec4ec02e84f5dee3</v>
      </c>
      <c r="B2315">
        <f>seguimiento[[#This Row],[idpaciente]]</f>
        <v>1020</v>
      </c>
      <c r="C2315">
        <f t="shared" si="36"/>
        <v>2014</v>
      </c>
      <c r="D2315" s="1">
        <f>seguimiento[[#This Row],[fecha]]</f>
        <v>41764</v>
      </c>
      <c r="E2315" t="str">
        <f>seguimiento[[#This Row],[institucion]]</f>
        <v>Hospital "Dr. Antonio A. Cetrángolo"</v>
      </c>
      <c r="F2315" t="str">
        <f>seguimiento[[#This Row],[fallecimiento]]</f>
        <v>No</v>
      </c>
      <c r="I2315" t="str">
        <f>seguimiento[[#This Row],[educacion]]</f>
        <v>Primaria incompleta</v>
      </c>
      <c r="K2315" t="str">
        <f>seguimiento[[#This Row],[coberturamedica]]</f>
        <v>Sí</v>
      </c>
      <c r="L2315" t="str">
        <f>seguimiento[[#This Row],[ntratendovenosos]]</f>
        <v>1</v>
      </c>
      <c r="M2315" t="str">
        <f>seguimiento[[#This Row],[Embarazo]]</f>
        <v>No</v>
      </c>
      <c r="O2315" t="str">
        <f>IF(seguimiento[[#This Row],[curvaglucemia]]="","No realizada","Realizada")</f>
        <v>No realizada</v>
      </c>
      <c r="P2315" t="str">
        <f>IF(O2315="Realizada",seguimiento[[#This Row],[curvaglucemia]],"")</f>
        <v/>
      </c>
      <c r="Q2315" t="str">
        <f>IF(seguimiento[[#This Row],[vitaminaDRealizada]]="","",IF(seguimiento[[#This Row],[vitaminaDRealizada]]="No realizado","No realizada","Realizada"))</f>
        <v/>
      </c>
      <c r="R2315" t="str">
        <f>IF(Q2315="Realizada",seguimiento[[#This Row],[vitaminaDRealizada]],"")</f>
        <v/>
      </c>
      <c r="S2315" t="str">
        <f>IF(seguimiento[[#This Row],[ige]]="No realizada","No realizada",IF(seguimiento[[#This Row],[ige]]="","","Realizada"))</f>
        <v/>
      </c>
      <c r="T2315" t="str">
        <f>IF(S2315="Realizada",seguimiento[[#This Row],[ige]],"")</f>
        <v/>
      </c>
      <c r="U2315" t="str">
        <f>IF(OR(seguimiento[[#This Row],[actividadfisica]]="Ejercicio regular",seguimiento[[#This Row],[actividadfisica]]="Actividad deportiva"),"Sí","")</f>
        <v/>
      </c>
    </row>
    <row r="2316" spans="1:21" x14ac:dyDescent="0.3">
      <c r="A2316" t="str">
        <f>VLOOKUP(B2316,pacientes_insertados[],2,)</f>
        <v>61e34254ec4ec02e84f5dee5</v>
      </c>
      <c r="B2316">
        <f>seguimiento[[#This Row],[idpaciente]]</f>
        <v>1023</v>
      </c>
      <c r="C2316">
        <f t="shared" si="36"/>
        <v>2014</v>
      </c>
      <c r="D2316" s="1">
        <f>seguimiento[[#This Row],[fecha]]</f>
        <v>41870</v>
      </c>
      <c r="E2316" t="str">
        <f>seguimiento[[#This Row],[institucion]]</f>
        <v>Hospital Pediátrico Juan Pablo II</v>
      </c>
      <c r="F2316" t="str">
        <f>seguimiento[[#This Row],[fallecimiento]]</f>
        <v>No</v>
      </c>
      <c r="K2316" t="str">
        <f>seguimiento[[#This Row],[coberturamedica]]</f>
        <v>Sí</v>
      </c>
      <c r="L2316" t="str">
        <f>seguimiento[[#This Row],[ntratendovenosos]]</f>
        <v>1</v>
      </c>
      <c r="O2316" t="str">
        <f>IF(seguimiento[[#This Row],[curvaglucemia]]="","No realizada","Realizada")</f>
        <v>No realizada</v>
      </c>
      <c r="P2316" t="str">
        <f>IF(O2316="Realizada",seguimiento[[#This Row],[curvaglucemia]],"")</f>
        <v/>
      </c>
      <c r="Q2316" t="str">
        <f>IF(seguimiento[[#This Row],[vitaminaDRealizada]]="","",IF(seguimiento[[#This Row],[vitaminaDRealizada]]="No realizado","No realizada","Realizada"))</f>
        <v/>
      </c>
      <c r="R2316" t="str">
        <f>IF(Q2316="Realizada",seguimiento[[#This Row],[vitaminaDRealizada]],"")</f>
        <v/>
      </c>
      <c r="S2316" t="str">
        <f>IF(seguimiento[[#This Row],[ige]]="No realizada","No realizada",IF(seguimiento[[#This Row],[ige]]="","","Realizada"))</f>
        <v/>
      </c>
      <c r="T2316" t="str">
        <f>IF(S2316="Realizada",seguimiento[[#This Row],[ige]],"")</f>
        <v/>
      </c>
      <c r="U2316" t="str">
        <f>IF(OR(seguimiento[[#This Row],[actividadfisica]]="Ejercicio regular",seguimiento[[#This Row],[actividadfisica]]="Actividad deportiva"),"Sí","")</f>
        <v/>
      </c>
    </row>
    <row r="2317" spans="1:21" x14ac:dyDescent="0.3">
      <c r="A2317" t="str">
        <f>VLOOKUP(B2317,pacientes_insertados[],2,)</f>
        <v>61e34254ec4ec02e84f5dee5</v>
      </c>
      <c r="B2317">
        <f>seguimiento[[#This Row],[idpaciente]]</f>
        <v>1023</v>
      </c>
      <c r="C2317">
        <f t="shared" si="36"/>
        <v>2016</v>
      </c>
      <c r="D2317" s="1">
        <f>seguimiento[[#This Row],[fecha]]</f>
        <v>42598</v>
      </c>
      <c r="E2317" t="str">
        <f>seguimiento[[#This Row],[institucion]]</f>
        <v>Hospital Pediátrico Juan Pablo II</v>
      </c>
      <c r="F2317" t="str">
        <f>seguimiento[[#This Row],[fallecimiento]]</f>
        <v>No</v>
      </c>
      <c r="K2317" t="str">
        <f>seguimiento[[#This Row],[coberturamedica]]</f>
        <v>Sí</v>
      </c>
      <c r="L2317" t="str">
        <f>seguimiento[[#This Row],[ntratendovenosos]]</f>
        <v>1</v>
      </c>
      <c r="M2317" t="str">
        <f>seguimiento[[#This Row],[Embarazo]]</f>
        <v>No</v>
      </c>
      <c r="N2317" t="str">
        <f>seguimiento[[#This Row],[ncultivosanio]]</f>
        <v>3</v>
      </c>
      <c r="O2317" t="str">
        <f>IF(seguimiento[[#This Row],[curvaglucemia]]="","No realizada","Realizada")</f>
        <v>No realizada</v>
      </c>
      <c r="P2317" t="str">
        <f>IF(O2317="Realizada",seguimiento[[#This Row],[curvaglucemia]],"")</f>
        <v/>
      </c>
      <c r="Q2317" t="str">
        <f>IF(seguimiento[[#This Row],[vitaminaDRealizada]]="","",IF(seguimiento[[#This Row],[vitaminaDRealizada]]="No realizado","No realizada","Realizada"))</f>
        <v>No realizada</v>
      </c>
      <c r="R2317" t="str">
        <f>IF(Q2317="Realizada",seguimiento[[#This Row],[vitaminaDRealizada]],"")</f>
        <v/>
      </c>
      <c r="S2317" t="str">
        <f>IF(seguimiento[[#This Row],[ige]]="No realizada","No realizada",IF(seguimiento[[#This Row],[ige]]="","","Realizada"))</f>
        <v/>
      </c>
      <c r="T2317" t="str">
        <f>IF(S2317="Realizada",seguimiento[[#This Row],[ige]],"")</f>
        <v/>
      </c>
      <c r="U2317" t="str">
        <f>IF(OR(seguimiento[[#This Row],[actividadfisica]]="Ejercicio regular",seguimiento[[#This Row],[actividadfisica]]="Actividad deportiva"),"Sí","")</f>
        <v>Sí</v>
      </c>
    </row>
    <row r="2318" spans="1:21" x14ac:dyDescent="0.3">
      <c r="A2318" t="str">
        <f>VLOOKUP(B2318,pacientes_insertados[],2,)</f>
        <v>61e34254ec4ec02e84f5dee5</v>
      </c>
      <c r="B2318">
        <f>seguimiento[[#This Row],[idpaciente]]</f>
        <v>1023</v>
      </c>
      <c r="C2318">
        <f t="shared" si="36"/>
        <v>2019</v>
      </c>
      <c r="D2318" s="1">
        <f>seguimiento[[#This Row],[fecha]]</f>
        <v>43710</v>
      </c>
      <c r="E2318" t="str">
        <f>seguimiento[[#This Row],[institucion]]</f>
        <v>Hospital Pediátrico Juan Pablo II</v>
      </c>
      <c r="F2318" t="str">
        <f>seguimiento[[#This Row],[fallecimiento]]</f>
        <v>No</v>
      </c>
      <c r="K2318" t="str">
        <f>seguimiento[[#This Row],[coberturamedica]]</f>
        <v>Sí</v>
      </c>
      <c r="L2318" t="str">
        <f>seguimiento[[#This Row],[ntratendovenosos]]</f>
        <v>1</v>
      </c>
      <c r="M2318" t="str">
        <f>seguimiento[[#This Row],[Embarazo]]</f>
        <v>No</v>
      </c>
      <c r="N2318" t="str">
        <f>seguimiento[[#This Row],[ncultivosanio]]</f>
        <v>2</v>
      </c>
      <c r="O2318" t="str">
        <f>IF(seguimiento[[#This Row],[curvaglucemia]]="","No realizada","Realizada")</f>
        <v>No realizada</v>
      </c>
      <c r="P2318" t="str">
        <f>IF(O2318="Realizada",seguimiento[[#This Row],[curvaglucemia]],"")</f>
        <v/>
      </c>
      <c r="Q2318" t="str">
        <f>IF(seguimiento[[#This Row],[vitaminaDRealizada]]="","",IF(seguimiento[[#This Row],[vitaminaDRealizada]]="No realizado","No realizada","Realizada"))</f>
        <v>No realizada</v>
      </c>
      <c r="R2318" t="str">
        <f>IF(Q2318="Realizada",seguimiento[[#This Row],[vitaminaDRealizada]],"")</f>
        <v/>
      </c>
      <c r="S2318" t="str">
        <f>IF(seguimiento[[#This Row],[ige]]="No realizada","No realizada",IF(seguimiento[[#This Row],[ige]]="","","Realizada"))</f>
        <v>No realizada</v>
      </c>
      <c r="T2318" t="str">
        <f>IF(S2318="Realizada",seguimiento[[#This Row],[ige]],"")</f>
        <v/>
      </c>
      <c r="U2318" t="str">
        <f>IF(OR(seguimiento[[#This Row],[actividadfisica]]="Ejercicio regular",seguimiento[[#This Row],[actividadfisica]]="Actividad deportiva"),"Sí","")</f>
        <v/>
      </c>
    </row>
    <row r="2319" spans="1:21" x14ac:dyDescent="0.3">
      <c r="A2319" t="str">
        <f>VLOOKUP(B2319,pacientes_insertados[],2,)</f>
        <v>61e34254ec4ec02e84f5dee6</v>
      </c>
      <c r="B2319">
        <f>seguimiento[[#This Row],[idpaciente]]</f>
        <v>1024</v>
      </c>
      <c r="C2319">
        <f t="shared" si="36"/>
        <v>2014</v>
      </c>
      <c r="D2319" s="1">
        <f>seguimiento[[#This Row],[fecha]]</f>
        <v>41738</v>
      </c>
      <c r="E2319" t="str">
        <f>seguimiento[[#This Row],[institucion]]</f>
        <v>Hospital Pediátrico Juan Pablo II</v>
      </c>
      <c r="F2319" t="str">
        <f>seguimiento[[#This Row],[fallecimiento]]</f>
        <v>No</v>
      </c>
      <c r="K2319" t="str">
        <f>seguimiento[[#This Row],[coberturamedica]]</f>
        <v>Sí</v>
      </c>
      <c r="L2319" t="str">
        <f>seguimiento[[#This Row],[ntratendovenosos]]</f>
        <v>2</v>
      </c>
      <c r="O2319" t="str">
        <f>IF(seguimiento[[#This Row],[curvaglucemia]]="","No realizada","Realizada")</f>
        <v>No realizada</v>
      </c>
      <c r="P2319" t="str">
        <f>IF(O2319="Realizada",seguimiento[[#This Row],[curvaglucemia]],"")</f>
        <v/>
      </c>
      <c r="Q2319" t="str">
        <f>IF(seguimiento[[#This Row],[vitaminaDRealizada]]="","",IF(seguimiento[[#This Row],[vitaminaDRealizada]]="No realizado","No realizada","Realizada"))</f>
        <v/>
      </c>
      <c r="R2319" t="str">
        <f>IF(Q2319="Realizada",seguimiento[[#This Row],[vitaminaDRealizada]],"")</f>
        <v/>
      </c>
      <c r="S2319" t="str">
        <f>IF(seguimiento[[#This Row],[ige]]="No realizada","No realizada",IF(seguimiento[[#This Row],[ige]]="","","Realizada"))</f>
        <v/>
      </c>
      <c r="T2319" t="str">
        <f>IF(S2319="Realizada",seguimiento[[#This Row],[ige]],"")</f>
        <v/>
      </c>
      <c r="U2319" t="str">
        <f>IF(OR(seguimiento[[#This Row],[actividadfisica]]="Ejercicio regular",seguimiento[[#This Row],[actividadfisica]]="Actividad deportiva"),"Sí","")</f>
        <v/>
      </c>
    </row>
    <row r="2320" spans="1:21" x14ac:dyDescent="0.3">
      <c r="A2320" t="str">
        <f>VLOOKUP(B2320,pacientes_insertados[],2,)</f>
        <v>61e34254ec4ec02e84f5dee6</v>
      </c>
      <c r="B2320">
        <f>seguimiento[[#This Row],[idpaciente]]</f>
        <v>1024</v>
      </c>
      <c r="C2320">
        <f t="shared" si="36"/>
        <v>2016</v>
      </c>
      <c r="D2320" s="1">
        <f>seguimiento[[#This Row],[fecha]]</f>
        <v>42507</v>
      </c>
      <c r="E2320" t="str">
        <f>seguimiento[[#This Row],[institucion]]</f>
        <v>Hospital Pediátrico Juan Pablo II</v>
      </c>
      <c r="F2320" t="str">
        <f>seguimiento[[#This Row],[fallecimiento]]</f>
        <v>No</v>
      </c>
      <c r="K2320" t="str">
        <f>seguimiento[[#This Row],[coberturamedica]]</f>
        <v>Sí</v>
      </c>
      <c r="L2320" t="str">
        <f>seguimiento[[#This Row],[ntratendovenosos]]</f>
        <v>2</v>
      </c>
      <c r="M2320" t="str">
        <f>seguimiento[[#This Row],[Embarazo]]</f>
        <v>No</v>
      </c>
      <c r="N2320" t="str">
        <f>seguimiento[[#This Row],[ncultivosanio]]</f>
        <v>3</v>
      </c>
      <c r="O2320" t="str">
        <f>IF(seguimiento[[#This Row],[curvaglucemia]]="","No realizada","Realizada")</f>
        <v>No realizada</v>
      </c>
      <c r="P2320" t="str">
        <f>IF(O2320="Realizada",seguimiento[[#This Row],[curvaglucemia]],"")</f>
        <v/>
      </c>
      <c r="Q2320" t="str">
        <f>IF(seguimiento[[#This Row],[vitaminaDRealizada]]="","",IF(seguimiento[[#This Row],[vitaminaDRealizada]]="No realizado","No realizada","Realizada"))</f>
        <v>No realizada</v>
      </c>
      <c r="R2320" t="str">
        <f>IF(Q2320="Realizada",seguimiento[[#This Row],[vitaminaDRealizada]],"")</f>
        <v/>
      </c>
      <c r="S2320" t="str">
        <f>IF(seguimiento[[#This Row],[ige]]="No realizada","No realizada",IF(seguimiento[[#This Row],[ige]]="","","Realizada"))</f>
        <v>No realizada</v>
      </c>
      <c r="T2320" t="str">
        <f>IF(S2320="Realizada",seguimiento[[#This Row],[ige]],"")</f>
        <v/>
      </c>
      <c r="U2320" t="str">
        <f>IF(OR(seguimiento[[#This Row],[actividadfisica]]="Ejercicio regular",seguimiento[[#This Row],[actividadfisica]]="Actividad deportiva"),"Sí","")</f>
        <v/>
      </c>
    </row>
    <row r="2321" spans="1:21" x14ac:dyDescent="0.3">
      <c r="A2321" t="str">
        <f>VLOOKUP(B2321,pacientes_insertados[],2,)</f>
        <v>61e34254ec4ec02e84f5dee7</v>
      </c>
      <c r="B2321">
        <f>seguimiento[[#This Row],[idpaciente]]</f>
        <v>1025</v>
      </c>
      <c r="C2321">
        <f t="shared" si="36"/>
        <v>2014</v>
      </c>
      <c r="D2321" s="1">
        <f>seguimiento[[#This Row],[fecha]]</f>
        <v>41737</v>
      </c>
      <c r="E2321" t="str">
        <f>seguimiento[[#This Row],[institucion]]</f>
        <v>Hospital Pediátrico Juan Pablo II</v>
      </c>
      <c r="F2321" t="str">
        <f>seguimiento[[#This Row],[fallecimiento]]</f>
        <v>No</v>
      </c>
      <c r="K2321" t="str">
        <f>seguimiento[[#This Row],[coberturamedica]]</f>
        <v>Sí</v>
      </c>
      <c r="L2321" t="str">
        <f>seguimiento[[#This Row],[ntratendovenosos]]</f>
        <v>1</v>
      </c>
      <c r="O2321" t="str">
        <f>IF(seguimiento[[#This Row],[curvaglucemia]]="","No realizada","Realizada")</f>
        <v>No realizada</v>
      </c>
      <c r="P2321" t="str">
        <f>IF(O2321="Realizada",seguimiento[[#This Row],[curvaglucemia]],"")</f>
        <v/>
      </c>
      <c r="Q2321" t="str">
        <f>IF(seguimiento[[#This Row],[vitaminaDRealizada]]="","",IF(seguimiento[[#This Row],[vitaminaDRealizada]]="No realizado","No realizada","Realizada"))</f>
        <v/>
      </c>
      <c r="R2321" t="str">
        <f>IF(Q2321="Realizada",seguimiento[[#This Row],[vitaminaDRealizada]],"")</f>
        <v/>
      </c>
      <c r="S2321" t="str">
        <f>IF(seguimiento[[#This Row],[ige]]="No realizada","No realizada",IF(seguimiento[[#This Row],[ige]]="","","Realizada"))</f>
        <v/>
      </c>
      <c r="T2321" t="str">
        <f>IF(S2321="Realizada",seguimiento[[#This Row],[ige]],"")</f>
        <v/>
      </c>
      <c r="U2321" t="str">
        <f>IF(OR(seguimiento[[#This Row],[actividadfisica]]="Ejercicio regular",seguimiento[[#This Row],[actividadfisica]]="Actividad deportiva"),"Sí","")</f>
        <v/>
      </c>
    </row>
    <row r="2322" spans="1:21" x14ac:dyDescent="0.3">
      <c r="A2322" t="str">
        <f>VLOOKUP(B2322,pacientes_insertados[],2,)</f>
        <v>61e34254ec4ec02e84f5dee7</v>
      </c>
      <c r="B2322">
        <f>seguimiento[[#This Row],[idpaciente]]</f>
        <v>1025</v>
      </c>
      <c r="C2322">
        <f t="shared" si="36"/>
        <v>2015</v>
      </c>
      <c r="D2322" s="1">
        <f>seguimiento[[#This Row],[fecha]]</f>
        <v>42074</v>
      </c>
      <c r="E2322" t="str">
        <f>seguimiento[[#This Row],[institucion]]</f>
        <v>Hospital Pediátrico Juan Pablo II</v>
      </c>
      <c r="F2322" t="str">
        <f>seguimiento[[#This Row],[fallecimiento]]</f>
        <v>Si</v>
      </c>
      <c r="G2322" t="str">
        <f>seguimiento[[#This Row],[fecha_fallec]]</f>
        <v>2015-10-15</v>
      </c>
      <c r="H2322" t="str">
        <f>seguimiento[[#This Row],[NombreCausaFallecimiento]]</f>
        <v>Respiratorios</v>
      </c>
      <c r="K2322" t="str">
        <f>seguimiento[[#This Row],[coberturamedica]]</f>
        <v>Sí</v>
      </c>
      <c r="L2322" t="str">
        <f>seguimiento[[#This Row],[ntratendovenosos]]</f>
        <v>1</v>
      </c>
      <c r="M2322" t="str">
        <f>seguimiento[[#This Row],[Embarazo]]</f>
        <v>No</v>
      </c>
      <c r="N2322" t="str">
        <f>seguimiento[[#This Row],[ncultivosanio]]</f>
        <v>2</v>
      </c>
      <c r="O2322" t="str">
        <f>IF(seguimiento[[#This Row],[curvaglucemia]]="","No realizada","Realizada")</f>
        <v>No realizada</v>
      </c>
      <c r="P2322" t="str">
        <f>IF(O2322="Realizada",seguimiento[[#This Row],[curvaglucemia]],"")</f>
        <v/>
      </c>
      <c r="Q2322" t="str">
        <f>IF(seguimiento[[#This Row],[vitaminaDRealizada]]="","",IF(seguimiento[[#This Row],[vitaminaDRealizada]]="No realizado","No realizada","Realizada"))</f>
        <v>No realizada</v>
      </c>
      <c r="R2322" t="str">
        <f>IF(Q2322="Realizada",seguimiento[[#This Row],[vitaminaDRealizada]],"")</f>
        <v/>
      </c>
      <c r="S2322" t="str">
        <f>IF(seguimiento[[#This Row],[ige]]="No realizada","No realizada",IF(seguimiento[[#This Row],[ige]]="","","Realizada"))</f>
        <v>No realizada</v>
      </c>
      <c r="T2322" t="str">
        <f>IF(S2322="Realizada",seguimiento[[#This Row],[ige]],"")</f>
        <v/>
      </c>
      <c r="U2322" t="str">
        <f>IF(OR(seguimiento[[#This Row],[actividadfisica]]="Ejercicio regular",seguimiento[[#This Row],[actividadfisica]]="Actividad deportiva"),"Sí","")</f>
        <v>Sí</v>
      </c>
    </row>
    <row r="2323" spans="1:21" x14ac:dyDescent="0.3">
      <c r="A2323" t="str">
        <f>VLOOKUP(B2323,pacientes_insertados[],2,)</f>
        <v>61e34254ec4ec02e84f5deeb</v>
      </c>
      <c r="B2323">
        <f>seguimiento[[#This Row],[idpaciente]]</f>
        <v>1029</v>
      </c>
      <c r="C2323">
        <f t="shared" si="36"/>
        <v>2012</v>
      </c>
      <c r="D2323" s="1">
        <f>seguimiento[[#This Row],[fecha]]</f>
        <v>41207</v>
      </c>
      <c r="E2323" t="str">
        <f>seguimiento[[#This Row],[institucion]]</f>
        <v>Hospital Victor J Vilela</v>
      </c>
      <c r="F2323" t="str">
        <f>seguimiento[[#This Row],[fallecimiento]]</f>
        <v>No</v>
      </c>
      <c r="K2323" t="str">
        <f>seguimiento[[#This Row],[coberturamedica]]</f>
        <v>Sí</v>
      </c>
      <c r="M2323" t="str">
        <f>seguimiento[[#This Row],[Embarazo]]</f>
        <v>No</v>
      </c>
      <c r="N2323" t="str">
        <f>seguimiento[[#This Row],[ncultivosanio]]</f>
        <v>3</v>
      </c>
      <c r="O2323" t="str">
        <f>IF(seguimiento[[#This Row],[curvaglucemia]]="","No realizada","Realizada")</f>
        <v>No realizada</v>
      </c>
      <c r="P2323" t="str">
        <f>IF(O2323="Realizada",seguimiento[[#This Row],[curvaglucemia]],"")</f>
        <v/>
      </c>
      <c r="Q2323" t="str">
        <f>IF(seguimiento[[#This Row],[vitaminaDRealizada]]="","",IF(seguimiento[[#This Row],[vitaminaDRealizada]]="No realizado","No realizada","Realizada"))</f>
        <v/>
      </c>
      <c r="R2323" t="str">
        <f>IF(Q2323="Realizada",seguimiento[[#This Row],[vitaminaDRealizada]],"")</f>
        <v/>
      </c>
      <c r="S2323" t="str">
        <f>IF(seguimiento[[#This Row],[ige]]="No realizada","No realizada",IF(seguimiento[[#This Row],[ige]]="","","Realizada"))</f>
        <v>Realizada</v>
      </c>
      <c r="T2323" t="str">
        <f>IF(S2323="Realizada",seguimiento[[#This Row],[ige]],"")</f>
        <v>&lt; 500</v>
      </c>
      <c r="U2323" t="str">
        <f>IF(OR(seguimiento[[#This Row],[actividadfisica]]="Ejercicio regular",seguimiento[[#This Row],[actividadfisica]]="Actividad deportiva"),"Sí","")</f>
        <v/>
      </c>
    </row>
    <row r="2324" spans="1:21" x14ac:dyDescent="0.3">
      <c r="A2324" t="str">
        <f>VLOOKUP(B2324,pacientes_insertados[],2,)</f>
        <v>61e34254ec4ec02e84f5deeb</v>
      </c>
      <c r="B2324">
        <f>seguimiento[[#This Row],[idpaciente]]</f>
        <v>1029</v>
      </c>
      <c r="C2324">
        <f t="shared" si="36"/>
        <v>2012</v>
      </c>
      <c r="D2324" s="1">
        <f>seguimiento[[#This Row],[fecha]]</f>
        <v>41207</v>
      </c>
      <c r="E2324" t="str">
        <f>seguimiento[[#This Row],[institucion]]</f>
        <v>Hospital Victor J Vilela</v>
      </c>
      <c r="F2324" t="str">
        <f>seguimiento[[#This Row],[fallecimiento]]</f>
        <v>No</v>
      </c>
      <c r="K2324" t="str">
        <f>seguimiento[[#This Row],[coberturamedica]]</f>
        <v>Sí</v>
      </c>
      <c r="M2324" t="str">
        <f>seguimiento[[#This Row],[Embarazo]]</f>
        <v>No</v>
      </c>
      <c r="N2324" t="str">
        <f>seguimiento[[#This Row],[ncultivosanio]]</f>
        <v>3</v>
      </c>
      <c r="O2324" t="str">
        <f>IF(seguimiento[[#This Row],[curvaglucemia]]="","No realizada","Realizada")</f>
        <v>No realizada</v>
      </c>
      <c r="P2324" t="str">
        <f>IF(O2324="Realizada",seguimiento[[#This Row],[curvaglucemia]],"")</f>
        <v/>
      </c>
      <c r="Q2324" t="str">
        <f>IF(seguimiento[[#This Row],[vitaminaDRealizada]]="","",IF(seguimiento[[#This Row],[vitaminaDRealizada]]="No realizado","No realizada","Realizada"))</f>
        <v/>
      </c>
      <c r="R2324" t="str">
        <f>IF(Q2324="Realizada",seguimiento[[#This Row],[vitaminaDRealizada]],"")</f>
        <v/>
      </c>
      <c r="S2324" t="str">
        <f>IF(seguimiento[[#This Row],[ige]]="No realizada","No realizada",IF(seguimiento[[#This Row],[ige]]="","","Realizada"))</f>
        <v>Realizada</v>
      </c>
      <c r="T2324" t="str">
        <f>IF(S2324="Realizada",seguimiento[[#This Row],[ige]],"")</f>
        <v>&lt; 500</v>
      </c>
      <c r="U2324" t="str">
        <f>IF(OR(seguimiento[[#This Row],[actividadfisica]]="Ejercicio regular",seguimiento[[#This Row],[actividadfisica]]="Actividad deportiva"),"Sí","")</f>
        <v/>
      </c>
    </row>
    <row r="2325" spans="1:21" x14ac:dyDescent="0.3">
      <c r="A2325" t="str">
        <f>VLOOKUP(B2325,pacientes_insertados[],2,)</f>
        <v>61e34254ec4ec02e84f5deeb</v>
      </c>
      <c r="B2325">
        <f>seguimiento[[#This Row],[idpaciente]]</f>
        <v>1029</v>
      </c>
      <c r="C2325">
        <f t="shared" si="36"/>
        <v>2012</v>
      </c>
      <c r="D2325" s="1">
        <f>seguimiento[[#This Row],[fecha]]</f>
        <v>41207</v>
      </c>
      <c r="E2325" t="str">
        <f>seguimiento[[#This Row],[institucion]]</f>
        <v>Hospital Victor J Vilela</v>
      </c>
      <c r="F2325" t="str">
        <f>seguimiento[[#This Row],[fallecimiento]]</f>
        <v>No</v>
      </c>
      <c r="K2325" t="str">
        <f>seguimiento[[#This Row],[coberturamedica]]</f>
        <v>Sí</v>
      </c>
      <c r="M2325" t="str">
        <f>seguimiento[[#This Row],[Embarazo]]</f>
        <v>No</v>
      </c>
      <c r="N2325" t="str">
        <f>seguimiento[[#This Row],[ncultivosanio]]</f>
        <v>3</v>
      </c>
      <c r="O2325" t="str">
        <f>IF(seguimiento[[#This Row],[curvaglucemia]]="","No realizada","Realizada")</f>
        <v>No realizada</v>
      </c>
      <c r="P2325" t="str">
        <f>IF(O2325="Realizada",seguimiento[[#This Row],[curvaglucemia]],"")</f>
        <v/>
      </c>
      <c r="Q2325" t="str">
        <f>IF(seguimiento[[#This Row],[vitaminaDRealizada]]="","",IF(seguimiento[[#This Row],[vitaminaDRealizada]]="No realizado","No realizada","Realizada"))</f>
        <v/>
      </c>
      <c r="R2325" t="str">
        <f>IF(Q2325="Realizada",seguimiento[[#This Row],[vitaminaDRealizada]],"")</f>
        <v/>
      </c>
      <c r="S2325" t="str">
        <f>IF(seguimiento[[#This Row],[ige]]="No realizada","No realizada",IF(seguimiento[[#This Row],[ige]]="","","Realizada"))</f>
        <v>Realizada</v>
      </c>
      <c r="T2325" t="str">
        <f>IF(S2325="Realizada",seguimiento[[#This Row],[ige]],"")</f>
        <v>&lt; 500</v>
      </c>
      <c r="U2325" t="str">
        <f>IF(OR(seguimiento[[#This Row],[actividadfisica]]="Ejercicio regular",seguimiento[[#This Row],[actividadfisica]]="Actividad deportiva"),"Sí","")</f>
        <v/>
      </c>
    </row>
    <row r="2326" spans="1:21" x14ac:dyDescent="0.3">
      <c r="A2326" t="str">
        <f>VLOOKUP(B2326,pacientes_insertados[],2,)</f>
        <v>61e34254ec4ec02e84f5deeb</v>
      </c>
      <c r="B2326">
        <f>seguimiento[[#This Row],[idpaciente]]</f>
        <v>1029</v>
      </c>
      <c r="C2326">
        <f t="shared" si="36"/>
        <v>2014</v>
      </c>
      <c r="D2326" s="1">
        <f>seguimiento[[#This Row],[fecha]]</f>
        <v>41809</v>
      </c>
      <c r="E2326" t="str">
        <f>seguimiento[[#This Row],[institucion]]</f>
        <v>Hospital Victor J Vilela</v>
      </c>
      <c r="F2326" t="str">
        <f>seguimiento[[#This Row],[fallecimiento]]</f>
        <v>No</v>
      </c>
      <c r="K2326" t="str">
        <f>seguimiento[[#This Row],[coberturamedica]]</f>
        <v>No</v>
      </c>
      <c r="L2326" t="str">
        <f>seguimiento[[#This Row],[ntratendovenosos]]</f>
        <v>1</v>
      </c>
      <c r="M2326" t="str">
        <f>seguimiento[[#This Row],[Embarazo]]</f>
        <v>No</v>
      </c>
      <c r="N2326" t="str">
        <f>seguimiento[[#This Row],[ncultivosanio]]</f>
        <v>1</v>
      </c>
      <c r="O2326" t="str">
        <f>IF(seguimiento[[#This Row],[curvaglucemia]]="","No realizada","Realizada")</f>
        <v>No realizada</v>
      </c>
      <c r="P2326" t="str">
        <f>IF(O2326="Realizada",seguimiento[[#This Row],[curvaglucemia]],"")</f>
        <v/>
      </c>
      <c r="Q2326" t="str">
        <f>IF(seguimiento[[#This Row],[vitaminaDRealizada]]="","",IF(seguimiento[[#This Row],[vitaminaDRealizada]]="No realizado","No realizada","Realizada"))</f>
        <v/>
      </c>
      <c r="R2326" t="str">
        <f>IF(Q2326="Realizada",seguimiento[[#This Row],[vitaminaDRealizada]],"")</f>
        <v/>
      </c>
      <c r="S2326" t="str">
        <f>IF(seguimiento[[#This Row],[ige]]="No realizada","No realizada",IF(seguimiento[[#This Row],[ige]]="","","Realizada"))</f>
        <v>Realizada</v>
      </c>
      <c r="T2326" t="str">
        <f>IF(S2326="Realizada",seguimiento[[#This Row],[ige]],"")</f>
        <v>&lt; 500</v>
      </c>
      <c r="U2326" t="str">
        <f>IF(OR(seguimiento[[#This Row],[actividadfisica]]="Ejercicio regular",seguimiento[[#This Row],[actividadfisica]]="Actividad deportiva"),"Sí","")</f>
        <v/>
      </c>
    </row>
    <row r="2327" spans="1:21" x14ac:dyDescent="0.3">
      <c r="A2327" t="str">
        <f>VLOOKUP(B2327,pacientes_insertados[],2,)</f>
        <v>61e34254ec4ec02e84f5deec</v>
      </c>
      <c r="B2327">
        <f>seguimiento[[#This Row],[idpaciente]]</f>
        <v>1030</v>
      </c>
      <c r="C2327">
        <f t="shared" si="36"/>
        <v>2014</v>
      </c>
      <c r="D2327" s="1">
        <f>seguimiento[[#This Row],[fecha]]</f>
        <v>41969</v>
      </c>
      <c r="E2327" t="str">
        <f>seguimiento[[#This Row],[institucion]]</f>
        <v>HOSPITAL de PEDIATRÍA "Juan P. Garrahan"</v>
      </c>
      <c r="F2327" t="str">
        <f>seguimiento[[#This Row],[fallecimiento]]</f>
        <v>No</v>
      </c>
      <c r="K2327" t="str">
        <f>seguimiento[[#This Row],[coberturamedica]]</f>
        <v>No</v>
      </c>
      <c r="L2327" t="str">
        <f>seguimiento[[#This Row],[ntratendovenosos]]</f>
        <v>2</v>
      </c>
      <c r="M2327" t="str">
        <f>seguimiento[[#This Row],[Embarazo]]</f>
        <v>No</v>
      </c>
      <c r="N2327" t="str">
        <f>seguimiento[[#This Row],[ncultivosanio]]</f>
        <v>5</v>
      </c>
      <c r="O2327" t="str">
        <f>IF(seguimiento[[#This Row],[curvaglucemia]]="","No realizada","Realizada")</f>
        <v>Realizada</v>
      </c>
      <c r="P2327" t="str">
        <f>IF(O2327="Realizada",seguimiento[[#This Row],[curvaglucemia]],"")</f>
        <v>Normal</v>
      </c>
      <c r="Q2327" t="str">
        <f>IF(seguimiento[[#This Row],[vitaminaDRealizada]]="","",IF(seguimiento[[#This Row],[vitaminaDRealizada]]="No realizado","No realizada","Realizada"))</f>
        <v/>
      </c>
      <c r="R2327" t="str">
        <f>IF(Q2327="Realizada",seguimiento[[#This Row],[vitaminaDRealizada]],"")</f>
        <v/>
      </c>
      <c r="S2327" t="str">
        <f>IF(seguimiento[[#This Row],[ige]]="No realizada","No realizada",IF(seguimiento[[#This Row],[ige]]="","","Realizada"))</f>
        <v>Realizada</v>
      </c>
      <c r="T2327" t="str">
        <f>IF(S2327="Realizada",seguimiento[[#This Row],[ige]],"")</f>
        <v>&lt; 500</v>
      </c>
      <c r="U2327" t="str">
        <f>IF(OR(seguimiento[[#This Row],[actividadfisica]]="Ejercicio regular",seguimiento[[#This Row],[actividadfisica]]="Actividad deportiva"),"Sí","")</f>
        <v/>
      </c>
    </row>
    <row r="2328" spans="1:21" x14ac:dyDescent="0.3">
      <c r="A2328" t="str">
        <f>VLOOKUP(B2328,pacientes_insertados[],2,)</f>
        <v>61e34254ec4ec02e84f5deec</v>
      </c>
      <c r="B2328">
        <f>seguimiento[[#This Row],[idpaciente]]</f>
        <v>1030</v>
      </c>
      <c r="C2328">
        <f t="shared" si="36"/>
        <v>2015</v>
      </c>
      <c r="D2328" s="1">
        <f>seguimiento[[#This Row],[fecha]]</f>
        <v>42340</v>
      </c>
      <c r="E2328" t="str">
        <f>seguimiento[[#This Row],[institucion]]</f>
        <v>HOSPITAL PROVINCIAL de ROSARIO</v>
      </c>
      <c r="F2328" t="str">
        <f>seguimiento[[#This Row],[fallecimiento]]</f>
        <v>No</v>
      </c>
      <c r="K2328" t="str">
        <f>seguimiento[[#This Row],[coberturamedica]]</f>
        <v>No</v>
      </c>
      <c r="L2328" t="str">
        <f>seguimiento[[#This Row],[ntratendovenosos]]</f>
        <v>1</v>
      </c>
      <c r="M2328" t="str">
        <f>seguimiento[[#This Row],[Embarazo]]</f>
        <v>No</v>
      </c>
      <c r="N2328" t="str">
        <f>seguimiento[[#This Row],[ncultivosanio]]</f>
        <v>5</v>
      </c>
      <c r="O2328" t="str">
        <f>IF(seguimiento[[#This Row],[curvaglucemia]]="","No realizada","Realizada")</f>
        <v>Realizada</v>
      </c>
      <c r="P2328" t="str">
        <f>IF(O2328="Realizada",seguimiento[[#This Row],[curvaglucemia]],"")</f>
        <v>Normal</v>
      </c>
      <c r="Q2328" t="str">
        <f>IF(seguimiento[[#This Row],[vitaminaDRealizada]]="","",IF(seguimiento[[#This Row],[vitaminaDRealizada]]="No realizado","No realizada","Realizada"))</f>
        <v/>
      </c>
      <c r="R2328" t="str">
        <f>IF(Q2328="Realizada",seguimiento[[#This Row],[vitaminaDRealizada]],"")</f>
        <v/>
      </c>
      <c r="S2328" t="str">
        <f>IF(seguimiento[[#This Row],[ige]]="No realizada","No realizada",IF(seguimiento[[#This Row],[ige]]="","","Realizada"))</f>
        <v>Realizada</v>
      </c>
      <c r="T2328" t="str">
        <f>IF(S2328="Realizada",seguimiento[[#This Row],[ige]],"")</f>
        <v>&lt; 500</v>
      </c>
      <c r="U2328" t="str">
        <f>IF(OR(seguimiento[[#This Row],[actividadfisica]]="Ejercicio regular",seguimiento[[#This Row],[actividadfisica]]="Actividad deportiva"),"Sí","")</f>
        <v/>
      </c>
    </row>
    <row r="2329" spans="1:21" x14ac:dyDescent="0.3">
      <c r="A2329" t="str">
        <f>VLOOKUP(B2329,pacientes_insertados[],2,)</f>
        <v>61e34254ec4ec02e84f5def0</v>
      </c>
      <c r="B2329">
        <f>seguimiento[[#This Row],[idpaciente]]</f>
        <v>1037</v>
      </c>
      <c r="C2329">
        <f t="shared" si="36"/>
        <v>2014</v>
      </c>
      <c r="D2329" s="1">
        <f>seguimiento[[#This Row],[fecha]]</f>
        <v>41787</v>
      </c>
      <c r="E2329" t="str">
        <f>seguimiento[[#This Row],[institucion]]</f>
        <v>HOSPITAL de PEDIATRÍA "Juan P. Garrahan"</v>
      </c>
      <c r="F2329" t="str">
        <f>seguimiento[[#This Row],[fallecimiento]]</f>
        <v>No</v>
      </c>
      <c r="K2329" t="str">
        <f>seguimiento[[#This Row],[coberturamedica]]</f>
        <v>No</v>
      </c>
      <c r="M2329" t="str">
        <f>seguimiento[[#This Row],[Embarazo]]</f>
        <v>No</v>
      </c>
      <c r="N2329" t="str">
        <f>seguimiento[[#This Row],[ncultivosanio]]</f>
        <v>4</v>
      </c>
      <c r="O2329" t="str">
        <f>IF(seguimiento[[#This Row],[curvaglucemia]]="","No realizada","Realizada")</f>
        <v>No realizada</v>
      </c>
      <c r="P2329" t="str">
        <f>IF(O2329="Realizada",seguimiento[[#This Row],[curvaglucemia]],"")</f>
        <v/>
      </c>
      <c r="Q2329" t="str">
        <f>IF(seguimiento[[#This Row],[vitaminaDRealizada]]="","",IF(seguimiento[[#This Row],[vitaminaDRealizada]]="No realizado","No realizada","Realizada"))</f>
        <v/>
      </c>
      <c r="R2329" t="str">
        <f>IF(Q2329="Realizada",seguimiento[[#This Row],[vitaminaDRealizada]],"")</f>
        <v/>
      </c>
      <c r="S2329" t="str">
        <f>IF(seguimiento[[#This Row],[ige]]="No realizada","No realizada",IF(seguimiento[[#This Row],[ige]]="","","Realizada"))</f>
        <v>Realizada</v>
      </c>
      <c r="T2329" t="str">
        <f>IF(S2329="Realizada",seguimiento[[#This Row],[ige]],"")</f>
        <v>&lt; 500</v>
      </c>
      <c r="U2329" t="str">
        <f>IF(OR(seguimiento[[#This Row],[actividadfisica]]="Ejercicio regular",seguimiento[[#This Row],[actividadfisica]]="Actividad deportiva"),"Sí","")</f>
        <v/>
      </c>
    </row>
    <row r="2330" spans="1:21" x14ac:dyDescent="0.3">
      <c r="A2330" t="str">
        <f>VLOOKUP(B2330,pacientes_insertados[],2,)</f>
        <v>61e34254ec4ec02e84f5def1</v>
      </c>
      <c r="B2330">
        <f>seguimiento[[#This Row],[idpaciente]]</f>
        <v>1038</v>
      </c>
      <c r="C2330">
        <f t="shared" si="36"/>
        <v>2013</v>
      </c>
      <c r="D2330" s="1">
        <f>seguimiento[[#This Row],[fecha]]</f>
        <v>41423</v>
      </c>
      <c r="E2330" t="str">
        <f>seguimiento[[#This Row],[institucion]]</f>
        <v>HOSPITAL de PEDIATRÍA "Juan P. Garrahan"</v>
      </c>
      <c r="F2330" t="str">
        <f>seguimiento[[#This Row],[fallecimiento]]</f>
        <v>No</v>
      </c>
      <c r="K2330" t="str">
        <f>seguimiento[[#This Row],[coberturamedica]]</f>
        <v>No</v>
      </c>
      <c r="L2330" t="str">
        <f>seguimiento[[#This Row],[ntratendovenosos]]</f>
        <v>1</v>
      </c>
      <c r="M2330" t="str">
        <f>seguimiento[[#This Row],[Embarazo]]</f>
        <v>No</v>
      </c>
      <c r="N2330" t="str">
        <f>seguimiento[[#This Row],[ncultivosanio]]</f>
        <v>7</v>
      </c>
      <c r="O2330" t="str">
        <f>IF(seguimiento[[#This Row],[curvaglucemia]]="","No realizada","Realizada")</f>
        <v>Realizada</v>
      </c>
      <c r="P2330" t="str">
        <f>IF(O2330="Realizada",seguimiento[[#This Row],[curvaglucemia]],"")</f>
        <v>Normal</v>
      </c>
      <c r="Q2330" t="str">
        <f>IF(seguimiento[[#This Row],[vitaminaDRealizada]]="","",IF(seguimiento[[#This Row],[vitaminaDRealizada]]="No realizado","No realizada","Realizada"))</f>
        <v/>
      </c>
      <c r="R2330" t="str">
        <f>IF(Q2330="Realizada",seguimiento[[#This Row],[vitaminaDRealizada]],"")</f>
        <v/>
      </c>
      <c r="S2330" t="str">
        <f>IF(seguimiento[[#This Row],[ige]]="No realizada","No realizada",IF(seguimiento[[#This Row],[ige]]="","","Realizada"))</f>
        <v/>
      </c>
      <c r="T2330" t="str">
        <f>IF(S2330="Realizada",seguimiento[[#This Row],[ige]],"")</f>
        <v/>
      </c>
      <c r="U2330" t="str">
        <f>IF(OR(seguimiento[[#This Row],[actividadfisica]]="Ejercicio regular",seguimiento[[#This Row],[actividadfisica]]="Actividad deportiva"),"Sí","")</f>
        <v/>
      </c>
    </row>
    <row r="2331" spans="1:21" x14ac:dyDescent="0.3">
      <c r="A2331" t="str">
        <f>VLOOKUP(B2331,pacientes_insertados[],2,)</f>
        <v>61e34254ec4ec02e84f5def1</v>
      </c>
      <c r="B2331">
        <f>seguimiento[[#This Row],[idpaciente]]</f>
        <v>1038</v>
      </c>
      <c r="C2331">
        <f t="shared" si="36"/>
        <v>2014</v>
      </c>
      <c r="D2331" s="1">
        <f>seguimiento[[#This Row],[fecha]]</f>
        <v>41822</v>
      </c>
      <c r="E2331" t="str">
        <f>seguimiento[[#This Row],[institucion]]</f>
        <v>HOSPITAL de PEDIATRÍA "Juan P. Garrahan"</v>
      </c>
      <c r="F2331" t="str">
        <f>seguimiento[[#This Row],[fallecimiento]]</f>
        <v>No</v>
      </c>
      <c r="K2331" t="str">
        <f>seguimiento[[#This Row],[coberturamedica]]</f>
        <v>No</v>
      </c>
      <c r="L2331" t="str">
        <f>seguimiento[[#This Row],[ntratendovenosos]]</f>
        <v>1</v>
      </c>
      <c r="M2331" t="str">
        <f>seguimiento[[#This Row],[Embarazo]]</f>
        <v>No</v>
      </c>
      <c r="N2331" t="str">
        <f>seguimiento[[#This Row],[ncultivosanio]]</f>
        <v>6</v>
      </c>
      <c r="O2331" t="str">
        <f>IF(seguimiento[[#This Row],[curvaglucemia]]="","No realizada","Realizada")</f>
        <v>Realizada</v>
      </c>
      <c r="P2331" t="str">
        <f>IF(O2331="Realizada",seguimiento[[#This Row],[curvaglucemia]],"")</f>
        <v>Normal</v>
      </c>
      <c r="Q2331" t="str">
        <f>IF(seguimiento[[#This Row],[vitaminaDRealizada]]="","",IF(seguimiento[[#This Row],[vitaminaDRealizada]]="No realizado","No realizada","Realizada"))</f>
        <v/>
      </c>
      <c r="R2331" t="str">
        <f>IF(Q2331="Realizada",seguimiento[[#This Row],[vitaminaDRealizada]],"")</f>
        <v/>
      </c>
      <c r="S2331" t="str">
        <f>IF(seguimiento[[#This Row],[ige]]="No realizada","No realizada",IF(seguimiento[[#This Row],[ige]]="","","Realizada"))</f>
        <v>Realizada</v>
      </c>
      <c r="T2331" t="str">
        <f>IF(S2331="Realizada",seguimiento[[#This Row],[ige]],"")</f>
        <v>&lt; 500</v>
      </c>
      <c r="U2331" t="str">
        <f>IF(OR(seguimiento[[#This Row],[actividadfisica]]="Ejercicio regular",seguimiento[[#This Row],[actividadfisica]]="Actividad deportiva"),"Sí","")</f>
        <v/>
      </c>
    </row>
    <row r="2332" spans="1:21" x14ac:dyDescent="0.3">
      <c r="A2332" t="str">
        <f>VLOOKUP(B2332,pacientes_insertados[],2,)</f>
        <v>61e34254ec4ec02e84f5def1</v>
      </c>
      <c r="B2332">
        <f>seguimiento[[#This Row],[idpaciente]]</f>
        <v>1038</v>
      </c>
      <c r="C2332">
        <f t="shared" si="36"/>
        <v>2015</v>
      </c>
      <c r="D2332" s="1">
        <f>seguimiento[[#This Row],[fecha]]</f>
        <v>42221</v>
      </c>
      <c r="E2332" t="str">
        <f>seguimiento[[#This Row],[institucion]]</f>
        <v>HOSPITAL de PEDIATRÍA "Juan P. Garrahan"</v>
      </c>
      <c r="F2332" t="str">
        <f>seguimiento[[#This Row],[fallecimiento]]</f>
        <v>No</v>
      </c>
      <c r="K2332" t="str">
        <f>seguimiento[[#This Row],[coberturamedica]]</f>
        <v>No</v>
      </c>
      <c r="L2332" t="str">
        <f>seguimiento[[#This Row],[ntratendovenosos]]</f>
        <v>1</v>
      </c>
      <c r="M2332" t="str">
        <f>seguimiento[[#This Row],[Embarazo]]</f>
        <v>No</v>
      </c>
      <c r="N2332" t="str">
        <f>seguimiento[[#This Row],[ncultivosanio]]</f>
        <v>6</v>
      </c>
      <c r="O2332" t="str">
        <f>IF(seguimiento[[#This Row],[curvaglucemia]]="","No realizada","Realizada")</f>
        <v>Realizada</v>
      </c>
      <c r="P2332" t="str">
        <f>IF(O2332="Realizada",seguimiento[[#This Row],[curvaglucemia]],"")</f>
        <v>Normal</v>
      </c>
      <c r="Q2332" t="str">
        <f>IF(seguimiento[[#This Row],[vitaminaDRealizada]]="","",IF(seguimiento[[#This Row],[vitaminaDRealizada]]="No realizado","No realizada","Realizada"))</f>
        <v/>
      </c>
      <c r="R2332" t="str">
        <f>IF(Q2332="Realizada",seguimiento[[#This Row],[vitaminaDRealizada]],"")</f>
        <v/>
      </c>
      <c r="S2332" t="str">
        <f>IF(seguimiento[[#This Row],[ige]]="No realizada","No realizada",IF(seguimiento[[#This Row],[ige]]="","","Realizada"))</f>
        <v>Realizada</v>
      </c>
      <c r="T2332" t="str">
        <f>IF(S2332="Realizada",seguimiento[[#This Row],[ige]],"")</f>
        <v>&lt; 500</v>
      </c>
      <c r="U2332" t="str">
        <f>IF(OR(seguimiento[[#This Row],[actividadfisica]]="Ejercicio regular",seguimiento[[#This Row],[actividadfisica]]="Actividad deportiva"),"Sí","")</f>
        <v/>
      </c>
    </row>
    <row r="2333" spans="1:21" x14ac:dyDescent="0.3">
      <c r="A2333" t="str">
        <f>VLOOKUP(B2333,pacientes_insertados[],2,)</f>
        <v>61e34254ec4ec02e84f5def3</v>
      </c>
      <c r="B2333">
        <f>seguimiento[[#This Row],[idpaciente]]</f>
        <v>1040</v>
      </c>
      <c r="C2333">
        <f t="shared" si="36"/>
        <v>2013</v>
      </c>
      <c r="D2333" s="1">
        <f>seguimiento[[#This Row],[fecha]]</f>
        <v>41473</v>
      </c>
      <c r="E2333" t="str">
        <f>seguimiento[[#This Row],[institucion]]</f>
        <v>Hospital Victor J Vilela</v>
      </c>
      <c r="F2333" t="str">
        <f>seguimiento[[#This Row],[fallecimiento]]</f>
        <v>No</v>
      </c>
      <c r="I2333" t="str">
        <f>seguimiento[[#This Row],[educacion]]</f>
        <v>Primaria incompleta</v>
      </c>
      <c r="K2333" t="str">
        <f>seguimiento[[#This Row],[coberturamedica]]</f>
        <v>No</v>
      </c>
      <c r="M2333" t="str">
        <f>seguimiento[[#This Row],[Embarazo]]</f>
        <v>No</v>
      </c>
      <c r="N2333" t="str">
        <f>seguimiento[[#This Row],[ncultivosanio]]</f>
        <v>2</v>
      </c>
      <c r="O2333" t="str">
        <f>IF(seguimiento[[#This Row],[curvaglucemia]]="","No realizada","Realizada")</f>
        <v>No realizada</v>
      </c>
      <c r="P2333" t="str">
        <f>IF(O2333="Realizada",seguimiento[[#This Row],[curvaglucemia]],"")</f>
        <v/>
      </c>
      <c r="Q2333" t="str">
        <f>IF(seguimiento[[#This Row],[vitaminaDRealizada]]="","",IF(seguimiento[[#This Row],[vitaminaDRealizada]]="No realizado","No realizada","Realizada"))</f>
        <v/>
      </c>
      <c r="R2333" t="str">
        <f>IF(Q2333="Realizada",seguimiento[[#This Row],[vitaminaDRealizada]],"")</f>
        <v/>
      </c>
      <c r="S2333" t="str">
        <f>IF(seguimiento[[#This Row],[ige]]="No realizada","No realizada",IF(seguimiento[[#This Row],[ige]]="","","Realizada"))</f>
        <v>Realizada</v>
      </c>
      <c r="T2333" t="str">
        <f>IF(S2333="Realizada",seguimiento[[#This Row],[ige]],"")</f>
        <v>500 - 1.000</v>
      </c>
      <c r="U2333" t="str">
        <f>IF(OR(seguimiento[[#This Row],[actividadfisica]]="Ejercicio regular",seguimiento[[#This Row],[actividadfisica]]="Actividad deportiva"),"Sí","")</f>
        <v/>
      </c>
    </row>
    <row r="2334" spans="1:21" x14ac:dyDescent="0.3">
      <c r="A2334" t="str">
        <f>VLOOKUP(B2334,pacientes_insertados[],2,)</f>
        <v>61e34254ec4ec02e84f5def3</v>
      </c>
      <c r="B2334">
        <f>seguimiento[[#This Row],[idpaciente]]</f>
        <v>1040</v>
      </c>
      <c r="C2334">
        <f t="shared" si="36"/>
        <v>2014</v>
      </c>
      <c r="D2334" s="1">
        <f>seguimiento[[#This Row],[fecha]]</f>
        <v>41858</v>
      </c>
      <c r="E2334" t="str">
        <f>seguimiento[[#This Row],[institucion]]</f>
        <v>Hospital Victor J Vilela</v>
      </c>
      <c r="F2334" t="str">
        <f>seguimiento[[#This Row],[fallecimiento]]</f>
        <v>No</v>
      </c>
      <c r="I2334" t="str">
        <f>seguimiento[[#This Row],[educacion]]</f>
        <v>Primaria incompleta</v>
      </c>
      <c r="K2334" t="str">
        <f>seguimiento[[#This Row],[coberturamedica]]</f>
        <v>No</v>
      </c>
      <c r="N2334" t="str">
        <f>seguimiento[[#This Row],[ncultivosanio]]</f>
        <v>2</v>
      </c>
      <c r="O2334" t="str">
        <f>IF(seguimiento[[#This Row],[curvaglucemia]]="","No realizada","Realizada")</f>
        <v>No realizada</v>
      </c>
      <c r="P2334" t="str">
        <f>IF(O2334="Realizada",seguimiento[[#This Row],[curvaglucemia]],"")</f>
        <v/>
      </c>
      <c r="Q2334" t="str">
        <f>IF(seguimiento[[#This Row],[vitaminaDRealizada]]="","",IF(seguimiento[[#This Row],[vitaminaDRealizada]]="No realizado","No realizada","Realizada"))</f>
        <v/>
      </c>
      <c r="R2334" t="str">
        <f>IF(Q2334="Realizada",seguimiento[[#This Row],[vitaminaDRealizada]],"")</f>
        <v/>
      </c>
      <c r="S2334" t="str">
        <f>IF(seguimiento[[#This Row],[ige]]="No realizada","No realizada",IF(seguimiento[[#This Row],[ige]]="","","Realizada"))</f>
        <v>Realizada</v>
      </c>
      <c r="T2334" t="str">
        <f>IF(S2334="Realizada",seguimiento[[#This Row],[ige]],"")</f>
        <v>500 - 1.000</v>
      </c>
      <c r="U2334" t="str">
        <f>IF(OR(seguimiento[[#This Row],[actividadfisica]]="Ejercicio regular",seguimiento[[#This Row],[actividadfisica]]="Actividad deportiva"),"Sí","")</f>
        <v/>
      </c>
    </row>
    <row r="2335" spans="1:21" x14ac:dyDescent="0.3">
      <c r="A2335" t="str">
        <f>VLOOKUP(B2335,pacientes_insertados[],2,)</f>
        <v>61e34254ec4ec02e84f5def4</v>
      </c>
      <c r="B2335">
        <f>seguimiento[[#This Row],[idpaciente]]</f>
        <v>1041</v>
      </c>
      <c r="C2335">
        <f t="shared" si="36"/>
        <v>2013</v>
      </c>
      <c r="D2335" s="1">
        <f>seguimiento[[#This Row],[fecha]]</f>
        <v>41506</v>
      </c>
      <c r="E2335" t="str">
        <f>seguimiento[[#This Row],[institucion]]</f>
        <v>HOSPITAL de PEDIATRÍA "Juan P. Garrahan"</v>
      </c>
      <c r="F2335" t="str">
        <f>seguimiento[[#This Row],[fallecimiento]]</f>
        <v>No</v>
      </c>
      <c r="K2335" t="str">
        <f>seguimiento[[#This Row],[coberturamedica]]</f>
        <v>Sí</v>
      </c>
      <c r="M2335" t="str">
        <f>seguimiento[[#This Row],[Embarazo]]</f>
        <v>No</v>
      </c>
      <c r="N2335" t="str">
        <f>seguimiento[[#This Row],[ncultivosanio]]</f>
        <v>2</v>
      </c>
      <c r="O2335" t="str">
        <f>IF(seguimiento[[#This Row],[curvaglucemia]]="","No realizada","Realizada")</f>
        <v>Realizada</v>
      </c>
      <c r="P2335" t="str">
        <f>IF(O2335="Realizada",seguimiento[[#This Row],[curvaglucemia]],"")</f>
        <v>Normal</v>
      </c>
      <c r="Q2335" t="str">
        <f>IF(seguimiento[[#This Row],[vitaminaDRealizada]]="","",IF(seguimiento[[#This Row],[vitaminaDRealizada]]="No realizado","No realizada","Realizada"))</f>
        <v/>
      </c>
      <c r="R2335" t="str">
        <f>IF(Q2335="Realizada",seguimiento[[#This Row],[vitaminaDRealizada]],"")</f>
        <v/>
      </c>
      <c r="S2335" t="str">
        <f>IF(seguimiento[[#This Row],[ige]]="No realizada","No realizada",IF(seguimiento[[#This Row],[ige]]="","","Realizada"))</f>
        <v/>
      </c>
      <c r="T2335" t="str">
        <f>IF(S2335="Realizada",seguimiento[[#This Row],[ige]],"")</f>
        <v/>
      </c>
      <c r="U2335" t="str">
        <f>IF(OR(seguimiento[[#This Row],[actividadfisica]]="Ejercicio regular",seguimiento[[#This Row],[actividadfisica]]="Actividad deportiva"),"Sí","")</f>
        <v/>
      </c>
    </row>
    <row r="2336" spans="1:21" x14ac:dyDescent="0.3">
      <c r="A2336" t="str">
        <f>VLOOKUP(B2336,pacientes_insertados[],2,)</f>
        <v>61e34254ec4ec02e84f5def4</v>
      </c>
      <c r="B2336">
        <f>seguimiento[[#This Row],[idpaciente]]</f>
        <v>1041</v>
      </c>
      <c r="C2336">
        <f t="shared" si="36"/>
        <v>2014</v>
      </c>
      <c r="D2336" s="1">
        <f>seguimiento[[#This Row],[fecha]]</f>
        <v>41855</v>
      </c>
      <c r="E2336" t="str">
        <f>seguimiento[[#This Row],[institucion]]</f>
        <v>HOSPITAL de PEDIATRÍA "Juan P. Garrahan"</v>
      </c>
      <c r="F2336" t="str">
        <f>seguimiento[[#This Row],[fallecimiento]]</f>
        <v>No</v>
      </c>
      <c r="K2336" t="str">
        <f>seguimiento[[#This Row],[coberturamedica]]</f>
        <v>Sí</v>
      </c>
      <c r="M2336" t="str">
        <f>seguimiento[[#This Row],[Embarazo]]</f>
        <v>No</v>
      </c>
      <c r="O2336" t="str">
        <f>IF(seguimiento[[#This Row],[curvaglucemia]]="","No realizada","Realizada")</f>
        <v>Realizada</v>
      </c>
      <c r="P2336" t="str">
        <f>IF(O2336="Realizada",seguimiento[[#This Row],[curvaglucemia]],"")</f>
        <v>Normal</v>
      </c>
      <c r="Q2336" t="str">
        <f>IF(seguimiento[[#This Row],[vitaminaDRealizada]]="","",IF(seguimiento[[#This Row],[vitaminaDRealizada]]="No realizado","No realizada","Realizada"))</f>
        <v/>
      </c>
      <c r="R2336" t="str">
        <f>IF(Q2336="Realizada",seguimiento[[#This Row],[vitaminaDRealizada]],"")</f>
        <v/>
      </c>
      <c r="S2336" t="str">
        <f>IF(seguimiento[[#This Row],[ige]]="No realizada","No realizada",IF(seguimiento[[#This Row],[ige]]="","","Realizada"))</f>
        <v>Realizada</v>
      </c>
      <c r="T2336" t="str">
        <f>IF(S2336="Realizada",seguimiento[[#This Row],[ige]],"")</f>
        <v>&lt; 500</v>
      </c>
      <c r="U2336" t="str">
        <f>IF(OR(seguimiento[[#This Row],[actividadfisica]]="Ejercicio regular",seguimiento[[#This Row],[actividadfisica]]="Actividad deportiva"),"Sí","")</f>
        <v>Sí</v>
      </c>
    </row>
    <row r="2337" spans="1:21" x14ac:dyDescent="0.3">
      <c r="A2337" t="str">
        <f>VLOOKUP(B2337,pacientes_insertados[],2,)</f>
        <v>61e34254ec4ec02e84f5def4</v>
      </c>
      <c r="B2337">
        <f>seguimiento[[#This Row],[idpaciente]]</f>
        <v>1041</v>
      </c>
      <c r="C2337">
        <f t="shared" si="36"/>
        <v>2015</v>
      </c>
      <c r="D2337" s="1">
        <f>seguimiento[[#This Row],[fecha]]</f>
        <v>42219</v>
      </c>
      <c r="E2337" t="str">
        <f>seguimiento[[#This Row],[institucion]]</f>
        <v>HOSPITAL de PEDIATRÍA "Juan P. Garrahan"</v>
      </c>
      <c r="F2337" t="str">
        <f>seguimiento[[#This Row],[fallecimiento]]</f>
        <v>No</v>
      </c>
      <c r="K2337" t="str">
        <f>seguimiento[[#This Row],[coberturamedica]]</f>
        <v>Sí</v>
      </c>
      <c r="M2337" t="str">
        <f>seguimiento[[#This Row],[Embarazo]]</f>
        <v>No</v>
      </c>
      <c r="N2337" t="str">
        <f>seguimiento[[#This Row],[ncultivosanio]]</f>
        <v>2</v>
      </c>
      <c r="O2337" t="str">
        <f>IF(seguimiento[[#This Row],[curvaglucemia]]="","No realizada","Realizada")</f>
        <v>Realizada</v>
      </c>
      <c r="P2337" t="str">
        <f>IF(O2337="Realizada",seguimiento[[#This Row],[curvaglucemia]],"")</f>
        <v>Normal</v>
      </c>
      <c r="Q2337" t="str">
        <f>IF(seguimiento[[#This Row],[vitaminaDRealizada]]="","",IF(seguimiento[[#This Row],[vitaminaDRealizada]]="No realizado","No realizada","Realizada"))</f>
        <v>Realizada</v>
      </c>
      <c r="R2337" t="str">
        <f>IF(Q2337="Realizada",seguimiento[[#This Row],[vitaminaDRealizada]],"")</f>
        <v>Normal</v>
      </c>
      <c r="S2337" t="str">
        <f>IF(seguimiento[[#This Row],[ige]]="No realizada","No realizada",IF(seguimiento[[#This Row],[ige]]="","","Realizada"))</f>
        <v>Realizada</v>
      </c>
      <c r="T2337" t="str">
        <f>IF(S2337="Realizada",seguimiento[[#This Row],[ige]],"")</f>
        <v>&lt; 500</v>
      </c>
      <c r="U2337" t="str">
        <f>IF(OR(seguimiento[[#This Row],[actividadfisica]]="Ejercicio regular",seguimiento[[#This Row],[actividadfisica]]="Actividad deportiva"),"Sí","")</f>
        <v>Sí</v>
      </c>
    </row>
    <row r="2338" spans="1:21" x14ac:dyDescent="0.3">
      <c r="A2338" t="str">
        <f>VLOOKUP(B2338,pacientes_insertados[],2,)</f>
        <v>61e34254ec4ec02e84f5def5</v>
      </c>
      <c r="B2338">
        <f>seguimiento[[#This Row],[idpaciente]]</f>
        <v>1042</v>
      </c>
      <c r="C2338">
        <f t="shared" si="36"/>
        <v>2014</v>
      </c>
      <c r="D2338" s="1">
        <f>seguimiento[[#This Row],[fecha]]</f>
        <v>41963</v>
      </c>
      <c r="E2338" t="str">
        <f>seguimiento[[#This Row],[institucion]]</f>
        <v>HOSPITAL de PEDIATRÍA "Juan P. Garrahan"</v>
      </c>
      <c r="F2338" t="str">
        <f>seguimiento[[#This Row],[fallecimiento]]</f>
        <v>No</v>
      </c>
      <c r="K2338" t="str">
        <f>seguimiento[[#This Row],[coberturamedica]]</f>
        <v>Sí</v>
      </c>
      <c r="M2338" t="str">
        <f>seguimiento[[#This Row],[Embarazo]]</f>
        <v>No</v>
      </c>
      <c r="O2338" t="str">
        <f>IF(seguimiento[[#This Row],[curvaglucemia]]="","No realizada","Realizada")</f>
        <v>Realizada</v>
      </c>
      <c r="P2338" t="str">
        <f>IF(O2338="Realizada",seguimiento[[#This Row],[curvaglucemia]],"")</f>
        <v>Normal</v>
      </c>
      <c r="Q2338" t="str">
        <f>IF(seguimiento[[#This Row],[vitaminaDRealizada]]="","",IF(seguimiento[[#This Row],[vitaminaDRealizada]]="No realizado","No realizada","Realizada"))</f>
        <v/>
      </c>
      <c r="R2338" t="str">
        <f>IF(Q2338="Realizada",seguimiento[[#This Row],[vitaminaDRealizada]],"")</f>
        <v/>
      </c>
      <c r="S2338" t="str">
        <f>IF(seguimiento[[#This Row],[ige]]="No realizada","No realizada",IF(seguimiento[[#This Row],[ige]]="","","Realizada"))</f>
        <v>Realizada</v>
      </c>
      <c r="T2338" t="str">
        <f>IF(S2338="Realizada",seguimiento[[#This Row],[ige]],"")</f>
        <v>&lt; 500</v>
      </c>
      <c r="U2338" t="str">
        <f>IF(OR(seguimiento[[#This Row],[actividadfisica]]="Ejercicio regular",seguimiento[[#This Row],[actividadfisica]]="Actividad deportiva"),"Sí","")</f>
        <v/>
      </c>
    </row>
    <row r="2339" spans="1:21" x14ac:dyDescent="0.3">
      <c r="A2339" t="str">
        <f>VLOOKUP(B2339,pacientes_insertados[],2,)</f>
        <v>61e34254ec4ec02e84f5def5</v>
      </c>
      <c r="B2339">
        <f>seguimiento[[#This Row],[idpaciente]]</f>
        <v>1042</v>
      </c>
      <c r="C2339">
        <f t="shared" si="36"/>
        <v>2015</v>
      </c>
      <c r="D2339" s="1">
        <f>seguimiento[[#This Row],[fecha]]</f>
        <v>42341</v>
      </c>
      <c r="E2339" t="str">
        <f>seguimiento[[#This Row],[institucion]]</f>
        <v>HOSPITAL de PEDIATRÍA "Juan P. Garrahan"</v>
      </c>
      <c r="F2339" t="str">
        <f>seguimiento[[#This Row],[fallecimiento]]</f>
        <v>No</v>
      </c>
      <c r="K2339" t="str">
        <f>seguimiento[[#This Row],[coberturamedica]]</f>
        <v>Sí</v>
      </c>
      <c r="M2339" t="str">
        <f>seguimiento[[#This Row],[Embarazo]]</f>
        <v>No</v>
      </c>
      <c r="N2339" t="str">
        <f>seguimiento[[#This Row],[ncultivosanio]]</f>
        <v>4</v>
      </c>
      <c r="O2339" t="str">
        <f>IF(seguimiento[[#This Row],[curvaglucemia]]="","No realizada","Realizada")</f>
        <v>Realizada</v>
      </c>
      <c r="P2339" t="str">
        <f>IF(O2339="Realizada",seguimiento[[#This Row],[curvaglucemia]],"")</f>
        <v>Normal</v>
      </c>
      <c r="Q2339" t="str">
        <f>IF(seguimiento[[#This Row],[vitaminaDRealizada]]="","",IF(seguimiento[[#This Row],[vitaminaDRealizada]]="No realizado","No realizada","Realizada"))</f>
        <v>Realizada</v>
      </c>
      <c r="R2339" t="str">
        <f>IF(Q2339="Realizada",seguimiento[[#This Row],[vitaminaDRealizada]],"")</f>
        <v>Bajo</v>
      </c>
      <c r="S2339" t="str">
        <f>IF(seguimiento[[#This Row],[ige]]="No realizada","No realizada",IF(seguimiento[[#This Row],[ige]]="","","Realizada"))</f>
        <v>Realizada</v>
      </c>
      <c r="T2339" t="str">
        <f>IF(S2339="Realizada",seguimiento[[#This Row],[ige]],"")</f>
        <v>&lt; 500</v>
      </c>
      <c r="U2339" t="str">
        <f>IF(OR(seguimiento[[#This Row],[actividadfisica]]="Ejercicio regular",seguimiento[[#This Row],[actividadfisica]]="Actividad deportiva"),"Sí","")</f>
        <v/>
      </c>
    </row>
    <row r="2340" spans="1:21" x14ac:dyDescent="0.3">
      <c r="A2340" t="str">
        <f>VLOOKUP(B2340,pacientes_insertados[],2,)</f>
        <v>61e34254ec4ec02e84f5df04</v>
      </c>
      <c r="B2340">
        <f>seguimiento[[#This Row],[idpaciente]]</f>
        <v>1043</v>
      </c>
      <c r="C2340">
        <f t="shared" si="36"/>
        <v>2014</v>
      </c>
      <c r="D2340" s="1">
        <f>seguimiento[[#This Row],[fecha]]</f>
        <v>41983</v>
      </c>
      <c r="E2340" t="str">
        <f>seguimiento[[#This Row],[institucion]]</f>
        <v>Clínica y Maternidad del Sol</v>
      </c>
      <c r="F2340" t="str">
        <f>seguimiento[[#This Row],[fallecimiento]]</f>
        <v>No</v>
      </c>
      <c r="K2340" t="str">
        <f>seguimiento[[#This Row],[coberturamedica]]</f>
        <v>Sí</v>
      </c>
      <c r="M2340" t="str">
        <f>seguimiento[[#This Row],[Embarazo]]</f>
        <v>No</v>
      </c>
      <c r="N2340" t="str">
        <f>seguimiento[[#This Row],[ncultivosanio]]</f>
        <v>3</v>
      </c>
      <c r="O2340" t="str">
        <f>IF(seguimiento[[#This Row],[curvaglucemia]]="","No realizada","Realizada")</f>
        <v>No realizada</v>
      </c>
      <c r="P2340" t="str">
        <f>IF(O2340="Realizada",seguimiento[[#This Row],[curvaglucemia]],"")</f>
        <v/>
      </c>
      <c r="Q2340" t="str">
        <f>IF(seguimiento[[#This Row],[vitaminaDRealizada]]="","",IF(seguimiento[[#This Row],[vitaminaDRealizada]]="No realizado","No realizada","Realizada"))</f>
        <v/>
      </c>
      <c r="R2340" t="str">
        <f>IF(Q2340="Realizada",seguimiento[[#This Row],[vitaminaDRealizada]],"")</f>
        <v/>
      </c>
      <c r="S2340" t="str">
        <f>IF(seguimiento[[#This Row],[ige]]="No realizada","No realizada",IF(seguimiento[[#This Row],[ige]]="","","Realizada"))</f>
        <v/>
      </c>
      <c r="T2340" t="str">
        <f>IF(S2340="Realizada",seguimiento[[#This Row],[ige]],"")</f>
        <v/>
      </c>
      <c r="U2340" t="str">
        <f>IF(OR(seguimiento[[#This Row],[actividadfisica]]="Ejercicio regular",seguimiento[[#This Row],[actividadfisica]]="Actividad deportiva"),"Sí","")</f>
        <v/>
      </c>
    </row>
    <row r="2341" spans="1:21" x14ac:dyDescent="0.3">
      <c r="A2341" t="str">
        <f>VLOOKUP(B2341,pacientes_insertados[],2,)</f>
        <v>61e34254ec4ec02e84f5df04</v>
      </c>
      <c r="B2341">
        <f>seguimiento[[#This Row],[idpaciente]]</f>
        <v>1043</v>
      </c>
      <c r="C2341">
        <f t="shared" si="36"/>
        <v>2015</v>
      </c>
      <c r="D2341" s="1">
        <f>seguimiento[[#This Row],[fecha]]</f>
        <v>42354</v>
      </c>
      <c r="E2341" t="str">
        <f>seguimiento[[#This Row],[institucion]]</f>
        <v>Clínica y Maternidad del Sol</v>
      </c>
      <c r="F2341" t="str">
        <f>seguimiento[[#This Row],[fallecimiento]]</f>
        <v>No</v>
      </c>
      <c r="K2341" t="str">
        <f>seguimiento[[#This Row],[coberturamedica]]</f>
        <v>Sí</v>
      </c>
      <c r="M2341" t="str">
        <f>seguimiento[[#This Row],[Embarazo]]</f>
        <v>No</v>
      </c>
      <c r="N2341" t="str">
        <f>seguimiento[[#This Row],[ncultivosanio]]</f>
        <v>2</v>
      </c>
      <c r="O2341" t="str">
        <f>IF(seguimiento[[#This Row],[curvaglucemia]]="","No realizada","Realizada")</f>
        <v>No realizada</v>
      </c>
      <c r="P2341" t="str">
        <f>IF(O2341="Realizada",seguimiento[[#This Row],[curvaglucemia]],"")</f>
        <v/>
      </c>
      <c r="Q2341" t="str">
        <f>IF(seguimiento[[#This Row],[vitaminaDRealizada]]="","",IF(seguimiento[[#This Row],[vitaminaDRealizada]]="No realizado","No realizada","Realizada"))</f>
        <v>No realizada</v>
      </c>
      <c r="R2341" t="str">
        <f>IF(Q2341="Realizada",seguimiento[[#This Row],[vitaminaDRealizada]],"")</f>
        <v/>
      </c>
      <c r="S2341" t="str">
        <f>IF(seguimiento[[#This Row],[ige]]="No realizada","No realizada",IF(seguimiento[[#This Row],[ige]]="","","Realizada"))</f>
        <v/>
      </c>
      <c r="T2341" t="str">
        <f>IF(S2341="Realizada",seguimiento[[#This Row],[ige]],"")</f>
        <v/>
      </c>
      <c r="U2341" t="str">
        <f>IF(OR(seguimiento[[#This Row],[actividadfisica]]="Ejercicio regular",seguimiento[[#This Row],[actividadfisica]]="Actividad deportiva"),"Sí","")</f>
        <v/>
      </c>
    </row>
    <row r="2342" spans="1:21" x14ac:dyDescent="0.3">
      <c r="A2342" t="str">
        <f>VLOOKUP(B2342,pacientes_insertados[],2,)</f>
        <v>61e34254ec4ec02e84f5df04</v>
      </c>
      <c r="B2342">
        <f>seguimiento[[#This Row],[idpaciente]]</f>
        <v>1043</v>
      </c>
      <c r="C2342">
        <f t="shared" si="36"/>
        <v>2016</v>
      </c>
      <c r="D2342" s="1">
        <f>seguimiento[[#This Row],[fecha]]</f>
        <v>42718</v>
      </c>
      <c r="E2342" t="str">
        <f>seguimiento[[#This Row],[institucion]]</f>
        <v>Clínica y Maternidad del Sol</v>
      </c>
      <c r="F2342" t="str">
        <f>seguimiento[[#This Row],[fallecimiento]]</f>
        <v>No</v>
      </c>
      <c r="K2342" t="str">
        <f>seguimiento[[#This Row],[coberturamedica]]</f>
        <v>Sí</v>
      </c>
      <c r="M2342" t="str">
        <f>seguimiento[[#This Row],[Embarazo]]</f>
        <v>No</v>
      </c>
      <c r="N2342" t="str">
        <f>seguimiento[[#This Row],[ncultivosanio]]</f>
        <v>4</v>
      </c>
      <c r="O2342" t="str">
        <f>IF(seguimiento[[#This Row],[curvaglucemia]]="","No realizada","Realizada")</f>
        <v>No realizada</v>
      </c>
      <c r="P2342" t="str">
        <f>IF(O2342="Realizada",seguimiento[[#This Row],[curvaglucemia]],"")</f>
        <v/>
      </c>
      <c r="Q2342" t="str">
        <f>IF(seguimiento[[#This Row],[vitaminaDRealizada]]="","",IF(seguimiento[[#This Row],[vitaminaDRealizada]]="No realizado","No realizada","Realizada"))</f>
        <v>No realizada</v>
      </c>
      <c r="R2342" t="str">
        <f>IF(Q2342="Realizada",seguimiento[[#This Row],[vitaminaDRealizada]],"")</f>
        <v/>
      </c>
      <c r="S2342" t="str">
        <f>IF(seguimiento[[#This Row],[ige]]="No realizada","No realizada",IF(seguimiento[[#This Row],[ige]]="","","Realizada"))</f>
        <v/>
      </c>
      <c r="T2342" t="str">
        <f>IF(S2342="Realizada",seguimiento[[#This Row],[ige]],"")</f>
        <v/>
      </c>
      <c r="U2342" t="str">
        <f>IF(OR(seguimiento[[#This Row],[actividadfisica]]="Ejercicio regular",seguimiento[[#This Row],[actividadfisica]]="Actividad deportiva"),"Sí","")</f>
        <v/>
      </c>
    </row>
    <row r="2343" spans="1:21" x14ac:dyDescent="0.3">
      <c r="A2343" t="str">
        <f>VLOOKUP(B2343,pacientes_insertados[],2,)</f>
        <v>61e34254ec4ec02e84f5df04</v>
      </c>
      <c r="B2343">
        <f>seguimiento[[#This Row],[idpaciente]]</f>
        <v>1043</v>
      </c>
      <c r="C2343">
        <f t="shared" si="36"/>
        <v>2017</v>
      </c>
      <c r="D2343" s="1">
        <f>seguimiento[[#This Row],[fecha]]</f>
        <v>43047</v>
      </c>
      <c r="E2343" t="str">
        <f>seguimiento[[#This Row],[institucion]]</f>
        <v>Clínica y Maternidad del Sol</v>
      </c>
      <c r="F2343" t="str">
        <f>seguimiento[[#This Row],[fallecimiento]]</f>
        <v>No</v>
      </c>
      <c r="K2343" t="str">
        <f>seguimiento[[#This Row],[coberturamedica]]</f>
        <v>Sí</v>
      </c>
      <c r="M2343" t="str">
        <f>seguimiento[[#This Row],[Embarazo]]</f>
        <v>No</v>
      </c>
      <c r="N2343" t="str">
        <f>seguimiento[[#This Row],[ncultivosanio]]</f>
        <v>4</v>
      </c>
      <c r="O2343" t="str">
        <f>IF(seguimiento[[#This Row],[curvaglucemia]]="","No realizada","Realizada")</f>
        <v>No realizada</v>
      </c>
      <c r="P2343" t="str">
        <f>IF(O2343="Realizada",seguimiento[[#This Row],[curvaglucemia]],"")</f>
        <v/>
      </c>
      <c r="Q2343" t="str">
        <f>IF(seguimiento[[#This Row],[vitaminaDRealizada]]="","",IF(seguimiento[[#This Row],[vitaminaDRealizada]]="No realizado","No realizada","Realizada"))</f>
        <v/>
      </c>
      <c r="R2343" t="str">
        <f>IF(Q2343="Realizada",seguimiento[[#This Row],[vitaminaDRealizada]],"")</f>
        <v/>
      </c>
      <c r="S2343" t="str">
        <f>IF(seguimiento[[#This Row],[ige]]="No realizada","No realizada",IF(seguimiento[[#This Row],[ige]]="","","Realizada"))</f>
        <v>Realizada</v>
      </c>
      <c r="T2343" t="str">
        <f>IF(S2343="Realizada",seguimiento[[#This Row],[ige]],"")</f>
        <v>Normal</v>
      </c>
      <c r="U2343" t="str">
        <f>IF(OR(seguimiento[[#This Row],[actividadfisica]]="Ejercicio regular",seguimiento[[#This Row],[actividadfisica]]="Actividad deportiva"),"Sí","")</f>
        <v>Sí</v>
      </c>
    </row>
    <row r="2344" spans="1:21" x14ac:dyDescent="0.3">
      <c r="A2344" t="str">
        <f>VLOOKUP(B2344,pacientes_insertados[],2,)</f>
        <v>61e34254ec4ec02e84f5def7</v>
      </c>
      <c r="B2344">
        <f>seguimiento[[#This Row],[idpaciente]]</f>
        <v>1050</v>
      </c>
      <c r="C2344">
        <f t="shared" si="36"/>
        <v>2014</v>
      </c>
      <c r="D2344" s="1">
        <f>seguimiento[[#This Row],[fecha]]</f>
        <v>41865</v>
      </c>
      <c r="E2344" t="str">
        <f>seguimiento[[#This Row],[institucion]]</f>
        <v>Hospital "Dr. Antonio A. Cetrángolo"</v>
      </c>
      <c r="F2344" t="str">
        <f>seguimiento[[#This Row],[fallecimiento]]</f>
        <v>No</v>
      </c>
      <c r="K2344" t="str">
        <f>seguimiento[[#This Row],[coberturamedica]]</f>
        <v>Sí</v>
      </c>
      <c r="L2344" t="str">
        <f>seguimiento[[#This Row],[ntratendovenosos]]</f>
        <v>1</v>
      </c>
      <c r="M2344" t="str">
        <f>seguimiento[[#This Row],[Embarazo]]</f>
        <v>No</v>
      </c>
      <c r="O2344" t="str">
        <f>IF(seguimiento[[#This Row],[curvaglucemia]]="","No realizada","Realizada")</f>
        <v>No realizada</v>
      </c>
      <c r="P2344" t="str">
        <f>IF(O2344="Realizada",seguimiento[[#This Row],[curvaglucemia]],"")</f>
        <v/>
      </c>
      <c r="Q2344" t="str">
        <f>IF(seguimiento[[#This Row],[vitaminaDRealizada]]="","",IF(seguimiento[[#This Row],[vitaminaDRealizada]]="No realizado","No realizada","Realizada"))</f>
        <v/>
      </c>
      <c r="R2344" t="str">
        <f>IF(Q2344="Realizada",seguimiento[[#This Row],[vitaminaDRealizada]],"")</f>
        <v/>
      </c>
      <c r="S2344" t="str">
        <f>IF(seguimiento[[#This Row],[ige]]="No realizada","No realizada",IF(seguimiento[[#This Row],[ige]]="","","Realizada"))</f>
        <v/>
      </c>
      <c r="T2344" t="str">
        <f>IF(S2344="Realizada",seguimiento[[#This Row],[ige]],"")</f>
        <v/>
      </c>
      <c r="U2344" t="str">
        <f>IF(OR(seguimiento[[#This Row],[actividadfisica]]="Ejercicio regular",seguimiento[[#This Row],[actividadfisica]]="Actividad deportiva"),"Sí","")</f>
        <v/>
      </c>
    </row>
    <row r="2345" spans="1:21" x14ac:dyDescent="0.3">
      <c r="A2345" t="str">
        <f>VLOOKUP(B2345,pacientes_insertados[],2,)</f>
        <v>61e34254ec4ec02e84f5def8</v>
      </c>
      <c r="B2345">
        <f>seguimiento[[#This Row],[idpaciente]]</f>
        <v>1052</v>
      </c>
      <c r="C2345">
        <f t="shared" si="36"/>
        <v>2014</v>
      </c>
      <c r="D2345" s="1">
        <f>seguimiento[[#This Row],[fecha]]</f>
        <v>41894</v>
      </c>
      <c r="E2345" t="str">
        <f>seguimiento[[#This Row],[institucion]]</f>
        <v>Hospital "Dr. Antonio A. Cetrángolo"</v>
      </c>
      <c r="F2345" t="str">
        <f>seguimiento[[#This Row],[fallecimiento]]</f>
        <v>No</v>
      </c>
      <c r="K2345" t="str">
        <f>seguimiento[[#This Row],[coberturamedica]]</f>
        <v>Sí</v>
      </c>
      <c r="L2345" t="str">
        <f>seguimiento[[#This Row],[ntratendovenosos]]</f>
        <v>1</v>
      </c>
      <c r="M2345" t="str">
        <f>seguimiento[[#This Row],[Embarazo]]</f>
        <v>No</v>
      </c>
      <c r="O2345" t="str">
        <f>IF(seguimiento[[#This Row],[curvaglucemia]]="","No realizada","Realizada")</f>
        <v>No realizada</v>
      </c>
      <c r="P2345" t="str">
        <f>IF(O2345="Realizada",seguimiento[[#This Row],[curvaglucemia]],"")</f>
        <v/>
      </c>
      <c r="Q2345" t="str">
        <f>IF(seguimiento[[#This Row],[vitaminaDRealizada]]="","",IF(seguimiento[[#This Row],[vitaminaDRealizada]]="No realizado","No realizada","Realizada"))</f>
        <v/>
      </c>
      <c r="R2345" t="str">
        <f>IF(Q2345="Realizada",seguimiento[[#This Row],[vitaminaDRealizada]],"")</f>
        <v/>
      </c>
      <c r="S2345" t="str">
        <f>IF(seguimiento[[#This Row],[ige]]="No realizada","No realizada",IF(seguimiento[[#This Row],[ige]]="","","Realizada"))</f>
        <v/>
      </c>
      <c r="T2345" t="str">
        <f>IF(S2345="Realizada",seguimiento[[#This Row],[ige]],"")</f>
        <v/>
      </c>
      <c r="U2345" t="str">
        <f>IF(OR(seguimiento[[#This Row],[actividadfisica]]="Ejercicio regular",seguimiento[[#This Row],[actividadfisica]]="Actividad deportiva"),"Sí","")</f>
        <v/>
      </c>
    </row>
    <row r="2346" spans="1:21" x14ac:dyDescent="0.3">
      <c r="A2346" t="str">
        <f>VLOOKUP(B2346,pacientes_insertados[],2,)</f>
        <v>61e34254ec4ec02e84f5def9</v>
      </c>
      <c r="B2346">
        <f>seguimiento[[#This Row],[idpaciente]]</f>
        <v>1053</v>
      </c>
      <c r="C2346">
        <f t="shared" si="36"/>
        <v>2014</v>
      </c>
      <c r="D2346" s="1">
        <f>seguimiento[[#This Row],[fecha]]</f>
        <v>41929</v>
      </c>
      <c r="E2346" t="str">
        <f>seguimiento[[#This Row],[institucion]]</f>
        <v>H.I.G.A Prof.R. Rossi</v>
      </c>
      <c r="F2346" t="str">
        <f>seguimiento[[#This Row],[fallecimiento]]</f>
        <v>No</v>
      </c>
      <c r="I2346" t="str">
        <f>seguimiento[[#This Row],[educacion]]</f>
        <v>Secundaria completa</v>
      </c>
      <c r="J2346" t="str">
        <f>seguimiento[[#This Row],[laboral]]</f>
        <v>Trabaja, completo</v>
      </c>
      <c r="K2346" t="str">
        <f>seguimiento[[#This Row],[coberturamedica]]</f>
        <v>Sí</v>
      </c>
      <c r="L2346" t="str">
        <f>seguimiento[[#This Row],[ntratendovenosos]]</f>
        <v>1</v>
      </c>
      <c r="M2346" t="str">
        <f>seguimiento[[#This Row],[Embarazo]]</f>
        <v>No</v>
      </c>
      <c r="O2346" t="str">
        <f>IF(seguimiento[[#This Row],[curvaglucemia]]="","No realizada","Realizada")</f>
        <v>Realizada</v>
      </c>
      <c r="P2346" t="str">
        <f>IF(O2346="Realizada",seguimiento[[#This Row],[curvaglucemia]],"")</f>
        <v>Normal</v>
      </c>
      <c r="Q2346" t="str">
        <f>IF(seguimiento[[#This Row],[vitaminaDRealizada]]="","",IF(seguimiento[[#This Row],[vitaminaDRealizada]]="No realizado","No realizada","Realizada"))</f>
        <v/>
      </c>
      <c r="R2346" t="str">
        <f>IF(Q2346="Realizada",seguimiento[[#This Row],[vitaminaDRealizada]],"")</f>
        <v/>
      </c>
      <c r="S2346" t="str">
        <f>IF(seguimiento[[#This Row],[ige]]="No realizada","No realizada",IF(seguimiento[[#This Row],[ige]]="","","Realizada"))</f>
        <v/>
      </c>
      <c r="T2346" t="str">
        <f>IF(S2346="Realizada",seguimiento[[#This Row],[ige]],"")</f>
        <v/>
      </c>
      <c r="U2346" t="str">
        <f>IF(OR(seguimiento[[#This Row],[actividadfisica]]="Ejercicio regular",seguimiento[[#This Row],[actividadfisica]]="Actividad deportiva"),"Sí","")</f>
        <v>Sí</v>
      </c>
    </row>
    <row r="2347" spans="1:21" x14ac:dyDescent="0.3">
      <c r="A2347" t="str">
        <f>VLOOKUP(B2347,pacientes_insertados[],2,)</f>
        <v>61e34254ec4ec02e84f5def9</v>
      </c>
      <c r="B2347">
        <f>seguimiento[[#This Row],[idpaciente]]</f>
        <v>1053</v>
      </c>
      <c r="C2347">
        <f t="shared" si="36"/>
        <v>2015</v>
      </c>
      <c r="D2347" s="1">
        <f>seguimiento[[#This Row],[fecha]]</f>
        <v>42116</v>
      </c>
      <c r="E2347" t="str">
        <f>seguimiento[[#This Row],[institucion]]</f>
        <v>H.I.G.A Prof.R. Rossi</v>
      </c>
      <c r="F2347" t="str">
        <f>seguimiento[[#This Row],[fallecimiento]]</f>
        <v>No</v>
      </c>
      <c r="J2347" t="str">
        <f>seguimiento[[#This Row],[laboral]]</f>
        <v>Trabaja, completo</v>
      </c>
      <c r="K2347" t="str">
        <f>seguimiento[[#This Row],[coberturamedica]]</f>
        <v>Sí</v>
      </c>
      <c r="L2347" t="str">
        <f>seguimiento[[#This Row],[ntratendovenosos]]</f>
        <v>1</v>
      </c>
      <c r="M2347" t="str">
        <f>seguimiento[[#This Row],[Embarazo]]</f>
        <v>No</v>
      </c>
      <c r="N2347" t="str">
        <f>seguimiento[[#This Row],[ncultivosanio]]</f>
        <v>4</v>
      </c>
      <c r="O2347" t="str">
        <f>IF(seguimiento[[#This Row],[curvaglucemia]]="","No realizada","Realizada")</f>
        <v>No realizada</v>
      </c>
      <c r="P2347" t="str">
        <f>IF(O2347="Realizada",seguimiento[[#This Row],[curvaglucemia]],"")</f>
        <v/>
      </c>
      <c r="Q2347" t="str">
        <f>IF(seguimiento[[#This Row],[vitaminaDRealizada]]="","",IF(seguimiento[[#This Row],[vitaminaDRealizada]]="No realizado","No realizada","Realizada"))</f>
        <v/>
      </c>
      <c r="R2347" t="str">
        <f>IF(Q2347="Realizada",seguimiento[[#This Row],[vitaminaDRealizada]],"")</f>
        <v/>
      </c>
      <c r="S2347" t="str">
        <f>IF(seguimiento[[#This Row],[ige]]="No realizada","No realizada",IF(seguimiento[[#This Row],[ige]]="","","Realizada"))</f>
        <v/>
      </c>
      <c r="T2347" t="str">
        <f>IF(S2347="Realizada",seguimiento[[#This Row],[ige]],"")</f>
        <v/>
      </c>
      <c r="U2347" t="str">
        <f>IF(OR(seguimiento[[#This Row],[actividadfisica]]="Ejercicio regular",seguimiento[[#This Row],[actividadfisica]]="Actividad deportiva"),"Sí","")</f>
        <v>Sí</v>
      </c>
    </row>
    <row r="2348" spans="1:21" x14ac:dyDescent="0.3">
      <c r="A2348" t="str">
        <f>VLOOKUP(B2348,pacientes_insertados[],2,)</f>
        <v>61e34254ec4ec02e84f5def9</v>
      </c>
      <c r="B2348">
        <f>seguimiento[[#This Row],[idpaciente]]</f>
        <v>1053</v>
      </c>
      <c r="C2348">
        <f t="shared" si="36"/>
        <v>2015</v>
      </c>
      <c r="D2348" s="1">
        <f>seguimiento[[#This Row],[fecha]]</f>
        <v>42214</v>
      </c>
      <c r="E2348" t="str">
        <f>seguimiento[[#This Row],[institucion]]</f>
        <v>H.I.G.A Prof.R. Rossi</v>
      </c>
      <c r="F2348" t="str">
        <f>seguimiento[[#This Row],[fallecimiento]]</f>
        <v>No</v>
      </c>
      <c r="O2348" t="str">
        <f>IF(seguimiento[[#This Row],[curvaglucemia]]="","No realizada","Realizada")</f>
        <v>Realizada</v>
      </c>
      <c r="P2348" t="str">
        <f>IF(O2348="Realizada",seguimiento[[#This Row],[curvaglucemia]],"")</f>
        <v>Diabetes</v>
      </c>
      <c r="Q2348" t="str">
        <f>IF(seguimiento[[#This Row],[vitaminaDRealizada]]="","",IF(seguimiento[[#This Row],[vitaminaDRealizada]]="No realizado","No realizada","Realizada"))</f>
        <v>No realizada</v>
      </c>
      <c r="R2348" t="str">
        <f>IF(Q2348="Realizada",seguimiento[[#This Row],[vitaminaDRealizada]],"")</f>
        <v/>
      </c>
      <c r="S2348" t="str">
        <f>IF(seguimiento[[#This Row],[ige]]="No realizada","No realizada",IF(seguimiento[[#This Row],[ige]]="","","Realizada"))</f>
        <v>No realizada</v>
      </c>
      <c r="T2348" t="str">
        <f>IF(S2348="Realizada",seguimiento[[#This Row],[ige]],"")</f>
        <v/>
      </c>
      <c r="U2348" t="str">
        <f>IF(OR(seguimiento[[#This Row],[actividadfisica]]="Ejercicio regular",seguimiento[[#This Row],[actividadfisica]]="Actividad deportiva"),"Sí","")</f>
        <v/>
      </c>
    </row>
    <row r="2349" spans="1:21" x14ac:dyDescent="0.3">
      <c r="A2349" t="str">
        <f>VLOOKUP(B2349,pacientes_insertados[],2,)</f>
        <v>61e34254ec4ec02e84f5def9</v>
      </c>
      <c r="B2349">
        <f>seguimiento[[#This Row],[idpaciente]]</f>
        <v>1053</v>
      </c>
      <c r="C2349">
        <f t="shared" si="36"/>
        <v>2016</v>
      </c>
      <c r="D2349" s="1">
        <f>seguimiento[[#This Row],[fecha]]</f>
        <v>42558</v>
      </c>
      <c r="E2349" t="str">
        <f>seguimiento[[#This Row],[institucion]]</f>
        <v>H.I.G.A Prof.R. Rossi</v>
      </c>
      <c r="F2349" t="str">
        <f>seguimiento[[#This Row],[fallecimiento]]</f>
        <v>No</v>
      </c>
      <c r="L2349" t="str">
        <f>seguimiento[[#This Row],[ntratendovenosos]]</f>
        <v>1</v>
      </c>
      <c r="M2349" t="str">
        <f>seguimiento[[#This Row],[Embarazo]]</f>
        <v>No</v>
      </c>
      <c r="N2349" t="str">
        <f>seguimiento[[#This Row],[ncultivosanio]]</f>
        <v>3</v>
      </c>
      <c r="O2349" t="str">
        <f>IF(seguimiento[[#This Row],[curvaglucemia]]="","No realizada","Realizada")</f>
        <v>Realizada</v>
      </c>
      <c r="P2349" t="str">
        <f>IF(O2349="Realizada",seguimiento[[#This Row],[curvaglucemia]],"")</f>
        <v>Diabetes</v>
      </c>
      <c r="Q2349" t="str">
        <f>IF(seguimiento[[#This Row],[vitaminaDRealizada]]="","",IF(seguimiento[[#This Row],[vitaminaDRealizada]]="No realizado","No realizada","Realizada"))</f>
        <v>No realizada</v>
      </c>
      <c r="R2349" t="str">
        <f>IF(Q2349="Realizada",seguimiento[[#This Row],[vitaminaDRealizada]],"")</f>
        <v/>
      </c>
      <c r="S2349" t="str">
        <f>IF(seguimiento[[#This Row],[ige]]="No realizada","No realizada",IF(seguimiento[[#This Row],[ige]]="","","Realizada"))</f>
        <v>Realizada</v>
      </c>
      <c r="T2349" t="str">
        <f>IF(S2349="Realizada",seguimiento[[#This Row],[ige]],"")</f>
        <v>&lt; 500</v>
      </c>
      <c r="U2349" t="str">
        <f>IF(OR(seguimiento[[#This Row],[actividadfisica]]="Ejercicio regular",seguimiento[[#This Row],[actividadfisica]]="Actividad deportiva"),"Sí","")</f>
        <v/>
      </c>
    </row>
    <row r="2350" spans="1:21" x14ac:dyDescent="0.3">
      <c r="A2350" t="str">
        <f>VLOOKUP(B2350,pacientes_insertados[],2,)</f>
        <v>61e34254ec4ec02e84f5defa</v>
      </c>
      <c r="B2350">
        <f>seguimiento[[#This Row],[idpaciente]]</f>
        <v>1055</v>
      </c>
      <c r="C2350">
        <f t="shared" si="36"/>
        <v>2014</v>
      </c>
      <c r="D2350" s="1">
        <f>seguimiento[[#This Row],[fecha]]</f>
        <v>41831</v>
      </c>
      <c r="E2350" t="str">
        <f>seguimiento[[#This Row],[institucion]]</f>
        <v>H.I.G.A Prof.R. Rossi</v>
      </c>
      <c r="F2350" t="str">
        <f>seguimiento[[#This Row],[fallecimiento]]</f>
        <v>No</v>
      </c>
      <c r="J2350" t="str">
        <f>seguimiento[[#This Row],[laboral]]</f>
        <v>Trabaja, completo</v>
      </c>
      <c r="K2350" t="str">
        <f>seguimiento[[#This Row],[coberturamedica]]</f>
        <v>Sí</v>
      </c>
      <c r="M2350" t="str">
        <f>seguimiento[[#This Row],[Embarazo]]</f>
        <v>No</v>
      </c>
      <c r="O2350" t="str">
        <f>IF(seguimiento[[#This Row],[curvaglucemia]]="","No realizada","Realizada")</f>
        <v>No realizada</v>
      </c>
      <c r="P2350" t="str">
        <f>IF(O2350="Realizada",seguimiento[[#This Row],[curvaglucemia]],"")</f>
        <v/>
      </c>
      <c r="Q2350" t="str">
        <f>IF(seguimiento[[#This Row],[vitaminaDRealizada]]="","",IF(seguimiento[[#This Row],[vitaminaDRealizada]]="No realizado","No realizada","Realizada"))</f>
        <v/>
      </c>
      <c r="R2350" t="str">
        <f>IF(Q2350="Realizada",seguimiento[[#This Row],[vitaminaDRealizada]],"")</f>
        <v/>
      </c>
      <c r="S2350" t="str">
        <f>IF(seguimiento[[#This Row],[ige]]="No realizada","No realizada",IF(seguimiento[[#This Row],[ige]]="","","Realizada"))</f>
        <v/>
      </c>
      <c r="T2350" t="str">
        <f>IF(S2350="Realizada",seguimiento[[#This Row],[ige]],"")</f>
        <v/>
      </c>
      <c r="U2350" t="str">
        <f>IF(OR(seguimiento[[#This Row],[actividadfisica]]="Ejercicio regular",seguimiento[[#This Row],[actividadfisica]]="Actividad deportiva"),"Sí","")</f>
        <v/>
      </c>
    </row>
    <row r="2351" spans="1:21" x14ac:dyDescent="0.3">
      <c r="A2351" t="str">
        <f>VLOOKUP(B2351,pacientes_insertados[],2,)</f>
        <v>61e34254ec4ec02e84f5defa</v>
      </c>
      <c r="B2351">
        <f>seguimiento[[#This Row],[idpaciente]]</f>
        <v>1055</v>
      </c>
      <c r="C2351">
        <f t="shared" si="36"/>
        <v>2015</v>
      </c>
      <c r="D2351" s="1">
        <f>seguimiento[[#This Row],[fecha]]</f>
        <v>42251</v>
      </c>
      <c r="E2351" t="str">
        <f>seguimiento[[#This Row],[institucion]]</f>
        <v>H.I.G.A Prof.R. Rossi</v>
      </c>
      <c r="F2351" t="str">
        <f>seguimiento[[#This Row],[fallecimiento]]</f>
        <v>No</v>
      </c>
      <c r="J2351" t="str">
        <f>seguimiento[[#This Row],[laboral]]</f>
        <v>Trabaja, completo</v>
      </c>
      <c r="K2351" t="str">
        <f>seguimiento[[#This Row],[coberturamedica]]</f>
        <v>Sí</v>
      </c>
      <c r="L2351" t="str">
        <f>seguimiento[[#This Row],[ntratendovenosos]]</f>
        <v>1</v>
      </c>
      <c r="M2351" t="str">
        <f>seguimiento[[#This Row],[Embarazo]]</f>
        <v>No</v>
      </c>
      <c r="N2351" t="str">
        <f>seguimiento[[#This Row],[ncultivosanio]]</f>
        <v>3</v>
      </c>
      <c r="O2351" t="str">
        <f>IF(seguimiento[[#This Row],[curvaglucemia]]="","No realizada","Realizada")</f>
        <v>Realizada</v>
      </c>
      <c r="P2351" t="str">
        <f>IF(O2351="Realizada",seguimiento[[#This Row],[curvaglucemia]],"")</f>
        <v>Normal</v>
      </c>
      <c r="Q2351" t="str">
        <f>IF(seguimiento[[#This Row],[vitaminaDRealizada]]="","",IF(seguimiento[[#This Row],[vitaminaDRealizada]]="No realizado","No realizada","Realizada"))</f>
        <v>Realizada</v>
      </c>
      <c r="R2351" t="str">
        <f>IF(Q2351="Realizada",seguimiento[[#This Row],[vitaminaDRealizada]],"")</f>
        <v>Bajo</v>
      </c>
      <c r="S2351" t="str">
        <f>IF(seguimiento[[#This Row],[ige]]="No realizada","No realizada",IF(seguimiento[[#This Row],[ige]]="","","Realizada"))</f>
        <v/>
      </c>
      <c r="T2351" t="str">
        <f>IF(S2351="Realizada",seguimiento[[#This Row],[ige]],"")</f>
        <v/>
      </c>
      <c r="U2351" t="str">
        <f>IF(OR(seguimiento[[#This Row],[actividadfisica]]="Ejercicio regular",seguimiento[[#This Row],[actividadfisica]]="Actividad deportiva"),"Sí","")</f>
        <v>Sí</v>
      </c>
    </row>
    <row r="2352" spans="1:21" x14ac:dyDescent="0.3">
      <c r="A2352" t="str">
        <f>VLOOKUP(B2352,pacientes_insertados[],2,)</f>
        <v>61e34254ec4ec02e84f5defa</v>
      </c>
      <c r="B2352">
        <f>seguimiento[[#This Row],[idpaciente]]</f>
        <v>1055</v>
      </c>
      <c r="C2352">
        <f t="shared" si="36"/>
        <v>2016</v>
      </c>
      <c r="D2352" s="1">
        <f>seguimiento[[#This Row],[fecha]]</f>
        <v>42566</v>
      </c>
      <c r="E2352" t="str">
        <f>seguimiento[[#This Row],[institucion]]</f>
        <v>H.I.G.A Prof.R. Rossi</v>
      </c>
      <c r="F2352" t="str">
        <f>seguimiento[[#This Row],[fallecimiento]]</f>
        <v>No</v>
      </c>
      <c r="O2352" t="str">
        <f>IF(seguimiento[[#This Row],[curvaglucemia]]="","No realizada","Realizada")</f>
        <v>No realizada</v>
      </c>
      <c r="P2352" t="str">
        <f>IF(O2352="Realizada",seguimiento[[#This Row],[curvaglucemia]],"")</f>
        <v/>
      </c>
      <c r="Q2352" t="str">
        <f>IF(seguimiento[[#This Row],[vitaminaDRealizada]]="","",IF(seguimiento[[#This Row],[vitaminaDRealizada]]="No realizado","No realizada","Realizada"))</f>
        <v/>
      </c>
      <c r="R2352" t="str">
        <f>IF(Q2352="Realizada",seguimiento[[#This Row],[vitaminaDRealizada]],"")</f>
        <v/>
      </c>
      <c r="S2352" t="str">
        <f>IF(seguimiento[[#This Row],[ige]]="No realizada","No realizada",IF(seguimiento[[#This Row],[ige]]="","","Realizada"))</f>
        <v/>
      </c>
      <c r="T2352" t="str">
        <f>IF(S2352="Realizada",seguimiento[[#This Row],[ige]],"")</f>
        <v/>
      </c>
      <c r="U2352" t="str">
        <f>IF(OR(seguimiento[[#This Row],[actividadfisica]]="Ejercicio regular",seguimiento[[#This Row],[actividadfisica]]="Actividad deportiva"),"Sí","")</f>
        <v/>
      </c>
    </row>
    <row r="2353" spans="1:21" x14ac:dyDescent="0.3">
      <c r="A2353" t="str">
        <f>VLOOKUP(B2353,pacientes_insertados[],2,)</f>
        <v>61e34254ec4ec02e84f5defb</v>
      </c>
      <c r="B2353">
        <f>seguimiento[[#This Row],[idpaciente]]</f>
        <v>1056</v>
      </c>
      <c r="C2353">
        <f t="shared" si="36"/>
        <v>2014</v>
      </c>
      <c r="D2353" s="1">
        <f>seguimiento[[#This Row],[fecha]]</f>
        <v>41704</v>
      </c>
      <c r="E2353" t="str">
        <f>seguimiento[[#This Row],[institucion]]</f>
        <v>H.I.G.A Prof.R. Rossi</v>
      </c>
      <c r="F2353" t="str">
        <f>seguimiento[[#This Row],[fallecimiento]]</f>
        <v>No</v>
      </c>
      <c r="K2353" t="str">
        <f>seguimiento[[#This Row],[coberturamedica]]</f>
        <v>Sí</v>
      </c>
      <c r="M2353" t="str">
        <f>seguimiento[[#This Row],[Embarazo]]</f>
        <v>No</v>
      </c>
      <c r="O2353" t="str">
        <f>IF(seguimiento[[#This Row],[curvaglucemia]]="","No realizada","Realizada")</f>
        <v>No realizada</v>
      </c>
      <c r="P2353" t="str">
        <f>IF(O2353="Realizada",seguimiento[[#This Row],[curvaglucemia]],"")</f>
        <v/>
      </c>
      <c r="Q2353" t="str">
        <f>IF(seguimiento[[#This Row],[vitaminaDRealizada]]="","",IF(seguimiento[[#This Row],[vitaminaDRealizada]]="No realizado","No realizada","Realizada"))</f>
        <v/>
      </c>
      <c r="R2353" t="str">
        <f>IF(Q2353="Realizada",seguimiento[[#This Row],[vitaminaDRealizada]],"")</f>
        <v/>
      </c>
      <c r="S2353" t="str">
        <f>IF(seguimiento[[#This Row],[ige]]="No realizada","No realizada",IF(seguimiento[[#This Row],[ige]]="","","Realizada"))</f>
        <v/>
      </c>
      <c r="T2353" t="str">
        <f>IF(S2353="Realizada",seguimiento[[#This Row],[ige]],"")</f>
        <v/>
      </c>
      <c r="U2353" t="str">
        <f>IF(OR(seguimiento[[#This Row],[actividadfisica]]="Ejercicio regular",seguimiento[[#This Row],[actividadfisica]]="Actividad deportiva"),"Sí","")</f>
        <v/>
      </c>
    </row>
    <row r="2354" spans="1:21" x14ac:dyDescent="0.3">
      <c r="A2354" t="str">
        <f>VLOOKUP(B2354,pacientes_insertados[],2,)</f>
        <v>61e34254ec4ec02e84f5defc</v>
      </c>
      <c r="B2354">
        <f>seguimiento[[#This Row],[idpaciente]]</f>
        <v>1057</v>
      </c>
      <c r="C2354">
        <f t="shared" si="36"/>
        <v>2014</v>
      </c>
      <c r="D2354" s="1">
        <f>seguimiento[[#This Row],[fecha]]</f>
        <v>41935</v>
      </c>
      <c r="E2354" t="str">
        <f>seguimiento[[#This Row],[institucion]]</f>
        <v>Hospital de Niños Ricardo Gutiérrez</v>
      </c>
      <c r="F2354" t="str">
        <f>seguimiento[[#This Row],[fallecimiento]]</f>
        <v>No</v>
      </c>
      <c r="I2354" t="str">
        <f>seguimiento[[#This Row],[educacion]]</f>
        <v>Primaria incompleta</v>
      </c>
      <c r="K2354" t="str">
        <f>seguimiento[[#This Row],[coberturamedica]]</f>
        <v>Sí</v>
      </c>
      <c r="M2354" t="str">
        <f>seguimiento[[#This Row],[Embarazo]]</f>
        <v>No</v>
      </c>
      <c r="N2354" t="str">
        <f>seguimiento[[#This Row],[ncultivosanio]]</f>
        <v>4</v>
      </c>
      <c r="O2354" t="str">
        <f>IF(seguimiento[[#This Row],[curvaglucemia]]="","No realizada","Realizada")</f>
        <v>No realizada</v>
      </c>
      <c r="P2354" t="str">
        <f>IF(O2354="Realizada",seguimiento[[#This Row],[curvaglucemia]],"")</f>
        <v/>
      </c>
      <c r="Q2354" t="str">
        <f>IF(seguimiento[[#This Row],[vitaminaDRealizada]]="","",IF(seguimiento[[#This Row],[vitaminaDRealizada]]="No realizado","No realizada","Realizada"))</f>
        <v/>
      </c>
      <c r="R2354" t="str">
        <f>IF(Q2354="Realizada",seguimiento[[#This Row],[vitaminaDRealizada]],"")</f>
        <v/>
      </c>
      <c r="S2354" t="str">
        <f>IF(seguimiento[[#This Row],[ige]]="No realizada","No realizada",IF(seguimiento[[#This Row],[ige]]="","","Realizada"))</f>
        <v/>
      </c>
      <c r="T2354" t="str">
        <f>IF(S2354="Realizada",seguimiento[[#This Row],[ige]],"")</f>
        <v/>
      </c>
      <c r="U2354" t="str">
        <f>IF(OR(seguimiento[[#This Row],[actividadfisica]]="Ejercicio regular",seguimiento[[#This Row],[actividadfisica]]="Actividad deportiva"),"Sí","")</f>
        <v/>
      </c>
    </row>
    <row r="2355" spans="1:21" x14ac:dyDescent="0.3">
      <c r="A2355" t="str">
        <f>VLOOKUP(B2355,pacientes_insertados[],2,)</f>
        <v>61e34254ec4ec02e84f5defd</v>
      </c>
      <c r="B2355">
        <f>seguimiento[[#This Row],[idpaciente]]</f>
        <v>1058</v>
      </c>
      <c r="C2355">
        <f t="shared" si="36"/>
        <v>2013</v>
      </c>
      <c r="D2355" s="1">
        <f>seguimiento[[#This Row],[fecha]]</f>
        <v>41568</v>
      </c>
      <c r="E2355" t="str">
        <f>seguimiento[[#This Row],[institucion]]</f>
        <v>Hospital de Niños Ricardo Gutiérrez</v>
      </c>
      <c r="F2355" t="str">
        <f>seguimiento[[#This Row],[fallecimiento]]</f>
        <v>No</v>
      </c>
      <c r="I2355" t="str">
        <f>seguimiento[[#This Row],[educacion]]</f>
        <v>Analfabeta</v>
      </c>
      <c r="K2355" t="str">
        <f>seguimiento[[#This Row],[coberturamedica]]</f>
        <v>Sí</v>
      </c>
      <c r="M2355" t="str">
        <f>seguimiento[[#This Row],[Embarazo]]</f>
        <v>No</v>
      </c>
      <c r="N2355" t="str">
        <f>seguimiento[[#This Row],[ncultivosanio]]</f>
        <v>5</v>
      </c>
      <c r="O2355" t="str">
        <f>IF(seguimiento[[#This Row],[curvaglucemia]]="","No realizada","Realizada")</f>
        <v>No realizada</v>
      </c>
      <c r="P2355" t="str">
        <f>IF(O2355="Realizada",seguimiento[[#This Row],[curvaglucemia]],"")</f>
        <v/>
      </c>
      <c r="Q2355" t="str">
        <f>IF(seguimiento[[#This Row],[vitaminaDRealizada]]="","",IF(seguimiento[[#This Row],[vitaminaDRealizada]]="No realizado","No realizada","Realizada"))</f>
        <v/>
      </c>
      <c r="R2355" t="str">
        <f>IF(Q2355="Realizada",seguimiento[[#This Row],[vitaminaDRealizada]],"")</f>
        <v/>
      </c>
      <c r="S2355" t="str">
        <f>IF(seguimiento[[#This Row],[ige]]="No realizada","No realizada",IF(seguimiento[[#This Row],[ige]]="","","Realizada"))</f>
        <v/>
      </c>
      <c r="T2355" t="str">
        <f>IF(S2355="Realizada",seguimiento[[#This Row],[ige]],"")</f>
        <v/>
      </c>
      <c r="U2355" t="str">
        <f>IF(OR(seguimiento[[#This Row],[actividadfisica]]="Ejercicio regular",seguimiento[[#This Row],[actividadfisica]]="Actividad deportiva"),"Sí","")</f>
        <v>Sí</v>
      </c>
    </row>
    <row r="2356" spans="1:21" x14ac:dyDescent="0.3">
      <c r="A2356" t="str">
        <f>VLOOKUP(B2356,pacientes_insertados[],2,)</f>
        <v>61e34254ec4ec02e84f5defe</v>
      </c>
      <c r="B2356">
        <f>seguimiento[[#This Row],[idpaciente]]</f>
        <v>1060</v>
      </c>
      <c r="C2356">
        <f t="shared" si="36"/>
        <v>2014</v>
      </c>
      <c r="D2356" s="1">
        <f>seguimiento[[#This Row],[fecha]]</f>
        <v>41883</v>
      </c>
      <c r="E2356" t="str">
        <f>seguimiento[[#This Row],[institucion]]</f>
        <v>Hospital de Niños Ricardo Gutiérrez</v>
      </c>
      <c r="F2356" t="str">
        <f>seguimiento[[#This Row],[fallecimiento]]</f>
        <v>No</v>
      </c>
      <c r="I2356" t="str">
        <f>seguimiento[[#This Row],[educacion]]</f>
        <v>Analfabeta</v>
      </c>
      <c r="K2356" t="str">
        <f>seguimiento[[#This Row],[coberturamedica]]</f>
        <v>Sí</v>
      </c>
      <c r="M2356" t="str">
        <f>seguimiento[[#This Row],[Embarazo]]</f>
        <v>No</v>
      </c>
      <c r="N2356" t="str">
        <f>seguimiento[[#This Row],[ncultivosanio]]</f>
        <v>5</v>
      </c>
      <c r="O2356" t="str">
        <f>IF(seguimiento[[#This Row],[curvaglucemia]]="","No realizada","Realizada")</f>
        <v>No realizada</v>
      </c>
      <c r="P2356" t="str">
        <f>IF(O2356="Realizada",seguimiento[[#This Row],[curvaglucemia]],"")</f>
        <v/>
      </c>
      <c r="Q2356" t="str">
        <f>IF(seguimiento[[#This Row],[vitaminaDRealizada]]="","",IF(seguimiento[[#This Row],[vitaminaDRealizada]]="No realizado","No realizada","Realizada"))</f>
        <v/>
      </c>
      <c r="R2356" t="str">
        <f>IF(Q2356="Realizada",seguimiento[[#This Row],[vitaminaDRealizada]],"")</f>
        <v/>
      </c>
      <c r="S2356" t="str">
        <f>IF(seguimiento[[#This Row],[ige]]="No realizada","No realizada",IF(seguimiento[[#This Row],[ige]]="","","Realizada"))</f>
        <v/>
      </c>
      <c r="T2356" t="str">
        <f>IF(S2356="Realizada",seguimiento[[#This Row],[ige]],"")</f>
        <v/>
      </c>
      <c r="U2356" t="str">
        <f>IF(OR(seguimiento[[#This Row],[actividadfisica]]="Ejercicio regular",seguimiento[[#This Row],[actividadfisica]]="Actividad deportiva"),"Sí","")</f>
        <v/>
      </c>
    </row>
    <row r="2357" spans="1:21" x14ac:dyDescent="0.3">
      <c r="A2357" t="str">
        <f>VLOOKUP(B2357,pacientes_insertados[],2,)</f>
        <v>61e34254ec4ec02e84f5deff</v>
      </c>
      <c r="B2357">
        <f>seguimiento[[#This Row],[idpaciente]]</f>
        <v>1061</v>
      </c>
      <c r="C2357">
        <f t="shared" si="36"/>
        <v>2013</v>
      </c>
      <c r="D2357" s="1">
        <f>seguimiento[[#This Row],[fecha]]</f>
        <v>41585</v>
      </c>
      <c r="E2357" t="str">
        <f>seguimiento[[#This Row],[institucion]]</f>
        <v>Hospital de Niños Ricardo Gutiérrez</v>
      </c>
      <c r="F2357" t="str">
        <f>seguimiento[[#This Row],[fallecimiento]]</f>
        <v>No</v>
      </c>
      <c r="I2357" t="str">
        <f>seguimiento[[#This Row],[educacion]]</f>
        <v>Primaria incompleta</v>
      </c>
      <c r="K2357" t="str">
        <f>seguimiento[[#This Row],[coberturamedica]]</f>
        <v>Sí</v>
      </c>
      <c r="M2357" t="str">
        <f>seguimiento[[#This Row],[Embarazo]]</f>
        <v>No</v>
      </c>
      <c r="N2357" t="str">
        <f>seguimiento[[#This Row],[ncultivosanio]]</f>
        <v>5</v>
      </c>
      <c r="O2357" t="str">
        <f>IF(seguimiento[[#This Row],[curvaglucemia]]="","No realizada","Realizada")</f>
        <v>No realizada</v>
      </c>
      <c r="P2357" t="str">
        <f>IF(O2357="Realizada",seguimiento[[#This Row],[curvaglucemia]],"")</f>
        <v/>
      </c>
      <c r="Q2357" t="str">
        <f>IF(seguimiento[[#This Row],[vitaminaDRealizada]]="","",IF(seguimiento[[#This Row],[vitaminaDRealizada]]="No realizado","No realizada","Realizada"))</f>
        <v/>
      </c>
      <c r="R2357" t="str">
        <f>IF(Q2357="Realizada",seguimiento[[#This Row],[vitaminaDRealizada]],"")</f>
        <v/>
      </c>
      <c r="S2357" t="str">
        <f>IF(seguimiento[[#This Row],[ige]]="No realizada","No realizada",IF(seguimiento[[#This Row],[ige]]="","","Realizada"))</f>
        <v/>
      </c>
      <c r="T2357" t="str">
        <f>IF(S2357="Realizada",seguimiento[[#This Row],[ige]],"")</f>
        <v/>
      </c>
      <c r="U2357" t="str">
        <f>IF(OR(seguimiento[[#This Row],[actividadfisica]]="Ejercicio regular",seguimiento[[#This Row],[actividadfisica]]="Actividad deportiva"),"Sí","")</f>
        <v/>
      </c>
    </row>
    <row r="2358" spans="1:21" x14ac:dyDescent="0.3">
      <c r="A2358" t="str">
        <f>VLOOKUP(B2358,pacientes_insertados[],2,)</f>
        <v>61e34254ec4ec02e84f5df00</v>
      </c>
      <c r="B2358">
        <f>seguimiento[[#This Row],[idpaciente]]</f>
        <v>1063</v>
      </c>
      <c r="C2358">
        <f t="shared" si="36"/>
        <v>2014</v>
      </c>
      <c r="D2358" s="1">
        <f>seguimiento[[#This Row],[fecha]]</f>
        <v>41905</v>
      </c>
      <c r="E2358" t="str">
        <f>seguimiento[[#This Row],[institucion]]</f>
        <v>Hospital "Dr. Antonio A. Cetrángolo"</v>
      </c>
      <c r="F2358" t="str">
        <f>seguimiento[[#This Row],[fallecimiento]]</f>
        <v>No</v>
      </c>
      <c r="K2358" t="str">
        <f>seguimiento[[#This Row],[coberturamedica]]</f>
        <v>Sí</v>
      </c>
      <c r="M2358" t="str">
        <f>seguimiento[[#This Row],[Embarazo]]</f>
        <v>No</v>
      </c>
      <c r="O2358" t="str">
        <f>IF(seguimiento[[#This Row],[curvaglucemia]]="","No realizada","Realizada")</f>
        <v>No realizada</v>
      </c>
      <c r="P2358" t="str">
        <f>IF(O2358="Realizada",seguimiento[[#This Row],[curvaglucemia]],"")</f>
        <v/>
      </c>
      <c r="Q2358" t="str">
        <f>IF(seguimiento[[#This Row],[vitaminaDRealizada]]="","",IF(seguimiento[[#This Row],[vitaminaDRealizada]]="No realizado","No realizada","Realizada"))</f>
        <v/>
      </c>
      <c r="R2358" t="str">
        <f>IF(Q2358="Realizada",seguimiento[[#This Row],[vitaminaDRealizada]],"")</f>
        <v/>
      </c>
      <c r="S2358" t="str">
        <f>IF(seguimiento[[#This Row],[ige]]="No realizada","No realizada",IF(seguimiento[[#This Row],[ige]]="","","Realizada"))</f>
        <v/>
      </c>
      <c r="T2358" t="str">
        <f>IF(S2358="Realizada",seguimiento[[#This Row],[ige]],"")</f>
        <v/>
      </c>
      <c r="U2358" t="str">
        <f>IF(OR(seguimiento[[#This Row],[actividadfisica]]="Ejercicio regular",seguimiento[[#This Row],[actividadfisica]]="Actividad deportiva"),"Sí","")</f>
        <v>Sí</v>
      </c>
    </row>
    <row r="2359" spans="1:21" x14ac:dyDescent="0.3">
      <c r="A2359" t="str">
        <f>VLOOKUP(B2359,pacientes_insertados[],2,)</f>
        <v>61e34256ec4ec02e84f5dfd3</v>
      </c>
      <c r="B2359">
        <f>seguimiento[[#This Row],[idpaciente]]</f>
        <v>1065</v>
      </c>
      <c r="C2359">
        <f t="shared" si="36"/>
        <v>2015</v>
      </c>
      <c r="D2359" s="1">
        <f>seguimiento[[#This Row],[fecha]]</f>
        <v>42137</v>
      </c>
      <c r="E2359" t="str">
        <f>seguimiento[[#This Row],[institucion]]</f>
        <v>CEMIC</v>
      </c>
      <c r="F2359" t="str">
        <f>seguimiento[[#This Row],[fallecimiento]]</f>
        <v>No</v>
      </c>
      <c r="K2359" t="str">
        <f>seguimiento[[#This Row],[coberturamedica]]</f>
        <v>Sí</v>
      </c>
      <c r="O2359" t="str">
        <f>IF(seguimiento[[#This Row],[curvaglucemia]]="","No realizada","Realizada")</f>
        <v>Realizada</v>
      </c>
      <c r="P2359" t="str">
        <f>IF(O2359="Realizada",seguimiento[[#This Row],[curvaglucemia]],"")</f>
        <v>Normal</v>
      </c>
      <c r="Q2359" t="str">
        <f>IF(seguimiento[[#This Row],[vitaminaDRealizada]]="","",IF(seguimiento[[#This Row],[vitaminaDRealizada]]="No realizado","No realizada","Realizada"))</f>
        <v>Realizada</v>
      </c>
      <c r="R2359" t="str">
        <f>IF(Q2359="Realizada",seguimiento[[#This Row],[vitaminaDRealizada]],"")</f>
        <v>Normal</v>
      </c>
      <c r="S2359" t="str">
        <f>IF(seguimiento[[#This Row],[ige]]="No realizada","No realizada",IF(seguimiento[[#This Row],[ige]]="","","Realizada"))</f>
        <v/>
      </c>
      <c r="T2359" t="str">
        <f>IF(S2359="Realizada",seguimiento[[#This Row],[ige]],"")</f>
        <v/>
      </c>
      <c r="U2359" t="str">
        <f>IF(OR(seguimiento[[#This Row],[actividadfisica]]="Ejercicio regular",seguimiento[[#This Row],[actividadfisica]]="Actividad deportiva"),"Sí","")</f>
        <v/>
      </c>
    </row>
    <row r="2360" spans="1:21" x14ac:dyDescent="0.3">
      <c r="A2360" t="str">
        <f>VLOOKUP(B2360,pacientes_insertados[],2,)</f>
        <v>61e34256ec4ec02e84f5dfd3</v>
      </c>
      <c r="B2360">
        <f>seguimiento[[#This Row],[idpaciente]]</f>
        <v>1065</v>
      </c>
      <c r="C2360">
        <f t="shared" si="36"/>
        <v>2016</v>
      </c>
      <c r="D2360" s="1">
        <f>seguimiento[[#This Row],[fecha]]</f>
        <v>42636</v>
      </c>
      <c r="E2360" t="str">
        <f>seguimiento[[#This Row],[institucion]]</f>
        <v>CEMIC</v>
      </c>
      <c r="F2360" t="str">
        <f>seguimiento[[#This Row],[fallecimiento]]</f>
        <v>No</v>
      </c>
      <c r="K2360" t="str">
        <f>seguimiento[[#This Row],[coberturamedica]]</f>
        <v>Sí</v>
      </c>
      <c r="N2360" t="str">
        <f>seguimiento[[#This Row],[ncultivosanio]]</f>
        <v>6</v>
      </c>
      <c r="O2360" t="str">
        <f>IF(seguimiento[[#This Row],[curvaglucemia]]="","No realizada","Realizada")</f>
        <v>Realizada</v>
      </c>
      <c r="P2360" t="str">
        <f>IF(O2360="Realizada",seguimiento[[#This Row],[curvaglucemia]],"")</f>
        <v>Normal</v>
      </c>
      <c r="Q2360" t="str">
        <f>IF(seguimiento[[#This Row],[vitaminaDRealizada]]="","",IF(seguimiento[[#This Row],[vitaminaDRealizada]]="No realizado","No realizada","Realizada"))</f>
        <v>Realizada</v>
      </c>
      <c r="R2360" t="str">
        <f>IF(Q2360="Realizada",seguimiento[[#This Row],[vitaminaDRealizada]],"")</f>
        <v>Normal</v>
      </c>
      <c r="S2360" t="str">
        <f>IF(seguimiento[[#This Row],[ige]]="No realizada","No realizada",IF(seguimiento[[#This Row],[ige]]="","","Realizada"))</f>
        <v/>
      </c>
      <c r="T2360" t="str">
        <f>IF(S2360="Realizada",seguimiento[[#This Row],[ige]],"")</f>
        <v/>
      </c>
      <c r="U2360" t="str">
        <f>IF(OR(seguimiento[[#This Row],[actividadfisica]]="Ejercicio regular",seguimiento[[#This Row],[actividadfisica]]="Actividad deportiva"),"Sí","")</f>
        <v>Sí</v>
      </c>
    </row>
    <row r="2361" spans="1:21" x14ac:dyDescent="0.3">
      <c r="A2361" t="str">
        <f>VLOOKUP(B2361,pacientes_insertados[],2,)</f>
        <v>61e34256ec4ec02e84f5dfd3</v>
      </c>
      <c r="B2361">
        <f>seguimiento[[#This Row],[idpaciente]]</f>
        <v>1065</v>
      </c>
      <c r="C2361">
        <f t="shared" si="36"/>
        <v>2017</v>
      </c>
      <c r="D2361" s="1">
        <f>seguimiento[[#This Row],[fecha]]</f>
        <v>42936</v>
      </c>
      <c r="E2361" t="str">
        <f>seguimiento[[#This Row],[institucion]]</f>
        <v>CEMIC</v>
      </c>
      <c r="F2361" t="str">
        <f>seguimiento[[#This Row],[fallecimiento]]</f>
        <v>No</v>
      </c>
      <c r="K2361" t="str">
        <f>seguimiento[[#This Row],[coberturamedica]]</f>
        <v>Sí</v>
      </c>
      <c r="N2361" t="str">
        <f>seguimiento[[#This Row],[ncultivosanio]]</f>
        <v>4</v>
      </c>
      <c r="O2361" t="str">
        <f>IF(seguimiento[[#This Row],[curvaglucemia]]="","No realizada","Realizada")</f>
        <v>No realizada</v>
      </c>
      <c r="P2361" t="str">
        <f>IF(O2361="Realizada",seguimiento[[#This Row],[curvaglucemia]],"")</f>
        <v/>
      </c>
      <c r="Q2361" t="str">
        <f>IF(seguimiento[[#This Row],[vitaminaDRealizada]]="","",IF(seguimiento[[#This Row],[vitaminaDRealizada]]="No realizado","No realizada","Realizada"))</f>
        <v/>
      </c>
      <c r="R2361" t="str">
        <f>IF(Q2361="Realizada",seguimiento[[#This Row],[vitaminaDRealizada]],"")</f>
        <v/>
      </c>
      <c r="S2361" t="str">
        <f>IF(seguimiento[[#This Row],[ige]]="No realizada","No realizada",IF(seguimiento[[#This Row],[ige]]="","","Realizada"))</f>
        <v/>
      </c>
      <c r="T2361" t="str">
        <f>IF(S2361="Realizada",seguimiento[[#This Row],[ige]],"")</f>
        <v/>
      </c>
      <c r="U2361" t="str">
        <f>IF(OR(seguimiento[[#This Row],[actividadfisica]]="Ejercicio regular",seguimiento[[#This Row],[actividadfisica]]="Actividad deportiva"),"Sí","")</f>
        <v/>
      </c>
    </row>
    <row r="2362" spans="1:21" x14ac:dyDescent="0.3">
      <c r="A2362" t="str">
        <f>VLOOKUP(B2362,pacientes_insertados[],2,)</f>
        <v>61e34256ec4ec02e84f5dfd3</v>
      </c>
      <c r="B2362">
        <f>seguimiento[[#This Row],[idpaciente]]</f>
        <v>1065</v>
      </c>
      <c r="C2362">
        <f t="shared" si="36"/>
        <v>2017</v>
      </c>
      <c r="D2362" s="1">
        <f>seguimiento[[#This Row],[fecha]]</f>
        <v>43052</v>
      </c>
      <c r="E2362" t="str">
        <f>seguimiento[[#This Row],[institucion]]</f>
        <v>CEMIC</v>
      </c>
      <c r="F2362" t="str">
        <f>seguimiento[[#This Row],[fallecimiento]]</f>
        <v>No</v>
      </c>
      <c r="O2362" t="str">
        <f>IF(seguimiento[[#This Row],[curvaglucemia]]="","No realizada","Realizada")</f>
        <v>No realizada</v>
      </c>
      <c r="P2362" t="str">
        <f>IF(O2362="Realizada",seguimiento[[#This Row],[curvaglucemia]],"")</f>
        <v/>
      </c>
      <c r="Q2362" t="str">
        <f>IF(seguimiento[[#This Row],[vitaminaDRealizada]]="","",IF(seguimiento[[#This Row],[vitaminaDRealizada]]="No realizado","No realizada","Realizada"))</f>
        <v/>
      </c>
      <c r="R2362" t="str">
        <f>IF(Q2362="Realizada",seguimiento[[#This Row],[vitaminaDRealizada]],"")</f>
        <v/>
      </c>
      <c r="S2362" t="str">
        <f>IF(seguimiento[[#This Row],[ige]]="No realizada","No realizada",IF(seguimiento[[#This Row],[ige]]="","","Realizada"))</f>
        <v/>
      </c>
      <c r="T2362" t="str">
        <f>IF(S2362="Realizada",seguimiento[[#This Row],[ige]],"")</f>
        <v/>
      </c>
      <c r="U2362" t="str">
        <f>IF(OR(seguimiento[[#This Row],[actividadfisica]]="Ejercicio regular",seguimiento[[#This Row],[actividadfisica]]="Actividad deportiva"),"Sí","")</f>
        <v/>
      </c>
    </row>
    <row r="2363" spans="1:21" x14ac:dyDescent="0.3">
      <c r="A2363" t="str">
        <f>VLOOKUP(B2363,pacientes_insertados[],2,)</f>
        <v>61e34256ec4ec02e84f5dfd3</v>
      </c>
      <c r="B2363">
        <f>seguimiento[[#This Row],[idpaciente]]</f>
        <v>1065</v>
      </c>
      <c r="C2363">
        <f t="shared" si="36"/>
        <v>2018</v>
      </c>
      <c r="D2363" s="1">
        <f>seguimiento[[#This Row],[fecha]]</f>
        <v>43174</v>
      </c>
      <c r="E2363" t="str">
        <f>seguimiento[[#This Row],[institucion]]</f>
        <v>CEMIC</v>
      </c>
      <c r="F2363" t="str">
        <f>seguimiento[[#This Row],[fallecimiento]]</f>
        <v>No</v>
      </c>
      <c r="O2363" t="str">
        <f>IF(seguimiento[[#This Row],[curvaglucemia]]="","No realizada","Realizada")</f>
        <v>No realizada</v>
      </c>
      <c r="P2363" t="str">
        <f>IF(O2363="Realizada",seguimiento[[#This Row],[curvaglucemia]],"")</f>
        <v/>
      </c>
      <c r="Q2363" t="str">
        <f>IF(seguimiento[[#This Row],[vitaminaDRealizada]]="","",IF(seguimiento[[#This Row],[vitaminaDRealizada]]="No realizado","No realizada","Realizada"))</f>
        <v/>
      </c>
      <c r="R2363" t="str">
        <f>IF(Q2363="Realizada",seguimiento[[#This Row],[vitaminaDRealizada]],"")</f>
        <v/>
      </c>
      <c r="S2363" t="str">
        <f>IF(seguimiento[[#This Row],[ige]]="No realizada","No realizada",IF(seguimiento[[#This Row],[ige]]="","","Realizada"))</f>
        <v/>
      </c>
      <c r="T2363" t="str">
        <f>IF(S2363="Realizada",seguimiento[[#This Row],[ige]],"")</f>
        <v/>
      </c>
      <c r="U2363" t="str">
        <f>IF(OR(seguimiento[[#This Row],[actividadfisica]]="Ejercicio regular",seguimiento[[#This Row],[actividadfisica]]="Actividad deportiva"),"Sí","")</f>
        <v/>
      </c>
    </row>
    <row r="2364" spans="1:21" x14ac:dyDescent="0.3">
      <c r="A2364" t="str">
        <f>VLOOKUP(B2364,pacientes_insertados[],2,)</f>
        <v>61e34254ec4ec02e84f5df01</v>
      </c>
      <c r="B2364">
        <f>seguimiento[[#This Row],[idpaciente]]</f>
        <v>1066</v>
      </c>
      <c r="C2364">
        <f t="shared" si="36"/>
        <v>2014</v>
      </c>
      <c r="D2364" s="1">
        <f>seguimiento[[#This Row],[fecha]]</f>
        <v>41936</v>
      </c>
      <c r="E2364" t="str">
        <f>seguimiento[[#This Row],[institucion]]</f>
        <v>H.I.G.A Prof.R. Rossi</v>
      </c>
      <c r="F2364" t="str">
        <f>seguimiento[[#This Row],[fallecimiento]]</f>
        <v>No</v>
      </c>
      <c r="N2364" t="str">
        <f>seguimiento[[#This Row],[ncultivosanio]]</f>
        <v>1</v>
      </c>
      <c r="O2364" t="str">
        <f>IF(seguimiento[[#This Row],[curvaglucemia]]="","No realizada","Realizada")</f>
        <v>No realizada</v>
      </c>
      <c r="P2364" t="str">
        <f>IF(O2364="Realizada",seguimiento[[#This Row],[curvaglucemia]],"")</f>
        <v/>
      </c>
      <c r="Q2364" t="str">
        <f>IF(seguimiento[[#This Row],[vitaminaDRealizada]]="","",IF(seguimiento[[#This Row],[vitaminaDRealizada]]="No realizado","No realizada","Realizada"))</f>
        <v/>
      </c>
      <c r="R2364" t="str">
        <f>IF(Q2364="Realizada",seguimiento[[#This Row],[vitaminaDRealizada]],"")</f>
        <v/>
      </c>
      <c r="S2364" t="str">
        <f>IF(seguimiento[[#This Row],[ige]]="No realizada","No realizada",IF(seguimiento[[#This Row],[ige]]="","","Realizada"))</f>
        <v/>
      </c>
      <c r="T2364" t="str">
        <f>IF(S2364="Realizada",seguimiento[[#This Row],[ige]],"")</f>
        <v/>
      </c>
      <c r="U2364" t="str">
        <f>IF(OR(seguimiento[[#This Row],[actividadfisica]]="Ejercicio regular",seguimiento[[#This Row],[actividadfisica]]="Actividad deportiva"),"Sí","")</f>
        <v/>
      </c>
    </row>
    <row r="2365" spans="1:21" x14ac:dyDescent="0.3">
      <c r="A2365" t="str">
        <f>VLOOKUP(B2365,pacientes_insertados[],2,)</f>
        <v>61e34254ec4ec02e84f5df01</v>
      </c>
      <c r="B2365">
        <f>seguimiento[[#This Row],[idpaciente]]</f>
        <v>1066</v>
      </c>
      <c r="C2365">
        <f t="shared" si="36"/>
        <v>2015</v>
      </c>
      <c r="D2365" s="1">
        <f>seguimiento[[#This Row],[fecha]]</f>
        <v>42047</v>
      </c>
      <c r="E2365" t="str">
        <f>seguimiento[[#This Row],[institucion]]</f>
        <v>H.I.G.A Prof.R. Rossi</v>
      </c>
      <c r="F2365" t="str">
        <f>seguimiento[[#This Row],[fallecimiento]]</f>
        <v>No</v>
      </c>
      <c r="J2365" t="str">
        <f>seguimiento[[#This Row],[laboral]]</f>
        <v>Trabaja, parcial</v>
      </c>
      <c r="K2365" t="str">
        <f>seguimiento[[#This Row],[coberturamedica]]</f>
        <v>Sí</v>
      </c>
      <c r="M2365" t="str">
        <f>seguimiento[[#This Row],[Embarazo]]</f>
        <v>No</v>
      </c>
      <c r="N2365" t="str">
        <f>seguimiento[[#This Row],[ncultivosanio]]</f>
        <v>3</v>
      </c>
      <c r="O2365" t="str">
        <f>IF(seguimiento[[#This Row],[curvaglucemia]]="","No realizada","Realizada")</f>
        <v>No realizada</v>
      </c>
      <c r="P2365" t="str">
        <f>IF(O2365="Realizada",seguimiento[[#This Row],[curvaglucemia]],"")</f>
        <v/>
      </c>
      <c r="Q2365" t="str">
        <f>IF(seguimiento[[#This Row],[vitaminaDRealizada]]="","",IF(seguimiento[[#This Row],[vitaminaDRealizada]]="No realizado","No realizada","Realizada"))</f>
        <v/>
      </c>
      <c r="R2365" t="str">
        <f>IF(Q2365="Realizada",seguimiento[[#This Row],[vitaminaDRealizada]],"")</f>
        <v/>
      </c>
      <c r="S2365" t="str">
        <f>IF(seguimiento[[#This Row],[ige]]="No realizada","No realizada",IF(seguimiento[[#This Row],[ige]]="","","Realizada"))</f>
        <v/>
      </c>
      <c r="T2365" t="str">
        <f>IF(S2365="Realizada",seguimiento[[#This Row],[ige]],"")</f>
        <v/>
      </c>
      <c r="U2365" t="str">
        <f>IF(OR(seguimiento[[#This Row],[actividadfisica]]="Ejercicio regular",seguimiento[[#This Row],[actividadfisica]]="Actividad deportiva"),"Sí","")</f>
        <v/>
      </c>
    </row>
    <row r="2366" spans="1:21" x14ac:dyDescent="0.3">
      <c r="A2366" t="str">
        <f>VLOOKUP(B2366,pacientes_insertados[],2,)</f>
        <v>61e34254ec4ec02e84f5df01</v>
      </c>
      <c r="B2366">
        <f>seguimiento[[#This Row],[idpaciente]]</f>
        <v>1066</v>
      </c>
      <c r="C2366">
        <f t="shared" si="36"/>
        <v>2016</v>
      </c>
      <c r="D2366" s="1">
        <f>seguimiento[[#This Row],[fecha]]</f>
        <v>42690</v>
      </c>
      <c r="E2366" t="str">
        <f>seguimiento[[#This Row],[institucion]]</f>
        <v>H.I.G.A Prof.R. Rossi</v>
      </c>
      <c r="F2366" t="str">
        <f>seguimiento[[#This Row],[fallecimiento]]</f>
        <v>No</v>
      </c>
      <c r="J2366" t="str">
        <f>seguimiento[[#This Row],[laboral]]</f>
        <v>Trabaja, completo</v>
      </c>
      <c r="K2366" t="str">
        <f>seguimiento[[#This Row],[coberturamedica]]</f>
        <v>Sí</v>
      </c>
      <c r="M2366" t="str">
        <f>seguimiento[[#This Row],[Embarazo]]</f>
        <v>No</v>
      </c>
      <c r="N2366" t="str">
        <f>seguimiento[[#This Row],[ncultivosanio]]</f>
        <v>2</v>
      </c>
      <c r="O2366" t="str">
        <f>IF(seguimiento[[#This Row],[curvaglucemia]]="","No realizada","Realizada")</f>
        <v>No realizada</v>
      </c>
      <c r="P2366" t="str">
        <f>IF(O2366="Realizada",seguimiento[[#This Row],[curvaglucemia]],"")</f>
        <v/>
      </c>
      <c r="Q2366" t="str">
        <f>IF(seguimiento[[#This Row],[vitaminaDRealizada]]="","",IF(seguimiento[[#This Row],[vitaminaDRealizada]]="No realizado","No realizada","Realizada"))</f>
        <v>No realizada</v>
      </c>
      <c r="R2366" t="str">
        <f>IF(Q2366="Realizada",seguimiento[[#This Row],[vitaminaDRealizada]],"")</f>
        <v/>
      </c>
      <c r="S2366" t="str">
        <f>IF(seguimiento[[#This Row],[ige]]="No realizada","No realizada",IF(seguimiento[[#This Row],[ige]]="","","Realizada"))</f>
        <v>No realizada</v>
      </c>
      <c r="T2366" t="str">
        <f>IF(S2366="Realizada",seguimiento[[#This Row],[ige]],"")</f>
        <v/>
      </c>
      <c r="U2366" t="str">
        <f>IF(OR(seguimiento[[#This Row],[actividadfisica]]="Ejercicio regular",seguimiento[[#This Row],[actividadfisica]]="Actividad deportiva"),"Sí","")</f>
        <v/>
      </c>
    </row>
    <row r="2367" spans="1:21" x14ac:dyDescent="0.3">
      <c r="A2367" t="str">
        <f>VLOOKUP(B2367,pacientes_insertados[],2,)</f>
        <v>61e34254ec4ec02e84f5df02</v>
      </c>
      <c r="B2367">
        <f>seguimiento[[#This Row],[idpaciente]]</f>
        <v>1067</v>
      </c>
      <c r="C2367">
        <f t="shared" si="36"/>
        <v>2014</v>
      </c>
      <c r="D2367" s="1">
        <f>seguimiento[[#This Row],[fecha]]</f>
        <v>41957</v>
      </c>
      <c r="E2367" t="str">
        <f>seguimiento[[#This Row],[institucion]]</f>
        <v>H.I.G.A Prof.R. Rossi</v>
      </c>
      <c r="F2367" t="str">
        <f>seguimiento[[#This Row],[fallecimiento]]</f>
        <v>No</v>
      </c>
      <c r="I2367" t="str">
        <f>seguimiento[[#This Row],[educacion]]</f>
        <v>Secundaria completa</v>
      </c>
      <c r="J2367" t="str">
        <f>seguimiento[[#This Row],[laboral]]</f>
        <v>No trabaja</v>
      </c>
      <c r="K2367" t="str">
        <f>seguimiento[[#This Row],[coberturamedica]]</f>
        <v>Sí</v>
      </c>
      <c r="M2367" t="str">
        <f>seguimiento[[#This Row],[Embarazo]]</f>
        <v>No</v>
      </c>
      <c r="O2367" t="str">
        <f>IF(seguimiento[[#This Row],[curvaglucemia]]="","No realizada","Realizada")</f>
        <v>Realizada</v>
      </c>
      <c r="P2367" t="str">
        <f>IF(O2367="Realizada",seguimiento[[#This Row],[curvaglucemia]],"")</f>
        <v>Diabetes</v>
      </c>
      <c r="Q2367" t="str">
        <f>IF(seguimiento[[#This Row],[vitaminaDRealizada]]="","",IF(seguimiento[[#This Row],[vitaminaDRealizada]]="No realizado","No realizada","Realizada"))</f>
        <v/>
      </c>
      <c r="R2367" t="str">
        <f>IF(Q2367="Realizada",seguimiento[[#This Row],[vitaminaDRealizada]],"")</f>
        <v/>
      </c>
      <c r="S2367" t="str">
        <f>IF(seguimiento[[#This Row],[ige]]="No realizada","No realizada",IF(seguimiento[[#This Row],[ige]]="","","Realizada"))</f>
        <v>Realizada</v>
      </c>
      <c r="T2367" t="str">
        <f>IF(S2367="Realizada",seguimiento[[#This Row],[ige]],"")</f>
        <v>&lt; 500</v>
      </c>
      <c r="U2367" t="str">
        <f>IF(OR(seguimiento[[#This Row],[actividadfisica]]="Ejercicio regular",seguimiento[[#This Row],[actividadfisica]]="Actividad deportiva"),"Sí","")</f>
        <v/>
      </c>
    </row>
    <row r="2368" spans="1:21" x14ac:dyDescent="0.3">
      <c r="A2368" t="str">
        <f>VLOOKUP(B2368,pacientes_insertados[],2,)</f>
        <v>61e34254ec4ec02e84f5df02</v>
      </c>
      <c r="B2368">
        <f>seguimiento[[#This Row],[idpaciente]]</f>
        <v>1067</v>
      </c>
      <c r="C2368">
        <f t="shared" si="36"/>
        <v>2015</v>
      </c>
      <c r="D2368" s="1">
        <f>seguimiento[[#This Row],[fecha]]</f>
        <v>42293</v>
      </c>
      <c r="E2368" t="str">
        <f>seguimiento[[#This Row],[institucion]]</f>
        <v>H.I.G.A Prof.R. Rossi</v>
      </c>
      <c r="F2368" t="str">
        <f>seguimiento[[#This Row],[fallecimiento]]</f>
        <v>No</v>
      </c>
      <c r="J2368" t="str">
        <f>seguimiento[[#This Row],[laboral]]</f>
        <v>No trabaja</v>
      </c>
      <c r="K2368" t="str">
        <f>seguimiento[[#This Row],[coberturamedica]]</f>
        <v>Sí</v>
      </c>
      <c r="L2368" t="str">
        <f>seguimiento[[#This Row],[ntratendovenosos]]</f>
        <v>1</v>
      </c>
      <c r="M2368" t="str">
        <f>seguimiento[[#This Row],[Embarazo]]</f>
        <v>No</v>
      </c>
      <c r="N2368" t="str">
        <f>seguimiento[[#This Row],[ncultivosanio]]</f>
        <v>4</v>
      </c>
      <c r="O2368" t="str">
        <f>IF(seguimiento[[#This Row],[curvaglucemia]]="","No realizada","Realizada")</f>
        <v>No realizada</v>
      </c>
      <c r="P2368" t="str">
        <f>IF(O2368="Realizada",seguimiento[[#This Row],[curvaglucemia]],"")</f>
        <v/>
      </c>
      <c r="Q2368" t="str">
        <f>IF(seguimiento[[#This Row],[vitaminaDRealizada]]="","",IF(seguimiento[[#This Row],[vitaminaDRealizada]]="No realizado","No realizada","Realizada"))</f>
        <v/>
      </c>
      <c r="R2368" t="str">
        <f>IF(Q2368="Realizada",seguimiento[[#This Row],[vitaminaDRealizada]],"")</f>
        <v/>
      </c>
      <c r="S2368" t="str">
        <f>IF(seguimiento[[#This Row],[ige]]="No realizada","No realizada",IF(seguimiento[[#This Row],[ige]]="","","Realizada"))</f>
        <v/>
      </c>
      <c r="T2368" t="str">
        <f>IF(S2368="Realizada",seguimiento[[#This Row],[ige]],"")</f>
        <v/>
      </c>
      <c r="U2368" t="str">
        <f>IF(OR(seguimiento[[#This Row],[actividadfisica]]="Ejercicio regular",seguimiento[[#This Row],[actividadfisica]]="Actividad deportiva"),"Sí","")</f>
        <v>Sí</v>
      </c>
    </row>
    <row r="2369" spans="1:21" x14ac:dyDescent="0.3">
      <c r="A2369" t="str">
        <f>VLOOKUP(B2369,pacientes_insertados[],2,)</f>
        <v>61e34254ec4ec02e84f5df02</v>
      </c>
      <c r="B2369">
        <f>seguimiento[[#This Row],[idpaciente]]</f>
        <v>1067</v>
      </c>
      <c r="C2369">
        <f t="shared" si="36"/>
        <v>2016</v>
      </c>
      <c r="D2369" s="1">
        <f>seguimiento[[#This Row],[fecha]]</f>
        <v>42377</v>
      </c>
      <c r="E2369" t="str">
        <f>seguimiento[[#This Row],[institucion]]</f>
        <v>H.I.G.A Prof.R. Rossi</v>
      </c>
      <c r="F2369" t="str">
        <f>seguimiento[[#This Row],[fallecimiento]]</f>
        <v>No</v>
      </c>
      <c r="J2369" t="str">
        <f>seguimiento[[#This Row],[laboral]]</f>
        <v>No trabaja</v>
      </c>
      <c r="K2369" t="str">
        <f>seguimiento[[#This Row],[coberturamedica]]</f>
        <v>Sí</v>
      </c>
      <c r="M2369" t="str">
        <f>seguimiento[[#This Row],[Embarazo]]</f>
        <v>No</v>
      </c>
      <c r="O2369" t="str">
        <f>IF(seguimiento[[#This Row],[curvaglucemia]]="","No realizada","Realizada")</f>
        <v>No realizada</v>
      </c>
      <c r="P2369" t="str">
        <f>IF(O2369="Realizada",seguimiento[[#This Row],[curvaglucemia]],"")</f>
        <v/>
      </c>
      <c r="Q2369" t="str">
        <f>IF(seguimiento[[#This Row],[vitaminaDRealizada]]="","",IF(seguimiento[[#This Row],[vitaminaDRealizada]]="No realizado","No realizada","Realizada"))</f>
        <v/>
      </c>
      <c r="R2369" t="str">
        <f>IF(Q2369="Realizada",seguimiento[[#This Row],[vitaminaDRealizada]],"")</f>
        <v/>
      </c>
      <c r="S2369" t="str">
        <f>IF(seguimiento[[#This Row],[ige]]="No realizada","No realizada",IF(seguimiento[[#This Row],[ige]]="","","Realizada"))</f>
        <v/>
      </c>
      <c r="T2369" t="str">
        <f>IF(S2369="Realizada",seguimiento[[#This Row],[ige]],"")</f>
        <v/>
      </c>
      <c r="U2369" t="str">
        <f>IF(OR(seguimiento[[#This Row],[actividadfisica]]="Ejercicio regular",seguimiento[[#This Row],[actividadfisica]]="Actividad deportiva"),"Sí","")</f>
        <v>Sí</v>
      </c>
    </row>
    <row r="2370" spans="1:21" x14ac:dyDescent="0.3">
      <c r="A2370" t="str">
        <f>VLOOKUP(B2370,pacientes_insertados[],2,)</f>
        <v>61e34254ec4ec02e84f5df02</v>
      </c>
      <c r="B2370">
        <f>seguimiento[[#This Row],[idpaciente]]</f>
        <v>1067</v>
      </c>
      <c r="C2370">
        <f t="shared" si="36"/>
        <v>2016</v>
      </c>
      <c r="D2370" s="1">
        <f>seguimiento[[#This Row],[fecha]]</f>
        <v>42377</v>
      </c>
      <c r="E2370" t="str">
        <f>seguimiento[[#This Row],[institucion]]</f>
        <v>H.I.G.A Prof.R. Rossi</v>
      </c>
      <c r="F2370" t="str">
        <f>seguimiento[[#This Row],[fallecimiento]]</f>
        <v>No</v>
      </c>
      <c r="O2370" t="str">
        <f>IF(seguimiento[[#This Row],[curvaglucemia]]="","No realizada","Realizada")</f>
        <v>Realizada</v>
      </c>
      <c r="P2370" t="str">
        <f>IF(O2370="Realizada",seguimiento[[#This Row],[curvaglucemia]],"")</f>
        <v>Diabetes</v>
      </c>
      <c r="Q2370" t="str">
        <f>IF(seguimiento[[#This Row],[vitaminaDRealizada]]="","",IF(seguimiento[[#This Row],[vitaminaDRealizada]]="No realizado","No realizada","Realizada"))</f>
        <v/>
      </c>
      <c r="R2370" t="str">
        <f>IF(Q2370="Realizada",seguimiento[[#This Row],[vitaminaDRealizada]],"")</f>
        <v/>
      </c>
      <c r="S2370" t="str">
        <f>IF(seguimiento[[#This Row],[ige]]="No realizada","No realizada",IF(seguimiento[[#This Row],[ige]]="","","Realizada"))</f>
        <v/>
      </c>
      <c r="T2370" t="str">
        <f>IF(S2370="Realizada",seguimiento[[#This Row],[ige]],"")</f>
        <v/>
      </c>
      <c r="U2370" t="str">
        <f>IF(OR(seguimiento[[#This Row],[actividadfisica]]="Ejercicio regular",seguimiento[[#This Row],[actividadfisica]]="Actividad deportiva"),"Sí","")</f>
        <v/>
      </c>
    </row>
    <row r="2371" spans="1:21" x14ac:dyDescent="0.3">
      <c r="A2371" t="str">
        <f>VLOOKUP(B2371,pacientes_insertados[],2,)</f>
        <v>61e34254ec4ec02e84f5df03</v>
      </c>
      <c r="B2371">
        <f>seguimiento[[#This Row],[idpaciente]]</f>
        <v>1072</v>
      </c>
      <c r="C2371">
        <f t="shared" ref="C2371:C2434" si="37">YEAR(D2371)</f>
        <v>2014</v>
      </c>
      <c r="D2371" s="1">
        <f>seguimiento[[#This Row],[fecha]]</f>
        <v>41964</v>
      </c>
      <c r="E2371" t="str">
        <f>seguimiento[[#This Row],[institucion]]</f>
        <v>Hospital "Dr. Antonio A. Cetrángolo"</v>
      </c>
      <c r="F2371" t="str">
        <f>seguimiento[[#This Row],[fallecimiento]]</f>
        <v>No</v>
      </c>
      <c r="K2371" t="str">
        <f>seguimiento[[#This Row],[coberturamedica]]</f>
        <v>Sí</v>
      </c>
      <c r="L2371" t="str">
        <f>seguimiento[[#This Row],[ntratendovenosos]]</f>
        <v>1</v>
      </c>
      <c r="M2371" t="str">
        <f>seguimiento[[#This Row],[Embarazo]]</f>
        <v>No</v>
      </c>
      <c r="O2371" t="str">
        <f>IF(seguimiento[[#This Row],[curvaglucemia]]="","No realizada","Realizada")</f>
        <v>No realizada</v>
      </c>
      <c r="P2371" t="str">
        <f>IF(O2371="Realizada",seguimiento[[#This Row],[curvaglucemia]],"")</f>
        <v/>
      </c>
      <c r="Q2371" t="str">
        <f>IF(seguimiento[[#This Row],[vitaminaDRealizada]]="","",IF(seguimiento[[#This Row],[vitaminaDRealizada]]="No realizado","No realizada","Realizada"))</f>
        <v/>
      </c>
      <c r="R2371" t="str">
        <f>IF(Q2371="Realizada",seguimiento[[#This Row],[vitaminaDRealizada]],"")</f>
        <v/>
      </c>
      <c r="S2371" t="str">
        <f>IF(seguimiento[[#This Row],[ige]]="No realizada","No realizada",IF(seguimiento[[#This Row],[ige]]="","","Realizada"))</f>
        <v/>
      </c>
      <c r="T2371" t="str">
        <f>IF(S2371="Realizada",seguimiento[[#This Row],[ige]],"")</f>
        <v/>
      </c>
      <c r="U2371" t="str">
        <f>IF(OR(seguimiento[[#This Row],[actividadfisica]]="Ejercicio regular",seguimiento[[#This Row],[actividadfisica]]="Actividad deportiva"),"Sí","")</f>
        <v/>
      </c>
    </row>
    <row r="2372" spans="1:21" x14ac:dyDescent="0.3">
      <c r="A2372" t="str">
        <f>VLOOKUP(B2372,pacientes_insertados[],2,)</f>
        <v>61e34254ec4ec02e84f5df05</v>
      </c>
      <c r="B2372">
        <f>seguimiento[[#This Row],[idpaciente]]</f>
        <v>1073</v>
      </c>
      <c r="C2372">
        <f t="shared" si="37"/>
        <v>2014</v>
      </c>
      <c r="D2372" s="1">
        <f>seguimiento[[#This Row],[fecha]]</f>
        <v>41955</v>
      </c>
      <c r="E2372" t="str">
        <f>seguimiento[[#This Row],[institucion]]</f>
        <v>Hospital "Dr. Antonio A. Cetrángolo"</v>
      </c>
      <c r="F2372" t="str">
        <f>seguimiento[[#This Row],[fallecimiento]]</f>
        <v>No</v>
      </c>
      <c r="M2372" t="str">
        <f>seguimiento[[#This Row],[Embarazo]]</f>
        <v>No</v>
      </c>
      <c r="O2372" t="str">
        <f>IF(seguimiento[[#This Row],[curvaglucemia]]="","No realizada","Realizada")</f>
        <v>No realizada</v>
      </c>
      <c r="P2372" t="str">
        <f>IF(O2372="Realizada",seguimiento[[#This Row],[curvaglucemia]],"")</f>
        <v/>
      </c>
      <c r="Q2372" t="str">
        <f>IF(seguimiento[[#This Row],[vitaminaDRealizada]]="","",IF(seguimiento[[#This Row],[vitaminaDRealizada]]="No realizado","No realizada","Realizada"))</f>
        <v/>
      </c>
      <c r="R2372" t="str">
        <f>IF(Q2372="Realizada",seguimiento[[#This Row],[vitaminaDRealizada]],"")</f>
        <v/>
      </c>
      <c r="S2372" t="str">
        <f>IF(seguimiento[[#This Row],[ige]]="No realizada","No realizada",IF(seguimiento[[#This Row],[ige]]="","","Realizada"))</f>
        <v/>
      </c>
      <c r="T2372" t="str">
        <f>IF(S2372="Realizada",seguimiento[[#This Row],[ige]],"")</f>
        <v/>
      </c>
      <c r="U2372" t="str">
        <f>IF(OR(seguimiento[[#This Row],[actividadfisica]]="Ejercicio regular",seguimiento[[#This Row],[actividadfisica]]="Actividad deportiva"),"Sí","")</f>
        <v/>
      </c>
    </row>
    <row r="2373" spans="1:21" x14ac:dyDescent="0.3">
      <c r="A2373" t="str">
        <f>VLOOKUP(B2373,pacientes_insertados[],2,)</f>
        <v>61e34254ec4ec02e84f5df07</v>
      </c>
      <c r="B2373">
        <f>seguimiento[[#This Row],[idpaciente]]</f>
        <v>1075</v>
      </c>
      <c r="C2373">
        <f t="shared" si="37"/>
        <v>2014</v>
      </c>
      <c r="D2373" s="1">
        <f>seguimiento[[#This Row],[fecha]]</f>
        <v>41975</v>
      </c>
      <c r="E2373" t="str">
        <f>seguimiento[[#This Row],[institucion]]</f>
        <v>Consultorio  FQ - Dr. Meneguetti</v>
      </c>
      <c r="F2373" t="str">
        <f>seguimiento[[#This Row],[fallecimiento]]</f>
        <v>No</v>
      </c>
      <c r="I2373" t="str">
        <f>seguimiento[[#This Row],[educacion]]</f>
        <v>Primaria incompleta</v>
      </c>
      <c r="K2373" t="str">
        <f>seguimiento[[#This Row],[coberturamedica]]</f>
        <v>Sí</v>
      </c>
      <c r="M2373" t="str">
        <f>seguimiento[[#This Row],[Embarazo]]</f>
        <v>No</v>
      </c>
      <c r="O2373" t="str">
        <f>IF(seguimiento[[#This Row],[curvaglucemia]]="","No realizada","Realizada")</f>
        <v>No realizada</v>
      </c>
      <c r="P2373" t="str">
        <f>IF(O2373="Realizada",seguimiento[[#This Row],[curvaglucemia]],"")</f>
        <v/>
      </c>
      <c r="Q2373" t="str">
        <f>IF(seguimiento[[#This Row],[vitaminaDRealizada]]="","",IF(seguimiento[[#This Row],[vitaminaDRealizada]]="No realizado","No realizada","Realizada"))</f>
        <v/>
      </c>
      <c r="R2373" t="str">
        <f>IF(Q2373="Realizada",seguimiento[[#This Row],[vitaminaDRealizada]],"")</f>
        <v/>
      </c>
      <c r="S2373" t="str">
        <f>IF(seguimiento[[#This Row],[ige]]="No realizada","No realizada",IF(seguimiento[[#This Row],[ige]]="","","Realizada"))</f>
        <v/>
      </c>
      <c r="T2373" t="str">
        <f>IF(S2373="Realizada",seguimiento[[#This Row],[ige]],"")</f>
        <v/>
      </c>
      <c r="U2373" t="str">
        <f>IF(OR(seguimiento[[#This Row],[actividadfisica]]="Ejercicio regular",seguimiento[[#This Row],[actividadfisica]]="Actividad deportiva"),"Sí","")</f>
        <v/>
      </c>
    </row>
    <row r="2374" spans="1:21" x14ac:dyDescent="0.3">
      <c r="A2374" t="str">
        <f>VLOOKUP(B2374,pacientes_insertados[],2,)</f>
        <v>61e34254ec4ec02e84f5df08</v>
      </c>
      <c r="B2374">
        <f>seguimiento[[#This Row],[idpaciente]]</f>
        <v>1076</v>
      </c>
      <c r="C2374">
        <f t="shared" si="37"/>
        <v>2014</v>
      </c>
      <c r="D2374" s="1">
        <f>seguimiento[[#This Row],[fecha]]</f>
        <v>41978</v>
      </c>
      <c r="E2374" t="str">
        <f>seguimiento[[#This Row],[institucion]]</f>
        <v>Hospital DR Alejandro Posadas</v>
      </c>
      <c r="F2374" t="str">
        <f>seguimiento[[#This Row],[fallecimiento]]</f>
        <v>No</v>
      </c>
      <c r="K2374" t="str">
        <f>seguimiento[[#This Row],[coberturamedica]]</f>
        <v>No</v>
      </c>
      <c r="L2374" t="str">
        <f>seguimiento[[#This Row],[ntratendovenosos]]</f>
        <v>3</v>
      </c>
      <c r="N2374" t="str">
        <f>seguimiento[[#This Row],[ncultivosanio]]</f>
        <v>6</v>
      </c>
      <c r="O2374" t="str">
        <f>IF(seguimiento[[#This Row],[curvaglucemia]]="","No realizada","Realizada")</f>
        <v>No realizada</v>
      </c>
      <c r="P2374" t="str">
        <f>IF(O2374="Realizada",seguimiento[[#This Row],[curvaglucemia]],"")</f>
        <v/>
      </c>
      <c r="Q2374" t="str">
        <f>IF(seguimiento[[#This Row],[vitaminaDRealizada]]="","",IF(seguimiento[[#This Row],[vitaminaDRealizada]]="No realizado","No realizada","Realizada"))</f>
        <v/>
      </c>
      <c r="R2374" t="str">
        <f>IF(Q2374="Realizada",seguimiento[[#This Row],[vitaminaDRealizada]],"")</f>
        <v/>
      </c>
      <c r="S2374" t="str">
        <f>IF(seguimiento[[#This Row],[ige]]="No realizada","No realizada",IF(seguimiento[[#This Row],[ige]]="","","Realizada"))</f>
        <v/>
      </c>
      <c r="T2374" t="str">
        <f>IF(S2374="Realizada",seguimiento[[#This Row],[ige]],"")</f>
        <v/>
      </c>
      <c r="U2374" t="str">
        <f>IF(OR(seguimiento[[#This Row],[actividadfisica]]="Ejercicio regular",seguimiento[[#This Row],[actividadfisica]]="Actividad deportiva"),"Sí","")</f>
        <v/>
      </c>
    </row>
    <row r="2375" spans="1:21" x14ac:dyDescent="0.3">
      <c r="A2375" t="str">
        <f>VLOOKUP(B2375,pacientes_insertados[],2,)</f>
        <v>61e34254ec4ec02e84f5df08</v>
      </c>
      <c r="B2375">
        <f>seguimiento[[#This Row],[idpaciente]]</f>
        <v>1076</v>
      </c>
      <c r="C2375">
        <f t="shared" si="37"/>
        <v>2015</v>
      </c>
      <c r="D2375" s="1">
        <f>seguimiento[[#This Row],[fecha]]</f>
        <v>42368</v>
      </c>
      <c r="E2375" t="str">
        <f>seguimiento[[#This Row],[institucion]]</f>
        <v>Hospital DR Alejandro Posadas</v>
      </c>
      <c r="F2375" t="str">
        <f>seguimiento[[#This Row],[fallecimiento]]</f>
        <v>No</v>
      </c>
      <c r="K2375" t="str">
        <f>seguimiento[[#This Row],[coberturamedica]]</f>
        <v>No</v>
      </c>
      <c r="L2375" t="str">
        <f>seguimiento[[#This Row],[ntratendovenosos]]</f>
        <v>2</v>
      </c>
      <c r="N2375" t="str">
        <f>seguimiento[[#This Row],[ncultivosanio]]</f>
        <v>6</v>
      </c>
      <c r="O2375" t="str">
        <f>IF(seguimiento[[#This Row],[curvaglucemia]]="","No realizada","Realizada")</f>
        <v>No realizada</v>
      </c>
      <c r="P2375" t="str">
        <f>IF(O2375="Realizada",seguimiento[[#This Row],[curvaglucemia]],"")</f>
        <v/>
      </c>
      <c r="Q2375" t="str">
        <f>IF(seguimiento[[#This Row],[vitaminaDRealizada]]="","",IF(seguimiento[[#This Row],[vitaminaDRealizada]]="No realizado","No realizada","Realizada"))</f>
        <v>No realizada</v>
      </c>
      <c r="R2375" t="str">
        <f>IF(Q2375="Realizada",seguimiento[[#This Row],[vitaminaDRealizada]],"")</f>
        <v/>
      </c>
      <c r="S2375" t="str">
        <f>IF(seguimiento[[#This Row],[ige]]="No realizada","No realizada",IF(seguimiento[[#This Row],[ige]]="","","Realizada"))</f>
        <v>No realizada</v>
      </c>
      <c r="T2375" t="str">
        <f>IF(S2375="Realizada",seguimiento[[#This Row],[ige]],"")</f>
        <v/>
      </c>
      <c r="U2375" t="str">
        <f>IF(OR(seguimiento[[#This Row],[actividadfisica]]="Ejercicio regular",seguimiento[[#This Row],[actividadfisica]]="Actividad deportiva"),"Sí","")</f>
        <v/>
      </c>
    </row>
    <row r="2376" spans="1:21" x14ac:dyDescent="0.3">
      <c r="A2376" t="str">
        <f>VLOOKUP(B2376,pacientes_insertados[],2,)</f>
        <v>61e34254ec4ec02e84f5df08</v>
      </c>
      <c r="B2376">
        <f>seguimiento[[#This Row],[idpaciente]]</f>
        <v>1076</v>
      </c>
      <c r="C2376">
        <f t="shared" si="37"/>
        <v>2016</v>
      </c>
      <c r="D2376" s="1">
        <f>seguimiento[[#This Row],[fecha]]</f>
        <v>42734</v>
      </c>
      <c r="E2376" t="str">
        <f>seguimiento[[#This Row],[institucion]]</f>
        <v>Hospital DR Alejandro Posadas</v>
      </c>
      <c r="F2376" t="str">
        <f>seguimiento[[#This Row],[fallecimiento]]</f>
        <v>No</v>
      </c>
      <c r="K2376" t="str">
        <f>seguimiento[[#This Row],[coberturamedica]]</f>
        <v>Sí</v>
      </c>
      <c r="N2376" t="str">
        <f>seguimiento[[#This Row],[ncultivosanio]]</f>
        <v>5</v>
      </c>
      <c r="O2376" t="str">
        <f>IF(seguimiento[[#This Row],[curvaglucemia]]="","No realizada","Realizada")</f>
        <v>No realizada</v>
      </c>
      <c r="P2376" t="str">
        <f>IF(O2376="Realizada",seguimiento[[#This Row],[curvaglucemia]],"")</f>
        <v/>
      </c>
      <c r="Q2376" t="str">
        <f>IF(seguimiento[[#This Row],[vitaminaDRealizada]]="","",IF(seguimiento[[#This Row],[vitaminaDRealizada]]="No realizado","No realizada","Realizada"))</f>
        <v>Realizada</v>
      </c>
      <c r="R2376" t="str">
        <f>IF(Q2376="Realizada",seguimiento[[#This Row],[vitaminaDRealizada]],"")</f>
        <v>Normal</v>
      </c>
      <c r="S2376" t="str">
        <f>IF(seguimiento[[#This Row],[ige]]="No realizada","No realizada",IF(seguimiento[[#This Row],[ige]]="","","Realizada"))</f>
        <v>Realizada</v>
      </c>
      <c r="T2376" t="str">
        <f>IF(S2376="Realizada",seguimiento[[#This Row],[ige]],"")</f>
        <v>Normal</v>
      </c>
      <c r="U2376" t="str">
        <f>IF(OR(seguimiento[[#This Row],[actividadfisica]]="Ejercicio regular",seguimiento[[#This Row],[actividadfisica]]="Actividad deportiva"),"Sí","")</f>
        <v/>
      </c>
    </row>
    <row r="2377" spans="1:21" x14ac:dyDescent="0.3">
      <c r="A2377" t="str">
        <f>VLOOKUP(B2377,pacientes_insertados[],2,)</f>
        <v>61e34254ec4ec02e84f5df09</v>
      </c>
      <c r="B2377">
        <f>seguimiento[[#This Row],[idpaciente]]</f>
        <v>1077</v>
      </c>
      <c r="C2377">
        <f t="shared" si="37"/>
        <v>2014</v>
      </c>
      <c r="D2377" s="1">
        <f>seguimiento[[#This Row],[fecha]]</f>
        <v>41999</v>
      </c>
      <c r="E2377" t="str">
        <f>seguimiento[[#This Row],[institucion]]</f>
        <v>Hospital DR Alejandro Posadas</v>
      </c>
      <c r="F2377" t="str">
        <f>seguimiento[[#This Row],[fallecimiento]]</f>
        <v>No</v>
      </c>
      <c r="K2377" t="str">
        <f>seguimiento[[#This Row],[coberturamedica]]</f>
        <v>No</v>
      </c>
      <c r="L2377" t="str">
        <f>seguimiento[[#This Row],[ntratendovenosos]]</f>
        <v>2</v>
      </c>
      <c r="N2377" t="str">
        <f>seguimiento[[#This Row],[ncultivosanio]]</f>
        <v>3</v>
      </c>
      <c r="O2377" t="str">
        <f>IF(seguimiento[[#This Row],[curvaglucemia]]="","No realizada","Realizada")</f>
        <v>No realizada</v>
      </c>
      <c r="P2377" t="str">
        <f>IF(O2377="Realizada",seguimiento[[#This Row],[curvaglucemia]],"")</f>
        <v/>
      </c>
      <c r="Q2377" t="str">
        <f>IF(seguimiento[[#This Row],[vitaminaDRealizada]]="","",IF(seguimiento[[#This Row],[vitaminaDRealizada]]="No realizado","No realizada","Realizada"))</f>
        <v/>
      </c>
      <c r="R2377" t="str">
        <f>IF(Q2377="Realizada",seguimiento[[#This Row],[vitaminaDRealizada]],"")</f>
        <v/>
      </c>
      <c r="S2377" t="str">
        <f>IF(seguimiento[[#This Row],[ige]]="No realizada","No realizada",IF(seguimiento[[#This Row],[ige]]="","","Realizada"))</f>
        <v/>
      </c>
      <c r="T2377" t="str">
        <f>IF(S2377="Realizada",seguimiento[[#This Row],[ige]],"")</f>
        <v/>
      </c>
      <c r="U2377" t="str">
        <f>IF(OR(seguimiento[[#This Row],[actividadfisica]]="Ejercicio regular",seguimiento[[#This Row],[actividadfisica]]="Actividad deportiva"),"Sí","")</f>
        <v/>
      </c>
    </row>
    <row r="2378" spans="1:21" x14ac:dyDescent="0.3">
      <c r="A2378" t="str">
        <f>VLOOKUP(B2378,pacientes_insertados[],2,)</f>
        <v>61e34254ec4ec02e84f5df09</v>
      </c>
      <c r="B2378">
        <f>seguimiento[[#This Row],[idpaciente]]</f>
        <v>1077</v>
      </c>
      <c r="C2378">
        <f t="shared" si="37"/>
        <v>2015</v>
      </c>
      <c r="D2378" s="1">
        <f>seguimiento[[#This Row],[fecha]]</f>
        <v>42368</v>
      </c>
      <c r="E2378" t="str">
        <f>seguimiento[[#This Row],[institucion]]</f>
        <v>Hospital DR Alejandro Posadas</v>
      </c>
      <c r="F2378" t="str">
        <f>seguimiento[[#This Row],[fallecimiento]]</f>
        <v>No</v>
      </c>
      <c r="K2378" t="str">
        <f>seguimiento[[#This Row],[coberturamedica]]</f>
        <v>No</v>
      </c>
      <c r="L2378" t="str">
        <f>seguimiento[[#This Row],[ntratendovenosos]]</f>
        <v>1</v>
      </c>
      <c r="N2378" t="str">
        <f>seguimiento[[#This Row],[ncultivosanio]]</f>
        <v>4</v>
      </c>
      <c r="O2378" t="str">
        <f>IF(seguimiento[[#This Row],[curvaglucemia]]="","No realizada","Realizada")</f>
        <v>No realizada</v>
      </c>
      <c r="P2378" t="str">
        <f>IF(O2378="Realizada",seguimiento[[#This Row],[curvaglucemia]],"")</f>
        <v/>
      </c>
      <c r="Q2378" t="str">
        <f>IF(seguimiento[[#This Row],[vitaminaDRealizada]]="","",IF(seguimiento[[#This Row],[vitaminaDRealizada]]="No realizado","No realizada","Realizada"))</f>
        <v>Realizada</v>
      </c>
      <c r="R2378" t="str">
        <f>IF(Q2378="Realizada",seguimiento[[#This Row],[vitaminaDRealizada]],"")</f>
        <v>Normal</v>
      </c>
      <c r="S2378" t="str">
        <f>IF(seguimiento[[#This Row],[ige]]="No realizada","No realizada",IF(seguimiento[[#This Row],[ige]]="","","Realizada"))</f>
        <v>Realizada</v>
      </c>
      <c r="T2378" t="str">
        <f>IF(S2378="Realizada",seguimiento[[#This Row],[ige]],"")</f>
        <v>Normal</v>
      </c>
      <c r="U2378" t="str">
        <f>IF(OR(seguimiento[[#This Row],[actividadfisica]]="Ejercicio regular",seguimiento[[#This Row],[actividadfisica]]="Actividad deportiva"),"Sí","")</f>
        <v/>
      </c>
    </row>
    <row r="2379" spans="1:21" x14ac:dyDescent="0.3">
      <c r="A2379" t="str">
        <f>VLOOKUP(B2379,pacientes_insertados[],2,)</f>
        <v>61e34254ec4ec02e84f5df09</v>
      </c>
      <c r="B2379">
        <f>seguimiento[[#This Row],[idpaciente]]</f>
        <v>1077</v>
      </c>
      <c r="C2379">
        <f t="shared" si="37"/>
        <v>2016</v>
      </c>
      <c r="D2379" s="1">
        <f>seguimiento[[#This Row],[fecha]]</f>
        <v>42500</v>
      </c>
      <c r="E2379" t="str">
        <f>seguimiento[[#This Row],[institucion]]</f>
        <v>Hospital DR Alejandro Posadas</v>
      </c>
      <c r="F2379" t="str">
        <f>seguimiento[[#This Row],[fallecimiento]]</f>
        <v>No</v>
      </c>
      <c r="K2379" t="str">
        <f>seguimiento[[#This Row],[coberturamedica]]</f>
        <v>No</v>
      </c>
      <c r="L2379" t="str">
        <f>seguimiento[[#This Row],[ntratendovenosos]]</f>
        <v>1</v>
      </c>
      <c r="N2379" t="str">
        <f>seguimiento[[#This Row],[ncultivosanio]]</f>
        <v>5</v>
      </c>
      <c r="O2379" t="str">
        <f>IF(seguimiento[[#This Row],[curvaglucemia]]="","No realizada","Realizada")</f>
        <v>Realizada</v>
      </c>
      <c r="P2379" t="str">
        <f>IF(O2379="Realizada",seguimiento[[#This Row],[curvaglucemia]],"")</f>
        <v>Normal</v>
      </c>
      <c r="Q2379" t="str">
        <f>IF(seguimiento[[#This Row],[vitaminaDRealizada]]="","",IF(seguimiento[[#This Row],[vitaminaDRealizada]]="No realizado","No realizada","Realizada"))</f>
        <v>Realizada</v>
      </c>
      <c r="R2379" t="str">
        <f>IF(Q2379="Realizada",seguimiento[[#This Row],[vitaminaDRealizada]],"")</f>
        <v>Normal</v>
      </c>
      <c r="S2379" t="str">
        <f>IF(seguimiento[[#This Row],[ige]]="No realizada","No realizada",IF(seguimiento[[#This Row],[ige]]="","","Realizada"))</f>
        <v>Realizada</v>
      </c>
      <c r="T2379" t="str">
        <f>IF(S2379="Realizada",seguimiento[[#This Row],[ige]],"")</f>
        <v>Normal</v>
      </c>
      <c r="U2379" t="str">
        <f>IF(OR(seguimiento[[#This Row],[actividadfisica]]="Ejercicio regular",seguimiento[[#This Row],[actividadfisica]]="Actividad deportiva"),"Sí","")</f>
        <v/>
      </c>
    </row>
    <row r="2380" spans="1:21" x14ac:dyDescent="0.3">
      <c r="A2380" t="str">
        <f>VLOOKUP(B2380,pacientes_insertados[],2,)</f>
        <v>61e34254ec4ec02e84f5df0a</v>
      </c>
      <c r="B2380">
        <f>seguimiento[[#This Row],[idpaciente]]</f>
        <v>1078</v>
      </c>
      <c r="C2380">
        <f t="shared" si="37"/>
        <v>2014</v>
      </c>
      <c r="D2380" s="1">
        <f>seguimiento[[#This Row],[fecha]]</f>
        <v>42003</v>
      </c>
      <c r="E2380" t="str">
        <f>seguimiento[[#This Row],[institucion]]</f>
        <v>Hospital DR Alejandro Posadas</v>
      </c>
      <c r="F2380" t="str">
        <f>seguimiento[[#This Row],[fallecimiento]]</f>
        <v>No</v>
      </c>
      <c r="K2380" t="str">
        <f>seguimiento[[#This Row],[coberturamedica]]</f>
        <v>Sí</v>
      </c>
      <c r="M2380" t="str">
        <f>seguimiento[[#This Row],[Embarazo]]</f>
        <v>No</v>
      </c>
      <c r="N2380" t="str">
        <f>seguimiento[[#This Row],[ncultivosanio]]</f>
        <v>5</v>
      </c>
      <c r="O2380" t="str">
        <f>IF(seguimiento[[#This Row],[curvaglucemia]]="","No realizada","Realizada")</f>
        <v>Realizada</v>
      </c>
      <c r="P2380" t="str">
        <f>IF(O2380="Realizada",seguimiento[[#This Row],[curvaglucemia]],"")</f>
        <v>Normal</v>
      </c>
      <c r="Q2380" t="str">
        <f>IF(seguimiento[[#This Row],[vitaminaDRealizada]]="","",IF(seguimiento[[#This Row],[vitaminaDRealizada]]="No realizado","No realizada","Realizada"))</f>
        <v/>
      </c>
      <c r="R2380" t="str">
        <f>IF(Q2380="Realizada",seguimiento[[#This Row],[vitaminaDRealizada]],"")</f>
        <v/>
      </c>
      <c r="S2380" t="str">
        <f>IF(seguimiento[[#This Row],[ige]]="No realizada","No realizada",IF(seguimiento[[#This Row],[ige]]="","","Realizada"))</f>
        <v/>
      </c>
      <c r="T2380" t="str">
        <f>IF(S2380="Realizada",seguimiento[[#This Row],[ige]],"")</f>
        <v/>
      </c>
      <c r="U2380" t="str">
        <f>IF(OR(seguimiento[[#This Row],[actividadfisica]]="Ejercicio regular",seguimiento[[#This Row],[actividadfisica]]="Actividad deportiva"),"Sí","")</f>
        <v/>
      </c>
    </row>
    <row r="2381" spans="1:21" x14ac:dyDescent="0.3">
      <c r="A2381" t="str">
        <f>VLOOKUP(B2381,pacientes_insertados[],2,)</f>
        <v>61e34254ec4ec02e84f5df0a</v>
      </c>
      <c r="B2381">
        <f>seguimiento[[#This Row],[idpaciente]]</f>
        <v>1078</v>
      </c>
      <c r="C2381">
        <f t="shared" si="37"/>
        <v>2015</v>
      </c>
      <c r="D2381" s="1">
        <f>seguimiento[[#This Row],[fecha]]</f>
        <v>42368</v>
      </c>
      <c r="E2381" t="str">
        <f>seguimiento[[#This Row],[institucion]]</f>
        <v>Hospital DR Alejandro Posadas</v>
      </c>
      <c r="F2381" t="str">
        <f>seguimiento[[#This Row],[fallecimiento]]</f>
        <v>No</v>
      </c>
      <c r="N2381" t="str">
        <f>seguimiento[[#This Row],[ncultivosanio]]</f>
        <v>3</v>
      </c>
      <c r="O2381" t="str">
        <f>IF(seguimiento[[#This Row],[curvaglucemia]]="","No realizada","Realizada")</f>
        <v>No realizada</v>
      </c>
      <c r="P2381" t="str">
        <f>IF(O2381="Realizada",seguimiento[[#This Row],[curvaglucemia]],"")</f>
        <v/>
      </c>
      <c r="Q2381" t="str">
        <f>IF(seguimiento[[#This Row],[vitaminaDRealizada]]="","",IF(seguimiento[[#This Row],[vitaminaDRealizada]]="No realizado","No realizada","Realizada"))</f>
        <v>No realizada</v>
      </c>
      <c r="R2381" t="str">
        <f>IF(Q2381="Realizada",seguimiento[[#This Row],[vitaminaDRealizada]],"")</f>
        <v/>
      </c>
      <c r="S2381" t="str">
        <f>IF(seguimiento[[#This Row],[ige]]="No realizada","No realizada",IF(seguimiento[[#This Row],[ige]]="","","Realizada"))</f>
        <v>Realizada</v>
      </c>
      <c r="T2381" t="str">
        <f>IF(S2381="Realizada",seguimiento[[#This Row],[ige]],"")</f>
        <v>Normal</v>
      </c>
      <c r="U2381" t="str">
        <f>IF(OR(seguimiento[[#This Row],[actividadfisica]]="Ejercicio regular",seguimiento[[#This Row],[actividadfisica]]="Actividad deportiva"),"Sí","")</f>
        <v/>
      </c>
    </row>
    <row r="2382" spans="1:21" x14ac:dyDescent="0.3">
      <c r="A2382" t="str">
        <f>VLOOKUP(B2382,pacientes_insertados[],2,)</f>
        <v>61e34254ec4ec02e84f5df0a</v>
      </c>
      <c r="B2382">
        <f>seguimiento[[#This Row],[idpaciente]]</f>
        <v>1078</v>
      </c>
      <c r="C2382">
        <f t="shared" si="37"/>
        <v>2016</v>
      </c>
      <c r="D2382" s="1">
        <f>seguimiento[[#This Row],[fecha]]</f>
        <v>42704</v>
      </c>
      <c r="E2382" t="str">
        <f>seguimiento[[#This Row],[institucion]]</f>
        <v>Hospital DR Alejandro Posadas</v>
      </c>
      <c r="F2382" t="str">
        <f>seguimiento[[#This Row],[fallecimiento]]</f>
        <v>No</v>
      </c>
      <c r="K2382" t="str">
        <f>seguimiento[[#This Row],[coberturamedica]]</f>
        <v>Sí</v>
      </c>
      <c r="N2382" t="str">
        <f>seguimiento[[#This Row],[ncultivosanio]]</f>
        <v>4</v>
      </c>
      <c r="O2382" t="str">
        <f>IF(seguimiento[[#This Row],[curvaglucemia]]="","No realizada","Realizada")</f>
        <v>No realizada</v>
      </c>
      <c r="P2382" t="str">
        <f>IF(O2382="Realizada",seguimiento[[#This Row],[curvaglucemia]],"")</f>
        <v/>
      </c>
      <c r="Q2382" t="str">
        <f>IF(seguimiento[[#This Row],[vitaminaDRealizada]]="","",IF(seguimiento[[#This Row],[vitaminaDRealizada]]="No realizado","No realizada","Realizada"))</f>
        <v>Realizada</v>
      </c>
      <c r="R2382" t="str">
        <f>IF(Q2382="Realizada",seguimiento[[#This Row],[vitaminaDRealizada]],"")</f>
        <v>Bajo</v>
      </c>
      <c r="S2382" t="str">
        <f>IF(seguimiento[[#This Row],[ige]]="No realizada","No realizada",IF(seguimiento[[#This Row],[ige]]="","","Realizada"))</f>
        <v>Realizada</v>
      </c>
      <c r="T2382" t="str">
        <f>IF(S2382="Realizada",seguimiento[[#This Row],[ige]],"")</f>
        <v>Normal</v>
      </c>
      <c r="U2382" t="str">
        <f>IF(OR(seguimiento[[#This Row],[actividadfisica]]="Ejercicio regular",seguimiento[[#This Row],[actividadfisica]]="Actividad deportiva"),"Sí","")</f>
        <v/>
      </c>
    </row>
    <row r="2383" spans="1:21" x14ac:dyDescent="0.3">
      <c r="A2383" t="str">
        <f>VLOOKUP(B2383,pacientes_insertados[],2,)</f>
        <v>61e34254ec4ec02e84f5df0b</v>
      </c>
      <c r="B2383">
        <f>seguimiento[[#This Row],[idpaciente]]</f>
        <v>1079</v>
      </c>
      <c r="C2383">
        <f t="shared" si="37"/>
        <v>2014</v>
      </c>
      <c r="D2383" s="1">
        <f>seguimiento[[#This Row],[fecha]]</f>
        <v>42003</v>
      </c>
      <c r="E2383" t="str">
        <f>seguimiento[[#This Row],[institucion]]</f>
        <v>Hospital DR Alejandro Posadas</v>
      </c>
      <c r="F2383" t="str">
        <f>seguimiento[[#This Row],[fallecimiento]]</f>
        <v>No</v>
      </c>
      <c r="K2383" t="str">
        <f>seguimiento[[#This Row],[coberturamedica]]</f>
        <v>Sí</v>
      </c>
      <c r="N2383" t="str">
        <f>seguimiento[[#This Row],[ncultivosanio]]</f>
        <v>4</v>
      </c>
      <c r="O2383" t="str">
        <f>IF(seguimiento[[#This Row],[curvaglucemia]]="","No realizada","Realizada")</f>
        <v>No realizada</v>
      </c>
      <c r="P2383" t="str">
        <f>IF(O2383="Realizada",seguimiento[[#This Row],[curvaglucemia]],"")</f>
        <v/>
      </c>
      <c r="Q2383" t="str">
        <f>IF(seguimiento[[#This Row],[vitaminaDRealizada]]="","",IF(seguimiento[[#This Row],[vitaminaDRealizada]]="No realizado","No realizada","Realizada"))</f>
        <v/>
      </c>
      <c r="R2383" t="str">
        <f>IF(Q2383="Realizada",seguimiento[[#This Row],[vitaminaDRealizada]],"")</f>
        <v/>
      </c>
      <c r="S2383" t="str">
        <f>IF(seguimiento[[#This Row],[ige]]="No realizada","No realizada",IF(seguimiento[[#This Row],[ige]]="","","Realizada"))</f>
        <v/>
      </c>
      <c r="T2383" t="str">
        <f>IF(S2383="Realizada",seguimiento[[#This Row],[ige]],"")</f>
        <v/>
      </c>
      <c r="U2383" t="str">
        <f>IF(OR(seguimiento[[#This Row],[actividadfisica]]="Ejercicio regular",seguimiento[[#This Row],[actividadfisica]]="Actividad deportiva"),"Sí","")</f>
        <v/>
      </c>
    </row>
    <row r="2384" spans="1:21" x14ac:dyDescent="0.3">
      <c r="A2384" t="str">
        <f>VLOOKUP(B2384,pacientes_insertados[],2,)</f>
        <v>61e34254ec4ec02e84f5df0b</v>
      </c>
      <c r="B2384">
        <f>seguimiento[[#This Row],[idpaciente]]</f>
        <v>1079</v>
      </c>
      <c r="C2384">
        <f t="shared" si="37"/>
        <v>2014</v>
      </c>
      <c r="D2384" s="1">
        <f>seguimiento[[#This Row],[fecha]]</f>
        <v>42003</v>
      </c>
      <c r="E2384" t="str">
        <f>seguimiento[[#This Row],[institucion]]</f>
        <v>Hospital DR Alejandro Posadas</v>
      </c>
      <c r="F2384" t="str">
        <f>seguimiento[[#This Row],[fallecimiento]]</f>
        <v>No</v>
      </c>
      <c r="K2384" t="str">
        <f>seguimiento[[#This Row],[coberturamedica]]</f>
        <v>Sí</v>
      </c>
      <c r="N2384" t="str">
        <f>seguimiento[[#This Row],[ncultivosanio]]</f>
        <v>4</v>
      </c>
      <c r="O2384" t="str">
        <f>IF(seguimiento[[#This Row],[curvaglucemia]]="","No realizada","Realizada")</f>
        <v>Realizada</v>
      </c>
      <c r="P2384" t="str">
        <f>IF(O2384="Realizada",seguimiento[[#This Row],[curvaglucemia]],"")</f>
        <v>Normal</v>
      </c>
      <c r="Q2384" t="str">
        <f>IF(seguimiento[[#This Row],[vitaminaDRealizada]]="","",IF(seguimiento[[#This Row],[vitaminaDRealizada]]="No realizado","No realizada","Realizada"))</f>
        <v/>
      </c>
      <c r="R2384" t="str">
        <f>IF(Q2384="Realizada",seguimiento[[#This Row],[vitaminaDRealizada]],"")</f>
        <v/>
      </c>
      <c r="S2384" t="str">
        <f>IF(seguimiento[[#This Row],[ige]]="No realizada","No realizada",IF(seguimiento[[#This Row],[ige]]="","","Realizada"))</f>
        <v>Realizada</v>
      </c>
      <c r="T2384" t="str">
        <f>IF(S2384="Realizada",seguimiento[[#This Row],[ige]],"")</f>
        <v>&lt; 500</v>
      </c>
      <c r="U2384" t="str">
        <f>IF(OR(seguimiento[[#This Row],[actividadfisica]]="Ejercicio regular",seguimiento[[#This Row],[actividadfisica]]="Actividad deportiva"),"Sí","")</f>
        <v/>
      </c>
    </row>
    <row r="2385" spans="1:21" x14ac:dyDescent="0.3">
      <c r="A2385" t="str">
        <f>VLOOKUP(B2385,pacientes_insertados[],2,)</f>
        <v>61e34254ec4ec02e84f5df0b</v>
      </c>
      <c r="B2385">
        <f>seguimiento[[#This Row],[idpaciente]]</f>
        <v>1079</v>
      </c>
      <c r="C2385">
        <f t="shared" si="37"/>
        <v>2015</v>
      </c>
      <c r="D2385" s="1">
        <f>seguimiento[[#This Row],[fecha]]</f>
        <v>42368</v>
      </c>
      <c r="E2385" t="str">
        <f>seguimiento[[#This Row],[institucion]]</f>
        <v>Hospital DR Alejandro Posadas</v>
      </c>
      <c r="F2385" t="str">
        <f>seguimiento[[#This Row],[fallecimiento]]</f>
        <v>No</v>
      </c>
      <c r="K2385" t="str">
        <f>seguimiento[[#This Row],[coberturamedica]]</f>
        <v>Sí</v>
      </c>
      <c r="N2385" t="str">
        <f>seguimiento[[#This Row],[ncultivosanio]]</f>
        <v>5</v>
      </c>
      <c r="O2385" t="str">
        <f>IF(seguimiento[[#This Row],[curvaglucemia]]="","No realizada","Realizada")</f>
        <v>No realizada</v>
      </c>
      <c r="P2385" t="str">
        <f>IF(O2385="Realizada",seguimiento[[#This Row],[curvaglucemia]],"")</f>
        <v/>
      </c>
      <c r="Q2385" t="str">
        <f>IF(seguimiento[[#This Row],[vitaminaDRealizada]]="","",IF(seguimiento[[#This Row],[vitaminaDRealizada]]="No realizado","No realizada","Realizada"))</f>
        <v>No realizada</v>
      </c>
      <c r="R2385" t="str">
        <f>IF(Q2385="Realizada",seguimiento[[#This Row],[vitaminaDRealizada]],"")</f>
        <v/>
      </c>
      <c r="S2385" t="str">
        <f>IF(seguimiento[[#This Row],[ige]]="No realizada","No realizada",IF(seguimiento[[#This Row],[ige]]="","","Realizada"))</f>
        <v>Realizada</v>
      </c>
      <c r="T2385" t="str">
        <f>IF(S2385="Realizada",seguimiento[[#This Row],[ige]],"")</f>
        <v>Normal</v>
      </c>
      <c r="U2385" t="str">
        <f>IF(OR(seguimiento[[#This Row],[actividadfisica]]="Ejercicio regular",seguimiento[[#This Row],[actividadfisica]]="Actividad deportiva"),"Sí","")</f>
        <v>Sí</v>
      </c>
    </row>
    <row r="2386" spans="1:21" x14ac:dyDescent="0.3">
      <c r="A2386" t="str">
        <f>VLOOKUP(B2386,pacientes_insertados[],2,)</f>
        <v>61e34254ec4ec02e84f5df0b</v>
      </c>
      <c r="B2386">
        <f>seguimiento[[#This Row],[idpaciente]]</f>
        <v>1079</v>
      </c>
      <c r="C2386">
        <f t="shared" si="37"/>
        <v>2016</v>
      </c>
      <c r="D2386" s="1">
        <f>seguimiento[[#This Row],[fecha]]</f>
        <v>42735</v>
      </c>
      <c r="E2386" t="str">
        <f>seguimiento[[#This Row],[institucion]]</f>
        <v>Hospital DR Alejandro Posadas</v>
      </c>
      <c r="F2386" t="str">
        <f>seguimiento[[#This Row],[fallecimiento]]</f>
        <v>No</v>
      </c>
      <c r="M2386" t="str">
        <f>seguimiento[[#This Row],[Embarazo]]</f>
        <v>No</v>
      </c>
      <c r="N2386" t="str">
        <f>seguimiento[[#This Row],[ncultivosanio]]</f>
        <v>4</v>
      </c>
      <c r="O2386" t="str">
        <f>IF(seguimiento[[#This Row],[curvaglucemia]]="","No realizada","Realizada")</f>
        <v>Realizada</v>
      </c>
      <c r="P2386" t="str">
        <f>IF(O2386="Realizada",seguimiento[[#This Row],[curvaglucemia]],"")</f>
        <v>Normal</v>
      </c>
      <c r="Q2386" t="str">
        <f>IF(seguimiento[[#This Row],[vitaminaDRealizada]]="","",IF(seguimiento[[#This Row],[vitaminaDRealizada]]="No realizado","No realizada","Realizada"))</f>
        <v>Realizada</v>
      </c>
      <c r="R2386" t="str">
        <f>IF(Q2386="Realizada",seguimiento[[#This Row],[vitaminaDRealizada]],"")</f>
        <v>Normal</v>
      </c>
      <c r="S2386" t="str">
        <f>IF(seguimiento[[#This Row],[ige]]="No realizada","No realizada",IF(seguimiento[[#This Row],[ige]]="","","Realizada"))</f>
        <v>Realizada</v>
      </c>
      <c r="T2386" t="str">
        <f>IF(S2386="Realizada",seguimiento[[#This Row],[ige]],"")</f>
        <v>Normal</v>
      </c>
      <c r="U2386" t="str">
        <f>IF(OR(seguimiento[[#This Row],[actividadfisica]]="Ejercicio regular",seguimiento[[#This Row],[actividadfisica]]="Actividad deportiva"),"Sí","")</f>
        <v/>
      </c>
    </row>
    <row r="2387" spans="1:21" x14ac:dyDescent="0.3">
      <c r="A2387" t="str">
        <f>VLOOKUP(B2387,pacientes_insertados[],2,)</f>
        <v>61e34254ec4ec02e84f5df13</v>
      </c>
      <c r="B2387">
        <f>seguimiento[[#This Row],[idpaciente]]</f>
        <v>1088</v>
      </c>
      <c r="C2387">
        <f t="shared" si="37"/>
        <v>2015</v>
      </c>
      <c r="D2387" s="1">
        <f>seguimiento[[#This Row],[fecha]]</f>
        <v>42115</v>
      </c>
      <c r="E2387" t="str">
        <f>seguimiento[[#This Row],[institucion]]</f>
        <v>hospital del Niño Jesús</v>
      </c>
      <c r="F2387" t="str">
        <f>seguimiento[[#This Row],[fallecimiento]]</f>
        <v>No</v>
      </c>
      <c r="J2387" t="str">
        <f>seguimiento[[#This Row],[laboral]]</f>
        <v>No trabaja</v>
      </c>
      <c r="K2387" t="str">
        <f>seguimiento[[#This Row],[coberturamedica]]</f>
        <v>No</v>
      </c>
      <c r="N2387" t="str">
        <f>seguimiento[[#This Row],[ncultivosanio]]</f>
        <v>2</v>
      </c>
      <c r="O2387" t="str">
        <f>IF(seguimiento[[#This Row],[curvaglucemia]]="","No realizada","Realizada")</f>
        <v>Realizada</v>
      </c>
      <c r="P2387" t="str">
        <f>IF(O2387="Realizada",seguimiento[[#This Row],[curvaglucemia]],"")</f>
        <v>Normal</v>
      </c>
      <c r="Q2387" t="str">
        <f>IF(seguimiento[[#This Row],[vitaminaDRealizada]]="","",IF(seguimiento[[#This Row],[vitaminaDRealizada]]="No realizado","No realizada","Realizada"))</f>
        <v>No realizada</v>
      </c>
      <c r="R2387" t="str">
        <f>IF(Q2387="Realizada",seguimiento[[#This Row],[vitaminaDRealizada]],"")</f>
        <v/>
      </c>
      <c r="S2387" t="str">
        <f>IF(seguimiento[[#This Row],[ige]]="No realizada","No realizada",IF(seguimiento[[#This Row],[ige]]="","","Realizada"))</f>
        <v>Realizada</v>
      </c>
      <c r="T2387" t="str">
        <f>IF(S2387="Realizada",seguimiento[[#This Row],[ige]],"")</f>
        <v>Normal</v>
      </c>
      <c r="U2387" t="str">
        <f>IF(OR(seguimiento[[#This Row],[actividadfisica]]="Ejercicio regular",seguimiento[[#This Row],[actividadfisica]]="Actividad deportiva"),"Sí","")</f>
        <v>Sí</v>
      </c>
    </row>
    <row r="2388" spans="1:21" x14ac:dyDescent="0.3">
      <c r="A2388" t="str">
        <f>VLOOKUP(B2388,pacientes_insertados[],2,)</f>
        <v>61e34254ec4ec02e84f5df14</v>
      </c>
      <c r="B2388">
        <f>seguimiento[[#This Row],[idpaciente]]</f>
        <v>1089</v>
      </c>
      <c r="C2388">
        <f t="shared" si="37"/>
        <v>2014</v>
      </c>
      <c r="D2388" s="1">
        <f>seguimiento[[#This Row],[fecha]]</f>
        <v>41950</v>
      </c>
      <c r="E2388" t="str">
        <f>seguimiento[[#This Row],[institucion]]</f>
        <v>Clinica San Lucas</v>
      </c>
      <c r="F2388" t="str">
        <f>seguimiento[[#This Row],[fallecimiento]]</f>
        <v>No</v>
      </c>
      <c r="I2388" t="str">
        <f>seguimiento[[#This Row],[educacion]]</f>
        <v>Analfabeta</v>
      </c>
      <c r="K2388" t="str">
        <f>seguimiento[[#This Row],[coberturamedica]]</f>
        <v>Sí</v>
      </c>
      <c r="L2388" t="str">
        <f>seguimiento[[#This Row],[ntratendovenosos]]</f>
        <v>1</v>
      </c>
      <c r="M2388" t="str">
        <f>seguimiento[[#This Row],[Embarazo]]</f>
        <v>No</v>
      </c>
      <c r="N2388" t="str">
        <f>seguimiento[[#This Row],[ncultivosanio]]</f>
        <v>4</v>
      </c>
      <c r="O2388" t="str">
        <f>IF(seguimiento[[#This Row],[curvaglucemia]]="","No realizada","Realizada")</f>
        <v>No realizada</v>
      </c>
      <c r="P2388" t="str">
        <f>IF(O2388="Realizada",seguimiento[[#This Row],[curvaglucemia]],"")</f>
        <v/>
      </c>
      <c r="Q2388" t="str">
        <f>IF(seguimiento[[#This Row],[vitaminaDRealizada]]="","",IF(seguimiento[[#This Row],[vitaminaDRealizada]]="No realizado","No realizada","Realizada"))</f>
        <v/>
      </c>
      <c r="R2388" t="str">
        <f>IF(Q2388="Realizada",seguimiento[[#This Row],[vitaminaDRealizada]],"")</f>
        <v/>
      </c>
      <c r="S2388" t="str">
        <f>IF(seguimiento[[#This Row],[ige]]="No realizada","No realizada",IF(seguimiento[[#This Row],[ige]]="","","Realizada"))</f>
        <v>Realizada</v>
      </c>
      <c r="T2388" t="str">
        <f>IF(S2388="Realizada",seguimiento[[#This Row],[ige]],"")</f>
        <v>&lt; 500</v>
      </c>
      <c r="U2388" t="str">
        <f>IF(OR(seguimiento[[#This Row],[actividadfisica]]="Ejercicio regular",seguimiento[[#This Row],[actividadfisica]]="Actividad deportiva"),"Sí","")</f>
        <v/>
      </c>
    </row>
    <row r="2389" spans="1:21" x14ac:dyDescent="0.3">
      <c r="A2389" t="str">
        <f>VLOOKUP(B2389,pacientes_insertados[],2,)</f>
        <v>61e34254ec4ec02e84f5df14</v>
      </c>
      <c r="B2389">
        <f>seguimiento[[#This Row],[idpaciente]]</f>
        <v>1089</v>
      </c>
      <c r="C2389">
        <f t="shared" si="37"/>
        <v>2016</v>
      </c>
      <c r="D2389" s="1">
        <f>seguimiento[[#This Row],[fecha]]</f>
        <v>42374</v>
      </c>
      <c r="E2389" t="str">
        <f>seguimiento[[#This Row],[institucion]]</f>
        <v>Clinica San Lucas</v>
      </c>
      <c r="F2389" t="str">
        <f>seguimiento[[#This Row],[fallecimiento]]</f>
        <v>No</v>
      </c>
      <c r="O2389" t="str">
        <f>IF(seguimiento[[#This Row],[curvaglucemia]]="","No realizada","Realizada")</f>
        <v>No realizada</v>
      </c>
      <c r="P2389" t="str">
        <f>IF(O2389="Realizada",seguimiento[[#This Row],[curvaglucemia]],"")</f>
        <v/>
      </c>
      <c r="Q2389" t="str">
        <f>IF(seguimiento[[#This Row],[vitaminaDRealizada]]="","",IF(seguimiento[[#This Row],[vitaminaDRealizada]]="No realizado","No realizada","Realizada"))</f>
        <v/>
      </c>
      <c r="R2389" t="str">
        <f>IF(Q2389="Realizada",seguimiento[[#This Row],[vitaminaDRealizada]],"")</f>
        <v/>
      </c>
      <c r="S2389" t="str">
        <f>IF(seguimiento[[#This Row],[ige]]="No realizada","No realizada",IF(seguimiento[[#This Row],[ige]]="","","Realizada"))</f>
        <v/>
      </c>
      <c r="T2389" t="str">
        <f>IF(S2389="Realizada",seguimiento[[#This Row],[ige]],"")</f>
        <v/>
      </c>
      <c r="U2389" t="str">
        <f>IF(OR(seguimiento[[#This Row],[actividadfisica]]="Ejercicio regular",seguimiento[[#This Row],[actividadfisica]]="Actividad deportiva"),"Sí","")</f>
        <v/>
      </c>
    </row>
    <row r="2390" spans="1:21" x14ac:dyDescent="0.3">
      <c r="A2390" t="str">
        <f>VLOOKUP(B2390,pacientes_insertados[],2,)</f>
        <v>61e34254ec4ec02e84f5df16</v>
      </c>
      <c r="B2390">
        <f>seguimiento[[#This Row],[idpaciente]]</f>
        <v>1091</v>
      </c>
      <c r="C2390">
        <f t="shared" si="37"/>
        <v>2014</v>
      </c>
      <c r="D2390" s="1">
        <f>seguimiento[[#This Row],[fecha]]</f>
        <v>41766</v>
      </c>
      <c r="E2390" t="str">
        <f>seguimiento[[#This Row],[institucion]]</f>
        <v>Hospital Victor J Vilela</v>
      </c>
      <c r="F2390" t="str">
        <f>seguimiento[[#This Row],[fallecimiento]]</f>
        <v>No</v>
      </c>
      <c r="K2390" t="str">
        <f>seguimiento[[#This Row],[coberturamedica]]</f>
        <v>No</v>
      </c>
      <c r="N2390" t="str">
        <f>seguimiento[[#This Row],[ncultivosanio]]</f>
        <v>4</v>
      </c>
      <c r="O2390" t="str">
        <f>IF(seguimiento[[#This Row],[curvaglucemia]]="","No realizada","Realizada")</f>
        <v>No realizada</v>
      </c>
      <c r="P2390" t="str">
        <f>IF(O2390="Realizada",seguimiento[[#This Row],[curvaglucemia]],"")</f>
        <v/>
      </c>
      <c r="Q2390" t="str">
        <f>IF(seguimiento[[#This Row],[vitaminaDRealizada]]="","",IF(seguimiento[[#This Row],[vitaminaDRealizada]]="No realizado","No realizada","Realizada"))</f>
        <v/>
      </c>
      <c r="R2390" t="str">
        <f>IF(Q2390="Realizada",seguimiento[[#This Row],[vitaminaDRealizada]],"")</f>
        <v/>
      </c>
      <c r="S2390" t="str">
        <f>IF(seguimiento[[#This Row],[ige]]="No realizada","No realizada",IF(seguimiento[[#This Row],[ige]]="","","Realizada"))</f>
        <v>Realizada</v>
      </c>
      <c r="T2390" t="str">
        <f>IF(S2390="Realizada",seguimiento[[#This Row],[ige]],"")</f>
        <v>&lt; 500</v>
      </c>
      <c r="U2390" t="str">
        <f>IF(OR(seguimiento[[#This Row],[actividadfisica]]="Ejercicio regular",seguimiento[[#This Row],[actividadfisica]]="Actividad deportiva"),"Sí","")</f>
        <v/>
      </c>
    </row>
    <row r="2391" spans="1:21" x14ac:dyDescent="0.3">
      <c r="A2391" t="str">
        <f>VLOOKUP(B2391,pacientes_insertados[],2,)</f>
        <v>61e34254ec4ec02e84f5df17</v>
      </c>
      <c r="B2391">
        <f>seguimiento[[#This Row],[idpaciente]]</f>
        <v>1092</v>
      </c>
      <c r="C2391">
        <f t="shared" si="37"/>
        <v>2013</v>
      </c>
      <c r="D2391" s="1">
        <f>seguimiento[[#This Row],[fecha]]</f>
        <v>41466</v>
      </c>
      <c r="E2391" t="str">
        <f>seguimiento[[#This Row],[institucion]]</f>
        <v>Hospital Victor J Vilela</v>
      </c>
      <c r="F2391" t="str">
        <f>seguimiento[[#This Row],[fallecimiento]]</f>
        <v>No</v>
      </c>
      <c r="I2391" t="str">
        <f>seguimiento[[#This Row],[educacion]]</f>
        <v>Primaria incompleta</v>
      </c>
      <c r="K2391" t="str">
        <f>seguimiento[[#This Row],[coberturamedica]]</f>
        <v>No</v>
      </c>
      <c r="N2391" t="str">
        <f>seguimiento[[#This Row],[ncultivosanio]]</f>
        <v>3</v>
      </c>
      <c r="O2391" t="str">
        <f>IF(seguimiento[[#This Row],[curvaglucemia]]="","No realizada","Realizada")</f>
        <v>No realizada</v>
      </c>
      <c r="P2391" t="str">
        <f>IF(O2391="Realizada",seguimiento[[#This Row],[curvaglucemia]],"")</f>
        <v/>
      </c>
      <c r="Q2391" t="str">
        <f>IF(seguimiento[[#This Row],[vitaminaDRealizada]]="","",IF(seguimiento[[#This Row],[vitaminaDRealizada]]="No realizado","No realizada","Realizada"))</f>
        <v/>
      </c>
      <c r="R2391" t="str">
        <f>IF(Q2391="Realizada",seguimiento[[#This Row],[vitaminaDRealizada]],"")</f>
        <v/>
      </c>
      <c r="S2391" t="str">
        <f>IF(seguimiento[[#This Row],[ige]]="No realizada","No realizada",IF(seguimiento[[#This Row],[ige]]="","","Realizada"))</f>
        <v>Realizada</v>
      </c>
      <c r="T2391" t="str">
        <f>IF(S2391="Realizada",seguimiento[[#This Row],[ige]],"")</f>
        <v>&gt; 1.000</v>
      </c>
      <c r="U2391" t="str">
        <f>IF(OR(seguimiento[[#This Row],[actividadfisica]]="Ejercicio regular",seguimiento[[#This Row],[actividadfisica]]="Actividad deportiva"),"Sí","")</f>
        <v/>
      </c>
    </row>
    <row r="2392" spans="1:21" x14ac:dyDescent="0.3">
      <c r="A2392" t="str">
        <f>VLOOKUP(B2392,pacientes_insertados[],2,)</f>
        <v>61e34254ec4ec02e84f5df17</v>
      </c>
      <c r="B2392">
        <f>seguimiento[[#This Row],[idpaciente]]</f>
        <v>1092</v>
      </c>
      <c r="C2392">
        <f t="shared" si="37"/>
        <v>2014</v>
      </c>
      <c r="D2392" s="1">
        <f>seguimiento[[#This Row],[fecha]]</f>
        <v>41985</v>
      </c>
      <c r="E2392" t="str">
        <f>seguimiento[[#This Row],[institucion]]</f>
        <v>Hospital Victor J Vilela</v>
      </c>
      <c r="F2392" t="str">
        <f>seguimiento[[#This Row],[fallecimiento]]</f>
        <v>No</v>
      </c>
      <c r="I2392" t="str">
        <f>seguimiento[[#This Row],[educacion]]</f>
        <v>Primaria incompleta</v>
      </c>
      <c r="K2392" t="str">
        <f>seguimiento[[#This Row],[coberturamedica]]</f>
        <v>No</v>
      </c>
      <c r="M2392" t="str">
        <f>seguimiento[[#This Row],[Embarazo]]</f>
        <v>No</v>
      </c>
      <c r="N2392" t="str">
        <f>seguimiento[[#This Row],[ncultivosanio]]</f>
        <v>5</v>
      </c>
      <c r="O2392" t="str">
        <f>IF(seguimiento[[#This Row],[curvaglucemia]]="","No realizada","Realizada")</f>
        <v>No realizada</v>
      </c>
      <c r="P2392" t="str">
        <f>IF(O2392="Realizada",seguimiento[[#This Row],[curvaglucemia]],"")</f>
        <v/>
      </c>
      <c r="Q2392" t="str">
        <f>IF(seguimiento[[#This Row],[vitaminaDRealizada]]="","",IF(seguimiento[[#This Row],[vitaminaDRealizada]]="No realizado","No realizada","Realizada"))</f>
        <v/>
      </c>
      <c r="R2392" t="str">
        <f>IF(Q2392="Realizada",seguimiento[[#This Row],[vitaminaDRealizada]],"")</f>
        <v/>
      </c>
      <c r="S2392" t="str">
        <f>IF(seguimiento[[#This Row],[ige]]="No realizada","No realizada",IF(seguimiento[[#This Row],[ige]]="","","Realizada"))</f>
        <v>Realizada</v>
      </c>
      <c r="T2392" t="str">
        <f>IF(S2392="Realizada",seguimiento[[#This Row],[ige]],"")</f>
        <v>&gt; 1.000</v>
      </c>
      <c r="U2392" t="str">
        <f>IF(OR(seguimiento[[#This Row],[actividadfisica]]="Ejercicio regular",seguimiento[[#This Row],[actividadfisica]]="Actividad deportiva"),"Sí","")</f>
        <v/>
      </c>
    </row>
    <row r="2393" spans="1:21" x14ac:dyDescent="0.3">
      <c r="A2393" t="str">
        <f>VLOOKUP(B2393,pacientes_insertados[],2,)</f>
        <v>61e34254ec4ec02e84f5df17</v>
      </c>
      <c r="B2393">
        <f>seguimiento[[#This Row],[idpaciente]]</f>
        <v>1092</v>
      </c>
      <c r="C2393">
        <f t="shared" si="37"/>
        <v>2015</v>
      </c>
      <c r="D2393" s="1">
        <f>seguimiento[[#This Row],[fecha]]</f>
        <v>42040</v>
      </c>
      <c r="E2393" t="str">
        <f>seguimiento[[#This Row],[institucion]]</f>
        <v>Hospital Victor J Vilela</v>
      </c>
      <c r="F2393" t="str">
        <f>seguimiento[[#This Row],[fallecimiento]]</f>
        <v>No</v>
      </c>
      <c r="I2393" t="str">
        <f>seguimiento[[#This Row],[educacion]]</f>
        <v>Primaria incompleta</v>
      </c>
      <c r="K2393" t="str">
        <f>seguimiento[[#This Row],[coberturamedica]]</f>
        <v>No</v>
      </c>
      <c r="M2393" t="str">
        <f>seguimiento[[#This Row],[Embarazo]]</f>
        <v>No</v>
      </c>
      <c r="N2393" t="str">
        <f>seguimiento[[#This Row],[ncultivosanio]]</f>
        <v>2</v>
      </c>
      <c r="O2393" t="str">
        <f>IF(seguimiento[[#This Row],[curvaglucemia]]="","No realizada","Realizada")</f>
        <v>No realizada</v>
      </c>
      <c r="P2393" t="str">
        <f>IF(O2393="Realizada",seguimiento[[#This Row],[curvaglucemia]],"")</f>
        <v/>
      </c>
      <c r="Q2393" t="str">
        <f>IF(seguimiento[[#This Row],[vitaminaDRealizada]]="","",IF(seguimiento[[#This Row],[vitaminaDRealizada]]="No realizado","No realizada","Realizada"))</f>
        <v/>
      </c>
      <c r="R2393" t="str">
        <f>IF(Q2393="Realizada",seguimiento[[#This Row],[vitaminaDRealizada]],"")</f>
        <v/>
      </c>
      <c r="S2393" t="str">
        <f>IF(seguimiento[[#This Row],[ige]]="No realizada","No realizada",IF(seguimiento[[#This Row],[ige]]="","","Realizada"))</f>
        <v>Realizada</v>
      </c>
      <c r="T2393" t="str">
        <f>IF(S2393="Realizada",seguimiento[[#This Row],[ige]],"")</f>
        <v>&gt; 1.000</v>
      </c>
      <c r="U2393" t="str">
        <f>IF(OR(seguimiento[[#This Row],[actividadfisica]]="Ejercicio regular",seguimiento[[#This Row],[actividadfisica]]="Actividad deportiva"),"Sí","")</f>
        <v/>
      </c>
    </row>
    <row r="2394" spans="1:21" x14ac:dyDescent="0.3">
      <c r="A2394" t="str">
        <f>VLOOKUP(B2394,pacientes_insertados[],2,)</f>
        <v>61e34254ec4ec02e84f5df17</v>
      </c>
      <c r="B2394">
        <f>seguimiento[[#This Row],[idpaciente]]</f>
        <v>1092</v>
      </c>
      <c r="C2394">
        <f t="shared" si="37"/>
        <v>2016</v>
      </c>
      <c r="D2394" s="1">
        <f>seguimiento[[#This Row],[fecha]]</f>
        <v>42506</v>
      </c>
      <c r="E2394" t="str">
        <f>seguimiento[[#This Row],[institucion]]</f>
        <v>Hospital Victor J Vilela</v>
      </c>
      <c r="F2394" t="str">
        <f>seguimiento[[#This Row],[fallecimiento]]</f>
        <v>No</v>
      </c>
      <c r="K2394" t="str">
        <f>seguimiento[[#This Row],[coberturamedica]]</f>
        <v>No</v>
      </c>
      <c r="M2394" t="str">
        <f>seguimiento[[#This Row],[Embarazo]]</f>
        <v>No</v>
      </c>
      <c r="N2394" t="str">
        <f>seguimiento[[#This Row],[ncultivosanio]]</f>
        <v>4</v>
      </c>
      <c r="O2394" t="str">
        <f>IF(seguimiento[[#This Row],[curvaglucemia]]="","No realizada","Realizada")</f>
        <v>No realizada</v>
      </c>
      <c r="P2394" t="str">
        <f>IF(O2394="Realizada",seguimiento[[#This Row],[curvaglucemia]],"")</f>
        <v/>
      </c>
      <c r="Q2394" t="str">
        <f>IF(seguimiento[[#This Row],[vitaminaDRealizada]]="","",IF(seguimiento[[#This Row],[vitaminaDRealizada]]="No realizado","No realizada","Realizada"))</f>
        <v>No realizada</v>
      </c>
      <c r="R2394" t="str">
        <f>IF(Q2394="Realizada",seguimiento[[#This Row],[vitaminaDRealizada]],"")</f>
        <v/>
      </c>
      <c r="S2394" t="str">
        <f>IF(seguimiento[[#This Row],[ige]]="No realizada","No realizada",IF(seguimiento[[#This Row],[ige]]="","","Realizada"))</f>
        <v>No realizada</v>
      </c>
      <c r="T2394" t="str">
        <f>IF(S2394="Realizada",seguimiento[[#This Row],[ige]],"")</f>
        <v/>
      </c>
      <c r="U2394" t="str">
        <f>IF(OR(seguimiento[[#This Row],[actividadfisica]]="Ejercicio regular",seguimiento[[#This Row],[actividadfisica]]="Actividad deportiva"),"Sí","")</f>
        <v>Sí</v>
      </c>
    </row>
    <row r="2395" spans="1:21" x14ac:dyDescent="0.3">
      <c r="A2395" t="str">
        <f>VLOOKUP(B2395,pacientes_insertados[],2,)</f>
        <v>61e34254ec4ec02e84f5df18</v>
      </c>
      <c r="B2395">
        <f>seguimiento[[#This Row],[idpaciente]]</f>
        <v>1093</v>
      </c>
      <c r="C2395">
        <f t="shared" si="37"/>
        <v>2014</v>
      </c>
      <c r="D2395" s="1">
        <f>seguimiento[[#This Row],[fecha]]</f>
        <v>41976</v>
      </c>
      <c r="E2395" t="str">
        <f>seguimiento[[#This Row],[institucion]]</f>
        <v>Clínica y Maternidad del Sol</v>
      </c>
      <c r="F2395" t="str">
        <f>seguimiento[[#This Row],[fallecimiento]]</f>
        <v>No</v>
      </c>
      <c r="K2395" t="str">
        <f>seguimiento[[#This Row],[coberturamedica]]</f>
        <v>Sí</v>
      </c>
      <c r="M2395" t="str">
        <f>seguimiento[[#This Row],[Embarazo]]</f>
        <v>No</v>
      </c>
      <c r="O2395" t="str">
        <f>IF(seguimiento[[#This Row],[curvaglucemia]]="","No realizada","Realizada")</f>
        <v>No realizada</v>
      </c>
      <c r="P2395" t="str">
        <f>IF(O2395="Realizada",seguimiento[[#This Row],[curvaglucemia]],"")</f>
        <v/>
      </c>
      <c r="Q2395" t="str">
        <f>IF(seguimiento[[#This Row],[vitaminaDRealizada]]="","",IF(seguimiento[[#This Row],[vitaminaDRealizada]]="No realizado","No realizada","Realizada"))</f>
        <v/>
      </c>
      <c r="R2395" t="str">
        <f>IF(Q2395="Realizada",seguimiento[[#This Row],[vitaminaDRealizada]],"")</f>
        <v/>
      </c>
      <c r="S2395" t="str">
        <f>IF(seguimiento[[#This Row],[ige]]="No realizada","No realizada",IF(seguimiento[[#This Row],[ige]]="","","Realizada"))</f>
        <v/>
      </c>
      <c r="T2395" t="str">
        <f>IF(S2395="Realizada",seguimiento[[#This Row],[ige]],"")</f>
        <v/>
      </c>
      <c r="U2395" t="str">
        <f>IF(OR(seguimiento[[#This Row],[actividadfisica]]="Ejercicio regular",seguimiento[[#This Row],[actividadfisica]]="Actividad deportiva"),"Sí","")</f>
        <v/>
      </c>
    </row>
    <row r="2396" spans="1:21" x14ac:dyDescent="0.3">
      <c r="A2396" t="str">
        <f>VLOOKUP(B2396,pacientes_insertados[],2,)</f>
        <v>61e34254ec4ec02e84f5df18</v>
      </c>
      <c r="B2396">
        <f>seguimiento[[#This Row],[idpaciente]]</f>
        <v>1093</v>
      </c>
      <c r="C2396">
        <f t="shared" si="37"/>
        <v>2015</v>
      </c>
      <c r="D2396" s="1">
        <f>seguimiento[[#This Row],[fecha]]</f>
        <v>42312</v>
      </c>
      <c r="E2396" t="str">
        <f>seguimiento[[#This Row],[institucion]]</f>
        <v>Clínica y Maternidad del Sol</v>
      </c>
      <c r="F2396" t="str">
        <f>seguimiento[[#This Row],[fallecimiento]]</f>
        <v>No</v>
      </c>
      <c r="K2396" t="str">
        <f>seguimiento[[#This Row],[coberturamedica]]</f>
        <v>Sí</v>
      </c>
      <c r="M2396" t="str">
        <f>seguimiento[[#This Row],[Embarazo]]</f>
        <v>No</v>
      </c>
      <c r="N2396" t="str">
        <f>seguimiento[[#This Row],[ncultivosanio]]</f>
        <v>2</v>
      </c>
      <c r="O2396" t="str">
        <f>IF(seguimiento[[#This Row],[curvaglucemia]]="","No realizada","Realizada")</f>
        <v>No realizada</v>
      </c>
      <c r="P2396" t="str">
        <f>IF(O2396="Realizada",seguimiento[[#This Row],[curvaglucemia]],"")</f>
        <v/>
      </c>
      <c r="Q2396" t="str">
        <f>IF(seguimiento[[#This Row],[vitaminaDRealizada]]="","",IF(seguimiento[[#This Row],[vitaminaDRealizada]]="No realizado","No realizada","Realizada"))</f>
        <v/>
      </c>
      <c r="R2396" t="str">
        <f>IF(Q2396="Realizada",seguimiento[[#This Row],[vitaminaDRealizada]],"")</f>
        <v/>
      </c>
      <c r="S2396" t="str">
        <f>IF(seguimiento[[#This Row],[ige]]="No realizada","No realizada",IF(seguimiento[[#This Row],[ige]]="","","Realizada"))</f>
        <v/>
      </c>
      <c r="T2396" t="str">
        <f>IF(S2396="Realizada",seguimiento[[#This Row],[ige]],"")</f>
        <v/>
      </c>
      <c r="U2396" t="str">
        <f>IF(OR(seguimiento[[#This Row],[actividadfisica]]="Ejercicio regular",seguimiento[[#This Row],[actividadfisica]]="Actividad deportiva"),"Sí","")</f>
        <v/>
      </c>
    </row>
    <row r="2397" spans="1:21" x14ac:dyDescent="0.3">
      <c r="A2397" t="str">
        <f>VLOOKUP(B2397,pacientes_insertados[],2,)</f>
        <v>61e34254ec4ec02e84f5df18</v>
      </c>
      <c r="B2397">
        <f>seguimiento[[#This Row],[idpaciente]]</f>
        <v>1093</v>
      </c>
      <c r="C2397">
        <f t="shared" si="37"/>
        <v>2016</v>
      </c>
      <c r="D2397" s="1">
        <f>seguimiento[[#This Row],[fecha]]</f>
        <v>42732</v>
      </c>
      <c r="E2397" t="str">
        <f>seguimiento[[#This Row],[institucion]]</f>
        <v>Clínica y Maternidad del Sol</v>
      </c>
      <c r="F2397" t="str">
        <f>seguimiento[[#This Row],[fallecimiento]]</f>
        <v>No</v>
      </c>
      <c r="K2397" t="str">
        <f>seguimiento[[#This Row],[coberturamedica]]</f>
        <v>Sí</v>
      </c>
      <c r="M2397" t="str">
        <f>seguimiento[[#This Row],[Embarazo]]</f>
        <v>No</v>
      </c>
      <c r="N2397" t="str">
        <f>seguimiento[[#This Row],[ncultivosanio]]</f>
        <v>3</v>
      </c>
      <c r="O2397" t="str">
        <f>IF(seguimiento[[#This Row],[curvaglucemia]]="","No realizada","Realizada")</f>
        <v>No realizada</v>
      </c>
      <c r="P2397" t="str">
        <f>IF(O2397="Realizada",seguimiento[[#This Row],[curvaglucemia]],"")</f>
        <v/>
      </c>
      <c r="Q2397" t="str">
        <f>IF(seguimiento[[#This Row],[vitaminaDRealizada]]="","",IF(seguimiento[[#This Row],[vitaminaDRealizada]]="No realizado","No realizada","Realizada"))</f>
        <v/>
      </c>
      <c r="R2397" t="str">
        <f>IF(Q2397="Realizada",seguimiento[[#This Row],[vitaminaDRealizada]],"")</f>
        <v/>
      </c>
      <c r="S2397" t="str">
        <f>IF(seguimiento[[#This Row],[ige]]="No realizada","No realizada",IF(seguimiento[[#This Row],[ige]]="","","Realizada"))</f>
        <v/>
      </c>
      <c r="T2397" t="str">
        <f>IF(S2397="Realizada",seguimiento[[#This Row],[ige]],"")</f>
        <v/>
      </c>
      <c r="U2397" t="str">
        <f>IF(OR(seguimiento[[#This Row],[actividadfisica]]="Ejercicio regular",seguimiento[[#This Row],[actividadfisica]]="Actividad deportiva"),"Sí","")</f>
        <v/>
      </c>
    </row>
    <row r="2398" spans="1:21" x14ac:dyDescent="0.3">
      <c r="A2398" t="str">
        <f>VLOOKUP(B2398,pacientes_insertados[],2,)</f>
        <v>61e34254ec4ec02e84f5df18</v>
      </c>
      <c r="B2398">
        <f>seguimiento[[#This Row],[idpaciente]]</f>
        <v>1093</v>
      </c>
      <c r="C2398">
        <f t="shared" si="37"/>
        <v>2017</v>
      </c>
      <c r="D2398" s="1">
        <f>seguimiento[[#This Row],[fecha]]</f>
        <v>43012</v>
      </c>
      <c r="E2398" t="str">
        <f>seguimiento[[#This Row],[institucion]]</f>
        <v>Clínica y Maternidad del Sol</v>
      </c>
      <c r="F2398" t="str">
        <f>seguimiento[[#This Row],[fallecimiento]]</f>
        <v>No</v>
      </c>
      <c r="K2398" t="str">
        <f>seguimiento[[#This Row],[coberturamedica]]</f>
        <v>Sí</v>
      </c>
      <c r="M2398" t="str">
        <f>seguimiento[[#This Row],[Embarazo]]</f>
        <v>No</v>
      </c>
      <c r="N2398" t="str">
        <f>seguimiento[[#This Row],[ncultivosanio]]</f>
        <v>2</v>
      </c>
      <c r="O2398" t="str">
        <f>IF(seguimiento[[#This Row],[curvaglucemia]]="","No realizada","Realizada")</f>
        <v>No realizada</v>
      </c>
      <c r="P2398" t="str">
        <f>IF(O2398="Realizada",seguimiento[[#This Row],[curvaglucemia]],"")</f>
        <v/>
      </c>
      <c r="Q2398" t="str">
        <f>IF(seguimiento[[#This Row],[vitaminaDRealizada]]="","",IF(seguimiento[[#This Row],[vitaminaDRealizada]]="No realizado","No realizada","Realizada"))</f>
        <v>No realizada</v>
      </c>
      <c r="R2398" t="str">
        <f>IF(Q2398="Realizada",seguimiento[[#This Row],[vitaminaDRealizada]],"")</f>
        <v/>
      </c>
      <c r="S2398" t="str">
        <f>IF(seguimiento[[#This Row],[ige]]="No realizada","No realizada",IF(seguimiento[[#This Row],[ige]]="","","Realizada"))</f>
        <v>No realizada</v>
      </c>
      <c r="T2398" t="str">
        <f>IF(S2398="Realizada",seguimiento[[#This Row],[ige]],"")</f>
        <v/>
      </c>
      <c r="U2398" t="str">
        <f>IF(OR(seguimiento[[#This Row],[actividadfisica]]="Ejercicio regular",seguimiento[[#This Row],[actividadfisica]]="Actividad deportiva"),"Sí","")</f>
        <v>Sí</v>
      </c>
    </row>
    <row r="2399" spans="1:21" x14ac:dyDescent="0.3">
      <c r="A2399" t="str">
        <f>VLOOKUP(B2399,pacientes_insertados[],2,)</f>
        <v>61e34254ec4ec02e84f5df18</v>
      </c>
      <c r="B2399">
        <f>seguimiento[[#This Row],[idpaciente]]</f>
        <v>1093</v>
      </c>
      <c r="C2399">
        <f t="shared" si="37"/>
        <v>2018</v>
      </c>
      <c r="D2399" s="1">
        <f>seguimiento[[#This Row],[fecha]]</f>
        <v>43425</v>
      </c>
      <c r="E2399" t="str">
        <f>seguimiento[[#This Row],[institucion]]</f>
        <v>Clínica y Maternidad del Sol</v>
      </c>
      <c r="F2399" t="str">
        <f>seguimiento[[#This Row],[fallecimiento]]</f>
        <v>No</v>
      </c>
      <c r="N2399" t="str">
        <f>seguimiento[[#This Row],[ncultivosanio]]</f>
        <v>1</v>
      </c>
      <c r="O2399" t="str">
        <f>IF(seguimiento[[#This Row],[curvaglucemia]]="","No realizada","Realizada")</f>
        <v>No realizada</v>
      </c>
      <c r="P2399" t="str">
        <f>IF(O2399="Realizada",seguimiento[[#This Row],[curvaglucemia]],"")</f>
        <v/>
      </c>
      <c r="Q2399" t="str">
        <f>IF(seguimiento[[#This Row],[vitaminaDRealizada]]="","",IF(seguimiento[[#This Row],[vitaminaDRealizada]]="No realizado","No realizada","Realizada"))</f>
        <v>Realizada</v>
      </c>
      <c r="R2399" t="str">
        <f>IF(Q2399="Realizada",seguimiento[[#This Row],[vitaminaDRealizada]],"")</f>
        <v>Normal</v>
      </c>
      <c r="S2399" t="str">
        <f>IF(seguimiento[[#This Row],[ige]]="No realizada","No realizada",IF(seguimiento[[#This Row],[ige]]="","","Realizada"))</f>
        <v>Realizada</v>
      </c>
      <c r="T2399" t="str">
        <f>IF(S2399="Realizada",seguimiento[[#This Row],[ige]],"")</f>
        <v>Normal</v>
      </c>
      <c r="U2399" t="str">
        <f>IF(OR(seguimiento[[#This Row],[actividadfisica]]="Ejercicio regular",seguimiento[[#This Row],[actividadfisica]]="Actividad deportiva"),"Sí","")</f>
        <v/>
      </c>
    </row>
    <row r="2400" spans="1:21" x14ac:dyDescent="0.3">
      <c r="A2400" t="str">
        <f>VLOOKUP(B2400,pacientes_insertados[],2,)</f>
        <v>61e34254ec4ec02e84f5df19</v>
      </c>
      <c r="B2400">
        <f>seguimiento[[#This Row],[idpaciente]]</f>
        <v>1094</v>
      </c>
      <c r="C2400">
        <f t="shared" si="37"/>
        <v>2014</v>
      </c>
      <c r="D2400" s="1">
        <f>seguimiento[[#This Row],[fecha]]</f>
        <v>41976</v>
      </c>
      <c r="E2400" t="str">
        <f>seguimiento[[#This Row],[institucion]]</f>
        <v>Clínica y Maternidad del Sol</v>
      </c>
      <c r="F2400" t="str">
        <f>seguimiento[[#This Row],[fallecimiento]]</f>
        <v>No</v>
      </c>
      <c r="K2400" t="str">
        <f>seguimiento[[#This Row],[coberturamedica]]</f>
        <v>Sí</v>
      </c>
      <c r="M2400" t="str">
        <f>seguimiento[[#This Row],[Embarazo]]</f>
        <v>No</v>
      </c>
      <c r="O2400" t="str">
        <f>IF(seguimiento[[#This Row],[curvaglucemia]]="","No realizada","Realizada")</f>
        <v>No realizada</v>
      </c>
      <c r="P2400" t="str">
        <f>IF(O2400="Realizada",seguimiento[[#This Row],[curvaglucemia]],"")</f>
        <v/>
      </c>
      <c r="Q2400" t="str">
        <f>IF(seguimiento[[#This Row],[vitaminaDRealizada]]="","",IF(seguimiento[[#This Row],[vitaminaDRealizada]]="No realizado","No realizada","Realizada"))</f>
        <v/>
      </c>
      <c r="R2400" t="str">
        <f>IF(Q2400="Realizada",seguimiento[[#This Row],[vitaminaDRealizada]],"")</f>
        <v/>
      </c>
      <c r="S2400" t="str">
        <f>IF(seguimiento[[#This Row],[ige]]="No realizada","No realizada",IF(seguimiento[[#This Row],[ige]]="","","Realizada"))</f>
        <v/>
      </c>
      <c r="T2400" t="str">
        <f>IF(S2400="Realizada",seguimiento[[#This Row],[ige]],"")</f>
        <v/>
      </c>
      <c r="U2400" t="str">
        <f>IF(OR(seguimiento[[#This Row],[actividadfisica]]="Ejercicio regular",seguimiento[[#This Row],[actividadfisica]]="Actividad deportiva"),"Sí","")</f>
        <v/>
      </c>
    </row>
    <row r="2401" spans="1:21" x14ac:dyDescent="0.3">
      <c r="A2401" t="str">
        <f>VLOOKUP(B2401,pacientes_insertados[],2,)</f>
        <v>61e34254ec4ec02e84f5df1a</v>
      </c>
      <c r="B2401">
        <f>seguimiento[[#This Row],[idpaciente]]</f>
        <v>1095</v>
      </c>
      <c r="C2401">
        <f t="shared" si="37"/>
        <v>2014</v>
      </c>
      <c r="D2401" s="1">
        <f>seguimiento[[#This Row],[fecha]]</f>
        <v>41990</v>
      </c>
      <c r="E2401" t="str">
        <f>seguimiento[[#This Row],[institucion]]</f>
        <v>Clínica y Maternidad del Sol</v>
      </c>
      <c r="F2401" t="str">
        <f>seguimiento[[#This Row],[fallecimiento]]</f>
        <v>No</v>
      </c>
      <c r="K2401" t="str">
        <f>seguimiento[[#This Row],[coberturamedica]]</f>
        <v>Sí</v>
      </c>
      <c r="M2401" t="str">
        <f>seguimiento[[#This Row],[Embarazo]]</f>
        <v>No</v>
      </c>
      <c r="O2401" t="str">
        <f>IF(seguimiento[[#This Row],[curvaglucemia]]="","No realizada","Realizada")</f>
        <v>No realizada</v>
      </c>
      <c r="P2401" t="str">
        <f>IF(O2401="Realizada",seguimiento[[#This Row],[curvaglucemia]],"")</f>
        <v/>
      </c>
      <c r="Q2401" t="str">
        <f>IF(seguimiento[[#This Row],[vitaminaDRealizada]]="","",IF(seguimiento[[#This Row],[vitaminaDRealizada]]="No realizado","No realizada","Realizada"))</f>
        <v/>
      </c>
      <c r="R2401" t="str">
        <f>IF(Q2401="Realizada",seguimiento[[#This Row],[vitaminaDRealizada]],"")</f>
        <v/>
      </c>
      <c r="S2401" t="str">
        <f>IF(seguimiento[[#This Row],[ige]]="No realizada","No realizada",IF(seguimiento[[#This Row],[ige]]="","","Realizada"))</f>
        <v/>
      </c>
      <c r="T2401" t="str">
        <f>IF(S2401="Realizada",seguimiento[[#This Row],[ige]],"")</f>
        <v/>
      </c>
      <c r="U2401" t="str">
        <f>IF(OR(seguimiento[[#This Row],[actividadfisica]]="Ejercicio regular",seguimiento[[#This Row],[actividadfisica]]="Actividad deportiva"),"Sí","")</f>
        <v/>
      </c>
    </row>
    <row r="2402" spans="1:21" x14ac:dyDescent="0.3">
      <c r="A2402" t="str">
        <f>VLOOKUP(B2402,pacientes_insertados[],2,)</f>
        <v>61e34254ec4ec02e84f5df1a</v>
      </c>
      <c r="B2402">
        <f>seguimiento[[#This Row],[idpaciente]]</f>
        <v>1095</v>
      </c>
      <c r="C2402">
        <f t="shared" si="37"/>
        <v>2015</v>
      </c>
      <c r="D2402" s="1">
        <f>seguimiento[[#This Row],[fecha]]</f>
        <v>42291</v>
      </c>
      <c r="E2402" t="str">
        <f>seguimiento[[#This Row],[institucion]]</f>
        <v>Clínica y Maternidad del Sol</v>
      </c>
      <c r="F2402" t="str">
        <f>seguimiento[[#This Row],[fallecimiento]]</f>
        <v>No</v>
      </c>
      <c r="K2402" t="str">
        <f>seguimiento[[#This Row],[coberturamedica]]</f>
        <v>Sí</v>
      </c>
      <c r="M2402" t="str">
        <f>seguimiento[[#This Row],[Embarazo]]</f>
        <v>No</v>
      </c>
      <c r="N2402" t="str">
        <f>seguimiento[[#This Row],[ncultivosanio]]</f>
        <v>3</v>
      </c>
      <c r="O2402" t="str">
        <f>IF(seguimiento[[#This Row],[curvaglucemia]]="","No realizada","Realizada")</f>
        <v>No realizada</v>
      </c>
      <c r="P2402" t="str">
        <f>IF(O2402="Realizada",seguimiento[[#This Row],[curvaglucemia]],"")</f>
        <v/>
      </c>
      <c r="Q2402" t="str">
        <f>IF(seguimiento[[#This Row],[vitaminaDRealizada]]="","",IF(seguimiento[[#This Row],[vitaminaDRealizada]]="No realizado","No realizada","Realizada"))</f>
        <v>No realizada</v>
      </c>
      <c r="R2402" t="str">
        <f>IF(Q2402="Realizada",seguimiento[[#This Row],[vitaminaDRealizada]],"")</f>
        <v/>
      </c>
      <c r="S2402" t="str">
        <f>IF(seguimiento[[#This Row],[ige]]="No realizada","No realizada",IF(seguimiento[[#This Row],[ige]]="","","Realizada"))</f>
        <v>No realizada</v>
      </c>
      <c r="T2402" t="str">
        <f>IF(S2402="Realizada",seguimiento[[#This Row],[ige]],"")</f>
        <v/>
      </c>
      <c r="U2402" t="str">
        <f>IF(OR(seguimiento[[#This Row],[actividadfisica]]="Ejercicio regular",seguimiento[[#This Row],[actividadfisica]]="Actividad deportiva"),"Sí","")</f>
        <v/>
      </c>
    </row>
    <row r="2403" spans="1:21" x14ac:dyDescent="0.3">
      <c r="A2403" t="str">
        <f>VLOOKUP(B2403,pacientes_insertados[],2,)</f>
        <v>61e34254ec4ec02e84f5df1a</v>
      </c>
      <c r="B2403">
        <f>seguimiento[[#This Row],[idpaciente]]</f>
        <v>1095</v>
      </c>
      <c r="C2403">
        <f t="shared" si="37"/>
        <v>2016</v>
      </c>
      <c r="D2403" s="1">
        <f>seguimiento[[#This Row],[fecha]]</f>
        <v>42676</v>
      </c>
      <c r="E2403" t="str">
        <f>seguimiento[[#This Row],[institucion]]</f>
        <v>Clínica y Maternidad del Sol</v>
      </c>
      <c r="F2403" t="str">
        <f>seguimiento[[#This Row],[fallecimiento]]</f>
        <v>No</v>
      </c>
      <c r="K2403" t="str">
        <f>seguimiento[[#This Row],[coberturamedica]]</f>
        <v>Sí</v>
      </c>
      <c r="M2403" t="str">
        <f>seguimiento[[#This Row],[Embarazo]]</f>
        <v>No</v>
      </c>
      <c r="N2403" t="str">
        <f>seguimiento[[#This Row],[ncultivosanio]]</f>
        <v>4</v>
      </c>
      <c r="O2403" t="str">
        <f>IF(seguimiento[[#This Row],[curvaglucemia]]="","No realizada","Realizada")</f>
        <v>No realizada</v>
      </c>
      <c r="P2403" t="str">
        <f>IF(O2403="Realizada",seguimiento[[#This Row],[curvaglucemia]],"")</f>
        <v/>
      </c>
      <c r="Q2403" t="str">
        <f>IF(seguimiento[[#This Row],[vitaminaDRealizada]]="","",IF(seguimiento[[#This Row],[vitaminaDRealizada]]="No realizado","No realizada","Realizada"))</f>
        <v/>
      </c>
      <c r="R2403" t="str">
        <f>IF(Q2403="Realizada",seguimiento[[#This Row],[vitaminaDRealizada]],"")</f>
        <v/>
      </c>
      <c r="S2403" t="str">
        <f>IF(seguimiento[[#This Row],[ige]]="No realizada","No realizada",IF(seguimiento[[#This Row],[ige]]="","","Realizada"))</f>
        <v/>
      </c>
      <c r="T2403" t="str">
        <f>IF(S2403="Realizada",seguimiento[[#This Row],[ige]],"")</f>
        <v/>
      </c>
      <c r="U2403" t="str">
        <f>IF(OR(seguimiento[[#This Row],[actividadfisica]]="Ejercicio regular",seguimiento[[#This Row],[actividadfisica]]="Actividad deportiva"),"Sí","")</f>
        <v/>
      </c>
    </row>
    <row r="2404" spans="1:21" x14ac:dyDescent="0.3">
      <c r="A2404" t="str">
        <f>VLOOKUP(B2404,pacientes_insertados[],2,)</f>
        <v>61e34254ec4ec02e84f5df1a</v>
      </c>
      <c r="B2404">
        <f>seguimiento[[#This Row],[idpaciente]]</f>
        <v>1095</v>
      </c>
      <c r="C2404">
        <f t="shared" si="37"/>
        <v>2017</v>
      </c>
      <c r="D2404" s="1">
        <f>seguimiento[[#This Row],[fecha]]</f>
        <v>43012</v>
      </c>
      <c r="E2404" t="str">
        <f>seguimiento[[#This Row],[institucion]]</f>
        <v>Clínica y Maternidad del Sol</v>
      </c>
      <c r="F2404" t="str">
        <f>seguimiento[[#This Row],[fallecimiento]]</f>
        <v>No</v>
      </c>
      <c r="K2404" t="str">
        <f>seguimiento[[#This Row],[coberturamedica]]</f>
        <v>Sí</v>
      </c>
      <c r="M2404" t="str">
        <f>seguimiento[[#This Row],[Embarazo]]</f>
        <v>No</v>
      </c>
      <c r="N2404" t="str">
        <f>seguimiento[[#This Row],[ncultivosanio]]</f>
        <v>1</v>
      </c>
      <c r="O2404" t="str">
        <f>IF(seguimiento[[#This Row],[curvaglucemia]]="","No realizada","Realizada")</f>
        <v>No realizada</v>
      </c>
      <c r="P2404" t="str">
        <f>IF(O2404="Realizada",seguimiento[[#This Row],[curvaglucemia]],"")</f>
        <v/>
      </c>
      <c r="Q2404" t="str">
        <f>IF(seguimiento[[#This Row],[vitaminaDRealizada]]="","",IF(seguimiento[[#This Row],[vitaminaDRealizada]]="No realizado","No realizada","Realizada"))</f>
        <v>No realizada</v>
      </c>
      <c r="R2404" t="str">
        <f>IF(Q2404="Realizada",seguimiento[[#This Row],[vitaminaDRealizada]],"")</f>
        <v/>
      </c>
      <c r="S2404" t="str">
        <f>IF(seguimiento[[#This Row],[ige]]="No realizada","No realizada",IF(seguimiento[[#This Row],[ige]]="","","Realizada"))</f>
        <v>No realizada</v>
      </c>
      <c r="T2404" t="str">
        <f>IF(S2404="Realizada",seguimiento[[#This Row],[ige]],"")</f>
        <v/>
      </c>
      <c r="U2404" t="str">
        <f>IF(OR(seguimiento[[#This Row],[actividadfisica]]="Ejercicio regular",seguimiento[[#This Row],[actividadfisica]]="Actividad deportiva"),"Sí","")</f>
        <v>Sí</v>
      </c>
    </row>
    <row r="2405" spans="1:21" x14ac:dyDescent="0.3">
      <c r="A2405" t="str">
        <f>VLOOKUP(B2405,pacientes_insertados[],2,)</f>
        <v>61e34254ec4ec02e84f5df1a</v>
      </c>
      <c r="B2405">
        <f>seguimiento[[#This Row],[idpaciente]]</f>
        <v>1095</v>
      </c>
      <c r="C2405">
        <f t="shared" si="37"/>
        <v>2018</v>
      </c>
      <c r="D2405" s="1">
        <f>seguimiento[[#This Row],[fecha]]</f>
        <v>43432</v>
      </c>
      <c r="E2405" t="str">
        <f>seguimiento[[#This Row],[institucion]]</f>
        <v>Clínica y Maternidad del Sol</v>
      </c>
      <c r="F2405" t="str">
        <f>seguimiento[[#This Row],[fallecimiento]]</f>
        <v>No</v>
      </c>
      <c r="K2405" t="str">
        <f>seguimiento[[#This Row],[coberturamedica]]</f>
        <v>Sí</v>
      </c>
      <c r="N2405" t="str">
        <f>seguimiento[[#This Row],[ncultivosanio]]</f>
        <v>2</v>
      </c>
      <c r="O2405" t="str">
        <f>IF(seguimiento[[#This Row],[curvaglucemia]]="","No realizada","Realizada")</f>
        <v>No realizada</v>
      </c>
      <c r="P2405" t="str">
        <f>IF(O2405="Realizada",seguimiento[[#This Row],[curvaglucemia]],"")</f>
        <v/>
      </c>
      <c r="Q2405" t="str">
        <f>IF(seguimiento[[#This Row],[vitaminaDRealizada]]="","",IF(seguimiento[[#This Row],[vitaminaDRealizada]]="No realizado","No realizada","Realizada"))</f>
        <v>Realizada</v>
      </c>
      <c r="R2405" t="str">
        <f>IF(Q2405="Realizada",seguimiento[[#This Row],[vitaminaDRealizada]],"")</f>
        <v>Normal</v>
      </c>
      <c r="S2405" t="str">
        <f>IF(seguimiento[[#This Row],[ige]]="No realizada","No realizada",IF(seguimiento[[#This Row],[ige]]="","","Realizada"))</f>
        <v>Realizada</v>
      </c>
      <c r="T2405" t="str">
        <f>IF(S2405="Realizada",seguimiento[[#This Row],[ige]],"")</f>
        <v>Normal</v>
      </c>
      <c r="U2405" t="str">
        <f>IF(OR(seguimiento[[#This Row],[actividadfisica]]="Ejercicio regular",seguimiento[[#This Row],[actividadfisica]]="Actividad deportiva"),"Sí","")</f>
        <v/>
      </c>
    </row>
    <row r="2406" spans="1:21" x14ac:dyDescent="0.3">
      <c r="A2406" t="str">
        <f>VLOOKUP(B2406,pacientes_insertados[],2,)</f>
        <v>61e34254ec4ec02e84f5df1b</v>
      </c>
      <c r="B2406">
        <f>seguimiento[[#This Row],[idpaciente]]</f>
        <v>1096</v>
      </c>
      <c r="C2406">
        <f t="shared" si="37"/>
        <v>2014</v>
      </c>
      <c r="D2406" s="1">
        <f>seguimiento[[#This Row],[fecha]]</f>
        <v>41906</v>
      </c>
      <c r="E2406" t="str">
        <f>seguimiento[[#This Row],[institucion]]</f>
        <v>Clínica y Maternidad del Sol</v>
      </c>
      <c r="F2406" t="str">
        <f>seguimiento[[#This Row],[fallecimiento]]</f>
        <v>No</v>
      </c>
      <c r="J2406" t="str">
        <f>seguimiento[[#This Row],[laboral]]</f>
        <v>No trabaja</v>
      </c>
      <c r="K2406" t="str">
        <f>seguimiento[[#This Row],[coberturamedica]]</f>
        <v>Sí</v>
      </c>
      <c r="O2406" t="str">
        <f>IF(seguimiento[[#This Row],[curvaglucemia]]="","No realizada","Realizada")</f>
        <v>No realizada</v>
      </c>
      <c r="P2406" t="str">
        <f>IF(O2406="Realizada",seguimiento[[#This Row],[curvaglucemia]],"")</f>
        <v/>
      </c>
      <c r="Q2406" t="str">
        <f>IF(seguimiento[[#This Row],[vitaminaDRealizada]]="","",IF(seguimiento[[#This Row],[vitaminaDRealizada]]="No realizado","No realizada","Realizada"))</f>
        <v/>
      </c>
      <c r="R2406" t="str">
        <f>IF(Q2406="Realizada",seguimiento[[#This Row],[vitaminaDRealizada]],"")</f>
        <v/>
      </c>
      <c r="S2406" t="str">
        <f>IF(seguimiento[[#This Row],[ige]]="No realizada","No realizada",IF(seguimiento[[#This Row],[ige]]="","","Realizada"))</f>
        <v/>
      </c>
      <c r="T2406" t="str">
        <f>IF(S2406="Realizada",seguimiento[[#This Row],[ige]],"")</f>
        <v/>
      </c>
      <c r="U2406" t="str">
        <f>IF(OR(seguimiento[[#This Row],[actividadfisica]]="Ejercicio regular",seguimiento[[#This Row],[actividadfisica]]="Actividad deportiva"),"Sí","")</f>
        <v/>
      </c>
    </row>
    <row r="2407" spans="1:21" x14ac:dyDescent="0.3">
      <c r="A2407" t="str">
        <f>VLOOKUP(B2407,pacientes_insertados[],2,)</f>
        <v>61e34254ec4ec02e84f5df1b</v>
      </c>
      <c r="B2407">
        <f>seguimiento[[#This Row],[idpaciente]]</f>
        <v>1096</v>
      </c>
      <c r="C2407">
        <f t="shared" si="37"/>
        <v>2015</v>
      </c>
      <c r="D2407" s="1">
        <f>seguimiento[[#This Row],[fecha]]</f>
        <v>42095</v>
      </c>
      <c r="E2407" t="str">
        <f>seguimiento[[#This Row],[institucion]]</f>
        <v>Clínica y Maternidad del Sol</v>
      </c>
      <c r="F2407" t="str">
        <f>seguimiento[[#This Row],[fallecimiento]]</f>
        <v>No</v>
      </c>
      <c r="K2407" t="str">
        <f>seguimiento[[#This Row],[coberturamedica]]</f>
        <v>Sí</v>
      </c>
      <c r="M2407" t="str">
        <f>seguimiento[[#This Row],[Embarazo]]</f>
        <v>No</v>
      </c>
      <c r="N2407" t="str">
        <f>seguimiento[[#This Row],[ncultivosanio]]</f>
        <v>1</v>
      </c>
      <c r="O2407" t="str">
        <f>IF(seguimiento[[#This Row],[curvaglucemia]]="","No realizada","Realizada")</f>
        <v>No realizada</v>
      </c>
      <c r="P2407" t="str">
        <f>IF(O2407="Realizada",seguimiento[[#This Row],[curvaglucemia]],"")</f>
        <v/>
      </c>
      <c r="Q2407" t="str">
        <f>IF(seguimiento[[#This Row],[vitaminaDRealizada]]="","",IF(seguimiento[[#This Row],[vitaminaDRealizada]]="No realizado","No realizada","Realizada"))</f>
        <v/>
      </c>
      <c r="R2407" t="str">
        <f>IF(Q2407="Realizada",seguimiento[[#This Row],[vitaminaDRealizada]],"")</f>
        <v/>
      </c>
      <c r="S2407" t="str">
        <f>IF(seguimiento[[#This Row],[ige]]="No realizada","No realizada",IF(seguimiento[[#This Row],[ige]]="","","Realizada"))</f>
        <v/>
      </c>
      <c r="T2407" t="str">
        <f>IF(S2407="Realizada",seguimiento[[#This Row],[ige]],"")</f>
        <v/>
      </c>
      <c r="U2407" t="str">
        <f>IF(OR(seguimiento[[#This Row],[actividadfisica]]="Ejercicio regular",seguimiento[[#This Row],[actividadfisica]]="Actividad deportiva"),"Sí","")</f>
        <v/>
      </c>
    </row>
    <row r="2408" spans="1:21" x14ac:dyDescent="0.3">
      <c r="A2408" t="str">
        <f>VLOOKUP(B2408,pacientes_insertados[],2,)</f>
        <v>61e34256ec4ec02e84f5e0c5</v>
      </c>
      <c r="B2408">
        <f>seguimiento[[#This Row],[idpaciente]]</f>
        <v>1101</v>
      </c>
      <c r="C2408">
        <f t="shared" si="37"/>
        <v>2013</v>
      </c>
      <c r="D2408" s="1">
        <f>seguimiento[[#This Row],[fecha]]</f>
        <v>41618</v>
      </c>
      <c r="E2408" t="str">
        <f>seguimiento[[#This Row],[institucion]]</f>
        <v>Hospital Sor Maria Ludovica de La Plata</v>
      </c>
      <c r="F2408" t="str">
        <f>seguimiento[[#This Row],[fallecimiento]]</f>
        <v>No</v>
      </c>
      <c r="K2408" t="str">
        <f>seguimiento[[#This Row],[coberturamedica]]</f>
        <v>Sí</v>
      </c>
      <c r="M2408" t="str">
        <f>seguimiento[[#This Row],[Embarazo]]</f>
        <v>No</v>
      </c>
      <c r="N2408" t="str">
        <f>seguimiento[[#This Row],[ncultivosanio]]</f>
        <v>2</v>
      </c>
      <c r="O2408" t="str">
        <f>IF(seguimiento[[#This Row],[curvaglucemia]]="","No realizada","Realizada")</f>
        <v>No realizada</v>
      </c>
      <c r="P2408" t="str">
        <f>IF(O2408="Realizada",seguimiento[[#This Row],[curvaglucemia]],"")</f>
        <v/>
      </c>
      <c r="Q2408" t="str">
        <f>IF(seguimiento[[#This Row],[vitaminaDRealizada]]="","",IF(seguimiento[[#This Row],[vitaminaDRealizada]]="No realizado","No realizada","Realizada"))</f>
        <v/>
      </c>
      <c r="R2408" t="str">
        <f>IF(Q2408="Realizada",seguimiento[[#This Row],[vitaminaDRealizada]],"")</f>
        <v/>
      </c>
      <c r="S2408" t="str">
        <f>IF(seguimiento[[#This Row],[ige]]="No realizada","No realizada",IF(seguimiento[[#This Row],[ige]]="","","Realizada"))</f>
        <v>Realizada</v>
      </c>
      <c r="T2408" t="str">
        <f>IF(S2408="Realizada",seguimiento[[#This Row],[ige]],"")</f>
        <v>&lt; 500</v>
      </c>
      <c r="U2408" t="str">
        <f>IF(OR(seguimiento[[#This Row],[actividadfisica]]="Ejercicio regular",seguimiento[[#This Row],[actividadfisica]]="Actividad deportiva"),"Sí","")</f>
        <v/>
      </c>
    </row>
    <row r="2409" spans="1:21" x14ac:dyDescent="0.3">
      <c r="A2409" t="str">
        <f>VLOOKUP(B2409,pacientes_insertados[],2,)</f>
        <v>61e34256ec4ec02e84f5e0c5</v>
      </c>
      <c r="B2409">
        <f>seguimiento[[#This Row],[idpaciente]]</f>
        <v>1101</v>
      </c>
      <c r="C2409">
        <f t="shared" si="37"/>
        <v>2014</v>
      </c>
      <c r="D2409" s="1">
        <f>seguimiento[[#This Row],[fecha]]</f>
        <v>41983</v>
      </c>
      <c r="E2409" t="str">
        <f>seguimiento[[#This Row],[institucion]]</f>
        <v>Hospital Sor Maria Ludovica de La Plata</v>
      </c>
      <c r="F2409" t="str">
        <f>seguimiento[[#This Row],[fallecimiento]]</f>
        <v>No</v>
      </c>
      <c r="K2409" t="str">
        <f>seguimiento[[#This Row],[coberturamedica]]</f>
        <v>Sí</v>
      </c>
      <c r="M2409" t="str">
        <f>seguimiento[[#This Row],[Embarazo]]</f>
        <v>No</v>
      </c>
      <c r="N2409" t="str">
        <f>seguimiento[[#This Row],[ncultivosanio]]</f>
        <v>4</v>
      </c>
      <c r="O2409" t="str">
        <f>IF(seguimiento[[#This Row],[curvaglucemia]]="","No realizada","Realizada")</f>
        <v>No realizada</v>
      </c>
      <c r="P2409" t="str">
        <f>IF(O2409="Realizada",seguimiento[[#This Row],[curvaglucemia]],"")</f>
        <v/>
      </c>
      <c r="Q2409" t="str">
        <f>IF(seguimiento[[#This Row],[vitaminaDRealizada]]="","",IF(seguimiento[[#This Row],[vitaminaDRealizada]]="No realizado","No realizada","Realizada"))</f>
        <v/>
      </c>
      <c r="R2409" t="str">
        <f>IF(Q2409="Realizada",seguimiento[[#This Row],[vitaminaDRealizada]],"")</f>
        <v/>
      </c>
      <c r="S2409" t="str">
        <f>IF(seguimiento[[#This Row],[ige]]="No realizada","No realizada",IF(seguimiento[[#This Row],[ige]]="","","Realizada"))</f>
        <v>Realizada</v>
      </c>
      <c r="T2409" t="str">
        <f>IF(S2409="Realizada",seguimiento[[#This Row],[ige]],"")</f>
        <v>&lt; 500</v>
      </c>
      <c r="U2409" t="str">
        <f>IF(OR(seguimiento[[#This Row],[actividadfisica]]="Ejercicio regular",seguimiento[[#This Row],[actividadfisica]]="Actividad deportiva"),"Sí","")</f>
        <v/>
      </c>
    </row>
    <row r="2410" spans="1:21" x14ac:dyDescent="0.3">
      <c r="A2410" t="str">
        <f>VLOOKUP(B2410,pacientes_insertados[],2,)</f>
        <v>61e34256ec4ec02e84f5e0c5</v>
      </c>
      <c r="B2410">
        <f>seguimiento[[#This Row],[idpaciente]]</f>
        <v>1101</v>
      </c>
      <c r="C2410">
        <f t="shared" si="37"/>
        <v>2015</v>
      </c>
      <c r="D2410" s="1">
        <f>seguimiento[[#This Row],[fecha]]</f>
        <v>42341</v>
      </c>
      <c r="E2410" t="str">
        <f>seguimiento[[#This Row],[institucion]]</f>
        <v>Hospital Sor Maria Ludovica de La Plata</v>
      </c>
      <c r="F2410" t="str">
        <f>seguimiento[[#This Row],[fallecimiento]]</f>
        <v>No</v>
      </c>
      <c r="K2410" t="str">
        <f>seguimiento[[#This Row],[coberturamedica]]</f>
        <v>Sí</v>
      </c>
      <c r="M2410" t="str">
        <f>seguimiento[[#This Row],[Embarazo]]</f>
        <v>No</v>
      </c>
      <c r="N2410" t="str">
        <f>seguimiento[[#This Row],[ncultivosanio]]</f>
        <v>2</v>
      </c>
      <c r="O2410" t="str">
        <f>IF(seguimiento[[#This Row],[curvaglucemia]]="","No realizada","Realizada")</f>
        <v>No realizada</v>
      </c>
      <c r="P2410" t="str">
        <f>IF(O2410="Realizada",seguimiento[[#This Row],[curvaglucemia]],"")</f>
        <v/>
      </c>
      <c r="Q2410" t="str">
        <f>IF(seguimiento[[#This Row],[vitaminaDRealizada]]="","",IF(seguimiento[[#This Row],[vitaminaDRealizada]]="No realizado","No realizada","Realizada"))</f>
        <v>Realizada</v>
      </c>
      <c r="R2410" t="str">
        <f>IF(Q2410="Realizada",seguimiento[[#This Row],[vitaminaDRealizada]],"")</f>
        <v>Normal</v>
      </c>
      <c r="S2410" t="str">
        <f>IF(seguimiento[[#This Row],[ige]]="No realizada","No realizada",IF(seguimiento[[#This Row],[ige]]="","","Realizada"))</f>
        <v>No realizada</v>
      </c>
      <c r="T2410" t="str">
        <f>IF(S2410="Realizada",seguimiento[[#This Row],[ige]],"")</f>
        <v/>
      </c>
      <c r="U2410" t="str">
        <f>IF(OR(seguimiento[[#This Row],[actividadfisica]]="Ejercicio regular",seguimiento[[#This Row],[actividadfisica]]="Actividad deportiva"),"Sí","")</f>
        <v/>
      </c>
    </row>
    <row r="2411" spans="1:21" x14ac:dyDescent="0.3">
      <c r="A2411" t="str">
        <f>VLOOKUP(B2411,pacientes_insertados[],2,)</f>
        <v>61e34256ec4ec02e84f5e0c5</v>
      </c>
      <c r="B2411">
        <f>seguimiento[[#This Row],[idpaciente]]</f>
        <v>1101</v>
      </c>
      <c r="C2411">
        <f t="shared" si="37"/>
        <v>2016</v>
      </c>
      <c r="D2411" s="1">
        <f>seguimiento[[#This Row],[fecha]]</f>
        <v>42642</v>
      </c>
      <c r="E2411" t="str">
        <f>seguimiento[[#This Row],[institucion]]</f>
        <v>Hospital Sor Maria Ludovica de La Plata</v>
      </c>
      <c r="F2411" t="str">
        <f>seguimiento[[#This Row],[fallecimiento]]</f>
        <v>No</v>
      </c>
      <c r="K2411" t="str">
        <f>seguimiento[[#This Row],[coberturamedica]]</f>
        <v>Sí</v>
      </c>
      <c r="M2411" t="str">
        <f>seguimiento[[#This Row],[Embarazo]]</f>
        <v>No</v>
      </c>
      <c r="N2411" t="str">
        <f>seguimiento[[#This Row],[ncultivosanio]]</f>
        <v>1</v>
      </c>
      <c r="O2411" t="str">
        <f>IF(seguimiento[[#This Row],[curvaglucemia]]="","No realizada","Realizada")</f>
        <v>No realizada</v>
      </c>
      <c r="P2411" t="str">
        <f>IF(O2411="Realizada",seguimiento[[#This Row],[curvaglucemia]],"")</f>
        <v/>
      </c>
      <c r="Q2411" t="str">
        <f>IF(seguimiento[[#This Row],[vitaminaDRealizada]]="","",IF(seguimiento[[#This Row],[vitaminaDRealizada]]="No realizado","No realizada","Realizada"))</f>
        <v>Realizada</v>
      </c>
      <c r="R2411" t="str">
        <f>IF(Q2411="Realizada",seguimiento[[#This Row],[vitaminaDRealizada]],"")</f>
        <v>Normal</v>
      </c>
      <c r="S2411" t="str">
        <f>IF(seguimiento[[#This Row],[ige]]="No realizada","No realizada",IF(seguimiento[[#This Row],[ige]]="","","Realizada"))</f>
        <v>No realizada</v>
      </c>
      <c r="T2411" t="str">
        <f>IF(S2411="Realizada",seguimiento[[#This Row],[ige]],"")</f>
        <v/>
      </c>
      <c r="U2411" t="str">
        <f>IF(OR(seguimiento[[#This Row],[actividadfisica]]="Ejercicio regular",seguimiento[[#This Row],[actividadfisica]]="Actividad deportiva"),"Sí","")</f>
        <v/>
      </c>
    </row>
    <row r="2412" spans="1:21" x14ac:dyDescent="0.3">
      <c r="A2412" t="str">
        <f>VLOOKUP(B2412,pacientes_insertados[],2,)</f>
        <v>61e34256ec4ec02e84f5e0c5</v>
      </c>
      <c r="B2412">
        <f>seguimiento[[#This Row],[idpaciente]]</f>
        <v>1101</v>
      </c>
      <c r="C2412">
        <f t="shared" si="37"/>
        <v>2017</v>
      </c>
      <c r="D2412" s="1">
        <f>seguimiento[[#This Row],[fecha]]</f>
        <v>43070</v>
      </c>
      <c r="E2412" t="str">
        <f>seguimiento[[#This Row],[institucion]]</f>
        <v>Hospital Sor Maria Ludovica de La Plata</v>
      </c>
      <c r="F2412" t="str">
        <f>seguimiento[[#This Row],[fallecimiento]]</f>
        <v>No</v>
      </c>
      <c r="K2412" t="str">
        <f>seguimiento[[#This Row],[coberturamedica]]</f>
        <v>Sí</v>
      </c>
      <c r="M2412" t="str">
        <f>seguimiento[[#This Row],[Embarazo]]</f>
        <v>No</v>
      </c>
      <c r="N2412" t="str">
        <f>seguimiento[[#This Row],[ncultivosanio]]</f>
        <v>1</v>
      </c>
      <c r="O2412" t="str">
        <f>IF(seguimiento[[#This Row],[curvaglucemia]]="","No realizada","Realizada")</f>
        <v>No realizada</v>
      </c>
      <c r="P2412" t="str">
        <f>IF(O2412="Realizada",seguimiento[[#This Row],[curvaglucemia]],"")</f>
        <v/>
      </c>
      <c r="Q2412" t="str">
        <f>IF(seguimiento[[#This Row],[vitaminaDRealizada]]="","",IF(seguimiento[[#This Row],[vitaminaDRealizada]]="No realizado","No realizada","Realizada"))</f>
        <v>No realizada</v>
      </c>
      <c r="R2412" t="str">
        <f>IF(Q2412="Realizada",seguimiento[[#This Row],[vitaminaDRealizada]],"")</f>
        <v/>
      </c>
      <c r="S2412" t="str">
        <f>IF(seguimiento[[#This Row],[ige]]="No realizada","No realizada",IF(seguimiento[[#This Row],[ige]]="","","Realizada"))</f>
        <v>No realizada</v>
      </c>
      <c r="T2412" t="str">
        <f>IF(S2412="Realizada",seguimiento[[#This Row],[ige]],"")</f>
        <v/>
      </c>
      <c r="U2412" t="str">
        <f>IF(OR(seguimiento[[#This Row],[actividadfisica]]="Ejercicio regular",seguimiento[[#This Row],[actividadfisica]]="Actividad deportiva"),"Sí","")</f>
        <v/>
      </c>
    </row>
    <row r="2413" spans="1:21" x14ac:dyDescent="0.3">
      <c r="A2413" t="str">
        <f>VLOOKUP(B2413,pacientes_insertados[],2,)</f>
        <v>61e34256ec4ec02e84f5e0c5</v>
      </c>
      <c r="B2413">
        <f>seguimiento[[#This Row],[idpaciente]]</f>
        <v>1101</v>
      </c>
      <c r="C2413">
        <f t="shared" si="37"/>
        <v>2018</v>
      </c>
      <c r="D2413" s="1">
        <f>seguimiento[[#This Row],[fecha]]</f>
        <v>43424</v>
      </c>
      <c r="E2413" t="str">
        <f>seguimiento[[#This Row],[institucion]]</f>
        <v>Hospital Sor Maria Ludovica de La Plata</v>
      </c>
      <c r="F2413" t="str">
        <f>seguimiento[[#This Row],[fallecimiento]]</f>
        <v>No</v>
      </c>
      <c r="O2413" t="str">
        <f>IF(seguimiento[[#This Row],[curvaglucemia]]="","No realizada","Realizada")</f>
        <v>No realizada</v>
      </c>
      <c r="P2413" t="str">
        <f>IF(O2413="Realizada",seguimiento[[#This Row],[curvaglucemia]],"")</f>
        <v/>
      </c>
      <c r="Q2413" t="str">
        <f>IF(seguimiento[[#This Row],[vitaminaDRealizada]]="","",IF(seguimiento[[#This Row],[vitaminaDRealizada]]="No realizado","No realizada","Realizada"))</f>
        <v/>
      </c>
      <c r="R2413" t="str">
        <f>IF(Q2413="Realizada",seguimiento[[#This Row],[vitaminaDRealizada]],"")</f>
        <v/>
      </c>
      <c r="S2413" t="str">
        <f>IF(seguimiento[[#This Row],[ige]]="No realizada","No realizada",IF(seguimiento[[#This Row],[ige]]="","","Realizada"))</f>
        <v/>
      </c>
      <c r="T2413" t="str">
        <f>IF(S2413="Realizada",seguimiento[[#This Row],[ige]],"")</f>
        <v/>
      </c>
      <c r="U2413" t="str">
        <f>IF(OR(seguimiento[[#This Row],[actividadfisica]]="Ejercicio regular",seguimiento[[#This Row],[actividadfisica]]="Actividad deportiva"),"Sí","")</f>
        <v/>
      </c>
    </row>
    <row r="2414" spans="1:21" x14ac:dyDescent="0.3">
      <c r="A2414" t="str">
        <f>VLOOKUP(B2414,pacientes_insertados[],2,)</f>
        <v>61e34256ec4ec02e84f5e0c5</v>
      </c>
      <c r="B2414">
        <f>seguimiento[[#This Row],[idpaciente]]</f>
        <v>1101</v>
      </c>
      <c r="C2414">
        <f t="shared" si="37"/>
        <v>2019</v>
      </c>
      <c r="D2414" s="1">
        <f>seguimiento[[#This Row],[fecha]]</f>
        <v>43485</v>
      </c>
      <c r="E2414" t="str">
        <f>seguimiento[[#This Row],[institucion]]</f>
        <v>Hospital Sor Maria Ludovica de La Plata</v>
      </c>
      <c r="F2414" t="str">
        <f>seguimiento[[#This Row],[fallecimiento]]</f>
        <v>No</v>
      </c>
      <c r="K2414" t="str">
        <f>seguimiento[[#This Row],[coberturamedica]]</f>
        <v>Sí</v>
      </c>
      <c r="M2414" t="str">
        <f>seguimiento[[#This Row],[Embarazo]]</f>
        <v>No</v>
      </c>
      <c r="O2414" t="str">
        <f>IF(seguimiento[[#This Row],[curvaglucemia]]="","No realizada","Realizada")</f>
        <v>No realizada</v>
      </c>
      <c r="P2414" t="str">
        <f>IF(O2414="Realizada",seguimiento[[#This Row],[curvaglucemia]],"")</f>
        <v/>
      </c>
      <c r="Q2414" t="str">
        <f>IF(seguimiento[[#This Row],[vitaminaDRealizada]]="","",IF(seguimiento[[#This Row],[vitaminaDRealizada]]="No realizado","No realizada","Realizada"))</f>
        <v>Realizada</v>
      </c>
      <c r="R2414" t="str">
        <f>IF(Q2414="Realizada",seguimiento[[#This Row],[vitaminaDRealizada]],"")</f>
        <v>Bajo</v>
      </c>
      <c r="S2414" t="str">
        <f>IF(seguimiento[[#This Row],[ige]]="No realizada","No realizada",IF(seguimiento[[#This Row],[ige]]="","","Realizada"))</f>
        <v>Realizada</v>
      </c>
      <c r="T2414" t="str">
        <f>IF(S2414="Realizada",seguimiento[[#This Row],[ige]],"")</f>
        <v>&gt; 1.000</v>
      </c>
      <c r="U2414" t="str">
        <f>IF(OR(seguimiento[[#This Row],[actividadfisica]]="Ejercicio regular",seguimiento[[#This Row],[actividadfisica]]="Actividad deportiva"),"Sí","")</f>
        <v>Sí</v>
      </c>
    </row>
    <row r="2415" spans="1:21" x14ac:dyDescent="0.3">
      <c r="A2415" t="str">
        <f>VLOOKUP(B2415,pacientes_insertados[],2,)</f>
        <v>61e34254ec4ec02e84f5df1c</v>
      </c>
      <c r="B2415">
        <f>seguimiento[[#This Row],[idpaciente]]</f>
        <v>1102</v>
      </c>
      <c r="C2415">
        <f t="shared" si="37"/>
        <v>2014</v>
      </c>
      <c r="D2415" s="1">
        <f>seguimiento[[#This Row],[fecha]]</f>
        <v>41985</v>
      </c>
      <c r="E2415" t="str">
        <f>seguimiento[[#This Row],[institucion]]</f>
        <v>Hospital Sor Maria Ludovica de La Plata</v>
      </c>
      <c r="F2415" t="str">
        <f>seguimiento[[#This Row],[fallecimiento]]</f>
        <v>No</v>
      </c>
      <c r="K2415" t="str">
        <f>seguimiento[[#This Row],[coberturamedica]]</f>
        <v>Sí</v>
      </c>
      <c r="M2415" t="str">
        <f>seguimiento[[#This Row],[Embarazo]]</f>
        <v>No</v>
      </c>
      <c r="N2415" t="str">
        <f>seguimiento[[#This Row],[ncultivosanio]]</f>
        <v>6</v>
      </c>
      <c r="O2415" t="str">
        <f>IF(seguimiento[[#This Row],[curvaglucemia]]="","No realizada","Realizada")</f>
        <v>No realizada</v>
      </c>
      <c r="P2415" t="str">
        <f>IF(O2415="Realizada",seguimiento[[#This Row],[curvaglucemia]],"")</f>
        <v/>
      </c>
      <c r="Q2415" t="str">
        <f>IF(seguimiento[[#This Row],[vitaminaDRealizada]]="","",IF(seguimiento[[#This Row],[vitaminaDRealizada]]="No realizado","No realizada","Realizada"))</f>
        <v/>
      </c>
      <c r="R2415" t="str">
        <f>IF(Q2415="Realizada",seguimiento[[#This Row],[vitaminaDRealizada]],"")</f>
        <v/>
      </c>
      <c r="S2415" t="str">
        <f>IF(seguimiento[[#This Row],[ige]]="No realizada","No realizada",IF(seguimiento[[#This Row],[ige]]="","","Realizada"))</f>
        <v>Realizada</v>
      </c>
      <c r="T2415" t="str">
        <f>IF(S2415="Realizada",seguimiento[[#This Row],[ige]],"")</f>
        <v>&lt; 500</v>
      </c>
      <c r="U2415" t="str">
        <f>IF(OR(seguimiento[[#This Row],[actividadfisica]]="Ejercicio regular",seguimiento[[#This Row],[actividadfisica]]="Actividad deportiva"),"Sí","")</f>
        <v/>
      </c>
    </row>
    <row r="2416" spans="1:21" x14ac:dyDescent="0.3">
      <c r="A2416" t="str">
        <f>VLOOKUP(B2416,pacientes_insertados[],2,)</f>
        <v>61e34254ec4ec02e84f5df1c</v>
      </c>
      <c r="B2416">
        <f>seguimiento[[#This Row],[idpaciente]]</f>
        <v>1102</v>
      </c>
      <c r="C2416">
        <f t="shared" si="37"/>
        <v>2015</v>
      </c>
      <c r="D2416" s="1">
        <f>seguimiento[[#This Row],[fecha]]</f>
        <v>42341</v>
      </c>
      <c r="E2416" t="str">
        <f>seguimiento[[#This Row],[institucion]]</f>
        <v>Hospital Sor Maria Ludovica de La Plata</v>
      </c>
      <c r="F2416" t="str">
        <f>seguimiento[[#This Row],[fallecimiento]]</f>
        <v>No</v>
      </c>
      <c r="K2416" t="str">
        <f>seguimiento[[#This Row],[coberturamedica]]</f>
        <v>Sí</v>
      </c>
      <c r="N2416" t="str">
        <f>seguimiento[[#This Row],[ncultivosanio]]</f>
        <v>5</v>
      </c>
      <c r="O2416" t="str">
        <f>IF(seguimiento[[#This Row],[curvaglucemia]]="","No realizada","Realizada")</f>
        <v>No realizada</v>
      </c>
      <c r="P2416" t="str">
        <f>IF(O2416="Realizada",seguimiento[[#This Row],[curvaglucemia]],"")</f>
        <v/>
      </c>
      <c r="Q2416" t="str">
        <f>IF(seguimiento[[#This Row],[vitaminaDRealizada]]="","",IF(seguimiento[[#This Row],[vitaminaDRealizada]]="No realizado","No realizada","Realizada"))</f>
        <v>No realizada</v>
      </c>
      <c r="R2416" t="str">
        <f>IF(Q2416="Realizada",seguimiento[[#This Row],[vitaminaDRealizada]],"")</f>
        <v/>
      </c>
      <c r="S2416" t="str">
        <f>IF(seguimiento[[#This Row],[ige]]="No realizada","No realizada",IF(seguimiento[[#This Row],[ige]]="","","Realizada"))</f>
        <v>No realizada</v>
      </c>
      <c r="T2416" t="str">
        <f>IF(S2416="Realizada",seguimiento[[#This Row],[ige]],"")</f>
        <v/>
      </c>
      <c r="U2416" t="str">
        <f>IF(OR(seguimiento[[#This Row],[actividadfisica]]="Ejercicio regular",seguimiento[[#This Row],[actividadfisica]]="Actividad deportiva"),"Sí","")</f>
        <v/>
      </c>
    </row>
    <row r="2417" spans="1:21" x14ac:dyDescent="0.3">
      <c r="A2417" t="str">
        <f>VLOOKUP(B2417,pacientes_insertados[],2,)</f>
        <v>61e34254ec4ec02e84f5df1c</v>
      </c>
      <c r="B2417">
        <f>seguimiento[[#This Row],[idpaciente]]</f>
        <v>1102</v>
      </c>
      <c r="C2417">
        <f t="shared" si="37"/>
        <v>2016</v>
      </c>
      <c r="D2417" s="1">
        <f>seguimiento[[#This Row],[fecha]]</f>
        <v>42730</v>
      </c>
      <c r="E2417" t="str">
        <f>seguimiento[[#This Row],[institucion]]</f>
        <v>Hospital Sor Maria Ludovica de La Plata</v>
      </c>
      <c r="F2417" t="str">
        <f>seguimiento[[#This Row],[fallecimiento]]</f>
        <v>No</v>
      </c>
      <c r="K2417" t="str">
        <f>seguimiento[[#This Row],[coberturamedica]]</f>
        <v>Sí</v>
      </c>
      <c r="M2417" t="str">
        <f>seguimiento[[#This Row],[Embarazo]]</f>
        <v>No</v>
      </c>
      <c r="N2417" t="str">
        <f>seguimiento[[#This Row],[ncultivosanio]]</f>
        <v>4</v>
      </c>
      <c r="O2417" t="str">
        <f>IF(seguimiento[[#This Row],[curvaglucemia]]="","No realizada","Realizada")</f>
        <v>No realizada</v>
      </c>
      <c r="P2417" t="str">
        <f>IF(O2417="Realizada",seguimiento[[#This Row],[curvaglucemia]],"")</f>
        <v/>
      </c>
      <c r="Q2417" t="str">
        <f>IF(seguimiento[[#This Row],[vitaminaDRealizada]]="","",IF(seguimiento[[#This Row],[vitaminaDRealizada]]="No realizado","No realizada","Realizada"))</f>
        <v>No realizada</v>
      </c>
      <c r="R2417" t="str">
        <f>IF(Q2417="Realizada",seguimiento[[#This Row],[vitaminaDRealizada]],"")</f>
        <v/>
      </c>
      <c r="S2417" t="str">
        <f>IF(seguimiento[[#This Row],[ige]]="No realizada","No realizada",IF(seguimiento[[#This Row],[ige]]="","","Realizada"))</f>
        <v>Realizada</v>
      </c>
      <c r="T2417" t="str">
        <f>IF(S2417="Realizada",seguimiento[[#This Row],[ige]],"")</f>
        <v>&lt; 500</v>
      </c>
      <c r="U2417" t="str">
        <f>IF(OR(seguimiento[[#This Row],[actividadfisica]]="Ejercicio regular",seguimiento[[#This Row],[actividadfisica]]="Actividad deportiva"),"Sí","")</f>
        <v/>
      </c>
    </row>
    <row r="2418" spans="1:21" x14ac:dyDescent="0.3">
      <c r="A2418" t="str">
        <f>VLOOKUP(B2418,pacientes_insertados[],2,)</f>
        <v>61e34254ec4ec02e84f5df1c</v>
      </c>
      <c r="B2418">
        <f>seguimiento[[#This Row],[idpaciente]]</f>
        <v>1102</v>
      </c>
      <c r="C2418">
        <f t="shared" si="37"/>
        <v>2017</v>
      </c>
      <c r="D2418" s="1">
        <f>seguimiento[[#This Row],[fecha]]</f>
        <v>43083</v>
      </c>
      <c r="E2418" t="str">
        <f>seguimiento[[#This Row],[institucion]]</f>
        <v>Hospital Sor Maria Ludovica de La Plata</v>
      </c>
      <c r="F2418" t="str">
        <f>seguimiento[[#This Row],[fallecimiento]]</f>
        <v>No</v>
      </c>
      <c r="K2418" t="str">
        <f>seguimiento[[#This Row],[coberturamedica]]</f>
        <v>Sí</v>
      </c>
      <c r="M2418" t="str">
        <f>seguimiento[[#This Row],[Embarazo]]</f>
        <v>No</v>
      </c>
      <c r="N2418" t="str">
        <f>seguimiento[[#This Row],[ncultivosanio]]</f>
        <v>4</v>
      </c>
      <c r="O2418" t="str">
        <f>IF(seguimiento[[#This Row],[curvaglucemia]]="","No realizada","Realizada")</f>
        <v>No realizada</v>
      </c>
      <c r="P2418" t="str">
        <f>IF(O2418="Realizada",seguimiento[[#This Row],[curvaglucemia]],"")</f>
        <v/>
      </c>
      <c r="Q2418" t="str">
        <f>IF(seguimiento[[#This Row],[vitaminaDRealizada]]="","",IF(seguimiento[[#This Row],[vitaminaDRealizada]]="No realizado","No realizada","Realizada"))</f>
        <v>Realizada</v>
      </c>
      <c r="R2418" t="str">
        <f>IF(Q2418="Realizada",seguimiento[[#This Row],[vitaminaDRealizada]],"")</f>
        <v>Normal</v>
      </c>
      <c r="S2418" t="str">
        <f>IF(seguimiento[[#This Row],[ige]]="No realizada","No realizada",IF(seguimiento[[#This Row],[ige]]="","","Realizada"))</f>
        <v>Realizada</v>
      </c>
      <c r="T2418" t="str">
        <f>IF(S2418="Realizada",seguimiento[[#This Row],[ige]],"")</f>
        <v>&lt; 500</v>
      </c>
      <c r="U2418" t="str">
        <f>IF(OR(seguimiento[[#This Row],[actividadfisica]]="Ejercicio regular",seguimiento[[#This Row],[actividadfisica]]="Actividad deportiva"),"Sí","")</f>
        <v/>
      </c>
    </row>
    <row r="2419" spans="1:21" x14ac:dyDescent="0.3">
      <c r="A2419" t="str">
        <f>VLOOKUP(B2419,pacientes_insertados[],2,)</f>
        <v>61e34254ec4ec02e84f5df1c</v>
      </c>
      <c r="B2419">
        <f>seguimiento[[#This Row],[idpaciente]]</f>
        <v>1102</v>
      </c>
      <c r="C2419">
        <f t="shared" si="37"/>
        <v>2018</v>
      </c>
      <c r="D2419" s="1">
        <f>seguimiento[[#This Row],[fecha]]</f>
        <v>43465</v>
      </c>
      <c r="E2419" t="str">
        <f>seguimiento[[#This Row],[institucion]]</f>
        <v>Hospital Sor Maria Ludovica de La Plata</v>
      </c>
      <c r="F2419" t="str">
        <f>seguimiento[[#This Row],[fallecimiento]]</f>
        <v>No</v>
      </c>
      <c r="K2419" t="str">
        <f>seguimiento[[#This Row],[coberturamedica]]</f>
        <v>Sí</v>
      </c>
      <c r="M2419" t="str">
        <f>seguimiento[[#This Row],[Embarazo]]</f>
        <v>No</v>
      </c>
      <c r="N2419" t="str">
        <f>seguimiento[[#This Row],[ncultivosanio]]</f>
        <v>3</v>
      </c>
      <c r="O2419" t="str">
        <f>IF(seguimiento[[#This Row],[curvaglucemia]]="","No realizada","Realizada")</f>
        <v>No realizada</v>
      </c>
      <c r="P2419" t="str">
        <f>IF(O2419="Realizada",seguimiento[[#This Row],[curvaglucemia]],"")</f>
        <v/>
      </c>
      <c r="Q2419" t="str">
        <f>IF(seguimiento[[#This Row],[vitaminaDRealizada]]="","",IF(seguimiento[[#This Row],[vitaminaDRealizada]]="No realizado","No realizada","Realizada"))</f>
        <v>Realizada</v>
      </c>
      <c r="R2419" t="str">
        <f>IF(Q2419="Realizada",seguimiento[[#This Row],[vitaminaDRealizada]],"")</f>
        <v>Normal</v>
      </c>
      <c r="S2419" t="str">
        <f>IF(seguimiento[[#This Row],[ige]]="No realizada","No realizada",IF(seguimiento[[#This Row],[ige]]="","","Realizada"))</f>
        <v>Realizada</v>
      </c>
      <c r="T2419" t="str">
        <f>IF(S2419="Realizada",seguimiento[[#This Row],[ige]],"")</f>
        <v>&lt; 500</v>
      </c>
      <c r="U2419" t="str">
        <f>IF(OR(seguimiento[[#This Row],[actividadfisica]]="Ejercicio regular",seguimiento[[#This Row],[actividadfisica]]="Actividad deportiva"),"Sí","")</f>
        <v/>
      </c>
    </row>
    <row r="2420" spans="1:21" x14ac:dyDescent="0.3">
      <c r="A2420" t="str">
        <f>VLOOKUP(B2420,pacientes_insertados[],2,)</f>
        <v>61e34254ec4ec02e84f5df1c</v>
      </c>
      <c r="B2420">
        <f>seguimiento[[#This Row],[idpaciente]]</f>
        <v>1102</v>
      </c>
      <c r="C2420">
        <f t="shared" si="37"/>
        <v>2019</v>
      </c>
      <c r="D2420" s="1">
        <f>seguimiento[[#This Row],[fecha]]</f>
        <v>43789</v>
      </c>
      <c r="E2420" t="str">
        <f>seguimiento[[#This Row],[institucion]]</f>
        <v>Hospital Sor Maria Ludovica de La Plata</v>
      </c>
      <c r="F2420" t="str">
        <f>seguimiento[[#This Row],[fallecimiento]]</f>
        <v>No</v>
      </c>
      <c r="K2420" t="str">
        <f>seguimiento[[#This Row],[coberturamedica]]</f>
        <v>Sí</v>
      </c>
      <c r="M2420" t="str">
        <f>seguimiento[[#This Row],[Embarazo]]</f>
        <v>No</v>
      </c>
      <c r="N2420" t="str">
        <f>seguimiento[[#This Row],[ncultivosanio]]</f>
        <v>2</v>
      </c>
      <c r="O2420" t="str">
        <f>IF(seguimiento[[#This Row],[curvaglucemia]]="","No realizada","Realizada")</f>
        <v>No realizada</v>
      </c>
      <c r="P2420" t="str">
        <f>IF(O2420="Realizada",seguimiento[[#This Row],[curvaglucemia]],"")</f>
        <v/>
      </c>
      <c r="Q2420" t="str">
        <f>IF(seguimiento[[#This Row],[vitaminaDRealizada]]="","",IF(seguimiento[[#This Row],[vitaminaDRealizada]]="No realizado","No realizada","Realizada"))</f>
        <v>Realizada</v>
      </c>
      <c r="R2420" t="str">
        <f>IF(Q2420="Realizada",seguimiento[[#This Row],[vitaminaDRealizada]],"")</f>
        <v>Bajo</v>
      </c>
      <c r="S2420" t="str">
        <f>IF(seguimiento[[#This Row],[ige]]="No realizada","No realizada",IF(seguimiento[[#This Row],[ige]]="","","Realizada"))</f>
        <v>Realizada</v>
      </c>
      <c r="T2420" t="str">
        <f>IF(S2420="Realizada",seguimiento[[#This Row],[ige]],"")</f>
        <v>&lt; 500</v>
      </c>
      <c r="U2420" t="str">
        <f>IF(OR(seguimiento[[#This Row],[actividadfisica]]="Ejercicio regular",seguimiento[[#This Row],[actividadfisica]]="Actividad deportiva"),"Sí","")</f>
        <v>Sí</v>
      </c>
    </row>
    <row r="2421" spans="1:21" x14ac:dyDescent="0.3">
      <c r="A2421" t="str">
        <f>VLOOKUP(B2421,pacientes_insertados[],2,)</f>
        <v>61e34254ec4ec02e84f5df1d</v>
      </c>
      <c r="B2421">
        <f>seguimiento[[#This Row],[idpaciente]]</f>
        <v>1103</v>
      </c>
      <c r="C2421">
        <f t="shared" si="37"/>
        <v>2014</v>
      </c>
      <c r="D2421" s="1">
        <f>seguimiento[[#This Row],[fecha]]</f>
        <v>41954</v>
      </c>
      <c r="E2421" t="str">
        <f>seguimiento[[#This Row],[institucion]]</f>
        <v>Hospital Victor J Vilela</v>
      </c>
      <c r="F2421" t="str">
        <f>seguimiento[[#This Row],[fallecimiento]]</f>
        <v>No</v>
      </c>
      <c r="K2421" t="str">
        <f>seguimiento[[#This Row],[coberturamedica]]</f>
        <v>No</v>
      </c>
      <c r="N2421" t="str">
        <f>seguimiento[[#This Row],[ncultivosanio]]</f>
        <v>3</v>
      </c>
      <c r="O2421" t="str">
        <f>IF(seguimiento[[#This Row],[curvaglucemia]]="","No realizada","Realizada")</f>
        <v>No realizada</v>
      </c>
      <c r="P2421" t="str">
        <f>IF(O2421="Realizada",seguimiento[[#This Row],[curvaglucemia]],"")</f>
        <v/>
      </c>
      <c r="Q2421" t="str">
        <f>IF(seguimiento[[#This Row],[vitaminaDRealizada]]="","",IF(seguimiento[[#This Row],[vitaminaDRealizada]]="No realizado","No realizada","Realizada"))</f>
        <v/>
      </c>
      <c r="R2421" t="str">
        <f>IF(Q2421="Realizada",seguimiento[[#This Row],[vitaminaDRealizada]],"")</f>
        <v/>
      </c>
      <c r="S2421" t="str">
        <f>IF(seguimiento[[#This Row],[ige]]="No realizada","No realizada",IF(seguimiento[[#This Row],[ige]]="","","Realizada"))</f>
        <v>Realizada</v>
      </c>
      <c r="T2421" t="str">
        <f>IF(S2421="Realizada",seguimiento[[#This Row],[ige]],"")</f>
        <v>&lt; 500</v>
      </c>
      <c r="U2421" t="str">
        <f>IF(OR(seguimiento[[#This Row],[actividadfisica]]="Ejercicio regular",seguimiento[[#This Row],[actividadfisica]]="Actividad deportiva"),"Sí","")</f>
        <v/>
      </c>
    </row>
    <row r="2422" spans="1:21" x14ac:dyDescent="0.3">
      <c r="A2422" t="str">
        <f>VLOOKUP(B2422,pacientes_insertados[],2,)</f>
        <v>61e34254ec4ec02e84f5df1d</v>
      </c>
      <c r="B2422">
        <f>seguimiento[[#This Row],[idpaciente]]</f>
        <v>1103</v>
      </c>
      <c r="C2422">
        <f t="shared" si="37"/>
        <v>2014</v>
      </c>
      <c r="D2422" s="1">
        <f>seguimiento[[#This Row],[fecha]]</f>
        <v>41954</v>
      </c>
      <c r="E2422" t="str">
        <f>seguimiento[[#This Row],[institucion]]</f>
        <v>Hospital Victor J Vilela</v>
      </c>
      <c r="F2422" t="str">
        <f>seguimiento[[#This Row],[fallecimiento]]</f>
        <v>No</v>
      </c>
      <c r="K2422" t="str">
        <f>seguimiento[[#This Row],[coberturamedica]]</f>
        <v>No</v>
      </c>
      <c r="N2422" t="str">
        <f>seguimiento[[#This Row],[ncultivosanio]]</f>
        <v>3</v>
      </c>
      <c r="O2422" t="str">
        <f>IF(seguimiento[[#This Row],[curvaglucemia]]="","No realizada","Realizada")</f>
        <v>No realizada</v>
      </c>
      <c r="P2422" t="str">
        <f>IF(O2422="Realizada",seguimiento[[#This Row],[curvaglucemia]],"")</f>
        <v/>
      </c>
      <c r="Q2422" t="str">
        <f>IF(seguimiento[[#This Row],[vitaminaDRealizada]]="","",IF(seguimiento[[#This Row],[vitaminaDRealizada]]="No realizado","No realizada","Realizada"))</f>
        <v/>
      </c>
      <c r="R2422" t="str">
        <f>IF(Q2422="Realizada",seguimiento[[#This Row],[vitaminaDRealizada]],"")</f>
        <v/>
      </c>
      <c r="S2422" t="str">
        <f>IF(seguimiento[[#This Row],[ige]]="No realizada","No realizada",IF(seguimiento[[#This Row],[ige]]="","","Realizada"))</f>
        <v>Realizada</v>
      </c>
      <c r="T2422" t="str">
        <f>IF(S2422="Realizada",seguimiento[[#This Row],[ige]],"")</f>
        <v>&lt; 500</v>
      </c>
      <c r="U2422" t="str">
        <f>IF(OR(seguimiento[[#This Row],[actividadfisica]]="Ejercicio regular",seguimiento[[#This Row],[actividadfisica]]="Actividad deportiva"),"Sí","")</f>
        <v/>
      </c>
    </row>
    <row r="2423" spans="1:21" x14ac:dyDescent="0.3">
      <c r="A2423" t="str">
        <f>VLOOKUP(B2423,pacientes_insertados[],2,)</f>
        <v>61e34254ec4ec02e84f5df1d</v>
      </c>
      <c r="B2423">
        <f>seguimiento[[#This Row],[idpaciente]]</f>
        <v>1103</v>
      </c>
      <c r="C2423">
        <f t="shared" si="37"/>
        <v>2015</v>
      </c>
      <c r="D2423" s="1">
        <f>seguimiento[[#This Row],[fecha]]</f>
        <v>42285</v>
      </c>
      <c r="E2423" t="str">
        <f>seguimiento[[#This Row],[institucion]]</f>
        <v>Hospital Victor J Vilela</v>
      </c>
      <c r="F2423" t="str">
        <f>seguimiento[[#This Row],[fallecimiento]]</f>
        <v>No</v>
      </c>
      <c r="O2423" t="str">
        <f>IF(seguimiento[[#This Row],[curvaglucemia]]="","No realizada","Realizada")</f>
        <v>No realizada</v>
      </c>
      <c r="P2423" t="str">
        <f>IF(O2423="Realizada",seguimiento[[#This Row],[curvaglucemia]],"")</f>
        <v/>
      </c>
      <c r="Q2423" t="str">
        <f>IF(seguimiento[[#This Row],[vitaminaDRealizada]]="","",IF(seguimiento[[#This Row],[vitaminaDRealizada]]="No realizado","No realizada","Realizada"))</f>
        <v/>
      </c>
      <c r="R2423" t="str">
        <f>IF(Q2423="Realizada",seguimiento[[#This Row],[vitaminaDRealizada]],"")</f>
        <v/>
      </c>
      <c r="S2423" t="str">
        <f>IF(seguimiento[[#This Row],[ige]]="No realizada","No realizada",IF(seguimiento[[#This Row],[ige]]="","","Realizada"))</f>
        <v/>
      </c>
      <c r="T2423" t="str">
        <f>IF(S2423="Realizada",seguimiento[[#This Row],[ige]],"")</f>
        <v/>
      </c>
      <c r="U2423" t="str">
        <f>IF(OR(seguimiento[[#This Row],[actividadfisica]]="Ejercicio regular",seguimiento[[#This Row],[actividadfisica]]="Actividad deportiva"),"Sí","")</f>
        <v/>
      </c>
    </row>
    <row r="2424" spans="1:21" x14ac:dyDescent="0.3">
      <c r="A2424" t="str">
        <f>VLOOKUP(B2424,pacientes_insertados[],2,)</f>
        <v>61e34254ec4ec02e84f5df1d</v>
      </c>
      <c r="B2424">
        <f>seguimiento[[#This Row],[idpaciente]]</f>
        <v>1103</v>
      </c>
      <c r="C2424">
        <f t="shared" si="37"/>
        <v>2016</v>
      </c>
      <c r="D2424" s="1">
        <f>seguimiento[[#This Row],[fecha]]</f>
        <v>42495</v>
      </c>
      <c r="E2424" t="str">
        <f>seguimiento[[#This Row],[institucion]]</f>
        <v>Hospital Victor J Vilela</v>
      </c>
      <c r="F2424" t="str">
        <f>seguimiento[[#This Row],[fallecimiento]]</f>
        <v>No</v>
      </c>
      <c r="O2424" t="str">
        <f>IF(seguimiento[[#This Row],[curvaglucemia]]="","No realizada","Realizada")</f>
        <v>No realizada</v>
      </c>
      <c r="P2424" t="str">
        <f>IF(O2424="Realizada",seguimiento[[#This Row],[curvaglucemia]],"")</f>
        <v/>
      </c>
      <c r="Q2424" t="str">
        <f>IF(seguimiento[[#This Row],[vitaminaDRealizada]]="","",IF(seguimiento[[#This Row],[vitaminaDRealizada]]="No realizado","No realizada","Realizada"))</f>
        <v/>
      </c>
      <c r="R2424" t="str">
        <f>IF(Q2424="Realizada",seguimiento[[#This Row],[vitaminaDRealizada]],"")</f>
        <v/>
      </c>
      <c r="S2424" t="str">
        <f>IF(seguimiento[[#This Row],[ige]]="No realizada","No realizada",IF(seguimiento[[#This Row],[ige]]="","","Realizada"))</f>
        <v/>
      </c>
      <c r="T2424" t="str">
        <f>IF(S2424="Realizada",seguimiento[[#This Row],[ige]],"")</f>
        <v/>
      </c>
      <c r="U2424" t="str">
        <f>IF(OR(seguimiento[[#This Row],[actividadfisica]]="Ejercicio regular",seguimiento[[#This Row],[actividadfisica]]="Actividad deportiva"),"Sí","")</f>
        <v/>
      </c>
    </row>
    <row r="2425" spans="1:21" x14ac:dyDescent="0.3">
      <c r="A2425" t="str">
        <f>VLOOKUP(B2425,pacientes_insertados[],2,)</f>
        <v>61e34254ec4ec02e84f5df1d</v>
      </c>
      <c r="B2425">
        <f>seguimiento[[#This Row],[idpaciente]]</f>
        <v>1103</v>
      </c>
      <c r="C2425">
        <f t="shared" si="37"/>
        <v>2017</v>
      </c>
      <c r="D2425" s="1">
        <f>seguimiento[[#This Row],[fecha]]</f>
        <v>42879</v>
      </c>
      <c r="E2425" t="str">
        <f>seguimiento[[#This Row],[institucion]]</f>
        <v>Hospital Victor J Vilela</v>
      </c>
      <c r="F2425" t="str">
        <f>seguimiento[[#This Row],[fallecimiento]]</f>
        <v>No</v>
      </c>
      <c r="O2425" t="str">
        <f>IF(seguimiento[[#This Row],[curvaglucemia]]="","No realizada","Realizada")</f>
        <v>No realizada</v>
      </c>
      <c r="P2425" t="str">
        <f>IF(O2425="Realizada",seguimiento[[#This Row],[curvaglucemia]],"")</f>
        <v/>
      </c>
      <c r="Q2425" t="str">
        <f>IF(seguimiento[[#This Row],[vitaminaDRealizada]]="","",IF(seguimiento[[#This Row],[vitaminaDRealizada]]="No realizado","No realizada","Realizada"))</f>
        <v/>
      </c>
      <c r="R2425" t="str">
        <f>IF(Q2425="Realizada",seguimiento[[#This Row],[vitaminaDRealizada]],"")</f>
        <v/>
      </c>
      <c r="S2425" t="str">
        <f>IF(seguimiento[[#This Row],[ige]]="No realizada","No realizada",IF(seguimiento[[#This Row],[ige]]="","","Realizada"))</f>
        <v/>
      </c>
      <c r="T2425" t="str">
        <f>IF(S2425="Realizada",seguimiento[[#This Row],[ige]],"")</f>
        <v/>
      </c>
      <c r="U2425" t="str">
        <f>IF(OR(seguimiento[[#This Row],[actividadfisica]]="Ejercicio regular",seguimiento[[#This Row],[actividadfisica]]="Actividad deportiva"),"Sí","")</f>
        <v/>
      </c>
    </row>
    <row r="2426" spans="1:21" x14ac:dyDescent="0.3">
      <c r="A2426" t="str">
        <f>VLOOKUP(B2426,pacientes_insertados[],2,)</f>
        <v>61e34254ec4ec02e84f5df1d</v>
      </c>
      <c r="B2426">
        <f>seguimiento[[#This Row],[idpaciente]]</f>
        <v>1103</v>
      </c>
      <c r="C2426">
        <f t="shared" si="37"/>
        <v>2018</v>
      </c>
      <c r="D2426" s="1">
        <f>seguimiento[[#This Row],[fecha]]</f>
        <v>43209</v>
      </c>
      <c r="E2426" t="str">
        <f>seguimiento[[#This Row],[institucion]]</f>
        <v>Hospital Victor J Vilela</v>
      </c>
      <c r="F2426" t="str">
        <f>seguimiento[[#This Row],[fallecimiento]]</f>
        <v>No</v>
      </c>
      <c r="O2426" t="str">
        <f>IF(seguimiento[[#This Row],[curvaglucemia]]="","No realizada","Realizada")</f>
        <v>No realizada</v>
      </c>
      <c r="P2426" t="str">
        <f>IF(O2426="Realizada",seguimiento[[#This Row],[curvaglucemia]],"")</f>
        <v/>
      </c>
      <c r="Q2426" t="str">
        <f>IF(seguimiento[[#This Row],[vitaminaDRealizada]]="","",IF(seguimiento[[#This Row],[vitaminaDRealizada]]="No realizado","No realizada","Realizada"))</f>
        <v/>
      </c>
      <c r="R2426" t="str">
        <f>IF(Q2426="Realizada",seguimiento[[#This Row],[vitaminaDRealizada]],"")</f>
        <v/>
      </c>
      <c r="S2426" t="str">
        <f>IF(seguimiento[[#This Row],[ige]]="No realizada","No realizada",IF(seguimiento[[#This Row],[ige]]="","","Realizada"))</f>
        <v/>
      </c>
      <c r="T2426" t="str">
        <f>IF(S2426="Realizada",seguimiento[[#This Row],[ige]],"")</f>
        <v/>
      </c>
      <c r="U2426" t="str">
        <f>IF(OR(seguimiento[[#This Row],[actividadfisica]]="Ejercicio regular",seguimiento[[#This Row],[actividadfisica]]="Actividad deportiva"),"Sí","")</f>
        <v/>
      </c>
    </row>
    <row r="2427" spans="1:21" x14ac:dyDescent="0.3">
      <c r="A2427" t="str">
        <f>VLOOKUP(B2427,pacientes_insertados[],2,)</f>
        <v>61e34254ec4ec02e84f5df1e</v>
      </c>
      <c r="B2427">
        <f>seguimiento[[#This Row],[idpaciente]]</f>
        <v>1104</v>
      </c>
      <c r="C2427">
        <f t="shared" si="37"/>
        <v>2014</v>
      </c>
      <c r="D2427" s="1">
        <f>seguimiento[[#This Row],[fecha]]</f>
        <v>41827</v>
      </c>
      <c r="E2427" t="str">
        <f>seguimiento[[#This Row],[institucion]]</f>
        <v>HIGA Penna</v>
      </c>
      <c r="F2427" t="str">
        <f>seguimiento[[#This Row],[fallecimiento]]</f>
        <v>No</v>
      </c>
      <c r="I2427" t="str">
        <f>seguimiento[[#This Row],[educacion]]</f>
        <v>Primaria incompleta</v>
      </c>
      <c r="K2427" t="str">
        <f>seguimiento[[#This Row],[coberturamedica]]</f>
        <v>Sí</v>
      </c>
      <c r="N2427" t="str">
        <f>seguimiento[[#This Row],[ncultivosanio]]</f>
        <v>3</v>
      </c>
      <c r="O2427" t="str">
        <f>IF(seguimiento[[#This Row],[curvaglucemia]]="","No realizada","Realizada")</f>
        <v>Realizada</v>
      </c>
      <c r="P2427" t="str">
        <f>IF(O2427="Realizada",seguimiento[[#This Row],[curvaglucemia]],"")</f>
        <v>Normal</v>
      </c>
      <c r="Q2427" t="str">
        <f>IF(seguimiento[[#This Row],[vitaminaDRealizada]]="","",IF(seguimiento[[#This Row],[vitaminaDRealizada]]="No realizado","No realizada","Realizada"))</f>
        <v/>
      </c>
      <c r="R2427" t="str">
        <f>IF(Q2427="Realizada",seguimiento[[#This Row],[vitaminaDRealizada]],"")</f>
        <v/>
      </c>
      <c r="S2427" t="str">
        <f>IF(seguimiento[[#This Row],[ige]]="No realizada","No realizada",IF(seguimiento[[#This Row],[ige]]="","","Realizada"))</f>
        <v>Realizada</v>
      </c>
      <c r="T2427" t="str">
        <f>IF(S2427="Realizada",seguimiento[[#This Row],[ige]],"")</f>
        <v>&lt; 500</v>
      </c>
      <c r="U2427" t="str">
        <f>IF(OR(seguimiento[[#This Row],[actividadfisica]]="Ejercicio regular",seguimiento[[#This Row],[actividadfisica]]="Actividad deportiva"),"Sí","")</f>
        <v>Sí</v>
      </c>
    </row>
    <row r="2428" spans="1:21" x14ac:dyDescent="0.3">
      <c r="A2428" t="str">
        <f>VLOOKUP(B2428,pacientes_insertados[],2,)</f>
        <v>61e34256ec4ec02e84f5dfef</v>
      </c>
      <c r="B2428">
        <f>seguimiento[[#This Row],[idpaciente]]</f>
        <v>1105</v>
      </c>
      <c r="C2428">
        <f t="shared" si="37"/>
        <v>2014</v>
      </c>
      <c r="D2428" s="1">
        <f>seguimiento[[#This Row],[fecha]]</f>
        <v>41984</v>
      </c>
      <c r="E2428" t="str">
        <f>seguimiento[[#This Row],[institucion]]</f>
        <v>Hospital Victor J Vilela</v>
      </c>
      <c r="F2428" t="str">
        <f>seguimiento[[#This Row],[fallecimiento]]</f>
        <v>No</v>
      </c>
      <c r="K2428" t="str">
        <f>seguimiento[[#This Row],[coberturamedica]]</f>
        <v>Sí</v>
      </c>
      <c r="L2428" t="str">
        <f>seguimiento[[#This Row],[ntratendovenosos]]</f>
        <v>4</v>
      </c>
      <c r="N2428" t="str">
        <f>seguimiento[[#This Row],[ncultivosanio]]</f>
        <v>4</v>
      </c>
      <c r="O2428" t="str">
        <f>IF(seguimiento[[#This Row],[curvaglucemia]]="","No realizada","Realizada")</f>
        <v>No realizada</v>
      </c>
      <c r="P2428" t="str">
        <f>IF(O2428="Realizada",seguimiento[[#This Row],[curvaglucemia]],"")</f>
        <v/>
      </c>
      <c r="Q2428" t="str">
        <f>IF(seguimiento[[#This Row],[vitaminaDRealizada]]="","",IF(seguimiento[[#This Row],[vitaminaDRealizada]]="No realizado","No realizada","Realizada"))</f>
        <v/>
      </c>
      <c r="R2428" t="str">
        <f>IF(Q2428="Realizada",seguimiento[[#This Row],[vitaminaDRealizada]],"")</f>
        <v/>
      </c>
      <c r="S2428" t="str">
        <f>IF(seguimiento[[#This Row],[ige]]="No realizada","No realizada",IF(seguimiento[[#This Row],[ige]]="","","Realizada"))</f>
        <v>Realizada</v>
      </c>
      <c r="T2428" t="str">
        <f>IF(S2428="Realizada",seguimiento[[#This Row],[ige]],"")</f>
        <v>&lt; 500</v>
      </c>
      <c r="U2428" t="str">
        <f>IF(OR(seguimiento[[#This Row],[actividadfisica]]="Ejercicio regular",seguimiento[[#This Row],[actividadfisica]]="Actividad deportiva"),"Sí","")</f>
        <v/>
      </c>
    </row>
    <row r="2429" spans="1:21" x14ac:dyDescent="0.3">
      <c r="A2429" t="str">
        <f>VLOOKUP(B2429,pacientes_insertados[],2,)</f>
        <v>61e34256ec4ec02e84f5dfef</v>
      </c>
      <c r="B2429">
        <f>seguimiento[[#This Row],[idpaciente]]</f>
        <v>1105</v>
      </c>
      <c r="C2429">
        <f t="shared" si="37"/>
        <v>2015</v>
      </c>
      <c r="D2429" s="1">
        <f>seguimiento[[#This Row],[fecha]]</f>
        <v>42040</v>
      </c>
      <c r="E2429" t="str">
        <f>seguimiento[[#This Row],[institucion]]</f>
        <v>Hospital Victor J Vilela</v>
      </c>
      <c r="F2429" t="str">
        <f>seguimiento[[#This Row],[fallecimiento]]</f>
        <v>No</v>
      </c>
      <c r="O2429" t="str">
        <f>IF(seguimiento[[#This Row],[curvaglucemia]]="","No realizada","Realizada")</f>
        <v>No realizada</v>
      </c>
      <c r="P2429" t="str">
        <f>IF(O2429="Realizada",seguimiento[[#This Row],[curvaglucemia]],"")</f>
        <v/>
      </c>
      <c r="Q2429" t="str">
        <f>IF(seguimiento[[#This Row],[vitaminaDRealizada]]="","",IF(seguimiento[[#This Row],[vitaminaDRealizada]]="No realizado","No realizada","Realizada"))</f>
        <v/>
      </c>
      <c r="R2429" t="str">
        <f>IF(Q2429="Realizada",seguimiento[[#This Row],[vitaminaDRealizada]],"")</f>
        <v/>
      </c>
      <c r="S2429" t="str">
        <f>IF(seguimiento[[#This Row],[ige]]="No realizada","No realizada",IF(seguimiento[[#This Row],[ige]]="","","Realizada"))</f>
        <v/>
      </c>
      <c r="T2429" t="str">
        <f>IF(S2429="Realizada",seguimiento[[#This Row],[ige]],"")</f>
        <v/>
      </c>
      <c r="U2429" t="str">
        <f>IF(OR(seguimiento[[#This Row],[actividadfisica]]="Ejercicio regular",seguimiento[[#This Row],[actividadfisica]]="Actividad deportiva"),"Sí","")</f>
        <v/>
      </c>
    </row>
    <row r="2430" spans="1:21" x14ac:dyDescent="0.3">
      <c r="A2430" t="str">
        <f>VLOOKUP(B2430,pacientes_insertados[],2,)</f>
        <v>61e34256ec4ec02e84f5dfef</v>
      </c>
      <c r="B2430">
        <f>seguimiento[[#This Row],[idpaciente]]</f>
        <v>1105</v>
      </c>
      <c r="C2430">
        <f t="shared" si="37"/>
        <v>2015</v>
      </c>
      <c r="D2430" s="1">
        <f>seguimiento[[#This Row],[fecha]]</f>
        <v>42124</v>
      </c>
      <c r="E2430" t="str">
        <f>seguimiento[[#This Row],[institucion]]</f>
        <v>Hospital Victor J Vilela</v>
      </c>
      <c r="F2430" t="str">
        <f>seguimiento[[#This Row],[fallecimiento]]</f>
        <v>No</v>
      </c>
      <c r="O2430" t="str">
        <f>IF(seguimiento[[#This Row],[curvaglucemia]]="","No realizada","Realizada")</f>
        <v>No realizada</v>
      </c>
      <c r="P2430" t="str">
        <f>IF(O2430="Realizada",seguimiento[[#This Row],[curvaglucemia]],"")</f>
        <v/>
      </c>
      <c r="Q2430" t="str">
        <f>IF(seguimiento[[#This Row],[vitaminaDRealizada]]="","",IF(seguimiento[[#This Row],[vitaminaDRealizada]]="No realizado","No realizada","Realizada"))</f>
        <v/>
      </c>
      <c r="R2430" t="str">
        <f>IF(Q2430="Realizada",seguimiento[[#This Row],[vitaminaDRealizada]],"")</f>
        <v/>
      </c>
      <c r="S2430" t="str">
        <f>IF(seguimiento[[#This Row],[ige]]="No realizada","No realizada",IF(seguimiento[[#This Row],[ige]]="","","Realizada"))</f>
        <v/>
      </c>
      <c r="T2430" t="str">
        <f>IF(S2430="Realizada",seguimiento[[#This Row],[ige]],"")</f>
        <v/>
      </c>
      <c r="U2430" t="str">
        <f>IF(OR(seguimiento[[#This Row],[actividadfisica]]="Ejercicio regular",seguimiento[[#This Row],[actividadfisica]]="Actividad deportiva"),"Sí","")</f>
        <v/>
      </c>
    </row>
    <row r="2431" spans="1:21" x14ac:dyDescent="0.3">
      <c r="A2431" t="str">
        <f>VLOOKUP(B2431,pacientes_insertados[],2,)</f>
        <v>61e34256ec4ec02e84f5dfef</v>
      </c>
      <c r="B2431">
        <f>seguimiento[[#This Row],[idpaciente]]</f>
        <v>1105</v>
      </c>
      <c r="C2431">
        <f t="shared" si="37"/>
        <v>2015</v>
      </c>
      <c r="D2431" s="1">
        <f>seguimiento[[#This Row],[fecha]]</f>
        <v>42187</v>
      </c>
      <c r="E2431" t="str">
        <f>seguimiento[[#This Row],[institucion]]</f>
        <v>Hospital Victor J Vilela</v>
      </c>
      <c r="F2431" t="str">
        <f>seguimiento[[#This Row],[fallecimiento]]</f>
        <v>No</v>
      </c>
      <c r="O2431" t="str">
        <f>IF(seguimiento[[#This Row],[curvaglucemia]]="","No realizada","Realizada")</f>
        <v>No realizada</v>
      </c>
      <c r="P2431" t="str">
        <f>IF(O2431="Realizada",seguimiento[[#This Row],[curvaglucemia]],"")</f>
        <v/>
      </c>
      <c r="Q2431" t="str">
        <f>IF(seguimiento[[#This Row],[vitaminaDRealizada]]="","",IF(seguimiento[[#This Row],[vitaminaDRealizada]]="No realizado","No realizada","Realizada"))</f>
        <v/>
      </c>
      <c r="R2431" t="str">
        <f>IF(Q2431="Realizada",seguimiento[[#This Row],[vitaminaDRealizada]],"")</f>
        <v/>
      </c>
      <c r="S2431" t="str">
        <f>IF(seguimiento[[#This Row],[ige]]="No realizada","No realizada",IF(seguimiento[[#This Row],[ige]]="","","Realizada"))</f>
        <v/>
      </c>
      <c r="T2431" t="str">
        <f>IF(S2431="Realizada",seguimiento[[#This Row],[ige]],"")</f>
        <v/>
      </c>
      <c r="U2431" t="str">
        <f>IF(OR(seguimiento[[#This Row],[actividadfisica]]="Ejercicio regular",seguimiento[[#This Row],[actividadfisica]]="Actividad deportiva"),"Sí","")</f>
        <v/>
      </c>
    </row>
    <row r="2432" spans="1:21" x14ac:dyDescent="0.3">
      <c r="A2432" t="str">
        <f>VLOOKUP(B2432,pacientes_insertados[],2,)</f>
        <v>61e34256ec4ec02e84f5dfef</v>
      </c>
      <c r="B2432">
        <f>seguimiento[[#This Row],[idpaciente]]</f>
        <v>1105</v>
      </c>
      <c r="C2432">
        <f t="shared" si="37"/>
        <v>2015</v>
      </c>
      <c r="D2432" s="1">
        <f>seguimiento[[#This Row],[fecha]]</f>
        <v>42276</v>
      </c>
      <c r="E2432" t="str">
        <f>seguimiento[[#This Row],[institucion]]</f>
        <v>Hospital Victor J Vilela</v>
      </c>
      <c r="F2432" t="str">
        <f>seguimiento[[#This Row],[fallecimiento]]</f>
        <v>No</v>
      </c>
      <c r="O2432" t="str">
        <f>IF(seguimiento[[#This Row],[curvaglucemia]]="","No realizada","Realizada")</f>
        <v>No realizada</v>
      </c>
      <c r="P2432" t="str">
        <f>IF(O2432="Realizada",seguimiento[[#This Row],[curvaglucemia]],"")</f>
        <v/>
      </c>
      <c r="Q2432" t="str">
        <f>IF(seguimiento[[#This Row],[vitaminaDRealizada]]="","",IF(seguimiento[[#This Row],[vitaminaDRealizada]]="No realizado","No realizada","Realizada"))</f>
        <v/>
      </c>
      <c r="R2432" t="str">
        <f>IF(Q2432="Realizada",seguimiento[[#This Row],[vitaminaDRealizada]],"")</f>
        <v/>
      </c>
      <c r="S2432" t="str">
        <f>IF(seguimiento[[#This Row],[ige]]="No realizada","No realizada",IF(seguimiento[[#This Row],[ige]]="","","Realizada"))</f>
        <v/>
      </c>
      <c r="T2432" t="str">
        <f>IF(S2432="Realizada",seguimiento[[#This Row],[ige]],"")</f>
        <v/>
      </c>
      <c r="U2432" t="str">
        <f>IF(OR(seguimiento[[#This Row],[actividadfisica]]="Ejercicio regular",seguimiento[[#This Row],[actividadfisica]]="Actividad deportiva"),"Sí","")</f>
        <v/>
      </c>
    </row>
    <row r="2433" spans="1:21" x14ac:dyDescent="0.3">
      <c r="A2433" t="str">
        <f>VLOOKUP(B2433,pacientes_insertados[],2,)</f>
        <v>61e34256ec4ec02e84f5dfef</v>
      </c>
      <c r="B2433">
        <f>seguimiento[[#This Row],[idpaciente]]</f>
        <v>1105</v>
      </c>
      <c r="C2433">
        <f t="shared" si="37"/>
        <v>2015</v>
      </c>
      <c r="D2433" s="1">
        <f>seguimiento[[#This Row],[fecha]]</f>
        <v>42313</v>
      </c>
      <c r="E2433" t="str">
        <f>seguimiento[[#This Row],[institucion]]</f>
        <v>Hospital Victor J Vilela</v>
      </c>
      <c r="F2433" t="str">
        <f>seguimiento[[#This Row],[fallecimiento]]</f>
        <v>No</v>
      </c>
      <c r="O2433" t="str">
        <f>IF(seguimiento[[#This Row],[curvaglucemia]]="","No realizada","Realizada")</f>
        <v>No realizada</v>
      </c>
      <c r="P2433" t="str">
        <f>IF(O2433="Realizada",seguimiento[[#This Row],[curvaglucemia]],"")</f>
        <v/>
      </c>
      <c r="Q2433" t="str">
        <f>IF(seguimiento[[#This Row],[vitaminaDRealizada]]="","",IF(seguimiento[[#This Row],[vitaminaDRealizada]]="No realizado","No realizada","Realizada"))</f>
        <v/>
      </c>
      <c r="R2433" t="str">
        <f>IF(Q2433="Realizada",seguimiento[[#This Row],[vitaminaDRealizada]],"")</f>
        <v/>
      </c>
      <c r="S2433" t="str">
        <f>IF(seguimiento[[#This Row],[ige]]="No realizada","No realizada",IF(seguimiento[[#This Row],[ige]]="","","Realizada"))</f>
        <v/>
      </c>
      <c r="T2433" t="str">
        <f>IF(S2433="Realizada",seguimiento[[#This Row],[ige]],"")</f>
        <v/>
      </c>
      <c r="U2433" t="str">
        <f>IF(OR(seguimiento[[#This Row],[actividadfisica]]="Ejercicio regular",seguimiento[[#This Row],[actividadfisica]]="Actividad deportiva"),"Sí","")</f>
        <v/>
      </c>
    </row>
    <row r="2434" spans="1:21" x14ac:dyDescent="0.3">
      <c r="A2434" t="str">
        <f>VLOOKUP(B2434,pacientes_insertados[],2,)</f>
        <v>61e34256ec4ec02e84f5dfef</v>
      </c>
      <c r="B2434">
        <f>seguimiento[[#This Row],[idpaciente]]</f>
        <v>1105</v>
      </c>
      <c r="C2434">
        <f t="shared" si="37"/>
        <v>2015</v>
      </c>
      <c r="D2434" s="1">
        <f>seguimiento[[#This Row],[fecha]]</f>
        <v>42341</v>
      </c>
      <c r="E2434" t="str">
        <f>seguimiento[[#This Row],[institucion]]</f>
        <v>Hospital Victor J Vilela</v>
      </c>
      <c r="F2434" t="str">
        <f>seguimiento[[#This Row],[fallecimiento]]</f>
        <v>No</v>
      </c>
      <c r="O2434" t="str">
        <f>IF(seguimiento[[#This Row],[curvaglucemia]]="","No realizada","Realizada")</f>
        <v>No realizada</v>
      </c>
      <c r="P2434" t="str">
        <f>IF(O2434="Realizada",seguimiento[[#This Row],[curvaglucemia]],"")</f>
        <v/>
      </c>
      <c r="Q2434" t="str">
        <f>IF(seguimiento[[#This Row],[vitaminaDRealizada]]="","",IF(seguimiento[[#This Row],[vitaminaDRealizada]]="No realizado","No realizada","Realizada"))</f>
        <v/>
      </c>
      <c r="R2434" t="str">
        <f>IF(Q2434="Realizada",seguimiento[[#This Row],[vitaminaDRealizada]],"")</f>
        <v/>
      </c>
      <c r="S2434" t="str">
        <f>IF(seguimiento[[#This Row],[ige]]="No realizada","No realizada",IF(seguimiento[[#This Row],[ige]]="","","Realizada"))</f>
        <v/>
      </c>
      <c r="T2434" t="str">
        <f>IF(S2434="Realizada",seguimiento[[#This Row],[ige]],"")</f>
        <v/>
      </c>
      <c r="U2434" t="str">
        <f>IF(OR(seguimiento[[#This Row],[actividadfisica]]="Ejercicio regular",seguimiento[[#This Row],[actividadfisica]]="Actividad deportiva"),"Sí","")</f>
        <v/>
      </c>
    </row>
    <row r="2435" spans="1:21" x14ac:dyDescent="0.3">
      <c r="A2435" t="str">
        <f>VLOOKUP(B2435,pacientes_insertados[],2,)</f>
        <v>61e34256ec4ec02e84f5dfef</v>
      </c>
      <c r="B2435">
        <f>seguimiento[[#This Row],[idpaciente]]</f>
        <v>1105</v>
      </c>
      <c r="C2435">
        <f t="shared" ref="C2435:C2498" si="38">YEAR(D2435)</f>
        <v>2016</v>
      </c>
      <c r="D2435" s="1">
        <f>seguimiento[[#This Row],[fecha]]</f>
        <v>42467</v>
      </c>
      <c r="E2435" t="str">
        <f>seguimiento[[#This Row],[institucion]]</f>
        <v>Hospital Victor J Vilela</v>
      </c>
      <c r="F2435" t="str">
        <f>seguimiento[[#This Row],[fallecimiento]]</f>
        <v>No</v>
      </c>
      <c r="O2435" t="str">
        <f>IF(seguimiento[[#This Row],[curvaglucemia]]="","No realizada","Realizada")</f>
        <v>No realizada</v>
      </c>
      <c r="P2435" t="str">
        <f>IF(O2435="Realizada",seguimiento[[#This Row],[curvaglucemia]],"")</f>
        <v/>
      </c>
      <c r="Q2435" t="str">
        <f>IF(seguimiento[[#This Row],[vitaminaDRealizada]]="","",IF(seguimiento[[#This Row],[vitaminaDRealizada]]="No realizado","No realizada","Realizada"))</f>
        <v/>
      </c>
      <c r="R2435" t="str">
        <f>IF(Q2435="Realizada",seguimiento[[#This Row],[vitaminaDRealizada]],"")</f>
        <v/>
      </c>
      <c r="S2435" t="str">
        <f>IF(seguimiento[[#This Row],[ige]]="No realizada","No realizada",IF(seguimiento[[#This Row],[ige]]="","","Realizada"))</f>
        <v/>
      </c>
      <c r="T2435" t="str">
        <f>IF(S2435="Realizada",seguimiento[[#This Row],[ige]],"")</f>
        <v/>
      </c>
      <c r="U2435" t="str">
        <f>IF(OR(seguimiento[[#This Row],[actividadfisica]]="Ejercicio regular",seguimiento[[#This Row],[actividadfisica]]="Actividad deportiva"),"Sí","")</f>
        <v/>
      </c>
    </row>
    <row r="2436" spans="1:21" x14ac:dyDescent="0.3">
      <c r="A2436" t="str">
        <f>VLOOKUP(B2436,pacientes_insertados[],2,)</f>
        <v>61e34256ec4ec02e84f5dfef</v>
      </c>
      <c r="B2436">
        <f>seguimiento[[#This Row],[idpaciente]]</f>
        <v>1105</v>
      </c>
      <c r="C2436">
        <f t="shared" si="38"/>
        <v>2016</v>
      </c>
      <c r="D2436" s="1">
        <f>seguimiento[[#This Row],[fecha]]</f>
        <v>42544</v>
      </c>
      <c r="E2436" t="str">
        <f>seguimiento[[#This Row],[institucion]]</f>
        <v>Hospital Victor J Vilela</v>
      </c>
      <c r="F2436" t="str">
        <f>seguimiento[[#This Row],[fallecimiento]]</f>
        <v>No</v>
      </c>
      <c r="O2436" t="str">
        <f>IF(seguimiento[[#This Row],[curvaglucemia]]="","No realizada","Realizada")</f>
        <v>No realizada</v>
      </c>
      <c r="P2436" t="str">
        <f>IF(O2436="Realizada",seguimiento[[#This Row],[curvaglucemia]],"")</f>
        <v/>
      </c>
      <c r="Q2436" t="str">
        <f>IF(seguimiento[[#This Row],[vitaminaDRealizada]]="","",IF(seguimiento[[#This Row],[vitaminaDRealizada]]="No realizado","No realizada","Realizada"))</f>
        <v/>
      </c>
      <c r="R2436" t="str">
        <f>IF(Q2436="Realizada",seguimiento[[#This Row],[vitaminaDRealizada]],"")</f>
        <v/>
      </c>
      <c r="S2436" t="str">
        <f>IF(seguimiento[[#This Row],[ige]]="No realizada","No realizada",IF(seguimiento[[#This Row],[ige]]="","","Realizada"))</f>
        <v/>
      </c>
      <c r="T2436" t="str">
        <f>IF(S2436="Realizada",seguimiento[[#This Row],[ige]],"")</f>
        <v/>
      </c>
      <c r="U2436" t="str">
        <f>IF(OR(seguimiento[[#This Row],[actividadfisica]]="Ejercicio regular",seguimiento[[#This Row],[actividadfisica]]="Actividad deportiva"),"Sí","")</f>
        <v/>
      </c>
    </row>
    <row r="2437" spans="1:21" x14ac:dyDescent="0.3">
      <c r="A2437" t="str">
        <f>VLOOKUP(B2437,pacientes_insertados[],2,)</f>
        <v>61e34256ec4ec02e84f5dfef</v>
      </c>
      <c r="B2437">
        <f>seguimiento[[#This Row],[idpaciente]]</f>
        <v>1105</v>
      </c>
      <c r="C2437">
        <f t="shared" si="38"/>
        <v>2016</v>
      </c>
      <c r="D2437" s="1">
        <f>seguimiento[[#This Row],[fecha]]</f>
        <v>42600</v>
      </c>
      <c r="E2437" t="str">
        <f>seguimiento[[#This Row],[institucion]]</f>
        <v>Hospital Victor J Vilela</v>
      </c>
      <c r="F2437" t="str">
        <f>seguimiento[[#This Row],[fallecimiento]]</f>
        <v>No</v>
      </c>
      <c r="O2437" t="str">
        <f>IF(seguimiento[[#This Row],[curvaglucemia]]="","No realizada","Realizada")</f>
        <v>No realizada</v>
      </c>
      <c r="P2437" t="str">
        <f>IF(O2437="Realizada",seguimiento[[#This Row],[curvaglucemia]],"")</f>
        <v/>
      </c>
      <c r="Q2437" t="str">
        <f>IF(seguimiento[[#This Row],[vitaminaDRealizada]]="","",IF(seguimiento[[#This Row],[vitaminaDRealizada]]="No realizado","No realizada","Realizada"))</f>
        <v/>
      </c>
      <c r="R2437" t="str">
        <f>IF(Q2437="Realizada",seguimiento[[#This Row],[vitaminaDRealizada]],"")</f>
        <v/>
      </c>
      <c r="S2437" t="str">
        <f>IF(seguimiento[[#This Row],[ige]]="No realizada","No realizada",IF(seguimiento[[#This Row],[ige]]="","","Realizada"))</f>
        <v/>
      </c>
      <c r="T2437" t="str">
        <f>IF(S2437="Realizada",seguimiento[[#This Row],[ige]],"")</f>
        <v/>
      </c>
      <c r="U2437" t="str">
        <f>IF(OR(seguimiento[[#This Row],[actividadfisica]]="Ejercicio regular",seguimiento[[#This Row],[actividadfisica]]="Actividad deportiva"),"Sí","")</f>
        <v/>
      </c>
    </row>
    <row r="2438" spans="1:21" x14ac:dyDescent="0.3">
      <c r="A2438" t="str">
        <f>VLOOKUP(B2438,pacientes_insertados[],2,)</f>
        <v>61e34256ec4ec02e84f5dfef</v>
      </c>
      <c r="B2438">
        <f>seguimiento[[#This Row],[idpaciente]]</f>
        <v>1105</v>
      </c>
      <c r="C2438">
        <f t="shared" si="38"/>
        <v>2016</v>
      </c>
      <c r="D2438" s="1">
        <f>seguimiento[[#This Row],[fecha]]</f>
        <v>42677</v>
      </c>
      <c r="E2438" t="str">
        <f>seguimiento[[#This Row],[institucion]]</f>
        <v>Hospital Victor J Vilela</v>
      </c>
      <c r="F2438" t="str">
        <f>seguimiento[[#This Row],[fallecimiento]]</f>
        <v>No</v>
      </c>
      <c r="O2438" t="str">
        <f>IF(seguimiento[[#This Row],[curvaglucemia]]="","No realizada","Realizada")</f>
        <v>No realizada</v>
      </c>
      <c r="P2438" t="str">
        <f>IF(O2438="Realizada",seguimiento[[#This Row],[curvaglucemia]],"")</f>
        <v/>
      </c>
      <c r="Q2438" t="str">
        <f>IF(seguimiento[[#This Row],[vitaminaDRealizada]]="","",IF(seguimiento[[#This Row],[vitaminaDRealizada]]="No realizado","No realizada","Realizada"))</f>
        <v/>
      </c>
      <c r="R2438" t="str">
        <f>IF(Q2438="Realizada",seguimiento[[#This Row],[vitaminaDRealizada]],"")</f>
        <v/>
      </c>
      <c r="S2438" t="str">
        <f>IF(seguimiento[[#This Row],[ige]]="No realizada","No realizada",IF(seguimiento[[#This Row],[ige]]="","","Realizada"))</f>
        <v/>
      </c>
      <c r="T2438" t="str">
        <f>IF(S2438="Realizada",seguimiento[[#This Row],[ige]],"")</f>
        <v/>
      </c>
      <c r="U2438" t="str">
        <f>IF(OR(seguimiento[[#This Row],[actividadfisica]]="Ejercicio regular",seguimiento[[#This Row],[actividadfisica]]="Actividad deportiva"),"Sí","")</f>
        <v/>
      </c>
    </row>
    <row r="2439" spans="1:21" x14ac:dyDescent="0.3">
      <c r="A2439" t="str">
        <f>VLOOKUP(B2439,pacientes_insertados[],2,)</f>
        <v>61e34256ec4ec02e84f5dfef</v>
      </c>
      <c r="B2439">
        <f>seguimiento[[#This Row],[idpaciente]]</f>
        <v>1105</v>
      </c>
      <c r="C2439">
        <f t="shared" si="38"/>
        <v>2017</v>
      </c>
      <c r="D2439" s="1">
        <f>seguimiento[[#This Row],[fecha]]</f>
        <v>42807</v>
      </c>
      <c r="E2439" t="str">
        <f>seguimiento[[#This Row],[institucion]]</f>
        <v>Hospital Victor J Vilela</v>
      </c>
      <c r="F2439" t="str">
        <f>seguimiento[[#This Row],[fallecimiento]]</f>
        <v>No</v>
      </c>
      <c r="O2439" t="str">
        <f>IF(seguimiento[[#This Row],[curvaglucemia]]="","No realizada","Realizada")</f>
        <v>No realizada</v>
      </c>
      <c r="P2439" t="str">
        <f>IF(O2439="Realizada",seguimiento[[#This Row],[curvaglucemia]],"")</f>
        <v/>
      </c>
      <c r="Q2439" t="str">
        <f>IF(seguimiento[[#This Row],[vitaminaDRealizada]]="","",IF(seguimiento[[#This Row],[vitaminaDRealizada]]="No realizado","No realizada","Realizada"))</f>
        <v/>
      </c>
      <c r="R2439" t="str">
        <f>IF(Q2439="Realizada",seguimiento[[#This Row],[vitaminaDRealizada]],"")</f>
        <v/>
      </c>
      <c r="S2439" t="str">
        <f>IF(seguimiento[[#This Row],[ige]]="No realizada","No realizada",IF(seguimiento[[#This Row],[ige]]="","","Realizada"))</f>
        <v/>
      </c>
      <c r="T2439" t="str">
        <f>IF(S2439="Realizada",seguimiento[[#This Row],[ige]],"")</f>
        <v/>
      </c>
      <c r="U2439" t="str">
        <f>IF(OR(seguimiento[[#This Row],[actividadfisica]]="Ejercicio regular",seguimiento[[#This Row],[actividadfisica]]="Actividad deportiva"),"Sí","")</f>
        <v/>
      </c>
    </row>
    <row r="2440" spans="1:21" x14ac:dyDescent="0.3">
      <c r="A2440" t="str">
        <f>VLOOKUP(B2440,pacientes_insertados[],2,)</f>
        <v>61e34256ec4ec02e84f5dfef</v>
      </c>
      <c r="B2440">
        <f>seguimiento[[#This Row],[idpaciente]]</f>
        <v>1105</v>
      </c>
      <c r="C2440">
        <f t="shared" si="38"/>
        <v>2017</v>
      </c>
      <c r="D2440" s="1">
        <f>seguimiento[[#This Row],[fecha]]</f>
        <v>42887</v>
      </c>
      <c r="E2440" t="str">
        <f>seguimiento[[#This Row],[institucion]]</f>
        <v>Hospital Victor J Vilela</v>
      </c>
      <c r="F2440" t="str">
        <f>seguimiento[[#This Row],[fallecimiento]]</f>
        <v>No</v>
      </c>
      <c r="O2440" t="str">
        <f>IF(seguimiento[[#This Row],[curvaglucemia]]="","No realizada","Realizada")</f>
        <v>No realizada</v>
      </c>
      <c r="P2440" t="str">
        <f>IF(O2440="Realizada",seguimiento[[#This Row],[curvaglucemia]],"")</f>
        <v/>
      </c>
      <c r="Q2440" t="str">
        <f>IF(seguimiento[[#This Row],[vitaminaDRealizada]]="","",IF(seguimiento[[#This Row],[vitaminaDRealizada]]="No realizado","No realizada","Realizada"))</f>
        <v/>
      </c>
      <c r="R2440" t="str">
        <f>IF(Q2440="Realizada",seguimiento[[#This Row],[vitaminaDRealizada]],"")</f>
        <v/>
      </c>
      <c r="S2440" t="str">
        <f>IF(seguimiento[[#This Row],[ige]]="No realizada","No realizada",IF(seguimiento[[#This Row],[ige]]="","","Realizada"))</f>
        <v/>
      </c>
      <c r="T2440" t="str">
        <f>IF(S2440="Realizada",seguimiento[[#This Row],[ige]],"")</f>
        <v/>
      </c>
      <c r="U2440" t="str">
        <f>IF(OR(seguimiento[[#This Row],[actividadfisica]]="Ejercicio regular",seguimiento[[#This Row],[actividadfisica]]="Actividad deportiva"),"Sí","")</f>
        <v/>
      </c>
    </row>
    <row r="2441" spans="1:21" x14ac:dyDescent="0.3">
      <c r="A2441" t="str">
        <f>VLOOKUP(B2441,pacientes_insertados[],2,)</f>
        <v>61e34256ec4ec02e84f5dfef</v>
      </c>
      <c r="B2441">
        <f>seguimiento[[#This Row],[idpaciente]]</f>
        <v>1105</v>
      </c>
      <c r="C2441">
        <f t="shared" si="38"/>
        <v>2017</v>
      </c>
      <c r="D2441" s="1">
        <f>seguimiento[[#This Row],[fecha]]</f>
        <v>42990</v>
      </c>
      <c r="E2441" t="str">
        <f>seguimiento[[#This Row],[institucion]]</f>
        <v>Hospital Victor J Vilela</v>
      </c>
      <c r="F2441" t="str">
        <f>seguimiento[[#This Row],[fallecimiento]]</f>
        <v>No</v>
      </c>
      <c r="O2441" t="str">
        <f>IF(seguimiento[[#This Row],[curvaglucemia]]="","No realizada","Realizada")</f>
        <v>No realizada</v>
      </c>
      <c r="P2441" t="str">
        <f>IF(O2441="Realizada",seguimiento[[#This Row],[curvaglucemia]],"")</f>
        <v/>
      </c>
      <c r="Q2441" t="str">
        <f>IF(seguimiento[[#This Row],[vitaminaDRealizada]]="","",IF(seguimiento[[#This Row],[vitaminaDRealizada]]="No realizado","No realizada","Realizada"))</f>
        <v/>
      </c>
      <c r="R2441" t="str">
        <f>IF(Q2441="Realizada",seguimiento[[#This Row],[vitaminaDRealizada]],"")</f>
        <v/>
      </c>
      <c r="S2441" t="str">
        <f>IF(seguimiento[[#This Row],[ige]]="No realizada","No realizada",IF(seguimiento[[#This Row],[ige]]="","","Realizada"))</f>
        <v/>
      </c>
      <c r="T2441" t="str">
        <f>IF(S2441="Realizada",seguimiento[[#This Row],[ige]],"")</f>
        <v/>
      </c>
      <c r="U2441" t="str">
        <f>IF(OR(seguimiento[[#This Row],[actividadfisica]]="Ejercicio regular",seguimiento[[#This Row],[actividadfisica]]="Actividad deportiva"),"Sí","")</f>
        <v/>
      </c>
    </row>
    <row r="2442" spans="1:21" x14ac:dyDescent="0.3">
      <c r="A2442" t="str">
        <f>VLOOKUP(B2442,pacientes_insertados[],2,)</f>
        <v>61e34256ec4ec02e84f5dfef</v>
      </c>
      <c r="B2442">
        <f>seguimiento[[#This Row],[idpaciente]]</f>
        <v>1105</v>
      </c>
      <c r="C2442">
        <f t="shared" si="38"/>
        <v>2017</v>
      </c>
      <c r="D2442" s="1">
        <f>seguimiento[[#This Row],[fecha]]</f>
        <v>43006</v>
      </c>
      <c r="E2442" t="str">
        <f>seguimiento[[#This Row],[institucion]]</f>
        <v>Hospital Victor J Vilela</v>
      </c>
      <c r="F2442" t="str">
        <f>seguimiento[[#This Row],[fallecimiento]]</f>
        <v>No</v>
      </c>
      <c r="O2442" t="str">
        <f>IF(seguimiento[[#This Row],[curvaglucemia]]="","No realizada","Realizada")</f>
        <v>No realizada</v>
      </c>
      <c r="P2442" t="str">
        <f>IF(O2442="Realizada",seguimiento[[#This Row],[curvaglucemia]],"")</f>
        <v/>
      </c>
      <c r="Q2442" t="str">
        <f>IF(seguimiento[[#This Row],[vitaminaDRealizada]]="","",IF(seguimiento[[#This Row],[vitaminaDRealizada]]="No realizado","No realizada","Realizada"))</f>
        <v/>
      </c>
      <c r="R2442" t="str">
        <f>IF(Q2442="Realizada",seguimiento[[#This Row],[vitaminaDRealizada]],"")</f>
        <v/>
      </c>
      <c r="S2442" t="str">
        <f>IF(seguimiento[[#This Row],[ige]]="No realizada","No realizada",IF(seguimiento[[#This Row],[ige]]="","","Realizada"))</f>
        <v/>
      </c>
      <c r="T2442" t="str">
        <f>IF(S2442="Realizada",seguimiento[[#This Row],[ige]],"")</f>
        <v/>
      </c>
      <c r="U2442" t="str">
        <f>IF(OR(seguimiento[[#This Row],[actividadfisica]]="Ejercicio regular",seguimiento[[#This Row],[actividadfisica]]="Actividad deportiva"),"Sí","")</f>
        <v/>
      </c>
    </row>
    <row r="2443" spans="1:21" x14ac:dyDescent="0.3">
      <c r="A2443" t="str">
        <f>VLOOKUP(B2443,pacientes_insertados[],2,)</f>
        <v>61e34256ec4ec02e84f5dfef</v>
      </c>
      <c r="B2443">
        <f>seguimiento[[#This Row],[idpaciente]]</f>
        <v>1105</v>
      </c>
      <c r="C2443">
        <f t="shared" si="38"/>
        <v>2017</v>
      </c>
      <c r="D2443" s="1">
        <f>seguimiento[[#This Row],[fecha]]</f>
        <v>43063</v>
      </c>
      <c r="E2443" t="str">
        <f>seguimiento[[#This Row],[institucion]]</f>
        <v>Hospital Victor J Vilela</v>
      </c>
      <c r="F2443" t="str">
        <f>seguimiento[[#This Row],[fallecimiento]]</f>
        <v>No</v>
      </c>
      <c r="O2443" t="str">
        <f>IF(seguimiento[[#This Row],[curvaglucemia]]="","No realizada","Realizada")</f>
        <v>No realizada</v>
      </c>
      <c r="P2443" t="str">
        <f>IF(O2443="Realizada",seguimiento[[#This Row],[curvaglucemia]],"")</f>
        <v/>
      </c>
      <c r="Q2443" t="str">
        <f>IF(seguimiento[[#This Row],[vitaminaDRealizada]]="","",IF(seguimiento[[#This Row],[vitaminaDRealizada]]="No realizado","No realizada","Realizada"))</f>
        <v/>
      </c>
      <c r="R2443" t="str">
        <f>IF(Q2443="Realizada",seguimiento[[#This Row],[vitaminaDRealizada]],"")</f>
        <v/>
      </c>
      <c r="S2443" t="str">
        <f>IF(seguimiento[[#This Row],[ige]]="No realizada","No realizada",IF(seguimiento[[#This Row],[ige]]="","","Realizada"))</f>
        <v/>
      </c>
      <c r="T2443" t="str">
        <f>IF(S2443="Realizada",seguimiento[[#This Row],[ige]],"")</f>
        <v/>
      </c>
      <c r="U2443" t="str">
        <f>IF(OR(seguimiento[[#This Row],[actividadfisica]]="Ejercicio regular",seguimiento[[#This Row],[actividadfisica]]="Actividad deportiva"),"Sí","")</f>
        <v/>
      </c>
    </row>
    <row r="2444" spans="1:21" x14ac:dyDescent="0.3">
      <c r="A2444" t="str">
        <f>VLOOKUP(B2444,pacientes_insertados[],2,)</f>
        <v>61e34256ec4ec02e84f5dfef</v>
      </c>
      <c r="B2444">
        <f>seguimiento[[#This Row],[idpaciente]]</f>
        <v>1105</v>
      </c>
      <c r="C2444">
        <f t="shared" si="38"/>
        <v>2018</v>
      </c>
      <c r="D2444" s="1">
        <f>seguimiento[[#This Row],[fecha]]</f>
        <v>43251</v>
      </c>
      <c r="E2444" t="str">
        <f>seguimiento[[#This Row],[institucion]]</f>
        <v>Hospital Victor J Vilela</v>
      </c>
      <c r="F2444" t="str">
        <f>seguimiento[[#This Row],[fallecimiento]]</f>
        <v>No</v>
      </c>
      <c r="O2444" t="str">
        <f>IF(seguimiento[[#This Row],[curvaglucemia]]="","No realizada","Realizada")</f>
        <v>No realizada</v>
      </c>
      <c r="P2444" t="str">
        <f>IF(O2444="Realizada",seguimiento[[#This Row],[curvaglucemia]],"")</f>
        <v/>
      </c>
      <c r="Q2444" t="str">
        <f>IF(seguimiento[[#This Row],[vitaminaDRealizada]]="","",IF(seguimiento[[#This Row],[vitaminaDRealizada]]="No realizado","No realizada","Realizada"))</f>
        <v/>
      </c>
      <c r="R2444" t="str">
        <f>IF(Q2444="Realizada",seguimiento[[#This Row],[vitaminaDRealizada]],"")</f>
        <v/>
      </c>
      <c r="S2444" t="str">
        <f>IF(seguimiento[[#This Row],[ige]]="No realizada","No realizada",IF(seguimiento[[#This Row],[ige]]="","","Realizada"))</f>
        <v/>
      </c>
      <c r="T2444" t="str">
        <f>IF(S2444="Realizada",seguimiento[[#This Row],[ige]],"")</f>
        <v/>
      </c>
      <c r="U2444" t="str">
        <f>IF(OR(seguimiento[[#This Row],[actividadfisica]]="Ejercicio regular",seguimiento[[#This Row],[actividadfisica]]="Actividad deportiva"),"Sí","")</f>
        <v/>
      </c>
    </row>
    <row r="2445" spans="1:21" x14ac:dyDescent="0.3">
      <c r="A2445" t="str">
        <f>VLOOKUP(B2445,pacientes_insertados[],2,)</f>
        <v>61e34256ec4ec02e84f5dfef</v>
      </c>
      <c r="B2445">
        <f>seguimiento[[#This Row],[idpaciente]]</f>
        <v>1105</v>
      </c>
      <c r="C2445">
        <f t="shared" si="38"/>
        <v>2018</v>
      </c>
      <c r="D2445" s="1">
        <f>seguimiento[[#This Row],[fecha]]</f>
        <v>43314</v>
      </c>
      <c r="E2445" t="str">
        <f>seguimiento[[#This Row],[institucion]]</f>
        <v>Hospital Victor J Vilela</v>
      </c>
      <c r="F2445" t="str">
        <f>seguimiento[[#This Row],[fallecimiento]]</f>
        <v>No</v>
      </c>
      <c r="L2445" t="str">
        <f>seguimiento[[#This Row],[ntratendovenosos]]</f>
        <v>2</v>
      </c>
      <c r="N2445" t="str">
        <f>seguimiento[[#This Row],[ncultivosanio]]</f>
        <v>2</v>
      </c>
      <c r="O2445" t="str">
        <f>IF(seguimiento[[#This Row],[curvaglucemia]]="","No realizada","Realizada")</f>
        <v>No realizada</v>
      </c>
      <c r="P2445" t="str">
        <f>IF(O2445="Realizada",seguimiento[[#This Row],[curvaglucemia]],"")</f>
        <v/>
      </c>
      <c r="Q2445" t="str">
        <f>IF(seguimiento[[#This Row],[vitaminaDRealizada]]="","",IF(seguimiento[[#This Row],[vitaminaDRealizada]]="No realizado","No realizada","Realizada"))</f>
        <v/>
      </c>
      <c r="R2445" t="str">
        <f>IF(Q2445="Realizada",seguimiento[[#This Row],[vitaminaDRealizada]],"")</f>
        <v/>
      </c>
      <c r="S2445" t="str">
        <f>IF(seguimiento[[#This Row],[ige]]="No realizada","No realizada",IF(seguimiento[[#This Row],[ige]]="","","Realizada"))</f>
        <v/>
      </c>
      <c r="T2445" t="str">
        <f>IF(S2445="Realizada",seguimiento[[#This Row],[ige]],"")</f>
        <v/>
      </c>
      <c r="U2445" t="str">
        <f>IF(OR(seguimiento[[#This Row],[actividadfisica]]="Ejercicio regular",seguimiento[[#This Row],[actividadfisica]]="Actividad deportiva"),"Sí","")</f>
        <v/>
      </c>
    </row>
    <row r="2446" spans="1:21" x14ac:dyDescent="0.3">
      <c r="A2446" t="str">
        <f>VLOOKUP(B2446,pacientes_insertados[],2,)</f>
        <v>61e34254ec4ec02e84f5df1f</v>
      </c>
      <c r="B2446">
        <f>seguimiento[[#This Row],[idpaciente]]</f>
        <v>1106</v>
      </c>
      <c r="C2446">
        <f t="shared" si="38"/>
        <v>2013</v>
      </c>
      <c r="D2446" s="1">
        <f>seguimiento[[#This Row],[fecha]]</f>
        <v>41588</v>
      </c>
      <c r="E2446" t="str">
        <f>seguimiento[[#This Row],[institucion]]</f>
        <v>Hospital Sor Maria Ludovica de La Plata</v>
      </c>
      <c r="F2446" t="str">
        <f>seguimiento[[#This Row],[fallecimiento]]</f>
        <v>No</v>
      </c>
      <c r="K2446" t="str">
        <f>seguimiento[[#This Row],[coberturamedica]]</f>
        <v>Sí</v>
      </c>
      <c r="L2446" t="str">
        <f>seguimiento[[#This Row],[ntratendovenosos]]</f>
        <v>1</v>
      </c>
      <c r="M2446" t="str">
        <f>seguimiento[[#This Row],[Embarazo]]</f>
        <v>No</v>
      </c>
      <c r="N2446" t="str">
        <f>seguimiento[[#This Row],[ncultivosanio]]</f>
        <v>6</v>
      </c>
      <c r="O2446" t="str">
        <f>IF(seguimiento[[#This Row],[curvaglucemia]]="","No realizada","Realizada")</f>
        <v>No realizada</v>
      </c>
      <c r="P2446" t="str">
        <f>IF(O2446="Realizada",seguimiento[[#This Row],[curvaglucemia]],"")</f>
        <v/>
      </c>
      <c r="Q2446" t="str">
        <f>IF(seguimiento[[#This Row],[vitaminaDRealizada]]="","",IF(seguimiento[[#This Row],[vitaminaDRealizada]]="No realizado","No realizada","Realizada"))</f>
        <v/>
      </c>
      <c r="R2446" t="str">
        <f>IF(Q2446="Realizada",seguimiento[[#This Row],[vitaminaDRealizada]],"")</f>
        <v/>
      </c>
      <c r="S2446" t="str">
        <f>IF(seguimiento[[#This Row],[ige]]="No realizada","No realizada",IF(seguimiento[[#This Row],[ige]]="","","Realizada"))</f>
        <v>Realizada</v>
      </c>
      <c r="T2446" t="str">
        <f>IF(S2446="Realizada",seguimiento[[#This Row],[ige]],"")</f>
        <v>&lt; 500</v>
      </c>
      <c r="U2446" t="str">
        <f>IF(OR(seguimiento[[#This Row],[actividadfisica]]="Ejercicio regular",seguimiento[[#This Row],[actividadfisica]]="Actividad deportiva"),"Sí","")</f>
        <v/>
      </c>
    </row>
    <row r="2447" spans="1:21" x14ac:dyDescent="0.3">
      <c r="A2447" t="str">
        <f>VLOOKUP(B2447,pacientes_insertados[],2,)</f>
        <v>61e34254ec4ec02e84f5df1f</v>
      </c>
      <c r="B2447">
        <f>seguimiento[[#This Row],[idpaciente]]</f>
        <v>1106</v>
      </c>
      <c r="C2447">
        <f t="shared" si="38"/>
        <v>2014</v>
      </c>
      <c r="D2447" s="1">
        <f>seguimiento[[#This Row],[fecha]]</f>
        <v>41983</v>
      </c>
      <c r="E2447" t="str">
        <f>seguimiento[[#This Row],[institucion]]</f>
        <v>Hospital Sor Maria Ludovica de La Plata</v>
      </c>
      <c r="F2447" t="str">
        <f>seguimiento[[#This Row],[fallecimiento]]</f>
        <v>No</v>
      </c>
      <c r="K2447" t="str">
        <f>seguimiento[[#This Row],[coberturamedica]]</f>
        <v>Sí</v>
      </c>
      <c r="M2447" t="str">
        <f>seguimiento[[#This Row],[Embarazo]]</f>
        <v>No</v>
      </c>
      <c r="N2447" t="str">
        <f>seguimiento[[#This Row],[ncultivosanio]]</f>
        <v>3</v>
      </c>
      <c r="O2447" t="str">
        <f>IF(seguimiento[[#This Row],[curvaglucemia]]="","No realizada","Realizada")</f>
        <v>No realizada</v>
      </c>
      <c r="P2447" t="str">
        <f>IF(O2447="Realizada",seguimiento[[#This Row],[curvaglucemia]],"")</f>
        <v/>
      </c>
      <c r="Q2447" t="str">
        <f>IF(seguimiento[[#This Row],[vitaminaDRealizada]]="","",IF(seguimiento[[#This Row],[vitaminaDRealizada]]="No realizado","No realizada","Realizada"))</f>
        <v/>
      </c>
      <c r="R2447" t="str">
        <f>IF(Q2447="Realizada",seguimiento[[#This Row],[vitaminaDRealizada]],"")</f>
        <v/>
      </c>
      <c r="S2447" t="str">
        <f>IF(seguimiento[[#This Row],[ige]]="No realizada","No realizada",IF(seguimiento[[#This Row],[ige]]="","","Realizada"))</f>
        <v>Realizada</v>
      </c>
      <c r="T2447" t="str">
        <f>IF(S2447="Realizada",seguimiento[[#This Row],[ige]],"")</f>
        <v>&lt; 500</v>
      </c>
      <c r="U2447" t="str">
        <f>IF(OR(seguimiento[[#This Row],[actividadfisica]]="Ejercicio regular",seguimiento[[#This Row],[actividadfisica]]="Actividad deportiva"),"Sí","")</f>
        <v/>
      </c>
    </row>
    <row r="2448" spans="1:21" x14ac:dyDescent="0.3">
      <c r="A2448" t="str">
        <f>VLOOKUP(B2448,pacientes_insertados[],2,)</f>
        <v>61e34254ec4ec02e84f5df1f</v>
      </c>
      <c r="B2448">
        <f>seguimiento[[#This Row],[idpaciente]]</f>
        <v>1106</v>
      </c>
      <c r="C2448">
        <f t="shared" si="38"/>
        <v>2015</v>
      </c>
      <c r="D2448" s="1">
        <f>seguimiento[[#This Row],[fecha]]</f>
        <v>42300</v>
      </c>
      <c r="E2448" t="str">
        <f>seguimiento[[#This Row],[institucion]]</f>
        <v>Hospital Sor Maria Ludovica de La Plata</v>
      </c>
      <c r="F2448" t="str">
        <f>seguimiento[[#This Row],[fallecimiento]]</f>
        <v>No</v>
      </c>
      <c r="K2448" t="str">
        <f>seguimiento[[#This Row],[coberturamedica]]</f>
        <v>Sí</v>
      </c>
      <c r="M2448" t="str">
        <f>seguimiento[[#This Row],[Embarazo]]</f>
        <v>No</v>
      </c>
      <c r="N2448" t="str">
        <f>seguimiento[[#This Row],[ncultivosanio]]</f>
        <v>3</v>
      </c>
      <c r="O2448" t="str">
        <f>IF(seguimiento[[#This Row],[curvaglucemia]]="","No realizada","Realizada")</f>
        <v>No realizada</v>
      </c>
      <c r="P2448" t="str">
        <f>IF(O2448="Realizada",seguimiento[[#This Row],[curvaglucemia]],"")</f>
        <v/>
      </c>
      <c r="Q2448" t="str">
        <f>IF(seguimiento[[#This Row],[vitaminaDRealizada]]="","",IF(seguimiento[[#This Row],[vitaminaDRealizada]]="No realizado","No realizada","Realizada"))</f>
        <v>No realizada</v>
      </c>
      <c r="R2448" t="str">
        <f>IF(Q2448="Realizada",seguimiento[[#This Row],[vitaminaDRealizada]],"")</f>
        <v/>
      </c>
      <c r="S2448" t="str">
        <f>IF(seguimiento[[#This Row],[ige]]="No realizada","No realizada",IF(seguimiento[[#This Row],[ige]]="","","Realizada"))</f>
        <v>Realizada</v>
      </c>
      <c r="T2448" t="str">
        <f>IF(S2448="Realizada",seguimiento[[#This Row],[ige]],"")</f>
        <v>&lt; 500</v>
      </c>
      <c r="U2448" t="str">
        <f>IF(OR(seguimiento[[#This Row],[actividadfisica]]="Ejercicio regular",seguimiento[[#This Row],[actividadfisica]]="Actividad deportiva"),"Sí","")</f>
        <v/>
      </c>
    </row>
    <row r="2449" spans="1:21" x14ac:dyDescent="0.3">
      <c r="A2449" t="str">
        <f>VLOOKUP(B2449,pacientes_insertados[],2,)</f>
        <v>61e34254ec4ec02e84f5df1f</v>
      </c>
      <c r="B2449">
        <f>seguimiento[[#This Row],[idpaciente]]</f>
        <v>1106</v>
      </c>
      <c r="C2449">
        <f t="shared" si="38"/>
        <v>2016</v>
      </c>
      <c r="D2449" s="1">
        <f>seguimiento[[#This Row],[fecha]]</f>
        <v>42696</v>
      </c>
      <c r="E2449" t="str">
        <f>seguimiento[[#This Row],[institucion]]</f>
        <v>Hospital Sor Maria Ludovica de La Plata</v>
      </c>
      <c r="F2449" t="str">
        <f>seguimiento[[#This Row],[fallecimiento]]</f>
        <v>No</v>
      </c>
      <c r="K2449" t="str">
        <f>seguimiento[[#This Row],[coberturamedica]]</f>
        <v>Sí</v>
      </c>
      <c r="N2449" t="str">
        <f>seguimiento[[#This Row],[ncultivosanio]]</f>
        <v>4</v>
      </c>
      <c r="O2449" t="str">
        <f>IF(seguimiento[[#This Row],[curvaglucemia]]="","No realizada","Realizada")</f>
        <v>No realizada</v>
      </c>
      <c r="P2449" t="str">
        <f>IF(O2449="Realizada",seguimiento[[#This Row],[curvaglucemia]],"")</f>
        <v/>
      </c>
      <c r="Q2449" t="str">
        <f>IF(seguimiento[[#This Row],[vitaminaDRealizada]]="","",IF(seguimiento[[#This Row],[vitaminaDRealizada]]="No realizado","No realizada","Realizada"))</f>
        <v>No realizada</v>
      </c>
      <c r="R2449" t="str">
        <f>IF(Q2449="Realizada",seguimiento[[#This Row],[vitaminaDRealizada]],"")</f>
        <v/>
      </c>
      <c r="S2449" t="str">
        <f>IF(seguimiento[[#This Row],[ige]]="No realizada","No realizada",IF(seguimiento[[#This Row],[ige]]="","","Realizada"))</f>
        <v>No realizada</v>
      </c>
      <c r="T2449" t="str">
        <f>IF(S2449="Realizada",seguimiento[[#This Row],[ige]],"")</f>
        <v/>
      </c>
      <c r="U2449" t="str">
        <f>IF(OR(seguimiento[[#This Row],[actividadfisica]]="Ejercicio regular",seguimiento[[#This Row],[actividadfisica]]="Actividad deportiva"),"Sí","")</f>
        <v/>
      </c>
    </row>
    <row r="2450" spans="1:21" x14ac:dyDescent="0.3">
      <c r="A2450" t="str">
        <f>VLOOKUP(B2450,pacientes_insertados[],2,)</f>
        <v>61e34254ec4ec02e84f5df1f</v>
      </c>
      <c r="B2450">
        <f>seguimiento[[#This Row],[idpaciente]]</f>
        <v>1106</v>
      </c>
      <c r="C2450">
        <f t="shared" si="38"/>
        <v>2017</v>
      </c>
      <c r="D2450" s="1">
        <f>seguimiento[[#This Row],[fecha]]</f>
        <v>43084</v>
      </c>
      <c r="E2450" t="str">
        <f>seguimiento[[#This Row],[institucion]]</f>
        <v>Hospital Sor Maria Ludovica de La Plata</v>
      </c>
      <c r="F2450" t="str">
        <f>seguimiento[[#This Row],[fallecimiento]]</f>
        <v>No</v>
      </c>
      <c r="K2450" t="str">
        <f>seguimiento[[#This Row],[coberturamedica]]</f>
        <v>Sí</v>
      </c>
      <c r="L2450" t="str">
        <f>seguimiento[[#This Row],[ntratendovenosos]]</f>
        <v>1</v>
      </c>
      <c r="M2450" t="str">
        <f>seguimiento[[#This Row],[Embarazo]]</f>
        <v>No</v>
      </c>
      <c r="N2450" t="str">
        <f>seguimiento[[#This Row],[ncultivosanio]]</f>
        <v>4</v>
      </c>
      <c r="O2450" t="str">
        <f>IF(seguimiento[[#This Row],[curvaglucemia]]="","No realizada","Realizada")</f>
        <v>No realizada</v>
      </c>
      <c r="P2450" t="str">
        <f>IF(O2450="Realizada",seguimiento[[#This Row],[curvaglucemia]],"")</f>
        <v/>
      </c>
      <c r="Q2450" t="str">
        <f>IF(seguimiento[[#This Row],[vitaminaDRealizada]]="","",IF(seguimiento[[#This Row],[vitaminaDRealizada]]="No realizado","No realizada","Realizada"))</f>
        <v>Realizada</v>
      </c>
      <c r="R2450" t="str">
        <f>IF(Q2450="Realizada",seguimiento[[#This Row],[vitaminaDRealizada]],"")</f>
        <v>Bajo</v>
      </c>
      <c r="S2450" t="str">
        <f>IF(seguimiento[[#This Row],[ige]]="No realizada","No realizada",IF(seguimiento[[#This Row],[ige]]="","","Realizada"))</f>
        <v>Realizada</v>
      </c>
      <c r="T2450" t="str">
        <f>IF(S2450="Realizada",seguimiento[[#This Row],[ige]],"")</f>
        <v>&lt; 500</v>
      </c>
      <c r="U2450" t="str">
        <f>IF(OR(seguimiento[[#This Row],[actividadfisica]]="Ejercicio regular",seguimiento[[#This Row],[actividadfisica]]="Actividad deportiva"),"Sí","")</f>
        <v/>
      </c>
    </row>
    <row r="2451" spans="1:21" x14ac:dyDescent="0.3">
      <c r="A2451" t="str">
        <f>VLOOKUP(B2451,pacientes_insertados[],2,)</f>
        <v>61e34254ec4ec02e84f5df1f</v>
      </c>
      <c r="B2451">
        <f>seguimiento[[#This Row],[idpaciente]]</f>
        <v>1106</v>
      </c>
      <c r="C2451">
        <f t="shared" si="38"/>
        <v>2018</v>
      </c>
      <c r="D2451" s="1">
        <f>seguimiento[[#This Row],[fecha]]</f>
        <v>43465</v>
      </c>
      <c r="E2451" t="str">
        <f>seguimiento[[#This Row],[institucion]]</f>
        <v>Hospital Sor Maria Ludovica de La Plata</v>
      </c>
      <c r="F2451" t="str">
        <f>seguimiento[[#This Row],[fallecimiento]]</f>
        <v>No</v>
      </c>
      <c r="K2451" t="str">
        <f>seguimiento[[#This Row],[coberturamedica]]</f>
        <v>Sí</v>
      </c>
      <c r="L2451" t="str">
        <f>seguimiento[[#This Row],[ntratendovenosos]]</f>
        <v>2</v>
      </c>
      <c r="M2451" t="str">
        <f>seguimiento[[#This Row],[Embarazo]]</f>
        <v>No</v>
      </c>
      <c r="N2451" t="str">
        <f>seguimiento[[#This Row],[ncultivosanio]]</f>
        <v>4</v>
      </c>
      <c r="O2451" t="str">
        <f>IF(seguimiento[[#This Row],[curvaglucemia]]="","No realizada","Realizada")</f>
        <v>No realizada</v>
      </c>
      <c r="P2451" t="str">
        <f>IF(O2451="Realizada",seguimiento[[#This Row],[curvaglucemia]],"")</f>
        <v/>
      </c>
      <c r="Q2451" t="str">
        <f>IF(seguimiento[[#This Row],[vitaminaDRealizada]]="","",IF(seguimiento[[#This Row],[vitaminaDRealizada]]="No realizado","No realizada","Realizada"))</f>
        <v>Realizada</v>
      </c>
      <c r="R2451" t="str">
        <f>IF(Q2451="Realizada",seguimiento[[#This Row],[vitaminaDRealizada]],"")</f>
        <v>Bajo</v>
      </c>
      <c r="S2451" t="str">
        <f>IF(seguimiento[[#This Row],[ige]]="No realizada","No realizada",IF(seguimiento[[#This Row],[ige]]="","","Realizada"))</f>
        <v>No realizada</v>
      </c>
      <c r="T2451" t="str">
        <f>IF(S2451="Realizada",seguimiento[[#This Row],[ige]],"")</f>
        <v/>
      </c>
      <c r="U2451" t="str">
        <f>IF(OR(seguimiento[[#This Row],[actividadfisica]]="Ejercicio regular",seguimiento[[#This Row],[actividadfisica]]="Actividad deportiva"),"Sí","")</f>
        <v/>
      </c>
    </row>
    <row r="2452" spans="1:21" x14ac:dyDescent="0.3">
      <c r="A2452" t="str">
        <f>VLOOKUP(B2452,pacientes_insertados[],2,)</f>
        <v>61e34254ec4ec02e84f5df1f</v>
      </c>
      <c r="B2452">
        <f>seguimiento[[#This Row],[idpaciente]]</f>
        <v>1106</v>
      </c>
      <c r="C2452">
        <f t="shared" si="38"/>
        <v>2019</v>
      </c>
      <c r="D2452" s="1">
        <f>seguimiento[[#This Row],[fecha]]</f>
        <v>43616</v>
      </c>
      <c r="E2452" t="str">
        <f>seguimiento[[#This Row],[institucion]]</f>
        <v>Hospital Sor Maria Ludovica de La Plata</v>
      </c>
      <c r="F2452" t="str">
        <f>seguimiento[[#This Row],[fallecimiento]]</f>
        <v>No</v>
      </c>
      <c r="K2452" t="str">
        <f>seguimiento[[#This Row],[coberturamedica]]</f>
        <v>Sí</v>
      </c>
      <c r="N2452" t="str">
        <f>seguimiento[[#This Row],[ncultivosanio]]</f>
        <v>3</v>
      </c>
      <c r="O2452" t="str">
        <f>IF(seguimiento[[#This Row],[curvaglucemia]]="","No realizada","Realizada")</f>
        <v>No realizada</v>
      </c>
      <c r="P2452" t="str">
        <f>IF(O2452="Realizada",seguimiento[[#This Row],[curvaglucemia]],"")</f>
        <v/>
      </c>
      <c r="Q2452" t="str">
        <f>IF(seguimiento[[#This Row],[vitaminaDRealizada]]="","",IF(seguimiento[[#This Row],[vitaminaDRealizada]]="No realizado","No realizada","Realizada"))</f>
        <v>No realizada</v>
      </c>
      <c r="R2452" t="str">
        <f>IF(Q2452="Realizada",seguimiento[[#This Row],[vitaminaDRealizada]],"")</f>
        <v/>
      </c>
      <c r="S2452" t="str">
        <f>IF(seguimiento[[#This Row],[ige]]="No realizada","No realizada",IF(seguimiento[[#This Row],[ige]]="","","Realizada"))</f>
        <v>Realizada</v>
      </c>
      <c r="T2452" t="str">
        <f>IF(S2452="Realizada",seguimiento[[#This Row],[ige]],"")</f>
        <v>&lt; 500</v>
      </c>
      <c r="U2452" t="str">
        <f>IF(OR(seguimiento[[#This Row],[actividadfisica]]="Ejercicio regular",seguimiento[[#This Row],[actividadfisica]]="Actividad deportiva"),"Sí","")</f>
        <v>Sí</v>
      </c>
    </row>
    <row r="2453" spans="1:21" x14ac:dyDescent="0.3">
      <c r="A2453" t="str">
        <f>VLOOKUP(B2453,pacientes_insertados[],2,)</f>
        <v>61e34254ec4ec02e84f5df21</v>
      </c>
      <c r="B2453">
        <f>seguimiento[[#This Row],[idpaciente]]</f>
        <v>1108</v>
      </c>
      <c r="C2453">
        <f t="shared" si="38"/>
        <v>2014</v>
      </c>
      <c r="D2453" s="1">
        <f>seguimiento[[#This Row],[fecha]]</f>
        <v>41759</v>
      </c>
      <c r="E2453" t="str">
        <f>seguimiento[[#This Row],[institucion]]</f>
        <v>HIGA Penna</v>
      </c>
      <c r="F2453" t="str">
        <f>seguimiento[[#This Row],[fallecimiento]]</f>
        <v>No</v>
      </c>
      <c r="I2453" t="str">
        <f>seguimiento[[#This Row],[educacion]]</f>
        <v>Secundaria incompleta</v>
      </c>
      <c r="K2453" t="str">
        <f>seguimiento[[#This Row],[coberturamedica]]</f>
        <v>Sí</v>
      </c>
      <c r="M2453" t="str">
        <f>seguimiento[[#This Row],[Embarazo]]</f>
        <v>No</v>
      </c>
      <c r="O2453" t="str">
        <f>IF(seguimiento[[#This Row],[curvaglucemia]]="","No realizada","Realizada")</f>
        <v>No realizada</v>
      </c>
      <c r="P2453" t="str">
        <f>IF(O2453="Realizada",seguimiento[[#This Row],[curvaglucemia]],"")</f>
        <v/>
      </c>
      <c r="Q2453" t="str">
        <f>IF(seguimiento[[#This Row],[vitaminaDRealizada]]="","",IF(seguimiento[[#This Row],[vitaminaDRealizada]]="No realizado","No realizada","Realizada"))</f>
        <v/>
      </c>
      <c r="R2453" t="str">
        <f>IF(Q2453="Realizada",seguimiento[[#This Row],[vitaminaDRealizada]],"")</f>
        <v/>
      </c>
      <c r="S2453" t="str">
        <f>IF(seguimiento[[#This Row],[ige]]="No realizada","No realizada",IF(seguimiento[[#This Row],[ige]]="","","Realizada"))</f>
        <v/>
      </c>
      <c r="T2453" t="str">
        <f>IF(S2453="Realizada",seguimiento[[#This Row],[ige]],"")</f>
        <v/>
      </c>
      <c r="U2453" t="str">
        <f>IF(OR(seguimiento[[#This Row],[actividadfisica]]="Ejercicio regular",seguimiento[[#This Row],[actividadfisica]]="Actividad deportiva"),"Sí","")</f>
        <v/>
      </c>
    </row>
    <row r="2454" spans="1:21" x14ac:dyDescent="0.3">
      <c r="A2454" t="str">
        <f>VLOOKUP(B2454,pacientes_insertados[],2,)</f>
        <v>61e34254ec4ec02e84f5df22</v>
      </c>
      <c r="B2454">
        <f>seguimiento[[#This Row],[idpaciente]]</f>
        <v>1109</v>
      </c>
      <c r="C2454">
        <f t="shared" si="38"/>
        <v>2014</v>
      </c>
      <c r="D2454" s="1">
        <f>seguimiento[[#This Row],[fecha]]</f>
        <v>41780</v>
      </c>
      <c r="E2454" t="str">
        <f>seguimiento[[#This Row],[institucion]]</f>
        <v>HIGA Penna</v>
      </c>
      <c r="F2454" t="str">
        <f>seguimiento[[#This Row],[fallecimiento]]</f>
        <v>No</v>
      </c>
      <c r="I2454" t="str">
        <f>seguimiento[[#This Row],[educacion]]</f>
        <v>Analfabeta</v>
      </c>
      <c r="K2454" t="str">
        <f>seguimiento[[#This Row],[coberturamedica]]</f>
        <v>Sí</v>
      </c>
      <c r="L2454" t="str">
        <f>seguimiento[[#This Row],[ntratendovenosos]]</f>
        <v>1</v>
      </c>
      <c r="M2454" t="str">
        <f>seguimiento[[#This Row],[Embarazo]]</f>
        <v>No</v>
      </c>
      <c r="O2454" t="str">
        <f>IF(seguimiento[[#This Row],[curvaglucemia]]="","No realizada","Realizada")</f>
        <v>Realizada</v>
      </c>
      <c r="P2454" t="str">
        <f>IF(O2454="Realizada",seguimiento[[#This Row],[curvaglucemia]],"")</f>
        <v>Normal</v>
      </c>
      <c r="Q2454" t="str">
        <f>IF(seguimiento[[#This Row],[vitaminaDRealizada]]="","",IF(seguimiento[[#This Row],[vitaminaDRealizada]]="No realizado","No realizada","Realizada"))</f>
        <v/>
      </c>
      <c r="R2454" t="str">
        <f>IF(Q2454="Realizada",seguimiento[[#This Row],[vitaminaDRealizada]],"")</f>
        <v/>
      </c>
      <c r="S2454" t="str">
        <f>IF(seguimiento[[#This Row],[ige]]="No realizada","No realizada",IF(seguimiento[[#This Row],[ige]]="","","Realizada"))</f>
        <v>Realizada</v>
      </c>
      <c r="T2454" t="str">
        <f>IF(S2454="Realizada",seguimiento[[#This Row],[ige]],"")</f>
        <v>&lt; 500</v>
      </c>
      <c r="U2454" t="str">
        <f>IF(OR(seguimiento[[#This Row],[actividadfisica]]="Ejercicio regular",seguimiento[[#This Row],[actividadfisica]]="Actividad deportiva"),"Sí","")</f>
        <v>Sí</v>
      </c>
    </row>
    <row r="2455" spans="1:21" x14ac:dyDescent="0.3">
      <c r="A2455" t="str">
        <f>VLOOKUP(B2455,pacientes_insertados[],2,)</f>
        <v>61e34254ec4ec02e84f5df24</v>
      </c>
      <c r="B2455">
        <f>seguimiento[[#This Row],[idpaciente]]</f>
        <v>1111</v>
      </c>
      <c r="C2455">
        <f t="shared" si="38"/>
        <v>2014</v>
      </c>
      <c r="D2455" s="1">
        <f>seguimiento[[#This Row],[fecha]]</f>
        <v>41970</v>
      </c>
      <c r="E2455" t="str">
        <f>seguimiento[[#This Row],[institucion]]</f>
        <v>HIGA Penna</v>
      </c>
      <c r="F2455" t="str">
        <f>seguimiento[[#This Row],[fallecimiento]]</f>
        <v>No</v>
      </c>
      <c r="I2455" t="str">
        <f>seguimiento[[#This Row],[educacion]]</f>
        <v>Secundaria completa</v>
      </c>
      <c r="J2455" t="str">
        <f>seguimiento[[#This Row],[laboral]]</f>
        <v>Trabaja, completo</v>
      </c>
      <c r="K2455" t="str">
        <f>seguimiento[[#This Row],[coberturamedica]]</f>
        <v>Sí</v>
      </c>
      <c r="L2455" t="str">
        <f>seguimiento[[#This Row],[ntratendovenosos]]</f>
        <v>2</v>
      </c>
      <c r="M2455" t="str">
        <f>seguimiento[[#This Row],[Embarazo]]</f>
        <v>No</v>
      </c>
      <c r="N2455" t="str">
        <f>seguimiento[[#This Row],[ncultivosanio]]</f>
        <v>4</v>
      </c>
      <c r="O2455" t="str">
        <f>IF(seguimiento[[#This Row],[curvaglucemia]]="","No realizada","Realizada")</f>
        <v>No realizada</v>
      </c>
      <c r="P2455" t="str">
        <f>IF(O2455="Realizada",seguimiento[[#This Row],[curvaglucemia]],"")</f>
        <v/>
      </c>
      <c r="Q2455" t="str">
        <f>IF(seguimiento[[#This Row],[vitaminaDRealizada]]="","",IF(seguimiento[[#This Row],[vitaminaDRealizada]]="No realizado","No realizada","Realizada"))</f>
        <v/>
      </c>
      <c r="R2455" t="str">
        <f>IF(Q2455="Realizada",seguimiento[[#This Row],[vitaminaDRealizada]],"")</f>
        <v/>
      </c>
      <c r="S2455" t="str">
        <f>IF(seguimiento[[#This Row],[ige]]="No realizada","No realizada",IF(seguimiento[[#This Row],[ige]]="","","Realizada"))</f>
        <v/>
      </c>
      <c r="T2455" t="str">
        <f>IF(S2455="Realizada",seguimiento[[#This Row],[ige]],"")</f>
        <v/>
      </c>
      <c r="U2455" t="str">
        <f>IF(OR(seguimiento[[#This Row],[actividadfisica]]="Ejercicio regular",seguimiento[[#This Row],[actividadfisica]]="Actividad deportiva"),"Sí","")</f>
        <v/>
      </c>
    </row>
    <row r="2456" spans="1:21" x14ac:dyDescent="0.3">
      <c r="A2456" t="str">
        <f>VLOOKUP(B2456,pacientes_insertados[],2,)</f>
        <v>61e34254ec4ec02e84f5df25</v>
      </c>
      <c r="B2456">
        <f>seguimiento[[#This Row],[idpaciente]]</f>
        <v>1112</v>
      </c>
      <c r="C2456">
        <f t="shared" si="38"/>
        <v>2014</v>
      </c>
      <c r="D2456" s="1">
        <f>seguimiento[[#This Row],[fecha]]</f>
        <v>41941</v>
      </c>
      <c r="E2456" t="str">
        <f>seguimiento[[#This Row],[institucion]]</f>
        <v>HIGA Penna</v>
      </c>
      <c r="F2456" t="str">
        <f>seguimiento[[#This Row],[fallecimiento]]</f>
        <v>No</v>
      </c>
      <c r="I2456" t="str">
        <f>seguimiento[[#This Row],[educacion]]</f>
        <v>Secundaria completa</v>
      </c>
      <c r="K2456" t="str">
        <f>seguimiento[[#This Row],[coberturamedica]]</f>
        <v>Sí</v>
      </c>
      <c r="M2456" t="str">
        <f>seguimiento[[#This Row],[Embarazo]]</f>
        <v>No</v>
      </c>
      <c r="N2456" t="str">
        <f>seguimiento[[#This Row],[ncultivosanio]]</f>
        <v>6</v>
      </c>
      <c r="O2456" t="str">
        <f>IF(seguimiento[[#This Row],[curvaglucemia]]="","No realizada","Realizada")</f>
        <v>Realizada</v>
      </c>
      <c r="P2456" t="str">
        <f>IF(O2456="Realizada",seguimiento[[#This Row],[curvaglucemia]],"")</f>
        <v>Normal</v>
      </c>
      <c r="Q2456" t="str">
        <f>IF(seguimiento[[#This Row],[vitaminaDRealizada]]="","",IF(seguimiento[[#This Row],[vitaminaDRealizada]]="No realizado","No realizada","Realizada"))</f>
        <v/>
      </c>
      <c r="R2456" t="str">
        <f>IF(Q2456="Realizada",seguimiento[[#This Row],[vitaminaDRealizada]],"")</f>
        <v/>
      </c>
      <c r="S2456" t="str">
        <f>IF(seguimiento[[#This Row],[ige]]="No realizada","No realizada",IF(seguimiento[[#This Row],[ige]]="","","Realizada"))</f>
        <v/>
      </c>
      <c r="T2456" t="str">
        <f>IF(S2456="Realizada",seguimiento[[#This Row],[ige]],"")</f>
        <v/>
      </c>
      <c r="U2456" t="str">
        <f>IF(OR(seguimiento[[#This Row],[actividadfisica]]="Ejercicio regular",seguimiento[[#This Row],[actividadfisica]]="Actividad deportiva"),"Sí","")</f>
        <v>Sí</v>
      </c>
    </row>
    <row r="2457" spans="1:21" x14ac:dyDescent="0.3">
      <c r="A2457" t="str">
        <f>VLOOKUP(B2457,pacientes_insertados[],2,)</f>
        <v>61e34254ec4ec02e84f5df27</v>
      </c>
      <c r="B2457">
        <f>seguimiento[[#This Row],[idpaciente]]</f>
        <v>1115</v>
      </c>
      <c r="C2457">
        <f t="shared" si="38"/>
        <v>2016</v>
      </c>
      <c r="D2457" s="1">
        <f>seguimiento[[#This Row],[fecha]]</f>
        <v>42450</v>
      </c>
      <c r="E2457" t="str">
        <f>seguimiento[[#This Row],[institucion]]</f>
        <v>HOSP. DE Niños DE LA SMA.TRINIDAD</v>
      </c>
      <c r="F2457" t="str">
        <f>seguimiento[[#This Row],[fallecimiento]]</f>
        <v>Si</v>
      </c>
      <c r="G2457" t="str">
        <f>seguimiento[[#This Row],[fecha_fallec]]</f>
        <v>2016-04-18</v>
      </c>
      <c r="H2457" t="str">
        <f>seguimiento[[#This Row],[NombreCausaFallecimiento]]</f>
        <v>Gastrointestinales o nutricionales</v>
      </c>
      <c r="K2457" t="str">
        <f>seguimiento[[#This Row],[coberturamedica]]</f>
        <v>No</v>
      </c>
      <c r="L2457" t="str">
        <f>seguimiento[[#This Row],[ntratendovenosos]]</f>
        <v>3</v>
      </c>
      <c r="N2457" t="str">
        <f>seguimiento[[#This Row],[ncultivosanio]]</f>
        <v>4</v>
      </c>
      <c r="O2457" t="str">
        <f>IF(seguimiento[[#This Row],[curvaglucemia]]="","No realizada","Realizada")</f>
        <v>Realizada</v>
      </c>
      <c r="P2457" t="str">
        <f>IF(O2457="Realizada",seguimiento[[#This Row],[curvaglucemia]],"")</f>
        <v>Normal</v>
      </c>
      <c r="Q2457" t="str">
        <f>IF(seguimiento[[#This Row],[vitaminaDRealizada]]="","",IF(seguimiento[[#This Row],[vitaminaDRealizada]]="No realizado","No realizada","Realizada"))</f>
        <v>No realizada</v>
      </c>
      <c r="R2457" t="str">
        <f>IF(Q2457="Realizada",seguimiento[[#This Row],[vitaminaDRealizada]],"")</f>
        <v/>
      </c>
      <c r="S2457" t="str">
        <f>IF(seguimiento[[#This Row],[ige]]="No realizada","No realizada",IF(seguimiento[[#This Row],[ige]]="","","Realizada"))</f>
        <v>No realizada</v>
      </c>
      <c r="T2457" t="str">
        <f>IF(S2457="Realizada",seguimiento[[#This Row],[ige]],"")</f>
        <v/>
      </c>
      <c r="U2457" t="str">
        <f>IF(OR(seguimiento[[#This Row],[actividadfisica]]="Ejercicio regular",seguimiento[[#This Row],[actividadfisica]]="Actividad deportiva"),"Sí","")</f>
        <v/>
      </c>
    </row>
    <row r="2458" spans="1:21" x14ac:dyDescent="0.3">
      <c r="A2458" t="str">
        <f>VLOOKUP(B2458,pacientes_insertados[],2,)</f>
        <v>61e34254ec4ec02e84f5df2a</v>
      </c>
      <c r="B2458">
        <f>seguimiento[[#This Row],[idpaciente]]</f>
        <v>1118</v>
      </c>
      <c r="C2458">
        <f t="shared" si="38"/>
        <v>2014</v>
      </c>
      <c r="D2458" s="1">
        <f>seguimiento[[#This Row],[fecha]]</f>
        <v>42002</v>
      </c>
      <c r="E2458" t="str">
        <f>seguimiento[[#This Row],[institucion]]</f>
        <v>HIGA Penna</v>
      </c>
      <c r="F2458" t="str">
        <f>seguimiento[[#This Row],[fallecimiento]]</f>
        <v>No</v>
      </c>
      <c r="I2458" t="str">
        <f>seguimiento[[#This Row],[educacion]]</f>
        <v>Secundaria completa</v>
      </c>
      <c r="J2458" t="str">
        <f>seguimiento[[#This Row],[laboral]]</f>
        <v>No trabaja</v>
      </c>
      <c r="K2458" t="str">
        <f>seguimiento[[#This Row],[coberturamedica]]</f>
        <v>Sí</v>
      </c>
      <c r="M2458" t="str">
        <f>seguimiento[[#This Row],[Embarazo]]</f>
        <v>No</v>
      </c>
      <c r="O2458" t="str">
        <f>IF(seguimiento[[#This Row],[curvaglucemia]]="","No realizada","Realizada")</f>
        <v>No realizada</v>
      </c>
      <c r="P2458" t="str">
        <f>IF(O2458="Realizada",seguimiento[[#This Row],[curvaglucemia]],"")</f>
        <v/>
      </c>
      <c r="Q2458" t="str">
        <f>IF(seguimiento[[#This Row],[vitaminaDRealizada]]="","",IF(seguimiento[[#This Row],[vitaminaDRealizada]]="No realizado","No realizada","Realizada"))</f>
        <v/>
      </c>
      <c r="R2458" t="str">
        <f>IF(Q2458="Realizada",seguimiento[[#This Row],[vitaminaDRealizada]],"")</f>
        <v/>
      </c>
      <c r="S2458" t="str">
        <f>IF(seguimiento[[#This Row],[ige]]="No realizada","No realizada",IF(seguimiento[[#This Row],[ige]]="","","Realizada"))</f>
        <v/>
      </c>
      <c r="T2458" t="str">
        <f>IF(S2458="Realizada",seguimiento[[#This Row],[ige]],"")</f>
        <v/>
      </c>
      <c r="U2458" t="str">
        <f>IF(OR(seguimiento[[#This Row],[actividadfisica]]="Ejercicio regular",seguimiento[[#This Row],[actividadfisica]]="Actividad deportiva"),"Sí","")</f>
        <v>Sí</v>
      </c>
    </row>
    <row r="2459" spans="1:21" x14ac:dyDescent="0.3">
      <c r="A2459" t="str">
        <f>VLOOKUP(B2459,pacientes_insertados[],2,)</f>
        <v>61e34256ec4ec02e84f5df2b</v>
      </c>
      <c r="B2459">
        <f>seguimiento[[#This Row],[idpaciente]]</f>
        <v>1119</v>
      </c>
      <c r="C2459">
        <f t="shared" si="38"/>
        <v>2014</v>
      </c>
      <c r="D2459" s="1">
        <f>seguimiento[[#This Row],[fecha]]</f>
        <v>41982</v>
      </c>
      <c r="E2459" t="str">
        <f>seguimiento[[#This Row],[institucion]]</f>
        <v>HOSP. DE Niños DE LA SMA.TRINIDAD</v>
      </c>
      <c r="F2459" t="str">
        <f>seguimiento[[#This Row],[fallecimiento]]</f>
        <v>No</v>
      </c>
      <c r="K2459" t="str">
        <f>seguimiento[[#This Row],[coberturamedica]]</f>
        <v>No</v>
      </c>
      <c r="N2459" t="str">
        <f>seguimiento[[#This Row],[ncultivosanio]]</f>
        <v>1</v>
      </c>
      <c r="O2459" t="str">
        <f>IF(seguimiento[[#This Row],[curvaglucemia]]="","No realizada","Realizada")</f>
        <v>No realizada</v>
      </c>
      <c r="P2459" t="str">
        <f>IF(O2459="Realizada",seguimiento[[#This Row],[curvaglucemia]],"")</f>
        <v/>
      </c>
      <c r="Q2459" t="str">
        <f>IF(seguimiento[[#This Row],[vitaminaDRealizada]]="","",IF(seguimiento[[#This Row],[vitaminaDRealizada]]="No realizado","No realizada","Realizada"))</f>
        <v>No realizada</v>
      </c>
      <c r="R2459" t="str">
        <f>IF(Q2459="Realizada",seguimiento[[#This Row],[vitaminaDRealizada]],"")</f>
        <v/>
      </c>
      <c r="S2459" t="str">
        <f>IF(seguimiento[[#This Row],[ige]]="No realizada","No realizada",IF(seguimiento[[#This Row],[ige]]="","","Realizada"))</f>
        <v>No realizada</v>
      </c>
      <c r="T2459" t="str">
        <f>IF(S2459="Realizada",seguimiento[[#This Row],[ige]],"")</f>
        <v/>
      </c>
      <c r="U2459" t="str">
        <f>IF(OR(seguimiento[[#This Row],[actividadfisica]]="Ejercicio regular",seguimiento[[#This Row],[actividadfisica]]="Actividad deportiva"),"Sí","")</f>
        <v/>
      </c>
    </row>
    <row r="2460" spans="1:21" x14ac:dyDescent="0.3">
      <c r="A2460" t="str">
        <f>VLOOKUP(B2460,pacientes_insertados[],2,)</f>
        <v>61e34256ec4ec02e84f5df2b</v>
      </c>
      <c r="B2460">
        <f>seguimiento[[#This Row],[idpaciente]]</f>
        <v>1119</v>
      </c>
      <c r="C2460">
        <f t="shared" si="38"/>
        <v>2015</v>
      </c>
      <c r="D2460" s="1">
        <f>seguimiento[[#This Row],[fecha]]</f>
        <v>42353</v>
      </c>
      <c r="E2460" t="str">
        <f>seguimiento[[#This Row],[institucion]]</f>
        <v>HOSP. DE Niños DE LA SMA.TRINIDAD</v>
      </c>
      <c r="F2460" t="str">
        <f>seguimiento[[#This Row],[fallecimiento]]</f>
        <v>No</v>
      </c>
      <c r="K2460" t="str">
        <f>seguimiento[[#This Row],[coberturamedica]]</f>
        <v>No</v>
      </c>
      <c r="O2460" t="str">
        <f>IF(seguimiento[[#This Row],[curvaglucemia]]="","No realizada","Realizada")</f>
        <v>No realizada</v>
      </c>
      <c r="P2460" t="str">
        <f>IF(O2460="Realizada",seguimiento[[#This Row],[curvaglucemia]],"")</f>
        <v/>
      </c>
      <c r="Q2460" t="str">
        <f>IF(seguimiento[[#This Row],[vitaminaDRealizada]]="","",IF(seguimiento[[#This Row],[vitaminaDRealizada]]="No realizado","No realizada","Realizada"))</f>
        <v>No realizada</v>
      </c>
      <c r="R2460" t="str">
        <f>IF(Q2460="Realizada",seguimiento[[#This Row],[vitaminaDRealizada]],"")</f>
        <v/>
      </c>
      <c r="S2460" t="str">
        <f>IF(seguimiento[[#This Row],[ige]]="No realizada","No realizada",IF(seguimiento[[#This Row],[ige]]="","","Realizada"))</f>
        <v>No realizada</v>
      </c>
      <c r="T2460" t="str">
        <f>IF(S2460="Realizada",seguimiento[[#This Row],[ige]],"")</f>
        <v/>
      </c>
      <c r="U2460" t="str">
        <f>IF(OR(seguimiento[[#This Row],[actividadfisica]]="Ejercicio regular",seguimiento[[#This Row],[actividadfisica]]="Actividad deportiva"),"Sí","")</f>
        <v/>
      </c>
    </row>
    <row r="2461" spans="1:21" x14ac:dyDescent="0.3">
      <c r="A2461" t="str">
        <f>VLOOKUP(B2461,pacientes_insertados[],2,)</f>
        <v>61e34256ec4ec02e84f5df2b</v>
      </c>
      <c r="B2461">
        <f>seguimiento[[#This Row],[idpaciente]]</f>
        <v>1119</v>
      </c>
      <c r="C2461">
        <f t="shared" si="38"/>
        <v>2016</v>
      </c>
      <c r="D2461" s="1">
        <f>seguimiento[[#This Row],[fecha]]</f>
        <v>42717</v>
      </c>
      <c r="E2461" t="str">
        <f>seguimiento[[#This Row],[institucion]]</f>
        <v>HOSP. DE Niños DE LA SMA.TRINIDAD</v>
      </c>
      <c r="F2461" t="str">
        <f>seguimiento[[#This Row],[fallecimiento]]</f>
        <v>No</v>
      </c>
      <c r="K2461" t="str">
        <f>seguimiento[[#This Row],[coberturamedica]]</f>
        <v>No</v>
      </c>
      <c r="N2461" t="str">
        <f>seguimiento[[#This Row],[ncultivosanio]]</f>
        <v>1</v>
      </c>
      <c r="O2461" t="str">
        <f>IF(seguimiento[[#This Row],[curvaglucemia]]="","No realizada","Realizada")</f>
        <v>No realizada</v>
      </c>
      <c r="P2461" t="str">
        <f>IF(O2461="Realizada",seguimiento[[#This Row],[curvaglucemia]],"")</f>
        <v/>
      </c>
      <c r="Q2461" t="str">
        <f>IF(seguimiento[[#This Row],[vitaminaDRealizada]]="","",IF(seguimiento[[#This Row],[vitaminaDRealizada]]="No realizado","No realizada","Realizada"))</f>
        <v>No realizada</v>
      </c>
      <c r="R2461" t="str">
        <f>IF(Q2461="Realizada",seguimiento[[#This Row],[vitaminaDRealizada]],"")</f>
        <v/>
      </c>
      <c r="S2461" t="str">
        <f>IF(seguimiento[[#This Row],[ige]]="No realizada","No realizada",IF(seguimiento[[#This Row],[ige]]="","","Realizada"))</f>
        <v>No realizada</v>
      </c>
      <c r="T2461" t="str">
        <f>IF(S2461="Realizada",seguimiento[[#This Row],[ige]],"")</f>
        <v/>
      </c>
      <c r="U2461" t="str">
        <f>IF(OR(seguimiento[[#This Row],[actividadfisica]]="Ejercicio regular",seguimiento[[#This Row],[actividadfisica]]="Actividad deportiva"),"Sí","")</f>
        <v/>
      </c>
    </row>
    <row r="2462" spans="1:21" x14ac:dyDescent="0.3">
      <c r="A2462" t="str">
        <f>VLOOKUP(B2462,pacientes_insertados[],2,)</f>
        <v>61e34256ec4ec02e84f5df2b</v>
      </c>
      <c r="B2462">
        <f>seguimiento[[#This Row],[idpaciente]]</f>
        <v>1119</v>
      </c>
      <c r="C2462">
        <f t="shared" si="38"/>
        <v>2017</v>
      </c>
      <c r="D2462" s="1">
        <f>seguimiento[[#This Row],[fecha]]</f>
        <v>43080</v>
      </c>
      <c r="E2462" t="str">
        <f>seguimiento[[#This Row],[institucion]]</f>
        <v>HOSP. DE Niños DE LA SMA.TRINIDAD</v>
      </c>
      <c r="F2462" t="str">
        <f>seguimiento[[#This Row],[fallecimiento]]</f>
        <v>No</v>
      </c>
      <c r="K2462" t="str">
        <f>seguimiento[[#This Row],[coberturamedica]]</f>
        <v>No</v>
      </c>
      <c r="N2462" t="str">
        <f>seguimiento[[#This Row],[ncultivosanio]]</f>
        <v>3</v>
      </c>
      <c r="O2462" t="str">
        <f>IF(seguimiento[[#This Row],[curvaglucemia]]="","No realizada","Realizada")</f>
        <v>No realizada</v>
      </c>
      <c r="P2462" t="str">
        <f>IF(O2462="Realizada",seguimiento[[#This Row],[curvaglucemia]],"")</f>
        <v/>
      </c>
      <c r="Q2462" t="str">
        <f>IF(seguimiento[[#This Row],[vitaminaDRealizada]]="","",IF(seguimiento[[#This Row],[vitaminaDRealizada]]="No realizado","No realizada","Realizada"))</f>
        <v>No realizada</v>
      </c>
      <c r="R2462" t="str">
        <f>IF(Q2462="Realizada",seguimiento[[#This Row],[vitaminaDRealizada]],"")</f>
        <v/>
      </c>
      <c r="S2462" t="str">
        <f>IF(seguimiento[[#This Row],[ige]]="No realizada","No realizada",IF(seguimiento[[#This Row],[ige]]="","","Realizada"))</f>
        <v>No realizada</v>
      </c>
      <c r="T2462" t="str">
        <f>IF(S2462="Realizada",seguimiento[[#This Row],[ige]],"")</f>
        <v/>
      </c>
      <c r="U2462" t="str">
        <f>IF(OR(seguimiento[[#This Row],[actividadfisica]]="Ejercicio regular",seguimiento[[#This Row],[actividadfisica]]="Actividad deportiva"),"Sí","")</f>
        <v/>
      </c>
    </row>
    <row r="2463" spans="1:21" x14ac:dyDescent="0.3">
      <c r="A2463" t="str">
        <f>VLOOKUP(B2463,pacientes_insertados[],2,)</f>
        <v>61e34256ec4ec02e84f5df2b</v>
      </c>
      <c r="B2463">
        <f>seguimiento[[#This Row],[idpaciente]]</f>
        <v>1119</v>
      </c>
      <c r="C2463">
        <f t="shared" si="38"/>
        <v>2018</v>
      </c>
      <c r="D2463" s="1">
        <f>seguimiento[[#This Row],[fecha]]</f>
        <v>43446</v>
      </c>
      <c r="E2463" t="str">
        <f>seguimiento[[#This Row],[institucion]]</f>
        <v>HOSP. DE Niños DE LA SMA.TRINIDAD</v>
      </c>
      <c r="F2463" t="str">
        <f>seguimiento[[#This Row],[fallecimiento]]</f>
        <v>No</v>
      </c>
      <c r="K2463" t="str">
        <f>seguimiento[[#This Row],[coberturamedica]]</f>
        <v>No</v>
      </c>
      <c r="N2463" t="str">
        <f>seguimiento[[#This Row],[ncultivosanio]]</f>
        <v>1</v>
      </c>
      <c r="O2463" t="str">
        <f>IF(seguimiento[[#This Row],[curvaglucemia]]="","No realizada","Realizada")</f>
        <v>No realizada</v>
      </c>
      <c r="P2463" t="str">
        <f>IF(O2463="Realizada",seguimiento[[#This Row],[curvaglucemia]],"")</f>
        <v/>
      </c>
      <c r="Q2463" t="str">
        <f>IF(seguimiento[[#This Row],[vitaminaDRealizada]]="","",IF(seguimiento[[#This Row],[vitaminaDRealizada]]="No realizado","No realizada","Realizada"))</f>
        <v>No realizada</v>
      </c>
      <c r="R2463" t="str">
        <f>IF(Q2463="Realizada",seguimiento[[#This Row],[vitaminaDRealizada]],"")</f>
        <v/>
      </c>
      <c r="S2463" t="str">
        <f>IF(seguimiento[[#This Row],[ige]]="No realizada","No realizada",IF(seguimiento[[#This Row],[ige]]="","","Realizada"))</f>
        <v>Realizada</v>
      </c>
      <c r="T2463" t="str">
        <f>IF(S2463="Realizada",seguimiento[[#This Row],[ige]],"")</f>
        <v>&lt; 500</v>
      </c>
      <c r="U2463" t="str">
        <f>IF(OR(seguimiento[[#This Row],[actividadfisica]]="Ejercicio regular",seguimiento[[#This Row],[actividadfisica]]="Actividad deportiva"),"Sí","")</f>
        <v/>
      </c>
    </row>
    <row r="2464" spans="1:21" x14ac:dyDescent="0.3">
      <c r="A2464" t="str">
        <f>VLOOKUP(B2464,pacientes_insertados[],2,)</f>
        <v>61e34256ec4ec02e84f5df2c</v>
      </c>
      <c r="B2464">
        <f>seguimiento[[#This Row],[idpaciente]]</f>
        <v>1120</v>
      </c>
      <c r="C2464">
        <f t="shared" si="38"/>
        <v>2014</v>
      </c>
      <c r="D2464" s="1">
        <f>seguimiento[[#This Row],[fecha]]</f>
        <v>41985</v>
      </c>
      <c r="E2464" t="str">
        <f>seguimiento[[#This Row],[institucion]]</f>
        <v>HOSP. DE Niños DE LA SMA.TRINIDAD</v>
      </c>
      <c r="F2464" t="str">
        <f>seguimiento[[#This Row],[fallecimiento]]</f>
        <v>No</v>
      </c>
      <c r="K2464" t="str">
        <f>seguimiento[[#This Row],[coberturamedica]]</f>
        <v>No</v>
      </c>
      <c r="L2464" t="str">
        <f>seguimiento[[#This Row],[ntratendovenosos]]</f>
        <v>2</v>
      </c>
      <c r="N2464" t="str">
        <f>seguimiento[[#This Row],[ncultivosanio]]</f>
        <v>3</v>
      </c>
      <c r="O2464" t="str">
        <f>IF(seguimiento[[#This Row],[curvaglucemia]]="","No realizada","Realizada")</f>
        <v>No realizada</v>
      </c>
      <c r="P2464" t="str">
        <f>IF(O2464="Realizada",seguimiento[[#This Row],[curvaglucemia]],"")</f>
        <v/>
      </c>
      <c r="Q2464" t="str">
        <f>IF(seguimiento[[#This Row],[vitaminaDRealizada]]="","",IF(seguimiento[[#This Row],[vitaminaDRealizada]]="No realizado","No realizada","Realizada"))</f>
        <v>No realizada</v>
      </c>
      <c r="R2464" t="str">
        <f>IF(Q2464="Realizada",seguimiento[[#This Row],[vitaminaDRealizada]],"")</f>
        <v/>
      </c>
      <c r="S2464" t="str">
        <f>IF(seguimiento[[#This Row],[ige]]="No realizada","No realizada",IF(seguimiento[[#This Row],[ige]]="","","Realizada"))</f>
        <v>No realizada</v>
      </c>
      <c r="T2464" t="str">
        <f>IF(S2464="Realizada",seguimiento[[#This Row],[ige]],"")</f>
        <v/>
      </c>
      <c r="U2464" t="str">
        <f>IF(OR(seguimiento[[#This Row],[actividadfisica]]="Ejercicio regular",seguimiento[[#This Row],[actividadfisica]]="Actividad deportiva"),"Sí","")</f>
        <v/>
      </c>
    </row>
    <row r="2465" spans="1:21" x14ac:dyDescent="0.3">
      <c r="A2465" t="str">
        <f>VLOOKUP(B2465,pacientes_insertados[],2,)</f>
        <v>61e34256ec4ec02e84f5df2c</v>
      </c>
      <c r="B2465">
        <f>seguimiento[[#This Row],[idpaciente]]</f>
        <v>1120</v>
      </c>
      <c r="C2465">
        <f t="shared" si="38"/>
        <v>2016</v>
      </c>
      <c r="D2465" s="1">
        <f>seguimiento[[#This Row],[fecha]]</f>
        <v>42670</v>
      </c>
      <c r="E2465" t="str">
        <f>seguimiento[[#This Row],[institucion]]</f>
        <v>HOSP. DE Niños DE LA SMA.TRINIDAD</v>
      </c>
      <c r="F2465" t="str">
        <f>seguimiento[[#This Row],[fallecimiento]]</f>
        <v>No</v>
      </c>
      <c r="L2465" t="str">
        <f>seguimiento[[#This Row],[ntratendovenosos]]</f>
        <v>1</v>
      </c>
      <c r="N2465" t="str">
        <f>seguimiento[[#This Row],[ncultivosanio]]</f>
        <v>6</v>
      </c>
      <c r="O2465" t="str">
        <f>IF(seguimiento[[#This Row],[curvaglucemia]]="","No realizada","Realizada")</f>
        <v>No realizada</v>
      </c>
      <c r="P2465" t="str">
        <f>IF(O2465="Realizada",seguimiento[[#This Row],[curvaglucemia]],"")</f>
        <v/>
      </c>
      <c r="Q2465" t="str">
        <f>IF(seguimiento[[#This Row],[vitaminaDRealizada]]="","",IF(seguimiento[[#This Row],[vitaminaDRealizada]]="No realizado","No realizada","Realizada"))</f>
        <v/>
      </c>
      <c r="R2465" t="str">
        <f>IF(Q2465="Realizada",seguimiento[[#This Row],[vitaminaDRealizada]],"")</f>
        <v/>
      </c>
      <c r="S2465" t="str">
        <f>IF(seguimiento[[#This Row],[ige]]="No realizada","No realizada",IF(seguimiento[[#This Row],[ige]]="","","Realizada"))</f>
        <v/>
      </c>
      <c r="T2465" t="str">
        <f>IF(S2465="Realizada",seguimiento[[#This Row],[ige]],"")</f>
        <v/>
      </c>
      <c r="U2465" t="str">
        <f>IF(OR(seguimiento[[#This Row],[actividadfisica]]="Ejercicio regular",seguimiento[[#This Row],[actividadfisica]]="Actividad deportiva"),"Sí","")</f>
        <v/>
      </c>
    </row>
    <row r="2466" spans="1:21" x14ac:dyDescent="0.3">
      <c r="A2466" t="str">
        <f>VLOOKUP(B2466,pacientes_insertados[],2,)</f>
        <v>61e34256ec4ec02e84f5df2c</v>
      </c>
      <c r="B2466">
        <f>seguimiento[[#This Row],[idpaciente]]</f>
        <v>1120</v>
      </c>
      <c r="C2466">
        <f t="shared" si="38"/>
        <v>2017</v>
      </c>
      <c r="D2466" s="1">
        <f>seguimiento[[#This Row],[fecha]]</f>
        <v>43018</v>
      </c>
      <c r="E2466" t="str">
        <f>seguimiento[[#This Row],[institucion]]</f>
        <v>HOSP. DE Niños DE LA SMA.TRINIDAD</v>
      </c>
      <c r="F2466" t="str">
        <f>seguimiento[[#This Row],[fallecimiento]]</f>
        <v>No</v>
      </c>
      <c r="K2466" t="str">
        <f>seguimiento[[#This Row],[coberturamedica]]</f>
        <v>Sí</v>
      </c>
      <c r="M2466" t="str">
        <f>seguimiento[[#This Row],[Embarazo]]</f>
        <v>No</v>
      </c>
      <c r="N2466" t="str">
        <f>seguimiento[[#This Row],[ncultivosanio]]</f>
        <v>3</v>
      </c>
      <c r="O2466" t="str">
        <f>IF(seguimiento[[#This Row],[curvaglucemia]]="","No realizada","Realizada")</f>
        <v>No realizada</v>
      </c>
      <c r="P2466" t="str">
        <f>IF(O2466="Realizada",seguimiento[[#This Row],[curvaglucemia]],"")</f>
        <v/>
      </c>
      <c r="Q2466" t="str">
        <f>IF(seguimiento[[#This Row],[vitaminaDRealizada]]="","",IF(seguimiento[[#This Row],[vitaminaDRealizada]]="No realizado","No realizada","Realizada"))</f>
        <v>Realizada</v>
      </c>
      <c r="R2466" t="str">
        <f>IF(Q2466="Realizada",seguimiento[[#This Row],[vitaminaDRealizada]],"")</f>
        <v>Bajo</v>
      </c>
      <c r="S2466" t="str">
        <f>IF(seguimiento[[#This Row],[ige]]="No realizada","No realizada",IF(seguimiento[[#This Row],[ige]]="","","Realizada"))</f>
        <v>Realizada</v>
      </c>
      <c r="T2466" t="str">
        <f>IF(S2466="Realizada",seguimiento[[#This Row],[ige]],"")</f>
        <v>Normal</v>
      </c>
      <c r="U2466" t="str">
        <f>IF(OR(seguimiento[[#This Row],[actividadfisica]]="Ejercicio regular",seguimiento[[#This Row],[actividadfisica]]="Actividad deportiva"),"Sí","")</f>
        <v>Sí</v>
      </c>
    </row>
    <row r="2467" spans="1:21" x14ac:dyDescent="0.3">
      <c r="A2467" t="str">
        <f>VLOOKUP(B2467,pacientes_insertados[],2,)</f>
        <v>61e34256ec4ec02e84f5df4d</v>
      </c>
      <c r="B2467">
        <f>seguimiento[[#This Row],[idpaciente]]</f>
        <v>1121</v>
      </c>
      <c r="C2467">
        <f t="shared" si="38"/>
        <v>2016</v>
      </c>
      <c r="D2467" s="1">
        <f>seguimiento[[#This Row],[fecha]]</f>
        <v>42629</v>
      </c>
      <c r="E2467" t="str">
        <f>seguimiento[[#This Row],[institucion]]</f>
        <v>HOSP. DE Niños DE LA SMA.TRINIDAD</v>
      </c>
      <c r="F2467" t="str">
        <f>seguimiento[[#This Row],[fallecimiento]]</f>
        <v>No</v>
      </c>
      <c r="K2467" t="str">
        <f>seguimiento[[#This Row],[coberturamedica]]</f>
        <v>No</v>
      </c>
      <c r="L2467" t="str">
        <f>seguimiento[[#This Row],[ntratendovenosos]]</f>
        <v>1</v>
      </c>
      <c r="O2467" t="str">
        <f>IF(seguimiento[[#This Row],[curvaglucemia]]="","No realizada","Realizada")</f>
        <v>No realizada</v>
      </c>
      <c r="P2467" t="str">
        <f>IF(O2467="Realizada",seguimiento[[#This Row],[curvaglucemia]],"")</f>
        <v/>
      </c>
      <c r="Q2467" t="str">
        <f>IF(seguimiento[[#This Row],[vitaminaDRealizada]]="","",IF(seguimiento[[#This Row],[vitaminaDRealizada]]="No realizado","No realizada","Realizada"))</f>
        <v>No realizada</v>
      </c>
      <c r="R2467" t="str">
        <f>IF(Q2467="Realizada",seguimiento[[#This Row],[vitaminaDRealizada]],"")</f>
        <v/>
      </c>
      <c r="S2467" t="str">
        <f>IF(seguimiento[[#This Row],[ige]]="No realizada","No realizada",IF(seguimiento[[#This Row],[ige]]="","","Realizada"))</f>
        <v>No realizada</v>
      </c>
      <c r="T2467" t="str">
        <f>IF(S2467="Realizada",seguimiento[[#This Row],[ige]],"")</f>
        <v/>
      </c>
      <c r="U2467" t="str">
        <f>IF(OR(seguimiento[[#This Row],[actividadfisica]]="Ejercicio regular",seguimiento[[#This Row],[actividadfisica]]="Actividad deportiva"),"Sí","")</f>
        <v/>
      </c>
    </row>
    <row r="2468" spans="1:21" x14ac:dyDescent="0.3">
      <c r="A2468" t="str">
        <f>VLOOKUP(B2468,pacientes_insertados[],2,)</f>
        <v>61e34256ec4ec02e84f5df4d</v>
      </c>
      <c r="B2468">
        <f>seguimiento[[#This Row],[idpaciente]]</f>
        <v>1121</v>
      </c>
      <c r="C2468">
        <f t="shared" si="38"/>
        <v>2018</v>
      </c>
      <c r="D2468" s="1">
        <f>seguimiento[[#This Row],[fecha]]</f>
        <v>43389</v>
      </c>
      <c r="E2468" t="str">
        <f>seguimiento[[#This Row],[institucion]]</f>
        <v>HOSP. DE Niños DE LA SMA.TRINIDAD</v>
      </c>
      <c r="F2468" t="str">
        <f>seguimiento[[#This Row],[fallecimiento]]</f>
        <v>No</v>
      </c>
      <c r="K2468" t="str">
        <f>seguimiento[[#This Row],[coberturamedica]]</f>
        <v>No</v>
      </c>
      <c r="N2468" t="str">
        <f>seguimiento[[#This Row],[ncultivosanio]]</f>
        <v>3</v>
      </c>
      <c r="O2468" t="str">
        <f>IF(seguimiento[[#This Row],[curvaglucemia]]="","No realizada","Realizada")</f>
        <v>No realizada</v>
      </c>
      <c r="P2468" t="str">
        <f>IF(O2468="Realizada",seguimiento[[#This Row],[curvaglucemia]],"")</f>
        <v/>
      </c>
      <c r="Q2468" t="str">
        <f>IF(seguimiento[[#This Row],[vitaminaDRealizada]]="","",IF(seguimiento[[#This Row],[vitaminaDRealizada]]="No realizado","No realizada","Realizada"))</f>
        <v>No realizada</v>
      </c>
      <c r="R2468" t="str">
        <f>IF(Q2468="Realizada",seguimiento[[#This Row],[vitaminaDRealizada]],"")</f>
        <v/>
      </c>
      <c r="S2468" t="str">
        <f>IF(seguimiento[[#This Row],[ige]]="No realizada","No realizada",IF(seguimiento[[#This Row],[ige]]="","","Realizada"))</f>
        <v>No realizada</v>
      </c>
      <c r="T2468" t="str">
        <f>IF(S2468="Realizada",seguimiento[[#This Row],[ige]],"")</f>
        <v/>
      </c>
      <c r="U2468" t="str">
        <f>IF(OR(seguimiento[[#This Row],[actividadfisica]]="Ejercicio regular",seguimiento[[#This Row],[actividadfisica]]="Actividad deportiva"),"Sí","")</f>
        <v/>
      </c>
    </row>
    <row r="2469" spans="1:21" x14ac:dyDescent="0.3">
      <c r="A2469" t="str">
        <f>VLOOKUP(B2469,pacientes_insertados[],2,)</f>
        <v>61e34256ec4ec02e84f5df89</v>
      </c>
      <c r="B2469">
        <f>seguimiento[[#This Row],[idpaciente]]</f>
        <v>1124</v>
      </c>
      <c r="C2469">
        <f t="shared" si="38"/>
        <v>2014</v>
      </c>
      <c r="D2469" s="1">
        <f>seguimiento[[#This Row],[fecha]]</f>
        <v>41911</v>
      </c>
      <c r="E2469" t="str">
        <f>seguimiento[[#This Row],[institucion]]</f>
        <v>HOSP. DE Niños DE LA SMA.TRINIDAD</v>
      </c>
      <c r="F2469" t="str">
        <f>seguimiento[[#This Row],[fallecimiento]]</f>
        <v>No</v>
      </c>
      <c r="K2469" t="str">
        <f>seguimiento[[#This Row],[coberturamedica]]</f>
        <v>No</v>
      </c>
      <c r="L2469" t="str">
        <f>seguimiento[[#This Row],[ntratendovenosos]]</f>
        <v>1</v>
      </c>
      <c r="N2469" t="str">
        <f>seguimiento[[#This Row],[ncultivosanio]]</f>
        <v>2</v>
      </c>
      <c r="O2469" t="str">
        <f>IF(seguimiento[[#This Row],[curvaglucemia]]="","No realizada","Realizada")</f>
        <v>No realizada</v>
      </c>
      <c r="P2469" t="str">
        <f>IF(O2469="Realizada",seguimiento[[#This Row],[curvaglucemia]],"")</f>
        <v/>
      </c>
      <c r="Q2469" t="str">
        <f>IF(seguimiento[[#This Row],[vitaminaDRealizada]]="","",IF(seguimiento[[#This Row],[vitaminaDRealizada]]="No realizado","No realizada","Realizada"))</f>
        <v>No realizada</v>
      </c>
      <c r="R2469" t="str">
        <f>IF(Q2469="Realizada",seguimiento[[#This Row],[vitaminaDRealizada]],"")</f>
        <v/>
      </c>
      <c r="S2469" t="str">
        <f>IF(seguimiento[[#This Row],[ige]]="No realizada","No realizada",IF(seguimiento[[#This Row],[ige]]="","","Realizada"))</f>
        <v/>
      </c>
      <c r="T2469" t="str">
        <f>IF(S2469="Realizada",seguimiento[[#This Row],[ige]],"")</f>
        <v/>
      </c>
      <c r="U2469" t="str">
        <f>IF(OR(seguimiento[[#This Row],[actividadfisica]]="Ejercicio regular",seguimiento[[#This Row],[actividadfisica]]="Actividad deportiva"),"Sí","")</f>
        <v/>
      </c>
    </row>
    <row r="2470" spans="1:21" x14ac:dyDescent="0.3">
      <c r="A2470" t="str">
        <f>VLOOKUP(B2470,pacientes_insertados[],2,)</f>
        <v>61e34256ec4ec02e84f5df89</v>
      </c>
      <c r="B2470">
        <f>seguimiento[[#This Row],[idpaciente]]</f>
        <v>1124</v>
      </c>
      <c r="C2470">
        <f t="shared" si="38"/>
        <v>2015</v>
      </c>
      <c r="D2470" s="1">
        <f>seguimiento[[#This Row],[fecha]]</f>
        <v>42039</v>
      </c>
      <c r="E2470" t="str">
        <f>seguimiento[[#This Row],[institucion]]</f>
        <v>HOSP. DE Niños DE LA SMA.TRINIDAD</v>
      </c>
      <c r="F2470" t="str">
        <f>seguimiento[[#This Row],[fallecimiento]]</f>
        <v>No</v>
      </c>
      <c r="K2470" t="str">
        <f>seguimiento[[#This Row],[coberturamedica]]</f>
        <v>No</v>
      </c>
      <c r="L2470" t="str">
        <f>seguimiento[[#This Row],[ntratendovenosos]]</f>
        <v>3</v>
      </c>
      <c r="N2470" t="str">
        <f>seguimiento[[#This Row],[ncultivosanio]]</f>
        <v>3</v>
      </c>
      <c r="O2470" t="str">
        <f>IF(seguimiento[[#This Row],[curvaglucemia]]="","No realizada","Realizada")</f>
        <v>No realizada</v>
      </c>
      <c r="P2470" t="str">
        <f>IF(O2470="Realizada",seguimiento[[#This Row],[curvaglucemia]],"")</f>
        <v/>
      </c>
      <c r="Q2470" t="str">
        <f>IF(seguimiento[[#This Row],[vitaminaDRealizada]]="","",IF(seguimiento[[#This Row],[vitaminaDRealizada]]="No realizado","No realizada","Realizada"))</f>
        <v/>
      </c>
      <c r="R2470" t="str">
        <f>IF(Q2470="Realizada",seguimiento[[#This Row],[vitaminaDRealizada]],"")</f>
        <v/>
      </c>
      <c r="S2470" t="str">
        <f>IF(seguimiento[[#This Row],[ige]]="No realizada","No realizada",IF(seguimiento[[#This Row],[ige]]="","","Realizada"))</f>
        <v>No realizada</v>
      </c>
      <c r="T2470" t="str">
        <f>IF(S2470="Realizada",seguimiento[[#This Row],[ige]],"")</f>
        <v/>
      </c>
      <c r="U2470" t="str">
        <f>IF(OR(seguimiento[[#This Row],[actividadfisica]]="Ejercicio regular",seguimiento[[#This Row],[actividadfisica]]="Actividad deportiva"),"Sí","")</f>
        <v/>
      </c>
    </row>
    <row r="2471" spans="1:21" x14ac:dyDescent="0.3">
      <c r="A2471" t="str">
        <f>VLOOKUP(B2471,pacientes_insertados[],2,)</f>
        <v>61e34256ec4ec02e84f5df89</v>
      </c>
      <c r="B2471">
        <f>seguimiento[[#This Row],[idpaciente]]</f>
        <v>1124</v>
      </c>
      <c r="C2471">
        <f t="shared" si="38"/>
        <v>2016</v>
      </c>
      <c r="D2471" s="1">
        <f>seguimiento[[#This Row],[fecha]]</f>
        <v>42649</v>
      </c>
      <c r="E2471" t="str">
        <f>seguimiento[[#This Row],[institucion]]</f>
        <v>HOSP. DE Niños DE LA SMA.TRINIDAD</v>
      </c>
      <c r="F2471" t="str">
        <f>seguimiento[[#This Row],[fallecimiento]]</f>
        <v>No</v>
      </c>
      <c r="K2471" t="str">
        <f>seguimiento[[#This Row],[coberturamedica]]</f>
        <v>No</v>
      </c>
      <c r="L2471" t="str">
        <f>seguimiento[[#This Row],[ntratendovenosos]]</f>
        <v>1</v>
      </c>
      <c r="N2471" t="str">
        <f>seguimiento[[#This Row],[ncultivosanio]]</f>
        <v>2</v>
      </c>
      <c r="O2471" t="str">
        <f>IF(seguimiento[[#This Row],[curvaglucemia]]="","No realizada","Realizada")</f>
        <v>No realizada</v>
      </c>
      <c r="P2471" t="str">
        <f>IF(O2471="Realizada",seguimiento[[#This Row],[curvaglucemia]],"")</f>
        <v/>
      </c>
      <c r="Q2471" t="str">
        <f>IF(seguimiento[[#This Row],[vitaminaDRealizada]]="","",IF(seguimiento[[#This Row],[vitaminaDRealizada]]="No realizado","No realizada","Realizada"))</f>
        <v>No realizada</v>
      </c>
      <c r="R2471" t="str">
        <f>IF(Q2471="Realizada",seguimiento[[#This Row],[vitaminaDRealizada]],"")</f>
        <v/>
      </c>
      <c r="S2471" t="str">
        <f>IF(seguimiento[[#This Row],[ige]]="No realizada","No realizada",IF(seguimiento[[#This Row],[ige]]="","","Realizada"))</f>
        <v>No realizada</v>
      </c>
      <c r="T2471" t="str">
        <f>IF(S2471="Realizada",seguimiento[[#This Row],[ige]],"")</f>
        <v/>
      </c>
      <c r="U2471" t="str">
        <f>IF(OR(seguimiento[[#This Row],[actividadfisica]]="Ejercicio regular",seguimiento[[#This Row],[actividadfisica]]="Actividad deportiva"),"Sí","")</f>
        <v/>
      </c>
    </row>
    <row r="2472" spans="1:21" x14ac:dyDescent="0.3">
      <c r="A2472" t="str">
        <f>VLOOKUP(B2472,pacientes_insertados[],2,)</f>
        <v>61e34256ec4ec02e84f5df89</v>
      </c>
      <c r="B2472">
        <f>seguimiento[[#This Row],[idpaciente]]</f>
        <v>1124</v>
      </c>
      <c r="C2472">
        <f t="shared" si="38"/>
        <v>2017</v>
      </c>
      <c r="D2472" s="1">
        <f>seguimiento[[#This Row],[fecha]]</f>
        <v>43056</v>
      </c>
      <c r="E2472" t="str">
        <f>seguimiento[[#This Row],[institucion]]</f>
        <v>HOSP. DE Niños DE LA SMA.TRINIDAD</v>
      </c>
      <c r="F2472" t="str">
        <f>seguimiento[[#This Row],[fallecimiento]]</f>
        <v>No</v>
      </c>
      <c r="K2472" t="str">
        <f>seguimiento[[#This Row],[coberturamedica]]</f>
        <v>No</v>
      </c>
      <c r="N2472" t="str">
        <f>seguimiento[[#This Row],[ncultivosanio]]</f>
        <v>1</v>
      </c>
      <c r="O2472" t="str">
        <f>IF(seguimiento[[#This Row],[curvaglucemia]]="","No realizada","Realizada")</f>
        <v>No realizada</v>
      </c>
      <c r="P2472" t="str">
        <f>IF(O2472="Realizada",seguimiento[[#This Row],[curvaglucemia]],"")</f>
        <v/>
      </c>
      <c r="Q2472" t="str">
        <f>IF(seguimiento[[#This Row],[vitaminaDRealizada]]="","",IF(seguimiento[[#This Row],[vitaminaDRealizada]]="No realizado","No realizada","Realizada"))</f>
        <v>No realizada</v>
      </c>
      <c r="R2472" t="str">
        <f>IF(Q2472="Realizada",seguimiento[[#This Row],[vitaminaDRealizada]],"")</f>
        <v/>
      </c>
      <c r="S2472" t="str">
        <f>IF(seguimiento[[#This Row],[ige]]="No realizada","No realizada",IF(seguimiento[[#This Row],[ige]]="","","Realizada"))</f>
        <v>No realizada</v>
      </c>
      <c r="T2472" t="str">
        <f>IF(S2472="Realizada",seguimiento[[#This Row],[ige]],"")</f>
        <v/>
      </c>
      <c r="U2472" t="str">
        <f>IF(OR(seguimiento[[#This Row],[actividadfisica]]="Ejercicio regular",seguimiento[[#This Row],[actividadfisica]]="Actividad deportiva"),"Sí","")</f>
        <v/>
      </c>
    </row>
    <row r="2473" spans="1:21" x14ac:dyDescent="0.3">
      <c r="A2473" t="str">
        <f>VLOOKUP(B2473,pacientes_insertados[],2,)</f>
        <v>61e34256ec4ec02e84f5df89</v>
      </c>
      <c r="B2473">
        <f>seguimiento[[#This Row],[idpaciente]]</f>
        <v>1124</v>
      </c>
      <c r="C2473">
        <f t="shared" si="38"/>
        <v>2018</v>
      </c>
      <c r="D2473" s="1">
        <f>seguimiento[[#This Row],[fecha]]</f>
        <v>43361</v>
      </c>
      <c r="E2473" t="str">
        <f>seguimiento[[#This Row],[institucion]]</f>
        <v>HOSP. DE Niños DE LA SMA.TRINIDAD</v>
      </c>
      <c r="F2473" t="str">
        <f>seguimiento[[#This Row],[fallecimiento]]</f>
        <v>No</v>
      </c>
      <c r="K2473" t="str">
        <f>seguimiento[[#This Row],[coberturamedica]]</f>
        <v>No</v>
      </c>
      <c r="N2473" t="str">
        <f>seguimiento[[#This Row],[ncultivosanio]]</f>
        <v>1</v>
      </c>
      <c r="O2473" t="str">
        <f>IF(seguimiento[[#This Row],[curvaglucemia]]="","No realizada","Realizada")</f>
        <v>No realizada</v>
      </c>
      <c r="P2473" t="str">
        <f>IF(O2473="Realizada",seguimiento[[#This Row],[curvaglucemia]],"")</f>
        <v/>
      </c>
      <c r="Q2473" t="str">
        <f>IF(seguimiento[[#This Row],[vitaminaDRealizada]]="","",IF(seguimiento[[#This Row],[vitaminaDRealizada]]="No realizado","No realizada","Realizada"))</f>
        <v>Realizada</v>
      </c>
      <c r="R2473" t="str">
        <f>IF(Q2473="Realizada",seguimiento[[#This Row],[vitaminaDRealizada]],"")</f>
        <v>Bajo</v>
      </c>
      <c r="S2473" t="str">
        <f>IF(seguimiento[[#This Row],[ige]]="No realizada","No realizada",IF(seguimiento[[#This Row],[ige]]="","","Realizada"))</f>
        <v>No realizada</v>
      </c>
      <c r="T2473" t="str">
        <f>IF(S2473="Realizada",seguimiento[[#This Row],[ige]],"")</f>
        <v/>
      </c>
      <c r="U2473" t="str">
        <f>IF(OR(seguimiento[[#This Row],[actividadfisica]]="Ejercicio regular",seguimiento[[#This Row],[actividadfisica]]="Actividad deportiva"),"Sí","")</f>
        <v/>
      </c>
    </row>
    <row r="2474" spans="1:21" x14ac:dyDescent="0.3">
      <c r="A2474" t="str">
        <f>VLOOKUP(B2474,pacientes_insertados[],2,)</f>
        <v>61e34256ec4ec02e84f5df30</v>
      </c>
      <c r="B2474">
        <f>seguimiento[[#This Row],[idpaciente]]</f>
        <v>1126</v>
      </c>
      <c r="C2474">
        <f t="shared" si="38"/>
        <v>2014</v>
      </c>
      <c r="D2474" s="1">
        <f>seguimiento[[#This Row],[fecha]]</f>
        <v>42003</v>
      </c>
      <c r="E2474" t="str">
        <f>seguimiento[[#This Row],[institucion]]</f>
        <v>Hospital DR Alejandro Posadas</v>
      </c>
      <c r="F2474" t="str">
        <f>seguimiento[[#This Row],[fallecimiento]]</f>
        <v>No</v>
      </c>
      <c r="J2474" t="str">
        <f>seguimiento[[#This Row],[laboral]]</f>
        <v>Trabaja, parcial</v>
      </c>
      <c r="K2474" t="str">
        <f>seguimiento[[#This Row],[coberturamedica]]</f>
        <v>No</v>
      </c>
      <c r="N2474" t="str">
        <f>seguimiento[[#This Row],[ncultivosanio]]</f>
        <v>4</v>
      </c>
      <c r="O2474" t="str">
        <f>IF(seguimiento[[#This Row],[curvaglucemia]]="","No realizada","Realizada")</f>
        <v>No realizada</v>
      </c>
      <c r="P2474" t="str">
        <f>IF(O2474="Realizada",seguimiento[[#This Row],[curvaglucemia]],"")</f>
        <v/>
      </c>
      <c r="Q2474" t="str">
        <f>IF(seguimiento[[#This Row],[vitaminaDRealizada]]="","",IF(seguimiento[[#This Row],[vitaminaDRealizada]]="No realizado","No realizada","Realizada"))</f>
        <v/>
      </c>
      <c r="R2474" t="str">
        <f>IF(Q2474="Realizada",seguimiento[[#This Row],[vitaminaDRealizada]],"")</f>
        <v/>
      </c>
      <c r="S2474" t="str">
        <f>IF(seguimiento[[#This Row],[ige]]="No realizada","No realizada",IF(seguimiento[[#This Row],[ige]]="","","Realizada"))</f>
        <v/>
      </c>
      <c r="T2474" t="str">
        <f>IF(S2474="Realizada",seguimiento[[#This Row],[ige]],"")</f>
        <v/>
      </c>
      <c r="U2474" t="str">
        <f>IF(OR(seguimiento[[#This Row],[actividadfisica]]="Ejercicio regular",seguimiento[[#This Row],[actividadfisica]]="Actividad deportiva"),"Sí","")</f>
        <v/>
      </c>
    </row>
    <row r="2475" spans="1:21" x14ac:dyDescent="0.3">
      <c r="A2475" t="str">
        <f>VLOOKUP(B2475,pacientes_insertados[],2,)</f>
        <v>61e34256ec4ec02e84f5df30</v>
      </c>
      <c r="B2475">
        <f>seguimiento[[#This Row],[idpaciente]]</f>
        <v>1126</v>
      </c>
      <c r="C2475">
        <f t="shared" si="38"/>
        <v>2015</v>
      </c>
      <c r="D2475" s="1">
        <f>seguimiento[[#This Row],[fecha]]</f>
        <v>42368</v>
      </c>
      <c r="E2475" t="str">
        <f>seguimiento[[#This Row],[institucion]]</f>
        <v>Hospital DR Alejandro Posadas</v>
      </c>
      <c r="F2475" t="str">
        <f>seguimiento[[#This Row],[fallecimiento]]</f>
        <v>No</v>
      </c>
      <c r="K2475" t="str">
        <f>seguimiento[[#This Row],[coberturamedica]]</f>
        <v>No</v>
      </c>
      <c r="L2475" t="str">
        <f>seguimiento[[#This Row],[ntratendovenosos]]</f>
        <v>2</v>
      </c>
      <c r="N2475" t="str">
        <f>seguimiento[[#This Row],[ncultivosanio]]</f>
        <v>3</v>
      </c>
      <c r="O2475" t="str">
        <f>IF(seguimiento[[#This Row],[curvaglucemia]]="","No realizada","Realizada")</f>
        <v>No realizada</v>
      </c>
      <c r="P2475" t="str">
        <f>IF(O2475="Realizada",seguimiento[[#This Row],[curvaglucemia]],"")</f>
        <v/>
      </c>
      <c r="Q2475" t="str">
        <f>IF(seguimiento[[#This Row],[vitaminaDRealizada]]="","",IF(seguimiento[[#This Row],[vitaminaDRealizada]]="No realizado","No realizada","Realizada"))</f>
        <v>No realizada</v>
      </c>
      <c r="R2475" t="str">
        <f>IF(Q2475="Realizada",seguimiento[[#This Row],[vitaminaDRealizada]],"")</f>
        <v/>
      </c>
      <c r="S2475" t="str">
        <f>IF(seguimiento[[#This Row],[ige]]="No realizada","No realizada",IF(seguimiento[[#This Row],[ige]]="","","Realizada"))</f>
        <v>No realizada</v>
      </c>
      <c r="T2475" t="str">
        <f>IF(S2475="Realizada",seguimiento[[#This Row],[ige]],"")</f>
        <v/>
      </c>
      <c r="U2475" t="str">
        <f>IF(OR(seguimiento[[#This Row],[actividadfisica]]="Ejercicio regular",seguimiento[[#This Row],[actividadfisica]]="Actividad deportiva"),"Sí","")</f>
        <v/>
      </c>
    </row>
    <row r="2476" spans="1:21" x14ac:dyDescent="0.3">
      <c r="A2476" t="str">
        <f>VLOOKUP(B2476,pacientes_insertados[],2,)</f>
        <v>61e34256ec4ec02e84f5df31</v>
      </c>
      <c r="B2476">
        <f>seguimiento[[#This Row],[idpaciente]]</f>
        <v>1127</v>
      </c>
      <c r="C2476">
        <f t="shared" si="38"/>
        <v>2014</v>
      </c>
      <c r="D2476" s="1">
        <f>seguimiento[[#This Row],[fecha]]</f>
        <v>42003</v>
      </c>
      <c r="E2476" t="str">
        <f>seguimiento[[#This Row],[institucion]]</f>
        <v>Hospital DR Alejandro Posadas</v>
      </c>
      <c r="F2476" t="str">
        <f>seguimiento[[#This Row],[fallecimiento]]</f>
        <v>No</v>
      </c>
      <c r="K2476" t="str">
        <f>seguimiento[[#This Row],[coberturamedica]]</f>
        <v>No</v>
      </c>
      <c r="N2476" t="str">
        <f>seguimiento[[#This Row],[ncultivosanio]]</f>
        <v>3</v>
      </c>
      <c r="O2476" t="str">
        <f>IF(seguimiento[[#This Row],[curvaglucemia]]="","No realizada","Realizada")</f>
        <v>No realizada</v>
      </c>
      <c r="P2476" t="str">
        <f>IF(O2476="Realizada",seguimiento[[#This Row],[curvaglucemia]],"")</f>
        <v/>
      </c>
      <c r="Q2476" t="str">
        <f>IF(seguimiento[[#This Row],[vitaminaDRealizada]]="","",IF(seguimiento[[#This Row],[vitaminaDRealizada]]="No realizado","No realizada","Realizada"))</f>
        <v/>
      </c>
      <c r="R2476" t="str">
        <f>IF(Q2476="Realizada",seguimiento[[#This Row],[vitaminaDRealizada]],"")</f>
        <v/>
      </c>
      <c r="S2476" t="str">
        <f>IF(seguimiento[[#This Row],[ige]]="No realizada","No realizada",IF(seguimiento[[#This Row],[ige]]="","","Realizada"))</f>
        <v/>
      </c>
      <c r="T2476" t="str">
        <f>IF(S2476="Realizada",seguimiento[[#This Row],[ige]],"")</f>
        <v/>
      </c>
      <c r="U2476" t="str">
        <f>IF(OR(seguimiento[[#This Row],[actividadfisica]]="Ejercicio regular",seguimiento[[#This Row],[actividadfisica]]="Actividad deportiva"),"Sí","")</f>
        <v/>
      </c>
    </row>
    <row r="2477" spans="1:21" x14ac:dyDescent="0.3">
      <c r="A2477" t="str">
        <f>VLOOKUP(B2477,pacientes_insertados[],2,)</f>
        <v>61e34256ec4ec02e84f5df31</v>
      </c>
      <c r="B2477">
        <f>seguimiento[[#This Row],[idpaciente]]</f>
        <v>1127</v>
      </c>
      <c r="C2477">
        <f t="shared" si="38"/>
        <v>2014</v>
      </c>
      <c r="D2477" s="1">
        <f>seguimiento[[#This Row],[fecha]]</f>
        <v>42003</v>
      </c>
      <c r="E2477" t="str">
        <f>seguimiento[[#This Row],[institucion]]</f>
        <v>Hospital DR Alejandro Posadas</v>
      </c>
      <c r="F2477" t="str">
        <f>seguimiento[[#This Row],[fallecimiento]]</f>
        <v>No</v>
      </c>
      <c r="K2477" t="str">
        <f>seguimiento[[#This Row],[coberturamedica]]</f>
        <v>No</v>
      </c>
      <c r="L2477" t="str">
        <f>seguimiento[[#This Row],[ntratendovenosos]]</f>
        <v>1</v>
      </c>
      <c r="N2477" t="str">
        <f>seguimiento[[#This Row],[ncultivosanio]]</f>
        <v>3</v>
      </c>
      <c r="O2477" t="str">
        <f>IF(seguimiento[[#This Row],[curvaglucemia]]="","No realizada","Realizada")</f>
        <v>Realizada</v>
      </c>
      <c r="P2477" t="str">
        <f>IF(O2477="Realizada",seguimiento[[#This Row],[curvaglucemia]],"")</f>
        <v>Normal</v>
      </c>
      <c r="Q2477" t="str">
        <f>IF(seguimiento[[#This Row],[vitaminaDRealizada]]="","",IF(seguimiento[[#This Row],[vitaminaDRealizada]]="No realizado","No realizada","Realizada"))</f>
        <v/>
      </c>
      <c r="R2477" t="str">
        <f>IF(Q2477="Realizada",seguimiento[[#This Row],[vitaminaDRealizada]],"")</f>
        <v/>
      </c>
      <c r="S2477" t="str">
        <f>IF(seguimiento[[#This Row],[ige]]="No realizada","No realizada",IF(seguimiento[[#This Row],[ige]]="","","Realizada"))</f>
        <v/>
      </c>
      <c r="T2477" t="str">
        <f>IF(S2477="Realizada",seguimiento[[#This Row],[ige]],"")</f>
        <v/>
      </c>
      <c r="U2477" t="str">
        <f>IF(OR(seguimiento[[#This Row],[actividadfisica]]="Ejercicio regular",seguimiento[[#This Row],[actividadfisica]]="Actividad deportiva"),"Sí","")</f>
        <v/>
      </c>
    </row>
    <row r="2478" spans="1:21" x14ac:dyDescent="0.3">
      <c r="A2478" t="str">
        <f>VLOOKUP(B2478,pacientes_insertados[],2,)</f>
        <v>61e34256ec4ec02e84f5df31</v>
      </c>
      <c r="B2478">
        <f>seguimiento[[#This Row],[idpaciente]]</f>
        <v>1127</v>
      </c>
      <c r="C2478">
        <f t="shared" si="38"/>
        <v>2015</v>
      </c>
      <c r="D2478" s="1">
        <f>seguimiento[[#This Row],[fecha]]</f>
        <v>42368</v>
      </c>
      <c r="E2478" t="str">
        <f>seguimiento[[#This Row],[institucion]]</f>
        <v>Hospital DR Alejandro Posadas</v>
      </c>
      <c r="F2478" t="str">
        <f>seguimiento[[#This Row],[fallecimiento]]</f>
        <v>No</v>
      </c>
      <c r="K2478" t="str">
        <f>seguimiento[[#This Row],[coberturamedica]]</f>
        <v>No</v>
      </c>
      <c r="L2478" t="str">
        <f>seguimiento[[#This Row],[ntratendovenosos]]</f>
        <v>4</v>
      </c>
      <c r="N2478" t="str">
        <f>seguimiento[[#This Row],[ncultivosanio]]</f>
        <v>8</v>
      </c>
      <c r="O2478" t="str">
        <f>IF(seguimiento[[#This Row],[curvaglucemia]]="","No realizada","Realizada")</f>
        <v>No realizada</v>
      </c>
      <c r="P2478" t="str">
        <f>IF(O2478="Realizada",seguimiento[[#This Row],[curvaglucemia]],"")</f>
        <v/>
      </c>
      <c r="Q2478" t="str">
        <f>IF(seguimiento[[#This Row],[vitaminaDRealizada]]="","",IF(seguimiento[[#This Row],[vitaminaDRealizada]]="No realizado","No realizada","Realizada"))</f>
        <v>No realizada</v>
      </c>
      <c r="R2478" t="str">
        <f>IF(Q2478="Realizada",seguimiento[[#This Row],[vitaminaDRealizada]],"")</f>
        <v/>
      </c>
      <c r="S2478" t="str">
        <f>IF(seguimiento[[#This Row],[ige]]="No realizada","No realizada",IF(seguimiento[[#This Row],[ige]]="","","Realizada"))</f>
        <v>Realizada</v>
      </c>
      <c r="T2478" t="str">
        <f>IF(S2478="Realizada",seguimiento[[#This Row],[ige]],"")</f>
        <v>&lt; 500</v>
      </c>
      <c r="U2478" t="str">
        <f>IF(OR(seguimiento[[#This Row],[actividadfisica]]="Ejercicio regular",seguimiento[[#This Row],[actividadfisica]]="Actividad deportiva"),"Sí","")</f>
        <v/>
      </c>
    </row>
    <row r="2479" spans="1:21" x14ac:dyDescent="0.3">
      <c r="A2479" t="str">
        <f>VLOOKUP(B2479,pacientes_insertados[],2,)</f>
        <v>61e34256ec4ec02e84f5df31</v>
      </c>
      <c r="B2479">
        <f>seguimiento[[#This Row],[idpaciente]]</f>
        <v>1127</v>
      </c>
      <c r="C2479">
        <f t="shared" si="38"/>
        <v>2016</v>
      </c>
      <c r="D2479" s="1">
        <f>seguimiento[[#This Row],[fecha]]</f>
        <v>42735</v>
      </c>
      <c r="E2479" t="str">
        <f>seguimiento[[#This Row],[institucion]]</f>
        <v>Hospital DR Alejandro Posadas</v>
      </c>
      <c r="F2479" t="str">
        <f>seguimiento[[#This Row],[fallecimiento]]</f>
        <v>No</v>
      </c>
      <c r="K2479" t="str">
        <f>seguimiento[[#This Row],[coberturamedica]]</f>
        <v>No</v>
      </c>
      <c r="L2479" t="str">
        <f>seguimiento[[#This Row],[ntratendovenosos]]</f>
        <v>2</v>
      </c>
      <c r="N2479" t="str">
        <f>seguimiento[[#This Row],[ncultivosanio]]</f>
        <v>6</v>
      </c>
      <c r="O2479" t="str">
        <f>IF(seguimiento[[#This Row],[curvaglucemia]]="","No realizada","Realizada")</f>
        <v>No realizada</v>
      </c>
      <c r="P2479" t="str">
        <f>IF(O2479="Realizada",seguimiento[[#This Row],[curvaglucemia]],"")</f>
        <v/>
      </c>
      <c r="Q2479" t="str">
        <f>IF(seguimiento[[#This Row],[vitaminaDRealizada]]="","",IF(seguimiento[[#This Row],[vitaminaDRealizada]]="No realizado","No realizada","Realizada"))</f>
        <v>Realizada</v>
      </c>
      <c r="R2479" t="str">
        <f>IF(Q2479="Realizada",seguimiento[[#This Row],[vitaminaDRealizada]],"")</f>
        <v>Bajo</v>
      </c>
      <c r="S2479" t="str">
        <f>IF(seguimiento[[#This Row],[ige]]="No realizada","No realizada",IF(seguimiento[[#This Row],[ige]]="","","Realizada"))</f>
        <v>Realizada</v>
      </c>
      <c r="T2479" t="str">
        <f>IF(S2479="Realizada",seguimiento[[#This Row],[ige]],"")</f>
        <v>500 - 1.000</v>
      </c>
      <c r="U2479" t="str">
        <f>IF(OR(seguimiento[[#This Row],[actividadfisica]]="Ejercicio regular",seguimiento[[#This Row],[actividadfisica]]="Actividad deportiva"),"Sí","")</f>
        <v/>
      </c>
    </row>
    <row r="2480" spans="1:21" x14ac:dyDescent="0.3">
      <c r="A2480" t="str">
        <f>VLOOKUP(B2480,pacientes_insertados[],2,)</f>
        <v>61e34256ec4ec02e84f5df32</v>
      </c>
      <c r="B2480">
        <f>seguimiento[[#This Row],[idpaciente]]</f>
        <v>1129</v>
      </c>
      <c r="C2480">
        <f t="shared" si="38"/>
        <v>2016</v>
      </c>
      <c r="D2480" s="1">
        <f>seguimiento[[#This Row],[fecha]]</f>
        <v>42668</v>
      </c>
      <c r="E2480" t="str">
        <f>seguimiento[[#This Row],[institucion]]</f>
        <v>HOSP. DE Niños DE LA SMA.TRINIDAD</v>
      </c>
      <c r="F2480" t="str">
        <f>seguimiento[[#This Row],[fallecimiento]]</f>
        <v>No</v>
      </c>
      <c r="J2480" t="str">
        <f>seguimiento[[#This Row],[laboral]]</f>
        <v>Trabaja, parcial</v>
      </c>
      <c r="K2480" t="str">
        <f>seguimiento[[#This Row],[coberturamedica]]</f>
        <v>No</v>
      </c>
      <c r="M2480" t="str">
        <f>seguimiento[[#This Row],[Embarazo]]</f>
        <v>No</v>
      </c>
      <c r="N2480" t="str">
        <f>seguimiento[[#This Row],[ncultivosanio]]</f>
        <v>1</v>
      </c>
      <c r="O2480" t="str">
        <f>IF(seguimiento[[#This Row],[curvaglucemia]]="","No realizada","Realizada")</f>
        <v>Realizada</v>
      </c>
      <c r="P2480" t="str">
        <f>IF(O2480="Realizada",seguimiento[[#This Row],[curvaglucemia]],"")</f>
        <v>Intolerancia</v>
      </c>
      <c r="Q2480" t="str">
        <f>IF(seguimiento[[#This Row],[vitaminaDRealizada]]="","",IF(seguimiento[[#This Row],[vitaminaDRealizada]]="No realizado","No realizada","Realizada"))</f>
        <v/>
      </c>
      <c r="R2480" t="str">
        <f>IF(Q2480="Realizada",seguimiento[[#This Row],[vitaminaDRealizada]],"")</f>
        <v/>
      </c>
      <c r="S2480" t="str">
        <f>IF(seguimiento[[#This Row],[ige]]="No realizada","No realizada",IF(seguimiento[[#This Row],[ige]]="","","Realizada"))</f>
        <v>No realizada</v>
      </c>
      <c r="T2480" t="str">
        <f>IF(S2480="Realizada",seguimiento[[#This Row],[ige]],"")</f>
        <v/>
      </c>
      <c r="U2480" t="str">
        <f>IF(OR(seguimiento[[#This Row],[actividadfisica]]="Ejercicio regular",seguimiento[[#This Row],[actividadfisica]]="Actividad deportiva"),"Sí","")</f>
        <v/>
      </c>
    </row>
    <row r="2481" spans="1:21" x14ac:dyDescent="0.3">
      <c r="A2481" t="str">
        <f>VLOOKUP(B2481,pacientes_insertados[],2,)</f>
        <v>61e34256ec4ec02e84f5df33</v>
      </c>
      <c r="B2481">
        <f>seguimiento[[#This Row],[idpaciente]]</f>
        <v>1130</v>
      </c>
      <c r="C2481">
        <f t="shared" si="38"/>
        <v>2014</v>
      </c>
      <c r="D2481" s="1">
        <f>seguimiento[[#This Row],[fecha]]</f>
        <v>42003</v>
      </c>
      <c r="E2481" t="str">
        <f>seguimiento[[#This Row],[institucion]]</f>
        <v>Hospital DR Alejandro Posadas</v>
      </c>
      <c r="F2481" t="str">
        <f>seguimiento[[#This Row],[fallecimiento]]</f>
        <v>No</v>
      </c>
      <c r="I2481" t="str">
        <f>seguimiento[[#This Row],[educacion]]</f>
        <v>Primaria completa</v>
      </c>
      <c r="K2481" t="str">
        <f>seguimiento[[#This Row],[coberturamedica]]</f>
        <v>No</v>
      </c>
      <c r="L2481" t="str">
        <f>seguimiento[[#This Row],[ntratendovenosos]]</f>
        <v>2</v>
      </c>
      <c r="N2481" t="str">
        <f>seguimiento[[#This Row],[ncultivosanio]]</f>
        <v>5</v>
      </c>
      <c r="O2481" t="str">
        <f>IF(seguimiento[[#This Row],[curvaglucemia]]="","No realizada","Realizada")</f>
        <v>Realizada</v>
      </c>
      <c r="P2481" t="str">
        <f>IF(O2481="Realizada",seguimiento[[#This Row],[curvaglucemia]],"")</f>
        <v>Normal</v>
      </c>
      <c r="Q2481" t="str">
        <f>IF(seguimiento[[#This Row],[vitaminaDRealizada]]="","",IF(seguimiento[[#This Row],[vitaminaDRealizada]]="No realizado","No realizada","Realizada"))</f>
        <v/>
      </c>
      <c r="R2481" t="str">
        <f>IF(Q2481="Realizada",seguimiento[[#This Row],[vitaminaDRealizada]],"")</f>
        <v/>
      </c>
      <c r="S2481" t="str">
        <f>IF(seguimiento[[#This Row],[ige]]="No realizada","No realizada",IF(seguimiento[[#This Row],[ige]]="","","Realizada"))</f>
        <v/>
      </c>
      <c r="T2481" t="str">
        <f>IF(S2481="Realizada",seguimiento[[#This Row],[ige]],"")</f>
        <v/>
      </c>
      <c r="U2481" t="str">
        <f>IF(OR(seguimiento[[#This Row],[actividadfisica]]="Ejercicio regular",seguimiento[[#This Row],[actividadfisica]]="Actividad deportiva"),"Sí","")</f>
        <v/>
      </c>
    </row>
    <row r="2482" spans="1:21" x14ac:dyDescent="0.3">
      <c r="A2482" t="str">
        <f>VLOOKUP(B2482,pacientes_insertados[],2,)</f>
        <v>61e34256ec4ec02e84f5df33</v>
      </c>
      <c r="B2482">
        <f>seguimiento[[#This Row],[idpaciente]]</f>
        <v>1130</v>
      </c>
      <c r="C2482">
        <f t="shared" si="38"/>
        <v>2015</v>
      </c>
      <c r="D2482" s="1">
        <f>seguimiento[[#This Row],[fecha]]</f>
        <v>42278</v>
      </c>
      <c r="E2482" t="str">
        <f>seguimiento[[#This Row],[institucion]]</f>
        <v>Hospital DR Alejandro Posadas</v>
      </c>
      <c r="F2482" t="str">
        <f>seguimiento[[#This Row],[fallecimiento]]</f>
        <v>No</v>
      </c>
      <c r="K2482" t="str">
        <f>seguimiento[[#This Row],[coberturamedica]]</f>
        <v>No</v>
      </c>
      <c r="L2482" t="str">
        <f>seguimiento[[#This Row],[ntratendovenosos]]</f>
        <v>2</v>
      </c>
      <c r="N2482" t="str">
        <f>seguimiento[[#This Row],[ncultivosanio]]</f>
        <v>6</v>
      </c>
      <c r="O2482" t="str">
        <f>IF(seguimiento[[#This Row],[curvaglucemia]]="","No realizada","Realizada")</f>
        <v>No realizada</v>
      </c>
      <c r="P2482" t="str">
        <f>IF(O2482="Realizada",seguimiento[[#This Row],[curvaglucemia]],"")</f>
        <v/>
      </c>
      <c r="Q2482" t="str">
        <f>IF(seguimiento[[#This Row],[vitaminaDRealizada]]="","",IF(seguimiento[[#This Row],[vitaminaDRealizada]]="No realizado","No realizada","Realizada"))</f>
        <v>Realizada</v>
      </c>
      <c r="R2482" t="str">
        <f>IF(Q2482="Realizada",seguimiento[[#This Row],[vitaminaDRealizada]],"")</f>
        <v>Normal</v>
      </c>
      <c r="S2482" t="str">
        <f>IF(seguimiento[[#This Row],[ige]]="No realizada","No realizada",IF(seguimiento[[#This Row],[ige]]="","","Realizada"))</f>
        <v>Realizada</v>
      </c>
      <c r="T2482" t="str">
        <f>IF(S2482="Realizada",seguimiento[[#This Row],[ige]],"")</f>
        <v>Normal</v>
      </c>
      <c r="U2482" t="str">
        <f>IF(OR(seguimiento[[#This Row],[actividadfisica]]="Ejercicio regular",seguimiento[[#This Row],[actividadfisica]]="Actividad deportiva"),"Sí","")</f>
        <v/>
      </c>
    </row>
    <row r="2483" spans="1:21" x14ac:dyDescent="0.3">
      <c r="A2483" t="str">
        <f>VLOOKUP(B2483,pacientes_insertados[],2,)</f>
        <v>61e34256ec4ec02e84f5df33</v>
      </c>
      <c r="B2483">
        <f>seguimiento[[#This Row],[idpaciente]]</f>
        <v>1130</v>
      </c>
      <c r="C2483">
        <f t="shared" si="38"/>
        <v>2016</v>
      </c>
      <c r="D2483" s="1">
        <f>seguimiento[[#This Row],[fecha]]</f>
        <v>42734</v>
      </c>
      <c r="E2483" t="str">
        <f>seguimiento[[#This Row],[institucion]]</f>
        <v>Hospital DR Alejandro Posadas</v>
      </c>
      <c r="F2483" t="str">
        <f>seguimiento[[#This Row],[fallecimiento]]</f>
        <v>No</v>
      </c>
      <c r="K2483" t="str">
        <f>seguimiento[[#This Row],[coberturamedica]]</f>
        <v>No</v>
      </c>
      <c r="L2483" t="str">
        <f>seguimiento[[#This Row],[ntratendovenosos]]</f>
        <v>1</v>
      </c>
      <c r="N2483" t="str">
        <f>seguimiento[[#This Row],[ncultivosanio]]</f>
        <v>2</v>
      </c>
      <c r="O2483" t="str">
        <f>IF(seguimiento[[#This Row],[curvaglucemia]]="","No realizada","Realizada")</f>
        <v>No realizada</v>
      </c>
      <c r="P2483" t="str">
        <f>IF(O2483="Realizada",seguimiento[[#This Row],[curvaglucemia]],"")</f>
        <v/>
      </c>
      <c r="Q2483" t="str">
        <f>IF(seguimiento[[#This Row],[vitaminaDRealizada]]="","",IF(seguimiento[[#This Row],[vitaminaDRealizada]]="No realizado","No realizada","Realizada"))</f>
        <v>Realizada</v>
      </c>
      <c r="R2483" t="str">
        <f>IF(Q2483="Realizada",seguimiento[[#This Row],[vitaminaDRealizada]],"")</f>
        <v>Normal</v>
      </c>
      <c r="S2483" t="str">
        <f>IF(seguimiento[[#This Row],[ige]]="No realizada","No realizada",IF(seguimiento[[#This Row],[ige]]="","","Realizada"))</f>
        <v>No realizada</v>
      </c>
      <c r="T2483" t="str">
        <f>IF(S2483="Realizada",seguimiento[[#This Row],[ige]],"")</f>
        <v/>
      </c>
      <c r="U2483" t="str">
        <f>IF(OR(seguimiento[[#This Row],[actividadfisica]]="Ejercicio regular",seguimiento[[#This Row],[actividadfisica]]="Actividad deportiva"),"Sí","")</f>
        <v/>
      </c>
    </row>
    <row r="2484" spans="1:21" x14ac:dyDescent="0.3">
      <c r="A2484" t="str">
        <f>VLOOKUP(B2484,pacientes_insertados[],2,)</f>
        <v>61e34256ec4ec02e84f5df35</v>
      </c>
      <c r="B2484">
        <f>seguimiento[[#This Row],[idpaciente]]</f>
        <v>1132</v>
      </c>
      <c r="C2484">
        <f t="shared" si="38"/>
        <v>2008</v>
      </c>
      <c r="D2484" s="1">
        <f>seguimiento[[#This Row],[fecha]]</f>
        <v>39806</v>
      </c>
      <c r="E2484" t="str">
        <f>seguimiento[[#This Row],[institucion]]</f>
        <v>HOSP. DE Niños DE LA SMA.TRINIDAD</v>
      </c>
      <c r="F2484" t="str">
        <f>seguimiento[[#This Row],[fallecimiento]]</f>
        <v>No</v>
      </c>
      <c r="N2484" t="str">
        <f>seguimiento[[#This Row],[ncultivosanio]]</f>
        <v>2</v>
      </c>
      <c r="O2484" t="str">
        <f>IF(seguimiento[[#This Row],[curvaglucemia]]="","No realizada","Realizada")</f>
        <v>No realizada</v>
      </c>
      <c r="P2484" t="str">
        <f>IF(O2484="Realizada",seguimiento[[#This Row],[curvaglucemia]],"")</f>
        <v/>
      </c>
      <c r="Q2484" t="str">
        <f>IF(seguimiento[[#This Row],[vitaminaDRealizada]]="","",IF(seguimiento[[#This Row],[vitaminaDRealizada]]="No realizado","No realizada","Realizada"))</f>
        <v/>
      </c>
      <c r="R2484" t="str">
        <f>IF(Q2484="Realizada",seguimiento[[#This Row],[vitaminaDRealizada]],"")</f>
        <v/>
      </c>
      <c r="S2484" t="str">
        <f>IF(seguimiento[[#This Row],[ige]]="No realizada","No realizada",IF(seguimiento[[#This Row],[ige]]="","","Realizada"))</f>
        <v/>
      </c>
      <c r="T2484" t="str">
        <f>IF(S2484="Realizada",seguimiento[[#This Row],[ige]],"")</f>
        <v/>
      </c>
      <c r="U2484" t="str">
        <f>IF(OR(seguimiento[[#This Row],[actividadfisica]]="Ejercicio regular",seguimiento[[#This Row],[actividadfisica]]="Actividad deportiva"),"Sí","")</f>
        <v/>
      </c>
    </row>
    <row r="2485" spans="1:21" x14ac:dyDescent="0.3">
      <c r="A2485" t="str">
        <f>VLOOKUP(B2485,pacientes_insertados[],2,)</f>
        <v>61e34256ec4ec02e84f5df35</v>
      </c>
      <c r="B2485">
        <f>seguimiento[[#This Row],[idpaciente]]</f>
        <v>1132</v>
      </c>
      <c r="C2485">
        <f t="shared" si="38"/>
        <v>2009</v>
      </c>
      <c r="D2485" s="1">
        <f>seguimiento[[#This Row],[fecha]]</f>
        <v>40156</v>
      </c>
      <c r="E2485" t="str">
        <f>seguimiento[[#This Row],[institucion]]</f>
        <v>HOSP. DE Niños DE LA SMA.TRINIDAD</v>
      </c>
      <c r="F2485" t="str">
        <f>seguimiento[[#This Row],[fallecimiento]]</f>
        <v>No</v>
      </c>
      <c r="O2485" t="str">
        <f>IF(seguimiento[[#This Row],[curvaglucemia]]="","No realizada","Realizada")</f>
        <v>No realizada</v>
      </c>
      <c r="P2485" t="str">
        <f>IF(O2485="Realizada",seguimiento[[#This Row],[curvaglucemia]],"")</f>
        <v/>
      </c>
      <c r="Q2485" t="str">
        <f>IF(seguimiento[[#This Row],[vitaminaDRealizada]]="","",IF(seguimiento[[#This Row],[vitaminaDRealizada]]="No realizado","No realizada","Realizada"))</f>
        <v/>
      </c>
      <c r="R2485" t="str">
        <f>IF(Q2485="Realizada",seguimiento[[#This Row],[vitaminaDRealizada]],"")</f>
        <v/>
      </c>
      <c r="S2485" t="str">
        <f>IF(seguimiento[[#This Row],[ige]]="No realizada","No realizada",IF(seguimiento[[#This Row],[ige]]="","","Realizada"))</f>
        <v/>
      </c>
      <c r="T2485" t="str">
        <f>IF(S2485="Realizada",seguimiento[[#This Row],[ige]],"")</f>
        <v/>
      </c>
      <c r="U2485" t="str">
        <f>IF(OR(seguimiento[[#This Row],[actividadfisica]]="Ejercicio regular",seguimiento[[#This Row],[actividadfisica]]="Actividad deportiva"),"Sí","")</f>
        <v/>
      </c>
    </row>
    <row r="2486" spans="1:21" x14ac:dyDescent="0.3">
      <c r="A2486" t="str">
        <f>VLOOKUP(B2486,pacientes_insertados[],2,)</f>
        <v>61e34256ec4ec02e84f5df35</v>
      </c>
      <c r="B2486">
        <f>seguimiento[[#This Row],[idpaciente]]</f>
        <v>1132</v>
      </c>
      <c r="C2486">
        <f t="shared" si="38"/>
        <v>2013</v>
      </c>
      <c r="D2486" s="1">
        <f>seguimiento[[#This Row],[fecha]]</f>
        <v>41619</v>
      </c>
      <c r="E2486" t="str">
        <f>seguimiento[[#This Row],[institucion]]</f>
        <v>HOSP. DE Niños DE LA SMA.TRINIDAD</v>
      </c>
      <c r="F2486" t="str">
        <f>seguimiento[[#This Row],[fallecimiento]]</f>
        <v>No</v>
      </c>
      <c r="L2486" t="str">
        <f>seguimiento[[#This Row],[ntratendovenosos]]</f>
        <v>1</v>
      </c>
      <c r="N2486" t="str">
        <f>seguimiento[[#This Row],[ncultivosanio]]</f>
        <v>4</v>
      </c>
      <c r="O2486" t="str">
        <f>IF(seguimiento[[#This Row],[curvaglucemia]]="","No realizada","Realizada")</f>
        <v>No realizada</v>
      </c>
      <c r="P2486" t="str">
        <f>IF(O2486="Realizada",seguimiento[[#This Row],[curvaglucemia]],"")</f>
        <v/>
      </c>
      <c r="Q2486" t="str">
        <f>IF(seguimiento[[#This Row],[vitaminaDRealizada]]="","",IF(seguimiento[[#This Row],[vitaminaDRealizada]]="No realizado","No realizada","Realizada"))</f>
        <v/>
      </c>
      <c r="R2486" t="str">
        <f>IF(Q2486="Realizada",seguimiento[[#This Row],[vitaminaDRealizada]],"")</f>
        <v/>
      </c>
      <c r="S2486" t="str">
        <f>IF(seguimiento[[#This Row],[ige]]="No realizada","No realizada",IF(seguimiento[[#This Row],[ige]]="","","Realizada"))</f>
        <v/>
      </c>
      <c r="T2486" t="str">
        <f>IF(S2486="Realizada",seguimiento[[#This Row],[ige]],"")</f>
        <v/>
      </c>
      <c r="U2486" t="str">
        <f>IF(OR(seguimiento[[#This Row],[actividadfisica]]="Ejercicio regular",seguimiento[[#This Row],[actividadfisica]]="Actividad deportiva"),"Sí","")</f>
        <v/>
      </c>
    </row>
    <row r="2487" spans="1:21" x14ac:dyDescent="0.3">
      <c r="A2487" t="str">
        <f>VLOOKUP(B2487,pacientes_insertados[],2,)</f>
        <v>61e34256ec4ec02e84f5df35</v>
      </c>
      <c r="B2487">
        <f>seguimiento[[#This Row],[idpaciente]]</f>
        <v>1132</v>
      </c>
      <c r="C2487">
        <f t="shared" si="38"/>
        <v>2014</v>
      </c>
      <c r="D2487" s="1">
        <f>seguimiento[[#This Row],[fecha]]</f>
        <v>41982</v>
      </c>
      <c r="E2487" t="str">
        <f>seguimiento[[#This Row],[institucion]]</f>
        <v>HOSP. DE Niños DE LA SMA.TRINIDAD</v>
      </c>
      <c r="F2487" t="str">
        <f>seguimiento[[#This Row],[fallecimiento]]</f>
        <v>No</v>
      </c>
      <c r="N2487" t="str">
        <f>seguimiento[[#This Row],[ncultivosanio]]</f>
        <v>2</v>
      </c>
      <c r="O2487" t="str">
        <f>IF(seguimiento[[#This Row],[curvaglucemia]]="","No realizada","Realizada")</f>
        <v>No realizada</v>
      </c>
      <c r="P2487" t="str">
        <f>IF(O2487="Realizada",seguimiento[[#This Row],[curvaglucemia]],"")</f>
        <v/>
      </c>
      <c r="Q2487" t="str">
        <f>IF(seguimiento[[#This Row],[vitaminaDRealizada]]="","",IF(seguimiento[[#This Row],[vitaminaDRealizada]]="No realizado","No realizada","Realizada"))</f>
        <v/>
      </c>
      <c r="R2487" t="str">
        <f>IF(Q2487="Realizada",seguimiento[[#This Row],[vitaminaDRealizada]],"")</f>
        <v/>
      </c>
      <c r="S2487" t="str">
        <f>IF(seguimiento[[#This Row],[ige]]="No realizada","No realizada",IF(seguimiento[[#This Row],[ige]]="","","Realizada"))</f>
        <v/>
      </c>
      <c r="T2487" t="str">
        <f>IF(S2487="Realizada",seguimiento[[#This Row],[ige]],"")</f>
        <v/>
      </c>
      <c r="U2487" t="str">
        <f>IF(OR(seguimiento[[#This Row],[actividadfisica]]="Ejercicio regular",seguimiento[[#This Row],[actividadfisica]]="Actividad deportiva"),"Sí","")</f>
        <v/>
      </c>
    </row>
    <row r="2488" spans="1:21" x14ac:dyDescent="0.3">
      <c r="A2488" t="str">
        <f>VLOOKUP(B2488,pacientes_insertados[],2,)</f>
        <v>61e34256ec4ec02e84f5df35</v>
      </c>
      <c r="B2488">
        <f>seguimiento[[#This Row],[idpaciente]]</f>
        <v>1132</v>
      </c>
      <c r="C2488">
        <f t="shared" si="38"/>
        <v>2016</v>
      </c>
      <c r="D2488" s="1">
        <f>seguimiento[[#This Row],[fecha]]</f>
        <v>42557</v>
      </c>
      <c r="E2488" t="str">
        <f>seguimiento[[#This Row],[institucion]]</f>
        <v>HOSP. DE Niños DE LA SMA.TRINIDAD</v>
      </c>
      <c r="F2488" t="str">
        <f>seguimiento[[#This Row],[fallecimiento]]</f>
        <v>No</v>
      </c>
      <c r="L2488" t="str">
        <f>seguimiento[[#This Row],[ntratendovenosos]]</f>
        <v>3</v>
      </c>
      <c r="N2488" t="str">
        <f>seguimiento[[#This Row],[ncultivosanio]]</f>
        <v>4</v>
      </c>
      <c r="O2488" t="str">
        <f>IF(seguimiento[[#This Row],[curvaglucemia]]="","No realizada","Realizada")</f>
        <v>No realizada</v>
      </c>
      <c r="P2488" t="str">
        <f>IF(O2488="Realizada",seguimiento[[#This Row],[curvaglucemia]],"")</f>
        <v/>
      </c>
      <c r="Q2488" t="str">
        <f>IF(seguimiento[[#This Row],[vitaminaDRealizada]]="","",IF(seguimiento[[#This Row],[vitaminaDRealizada]]="No realizado","No realizada","Realizada"))</f>
        <v/>
      </c>
      <c r="R2488" t="str">
        <f>IF(Q2488="Realizada",seguimiento[[#This Row],[vitaminaDRealizada]],"")</f>
        <v/>
      </c>
      <c r="S2488" t="str">
        <f>IF(seguimiento[[#This Row],[ige]]="No realizada","No realizada",IF(seguimiento[[#This Row],[ige]]="","","Realizada"))</f>
        <v/>
      </c>
      <c r="T2488" t="str">
        <f>IF(S2488="Realizada",seguimiento[[#This Row],[ige]],"")</f>
        <v/>
      </c>
      <c r="U2488" t="str">
        <f>IF(OR(seguimiento[[#This Row],[actividadfisica]]="Ejercicio regular",seguimiento[[#This Row],[actividadfisica]]="Actividad deportiva"),"Sí","")</f>
        <v/>
      </c>
    </row>
    <row r="2489" spans="1:21" x14ac:dyDescent="0.3">
      <c r="A2489" t="str">
        <f>VLOOKUP(B2489,pacientes_insertados[],2,)</f>
        <v>61e34256ec4ec02e84f5df35</v>
      </c>
      <c r="B2489">
        <f>seguimiento[[#This Row],[idpaciente]]</f>
        <v>1132</v>
      </c>
      <c r="C2489">
        <f t="shared" si="38"/>
        <v>2017</v>
      </c>
      <c r="D2489" s="1">
        <f>seguimiento[[#This Row],[fecha]]</f>
        <v>42850</v>
      </c>
      <c r="E2489" t="str">
        <f>seguimiento[[#This Row],[institucion]]</f>
        <v>HOSP. DE Niños DE LA SMA.TRINIDAD</v>
      </c>
      <c r="F2489" t="str">
        <f>seguimiento[[#This Row],[fallecimiento]]</f>
        <v>No</v>
      </c>
      <c r="K2489" t="str">
        <f>seguimiento[[#This Row],[coberturamedica]]</f>
        <v>Sí</v>
      </c>
      <c r="M2489" t="str">
        <f>seguimiento[[#This Row],[Embarazo]]</f>
        <v>No</v>
      </c>
      <c r="N2489" t="str">
        <f>seguimiento[[#This Row],[ncultivosanio]]</f>
        <v>1</v>
      </c>
      <c r="O2489" t="str">
        <f>IF(seguimiento[[#This Row],[curvaglucemia]]="","No realizada","Realizada")</f>
        <v>No realizada</v>
      </c>
      <c r="P2489" t="str">
        <f>IF(O2489="Realizada",seguimiento[[#This Row],[curvaglucemia]],"")</f>
        <v/>
      </c>
      <c r="Q2489" t="str">
        <f>IF(seguimiento[[#This Row],[vitaminaDRealizada]]="","",IF(seguimiento[[#This Row],[vitaminaDRealizada]]="No realizado","No realizada","Realizada"))</f>
        <v/>
      </c>
      <c r="R2489" t="str">
        <f>IF(Q2489="Realizada",seguimiento[[#This Row],[vitaminaDRealizada]],"")</f>
        <v/>
      </c>
      <c r="S2489" t="str">
        <f>IF(seguimiento[[#This Row],[ige]]="No realizada","No realizada",IF(seguimiento[[#This Row],[ige]]="","","Realizada"))</f>
        <v/>
      </c>
      <c r="T2489" t="str">
        <f>IF(S2489="Realizada",seguimiento[[#This Row],[ige]],"")</f>
        <v/>
      </c>
      <c r="U2489" t="str">
        <f>IF(OR(seguimiento[[#This Row],[actividadfisica]]="Ejercicio regular",seguimiento[[#This Row],[actividadfisica]]="Actividad deportiva"),"Sí","")</f>
        <v>Sí</v>
      </c>
    </row>
    <row r="2490" spans="1:21" x14ac:dyDescent="0.3">
      <c r="A2490" t="str">
        <f>VLOOKUP(B2490,pacientes_insertados[],2,)</f>
        <v>61e34256ec4ec02e84f5df35</v>
      </c>
      <c r="B2490">
        <f>seguimiento[[#This Row],[idpaciente]]</f>
        <v>1132</v>
      </c>
      <c r="C2490">
        <f t="shared" si="38"/>
        <v>2017</v>
      </c>
      <c r="D2490" s="1">
        <f>seguimiento[[#This Row],[fecha]]</f>
        <v>43060</v>
      </c>
      <c r="E2490" t="str">
        <f>seguimiento[[#This Row],[institucion]]</f>
        <v>HOSP. DE Niños DE LA SMA.TRINIDAD</v>
      </c>
      <c r="F2490" t="str">
        <f>seguimiento[[#This Row],[fallecimiento]]</f>
        <v>No</v>
      </c>
      <c r="O2490" t="str">
        <f>IF(seguimiento[[#This Row],[curvaglucemia]]="","No realizada","Realizada")</f>
        <v>No realizada</v>
      </c>
      <c r="P2490" t="str">
        <f>IF(O2490="Realizada",seguimiento[[#This Row],[curvaglucemia]],"")</f>
        <v/>
      </c>
      <c r="Q2490" t="str">
        <f>IF(seguimiento[[#This Row],[vitaminaDRealizada]]="","",IF(seguimiento[[#This Row],[vitaminaDRealizada]]="No realizado","No realizada","Realizada"))</f>
        <v/>
      </c>
      <c r="R2490" t="str">
        <f>IF(Q2490="Realizada",seguimiento[[#This Row],[vitaminaDRealizada]],"")</f>
        <v/>
      </c>
      <c r="S2490" t="str">
        <f>IF(seguimiento[[#This Row],[ige]]="No realizada","No realizada",IF(seguimiento[[#This Row],[ige]]="","","Realizada"))</f>
        <v/>
      </c>
      <c r="T2490" t="str">
        <f>IF(S2490="Realizada",seguimiento[[#This Row],[ige]],"")</f>
        <v/>
      </c>
      <c r="U2490" t="str">
        <f>IF(OR(seguimiento[[#This Row],[actividadfisica]]="Ejercicio regular",seguimiento[[#This Row],[actividadfisica]]="Actividad deportiva"),"Sí","")</f>
        <v/>
      </c>
    </row>
    <row r="2491" spans="1:21" x14ac:dyDescent="0.3">
      <c r="A2491" t="str">
        <f>VLOOKUP(B2491,pacientes_insertados[],2,)</f>
        <v>61e34256ec4ec02e84f5df35</v>
      </c>
      <c r="B2491">
        <f>seguimiento[[#This Row],[idpaciente]]</f>
        <v>1132</v>
      </c>
      <c r="C2491">
        <f t="shared" si="38"/>
        <v>2018</v>
      </c>
      <c r="D2491" s="1">
        <f>seguimiento[[#This Row],[fecha]]</f>
        <v>43452</v>
      </c>
      <c r="E2491" t="str">
        <f>seguimiento[[#This Row],[institucion]]</f>
        <v>HOSP. DE Niños DE LA SMA.TRINIDAD</v>
      </c>
      <c r="F2491" t="str">
        <f>seguimiento[[#This Row],[fallecimiento]]</f>
        <v>No</v>
      </c>
      <c r="K2491" t="str">
        <f>seguimiento[[#This Row],[coberturamedica]]</f>
        <v>No</v>
      </c>
      <c r="L2491" t="str">
        <f>seguimiento[[#This Row],[ntratendovenosos]]</f>
        <v>1</v>
      </c>
      <c r="N2491" t="str">
        <f>seguimiento[[#This Row],[ncultivosanio]]</f>
        <v>1</v>
      </c>
      <c r="O2491" t="str">
        <f>IF(seguimiento[[#This Row],[curvaglucemia]]="","No realizada","Realizada")</f>
        <v>Realizada</v>
      </c>
      <c r="P2491" t="str">
        <f>IF(O2491="Realizada",seguimiento[[#This Row],[curvaglucemia]],"")</f>
        <v>Intermedia</v>
      </c>
      <c r="Q2491" t="str">
        <f>IF(seguimiento[[#This Row],[vitaminaDRealizada]]="","",IF(seguimiento[[#This Row],[vitaminaDRealizada]]="No realizado","No realizada","Realizada"))</f>
        <v>No realizada</v>
      </c>
      <c r="R2491" t="str">
        <f>IF(Q2491="Realizada",seguimiento[[#This Row],[vitaminaDRealizada]],"")</f>
        <v/>
      </c>
      <c r="S2491" t="str">
        <f>IF(seguimiento[[#This Row],[ige]]="No realizada","No realizada",IF(seguimiento[[#This Row],[ige]]="","","Realizada"))</f>
        <v>No realizada</v>
      </c>
      <c r="T2491" t="str">
        <f>IF(S2491="Realizada",seguimiento[[#This Row],[ige]],"")</f>
        <v/>
      </c>
      <c r="U2491" t="str">
        <f>IF(OR(seguimiento[[#This Row],[actividadfisica]]="Ejercicio regular",seguimiento[[#This Row],[actividadfisica]]="Actividad deportiva"),"Sí","")</f>
        <v/>
      </c>
    </row>
    <row r="2492" spans="1:21" x14ac:dyDescent="0.3">
      <c r="A2492" t="str">
        <f>VLOOKUP(B2492,pacientes_insertados[],2,)</f>
        <v>61e34256ec4ec02e84f5df38</v>
      </c>
      <c r="B2492">
        <f>seguimiento[[#This Row],[idpaciente]]</f>
        <v>1135</v>
      </c>
      <c r="C2492">
        <f t="shared" si="38"/>
        <v>2008</v>
      </c>
      <c r="D2492" s="1">
        <f>seguimiento[[#This Row],[fecha]]</f>
        <v>39574</v>
      </c>
      <c r="E2492" t="str">
        <f>seguimiento[[#This Row],[institucion]]</f>
        <v>HOSP. DE Niños DE LA SMA.TRINIDAD</v>
      </c>
      <c r="F2492" t="str">
        <f>seguimiento[[#This Row],[fallecimiento]]</f>
        <v>No</v>
      </c>
      <c r="K2492" t="str">
        <f>seguimiento[[#This Row],[coberturamedica]]</f>
        <v>Sí</v>
      </c>
      <c r="L2492" t="str">
        <f>seguimiento[[#This Row],[ntratendovenosos]]</f>
        <v>1</v>
      </c>
      <c r="N2492" t="str">
        <f>seguimiento[[#This Row],[ncultivosanio]]</f>
        <v>1</v>
      </c>
      <c r="O2492" t="str">
        <f>IF(seguimiento[[#This Row],[curvaglucemia]]="","No realizada","Realizada")</f>
        <v>No realizada</v>
      </c>
      <c r="P2492" t="str">
        <f>IF(O2492="Realizada",seguimiento[[#This Row],[curvaglucemia]],"")</f>
        <v/>
      </c>
      <c r="Q2492" t="str">
        <f>IF(seguimiento[[#This Row],[vitaminaDRealizada]]="","",IF(seguimiento[[#This Row],[vitaminaDRealizada]]="No realizado","No realizada","Realizada"))</f>
        <v/>
      </c>
      <c r="R2492" t="str">
        <f>IF(Q2492="Realizada",seguimiento[[#This Row],[vitaminaDRealizada]],"")</f>
        <v/>
      </c>
      <c r="S2492" t="str">
        <f>IF(seguimiento[[#This Row],[ige]]="No realizada","No realizada",IF(seguimiento[[#This Row],[ige]]="","","Realizada"))</f>
        <v>No realizada</v>
      </c>
      <c r="T2492" t="str">
        <f>IF(S2492="Realizada",seguimiento[[#This Row],[ige]],"")</f>
        <v/>
      </c>
      <c r="U2492" t="str">
        <f>IF(OR(seguimiento[[#This Row],[actividadfisica]]="Ejercicio regular",seguimiento[[#This Row],[actividadfisica]]="Actividad deportiva"),"Sí","")</f>
        <v/>
      </c>
    </row>
    <row r="2493" spans="1:21" x14ac:dyDescent="0.3">
      <c r="A2493" t="str">
        <f>VLOOKUP(B2493,pacientes_insertados[],2,)</f>
        <v>61e34256ec4ec02e84f5df38</v>
      </c>
      <c r="B2493">
        <f>seguimiento[[#This Row],[idpaciente]]</f>
        <v>1135</v>
      </c>
      <c r="C2493">
        <f t="shared" si="38"/>
        <v>2012</v>
      </c>
      <c r="D2493" s="1">
        <f>seguimiento[[#This Row],[fecha]]</f>
        <v>41107</v>
      </c>
      <c r="E2493" t="str">
        <f>seguimiento[[#This Row],[institucion]]</f>
        <v>HOSP. DE Niños DE LA SMA.TRINIDAD</v>
      </c>
      <c r="F2493" t="str">
        <f>seguimiento[[#This Row],[fallecimiento]]</f>
        <v>No</v>
      </c>
      <c r="K2493" t="str">
        <f>seguimiento[[#This Row],[coberturamedica]]</f>
        <v>Sí</v>
      </c>
      <c r="L2493" t="str">
        <f>seguimiento[[#This Row],[ntratendovenosos]]</f>
        <v>1</v>
      </c>
      <c r="N2493" t="str">
        <f>seguimiento[[#This Row],[ncultivosanio]]</f>
        <v>1</v>
      </c>
      <c r="O2493" t="str">
        <f>IF(seguimiento[[#This Row],[curvaglucemia]]="","No realizada","Realizada")</f>
        <v>No realizada</v>
      </c>
      <c r="P2493" t="str">
        <f>IF(O2493="Realizada",seguimiento[[#This Row],[curvaglucemia]],"")</f>
        <v/>
      </c>
      <c r="Q2493" t="str">
        <f>IF(seguimiento[[#This Row],[vitaminaDRealizada]]="","",IF(seguimiento[[#This Row],[vitaminaDRealizada]]="No realizado","No realizada","Realizada"))</f>
        <v>No realizada</v>
      </c>
      <c r="R2493" t="str">
        <f>IF(Q2493="Realizada",seguimiento[[#This Row],[vitaminaDRealizada]],"")</f>
        <v/>
      </c>
      <c r="S2493" t="str">
        <f>IF(seguimiento[[#This Row],[ige]]="No realizada","No realizada",IF(seguimiento[[#This Row],[ige]]="","","Realizada"))</f>
        <v>Realizada</v>
      </c>
      <c r="T2493" t="str">
        <f>IF(S2493="Realizada",seguimiento[[#This Row],[ige]],"")</f>
        <v>&lt; 500</v>
      </c>
      <c r="U2493" t="str">
        <f>IF(OR(seguimiento[[#This Row],[actividadfisica]]="Ejercicio regular",seguimiento[[#This Row],[actividadfisica]]="Actividad deportiva"),"Sí","")</f>
        <v/>
      </c>
    </row>
    <row r="2494" spans="1:21" x14ac:dyDescent="0.3">
      <c r="A2494" t="str">
        <f>VLOOKUP(B2494,pacientes_insertados[],2,)</f>
        <v>61e34256ec4ec02e84f5df38</v>
      </c>
      <c r="B2494">
        <f>seguimiento[[#This Row],[idpaciente]]</f>
        <v>1135</v>
      </c>
      <c r="C2494">
        <f t="shared" si="38"/>
        <v>2015</v>
      </c>
      <c r="D2494" s="1">
        <f>seguimiento[[#This Row],[fecha]]</f>
        <v>42297</v>
      </c>
      <c r="E2494" t="str">
        <f>seguimiento[[#This Row],[institucion]]</f>
        <v>HOSP. DE Niños DE LA SMA.TRINIDAD</v>
      </c>
      <c r="F2494" t="str">
        <f>seguimiento[[#This Row],[fallecimiento]]</f>
        <v>No</v>
      </c>
      <c r="K2494" t="str">
        <f>seguimiento[[#This Row],[coberturamedica]]</f>
        <v>Sí</v>
      </c>
      <c r="L2494" t="str">
        <f>seguimiento[[#This Row],[ntratendovenosos]]</f>
        <v>1</v>
      </c>
      <c r="N2494" t="str">
        <f>seguimiento[[#This Row],[ncultivosanio]]</f>
        <v>1</v>
      </c>
      <c r="O2494" t="str">
        <f>IF(seguimiento[[#This Row],[curvaglucemia]]="","No realizada","Realizada")</f>
        <v>No realizada</v>
      </c>
      <c r="P2494" t="str">
        <f>IF(O2494="Realizada",seguimiento[[#This Row],[curvaglucemia]],"")</f>
        <v/>
      </c>
      <c r="Q2494" t="str">
        <f>IF(seguimiento[[#This Row],[vitaminaDRealizada]]="","",IF(seguimiento[[#This Row],[vitaminaDRealizada]]="No realizado","No realizada","Realizada"))</f>
        <v/>
      </c>
      <c r="R2494" t="str">
        <f>IF(Q2494="Realizada",seguimiento[[#This Row],[vitaminaDRealizada]],"")</f>
        <v/>
      </c>
      <c r="S2494" t="str">
        <f>IF(seguimiento[[#This Row],[ige]]="No realizada","No realizada",IF(seguimiento[[#This Row],[ige]]="","","Realizada"))</f>
        <v>Realizada</v>
      </c>
      <c r="T2494" t="str">
        <f>IF(S2494="Realizada",seguimiento[[#This Row],[ige]],"")</f>
        <v>&lt; 500</v>
      </c>
      <c r="U2494" t="str">
        <f>IF(OR(seguimiento[[#This Row],[actividadfisica]]="Ejercicio regular",seguimiento[[#This Row],[actividadfisica]]="Actividad deportiva"),"Sí","")</f>
        <v/>
      </c>
    </row>
    <row r="2495" spans="1:21" x14ac:dyDescent="0.3">
      <c r="A2495" t="str">
        <f>VLOOKUP(B2495,pacientes_insertados[],2,)</f>
        <v>61e34256ec4ec02e84f5df38</v>
      </c>
      <c r="B2495">
        <f>seguimiento[[#This Row],[idpaciente]]</f>
        <v>1135</v>
      </c>
      <c r="C2495">
        <f t="shared" si="38"/>
        <v>2017</v>
      </c>
      <c r="D2495" s="1">
        <f>seguimiento[[#This Row],[fecha]]</f>
        <v>42824</v>
      </c>
      <c r="E2495" t="str">
        <f>seguimiento[[#This Row],[institucion]]</f>
        <v>HOSP. DE Niños DE LA SMA.TRINIDAD</v>
      </c>
      <c r="F2495" t="str">
        <f>seguimiento[[#This Row],[fallecimiento]]</f>
        <v>No</v>
      </c>
      <c r="K2495" t="str">
        <f>seguimiento[[#This Row],[coberturamedica]]</f>
        <v>Sí</v>
      </c>
      <c r="L2495" t="str">
        <f>seguimiento[[#This Row],[ntratendovenosos]]</f>
        <v>1</v>
      </c>
      <c r="N2495" t="str">
        <f>seguimiento[[#This Row],[ncultivosanio]]</f>
        <v>1</v>
      </c>
      <c r="O2495" t="str">
        <f>IF(seguimiento[[#This Row],[curvaglucemia]]="","No realizada","Realizada")</f>
        <v>No realizada</v>
      </c>
      <c r="P2495" t="str">
        <f>IF(O2495="Realizada",seguimiento[[#This Row],[curvaglucemia]],"")</f>
        <v/>
      </c>
      <c r="Q2495" t="str">
        <f>IF(seguimiento[[#This Row],[vitaminaDRealizada]]="","",IF(seguimiento[[#This Row],[vitaminaDRealizada]]="No realizado","No realizada","Realizada"))</f>
        <v>No realizada</v>
      </c>
      <c r="R2495" t="str">
        <f>IF(Q2495="Realizada",seguimiento[[#This Row],[vitaminaDRealizada]],"")</f>
        <v/>
      </c>
      <c r="S2495" t="str">
        <f>IF(seguimiento[[#This Row],[ige]]="No realizada","No realizada",IF(seguimiento[[#This Row],[ige]]="","","Realizada"))</f>
        <v>No realizada</v>
      </c>
      <c r="T2495" t="str">
        <f>IF(S2495="Realizada",seguimiento[[#This Row],[ige]],"")</f>
        <v/>
      </c>
      <c r="U2495" t="str">
        <f>IF(OR(seguimiento[[#This Row],[actividadfisica]]="Ejercicio regular",seguimiento[[#This Row],[actividadfisica]]="Actividad deportiva"),"Sí","")</f>
        <v/>
      </c>
    </row>
    <row r="2496" spans="1:21" x14ac:dyDescent="0.3">
      <c r="A2496" t="str">
        <f>VLOOKUP(B2496,pacientes_insertados[],2,)</f>
        <v>61e34256ec4ec02e84f5df38</v>
      </c>
      <c r="B2496">
        <f>seguimiento[[#This Row],[idpaciente]]</f>
        <v>1135</v>
      </c>
      <c r="C2496">
        <f t="shared" si="38"/>
        <v>2018</v>
      </c>
      <c r="D2496" s="1">
        <f>seguimiento[[#This Row],[fecha]]</f>
        <v>43426</v>
      </c>
      <c r="E2496" t="str">
        <f>seguimiento[[#This Row],[institucion]]</f>
        <v>HOSP. DE Niños DE LA SMA.TRINIDAD</v>
      </c>
      <c r="F2496" t="str">
        <f>seguimiento[[#This Row],[fallecimiento]]</f>
        <v>No</v>
      </c>
      <c r="K2496" t="str">
        <f>seguimiento[[#This Row],[coberturamedica]]</f>
        <v>Sí</v>
      </c>
      <c r="L2496" t="str">
        <f>seguimiento[[#This Row],[ntratendovenosos]]</f>
        <v>2</v>
      </c>
      <c r="N2496" t="str">
        <f>seguimiento[[#This Row],[ncultivosanio]]</f>
        <v>2</v>
      </c>
      <c r="O2496" t="str">
        <f>IF(seguimiento[[#This Row],[curvaglucemia]]="","No realizada","Realizada")</f>
        <v>No realizada</v>
      </c>
      <c r="P2496" t="str">
        <f>IF(O2496="Realizada",seguimiento[[#This Row],[curvaglucemia]],"")</f>
        <v/>
      </c>
      <c r="Q2496" t="str">
        <f>IF(seguimiento[[#This Row],[vitaminaDRealizada]]="","",IF(seguimiento[[#This Row],[vitaminaDRealizada]]="No realizado","No realizada","Realizada"))</f>
        <v>No realizada</v>
      </c>
      <c r="R2496" t="str">
        <f>IF(Q2496="Realizada",seguimiento[[#This Row],[vitaminaDRealizada]],"")</f>
        <v/>
      </c>
      <c r="S2496" t="str">
        <f>IF(seguimiento[[#This Row],[ige]]="No realizada","No realizada",IF(seguimiento[[#This Row],[ige]]="","","Realizada"))</f>
        <v>No realizada</v>
      </c>
      <c r="T2496" t="str">
        <f>IF(S2496="Realizada",seguimiento[[#This Row],[ige]],"")</f>
        <v/>
      </c>
      <c r="U2496" t="str">
        <f>IF(OR(seguimiento[[#This Row],[actividadfisica]]="Ejercicio regular",seguimiento[[#This Row],[actividadfisica]]="Actividad deportiva"),"Sí","")</f>
        <v/>
      </c>
    </row>
    <row r="2497" spans="1:21" x14ac:dyDescent="0.3">
      <c r="A2497" t="str">
        <f>VLOOKUP(B2497,pacientes_insertados[],2,)</f>
        <v>61e34256ec4ec02e84f5df39</v>
      </c>
      <c r="B2497">
        <f>seguimiento[[#This Row],[idpaciente]]</f>
        <v>1136</v>
      </c>
      <c r="C2497">
        <f t="shared" si="38"/>
        <v>2015</v>
      </c>
      <c r="D2497" s="1">
        <f>seguimiento[[#This Row],[fecha]]</f>
        <v>42028</v>
      </c>
      <c r="E2497" t="str">
        <f>seguimiento[[#This Row],[institucion]]</f>
        <v>HOSP. DE Niños DE LA SMA.TRINIDAD</v>
      </c>
      <c r="F2497" t="str">
        <f>seguimiento[[#This Row],[fallecimiento]]</f>
        <v>No</v>
      </c>
      <c r="K2497" t="str">
        <f>seguimiento[[#This Row],[coberturamedica]]</f>
        <v>Sí</v>
      </c>
      <c r="L2497" t="str">
        <f>seguimiento[[#This Row],[ntratendovenosos]]</f>
        <v>1</v>
      </c>
      <c r="N2497" t="str">
        <f>seguimiento[[#This Row],[ncultivosanio]]</f>
        <v>1</v>
      </c>
      <c r="O2497" t="str">
        <f>IF(seguimiento[[#This Row],[curvaglucemia]]="","No realizada","Realizada")</f>
        <v>No realizada</v>
      </c>
      <c r="P2497" t="str">
        <f>IF(O2497="Realizada",seguimiento[[#This Row],[curvaglucemia]],"")</f>
        <v/>
      </c>
      <c r="Q2497" t="str">
        <f>IF(seguimiento[[#This Row],[vitaminaDRealizada]]="","",IF(seguimiento[[#This Row],[vitaminaDRealizada]]="No realizado","No realizada","Realizada"))</f>
        <v/>
      </c>
      <c r="R2497" t="str">
        <f>IF(Q2497="Realizada",seguimiento[[#This Row],[vitaminaDRealizada]],"")</f>
        <v/>
      </c>
      <c r="S2497" t="str">
        <f>IF(seguimiento[[#This Row],[ige]]="No realizada","No realizada",IF(seguimiento[[#This Row],[ige]]="","","Realizada"))</f>
        <v>No realizada</v>
      </c>
      <c r="T2497" t="str">
        <f>IF(S2497="Realizada",seguimiento[[#This Row],[ige]],"")</f>
        <v/>
      </c>
      <c r="U2497" t="str">
        <f>IF(OR(seguimiento[[#This Row],[actividadfisica]]="Ejercicio regular",seguimiento[[#This Row],[actividadfisica]]="Actividad deportiva"),"Sí","")</f>
        <v/>
      </c>
    </row>
    <row r="2498" spans="1:21" x14ac:dyDescent="0.3">
      <c r="A2498" t="str">
        <f>VLOOKUP(B2498,pacientes_insertados[],2,)</f>
        <v>61e34256ec4ec02e84f5df39</v>
      </c>
      <c r="B2498">
        <f>seguimiento[[#This Row],[idpaciente]]</f>
        <v>1136</v>
      </c>
      <c r="C2498">
        <f t="shared" si="38"/>
        <v>2018</v>
      </c>
      <c r="D2498" s="1">
        <f>seguimiento[[#This Row],[fecha]]</f>
        <v>43447</v>
      </c>
      <c r="E2498" t="str">
        <f>seguimiento[[#This Row],[institucion]]</f>
        <v>HOSP. DE Niños DE LA SMA.TRINIDAD</v>
      </c>
      <c r="F2498" t="str">
        <f>seguimiento[[#This Row],[fallecimiento]]</f>
        <v>No</v>
      </c>
      <c r="K2498" t="str">
        <f>seguimiento[[#This Row],[coberturamedica]]</f>
        <v>Sí</v>
      </c>
      <c r="L2498" t="str">
        <f>seguimiento[[#This Row],[ntratendovenosos]]</f>
        <v>2</v>
      </c>
      <c r="N2498" t="str">
        <f>seguimiento[[#This Row],[ncultivosanio]]</f>
        <v>2</v>
      </c>
      <c r="O2498" t="str">
        <f>IF(seguimiento[[#This Row],[curvaglucemia]]="","No realizada","Realizada")</f>
        <v>No realizada</v>
      </c>
      <c r="P2498" t="str">
        <f>IF(O2498="Realizada",seguimiento[[#This Row],[curvaglucemia]],"")</f>
        <v/>
      </c>
      <c r="Q2498" t="str">
        <f>IF(seguimiento[[#This Row],[vitaminaDRealizada]]="","",IF(seguimiento[[#This Row],[vitaminaDRealizada]]="No realizado","No realizada","Realizada"))</f>
        <v/>
      </c>
      <c r="R2498" t="str">
        <f>IF(Q2498="Realizada",seguimiento[[#This Row],[vitaminaDRealizada]],"")</f>
        <v/>
      </c>
      <c r="S2498" t="str">
        <f>IF(seguimiento[[#This Row],[ige]]="No realizada","No realizada",IF(seguimiento[[#This Row],[ige]]="","","Realizada"))</f>
        <v>No realizada</v>
      </c>
      <c r="T2498" t="str">
        <f>IF(S2498="Realizada",seguimiento[[#This Row],[ige]],"")</f>
        <v/>
      </c>
      <c r="U2498" t="str">
        <f>IF(OR(seguimiento[[#This Row],[actividadfisica]]="Ejercicio regular",seguimiento[[#This Row],[actividadfisica]]="Actividad deportiva"),"Sí","")</f>
        <v/>
      </c>
    </row>
    <row r="2499" spans="1:21" x14ac:dyDescent="0.3">
      <c r="A2499" t="str">
        <f>VLOOKUP(B2499,pacientes_insertados[],2,)</f>
        <v>61e34256ec4ec02e84f5df3c</v>
      </c>
      <c r="B2499">
        <f>seguimiento[[#This Row],[idpaciente]]</f>
        <v>1141</v>
      </c>
      <c r="C2499">
        <f t="shared" ref="C2499:C2562" si="39">YEAR(D2499)</f>
        <v>2014</v>
      </c>
      <c r="D2499" s="1">
        <f>seguimiento[[#This Row],[fecha]]</f>
        <v>41697</v>
      </c>
      <c r="E2499" t="str">
        <f>seguimiento[[#This Row],[institucion]]</f>
        <v>HIGA Penna</v>
      </c>
      <c r="F2499" t="str">
        <f>seguimiento[[#This Row],[fallecimiento]]</f>
        <v>No</v>
      </c>
      <c r="I2499" t="str">
        <f>seguimiento[[#This Row],[educacion]]</f>
        <v>Secundaria completa</v>
      </c>
      <c r="J2499" t="str">
        <f>seguimiento[[#This Row],[laboral]]</f>
        <v>Trabaja, completo</v>
      </c>
      <c r="K2499" t="str">
        <f>seguimiento[[#This Row],[coberturamedica]]</f>
        <v>Sí</v>
      </c>
      <c r="M2499" t="str">
        <f>seguimiento[[#This Row],[Embarazo]]</f>
        <v>No</v>
      </c>
      <c r="N2499" t="str">
        <f>seguimiento[[#This Row],[ncultivosanio]]</f>
        <v>2</v>
      </c>
      <c r="O2499" t="str">
        <f>IF(seguimiento[[#This Row],[curvaglucemia]]="","No realizada","Realizada")</f>
        <v>No realizada</v>
      </c>
      <c r="P2499" t="str">
        <f>IF(O2499="Realizada",seguimiento[[#This Row],[curvaglucemia]],"")</f>
        <v/>
      </c>
      <c r="Q2499" t="str">
        <f>IF(seguimiento[[#This Row],[vitaminaDRealizada]]="","",IF(seguimiento[[#This Row],[vitaminaDRealizada]]="No realizado","No realizada","Realizada"))</f>
        <v/>
      </c>
      <c r="R2499" t="str">
        <f>IF(Q2499="Realizada",seguimiento[[#This Row],[vitaminaDRealizada]],"")</f>
        <v/>
      </c>
      <c r="S2499" t="str">
        <f>IF(seguimiento[[#This Row],[ige]]="No realizada","No realizada",IF(seguimiento[[#This Row],[ige]]="","","Realizada"))</f>
        <v>Realizada</v>
      </c>
      <c r="T2499" t="str">
        <f>IF(S2499="Realizada",seguimiento[[#This Row],[ige]],"")</f>
        <v>&lt; 500</v>
      </c>
      <c r="U2499" t="str">
        <f>IF(OR(seguimiento[[#This Row],[actividadfisica]]="Ejercicio regular",seguimiento[[#This Row],[actividadfisica]]="Actividad deportiva"),"Sí","")</f>
        <v>Sí</v>
      </c>
    </row>
    <row r="2500" spans="1:21" x14ac:dyDescent="0.3">
      <c r="A2500" t="str">
        <f>VLOOKUP(B2500,pacientes_insertados[],2,)</f>
        <v>61e34256ec4ec02e84f5df3d</v>
      </c>
      <c r="B2500">
        <f>seguimiento[[#This Row],[idpaciente]]</f>
        <v>1142</v>
      </c>
      <c r="C2500">
        <f t="shared" si="39"/>
        <v>2011</v>
      </c>
      <c r="D2500" s="1">
        <f>seguimiento[[#This Row],[fecha]]</f>
        <v>40843</v>
      </c>
      <c r="E2500" t="str">
        <f>seguimiento[[#This Row],[institucion]]</f>
        <v>Hospital Victor J Vilela</v>
      </c>
      <c r="F2500" t="str">
        <f>seguimiento[[#This Row],[fallecimiento]]</f>
        <v>No</v>
      </c>
      <c r="I2500" t="str">
        <f>seguimiento[[#This Row],[educacion]]</f>
        <v>Primaria incompleta</v>
      </c>
      <c r="K2500" t="str">
        <f>seguimiento[[#This Row],[coberturamedica]]</f>
        <v>No</v>
      </c>
      <c r="N2500" t="str">
        <f>seguimiento[[#This Row],[ncultivosanio]]</f>
        <v>4</v>
      </c>
      <c r="O2500" t="str">
        <f>IF(seguimiento[[#This Row],[curvaglucemia]]="","No realizada","Realizada")</f>
        <v>No realizada</v>
      </c>
      <c r="P2500" t="str">
        <f>IF(O2500="Realizada",seguimiento[[#This Row],[curvaglucemia]],"")</f>
        <v/>
      </c>
      <c r="Q2500" t="str">
        <f>IF(seguimiento[[#This Row],[vitaminaDRealizada]]="","",IF(seguimiento[[#This Row],[vitaminaDRealizada]]="No realizado","No realizada","Realizada"))</f>
        <v/>
      </c>
      <c r="R2500" t="str">
        <f>IF(Q2500="Realizada",seguimiento[[#This Row],[vitaminaDRealizada]],"")</f>
        <v/>
      </c>
      <c r="S2500" t="str">
        <f>IF(seguimiento[[#This Row],[ige]]="No realizada","No realizada",IF(seguimiento[[#This Row],[ige]]="","","Realizada"))</f>
        <v/>
      </c>
      <c r="T2500" t="str">
        <f>IF(S2500="Realizada",seguimiento[[#This Row],[ige]],"")</f>
        <v/>
      </c>
      <c r="U2500" t="str">
        <f>IF(OR(seguimiento[[#This Row],[actividadfisica]]="Ejercicio regular",seguimiento[[#This Row],[actividadfisica]]="Actividad deportiva"),"Sí","")</f>
        <v/>
      </c>
    </row>
    <row r="2501" spans="1:21" x14ac:dyDescent="0.3">
      <c r="A2501" t="str">
        <f>VLOOKUP(B2501,pacientes_insertados[],2,)</f>
        <v>61e34256ec4ec02e84f5df3d</v>
      </c>
      <c r="B2501">
        <f>seguimiento[[#This Row],[idpaciente]]</f>
        <v>1142</v>
      </c>
      <c r="C2501">
        <f t="shared" si="39"/>
        <v>2011</v>
      </c>
      <c r="D2501" s="1">
        <f>seguimiento[[#This Row],[fecha]]</f>
        <v>40843</v>
      </c>
      <c r="E2501" t="str">
        <f>seguimiento[[#This Row],[institucion]]</f>
        <v>Hospital Victor J Vilela</v>
      </c>
      <c r="F2501" t="str">
        <f>seguimiento[[#This Row],[fallecimiento]]</f>
        <v>No</v>
      </c>
      <c r="I2501" t="str">
        <f>seguimiento[[#This Row],[educacion]]</f>
        <v>Primaria incompleta</v>
      </c>
      <c r="K2501" t="str">
        <f>seguimiento[[#This Row],[coberturamedica]]</f>
        <v>No</v>
      </c>
      <c r="N2501" t="str">
        <f>seguimiento[[#This Row],[ncultivosanio]]</f>
        <v>4</v>
      </c>
      <c r="O2501" t="str">
        <f>IF(seguimiento[[#This Row],[curvaglucemia]]="","No realizada","Realizada")</f>
        <v>No realizada</v>
      </c>
      <c r="P2501" t="str">
        <f>IF(O2501="Realizada",seguimiento[[#This Row],[curvaglucemia]],"")</f>
        <v/>
      </c>
      <c r="Q2501" t="str">
        <f>IF(seguimiento[[#This Row],[vitaminaDRealizada]]="","",IF(seguimiento[[#This Row],[vitaminaDRealizada]]="No realizado","No realizada","Realizada"))</f>
        <v/>
      </c>
      <c r="R2501" t="str">
        <f>IF(Q2501="Realizada",seguimiento[[#This Row],[vitaminaDRealizada]],"")</f>
        <v/>
      </c>
      <c r="S2501" t="str">
        <f>IF(seguimiento[[#This Row],[ige]]="No realizada","No realizada",IF(seguimiento[[#This Row],[ige]]="","","Realizada"))</f>
        <v/>
      </c>
      <c r="T2501" t="str">
        <f>IF(S2501="Realizada",seguimiento[[#This Row],[ige]],"")</f>
        <v/>
      </c>
      <c r="U2501" t="str">
        <f>IF(OR(seguimiento[[#This Row],[actividadfisica]]="Ejercicio regular",seguimiento[[#This Row],[actividadfisica]]="Actividad deportiva"),"Sí","")</f>
        <v/>
      </c>
    </row>
    <row r="2502" spans="1:21" x14ac:dyDescent="0.3">
      <c r="A2502" t="str">
        <f>VLOOKUP(B2502,pacientes_insertados[],2,)</f>
        <v>61e34256ec4ec02e84f5df3d</v>
      </c>
      <c r="B2502">
        <f>seguimiento[[#This Row],[idpaciente]]</f>
        <v>1142</v>
      </c>
      <c r="C2502">
        <f t="shared" si="39"/>
        <v>2012</v>
      </c>
      <c r="D2502" s="1">
        <f>seguimiento[[#This Row],[fecha]]</f>
        <v>41193</v>
      </c>
      <c r="E2502" t="str">
        <f>seguimiento[[#This Row],[institucion]]</f>
        <v>Hospital Victor J Vilela</v>
      </c>
      <c r="F2502" t="str">
        <f>seguimiento[[#This Row],[fallecimiento]]</f>
        <v>No</v>
      </c>
      <c r="I2502" t="str">
        <f>seguimiento[[#This Row],[educacion]]</f>
        <v>Primaria incompleta</v>
      </c>
      <c r="K2502" t="str">
        <f>seguimiento[[#This Row],[coberturamedica]]</f>
        <v>No</v>
      </c>
      <c r="L2502" t="str">
        <f>seguimiento[[#This Row],[ntratendovenosos]]</f>
        <v>1</v>
      </c>
      <c r="N2502" t="str">
        <f>seguimiento[[#This Row],[ncultivosanio]]</f>
        <v>6</v>
      </c>
      <c r="O2502" t="str">
        <f>IF(seguimiento[[#This Row],[curvaglucemia]]="","No realizada","Realizada")</f>
        <v>No realizada</v>
      </c>
      <c r="P2502" t="str">
        <f>IF(O2502="Realizada",seguimiento[[#This Row],[curvaglucemia]],"")</f>
        <v/>
      </c>
      <c r="Q2502" t="str">
        <f>IF(seguimiento[[#This Row],[vitaminaDRealizada]]="","",IF(seguimiento[[#This Row],[vitaminaDRealizada]]="No realizado","No realizada","Realizada"))</f>
        <v/>
      </c>
      <c r="R2502" t="str">
        <f>IF(Q2502="Realizada",seguimiento[[#This Row],[vitaminaDRealizada]],"")</f>
        <v/>
      </c>
      <c r="S2502" t="str">
        <f>IF(seguimiento[[#This Row],[ige]]="No realizada","No realizada",IF(seguimiento[[#This Row],[ige]]="","","Realizada"))</f>
        <v>Realizada</v>
      </c>
      <c r="T2502" t="str">
        <f>IF(S2502="Realizada",seguimiento[[#This Row],[ige]],"")</f>
        <v>&lt; 500</v>
      </c>
      <c r="U2502" t="str">
        <f>IF(OR(seguimiento[[#This Row],[actividadfisica]]="Ejercicio regular",seguimiento[[#This Row],[actividadfisica]]="Actividad deportiva"),"Sí","")</f>
        <v/>
      </c>
    </row>
    <row r="2503" spans="1:21" x14ac:dyDescent="0.3">
      <c r="A2503" t="str">
        <f>VLOOKUP(B2503,pacientes_insertados[],2,)</f>
        <v>61e34256ec4ec02e84f5df3d</v>
      </c>
      <c r="B2503">
        <f>seguimiento[[#This Row],[idpaciente]]</f>
        <v>1142</v>
      </c>
      <c r="C2503">
        <f t="shared" si="39"/>
        <v>2012</v>
      </c>
      <c r="D2503" s="1">
        <f>seguimiento[[#This Row],[fecha]]</f>
        <v>41193</v>
      </c>
      <c r="E2503" t="str">
        <f>seguimiento[[#This Row],[institucion]]</f>
        <v>Hospital Victor J Vilela</v>
      </c>
      <c r="F2503" t="str">
        <f>seguimiento[[#This Row],[fallecimiento]]</f>
        <v>No</v>
      </c>
      <c r="I2503" t="str">
        <f>seguimiento[[#This Row],[educacion]]</f>
        <v>Primaria incompleta</v>
      </c>
      <c r="K2503" t="str">
        <f>seguimiento[[#This Row],[coberturamedica]]</f>
        <v>No</v>
      </c>
      <c r="L2503" t="str">
        <f>seguimiento[[#This Row],[ntratendovenosos]]</f>
        <v>1</v>
      </c>
      <c r="N2503" t="str">
        <f>seguimiento[[#This Row],[ncultivosanio]]</f>
        <v>6</v>
      </c>
      <c r="O2503" t="str">
        <f>IF(seguimiento[[#This Row],[curvaglucemia]]="","No realizada","Realizada")</f>
        <v>No realizada</v>
      </c>
      <c r="P2503" t="str">
        <f>IF(O2503="Realizada",seguimiento[[#This Row],[curvaglucemia]],"")</f>
        <v/>
      </c>
      <c r="Q2503" t="str">
        <f>IF(seguimiento[[#This Row],[vitaminaDRealizada]]="","",IF(seguimiento[[#This Row],[vitaminaDRealizada]]="No realizado","No realizada","Realizada"))</f>
        <v/>
      </c>
      <c r="R2503" t="str">
        <f>IF(Q2503="Realizada",seguimiento[[#This Row],[vitaminaDRealizada]],"")</f>
        <v/>
      </c>
      <c r="S2503" t="str">
        <f>IF(seguimiento[[#This Row],[ige]]="No realizada","No realizada",IF(seguimiento[[#This Row],[ige]]="","","Realizada"))</f>
        <v>Realizada</v>
      </c>
      <c r="T2503" t="str">
        <f>IF(S2503="Realizada",seguimiento[[#This Row],[ige]],"")</f>
        <v>&lt; 500</v>
      </c>
      <c r="U2503" t="str">
        <f>IF(OR(seguimiento[[#This Row],[actividadfisica]]="Ejercicio regular",seguimiento[[#This Row],[actividadfisica]]="Actividad deportiva"),"Sí","")</f>
        <v/>
      </c>
    </row>
    <row r="2504" spans="1:21" x14ac:dyDescent="0.3">
      <c r="A2504" t="str">
        <f>VLOOKUP(B2504,pacientes_insertados[],2,)</f>
        <v>61e34256ec4ec02e84f5df3d</v>
      </c>
      <c r="B2504">
        <f>seguimiento[[#This Row],[idpaciente]]</f>
        <v>1142</v>
      </c>
      <c r="C2504">
        <f t="shared" si="39"/>
        <v>2013</v>
      </c>
      <c r="D2504" s="1">
        <f>seguimiento[[#This Row],[fecha]]</f>
        <v>41557</v>
      </c>
      <c r="E2504" t="str">
        <f>seguimiento[[#This Row],[institucion]]</f>
        <v>Hospital Victor J Vilela</v>
      </c>
      <c r="F2504" t="str">
        <f>seguimiento[[#This Row],[fallecimiento]]</f>
        <v>No</v>
      </c>
      <c r="I2504" t="str">
        <f>seguimiento[[#This Row],[educacion]]</f>
        <v>Primaria incompleta</v>
      </c>
      <c r="K2504" t="str">
        <f>seguimiento[[#This Row],[coberturamedica]]</f>
        <v>No</v>
      </c>
      <c r="O2504" t="str">
        <f>IF(seguimiento[[#This Row],[curvaglucemia]]="","No realizada","Realizada")</f>
        <v>No realizada</v>
      </c>
      <c r="P2504" t="str">
        <f>IF(O2504="Realizada",seguimiento[[#This Row],[curvaglucemia]],"")</f>
        <v/>
      </c>
      <c r="Q2504" t="str">
        <f>IF(seguimiento[[#This Row],[vitaminaDRealizada]]="","",IF(seguimiento[[#This Row],[vitaminaDRealizada]]="No realizado","No realizada","Realizada"))</f>
        <v/>
      </c>
      <c r="R2504" t="str">
        <f>IF(Q2504="Realizada",seguimiento[[#This Row],[vitaminaDRealizada]],"")</f>
        <v/>
      </c>
      <c r="S2504" t="str">
        <f>IF(seguimiento[[#This Row],[ige]]="No realizada","No realizada",IF(seguimiento[[#This Row],[ige]]="","","Realizada"))</f>
        <v>Realizada</v>
      </c>
      <c r="T2504" t="str">
        <f>IF(S2504="Realizada",seguimiento[[#This Row],[ige]],"")</f>
        <v>&lt; 500</v>
      </c>
      <c r="U2504" t="str">
        <f>IF(OR(seguimiento[[#This Row],[actividadfisica]]="Ejercicio regular",seguimiento[[#This Row],[actividadfisica]]="Actividad deportiva"),"Sí","")</f>
        <v/>
      </c>
    </row>
    <row r="2505" spans="1:21" x14ac:dyDescent="0.3">
      <c r="A2505" t="str">
        <f>VLOOKUP(B2505,pacientes_insertados[],2,)</f>
        <v>61e34256ec4ec02e84f5df3d</v>
      </c>
      <c r="B2505">
        <f>seguimiento[[#This Row],[idpaciente]]</f>
        <v>1142</v>
      </c>
      <c r="C2505">
        <f t="shared" si="39"/>
        <v>2013</v>
      </c>
      <c r="D2505" s="1">
        <f>seguimiento[[#This Row],[fecha]]</f>
        <v>41557</v>
      </c>
      <c r="E2505" t="str">
        <f>seguimiento[[#This Row],[institucion]]</f>
        <v>Hospital Victor J Vilela</v>
      </c>
      <c r="F2505" t="str">
        <f>seguimiento[[#This Row],[fallecimiento]]</f>
        <v>No</v>
      </c>
      <c r="I2505" t="str">
        <f>seguimiento[[#This Row],[educacion]]</f>
        <v>Primaria incompleta</v>
      </c>
      <c r="K2505" t="str">
        <f>seguimiento[[#This Row],[coberturamedica]]</f>
        <v>No</v>
      </c>
      <c r="O2505" t="str">
        <f>IF(seguimiento[[#This Row],[curvaglucemia]]="","No realizada","Realizada")</f>
        <v>No realizada</v>
      </c>
      <c r="P2505" t="str">
        <f>IF(O2505="Realizada",seguimiento[[#This Row],[curvaglucemia]],"")</f>
        <v/>
      </c>
      <c r="Q2505" t="str">
        <f>IF(seguimiento[[#This Row],[vitaminaDRealizada]]="","",IF(seguimiento[[#This Row],[vitaminaDRealizada]]="No realizado","No realizada","Realizada"))</f>
        <v/>
      </c>
      <c r="R2505" t="str">
        <f>IF(Q2505="Realizada",seguimiento[[#This Row],[vitaminaDRealizada]],"")</f>
        <v/>
      </c>
      <c r="S2505" t="str">
        <f>IF(seguimiento[[#This Row],[ige]]="No realizada","No realizada",IF(seguimiento[[#This Row],[ige]]="","","Realizada"))</f>
        <v>Realizada</v>
      </c>
      <c r="T2505" t="str">
        <f>IF(S2505="Realizada",seguimiento[[#This Row],[ige]],"")</f>
        <v>&lt; 500</v>
      </c>
      <c r="U2505" t="str">
        <f>IF(OR(seguimiento[[#This Row],[actividadfisica]]="Ejercicio regular",seguimiento[[#This Row],[actividadfisica]]="Actividad deportiva"),"Sí","")</f>
        <v/>
      </c>
    </row>
    <row r="2506" spans="1:21" x14ac:dyDescent="0.3">
      <c r="A2506" t="str">
        <f>VLOOKUP(B2506,pacientes_insertados[],2,)</f>
        <v>61e34256ec4ec02e84f5df3d</v>
      </c>
      <c r="B2506">
        <f>seguimiento[[#This Row],[idpaciente]]</f>
        <v>1142</v>
      </c>
      <c r="C2506">
        <f t="shared" si="39"/>
        <v>2014</v>
      </c>
      <c r="D2506" s="1">
        <f>seguimiento[[#This Row],[fecha]]</f>
        <v>41928</v>
      </c>
      <c r="E2506" t="str">
        <f>seguimiento[[#This Row],[institucion]]</f>
        <v>Hospital Victor J Vilela</v>
      </c>
      <c r="F2506" t="str">
        <f>seguimiento[[#This Row],[fallecimiento]]</f>
        <v>No</v>
      </c>
      <c r="K2506" t="str">
        <f>seguimiento[[#This Row],[coberturamedica]]</f>
        <v>No</v>
      </c>
      <c r="L2506" t="str">
        <f>seguimiento[[#This Row],[ntratendovenosos]]</f>
        <v>1</v>
      </c>
      <c r="M2506" t="str">
        <f>seguimiento[[#This Row],[Embarazo]]</f>
        <v>No</v>
      </c>
      <c r="N2506" t="str">
        <f>seguimiento[[#This Row],[ncultivosanio]]</f>
        <v>5</v>
      </c>
      <c r="O2506" t="str">
        <f>IF(seguimiento[[#This Row],[curvaglucemia]]="","No realizada","Realizada")</f>
        <v>No realizada</v>
      </c>
      <c r="P2506" t="str">
        <f>IF(O2506="Realizada",seguimiento[[#This Row],[curvaglucemia]],"")</f>
        <v/>
      </c>
      <c r="Q2506" t="str">
        <f>IF(seguimiento[[#This Row],[vitaminaDRealizada]]="","",IF(seguimiento[[#This Row],[vitaminaDRealizada]]="No realizado","No realizada","Realizada"))</f>
        <v>Realizada</v>
      </c>
      <c r="R2506" t="str">
        <f>IF(Q2506="Realizada",seguimiento[[#This Row],[vitaminaDRealizada]],"")</f>
        <v>Bajo</v>
      </c>
      <c r="S2506" t="str">
        <f>IF(seguimiento[[#This Row],[ige]]="No realizada","No realizada",IF(seguimiento[[#This Row],[ige]]="","","Realizada"))</f>
        <v>Realizada</v>
      </c>
      <c r="T2506" t="str">
        <f>IF(S2506="Realizada",seguimiento[[#This Row],[ige]],"")</f>
        <v>&lt; 500</v>
      </c>
      <c r="U2506" t="str">
        <f>IF(OR(seguimiento[[#This Row],[actividadfisica]]="Ejercicio regular",seguimiento[[#This Row],[actividadfisica]]="Actividad deportiva"),"Sí","")</f>
        <v/>
      </c>
    </row>
    <row r="2507" spans="1:21" x14ac:dyDescent="0.3">
      <c r="A2507" t="str">
        <f>VLOOKUP(B2507,pacientes_insertados[],2,)</f>
        <v>61e34256ec4ec02e84f5df3d</v>
      </c>
      <c r="B2507">
        <f>seguimiento[[#This Row],[idpaciente]]</f>
        <v>1142</v>
      </c>
      <c r="C2507">
        <f t="shared" si="39"/>
        <v>2014</v>
      </c>
      <c r="D2507" s="1">
        <f>seguimiento[[#This Row],[fecha]]</f>
        <v>41977</v>
      </c>
      <c r="E2507" t="str">
        <f>seguimiento[[#This Row],[institucion]]</f>
        <v>Hospital Victor J Vilela</v>
      </c>
      <c r="F2507" t="str">
        <f>seguimiento[[#This Row],[fallecimiento]]</f>
        <v>No</v>
      </c>
      <c r="I2507" t="str">
        <f>seguimiento[[#This Row],[educacion]]</f>
        <v>Primaria incompleta</v>
      </c>
      <c r="K2507" t="str">
        <f>seguimiento[[#This Row],[coberturamedica]]</f>
        <v>No</v>
      </c>
      <c r="L2507" t="str">
        <f>seguimiento[[#This Row],[ntratendovenosos]]</f>
        <v>1</v>
      </c>
      <c r="N2507" t="str">
        <f>seguimiento[[#This Row],[ncultivosanio]]</f>
        <v>5</v>
      </c>
      <c r="O2507" t="str">
        <f>IF(seguimiento[[#This Row],[curvaglucemia]]="","No realizada","Realizada")</f>
        <v>No realizada</v>
      </c>
      <c r="P2507" t="str">
        <f>IF(O2507="Realizada",seguimiento[[#This Row],[curvaglucemia]],"")</f>
        <v/>
      </c>
      <c r="Q2507" t="str">
        <f>IF(seguimiento[[#This Row],[vitaminaDRealizada]]="","",IF(seguimiento[[#This Row],[vitaminaDRealizada]]="No realizado","No realizada","Realizada"))</f>
        <v/>
      </c>
      <c r="R2507" t="str">
        <f>IF(Q2507="Realizada",seguimiento[[#This Row],[vitaminaDRealizada]],"")</f>
        <v/>
      </c>
      <c r="S2507" t="str">
        <f>IF(seguimiento[[#This Row],[ige]]="No realizada","No realizada",IF(seguimiento[[#This Row],[ige]]="","","Realizada"))</f>
        <v>Realizada</v>
      </c>
      <c r="T2507" t="str">
        <f>IF(S2507="Realizada",seguimiento[[#This Row],[ige]],"")</f>
        <v>&lt; 500</v>
      </c>
      <c r="U2507" t="str">
        <f>IF(OR(seguimiento[[#This Row],[actividadfisica]]="Ejercicio regular",seguimiento[[#This Row],[actividadfisica]]="Actividad deportiva"),"Sí","")</f>
        <v/>
      </c>
    </row>
    <row r="2508" spans="1:21" x14ac:dyDescent="0.3">
      <c r="A2508" t="str">
        <f>VLOOKUP(B2508,pacientes_insertados[],2,)</f>
        <v>61e34256ec4ec02e84f5df3d</v>
      </c>
      <c r="B2508">
        <f>seguimiento[[#This Row],[idpaciente]]</f>
        <v>1142</v>
      </c>
      <c r="C2508">
        <f t="shared" si="39"/>
        <v>2014</v>
      </c>
      <c r="D2508" s="1">
        <f>seguimiento[[#This Row],[fecha]]</f>
        <v>41977</v>
      </c>
      <c r="E2508" t="str">
        <f>seguimiento[[#This Row],[institucion]]</f>
        <v>Hospital Victor J Vilela</v>
      </c>
      <c r="F2508" t="str">
        <f>seguimiento[[#This Row],[fallecimiento]]</f>
        <v>No</v>
      </c>
      <c r="I2508" t="str">
        <f>seguimiento[[#This Row],[educacion]]</f>
        <v>Primaria incompleta</v>
      </c>
      <c r="K2508" t="str">
        <f>seguimiento[[#This Row],[coberturamedica]]</f>
        <v>No</v>
      </c>
      <c r="L2508" t="str">
        <f>seguimiento[[#This Row],[ntratendovenosos]]</f>
        <v>1</v>
      </c>
      <c r="N2508" t="str">
        <f>seguimiento[[#This Row],[ncultivosanio]]</f>
        <v>5</v>
      </c>
      <c r="O2508" t="str">
        <f>IF(seguimiento[[#This Row],[curvaglucemia]]="","No realizada","Realizada")</f>
        <v>No realizada</v>
      </c>
      <c r="P2508" t="str">
        <f>IF(O2508="Realizada",seguimiento[[#This Row],[curvaglucemia]],"")</f>
        <v/>
      </c>
      <c r="Q2508" t="str">
        <f>IF(seguimiento[[#This Row],[vitaminaDRealizada]]="","",IF(seguimiento[[#This Row],[vitaminaDRealizada]]="No realizado","No realizada","Realizada"))</f>
        <v/>
      </c>
      <c r="R2508" t="str">
        <f>IF(Q2508="Realizada",seguimiento[[#This Row],[vitaminaDRealizada]],"")</f>
        <v/>
      </c>
      <c r="S2508" t="str">
        <f>IF(seguimiento[[#This Row],[ige]]="No realizada","No realizada",IF(seguimiento[[#This Row],[ige]]="","","Realizada"))</f>
        <v>Realizada</v>
      </c>
      <c r="T2508" t="str">
        <f>IF(S2508="Realizada",seguimiento[[#This Row],[ige]],"")</f>
        <v>&lt; 500</v>
      </c>
      <c r="U2508" t="str">
        <f>IF(OR(seguimiento[[#This Row],[actividadfisica]]="Ejercicio regular",seguimiento[[#This Row],[actividadfisica]]="Actividad deportiva"),"Sí","")</f>
        <v/>
      </c>
    </row>
    <row r="2509" spans="1:21" x14ac:dyDescent="0.3">
      <c r="A2509" t="str">
        <f>VLOOKUP(B2509,pacientes_insertados[],2,)</f>
        <v>61e34256ec4ec02e84f5df3d</v>
      </c>
      <c r="B2509">
        <f>seguimiento[[#This Row],[idpaciente]]</f>
        <v>1142</v>
      </c>
      <c r="C2509">
        <f t="shared" si="39"/>
        <v>2015</v>
      </c>
      <c r="D2509" s="1">
        <f>seguimiento[[#This Row],[fecha]]</f>
        <v>42131</v>
      </c>
      <c r="E2509" t="str">
        <f>seguimiento[[#This Row],[institucion]]</f>
        <v>Hospital Victor J Vilela</v>
      </c>
      <c r="F2509" t="str">
        <f>seguimiento[[#This Row],[fallecimiento]]</f>
        <v>No</v>
      </c>
      <c r="K2509" t="str">
        <f>seguimiento[[#This Row],[coberturamedica]]</f>
        <v>No</v>
      </c>
      <c r="N2509" t="str">
        <f>seguimiento[[#This Row],[ncultivosanio]]</f>
        <v>3</v>
      </c>
      <c r="O2509" t="str">
        <f>IF(seguimiento[[#This Row],[curvaglucemia]]="","No realizada","Realizada")</f>
        <v>No realizada</v>
      </c>
      <c r="P2509" t="str">
        <f>IF(O2509="Realizada",seguimiento[[#This Row],[curvaglucemia]],"")</f>
        <v/>
      </c>
      <c r="Q2509" t="str">
        <f>IF(seguimiento[[#This Row],[vitaminaDRealizada]]="","",IF(seguimiento[[#This Row],[vitaminaDRealizada]]="No realizado","No realizada","Realizada"))</f>
        <v>Realizada</v>
      </c>
      <c r="R2509" t="str">
        <f>IF(Q2509="Realizada",seguimiento[[#This Row],[vitaminaDRealizada]],"")</f>
        <v>Bajo</v>
      </c>
      <c r="S2509" t="str">
        <f>IF(seguimiento[[#This Row],[ige]]="No realizada","No realizada",IF(seguimiento[[#This Row],[ige]]="","","Realizada"))</f>
        <v>Realizada</v>
      </c>
      <c r="T2509" t="str">
        <f>IF(S2509="Realizada",seguimiento[[#This Row],[ige]],"")</f>
        <v>&lt; 500</v>
      </c>
      <c r="U2509" t="str">
        <f>IF(OR(seguimiento[[#This Row],[actividadfisica]]="Ejercicio regular",seguimiento[[#This Row],[actividadfisica]]="Actividad deportiva"),"Sí","")</f>
        <v/>
      </c>
    </row>
    <row r="2510" spans="1:21" x14ac:dyDescent="0.3">
      <c r="A2510" t="str">
        <f>VLOOKUP(B2510,pacientes_insertados[],2,)</f>
        <v>61e34256ec4ec02e84f5df3d</v>
      </c>
      <c r="B2510">
        <f>seguimiento[[#This Row],[idpaciente]]</f>
        <v>1142</v>
      </c>
      <c r="C2510">
        <f t="shared" si="39"/>
        <v>2016</v>
      </c>
      <c r="D2510" s="1">
        <f>seguimiento[[#This Row],[fecha]]</f>
        <v>42516</v>
      </c>
      <c r="E2510" t="str">
        <f>seguimiento[[#This Row],[institucion]]</f>
        <v>Hospital Victor J Vilela</v>
      </c>
      <c r="F2510" t="str">
        <f>seguimiento[[#This Row],[fallecimiento]]</f>
        <v>No</v>
      </c>
      <c r="K2510" t="str">
        <f>seguimiento[[#This Row],[coberturamedica]]</f>
        <v>No</v>
      </c>
      <c r="M2510" t="str">
        <f>seguimiento[[#This Row],[Embarazo]]</f>
        <v>No</v>
      </c>
      <c r="N2510" t="str">
        <f>seguimiento[[#This Row],[ncultivosanio]]</f>
        <v>4</v>
      </c>
      <c r="O2510" t="str">
        <f>IF(seguimiento[[#This Row],[curvaglucemia]]="","No realizada","Realizada")</f>
        <v>No realizada</v>
      </c>
      <c r="P2510" t="str">
        <f>IF(O2510="Realizada",seguimiento[[#This Row],[curvaglucemia]],"")</f>
        <v/>
      </c>
      <c r="Q2510" t="str">
        <f>IF(seguimiento[[#This Row],[vitaminaDRealizada]]="","",IF(seguimiento[[#This Row],[vitaminaDRealizada]]="No realizado","No realizada","Realizada"))</f>
        <v/>
      </c>
      <c r="R2510" t="str">
        <f>IF(Q2510="Realizada",seguimiento[[#This Row],[vitaminaDRealizada]],"")</f>
        <v/>
      </c>
      <c r="S2510" t="str">
        <f>IF(seguimiento[[#This Row],[ige]]="No realizada","No realizada",IF(seguimiento[[#This Row],[ige]]="","","Realizada"))</f>
        <v/>
      </c>
      <c r="T2510" t="str">
        <f>IF(S2510="Realizada",seguimiento[[#This Row],[ige]],"")</f>
        <v/>
      </c>
      <c r="U2510" t="str">
        <f>IF(OR(seguimiento[[#This Row],[actividadfisica]]="Ejercicio regular",seguimiento[[#This Row],[actividadfisica]]="Actividad deportiva"),"Sí","")</f>
        <v/>
      </c>
    </row>
    <row r="2511" spans="1:21" x14ac:dyDescent="0.3">
      <c r="A2511" t="str">
        <f>VLOOKUP(B2511,pacientes_insertados[],2,)</f>
        <v>61e34256ec4ec02e84f5df3d</v>
      </c>
      <c r="B2511">
        <f>seguimiento[[#This Row],[idpaciente]]</f>
        <v>1142</v>
      </c>
      <c r="C2511">
        <f t="shared" si="39"/>
        <v>2017</v>
      </c>
      <c r="D2511" s="1">
        <f>seguimiento[[#This Row],[fecha]]</f>
        <v>42887</v>
      </c>
      <c r="E2511" t="str">
        <f>seguimiento[[#This Row],[institucion]]</f>
        <v>Hospital Victor J Vilela</v>
      </c>
      <c r="F2511" t="str">
        <f>seguimiento[[#This Row],[fallecimiento]]</f>
        <v>No</v>
      </c>
      <c r="K2511" t="str">
        <f>seguimiento[[#This Row],[coberturamedica]]</f>
        <v>No</v>
      </c>
      <c r="L2511" t="str">
        <f>seguimiento[[#This Row],[ntratendovenosos]]</f>
        <v>1</v>
      </c>
      <c r="M2511" t="str">
        <f>seguimiento[[#This Row],[Embarazo]]</f>
        <v>No</v>
      </c>
      <c r="N2511" t="str">
        <f>seguimiento[[#This Row],[ncultivosanio]]</f>
        <v>4</v>
      </c>
      <c r="O2511" t="str">
        <f>IF(seguimiento[[#This Row],[curvaglucemia]]="","No realizada","Realizada")</f>
        <v>No realizada</v>
      </c>
      <c r="P2511" t="str">
        <f>IF(O2511="Realizada",seguimiento[[#This Row],[curvaglucemia]],"")</f>
        <v/>
      </c>
      <c r="Q2511" t="str">
        <f>IF(seguimiento[[#This Row],[vitaminaDRealizada]]="","",IF(seguimiento[[#This Row],[vitaminaDRealizada]]="No realizado","No realizada","Realizada"))</f>
        <v>Realizada</v>
      </c>
      <c r="R2511" t="str">
        <f>IF(Q2511="Realizada",seguimiento[[#This Row],[vitaminaDRealizada]],"")</f>
        <v>Bajo</v>
      </c>
      <c r="S2511" t="str">
        <f>IF(seguimiento[[#This Row],[ige]]="No realizada","No realizada",IF(seguimiento[[#This Row],[ige]]="","","Realizada"))</f>
        <v/>
      </c>
      <c r="T2511" t="str">
        <f>IF(S2511="Realizada",seguimiento[[#This Row],[ige]],"")</f>
        <v/>
      </c>
      <c r="U2511" t="str">
        <f>IF(OR(seguimiento[[#This Row],[actividadfisica]]="Ejercicio regular",seguimiento[[#This Row],[actividadfisica]]="Actividad deportiva"),"Sí","")</f>
        <v/>
      </c>
    </row>
    <row r="2512" spans="1:21" x14ac:dyDescent="0.3">
      <c r="A2512" t="str">
        <f>VLOOKUP(B2512,pacientes_insertados[],2,)</f>
        <v>61e34256ec4ec02e84f5df3d</v>
      </c>
      <c r="B2512">
        <f>seguimiento[[#This Row],[idpaciente]]</f>
        <v>1142</v>
      </c>
      <c r="C2512">
        <f t="shared" si="39"/>
        <v>2018</v>
      </c>
      <c r="D2512" s="1">
        <f>seguimiento[[#This Row],[fecha]]</f>
        <v>43241</v>
      </c>
      <c r="E2512" t="str">
        <f>seguimiento[[#This Row],[institucion]]</f>
        <v>Hospital Victor J Vilela</v>
      </c>
      <c r="F2512" t="str">
        <f>seguimiento[[#This Row],[fallecimiento]]</f>
        <v>No</v>
      </c>
      <c r="K2512" t="str">
        <f>seguimiento[[#This Row],[coberturamedica]]</f>
        <v>No</v>
      </c>
      <c r="L2512" t="str">
        <f>seguimiento[[#This Row],[ntratendovenosos]]</f>
        <v>1</v>
      </c>
      <c r="M2512" t="str">
        <f>seguimiento[[#This Row],[Embarazo]]</f>
        <v>No</v>
      </c>
      <c r="N2512" t="str">
        <f>seguimiento[[#This Row],[ncultivosanio]]</f>
        <v>2</v>
      </c>
      <c r="O2512" t="str">
        <f>IF(seguimiento[[#This Row],[curvaglucemia]]="","No realizada","Realizada")</f>
        <v>Realizada</v>
      </c>
      <c r="P2512" t="str">
        <f>IF(O2512="Realizada",seguimiento[[#This Row],[curvaglucemia]],"")</f>
        <v>Normal</v>
      </c>
      <c r="Q2512" t="str">
        <f>IF(seguimiento[[#This Row],[vitaminaDRealizada]]="","",IF(seguimiento[[#This Row],[vitaminaDRealizada]]="No realizado","No realizada","Realizada"))</f>
        <v>Realizada</v>
      </c>
      <c r="R2512" t="str">
        <f>IF(Q2512="Realizada",seguimiento[[#This Row],[vitaminaDRealizada]],"")</f>
        <v>Bajo</v>
      </c>
      <c r="S2512" t="str">
        <f>IF(seguimiento[[#This Row],[ige]]="No realizada","No realizada",IF(seguimiento[[#This Row],[ige]]="","","Realizada"))</f>
        <v>No realizada</v>
      </c>
      <c r="T2512" t="str">
        <f>IF(S2512="Realizada",seguimiento[[#This Row],[ige]],"")</f>
        <v/>
      </c>
      <c r="U2512" t="str">
        <f>IF(OR(seguimiento[[#This Row],[actividadfisica]]="Ejercicio regular",seguimiento[[#This Row],[actividadfisica]]="Actividad deportiva"),"Sí","")</f>
        <v/>
      </c>
    </row>
    <row r="2513" spans="1:21" x14ac:dyDescent="0.3">
      <c r="A2513" t="str">
        <f>VLOOKUP(B2513,pacientes_insertados[],2,)</f>
        <v>61e34256ec4ec02e84f5df3e</v>
      </c>
      <c r="B2513">
        <f>seguimiento[[#This Row],[idpaciente]]</f>
        <v>1144</v>
      </c>
      <c r="C2513">
        <f t="shared" si="39"/>
        <v>2015</v>
      </c>
      <c r="D2513" s="1">
        <f>seguimiento[[#This Row],[fecha]]</f>
        <v>42044</v>
      </c>
      <c r="E2513" t="str">
        <f>seguimiento[[#This Row],[institucion]]</f>
        <v>Hospital "Dr. Antonio A. Cetrángolo"</v>
      </c>
      <c r="F2513" t="str">
        <f>seguimiento[[#This Row],[fallecimiento]]</f>
        <v>No</v>
      </c>
      <c r="I2513" t="str">
        <f>seguimiento[[#This Row],[educacion]]</f>
        <v>Secundaria completa</v>
      </c>
      <c r="M2513" t="str">
        <f>seguimiento[[#This Row],[Embarazo]]</f>
        <v>No</v>
      </c>
      <c r="O2513" t="str">
        <f>IF(seguimiento[[#This Row],[curvaglucemia]]="","No realizada","Realizada")</f>
        <v>No realizada</v>
      </c>
      <c r="P2513" t="str">
        <f>IF(O2513="Realizada",seguimiento[[#This Row],[curvaglucemia]],"")</f>
        <v/>
      </c>
      <c r="Q2513" t="str">
        <f>IF(seguimiento[[#This Row],[vitaminaDRealizada]]="","",IF(seguimiento[[#This Row],[vitaminaDRealizada]]="No realizado","No realizada","Realizada"))</f>
        <v/>
      </c>
      <c r="R2513" t="str">
        <f>IF(Q2513="Realizada",seguimiento[[#This Row],[vitaminaDRealizada]],"")</f>
        <v/>
      </c>
      <c r="S2513" t="str">
        <f>IF(seguimiento[[#This Row],[ige]]="No realizada","No realizada",IF(seguimiento[[#This Row],[ige]]="","","Realizada"))</f>
        <v>Realizada</v>
      </c>
      <c r="T2513" t="str">
        <f>IF(S2513="Realizada",seguimiento[[#This Row],[ige]],"")</f>
        <v>&lt; 500</v>
      </c>
      <c r="U2513" t="str">
        <f>IF(OR(seguimiento[[#This Row],[actividadfisica]]="Ejercicio regular",seguimiento[[#This Row],[actividadfisica]]="Actividad deportiva"),"Sí","")</f>
        <v/>
      </c>
    </row>
    <row r="2514" spans="1:21" x14ac:dyDescent="0.3">
      <c r="A2514" t="str">
        <f>VLOOKUP(B2514,pacientes_insertados[],2,)</f>
        <v>61e34256ec4ec02e84f5df3f</v>
      </c>
      <c r="B2514">
        <f>seguimiento[[#This Row],[idpaciente]]</f>
        <v>1145</v>
      </c>
      <c r="C2514">
        <f t="shared" si="39"/>
        <v>2015</v>
      </c>
      <c r="D2514" s="1">
        <f>seguimiento[[#This Row],[fecha]]</f>
        <v>42058</v>
      </c>
      <c r="E2514" t="str">
        <f>seguimiento[[#This Row],[institucion]]</f>
        <v>Hospital "Dr. Antonio A. Cetrángolo"</v>
      </c>
      <c r="F2514" t="str">
        <f>seguimiento[[#This Row],[fallecimiento]]</f>
        <v>No</v>
      </c>
      <c r="I2514" t="str">
        <f>seguimiento[[#This Row],[educacion]]</f>
        <v>Primaria incompleta</v>
      </c>
      <c r="K2514" t="str">
        <f>seguimiento[[#This Row],[coberturamedica]]</f>
        <v>Sí</v>
      </c>
      <c r="M2514" t="str">
        <f>seguimiento[[#This Row],[Embarazo]]</f>
        <v>No</v>
      </c>
      <c r="O2514" t="str">
        <f>IF(seguimiento[[#This Row],[curvaglucemia]]="","No realizada","Realizada")</f>
        <v>No realizada</v>
      </c>
      <c r="P2514" t="str">
        <f>IF(O2514="Realizada",seguimiento[[#This Row],[curvaglucemia]],"")</f>
        <v/>
      </c>
      <c r="Q2514" t="str">
        <f>IF(seguimiento[[#This Row],[vitaminaDRealizada]]="","",IF(seguimiento[[#This Row],[vitaminaDRealizada]]="No realizado","No realizada","Realizada"))</f>
        <v/>
      </c>
      <c r="R2514" t="str">
        <f>IF(Q2514="Realizada",seguimiento[[#This Row],[vitaminaDRealizada]],"")</f>
        <v/>
      </c>
      <c r="S2514" t="str">
        <f>IF(seguimiento[[#This Row],[ige]]="No realizada","No realizada",IF(seguimiento[[#This Row],[ige]]="","","Realizada"))</f>
        <v>Realizada</v>
      </c>
      <c r="T2514" t="str">
        <f>IF(S2514="Realizada",seguimiento[[#This Row],[ige]],"")</f>
        <v>&lt; 500</v>
      </c>
      <c r="U2514" t="str">
        <f>IF(OR(seguimiento[[#This Row],[actividadfisica]]="Ejercicio regular",seguimiento[[#This Row],[actividadfisica]]="Actividad deportiva"),"Sí","")</f>
        <v>Sí</v>
      </c>
    </row>
    <row r="2515" spans="1:21" x14ac:dyDescent="0.3">
      <c r="A2515" t="str">
        <f>VLOOKUP(B2515,pacientes_insertados[],2,)</f>
        <v>61e34256ec4ec02e84f5df40</v>
      </c>
      <c r="B2515">
        <f>seguimiento[[#This Row],[idpaciente]]</f>
        <v>1146</v>
      </c>
      <c r="C2515">
        <f t="shared" si="39"/>
        <v>2014</v>
      </c>
      <c r="D2515" s="1">
        <f>seguimiento[[#This Row],[fecha]]</f>
        <v>41988</v>
      </c>
      <c r="E2515" t="str">
        <f>seguimiento[[#This Row],[institucion]]</f>
        <v>Hospital "Dr. Antonio A. Cetrángolo"</v>
      </c>
      <c r="F2515" t="str">
        <f>seguimiento[[#This Row],[fallecimiento]]</f>
        <v>No</v>
      </c>
      <c r="I2515" t="str">
        <f>seguimiento[[#This Row],[educacion]]</f>
        <v>Secundaria incompleta</v>
      </c>
      <c r="J2515" t="str">
        <f>seguimiento[[#This Row],[laboral]]</f>
        <v>No trabaja</v>
      </c>
      <c r="K2515" t="str">
        <f>seguimiento[[#This Row],[coberturamedica]]</f>
        <v>Sí</v>
      </c>
      <c r="L2515" t="str">
        <f>seguimiento[[#This Row],[ntratendovenosos]]</f>
        <v>1</v>
      </c>
      <c r="M2515" t="str">
        <f>seguimiento[[#This Row],[Embarazo]]</f>
        <v>No</v>
      </c>
      <c r="O2515" t="str">
        <f>IF(seguimiento[[#This Row],[curvaglucemia]]="","No realizada","Realizada")</f>
        <v>No realizada</v>
      </c>
      <c r="P2515" t="str">
        <f>IF(O2515="Realizada",seguimiento[[#This Row],[curvaglucemia]],"")</f>
        <v/>
      </c>
      <c r="Q2515" t="str">
        <f>IF(seguimiento[[#This Row],[vitaminaDRealizada]]="","",IF(seguimiento[[#This Row],[vitaminaDRealizada]]="No realizado","No realizada","Realizada"))</f>
        <v/>
      </c>
      <c r="R2515" t="str">
        <f>IF(Q2515="Realizada",seguimiento[[#This Row],[vitaminaDRealizada]],"")</f>
        <v/>
      </c>
      <c r="S2515" t="str">
        <f>IF(seguimiento[[#This Row],[ige]]="No realizada","No realizada",IF(seguimiento[[#This Row],[ige]]="","","Realizada"))</f>
        <v>Realizada</v>
      </c>
      <c r="T2515" t="str">
        <f>IF(S2515="Realizada",seguimiento[[#This Row],[ige]],"")</f>
        <v>&lt; 500</v>
      </c>
      <c r="U2515" t="str">
        <f>IF(OR(seguimiento[[#This Row],[actividadfisica]]="Ejercicio regular",seguimiento[[#This Row],[actividadfisica]]="Actividad deportiva"),"Sí","")</f>
        <v>Sí</v>
      </c>
    </row>
    <row r="2516" spans="1:21" x14ac:dyDescent="0.3">
      <c r="A2516" t="str">
        <f>VLOOKUP(B2516,pacientes_insertados[],2,)</f>
        <v>61e34256ec4ec02e84f5df44</v>
      </c>
      <c r="B2516">
        <f>seguimiento[[#This Row],[idpaciente]]</f>
        <v>1153</v>
      </c>
      <c r="C2516">
        <f t="shared" si="39"/>
        <v>2014</v>
      </c>
      <c r="D2516" s="1">
        <f>seguimiento[[#This Row],[fecha]]</f>
        <v>41988</v>
      </c>
      <c r="E2516" t="str">
        <f>seguimiento[[#This Row],[institucion]]</f>
        <v>Consultorio  FQ - Dr. Meneguetti</v>
      </c>
      <c r="F2516" t="str">
        <f>seguimiento[[#This Row],[fallecimiento]]</f>
        <v>No</v>
      </c>
      <c r="I2516" t="str">
        <f>seguimiento[[#This Row],[educacion]]</f>
        <v>Primaria incompleta</v>
      </c>
      <c r="K2516" t="str">
        <f>seguimiento[[#This Row],[coberturamedica]]</f>
        <v>Sí</v>
      </c>
      <c r="M2516" t="str">
        <f>seguimiento[[#This Row],[Embarazo]]</f>
        <v>No</v>
      </c>
      <c r="O2516" t="str">
        <f>IF(seguimiento[[#This Row],[curvaglucemia]]="","No realizada","Realizada")</f>
        <v>Realizada</v>
      </c>
      <c r="P2516" t="str">
        <f>IF(O2516="Realizada",seguimiento[[#This Row],[curvaglucemia]],"")</f>
        <v>Normal</v>
      </c>
      <c r="Q2516" t="str">
        <f>IF(seguimiento[[#This Row],[vitaminaDRealizada]]="","",IF(seguimiento[[#This Row],[vitaminaDRealizada]]="No realizado","No realizada","Realizada"))</f>
        <v/>
      </c>
      <c r="R2516" t="str">
        <f>IF(Q2516="Realizada",seguimiento[[#This Row],[vitaminaDRealizada]],"")</f>
        <v/>
      </c>
      <c r="S2516" t="str">
        <f>IF(seguimiento[[#This Row],[ige]]="No realizada","No realizada",IF(seguimiento[[#This Row],[ige]]="","","Realizada"))</f>
        <v/>
      </c>
      <c r="T2516" t="str">
        <f>IF(S2516="Realizada",seguimiento[[#This Row],[ige]],"")</f>
        <v/>
      </c>
      <c r="U2516" t="str">
        <f>IF(OR(seguimiento[[#This Row],[actividadfisica]]="Ejercicio regular",seguimiento[[#This Row],[actividadfisica]]="Actividad deportiva"),"Sí","")</f>
        <v>Sí</v>
      </c>
    </row>
    <row r="2517" spans="1:21" x14ac:dyDescent="0.3">
      <c r="A2517" t="str">
        <f>VLOOKUP(B2517,pacientes_insertados[],2,)</f>
        <v>61e34256ec4ec02e84f5df4c</v>
      </c>
      <c r="B2517">
        <f>seguimiento[[#This Row],[idpaciente]]</f>
        <v>1154</v>
      </c>
      <c r="C2517">
        <f t="shared" si="39"/>
        <v>2015</v>
      </c>
      <c r="D2517" s="1">
        <f>seguimiento[[#This Row],[fecha]]</f>
        <v>42075</v>
      </c>
      <c r="E2517" t="str">
        <f>seguimiento[[#This Row],[institucion]]</f>
        <v>Hospital Victor J Vilela</v>
      </c>
      <c r="F2517" t="str">
        <f>seguimiento[[#This Row],[fallecimiento]]</f>
        <v>No</v>
      </c>
      <c r="K2517" t="str">
        <f>seguimiento[[#This Row],[coberturamedica]]</f>
        <v>Sí</v>
      </c>
      <c r="L2517" t="str">
        <f>seguimiento[[#This Row],[ntratendovenosos]]</f>
        <v>1</v>
      </c>
      <c r="N2517" t="str">
        <f>seguimiento[[#This Row],[ncultivosanio]]</f>
        <v>1</v>
      </c>
      <c r="O2517" t="str">
        <f>IF(seguimiento[[#This Row],[curvaglucemia]]="","No realizada","Realizada")</f>
        <v>No realizada</v>
      </c>
      <c r="P2517" t="str">
        <f>IF(O2517="Realizada",seguimiento[[#This Row],[curvaglucemia]],"")</f>
        <v/>
      </c>
      <c r="Q2517" t="str">
        <f>IF(seguimiento[[#This Row],[vitaminaDRealizada]]="","",IF(seguimiento[[#This Row],[vitaminaDRealizada]]="No realizado","No realizada","Realizada"))</f>
        <v/>
      </c>
      <c r="R2517" t="str">
        <f>IF(Q2517="Realizada",seguimiento[[#This Row],[vitaminaDRealizada]],"")</f>
        <v/>
      </c>
      <c r="S2517" t="str">
        <f>IF(seguimiento[[#This Row],[ige]]="No realizada","No realizada",IF(seguimiento[[#This Row],[ige]]="","","Realizada"))</f>
        <v/>
      </c>
      <c r="T2517" t="str">
        <f>IF(S2517="Realizada",seguimiento[[#This Row],[ige]],"")</f>
        <v/>
      </c>
      <c r="U2517" t="str">
        <f>IF(OR(seguimiento[[#This Row],[actividadfisica]]="Ejercicio regular",seguimiento[[#This Row],[actividadfisica]]="Actividad deportiva"),"Sí","")</f>
        <v/>
      </c>
    </row>
    <row r="2518" spans="1:21" x14ac:dyDescent="0.3">
      <c r="A2518" t="str">
        <f>VLOOKUP(B2518,pacientes_insertados[],2,)</f>
        <v>61e34256ec4ec02e84f5df4c</v>
      </c>
      <c r="B2518">
        <f>seguimiento[[#This Row],[idpaciente]]</f>
        <v>1154</v>
      </c>
      <c r="C2518">
        <f t="shared" si="39"/>
        <v>2015</v>
      </c>
      <c r="D2518" s="1">
        <f>seguimiento[[#This Row],[fecha]]</f>
        <v>42075</v>
      </c>
      <c r="E2518" t="str">
        <f>seguimiento[[#This Row],[institucion]]</f>
        <v>Hospital Victor J Vilela</v>
      </c>
      <c r="F2518" t="str">
        <f>seguimiento[[#This Row],[fallecimiento]]</f>
        <v>No</v>
      </c>
      <c r="K2518" t="str">
        <f>seguimiento[[#This Row],[coberturamedica]]</f>
        <v>Sí</v>
      </c>
      <c r="L2518" t="str">
        <f>seguimiento[[#This Row],[ntratendovenosos]]</f>
        <v>1</v>
      </c>
      <c r="N2518" t="str">
        <f>seguimiento[[#This Row],[ncultivosanio]]</f>
        <v>1</v>
      </c>
      <c r="O2518" t="str">
        <f>IF(seguimiento[[#This Row],[curvaglucemia]]="","No realizada","Realizada")</f>
        <v>No realizada</v>
      </c>
      <c r="P2518" t="str">
        <f>IF(O2518="Realizada",seguimiento[[#This Row],[curvaglucemia]],"")</f>
        <v/>
      </c>
      <c r="Q2518" t="str">
        <f>IF(seguimiento[[#This Row],[vitaminaDRealizada]]="","",IF(seguimiento[[#This Row],[vitaminaDRealizada]]="No realizado","No realizada","Realizada"))</f>
        <v/>
      </c>
      <c r="R2518" t="str">
        <f>IF(Q2518="Realizada",seguimiento[[#This Row],[vitaminaDRealizada]],"")</f>
        <v/>
      </c>
      <c r="S2518" t="str">
        <f>IF(seguimiento[[#This Row],[ige]]="No realizada","No realizada",IF(seguimiento[[#This Row],[ige]]="","","Realizada"))</f>
        <v/>
      </c>
      <c r="T2518" t="str">
        <f>IF(S2518="Realizada",seguimiento[[#This Row],[ige]],"")</f>
        <v/>
      </c>
      <c r="U2518" t="str">
        <f>IF(OR(seguimiento[[#This Row],[actividadfisica]]="Ejercicio regular",seguimiento[[#This Row],[actividadfisica]]="Actividad deportiva"),"Sí","")</f>
        <v/>
      </c>
    </row>
    <row r="2519" spans="1:21" x14ac:dyDescent="0.3">
      <c r="A2519" t="str">
        <f>VLOOKUP(B2519,pacientes_insertados[],2,)</f>
        <v>61e34256ec4ec02e84f5df4c</v>
      </c>
      <c r="B2519">
        <f>seguimiento[[#This Row],[idpaciente]]</f>
        <v>1154</v>
      </c>
      <c r="C2519">
        <f t="shared" si="39"/>
        <v>2016</v>
      </c>
      <c r="D2519" s="1">
        <f>seguimiento[[#This Row],[fecha]]</f>
        <v>42432</v>
      </c>
      <c r="E2519" t="str">
        <f>seguimiento[[#This Row],[institucion]]</f>
        <v>Hospital Victor J Vilela</v>
      </c>
      <c r="F2519" t="str">
        <f>seguimiento[[#This Row],[fallecimiento]]</f>
        <v>No</v>
      </c>
      <c r="O2519" t="str">
        <f>IF(seguimiento[[#This Row],[curvaglucemia]]="","No realizada","Realizada")</f>
        <v>No realizada</v>
      </c>
      <c r="P2519" t="str">
        <f>IF(O2519="Realizada",seguimiento[[#This Row],[curvaglucemia]],"")</f>
        <v/>
      </c>
      <c r="Q2519" t="str">
        <f>IF(seguimiento[[#This Row],[vitaminaDRealizada]]="","",IF(seguimiento[[#This Row],[vitaminaDRealizada]]="No realizado","No realizada","Realizada"))</f>
        <v/>
      </c>
      <c r="R2519" t="str">
        <f>IF(Q2519="Realizada",seguimiento[[#This Row],[vitaminaDRealizada]],"")</f>
        <v/>
      </c>
      <c r="S2519" t="str">
        <f>IF(seguimiento[[#This Row],[ige]]="No realizada","No realizada",IF(seguimiento[[#This Row],[ige]]="","","Realizada"))</f>
        <v/>
      </c>
      <c r="T2519" t="str">
        <f>IF(S2519="Realizada",seguimiento[[#This Row],[ige]],"")</f>
        <v/>
      </c>
      <c r="U2519" t="str">
        <f>IF(OR(seguimiento[[#This Row],[actividadfisica]]="Ejercicio regular",seguimiento[[#This Row],[actividadfisica]]="Actividad deportiva"),"Sí","")</f>
        <v/>
      </c>
    </row>
    <row r="2520" spans="1:21" x14ac:dyDescent="0.3">
      <c r="A2520" t="str">
        <f>VLOOKUP(B2520,pacientes_insertados[],2,)</f>
        <v>61e34256ec4ec02e84f5df4c</v>
      </c>
      <c r="B2520">
        <f>seguimiento[[#This Row],[idpaciente]]</f>
        <v>1154</v>
      </c>
      <c r="C2520">
        <f t="shared" si="39"/>
        <v>2016</v>
      </c>
      <c r="D2520" s="1">
        <f>seguimiento[[#This Row],[fecha]]</f>
        <v>42726</v>
      </c>
      <c r="E2520" t="str">
        <f>seguimiento[[#This Row],[institucion]]</f>
        <v>Hospital Victor J Vilela</v>
      </c>
      <c r="F2520" t="str">
        <f>seguimiento[[#This Row],[fallecimiento]]</f>
        <v>No</v>
      </c>
      <c r="O2520" t="str">
        <f>IF(seguimiento[[#This Row],[curvaglucemia]]="","No realizada","Realizada")</f>
        <v>No realizada</v>
      </c>
      <c r="P2520" t="str">
        <f>IF(O2520="Realizada",seguimiento[[#This Row],[curvaglucemia]],"")</f>
        <v/>
      </c>
      <c r="Q2520" t="str">
        <f>IF(seguimiento[[#This Row],[vitaminaDRealizada]]="","",IF(seguimiento[[#This Row],[vitaminaDRealizada]]="No realizado","No realizada","Realizada"))</f>
        <v>Realizada</v>
      </c>
      <c r="R2520" t="str">
        <f>IF(Q2520="Realizada",seguimiento[[#This Row],[vitaminaDRealizada]],"")</f>
        <v>Bajo</v>
      </c>
      <c r="S2520" t="str">
        <f>IF(seguimiento[[#This Row],[ige]]="No realizada","No realizada",IF(seguimiento[[#This Row],[ige]]="","","Realizada"))</f>
        <v>No realizada</v>
      </c>
      <c r="T2520" t="str">
        <f>IF(S2520="Realizada",seguimiento[[#This Row],[ige]],"")</f>
        <v/>
      </c>
      <c r="U2520" t="str">
        <f>IF(OR(seguimiento[[#This Row],[actividadfisica]]="Ejercicio regular",seguimiento[[#This Row],[actividadfisica]]="Actividad deportiva"),"Sí","")</f>
        <v/>
      </c>
    </row>
    <row r="2521" spans="1:21" x14ac:dyDescent="0.3">
      <c r="A2521" t="str">
        <f>VLOOKUP(B2521,pacientes_insertados[],2,)</f>
        <v>61e34256ec4ec02e84f5df4c</v>
      </c>
      <c r="B2521">
        <f>seguimiento[[#This Row],[idpaciente]]</f>
        <v>1154</v>
      </c>
      <c r="C2521">
        <f t="shared" si="39"/>
        <v>2017</v>
      </c>
      <c r="D2521" s="1">
        <f>seguimiento[[#This Row],[fecha]]</f>
        <v>42957</v>
      </c>
      <c r="E2521" t="str">
        <f>seguimiento[[#This Row],[institucion]]</f>
        <v>Hospital Victor J Vilela</v>
      </c>
      <c r="F2521" t="str">
        <f>seguimiento[[#This Row],[fallecimiento]]</f>
        <v>No</v>
      </c>
      <c r="O2521" t="str">
        <f>IF(seguimiento[[#This Row],[curvaglucemia]]="","No realizada","Realizada")</f>
        <v>No realizada</v>
      </c>
      <c r="P2521" t="str">
        <f>IF(O2521="Realizada",seguimiento[[#This Row],[curvaglucemia]],"")</f>
        <v/>
      </c>
      <c r="Q2521" t="str">
        <f>IF(seguimiento[[#This Row],[vitaminaDRealizada]]="","",IF(seguimiento[[#This Row],[vitaminaDRealizada]]="No realizado","No realizada","Realizada"))</f>
        <v/>
      </c>
      <c r="R2521" t="str">
        <f>IF(Q2521="Realizada",seguimiento[[#This Row],[vitaminaDRealizada]],"")</f>
        <v/>
      </c>
      <c r="S2521" t="str">
        <f>IF(seguimiento[[#This Row],[ige]]="No realizada","No realizada",IF(seguimiento[[#This Row],[ige]]="","","Realizada"))</f>
        <v/>
      </c>
      <c r="T2521" t="str">
        <f>IF(S2521="Realizada",seguimiento[[#This Row],[ige]],"")</f>
        <v/>
      </c>
      <c r="U2521" t="str">
        <f>IF(OR(seguimiento[[#This Row],[actividadfisica]]="Ejercicio regular",seguimiento[[#This Row],[actividadfisica]]="Actividad deportiva"),"Sí","")</f>
        <v/>
      </c>
    </row>
    <row r="2522" spans="1:21" x14ac:dyDescent="0.3">
      <c r="A2522" t="str">
        <f>VLOOKUP(B2522,pacientes_insertados[],2,)</f>
        <v>61e34256ec4ec02e84f5df45</v>
      </c>
      <c r="B2522">
        <f>seguimiento[[#This Row],[idpaciente]]</f>
        <v>1155</v>
      </c>
      <c r="C2522">
        <f t="shared" si="39"/>
        <v>2014</v>
      </c>
      <c r="D2522" s="1">
        <f>seguimiento[[#This Row],[fecha]]</f>
        <v>41984</v>
      </c>
      <c r="E2522" t="str">
        <f>seguimiento[[#This Row],[institucion]]</f>
        <v>Hospital Sor Maria Ludovica de La Plata</v>
      </c>
      <c r="F2522" t="str">
        <f>seguimiento[[#This Row],[fallecimiento]]</f>
        <v>No</v>
      </c>
      <c r="I2522" t="str">
        <f>seguimiento[[#This Row],[educacion]]</f>
        <v>Primaria incompleta</v>
      </c>
      <c r="K2522" t="str">
        <f>seguimiento[[#This Row],[coberturamedica]]</f>
        <v>Sí</v>
      </c>
      <c r="L2522" t="str">
        <f>seguimiento[[#This Row],[ntratendovenosos]]</f>
        <v>1</v>
      </c>
      <c r="M2522" t="str">
        <f>seguimiento[[#This Row],[Embarazo]]</f>
        <v>No</v>
      </c>
      <c r="N2522" t="str">
        <f>seguimiento[[#This Row],[ncultivosanio]]</f>
        <v>3</v>
      </c>
      <c r="O2522" t="str">
        <f>IF(seguimiento[[#This Row],[curvaglucemia]]="","No realizada","Realizada")</f>
        <v>No realizada</v>
      </c>
      <c r="P2522" t="str">
        <f>IF(O2522="Realizada",seguimiento[[#This Row],[curvaglucemia]],"")</f>
        <v/>
      </c>
      <c r="Q2522" t="str">
        <f>IF(seguimiento[[#This Row],[vitaminaDRealizada]]="","",IF(seguimiento[[#This Row],[vitaminaDRealizada]]="No realizado","No realizada","Realizada"))</f>
        <v/>
      </c>
      <c r="R2522" t="str">
        <f>IF(Q2522="Realizada",seguimiento[[#This Row],[vitaminaDRealizada]],"")</f>
        <v/>
      </c>
      <c r="S2522" t="str">
        <f>IF(seguimiento[[#This Row],[ige]]="No realizada","No realizada",IF(seguimiento[[#This Row],[ige]]="","","Realizada"))</f>
        <v>Realizada</v>
      </c>
      <c r="T2522" t="str">
        <f>IF(S2522="Realizada",seguimiento[[#This Row],[ige]],"")</f>
        <v>&lt; 500</v>
      </c>
      <c r="U2522" t="str">
        <f>IF(OR(seguimiento[[#This Row],[actividadfisica]]="Ejercicio regular",seguimiento[[#This Row],[actividadfisica]]="Actividad deportiva"),"Sí","")</f>
        <v>Sí</v>
      </c>
    </row>
    <row r="2523" spans="1:21" x14ac:dyDescent="0.3">
      <c r="A2523" t="str">
        <f>VLOOKUP(B2523,pacientes_insertados[],2,)</f>
        <v>61e34256ec4ec02e84f5df45</v>
      </c>
      <c r="B2523">
        <f>seguimiento[[#This Row],[idpaciente]]</f>
        <v>1155</v>
      </c>
      <c r="C2523">
        <f t="shared" si="39"/>
        <v>2015</v>
      </c>
      <c r="D2523" s="1">
        <f>seguimiento[[#This Row],[fecha]]</f>
        <v>42240</v>
      </c>
      <c r="E2523" t="str">
        <f>seguimiento[[#This Row],[institucion]]</f>
        <v>Hospital Sor Maria Ludovica de La Plata</v>
      </c>
      <c r="F2523" t="str">
        <f>seguimiento[[#This Row],[fallecimiento]]</f>
        <v>No</v>
      </c>
      <c r="K2523" t="str">
        <f>seguimiento[[#This Row],[coberturamedica]]</f>
        <v>Sí</v>
      </c>
      <c r="M2523" t="str">
        <f>seguimiento[[#This Row],[Embarazo]]</f>
        <v>No</v>
      </c>
      <c r="N2523" t="str">
        <f>seguimiento[[#This Row],[ncultivosanio]]</f>
        <v>5</v>
      </c>
      <c r="O2523" t="str">
        <f>IF(seguimiento[[#This Row],[curvaglucemia]]="","No realizada","Realizada")</f>
        <v>No realizada</v>
      </c>
      <c r="P2523" t="str">
        <f>IF(O2523="Realizada",seguimiento[[#This Row],[curvaglucemia]],"")</f>
        <v/>
      </c>
      <c r="Q2523" t="str">
        <f>IF(seguimiento[[#This Row],[vitaminaDRealizada]]="","",IF(seguimiento[[#This Row],[vitaminaDRealizada]]="No realizado","No realizada","Realizada"))</f>
        <v>No realizada</v>
      </c>
      <c r="R2523" t="str">
        <f>IF(Q2523="Realizada",seguimiento[[#This Row],[vitaminaDRealizada]],"")</f>
        <v/>
      </c>
      <c r="S2523" t="str">
        <f>IF(seguimiento[[#This Row],[ige]]="No realizada","No realizada",IF(seguimiento[[#This Row],[ige]]="","","Realizada"))</f>
        <v>Realizada</v>
      </c>
      <c r="T2523" t="str">
        <f>IF(S2523="Realizada",seguimiento[[#This Row],[ige]],"")</f>
        <v>&lt; 500</v>
      </c>
      <c r="U2523" t="str">
        <f>IF(OR(seguimiento[[#This Row],[actividadfisica]]="Ejercicio regular",seguimiento[[#This Row],[actividadfisica]]="Actividad deportiva"),"Sí","")</f>
        <v/>
      </c>
    </row>
    <row r="2524" spans="1:21" x14ac:dyDescent="0.3">
      <c r="A2524" t="str">
        <f>VLOOKUP(B2524,pacientes_insertados[],2,)</f>
        <v>61e34256ec4ec02e84f5df46</v>
      </c>
      <c r="B2524">
        <f>seguimiento[[#This Row],[idpaciente]]</f>
        <v>1156</v>
      </c>
      <c r="C2524">
        <f t="shared" si="39"/>
        <v>2014</v>
      </c>
      <c r="D2524" s="1">
        <f>seguimiento[[#This Row],[fecha]]</f>
        <v>41969</v>
      </c>
      <c r="E2524" t="str">
        <f>seguimiento[[#This Row],[institucion]]</f>
        <v>Hospital Sor Maria Ludovica de La Plata</v>
      </c>
      <c r="F2524" t="str">
        <f>seguimiento[[#This Row],[fallecimiento]]</f>
        <v>No</v>
      </c>
      <c r="K2524" t="str">
        <f>seguimiento[[#This Row],[coberturamedica]]</f>
        <v>Sí</v>
      </c>
      <c r="L2524" t="str">
        <f>seguimiento[[#This Row],[ntratendovenosos]]</f>
        <v>1</v>
      </c>
      <c r="M2524" t="str">
        <f>seguimiento[[#This Row],[Embarazo]]</f>
        <v>No</v>
      </c>
      <c r="N2524" t="str">
        <f>seguimiento[[#This Row],[ncultivosanio]]</f>
        <v>8</v>
      </c>
      <c r="O2524" t="str">
        <f>IF(seguimiento[[#This Row],[curvaglucemia]]="","No realizada","Realizada")</f>
        <v>No realizada</v>
      </c>
      <c r="P2524" t="str">
        <f>IF(O2524="Realizada",seguimiento[[#This Row],[curvaglucemia]],"")</f>
        <v/>
      </c>
      <c r="Q2524" t="str">
        <f>IF(seguimiento[[#This Row],[vitaminaDRealizada]]="","",IF(seguimiento[[#This Row],[vitaminaDRealizada]]="No realizado","No realizada","Realizada"))</f>
        <v/>
      </c>
      <c r="R2524" t="str">
        <f>IF(Q2524="Realizada",seguimiento[[#This Row],[vitaminaDRealizada]],"")</f>
        <v/>
      </c>
      <c r="S2524" t="str">
        <f>IF(seguimiento[[#This Row],[ige]]="No realizada","No realizada",IF(seguimiento[[#This Row],[ige]]="","","Realizada"))</f>
        <v/>
      </c>
      <c r="T2524" t="str">
        <f>IF(S2524="Realizada",seguimiento[[#This Row],[ige]],"")</f>
        <v/>
      </c>
      <c r="U2524" t="str">
        <f>IF(OR(seguimiento[[#This Row],[actividadfisica]]="Ejercicio regular",seguimiento[[#This Row],[actividadfisica]]="Actividad deportiva"),"Sí","")</f>
        <v/>
      </c>
    </row>
    <row r="2525" spans="1:21" x14ac:dyDescent="0.3">
      <c r="A2525" t="str">
        <f>VLOOKUP(B2525,pacientes_insertados[],2,)</f>
        <v>61e34256ec4ec02e84f5df46</v>
      </c>
      <c r="B2525">
        <f>seguimiento[[#This Row],[idpaciente]]</f>
        <v>1156</v>
      </c>
      <c r="C2525">
        <f t="shared" si="39"/>
        <v>2015</v>
      </c>
      <c r="D2525" s="1">
        <f>seguimiento[[#This Row],[fecha]]</f>
        <v>42286</v>
      </c>
      <c r="E2525" t="str">
        <f>seguimiento[[#This Row],[institucion]]</f>
        <v>Hospital Sor Maria Ludovica de La Plata</v>
      </c>
      <c r="F2525" t="str">
        <f>seguimiento[[#This Row],[fallecimiento]]</f>
        <v>No</v>
      </c>
      <c r="K2525" t="str">
        <f>seguimiento[[#This Row],[coberturamedica]]</f>
        <v>No</v>
      </c>
      <c r="L2525" t="str">
        <f>seguimiento[[#This Row],[ntratendovenosos]]</f>
        <v>1</v>
      </c>
      <c r="N2525" t="str">
        <f>seguimiento[[#This Row],[ncultivosanio]]</f>
        <v>6</v>
      </c>
      <c r="O2525" t="str">
        <f>IF(seguimiento[[#This Row],[curvaglucemia]]="","No realizada","Realizada")</f>
        <v>No realizada</v>
      </c>
      <c r="P2525" t="str">
        <f>IF(O2525="Realizada",seguimiento[[#This Row],[curvaglucemia]],"")</f>
        <v/>
      </c>
      <c r="Q2525" t="str">
        <f>IF(seguimiento[[#This Row],[vitaminaDRealizada]]="","",IF(seguimiento[[#This Row],[vitaminaDRealizada]]="No realizado","No realizada","Realizada"))</f>
        <v>No realizada</v>
      </c>
      <c r="R2525" t="str">
        <f>IF(Q2525="Realizada",seguimiento[[#This Row],[vitaminaDRealizada]],"")</f>
        <v/>
      </c>
      <c r="S2525" t="str">
        <f>IF(seguimiento[[#This Row],[ige]]="No realizada","No realizada",IF(seguimiento[[#This Row],[ige]]="","","Realizada"))</f>
        <v>No realizada</v>
      </c>
      <c r="T2525" t="str">
        <f>IF(S2525="Realizada",seguimiento[[#This Row],[ige]],"")</f>
        <v/>
      </c>
      <c r="U2525" t="str">
        <f>IF(OR(seguimiento[[#This Row],[actividadfisica]]="Ejercicio regular",seguimiento[[#This Row],[actividadfisica]]="Actividad deportiva"),"Sí","")</f>
        <v/>
      </c>
    </row>
    <row r="2526" spans="1:21" x14ac:dyDescent="0.3">
      <c r="A2526" t="str">
        <f>VLOOKUP(B2526,pacientes_insertados[],2,)</f>
        <v>61e34256ec4ec02e84f5df47</v>
      </c>
      <c r="B2526">
        <f>seguimiento[[#This Row],[idpaciente]]</f>
        <v>1157</v>
      </c>
      <c r="C2526">
        <f t="shared" si="39"/>
        <v>2014</v>
      </c>
      <c r="D2526" s="1">
        <f>seguimiento[[#This Row],[fecha]]</f>
        <v>41985</v>
      </c>
      <c r="E2526" t="str">
        <f>seguimiento[[#This Row],[institucion]]</f>
        <v>Hospital Sor Maria Ludovica de La Plata</v>
      </c>
      <c r="F2526" t="str">
        <f>seguimiento[[#This Row],[fallecimiento]]</f>
        <v>No</v>
      </c>
      <c r="K2526" t="str">
        <f>seguimiento[[#This Row],[coberturamedica]]</f>
        <v>Sí</v>
      </c>
      <c r="L2526" t="str">
        <f>seguimiento[[#This Row],[ntratendovenosos]]</f>
        <v>1</v>
      </c>
      <c r="M2526" t="str">
        <f>seguimiento[[#This Row],[Embarazo]]</f>
        <v>No</v>
      </c>
      <c r="N2526" t="str">
        <f>seguimiento[[#This Row],[ncultivosanio]]</f>
        <v>2</v>
      </c>
      <c r="O2526" t="str">
        <f>IF(seguimiento[[#This Row],[curvaglucemia]]="","No realizada","Realizada")</f>
        <v>No realizada</v>
      </c>
      <c r="P2526" t="str">
        <f>IF(O2526="Realizada",seguimiento[[#This Row],[curvaglucemia]],"")</f>
        <v/>
      </c>
      <c r="Q2526" t="str">
        <f>IF(seguimiento[[#This Row],[vitaminaDRealizada]]="","",IF(seguimiento[[#This Row],[vitaminaDRealizada]]="No realizado","No realizada","Realizada"))</f>
        <v/>
      </c>
      <c r="R2526" t="str">
        <f>IF(Q2526="Realizada",seguimiento[[#This Row],[vitaminaDRealizada]],"")</f>
        <v/>
      </c>
      <c r="S2526" t="str">
        <f>IF(seguimiento[[#This Row],[ige]]="No realizada","No realizada",IF(seguimiento[[#This Row],[ige]]="","","Realizada"))</f>
        <v/>
      </c>
      <c r="T2526" t="str">
        <f>IF(S2526="Realizada",seguimiento[[#This Row],[ige]],"")</f>
        <v/>
      </c>
      <c r="U2526" t="str">
        <f>IF(OR(seguimiento[[#This Row],[actividadfisica]]="Ejercicio regular",seguimiento[[#This Row],[actividadfisica]]="Actividad deportiva"),"Sí","")</f>
        <v/>
      </c>
    </row>
    <row r="2527" spans="1:21" x14ac:dyDescent="0.3">
      <c r="A2527" t="str">
        <f>VLOOKUP(B2527,pacientes_insertados[],2,)</f>
        <v>61e34256ec4ec02e84f5df47</v>
      </c>
      <c r="B2527">
        <f>seguimiento[[#This Row],[idpaciente]]</f>
        <v>1157</v>
      </c>
      <c r="C2527">
        <f t="shared" si="39"/>
        <v>2015</v>
      </c>
      <c r="D2527" s="1">
        <f>seguimiento[[#This Row],[fecha]]</f>
        <v>42331</v>
      </c>
      <c r="E2527" t="str">
        <f>seguimiento[[#This Row],[institucion]]</f>
        <v>Hospital Sor Maria Ludovica de La Plata</v>
      </c>
      <c r="F2527" t="str">
        <f>seguimiento[[#This Row],[fallecimiento]]</f>
        <v>No</v>
      </c>
      <c r="K2527" t="str">
        <f>seguimiento[[#This Row],[coberturamedica]]</f>
        <v>No</v>
      </c>
      <c r="L2527" t="str">
        <f>seguimiento[[#This Row],[ntratendovenosos]]</f>
        <v>1</v>
      </c>
      <c r="M2527" t="str">
        <f>seguimiento[[#This Row],[Embarazo]]</f>
        <v>No</v>
      </c>
      <c r="N2527" t="str">
        <f>seguimiento[[#This Row],[ncultivosanio]]</f>
        <v>6</v>
      </c>
      <c r="O2527" t="str">
        <f>IF(seguimiento[[#This Row],[curvaglucemia]]="","No realizada","Realizada")</f>
        <v>No realizada</v>
      </c>
      <c r="P2527" t="str">
        <f>IF(O2527="Realizada",seguimiento[[#This Row],[curvaglucemia]],"")</f>
        <v/>
      </c>
      <c r="Q2527" t="str">
        <f>IF(seguimiento[[#This Row],[vitaminaDRealizada]]="","",IF(seguimiento[[#This Row],[vitaminaDRealizada]]="No realizado","No realizada","Realizada"))</f>
        <v>No realizada</v>
      </c>
      <c r="R2527" t="str">
        <f>IF(Q2527="Realizada",seguimiento[[#This Row],[vitaminaDRealizada]],"")</f>
        <v/>
      </c>
      <c r="S2527" t="str">
        <f>IF(seguimiento[[#This Row],[ige]]="No realizada","No realizada",IF(seguimiento[[#This Row],[ige]]="","","Realizada"))</f>
        <v>No realizada</v>
      </c>
      <c r="T2527" t="str">
        <f>IF(S2527="Realizada",seguimiento[[#This Row],[ige]],"")</f>
        <v/>
      </c>
      <c r="U2527" t="str">
        <f>IF(OR(seguimiento[[#This Row],[actividadfisica]]="Ejercicio regular",seguimiento[[#This Row],[actividadfisica]]="Actividad deportiva"),"Sí","")</f>
        <v/>
      </c>
    </row>
    <row r="2528" spans="1:21" x14ac:dyDescent="0.3">
      <c r="A2528" t="str">
        <f>VLOOKUP(B2528,pacientes_insertados[],2,)</f>
        <v>61e34256ec4ec02e84f5df48</v>
      </c>
      <c r="B2528">
        <f>seguimiento[[#This Row],[idpaciente]]</f>
        <v>1158</v>
      </c>
      <c r="C2528">
        <f t="shared" si="39"/>
        <v>2014</v>
      </c>
      <c r="D2528" s="1">
        <f>seguimiento[[#This Row],[fecha]]</f>
        <v>41976</v>
      </c>
      <c r="E2528" t="str">
        <f>seguimiento[[#This Row],[institucion]]</f>
        <v>Hospital Sor Maria Ludovica de La Plata</v>
      </c>
      <c r="F2528" t="str">
        <f>seguimiento[[#This Row],[fallecimiento]]</f>
        <v>No</v>
      </c>
      <c r="K2528" t="str">
        <f>seguimiento[[#This Row],[coberturamedica]]</f>
        <v>Sí</v>
      </c>
      <c r="M2528" t="str">
        <f>seguimiento[[#This Row],[Embarazo]]</f>
        <v>No</v>
      </c>
      <c r="N2528" t="str">
        <f>seguimiento[[#This Row],[ncultivosanio]]</f>
        <v>4</v>
      </c>
      <c r="O2528" t="str">
        <f>IF(seguimiento[[#This Row],[curvaglucemia]]="","No realizada","Realizada")</f>
        <v>No realizada</v>
      </c>
      <c r="P2528" t="str">
        <f>IF(O2528="Realizada",seguimiento[[#This Row],[curvaglucemia]],"")</f>
        <v/>
      </c>
      <c r="Q2528" t="str">
        <f>IF(seguimiento[[#This Row],[vitaminaDRealizada]]="","",IF(seguimiento[[#This Row],[vitaminaDRealizada]]="No realizado","No realizada","Realizada"))</f>
        <v/>
      </c>
      <c r="R2528" t="str">
        <f>IF(Q2528="Realizada",seguimiento[[#This Row],[vitaminaDRealizada]],"")</f>
        <v/>
      </c>
      <c r="S2528" t="str">
        <f>IF(seguimiento[[#This Row],[ige]]="No realizada","No realizada",IF(seguimiento[[#This Row],[ige]]="","","Realizada"))</f>
        <v/>
      </c>
      <c r="T2528" t="str">
        <f>IF(S2528="Realizada",seguimiento[[#This Row],[ige]],"")</f>
        <v/>
      </c>
      <c r="U2528" t="str">
        <f>IF(OR(seguimiento[[#This Row],[actividadfisica]]="Ejercicio regular",seguimiento[[#This Row],[actividadfisica]]="Actividad deportiva"),"Sí","")</f>
        <v/>
      </c>
    </row>
    <row r="2529" spans="1:21" x14ac:dyDescent="0.3">
      <c r="A2529" t="str">
        <f>VLOOKUP(B2529,pacientes_insertados[],2,)</f>
        <v>61e34256ec4ec02e84f5df48</v>
      </c>
      <c r="B2529">
        <f>seguimiento[[#This Row],[idpaciente]]</f>
        <v>1158</v>
      </c>
      <c r="C2529">
        <f t="shared" si="39"/>
        <v>2015</v>
      </c>
      <c r="D2529" s="1">
        <f>seguimiento[[#This Row],[fecha]]</f>
        <v>42205</v>
      </c>
      <c r="E2529" t="str">
        <f>seguimiento[[#This Row],[institucion]]</f>
        <v>Hospital Sor Maria Ludovica de La Plata</v>
      </c>
      <c r="F2529" t="str">
        <f>seguimiento[[#This Row],[fallecimiento]]</f>
        <v>No</v>
      </c>
      <c r="K2529" t="str">
        <f>seguimiento[[#This Row],[coberturamedica]]</f>
        <v>Sí</v>
      </c>
      <c r="L2529" t="str">
        <f>seguimiento[[#This Row],[ntratendovenosos]]</f>
        <v>1</v>
      </c>
      <c r="N2529" t="str">
        <f>seguimiento[[#This Row],[ncultivosanio]]</f>
        <v>5</v>
      </c>
      <c r="O2529" t="str">
        <f>IF(seguimiento[[#This Row],[curvaglucemia]]="","No realizada","Realizada")</f>
        <v>No realizada</v>
      </c>
      <c r="P2529" t="str">
        <f>IF(O2529="Realizada",seguimiento[[#This Row],[curvaglucemia]],"")</f>
        <v/>
      </c>
      <c r="Q2529" t="str">
        <f>IF(seguimiento[[#This Row],[vitaminaDRealizada]]="","",IF(seguimiento[[#This Row],[vitaminaDRealizada]]="No realizado","No realizada","Realizada"))</f>
        <v>No realizada</v>
      </c>
      <c r="R2529" t="str">
        <f>IF(Q2529="Realizada",seguimiento[[#This Row],[vitaminaDRealizada]],"")</f>
        <v/>
      </c>
      <c r="S2529" t="str">
        <f>IF(seguimiento[[#This Row],[ige]]="No realizada","No realizada",IF(seguimiento[[#This Row],[ige]]="","","Realizada"))</f>
        <v>No realizada</v>
      </c>
      <c r="T2529" t="str">
        <f>IF(S2529="Realizada",seguimiento[[#This Row],[ige]],"")</f>
        <v/>
      </c>
      <c r="U2529" t="str">
        <f>IF(OR(seguimiento[[#This Row],[actividadfisica]]="Ejercicio regular",seguimiento[[#This Row],[actividadfisica]]="Actividad deportiva"),"Sí","")</f>
        <v/>
      </c>
    </row>
    <row r="2530" spans="1:21" x14ac:dyDescent="0.3">
      <c r="A2530" t="str">
        <f>VLOOKUP(B2530,pacientes_insertados[],2,)</f>
        <v>61e34256ec4ec02e84f5df48</v>
      </c>
      <c r="B2530">
        <f>seguimiento[[#This Row],[idpaciente]]</f>
        <v>1158</v>
      </c>
      <c r="C2530">
        <f t="shared" si="39"/>
        <v>2015</v>
      </c>
      <c r="D2530" s="1">
        <f>seguimiento[[#This Row],[fecha]]</f>
        <v>42341</v>
      </c>
      <c r="E2530" t="str">
        <f>seguimiento[[#This Row],[institucion]]</f>
        <v>Instituto Modelo de Cardiología</v>
      </c>
      <c r="F2530" t="str">
        <f>seguimiento[[#This Row],[fallecimiento]]</f>
        <v>No</v>
      </c>
      <c r="K2530" t="str">
        <f>seguimiento[[#This Row],[coberturamedica]]</f>
        <v>Sí</v>
      </c>
      <c r="L2530" t="str">
        <f>seguimiento[[#This Row],[ntratendovenosos]]</f>
        <v>1</v>
      </c>
      <c r="N2530" t="str">
        <f>seguimiento[[#This Row],[ncultivosanio]]</f>
        <v>6</v>
      </c>
      <c r="O2530" t="str">
        <f>IF(seguimiento[[#This Row],[curvaglucemia]]="","No realizada","Realizada")</f>
        <v>No realizada</v>
      </c>
      <c r="P2530" t="str">
        <f>IF(O2530="Realizada",seguimiento[[#This Row],[curvaglucemia]],"")</f>
        <v/>
      </c>
      <c r="Q2530" t="str">
        <f>IF(seguimiento[[#This Row],[vitaminaDRealizada]]="","",IF(seguimiento[[#This Row],[vitaminaDRealizada]]="No realizado","No realizada","Realizada"))</f>
        <v>No realizada</v>
      </c>
      <c r="R2530" t="str">
        <f>IF(Q2530="Realizada",seguimiento[[#This Row],[vitaminaDRealizada]],"")</f>
        <v/>
      </c>
      <c r="S2530" t="str">
        <f>IF(seguimiento[[#This Row],[ige]]="No realizada","No realizada",IF(seguimiento[[#This Row],[ige]]="","","Realizada"))</f>
        <v>No realizada</v>
      </c>
      <c r="T2530" t="str">
        <f>IF(S2530="Realizada",seguimiento[[#This Row],[ige]],"")</f>
        <v/>
      </c>
      <c r="U2530" t="str">
        <f>IF(OR(seguimiento[[#This Row],[actividadfisica]]="Ejercicio regular",seguimiento[[#This Row],[actividadfisica]]="Actividad deportiva"),"Sí","")</f>
        <v/>
      </c>
    </row>
    <row r="2531" spans="1:21" x14ac:dyDescent="0.3">
      <c r="A2531" t="str">
        <f>VLOOKUP(B2531,pacientes_insertados[],2,)</f>
        <v>61e34256ec4ec02e84f5df49</v>
      </c>
      <c r="B2531">
        <f>seguimiento[[#This Row],[idpaciente]]</f>
        <v>1159</v>
      </c>
      <c r="C2531">
        <f t="shared" si="39"/>
        <v>2014</v>
      </c>
      <c r="D2531" s="1">
        <f>seguimiento[[#This Row],[fecha]]</f>
        <v>42003</v>
      </c>
      <c r="E2531" t="str">
        <f>seguimiento[[#This Row],[institucion]]</f>
        <v>Hospital Sor Maria Ludovica de La Plata</v>
      </c>
      <c r="F2531" t="str">
        <f>seguimiento[[#This Row],[fallecimiento]]</f>
        <v>No</v>
      </c>
      <c r="I2531" t="str">
        <f>seguimiento[[#This Row],[educacion]]</f>
        <v>Primaria completa</v>
      </c>
      <c r="J2531" t="str">
        <f>seguimiento[[#This Row],[laboral]]</f>
        <v>Trabaja, parcial</v>
      </c>
      <c r="K2531" t="str">
        <f>seguimiento[[#This Row],[coberturamedica]]</f>
        <v>No</v>
      </c>
      <c r="L2531" t="str">
        <f>seguimiento[[#This Row],[ntratendovenosos]]</f>
        <v>2</v>
      </c>
      <c r="M2531" t="str">
        <f>seguimiento[[#This Row],[Embarazo]]</f>
        <v>No</v>
      </c>
      <c r="N2531" t="str">
        <f>seguimiento[[#This Row],[ncultivosanio]]</f>
        <v>8</v>
      </c>
      <c r="O2531" t="str">
        <f>IF(seguimiento[[#This Row],[curvaglucemia]]="","No realizada","Realizada")</f>
        <v>No realizada</v>
      </c>
      <c r="P2531" t="str">
        <f>IF(O2531="Realizada",seguimiento[[#This Row],[curvaglucemia]],"")</f>
        <v/>
      </c>
      <c r="Q2531" t="str">
        <f>IF(seguimiento[[#This Row],[vitaminaDRealizada]]="","",IF(seguimiento[[#This Row],[vitaminaDRealizada]]="No realizado","No realizada","Realizada"))</f>
        <v/>
      </c>
      <c r="R2531" t="str">
        <f>IF(Q2531="Realizada",seguimiento[[#This Row],[vitaminaDRealizada]],"")</f>
        <v/>
      </c>
      <c r="S2531" t="str">
        <f>IF(seguimiento[[#This Row],[ige]]="No realizada","No realizada",IF(seguimiento[[#This Row],[ige]]="","","Realizada"))</f>
        <v/>
      </c>
      <c r="T2531" t="str">
        <f>IF(S2531="Realizada",seguimiento[[#This Row],[ige]],"")</f>
        <v/>
      </c>
      <c r="U2531" t="str">
        <f>IF(OR(seguimiento[[#This Row],[actividadfisica]]="Ejercicio regular",seguimiento[[#This Row],[actividadfisica]]="Actividad deportiva"),"Sí","")</f>
        <v/>
      </c>
    </row>
    <row r="2532" spans="1:21" x14ac:dyDescent="0.3">
      <c r="A2532" t="str">
        <f>VLOOKUP(B2532,pacientes_insertados[],2,)</f>
        <v>61e34256ec4ec02e84f5df49</v>
      </c>
      <c r="B2532">
        <f>seguimiento[[#This Row],[idpaciente]]</f>
        <v>1159</v>
      </c>
      <c r="C2532">
        <f t="shared" si="39"/>
        <v>2014</v>
      </c>
      <c r="D2532" s="1">
        <f>seguimiento[[#This Row],[fecha]]</f>
        <v>42003</v>
      </c>
      <c r="E2532" t="str">
        <f>seguimiento[[#This Row],[institucion]]</f>
        <v>Hospital Sor Maria Ludovica de La Plata</v>
      </c>
      <c r="F2532" t="str">
        <f>seguimiento[[#This Row],[fallecimiento]]</f>
        <v>No</v>
      </c>
      <c r="I2532" t="str">
        <f>seguimiento[[#This Row],[educacion]]</f>
        <v>Primaria completa</v>
      </c>
      <c r="J2532" t="str">
        <f>seguimiento[[#This Row],[laboral]]</f>
        <v>Trabaja, parcial</v>
      </c>
      <c r="K2532" t="str">
        <f>seguimiento[[#This Row],[coberturamedica]]</f>
        <v>No</v>
      </c>
      <c r="L2532" t="str">
        <f>seguimiento[[#This Row],[ntratendovenosos]]</f>
        <v>2</v>
      </c>
      <c r="M2532" t="str">
        <f>seguimiento[[#This Row],[Embarazo]]</f>
        <v>No</v>
      </c>
      <c r="N2532" t="str">
        <f>seguimiento[[#This Row],[ncultivosanio]]</f>
        <v>8</v>
      </c>
      <c r="O2532" t="str">
        <f>IF(seguimiento[[#This Row],[curvaglucemia]]="","No realizada","Realizada")</f>
        <v>No realizada</v>
      </c>
      <c r="P2532" t="str">
        <f>IF(O2532="Realizada",seguimiento[[#This Row],[curvaglucemia]],"")</f>
        <v/>
      </c>
      <c r="Q2532" t="str">
        <f>IF(seguimiento[[#This Row],[vitaminaDRealizada]]="","",IF(seguimiento[[#This Row],[vitaminaDRealizada]]="No realizado","No realizada","Realizada"))</f>
        <v/>
      </c>
      <c r="R2532" t="str">
        <f>IF(Q2532="Realizada",seguimiento[[#This Row],[vitaminaDRealizada]],"")</f>
        <v/>
      </c>
      <c r="S2532" t="str">
        <f>IF(seguimiento[[#This Row],[ige]]="No realizada","No realizada",IF(seguimiento[[#This Row],[ige]]="","","Realizada"))</f>
        <v/>
      </c>
      <c r="T2532" t="str">
        <f>IF(S2532="Realizada",seguimiento[[#This Row],[ige]],"")</f>
        <v/>
      </c>
      <c r="U2532" t="str">
        <f>IF(OR(seguimiento[[#This Row],[actividadfisica]]="Ejercicio regular",seguimiento[[#This Row],[actividadfisica]]="Actividad deportiva"),"Sí","")</f>
        <v/>
      </c>
    </row>
    <row r="2533" spans="1:21" x14ac:dyDescent="0.3">
      <c r="A2533" t="str">
        <f>VLOOKUP(B2533,pacientes_insertados[],2,)</f>
        <v>61e34256ec4ec02e84f5df49</v>
      </c>
      <c r="B2533">
        <f>seguimiento[[#This Row],[idpaciente]]</f>
        <v>1159</v>
      </c>
      <c r="C2533">
        <f t="shared" si="39"/>
        <v>2015</v>
      </c>
      <c r="D2533" s="1">
        <f>seguimiento[[#This Row],[fecha]]</f>
        <v>42336</v>
      </c>
      <c r="E2533" t="str">
        <f>seguimiento[[#This Row],[institucion]]</f>
        <v>Hospital Sor Maria Ludovica de La Plata</v>
      </c>
      <c r="F2533" t="str">
        <f>seguimiento[[#This Row],[fallecimiento]]</f>
        <v>No</v>
      </c>
      <c r="J2533" t="str">
        <f>seguimiento[[#This Row],[laboral]]</f>
        <v>Trabaja, parcial</v>
      </c>
      <c r="K2533" t="str">
        <f>seguimiento[[#This Row],[coberturamedica]]</f>
        <v>No</v>
      </c>
      <c r="L2533" t="str">
        <f>seguimiento[[#This Row],[ntratendovenosos]]</f>
        <v>2</v>
      </c>
      <c r="M2533" t="str">
        <f>seguimiento[[#This Row],[Embarazo]]</f>
        <v>No</v>
      </c>
      <c r="N2533" t="str">
        <f>seguimiento[[#This Row],[ncultivosanio]]</f>
        <v>8</v>
      </c>
      <c r="O2533" t="str">
        <f>IF(seguimiento[[#This Row],[curvaglucemia]]="","No realizada","Realizada")</f>
        <v>No realizada</v>
      </c>
      <c r="P2533" t="str">
        <f>IF(O2533="Realizada",seguimiento[[#This Row],[curvaglucemia]],"")</f>
        <v/>
      </c>
      <c r="Q2533" t="str">
        <f>IF(seguimiento[[#This Row],[vitaminaDRealizada]]="","",IF(seguimiento[[#This Row],[vitaminaDRealizada]]="No realizado","No realizada","Realizada"))</f>
        <v/>
      </c>
      <c r="R2533" t="str">
        <f>IF(Q2533="Realizada",seguimiento[[#This Row],[vitaminaDRealizada]],"")</f>
        <v/>
      </c>
      <c r="S2533" t="str">
        <f>IF(seguimiento[[#This Row],[ige]]="No realizada","No realizada",IF(seguimiento[[#This Row],[ige]]="","","Realizada"))</f>
        <v/>
      </c>
      <c r="T2533" t="str">
        <f>IF(S2533="Realizada",seguimiento[[#This Row],[ige]],"")</f>
        <v/>
      </c>
      <c r="U2533" t="str">
        <f>IF(OR(seguimiento[[#This Row],[actividadfisica]]="Ejercicio regular",seguimiento[[#This Row],[actividadfisica]]="Actividad deportiva"),"Sí","")</f>
        <v/>
      </c>
    </row>
    <row r="2534" spans="1:21" x14ac:dyDescent="0.3">
      <c r="A2534" t="str">
        <f>VLOOKUP(B2534,pacientes_insertados[],2,)</f>
        <v>61e34256ec4ec02e84f5df4a</v>
      </c>
      <c r="B2534">
        <f>seguimiento[[#This Row],[idpaciente]]</f>
        <v>1160</v>
      </c>
      <c r="C2534">
        <f t="shared" si="39"/>
        <v>2013</v>
      </c>
      <c r="D2534" s="1">
        <f>seguimiento[[#This Row],[fecha]]</f>
        <v>41593</v>
      </c>
      <c r="E2534" t="str">
        <f>seguimiento[[#This Row],[institucion]]</f>
        <v>Hospital Sor Maria Ludovica de La Plata</v>
      </c>
      <c r="F2534" t="str">
        <f>seguimiento[[#This Row],[fallecimiento]]</f>
        <v>No</v>
      </c>
      <c r="K2534" t="str">
        <f>seguimiento[[#This Row],[coberturamedica]]</f>
        <v>Sí</v>
      </c>
      <c r="N2534" t="str">
        <f>seguimiento[[#This Row],[ncultivosanio]]</f>
        <v>5</v>
      </c>
      <c r="O2534" t="str">
        <f>IF(seguimiento[[#This Row],[curvaglucemia]]="","No realizada","Realizada")</f>
        <v>No realizada</v>
      </c>
      <c r="P2534" t="str">
        <f>IF(O2534="Realizada",seguimiento[[#This Row],[curvaglucemia]],"")</f>
        <v/>
      </c>
      <c r="Q2534" t="str">
        <f>IF(seguimiento[[#This Row],[vitaminaDRealizada]]="","",IF(seguimiento[[#This Row],[vitaminaDRealizada]]="No realizado","No realizada","Realizada"))</f>
        <v/>
      </c>
      <c r="R2534" t="str">
        <f>IF(Q2534="Realizada",seguimiento[[#This Row],[vitaminaDRealizada]],"")</f>
        <v/>
      </c>
      <c r="S2534" t="str">
        <f>IF(seguimiento[[#This Row],[ige]]="No realizada","No realizada",IF(seguimiento[[#This Row],[ige]]="","","Realizada"))</f>
        <v/>
      </c>
      <c r="T2534" t="str">
        <f>IF(S2534="Realizada",seguimiento[[#This Row],[ige]],"")</f>
        <v/>
      </c>
      <c r="U2534" t="str">
        <f>IF(OR(seguimiento[[#This Row],[actividadfisica]]="Ejercicio regular",seguimiento[[#This Row],[actividadfisica]]="Actividad deportiva"),"Sí","")</f>
        <v/>
      </c>
    </row>
    <row r="2535" spans="1:21" x14ac:dyDescent="0.3">
      <c r="A2535" t="str">
        <f>VLOOKUP(B2535,pacientes_insertados[],2,)</f>
        <v>61e34256ec4ec02e84f5df4a</v>
      </c>
      <c r="B2535">
        <f>seguimiento[[#This Row],[idpaciente]]</f>
        <v>1160</v>
      </c>
      <c r="C2535">
        <f t="shared" si="39"/>
        <v>2015</v>
      </c>
      <c r="D2535" s="1">
        <f>seguimiento[[#This Row],[fecha]]</f>
        <v>42066</v>
      </c>
      <c r="E2535" t="str">
        <f>seguimiento[[#This Row],[institucion]]</f>
        <v>Hospital Sor Maria Ludovica de La Plata</v>
      </c>
      <c r="F2535" t="str">
        <f>seguimiento[[#This Row],[fallecimiento]]</f>
        <v>No</v>
      </c>
      <c r="K2535" t="str">
        <f>seguimiento[[#This Row],[coberturamedica]]</f>
        <v>Sí</v>
      </c>
      <c r="M2535" t="str">
        <f>seguimiento[[#This Row],[Embarazo]]</f>
        <v>No</v>
      </c>
      <c r="N2535" t="str">
        <f>seguimiento[[#This Row],[ncultivosanio]]</f>
        <v>5</v>
      </c>
      <c r="O2535" t="str">
        <f>IF(seguimiento[[#This Row],[curvaglucemia]]="","No realizada","Realizada")</f>
        <v>No realizada</v>
      </c>
      <c r="P2535" t="str">
        <f>IF(O2535="Realizada",seguimiento[[#This Row],[curvaglucemia]],"")</f>
        <v/>
      </c>
      <c r="Q2535" t="str">
        <f>IF(seguimiento[[#This Row],[vitaminaDRealizada]]="","",IF(seguimiento[[#This Row],[vitaminaDRealizada]]="No realizado","No realizada","Realizada"))</f>
        <v>No realizada</v>
      </c>
      <c r="R2535" t="str">
        <f>IF(Q2535="Realizada",seguimiento[[#This Row],[vitaminaDRealizada]],"")</f>
        <v/>
      </c>
      <c r="S2535" t="str">
        <f>IF(seguimiento[[#This Row],[ige]]="No realizada","No realizada",IF(seguimiento[[#This Row],[ige]]="","","Realizada"))</f>
        <v>Realizada</v>
      </c>
      <c r="T2535" t="str">
        <f>IF(S2535="Realizada",seguimiento[[#This Row],[ige]],"")</f>
        <v>Normal</v>
      </c>
      <c r="U2535" t="str">
        <f>IF(OR(seguimiento[[#This Row],[actividadfisica]]="Ejercicio regular",seguimiento[[#This Row],[actividadfisica]]="Actividad deportiva"),"Sí","")</f>
        <v/>
      </c>
    </row>
    <row r="2536" spans="1:21" x14ac:dyDescent="0.3">
      <c r="A2536" t="str">
        <f>VLOOKUP(B2536,pacientes_insertados[],2,)</f>
        <v>61e34256ec4ec02e84f5df4a</v>
      </c>
      <c r="B2536">
        <f>seguimiento[[#This Row],[idpaciente]]</f>
        <v>1160</v>
      </c>
      <c r="C2536">
        <f t="shared" si="39"/>
        <v>2016</v>
      </c>
      <c r="D2536" s="1">
        <f>seguimiento[[#This Row],[fecha]]</f>
        <v>42653</v>
      </c>
      <c r="E2536" t="str">
        <f>seguimiento[[#This Row],[institucion]]</f>
        <v>Hospital Sor Maria Ludovica de La Plata</v>
      </c>
      <c r="F2536" t="str">
        <f>seguimiento[[#This Row],[fallecimiento]]</f>
        <v>No</v>
      </c>
      <c r="K2536" t="str">
        <f>seguimiento[[#This Row],[coberturamedica]]</f>
        <v>Sí</v>
      </c>
      <c r="N2536" t="str">
        <f>seguimiento[[#This Row],[ncultivosanio]]</f>
        <v>4</v>
      </c>
      <c r="O2536" t="str">
        <f>IF(seguimiento[[#This Row],[curvaglucemia]]="","No realizada","Realizada")</f>
        <v>No realizada</v>
      </c>
      <c r="P2536" t="str">
        <f>IF(O2536="Realizada",seguimiento[[#This Row],[curvaglucemia]],"")</f>
        <v/>
      </c>
      <c r="Q2536" t="str">
        <f>IF(seguimiento[[#This Row],[vitaminaDRealizada]]="","",IF(seguimiento[[#This Row],[vitaminaDRealizada]]="No realizado","No realizada","Realizada"))</f>
        <v>Realizada</v>
      </c>
      <c r="R2536" t="str">
        <f>IF(Q2536="Realizada",seguimiento[[#This Row],[vitaminaDRealizada]],"")</f>
        <v>Bajo</v>
      </c>
      <c r="S2536" t="str">
        <f>IF(seguimiento[[#This Row],[ige]]="No realizada","No realizada",IF(seguimiento[[#This Row],[ige]]="","","Realizada"))</f>
        <v>Realizada</v>
      </c>
      <c r="T2536" t="str">
        <f>IF(S2536="Realizada",seguimiento[[#This Row],[ige]],"")</f>
        <v>&lt; 500</v>
      </c>
      <c r="U2536" t="str">
        <f>IF(OR(seguimiento[[#This Row],[actividadfisica]]="Ejercicio regular",seguimiento[[#This Row],[actividadfisica]]="Actividad deportiva"),"Sí","")</f>
        <v/>
      </c>
    </row>
    <row r="2537" spans="1:21" x14ac:dyDescent="0.3">
      <c r="A2537" t="str">
        <f>VLOOKUP(B2537,pacientes_insertados[],2,)</f>
        <v>61e34256ec4ec02e84f5df4e</v>
      </c>
      <c r="B2537">
        <f>seguimiento[[#This Row],[idpaciente]]</f>
        <v>1161</v>
      </c>
      <c r="C2537">
        <f t="shared" si="39"/>
        <v>2015</v>
      </c>
      <c r="D2537" s="1">
        <f>seguimiento[[#This Row],[fecha]]</f>
        <v>42079</v>
      </c>
      <c r="E2537" t="str">
        <f>seguimiento[[#This Row],[institucion]]</f>
        <v>Hospital Pediátrico Juan Pablo II</v>
      </c>
      <c r="F2537" t="str">
        <f>seguimiento[[#This Row],[fallecimiento]]</f>
        <v>No</v>
      </c>
      <c r="I2537" t="str">
        <f>seguimiento[[#This Row],[educacion]]</f>
        <v>Analfabeta</v>
      </c>
      <c r="M2537" t="str">
        <f>seguimiento[[#This Row],[Embarazo]]</f>
        <v>No</v>
      </c>
      <c r="O2537" t="str">
        <f>IF(seguimiento[[#This Row],[curvaglucemia]]="","No realizada","Realizada")</f>
        <v>No realizada</v>
      </c>
      <c r="P2537" t="str">
        <f>IF(O2537="Realizada",seguimiento[[#This Row],[curvaglucemia]],"")</f>
        <v/>
      </c>
      <c r="Q2537" t="str">
        <f>IF(seguimiento[[#This Row],[vitaminaDRealizada]]="","",IF(seguimiento[[#This Row],[vitaminaDRealizada]]="No realizado","No realizada","Realizada"))</f>
        <v/>
      </c>
      <c r="R2537" t="str">
        <f>IF(Q2537="Realizada",seguimiento[[#This Row],[vitaminaDRealizada]],"")</f>
        <v/>
      </c>
      <c r="S2537" t="str">
        <f>IF(seguimiento[[#This Row],[ige]]="No realizada","No realizada",IF(seguimiento[[#This Row],[ige]]="","","Realizada"))</f>
        <v/>
      </c>
      <c r="T2537" t="str">
        <f>IF(S2537="Realizada",seguimiento[[#This Row],[ige]],"")</f>
        <v/>
      </c>
      <c r="U2537" t="str">
        <f>IF(OR(seguimiento[[#This Row],[actividadfisica]]="Ejercicio regular",seguimiento[[#This Row],[actividadfisica]]="Actividad deportiva"),"Sí","")</f>
        <v>Sí</v>
      </c>
    </row>
    <row r="2538" spans="1:21" x14ac:dyDescent="0.3">
      <c r="A2538" t="str">
        <f>VLOOKUP(B2538,pacientes_insertados[],2,)</f>
        <v>61e34256ec4ec02e84f5df4e</v>
      </c>
      <c r="B2538">
        <f>seguimiento[[#This Row],[idpaciente]]</f>
        <v>1161</v>
      </c>
      <c r="C2538">
        <f t="shared" si="39"/>
        <v>2016</v>
      </c>
      <c r="D2538" s="1">
        <f>seguimiento[[#This Row],[fecha]]</f>
        <v>42522</v>
      </c>
      <c r="E2538" t="str">
        <f>seguimiento[[#This Row],[institucion]]</f>
        <v>Hospital Pediátrico Juan Pablo II</v>
      </c>
      <c r="F2538" t="str">
        <f>seguimiento[[#This Row],[fallecimiento]]</f>
        <v>No</v>
      </c>
      <c r="K2538" t="str">
        <f>seguimiento[[#This Row],[coberturamedica]]</f>
        <v>Sí</v>
      </c>
      <c r="M2538" t="str">
        <f>seguimiento[[#This Row],[Embarazo]]</f>
        <v>No</v>
      </c>
      <c r="N2538" t="str">
        <f>seguimiento[[#This Row],[ncultivosanio]]</f>
        <v>2</v>
      </c>
      <c r="O2538" t="str">
        <f>IF(seguimiento[[#This Row],[curvaglucemia]]="","No realizada","Realizada")</f>
        <v>No realizada</v>
      </c>
      <c r="P2538" t="str">
        <f>IF(O2538="Realizada",seguimiento[[#This Row],[curvaglucemia]],"")</f>
        <v/>
      </c>
      <c r="Q2538" t="str">
        <f>IF(seguimiento[[#This Row],[vitaminaDRealizada]]="","",IF(seguimiento[[#This Row],[vitaminaDRealizada]]="No realizado","No realizada","Realizada"))</f>
        <v>No realizada</v>
      </c>
      <c r="R2538" t="str">
        <f>IF(Q2538="Realizada",seguimiento[[#This Row],[vitaminaDRealizada]],"")</f>
        <v/>
      </c>
      <c r="S2538" t="str">
        <f>IF(seguimiento[[#This Row],[ige]]="No realizada","No realizada",IF(seguimiento[[#This Row],[ige]]="","","Realizada"))</f>
        <v/>
      </c>
      <c r="T2538" t="str">
        <f>IF(S2538="Realizada",seguimiento[[#This Row],[ige]],"")</f>
        <v/>
      </c>
      <c r="U2538" t="str">
        <f>IF(OR(seguimiento[[#This Row],[actividadfisica]]="Ejercicio regular",seguimiento[[#This Row],[actividadfisica]]="Actividad deportiva"),"Sí","")</f>
        <v/>
      </c>
    </row>
    <row r="2539" spans="1:21" x14ac:dyDescent="0.3">
      <c r="A2539" t="str">
        <f>VLOOKUP(B2539,pacientes_insertados[],2,)</f>
        <v>61e34256ec4ec02e84f5df50</v>
      </c>
      <c r="B2539">
        <f>seguimiento[[#This Row],[idpaciente]]</f>
        <v>1163</v>
      </c>
      <c r="C2539">
        <f t="shared" si="39"/>
        <v>2015</v>
      </c>
      <c r="D2539" s="1">
        <f>seguimiento[[#This Row],[fecha]]</f>
        <v>42081</v>
      </c>
      <c r="E2539" t="str">
        <f>seguimiento[[#This Row],[institucion]]</f>
        <v>Hospital Pediátrico Juan Pablo II</v>
      </c>
      <c r="F2539" t="str">
        <f>seguimiento[[#This Row],[fallecimiento]]</f>
        <v>No</v>
      </c>
      <c r="I2539" t="str">
        <f>seguimiento[[#This Row],[educacion]]</f>
        <v>Analfabeta</v>
      </c>
      <c r="K2539" t="str">
        <f>seguimiento[[#This Row],[coberturamedica]]</f>
        <v>Sí</v>
      </c>
      <c r="L2539" t="str">
        <f>seguimiento[[#This Row],[ntratendovenosos]]</f>
        <v>1</v>
      </c>
      <c r="N2539" t="str">
        <f>seguimiento[[#This Row],[ncultivosanio]]</f>
        <v>1</v>
      </c>
      <c r="O2539" t="str">
        <f>IF(seguimiento[[#This Row],[curvaglucemia]]="","No realizada","Realizada")</f>
        <v>No realizada</v>
      </c>
      <c r="P2539" t="str">
        <f>IF(O2539="Realizada",seguimiento[[#This Row],[curvaglucemia]],"")</f>
        <v/>
      </c>
      <c r="Q2539" t="str">
        <f>IF(seguimiento[[#This Row],[vitaminaDRealizada]]="","",IF(seguimiento[[#This Row],[vitaminaDRealizada]]="No realizado","No realizada","Realizada"))</f>
        <v/>
      </c>
      <c r="R2539" t="str">
        <f>IF(Q2539="Realizada",seguimiento[[#This Row],[vitaminaDRealizada]],"")</f>
        <v/>
      </c>
      <c r="S2539" t="str">
        <f>IF(seguimiento[[#This Row],[ige]]="No realizada","No realizada",IF(seguimiento[[#This Row],[ige]]="","","Realizada"))</f>
        <v/>
      </c>
      <c r="T2539" t="str">
        <f>IF(S2539="Realizada",seguimiento[[#This Row],[ige]],"")</f>
        <v/>
      </c>
      <c r="U2539" t="str">
        <f>IF(OR(seguimiento[[#This Row],[actividadfisica]]="Ejercicio regular",seguimiento[[#This Row],[actividadfisica]]="Actividad deportiva"),"Sí","")</f>
        <v/>
      </c>
    </row>
    <row r="2540" spans="1:21" x14ac:dyDescent="0.3">
      <c r="A2540" t="str">
        <f>VLOOKUP(B2540,pacientes_insertados[],2,)</f>
        <v>61e34256ec4ec02e84f5df50</v>
      </c>
      <c r="B2540">
        <f>seguimiento[[#This Row],[idpaciente]]</f>
        <v>1163</v>
      </c>
      <c r="C2540">
        <f t="shared" si="39"/>
        <v>2016</v>
      </c>
      <c r="D2540" s="1">
        <f>seguimiento[[#This Row],[fecha]]</f>
        <v>42450</v>
      </c>
      <c r="E2540" t="str">
        <f>seguimiento[[#This Row],[institucion]]</f>
        <v>Hospital Pediátrico Juan Pablo II</v>
      </c>
      <c r="F2540" t="str">
        <f>seguimiento[[#This Row],[fallecimiento]]</f>
        <v>No</v>
      </c>
      <c r="K2540" t="str">
        <f>seguimiento[[#This Row],[coberturamedica]]</f>
        <v>Sí</v>
      </c>
      <c r="M2540" t="str">
        <f>seguimiento[[#This Row],[Embarazo]]</f>
        <v>No</v>
      </c>
      <c r="N2540" t="str">
        <f>seguimiento[[#This Row],[ncultivosanio]]</f>
        <v>2</v>
      </c>
      <c r="O2540" t="str">
        <f>IF(seguimiento[[#This Row],[curvaglucemia]]="","No realizada","Realizada")</f>
        <v>No realizada</v>
      </c>
      <c r="P2540" t="str">
        <f>IF(O2540="Realizada",seguimiento[[#This Row],[curvaglucemia]],"")</f>
        <v/>
      </c>
      <c r="Q2540" t="str">
        <f>IF(seguimiento[[#This Row],[vitaminaDRealizada]]="","",IF(seguimiento[[#This Row],[vitaminaDRealizada]]="No realizado","No realizada","Realizada"))</f>
        <v>No realizada</v>
      </c>
      <c r="R2540" t="str">
        <f>IF(Q2540="Realizada",seguimiento[[#This Row],[vitaminaDRealizada]],"")</f>
        <v/>
      </c>
      <c r="S2540" t="str">
        <f>IF(seguimiento[[#This Row],[ige]]="No realizada","No realizada",IF(seguimiento[[#This Row],[ige]]="","","Realizada"))</f>
        <v>No realizada</v>
      </c>
      <c r="T2540" t="str">
        <f>IF(S2540="Realizada",seguimiento[[#This Row],[ige]],"")</f>
        <v/>
      </c>
      <c r="U2540" t="str">
        <f>IF(OR(seguimiento[[#This Row],[actividadfisica]]="Ejercicio regular",seguimiento[[#This Row],[actividadfisica]]="Actividad deportiva"),"Sí","")</f>
        <v/>
      </c>
    </row>
    <row r="2541" spans="1:21" x14ac:dyDescent="0.3">
      <c r="A2541" t="str">
        <f>VLOOKUP(B2541,pacientes_insertados[],2,)</f>
        <v>61e34256ec4ec02e84f5df50</v>
      </c>
      <c r="B2541">
        <f>seguimiento[[#This Row],[idpaciente]]</f>
        <v>1163</v>
      </c>
      <c r="C2541">
        <f t="shared" si="39"/>
        <v>2019</v>
      </c>
      <c r="D2541" s="1">
        <f>seguimiento[[#This Row],[fecha]]</f>
        <v>43684</v>
      </c>
      <c r="E2541" t="str">
        <f>seguimiento[[#This Row],[institucion]]</f>
        <v>Hospital Pediátrico Juan Pablo II</v>
      </c>
      <c r="F2541" t="str">
        <f>seguimiento[[#This Row],[fallecimiento]]</f>
        <v>Si</v>
      </c>
      <c r="G2541" t="str">
        <f>seguimiento[[#This Row],[fecha_fallec]]</f>
        <v>2019-11-30</v>
      </c>
      <c r="H2541" t="str">
        <f>seguimiento[[#This Row],[NombreCausaFallecimiento]]</f>
        <v>Respiratorios</v>
      </c>
      <c r="K2541" t="str">
        <f>seguimiento[[#This Row],[coberturamedica]]</f>
        <v>Sí</v>
      </c>
      <c r="L2541" t="str">
        <f>seguimiento[[#This Row],[ntratendovenosos]]</f>
        <v>2</v>
      </c>
      <c r="M2541" t="str">
        <f>seguimiento[[#This Row],[Embarazo]]</f>
        <v>No</v>
      </c>
      <c r="O2541" t="str">
        <f>IF(seguimiento[[#This Row],[curvaglucemia]]="","No realizada","Realizada")</f>
        <v>No realizada</v>
      </c>
      <c r="P2541" t="str">
        <f>IF(O2541="Realizada",seguimiento[[#This Row],[curvaglucemia]],"")</f>
        <v/>
      </c>
      <c r="Q2541" t="str">
        <f>IF(seguimiento[[#This Row],[vitaminaDRealizada]]="","",IF(seguimiento[[#This Row],[vitaminaDRealizada]]="No realizado","No realizada","Realizada"))</f>
        <v>No realizada</v>
      </c>
      <c r="R2541" t="str">
        <f>IF(Q2541="Realizada",seguimiento[[#This Row],[vitaminaDRealizada]],"")</f>
        <v/>
      </c>
      <c r="S2541" t="str">
        <f>IF(seguimiento[[#This Row],[ige]]="No realizada","No realizada",IF(seguimiento[[#This Row],[ige]]="","","Realizada"))</f>
        <v>No realizada</v>
      </c>
      <c r="T2541" t="str">
        <f>IF(S2541="Realizada",seguimiento[[#This Row],[ige]],"")</f>
        <v/>
      </c>
      <c r="U2541" t="str">
        <f>IF(OR(seguimiento[[#This Row],[actividadfisica]]="Ejercicio regular",seguimiento[[#This Row],[actividadfisica]]="Actividad deportiva"),"Sí","")</f>
        <v/>
      </c>
    </row>
    <row r="2542" spans="1:21" x14ac:dyDescent="0.3">
      <c r="A2542" t="str">
        <f>VLOOKUP(B2542,pacientes_insertados[],2,)</f>
        <v>61e34256ec4ec02e84f5df51</v>
      </c>
      <c r="B2542">
        <f>seguimiento[[#This Row],[idpaciente]]</f>
        <v>1170</v>
      </c>
      <c r="C2542">
        <f t="shared" si="39"/>
        <v>2013</v>
      </c>
      <c r="D2542" s="1">
        <f>seguimiento[[#This Row],[fecha]]</f>
        <v>41634</v>
      </c>
      <c r="E2542" t="str">
        <f>seguimiento[[#This Row],[institucion]]</f>
        <v>Consultorio FQ Dra. Bertelegni</v>
      </c>
      <c r="F2542" t="str">
        <f>seguimiento[[#This Row],[fallecimiento]]</f>
        <v>No</v>
      </c>
      <c r="I2542" t="str">
        <f>seguimiento[[#This Row],[educacion]]</f>
        <v>Primaria completa</v>
      </c>
      <c r="K2542" t="str">
        <f>seguimiento[[#This Row],[coberturamedica]]</f>
        <v>Sí</v>
      </c>
      <c r="L2542" t="str">
        <f>seguimiento[[#This Row],[ntratendovenosos]]</f>
        <v>1</v>
      </c>
      <c r="M2542" t="str">
        <f>seguimiento[[#This Row],[Embarazo]]</f>
        <v>No</v>
      </c>
      <c r="O2542" t="str">
        <f>IF(seguimiento[[#This Row],[curvaglucemia]]="","No realizada","Realizada")</f>
        <v>Realizada</v>
      </c>
      <c r="P2542" t="str">
        <f>IF(O2542="Realizada",seguimiento[[#This Row],[curvaglucemia]],"")</f>
        <v>Normal</v>
      </c>
      <c r="Q2542" t="str">
        <f>IF(seguimiento[[#This Row],[vitaminaDRealizada]]="","",IF(seguimiento[[#This Row],[vitaminaDRealizada]]="No realizado","No realizada","Realizada"))</f>
        <v/>
      </c>
      <c r="R2542" t="str">
        <f>IF(Q2542="Realizada",seguimiento[[#This Row],[vitaminaDRealizada]],"")</f>
        <v/>
      </c>
      <c r="S2542" t="str">
        <f>IF(seguimiento[[#This Row],[ige]]="No realizada","No realizada",IF(seguimiento[[#This Row],[ige]]="","","Realizada"))</f>
        <v/>
      </c>
      <c r="T2542" t="str">
        <f>IF(S2542="Realizada",seguimiento[[#This Row],[ige]],"")</f>
        <v/>
      </c>
      <c r="U2542" t="str">
        <f>IF(OR(seguimiento[[#This Row],[actividadfisica]]="Ejercicio regular",seguimiento[[#This Row],[actividadfisica]]="Actividad deportiva"),"Sí","")</f>
        <v/>
      </c>
    </row>
    <row r="2543" spans="1:21" x14ac:dyDescent="0.3">
      <c r="A2543" t="str">
        <f>VLOOKUP(B2543,pacientes_insertados[],2,)</f>
        <v>61e34256ec4ec02e84f5df51</v>
      </c>
      <c r="B2543">
        <f>seguimiento[[#This Row],[idpaciente]]</f>
        <v>1170</v>
      </c>
      <c r="C2543">
        <f t="shared" si="39"/>
        <v>2014</v>
      </c>
      <c r="D2543" s="1">
        <f>seguimiento[[#This Row],[fecha]]</f>
        <v>41995</v>
      </c>
      <c r="E2543" t="str">
        <f>seguimiento[[#This Row],[institucion]]</f>
        <v>Consultorio FQ Dra. Bertelegni</v>
      </c>
      <c r="F2543" t="str">
        <f>seguimiento[[#This Row],[fallecimiento]]</f>
        <v>No</v>
      </c>
      <c r="O2543" t="str">
        <f>IF(seguimiento[[#This Row],[curvaglucemia]]="","No realizada","Realizada")</f>
        <v>No realizada</v>
      </c>
      <c r="P2543" t="str">
        <f>IF(O2543="Realizada",seguimiento[[#This Row],[curvaglucemia]],"")</f>
        <v/>
      </c>
      <c r="Q2543" t="str">
        <f>IF(seguimiento[[#This Row],[vitaminaDRealizada]]="","",IF(seguimiento[[#This Row],[vitaminaDRealizada]]="No realizado","No realizada","Realizada"))</f>
        <v/>
      </c>
      <c r="R2543" t="str">
        <f>IF(Q2543="Realizada",seguimiento[[#This Row],[vitaminaDRealizada]],"")</f>
        <v/>
      </c>
      <c r="S2543" t="str">
        <f>IF(seguimiento[[#This Row],[ige]]="No realizada","No realizada",IF(seguimiento[[#This Row],[ige]]="","","Realizada"))</f>
        <v/>
      </c>
      <c r="T2543" t="str">
        <f>IF(S2543="Realizada",seguimiento[[#This Row],[ige]],"")</f>
        <v/>
      </c>
      <c r="U2543" t="str">
        <f>IF(OR(seguimiento[[#This Row],[actividadfisica]]="Ejercicio regular",seguimiento[[#This Row],[actividadfisica]]="Actividad deportiva"),"Sí","")</f>
        <v/>
      </c>
    </row>
    <row r="2544" spans="1:21" x14ac:dyDescent="0.3">
      <c r="A2544" t="str">
        <f>VLOOKUP(B2544,pacientes_insertados[],2,)</f>
        <v>61e34256ec4ec02e84f5df52</v>
      </c>
      <c r="B2544">
        <f>seguimiento[[#This Row],[idpaciente]]</f>
        <v>1171</v>
      </c>
      <c r="C2544">
        <f t="shared" si="39"/>
        <v>2013</v>
      </c>
      <c r="D2544" s="1">
        <f>seguimiento[[#This Row],[fecha]]</f>
        <v>41638</v>
      </c>
      <c r="E2544" t="str">
        <f>seguimiento[[#This Row],[institucion]]</f>
        <v>Hospital Sor Maria Ludovica de La Plata</v>
      </c>
      <c r="F2544" t="str">
        <f>seguimiento[[#This Row],[fallecimiento]]</f>
        <v>No</v>
      </c>
      <c r="I2544" t="str">
        <f>seguimiento[[#This Row],[educacion]]</f>
        <v>Universitario Incompleto</v>
      </c>
      <c r="J2544" t="str">
        <f>seguimiento[[#This Row],[laboral]]</f>
        <v>Trabaja, parcial</v>
      </c>
      <c r="K2544" t="str">
        <f>seguimiento[[#This Row],[coberturamedica]]</f>
        <v>Sí</v>
      </c>
      <c r="M2544" t="str">
        <f>seguimiento[[#This Row],[Embarazo]]</f>
        <v>No</v>
      </c>
      <c r="N2544" t="str">
        <f>seguimiento[[#This Row],[ncultivosanio]]</f>
        <v>1</v>
      </c>
      <c r="O2544" t="str">
        <f>IF(seguimiento[[#This Row],[curvaglucemia]]="","No realizada","Realizada")</f>
        <v>Realizada</v>
      </c>
      <c r="P2544" t="str">
        <f>IF(O2544="Realizada",seguimiento[[#This Row],[curvaglucemia]],"")</f>
        <v>Normal</v>
      </c>
      <c r="Q2544" t="str">
        <f>IF(seguimiento[[#This Row],[vitaminaDRealizada]]="","",IF(seguimiento[[#This Row],[vitaminaDRealizada]]="No realizado","No realizada","Realizada"))</f>
        <v/>
      </c>
      <c r="R2544" t="str">
        <f>IF(Q2544="Realizada",seguimiento[[#This Row],[vitaminaDRealizada]],"")</f>
        <v/>
      </c>
      <c r="S2544" t="str">
        <f>IF(seguimiento[[#This Row],[ige]]="No realizada","No realizada",IF(seguimiento[[#This Row],[ige]]="","","Realizada"))</f>
        <v>Realizada</v>
      </c>
      <c r="T2544" t="str">
        <f>IF(S2544="Realizada",seguimiento[[#This Row],[ige]],"")</f>
        <v>&lt; 500</v>
      </c>
      <c r="U2544" t="str">
        <f>IF(OR(seguimiento[[#This Row],[actividadfisica]]="Ejercicio regular",seguimiento[[#This Row],[actividadfisica]]="Actividad deportiva"),"Sí","")</f>
        <v/>
      </c>
    </row>
    <row r="2545" spans="1:21" x14ac:dyDescent="0.3">
      <c r="A2545" t="str">
        <f>VLOOKUP(B2545,pacientes_insertados[],2,)</f>
        <v>61e34256ec4ec02e84f5df52</v>
      </c>
      <c r="B2545">
        <f>seguimiento[[#This Row],[idpaciente]]</f>
        <v>1171</v>
      </c>
      <c r="C2545">
        <f t="shared" si="39"/>
        <v>2014</v>
      </c>
      <c r="D2545" s="1">
        <f>seguimiento[[#This Row],[fecha]]</f>
        <v>42003</v>
      </c>
      <c r="E2545" t="str">
        <f>seguimiento[[#This Row],[institucion]]</f>
        <v>Hospital Sor Maria Ludovica de La Plata</v>
      </c>
      <c r="F2545" t="str">
        <f>seguimiento[[#This Row],[fallecimiento]]</f>
        <v>No</v>
      </c>
      <c r="I2545" t="str">
        <f>seguimiento[[#This Row],[educacion]]</f>
        <v>Universitario Incompleto</v>
      </c>
      <c r="J2545" t="str">
        <f>seguimiento[[#This Row],[laboral]]</f>
        <v>Trabaja, parcial</v>
      </c>
      <c r="K2545" t="str">
        <f>seguimiento[[#This Row],[coberturamedica]]</f>
        <v>Sí</v>
      </c>
      <c r="M2545" t="str">
        <f>seguimiento[[#This Row],[Embarazo]]</f>
        <v>No</v>
      </c>
      <c r="O2545" t="str">
        <f>IF(seguimiento[[#This Row],[curvaglucemia]]="","No realizada","Realizada")</f>
        <v>Realizada</v>
      </c>
      <c r="P2545" t="str">
        <f>IF(O2545="Realizada",seguimiento[[#This Row],[curvaglucemia]],"")</f>
        <v>Normal</v>
      </c>
      <c r="Q2545" t="str">
        <f>IF(seguimiento[[#This Row],[vitaminaDRealizada]]="","",IF(seguimiento[[#This Row],[vitaminaDRealizada]]="No realizado","No realizada","Realizada"))</f>
        <v/>
      </c>
      <c r="R2545" t="str">
        <f>IF(Q2545="Realizada",seguimiento[[#This Row],[vitaminaDRealizada]],"")</f>
        <v/>
      </c>
      <c r="S2545" t="str">
        <f>IF(seguimiento[[#This Row],[ige]]="No realizada","No realizada",IF(seguimiento[[#This Row],[ige]]="","","Realizada"))</f>
        <v>Realizada</v>
      </c>
      <c r="T2545" t="str">
        <f>IF(S2545="Realizada",seguimiento[[#This Row],[ige]],"")</f>
        <v>&lt; 500</v>
      </c>
      <c r="U2545" t="str">
        <f>IF(OR(seguimiento[[#This Row],[actividadfisica]]="Ejercicio regular",seguimiento[[#This Row],[actividadfisica]]="Actividad deportiva"),"Sí","")</f>
        <v/>
      </c>
    </row>
    <row r="2546" spans="1:21" x14ac:dyDescent="0.3">
      <c r="A2546" t="str">
        <f>VLOOKUP(B2546,pacientes_insertados[],2,)</f>
        <v>61e34256ec4ec02e84f5df52</v>
      </c>
      <c r="B2546">
        <f>seguimiento[[#This Row],[idpaciente]]</f>
        <v>1171</v>
      </c>
      <c r="C2546">
        <f t="shared" si="39"/>
        <v>2015</v>
      </c>
      <c r="D2546" s="1">
        <f>seguimiento[[#This Row],[fecha]]</f>
        <v>42248</v>
      </c>
      <c r="E2546" t="str">
        <f>seguimiento[[#This Row],[institucion]]</f>
        <v>Hospital Sor Maria Ludovica de La Plata</v>
      </c>
      <c r="F2546" t="str">
        <f>seguimiento[[#This Row],[fallecimiento]]</f>
        <v>No</v>
      </c>
      <c r="J2546" t="str">
        <f>seguimiento[[#This Row],[laboral]]</f>
        <v>No trabaja</v>
      </c>
      <c r="K2546" t="str">
        <f>seguimiento[[#This Row],[coberturamedica]]</f>
        <v>Sí</v>
      </c>
      <c r="M2546" t="str">
        <f>seguimiento[[#This Row],[Embarazo]]</f>
        <v>No</v>
      </c>
      <c r="N2546" t="str">
        <f>seguimiento[[#This Row],[ncultivosanio]]</f>
        <v>3</v>
      </c>
      <c r="O2546" t="str">
        <f>IF(seguimiento[[#This Row],[curvaglucemia]]="","No realizada","Realizada")</f>
        <v>Realizada</v>
      </c>
      <c r="P2546" t="str">
        <f>IF(O2546="Realizada",seguimiento[[#This Row],[curvaglucemia]],"")</f>
        <v>Normal</v>
      </c>
      <c r="Q2546" t="str">
        <f>IF(seguimiento[[#This Row],[vitaminaDRealizada]]="","",IF(seguimiento[[#This Row],[vitaminaDRealizada]]="No realizado","No realizada","Realizada"))</f>
        <v>No realizada</v>
      </c>
      <c r="R2546" t="str">
        <f>IF(Q2546="Realizada",seguimiento[[#This Row],[vitaminaDRealizada]],"")</f>
        <v/>
      </c>
      <c r="S2546" t="str">
        <f>IF(seguimiento[[#This Row],[ige]]="No realizada","No realizada",IF(seguimiento[[#This Row],[ige]]="","","Realizada"))</f>
        <v>No realizada</v>
      </c>
      <c r="T2546" t="str">
        <f>IF(S2546="Realizada",seguimiento[[#This Row],[ige]],"")</f>
        <v/>
      </c>
      <c r="U2546" t="str">
        <f>IF(OR(seguimiento[[#This Row],[actividadfisica]]="Ejercicio regular",seguimiento[[#This Row],[actividadfisica]]="Actividad deportiva"),"Sí","")</f>
        <v>Sí</v>
      </c>
    </row>
    <row r="2547" spans="1:21" x14ac:dyDescent="0.3">
      <c r="A2547" t="str">
        <f>VLOOKUP(B2547,pacientes_insertados[],2,)</f>
        <v>61e34256ec4ec02e84f5df53</v>
      </c>
      <c r="B2547">
        <f>seguimiento[[#This Row],[idpaciente]]</f>
        <v>1172</v>
      </c>
      <c r="C2547">
        <f t="shared" si="39"/>
        <v>2014</v>
      </c>
      <c r="D2547" s="1">
        <f>seguimiento[[#This Row],[fecha]]</f>
        <v>41991</v>
      </c>
      <c r="E2547" t="str">
        <f>seguimiento[[#This Row],[institucion]]</f>
        <v>Consultorio FQ Dra. Bertelegni</v>
      </c>
      <c r="F2547" t="str">
        <f>seguimiento[[#This Row],[fallecimiento]]</f>
        <v>No</v>
      </c>
      <c r="N2547" t="str">
        <f>seguimiento[[#This Row],[ncultivosanio]]</f>
        <v>3</v>
      </c>
      <c r="O2547" t="str">
        <f>IF(seguimiento[[#This Row],[curvaglucemia]]="","No realizada","Realizada")</f>
        <v>Realizada</v>
      </c>
      <c r="P2547" t="str">
        <f>IF(O2547="Realizada",seguimiento[[#This Row],[curvaglucemia]],"")</f>
        <v>Normal</v>
      </c>
      <c r="Q2547" t="str">
        <f>IF(seguimiento[[#This Row],[vitaminaDRealizada]]="","",IF(seguimiento[[#This Row],[vitaminaDRealizada]]="No realizado","No realizada","Realizada"))</f>
        <v/>
      </c>
      <c r="R2547" t="str">
        <f>IF(Q2547="Realizada",seguimiento[[#This Row],[vitaminaDRealizada]],"")</f>
        <v/>
      </c>
      <c r="S2547" t="str">
        <f>IF(seguimiento[[#This Row],[ige]]="No realizada","No realizada",IF(seguimiento[[#This Row],[ige]]="","","Realizada"))</f>
        <v/>
      </c>
      <c r="T2547" t="str">
        <f>IF(S2547="Realizada",seguimiento[[#This Row],[ige]],"")</f>
        <v/>
      </c>
      <c r="U2547" t="str">
        <f>IF(OR(seguimiento[[#This Row],[actividadfisica]]="Ejercicio regular",seguimiento[[#This Row],[actividadfisica]]="Actividad deportiva"),"Sí","")</f>
        <v/>
      </c>
    </row>
    <row r="2548" spans="1:21" x14ac:dyDescent="0.3">
      <c r="A2548" t="str">
        <f>VLOOKUP(B2548,pacientes_insertados[],2,)</f>
        <v>61e34256ec4ec02e84f5df54</v>
      </c>
      <c r="B2548">
        <f>seguimiento[[#This Row],[idpaciente]]</f>
        <v>1173</v>
      </c>
      <c r="C2548">
        <f t="shared" si="39"/>
        <v>2012</v>
      </c>
      <c r="D2548" s="1">
        <f>seguimiento[[#This Row],[fecha]]</f>
        <v>41263</v>
      </c>
      <c r="E2548" t="str">
        <f>seguimiento[[#This Row],[institucion]]</f>
        <v>Consultorio FQ Dra. Bertelegni</v>
      </c>
      <c r="F2548" t="str">
        <f>seguimiento[[#This Row],[fallecimiento]]</f>
        <v>No</v>
      </c>
      <c r="I2548" t="str">
        <f>seguimiento[[#This Row],[educacion]]</f>
        <v>Secundaria incompleta</v>
      </c>
      <c r="J2548" t="str">
        <f>seguimiento[[#This Row],[laboral]]</f>
        <v>Trabaja, parcial</v>
      </c>
      <c r="K2548" t="str">
        <f>seguimiento[[#This Row],[coberturamedica]]</f>
        <v>Sí</v>
      </c>
      <c r="L2548" t="str">
        <f>seguimiento[[#This Row],[ntratendovenosos]]</f>
        <v>2</v>
      </c>
      <c r="M2548" t="str">
        <f>seguimiento[[#This Row],[Embarazo]]</f>
        <v>No</v>
      </c>
      <c r="N2548" t="str">
        <f>seguimiento[[#This Row],[ncultivosanio]]</f>
        <v>4</v>
      </c>
      <c r="O2548" t="str">
        <f>IF(seguimiento[[#This Row],[curvaglucemia]]="","No realizada","Realizada")</f>
        <v>Realizada</v>
      </c>
      <c r="P2548" t="str">
        <f>IF(O2548="Realizada",seguimiento[[#This Row],[curvaglucemia]],"")</f>
        <v>Normal</v>
      </c>
      <c r="Q2548" t="str">
        <f>IF(seguimiento[[#This Row],[vitaminaDRealizada]]="","",IF(seguimiento[[#This Row],[vitaminaDRealizada]]="No realizado","No realizada","Realizada"))</f>
        <v/>
      </c>
      <c r="R2548" t="str">
        <f>IF(Q2548="Realizada",seguimiento[[#This Row],[vitaminaDRealizada]],"")</f>
        <v/>
      </c>
      <c r="S2548" t="str">
        <f>IF(seguimiento[[#This Row],[ige]]="No realizada","No realizada",IF(seguimiento[[#This Row],[ige]]="","","Realizada"))</f>
        <v/>
      </c>
      <c r="T2548" t="str">
        <f>IF(S2548="Realizada",seguimiento[[#This Row],[ige]],"")</f>
        <v/>
      </c>
      <c r="U2548" t="str">
        <f>IF(OR(seguimiento[[#This Row],[actividadfisica]]="Ejercicio regular",seguimiento[[#This Row],[actividadfisica]]="Actividad deportiva"),"Sí","")</f>
        <v>Sí</v>
      </c>
    </row>
    <row r="2549" spans="1:21" x14ac:dyDescent="0.3">
      <c r="A2549" t="str">
        <f>VLOOKUP(B2549,pacientes_insertados[],2,)</f>
        <v>61e34256ec4ec02e84f5df54</v>
      </c>
      <c r="B2549">
        <f>seguimiento[[#This Row],[idpaciente]]</f>
        <v>1173</v>
      </c>
      <c r="C2549">
        <f t="shared" si="39"/>
        <v>2013</v>
      </c>
      <c r="D2549" s="1">
        <f>seguimiento[[#This Row],[fecha]]</f>
        <v>41608</v>
      </c>
      <c r="E2549" t="str">
        <f>seguimiento[[#This Row],[institucion]]</f>
        <v>Consultorio FQ Dra. Bertelegni</v>
      </c>
      <c r="F2549" t="str">
        <f>seguimiento[[#This Row],[fallecimiento]]</f>
        <v>No</v>
      </c>
      <c r="I2549" t="str">
        <f>seguimiento[[#This Row],[educacion]]</f>
        <v>Secundaria incompleta</v>
      </c>
      <c r="J2549" t="str">
        <f>seguimiento[[#This Row],[laboral]]</f>
        <v>Trabaja, parcial</v>
      </c>
      <c r="K2549" t="str">
        <f>seguimiento[[#This Row],[coberturamedica]]</f>
        <v>Sí</v>
      </c>
      <c r="L2549" t="str">
        <f>seguimiento[[#This Row],[ntratendovenosos]]</f>
        <v>1</v>
      </c>
      <c r="M2549" t="str">
        <f>seguimiento[[#This Row],[Embarazo]]</f>
        <v>No</v>
      </c>
      <c r="N2549" t="str">
        <f>seguimiento[[#This Row],[ncultivosanio]]</f>
        <v>4</v>
      </c>
      <c r="O2549" t="str">
        <f>IF(seguimiento[[#This Row],[curvaglucemia]]="","No realizada","Realizada")</f>
        <v>Realizada</v>
      </c>
      <c r="P2549" t="str">
        <f>IF(O2549="Realizada",seguimiento[[#This Row],[curvaglucemia]],"")</f>
        <v>Normal</v>
      </c>
      <c r="Q2549" t="str">
        <f>IF(seguimiento[[#This Row],[vitaminaDRealizada]]="","",IF(seguimiento[[#This Row],[vitaminaDRealizada]]="No realizado","No realizada","Realizada"))</f>
        <v/>
      </c>
      <c r="R2549" t="str">
        <f>IF(Q2549="Realizada",seguimiento[[#This Row],[vitaminaDRealizada]],"")</f>
        <v/>
      </c>
      <c r="S2549" t="str">
        <f>IF(seguimiento[[#This Row],[ige]]="No realizada","No realizada",IF(seguimiento[[#This Row],[ige]]="","","Realizada"))</f>
        <v/>
      </c>
      <c r="T2549" t="str">
        <f>IF(S2549="Realizada",seguimiento[[#This Row],[ige]],"")</f>
        <v/>
      </c>
      <c r="U2549" t="str">
        <f>IF(OR(seguimiento[[#This Row],[actividadfisica]]="Ejercicio regular",seguimiento[[#This Row],[actividadfisica]]="Actividad deportiva"),"Sí","")</f>
        <v>Sí</v>
      </c>
    </row>
    <row r="2550" spans="1:21" x14ac:dyDescent="0.3">
      <c r="A2550" t="str">
        <f>VLOOKUP(B2550,pacientes_insertados[],2,)</f>
        <v>61e34256ec4ec02e84f5df54</v>
      </c>
      <c r="B2550">
        <f>seguimiento[[#This Row],[idpaciente]]</f>
        <v>1173</v>
      </c>
      <c r="C2550">
        <f t="shared" si="39"/>
        <v>2014</v>
      </c>
      <c r="D2550" s="1">
        <f>seguimiento[[#This Row],[fecha]]</f>
        <v>41986</v>
      </c>
      <c r="E2550" t="str">
        <f>seguimiento[[#This Row],[institucion]]</f>
        <v>Consultorio FQ Dra. Bertelegni</v>
      </c>
      <c r="F2550" t="str">
        <f>seguimiento[[#This Row],[fallecimiento]]</f>
        <v>No</v>
      </c>
      <c r="I2550" t="str">
        <f>seguimiento[[#This Row],[educacion]]</f>
        <v>Secundaria incompleta</v>
      </c>
      <c r="K2550" t="str">
        <f>seguimiento[[#This Row],[coberturamedica]]</f>
        <v>Sí</v>
      </c>
      <c r="M2550" t="str">
        <f>seguimiento[[#This Row],[Embarazo]]</f>
        <v>No</v>
      </c>
      <c r="N2550" t="str">
        <f>seguimiento[[#This Row],[ncultivosanio]]</f>
        <v>4</v>
      </c>
      <c r="O2550" t="str">
        <f>IF(seguimiento[[#This Row],[curvaglucemia]]="","No realizada","Realizada")</f>
        <v>Realizada</v>
      </c>
      <c r="P2550" t="str">
        <f>IF(O2550="Realizada",seguimiento[[#This Row],[curvaglucemia]],"")</f>
        <v>Normal</v>
      </c>
      <c r="Q2550" t="str">
        <f>IF(seguimiento[[#This Row],[vitaminaDRealizada]]="","",IF(seguimiento[[#This Row],[vitaminaDRealizada]]="No realizado","No realizada","Realizada"))</f>
        <v/>
      </c>
      <c r="R2550" t="str">
        <f>IF(Q2550="Realizada",seguimiento[[#This Row],[vitaminaDRealizada]],"")</f>
        <v/>
      </c>
      <c r="S2550" t="str">
        <f>IF(seguimiento[[#This Row],[ige]]="No realizada","No realizada",IF(seguimiento[[#This Row],[ige]]="","","Realizada"))</f>
        <v/>
      </c>
      <c r="T2550" t="str">
        <f>IF(S2550="Realizada",seguimiento[[#This Row],[ige]],"")</f>
        <v/>
      </c>
      <c r="U2550" t="str">
        <f>IF(OR(seguimiento[[#This Row],[actividadfisica]]="Ejercicio regular",seguimiento[[#This Row],[actividadfisica]]="Actividad deportiva"),"Sí","")</f>
        <v>Sí</v>
      </c>
    </row>
    <row r="2551" spans="1:21" x14ac:dyDescent="0.3">
      <c r="A2551" t="str">
        <f>VLOOKUP(B2551,pacientes_insertados[],2,)</f>
        <v>61e34256ec4ec02e84f5df71</v>
      </c>
      <c r="B2551">
        <f>seguimiento[[#This Row],[idpaciente]]</f>
        <v>1174</v>
      </c>
      <c r="C2551">
        <f t="shared" si="39"/>
        <v>2013</v>
      </c>
      <c r="D2551" s="1">
        <f>seguimiento[[#This Row],[fecha]]</f>
        <v>41351</v>
      </c>
      <c r="E2551" t="str">
        <f>seguimiento[[#This Row],[institucion]]</f>
        <v>HOSPITAL PROVINCIAL de ROSARIO</v>
      </c>
      <c r="F2551" t="str">
        <f>seguimiento[[#This Row],[fallecimiento]]</f>
        <v>No</v>
      </c>
      <c r="I2551" t="str">
        <f>seguimiento[[#This Row],[educacion]]</f>
        <v>Primaria incompleta</v>
      </c>
      <c r="K2551" t="str">
        <f>seguimiento[[#This Row],[coberturamedica]]</f>
        <v>Sí</v>
      </c>
      <c r="M2551" t="str">
        <f>seguimiento[[#This Row],[Embarazo]]</f>
        <v>No</v>
      </c>
      <c r="N2551" t="str">
        <f>seguimiento[[#This Row],[ncultivosanio]]</f>
        <v>5</v>
      </c>
      <c r="O2551" t="str">
        <f>IF(seguimiento[[#This Row],[curvaglucemia]]="","No realizada","Realizada")</f>
        <v>No realizada</v>
      </c>
      <c r="P2551" t="str">
        <f>IF(O2551="Realizada",seguimiento[[#This Row],[curvaglucemia]],"")</f>
        <v/>
      </c>
      <c r="Q2551" t="str">
        <f>IF(seguimiento[[#This Row],[vitaminaDRealizada]]="","",IF(seguimiento[[#This Row],[vitaminaDRealizada]]="No realizado","No realizada","Realizada"))</f>
        <v/>
      </c>
      <c r="R2551" t="str">
        <f>IF(Q2551="Realizada",seguimiento[[#This Row],[vitaminaDRealizada]],"")</f>
        <v/>
      </c>
      <c r="S2551" t="str">
        <f>IF(seguimiento[[#This Row],[ige]]="No realizada","No realizada",IF(seguimiento[[#This Row],[ige]]="","","Realizada"))</f>
        <v>Realizada</v>
      </c>
      <c r="T2551" t="str">
        <f>IF(S2551="Realizada",seguimiento[[#This Row],[ige]],"")</f>
        <v>&lt; 500</v>
      </c>
      <c r="U2551" t="str">
        <f>IF(OR(seguimiento[[#This Row],[actividadfisica]]="Ejercicio regular",seguimiento[[#This Row],[actividadfisica]]="Actividad deportiva"),"Sí","")</f>
        <v/>
      </c>
    </row>
    <row r="2552" spans="1:21" x14ac:dyDescent="0.3">
      <c r="A2552" t="str">
        <f>VLOOKUP(B2552,pacientes_insertados[],2,)</f>
        <v>61e34256ec4ec02e84f5df71</v>
      </c>
      <c r="B2552">
        <f>seguimiento[[#This Row],[idpaciente]]</f>
        <v>1174</v>
      </c>
      <c r="C2552">
        <f t="shared" si="39"/>
        <v>2014</v>
      </c>
      <c r="D2552" s="1">
        <f>seguimiento[[#This Row],[fecha]]</f>
        <v>41715</v>
      </c>
      <c r="E2552" t="str">
        <f>seguimiento[[#This Row],[institucion]]</f>
        <v>HOSPITAL PROVINCIAL de ROSARIO</v>
      </c>
      <c r="F2552" t="str">
        <f>seguimiento[[#This Row],[fallecimiento]]</f>
        <v>No</v>
      </c>
      <c r="I2552" t="str">
        <f>seguimiento[[#This Row],[educacion]]</f>
        <v>Primaria incompleta</v>
      </c>
      <c r="K2552" t="str">
        <f>seguimiento[[#This Row],[coberturamedica]]</f>
        <v>Sí</v>
      </c>
      <c r="M2552" t="str">
        <f>seguimiento[[#This Row],[Embarazo]]</f>
        <v>No</v>
      </c>
      <c r="N2552" t="str">
        <f>seguimiento[[#This Row],[ncultivosanio]]</f>
        <v>4</v>
      </c>
      <c r="O2552" t="str">
        <f>IF(seguimiento[[#This Row],[curvaglucemia]]="","No realizada","Realizada")</f>
        <v>No realizada</v>
      </c>
      <c r="P2552" t="str">
        <f>IF(O2552="Realizada",seguimiento[[#This Row],[curvaglucemia]],"")</f>
        <v/>
      </c>
      <c r="Q2552" t="str">
        <f>IF(seguimiento[[#This Row],[vitaminaDRealizada]]="","",IF(seguimiento[[#This Row],[vitaminaDRealizada]]="No realizado","No realizada","Realizada"))</f>
        <v/>
      </c>
      <c r="R2552" t="str">
        <f>IF(Q2552="Realizada",seguimiento[[#This Row],[vitaminaDRealizada]],"")</f>
        <v/>
      </c>
      <c r="S2552" t="str">
        <f>IF(seguimiento[[#This Row],[ige]]="No realizada","No realizada",IF(seguimiento[[#This Row],[ige]]="","","Realizada"))</f>
        <v>Realizada</v>
      </c>
      <c r="T2552" t="str">
        <f>IF(S2552="Realizada",seguimiento[[#This Row],[ige]],"")</f>
        <v>&lt; 500</v>
      </c>
      <c r="U2552" t="str">
        <f>IF(OR(seguimiento[[#This Row],[actividadfisica]]="Ejercicio regular",seguimiento[[#This Row],[actividadfisica]]="Actividad deportiva"),"Sí","")</f>
        <v/>
      </c>
    </row>
    <row r="2553" spans="1:21" x14ac:dyDescent="0.3">
      <c r="A2553" t="str">
        <f>VLOOKUP(B2553,pacientes_insertados[],2,)</f>
        <v>61e34256ec4ec02e84f5df71</v>
      </c>
      <c r="B2553">
        <f>seguimiento[[#This Row],[idpaciente]]</f>
        <v>1174</v>
      </c>
      <c r="C2553">
        <f t="shared" si="39"/>
        <v>2015</v>
      </c>
      <c r="D2553" s="1">
        <f>seguimiento[[#This Row],[fecha]]</f>
        <v>42075</v>
      </c>
      <c r="E2553" t="str">
        <f>seguimiento[[#This Row],[institucion]]</f>
        <v>HOSPITAL PROVINCIAL de ROSARIO</v>
      </c>
      <c r="F2553" t="str">
        <f>seguimiento[[#This Row],[fallecimiento]]</f>
        <v>No</v>
      </c>
      <c r="I2553" t="str">
        <f>seguimiento[[#This Row],[educacion]]</f>
        <v>Primaria incompleta</v>
      </c>
      <c r="K2553" t="str">
        <f>seguimiento[[#This Row],[coberturamedica]]</f>
        <v>Sí</v>
      </c>
      <c r="M2553" t="str">
        <f>seguimiento[[#This Row],[Embarazo]]</f>
        <v>No</v>
      </c>
      <c r="N2553" t="str">
        <f>seguimiento[[#This Row],[ncultivosanio]]</f>
        <v>4</v>
      </c>
      <c r="O2553" t="str">
        <f>IF(seguimiento[[#This Row],[curvaglucemia]]="","No realizada","Realizada")</f>
        <v>No realizada</v>
      </c>
      <c r="P2553" t="str">
        <f>IF(O2553="Realizada",seguimiento[[#This Row],[curvaglucemia]],"")</f>
        <v/>
      </c>
      <c r="Q2553" t="str">
        <f>IF(seguimiento[[#This Row],[vitaminaDRealizada]]="","",IF(seguimiento[[#This Row],[vitaminaDRealizada]]="No realizado","No realizada","Realizada"))</f>
        <v/>
      </c>
      <c r="R2553" t="str">
        <f>IF(Q2553="Realizada",seguimiento[[#This Row],[vitaminaDRealizada]],"")</f>
        <v/>
      </c>
      <c r="S2553" t="str">
        <f>IF(seguimiento[[#This Row],[ige]]="No realizada","No realizada",IF(seguimiento[[#This Row],[ige]]="","","Realizada"))</f>
        <v>Realizada</v>
      </c>
      <c r="T2553" t="str">
        <f>IF(S2553="Realizada",seguimiento[[#This Row],[ige]],"")</f>
        <v>&lt; 500</v>
      </c>
      <c r="U2553" t="str">
        <f>IF(OR(seguimiento[[#This Row],[actividadfisica]]="Ejercicio regular",seguimiento[[#This Row],[actividadfisica]]="Actividad deportiva"),"Sí","")</f>
        <v>Sí</v>
      </c>
    </row>
    <row r="2554" spans="1:21" x14ac:dyDescent="0.3">
      <c r="A2554" t="str">
        <f>VLOOKUP(B2554,pacientes_insertados[],2,)</f>
        <v>61e34256ec4ec02e84f5df71</v>
      </c>
      <c r="B2554">
        <f>seguimiento[[#This Row],[idpaciente]]</f>
        <v>1174</v>
      </c>
      <c r="C2554">
        <f t="shared" si="39"/>
        <v>2016</v>
      </c>
      <c r="D2554" s="1">
        <f>seguimiento[[#This Row],[fecha]]</f>
        <v>42445</v>
      </c>
      <c r="E2554" t="str">
        <f>seguimiento[[#This Row],[institucion]]</f>
        <v>HOSPITAL PROVINCIAL de ROSARIO</v>
      </c>
      <c r="F2554" t="str">
        <f>seguimiento[[#This Row],[fallecimiento]]</f>
        <v>No</v>
      </c>
      <c r="K2554" t="str">
        <f>seguimiento[[#This Row],[coberturamedica]]</f>
        <v>Sí</v>
      </c>
      <c r="M2554" t="str">
        <f>seguimiento[[#This Row],[Embarazo]]</f>
        <v>No</v>
      </c>
      <c r="N2554" t="str">
        <f>seguimiento[[#This Row],[ncultivosanio]]</f>
        <v>6</v>
      </c>
      <c r="O2554" t="str">
        <f>IF(seguimiento[[#This Row],[curvaglucemia]]="","No realizada","Realizada")</f>
        <v>Realizada</v>
      </c>
      <c r="P2554" t="str">
        <f>IF(O2554="Realizada",seguimiento[[#This Row],[curvaglucemia]],"")</f>
        <v>Normal</v>
      </c>
      <c r="Q2554" t="str">
        <f>IF(seguimiento[[#This Row],[vitaminaDRealizada]]="","",IF(seguimiento[[#This Row],[vitaminaDRealizada]]="No realizado","No realizada","Realizada"))</f>
        <v>No realizada</v>
      </c>
      <c r="R2554" t="str">
        <f>IF(Q2554="Realizada",seguimiento[[#This Row],[vitaminaDRealizada]],"")</f>
        <v/>
      </c>
      <c r="S2554" t="str">
        <f>IF(seguimiento[[#This Row],[ige]]="No realizada","No realizada",IF(seguimiento[[#This Row],[ige]]="","","Realizada"))</f>
        <v>Realizada</v>
      </c>
      <c r="T2554" t="str">
        <f>IF(S2554="Realizada",seguimiento[[#This Row],[ige]],"")</f>
        <v>&lt; 500</v>
      </c>
      <c r="U2554" t="str">
        <f>IF(OR(seguimiento[[#This Row],[actividadfisica]]="Ejercicio regular",seguimiento[[#This Row],[actividadfisica]]="Actividad deportiva"),"Sí","")</f>
        <v>Sí</v>
      </c>
    </row>
    <row r="2555" spans="1:21" x14ac:dyDescent="0.3">
      <c r="A2555" t="str">
        <f>VLOOKUP(B2555,pacientes_insertados[],2,)</f>
        <v>61e34256ec4ec02e84f5df71</v>
      </c>
      <c r="B2555">
        <f>seguimiento[[#This Row],[idpaciente]]</f>
        <v>1174</v>
      </c>
      <c r="C2555">
        <f t="shared" si="39"/>
        <v>2017</v>
      </c>
      <c r="D2555" s="1">
        <f>seguimiento[[#This Row],[fecha]]</f>
        <v>42915</v>
      </c>
      <c r="E2555" t="str">
        <f>seguimiento[[#This Row],[institucion]]</f>
        <v>HOSPITAL PROVINCIAL de ROSARIO</v>
      </c>
      <c r="F2555" t="str">
        <f>seguimiento[[#This Row],[fallecimiento]]</f>
        <v>No</v>
      </c>
      <c r="J2555" t="str">
        <f>seguimiento[[#This Row],[laboral]]</f>
        <v>No trabaja</v>
      </c>
      <c r="K2555" t="str">
        <f>seguimiento[[#This Row],[coberturamedica]]</f>
        <v>Sí</v>
      </c>
      <c r="M2555" t="str">
        <f>seguimiento[[#This Row],[Embarazo]]</f>
        <v>No</v>
      </c>
      <c r="N2555" t="str">
        <f>seguimiento[[#This Row],[ncultivosanio]]</f>
        <v>4</v>
      </c>
      <c r="O2555" t="str">
        <f>IF(seguimiento[[#This Row],[curvaglucemia]]="","No realizada","Realizada")</f>
        <v>Realizada</v>
      </c>
      <c r="P2555" t="str">
        <f>IF(O2555="Realizada",seguimiento[[#This Row],[curvaglucemia]],"")</f>
        <v>Normal</v>
      </c>
      <c r="Q2555" t="str">
        <f>IF(seguimiento[[#This Row],[vitaminaDRealizada]]="","",IF(seguimiento[[#This Row],[vitaminaDRealizada]]="No realizado","No realizada","Realizada"))</f>
        <v>Realizada</v>
      </c>
      <c r="R2555" t="str">
        <f>IF(Q2555="Realizada",seguimiento[[#This Row],[vitaminaDRealizada]],"")</f>
        <v>Normal</v>
      </c>
      <c r="S2555" t="str">
        <f>IF(seguimiento[[#This Row],[ige]]="No realizada","No realizada",IF(seguimiento[[#This Row],[ige]]="","","Realizada"))</f>
        <v>Realizada</v>
      </c>
      <c r="T2555" t="str">
        <f>IF(S2555="Realizada",seguimiento[[#This Row],[ige]],"")</f>
        <v>&lt; 500</v>
      </c>
      <c r="U2555" t="str">
        <f>IF(OR(seguimiento[[#This Row],[actividadfisica]]="Ejercicio regular",seguimiento[[#This Row],[actividadfisica]]="Actividad deportiva"),"Sí","")</f>
        <v>Sí</v>
      </c>
    </row>
    <row r="2556" spans="1:21" x14ac:dyDescent="0.3">
      <c r="A2556" t="str">
        <f>VLOOKUP(B2556,pacientes_insertados[],2,)</f>
        <v>61e34256ec4ec02e84f5df71</v>
      </c>
      <c r="B2556">
        <f>seguimiento[[#This Row],[idpaciente]]</f>
        <v>1174</v>
      </c>
      <c r="C2556">
        <f t="shared" si="39"/>
        <v>2018</v>
      </c>
      <c r="D2556" s="1">
        <f>seguimiento[[#This Row],[fecha]]</f>
        <v>43339</v>
      </c>
      <c r="E2556" t="str">
        <f>seguimiento[[#This Row],[institucion]]</f>
        <v>HOSPITAL PROVINCIAL de ROSARIO</v>
      </c>
      <c r="F2556" t="str">
        <f>seguimiento[[#This Row],[fallecimiento]]</f>
        <v>No</v>
      </c>
      <c r="J2556" t="str">
        <f>seguimiento[[#This Row],[laboral]]</f>
        <v>No trabaja</v>
      </c>
      <c r="K2556" t="str">
        <f>seguimiento[[#This Row],[coberturamedica]]</f>
        <v>Sí</v>
      </c>
      <c r="M2556" t="str">
        <f>seguimiento[[#This Row],[Embarazo]]</f>
        <v>No</v>
      </c>
      <c r="N2556" t="str">
        <f>seguimiento[[#This Row],[ncultivosanio]]</f>
        <v>4</v>
      </c>
      <c r="O2556" t="str">
        <f>IF(seguimiento[[#This Row],[curvaglucemia]]="","No realizada","Realizada")</f>
        <v>Realizada</v>
      </c>
      <c r="P2556" t="str">
        <f>IF(O2556="Realizada",seguimiento[[#This Row],[curvaglucemia]],"")</f>
        <v>Normal</v>
      </c>
      <c r="Q2556" t="str">
        <f>IF(seguimiento[[#This Row],[vitaminaDRealizada]]="","",IF(seguimiento[[#This Row],[vitaminaDRealizada]]="No realizado","No realizada","Realizada"))</f>
        <v>Realizada</v>
      </c>
      <c r="R2556" t="str">
        <f>IF(Q2556="Realizada",seguimiento[[#This Row],[vitaminaDRealizada]],"")</f>
        <v>Normal</v>
      </c>
      <c r="S2556" t="str">
        <f>IF(seguimiento[[#This Row],[ige]]="No realizada","No realizada",IF(seguimiento[[#This Row],[ige]]="","","Realizada"))</f>
        <v>Realizada</v>
      </c>
      <c r="T2556" t="str">
        <f>IF(S2556="Realizada",seguimiento[[#This Row],[ige]],"")</f>
        <v>&lt; 500</v>
      </c>
      <c r="U2556" t="str">
        <f>IF(OR(seguimiento[[#This Row],[actividadfisica]]="Ejercicio regular",seguimiento[[#This Row],[actividadfisica]]="Actividad deportiva"),"Sí","")</f>
        <v>Sí</v>
      </c>
    </row>
    <row r="2557" spans="1:21" x14ac:dyDescent="0.3">
      <c r="A2557" t="str">
        <f>VLOOKUP(B2557,pacientes_insertados[],2,)</f>
        <v>61e34256ec4ec02e84f5df71</v>
      </c>
      <c r="B2557">
        <f>seguimiento[[#This Row],[idpaciente]]</f>
        <v>1174</v>
      </c>
      <c r="C2557">
        <f t="shared" si="39"/>
        <v>2019</v>
      </c>
      <c r="D2557" s="1">
        <f>seguimiento[[#This Row],[fecha]]</f>
        <v>43485</v>
      </c>
      <c r="E2557" t="str">
        <f>seguimiento[[#This Row],[institucion]]</f>
        <v>HOSPITAL PROVINCIAL de ROSARIO</v>
      </c>
      <c r="F2557" t="str">
        <f>seguimiento[[#This Row],[fallecimiento]]</f>
        <v>No</v>
      </c>
      <c r="J2557" t="str">
        <f>seguimiento[[#This Row],[laboral]]</f>
        <v>No trabaja</v>
      </c>
      <c r="K2557" t="str">
        <f>seguimiento[[#This Row],[coberturamedica]]</f>
        <v>Sí</v>
      </c>
      <c r="M2557" t="str">
        <f>seguimiento[[#This Row],[Embarazo]]</f>
        <v>No</v>
      </c>
      <c r="N2557" t="str">
        <f>seguimiento[[#This Row],[ncultivosanio]]</f>
        <v>2</v>
      </c>
      <c r="O2557" t="str">
        <f>IF(seguimiento[[#This Row],[curvaglucemia]]="","No realizada","Realizada")</f>
        <v>Realizada</v>
      </c>
      <c r="P2557" t="str">
        <f>IF(O2557="Realizada",seguimiento[[#This Row],[curvaglucemia]],"")</f>
        <v>Normal</v>
      </c>
      <c r="Q2557" t="str">
        <f>IF(seguimiento[[#This Row],[vitaminaDRealizada]]="","",IF(seguimiento[[#This Row],[vitaminaDRealizada]]="No realizado","No realizada","Realizada"))</f>
        <v>Realizada</v>
      </c>
      <c r="R2557" t="str">
        <f>IF(Q2557="Realizada",seguimiento[[#This Row],[vitaminaDRealizada]],"")</f>
        <v>Normal</v>
      </c>
      <c r="S2557" t="str">
        <f>IF(seguimiento[[#This Row],[ige]]="No realizada","No realizada",IF(seguimiento[[#This Row],[ige]]="","","Realizada"))</f>
        <v>Realizada</v>
      </c>
      <c r="T2557" t="str">
        <f>IF(S2557="Realizada",seguimiento[[#This Row],[ige]],"")</f>
        <v>&lt; 500</v>
      </c>
      <c r="U2557" t="str">
        <f>IF(OR(seguimiento[[#This Row],[actividadfisica]]="Ejercicio regular",seguimiento[[#This Row],[actividadfisica]]="Actividad deportiva"),"Sí","")</f>
        <v>Sí</v>
      </c>
    </row>
    <row r="2558" spans="1:21" x14ac:dyDescent="0.3">
      <c r="A2558" t="str">
        <f>VLOOKUP(B2558,pacientes_insertados[],2,)</f>
        <v>61e34256ec4ec02e84f5df70</v>
      </c>
      <c r="B2558">
        <f>seguimiento[[#This Row],[idpaciente]]</f>
        <v>1175</v>
      </c>
      <c r="C2558">
        <f t="shared" si="39"/>
        <v>2015</v>
      </c>
      <c r="D2558" s="1">
        <f>seguimiento[[#This Row],[fecha]]</f>
        <v>42073</v>
      </c>
      <c r="E2558" t="str">
        <f>seguimiento[[#This Row],[institucion]]</f>
        <v>HOSPITAL PROVINCIAL de ROSARIO</v>
      </c>
      <c r="F2558" t="str">
        <f>seguimiento[[#This Row],[fallecimiento]]</f>
        <v>No</v>
      </c>
      <c r="K2558" t="str">
        <f>seguimiento[[#This Row],[coberturamedica]]</f>
        <v>Sí</v>
      </c>
      <c r="M2558" t="str">
        <f>seguimiento[[#This Row],[Embarazo]]</f>
        <v>No</v>
      </c>
      <c r="N2558" t="str">
        <f>seguimiento[[#This Row],[ncultivosanio]]</f>
        <v>3</v>
      </c>
      <c r="O2558" t="str">
        <f>IF(seguimiento[[#This Row],[curvaglucemia]]="","No realizada","Realizada")</f>
        <v>No realizada</v>
      </c>
      <c r="P2558" t="str">
        <f>IF(O2558="Realizada",seguimiento[[#This Row],[curvaglucemia]],"")</f>
        <v/>
      </c>
      <c r="Q2558" t="str">
        <f>IF(seguimiento[[#This Row],[vitaminaDRealizada]]="","",IF(seguimiento[[#This Row],[vitaminaDRealizada]]="No realizado","No realizada","Realizada"))</f>
        <v/>
      </c>
      <c r="R2558" t="str">
        <f>IF(Q2558="Realizada",seguimiento[[#This Row],[vitaminaDRealizada]],"")</f>
        <v/>
      </c>
      <c r="S2558" t="str">
        <f>IF(seguimiento[[#This Row],[ige]]="No realizada","No realizada",IF(seguimiento[[#This Row],[ige]]="","","Realizada"))</f>
        <v>Realizada</v>
      </c>
      <c r="T2558" t="str">
        <f>IF(S2558="Realizada",seguimiento[[#This Row],[ige]],"")</f>
        <v>&lt; 500</v>
      </c>
      <c r="U2558" t="str">
        <f>IF(OR(seguimiento[[#This Row],[actividadfisica]]="Ejercicio regular",seguimiento[[#This Row],[actividadfisica]]="Actividad deportiva"),"Sí","")</f>
        <v/>
      </c>
    </row>
    <row r="2559" spans="1:21" x14ac:dyDescent="0.3">
      <c r="A2559" t="str">
        <f>VLOOKUP(B2559,pacientes_insertados[],2,)</f>
        <v>61e34256ec4ec02e84f5df70</v>
      </c>
      <c r="B2559">
        <f>seguimiento[[#This Row],[idpaciente]]</f>
        <v>1175</v>
      </c>
      <c r="C2559">
        <f t="shared" si="39"/>
        <v>2016</v>
      </c>
      <c r="D2559" s="1">
        <f>seguimiento[[#This Row],[fecha]]</f>
        <v>42465</v>
      </c>
      <c r="E2559" t="str">
        <f>seguimiento[[#This Row],[institucion]]</f>
        <v>HOSPITAL PROVINCIAL de ROSARIO</v>
      </c>
      <c r="F2559" t="str">
        <f>seguimiento[[#This Row],[fallecimiento]]</f>
        <v>No</v>
      </c>
      <c r="K2559" t="str">
        <f>seguimiento[[#This Row],[coberturamedica]]</f>
        <v>Sí</v>
      </c>
      <c r="M2559" t="str">
        <f>seguimiento[[#This Row],[Embarazo]]</f>
        <v>No</v>
      </c>
      <c r="N2559" t="str">
        <f>seguimiento[[#This Row],[ncultivosanio]]</f>
        <v>5</v>
      </c>
      <c r="O2559" t="str">
        <f>IF(seguimiento[[#This Row],[curvaglucemia]]="","No realizada","Realizada")</f>
        <v>No realizada</v>
      </c>
      <c r="P2559" t="str">
        <f>IF(O2559="Realizada",seguimiento[[#This Row],[curvaglucemia]],"")</f>
        <v/>
      </c>
      <c r="Q2559" t="str">
        <f>IF(seguimiento[[#This Row],[vitaminaDRealizada]]="","",IF(seguimiento[[#This Row],[vitaminaDRealizada]]="No realizado","No realizada","Realizada"))</f>
        <v>Realizada</v>
      </c>
      <c r="R2559" t="str">
        <f>IF(Q2559="Realizada",seguimiento[[#This Row],[vitaminaDRealizada]],"")</f>
        <v>Normal</v>
      </c>
      <c r="S2559" t="str">
        <f>IF(seguimiento[[#This Row],[ige]]="No realizada","No realizada",IF(seguimiento[[#This Row],[ige]]="","","Realizada"))</f>
        <v>Realizada</v>
      </c>
      <c r="T2559" t="str">
        <f>IF(S2559="Realizada",seguimiento[[#This Row],[ige]],"")</f>
        <v>&lt; 500</v>
      </c>
      <c r="U2559" t="str">
        <f>IF(OR(seguimiento[[#This Row],[actividadfisica]]="Ejercicio regular",seguimiento[[#This Row],[actividadfisica]]="Actividad deportiva"),"Sí","")</f>
        <v/>
      </c>
    </row>
    <row r="2560" spans="1:21" x14ac:dyDescent="0.3">
      <c r="A2560" t="str">
        <f>VLOOKUP(B2560,pacientes_insertados[],2,)</f>
        <v>61e34256ec4ec02e84f5df70</v>
      </c>
      <c r="B2560">
        <f>seguimiento[[#This Row],[idpaciente]]</f>
        <v>1175</v>
      </c>
      <c r="C2560">
        <f t="shared" si="39"/>
        <v>2017</v>
      </c>
      <c r="D2560" s="1">
        <f>seguimiento[[#This Row],[fecha]]</f>
        <v>42920</v>
      </c>
      <c r="E2560" t="str">
        <f>seguimiento[[#This Row],[institucion]]</f>
        <v>HOSPITAL PROVINCIAL de ROSARIO</v>
      </c>
      <c r="F2560" t="str">
        <f>seguimiento[[#This Row],[fallecimiento]]</f>
        <v>No</v>
      </c>
      <c r="K2560" t="str">
        <f>seguimiento[[#This Row],[coberturamedica]]</f>
        <v>Sí</v>
      </c>
      <c r="M2560" t="str">
        <f>seguimiento[[#This Row],[Embarazo]]</f>
        <v>No</v>
      </c>
      <c r="N2560" t="str">
        <f>seguimiento[[#This Row],[ncultivosanio]]</f>
        <v>5</v>
      </c>
      <c r="O2560" t="str">
        <f>IF(seguimiento[[#This Row],[curvaglucemia]]="","No realizada","Realizada")</f>
        <v>Realizada</v>
      </c>
      <c r="P2560" t="str">
        <f>IF(O2560="Realizada",seguimiento[[#This Row],[curvaglucemia]],"")</f>
        <v>Intermedia</v>
      </c>
      <c r="Q2560" t="str">
        <f>IF(seguimiento[[#This Row],[vitaminaDRealizada]]="","",IF(seguimiento[[#This Row],[vitaminaDRealizada]]="No realizado","No realizada","Realizada"))</f>
        <v>Realizada</v>
      </c>
      <c r="R2560" t="str">
        <f>IF(Q2560="Realizada",seguimiento[[#This Row],[vitaminaDRealizada]],"")</f>
        <v>Normal</v>
      </c>
      <c r="S2560" t="str">
        <f>IF(seguimiento[[#This Row],[ige]]="No realizada","No realizada",IF(seguimiento[[#This Row],[ige]]="","","Realizada"))</f>
        <v>Realizada</v>
      </c>
      <c r="T2560" t="str">
        <f>IF(S2560="Realizada",seguimiento[[#This Row],[ige]],"")</f>
        <v>&lt; 500</v>
      </c>
      <c r="U2560" t="str">
        <f>IF(OR(seguimiento[[#This Row],[actividadfisica]]="Ejercicio regular",seguimiento[[#This Row],[actividadfisica]]="Actividad deportiva"),"Sí","")</f>
        <v>Sí</v>
      </c>
    </row>
    <row r="2561" spans="1:21" x14ac:dyDescent="0.3">
      <c r="A2561" t="str">
        <f>VLOOKUP(B2561,pacientes_insertados[],2,)</f>
        <v>61e34256ec4ec02e84f5df70</v>
      </c>
      <c r="B2561">
        <f>seguimiento[[#This Row],[idpaciente]]</f>
        <v>1175</v>
      </c>
      <c r="C2561">
        <f t="shared" si="39"/>
        <v>2018</v>
      </c>
      <c r="D2561" s="1">
        <f>seguimiento[[#This Row],[fecha]]</f>
        <v>43284</v>
      </c>
      <c r="E2561" t="str">
        <f>seguimiento[[#This Row],[institucion]]</f>
        <v>HOSPITAL PROVINCIAL de ROSARIO</v>
      </c>
      <c r="F2561" t="str">
        <f>seguimiento[[#This Row],[fallecimiento]]</f>
        <v>No</v>
      </c>
      <c r="K2561" t="str">
        <f>seguimiento[[#This Row],[coberturamedica]]</f>
        <v>Sí</v>
      </c>
      <c r="M2561" t="str">
        <f>seguimiento[[#This Row],[Embarazo]]</f>
        <v>No</v>
      </c>
      <c r="N2561" t="str">
        <f>seguimiento[[#This Row],[ncultivosanio]]</f>
        <v>5</v>
      </c>
      <c r="O2561" t="str">
        <f>IF(seguimiento[[#This Row],[curvaglucemia]]="","No realizada","Realizada")</f>
        <v>Realizada</v>
      </c>
      <c r="P2561" t="str">
        <f>IF(O2561="Realizada",seguimiento[[#This Row],[curvaglucemia]],"")</f>
        <v>Normal</v>
      </c>
      <c r="Q2561" t="str">
        <f>IF(seguimiento[[#This Row],[vitaminaDRealizada]]="","",IF(seguimiento[[#This Row],[vitaminaDRealizada]]="No realizado","No realizada","Realizada"))</f>
        <v>Realizada</v>
      </c>
      <c r="R2561" t="str">
        <f>IF(Q2561="Realizada",seguimiento[[#This Row],[vitaminaDRealizada]],"")</f>
        <v>Normal</v>
      </c>
      <c r="S2561" t="str">
        <f>IF(seguimiento[[#This Row],[ige]]="No realizada","No realizada",IF(seguimiento[[#This Row],[ige]]="","","Realizada"))</f>
        <v>Realizada</v>
      </c>
      <c r="T2561" t="str">
        <f>IF(S2561="Realizada",seguimiento[[#This Row],[ige]],"")</f>
        <v>&lt; 500</v>
      </c>
      <c r="U2561" t="str">
        <f>IF(OR(seguimiento[[#This Row],[actividadfisica]]="Ejercicio regular",seguimiento[[#This Row],[actividadfisica]]="Actividad deportiva"),"Sí","")</f>
        <v>Sí</v>
      </c>
    </row>
    <row r="2562" spans="1:21" x14ac:dyDescent="0.3">
      <c r="A2562" t="str">
        <f>VLOOKUP(B2562,pacientes_insertados[],2,)</f>
        <v>61e34256ec4ec02e84f5df70</v>
      </c>
      <c r="B2562">
        <f>seguimiento[[#This Row],[idpaciente]]</f>
        <v>1175</v>
      </c>
      <c r="C2562">
        <f t="shared" si="39"/>
        <v>2019</v>
      </c>
      <c r="D2562" s="1">
        <f>seguimiento[[#This Row],[fecha]]</f>
        <v>43551</v>
      </c>
      <c r="E2562" t="str">
        <f>seguimiento[[#This Row],[institucion]]</f>
        <v>HOSPITAL PROVINCIAL de ROSARIO</v>
      </c>
      <c r="F2562" t="str">
        <f>seguimiento[[#This Row],[fallecimiento]]</f>
        <v>No</v>
      </c>
      <c r="K2562" t="str">
        <f>seguimiento[[#This Row],[coberturamedica]]</f>
        <v>Sí</v>
      </c>
      <c r="M2562" t="str">
        <f>seguimiento[[#This Row],[Embarazo]]</f>
        <v>No</v>
      </c>
      <c r="N2562" t="str">
        <f>seguimiento[[#This Row],[ncultivosanio]]</f>
        <v>2</v>
      </c>
      <c r="O2562" t="str">
        <f>IF(seguimiento[[#This Row],[curvaglucemia]]="","No realizada","Realizada")</f>
        <v>No realizada</v>
      </c>
      <c r="P2562" t="str">
        <f>IF(O2562="Realizada",seguimiento[[#This Row],[curvaglucemia]],"")</f>
        <v/>
      </c>
      <c r="Q2562" t="str">
        <f>IF(seguimiento[[#This Row],[vitaminaDRealizada]]="","",IF(seguimiento[[#This Row],[vitaminaDRealizada]]="No realizado","No realizada","Realizada"))</f>
        <v>Realizada</v>
      </c>
      <c r="R2562" t="str">
        <f>IF(Q2562="Realizada",seguimiento[[#This Row],[vitaminaDRealizada]],"")</f>
        <v>Normal</v>
      </c>
      <c r="S2562" t="str">
        <f>IF(seguimiento[[#This Row],[ige]]="No realizada","No realizada",IF(seguimiento[[#This Row],[ige]]="","","Realizada"))</f>
        <v>Realizada</v>
      </c>
      <c r="T2562" t="str">
        <f>IF(S2562="Realizada",seguimiento[[#This Row],[ige]],"")</f>
        <v>&lt; 500</v>
      </c>
      <c r="U2562" t="str">
        <f>IF(OR(seguimiento[[#This Row],[actividadfisica]]="Ejercicio regular",seguimiento[[#This Row],[actividadfisica]]="Actividad deportiva"),"Sí","")</f>
        <v>Sí</v>
      </c>
    </row>
    <row r="2563" spans="1:21" x14ac:dyDescent="0.3">
      <c r="A2563" t="str">
        <f>VLOOKUP(B2563,pacientes_insertados[],2,)</f>
        <v>61e34256ec4ec02e84f5df6f</v>
      </c>
      <c r="B2563">
        <f>seguimiento[[#This Row],[idpaciente]]</f>
        <v>1176</v>
      </c>
      <c r="C2563">
        <f t="shared" ref="C2563:C2626" si="40">YEAR(D2563)</f>
        <v>2013</v>
      </c>
      <c r="D2563" s="1">
        <f>seguimiento[[#This Row],[fecha]]</f>
        <v>41373</v>
      </c>
      <c r="E2563" t="str">
        <f>seguimiento[[#This Row],[institucion]]</f>
        <v>HOSPITAL PROVINCIAL de ROSARIO</v>
      </c>
      <c r="F2563" t="str">
        <f>seguimiento[[#This Row],[fallecimiento]]</f>
        <v>No</v>
      </c>
      <c r="K2563" t="str">
        <f>seguimiento[[#This Row],[coberturamedica]]</f>
        <v>Sí</v>
      </c>
      <c r="M2563" t="str">
        <f>seguimiento[[#This Row],[Embarazo]]</f>
        <v>No</v>
      </c>
      <c r="N2563" t="str">
        <f>seguimiento[[#This Row],[ncultivosanio]]</f>
        <v>3</v>
      </c>
      <c r="O2563" t="str">
        <f>IF(seguimiento[[#This Row],[curvaglucemia]]="","No realizada","Realizada")</f>
        <v>No realizada</v>
      </c>
      <c r="P2563" t="str">
        <f>IF(O2563="Realizada",seguimiento[[#This Row],[curvaglucemia]],"")</f>
        <v/>
      </c>
      <c r="Q2563" t="str">
        <f>IF(seguimiento[[#This Row],[vitaminaDRealizada]]="","",IF(seguimiento[[#This Row],[vitaminaDRealizada]]="No realizado","No realizada","Realizada"))</f>
        <v/>
      </c>
      <c r="R2563" t="str">
        <f>IF(Q2563="Realizada",seguimiento[[#This Row],[vitaminaDRealizada]],"")</f>
        <v/>
      </c>
      <c r="S2563" t="str">
        <f>IF(seguimiento[[#This Row],[ige]]="No realizada","No realizada",IF(seguimiento[[#This Row],[ige]]="","","Realizada"))</f>
        <v>Realizada</v>
      </c>
      <c r="T2563" t="str">
        <f>IF(S2563="Realizada",seguimiento[[#This Row],[ige]],"")</f>
        <v>&lt; 500</v>
      </c>
      <c r="U2563" t="str">
        <f>IF(OR(seguimiento[[#This Row],[actividadfisica]]="Ejercicio regular",seguimiento[[#This Row],[actividadfisica]]="Actividad deportiva"),"Sí","")</f>
        <v>Sí</v>
      </c>
    </row>
    <row r="2564" spans="1:21" x14ac:dyDescent="0.3">
      <c r="A2564" t="str">
        <f>VLOOKUP(B2564,pacientes_insertados[],2,)</f>
        <v>61e34256ec4ec02e84f5df6f</v>
      </c>
      <c r="B2564">
        <f>seguimiento[[#This Row],[idpaciente]]</f>
        <v>1176</v>
      </c>
      <c r="C2564">
        <f t="shared" si="40"/>
        <v>2014</v>
      </c>
      <c r="D2564" s="1">
        <f>seguimiento[[#This Row],[fecha]]</f>
        <v>41673</v>
      </c>
      <c r="E2564" t="str">
        <f>seguimiento[[#This Row],[institucion]]</f>
        <v>HOSPITAL PROVINCIAL de ROSARIO</v>
      </c>
      <c r="F2564" t="str">
        <f>seguimiento[[#This Row],[fallecimiento]]</f>
        <v>No</v>
      </c>
      <c r="K2564" t="str">
        <f>seguimiento[[#This Row],[coberturamedica]]</f>
        <v>Sí</v>
      </c>
      <c r="M2564" t="str">
        <f>seguimiento[[#This Row],[Embarazo]]</f>
        <v>No</v>
      </c>
      <c r="N2564" t="str">
        <f>seguimiento[[#This Row],[ncultivosanio]]</f>
        <v>3</v>
      </c>
      <c r="O2564" t="str">
        <f>IF(seguimiento[[#This Row],[curvaglucemia]]="","No realizada","Realizada")</f>
        <v>No realizada</v>
      </c>
      <c r="P2564" t="str">
        <f>IF(O2564="Realizada",seguimiento[[#This Row],[curvaglucemia]],"")</f>
        <v/>
      </c>
      <c r="Q2564" t="str">
        <f>IF(seguimiento[[#This Row],[vitaminaDRealizada]]="","",IF(seguimiento[[#This Row],[vitaminaDRealizada]]="No realizado","No realizada","Realizada"))</f>
        <v/>
      </c>
      <c r="R2564" t="str">
        <f>IF(Q2564="Realizada",seguimiento[[#This Row],[vitaminaDRealizada]],"")</f>
        <v/>
      </c>
      <c r="S2564" t="str">
        <f>IF(seguimiento[[#This Row],[ige]]="No realizada","No realizada",IF(seguimiento[[#This Row],[ige]]="","","Realizada"))</f>
        <v>Realizada</v>
      </c>
      <c r="T2564" t="str">
        <f>IF(S2564="Realizada",seguimiento[[#This Row],[ige]],"")</f>
        <v>&lt; 500</v>
      </c>
      <c r="U2564" t="str">
        <f>IF(OR(seguimiento[[#This Row],[actividadfisica]]="Ejercicio regular",seguimiento[[#This Row],[actividadfisica]]="Actividad deportiva"),"Sí","")</f>
        <v>Sí</v>
      </c>
    </row>
    <row r="2565" spans="1:21" x14ac:dyDescent="0.3">
      <c r="A2565" t="str">
        <f>VLOOKUP(B2565,pacientes_insertados[],2,)</f>
        <v>61e34256ec4ec02e84f5df6f</v>
      </c>
      <c r="B2565">
        <f>seguimiento[[#This Row],[idpaciente]]</f>
        <v>1176</v>
      </c>
      <c r="C2565">
        <f t="shared" si="40"/>
        <v>2015</v>
      </c>
      <c r="D2565" s="1">
        <f>seguimiento[[#This Row],[fecha]]</f>
        <v>42023</v>
      </c>
      <c r="E2565" t="str">
        <f>seguimiento[[#This Row],[institucion]]</f>
        <v>HOSPITAL PROVINCIAL de ROSARIO</v>
      </c>
      <c r="F2565" t="str">
        <f>seguimiento[[#This Row],[fallecimiento]]</f>
        <v>No</v>
      </c>
      <c r="K2565" t="str">
        <f>seguimiento[[#This Row],[coberturamedica]]</f>
        <v>Sí</v>
      </c>
      <c r="M2565" t="str">
        <f>seguimiento[[#This Row],[Embarazo]]</f>
        <v>No</v>
      </c>
      <c r="N2565" t="str">
        <f>seguimiento[[#This Row],[ncultivosanio]]</f>
        <v>3</v>
      </c>
      <c r="O2565" t="str">
        <f>IF(seguimiento[[#This Row],[curvaglucemia]]="","No realizada","Realizada")</f>
        <v>No realizada</v>
      </c>
      <c r="P2565" t="str">
        <f>IF(O2565="Realizada",seguimiento[[#This Row],[curvaglucemia]],"")</f>
        <v/>
      </c>
      <c r="Q2565" t="str">
        <f>IF(seguimiento[[#This Row],[vitaminaDRealizada]]="","",IF(seguimiento[[#This Row],[vitaminaDRealizada]]="No realizado","No realizada","Realizada"))</f>
        <v/>
      </c>
      <c r="R2565" t="str">
        <f>IF(Q2565="Realizada",seguimiento[[#This Row],[vitaminaDRealizada]],"")</f>
        <v/>
      </c>
      <c r="S2565" t="str">
        <f>IF(seguimiento[[#This Row],[ige]]="No realizada","No realizada",IF(seguimiento[[#This Row],[ige]]="","","Realizada"))</f>
        <v>Realizada</v>
      </c>
      <c r="T2565" t="str">
        <f>IF(S2565="Realizada",seguimiento[[#This Row],[ige]],"")</f>
        <v>&lt; 500</v>
      </c>
      <c r="U2565" t="str">
        <f>IF(OR(seguimiento[[#This Row],[actividadfisica]]="Ejercicio regular",seguimiento[[#This Row],[actividadfisica]]="Actividad deportiva"),"Sí","")</f>
        <v>Sí</v>
      </c>
    </row>
    <row r="2566" spans="1:21" x14ac:dyDescent="0.3">
      <c r="A2566" t="str">
        <f>VLOOKUP(B2566,pacientes_insertados[],2,)</f>
        <v>61e34256ec4ec02e84f5df6f</v>
      </c>
      <c r="B2566">
        <f>seguimiento[[#This Row],[idpaciente]]</f>
        <v>1176</v>
      </c>
      <c r="C2566">
        <f t="shared" si="40"/>
        <v>2016</v>
      </c>
      <c r="D2566" s="1">
        <f>seguimiento[[#This Row],[fecha]]</f>
        <v>42506</v>
      </c>
      <c r="E2566" t="str">
        <f>seguimiento[[#This Row],[institucion]]</f>
        <v>HOSPITAL PROVINCIAL de ROSARIO</v>
      </c>
      <c r="F2566" t="str">
        <f>seguimiento[[#This Row],[fallecimiento]]</f>
        <v>No</v>
      </c>
      <c r="K2566" t="str">
        <f>seguimiento[[#This Row],[coberturamedica]]</f>
        <v>Sí</v>
      </c>
      <c r="M2566" t="str">
        <f>seguimiento[[#This Row],[Embarazo]]</f>
        <v>No</v>
      </c>
      <c r="N2566" t="str">
        <f>seguimiento[[#This Row],[ncultivosanio]]</f>
        <v>2</v>
      </c>
      <c r="O2566" t="str">
        <f>IF(seguimiento[[#This Row],[curvaglucemia]]="","No realizada","Realizada")</f>
        <v>No realizada</v>
      </c>
      <c r="P2566" t="str">
        <f>IF(O2566="Realizada",seguimiento[[#This Row],[curvaglucemia]],"")</f>
        <v/>
      </c>
      <c r="Q2566" t="str">
        <f>IF(seguimiento[[#This Row],[vitaminaDRealizada]]="","",IF(seguimiento[[#This Row],[vitaminaDRealizada]]="No realizado","No realizada","Realizada"))</f>
        <v>No realizada</v>
      </c>
      <c r="R2566" t="str">
        <f>IF(Q2566="Realizada",seguimiento[[#This Row],[vitaminaDRealizada]],"")</f>
        <v/>
      </c>
      <c r="S2566" t="str">
        <f>IF(seguimiento[[#This Row],[ige]]="No realizada","No realizada",IF(seguimiento[[#This Row],[ige]]="","","Realizada"))</f>
        <v>Realizada</v>
      </c>
      <c r="T2566" t="str">
        <f>IF(S2566="Realizada",seguimiento[[#This Row],[ige]],"")</f>
        <v>&lt; 500</v>
      </c>
      <c r="U2566" t="str">
        <f>IF(OR(seguimiento[[#This Row],[actividadfisica]]="Ejercicio regular",seguimiento[[#This Row],[actividadfisica]]="Actividad deportiva"),"Sí","")</f>
        <v/>
      </c>
    </row>
    <row r="2567" spans="1:21" x14ac:dyDescent="0.3">
      <c r="A2567" t="str">
        <f>VLOOKUP(B2567,pacientes_insertados[],2,)</f>
        <v>61e34256ec4ec02e84f5df6f</v>
      </c>
      <c r="B2567">
        <f>seguimiento[[#This Row],[idpaciente]]</f>
        <v>1176</v>
      </c>
      <c r="C2567">
        <f t="shared" si="40"/>
        <v>2017</v>
      </c>
      <c r="D2567" s="1">
        <f>seguimiento[[#This Row],[fecha]]</f>
        <v>43018</v>
      </c>
      <c r="E2567" t="str">
        <f>seguimiento[[#This Row],[institucion]]</f>
        <v>HOSPITAL PROVINCIAL de ROSARIO</v>
      </c>
      <c r="F2567" t="str">
        <f>seguimiento[[#This Row],[fallecimiento]]</f>
        <v>No</v>
      </c>
      <c r="K2567" t="str">
        <f>seguimiento[[#This Row],[coberturamedica]]</f>
        <v>Sí</v>
      </c>
      <c r="M2567" t="str">
        <f>seguimiento[[#This Row],[Embarazo]]</f>
        <v>No</v>
      </c>
      <c r="N2567" t="str">
        <f>seguimiento[[#This Row],[ncultivosanio]]</f>
        <v>2</v>
      </c>
      <c r="O2567" t="str">
        <f>IF(seguimiento[[#This Row],[curvaglucemia]]="","No realizada","Realizada")</f>
        <v>No realizada</v>
      </c>
      <c r="P2567" t="str">
        <f>IF(O2567="Realizada",seguimiento[[#This Row],[curvaglucemia]],"")</f>
        <v/>
      </c>
      <c r="Q2567" t="str">
        <f>IF(seguimiento[[#This Row],[vitaminaDRealizada]]="","",IF(seguimiento[[#This Row],[vitaminaDRealizada]]="No realizado","No realizada","Realizada"))</f>
        <v>Realizada</v>
      </c>
      <c r="R2567" t="str">
        <f>IF(Q2567="Realizada",seguimiento[[#This Row],[vitaminaDRealizada]],"")</f>
        <v>Normal</v>
      </c>
      <c r="S2567" t="str">
        <f>IF(seguimiento[[#This Row],[ige]]="No realizada","No realizada",IF(seguimiento[[#This Row],[ige]]="","","Realizada"))</f>
        <v>Realizada</v>
      </c>
      <c r="T2567" t="str">
        <f>IF(S2567="Realizada",seguimiento[[#This Row],[ige]],"")</f>
        <v>&lt; 500</v>
      </c>
      <c r="U2567" t="str">
        <f>IF(OR(seguimiento[[#This Row],[actividadfisica]]="Ejercicio regular",seguimiento[[#This Row],[actividadfisica]]="Actividad deportiva"),"Sí","")</f>
        <v>Sí</v>
      </c>
    </row>
    <row r="2568" spans="1:21" x14ac:dyDescent="0.3">
      <c r="A2568" t="str">
        <f>VLOOKUP(B2568,pacientes_insertados[],2,)</f>
        <v>61e34256ec4ec02e84f5df6f</v>
      </c>
      <c r="B2568">
        <f>seguimiento[[#This Row],[idpaciente]]</f>
        <v>1176</v>
      </c>
      <c r="C2568">
        <f t="shared" si="40"/>
        <v>2018</v>
      </c>
      <c r="D2568" s="1">
        <f>seguimiento[[#This Row],[fecha]]</f>
        <v>43228</v>
      </c>
      <c r="E2568" t="str">
        <f>seguimiento[[#This Row],[institucion]]</f>
        <v>HOSPITAL PROVINCIAL de ROSARIO</v>
      </c>
      <c r="F2568" t="str">
        <f>seguimiento[[#This Row],[fallecimiento]]</f>
        <v>No</v>
      </c>
      <c r="K2568" t="str">
        <f>seguimiento[[#This Row],[coberturamedica]]</f>
        <v>Sí</v>
      </c>
      <c r="M2568" t="str">
        <f>seguimiento[[#This Row],[Embarazo]]</f>
        <v>No</v>
      </c>
      <c r="N2568" t="str">
        <f>seguimiento[[#This Row],[ncultivosanio]]</f>
        <v>2</v>
      </c>
      <c r="O2568" t="str">
        <f>IF(seguimiento[[#This Row],[curvaglucemia]]="","No realizada","Realizada")</f>
        <v>No realizada</v>
      </c>
      <c r="P2568" t="str">
        <f>IF(O2568="Realizada",seguimiento[[#This Row],[curvaglucemia]],"")</f>
        <v/>
      </c>
      <c r="Q2568" t="str">
        <f>IF(seguimiento[[#This Row],[vitaminaDRealizada]]="","",IF(seguimiento[[#This Row],[vitaminaDRealizada]]="No realizado","No realizada","Realizada"))</f>
        <v>Realizada</v>
      </c>
      <c r="R2568" t="str">
        <f>IF(Q2568="Realizada",seguimiento[[#This Row],[vitaminaDRealizada]],"")</f>
        <v>Normal</v>
      </c>
      <c r="S2568" t="str">
        <f>IF(seguimiento[[#This Row],[ige]]="No realizada","No realizada",IF(seguimiento[[#This Row],[ige]]="","","Realizada"))</f>
        <v>Realizada</v>
      </c>
      <c r="T2568" t="str">
        <f>IF(S2568="Realizada",seguimiento[[#This Row],[ige]],"")</f>
        <v>&lt; 500</v>
      </c>
      <c r="U2568" t="str">
        <f>IF(OR(seguimiento[[#This Row],[actividadfisica]]="Ejercicio regular",seguimiento[[#This Row],[actividadfisica]]="Actividad deportiva"),"Sí","")</f>
        <v>Sí</v>
      </c>
    </row>
    <row r="2569" spans="1:21" x14ac:dyDescent="0.3">
      <c r="A2569" t="str">
        <f>VLOOKUP(B2569,pacientes_insertados[],2,)</f>
        <v>61e34256ec4ec02e84f5df6e</v>
      </c>
      <c r="B2569">
        <f>seguimiento[[#This Row],[idpaciente]]</f>
        <v>1177</v>
      </c>
      <c r="C2569">
        <f t="shared" si="40"/>
        <v>2013</v>
      </c>
      <c r="D2569" s="1">
        <f>seguimiento[[#This Row],[fecha]]</f>
        <v>41417</v>
      </c>
      <c r="E2569" t="str">
        <f>seguimiento[[#This Row],[institucion]]</f>
        <v>HOSPITAL PROVINCIAL de ROSARIO</v>
      </c>
      <c r="F2569" t="str">
        <f>seguimiento[[#This Row],[fallecimiento]]</f>
        <v>No</v>
      </c>
      <c r="I2569" t="str">
        <f>seguimiento[[#This Row],[educacion]]</f>
        <v>Primaria incompleta</v>
      </c>
      <c r="K2569" t="str">
        <f>seguimiento[[#This Row],[coberturamedica]]</f>
        <v>Sí</v>
      </c>
      <c r="M2569" t="str">
        <f>seguimiento[[#This Row],[Embarazo]]</f>
        <v>No</v>
      </c>
      <c r="N2569" t="str">
        <f>seguimiento[[#This Row],[ncultivosanio]]</f>
        <v>5</v>
      </c>
      <c r="O2569" t="str">
        <f>IF(seguimiento[[#This Row],[curvaglucemia]]="","No realizada","Realizada")</f>
        <v>No realizada</v>
      </c>
      <c r="P2569" t="str">
        <f>IF(O2569="Realizada",seguimiento[[#This Row],[curvaglucemia]],"")</f>
        <v/>
      </c>
      <c r="Q2569" t="str">
        <f>IF(seguimiento[[#This Row],[vitaminaDRealizada]]="","",IF(seguimiento[[#This Row],[vitaminaDRealizada]]="No realizado","No realizada","Realizada"))</f>
        <v/>
      </c>
      <c r="R2569" t="str">
        <f>IF(Q2569="Realizada",seguimiento[[#This Row],[vitaminaDRealizada]],"")</f>
        <v/>
      </c>
      <c r="S2569" t="str">
        <f>IF(seguimiento[[#This Row],[ige]]="No realizada","No realizada",IF(seguimiento[[#This Row],[ige]]="","","Realizada"))</f>
        <v>Realizada</v>
      </c>
      <c r="T2569" t="str">
        <f>IF(S2569="Realizada",seguimiento[[#This Row],[ige]],"")</f>
        <v>&lt; 500</v>
      </c>
      <c r="U2569" t="str">
        <f>IF(OR(seguimiento[[#This Row],[actividadfisica]]="Ejercicio regular",seguimiento[[#This Row],[actividadfisica]]="Actividad deportiva"),"Sí","")</f>
        <v>Sí</v>
      </c>
    </row>
    <row r="2570" spans="1:21" x14ac:dyDescent="0.3">
      <c r="A2570" t="str">
        <f>VLOOKUP(B2570,pacientes_insertados[],2,)</f>
        <v>61e34256ec4ec02e84f5df6e</v>
      </c>
      <c r="B2570">
        <f>seguimiento[[#This Row],[idpaciente]]</f>
        <v>1177</v>
      </c>
      <c r="C2570">
        <f t="shared" si="40"/>
        <v>2014</v>
      </c>
      <c r="D2570" s="1">
        <f>seguimiento[[#This Row],[fecha]]</f>
        <v>41799</v>
      </c>
      <c r="E2570" t="str">
        <f>seguimiento[[#This Row],[institucion]]</f>
        <v>HOSPITAL PROVINCIAL de ROSARIO</v>
      </c>
      <c r="F2570" t="str">
        <f>seguimiento[[#This Row],[fallecimiento]]</f>
        <v>No</v>
      </c>
      <c r="I2570" t="str">
        <f>seguimiento[[#This Row],[educacion]]</f>
        <v>Primaria incompleta</v>
      </c>
      <c r="K2570" t="str">
        <f>seguimiento[[#This Row],[coberturamedica]]</f>
        <v>Sí</v>
      </c>
      <c r="M2570" t="str">
        <f>seguimiento[[#This Row],[Embarazo]]</f>
        <v>No</v>
      </c>
      <c r="N2570" t="str">
        <f>seguimiento[[#This Row],[ncultivosanio]]</f>
        <v>7</v>
      </c>
      <c r="O2570" t="str">
        <f>IF(seguimiento[[#This Row],[curvaglucemia]]="","No realizada","Realizada")</f>
        <v>No realizada</v>
      </c>
      <c r="P2570" t="str">
        <f>IF(O2570="Realizada",seguimiento[[#This Row],[curvaglucemia]],"")</f>
        <v/>
      </c>
      <c r="Q2570" t="str">
        <f>IF(seguimiento[[#This Row],[vitaminaDRealizada]]="","",IF(seguimiento[[#This Row],[vitaminaDRealizada]]="No realizado","No realizada","Realizada"))</f>
        <v/>
      </c>
      <c r="R2570" t="str">
        <f>IF(Q2570="Realizada",seguimiento[[#This Row],[vitaminaDRealizada]],"")</f>
        <v/>
      </c>
      <c r="S2570" t="str">
        <f>IF(seguimiento[[#This Row],[ige]]="No realizada","No realizada",IF(seguimiento[[#This Row],[ige]]="","","Realizada"))</f>
        <v>Realizada</v>
      </c>
      <c r="T2570" t="str">
        <f>IF(S2570="Realizada",seguimiento[[#This Row],[ige]],"")</f>
        <v>&lt; 500</v>
      </c>
      <c r="U2570" t="str">
        <f>IF(OR(seguimiento[[#This Row],[actividadfisica]]="Ejercicio regular",seguimiento[[#This Row],[actividadfisica]]="Actividad deportiva"),"Sí","")</f>
        <v>Sí</v>
      </c>
    </row>
    <row r="2571" spans="1:21" x14ac:dyDescent="0.3">
      <c r="A2571" t="str">
        <f>VLOOKUP(B2571,pacientes_insertados[],2,)</f>
        <v>61e34256ec4ec02e84f5df6e</v>
      </c>
      <c r="B2571">
        <f>seguimiento[[#This Row],[idpaciente]]</f>
        <v>1177</v>
      </c>
      <c r="C2571">
        <f t="shared" si="40"/>
        <v>2015</v>
      </c>
      <c r="D2571" s="1">
        <f>seguimiento[[#This Row],[fecha]]</f>
        <v>42082</v>
      </c>
      <c r="E2571" t="str">
        <f>seguimiento[[#This Row],[institucion]]</f>
        <v>HOSPITAL PROVINCIAL de ROSARIO</v>
      </c>
      <c r="F2571" t="str">
        <f>seguimiento[[#This Row],[fallecimiento]]</f>
        <v>No</v>
      </c>
      <c r="I2571" t="str">
        <f>seguimiento[[#This Row],[educacion]]</f>
        <v>Primaria incompleta</v>
      </c>
      <c r="K2571" t="str">
        <f>seguimiento[[#This Row],[coberturamedica]]</f>
        <v>Sí</v>
      </c>
      <c r="M2571" t="str">
        <f>seguimiento[[#This Row],[Embarazo]]</f>
        <v>No</v>
      </c>
      <c r="N2571" t="str">
        <f>seguimiento[[#This Row],[ncultivosanio]]</f>
        <v>7</v>
      </c>
      <c r="O2571" t="str">
        <f>IF(seguimiento[[#This Row],[curvaglucemia]]="","No realizada","Realizada")</f>
        <v>No realizada</v>
      </c>
      <c r="P2571" t="str">
        <f>IF(O2571="Realizada",seguimiento[[#This Row],[curvaglucemia]],"")</f>
        <v/>
      </c>
      <c r="Q2571" t="str">
        <f>IF(seguimiento[[#This Row],[vitaminaDRealizada]]="","",IF(seguimiento[[#This Row],[vitaminaDRealizada]]="No realizado","No realizada","Realizada"))</f>
        <v/>
      </c>
      <c r="R2571" t="str">
        <f>IF(Q2571="Realizada",seguimiento[[#This Row],[vitaminaDRealizada]],"")</f>
        <v/>
      </c>
      <c r="S2571" t="str">
        <f>IF(seguimiento[[#This Row],[ige]]="No realizada","No realizada",IF(seguimiento[[#This Row],[ige]]="","","Realizada"))</f>
        <v>Realizada</v>
      </c>
      <c r="T2571" t="str">
        <f>IF(S2571="Realizada",seguimiento[[#This Row],[ige]],"")</f>
        <v>&lt; 500</v>
      </c>
      <c r="U2571" t="str">
        <f>IF(OR(seguimiento[[#This Row],[actividadfisica]]="Ejercicio regular",seguimiento[[#This Row],[actividadfisica]]="Actividad deportiva"),"Sí","")</f>
        <v>Sí</v>
      </c>
    </row>
    <row r="2572" spans="1:21" x14ac:dyDescent="0.3">
      <c r="A2572" t="str">
        <f>VLOOKUP(B2572,pacientes_insertados[],2,)</f>
        <v>61e34256ec4ec02e84f5df6e</v>
      </c>
      <c r="B2572">
        <f>seguimiento[[#This Row],[idpaciente]]</f>
        <v>1177</v>
      </c>
      <c r="C2572">
        <f t="shared" si="40"/>
        <v>2016</v>
      </c>
      <c r="D2572" s="1">
        <f>seguimiento[[#This Row],[fecha]]</f>
        <v>42465</v>
      </c>
      <c r="E2572" t="str">
        <f>seguimiento[[#This Row],[institucion]]</f>
        <v>HOSPITAL PROVINCIAL de ROSARIO</v>
      </c>
      <c r="F2572" t="str">
        <f>seguimiento[[#This Row],[fallecimiento]]</f>
        <v>No</v>
      </c>
      <c r="K2572" t="str">
        <f>seguimiento[[#This Row],[coberturamedica]]</f>
        <v>Sí</v>
      </c>
      <c r="M2572" t="str">
        <f>seguimiento[[#This Row],[Embarazo]]</f>
        <v>No</v>
      </c>
      <c r="N2572" t="str">
        <f>seguimiento[[#This Row],[ncultivosanio]]</f>
        <v>6</v>
      </c>
      <c r="O2572" t="str">
        <f>IF(seguimiento[[#This Row],[curvaglucemia]]="","No realizada","Realizada")</f>
        <v>No realizada</v>
      </c>
      <c r="P2572" t="str">
        <f>IF(O2572="Realizada",seguimiento[[#This Row],[curvaglucemia]],"")</f>
        <v/>
      </c>
      <c r="Q2572" t="str">
        <f>IF(seguimiento[[#This Row],[vitaminaDRealizada]]="","",IF(seguimiento[[#This Row],[vitaminaDRealizada]]="No realizado","No realizada","Realizada"))</f>
        <v>Realizada</v>
      </c>
      <c r="R2572" t="str">
        <f>IF(Q2572="Realizada",seguimiento[[#This Row],[vitaminaDRealizada]],"")</f>
        <v>Normal</v>
      </c>
      <c r="S2572" t="str">
        <f>IF(seguimiento[[#This Row],[ige]]="No realizada","No realizada",IF(seguimiento[[#This Row],[ige]]="","","Realizada"))</f>
        <v>Realizada</v>
      </c>
      <c r="T2572" t="str">
        <f>IF(S2572="Realizada",seguimiento[[#This Row],[ige]],"")</f>
        <v>&lt; 500</v>
      </c>
      <c r="U2572" t="str">
        <f>IF(OR(seguimiento[[#This Row],[actividadfisica]]="Ejercicio regular",seguimiento[[#This Row],[actividadfisica]]="Actividad deportiva"),"Sí","")</f>
        <v>Sí</v>
      </c>
    </row>
    <row r="2573" spans="1:21" x14ac:dyDescent="0.3">
      <c r="A2573" t="str">
        <f>VLOOKUP(B2573,pacientes_insertados[],2,)</f>
        <v>61e34256ec4ec02e84f5df6e</v>
      </c>
      <c r="B2573">
        <f>seguimiento[[#This Row],[idpaciente]]</f>
        <v>1177</v>
      </c>
      <c r="C2573">
        <f t="shared" si="40"/>
        <v>2017</v>
      </c>
      <c r="D2573" s="1">
        <f>seguimiento[[#This Row],[fecha]]</f>
        <v>43004</v>
      </c>
      <c r="E2573" t="str">
        <f>seguimiento[[#This Row],[institucion]]</f>
        <v>HOSPITAL PROVINCIAL de ROSARIO</v>
      </c>
      <c r="F2573" t="str">
        <f>seguimiento[[#This Row],[fallecimiento]]</f>
        <v>No</v>
      </c>
      <c r="K2573" t="str">
        <f>seguimiento[[#This Row],[coberturamedica]]</f>
        <v>Sí</v>
      </c>
      <c r="M2573" t="str">
        <f>seguimiento[[#This Row],[Embarazo]]</f>
        <v>No</v>
      </c>
      <c r="N2573" t="str">
        <f>seguimiento[[#This Row],[ncultivosanio]]</f>
        <v>6</v>
      </c>
      <c r="O2573" t="str">
        <f>IF(seguimiento[[#This Row],[curvaglucemia]]="","No realizada","Realizada")</f>
        <v>Realizada</v>
      </c>
      <c r="P2573" t="str">
        <f>IF(O2573="Realizada",seguimiento[[#This Row],[curvaglucemia]],"")</f>
        <v>Normal</v>
      </c>
      <c r="Q2573" t="str">
        <f>IF(seguimiento[[#This Row],[vitaminaDRealizada]]="","",IF(seguimiento[[#This Row],[vitaminaDRealizada]]="No realizado","No realizada","Realizada"))</f>
        <v>Realizada</v>
      </c>
      <c r="R2573" t="str">
        <f>IF(Q2573="Realizada",seguimiento[[#This Row],[vitaminaDRealizada]],"")</f>
        <v>Normal</v>
      </c>
      <c r="S2573" t="str">
        <f>IF(seguimiento[[#This Row],[ige]]="No realizada","No realizada",IF(seguimiento[[#This Row],[ige]]="","","Realizada"))</f>
        <v>Realizada</v>
      </c>
      <c r="T2573" t="str">
        <f>IF(S2573="Realizada",seguimiento[[#This Row],[ige]],"")</f>
        <v>&lt; 500</v>
      </c>
      <c r="U2573" t="str">
        <f>IF(OR(seguimiento[[#This Row],[actividadfisica]]="Ejercicio regular",seguimiento[[#This Row],[actividadfisica]]="Actividad deportiva"),"Sí","")</f>
        <v>Sí</v>
      </c>
    </row>
    <row r="2574" spans="1:21" x14ac:dyDescent="0.3">
      <c r="A2574" t="str">
        <f>VLOOKUP(B2574,pacientes_insertados[],2,)</f>
        <v>61e34256ec4ec02e84f5df6e</v>
      </c>
      <c r="B2574">
        <f>seguimiento[[#This Row],[idpaciente]]</f>
        <v>1177</v>
      </c>
      <c r="C2574">
        <f t="shared" si="40"/>
        <v>2018</v>
      </c>
      <c r="D2574" s="1">
        <f>seguimiento[[#This Row],[fecha]]</f>
        <v>43251</v>
      </c>
      <c r="E2574" t="str">
        <f>seguimiento[[#This Row],[institucion]]</f>
        <v>HOSPITAL PROVINCIAL de ROSARIO</v>
      </c>
      <c r="F2574" t="str">
        <f>seguimiento[[#This Row],[fallecimiento]]</f>
        <v>No</v>
      </c>
      <c r="K2574" t="str">
        <f>seguimiento[[#This Row],[coberturamedica]]</f>
        <v>Sí</v>
      </c>
      <c r="M2574" t="str">
        <f>seguimiento[[#This Row],[Embarazo]]</f>
        <v>No</v>
      </c>
      <c r="N2574" t="str">
        <f>seguimiento[[#This Row],[ncultivosanio]]</f>
        <v>5</v>
      </c>
      <c r="O2574" t="str">
        <f>IF(seguimiento[[#This Row],[curvaglucemia]]="","No realizada","Realizada")</f>
        <v>Realizada</v>
      </c>
      <c r="P2574" t="str">
        <f>IF(O2574="Realizada",seguimiento[[#This Row],[curvaglucemia]],"")</f>
        <v>Normal</v>
      </c>
      <c r="Q2574" t="str">
        <f>IF(seguimiento[[#This Row],[vitaminaDRealizada]]="","",IF(seguimiento[[#This Row],[vitaminaDRealizada]]="No realizado","No realizada","Realizada"))</f>
        <v>Realizada</v>
      </c>
      <c r="R2574" t="str">
        <f>IF(Q2574="Realizada",seguimiento[[#This Row],[vitaminaDRealizada]],"")</f>
        <v>Normal</v>
      </c>
      <c r="S2574" t="str">
        <f>IF(seguimiento[[#This Row],[ige]]="No realizada","No realizada",IF(seguimiento[[#This Row],[ige]]="","","Realizada"))</f>
        <v>Realizada</v>
      </c>
      <c r="T2574" t="str">
        <f>IF(S2574="Realizada",seguimiento[[#This Row],[ige]],"")</f>
        <v>&lt; 500</v>
      </c>
      <c r="U2574" t="str">
        <f>IF(OR(seguimiento[[#This Row],[actividadfisica]]="Ejercicio regular",seguimiento[[#This Row],[actividadfisica]]="Actividad deportiva"),"Sí","")</f>
        <v>Sí</v>
      </c>
    </row>
    <row r="2575" spans="1:21" x14ac:dyDescent="0.3">
      <c r="A2575" t="str">
        <f>VLOOKUP(B2575,pacientes_insertados[],2,)</f>
        <v>61e34256ec4ec02e84f5df6e</v>
      </c>
      <c r="B2575">
        <f>seguimiento[[#This Row],[idpaciente]]</f>
        <v>1177</v>
      </c>
      <c r="C2575">
        <f t="shared" si="40"/>
        <v>2019</v>
      </c>
      <c r="D2575" s="1">
        <f>seguimiento[[#This Row],[fecha]]</f>
        <v>43523</v>
      </c>
      <c r="E2575" t="str">
        <f>seguimiento[[#This Row],[institucion]]</f>
        <v>HOSPITAL PROVINCIAL de ROSARIO</v>
      </c>
      <c r="F2575" t="str">
        <f>seguimiento[[#This Row],[fallecimiento]]</f>
        <v>No</v>
      </c>
      <c r="K2575" t="str">
        <f>seguimiento[[#This Row],[coberturamedica]]</f>
        <v>Sí</v>
      </c>
      <c r="M2575" t="str">
        <f>seguimiento[[#This Row],[Embarazo]]</f>
        <v>No</v>
      </c>
      <c r="N2575" t="str">
        <f>seguimiento[[#This Row],[ncultivosanio]]</f>
        <v>2</v>
      </c>
      <c r="O2575" t="str">
        <f>IF(seguimiento[[#This Row],[curvaglucemia]]="","No realizada","Realizada")</f>
        <v>Realizada</v>
      </c>
      <c r="P2575" t="str">
        <f>IF(O2575="Realizada",seguimiento[[#This Row],[curvaglucemia]],"")</f>
        <v>Normal</v>
      </c>
      <c r="Q2575" t="str">
        <f>IF(seguimiento[[#This Row],[vitaminaDRealizada]]="","",IF(seguimiento[[#This Row],[vitaminaDRealizada]]="No realizado","No realizada","Realizada"))</f>
        <v>Realizada</v>
      </c>
      <c r="R2575" t="str">
        <f>IF(Q2575="Realizada",seguimiento[[#This Row],[vitaminaDRealizada]],"")</f>
        <v>Normal</v>
      </c>
      <c r="S2575" t="str">
        <f>IF(seguimiento[[#This Row],[ige]]="No realizada","No realizada",IF(seguimiento[[#This Row],[ige]]="","","Realizada"))</f>
        <v>Realizada</v>
      </c>
      <c r="T2575" t="str">
        <f>IF(S2575="Realizada",seguimiento[[#This Row],[ige]],"")</f>
        <v>&lt; 500</v>
      </c>
      <c r="U2575" t="str">
        <f>IF(OR(seguimiento[[#This Row],[actividadfisica]]="Ejercicio regular",seguimiento[[#This Row],[actividadfisica]]="Actividad deportiva"),"Sí","")</f>
        <v>Sí</v>
      </c>
    </row>
    <row r="2576" spans="1:21" x14ac:dyDescent="0.3">
      <c r="A2576" t="str">
        <f>VLOOKUP(B2576,pacientes_insertados[],2,)</f>
        <v>61e34256ec4ec02e84f5df6d</v>
      </c>
      <c r="B2576">
        <f>seguimiento[[#This Row],[idpaciente]]</f>
        <v>1178</v>
      </c>
      <c r="C2576">
        <f t="shared" si="40"/>
        <v>2014</v>
      </c>
      <c r="D2576" s="1">
        <f>seguimiento[[#This Row],[fecha]]</f>
        <v>41698</v>
      </c>
      <c r="E2576" t="str">
        <f>seguimiento[[#This Row],[institucion]]</f>
        <v>HOSPITAL PROVINCIAL de ROSARIO</v>
      </c>
      <c r="F2576" t="str">
        <f>seguimiento[[#This Row],[fallecimiento]]</f>
        <v>No</v>
      </c>
      <c r="J2576" t="str">
        <f>seguimiento[[#This Row],[laboral]]</f>
        <v>No trabaja</v>
      </c>
      <c r="K2576" t="str">
        <f>seguimiento[[#This Row],[coberturamedica]]</f>
        <v>Sí</v>
      </c>
      <c r="M2576" t="str">
        <f>seguimiento[[#This Row],[Embarazo]]</f>
        <v>No</v>
      </c>
      <c r="N2576" t="str">
        <f>seguimiento[[#This Row],[ncultivosanio]]</f>
        <v>5</v>
      </c>
      <c r="O2576" t="str">
        <f>IF(seguimiento[[#This Row],[curvaglucemia]]="","No realizada","Realizada")</f>
        <v>No realizada</v>
      </c>
      <c r="P2576" t="str">
        <f>IF(O2576="Realizada",seguimiento[[#This Row],[curvaglucemia]],"")</f>
        <v/>
      </c>
      <c r="Q2576" t="str">
        <f>IF(seguimiento[[#This Row],[vitaminaDRealizada]]="","",IF(seguimiento[[#This Row],[vitaminaDRealizada]]="No realizado","No realizada","Realizada"))</f>
        <v/>
      </c>
      <c r="R2576" t="str">
        <f>IF(Q2576="Realizada",seguimiento[[#This Row],[vitaminaDRealizada]],"")</f>
        <v/>
      </c>
      <c r="S2576" t="str">
        <f>IF(seguimiento[[#This Row],[ige]]="No realizada","No realizada",IF(seguimiento[[#This Row],[ige]]="","","Realizada"))</f>
        <v>Realizada</v>
      </c>
      <c r="T2576" t="str">
        <f>IF(S2576="Realizada",seguimiento[[#This Row],[ige]],"")</f>
        <v>&lt; 500</v>
      </c>
      <c r="U2576" t="str">
        <f>IF(OR(seguimiento[[#This Row],[actividadfisica]]="Ejercicio regular",seguimiento[[#This Row],[actividadfisica]]="Actividad deportiva"),"Sí","")</f>
        <v/>
      </c>
    </row>
    <row r="2577" spans="1:21" x14ac:dyDescent="0.3">
      <c r="A2577" t="str">
        <f>VLOOKUP(B2577,pacientes_insertados[],2,)</f>
        <v>61e34256ec4ec02e84f5df6d</v>
      </c>
      <c r="B2577">
        <f>seguimiento[[#This Row],[idpaciente]]</f>
        <v>1178</v>
      </c>
      <c r="C2577">
        <f t="shared" si="40"/>
        <v>2015</v>
      </c>
      <c r="D2577" s="1">
        <f>seguimiento[[#This Row],[fecha]]</f>
        <v>42069</v>
      </c>
      <c r="E2577" t="str">
        <f>seguimiento[[#This Row],[institucion]]</f>
        <v>HOSPITAL PROVINCIAL de ROSARIO</v>
      </c>
      <c r="F2577" t="str">
        <f>seguimiento[[#This Row],[fallecimiento]]</f>
        <v>No</v>
      </c>
      <c r="K2577" t="str">
        <f>seguimiento[[#This Row],[coberturamedica]]</f>
        <v>Sí</v>
      </c>
      <c r="M2577" t="str">
        <f>seguimiento[[#This Row],[Embarazo]]</f>
        <v>No</v>
      </c>
      <c r="N2577" t="str">
        <f>seguimiento[[#This Row],[ncultivosanio]]</f>
        <v>5</v>
      </c>
      <c r="O2577" t="str">
        <f>IF(seguimiento[[#This Row],[curvaglucemia]]="","No realizada","Realizada")</f>
        <v>No realizada</v>
      </c>
      <c r="P2577" t="str">
        <f>IF(O2577="Realizada",seguimiento[[#This Row],[curvaglucemia]],"")</f>
        <v/>
      </c>
      <c r="Q2577" t="str">
        <f>IF(seguimiento[[#This Row],[vitaminaDRealizada]]="","",IF(seguimiento[[#This Row],[vitaminaDRealizada]]="No realizado","No realizada","Realizada"))</f>
        <v/>
      </c>
      <c r="R2577" t="str">
        <f>IF(Q2577="Realizada",seguimiento[[#This Row],[vitaminaDRealizada]],"")</f>
        <v/>
      </c>
      <c r="S2577" t="str">
        <f>IF(seguimiento[[#This Row],[ige]]="No realizada","No realizada",IF(seguimiento[[#This Row],[ige]]="","","Realizada"))</f>
        <v>Realizada</v>
      </c>
      <c r="T2577" t="str">
        <f>IF(S2577="Realizada",seguimiento[[#This Row],[ige]],"")</f>
        <v>&lt; 500</v>
      </c>
      <c r="U2577" t="str">
        <f>IF(OR(seguimiento[[#This Row],[actividadfisica]]="Ejercicio regular",seguimiento[[#This Row],[actividadfisica]]="Actividad deportiva"),"Sí","")</f>
        <v>Sí</v>
      </c>
    </row>
    <row r="2578" spans="1:21" x14ac:dyDescent="0.3">
      <c r="A2578" t="str">
        <f>VLOOKUP(B2578,pacientes_insertados[],2,)</f>
        <v>61e34256ec4ec02e84f5df6d</v>
      </c>
      <c r="B2578">
        <f>seguimiento[[#This Row],[idpaciente]]</f>
        <v>1178</v>
      </c>
      <c r="C2578">
        <f t="shared" si="40"/>
        <v>2016</v>
      </c>
      <c r="D2578" s="1">
        <f>seguimiento[[#This Row],[fecha]]</f>
        <v>42511</v>
      </c>
      <c r="E2578" t="str">
        <f>seguimiento[[#This Row],[institucion]]</f>
        <v>HOSPITAL PROVINCIAL de ROSARIO</v>
      </c>
      <c r="F2578" t="str">
        <f>seguimiento[[#This Row],[fallecimiento]]</f>
        <v>No</v>
      </c>
      <c r="K2578" t="str">
        <f>seguimiento[[#This Row],[coberturamedica]]</f>
        <v>Sí</v>
      </c>
      <c r="L2578" t="str">
        <f>seguimiento[[#This Row],[ntratendovenosos]]</f>
        <v>1</v>
      </c>
      <c r="M2578" t="str">
        <f>seguimiento[[#This Row],[Embarazo]]</f>
        <v>No</v>
      </c>
      <c r="N2578" t="str">
        <f>seguimiento[[#This Row],[ncultivosanio]]</f>
        <v>6</v>
      </c>
      <c r="O2578" t="str">
        <f>IF(seguimiento[[#This Row],[curvaglucemia]]="","No realizada","Realizada")</f>
        <v>No realizada</v>
      </c>
      <c r="P2578" t="str">
        <f>IF(O2578="Realizada",seguimiento[[#This Row],[curvaglucemia]],"")</f>
        <v/>
      </c>
      <c r="Q2578" t="str">
        <f>IF(seguimiento[[#This Row],[vitaminaDRealizada]]="","",IF(seguimiento[[#This Row],[vitaminaDRealizada]]="No realizado","No realizada","Realizada"))</f>
        <v>No realizada</v>
      </c>
      <c r="R2578" t="str">
        <f>IF(Q2578="Realizada",seguimiento[[#This Row],[vitaminaDRealizada]],"")</f>
        <v/>
      </c>
      <c r="S2578" t="str">
        <f>IF(seguimiento[[#This Row],[ige]]="No realizada","No realizada",IF(seguimiento[[#This Row],[ige]]="","","Realizada"))</f>
        <v>Realizada</v>
      </c>
      <c r="T2578" t="str">
        <f>IF(S2578="Realizada",seguimiento[[#This Row],[ige]],"")</f>
        <v>&lt; 500</v>
      </c>
      <c r="U2578" t="str">
        <f>IF(OR(seguimiento[[#This Row],[actividadfisica]]="Ejercicio regular",seguimiento[[#This Row],[actividadfisica]]="Actividad deportiva"),"Sí","")</f>
        <v/>
      </c>
    </row>
    <row r="2579" spans="1:21" x14ac:dyDescent="0.3">
      <c r="A2579" t="str">
        <f>VLOOKUP(B2579,pacientes_insertados[],2,)</f>
        <v>61e34256ec4ec02e84f5df6d</v>
      </c>
      <c r="B2579">
        <f>seguimiento[[#This Row],[idpaciente]]</f>
        <v>1178</v>
      </c>
      <c r="C2579">
        <f t="shared" si="40"/>
        <v>2017</v>
      </c>
      <c r="D2579" s="1">
        <f>seguimiento[[#This Row],[fecha]]</f>
        <v>42832</v>
      </c>
      <c r="E2579" t="str">
        <f>seguimiento[[#This Row],[institucion]]</f>
        <v>HOSPITAL PROVINCIAL de ROSARIO</v>
      </c>
      <c r="F2579" t="str">
        <f>seguimiento[[#This Row],[fallecimiento]]</f>
        <v>No</v>
      </c>
      <c r="K2579" t="str">
        <f>seguimiento[[#This Row],[coberturamedica]]</f>
        <v>Sí</v>
      </c>
      <c r="M2579" t="str">
        <f>seguimiento[[#This Row],[Embarazo]]</f>
        <v>No</v>
      </c>
      <c r="N2579" t="str">
        <f>seguimiento[[#This Row],[ncultivosanio]]</f>
        <v>5</v>
      </c>
      <c r="O2579" t="str">
        <f>IF(seguimiento[[#This Row],[curvaglucemia]]="","No realizada","Realizada")</f>
        <v>No realizada</v>
      </c>
      <c r="P2579" t="str">
        <f>IF(O2579="Realizada",seguimiento[[#This Row],[curvaglucemia]],"")</f>
        <v/>
      </c>
      <c r="Q2579" t="str">
        <f>IF(seguimiento[[#This Row],[vitaminaDRealizada]]="","",IF(seguimiento[[#This Row],[vitaminaDRealizada]]="No realizado","No realizada","Realizada"))</f>
        <v>No realizada</v>
      </c>
      <c r="R2579" t="str">
        <f>IF(Q2579="Realizada",seguimiento[[#This Row],[vitaminaDRealizada]],"")</f>
        <v/>
      </c>
      <c r="S2579" t="str">
        <f>IF(seguimiento[[#This Row],[ige]]="No realizada","No realizada",IF(seguimiento[[#This Row],[ige]]="","","Realizada"))</f>
        <v>Realizada</v>
      </c>
      <c r="T2579" t="str">
        <f>IF(S2579="Realizada",seguimiento[[#This Row],[ige]],"")</f>
        <v>&lt; 500</v>
      </c>
      <c r="U2579" t="str">
        <f>IF(OR(seguimiento[[#This Row],[actividadfisica]]="Ejercicio regular",seguimiento[[#This Row],[actividadfisica]]="Actividad deportiva"),"Sí","")</f>
        <v>Sí</v>
      </c>
    </row>
    <row r="2580" spans="1:21" x14ac:dyDescent="0.3">
      <c r="A2580" t="str">
        <f>VLOOKUP(B2580,pacientes_insertados[],2,)</f>
        <v>61e34256ec4ec02e84f5df6d</v>
      </c>
      <c r="B2580">
        <f>seguimiento[[#This Row],[idpaciente]]</f>
        <v>1178</v>
      </c>
      <c r="C2580">
        <f t="shared" si="40"/>
        <v>2018</v>
      </c>
      <c r="D2580" s="1">
        <f>seguimiento[[#This Row],[fecha]]</f>
        <v>43167</v>
      </c>
      <c r="E2580" t="str">
        <f>seguimiento[[#This Row],[institucion]]</f>
        <v>HOSPITAL PROVINCIAL de ROSARIO</v>
      </c>
      <c r="F2580" t="str">
        <f>seguimiento[[#This Row],[fallecimiento]]</f>
        <v>No</v>
      </c>
      <c r="K2580" t="str">
        <f>seguimiento[[#This Row],[coberturamedica]]</f>
        <v>Sí</v>
      </c>
      <c r="L2580" t="str">
        <f>seguimiento[[#This Row],[ntratendovenosos]]</f>
        <v>1</v>
      </c>
      <c r="M2580" t="str">
        <f>seguimiento[[#This Row],[Embarazo]]</f>
        <v>No</v>
      </c>
      <c r="N2580" t="str">
        <f>seguimiento[[#This Row],[ncultivosanio]]</f>
        <v>6</v>
      </c>
      <c r="O2580" t="str">
        <f>IF(seguimiento[[#This Row],[curvaglucemia]]="","No realizada","Realizada")</f>
        <v>No realizada</v>
      </c>
      <c r="P2580" t="str">
        <f>IF(O2580="Realizada",seguimiento[[#This Row],[curvaglucemia]],"")</f>
        <v/>
      </c>
      <c r="Q2580" t="str">
        <f>IF(seguimiento[[#This Row],[vitaminaDRealizada]]="","",IF(seguimiento[[#This Row],[vitaminaDRealizada]]="No realizado","No realizada","Realizada"))</f>
        <v>Realizada</v>
      </c>
      <c r="R2580" t="str">
        <f>IF(Q2580="Realizada",seguimiento[[#This Row],[vitaminaDRealizada]],"")</f>
        <v>Normal</v>
      </c>
      <c r="S2580" t="str">
        <f>IF(seguimiento[[#This Row],[ige]]="No realizada","No realizada",IF(seguimiento[[#This Row],[ige]]="","","Realizada"))</f>
        <v>Realizada</v>
      </c>
      <c r="T2580" t="str">
        <f>IF(S2580="Realizada",seguimiento[[#This Row],[ige]],"")</f>
        <v>&lt; 500</v>
      </c>
      <c r="U2580" t="str">
        <f>IF(OR(seguimiento[[#This Row],[actividadfisica]]="Ejercicio regular",seguimiento[[#This Row],[actividadfisica]]="Actividad deportiva"),"Sí","")</f>
        <v>Sí</v>
      </c>
    </row>
    <row r="2581" spans="1:21" x14ac:dyDescent="0.3">
      <c r="A2581" t="str">
        <f>VLOOKUP(B2581,pacientes_insertados[],2,)</f>
        <v>61e34256ec4ec02e84f5df6d</v>
      </c>
      <c r="B2581">
        <f>seguimiento[[#This Row],[idpaciente]]</f>
        <v>1178</v>
      </c>
      <c r="C2581">
        <f t="shared" si="40"/>
        <v>2019</v>
      </c>
      <c r="D2581" s="1">
        <f>seguimiento[[#This Row],[fecha]]</f>
        <v>43544</v>
      </c>
      <c r="E2581" t="str">
        <f>seguimiento[[#This Row],[institucion]]</f>
        <v>HOSPITAL PROVINCIAL de ROSARIO</v>
      </c>
      <c r="F2581" t="str">
        <f>seguimiento[[#This Row],[fallecimiento]]</f>
        <v>No</v>
      </c>
      <c r="K2581" t="str">
        <f>seguimiento[[#This Row],[coberturamedica]]</f>
        <v>Sí</v>
      </c>
      <c r="M2581" t="str">
        <f>seguimiento[[#This Row],[Embarazo]]</f>
        <v>No</v>
      </c>
      <c r="N2581" t="str">
        <f>seguimiento[[#This Row],[ncultivosanio]]</f>
        <v>2</v>
      </c>
      <c r="O2581" t="str">
        <f>IF(seguimiento[[#This Row],[curvaglucemia]]="","No realizada","Realizada")</f>
        <v>No realizada</v>
      </c>
      <c r="P2581" t="str">
        <f>IF(O2581="Realizada",seguimiento[[#This Row],[curvaglucemia]],"")</f>
        <v/>
      </c>
      <c r="Q2581" t="str">
        <f>IF(seguimiento[[#This Row],[vitaminaDRealizada]]="","",IF(seguimiento[[#This Row],[vitaminaDRealizada]]="No realizado","No realizada","Realizada"))</f>
        <v>Realizada</v>
      </c>
      <c r="R2581" t="str">
        <f>IF(Q2581="Realizada",seguimiento[[#This Row],[vitaminaDRealizada]],"")</f>
        <v>Normal</v>
      </c>
      <c r="S2581" t="str">
        <f>IF(seguimiento[[#This Row],[ige]]="No realizada","No realizada",IF(seguimiento[[#This Row],[ige]]="","","Realizada"))</f>
        <v>Realizada</v>
      </c>
      <c r="T2581" t="str">
        <f>IF(S2581="Realizada",seguimiento[[#This Row],[ige]],"")</f>
        <v>&lt; 500</v>
      </c>
      <c r="U2581" t="str">
        <f>IF(OR(seguimiento[[#This Row],[actividadfisica]]="Ejercicio regular",seguimiento[[#This Row],[actividadfisica]]="Actividad deportiva"),"Sí","")</f>
        <v>Sí</v>
      </c>
    </row>
    <row r="2582" spans="1:21" x14ac:dyDescent="0.3">
      <c r="A2582" t="str">
        <f>VLOOKUP(B2582,pacientes_insertados[],2,)</f>
        <v>61e34256ec4ec02e84f5df55</v>
      </c>
      <c r="B2582">
        <f>seguimiento[[#This Row],[idpaciente]]</f>
        <v>1179</v>
      </c>
      <c r="C2582">
        <f t="shared" si="40"/>
        <v>2013</v>
      </c>
      <c r="D2582" s="1">
        <f>seguimiento[[#This Row],[fecha]]</f>
        <v>41296</v>
      </c>
      <c r="E2582" t="str">
        <f>seguimiento[[#This Row],[institucion]]</f>
        <v>HOSPITAL PROVINCIAL de ROSARIO</v>
      </c>
      <c r="F2582" t="str">
        <f>seguimiento[[#This Row],[fallecimiento]]</f>
        <v>No</v>
      </c>
      <c r="I2582" t="str">
        <f>seguimiento[[#This Row],[educacion]]</f>
        <v>Terciario incompleto</v>
      </c>
      <c r="J2582" t="str">
        <f>seguimiento[[#This Row],[laboral]]</f>
        <v>Trabaja, parcial</v>
      </c>
      <c r="K2582" t="str">
        <f>seguimiento[[#This Row],[coberturamedica]]</f>
        <v>Sí</v>
      </c>
      <c r="L2582" t="str">
        <f>seguimiento[[#This Row],[ntratendovenosos]]</f>
        <v>3</v>
      </c>
      <c r="M2582" t="str">
        <f>seguimiento[[#This Row],[Embarazo]]</f>
        <v>No</v>
      </c>
      <c r="N2582" t="str">
        <f>seguimiento[[#This Row],[ncultivosanio]]</f>
        <v>5</v>
      </c>
      <c r="O2582" t="str">
        <f>IF(seguimiento[[#This Row],[curvaglucemia]]="","No realizada","Realizada")</f>
        <v>Realizada</v>
      </c>
      <c r="P2582" t="str">
        <f>IF(O2582="Realizada",seguimiento[[#This Row],[curvaglucemia]],"")</f>
        <v>Normal</v>
      </c>
      <c r="Q2582" t="str">
        <f>IF(seguimiento[[#This Row],[vitaminaDRealizada]]="","",IF(seguimiento[[#This Row],[vitaminaDRealizada]]="No realizado","No realizada","Realizada"))</f>
        <v/>
      </c>
      <c r="R2582" t="str">
        <f>IF(Q2582="Realizada",seguimiento[[#This Row],[vitaminaDRealizada]],"")</f>
        <v/>
      </c>
      <c r="S2582" t="str">
        <f>IF(seguimiento[[#This Row],[ige]]="No realizada","No realizada",IF(seguimiento[[#This Row],[ige]]="","","Realizada"))</f>
        <v>Realizada</v>
      </c>
      <c r="T2582" t="str">
        <f>IF(S2582="Realizada",seguimiento[[#This Row],[ige]],"")</f>
        <v>&lt; 500</v>
      </c>
      <c r="U2582" t="str">
        <f>IF(OR(seguimiento[[#This Row],[actividadfisica]]="Ejercicio regular",seguimiento[[#This Row],[actividadfisica]]="Actividad deportiva"),"Sí","")</f>
        <v/>
      </c>
    </row>
    <row r="2583" spans="1:21" x14ac:dyDescent="0.3">
      <c r="A2583" t="str">
        <f>VLOOKUP(B2583,pacientes_insertados[],2,)</f>
        <v>61e34256ec4ec02e84f5df55</v>
      </c>
      <c r="B2583">
        <f>seguimiento[[#This Row],[idpaciente]]</f>
        <v>1179</v>
      </c>
      <c r="C2583">
        <f t="shared" si="40"/>
        <v>2014</v>
      </c>
      <c r="D2583" s="1">
        <f>seguimiento[[#This Row],[fecha]]</f>
        <v>41663</v>
      </c>
      <c r="E2583" t="str">
        <f>seguimiento[[#This Row],[institucion]]</f>
        <v>HOSPITAL PROVINCIAL de ROSARIO</v>
      </c>
      <c r="F2583" t="str">
        <f>seguimiento[[#This Row],[fallecimiento]]</f>
        <v>No</v>
      </c>
      <c r="I2583" t="str">
        <f>seguimiento[[#This Row],[educacion]]</f>
        <v>Terciario incompleto</v>
      </c>
      <c r="J2583" t="str">
        <f>seguimiento[[#This Row],[laboral]]</f>
        <v>Trabaja, parcial</v>
      </c>
      <c r="K2583" t="str">
        <f>seguimiento[[#This Row],[coberturamedica]]</f>
        <v>Sí</v>
      </c>
      <c r="L2583" t="str">
        <f>seguimiento[[#This Row],[ntratendovenosos]]</f>
        <v>2</v>
      </c>
      <c r="M2583" t="str">
        <f>seguimiento[[#This Row],[Embarazo]]</f>
        <v>No</v>
      </c>
      <c r="N2583" t="str">
        <f>seguimiento[[#This Row],[ncultivosanio]]</f>
        <v>4</v>
      </c>
      <c r="O2583" t="str">
        <f>IF(seguimiento[[#This Row],[curvaglucemia]]="","No realizada","Realizada")</f>
        <v>Realizada</v>
      </c>
      <c r="P2583" t="str">
        <f>IF(O2583="Realizada",seguimiento[[#This Row],[curvaglucemia]],"")</f>
        <v>Normal</v>
      </c>
      <c r="Q2583" t="str">
        <f>IF(seguimiento[[#This Row],[vitaminaDRealizada]]="","",IF(seguimiento[[#This Row],[vitaminaDRealizada]]="No realizado","No realizada","Realizada"))</f>
        <v/>
      </c>
      <c r="R2583" t="str">
        <f>IF(Q2583="Realizada",seguimiento[[#This Row],[vitaminaDRealizada]],"")</f>
        <v/>
      </c>
      <c r="S2583" t="str">
        <f>IF(seguimiento[[#This Row],[ige]]="No realizada","No realizada",IF(seguimiento[[#This Row],[ige]]="","","Realizada"))</f>
        <v>Realizada</v>
      </c>
      <c r="T2583" t="str">
        <f>IF(S2583="Realizada",seguimiento[[#This Row],[ige]],"")</f>
        <v>&lt; 500</v>
      </c>
      <c r="U2583" t="str">
        <f>IF(OR(seguimiento[[#This Row],[actividadfisica]]="Ejercicio regular",seguimiento[[#This Row],[actividadfisica]]="Actividad deportiva"),"Sí","")</f>
        <v/>
      </c>
    </row>
    <row r="2584" spans="1:21" x14ac:dyDescent="0.3">
      <c r="A2584" t="str">
        <f>VLOOKUP(B2584,pacientes_insertados[],2,)</f>
        <v>61e34256ec4ec02e84f5df55</v>
      </c>
      <c r="B2584">
        <f>seguimiento[[#This Row],[idpaciente]]</f>
        <v>1179</v>
      </c>
      <c r="C2584">
        <f t="shared" si="40"/>
        <v>2014</v>
      </c>
      <c r="D2584" s="1">
        <f>seguimiento[[#This Row],[fecha]]</f>
        <v>41683</v>
      </c>
      <c r="E2584" t="str">
        <f>seguimiento[[#This Row],[institucion]]</f>
        <v>HOSPITAL PROVINCIAL de ROSARIO</v>
      </c>
      <c r="F2584" t="str">
        <f>seguimiento[[#This Row],[fallecimiento]]</f>
        <v>Si</v>
      </c>
      <c r="G2584" t="str">
        <f>seguimiento[[#This Row],[fecha_fallec]]</f>
        <v>2018-04-09</v>
      </c>
      <c r="H2584" t="str">
        <f>seguimiento[[#This Row],[NombreCausaFallecimiento]]</f>
        <v>Relacionados al transplante</v>
      </c>
      <c r="O2584" t="str">
        <f>IF(seguimiento[[#This Row],[curvaglucemia]]="","No realizada","Realizada")</f>
        <v>No realizada</v>
      </c>
      <c r="P2584" t="str">
        <f>IF(O2584="Realizada",seguimiento[[#This Row],[curvaglucemia]],"")</f>
        <v/>
      </c>
      <c r="Q2584" t="str">
        <f>IF(seguimiento[[#This Row],[vitaminaDRealizada]]="","",IF(seguimiento[[#This Row],[vitaminaDRealizada]]="No realizado","No realizada","Realizada"))</f>
        <v/>
      </c>
      <c r="R2584" t="str">
        <f>IF(Q2584="Realizada",seguimiento[[#This Row],[vitaminaDRealizada]],"")</f>
        <v/>
      </c>
      <c r="S2584" t="str">
        <f>IF(seguimiento[[#This Row],[ige]]="No realizada","No realizada",IF(seguimiento[[#This Row],[ige]]="","","Realizada"))</f>
        <v/>
      </c>
      <c r="T2584" t="str">
        <f>IF(S2584="Realizada",seguimiento[[#This Row],[ige]],"")</f>
        <v/>
      </c>
      <c r="U2584" t="str">
        <f>IF(OR(seguimiento[[#This Row],[actividadfisica]]="Ejercicio regular",seguimiento[[#This Row],[actividadfisica]]="Actividad deportiva"),"Sí","")</f>
        <v/>
      </c>
    </row>
    <row r="2585" spans="1:21" x14ac:dyDescent="0.3">
      <c r="A2585" t="str">
        <f>VLOOKUP(B2585,pacientes_insertados[],2,)</f>
        <v>61e34256ec4ec02e84f5df55</v>
      </c>
      <c r="B2585">
        <f>seguimiento[[#This Row],[idpaciente]]</f>
        <v>1179</v>
      </c>
      <c r="C2585">
        <f t="shared" si="40"/>
        <v>2015</v>
      </c>
      <c r="D2585" s="1">
        <f>seguimiento[[#This Row],[fecha]]</f>
        <v>42006</v>
      </c>
      <c r="E2585" t="str">
        <f>seguimiento[[#This Row],[institucion]]</f>
        <v>HOSPITAL PROVINCIAL de ROSARIO</v>
      </c>
      <c r="F2585" t="str">
        <f>seguimiento[[#This Row],[fallecimiento]]</f>
        <v>No</v>
      </c>
      <c r="I2585" t="str">
        <f>seguimiento[[#This Row],[educacion]]</f>
        <v>Terciario incompleto</v>
      </c>
      <c r="J2585" t="str">
        <f>seguimiento[[#This Row],[laboral]]</f>
        <v>Trabaja, completo</v>
      </c>
      <c r="K2585" t="str">
        <f>seguimiento[[#This Row],[coberturamedica]]</f>
        <v>Sí</v>
      </c>
      <c r="L2585" t="str">
        <f>seguimiento[[#This Row],[ntratendovenosos]]</f>
        <v>1</v>
      </c>
      <c r="M2585" t="str">
        <f>seguimiento[[#This Row],[Embarazo]]</f>
        <v>No</v>
      </c>
      <c r="N2585" t="str">
        <f>seguimiento[[#This Row],[ncultivosanio]]</f>
        <v>3</v>
      </c>
      <c r="O2585" t="str">
        <f>IF(seguimiento[[#This Row],[curvaglucemia]]="","No realizada","Realizada")</f>
        <v>Realizada</v>
      </c>
      <c r="P2585" t="str">
        <f>IF(O2585="Realizada",seguimiento[[#This Row],[curvaglucemia]],"")</f>
        <v>Normal</v>
      </c>
      <c r="Q2585" t="str">
        <f>IF(seguimiento[[#This Row],[vitaminaDRealizada]]="","",IF(seguimiento[[#This Row],[vitaminaDRealizada]]="No realizado","No realizada","Realizada"))</f>
        <v/>
      </c>
      <c r="R2585" t="str">
        <f>IF(Q2585="Realizada",seguimiento[[#This Row],[vitaminaDRealizada]],"")</f>
        <v/>
      </c>
      <c r="S2585" t="str">
        <f>IF(seguimiento[[#This Row],[ige]]="No realizada","No realizada",IF(seguimiento[[#This Row],[ige]]="","","Realizada"))</f>
        <v>Realizada</v>
      </c>
      <c r="T2585" t="str">
        <f>IF(S2585="Realizada",seguimiento[[#This Row],[ige]],"")</f>
        <v>&lt; 500</v>
      </c>
      <c r="U2585" t="str">
        <f>IF(OR(seguimiento[[#This Row],[actividadfisica]]="Ejercicio regular",seguimiento[[#This Row],[actividadfisica]]="Actividad deportiva"),"Sí","")</f>
        <v>Sí</v>
      </c>
    </row>
    <row r="2586" spans="1:21" x14ac:dyDescent="0.3">
      <c r="A2586" t="str">
        <f>VLOOKUP(B2586,pacientes_insertados[],2,)</f>
        <v>61e34256ec4ec02e84f5df56</v>
      </c>
      <c r="B2586">
        <f>seguimiento[[#This Row],[idpaciente]]</f>
        <v>1180</v>
      </c>
      <c r="C2586">
        <f t="shared" si="40"/>
        <v>2014</v>
      </c>
      <c r="D2586" s="1">
        <f>seguimiento[[#This Row],[fecha]]</f>
        <v>41992</v>
      </c>
      <c r="E2586" t="str">
        <f>seguimiento[[#This Row],[institucion]]</f>
        <v>H.I.G.A Prof.R. Rossi</v>
      </c>
      <c r="F2586" t="str">
        <f>seguimiento[[#This Row],[fallecimiento]]</f>
        <v>No</v>
      </c>
      <c r="I2586" t="str">
        <f>seguimiento[[#This Row],[educacion]]</f>
        <v>Terciario incompleto</v>
      </c>
      <c r="J2586" t="str">
        <f>seguimiento[[#This Row],[laboral]]</f>
        <v>Trabaja, parcial</v>
      </c>
      <c r="K2586" t="str">
        <f>seguimiento[[#This Row],[coberturamedica]]</f>
        <v>Sí</v>
      </c>
      <c r="M2586" t="str">
        <f>seguimiento[[#This Row],[Embarazo]]</f>
        <v>No</v>
      </c>
      <c r="N2586" t="str">
        <f>seguimiento[[#This Row],[ncultivosanio]]</f>
        <v>1</v>
      </c>
      <c r="O2586" t="str">
        <f>IF(seguimiento[[#This Row],[curvaglucemia]]="","No realizada","Realizada")</f>
        <v>No realizada</v>
      </c>
      <c r="P2586" t="str">
        <f>IF(O2586="Realizada",seguimiento[[#This Row],[curvaglucemia]],"")</f>
        <v/>
      </c>
      <c r="Q2586" t="str">
        <f>IF(seguimiento[[#This Row],[vitaminaDRealizada]]="","",IF(seguimiento[[#This Row],[vitaminaDRealizada]]="No realizado","No realizada","Realizada"))</f>
        <v/>
      </c>
      <c r="R2586" t="str">
        <f>IF(Q2586="Realizada",seguimiento[[#This Row],[vitaminaDRealizada]],"")</f>
        <v/>
      </c>
      <c r="S2586" t="str">
        <f>IF(seguimiento[[#This Row],[ige]]="No realizada","No realizada",IF(seguimiento[[#This Row],[ige]]="","","Realizada"))</f>
        <v/>
      </c>
      <c r="T2586" t="str">
        <f>IF(S2586="Realizada",seguimiento[[#This Row],[ige]],"")</f>
        <v/>
      </c>
      <c r="U2586" t="str">
        <f>IF(OR(seguimiento[[#This Row],[actividadfisica]]="Ejercicio regular",seguimiento[[#This Row],[actividadfisica]]="Actividad deportiva"),"Sí","")</f>
        <v/>
      </c>
    </row>
    <row r="2587" spans="1:21" x14ac:dyDescent="0.3">
      <c r="A2587" t="str">
        <f>VLOOKUP(B2587,pacientes_insertados[],2,)</f>
        <v>61e34256ec4ec02e84f5df56</v>
      </c>
      <c r="B2587">
        <f>seguimiento[[#This Row],[idpaciente]]</f>
        <v>1180</v>
      </c>
      <c r="C2587">
        <f t="shared" si="40"/>
        <v>2015</v>
      </c>
      <c r="D2587" s="1">
        <f>seguimiento[[#This Row],[fecha]]</f>
        <v>42250</v>
      </c>
      <c r="E2587" t="str">
        <f>seguimiento[[#This Row],[institucion]]</f>
        <v>H.I.G.A Prof.R. Rossi</v>
      </c>
      <c r="F2587" t="str">
        <f>seguimiento[[#This Row],[fallecimiento]]</f>
        <v>No</v>
      </c>
      <c r="J2587" t="str">
        <f>seguimiento[[#This Row],[laboral]]</f>
        <v>Trabaja, parcial</v>
      </c>
      <c r="K2587" t="str">
        <f>seguimiento[[#This Row],[coberturamedica]]</f>
        <v>Sí</v>
      </c>
      <c r="M2587" t="str">
        <f>seguimiento[[#This Row],[Embarazo]]</f>
        <v>No</v>
      </c>
      <c r="N2587" t="str">
        <f>seguimiento[[#This Row],[ncultivosanio]]</f>
        <v>2</v>
      </c>
      <c r="O2587" t="str">
        <f>IF(seguimiento[[#This Row],[curvaglucemia]]="","No realizada","Realizada")</f>
        <v>Realizada</v>
      </c>
      <c r="P2587" t="str">
        <f>IF(O2587="Realizada",seguimiento[[#This Row],[curvaglucemia]],"")</f>
        <v>Normal</v>
      </c>
      <c r="Q2587" t="str">
        <f>IF(seguimiento[[#This Row],[vitaminaDRealizada]]="","",IF(seguimiento[[#This Row],[vitaminaDRealizada]]="No realizado","No realizada","Realizada"))</f>
        <v/>
      </c>
      <c r="R2587" t="str">
        <f>IF(Q2587="Realizada",seguimiento[[#This Row],[vitaminaDRealizada]],"")</f>
        <v/>
      </c>
      <c r="S2587" t="str">
        <f>IF(seguimiento[[#This Row],[ige]]="No realizada","No realizada",IF(seguimiento[[#This Row],[ige]]="","","Realizada"))</f>
        <v>Realizada</v>
      </c>
      <c r="T2587" t="str">
        <f>IF(S2587="Realizada",seguimiento[[#This Row],[ige]],"")</f>
        <v>&lt; 500</v>
      </c>
      <c r="U2587" t="str">
        <f>IF(OR(seguimiento[[#This Row],[actividadfisica]]="Ejercicio regular",seguimiento[[#This Row],[actividadfisica]]="Actividad deportiva"),"Sí","")</f>
        <v>Sí</v>
      </c>
    </row>
    <row r="2588" spans="1:21" x14ac:dyDescent="0.3">
      <c r="A2588" t="str">
        <f>VLOOKUP(B2588,pacientes_insertados[],2,)</f>
        <v>61e34256ec4ec02e84f5df56</v>
      </c>
      <c r="B2588">
        <f>seguimiento[[#This Row],[idpaciente]]</f>
        <v>1180</v>
      </c>
      <c r="C2588">
        <f t="shared" si="40"/>
        <v>2015</v>
      </c>
      <c r="D2588" s="1">
        <f>seguimiento[[#This Row],[fecha]]</f>
        <v>42256</v>
      </c>
      <c r="E2588" t="str">
        <f>seguimiento[[#This Row],[institucion]]</f>
        <v>H.I.G.A Prof.R. Rossi</v>
      </c>
      <c r="F2588" t="str">
        <f>seguimiento[[#This Row],[fallecimiento]]</f>
        <v>No</v>
      </c>
      <c r="O2588" t="str">
        <f>IF(seguimiento[[#This Row],[curvaglucemia]]="","No realizada","Realizada")</f>
        <v>Realizada</v>
      </c>
      <c r="P2588" t="str">
        <f>IF(O2588="Realizada",seguimiento[[#This Row],[curvaglucemia]],"")</f>
        <v>Normal</v>
      </c>
      <c r="Q2588" t="str">
        <f>IF(seguimiento[[#This Row],[vitaminaDRealizada]]="","",IF(seguimiento[[#This Row],[vitaminaDRealizada]]="No realizado","No realizada","Realizada"))</f>
        <v/>
      </c>
      <c r="R2588" t="str">
        <f>IF(Q2588="Realizada",seguimiento[[#This Row],[vitaminaDRealizada]],"")</f>
        <v/>
      </c>
      <c r="S2588" t="str">
        <f>IF(seguimiento[[#This Row],[ige]]="No realizada","No realizada",IF(seguimiento[[#This Row],[ige]]="","","Realizada"))</f>
        <v>Realizada</v>
      </c>
      <c r="T2588" t="str">
        <f>IF(S2588="Realizada",seguimiento[[#This Row],[ige]],"")</f>
        <v>&lt; 500</v>
      </c>
      <c r="U2588" t="str">
        <f>IF(OR(seguimiento[[#This Row],[actividadfisica]]="Ejercicio regular",seguimiento[[#This Row],[actividadfisica]]="Actividad deportiva"),"Sí","")</f>
        <v/>
      </c>
    </row>
    <row r="2589" spans="1:21" x14ac:dyDescent="0.3">
      <c r="A2589" t="str">
        <f>VLOOKUP(B2589,pacientes_insertados[],2,)</f>
        <v>61e34256ec4ec02e84f5df56</v>
      </c>
      <c r="B2589">
        <f>seguimiento[[#This Row],[idpaciente]]</f>
        <v>1180</v>
      </c>
      <c r="C2589">
        <f t="shared" si="40"/>
        <v>2016</v>
      </c>
      <c r="D2589" s="1">
        <f>seguimiento[[#This Row],[fecha]]</f>
        <v>42417</v>
      </c>
      <c r="E2589" t="str">
        <f>seguimiento[[#This Row],[institucion]]</f>
        <v>H.I.G.A Prof.R. Rossi</v>
      </c>
      <c r="F2589" t="str">
        <f>seguimiento[[#This Row],[fallecimiento]]</f>
        <v>No</v>
      </c>
      <c r="J2589" t="str">
        <f>seguimiento[[#This Row],[laboral]]</f>
        <v>Trabaja, completo</v>
      </c>
      <c r="K2589" t="str">
        <f>seguimiento[[#This Row],[coberturamedica]]</f>
        <v>Sí</v>
      </c>
      <c r="L2589" t="str">
        <f>seguimiento[[#This Row],[ntratendovenosos]]</f>
        <v>1</v>
      </c>
      <c r="M2589" t="str">
        <f>seguimiento[[#This Row],[Embarazo]]</f>
        <v>No</v>
      </c>
      <c r="N2589" t="str">
        <f>seguimiento[[#This Row],[ncultivosanio]]</f>
        <v>4</v>
      </c>
      <c r="O2589" t="str">
        <f>IF(seguimiento[[#This Row],[curvaglucemia]]="","No realizada","Realizada")</f>
        <v>No realizada</v>
      </c>
      <c r="P2589" t="str">
        <f>IF(O2589="Realizada",seguimiento[[#This Row],[curvaglucemia]],"")</f>
        <v/>
      </c>
      <c r="Q2589" t="str">
        <f>IF(seguimiento[[#This Row],[vitaminaDRealizada]]="","",IF(seguimiento[[#This Row],[vitaminaDRealizada]]="No realizado","No realizada","Realizada"))</f>
        <v>No realizada</v>
      </c>
      <c r="R2589" t="str">
        <f>IF(Q2589="Realizada",seguimiento[[#This Row],[vitaminaDRealizada]],"")</f>
        <v/>
      </c>
      <c r="S2589" t="str">
        <f>IF(seguimiento[[#This Row],[ige]]="No realizada","No realizada",IF(seguimiento[[#This Row],[ige]]="","","Realizada"))</f>
        <v>No realizada</v>
      </c>
      <c r="T2589" t="str">
        <f>IF(S2589="Realizada",seguimiento[[#This Row],[ige]],"")</f>
        <v/>
      </c>
      <c r="U2589" t="str">
        <f>IF(OR(seguimiento[[#This Row],[actividadfisica]]="Ejercicio regular",seguimiento[[#This Row],[actividadfisica]]="Actividad deportiva"),"Sí","")</f>
        <v>Sí</v>
      </c>
    </row>
    <row r="2590" spans="1:21" x14ac:dyDescent="0.3">
      <c r="A2590" t="str">
        <f>VLOOKUP(B2590,pacientes_insertados[],2,)</f>
        <v>61e34256ec4ec02e84f5df56</v>
      </c>
      <c r="B2590">
        <f>seguimiento[[#This Row],[idpaciente]]</f>
        <v>1180</v>
      </c>
      <c r="C2590">
        <f t="shared" si="40"/>
        <v>2016</v>
      </c>
      <c r="D2590" s="1">
        <f>seguimiento[[#This Row],[fecha]]</f>
        <v>42417</v>
      </c>
      <c r="E2590" t="str">
        <f>seguimiento[[#This Row],[institucion]]</f>
        <v>H.I.G.A Prof.R. Rossi</v>
      </c>
      <c r="F2590" t="str">
        <f>seguimiento[[#This Row],[fallecimiento]]</f>
        <v>No</v>
      </c>
      <c r="O2590" t="str">
        <f>IF(seguimiento[[#This Row],[curvaglucemia]]="","No realizada","Realizada")</f>
        <v>No realizada</v>
      </c>
      <c r="P2590" t="str">
        <f>IF(O2590="Realizada",seguimiento[[#This Row],[curvaglucemia]],"")</f>
        <v/>
      </c>
      <c r="Q2590" t="str">
        <f>IF(seguimiento[[#This Row],[vitaminaDRealizada]]="","",IF(seguimiento[[#This Row],[vitaminaDRealizada]]="No realizado","No realizada","Realizada"))</f>
        <v/>
      </c>
      <c r="R2590" t="str">
        <f>IF(Q2590="Realizada",seguimiento[[#This Row],[vitaminaDRealizada]],"")</f>
        <v/>
      </c>
      <c r="S2590" t="str">
        <f>IF(seguimiento[[#This Row],[ige]]="No realizada","No realizada",IF(seguimiento[[#This Row],[ige]]="","","Realizada"))</f>
        <v/>
      </c>
      <c r="T2590" t="str">
        <f>IF(S2590="Realizada",seguimiento[[#This Row],[ige]],"")</f>
        <v/>
      </c>
      <c r="U2590" t="str">
        <f>IF(OR(seguimiento[[#This Row],[actividadfisica]]="Ejercicio regular",seguimiento[[#This Row],[actividadfisica]]="Actividad deportiva"),"Sí","")</f>
        <v/>
      </c>
    </row>
    <row r="2591" spans="1:21" x14ac:dyDescent="0.3">
      <c r="A2591" t="str">
        <f>VLOOKUP(B2591,pacientes_insertados[],2,)</f>
        <v>61e34256ec4ec02e84f5df57</v>
      </c>
      <c r="B2591">
        <f>seguimiento[[#This Row],[idpaciente]]</f>
        <v>1181</v>
      </c>
      <c r="C2591">
        <f t="shared" si="40"/>
        <v>2013</v>
      </c>
      <c r="D2591" s="1">
        <f>seguimiento[[#This Row],[fecha]]</f>
        <v>41376</v>
      </c>
      <c r="E2591" t="str">
        <f>seguimiento[[#This Row],[institucion]]</f>
        <v>HOSPITAL PROVINCIAL de ROSARIO</v>
      </c>
      <c r="F2591" t="str">
        <f>seguimiento[[#This Row],[fallecimiento]]</f>
        <v>No</v>
      </c>
      <c r="I2591" t="str">
        <f>seguimiento[[#This Row],[educacion]]</f>
        <v>Primaria incompleta</v>
      </c>
      <c r="K2591" t="str">
        <f>seguimiento[[#This Row],[coberturamedica]]</f>
        <v>Sí</v>
      </c>
      <c r="L2591" t="str">
        <f>seguimiento[[#This Row],[ntratendovenosos]]</f>
        <v>4</v>
      </c>
      <c r="M2591" t="str">
        <f>seguimiento[[#This Row],[Embarazo]]</f>
        <v>No</v>
      </c>
      <c r="N2591" t="str">
        <f>seguimiento[[#This Row],[ncultivosanio]]</f>
        <v>5</v>
      </c>
      <c r="O2591" t="str">
        <f>IF(seguimiento[[#This Row],[curvaglucemia]]="","No realizada","Realizada")</f>
        <v>Realizada</v>
      </c>
      <c r="P2591" t="str">
        <f>IF(O2591="Realizada",seguimiento[[#This Row],[curvaglucemia]],"")</f>
        <v>Normal</v>
      </c>
      <c r="Q2591" t="str">
        <f>IF(seguimiento[[#This Row],[vitaminaDRealizada]]="","",IF(seguimiento[[#This Row],[vitaminaDRealizada]]="No realizado","No realizada","Realizada"))</f>
        <v/>
      </c>
      <c r="R2591" t="str">
        <f>IF(Q2591="Realizada",seguimiento[[#This Row],[vitaminaDRealizada]],"")</f>
        <v/>
      </c>
      <c r="S2591" t="str">
        <f>IF(seguimiento[[#This Row],[ige]]="No realizada","No realizada",IF(seguimiento[[#This Row],[ige]]="","","Realizada"))</f>
        <v>Realizada</v>
      </c>
      <c r="T2591" t="str">
        <f>IF(S2591="Realizada",seguimiento[[#This Row],[ige]],"")</f>
        <v>&lt; 500</v>
      </c>
      <c r="U2591" t="str">
        <f>IF(OR(seguimiento[[#This Row],[actividadfisica]]="Ejercicio regular",seguimiento[[#This Row],[actividadfisica]]="Actividad deportiva"),"Sí","")</f>
        <v>Sí</v>
      </c>
    </row>
    <row r="2592" spans="1:21" x14ac:dyDescent="0.3">
      <c r="A2592" t="str">
        <f>VLOOKUP(B2592,pacientes_insertados[],2,)</f>
        <v>61e34256ec4ec02e84f5df57</v>
      </c>
      <c r="B2592">
        <f>seguimiento[[#This Row],[idpaciente]]</f>
        <v>1181</v>
      </c>
      <c r="C2592">
        <f t="shared" si="40"/>
        <v>2014</v>
      </c>
      <c r="D2592" s="1">
        <f>seguimiento[[#This Row],[fecha]]</f>
        <v>41775</v>
      </c>
      <c r="E2592" t="str">
        <f>seguimiento[[#This Row],[institucion]]</f>
        <v>HOSPITAL PROVINCIAL de ROSARIO</v>
      </c>
      <c r="F2592" t="str">
        <f>seguimiento[[#This Row],[fallecimiento]]</f>
        <v>No</v>
      </c>
      <c r="I2592" t="str">
        <f>seguimiento[[#This Row],[educacion]]</f>
        <v>Primaria completa</v>
      </c>
      <c r="J2592" t="str">
        <f>seguimiento[[#This Row],[laboral]]</f>
        <v>No trabaja</v>
      </c>
      <c r="K2592" t="str">
        <f>seguimiento[[#This Row],[coberturamedica]]</f>
        <v>Sí</v>
      </c>
      <c r="L2592" t="str">
        <f>seguimiento[[#This Row],[ntratendovenosos]]</f>
        <v>4</v>
      </c>
      <c r="M2592" t="str">
        <f>seguimiento[[#This Row],[Embarazo]]</f>
        <v>No</v>
      </c>
      <c r="N2592" t="str">
        <f>seguimiento[[#This Row],[ncultivosanio]]</f>
        <v>5</v>
      </c>
      <c r="O2592" t="str">
        <f>IF(seguimiento[[#This Row],[curvaglucemia]]="","No realizada","Realizada")</f>
        <v>Realizada</v>
      </c>
      <c r="P2592" t="str">
        <f>IF(O2592="Realizada",seguimiento[[#This Row],[curvaglucemia]],"")</f>
        <v>Normal</v>
      </c>
      <c r="Q2592" t="str">
        <f>IF(seguimiento[[#This Row],[vitaminaDRealizada]]="","",IF(seguimiento[[#This Row],[vitaminaDRealizada]]="No realizado","No realizada","Realizada"))</f>
        <v/>
      </c>
      <c r="R2592" t="str">
        <f>IF(Q2592="Realizada",seguimiento[[#This Row],[vitaminaDRealizada]],"")</f>
        <v/>
      </c>
      <c r="S2592" t="str">
        <f>IF(seguimiento[[#This Row],[ige]]="No realizada","No realizada",IF(seguimiento[[#This Row],[ige]]="","","Realizada"))</f>
        <v>Realizada</v>
      </c>
      <c r="T2592" t="str">
        <f>IF(S2592="Realizada",seguimiento[[#This Row],[ige]],"")</f>
        <v>&lt; 500</v>
      </c>
      <c r="U2592" t="str">
        <f>IF(OR(seguimiento[[#This Row],[actividadfisica]]="Ejercicio regular",seguimiento[[#This Row],[actividadfisica]]="Actividad deportiva"),"Sí","")</f>
        <v/>
      </c>
    </row>
    <row r="2593" spans="1:21" x14ac:dyDescent="0.3">
      <c r="A2593" t="str">
        <f>VLOOKUP(B2593,pacientes_insertados[],2,)</f>
        <v>61e34256ec4ec02e84f5df57</v>
      </c>
      <c r="B2593">
        <f>seguimiento[[#This Row],[idpaciente]]</f>
        <v>1181</v>
      </c>
      <c r="C2593">
        <f t="shared" si="40"/>
        <v>2015</v>
      </c>
      <c r="D2593" s="1">
        <f>seguimiento[[#This Row],[fecha]]</f>
        <v>42048</v>
      </c>
      <c r="E2593" t="str">
        <f>seguimiento[[#This Row],[institucion]]</f>
        <v>HOSPITAL PROVINCIAL de ROSARIO</v>
      </c>
      <c r="F2593" t="str">
        <f>seguimiento[[#This Row],[fallecimiento]]</f>
        <v>No</v>
      </c>
      <c r="I2593" t="str">
        <f>seguimiento[[#This Row],[educacion]]</f>
        <v>Primaria completa</v>
      </c>
      <c r="K2593" t="str">
        <f>seguimiento[[#This Row],[coberturamedica]]</f>
        <v>Sí</v>
      </c>
      <c r="L2593" t="str">
        <f>seguimiento[[#This Row],[ntratendovenosos]]</f>
        <v>3</v>
      </c>
      <c r="M2593" t="str">
        <f>seguimiento[[#This Row],[Embarazo]]</f>
        <v>No</v>
      </c>
      <c r="N2593" t="str">
        <f>seguimiento[[#This Row],[ncultivosanio]]</f>
        <v>5</v>
      </c>
      <c r="O2593" t="str">
        <f>IF(seguimiento[[#This Row],[curvaglucemia]]="","No realizada","Realizada")</f>
        <v>Realizada</v>
      </c>
      <c r="P2593" t="str">
        <f>IF(O2593="Realizada",seguimiento[[#This Row],[curvaglucemia]],"")</f>
        <v>Intolerancia</v>
      </c>
      <c r="Q2593" t="str">
        <f>IF(seguimiento[[#This Row],[vitaminaDRealizada]]="","",IF(seguimiento[[#This Row],[vitaminaDRealizada]]="No realizado","No realizada","Realizada"))</f>
        <v/>
      </c>
      <c r="R2593" t="str">
        <f>IF(Q2593="Realizada",seguimiento[[#This Row],[vitaminaDRealizada]],"")</f>
        <v/>
      </c>
      <c r="S2593" t="str">
        <f>IF(seguimiento[[#This Row],[ige]]="No realizada","No realizada",IF(seguimiento[[#This Row],[ige]]="","","Realizada"))</f>
        <v>Realizada</v>
      </c>
      <c r="T2593" t="str">
        <f>IF(S2593="Realizada",seguimiento[[#This Row],[ige]],"")</f>
        <v>&lt; 500</v>
      </c>
      <c r="U2593" t="str">
        <f>IF(OR(seguimiento[[#This Row],[actividadfisica]]="Ejercicio regular",seguimiento[[#This Row],[actividadfisica]]="Actividad deportiva"),"Sí","")</f>
        <v/>
      </c>
    </row>
    <row r="2594" spans="1:21" x14ac:dyDescent="0.3">
      <c r="A2594" t="str">
        <f>VLOOKUP(B2594,pacientes_insertados[],2,)</f>
        <v>61e34256ec4ec02e84f5df57</v>
      </c>
      <c r="B2594">
        <f>seguimiento[[#This Row],[idpaciente]]</f>
        <v>1181</v>
      </c>
      <c r="C2594">
        <f t="shared" si="40"/>
        <v>2016</v>
      </c>
      <c r="D2594" s="1">
        <f>seguimiento[[#This Row],[fecha]]</f>
        <v>42555</v>
      </c>
      <c r="E2594" t="str">
        <f>seguimiento[[#This Row],[institucion]]</f>
        <v>HOSPITAL PROVINCIAL de ROSARIO</v>
      </c>
      <c r="F2594" t="str">
        <f>seguimiento[[#This Row],[fallecimiento]]</f>
        <v>Si</v>
      </c>
      <c r="G2594" t="str">
        <f>seguimiento[[#This Row],[fecha_fallec]]</f>
        <v>2016-09-13</v>
      </c>
      <c r="H2594" t="str">
        <f>seguimiento[[#This Row],[NombreCausaFallecimiento]]</f>
        <v>Respiratorios</v>
      </c>
      <c r="K2594" t="str">
        <f>seguimiento[[#This Row],[coberturamedica]]</f>
        <v>Sí</v>
      </c>
      <c r="L2594" t="str">
        <f>seguimiento[[#This Row],[ntratendovenosos]]</f>
        <v>2</v>
      </c>
      <c r="M2594" t="str">
        <f>seguimiento[[#This Row],[Embarazo]]</f>
        <v>No</v>
      </c>
      <c r="N2594" t="str">
        <f>seguimiento[[#This Row],[ncultivosanio]]</f>
        <v>5</v>
      </c>
      <c r="O2594" t="str">
        <f>IF(seguimiento[[#This Row],[curvaglucemia]]="","No realizada","Realizada")</f>
        <v>Realizada</v>
      </c>
      <c r="P2594" t="str">
        <f>IF(O2594="Realizada",seguimiento[[#This Row],[curvaglucemia]],"")</f>
        <v>Intolerancia</v>
      </c>
      <c r="Q2594" t="str">
        <f>IF(seguimiento[[#This Row],[vitaminaDRealizada]]="","",IF(seguimiento[[#This Row],[vitaminaDRealizada]]="No realizado","No realizada","Realizada"))</f>
        <v>Realizada</v>
      </c>
      <c r="R2594" t="str">
        <f>IF(Q2594="Realizada",seguimiento[[#This Row],[vitaminaDRealizada]],"")</f>
        <v>Normal</v>
      </c>
      <c r="S2594" t="str">
        <f>IF(seguimiento[[#This Row],[ige]]="No realizada","No realizada",IF(seguimiento[[#This Row],[ige]]="","","Realizada"))</f>
        <v>Realizada</v>
      </c>
      <c r="T2594" t="str">
        <f>IF(S2594="Realizada",seguimiento[[#This Row],[ige]],"")</f>
        <v>&lt; 500</v>
      </c>
      <c r="U2594" t="str">
        <f>IF(OR(seguimiento[[#This Row],[actividadfisica]]="Ejercicio regular",seguimiento[[#This Row],[actividadfisica]]="Actividad deportiva"),"Sí","")</f>
        <v/>
      </c>
    </row>
    <row r="2595" spans="1:21" x14ac:dyDescent="0.3">
      <c r="A2595" t="str">
        <f>VLOOKUP(B2595,pacientes_insertados[],2,)</f>
        <v>61e34256ec4ec02e84f5df6b</v>
      </c>
      <c r="B2595">
        <f>seguimiento[[#This Row],[idpaciente]]</f>
        <v>1182</v>
      </c>
      <c r="C2595">
        <f t="shared" si="40"/>
        <v>2015</v>
      </c>
      <c r="D2595" s="1">
        <f>seguimiento[[#This Row],[fecha]]</f>
        <v>42104</v>
      </c>
      <c r="E2595" t="str">
        <f>seguimiento[[#This Row],[institucion]]</f>
        <v>HOSPITAL PROVINCIAL de ROSARIO</v>
      </c>
      <c r="F2595" t="str">
        <f>seguimiento[[#This Row],[fallecimiento]]</f>
        <v>No</v>
      </c>
      <c r="I2595" t="str">
        <f>seguimiento[[#This Row],[educacion]]</f>
        <v>Primaria incompleta</v>
      </c>
      <c r="K2595" t="str">
        <f>seguimiento[[#This Row],[coberturamedica]]</f>
        <v>Sí</v>
      </c>
      <c r="L2595" t="str">
        <f>seguimiento[[#This Row],[ntratendovenosos]]</f>
        <v>1</v>
      </c>
      <c r="M2595" t="str">
        <f>seguimiento[[#This Row],[Embarazo]]</f>
        <v>No</v>
      </c>
      <c r="N2595" t="str">
        <f>seguimiento[[#This Row],[ncultivosanio]]</f>
        <v>5</v>
      </c>
      <c r="O2595" t="str">
        <f>IF(seguimiento[[#This Row],[curvaglucemia]]="","No realizada","Realizada")</f>
        <v>Realizada</v>
      </c>
      <c r="P2595" t="str">
        <f>IF(O2595="Realizada",seguimiento[[#This Row],[curvaglucemia]],"")</f>
        <v>Normal</v>
      </c>
      <c r="Q2595" t="str">
        <f>IF(seguimiento[[#This Row],[vitaminaDRealizada]]="","",IF(seguimiento[[#This Row],[vitaminaDRealizada]]="No realizado","No realizada","Realizada"))</f>
        <v/>
      </c>
      <c r="R2595" t="str">
        <f>IF(Q2595="Realizada",seguimiento[[#This Row],[vitaminaDRealizada]],"")</f>
        <v/>
      </c>
      <c r="S2595" t="str">
        <f>IF(seguimiento[[#This Row],[ige]]="No realizada","No realizada",IF(seguimiento[[#This Row],[ige]]="","","Realizada"))</f>
        <v>Realizada</v>
      </c>
      <c r="T2595" t="str">
        <f>IF(S2595="Realizada",seguimiento[[#This Row],[ige]],"")</f>
        <v>&lt; 500</v>
      </c>
      <c r="U2595" t="str">
        <f>IF(OR(seguimiento[[#This Row],[actividadfisica]]="Ejercicio regular",seguimiento[[#This Row],[actividadfisica]]="Actividad deportiva"),"Sí","")</f>
        <v>Sí</v>
      </c>
    </row>
    <row r="2596" spans="1:21" x14ac:dyDescent="0.3">
      <c r="A2596" t="str">
        <f>VLOOKUP(B2596,pacientes_insertados[],2,)</f>
        <v>61e34256ec4ec02e84f5df6b</v>
      </c>
      <c r="B2596">
        <f>seguimiento[[#This Row],[idpaciente]]</f>
        <v>1182</v>
      </c>
      <c r="C2596">
        <f t="shared" si="40"/>
        <v>2016</v>
      </c>
      <c r="D2596" s="1">
        <f>seguimiento[[#This Row],[fecha]]</f>
        <v>42489</v>
      </c>
      <c r="E2596" t="str">
        <f>seguimiento[[#This Row],[institucion]]</f>
        <v>HOSPITAL PROVINCIAL de ROSARIO</v>
      </c>
      <c r="F2596" t="str">
        <f>seguimiento[[#This Row],[fallecimiento]]</f>
        <v>No</v>
      </c>
      <c r="K2596" t="str">
        <f>seguimiento[[#This Row],[coberturamedica]]</f>
        <v>Sí</v>
      </c>
      <c r="M2596" t="str">
        <f>seguimiento[[#This Row],[Embarazo]]</f>
        <v>No</v>
      </c>
      <c r="N2596" t="str">
        <f>seguimiento[[#This Row],[ncultivosanio]]</f>
        <v>6</v>
      </c>
      <c r="O2596" t="str">
        <f>IF(seguimiento[[#This Row],[curvaglucemia]]="","No realizada","Realizada")</f>
        <v>No realizada</v>
      </c>
      <c r="P2596" t="str">
        <f>IF(O2596="Realizada",seguimiento[[#This Row],[curvaglucemia]],"")</f>
        <v/>
      </c>
      <c r="Q2596" t="str">
        <f>IF(seguimiento[[#This Row],[vitaminaDRealizada]]="","",IF(seguimiento[[#This Row],[vitaminaDRealizada]]="No realizado","No realizada","Realizada"))</f>
        <v>Realizada</v>
      </c>
      <c r="R2596" t="str">
        <f>IF(Q2596="Realizada",seguimiento[[#This Row],[vitaminaDRealizada]],"")</f>
        <v>Bajo</v>
      </c>
      <c r="S2596" t="str">
        <f>IF(seguimiento[[#This Row],[ige]]="No realizada","No realizada",IF(seguimiento[[#This Row],[ige]]="","","Realizada"))</f>
        <v/>
      </c>
      <c r="T2596" t="str">
        <f>IF(S2596="Realizada",seguimiento[[#This Row],[ige]],"")</f>
        <v/>
      </c>
      <c r="U2596" t="str">
        <f>IF(OR(seguimiento[[#This Row],[actividadfisica]]="Ejercicio regular",seguimiento[[#This Row],[actividadfisica]]="Actividad deportiva"),"Sí","")</f>
        <v>Sí</v>
      </c>
    </row>
    <row r="2597" spans="1:21" x14ac:dyDescent="0.3">
      <c r="A2597" t="str">
        <f>VLOOKUP(B2597,pacientes_insertados[],2,)</f>
        <v>61e34256ec4ec02e84f5df6b</v>
      </c>
      <c r="B2597">
        <f>seguimiento[[#This Row],[idpaciente]]</f>
        <v>1182</v>
      </c>
      <c r="C2597">
        <f t="shared" si="40"/>
        <v>2017</v>
      </c>
      <c r="D2597" s="1">
        <f>seguimiento[[#This Row],[fecha]]</f>
        <v>42832</v>
      </c>
      <c r="E2597" t="str">
        <f>seguimiento[[#This Row],[institucion]]</f>
        <v>HOSPITAL PROVINCIAL de ROSARIO</v>
      </c>
      <c r="F2597" t="str">
        <f>seguimiento[[#This Row],[fallecimiento]]</f>
        <v>No</v>
      </c>
      <c r="K2597" t="str">
        <f>seguimiento[[#This Row],[coberturamedica]]</f>
        <v>Sí</v>
      </c>
      <c r="M2597" t="str">
        <f>seguimiento[[#This Row],[Embarazo]]</f>
        <v>No</v>
      </c>
      <c r="N2597" t="str">
        <f>seguimiento[[#This Row],[ncultivosanio]]</f>
        <v>5</v>
      </c>
      <c r="O2597" t="str">
        <f>IF(seguimiento[[#This Row],[curvaglucemia]]="","No realizada","Realizada")</f>
        <v>Realizada</v>
      </c>
      <c r="P2597" t="str">
        <f>IF(O2597="Realizada",seguimiento[[#This Row],[curvaglucemia]],"")</f>
        <v>Normal</v>
      </c>
      <c r="Q2597" t="str">
        <f>IF(seguimiento[[#This Row],[vitaminaDRealizada]]="","",IF(seguimiento[[#This Row],[vitaminaDRealizada]]="No realizado","No realizada","Realizada"))</f>
        <v>Realizada</v>
      </c>
      <c r="R2597" t="str">
        <f>IF(Q2597="Realizada",seguimiento[[#This Row],[vitaminaDRealizada]],"")</f>
        <v>Normal</v>
      </c>
      <c r="S2597" t="str">
        <f>IF(seguimiento[[#This Row],[ige]]="No realizada","No realizada",IF(seguimiento[[#This Row],[ige]]="","","Realizada"))</f>
        <v>Realizada</v>
      </c>
      <c r="T2597" t="str">
        <f>IF(S2597="Realizada",seguimiento[[#This Row],[ige]],"")</f>
        <v>&lt; 500</v>
      </c>
      <c r="U2597" t="str">
        <f>IF(OR(seguimiento[[#This Row],[actividadfisica]]="Ejercicio regular",seguimiento[[#This Row],[actividadfisica]]="Actividad deportiva"),"Sí","")</f>
        <v>Sí</v>
      </c>
    </row>
    <row r="2598" spans="1:21" x14ac:dyDescent="0.3">
      <c r="A2598" t="str">
        <f>VLOOKUP(B2598,pacientes_insertados[],2,)</f>
        <v>61e34256ec4ec02e84f5df6b</v>
      </c>
      <c r="B2598">
        <f>seguimiento[[#This Row],[idpaciente]]</f>
        <v>1182</v>
      </c>
      <c r="C2598">
        <f t="shared" si="40"/>
        <v>2018</v>
      </c>
      <c r="D2598" s="1">
        <f>seguimiento[[#This Row],[fecha]]</f>
        <v>43364</v>
      </c>
      <c r="E2598" t="str">
        <f>seguimiento[[#This Row],[institucion]]</f>
        <v>HOSPITAL PROVINCIAL de ROSARIO</v>
      </c>
      <c r="F2598" t="str">
        <f>seguimiento[[#This Row],[fallecimiento]]</f>
        <v>No</v>
      </c>
      <c r="K2598" t="str">
        <f>seguimiento[[#This Row],[coberturamedica]]</f>
        <v>Sí</v>
      </c>
      <c r="L2598" t="str">
        <f>seguimiento[[#This Row],[ntratendovenosos]]</f>
        <v>1</v>
      </c>
      <c r="M2598" t="str">
        <f>seguimiento[[#This Row],[Embarazo]]</f>
        <v>No</v>
      </c>
      <c r="N2598" t="str">
        <f>seguimiento[[#This Row],[ncultivosanio]]</f>
        <v>4</v>
      </c>
      <c r="O2598" t="str">
        <f>IF(seguimiento[[#This Row],[curvaglucemia]]="","No realizada","Realizada")</f>
        <v>Realizada</v>
      </c>
      <c r="P2598" t="str">
        <f>IF(O2598="Realizada",seguimiento[[#This Row],[curvaglucemia]],"")</f>
        <v>Normal</v>
      </c>
      <c r="Q2598" t="str">
        <f>IF(seguimiento[[#This Row],[vitaminaDRealizada]]="","",IF(seguimiento[[#This Row],[vitaminaDRealizada]]="No realizado","No realizada","Realizada"))</f>
        <v>Realizada</v>
      </c>
      <c r="R2598" t="str">
        <f>IF(Q2598="Realizada",seguimiento[[#This Row],[vitaminaDRealizada]],"")</f>
        <v>Normal</v>
      </c>
      <c r="S2598" t="str">
        <f>IF(seguimiento[[#This Row],[ige]]="No realizada","No realizada",IF(seguimiento[[#This Row],[ige]]="","","Realizada"))</f>
        <v>Realizada</v>
      </c>
      <c r="T2598" t="str">
        <f>IF(S2598="Realizada",seguimiento[[#This Row],[ige]],"")</f>
        <v>&lt; 500</v>
      </c>
      <c r="U2598" t="str">
        <f>IF(OR(seguimiento[[#This Row],[actividadfisica]]="Ejercicio regular",seguimiento[[#This Row],[actividadfisica]]="Actividad deportiva"),"Sí","")</f>
        <v>Sí</v>
      </c>
    </row>
    <row r="2599" spans="1:21" x14ac:dyDescent="0.3">
      <c r="A2599" t="str">
        <f>VLOOKUP(B2599,pacientes_insertados[],2,)</f>
        <v>61e34256ec4ec02e84f5df6b</v>
      </c>
      <c r="B2599">
        <f>seguimiento[[#This Row],[idpaciente]]</f>
        <v>1182</v>
      </c>
      <c r="C2599">
        <f t="shared" si="40"/>
        <v>2019</v>
      </c>
      <c r="D2599" s="1">
        <f>seguimiento[[#This Row],[fecha]]</f>
        <v>43546</v>
      </c>
      <c r="E2599" t="str">
        <f>seguimiento[[#This Row],[institucion]]</f>
        <v>HOSPITAL PROVINCIAL de ROSARIO</v>
      </c>
      <c r="F2599" t="str">
        <f>seguimiento[[#This Row],[fallecimiento]]</f>
        <v>No</v>
      </c>
      <c r="J2599" t="str">
        <f>seguimiento[[#This Row],[laboral]]</f>
        <v>No trabaja</v>
      </c>
      <c r="K2599" t="str">
        <f>seguimiento[[#This Row],[coberturamedica]]</f>
        <v>Sí</v>
      </c>
      <c r="M2599" t="str">
        <f>seguimiento[[#This Row],[Embarazo]]</f>
        <v>No</v>
      </c>
      <c r="N2599" t="str">
        <f>seguimiento[[#This Row],[ncultivosanio]]</f>
        <v>3</v>
      </c>
      <c r="O2599" t="str">
        <f>IF(seguimiento[[#This Row],[curvaglucemia]]="","No realizada","Realizada")</f>
        <v>Realizada</v>
      </c>
      <c r="P2599" t="str">
        <f>IF(O2599="Realizada",seguimiento[[#This Row],[curvaglucemia]],"")</f>
        <v>Normal</v>
      </c>
      <c r="Q2599" t="str">
        <f>IF(seguimiento[[#This Row],[vitaminaDRealizada]]="","",IF(seguimiento[[#This Row],[vitaminaDRealizada]]="No realizado","No realizada","Realizada"))</f>
        <v>Realizada</v>
      </c>
      <c r="R2599" t="str">
        <f>IF(Q2599="Realizada",seguimiento[[#This Row],[vitaminaDRealizada]],"")</f>
        <v>Normal</v>
      </c>
      <c r="S2599" t="str">
        <f>IF(seguimiento[[#This Row],[ige]]="No realizada","No realizada",IF(seguimiento[[#This Row],[ige]]="","","Realizada"))</f>
        <v>Realizada</v>
      </c>
      <c r="T2599" t="str">
        <f>IF(S2599="Realizada",seguimiento[[#This Row],[ige]],"")</f>
        <v>&lt; 500</v>
      </c>
      <c r="U2599" t="str">
        <f>IF(OR(seguimiento[[#This Row],[actividadfisica]]="Ejercicio regular",seguimiento[[#This Row],[actividadfisica]]="Actividad deportiva"),"Sí","")</f>
        <v>Sí</v>
      </c>
    </row>
    <row r="2600" spans="1:21" x14ac:dyDescent="0.3">
      <c r="A2600" t="str">
        <f>VLOOKUP(B2600,pacientes_insertados[],2,)</f>
        <v>61e34256ec4ec02e84f5df6c</v>
      </c>
      <c r="B2600">
        <f>seguimiento[[#This Row],[idpaciente]]</f>
        <v>1183</v>
      </c>
      <c r="C2600">
        <f t="shared" si="40"/>
        <v>2015</v>
      </c>
      <c r="D2600" s="1">
        <f>seguimiento[[#This Row],[fecha]]</f>
        <v>42104</v>
      </c>
      <c r="E2600" t="str">
        <f>seguimiento[[#This Row],[institucion]]</f>
        <v>HOSPITAL PROVINCIAL de ROSARIO</v>
      </c>
      <c r="F2600" t="str">
        <f>seguimiento[[#This Row],[fallecimiento]]</f>
        <v>No</v>
      </c>
      <c r="I2600" t="str">
        <f>seguimiento[[#This Row],[educacion]]</f>
        <v>Primaria incompleta</v>
      </c>
      <c r="K2600" t="str">
        <f>seguimiento[[#This Row],[coberturamedica]]</f>
        <v>Sí</v>
      </c>
      <c r="M2600" t="str">
        <f>seguimiento[[#This Row],[Embarazo]]</f>
        <v>No</v>
      </c>
      <c r="N2600" t="str">
        <f>seguimiento[[#This Row],[ncultivosanio]]</f>
        <v>3</v>
      </c>
      <c r="O2600" t="str">
        <f>IF(seguimiento[[#This Row],[curvaglucemia]]="","No realizada","Realizada")</f>
        <v>No realizada</v>
      </c>
      <c r="P2600" t="str">
        <f>IF(O2600="Realizada",seguimiento[[#This Row],[curvaglucemia]],"")</f>
        <v/>
      </c>
      <c r="Q2600" t="str">
        <f>IF(seguimiento[[#This Row],[vitaminaDRealizada]]="","",IF(seguimiento[[#This Row],[vitaminaDRealizada]]="No realizado","No realizada","Realizada"))</f>
        <v/>
      </c>
      <c r="R2600" t="str">
        <f>IF(Q2600="Realizada",seguimiento[[#This Row],[vitaminaDRealizada]],"")</f>
        <v/>
      </c>
      <c r="S2600" t="str">
        <f>IF(seguimiento[[#This Row],[ige]]="No realizada","No realizada",IF(seguimiento[[#This Row],[ige]]="","","Realizada"))</f>
        <v>Realizada</v>
      </c>
      <c r="T2600" t="str">
        <f>IF(S2600="Realizada",seguimiento[[#This Row],[ige]],"")</f>
        <v>&lt; 500</v>
      </c>
      <c r="U2600" t="str">
        <f>IF(OR(seguimiento[[#This Row],[actividadfisica]]="Ejercicio regular",seguimiento[[#This Row],[actividadfisica]]="Actividad deportiva"),"Sí","")</f>
        <v>Sí</v>
      </c>
    </row>
    <row r="2601" spans="1:21" x14ac:dyDescent="0.3">
      <c r="A2601" t="str">
        <f>VLOOKUP(B2601,pacientes_insertados[],2,)</f>
        <v>61e34256ec4ec02e84f5df6c</v>
      </c>
      <c r="B2601">
        <f>seguimiento[[#This Row],[idpaciente]]</f>
        <v>1183</v>
      </c>
      <c r="C2601">
        <f t="shared" si="40"/>
        <v>2016</v>
      </c>
      <c r="D2601" s="1">
        <f>seguimiento[[#This Row],[fecha]]</f>
        <v>42489</v>
      </c>
      <c r="E2601" t="str">
        <f>seguimiento[[#This Row],[institucion]]</f>
        <v>HOSPITAL PROVINCIAL de ROSARIO</v>
      </c>
      <c r="F2601" t="str">
        <f>seguimiento[[#This Row],[fallecimiento]]</f>
        <v>No</v>
      </c>
      <c r="K2601" t="str">
        <f>seguimiento[[#This Row],[coberturamedica]]</f>
        <v>Sí</v>
      </c>
      <c r="M2601" t="str">
        <f>seguimiento[[#This Row],[Embarazo]]</f>
        <v>No</v>
      </c>
      <c r="N2601" t="str">
        <f>seguimiento[[#This Row],[ncultivosanio]]</f>
        <v>4</v>
      </c>
      <c r="O2601" t="str">
        <f>IF(seguimiento[[#This Row],[curvaglucemia]]="","No realizada","Realizada")</f>
        <v>No realizada</v>
      </c>
      <c r="P2601" t="str">
        <f>IF(O2601="Realizada",seguimiento[[#This Row],[curvaglucemia]],"")</f>
        <v/>
      </c>
      <c r="Q2601" t="str">
        <f>IF(seguimiento[[#This Row],[vitaminaDRealizada]]="","",IF(seguimiento[[#This Row],[vitaminaDRealizada]]="No realizado","No realizada","Realizada"))</f>
        <v>Realizada</v>
      </c>
      <c r="R2601" t="str">
        <f>IF(Q2601="Realizada",seguimiento[[#This Row],[vitaminaDRealizada]],"")</f>
        <v>Bajo</v>
      </c>
      <c r="S2601" t="str">
        <f>IF(seguimiento[[#This Row],[ige]]="No realizada","No realizada",IF(seguimiento[[#This Row],[ige]]="","","Realizada"))</f>
        <v>Realizada</v>
      </c>
      <c r="T2601" t="str">
        <f>IF(S2601="Realizada",seguimiento[[#This Row],[ige]],"")</f>
        <v>&lt; 500</v>
      </c>
      <c r="U2601" t="str">
        <f>IF(OR(seguimiento[[#This Row],[actividadfisica]]="Ejercicio regular",seguimiento[[#This Row],[actividadfisica]]="Actividad deportiva"),"Sí","")</f>
        <v>Sí</v>
      </c>
    </row>
    <row r="2602" spans="1:21" x14ac:dyDescent="0.3">
      <c r="A2602" t="str">
        <f>VLOOKUP(B2602,pacientes_insertados[],2,)</f>
        <v>61e34256ec4ec02e84f5df6c</v>
      </c>
      <c r="B2602">
        <f>seguimiento[[#This Row],[idpaciente]]</f>
        <v>1183</v>
      </c>
      <c r="C2602">
        <f t="shared" si="40"/>
        <v>2017</v>
      </c>
      <c r="D2602" s="1">
        <f>seguimiento[[#This Row],[fecha]]</f>
        <v>43084</v>
      </c>
      <c r="E2602" t="str">
        <f>seguimiento[[#This Row],[institucion]]</f>
        <v>HOSPITAL PROVINCIAL de ROSARIO</v>
      </c>
      <c r="F2602" t="str">
        <f>seguimiento[[#This Row],[fallecimiento]]</f>
        <v>No</v>
      </c>
      <c r="K2602" t="str">
        <f>seguimiento[[#This Row],[coberturamedica]]</f>
        <v>Sí</v>
      </c>
      <c r="M2602" t="str">
        <f>seguimiento[[#This Row],[Embarazo]]</f>
        <v>No</v>
      </c>
      <c r="N2602" t="str">
        <f>seguimiento[[#This Row],[ncultivosanio]]</f>
        <v>3</v>
      </c>
      <c r="O2602" t="str">
        <f>IF(seguimiento[[#This Row],[curvaglucemia]]="","No realizada","Realizada")</f>
        <v>Realizada</v>
      </c>
      <c r="P2602" t="str">
        <f>IF(O2602="Realizada",seguimiento[[#This Row],[curvaglucemia]],"")</f>
        <v>Normal</v>
      </c>
      <c r="Q2602" t="str">
        <f>IF(seguimiento[[#This Row],[vitaminaDRealizada]]="","",IF(seguimiento[[#This Row],[vitaminaDRealizada]]="No realizado","No realizada","Realizada"))</f>
        <v>Realizada</v>
      </c>
      <c r="R2602" t="str">
        <f>IF(Q2602="Realizada",seguimiento[[#This Row],[vitaminaDRealizada]],"")</f>
        <v>Normal</v>
      </c>
      <c r="S2602" t="str">
        <f>IF(seguimiento[[#This Row],[ige]]="No realizada","No realizada",IF(seguimiento[[#This Row],[ige]]="","","Realizada"))</f>
        <v>Realizada</v>
      </c>
      <c r="T2602" t="str">
        <f>IF(S2602="Realizada",seguimiento[[#This Row],[ige]],"")</f>
        <v>&lt; 500</v>
      </c>
      <c r="U2602" t="str">
        <f>IF(OR(seguimiento[[#This Row],[actividadfisica]]="Ejercicio regular",seguimiento[[#This Row],[actividadfisica]]="Actividad deportiva"),"Sí","")</f>
        <v>Sí</v>
      </c>
    </row>
    <row r="2603" spans="1:21" x14ac:dyDescent="0.3">
      <c r="A2603" t="str">
        <f>VLOOKUP(B2603,pacientes_insertados[],2,)</f>
        <v>61e34256ec4ec02e84f5df6c</v>
      </c>
      <c r="B2603">
        <f>seguimiento[[#This Row],[idpaciente]]</f>
        <v>1183</v>
      </c>
      <c r="C2603">
        <f t="shared" si="40"/>
        <v>2018</v>
      </c>
      <c r="D2603" s="1">
        <f>seguimiento[[#This Row],[fecha]]</f>
        <v>43350</v>
      </c>
      <c r="E2603" t="str">
        <f>seguimiento[[#This Row],[institucion]]</f>
        <v>HOSPITAL PROVINCIAL de ROSARIO</v>
      </c>
      <c r="F2603" t="str">
        <f>seguimiento[[#This Row],[fallecimiento]]</f>
        <v>No</v>
      </c>
      <c r="K2603" t="str">
        <f>seguimiento[[#This Row],[coberturamedica]]</f>
        <v>Sí</v>
      </c>
      <c r="M2603" t="str">
        <f>seguimiento[[#This Row],[Embarazo]]</f>
        <v>No</v>
      </c>
      <c r="N2603" t="str">
        <f>seguimiento[[#This Row],[ncultivosanio]]</f>
        <v>3</v>
      </c>
      <c r="O2603" t="str">
        <f>IF(seguimiento[[#This Row],[curvaglucemia]]="","No realizada","Realizada")</f>
        <v>Realizada</v>
      </c>
      <c r="P2603" t="str">
        <f>IF(O2603="Realizada",seguimiento[[#This Row],[curvaglucemia]],"")</f>
        <v>Normal</v>
      </c>
      <c r="Q2603" t="str">
        <f>IF(seguimiento[[#This Row],[vitaminaDRealizada]]="","",IF(seguimiento[[#This Row],[vitaminaDRealizada]]="No realizado","No realizada","Realizada"))</f>
        <v>Realizada</v>
      </c>
      <c r="R2603" t="str">
        <f>IF(Q2603="Realizada",seguimiento[[#This Row],[vitaminaDRealizada]],"")</f>
        <v>Normal</v>
      </c>
      <c r="S2603" t="str">
        <f>IF(seguimiento[[#This Row],[ige]]="No realizada","No realizada",IF(seguimiento[[#This Row],[ige]]="","","Realizada"))</f>
        <v>Realizada</v>
      </c>
      <c r="T2603" t="str">
        <f>IF(S2603="Realizada",seguimiento[[#This Row],[ige]],"")</f>
        <v>&lt; 500</v>
      </c>
      <c r="U2603" t="str">
        <f>IF(OR(seguimiento[[#This Row],[actividadfisica]]="Ejercicio regular",seguimiento[[#This Row],[actividadfisica]]="Actividad deportiva"),"Sí","")</f>
        <v>Sí</v>
      </c>
    </row>
    <row r="2604" spans="1:21" x14ac:dyDescent="0.3">
      <c r="A2604" t="str">
        <f>VLOOKUP(B2604,pacientes_insertados[],2,)</f>
        <v>61e34256ec4ec02e84f5df6c</v>
      </c>
      <c r="B2604">
        <f>seguimiento[[#This Row],[idpaciente]]</f>
        <v>1183</v>
      </c>
      <c r="C2604">
        <f t="shared" si="40"/>
        <v>2019</v>
      </c>
      <c r="D2604" s="1">
        <f>seguimiento[[#This Row],[fecha]]</f>
        <v>43546</v>
      </c>
      <c r="E2604" t="str">
        <f>seguimiento[[#This Row],[institucion]]</f>
        <v>HOSPITAL PROVINCIAL de ROSARIO</v>
      </c>
      <c r="F2604" t="str">
        <f>seguimiento[[#This Row],[fallecimiento]]</f>
        <v>No</v>
      </c>
      <c r="K2604" t="str">
        <f>seguimiento[[#This Row],[coberturamedica]]</f>
        <v>Sí</v>
      </c>
      <c r="M2604" t="str">
        <f>seguimiento[[#This Row],[Embarazo]]</f>
        <v>No</v>
      </c>
      <c r="N2604" t="str">
        <f>seguimiento[[#This Row],[ncultivosanio]]</f>
        <v>2</v>
      </c>
      <c r="O2604" t="str">
        <f>IF(seguimiento[[#This Row],[curvaglucemia]]="","No realizada","Realizada")</f>
        <v>Realizada</v>
      </c>
      <c r="P2604" t="str">
        <f>IF(O2604="Realizada",seguimiento[[#This Row],[curvaglucemia]],"")</f>
        <v>Normal</v>
      </c>
      <c r="Q2604" t="str">
        <f>IF(seguimiento[[#This Row],[vitaminaDRealizada]]="","",IF(seguimiento[[#This Row],[vitaminaDRealizada]]="No realizado","No realizada","Realizada"))</f>
        <v>Realizada</v>
      </c>
      <c r="R2604" t="str">
        <f>IF(Q2604="Realizada",seguimiento[[#This Row],[vitaminaDRealizada]],"")</f>
        <v>Normal</v>
      </c>
      <c r="S2604" t="str">
        <f>IF(seguimiento[[#This Row],[ige]]="No realizada","No realizada",IF(seguimiento[[#This Row],[ige]]="","","Realizada"))</f>
        <v>Realizada</v>
      </c>
      <c r="T2604" t="str">
        <f>IF(S2604="Realizada",seguimiento[[#This Row],[ige]],"")</f>
        <v>&lt; 500</v>
      </c>
      <c r="U2604" t="str">
        <f>IF(OR(seguimiento[[#This Row],[actividadfisica]]="Ejercicio regular",seguimiento[[#This Row],[actividadfisica]]="Actividad deportiva"),"Sí","")</f>
        <v>Sí</v>
      </c>
    </row>
    <row r="2605" spans="1:21" x14ac:dyDescent="0.3">
      <c r="A2605" t="str">
        <f>VLOOKUP(B2605,pacientes_insertados[],2,)</f>
        <v>61e34256ec4ec02e84f5df58</v>
      </c>
      <c r="B2605">
        <f>seguimiento[[#This Row],[idpaciente]]</f>
        <v>1184</v>
      </c>
      <c r="C2605">
        <f t="shared" si="40"/>
        <v>2014</v>
      </c>
      <c r="D2605" s="1">
        <f>seguimiento[[#This Row],[fecha]]</f>
        <v>41815</v>
      </c>
      <c r="E2605" t="str">
        <f>seguimiento[[#This Row],[institucion]]</f>
        <v>HIGA Penna</v>
      </c>
      <c r="F2605" t="str">
        <f>seguimiento[[#This Row],[fallecimiento]]</f>
        <v>No</v>
      </c>
      <c r="I2605" t="str">
        <f>seguimiento[[#This Row],[educacion]]</f>
        <v>Secundaria completa</v>
      </c>
      <c r="J2605" t="str">
        <f>seguimiento[[#This Row],[laboral]]</f>
        <v>No trabaja</v>
      </c>
      <c r="K2605" t="str">
        <f>seguimiento[[#This Row],[coberturamedica]]</f>
        <v>Sí</v>
      </c>
      <c r="M2605" t="str">
        <f>seguimiento[[#This Row],[Embarazo]]</f>
        <v>No</v>
      </c>
      <c r="O2605" t="str">
        <f>IF(seguimiento[[#This Row],[curvaglucemia]]="","No realizada","Realizada")</f>
        <v>No realizada</v>
      </c>
      <c r="P2605" t="str">
        <f>IF(O2605="Realizada",seguimiento[[#This Row],[curvaglucemia]],"")</f>
        <v/>
      </c>
      <c r="Q2605" t="str">
        <f>IF(seguimiento[[#This Row],[vitaminaDRealizada]]="","",IF(seguimiento[[#This Row],[vitaminaDRealizada]]="No realizado","No realizada","Realizada"))</f>
        <v/>
      </c>
      <c r="R2605" t="str">
        <f>IF(Q2605="Realizada",seguimiento[[#This Row],[vitaminaDRealizada]],"")</f>
        <v/>
      </c>
      <c r="S2605" t="str">
        <f>IF(seguimiento[[#This Row],[ige]]="No realizada","No realizada",IF(seguimiento[[#This Row],[ige]]="","","Realizada"))</f>
        <v/>
      </c>
      <c r="T2605" t="str">
        <f>IF(S2605="Realizada",seguimiento[[#This Row],[ige]],"")</f>
        <v/>
      </c>
      <c r="U2605" t="str">
        <f>IF(OR(seguimiento[[#This Row],[actividadfisica]]="Ejercicio regular",seguimiento[[#This Row],[actividadfisica]]="Actividad deportiva"),"Sí","")</f>
        <v/>
      </c>
    </row>
    <row r="2606" spans="1:21" x14ac:dyDescent="0.3">
      <c r="A2606" t="str">
        <f>VLOOKUP(B2606,pacientes_insertados[],2,)</f>
        <v>61e34256ec4ec02e84f5df59</v>
      </c>
      <c r="B2606">
        <f>seguimiento[[#This Row],[idpaciente]]</f>
        <v>1185</v>
      </c>
      <c r="C2606">
        <f t="shared" si="40"/>
        <v>2014</v>
      </c>
      <c r="D2606" s="1">
        <f>seguimiento[[#This Row],[fecha]]</f>
        <v>41907</v>
      </c>
      <c r="E2606" t="str">
        <f>seguimiento[[#This Row],[institucion]]</f>
        <v>HIGA Penna</v>
      </c>
      <c r="F2606" t="str">
        <f>seguimiento[[#This Row],[fallecimiento]]</f>
        <v>No</v>
      </c>
      <c r="I2606" t="str">
        <f>seguimiento[[#This Row],[educacion]]</f>
        <v>Secundaria incompleta</v>
      </c>
      <c r="K2606" t="str">
        <f>seguimiento[[#This Row],[coberturamedica]]</f>
        <v>Sí</v>
      </c>
      <c r="M2606" t="str">
        <f>seguimiento[[#This Row],[Embarazo]]</f>
        <v>No</v>
      </c>
      <c r="O2606" t="str">
        <f>IF(seguimiento[[#This Row],[curvaglucemia]]="","No realizada","Realizada")</f>
        <v>Realizada</v>
      </c>
      <c r="P2606" t="str">
        <f>IF(O2606="Realizada",seguimiento[[#This Row],[curvaglucemia]],"")</f>
        <v>Normal</v>
      </c>
      <c r="Q2606" t="str">
        <f>IF(seguimiento[[#This Row],[vitaminaDRealizada]]="","",IF(seguimiento[[#This Row],[vitaminaDRealizada]]="No realizado","No realizada","Realizada"))</f>
        <v/>
      </c>
      <c r="R2606" t="str">
        <f>IF(Q2606="Realizada",seguimiento[[#This Row],[vitaminaDRealizada]],"")</f>
        <v/>
      </c>
      <c r="S2606" t="str">
        <f>IF(seguimiento[[#This Row],[ige]]="No realizada","No realizada",IF(seguimiento[[#This Row],[ige]]="","","Realizada"))</f>
        <v/>
      </c>
      <c r="T2606" t="str">
        <f>IF(S2606="Realizada",seguimiento[[#This Row],[ige]],"")</f>
        <v/>
      </c>
      <c r="U2606" t="str">
        <f>IF(OR(seguimiento[[#This Row],[actividadfisica]]="Ejercicio regular",seguimiento[[#This Row],[actividadfisica]]="Actividad deportiva"),"Sí","")</f>
        <v>Sí</v>
      </c>
    </row>
    <row r="2607" spans="1:21" x14ac:dyDescent="0.3">
      <c r="A2607" t="str">
        <f>VLOOKUP(B2607,pacientes_insertados[],2,)</f>
        <v>61e34256ec4ec02e84f5df5a</v>
      </c>
      <c r="B2607">
        <f>seguimiento[[#This Row],[idpaciente]]</f>
        <v>1186</v>
      </c>
      <c r="C2607">
        <f t="shared" si="40"/>
        <v>2014</v>
      </c>
      <c r="D2607" s="1">
        <f>seguimiento[[#This Row],[fecha]]</f>
        <v>41863</v>
      </c>
      <c r="E2607" t="str">
        <f>seguimiento[[#This Row],[institucion]]</f>
        <v>HIGA Penna</v>
      </c>
      <c r="F2607" t="str">
        <f>seguimiento[[#This Row],[fallecimiento]]</f>
        <v>No</v>
      </c>
      <c r="I2607" t="str">
        <f>seguimiento[[#This Row],[educacion]]</f>
        <v>Secundaria incompleta</v>
      </c>
      <c r="K2607" t="str">
        <f>seguimiento[[#This Row],[coberturamedica]]</f>
        <v>Sí</v>
      </c>
      <c r="L2607" t="str">
        <f>seguimiento[[#This Row],[ntratendovenosos]]</f>
        <v>1</v>
      </c>
      <c r="M2607" t="str">
        <f>seguimiento[[#This Row],[Embarazo]]</f>
        <v>No</v>
      </c>
      <c r="N2607" t="str">
        <f>seguimiento[[#This Row],[ncultivosanio]]</f>
        <v>4</v>
      </c>
      <c r="O2607" t="str">
        <f>IF(seguimiento[[#This Row],[curvaglucemia]]="","No realizada","Realizada")</f>
        <v>Realizada</v>
      </c>
      <c r="P2607" t="str">
        <f>IF(O2607="Realizada",seguimiento[[#This Row],[curvaglucemia]],"")</f>
        <v>Normal</v>
      </c>
      <c r="Q2607" t="str">
        <f>IF(seguimiento[[#This Row],[vitaminaDRealizada]]="","",IF(seguimiento[[#This Row],[vitaminaDRealizada]]="No realizado","No realizada","Realizada"))</f>
        <v/>
      </c>
      <c r="R2607" t="str">
        <f>IF(Q2607="Realizada",seguimiento[[#This Row],[vitaminaDRealizada]],"")</f>
        <v/>
      </c>
      <c r="S2607" t="str">
        <f>IF(seguimiento[[#This Row],[ige]]="No realizada","No realizada",IF(seguimiento[[#This Row],[ige]]="","","Realizada"))</f>
        <v/>
      </c>
      <c r="T2607" t="str">
        <f>IF(S2607="Realizada",seguimiento[[#This Row],[ige]],"")</f>
        <v/>
      </c>
      <c r="U2607" t="str">
        <f>IF(OR(seguimiento[[#This Row],[actividadfisica]]="Ejercicio regular",seguimiento[[#This Row],[actividadfisica]]="Actividad deportiva"),"Sí","")</f>
        <v>Sí</v>
      </c>
    </row>
    <row r="2608" spans="1:21" x14ac:dyDescent="0.3">
      <c r="A2608" t="str">
        <f>VLOOKUP(B2608,pacientes_insertados[],2,)</f>
        <v>61e34256ec4ec02e84f5df5b</v>
      </c>
      <c r="B2608">
        <f>seguimiento[[#This Row],[idpaciente]]</f>
        <v>1187</v>
      </c>
      <c r="C2608">
        <f t="shared" si="40"/>
        <v>2014</v>
      </c>
      <c r="D2608" s="1">
        <f>seguimiento[[#This Row],[fecha]]</f>
        <v>41842</v>
      </c>
      <c r="E2608" t="str">
        <f>seguimiento[[#This Row],[institucion]]</f>
        <v>HIGA Penna</v>
      </c>
      <c r="F2608" t="str">
        <f>seguimiento[[#This Row],[fallecimiento]]</f>
        <v>No</v>
      </c>
      <c r="I2608" t="str">
        <f>seguimiento[[#This Row],[educacion]]</f>
        <v>Primaria incompleta</v>
      </c>
      <c r="K2608" t="str">
        <f>seguimiento[[#This Row],[coberturamedica]]</f>
        <v>No</v>
      </c>
      <c r="L2608" t="str">
        <f>seguimiento[[#This Row],[ntratendovenosos]]</f>
        <v>1</v>
      </c>
      <c r="M2608" t="str">
        <f>seguimiento[[#This Row],[Embarazo]]</f>
        <v>No</v>
      </c>
      <c r="N2608" t="str">
        <f>seguimiento[[#This Row],[ncultivosanio]]</f>
        <v>4</v>
      </c>
      <c r="O2608" t="str">
        <f>IF(seguimiento[[#This Row],[curvaglucemia]]="","No realizada","Realizada")</f>
        <v>No realizada</v>
      </c>
      <c r="P2608" t="str">
        <f>IF(O2608="Realizada",seguimiento[[#This Row],[curvaglucemia]],"")</f>
        <v/>
      </c>
      <c r="Q2608" t="str">
        <f>IF(seguimiento[[#This Row],[vitaminaDRealizada]]="","",IF(seguimiento[[#This Row],[vitaminaDRealizada]]="No realizado","No realizada","Realizada"))</f>
        <v/>
      </c>
      <c r="R2608" t="str">
        <f>IF(Q2608="Realizada",seguimiento[[#This Row],[vitaminaDRealizada]],"")</f>
        <v/>
      </c>
      <c r="S2608" t="str">
        <f>IF(seguimiento[[#This Row],[ige]]="No realizada","No realizada",IF(seguimiento[[#This Row],[ige]]="","","Realizada"))</f>
        <v/>
      </c>
      <c r="T2608" t="str">
        <f>IF(S2608="Realizada",seguimiento[[#This Row],[ige]],"")</f>
        <v/>
      </c>
      <c r="U2608" t="str">
        <f>IF(OR(seguimiento[[#This Row],[actividadfisica]]="Ejercicio regular",seguimiento[[#This Row],[actividadfisica]]="Actividad deportiva"),"Sí","")</f>
        <v/>
      </c>
    </row>
    <row r="2609" spans="1:21" x14ac:dyDescent="0.3">
      <c r="A2609" t="str">
        <f>VLOOKUP(B2609,pacientes_insertados[],2,)</f>
        <v>61e34256ec4ec02e84f5df5c</v>
      </c>
      <c r="B2609">
        <f>seguimiento[[#This Row],[idpaciente]]</f>
        <v>1188</v>
      </c>
      <c r="C2609">
        <f t="shared" si="40"/>
        <v>2014</v>
      </c>
      <c r="D2609" s="1">
        <f>seguimiento[[#This Row],[fecha]]</f>
        <v>41711</v>
      </c>
      <c r="E2609" t="str">
        <f>seguimiento[[#This Row],[institucion]]</f>
        <v>HIGA Penna</v>
      </c>
      <c r="F2609" t="str">
        <f>seguimiento[[#This Row],[fallecimiento]]</f>
        <v>No</v>
      </c>
      <c r="I2609" t="str">
        <f>seguimiento[[#This Row],[educacion]]</f>
        <v>Primaria incompleta</v>
      </c>
      <c r="K2609" t="str">
        <f>seguimiento[[#This Row],[coberturamedica]]</f>
        <v>Sí</v>
      </c>
      <c r="M2609" t="str">
        <f>seguimiento[[#This Row],[Embarazo]]</f>
        <v>No</v>
      </c>
      <c r="O2609" t="str">
        <f>IF(seguimiento[[#This Row],[curvaglucemia]]="","No realizada","Realizada")</f>
        <v>No realizada</v>
      </c>
      <c r="P2609" t="str">
        <f>IF(O2609="Realizada",seguimiento[[#This Row],[curvaglucemia]],"")</f>
        <v/>
      </c>
      <c r="Q2609" t="str">
        <f>IF(seguimiento[[#This Row],[vitaminaDRealizada]]="","",IF(seguimiento[[#This Row],[vitaminaDRealizada]]="No realizado","No realizada","Realizada"))</f>
        <v/>
      </c>
      <c r="R2609" t="str">
        <f>IF(Q2609="Realizada",seguimiento[[#This Row],[vitaminaDRealizada]],"")</f>
        <v/>
      </c>
      <c r="S2609" t="str">
        <f>IF(seguimiento[[#This Row],[ige]]="No realizada","No realizada",IF(seguimiento[[#This Row],[ige]]="","","Realizada"))</f>
        <v/>
      </c>
      <c r="T2609" t="str">
        <f>IF(S2609="Realizada",seguimiento[[#This Row],[ige]],"")</f>
        <v/>
      </c>
      <c r="U2609" t="str">
        <f>IF(OR(seguimiento[[#This Row],[actividadfisica]]="Ejercicio regular",seguimiento[[#This Row],[actividadfisica]]="Actividad deportiva"),"Sí","")</f>
        <v>Sí</v>
      </c>
    </row>
    <row r="2610" spans="1:21" x14ac:dyDescent="0.3">
      <c r="A2610" t="str">
        <f>VLOOKUP(B2610,pacientes_insertados[],2,)</f>
        <v>61e34256ec4ec02e84f5df5d</v>
      </c>
      <c r="B2610">
        <f>seguimiento[[#This Row],[idpaciente]]</f>
        <v>1189</v>
      </c>
      <c r="C2610">
        <f t="shared" si="40"/>
        <v>2014</v>
      </c>
      <c r="D2610" s="1">
        <f>seguimiento[[#This Row],[fecha]]</f>
        <v>41865</v>
      </c>
      <c r="E2610" t="str">
        <f>seguimiento[[#This Row],[institucion]]</f>
        <v>HIGA Penna</v>
      </c>
      <c r="F2610" t="str">
        <f>seguimiento[[#This Row],[fallecimiento]]</f>
        <v>No</v>
      </c>
      <c r="I2610" t="str">
        <f>seguimiento[[#This Row],[educacion]]</f>
        <v>Analfabeta</v>
      </c>
      <c r="K2610" t="str">
        <f>seguimiento[[#This Row],[coberturamedica]]</f>
        <v>Sí</v>
      </c>
      <c r="M2610" t="str">
        <f>seguimiento[[#This Row],[Embarazo]]</f>
        <v>No</v>
      </c>
      <c r="O2610" t="str">
        <f>IF(seguimiento[[#This Row],[curvaglucemia]]="","No realizada","Realizada")</f>
        <v>No realizada</v>
      </c>
      <c r="P2610" t="str">
        <f>IF(O2610="Realizada",seguimiento[[#This Row],[curvaglucemia]],"")</f>
        <v/>
      </c>
      <c r="Q2610" t="str">
        <f>IF(seguimiento[[#This Row],[vitaminaDRealizada]]="","",IF(seguimiento[[#This Row],[vitaminaDRealizada]]="No realizado","No realizada","Realizada"))</f>
        <v/>
      </c>
      <c r="R2610" t="str">
        <f>IF(Q2610="Realizada",seguimiento[[#This Row],[vitaminaDRealizada]],"")</f>
        <v/>
      </c>
      <c r="S2610" t="str">
        <f>IF(seguimiento[[#This Row],[ige]]="No realizada","No realizada",IF(seguimiento[[#This Row],[ige]]="","","Realizada"))</f>
        <v/>
      </c>
      <c r="T2610" t="str">
        <f>IF(S2610="Realizada",seguimiento[[#This Row],[ige]],"")</f>
        <v/>
      </c>
      <c r="U2610" t="str">
        <f>IF(OR(seguimiento[[#This Row],[actividadfisica]]="Ejercicio regular",seguimiento[[#This Row],[actividadfisica]]="Actividad deportiva"),"Sí","")</f>
        <v/>
      </c>
    </row>
    <row r="2611" spans="1:21" x14ac:dyDescent="0.3">
      <c r="A2611" t="str">
        <f>VLOOKUP(B2611,pacientes_insertados[],2,)</f>
        <v>61e34256ec4ec02e84f5df60</v>
      </c>
      <c r="B2611">
        <f>seguimiento[[#This Row],[idpaciente]]</f>
        <v>1193</v>
      </c>
      <c r="C2611">
        <f t="shared" si="40"/>
        <v>2014</v>
      </c>
      <c r="D2611" s="1">
        <f>seguimiento[[#This Row],[fecha]]</f>
        <v>42003</v>
      </c>
      <c r="E2611" t="str">
        <f>seguimiento[[#This Row],[institucion]]</f>
        <v>HIGA Penna</v>
      </c>
      <c r="F2611" t="str">
        <f>seguimiento[[#This Row],[fallecimiento]]</f>
        <v>No</v>
      </c>
      <c r="K2611" t="str">
        <f>seguimiento[[#This Row],[coberturamedica]]</f>
        <v>No</v>
      </c>
      <c r="M2611" t="str">
        <f>seguimiento[[#This Row],[Embarazo]]</f>
        <v>No</v>
      </c>
      <c r="N2611" t="str">
        <f>seguimiento[[#This Row],[ncultivosanio]]</f>
        <v>1</v>
      </c>
      <c r="O2611" t="str">
        <f>IF(seguimiento[[#This Row],[curvaglucemia]]="","No realizada","Realizada")</f>
        <v>Realizada</v>
      </c>
      <c r="P2611" t="str">
        <f>IF(O2611="Realizada",seguimiento[[#This Row],[curvaglucemia]],"")</f>
        <v>Normal</v>
      </c>
      <c r="Q2611" t="str">
        <f>IF(seguimiento[[#This Row],[vitaminaDRealizada]]="","",IF(seguimiento[[#This Row],[vitaminaDRealizada]]="No realizado","No realizada","Realizada"))</f>
        <v/>
      </c>
      <c r="R2611" t="str">
        <f>IF(Q2611="Realizada",seguimiento[[#This Row],[vitaminaDRealizada]],"")</f>
        <v/>
      </c>
      <c r="S2611" t="str">
        <f>IF(seguimiento[[#This Row],[ige]]="No realizada","No realizada",IF(seguimiento[[#This Row],[ige]]="","","Realizada"))</f>
        <v/>
      </c>
      <c r="T2611" t="str">
        <f>IF(S2611="Realizada",seguimiento[[#This Row],[ige]],"")</f>
        <v/>
      </c>
      <c r="U2611" t="str">
        <f>IF(OR(seguimiento[[#This Row],[actividadfisica]]="Ejercicio regular",seguimiento[[#This Row],[actividadfisica]]="Actividad deportiva"),"Sí","")</f>
        <v>Sí</v>
      </c>
    </row>
    <row r="2612" spans="1:21" x14ac:dyDescent="0.3">
      <c r="A2612" t="str">
        <f>VLOOKUP(B2612,pacientes_insertados[],2,)</f>
        <v>61e34256ec4ec02e84f5df61</v>
      </c>
      <c r="B2612">
        <f>seguimiento[[#This Row],[idpaciente]]</f>
        <v>1194</v>
      </c>
      <c r="C2612">
        <f t="shared" si="40"/>
        <v>2014</v>
      </c>
      <c r="D2612" s="1">
        <f>seguimiento[[#This Row],[fecha]]</f>
        <v>41816</v>
      </c>
      <c r="E2612" t="str">
        <f>seguimiento[[#This Row],[institucion]]</f>
        <v>HIGA Penna</v>
      </c>
      <c r="F2612" t="str">
        <f>seguimiento[[#This Row],[fallecimiento]]</f>
        <v>No</v>
      </c>
      <c r="I2612" t="str">
        <f>seguimiento[[#This Row],[educacion]]</f>
        <v>Universitario Completo</v>
      </c>
      <c r="J2612" t="str">
        <f>seguimiento[[#This Row],[laboral]]</f>
        <v>Trabaja, parcial</v>
      </c>
      <c r="K2612" t="str">
        <f>seguimiento[[#This Row],[coberturamedica]]</f>
        <v>Sí</v>
      </c>
      <c r="L2612" t="str">
        <f>seguimiento[[#This Row],[ntratendovenosos]]</f>
        <v>3</v>
      </c>
      <c r="M2612" t="str">
        <f>seguimiento[[#This Row],[Embarazo]]</f>
        <v>No</v>
      </c>
      <c r="N2612" t="str">
        <f>seguimiento[[#This Row],[ncultivosanio]]</f>
        <v>4</v>
      </c>
      <c r="O2612" t="str">
        <f>IF(seguimiento[[#This Row],[curvaglucemia]]="","No realizada","Realizada")</f>
        <v>Realizada</v>
      </c>
      <c r="P2612" t="str">
        <f>IF(O2612="Realizada",seguimiento[[#This Row],[curvaglucemia]],"")</f>
        <v>Normal</v>
      </c>
      <c r="Q2612" t="str">
        <f>IF(seguimiento[[#This Row],[vitaminaDRealizada]]="","",IF(seguimiento[[#This Row],[vitaminaDRealizada]]="No realizado","No realizada","Realizada"))</f>
        <v/>
      </c>
      <c r="R2612" t="str">
        <f>IF(Q2612="Realizada",seguimiento[[#This Row],[vitaminaDRealizada]],"")</f>
        <v/>
      </c>
      <c r="S2612" t="str">
        <f>IF(seguimiento[[#This Row],[ige]]="No realizada","No realizada",IF(seguimiento[[#This Row],[ige]]="","","Realizada"))</f>
        <v/>
      </c>
      <c r="T2612" t="str">
        <f>IF(S2612="Realizada",seguimiento[[#This Row],[ige]],"")</f>
        <v/>
      </c>
      <c r="U2612" t="str">
        <f>IF(OR(seguimiento[[#This Row],[actividadfisica]]="Ejercicio regular",seguimiento[[#This Row],[actividadfisica]]="Actividad deportiva"),"Sí","")</f>
        <v/>
      </c>
    </row>
    <row r="2613" spans="1:21" x14ac:dyDescent="0.3">
      <c r="A2613" t="str">
        <f>VLOOKUP(B2613,pacientes_insertados[],2,)</f>
        <v>61e34256ec4ec02e84f5df62</v>
      </c>
      <c r="B2613">
        <f>seguimiento[[#This Row],[idpaciente]]</f>
        <v>1195</v>
      </c>
      <c r="C2613">
        <f t="shared" si="40"/>
        <v>2014</v>
      </c>
      <c r="D2613" s="1">
        <f>seguimiento[[#This Row],[fecha]]</f>
        <v>41821</v>
      </c>
      <c r="E2613" t="str">
        <f>seguimiento[[#This Row],[institucion]]</f>
        <v>HIGA Penna</v>
      </c>
      <c r="F2613" t="str">
        <f>seguimiento[[#This Row],[fallecimiento]]</f>
        <v>No</v>
      </c>
      <c r="I2613" t="str">
        <f>seguimiento[[#This Row],[educacion]]</f>
        <v>Secundaria incompleta</v>
      </c>
      <c r="K2613" t="str">
        <f>seguimiento[[#This Row],[coberturamedica]]</f>
        <v>Sí</v>
      </c>
      <c r="M2613" t="str">
        <f>seguimiento[[#This Row],[Embarazo]]</f>
        <v>No</v>
      </c>
      <c r="O2613" t="str">
        <f>IF(seguimiento[[#This Row],[curvaglucemia]]="","No realizada","Realizada")</f>
        <v>Realizada</v>
      </c>
      <c r="P2613" t="str">
        <f>IF(O2613="Realizada",seguimiento[[#This Row],[curvaglucemia]],"")</f>
        <v>Normal</v>
      </c>
      <c r="Q2613" t="str">
        <f>IF(seguimiento[[#This Row],[vitaminaDRealizada]]="","",IF(seguimiento[[#This Row],[vitaminaDRealizada]]="No realizado","No realizada","Realizada"))</f>
        <v/>
      </c>
      <c r="R2613" t="str">
        <f>IF(Q2613="Realizada",seguimiento[[#This Row],[vitaminaDRealizada]],"")</f>
        <v/>
      </c>
      <c r="S2613" t="str">
        <f>IF(seguimiento[[#This Row],[ige]]="No realizada","No realizada",IF(seguimiento[[#This Row],[ige]]="","","Realizada"))</f>
        <v/>
      </c>
      <c r="T2613" t="str">
        <f>IF(S2613="Realizada",seguimiento[[#This Row],[ige]],"")</f>
        <v/>
      </c>
      <c r="U2613" t="str">
        <f>IF(OR(seguimiento[[#This Row],[actividadfisica]]="Ejercicio regular",seguimiento[[#This Row],[actividadfisica]]="Actividad deportiva"),"Sí","")</f>
        <v>Sí</v>
      </c>
    </row>
    <row r="2614" spans="1:21" x14ac:dyDescent="0.3">
      <c r="A2614" t="str">
        <f>VLOOKUP(B2614,pacientes_insertados[],2,)</f>
        <v>61e34256ec4ec02e84f5df62</v>
      </c>
      <c r="B2614">
        <f>seguimiento[[#This Row],[idpaciente]]</f>
        <v>1195</v>
      </c>
      <c r="C2614">
        <f t="shared" si="40"/>
        <v>2014</v>
      </c>
      <c r="D2614" s="1">
        <f>seguimiento[[#This Row],[fecha]]</f>
        <v>41821</v>
      </c>
      <c r="E2614" t="str">
        <f>seguimiento[[#This Row],[institucion]]</f>
        <v>HIGA Penna</v>
      </c>
      <c r="F2614" t="str">
        <f>seguimiento[[#This Row],[fallecimiento]]</f>
        <v>No</v>
      </c>
      <c r="I2614" t="str">
        <f>seguimiento[[#This Row],[educacion]]</f>
        <v>Secundaria incompleta</v>
      </c>
      <c r="K2614" t="str">
        <f>seguimiento[[#This Row],[coberturamedica]]</f>
        <v>Sí</v>
      </c>
      <c r="M2614" t="str">
        <f>seguimiento[[#This Row],[Embarazo]]</f>
        <v>No</v>
      </c>
      <c r="O2614" t="str">
        <f>IF(seguimiento[[#This Row],[curvaglucemia]]="","No realizada","Realizada")</f>
        <v>Realizada</v>
      </c>
      <c r="P2614" t="str">
        <f>IF(O2614="Realizada",seguimiento[[#This Row],[curvaglucemia]],"")</f>
        <v>Normal</v>
      </c>
      <c r="Q2614" t="str">
        <f>IF(seguimiento[[#This Row],[vitaminaDRealizada]]="","",IF(seguimiento[[#This Row],[vitaminaDRealizada]]="No realizado","No realizada","Realizada"))</f>
        <v/>
      </c>
      <c r="R2614" t="str">
        <f>IF(Q2614="Realizada",seguimiento[[#This Row],[vitaminaDRealizada]],"")</f>
        <v/>
      </c>
      <c r="S2614" t="str">
        <f>IF(seguimiento[[#This Row],[ige]]="No realizada","No realizada",IF(seguimiento[[#This Row],[ige]]="","","Realizada"))</f>
        <v/>
      </c>
      <c r="T2614" t="str">
        <f>IF(S2614="Realizada",seguimiento[[#This Row],[ige]],"")</f>
        <v/>
      </c>
      <c r="U2614" t="str">
        <f>IF(OR(seguimiento[[#This Row],[actividadfisica]]="Ejercicio regular",seguimiento[[#This Row],[actividadfisica]]="Actividad deportiva"),"Sí","")</f>
        <v>Sí</v>
      </c>
    </row>
    <row r="2615" spans="1:21" x14ac:dyDescent="0.3">
      <c r="A2615" t="str">
        <f>VLOOKUP(B2615,pacientes_insertados[],2,)</f>
        <v>61e34256ec4ec02e84f5df63</v>
      </c>
      <c r="B2615">
        <f>seguimiento[[#This Row],[idpaciente]]</f>
        <v>1196</v>
      </c>
      <c r="C2615">
        <f t="shared" si="40"/>
        <v>2014</v>
      </c>
      <c r="D2615" s="1">
        <f>seguimiento[[#This Row],[fecha]]</f>
        <v>41793</v>
      </c>
      <c r="E2615" t="str">
        <f>seguimiento[[#This Row],[institucion]]</f>
        <v>HIGA Penna</v>
      </c>
      <c r="F2615" t="str">
        <f>seguimiento[[#This Row],[fallecimiento]]</f>
        <v>No</v>
      </c>
      <c r="K2615" t="str">
        <f>seguimiento[[#This Row],[coberturamedica]]</f>
        <v>Sí</v>
      </c>
      <c r="L2615" t="str">
        <f>seguimiento[[#This Row],[ntratendovenosos]]</f>
        <v>1</v>
      </c>
      <c r="M2615" t="str">
        <f>seguimiento[[#This Row],[Embarazo]]</f>
        <v>No</v>
      </c>
      <c r="O2615" t="str">
        <f>IF(seguimiento[[#This Row],[curvaglucemia]]="","No realizada","Realizada")</f>
        <v>No realizada</v>
      </c>
      <c r="P2615" t="str">
        <f>IF(O2615="Realizada",seguimiento[[#This Row],[curvaglucemia]],"")</f>
        <v/>
      </c>
      <c r="Q2615" t="str">
        <f>IF(seguimiento[[#This Row],[vitaminaDRealizada]]="","",IF(seguimiento[[#This Row],[vitaminaDRealizada]]="No realizado","No realizada","Realizada"))</f>
        <v/>
      </c>
      <c r="R2615" t="str">
        <f>IF(Q2615="Realizada",seguimiento[[#This Row],[vitaminaDRealizada]],"")</f>
        <v/>
      </c>
      <c r="S2615" t="str">
        <f>IF(seguimiento[[#This Row],[ige]]="No realizada","No realizada",IF(seguimiento[[#This Row],[ige]]="","","Realizada"))</f>
        <v/>
      </c>
      <c r="T2615" t="str">
        <f>IF(S2615="Realizada",seguimiento[[#This Row],[ige]],"")</f>
        <v/>
      </c>
      <c r="U2615" t="str">
        <f>IF(OR(seguimiento[[#This Row],[actividadfisica]]="Ejercicio regular",seguimiento[[#This Row],[actividadfisica]]="Actividad deportiva"),"Sí","")</f>
        <v>Sí</v>
      </c>
    </row>
    <row r="2616" spans="1:21" x14ac:dyDescent="0.3">
      <c r="A2616" t="str">
        <f>VLOOKUP(B2616,pacientes_insertados[],2,)</f>
        <v>61e34256ec4ec02e84f5df6a</v>
      </c>
      <c r="B2616">
        <f>seguimiento[[#This Row],[idpaciente]]</f>
        <v>1197</v>
      </c>
      <c r="C2616">
        <f t="shared" si="40"/>
        <v>2015</v>
      </c>
      <c r="D2616" s="1">
        <f>seguimiento[[#This Row],[fecha]]</f>
        <v>42074</v>
      </c>
      <c r="E2616" t="str">
        <f>seguimiento[[#This Row],[institucion]]</f>
        <v>HOSPITAL PROVINCIAL de ROSARIO</v>
      </c>
      <c r="F2616" t="str">
        <f>seguimiento[[#This Row],[fallecimiento]]</f>
        <v>No</v>
      </c>
      <c r="K2616" t="str">
        <f>seguimiento[[#This Row],[coberturamedica]]</f>
        <v>Sí</v>
      </c>
      <c r="M2616" t="str">
        <f>seguimiento[[#This Row],[Embarazo]]</f>
        <v>No</v>
      </c>
      <c r="N2616" t="str">
        <f>seguimiento[[#This Row],[ncultivosanio]]</f>
        <v>1</v>
      </c>
      <c r="O2616" t="str">
        <f>IF(seguimiento[[#This Row],[curvaglucemia]]="","No realizada","Realizada")</f>
        <v>No realizada</v>
      </c>
      <c r="P2616" t="str">
        <f>IF(O2616="Realizada",seguimiento[[#This Row],[curvaglucemia]],"")</f>
        <v/>
      </c>
      <c r="Q2616" t="str">
        <f>IF(seguimiento[[#This Row],[vitaminaDRealizada]]="","",IF(seguimiento[[#This Row],[vitaminaDRealizada]]="No realizado","No realizada","Realizada"))</f>
        <v/>
      </c>
      <c r="R2616" t="str">
        <f>IF(Q2616="Realizada",seguimiento[[#This Row],[vitaminaDRealizada]],"")</f>
        <v/>
      </c>
      <c r="S2616" t="str">
        <f>IF(seguimiento[[#This Row],[ige]]="No realizada","No realizada",IF(seguimiento[[#This Row],[ige]]="","","Realizada"))</f>
        <v>Realizada</v>
      </c>
      <c r="T2616" t="str">
        <f>IF(S2616="Realizada",seguimiento[[#This Row],[ige]],"")</f>
        <v>&lt; 500</v>
      </c>
      <c r="U2616" t="str">
        <f>IF(OR(seguimiento[[#This Row],[actividadfisica]]="Ejercicio regular",seguimiento[[#This Row],[actividadfisica]]="Actividad deportiva"),"Sí","")</f>
        <v>Sí</v>
      </c>
    </row>
    <row r="2617" spans="1:21" x14ac:dyDescent="0.3">
      <c r="A2617" t="str">
        <f>VLOOKUP(B2617,pacientes_insertados[],2,)</f>
        <v>61e34256ec4ec02e84f5df6a</v>
      </c>
      <c r="B2617">
        <f>seguimiento[[#This Row],[idpaciente]]</f>
        <v>1197</v>
      </c>
      <c r="C2617">
        <f t="shared" si="40"/>
        <v>2016</v>
      </c>
      <c r="D2617" s="1">
        <f>seguimiento[[#This Row],[fecha]]</f>
        <v>42501</v>
      </c>
      <c r="E2617" t="str">
        <f>seguimiento[[#This Row],[institucion]]</f>
        <v>HOSPITAL PROVINCIAL de ROSARIO</v>
      </c>
      <c r="F2617" t="str">
        <f>seguimiento[[#This Row],[fallecimiento]]</f>
        <v>No</v>
      </c>
      <c r="K2617" t="str">
        <f>seguimiento[[#This Row],[coberturamedica]]</f>
        <v>Sí</v>
      </c>
      <c r="M2617" t="str">
        <f>seguimiento[[#This Row],[Embarazo]]</f>
        <v>No</v>
      </c>
      <c r="N2617" t="str">
        <f>seguimiento[[#This Row],[ncultivosanio]]</f>
        <v>5</v>
      </c>
      <c r="O2617" t="str">
        <f>IF(seguimiento[[#This Row],[curvaglucemia]]="","No realizada","Realizada")</f>
        <v>No realizada</v>
      </c>
      <c r="P2617" t="str">
        <f>IF(O2617="Realizada",seguimiento[[#This Row],[curvaglucemia]],"")</f>
        <v/>
      </c>
      <c r="Q2617" t="str">
        <f>IF(seguimiento[[#This Row],[vitaminaDRealizada]]="","",IF(seguimiento[[#This Row],[vitaminaDRealizada]]="No realizado","No realizada","Realizada"))</f>
        <v>Realizada</v>
      </c>
      <c r="R2617" t="str">
        <f>IF(Q2617="Realizada",seguimiento[[#This Row],[vitaminaDRealizada]],"")</f>
        <v>Normal</v>
      </c>
      <c r="S2617" t="str">
        <f>IF(seguimiento[[#This Row],[ige]]="No realizada","No realizada",IF(seguimiento[[#This Row],[ige]]="","","Realizada"))</f>
        <v>Realizada</v>
      </c>
      <c r="T2617" t="str">
        <f>IF(S2617="Realizada",seguimiento[[#This Row],[ige]],"")</f>
        <v>&lt; 500</v>
      </c>
      <c r="U2617" t="str">
        <f>IF(OR(seguimiento[[#This Row],[actividadfisica]]="Ejercicio regular",seguimiento[[#This Row],[actividadfisica]]="Actividad deportiva"),"Sí","")</f>
        <v/>
      </c>
    </row>
    <row r="2618" spans="1:21" x14ac:dyDescent="0.3">
      <c r="A2618" t="str">
        <f>VLOOKUP(B2618,pacientes_insertados[],2,)</f>
        <v>61e34256ec4ec02e84f5df6a</v>
      </c>
      <c r="B2618">
        <f>seguimiento[[#This Row],[idpaciente]]</f>
        <v>1197</v>
      </c>
      <c r="C2618">
        <f t="shared" si="40"/>
        <v>2017</v>
      </c>
      <c r="D2618" s="1">
        <f>seguimiento[[#This Row],[fecha]]</f>
        <v>42885</v>
      </c>
      <c r="E2618" t="str">
        <f>seguimiento[[#This Row],[institucion]]</f>
        <v>HOSPITAL PROVINCIAL de ROSARIO</v>
      </c>
      <c r="F2618" t="str">
        <f>seguimiento[[#This Row],[fallecimiento]]</f>
        <v>No</v>
      </c>
      <c r="K2618" t="str">
        <f>seguimiento[[#This Row],[coberturamedica]]</f>
        <v>Sí</v>
      </c>
      <c r="M2618" t="str">
        <f>seguimiento[[#This Row],[Embarazo]]</f>
        <v>No</v>
      </c>
      <c r="N2618" t="str">
        <f>seguimiento[[#This Row],[ncultivosanio]]</f>
        <v>4</v>
      </c>
      <c r="O2618" t="str">
        <f>IF(seguimiento[[#This Row],[curvaglucemia]]="","No realizada","Realizada")</f>
        <v>No realizada</v>
      </c>
      <c r="P2618" t="str">
        <f>IF(O2618="Realizada",seguimiento[[#This Row],[curvaglucemia]],"")</f>
        <v/>
      </c>
      <c r="Q2618" t="str">
        <f>IF(seguimiento[[#This Row],[vitaminaDRealizada]]="","",IF(seguimiento[[#This Row],[vitaminaDRealizada]]="No realizado","No realizada","Realizada"))</f>
        <v>Realizada</v>
      </c>
      <c r="R2618" t="str">
        <f>IF(Q2618="Realizada",seguimiento[[#This Row],[vitaminaDRealizada]],"")</f>
        <v>Normal</v>
      </c>
      <c r="S2618" t="str">
        <f>IF(seguimiento[[#This Row],[ige]]="No realizada","No realizada",IF(seguimiento[[#This Row],[ige]]="","","Realizada"))</f>
        <v>Realizada</v>
      </c>
      <c r="T2618" t="str">
        <f>IF(S2618="Realizada",seguimiento[[#This Row],[ige]],"")</f>
        <v>&lt; 500</v>
      </c>
      <c r="U2618" t="str">
        <f>IF(OR(seguimiento[[#This Row],[actividadfisica]]="Ejercicio regular",seguimiento[[#This Row],[actividadfisica]]="Actividad deportiva"),"Sí","")</f>
        <v>Sí</v>
      </c>
    </row>
    <row r="2619" spans="1:21" x14ac:dyDescent="0.3">
      <c r="A2619" t="str">
        <f>VLOOKUP(B2619,pacientes_insertados[],2,)</f>
        <v>61e34256ec4ec02e84f5df6a</v>
      </c>
      <c r="B2619">
        <f>seguimiento[[#This Row],[idpaciente]]</f>
        <v>1197</v>
      </c>
      <c r="C2619">
        <f t="shared" si="40"/>
        <v>2018</v>
      </c>
      <c r="D2619" s="1">
        <f>seguimiento[[#This Row],[fecha]]</f>
        <v>43313</v>
      </c>
      <c r="E2619" t="str">
        <f>seguimiento[[#This Row],[institucion]]</f>
        <v>HOSPITAL PROVINCIAL de ROSARIO</v>
      </c>
      <c r="F2619" t="str">
        <f>seguimiento[[#This Row],[fallecimiento]]</f>
        <v>No</v>
      </c>
      <c r="K2619" t="str">
        <f>seguimiento[[#This Row],[coberturamedica]]</f>
        <v>Sí</v>
      </c>
      <c r="M2619" t="str">
        <f>seguimiento[[#This Row],[Embarazo]]</f>
        <v>No</v>
      </c>
      <c r="N2619" t="str">
        <f>seguimiento[[#This Row],[ncultivosanio]]</f>
        <v>5</v>
      </c>
      <c r="O2619" t="str">
        <f>IF(seguimiento[[#This Row],[curvaglucemia]]="","No realizada","Realizada")</f>
        <v>No realizada</v>
      </c>
      <c r="P2619" t="str">
        <f>IF(O2619="Realizada",seguimiento[[#This Row],[curvaglucemia]],"")</f>
        <v/>
      </c>
      <c r="Q2619" t="str">
        <f>IF(seguimiento[[#This Row],[vitaminaDRealizada]]="","",IF(seguimiento[[#This Row],[vitaminaDRealizada]]="No realizado","No realizada","Realizada"))</f>
        <v>Realizada</v>
      </c>
      <c r="R2619" t="str">
        <f>IF(Q2619="Realizada",seguimiento[[#This Row],[vitaminaDRealizada]],"")</f>
        <v>Normal</v>
      </c>
      <c r="S2619" t="str">
        <f>IF(seguimiento[[#This Row],[ige]]="No realizada","No realizada",IF(seguimiento[[#This Row],[ige]]="","","Realizada"))</f>
        <v>Realizada</v>
      </c>
      <c r="T2619" t="str">
        <f>IF(S2619="Realizada",seguimiento[[#This Row],[ige]],"")</f>
        <v>&lt; 500</v>
      </c>
      <c r="U2619" t="str">
        <f>IF(OR(seguimiento[[#This Row],[actividadfisica]]="Ejercicio regular",seguimiento[[#This Row],[actividadfisica]]="Actividad deportiva"),"Sí","")</f>
        <v>Sí</v>
      </c>
    </row>
    <row r="2620" spans="1:21" x14ac:dyDescent="0.3">
      <c r="A2620" t="str">
        <f>VLOOKUP(B2620,pacientes_insertados[],2,)</f>
        <v>61e34256ec4ec02e84f5df6a</v>
      </c>
      <c r="B2620">
        <f>seguimiento[[#This Row],[idpaciente]]</f>
        <v>1197</v>
      </c>
      <c r="C2620">
        <f t="shared" si="40"/>
        <v>2019</v>
      </c>
      <c r="D2620" s="1">
        <f>seguimiento[[#This Row],[fecha]]</f>
        <v>43530</v>
      </c>
      <c r="E2620" t="str">
        <f>seguimiento[[#This Row],[institucion]]</f>
        <v>HOSPITAL PROVINCIAL de ROSARIO</v>
      </c>
      <c r="F2620" t="str">
        <f>seguimiento[[#This Row],[fallecimiento]]</f>
        <v>No</v>
      </c>
      <c r="K2620" t="str">
        <f>seguimiento[[#This Row],[coberturamedica]]</f>
        <v>Sí</v>
      </c>
      <c r="M2620" t="str">
        <f>seguimiento[[#This Row],[Embarazo]]</f>
        <v>No</v>
      </c>
      <c r="O2620" t="str">
        <f>IF(seguimiento[[#This Row],[curvaglucemia]]="","No realizada","Realizada")</f>
        <v>Realizada</v>
      </c>
      <c r="P2620" t="str">
        <f>IF(O2620="Realizada",seguimiento[[#This Row],[curvaglucemia]],"")</f>
        <v>Normal</v>
      </c>
      <c r="Q2620" t="str">
        <f>IF(seguimiento[[#This Row],[vitaminaDRealizada]]="","",IF(seguimiento[[#This Row],[vitaminaDRealizada]]="No realizado","No realizada","Realizada"))</f>
        <v>Realizada</v>
      </c>
      <c r="R2620" t="str">
        <f>IF(Q2620="Realizada",seguimiento[[#This Row],[vitaminaDRealizada]],"")</f>
        <v>Normal</v>
      </c>
      <c r="S2620" t="str">
        <f>IF(seguimiento[[#This Row],[ige]]="No realizada","No realizada",IF(seguimiento[[#This Row],[ige]]="","","Realizada"))</f>
        <v>Realizada</v>
      </c>
      <c r="T2620" t="str">
        <f>IF(S2620="Realizada",seguimiento[[#This Row],[ige]],"")</f>
        <v>&lt; 500</v>
      </c>
      <c r="U2620" t="str">
        <f>IF(OR(seguimiento[[#This Row],[actividadfisica]]="Ejercicio regular",seguimiento[[#This Row],[actividadfisica]]="Actividad deportiva"),"Sí","")</f>
        <v>Sí</v>
      </c>
    </row>
    <row r="2621" spans="1:21" x14ac:dyDescent="0.3">
      <c r="A2621" t="str">
        <f>VLOOKUP(B2621,pacientes_insertados[],2,)</f>
        <v>61e34256ec4ec02e84f5df64</v>
      </c>
      <c r="B2621">
        <f>seguimiento[[#This Row],[idpaciente]]</f>
        <v>1198</v>
      </c>
      <c r="C2621">
        <f t="shared" si="40"/>
        <v>2014</v>
      </c>
      <c r="D2621" s="1">
        <f>seguimiento[[#This Row],[fecha]]</f>
        <v>41696</v>
      </c>
      <c r="E2621" t="str">
        <f>seguimiento[[#This Row],[institucion]]</f>
        <v>HOSPITAL PROVINCIAL de ROSARIO</v>
      </c>
      <c r="F2621" t="str">
        <f>seguimiento[[#This Row],[fallecimiento]]</f>
        <v>No</v>
      </c>
      <c r="K2621" t="str">
        <f>seguimiento[[#This Row],[coberturamedica]]</f>
        <v>Sí</v>
      </c>
      <c r="M2621" t="str">
        <f>seguimiento[[#This Row],[Embarazo]]</f>
        <v>No</v>
      </c>
      <c r="N2621" t="str">
        <f>seguimiento[[#This Row],[ncultivosanio]]</f>
        <v>4</v>
      </c>
      <c r="O2621" t="str">
        <f>IF(seguimiento[[#This Row],[curvaglucemia]]="","No realizada","Realizada")</f>
        <v>No realizada</v>
      </c>
      <c r="P2621" t="str">
        <f>IF(O2621="Realizada",seguimiento[[#This Row],[curvaglucemia]],"")</f>
        <v/>
      </c>
      <c r="Q2621" t="str">
        <f>IF(seguimiento[[#This Row],[vitaminaDRealizada]]="","",IF(seguimiento[[#This Row],[vitaminaDRealizada]]="No realizado","No realizada","Realizada"))</f>
        <v/>
      </c>
      <c r="R2621" t="str">
        <f>IF(Q2621="Realizada",seguimiento[[#This Row],[vitaminaDRealizada]],"")</f>
        <v/>
      </c>
      <c r="S2621" t="str">
        <f>IF(seguimiento[[#This Row],[ige]]="No realizada","No realizada",IF(seguimiento[[#This Row],[ige]]="","","Realizada"))</f>
        <v>Realizada</v>
      </c>
      <c r="T2621" t="str">
        <f>IF(S2621="Realizada",seguimiento[[#This Row],[ige]],"")</f>
        <v>&lt; 500</v>
      </c>
      <c r="U2621" t="str">
        <f>IF(OR(seguimiento[[#This Row],[actividadfisica]]="Ejercicio regular",seguimiento[[#This Row],[actividadfisica]]="Actividad deportiva"),"Sí","")</f>
        <v>Sí</v>
      </c>
    </row>
    <row r="2622" spans="1:21" x14ac:dyDescent="0.3">
      <c r="A2622" t="str">
        <f>VLOOKUP(B2622,pacientes_insertados[],2,)</f>
        <v>61e34256ec4ec02e84f5df64</v>
      </c>
      <c r="B2622">
        <f>seguimiento[[#This Row],[idpaciente]]</f>
        <v>1198</v>
      </c>
      <c r="C2622">
        <f t="shared" si="40"/>
        <v>2015</v>
      </c>
      <c r="D2622" s="1">
        <f>seguimiento[[#This Row],[fecha]]</f>
        <v>42067</v>
      </c>
      <c r="E2622" t="str">
        <f>seguimiento[[#This Row],[institucion]]</f>
        <v>HOSPITAL PROVINCIAL de ROSARIO</v>
      </c>
      <c r="F2622" t="str">
        <f>seguimiento[[#This Row],[fallecimiento]]</f>
        <v>No</v>
      </c>
      <c r="K2622" t="str">
        <f>seguimiento[[#This Row],[coberturamedica]]</f>
        <v>Sí</v>
      </c>
      <c r="M2622" t="str">
        <f>seguimiento[[#This Row],[Embarazo]]</f>
        <v>No</v>
      </c>
      <c r="N2622" t="str">
        <f>seguimiento[[#This Row],[ncultivosanio]]</f>
        <v>4</v>
      </c>
      <c r="O2622" t="str">
        <f>IF(seguimiento[[#This Row],[curvaglucemia]]="","No realizada","Realizada")</f>
        <v>No realizada</v>
      </c>
      <c r="P2622" t="str">
        <f>IF(O2622="Realizada",seguimiento[[#This Row],[curvaglucemia]],"")</f>
        <v/>
      </c>
      <c r="Q2622" t="str">
        <f>IF(seguimiento[[#This Row],[vitaminaDRealizada]]="","",IF(seguimiento[[#This Row],[vitaminaDRealizada]]="No realizado","No realizada","Realizada"))</f>
        <v/>
      </c>
      <c r="R2622" t="str">
        <f>IF(Q2622="Realizada",seguimiento[[#This Row],[vitaminaDRealizada]],"")</f>
        <v/>
      </c>
      <c r="S2622" t="str">
        <f>IF(seguimiento[[#This Row],[ige]]="No realizada","No realizada",IF(seguimiento[[#This Row],[ige]]="","","Realizada"))</f>
        <v>Realizada</v>
      </c>
      <c r="T2622" t="str">
        <f>IF(S2622="Realizada",seguimiento[[#This Row],[ige]],"")</f>
        <v>&lt; 500</v>
      </c>
      <c r="U2622" t="str">
        <f>IF(OR(seguimiento[[#This Row],[actividadfisica]]="Ejercicio regular",seguimiento[[#This Row],[actividadfisica]]="Actividad deportiva"),"Sí","")</f>
        <v>Sí</v>
      </c>
    </row>
    <row r="2623" spans="1:21" x14ac:dyDescent="0.3">
      <c r="A2623" t="str">
        <f>VLOOKUP(B2623,pacientes_insertados[],2,)</f>
        <v>61e34256ec4ec02e84f5df64</v>
      </c>
      <c r="B2623">
        <f>seguimiento[[#This Row],[idpaciente]]</f>
        <v>1198</v>
      </c>
      <c r="C2623">
        <f t="shared" si="40"/>
        <v>2016</v>
      </c>
      <c r="D2623" s="1">
        <f>seguimiento[[#This Row],[fecha]]</f>
        <v>42508</v>
      </c>
      <c r="E2623" t="str">
        <f>seguimiento[[#This Row],[institucion]]</f>
        <v>HOSPITAL PROVINCIAL de ROSARIO</v>
      </c>
      <c r="F2623" t="str">
        <f>seguimiento[[#This Row],[fallecimiento]]</f>
        <v>No</v>
      </c>
      <c r="K2623" t="str">
        <f>seguimiento[[#This Row],[coberturamedica]]</f>
        <v>Sí</v>
      </c>
      <c r="M2623" t="str">
        <f>seguimiento[[#This Row],[Embarazo]]</f>
        <v>No</v>
      </c>
      <c r="N2623" t="str">
        <f>seguimiento[[#This Row],[ncultivosanio]]</f>
        <v>4</v>
      </c>
      <c r="O2623" t="str">
        <f>IF(seguimiento[[#This Row],[curvaglucemia]]="","No realizada","Realizada")</f>
        <v>No realizada</v>
      </c>
      <c r="P2623" t="str">
        <f>IF(O2623="Realizada",seguimiento[[#This Row],[curvaglucemia]],"")</f>
        <v/>
      </c>
      <c r="Q2623" t="str">
        <f>IF(seguimiento[[#This Row],[vitaminaDRealizada]]="","",IF(seguimiento[[#This Row],[vitaminaDRealizada]]="No realizado","No realizada","Realizada"))</f>
        <v>Realizada</v>
      </c>
      <c r="R2623" t="str">
        <f>IF(Q2623="Realizada",seguimiento[[#This Row],[vitaminaDRealizada]],"")</f>
        <v>Normal</v>
      </c>
      <c r="S2623" t="str">
        <f>IF(seguimiento[[#This Row],[ige]]="No realizada","No realizada",IF(seguimiento[[#This Row],[ige]]="","","Realizada"))</f>
        <v>Realizada</v>
      </c>
      <c r="T2623" t="str">
        <f>IF(S2623="Realizada",seguimiento[[#This Row],[ige]],"")</f>
        <v>&lt; 500</v>
      </c>
      <c r="U2623" t="str">
        <f>IF(OR(seguimiento[[#This Row],[actividadfisica]]="Ejercicio regular",seguimiento[[#This Row],[actividadfisica]]="Actividad deportiva"),"Sí","")</f>
        <v/>
      </c>
    </row>
    <row r="2624" spans="1:21" x14ac:dyDescent="0.3">
      <c r="A2624" t="str">
        <f>VLOOKUP(B2624,pacientes_insertados[],2,)</f>
        <v>61e34256ec4ec02e84f5dfab</v>
      </c>
      <c r="B2624">
        <f>seguimiento[[#This Row],[idpaciente]]</f>
        <v>1201</v>
      </c>
      <c r="C2624">
        <f t="shared" si="40"/>
        <v>2013</v>
      </c>
      <c r="D2624" s="1">
        <f>seguimiento[[#This Row],[fecha]]</f>
        <v>41340</v>
      </c>
      <c r="E2624" t="str">
        <f>seguimiento[[#This Row],[institucion]]</f>
        <v>HOSPITAL PROVINCIAL de ROSARIO</v>
      </c>
      <c r="F2624" t="str">
        <f>seguimiento[[#This Row],[fallecimiento]]</f>
        <v>No</v>
      </c>
      <c r="I2624" t="str">
        <f>seguimiento[[#This Row],[educacion]]</f>
        <v>Primaria incompleta</v>
      </c>
      <c r="K2624" t="str">
        <f>seguimiento[[#This Row],[coberturamedica]]</f>
        <v>No</v>
      </c>
      <c r="L2624" t="str">
        <f>seguimiento[[#This Row],[ntratendovenosos]]</f>
        <v>2</v>
      </c>
      <c r="M2624" t="str">
        <f>seguimiento[[#This Row],[Embarazo]]</f>
        <v>No</v>
      </c>
      <c r="N2624" t="str">
        <f>seguimiento[[#This Row],[ncultivosanio]]</f>
        <v>5</v>
      </c>
      <c r="O2624" t="str">
        <f>IF(seguimiento[[#This Row],[curvaglucemia]]="","No realizada","Realizada")</f>
        <v>No realizada</v>
      </c>
      <c r="P2624" t="str">
        <f>IF(O2624="Realizada",seguimiento[[#This Row],[curvaglucemia]],"")</f>
        <v/>
      </c>
      <c r="Q2624" t="str">
        <f>IF(seguimiento[[#This Row],[vitaminaDRealizada]]="","",IF(seguimiento[[#This Row],[vitaminaDRealizada]]="No realizado","No realizada","Realizada"))</f>
        <v/>
      </c>
      <c r="R2624" t="str">
        <f>IF(Q2624="Realizada",seguimiento[[#This Row],[vitaminaDRealizada]],"")</f>
        <v/>
      </c>
      <c r="S2624" t="str">
        <f>IF(seguimiento[[#This Row],[ige]]="No realizada","No realizada",IF(seguimiento[[#This Row],[ige]]="","","Realizada"))</f>
        <v>Realizada</v>
      </c>
      <c r="T2624" t="str">
        <f>IF(S2624="Realizada",seguimiento[[#This Row],[ige]],"")</f>
        <v>&lt; 500</v>
      </c>
      <c r="U2624" t="str">
        <f>IF(OR(seguimiento[[#This Row],[actividadfisica]]="Ejercicio regular",seguimiento[[#This Row],[actividadfisica]]="Actividad deportiva"),"Sí","")</f>
        <v>Sí</v>
      </c>
    </row>
    <row r="2625" spans="1:21" x14ac:dyDescent="0.3">
      <c r="A2625" t="str">
        <f>VLOOKUP(B2625,pacientes_insertados[],2,)</f>
        <v>61e34256ec4ec02e84f5dfab</v>
      </c>
      <c r="B2625">
        <f>seguimiento[[#This Row],[idpaciente]]</f>
        <v>1201</v>
      </c>
      <c r="C2625">
        <f t="shared" si="40"/>
        <v>2014</v>
      </c>
      <c r="D2625" s="1">
        <f>seguimiento[[#This Row],[fecha]]</f>
        <v>41746</v>
      </c>
      <c r="E2625" t="str">
        <f>seguimiento[[#This Row],[institucion]]</f>
        <v>HOSPITAL PROVINCIAL de ROSARIO</v>
      </c>
      <c r="F2625" t="str">
        <f>seguimiento[[#This Row],[fallecimiento]]</f>
        <v>No</v>
      </c>
      <c r="I2625" t="str">
        <f>seguimiento[[#This Row],[educacion]]</f>
        <v>Primaria incompleta</v>
      </c>
      <c r="K2625" t="str">
        <f>seguimiento[[#This Row],[coberturamedica]]</f>
        <v>No</v>
      </c>
      <c r="L2625" t="str">
        <f>seguimiento[[#This Row],[ntratendovenosos]]</f>
        <v>2</v>
      </c>
      <c r="M2625" t="str">
        <f>seguimiento[[#This Row],[Embarazo]]</f>
        <v>No</v>
      </c>
      <c r="N2625" t="str">
        <f>seguimiento[[#This Row],[ncultivosanio]]</f>
        <v>5</v>
      </c>
      <c r="O2625" t="str">
        <f>IF(seguimiento[[#This Row],[curvaglucemia]]="","No realizada","Realizada")</f>
        <v>No realizada</v>
      </c>
      <c r="P2625" t="str">
        <f>IF(O2625="Realizada",seguimiento[[#This Row],[curvaglucemia]],"")</f>
        <v/>
      </c>
      <c r="Q2625" t="str">
        <f>IF(seguimiento[[#This Row],[vitaminaDRealizada]]="","",IF(seguimiento[[#This Row],[vitaminaDRealizada]]="No realizado","No realizada","Realizada"))</f>
        <v/>
      </c>
      <c r="R2625" t="str">
        <f>IF(Q2625="Realizada",seguimiento[[#This Row],[vitaminaDRealizada]],"")</f>
        <v/>
      </c>
      <c r="S2625" t="str">
        <f>IF(seguimiento[[#This Row],[ige]]="No realizada","No realizada",IF(seguimiento[[#This Row],[ige]]="","","Realizada"))</f>
        <v>Realizada</v>
      </c>
      <c r="T2625" t="str">
        <f>IF(S2625="Realizada",seguimiento[[#This Row],[ige]],"")</f>
        <v>&lt; 500</v>
      </c>
      <c r="U2625" t="str">
        <f>IF(OR(seguimiento[[#This Row],[actividadfisica]]="Ejercicio regular",seguimiento[[#This Row],[actividadfisica]]="Actividad deportiva"),"Sí","")</f>
        <v>Sí</v>
      </c>
    </row>
    <row r="2626" spans="1:21" x14ac:dyDescent="0.3">
      <c r="A2626" t="str">
        <f>VLOOKUP(B2626,pacientes_insertados[],2,)</f>
        <v>61e34256ec4ec02e84f5dfab</v>
      </c>
      <c r="B2626">
        <f>seguimiento[[#This Row],[idpaciente]]</f>
        <v>1201</v>
      </c>
      <c r="C2626">
        <f t="shared" si="40"/>
        <v>2015</v>
      </c>
      <c r="D2626" s="1">
        <f>seguimiento[[#This Row],[fecha]]</f>
        <v>42081</v>
      </c>
      <c r="E2626" t="str">
        <f>seguimiento[[#This Row],[institucion]]</f>
        <v>HOSPITAL PROVINCIAL de ROSARIO</v>
      </c>
      <c r="F2626" t="str">
        <f>seguimiento[[#This Row],[fallecimiento]]</f>
        <v>No</v>
      </c>
      <c r="I2626" t="str">
        <f>seguimiento[[#This Row],[educacion]]</f>
        <v>Primaria incompleta</v>
      </c>
      <c r="K2626" t="str">
        <f>seguimiento[[#This Row],[coberturamedica]]</f>
        <v>No</v>
      </c>
      <c r="L2626" t="str">
        <f>seguimiento[[#This Row],[ntratendovenosos]]</f>
        <v>2</v>
      </c>
      <c r="M2626" t="str">
        <f>seguimiento[[#This Row],[Embarazo]]</f>
        <v>No</v>
      </c>
      <c r="N2626" t="str">
        <f>seguimiento[[#This Row],[ncultivosanio]]</f>
        <v>4</v>
      </c>
      <c r="O2626" t="str">
        <f>IF(seguimiento[[#This Row],[curvaglucemia]]="","No realizada","Realizada")</f>
        <v>No realizada</v>
      </c>
      <c r="P2626" t="str">
        <f>IF(O2626="Realizada",seguimiento[[#This Row],[curvaglucemia]],"")</f>
        <v/>
      </c>
      <c r="Q2626" t="str">
        <f>IF(seguimiento[[#This Row],[vitaminaDRealizada]]="","",IF(seguimiento[[#This Row],[vitaminaDRealizada]]="No realizado","No realizada","Realizada"))</f>
        <v/>
      </c>
      <c r="R2626" t="str">
        <f>IF(Q2626="Realizada",seguimiento[[#This Row],[vitaminaDRealizada]],"")</f>
        <v/>
      </c>
      <c r="S2626" t="str">
        <f>IF(seguimiento[[#This Row],[ige]]="No realizada","No realizada",IF(seguimiento[[#This Row],[ige]]="","","Realizada"))</f>
        <v>Realizada</v>
      </c>
      <c r="T2626" t="str">
        <f>IF(S2626="Realizada",seguimiento[[#This Row],[ige]],"")</f>
        <v>&lt; 500</v>
      </c>
      <c r="U2626" t="str">
        <f>IF(OR(seguimiento[[#This Row],[actividadfisica]]="Ejercicio regular",seguimiento[[#This Row],[actividadfisica]]="Actividad deportiva"),"Sí","")</f>
        <v/>
      </c>
    </row>
    <row r="2627" spans="1:21" x14ac:dyDescent="0.3">
      <c r="A2627" t="str">
        <f>VLOOKUP(B2627,pacientes_insertados[],2,)</f>
        <v>61e34256ec4ec02e84f5dfab</v>
      </c>
      <c r="B2627">
        <f>seguimiento[[#This Row],[idpaciente]]</f>
        <v>1201</v>
      </c>
      <c r="C2627">
        <f t="shared" ref="C2627:C2690" si="41">YEAR(D2627)</f>
        <v>2016</v>
      </c>
      <c r="D2627" s="1">
        <f>seguimiento[[#This Row],[fecha]]</f>
        <v>42523</v>
      </c>
      <c r="E2627" t="str">
        <f>seguimiento[[#This Row],[institucion]]</f>
        <v>HOSPITAL PROVINCIAL de ROSARIO</v>
      </c>
      <c r="F2627" t="str">
        <f>seguimiento[[#This Row],[fallecimiento]]</f>
        <v>No</v>
      </c>
      <c r="K2627" t="str">
        <f>seguimiento[[#This Row],[coberturamedica]]</f>
        <v>No</v>
      </c>
      <c r="L2627" t="str">
        <f>seguimiento[[#This Row],[ntratendovenosos]]</f>
        <v>1</v>
      </c>
      <c r="M2627" t="str">
        <f>seguimiento[[#This Row],[Embarazo]]</f>
        <v>No</v>
      </c>
      <c r="N2627" t="str">
        <f>seguimiento[[#This Row],[ncultivosanio]]</f>
        <v>4</v>
      </c>
      <c r="O2627" t="str">
        <f>IF(seguimiento[[#This Row],[curvaglucemia]]="","No realizada","Realizada")</f>
        <v>Realizada</v>
      </c>
      <c r="P2627" t="str">
        <f>IF(O2627="Realizada",seguimiento[[#This Row],[curvaglucemia]],"")</f>
        <v>Normal</v>
      </c>
      <c r="Q2627" t="str">
        <f>IF(seguimiento[[#This Row],[vitaminaDRealizada]]="","",IF(seguimiento[[#This Row],[vitaminaDRealizada]]="No realizado","No realizada","Realizada"))</f>
        <v>No realizada</v>
      </c>
      <c r="R2627" t="str">
        <f>IF(Q2627="Realizada",seguimiento[[#This Row],[vitaminaDRealizada]],"")</f>
        <v/>
      </c>
      <c r="S2627" t="str">
        <f>IF(seguimiento[[#This Row],[ige]]="No realizada","No realizada",IF(seguimiento[[#This Row],[ige]]="","","Realizada"))</f>
        <v>Realizada</v>
      </c>
      <c r="T2627" t="str">
        <f>IF(S2627="Realizada",seguimiento[[#This Row],[ige]],"")</f>
        <v>&lt; 500</v>
      </c>
      <c r="U2627" t="str">
        <f>IF(OR(seguimiento[[#This Row],[actividadfisica]]="Ejercicio regular",seguimiento[[#This Row],[actividadfisica]]="Actividad deportiva"),"Sí","")</f>
        <v/>
      </c>
    </row>
    <row r="2628" spans="1:21" x14ac:dyDescent="0.3">
      <c r="A2628" t="str">
        <f>VLOOKUP(B2628,pacientes_insertados[],2,)</f>
        <v>61e34256ec4ec02e84f5dfab</v>
      </c>
      <c r="B2628">
        <f>seguimiento[[#This Row],[idpaciente]]</f>
        <v>1201</v>
      </c>
      <c r="C2628">
        <f t="shared" si="41"/>
        <v>2017</v>
      </c>
      <c r="D2628" s="1">
        <f>seguimiento[[#This Row],[fecha]]</f>
        <v>42863</v>
      </c>
      <c r="E2628" t="str">
        <f>seguimiento[[#This Row],[institucion]]</f>
        <v>HOSPITAL PROVINCIAL de ROSARIO</v>
      </c>
      <c r="F2628" t="str">
        <f>seguimiento[[#This Row],[fallecimiento]]</f>
        <v>No</v>
      </c>
      <c r="K2628" t="str">
        <f>seguimiento[[#This Row],[coberturamedica]]</f>
        <v>No</v>
      </c>
      <c r="L2628" t="str">
        <f>seguimiento[[#This Row],[ntratendovenosos]]</f>
        <v>1</v>
      </c>
      <c r="M2628" t="str">
        <f>seguimiento[[#This Row],[Embarazo]]</f>
        <v>No</v>
      </c>
      <c r="N2628" t="str">
        <f>seguimiento[[#This Row],[ncultivosanio]]</f>
        <v>5</v>
      </c>
      <c r="O2628" t="str">
        <f>IF(seguimiento[[#This Row],[curvaglucemia]]="","No realizada","Realizada")</f>
        <v>Realizada</v>
      </c>
      <c r="P2628" t="str">
        <f>IF(O2628="Realizada",seguimiento[[#This Row],[curvaglucemia]],"")</f>
        <v>Normal</v>
      </c>
      <c r="Q2628" t="str">
        <f>IF(seguimiento[[#This Row],[vitaminaDRealizada]]="","",IF(seguimiento[[#This Row],[vitaminaDRealizada]]="No realizado","No realizada","Realizada"))</f>
        <v>Realizada</v>
      </c>
      <c r="R2628" t="str">
        <f>IF(Q2628="Realizada",seguimiento[[#This Row],[vitaminaDRealizada]],"")</f>
        <v>Normal</v>
      </c>
      <c r="S2628" t="str">
        <f>IF(seguimiento[[#This Row],[ige]]="No realizada","No realizada",IF(seguimiento[[#This Row],[ige]]="","","Realizada"))</f>
        <v>Realizada</v>
      </c>
      <c r="T2628" t="str">
        <f>IF(S2628="Realizada",seguimiento[[#This Row],[ige]],"")</f>
        <v>&lt; 500</v>
      </c>
      <c r="U2628" t="str">
        <f>IF(OR(seguimiento[[#This Row],[actividadfisica]]="Ejercicio regular",seguimiento[[#This Row],[actividadfisica]]="Actividad deportiva"),"Sí","")</f>
        <v/>
      </c>
    </row>
    <row r="2629" spans="1:21" x14ac:dyDescent="0.3">
      <c r="A2629" t="str">
        <f>VLOOKUP(B2629,pacientes_insertados[],2,)</f>
        <v>61e34256ec4ec02e84f5dfab</v>
      </c>
      <c r="B2629">
        <f>seguimiento[[#This Row],[idpaciente]]</f>
        <v>1201</v>
      </c>
      <c r="C2629">
        <f t="shared" si="41"/>
        <v>2018</v>
      </c>
      <c r="D2629" s="1">
        <f>seguimiento[[#This Row],[fecha]]</f>
        <v>43361</v>
      </c>
      <c r="E2629" t="str">
        <f>seguimiento[[#This Row],[institucion]]</f>
        <v>HOSPITAL PROVINCIAL de ROSARIO</v>
      </c>
      <c r="F2629" t="str">
        <f>seguimiento[[#This Row],[fallecimiento]]</f>
        <v>No</v>
      </c>
      <c r="K2629" t="str">
        <f>seguimiento[[#This Row],[coberturamedica]]</f>
        <v>No</v>
      </c>
      <c r="L2629" t="str">
        <f>seguimiento[[#This Row],[ntratendovenosos]]</f>
        <v>1</v>
      </c>
      <c r="M2629" t="str">
        <f>seguimiento[[#This Row],[Embarazo]]</f>
        <v>No</v>
      </c>
      <c r="N2629" t="str">
        <f>seguimiento[[#This Row],[ncultivosanio]]</f>
        <v>5</v>
      </c>
      <c r="O2629" t="str">
        <f>IF(seguimiento[[#This Row],[curvaglucemia]]="","No realizada","Realizada")</f>
        <v>Realizada</v>
      </c>
      <c r="P2629" t="str">
        <f>IF(O2629="Realizada",seguimiento[[#This Row],[curvaglucemia]],"")</f>
        <v>Normal</v>
      </c>
      <c r="Q2629" t="str">
        <f>IF(seguimiento[[#This Row],[vitaminaDRealizada]]="","",IF(seguimiento[[#This Row],[vitaminaDRealizada]]="No realizado","No realizada","Realizada"))</f>
        <v>Realizada</v>
      </c>
      <c r="R2629" t="str">
        <f>IF(Q2629="Realizada",seguimiento[[#This Row],[vitaminaDRealizada]],"")</f>
        <v>Normal</v>
      </c>
      <c r="S2629" t="str">
        <f>IF(seguimiento[[#This Row],[ige]]="No realizada","No realizada",IF(seguimiento[[#This Row],[ige]]="","","Realizada"))</f>
        <v>Realizada</v>
      </c>
      <c r="T2629" t="str">
        <f>IF(S2629="Realizada",seguimiento[[#This Row],[ige]],"")</f>
        <v>&lt; 500</v>
      </c>
      <c r="U2629" t="str">
        <f>IF(OR(seguimiento[[#This Row],[actividadfisica]]="Ejercicio regular",seguimiento[[#This Row],[actividadfisica]]="Actividad deportiva"),"Sí","")</f>
        <v/>
      </c>
    </row>
    <row r="2630" spans="1:21" x14ac:dyDescent="0.3">
      <c r="A2630" t="str">
        <f>VLOOKUP(B2630,pacientes_insertados[],2,)</f>
        <v>61e34256ec4ec02e84f5dfab</v>
      </c>
      <c r="B2630">
        <f>seguimiento[[#This Row],[idpaciente]]</f>
        <v>1201</v>
      </c>
      <c r="C2630">
        <f t="shared" si="41"/>
        <v>2019</v>
      </c>
      <c r="D2630" s="1">
        <f>seguimiento[[#This Row],[fecha]]</f>
        <v>43489</v>
      </c>
      <c r="E2630" t="str">
        <f>seguimiento[[#This Row],[institucion]]</f>
        <v>HOSPITAL PROVINCIAL de ROSARIO</v>
      </c>
      <c r="F2630" t="str">
        <f>seguimiento[[#This Row],[fallecimiento]]</f>
        <v>No</v>
      </c>
      <c r="K2630" t="str">
        <f>seguimiento[[#This Row],[coberturamedica]]</f>
        <v>No</v>
      </c>
      <c r="M2630" t="str">
        <f>seguimiento[[#This Row],[Embarazo]]</f>
        <v>No</v>
      </c>
      <c r="N2630" t="str">
        <f>seguimiento[[#This Row],[ncultivosanio]]</f>
        <v>2</v>
      </c>
      <c r="O2630" t="str">
        <f>IF(seguimiento[[#This Row],[curvaglucemia]]="","No realizada","Realizada")</f>
        <v>Realizada</v>
      </c>
      <c r="P2630" t="str">
        <f>IF(O2630="Realizada",seguimiento[[#This Row],[curvaglucemia]],"")</f>
        <v>Normal</v>
      </c>
      <c r="Q2630" t="str">
        <f>IF(seguimiento[[#This Row],[vitaminaDRealizada]]="","",IF(seguimiento[[#This Row],[vitaminaDRealizada]]="No realizado","No realizada","Realizada"))</f>
        <v>Realizada</v>
      </c>
      <c r="R2630" t="str">
        <f>IF(Q2630="Realizada",seguimiento[[#This Row],[vitaminaDRealizada]],"")</f>
        <v>Normal</v>
      </c>
      <c r="S2630" t="str">
        <f>IF(seguimiento[[#This Row],[ige]]="No realizada","No realizada",IF(seguimiento[[#This Row],[ige]]="","","Realizada"))</f>
        <v>Realizada</v>
      </c>
      <c r="T2630" t="str">
        <f>IF(S2630="Realizada",seguimiento[[#This Row],[ige]],"")</f>
        <v>&lt; 500</v>
      </c>
      <c r="U2630" t="str">
        <f>IF(OR(seguimiento[[#This Row],[actividadfisica]]="Ejercicio regular",seguimiento[[#This Row],[actividadfisica]]="Actividad deportiva"),"Sí","")</f>
        <v/>
      </c>
    </row>
    <row r="2631" spans="1:21" x14ac:dyDescent="0.3">
      <c r="A2631" t="str">
        <f>VLOOKUP(B2631,pacientes_insertados[],2,)</f>
        <v>61e34256ec4ec02e84f5df65</v>
      </c>
      <c r="B2631">
        <f>seguimiento[[#This Row],[idpaciente]]</f>
        <v>1202</v>
      </c>
      <c r="C2631">
        <f t="shared" si="41"/>
        <v>2011</v>
      </c>
      <c r="D2631" s="1">
        <f>seguimiento[[#This Row],[fecha]]</f>
        <v>40788</v>
      </c>
      <c r="E2631" t="str">
        <f>seguimiento[[#This Row],[institucion]]</f>
        <v>HOSPITAL de PEDIATRÍA "Juan P. Garrahan"</v>
      </c>
      <c r="F2631" t="str">
        <f>seguimiento[[#This Row],[fallecimiento]]</f>
        <v>No</v>
      </c>
      <c r="I2631" t="str">
        <f>seguimiento[[#This Row],[educacion]]</f>
        <v>Secundaria incompleta</v>
      </c>
      <c r="J2631" t="str">
        <f>seguimiento[[#This Row],[laboral]]</f>
        <v>No trabaja</v>
      </c>
      <c r="K2631" t="str">
        <f>seguimiento[[#This Row],[coberturamedica]]</f>
        <v>Sí</v>
      </c>
      <c r="L2631" t="str">
        <f>seguimiento[[#This Row],[ntratendovenosos]]</f>
        <v>2</v>
      </c>
      <c r="M2631" t="str">
        <f>seguimiento[[#This Row],[Embarazo]]</f>
        <v>No</v>
      </c>
      <c r="N2631" t="str">
        <f>seguimiento[[#This Row],[ncultivosanio]]</f>
        <v>6</v>
      </c>
      <c r="O2631" t="str">
        <f>IF(seguimiento[[#This Row],[curvaglucemia]]="","No realizada","Realizada")</f>
        <v>Realizada</v>
      </c>
      <c r="P2631" t="str">
        <f>IF(O2631="Realizada",seguimiento[[#This Row],[curvaglucemia]],"")</f>
        <v>Intolerancia</v>
      </c>
      <c r="Q2631" t="str">
        <f>IF(seguimiento[[#This Row],[vitaminaDRealizada]]="","",IF(seguimiento[[#This Row],[vitaminaDRealizada]]="No realizado","No realizada","Realizada"))</f>
        <v/>
      </c>
      <c r="R2631" t="str">
        <f>IF(Q2631="Realizada",seguimiento[[#This Row],[vitaminaDRealizada]],"")</f>
        <v/>
      </c>
      <c r="S2631" t="str">
        <f>IF(seguimiento[[#This Row],[ige]]="No realizada","No realizada",IF(seguimiento[[#This Row],[ige]]="","","Realizada"))</f>
        <v>Realizada</v>
      </c>
      <c r="T2631" t="str">
        <f>IF(S2631="Realizada",seguimiento[[#This Row],[ige]],"")</f>
        <v>&lt; 500</v>
      </c>
      <c r="U2631" t="str">
        <f>IF(OR(seguimiento[[#This Row],[actividadfisica]]="Ejercicio regular",seguimiento[[#This Row],[actividadfisica]]="Actividad deportiva"),"Sí","")</f>
        <v>Sí</v>
      </c>
    </row>
    <row r="2632" spans="1:21" x14ac:dyDescent="0.3">
      <c r="A2632" t="str">
        <f>VLOOKUP(B2632,pacientes_insertados[],2,)</f>
        <v>61e34256ec4ec02e84f5df65</v>
      </c>
      <c r="B2632">
        <f>seguimiento[[#This Row],[idpaciente]]</f>
        <v>1202</v>
      </c>
      <c r="C2632">
        <f t="shared" si="41"/>
        <v>2012</v>
      </c>
      <c r="D2632" s="1">
        <f>seguimiento[[#This Row],[fecha]]</f>
        <v>41135</v>
      </c>
      <c r="E2632" t="str">
        <f>seguimiento[[#This Row],[institucion]]</f>
        <v>HOSPITAL de PEDIATRÍA "Juan P. Garrahan"</v>
      </c>
      <c r="F2632" t="str">
        <f>seguimiento[[#This Row],[fallecimiento]]</f>
        <v>No</v>
      </c>
      <c r="I2632" t="str">
        <f>seguimiento[[#This Row],[educacion]]</f>
        <v>Secundaria incompleta</v>
      </c>
      <c r="J2632" t="str">
        <f>seguimiento[[#This Row],[laboral]]</f>
        <v>No trabaja</v>
      </c>
      <c r="K2632" t="str">
        <f>seguimiento[[#This Row],[coberturamedica]]</f>
        <v>Sí</v>
      </c>
      <c r="L2632" t="str">
        <f>seguimiento[[#This Row],[ntratendovenosos]]</f>
        <v>2</v>
      </c>
      <c r="M2632" t="str">
        <f>seguimiento[[#This Row],[Embarazo]]</f>
        <v>No</v>
      </c>
      <c r="N2632" t="str">
        <f>seguimiento[[#This Row],[ncultivosanio]]</f>
        <v>5</v>
      </c>
      <c r="O2632" t="str">
        <f>IF(seguimiento[[#This Row],[curvaglucemia]]="","No realizada","Realizada")</f>
        <v>Realizada</v>
      </c>
      <c r="P2632" t="str">
        <f>IF(O2632="Realizada",seguimiento[[#This Row],[curvaglucemia]],"")</f>
        <v>Intolerancia</v>
      </c>
      <c r="Q2632" t="str">
        <f>IF(seguimiento[[#This Row],[vitaminaDRealizada]]="","",IF(seguimiento[[#This Row],[vitaminaDRealizada]]="No realizado","No realizada","Realizada"))</f>
        <v/>
      </c>
      <c r="R2632" t="str">
        <f>IF(Q2632="Realizada",seguimiento[[#This Row],[vitaminaDRealizada]],"")</f>
        <v/>
      </c>
      <c r="S2632" t="str">
        <f>IF(seguimiento[[#This Row],[ige]]="No realizada","No realizada",IF(seguimiento[[#This Row],[ige]]="","","Realizada"))</f>
        <v>Realizada</v>
      </c>
      <c r="T2632" t="str">
        <f>IF(S2632="Realizada",seguimiento[[#This Row],[ige]],"")</f>
        <v>&lt; 500</v>
      </c>
      <c r="U2632" t="str">
        <f>IF(OR(seguimiento[[#This Row],[actividadfisica]]="Ejercicio regular",seguimiento[[#This Row],[actividadfisica]]="Actividad deportiva"),"Sí","")</f>
        <v>Sí</v>
      </c>
    </row>
    <row r="2633" spans="1:21" x14ac:dyDescent="0.3">
      <c r="A2633" t="str">
        <f>VLOOKUP(B2633,pacientes_insertados[],2,)</f>
        <v>61e34256ec4ec02e84f5df65</v>
      </c>
      <c r="B2633">
        <f>seguimiento[[#This Row],[idpaciente]]</f>
        <v>1202</v>
      </c>
      <c r="C2633">
        <f t="shared" si="41"/>
        <v>2013</v>
      </c>
      <c r="D2633" s="1">
        <f>seguimiento[[#This Row],[fecha]]</f>
        <v>41310</v>
      </c>
      <c r="E2633" t="str">
        <f>seguimiento[[#This Row],[institucion]]</f>
        <v>HOSPITAL de PEDIATRÍA "Juan P. Garrahan"</v>
      </c>
      <c r="F2633" t="str">
        <f>seguimiento[[#This Row],[fallecimiento]]</f>
        <v>No</v>
      </c>
      <c r="I2633" t="str">
        <f>seguimiento[[#This Row],[educacion]]</f>
        <v>Secundaria incompleta</v>
      </c>
      <c r="K2633" t="str">
        <f>seguimiento[[#This Row],[coberturamedica]]</f>
        <v>Sí</v>
      </c>
      <c r="L2633" t="str">
        <f>seguimiento[[#This Row],[ntratendovenosos]]</f>
        <v>2</v>
      </c>
      <c r="M2633" t="str">
        <f>seguimiento[[#This Row],[Embarazo]]</f>
        <v>No</v>
      </c>
      <c r="N2633" t="str">
        <f>seguimiento[[#This Row],[ncultivosanio]]</f>
        <v>6</v>
      </c>
      <c r="O2633" t="str">
        <f>IF(seguimiento[[#This Row],[curvaglucemia]]="","No realizada","Realizada")</f>
        <v>Realizada</v>
      </c>
      <c r="P2633" t="str">
        <f>IF(O2633="Realizada",seguimiento[[#This Row],[curvaglucemia]],"")</f>
        <v>Intolerancia</v>
      </c>
      <c r="Q2633" t="str">
        <f>IF(seguimiento[[#This Row],[vitaminaDRealizada]]="","",IF(seguimiento[[#This Row],[vitaminaDRealizada]]="No realizado","No realizada","Realizada"))</f>
        <v/>
      </c>
      <c r="R2633" t="str">
        <f>IF(Q2633="Realizada",seguimiento[[#This Row],[vitaminaDRealizada]],"")</f>
        <v/>
      </c>
      <c r="S2633" t="str">
        <f>IF(seguimiento[[#This Row],[ige]]="No realizada","No realizada",IF(seguimiento[[#This Row],[ige]]="","","Realizada"))</f>
        <v>Realizada</v>
      </c>
      <c r="T2633" t="str">
        <f>IF(S2633="Realizada",seguimiento[[#This Row],[ige]],"")</f>
        <v>&lt; 500</v>
      </c>
      <c r="U2633" t="str">
        <f>IF(OR(seguimiento[[#This Row],[actividadfisica]]="Ejercicio regular",seguimiento[[#This Row],[actividadfisica]]="Actividad deportiva"),"Sí","")</f>
        <v/>
      </c>
    </row>
    <row r="2634" spans="1:21" x14ac:dyDescent="0.3">
      <c r="A2634" t="str">
        <f>VLOOKUP(B2634,pacientes_insertados[],2,)</f>
        <v>61e34256ec4ec02e84f5df66</v>
      </c>
      <c r="B2634">
        <f>seguimiento[[#This Row],[idpaciente]]</f>
        <v>1203</v>
      </c>
      <c r="C2634">
        <f t="shared" si="41"/>
        <v>2013</v>
      </c>
      <c r="D2634" s="1">
        <f>seguimiento[[#This Row],[fecha]]</f>
        <v>41617</v>
      </c>
      <c r="E2634" t="str">
        <f>seguimiento[[#This Row],[institucion]]</f>
        <v>Hospital Sor Maria Ludovica de La Plata</v>
      </c>
      <c r="F2634" t="str">
        <f>seguimiento[[#This Row],[fallecimiento]]</f>
        <v>No</v>
      </c>
      <c r="K2634" t="str">
        <f>seguimiento[[#This Row],[coberturamedica]]</f>
        <v>Sí</v>
      </c>
      <c r="O2634" t="str">
        <f>IF(seguimiento[[#This Row],[curvaglucemia]]="","No realizada","Realizada")</f>
        <v>No realizada</v>
      </c>
      <c r="P2634" t="str">
        <f>IF(O2634="Realizada",seguimiento[[#This Row],[curvaglucemia]],"")</f>
        <v/>
      </c>
      <c r="Q2634" t="str">
        <f>IF(seguimiento[[#This Row],[vitaminaDRealizada]]="","",IF(seguimiento[[#This Row],[vitaminaDRealizada]]="No realizado","No realizada","Realizada"))</f>
        <v/>
      </c>
      <c r="R2634" t="str">
        <f>IF(Q2634="Realizada",seguimiento[[#This Row],[vitaminaDRealizada]],"")</f>
        <v/>
      </c>
      <c r="S2634" t="str">
        <f>IF(seguimiento[[#This Row],[ige]]="No realizada","No realizada",IF(seguimiento[[#This Row],[ige]]="","","Realizada"))</f>
        <v/>
      </c>
      <c r="T2634" t="str">
        <f>IF(S2634="Realizada",seguimiento[[#This Row],[ige]],"")</f>
        <v/>
      </c>
      <c r="U2634" t="str">
        <f>IF(OR(seguimiento[[#This Row],[actividadfisica]]="Ejercicio regular",seguimiento[[#This Row],[actividadfisica]]="Actividad deportiva"),"Sí","")</f>
        <v/>
      </c>
    </row>
    <row r="2635" spans="1:21" x14ac:dyDescent="0.3">
      <c r="A2635" t="str">
        <f>VLOOKUP(B2635,pacientes_insertados[],2,)</f>
        <v>61e34256ec4ec02e84f5df66</v>
      </c>
      <c r="B2635">
        <f>seguimiento[[#This Row],[idpaciente]]</f>
        <v>1203</v>
      </c>
      <c r="C2635">
        <f t="shared" si="41"/>
        <v>2015</v>
      </c>
      <c r="D2635" s="1">
        <f>seguimiento[[#This Row],[fecha]]</f>
        <v>42256</v>
      </c>
      <c r="E2635" t="str">
        <f>seguimiento[[#This Row],[institucion]]</f>
        <v>Hospital Sor Maria Ludovica de La Plata</v>
      </c>
      <c r="F2635" t="str">
        <f>seguimiento[[#This Row],[fallecimiento]]</f>
        <v>No</v>
      </c>
      <c r="O2635" t="str">
        <f>IF(seguimiento[[#This Row],[curvaglucemia]]="","No realizada","Realizada")</f>
        <v>No realizada</v>
      </c>
      <c r="P2635" t="str">
        <f>IF(O2635="Realizada",seguimiento[[#This Row],[curvaglucemia]],"")</f>
        <v/>
      </c>
      <c r="Q2635" t="str">
        <f>IF(seguimiento[[#This Row],[vitaminaDRealizada]]="","",IF(seguimiento[[#This Row],[vitaminaDRealizada]]="No realizado","No realizada","Realizada"))</f>
        <v/>
      </c>
      <c r="R2635" t="str">
        <f>IF(Q2635="Realizada",seguimiento[[#This Row],[vitaminaDRealizada]],"")</f>
        <v/>
      </c>
      <c r="S2635" t="str">
        <f>IF(seguimiento[[#This Row],[ige]]="No realizada","No realizada",IF(seguimiento[[#This Row],[ige]]="","","Realizada"))</f>
        <v/>
      </c>
      <c r="T2635" t="str">
        <f>IF(S2635="Realizada",seguimiento[[#This Row],[ige]],"")</f>
        <v/>
      </c>
      <c r="U2635" t="str">
        <f>IF(OR(seguimiento[[#This Row],[actividadfisica]]="Ejercicio regular",seguimiento[[#This Row],[actividadfisica]]="Actividad deportiva"),"Sí","")</f>
        <v/>
      </c>
    </row>
    <row r="2636" spans="1:21" x14ac:dyDescent="0.3">
      <c r="A2636" t="str">
        <f>VLOOKUP(B2636,pacientes_insertados[],2,)</f>
        <v>61e34256ec4ec02e84f5df66</v>
      </c>
      <c r="B2636">
        <f>seguimiento[[#This Row],[idpaciente]]</f>
        <v>1203</v>
      </c>
      <c r="C2636">
        <f t="shared" si="41"/>
        <v>2016</v>
      </c>
      <c r="D2636" s="1">
        <f>seguimiento[[#This Row],[fecha]]</f>
        <v>42649</v>
      </c>
      <c r="E2636" t="str">
        <f>seguimiento[[#This Row],[institucion]]</f>
        <v>Hospital Sor Maria Ludovica de La Plata</v>
      </c>
      <c r="F2636" t="str">
        <f>seguimiento[[#This Row],[fallecimiento]]</f>
        <v>No</v>
      </c>
      <c r="K2636" t="str">
        <f>seguimiento[[#This Row],[coberturamedica]]</f>
        <v>Sí</v>
      </c>
      <c r="N2636" t="str">
        <f>seguimiento[[#This Row],[ncultivosanio]]</f>
        <v>1</v>
      </c>
      <c r="O2636" t="str">
        <f>IF(seguimiento[[#This Row],[curvaglucemia]]="","No realizada","Realizada")</f>
        <v>No realizada</v>
      </c>
      <c r="P2636" t="str">
        <f>IF(O2636="Realizada",seguimiento[[#This Row],[curvaglucemia]],"")</f>
        <v/>
      </c>
      <c r="Q2636" t="str">
        <f>IF(seguimiento[[#This Row],[vitaminaDRealizada]]="","",IF(seguimiento[[#This Row],[vitaminaDRealizada]]="No realizado","No realizada","Realizada"))</f>
        <v>No realizada</v>
      </c>
      <c r="R2636" t="str">
        <f>IF(Q2636="Realizada",seguimiento[[#This Row],[vitaminaDRealizada]],"")</f>
        <v/>
      </c>
      <c r="S2636" t="str">
        <f>IF(seguimiento[[#This Row],[ige]]="No realizada","No realizada",IF(seguimiento[[#This Row],[ige]]="","","Realizada"))</f>
        <v>No realizada</v>
      </c>
      <c r="T2636" t="str">
        <f>IF(S2636="Realizada",seguimiento[[#This Row],[ige]],"")</f>
        <v/>
      </c>
      <c r="U2636" t="str">
        <f>IF(OR(seguimiento[[#This Row],[actividadfisica]]="Ejercicio regular",seguimiento[[#This Row],[actividadfisica]]="Actividad deportiva"),"Sí","")</f>
        <v/>
      </c>
    </row>
    <row r="2637" spans="1:21" x14ac:dyDescent="0.3">
      <c r="A2637" t="str">
        <f>VLOOKUP(B2637,pacientes_insertados[],2,)</f>
        <v>61e34256ec4ec02e84f5df67</v>
      </c>
      <c r="B2637">
        <f>seguimiento[[#This Row],[idpaciente]]</f>
        <v>1204</v>
      </c>
      <c r="C2637">
        <f t="shared" si="41"/>
        <v>2013</v>
      </c>
      <c r="D2637" s="1">
        <f>seguimiento[[#This Row],[fecha]]</f>
        <v>41596</v>
      </c>
      <c r="E2637" t="str">
        <f>seguimiento[[#This Row],[institucion]]</f>
        <v>HOSPITAL de PEDIATRÍA "Juan P. Garrahan"</v>
      </c>
      <c r="F2637" t="str">
        <f>seguimiento[[#This Row],[fallecimiento]]</f>
        <v>No</v>
      </c>
      <c r="K2637" t="str">
        <f>seguimiento[[#This Row],[coberturamedica]]</f>
        <v>Sí</v>
      </c>
      <c r="M2637" t="str">
        <f>seguimiento[[#This Row],[Embarazo]]</f>
        <v>No</v>
      </c>
      <c r="N2637" t="str">
        <f>seguimiento[[#This Row],[ncultivosanio]]</f>
        <v>4</v>
      </c>
      <c r="O2637" t="str">
        <f>IF(seguimiento[[#This Row],[curvaglucemia]]="","No realizada","Realizada")</f>
        <v>Realizada</v>
      </c>
      <c r="P2637" t="str">
        <f>IF(O2637="Realizada",seguimiento[[#This Row],[curvaglucemia]],"")</f>
        <v>Normal</v>
      </c>
      <c r="Q2637" t="str">
        <f>IF(seguimiento[[#This Row],[vitaminaDRealizada]]="","",IF(seguimiento[[#This Row],[vitaminaDRealizada]]="No realizado","No realizada","Realizada"))</f>
        <v/>
      </c>
      <c r="R2637" t="str">
        <f>IF(Q2637="Realizada",seguimiento[[#This Row],[vitaminaDRealizada]],"")</f>
        <v/>
      </c>
      <c r="S2637" t="str">
        <f>IF(seguimiento[[#This Row],[ige]]="No realizada","No realizada",IF(seguimiento[[#This Row],[ige]]="","","Realizada"))</f>
        <v>Realizada</v>
      </c>
      <c r="T2637" t="str">
        <f>IF(S2637="Realizada",seguimiento[[#This Row],[ige]],"")</f>
        <v>&lt; 500</v>
      </c>
      <c r="U2637" t="str">
        <f>IF(OR(seguimiento[[#This Row],[actividadfisica]]="Ejercicio regular",seguimiento[[#This Row],[actividadfisica]]="Actividad deportiva"),"Sí","")</f>
        <v>Sí</v>
      </c>
    </row>
    <row r="2638" spans="1:21" x14ac:dyDescent="0.3">
      <c r="A2638" t="str">
        <f>VLOOKUP(B2638,pacientes_insertados[],2,)</f>
        <v>61e34256ec4ec02e84f5df67</v>
      </c>
      <c r="B2638">
        <f>seguimiento[[#This Row],[idpaciente]]</f>
        <v>1204</v>
      </c>
      <c r="C2638">
        <f t="shared" si="41"/>
        <v>2014</v>
      </c>
      <c r="D2638" s="1">
        <f>seguimiento[[#This Row],[fecha]]</f>
        <v>41843</v>
      </c>
      <c r="E2638" t="str">
        <f>seguimiento[[#This Row],[institucion]]</f>
        <v>HOSPITAL de PEDIATRÍA "Juan P. Garrahan"</v>
      </c>
      <c r="F2638" t="str">
        <f>seguimiento[[#This Row],[fallecimiento]]</f>
        <v>No</v>
      </c>
      <c r="K2638" t="str">
        <f>seguimiento[[#This Row],[coberturamedica]]</f>
        <v>Sí</v>
      </c>
      <c r="M2638" t="str">
        <f>seguimiento[[#This Row],[Embarazo]]</f>
        <v>No</v>
      </c>
      <c r="N2638" t="str">
        <f>seguimiento[[#This Row],[ncultivosanio]]</f>
        <v>2</v>
      </c>
      <c r="O2638" t="str">
        <f>IF(seguimiento[[#This Row],[curvaglucemia]]="","No realizada","Realizada")</f>
        <v>Realizada</v>
      </c>
      <c r="P2638" t="str">
        <f>IF(O2638="Realizada",seguimiento[[#This Row],[curvaglucemia]],"")</f>
        <v>Normal</v>
      </c>
      <c r="Q2638" t="str">
        <f>IF(seguimiento[[#This Row],[vitaminaDRealizada]]="","",IF(seguimiento[[#This Row],[vitaminaDRealizada]]="No realizado","No realizada","Realizada"))</f>
        <v/>
      </c>
      <c r="R2638" t="str">
        <f>IF(Q2638="Realizada",seguimiento[[#This Row],[vitaminaDRealizada]],"")</f>
        <v/>
      </c>
      <c r="S2638" t="str">
        <f>IF(seguimiento[[#This Row],[ige]]="No realizada","No realizada",IF(seguimiento[[#This Row],[ige]]="","","Realizada"))</f>
        <v>Realizada</v>
      </c>
      <c r="T2638" t="str">
        <f>IF(S2638="Realizada",seguimiento[[#This Row],[ige]],"")</f>
        <v>&lt; 500</v>
      </c>
      <c r="U2638" t="str">
        <f>IF(OR(seguimiento[[#This Row],[actividadfisica]]="Ejercicio regular",seguimiento[[#This Row],[actividadfisica]]="Actividad deportiva"),"Sí","")</f>
        <v>Sí</v>
      </c>
    </row>
    <row r="2639" spans="1:21" x14ac:dyDescent="0.3">
      <c r="A2639" t="str">
        <f>VLOOKUP(B2639,pacientes_insertados[],2,)</f>
        <v>61e34256ec4ec02e84f5df67</v>
      </c>
      <c r="B2639">
        <f>seguimiento[[#This Row],[idpaciente]]</f>
        <v>1204</v>
      </c>
      <c r="C2639">
        <f t="shared" si="41"/>
        <v>2015</v>
      </c>
      <c r="D2639" s="1">
        <f>seguimiento[[#This Row],[fecha]]</f>
        <v>42191</v>
      </c>
      <c r="E2639" t="str">
        <f>seguimiento[[#This Row],[institucion]]</f>
        <v>HOSPITAL de PEDIATRÍA "Juan P. Garrahan"</v>
      </c>
      <c r="F2639" t="str">
        <f>seguimiento[[#This Row],[fallecimiento]]</f>
        <v>No</v>
      </c>
      <c r="K2639" t="str">
        <f>seguimiento[[#This Row],[coberturamedica]]</f>
        <v>Sí</v>
      </c>
      <c r="M2639" t="str">
        <f>seguimiento[[#This Row],[Embarazo]]</f>
        <v>No</v>
      </c>
      <c r="N2639" t="str">
        <f>seguimiento[[#This Row],[ncultivosanio]]</f>
        <v>2</v>
      </c>
      <c r="O2639" t="str">
        <f>IF(seguimiento[[#This Row],[curvaglucemia]]="","No realizada","Realizada")</f>
        <v>Realizada</v>
      </c>
      <c r="P2639" t="str">
        <f>IF(O2639="Realizada",seguimiento[[#This Row],[curvaglucemia]],"")</f>
        <v>Normal</v>
      </c>
      <c r="Q2639" t="str">
        <f>IF(seguimiento[[#This Row],[vitaminaDRealizada]]="","",IF(seguimiento[[#This Row],[vitaminaDRealizada]]="No realizado","No realizada","Realizada"))</f>
        <v>Realizada</v>
      </c>
      <c r="R2639" t="str">
        <f>IF(Q2639="Realizada",seguimiento[[#This Row],[vitaminaDRealizada]],"")</f>
        <v>Normal</v>
      </c>
      <c r="S2639" t="str">
        <f>IF(seguimiento[[#This Row],[ige]]="No realizada","No realizada",IF(seguimiento[[#This Row],[ige]]="","","Realizada"))</f>
        <v>Realizada</v>
      </c>
      <c r="T2639" t="str">
        <f>IF(S2639="Realizada",seguimiento[[#This Row],[ige]],"")</f>
        <v>&lt; 500</v>
      </c>
      <c r="U2639" t="str">
        <f>IF(OR(seguimiento[[#This Row],[actividadfisica]]="Ejercicio regular",seguimiento[[#This Row],[actividadfisica]]="Actividad deportiva"),"Sí","")</f>
        <v>Sí</v>
      </c>
    </row>
    <row r="2640" spans="1:21" x14ac:dyDescent="0.3">
      <c r="A2640" t="str">
        <f>VLOOKUP(B2640,pacientes_insertados[],2,)</f>
        <v>61e34256ec4ec02e84f5df69</v>
      </c>
      <c r="B2640">
        <f>seguimiento[[#This Row],[idpaciente]]</f>
        <v>1205</v>
      </c>
      <c r="C2640">
        <f t="shared" si="41"/>
        <v>2013</v>
      </c>
      <c r="D2640" s="1">
        <f>seguimiento[[#This Row],[fecha]]</f>
        <v>41617</v>
      </c>
      <c r="E2640" t="str">
        <f>seguimiento[[#This Row],[institucion]]</f>
        <v>Hospital Sor Maria Ludovica de La Plata</v>
      </c>
      <c r="F2640" t="str">
        <f>seguimiento[[#This Row],[fallecimiento]]</f>
        <v>No</v>
      </c>
      <c r="K2640" t="str">
        <f>seguimiento[[#This Row],[coberturamedica]]</f>
        <v>Sí</v>
      </c>
      <c r="L2640" t="str">
        <f>seguimiento[[#This Row],[ntratendovenosos]]</f>
        <v>1</v>
      </c>
      <c r="N2640" t="str">
        <f>seguimiento[[#This Row],[ncultivosanio]]</f>
        <v>2</v>
      </c>
      <c r="O2640" t="str">
        <f>IF(seguimiento[[#This Row],[curvaglucemia]]="","No realizada","Realizada")</f>
        <v>No realizada</v>
      </c>
      <c r="P2640" t="str">
        <f>IF(O2640="Realizada",seguimiento[[#This Row],[curvaglucemia]],"")</f>
        <v/>
      </c>
      <c r="Q2640" t="str">
        <f>IF(seguimiento[[#This Row],[vitaminaDRealizada]]="","",IF(seguimiento[[#This Row],[vitaminaDRealizada]]="No realizado","No realizada","Realizada"))</f>
        <v/>
      </c>
      <c r="R2640" t="str">
        <f>IF(Q2640="Realizada",seguimiento[[#This Row],[vitaminaDRealizada]],"")</f>
        <v/>
      </c>
      <c r="S2640" t="str">
        <f>IF(seguimiento[[#This Row],[ige]]="No realizada","No realizada",IF(seguimiento[[#This Row],[ige]]="","","Realizada"))</f>
        <v/>
      </c>
      <c r="T2640" t="str">
        <f>IF(S2640="Realizada",seguimiento[[#This Row],[ige]],"")</f>
        <v/>
      </c>
      <c r="U2640" t="str">
        <f>IF(OR(seguimiento[[#This Row],[actividadfisica]]="Ejercicio regular",seguimiento[[#This Row],[actividadfisica]]="Actividad deportiva"),"Sí","")</f>
        <v/>
      </c>
    </row>
    <row r="2641" spans="1:21" x14ac:dyDescent="0.3">
      <c r="A2641" t="str">
        <f>VLOOKUP(B2641,pacientes_insertados[],2,)</f>
        <v>61e34256ec4ec02e84f5df69</v>
      </c>
      <c r="B2641">
        <f>seguimiento[[#This Row],[idpaciente]]</f>
        <v>1205</v>
      </c>
      <c r="C2641">
        <f t="shared" si="41"/>
        <v>2015</v>
      </c>
      <c r="D2641" s="1">
        <f>seguimiento[[#This Row],[fecha]]</f>
        <v>42284</v>
      </c>
      <c r="E2641" t="str">
        <f>seguimiento[[#This Row],[institucion]]</f>
        <v>Hospital Sor Maria Ludovica de La Plata</v>
      </c>
      <c r="F2641" t="str">
        <f>seguimiento[[#This Row],[fallecimiento]]</f>
        <v>No</v>
      </c>
      <c r="K2641" t="str">
        <f>seguimiento[[#This Row],[coberturamedica]]</f>
        <v>Sí</v>
      </c>
      <c r="L2641" t="str">
        <f>seguimiento[[#This Row],[ntratendovenosos]]</f>
        <v>1</v>
      </c>
      <c r="N2641" t="str">
        <f>seguimiento[[#This Row],[ncultivosanio]]</f>
        <v>5</v>
      </c>
      <c r="O2641" t="str">
        <f>IF(seguimiento[[#This Row],[curvaglucemia]]="","No realizada","Realizada")</f>
        <v>No realizada</v>
      </c>
      <c r="P2641" t="str">
        <f>IF(O2641="Realizada",seguimiento[[#This Row],[curvaglucemia]],"")</f>
        <v/>
      </c>
      <c r="Q2641" t="str">
        <f>IF(seguimiento[[#This Row],[vitaminaDRealizada]]="","",IF(seguimiento[[#This Row],[vitaminaDRealizada]]="No realizado","No realizada","Realizada"))</f>
        <v>No realizada</v>
      </c>
      <c r="R2641" t="str">
        <f>IF(Q2641="Realizada",seguimiento[[#This Row],[vitaminaDRealizada]],"")</f>
        <v/>
      </c>
      <c r="S2641" t="str">
        <f>IF(seguimiento[[#This Row],[ige]]="No realizada","No realizada",IF(seguimiento[[#This Row],[ige]]="","","Realizada"))</f>
        <v>Realizada</v>
      </c>
      <c r="T2641" t="str">
        <f>IF(S2641="Realizada",seguimiento[[#This Row],[ige]],"")</f>
        <v>&lt; 500</v>
      </c>
      <c r="U2641" t="str">
        <f>IF(OR(seguimiento[[#This Row],[actividadfisica]]="Ejercicio regular",seguimiento[[#This Row],[actividadfisica]]="Actividad deportiva"),"Sí","")</f>
        <v/>
      </c>
    </row>
    <row r="2642" spans="1:21" x14ac:dyDescent="0.3">
      <c r="A2642" t="str">
        <f>VLOOKUP(B2642,pacientes_insertados[],2,)</f>
        <v>61e34256ec4ec02e84f5df69</v>
      </c>
      <c r="B2642">
        <f>seguimiento[[#This Row],[idpaciente]]</f>
        <v>1205</v>
      </c>
      <c r="C2642">
        <f t="shared" si="41"/>
        <v>2016</v>
      </c>
      <c r="D2642" s="1">
        <f>seguimiento[[#This Row],[fecha]]</f>
        <v>42562</v>
      </c>
      <c r="E2642" t="str">
        <f>seguimiento[[#This Row],[institucion]]</f>
        <v>Hospital Sor Maria Ludovica de La Plata</v>
      </c>
      <c r="F2642" t="str">
        <f>seguimiento[[#This Row],[fallecimiento]]</f>
        <v>No</v>
      </c>
      <c r="K2642" t="str">
        <f>seguimiento[[#This Row],[coberturamedica]]</f>
        <v>Sí</v>
      </c>
      <c r="L2642" t="str">
        <f>seguimiento[[#This Row],[ntratendovenosos]]</f>
        <v>2</v>
      </c>
      <c r="N2642" t="str">
        <f>seguimiento[[#This Row],[ncultivosanio]]</f>
        <v>6</v>
      </c>
      <c r="O2642" t="str">
        <f>IF(seguimiento[[#This Row],[curvaglucemia]]="","No realizada","Realizada")</f>
        <v>No realizada</v>
      </c>
      <c r="P2642" t="str">
        <f>IF(O2642="Realizada",seguimiento[[#This Row],[curvaglucemia]],"")</f>
        <v/>
      </c>
      <c r="Q2642" t="str">
        <f>IF(seguimiento[[#This Row],[vitaminaDRealizada]]="","",IF(seguimiento[[#This Row],[vitaminaDRealizada]]="No realizado","No realizada","Realizada"))</f>
        <v/>
      </c>
      <c r="R2642" t="str">
        <f>IF(Q2642="Realizada",seguimiento[[#This Row],[vitaminaDRealizada]],"")</f>
        <v/>
      </c>
      <c r="S2642" t="str">
        <f>IF(seguimiento[[#This Row],[ige]]="No realizada","No realizada",IF(seguimiento[[#This Row],[ige]]="","","Realizada"))</f>
        <v>Realizada</v>
      </c>
      <c r="T2642" t="str">
        <f>IF(S2642="Realizada",seguimiento[[#This Row],[ige]],"")</f>
        <v>&lt; 500</v>
      </c>
      <c r="U2642" t="str">
        <f>IF(OR(seguimiento[[#This Row],[actividadfisica]]="Ejercicio regular",seguimiento[[#This Row],[actividadfisica]]="Actividad deportiva"),"Sí","")</f>
        <v/>
      </c>
    </row>
    <row r="2643" spans="1:21" x14ac:dyDescent="0.3">
      <c r="A2643" t="str">
        <f>VLOOKUP(B2643,pacientes_insertados[],2,)</f>
        <v>61e34256ec4ec02e84f5df69</v>
      </c>
      <c r="B2643">
        <f>seguimiento[[#This Row],[idpaciente]]</f>
        <v>1205</v>
      </c>
      <c r="C2643">
        <f t="shared" si="41"/>
        <v>2017</v>
      </c>
      <c r="D2643" s="1">
        <f>seguimiento[[#This Row],[fecha]]</f>
        <v>42928</v>
      </c>
      <c r="E2643" t="str">
        <f>seguimiento[[#This Row],[institucion]]</f>
        <v>Hospital Sor Maria Ludovica de La Plata</v>
      </c>
      <c r="F2643" t="str">
        <f>seguimiento[[#This Row],[fallecimiento]]</f>
        <v>Si</v>
      </c>
      <c r="G2643" t="str">
        <f>seguimiento[[#This Row],[fecha_fallec]]</f>
        <v>2017-07-12</v>
      </c>
      <c r="H2643" t="str">
        <f>seguimiento[[#This Row],[NombreCausaFallecimiento]]</f>
        <v>Respiratorios</v>
      </c>
      <c r="O2643" t="str">
        <f>IF(seguimiento[[#This Row],[curvaglucemia]]="","No realizada","Realizada")</f>
        <v>No realizada</v>
      </c>
      <c r="P2643" t="str">
        <f>IF(O2643="Realizada",seguimiento[[#This Row],[curvaglucemia]],"")</f>
        <v/>
      </c>
      <c r="Q2643" t="str">
        <f>IF(seguimiento[[#This Row],[vitaminaDRealizada]]="","",IF(seguimiento[[#This Row],[vitaminaDRealizada]]="No realizado","No realizada","Realizada"))</f>
        <v/>
      </c>
      <c r="R2643" t="str">
        <f>IF(Q2643="Realizada",seguimiento[[#This Row],[vitaminaDRealizada]],"")</f>
        <v/>
      </c>
      <c r="S2643" t="str">
        <f>IF(seguimiento[[#This Row],[ige]]="No realizada","No realizada",IF(seguimiento[[#This Row],[ige]]="","","Realizada"))</f>
        <v/>
      </c>
      <c r="T2643" t="str">
        <f>IF(S2643="Realizada",seguimiento[[#This Row],[ige]],"")</f>
        <v/>
      </c>
      <c r="U2643" t="str">
        <f>IF(OR(seguimiento[[#This Row],[actividadfisica]]="Ejercicio regular",seguimiento[[#This Row],[actividadfisica]]="Actividad deportiva"),"Sí","")</f>
        <v/>
      </c>
    </row>
    <row r="2644" spans="1:21" x14ac:dyDescent="0.3">
      <c r="A2644" t="str">
        <f>VLOOKUP(B2644,pacientes_insertados[],2,)</f>
        <v>61e34256ec4ec02e84f5e07e</v>
      </c>
      <c r="B2644">
        <f>seguimiento[[#This Row],[idpaciente]]</f>
        <v>1209</v>
      </c>
      <c r="C2644">
        <f t="shared" si="41"/>
        <v>2013</v>
      </c>
      <c r="D2644" s="1">
        <f>seguimiento[[#This Row],[fecha]]</f>
        <v>41470</v>
      </c>
      <c r="E2644" t="str">
        <f>seguimiento[[#This Row],[institucion]]</f>
        <v>Hospital Victor J Vilela</v>
      </c>
      <c r="F2644" t="str">
        <f>seguimiento[[#This Row],[fallecimiento]]</f>
        <v>No</v>
      </c>
      <c r="I2644" t="str">
        <f>seguimiento[[#This Row],[educacion]]</f>
        <v>Primaria incompleta</v>
      </c>
      <c r="K2644" t="str">
        <f>seguimiento[[#This Row],[coberturamedica]]</f>
        <v>Sí</v>
      </c>
      <c r="N2644" t="str">
        <f>seguimiento[[#This Row],[ncultivosanio]]</f>
        <v>4</v>
      </c>
      <c r="O2644" t="str">
        <f>IF(seguimiento[[#This Row],[curvaglucemia]]="","No realizada","Realizada")</f>
        <v>No realizada</v>
      </c>
      <c r="P2644" t="str">
        <f>IF(O2644="Realizada",seguimiento[[#This Row],[curvaglucemia]],"")</f>
        <v/>
      </c>
      <c r="Q2644" t="str">
        <f>IF(seguimiento[[#This Row],[vitaminaDRealizada]]="","",IF(seguimiento[[#This Row],[vitaminaDRealizada]]="No realizado","No realizada","Realizada"))</f>
        <v/>
      </c>
      <c r="R2644" t="str">
        <f>IF(Q2644="Realizada",seguimiento[[#This Row],[vitaminaDRealizada]],"")</f>
        <v/>
      </c>
      <c r="S2644" t="str">
        <f>IF(seguimiento[[#This Row],[ige]]="No realizada","No realizada",IF(seguimiento[[#This Row],[ige]]="","","Realizada"))</f>
        <v>Realizada</v>
      </c>
      <c r="T2644" t="str">
        <f>IF(S2644="Realizada",seguimiento[[#This Row],[ige]],"")</f>
        <v>&lt; 500</v>
      </c>
      <c r="U2644" t="str">
        <f>IF(OR(seguimiento[[#This Row],[actividadfisica]]="Ejercicio regular",seguimiento[[#This Row],[actividadfisica]]="Actividad deportiva"),"Sí","")</f>
        <v>Sí</v>
      </c>
    </row>
    <row r="2645" spans="1:21" x14ac:dyDescent="0.3">
      <c r="A2645" t="str">
        <f>VLOOKUP(B2645,pacientes_insertados[],2,)</f>
        <v>61e34256ec4ec02e84f5e07e</v>
      </c>
      <c r="B2645">
        <f>seguimiento[[#This Row],[idpaciente]]</f>
        <v>1209</v>
      </c>
      <c r="C2645">
        <f t="shared" si="41"/>
        <v>2013</v>
      </c>
      <c r="D2645" s="1">
        <f>seguimiento[[#This Row],[fecha]]</f>
        <v>41470</v>
      </c>
      <c r="E2645" t="str">
        <f>seguimiento[[#This Row],[institucion]]</f>
        <v>Hospital Victor J Vilela</v>
      </c>
      <c r="F2645" t="str">
        <f>seguimiento[[#This Row],[fallecimiento]]</f>
        <v>No</v>
      </c>
      <c r="I2645" t="str">
        <f>seguimiento[[#This Row],[educacion]]</f>
        <v>Primaria incompleta</v>
      </c>
      <c r="K2645" t="str">
        <f>seguimiento[[#This Row],[coberturamedica]]</f>
        <v>Sí</v>
      </c>
      <c r="N2645" t="str">
        <f>seguimiento[[#This Row],[ncultivosanio]]</f>
        <v>4</v>
      </c>
      <c r="O2645" t="str">
        <f>IF(seguimiento[[#This Row],[curvaglucemia]]="","No realizada","Realizada")</f>
        <v>No realizada</v>
      </c>
      <c r="P2645" t="str">
        <f>IF(O2645="Realizada",seguimiento[[#This Row],[curvaglucemia]],"")</f>
        <v/>
      </c>
      <c r="Q2645" t="str">
        <f>IF(seguimiento[[#This Row],[vitaminaDRealizada]]="","",IF(seguimiento[[#This Row],[vitaminaDRealizada]]="No realizado","No realizada","Realizada"))</f>
        <v/>
      </c>
      <c r="R2645" t="str">
        <f>IF(Q2645="Realizada",seguimiento[[#This Row],[vitaminaDRealizada]],"")</f>
        <v/>
      </c>
      <c r="S2645" t="str">
        <f>IF(seguimiento[[#This Row],[ige]]="No realizada","No realizada",IF(seguimiento[[#This Row],[ige]]="","","Realizada"))</f>
        <v>Realizada</v>
      </c>
      <c r="T2645" t="str">
        <f>IF(S2645="Realizada",seguimiento[[#This Row],[ige]],"")</f>
        <v>&lt; 500</v>
      </c>
      <c r="U2645" t="str">
        <f>IF(OR(seguimiento[[#This Row],[actividadfisica]]="Ejercicio regular",seguimiento[[#This Row],[actividadfisica]]="Actividad deportiva"),"Sí","")</f>
        <v>Sí</v>
      </c>
    </row>
    <row r="2646" spans="1:21" x14ac:dyDescent="0.3">
      <c r="A2646" t="str">
        <f>VLOOKUP(B2646,pacientes_insertados[],2,)</f>
        <v>61e34256ec4ec02e84f5e07e</v>
      </c>
      <c r="B2646">
        <f>seguimiento[[#This Row],[idpaciente]]</f>
        <v>1209</v>
      </c>
      <c r="C2646">
        <f t="shared" si="41"/>
        <v>2014</v>
      </c>
      <c r="D2646" s="1">
        <f>seguimiento[[#This Row],[fecha]]</f>
        <v>41960</v>
      </c>
      <c r="E2646" t="str">
        <f>seguimiento[[#This Row],[institucion]]</f>
        <v>Hospital Victor J Vilela</v>
      </c>
      <c r="F2646" t="str">
        <f>seguimiento[[#This Row],[fallecimiento]]</f>
        <v>No</v>
      </c>
      <c r="I2646" t="str">
        <f>seguimiento[[#This Row],[educacion]]</f>
        <v>Primaria incompleta</v>
      </c>
      <c r="K2646" t="str">
        <f>seguimiento[[#This Row],[coberturamedica]]</f>
        <v>Sí</v>
      </c>
      <c r="M2646" t="str">
        <f>seguimiento[[#This Row],[Embarazo]]</f>
        <v>No</v>
      </c>
      <c r="O2646" t="str">
        <f>IF(seguimiento[[#This Row],[curvaglucemia]]="","No realizada","Realizada")</f>
        <v>No realizada</v>
      </c>
      <c r="P2646" t="str">
        <f>IF(O2646="Realizada",seguimiento[[#This Row],[curvaglucemia]],"")</f>
        <v/>
      </c>
      <c r="Q2646" t="str">
        <f>IF(seguimiento[[#This Row],[vitaminaDRealizada]]="","",IF(seguimiento[[#This Row],[vitaminaDRealizada]]="No realizado","No realizada","Realizada"))</f>
        <v/>
      </c>
      <c r="R2646" t="str">
        <f>IF(Q2646="Realizada",seguimiento[[#This Row],[vitaminaDRealizada]],"")</f>
        <v/>
      </c>
      <c r="S2646" t="str">
        <f>IF(seguimiento[[#This Row],[ige]]="No realizada","No realizada",IF(seguimiento[[#This Row],[ige]]="","","Realizada"))</f>
        <v>Realizada</v>
      </c>
      <c r="T2646" t="str">
        <f>IF(S2646="Realizada",seguimiento[[#This Row],[ige]],"")</f>
        <v>&lt; 500</v>
      </c>
      <c r="U2646" t="str">
        <f>IF(OR(seguimiento[[#This Row],[actividadfisica]]="Ejercicio regular",seguimiento[[#This Row],[actividadfisica]]="Actividad deportiva"),"Sí","")</f>
        <v>Sí</v>
      </c>
    </row>
    <row r="2647" spans="1:21" x14ac:dyDescent="0.3">
      <c r="A2647" t="str">
        <f>VLOOKUP(B2647,pacientes_insertados[],2,)</f>
        <v>61e34256ec4ec02e84f5e07f</v>
      </c>
      <c r="B2647">
        <f>seguimiento[[#This Row],[idpaciente]]</f>
        <v>1210</v>
      </c>
      <c r="C2647">
        <f t="shared" si="41"/>
        <v>2014</v>
      </c>
      <c r="D2647" s="1">
        <f>seguimiento[[#This Row],[fecha]]</f>
        <v>41954</v>
      </c>
      <c r="E2647" t="str">
        <f>seguimiento[[#This Row],[institucion]]</f>
        <v>HOSPITAL DE AGUDOS DALMACIO VÉLEZ SARSFIELD</v>
      </c>
      <c r="F2647" t="str">
        <f>seguimiento[[#This Row],[fallecimiento]]</f>
        <v>No</v>
      </c>
      <c r="L2647" t="str">
        <f>seguimiento[[#This Row],[ntratendovenosos]]</f>
        <v>1</v>
      </c>
      <c r="N2647" t="str">
        <f>seguimiento[[#This Row],[ncultivosanio]]</f>
        <v>4</v>
      </c>
      <c r="O2647" t="str">
        <f>IF(seguimiento[[#This Row],[curvaglucemia]]="","No realizada","Realizada")</f>
        <v>Realizada</v>
      </c>
      <c r="P2647" t="str">
        <f>IF(O2647="Realizada",seguimiento[[#This Row],[curvaglucemia]],"")</f>
        <v>Normal</v>
      </c>
      <c r="Q2647" t="str">
        <f>IF(seguimiento[[#This Row],[vitaminaDRealizada]]="","",IF(seguimiento[[#This Row],[vitaminaDRealizada]]="No realizado","No realizada","Realizada"))</f>
        <v/>
      </c>
      <c r="R2647" t="str">
        <f>IF(Q2647="Realizada",seguimiento[[#This Row],[vitaminaDRealizada]],"")</f>
        <v/>
      </c>
      <c r="S2647" t="str">
        <f>IF(seguimiento[[#This Row],[ige]]="No realizada","No realizada",IF(seguimiento[[#This Row],[ige]]="","","Realizada"))</f>
        <v>Realizada</v>
      </c>
      <c r="T2647" t="str">
        <f>IF(S2647="Realizada",seguimiento[[#This Row],[ige]],"")</f>
        <v>&lt; 500</v>
      </c>
      <c r="U2647" t="str">
        <f>IF(OR(seguimiento[[#This Row],[actividadfisica]]="Ejercicio regular",seguimiento[[#This Row],[actividadfisica]]="Actividad deportiva"),"Sí","")</f>
        <v>Sí</v>
      </c>
    </row>
    <row r="2648" spans="1:21" x14ac:dyDescent="0.3">
      <c r="A2648" t="str">
        <f>VLOOKUP(B2648,pacientes_insertados[],2,)</f>
        <v>61e34256ec4ec02e84f5e07f</v>
      </c>
      <c r="B2648">
        <f>seguimiento[[#This Row],[idpaciente]]</f>
        <v>1210</v>
      </c>
      <c r="C2648">
        <f t="shared" si="41"/>
        <v>2015</v>
      </c>
      <c r="D2648" s="1">
        <f>seguimiento[[#This Row],[fecha]]</f>
        <v>42080</v>
      </c>
      <c r="E2648" t="str">
        <f>seguimiento[[#This Row],[institucion]]</f>
        <v>HOSPITAL DE AGUDOS DALMACIO VÉLEZ SARSFIELD</v>
      </c>
      <c r="F2648" t="str">
        <f>seguimiento[[#This Row],[fallecimiento]]</f>
        <v>No</v>
      </c>
      <c r="I2648" t="str">
        <f>seguimiento[[#This Row],[educacion]]</f>
        <v>Secundaria incompleta</v>
      </c>
      <c r="J2648" t="str">
        <f>seguimiento[[#This Row],[laboral]]</f>
        <v>No trabaja</v>
      </c>
      <c r="K2648" t="str">
        <f>seguimiento[[#This Row],[coberturamedica]]</f>
        <v>Sí</v>
      </c>
      <c r="L2648" t="str">
        <f>seguimiento[[#This Row],[ntratendovenosos]]</f>
        <v>1</v>
      </c>
      <c r="M2648" t="str">
        <f>seguimiento[[#This Row],[Embarazo]]</f>
        <v>No</v>
      </c>
      <c r="O2648" t="str">
        <f>IF(seguimiento[[#This Row],[curvaglucemia]]="","No realizada","Realizada")</f>
        <v>Realizada</v>
      </c>
      <c r="P2648" t="str">
        <f>IF(O2648="Realizada",seguimiento[[#This Row],[curvaglucemia]],"")</f>
        <v>Normal</v>
      </c>
      <c r="Q2648" t="str">
        <f>IF(seguimiento[[#This Row],[vitaminaDRealizada]]="","",IF(seguimiento[[#This Row],[vitaminaDRealizada]]="No realizado","No realizada","Realizada"))</f>
        <v/>
      </c>
      <c r="R2648" t="str">
        <f>IF(Q2648="Realizada",seguimiento[[#This Row],[vitaminaDRealizada]],"")</f>
        <v/>
      </c>
      <c r="S2648" t="str">
        <f>IF(seguimiento[[#This Row],[ige]]="No realizada","No realizada",IF(seguimiento[[#This Row],[ige]]="","","Realizada"))</f>
        <v>Realizada</v>
      </c>
      <c r="T2648" t="str">
        <f>IF(S2648="Realizada",seguimiento[[#This Row],[ige]],"")</f>
        <v>&lt; 500</v>
      </c>
      <c r="U2648" t="str">
        <f>IF(OR(seguimiento[[#This Row],[actividadfisica]]="Ejercicio regular",seguimiento[[#This Row],[actividadfisica]]="Actividad deportiva"),"Sí","")</f>
        <v>Sí</v>
      </c>
    </row>
    <row r="2649" spans="1:21" x14ac:dyDescent="0.3">
      <c r="A2649" t="str">
        <f>VLOOKUP(B2649,pacientes_insertados[],2,)</f>
        <v>61e34256ec4ec02e84f5e080</v>
      </c>
      <c r="B2649">
        <f>seguimiento[[#This Row],[idpaciente]]</f>
        <v>1211</v>
      </c>
      <c r="C2649">
        <f t="shared" si="41"/>
        <v>2014</v>
      </c>
      <c r="D2649" s="1">
        <f>seguimiento[[#This Row],[fecha]]</f>
        <v>41947</v>
      </c>
      <c r="E2649" t="str">
        <f>seguimiento[[#This Row],[institucion]]</f>
        <v>HOSPITAL DE AGUDOS DALMACIO VÉLEZ SARSFIELD</v>
      </c>
      <c r="F2649" t="str">
        <f>seguimiento[[#This Row],[fallecimiento]]</f>
        <v>No</v>
      </c>
      <c r="I2649" t="str">
        <f>seguimiento[[#This Row],[educacion]]</f>
        <v>Secundaria incompleta</v>
      </c>
      <c r="J2649" t="str">
        <f>seguimiento[[#This Row],[laboral]]</f>
        <v>No trabaja</v>
      </c>
      <c r="K2649" t="str">
        <f>seguimiento[[#This Row],[coberturamedica]]</f>
        <v>Sí</v>
      </c>
      <c r="L2649" t="str">
        <f>seguimiento[[#This Row],[ntratendovenosos]]</f>
        <v>1</v>
      </c>
      <c r="M2649" t="str">
        <f>seguimiento[[#This Row],[Embarazo]]</f>
        <v>No</v>
      </c>
      <c r="N2649" t="str">
        <f>seguimiento[[#This Row],[ncultivosanio]]</f>
        <v>4</v>
      </c>
      <c r="O2649" t="str">
        <f>IF(seguimiento[[#This Row],[curvaglucemia]]="","No realizada","Realizada")</f>
        <v>Realizada</v>
      </c>
      <c r="P2649" t="str">
        <f>IF(O2649="Realizada",seguimiento[[#This Row],[curvaglucemia]],"")</f>
        <v>Normal</v>
      </c>
      <c r="Q2649" t="str">
        <f>IF(seguimiento[[#This Row],[vitaminaDRealizada]]="","",IF(seguimiento[[#This Row],[vitaminaDRealizada]]="No realizado","No realizada","Realizada"))</f>
        <v/>
      </c>
      <c r="R2649" t="str">
        <f>IF(Q2649="Realizada",seguimiento[[#This Row],[vitaminaDRealizada]],"")</f>
        <v/>
      </c>
      <c r="S2649" t="str">
        <f>IF(seguimiento[[#This Row],[ige]]="No realizada","No realizada",IF(seguimiento[[#This Row],[ige]]="","","Realizada"))</f>
        <v>Realizada</v>
      </c>
      <c r="T2649" t="str">
        <f>IF(S2649="Realizada",seguimiento[[#This Row],[ige]],"")</f>
        <v>&lt; 500</v>
      </c>
      <c r="U2649" t="str">
        <f>IF(OR(seguimiento[[#This Row],[actividadfisica]]="Ejercicio regular",seguimiento[[#This Row],[actividadfisica]]="Actividad deportiva"),"Sí","")</f>
        <v>Sí</v>
      </c>
    </row>
    <row r="2650" spans="1:21" x14ac:dyDescent="0.3">
      <c r="A2650" t="str">
        <f>VLOOKUP(B2650,pacientes_insertados[],2,)</f>
        <v>61e34256ec4ec02e84f5e080</v>
      </c>
      <c r="B2650">
        <f>seguimiento[[#This Row],[idpaciente]]</f>
        <v>1211</v>
      </c>
      <c r="C2650">
        <f t="shared" si="41"/>
        <v>2015</v>
      </c>
      <c r="D2650" s="1">
        <f>seguimiento[[#This Row],[fecha]]</f>
        <v>42017</v>
      </c>
      <c r="E2650" t="str">
        <f>seguimiento[[#This Row],[institucion]]</f>
        <v>HOSPITAL DE AGUDOS DALMACIO VÉLEZ SARSFIELD</v>
      </c>
      <c r="F2650" t="str">
        <f>seguimiento[[#This Row],[fallecimiento]]</f>
        <v>No</v>
      </c>
      <c r="I2650" t="str">
        <f>seguimiento[[#This Row],[educacion]]</f>
        <v>Secundaria incompleta</v>
      </c>
      <c r="J2650" t="str">
        <f>seguimiento[[#This Row],[laboral]]</f>
        <v>No trabaja</v>
      </c>
      <c r="K2650" t="str">
        <f>seguimiento[[#This Row],[coberturamedica]]</f>
        <v>Sí</v>
      </c>
      <c r="L2650" t="str">
        <f>seguimiento[[#This Row],[ntratendovenosos]]</f>
        <v>1</v>
      </c>
      <c r="M2650" t="str">
        <f>seguimiento[[#This Row],[Embarazo]]</f>
        <v>No</v>
      </c>
      <c r="O2650" t="str">
        <f>IF(seguimiento[[#This Row],[curvaglucemia]]="","No realizada","Realizada")</f>
        <v>Realizada</v>
      </c>
      <c r="P2650" t="str">
        <f>IF(O2650="Realizada",seguimiento[[#This Row],[curvaglucemia]],"")</f>
        <v>Normal</v>
      </c>
      <c r="Q2650" t="str">
        <f>IF(seguimiento[[#This Row],[vitaminaDRealizada]]="","",IF(seguimiento[[#This Row],[vitaminaDRealizada]]="No realizado","No realizada","Realizada"))</f>
        <v/>
      </c>
      <c r="R2650" t="str">
        <f>IF(Q2650="Realizada",seguimiento[[#This Row],[vitaminaDRealizada]],"")</f>
        <v/>
      </c>
      <c r="S2650" t="str">
        <f>IF(seguimiento[[#This Row],[ige]]="No realizada","No realizada",IF(seguimiento[[#This Row],[ige]]="","","Realizada"))</f>
        <v>Realizada</v>
      </c>
      <c r="T2650" t="str">
        <f>IF(S2650="Realizada",seguimiento[[#This Row],[ige]],"")</f>
        <v>&lt; 500</v>
      </c>
      <c r="U2650" t="str">
        <f>IF(OR(seguimiento[[#This Row],[actividadfisica]]="Ejercicio regular",seguimiento[[#This Row],[actividadfisica]]="Actividad deportiva"),"Sí","")</f>
        <v>Sí</v>
      </c>
    </row>
    <row r="2651" spans="1:21" x14ac:dyDescent="0.3">
      <c r="A2651" t="str">
        <f>VLOOKUP(B2651,pacientes_insertados[],2,)</f>
        <v>61e34256ec4ec02e84f5e081</v>
      </c>
      <c r="B2651">
        <f>seguimiento[[#This Row],[idpaciente]]</f>
        <v>1212</v>
      </c>
      <c r="C2651">
        <f t="shared" si="41"/>
        <v>2014</v>
      </c>
      <c r="D2651" s="1">
        <f>seguimiento[[#This Row],[fecha]]</f>
        <v>41954</v>
      </c>
      <c r="E2651" t="str">
        <f>seguimiento[[#This Row],[institucion]]</f>
        <v>HOSPITAL DE AGUDOS DALMACIO VÉLEZ SARSFIELD</v>
      </c>
      <c r="F2651" t="str">
        <f>seguimiento[[#This Row],[fallecimiento]]</f>
        <v>No</v>
      </c>
      <c r="I2651" t="str">
        <f>seguimiento[[#This Row],[educacion]]</f>
        <v>Primaria incompleta</v>
      </c>
      <c r="J2651" t="str">
        <f>seguimiento[[#This Row],[laboral]]</f>
        <v>No trabaja</v>
      </c>
      <c r="K2651" t="str">
        <f>seguimiento[[#This Row],[coberturamedica]]</f>
        <v>Sí</v>
      </c>
      <c r="M2651" t="str">
        <f>seguimiento[[#This Row],[Embarazo]]</f>
        <v>No</v>
      </c>
      <c r="N2651" t="str">
        <f>seguimiento[[#This Row],[ncultivosanio]]</f>
        <v>4</v>
      </c>
      <c r="O2651" t="str">
        <f>IF(seguimiento[[#This Row],[curvaglucemia]]="","No realizada","Realizada")</f>
        <v>Realizada</v>
      </c>
      <c r="P2651" t="str">
        <f>IF(O2651="Realizada",seguimiento[[#This Row],[curvaglucemia]],"")</f>
        <v>Normal</v>
      </c>
      <c r="Q2651" t="str">
        <f>IF(seguimiento[[#This Row],[vitaminaDRealizada]]="","",IF(seguimiento[[#This Row],[vitaminaDRealizada]]="No realizado","No realizada","Realizada"))</f>
        <v/>
      </c>
      <c r="R2651" t="str">
        <f>IF(Q2651="Realizada",seguimiento[[#This Row],[vitaminaDRealizada]],"")</f>
        <v/>
      </c>
      <c r="S2651" t="str">
        <f>IF(seguimiento[[#This Row],[ige]]="No realizada","No realizada",IF(seguimiento[[#This Row],[ige]]="","","Realizada"))</f>
        <v>Realizada</v>
      </c>
      <c r="T2651" t="str">
        <f>IF(S2651="Realizada",seguimiento[[#This Row],[ige]],"")</f>
        <v>&lt; 500</v>
      </c>
      <c r="U2651" t="str">
        <f>IF(OR(seguimiento[[#This Row],[actividadfisica]]="Ejercicio regular",seguimiento[[#This Row],[actividadfisica]]="Actividad deportiva"),"Sí","")</f>
        <v>Sí</v>
      </c>
    </row>
    <row r="2652" spans="1:21" x14ac:dyDescent="0.3">
      <c r="A2652" t="str">
        <f>VLOOKUP(B2652,pacientes_insertados[],2,)</f>
        <v>61e34256ec4ec02e84f5e081</v>
      </c>
      <c r="B2652">
        <f>seguimiento[[#This Row],[idpaciente]]</f>
        <v>1212</v>
      </c>
      <c r="C2652">
        <f t="shared" si="41"/>
        <v>2015</v>
      </c>
      <c r="D2652" s="1">
        <f>seguimiento[[#This Row],[fecha]]</f>
        <v>42031</v>
      </c>
      <c r="E2652" t="str">
        <f>seguimiento[[#This Row],[institucion]]</f>
        <v>HOSPITAL DE AGUDOS DALMACIO VÉLEZ SARSFIELD</v>
      </c>
      <c r="F2652" t="str">
        <f>seguimiento[[#This Row],[fallecimiento]]</f>
        <v>No</v>
      </c>
      <c r="I2652" t="str">
        <f>seguimiento[[#This Row],[educacion]]</f>
        <v>Primaria incompleta</v>
      </c>
      <c r="J2652" t="str">
        <f>seguimiento[[#This Row],[laboral]]</f>
        <v>No trabaja</v>
      </c>
      <c r="K2652" t="str">
        <f>seguimiento[[#This Row],[coberturamedica]]</f>
        <v>Sí</v>
      </c>
      <c r="L2652" t="str">
        <f>seguimiento[[#This Row],[ntratendovenosos]]</f>
        <v>1</v>
      </c>
      <c r="M2652" t="str">
        <f>seguimiento[[#This Row],[Embarazo]]</f>
        <v>No</v>
      </c>
      <c r="O2652" t="str">
        <f>IF(seguimiento[[#This Row],[curvaglucemia]]="","No realizada","Realizada")</f>
        <v>Realizada</v>
      </c>
      <c r="P2652" t="str">
        <f>IF(O2652="Realizada",seguimiento[[#This Row],[curvaglucemia]],"")</f>
        <v>Normal</v>
      </c>
      <c r="Q2652" t="str">
        <f>IF(seguimiento[[#This Row],[vitaminaDRealizada]]="","",IF(seguimiento[[#This Row],[vitaminaDRealizada]]="No realizado","No realizada","Realizada"))</f>
        <v/>
      </c>
      <c r="R2652" t="str">
        <f>IF(Q2652="Realizada",seguimiento[[#This Row],[vitaminaDRealizada]],"")</f>
        <v/>
      </c>
      <c r="S2652" t="str">
        <f>IF(seguimiento[[#This Row],[ige]]="No realizada","No realizada",IF(seguimiento[[#This Row],[ige]]="","","Realizada"))</f>
        <v>Realizada</v>
      </c>
      <c r="T2652" t="str">
        <f>IF(S2652="Realizada",seguimiento[[#This Row],[ige]],"")</f>
        <v>&lt; 500</v>
      </c>
      <c r="U2652" t="str">
        <f>IF(OR(seguimiento[[#This Row],[actividadfisica]]="Ejercicio regular",seguimiento[[#This Row],[actividadfisica]]="Actividad deportiva"),"Sí","")</f>
        <v>Sí</v>
      </c>
    </row>
    <row r="2653" spans="1:21" x14ac:dyDescent="0.3">
      <c r="A2653" t="str">
        <f>VLOOKUP(B2653,pacientes_insertados[],2,)</f>
        <v>61e34256ec4ec02e84f5e082</v>
      </c>
      <c r="B2653">
        <f>seguimiento[[#This Row],[idpaciente]]</f>
        <v>1213</v>
      </c>
      <c r="C2653">
        <f t="shared" si="41"/>
        <v>2014</v>
      </c>
      <c r="D2653" s="1">
        <f>seguimiento[[#This Row],[fecha]]</f>
        <v>41947</v>
      </c>
      <c r="E2653" t="str">
        <f>seguimiento[[#This Row],[institucion]]</f>
        <v>HOSPITAL DE AGUDOS DALMACIO VÉLEZ SARSFIELD</v>
      </c>
      <c r="F2653" t="str">
        <f>seguimiento[[#This Row],[fallecimiento]]</f>
        <v>No</v>
      </c>
      <c r="I2653" t="str">
        <f>seguimiento[[#This Row],[educacion]]</f>
        <v>Secundaria incompleta</v>
      </c>
      <c r="J2653" t="str">
        <f>seguimiento[[#This Row],[laboral]]</f>
        <v>No trabaja</v>
      </c>
      <c r="K2653" t="str">
        <f>seguimiento[[#This Row],[coberturamedica]]</f>
        <v>Sí</v>
      </c>
      <c r="M2653" t="str">
        <f>seguimiento[[#This Row],[Embarazo]]</f>
        <v>No</v>
      </c>
      <c r="N2653" t="str">
        <f>seguimiento[[#This Row],[ncultivosanio]]</f>
        <v>4</v>
      </c>
      <c r="O2653" t="str">
        <f>IF(seguimiento[[#This Row],[curvaglucemia]]="","No realizada","Realizada")</f>
        <v>Realizada</v>
      </c>
      <c r="P2653" t="str">
        <f>IF(O2653="Realizada",seguimiento[[#This Row],[curvaglucemia]],"")</f>
        <v>Normal</v>
      </c>
      <c r="Q2653" t="str">
        <f>IF(seguimiento[[#This Row],[vitaminaDRealizada]]="","",IF(seguimiento[[#This Row],[vitaminaDRealizada]]="No realizado","No realizada","Realizada"))</f>
        <v/>
      </c>
      <c r="R2653" t="str">
        <f>IF(Q2653="Realizada",seguimiento[[#This Row],[vitaminaDRealizada]],"")</f>
        <v/>
      </c>
      <c r="S2653" t="str">
        <f>IF(seguimiento[[#This Row],[ige]]="No realizada","No realizada",IF(seguimiento[[#This Row],[ige]]="","","Realizada"))</f>
        <v>Realizada</v>
      </c>
      <c r="T2653" t="str">
        <f>IF(S2653="Realizada",seguimiento[[#This Row],[ige]],"")</f>
        <v>&lt; 500</v>
      </c>
      <c r="U2653" t="str">
        <f>IF(OR(seguimiento[[#This Row],[actividadfisica]]="Ejercicio regular",seguimiento[[#This Row],[actividadfisica]]="Actividad deportiva"),"Sí","")</f>
        <v>Sí</v>
      </c>
    </row>
    <row r="2654" spans="1:21" x14ac:dyDescent="0.3">
      <c r="A2654" t="str">
        <f>VLOOKUP(B2654,pacientes_insertados[],2,)</f>
        <v>61e34256ec4ec02e84f5e082</v>
      </c>
      <c r="B2654">
        <f>seguimiento[[#This Row],[idpaciente]]</f>
        <v>1213</v>
      </c>
      <c r="C2654">
        <f t="shared" si="41"/>
        <v>2015</v>
      </c>
      <c r="D2654" s="1">
        <f>seguimiento[[#This Row],[fecha]]</f>
        <v>42016</v>
      </c>
      <c r="E2654" t="str">
        <f>seguimiento[[#This Row],[institucion]]</f>
        <v>HOSPITAL DE AGUDOS DALMACIO VÉLEZ SARSFIELD</v>
      </c>
      <c r="F2654" t="str">
        <f>seguimiento[[#This Row],[fallecimiento]]</f>
        <v>No</v>
      </c>
      <c r="I2654" t="str">
        <f>seguimiento[[#This Row],[educacion]]</f>
        <v>Secundaria incompleta</v>
      </c>
      <c r="J2654" t="str">
        <f>seguimiento[[#This Row],[laboral]]</f>
        <v>No trabaja</v>
      </c>
      <c r="K2654" t="str">
        <f>seguimiento[[#This Row],[coberturamedica]]</f>
        <v>Sí</v>
      </c>
      <c r="L2654" t="str">
        <f>seguimiento[[#This Row],[ntratendovenosos]]</f>
        <v>1</v>
      </c>
      <c r="M2654" t="str">
        <f>seguimiento[[#This Row],[Embarazo]]</f>
        <v>No</v>
      </c>
      <c r="N2654" t="str">
        <f>seguimiento[[#This Row],[ncultivosanio]]</f>
        <v>5</v>
      </c>
      <c r="O2654" t="str">
        <f>IF(seguimiento[[#This Row],[curvaglucemia]]="","No realizada","Realizada")</f>
        <v>No realizada</v>
      </c>
      <c r="P2654" t="str">
        <f>IF(O2654="Realizada",seguimiento[[#This Row],[curvaglucemia]],"")</f>
        <v/>
      </c>
      <c r="Q2654" t="str">
        <f>IF(seguimiento[[#This Row],[vitaminaDRealizada]]="","",IF(seguimiento[[#This Row],[vitaminaDRealizada]]="No realizado","No realizada","Realizada"))</f>
        <v/>
      </c>
      <c r="R2654" t="str">
        <f>IF(Q2654="Realizada",seguimiento[[#This Row],[vitaminaDRealizada]],"")</f>
        <v/>
      </c>
      <c r="S2654" t="str">
        <f>IF(seguimiento[[#This Row],[ige]]="No realizada","No realizada",IF(seguimiento[[#This Row],[ige]]="","","Realizada"))</f>
        <v>Realizada</v>
      </c>
      <c r="T2654" t="str">
        <f>IF(S2654="Realizada",seguimiento[[#This Row],[ige]],"")</f>
        <v>&lt; 500</v>
      </c>
      <c r="U2654" t="str">
        <f>IF(OR(seguimiento[[#This Row],[actividadfisica]]="Ejercicio regular",seguimiento[[#This Row],[actividadfisica]]="Actividad deportiva"),"Sí","")</f>
        <v/>
      </c>
    </row>
    <row r="2655" spans="1:21" x14ac:dyDescent="0.3">
      <c r="A2655" t="str">
        <f>VLOOKUP(B2655,pacientes_insertados[],2,)</f>
        <v>61e34256ec4ec02e84f5e083</v>
      </c>
      <c r="B2655">
        <f>seguimiento[[#This Row],[idpaciente]]</f>
        <v>1215</v>
      </c>
      <c r="C2655">
        <f t="shared" si="41"/>
        <v>2014</v>
      </c>
      <c r="D2655" s="1">
        <f>seguimiento[[#This Row],[fecha]]</f>
        <v>41933</v>
      </c>
      <c r="E2655" t="str">
        <f>seguimiento[[#This Row],[institucion]]</f>
        <v>HOSPITAL DE AGUDOS DALMACIO VÉLEZ SARSFIELD</v>
      </c>
      <c r="F2655" t="str">
        <f>seguimiento[[#This Row],[fallecimiento]]</f>
        <v>No</v>
      </c>
      <c r="I2655" t="str">
        <f>seguimiento[[#This Row],[educacion]]</f>
        <v>Primaria incompleta</v>
      </c>
      <c r="J2655" t="str">
        <f>seguimiento[[#This Row],[laboral]]</f>
        <v>No trabaja</v>
      </c>
      <c r="K2655" t="str">
        <f>seguimiento[[#This Row],[coberturamedica]]</f>
        <v>Sí</v>
      </c>
      <c r="L2655" t="str">
        <f>seguimiento[[#This Row],[ntratendovenosos]]</f>
        <v>1</v>
      </c>
      <c r="M2655" t="str">
        <f>seguimiento[[#This Row],[Embarazo]]</f>
        <v>No</v>
      </c>
      <c r="N2655" t="str">
        <f>seguimiento[[#This Row],[ncultivosanio]]</f>
        <v>4</v>
      </c>
      <c r="O2655" t="str">
        <f>IF(seguimiento[[#This Row],[curvaglucemia]]="","No realizada","Realizada")</f>
        <v>Realizada</v>
      </c>
      <c r="P2655" t="str">
        <f>IF(O2655="Realizada",seguimiento[[#This Row],[curvaglucemia]],"")</f>
        <v>Normal</v>
      </c>
      <c r="Q2655" t="str">
        <f>IF(seguimiento[[#This Row],[vitaminaDRealizada]]="","",IF(seguimiento[[#This Row],[vitaminaDRealizada]]="No realizado","No realizada","Realizada"))</f>
        <v/>
      </c>
      <c r="R2655" t="str">
        <f>IF(Q2655="Realizada",seguimiento[[#This Row],[vitaminaDRealizada]],"")</f>
        <v/>
      </c>
      <c r="S2655" t="str">
        <f>IF(seguimiento[[#This Row],[ige]]="No realizada","No realizada",IF(seguimiento[[#This Row],[ige]]="","","Realizada"))</f>
        <v>Realizada</v>
      </c>
      <c r="T2655" t="str">
        <f>IF(S2655="Realizada",seguimiento[[#This Row],[ige]],"")</f>
        <v>&lt; 500</v>
      </c>
      <c r="U2655" t="str">
        <f>IF(OR(seguimiento[[#This Row],[actividadfisica]]="Ejercicio regular",seguimiento[[#This Row],[actividadfisica]]="Actividad deportiva"),"Sí","")</f>
        <v>Sí</v>
      </c>
    </row>
    <row r="2656" spans="1:21" x14ac:dyDescent="0.3">
      <c r="A2656" t="str">
        <f>VLOOKUP(B2656,pacientes_insertados[],2,)</f>
        <v>61e34256ec4ec02e84f5e083</v>
      </c>
      <c r="B2656">
        <f>seguimiento[[#This Row],[idpaciente]]</f>
        <v>1215</v>
      </c>
      <c r="C2656">
        <f t="shared" si="41"/>
        <v>2015</v>
      </c>
      <c r="D2656" s="1">
        <f>seguimiento[[#This Row],[fecha]]</f>
        <v>42024</v>
      </c>
      <c r="E2656" t="str">
        <f>seguimiento[[#This Row],[institucion]]</f>
        <v>HOSPITAL DE AGUDOS DALMACIO VÉLEZ SARSFIELD</v>
      </c>
      <c r="F2656" t="str">
        <f>seguimiento[[#This Row],[fallecimiento]]</f>
        <v>No</v>
      </c>
      <c r="I2656" t="str">
        <f>seguimiento[[#This Row],[educacion]]</f>
        <v>Primaria incompleta</v>
      </c>
      <c r="J2656" t="str">
        <f>seguimiento[[#This Row],[laboral]]</f>
        <v>No trabaja</v>
      </c>
      <c r="K2656" t="str">
        <f>seguimiento[[#This Row],[coberturamedica]]</f>
        <v>Sí</v>
      </c>
      <c r="L2656" t="str">
        <f>seguimiento[[#This Row],[ntratendovenosos]]</f>
        <v>1</v>
      </c>
      <c r="O2656" t="str">
        <f>IF(seguimiento[[#This Row],[curvaglucemia]]="","No realizada","Realizada")</f>
        <v>No realizada</v>
      </c>
      <c r="P2656" t="str">
        <f>IF(O2656="Realizada",seguimiento[[#This Row],[curvaglucemia]],"")</f>
        <v/>
      </c>
      <c r="Q2656" t="str">
        <f>IF(seguimiento[[#This Row],[vitaminaDRealizada]]="","",IF(seguimiento[[#This Row],[vitaminaDRealizada]]="No realizado","No realizada","Realizada"))</f>
        <v/>
      </c>
      <c r="R2656" t="str">
        <f>IF(Q2656="Realizada",seguimiento[[#This Row],[vitaminaDRealizada]],"")</f>
        <v/>
      </c>
      <c r="S2656" t="str">
        <f>IF(seguimiento[[#This Row],[ige]]="No realizada","No realizada",IF(seguimiento[[#This Row],[ige]]="","","Realizada"))</f>
        <v>Realizada</v>
      </c>
      <c r="T2656" t="str">
        <f>IF(S2656="Realizada",seguimiento[[#This Row],[ige]],"")</f>
        <v>&lt; 500</v>
      </c>
      <c r="U2656" t="str">
        <f>IF(OR(seguimiento[[#This Row],[actividadfisica]]="Ejercicio regular",seguimiento[[#This Row],[actividadfisica]]="Actividad deportiva"),"Sí","")</f>
        <v>Sí</v>
      </c>
    </row>
    <row r="2657" spans="1:21" x14ac:dyDescent="0.3">
      <c r="A2657" t="str">
        <f>VLOOKUP(B2657,pacientes_insertados[],2,)</f>
        <v>61e34256ec4ec02e84f5e084</v>
      </c>
      <c r="B2657">
        <f>seguimiento[[#This Row],[idpaciente]]</f>
        <v>1216</v>
      </c>
      <c r="C2657">
        <f t="shared" si="41"/>
        <v>2014</v>
      </c>
      <c r="D2657" s="1">
        <f>seguimiento[[#This Row],[fecha]]</f>
        <v>41982</v>
      </c>
      <c r="E2657" t="str">
        <f>seguimiento[[#This Row],[institucion]]</f>
        <v>HOSPITAL DE AGUDOS DALMACIO VÉLEZ SARSFIELD</v>
      </c>
      <c r="F2657" t="str">
        <f>seguimiento[[#This Row],[fallecimiento]]</f>
        <v>No</v>
      </c>
      <c r="I2657" t="str">
        <f>seguimiento[[#This Row],[educacion]]</f>
        <v>Primaria incompleta</v>
      </c>
      <c r="K2657" t="str">
        <f>seguimiento[[#This Row],[coberturamedica]]</f>
        <v>No</v>
      </c>
      <c r="M2657" t="str">
        <f>seguimiento[[#This Row],[Embarazo]]</f>
        <v>No</v>
      </c>
      <c r="O2657" t="str">
        <f>IF(seguimiento[[#This Row],[curvaglucemia]]="","No realizada","Realizada")</f>
        <v>No realizada</v>
      </c>
      <c r="P2657" t="str">
        <f>IF(O2657="Realizada",seguimiento[[#This Row],[curvaglucemia]],"")</f>
        <v/>
      </c>
      <c r="Q2657" t="str">
        <f>IF(seguimiento[[#This Row],[vitaminaDRealizada]]="","",IF(seguimiento[[#This Row],[vitaminaDRealizada]]="No realizado","No realizada","Realizada"))</f>
        <v/>
      </c>
      <c r="R2657" t="str">
        <f>IF(Q2657="Realizada",seguimiento[[#This Row],[vitaminaDRealizada]],"")</f>
        <v/>
      </c>
      <c r="S2657" t="str">
        <f>IF(seguimiento[[#This Row],[ige]]="No realizada","No realizada",IF(seguimiento[[#This Row],[ige]]="","","Realizada"))</f>
        <v>Realizada</v>
      </c>
      <c r="T2657" t="str">
        <f>IF(S2657="Realizada",seguimiento[[#This Row],[ige]],"")</f>
        <v>&lt; 500</v>
      </c>
      <c r="U2657" t="str">
        <f>IF(OR(seguimiento[[#This Row],[actividadfisica]]="Ejercicio regular",seguimiento[[#This Row],[actividadfisica]]="Actividad deportiva"),"Sí","")</f>
        <v/>
      </c>
    </row>
    <row r="2658" spans="1:21" x14ac:dyDescent="0.3">
      <c r="A2658" t="str">
        <f>VLOOKUP(B2658,pacientes_insertados[],2,)</f>
        <v>61e34256ec4ec02e84f5e084</v>
      </c>
      <c r="B2658">
        <f>seguimiento[[#This Row],[idpaciente]]</f>
        <v>1216</v>
      </c>
      <c r="C2658">
        <f t="shared" si="41"/>
        <v>2015</v>
      </c>
      <c r="D2658" s="1">
        <f>seguimiento[[#This Row],[fecha]]</f>
        <v>42066</v>
      </c>
      <c r="E2658" t="str">
        <f>seguimiento[[#This Row],[institucion]]</f>
        <v>HOSPITAL DE AGUDOS DALMACIO VÉLEZ SARSFIELD</v>
      </c>
      <c r="F2658" t="str">
        <f>seguimiento[[#This Row],[fallecimiento]]</f>
        <v>No</v>
      </c>
      <c r="I2658" t="str">
        <f>seguimiento[[#This Row],[educacion]]</f>
        <v>Primaria incompleta</v>
      </c>
      <c r="K2658" t="str">
        <f>seguimiento[[#This Row],[coberturamedica]]</f>
        <v>No</v>
      </c>
      <c r="M2658" t="str">
        <f>seguimiento[[#This Row],[Embarazo]]</f>
        <v>No</v>
      </c>
      <c r="O2658" t="str">
        <f>IF(seguimiento[[#This Row],[curvaglucemia]]="","No realizada","Realizada")</f>
        <v>No realizada</v>
      </c>
      <c r="P2658" t="str">
        <f>IF(O2658="Realizada",seguimiento[[#This Row],[curvaglucemia]],"")</f>
        <v/>
      </c>
      <c r="Q2658" t="str">
        <f>IF(seguimiento[[#This Row],[vitaminaDRealizada]]="","",IF(seguimiento[[#This Row],[vitaminaDRealizada]]="No realizado","No realizada","Realizada"))</f>
        <v/>
      </c>
      <c r="R2658" t="str">
        <f>IF(Q2658="Realizada",seguimiento[[#This Row],[vitaminaDRealizada]],"")</f>
        <v/>
      </c>
      <c r="S2658" t="str">
        <f>IF(seguimiento[[#This Row],[ige]]="No realizada","No realizada",IF(seguimiento[[#This Row],[ige]]="","","Realizada"))</f>
        <v>Realizada</v>
      </c>
      <c r="T2658" t="str">
        <f>IF(S2658="Realizada",seguimiento[[#This Row],[ige]],"")</f>
        <v>&lt; 500</v>
      </c>
      <c r="U2658" t="str">
        <f>IF(OR(seguimiento[[#This Row],[actividadfisica]]="Ejercicio regular",seguimiento[[#This Row],[actividadfisica]]="Actividad deportiva"),"Sí","")</f>
        <v/>
      </c>
    </row>
    <row r="2659" spans="1:21" x14ac:dyDescent="0.3">
      <c r="A2659" t="str">
        <f>VLOOKUP(B2659,pacientes_insertados[],2,)</f>
        <v>61e34256ec4ec02e84f5e085</v>
      </c>
      <c r="B2659">
        <f>seguimiento[[#This Row],[idpaciente]]</f>
        <v>1217</v>
      </c>
      <c r="C2659">
        <f t="shared" si="41"/>
        <v>2014</v>
      </c>
      <c r="D2659" s="1">
        <f>seguimiento[[#This Row],[fecha]]</f>
        <v>41935</v>
      </c>
      <c r="E2659" t="str">
        <f>seguimiento[[#This Row],[institucion]]</f>
        <v>HOSPITAL DE AGUDOS DALMACIO VÉLEZ SARSFIELD</v>
      </c>
      <c r="F2659" t="str">
        <f>seguimiento[[#This Row],[fallecimiento]]</f>
        <v>No</v>
      </c>
      <c r="I2659" t="str">
        <f>seguimiento[[#This Row],[educacion]]</f>
        <v>Primaria incompleta</v>
      </c>
      <c r="J2659" t="str">
        <f>seguimiento[[#This Row],[laboral]]</f>
        <v>No trabaja</v>
      </c>
      <c r="K2659" t="str">
        <f>seguimiento[[#This Row],[coberturamedica]]</f>
        <v>Sí</v>
      </c>
      <c r="L2659" t="str">
        <f>seguimiento[[#This Row],[ntratendovenosos]]</f>
        <v>1</v>
      </c>
      <c r="M2659" t="str">
        <f>seguimiento[[#This Row],[Embarazo]]</f>
        <v>No</v>
      </c>
      <c r="N2659" t="str">
        <f>seguimiento[[#This Row],[ncultivosanio]]</f>
        <v>5</v>
      </c>
      <c r="O2659" t="str">
        <f>IF(seguimiento[[#This Row],[curvaglucemia]]="","No realizada","Realizada")</f>
        <v>Realizada</v>
      </c>
      <c r="P2659" t="str">
        <f>IF(O2659="Realizada",seguimiento[[#This Row],[curvaglucemia]],"")</f>
        <v>Normal</v>
      </c>
      <c r="Q2659" t="str">
        <f>IF(seguimiento[[#This Row],[vitaminaDRealizada]]="","",IF(seguimiento[[#This Row],[vitaminaDRealizada]]="No realizado","No realizada","Realizada"))</f>
        <v/>
      </c>
      <c r="R2659" t="str">
        <f>IF(Q2659="Realizada",seguimiento[[#This Row],[vitaminaDRealizada]],"")</f>
        <v/>
      </c>
      <c r="S2659" t="str">
        <f>IF(seguimiento[[#This Row],[ige]]="No realizada","No realizada",IF(seguimiento[[#This Row],[ige]]="","","Realizada"))</f>
        <v>Realizada</v>
      </c>
      <c r="T2659" t="str">
        <f>IF(S2659="Realizada",seguimiento[[#This Row],[ige]],"")</f>
        <v>&lt; 500</v>
      </c>
      <c r="U2659" t="str">
        <f>IF(OR(seguimiento[[#This Row],[actividadfisica]]="Ejercicio regular",seguimiento[[#This Row],[actividadfisica]]="Actividad deportiva"),"Sí","")</f>
        <v/>
      </c>
    </row>
    <row r="2660" spans="1:21" x14ac:dyDescent="0.3">
      <c r="A2660" t="str">
        <f>VLOOKUP(B2660,pacientes_insertados[],2,)</f>
        <v>61e34256ec4ec02e84f5e086</v>
      </c>
      <c r="B2660">
        <f>seguimiento[[#This Row],[idpaciente]]</f>
        <v>1218</v>
      </c>
      <c r="C2660">
        <f t="shared" si="41"/>
        <v>2014</v>
      </c>
      <c r="D2660" s="1">
        <f>seguimiento[[#This Row],[fecha]]</f>
        <v>41968</v>
      </c>
      <c r="E2660" t="str">
        <f>seguimiento[[#This Row],[institucion]]</f>
        <v>HOSPITAL DE AGUDOS DALMACIO VÉLEZ SARSFIELD</v>
      </c>
      <c r="F2660" t="str">
        <f>seguimiento[[#This Row],[fallecimiento]]</f>
        <v>No</v>
      </c>
      <c r="I2660" t="str">
        <f>seguimiento[[#This Row],[educacion]]</f>
        <v>Secundaria incompleta</v>
      </c>
      <c r="J2660" t="str">
        <f>seguimiento[[#This Row],[laboral]]</f>
        <v>No trabaja</v>
      </c>
      <c r="K2660" t="str">
        <f>seguimiento[[#This Row],[coberturamedica]]</f>
        <v>Sí</v>
      </c>
      <c r="L2660" t="str">
        <f>seguimiento[[#This Row],[ntratendovenosos]]</f>
        <v>1</v>
      </c>
      <c r="M2660" t="str">
        <f>seguimiento[[#This Row],[Embarazo]]</f>
        <v>No</v>
      </c>
      <c r="N2660" t="str">
        <f>seguimiento[[#This Row],[ncultivosanio]]</f>
        <v>5</v>
      </c>
      <c r="O2660" t="str">
        <f>IF(seguimiento[[#This Row],[curvaglucemia]]="","No realizada","Realizada")</f>
        <v>Realizada</v>
      </c>
      <c r="P2660" t="str">
        <f>IF(O2660="Realizada",seguimiento[[#This Row],[curvaglucemia]],"")</f>
        <v>Normal</v>
      </c>
      <c r="Q2660" t="str">
        <f>IF(seguimiento[[#This Row],[vitaminaDRealizada]]="","",IF(seguimiento[[#This Row],[vitaminaDRealizada]]="No realizado","No realizada","Realizada"))</f>
        <v/>
      </c>
      <c r="R2660" t="str">
        <f>IF(Q2660="Realizada",seguimiento[[#This Row],[vitaminaDRealizada]],"")</f>
        <v/>
      </c>
      <c r="S2660" t="str">
        <f>IF(seguimiento[[#This Row],[ige]]="No realizada","No realizada",IF(seguimiento[[#This Row],[ige]]="","","Realizada"))</f>
        <v>Realizada</v>
      </c>
      <c r="T2660" t="str">
        <f>IF(S2660="Realizada",seguimiento[[#This Row],[ige]],"")</f>
        <v>&lt; 500</v>
      </c>
      <c r="U2660" t="str">
        <f>IF(OR(seguimiento[[#This Row],[actividadfisica]]="Ejercicio regular",seguimiento[[#This Row],[actividadfisica]]="Actividad deportiva"),"Sí","")</f>
        <v/>
      </c>
    </row>
    <row r="2661" spans="1:21" x14ac:dyDescent="0.3">
      <c r="A2661" t="str">
        <f>VLOOKUP(B2661,pacientes_insertados[],2,)</f>
        <v>61e34256ec4ec02e84f5e086</v>
      </c>
      <c r="B2661">
        <f>seguimiento[[#This Row],[idpaciente]]</f>
        <v>1218</v>
      </c>
      <c r="C2661">
        <f t="shared" si="41"/>
        <v>2015</v>
      </c>
      <c r="D2661" s="1">
        <f>seguimiento[[#This Row],[fecha]]</f>
        <v>42066</v>
      </c>
      <c r="E2661" t="str">
        <f>seguimiento[[#This Row],[institucion]]</f>
        <v>HOSPITAL DE AGUDOS DALMACIO VÉLEZ SARSFIELD</v>
      </c>
      <c r="F2661" t="str">
        <f>seguimiento[[#This Row],[fallecimiento]]</f>
        <v>No</v>
      </c>
      <c r="I2661" t="str">
        <f>seguimiento[[#This Row],[educacion]]</f>
        <v>Secundaria incompleta</v>
      </c>
      <c r="J2661" t="str">
        <f>seguimiento[[#This Row],[laboral]]</f>
        <v>No trabaja</v>
      </c>
      <c r="K2661" t="str">
        <f>seguimiento[[#This Row],[coberturamedica]]</f>
        <v>Sí</v>
      </c>
      <c r="L2661" t="str">
        <f>seguimiento[[#This Row],[ntratendovenosos]]</f>
        <v>1</v>
      </c>
      <c r="O2661" t="str">
        <f>IF(seguimiento[[#This Row],[curvaglucemia]]="","No realizada","Realizada")</f>
        <v>No realizada</v>
      </c>
      <c r="P2661" t="str">
        <f>IF(O2661="Realizada",seguimiento[[#This Row],[curvaglucemia]],"")</f>
        <v/>
      </c>
      <c r="Q2661" t="str">
        <f>IF(seguimiento[[#This Row],[vitaminaDRealizada]]="","",IF(seguimiento[[#This Row],[vitaminaDRealizada]]="No realizado","No realizada","Realizada"))</f>
        <v/>
      </c>
      <c r="R2661" t="str">
        <f>IF(Q2661="Realizada",seguimiento[[#This Row],[vitaminaDRealizada]],"")</f>
        <v/>
      </c>
      <c r="S2661" t="str">
        <f>IF(seguimiento[[#This Row],[ige]]="No realizada","No realizada",IF(seguimiento[[#This Row],[ige]]="","","Realizada"))</f>
        <v>Realizada</v>
      </c>
      <c r="T2661" t="str">
        <f>IF(S2661="Realizada",seguimiento[[#This Row],[ige]],"")</f>
        <v>&lt; 500</v>
      </c>
      <c r="U2661" t="str">
        <f>IF(OR(seguimiento[[#This Row],[actividadfisica]]="Ejercicio regular",seguimiento[[#This Row],[actividadfisica]]="Actividad deportiva"),"Sí","")</f>
        <v>Sí</v>
      </c>
    </row>
    <row r="2662" spans="1:21" x14ac:dyDescent="0.3">
      <c r="A2662" t="str">
        <f>VLOOKUP(B2662,pacientes_insertados[],2,)</f>
        <v>61e34256ec4ec02e84f5e087</v>
      </c>
      <c r="B2662">
        <f>seguimiento[[#This Row],[idpaciente]]</f>
        <v>1219</v>
      </c>
      <c r="C2662">
        <f t="shared" si="41"/>
        <v>2014</v>
      </c>
      <c r="D2662" s="1">
        <f>seguimiento[[#This Row],[fecha]]</f>
        <v>41975</v>
      </c>
      <c r="E2662" t="str">
        <f>seguimiento[[#This Row],[institucion]]</f>
        <v>HOSPITAL DE AGUDOS DALMACIO VÉLEZ SARSFIELD</v>
      </c>
      <c r="F2662" t="str">
        <f>seguimiento[[#This Row],[fallecimiento]]</f>
        <v>No</v>
      </c>
      <c r="I2662" t="str">
        <f>seguimiento[[#This Row],[educacion]]</f>
        <v>Primaria incompleta</v>
      </c>
      <c r="K2662" t="str">
        <f>seguimiento[[#This Row],[coberturamedica]]</f>
        <v>Sí</v>
      </c>
      <c r="L2662" t="str">
        <f>seguimiento[[#This Row],[ntratendovenosos]]</f>
        <v>1</v>
      </c>
      <c r="M2662" t="str">
        <f>seguimiento[[#This Row],[Embarazo]]</f>
        <v>No</v>
      </c>
      <c r="N2662" t="str">
        <f>seguimiento[[#This Row],[ncultivosanio]]</f>
        <v>5</v>
      </c>
      <c r="O2662" t="str">
        <f>IF(seguimiento[[#This Row],[curvaglucemia]]="","No realizada","Realizada")</f>
        <v>Realizada</v>
      </c>
      <c r="P2662" t="str">
        <f>IF(O2662="Realizada",seguimiento[[#This Row],[curvaglucemia]],"")</f>
        <v>Normal</v>
      </c>
      <c r="Q2662" t="str">
        <f>IF(seguimiento[[#This Row],[vitaminaDRealizada]]="","",IF(seguimiento[[#This Row],[vitaminaDRealizada]]="No realizado","No realizada","Realizada"))</f>
        <v/>
      </c>
      <c r="R2662" t="str">
        <f>IF(Q2662="Realizada",seguimiento[[#This Row],[vitaminaDRealizada]],"")</f>
        <v/>
      </c>
      <c r="S2662" t="str">
        <f>IF(seguimiento[[#This Row],[ige]]="No realizada","No realizada",IF(seguimiento[[#This Row],[ige]]="","","Realizada"))</f>
        <v>Realizada</v>
      </c>
      <c r="T2662" t="str">
        <f>IF(S2662="Realizada",seguimiento[[#This Row],[ige]],"")</f>
        <v>&lt; 500</v>
      </c>
      <c r="U2662" t="str">
        <f>IF(OR(seguimiento[[#This Row],[actividadfisica]]="Ejercicio regular",seguimiento[[#This Row],[actividadfisica]]="Actividad deportiva"),"Sí","")</f>
        <v/>
      </c>
    </row>
    <row r="2663" spans="1:21" x14ac:dyDescent="0.3">
      <c r="A2663" t="str">
        <f>VLOOKUP(B2663,pacientes_insertados[],2,)</f>
        <v>61e34256ec4ec02e84f5e087</v>
      </c>
      <c r="B2663">
        <f>seguimiento[[#This Row],[idpaciente]]</f>
        <v>1219</v>
      </c>
      <c r="C2663">
        <f t="shared" si="41"/>
        <v>2015</v>
      </c>
      <c r="D2663" s="1">
        <f>seguimiento[[#This Row],[fecha]]</f>
        <v>42080</v>
      </c>
      <c r="E2663" t="str">
        <f>seguimiento[[#This Row],[institucion]]</f>
        <v>HOSPITAL DE AGUDOS DALMACIO VÉLEZ SARSFIELD</v>
      </c>
      <c r="F2663" t="str">
        <f>seguimiento[[#This Row],[fallecimiento]]</f>
        <v>No</v>
      </c>
      <c r="I2663" t="str">
        <f>seguimiento[[#This Row],[educacion]]</f>
        <v>Primaria incompleta</v>
      </c>
      <c r="J2663" t="str">
        <f>seguimiento[[#This Row],[laboral]]</f>
        <v>No trabaja</v>
      </c>
      <c r="K2663" t="str">
        <f>seguimiento[[#This Row],[coberturamedica]]</f>
        <v>Sí</v>
      </c>
      <c r="L2663" t="str">
        <f>seguimiento[[#This Row],[ntratendovenosos]]</f>
        <v>1</v>
      </c>
      <c r="M2663" t="str">
        <f>seguimiento[[#This Row],[Embarazo]]</f>
        <v>No</v>
      </c>
      <c r="O2663" t="str">
        <f>IF(seguimiento[[#This Row],[curvaglucemia]]="","No realizada","Realizada")</f>
        <v>Realizada</v>
      </c>
      <c r="P2663" t="str">
        <f>IF(O2663="Realizada",seguimiento[[#This Row],[curvaglucemia]],"")</f>
        <v>Normal</v>
      </c>
      <c r="Q2663" t="str">
        <f>IF(seguimiento[[#This Row],[vitaminaDRealizada]]="","",IF(seguimiento[[#This Row],[vitaminaDRealizada]]="No realizado","No realizada","Realizada"))</f>
        <v/>
      </c>
      <c r="R2663" t="str">
        <f>IF(Q2663="Realizada",seguimiento[[#This Row],[vitaminaDRealizada]],"")</f>
        <v/>
      </c>
      <c r="S2663" t="str">
        <f>IF(seguimiento[[#This Row],[ige]]="No realizada","No realizada",IF(seguimiento[[#This Row],[ige]]="","","Realizada"))</f>
        <v>Realizada</v>
      </c>
      <c r="T2663" t="str">
        <f>IF(S2663="Realizada",seguimiento[[#This Row],[ige]],"")</f>
        <v>&lt; 500</v>
      </c>
      <c r="U2663" t="str">
        <f>IF(OR(seguimiento[[#This Row],[actividadfisica]]="Ejercicio regular",seguimiento[[#This Row],[actividadfisica]]="Actividad deportiva"),"Sí","")</f>
        <v/>
      </c>
    </row>
    <row r="2664" spans="1:21" x14ac:dyDescent="0.3">
      <c r="A2664" t="str">
        <f>VLOOKUP(B2664,pacientes_insertados[],2,)</f>
        <v>61e34256ec4ec02e84f5e088</v>
      </c>
      <c r="B2664">
        <f>seguimiento[[#This Row],[idpaciente]]</f>
        <v>1220</v>
      </c>
      <c r="C2664">
        <f t="shared" si="41"/>
        <v>2014</v>
      </c>
      <c r="D2664" s="1">
        <f>seguimiento[[#This Row],[fecha]]</f>
        <v>41961</v>
      </c>
      <c r="E2664" t="str">
        <f>seguimiento[[#This Row],[institucion]]</f>
        <v>HOSPITAL DE AGUDOS DALMACIO VÉLEZ SARSFIELD</v>
      </c>
      <c r="F2664" t="str">
        <f>seguimiento[[#This Row],[fallecimiento]]</f>
        <v>No</v>
      </c>
      <c r="I2664" t="str">
        <f>seguimiento[[#This Row],[educacion]]</f>
        <v>Primaria incompleta</v>
      </c>
      <c r="J2664" t="str">
        <f>seguimiento[[#This Row],[laboral]]</f>
        <v>No trabaja</v>
      </c>
      <c r="K2664" t="str">
        <f>seguimiento[[#This Row],[coberturamedica]]</f>
        <v>Sí</v>
      </c>
      <c r="L2664" t="str">
        <f>seguimiento[[#This Row],[ntratendovenosos]]</f>
        <v>1</v>
      </c>
      <c r="M2664" t="str">
        <f>seguimiento[[#This Row],[Embarazo]]</f>
        <v>No</v>
      </c>
      <c r="N2664" t="str">
        <f>seguimiento[[#This Row],[ncultivosanio]]</f>
        <v>5</v>
      </c>
      <c r="O2664" t="str">
        <f>IF(seguimiento[[#This Row],[curvaglucemia]]="","No realizada","Realizada")</f>
        <v>Realizada</v>
      </c>
      <c r="P2664" t="str">
        <f>IF(O2664="Realizada",seguimiento[[#This Row],[curvaglucemia]],"")</f>
        <v>Normal</v>
      </c>
      <c r="Q2664" t="str">
        <f>IF(seguimiento[[#This Row],[vitaminaDRealizada]]="","",IF(seguimiento[[#This Row],[vitaminaDRealizada]]="No realizado","No realizada","Realizada"))</f>
        <v/>
      </c>
      <c r="R2664" t="str">
        <f>IF(Q2664="Realizada",seguimiento[[#This Row],[vitaminaDRealizada]],"")</f>
        <v/>
      </c>
      <c r="S2664" t="str">
        <f>IF(seguimiento[[#This Row],[ige]]="No realizada","No realizada",IF(seguimiento[[#This Row],[ige]]="","","Realizada"))</f>
        <v>Realizada</v>
      </c>
      <c r="T2664" t="str">
        <f>IF(S2664="Realizada",seguimiento[[#This Row],[ige]],"")</f>
        <v>&lt; 500</v>
      </c>
      <c r="U2664" t="str">
        <f>IF(OR(seguimiento[[#This Row],[actividadfisica]]="Ejercicio regular",seguimiento[[#This Row],[actividadfisica]]="Actividad deportiva"),"Sí","")</f>
        <v/>
      </c>
    </row>
    <row r="2665" spans="1:21" x14ac:dyDescent="0.3">
      <c r="A2665" t="str">
        <f>VLOOKUP(B2665,pacientes_insertados[],2,)</f>
        <v>61e34256ec4ec02e84f5e088</v>
      </c>
      <c r="B2665">
        <f>seguimiento[[#This Row],[idpaciente]]</f>
        <v>1220</v>
      </c>
      <c r="C2665">
        <f t="shared" si="41"/>
        <v>2015</v>
      </c>
      <c r="D2665" s="1">
        <f>seguimiento[[#This Row],[fecha]]</f>
        <v>42024</v>
      </c>
      <c r="E2665" t="str">
        <f>seguimiento[[#This Row],[institucion]]</f>
        <v>HOSPITAL DE AGUDOS DALMACIO VÉLEZ SARSFIELD</v>
      </c>
      <c r="F2665" t="str">
        <f>seguimiento[[#This Row],[fallecimiento]]</f>
        <v>No</v>
      </c>
      <c r="I2665" t="str">
        <f>seguimiento[[#This Row],[educacion]]</f>
        <v>Primaria incompleta</v>
      </c>
      <c r="J2665" t="str">
        <f>seguimiento[[#This Row],[laboral]]</f>
        <v>No trabaja</v>
      </c>
      <c r="K2665" t="str">
        <f>seguimiento[[#This Row],[coberturamedica]]</f>
        <v>Sí</v>
      </c>
      <c r="L2665" t="str">
        <f>seguimiento[[#This Row],[ntratendovenosos]]</f>
        <v>1</v>
      </c>
      <c r="M2665" t="str">
        <f>seguimiento[[#This Row],[Embarazo]]</f>
        <v>No</v>
      </c>
      <c r="O2665" t="str">
        <f>IF(seguimiento[[#This Row],[curvaglucemia]]="","No realizada","Realizada")</f>
        <v>Realizada</v>
      </c>
      <c r="P2665" t="str">
        <f>IF(O2665="Realizada",seguimiento[[#This Row],[curvaglucemia]],"")</f>
        <v>Normal</v>
      </c>
      <c r="Q2665" t="str">
        <f>IF(seguimiento[[#This Row],[vitaminaDRealizada]]="","",IF(seguimiento[[#This Row],[vitaminaDRealizada]]="No realizado","No realizada","Realizada"))</f>
        <v/>
      </c>
      <c r="R2665" t="str">
        <f>IF(Q2665="Realizada",seguimiento[[#This Row],[vitaminaDRealizada]],"")</f>
        <v/>
      </c>
      <c r="S2665" t="str">
        <f>IF(seguimiento[[#This Row],[ige]]="No realizada","No realizada",IF(seguimiento[[#This Row],[ige]]="","","Realizada"))</f>
        <v>Realizada</v>
      </c>
      <c r="T2665" t="str">
        <f>IF(S2665="Realizada",seguimiento[[#This Row],[ige]],"")</f>
        <v>&lt; 500</v>
      </c>
      <c r="U2665" t="str">
        <f>IF(OR(seguimiento[[#This Row],[actividadfisica]]="Ejercicio regular",seguimiento[[#This Row],[actividadfisica]]="Actividad deportiva"),"Sí","")</f>
        <v/>
      </c>
    </row>
    <row r="2666" spans="1:21" x14ac:dyDescent="0.3">
      <c r="A2666" t="str">
        <f>VLOOKUP(B2666,pacientes_insertados[],2,)</f>
        <v>61e34256ec4ec02e84f5e089</v>
      </c>
      <c r="B2666">
        <f>seguimiento[[#This Row],[idpaciente]]</f>
        <v>1221</v>
      </c>
      <c r="C2666">
        <f t="shared" si="41"/>
        <v>2014</v>
      </c>
      <c r="D2666" s="1">
        <f>seguimiento[[#This Row],[fecha]]</f>
        <v>41977</v>
      </c>
      <c r="E2666" t="str">
        <f>seguimiento[[#This Row],[institucion]]</f>
        <v>Hospital Victor J Vilela</v>
      </c>
      <c r="F2666" t="str">
        <f>seguimiento[[#This Row],[fallecimiento]]</f>
        <v>No</v>
      </c>
      <c r="I2666" t="str">
        <f>seguimiento[[#This Row],[educacion]]</f>
        <v>Secundaria completa</v>
      </c>
      <c r="J2666" t="str">
        <f>seguimiento[[#This Row],[laboral]]</f>
        <v>Trabaja, parcial</v>
      </c>
      <c r="K2666" t="str">
        <f>seguimiento[[#This Row],[coberturamedica]]</f>
        <v>No</v>
      </c>
      <c r="M2666" t="str">
        <f>seguimiento[[#This Row],[Embarazo]]</f>
        <v>No</v>
      </c>
      <c r="N2666" t="str">
        <f>seguimiento[[#This Row],[ncultivosanio]]</f>
        <v>2</v>
      </c>
      <c r="O2666" t="str">
        <f>IF(seguimiento[[#This Row],[curvaglucemia]]="","No realizada","Realizada")</f>
        <v>Realizada</v>
      </c>
      <c r="P2666" t="str">
        <f>IF(O2666="Realizada",seguimiento[[#This Row],[curvaglucemia]],"")</f>
        <v>Normal</v>
      </c>
      <c r="Q2666" t="str">
        <f>IF(seguimiento[[#This Row],[vitaminaDRealizada]]="","",IF(seguimiento[[#This Row],[vitaminaDRealizada]]="No realizado","No realizada","Realizada"))</f>
        <v/>
      </c>
      <c r="R2666" t="str">
        <f>IF(Q2666="Realizada",seguimiento[[#This Row],[vitaminaDRealizada]],"")</f>
        <v/>
      </c>
      <c r="S2666" t="str">
        <f>IF(seguimiento[[#This Row],[ige]]="No realizada","No realizada",IF(seguimiento[[#This Row],[ige]]="","","Realizada"))</f>
        <v>Realizada</v>
      </c>
      <c r="T2666" t="str">
        <f>IF(S2666="Realizada",seguimiento[[#This Row],[ige]],"")</f>
        <v>500 - 1.000</v>
      </c>
      <c r="U2666" t="str">
        <f>IF(OR(seguimiento[[#This Row],[actividadfisica]]="Ejercicio regular",seguimiento[[#This Row],[actividadfisica]]="Actividad deportiva"),"Sí","")</f>
        <v/>
      </c>
    </row>
    <row r="2667" spans="1:21" x14ac:dyDescent="0.3">
      <c r="A2667" t="str">
        <f>VLOOKUP(B2667,pacientes_insertados[],2,)</f>
        <v>61e34256ec4ec02e84f5e08a</v>
      </c>
      <c r="B2667">
        <f>seguimiento[[#This Row],[idpaciente]]</f>
        <v>1222</v>
      </c>
      <c r="C2667">
        <f t="shared" si="41"/>
        <v>2012</v>
      </c>
      <c r="D2667" s="1">
        <f>seguimiento[[#This Row],[fecha]]</f>
        <v>41123</v>
      </c>
      <c r="E2667" t="str">
        <f>seguimiento[[#This Row],[institucion]]</f>
        <v>Hospital Victor J Vilela</v>
      </c>
      <c r="F2667" t="str">
        <f>seguimiento[[#This Row],[fallecimiento]]</f>
        <v>No</v>
      </c>
      <c r="I2667" t="str">
        <f>seguimiento[[#This Row],[educacion]]</f>
        <v>Primaria incompleta</v>
      </c>
      <c r="K2667" t="str">
        <f>seguimiento[[#This Row],[coberturamedica]]</f>
        <v>No</v>
      </c>
      <c r="N2667" t="str">
        <f>seguimiento[[#This Row],[ncultivosanio]]</f>
        <v>2</v>
      </c>
      <c r="O2667" t="str">
        <f>IF(seguimiento[[#This Row],[curvaglucemia]]="","No realizada","Realizada")</f>
        <v>No realizada</v>
      </c>
      <c r="P2667" t="str">
        <f>IF(O2667="Realizada",seguimiento[[#This Row],[curvaglucemia]],"")</f>
        <v/>
      </c>
      <c r="Q2667" t="str">
        <f>IF(seguimiento[[#This Row],[vitaminaDRealizada]]="","",IF(seguimiento[[#This Row],[vitaminaDRealizada]]="No realizado","No realizada","Realizada"))</f>
        <v/>
      </c>
      <c r="R2667" t="str">
        <f>IF(Q2667="Realizada",seguimiento[[#This Row],[vitaminaDRealizada]],"")</f>
        <v/>
      </c>
      <c r="S2667" t="str">
        <f>IF(seguimiento[[#This Row],[ige]]="No realizada","No realizada",IF(seguimiento[[#This Row],[ige]]="","","Realizada"))</f>
        <v>Realizada</v>
      </c>
      <c r="T2667" t="str">
        <f>IF(S2667="Realizada",seguimiento[[#This Row],[ige]],"")</f>
        <v>&lt; 500</v>
      </c>
      <c r="U2667" t="str">
        <f>IF(OR(seguimiento[[#This Row],[actividadfisica]]="Ejercicio regular",seguimiento[[#This Row],[actividadfisica]]="Actividad deportiva"),"Sí","")</f>
        <v/>
      </c>
    </row>
    <row r="2668" spans="1:21" x14ac:dyDescent="0.3">
      <c r="A2668" t="str">
        <f>VLOOKUP(B2668,pacientes_insertados[],2,)</f>
        <v>61e34256ec4ec02e84f5e08a</v>
      </c>
      <c r="B2668">
        <f>seguimiento[[#This Row],[idpaciente]]</f>
        <v>1222</v>
      </c>
      <c r="C2668">
        <f t="shared" si="41"/>
        <v>2013</v>
      </c>
      <c r="D2668" s="1">
        <f>seguimiento[[#This Row],[fecha]]</f>
        <v>41473</v>
      </c>
      <c r="E2668" t="str">
        <f>seguimiento[[#This Row],[institucion]]</f>
        <v>Hospital Victor J Vilela</v>
      </c>
      <c r="F2668" t="str">
        <f>seguimiento[[#This Row],[fallecimiento]]</f>
        <v>No</v>
      </c>
      <c r="I2668" t="str">
        <f>seguimiento[[#This Row],[educacion]]</f>
        <v>Primaria incompleta</v>
      </c>
      <c r="K2668" t="str">
        <f>seguimiento[[#This Row],[coberturamedica]]</f>
        <v>Sí</v>
      </c>
      <c r="N2668" t="str">
        <f>seguimiento[[#This Row],[ncultivosanio]]</f>
        <v>3</v>
      </c>
      <c r="O2668" t="str">
        <f>IF(seguimiento[[#This Row],[curvaglucemia]]="","No realizada","Realizada")</f>
        <v>No realizada</v>
      </c>
      <c r="P2668" t="str">
        <f>IF(O2668="Realizada",seguimiento[[#This Row],[curvaglucemia]],"")</f>
        <v/>
      </c>
      <c r="Q2668" t="str">
        <f>IF(seguimiento[[#This Row],[vitaminaDRealizada]]="","",IF(seguimiento[[#This Row],[vitaminaDRealizada]]="No realizado","No realizada","Realizada"))</f>
        <v/>
      </c>
      <c r="R2668" t="str">
        <f>IF(Q2668="Realizada",seguimiento[[#This Row],[vitaminaDRealizada]],"")</f>
        <v/>
      </c>
      <c r="S2668" t="str">
        <f>IF(seguimiento[[#This Row],[ige]]="No realizada","No realizada",IF(seguimiento[[#This Row],[ige]]="","","Realizada"))</f>
        <v>Realizada</v>
      </c>
      <c r="T2668" t="str">
        <f>IF(S2668="Realizada",seguimiento[[#This Row],[ige]],"")</f>
        <v>&lt; 500</v>
      </c>
      <c r="U2668" t="str">
        <f>IF(OR(seguimiento[[#This Row],[actividadfisica]]="Ejercicio regular",seguimiento[[#This Row],[actividadfisica]]="Actividad deportiva"),"Sí","")</f>
        <v/>
      </c>
    </row>
    <row r="2669" spans="1:21" x14ac:dyDescent="0.3">
      <c r="A2669" t="str">
        <f>VLOOKUP(B2669,pacientes_insertados[],2,)</f>
        <v>61e34256ec4ec02e84f5e08a</v>
      </c>
      <c r="B2669">
        <f>seguimiento[[#This Row],[idpaciente]]</f>
        <v>1222</v>
      </c>
      <c r="C2669">
        <f t="shared" si="41"/>
        <v>2014</v>
      </c>
      <c r="D2669" s="1">
        <f>seguimiento[[#This Row],[fecha]]</f>
        <v>41732</v>
      </c>
      <c r="E2669" t="str">
        <f>seguimiento[[#This Row],[institucion]]</f>
        <v>Hospital Victor J Vilela</v>
      </c>
      <c r="F2669" t="str">
        <f>seguimiento[[#This Row],[fallecimiento]]</f>
        <v>No</v>
      </c>
      <c r="I2669" t="str">
        <f>seguimiento[[#This Row],[educacion]]</f>
        <v>Primaria incompleta</v>
      </c>
      <c r="K2669" t="str">
        <f>seguimiento[[#This Row],[coberturamedica]]</f>
        <v>Sí</v>
      </c>
      <c r="N2669" t="str">
        <f>seguimiento[[#This Row],[ncultivosanio]]</f>
        <v>2</v>
      </c>
      <c r="O2669" t="str">
        <f>IF(seguimiento[[#This Row],[curvaglucemia]]="","No realizada","Realizada")</f>
        <v>No realizada</v>
      </c>
      <c r="P2669" t="str">
        <f>IF(O2669="Realizada",seguimiento[[#This Row],[curvaglucemia]],"")</f>
        <v/>
      </c>
      <c r="Q2669" t="str">
        <f>IF(seguimiento[[#This Row],[vitaminaDRealizada]]="","",IF(seguimiento[[#This Row],[vitaminaDRealizada]]="No realizado","No realizada","Realizada"))</f>
        <v/>
      </c>
      <c r="R2669" t="str">
        <f>IF(Q2669="Realizada",seguimiento[[#This Row],[vitaminaDRealizada]],"")</f>
        <v/>
      </c>
      <c r="S2669" t="str">
        <f>IF(seguimiento[[#This Row],[ige]]="No realizada","No realizada",IF(seguimiento[[#This Row],[ige]]="","","Realizada"))</f>
        <v>Realizada</v>
      </c>
      <c r="T2669" t="str">
        <f>IF(S2669="Realizada",seguimiento[[#This Row],[ige]],"")</f>
        <v>&lt; 500</v>
      </c>
      <c r="U2669" t="str">
        <f>IF(OR(seguimiento[[#This Row],[actividadfisica]]="Ejercicio regular",seguimiento[[#This Row],[actividadfisica]]="Actividad deportiva"),"Sí","")</f>
        <v/>
      </c>
    </row>
    <row r="2670" spans="1:21" x14ac:dyDescent="0.3">
      <c r="A2670" t="str">
        <f>VLOOKUP(B2670,pacientes_insertados[],2,)</f>
        <v>61e34256ec4ec02e84f5e08a</v>
      </c>
      <c r="B2670">
        <f>seguimiento[[#This Row],[idpaciente]]</f>
        <v>1222</v>
      </c>
      <c r="C2670">
        <f t="shared" si="41"/>
        <v>2015</v>
      </c>
      <c r="D2670" s="1">
        <f>seguimiento[[#This Row],[fecha]]</f>
        <v>42124</v>
      </c>
      <c r="E2670" t="str">
        <f>seguimiento[[#This Row],[institucion]]</f>
        <v>Hospital Victor J Vilela</v>
      </c>
      <c r="F2670" t="str">
        <f>seguimiento[[#This Row],[fallecimiento]]</f>
        <v>No</v>
      </c>
      <c r="O2670" t="str">
        <f>IF(seguimiento[[#This Row],[curvaglucemia]]="","No realizada","Realizada")</f>
        <v>No realizada</v>
      </c>
      <c r="P2670" t="str">
        <f>IF(O2670="Realizada",seguimiento[[#This Row],[curvaglucemia]],"")</f>
        <v/>
      </c>
      <c r="Q2670" t="str">
        <f>IF(seguimiento[[#This Row],[vitaminaDRealizada]]="","",IF(seguimiento[[#This Row],[vitaminaDRealizada]]="No realizado","No realizada","Realizada"))</f>
        <v/>
      </c>
      <c r="R2670" t="str">
        <f>IF(Q2670="Realizada",seguimiento[[#This Row],[vitaminaDRealizada]],"")</f>
        <v/>
      </c>
      <c r="S2670" t="str">
        <f>IF(seguimiento[[#This Row],[ige]]="No realizada","No realizada",IF(seguimiento[[#This Row],[ige]]="","","Realizada"))</f>
        <v/>
      </c>
      <c r="T2670" t="str">
        <f>IF(S2670="Realizada",seguimiento[[#This Row],[ige]],"")</f>
        <v/>
      </c>
      <c r="U2670" t="str">
        <f>IF(OR(seguimiento[[#This Row],[actividadfisica]]="Ejercicio regular",seguimiento[[#This Row],[actividadfisica]]="Actividad deportiva"),"Sí","")</f>
        <v/>
      </c>
    </row>
    <row r="2671" spans="1:21" x14ac:dyDescent="0.3">
      <c r="A2671" t="str">
        <f>VLOOKUP(B2671,pacientes_insertados[],2,)</f>
        <v>61e34256ec4ec02e84f5e08a</v>
      </c>
      <c r="B2671">
        <f>seguimiento[[#This Row],[idpaciente]]</f>
        <v>1222</v>
      </c>
      <c r="C2671">
        <f t="shared" si="41"/>
        <v>2016</v>
      </c>
      <c r="D2671" s="1">
        <f>seguimiento[[#This Row],[fecha]]</f>
        <v>42509</v>
      </c>
      <c r="E2671" t="str">
        <f>seguimiento[[#This Row],[institucion]]</f>
        <v>Hospital Victor J Vilela</v>
      </c>
      <c r="F2671" t="str">
        <f>seguimiento[[#This Row],[fallecimiento]]</f>
        <v>No</v>
      </c>
      <c r="O2671" t="str">
        <f>IF(seguimiento[[#This Row],[curvaglucemia]]="","No realizada","Realizada")</f>
        <v>No realizada</v>
      </c>
      <c r="P2671" t="str">
        <f>IF(O2671="Realizada",seguimiento[[#This Row],[curvaglucemia]],"")</f>
        <v/>
      </c>
      <c r="Q2671" t="str">
        <f>IF(seguimiento[[#This Row],[vitaminaDRealizada]]="","",IF(seguimiento[[#This Row],[vitaminaDRealizada]]="No realizado","No realizada","Realizada"))</f>
        <v/>
      </c>
      <c r="R2671" t="str">
        <f>IF(Q2671="Realizada",seguimiento[[#This Row],[vitaminaDRealizada]],"")</f>
        <v/>
      </c>
      <c r="S2671" t="str">
        <f>IF(seguimiento[[#This Row],[ige]]="No realizada","No realizada",IF(seguimiento[[#This Row],[ige]]="","","Realizada"))</f>
        <v/>
      </c>
      <c r="T2671" t="str">
        <f>IF(S2671="Realizada",seguimiento[[#This Row],[ige]],"")</f>
        <v/>
      </c>
      <c r="U2671" t="str">
        <f>IF(OR(seguimiento[[#This Row],[actividadfisica]]="Ejercicio regular",seguimiento[[#This Row],[actividadfisica]]="Actividad deportiva"),"Sí","")</f>
        <v/>
      </c>
    </row>
    <row r="2672" spans="1:21" x14ac:dyDescent="0.3">
      <c r="A2672" t="str">
        <f>VLOOKUP(B2672,pacientes_insertados[],2,)</f>
        <v>61e34256ec4ec02e84f5e08b</v>
      </c>
      <c r="B2672">
        <f>seguimiento[[#This Row],[idpaciente]]</f>
        <v>1223</v>
      </c>
      <c r="C2672">
        <f t="shared" si="41"/>
        <v>2014</v>
      </c>
      <c r="D2672" s="1">
        <f>seguimiento[[#This Row],[fecha]]</f>
        <v>41837</v>
      </c>
      <c r="E2672" t="str">
        <f>seguimiento[[#This Row],[institucion]]</f>
        <v>HIGA Penna</v>
      </c>
      <c r="F2672" t="str">
        <f>seguimiento[[#This Row],[fallecimiento]]</f>
        <v>No</v>
      </c>
      <c r="I2672" t="str">
        <f>seguimiento[[#This Row],[educacion]]</f>
        <v>Secundaria incompleta</v>
      </c>
      <c r="K2672" t="str">
        <f>seguimiento[[#This Row],[coberturamedica]]</f>
        <v>No</v>
      </c>
      <c r="M2672" t="str">
        <f>seguimiento[[#This Row],[Embarazo]]</f>
        <v>No</v>
      </c>
      <c r="N2672" t="str">
        <f>seguimiento[[#This Row],[ncultivosanio]]</f>
        <v>3</v>
      </c>
      <c r="O2672" t="str">
        <f>IF(seguimiento[[#This Row],[curvaglucemia]]="","No realizada","Realizada")</f>
        <v>No realizada</v>
      </c>
      <c r="P2672" t="str">
        <f>IF(O2672="Realizada",seguimiento[[#This Row],[curvaglucemia]],"")</f>
        <v/>
      </c>
      <c r="Q2672" t="str">
        <f>IF(seguimiento[[#This Row],[vitaminaDRealizada]]="","",IF(seguimiento[[#This Row],[vitaminaDRealizada]]="No realizado","No realizada","Realizada"))</f>
        <v/>
      </c>
      <c r="R2672" t="str">
        <f>IF(Q2672="Realizada",seguimiento[[#This Row],[vitaminaDRealizada]],"")</f>
        <v/>
      </c>
      <c r="S2672" t="str">
        <f>IF(seguimiento[[#This Row],[ige]]="No realizada","No realizada",IF(seguimiento[[#This Row],[ige]]="","","Realizada"))</f>
        <v/>
      </c>
      <c r="T2672" t="str">
        <f>IF(S2672="Realizada",seguimiento[[#This Row],[ige]],"")</f>
        <v/>
      </c>
      <c r="U2672" t="str">
        <f>IF(OR(seguimiento[[#This Row],[actividadfisica]]="Ejercicio regular",seguimiento[[#This Row],[actividadfisica]]="Actividad deportiva"),"Sí","")</f>
        <v/>
      </c>
    </row>
    <row r="2673" spans="1:21" x14ac:dyDescent="0.3">
      <c r="A2673" t="str">
        <f>VLOOKUP(B2673,pacientes_insertados[],2,)</f>
        <v>61e34256ec4ec02e84f5e08b</v>
      </c>
      <c r="B2673">
        <f>seguimiento[[#This Row],[idpaciente]]</f>
        <v>1223</v>
      </c>
      <c r="C2673">
        <f t="shared" si="41"/>
        <v>2014</v>
      </c>
      <c r="D2673" s="1">
        <f>seguimiento[[#This Row],[fecha]]</f>
        <v>41837</v>
      </c>
      <c r="E2673" t="str">
        <f>seguimiento[[#This Row],[institucion]]</f>
        <v>HIGA Penna</v>
      </c>
      <c r="F2673" t="str">
        <f>seguimiento[[#This Row],[fallecimiento]]</f>
        <v>No</v>
      </c>
      <c r="I2673" t="str">
        <f>seguimiento[[#This Row],[educacion]]</f>
        <v>Secundaria incompleta</v>
      </c>
      <c r="K2673" t="str">
        <f>seguimiento[[#This Row],[coberturamedica]]</f>
        <v>No</v>
      </c>
      <c r="M2673" t="str">
        <f>seguimiento[[#This Row],[Embarazo]]</f>
        <v>No</v>
      </c>
      <c r="N2673" t="str">
        <f>seguimiento[[#This Row],[ncultivosanio]]</f>
        <v>3</v>
      </c>
      <c r="O2673" t="str">
        <f>IF(seguimiento[[#This Row],[curvaglucemia]]="","No realizada","Realizada")</f>
        <v>No realizada</v>
      </c>
      <c r="P2673" t="str">
        <f>IF(O2673="Realizada",seguimiento[[#This Row],[curvaglucemia]],"")</f>
        <v/>
      </c>
      <c r="Q2673" t="str">
        <f>IF(seguimiento[[#This Row],[vitaminaDRealizada]]="","",IF(seguimiento[[#This Row],[vitaminaDRealizada]]="No realizado","No realizada","Realizada"))</f>
        <v/>
      </c>
      <c r="R2673" t="str">
        <f>IF(Q2673="Realizada",seguimiento[[#This Row],[vitaminaDRealizada]],"")</f>
        <v/>
      </c>
      <c r="S2673" t="str">
        <f>IF(seguimiento[[#This Row],[ige]]="No realizada","No realizada",IF(seguimiento[[#This Row],[ige]]="","","Realizada"))</f>
        <v/>
      </c>
      <c r="T2673" t="str">
        <f>IF(S2673="Realizada",seguimiento[[#This Row],[ige]],"")</f>
        <v/>
      </c>
      <c r="U2673" t="str">
        <f>IF(OR(seguimiento[[#This Row],[actividadfisica]]="Ejercicio regular",seguimiento[[#This Row],[actividadfisica]]="Actividad deportiva"),"Sí","")</f>
        <v/>
      </c>
    </row>
    <row r="2674" spans="1:21" x14ac:dyDescent="0.3">
      <c r="A2674" t="str">
        <f>VLOOKUP(B2674,pacientes_insertados[],2,)</f>
        <v>61e34256ec4ec02e84f5e08b</v>
      </c>
      <c r="B2674">
        <f>seguimiento[[#This Row],[idpaciente]]</f>
        <v>1223</v>
      </c>
      <c r="C2674">
        <f t="shared" si="41"/>
        <v>2014</v>
      </c>
      <c r="D2674" s="1">
        <f>seguimiento[[#This Row],[fecha]]</f>
        <v>41837</v>
      </c>
      <c r="E2674" t="str">
        <f>seguimiento[[#This Row],[institucion]]</f>
        <v>HIGA Penna</v>
      </c>
      <c r="F2674" t="str">
        <f>seguimiento[[#This Row],[fallecimiento]]</f>
        <v>No</v>
      </c>
      <c r="I2674" t="str">
        <f>seguimiento[[#This Row],[educacion]]</f>
        <v>Secundaria incompleta</v>
      </c>
      <c r="K2674" t="str">
        <f>seguimiento[[#This Row],[coberturamedica]]</f>
        <v>No</v>
      </c>
      <c r="M2674" t="str">
        <f>seguimiento[[#This Row],[Embarazo]]</f>
        <v>No</v>
      </c>
      <c r="N2674" t="str">
        <f>seguimiento[[#This Row],[ncultivosanio]]</f>
        <v>3</v>
      </c>
      <c r="O2674" t="str">
        <f>IF(seguimiento[[#This Row],[curvaglucemia]]="","No realizada","Realizada")</f>
        <v>No realizada</v>
      </c>
      <c r="P2674" t="str">
        <f>IF(O2674="Realizada",seguimiento[[#This Row],[curvaglucemia]],"")</f>
        <v/>
      </c>
      <c r="Q2674" t="str">
        <f>IF(seguimiento[[#This Row],[vitaminaDRealizada]]="","",IF(seguimiento[[#This Row],[vitaminaDRealizada]]="No realizado","No realizada","Realizada"))</f>
        <v/>
      </c>
      <c r="R2674" t="str">
        <f>IF(Q2674="Realizada",seguimiento[[#This Row],[vitaminaDRealizada]],"")</f>
        <v/>
      </c>
      <c r="S2674" t="str">
        <f>IF(seguimiento[[#This Row],[ige]]="No realizada","No realizada",IF(seguimiento[[#This Row],[ige]]="","","Realizada"))</f>
        <v/>
      </c>
      <c r="T2674" t="str">
        <f>IF(S2674="Realizada",seguimiento[[#This Row],[ige]],"")</f>
        <v/>
      </c>
      <c r="U2674" t="str">
        <f>IF(OR(seguimiento[[#This Row],[actividadfisica]]="Ejercicio regular",seguimiento[[#This Row],[actividadfisica]]="Actividad deportiva"),"Sí","")</f>
        <v/>
      </c>
    </row>
    <row r="2675" spans="1:21" x14ac:dyDescent="0.3">
      <c r="A2675" t="str">
        <f>VLOOKUP(B2675,pacientes_insertados[],2,)</f>
        <v>61e34256ec4ec02e84f5e08c</v>
      </c>
      <c r="B2675">
        <f>seguimiento[[#This Row],[idpaciente]]</f>
        <v>1224</v>
      </c>
      <c r="C2675">
        <f t="shared" si="41"/>
        <v>2013</v>
      </c>
      <c r="D2675" s="1">
        <f>seguimiento[[#This Row],[fecha]]</f>
        <v>41618</v>
      </c>
      <c r="E2675" t="str">
        <f>seguimiento[[#This Row],[institucion]]</f>
        <v>Hospital Sor Maria Ludovica de La Plata</v>
      </c>
      <c r="F2675" t="str">
        <f>seguimiento[[#This Row],[fallecimiento]]</f>
        <v>No</v>
      </c>
      <c r="K2675" t="str">
        <f>seguimiento[[#This Row],[coberturamedica]]</f>
        <v>Sí</v>
      </c>
      <c r="N2675" t="str">
        <f>seguimiento[[#This Row],[ncultivosanio]]</f>
        <v>3</v>
      </c>
      <c r="O2675" t="str">
        <f>IF(seguimiento[[#This Row],[curvaglucemia]]="","No realizada","Realizada")</f>
        <v>No realizada</v>
      </c>
      <c r="P2675" t="str">
        <f>IF(O2675="Realizada",seguimiento[[#This Row],[curvaglucemia]],"")</f>
        <v/>
      </c>
      <c r="Q2675" t="str">
        <f>IF(seguimiento[[#This Row],[vitaminaDRealizada]]="","",IF(seguimiento[[#This Row],[vitaminaDRealizada]]="No realizado","No realizada","Realizada"))</f>
        <v/>
      </c>
      <c r="R2675" t="str">
        <f>IF(Q2675="Realizada",seguimiento[[#This Row],[vitaminaDRealizada]],"")</f>
        <v/>
      </c>
      <c r="S2675" t="str">
        <f>IF(seguimiento[[#This Row],[ige]]="No realizada","No realizada",IF(seguimiento[[#This Row],[ige]]="","","Realizada"))</f>
        <v/>
      </c>
      <c r="T2675" t="str">
        <f>IF(S2675="Realizada",seguimiento[[#This Row],[ige]],"")</f>
        <v/>
      </c>
      <c r="U2675" t="str">
        <f>IF(OR(seguimiento[[#This Row],[actividadfisica]]="Ejercicio regular",seguimiento[[#This Row],[actividadfisica]]="Actividad deportiva"),"Sí","")</f>
        <v>Sí</v>
      </c>
    </row>
    <row r="2676" spans="1:21" x14ac:dyDescent="0.3">
      <c r="A2676" t="str">
        <f>VLOOKUP(B2676,pacientes_insertados[],2,)</f>
        <v>61e34256ec4ec02e84f5e08c</v>
      </c>
      <c r="B2676">
        <f>seguimiento[[#This Row],[idpaciente]]</f>
        <v>1224</v>
      </c>
      <c r="C2676">
        <f t="shared" si="41"/>
        <v>2014</v>
      </c>
      <c r="D2676" s="1">
        <f>seguimiento[[#This Row],[fecha]]</f>
        <v>41989</v>
      </c>
      <c r="E2676" t="str">
        <f>seguimiento[[#This Row],[institucion]]</f>
        <v>Hospital Sor Maria Ludovica de La Plata</v>
      </c>
      <c r="F2676" t="str">
        <f>seguimiento[[#This Row],[fallecimiento]]</f>
        <v>No</v>
      </c>
      <c r="K2676" t="str">
        <f>seguimiento[[#This Row],[coberturamedica]]</f>
        <v>Sí</v>
      </c>
      <c r="N2676" t="str">
        <f>seguimiento[[#This Row],[ncultivosanio]]</f>
        <v>3</v>
      </c>
      <c r="O2676" t="str">
        <f>IF(seguimiento[[#This Row],[curvaglucemia]]="","No realizada","Realizada")</f>
        <v>No realizada</v>
      </c>
      <c r="P2676" t="str">
        <f>IF(O2676="Realizada",seguimiento[[#This Row],[curvaglucemia]],"")</f>
        <v/>
      </c>
      <c r="Q2676" t="str">
        <f>IF(seguimiento[[#This Row],[vitaminaDRealizada]]="","",IF(seguimiento[[#This Row],[vitaminaDRealizada]]="No realizado","No realizada","Realizada"))</f>
        <v/>
      </c>
      <c r="R2676" t="str">
        <f>IF(Q2676="Realizada",seguimiento[[#This Row],[vitaminaDRealizada]],"")</f>
        <v/>
      </c>
      <c r="S2676" t="str">
        <f>IF(seguimiento[[#This Row],[ige]]="No realizada","No realizada",IF(seguimiento[[#This Row],[ige]]="","","Realizada"))</f>
        <v/>
      </c>
      <c r="T2676" t="str">
        <f>IF(S2676="Realizada",seguimiento[[#This Row],[ige]],"")</f>
        <v/>
      </c>
      <c r="U2676" t="str">
        <f>IF(OR(seguimiento[[#This Row],[actividadfisica]]="Ejercicio regular",seguimiento[[#This Row],[actividadfisica]]="Actividad deportiva"),"Sí","")</f>
        <v>Sí</v>
      </c>
    </row>
    <row r="2677" spans="1:21" x14ac:dyDescent="0.3">
      <c r="A2677" t="str">
        <f>VLOOKUP(B2677,pacientes_insertados[],2,)</f>
        <v>61e34256ec4ec02e84f5e08c</v>
      </c>
      <c r="B2677">
        <f>seguimiento[[#This Row],[idpaciente]]</f>
        <v>1224</v>
      </c>
      <c r="C2677">
        <f t="shared" si="41"/>
        <v>2015</v>
      </c>
      <c r="D2677" s="1">
        <f>seguimiento[[#This Row],[fecha]]</f>
        <v>42291</v>
      </c>
      <c r="E2677" t="str">
        <f>seguimiento[[#This Row],[institucion]]</f>
        <v>Hospital Sor Maria Ludovica de La Plata</v>
      </c>
      <c r="F2677" t="str">
        <f>seguimiento[[#This Row],[fallecimiento]]</f>
        <v>No</v>
      </c>
      <c r="K2677" t="str">
        <f>seguimiento[[#This Row],[coberturamedica]]</f>
        <v>Sí</v>
      </c>
      <c r="M2677" t="str">
        <f>seguimiento[[#This Row],[Embarazo]]</f>
        <v>No</v>
      </c>
      <c r="N2677" t="str">
        <f>seguimiento[[#This Row],[ncultivosanio]]</f>
        <v>4</v>
      </c>
      <c r="O2677" t="str">
        <f>IF(seguimiento[[#This Row],[curvaglucemia]]="","No realizada","Realizada")</f>
        <v>No realizada</v>
      </c>
      <c r="P2677" t="str">
        <f>IF(O2677="Realizada",seguimiento[[#This Row],[curvaglucemia]],"")</f>
        <v/>
      </c>
      <c r="Q2677" t="str">
        <f>IF(seguimiento[[#This Row],[vitaminaDRealizada]]="","",IF(seguimiento[[#This Row],[vitaminaDRealizada]]="No realizado","No realizada","Realizada"))</f>
        <v/>
      </c>
      <c r="R2677" t="str">
        <f>IF(Q2677="Realizada",seguimiento[[#This Row],[vitaminaDRealizada]],"")</f>
        <v/>
      </c>
      <c r="S2677" t="str">
        <f>IF(seguimiento[[#This Row],[ige]]="No realizada","No realizada",IF(seguimiento[[#This Row],[ige]]="","","Realizada"))</f>
        <v>Realizada</v>
      </c>
      <c r="T2677" t="str">
        <f>IF(S2677="Realizada",seguimiento[[#This Row],[ige]],"")</f>
        <v>&lt; 500</v>
      </c>
      <c r="U2677" t="str">
        <f>IF(OR(seguimiento[[#This Row],[actividadfisica]]="Ejercicio regular",seguimiento[[#This Row],[actividadfisica]]="Actividad deportiva"),"Sí","")</f>
        <v>Sí</v>
      </c>
    </row>
    <row r="2678" spans="1:21" x14ac:dyDescent="0.3">
      <c r="A2678" t="str">
        <f>VLOOKUP(B2678,pacientes_insertados[],2,)</f>
        <v>61e34256ec4ec02e84f5e08c</v>
      </c>
      <c r="B2678">
        <f>seguimiento[[#This Row],[idpaciente]]</f>
        <v>1224</v>
      </c>
      <c r="C2678">
        <f t="shared" si="41"/>
        <v>2016</v>
      </c>
      <c r="D2678" s="1">
        <f>seguimiento[[#This Row],[fecha]]</f>
        <v>42647</v>
      </c>
      <c r="E2678" t="str">
        <f>seguimiento[[#This Row],[institucion]]</f>
        <v>Hospital Sor Maria Ludovica de La Plata</v>
      </c>
      <c r="F2678" t="str">
        <f>seguimiento[[#This Row],[fallecimiento]]</f>
        <v>No</v>
      </c>
      <c r="K2678" t="str">
        <f>seguimiento[[#This Row],[coberturamedica]]</f>
        <v>Sí</v>
      </c>
      <c r="N2678" t="str">
        <f>seguimiento[[#This Row],[ncultivosanio]]</f>
        <v>3</v>
      </c>
      <c r="O2678" t="str">
        <f>IF(seguimiento[[#This Row],[curvaglucemia]]="","No realizada","Realizada")</f>
        <v>Realizada</v>
      </c>
      <c r="P2678" t="str">
        <f>IF(O2678="Realizada",seguimiento[[#This Row],[curvaglucemia]],"")</f>
        <v>Intolerancia</v>
      </c>
      <c r="Q2678" t="str">
        <f>IF(seguimiento[[#This Row],[vitaminaDRealizada]]="","",IF(seguimiento[[#This Row],[vitaminaDRealizada]]="No realizado","No realizada","Realizada"))</f>
        <v/>
      </c>
      <c r="R2678" t="str">
        <f>IF(Q2678="Realizada",seguimiento[[#This Row],[vitaminaDRealizada]],"")</f>
        <v/>
      </c>
      <c r="S2678" t="str">
        <f>IF(seguimiento[[#This Row],[ige]]="No realizada","No realizada",IF(seguimiento[[#This Row],[ige]]="","","Realizada"))</f>
        <v>No realizada</v>
      </c>
      <c r="T2678" t="str">
        <f>IF(S2678="Realizada",seguimiento[[#This Row],[ige]],"")</f>
        <v/>
      </c>
      <c r="U2678" t="str">
        <f>IF(OR(seguimiento[[#This Row],[actividadfisica]]="Ejercicio regular",seguimiento[[#This Row],[actividadfisica]]="Actividad deportiva"),"Sí","")</f>
        <v>Sí</v>
      </c>
    </row>
    <row r="2679" spans="1:21" x14ac:dyDescent="0.3">
      <c r="A2679" t="str">
        <f>VLOOKUP(B2679,pacientes_insertados[],2,)</f>
        <v>61e34256ec4ec02e84f5e08c</v>
      </c>
      <c r="B2679">
        <f>seguimiento[[#This Row],[idpaciente]]</f>
        <v>1224</v>
      </c>
      <c r="C2679">
        <f t="shared" si="41"/>
        <v>2017</v>
      </c>
      <c r="D2679" s="1">
        <f>seguimiento[[#This Row],[fecha]]</f>
        <v>42982</v>
      </c>
      <c r="E2679" t="str">
        <f>seguimiento[[#This Row],[institucion]]</f>
        <v>Hospital Sor Maria Ludovica de La Plata</v>
      </c>
      <c r="F2679" t="str">
        <f>seguimiento[[#This Row],[fallecimiento]]</f>
        <v>No</v>
      </c>
      <c r="K2679" t="str">
        <f>seguimiento[[#This Row],[coberturamedica]]</f>
        <v>Sí</v>
      </c>
      <c r="N2679" t="str">
        <f>seguimiento[[#This Row],[ncultivosanio]]</f>
        <v>3</v>
      </c>
      <c r="O2679" t="str">
        <f>IF(seguimiento[[#This Row],[curvaglucemia]]="","No realizada","Realizada")</f>
        <v>Realizada</v>
      </c>
      <c r="P2679" t="str">
        <f>IF(O2679="Realizada",seguimiento[[#This Row],[curvaglucemia]],"")</f>
        <v>Normal</v>
      </c>
      <c r="Q2679" t="str">
        <f>IF(seguimiento[[#This Row],[vitaminaDRealizada]]="","",IF(seguimiento[[#This Row],[vitaminaDRealizada]]="No realizado","No realizada","Realizada"))</f>
        <v/>
      </c>
      <c r="R2679" t="str">
        <f>IF(Q2679="Realizada",seguimiento[[#This Row],[vitaminaDRealizada]],"")</f>
        <v/>
      </c>
      <c r="S2679" t="str">
        <f>IF(seguimiento[[#This Row],[ige]]="No realizada","No realizada",IF(seguimiento[[#This Row],[ige]]="","","Realizada"))</f>
        <v>Realizada</v>
      </c>
      <c r="T2679" t="str">
        <f>IF(S2679="Realizada",seguimiento[[#This Row],[ige]],"")</f>
        <v>&lt; 500</v>
      </c>
      <c r="U2679" t="str">
        <f>IF(OR(seguimiento[[#This Row],[actividadfisica]]="Ejercicio regular",seguimiento[[#This Row],[actividadfisica]]="Actividad deportiva"),"Sí","")</f>
        <v>Sí</v>
      </c>
    </row>
    <row r="2680" spans="1:21" x14ac:dyDescent="0.3">
      <c r="A2680" t="str">
        <f>VLOOKUP(B2680,pacientes_insertados[],2,)</f>
        <v>61e34256ec4ec02e84f5e08d</v>
      </c>
      <c r="B2680">
        <f>seguimiento[[#This Row],[idpaciente]]</f>
        <v>1225</v>
      </c>
      <c r="C2680">
        <f t="shared" si="41"/>
        <v>2014</v>
      </c>
      <c r="D2680" s="1">
        <f>seguimiento[[#This Row],[fecha]]</f>
        <v>41949</v>
      </c>
      <c r="E2680" t="str">
        <f>seguimiento[[#This Row],[institucion]]</f>
        <v>H.I.G.A Prof.R. Rossi</v>
      </c>
      <c r="F2680" t="str">
        <f>seguimiento[[#This Row],[fallecimiento]]</f>
        <v>No</v>
      </c>
      <c r="K2680" t="str">
        <f>seguimiento[[#This Row],[coberturamedica]]</f>
        <v>Sí</v>
      </c>
      <c r="L2680" t="str">
        <f>seguimiento[[#This Row],[ntratendovenosos]]</f>
        <v>4</v>
      </c>
      <c r="N2680" t="str">
        <f>seguimiento[[#This Row],[ncultivosanio]]</f>
        <v>6</v>
      </c>
      <c r="O2680" t="str">
        <f>IF(seguimiento[[#This Row],[curvaglucemia]]="","No realizada","Realizada")</f>
        <v>No realizada</v>
      </c>
      <c r="P2680" t="str">
        <f>IF(O2680="Realizada",seguimiento[[#This Row],[curvaglucemia]],"")</f>
        <v/>
      </c>
      <c r="Q2680" t="str">
        <f>IF(seguimiento[[#This Row],[vitaminaDRealizada]]="","",IF(seguimiento[[#This Row],[vitaminaDRealizada]]="No realizado","No realizada","Realizada"))</f>
        <v/>
      </c>
      <c r="R2680" t="str">
        <f>IF(Q2680="Realizada",seguimiento[[#This Row],[vitaminaDRealizada]],"")</f>
        <v/>
      </c>
      <c r="S2680" t="str">
        <f>IF(seguimiento[[#This Row],[ige]]="No realizada","No realizada",IF(seguimiento[[#This Row],[ige]]="","","Realizada"))</f>
        <v>Realizada</v>
      </c>
      <c r="T2680" t="str">
        <f>IF(S2680="Realizada",seguimiento[[#This Row],[ige]],"")</f>
        <v>&lt; 500</v>
      </c>
      <c r="U2680" t="str">
        <f>IF(OR(seguimiento[[#This Row],[actividadfisica]]="Ejercicio regular",seguimiento[[#This Row],[actividadfisica]]="Actividad deportiva"),"Sí","")</f>
        <v/>
      </c>
    </row>
    <row r="2681" spans="1:21" x14ac:dyDescent="0.3">
      <c r="A2681" t="str">
        <f>VLOOKUP(B2681,pacientes_insertados[],2,)</f>
        <v>61e34256ec4ec02e84f5e08d</v>
      </c>
      <c r="B2681">
        <f>seguimiento[[#This Row],[idpaciente]]</f>
        <v>1225</v>
      </c>
      <c r="C2681">
        <f t="shared" si="41"/>
        <v>2014</v>
      </c>
      <c r="D2681" s="1">
        <f>seguimiento[[#This Row],[fecha]]</f>
        <v>41949</v>
      </c>
      <c r="E2681" t="str">
        <f>seguimiento[[#This Row],[institucion]]</f>
        <v>H.I.G.A Prof.R. Rossi</v>
      </c>
      <c r="F2681" t="str">
        <f>seguimiento[[#This Row],[fallecimiento]]</f>
        <v>No</v>
      </c>
      <c r="K2681" t="str">
        <f>seguimiento[[#This Row],[coberturamedica]]</f>
        <v>Sí</v>
      </c>
      <c r="L2681" t="str">
        <f>seguimiento[[#This Row],[ntratendovenosos]]</f>
        <v>4</v>
      </c>
      <c r="N2681" t="str">
        <f>seguimiento[[#This Row],[ncultivosanio]]</f>
        <v>6</v>
      </c>
      <c r="O2681" t="str">
        <f>IF(seguimiento[[#This Row],[curvaglucemia]]="","No realizada","Realizada")</f>
        <v>No realizada</v>
      </c>
      <c r="P2681" t="str">
        <f>IF(O2681="Realizada",seguimiento[[#This Row],[curvaglucemia]],"")</f>
        <v/>
      </c>
      <c r="Q2681" t="str">
        <f>IF(seguimiento[[#This Row],[vitaminaDRealizada]]="","",IF(seguimiento[[#This Row],[vitaminaDRealizada]]="No realizado","No realizada","Realizada"))</f>
        <v/>
      </c>
      <c r="R2681" t="str">
        <f>IF(Q2681="Realizada",seguimiento[[#This Row],[vitaminaDRealizada]],"")</f>
        <v/>
      </c>
      <c r="S2681" t="str">
        <f>IF(seguimiento[[#This Row],[ige]]="No realizada","No realizada",IF(seguimiento[[#This Row],[ige]]="","","Realizada"))</f>
        <v>Realizada</v>
      </c>
      <c r="T2681" t="str">
        <f>IF(S2681="Realizada",seguimiento[[#This Row],[ige]],"")</f>
        <v>&lt; 500</v>
      </c>
      <c r="U2681" t="str">
        <f>IF(OR(seguimiento[[#This Row],[actividadfisica]]="Ejercicio regular",seguimiento[[#This Row],[actividadfisica]]="Actividad deportiva"),"Sí","")</f>
        <v/>
      </c>
    </row>
    <row r="2682" spans="1:21" x14ac:dyDescent="0.3">
      <c r="A2682" t="str">
        <f>VLOOKUP(B2682,pacientes_insertados[],2,)</f>
        <v>61e34256ec4ec02e84f5e08e</v>
      </c>
      <c r="B2682">
        <f>seguimiento[[#This Row],[idpaciente]]</f>
        <v>1226</v>
      </c>
      <c r="C2682">
        <f t="shared" si="41"/>
        <v>2014</v>
      </c>
      <c r="D2682" s="1">
        <f>seguimiento[[#This Row],[fecha]]</f>
        <v>42002</v>
      </c>
      <c r="E2682" t="str">
        <f>seguimiento[[#This Row],[institucion]]</f>
        <v>Hospital Sor Maria Ludovica de La Plata</v>
      </c>
      <c r="F2682" t="str">
        <f>seguimiento[[#This Row],[fallecimiento]]</f>
        <v>No</v>
      </c>
      <c r="I2682" t="str">
        <f>seguimiento[[#This Row],[educacion]]</f>
        <v>Primaria incompleta</v>
      </c>
      <c r="K2682" t="str">
        <f>seguimiento[[#This Row],[coberturamedica]]</f>
        <v>Sí</v>
      </c>
      <c r="L2682" t="str">
        <f>seguimiento[[#This Row],[ntratendovenosos]]</f>
        <v>1</v>
      </c>
      <c r="M2682" t="str">
        <f>seguimiento[[#This Row],[Embarazo]]</f>
        <v>No</v>
      </c>
      <c r="N2682" t="str">
        <f>seguimiento[[#This Row],[ncultivosanio]]</f>
        <v>3</v>
      </c>
      <c r="O2682" t="str">
        <f>IF(seguimiento[[#This Row],[curvaglucemia]]="","No realizada","Realizada")</f>
        <v>Realizada</v>
      </c>
      <c r="P2682" t="str">
        <f>IF(O2682="Realizada",seguimiento[[#This Row],[curvaglucemia]],"")</f>
        <v>Normal</v>
      </c>
      <c r="Q2682" t="str">
        <f>IF(seguimiento[[#This Row],[vitaminaDRealizada]]="","",IF(seguimiento[[#This Row],[vitaminaDRealizada]]="No realizado","No realizada","Realizada"))</f>
        <v/>
      </c>
      <c r="R2682" t="str">
        <f>IF(Q2682="Realizada",seguimiento[[#This Row],[vitaminaDRealizada]],"")</f>
        <v/>
      </c>
      <c r="S2682" t="str">
        <f>IF(seguimiento[[#This Row],[ige]]="No realizada","No realizada",IF(seguimiento[[#This Row],[ige]]="","","Realizada"))</f>
        <v>Realizada</v>
      </c>
      <c r="T2682" t="str">
        <f>IF(S2682="Realizada",seguimiento[[#This Row],[ige]],"")</f>
        <v>&lt; 500</v>
      </c>
      <c r="U2682" t="str">
        <f>IF(OR(seguimiento[[#This Row],[actividadfisica]]="Ejercicio regular",seguimiento[[#This Row],[actividadfisica]]="Actividad deportiva"),"Sí","")</f>
        <v/>
      </c>
    </row>
    <row r="2683" spans="1:21" x14ac:dyDescent="0.3">
      <c r="A2683" t="str">
        <f>VLOOKUP(B2683,pacientes_insertados[],2,)</f>
        <v>61e34256ec4ec02e84f5e08e</v>
      </c>
      <c r="B2683">
        <f>seguimiento[[#This Row],[idpaciente]]</f>
        <v>1226</v>
      </c>
      <c r="C2683">
        <f t="shared" si="41"/>
        <v>2015</v>
      </c>
      <c r="D2683" s="1">
        <f>seguimiento[[#This Row],[fecha]]</f>
        <v>42318</v>
      </c>
      <c r="E2683" t="str">
        <f>seguimiento[[#This Row],[institucion]]</f>
        <v>Hospital Sor Maria Ludovica de La Plata</v>
      </c>
      <c r="F2683" t="str">
        <f>seguimiento[[#This Row],[fallecimiento]]</f>
        <v>No</v>
      </c>
      <c r="K2683" t="str">
        <f>seguimiento[[#This Row],[coberturamedica]]</f>
        <v>Sí</v>
      </c>
      <c r="L2683" t="str">
        <f>seguimiento[[#This Row],[ntratendovenosos]]</f>
        <v>1</v>
      </c>
      <c r="N2683" t="str">
        <f>seguimiento[[#This Row],[ncultivosanio]]</f>
        <v>3</v>
      </c>
      <c r="O2683" t="str">
        <f>IF(seguimiento[[#This Row],[curvaglucemia]]="","No realizada","Realizada")</f>
        <v>No realizada</v>
      </c>
      <c r="P2683" t="str">
        <f>IF(O2683="Realizada",seguimiento[[#This Row],[curvaglucemia]],"")</f>
        <v/>
      </c>
      <c r="Q2683" t="str">
        <f>IF(seguimiento[[#This Row],[vitaminaDRealizada]]="","",IF(seguimiento[[#This Row],[vitaminaDRealizada]]="No realizado","No realizada","Realizada"))</f>
        <v/>
      </c>
      <c r="R2683" t="str">
        <f>IF(Q2683="Realizada",seguimiento[[#This Row],[vitaminaDRealizada]],"")</f>
        <v/>
      </c>
      <c r="S2683" t="str">
        <f>IF(seguimiento[[#This Row],[ige]]="No realizada","No realizada",IF(seguimiento[[#This Row],[ige]]="","","Realizada"))</f>
        <v>Realizada</v>
      </c>
      <c r="T2683" t="str">
        <f>IF(S2683="Realizada",seguimiento[[#This Row],[ige]],"")</f>
        <v>&lt; 500</v>
      </c>
      <c r="U2683" t="str">
        <f>IF(OR(seguimiento[[#This Row],[actividadfisica]]="Ejercicio regular",seguimiento[[#This Row],[actividadfisica]]="Actividad deportiva"),"Sí","")</f>
        <v/>
      </c>
    </row>
    <row r="2684" spans="1:21" x14ac:dyDescent="0.3">
      <c r="A2684" t="str">
        <f>VLOOKUP(B2684,pacientes_insertados[],2,)</f>
        <v>61e34256ec4ec02e84f5e08f</v>
      </c>
      <c r="B2684">
        <f>seguimiento[[#This Row],[idpaciente]]</f>
        <v>1227</v>
      </c>
      <c r="C2684">
        <f t="shared" si="41"/>
        <v>2014</v>
      </c>
      <c r="D2684" s="1">
        <f>seguimiento[[#This Row],[fecha]]</f>
        <v>42003</v>
      </c>
      <c r="E2684" t="str">
        <f>seguimiento[[#This Row],[institucion]]</f>
        <v>Hospital Sor Maria Ludovica de La Plata</v>
      </c>
      <c r="F2684" t="str">
        <f>seguimiento[[#This Row],[fallecimiento]]</f>
        <v>No</v>
      </c>
      <c r="I2684" t="str">
        <f>seguimiento[[#This Row],[educacion]]</f>
        <v>Primaria incompleta</v>
      </c>
      <c r="K2684" t="str">
        <f>seguimiento[[#This Row],[coberturamedica]]</f>
        <v>No</v>
      </c>
      <c r="O2684" t="str">
        <f>IF(seguimiento[[#This Row],[curvaglucemia]]="","No realizada","Realizada")</f>
        <v>Realizada</v>
      </c>
      <c r="P2684" t="str">
        <f>IF(O2684="Realizada",seguimiento[[#This Row],[curvaglucemia]],"")</f>
        <v>Normal</v>
      </c>
      <c r="Q2684" t="str">
        <f>IF(seguimiento[[#This Row],[vitaminaDRealizada]]="","",IF(seguimiento[[#This Row],[vitaminaDRealizada]]="No realizado","No realizada","Realizada"))</f>
        <v/>
      </c>
      <c r="R2684" t="str">
        <f>IF(Q2684="Realizada",seguimiento[[#This Row],[vitaminaDRealizada]],"")</f>
        <v/>
      </c>
      <c r="S2684" t="str">
        <f>IF(seguimiento[[#This Row],[ige]]="No realizada","No realizada",IF(seguimiento[[#This Row],[ige]]="","","Realizada"))</f>
        <v>Realizada</v>
      </c>
      <c r="T2684" t="str">
        <f>IF(S2684="Realizada",seguimiento[[#This Row],[ige]],"")</f>
        <v>&lt; 500</v>
      </c>
      <c r="U2684" t="str">
        <f>IF(OR(seguimiento[[#This Row],[actividadfisica]]="Ejercicio regular",seguimiento[[#This Row],[actividadfisica]]="Actividad deportiva"),"Sí","")</f>
        <v/>
      </c>
    </row>
    <row r="2685" spans="1:21" x14ac:dyDescent="0.3">
      <c r="A2685" t="str">
        <f>VLOOKUP(B2685,pacientes_insertados[],2,)</f>
        <v>61e34256ec4ec02e84f5e08f</v>
      </c>
      <c r="B2685">
        <f>seguimiento[[#This Row],[idpaciente]]</f>
        <v>1227</v>
      </c>
      <c r="C2685">
        <f t="shared" si="41"/>
        <v>2014</v>
      </c>
      <c r="D2685" s="1">
        <f>seguimiento[[#This Row],[fecha]]</f>
        <v>42003</v>
      </c>
      <c r="E2685" t="str">
        <f>seguimiento[[#This Row],[institucion]]</f>
        <v>Hospital Sor Maria Ludovica de La Plata</v>
      </c>
      <c r="F2685" t="str">
        <f>seguimiento[[#This Row],[fallecimiento]]</f>
        <v>No</v>
      </c>
      <c r="I2685" t="str">
        <f>seguimiento[[#This Row],[educacion]]</f>
        <v>Primaria incompleta</v>
      </c>
      <c r="K2685" t="str">
        <f>seguimiento[[#This Row],[coberturamedica]]</f>
        <v>No</v>
      </c>
      <c r="O2685" t="str">
        <f>IF(seguimiento[[#This Row],[curvaglucemia]]="","No realizada","Realizada")</f>
        <v>Realizada</v>
      </c>
      <c r="P2685" t="str">
        <f>IF(O2685="Realizada",seguimiento[[#This Row],[curvaglucemia]],"")</f>
        <v>Normal</v>
      </c>
      <c r="Q2685" t="str">
        <f>IF(seguimiento[[#This Row],[vitaminaDRealizada]]="","",IF(seguimiento[[#This Row],[vitaminaDRealizada]]="No realizado","No realizada","Realizada"))</f>
        <v/>
      </c>
      <c r="R2685" t="str">
        <f>IF(Q2685="Realizada",seguimiento[[#This Row],[vitaminaDRealizada]],"")</f>
        <v/>
      </c>
      <c r="S2685" t="str">
        <f>IF(seguimiento[[#This Row],[ige]]="No realizada","No realizada",IF(seguimiento[[#This Row],[ige]]="","","Realizada"))</f>
        <v>Realizada</v>
      </c>
      <c r="T2685" t="str">
        <f>IF(S2685="Realizada",seguimiento[[#This Row],[ige]],"")</f>
        <v>&lt; 500</v>
      </c>
      <c r="U2685" t="str">
        <f>IF(OR(seguimiento[[#This Row],[actividadfisica]]="Ejercicio regular",seguimiento[[#This Row],[actividadfisica]]="Actividad deportiva"),"Sí","")</f>
        <v/>
      </c>
    </row>
    <row r="2686" spans="1:21" x14ac:dyDescent="0.3">
      <c r="A2686" t="str">
        <f>VLOOKUP(B2686,pacientes_insertados[],2,)</f>
        <v>61e34256ec4ec02e84f5e08f</v>
      </c>
      <c r="B2686">
        <f>seguimiento[[#This Row],[idpaciente]]</f>
        <v>1227</v>
      </c>
      <c r="C2686">
        <f t="shared" si="41"/>
        <v>2014</v>
      </c>
      <c r="D2686" s="1">
        <f>seguimiento[[#This Row],[fecha]]</f>
        <v>42003</v>
      </c>
      <c r="E2686" t="str">
        <f>seguimiento[[#This Row],[institucion]]</f>
        <v>Hospital Sor Maria Ludovica de La Plata</v>
      </c>
      <c r="F2686" t="str">
        <f>seguimiento[[#This Row],[fallecimiento]]</f>
        <v>No</v>
      </c>
      <c r="I2686" t="str">
        <f>seguimiento[[#This Row],[educacion]]</f>
        <v>Primaria incompleta</v>
      </c>
      <c r="K2686" t="str">
        <f>seguimiento[[#This Row],[coberturamedica]]</f>
        <v>No</v>
      </c>
      <c r="O2686" t="str">
        <f>IF(seguimiento[[#This Row],[curvaglucemia]]="","No realizada","Realizada")</f>
        <v>Realizada</v>
      </c>
      <c r="P2686" t="str">
        <f>IF(O2686="Realizada",seguimiento[[#This Row],[curvaglucemia]],"")</f>
        <v>Normal</v>
      </c>
      <c r="Q2686" t="str">
        <f>IF(seguimiento[[#This Row],[vitaminaDRealizada]]="","",IF(seguimiento[[#This Row],[vitaminaDRealizada]]="No realizado","No realizada","Realizada"))</f>
        <v/>
      </c>
      <c r="R2686" t="str">
        <f>IF(Q2686="Realizada",seguimiento[[#This Row],[vitaminaDRealizada]],"")</f>
        <v/>
      </c>
      <c r="S2686" t="str">
        <f>IF(seguimiento[[#This Row],[ige]]="No realizada","No realizada",IF(seguimiento[[#This Row],[ige]]="","","Realizada"))</f>
        <v>Realizada</v>
      </c>
      <c r="T2686" t="str">
        <f>IF(S2686="Realizada",seguimiento[[#This Row],[ige]],"")</f>
        <v>&lt; 500</v>
      </c>
      <c r="U2686" t="str">
        <f>IF(OR(seguimiento[[#This Row],[actividadfisica]]="Ejercicio regular",seguimiento[[#This Row],[actividadfisica]]="Actividad deportiva"),"Sí","")</f>
        <v/>
      </c>
    </row>
    <row r="2687" spans="1:21" x14ac:dyDescent="0.3">
      <c r="A2687" t="str">
        <f>VLOOKUP(B2687,pacientes_insertados[],2,)</f>
        <v>61e34256ec4ec02e84f5e08f</v>
      </c>
      <c r="B2687">
        <f>seguimiento[[#This Row],[idpaciente]]</f>
        <v>1227</v>
      </c>
      <c r="C2687">
        <f t="shared" si="41"/>
        <v>2015</v>
      </c>
      <c r="D2687" s="1">
        <f>seguimiento[[#This Row],[fecha]]</f>
        <v>42366</v>
      </c>
      <c r="E2687" t="str">
        <f>seguimiento[[#This Row],[institucion]]</f>
        <v>Hospital Sor Maria Ludovica de La Plata</v>
      </c>
      <c r="F2687" t="str">
        <f>seguimiento[[#This Row],[fallecimiento]]</f>
        <v>No</v>
      </c>
      <c r="K2687" t="str">
        <f>seguimiento[[#This Row],[coberturamedica]]</f>
        <v>Sí</v>
      </c>
      <c r="O2687" t="str">
        <f>IF(seguimiento[[#This Row],[curvaglucemia]]="","No realizada","Realizada")</f>
        <v>No realizada</v>
      </c>
      <c r="P2687" t="str">
        <f>IF(O2687="Realizada",seguimiento[[#This Row],[curvaglucemia]],"")</f>
        <v/>
      </c>
      <c r="Q2687" t="str">
        <f>IF(seguimiento[[#This Row],[vitaminaDRealizada]]="","",IF(seguimiento[[#This Row],[vitaminaDRealizada]]="No realizado","No realizada","Realizada"))</f>
        <v/>
      </c>
      <c r="R2687" t="str">
        <f>IF(Q2687="Realizada",seguimiento[[#This Row],[vitaminaDRealizada]],"")</f>
        <v/>
      </c>
      <c r="S2687" t="str">
        <f>IF(seguimiento[[#This Row],[ige]]="No realizada","No realizada",IF(seguimiento[[#This Row],[ige]]="","","Realizada"))</f>
        <v/>
      </c>
      <c r="T2687" t="str">
        <f>IF(S2687="Realizada",seguimiento[[#This Row],[ige]],"")</f>
        <v/>
      </c>
      <c r="U2687" t="str">
        <f>IF(OR(seguimiento[[#This Row],[actividadfisica]]="Ejercicio regular",seguimiento[[#This Row],[actividadfisica]]="Actividad deportiva"),"Sí","")</f>
        <v/>
      </c>
    </row>
    <row r="2688" spans="1:21" x14ac:dyDescent="0.3">
      <c r="A2688" t="str">
        <f>VLOOKUP(B2688,pacientes_insertados[],2,)</f>
        <v>61e34256ec4ec02e84f5e08f</v>
      </c>
      <c r="B2688">
        <f>seguimiento[[#This Row],[idpaciente]]</f>
        <v>1227</v>
      </c>
      <c r="C2688">
        <f t="shared" si="41"/>
        <v>2015</v>
      </c>
      <c r="D2688" s="1">
        <f>seguimiento[[#This Row],[fecha]]</f>
        <v>42366</v>
      </c>
      <c r="E2688" t="str">
        <f>seguimiento[[#This Row],[institucion]]</f>
        <v>Hospital Sor Maria Ludovica de La Plata</v>
      </c>
      <c r="F2688" t="str">
        <f>seguimiento[[#This Row],[fallecimiento]]</f>
        <v>No</v>
      </c>
      <c r="N2688" t="str">
        <f>seguimiento[[#This Row],[ncultivosanio]]</f>
        <v>6</v>
      </c>
      <c r="O2688" t="str">
        <f>IF(seguimiento[[#This Row],[curvaglucemia]]="","No realizada","Realizada")</f>
        <v>No realizada</v>
      </c>
      <c r="P2688" t="str">
        <f>IF(O2688="Realizada",seguimiento[[#This Row],[curvaglucemia]],"")</f>
        <v/>
      </c>
      <c r="Q2688" t="str">
        <f>IF(seguimiento[[#This Row],[vitaminaDRealizada]]="","",IF(seguimiento[[#This Row],[vitaminaDRealizada]]="No realizado","No realizada","Realizada"))</f>
        <v>Realizada</v>
      </c>
      <c r="R2688" t="str">
        <f>IF(Q2688="Realizada",seguimiento[[#This Row],[vitaminaDRealizada]],"")</f>
        <v>Normal</v>
      </c>
      <c r="S2688" t="str">
        <f>IF(seguimiento[[#This Row],[ige]]="No realizada","No realizada",IF(seguimiento[[#This Row],[ige]]="","","Realizada"))</f>
        <v>Realizada</v>
      </c>
      <c r="T2688" t="str">
        <f>IF(S2688="Realizada",seguimiento[[#This Row],[ige]],"")</f>
        <v>&lt; 500</v>
      </c>
      <c r="U2688" t="str">
        <f>IF(OR(seguimiento[[#This Row],[actividadfisica]]="Ejercicio regular",seguimiento[[#This Row],[actividadfisica]]="Actividad deportiva"),"Sí","")</f>
        <v/>
      </c>
    </row>
    <row r="2689" spans="1:21" x14ac:dyDescent="0.3">
      <c r="A2689" t="str">
        <f>VLOOKUP(B2689,pacientes_insertados[],2,)</f>
        <v>61e34256ec4ec02e84f5e090</v>
      </c>
      <c r="B2689">
        <f>seguimiento[[#This Row],[idpaciente]]</f>
        <v>1228</v>
      </c>
      <c r="C2689">
        <f t="shared" si="41"/>
        <v>2014</v>
      </c>
      <c r="D2689" s="1">
        <f>seguimiento[[#This Row],[fecha]]</f>
        <v>41982</v>
      </c>
      <c r="E2689" t="str">
        <f>seguimiento[[#This Row],[institucion]]</f>
        <v>HOSPITAL DE AGUDOS DALMACIO VÉLEZ SARSFIELD</v>
      </c>
      <c r="F2689" t="str">
        <f>seguimiento[[#This Row],[fallecimiento]]</f>
        <v>No</v>
      </c>
      <c r="I2689" t="str">
        <f>seguimiento[[#This Row],[educacion]]</f>
        <v>Primaria incompleta</v>
      </c>
      <c r="J2689" t="str">
        <f>seguimiento[[#This Row],[laboral]]</f>
        <v>No trabaja</v>
      </c>
      <c r="K2689" t="str">
        <f>seguimiento[[#This Row],[coberturamedica]]</f>
        <v>Sí</v>
      </c>
      <c r="L2689" t="str">
        <f>seguimiento[[#This Row],[ntratendovenosos]]</f>
        <v>1</v>
      </c>
      <c r="M2689" t="str">
        <f>seguimiento[[#This Row],[Embarazo]]</f>
        <v>No</v>
      </c>
      <c r="N2689" t="str">
        <f>seguimiento[[#This Row],[ncultivosanio]]</f>
        <v>5</v>
      </c>
      <c r="O2689" t="str">
        <f>IF(seguimiento[[#This Row],[curvaglucemia]]="","No realizada","Realizada")</f>
        <v>Realizada</v>
      </c>
      <c r="P2689" t="str">
        <f>IF(O2689="Realizada",seguimiento[[#This Row],[curvaglucemia]],"")</f>
        <v>Normal</v>
      </c>
      <c r="Q2689" t="str">
        <f>IF(seguimiento[[#This Row],[vitaminaDRealizada]]="","",IF(seguimiento[[#This Row],[vitaminaDRealizada]]="No realizado","No realizada","Realizada"))</f>
        <v/>
      </c>
      <c r="R2689" t="str">
        <f>IF(Q2689="Realizada",seguimiento[[#This Row],[vitaminaDRealizada]],"")</f>
        <v/>
      </c>
      <c r="S2689" t="str">
        <f>IF(seguimiento[[#This Row],[ige]]="No realizada","No realizada",IF(seguimiento[[#This Row],[ige]]="","","Realizada"))</f>
        <v>Realizada</v>
      </c>
      <c r="T2689" t="str">
        <f>IF(S2689="Realizada",seguimiento[[#This Row],[ige]],"")</f>
        <v>&lt; 500</v>
      </c>
      <c r="U2689" t="str">
        <f>IF(OR(seguimiento[[#This Row],[actividadfisica]]="Ejercicio regular",seguimiento[[#This Row],[actividadfisica]]="Actividad deportiva"),"Sí","")</f>
        <v/>
      </c>
    </row>
    <row r="2690" spans="1:21" x14ac:dyDescent="0.3">
      <c r="A2690" t="str">
        <f>VLOOKUP(B2690,pacientes_insertados[],2,)</f>
        <v>61e34256ec4ec02e84f5e090</v>
      </c>
      <c r="B2690">
        <f>seguimiento[[#This Row],[idpaciente]]</f>
        <v>1228</v>
      </c>
      <c r="C2690">
        <f t="shared" si="41"/>
        <v>2015</v>
      </c>
      <c r="D2690" s="1">
        <f>seguimiento[[#This Row],[fecha]]</f>
        <v>42073</v>
      </c>
      <c r="E2690" t="str">
        <f>seguimiento[[#This Row],[institucion]]</f>
        <v>HOSPITAL DE AGUDOS DALMACIO VÉLEZ SARSFIELD</v>
      </c>
      <c r="F2690" t="str">
        <f>seguimiento[[#This Row],[fallecimiento]]</f>
        <v>No</v>
      </c>
      <c r="I2690" t="str">
        <f>seguimiento[[#This Row],[educacion]]</f>
        <v>Primaria incompleta</v>
      </c>
      <c r="J2690" t="str">
        <f>seguimiento[[#This Row],[laboral]]</f>
        <v>No trabaja</v>
      </c>
      <c r="K2690" t="str">
        <f>seguimiento[[#This Row],[coberturamedica]]</f>
        <v>Sí</v>
      </c>
      <c r="L2690" t="str">
        <f>seguimiento[[#This Row],[ntratendovenosos]]</f>
        <v>1</v>
      </c>
      <c r="M2690" t="str">
        <f>seguimiento[[#This Row],[Embarazo]]</f>
        <v>No</v>
      </c>
      <c r="O2690" t="str">
        <f>IF(seguimiento[[#This Row],[curvaglucemia]]="","No realizada","Realizada")</f>
        <v>Realizada</v>
      </c>
      <c r="P2690" t="str">
        <f>IF(O2690="Realizada",seguimiento[[#This Row],[curvaglucemia]],"")</f>
        <v>Normal</v>
      </c>
      <c r="Q2690" t="str">
        <f>IF(seguimiento[[#This Row],[vitaminaDRealizada]]="","",IF(seguimiento[[#This Row],[vitaminaDRealizada]]="No realizado","No realizada","Realizada"))</f>
        <v/>
      </c>
      <c r="R2690" t="str">
        <f>IF(Q2690="Realizada",seguimiento[[#This Row],[vitaminaDRealizada]],"")</f>
        <v/>
      </c>
      <c r="S2690" t="str">
        <f>IF(seguimiento[[#This Row],[ige]]="No realizada","No realizada",IF(seguimiento[[#This Row],[ige]]="","","Realizada"))</f>
        <v>Realizada</v>
      </c>
      <c r="T2690" t="str">
        <f>IF(S2690="Realizada",seguimiento[[#This Row],[ige]],"")</f>
        <v>&lt; 500</v>
      </c>
      <c r="U2690" t="str">
        <f>IF(OR(seguimiento[[#This Row],[actividadfisica]]="Ejercicio regular",seguimiento[[#This Row],[actividadfisica]]="Actividad deportiva"),"Sí","")</f>
        <v>Sí</v>
      </c>
    </row>
    <row r="2691" spans="1:21" x14ac:dyDescent="0.3">
      <c r="A2691" t="str">
        <f>VLOOKUP(B2691,pacientes_insertados[],2,)</f>
        <v>61e34256ec4ec02e84f5e091</v>
      </c>
      <c r="B2691">
        <f>seguimiento[[#This Row],[idpaciente]]</f>
        <v>1229</v>
      </c>
      <c r="C2691">
        <f t="shared" ref="C2691:C2754" si="42">YEAR(D2691)</f>
        <v>2014</v>
      </c>
      <c r="D2691" s="1">
        <f>seguimiento[[#This Row],[fecha]]</f>
        <v>41982</v>
      </c>
      <c r="E2691" t="str">
        <f>seguimiento[[#This Row],[institucion]]</f>
        <v>HOSPITAL DE AGUDOS DALMACIO VÉLEZ SARSFIELD</v>
      </c>
      <c r="F2691" t="str">
        <f>seguimiento[[#This Row],[fallecimiento]]</f>
        <v>No</v>
      </c>
      <c r="I2691" t="str">
        <f>seguimiento[[#This Row],[educacion]]</f>
        <v>Secundaria incompleta</v>
      </c>
      <c r="J2691" t="str">
        <f>seguimiento[[#This Row],[laboral]]</f>
        <v>No trabaja</v>
      </c>
      <c r="K2691" t="str">
        <f>seguimiento[[#This Row],[coberturamedica]]</f>
        <v>Sí</v>
      </c>
      <c r="M2691" t="str">
        <f>seguimiento[[#This Row],[Embarazo]]</f>
        <v>No</v>
      </c>
      <c r="N2691" t="str">
        <f>seguimiento[[#This Row],[ncultivosanio]]</f>
        <v>5</v>
      </c>
      <c r="O2691" t="str">
        <f>IF(seguimiento[[#This Row],[curvaglucemia]]="","No realizada","Realizada")</f>
        <v>Realizada</v>
      </c>
      <c r="P2691" t="str">
        <f>IF(O2691="Realizada",seguimiento[[#This Row],[curvaglucemia]],"")</f>
        <v>Normal</v>
      </c>
      <c r="Q2691" t="str">
        <f>IF(seguimiento[[#This Row],[vitaminaDRealizada]]="","",IF(seguimiento[[#This Row],[vitaminaDRealizada]]="No realizado","No realizada","Realizada"))</f>
        <v/>
      </c>
      <c r="R2691" t="str">
        <f>IF(Q2691="Realizada",seguimiento[[#This Row],[vitaminaDRealizada]],"")</f>
        <v/>
      </c>
      <c r="S2691" t="str">
        <f>IF(seguimiento[[#This Row],[ige]]="No realizada","No realizada",IF(seguimiento[[#This Row],[ige]]="","","Realizada"))</f>
        <v>Realizada</v>
      </c>
      <c r="T2691" t="str">
        <f>IF(S2691="Realizada",seguimiento[[#This Row],[ige]],"")</f>
        <v>&lt; 500</v>
      </c>
      <c r="U2691" t="str">
        <f>IF(OR(seguimiento[[#This Row],[actividadfisica]]="Ejercicio regular",seguimiento[[#This Row],[actividadfisica]]="Actividad deportiva"),"Sí","")</f>
        <v/>
      </c>
    </row>
    <row r="2692" spans="1:21" x14ac:dyDescent="0.3">
      <c r="A2692" t="str">
        <f>VLOOKUP(B2692,pacientes_insertados[],2,)</f>
        <v>61e34256ec4ec02e84f5e091</v>
      </c>
      <c r="B2692">
        <f>seguimiento[[#This Row],[idpaciente]]</f>
        <v>1229</v>
      </c>
      <c r="C2692">
        <f t="shared" si="42"/>
        <v>2015</v>
      </c>
      <c r="D2692" s="1">
        <f>seguimiento[[#This Row],[fecha]]</f>
        <v>42073</v>
      </c>
      <c r="E2692" t="str">
        <f>seguimiento[[#This Row],[institucion]]</f>
        <v>HOSPITAL DE AGUDOS DALMACIO VÉLEZ SARSFIELD</v>
      </c>
      <c r="F2692" t="str">
        <f>seguimiento[[#This Row],[fallecimiento]]</f>
        <v>No</v>
      </c>
      <c r="I2692" t="str">
        <f>seguimiento[[#This Row],[educacion]]</f>
        <v>Secundaria incompleta</v>
      </c>
      <c r="J2692" t="str">
        <f>seguimiento[[#This Row],[laboral]]</f>
        <v>No trabaja</v>
      </c>
      <c r="K2692" t="str">
        <f>seguimiento[[#This Row],[coberturamedica]]</f>
        <v>Sí</v>
      </c>
      <c r="M2692" t="str">
        <f>seguimiento[[#This Row],[Embarazo]]</f>
        <v>No</v>
      </c>
      <c r="O2692" t="str">
        <f>IF(seguimiento[[#This Row],[curvaglucemia]]="","No realizada","Realizada")</f>
        <v>Realizada</v>
      </c>
      <c r="P2692" t="str">
        <f>IF(O2692="Realizada",seguimiento[[#This Row],[curvaglucemia]],"")</f>
        <v>Normal</v>
      </c>
      <c r="Q2692" t="str">
        <f>IF(seguimiento[[#This Row],[vitaminaDRealizada]]="","",IF(seguimiento[[#This Row],[vitaminaDRealizada]]="No realizado","No realizada","Realizada"))</f>
        <v/>
      </c>
      <c r="R2692" t="str">
        <f>IF(Q2692="Realizada",seguimiento[[#This Row],[vitaminaDRealizada]],"")</f>
        <v/>
      </c>
      <c r="S2692" t="str">
        <f>IF(seguimiento[[#This Row],[ige]]="No realizada","No realizada",IF(seguimiento[[#This Row],[ige]]="","","Realizada"))</f>
        <v>Realizada</v>
      </c>
      <c r="T2692" t="str">
        <f>IF(S2692="Realizada",seguimiento[[#This Row],[ige]],"")</f>
        <v>&lt; 500</v>
      </c>
      <c r="U2692" t="str">
        <f>IF(OR(seguimiento[[#This Row],[actividadfisica]]="Ejercicio regular",seguimiento[[#This Row],[actividadfisica]]="Actividad deportiva"),"Sí","")</f>
        <v/>
      </c>
    </row>
    <row r="2693" spans="1:21" x14ac:dyDescent="0.3">
      <c r="A2693" t="str">
        <f>VLOOKUP(B2693,pacientes_insertados[],2,)</f>
        <v>61e34256ec4ec02e84f5e092</v>
      </c>
      <c r="B2693">
        <f>seguimiento[[#This Row],[idpaciente]]</f>
        <v>1230</v>
      </c>
      <c r="C2693">
        <f t="shared" si="42"/>
        <v>2008</v>
      </c>
      <c r="D2693" s="1">
        <f>seguimiento[[#This Row],[fecha]]</f>
        <v>39721</v>
      </c>
      <c r="E2693" t="str">
        <f>seguimiento[[#This Row],[institucion]]</f>
        <v>HOSPITAL DE AGUDOS DALMACIO VÉLEZ SARSFIELD</v>
      </c>
      <c r="F2693" t="str">
        <f>seguimiento[[#This Row],[fallecimiento]]</f>
        <v>No</v>
      </c>
      <c r="I2693" t="str">
        <f>seguimiento[[#This Row],[educacion]]</f>
        <v>Secundaria incompleta</v>
      </c>
      <c r="K2693" t="str">
        <f>seguimiento[[#This Row],[coberturamedica]]</f>
        <v>Sí</v>
      </c>
      <c r="M2693" t="str">
        <f>seguimiento[[#This Row],[Embarazo]]</f>
        <v>No</v>
      </c>
      <c r="N2693" t="str">
        <f>seguimiento[[#This Row],[ncultivosanio]]</f>
        <v>3</v>
      </c>
      <c r="O2693" t="str">
        <f>IF(seguimiento[[#This Row],[curvaglucemia]]="","No realizada","Realizada")</f>
        <v>Realizada</v>
      </c>
      <c r="P2693" t="str">
        <f>IF(O2693="Realizada",seguimiento[[#This Row],[curvaglucemia]],"")</f>
        <v>Normal</v>
      </c>
      <c r="Q2693" t="str">
        <f>IF(seguimiento[[#This Row],[vitaminaDRealizada]]="","",IF(seguimiento[[#This Row],[vitaminaDRealizada]]="No realizado","No realizada","Realizada"))</f>
        <v/>
      </c>
      <c r="R2693" t="str">
        <f>IF(Q2693="Realizada",seguimiento[[#This Row],[vitaminaDRealizada]],"")</f>
        <v/>
      </c>
      <c r="S2693" t="str">
        <f>IF(seguimiento[[#This Row],[ige]]="No realizada","No realizada",IF(seguimiento[[#This Row],[ige]]="","","Realizada"))</f>
        <v>Realizada</v>
      </c>
      <c r="T2693" t="str">
        <f>IF(S2693="Realizada",seguimiento[[#This Row],[ige]],"")</f>
        <v>&lt; 500</v>
      </c>
      <c r="U2693" t="str">
        <f>IF(OR(seguimiento[[#This Row],[actividadfisica]]="Ejercicio regular",seguimiento[[#This Row],[actividadfisica]]="Actividad deportiva"),"Sí","")</f>
        <v/>
      </c>
    </row>
    <row r="2694" spans="1:21" x14ac:dyDescent="0.3">
      <c r="A2694" t="str">
        <f>VLOOKUP(B2694,pacientes_insertados[],2,)</f>
        <v>61e34256ec4ec02e84f5e093</v>
      </c>
      <c r="B2694">
        <f>seguimiento[[#This Row],[idpaciente]]</f>
        <v>1231</v>
      </c>
      <c r="C2694">
        <f t="shared" si="42"/>
        <v>2014</v>
      </c>
      <c r="D2694" s="1">
        <f>seguimiento[[#This Row],[fecha]]</f>
        <v>41961</v>
      </c>
      <c r="E2694" t="str">
        <f>seguimiento[[#This Row],[institucion]]</f>
        <v>HOSPITAL DE AGUDOS DALMACIO VÉLEZ SARSFIELD</v>
      </c>
      <c r="F2694" t="str">
        <f>seguimiento[[#This Row],[fallecimiento]]</f>
        <v>No</v>
      </c>
      <c r="I2694" t="str">
        <f>seguimiento[[#This Row],[educacion]]</f>
        <v>Secundaria completa</v>
      </c>
      <c r="J2694" t="str">
        <f>seguimiento[[#This Row],[laboral]]</f>
        <v>Trabaja, parcial</v>
      </c>
      <c r="K2694" t="str">
        <f>seguimiento[[#This Row],[coberturamedica]]</f>
        <v>Sí</v>
      </c>
      <c r="L2694" t="str">
        <f>seguimiento[[#This Row],[ntratendovenosos]]</f>
        <v>1</v>
      </c>
      <c r="M2694" t="str">
        <f>seguimiento[[#This Row],[Embarazo]]</f>
        <v>No</v>
      </c>
      <c r="N2694" t="str">
        <f>seguimiento[[#This Row],[ncultivosanio]]</f>
        <v>5</v>
      </c>
      <c r="O2694" t="str">
        <f>IF(seguimiento[[#This Row],[curvaglucemia]]="","No realizada","Realizada")</f>
        <v>Realizada</v>
      </c>
      <c r="P2694" t="str">
        <f>IF(O2694="Realizada",seguimiento[[#This Row],[curvaglucemia]],"")</f>
        <v>Normal</v>
      </c>
      <c r="Q2694" t="str">
        <f>IF(seguimiento[[#This Row],[vitaminaDRealizada]]="","",IF(seguimiento[[#This Row],[vitaminaDRealizada]]="No realizado","No realizada","Realizada"))</f>
        <v/>
      </c>
      <c r="R2694" t="str">
        <f>IF(Q2694="Realizada",seguimiento[[#This Row],[vitaminaDRealizada]],"")</f>
        <v/>
      </c>
      <c r="S2694" t="str">
        <f>IF(seguimiento[[#This Row],[ige]]="No realizada","No realizada",IF(seguimiento[[#This Row],[ige]]="","","Realizada"))</f>
        <v>Realizada</v>
      </c>
      <c r="T2694" t="str">
        <f>IF(S2694="Realizada",seguimiento[[#This Row],[ige]],"")</f>
        <v>&lt; 500</v>
      </c>
      <c r="U2694" t="str">
        <f>IF(OR(seguimiento[[#This Row],[actividadfisica]]="Ejercicio regular",seguimiento[[#This Row],[actividadfisica]]="Actividad deportiva"),"Sí","")</f>
        <v>Sí</v>
      </c>
    </row>
    <row r="2695" spans="1:21" x14ac:dyDescent="0.3">
      <c r="A2695" t="str">
        <f>VLOOKUP(B2695,pacientes_insertados[],2,)</f>
        <v>61e34256ec4ec02e84f5e093</v>
      </c>
      <c r="B2695">
        <f>seguimiento[[#This Row],[idpaciente]]</f>
        <v>1231</v>
      </c>
      <c r="C2695">
        <f t="shared" si="42"/>
        <v>2015</v>
      </c>
      <c r="D2695" s="1">
        <f>seguimiento[[#This Row],[fecha]]</f>
        <v>42031</v>
      </c>
      <c r="E2695" t="str">
        <f>seguimiento[[#This Row],[institucion]]</f>
        <v>HOSPITAL DE AGUDOS DALMACIO VÉLEZ SARSFIELD</v>
      </c>
      <c r="F2695" t="str">
        <f>seguimiento[[#This Row],[fallecimiento]]</f>
        <v>No</v>
      </c>
      <c r="I2695" t="str">
        <f>seguimiento[[#This Row],[educacion]]</f>
        <v>Secundaria completa</v>
      </c>
      <c r="J2695" t="str">
        <f>seguimiento[[#This Row],[laboral]]</f>
        <v>Trabaja, parcial</v>
      </c>
      <c r="K2695" t="str">
        <f>seguimiento[[#This Row],[coberturamedica]]</f>
        <v>Sí</v>
      </c>
      <c r="L2695" t="str">
        <f>seguimiento[[#This Row],[ntratendovenosos]]</f>
        <v>1</v>
      </c>
      <c r="M2695" t="str">
        <f>seguimiento[[#This Row],[Embarazo]]</f>
        <v>No</v>
      </c>
      <c r="O2695" t="str">
        <f>IF(seguimiento[[#This Row],[curvaglucemia]]="","No realizada","Realizada")</f>
        <v>Realizada</v>
      </c>
      <c r="P2695" t="str">
        <f>IF(O2695="Realizada",seguimiento[[#This Row],[curvaglucemia]],"")</f>
        <v>Normal</v>
      </c>
      <c r="Q2695" t="str">
        <f>IF(seguimiento[[#This Row],[vitaminaDRealizada]]="","",IF(seguimiento[[#This Row],[vitaminaDRealizada]]="No realizado","No realizada","Realizada"))</f>
        <v/>
      </c>
      <c r="R2695" t="str">
        <f>IF(Q2695="Realizada",seguimiento[[#This Row],[vitaminaDRealizada]],"")</f>
        <v/>
      </c>
      <c r="S2695" t="str">
        <f>IF(seguimiento[[#This Row],[ige]]="No realizada","No realizada",IF(seguimiento[[#This Row],[ige]]="","","Realizada"))</f>
        <v>Realizada</v>
      </c>
      <c r="T2695" t="str">
        <f>IF(S2695="Realizada",seguimiento[[#This Row],[ige]],"")</f>
        <v>&lt; 500</v>
      </c>
      <c r="U2695" t="str">
        <f>IF(OR(seguimiento[[#This Row],[actividadfisica]]="Ejercicio regular",seguimiento[[#This Row],[actividadfisica]]="Actividad deportiva"),"Sí","")</f>
        <v>Sí</v>
      </c>
    </row>
    <row r="2696" spans="1:21" x14ac:dyDescent="0.3">
      <c r="A2696" t="str">
        <f>VLOOKUP(B2696,pacientes_insertados[],2,)</f>
        <v>61e34256ec4ec02e84f5e094</v>
      </c>
      <c r="B2696">
        <f>seguimiento[[#This Row],[idpaciente]]</f>
        <v>1232</v>
      </c>
      <c r="C2696">
        <f t="shared" si="42"/>
        <v>2012</v>
      </c>
      <c r="D2696" s="1">
        <f>seguimiento[[#This Row],[fecha]]</f>
        <v>41214</v>
      </c>
      <c r="E2696" t="str">
        <f>seguimiento[[#This Row],[institucion]]</f>
        <v>Hospital Victor J Vilela</v>
      </c>
      <c r="F2696" t="str">
        <f>seguimiento[[#This Row],[fallecimiento]]</f>
        <v>No</v>
      </c>
      <c r="K2696" t="str">
        <f>seguimiento[[#This Row],[coberturamedica]]</f>
        <v>Sí</v>
      </c>
      <c r="O2696" t="str">
        <f>IF(seguimiento[[#This Row],[curvaglucemia]]="","No realizada","Realizada")</f>
        <v>No realizada</v>
      </c>
      <c r="P2696" t="str">
        <f>IF(O2696="Realizada",seguimiento[[#This Row],[curvaglucemia]],"")</f>
        <v/>
      </c>
      <c r="Q2696" t="str">
        <f>IF(seguimiento[[#This Row],[vitaminaDRealizada]]="","",IF(seguimiento[[#This Row],[vitaminaDRealizada]]="No realizado","No realizada","Realizada"))</f>
        <v/>
      </c>
      <c r="R2696" t="str">
        <f>IF(Q2696="Realizada",seguimiento[[#This Row],[vitaminaDRealizada]],"")</f>
        <v/>
      </c>
      <c r="S2696" t="str">
        <f>IF(seguimiento[[#This Row],[ige]]="No realizada","No realizada",IF(seguimiento[[#This Row],[ige]]="","","Realizada"))</f>
        <v>Realizada</v>
      </c>
      <c r="T2696" t="str">
        <f>IF(S2696="Realizada",seguimiento[[#This Row],[ige]],"")</f>
        <v>&lt; 500</v>
      </c>
      <c r="U2696" t="str">
        <f>IF(OR(seguimiento[[#This Row],[actividadfisica]]="Ejercicio regular",seguimiento[[#This Row],[actividadfisica]]="Actividad deportiva"),"Sí","")</f>
        <v/>
      </c>
    </row>
    <row r="2697" spans="1:21" x14ac:dyDescent="0.3">
      <c r="A2697" t="str">
        <f>VLOOKUP(B2697,pacientes_insertados[],2,)</f>
        <v>61e34256ec4ec02e84f5e094</v>
      </c>
      <c r="B2697">
        <f>seguimiento[[#This Row],[idpaciente]]</f>
        <v>1232</v>
      </c>
      <c r="C2697">
        <f t="shared" si="42"/>
        <v>2012</v>
      </c>
      <c r="D2697" s="1">
        <f>seguimiento[[#This Row],[fecha]]</f>
        <v>41214</v>
      </c>
      <c r="E2697" t="str">
        <f>seguimiento[[#This Row],[institucion]]</f>
        <v>Hospital Victor J Vilela</v>
      </c>
      <c r="F2697" t="str">
        <f>seguimiento[[#This Row],[fallecimiento]]</f>
        <v>No</v>
      </c>
      <c r="K2697" t="str">
        <f>seguimiento[[#This Row],[coberturamedica]]</f>
        <v>Sí</v>
      </c>
      <c r="O2697" t="str">
        <f>IF(seguimiento[[#This Row],[curvaglucemia]]="","No realizada","Realizada")</f>
        <v>No realizada</v>
      </c>
      <c r="P2697" t="str">
        <f>IF(O2697="Realizada",seguimiento[[#This Row],[curvaglucemia]],"")</f>
        <v/>
      </c>
      <c r="Q2697" t="str">
        <f>IF(seguimiento[[#This Row],[vitaminaDRealizada]]="","",IF(seguimiento[[#This Row],[vitaminaDRealizada]]="No realizado","No realizada","Realizada"))</f>
        <v/>
      </c>
      <c r="R2697" t="str">
        <f>IF(Q2697="Realizada",seguimiento[[#This Row],[vitaminaDRealizada]],"")</f>
        <v/>
      </c>
      <c r="S2697" t="str">
        <f>IF(seguimiento[[#This Row],[ige]]="No realizada","No realizada",IF(seguimiento[[#This Row],[ige]]="","","Realizada"))</f>
        <v>Realizada</v>
      </c>
      <c r="T2697" t="str">
        <f>IF(S2697="Realizada",seguimiento[[#This Row],[ige]],"")</f>
        <v>&lt; 500</v>
      </c>
      <c r="U2697" t="str">
        <f>IF(OR(seguimiento[[#This Row],[actividadfisica]]="Ejercicio regular",seguimiento[[#This Row],[actividadfisica]]="Actividad deportiva"),"Sí","")</f>
        <v/>
      </c>
    </row>
    <row r="2698" spans="1:21" x14ac:dyDescent="0.3">
      <c r="A2698" t="str">
        <f>VLOOKUP(B2698,pacientes_insertados[],2,)</f>
        <v>61e34256ec4ec02e84f5e094</v>
      </c>
      <c r="B2698">
        <f>seguimiento[[#This Row],[idpaciente]]</f>
        <v>1232</v>
      </c>
      <c r="C2698">
        <f t="shared" si="42"/>
        <v>2014</v>
      </c>
      <c r="D2698" s="1">
        <f>seguimiento[[#This Row],[fecha]]</f>
        <v>41956</v>
      </c>
      <c r="E2698" t="str">
        <f>seguimiento[[#This Row],[institucion]]</f>
        <v>Hospital Victor J Vilela</v>
      </c>
      <c r="F2698" t="str">
        <f>seguimiento[[#This Row],[fallecimiento]]</f>
        <v>No</v>
      </c>
      <c r="K2698" t="str">
        <f>seguimiento[[#This Row],[coberturamedica]]</f>
        <v>Sí</v>
      </c>
      <c r="N2698" t="str">
        <f>seguimiento[[#This Row],[ncultivosanio]]</f>
        <v>2</v>
      </c>
      <c r="O2698" t="str">
        <f>IF(seguimiento[[#This Row],[curvaglucemia]]="","No realizada","Realizada")</f>
        <v>No realizada</v>
      </c>
      <c r="P2698" t="str">
        <f>IF(O2698="Realizada",seguimiento[[#This Row],[curvaglucemia]],"")</f>
        <v/>
      </c>
      <c r="Q2698" t="str">
        <f>IF(seguimiento[[#This Row],[vitaminaDRealizada]]="","",IF(seguimiento[[#This Row],[vitaminaDRealizada]]="No realizado","No realizada","Realizada"))</f>
        <v/>
      </c>
      <c r="R2698" t="str">
        <f>IF(Q2698="Realizada",seguimiento[[#This Row],[vitaminaDRealizada]],"")</f>
        <v/>
      </c>
      <c r="S2698" t="str">
        <f>IF(seguimiento[[#This Row],[ige]]="No realizada","No realizada",IF(seguimiento[[#This Row],[ige]]="","","Realizada"))</f>
        <v>Realizada</v>
      </c>
      <c r="T2698" t="str">
        <f>IF(S2698="Realizada",seguimiento[[#This Row],[ige]],"")</f>
        <v>&lt; 500</v>
      </c>
      <c r="U2698" t="str">
        <f>IF(OR(seguimiento[[#This Row],[actividadfisica]]="Ejercicio regular",seguimiento[[#This Row],[actividadfisica]]="Actividad deportiva"),"Sí","")</f>
        <v/>
      </c>
    </row>
    <row r="2699" spans="1:21" x14ac:dyDescent="0.3">
      <c r="A2699" t="str">
        <f>VLOOKUP(B2699,pacientes_insertados[],2,)</f>
        <v>61e34254ec4ec02e84f5db44</v>
      </c>
      <c r="B2699">
        <f>seguimiento[[#This Row],[idpaciente]]</f>
        <v>1233</v>
      </c>
      <c r="C2699">
        <f t="shared" si="42"/>
        <v>2011</v>
      </c>
      <c r="D2699" s="1">
        <f>seguimiento[[#This Row],[fecha]]</f>
        <v>40903</v>
      </c>
      <c r="E2699" t="str">
        <f>seguimiento[[#This Row],[institucion]]</f>
        <v>Hospital Victor J Vilela</v>
      </c>
      <c r="F2699" t="str">
        <f>seguimiento[[#This Row],[fallecimiento]]</f>
        <v>No</v>
      </c>
      <c r="I2699" t="str">
        <f>seguimiento[[#This Row],[educacion]]</f>
        <v>Primaria incompleta</v>
      </c>
      <c r="K2699" t="str">
        <f>seguimiento[[#This Row],[coberturamedica]]</f>
        <v>Sí</v>
      </c>
      <c r="N2699" t="str">
        <f>seguimiento[[#This Row],[ncultivosanio]]</f>
        <v>4</v>
      </c>
      <c r="O2699" t="str">
        <f>IF(seguimiento[[#This Row],[curvaglucemia]]="","No realizada","Realizada")</f>
        <v>No realizada</v>
      </c>
      <c r="P2699" t="str">
        <f>IF(O2699="Realizada",seguimiento[[#This Row],[curvaglucemia]],"")</f>
        <v/>
      </c>
      <c r="Q2699" t="str">
        <f>IF(seguimiento[[#This Row],[vitaminaDRealizada]]="","",IF(seguimiento[[#This Row],[vitaminaDRealizada]]="No realizado","No realizada","Realizada"))</f>
        <v/>
      </c>
      <c r="R2699" t="str">
        <f>IF(Q2699="Realizada",seguimiento[[#This Row],[vitaminaDRealizada]],"")</f>
        <v/>
      </c>
      <c r="S2699" t="str">
        <f>IF(seguimiento[[#This Row],[ige]]="No realizada","No realizada",IF(seguimiento[[#This Row],[ige]]="","","Realizada"))</f>
        <v>Realizada</v>
      </c>
      <c r="T2699" t="str">
        <f>IF(S2699="Realizada",seguimiento[[#This Row],[ige]],"")</f>
        <v>&lt; 500</v>
      </c>
      <c r="U2699" t="str">
        <f>IF(OR(seguimiento[[#This Row],[actividadfisica]]="Ejercicio regular",seguimiento[[#This Row],[actividadfisica]]="Actividad deportiva"),"Sí","")</f>
        <v/>
      </c>
    </row>
    <row r="2700" spans="1:21" x14ac:dyDescent="0.3">
      <c r="A2700" t="str">
        <f>VLOOKUP(B2700,pacientes_insertados[],2,)</f>
        <v>61e34254ec4ec02e84f5db44</v>
      </c>
      <c r="B2700">
        <f>seguimiento[[#This Row],[idpaciente]]</f>
        <v>1233</v>
      </c>
      <c r="C2700">
        <f t="shared" si="42"/>
        <v>2012</v>
      </c>
      <c r="D2700" s="1">
        <f>seguimiento[[#This Row],[fecha]]</f>
        <v>41101</v>
      </c>
      <c r="E2700" t="str">
        <f>seguimiento[[#This Row],[institucion]]</f>
        <v>Hospital Victor J Vilela</v>
      </c>
      <c r="F2700" t="str">
        <f>seguimiento[[#This Row],[fallecimiento]]</f>
        <v>No</v>
      </c>
      <c r="I2700" t="str">
        <f>seguimiento[[#This Row],[educacion]]</f>
        <v>Primaria incompleta</v>
      </c>
      <c r="K2700" t="str">
        <f>seguimiento[[#This Row],[coberturamedica]]</f>
        <v>Sí</v>
      </c>
      <c r="N2700" t="str">
        <f>seguimiento[[#This Row],[ncultivosanio]]</f>
        <v>5</v>
      </c>
      <c r="O2700" t="str">
        <f>IF(seguimiento[[#This Row],[curvaglucemia]]="","No realizada","Realizada")</f>
        <v>No realizada</v>
      </c>
      <c r="P2700" t="str">
        <f>IF(O2700="Realizada",seguimiento[[#This Row],[curvaglucemia]],"")</f>
        <v/>
      </c>
      <c r="Q2700" t="str">
        <f>IF(seguimiento[[#This Row],[vitaminaDRealizada]]="","",IF(seguimiento[[#This Row],[vitaminaDRealizada]]="No realizado","No realizada","Realizada"))</f>
        <v/>
      </c>
      <c r="R2700" t="str">
        <f>IF(Q2700="Realizada",seguimiento[[#This Row],[vitaminaDRealizada]],"")</f>
        <v/>
      </c>
      <c r="S2700" t="str">
        <f>IF(seguimiento[[#This Row],[ige]]="No realizada","No realizada",IF(seguimiento[[#This Row],[ige]]="","","Realizada"))</f>
        <v>Realizada</v>
      </c>
      <c r="T2700" t="str">
        <f>IF(S2700="Realizada",seguimiento[[#This Row],[ige]],"")</f>
        <v>&lt; 500</v>
      </c>
      <c r="U2700" t="str">
        <f>IF(OR(seguimiento[[#This Row],[actividadfisica]]="Ejercicio regular",seguimiento[[#This Row],[actividadfisica]]="Actividad deportiva"),"Sí","")</f>
        <v>Sí</v>
      </c>
    </row>
    <row r="2701" spans="1:21" x14ac:dyDescent="0.3">
      <c r="A2701" t="str">
        <f>VLOOKUP(B2701,pacientes_insertados[],2,)</f>
        <v>61e34254ec4ec02e84f5db44</v>
      </c>
      <c r="B2701">
        <f>seguimiento[[#This Row],[idpaciente]]</f>
        <v>1233</v>
      </c>
      <c r="C2701">
        <f t="shared" si="42"/>
        <v>2013</v>
      </c>
      <c r="D2701" s="1">
        <f>seguimiento[[#This Row],[fecha]]</f>
        <v>41595</v>
      </c>
      <c r="E2701" t="str">
        <f>seguimiento[[#This Row],[institucion]]</f>
        <v>Hospital Victor J Vilela</v>
      </c>
      <c r="F2701" t="str">
        <f>seguimiento[[#This Row],[fallecimiento]]</f>
        <v>No</v>
      </c>
      <c r="I2701" t="str">
        <f>seguimiento[[#This Row],[educacion]]</f>
        <v>Primaria incompleta</v>
      </c>
      <c r="K2701" t="str">
        <f>seguimiento[[#This Row],[coberturamedica]]</f>
        <v>Sí</v>
      </c>
      <c r="M2701" t="str">
        <f>seguimiento[[#This Row],[Embarazo]]</f>
        <v>No</v>
      </c>
      <c r="N2701" t="str">
        <f>seguimiento[[#This Row],[ncultivosanio]]</f>
        <v>4</v>
      </c>
      <c r="O2701" t="str">
        <f>IF(seguimiento[[#This Row],[curvaglucemia]]="","No realizada","Realizada")</f>
        <v>Realizada</v>
      </c>
      <c r="P2701" t="str">
        <f>IF(O2701="Realizada",seguimiento[[#This Row],[curvaglucemia]],"")</f>
        <v>Normal</v>
      </c>
      <c r="Q2701" t="str">
        <f>IF(seguimiento[[#This Row],[vitaminaDRealizada]]="","",IF(seguimiento[[#This Row],[vitaminaDRealizada]]="No realizado","No realizada","Realizada"))</f>
        <v/>
      </c>
      <c r="R2701" t="str">
        <f>IF(Q2701="Realizada",seguimiento[[#This Row],[vitaminaDRealizada]],"")</f>
        <v/>
      </c>
      <c r="S2701" t="str">
        <f>IF(seguimiento[[#This Row],[ige]]="No realizada","No realizada",IF(seguimiento[[#This Row],[ige]]="","","Realizada"))</f>
        <v>Realizada</v>
      </c>
      <c r="T2701" t="str">
        <f>IF(S2701="Realizada",seguimiento[[#This Row],[ige]],"")</f>
        <v>&lt; 500</v>
      </c>
      <c r="U2701" t="str">
        <f>IF(OR(seguimiento[[#This Row],[actividadfisica]]="Ejercicio regular",seguimiento[[#This Row],[actividadfisica]]="Actividad deportiva"),"Sí","")</f>
        <v>Sí</v>
      </c>
    </row>
    <row r="2702" spans="1:21" x14ac:dyDescent="0.3">
      <c r="A2702" t="str">
        <f>VLOOKUP(B2702,pacientes_insertados[],2,)</f>
        <v>61e34254ec4ec02e84f5db44</v>
      </c>
      <c r="B2702">
        <f>seguimiento[[#This Row],[idpaciente]]</f>
        <v>1233</v>
      </c>
      <c r="C2702">
        <f t="shared" si="42"/>
        <v>2014</v>
      </c>
      <c r="D2702" s="1">
        <f>seguimiento[[#This Row],[fecha]]</f>
        <v>41906</v>
      </c>
      <c r="E2702" t="str">
        <f>seguimiento[[#This Row],[institucion]]</f>
        <v>Hospital Victor J Vilela</v>
      </c>
      <c r="F2702" t="str">
        <f>seguimiento[[#This Row],[fallecimiento]]</f>
        <v>No</v>
      </c>
      <c r="I2702" t="str">
        <f>seguimiento[[#This Row],[educacion]]</f>
        <v>Primaria incompleta</v>
      </c>
      <c r="K2702" t="str">
        <f>seguimiento[[#This Row],[coberturamedica]]</f>
        <v>Sí</v>
      </c>
      <c r="M2702" t="str">
        <f>seguimiento[[#This Row],[Embarazo]]</f>
        <v>No</v>
      </c>
      <c r="N2702" t="str">
        <f>seguimiento[[#This Row],[ncultivosanio]]</f>
        <v>3</v>
      </c>
      <c r="O2702" t="str">
        <f>IF(seguimiento[[#This Row],[curvaglucemia]]="","No realizada","Realizada")</f>
        <v>Realizada</v>
      </c>
      <c r="P2702" t="str">
        <f>IF(O2702="Realizada",seguimiento[[#This Row],[curvaglucemia]],"")</f>
        <v>Normal</v>
      </c>
      <c r="Q2702" t="str">
        <f>IF(seguimiento[[#This Row],[vitaminaDRealizada]]="","",IF(seguimiento[[#This Row],[vitaminaDRealizada]]="No realizado","No realizada","Realizada"))</f>
        <v/>
      </c>
      <c r="R2702" t="str">
        <f>IF(Q2702="Realizada",seguimiento[[#This Row],[vitaminaDRealizada]],"")</f>
        <v/>
      </c>
      <c r="S2702" t="str">
        <f>IF(seguimiento[[#This Row],[ige]]="No realizada","No realizada",IF(seguimiento[[#This Row],[ige]]="","","Realizada"))</f>
        <v>Realizada</v>
      </c>
      <c r="T2702" t="str">
        <f>IF(S2702="Realizada",seguimiento[[#This Row],[ige]],"")</f>
        <v>&lt; 500</v>
      </c>
      <c r="U2702" t="str">
        <f>IF(OR(seguimiento[[#This Row],[actividadfisica]]="Ejercicio regular",seguimiento[[#This Row],[actividadfisica]]="Actividad deportiva"),"Sí","")</f>
        <v>Sí</v>
      </c>
    </row>
    <row r="2703" spans="1:21" x14ac:dyDescent="0.3">
      <c r="A2703" t="str">
        <f>VLOOKUP(B2703,pacientes_insertados[],2,)</f>
        <v>61e34254ec4ec02e84f5db45</v>
      </c>
      <c r="B2703">
        <f>seguimiento[[#This Row],[idpaciente]]</f>
        <v>1234</v>
      </c>
      <c r="C2703">
        <f t="shared" si="42"/>
        <v>2014</v>
      </c>
      <c r="D2703" s="1">
        <f>seguimiento[[#This Row],[fecha]]</f>
        <v>42003</v>
      </c>
      <c r="E2703" t="str">
        <f>seguimiento[[#This Row],[institucion]]</f>
        <v>Hospital DR Alejandro Posadas</v>
      </c>
      <c r="F2703" t="str">
        <f>seguimiento[[#This Row],[fallecimiento]]</f>
        <v>No</v>
      </c>
      <c r="K2703" t="str">
        <f>seguimiento[[#This Row],[coberturamedica]]</f>
        <v>Sí</v>
      </c>
      <c r="O2703" t="str">
        <f>IF(seguimiento[[#This Row],[curvaglucemia]]="","No realizada","Realizada")</f>
        <v>No realizada</v>
      </c>
      <c r="P2703" t="str">
        <f>IF(O2703="Realizada",seguimiento[[#This Row],[curvaglucemia]],"")</f>
        <v/>
      </c>
      <c r="Q2703" t="str">
        <f>IF(seguimiento[[#This Row],[vitaminaDRealizada]]="","",IF(seguimiento[[#This Row],[vitaminaDRealizada]]="No realizado","No realizada","Realizada"))</f>
        <v/>
      </c>
      <c r="R2703" t="str">
        <f>IF(Q2703="Realizada",seguimiento[[#This Row],[vitaminaDRealizada]],"")</f>
        <v/>
      </c>
      <c r="S2703" t="str">
        <f>IF(seguimiento[[#This Row],[ige]]="No realizada","No realizada",IF(seguimiento[[#This Row],[ige]]="","","Realizada"))</f>
        <v>Realizada</v>
      </c>
      <c r="T2703" t="str">
        <f>IF(S2703="Realizada",seguimiento[[#This Row],[ige]],"")</f>
        <v>&lt; 500</v>
      </c>
      <c r="U2703" t="str">
        <f>IF(OR(seguimiento[[#This Row],[actividadfisica]]="Ejercicio regular",seguimiento[[#This Row],[actividadfisica]]="Actividad deportiva"),"Sí","")</f>
        <v/>
      </c>
    </row>
    <row r="2704" spans="1:21" x14ac:dyDescent="0.3">
      <c r="A2704" t="str">
        <f>VLOOKUP(B2704,pacientes_insertados[],2,)</f>
        <v>61e34254ec4ec02e84f5db48</v>
      </c>
      <c r="B2704">
        <f>seguimiento[[#This Row],[idpaciente]]</f>
        <v>1240</v>
      </c>
      <c r="C2704">
        <f t="shared" si="42"/>
        <v>2013</v>
      </c>
      <c r="D2704" s="1">
        <f>seguimiento[[#This Row],[fecha]]</f>
        <v>41638</v>
      </c>
      <c r="E2704" t="str">
        <f>seguimiento[[#This Row],[institucion]]</f>
        <v>Hospital Sor Maria Ludovica de La Plata</v>
      </c>
      <c r="F2704" t="str">
        <f>seguimiento[[#This Row],[fallecimiento]]</f>
        <v>No</v>
      </c>
      <c r="I2704" t="str">
        <f>seguimiento[[#This Row],[educacion]]</f>
        <v>Primaria incompleta</v>
      </c>
      <c r="K2704" t="str">
        <f>seguimiento[[#This Row],[coberturamedica]]</f>
        <v>Sí</v>
      </c>
      <c r="M2704" t="str">
        <f>seguimiento[[#This Row],[Embarazo]]</f>
        <v>No</v>
      </c>
      <c r="N2704" t="str">
        <f>seguimiento[[#This Row],[ncultivosanio]]</f>
        <v>3</v>
      </c>
      <c r="O2704" t="str">
        <f>IF(seguimiento[[#This Row],[curvaglucemia]]="","No realizada","Realizada")</f>
        <v>No realizada</v>
      </c>
      <c r="P2704" t="str">
        <f>IF(O2704="Realizada",seguimiento[[#This Row],[curvaglucemia]],"")</f>
        <v/>
      </c>
      <c r="Q2704" t="str">
        <f>IF(seguimiento[[#This Row],[vitaminaDRealizada]]="","",IF(seguimiento[[#This Row],[vitaminaDRealizada]]="No realizado","No realizada","Realizada"))</f>
        <v/>
      </c>
      <c r="R2704" t="str">
        <f>IF(Q2704="Realizada",seguimiento[[#This Row],[vitaminaDRealizada]],"")</f>
        <v/>
      </c>
      <c r="S2704" t="str">
        <f>IF(seguimiento[[#This Row],[ige]]="No realizada","No realizada",IF(seguimiento[[#This Row],[ige]]="","","Realizada"))</f>
        <v>Realizada</v>
      </c>
      <c r="T2704" t="str">
        <f>IF(S2704="Realizada",seguimiento[[#This Row],[ige]],"")</f>
        <v>&lt; 500</v>
      </c>
      <c r="U2704" t="str">
        <f>IF(OR(seguimiento[[#This Row],[actividadfisica]]="Ejercicio regular",seguimiento[[#This Row],[actividadfisica]]="Actividad deportiva"),"Sí","")</f>
        <v>Sí</v>
      </c>
    </row>
    <row r="2705" spans="1:21" x14ac:dyDescent="0.3">
      <c r="A2705" t="str">
        <f>VLOOKUP(B2705,pacientes_insertados[],2,)</f>
        <v>61e34254ec4ec02e84f5db48</v>
      </c>
      <c r="B2705">
        <f>seguimiento[[#This Row],[idpaciente]]</f>
        <v>1240</v>
      </c>
      <c r="C2705">
        <f t="shared" si="42"/>
        <v>2014</v>
      </c>
      <c r="D2705" s="1">
        <f>seguimiento[[#This Row],[fecha]]</f>
        <v>42003</v>
      </c>
      <c r="E2705" t="str">
        <f>seguimiento[[#This Row],[institucion]]</f>
        <v>Hospital Sor Maria Ludovica de La Plata</v>
      </c>
      <c r="F2705" t="str">
        <f>seguimiento[[#This Row],[fallecimiento]]</f>
        <v>No</v>
      </c>
      <c r="I2705" t="str">
        <f>seguimiento[[#This Row],[educacion]]</f>
        <v>Primaria incompleta</v>
      </c>
      <c r="K2705" t="str">
        <f>seguimiento[[#This Row],[coberturamedica]]</f>
        <v>Sí</v>
      </c>
      <c r="M2705" t="str">
        <f>seguimiento[[#This Row],[Embarazo]]</f>
        <v>No</v>
      </c>
      <c r="N2705" t="str">
        <f>seguimiento[[#This Row],[ncultivosanio]]</f>
        <v>4</v>
      </c>
      <c r="O2705" t="str">
        <f>IF(seguimiento[[#This Row],[curvaglucemia]]="","No realizada","Realizada")</f>
        <v>No realizada</v>
      </c>
      <c r="P2705" t="str">
        <f>IF(O2705="Realizada",seguimiento[[#This Row],[curvaglucemia]],"")</f>
        <v/>
      </c>
      <c r="Q2705" t="str">
        <f>IF(seguimiento[[#This Row],[vitaminaDRealizada]]="","",IF(seguimiento[[#This Row],[vitaminaDRealizada]]="No realizado","No realizada","Realizada"))</f>
        <v/>
      </c>
      <c r="R2705" t="str">
        <f>IF(Q2705="Realizada",seguimiento[[#This Row],[vitaminaDRealizada]],"")</f>
        <v/>
      </c>
      <c r="S2705" t="str">
        <f>IF(seguimiento[[#This Row],[ige]]="No realizada","No realizada",IF(seguimiento[[#This Row],[ige]]="","","Realizada"))</f>
        <v>Realizada</v>
      </c>
      <c r="T2705" t="str">
        <f>IF(S2705="Realizada",seguimiento[[#This Row],[ige]],"")</f>
        <v>&lt; 500</v>
      </c>
      <c r="U2705" t="str">
        <f>IF(OR(seguimiento[[#This Row],[actividadfisica]]="Ejercicio regular",seguimiento[[#This Row],[actividadfisica]]="Actividad deportiva"),"Sí","")</f>
        <v/>
      </c>
    </row>
    <row r="2706" spans="1:21" x14ac:dyDescent="0.3">
      <c r="A2706" t="str">
        <f>VLOOKUP(B2706,pacientes_insertados[],2,)</f>
        <v>61e34254ec4ec02e84f5db48</v>
      </c>
      <c r="B2706">
        <f>seguimiento[[#This Row],[idpaciente]]</f>
        <v>1240</v>
      </c>
      <c r="C2706">
        <f t="shared" si="42"/>
        <v>2015</v>
      </c>
      <c r="D2706" s="1">
        <f>seguimiento[[#This Row],[fecha]]</f>
        <v>42358</v>
      </c>
      <c r="E2706" t="str">
        <f>seguimiento[[#This Row],[institucion]]</f>
        <v>Hospital Sor Maria Ludovica de La Plata</v>
      </c>
      <c r="F2706" t="str">
        <f>seguimiento[[#This Row],[fallecimiento]]</f>
        <v>No</v>
      </c>
      <c r="K2706" t="str">
        <f>seguimiento[[#This Row],[coberturamedica]]</f>
        <v>Sí</v>
      </c>
      <c r="M2706" t="str">
        <f>seguimiento[[#This Row],[Embarazo]]</f>
        <v>No</v>
      </c>
      <c r="N2706" t="str">
        <f>seguimiento[[#This Row],[ncultivosanio]]</f>
        <v>3</v>
      </c>
      <c r="O2706" t="str">
        <f>IF(seguimiento[[#This Row],[curvaglucemia]]="","No realizada","Realizada")</f>
        <v>No realizada</v>
      </c>
      <c r="P2706" t="str">
        <f>IF(O2706="Realizada",seguimiento[[#This Row],[curvaglucemia]],"")</f>
        <v/>
      </c>
      <c r="Q2706" t="str">
        <f>IF(seguimiento[[#This Row],[vitaminaDRealizada]]="","",IF(seguimiento[[#This Row],[vitaminaDRealizada]]="No realizado","No realizada","Realizada"))</f>
        <v/>
      </c>
      <c r="R2706" t="str">
        <f>IF(Q2706="Realizada",seguimiento[[#This Row],[vitaminaDRealizada]],"")</f>
        <v/>
      </c>
      <c r="S2706" t="str">
        <f>IF(seguimiento[[#This Row],[ige]]="No realizada","No realizada",IF(seguimiento[[#This Row],[ige]]="","","Realizada"))</f>
        <v/>
      </c>
      <c r="T2706" t="str">
        <f>IF(S2706="Realizada",seguimiento[[#This Row],[ige]],"")</f>
        <v/>
      </c>
      <c r="U2706" t="str">
        <f>IF(OR(seguimiento[[#This Row],[actividadfisica]]="Ejercicio regular",seguimiento[[#This Row],[actividadfisica]]="Actividad deportiva"),"Sí","")</f>
        <v/>
      </c>
    </row>
    <row r="2707" spans="1:21" x14ac:dyDescent="0.3">
      <c r="A2707" t="str">
        <f>VLOOKUP(B2707,pacientes_insertados[],2,)</f>
        <v>61e34254ec4ec02e84f5db49</v>
      </c>
      <c r="B2707">
        <f>seguimiento[[#This Row],[idpaciente]]</f>
        <v>1242</v>
      </c>
      <c r="C2707">
        <f t="shared" si="42"/>
        <v>2014</v>
      </c>
      <c r="D2707" s="1">
        <f>seguimiento[[#This Row],[fecha]]</f>
        <v>41759</v>
      </c>
      <c r="E2707" t="str">
        <f>seguimiento[[#This Row],[institucion]]</f>
        <v>Instituto Especialidades Pediátricas</v>
      </c>
      <c r="F2707" t="str">
        <f>seguimiento[[#This Row],[fallecimiento]]</f>
        <v>No</v>
      </c>
      <c r="I2707" t="str">
        <f>seguimiento[[#This Row],[educacion]]</f>
        <v>Secundaria incompleta</v>
      </c>
      <c r="J2707" t="str">
        <f>seguimiento[[#This Row],[laboral]]</f>
        <v>No trabaja</v>
      </c>
      <c r="K2707" t="str">
        <f>seguimiento[[#This Row],[coberturamedica]]</f>
        <v>Sí</v>
      </c>
      <c r="L2707" t="str">
        <f>seguimiento[[#This Row],[ntratendovenosos]]</f>
        <v>2</v>
      </c>
      <c r="N2707" t="str">
        <f>seguimiento[[#This Row],[ncultivosanio]]</f>
        <v>5</v>
      </c>
      <c r="O2707" t="str">
        <f>IF(seguimiento[[#This Row],[curvaglucemia]]="","No realizada","Realizada")</f>
        <v>Realizada</v>
      </c>
      <c r="P2707" t="str">
        <f>IF(O2707="Realizada",seguimiento[[#This Row],[curvaglucemia]],"")</f>
        <v>Normal</v>
      </c>
      <c r="Q2707" t="str">
        <f>IF(seguimiento[[#This Row],[vitaminaDRealizada]]="","",IF(seguimiento[[#This Row],[vitaminaDRealizada]]="No realizado","No realizada","Realizada"))</f>
        <v/>
      </c>
      <c r="R2707" t="str">
        <f>IF(Q2707="Realizada",seguimiento[[#This Row],[vitaminaDRealizada]],"")</f>
        <v/>
      </c>
      <c r="S2707" t="str">
        <f>IF(seguimiento[[#This Row],[ige]]="No realizada","No realizada",IF(seguimiento[[#This Row],[ige]]="","","Realizada"))</f>
        <v>Realizada</v>
      </c>
      <c r="T2707" t="str">
        <f>IF(S2707="Realizada",seguimiento[[#This Row],[ige]],"")</f>
        <v>&lt; 500</v>
      </c>
      <c r="U2707" t="str">
        <f>IF(OR(seguimiento[[#This Row],[actividadfisica]]="Ejercicio regular",seguimiento[[#This Row],[actividadfisica]]="Actividad deportiva"),"Sí","")</f>
        <v>Sí</v>
      </c>
    </row>
    <row r="2708" spans="1:21" x14ac:dyDescent="0.3">
      <c r="A2708" t="str">
        <f>VLOOKUP(B2708,pacientes_insertados[],2,)</f>
        <v>61e34254ec4ec02e84f5db49</v>
      </c>
      <c r="B2708">
        <f>seguimiento[[#This Row],[idpaciente]]</f>
        <v>1242</v>
      </c>
      <c r="C2708">
        <f t="shared" si="42"/>
        <v>2015</v>
      </c>
      <c r="D2708" s="1">
        <f>seguimiento[[#This Row],[fecha]]</f>
        <v>42282</v>
      </c>
      <c r="E2708" t="str">
        <f>seguimiento[[#This Row],[institucion]]</f>
        <v>Instituto Especialidades Pediátricas</v>
      </c>
      <c r="F2708" t="str">
        <f>seguimiento[[#This Row],[fallecimiento]]</f>
        <v>No</v>
      </c>
      <c r="J2708" t="str">
        <f>seguimiento[[#This Row],[laboral]]</f>
        <v>No trabaja</v>
      </c>
      <c r="K2708" t="str">
        <f>seguimiento[[#This Row],[coberturamedica]]</f>
        <v>Sí</v>
      </c>
      <c r="L2708" t="str">
        <f>seguimiento[[#This Row],[ntratendovenosos]]</f>
        <v>1</v>
      </c>
      <c r="N2708" t="str">
        <f>seguimiento[[#This Row],[ncultivosanio]]</f>
        <v>5</v>
      </c>
      <c r="O2708" t="str">
        <f>IF(seguimiento[[#This Row],[curvaglucemia]]="","No realizada","Realizada")</f>
        <v>Realizada</v>
      </c>
      <c r="P2708" t="str">
        <f>IF(O2708="Realizada",seguimiento[[#This Row],[curvaglucemia]],"")</f>
        <v>Normal</v>
      </c>
      <c r="Q2708" t="str">
        <f>IF(seguimiento[[#This Row],[vitaminaDRealizada]]="","",IF(seguimiento[[#This Row],[vitaminaDRealizada]]="No realizado","No realizada","Realizada"))</f>
        <v>Realizada</v>
      </c>
      <c r="R2708" t="str">
        <f>IF(Q2708="Realizada",seguimiento[[#This Row],[vitaminaDRealizada]],"")</f>
        <v>Normal</v>
      </c>
      <c r="S2708" t="str">
        <f>IF(seguimiento[[#This Row],[ige]]="No realizada","No realizada",IF(seguimiento[[#This Row],[ige]]="","","Realizada"))</f>
        <v>Realizada</v>
      </c>
      <c r="T2708" t="str">
        <f>IF(S2708="Realizada",seguimiento[[#This Row],[ige]],"")</f>
        <v>&lt; 500</v>
      </c>
      <c r="U2708" t="str">
        <f>IF(OR(seguimiento[[#This Row],[actividadfisica]]="Ejercicio regular",seguimiento[[#This Row],[actividadfisica]]="Actividad deportiva"),"Sí","")</f>
        <v>Sí</v>
      </c>
    </row>
    <row r="2709" spans="1:21" x14ac:dyDescent="0.3">
      <c r="A2709" t="str">
        <f>VLOOKUP(B2709,pacientes_insertados[],2,)</f>
        <v>61e34254ec4ec02e84f5db4b</v>
      </c>
      <c r="B2709">
        <f>seguimiento[[#This Row],[idpaciente]]</f>
        <v>1244</v>
      </c>
      <c r="C2709">
        <f t="shared" si="42"/>
        <v>2014</v>
      </c>
      <c r="D2709" s="1">
        <f>seguimiento[[#This Row],[fecha]]</f>
        <v>41781</v>
      </c>
      <c r="E2709" t="str">
        <f>seguimiento[[#This Row],[institucion]]</f>
        <v>HIGA Penna</v>
      </c>
      <c r="F2709" t="str">
        <f>seguimiento[[#This Row],[fallecimiento]]</f>
        <v>No</v>
      </c>
      <c r="K2709" t="str">
        <f>seguimiento[[#This Row],[coberturamedica]]</f>
        <v>No</v>
      </c>
      <c r="L2709" t="str">
        <f>seguimiento[[#This Row],[ntratendovenosos]]</f>
        <v>1</v>
      </c>
      <c r="M2709" t="str">
        <f>seguimiento[[#This Row],[Embarazo]]</f>
        <v>No</v>
      </c>
      <c r="N2709" t="str">
        <f>seguimiento[[#This Row],[ncultivosanio]]</f>
        <v>4</v>
      </c>
      <c r="O2709" t="str">
        <f>IF(seguimiento[[#This Row],[curvaglucemia]]="","No realizada","Realizada")</f>
        <v>No realizada</v>
      </c>
      <c r="P2709" t="str">
        <f>IF(O2709="Realizada",seguimiento[[#This Row],[curvaglucemia]],"")</f>
        <v/>
      </c>
      <c r="Q2709" t="str">
        <f>IF(seguimiento[[#This Row],[vitaminaDRealizada]]="","",IF(seguimiento[[#This Row],[vitaminaDRealizada]]="No realizado","No realizada","Realizada"))</f>
        <v/>
      </c>
      <c r="R2709" t="str">
        <f>IF(Q2709="Realizada",seguimiento[[#This Row],[vitaminaDRealizada]],"")</f>
        <v/>
      </c>
      <c r="S2709" t="str">
        <f>IF(seguimiento[[#This Row],[ige]]="No realizada","No realizada",IF(seguimiento[[#This Row],[ige]]="","","Realizada"))</f>
        <v/>
      </c>
      <c r="T2709" t="str">
        <f>IF(S2709="Realizada",seguimiento[[#This Row],[ige]],"")</f>
        <v/>
      </c>
      <c r="U2709" t="str">
        <f>IF(OR(seguimiento[[#This Row],[actividadfisica]]="Ejercicio regular",seguimiento[[#This Row],[actividadfisica]]="Actividad deportiva"),"Sí","")</f>
        <v/>
      </c>
    </row>
    <row r="2710" spans="1:21" x14ac:dyDescent="0.3">
      <c r="A2710" t="str">
        <f>VLOOKUP(B2710,pacientes_insertados[],2,)</f>
        <v>61e34254ec4ec02e84f5db4c</v>
      </c>
      <c r="B2710">
        <f>seguimiento[[#This Row],[idpaciente]]</f>
        <v>1245</v>
      </c>
      <c r="C2710">
        <f t="shared" si="42"/>
        <v>2014</v>
      </c>
      <c r="D2710" s="1">
        <f>seguimiento[[#This Row],[fecha]]</f>
        <v>41837</v>
      </c>
      <c r="E2710" t="str">
        <f>seguimiento[[#This Row],[institucion]]</f>
        <v>HIGA Penna</v>
      </c>
      <c r="F2710" t="str">
        <f>seguimiento[[#This Row],[fallecimiento]]</f>
        <v>No</v>
      </c>
      <c r="I2710" t="str">
        <f>seguimiento[[#This Row],[educacion]]</f>
        <v>Primaria incompleta</v>
      </c>
      <c r="K2710" t="str">
        <f>seguimiento[[#This Row],[coberturamedica]]</f>
        <v>Sí</v>
      </c>
      <c r="M2710" t="str">
        <f>seguimiento[[#This Row],[Embarazo]]</f>
        <v>No</v>
      </c>
      <c r="N2710" t="str">
        <f>seguimiento[[#This Row],[ncultivosanio]]</f>
        <v>3</v>
      </c>
      <c r="O2710" t="str">
        <f>IF(seguimiento[[#This Row],[curvaglucemia]]="","No realizada","Realizada")</f>
        <v>No realizada</v>
      </c>
      <c r="P2710" t="str">
        <f>IF(O2710="Realizada",seguimiento[[#This Row],[curvaglucemia]],"")</f>
        <v/>
      </c>
      <c r="Q2710" t="str">
        <f>IF(seguimiento[[#This Row],[vitaminaDRealizada]]="","",IF(seguimiento[[#This Row],[vitaminaDRealizada]]="No realizado","No realizada","Realizada"))</f>
        <v/>
      </c>
      <c r="R2710" t="str">
        <f>IF(Q2710="Realizada",seguimiento[[#This Row],[vitaminaDRealizada]],"")</f>
        <v/>
      </c>
      <c r="S2710" t="str">
        <f>IF(seguimiento[[#This Row],[ige]]="No realizada","No realizada",IF(seguimiento[[#This Row],[ige]]="","","Realizada"))</f>
        <v/>
      </c>
      <c r="T2710" t="str">
        <f>IF(S2710="Realizada",seguimiento[[#This Row],[ige]],"")</f>
        <v/>
      </c>
      <c r="U2710" t="str">
        <f>IF(OR(seguimiento[[#This Row],[actividadfisica]]="Ejercicio regular",seguimiento[[#This Row],[actividadfisica]]="Actividad deportiva"),"Sí","")</f>
        <v>Sí</v>
      </c>
    </row>
    <row r="2711" spans="1:21" x14ac:dyDescent="0.3">
      <c r="A2711" t="str">
        <f>VLOOKUP(B2711,pacientes_insertados[],2,)</f>
        <v>61e34254ec4ec02e84f5db4d</v>
      </c>
      <c r="B2711">
        <f>seguimiento[[#This Row],[idpaciente]]</f>
        <v>1246</v>
      </c>
      <c r="C2711">
        <f t="shared" si="42"/>
        <v>2014</v>
      </c>
      <c r="D2711" s="1">
        <f>seguimiento[[#This Row],[fecha]]</f>
        <v>41996</v>
      </c>
      <c r="E2711" t="str">
        <f>seguimiento[[#This Row],[institucion]]</f>
        <v>HIGA Penna</v>
      </c>
      <c r="F2711" t="str">
        <f>seguimiento[[#This Row],[fallecimiento]]</f>
        <v>No</v>
      </c>
      <c r="I2711" t="str">
        <f>seguimiento[[#This Row],[educacion]]</f>
        <v>Secundaria incompleta</v>
      </c>
      <c r="K2711" t="str">
        <f>seguimiento[[#This Row],[coberturamedica]]</f>
        <v>Sí</v>
      </c>
      <c r="N2711" t="str">
        <f>seguimiento[[#This Row],[ncultivosanio]]</f>
        <v>5</v>
      </c>
      <c r="O2711" t="str">
        <f>IF(seguimiento[[#This Row],[curvaglucemia]]="","No realizada","Realizada")</f>
        <v>No realizada</v>
      </c>
      <c r="P2711" t="str">
        <f>IF(O2711="Realizada",seguimiento[[#This Row],[curvaglucemia]],"")</f>
        <v/>
      </c>
      <c r="Q2711" t="str">
        <f>IF(seguimiento[[#This Row],[vitaminaDRealizada]]="","",IF(seguimiento[[#This Row],[vitaminaDRealizada]]="No realizado","No realizada","Realizada"))</f>
        <v/>
      </c>
      <c r="R2711" t="str">
        <f>IF(Q2711="Realizada",seguimiento[[#This Row],[vitaminaDRealizada]],"")</f>
        <v/>
      </c>
      <c r="S2711" t="str">
        <f>IF(seguimiento[[#This Row],[ige]]="No realizada","No realizada",IF(seguimiento[[#This Row],[ige]]="","","Realizada"))</f>
        <v/>
      </c>
      <c r="T2711" t="str">
        <f>IF(S2711="Realizada",seguimiento[[#This Row],[ige]],"")</f>
        <v/>
      </c>
      <c r="U2711" t="str">
        <f>IF(OR(seguimiento[[#This Row],[actividadfisica]]="Ejercicio regular",seguimiento[[#This Row],[actividadfisica]]="Actividad deportiva"),"Sí","")</f>
        <v>Sí</v>
      </c>
    </row>
    <row r="2712" spans="1:21" x14ac:dyDescent="0.3">
      <c r="A2712" t="str">
        <f>VLOOKUP(B2712,pacientes_insertados[],2,)</f>
        <v>61e34254ec4ec02e84f5db4e</v>
      </c>
      <c r="B2712">
        <f>seguimiento[[#This Row],[idpaciente]]</f>
        <v>1247</v>
      </c>
      <c r="C2712">
        <f t="shared" si="42"/>
        <v>2014</v>
      </c>
      <c r="D2712" s="1">
        <f>seguimiento[[#This Row],[fecha]]</f>
        <v>41858</v>
      </c>
      <c r="E2712" t="str">
        <f>seguimiento[[#This Row],[institucion]]</f>
        <v>HIGA Penna</v>
      </c>
      <c r="F2712" t="str">
        <f>seguimiento[[#This Row],[fallecimiento]]</f>
        <v>No</v>
      </c>
      <c r="I2712" t="str">
        <f>seguimiento[[#This Row],[educacion]]</f>
        <v>Primaria incompleta</v>
      </c>
      <c r="K2712" t="str">
        <f>seguimiento[[#This Row],[coberturamedica]]</f>
        <v>Sí</v>
      </c>
      <c r="M2712" t="str">
        <f>seguimiento[[#This Row],[Embarazo]]</f>
        <v>No</v>
      </c>
      <c r="N2712" t="str">
        <f>seguimiento[[#This Row],[ncultivosanio]]</f>
        <v>1</v>
      </c>
      <c r="O2712" t="str">
        <f>IF(seguimiento[[#This Row],[curvaglucemia]]="","No realizada","Realizada")</f>
        <v>No realizada</v>
      </c>
      <c r="P2712" t="str">
        <f>IF(O2712="Realizada",seguimiento[[#This Row],[curvaglucemia]],"")</f>
        <v/>
      </c>
      <c r="Q2712" t="str">
        <f>IF(seguimiento[[#This Row],[vitaminaDRealizada]]="","",IF(seguimiento[[#This Row],[vitaminaDRealizada]]="No realizado","No realizada","Realizada"))</f>
        <v/>
      </c>
      <c r="R2712" t="str">
        <f>IF(Q2712="Realizada",seguimiento[[#This Row],[vitaminaDRealizada]],"")</f>
        <v/>
      </c>
      <c r="S2712" t="str">
        <f>IF(seguimiento[[#This Row],[ige]]="No realizada","No realizada",IF(seguimiento[[#This Row],[ige]]="","","Realizada"))</f>
        <v/>
      </c>
      <c r="T2712" t="str">
        <f>IF(S2712="Realizada",seguimiento[[#This Row],[ige]],"")</f>
        <v/>
      </c>
      <c r="U2712" t="str">
        <f>IF(OR(seguimiento[[#This Row],[actividadfisica]]="Ejercicio regular",seguimiento[[#This Row],[actividadfisica]]="Actividad deportiva"),"Sí","")</f>
        <v>Sí</v>
      </c>
    </row>
    <row r="2713" spans="1:21" x14ac:dyDescent="0.3">
      <c r="A2713" t="str">
        <f>VLOOKUP(B2713,pacientes_insertados[],2,)</f>
        <v>61e34254ec4ec02e84f5db4f</v>
      </c>
      <c r="B2713">
        <f>seguimiento[[#This Row],[idpaciente]]</f>
        <v>1248</v>
      </c>
      <c r="C2713">
        <f t="shared" si="42"/>
        <v>2014</v>
      </c>
      <c r="D2713" s="1">
        <f>seguimiento[[#This Row],[fecha]]</f>
        <v>41963</v>
      </c>
      <c r="E2713" t="str">
        <f>seguimiento[[#This Row],[institucion]]</f>
        <v>Hospital Victor J Vilela</v>
      </c>
      <c r="F2713" t="str">
        <f>seguimiento[[#This Row],[fallecimiento]]</f>
        <v>No</v>
      </c>
      <c r="K2713" t="str">
        <f>seguimiento[[#This Row],[coberturamedica]]</f>
        <v>No</v>
      </c>
      <c r="N2713" t="str">
        <f>seguimiento[[#This Row],[ncultivosanio]]</f>
        <v>4</v>
      </c>
      <c r="O2713" t="str">
        <f>IF(seguimiento[[#This Row],[curvaglucemia]]="","No realizada","Realizada")</f>
        <v>No realizada</v>
      </c>
      <c r="P2713" t="str">
        <f>IF(O2713="Realizada",seguimiento[[#This Row],[curvaglucemia]],"")</f>
        <v/>
      </c>
      <c r="Q2713" t="str">
        <f>IF(seguimiento[[#This Row],[vitaminaDRealizada]]="","",IF(seguimiento[[#This Row],[vitaminaDRealizada]]="No realizado","No realizada","Realizada"))</f>
        <v/>
      </c>
      <c r="R2713" t="str">
        <f>IF(Q2713="Realizada",seguimiento[[#This Row],[vitaminaDRealizada]],"")</f>
        <v/>
      </c>
      <c r="S2713" t="str">
        <f>IF(seguimiento[[#This Row],[ige]]="No realizada","No realizada",IF(seguimiento[[#This Row],[ige]]="","","Realizada"))</f>
        <v>Realizada</v>
      </c>
      <c r="T2713" t="str">
        <f>IF(S2713="Realizada",seguimiento[[#This Row],[ige]],"")</f>
        <v>&lt; 500</v>
      </c>
      <c r="U2713" t="str">
        <f>IF(OR(seguimiento[[#This Row],[actividadfisica]]="Ejercicio regular",seguimiento[[#This Row],[actividadfisica]]="Actividad deportiva"),"Sí","")</f>
        <v/>
      </c>
    </row>
    <row r="2714" spans="1:21" x14ac:dyDescent="0.3">
      <c r="A2714" t="str">
        <f>VLOOKUP(B2714,pacientes_insertados[],2,)</f>
        <v>61e34254ec4ec02e84f5db4f</v>
      </c>
      <c r="B2714">
        <f>seguimiento[[#This Row],[idpaciente]]</f>
        <v>1248</v>
      </c>
      <c r="C2714">
        <f t="shared" si="42"/>
        <v>2014</v>
      </c>
      <c r="D2714" s="1">
        <f>seguimiento[[#This Row],[fecha]]</f>
        <v>41963</v>
      </c>
      <c r="E2714" t="str">
        <f>seguimiento[[#This Row],[institucion]]</f>
        <v>Hospital Victor J Vilela</v>
      </c>
      <c r="F2714" t="str">
        <f>seguimiento[[#This Row],[fallecimiento]]</f>
        <v>No</v>
      </c>
      <c r="K2714" t="str">
        <f>seguimiento[[#This Row],[coberturamedica]]</f>
        <v>No</v>
      </c>
      <c r="N2714" t="str">
        <f>seguimiento[[#This Row],[ncultivosanio]]</f>
        <v>4</v>
      </c>
      <c r="O2714" t="str">
        <f>IF(seguimiento[[#This Row],[curvaglucemia]]="","No realizada","Realizada")</f>
        <v>No realizada</v>
      </c>
      <c r="P2714" t="str">
        <f>IF(O2714="Realizada",seguimiento[[#This Row],[curvaglucemia]],"")</f>
        <v/>
      </c>
      <c r="Q2714" t="str">
        <f>IF(seguimiento[[#This Row],[vitaminaDRealizada]]="","",IF(seguimiento[[#This Row],[vitaminaDRealizada]]="No realizado","No realizada","Realizada"))</f>
        <v/>
      </c>
      <c r="R2714" t="str">
        <f>IF(Q2714="Realizada",seguimiento[[#This Row],[vitaminaDRealizada]],"")</f>
        <v/>
      </c>
      <c r="S2714" t="str">
        <f>IF(seguimiento[[#This Row],[ige]]="No realizada","No realizada",IF(seguimiento[[#This Row],[ige]]="","","Realizada"))</f>
        <v>Realizada</v>
      </c>
      <c r="T2714" t="str">
        <f>IF(S2714="Realizada",seguimiento[[#This Row],[ige]],"")</f>
        <v>&lt; 500</v>
      </c>
      <c r="U2714" t="str">
        <f>IF(OR(seguimiento[[#This Row],[actividadfisica]]="Ejercicio regular",seguimiento[[#This Row],[actividadfisica]]="Actividad deportiva"),"Sí","")</f>
        <v/>
      </c>
    </row>
    <row r="2715" spans="1:21" x14ac:dyDescent="0.3">
      <c r="A2715" t="str">
        <f>VLOOKUP(B2715,pacientes_insertados[],2,)</f>
        <v>61e34254ec4ec02e84f5db50</v>
      </c>
      <c r="B2715">
        <f>seguimiento[[#This Row],[idpaciente]]</f>
        <v>1249</v>
      </c>
      <c r="C2715">
        <f t="shared" si="42"/>
        <v>2014</v>
      </c>
      <c r="D2715" s="1">
        <f>seguimiento[[#This Row],[fecha]]</f>
        <v>41991</v>
      </c>
      <c r="E2715" t="str">
        <f>seguimiento[[#This Row],[institucion]]</f>
        <v>Hospital Victor J Vilela</v>
      </c>
      <c r="F2715" t="str">
        <f>seguimiento[[#This Row],[fallecimiento]]</f>
        <v>No</v>
      </c>
      <c r="I2715" t="str">
        <f>seguimiento[[#This Row],[educacion]]</f>
        <v>Secundaria incompleta</v>
      </c>
      <c r="K2715" t="str">
        <f>seguimiento[[#This Row],[coberturamedica]]</f>
        <v>No</v>
      </c>
      <c r="M2715" t="str">
        <f>seguimiento[[#This Row],[Embarazo]]</f>
        <v>No</v>
      </c>
      <c r="N2715" t="str">
        <f>seguimiento[[#This Row],[ncultivosanio]]</f>
        <v>4</v>
      </c>
      <c r="O2715" t="str">
        <f>IF(seguimiento[[#This Row],[curvaglucemia]]="","No realizada","Realizada")</f>
        <v>Realizada</v>
      </c>
      <c r="P2715" t="str">
        <f>IF(O2715="Realizada",seguimiento[[#This Row],[curvaglucemia]],"")</f>
        <v>Diabetes</v>
      </c>
      <c r="Q2715" t="str">
        <f>IF(seguimiento[[#This Row],[vitaminaDRealizada]]="","",IF(seguimiento[[#This Row],[vitaminaDRealizada]]="No realizado","No realizada","Realizada"))</f>
        <v/>
      </c>
      <c r="R2715" t="str">
        <f>IF(Q2715="Realizada",seguimiento[[#This Row],[vitaminaDRealizada]],"")</f>
        <v/>
      </c>
      <c r="S2715" t="str">
        <f>IF(seguimiento[[#This Row],[ige]]="No realizada","No realizada",IF(seguimiento[[#This Row],[ige]]="","","Realizada"))</f>
        <v>Realizada</v>
      </c>
      <c r="T2715" t="str">
        <f>IF(S2715="Realizada",seguimiento[[#This Row],[ige]],"")</f>
        <v>&lt; 500</v>
      </c>
      <c r="U2715" t="str">
        <f>IF(OR(seguimiento[[#This Row],[actividadfisica]]="Ejercicio regular",seguimiento[[#This Row],[actividadfisica]]="Actividad deportiva"),"Sí","")</f>
        <v/>
      </c>
    </row>
    <row r="2716" spans="1:21" x14ac:dyDescent="0.3">
      <c r="A2716" t="str">
        <f>VLOOKUP(B2716,pacientes_insertados[],2,)</f>
        <v>61e34254ec4ec02e84f5db51</v>
      </c>
      <c r="B2716">
        <f>seguimiento[[#This Row],[idpaciente]]</f>
        <v>1254</v>
      </c>
      <c r="C2716">
        <f t="shared" si="42"/>
        <v>2014</v>
      </c>
      <c r="D2716" s="1">
        <f>seguimiento[[#This Row],[fecha]]</f>
        <v>41936</v>
      </c>
      <c r="E2716" t="str">
        <f>seguimiento[[#This Row],[institucion]]</f>
        <v>Hospital de Niños Ricardo Gutiérrez</v>
      </c>
      <c r="F2716" t="str">
        <f>seguimiento[[#This Row],[fallecimiento]]</f>
        <v>No</v>
      </c>
      <c r="K2716" t="str">
        <f>seguimiento[[#This Row],[coberturamedica]]</f>
        <v>Sí</v>
      </c>
      <c r="M2716" t="str">
        <f>seguimiento[[#This Row],[Embarazo]]</f>
        <v>No</v>
      </c>
      <c r="N2716" t="str">
        <f>seguimiento[[#This Row],[ncultivosanio]]</f>
        <v>3</v>
      </c>
      <c r="O2716" t="str">
        <f>IF(seguimiento[[#This Row],[curvaglucemia]]="","No realizada","Realizada")</f>
        <v>No realizada</v>
      </c>
      <c r="P2716" t="str">
        <f>IF(O2716="Realizada",seguimiento[[#This Row],[curvaglucemia]],"")</f>
        <v/>
      </c>
      <c r="Q2716" t="str">
        <f>IF(seguimiento[[#This Row],[vitaminaDRealizada]]="","",IF(seguimiento[[#This Row],[vitaminaDRealizada]]="No realizado","No realizada","Realizada"))</f>
        <v/>
      </c>
      <c r="R2716" t="str">
        <f>IF(Q2716="Realizada",seguimiento[[#This Row],[vitaminaDRealizada]],"")</f>
        <v/>
      </c>
      <c r="S2716" t="str">
        <f>IF(seguimiento[[#This Row],[ige]]="No realizada","No realizada",IF(seguimiento[[#This Row],[ige]]="","","Realizada"))</f>
        <v>Realizada</v>
      </c>
      <c r="T2716" t="str">
        <f>IF(S2716="Realizada",seguimiento[[#This Row],[ige]],"")</f>
        <v>&lt; 500</v>
      </c>
      <c r="U2716" t="str">
        <f>IF(OR(seguimiento[[#This Row],[actividadfisica]]="Ejercicio regular",seguimiento[[#This Row],[actividadfisica]]="Actividad deportiva"),"Sí","")</f>
        <v>Sí</v>
      </c>
    </row>
    <row r="2717" spans="1:21" x14ac:dyDescent="0.3">
      <c r="A2717" t="str">
        <f>VLOOKUP(B2717,pacientes_insertados[],2,)</f>
        <v>61e34254ec4ec02e84f5db51</v>
      </c>
      <c r="B2717">
        <f>seguimiento[[#This Row],[idpaciente]]</f>
        <v>1254</v>
      </c>
      <c r="C2717">
        <f t="shared" si="42"/>
        <v>2015</v>
      </c>
      <c r="D2717" s="1">
        <f>seguimiento[[#This Row],[fecha]]</f>
        <v>42275</v>
      </c>
      <c r="E2717" t="str">
        <f>seguimiento[[#This Row],[institucion]]</f>
        <v>Hospital de Niños Ricardo Gutiérrez</v>
      </c>
      <c r="F2717" t="str">
        <f>seguimiento[[#This Row],[fallecimiento]]</f>
        <v>No</v>
      </c>
      <c r="K2717" t="str">
        <f>seguimiento[[#This Row],[coberturamedica]]</f>
        <v>Sí</v>
      </c>
      <c r="M2717" t="str">
        <f>seguimiento[[#This Row],[Embarazo]]</f>
        <v>No</v>
      </c>
      <c r="N2717" t="str">
        <f>seguimiento[[#This Row],[ncultivosanio]]</f>
        <v>5</v>
      </c>
      <c r="O2717" t="str">
        <f>IF(seguimiento[[#This Row],[curvaglucemia]]="","No realizada","Realizada")</f>
        <v>No realizada</v>
      </c>
      <c r="P2717" t="str">
        <f>IF(O2717="Realizada",seguimiento[[#This Row],[curvaglucemia]],"")</f>
        <v/>
      </c>
      <c r="Q2717" t="str">
        <f>IF(seguimiento[[#This Row],[vitaminaDRealizada]]="","",IF(seguimiento[[#This Row],[vitaminaDRealizada]]="No realizado","No realizada","Realizada"))</f>
        <v>Realizada</v>
      </c>
      <c r="R2717" t="str">
        <f>IF(Q2717="Realizada",seguimiento[[#This Row],[vitaminaDRealizada]],"")</f>
        <v>Bajo</v>
      </c>
      <c r="S2717" t="str">
        <f>IF(seguimiento[[#This Row],[ige]]="No realizada","No realizada",IF(seguimiento[[#This Row],[ige]]="","","Realizada"))</f>
        <v>Realizada</v>
      </c>
      <c r="T2717" t="str">
        <f>IF(S2717="Realizada",seguimiento[[#This Row],[ige]],"")</f>
        <v>&lt; 500</v>
      </c>
      <c r="U2717" t="str">
        <f>IF(OR(seguimiento[[#This Row],[actividadfisica]]="Ejercicio regular",seguimiento[[#This Row],[actividadfisica]]="Actividad deportiva"),"Sí","")</f>
        <v>Sí</v>
      </c>
    </row>
    <row r="2718" spans="1:21" x14ac:dyDescent="0.3">
      <c r="A2718" t="str">
        <f>VLOOKUP(B2718,pacientes_insertados[],2,)</f>
        <v>61e34254ec4ec02e84f5db51</v>
      </c>
      <c r="B2718">
        <f>seguimiento[[#This Row],[idpaciente]]</f>
        <v>1254</v>
      </c>
      <c r="C2718">
        <f t="shared" si="42"/>
        <v>2016</v>
      </c>
      <c r="D2718" s="1">
        <f>seguimiento[[#This Row],[fecha]]</f>
        <v>42576</v>
      </c>
      <c r="E2718" t="str">
        <f>seguimiento[[#This Row],[institucion]]</f>
        <v>Hospital de Niños Ricardo Gutiérrez</v>
      </c>
      <c r="F2718" t="str">
        <f>seguimiento[[#This Row],[fallecimiento]]</f>
        <v>No</v>
      </c>
      <c r="N2718" t="str">
        <f>seguimiento[[#This Row],[ncultivosanio]]</f>
        <v>6</v>
      </c>
      <c r="O2718" t="str">
        <f>IF(seguimiento[[#This Row],[curvaglucemia]]="","No realizada","Realizada")</f>
        <v>No realizada</v>
      </c>
      <c r="P2718" t="str">
        <f>IF(O2718="Realizada",seguimiento[[#This Row],[curvaglucemia]],"")</f>
        <v/>
      </c>
      <c r="Q2718" t="str">
        <f>IF(seguimiento[[#This Row],[vitaminaDRealizada]]="","",IF(seguimiento[[#This Row],[vitaminaDRealizada]]="No realizado","No realizada","Realizada"))</f>
        <v/>
      </c>
      <c r="R2718" t="str">
        <f>IF(Q2718="Realizada",seguimiento[[#This Row],[vitaminaDRealizada]],"")</f>
        <v/>
      </c>
      <c r="S2718" t="str">
        <f>IF(seguimiento[[#This Row],[ige]]="No realizada","No realizada",IF(seguimiento[[#This Row],[ige]]="","","Realizada"))</f>
        <v/>
      </c>
      <c r="T2718" t="str">
        <f>IF(S2718="Realizada",seguimiento[[#This Row],[ige]],"")</f>
        <v/>
      </c>
      <c r="U2718" t="str">
        <f>IF(OR(seguimiento[[#This Row],[actividadfisica]]="Ejercicio regular",seguimiento[[#This Row],[actividadfisica]]="Actividad deportiva"),"Sí","")</f>
        <v/>
      </c>
    </row>
    <row r="2719" spans="1:21" x14ac:dyDescent="0.3">
      <c r="A2719" t="str">
        <f>VLOOKUP(B2719,pacientes_insertados[],2,)</f>
        <v>61e34254ec4ec02e84f5db51</v>
      </c>
      <c r="B2719">
        <f>seguimiento[[#This Row],[idpaciente]]</f>
        <v>1254</v>
      </c>
      <c r="C2719">
        <f t="shared" si="42"/>
        <v>2017</v>
      </c>
      <c r="D2719" s="1">
        <f>seguimiento[[#This Row],[fecha]]</f>
        <v>43028</v>
      </c>
      <c r="E2719" t="str">
        <f>seguimiento[[#This Row],[institucion]]</f>
        <v>Hospital de Niños Ricardo Gutiérrez</v>
      </c>
      <c r="F2719" t="str">
        <f>seguimiento[[#This Row],[fallecimiento]]</f>
        <v>No</v>
      </c>
      <c r="N2719" t="str">
        <f>seguimiento[[#This Row],[ncultivosanio]]</f>
        <v>4</v>
      </c>
      <c r="O2719" t="str">
        <f>IF(seguimiento[[#This Row],[curvaglucemia]]="","No realizada","Realizada")</f>
        <v>No realizada</v>
      </c>
      <c r="P2719" t="str">
        <f>IF(O2719="Realizada",seguimiento[[#This Row],[curvaglucemia]],"")</f>
        <v/>
      </c>
      <c r="Q2719" t="str">
        <f>IF(seguimiento[[#This Row],[vitaminaDRealizada]]="","",IF(seguimiento[[#This Row],[vitaminaDRealizada]]="No realizado","No realizada","Realizada"))</f>
        <v/>
      </c>
      <c r="R2719" t="str">
        <f>IF(Q2719="Realizada",seguimiento[[#This Row],[vitaminaDRealizada]],"")</f>
        <v/>
      </c>
      <c r="S2719" t="str">
        <f>IF(seguimiento[[#This Row],[ige]]="No realizada","No realizada",IF(seguimiento[[#This Row],[ige]]="","","Realizada"))</f>
        <v/>
      </c>
      <c r="T2719" t="str">
        <f>IF(S2719="Realizada",seguimiento[[#This Row],[ige]],"")</f>
        <v/>
      </c>
      <c r="U2719" t="str">
        <f>IF(OR(seguimiento[[#This Row],[actividadfisica]]="Ejercicio regular",seguimiento[[#This Row],[actividadfisica]]="Actividad deportiva"),"Sí","")</f>
        <v/>
      </c>
    </row>
    <row r="2720" spans="1:21" x14ac:dyDescent="0.3">
      <c r="A2720" t="str">
        <f>VLOOKUP(B2720,pacientes_insertados[],2,)</f>
        <v>61e34254ec4ec02e84f5db51</v>
      </c>
      <c r="B2720">
        <f>seguimiento[[#This Row],[idpaciente]]</f>
        <v>1254</v>
      </c>
      <c r="C2720">
        <f t="shared" si="42"/>
        <v>2018</v>
      </c>
      <c r="D2720" s="1">
        <f>seguimiento[[#This Row],[fecha]]</f>
        <v>43297</v>
      </c>
      <c r="E2720" t="str">
        <f>seguimiento[[#This Row],[institucion]]</f>
        <v>Hospital de Niños Ricardo Gutiérrez</v>
      </c>
      <c r="F2720" t="str">
        <f>seguimiento[[#This Row],[fallecimiento]]</f>
        <v>No</v>
      </c>
      <c r="N2720" t="str">
        <f>seguimiento[[#This Row],[ncultivosanio]]</f>
        <v>5</v>
      </c>
      <c r="O2720" t="str">
        <f>IF(seguimiento[[#This Row],[curvaglucemia]]="","No realizada","Realizada")</f>
        <v>No realizada</v>
      </c>
      <c r="P2720" t="str">
        <f>IF(O2720="Realizada",seguimiento[[#This Row],[curvaglucemia]],"")</f>
        <v/>
      </c>
      <c r="Q2720" t="str">
        <f>IF(seguimiento[[#This Row],[vitaminaDRealizada]]="","",IF(seguimiento[[#This Row],[vitaminaDRealizada]]="No realizado","No realizada","Realizada"))</f>
        <v/>
      </c>
      <c r="R2720" t="str">
        <f>IF(Q2720="Realizada",seguimiento[[#This Row],[vitaminaDRealizada]],"")</f>
        <v/>
      </c>
      <c r="S2720" t="str">
        <f>IF(seguimiento[[#This Row],[ige]]="No realizada","No realizada",IF(seguimiento[[#This Row],[ige]]="","","Realizada"))</f>
        <v/>
      </c>
      <c r="T2720" t="str">
        <f>IF(S2720="Realizada",seguimiento[[#This Row],[ige]],"")</f>
        <v/>
      </c>
      <c r="U2720" t="str">
        <f>IF(OR(seguimiento[[#This Row],[actividadfisica]]="Ejercicio regular",seguimiento[[#This Row],[actividadfisica]]="Actividad deportiva"),"Sí","")</f>
        <v/>
      </c>
    </row>
    <row r="2721" spans="1:21" x14ac:dyDescent="0.3">
      <c r="A2721" t="str">
        <f>VLOOKUP(B2721,pacientes_insertados[],2,)</f>
        <v>61e34254ec4ec02e84f5db51</v>
      </c>
      <c r="B2721">
        <f>seguimiento[[#This Row],[idpaciente]]</f>
        <v>1254</v>
      </c>
      <c r="C2721">
        <f t="shared" si="42"/>
        <v>2019</v>
      </c>
      <c r="D2721" s="1">
        <f>seguimiento[[#This Row],[fecha]]</f>
        <v>43521</v>
      </c>
      <c r="E2721" t="str">
        <f>seguimiento[[#This Row],[institucion]]</f>
        <v>Hospital de Niños Ricardo Gutiérrez</v>
      </c>
      <c r="F2721" t="str">
        <f>seguimiento[[#This Row],[fallecimiento]]</f>
        <v>No</v>
      </c>
      <c r="O2721" t="str">
        <f>IF(seguimiento[[#This Row],[curvaglucemia]]="","No realizada","Realizada")</f>
        <v>No realizada</v>
      </c>
      <c r="P2721" t="str">
        <f>IF(O2721="Realizada",seguimiento[[#This Row],[curvaglucemia]],"")</f>
        <v/>
      </c>
      <c r="Q2721" t="str">
        <f>IF(seguimiento[[#This Row],[vitaminaDRealizada]]="","",IF(seguimiento[[#This Row],[vitaminaDRealizada]]="No realizado","No realizada","Realizada"))</f>
        <v/>
      </c>
      <c r="R2721" t="str">
        <f>IF(Q2721="Realizada",seguimiento[[#This Row],[vitaminaDRealizada]],"")</f>
        <v/>
      </c>
      <c r="S2721" t="str">
        <f>IF(seguimiento[[#This Row],[ige]]="No realizada","No realizada",IF(seguimiento[[#This Row],[ige]]="","","Realizada"))</f>
        <v/>
      </c>
      <c r="T2721" t="str">
        <f>IF(S2721="Realizada",seguimiento[[#This Row],[ige]],"")</f>
        <v/>
      </c>
      <c r="U2721" t="str">
        <f>IF(OR(seguimiento[[#This Row],[actividadfisica]]="Ejercicio regular",seguimiento[[#This Row],[actividadfisica]]="Actividad deportiva"),"Sí","")</f>
        <v/>
      </c>
    </row>
    <row r="2722" spans="1:21" x14ac:dyDescent="0.3">
      <c r="A2722" t="str">
        <f>VLOOKUP(B2722,pacientes_insertados[],2,)</f>
        <v>61e34254ec4ec02e84f5db52</v>
      </c>
      <c r="B2722">
        <f>seguimiento[[#This Row],[idpaciente]]</f>
        <v>1255</v>
      </c>
      <c r="C2722">
        <f t="shared" si="42"/>
        <v>2014</v>
      </c>
      <c r="D2722" s="1">
        <f>seguimiento[[#This Row],[fecha]]</f>
        <v>41719</v>
      </c>
      <c r="E2722" t="str">
        <f>seguimiento[[#This Row],[institucion]]</f>
        <v>Hospital de Niños Ricardo Gutiérrez</v>
      </c>
      <c r="F2722" t="str">
        <f>seguimiento[[#This Row],[fallecimiento]]</f>
        <v>No</v>
      </c>
      <c r="I2722" t="str">
        <f>seguimiento[[#This Row],[educacion]]</f>
        <v>Secundaria completa</v>
      </c>
      <c r="J2722" t="str">
        <f>seguimiento[[#This Row],[laboral]]</f>
        <v>Trabaja, parcial</v>
      </c>
      <c r="K2722" t="str">
        <f>seguimiento[[#This Row],[coberturamedica]]</f>
        <v>Sí</v>
      </c>
      <c r="L2722" t="str">
        <f>seguimiento[[#This Row],[ntratendovenosos]]</f>
        <v>1</v>
      </c>
      <c r="M2722" t="str">
        <f>seguimiento[[#This Row],[Embarazo]]</f>
        <v>No</v>
      </c>
      <c r="N2722" t="str">
        <f>seguimiento[[#This Row],[ncultivosanio]]</f>
        <v>4</v>
      </c>
      <c r="O2722" t="str">
        <f>IF(seguimiento[[#This Row],[curvaglucemia]]="","No realizada","Realizada")</f>
        <v>Realizada</v>
      </c>
      <c r="P2722" t="str">
        <f>IF(O2722="Realizada",seguimiento[[#This Row],[curvaglucemia]],"")</f>
        <v>Normal</v>
      </c>
      <c r="Q2722" t="str">
        <f>IF(seguimiento[[#This Row],[vitaminaDRealizada]]="","",IF(seguimiento[[#This Row],[vitaminaDRealizada]]="No realizado","No realizada","Realizada"))</f>
        <v/>
      </c>
      <c r="R2722" t="str">
        <f>IF(Q2722="Realizada",seguimiento[[#This Row],[vitaminaDRealizada]],"")</f>
        <v/>
      </c>
      <c r="S2722" t="str">
        <f>IF(seguimiento[[#This Row],[ige]]="No realizada","No realizada",IF(seguimiento[[#This Row],[ige]]="","","Realizada"))</f>
        <v>Realizada</v>
      </c>
      <c r="T2722" t="str">
        <f>IF(S2722="Realizada",seguimiento[[#This Row],[ige]],"")</f>
        <v>&lt; 500</v>
      </c>
      <c r="U2722" t="str">
        <f>IF(OR(seguimiento[[#This Row],[actividadfisica]]="Ejercicio regular",seguimiento[[#This Row],[actividadfisica]]="Actividad deportiva"),"Sí","")</f>
        <v>Sí</v>
      </c>
    </row>
    <row r="2723" spans="1:21" x14ac:dyDescent="0.3">
      <c r="A2723" t="str">
        <f>VLOOKUP(B2723,pacientes_insertados[],2,)</f>
        <v>61e34254ec4ec02e84f5db53</v>
      </c>
      <c r="B2723">
        <f>seguimiento[[#This Row],[idpaciente]]</f>
        <v>1256</v>
      </c>
      <c r="C2723">
        <f t="shared" si="42"/>
        <v>2016</v>
      </c>
      <c r="D2723" s="1">
        <f>seguimiento[[#This Row],[fecha]]</f>
        <v>42639</v>
      </c>
      <c r="E2723" t="str">
        <f>seguimiento[[#This Row],[institucion]]</f>
        <v>HOSP. DE Niños DE LA SMA.TRINIDAD</v>
      </c>
      <c r="F2723" t="str">
        <f>seguimiento[[#This Row],[fallecimiento]]</f>
        <v>No</v>
      </c>
      <c r="K2723" t="str">
        <f>seguimiento[[#This Row],[coberturamedica]]</f>
        <v>No</v>
      </c>
      <c r="L2723" t="str">
        <f>seguimiento[[#This Row],[ntratendovenosos]]</f>
        <v>1</v>
      </c>
      <c r="N2723" t="str">
        <f>seguimiento[[#This Row],[ncultivosanio]]</f>
        <v>4</v>
      </c>
      <c r="O2723" t="str">
        <f>IF(seguimiento[[#This Row],[curvaglucemia]]="","No realizada","Realizada")</f>
        <v>No realizada</v>
      </c>
      <c r="P2723" t="str">
        <f>IF(O2723="Realizada",seguimiento[[#This Row],[curvaglucemia]],"")</f>
        <v/>
      </c>
      <c r="Q2723" t="str">
        <f>IF(seguimiento[[#This Row],[vitaminaDRealizada]]="","",IF(seguimiento[[#This Row],[vitaminaDRealizada]]="No realizado","No realizada","Realizada"))</f>
        <v>No realizada</v>
      </c>
      <c r="R2723" t="str">
        <f>IF(Q2723="Realizada",seguimiento[[#This Row],[vitaminaDRealizada]],"")</f>
        <v/>
      </c>
      <c r="S2723" t="str">
        <f>IF(seguimiento[[#This Row],[ige]]="No realizada","No realizada",IF(seguimiento[[#This Row],[ige]]="","","Realizada"))</f>
        <v>No realizada</v>
      </c>
      <c r="T2723" t="str">
        <f>IF(S2723="Realizada",seguimiento[[#This Row],[ige]],"")</f>
        <v/>
      </c>
      <c r="U2723" t="str">
        <f>IF(OR(seguimiento[[#This Row],[actividadfisica]]="Ejercicio regular",seguimiento[[#This Row],[actividadfisica]]="Actividad deportiva"),"Sí","")</f>
        <v/>
      </c>
    </row>
    <row r="2724" spans="1:21" x14ac:dyDescent="0.3">
      <c r="A2724" t="str">
        <f>VLOOKUP(B2724,pacientes_insertados[],2,)</f>
        <v>61e34254ec4ec02e84f5db53</v>
      </c>
      <c r="B2724">
        <f>seguimiento[[#This Row],[idpaciente]]</f>
        <v>1256</v>
      </c>
      <c r="C2724">
        <f t="shared" si="42"/>
        <v>2017</v>
      </c>
      <c r="D2724" s="1">
        <f>seguimiento[[#This Row],[fecha]]</f>
        <v>43095</v>
      </c>
      <c r="E2724" t="str">
        <f>seguimiento[[#This Row],[institucion]]</f>
        <v>HOSP. DE Niños DE LA SMA.TRINIDAD</v>
      </c>
      <c r="F2724" t="str">
        <f>seguimiento[[#This Row],[fallecimiento]]</f>
        <v>No</v>
      </c>
      <c r="K2724" t="str">
        <f>seguimiento[[#This Row],[coberturamedica]]</f>
        <v>No</v>
      </c>
      <c r="L2724" t="str">
        <f>seguimiento[[#This Row],[ntratendovenosos]]</f>
        <v>1</v>
      </c>
      <c r="N2724" t="str">
        <f>seguimiento[[#This Row],[ncultivosanio]]</f>
        <v>2</v>
      </c>
      <c r="O2724" t="str">
        <f>IF(seguimiento[[#This Row],[curvaglucemia]]="","No realizada","Realizada")</f>
        <v>No realizada</v>
      </c>
      <c r="P2724" t="str">
        <f>IF(O2724="Realizada",seguimiento[[#This Row],[curvaglucemia]],"")</f>
        <v/>
      </c>
      <c r="Q2724" t="str">
        <f>IF(seguimiento[[#This Row],[vitaminaDRealizada]]="","",IF(seguimiento[[#This Row],[vitaminaDRealizada]]="No realizado","No realizada","Realizada"))</f>
        <v/>
      </c>
      <c r="R2724" t="str">
        <f>IF(Q2724="Realizada",seguimiento[[#This Row],[vitaminaDRealizada]],"")</f>
        <v/>
      </c>
      <c r="S2724" t="str">
        <f>IF(seguimiento[[#This Row],[ige]]="No realizada","No realizada",IF(seguimiento[[#This Row],[ige]]="","","Realizada"))</f>
        <v/>
      </c>
      <c r="T2724" t="str">
        <f>IF(S2724="Realizada",seguimiento[[#This Row],[ige]],"")</f>
        <v/>
      </c>
      <c r="U2724" t="str">
        <f>IF(OR(seguimiento[[#This Row],[actividadfisica]]="Ejercicio regular",seguimiento[[#This Row],[actividadfisica]]="Actividad deportiva"),"Sí","")</f>
        <v/>
      </c>
    </row>
    <row r="2725" spans="1:21" x14ac:dyDescent="0.3">
      <c r="A2725" t="str">
        <f>VLOOKUP(B2725,pacientes_insertados[],2,)</f>
        <v>61e34254ec4ec02e84f5db53</v>
      </c>
      <c r="B2725">
        <f>seguimiento[[#This Row],[idpaciente]]</f>
        <v>1256</v>
      </c>
      <c r="C2725">
        <f t="shared" si="42"/>
        <v>2018</v>
      </c>
      <c r="D2725" s="1">
        <f>seguimiento[[#This Row],[fecha]]</f>
        <v>43319</v>
      </c>
      <c r="E2725" t="str">
        <f>seguimiento[[#This Row],[institucion]]</f>
        <v>HOSP. DE Niños DE LA SMA.TRINIDAD</v>
      </c>
      <c r="F2725" t="str">
        <f>seguimiento[[#This Row],[fallecimiento]]</f>
        <v>No</v>
      </c>
      <c r="K2725" t="str">
        <f>seguimiento[[#This Row],[coberturamedica]]</f>
        <v>No</v>
      </c>
      <c r="N2725" t="str">
        <f>seguimiento[[#This Row],[ncultivosanio]]</f>
        <v>4</v>
      </c>
      <c r="O2725" t="str">
        <f>IF(seguimiento[[#This Row],[curvaglucemia]]="","No realizada","Realizada")</f>
        <v>No realizada</v>
      </c>
      <c r="P2725" t="str">
        <f>IF(O2725="Realizada",seguimiento[[#This Row],[curvaglucemia]],"")</f>
        <v/>
      </c>
      <c r="Q2725" t="str">
        <f>IF(seguimiento[[#This Row],[vitaminaDRealizada]]="","",IF(seguimiento[[#This Row],[vitaminaDRealizada]]="No realizado","No realizada","Realizada"))</f>
        <v>No realizada</v>
      </c>
      <c r="R2725" t="str">
        <f>IF(Q2725="Realizada",seguimiento[[#This Row],[vitaminaDRealizada]],"")</f>
        <v/>
      </c>
      <c r="S2725" t="str">
        <f>IF(seguimiento[[#This Row],[ige]]="No realizada","No realizada",IF(seguimiento[[#This Row],[ige]]="","","Realizada"))</f>
        <v>No realizada</v>
      </c>
      <c r="T2725" t="str">
        <f>IF(S2725="Realizada",seguimiento[[#This Row],[ige]],"")</f>
        <v/>
      </c>
      <c r="U2725" t="str">
        <f>IF(OR(seguimiento[[#This Row],[actividadfisica]]="Ejercicio regular",seguimiento[[#This Row],[actividadfisica]]="Actividad deportiva"),"Sí","")</f>
        <v/>
      </c>
    </row>
    <row r="2726" spans="1:21" x14ac:dyDescent="0.3">
      <c r="A2726" t="str">
        <f>VLOOKUP(B2726,pacientes_insertados[],2,)</f>
        <v>61e34254ec4ec02e84f5db54</v>
      </c>
      <c r="B2726">
        <f>seguimiento[[#This Row],[idpaciente]]</f>
        <v>1257</v>
      </c>
      <c r="C2726">
        <f t="shared" si="42"/>
        <v>2015</v>
      </c>
      <c r="D2726" s="1">
        <f>seguimiento[[#This Row],[fecha]]</f>
        <v>42109</v>
      </c>
      <c r="E2726" t="str">
        <f>seguimiento[[#This Row],[institucion]]</f>
        <v>Hospital de Niños Ricardo Gutiérrez</v>
      </c>
      <c r="F2726" t="str">
        <f>seguimiento[[#This Row],[fallecimiento]]</f>
        <v>No</v>
      </c>
      <c r="I2726" t="str">
        <f>seguimiento[[#This Row],[educacion]]</f>
        <v>Analfabeta</v>
      </c>
      <c r="K2726" t="str">
        <f>seguimiento[[#This Row],[coberturamedica]]</f>
        <v>Sí</v>
      </c>
      <c r="L2726" t="str">
        <f>seguimiento[[#This Row],[ntratendovenosos]]</f>
        <v>1</v>
      </c>
      <c r="M2726" t="str">
        <f>seguimiento[[#This Row],[Embarazo]]</f>
        <v>No</v>
      </c>
      <c r="N2726" t="str">
        <f>seguimiento[[#This Row],[ncultivosanio]]</f>
        <v>5</v>
      </c>
      <c r="O2726" t="str">
        <f>IF(seguimiento[[#This Row],[curvaglucemia]]="","No realizada","Realizada")</f>
        <v>No realizada</v>
      </c>
      <c r="P2726" t="str">
        <f>IF(O2726="Realizada",seguimiento[[#This Row],[curvaglucemia]],"")</f>
        <v/>
      </c>
      <c r="Q2726" t="str">
        <f>IF(seguimiento[[#This Row],[vitaminaDRealizada]]="","",IF(seguimiento[[#This Row],[vitaminaDRealizada]]="No realizado","No realizada","Realizada"))</f>
        <v/>
      </c>
      <c r="R2726" t="str">
        <f>IF(Q2726="Realizada",seguimiento[[#This Row],[vitaminaDRealizada]],"")</f>
        <v/>
      </c>
      <c r="S2726" t="str">
        <f>IF(seguimiento[[#This Row],[ige]]="No realizada","No realizada",IF(seguimiento[[#This Row],[ige]]="","","Realizada"))</f>
        <v>Realizada</v>
      </c>
      <c r="T2726" t="str">
        <f>IF(S2726="Realizada",seguimiento[[#This Row],[ige]],"")</f>
        <v>&lt; 500</v>
      </c>
      <c r="U2726" t="str">
        <f>IF(OR(seguimiento[[#This Row],[actividadfisica]]="Ejercicio regular",seguimiento[[#This Row],[actividadfisica]]="Actividad deportiva"),"Sí","")</f>
        <v>Sí</v>
      </c>
    </row>
    <row r="2727" spans="1:21" x14ac:dyDescent="0.3">
      <c r="A2727" t="str">
        <f>VLOOKUP(B2727,pacientes_insertados[],2,)</f>
        <v>61e34254ec4ec02e84f5db55</v>
      </c>
      <c r="B2727">
        <f>seguimiento[[#This Row],[idpaciente]]</f>
        <v>1258</v>
      </c>
      <c r="C2727">
        <f t="shared" si="42"/>
        <v>2014</v>
      </c>
      <c r="D2727" s="1">
        <f>seguimiento[[#This Row],[fecha]]</f>
        <v>41886</v>
      </c>
      <c r="E2727" t="str">
        <f>seguimiento[[#This Row],[institucion]]</f>
        <v>Hospital de Niños Ricardo Gutiérrez</v>
      </c>
      <c r="F2727" t="str">
        <f>seguimiento[[#This Row],[fallecimiento]]</f>
        <v>No</v>
      </c>
      <c r="I2727" t="str">
        <f>seguimiento[[#This Row],[educacion]]</f>
        <v>Analfabeta</v>
      </c>
      <c r="K2727" t="str">
        <f>seguimiento[[#This Row],[coberturamedica]]</f>
        <v>No</v>
      </c>
      <c r="L2727" t="str">
        <f>seguimiento[[#This Row],[ntratendovenosos]]</f>
        <v>1</v>
      </c>
      <c r="M2727" t="str">
        <f>seguimiento[[#This Row],[Embarazo]]</f>
        <v>No</v>
      </c>
      <c r="N2727" t="str">
        <f>seguimiento[[#This Row],[ncultivosanio]]</f>
        <v>5</v>
      </c>
      <c r="O2727" t="str">
        <f>IF(seguimiento[[#This Row],[curvaglucemia]]="","No realizada","Realizada")</f>
        <v>No realizada</v>
      </c>
      <c r="P2727" t="str">
        <f>IF(O2727="Realizada",seguimiento[[#This Row],[curvaglucemia]],"")</f>
        <v/>
      </c>
      <c r="Q2727" t="str">
        <f>IF(seguimiento[[#This Row],[vitaminaDRealizada]]="","",IF(seguimiento[[#This Row],[vitaminaDRealizada]]="No realizado","No realizada","Realizada"))</f>
        <v/>
      </c>
      <c r="R2727" t="str">
        <f>IF(Q2727="Realizada",seguimiento[[#This Row],[vitaminaDRealizada]],"")</f>
        <v/>
      </c>
      <c r="S2727" t="str">
        <f>IF(seguimiento[[#This Row],[ige]]="No realizada","No realizada",IF(seguimiento[[#This Row],[ige]]="","","Realizada"))</f>
        <v>Realizada</v>
      </c>
      <c r="T2727" t="str">
        <f>IF(S2727="Realizada",seguimiento[[#This Row],[ige]],"")</f>
        <v>&lt; 500</v>
      </c>
      <c r="U2727" t="str">
        <f>IF(OR(seguimiento[[#This Row],[actividadfisica]]="Ejercicio regular",seguimiento[[#This Row],[actividadfisica]]="Actividad deportiva"),"Sí","")</f>
        <v/>
      </c>
    </row>
    <row r="2728" spans="1:21" x14ac:dyDescent="0.3">
      <c r="A2728" t="str">
        <f>VLOOKUP(B2728,pacientes_insertados[],2,)</f>
        <v>61e34254ec4ec02e84f5db55</v>
      </c>
      <c r="B2728">
        <f>seguimiento[[#This Row],[idpaciente]]</f>
        <v>1258</v>
      </c>
      <c r="C2728">
        <f t="shared" si="42"/>
        <v>2015</v>
      </c>
      <c r="D2728" s="1">
        <f>seguimiento[[#This Row],[fecha]]</f>
        <v>42255</v>
      </c>
      <c r="E2728" t="str">
        <f>seguimiento[[#This Row],[institucion]]</f>
        <v>Hospital de Niños Ricardo Gutiérrez</v>
      </c>
      <c r="F2728" t="str">
        <f>seguimiento[[#This Row],[fallecimiento]]</f>
        <v>No</v>
      </c>
      <c r="L2728" t="str">
        <f>seguimiento[[#This Row],[ntratendovenosos]]</f>
        <v>1</v>
      </c>
      <c r="N2728" t="str">
        <f>seguimiento[[#This Row],[ncultivosanio]]</f>
        <v>9</v>
      </c>
      <c r="O2728" t="str">
        <f>IF(seguimiento[[#This Row],[curvaglucemia]]="","No realizada","Realizada")</f>
        <v>No realizada</v>
      </c>
      <c r="P2728" t="str">
        <f>IF(O2728="Realizada",seguimiento[[#This Row],[curvaglucemia]],"")</f>
        <v/>
      </c>
      <c r="Q2728" t="str">
        <f>IF(seguimiento[[#This Row],[vitaminaDRealizada]]="","",IF(seguimiento[[#This Row],[vitaminaDRealizada]]="No realizado","No realizada","Realizada"))</f>
        <v/>
      </c>
      <c r="R2728" t="str">
        <f>IF(Q2728="Realizada",seguimiento[[#This Row],[vitaminaDRealizada]],"")</f>
        <v/>
      </c>
      <c r="S2728" t="str">
        <f>IF(seguimiento[[#This Row],[ige]]="No realizada","No realizada",IF(seguimiento[[#This Row],[ige]]="","","Realizada"))</f>
        <v/>
      </c>
      <c r="T2728" t="str">
        <f>IF(S2728="Realizada",seguimiento[[#This Row],[ige]],"")</f>
        <v/>
      </c>
      <c r="U2728" t="str">
        <f>IF(OR(seguimiento[[#This Row],[actividadfisica]]="Ejercicio regular",seguimiento[[#This Row],[actividadfisica]]="Actividad deportiva"),"Sí","")</f>
        <v/>
      </c>
    </row>
    <row r="2729" spans="1:21" x14ac:dyDescent="0.3">
      <c r="A2729" t="str">
        <f>VLOOKUP(B2729,pacientes_insertados[],2,)</f>
        <v>61e34254ec4ec02e84f5db55</v>
      </c>
      <c r="B2729">
        <f>seguimiento[[#This Row],[idpaciente]]</f>
        <v>1258</v>
      </c>
      <c r="C2729">
        <f t="shared" si="42"/>
        <v>2016</v>
      </c>
      <c r="D2729" s="1">
        <f>seguimiento[[#This Row],[fecha]]</f>
        <v>42605</v>
      </c>
      <c r="E2729" t="str">
        <f>seguimiento[[#This Row],[institucion]]</f>
        <v>Hospital de Niños Ricardo Gutiérrez</v>
      </c>
      <c r="F2729" t="str">
        <f>seguimiento[[#This Row],[fallecimiento]]</f>
        <v>No</v>
      </c>
      <c r="N2729" t="str">
        <f>seguimiento[[#This Row],[ncultivosanio]]</f>
        <v>6</v>
      </c>
      <c r="O2729" t="str">
        <f>IF(seguimiento[[#This Row],[curvaglucemia]]="","No realizada","Realizada")</f>
        <v>No realizada</v>
      </c>
      <c r="P2729" t="str">
        <f>IF(O2729="Realizada",seguimiento[[#This Row],[curvaglucemia]],"")</f>
        <v/>
      </c>
      <c r="Q2729" t="str">
        <f>IF(seguimiento[[#This Row],[vitaminaDRealizada]]="","",IF(seguimiento[[#This Row],[vitaminaDRealizada]]="No realizado","No realizada","Realizada"))</f>
        <v/>
      </c>
      <c r="R2729" t="str">
        <f>IF(Q2729="Realizada",seguimiento[[#This Row],[vitaminaDRealizada]],"")</f>
        <v/>
      </c>
      <c r="S2729" t="str">
        <f>IF(seguimiento[[#This Row],[ige]]="No realizada","No realizada",IF(seguimiento[[#This Row],[ige]]="","","Realizada"))</f>
        <v/>
      </c>
      <c r="T2729" t="str">
        <f>IF(S2729="Realizada",seguimiento[[#This Row],[ige]],"")</f>
        <v/>
      </c>
      <c r="U2729" t="str">
        <f>IF(OR(seguimiento[[#This Row],[actividadfisica]]="Ejercicio regular",seguimiento[[#This Row],[actividadfisica]]="Actividad deportiva"),"Sí","")</f>
        <v/>
      </c>
    </row>
    <row r="2730" spans="1:21" x14ac:dyDescent="0.3">
      <c r="A2730" t="str">
        <f>VLOOKUP(B2730,pacientes_insertados[],2,)</f>
        <v>61e34254ec4ec02e84f5db55</v>
      </c>
      <c r="B2730">
        <f>seguimiento[[#This Row],[idpaciente]]</f>
        <v>1258</v>
      </c>
      <c r="C2730">
        <f t="shared" si="42"/>
        <v>2017</v>
      </c>
      <c r="D2730" s="1">
        <f>seguimiento[[#This Row],[fecha]]</f>
        <v>42914</v>
      </c>
      <c r="E2730" t="str">
        <f>seguimiento[[#This Row],[institucion]]</f>
        <v>Hospital de Niños Ricardo Gutiérrez</v>
      </c>
      <c r="F2730" t="str">
        <f>seguimiento[[#This Row],[fallecimiento]]</f>
        <v>No</v>
      </c>
      <c r="N2730" t="str">
        <f>seguimiento[[#This Row],[ncultivosanio]]</f>
        <v>4</v>
      </c>
      <c r="O2730" t="str">
        <f>IF(seguimiento[[#This Row],[curvaglucemia]]="","No realizada","Realizada")</f>
        <v>No realizada</v>
      </c>
      <c r="P2730" t="str">
        <f>IF(O2730="Realizada",seguimiento[[#This Row],[curvaglucemia]],"")</f>
        <v/>
      </c>
      <c r="Q2730" t="str">
        <f>IF(seguimiento[[#This Row],[vitaminaDRealizada]]="","",IF(seguimiento[[#This Row],[vitaminaDRealizada]]="No realizado","No realizada","Realizada"))</f>
        <v/>
      </c>
      <c r="R2730" t="str">
        <f>IF(Q2730="Realizada",seguimiento[[#This Row],[vitaminaDRealizada]],"")</f>
        <v/>
      </c>
      <c r="S2730" t="str">
        <f>IF(seguimiento[[#This Row],[ige]]="No realizada","No realizada",IF(seguimiento[[#This Row],[ige]]="","","Realizada"))</f>
        <v/>
      </c>
      <c r="T2730" t="str">
        <f>IF(S2730="Realizada",seguimiento[[#This Row],[ige]],"")</f>
        <v/>
      </c>
      <c r="U2730" t="str">
        <f>IF(OR(seguimiento[[#This Row],[actividadfisica]]="Ejercicio regular",seguimiento[[#This Row],[actividadfisica]]="Actividad deportiva"),"Sí","")</f>
        <v/>
      </c>
    </row>
    <row r="2731" spans="1:21" x14ac:dyDescent="0.3">
      <c r="A2731" t="str">
        <f>VLOOKUP(B2731,pacientes_insertados[],2,)</f>
        <v>61e34254ec4ec02e84f5db55</v>
      </c>
      <c r="B2731">
        <f>seguimiento[[#This Row],[idpaciente]]</f>
        <v>1258</v>
      </c>
      <c r="C2731">
        <f t="shared" si="42"/>
        <v>2018</v>
      </c>
      <c r="D2731" s="1">
        <f>seguimiento[[#This Row],[fecha]]</f>
        <v>43306</v>
      </c>
      <c r="E2731" t="str">
        <f>seguimiento[[#This Row],[institucion]]</f>
        <v>Hospital de Niños Ricardo Gutiérrez</v>
      </c>
      <c r="F2731" t="str">
        <f>seguimiento[[#This Row],[fallecimiento]]</f>
        <v>No</v>
      </c>
      <c r="N2731" t="str">
        <f>seguimiento[[#This Row],[ncultivosanio]]</f>
        <v>7</v>
      </c>
      <c r="O2731" t="str">
        <f>IF(seguimiento[[#This Row],[curvaglucemia]]="","No realizada","Realizada")</f>
        <v>No realizada</v>
      </c>
      <c r="P2731" t="str">
        <f>IF(O2731="Realizada",seguimiento[[#This Row],[curvaglucemia]],"")</f>
        <v/>
      </c>
      <c r="Q2731" t="str">
        <f>IF(seguimiento[[#This Row],[vitaminaDRealizada]]="","",IF(seguimiento[[#This Row],[vitaminaDRealizada]]="No realizado","No realizada","Realizada"))</f>
        <v/>
      </c>
      <c r="R2731" t="str">
        <f>IF(Q2731="Realizada",seguimiento[[#This Row],[vitaminaDRealizada]],"")</f>
        <v/>
      </c>
      <c r="S2731" t="str">
        <f>IF(seguimiento[[#This Row],[ige]]="No realizada","No realizada",IF(seguimiento[[#This Row],[ige]]="","","Realizada"))</f>
        <v/>
      </c>
      <c r="T2731" t="str">
        <f>IF(S2731="Realizada",seguimiento[[#This Row],[ige]],"")</f>
        <v/>
      </c>
      <c r="U2731" t="str">
        <f>IF(OR(seguimiento[[#This Row],[actividadfisica]]="Ejercicio regular",seguimiento[[#This Row],[actividadfisica]]="Actividad deportiva"),"Sí","")</f>
        <v/>
      </c>
    </row>
    <row r="2732" spans="1:21" x14ac:dyDescent="0.3">
      <c r="A2732" t="str">
        <f>VLOOKUP(B2732,pacientes_insertados[],2,)</f>
        <v>61e34254ec4ec02e84f5dbd9</v>
      </c>
      <c r="B2732">
        <f>seguimiento[[#This Row],[idpaciente]]</f>
        <v>1259</v>
      </c>
      <c r="C2732">
        <f t="shared" si="42"/>
        <v>2016</v>
      </c>
      <c r="D2732" s="1">
        <f>seguimiento[[#This Row],[fecha]]</f>
        <v>42401</v>
      </c>
      <c r="E2732" t="str">
        <f>seguimiento[[#This Row],[institucion]]</f>
        <v>HOSP. DE Niños DE LA SMA.TRINIDAD</v>
      </c>
      <c r="F2732" t="str">
        <f>seguimiento[[#This Row],[fallecimiento]]</f>
        <v>No</v>
      </c>
      <c r="K2732" t="str">
        <f>seguimiento[[#This Row],[coberturamedica]]</f>
        <v>No</v>
      </c>
      <c r="M2732" t="str">
        <f>seguimiento[[#This Row],[Embarazo]]</f>
        <v>No</v>
      </c>
      <c r="O2732" t="str">
        <f>IF(seguimiento[[#This Row],[curvaglucemia]]="","No realizada","Realizada")</f>
        <v>No realizada</v>
      </c>
      <c r="P2732" t="str">
        <f>IF(O2732="Realizada",seguimiento[[#This Row],[curvaglucemia]],"")</f>
        <v/>
      </c>
      <c r="Q2732" t="str">
        <f>IF(seguimiento[[#This Row],[vitaminaDRealizada]]="","",IF(seguimiento[[#This Row],[vitaminaDRealizada]]="No realizado","No realizada","Realizada"))</f>
        <v/>
      </c>
      <c r="R2732" t="str">
        <f>IF(Q2732="Realizada",seguimiento[[#This Row],[vitaminaDRealizada]],"")</f>
        <v/>
      </c>
      <c r="S2732" t="str">
        <f>IF(seguimiento[[#This Row],[ige]]="No realizada","No realizada",IF(seguimiento[[#This Row],[ige]]="","","Realizada"))</f>
        <v/>
      </c>
      <c r="T2732" t="str">
        <f>IF(S2732="Realizada",seguimiento[[#This Row],[ige]],"")</f>
        <v/>
      </c>
      <c r="U2732" t="str">
        <f>IF(OR(seguimiento[[#This Row],[actividadfisica]]="Ejercicio regular",seguimiento[[#This Row],[actividadfisica]]="Actividad deportiva"),"Sí","")</f>
        <v/>
      </c>
    </row>
    <row r="2733" spans="1:21" x14ac:dyDescent="0.3">
      <c r="A2733" t="str">
        <f>VLOOKUP(B2733,pacientes_insertados[],2,)</f>
        <v>61e34254ec4ec02e84f5dbd9</v>
      </c>
      <c r="B2733">
        <f>seguimiento[[#This Row],[idpaciente]]</f>
        <v>1259</v>
      </c>
      <c r="C2733">
        <f t="shared" si="42"/>
        <v>2016</v>
      </c>
      <c r="D2733" s="1">
        <f>seguimiento[[#This Row],[fecha]]</f>
        <v>42668</v>
      </c>
      <c r="E2733" t="str">
        <f>seguimiento[[#This Row],[institucion]]</f>
        <v>HOSP. DE Niños DE LA SMA.TRINIDAD</v>
      </c>
      <c r="F2733" t="str">
        <f>seguimiento[[#This Row],[fallecimiento]]</f>
        <v>No</v>
      </c>
      <c r="K2733" t="str">
        <f>seguimiento[[#This Row],[coberturamedica]]</f>
        <v>Sí</v>
      </c>
      <c r="L2733" t="str">
        <f>seguimiento[[#This Row],[ntratendovenosos]]</f>
        <v>1</v>
      </c>
      <c r="N2733" t="str">
        <f>seguimiento[[#This Row],[ncultivosanio]]</f>
        <v>4</v>
      </c>
      <c r="O2733" t="str">
        <f>IF(seguimiento[[#This Row],[curvaglucemia]]="","No realizada","Realizada")</f>
        <v>No realizada</v>
      </c>
      <c r="P2733" t="str">
        <f>IF(O2733="Realizada",seguimiento[[#This Row],[curvaglucemia]],"")</f>
        <v/>
      </c>
      <c r="Q2733" t="str">
        <f>IF(seguimiento[[#This Row],[vitaminaDRealizada]]="","",IF(seguimiento[[#This Row],[vitaminaDRealizada]]="No realizado","No realizada","Realizada"))</f>
        <v>No realizada</v>
      </c>
      <c r="R2733" t="str">
        <f>IF(Q2733="Realizada",seguimiento[[#This Row],[vitaminaDRealizada]],"")</f>
        <v/>
      </c>
      <c r="S2733" t="str">
        <f>IF(seguimiento[[#This Row],[ige]]="No realizada","No realizada",IF(seguimiento[[#This Row],[ige]]="","","Realizada"))</f>
        <v>Realizada</v>
      </c>
      <c r="T2733" t="str">
        <f>IF(S2733="Realizada",seguimiento[[#This Row],[ige]],"")</f>
        <v>&lt; 500</v>
      </c>
      <c r="U2733" t="str">
        <f>IF(OR(seguimiento[[#This Row],[actividadfisica]]="Ejercicio regular",seguimiento[[#This Row],[actividadfisica]]="Actividad deportiva"),"Sí","")</f>
        <v>Sí</v>
      </c>
    </row>
    <row r="2734" spans="1:21" x14ac:dyDescent="0.3">
      <c r="A2734" t="str">
        <f>VLOOKUP(B2734,pacientes_insertados[],2,)</f>
        <v>61e34254ec4ec02e84f5dbd9</v>
      </c>
      <c r="B2734">
        <f>seguimiento[[#This Row],[idpaciente]]</f>
        <v>1259</v>
      </c>
      <c r="C2734">
        <f t="shared" si="42"/>
        <v>2017</v>
      </c>
      <c r="D2734" s="1">
        <f>seguimiento[[#This Row],[fecha]]</f>
        <v>42822</v>
      </c>
      <c r="E2734" t="str">
        <f>seguimiento[[#This Row],[institucion]]</f>
        <v>HOSP. DE Niños DE LA SMA.TRINIDAD</v>
      </c>
      <c r="F2734" t="str">
        <f>seguimiento[[#This Row],[fallecimiento]]</f>
        <v>No</v>
      </c>
      <c r="K2734" t="str">
        <f>seguimiento[[#This Row],[coberturamedica]]</f>
        <v>No</v>
      </c>
      <c r="M2734" t="str">
        <f>seguimiento[[#This Row],[Embarazo]]</f>
        <v>No</v>
      </c>
      <c r="N2734" t="str">
        <f>seguimiento[[#This Row],[ncultivosanio]]</f>
        <v>3</v>
      </c>
      <c r="O2734" t="str">
        <f>IF(seguimiento[[#This Row],[curvaglucemia]]="","No realizada","Realizada")</f>
        <v>No realizada</v>
      </c>
      <c r="P2734" t="str">
        <f>IF(O2734="Realizada",seguimiento[[#This Row],[curvaglucemia]],"")</f>
        <v/>
      </c>
      <c r="Q2734" t="str">
        <f>IF(seguimiento[[#This Row],[vitaminaDRealizada]]="","",IF(seguimiento[[#This Row],[vitaminaDRealizada]]="No realizado","No realizada","Realizada"))</f>
        <v/>
      </c>
      <c r="R2734" t="str">
        <f>IF(Q2734="Realizada",seguimiento[[#This Row],[vitaminaDRealizada]],"")</f>
        <v/>
      </c>
      <c r="S2734" t="str">
        <f>IF(seguimiento[[#This Row],[ige]]="No realizada","No realizada",IF(seguimiento[[#This Row],[ige]]="","","Realizada"))</f>
        <v>Realizada</v>
      </c>
      <c r="T2734" t="str">
        <f>IF(S2734="Realizada",seguimiento[[#This Row],[ige]],"")</f>
        <v>Normal</v>
      </c>
      <c r="U2734" t="str">
        <f>IF(OR(seguimiento[[#This Row],[actividadfisica]]="Ejercicio regular",seguimiento[[#This Row],[actividadfisica]]="Actividad deportiva"),"Sí","")</f>
        <v>Sí</v>
      </c>
    </row>
    <row r="2735" spans="1:21" x14ac:dyDescent="0.3">
      <c r="A2735" t="str">
        <f>VLOOKUP(B2735,pacientes_insertados[],2,)</f>
        <v>61e34254ec4ec02e84f5dbd9</v>
      </c>
      <c r="B2735">
        <f>seguimiento[[#This Row],[idpaciente]]</f>
        <v>1259</v>
      </c>
      <c r="C2735">
        <f t="shared" si="42"/>
        <v>2018</v>
      </c>
      <c r="D2735" s="1">
        <f>seguimiento[[#This Row],[fecha]]</f>
        <v>43460</v>
      </c>
      <c r="E2735" t="str">
        <f>seguimiento[[#This Row],[institucion]]</f>
        <v>HOSP. DE Niños DE LA SMA.TRINIDAD</v>
      </c>
      <c r="F2735" t="str">
        <f>seguimiento[[#This Row],[fallecimiento]]</f>
        <v>No</v>
      </c>
      <c r="K2735" t="str">
        <f>seguimiento[[#This Row],[coberturamedica]]</f>
        <v>No</v>
      </c>
      <c r="L2735" t="str">
        <f>seguimiento[[#This Row],[ntratendovenosos]]</f>
        <v>1</v>
      </c>
      <c r="N2735" t="str">
        <f>seguimiento[[#This Row],[ncultivosanio]]</f>
        <v>2</v>
      </c>
      <c r="O2735" t="str">
        <f>IF(seguimiento[[#This Row],[curvaglucemia]]="","No realizada","Realizada")</f>
        <v>No realizada</v>
      </c>
      <c r="P2735" t="str">
        <f>IF(O2735="Realizada",seguimiento[[#This Row],[curvaglucemia]],"")</f>
        <v/>
      </c>
      <c r="Q2735" t="str">
        <f>IF(seguimiento[[#This Row],[vitaminaDRealizada]]="","",IF(seguimiento[[#This Row],[vitaminaDRealizada]]="No realizado","No realizada","Realizada"))</f>
        <v/>
      </c>
      <c r="R2735" t="str">
        <f>IF(Q2735="Realizada",seguimiento[[#This Row],[vitaminaDRealizada]],"")</f>
        <v/>
      </c>
      <c r="S2735" t="str">
        <f>IF(seguimiento[[#This Row],[ige]]="No realizada","No realizada",IF(seguimiento[[#This Row],[ige]]="","","Realizada"))</f>
        <v/>
      </c>
      <c r="T2735" t="str">
        <f>IF(S2735="Realizada",seguimiento[[#This Row],[ige]],"")</f>
        <v/>
      </c>
      <c r="U2735" t="str">
        <f>IF(OR(seguimiento[[#This Row],[actividadfisica]]="Ejercicio regular",seguimiento[[#This Row],[actividadfisica]]="Actividad deportiva"),"Sí","")</f>
        <v/>
      </c>
    </row>
    <row r="2736" spans="1:21" x14ac:dyDescent="0.3">
      <c r="A2736" t="str">
        <f>VLOOKUP(B2736,pacientes_insertados[],2,)</f>
        <v>61e34254ec4ec02e84f5db56</v>
      </c>
      <c r="B2736">
        <f>seguimiento[[#This Row],[idpaciente]]</f>
        <v>1260</v>
      </c>
      <c r="C2736">
        <f t="shared" si="42"/>
        <v>2015</v>
      </c>
      <c r="D2736" s="1">
        <f>seguimiento[[#This Row],[fecha]]</f>
        <v>42164</v>
      </c>
      <c r="E2736" t="str">
        <f>seguimiento[[#This Row],[institucion]]</f>
        <v>HOSP. DE Niños DE LA SMA.TRINIDAD</v>
      </c>
      <c r="F2736" t="str">
        <f>seguimiento[[#This Row],[fallecimiento]]</f>
        <v>No</v>
      </c>
      <c r="K2736" t="str">
        <f>seguimiento[[#This Row],[coberturamedica]]</f>
        <v>No</v>
      </c>
      <c r="N2736" t="str">
        <f>seguimiento[[#This Row],[ncultivosanio]]</f>
        <v>1</v>
      </c>
      <c r="O2736" t="str">
        <f>IF(seguimiento[[#This Row],[curvaglucemia]]="","No realizada","Realizada")</f>
        <v>Realizada</v>
      </c>
      <c r="P2736" t="str">
        <f>IF(O2736="Realizada",seguimiento[[#This Row],[curvaglucemia]],"")</f>
        <v>Normal</v>
      </c>
      <c r="Q2736" t="str">
        <f>IF(seguimiento[[#This Row],[vitaminaDRealizada]]="","",IF(seguimiento[[#This Row],[vitaminaDRealizada]]="No realizado","No realizada","Realizada"))</f>
        <v>No realizada</v>
      </c>
      <c r="R2736" t="str">
        <f>IF(Q2736="Realizada",seguimiento[[#This Row],[vitaminaDRealizada]],"")</f>
        <v/>
      </c>
      <c r="S2736" t="str">
        <f>IF(seguimiento[[#This Row],[ige]]="No realizada","No realizada",IF(seguimiento[[#This Row],[ige]]="","","Realizada"))</f>
        <v>Realizada</v>
      </c>
      <c r="T2736" t="str">
        <f>IF(S2736="Realizada",seguimiento[[#This Row],[ige]],"")</f>
        <v>&lt; 500</v>
      </c>
      <c r="U2736" t="str">
        <f>IF(OR(seguimiento[[#This Row],[actividadfisica]]="Ejercicio regular",seguimiento[[#This Row],[actividadfisica]]="Actividad deportiva"),"Sí","")</f>
        <v/>
      </c>
    </row>
    <row r="2737" spans="1:21" x14ac:dyDescent="0.3">
      <c r="A2737" t="str">
        <f>VLOOKUP(B2737,pacientes_insertados[],2,)</f>
        <v>61e34254ec4ec02e84f5db56</v>
      </c>
      <c r="B2737">
        <f>seguimiento[[#This Row],[idpaciente]]</f>
        <v>1260</v>
      </c>
      <c r="C2737">
        <f t="shared" si="42"/>
        <v>2016</v>
      </c>
      <c r="D2737" s="1">
        <f>seguimiento[[#This Row],[fecha]]</f>
        <v>42437</v>
      </c>
      <c r="E2737" t="str">
        <f>seguimiento[[#This Row],[institucion]]</f>
        <v>HOSP. DE Niños DE LA SMA.TRINIDAD</v>
      </c>
      <c r="F2737" t="str">
        <f>seguimiento[[#This Row],[fallecimiento]]</f>
        <v>No</v>
      </c>
      <c r="K2737" t="str">
        <f>seguimiento[[#This Row],[coberturamedica]]</f>
        <v>No</v>
      </c>
      <c r="O2737" t="str">
        <f>IF(seguimiento[[#This Row],[curvaglucemia]]="","No realizada","Realizada")</f>
        <v>Realizada</v>
      </c>
      <c r="P2737" t="str">
        <f>IF(O2737="Realizada",seguimiento[[#This Row],[curvaglucemia]],"")</f>
        <v>Intolerancia</v>
      </c>
      <c r="Q2737" t="str">
        <f>IF(seguimiento[[#This Row],[vitaminaDRealizada]]="","",IF(seguimiento[[#This Row],[vitaminaDRealizada]]="No realizado","No realizada","Realizada"))</f>
        <v>No realizada</v>
      </c>
      <c r="R2737" t="str">
        <f>IF(Q2737="Realizada",seguimiento[[#This Row],[vitaminaDRealizada]],"")</f>
        <v/>
      </c>
      <c r="S2737" t="str">
        <f>IF(seguimiento[[#This Row],[ige]]="No realizada","No realizada",IF(seguimiento[[#This Row],[ige]]="","","Realizada"))</f>
        <v>No realizada</v>
      </c>
      <c r="T2737" t="str">
        <f>IF(S2737="Realizada",seguimiento[[#This Row],[ige]],"")</f>
        <v/>
      </c>
      <c r="U2737" t="str">
        <f>IF(OR(seguimiento[[#This Row],[actividadfisica]]="Ejercicio regular",seguimiento[[#This Row],[actividadfisica]]="Actividad deportiva"),"Sí","")</f>
        <v/>
      </c>
    </row>
    <row r="2738" spans="1:21" x14ac:dyDescent="0.3">
      <c r="A2738" t="str">
        <f>VLOOKUP(B2738,pacientes_insertados[],2,)</f>
        <v>61e34254ec4ec02e84f5db56</v>
      </c>
      <c r="B2738">
        <f>seguimiento[[#This Row],[idpaciente]]</f>
        <v>1260</v>
      </c>
      <c r="C2738">
        <f t="shared" si="42"/>
        <v>2017</v>
      </c>
      <c r="D2738" s="1">
        <f>seguimiento[[#This Row],[fecha]]</f>
        <v>42738</v>
      </c>
      <c r="E2738" t="str">
        <f>seguimiento[[#This Row],[institucion]]</f>
        <v>HOSP. DE Niños DE LA SMA.TRINIDAD</v>
      </c>
      <c r="F2738" t="str">
        <f>seguimiento[[#This Row],[fallecimiento]]</f>
        <v>No</v>
      </c>
      <c r="K2738" t="str">
        <f>seguimiento[[#This Row],[coberturamedica]]</f>
        <v>No</v>
      </c>
      <c r="N2738" t="str">
        <f>seguimiento[[#This Row],[ncultivosanio]]</f>
        <v>1</v>
      </c>
      <c r="O2738" t="str">
        <f>IF(seguimiento[[#This Row],[curvaglucemia]]="","No realizada","Realizada")</f>
        <v>Realizada</v>
      </c>
      <c r="P2738" t="str">
        <f>IF(O2738="Realizada",seguimiento[[#This Row],[curvaglucemia]],"")</f>
        <v>Intolerancia</v>
      </c>
      <c r="Q2738" t="str">
        <f>IF(seguimiento[[#This Row],[vitaminaDRealizada]]="","",IF(seguimiento[[#This Row],[vitaminaDRealizada]]="No realizado","No realizada","Realizada"))</f>
        <v>No realizada</v>
      </c>
      <c r="R2738" t="str">
        <f>IF(Q2738="Realizada",seguimiento[[#This Row],[vitaminaDRealizada]],"")</f>
        <v/>
      </c>
      <c r="S2738" t="str">
        <f>IF(seguimiento[[#This Row],[ige]]="No realizada","No realizada",IF(seguimiento[[#This Row],[ige]]="","","Realizada"))</f>
        <v>No realizada</v>
      </c>
      <c r="T2738" t="str">
        <f>IF(S2738="Realizada",seguimiento[[#This Row],[ige]],"")</f>
        <v/>
      </c>
      <c r="U2738" t="str">
        <f>IF(OR(seguimiento[[#This Row],[actividadfisica]]="Ejercicio regular",seguimiento[[#This Row],[actividadfisica]]="Actividad deportiva"),"Sí","")</f>
        <v/>
      </c>
    </row>
    <row r="2739" spans="1:21" x14ac:dyDescent="0.3">
      <c r="A2739" t="str">
        <f>VLOOKUP(B2739,pacientes_insertados[],2,)</f>
        <v>61e34254ec4ec02e84f5db56</v>
      </c>
      <c r="B2739">
        <f>seguimiento[[#This Row],[idpaciente]]</f>
        <v>1260</v>
      </c>
      <c r="C2739">
        <f t="shared" si="42"/>
        <v>2018</v>
      </c>
      <c r="D2739" s="1">
        <f>seguimiento[[#This Row],[fecha]]</f>
        <v>43235</v>
      </c>
      <c r="E2739" t="str">
        <f>seguimiento[[#This Row],[institucion]]</f>
        <v>HOSP. DE Niños DE LA SMA.TRINIDAD</v>
      </c>
      <c r="F2739" t="str">
        <f>seguimiento[[#This Row],[fallecimiento]]</f>
        <v>No</v>
      </c>
      <c r="K2739" t="str">
        <f>seguimiento[[#This Row],[coberturamedica]]</f>
        <v>No</v>
      </c>
      <c r="N2739" t="str">
        <f>seguimiento[[#This Row],[ncultivosanio]]</f>
        <v>1</v>
      </c>
      <c r="O2739" t="str">
        <f>IF(seguimiento[[#This Row],[curvaglucemia]]="","No realizada","Realizada")</f>
        <v>No realizada</v>
      </c>
      <c r="P2739" t="str">
        <f>IF(O2739="Realizada",seguimiento[[#This Row],[curvaglucemia]],"")</f>
        <v/>
      </c>
      <c r="Q2739" t="str">
        <f>IF(seguimiento[[#This Row],[vitaminaDRealizada]]="","",IF(seguimiento[[#This Row],[vitaminaDRealizada]]="No realizado","No realizada","Realizada"))</f>
        <v/>
      </c>
      <c r="R2739" t="str">
        <f>IF(Q2739="Realizada",seguimiento[[#This Row],[vitaminaDRealizada]],"")</f>
        <v/>
      </c>
      <c r="S2739" t="str">
        <f>IF(seguimiento[[#This Row],[ige]]="No realizada","No realizada",IF(seguimiento[[#This Row],[ige]]="","","Realizada"))</f>
        <v/>
      </c>
      <c r="T2739" t="str">
        <f>IF(S2739="Realizada",seguimiento[[#This Row],[ige]],"")</f>
        <v/>
      </c>
      <c r="U2739" t="str">
        <f>IF(OR(seguimiento[[#This Row],[actividadfisica]]="Ejercicio regular",seguimiento[[#This Row],[actividadfisica]]="Actividad deportiva"),"Sí","")</f>
        <v/>
      </c>
    </row>
    <row r="2740" spans="1:21" x14ac:dyDescent="0.3">
      <c r="A2740" t="str">
        <f>VLOOKUP(B2740,pacientes_insertados[],2,)</f>
        <v>61e34254ec4ec02e84f5db57</v>
      </c>
      <c r="B2740">
        <f>seguimiento[[#This Row],[idpaciente]]</f>
        <v>1261</v>
      </c>
      <c r="C2740">
        <f t="shared" si="42"/>
        <v>2015</v>
      </c>
      <c r="D2740" s="1">
        <f>seguimiento[[#This Row],[fecha]]</f>
        <v>42145</v>
      </c>
      <c r="E2740" t="str">
        <f>seguimiento[[#This Row],[institucion]]</f>
        <v>H.I.G.A Prof.R. Rossi</v>
      </c>
      <c r="F2740" t="str">
        <f>seguimiento[[#This Row],[fallecimiento]]</f>
        <v>No</v>
      </c>
      <c r="J2740" t="str">
        <f>seguimiento[[#This Row],[laboral]]</f>
        <v>Trabaja, completo</v>
      </c>
      <c r="O2740" t="str">
        <f>IF(seguimiento[[#This Row],[curvaglucemia]]="","No realizada","Realizada")</f>
        <v>No realizada</v>
      </c>
      <c r="P2740" t="str">
        <f>IF(O2740="Realizada",seguimiento[[#This Row],[curvaglucemia]],"")</f>
        <v/>
      </c>
      <c r="Q2740" t="str">
        <f>IF(seguimiento[[#This Row],[vitaminaDRealizada]]="","",IF(seguimiento[[#This Row],[vitaminaDRealizada]]="No realizado","No realizada","Realizada"))</f>
        <v/>
      </c>
      <c r="R2740" t="str">
        <f>IF(Q2740="Realizada",seguimiento[[#This Row],[vitaminaDRealizada]],"")</f>
        <v/>
      </c>
      <c r="S2740" t="str">
        <f>IF(seguimiento[[#This Row],[ige]]="No realizada","No realizada",IF(seguimiento[[#This Row],[ige]]="","","Realizada"))</f>
        <v/>
      </c>
      <c r="T2740" t="str">
        <f>IF(S2740="Realizada",seguimiento[[#This Row],[ige]],"")</f>
        <v/>
      </c>
      <c r="U2740" t="str">
        <f>IF(OR(seguimiento[[#This Row],[actividadfisica]]="Ejercicio regular",seguimiento[[#This Row],[actividadfisica]]="Actividad deportiva"),"Sí","")</f>
        <v>Sí</v>
      </c>
    </row>
    <row r="2741" spans="1:21" x14ac:dyDescent="0.3">
      <c r="A2741" t="str">
        <f>VLOOKUP(B2741,pacientes_insertados[],2,)</f>
        <v>61e34254ec4ec02e84f5db58</v>
      </c>
      <c r="B2741">
        <f>seguimiento[[#This Row],[idpaciente]]</f>
        <v>1265</v>
      </c>
      <c r="C2741">
        <f t="shared" si="42"/>
        <v>2015</v>
      </c>
      <c r="D2741" s="1">
        <f>seguimiento[[#This Row],[fecha]]</f>
        <v>42156</v>
      </c>
      <c r="E2741" t="str">
        <f>seguimiento[[#This Row],[institucion]]</f>
        <v>Hospital "Dr. Antonio A. Cetrángolo"</v>
      </c>
      <c r="F2741" t="str">
        <f>seguimiento[[#This Row],[fallecimiento]]</f>
        <v>No</v>
      </c>
      <c r="I2741" t="str">
        <f>seguimiento[[#This Row],[educacion]]</f>
        <v>Universitario Incompleto</v>
      </c>
      <c r="J2741" t="str">
        <f>seguimiento[[#This Row],[laboral]]</f>
        <v>Trabaja, parcial</v>
      </c>
      <c r="K2741" t="str">
        <f>seguimiento[[#This Row],[coberturamedica]]</f>
        <v>Sí</v>
      </c>
      <c r="M2741" t="str">
        <f>seguimiento[[#This Row],[Embarazo]]</f>
        <v>No</v>
      </c>
      <c r="O2741" t="str">
        <f>IF(seguimiento[[#This Row],[curvaglucemia]]="","No realizada","Realizada")</f>
        <v>Realizada</v>
      </c>
      <c r="P2741" t="str">
        <f>IF(O2741="Realizada",seguimiento[[#This Row],[curvaglucemia]],"")</f>
        <v>Normal</v>
      </c>
      <c r="Q2741" t="str">
        <f>IF(seguimiento[[#This Row],[vitaminaDRealizada]]="","",IF(seguimiento[[#This Row],[vitaminaDRealizada]]="No realizado","No realizada","Realizada"))</f>
        <v/>
      </c>
      <c r="R2741" t="str">
        <f>IF(Q2741="Realizada",seguimiento[[#This Row],[vitaminaDRealizada]],"")</f>
        <v/>
      </c>
      <c r="S2741" t="str">
        <f>IF(seguimiento[[#This Row],[ige]]="No realizada","No realizada",IF(seguimiento[[#This Row],[ige]]="","","Realizada"))</f>
        <v>Realizada</v>
      </c>
      <c r="T2741" t="str">
        <f>IF(S2741="Realizada",seguimiento[[#This Row],[ige]],"")</f>
        <v>&lt; 500</v>
      </c>
      <c r="U2741" t="str">
        <f>IF(OR(seguimiento[[#This Row],[actividadfisica]]="Ejercicio regular",seguimiento[[#This Row],[actividadfisica]]="Actividad deportiva"),"Sí","")</f>
        <v>Sí</v>
      </c>
    </row>
    <row r="2742" spans="1:21" x14ac:dyDescent="0.3">
      <c r="A2742" t="str">
        <f>VLOOKUP(B2742,pacientes_insertados[],2,)</f>
        <v>61e34254ec4ec02e84f5db59</v>
      </c>
      <c r="B2742">
        <f>seguimiento[[#This Row],[idpaciente]]</f>
        <v>1266</v>
      </c>
      <c r="C2742">
        <f t="shared" si="42"/>
        <v>2015</v>
      </c>
      <c r="D2742" s="1">
        <f>seguimiento[[#This Row],[fecha]]</f>
        <v>42110</v>
      </c>
      <c r="E2742" t="str">
        <f>seguimiento[[#This Row],[institucion]]</f>
        <v>Hospital "Dr. Antonio A. Cetrángolo"</v>
      </c>
      <c r="F2742" t="str">
        <f>seguimiento[[#This Row],[fallecimiento]]</f>
        <v>No</v>
      </c>
      <c r="I2742" t="str">
        <f>seguimiento[[#This Row],[educacion]]</f>
        <v>Primaria incompleta</v>
      </c>
      <c r="K2742" t="str">
        <f>seguimiento[[#This Row],[coberturamedica]]</f>
        <v>Sí</v>
      </c>
      <c r="M2742" t="str">
        <f>seguimiento[[#This Row],[Embarazo]]</f>
        <v>No</v>
      </c>
      <c r="O2742" t="str">
        <f>IF(seguimiento[[#This Row],[curvaglucemia]]="","No realizada","Realizada")</f>
        <v>No realizada</v>
      </c>
      <c r="P2742" t="str">
        <f>IF(O2742="Realizada",seguimiento[[#This Row],[curvaglucemia]],"")</f>
        <v/>
      </c>
      <c r="Q2742" t="str">
        <f>IF(seguimiento[[#This Row],[vitaminaDRealizada]]="","",IF(seguimiento[[#This Row],[vitaminaDRealizada]]="No realizado","No realizada","Realizada"))</f>
        <v/>
      </c>
      <c r="R2742" t="str">
        <f>IF(Q2742="Realizada",seguimiento[[#This Row],[vitaminaDRealizada]],"")</f>
        <v/>
      </c>
      <c r="S2742" t="str">
        <f>IF(seguimiento[[#This Row],[ige]]="No realizada","No realizada",IF(seguimiento[[#This Row],[ige]]="","","Realizada"))</f>
        <v/>
      </c>
      <c r="T2742" t="str">
        <f>IF(S2742="Realizada",seguimiento[[#This Row],[ige]],"")</f>
        <v/>
      </c>
      <c r="U2742" t="str">
        <f>IF(OR(seguimiento[[#This Row],[actividadfisica]]="Ejercicio regular",seguimiento[[#This Row],[actividadfisica]]="Actividad deportiva"),"Sí","")</f>
        <v/>
      </c>
    </row>
    <row r="2743" spans="1:21" x14ac:dyDescent="0.3">
      <c r="A2743" t="str">
        <f>VLOOKUP(B2743,pacientes_insertados[],2,)</f>
        <v>61e34254ec4ec02e84f5db5b</v>
      </c>
      <c r="B2743">
        <f>seguimiento[[#This Row],[idpaciente]]</f>
        <v>1268</v>
      </c>
      <c r="C2743">
        <f t="shared" si="42"/>
        <v>2014</v>
      </c>
      <c r="D2743" s="1">
        <f>seguimiento[[#This Row],[fecha]]</f>
        <v>41914</v>
      </c>
      <c r="E2743" t="str">
        <f>seguimiento[[#This Row],[institucion]]</f>
        <v>HOSPITAL de PEDIATRÍA "Juan P. Garrahan"</v>
      </c>
      <c r="F2743" t="str">
        <f>seguimiento[[#This Row],[fallecimiento]]</f>
        <v>No</v>
      </c>
      <c r="K2743" t="str">
        <f>seguimiento[[#This Row],[coberturamedica]]</f>
        <v>Sí</v>
      </c>
      <c r="L2743" t="str">
        <f>seguimiento[[#This Row],[ntratendovenosos]]</f>
        <v>1</v>
      </c>
      <c r="M2743" t="str">
        <f>seguimiento[[#This Row],[Embarazo]]</f>
        <v>No</v>
      </c>
      <c r="N2743" t="str">
        <f>seguimiento[[#This Row],[ncultivosanio]]</f>
        <v>4</v>
      </c>
      <c r="O2743" t="str">
        <f>IF(seguimiento[[#This Row],[curvaglucemia]]="","No realizada","Realizada")</f>
        <v>Realizada</v>
      </c>
      <c r="P2743" t="str">
        <f>IF(O2743="Realizada",seguimiento[[#This Row],[curvaglucemia]],"")</f>
        <v>Normal</v>
      </c>
      <c r="Q2743" t="str">
        <f>IF(seguimiento[[#This Row],[vitaminaDRealizada]]="","",IF(seguimiento[[#This Row],[vitaminaDRealizada]]="No realizado","No realizada","Realizada"))</f>
        <v/>
      </c>
      <c r="R2743" t="str">
        <f>IF(Q2743="Realizada",seguimiento[[#This Row],[vitaminaDRealizada]],"")</f>
        <v/>
      </c>
      <c r="S2743" t="str">
        <f>IF(seguimiento[[#This Row],[ige]]="No realizada","No realizada",IF(seguimiento[[#This Row],[ige]]="","","Realizada"))</f>
        <v>Realizada</v>
      </c>
      <c r="T2743" t="str">
        <f>IF(S2743="Realizada",seguimiento[[#This Row],[ige]],"")</f>
        <v>&lt; 500</v>
      </c>
      <c r="U2743" t="str">
        <f>IF(OR(seguimiento[[#This Row],[actividadfisica]]="Ejercicio regular",seguimiento[[#This Row],[actividadfisica]]="Actividad deportiva"),"Sí","")</f>
        <v/>
      </c>
    </row>
    <row r="2744" spans="1:21" x14ac:dyDescent="0.3">
      <c r="A2744" t="str">
        <f>VLOOKUP(B2744,pacientes_insertados[],2,)</f>
        <v>61e34254ec4ec02e84f5db5c</v>
      </c>
      <c r="B2744">
        <f>seguimiento[[#This Row],[idpaciente]]</f>
        <v>1269</v>
      </c>
      <c r="C2744">
        <f t="shared" si="42"/>
        <v>2014</v>
      </c>
      <c r="D2744" s="1">
        <f>seguimiento[[#This Row],[fecha]]</f>
        <v>41862</v>
      </c>
      <c r="E2744" t="str">
        <f>seguimiento[[#This Row],[institucion]]</f>
        <v>HOSPITAL de PEDIATRÍA "Juan P. Garrahan"</v>
      </c>
      <c r="F2744" t="str">
        <f>seguimiento[[#This Row],[fallecimiento]]</f>
        <v>No</v>
      </c>
      <c r="I2744" t="str">
        <f>seguimiento[[#This Row],[educacion]]</f>
        <v>Primaria incompleta</v>
      </c>
      <c r="K2744" t="str">
        <f>seguimiento[[#This Row],[coberturamedica]]</f>
        <v>Sí</v>
      </c>
      <c r="M2744" t="str">
        <f>seguimiento[[#This Row],[Embarazo]]</f>
        <v>No</v>
      </c>
      <c r="N2744" t="str">
        <f>seguimiento[[#This Row],[ncultivosanio]]</f>
        <v>3</v>
      </c>
      <c r="O2744" t="str">
        <f>IF(seguimiento[[#This Row],[curvaglucemia]]="","No realizada","Realizada")</f>
        <v>Realizada</v>
      </c>
      <c r="P2744" t="str">
        <f>IF(O2744="Realizada",seguimiento[[#This Row],[curvaglucemia]],"")</f>
        <v>Normal</v>
      </c>
      <c r="Q2744" t="str">
        <f>IF(seguimiento[[#This Row],[vitaminaDRealizada]]="","",IF(seguimiento[[#This Row],[vitaminaDRealizada]]="No realizado","No realizada","Realizada"))</f>
        <v/>
      </c>
      <c r="R2744" t="str">
        <f>IF(Q2744="Realizada",seguimiento[[#This Row],[vitaminaDRealizada]],"")</f>
        <v/>
      </c>
      <c r="S2744" t="str">
        <f>IF(seguimiento[[#This Row],[ige]]="No realizada","No realizada",IF(seguimiento[[#This Row],[ige]]="","","Realizada"))</f>
        <v>Realizada</v>
      </c>
      <c r="T2744" t="str">
        <f>IF(S2744="Realizada",seguimiento[[#This Row],[ige]],"")</f>
        <v>&lt; 500</v>
      </c>
      <c r="U2744" t="str">
        <f>IF(OR(seguimiento[[#This Row],[actividadfisica]]="Ejercicio regular",seguimiento[[#This Row],[actividadfisica]]="Actividad deportiva"),"Sí","")</f>
        <v>Sí</v>
      </c>
    </row>
    <row r="2745" spans="1:21" x14ac:dyDescent="0.3">
      <c r="A2745" t="str">
        <f>VLOOKUP(B2745,pacientes_insertados[],2,)</f>
        <v>61e34254ec4ec02e84f5db5d</v>
      </c>
      <c r="B2745">
        <f>seguimiento[[#This Row],[idpaciente]]</f>
        <v>1271</v>
      </c>
      <c r="C2745">
        <f t="shared" si="42"/>
        <v>2015</v>
      </c>
      <c r="D2745" s="1">
        <f>seguimiento[[#This Row],[fecha]]</f>
        <v>42081</v>
      </c>
      <c r="E2745" t="str">
        <f>seguimiento[[#This Row],[institucion]]</f>
        <v>Hospital "Dr. Antonio A. Cetrángolo"</v>
      </c>
      <c r="F2745" t="str">
        <f>seguimiento[[#This Row],[fallecimiento]]</f>
        <v>No</v>
      </c>
      <c r="I2745" t="str">
        <f>seguimiento[[#This Row],[educacion]]</f>
        <v>Primaria incompleta</v>
      </c>
      <c r="L2745" t="str">
        <f>seguimiento[[#This Row],[ntratendovenosos]]</f>
        <v>1</v>
      </c>
      <c r="M2745" t="str">
        <f>seguimiento[[#This Row],[Embarazo]]</f>
        <v>No</v>
      </c>
      <c r="O2745" t="str">
        <f>IF(seguimiento[[#This Row],[curvaglucemia]]="","No realizada","Realizada")</f>
        <v>Realizada</v>
      </c>
      <c r="P2745" t="str">
        <f>IF(O2745="Realizada",seguimiento[[#This Row],[curvaglucemia]],"")</f>
        <v>Normal</v>
      </c>
      <c r="Q2745" t="str">
        <f>IF(seguimiento[[#This Row],[vitaminaDRealizada]]="","",IF(seguimiento[[#This Row],[vitaminaDRealizada]]="No realizado","No realizada","Realizada"))</f>
        <v/>
      </c>
      <c r="R2745" t="str">
        <f>IF(Q2745="Realizada",seguimiento[[#This Row],[vitaminaDRealizada]],"")</f>
        <v/>
      </c>
      <c r="S2745" t="str">
        <f>IF(seguimiento[[#This Row],[ige]]="No realizada","No realizada",IF(seguimiento[[#This Row],[ige]]="","","Realizada"))</f>
        <v/>
      </c>
      <c r="T2745" t="str">
        <f>IF(S2745="Realizada",seguimiento[[#This Row],[ige]],"")</f>
        <v/>
      </c>
      <c r="U2745" t="str">
        <f>IF(OR(seguimiento[[#This Row],[actividadfisica]]="Ejercicio regular",seguimiento[[#This Row],[actividadfisica]]="Actividad deportiva"),"Sí","")</f>
        <v>Sí</v>
      </c>
    </row>
    <row r="2746" spans="1:21" x14ac:dyDescent="0.3">
      <c r="A2746" t="str">
        <f>VLOOKUP(B2746,pacientes_insertados[],2,)</f>
        <v>61e34254ec4ec02e84f5db5e</v>
      </c>
      <c r="B2746">
        <f>seguimiento[[#This Row],[idpaciente]]</f>
        <v>1272</v>
      </c>
      <c r="C2746">
        <f t="shared" si="42"/>
        <v>2015</v>
      </c>
      <c r="D2746" s="1">
        <f>seguimiento[[#This Row],[fecha]]</f>
        <v>42107</v>
      </c>
      <c r="E2746" t="str">
        <f>seguimiento[[#This Row],[institucion]]</f>
        <v>Hospital "Dr. Antonio A. Cetrángolo"</v>
      </c>
      <c r="F2746" t="str">
        <f>seguimiento[[#This Row],[fallecimiento]]</f>
        <v>No</v>
      </c>
      <c r="O2746" t="str">
        <f>IF(seguimiento[[#This Row],[curvaglucemia]]="","No realizada","Realizada")</f>
        <v>No realizada</v>
      </c>
      <c r="P2746" t="str">
        <f>IF(O2746="Realizada",seguimiento[[#This Row],[curvaglucemia]],"")</f>
        <v/>
      </c>
      <c r="Q2746" t="str">
        <f>IF(seguimiento[[#This Row],[vitaminaDRealizada]]="","",IF(seguimiento[[#This Row],[vitaminaDRealizada]]="No realizado","No realizada","Realizada"))</f>
        <v/>
      </c>
      <c r="R2746" t="str">
        <f>IF(Q2746="Realizada",seguimiento[[#This Row],[vitaminaDRealizada]],"")</f>
        <v/>
      </c>
      <c r="S2746" t="str">
        <f>IF(seguimiento[[#This Row],[ige]]="No realizada","No realizada",IF(seguimiento[[#This Row],[ige]]="","","Realizada"))</f>
        <v/>
      </c>
      <c r="T2746" t="str">
        <f>IF(S2746="Realizada",seguimiento[[#This Row],[ige]],"")</f>
        <v/>
      </c>
      <c r="U2746" t="str">
        <f>IF(OR(seguimiento[[#This Row],[actividadfisica]]="Ejercicio regular",seguimiento[[#This Row],[actividadfisica]]="Actividad deportiva"),"Sí","")</f>
        <v/>
      </c>
    </row>
    <row r="2747" spans="1:21" x14ac:dyDescent="0.3">
      <c r="A2747" t="str">
        <f>VLOOKUP(B2747,pacientes_insertados[],2,)</f>
        <v>61e34254ec4ec02e84f5db5e</v>
      </c>
      <c r="B2747">
        <f>seguimiento[[#This Row],[idpaciente]]</f>
        <v>1272</v>
      </c>
      <c r="C2747">
        <f t="shared" si="42"/>
        <v>2015</v>
      </c>
      <c r="D2747" s="1">
        <f>seguimiento[[#This Row],[fecha]]</f>
        <v>42107</v>
      </c>
      <c r="E2747" t="str">
        <f>seguimiento[[#This Row],[institucion]]</f>
        <v>Hospital "Dr. Antonio A. Cetrángolo"</v>
      </c>
      <c r="F2747" t="str">
        <f>seguimiento[[#This Row],[fallecimiento]]</f>
        <v>No</v>
      </c>
      <c r="O2747" t="str">
        <f>IF(seguimiento[[#This Row],[curvaglucemia]]="","No realizada","Realizada")</f>
        <v>No realizada</v>
      </c>
      <c r="P2747" t="str">
        <f>IF(O2747="Realizada",seguimiento[[#This Row],[curvaglucemia]],"")</f>
        <v/>
      </c>
      <c r="Q2747" t="str">
        <f>IF(seguimiento[[#This Row],[vitaminaDRealizada]]="","",IF(seguimiento[[#This Row],[vitaminaDRealizada]]="No realizado","No realizada","Realizada"))</f>
        <v>No realizada</v>
      </c>
      <c r="R2747" t="str">
        <f>IF(Q2747="Realizada",seguimiento[[#This Row],[vitaminaDRealizada]],"")</f>
        <v/>
      </c>
      <c r="S2747" t="str">
        <f>IF(seguimiento[[#This Row],[ige]]="No realizada","No realizada",IF(seguimiento[[#This Row],[ige]]="","","Realizada"))</f>
        <v>Realizada</v>
      </c>
      <c r="T2747" t="str">
        <f>IF(S2747="Realizada",seguimiento[[#This Row],[ige]],"")</f>
        <v>500 - 1.000</v>
      </c>
      <c r="U2747" t="str">
        <f>IF(OR(seguimiento[[#This Row],[actividadfisica]]="Ejercicio regular",seguimiento[[#This Row],[actividadfisica]]="Actividad deportiva"),"Sí","")</f>
        <v/>
      </c>
    </row>
    <row r="2748" spans="1:21" x14ac:dyDescent="0.3">
      <c r="A2748" t="str">
        <f>VLOOKUP(B2748,pacientes_insertados[],2,)</f>
        <v>61e34254ec4ec02e84f5db9e</v>
      </c>
      <c r="B2748">
        <f>seguimiento[[#This Row],[idpaciente]]</f>
        <v>1273</v>
      </c>
      <c r="C2748">
        <f t="shared" si="42"/>
        <v>2015</v>
      </c>
      <c r="D2748" s="1">
        <f>seguimiento[[#This Row],[fecha]]</f>
        <v>42221</v>
      </c>
      <c r="E2748" t="str">
        <f>seguimiento[[#This Row],[institucion]]</f>
        <v>Clínica y Maternidad del Sol</v>
      </c>
      <c r="F2748" t="str">
        <f>seguimiento[[#This Row],[fallecimiento]]</f>
        <v>No</v>
      </c>
      <c r="K2748" t="str">
        <f>seguimiento[[#This Row],[coberturamedica]]</f>
        <v>Sí</v>
      </c>
      <c r="L2748" t="str">
        <f>seguimiento[[#This Row],[ntratendovenosos]]</f>
        <v>1</v>
      </c>
      <c r="M2748" t="str">
        <f>seguimiento[[#This Row],[Embarazo]]</f>
        <v>No</v>
      </c>
      <c r="N2748" t="str">
        <f>seguimiento[[#This Row],[ncultivosanio]]</f>
        <v>3</v>
      </c>
      <c r="O2748" t="str">
        <f>IF(seguimiento[[#This Row],[curvaglucemia]]="","No realizada","Realizada")</f>
        <v>No realizada</v>
      </c>
      <c r="P2748" t="str">
        <f>IF(O2748="Realizada",seguimiento[[#This Row],[curvaglucemia]],"")</f>
        <v/>
      </c>
      <c r="Q2748" t="str">
        <f>IF(seguimiento[[#This Row],[vitaminaDRealizada]]="","",IF(seguimiento[[#This Row],[vitaminaDRealizada]]="No realizado","No realizada","Realizada"))</f>
        <v>No realizada</v>
      </c>
      <c r="R2748" t="str">
        <f>IF(Q2748="Realizada",seguimiento[[#This Row],[vitaminaDRealizada]],"")</f>
        <v/>
      </c>
      <c r="S2748" t="str">
        <f>IF(seguimiento[[#This Row],[ige]]="No realizada","No realizada",IF(seguimiento[[#This Row],[ige]]="","","Realizada"))</f>
        <v>Realizada</v>
      </c>
      <c r="T2748" t="str">
        <f>IF(S2748="Realizada",seguimiento[[#This Row],[ige]],"")</f>
        <v>&lt; 500</v>
      </c>
      <c r="U2748" t="str">
        <f>IF(OR(seguimiento[[#This Row],[actividadfisica]]="Ejercicio regular",seguimiento[[#This Row],[actividadfisica]]="Actividad deportiva"),"Sí","")</f>
        <v/>
      </c>
    </row>
    <row r="2749" spans="1:21" x14ac:dyDescent="0.3">
      <c r="A2749" t="str">
        <f>VLOOKUP(B2749,pacientes_insertados[],2,)</f>
        <v>61e34254ec4ec02e84f5db9e</v>
      </c>
      <c r="B2749">
        <f>seguimiento[[#This Row],[idpaciente]]</f>
        <v>1273</v>
      </c>
      <c r="C2749">
        <f t="shared" si="42"/>
        <v>2016</v>
      </c>
      <c r="D2749" s="1">
        <f>seguimiento[[#This Row],[fecha]]</f>
        <v>42648</v>
      </c>
      <c r="E2749" t="str">
        <f>seguimiento[[#This Row],[institucion]]</f>
        <v>Clínica y Maternidad del Sol</v>
      </c>
      <c r="F2749" t="str">
        <f>seguimiento[[#This Row],[fallecimiento]]</f>
        <v>No</v>
      </c>
      <c r="K2749" t="str">
        <f>seguimiento[[#This Row],[coberturamedica]]</f>
        <v>Sí</v>
      </c>
      <c r="L2749" t="str">
        <f>seguimiento[[#This Row],[ntratendovenosos]]</f>
        <v>4</v>
      </c>
      <c r="M2749" t="str">
        <f>seguimiento[[#This Row],[Embarazo]]</f>
        <v>No</v>
      </c>
      <c r="N2749" t="str">
        <f>seguimiento[[#This Row],[ncultivosanio]]</f>
        <v>7</v>
      </c>
      <c r="O2749" t="str">
        <f>IF(seguimiento[[#This Row],[curvaglucemia]]="","No realizada","Realizada")</f>
        <v>No realizada</v>
      </c>
      <c r="P2749" t="str">
        <f>IF(O2749="Realizada",seguimiento[[#This Row],[curvaglucemia]],"")</f>
        <v/>
      </c>
      <c r="Q2749" t="str">
        <f>IF(seguimiento[[#This Row],[vitaminaDRealizada]]="","",IF(seguimiento[[#This Row],[vitaminaDRealizada]]="No realizado","No realizada","Realizada"))</f>
        <v/>
      </c>
      <c r="R2749" t="str">
        <f>IF(Q2749="Realizada",seguimiento[[#This Row],[vitaminaDRealizada]],"")</f>
        <v/>
      </c>
      <c r="S2749" t="str">
        <f>IF(seguimiento[[#This Row],[ige]]="No realizada","No realizada",IF(seguimiento[[#This Row],[ige]]="","","Realizada"))</f>
        <v/>
      </c>
      <c r="T2749" t="str">
        <f>IF(S2749="Realizada",seguimiento[[#This Row],[ige]],"")</f>
        <v/>
      </c>
      <c r="U2749" t="str">
        <f>IF(OR(seguimiento[[#This Row],[actividadfisica]]="Ejercicio regular",seguimiento[[#This Row],[actividadfisica]]="Actividad deportiva"),"Sí","")</f>
        <v/>
      </c>
    </row>
    <row r="2750" spans="1:21" x14ac:dyDescent="0.3">
      <c r="A2750" t="str">
        <f>VLOOKUP(B2750,pacientes_insertados[],2,)</f>
        <v>61e34254ec4ec02e84f5db9e</v>
      </c>
      <c r="B2750">
        <f>seguimiento[[#This Row],[idpaciente]]</f>
        <v>1273</v>
      </c>
      <c r="C2750">
        <f t="shared" si="42"/>
        <v>2017</v>
      </c>
      <c r="D2750" s="1">
        <f>seguimiento[[#This Row],[fecha]]</f>
        <v>43053</v>
      </c>
      <c r="E2750" t="str">
        <f>seguimiento[[#This Row],[institucion]]</f>
        <v>Clínica y Maternidad del Sol</v>
      </c>
      <c r="F2750" t="str">
        <f>seguimiento[[#This Row],[fallecimiento]]</f>
        <v>No</v>
      </c>
      <c r="K2750" t="str">
        <f>seguimiento[[#This Row],[coberturamedica]]</f>
        <v>Sí</v>
      </c>
      <c r="L2750" t="str">
        <f>seguimiento[[#This Row],[ntratendovenosos]]</f>
        <v>2</v>
      </c>
      <c r="M2750" t="str">
        <f>seguimiento[[#This Row],[Embarazo]]</f>
        <v>No</v>
      </c>
      <c r="N2750" t="str">
        <f>seguimiento[[#This Row],[ncultivosanio]]</f>
        <v>3</v>
      </c>
      <c r="O2750" t="str">
        <f>IF(seguimiento[[#This Row],[curvaglucemia]]="","No realizada","Realizada")</f>
        <v>No realizada</v>
      </c>
      <c r="P2750" t="str">
        <f>IF(O2750="Realizada",seguimiento[[#This Row],[curvaglucemia]],"")</f>
        <v/>
      </c>
      <c r="Q2750" t="str">
        <f>IF(seguimiento[[#This Row],[vitaminaDRealizada]]="","",IF(seguimiento[[#This Row],[vitaminaDRealizada]]="No realizado","No realizada","Realizada"))</f>
        <v>No realizada</v>
      </c>
      <c r="R2750" t="str">
        <f>IF(Q2750="Realizada",seguimiento[[#This Row],[vitaminaDRealizada]],"")</f>
        <v/>
      </c>
      <c r="S2750" t="str">
        <f>IF(seguimiento[[#This Row],[ige]]="No realizada","No realizada",IF(seguimiento[[#This Row],[ige]]="","","Realizada"))</f>
        <v>Realizada</v>
      </c>
      <c r="T2750" t="str">
        <f>IF(S2750="Realizada",seguimiento[[#This Row],[ige]],"")</f>
        <v>&lt; 500</v>
      </c>
      <c r="U2750" t="str">
        <f>IF(OR(seguimiento[[#This Row],[actividadfisica]]="Ejercicio regular",seguimiento[[#This Row],[actividadfisica]]="Actividad deportiva"),"Sí","")</f>
        <v/>
      </c>
    </row>
    <row r="2751" spans="1:21" x14ac:dyDescent="0.3">
      <c r="A2751" t="str">
        <f>VLOOKUP(B2751,pacientes_insertados[],2,)</f>
        <v>61e34254ec4ec02e84f5db9e</v>
      </c>
      <c r="B2751">
        <f>seguimiento[[#This Row],[idpaciente]]</f>
        <v>1273</v>
      </c>
      <c r="C2751">
        <f t="shared" si="42"/>
        <v>2018</v>
      </c>
      <c r="D2751" s="1">
        <f>seguimiento[[#This Row],[fecha]]</f>
        <v>43222</v>
      </c>
      <c r="E2751" t="str">
        <f>seguimiento[[#This Row],[institucion]]</f>
        <v>Clínica y Maternidad del Sol</v>
      </c>
      <c r="F2751" t="str">
        <f>seguimiento[[#This Row],[fallecimiento]]</f>
        <v>No</v>
      </c>
      <c r="L2751" t="str">
        <f>seguimiento[[#This Row],[ntratendovenosos]]</f>
        <v>3</v>
      </c>
      <c r="N2751" t="str">
        <f>seguimiento[[#This Row],[ncultivosanio]]</f>
        <v>3</v>
      </c>
      <c r="O2751" t="str">
        <f>IF(seguimiento[[#This Row],[curvaglucemia]]="","No realizada","Realizada")</f>
        <v>Realizada</v>
      </c>
      <c r="P2751" t="str">
        <f>IF(O2751="Realizada",seguimiento[[#This Row],[curvaglucemia]],"")</f>
        <v>Normal</v>
      </c>
      <c r="Q2751" t="str">
        <f>IF(seguimiento[[#This Row],[vitaminaDRealizada]]="","",IF(seguimiento[[#This Row],[vitaminaDRealizada]]="No realizado","No realizada","Realizada"))</f>
        <v>Realizada</v>
      </c>
      <c r="R2751" t="str">
        <f>IF(Q2751="Realizada",seguimiento[[#This Row],[vitaminaDRealizada]],"")</f>
        <v>Normal</v>
      </c>
      <c r="S2751" t="str">
        <f>IF(seguimiento[[#This Row],[ige]]="No realizada","No realizada",IF(seguimiento[[#This Row],[ige]]="","","Realizada"))</f>
        <v>No realizada</v>
      </c>
      <c r="T2751" t="str">
        <f>IF(S2751="Realizada",seguimiento[[#This Row],[ige]],"")</f>
        <v/>
      </c>
      <c r="U2751" t="str">
        <f>IF(OR(seguimiento[[#This Row],[actividadfisica]]="Ejercicio regular",seguimiento[[#This Row],[actividadfisica]]="Actividad deportiva"),"Sí","")</f>
        <v/>
      </c>
    </row>
    <row r="2752" spans="1:21" x14ac:dyDescent="0.3">
      <c r="A2752" t="str">
        <f>VLOOKUP(B2752,pacientes_insertados[],2,)</f>
        <v>61e34256ec4ec02e84f5e00f</v>
      </c>
      <c r="B2752">
        <f>seguimiento[[#This Row],[idpaciente]]</f>
        <v>1274</v>
      </c>
      <c r="C2752">
        <f t="shared" si="42"/>
        <v>2011</v>
      </c>
      <c r="D2752" s="1">
        <f>seguimiento[[#This Row],[fecha]]</f>
        <v>40659</v>
      </c>
      <c r="E2752" t="str">
        <f>seguimiento[[#This Row],[institucion]]</f>
        <v>Hospital de Niños Ricardo Gutiérrez</v>
      </c>
      <c r="F2752" t="str">
        <f>seguimiento[[#This Row],[fallecimiento]]</f>
        <v>No</v>
      </c>
      <c r="K2752" t="str">
        <f>seguimiento[[#This Row],[coberturamedica]]</f>
        <v>No</v>
      </c>
      <c r="L2752" t="str">
        <f>seguimiento[[#This Row],[ntratendovenosos]]</f>
        <v>1</v>
      </c>
      <c r="M2752" t="str">
        <f>seguimiento[[#This Row],[Embarazo]]</f>
        <v>No</v>
      </c>
      <c r="N2752" t="str">
        <f>seguimiento[[#This Row],[ncultivosanio]]</f>
        <v>8</v>
      </c>
      <c r="O2752" t="str">
        <f>IF(seguimiento[[#This Row],[curvaglucemia]]="","No realizada","Realizada")</f>
        <v>No realizada</v>
      </c>
      <c r="P2752" t="str">
        <f>IF(O2752="Realizada",seguimiento[[#This Row],[curvaglucemia]],"")</f>
        <v/>
      </c>
      <c r="Q2752" t="str">
        <f>IF(seguimiento[[#This Row],[vitaminaDRealizada]]="","",IF(seguimiento[[#This Row],[vitaminaDRealizada]]="No realizado","No realizada","Realizada"))</f>
        <v>No realizada</v>
      </c>
      <c r="R2752" t="str">
        <f>IF(Q2752="Realizada",seguimiento[[#This Row],[vitaminaDRealizada]],"")</f>
        <v/>
      </c>
      <c r="S2752" t="str">
        <f>IF(seguimiento[[#This Row],[ige]]="No realizada","No realizada",IF(seguimiento[[#This Row],[ige]]="","","Realizada"))</f>
        <v>Realizada</v>
      </c>
      <c r="T2752" t="str">
        <f>IF(S2752="Realizada",seguimiento[[#This Row],[ige]],"")</f>
        <v>Normal</v>
      </c>
      <c r="U2752" t="str">
        <f>IF(OR(seguimiento[[#This Row],[actividadfisica]]="Ejercicio regular",seguimiento[[#This Row],[actividadfisica]]="Actividad deportiva"),"Sí","")</f>
        <v/>
      </c>
    </row>
    <row r="2753" spans="1:21" x14ac:dyDescent="0.3">
      <c r="A2753" t="str">
        <f>VLOOKUP(B2753,pacientes_insertados[],2,)</f>
        <v>61e34256ec4ec02e84f5e00f</v>
      </c>
      <c r="B2753">
        <f>seguimiento[[#This Row],[idpaciente]]</f>
        <v>1274</v>
      </c>
      <c r="C2753">
        <f t="shared" si="42"/>
        <v>2012</v>
      </c>
      <c r="D2753" s="1">
        <f>seguimiento[[#This Row],[fecha]]</f>
        <v>41246</v>
      </c>
      <c r="E2753" t="str">
        <f>seguimiento[[#This Row],[institucion]]</f>
        <v>Hospital de Niños Ricardo Gutiérrez</v>
      </c>
      <c r="F2753" t="str">
        <f>seguimiento[[#This Row],[fallecimiento]]</f>
        <v>No</v>
      </c>
      <c r="K2753" t="str">
        <f>seguimiento[[#This Row],[coberturamedica]]</f>
        <v>Sí</v>
      </c>
      <c r="L2753" t="str">
        <f>seguimiento[[#This Row],[ntratendovenosos]]</f>
        <v>2</v>
      </c>
      <c r="M2753" t="str">
        <f>seguimiento[[#This Row],[Embarazo]]</f>
        <v>No</v>
      </c>
      <c r="N2753" t="str">
        <f>seguimiento[[#This Row],[ncultivosanio]]</f>
        <v>7</v>
      </c>
      <c r="O2753" t="str">
        <f>IF(seguimiento[[#This Row],[curvaglucemia]]="","No realizada","Realizada")</f>
        <v>No realizada</v>
      </c>
      <c r="P2753" t="str">
        <f>IF(O2753="Realizada",seguimiento[[#This Row],[curvaglucemia]],"")</f>
        <v/>
      </c>
      <c r="Q2753" t="str">
        <f>IF(seguimiento[[#This Row],[vitaminaDRealizada]]="","",IF(seguimiento[[#This Row],[vitaminaDRealizada]]="No realizado","No realizada","Realizada"))</f>
        <v>No realizada</v>
      </c>
      <c r="R2753" t="str">
        <f>IF(Q2753="Realizada",seguimiento[[#This Row],[vitaminaDRealizada]],"")</f>
        <v/>
      </c>
      <c r="S2753" t="str">
        <f>IF(seguimiento[[#This Row],[ige]]="No realizada","No realizada",IF(seguimiento[[#This Row],[ige]]="","","Realizada"))</f>
        <v>Realizada</v>
      </c>
      <c r="T2753" t="str">
        <f>IF(S2753="Realizada",seguimiento[[#This Row],[ige]],"")</f>
        <v>Normal</v>
      </c>
      <c r="U2753" t="str">
        <f>IF(OR(seguimiento[[#This Row],[actividadfisica]]="Ejercicio regular",seguimiento[[#This Row],[actividadfisica]]="Actividad deportiva"),"Sí","")</f>
        <v/>
      </c>
    </row>
    <row r="2754" spans="1:21" x14ac:dyDescent="0.3">
      <c r="A2754" t="str">
        <f>VLOOKUP(B2754,pacientes_insertados[],2,)</f>
        <v>61e34256ec4ec02e84f5e00f</v>
      </c>
      <c r="B2754">
        <f>seguimiento[[#This Row],[idpaciente]]</f>
        <v>1274</v>
      </c>
      <c r="C2754">
        <f t="shared" si="42"/>
        <v>2013</v>
      </c>
      <c r="D2754" s="1">
        <f>seguimiento[[#This Row],[fecha]]</f>
        <v>41491</v>
      </c>
      <c r="E2754" t="str">
        <f>seguimiento[[#This Row],[institucion]]</f>
        <v>Hospital de Niños Ricardo Gutiérrez</v>
      </c>
      <c r="F2754" t="str">
        <f>seguimiento[[#This Row],[fallecimiento]]</f>
        <v>No</v>
      </c>
      <c r="K2754" t="str">
        <f>seguimiento[[#This Row],[coberturamedica]]</f>
        <v>Sí</v>
      </c>
      <c r="L2754" t="str">
        <f>seguimiento[[#This Row],[ntratendovenosos]]</f>
        <v>3</v>
      </c>
      <c r="M2754" t="str">
        <f>seguimiento[[#This Row],[Embarazo]]</f>
        <v>No</v>
      </c>
      <c r="N2754" t="str">
        <f>seguimiento[[#This Row],[ncultivosanio]]</f>
        <v>7</v>
      </c>
      <c r="O2754" t="str">
        <f>IF(seguimiento[[#This Row],[curvaglucemia]]="","No realizada","Realizada")</f>
        <v>No realizada</v>
      </c>
      <c r="P2754" t="str">
        <f>IF(O2754="Realizada",seguimiento[[#This Row],[curvaglucemia]],"")</f>
        <v/>
      </c>
      <c r="Q2754" t="str">
        <f>IF(seguimiento[[#This Row],[vitaminaDRealizada]]="","",IF(seguimiento[[#This Row],[vitaminaDRealizada]]="No realizado","No realizada","Realizada"))</f>
        <v>No realizada</v>
      </c>
      <c r="R2754" t="str">
        <f>IF(Q2754="Realizada",seguimiento[[#This Row],[vitaminaDRealizada]],"")</f>
        <v/>
      </c>
      <c r="S2754" t="str">
        <f>IF(seguimiento[[#This Row],[ige]]="No realizada","No realizada",IF(seguimiento[[#This Row],[ige]]="","","Realizada"))</f>
        <v>Realizada</v>
      </c>
      <c r="T2754" t="str">
        <f>IF(S2754="Realizada",seguimiento[[#This Row],[ige]],"")</f>
        <v>Normal</v>
      </c>
      <c r="U2754" t="str">
        <f>IF(OR(seguimiento[[#This Row],[actividadfisica]]="Ejercicio regular",seguimiento[[#This Row],[actividadfisica]]="Actividad deportiva"),"Sí","")</f>
        <v/>
      </c>
    </row>
    <row r="2755" spans="1:21" x14ac:dyDescent="0.3">
      <c r="A2755" t="str">
        <f>VLOOKUP(B2755,pacientes_insertados[],2,)</f>
        <v>61e34256ec4ec02e84f5e00f</v>
      </c>
      <c r="B2755">
        <f>seguimiento[[#This Row],[idpaciente]]</f>
        <v>1274</v>
      </c>
      <c r="C2755">
        <f t="shared" ref="C2755:C2818" si="43">YEAR(D2755)</f>
        <v>2014</v>
      </c>
      <c r="D2755" s="1">
        <f>seguimiento[[#This Row],[fecha]]</f>
        <v>41992</v>
      </c>
      <c r="E2755" t="str">
        <f>seguimiento[[#This Row],[institucion]]</f>
        <v>Hospital de Niños Ricardo Gutiérrez</v>
      </c>
      <c r="F2755" t="str">
        <f>seguimiento[[#This Row],[fallecimiento]]</f>
        <v>No</v>
      </c>
      <c r="K2755" t="str">
        <f>seguimiento[[#This Row],[coberturamedica]]</f>
        <v>Sí</v>
      </c>
      <c r="L2755" t="str">
        <f>seguimiento[[#This Row],[ntratendovenosos]]</f>
        <v>1</v>
      </c>
      <c r="M2755" t="str">
        <f>seguimiento[[#This Row],[Embarazo]]</f>
        <v>No</v>
      </c>
      <c r="N2755" t="str">
        <f>seguimiento[[#This Row],[ncultivosanio]]</f>
        <v>7</v>
      </c>
      <c r="O2755" t="str">
        <f>IF(seguimiento[[#This Row],[curvaglucemia]]="","No realizada","Realizada")</f>
        <v>No realizada</v>
      </c>
      <c r="P2755" t="str">
        <f>IF(O2755="Realizada",seguimiento[[#This Row],[curvaglucemia]],"")</f>
        <v/>
      </c>
      <c r="Q2755" t="str">
        <f>IF(seguimiento[[#This Row],[vitaminaDRealizada]]="","",IF(seguimiento[[#This Row],[vitaminaDRealizada]]="No realizado","No realizada","Realizada"))</f>
        <v>No realizada</v>
      </c>
      <c r="R2755" t="str">
        <f>IF(Q2755="Realizada",seguimiento[[#This Row],[vitaminaDRealizada]],"")</f>
        <v/>
      </c>
      <c r="S2755" t="str">
        <f>IF(seguimiento[[#This Row],[ige]]="No realizada","No realizada",IF(seguimiento[[#This Row],[ige]]="","","Realizada"))</f>
        <v>Realizada</v>
      </c>
      <c r="T2755" t="str">
        <f>IF(S2755="Realizada",seguimiento[[#This Row],[ige]],"")</f>
        <v>Normal</v>
      </c>
      <c r="U2755" t="str">
        <f>IF(OR(seguimiento[[#This Row],[actividadfisica]]="Ejercicio regular",seguimiento[[#This Row],[actividadfisica]]="Actividad deportiva"),"Sí","")</f>
        <v/>
      </c>
    </row>
    <row r="2756" spans="1:21" x14ac:dyDescent="0.3">
      <c r="A2756" t="str">
        <f>VLOOKUP(B2756,pacientes_insertados[],2,)</f>
        <v>61e34256ec4ec02e84f5e00f</v>
      </c>
      <c r="B2756">
        <f>seguimiento[[#This Row],[idpaciente]]</f>
        <v>1274</v>
      </c>
      <c r="C2756">
        <f t="shared" si="43"/>
        <v>2015</v>
      </c>
      <c r="D2756" s="1">
        <f>seguimiento[[#This Row],[fecha]]</f>
        <v>42090</v>
      </c>
      <c r="E2756" t="str">
        <f>seguimiento[[#This Row],[institucion]]</f>
        <v>Hospital de Niños Ricardo Gutiérrez</v>
      </c>
      <c r="F2756" t="str">
        <f>seguimiento[[#This Row],[fallecimiento]]</f>
        <v>No</v>
      </c>
      <c r="K2756" t="str">
        <f>seguimiento[[#This Row],[coberturamedica]]</f>
        <v>No</v>
      </c>
      <c r="M2756" t="str">
        <f>seguimiento[[#This Row],[Embarazo]]</f>
        <v>No</v>
      </c>
      <c r="N2756" t="str">
        <f>seguimiento[[#This Row],[ncultivosanio]]</f>
        <v>3</v>
      </c>
      <c r="O2756" t="str">
        <f>IF(seguimiento[[#This Row],[curvaglucemia]]="","No realizada","Realizada")</f>
        <v>No realizada</v>
      </c>
      <c r="P2756" t="str">
        <f>IF(O2756="Realizada",seguimiento[[#This Row],[curvaglucemia]],"")</f>
        <v/>
      </c>
      <c r="Q2756" t="str">
        <f>IF(seguimiento[[#This Row],[vitaminaDRealizada]]="","",IF(seguimiento[[#This Row],[vitaminaDRealizada]]="No realizado","No realizada","Realizada"))</f>
        <v>Realizada</v>
      </c>
      <c r="R2756" t="str">
        <f>IF(Q2756="Realizada",seguimiento[[#This Row],[vitaminaDRealizada]],"")</f>
        <v>Normal</v>
      </c>
      <c r="S2756" t="str">
        <f>IF(seguimiento[[#This Row],[ige]]="No realizada","No realizada",IF(seguimiento[[#This Row],[ige]]="","","Realizada"))</f>
        <v>Realizada</v>
      </c>
      <c r="T2756" t="str">
        <f>IF(S2756="Realizada",seguimiento[[#This Row],[ige]],"")</f>
        <v>&lt; 500</v>
      </c>
      <c r="U2756" t="str">
        <f>IF(OR(seguimiento[[#This Row],[actividadfisica]]="Ejercicio regular",seguimiento[[#This Row],[actividadfisica]]="Actividad deportiva"),"Sí","")</f>
        <v>Sí</v>
      </c>
    </row>
    <row r="2757" spans="1:21" x14ac:dyDescent="0.3">
      <c r="A2757" t="str">
        <f>VLOOKUP(B2757,pacientes_insertados[],2,)</f>
        <v>61e34256ec4ec02e84f5e00f</v>
      </c>
      <c r="B2757">
        <f>seguimiento[[#This Row],[idpaciente]]</f>
        <v>1274</v>
      </c>
      <c r="C2757">
        <f t="shared" si="43"/>
        <v>2016</v>
      </c>
      <c r="D2757" s="1">
        <f>seguimiento[[#This Row],[fecha]]</f>
        <v>42561</v>
      </c>
      <c r="E2757" t="str">
        <f>seguimiento[[#This Row],[institucion]]</f>
        <v>Hospital de Niños Ricardo Gutiérrez</v>
      </c>
      <c r="F2757" t="str">
        <f>seguimiento[[#This Row],[fallecimiento]]</f>
        <v>No</v>
      </c>
      <c r="K2757" t="str">
        <f>seguimiento[[#This Row],[coberturamedica]]</f>
        <v>No</v>
      </c>
      <c r="L2757" t="str">
        <f>seguimiento[[#This Row],[ntratendovenosos]]</f>
        <v>1</v>
      </c>
      <c r="N2757" t="str">
        <f>seguimiento[[#This Row],[ncultivosanio]]</f>
        <v>5</v>
      </c>
      <c r="O2757" t="str">
        <f>IF(seguimiento[[#This Row],[curvaglucemia]]="","No realizada","Realizada")</f>
        <v>Realizada</v>
      </c>
      <c r="P2757" t="str">
        <f>IF(O2757="Realizada",seguimiento[[#This Row],[curvaglucemia]],"")</f>
        <v>Normal</v>
      </c>
      <c r="Q2757" t="str">
        <f>IF(seguimiento[[#This Row],[vitaminaDRealizada]]="","",IF(seguimiento[[#This Row],[vitaminaDRealizada]]="No realizado","No realizada","Realizada"))</f>
        <v>Realizada</v>
      </c>
      <c r="R2757" t="str">
        <f>IF(Q2757="Realizada",seguimiento[[#This Row],[vitaminaDRealizada]],"")</f>
        <v>Normal</v>
      </c>
      <c r="S2757" t="str">
        <f>IF(seguimiento[[#This Row],[ige]]="No realizada","No realizada",IF(seguimiento[[#This Row],[ige]]="","","Realizada"))</f>
        <v>Realizada</v>
      </c>
      <c r="T2757" t="str">
        <f>IF(S2757="Realizada",seguimiento[[#This Row],[ige]],"")</f>
        <v>&lt; 500</v>
      </c>
      <c r="U2757" t="str">
        <f>IF(OR(seguimiento[[#This Row],[actividadfisica]]="Ejercicio regular",seguimiento[[#This Row],[actividadfisica]]="Actividad deportiva"),"Sí","")</f>
        <v>Sí</v>
      </c>
    </row>
    <row r="2758" spans="1:21" x14ac:dyDescent="0.3">
      <c r="A2758" t="str">
        <f>VLOOKUP(B2758,pacientes_insertados[],2,)</f>
        <v>61e34256ec4ec02e84f5e00f</v>
      </c>
      <c r="B2758">
        <f>seguimiento[[#This Row],[idpaciente]]</f>
        <v>1274</v>
      </c>
      <c r="C2758">
        <f t="shared" si="43"/>
        <v>2017</v>
      </c>
      <c r="D2758" s="1">
        <f>seguimiento[[#This Row],[fecha]]</f>
        <v>42965</v>
      </c>
      <c r="E2758" t="str">
        <f>seguimiento[[#This Row],[institucion]]</f>
        <v>Hospital de Niños Ricardo Gutiérrez</v>
      </c>
      <c r="F2758" t="str">
        <f>seguimiento[[#This Row],[fallecimiento]]</f>
        <v>No</v>
      </c>
      <c r="L2758" t="str">
        <f>seguimiento[[#This Row],[ntratendovenosos]]</f>
        <v>2</v>
      </c>
      <c r="N2758" t="str">
        <f>seguimiento[[#This Row],[ncultivosanio]]</f>
        <v>4</v>
      </c>
      <c r="O2758" t="str">
        <f>IF(seguimiento[[#This Row],[curvaglucemia]]="","No realizada","Realizada")</f>
        <v>No realizada</v>
      </c>
      <c r="P2758" t="str">
        <f>IF(O2758="Realizada",seguimiento[[#This Row],[curvaglucemia]],"")</f>
        <v/>
      </c>
      <c r="Q2758" t="str">
        <f>IF(seguimiento[[#This Row],[vitaminaDRealizada]]="","",IF(seguimiento[[#This Row],[vitaminaDRealizada]]="No realizado","No realizada","Realizada"))</f>
        <v/>
      </c>
      <c r="R2758" t="str">
        <f>IF(Q2758="Realizada",seguimiento[[#This Row],[vitaminaDRealizada]],"")</f>
        <v/>
      </c>
      <c r="S2758" t="str">
        <f>IF(seguimiento[[#This Row],[ige]]="No realizada","No realizada",IF(seguimiento[[#This Row],[ige]]="","","Realizada"))</f>
        <v/>
      </c>
      <c r="T2758" t="str">
        <f>IF(S2758="Realizada",seguimiento[[#This Row],[ige]],"")</f>
        <v/>
      </c>
      <c r="U2758" t="str">
        <f>IF(OR(seguimiento[[#This Row],[actividadfisica]]="Ejercicio regular",seguimiento[[#This Row],[actividadfisica]]="Actividad deportiva"),"Sí","")</f>
        <v/>
      </c>
    </row>
    <row r="2759" spans="1:21" x14ac:dyDescent="0.3">
      <c r="A2759" t="str">
        <f>VLOOKUP(B2759,pacientes_insertados[],2,)</f>
        <v>61e34256ec4ec02e84f5e00f</v>
      </c>
      <c r="B2759">
        <f>seguimiento[[#This Row],[idpaciente]]</f>
        <v>1274</v>
      </c>
      <c r="C2759">
        <f t="shared" si="43"/>
        <v>2018</v>
      </c>
      <c r="D2759" s="1">
        <f>seguimiento[[#This Row],[fecha]]</f>
        <v>43389</v>
      </c>
      <c r="E2759" t="str">
        <f>seguimiento[[#This Row],[institucion]]</f>
        <v>Hospital de Niños Ricardo Gutiérrez</v>
      </c>
      <c r="F2759" t="str">
        <f>seguimiento[[#This Row],[fallecimiento]]</f>
        <v>No</v>
      </c>
      <c r="L2759" t="str">
        <f>seguimiento[[#This Row],[ntratendovenosos]]</f>
        <v>1</v>
      </c>
      <c r="N2759" t="str">
        <f>seguimiento[[#This Row],[ncultivosanio]]</f>
        <v>5</v>
      </c>
      <c r="O2759" t="str">
        <f>IF(seguimiento[[#This Row],[curvaglucemia]]="","No realizada","Realizada")</f>
        <v>No realizada</v>
      </c>
      <c r="P2759" t="str">
        <f>IF(O2759="Realizada",seguimiento[[#This Row],[curvaglucemia]],"")</f>
        <v/>
      </c>
      <c r="Q2759" t="str">
        <f>IF(seguimiento[[#This Row],[vitaminaDRealizada]]="","",IF(seguimiento[[#This Row],[vitaminaDRealizada]]="No realizado","No realizada","Realizada"))</f>
        <v/>
      </c>
      <c r="R2759" t="str">
        <f>IF(Q2759="Realizada",seguimiento[[#This Row],[vitaminaDRealizada]],"")</f>
        <v/>
      </c>
      <c r="S2759" t="str">
        <f>IF(seguimiento[[#This Row],[ige]]="No realizada","No realizada",IF(seguimiento[[#This Row],[ige]]="","","Realizada"))</f>
        <v/>
      </c>
      <c r="T2759" t="str">
        <f>IF(S2759="Realizada",seguimiento[[#This Row],[ige]],"")</f>
        <v/>
      </c>
      <c r="U2759" t="str">
        <f>IF(OR(seguimiento[[#This Row],[actividadfisica]]="Ejercicio regular",seguimiento[[#This Row],[actividadfisica]]="Actividad deportiva"),"Sí","")</f>
        <v/>
      </c>
    </row>
    <row r="2760" spans="1:21" x14ac:dyDescent="0.3">
      <c r="A2760" t="str">
        <f>VLOOKUP(B2760,pacientes_insertados[],2,)</f>
        <v>61e34256ec4ec02e84f5e00e</v>
      </c>
      <c r="B2760">
        <f>seguimiento[[#This Row],[idpaciente]]</f>
        <v>1275</v>
      </c>
      <c r="C2760">
        <f t="shared" si="43"/>
        <v>2014</v>
      </c>
      <c r="D2760" s="1">
        <f>seguimiento[[#This Row],[fecha]]</f>
        <v>41745</v>
      </c>
      <c r="E2760" t="str">
        <f>seguimiento[[#This Row],[institucion]]</f>
        <v>H.I.G.A Prof.R. Rossi</v>
      </c>
      <c r="F2760" t="str">
        <f>seguimiento[[#This Row],[fallecimiento]]</f>
        <v>No</v>
      </c>
      <c r="J2760" t="str">
        <f>seguimiento[[#This Row],[laboral]]</f>
        <v>Trabaja, parcial</v>
      </c>
      <c r="K2760" t="str">
        <f>seguimiento[[#This Row],[coberturamedica]]</f>
        <v>Sí</v>
      </c>
      <c r="N2760" t="str">
        <f>seguimiento[[#This Row],[ncultivosanio]]</f>
        <v>3</v>
      </c>
      <c r="O2760" t="str">
        <f>IF(seguimiento[[#This Row],[curvaglucemia]]="","No realizada","Realizada")</f>
        <v>No realizada</v>
      </c>
      <c r="P2760" t="str">
        <f>IF(O2760="Realizada",seguimiento[[#This Row],[curvaglucemia]],"")</f>
        <v/>
      </c>
      <c r="Q2760" t="str">
        <f>IF(seguimiento[[#This Row],[vitaminaDRealizada]]="","",IF(seguimiento[[#This Row],[vitaminaDRealizada]]="No realizado","No realizada","Realizada"))</f>
        <v/>
      </c>
      <c r="R2760" t="str">
        <f>IF(Q2760="Realizada",seguimiento[[#This Row],[vitaminaDRealizada]],"")</f>
        <v/>
      </c>
      <c r="S2760" t="str">
        <f>IF(seguimiento[[#This Row],[ige]]="No realizada","No realizada",IF(seguimiento[[#This Row],[ige]]="","","Realizada"))</f>
        <v/>
      </c>
      <c r="T2760" t="str">
        <f>IF(S2760="Realizada",seguimiento[[#This Row],[ige]],"")</f>
        <v/>
      </c>
      <c r="U2760" t="str">
        <f>IF(OR(seguimiento[[#This Row],[actividadfisica]]="Ejercicio regular",seguimiento[[#This Row],[actividadfisica]]="Actividad deportiva"),"Sí","")</f>
        <v>Sí</v>
      </c>
    </row>
    <row r="2761" spans="1:21" x14ac:dyDescent="0.3">
      <c r="A2761" t="str">
        <f>VLOOKUP(B2761,pacientes_insertados[],2,)</f>
        <v>61e34256ec4ec02e84f5e00e</v>
      </c>
      <c r="B2761">
        <f>seguimiento[[#This Row],[idpaciente]]</f>
        <v>1275</v>
      </c>
      <c r="C2761">
        <f t="shared" si="43"/>
        <v>2016</v>
      </c>
      <c r="D2761" s="1">
        <f>seguimiento[[#This Row],[fecha]]</f>
        <v>42433</v>
      </c>
      <c r="E2761" t="str">
        <f>seguimiento[[#This Row],[institucion]]</f>
        <v>H.I.G.A Prof.R. Rossi</v>
      </c>
      <c r="F2761" t="str">
        <f>seguimiento[[#This Row],[fallecimiento]]</f>
        <v>No</v>
      </c>
      <c r="J2761" t="str">
        <f>seguimiento[[#This Row],[laboral]]</f>
        <v>No trabaja</v>
      </c>
      <c r="K2761" t="str">
        <f>seguimiento[[#This Row],[coberturamedica]]</f>
        <v>Sí</v>
      </c>
      <c r="M2761" t="str">
        <f>seguimiento[[#This Row],[Embarazo]]</f>
        <v>No</v>
      </c>
      <c r="N2761" t="str">
        <f>seguimiento[[#This Row],[ncultivosanio]]</f>
        <v>1</v>
      </c>
      <c r="O2761" t="str">
        <f>IF(seguimiento[[#This Row],[curvaglucemia]]="","No realizada","Realizada")</f>
        <v>Realizada</v>
      </c>
      <c r="P2761" t="str">
        <f>IF(O2761="Realizada",seguimiento[[#This Row],[curvaglucemia]],"")</f>
        <v>Intolerancia</v>
      </c>
      <c r="Q2761" t="str">
        <f>IF(seguimiento[[#This Row],[vitaminaDRealizada]]="","",IF(seguimiento[[#This Row],[vitaminaDRealizada]]="No realizado","No realizada","Realizada"))</f>
        <v/>
      </c>
      <c r="R2761" t="str">
        <f>IF(Q2761="Realizada",seguimiento[[#This Row],[vitaminaDRealizada]],"")</f>
        <v/>
      </c>
      <c r="S2761" t="str">
        <f>IF(seguimiento[[#This Row],[ige]]="No realizada","No realizada",IF(seguimiento[[#This Row],[ige]]="","","Realizada"))</f>
        <v>No realizada</v>
      </c>
      <c r="T2761" t="str">
        <f>IF(S2761="Realizada",seguimiento[[#This Row],[ige]],"")</f>
        <v/>
      </c>
      <c r="U2761" t="str">
        <f>IF(OR(seguimiento[[#This Row],[actividadfisica]]="Ejercicio regular",seguimiento[[#This Row],[actividadfisica]]="Actividad deportiva"),"Sí","")</f>
        <v/>
      </c>
    </row>
    <row r="2762" spans="1:21" x14ac:dyDescent="0.3">
      <c r="A2762" t="str">
        <f>VLOOKUP(B2762,pacientes_insertados[],2,)</f>
        <v>61e34254ec4ec02e84f5dba9</v>
      </c>
      <c r="B2762">
        <f>seguimiento[[#This Row],[idpaciente]]</f>
        <v>1276</v>
      </c>
      <c r="C2762">
        <f t="shared" si="43"/>
        <v>2014</v>
      </c>
      <c r="D2762" s="1">
        <f>seguimiento[[#This Row],[fecha]]</f>
        <v>41898</v>
      </c>
      <c r="E2762" t="str">
        <f>seguimiento[[#This Row],[institucion]]</f>
        <v>Clínica y Maternidad del Sol</v>
      </c>
      <c r="F2762" t="str">
        <f>seguimiento[[#This Row],[fallecimiento]]</f>
        <v>No</v>
      </c>
      <c r="K2762" t="str">
        <f>seguimiento[[#This Row],[coberturamedica]]</f>
        <v>Sí</v>
      </c>
      <c r="M2762" t="str">
        <f>seguimiento[[#This Row],[Embarazo]]</f>
        <v>No</v>
      </c>
      <c r="O2762" t="str">
        <f>IF(seguimiento[[#This Row],[curvaglucemia]]="","No realizada","Realizada")</f>
        <v>No realizada</v>
      </c>
      <c r="P2762" t="str">
        <f>IF(O2762="Realizada",seguimiento[[#This Row],[curvaglucemia]],"")</f>
        <v/>
      </c>
      <c r="Q2762" t="str">
        <f>IF(seguimiento[[#This Row],[vitaminaDRealizada]]="","",IF(seguimiento[[#This Row],[vitaminaDRealizada]]="No realizado","No realizada","Realizada"))</f>
        <v/>
      </c>
      <c r="R2762" t="str">
        <f>IF(Q2762="Realizada",seguimiento[[#This Row],[vitaminaDRealizada]],"")</f>
        <v/>
      </c>
      <c r="S2762" t="str">
        <f>IF(seguimiento[[#This Row],[ige]]="No realizada","No realizada",IF(seguimiento[[#This Row],[ige]]="","","Realizada"))</f>
        <v/>
      </c>
      <c r="T2762" t="str">
        <f>IF(S2762="Realizada",seguimiento[[#This Row],[ige]],"")</f>
        <v/>
      </c>
      <c r="U2762" t="str">
        <f>IF(OR(seguimiento[[#This Row],[actividadfisica]]="Ejercicio regular",seguimiento[[#This Row],[actividadfisica]]="Actividad deportiva"),"Sí","")</f>
        <v>Sí</v>
      </c>
    </row>
    <row r="2763" spans="1:21" x14ac:dyDescent="0.3">
      <c r="A2763" t="str">
        <f>VLOOKUP(B2763,pacientes_insertados[],2,)</f>
        <v>61e34254ec4ec02e84f5dba9</v>
      </c>
      <c r="B2763">
        <f>seguimiento[[#This Row],[idpaciente]]</f>
        <v>1276</v>
      </c>
      <c r="C2763">
        <f t="shared" si="43"/>
        <v>2016</v>
      </c>
      <c r="D2763" s="1">
        <f>seguimiento[[#This Row],[fecha]]</f>
        <v>42410</v>
      </c>
      <c r="E2763" t="str">
        <f>seguimiento[[#This Row],[institucion]]</f>
        <v>Clínica y Maternidad del Sol</v>
      </c>
      <c r="F2763" t="str">
        <f>seguimiento[[#This Row],[fallecimiento]]</f>
        <v>No</v>
      </c>
      <c r="J2763" t="str">
        <f>seguimiento[[#This Row],[laboral]]</f>
        <v>No trabaja</v>
      </c>
      <c r="K2763" t="str">
        <f>seguimiento[[#This Row],[coberturamedica]]</f>
        <v>No</v>
      </c>
      <c r="L2763" t="str">
        <f>seguimiento[[#This Row],[ntratendovenosos]]</f>
        <v>4</v>
      </c>
      <c r="M2763" t="str">
        <f>seguimiento[[#This Row],[Embarazo]]</f>
        <v>No</v>
      </c>
      <c r="N2763" t="str">
        <f>seguimiento[[#This Row],[ncultivosanio]]</f>
        <v>5</v>
      </c>
      <c r="O2763" t="str">
        <f>IF(seguimiento[[#This Row],[curvaglucemia]]="","No realizada","Realizada")</f>
        <v>Realizada</v>
      </c>
      <c r="P2763" t="str">
        <f>IF(O2763="Realizada",seguimiento[[#This Row],[curvaglucemia]],"")</f>
        <v>Intolerancia</v>
      </c>
      <c r="Q2763" t="str">
        <f>IF(seguimiento[[#This Row],[vitaminaDRealizada]]="","",IF(seguimiento[[#This Row],[vitaminaDRealizada]]="No realizado","No realizada","Realizada"))</f>
        <v>No realizada</v>
      </c>
      <c r="R2763" t="str">
        <f>IF(Q2763="Realizada",seguimiento[[#This Row],[vitaminaDRealizada]],"")</f>
        <v/>
      </c>
      <c r="S2763" t="str">
        <f>IF(seguimiento[[#This Row],[ige]]="No realizada","No realizada",IF(seguimiento[[#This Row],[ige]]="","","Realizada"))</f>
        <v>Realizada</v>
      </c>
      <c r="T2763" t="str">
        <f>IF(S2763="Realizada",seguimiento[[#This Row],[ige]],"")</f>
        <v>500 - 1.000</v>
      </c>
      <c r="U2763" t="str">
        <f>IF(OR(seguimiento[[#This Row],[actividadfisica]]="Ejercicio regular",seguimiento[[#This Row],[actividadfisica]]="Actividad deportiva"),"Sí","")</f>
        <v/>
      </c>
    </row>
    <row r="2764" spans="1:21" x14ac:dyDescent="0.3">
      <c r="A2764" t="str">
        <f>VLOOKUP(B2764,pacientes_insertados[],2,)</f>
        <v>61e34256ec4ec02e84f5e010</v>
      </c>
      <c r="B2764">
        <f>seguimiento[[#This Row],[idpaciente]]</f>
        <v>1278</v>
      </c>
      <c r="C2764">
        <f t="shared" si="43"/>
        <v>2016</v>
      </c>
      <c r="D2764" s="1">
        <f>seguimiento[[#This Row],[fecha]]</f>
        <v>42411</v>
      </c>
      <c r="E2764" t="str">
        <f>seguimiento[[#This Row],[institucion]]</f>
        <v>Hospital Pediátrico Juan Pablo II</v>
      </c>
      <c r="F2764" t="str">
        <f>seguimiento[[#This Row],[fallecimiento]]</f>
        <v>No</v>
      </c>
      <c r="K2764" t="str">
        <f>seguimiento[[#This Row],[coberturamedica]]</f>
        <v>Sí</v>
      </c>
      <c r="M2764" t="str">
        <f>seguimiento[[#This Row],[Embarazo]]</f>
        <v>No</v>
      </c>
      <c r="O2764" t="str">
        <f>IF(seguimiento[[#This Row],[curvaglucemia]]="","No realizada","Realizada")</f>
        <v>No realizada</v>
      </c>
      <c r="P2764" t="str">
        <f>IF(O2764="Realizada",seguimiento[[#This Row],[curvaglucemia]],"")</f>
        <v/>
      </c>
      <c r="Q2764" t="str">
        <f>IF(seguimiento[[#This Row],[vitaminaDRealizada]]="","",IF(seguimiento[[#This Row],[vitaminaDRealizada]]="No realizado","No realizada","Realizada"))</f>
        <v>No realizada</v>
      </c>
      <c r="R2764" t="str">
        <f>IF(Q2764="Realizada",seguimiento[[#This Row],[vitaminaDRealizada]],"")</f>
        <v/>
      </c>
      <c r="S2764" t="str">
        <f>IF(seguimiento[[#This Row],[ige]]="No realizada","No realizada",IF(seguimiento[[#This Row],[ige]]="","","Realizada"))</f>
        <v>Realizada</v>
      </c>
      <c r="T2764" t="str">
        <f>IF(S2764="Realizada",seguimiento[[#This Row],[ige]],"")</f>
        <v>Normal</v>
      </c>
      <c r="U2764" t="str">
        <f>IF(OR(seguimiento[[#This Row],[actividadfisica]]="Ejercicio regular",seguimiento[[#This Row],[actividadfisica]]="Actividad deportiva"),"Sí","")</f>
        <v>Sí</v>
      </c>
    </row>
    <row r="2765" spans="1:21" x14ac:dyDescent="0.3">
      <c r="A2765" t="str">
        <f>VLOOKUP(B2765,pacientes_insertados[],2,)</f>
        <v>61e34256ec4ec02e84f5e012</v>
      </c>
      <c r="B2765">
        <f>seguimiento[[#This Row],[idpaciente]]</f>
        <v>1279</v>
      </c>
      <c r="C2765">
        <f t="shared" si="43"/>
        <v>2015</v>
      </c>
      <c r="D2765" s="1">
        <f>seguimiento[[#This Row],[fecha]]</f>
        <v>42214</v>
      </c>
      <c r="E2765" t="str">
        <f>seguimiento[[#This Row],[institucion]]</f>
        <v>Hospital Pediátrico Juan Pablo II</v>
      </c>
      <c r="F2765" t="str">
        <f>seguimiento[[#This Row],[fallecimiento]]</f>
        <v>No</v>
      </c>
      <c r="K2765" t="str">
        <f>seguimiento[[#This Row],[coberturamedica]]</f>
        <v>Sí</v>
      </c>
      <c r="L2765" t="str">
        <f>seguimiento[[#This Row],[ntratendovenosos]]</f>
        <v>2</v>
      </c>
      <c r="N2765" t="str">
        <f>seguimiento[[#This Row],[ncultivosanio]]</f>
        <v>3</v>
      </c>
      <c r="O2765" t="str">
        <f>IF(seguimiento[[#This Row],[curvaglucemia]]="","No realizada","Realizada")</f>
        <v>No realizada</v>
      </c>
      <c r="P2765" t="str">
        <f>IF(O2765="Realizada",seguimiento[[#This Row],[curvaglucemia]],"")</f>
        <v/>
      </c>
      <c r="Q2765" t="str">
        <f>IF(seguimiento[[#This Row],[vitaminaDRealizada]]="","",IF(seguimiento[[#This Row],[vitaminaDRealizada]]="No realizado","No realizada","Realizada"))</f>
        <v>No realizada</v>
      </c>
      <c r="R2765" t="str">
        <f>IF(Q2765="Realizada",seguimiento[[#This Row],[vitaminaDRealizada]],"")</f>
        <v/>
      </c>
      <c r="S2765" t="str">
        <f>IF(seguimiento[[#This Row],[ige]]="No realizada","No realizada",IF(seguimiento[[#This Row],[ige]]="","","Realizada"))</f>
        <v>No realizada</v>
      </c>
      <c r="T2765" t="str">
        <f>IF(S2765="Realizada",seguimiento[[#This Row],[ige]],"")</f>
        <v/>
      </c>
      <c r="U2765" t="str">
        <f>IF(OR(seguimiento[[#This Row],[actividadfisica]]="Ejercicio regular",seguimiento[[#This Row],[actividadfisica]]="Actividad deportiva"),"Sí","")</f>
        <v/>
      </c>
    </row>
    <row r="2766" spans="1:21" x14ac:dyDescent="0.3">
      <c r="A2766" t="str">
        <f>VLOOKUP(B2766,pacientes_insertados[],2,)</f>
        <v>61e34256ec4ec02e84f5e012</v>
      </c>
      <c r="B2766">
        <f>seguimiento[[#This Row],[idpaciente]]</f>
        <v>1279</v>
      </c>
      <c r="C2766">
        <f t="shared" si="43"/>
        <v>2015</v>
      </c>
      <c r="D2766" s="1">
        <f>seguimiento[[#This Row],[fecha]]</f>
        <v>42249</v>
      </c>
      <c r="E2766" t="str">
        <f>seguimiento[[#This Row],[institucion]]</f>
        <v>Hospital Pediátrico Juan Pablo II</v>
      </c>
      <c r="F2766" t="str">
        <f>seguimiento[[#This Row],[fallecimiento]]</f>
        <v>Si</v>
      </c>
      <c r="G2766" t="str">
        <f>seguimiento[[#This Row],[fecha_fallec]]</f>
        <v>2015-12-19</v>
      </c>
      <c r="H2766" t="str">
        <f>seguimiento[[#This Row],[NombreCausaFallecimiento]]</f>
        <v>Gastrointestinales o nutricionales</v>
      </c>
      <c r="K2766" t="str">
        <f>seguimiento[[#This Row],[coberturamedica]]</f>
        <v>Sí</v>
      </c>
      <c r="L2766" t="str">
        <f>seguimiento[[#This Row],[ntratendovenosos]]</f>
        <v>2</v>
      </c>
      <c r="M2766" t="str">
        <f>seguimiento[[#This Row],[Embarazo]]</f>
        <v>No</v>
      </c>
      <c r="N2766" t="str">
        <f>seguimiento[[#This Row],[ncultivosanio]]</f>
        <v>3</v>
      </c>
      <c r="O2766" t="str">
        <f>IF(seguimiento[[#This Row],[curvaglucemia]]="","No realizada","Realizada")</f>
        <v>No realizada</v>
      </c>
      <c r="P2766" t="str">
        <f>IF(O2766="Realizada",seguimiento[[#This Row],[curvaglucemia]],"")</f>
        <v/>
      </c>
      <c r="Q2766" t="str">
        <f>IF(seguimiento[[#This Row],[vitaminaDRealizada]]="","",IF(seguimiento[[#This Row],[vitaminaDRealizada]]="No realizado","No realizada","Realizada"))</f>
        <v>No realizada</v>
      </c>
      <c r="R2766" t="str">
        <f>IF(Q2766="Realizada",seguimiento[[#This Row],[vitaminaDRealizada]],"")</f>
        <v/>
      </c>
      <c r="S2766" t="str">
        <f>IF(seguimiento[[#This Row],[ige]]="No realizada","No realizada",IF(seguimiento[[#This Row],[ige]]="","","Realizada"))</f>
        <v>No realizada</v>
      </c>
      <c r="T2766" t="str">
        <f>IF(S2766="Realizada",seguimiento[[#This Row],[ige]],"")</f>
        <v/>
      </c>
      <c r="U2766" t="str">
        <f>IF(OR(seguimiento[[#This Row],[actividadfisica]]="Ejercicio regular",seguimiento[[#This Row],[actividadfisica]]="Actividad deportiva"),"Sí","")</f>
        <v/>
      </c>
    </row>
    <row r="2767" spans="1:21" x14ac:dyDescent="0.3">
      <c r="A2767" t="str">
        <f>VLOOKUP(B2767,pacientes_insertados[],2,)</f>
        <v>61e34256ec4ec02e84f5e011</v>
      </c>
      <c r="B2767">
        <f>seguimiento[[#This Row],[idpaciente]]</f>
        <v>1281</v>
      </c>
      <c r="C2767">
        <f t="shared" si="43"/>
        <v>2015</v>
      </c>
      <c r="D2767" s="1">
        <f>seguimiento[[#This Row],[fecha]]</f>
        <v>42248</v>
      </c>
      <c r="E2767" t="str">
        <f>seguimiento[[#This Row],[institucion]]</f>
        <v>Consultorio  FQ - Dr. Meneguetti</v>
      </c>
      <c r="F2767" t="str">
        <f>seguimiento[[#This Row],[fallecimiento]]</f>
        <v>No</v>
      </c>
      <c r="K2767" t="str">
        <f>seguimiento[[#This Row],[coberturamedica]]</f>
        <v>Sí</v>
      </c>
      <c r="N2767" t="str">
        <f>seguimiento[[#This Row],[ncultivosanio]]</f>
        <v>5</v>
      </c>
      <c r="O2767" t="str">
        <f>IF(seguimiento[[#This Row],[curvaglucemia]]="","No realizada","Realizada")</f>
        <v>No realizada</v>
      </c>
      <c r="P2767" t="str">
        <f>IF(O2767="Realizada",seguimiento[[#This Row],[curvaglucemia]],"")</f>
        <v/>
      </c>
      <c r="Q2767" t="str">
        <f>IF(seguimiento[[#This Row],[vitaminaDRealizada]]="","",IF(seguimiento[[#This Row],[vitaminaDRealizada]]="No realizado","No realizada","Realizada"))</f>
        <v/>
      </c>
      <c r="R2767" t="str">
        <f>IF(Q2767="Realizada",seguimiento[[#This Row],[vitaminaDRealizada]],"")</f>
        <v/>
      </c>
      <c r="S2767" t="str">
        <f>IF(seguimiento[[#This Row],[ige]]="No realizada","No realizada",IF(seguimiento[[#This Row],[ige]]="","","Realizada"))</f>
        <v/>
      </c>
      <c r="T2767" t="str">
        <f>IF(S2767="Realizada",seguimiento[[#This Row],[ige]],"")</f>
        <v/>
      </c>
      <c r="U2767" t="str">
        <f>IF(OR(seguimiento[[#This Row],[actividadfisica]]="Ejercicio regular",seguimiento[[#This Row],[actividadfisica]]="Actividad deportiva"),"Sí","")</f>
        <v/>
      </c>
    </row>
    <row r="2768" spans="1:21" x14ac:dyDescent="0.3">
      <c r="A2768" t="str">
        <f>VLOOKUP(B2768,pacientes_insertados[],2,)</f>
        <v>61e34254ec4ec02e84f5db6b</v>
      </c>
      <c r="B2768">
        <f>seguimiento[[#This Row],[idpaciente]]</f>
        <v>1285</v>
      </c>
      <c r="C2768">
        <f t="shared" si="43"/>
        <v>2015</v>
      </c>
      <c r="D2768" s="1">
        <f>seguimiento[[#This Row],[fecha]]</f>
        <v>42257</v>
      </c>
      <c r="E2768" t="str">
        <f>seguimiento[[#This Row],[institucion]]</f>
        <v>Hospital Victor J Vilela</v>
      </c>
      <c r="F2768" t="str">
        <f>seguimiento[[#This Row],[fallecimiento]]</f>
        <v>No</v>
      </c>
      <c r="K2768" t="str">
        <f>seguimiento[[#This Row],[coberturamedica]]</f>
        <v>No</v>
      </c>
      <c r="M2768" t="str">
        <f>seguimiento[[#This Row],[Embarazo]]</f>
        <v>No</v>
      </c>
      <c r="N2768" t="str">
        <f>seguimiento[[#This Row],[ncultivosanio]]</f>
        <v>2</v>
      </c>
      <c r="O2768" t="str">
        <f>IF(seguimiento[[#This Row],[curvaglucemia]]="","No realizada","Realizada")</f>
        <v>No realizada</v>
      </c>
      <c r="P2768" t="str">
        <f>IF(O2768="Realizada",seguimiento[[#This Row],[curvaglucemia]],"")</f>
        <v/>
      </c>
      <c r="Q2768" t="str">
        <f>IF(seguimiento[[#This Row],[vitaminaDRealizada]]="","",IF(seguimiento[[#This Row],[vitaminaDRealizada]]="No realizado","No realizada","Realizada"))</f>
        <v>No realizada</v>
      </c>
      <c r="R2768" t="str">
        <f>IF(Q2768="Realizada",seguimiento[[#This Row],[vitaminaDRealizada]],"")</f>
        <v/>
      </c>
      <c r="S2768" t="str">
        <f>IF(seguimiento[[#This Row],[ige]]="No realizada","No realizada",IF(seguimiento[[#This Row],[ige]]="","","Realizada"))</f>
        <v>No realizada</v>
      </c>
      <c r="T2768" t="str">
        <f>IF(S2768="Realizada",seguimiento[[#This Row],[ige]],"")</f>
        <v/>
      </c>
      <c r="U2768" t="str">
        <f>IF(OR(seguimiento[[#This Row],[actividadfisica]]="Ejercicio regular",seguimiento[[#This Row],[actividadfisica]]="Actividad deportiva"),"Sí","")</f>
        <v/>
      </c>
    </row>
    <row r="2769" spans="1:21" x14ac:dyDescent="0.3">
      <c r="A2769" t="str">
        <f>VLOOKUP(B2769,pacientes_insertados[],2,)</f>
        <v>61e34254ec4ec02e84f5db86</v>
      </c>
      <c r="B2769">
        <f>seguimiento[[#This Row],[idpaciente]]</f>
        <v>1286</v>
      </c>
      <c r="C2769">
        <f t="shared" si="43"/>
        <v>2015</v>
      </c>
      <c r="D2769" s="1">
        <f>seguimiento[[#This Row],[fecha]]</f>
        <v>42264</v>
      </c>
      <c r="E2769" t="str">
        <f>seguimiento[[#This Row],[institucion]]</f>
        <v>Consultorio  FQ - Dr. Meneguetti</v>
      </c>
      <c r="F2769" t="str">
        <f>seguimiento[[#This Row],[fallecimiento]]</f>
        <v>No</v>
      </c>
      <c r="K2769" t="str">
        <f>seguimiento[[#This Row],[coberturamedica]]</f>
        <v>Sí</v>
      </c>
      <c r="O2769" t="str">
        <f>IF(seguimiento[[#This Row],[curvaglucemia]]="","No realizada","Realizada")</f>
        <v>No realizada</v>
      </c>
      <c r="P2769" t="str">
        <f>IF(O2769="Realizada",seguimiento[[#This Row],[curvaglucemia]],"")</f>
        <v/>
      </c>
      <c r="Q2769" t="str">
        <f>IF(seguimiento[[#This Row],[vitaminaDRealizada]]="","",IF(seguimiento[[#This Row],[vitaminaDRealizada]]="No realizado","No realizada","Realizada"))</f>
        <v/>
      </c>
      <c r="R2769" t="str">
        <f>IF(Q2769="Realizada",seguimiento[[#This Row],[vitaminaDRealizada]],"")</f>
        <v/>
      </c>
      <c r="S2769" t="str">
        <f>IF(seguimiento[[#This Row],[ige]]="No realizada","No realizada",IF(seguimiento[[#This Row],[ige]]="","","Realizada"))</f>
        <v/>
      </c>
      <c r="T2769" t="str">
        <f>IF(S2769="Realizada",seguimiento[[#This Row],[ige]],"")</f>
        <v/>
      </c>
      <c r="U2769" t="str">
        <f>IF(OR(seguimiento[[#This Row],[actividadfisica]]="Ejercicio regular",seguimiento[[#This Row],[actividadfisica]]="Actividad deportiva"),"Sí","")</f>
        <v>Sí</v>
      </c>
    </row>
    <row r="2770" spans="1:21" x14ac:dyDescent="0.3">
      <c r="A2770" t="str">
        <f>VLOOKUP(B2770,pacientes_insertados[],2,)</f>
        <v>61e34254ec4ec02e84f5dbc7</v>
      </c>
      <c r="B2770">
        <f>seguimiento[[#This Row],[idpaciente]]</f>
        <v>1290</v>
      </c>
      <c r="C2770">
        <f t="shared" si="43"/>
        <v>2015</v>
      </c>
      <c r="D2770" s="1">
        <f>seguimiento[[#This Row],[fecha]]</f>
        <v>42157</v>
      </c>
      <c r="E2770" t="str">
        <f>seguimiento[[#This Row],[institucion]]</f>
        <v>Hospital de Niños Ricardo Gutiérrez</v>
      </c>
      <c r="F2770" t="str">
        <f>seguimiento[[#This Row],[fallecimiento]]</f>
        <v>No</v>
      </c>
      <c r="K2770" t="str">
        <f>seguimiento[[#This Row],[coberturamedica]]</f>
        <v>Sí</v>
      </c>
      <c r="L2770" t="str">
        <f>seguimiento[[#This Row],[ntratendovenosos]]</f>
        <v>1</v>
      </c>
      <c r="M2770" t="str">
        <f>seguimiento[[#This Row],[Embarazo]]</f>
        <v>No</v>
      </c>
      <c r="N2770" t="str">
        <f>seguimiento[[#This Row],[ncultivosanio]]</f>
        <v>5</v>
      </c>
      <c r="O2770" t="str">
        <f>IF(seguimiento[[#This Row],[curvaglucemia]]="","No realizada","Realizada")</f>
        <v>Realizada</v>
      </c>
      <c r="P2770" t="str">
        <f>IF(O2770="Realizada",seguimiento[[#This Row],[curvaglucemia]],"")</f>
        <v>Normal</v>
      </c>
      <c r="Q2770" t="str">
        <f>IF(seguimiento[[#This Row],[vitaminaDRealizada]]="","",IF(seguimiento[[#This Row],[vitaminaDRealizada]]="No realizado","No realizada","Realizada"))</f>
        <v>No realizada</v>
      </c>
      <c r="R2770" t="str">
        <f>IF(Q2770="Realizada",seguimiento[[#This Row],[vitaminaDRealizada]],"")</f>
        <v/>
      </c>
      <c r="S2770" t="str">
        <f>IF(seguimiento[[#This Row],[ige]]="No realizada","No realizada",IF(seguimiento[[#This Row],[ige]]="","","Realizada"))</f>
        <v>Realizada</v>
      </c>
      <c r="T2770" t="str">
        <f>IF(S2770="Realizada",seguimiento[[#This Row],[ige]],"")</f>
        <v>&lt; 500</v>
      </c>
      <c r="U2770" t="str">
        <f>IF(OR(seguimiento[[#This Row],[actividadfisica]]="Ejercicio regular",seguimiento[[#This Row],[actividadfisica]]="Actividad deportiva"),"Sí","")</f>
        <v/>
      </c>
    </row>
    <row r="2771" spans="1:21" x14ac:dyDescent="0.3">
      <c r="A2771" t="str">
        <f>VLOOKUP(B2771,pacientes_insertados[],2,)</f>
        <v>61e34254ec4ec02e84f5dbc7</v>
      </c>
      <c r="B2771">
        <f>seguimiento[[#This Row],[idpaciente]]</f>
        <v>1290</v>
      </c>
      <c r="C2771">
        <f t="shared" si="43"/>
        <v>2016</v>
      </c>
      <c r="D2771" s="1">
        <f>seguimiento[[#This Row],[fecha]]</f>
        <v>42501</v>
      </c>
      <c r="E2771" t="str">
        <f>seguimiento[[#This Row],[institucion]]</f>
        <v>Hospital de Niños Ricardo Gutiérrez</v>
      </c>
      <c r="F2771" t="str">
        <f>seguimiento[[#This Row],[fallecimiento]]</f>
        <v>No</v>
      </c>
      <c r="L2771" t="str">
        <f>seguimiento[[#This Row],[ntratendovenosos]]</f>
        <v>2</v>
      </c>
      <c r="N2771" t="str">
        <f>seguimiento[[#This Row],[ncultivosanio]]</f>
        <v>6</v>
      </c>
      <c r="O2771" t="str">
        <f>IF(seguimiento[[#This Row],[curvaglucemia]]="","No realizada","Realizada")</f>
        <v>No realizada</v>
      </c>
      <c r="P2771" t="str">
        <f>IF(O2771="Realizada",seguimiento[[#This Row],[curvaglucemia]],"")</f>
        <v/>
      </c>
      <c r="Q2771" t="str">
        <f>IF(seguimiento[[#This Row],[vitaminaDRealizada]]="","",IF(seguimiento[[#This Row],[vitaminaDRealizada]]="No realizado","No realizada","Realizada"))</f>
        <v/>
      </c>
      <c r="R2771" t="str">
        <f>IF(Q2771="Realizada",seguimiento[[#This Row],[vitaminaDRealizada]],"")</f>
        <v/>
      </c>
      <c r="S2771" t="str">
        <f>IF(seguimiento[[#This Row],[ige]]="No realizada","No realizada",IF(seguimiento[[#This Row],[ige]]="","","Realizada"))</f>
        <v/>
      </c>
      <c r="T2771" t="str">
        <f>IF(S2771="Realizada",seguimiento[[#This Row],[ige]],"")</f>
        <v/>
      </c>
      <c r="U2771" t="str">
        <f>IF(OR(seguimiento[[#This Row],[actividadfisica]]="Ejercicio regular",seguimiento[[#This Row],[actividadfisica]]="Actividad deportiva"),"Sí","")</f>
        <v/>
      </c>
    </row>
    <row r="2772" spans="1:21" x14ac:dyDescent="0.3">
      <c r="A2772" t="str">
        <f>VLOOKUP(B2772,pacientes_insertados[],2,)</f>
        <v>61e34254ec4ec02e84f5dbb4</v>
      </c>
      <c r="B2772">
        <f>seguimiento[[#This Row],[idpaciente]]</f>
        <v>1292</v>
      </c>
      <c r="C2772">
        <f t="shared" si="43"/>
        <v>2012</v>
      </c>
      <c r="D2772" s="1">
        <f>seguimiento[[#This Row],[fecha]]</f>
        <v>41045</v>
      </c>
      <c r="E2772" t="str">
        <f>seguimiento[[#This Row],[institucion]]</f>
        <v>Hospital de Niños Ricardo Gutiérrez</v>
      </c>
      <c r="F2772" t="str">
        <f>seguimiento[[#This Row],[fallecimiento]]</f>
        <v>No</v>
      </c>
      <c r="K2772" t="str">
        <f>seguimiento[[#This Row],[coberturamedica]]</f>
        <v>No</v>
      </c>
      <c r="L2772" t="str">
        <f>seguimiento[[#This Row],[ntratendovenosos]]</f>
        <v>1</v>
      </c>
      <c r="M2772" t="str">
        <f>seguimiento[[#This Row],[Embarazo]]</f>
        <v>No</v>
      </c>
      <c r="N2772" t="str">
        <f>seguimiento[[#This Row],[ncultivosanio]]</f>
        <v>4</v>
      </c>
      <c r="O2772" t="str">
        <f>IF(seguimiento[[#This Row],[curvaglucemia]]="","No realizada","Realizada")</f>
        <v>No realizada</v>
      </c>
      <c r="P2772" t="str">
        <f>IF(O2772="Realizada",seguimiento[[#This Row],[curvaglucemia]],"")</f>
        <v/>
      </c>
      <c r="Q2772" t="str">
        <f>IF(seguimiento[[#This Row],[vitaminaDRealizada]]="","",IF(seguimiento[[#This Row],[vitaminaDRealizada]]="No realizado","No realizada","Realizada"))</f>
        <v>No realizada</v>
      </c>
      <c r="R2772" t="str">
        <f>IF(Q2772="Realizada",seguimiento[[#This Row],[vitaminaDRealizada]],"")</f>
        <v/>
      </c>
      <c r="S2772" t="str">
        <f>IF(seguimiento[[#This Row],[ige]]="No realizada","No realizada",IF(seguimiento[[#This Row],[ige]]="","","Realizada"))</f>
        <v>No realizada</v>
      </c>
      <c r="T2772" t="str">
        <f>IF(S2772="Realizada",seguimiento[[#This Row],[ige]],"")</f>
        <v/>
      </c>
      <c r="U2772" t="str">
        <f>IF(OR(seguimiento[[#This Row],[actividadfisica]]="Ejercicio regular",seguimiento[[#This Row],[actividadfisica]]="Actividad deportiva"),"Sí","")</f>
        <v/>
      </c>
    </row>
    <row r="2773" spans="1:21" x14ac:dyDescent="0.3">
      <c r="A2773" t="str">
        <f>VLOOKUP(B2773,pacientes_insertados[],2,)</f>
        <v>61e34254ec4ec02e84f5dbb4</v>
      </c>
      <c r="B2773">
        <f>seguimiento[[#This Row],[idpaciente]]</f>
        <v>1292</v>
      </c>
      <c r="C2773">
        <f t="shared" si="43"/>
        <v>2013</v>
      </c>
      <c r="D2773" s="1">
        <f>seguimiento[[#This Row],[fecha]]</f>
        <v>41472</v>
      </c>
      <c r="E2773" t="str">
        <f>seguimiento[[#This Row],[institucion]]</f>
        <v>Hospital de Niños Ricardo Gutiérrez</v>
      </c>
      <c r="F2773" t="str">
        <f>seguimiento[[#This Row],[fallecimiento]]</f>
        <v>No</v>
      </c>
      <c r="K2773" t="str">
        <f>seguimiento[[#This Row],[coberturamedica]]</f>
        <v>No</v>
      </c>
      <c r="M2773" t="str">
        <f>seguimiento[[#This Row],[Embarazo]]</f>
        <v>No</v>
      </c>
      <c r="N2773" t="str">
        <f>seguimiento[[#This Row],[ncultivosanio]]</f>
        <v>3</v>
      </c>
      <c r="O2773" t="str">
        <f>IF(seguimiento[[#This Row],[curvaglucemia]]="","No realizada","Realizada")</f>
        <v>No realizada</v>
      </c>
      <c r="P2773" t="str">
        <f>IF(O2773="Realizada",seguimiento[[#This Row],[curvaglucemia]],"")</f>
        <v/>
      </c>
      <c r="Q2773" t="str">
        <f>IF(seguimiento[[#This Row],[vitaminaDRealizada]]="","",IF(seguimiento[[#This Row],[vitaminaDRealizada]]="No realizado","No realizada","Realizada"))</f>
        <v>No realizada</v>
      </c>
      <c r="R2773" t="str">
        <f>IF(Q2773="Realizada",seguimiento[[#This Row],[vitaminaDRealizada]],"")</f>
        <v/>
      </c>
      <c r="S2773" t="str">
        <f>IF(seguimiento[[#This Row],[ige]]="No realizada","No realizada",IF(seguimiento[[#This Row],[ige]]="","","Realizada"))</f>
        <v>No realizada</v>
      </c>
      <c r="T2773" t="str">
        <f>IF(S2773="Realizada",seguimiento[[#This Row],[ige]],"")</f>
        <v/>
      </c>
      <c r="U2773" t="str">
        <f>IF(OR(seguimiento[[#This Row],[actividadfisica]]="Ejercicio regular",seguimiento[[#This Row],[actividadfisica]]="Actividad deportiva"),"Sí","")</f>
        <v/>
      </c>
    </row>
    <row r="2774" spans="1:21" x14ac:dyDescent="0.3">
      <c r="A2774" t="str">
        <f>VLOOKUP(B2774,pacientes_insertados[],2,)</f>
        <v>61e34254ec4ec02e84f5dbb4</v>
      </c>
      <c r="B2774">
        <f>seguimiento[[#This Row],[idpaciente]]</f>
        <v>1292</v>
      </c>
      <c r="C2774">
        <f t="shared" si="43"/>
        <v>2015</v>
      </c>
      <c r="D2774" s="1">
        <f>seguimiento[[#This Row],[fecha]]</f>
        <v>42237</v>
      </c>
      <c r="E2774" t="str">
        <f>seguimiento[[#This Row],[institucion]]</f>
        <v>Hospital de Niños Ricardo Gutiérrez</v>
      </c>
      <c r="F2774" t="str">
        <f>seguimiento[[#This Row],[fallecimiento]]</f>
        <v>No</v>
      </c>
      <c r="K2774" t="str">
        <f>seguimiento[[#This Row],[coberturamedica]]</f>
        <v>No</v>
      </c>
      <c r="L2774" t="str">
        <f>seguimiento[[#This Row],[ntratendovenosos]]</f>
        <v>2</v>
      </c>
      <c r="M2774" t="str">
        <f>seguimiento[[#This Row],[Embarazo]]</f>
        <v>No</v>
      </c>
      <c r="N2774" t="str">
        <f>seguimiento[[#This Row],[ncultivosanio]]</f>
        <v>2</v>
      </c>
      <c r="O2774" t="str">
        <f>IF(seguimiento[[#This Row],[curvaglucemia]]="","No realizada","Realizada")</f>
        <v>Realizada</v>
      </c>
      <c r="P2774" t="str">
        <f>IF(O2774="Realizada",seguimiento[[#This Row],[curvaglucemia]],"")</f>
        <v>Intolerancia</v>
      </c>
      <c r="Q2774" t="str">
        <f>IF(seguimiento[[#This Row],[vitaminaDRealizada]]="","",IF(seguimiento[[#This Row],[vitaminaDRealizada]]="No realizado","No realizada","Realizada"))</f>
        <v>Realizada</v>
      </c>
      <c r="R2774" t="str">
        <f>IF(Q2774="Realizada",seguimiento[[#This Row],[vitaminaDRealizada]],"")</f>
        <v>Bajo</v>
      </c>
      <c r="S2774" t="str">
        <f>IF(seguimiento[[#This Row],[ige]]="No realizada","No realizada",IF(seguimiento[[#This Row],[ige]]="","","Realizada"))</f>
        <v>Realizada</v>
      </c>
      <c r="T2774" t="str">
        <f>IF(S2774="Realizada",seguimiento[[#This Row],[ige]],"")</f>
        <v>&lt; 500</v>
      </c>
      <c r="U2774" t="str">
        <f>IF(OR(seguimiento[[#This Row],[actividadfisica]]="Ejercicio regular",seguimiento[[#This Row],[actividadfisica]]="Actividad deportiva"),"Sí","")</f>
        <v/>
      </c>
    </row>
    <row r="2775" spans="1:21" x14ac:dyDescent="0.3">
      <c r="A2775" t="str">
        <f>VLOOKUP(B2775,pacientes_insertados[],2,)</f>
        <v>61e34254ec4ec02e84f5dbb4</v>
      </c>
      <c r="B2775">
        <f>seguimiento[[#This Row],[idpaciente]]</f>
        <v>1292</v>
      </c>
      <c r="C2775">
        <f t="shared" si="43"/>
        <v>2016</v>
      </c>
      <c r="D2775" s="1">
        <f>seguimiento[[#This Row],[fecha]]</f>
        <v>42551</v>
      </c>
      <c r="E2775" t="str">
        <f>seguimiento[[#This Row],[institucion]]</f>
        <v>Hospital de Niños Ricardo Gutiérrez</v>
      </c>
      <c r="F2775" t="str">
        <f>seguimiento[[#This Row],[fallecimiento]]</f>
        <v>No</v>
      </c>
      <c r="K2775" t="str">
        <f>seguimiento[[#This Row],[coberturamedica]]</f>
        <v>No</v>
      </c>
      <c r="L2775" t="str">
        <f>seguimiento[[#This Row],[ntratendovenosos]]</f>
        <v>2</v>
      </c>
      <c r="M2775" t="str">
        <f>seguimiento[[#This Row],[Embarazo]]</f>
        <v>No</v>
      </c>
      <c r="N2775" t="str">
        <f>seguimiento[[#This Row],[ncultivosanio]]</f>
        <v>6</v>
      </c>
      <c r="O2775" t="str">
        <f>IF(seguimiento[[#This Row],[curvaglucemia]]="","No realizada","Realizada")</f>
        <v>Realizada</v>
      </c>
      <c r="P2775" t="str">
        <f>IF(O2775="Realizada",seguimiento[[#This Row],[curvaglucemia]],"")</f>
        <v>Diabetes</v>
      </c>
      <c r="Q2775" t="str">
        <f>IF(seguimiento[[#This Row],[vitaminaDRealizada]]="","",IF(seguimiento[[#This Row],[vitaminaDRealizada]]="No realizado","No realizada","Realizada"))</f>
        <v>Realizada</v>
      </c>
      <c r="R2775" t="str">
        <f>IF(Q2775="Realizada",seguimiento[[#This Row],[vitaminaDRealizada]],"")</f>
        <v>Bajo</v>
      </c>
      <c r="S2775" t="str">
        <f>IF(seguimiento[[#This Row],[ige]]="No realizada","No realizada",IF(seguimiento[[#This Row],[ige]]="","","Realizada"))</f>
        <v>Realizada</v>
      </c>
      <c r="T2775" t="str">
        <f>IF(S2775="Realizada",seguimiento[[#This Row],[ige]],"")</f>
        <v>&lt; 500</v>
      </c>
      <c r="U2775" t="str">
        <f>IF(OR(seguimiento[[#This Row],[actividadfisica]]="Ejercicio regular",seguimiento[[#This Row],[actividadfisica]]="Actividad deportiva"),"Sí","")</f>
        <v>Sí</v>
      </c>
    </row>
    <row r="2776" spans="1:21" x14ac:dyDescent="0.3">
      <c r="A2776" t="str">
        <f>VLOOKUP(B2776,pacientes_insertados[],2,)</f>
        <v>61e34254ec4ec02e84f5db61</v>
      </c>
      <c r="B2776">
        <f>seguimiento[[#This Row],[idpaciente]]</f>
        <v>1293</v>
      </c>
      <c r="C2776">
        <f t="shared" si="43"/>
        <v>2014</v>
      </c>
      <c r="D2776" s="1">
        <f>seguimiento[[#This Row],[fecha]]</f>
        <v>41764</v>
      </c>
      <c r="E2776" t="str">
        <f>seguimiento[[#This Row],[institucion]]</f>
        <v>Hospital de Niños Ricardo Gutiérrez</v>
      </c>
      <c r="F2776" t="str">
        <f>seguimiento[[#This Row],[fallecimiento]]</f>
        <v>No</v>
      </c>
      <c r="K2776" t="str">
        <f>seguimiento[[#This Row],[coberturamedica]]</f>
        <v>Sí</v>
      </c>
      <c r="L2776" t="str">
        <f>seguimiento[[#This Row],[ntratendovenosos]]</f>
        <v>1</v>
      </c>
      <c r="M2776" t="str">
        <f>seguimiento[[#This Row],[Embarazo]]</f>
        <v>No</v>
      </c>
      <c r="N2776" t="str">
        <f>seguimiento[[#This Row],[ncultivosanio]]</f>
        <v>8</v>
      </c>
      <c r="O2776" t="str">
        <f>IF(seguimiento[[#This Row],[curvaglucemia]]="","No realizada","Realizada")</f>
        <v>No realizada</v>
      </c>
      <c r="P2776" t="str">
        <f>IF(O2776="Realizada",seguimiento[[#This Row],[curvaglucemia]],"")</f>
        <v/>
      </c>
      <c r="Q2776" t="str">
        <f>IF(seguimiento[[#This Row],[vitaminaDRealizada]]="","",IF(seguimiento[[#This Row],[vitaminaDRealizada]]="No realizado","No realizada","Realizada"))</f>
        <v>No realizada</v>
      </c>
      <c r="R2776" t="str">
        <f>IF(Q2776="Realizada",seguimiento[[#This Row],[vitaminaDRealizada]],"")</f>
        <v/>
      </c>
      <c r="S2776" t="str">
        <f>IF(seguimiento[[#This Row],[ige]]="No realizada","No realizada",IF(seguimiento[[#This Row],[ige]]="","","Realizada"))</f>
        <v>No realizada</v>
      </c>
      <c r="T2776" t="str">
        <f>IF(S2776="Realizada",seguimiento[[#This Row],[ige]],"")</f>
        <v/>
      </c>
      <c r="U2776" t="str">
        <f>IF(OR(seguimiento[[#This Row],[actividadfisica]]="Ejercicio regular",seguimiento[[#This Row],[actividadfisica]]="Actividad deportiva"),"Sí","")</f>
        <v/>
      </c>
    </row>
    <row r="2777" spans="1:21" x14ac:dyDescent="0.3">
      <c r="A2777" t="str">
        <f>VLOOKUP(B2777,pacientes_insertados[],2,)</f>
        <v>61e34254ec4ec02e84f5db61</v>
      </c>
      <c r="B2777">
        <f>seguimiento[[#This Row],[idpaciente]]</f>
        <v>1293</v>
      </c>
      <c r="C2777">
        <f t="shared" si="43"/>
        <v>2015</v>
      </c>
      <c r="D2777" s="1">
        <f>seguimiento[[#This Row],[fecha]]</f>
        <v>42282</v>
      </c>
      <c r="E2777" t="str">
        <f>seguimiento[[#This Row],[institucion]]</f>
        <v>Hospital de Niños Ricardo Gutiérrez</v>
      </c>
      <c r="F2777" t="str">
        <f>seguimiento[[#This Row],[fallecimiento]]</f>
        <v>No</v>
      </c>
      <c r="K2777" t="str">
        <f>seguimiento[[#This Row],[coberturamedica]]</f>
        <v>Sí</v>
      </c>
      <c r="L2777" t="str">
        <f>seguimiento[[#This Row],[ntratendovenosos]]</f>
        <v>1</v>
      </c>
      <c r="M2777" t="str">
        <f>seguimiento[[#This Row],[Embarazo]]</f>
        <v>No</v>
      </c>
      <c r="N2777" t="str">
        <f>seguimiento[[#This Row],[ncultivosanio]]</f>
        <v>6</v>
      </c>
      <c r="O2777" t="str">
        <f>IF(seguimiento[[#This Row],[curvaglucemia]]="","No realizada","Realizada")</f>
        <v>No realizada</v>
      </c>
      <c r="P2777" t="str">
        <f>IF(O2777="Realizada",seguimiento[[#This Row],[curvaglucemia]],"")</f>
        <v/>
      </c>
      <c r="Q2777" t="str">
        <f>IF(seguimiento[[#This Row],[vitaminaDRealizada]]="","",IF(seguimiento[[#This Row],[vitaminaDRealizada]]="No realizado","No realizada","Realizada"))</f>
        <v>Realizada</v>
      </c>
      <c r="R2777" t="str">
        <f>IF(Q2777="Realizada",seguimiento[[#This Row],[vitaminaDRealizada]],"")</f>
        <v>Normal</v>
      </c>
      <c r="S2777" t="str">
        <f>IF(seguimiento[[#This Row],[ige]]="No realizada","No realizada",IF(seguimiento[[#This Row],[ige]]="","","Realizada"))</f>
        <v>Realizada</v>
      </c>
      <c r="T2777" t="str">
        <f>IF(S2777="Realizada",seguimiento[[#This Row],[ige]],"")</f>
        <v>&lt; 500</v>
      </c>
      <c r="U2777" t="str">
        <f>IF(OR(seguimiento[[#This Row],[actividadfisica]]="Ejercicio regular",seguimiento[[#This Row],[actividadfisica]]="Actividad deportiva"),"Sí","")</f>
        <v>Sí</v>
      </c>
    </row>
    <row r="2778" spans="1:21" x14ac:dyDescent="0.3">
      <c r="A2778" t="str">
        <f>VLOOKUP(B2778,pacientes_insertados[],2,)</f>
        <v>61e34256ec4ec02e84f5e013</v>
      </c>
      <c r="B2778">
        <f>seguimiento[[#This Row],[idpaciente]]</f>
        <v>1294</v>
      </c>
      <c r="C2778">
        <f t="shared" si="43"/>
        <v>2011</v>
      </c>
      <c r="D2778" s="1">
        <f>seguimiento[[#This Row],[fecha]]</f>
        <v>40847</v>
      </c>
      <c r="E2778" t="str">
        <f>seguimiento[[#This Row],[institucion]]</f>
        <v>Hospital de Niños Ricardo Gutiérrez</v>
      </c>
      <c r="F2778" t="str">
        <f>seguimiento[[#This Row],[fallecimiento]]</f>
        <v>No</v>
      </c>
      <c r="K2778" t="str">
        <f>seguimiento[[#This Row],[coberturamedica]]</f>
        <v>No</v>
      </c>
      <c r="L2778" t="str">
        <f>seguimiento[[#This Row],[ntratendovenosos]]</f>
        <v>1</v>
      </c>
      <c r="M2778" t="str">
        <f>seguimiento[[#This Row],[Embarazo]]</f>
        <v>No</v>
      </c>
      <c r="N2778" t="str">
        <f>seguimiento[[#This Row],[ncultivosanio]]</f>
        <v>4</v>
      </c>
      <c r="O2778" t="str">
        <f>IF(seguimiento[[#This Row],[curvaglucemia]]="","No realizada","Realizada")</f>
        <v>No realizada</v>
      </c>
      <c r="P2778" t="str">
        <f>IF(O2778="Realizada",seguimiento[[#This Row],[curvaglucemia]],"")</f>
        <v/>
      </c>
      <c r="Q2778" t="str">
        <f>IF(seguimiento[[#This Row],[vitaminaDRealizada]]="","",IF(seguimiento[[#This Row],[vitaminaDRealizada]]="No realizado","No realizada","Realizada"))</f>
        <v>No realizada</v>
      </c>
      <c r="R2778" t="str">
        <f>IF(Q2778="Realizada",seguimiento[[#This Row],[vitaminaDRealizada]],"")</f>
        <v/>
      </c>
      <c r="S2778" t="str">
        <f>IF(seguimiento[[#This Row],[ige]]="No realizada","No realizada",IF(seguimiento[[#This Row],[ige]]="","","Realizada"))</f>
        <v>No realizada</v>
      </c>
      <c r="T2778" t="str">
        <f>IF(S2778="Realizada",seguimiento[[#This Row],[ige]],"")</f>
        <v/>
      </c>
      <c r="U2778" t="str">
        <f>IF(OR(seguimiento[[#This Row],[actividadfisica]]="Ejercicio regular",seguimiento[[#This Row],[actividadfisica]]="Actividad deportiva"),"Sí","")</f>
        <v/>
      </c>
    </row>
    <row r="2779" spans="1:21" x14ac:dyDescent="0.3">
      <c r="A2779" t="str">
        <f>VLOOKUP(B2779,pacientes_insertados[],2,)</f>
        <v>61e34256ec4ec02e84f5e013</v>
      </c>
      <c r="B2779">
        <f>seguimiento[[#This Row],[idpaciente]]</f>
        <v>1294</v>
      </c>
      <c r="C2779">
        <f t="shared" si="43"/>
        <v>2012</v>
      </c>
      <c r="D2779" s="1">
        <f>seguimiento[[#This Row],[fecha]]</f>
        <v>41127</v>
      </c>
      <c r="E2779" t="str">
        <f>seguimiento[[#This Row],[institucion]]</f>
        <v>Hospital de Niños Ricardo Gutiérrez</v>
      </c>
      <c r="F2779" t="str">
        <f>seguimiento[[#This Row],[fallecimiento]]</f>
        <v>No</v>
      </c>
      <c r="K2779" t="str">
        <f>seguimiento[[#This Row],[coberturamedica]]</f>
        <v>No</v>
      </c>
      <c r="L2779" t="str">
        <f>seguimiento[[#This Row],[ntratendovenosos]]</f>
        <v>3</v>
      </c>
      <c r="M2779" t="str">
        <f>seguimiento[[#This Row],[Embarazo]]</f>
        <v>No</v>
      </c>
      <c r="N2779" t="str">
        <f>seguimiento[[#This Row],[ncultivosanio]]</f>
        <v>6</v>
      </c>
      <c r="O2779" t="str">
        <f>IF(seguimiento[[#This Row],[curvaglucemia]]="","No realizada","Realizada")</f>
        <v>No realizada</v>
      </c>
      <c r="P2779" t="str">
        <f>IF(O2779="Realizada",seguimiento[[#This Row],[curvaglucemia]],"")</f>
        <v/>
      </c>
      <c r="Q2779" t="str">
        <f>IF(seguimiento[[#This Row],[vitaminaDRealizada]]="","",IF(seguimiento[[#This Row],[vitaminaDRealizada]]="No realizado","No realizada","Realizada"))</f>
        <v>No realizada</v>
      </c>
      <c r="R2779" t="str">
        <f>IF(Q2779="Realizada",seguimiento[[#This Row],[vitaminaDRealizada]],"")</f>
        <v/>
      </c>
      <c r="S2779" t="str">
        <f>IF(seguimiento[[#This Row],[ige]]="No realizada","No realizada",IF(seguimiento[[#This Row],[ige]]="","","Realizada"))</f>
        <v>Realizada</v>
      </c>
      <c r="T2779" t="str">
        <f>IF(S2779="Realizada",seguimiento[[#This Row],[ige]],"")</f>
        <v>&lt; 500</v>
      </c>
      <c r="U2779" t="str">
        <f>IF(OR(seguimiento[[#This Row],[actividadfisica]]="Ejercicio regular",seguimiento[[#This Row],[actividadfisica]]="Actividad deportiva"),"Sí","")</f>
        <v/>
      </c>
    </row>
    <row r="2780" spans="1:21" x14ac:dyDescent="0.3">
      <c r="A2780" t="str">
        <f>VLOOKUP(B2780,pacientes_insertados[],2,)</f>
        <v>61e34256ec4ec02e84f5e013</v>
      </c>
      <c r="B2780">
        <f>seguimiento[[#This Row],[idpaciente]]</f>
        <v>1294</v>
      </c>
      <c r="C2780">
        <f t="shared" si="43"/>
        <v>2013</v>
      </c>
      <c r="D2780" s="1">
        <f>seguimiento[[#This Row],[fecha]]</f>
        <v>41492</v>
      </c>
      <c r="E2780" t="str">
        <f>seguimiento[[#This Row],[institucion]]</f>
        <v>Hospital de Niños Ricardo Gutiérrez</v>
      </c>
      <c r="F2780" t="str">
        <f>seguimiento[[#This Row],[fallecimiento]]</f>
        <v>No</v>
      </c>
      <c r="K2780" t="str">
        <f>seguimiento[[#This Row],[coberturamedica]]</f>
        <v>Sí</v>
      </c>
      <c r="M2780" t="str">
        <f>seguimiento[[#This Row],[Embarazo]]</f>
        <v>No</v>
      </c>
      <c r="N2780" t="str">
        <f>seguimiento[[#This Row],[ncultivosanio]]</f>
        <v>6</v>
      </c>
      <c r="O2780" t="str">
        <f>IF(seguimiento[[#This Row],[curvaglucemia]]="","No realizada","Realizada")</f>
        <v>No realizada</v>
      </c>
      <c r="P2780" t="str">
        <f>IF(O2780="Realizada",seguimiento[[#This Row],[curvaglucemia]],"")</f>
        <v/>
      </c>
      <c r="Q2780" t="str">
        <f>IF(seguimiento[[#This Row],[vitaminaDRealizada]]="","",IF(seguimiento[[#This Row],[vitaminaDRealizada]]="No realizado","No realizada","Realizada"))</f>
        <v>No realizada</v>
      </c>
      <c r="R2780" t="str">
        <f>IF(Q2780="Realizada",seguimiento[[#This Row],[vitaminaDRealizada]],"")</f>
        <v/>
      </c>
      <c r="S2780" t="str">
        <f>IF(seguimiento[[#This Row],[ige]]="No realizada","No realizada",IF(seguimiento[[#This Row],[ige]]="","","Realizada"))</f>
        <v>Realizada</v>
      </c>
      <c r="T2780" t="str">
        <f>IF(S2780="Realizada",seguimiento[[#This Row],[ige]],"")</f>
        <v>&lt; 500</v>
      </c>
      <c r="U2780" t="str">
        <f>IF(OR(seguimiento[[#This Row],[actividadfisica]]="Ejercicio regular",seguimiento[[#This Row],[actividadfisica]]="Actividad deportiva"),"Sí","")</f>
        <v/>
      </c>
    </row>
    <row r="2781" spans="1:21" x14ac:dyDescent="0.3">
      <c r="A2781" t="str">
        <f>VLOOKUP(B2781,pacientes_insertados[],2,)</f>
        <v>61e34256ec4ec02e84f5e013</v>
      </c>
      <c r="B2781">
        <f>seguimiento[[#This Row],[idpaciente]]</f>
        <v>1294</v>
      </c>
      <c r="C2781">
        <f t="shared" si="43"/>
        <v>2014</v>
      </c>
      <c r="D2781" s="1">
        <f>seguimiento[[#This Row],[fecha]]</f>
        <v>41898</v>
      </c>
      <c r="E2781" t="str">
        <f>seguimiento[[#This Row],[institucion]]</f>
        <v>Hospital de Niños Ricardo Gutiérrez</v>
      </c>
      <c r="F2781" t="str">
        <f>seguimiento[[#This Row],[fallecimiento]]</f>
        <v>No</v>
      </c>
      <c r="K2781" t="str">
        <f>seguimiento[[#This Row],[coberturamedica]]</f>
        <v>Sí</v>
      </c>
      <c r="M2781" t="str">
        <f>seguimiento[[#This Row],[Embarazo]]</f>
        <v>No</v>
      </c>
      <c r="N2781" t="str">
        <f>seguimiento[[#This Row],[ncultivosanio]]</f>
        <v>6</v>
      </c>
      <c r="O2781" t="str">
        <f>IF(seguimiento[[#This Row],[curvaglucemia]]="","No realizada","Realizada")</f>
        <v>No realizada</v>
      </c>
      <c r="P2781" t="str">
        <f>IF(O2781="Realizada",seguimiento[[#This Row],[curvaglucemia]],"")</f>
        <v/>
      </c>
      <c r="Q2781" t="str">
        <f>IF(seguimiento[[#This Row],[vitaminaDRealizada]]="","",IF(seguimiento[[#This Row],[vitaminaDRealizada]]="No realizado","No realizada","Realizada"))</f>
        <v>Realizada</v>
      </c>
      <c r="R2781" t="str">
        <f>IF(Q2781="Realizada",seguimiento[[#This Row],[vitaminaDRealizada]],"")</f>
        <v>Normal</v>
      </c>
      <c r="S2781" t="str">
        <f>IF(seguimiento[[#This Row],[ige]]="No realizada","No realizada",IF(seguimiento[[#This Row],[ige]]="","","Realizada"))</f>
        <v>Realizada</v>
      </c>
      <c r="T2781" t="str">
        <f>IF(S2781="Realizada",seguimiento[[#This Row],[ige]],"")</f>
        <v>&lt; 500</v>
      </c>
      <c r="U2781" t="str">
        <f>IF(OR(seguimiento[[#This Row],[actividadfisica]]="Ejercicio regular",seguimiento[[#This Row],[actividadfisica]]="Actividad deportiva"),"Sí","")</f>
        <v>Sí</v>
      </c>
    </row>
    <row r="2782" spans="1:21" x14ac:dyDescent="0.3">
      <c r="A2782" t="str">
        <f>VLOOKUP(B2782,pacientes_insertados[],2,)</f>
        <v>61e34254ec4ec02e84f5db5f</v>
      </c>
      <c r="B2782">
        <f>seguimiento[[#This Row],[idpaciente]]</f>
        <v>1295</v>
      </c>
      <c r="C2782">
        <f t="shared" si="43"/>
        <v>2015</v>
      </c>
      <c r="D2782" s="1">
        <f>seguimiento[[#This Row],[fecha]]</f>
        <v>42269</v>
      </c>
      <c r="E2782" t="str">
        <f>seguimiento[[#This Row],[institucion]]</f>
        <v>Hospital "Dr. Antonio A. Cetrángolo"</v>
      </c>
      <c r="F2782" t="str">
        <f>seguimiento[[#This Row],[fallecimiento]]</f>
        <v>No</v>
      </c>
      <c r="K2782" t="str">
        <f>seguimiento[[#This Row],[coberturamedica]]</f>
        <v>Sí</v>
      </c>
      <c r="L2782" t="str">
        <f>seguimiento[[#This Row],[ntratendovenosos]]</f>
        <v>1</v>
      </c>
      <c r="N2782" t="str">
        <f>seguimiento[[#This Row],[ncultivosanio]]</f>
        <v>3</v>
      </c>
      <c r="O2782" t="str">
        <f>IF(seguimiento[[#This Row],[curvaglucemia]]="","No realizada","Realizada")</f>
        <v>No realizada</v>
      </c>
      <c r="P2782" t="str">
        <f>IF(O2782="Realizada",seguimiento[[#This Row],[curvaglucemia]],"")</f>
        <v/>
      </c>
      <c r="Q2782" t="str">
        <f>IF(seguimiento[[#This Row],[vitaminaDRealizada]]="","",IF(seguimiento[[#This Row],[vitaminaDRealizada]]="No realizado","No realizada","Realizada"))</f>
        <v/>
      </c>
      <c r="R2782" t="str">
        <f>IF(Q2782="Realizada",seguimiento[[#This Row],[vitaminaDRealizada]],"")</f>
        <v/>
      </c>
      <c r="S2782" t="str">
        <f>IF(seguimiento[[#This Row],[ige]]="No realizada","No realizada",IF(seguimiento[[#This Row],[ige]]="","","Realizada"))</f>
        <v>Realizada</v>
      </c>
      <c r="T2782" t="str">
        <f>IF(S2782="Realizada",seguimiento[[#This Row],[ige]],"")</f>
        <v>&lt; 500</v>
      </c>
      <c r="U2782" t="str">
        <f>IF(OR(seguimiento[[#This Row],[actividadfisica]]="Ejercicio regular",seguimiento[[#This Row],[actividadfisica]]="Actividad deportiva"),"Sí","")</f>
        <v/>
      </c>
    </row>
    <row r="2783" spans="1:21" x14ac:dyDescent="0.3">
      <c r="A2783" t="str">
        <f>VLOOKUP(B2783,pacientes_insertados[],2,)</f>
        <v>61e34254ec4ec02e84f5db6f</v>
      </c>
      <c r="B2783">
        <f>seguimiento[[#This Row],[idpaciente]]</f>
        <v>1296</v>
      </c>
      <c r="C2783">
        <f t="shared" si="43"/>
        <v>2015</v>
      </c>
      <c r="D2783" s="1">
        <f>seguimiento[[#This Row],[fecha]]</f>
        <v>42284</v>
      </c>
      <c r="E2783" t="str">
        <f>seguimiento[[#This Row],[institucion]]</f>
        <v>Hospital "Dr. Antonio A. Cetrángolo"</v>
      </c>
      <c r="F2783" t="str">
        <f>seguimiento[[#This Row],[fallecimiento]]</f>
        <v>No</v>
      </c>
      <c r="J2783" t="str">
        <f>seguimiento[[#This Row],[laboral]]</f>
        <v>No trabaja</v>
      </c>
      <c r="K2783" t="str">
        <f>seguimiento[[#This Row],[coberturamedica]]</f>
        <v>Sí</v>
      </c>
      <c r="N2783" t="str">
        <f>seguimiento[[#This Row],[ncultivosanio]]</f>
        <v>7</v>
      </c>
      <c r="O2783" t="str">
        <f>IF(seguimiento[[#This Row],[curvaglucemia]]="","No realizada","Realizada")</f>
        <v>No realizada</v>
      </c>
      <c r="P2783" t="str">
        <f>IF(O2783="Realizada",seguimiento[[#This Row],[curvaglucemia]],"")</f>
        <v/>
      </c>
      <c r="Q2783" t="str">
        <f>IF(seguimiento[[#This Row],[vitaminaDRealizada]]="","",IF(seguimiento[[#This Row],[vitaminaDRealizada]]="No realizado","No realizada","Realizada"))</f>
        <v>No realizada</v>
      </c>
      <c r="R2783" t="str">
        <f>IF(Q2783="Realizada",seguimiento[[#This Row],[vitaminaDRealizada]],"")</f>
        <v/>
      </c>
      <c r="S2783" t="str">
        <f>IF(seguimiento[[#This Row],[ige]]="No realizada","No realizada",IF(seguimiento[[#This Row],[ige]]="","","Realizada"))</f>
        <v>Realizada</v>
      </c>
      <c r="T2783" t="str">
        <f>IF(S2783="Realizada",seguimiento[[#This Row],[ige]],"")</f>
        <v>&lt; 500</v>
      </c>
      <c r="U2783" t="str">
        <f>IF(OR(seguimiento[[#This Row],[actividadfisica]]="Ejercicio regular",seguimiento[[#This Row],[actividadfisica]]="Actividad deportiva"),"Sí","")</f>
        <v>Sí</v>
      </c>
    </row>
    <row r="2784" spans="1:21" x14ac:dyDescent="0.3">
      <c r="A2784" t="str">
        <f>VLOOKUP(B2784,pacientes_insertados[],2,)</f>
        <v>61e34254ec4ec02e84f5dba4</v>
      </c>
      <c r="B2784">
        <f>seguimiento[[#This Row],[idpaciente]]</f>
        <v>1298</v>
      </c>
      <c r="C2784">
        <f t="shared" si="43"/>
        <v>2015</v>
      </c>
      <c r="D2784" s="1">
        <f>seguimiento[[#This Row],[fecha]]</f>
        <v>42331</v>
      </c>
      <c r="E2784" t="str">
        <f>seguimiento[[#This Row],[institucion]]</f>
        <v>Hospital Sor Maria Ludovica de La Plata</v>
      </c>
      <c r="F2784" t="str">
        <f>seguimiento[[#This Row],[fallecimiento]]</f>
        <v>No</v>
      </c>
      <c r="K2784" t="str">
        <f>seguimiento[[#This Row],[coberturamedica]]</f>
        <v>No</v>
      </c>
      <c r="M2784" t="str">
        <f>seguimiento[[#This Row],[Embarazo]]</f>
        <v>No</v>
      </c>
      <c r="N2784" t="str">
        <f>seguimiento[[#This Row],[ncultivosanio]]</f>
        <v>5</v>
      </c>
      <c r="O2784" t="str">
        <f>IF(seguimiento[[#This Row],[curvaglucemia]]="","No realizada","Realizada")</f>
        <v>No realizada</v>
      </c>
      <c r="P2784" t="str">
        <f>IF(O2784="Realizada",seguimiento[[#This Row],[curvaglucemia]],"")</f>
        <v/>
      </c>
      <c r="Q2784" t="str">
        <f>IF(seguimiento[[#This Row],[vitaminaDRealizada]]="","",IF(seguimiento[[#This Row],[vitaminaDRealizada]]="No realizado","No realizada","Realizada"))</f>
        <v>Realizada</v>
      </c>
      <c r="R2784" t="str">
        <f>IF(Q2784="Realizada",seguimiento[[#This Row],[vitaminaDRealizada]],"")</f>
        <v>Bajo</v>
      </c>
      <c r="S2784" t="str">
        <f>IF(seguimiento[[#This Row],[ige]]="No realizada","No realizada",IF(seguimiento[[#This Row],[ige]]="","","Realizada"))</f>
        <v>No realizada</v>
      </c>
      <c r="T2784" t="str">
        <f>IF(S2784="Realizada",seguimiento[[#This Row],[ige]],"")</f>
        <v/>
      </c>
      <c r="U2784" t="str">
        <f>IF(OR(seguimiento[[#This Row],[actividadfisica]]="Ejercicio regular",seguimiento[[#This Row],[actividadfisica]]="Actividad deportiva"),"Sí","")</f>
        <v/>
      </c>
    </row>
    <row r="2785" spans="1:21" x14ac:dyDescent="0.3">
      <c r="A2785" t="str">
        <f>VLOOKUP(B2785,pacientes_insertados[],2,)</f>
        <v>61e34256ec4ec02e84f5e0ce</v>
      </c>
      <c r="B2785">
        <f>seguimiento[[#This Row],[idpaciente]]</f>
        <v>1299</v>
      </c>
      <c r="C2785">
        <f t="shared" si="43"/>
        <v>2015</v>
      </c>
      <c r="D2785" s="1">
        <f>seguimiento[[#This Row],[fecha]]</f>
        <v>42333</v>
      </c>
      <c r="E2785" t="str">
        <f>seguimiento[[#This Row],[institucion]]</f>
        <v>Hospital Sor Maria Ludovica de La Plata</v>
      </c>
      <c r="F2785" t="str">
        <f>seguimiento[[#This Row],[fallecimiento]]</f>
        <v>No</v>
      </c>
      <c r="K2785" t="str">
        <f>seguimiento[[#This Row],[coberturamedica]]</f>
        <v>Sí</v>
      </c>
      <c r="N2785" t="str">
        <f>seguimiento[[#This Row],[ncultivosanio]]</f>
        <v>4</v>
      </c>
      <c r="O2785" t="str">
        <f>IF(seguimiento[[#This Row],[curvaglucemia]]="","No realizada","Realizada")</f>
        <v>No realizada</v>
      </c>
      <c r="P2785" t="str">
        <f>IF(O2785="Realizada",seguimiento[[#This Row],[curvaglucemia]],"")</f>
        <v/>
      </c>
      <c r="Q2785" t="str">
        <f>IF(seguimiento[[#This Row],[vitaminaDRealizada]]="","",IF(seguimiento[[#This Row],[vitaminaDRealizada]]="No realizado","No realizada","Realizada"))</f>
        <v>No realizada</v>
      </c>
      <c r="R2785" t="str">
        <f>IF(Q2785="Realizada",seguimiento[[#This Row],[vitaminaDRealizada]],"")</f>
        <v/>
      </c>
      <c r="S2785" t="str">
        <f>IF(seguimiento[[#This Row],[ige]]="No realizada","No realizada",IF(seguimiento[[#This Row],[ige]]="","","Realizada"))</f>
        <v>No realizada</v>
      </c>
      <c r="T2785" t="str">
        <f>IF(S2785="Realizada",seguimiento[[#This Row],[ige]],"")</f>
        <v/>
      </c>
      <c r="U2785" t="str">
        <f>IF(OR(seguimiento[[#This Row],[actividadfisica]]="Ejercicio regular",seguimiento[[#This Row],[actividadfisica]]="Actividad deportiva"),"Sí","")</f>
        <v/>
      </c>
    </row>
    <row r="2786" spans="1:21" x14ac:dyDescent="0.3">
      <c r="A2786" t="str">
        <f>VLOOKUP(B2786,pacientes_insertados[],2,)</f>
        <v>61e34254ec4ec02e84f5dbcc</v>
      </c>
      <c r="B2786">
        <f>seguimiento[[#This Row],[idpaciente]]</f>
        <v>1300</v>
      </c>
      <c r="C2786">
        <f t="shared" si="43"/>
        <v>2015</v>
      </c>
      <c r="D2786" s="1">
        <f>seguimiento[[#This Row],[fecha]]</f>
        <v>42349</v>
      </c>
      <c r="E2786" t="str">
        <f>seguimiento[[#This Row],[institucion]]</f>
        <v>Hospital Sor Maria Ludovica de La Plata</v>
      </c>
      <c r="F2786" t="str">
        <f>seguimiento[[#This Row],[fallecimiento]]</f>
        <v>No</v>
      </c>
      <c r="K2786" t="str">
        <f>seguimiento[[#This Row],[coberturamedica]]</f>
        <v>Sí</v>
      </c>
      <c r="N2786" t="str">
        <f>seguimiento[[#This Row],[ncultivosanio]]</f>
        <v>3</v>
      </c>
      <c r="O2786" t="str">
        <f>IF(seguimiento[[#This Row],[curvaglucemia]]="","No realizada","Realizada")</f>
        <v>No realizada</v>
      </c>
      <c r="P2786" t="str">
        <f>IF(O2786="Realizada",seguimiento[[#This Row],[curvaglucemia]],"")</f>
        <v/>
      </c>
      <c r="Q2786" t="str">
        <f>IF(seguimiento[[#This Row],[vitaminaDRealizada]]="","",IF(seguimiento[[#This Row],[vitaminaDRealizada]]="No realizado","No realizada","Realizada"))</f>
        <v>No realizada</v>
      </c>
      <c r="R2786" t="str">
        <f>IF(Q2786="Realizada",seguimiento[[#This Row],[vitaminaDRealizada]],"")</f>
        <v/>
      </c>
      <c r="S2786" t="str">
        <f>IF(seguimiento[[#This Row],[ige]]="No realizada","No realizada",IF(seguimiento[[#This Row],[ige]]="","","Realizada"))</f>
        <v>No realizada</v>
      </c>
      <c r="T2786" t="str">
        <f>IF(S2786="Realizada",seguimiento[[#This Row],[ige]],"")</f>
        <v/>
      </c>
      <c r="U2786" t="str">
        <f>IF(OR(seguimiento[[#This Row],[actividadfisica]]="Ejercicio regular",seguimiento[[#This Row],[actividadfisica]]="Actividad deportiva"),"Sí","")</f>
        <v/>
      </c>
    </row>
    <row r="2787" spans="1:21" x14ac:dyDescent="0.3">
      <c r="A2787" t="str">
        <f>VLOOKUP(B2787,pacientes_insertados[],2,)</f>
        <v>61e34254ec4ec02e84f5db72</v>
      </c>
      <c r="B2787">
        <f>seguimiento[[#This Row],[idpaciente]]</f>
        <v>1301</v>
      </c>
      <c r="C2787">
        <f t="shared" si="43"/>
        <v>2015</v>
      </c>
      <c r="D2787" s="1">
        <f>seguimiento[[#This Row],[fecha]]</f>
        <v>42333</v>
      </c>
      <c r="E2787" t="str">
        <f>seguimiento[[#This Row],[institucion]]</f>
        <v>Hospital Sor Maria Ludovica de La Plata</v>
      </c>
      <c r="F2787" t="str">
        <f>seguimiento[[#This Row],[fallecimiento]]</f>
        <v>No</v>
      </c>
      <c r="K2787" t="str">
        <f>seguimiento[[#This Row],[coberturamedica]]</f>
        <v>No</v>
      </c>
      <c r="L2787" t="str">
        <f>seguimiento[[#This Row],[ntratendovenosos]]</f>
        <v>1</v>
      </c>
      <c r="N2787" t="str">
        <f>seguimiento[[#This Row],[ncultivosanio]]</f>
        <v>5</v>
      </c>
      <c r="O2787" t="str">
        <f>IF(seguimiento[[#This Row],[curvaglucemia]]="","No realizada","Realizada")</f>
        <v>No realizada</v>
      </c>
      <c r="P2787" t="str">
        <f>IF(O2787="Realizada",seguimiento[[#This Row],[curvaglucemia]],"")</f>
        <v/>
      </c>
      <c r="Q2787" t="str">
        <f>IF(seguimiento[[#This Row],[vitaminaDRealizada]]="","",IF(seguimiento[[#This Row],[vitaminaDRealizada]]="No realizado","No realizada","Realizada"))</f>
        <v>No realizada</v>
      </c>
      <c r="R2787" t="str">
        <f>IF(Q2787="Realizada",seguimiento[[#This Row],[vitaminaDRealizada]],"")</f>
        <v/>
      </c>
      <c r="S2787" t="str">
        <f>IF(seguimiento[[#This Row],[ige]]="No realizada","No realizada",IF(seguimiento[[#This Row],[ige]]="","","Realizada"))</f>
        <v>No realizada</v>
      </c>
      <c r="T2787" t="str">
        <f>IF(S2787="Realizada",seguimiento[[#This Row],[ige]],"")</f>
        <v/>
      </c>
      <c r="U2787" t="str">
        <f>IF(OR(seguimiento[[#This Row],[actividadfisica]]="Ejercicio regular",seguimiento[[#This Row],[actividadfisica]]="Actividad deportiva"),"Sí","")</f>
        <v/>
      </c>
    </row>
    <row r="2788" spans="1:21" x14ac:dyDescent="0.3">
      <c r="A2788" t="str">
        <f>VLOOKUP(B2788,pacientes_insertados[],2,)</f>
        <v>61e34254ec4ec02e84f5dbd6</v>
      </c>
      <c r="B2788">
        <f>seguimiento[[#This Row],[idpaciente]]</f>
        <v>1302</v>
      </c>
      <c r="C2788">
        <f t="shared" si="43"/>
        <v>2015</v>
      </c>
      <c r="D2788" s="1">
        <f>seguimiento[[#This Row],[fecha]]</f>
        <v>42338</v>
      </c>
      <c r="E2788" t="str">
        <f>seguimiento[[#This Row],[institucion]]</f>
        <v>Hospital Sor Maria Ludovica de La Plata</v>
      </c>
      <c r="F2788" t="str">
        <f>seguimiento[[#This Row],[fallecimiento]]</f>
        <v>No</v>
      </c>
      <c r="N2788" t="str">
        <f>seguimiento[[#This Row],[ncultivosanio]]</f>
        <v>1</v>
      </c>
      <c r="O2788" t="str">
        <f>IF(seguimiento[[#This Row],[curvaglucemia]]="","No realizada","Realizada")</f>
        <v>Realizada</v>
      </c>
      <c r="P2788" t="str">
        <f>IF(O2788="Realizada",seguimiento[[#This Row],[curvaglucemia]],"")</f>
        <v>Intolerancia</v>
      </c>
      <c r="Q2788" t="str">
        <f>IF(seguimiento[[#This Row],[vitaminaDRealizada]]="","",IF(seguimiento[[#This Row],[vitaminaDRealizada]]="No realizado","No realizada","Realizada"))</f>
        <v/>
      </c>
      <c r="R2788" t="str">
        <f>IF(Q2788="Realizada",seguimiento[[#This Row],[vitaminaDRealizada]],"")</f>
        <v/>
      </c>
      <c r="S2788" t="str">
        <f>IF(seguimiento[[#This Row],[ige]]="No realizada","No realizada",IF(seguimiento[[#This Row],[ige]]="","","Realizada"))</f>
        <v>No realizada</v>
      </c>
      <c r="T2788" t="str">
        <f>IF(S2788="Realizada",seguimiento[[#This Row],[ige]],"")</f>
        <v/>
      </c>
      <c r="U2788" t="str">
        <f>IF(OR(seguimiento[[#This Row],[actividadfisica]]="Ejercicio regular",seguimiento[[#This Row],[actividadfisica]]="Actividad deportiva"),"Sí","")</f>
        <v/>
      </c>
    </row>
    <row r="2789" spans="1:21" x14ac:dyDescent="0.3">
      <c r="A2789" t="str">
        <f>VLOOKUP(B2789,pacientes_insertados[],2,)</f>
        <v>61e34254ec4ec02e84f5db92</v>
      </c>
      <c r="B2789">
        <f>seguimiento[[#This Row],[idpaciente]]</f>
        <v>1305</v>
      </c>
      <c r="C2789">
        <f t="shared" si="43"/>
        <v>2016</v>
      </c>
      <c r="D2789" s="1">
        <f>seguimiento[[#This Row],[fecha]]</f>
        <v>42374</v>
      </c>
      <c r="E2789" t="str">
        <f>seguimiento[[#This Row],[institucion]]</f>
        <v>Clinica San Lucas</v>
      </c>
      <c r="F2789" t="str">
        <f>seguimiento[[#This Row],[fallecimiento]]</f>
        <v>No</v>
      </c>
      <c r="K2789" t="str">
        <f>seguimiento[[#This Row],[coberturamedica]]</f>
        <v>Sí</v>
      </c>
      <c r="M2789" t="str">
        <f>seguimiento[[#This Row],[Embarazo]]</f>
        <v>No</v>
      </c>
      <c r="N2789" t="str">
        <f>seguimiento[[#This Row],[ncultivosanio]]</f>
        <v>10</v>
      </c>
      <c r="O2789" t="str">
        <f>IF(seguimiento[[#This Row],[curvaglucemia]]="","No realizada","Realizada")</f>
        <v>No realizada</v>
      </c>
      <c r="P2789" t="str">
        <f>IF(O2789="Realizada",seguimiento[[#This Row],[curvaglucemia]],"")</f>
        <v/>
      </c>
      <c r="Q2789" t="str">
        <f>IF(seguimiento[[#This Row],[vitaminaDRealizada]]="","",IF(seguimiento[[#This Row],[vitaminaDRealizada]]="No realizado","No realizada","Realizada"))</f>
        <v/>
      </c>
      <c r="R2789" t="str">
        <f>IF(Q2789="Realizada",seguimiento[[#This Row],[vitaminaDRealizada]],"")</f>
        <v/>
      </c>
      <c r="S2789" t="str">
        <f>IF(seguimiento[[#This Row],[ige]]="No realizada","No realizada",IF(seguimiento[[#This Row],[ige]]="","","Realizada"))</f>
        <v>No realizada</v>
      </c>
      <c r="T2789" t="str">
        <f>IF(S2789="Realizada",seguimiento[[#This Row],[ige]],"")</f>
        <v/>
      </c>
      <c r="U2789" t="str">
        <f>IF(OR(seguimiento[[#This Row],[actividadfisica]]="Ejercicio regular",seguimiento[[#This Row],[actividadfisica]]="Actividad deportiva"),"Sí","")</f>
        <v/>
      </c>
    </row>
    <row r="2790" spans="1:21" x14ac:dyDescent="0.3">
      <c r="A2790" t="str">
        <f>VLOOKUP(B2790,pacientes_insertados[],2,)</f>
        <v>61e34254ec4ec02e84f5db6e</v>
      </c>
      <c r="B2790">
        <f>seguimiento[[#This Row],[idpaciente]]</f>
        <v>1306</v>
      </c>
      <c r="C2790">
        <f t="shared" si="43"/>
        <v>2015</v>
      </c>
      <c r="D2790" s="1">
        <f>seguimiento[[#This Row],[fecha]]</f>
        <v>42360</v>
      </c>
      <c r="E2790" t="str">
        <f>seguimiento[[#This Row],[institucion]]</f>
        <v>Hospital DR Alejandro Posadas</v>
      </c>
      <c r="F2790" t="str">
        <f>seguimiento[[#This Row],[fallecimiento]]</f>
        <v>No</v>
      </c>
      <c r="K2790" t="str">
        <f>seguimiento[[#This Row],[coberturamedica]]</f>
        <v>No</v>
      </c>
      <c r="N2790" t="str">
        <f>seguimiento[[#This Row],[ncultivosanio]]</f>
        <v>1</v>
      </c>
      <c r="O2790" t="str">
        <f>IF(seguimiento[[#This Row],[curvaglucemia]]="","No realizada","Realizada")</f>
        <v>No realizada</v>
      </c>
      <c r="P2790" t="str">
        <f>IF(O2790="Realizada",seguimiento[[#This Row],[curvaglucemia]],"")</f>
        <v/>
      </c>
      <c r="Q2790" t="str">
        <f>IF(seguimiento[[#This Row],[vitaminaDRealizada]]="","",IF(seguimiento[[#This Row],[vitaminaDRealizada]]="No realizado","No realizada","Realizada"))</f>
        <v>No realizada</v>
      </c>
      <c r="R2790" t="str">
        <f>IF(Q2790="Realizada",seguimiento[[#This Row],[vitaminaDRealizada]],"")</f>
        <v/>
      </c>
      <c r="S2790" t="str">
        <f>IF(seguimiento[[#This Row],[ige]]="No realizada","No realizada",IF(seguimiento[[#This Row],[ige]]="","","Realizada"))</f>
        <v>No realizada</v>
      </c>
      <c r="T2790" t="str">
        <f>IF(S2790="Realizada",seguimiento[[#This Row],[ige]],"")</f>
        <v/>
      </c>
      <c r="U2790" t="str">
        <f>IF(OR(seguimiento[[#This Row],[actividadfisica]]="Ejercicio regular",seguimiento[[#This Row],[actividadfisica]]="Actividad deportiva"),"Sí","")</f>
        <v/>
      </c>
    </row>
    <row r="2791" spans="1:21" x14ac:dyDescent="0.3">
      <c r="A2791" t="str">
        <f>VLOOKUP(B2791,pacientes_insertados[],2,)</f>
        <v>61e34254ec4ec02e84f5db6e</v>
      </c>
      <c r="B2791">
        <f>seguimiento[[#This Row],[idpaciente]]</f>
        <v>1306</v>
      </c>
      <c r="C2791">
        <f t="shared" si="43"/>
        <v>2016</v>
      </c>
      <c r="D2791" s="1">
        <f>seguimiento[[#This Row],[fecha]]</f>
        <v>42500</v>
      </c>
      <c r="E2791" t="str">
        <f>seguimiento[[#This Row],[institucion]]</f>
        <v>Hospital DR Alejandro Posadas</v>
      </c>
      <c r="F2791" t="str">
        <f>seguimiento[[#This Row],[fallecimiento]]</f>
        <v>No</v>
      </c>
      <c r="O2791" t="str">
        <f>IF(seguimiento[[#This Row],[curvaglucemia]]="","No realizada","Realizada")</f>
        <v>No realizada</v>
      </c>
      <c r="P2791" t="str">
        <f>IF(O2791="Realizada",seguimiento[[#This Row],[curvaglucemia]],"")</f>
        <v/>
      </c>
      <c r="Q2791" t="str">
        <f>IF(seguimiento[[#This Row],[vitaminaDRealizada]]="","",IF(seguimiento[[#This Row],[vitaminaDRealizada]]="No realizado","No realizada","Realizada"))</f>
        <v/>
      </c>
      <c r="R2791" t="str">
        <f>IF(Q2791="Realizada",seguimiento[[#This Row],[vitaminaDRealizada]],"")</f>
        <v/>
      </c>
      <c r="S2791" t="str">
        <f>IF(seguimiento[[#This Row],[ige]]="No realizada","No realizada",IF(seguimiento[[#This Row],[ige]]="","","Realizada"))</f>
        <v/>
      </c>
      <c r="T2791" t="str">
        <f>IF(S2791="Realizada",seguimiento[[#This Row],[ige]],"")</f>
        <v/>
      </c>
      <c r="U2791" t="str">
        <f>IF(OR(seguimiento[[#This Row],[actividadfisica]]="Ejercicio regular",seguimiento[[#This Row],[actividadfisica]]="Actividad deportiva"),"Sí","")</f>
        <v/>
      </c>
    </row>
    <row r="2792" spans="1:21" x14ac:dyDescent="0.3">
      <c r="A2792" t="str">
        <f>VLOOKUP(B2792,pacientes_insertados[],2,)</f>
        <v>61e34254ec4ec02e84f5db6e</v>
      </c>
      <c r="B2792">
        <f>seguimiento[[#This Row],[idpaciente]]</f>
        <v>1306</v>
      </c>
      <c r="C2792">
        <f t="shared" si="43"/>
        <v>2016</v>
      </c>
      <c r="D2792" s="1">
        <f>seguimiento[[#This Row],[fecha]]</f>
        <v>42734</v>
      </c>
      <c r="E2792" t="str">
        <f>seguimiento[[#This Row],[institucion]]</f>
        <v>Hospital DR Alejandro Posadas</v>
      </c>
      <c r="F2792" t="str">
        <f>seguimiento[[#This Row],[fallecimiento]]</f>
        <v>No</v>
      </c>
      <c r="K2792" t="str">
        <f>seguimiento[[#This Row],[coberturamedica]]</f>
        <v>No</v>
      </c>
      <c r="L2792" t="str">
        <f>seguimiento[[#This Row],[ntratendovenosos]]</f>
        <v>4</v>
      </c>
      <c r="N2792" t="str">
        <f>seguimiento[[#This Row],[ncultivosanio]]</f>
        <v>7</v>
      </c>
      <c r="O2792" t="str">
        <f>IF(seguimiento[[#This Row],[curvaglucemia]]="","No realizada","Realizada")</f>
        <v>No realizada</v>
      </c>
      <c r="P2792" t="str">
        <f>IF(O2792="Realizada",seguimiento[[#This Row],[curvaglucemia]],"")</f>
        <v/>
      </c>
      <c r="Q2792" t="str">
        <f>IF(seguimiento[[#This Row],[vitaminaDRealizada]]="","",IF(seguimiento[[#This Row],[vitaminaDRealizada]]="No realizado","No realizada","Realizada"))</f>
        <v>No realizada</v>
      </c>
      <c r="R2792" t="str">
        <f>IF(Q2792="Realizada",seguimiento[[#This Row],[vitaminaDRealizada]],"")</f>
        <v/>
      </c>
      <c r="S2792" t="str">
        <f>IF(seguimiento[[#This Row],[ige]]="No realizada","No realizada",IF(seguimiento[[#This Row],[ige]]="","","Realizada"))</f>
        <v>Realizada</v>
      </c>
      <c r="T2792" t="str">
        <f>IF(S2792="Realizada",seguimiento[[#This Row],[ige]],"")</f>
        <v>Normal</v>
      </c>
      <c r="U2792" t="str">
        <f>IF(OR(seguimiento[[#This Row],[actividadfisica]]="Ejercicio regular",seguimiento[[#This Row],[actividadfisica]]="Actividad deportiva"),"Sí","")</f>
        <v/>
      </c>
    </row>
    <row r="2793" spans="1:21" x14ac:dyDescent="0.3">
      <c r="A2793" t="str">
        <f>VLOOKUP(B2793,pacientes_insertados[],2,)</f>
        <v>61e34254ec4ec02e84f5db8a</v>
      </c>
      <c r="B2793">
        <f>seguimiento[[#This Row],[idpaciente]]</f>
        <v>1307</v>
      </c>
      <c r="C2793">
        <f t="shared" si="43"/>
        <v>2016</v>
      </c>
      <c r="D2793" s="1">
        <f>seguimiento[[#This Row],[fecha]]</f>
        <v>42394</v>
      </c>
      <c r="E2793" t="str">
        <f>seguimiento[[#This Row],[institucion]]</f>
        <v>Clinica San Lucas</v>
      </c>
      <c r="F2793" t="str">
        <f>seguimiento[[#This Row],[fallecimiento]]</f>
        <v>No</v>
      </c>
      <c r="O2793" t="str">
        <f>IF(seguimiento[[#This Row],[curvaglucemia]]="","No realizada","Realizada")</f>
        <v>No realizada</v>
      </c>
      <c r="P2793" t="str">
        <f>IF(O2793="Realizada",seguimiento[[#This Row],[curvaglucemia]],"")</f>
        <v/>
      </c>
      <c r="Q2793" t="str">
        <f>IF(seguimiento[[#This Row],[vitaminaDRealizada]]="","",IF(seguimiento[[#This Row],[vitaminaDRealizada]]="No realizado","No realizada","Realizada"))</f>
        <v/>
      </c>
      <c r="R2793" t="str">
        <f>IF(Q2793="Realizada",seguimiento[[#This Row],[vitaminaDRealizada]],"")</f>
        <v/>
      </c>
      <c r="S2793" t="str">
        <f>IF(seguimiento[[#This Row],[ige]]="No realizada","No realizada",IF(seguimiento[[#This Row],[ige]]="","","Realizada"))</f>
        <v/>
      </c>
      <c r="T2793" t="str">
        <f>IF(S2793="Realizada",seguimiento[[#This Row],[ige]],"")</f>
        <v/>
      </c>
      <c r="U2793" t="str">
        <f>IF(OR(seguimiento[[#This Row],[actividadfisica]]="Ejercicio regular",seguimiento[[#This Row],[actividadfisica]]="Actividad deportiva"),"Sí","")</f>
        <v/>
      </c>
    </row>
    <row r="2794" spans="1:21" x14ac:dyDescent="0.3">
      <c r="A2794" t="str">
        <f>VLOOKUP(B2794,pacientes_insertados[],2,)</f>
        <v>61e34254ec4ec02e84f5dba0</v>
      </c>
      <c r="B2794">
        <f>seguimiento[[#This Row],[idpaciente]]</f>
        <v>1308</v>
      </c>
      <c r="C2794">
        <f t="shared" si="43"/>
        <v>2015</v>
      </c>
      <c r="D2794" s="1">
        <f>seguimiento[[#This Row],[fecha]]</f>
        <v>42080</v>
      </c>
      <c r="E2794" t="str">
        <f>seguimiento[[#This Row],[institucion]]</f>
        <v>Hospital DR Alejandro Posadas</v>
      </c>
      <c r="F2794" t="str">
        <f>seguimiento[[#This Row],[fallecimiento]]</f>
        <v>No</v>
      </c>
      <c r="K2794" t="str">
        <f>seguimiento[[#This Row],[coberturamedica]]</f>
        <v>No</v>
      </c>
      <c r="N2794" t="str">
        <f>seguimiento[[#This Row],[ncultivosanio]]</f>
        <v>3</v>
      </c>
      <c r="O2794" t="str">
        <f>IF(seguimiento[[#This Row],[curvaglucemia]]="","No realizada","Realizada")</f>
        <v>No realizada</v>
      </c>
      <c r="P2794" t="str">
        <f>IF(O2794="Realizada",seguimiento[[#This Row],[curvaglucemia]],"")</f>
        <v/>
      </c>
      <c r="Q2794" t="str">
        <f>IF(seguimiento[[#This Row],[vitaminaDRealizada]]="","",IF(seguimiento[[#This Row],[vitaminaDRealizada]]="No realizado","No realizada","Realizada"))</f>
        <v>No realizada</v>
      </c>
      <c r="R2794" t="str">
        <f>IF(Q2794="Realizada",seguimiento[[#This Row],[vitaminaDRealizada]],"")</f>
        <v/>
      </c>
      <c r="S2794" t="str">
        <f>IF(seguimiento[[#This Row],[ige]]="No realizada","No realizada",IF(seguimiento[[#This Row],[ige]]="","","Realizada"))</f>
        <v>Realizada</v>
      </c>
      <c r="T2794" t="str">
        <f>IF(S2794="Realizada",seguimiento[[#This Row],[ige]],"")</f>
        <v>Normal</v>
      </c>
      <c r="U2794" t="str">
        <f>IF(OR(seguimiento[[#This Row],[actividadfisica]]="Ejercicio regular",seguimiento[[#This Row],[actividadfisica]]="Actividad deportiva"),"Sí","")</f>
        <v/>
      </c>
    </row>
    <row r="2795" spans="1:21" x14ac:dyDescent="0.3">
      <c r="A2795" t="str">
        <f>VLOOKUP(B2795,pacientes_insertados[],2,)</f>
        <v>61e34254ec4ec02e84f5dba0</v>
      </c>
      <c r="B2795">
        <f>seguimiento[[#This Row],[idpaciente]]</f>
        <v>1308</v>
      </c>
      <c r="C2795">
        <f t="shared" si="43"/>
        <v>2016</v>
      </c>
      <c r="D2795" s="1">
        <f>seguimiento[[#This Row],[fecha]]</f>
        <v>42662</v>
      </c>
      <c r="E2795" t="str">
        <f>seguimiento[[#This Row],[institucion]]</f>
        <v>Hospital DR Alejandro Posadas</v>
      </c>
      <c r="F2795" t="str">
        <f>seguimiento[[#This Row],[fallecimiento]]</f>
        <v>No</v>
      </c>
      <c r="L2795" t="str">
        <f>seguimiento[[#This Row],[ntratendovenosos]]</f>
        <v>1</v>
      </c>
      <c r="N2795" t="str">
        <f>seguimiento[[#This Row],[ncultivosanio]]</f>
        <v>1</v>
      </c>
      <c r="O2795" t="str">
        <f>IF(seguimiento[[#This Row],[curvaglucemia]]="","No realizada","Realizada")</f>
        <v>No realizada</v>
      </c>
      <c r="P2795" t="str">
        <f>IF(O2795="Realizada",seguimiento[[#This Row],[curvaglucemia]],"")</f>
        <v/>
      </c>
      <c r="Q2795" t="str">
        <f>IF(seguimiento[[#This Row],[vitaminaDRealizada]]="","",IF(seguimiento[[#This Row],[vitaminaDRealizada]]="No realizado","No realizada","Realizada"))</f>
        <v>No realizada</v>
      </c>
      <c r="R2795" t="str">
        <f>IF(Q2795="Realizada",seguimiento[[#This Row],[vitaminaDRealizada]],"")</f>
        <v/>
      </c>
      <c r="S2795" t="str">
        <f>IF(seguimiento[[#This Row],[ige]]="No realizada","No realizada",IF(seguimiento[[#This Row],[ige]]="","","Realizada"))</f>
        <v/>
      </c>
      <c r="T2795" t="str">
        <f>IF(S2795="Realizada",seguimiento[[#This Row],[ige]],"")</f>
        <v/>
      </c>
      <c r="U2795" t="str">
        <f>IF(OR(seguimiento[[#This Row],[actividadfisica]]="Ejercicio regular",seguimiento[[#This Row],[actividadfisica]]="Actividad deportiva"),"Sí","")</f>
        <v/>
      </c>
    </row>
    <row r="2796" spans="1:21" x14ac:dyDescent="0.3">
      <c r="A2796" t="str">
        <f>VLOOKUP(B2796,pacientes_insertados[],2,)</f>
        <v>61e34254ec4ec02e84f5db81</v>
      </c>
      <c r="B2796">
        <f>seguimiento[[#This Row],[idpaciente]]</f>
        <v>1309</v>
      </c>
      <c r="C2796">
        <f t="shared" si="43"/>
        <v>2015</v>
      </c>
      <c r="D2796" s="1">
        <f>seguimiento[[#This Row],[fecha]]</f>
        <v>42081</v>
      </c>
      <c r="E2796" t="str">
        <f>seguimiento[[#This Row],[institucion]]</f>
        <v>H.I.G.A Prof.R. Rossi</v>
      </c>
      <c r="F2796" t="str">
        <f>seguimiento[[#This Row],[fallecimiento]]</f>
        <v>No</v>
      </c>
      <c r="J2796" t="str">
        <f>seguimiento[[#This Row],[laboral]]</f>
        <v>Trabaja, parcial</v>
      </c>
      <c r="K2796" t="str">
        <f>seguimiento[[#This Row],[coberturamedica]]</f>
        <v>Sí</v>
      </c>
      <c r="L2796" t="str">
        <f>seguimiento[[#This Row],[ntratendovenosos]]</f>
        <v>1</v>
      </c>
      <c r="M2796" t="str">
        <f>seguimiento[[#This Row],[Embarazo]]</f>
        <v>No</v>
      </c>
      <c r="N2796" t="str">
        <f>seguimiento[[#This Row],[ncultivosanio]]</f>
        <v>6</v>
      </c>
      <c r="O2796" t="str">
        <f>IF(seguimiento[[#This Row],[curvaglucemia]]="","No realizada","Realizada")</f>
        <v>Realizada</v>
      </c>
      <c r="P2796" t="str">
        <f>IF(O2796="Realizada",seguimiento[[#This Row],[curvaglucemia]],"")</f>
        <v>Diabetes</v>
      </c>
      <c r="Q2796" t="str">
        <f>IF(seguimiento[[#This Row],[vitaminaDRealizada]]="","",IF(seguimiento[[#This Row],[vitaminaDRealizada]]="No realizado","No realizada","Realizada"))</f>
        <v/>
      </c>
      <c r="R2796" t="str">
        <f>IF(Q2796="Realizada",seguimiento[[#This Row],[vitaminaDRealizada]],"")</f>
        <v/>
      </c>
      <c r="S2796" t="str">
        <f>IF(seguimiento[[#This Row],[ige]]="No realizada","No realizada",IF(seguimiento[[#This Row],[ige]]="","","Realizada"))</f>
        <v>No realizada</v>
      </c>
      <c r="T2796" t="str">
        <f>IF(S2796="Realizada",seguimiento[[#This Row],[ige]],"")</f>
        <v/>
      </c>
      <c r="U2796" t="str">
        <f>IF(OR(seguimiento[[#This Row],[actividadfisica]]="Ejercicio regular",seguimiento[[#This Row],[actividadfisica]]="Actividad deportiva"),"Sí","")</f>
        <v/>
      </c>
    </row>
    <row r="2797" spans="1:21" x14ac:dyDescent="0.3">
      <c r="A2797" t="str">
        <f>VLOOKUP(B2797,pacientes_insertados[],2,)</f>
        <v>61e34254ec4ec02e84f5db81</v>
      </c>
      <c r="B2797">
        <f>seguimiento[[#This Row],[idpaciente]]</f>
        <v>1309</v>
      </c>
      <c r="C2797">
        <f t="shared" si="43"/>
        <v>2016</v>
      </c>
      <c r="D2797" s="1">
        <f>seguimiento[[#This Row],[fecha]]</f>
        <v>42396</v>
      </c>
      <c r="E2797" t="str">
        <f>seguimiento[[#This Row],[institucion]]</f>
        <v>H.I.G.A Prof.R. Rossi</v>
      </c>
      <c r="F2797" t="str">
        <f>seguimiento[[#This Row],[fallecimiento]]</f>
        <v>Si</v>
      </c>
      <c r="G2797" t="str">
        <f>seguimiento[[#This Row],[fecha_fallec]]</f>
        <v>2016-02-24</v>
      </c>
      <c r="H2797" t="str">
        <f>seguimiento[[#This Row],[NombreCausaFallecimiento]]</f>
        <v>Respiratorios</v>
      </c>
      <c r="O2797" t="str">
        <f>IF(seguimiento[[#This Row],[curvaglucemia]]="","No realizada","Realizada")</f>
        <v>No realizada</v>
      </c>
      <c r="P2797" t="str">
        <f>IF(O2797="Realizada",seguimiento[[#This Row],[curvaglucemia]],"")</f>
        <v/>
      </c>
      <c r="Q2797" t="str">
        <f>IF(seguimiento[[#This Row],[vitaminaDRealizada]]="","",IF(seguimiento[[#This Row],[vitaminaDRealizada]]="No realizado","No realizada","Realizada"))</f>
        <v/>
      </c>
      <c r="R2797" t="str">
        <f>IF(Q2797="Realizada",seguimiento[[#This Row],[vitaminaDRealizada]],"")</f>
        <v/>
      </c>
      <c r="S2797" t="str">
        <f>IF(seguimiento[[#This Row],[ige]]="No realizada","No realizada",IF(seguimiento[[#This Row],[ige]]="","","Realizada"))</f>
        <v/>
      </c>
      <c r="T2797" t="str">
        <f>IF(S2797="Realizada",seguimiento[[#This Row],[ige]],"")</f>
        <v/>
      </c>
      <c r="U2797" t="str">
        <f>IF(OR(seguimiento[[#This Row],[actividadfisica]]="Ejercicio regular",seguimiento[[#This Row],[actividadfisica]]="Actividad deportiva"),"Sí","")</f>
        <v/>
      </c>
    </row>
    <row r="2798" spans="1:21" x14ac:dyDescent="0.3">
      <c r="A2798" t="str">
        <f>VLOOKUP(B2798,pacientes_insertados[],2,)</f>
        <v>61e34254ec4ec02e84f5db76</v>
      </c>
      <c r="B2798">
        <f>seguimiento[[#This Row],[idpaciente]]</f>
        <v>1312</v>
      </c>
      <c r="C2798">
        <f t="shared" si="43"/>
        <v>2016</v>
      </c>
      <c r="D2798" s="1">
        <f>seguimiento[[#This Row],[fecha]]</f>
        <v>42401</v>
      </c>
      <c r="E2798" t="str">
        <f>seguimiento[[#This Row],[institucion]]</f>
        <v>HOSP. DE Niños DE LA SMA.TRINIDAD</v>
      </c>
      <c r="F2798" t="str">
        <f>seguimiento[[#This Row],[fallecimiento]]</f>
        <v>No</v>
      </c>
      <c r="K2798" t="str">
        <f>seguimiento[[#This Row],[coberturamedica]]</f>
        <v>No</v>
      </c>
      <c r="O2798" t="str">
        <f>IF(seguimiento[[#This Row],[curvaglucemia]]="","No realizada","Realizada")</f>
        <v>Realizada</v>
      </c>
      <c r="P2798" t="str">
        <f>IF(O2798="Realizada",seguimiento[[#This Row],[curvaglucemia]],"")</f>
        <v>Normal</v>
      </c>
      <c r="Q2798" t="str">
        <f>IF(seguimiento[[#This Row],[vitaminaDRealizada]]="","",IF(seguimiento[[#This Row],[vitaminaDRealizada]]="No realizado","No realizada","Realizada"))</f>
        <v>No realizada</v>
      </c>
      <c r="R2798" t="str">
        <f>IF(Q2798="Realizada",seguimiento[[#This Row],[vitaminaDRealizada]],"")</f>
        <v/>
      </c>
      <c r="S2798" t="str">
        <f>IF(seguimiento[[#This Row],[ige]]="No realizada","No realizada",IF(seguimiento[[#This Row],[ige]]="","","Realizada"))</f>
        <v>No realizada</v>
      </c>
      <c r="T2798" t="str">
        <f>IF(S2798="Realizada",seguimiento[[#This Row],[ige]],"")</f>
        <v/>
      </c>
      <c r="U2798" t="str">
        <f>IF(OR(seguimiento[[#This Row],[actividadfisica]]="Ejercicio regular",seguimiento[[#This Row],[actividadfisica]]="Actividad deportiva"),"Sí","")</f>
        <v/>
      </c>
    </row>
    <row r="2799" spans="1:21" x14ac:dyDescent="0.3">
      <c r="A2799" t="str">
        <f>VLOOKUP(B2799,pacientes_insertados[],2,)</f>
        <v>61e34254ec4ec02e84f5db76</v>
      </c>
      <c r="B2799">
        <f>seguimiento[[#This Row],[idpaciente]]</f>
        <v>1312</v>
      </c>
      <c r="C2799">
        <f t="shared" si="43"/>
        <v>2018</v>
      </c>
      <c r="D2799" s="1">
        <f>seguimiento[[#This Row],[fecha]]</f>
        <v>43182</v>
      </c>
      <c r="E2799" t="str">
        <f>seguimiento[[#This Row],[institucion]]</f>
        <v>HOSP. DE Niños DE LA SMA.TRINIDAD</v>
      </c>
      <c r="F2799" t="str">
        <f>seguimiento[[#This Row],[fallecimiento]]</f>
        <v>No</v>
      </c>
      <c r="K2799" t="str">
        <f>seguimiento[[#This Row],[coberturamedica]]</f>
        <v>No</v>
      </c>
      <c r="O2799" t="str">
        <f>IF(seguimiento[[#This Row],[curvaglucemia]]="","No realizada","Realizada")</f>
        <v>No realizada</v>
      </c>
      <c r="P2799" t="str">
        <f>IF(O2799="Realizada",seguimiento[[#This Row],[curvaglucemia]],"")</f>
        <v/>
      </c>
      <c r="Q2799" t="str">
        <f>IF(seguimiento[[#This Row],[vitaminaDRealizada]]="","",IF(seguimiento[[#This Row],[vitaminaDRealizada]]="No realizado","No realizada","Realizada"))</f>
        <v>No realizada</v>
      </c>
      <c r="R2799" t="str">
        <f>IF(Q2799="Realizada",seguimiento[[#This Row],[vitaminaDRealizada]],"")</f>
        <v/>
      </c>
      <c r="S2799" t="str">
        <f>IF(seguimiento[[#This Row],[ige]]="No realizada","No realizada",IF(seguimiento[[#This Row],[ige]]="","","Realizada"))</f>
        <v>No realizada</v>
      </c>
      <c r="T2799" t="str">
        <f>IF(S2799="Realizada",seguimiento[[#This Row],[ige]],"")</f>
        <v/>
      </c>
      <c r="U2799" t="str">
        <f>IF(OR(seguimiento[[#This Row],[actividadfisica]]="Ejercicio regular",seguimiento[[#This Row],[actividadfisica]]="Actividad deportiva"),"Sí","")</f>
        <v/>
      </c>
    </row>
    <row r="2800" spans="1:21" x14ac:dyDescent="0.3">
      <c r="A2800" t="str">
        <f>VLOOKUP(B2800,pacientes_insertados[],2,)</f>
        <v>61e34254ec4ec02e84f5db7b</v>
      </c>
      <c r="B2800">
        <f>seguimiento[[#This Row],[idpaciente]]</f>
        <v>1313</v>
      </c>
      <c r="C2800">
        <f t="shared" si="43"/>
        <v>2016</v>
      </c>
      <c r="D2800" s="1">
        <f>seguimiento[[#This Row],[fecha]]</f>
        <v>42667</v>
      </c>
      <c r="E2800" t="str">
        <f>seguimiento[[#This Row],[institucion]]</f>
        <v>HOSP. DE Niños DE LA SMA.TRINIDAD</v>
      </c>
      <c r="F2800" t="str">
        <f>seguimiento[[#This Row],[fallecimiento]]</f>
        <v>No</v>
      </c>
      <c r="K2800" t="str">
        <f>seguimiento[[#This Row],[coberturamedica]]</f>
        <v>Sí</v>
      </c>
      <c r="L2800" t="str">
        <f>seguimiento[[#This Row],[ntratendovenosos]]</f>
        <v>2</v>
      </c>
      <c r="N2800" t="str">
        <f>seguimiento[[#This Row],[ncultivosanio]]</f>
        <v>4</v>
      </c>
      <c r="O2800" t="str">
        <f>IF(seguimiento[[#This Row],[curvaglucemia]]="","No realizada","Realizada")</f>
        <v>Realizada</v>
      </c>
      <c r="P2800" t="str">
        <f>IF(O2800="Realizada",seguimiento[[#This Row],[curvaglucemia]],"")</f>
        <v>Normal</v>
      </c>
      <c r="Q2800" t="str">
        <f>IF(seguimiento[[#This Row],[vitaminaDRealizada]]="","",IF(seguimiento[[#This Row],[vitaminaDRealizada]]="No realizado","No realizada","Realizada"))</f>
        <v>No realizada</v>
      </c>
      <c r="R2800" t="str">
        <f>IF(Q2800="Realizada",seguimiento[[#This Row],[vitaminaDRealizada]],"")</f>
        <v/>
      </c>
      <c r="S2800" t="str">
        <f>IF(seguimiento[[#This Row],[ige]]="No realizada","No realizada",IF(seguimiento[[#This Row],[ige]]="","","Realizada"))</f>
        <v>Realizada</v>
      </c>
      <c r="T2800" t="str">
        <f>IF(S2800="Realizada",seguimiento[[#This Row],[ige]],"")</f>
        <v>&lt; 500</v>
      </c>
      <c r="U2800" t="str">
        <f>IF(OR(seguimiento[[#This Row],[actividadfisica]]="Ejercicio regular",seguimiento[[#This Row],[actividadfisica]]="Actividad deportiva"),"Sí","")</f>
        <v/>
      </c>
    </row>
    <row r="2801" spans="1:21" x14ac:dyDescent="0.3">
      <c r="A2801" t="str">
        <f>VLOOKUP(B2801,pacientes_insertados[],2,)</f>
        <v>61e34254ec4ec02e84f5db7b</v>
      </c>
      <c r="B2801">
        <f>seguimiento[[#This Row],[idpaciente]]</f>
        <v>1313</v>
      </c>
      <c r="C2801">
        <f t="shared" si="43"/>
        <v>2017</v>
      </c>
      <c r="D2801" s="1">
        <f>seguimiento[[#This Row],[fecha]]</f>
        <v>42787</v>
      </c>
      <c r="E2801" t="str">
        <f>seguimiento[[#This Row],[institucion]]</f>
        <v>HOSP. DE Niños DE LA SMA.TRINIDAD</v>
      </c>
      <c r="F2801" t="str">
        <f>seguimiento[[#This Row],[fallecimiento]]</f>
        <v>No</v>
      </c>
      <c r="K2801" t="str">
        <f>seguimiento[[#This Row],[coberturamedica]]</f>
        <v>No</v>
      </c>
      <c r="L2801" t="str">
        <f>seguimiento[[#This Row],[ntratendovenosos]]</f>
        <v>1</v>
      </c>
      <c r="N2801" t="str">
        <f>seguimiento[[#This Row],[ncultivosanio]]</f>
        <v>2</v>
      </c>
      <c r="O2801" t="str">
        <f>IF(seguimiento[[#This Row],[curvaglucemia]]="","No realizada","Realizada")</f>
        <v>No realizada</v>
      </c>
      <c r="P2801" t="str">
        <f>IF(O2801="Realizada",seguimiento[[#This Row],[curvaglucemia]],"")</f>
        <v/>
      </c>
      <c r="Q2801" t="str">
        <f>IF(seguimiento[[#This Row],[vitaminaDRealizada]]="","",IF(seguimiento[[#This Row],[vitaminaDRealizada]]="No realizado","No realizada","Realizada"))</f>
        <v>No realizada</v>
      </c>
      <c r="R2801" t="str">
        <f>IF(Q2801="Realizada",seguimiento[[#This Row],[vitaminaDRealizada]],"")</f>
        <v/>
      </c>
      <c r="S2801" t="str">
        <f>IF(seguimiento[[#This Row],[ige]]="No realizada","No realizada",IF(seguimiento[[#This Row],[ige]]="","","Realizada"))</f>
        <v>No realizada</v>
      </c>
      <c r="T2801" t="str">
        <f>IF(S2801="Realizada",seguimiento[[#This Row],[ige]],"")</f>
        <v/>
      </c>
      <c r="U2801" t="str">
        <f>IF(OR(seguimiento[[#This Row],[actividadfisica]]="Ejercicio regular",seguimiento[[#This Row],[actividadfisica]]="Actividad deportiva"),"Sí","")</f>
        <v/>
      </c>
    </row>
    <row r="2802" spans="1:21" x14ac:dyDescent="0.3">
      <c r="A2802" t="str">
        <f>VLOOKUP(B2802,pacientes_insertados[],2,)</f>
        <v>61e34254ec4ec02e84f5db7b</v>
      </c>
      <c r="B2802">
        <f>seguimiento[[#This Row],[idpaciente]]</f>
        <v>1313</v>
      </c>
      <c r="C2802">
        <f t="shared" si="43"/>
        <v>2018</v>
      </c>
      <c r="D2802" s="1">
        <f>seguimiento[[#This Row],[fecha]]</f>
        <v>43396</v>
      </c>
      <c r="E2802" t="str">
        <f>seguimiento[[#This Row],[institucion]]</f>
        <v>HOSP. DE Niños DE LA SMA.TRINIDAD</v>
      </c>
      <c r="F2802" t="str">
        <f>seguimiento[[#This Row],[fallecimiento]]</f>
        <v>No</v>
      </c>
      <c r="K2802" t="str">
        <f>seguimiento[[#This Row],[coberturamedica]]</f>
        <v>No</v>
      </c>
      <c r="N2802" t="str">
        <f>seguimiento[[#This Row],[ncultivosanio]]</f>
        <v>3</v>
      </c>
      <c r="O2802" t="str">
        <f>IF(seguimiento[[#This Row],[curvaglucemia]]="","No realizada","Realizada")</f>
        <v>No realizada</v>
      </c>
      <c r="P2802" t="str">
        <f>IF(O2802="Realizada",seguimiento[[#This Row],[curvaglucemia]],"")</f>
        <v/>
      </c>
      <c r="Q2802" t="str">
        <f>IF(seguimiento[[#This Row],[vitaminaDRealizada]]="","",IF(seguimiento[[#This Row],[vitaminaDRealizada]]="No realizado","No realizada","Realizada"))</f>
        <v>No realizada</v>
      </c>
      <c r="R2802" t="str">
        <f>IF(Q2802="Realizada",seguimiento[[#This Row],[vitaminaDRealizada]],"")</f>
        <v/>
      </c>
      <c r="S2802" t="str">
        <f>IF(seguimiento[[#This Row],[ige]]="No realizada","No realizada",IF(seguimiento[[#This Row],[ige]]="","","Realizada"))</f>
        <v/>
      </c>
      <c r="T2802" t="str">
        <f>IF(S2802="Realizada",seguimiento[[#This Row],[ige]],"")</f>
        <v/>
      </c>
      <c r="U2802" t="str">
        <f>IF(OR(seguimiento[[#This Row],[actividadfisica]]="Ejercicio regular",seguimiento[[#This Row],[actividadfisica]]="Actividad deportiva"),"Sí","")</f>
        <v/>
      </c>
    </row>
    <row r="2803" spans="1:21" x14ac:dyDescent="0.3">
      <c r="A2803" t="str">
        <f>VLOOKUP(B2803,pacientes_insertados[],2,)</f>
        <v>61e34256ec4ec02e84f5e028</v>
      </c>
      <c r="B2803">
        <f>seguimiento[[#This Row],[idpaciente]]</f>
        <v>1314</v>
      </c>
      <c r="C2803">
        <f t="shared" si="43"/>
        <v>2015</v>
      </c>
      <c r="D2803" s="1">
        <f>seguimiento[[#This Row],[fecha]]</f>
        <v>42353</v>
      </c>
      <c r="E2803" t="str">
        <f>seguimiento[[#This Row],[institucion]]</f>
        <v>HOSP. DE Niños DE LA SMA.TRINIDAD</v>
      </c>
      <c r="F2803" t="str">
        <f>seguimiento[[#This Row],[fallecimiento]]</f>
        <v>No</v>
      </c>
      <c r="K2803" t="str">
        <f>seguimiento[[#This Row],[coberturamedica]]</f>
        <v>No</v>
      </c>
      <c r="O2803" t="str">
        <f>IF(seguimiento[[#This Row],[curvaglucemia]]="","No realizada","Realizada")</f>
        <v>No realizada</v>
      </c>
      <c r="P2803" t="str">
        <f>IF(O2803="Realizada",seguimiento[[#This Row],[curvaglucemia]],"")</f>
        <v/>
      </c>
      <c r="Q2803" t="str">
        <f>IF(seguimiento[[#This Row],[vitaminaDRealizada]]="","",IF(seguimiento[[#This Row],[vitaminaDRealizada]]="No realizado","No realizada","Realizada"))</f>
        <v>No realizada</v>
      </c>
      <c r="R2803" t="str">
        <f>IF(Q2803="Realizada",seguimiento[[#This Row],[vitaminaDRealizada]],"")</f>
        <v/>
      </c>
      <c r="S2803" t="str">
        <f>IF(seguimiento[[#This Row],[ige]]="No realizada","No realizada",IF(seguimiento[[#This Row],[ige]]="","","Realizada"))</f>
        <v>No realizada</v>
      </c>
      <c r="T2803" t="str">
        <f>IF(S2803="Realizada",seguimiento[[#This Row],[ige]],"")</f>
        <v/>
      </c>
      <c r="U2803" t="str">
        <f>IF(OR(seguimiento[[#This Row],[actividadfisica]]="Ejercicio regular",seguimiento[[#This Row],[actividadfisica]]="Actividad deportiva"),"Sí","")</f>
        <v/>
      </c>
    </row>
    <row r="2804" spans="1:21" x14ac:dyDescent="0.3">
      <c r="A2804" t="str">
        <f>VLOOKUP(B2804,pacientes_insertados[],2,)</f>
        <v>61e34256ec4ec02e84f5e028</v>
      </c>
      <c r="B2804">
        <f>seguimiento[[#This Row],[idpaciente]]</f>
        <v>1314</v>
      </c>
      <c r="C2804">
        <f t="shared" si="43"/>
        <v>2016</v>
      </c>
      <c r="D2804" s="1">
        <f>seguimiento[[#This Row],[fecha]]</f>
        <v>42639</v>
      </c>
      <c r="E2804" t="str">
        <f>seguimiento[[#This Row],[institucion]]</f>
        <v>HOSP. DE Niños DE LA SMA.TRINIDAD</v>
      </c>
      <c r="F2804" t="str">
        <f>seguimiento[[#This Row],[fallecimiento]]</f>
        <v>No</v>
      </c>
      <c r="K2804" t="str">
        <f>seguimiento[[#This Row],[coberturamedica]]</f>
        <v>No</v>
      </c>
      <c r="L2804" t="str">
        <f>seguimiento[[#This Row],[ntratendovenosos]]</f>
        <v>2</v>
      </c>
      <c r="N2804" t="str">
        <f>seguimiento[[#This Row],[ncultivosanio]]</f>
        <v>4</v>
      </c>
      <c r="O2804" t="str">
        <f>IF(seguimiento[[#This Row],[curvaglucemia]]="","No realizada","Realizada")</f>
        <v>No realizada</v>
      </c>
      <c r="P2804" t="str">
        <f>IF(O2804="Realizada",seguimiento[[#This Row],[curvaglucemia]],"")</f>
        <v/>
      </c>
      <c r="Q2804" t="str">
        <f>IF(seguimiento[[#This Row],[vitaminaDRealizada]]="","",IF(seguimiento[[#This Row],[vitaminaDRealizada]]="No realizado","No realizada","Realizada"))</f>
        <v>No realizada</v>
      </c>
      <c r="R2804" t="str">
        <f>IF(Q2804="Realizada",seguimiento[[#This Row],[vitaminaDRealizada]],"")</f>
        <v/>
      </c>
      <c r="S2804" t="str">
        <f>IF(seguimiento[[#This Row],[ige]]="No realizada","No realizada",IF(seguimiento[[#This Row],[ige]]="","","Realizada"))</f>
        <v>Realizada</v>
      </c>
      <c r="T2804" t="str">
        <f>IF(S2804="Realizada",seguimiento[[#This Row],[ige]],"")</f>
        <v>&lt; 500</v>
      </c>
      <c r="U2804" t="str">
        <f>IF(OR(seguimiento[[#This Row],[actividadfisica]]="Ejercicio regular",seguimiento[[#This Row],[actividadfisica]]="Actividad deportiva"),"Sí","")</f>
        <v/>
      </c>
    </row>
    <row r="2805" spans="1:21" x14ac:dyDescent="0.3">
      <c r="A2805" t="str">
        <f>VLOOKUP(B2805,pacientes_insertados[],2,)</f>
        <v>61e34256ec4ec02e84f5e028</v>
      </c>
      <c r="B2805">
        <f>seguimiento[[#This Row],[idpaciente]]</f>
        <v>1314</v>
      </c>
      <c r="C2805">
        <f t="shared" si="43"/>
        <v>2017</v>
      </c>
      <c r="D2805" s="1">
        <f>seguimiento[[#This Row],[fecha]]</f>
        <v>43074</v>
      </c>
      <c r="E2805" t="str">
        <f>seguimiento[[#This Row],[institucion]]</f>
        <v>HOSP. DE Niños DE LA SMA.TRINIDAD</v>
      </c>
      <c r="F2805" t="str">
        <f>seguimiento[[#This Row],[fallecimiento]]</f>
        <v>No</v>
      </c>
      <c r="K2805" t="str">
        <f>seguimiento[[#This Row],[coberturamedica]]</f>
        <v>Sí</v>
      </c>
      <c r="N2805" t="str">
        <f>seguimiento[[#This Row],[ncultivosanio]]</f>
        <v>2</v>
      </c>
      <c r="O2805" t="str">
        <f>IF(seguimiento[[#This Row],[curvaglucemia]]="","No realizada","Realizada")</f>
        <v>No realizada</v>
      </c>
      <c r="P2805" t="str">
        <f>IF(O2805="Realizada",seguimiento[[#This Row],[curvaglucemia]],"")</f>
        <v/>
      </c>
      <c r="Q2805" t="str">
        <f>IF(seguimiento[[#This Row],[vitaminaDRealizada]]="","",IF(seguimiento[[#This Row],[vitaminaDRealizada]]="No realizado","No realizada","Realizada"))</f>
        <v>No realizada</v>
      </c>
      <c r="R2805" t="str">
        <f>IF(Q2805="Realizada",seguimiento[[#This Row],[vitaminaDRealizada]],"")</f>
        <v/>
      </c>
      <c r="S2805" t="str">
        <f>IF(seguimiento[[#This Row],[ige]]="No realizada","No realizada",IF(seguimiento[[#This Row],[ige]]="","","Realizada"))</f>
        <v>Realizada</v>
      </c>
      <c r="T2805" t="str">
        <f>IF(S2805="Realizada",seguimiento[[#This Row],[ige]],"")</f>
        <v>&lt; 500</v>
      </c>
      <c r="U2805" t="str">
        <f>IF(OR(seguimiento[[#This Row],[actividadfisica]]="Ejercicio regular",seguimiento[[#This Row],[actividadfisica]]="Actividad deportiva"),"Sí","")</f>
        <v/>
      </c>
    </row>
    <row r="2806" spans="1:21" x14ac:dyDescent="0.3">
      <c r="A2806" t="str">
        <f>VLOOKUP(B2806,pacientes_insertados[],2,)</f>
        <v>61e34256ec4ec02e84f5e028</v>
      </c>
      <c r="B2806">
        <f>seguimiento[[#This Row],[idpaciente]]</f>
        <v>1314</v>
      </c>
      <c r="C2806">
        <f t="shared" si="43"/>
        <v>2018</v>
      </c>
      <c r="D2806" s="1">
        <f>seguimiento[[#This Row],[fecha]]</f>
        <v>43410</v>
      </c>
      <c r="E2806" t="str">
        <f>seguimiento[[#This Row],[institucion]]</f>
        <v>HOSP. DE Niños DE LA SMA.TRINIDAD</v>
      </c>
      <c r="F2806" t="str">
        <f>seguimiento[[#This Row],[fallecimiento]]</f>
        <v>No</v>
      </c>
      <c r="K2806" t="str">
        <f>seguimiento[[#This Row],[coberturamedica]]</f>
        <v>Sí</v>
      </c>
      <c r="O2806" t="str">
        <f>IF(seguimiento[[#This Row],[curvaglucemia]]="","No realizada","Realizada")</f>
        <v>No realizada</v>
      </c>
      <c r="P2806" t="str">
        <f>IF(O2806="Realizada",seguimiento[[#This Row],[curvaglucemia]],"")</f>
        <v/>
      </c>
      <c r="Q2806" t="str">
        <f>IF(seguimiento[[#This Row],[vitaminaDRealizada]]="","",IF(seguimiento[[#This Row],[vitaminaDRealizada]]="No realizado","No realizada","Realizada"))</f>
        <v>Realizada</v>
      </c>
      <c r="R2806" t="str">
        <f>IF(Q2806="Realizada",seguimiento[[#This Row],[vitaminaDRealizada]],"")</f>
        <v>Bajo</v>
      </c>
      <c r="S2806" t="str">
        <f>IF(seguimiento[[#This Row],[ige]]="No realizada","No realizada",IF(seguimiento[[#This Row],[ige]]="","","Realizada"))</f>
        <v>No realizada</v>
      </c>
      <c r="T2806" t="str">
        <f>IF(S2806="Realizada",seguimiento[[#This Row],[ige]],"")</f>
        <v/>
      </c>
      <c r="U2806" t="str">
        <f>IF(OR(seguimiento[[#This Row],[actividadfisica]]="Ejercicio regular",seguimiento[[#This Row],[actividadfisica]]="Actividad deportiva"),"Sí","")</f>
        <v/>
      </c>
    </row>
    <row r="2807" spans="1:21" x14ac:dyDescent="0.3">
      <c r="A2807" t="str">
        <f>VLOOKUP(B2807,pacientes_insertados[],2,)</f>
        <v>61e34256ec4ec02e84f5e015</v>
      </c>
      <c r="B2807">
        <f>seguimiento[[#This Row],[idpaciente]]</f>
        <v>1315</v>
      </c>
      <c r="C2807">
        <f t="shared" si="43"/>
        <v>2016</v>
      </c>
      <c r="D2807" s="1">
        <f>seguimiento[[#This Row],[fecha]]</f>
        <v>42668</v>
      </c>
      <c r="E2807" t="str">
        <f>seguimiento[[#This Row],[institucion]]</f>
        <v>HOSP. DE Niños DE LA SMA.TRINIDAD</v>
      </c>
      <c r="F2807" t="str">
        <f>seguimiento[[#This Row],[fallecimiento]]</f>
        <v>No</v>
      </c>
      <c r="K2807" t="str">
        <f>seguimiento[[#This Row],[coberturamedica]]</f>
        <v>Sí</v>
      </c>
      <c r="L2807" t="str">
        <f>seguimiento[[#This Row],[ntratendovenosos]]</f>
        <v>1</v>
      </c>
      <c r="N2807" t="str">
        <f>seguimiento[[#This Row],[ncultivosanio]]</f>
        <v>4</v>
      </c>
      <c r="O2807" t="str">
        <f>IF(seguimiento[[#This Row],[curvaglucemia]]="","No realizada","Realizada")</f>
        <v>Realizada</v>
      </c>
      <c r="P2807" t="str">
        <f>IF(O2807="Realizada",seguimiento[[#This Row],[curvaglucemia]],"")</f>
        <v>Normal</v>
      </c>
      <c r="Q2807" t="str">
        <f>IF(seguimiento[[#This Row],[vitaminaDRealizada]]="","",IF(seguimiento[[#This Row],[vitaminaDRealizada]]="No realizado","No realizada","Realizada"))</f>
        <v>No realizada</v>
      </c>
      <c r="R2807" t="str">
        <f>IF(Q2807="Realizada",seguimiento[[#This Row],[vitaminaDRealizada]],"")</f>
        <v/>
      </c>
      <c r="S2807" t="str">
        <f>IF(seguimiento[[#This Row],[ige]]="No realizada","No realizada",IF(seguimiento[[#This Row],[ige]]="","","Realizada"))</f>
        <v>Realizada</v>
      </c>
      <c r="T2807" t="str">
        <f>IF(S2807="Realizada",seguimiento[[#This Row],[ige]],"")</f>
        <v>&lt; 500</v>
      </c>
      <c r="U2807" t="str">
        <f>IF(OR(seguimiento[[#This Row],[actividadfisica]]="Ejercicio regular",seguimiento[[#This Row],[actividadfisica]]="Actividad deportiva"),"Sí","")</f>
        <v>Sí</v>
      </c>
    </row>
    <row r="2808" spans="1:21" x14ac:dyDescent="0.3">
      <c r="A2808" t="str">
        <f>VLOOKUP(B2808,pacientes_insertados[],2,)</f>
        <v>61e34256ec4ec02e84f5e015</v>
      </c>
      <c r="B2808">
        <f>seguimiento[[#This Row],[idpaciente]]</f>
        <v>1315</v>
      </c>
      <c r="C2808">
        <f t="shared" si="43"/>
        <v>2017</v>
      </c>
      <c r="D2808" s="1">
        <f>seguimiento[[#This Row],[fecha]]</f>
        <v>42941</v>
      </c>
      <c r="E2808" t="str">
        <f>seguimiento[[#This Row],[institucion]]</f>
        <v>HOSP. DE Niños DE LA SMA.TRINIDAD</v>
      </c>
      <c r="F2808" t="str">
        <f>seguimiento[[#This Row],[fallecimiento]]</f>
        <v>No</v>
      </c>
      <c r="K2808" t="str">
        <f>seguimiento[[#This Row],[coberturamedica]]</f>
        <v>Sí</v>
      </c>
      <c r="M2808" t="str">
        <f>seguimiento[[#This Row],[Embarazo]]</f>
        <v>No</v>
      </c>
      <c r="O2808" t="str">
        <f>IF(seguimiento[[#This Row],[curvaglucemia]]="","No realizada","Realizada")</f>
        <v>No realizada</v>
      </c>
      <c r="P2808" t="str">
        <f>IF(O2808="Realizada",seguimiento[[#This Row],[curvaglucemia]],"")</f>
        <v/>
      </c>
      <c r="Q2808" t="str">
        <f>IF(seguimiento[[#This Row],[vitaminaDRealizada]]="","",IF(seguimiento[[#This Row],[vitaminaDRealizada]]="No realizado","No realizada","Realizada"))</f>
        <v/>
      </c>
      <c r="R2808" t="str">
        <f>IF(Q2808="Realizada",seguimiento[[#This Row],[vitaminaDRealizada]],"")</f>
        <v/>
      </c>
      <c r="S2808" t="str">
        <f>IF(seguimiento[[#This Row],[ige]]="No realizada","No realizada",IF(seguimiento[[#This Row],[ige]]="","","Realizada"))</f>
        <v/>
      </c>
      <c r="T2808" t="str">
        <f>IF(S2808="Realizada",seguimiento[[#This Row],[ige]],"")</f>
        <v/>
      </c>
      <c r="U2808" t="str">
        <f>IF(OR(seguimiento[[#This Row],[actividadfisica]]="Ejercicio regular",seguimiento[[#This Row],[actividadfisica]]="Actividad deportiva"),"Sí","")</f>
        <v/>
      </c>
    </row>
    <row r="2809" spans="1:21" x14ac:dyDescent="0.3">
      <c r="A2809" t="str">
        <f>VLOOKUP(B2809,pacientes_insertados[],2,)</f>
        <v>61e34256ec4ec02e84f5e015</v>
      </c>
      <c r="B2809">
        <f>seguimiento[[#This Row],[idpaciente]]</f>
        <v>1315</v>
      </c>
      <c r="C2809">
        <f t="shared" si="43"/>
        <v>2018</v>
      </c>
      <c r="D2809" s="1">
        <f>seguimiento[[#This Row],[fecha]]</f>
        <v>43158</v>
      </c>
      <c r="E2809" t="str">
        <f>seguimiento[[#This Row],[institucion]]</f>
        <v>HOSP. DE Niños DE LA SMA.TRINIDAD</v>
      </c>
      <c r="F2809" t="str">
        <f>seguimiento[[#This Row],[fallecimiento]]</f>
        <v>No</v>
      </c>
      <c r="K2809" t="str">
        <f>seguimiento[[#This Row],[coberturamedica]]</f>
        <v>Sí</v>
      </c>
      <c r="N2809" t="str">
        <f>seguimiento[[#This Row],[ncultivosanio]]</f>
        <v>2</v>
      </c>
      <c r="O2809" t="str">
        <f>IF(seguimiento[[#This Row],[curvaglucemia]]="","No realizada","Realizada")</f>
        <v>No realizada</v>
      </c>
      <c r="P2809" t="str">
        <f>IF(O2809="Realizada",seguimiento[[#This Row],[curvaglucemia]],"")</f>
        <v/>
      </c>
      <c r="Q2809" t="str">
        <f>IF(seguimiento[[#This Row],[vitaminaDRealizada]]="","",IF(seguimiento[[#This Row],[vitaminaDRealizada]]="No realizado","No realizada","Realizada"))</f>
        <v>Realizada</v>
      </c>
      <c r="R2809" t="str">
        <f>IF(Q2809="Realizada",seguimiento[[#This Row],[vitaminaDRealizada]],"")</f>
        <v>Bajo</v>
      </c>
      <c r="S2809" t="str">
        <f>IF(seguimiento[[#This Row],[ige]]="No realizada","No realizada",IF(seguimiento[[#This Row],[ige]]="","","Realizada"))</f>
        <v>Realizada</v>
      </c>
      <c r="T2809" t="str">
        <f>IF(S2809="Realizada",seguimiento[[#This Row],[ige]],"")</f>
        <v>&lt; 500</v>
      </c>
      <c r="U2809" t="str">
        <f>IF(OR(seguimiento[[#This Row],[actividadfisica]]="Ejercicio regular",seguimiento[[#This Row],[actividadfisica]]="Actividad deportiva"),"Sí","")</f>
        <v/>
      </c>
    </row>
    <row r="2810" spans="1:21" x14ac:dyDescent="0.3">
      <c r="A2810" t="str">
        <f>VLOOKUP(B2810,pacientes_insertados[],2,)</f>
        <v>61e34256ec4ec02e84f5e027</v>
      </c>
      <c r="B2810">
        <f>seguimiento[[#This Row],[idpaciente]]</f>
        <v>1316</v>
      </c>
      <c r="C2810">
        <f t="shared" si="43"/>
        <v>2015</v>
      </c>
      <c r="D2810" s="1">
        <f>seguimiento[[#This Row],[fecha]]</f>
        <v>42332</v>
      </c>
      <c r="E2810" t="str">
        <f>seguimiento[[#This Row],[institucion]]</f>
        <v>HOSP. DE Niños DE LA SMA.TRINIDAD</v>
      </c>
      <c r="F2810" t="str">
        <f>seguimiento[[#This Row],[fallecimiento]]</f>
        <v>No</v>
      </c>
      <c r="K2810" t="str">
        <f>seguimiento[[#This Row],[coberturamedica]]</f>
        <v>No</v>
      </c>
      <c r="N2810" t="str">
        <f>seguimiento[[#This Row],[ncultivosanio]]</f>
        <v>1</v>
      </c>
      <c r="O2810" t="str">
        <f>IF(seguimiento[[#This Row],[curvaglucemia]]="","No realizada","Realizada")</f>
        <v>No realizada</v>
      </c>
      <c r="P2810" t="str">
        <f>IF(O2810="Realizada",seguimiento[[#This Row],[curvaglucemia]],"")</f>
        <v/>
      </c>
      <c r="Q2810" t="str">
        <f>IF(seguimiento[[#This Row],[vitaminaDRealizada]]="","",IF(seguimiento[[#This Row],[vitaminaDRealizada]]="No realizado","No realizada","Realizada"))</f>
        <v>No realizada</v>
      </c>
      <c r="R2810" t="str">
        <f>IF(Q2810="Realizada",seguimiento[[#This Row],[vitaminaDRealizada]],"")</f>
        <v/>
      </c>
      <c r="S2810" t="str">
        <f>IF(seguimiento[[#This Row],[ige]]="No realizada","No realizada",IF(seguimiento[[#This Row],[ige]]="","","Realizada"))</f>
        <v>No realizada</v>
      </c>
      <c r="T2810" t="str">
        <f>IF(S2810="Realizada",seguimiento[[#This Row],[ige]],"")</f>
        <v/>
      </c>
      <c r="U2810" t="str">
        <f>IF(OR(seguimiento[[#This Row],[actividadfisica]]="Ejercicio regular",seguimiento[[#This Row],[actividadfisica]]="Actividad deportiva"),"Sí","")</f>
        <v/>
      </c>
    </row>
    <row r="2811" spans="1:21" x14ac:dyDescent="0.3">
      <c r="A2811" t="str">
        <f>VLOOKUP(B2811,pacientes_insertados[],2,)</f>
        <v>61e34256ec4ec02e84f5e027</v>
      </c>
      <c r="B2811">
        <f>seguimiento[[#This Row],[idpaciente]]</f>
        <v>1316</v>
      </c>
      <c r="C2811">
        <f t="shared" si="43"/>
        <v>2016</v>
      </c>
      <c r="D2811" s="1">
        <f>seguimiento[[#This Row],[fecha]]</f>
        <v>42682</v>
      </c>
      <c r="E2811" t="str">
        <f>seguimiento[[#This Row],[institucion]]</f>
        <v>HOSP. DE Niños DE LA SMA.TRINIDAD</v>
      </c>
      <c r="F2811" t="str">
        <f>seguimiento[[#This Row],[fallecimiento]]</f>
        <v>No</v>
      </c>
      <c r="K2811" t="str">
        <f>seguimiento[[#This Row],[coberturamedica]]</f>
        <v>Sí</v>
      </c>
      <c r="M2811" t="str">
        <f>seguimiento[[#This Row],[Embarazo]]</f>
        <v>No</v>
      </c>
      <c r="N2811" t="str">
        <f>seguimiento[[#This Row],[ncultivosanio]]</f>
        <v>5</v>
      </c>
      <c r="O2811" t="str">
        <f>IF(seguimiento[[#This Row],[curvaglucemia]]="","No realizada","Realizada")</f>
        <v>Realizada</v>
      </c>
      <c r="P2811" t="str">
        <f>IF(O2811="Realizada",seguimiento[[#This Row],[curvaglucemia]],"")</f>
        <v>Normal</v>
      </c>
      <c r="Q2811" t="str">
        <f>IF(seguimiento[[#This Row],[vitaminaDRealizada]]="","",IF(seguimiento[[#This Row],[vitaminaDRealizada]]="No realizado","No realizada","Realizada"))</f>
        <v>Realizada</v>
      </c>
      <c r="R2811" t="str">
        <f>IF(Q2811="Realizada",seguimiento[[#This Row],[vitaminaDRealizada]],"")</f>
        <v>Normal</v>
      </c>
      <c r="S2811" t="str">
        <f>IF(seguimiento[[#This Row],[ige]]="No realizada","No realizada",IF(seguimiento[[#This Row],[ige]]="","","Realizada"))</f>
        <v>Realizada</v>
      </c>
      <c r="T2811" t="str">
        <f>IF(S2811="Realizada",seguimiento[[#This Row],[ige]],"")</f>
        <v>Normal</v>
      </c>
      <c r="U2811" t="str">
        <f>IF(OR(seguimiento[[#This Row],[actividadfisica]]="Ejercicio regular",seguimiento[[#This Row],[actividadfisica]]="Actividad deportiva"),"Sí","")</f>
        <v/>
      </c>
    </row>
    <row r="2812" spans="1:21" x14ac:dyDescent="0.3">
      <c r="A2812" t="str">
        <f>VLOOKUP(B2812,pacientes_insertados[],2,)</f>
        <v>61e34256ec4ec02e84f5e027</v>
      </c>
      <c r="B2812">
        <f>seguimiento[[#This Row],[idpaciente]]</f>
        <v>1316</v>
      </c>
      <c r="C2812">
        <f t="shared" si="43"/>
        <v>2017</v>
      </c>
      <c r="D2812" s="1">
        <f>seguimiento[[#This Row],[fecha]]</f>
        <v>43074</v>
      </c>
      <c r="E2812" t="str">
        <f>seguimiento[[#This Row],[institucion]]</f>
        <v>HOSP. DE Niños DE LA SMA.TRINIDAD</v>
      </c>
      <c r="F2812" t="str">
        <f>seguimiento[[#This Row],[fallecimiento]]</f>
        <v>No</v>
      </c>
      <c r="K2812" t="str">
        <f>seguimiento[[#This Row],[coberturamedica]]</f>
        <v>Sí</v>
      </c>
      <c r="M2812" t="str">
        <f>seguimiento[[#This Row],[Embarazo]]</f>
        <v>No</v>
      </c>
      <c r="N2812" t="str">
        <f>seguimiento[[#This Row],[ncultivosanio]]</f>
        <v>2</v>
      </c>
      <c r="O2812" t="str">
        <f>IF(seguimiento[[#This Row],[curvaglucemia]]="","No realizada","Realizada")</f>
        <v>Realizada</v>
      </c>
      <c r="P2812" t="str">
        <f>IF(O2812="Realizada",seguimiento[[#This Row],[curvaglucemia]],"")</f>
        <v>Normal</v>
      </c>
      <c r="Q2812" t="str">
        <f>IF(seguimiento[[#This Row],[vitaminaDRealizada]]="","",IF(seguimiento[[#This Row],[vitaminaDRealizada]]="No realizado","No realizada","Realizada"))</f>
        <v>Realizada</v>
      </c>
      <c r="R2812" t="str">
        <f>IF(Q2812="Realizada",seguimiento[[#This Row],[vitaminaDRealizada]],"")</f>
        <v>Normal</v>
      </c>
      <c r="S2812" t="str">
        <f>IF(seguimiento[[#This Row],[ige]]="No realizada","No realizada",IF(seguimiento[[#This Row],[ige]]="","","Realizada"))</f>
        <v>Realizada</v>
      </c>
      <c r="T2812" t="str">
        <f>IF(S2812="Realizada",seguimiento[[#This Row],[ige]],"")</f>
        <v>Normal</v>
      </c>
      <c r="U2812" t="str">
        <f>IF(OR(seguimiento[[#This Row],[actividadfisica]]="Ejercicio regular",seguimiento[[#This Row],[actividadfisica]]="Actividad deportiva"),"Sí","")</f>
        <v/>
      </c>
    </row>
    <row r="2813" spans="1:21" x14ac:dyDescent="0.3">
      <c r="A2813" t="str">
        <f>VLOOKUP(B2813,pacientes_insertados[],2,)</f>
        <v>61e34256ec4ec02e84f5e027</v>
      </c>
      <c r="B2813">
        <f>seguimiento[[#This Row],[idpaciente]]</f>
        <v>1316</v>
      </c>
      <c r="C2813">
        <f t="shared" si="43"/>
        <v>2018</v>
      </c>
      <c r="D2813" s="1">
        <f>seguimiento[[#This Row],[fecha]]</f>
        <v>43446</v>
      </c>
      <c r="E2813" t="str">
        <f>seguimiento[[#This Row],[institucion]]</f>
        <v>HOSP. DE Niños DE LA SMA.TRINIDAD</v>
      </c>
      <c r="F2813" t="str">
        <f>seguimiento[[#This Row],[fallecimiento]]</f>
        <v>No</v>
      </c>
      <c r="K2813" t="str">
        <f>seguimiento[[#This Row],[coberturamedica]]</f>
        <v>No</v>
      </c>
      <c r="O2813" t="str">
        <f>IF(seguimiento[[#This Row],[curvaglucemia]]="","No realizada","Realizada")</f>
        <v>No realizada</v>
      </c>
      <c r="P2813" t="str">
        <f>IF(O2813="Realizada",seguimiento[[#This Row],[curvaglucemia]],"")</f>
        <v/>
      </c>
      <c r="Q2813" t="str">
        <f>IF(seguimiento[[#This Row],[vitaminaDRealizada]]="","",IF(seguimiento[[#This Row],[vitaminaDRealizada]]="No realizado","No realizada","Realizada"))</f>
        <v>Realizada</v>
      </c>
      <c r="R2813" t="str">
        <f>IF(Q2813="Realizada",seguimiento[[#This Row],[vitaminaDRealizada]],"")</f>
        <v>Bajo</v>
      </c>
      <c r="S2813" t="str">
        <f>IF(seguimiento[[#This Row],[ige]]="No realizada","No realizada",IF(seguimiento[[#This Row],[ige]]="","","Realizada"))</f>
        <v>Realizada</v>
      </c>
      <c r="T2813" t="str">
        <f>IF(S2813="Realizada",seguimiento[[#This Row],[ige]],"")</f>
        <v>Normal</v>
      </c>
      <c r="U2813" t="str">
        <f>IF(OR(seguimiento[[#This Row],[actividadfisica]]="Ejercicio regular",seguimiento[[#This Row],[actividadfisica]]="Actividad deportiva"),"Sí","")</f>
        <v/>
      </c>
    </row>
    <row r="2814" spans="1:21" x14ac:dyDescent="0.3">
      <c r="A2814" t="str">
        <f>VLOOKUP(B2814,pacientes_insertados[],2,)</f>
        <v>61e34254ec4ec02e84f5db63</v>
      </c>
      <c r="B2814">
        <f>seguimiento[[#This Row],[idpaciente]]</f>
        <v>1320</v>
      </c>
      <c r="C2814">
        <f t="shared" si="43"/>
        <v>2016</v>
      </c>
      <c r="D2814" s="1">
        <f>seguimiento[[#This Row],[fecha]]</f>
        <v>42452</v>
      </c>
      <c r="E2814" t="str">
        <f>seguimiento[[#This Row],[institucion]]</f>
        <v>HOSPITAL de PEDIATRÍA "Juan P. Garrahan"</v>
      </c>
      <c r="F2814" t="str">
        <f>seguimiento[[#This Row],[fallecimiento]]</f>
        <v>No</v>
      </c>
      <c r="K2814" t="str">
        <f>seguimiento[[#This Row],[coberturamedica]]</f>
        <v>No</v>
      </c>
      <c r="L2814" t="str">
        <f>seguimiento[[#This Row],[ntratendovenosos]]</f>
        <v>2</v>
      </c>
      <c r="M2814" t="str">
        <f>seguimiento[[#This Row],[Embarazo]]</f>
        <v>No</v>
      </c>
      <c r="N2814" t="str">
        <f>seguimiento[[#This Row],[ncultivosanio]]</f>
        <v>4</v>
      </c>
      <c r="O2814" t="str">
        <f>IF(seguimiento[[#This Row],[curvaglucemia]]="","No realizada","Realizada")</f>
        <v>No realizada</v>
      </c>
      <c r="P2814" t="str">
        <f>IF(O2814="Realizada",seguimiento[[#This Row],[curvaglucemia]],"")</f>
        <v/>
      </c>
      <c r="Q2814" t="str">
        <f>IF(seguimiento[[#This Row],[vitaminaDRealizada]]="","",IF(seguimiento[[#This Row],[vitaminaDRealizada]]="No realizado","No realizada","Realizada"))</f>
        <v>Realizada</v>
      </c>
      <c r="R2814" t="str">
        <f>IF(Q2814="Realizada",seguimiento[[#This Row],[vitaminaDRealizada]],"")</f>
        <v>Normal</v>
      </c>
      <c r="S2814" t="str">
        <f>IF(seguimiento[[#This Row],[ige]]="No realizada","No realizada",IF(seguimiento[[#This Row],[ige]]="","","Realizada"))</f>
        <v>No realizada</v>
      </c>
      <c r="T2814" t="str">
        <f>IF(S2814="Realizada",seguimiento[[#This Row],[ige]],"")</f>
        <v/>
      </c>
      <c r="U2814" t="str">
        <f>IF(OR(seguimiento[[#This Row],[actividadfisica]]="Ejercicio regular",seguimiento[[#This Row],[actividadfisica]]="Actividad deportiva"),"Sí","")</f>
        <v/>
      </c>
    </row>
    <row r="2815" spans="1:21" x14ac:dyDescent="0.3">
      <c r="A2815" t="str">
        <f>VLOOKUP(B2815,pacientes_insertados[],2,)</f>
        <v>61e34254ec4ec02e84f5dbaf</v>
      </c>
      <c r="B2815">
        <f>seguimiento[[#This Row],[idpaciente]]</f>
        <v>1321</v>
      </c>
      <c r="C2815">
        <f t="shared" si="43"/>
        <v>2010</v>
      </c>
      <c r="D2815" s="1">
        <f>seguimiento[[#This Row],[fecha]]</f>
        <v>40499</v>
      </c>
      <c r="E2815" t="str">
        <f>seguimiento[[#This Row],[institucion]]</f>
        <v>HOSPITAL de PEDIATRÍA "Juan P. Garrahan"</v>
      </c>
      <c r="F2815" t="str">
        <f>seguimiento[[#This Row],[fallecimiento]]</f>
        <v>No</v>
      </c>
      <c r="K2815" t="str">
        <f>seguimiento[[#This Row],[coberturamedica]]</f>
        <v>Sí</v>
      </c>
      <c r="M2815" t="str">
        <f>seguimiento[[#This Row],[Embarazo]]</f>
        <v>No</v>
      </c>
      <c r="N2815" t="str">
        <f>seguimiento[[#This Row],[ncultivosanio]]</f>
        <v>5</v>
      </c>
      <c r="O2815" t="str">
        <f>IF(seguimiento[[#This Row],[curvaglucemia]]="","No realizada","Realizada")</f>
        <v>Realizada</v>
      </c>
      <c r="P2815" t="str">
        <f>IF(O2815="Realizada",seguimiento[[#This Row],[curvaglucemia]],"")</f>
        <v>Normal</v>
      </c>
      <c r="Q2815" t="str">
        <f>IF(seguimiento[[#This Row],[vitaminaDRealizada]]="","",IF(seguimiento[[#This Row],[vitaminaDRealizada]]="No realizado","No realizada","Realizada"))</f>
        <v>Realizada</v>
      </c>
      <c r="R2815" t="str">
        <f>IF(Q2815="Realizada",seguimiento[[#This Row],[vitaminaDRealizada]],"")</f>
        <v>Normal</v>
      </c>
      <c r="S2815" t="str">
        <f>IF(seguimiento[[#This Row],[ige]]="No realizada","No realizada",IF(seguimiento[[#This Row],[ige]]="","","Realizada"))</f>
        <v>Realizada</v>
      </c>
      <c r="T2815" t="str">
        <f>IF(S2815="Realizada",seguimiento[[#This Row],[ige]],"")</f>
        <v>&lt; 500</v>
      </c>
      <c r="U2815" t="str">
        <f>IF(OR(seguimiento[[#This Row],[actividadfisica]]="Ejercicio regular",seguimiento[[#This Row],[actividadfisica]]="Actividad deportiva"),"Sí","")</f>
        <v>Sí</v>
      </c>
    </row>
    <row r="2816" spans="1:21" x14ac:dyDescent="0.3">
      <c r="A2816" t="str">
        <f>VLOOKUP(B2816,pacientes_insertados[],2,)</f>
        <v>61e34254ec4ec02e84f5dbaf</v>
      </c>
      <c r="B2816">
        <f>seguimiento[[#This Row],[idpaciente]]</f>
        <v>1321</v>
      </c>
      <c r="C2816">
        <f t="shared" si="43"/>
        <v>2011</v>
      </c>
      <c r="D2816" s="1">
        <f>seguimiento[[#This Row],[fecha]]</f>
        <v>40765</v>
      </c>
      <c r="E2816" t="str">
        <f>seguimiento[[#This Row],[institucion]]</f>
        <v>HOSPITAL de PEDIATRÍA "Juan P. Garrahan"</v>
      </c>
      <c r="F2816" t="str">
        <f>seguimiento[[#This Row],[fallecimiento]]</f>
        <v>No</v>
      </c>
      <c r="K2816" t="str">
        <f>seguimiento[[#This Row],[coberturamedica]]</f>
        <v>Sí</v>
      </c>
      <c r="M2816" t="str">
        <f>seguimiento[[#This Row],[Embarazo]]</f>
        <v>No</v>
      </c>
      <c r="N2816" t="str">
        <f>seguimiento[[#This Row],[ncultivosanio]]</f>
        <v>5</v>
      </c>
      <c r="O2816" t="str">
        <f>IF(seguimiento[[#This Row],[curvaglucemia]]="","No realizada","Realizada")</f>
        <v>Realizada</v>
      </c>
      <c r="P2816" t="str">
        <f>IF(O2816="Realizada",seguimiento[[#This Row],[curvaglucemia]],"")</f>
        <v>Normal</v>
      </c>
      <c r="Q2816" t="str">
        <f>IF(seguimiento[[#This Row],[vitaminaDRealizada]]="","",IF(seguimiento[[#This Row],[vitaminaDRealizada]]="No realizado","No realizada","Realizada"))</f>
        <v>No realizada</v>
      </c>
      <c r="R2816" t="str">
        <f>IF(Q2816="Realizada",seguimiento[[#This Row],[vitaminaDRealizada]],"")</f>
        <v/>
      </c>
      <c r="S2816" t="str">
        <f>IF(seguimiento[[#This Row],[ige]]="No realizada","No realizada",IF(seguimiento[[#This Row],[ige]]="","","Realizada"))</f>
        <v>Realizada</v>
      </c>
      <c r="T2816" t="str">
        <f>IF(S2816="Realizada",seguimiento[[#This Row],[ige]],"")</f>
        <v>&lt; 500</v>
      </c>
      <c r="U2816" t="str">
        <f>IF(OR(seguimiento[[#This Row],[actividadfisica]]="Ejercicio regular",seguimiento[[#This Row],[actividadfisica]]="Actividad deportiva"),"Sí","")</f>
        <v>Sí</v>
      </c>
    </row>
    <row r="2817" spans="1:21" x14ac:dyDescent="0.3">
      <c r="A2817" t="str">
        <f>VLOOKUP(B2817,pacientes_insertados[],2,)</f>
        <v>61e34254ec4ec02e84f5dbaf</v>
      </c>
      <c r="B2817">
        <f>seguimiento[[#This Row],[idpaciente]]</f>
        <v>1321</v>
      </c>
      <c r="C2817">
        <f t="shared" si="43"/>
        <v>2012</v>
      </c>
      <c r="D2817" s="1">
        <f>seguimiento[[#This Row],[fecha]]</f>
        <v>41073</v>
      </c>
      <c r="E2817" t="str">
        <f>seguimiento[[#This Row],[institucion]]</f>
        <v>HOSPITAL de PEDIATRÍA "Juan P. Garrahan"</v>
      </c>
      <c r="F2817" t="str">
        <f>seguimiento[[#This Row],[fallecimiento]]</f>
        <v>No</v>
      </c>
      <c r="K2817" t="str">
        <f>seguimiento[[#This Row],[coberturamedica]]</f>
        <v>Sí</v>
      </c>
      <c r="M2817" t="str">
        <f>seguimiento[[#This Row],[Embarazo]]</f>
        <v>No</v>
      </c>
      <c r="N2817" t="str">
        <f>seguimiento[[#This Row],[ncultivosanio]]</f>
        <v>5</v>
      </c>
      <c r="O2817" t="str">
        <f>IF(seguimiento[[#This Row],[curvaglucemia]]="","No realizada","Realizada")</f>
        <v>Realizada</v>
      </c>
      <c r="P2817" t="str">
        <f>IF(O2817="Realizada",seguimiento[[#This Row],[curvaglucemia]],"")</f>
        <v>Normal</v>
      </c>
      <c r="Q2817" t="str">
        <f>IF(seguimiento[[#This Row],[vitaminaDRealizada]]="","",IF(seguimiento[[#This Row],[vitaminaDRealizada]]="No realizado","No realizada","Realizada"))</f>
        <v>No realizada</v>
      </c>
      <c r="R2817" t="str">
        <f>IF(Q2817="Realizada",seguimiento[[#This Row],[vitaminaDRealizada]],"")</f>
        <v/>
      </c>
      <c r="S2817" t="str">
        <f>IF(seguimiento[[#This Row],[ige]]="No realizada","No realizada",IF(seguimiento[[#This Row],[ige]]="","","Realizada"))</f>
        <v/>
      </c>
      <c r="T2817" t="str">
        <f>IF(S2817="Realizada",seguimiento[[#This Row],[ige]],"")</f>
        <v/>
      </c>
      <c r="U2817" t="str">
        <f>IF(OR(seguimiento[[#This Row],[actividadfisica]]="Ejercicio regular",seguimiento[[#This Row],[actividadfisica]]="Actividad deportiva"),"Sí","")</f>
        <v>Sí</v>
      </c>
    </row>
    <row r="2818" spans="1:21" x14ac:dyDescent="0.3">
      <c r="A2818" t="str">
        <f>VLOOKUP(B2818,pacientes_insertados[],2,)</f>
        <v>61e34254ec4ec02e84f5dbaf</v>
      </c>
      <c r="B2818">
        <f>seguimiento[[#This Row],[idpaciente]]</f>
        <v>1321</v>
      </c>
      <c r="C2818">
        <f t="shared" si="43"/>
        <v>2013</v>
      </c>
      <c r="D2818" s="1">
        <f>seguimiento[[#This Row],[fecha]]</f>
        <v>41596</v>
      </c>
      <c r="E2818" t="str">
        <f>seguimiento[[#This Row],[institucion]]</f>
        <v>HOSPITAL de PEDIATRÍA "Juan P. Garrahan"</v>
      </c>
      <c r="F2818" t="str">
        <f>seguimiento[[#This Row],[fallecimiento]]</f>
        <v>No</v>
      </c>
      <c r="K2818" t="str">
        <f>seguimiento[[#This Row],[coberturamedica]]</f>
        <v>Sí</v>
      </c>
      <c r="M2818" t="str">
        <f>seguimiento[[#This Row],[Embarazo]]</f>
        <v>No</v>
      </c>
      <c r="N2818" t="str">
        <f>seguimiento[[#This Row],[ncultivosanio]]</f>
        <v>4</v>
      </c>
      <c r="O2818" t="str">
        <f>IF(seguimiento[[#This Row],[curvaglucemia]]="","No realizada","Realizada")</f>
        <v>Realizada</v>
      </c>
      <c r="P2818" t="str">
        <f>IF(O2818="Realizada",seguimiento[[#This Row],[curvaglucemia]],"")</f>
        <v>Normal</v>
      </c>
      <c r="Q2818" t="str">
        <f>IF(seguimiento[[#This Row],[vitaminaDRealizada]]="","",IF(seguimiento[[#This Row],[vitaminaDRealizada]]="No realizado","No realizada","Realizada"))</f>
        <v>No realizada</v>
      </c>
      <c r="R2818" t="str">
        <f>IF(Q2818="Realizada",seguimiento[[#This Row],[vitaminaDRealizada]],"")</f>
        <v/>
      </c>
      <c r="S2818" t="str">
        <f>IF(seguimiento[[#This Row],[ige]]="No realizada","No realizada",IF(seguimiento[[#This Row],[ige]]="","","Realizada"))</f>
        <v>Realizada</v>
      </c>
      <c r="T2818" t="str">
        <f>IF(S2818="Realizada",seguimiento[[#This Row],[ige]],"")</f>
        <v>&lt; 500</v>
      </c>
      <c r="U2818" t="str">
        <f>IF(OR(seguimiento[[#This Row],[actividadfisica]]="Ejercicio regular",seguimiento[[#This Row],[actividadfisica]]="Actividad deportiva"),"Sí","")</f>
        <v>Sí</v>
      </c>
    </row>
    <row r="2819" spans="1:21" x14ac:dyDescent="0.3">
      <c r="A2819" t="str">
        <f>VLOOKUP(B2819,pacientes_insertados[],2,)</f>
        <v>61e34254ec4ec02e84f5dbaf</v>
      </c>
      <c r="B2819">
        <f>seguimiento[[#This Row],[idpaciente]]</f>
        <v>1321</v>
      </c>
      <c r="C2819">
        <f t="shared" ref="C2819:C2882" si="44">YEAR(D2819)</f>
        <v>2014</v>
      </c>
      <c r="D2819" s="1">
        <f>seguimiento[[#This Row],[fecha]]</f>
        <v>41970</v>
      </c>
      <c r="E2819" t="str">
        <f>seguimiento[[#This Row],[institucion]]</f>
        <v>HOSPITAL de PEDIATRÍA "Juan P. Garrahan"</v>
      </c>
      <c r="F2819" t="str">
        <f>seguimiento[[#This Row],[fallecimiento]]</f>
        <v>No</v>
      </c>
      <c r="K2819" t="str">
        <f>seguimiento[[#This Row],[coberturamedica]]</f>
        <v>Sí</v>
      </c>
      <c r="M2819" t="str">
        <f>seguimiento[[#This Row],[Embarazo]]</f>
        <v>No</v>
      </c>
      <c r="N2819" t="str">
        <f>seguimiento[[#This Row],[ncultivosanio]]</f>
        <v>3</v>
      </c>
      <c r="O2819" t="str">
        <f>IF(seguimiento[[#This Row],[curvaglucemia]]="","No realizada","Realizada")</f>
        <v>Realizada</v>
      </c>
      <c r="P2819" t="str">
        <f>IF(O2819="Realizada",seguimiento[[#This Row],[curvaglucemia]],"")</f>
        <v>Normal</v>
      </c>
      <c r="Q2819" t="str">
        <f>IF(seguimiento[[#This Row],[vitaminaDRealizada]]="","",IF(seguimiento[[#This Row],[vitaminaDRealizada]]="No realizado","No realizada","Realizada"))</f>
        <v>Realizada</v>
      </c>
      <c r="R2819" t="str">
        <f>IF(Q2819="Realizada",seguimiento[[#This Row],[vitaminaDRealizada]],"")</f>
        <v>Bajo</v>
      </c>
      <c r="S2819" t="str">
        <f>IF(seguimiento[[#This Row],[ige]]="No realizada","No realizada",IF(seguimiento[[#This Row],[ige]]="","","Realizada"))</f>
        <v>Realizada</v>
      </c>
      <c r="T2819" t="str">
        <f>IF(S2819="Realizada",seguimiento[[#This Row],[ige]],"")</f>
        <v>&lt; 500</v>
      </c>
      <c r="U2819" t="str">
        <f>IF(OR(seguimiento[[#This Row],[actividadfisica]]="Ejercicio regular",seguimiento[[#This Row],[actividadfisica]]="Actividad deportiva"),"Sí","")</f>
        <v>Sí</v>
      </c>
    </row>
    <row r="2820" spans="1:21" x14ac:dyDescent="0.3">
      <c r="A2820" t="str">
        <f>VLOOKUP(B2820,pacientes_insertados[],2,)</f>
        <v>61e34254ec4ec02e84f5dbaf</v>
      </c>
      <c r="B2820">
        <f>seguimiento[[#This Row],[idpaciente]]</f>
        <v>1321</v>
      </c>
      <c r="C2820">
        <f t="shared" si="44"/>
        <v>2015</v>
      </c>
      <c r="D2820" s="1">
        <f>seguimiento[[#This Row],[fecha]]</f>
        <v>42191</v>
      </c>
      <c r="E2820" t="str">
        <f>seguimiento[[#This Row],[institucion]]</f>
        <v>HOSPITAL de PEDIATRÍA "Juan P. Garrahan"</v>
      </c>
      <c r="F2820" t="str">
        <f>seguimiento[[#This Row],[fallecimiento]]</f>
        <v>No</v>
      </c>
      <c r="K2820" t="str">
        <f>seguimiento[[#This Row],[coberturamedica]]</f>
        <v>Sí</v>
      </c>
      <c r="M2820" t="str">
        <f>seguimiento[[#This Row],[Embarazo]]</f>
        <v>No</v>
      </c>
      <c r="N2820" t="str">
        <f>seguimiento[[#This Row],[ncultivosanio]]</f>
        <v>4</v>
      </c>
      <c r="O2820" t="str">
        <f>IF(seguimiento[[#This Row],[curvaglucemia]]="","No realizada","Realizada")</f>
        <v>Realizada</v>
      </c>
      <c r="P2820" t="str">
        <f>IF(O2820="Realizada",seguimiento[[#This Row],[curvaglucemia]],"")</f>
        <v>Normal</v>
      </c>
      <c r="Q2820" t="str">
        <f>IF(seguimiento[[#This Row],[vitaminaDRealizada]]="","",IF(seguimiento[[#This Row],[vitaminaDRealizada]]="No realizado","No realizada","Realizada"))</f>
        <v>Realizada</v>
      </c>
      <c r="R2820" t="str">
        <f>IF(Q2820="Realizada",seguimiento[[#This Row],[vitaminaDRealizada]],"")</f>
        <v>Normal</v>
      </c>
      <c r="S2820" t="str">
        <f>IF(seguimiento[[#This Row],[ige]]="No realizada","No realizada",IF(seguimiento[[#This Row],[ige]]="","","Realizada"))</f>
        <v>Realizada</v>
      </c>
      <c r="T2820" t="str">
        <f>IF(S2820="Realizada",seguimiento[[#This Row],[ige]],"")</f>
        <v>&lt; 500</v>
      </c>
      <c r="U2820" t="str">
        <f>IF(OR(seguimiento[[#This Row],[actividadfisica]]="Ejercicio regular",seguimiento[[#This Row],[actividadfisica]]="Actividad deportiva"),"Sí","")</f>
        <v>Sí</v>
      </c>
    </row>
    <row r="2821" spans="1:21" x14ac:dyDescent="0.3">
      <c r="A2821" t="str">
        <f>VLOOKUP(B2821,pacientes_insertados[],2,)</f>
        <v>61e34254ec4ec02e84f5db75</v>
      </c>
      <c r="B2821">
        <f>seguimiento[[#This Row],[idpaciente]]</f>
        <v>1322</v>
      </c>
      <c r="C2821">
        <f t="shared" si="44"/>
        <v>2016</v>
      </c>
      <c r="D2821" s="1">
        <f>seguimiento[[#This Row],[fecha]]</f>
        <v>42506</v>
      </c>
      <c r="E2821" t="str">
        <f>seguimiento[[#This Row],[institucion]]</f>
        <v>Hospital Pediátrico Juan Pablo II</v>
      </c>
      <c r="F2821" t="str">
        <f>seguimiento[[#This Row],[fallecimiento]]</f>
        <v>No</v>
      </c>
      <c r="K2821" t="str">
        <f>seguimiento[[#This Row],[coberturamedica]]</f>
        <v>Sí</v>
      </c>
      <c r="L2821" t="str">
        <f>seguimiento[[#This Row],[ntratendovenosos]]</f>
        <v>1</v>
      </c>
      <c r="M2821" t="str">
        <f>seguimiento[[#This Row],[Embarazo]]</f>
        <v>No</v>
      </c>
      <c r="N2821" t="str">
        <f>seguimiento[[#This Row],[ncultivosanio]]</f>
        <v>3</v>
      </c>
      <c r="O2821" t="str">
        <f>IF(seguimiento[[#This Row],[curvaglucemia]]="","No realizada","Realizada")</f>
        <v>No realizada</v>
      </c>
      <c r="P2821" t="str">
        <f>IF(O2821="Realizada",seguimiento[[#This Row],[curvaglucemia]],"")</f>
        <v/>
      </c>
      <c r="Q2821" t="str">
        <f>IF(seguimiento[[#This Row],[vitaminaDRealizada]]="","",IF(seguimiento[[#This Row],[vitaminaDRealizada]]="No realizado","No realizada","Realizada"))</f>
        <v>No realizada</v>
      </c>
      <c r="R2821" t="str">
        <f>IF(Q2821="Realizada",seguimiento[[#This Row],[vitaminaDRealizada]],"")</f>
        <v/>
      </c>
      <c r="S2821" t="str">
        <f>IF(seguimiento[[#This Row],[ige]]="No realizada","No realizada",IF(seguimiento[[#This Row],[ige]]="","","Realizada"))</f>
        <v>No realizada</v>
      </c>
      <c r="T2821" t="str">
        <f>IF(S2821="Realizada",seguimiento[[#This Row],[ige]],"")</f>
        <v/>
      </c>
      <c r="U2821" t="str">
        <f>IF(OR(seguimiento[[#This Row],[actividadfisica]]="Ejercicio regular",seguimiento[[#This Row],[actividadfisica]]="Actividad deportiva"),"Sí","")</f>
        <v/>
      </c>
    </row>
    <row r="2822" spans="1:21" x14ac:dyDescent="0.3">
      <c r="A2822" t="str">
        <f>VLOOKUP(B2822,pacientes_insertados[],2,)</f>
        <v>61e34254ec4ec02e84f5db7f</v>
      </c>
      <c r="B2822">
        <f>seguimiento[[#This Row],[idpaciente]]</f>
        <v>1323</v>
      </c>
      <c r="C2822">
        <f t="shared" si="44"/>
        <v>2016</v>
      </c>
      <c r="D2822" s="1">
        <f>seguimiento[[#This Row],[fecha]]</f>
        <v>42481</v>
      </c>
      <c r="E2822" t="str">
        <f>seguimiento[[#This Row],[institucion]]</f>
        <v>Hospital "Dr. Antonio A. Cetrángolo"</v>
      </c>
      <c r="F2822" t="str">
        <f>seguimiento[[#This Row],[fallecimiento]]</f>
        <v>No</v>
      </c>
      <c r="K2822" t="str">
        <f>seguimiento[[#This Row],[coberturamedica]]</f>
        <v>No</v>
      </c>
      <c r="N2822" t="str">
        <f>seguimiento[[#This Row],[ncultivosanio]]</f>
        <v>3</v>
      </c>
      <c r="O2822" t="str">
        <f>IF(seguimiento[[#This Row],[curvaglucemia]]="","No realizada","Realizada")</f>
        <v>No realizada</v>
      </c>
      <c r="P2822" t="str">
        <f>IF(O2822="Realizada",seguimiento[[#This Row],[curvaglucemia]],"")</f>
        <v/>
      </c>
      <c r="Q2822" t="str">
        <f>IF(seguimiento[[#This Row],[vitaminaDRealizada]]="","",IF(seguimiento[[#This Row],[vitaminaDRealizada]]="No realizado","No realizada","Realizada"))</f>
        <v/>
      </c>
      <c r="R2822" t="str">
        <f>IF(Q2822="Realizada",seguimiento[[#This Row],[vitaminaDRealizada]],"")</f>
        <v/>
      </c>
      <c r="S2822" t="str">
        <f>IF(seguimiento[[#This Row],[ige]]="No realizada","No realizada",IF(seguimiento[[#This Row],[ige]]="","","Realizada"))</f>
        <v/>
      </c>
      <c r="T2822" t="str">
        <f>IF(S2822="Realizada",seguimiento[[#This Row],[ige]],"")</f>
        <v/>
      </c>
      <c r="U2822" t="str">
        <f>IF(OR(seguimiento[[#This Row],[actividadfisica]]="Ejercicio regular",seguimiento[[#This Row],[actividadfisica]]="Actividad deportiva"),"Sí","")</f>
        <v/>
      </c>
    </row>
    <row r="2823" spans="1:21" x14ac:dyDescent="0.3">
      <c r="A2823" t="str">
        <f>VLOOKUP(B2823,pacientes_insertados[],2,)</f>
        <v>61e34254ec4ec02e84f5dbc2</v>
      </c>
      <c r="B2823">
        <f>seguimiento[[#This Row],[idpaciente]]</f>
        <v>1325</v>
      </c>
      <c r="C2823">
        <f t="shared" si="44"/>
        <v>2016</v>
      </c>
      <c r="D2823" s="1">
        <f>seguimiento[[#This Row],[fecha]]</f>
        <v>42508</v>
      </c>
      <c r="E2823" t="str">
        <f>seguimiento[[#This Row],[institucion]]</f>
        <v>HOSP. DE Niños DE LA SMA.TRINIDAD</v>
      </c>
      <c r="F2823" t="str">
        <f>seguimiento[[#This Row],[fallecimiento]]</f>
        <v>Si</v>
      </c>
      <c r="G2823" t="str">
        <f>seguimiento[[#This Row],[fecha_fallec]]</f>
        <v>2016-06-03</v>
      </c>
      <c r="H2823" t="str">
        <f>seguimiento[[#This Row],[NombreCausaFallecimiento]]</f>
        <v>Respiratorios</v>
      </c>
      <c r="K2823" t="str">
        <f>seguimiento[[#This Row],[coberturamedica]]</f>
        <v>No</v>
      </c>
      <c r="L2823" t="str">
        <f>seguimiento[[#This Row],[ntratendovenosos]]</f>
        <v>1</v>
      </c>
      <c r="N2823" t="str">
        <f>seguimiento[[#This Row],[ncultivosanio]]</f>
        <v>1</v>
      </c>
      <c r="O2823" t="str">
        <f>IF(seguimiento[[#This Row],[curvaglucemia]]="","No realizada","Realizada")</f>
        <v>No realizada</v>
      </c>
      <c r="P2823" t="str">
        <f>IF(O2823="Realizada",seguimiento[[#This Row],[curvaglucemia]],"")</f>
        <v/>
      </c>
      <c r="Q2823" t="str">
        <f>IF(seguimiento[[#This Row],[vitaminaDRealizada]]="","",IF(seguimiento[[#This Row],[vitaminaDRealizada]]="No realizado","No realizada","Realizada"))</f>
        <v>No realizada</v>
      </c>
      <c r="R2823" t="str">
        <f>IF(Q2823="Realizada",seguimiento[[#This Row],[vitaminaDRealizada]],"")</f>
        <v/>
      </c>
      <c r="S2823" t="str">
        <f>IF(seguimiento[[#This Row],[ige]]="No realizada","No realizada",IF(seguimiento[[#This Row],[ige]]="","","Realizada"))</f>
        <v>No realizada</v>
      </c>
      <c r="T2823" t="str">
        <f>IF(S2823="Realizada",seguimiento[[#This Row],[ige]],"")</f>
        <v/>
      </c>
      <c r="U2823" t="str">
        <f>IF(OR(seguimiento[[#This Row],[actividadfisica]]="Ejercicio regular",seguimiento[[#This Row],[actividadfisica]]="Actividad deportiva"),"Sí","")</f>
        <v/>
      </c>
    </row>
    <row r="2824" spans="1:21" x14ac:dyDescent="0.3">
      <c r="A2824" t="str">
        <f>VLOOKUP(B2824,pacientes_insertados[],2,)</f>
        <v>61e34254ec4ec02e84f5dbd4</v>
      </c>
      <c r="B2824">
        <f>seguimiento[[#This Row],[idpaciente]]</f>
        <v>1326</v>
      </c>
      <c r="C2824">
        <f t="shared" si="44"/>
        <v>2015</v>
      </c>
      <c r="D2824" s="1">
        <f>seguimiento[[#This Row],[fecha]]</f>
        <v>42361</v>
      </c>
      <c r="E2824" t="str">
        <f>seguimiento[[#This Row],[institucion]]</f>
        <v>HOSP. DE Niños DE LA SMA.TRINIDAD</v>
      </c>
      <c r="F2824" t="str">
        <f>seguimiento[[#This Row],[fallecimiento]]</f>
        <v>No</v>
      </c>
      <c r="K2824" t="str">
        <f>seguimiento[[#This Row],[coberturamedica]]</f>
        <v>Sí</v>
      </c>
      <c r="N2824" t="str">
        <f>seguimiento[[#This Row],[ncultivosanio]]</f>
        <v>2</v>
      </c>
      <c r="O2824" t="str">
        <f>IF(seguimiento[[#This Row],[curvaglucemia]]="","No realizada","Realizada")</f>
        <v>No realizada</v>
      </c>
      <c r="P2824" t="str">
        <f>IF(O2824="Realizada",seguimiento[[#This Row],[curvaglucemia]],"")</f>
        <v/>
      </c>
      <c r="Q2824" t="str">
        <f>IF(seguimiento[[#This Row],[vitaminaDRealizada]]="","",IF(seguimiento[[#This Row],[vitaminaDRealizada]]="No realizado","No realizada","Realizada"))</f>
        <v>No realizada</v>
      </c>
      <c r="R2824" t="str">
        <f>IF(Q2824="Realizada",seguimiento[[#This Row],[vitaminaDRealizada]],"")</f>
        <v/>
      </c>
      <c r="S2824" t="str">
        <f>IF(seguimiento[[#This Row],[ige]]="No realizada","No realizada",IF(seguimiento[[#This Row],[ige]]="","","Realizada"))</f>
        <v>No realizada</v>
      </c>
      <c r="T2824" t="str">
        <f>IF(S2824="Realizada",seguimiento[[#This Row],[ige]],"")</f>
        <v/>
      </c>
      <c r="U2824" t="str">
        <f>IF(OR(seguimiento[[#This Row],[actividadfisica]]="Ejercicio regular",seguimiento[[#This Row],[actividadfisica]]="Actividad deportiva"),"Sí","")</f>
        <v/>
      </c>
    </row>
    <row r="2825" spans="1:21" x14ac:dyDescent="0.3">
      <c r="A2825" t="str">
        <f>VLOOKUP(B2825,pacientes_insertados[],2,)</f>
        <v>61e34254ec4ec02e84f5dbd4</v>
      </c>
      <c r="B2825">
        <f>seguimiento[[#This Row],[idpaciente]]</f>
        <v>1326</v>
      </c>
      <c r="C2825">
        <f t="shared" si="44"/>
        <v>2016</v>
      </c>
      <c r="D2825" s="1">
        <f>seguimiento[[#This Row],[fecha]]</f>
        <v>42528</v>
      </c>
      <c r="E2825" t="str">
        <f>seguimiento[[#This Row],[institucion]]</f>
        <v>HOSP. DE Niños DE LA SMA.TRINIDAD</v>
      </c>
      <c r="F2825" t="str">
        <f>seguimiento[[#This Row],[fallecimiento]]</f>
        <v>No</v>
      </c>
      <c r="K2825" t="str">
        <f>seguimiento[[#This Row],[coberturamedica]]</f>
        <v>Sí</v>
      </c>
      <c r="M2825" t="str">
        <f>seguimiento[[#This Row],[Embarazo]]</f>
        <v>No</v>
      </c>
      <c r="N2825" t="str">
        <f>seguimiento[[#This Row],[ncultivosanio]]</f>
        <v>3</v>
      </c>
      <c r="O2825" t="str">
        <f>IF(seguimiento[[#This Row],[curvaglucemia]]="","No realizada","Realizada")</f>
        <v>Realizada</v>
      </c>
      <c r="P2825" t="str">
        <f>IF(O2825="Realizada",seguimiento[[#This Row],[curvaglucemia]],"")</f>
        <v>Normal</v>
      </c>
      <c r="Q2825" t="str">
        <f>IF(seguimiento[[#This Row],[vitaminaDRealizada]]="","",IF(seguimiento[[#This Row],[vitaminaDRealizada]]="No realizado","No realizada","Realizada"))</f>
        <v/>
      </c>
      <c r="R2825" t="str">
        <f>IF(Q2825="Realizada",seguimiento[[#This Row],[vitaminaDRealizada]],"")</f>
        <v/>
      </c>
      <c r="S2825" t="str">
        <f>IF(seguimiento[[#This Row],[ige]]="No realizada","No realizada",IF(seguimiento[[#This Row],[ige]]="","","Realizada"))</f>
        <v/>
      </c>
      <c r="T2825" t="str">
        <f>IF(S2825="Realizada",seguimiento[[#This Row],[ige]],"")</f>
        <v/>
      </c>
      <c r="U2825" t="str">
        <f>IF(OR(seguimiento[[#This Row],[actividadfisica]]="Ejercicio regular",seguimiento[[#This Row],[actividadfisica]]="Actividad deportiva"),"Sí","")</f>
        <v>Sí</v>
      </c>
    </row>
    <row r="2826" spans="1:21" x14ac:dyDescent="0.3">
      <c r="A2826" t="str">
        <f>VLOOKUP(B2826,pacientes_insertados[],2,)</f>
        <v>61e34254ec4ec02e84f5dbd4</v>
      </c>
      <c r="B2826">
        <f>seguimiento[[#This Row],[idpaciente]]</f>
        <v>1326</v>
      </c>
      <c r="C2826">
        <f t="shared" si="44"/>
        <v>2017</v>
      </c>
      <c r="D2826" s="1">
        <f>seguimiento[[#This Row],[fecha]]</f>
        <v>43075</v>
      </c>
      <c r="E2826" t="str">
        <f>seguimiento[[#This Row],[institucion]]</f>
        <v>HOSP. DE Niños DE LA SMA.TRINIDAD</v>
      </c>
      <c r="F2826" t="str">
        <f>seguimiento[[#This Row],[fallecimiento]]</f>
        <v>No</v>
      </c>
      <c r="K2826" t="str">
        <f>seguimiento[[#This Row],[coberturamedica]]</f>
        <v>Sí</v>
      </c>
      <c r="M2826" t="str">
        <f>seguimiento[[#This Row],[Embarazo]]</f>
        <v>No</v>
      </c>
      <c r="N2826" t="str">
        <f>seguimiento[[#This Row],[ncultivosanio]]</f>
        <v>2</v>
      </c>
      <c r="O2826" t="str">
        <f>IF(seguimiento[[#This Row],[curvaglucemia]]="","No realizada","Realizada")</f>
        <v>Realizada</v>
      </c>
      <c r="P2826" t="str">
        <f>IF(O2826="Realizada",seguimiento[[#This Row],[curvaglucemia]],"")</f>
        <v>Normal</v>
      </c>
      <c r="Q2826" t="str">
        <f>IF(seguimiento[[#This Row],[vitaminaDRealizada]]="","",IF(seguimiento[[#This Row],[vitaminaDRealizada]]="No realizado","No realizada","Realizada"))</f>
        <v/>
      </c>
      <c r="R2826" t="str">
        <f>IF(Q2826="Realizada",seguimiento[[#This Row],[vitaminaDRealizada]],"")</f>
        <v/>
      </c>
      <c r="S2826" t="str">
        <f>IF(seguimiento[[#This Row],[ige]]="No realizada","No realizada",IF(seguimiento[[#This Row],[ige]]="","","Realizada"))</f>
        <v/>
      </c>
      <c r="T2826" t="str">
        <f>IF(S2826="Realizada",seguimiento[[#This Row],[ige]],"")</f>
        <v/>
      </c>
      <c r="U2826" t="str">
        <f>IF(OR(seguimiento[[#This Row],[actividadfisica]]="Ejercicio regular",seguimiento[[#This Row],[actividadfisica]]="Actividad deportiva"),"Sí","")</f>
        <v>Sí</v>
      </c>
    </row>
    <row r="2827" spans="1:21" x14ac:dyDescent="0.3">
      <c r="A2827" t="str">
        <f>VLOOKUP(B2827,pacientes_insertados[],2,)</f>
        <v>61e34254ec4ec02e84f5dbd4</v>
      </c>
      <c r="B2827">
        <f>seguimiento[[#This Row],[idpaciente]]</f>
        <v>1326</v>
      </c>
      <c r="C2827">
        <f t="shared" si="44"/>
        <v>2018</v>
      </c>
      <c r="D2827" s="1">
        <f>seguimiento[[#This Row],[fecha]]</f>
        <v>43158</v>
      </c>
      <c r="E2827" t="str">
        <f>seguimiento[[#This Row],[institucion]]</f>
        <v>HOSP. DE Niños DE LA SMA.TRINIDAD</v>
      </c>
      <c r="F2827" t="str">
        <f>seguimiento[[#This Row],[fallecimiento]]</f>
        <v>No</v>
      </c>
      <c r="K2827" t="str">
        <f>seguimiento[[#This Row],[coberturamedica]]</f>
        <v>Sí</v>
      </c>
      <c r="N2827" t="str">
        <f>seguimiento[[#This Row],[ncultivosanio]]</f>
        <v>2</v>
      </c>
      <c r="O2827" t="str">
        <f>IF(seguimiento[[#This Row],[curvaglucemia]]="","No realizada","Realizada")</f>
        <v>No realizada</v>
      </c>
      <c r="P2827" t="str">
        <f>IF(O2827="Realizada",seguimiento[[#This Row],[curvaglucemia]],"")</f>
        <v/>
      </c>
      <c r="Q2827" t="str">
        <f>IF(seguimiento[[#This Row],[vitaminaDRealizada]]="","",IF(seguimiento[[#This Row],[vitaminaDRealizada]]="No realizado","No realizada","Realizada"))</f>
        <v>No realizada</v>
      </c>
      <c r="R2827" t="str">
        <f>IF(Q2827="Realizada",seguimiento[[#This Row],[vitaminaDRealizada]],"")</f>
        <v/>
      </c>
      <c r="S2827" t="str">
        <f>IF(seguimiento[[#This Row],[ige]]="No realizada","No realizada",IF(seguimiento[[#This Row],[ige]]="","","Realizada"))</f>
        <v>Realizada</v>
      </c>
      <c r="T2827" t="str">
        <f>IF(S2827="Realizada",seguimiento[[#This Row],[ige]],"")</f>
        <v>&lt; 500</v>
      </c>
      <c r="U2827" t="str">
        <f>IF(OR(seguimiento[[#This Row],[actividadfisica]]="Ejercicio regular",seguimiento[[#This Row],[actividadfisica]]="Actividad deportiva"),"Sí","")</f>
        <v/>
      </c>
    </row>
    <row r="2828" spans="1:21" x14ac:dyDescent="0.3">
      <c r="A2828" t="str">
        <f>VLOOKUP(B2828,pacientes_insertados[],2,)</f>
        <v>61e34254ec4ec02e84f5db79</v>
      </c>
      <c r="B2828">
        <f>seguimiento[[#This Row],[idpaciente]]</f>
        <v>1327</v>
      </c>
      <c r="C2828">
        <f t="shared" si="44"/>
        <v>2015</v>
      </c>
      <c r="D2828" s="1">
        <f>seguimiento[[#This Row],[fecha]]</f>
        <v>42265</v>
      </c>
      <c r="E2828" t="str">
        <f>seguimiento[[#This Row],[institucion]]</f>
        <v>HOSP. DE Niños DE LA SMA.TRINIDAD</v>
      </c>
      <c r="F2828" t="str">
        <f>seguimiento[[#This Row],[fallecimiento]]</f>
        <v>No</v>
      </c>
      <c r="J2828" t="str">
        <f>seguimiento[[#This Row],[laboral]]</f>
        <v>Trabaja, completo</v>
      </c>
      <c r="K2828" t="str">
        <f>seguimiento[[#This Row],[coberturamedica]]</f>
        <v>Sí</v>
      </c>
      <c r="O2828" t="str">
        <f>IF(seguimiento[[#This Row],[curvaglucemia]]="","No realizada","Realizada")</f>
        <v>No realizada</v>
      </c>
      <c r="P2828" t="str">
        <f>IF(O2828="Realizada",seguimiento[[#This Row],[curvaglucemia]],"")</f>
        <v/>
      </c>
      <c r="Q2828" t="str">
        <f>IF(seguimiento[[#This Row],[vitaminaDRealizada]]="","",IF(seguimiento[[#This Row],[vitaminaDRealizada]]="No realizado","No realizada","Realizada"))</f>
        <v/>
      </c>
      <c r="R2828" t="str">
        <f>IF(Q2828="Realizada",seguimiento[[#This Row],[vitaminaDRealizada]],"")</f>
        <v/>
      </c>
      <c r="S2828" t="str">
        <f>IF(seguimiento[[#This Row],[ige]]="No realizada","No realizada",IF(seguimiento[[#This Row],[ige]]="","","Realizada"))</f>
        <v/>
      </c>
      <c r="T2828" t="str">
        <f>IF(S2828="Realizada",seguimiento[[#This Row],[ige]],"")</f>
        <v/>
      </c>
      <c r="U2828" t="str">
        <f>IF(OR(seguimiento[[#This Row],[actividadfisica]]="Ejercicio regular",seguimiento[[#This Row],[actividadfisica]]="Actividad deportiva"),"Sí","")</f>
        <v>Sí</v>
      </c>
    </row>
    <row r="2829" spans="1:21" x14ac:dyDescent="0.3">
      <c r="A2829" t="str">
        <f>VLOOKUP(B2829,pacientes_insertados[],2,)</f>
        <v>61e34254ec4ec02e84f5dbb8</v>
      </c>
      <c r="B2829">
        <f>seguimiento[[#This Row],[idpaciente]]</f>
        <v>1328</v>
      </c>
      <c r="C2829">
        <f t="shared" si="44"/>
        <v>2017</v>
      </c>
      <c r="D2829" s="1">
        <f>seguimiento[[#This Row],[fecha]]</f>
        <v>42935</v>
      </c>
      <c r="E2829" t="str">
        <f>seguimiento[[#This Row],[institucion]]</f>
        <v>Clinica San Lucas</v>
      </c>
      <c r="F2829" t="str">
        <f>seguimiento[[#This Row],[fallecimiento]]</f>
        <v>No</v>
      </c>
      <c r="O2829" t="str">
        <f>IF(seguimiento[[#This Row],[curvaglucemia]]="","No realizada","Realizada")</f>
        <v>No realizada</v>
      </c>
      <c r="P2829" t="str">
        <f>IF(O2829="Realizada",seguimiento[[#This Row],[curvaglucemia]],"")</f>
        <v/>
      </c>
      <c r="Q2829" t="str">
        <f>IF(seguimiento[[#This Row],[vitaminaDRealizada]]="","",IF(seguimiento[[#This Row],[vitaminaDRealizada]]="No realizado","No realizada","Realizada"))</f>
        <v/>
      </c>
      <c r="R2829" t="str">
        <f>IF(Q2829="Realizada",seguimiento[[#This Row],[vitaminaDRealizada]],"")</f>
        <v/>
      </c>
      <c r="S2829" t="str">
        <f>IF(seguimiento[[#This Row],[ige]]="No realizada","No realizada",IF(seguimiento[[#This Row],[ige]]="","","Realizada"))</f>
        <v/>
      </c>
      <c r="T2829" t="str">
        <f>IF(S2829="Realizada",seguimiento[[#This Row],[ige]],"")</f>
        <v/>
      </c>
      <c r="U2829" t="str">
        <f>IF(OR(seguimiento[[#This Row],[actividadfisica]]="Ejercicio regular",seguimiento[[#This Row],[actividadfisica]]="Actividad deportiva"),"Sí","")</f>
        <v/>
      </c>
    </row>
    <row r="2830" spans="1:21" x14ac:dyDescent="0.3">
      <c r="A2830" t="str">
        <f>VLOOKUP(B2830,pacientes_insertados[],2,)</f>
        <v>61e34254ec4ec02e84f5dbb8</v>
      </c>
      <c r="B2830">
        <f>seguimiento[[#This Row],[idpaciente]]</f>
        <v>1328</v>
      </c>
      <c r="C2830">
        <f t="shared" si="44"/>
        <v>2017</v>
      </c>
      <c r="D2830" s="1">
        <f>seguimiento[[#This Row],[fecha]]</f>
        <v>42935</v>
      </c>
      <c r="E2830" t="str">
        <f>seguimiento[[#This Row],[institucion]]</f>
        <v>Clinica San Lucas</v>
      </c>
      <c r="F2830" t="str">
        <f>seguimiento[[#This Row],[fallecimiento]]</f>
        <v>No</v>
      </c>
      <c r="K2830" t="str">
        <f>seguimiento[[#This Row],[coberturamedica]]</f>
        <v>Sí</v>
      </c>
      <c r="O2830" t="str">
        <f>IF(seguimiento[[#This Row],[curvaglucemia]]="","No realizada","Realizada")</f>
        <v>No realizada</v>
      </c>
      <c r="P2830" t="str">
        <f>IF(O2830="Realizada",seguimiento[[#This Row],[curvaglucemia]],"")</f>
        <v/>
      </c>
      <c r="Q2830" t="str">
        <f>IF(seguimiento[[#This Row],[vitaminaDRealizada]]="","",IF(seguimiento[[#This Row],[vitaminaDRealizada]]="No realizado","No realizada","Realizada"))</f>
        <v/>
      </c>
      <c r="R2830" t="str">
        <f>IF(Q2830="Realizada",seguimiento[[#This Row],[vitaminaDRealizada]],"")</f>
        <v/>
      </c>
      <c r="S2830" t="str">
        <f>IF(seguimiento[[#This Row],[ige]]="No realizada","No realizada",IF(seguimiento[[#This Row],[ige]]="","","Realizada"))</f>
        <v>No realizada</v>
      </c>
      <c r="T2830" t="str">
        <f>IF(S2830="Realizada",seguimiento[[#This Row],[ige]],"")</f>
        <v/>
      </c>
      <c r="U2830" t="str">
        <f>IF(OR(seguimiento[[#This Row],[actividadfisica]]="Ejercicio regular",seguimiento[[#This Row],[actividadfisica]]="Actividad deportiva"),"Sí","")</f>
        <v/>
      </c>
    </row>
    <row r="2831" spans="1:21" x14ac:dyDescent="0.3">
      <c r="A2831" t="str">
        <f>VLOOKUP(B2831,pacientes_insertados[],2,)</f>
        <v>61e34254ec4ec02e84f5dbcd</v>
      </c>
      <c r="B2831">
        <f>seguimiento[[#This Row],[idpaciente]]</f>
        <v>1329</v>
      </c>
      <c r="C2831">
        <f t="shared" si="44"/>
        <v>2016</v>
      </c>
      <c r="D2831" s="1">
        <f>seguimiento[[#This Row],[fecha]]</f>
        <v>42557</v>
      </c>
      <c r="E2831" t="str">
        <f>seguimiento[[#This Row],[institucion]]</f>
        <v>Hospital Pediátrico Dr. Avelino Castelan</v>
      </c>
      <c r="F2831" t="str">
        <f>seguimiento[[#This Row],[fallecimiento]]</f>
        <v>No</v>
      </c>
      <c r="O2831" t="str">
        <f>IF(seguimiento[[#This Row],[curvaglucemia]]="","No realizada","Realizada")</f>
        <v>No realizada</v>
      </c>
      <c r="P2831" t="str">
        <f>IF(O2831="Realizada",seguimiento[[#This Row],[curvaglucemia]],"")</f>
        <v/>
      </c>
      <c r="Q2831" t="str">
        <f>IF(seguimiento[[#This Row],[vitaminaDRealizada]]="","",IF(seguimiento[[#This Row],[vitaminaDRealizada]]="No realizado","No realizada","Realizada"))</f>
        <v/>
      </c>
      <c r="R2831" t="str">
        <f>IF(Q2831="Realizada",seguimiento[[#This Row],[vitaminaDRealizada]],"")</f>
        <v/>
      </c>
      <c r="S2831" t="str">
        <f>IF(seguimiento[[#This Row],[ige]]="No realizada","No realizada",IF(seguimiento[[#This Row],[ige]]="","","Realizada"))</f>
        <v/>
      </c>
      <c r="T2831" t="str">
        <f>IF(S2831="Realizada",seguimiento[[#This Row],[ige]],"")</f>
        <v/>
      </c>
      <c r="U2831" t="str">
        <f>IF(OR(seguimiento[[#This Row],[actividadfisica]]="Ejercicio regular",seguimiento[[#This Row],[actividadfisica]]="Actividad deportiva"),"Sí","")</f>
        <v/>
      </c>
    </row>
    <row r="2832" spans="1:21" x14ac:dyDescent="0.3">
      <c r="A2832" t="str">
        <f>VLOOKUP(B2832,pacientes_insertados[],2,)</f>
        <v>61e34254ec4ec02e84f5dbcd</v>
      </c>
      <c r="B2832">
        <f>seguimiento[[#This Row],[idpaciente]]</f>
        <v>1329</v>
      </c>
      <c r="C2832">
        <f t="shared" si="44"/>
        <v>2016</v>
      </c>
      <c r="D2832" s="1">
        <f>seguimiento[[#This Row],[fecha]]</f>
        <v>42557</v>
      </c>
      <c r="E2832" t="str">
        <f>seguimiento[[#This Row],[institucion]]</f>
        <v>Hospital Pediátrico Dr. Avelino Castelan</v>
      </c>
      <c r="F2832" t="str">
        <f>seguimiento[[#This Row],[fallecimiento]]</f>
        <v>No</v>
      </c>
      <c r="K2832" t="str">
        <f>seguimiento[[#This Row],[coberturamedica]]</f>
        <v>Sí</v>
      </c>
      <c r="N2832" t="str">
        <f>seguimiento[[#This Row],[ncultivosanio]]</f>
        <v>4</v>
      </c>
      <c r="O2832" t="str">
        <f>IF(seguimiento[[#This Row],[curvaglucemia]]="","No realizada","Realizada")</f>
        <v>No realizada</v>
      </c>
      <c r="P2832" t="str">
        <f>IF(O2832="Realizada",seguimiento[[#This Row],[curvaglucemia]],"")</f>
        <v/>
      </c>
      <c r="Q2832" t="str">
        <f>IF(seguimiento[[#This Row],[vitaminaDRealizada]]="","",IF(seguimiento[[#This Row],[vitaminaDRealizada]]="No realizado","No realizada","Realizada"))</f>
        <v>Realizada</v>
      </c>
      <c r="R2832" t="str">
        <f>IF(Q2832="Realizada",seguimiento[[#This Row],[vitaminaDRealizada]],"")</f>
        <v>Normal</v>
      </c>
      <c r="S2832" t="str">
        <f>IF(seguimiento[[#This Row],[ige]]="No realizada","No realizada",IF(seguimiento[[#This Row],[ige]]="","","Realizada"))</f>
        <v>No realizada</v>
      </c>
      <c r="T2832" t="str">
        <f>IF(S2832="Realizada",seguimiento[[#This Row],[ige]],"")</f>
        <v/>
      </c>
      <c r="U2832" t="str">
        <f>IF(OR(seguimiento[[#This Row],[actividadfisica]]="Ejercicio regular",seguimiento[[#This Row],[actividadfisica]]="Actividad deportiva"),"Sí","")</f>
        <v>Sí</v>
      </c>
    </row>
    <row r="2833" spans="1:21" x14ac:dyDescent="0.3">
      <c r="A2833" t="str">
        <f>VLOOKUP(B2833,pacientes_insertados[],2,)</f>
        <v>61e34254ec4ec02e84f5dbcd</v>
      </c>
      <c r="B2833">
        <f>seguimiento[[#This Row],[idpaciente]]</f>
        <v>1329</v>
      </c>
      <c r="C2833">
        <f t="shared" si="44"/>
        <v>2017</v>
      </c>
      <c r="D2833" s="1">
        <f>seguimiento[[#This Row],[fecha]]</f>
        <v>42942</v>
      </c>
      <c r="E2833" t="str">
        <f>seguimiento[[#This Row],[institucion]]</f>
        <v>Hospital Pediátrico Dr. Avelino Castelan</v>
      </c>
      <c r="F2833" t="str">
        <f>seguimiento[[#This Row],[fallecimiento]]</f>
        <v>No</v>
      </c>
      <c r="L2833" t="str">
        <f>seguimiento[[#This Row],[ntratendovenosos]]</f>
        <v>1</v>
      </c>
      <c r="N2833" t="str">
        <f>seguimiento[[#This Row],[ncultivosanio]]</f>
        <v>6</v>
      </c>
      <c r="O2833" t="str">
        <f>IF(seguimiento[[#This Row],[curvaglucemia]]="","No realizada","Realizada")</f>
        <v>No realizada</v>
      </c>
      <c r="P2833" t="str">
        <f>IF(O2833="Realizada",seguimiento[[#This Row],[curvaglucemia]],"")</f>
        <v/>
      </c>
      <c r="Q2833" t="str">
        <f>IF(seguimiento[[#This Row],[vitaminaDRealizada]]="","",IF(seguimiento[[#This Row],[vitaminaDRealizada]]="No realizado","No realizada","Realizada"))</f>
        <v>Realizada</v>
      </c>
      <c r="R2833" t="str">
        <f>IF(Q2833="Realizada",seguimiento[[#This Row],[vitaminaDRealizada]],"")</f>
        <v>Normal</v>
      </c>
      <c r="S2833" t="str">
        <f>IF(seguimiento[[#This Row],[ige]]="No realizada","No realizada",IF(seguimiento[[#This Row],[ige]]="","","Realizada"))</f>
        <v>No realizada</v>
      </c>
      <c r="T2833" t="str">
        <f>IF(S2833="Realizada",seguimiento[[#This Row],[ige]],"")</f>
        <v/>
      </c>
      <c r="U2833" t="str">
        <f>IF(OR(seguimiento[[#This Row],[actividadfisica]]="Ejercicio regular",seguimiento[[#This Row],[actividadfisica]]="Actividad deportiva"),"Sí","")</f>
        <v/>
      </c>
    </row>
    <row r="2834" spans="1:21" x14ac:dyDescent="0.3">
      <c r="A2834" t="str">
        <f>VLOOKUP(B2834,pacientes_insertados[],2,)</f>
        <v>61e34254ec4ec02e84f5dbcd</v>
      </c>
      <c r="B2834">
        <f>seguimiento[[#This Row],[idpaciente]]</f>
        <v>1329</v>
      </c>
      <c r="C2834">
        <f t="shared" si="44"/>
        <v>2018</v>
      </c>
      <c r="D2834" s="1">
        <f>seguimiento[[#This Row],[fecha]]</f>
        <v>43320</v>
      </c>
      <c r="E2834" t="str">
        <f>seguimiento[[#This Row],[institucion]]</f>
        <v>Hospital Pediátrico Dr. Avelino Castelan</v>
      </c>
      <c r="F2834" t="str">
        <f>seguimiento[[#This Row],[fallecimiento]]</f>
        <v>No</v>
      </c>
      <c r="K2834" t="str">
        <f>seguimiento[[#This Row],[coberturamedica]]</f>
        <v>Sí</v>
      </c>
      <c r="N2834" t="str">
        <f>seguimiento[[#This Row],[ncultivosanio]]</f>
        <v>4</v>
      </c>
      <c r="O2834" t="str">
        <f>IF(seguimiento[[#This Row],[curvaglucemia]]="","No realizada","Realizada")</f>
        <v>No realizada</v>
      </c>
      <c r="P2834" t="str">
        <f>IF(O2834="Realizada",seguimiento[[#This Row],[curvaglucemia]],"")</f>
        <v/>
      </c>
      <c r="Q2834" t="str">
        <f>IF(seguimiento[[#This Row],[vitaminaDRealizada]]="","",IF(seguimiento[[#This Row],[vitaminaDRealizada]]="No realizado","No realizada","Realizada"))</f>
        <v>Realizada</v>
      </c>
      <c r="R2834" t="str">
        <f>IF(Q2834="Realizada",seguimiento[[#This Row],[vitaminaDRealizada]],"")</f>
        <v>Normal</v>
      </c>
      <c r="S2834" t="str">
        <f>IF(seguimiento[[#This Row],[ige]]="No realizada","No realizada",IF(seguimiento[[#This Row],[ige]]="","","Realizada"))</f>
        <v>No realizada</v>
      </c>
      <c r="T2834" t="str">
        <f>IF(S2834="Realizada",seguimiento[[#This Row],[ige]],"")</f>
        <v/>
      </c>
      <c r="U2834" t="str">
        <f>IF(OR(seguimiento[[#This Row],[actividadfisica]]="Ejercicio regular",seguimiento[[#This Row],[actividadfisica]]="Actividad deportiva"),"Sí","")</f>
        <v>Sí</v>
      </c>
    </row>
    <row r="2835" spans="1:21" x14ac:dyDescent="0.3">
      <c r="A2835" t="str">
        <f>VLOOKUP(B2835,pacientes_insertados[],2,)</f>
        <v>61e34254ec4ec02e84f5dbd1</v>
      </c>
      <c r="B2835">
        <f>seguimiento[[#This Row],[idpaciente]]</f>
        <v>1330</v>
      </c>
      <c r="C2835">
        <f t="shared" si="44"/>
        <v>2016</v>
      </c>
      <c r="D2835" s="1">
        <f>seguimiento[[#This Row],[fecha]]</f>
        <v>42543</v>
      </c>
      <c r="E2835" t="str">
        <f>seguimiento[[#This Row],[institucion]]</f>
        <v>Hospital Pediatrico Dr. A. Castelan</v>
      </c>
      <c r="F2835" t="str">
        <f>seguimiento[[#This Row],[fallecimiento]]</f>
        <v>No</v>
      </c>
      <c r="K2835" t="str">
        <f>seguimiento[[#This Row],[coberturamedica]]</f>
        <v>No</v>
      </c>
      <c r="L2835" t="str">
        <f>seguimiento[[#This Row],[ntratendovenosos]]</f>
        <v>1</v>
      </c>
      <c r="N2835" t="str">
        <f>seguimiento[[#This Row],[ncultivosanio]]</f>
        <v>4</v>
      </c>
      <c r="O2835" t="str">
        <f>IF(seguimiento[[#This Row],[curvaglucemia]]="","No realizada","Realizada")</f>
        <v>Realizada</v>
      </c>
      <c r="P2835" t="str">
        <f>IF(O2835="Realizada",seguimiento[[#This Row],[curvaglucemia]],"")</f>
        <v>Normal</v>
      </c>
      <c r="Q2835" t="str">
        <f>IF(seguimiento[[#This Row],[vitaminaDRealizada]]="","",IF(seguimiento[[#This Row],[vitaminaDRealizada]]="No realizado","No realizada","Realizada"))</f>
        <v>Realizada</v>
      </c>
      <c r="R2835" t="str">
        <f>IF(Q2835="Realizada",seguimiento[[#This Row],[vitaminaDRealizada]],"")</f>
        <v>Normal</v>
      </c>
      <c r="S2835" t="str">
        <f>IF(seguimiento[[#This Row],[ige]]="No realizada","No realizada",IF(seguimiento[[#This Row],[ige]]="","","Realizada"))</f>
        <v>No realizada</v>
      </c>
      <c r="T2835" t="str">
        <f>IF(S2835="Realizada",seguimiento[[#This Row],[ige]],"")</f>
        <v/>
      </c>
      <c r="U2835" t="str">
        <f>IF(OR(seguimiento[[#This Row],[actividadfisica]]="Ejercicio regular",seguimiento[[#This Row],[actividadfisica]]="Actividad deportiva"),"Sí","")</f>
        <v>Sí</v>
      </c>
    </row>
    <row r="2836" spans="1:21" x14ac:dyDescent="0.3">
      <c r="A2836" t="str">
        <f>VLOOKUP(B2836,pacientes_insertados[],2,)</f>
        <v>61e34254ec4ec02e84f5dbd1</v>
      </c>
      <c r="B2836">
        <f>seguimiento[[#This Row],[idpaciente]]</f>
        <v>1330</v>
      </c>
      <c r="C2836">
        <f t="shared" si="44"/>
        <v>2017</v>
      </c>
      <c r="D2836" s="1">
        <f>seguimiento[[#This Row],[fecha]]</f>
        <v>42900</v>
      </c>
      <c r="E2836" t="str">
        <f>seguimiento[[#This Row],[institucion]]</f>
        <v>Hospital Pediátrico Dr. Avelino Castelan</v>
      </c>
      <c r="F2836" t="str">
        <f>seguimiento[[#This Row],[fallecimiento]]</f>
        <v>No</v>
      </c>
      <c r="K2836" t="str">
        <f>seguimiento[[#This Row],[coberturamedica]]</f>
        <v>No</v>
      </c>
      <c r="L2836" t="str">
        <f>seguimiento[[#This Row],[ntratendovenosos]]</f>
        <v>1</v>
      </c>
      <c r="N2836" t="str">
        <f>seguimiento[[#This Row],[ncultivosanio]]</f>
        <v>6</v>
      </c>
      <c r="O2836" t="str">
        <f>IF(seguimiento[[#This Row],[curvaglucemia]]="","No realizada","Realizada")</f>
        <v>No realizada</v>
      </c>
      <c r="P2836" t="str">
        <f>IF(O2836="Realizada",seguimiento[[#This Row],[curvaglucemia]],"")</f>
        <v/>
      </c>
      <c r="Q2836" t="str">
        <f>IF(seguimiento[[#This Row],[vitaminaDRealizada]]="","",IF(seguimiento[[#This Row],[vitaminaDRealizada]]="No realizado","No realizada","Realizada"))</f>
        <v>Realizada</v>
      </c>
      <c r="R2836" t="str">
        <f>IF(Q2836="Realizada",seguimiento[[#This Row],[vitaminaDRealizada]],"")</f>
        <v>Normal</v>
      </c>
      <c r="S2836" t="str">
        <f>IF(seguimiento[[#This Row],[ige]]="No realizada","No realizada",IF(seguimiento[[#This Row],[ige]]="","","Realizada"))</f>
        <v>No realizada</v>
      </c>
      <c r="T2836" t="str">
        <f>IF(S2836="Realizada",seguimiento[[#This Row],[ige]],"")</f>
        <v/>
      </c>
      <c r="U2836" t="str">
        <f>IF(OR(seguimiento[[#This Row],[actividadfisica]]="Ejercicio regular",seguimiento[[#This Row],[actividadfisica]]="Actividad deportiva"),"Sí","")</f>
        <v>Sí</v>
      </c>
    </row>
    <row r="2837" spans="1:21" x14ac:dyDescent="0.3">
      <c r="A2837" t="str">
        <f>VLOOKUP(B2837,pacientes_insertados[],2,)</f>
        <v>61e34254ec4ec02e84f5dbd1</v>
      </c>
      <c r="B2837">
        <f>seguimiento[[#This Row],[idpaciente]]</f>
        <v>1330</v>
      </c>
      <c r="C2837">
        <f t="shared" si="44"/>
        <v>2018</v>
      </c>
      <c r="D2837" s="1">
        <f>seguimiento[[#This Row],[fecha]]</f>
        <v>43285</v>
      </c>
      <c r="E2837" t="str">
        <f>seguimiento[[#This Row],[institucion]]</f>
        <v>Hospital Pediátrico Dr. Avelino Castelan</v>
      </c>
      <c r="F2837" t="str">
        <f>seguimiento[[#This Row],[fallecimiento]]</f>
        <v>No</v>
      </c>
      <c r="K2837" t="str">
        <f>seguimiento[[#This Row],[coberturamedica]]</f>
        <v>No</v>
      </c>
      <c r="N2837" t="str">
        <f>seguimiento[[#This Row],[ncultivosanio]]</f>
        <v>4</v>
      </c>
      <c r="O2837" t="str">
        <f>IF(seguimiento[[#This Row],[curvaglucemia]]="","No realizada","Realizada")</f>
        <v>No realizada</v>
      </c>
      <c r="P2837" t="str">
        <f>IF(O2837="Realizada",seguimiento[[#This Row],[curvaglucemia]],"")</f>
        <v/>
      </c>
      <c r="Q2837" t="str">
        <f>IF(seguimiento[[#This Row],[vitaminaDRealizada]]="","",IF(seguimiento[[#This Row],[vitaminaDRealizada]]="No realizado","No realizada","Realizada"))</f>
        <v/>
      </c>
      <c r="R2837" t="str">
        <f>IF(Q2837="Realizada",seguimiento[[#This Row],[vitaminaDRealizada]],"")</f>
        <v/>
      </c>
      <c r="S2837" t="str">
        <f>IF(seguimiento[[#This Row],[ige]]="No realizada","No realizada",IF(seguimiento[[#This Row],[ige]]="","","Realizada"))</f>
        <v/>
      </c>
      <c r="T2837" t="str">
        <f>IF(S2837="Realizada",seguimiento[[#This Row],[ige]],"")</f>
        <v/>
      </c>
      <c r="U2837" t="str">
        <f>IF(OR(seguimiento[[#This Row],[actividadfisica]]="Ejercicio regular",seguimiento[[#This Row],[actividadfisica]]="Actividad deportiva"),"Sí","")</f>
        <v>Sí</v>
      </c>
    </row>
    <row r="2838" spans="1:21" x14ac:dyDescent="0.3">
      <c r="A2838" t="str">
        <f>VLOOKUP(B2838,pacientes_insertados[],2,)</f>
        <v>61e34254ec4ec02e84f5db97</v>
      </c>
      <c r="B2838">
        <f>seguimiento[[#This Row],[idpaciente]]</f>
        <v>1331</v>
      </c>
      <c r="C2838">
        <f t="shared" si="44"/>
        <v>2015</v>
      </c>
      <c r="D2838" s="1">
        <f>seguimiento[[#This Row],[fecha]]</f>
        <v>42172</v>
      </c>
      <c r="E2838" t="str">
        <f>seguimiento[[#This Row],[institucion]]</f>
        <v>Hospital Pediatrico Dr. A. Castelan</v>
      </c>
      <c r="F2838" t="str">
        <f>seguimiento[[#This Row],[fallecimiento]]</f>
        <v>No</v>
      </c>
      <c r="K2838" t="str">
        <f>seguimiento[[#This Row],[coberturamedica]]</f>
        <v>No</v>
      </c>
      <c r="O2838" t="str">
        <f>IF(seguimiento[[#This Row],[curvaglucemia]]="","No realizada","Realizada")</f>
        <v>No realizada</v>
      </c>
      <c r="P2838" t="str">
        <f>IF(O2838="Realizada",seguimiento[[#This Row],[curvaglucemia]],"")</f>
        <v/>
      </c>
      <c r="Q2838" t="str">
        <f>IF(seguimiento[[#This Row],[vitaminaDRealizada]]="","",IF(seguimiento[[#This Row],[vitaminaDRealizada]]="No realizado","No realizada","Realizada"))</f>
        <v>Realizada</v>
      </c>
      <c r="R2838" t="str">
        <f>IF(Q2838="Realizada",seguimiento[[#This Row],[vitaminaDRealizada]],"")</f>
        <v>Normal</v>
      </c>
      <c r="S2838" t="str">
        <f>IF(seguimiento[[#This Row],[ige]]="No realizada","No realizada",IF(seguimiento[[#This Row],[ige]]="","","Realizada"))</f>
        <v>No realizada</v>
      </c>
      <c r="T2838" t="str">
        <f>IF(S2838="Realizada",seguimiento[[#This Row],[ige]],"")</f>
        <v/>
      </c>
      <c r="U2838" t="str">
        <f>IF(OR(seguimiento[[#This Row],[actividadfisica]]="Ejercicio regular",seguimiento[[#This Row],[actividadfisica]]="Actividad deportiva"),"Sí","")</f>
        <v>Sí</v>
      </c>
    </row>
    <row r="2839" spans="1:21" x14ac:dyDescent="0.3">
      <c r="A2839" t="str">
        <f>VLOOKUP(B2839,pacientes_insertados[],2,)</f>
        <v>61e34254ec4ec02e84f5db97</v>
      </c>
      <c r="B2839">
        <f>seguimiento[[#This Row],[idpaciente]]</f>
        <v>1331</v>
      </c>
      <c r="C2839">
        <f t="shared" si="44"/>
        <v>2016</v>
      </c>
      <c r="D2839" s="1">
        <f>seguimiento[[#This Row],[fecha]]</f>
        <v>42557</v>
      </c>
      <c r="E2839" t="str">
        <f>seguimiento[[#This Row],[institucion]]</f>
        <v>Hospital Pediátrico Dr. Avelino Castelan</v>
      </c>
      <c r="F2839" t="str">
        <f>seguimiento[[#This Row],[fallecimiento]]</f>
        <v>No</v>
      </c>
      <c r="K2839" t="str">
        <f>seguimiento[[#This Row],[coberturamedica]]</f>
        <v>No</v>
      </c>
      <c r="N2839" t="str">
        <f>seguimiento[[#This Row],[ncultivosanio]]</f>
        <v>4</v>
      </c>
      <c r="O2839" t="str">
        <f>IF(seguimiento[[#This Row],[curvaglucemia]]="","No realizada","Realizada")</f>
        <v>No realizada</v>
      </c>
      <c r="P2839" t="str">
        <f>IF(O2839="Realizada",seguimiento[[#This Row],[curvaglucemia]],"")</f>
        <v/>
      </c>
      <c r="Q2839" t="str">
        <f>IF(seguimiento[[#This Row],[vitaminaDRealizada]]="","",IF(seguimiento[[#This Row],[vitaminaDRealizada]]="No realizado","No realizada","Realizada"))</f>
        <v>Realizada</v>
      </c>
      <c r="R2839" t="str">
        <f>IF(Q2839="Realizada",seguimiento[[#This Row],[vitaminaDRealizada]],"")</f>
        <v>Normal</v>
      </c>
      <c r="S2839" t="str">
        <f>IF(seguimiento[[#This Row],[ige]]="No realizada","No realizada",IF(seguimiento[[#This Row],[ige]]="","","Realizada"))</f>
        <v>No realizada</v>
      </c>
      <c r="T2839" t="str">
        <f>IF(S2839="Realizada",seguimiento[[#This Row],[ige]],"")</f>
        <v/>
      </c>
      <c r="U2839" t="str">
        <f>IF(OR(seguimiento[[#This Row],[actividadfisica]]="Ejercicio regular",seguimiento[[#This Row],[actividadfisica]]="Actividad deportiva"),"Sí","")</f>
        <v>Sí</v>
      </c>
    </row>
    <row r="2840" spans="1:21" x14ac:dyDescent="0.3">
      <c r="A2840" t="str">
        <f>VLOOKUP(B2840,pacientes_insertados[],2,)</f>
        <v>61e34254ec4ec02e84f5db97</v>
      </c>
      <c r="B2840">
        <f>seguimiento[[#This Row],[idpaciente]]</f>
        <v>1331</v>
      </c>
      <c r="C2840">
        <f t="shared" si="44"/>
        <v>2017</v>
      </c>
      <c r="D2840" s="1">
        <f>seguimiento[[#This Row],[fecha]]</f>
        <v>42943</v>
      </c>
      <c r="E2840" t="str">
        <f>seguimiento[[#This Row],[institucion]]</f>
        <v>Hospital Pediátrico Dr. Avelino Castelan</v>
      </c>
      <c r="F2840" t="str">
        <f>seguimiento[[#This Row],[fallecimiento]]</f>
        <v>No</v>
      </c>
      <c r="K2840" t="str">
        <f>seguimiento[[#This Row],[coberturamedica]]</f>
        <v>No</v>
      </c>
      <c r="N2840" t="str">
        <f>seguimiento[[#This Row],[ncultivosanio]]</f>
        <v>3</v>
      </c>
      <c r="O2840" t="str">
        <f>IF(seguimiento[[#This Row],[curvaglucemia]]="","No realizada","Realizada")</f>
        <v>No realizada</v>
      </c>
      <c r="P2840" t="str">
        <f>IF(O2840="Realizada",seguimiento[[#This Row],[curvaglucemia]],"")</f>
        <v/>
      </c>
      <c r="Q2840" t="str">
        <f>IF(seguimiento[[#This Row],[vitaminaDRealizada]]="","",IF(seguimiento[[#This Row],[vitaminaDRealizada]]="No realizado","No realizada","Realizada"))</f>
        <v>Realizada</v>
      </c>
      <c r="R2840" t="str">
        <f>IF(Q2840="Realizada",seguimiento[[#This Row],[vitaminaDRealizada]],"")</f>
        <v>Normal</v>
      </c>
      <c r="S2840" t="str">
        <f>IF(seguimiento[[#This Row],[ige]]="No realizada","No realizada",IF(seguimiento[[#This Row],[ige]]="","","Realizada"))</f>
        <v>Realizada</v>
      </c>
      <c r="T2840" t="str">
        <f>IF(S2840="Realizada",seguimiento[[#This Row],[ige]],"")</f>
        <v>Normal</v>
      </c>
      <c r="U2840" t="str">
        <f>IF(OR(seguimiento[[#This Row],[actividadfisica]]="Ejercicio regular",seguimiento[[#This Row],[actividadfisica]]="Actividad deportiva"),"Sí","")</f>
        <v>Sí</v>
      </c>
    </row>
    <row r="2841" spans="1:21" x14ac:dyDescent="0.3">
      <c r="A2841" t="str">
        <f>VLOOKUP(B2841,pacientes_insertados[],2,)</f>
        <v>61e34254ec4ec02e84f5db97</v>
      </c>
      <c r="B2841">
        <f>seguimiento[[#This Row],[idpaciente]]</f>
        <v>1331</v>
      </c>
      <c r="C2841">
        <f t="shared" si="44"/>
        <v>2018</v>
      </c>
      <c r="D2841" s="1">
        <f>seguimiento[[#This Row],[fecha]]</f>
        <v>43327</v>
      </c>
      <c r="E2841" t="str">
        <f>seguimiento[[#This Row],[institucion]]</f>
        <v>Hospital Pediátrico Dr. Avelino Castelan</v>
      </c>
      <c r="F2841" t="str">
        <f>seguimiento[[#This Row],[fallecimiento]]</f>
        <v>No</v>
      </c>
      <c r="K2841" t="str">
        <f>seguimiento[[#This Row],[coberturamedica]]</f>
        <v>No</v>
      </c>
      <c r="N2841" t="str">
        <f>seguimiento[[#This Row],[ncultivosanio]]</f>
        <v>4</v>
      </c>
      <c r="O2841" t="str">
        <f>IF(seguimiento[[#This Row],[curvaglucemia]]="","No realizada","Realizada")</f>
        <v>Realizada</v>
      </c>
      <c r="P2841" t="str">
        <f>IF(O2841="Realizada",seguimiento[[#This Row],[curvaglucemia]],"")</f>
        <v>Normal</v>
      </c>
      <c r="Q2841" t="str">
        <f>IF(seguimiento[[#This Row],[vitaminaDRealizada]]="","",IF(seguimiento[[#This Row],[vitaminaDRealizada]]="No realizado","No realizada","Realizada"))</f>
        <v>Realizada</v>
      </c>
      <c r="R2841" t="str">
        <f>IF(Q2841="Realizada",seguimiento[[#This Row],[vitaminaDRealizada]],"")</f>
        <v>Normal</v>
      </c>
      <c r="S2841" t="str">
        <f>IF(seguimiento[[#This Row],[ige]]="No realizada","No realizada",IF(seguimiento[[#This Row],[ige]]="","","Realizada"))</f>
        <v>Realizada</v>
      </c>
      <c r="T2841" t="str">
        <f>IF(S2841="Realizada",seguimiento[[#This Row],[ige]],"")</f>
        <v>Normal</v>
      </c>
      <c r="U2841" t="str">
        <f>IF(OR(seguimiento[[#This Row],[actividadfisica]]="Ejercicio regular",seguimiento[[#This Row],[actividadfisica]]="Actividad deportiva"),"Sí","")</f>
        <v>Sí</v>
      </c>
    </row>
    <row r="2842" spans="1:21" x14ac:dyDescent="0.3">
      <c r="A2842" t="str">
        <f>VLOOKUP(B2842,pacientes_insertados[],2,)</f>
        <v>61e34254ec4ec02e84f5dbbb</v>
      </c>
      <c r="B2842">
        <f>seguimiento[[#This Row],[idpaciente]]</f>
        <v>1332</v>
      </c>
      <c r="C2842">
        <f t="shared" si="44"/>
        <v>2014</v>
      </c>
      <c r="D2842" s="1">
        <f>seguimiento[[#This Row],[fecha]]</f>
        <v>41836</v>
      </c>
      <c r="E2842" t="str">
        <f>seguimiento[[#This Row],[institucion]]</f>
        <v>Clínica y Maternidad del Sol</v>
      </c>
      <c r="F2842" t="str">
        <f>seguimiento[[#This Row],[fallecimiento]]</f>
        <v>No</v>
      </c>
      <c r="J2842" t="str">
        <f>seguimiento[[#This Row],[laboral]]</f>
        <v>No trabaja</v>
      </c>
      <c r="K2842" t="str">
        <f>seguimiento[[#This Row],[coberturamedica]]</f>
        <v>Sí</v>
      </c>
      <c r="M2842" t="str">
        <f>seguimiento[[#This Row],[Embarazo]]</f>
        <v>No</v>
      </c>
      <c r="N2842" t="str">
        <f>seguimiento[[#This Row],[ncultivosanio]]</f>
        <v>1</v>
      </c>
      <c r="O2842" t="str">
        <f>IF(seguimiento[[#This Row],[curvaglucemia]]="","No realizada","Realizada")</f>
        <v>Realizada</v>
      </c>
      <c r="P2842" t="str">
        <f>IF(O2842="Realizada",seguimiento[[#This Row],[curvaglucemia]],"")</f>
        <v>Normal</v>
      </c>
      <c r="Q2842" t="str">
        <f>IF(seguimiento[[#This Row],[vitaminaDRealizada]]="","",IF(seguimiento[[#This Row],[vitaminaDRealizada]]="No realizado","No realizada","Realizada"))</f>
        <v>Realizada</v>
      </c>
      <c r="R2842" t="str">
        <f>IF(Q2842="Realizada",seguimiento[[#This Row],[vitaminaDRealizada]],"")</f>
        <v>Normal</v>
      </c>
      <c r="S2842" t="str">
        <f>IF(seguimiento[[#This Row],[ige]]="No realizada","No realizada",IF(seguimiento[[#This Row],[ige]]="","","Realizada"))</f>
        <v>No realizada</v>
      </c>
      <c r="T2842" t="str">
        <f>IF(S2842="Realizada",seguimiento[[#This Row],[ige]],"")</f>
        <v/>
      </c>
      <c r="U2842" t="str">
        <f>IF(OR(seguimiento[[#This Row],[actividadfisica]]="Ejercicio regular",seguimiento[[#This Row],[actividadfisica]]="Actividad deportiva"),"Sí","")</f>
        <v/>
      </c>
    </row>
    <row r="2843" spans="1:21" x14ac:dyDescent="0.3">
      <c r="A2843" t="str">
        <f>VLOOKUP(B2843,pacientes_insertados[],2,)</f>
        <v>61e34254ec4ec02e84f5dbbb</v>
      </c>
      <c r="B2843">
        <f>seguimiento[[#This Row],[idpaciente]]</f>
        <v>1332</v>
      </c>
      <c r="C2843">
        <f t="shared" si="44"/>
        <v>2015</v>
      </c>
      <c r="D2843" s="1">
        <f>seguimiento[[#This Row],[fecha]]</f>
        <v>42122</v>
      </c>
      <c r="E2843" t="str">
        <f>seguimiento[[#This Row],[institucion]]</f>
        <v>Clínica y Maternidad del Sol</v>
      </c>
      <c r="F2843" t="str">
        <f>seguimiento[[#This Row],[fallecimiento]]</f>
        <v>No</v>
      </c>
      <c r="M2843" t="str">
        <f>seguimiento[[#This Row],[Embarazo]]</f>
        <v>No</v>
      </c>
      <c r="N2843" t="str">
        <f>seguimiento[[#This Row],[ncultivosanio]]</f>
        <v>1</v>
      </c>
      <c r="O2843" t="str">
        <f>IF(seguimiento[[#This Row],[curvaglucemia]]="","No realizada","Realizada")</f>
        <v>No realizada</v>
      </c>
      <c r="P2843" t="str">
        <f>IF(O2843="Realizada",seguimiento[[#This Row],[curvaglucemia]],"")</f>
        <v/>
      </c>
      <c r="Q2843" t="str">
        <f>IF(seguimiento[[#This Row],[vitaminaDRealizada]]="","",IF(seguimiento[[#This Row],[vitaminaDRealizada]]="No realizado","No realizada","Realizada"))</f>
        <v>No realizada</v>
      </c>
      <c r="R2843" t="str">
        <f>IF(Q2843="Realizada",seguimiento[[#This Row],[vitaminaDRealizada]],"")</f>
        <v/>
      </c>
      <c r="S2843" t="str">
        <f>IF(seguimiento[[#This Row],[ige]]="No realizada","No realizada",IF(seguimiento[[#This Row],[ige]]="","","Realizada"))</f>
        <v>No realizada</v>
      </c>
      <c r="T2843" t="str">
        <f>IF(S2843="Realizada",seguimiento[[#This Row],[ige]],"")</f>
        <v/>
      </c>
      <c r="U2843" t="str">
        <f>IF(OR(seguimiento[[#This Row],[actividadfisica]]="Ejercicio regular",seguimiento[[#This Row],[actividadfisica]]="Actividad deportiva"),"Sí","")</f>
        <v/>
      </c>
    </row>
    <row r="2844" spans="1:21" x14ac:dyDescent="0.3">
      <c r="A2844" t="str">
        <f>VLOOKUP(B2844,pacientes_insertados[],2,)</f>
        <v>61e34256ec4ec02e84f5e001</v>
      </c>
      <c r="B2844">
        <f>seguimiento[[#This Row],[idpaciente]]</f>
        <v>1333</v>
      </c>
      <c r="C2844">
        <f t="shared" si="44"/>
        <v>2016</v>
      </c>
      <c r="D2844" s="1">
        <f>seguimiento[[#This Row],[fecha]]</f>
        <v>42481</v>
      </c>
      <c r="E2844" t="str">
        <f>seguimiento[[#This Row],[institucion]]</f>
        <v>Hospital Victor J Vilela</v>
      </c>
      <c r="F2844" t="str">
        <f>seguimiento[[#This Row],[fallecimiento]]</f>
        <v>No</v>
      </c>
      <c r="K2844" t="str">
        <f>seguimiento[[#This Row],[coberturamedica]]</f>
        <v>No</v>
      </c>
      <c r="L2844" t="str">
        <f>seguimiento[[#This Row],[ntratendovenosos]]</f>
        <v>1</v>
      </c>
      <c r="N2844" t="str">
        <f>seguimiento[[#This Row],[ncultivosanio]]</f>
        <v>2</v>
      </c>
      <c r="O2844" t="str">
        <f>IF(seguimiento[[#This Row],[curvaglucemia]]="","No realizada","Realizada")</f>
        <v>No realizada</v>
      </c>
      <c r="P2844" t="str">
        <f>IF(O2844="Realizada",seguimiento[[#This Row],[curvaglucemia]],"")</f>
        <v/>
      </c>
      <c r="Q2844" t="str">
        <f>IF(seguimiento[[#This Row],[vitaminaDRealizada]]="","",IF(seguimiento[[#This Row],[vitaminaDRealizada]]="No realizado","No realizada","Realizada"))</f>
        <v>No realizada</v>
      </c>
      <c r="R2844" t="str">
        <f>IF(Q2844="Realizada",seguimiento[[#This Row],[vitaminaDRealizada]],"")</f>
        <v/>
      </c>
      <c r="S2844" t="str">
        <f>IF(seguimiento[[#This Row],[ige]]="No realizada","No realizada",IF(seguimiento[[#This Row],[ige]]="","","Realizada"))</f>
        <v>No realizada</v>
      </c>
      <c r="T2844" t="str">
        <f>IF(S2844="Realizada",seguimiento[[#This Row],[ige]],"")</f>
        <v/>
      </c>
      <c r="U2844" t="str">
        <f>IF(OR(seguimiento[[#This Row],[actividadfisica]]="Ejercicio regular",seguimiento[[#This Row],[actividadfisica]]="Actividad deportiva"),"Sí","")</f>
        <v/>
      </c>
    </row>
    <row r="2845" spans="1:21" x14ac:dyDescent="0.3">
      <c r="A2845" t="str">
        <f>VLOOKUP(B2845,pacientes_insertados[],2,)</f>
        <v>61e34256ec4ec02e84f5e001</v>
      </c>
      <c r="B2845">
        <f>seguimiento[[#This Row],[idpaciente]]</f>
        <v>1333</v>
      </c>
      <c r="C2845">
        <f t="shared" si="44"/>
        <v>2017</v>
      </c>
      <c r="D2845" s="1">
        <f>seguimiento[[#This Row],[fecha]]</f>
        <v>42971</v>
      </c>
      <c r="E2845" t="str">
        <f>seguimiento[[#This Row],[institucion]]</f>
        <v>Hospital Victor J Vilela</v>
      </c>
      <c r="F2845" t="str">
        <f>seguimiento[[#This Row],[fallecimiento]]</f>
        <v>No</v>
      </c>
      <c r="K2845" t="str">
        <f>seguimiento[[#This Row],[coberturamedica]]</f>
        <v>No</v>
      </c>
      <c r="L2845" t="str">
        <f>seguimiento[[#This Row],[ntratendovenosos]]</f>
        <v>1</v>
      </c>
      <c r="N2845" t="str">
        <f>seguimiento[[#This Row],[ncultivosanio]]</f>
        <v>9</v>
      </c>
      <c r="O2845" t="str">
        <f>IF(seguimiento[[#This Row],[curvaglucemia]]="","No realizada","Realizada")</f>
        <v>No realizada</v>
      </c>
      <c r="P2845" t="str">
        <f>IF(O2845="Realizada",seguimiento[[#This Row],[curvaglucemia]],"")</f>
        <v/>
      </c>
      <c r="Q2845" t="str">
        <f>IF(seguimiento[[#This Row],[vitaminaDRealizada]]="","",IF(seguimiento[[#This Row],[vitaminaDRealizada]]="No realizado","No realizada","Realizada"))</f>
        <v/>
      </c>
      <c r="R2845" t="str">
        <f>IF(Q2845="Realizada",seguimiento[[#This Row],[vitaminaDRealizada]],"")</f>
        <v/>
      </c>
      <c r="S2845" t="str">
        <f>IF(seguimiento[[#This Row],[ige]]="No realizada","No realizada",IF(seguimiento[[#This Row],[ige]]="","","Realizada"))</f>
        <v/>
      </c>
      <c r="T2845" t="str">
        <f>IF(S2845="Realizada",seguimiento[[#This Row],[ige]],"")</f>
        <v/>
      </c>
      <c r="U2845" t="str">
        <f>IF(OR(seguimiento[[#This Row],[actividadfisica]]="Ejercicio regular",seguimiento[[#This Row],[actividadfisica]]="Actividad deportiva"),"Sí","")</f>
        <v/>
      </c>
    </row>
    <row r="2846" spans="1:21" x14ac:dyDescent="0.3">
      <c r="A2846" t="str">
        <f>VLOOKUP(B2846,pacientes_insertados[],2,)</f>
        <v>61e34256ec4ec02e84f5e001</v>
      </c>
      <c r="B2846">
        <f>seguimiento[[#This Row],[idpaciente]]</f>
        <v>1333</v>
      </c>
      <c r="C2846">
        <f t="shared" si="44"/>
        <v>2018</v>
      </c>
      <c r="D2846" s="1">
        <f>seguimiento[[#This Row],[fecha]]</f>
        <v>43244</v>
      </c>
      <c r="E2846" t="str">
        <f>seguimiento[[#This Row],[institucion]]</f>
        <v>Hospital Victor J Vilela</v>
      </c>
      <c r="F2846" t="str">
        <f>seguimiento[[#This Row],[fallecimiento]]</f>
        <v>No</v>
      </c>
      <c r="K2846" t="str">
        <f>seguimiento[[#This Row],[coberturamedica]]</f>
        <v>No</v>
      </c>
      <c r="O2846" t="str">
        <f>IF(seguimiento[[#This Row],[curvaglucemia]]="","No realizada","Realizada")</f>
        <v>No realizada</v>
      </c>
      <c r="P2846" t="str">
        <f>IF(O2846="Realizada",seguimiento[[#This Row],[curvaglucemia]],"")</f>
        <v/>
      </c>
      <c r="Q2846" t="str">
        <f>IF(seguimiento[[#This Row],[vitaminaDRealizada]]="","",IF(seguimiento[[#This Row],[vitaminaDRealizada]]="No realizado","No realizada","Realizada"))</f>
        <v>No realizada</v>
      </c>
      <c r="R2846" t="str">
        <f>IF(Q2846="Realizada",seguimiento[[#This Row],[vitaminaDRealizada]],"")</f>
        <v/>
      </c>
      <c r="S2846" t="str">
        <f>IF(seguimiento[[#This Row],[ige]]="No realizada","No realizada",IF(seguimiento[[#This Row],[ige]]="","","Realizada"))</f>
        <v>No realizada</v>
      </c>
      <c r="T2846" t="str">
        <f>IF(S2846="Realizada",seguimiento[[#This Row],[ige]],"")</f>
        <v/>
      </c>
      <c r="U2846" t="str">
        <f>IF(OR(seguimiento[[#This Row],[actividadfisica]]="Ejercicio regular",seguimiento[[#This Row],[actividadfisica]]="Actividad deportiva"),"Sí","")</f>
        <v/>
      </c>
    </row>
    <row r="2847" spans="1:21" x14ac:dyDescent="0.3">
      <c r="A2847" t="str">
        <f>VLOOKUP(B2847,pacientes_insertados[],2,)</f>
        <v>61e34254ec4ec02e84f5dbac</v>
      </c>
      <c r="B2847">
        <f>seguimiento[[#This Row],[idpaciente]]</f>
        <v>1334</v>
      </c>
      <c r="C2847">
        <f t="shared" si="44"/>
        <v>2015</v>
      </c>
      <c r="D2847" s="1">
        <f>seguimiento[[#This Row],[fecha]]</f>
        <v>42361</v>
      </c>
      <c r="E2847" t="str">
        <f>seguimiento[[#This Row],[institucion]]</f>
        <v>Clínica y Maternidad del Sol</v>
      </c>
      <c r="F2847" t="str">
        <f>seguimiento[[#This Row],[fallecimiento]]</f>
        <v>No</v>
      </c>
      <c r="K2847" t="str">
        <f>seguimiento[[#This Row],[coberturamedica]]</f>
        <v>Sí</v>
      </c>
      <c r="M2847" t="str">
        <f>seguimiento[[#This Row],[Embarazo]]</f>
        <v>No</v>
      </c>
      <c r="N2847" t="str">
        <f>seguimiento[[#This Row],[ncultivosanio]]</f>
        <v>1</v>
      </c>
      <c r="O2847" t="str">
        <f>IF(seguimiento[[#This Row],[curvaglucemia]]="","No realizada","Realizada")</f>
        <v>No realizada</v>
      </c>
      <c r="P2847" t="str">
        <f>IF(O2847="Realizada",seguimiento[[#This Row],[curvaglucemia]],"")</f>
        <v/>
      </c>
      <c r="Q2847" t="str">
        <f>IF(seguimiento[[#This Row],[vitaminaDRealizada]]="","",IF(seguimiento[[#This Row],[vitaminaDRealizada]]="No realizado","No realizada","Realizada"))</f>
        <v>Realizada</v>
      </c>
      <c r="R2847" t="str">
        <f>IF(Q2847="Realizada",seguimiento[[#This Row],[vitaminaDRealizada]],"")</f>
        <v>Bajo</v>
      </c>
      <c r="S2847" t="str">
        <f>IF(seguimiento[[#This Row],[ige]]="No realizada","No realizada",IF(seguimiento[[#This Row],[ige]]="","","Realizada"))</f>
        <v/>
      </c>
      <c r="T2847" t="str">
        <f>IF(S2847="Realizada",seguimiento[[#This Row],[ige]],"")</f>
        <v/>
      </c>
      <c r="U2847" t="str">
        <f>IF(OR(seguimiento[[#This Row],[actividadfisica]]="Ejercicio regular",seguimiento[[#This Row],[actividadfisica]]="Actividad deportiva"),"Sí","")</f>
        <v>Sí</v>
      </c>
    </row>
    <row r="2848" spans="1:21" x14ac:dyDescent="0.3">
      <c r="A2848" t="str">
        <f>VLOOKUP(B2848,pacientes_insertados[],2,)</f>
        <v>61e34254ec4ec02e84f5dbac</v>
      </c>
      <c r="B2848">
        <f>seguimiento[[#This Row],[idpaciente]]</f>
        <v>1334</v>
      </c>
      <c r="C2848">
        <f t="shared" si="44"/>
        <v>2016</v>
      </c>
      <c r="D2848" s="1">
        <f>seguimiento[[#This Row],[fecha]]</f>
        <v>42613</v>
      </c>
      <c r="E2848" t="str">
        <f>seguimiento[[#This Row],[institucion]]</f>
        <v>Clínica y Maternidad del Sol</v>
      </c>
      <c r="F2848" t="str">
        <f>seguimiento[[#This Row],[fallecimiento]]</f>
        <v>No</v>
      </c>
      <c r="K2848" t="str">
        <f>seguimiento[[#This Row],[coberturamedica]]</f>
        <v>Sí</v>
      </c>
      <c r="L2848" t="str">
        <f>seguimiento[[#This Row],[ntratendovenosos]]</f>
        <v>1</v>
      </c>
      <c r="M2848" t="str">
        <f>seguimiento[[#This Row],[Embarazo]]</f>
        <v>No</v>
      </c>
      <c r="N2848" t="str">
        <f>seguimiento[[#This Row],[ncultivosanio]]</f>
        <v>3</v>
      </c>
      <c r="O2848" t="str">
        <f>IF(seguimiento[[#This Row],[curvaglucemia]]="","No realizada","Realizada")</f>
        <v>No realizada</v>
      </c>
      <c r="P2848" t="str">
        <f>IF(O2848="Realizada",seguimiento[[#This Row],[curvaglucemia]],"")</f>
        <v/>
      </c>
      <c r="Q2848" t="str">
        <f>IF(seguimiento[[#This Row],[vitaminaDRealizada]]="","",IF(seguimiento[[#This Row],[vitaminaDRealizada]]="No realizado","No realizada","Realizada"))</f>
        <v>Realizada</v>
      </c>
      <c r="R2848" t="str">
        <f>IF(Q2848="Realizada",seguimiento[[#This Row],[vitaminaDRealizada]],"")</f>
        <v>Normal</v>
      </c>
      <c r="S2848" t="str">
        <f>IF(seguimiento[[#This Row],[ige]]="No realizada","No realizada",IF(seguimiento[[#This Row],[ige]]="","","Realizada"))</f>
        <v>Realizada</v>
      </c>
      <c r="T2848" t="str">
        <f>IF(S2848="Realizada",seguimiento[[#This Row],[ige]],"")</f>
        <v>&lt; 500</v>
      </c>
      <c r="U2848" t="str">
        <f>IF(OR(seguimiento[[#This Row],[actividadfisica]]="Ejercicio regular",seguimiento[[#This Row],[actividadfisica]]="Actividad deportiva"),"Sí","")</f>
        <v>Sí</v>
      </c>
    </row>
    <row r="2849" spans="1:21" x14ac:dyDescent="0.3">
      <c r="A2849" t="str">
        <f>VLOOKUP(B2849,pacientes_insertados[],2,)</f>
        <v>61e34254ec4ec02e84f5dbac</v>
      </c>
      <c r="B2849">
        <f>seguimiento[[#This Row],[idpaciente]]</f>
        <v>1334</v>
      </c>
      <c r="C2849">
        <f t="shared" si="44"/>
        <v>2017</v>
      </c>
      <c r="D2849" s="1">
        <f>seguimiento[[#This Row],[fecha]]</f>
        <v>43053</v>
      </c>
      <c r="E2849" t="str">
        <f>seguimiento[[#This Row],[institucion]]</f>
        <v>Clínica y Maternidad del Sol</v>
      </c>
      <c r="F2849" t="str">
        <f>seguimiento[[#This Row],[fallecimiento]]</f>
        <v>No</v>
      </c>
      <c r="K2849" t="str">
        <f>seguimiento[[#This Row],[coberturamedica]]</f>
        <v>Sí</v>
      </c>
      <c r="M2849" t="str">
        <f>seguimiento[[#This Row],[Embarazo]]</f>
        <v>No</v>
      </c>
      <c r="O2849" t="str">
        <f>IF(seguimiento[[#This Row],[curvaglucemia]]="","No realizada","Realizada")</f>
        <v>No realizada</v>
      </c>
      <c r="P2849" t="str">
        <f>IF(O2849="Realizada",seguimiento[[#This Row],[curvaglucemia]],"")</f>
        <v/>
      </c>
      <c r="Q2849" t="str">
        <f>IF(seguimiento[[#This Row],[vitaminaDRealizada]]="","",IF(seguimiento[[#This Row],[vitaminaDRealizada]]="No realizado","No realizada","Realizada"))</f>
        <v/>
      </c>
      <c r="R2849" t="str">
        <f>IF(Q2849="Realizada",seguimiento[[#This Row],[vitaminaDRealizada]],"")</f>
        <v/>
      </c>
      <c r="S2849" t="str">
        <f>IF(seguimiento[[#This Row],[ige]]="No realizada","No realizada",IF(seguimiento[[#This Row],[ige]]="","","Realizada"))</f>
        <v/>
      </c>
      <c r="T2849" t="str">
        <f>IF(S2849="Realizada",seguimiento[[#This Row],[ige]],"")</f>
        <v/>
      </c>
      <c r="U2849" t="str">
        <f>IF(OR(seguimiento[[#This Row],[actividadfisica]]="Ejercicio regular",seguimiento[[#This Row],[actividadfisica]]="Actividad deportiva"),"Sí","")</f>
        <v/>
      </c>
    </row>
    <row r="2850" spans="1:21" x14ac:dyDescent="0.3">
      <c r="A2850" t="str">
        <f>VLOOKUP(B2850,pacientes_insertados[],2,)</f>
        <v>61e34254ec4ec02e84f5dbac</v>
      </c>
      <c r="B2850">
        <f>seguimiento[[#This Row],[idpaciente]]</f>
        <v>1334</v>
      </c>
      <c r="C2850">
        <f t="shared" si="44"/>
        <v>2018</v>
      </c>
      <c r="D2850" s="1">
        <f>seguimiento[[#This Row],[fecha]]</f>
        <v>43418</v>
      </c>
      <c r="E2850" t="str">
        <f>seguimiento[[#This Row],[institucion]]</f>
        <v>Clínica y Maternidad del Sol</v>
      </c>
      <c r="F2850" t="str">
        <f>seguimiento[[#This Row],[fallecimiento]]</f>
        <v>No</v>
      </c>
      <c r="O2850" t="str">
        <f>IF(seguimiento[[#This Row],[curvaglucemia]]="","No realizada","Realizada")</f>
        <v>No realizada</v>
      </c>
      <c r="P2850" t="str">
        <f>IF(O2850="Realizada",seguimiento[[#This Row],[curvaglucemia]],"")</f>
        <v/>
      </c>
      <c r="Q2850" t="str">
        <f>IF(seguimiento[[#This Row],[vitaminaDRealizada]]="","",IF(seguimiento[[#This Row],[vitaminaDRealizada]]="No realizado","No realizada","Realizada"))</f>
        <v/>
      </c>
      <c r="R2850" t="str">
        <f>IF(Q2850="Realizada",seguimiento[[#This Row],[vitaminaDRealizada]],"")</f>
        <v/>
      </c>
      <c r="S2850" t="str">
        <f>IF(seguimiento[[#This Row],[ige]]="No realizada","No realizada",IF(seguimiento[[#This Row],[ige]]="","","Realizada"))</f>
        <v/>
      </c>
      <c r="T2850" t="str">
        <f>IF(S2850="Realizada",seguimiento[[#This Row],[ige]],"")</f>
        <v/>
      </c>
      <c r="U2850" t="str">
        <f>IF(OR(seguimiento[[#This Row],[actividadfisica]]="Ejercicio regular",seguimiento[[#This Row],[actividadfisica]]="Actividad deportiva"),"Sí","")</f>
        <v/>
      </c>
    </row>
    <row r="2851" spans="1:21" x14ac:dyDescent="0.3">
      <c r="A2851" t="str">
        <f>VLOOKUP(B2851,pacientes_insertados[],2,)</f>
        <v>61e34254ec4ec02e84f5db60</v>
      </c>
      <c r="B2851">
        <f>seguimiento[[#This Row],[idpaciente]]</f>
        <v>1335</v>
      </c>
      <c r="C2851">
        <f t="shared" si="44"/>
        <v>2015</v>
      </c>
      <c r="D2851" s="1">
        <f>seguimiento[[#This Row],[fecha]]</f>
        <v>42248</v>
      </c>
      <c r="E2851" t="str">
        <f>seguimiento[[#This Row],[institucion]]</f>
        <v>Hospital Sor Maria Ludovica de La Plata</v>
      </c>
      <c r="F2851" t="str">
        <f>seguimiento[[#This Row],[fallecimiento]]</f>
        <v>No</v>
      </c>
      <c r="K2851" t="str">
        <f>seguimiento[[#This Row],[coberturamedica]]</f>
        <v>Sí</v>
      </c>
      <c r="M2851" t="str">
        <f>seguimiento[[#This Row],[Embarazo]]</f>
        <v>No</v>
      </c>
      <c r="N2851" t="str">
        <f>seguimiento[[#This Row],[ncultivosanio]]</f>
        <v>6</v>
      </c>
      <c r="O2851" t="str">
        <f>IF(seguimiento[[#This Row],[curvaglucemia]]="","No realizada","Realizada")</f>
        <v>No realizada</v>
      </c>
      <c r="P2851" t="str">
        <f>IF(O2851="Realizada",seguimiento[[#This Row],[curvaglucemia]],"")</f>
        <v/>
      </c>
      <c r="Q2851" t="str">
        <f>IF(seguimiento[[#This Row],[vitaminaDRealizada]]="","",IF(seguimiento[[#This Row],[vitaminaDRealizada]]="No realizado","No realizada","Realizada"))</f>
        <v>No realizada</v>
      </c>
      <c r="R2851" t="str">
        <f>IF(Q2851="Realizada",seguimiento[[#This Row],[vitaminaDRealizada]],"")</f>
        <v/>
      </c>
      <c r="S2851" t="str">
        <f>IF(seguimiento[[#This Row],[ige]]="No realizada","No realizada",IF(seguimiento[[#This Row],[ige]]="","","Realizada"))</f>
        <v>No realizada</v>
      </c>
      <c r="T2851" t="str">
        <f>IF(S2851="Realizada",seguimiento[[#This Row],[ige]],"")</f>
        <v/>
      </c>
      <c r="U2851" t="str">
        <f>IF(OR(seguimiento[[#This Row],[actividadfisica]]="Ejercicio regular",seguimiento[[#This Row],[actividadfisica]]="Actividad deportiva"),"Sí","")</f>
        <v/>
      </c>
    </row>
    <row r="2852" spans="1:21" x14ac:dyDescent="0.3">
      <c r="A2852" t="str">
        <f>VLOOKUP(B2852,pacientes_insertados[],2,)</f>
        <v>61e34254ec4ec02e84f5db85</v>
      </c>
      <c r="B2852">
        <f>seguimiento[[#This Row],[idpaciente]]</f>
        <v>1336</v>
      </c>
      <c r="C2852">
        <f t="shared" si="44"/>
        <v>2009</v>
      </c>
      <c r="D2852" s="1">
        <f>seguimiento[[#This Row],[fecha]]</f>
        <v>40009</v>
      </c>
      <c r="E2852" t="str">
        <f>seguimiento[[#This Row],[institucion]]</f>
        <v>HOSPITAL de PEDIATRÍA "Juan P. Garrahan"</v>
      </c>
      <c r="F2852" t="str">
        <f>seguimiento[[#This Row],[fallecimiento]]</f>
        <v>No</v>
      </c>
      <c r="K2852" t="str">
        <f>seguimiento[[#This Row],[coberturamedica]]</f>
        <v>No</v>
      </c>
      <c r="L2852" t="str">
        <f>seguimiento[[#This Row],[ntratendovenosos]]</f>
        <v>5</v>
      </c>
      <c r="M2852" t="str">
        <f>seguimiento[[#This Row],[Embarazo]]</f>
        <v>No</v>
      </c>
      <c r="N2852" t="str">
        <f>seguimiento[[#This Row],[ncultivosanio]]</f>
        <v>6</v>
      </c>
      <c r="O2852" t="str">
        <f>IF(seguimiento[[#This Row],[curvaglucemia]]="","No realizada","Realizada")</f>
        <v>Realizada</v>
      </c>
      <c r="P2852" t="str">
        <f>IF(O2852="Realizada",seguimiento[[#This Row],[curvaglucemia]],"")</f>
        <v>Normal</v>
      </c>
      <c r="Q2852" t="str">
        <f>IF(seguimiento[[#This Row],[vitaminaDRealizada]]="","",IF(seguimiento[[#This Row],[vitaminaDRealizada]]="No realizado","No realizada","Realizada"))</f>
        <v>No realizada</v>
      </c>
      <c r="R2852" t="str">
        <f>IF(Q2852="Realizada",seguimiento[[#This Row],[vitaminaDRealizada]],"")</f>
        <v/>
      </c>
      <c r="S2852" t="str">
        <f>IF(seguimiento[[#This Row],[ige]]="No realizada","No realizada",IF(seguimiento[[#This Row],[ige]]="","","Realizada"))</f>
        <v>Realizada</v>
      </c>
      <c r="T2852" t="str">
        <f>IF(S2852="Realizada",seguimiento[[#This Row],[ige]],"")</f>
        <v>&lt; 500</v>
      </c>
      <c r="U2852" t="str">
        <f>IF(OR(seguimiento[[#This Row],[actividadfisica]]="Ejercicio regular",seguimiento[[#This Row],[actividadfisica]]="Actividad deportiva"),"Sí","")</f>
        <v/>
      </c>
    </row>
    <row r="2853" spans="1:21" x14ac:dyDescent="0.3">
      <c r="A2853" t="str">
        <f>VLOOKUP(B2853,pacientes_insertados[],2,)</f>
        <v>61e34254ec4ec02e84f5db85</v>
      </c>
      <c r="B2853">
        <f>seguimiento[[#This Row],[idpaciente]]</f>
        <v>1336</v>
      </c>
      <c r="C2853">
        <f t="shared" si="44"/>
        <v>2010</v>
      </c>
      <c r="D2853" s="1">
        <f>seguimiento[[#This Row],[fecha]]</f>
        <v>40352</v>
      </c>
      <c r="E2853" t="str">
        <f>seguimiento[[#This Row],[institucion]]</f>
        <v>HOSPITAL de PEDIATRÍA "Juan P. Garrahan"</v>
      </c>
      <c r="F2853" t="str">
        <f>seguimiento[[#This Row],[fallecimiento]]</f>
        <v>No</v>
      </c>
      <c r="K2853" t="str">
        <f>seguimiento[[#This Row],[coberturamedica]]</f>
        <v>No</v>
      </c>
      <c r="L2853" t="str">
        <f>seguimiento[[#This Row],[ntratendovenosos]]</f>
        <v>2</v>
      </c>
      <c r="M2853" t="str">
        <f>seguimiento[[#This Row],[Embarazo]]</f>
        <v>No</v>
      </c>
      <c r="N2853" t="str">
        <f>seguimiento[[#This Row],[ncultivosanio]]</f>
        <v>6</v>
      </c>
      <c r="O2853" t="str">
        <f>IF(seguimiento[[#This Row],[curvaglucemia]]="","No realizada","Realizada")</f>
        <v>Realizada</v>
      </c>
      <c r="P2853" t="str">
        <f>IF(O2853="Realizada",seguimiento[[#This Row],[curvaglucemia]],"")</f>
        <v>Normal</v>
      </c>
      <c r="Q2853" t="str">
        <f>IF(seguimiento[[#This Row],[vitaminaDRealizada]]="","",IF(seguimiento[[#This Row],[vitaminaDRealizada]]="No realizado","No realizada","Realizada"))</f>
        <v/>
      </c>
      <c r="R2853" t="str">
        <f>IF(Q2853="Realizada",seguimiento[[#This Row],[vitaminaDRealizada]],"")</f>
        <v/>
      </c>
      <c r="S2853" t="str">
        <f>IF(seguimiento[[#This Row],[ige]]="No realizada","No realizada",IF(seguimiento[[#This Row],[ige]]="","","Realizada"))</f>
        <v>Realizada</v>
      </c>
      <c r="T2853" t="str">
        <f>IF(S2853="Realizada",seguimiento[[#This Row],[ige]],"")</f>
        <v>&lt; 500</v>
      </c>
      <c r="U2853" t="str">
        <f>IF(OR(seguimiento[[#This Row],[actividadfisica]]="Ejercicio regular",seguimiento[[#This Row],[actividadfisica]]="Actividad deportiva"),"Sí","")</f>
        <v/>
      </c>
    </row>
    <row r="2854" spans="1:21" x14ac:dyDescent="0.3">
      <c r="A2854" t="str">
        <f>VLOOKUP(B2854,pacientes_insertados[],2,)</f>
        <v>61e34254ec4ec02e84f5db85</v>
      </c>
      <c r="B2854">
        <f>seguimiento[[#This Row],[idpaciente]]</f>
        <v>1336</v>
      </c>
      <c r="C2854">
        <f t="shared" si="44"/>
        <v>2011</v>
      </c>
      <c r="D2854" s="1">
        <f>seguimiento[[#This Row],[fecha]]</f>
        <v>40702</v>
      </c>
      <c r="E2854" t="str">
        <f>seguimiento[[#This Row],[institucion]]</f>
        <v>HOSPITAL de PEDIATRÍA "Juan P. Garrahan"</v>
      </c>
      <c r="F2854" t="str">
        <f>seguimiento[[#This Row],[fallecimiento]]</f>
        <v>No</v>
      </c>
      <c r="K2854" t="str">
        <f>seguimiento[[#This Row],[coberturamedica]]</f>
        <v>No</v>
      </c>
      <c r="L2854" t="str">
        <f>seguimiento[[#This Row],[ntratendovenosos]]</f>
        <v>4</v>
      </c>
      <c r="M2854" t="str">
        <f>seguimiento[[#This Row],[Embarazo]]</f>
        <v>No</v>
      </c>
      <c r="N2854" t="str">
        <f>seguimiento[[#This Row],[ncultivosanio]]</f>
        <v>7</v>
      </c>
      <c r="O2854" t="str">
        <f>IF(seguimiento[[#This Row],[curvaglucemia]]="","No realizada","Realizada")</f>
        <v>Realizada</v>
      </c>
      <c r="P2854" t="str">
        <f>IF(O2854="Realizada",seguimiento[[#This Row],[curvaglucemia]],"")</f>
        <v>Normal</v>
      </c>
      <c r="Q2854" t="str">
        <f>IF(seguimiento[[#This Row],[vitaminaDRealizada]]="","",IF(seguimiento[[#This Row],[vitaminaDRealizada]]="No realizado","No realizada","Realizada"))</f>
        <v/>
      </c>
      <c r="R2854" t="str">
        <f>IF(Q2854="Realizada",seguimiento[[#This Row],[vitaminaDRealizada]],"")</f>
        <v/>
      </c>
      <c r="S2854" t="str">
        <f>IF(seguimiento[[#This Row],[ige]]="No realizada","No realizada",IF(seguimiento[[#This Row],[ige]]="","","Realizada"))</f>
        <v>Realizada</v>
      </c>
      <c r="T2854" t="str">
        <f>IF(S2854="Realizada",seguimiento[[#This Row],[ige]],"")</f>
        <v>&lt; 500</v>
      </c>
      <c r="U2854" t="str">
        <f>IF(OR(seguimiento[[#This Row],[actividadfisica]]="Ejercicio regular",seguimiento[[#This Row],[actividadfisica]]="Actividad deportiva"),"Sí","")</f>
        <v/>
      </c>
    </row>
    <row r="2855" spans="1:21" x14ac:dyDescent="0.3">
      <c r="A2855" t="str">
        <f>VLOOKUP(B2855,pacientes_insertados[],2,)</f>
        <v>61e34254ec4ec02e84f5db85</v>
      </c>
      <c r="B2855">
        <f>seguimiento[[#This Row],[idpaciente]]</f>
        <v>1336</v>
      </c>
      <c r="C2855">
        <f t="shared" si="44"/>
        <v>2012</v>
      </c>
      <c r="D2855" s="1">
        <f>seguimiento[[#This Row],[fecha]]</f>
        <v>41121</v>
      </c>
      <c r="E2855" t="str">
        <f>seguimiento[[#This Row],[institucion]]</f>
        <v>HOSPITAL de PEDIATRÍA "Juan P. Garrahan"</v>
      </c>
      <c r="F2855" t="str">
        <f>seguimiento[[#This Row],[fallecimiento]]</f>
        <v>No</v>
      </c>
      <c r="K2855" t="str">
        <f>seguimiento[[#This Row],[coberturamedica]]</f>
        <v>No</v>
      </c>
      <c r="L2855" t="str">
        <f>seguimiento[[#This Row],[ntratendovenosos]]</f>
        <v>7</v>
      </c>
      <c r="M2855" t="str">
        <f>seguimiento[[#This Row],[Embarazo]]</f>
        <v>No</v>
      </c>
      <c r="N2855" t="str">
        <f>seguimiento[[#This Row],[ncultivosanio]]</f>
        <v>10</v>
      </c>
      <c r="O2855" t="str">
        <f>IF(seguimiento[[#This Row],[curvaglucemia]]="","No realizada","Realizada")</f>
        <v>Realizada</v>
      </c>
      <c r="P2855" t="str">
        <f>IF(O2855="Realizada",seguimiento[[#This Row],[curvaglucemia]],"")</f>
        <v>Normal</v>
      </c>
      <c r="Q2855" t="str">
        <f>IF(seguimiento[[#This Row],[vitaminaDRealizada]]="","",IF(seguimiento[[#This Row],[vitaminaDRealizada]]="No realizado","No realizada","Realizada"))</f>
        <v/>
      </c>
      <c r="R2855" t="str">
        <f>IF(Q2855="Realizada",seguimiento[[#This Row],[vitaminaDRealizada]],"")</f>
        <v/>
      </c>
      <c r="S2855" t="str">
        <f>IF(seguimiento[[#This Row],[ige]]="No realizada","No realizada",IF(seguimiento[[#This Row],[ige]]="","","Realizada"))</f>
        <v>Realizada</v>
      </c>
      <c r="T2855" t="str">
        <f>IF(S2855="Realizada",seguimiento[[#This Row],[ige]],"")</f>
        <v>&lt; 500</v>
      </c>
      <c r="U2855" t="str">
        <f>IF(OR(seguimiento[[#This Row],[actividadfisica]]="Ejercicio regular",seguimiento[[#This Row],[actividadfisica]]="Actividad deportiva"),"Sí","")</f>
        <v/>
      </c>
    </row>
    <row r="2856" spans="1:21" x14ac:dyDescent="0.3">
      <c r="A2856" t="str">
        <f>VLOOKUP(B2856,pacientes_insertados[],2,)</f>
        <v>61e34254ec4ec02e84f5db85</v>
      </c>
      <c r="B2856">
        <f>seguimiento[[#This Row],[idpaciente]]</f>
        <v>1336</v>
      </c>
      <c r="C2856">
        <f t="shared" si="44"/>
        <v>2013</v>
      </c>
      <c r="D2856" s="1">
        <f>seguimiento[[#This Row],[fecha]]</f>
        <v>41471</v>
      </c>
      <c r="E2856" t="str">
        <f>seguimiento[[#This Row],[institucion]]</f>
        <v>HOSPITAL de PEDIATRÍA "Juan P. Garrahan"</v>
      </c>
      <c r="F2856" t="str">
        <f>seguimiento[[#This Row],[fallecimiento]]</f>
        <v>No</v>
      </c>
      <c r="K2856" t="str">
        <f>seguimiento[[#This Row],[coberturamedica]]</f>
        <v>No</v>
      </c>
      <c r="L2856" t="str">
        <f>seguimiento[[#This Row],[ntratendovenosos]]</f>
        <v>3</v>
      </c>
      <c r="M2856" t="str">
        <f>seguimiento[[#This Row],[Embarazo]]</f>
        <v>No</v>
      </c>
      <c r="N2856" t="str">
        <f>seguimiento[[#This Row],[ncultivosanio]]</f>
        <v>6</v>
      </c>
      <c r="O2856" t="str">
        <f>IF(seguimiento[[#This Row],[curvaglucemia]]="","No realizada","Realizada")</f>
        <v>Realizada</v>
      </c>
      <c r="P2856" t="str">
        <f>IF(O2856="Realizada",seguimiento[[#This Row],[curvaglucemia]],"")</f>
        <v>Normal</v>
      </c>
      <c r="Q2856" t="str">
        <f>IF(seguimiento[[#This Row],[vitaminaDRealizada]]="","",IF(seguimiento[[#This Row],[vitaminaDRealizada]]="No realizado","No realizada","Realizada"))</f>
        <v>No realizada</v>
      </c>
      <c r="R2856" t="str">
        <f>IF(Q2856="Realizada",seguimiento[[#This Row],[vitaminaDRealizada]],"")</f>
        <v/>
      </c>
      <c r="S2856" t="str">
        <f>IF(seguimiento[[#This Row],[ige]]="No realizada","No realizada",IF(seguimiento[[#This Row],[ige]]="","","Realizada"))</f>
        <v>Realizada</v>
      </c>
      <c r="T2856" t="str">
        <f>IF(S2856="Realizada",seguimiento[[#This Row],[ige]],"")</f>
        <v>&lt; 500</v>
      </c>
      <c r="U2856" t="str">
        <f>IF(OR(seguimiento[[#This Row],[actividadfisica]]="Ejercicio regular",seguimiento[[#This Row],[actividadfisica]]="Actividad deportiva"),"Sí","")</f>
        <v/>
      </c>
    </row>
    <row r="2857" spans="1:21" x14ac:dyDescent="0.3">
      <c r="A2857" t="str">
        <f>VLOOKUP(B2857,pacientes_insertados[],2,)</f>
        <v>61e34254ec4ec02e84f5db85</v>
      </c>
      <c r="B2857">
        <f>seguimiento[[#This Row],[idpaciente]]</f>
        <v>1336</v>
      </c>
      <c r="C2857">
        <f t="shared" si="44"/>
        <v>2014</v>
      </c>
      <c r="D2857" s="1">
        <f>seguimiento[[#This Row],[fecha]]</f>
        <v>41870</v>
      </c>
      <c r="E2857" t="str">
        <f>seguimiento[[#This Row],[institucion]]</f>
        <v>HOSPITAL de PEDIATRÍA "Juan P. Garrahan"</v>
      </c>
      <c r="F2857" t="str">
        <f>seguimiento[[#This Row],[fallecimiento]]</f>
        <v>No</v>
      </c>
      <c r="K2857" t="str">
        <f>seguimiento[[#This Row],[coberturamedica]]</f>
        <v>No</v>
      </c>
      <c r="L2857" t="str">
        <f>seguimiento[[#This Row],[ntratendovenosos]]</f>
        <v>4</v>
      </c>
      <c r="M2857" t="str">
        <f>seguimiento[[#This Row],[Embarazo]]</f>
        <v>No</v>
      </c>
      <c r="N2857" t="str">
        <f>seguimiento[[#This Row],[ncultivosanio]]</f>
        <v>4</v>
      </c>
      <c r="O2857" t="str">
        <f>IF(seguimiento[[#This Row],[curvaglucemia]]="","No realizada","Realizada")</f>
        <v>Realizada</v>
      </c>
      <c r="P2857" t="str">
        <f>IF(O2857="Realizada",seguimiento[[#This Row],[curvaglucemia]],"")</f>
        <v>Normal</v>
      </c>
      <c r="Q2857" t="str">
        <f>IF(seguimiento[[#This Row],[vitaminaDRealizada]]="","",IF(seguimiento[[#This Row],[vitaminaDRealizada]]="No realizado","No realizada","Realizada"))</f>
        <v/>
      </c>
      <c r="R2857" t="str">
        <f>IF(Q2857="Realizada",seguimiento[[#This Row],[vitaminaDRealizada]],"")</f>
        <v/>
      </c>
      <c r="S2857" t="str">
        <f>IF(seguimiento[[#This Row],[ige]]="No realizada","No realizada",IF(seguimiento[[#This Row],[ige]]="","","Realizada"))</f>
        <v>Realizada</v>
      </c>
      <c r="T2857" t="str">
        <f>IF(S2857="Realizada",seguimiento[[#This Row],[ige]],"")</f>
        <v>&lt; 500</v>
      </c>
      <c r="U2857" t="str">
        <f>IF(OR(seguimiento[[#This Row],[actividadfisica]]="Ejercicio regular",seguimiento[[#This Row],[actividadfisica]]="Actividad deportiva"),"Sí","")</f>
        <v/>
      </c>
    </row>
    <row r="2858" spans="1:21" x14ac:dyDescent="0.3">
      <c r="A2858" t="str">
        <f>VLOOKUP(B2858,pacientes_insertados[],2,)</f>
        <v>61e34254ec4ec02e84f5db85</v>
      </c>
      <c r="B2858">
        <f>seguimiento[[#This Row],[idpaciente]]</f>
        <v>1336</v>
      </c>
      <c r="C2858">
        <f t="shared" si="44"/>
        <v>2016</v>
      </c>
      <c r="D2858" s="1">
        <f>seguimiento[[#This Row],[fecha]]</f>
        <v>42550</v>
      </c>
      <c r="E2858" t="str">
        <f>seguimiento[[#This Row],[institucion]]</f>
        <v>HOSPITAL de PEDIATRÍA "Juan P. Garrahan"</v>
      </c>
      <c r="F2858" t="str">
        <f>seguimiento[[#This Row],[fallecimiento]]</f>
        <v>Si</v>
      </c>
      <c r="G2858" t="str">
        <f>seguimiento[[#This Row],[fecha_fallec]]</f>
        <v>2016-07-03</v>
      </c>
      <c r="H2858" t="str">
        <f>seguimiento[[#This Row],[NombreCausaFallecimiento]]</f>
        <v>Respiratorios</v>
      </c>
      <c r="O2858" t="str">
        <f>IF(seguimiento[[#This Row],[curvaglucemia]]="","No realizada","Realizada")</f>
        <v>No realizada</v>
      </c>
      <c r="P2858" t="str">
        <f>IF(O2858="Realizada",seguimiento[[#This Row],[curvaglucemia]],"")</f>
        <v/>
      </c>
      <c r="Q2858" t="str">
        <f>IF(seguimiento[[#This Row],[vitaminaDRealizada]]="","",IF(seguimiento[[#This Row],[vitaminaDRealizada]]="No realizado","No realizada","Realizada"))</f>
        <v/>
      </c>
      <c r="R2858" t="str">
        <f>IF(Q2858="Realizada",seguimiento[[#This Row],[vitaminaDRealizada]],"")</f>
        <v/>
      </c>
      <c r="S2858" t="str">
        <f>IF(seguimiento[[#This Row],[ige]]="No realizada","No realizada",IF(seguimiento[[#This Row],[ige]]="","","Realizada"))</f>
        <v/>
      </c>
      <c r="T2858" t="str">
        <f>IF(S2858="Realizada",seguimiento[[#This Row],[ige]],"")</f>
        <v/>
      </c>
      <c r="U2858" t="str">
        <f>IF(OR(seguimiento[[#This Row],[actividadfisica]]="Ejercicio regular",seguimiento[[#This Row],[actividadfisica]]="Actividad deportiva"),"Sí","")</f>
        <v/>
      </c>
    </row>
    <row r="2859" spans="1:21" x14ac:dyDescent="0.3">
      <c r="A2859" t="str">
        <f>VLOOKUP(B2859,pacientes_insertados[],2,)</f>
        <v>61e34254ec4ec02e84f5dba2</v>
      </c>
      <c r="B2859">
        <f>seguimiento[[#This Row],[idpaciente]]</f>
        <v>1337</v>
      </c>
      <c r="C2859">
        <f t="shared" si="44"/>
        <v>2015</v>
      </c>
      <c r="D2859" s="1">
        <f>seguimiento[[#This Row],[fecha]]</f>
        <v>42249</v>
      </c>
      <c r="E2859" t="str">
        <f>seguimiento[[#This Row],[institucion]]</f>
        <v>Hospital Sor Maria Ludovica de La Plata</v>
      </c>
      <c r="F2859" t="str">
        <f>seguimiento[[#This Row],[fallecimiento]]</f>
        <v>No</v>
      </c>
      <c r="K2859" t="str">
        <f>seguimiento[[#This Row],[coberturamedica]]</f>
        <v>Sí</v>
      </c>
      <c r="M2859" t="str">
        <f>seguimiento[[#This Row],[Embarazo]]</f>
        <v>No</v>
      </c>
      <c r="N2859" t="str">
        <f>seguimiento[[#This Row],[ncultivosanio]]</f>
        <v>4</v>
      </c>
      <c r="O2859" t="str">
        <f>IF(seguimiento[[#This Row],[curvaglucemia]]="","No realizada","Realizada")</f>
        <v>No realizada</v>
      </c>
      <c r="P2859" t="str">
        <f>IF(O2859="Realizada",seguimiento[[#This Row],[curvaglucemia]],"")</f>
        <v/>
      </c>
      <c r="Q2859" t="str">
        <f>IF(seguimiento[[#This Row],[vitaminaDRealizada]]="","",IF(seguimiento[[#This Row],[vitaminaDRealizada]]="No realizado","No realizada","Realizada"))</f>
        <v>No realizada</v>
      </c>
      <c r="R2859" t="str">
        <f>IF(Q2859="Realizada",seguimiento[[#This Row],[vitaminaDRealizada]],"")</f>
        <v/>
      </c>
      <c r="S2859" t="str">
        <f>IF(seguimiento[[#This Row],[ige]]="No realizada","No realizada",IF(seguimiento[[#This Row],[ige]]="","","Realizada"))</f>
        <v>No realizada</v>
      </c>
      <c r="T2859" t="str">
        <f>IF(S2859="Realizada",seguimiento[[#This Row],[ige]],"")</f>
        <v/>
      </c>
      <c r="U2859" t="str">
        <f>IF(OR(seguimiento[[#This Row],[actividadfisica]]="Ejercicio regular",seguimiento[[#This Row],[actividadfisica]]="Actividad deportiva"),"Sí","")</f>
        <v/>
      </c>
    </row>
    <row r="2860" spans="1:21" x14ac:dyDescent="0.3">
      <c r="A2860" t="str">
        <f>VLOOKUP(B2860,pacientes_insertados[],2,)</f>
        <v>61e34256ec4ec02e84f5dff6</v>
      </c>
      <c r="B2860">
        <f>seguimiento[[#This Row],[idpaciente]]</f>
        <v>1338</v>
      </c>
      <c r="C2860">
        <f t="shared" si="44"/>
        <v>2015</v>
      </c>
      <c r="D2860" s="1">
        <f>seguimiento[[#This Row],[fecha]]</f>
        <v>42249</v>
      </c>
      <c r="E2860" t="str">
        <f>seguimiento[[#This Row],[institucion]]</f>
        <v>Hospital Sor Maria Ludovica de La Plata</v>
      </c>
      <c r="F2860" t="str">
        <f>seguimiento[[#This Row],[fallecimiento]]</f>
        <v>No</v>
      </c>
      <c r="K2860" t="str">
        <f>seguimiento[[#This Row],[coberturamedica]]</f>
        <v>Sí</v>
      </c>
      <c r="N2860" t="str">
        <f>seguimiento[[#This Row],[ncultivosanio]]</f>
        <v>3</v>
      </c>
      <c r="O2860" t="str">
        <f>IF(seguimiento[[#This Row],[curvaglucemia]]="","No realizada","Realizada")</f>
        <v>No realizada</v>
      </c>
      <c r="P2860" t="str">
        <f>IF(O2860="Realizada",seguimiento[[#This Row],[curvaglucemia]],"")</f>
        <v/>
      </c>
      <c r="Q2860" t="str">
        <f>IF(seguimiento[[#This Row],[vitaminaDRealizada]]="","",IF(seguimiento[[#This Row],[vitaminaDRealizada]]="No realizado","No realizada","Realizada"))</f>
        <v>No realizada</v>
      </c>
      <c r="R2860" t="str">
        <f>IF(Q2860="Realizada",seguimiento[[#This Row],[vitaminaDRealizada]],"")</f>
        <v/>
      </c>
      <c r="S2860" t="str">
        <f>IF(seguimiento[[#This Row],[ige]]="No realizada","No realizada",IF(seguimiento[[#This Row],[ige]]="","","Realizada"))</f>
        <v>No realizada</v>
      </c>
      <c r="T2860" t="str">
        <f>IF(S2860="Realizada",seguimiento[[#This Row],[ige]],"")</f>
        <v/>
      </c>
      <c r="U2860" t="str">
        <f>IF(OR(seguimiento[[#This Row],[actividadfisica]]="Ejercicio regular",seguimiento[[#This Row],[actividadfisica]]="Actividad deportiva"),"Sí","")</f>
        <v/>
      </c>
    </row>
    <row r="2861" spans="1:21" x14ac:dyDescent="0.3">
      <c r="A2861" t="str">
        <f>VLOOKUP(B2861,pacientes_insertados[],2,)</f>
        <v>61e34254ec4ec02e84f5db78</v>
      </c>
      <c r="B2861">
        <f>seguimiento[[#This Row],[idpaciente]]</f>
        <v>1339</v>
      </c>
      <c r="C2861">
        <f t="shared" si="44"/>
        <v>2015</v>
      </c>
      <c r="D2861" s="1">
        <f>seguimiento[[#This Row],[fecha]]</f>
        <v>42340</v>
      </c>
      <c r="E2861" t="str">
        <f>seguimiento[[#This Row],[institucion]]</f>
        <v>Hospital Sor Maria Ludovica de La Plata</v>
      </c>
      <c r="F2861" t="str">
        <f>seguimiento[[#This Row],[fallecimiento]]</f>
        <v>No</v>
      </c>
      <c r="K2861" t="str">
        <f>seguimiento[[#This Row],[coberturamedica]]</f>
        <v>Sí</v>
      </c>
      <c r="L2861" t="str">
        <f>seguimiento[[#This Row],[ntratendovenosos]]</f>
        <v>1</v>
      </c>
      <c r="N2861" t="str">
        <f>seguimiento[[#This Row],[ncultivosanio]]</f>
        <v>3</v>
      </c>
      <c r="O2861" t="str">
        <f>IF(seguimiento[[#This Row],[curvaglucemia]]="","No realizada","Realizada")</f>
        <v>No realizada</v>
      </c>
      <c r="P2861" t="str">
        <f>IF(O2861="Realizada",seguimiento[[#This Row],[curvaglucemia]],"")</f>
        <v/>
      </c>
      <c r="Q2861" t="str">
        <f>IF(seguimiento[[#This Row],[vitaminaDRealizada]]="","",IF(seguimiento[[#This Row],[vitaminaDRealizada]]="No realizado","No realizada","Realizada"))</f>
        <v/>
      </c>
      <c r="R2861" t="str">
        <f>IF(Q2861="Realizada",seguimiento[[#This Row],[vitaminaDRealizada]],"")</f>
        <v/>
      </c>
      <c r="S2861" t="str">
        <f>IF(seguimiento[[#This Row],[ige]]="No realizada","No realizada",IF(seguimiento[[#This Row],[ige]]="","","Realizada"))</f>
        <v>No realizada</v>
      </c>
      <c r="T2861" t="str">
        <f>IF(S2861="Realizada",seguimiento[[#This Row],[ige]],"")</f>
        <v/>
      </c>
      <c r="U2861" t="str">
        <f>IF(OR(seguimiento[[#This Row],[actividadfisica]]="Ejercicio regular",seguimiento[[#This Row],[actividadfisica]]="Actividad deportiva"),"Sí","")</f>
        <v/>
      </c>
    </row>
    <row r="2862" spans="1:21" x14ac:dyDescent="0.3">
      <c r="A2862" t="str">
        <f>VLOOKUP(B2862,pacientes_insertados[],2,)</f>
        <v>61e34254ec4ec02e84f5dbb0</v>
      </c>
      <c r="B2862">
        <f>seguimiento[[#This Row],[idpaciente]]</f>
        <v>1340</v>
      </c>
      <c r="C2862">
        <f t="shared" si="44"/>
        <v>2015</v>
      </c>
      <c r="D2862" s="1">
        <f>seguimiento[[#This Row],[fecha]]</f>
        <v>42359</v>
      </c>
      <c r="E2862" t="str">
        <f>seguimiento[[#This Row],[institucion]]</f>
        <v>Hospital Sor Maria Ludovica de La Plata</v>
      </c>
      <c r="F2862" t="str">
        <f>seguimiento[[#This Row],[fallecimiento]]</f>
        <v>No</v>
      </c>
      <c r="K2862" t="str">
        <f>seguimiento[[#This Row],[coberturamedica]]</f>
        <v>Sí</v>
      </c>
      <c r="N2862" t="str">
        <f>seguimiento[[#This Row],[ncultivosanio]]</f>
        <v>1</v>
      </c>
      <c r="O2862" t="str">
        <f>IF(seguimiento[[#This Row],[curvaglucemia]]="","No realizada","Realizada")</f>
        <v>No realizada</v>
      </c>
      <c r="P2862" t="str">
        <f>IF(O2862="Realizada",seguimiento[[#This Row],[curvaglucemia]],"")</f>
        <v/>
      </c>
      <c r="Q2862" t="str">
        <f>IF(seguimiento[[#This Row],[vitaminaDRealizada]]="","",IF(seguimiento[[#This Row],[vitaminaDRealizada]]="No realizado","No realizada","Realizada"))</f>
        <v>No realizada</v>
      </c>
      <c r="R2862" t="str">
        <f>IF(Q2862="Realizada",seguimiento[[#This Row],[vitaminaDRealizada]],"")</f>
        <v/>
      </c>
      <c r="S2862" t="str">
        <f>IF(seguimiento[[#This Row],[ige]]="No realizada","No realizada",IF(seguimiento[[#This Row],[ige]]="","","Realizada"))</f>
        <v>No realizada</v>
      </c>
      <c r="T2862" t="str">
        <f>IF(S2862="Realizada",seguimiento[[#This Row],[ige]],"")</f>
        <v/>
      </c>
      <c r="U2862" t="str">
        <f>IF(OR(seguimiento[[#This Row],[actividadfisica]]="Ejercicio regular",seguimiento[[#This Row],[actividadfisica]]="Actividad deportiva"),"Sí","")</f>
        <v/>
      </c>
    </row>
    <row r="2863" spans="1:21" x14ac:dyDescent="0.3">
      <c r="A2863" t="str">
        <f>VLOOKUP(B2863,pacientes_insertados[],2,)</f>
        <v>61e34256ec4ec02e84f5e02c</v>
      </c>
      <c r="B2863">
        <f>seguimiento[[#This Row],[idpaciente]]</f>
        <v>1341</v>
      </c>
      <c r="C2863">
        <f t="shared" si="44"/>
        <v>2015</v>
      </c>
      <c r="D2863" s="1">
        <f>seguimiento[[#This Row],[fecha]]</f>
        <v>42249</v>
      </c>
      <c r="E2863" t="str">
        <f>seguimiento[[#This Row],[institucion]]</f>
        <v>Hospital Sor Maria Ludovica de La Plata</v>
      </c>
      <c r="F2863" t="str">
        <f>seguimiento[[#This Row],[fallecimiento]]</f>
        <v>No</v>
      </c>
      <c r="K2863" t="str">
        <f>seguimiento[[#This Row],[coberturamedica]]</f>
        <v>Sí</v>
      </c>
      <c r="L2863" t="str">
        <f>seguimiento[[#This Row],[ntratendovenosos]]</f>
        <v>1</v>
      </c>
      <c r="N2863" t="str">
        <f>seguimiento[[#This Row],[ncultivosanio]]</f>
        <v>7</v>
      </c>
      <c r="O2863" t="str">
        <f>IF(seguimiento[[#This Row],[curvaglucemia]]="","No realizada","Realizada")</f>
        <v>No realizada</v>
      </c>
      <c r="P2863" t="str">
        <f>IF(O2863="Realizada",seguimiento[[#This Row],[curvaglucemia]],"")</f>
        <v/>
      </c>
      <c r="Q2863" t="str">
        <f>IF(seguimiento[[#This Row],[vitaminaDRealizada]]="","",IF(seguimiento[[#This Row],[vitaminaDRealizada]]="No realizado","No realizada","Realizada"))</f>
        <v>Realizada</v>
      </c>
      <c r="R2863" t="str">
        <f>IF(Q2863="Realizada",seguimiento[[#This Row],[vitaminaDRealizada]],"")</f>
        <v>Normal</v>
      </c>
      <c r="S2863" t="str">
        <f>IF(seguimiento[[#This Row],[ige]]="No realizada","No realizada",IF(seguimiento[[#This Row],[ige]]="","","Realizada"))</f>
        <v>No realizada</v>
      </c>
      <c r="T2863" t="str">
        <f>IF(S2863="Realizada",seguimiento[[#This Row],[ige]],"")</f>
        <v/>
      </c>
      <c r="U2863" t="str">
        <f>IF(OR(seguimiento[[#This Row],[actividadfisica]]="Ejercicio regular",seguimiento[[#This Row],[actividadfisica]]="Actividad deportiva"),"Sí","")</f>
        <v/>
      </c>
    </row>
    <row r="2864" spans="1:21" x14ac:dyDescent="0.3">
      <c r="A2864" t="str">
        <f>VLOOKUP(B2864,pacientes_insertados[],2,)</f>
        <v>61e34254ec4ec02e84f5db74</v>
      </c>
      <c r="B2864">
        <f>seguimiento[[#This Row],[idpaciente]]</f>
        <v>1342</v>
      </c>
      <c r="C2864">
        <f t="shared" si="44"/>
        <v>2015</v>
      </c>
      <c r="D2864" s="1">
        <f>seguimiento[[#This Row],[fecha]]</f>
        <v>42249</v>
      </c>
      <c r="E2864" t="str">
        <f>seguimiento[[#This Row],[institucion]]</f>
        <v>Hospital Sor Maria Ludovica de La Plata</v>
      </c>
      <c r="F2864" t="str">
        <f>seguimiento[[#This Row],[fallecimiento]]</f>
        <v>No</v>
      </c>
      <c r="K2864" t="str">
        <f>seguimiento[[#This Row],[coberturamedica]]</f>
        <v>Sí</v>
      </c>
      <c r="N2864" t="str">
        <f>seguimiento[[#This Row],[ncultivosanio]]</f>
        <v>7</v>
      </c>
      <c r="O2864" t="str">
        <f>IF(seguimiento[[#This Row],[curvaglucemia]]="","No realizada","Realizada")</f>
        <v>Realizada</v>
      </c>
      <c r="P2864" t="str">
        <f>IF(O2864="Realizada",seguimiento[[#This Row],[curvaglucemia]],"")</f>
        <v>Normal</v>
      </c>
      <c r="Q2864" t="str">
        <f>IF(seguimiento[[#This Row],[vitaminaDRealizada]]="","",IF(seguimiento[[#This Row],[vitaminaDRealizada]]="No realizado","No realizada","Realizada"))</f>
        <v>Realizada</v>
      </c>
      <c r="R2864" t="str">
        <f>IF(Q2864="Realizada",seguimiento[[#This Row],[vitaminaDRealizada]],"")</f>
        <v>Normal</v>
      </c>
      <c r="S2864" t="str">
        <f>IF(seguimiento[[#This Row],[ige]]="No realizada","No realizada",IF(seguimiento[[#This Row],[ige]]="","","Realizada"))</f>
        <v>No realizada</v>
      </c>
      <c r="T2864" t="str">
        <f>IF(S2864="Realizada",seguimiento[[#This Row],[ige]],"")</f>
        <v/>
      </c>
      <c r="U2864" t="str">
        <f>IF(OR(seguimiento[[#This Row],[actividadfisica]]="Ejercicio regular",seguimiento[[#This Row],[actividadfisica]]="Actividad deportiva"),"Sí","")</f>
        <v>Sí</v>
      </c>
    </row>
    <row r="2865" spans="1:21" x14ac:dyDescent="0.3">
      <c r="A2865" t="str">
        <f>VLOOKUP(B2865,pacientes_insertados[],2,)</f>
        <v>61e34254ec4ec02e84f5dbb9</v>
      </c>
      <c r="B2865">
        <f>seguimiento[[#This Row],[idpaciente]]</f>
        <v>1343</v>
      </c>
      <c r="C2865">
        <f t="shared" si="44"/>
        <v>2015</v>
      </c>
      <c r="D2865" s="1">
        <f>seguimiento[[#This Row],[fecha]]</f>
        <v>42249</v>
      </c>
      <c r="E2865" t="str">
        <f>seguimiento[[#This Row],[institucion]]</f>
        <v>Hospital Sor Maria Ludovica de La Plata</v>
      </c>
      <c r="F2865" t="str">
        <f>seguimiento[[#This Row],[fallecimiento]]</f>
        <v>No</v>
      </c>
      <c r="K2865" t="str">
        <f>seguimiento[[#This Row],[coberturamedica]]</f>
        <v>Sí</v>
      </c>
      <c r="L2865" t="str">
        <f>seguimiento[[#This Row],[ntratendovenosos]]</f>
        <v>2</v>
      </c>
      <c r="N2865" t="str">
        <f>seguimiento[[#This Row],[ncultivosanio]]</f>
        <v>3</v>
      </c>
      <c r="O2865" t="str">
        <f>IF(seguimiento[[#This Row],[curvaglucemia]]="","No realizada","Realizada")</f>
        <v>No realizada</v>
      </c>
      <c r="P2865" t="str">
        <f>IF(O2865="Realizada",seguimiento[[#This Row],[curvaglucemia]],"")</f>
        <v/>
      </c>
      <c r="Q2865" t="str">
        <f>IF(seguimiento[[#This Row],[vitaminaDRealizada]]="","",IF(seguimiento[[#This Row],[vitaminaDRealizada]]="No realizado","No realizada","Realizada"))</f>
        <v>Realizada</v>
      </c>
      <c r="R2865" t="str">
        <f>IF(Q2865="Realizada",seguimiento[[#This Row],[vitaminaDRealizada]],"")</f>
        <v>Bajo</v>
      </c>
      <c r="S2865" t="str">
        <f>IF(seguimiento[[#This Row],[ige]]="No realizada","No realizada",IF(seguimiento[[#This Row],[ige]]="","","Realizada"))</f>
        <v>No realizada</v>
      </c>
      <c r="T2865" t="str">
        <f>IF(S2865="Realizada",seguimiento[[#This Row],[ige]],"")</f>
        <v/>
      </c>
      <c r="U2865" t="str">
        <f>IF(OR(seguimiento[[#This Row],[actividadfisica]]="Ejercicio regular",seguimiento[[#This Row],[actividadfisica]]="Actividad deportiva"),"Sí","")</f>
        <v/>
      </c>
    </row>
    <row r="2866" spans="1:21" x14ac:dyDescent="0.3">
      <c r="A2866" t="str">
        <f>VLOOKUP(B2866,pacientes_insertados[],2,)</f>
        <v>61e34254ec4ec02e84f5db73</v>
      </c>
      <c r="B2866">
        <f>seguimiento[[#This Row],[idpaciente]]</f>
        <v>1344</v>
      </c>
      <c r="C2866">
        <f t="shared" si="44"/>
        <v>2015</v>
      </c>
      <c r="D2866" s="1">
        <f>seguimiento[[#This Row],[fecha]]</f>
        <v>42252</v>
      </c>
      <c r="E2866" t="str">
        <f>seguimiento[[#This Row],[institucion]]</f>
        <v>Hospital Sor Maria Ludovica de La Plata</v>
      </c>
      <c r="F2866" t="str">
        <f>seguimiento[[#This Row],[fallecimiento]]</f>
        <v>No</v>
      </c>
      <c r="K2866" t="str">
        <f>seguimiento[[#This Row],[coberturamedica]]</f>
        <v>Sí</v>
      </c>
      <c r="L2866" t="str">
        <f>seguimiento[[#This Row],[ntratendovenosos]]</f>
        <v>1</v>
      </c>
      <c r="N2866" t="str">
        <f>seguimiento[[#This Row],[ncultivosanio]]</f>
        <v>3</v>
      </c>
      <c r="O2866" t="str">
        <f>IF(seguimiento[[#This Row],[curvaglucemia]]="","No realizada","Realizada")</f>
        <v>No realizada</v>
      </c>
      <c r="P2866" t="str">
        <f>IF(O2866="Realizada",seguimiento[[#This Row],[curvaglucemia]],"")</f>
        <v/>
      </c>
      <c r="Q2866" t="str">
        <f>IF(seguimiento[[#This Row],[vitaminaDRealizada]]="","",IF(seguimiento[[#This Row],[vitaminaDRealizada]]="No realizado","No realizada","Realizada"))</f>
        <v>No realizada</v>
      </c>
      <c r="R2866" t="str">
        <f>IF(Q2866="Realizada",seguimiento[[#This Row],[vitaminaDRealizada]],"")</f>
        <v/>
      </c>
      <c r="S2866" t="str">
        <f>IF(seguimiento[[#This Row],[ige]]="No realizada","No realizada",IF(seguimiento[[#This Row],[ige]]="","","Realizada"))</f>
        <v>No realizada</v>
      </c>
      <c r="T2866" t="str">
        <f>IF(S2866="Realizada",seguimiento[[#This Row],[ige]],"")</f>
        <v/>
      </c>
      <c r="U2866" t="str">
        <f>IF(OR(seguimiento[[#This Row],[actividadfisica]]="Ejercicio regular",seguimiento[[#This Row],[actividadfisica]]="Actividad deportiva"),"Sí","")</f>
        <v/>
      </c>
    </row>
    <row r="2867" spans="1:21" x14ac:dyDescent="0.3">
      <c r="A2867" t="str">
        <f>VLOOKUP(B2867,pacientes_insertados[],2,)</f>
        <v>61e34254ec4ec02e84f5db6a</v>
      </c>
      <c r="B2867">
        <f>seguimiento[[#This Row],[idpaciente]]</f>
        <v>1345</v>
      </c>
      <c r="C2867">
        <f t="shared" si="44"/>
        <v>2015</v>
      </c>
      <c r="D2867" s="1">
        <f>seguimiento[[#This Row],[fecha]]</f>
        <v>42252</v>
      </c>
      <c r="E2867" t="str">
        <f>seguimiento[[#This Row],[institucion]]</f>
        <v>Hospital Sor Maria Ludovica de La Plata</v>
      </c>
      <c r="F2867" t="str">
        <f>seguimiento[[#This Row],[fallecimiento]]</f>
        <v>No</v>
      </c>
      <c r="K2867" t="str">
        <f>seguimiento[[#This Row],[coberturamedica]]</f>
        <v>Sí</v>
      </c>
      <c r="N2867" t="str">
        <f>seguimiento[[#This Row],[ncultivosanio]]</f>
        <v>1</v>
      </c>
      <c r="O2867" t="str">
        <f>IF(seguimiento[[#This Row],[curvaglucemia]]="","No realizada","Realizada")</f>
        <v>Realizada</v>
      </c>
      <c r="P2867" t="str">
        <f>IF(O2867="Realizada",seguimiento[[#This Row],[curvaglucemia]],"")</f>
        <v>Normal</v>
      </c>
      <c r="Q2867" t="str">
        <f>IF(seguimiento[[#This Row],[vitaminaDRealizada]]="","",IF(seguimiento[[#This Row],[vitaminaDRealizada]]="No realizado","No realizada","Realizada"))</f>
        <v>Realizada</v>
      </c>
      <c r="R2867" t="str">
        <f>IF(Q2867="Realizada",seguimiento[[#This Row],[vitaminaDRealizada]],"")</f>
        <v>Bajo</v>
      </c>
      <c r="S2867" t="str">
        <f>IF(seguimiento[[#This Row],[ige]]="No realizada","No realizada",IF(seguimiento[[#This Row],[ige]]="","","Realizada"))</f>
        <v>Realizada</v>
      </c>
      <c r="T2867" t="str">
        <f>IF(S2867="Realizada",seguimiento[[#This Row],[ige]],"")</f>
        <v>&lt; 500</v>
      </c>
      <c r="U2867" t="str">
        <f>IF(OR(seguimiento[[#This Row],[actividadfisica]]="Ejercicio regular",seguimiento[[#This Row],[actividadfisica]]="Actividad deportiva"),"Sí","")</f>
        <v/>
      </c>
    </row>
    <row r="2868" spans="1:21" x14ac:dyDescent="0.3">
      <c r="A2868" t="str">
        <f>VLOOKUP(B2868,pacientes_insertados[],2,)</f>
        <v>61e34254ec4ec02e84f5db6d</v>
      </c>
      <c r="B2868">
        <f>seguimiento[[#This Row],[idpaciente]]</f>
        <v>1346</v>
      </c>
      <c r="C2868">
        <f t="shared" si="44"/>
        <v>2015</v>
      </c>
      <c r="D2868" s="1">
        <f>seguimiento[[#This Row],[fecha]]</f>
        <v>42252</v>
      </c>
      <c r="E2868" t="str">
        <f>seguimiento[[#This Row],[institucion]]</f>
        <v>Hospital Sor Maria Ludovica de La Plata</v>
      </c>
      <c r="F2868" t="str">
        <f>seguimiento[[#This Row],[fallecimiento]]</f>
        <v>No</v>
      </c>
      <c r="K2868" t="str">
        <f>seguimiento[[#This Row],[coberturamedica]]</f>
        <v>Sí</v>
      </c>
      <c r="N2868" t="str">
        <f>seguimiento[[#This Row],[ncultivosanio]]</f>
        <v>3</v>
      </c>
      <c r="O2868" t="str">
        <f>IF(seguimiento[[#This Row],[curvaglucemia]]="","No realizada","Realizada")</f>
        <v>Realizada</v>
      </c>
      <c r="P2868" t="str">
        <f>IF(O2868="Realizada",seguimiento[[#This Row],[curvaglucemia]],"")</f>
        <v>Normal</v>
      </c>
      <c r="Q2868" t="str">
        <f>IF(seguimiento[[#This Row],[vitaminaDRealizada]]="","",IF(seguimiento[[#This Row],[vitaminaDRealizada]]="No realizado","No realizada","Realizada"))</f>
        <v>No realizada</v>
      </c>
      <c r="R2868" t="str">
        <f>IF(Q2868="Realizada",seguimiento[[#This Row],[vitaminaDRealizada]],"")</f>
        <v/>
      </c>
      <c r="S2868" t="str">
        <f>IF(seguimiento[[#This Row],[ige]]="No realizada","No realizada",IF(seguimiento[[#This Row],[ige]]="","","Realizada"))</f>
        <v>No realizada</v>
      </c>
      <c r="T2868" t="str">
        <f>IF(S2868="Realizada",seguimiento[[#This Row],[ige]],"")</f>
        <v/>
      </c>
      <c r="U2868" t="str">
        <f>IF(OR(seguimiento[[#This Row],[actividadfisica]]="Ejercicio regular",seguimiento[[#This Row],[actividadfisica]]="Actividad deportiva"),"Sí","")</f>
        <v/>
      </c>
    </row>
    <row r="2869" spans="1:21" x14ac:dyDescent="0.3">
      <c r="A2869" t="str">
        <f>VLOOKUP(B2869,pacientes_insertados[],2,)</f>
        <v>61e34254ec4ec02e84f5db82</v>
      </c>
      <c r="B2869">
        <f>seguimiento[[#This Row],[idpaciente]]</f>
        <v>1347</v>
      </c>
      <c r="C2869">
        <f t="shared" si="44"/>
        <v>2015</v>
      </c>
      <c r="D2869" s="1">
        <f>seguimiento[[#This Row],[fecha]]</f>
        <v>42219</v>
      </c>
      <c r="E2869" t="str">
        <f>seguimiento[[#This Row],[institucion]]</f>
        <v>HOSPITAL de PEDIATRÍA "Juan P. Garrahan"</v>
      </c>
      <c r="F2869" t="str">
        <f>seguimiento[[#This Row],[fallecimiento]]</f>
        <v>No</v>
      </c>
      <c r="K2869" t="str">
        <f>seguimiento[[#This Row],[coberturamedica]]</f>
        <v>Sí</v>
      </c>
      <c r="M2869" t="str">
        <f>seguimiento[[#This Row],[Embarazo]]</f>
        <v>No</v>
      </c>
      <c r="N2869" t="str">
        <f>seguimiento[[#This Row],[ncultivosanio]]</f>
        <v>5</v>
      </c>
      <c r="O2869" t="str">
        <f>IF(seguimiento[[#This Row],[curvaglucemia]]="","No realizada","Realizada")</f>
        <v>Realizada</v>
      </c>
      <c r="P2869" t="str">
        <f>IF(O2869="Realizada",seguimiento[[#This Row],[curvaglucemia]],"")</f>
        <v>Normal</v>
      </c>
      <c r="Q2869" t="str">
        <f>IF(seguimiento[[#This Row],[vitaminaDRealizada]]="","",IF(seguimiento[[#This Row],[vitaminaDRealizada]]="No realizado","No realizada","Realizada"))</f>
        <v>Realizada</v>
      </c>
      <c r="R2869" t="str">
        <f>IF(Q2869="Realizada",seguimiento[[#This Row],[vitaminaDRealizada]],"")</f>
        <v>Normal</v>
      </c>
      <c r="S2869" t="str">
        <f>IF(seguimiento[[#This Row],[ige]]="No realizada","No realizada",IF(seguimiento[[#This Row],[ige]]="","","Realizada"))</f>
        <v>Realizada</v>
      </c>
      <c r="T2869" t="str">
        <f>IF(S2869="Realizada",seguimiento[[#This Row],[ige]],"")</f>
        <v>&lt; 500</v>
      </c>
      <c r="U2869" t="str">
        <f>IF(OR(seguimiento[[#This Row],[actividadfisica]]="Ejercicio regular",seguimiento[[#This Row],[actividadfisica]]="Actividad deportiva"),"Sí","")</f>
        <v/>
      </c>
    </row>
    <row r="2870" spans="1:21" x14ac:dyDescent="0.3">
      <c r="A2870" t="str">
        <f>VLOOKUP(B2870,pacientes_insertados[],2,)</f>
        <v>61e34254ec4ec02e84f5db82</v>
      </c>
      <c r="B2870">
        <f>seguimiento[[#This Row],[idpaciente]]</f>
        <v>1347</v>
      </c>
      <c r="C2870">
        <f t="shared" si="44"/>
        <v>2016</v>
      </c>
      <c r="D2870" s="1">
        <f>seguimiento[[#This Row],[fecha]]</f>
        <v>42619</v>
      </c>
      <c r="E2870" t="str">
        <f>seguimiento[[#This Row],[institucion]]</f>
        <v>HOSPITAL de PEDIATRÍA "Juan P. Garrahan"</v>
      </c>
      <c r="F2870" t="str">
        <f>seguimiento[[#This Row],[fallecimiento]]</f>
        <v>No</v>
      </c>
      <c r="K2870" t="str">
        <f>seguimiento[[#This Row],[coberturamedica]]</f>
        <v>Sí</v>
      </c>
      <c r="M2870" t="str">
        <f>seguimiento[[#This Row],[Embarazo]]</f>
        <v>No</v>
      </c>
      <c r="N2870" t="str">
        <f>seguimiento[[#This Row],[ncultivosanio]]</f>
        <v>4</v>
      </c>
      <c r="O2870" t="str">
        <f>IF(seguimiento[[#This Row],[curvaglucemia]]="","No realizada","Realizada")</f>
        <v>Realizada</v>
      </c>
      <c r="P2870" t="str">
        <f>IF(O2870="Realizada",seguimiento[[#This Row],[curvaglucemia]],"")</f>
        <v>Normal</v>
      </c>
      <c r="Q2870" t="str">
        <f>IF(seguimiento[[#This Row],[vitaminaDRealizada]]="","",IF(seguimiento[[#This Row],[vitaminaDRealizada]]="No realizado","No realizada","Realizada"))</f>
        <v>Realizada</v>
      </c>
      <c r="R2870" t="str">
        <f>IF(Q2870="Realizada",seguimiento[[#This Row],[vitaminaDRealizada]],"")</f>
        <v>Normal</v>
      </c>
      <c r="S2870" t="str">
        <f>IF(seguimiento[[#This Row],[ige]]="No realizada","No realizada",IF(seguimiento[[#This Row],[ige]]="","","Realizada"))</f>
        <v>Realizada</v>
      </c>
      <c r="T2870" t="str">
        <f>IF(S2870="Realizada",seguimiento[[#This Row],[ige]],"")</f>
        <v>&lt; 500</v>
      </c>
      <c r="U2870" t="str">
        <f>IF(OR(seguimiento[[#This Row],[actividadfisica]]="Ejercicio regular",seguimiento[[#This Row],[actividadfisica]]="Actividad deportiva"),"Sí","")</f>
        <v/>
      </c>
    </row>
    <row r="2871" spans="1:21" x14ac:dyDescent="0.3">
      <c r="A2871" t="str">
        <f>VLOOKUP(B2871,pacientes_insertados[],2,)</f>
        <v>61e34256ec4ec02e84f5e02b</v>
      </c>
      <c r="B2871">
        <f>seguimiento[[#This Row],[idpaciente]]</f>
        <v>1348</v>
      </c>
      <c r="C2871">
        <f t="shared" si="44"/>
        <v>2012</v>
      </c>
      <c r="D2871" s="1">
        <f>seguimiento[[#This Row],[fecha]]</f>
        <v>41183</v>
      </c>
      <c r="E2871" t="str">
        <f>seguimiento[[#This Row],[institucion]]</f>
        <v>HOSPITAL de PEDIATRÍA "Juan P. Garrahan"</v>
      </c>
      <c r="F2871" t="str">
        <f>seguimiento[[#This Row],[fallecimiento]]</f>
        <v>No</v>
      </c>
      <c r="K2871" t="str">
        <f>seguimiento[[#This Row],[coberturamedica]]</f>
        <v>Sí</v>
      </c>
      <c r="M2871" t="str">
        <f>seguimiento[[#This Row],[Embarazo]]</f>
        <v>No</v>
      </c>
      <c r="N2871" t="str">
        <f>seguimiento[[#This Row],[ncultivosanio]]</f>
        <v>3</v>
      </c>
      <c r="O2871" t="str">
        <f>IF(seguimiento[[#This Row],[curvaglucemia]]="","No realizada","Realizada")</f>
        <v>Realizada</v>
      </c>
      <c r="P2871" t="str">
        <f>IF(O2871="Realizada",seguimiento[[#This Row],[curvaglucemia]],"")</f>
        <v>Normal</v>
      </c>
      <c r="Q2871" t="str">
        <f>IF(seguimiento[[#This Row],[vitaminaDRealizada]]="","",IF(seguimiento[[#This Row],[vitaminaDRealizada]]="No realizado","No realizada","Realizada"))</f>
        <v/>
      </c>
      <c r="R2871" t="str">
        <f>IF(Q2871="Realizada",seguimiento[[#This Row],[vitaminaDRealizada]],"")</f>
        <v/>
      </c>
      <c r="S2871" t="str">
        <f>IF(seguimiento[[#This Row],[ige]]="No realizada","No realizada",IF(seguimiento[[#This Row],[ige]]="","","Realizada"))</f>
        <v>Realizada</v>
      </c>
      <c r="T2871" t="str">
        <f>IF(S2871="Realizada",seguimiento[[#This Row],[ige]],"")</f>
        <v>&lt; 500</v>
      </c>
      <c r="U2871" t="str">
        <f>IF(OR(seguimiento[[#This Row],[actividadfisica]]="Ejercicio regular",seguimiento[[#This Row],[actividadfisica]]="Actividad deportiva"),"Sí","")</f>
        <v/>
      </c>
    </row>
    <row r="2872" spans="1:21" x14ac:dyDescent="0.3">
      <c r="A2872" t="str">
        <f>VLOOKUP(B2872,pacientes_insertados[],2,)</f>
        <v>61e34254ec4ec02e84f5dbc8</v>
      </c>
      <c r="B2872">
        <f>seguimiento[[#This Row],[idpaciente]]</f>
        <v>1349</v>
      </c>
      <c r="C2872">
        <f t="shared" si="44"/>
        <v>2014</v>
      </c>
      <c r="D2872" s="1">
        <f>seguimiento[[#This Row],[fecha]]</f>
        <v>41836</v>
      </c>
      <c r="E2872" t="str">
        <f>seguimiento[[#This Row],[institucion]]</f>
        <v>HOSPITAL de PEDIATRÍA "Juan P. Garrahan"</v>
      </c>
      <c r="F2872" t="str">
        <f>seguimiento[[#This Row],[fallecimiento]]</f>
        <v>No</v>
      </c>
      <c r="K2872" t="str">
        <f>seguimiento[[#This Row],[coberturamedica]]</f>
        <v>Sí</v>
      </c>
      <c r="L2872" t="str">
        <f>seguimiento[[#This Row],[ntratendovenosos]]</f>
        <v>1</v>
      </c>
      <c r="M2872" t="str">
        <f>seguimiento[[#This Row],[Embarazo]]</f>
        <v>No</v>
      </c>
      <c r="N2872" t="str">
        <f>seguimiento[[#This Row],[ncultivosanio]]</f>
        <v>6</v>
      </c>
      <c r="O2872" t="str">
        <f>IF(seguimiento[[#This Row],[curvaglucemia]]="","No realizada","Realizada")</f>
        <v>Realizada</v>
      </c>
      <c r="P2872" t="str">
        <f>IF(O2872="Realizada",seguimiento[[#This Row],[curvaglucemia]],"")</f>
        <v>Normal</v>
      </c>
      <c r="Q2872" t="str">
        <f>IF(seguimiento[[#This Row],[vitaminaDRealizada]]="","",IF(seguimiento[[#This Row],[vitaminaDRealizada]]="No realizado","No realizada","Realizada"))</f>
        <v>No realizada</v>
      </c>
      <c r="R2872" t="str">
        <f>IF(Q2872="Realizada",seguimiento[[#This Row],[vitaminaDRealizada]],"")</f>
        <v/>
      </c>
      <c r="S2872" t="str">
        <f>IF(seguimiento[[#This Row],[ige]]="No realizada","No realizada",IF(seguimiento[[#This Row],[ige]]="","","Realizada"))</f>
        <v>Realizada</v>
      </c>
      <c r="T2872" t="str">
        <f>IF(S2872="Realizada",seguimiento[[#This Row],[ige]],"")</f>
        <v>&lt; 500</v>
      </c>
      <c r="U2872" t="str">
        <f>IF(OR(seguimiento[[#This Row],[actividadfisica]]="Ejercicio regular",seguimiento[[#This Row],[actividadfisica]]="Actividad deportiva"),"Sí","")</f>
        <v/>
      </c>
    </row>
    <row r="2873" spans="1:21" x14ac:dyDescent="0.3">
      <c r="A2873" t="str">
        <f>VLOOKUP(B2873,pacientes_insertados[],2,)</f>
        <v>61e34254ec4ec02e84f5dbc8</v>
      </c>
      <c r="B2873">
        <f>seguimiento[[#This Row],[idpaciente]]</f>
        <v>1349</v>
      </c>
      <c r="C2873">
        <f t="shared" si="44"/>
        <v>2015</v>
      </c>
      <c r="D2873" s="1">
        <f>seguimiento[[#This Row],[fecha]]</f>
        <v>42098</v>
      </c>
      <c r="E2873" t="str">
        <f>seguimiento[[#This Row],[institucion]]</f>
        <v>HOSPITAL de PEDIATRÍA "Juan P. Garrahan"</v>
      </c>
      <c r="F2873" t="str">
        <f>seguimiento[[#This Row],[fallecimiento]]</f>
        <v>No</v>
      </c>
      <c r="K2873" t="str">
        <f>seguimiento[[#This Row],[coberturamedica]]</f>
        <v>Sí</v>
      </c>
      <c r="L2873" t="str">
        <f>seguimiento[[#This Row],[ntratendovenosos]]</f>
        <v>3</v>
      </c>
      <c r="M2873" t="str">
        <f>seguimiento[[#This Row],[Embarazo]]</f>
        <v>No</v>
      </c>
      <c r="N2873" t="str">
        <f>seguimiento[[#This Row],[ncultivosanio]]</f>
        <v>8</v>
      </c>
      <c r="O2873" t="str">
        <f>IF(seguimiento[[#This Row],[curvaglucemia]]="","No realizada","Realizada")</f>
        <v>Realizada</v>
      </c>
      <c r="P2873" t="str">
        <f>IF(O2873="Realizada",seguimiento[[#This Row],[curvaglucemia]],"")</f>
        <v>Normal</v>
      </c>
      <c r="Q2873" t="str">
        <f>IF(seguimiento[[#This Row],[vitaminaDRealizada]]="","",IF(seguimiento[[#This Row],[vitaminaDRealizada]]="No realizado","No realizada","Realizada"))</f>
        <v/>
      </c>
      <c r="R2873" t="str">
        <f>IF(Q2873="Realizada",seguimiento[[#This Row],[vitaminaDRealizada]],"")</f>
        <v/>
      </c>
      <c r="S2873" t="str">
        <f>IF(seguimiento[[#This Row],[ige]]="No realizada","No realizada",IF(seguimiento[[#This Row],[ige]]="","","Realizada"))</f>
        <v>Realizada</v>
      </c>
      <c r="T2873" t="str">
        <f>IF(S2873="Realizada",seguimiento[[#This Row],[ige]],"")</f>
        <v>&lt; 500</v>
      </c>
      <c r="U2873" t="str">
        <f>IF(OR(seguimiento[[#This Row],[actividadfisica]]="Ejercicio regular",seguimiento[[#This Row],[actividadfisica]]="Actividad deportiva"),"Sí","")</f>
        <v/>
      </c>
    </row>
    <row r="2874" spans="1:21" x14ac:dyDescent="0.3">
      <c r="A2874" t="str">
        <f>VLOOKUP(B2874,pacientes_insertados[],2,)</f>
        <v>61e34256ec4ec02e84f5e02e</v>
      </c>
      <c r="B2874">
        <f>seguimiento[[#This Row],[idpaciente]]</f>
        <v>1350</v>
      </c>
      <c r="C2874">
        <f t="shared" si="44"/>
        <v>2016</v>
      </c>
      <c r="D2874" s="1">
        <f>seguimiento[[#This Row],[fecha]]</f>
        <v>42583</v>
      </c>
      <c r="E2874" t="str">
        <f>seguimiento[[#This Row],[institucion]]</f>
        <v>CEMIC</v>
      </c>
      <c r="F2874" t="str">
        <f>seguimiento[[#This Row],[fallecimiento]]</f>
        <v>No</v>
      </c>
      <c r="O2874" t="str">
        <f>IF(seguimiento[[#This Row],[curvaglucemia]]="","No realizada","Realizada")</f>
        <v>No realizada</v>
      </c>
      <c r="P2874" t="str">
        <f>IF(O2874="Realizada",seguimiento[[#This Row],[curvaglucemia]],"")</f>
        <v/>
      </c>
      <c r="Q2874" t="str">
        <f>IF(seguimiento[[#This Row],[vitaminaDRealizada]]="","",IF(seguimiento[[#This Row],[vitaminaDRealizada]]="No realizado","No realizada","Realizada"))</f>
        <v/>
      </c>
      <c r="R2874" t="str">
        <f>IF(Q2874="Realizada",seguimiento[[#This Row],[vitaminaDRealizada]],"")</f>
        <v/>
      </c>
      <c r="S2874" t="str">
        <f>IF(seguimiento[[#This Row],[ige]]="No realizada","No realizada",IF(seguimiento[[#This Row],[ige]]="","","Realizada"))</f>
        <v/>
      </c>
      <c r="T2874" t="str">
        <f>IF(S2874="Realizada",seguimiento[[#This Row],[ige]],"")</f>
        <v/>
      </c>
      <c r="U2874" t="str">
        <f>IF(OR(seguimiento[[#This Row],[actividadfisica]]="Ejercicio regular",seguimiento[[#This Row],[actividadfisica]]="Actividad deportiva"),"Sí","")</f>
        <v/>
      </c>
    </row>
    <row r="2875" spans="1:21" x14ac:dyDescent="0.3">
      <c r="A2875" t="str">
        <f>VLOOKUP(B2875,pacientes_insertados[],2,)</f>
        <v>61e34256ec4ec02e84f5e02e</v>
      </c>
      <c r="B2875">
        <f>seguimiento[[#This Row],[idpaciente]]</f>
        <v>1350</v>
      </c>
      <c r="C2875">
        <f t="shared" si="44"/>
        <v>2016</v>
      </c>
      <c r="D2875" s="1">
        <f>seguimiento[[#This Row],[fecha]]</f>
        <v>42719</v>
      </c>
      <c r="E2875" t="str">
        <f>seguimiento[[#This Row],[institucion]]</f>
        <v>CEMIC</v>
      </c>
      <c r="F2875" t="str">
        <f>seguimiento[[#This Row],[fallecimiento]]</f>
        <v>No</v>
      </c>
      <c r="N2875" t="str">
        <f>seguimiento[[#This Row],[ncultivosanio]]</f>
        <v>4</v>
      </c>
      <c r="O2875" t="str">
        <f>IF(seguimiento[[#This Row],[curvaglucemia]]="","No realizada","Realizada")</f>
        <v>No realizada</v>
      </c>
      <c r="P2875" t="str">
        <f>IF(O2875="Realizada",seguimiento[[#This Row],[curvaglucemia]],"")</f>
        <v/>
      </c>
      <c r="Q2875" t="str">
        <f>IF(seguimiento[[#This Row],[vitaminaDRealizada]]="","",IF(seguimiento[[#This Row],[vitaminaDRealizada]]="No realizado","No realizada","Realizada"))</f>
        <v/>
      </c>
      <c r="R2875" t="str">
        <f>IF(Q2875="Realizada",seguimiento[[#This Row],[vitaminaDRealizada]],"")</f>
        <v/>
      </c>
      <c r="S2875" t="str">
        <f>IF(seguimiento[[#This Row],[ige]]="No realizada","No realizada",IF(seguimiento[[#This Row],[ige]]="","","Realizada"))</f>
        <v/>
      </c>
      <c r="T2875" t="str">
        <f>IF(S2875="Realizada",seguimiento[[#This Row],[ige]],"")</f>
        <v/>
      </c>
      <c r="U2875" t="str">
        <f>IF(OR(seguimiento[[#This Row],[actividadfisica]]="Ejercicio regular",seguimiento[[#This Row],[actividadfisica]]="Actividad deportiva"),"Sí","")</f>
        <v/>
      </c>
    </row>
    <row r="2876" spans="1:21" x14ac:dyDescent="0.3">
      <c r="A2876" t="str">
        <f>VLOOKUP(B2876,pacientes_insertados[],2,)</f>
        <v>61e34256ec4ec02e84f5e02e</v>
      </c>
      <c r="B2876">
        <f>seguimiento[[#This Row],[idpaciente]]</f>
        <v>1350</v>
      </c>
      <c r="C2876">
        <f t="shared" si="44"/>
        <v>2017</v>
      </c>
      <c r="D2876" s="1">
        <f>seguimiento[[#This Row],[fecha]]</f>
        <v>42772</v>
      </c>
      <c r="E2876" t="str">
        <f>seguimiento[[#This Row],[institucion]]</f>
        <v>CEMIC</v>
      </c>
      <c r="F2876" t="str">
        <f>seguimiento[[#This Row],[fallecimiento]]</f>
        <v>No</v>
      </c>
      <c r="K2876" t="str">
        <f>seguimiento[[#This Row],[coberturamedica]]</f>
        <v>Sí</v>
      </c>
      <c r="O2876" t="str">
        <f>IF(seguimiento[[#This Row],[curvaglucemia]]="","No realizada","Realizada")</f>
        <v>Realizada</v>
      </c>
      <c r="P2876" t="str">
        <f>IF(O2876="Realizada",seguimiento[[#This Row],[curvaglucemia]],"")</f>
        <v>Normal</v>
      </c>
      <c r="Q2876" t="str">
        <f>IF(seguimiento[[#This Row],[vitaminaDRealizada]]="","",IF(seguimiento[[#This Row],[vitaminaDRealizada]]="No realizado","No realizada","Realizada"))</f>
        <v>Realizada</v>
      </c>
      <c r="R2876" t="str">
        <f>IF(Q2876="Realizada",seguimiento[[#This Row],[vitaminaDRealizada]],"")</f>
        <v>Normal</v>
      </c>
      <c r="S2876" t="str">
        <f>IF(seguimiento[[#This Row],[ige]]="No realizada","No realizada",IF(seguimiento[[#This Row],[ige]]="","","Realizada"))</f>
        <v/>
      </c>
      <c r="T2876" t="str">
        <f>IF(S2876="Realizada",seguimiento[[#This Row],[ige]],"")</f>
        <v/>
      </c>
      <c r="U2876" t="str">
        <f>IF(OR(seguimiento[[#This Row],[actividadfisica]]="Ejercicio regular",seguimiento[[#This Row],[actividadfisica]]="Actividad deportiva"),"Sí","")</f>
        <v/>
      </c>
    </row>
    <row r="2877" spans="1:21" x14ac:dyDescent="0.3">
      <c r="A2877" t="str">
        <f>VLOOKUP(B2877,pacientes_insertados[],2,)</f>
        <v>61e34256ec4ec02e84f5e02e</v>
      </c>
      <c r="B2877">
        <f>seguimiento[[#This Row],[idpaciente]]</f>
        <v>1350</v>
      </c>
      <c r="C2877">
        <f t="shared" si="44"/>
        <v>2017</v>
      </c>
      <c r="D2877" s="1">
        <f>seguimiento[[#This Row],[fecha]]</f>
        <v>42998</v>
      </c>
      <c r="E2877" t="str">
        <f>seguimiento[[#This Row],[institucion]]</f>
        <v>CEMIC</v>
      </c>
      <c r="F2877" t="str">
        <f>seguimiento[[#This Row],[fallecimiento]]</f>
        <v>No</v>
      </c>
      <c r="K2877" t="str">
        <f>seguimiento[[#This Row],[coberturamedica]]</f>
        <v>Sí</v>
      </c>
      <c r="O2877" t="str">
        <f>IF(seguimiento[[#This Row],[curvaglucemia]]="","No realizada","Realizada")</f>
        <v>No realizada</v>
      </c>
      <c r="P2877" t="str">
        <f>IF(O2877="Realizada",seguimiento[[#This Row],[curvaglucemia]],"")</f>
        <v/>
      </c>
      <c r="Q2877" t="str">
        <f>IF(seguimiento[[#This Row],[vitaminaDRealizada]]="","",IF(seguimiento[[#This Row],[vitaminaDRealizada]]="No realizado","No realizada","Realizada"))</f>
        <v/>
      </c>
      <c r="R2877" t="str">
        <f>IF(Q2877="Realizada",seguimiento[[#This Row],[vitaminaDRealizada]],"")</f>
        <v/>
      </c>
      <c r="S2877" t="str">
        <f>IF(seguimiento[[#This Row],[ige]]="No realizada","No realizada",IF(seguimiento[[#This Row],[ige]]="","","Realizada"))</f>
        <v/>
      </c>
      <c r="T2877" t="str">
        <f>IF(S2877="Realizada",seguimiento[[#This Row],[ige]],"")</f>
        <v/>
      </c>
      <c r="U2877" t="str">
        <f>IF(OR(seguimiento[[#This Row],[actividadfisica]]="Ejercicio regular",seguimiento[[#This Row],[actividadfisica]]="Actividad deportiva"),"Sí","")</f>
        <v/>
      </c>
    </row>
    <row r="2878" spans="1:21" x14ac:dyDescent="0.3">
      <c r="A2878" t="str">
        <f>VLOOKUP(B2878,pacientes_insertados[],2,)</f>
        <v>61e34256ec4ec02e84f5e02e</v>
      </c>
      <c r="B2878">
        <f>seguimiento[[#This Row],[idpaciente]]</f>
        <v>1350</v>
      </c>
      <c r="C2878">
        <f t="shared" si="44"/>
        <v>2017</v>
      </c>
      <c r="D2878" s="1">
        <f>seguimiento[[#This Row],[fecha]]</f>
        <v>43097</v>
      </c>
      <c r="E2878" t="str">
        <f>seguimiento[[#This Row],[institucion]]</f>
        <v>CEMIC</v>
      </c>
      <c r="F2878" t="str">
        <f>seguimiento[[#This Row],[fallecimiento]]</f>
        <v>No</v>
      </c>
      <c r="N2878" t="str">
        <f>seguimiento[[#This Row],[ncultivosanio]]</f>
        <v>4</v>
      </c>
      <c r="O2878" t="str">
        <f>IF(seguimiento[[#This Row],[curvaglucemia]]="","No realizada","Realizada")</f>
        <v>No realizada</v>
      </c>
      <c r="P2878" t="str">
        <f>IF(O2878="Realizada",seguimiento[[#This Row],[curvaglucemia]],"")</f>
        <v/>
      </c>
      <c r="Q2878" t="str">
        <f>IF(seguimiento[[#This Row],[vitaminaDRealizada]]="","",IF(seguimiento[[#This Row],[vitaminaDRealizada]]="No realizado","No realizada","Realizada"))</f>
        <v/>
      </c>
      <c r="R2878" t="str">
        <f>IF(Q2878="Realizada",seguimiento[[#This Row],[vitaminaDRealizada]],"")</f>
        <v/>
      </c>
      <c r="S2878" t="str">
        <f>IF(seguimiento[[#This Row],[ige]]="No realizada","No realizada",IF(seguimiento[[#This Row],[ige]]="","","Realizada"))</f>
        <v/>
      </c>
      <c r="T2878" t="str">
        <f>IF(S2878="Realizada",seguimiento[[#This Row],[ige]],"")</f>
        <v/>
      </c>
      <c r="U2878" t="str">
        <f>IF(OR(seguimiento[[#This Row],[actividadfisica]]="Ejercicio regular",seguimiento[[#This Row],[actividadfisica]]="Actividad deportiva"),"Sí","")</f>
        <v/>
      </c>
    </row>
    <row r="2879" spans="1:21" x14ac:dyDescent="0.3">
      <c r="A2879" t="str">
        <f>VLOOKUP(B2879,pacientes_insertados[],2,)</f>
        <v>61e34256ec4ec02e84f5e02e</v>
      </c>
      <c r="B2879">
        <f>seguimiento[[#This Row],[idpaciente]]</f>
        <v>1350</v>
      </c>
      <c r="C2879">
        <f t="shared" si="44"/>
        <v>2018</v>
      </c>
      <c r="D2879" s="1">
        <f>seguimiento[[#This Row],[fecha]]</f>
        <v>43108</v>
      </c>
      <c r="E2879" t="str">
        <f>seguimiento[[#This Row],[institucion]]</f>
        <v>CEMIC</v>
      </c>
      <c r="F2879" t="str">
        <f>seguimiento[[#This Row],[fallecimiento]]</f>
        <v>No</v>
      </c>
      <c r="O2879" t="str">
        <f>IF(seguimiento[[#This Row],[curvaglucemia]]="","No realizada","Realizada")</f>
        <v>No realizada</v>
      </c>
      <c r="P2879" t="str">
        <f>IF(O2879="Realizada",seguimiento[[#This Row],[curvaglucemia]],"")</f>
        <v/>
      </c>
      <c r="Q2879" t="str">
        <f>IF(seguimiento[[#This Row],[vitaminaDRealizada]]="","",IF(seguimiento[[#This Row],[vitaminaDRealizada]]="No realizado","No realizada","Realizada"))</f>
        <v/>
      </c>
      <c r="R2879" t="str">
        <f>IF(Q2879="Realizada",seguimiento[[#This Row],[vitaminaDRealizada]],"")</f>
        <v/>
      </c>
      <c r="S2879" t="str">
        <f>IF(seguimiento[[#This Row],[ige]]="No realizada","No realizada",IF(seguimiento[[#This Row],[ige]]="","","Realizada"))</f>
        <v/>
      </c>
      <c r="T2879" t="str">
        <f>IF(S2879="Realizada",seguimiento[[#This Row],[ige]],"")</f>
        <v/>
      </c>
      <c r="U2879" t="str">
        <f>IF(OR(seguimiento[[#This Row],[actividadfisica]]="Ejercicio regular",seguimiento[[#This Row],[actividadfisica]]="Actividad deportiva"),"Sí","")</f>
        <v/>
      </c>
    </row>
    <row r="2880" spans="1:21" x14ac:dyDescent="0.3">
      <c r="A2880" t="str">
        <f>VLOOKUP(B2880,pacientes_insertados[],2,)</f>
        <v>61e34256ec4ec02e84f5e02e</v>
      </c>
      <c r="B2880">
        <f>seguimiento[[#This Row],[idpaciente]]</f>
        <v>1350</v>
      </c>
      <c r="C2880">
        <f t="shared" si="44"/>
        <v>2018</v>
      </c>
      <c r="D2880" s="1">
        <f>seguimiento[[#This Row],[fecha]]</f>
        <v>43185</v>
      </c>
      <c r="E2880" t="str">
        <f>seguimiento[[#This Row],[institucion]]</f>
        <v>CEMIC</v>
      </c>
      <c r="F2880" t="str">
        <f>seguimiento[[#This Row],[fallecimiento]]</f>
        <v>No</v>
      </c>
      <c r="O2880" t="str">
        <f>IF(seguimiento[[#This Row],[curvaglucemia]]="","No realizada","Realizada")</f>
        <v>No realizada</v>
      </c>
      <c r="P2880" t="str">
        <f>IF(O2880="Realizada",seguimiento[[#This Row],[curvaglucemia]],"")</f>
        <v/>
      </c>
      <c r="Q2880" t="str">
        <f>IF(seguimiento[[#This Row],[vitaminaDRealizada]]="","",IF(seguimiento[[#This Row],[vitaminaDRealizada]]="No realizado","No realizada","Realizada"))</f>
        <v/>
      </c>
      <c r="R2880" t="str">
        <f>IF(Q2880="Realizada",seguimiento[[#This Row],[vitaminaDRealizada]],"")</f>
        <v/>
      </c>
      <c r="S2880" t="str">
        <f>IF(seguimiento[[#This Row],[ige]]="No realizada","No realizada",IF(seguimiento[[#This Row],[ige]]="","","Realizada"))</f>
        <v/>
      </c>
      <c r="T2880" t="str">
        <f>IF(S2880="Realizada",seguimiento[[#This Row],[ige]],"")</f>
        <v/>
      </c>
      <c r="U2880" t="str">
        <f>IF(OR(seguimiento[[#This Row],[actividadfisica]]="Ejercicio regular",seguimiento[[#This Row],[actividadfisica]]="Actividad deportiva"),"Sí","")</f>
        <v/>
      </c>
    </row>
    <row r="2881" spans="1:21" x14ac:dyDescent="0.3">
      <c r="A2881" t="str">
        <f>VLOOKUP(B2881,pacientes_insertados[],2,)</f>
        <v>61e34256ec4ec02e84f5e02e</v>
      </c>
      <c r="B2881">
        <f>seguimiento[[#This Row],[idpaciente]]</f>
        <v>1350</v>
      </c>
      <c r="C2881">
        <f t="shared" si="44"/>
        <v>2018</v>
      </c>
      <c r="D2881" s="1">
        <f>seguimiento[[#This Row],[fecha]]</f>
        <v>43236</v>
      </c>
      <c r="E2881" t="str">
        <f>seguimiento[[#This Row],[institucion]]</f>
        <v>CEMIC</v>
      </c>
      <c r="F2881" t="str">
        <f>seguimiento[[#This Row],[fallecimiento]]</f>
        <v>No</v>
      </c>
      <c r="O2881" t="str">
        <f>IF(seguimiento[[#This Row],[curvaglucemia]]="","No realizada","Realizada")</f>
        <v>No realizada</v>
      </c>
      <c r="P2881" t="str">
        <f>IF(O2881="Realizada",seguimiento[[#This Row],[curvaglucemia]],"")</f>
        <v/>
      </c>
      <c r="Q2881" t="str">
        <f>IF(seguimiento[[#This Row],[vitaminaDRealizada]]="","",IF(seguimiento[[#This Row],[vitaminaDRealizada]]="No realizado","No realizada","Realizada"))</f>
        <v/>
      </c>
      <c r="R2881" t="str">
        <f>IF(Q2881="Realizada",seguimiento[[#This Row],[vitaminaDRealizada]],"")</f>
        <v/>
      </c>
      <c r="S2881" t="str">
        <f>IF(seguimiento[[#This Row],[ige]]="No realizada","No realizada",IF(seguimiento[[#This Row],[ige]]="","","Realizada"))</f>
        <v/>
      </c>
      <c r="T2881" t="str">
        <f>IF(S2881="Realizada",seguimiento[[#This Row],[ige]],"")</f>
        <v/>
      </c>
      <c r="U2881" t="str">
        <f>IF(OR(seguimiento[[#This Row],[actividadfisica]]="Ejercicio regular",seguimiento[[#This Row],[actividadfisica]]="Actividad deportiva"),"Sí","")</f>
        <v/>
      </c>
    </row>
    <row r="2882" spans="1:21" x14ac:dyDescent="0.3">
      <c r="A2882" t="str">
        <f>VLOOKUP(B2882,pacientes_insertados[],2,)</f>
        <v>61e34254ec4ec02e84f5dbcf</v>
      </c>
      <c r="B2882">
        <f>seguimiento[[#This Row],[idpaciente]]</f>
        <v>1352</v>
      </c>
      <c r="C2882">
        <f t="shared" si="44"/>
        <v>2015</v>
      </c>
      <c r="D2882" s="1">
        <f>seguimiento[[#This Row],[fecha]]</f>
        <v>42338</v>
      </c>
      <c r="E2882" t="str">
        <f>seguimiento[[#This Row],[institucion]]</f>
        <v>CEMIC</v>
      </c>
      <c r="F2882" t="str">
        <f>seguimiento[[#This Row],[fallecimiento]]</f>
        <v>No</v>
      </c>
      <c r="K2882" t="str">
        <f>seguimiento[[#This Row],[coberturamedica]]</f>
        <v>Sí</v>
      </c>
      <c r="N2882" t="str">
        <f>seguimiento[[#This Row],[ncultivosanio]]</f>
        <v>4</v>
      </c>
      <c r="O2882" t="str">
        <f>IF(seguimiento[[#This Row],[curvaglucemia]]="","No realizada","Realizada")</f>
        <v>Realizada</v>
      </c>
      <c r="P2882" t="str">
        <f>IF(O2882="Realizada",seguimiento[[#This Row],[curvaglucemia]],"")</f>
        <v>Normal</v>
      </c>
      <c r="Q2882" t="str">
        <f>IF(seguimiento[[#This Row],[vitaminaDRealizada]]="","",IF(seguimiento[[#This Row],[vitaminaDRealizada]]="No realizado","No realizada","Realizada"))</f>
        <v>Realizada</v>
      </c>
      <c r="R2882" t="str">
        <f>IF(Q2882="Realizada",seguimiento[[#This Row],[vitaminaDRealizada]],"")</f>
        <v>Normal</v>
      </c>
      <c r="S2882" t="str">
        <f>IF(seguimiento[[#This Row],[ige]]="No realizada","No realizada",IF(seguimiento[[#This Row],[ige]]="","","Realizada"))</f>
        <v/>
      </c>
      <c r="T2882" t="str">
        <f>IF(S2882="Realizada",seguimiento[[#This Row],[ige]],"")</f>
        <v/>
      </c>
      <c r="U2882" t="str">
        <f>IF(OR(seguimiento[[#This Row],[actividadfisica]]="Ejercicio regular",seguimiento[[#This Row],[actividadfisica]]="Actividad deportiva"),"Sí","")</f>
        <v/>
      </c>
    </row>
    <row r="2883" spans="1:21" x14ac:dyDescent="0.3">
      <c r="A2883" t="str">
        <f>VLOOKUP(B2883,pacientes_insertados[],2,)</f>
        <v>61e34254ec4ec02e84f5dbcf</v>
      </c>
      <c r="B2883">
        <f>seguimiento[[#This Row],[idpaciente]]</f>
        <v>1352</v>
      </c>
      <c r="C2883">
        <f t="shared" ref="C2883:C2946" si="45">YEAR(D2883)</f>
        <v>2016</v>
      </c>
      <c r="D2883" s="1">
        <f>seguimiento[[#This Row],[fecha]]</f>
        <v>42688</v>
      </c>
      <c r="E2883" t="str">
        <f>seguimiento[[#This Row],[institucion]]</f>
        <v>CEMIC</v>
      </c>
      <c r="F2883" t="str">
        <f>seguimiento[[#This Row],[fallecimiento]]</f>
        <v>No</v>
      </c>
      <c r="K2883" t="str">
        <f>seguimiento[[#This Row],[coberturamedica]]</f>
        <v>Sí</v>
      </c>
      <c r="N2883" t="str">
        <f>seguimiento[[#This Row],[ncultivosanio]]</f>
        <v>3</v>
      </c>
      <c r="O2883" t="str">
        <f>IF(seguimiento[[#This Row],[curvaglucemia]]="","No realizada","Realizada")</f>
        <v>No realizada</v>
      </c>
      <c r="P2883" t="str">
        <f>IF(O2883="Realizada",seguimiento[[#This Row],[curvaglucemia]],"")</f>
        <v/>
      </c>
      <c r="Q2883" t="str">
        <f>IF(seguimiento[[#This Row],[vitaminaDRealizada]]="","",IF(seguimiento[[#This Row],[vitaminaDRealizada]]="No realizado","No realizada","Realizada"))</f>
        <v>Realizada</v>
      </c>
      <c r="R2883" t="str">
        <f>IF(Q2883="Realizada",seguimiento[[#This Row],[vitaminaDRealizada]],"")</f>
        <v>Normal</v>
      </c>
      <c r="S2883" t="str">
        <f>IF(seguimiento[[#This Row],[ige]]="No realizada","No realizada",IF(seguimiento[[#This Row],[ige]]="","","Realizada"))</f>
        <v>Realizada</v>
      </c>
      <c r="T2883" t="str">
        <f>IF(S2883="Realizada",seguimiento[[#This Row],[ige]],"")</f>
        <v>&lt; 500</v>
      </c>
      <c r="U2883" t="str">
        <f>IF(OR(seguimiento[[#This Row],[actividadfisica]]="Ejercicio regular",seguimiento[[#This Row],[actividadfisica]]="Actividad deportiva"),"Sí","")</f>
        <v/>
      </c>
    </row>
    <row r="2884" spans="1:21" x14ac:dyDescent="0.3">
      <c r="A2884" t="str">
        <f>VLOOKUP(B2884,pacientes_insertados[],2,)</f>
        <v>61e34254ec4ec02e84f5dbcf</v>
      </c>
      <c r="B2884">
        <f>seguimiento[[#This Row],[idpaciente]]</f>
        <v>1352</v>
      </c>
      <c r="C2884">
        <f t="shared" si="45"/>
        <v>2017</v>
      </c>
      <c r="D2884" s="1">
        <f>seguimiento[[#This Row],[fecha]]</f>
        <v>42919</v>
      </c>
      <c r="E2884" t="str">
        <f>seguimiento[[#This Row],[institucion]]</f>
        <v>CEMIC</v>
      </c>
      <c r="F2884" t="str">
        <f>seguimiento[[#This Row],[fallecimiento]]</f>
        <v>No</v>
      </c>
      <c r="O2884" t="str">
        <f>IF(seguimiento[[#This Row],[curvaglucemia]]="","No realizada","Realizada")</f>
        <v>No realizada</v>
      </c>
      <c r="P2884" t="str">
        <f>IF(O2884="Realizada",seguimiento[[#This Row],[curvaglucemia]],"")</f>
        <v/>
      </c>
      <c r="Q2884" t="str">
        <f>IF(seguimiento[[#This Row],[vitaminaDRealizada]]="","",IF(seguimiento[[#This Row],[vitaminaDRealizada]]="No realizado","No realizada","Realizada"))</f>
        <v/>
      </c>
      <c r="R2884" t="str">
        <f>IF(Q2884="Realizada",seguimiento[[#This Row],[vitaminaDRealizada]],"")</f>
        <v/>
      </c>
      <c r="S2884" t="str">
        <f>IF(seguimiento[[#This Row],[ige]]="No realizada","No realizada",IF(seguimiento[[#This Row],[ige]]="","","Realizada"))</f>
        <v/>
      </c>
      <c r="T2884" t="str">
        <f>IF(S2884="Realizada",seguimiento[[#This Row],[ige]],"")</f>
        <v/>
      </c>
      <c r="U2884" t="str">
        <f>IF(OR(seguimiento[[#This Row],[actividadfisica]]="Ejercicio regular",seguimiento[[#This Row],[actividadfisica]]="Actividad deportiva"),"Sí","")</f>
        <v/>
      </c>
    </row>
    <row r="2885" spans="1:21" x14ac:dyDescent="0.3">
      <c r="A2885" t="str">
        <f>VLOOKUP(B2885,pacientes_insertados[],2,)</f>
        <v>61e34254ec4ec02e84f5dbcf</v>
      </c>
      <c r="B2885">
        <f>seguimiento[[#This Row],[idpaciente]]</f>
        <v>1352</v>
      </c>
      <c r="C2885">
        <f t="shared" si="45"/>
        <v>2017</v>
      </c>
      <c r="D2885" s="1">
        <f>seguimiento[[#This Row],[fecha]]</f>
        <v>43055</v>
      </c>
      <c r="E2885" t="str">
        <f>seguimiento[[#This Row],[institucion]]</f>
        <v>CEMIC</v>
      </c>
      <c r="F2885" t="str">
        <f>seguimiento[[#This Row],[fallecimiento]]</f>
        <v>No</v>
      </c>
      <c r="O2885" t="str">
        <f>IF(seguimiento[[#This Row],[curvaglucemia]]="","No realizada","Realizada")</f>
        <v>No realizada</v>
      </c>
      <c r="P2885" t="str">
        <f>IF(O2885="Realizada",seguimiento[[#This Row],[curvaglucemia]],"")</f>
        <v/>
      </c>
      <c r="Q2885" t="str">
        <f>IF(seguimiento[[#This Row],[vitaminaDRealizada]]="","",IF(seguimiento[[#This Row],[vitaminaDRealizada]]="No realizado","No realizada","Realizada"))</f>
        <v/>
      </c>
      <c r="R2885" t="str">
        <f>IF(Q2885="Realizada",seguimiento[[#This Row],[vitaminaDRealizada]],"")</f>
        <v/>
      </c>
      <c r="S2885" t="str">
        <f>IF(seguimiento[[#This Row],[ige]]="No realizada","No realizada",IF(seguimiento[[#This Row],[ige]]="","","Realizada"))</f>
        <v/>
      </c>
      <c r="T2885" t="str">
        <f>IF(S2885="Realizada",seguimiento[[#This Row],[ige]],"")</f>
        <v/>
      </c>
      <c r="U2885" t="str">
        <f>IF(OR(seguimiento[[#This Row],[actividadfisica]]="Ejercicio regular",seguimiento[[#This Row],[actividadfisica]]="Actividad deportiva"),"Sí","")</f>
        <v/>
      </c>
    </row>
    <row r="2886" spans="1:21" x14ac:dyDescent="0.3">
      <c r="A2886" t="str">
        <f>VLOOKUP(B2886,pacientes_insertados[],2,)</f>
        <v>61e34254ec4ec02e84f5dbcf</v>
      </c>
      <c r="B2886">
        <f>seguimiento[[#This Row],[idpaciente]]</f>
        <v>1352</v>
      </c>
      <c r="C2886">
        <f t="shared" si="45"/>
        <v>2018</v>
      </c>
      <c r="D2886" s="1">
        <f>seguimiento[[#This Row],[fecha]]</f>
        <v>43160</v>
      </c>
      <c r="E2886" t="str">
        <f>seguimiento[[#This Row],[institucion]]</f>
        <v>CEMIC</v>
      </c>
      <c r="F2886" t="str">
        <f>seguimiento[[#This Row],[fallecimiento]]</f>
        <v>No</v>
      </c>
      <c r="O2886" t="str">
        <f>IF(seguimiento[[#This Row],[curvaglucemia]]="","No realizada","Realizada")</f>
        <v>No realizada</v>
      </c>
      <c r="P2886" t="str">
        <f>IF(O2886="Realizada",seguimiento[[#This Row],[curvaglucemia]],"")</f>
        <v/>
      </c>
      <c r="Q2886" t="str">
        <f>IF(seguimiento[[#This Row],[vitaminaDRealizada]]="","",IF(seguimiento[[#This Row],[vitaminaDRealizada]]="No realizado","No realizada","Realizada"))</f>
        <v/>
      </c>
      <c r="R2886" t="str">
        <f>IF(Q2886="Realizada",seguimiento[[#This Row],[vitaminaDRealizada]],"")</f>
        <v/>
      </c>
      <c r="S2886" t="str">
        <f>IF(seguimiento[[#This Row],[ige]]="No realizada","No realizada",IF(seguimiento[[#This Row],[ige]]="","","Realizada"))</f>
        <v/>
      </c>
      <c r="T2886" t="str">
        <f>IF(S2886="Realizada",seguimiento[[#This Row],[ige]],"")</f>
        <v/>
      </c>
      <c r="U2886" t="str">
        <f>IF(OR(seguimiento[[#This Row],[actividadfisica]]="Ejercicio regular",seguimiento[[#This Row],[actividadfisica]]="Actividad deportiva"),"Sí","")</f>
        <v/>
      </c>
    </row>
    <row r="2887" spans="1:21" x14ac:dyDescent="0.3">
      <c r="A2887" t="str">
        <f>VLOOKUP(B2887,pacientes_insertados[],2,)</f>
        <v>61e34254ec4ec02e84f5db7e</v>
      </c>
      <c r="B2887">
        <f>seguimiento[[#This Row],[idpaciente]]</f>
        <v>1353</v>
      </c>
      <c r="C2887">
        <f t="shared" si="45"/>
        <v>2016</v>
      </c>
      <c r="D2887" s="1">
        <f>seguimiento[[#This Row],[fecha]]</f>
        <v>42639</v>
      </c>
      <c r="E2887" t="str">
        <f>seguimiento[[#This Row],[institucion]]</f>
        <v>CEMIC</v>
      </c>
      <c r="F2887" t="str">
        <f>seguimiento[[#This Row],[fallecimiento]]</f>
        <v>No</v>
      </c>
      <c r="O2887" t="str">
        <f>IF(seguimiento[[#This Row],[curvaglucemia]]="","No realizada","Realizada")</f>
        <v>No realizada</v>
      </c>
      <c r="P2887" t="str">
        <f>IF(O2887="Realizada",seguimiento[[#This Row],[curvaglucemia]],"")</f>
        <v/>
      </c>
      <c r="Q2887" t="str">
        <f>IF(seguimiento[[#This Row],[vitaminaDRealizada]]="","",IF(seguimiento[[#This Row],[vitaminaDRealizada]]="No realizado","No realizada","Realizada"))</f>
        <v/>
      </c>
      <c r="R2887" t="str">
        <f>IF(Q2887="Realizada",seguimiento[[#This Row],[vitaminaDRealizada]],"")</f>
        <v/>
      </c>
      <c r="S2887" t="str">
        <f>IF(seguimiento[[#This Row],[ige]]="No realizada","No realizada",IF(seguimiento[[#This Row],[ige]]="","","Realizada"))</f>
        <v/>
      </c>
      <c r="T2887" t="str">
        <f>IF(S2887="Realizada",seguimiento[[#This Row],[ige]],"")</f>
        <v/>
      </c>
      <c r="U2887" t="str">
        <f>IF(OR(seguimiento[[#This Row],[actividadfisica]]="Ejercicio regular",seguimiento[[#This Row],[actividadfisica]]="Actividad deportiva"),"Sí","")</f>
        <v/>
      </c>
    </row>
    <row r="2888" spans="1:21" x14ac:dyDescent="0.3">
      <c r="A2888" t="str">
        <f>VLOOKUP(B2888,pacientes_insertados[],2,)</f>
        <v>61e34254ec4ec02e84f5db7e</v>
      </c>
      <c r="B2888">
        <f>seguimiento[[#This Row],[idpaciente]]</f>
        <v>1353</v>
      </c>
      <c r="C2888">
        <f t="shared" si="45"/>
        <v>2016</v>
      </c>
      <c r="D2888" s="1">
        <f>seguimiento[[#This Row],[fecha]]</f>
        <v>42639</v>
      </c>
      <c r="E2888" t="str">
        <f>seguimiento[[#This Row],[institucion]]</f>
        <v>CEMIC</v>
      </c>
      <c r="F2888" t="str">
        <f>seguimiento[[#This Row],[fallecimiento]]</f>
        <v>No</v>
      </c>
      <c r="K2888" t="str">
        <f>seguimiento[[#This Row],[coberturamedica]]</f>
        <v>Sí</v>
      </c>
      <c r="M2888" t="str">
        <f>seguimiento[[#This Row],[Embarazo]]</f>
        <v>No</v>
      </c>
      <c r="N2888" t="str">
        <f>seguimiento[[#This Row],[ncultivosanio]]</f>
        <v>4</v>
      </c>
      <c r="O2888" t="str">
        <f>IF(seguimiento[[#This Row],[curvaglucemia]]="","No realizada","Realizada")</f>
        <v>Realizada</v>
      </c>
      <c r="P2888" t="str">
        <f>IF(O2888="Realizada",seguimiento[[#This Row],[curvaglucemia]],"")</f>
        <v>Normal</v>
      </c>
      <c r="Q2888" t="str">
        <f>IF(seguimiento[[#This Row],[vitaminaDRealizada]]="","",IF(seguimiento[[#This Row],[vitaminaDRealizada]]="No realizado","No realizada","Realizada"))</f>
        <v>Realizada</v>
      </c>
      <c r="R2888" t="str">
        <f>IF(Q2888="Realizada",seguimiento[[#This Row],[vitaminaDRealizada]],"")</f>
        <v>Normal</v>
      </c>
      <c r="S2888" t="str">
        <f>IF(seguimiento[[#This Row],[ige]]="No realizada","No realizada",IF(seguimiento[[#This Row],[ige]]="","","Realizada"))</f>
        <v>No realizada</v>
      </c>
      <c r="T2888" t="str">
        <f>IF(S2888="Realizada",seguimiento[[#This Row],[ige]],"")</f>
        <v/>
      </c>
      <c r="U2888" t="str">
        <f>IF(OR(seguimiento[[#This Row],[actividadfisica]]="Ejercicio regular",seguimiento[[#This Row],[actividadfisica]]="Actividad deportiva"),"Sí","")</f>
        <v/>
      </c>
    </row>
    <row r="2889" spans="1:21" x14ac:dyDescent="0.3">
      <c r="A2889" t="str">
        <f>VLOOKUP(B2889,pacientes_insertados[],2,)</f>
        <v>61e34254ec4ec02e84f5db7e</v>
      </c>
      <c r="B2889">
        <f>seguimiento[[#This Row],[idpaciente]]</f>
        <v>1353</v>
      </c>
      <c r="C2889">
        <f t="shared" si="45"/>
        <v>2017</v>
      </c>
      <c r="D2889" s="1">
        <f>seguimiento[[#This Row],[fecha]]</f>
        <v>42900</v>
      </c>
      <c r="E2889" t="str">
        <f>seguimiento[[#This Row],[institucion]]</f>
        <v>CEMIC</v>
      </c>
      <c r="F2889" t="str">
        <f>seguimiento[[#This Row],[fallecimiento]]</f>
        <v>No</v>
      </c>
      <c r="K2889" t="str">
        <f>seguimiento[[#This Row],[coberturamedica]]</f>
        <v>Sí</v>
      </c>
      <c r="O2889" t="str">
        <f>IF(seguimiento[[#This Row],[curvaglucemia]]="","No realizada","Realizada")</f>
        <v>No realizada</v>
      </c>
      <c r="P2889" t="str">
        <f>IF(O2889="Realizada",seguimiento[[#This Row],[curvaglucemia]],"")</f>
        <v/>
      </c>
      <c r="Q2889" t="str">
        <f>IF(seguimiento[[#This Row],[vitaminaDRealizada]]="","",IF(seguimiento[[#This Row],[vitaminaDRealizada]]="No realizado","No realizada","Realizada"))</f>
        <v/>
      </c>
      <c r="R2889" t="str">
        <f>IF(Q2889="Realizada",seguimiento[[#This Row],[vitaminaDRealizada]],"")</f>
        <v/>
      </c>
      <c r="S2889" t="str">
        <f>IF(seguimiento[[#This Row],[ige]]="No realizada","No realizada",IF(seguimiento[[#This Row],[ige]]="","","Realizada"))</f>
        <v/>
      </c>
      <c r="T2889" t="str">
        <f>IF(S2889="Realizada",seguimiento[[#This Row],[ige]],"")</f>
        <v/>
      </c>
      <c r="U2889" t="str">
        <f>IF(OR(seguimiento[[#This Row],[actividadfisica]]="Ejercicio regular",seguimiento[[#This Row],[actividadfisica]]="Actividad deportiva"),"Sí","")</f>
        <v/>
      </c>
    </row>
    <row r="2890" spans="1:21" x14ac:dyDescent="0.3">
      <c r="A2890" t="str">
        <f>VLOOKUP(B2890,pacientes_insertados[],2,)</f>
        <v>61e34254ec4ec02e84f5dbc6</v>
      </c>
      <c r="B2890">
        <f>seguimiento[[#This Row],[idpaciente]]</f>
        <v>1354</v>
      </c>
      <c r="C2890">
        <f t="shared" si="45"/>
        <v>2016</v>
      </c>
      <c r="D2890" s="1">
        <f>seguimiento[[#This Row],[fecha]]</f>
        <v>42708</v>
      </c>
      <c r="E2890" t="str">
        <f>seguimiento[[#This Row],[institucion]]</f>
        <v>HOSPITAL de PEDIATRÍA "Juan P. Garrahan"</v>
      </c>
      <c r="F2890" t="str">
        <f>seguimiento[[#This Row],[fallecimiento]]</f>
        <v>No</v>
      </c>
      <c r="K2890" t="str">
        <f>seguimiento[[#This Row],[coberturamedica]]</f>
        <v>Sí</v>
      </c>
      <c r="L2890" t="str">
        <f>seguimiento[[#This Row],[ntratendovenosos]]</f>
        <v>1</v>
      </c>
      <c r="M2890" t="str">
        <f>seguimiento[[#This Row],[Embarazo]]</f>
        <v>No</v>
      </c>
      <c r="N2890" t="str">
        <f>seguimiento[[#This Row],[ncultivosanio]]</f>
        <v>7</v>
      </c>
      <c r="O2890" t="str">
        <f>IF(seguimiento[[#This Row],[curvaglucemia]]="","No realizada","Realizada")</f>
        <v>Realizada</v>
      </c>
      <c r="P2890" t="str">
        <f>IF(O2890="Realizada",seguimiento[[#This Row],[curvaglucemia]],"")</f>
        <v>Normal</v>
      </c>
      <c r="Q2890" t="str">
        <f>IF(seguimiento[[#This Row],[vitaminaDRealizada]]="","",IF(seguimiento[[#This Row],[vitaminaDRealizada]]="No realizado","No realizada","Realizada"))</f>
        <v>Realizada</v>
      </c>
      <c r="R2890" t="str">
        <f>IF(Q2890="Realizada",seguimiento[[#This Row],[vitaminaDRealizada]],"")</f>
        <v>Bajo</v>
      </c>
      <c r="S2890" t="str">
        <f>IF(seguimiento[[#This Row],[ige]]="No realizada","No realizada",IF(seguimiento[[#This Row],[ige]]="","","Realizada"))</f>
        <v>No realizada</v>
      </c>
      <c r="T2890" t="str">
        <f>IF(S2890="Realizada",seguimiento[[#This Row],[ige]],"")</f>
        <v/>
      </c>
      <c r="U2890" t="str">
        <f>IF(OR(seguimiento[[#This Row],[actividadfisica]]="Ejercicio regular",seguimiento[[#This Row],[actividadfisica]]="Actividad deportiva"),"Sí","")</f>
        <v/>
      </c>
    </row>
    <row r="2891" spans="1:21" x14ac:dyDescent="0.3">
      <c r="A2891" t="str">
        <f>VLOOKUP(B2891,pacientes_insertados[],2,)</f>
        <v>61e34254ec4ec02e84f5dbba</v>
      </c>
      <c r="B2891">
        <f>seguimiento[[#This Row],[idpaciente]]</f>
        <v>1355</v>
      </c>
      <c r="C2891">
        <f t="shared" si="45"/>
        <v>2015</v>
      </c>
      <c r="D2891" s="1">
        <f>seguimiento[[#This Row],[fecha]]</f>
        <v>42366</v>
      </c>
      <c r="E2891" t="str">
        <f>seguimiento[[#This Row],[institucion]]</f>
        <v>Hospital Sor Maria Ludovica de La Plata</v>
      </c>
      <c r="F2891" t="str">
        <f>seguimiento[[#This Row],[fallecimiento]]</f>
        <v>No</v>
      </c>
      <c r="K2891" t="str">
        <f>seguimiento[[#This Row],[coberturamedica]]</f>
        <v>Sí</v>
      </c>
      <c r="M2891" t="str">
        <f>seguimiento[[#This Row],[Embarazo]]</f>
        <v>No</v>
      </c>
      <c r="N2891" t="str">
        <f>seguimiento[[#This Row],[ncultivosanio]]</f>
        <v>1</v>
      </c>
      <c r="O2891" t="str">
        <f>IF(seguimiento[[#This Row],[curvaglucemia]]="","No realizada","Realizada")</f>
        <v>No realizada</v>
      </c>
      <c r="P2891" t="str">
        <f>IF(O2891="Realizada",seguimiento[[#This Row],[curvaglucemia]],"")</f>
        <v/>
      </c>
      <c r="Q2891" t="str">
        <f>IF(seguimiento[[#This Row],[vitaminaDRealizada]]="","",IF(seguimiento[[#This Row],[vitaminaDRealizada]]="No realizado","No realizada","Realizada"))</f>
        <v>No realizada</v>
      </c>
      <c r="R2891" t="str">
        <f>IF(Q2891="Realizada",seguimiento[[#This Row],[vitaminaDRealizada]],"")</f>
        <v/>
      </c>
      <c r="S2891" t="str">
        <f>IF(seguimiento[[#This Row],[ige]]="No realizada","No realizada",IF(seguimiento[[#This Row],[ige]]="","","Realizada"))</f>
        <v>Realizada</v>
      </c>
      <c r="T2891" t="str">
        <f>IF(S2891="Realizada",seguimiento[[#This Row],[ige]],"")</f>
        <v>&lt; 500</v>
      </c>
      <c r="U2891" t="str">
        <f>IF(OR(seguimiento[[#This Row],[actividadfisica]]="Ejercicio regular",seguimiento[[#This Row],[actividadfisica]]="Actividad deportiva"),"Sí","")</f>
        <v/>
      </c>
    </row>
    <row r="2892" spans="1:21" x14ac:dyDescent="0.3">
      <c r="A2892" t="str">
        <f>VLOOKUP(B2892,pacientes_insertados[],2,)</f>
        <v>61e34254ec4ec02e84f5db88</v>
      </c>
      <c r="B2892">
        <f>seguimiento[[#This Row],[idpaciente]]</f>
        <v>1356</v>
      </c>
      <c r="C2892">
        <f t="shared" si="45"/>
        <v>2015</v>
      </c>
      <c r="D2892" s="1">
        <f>seguimiento[[#This Row],[fecha]]</f>
        <v>42058</v>
      </c>
      <c r="E2892" t="str">
        <f>seguimiento[[#This Row],[institucion]]</f>
        <v>HOSPITAL de PEDIATRÍA "Juan P. Garrahan"</v>
      </c>
      <c r="F2892" t="str">
        <f>seguimiento[[#This Row],[fallecimiento]]</f>
        <v>No</v>
      </c>
      <c r="K2892" t="str">
        <f>seguimiento[[#This Row],[coberturamedica]]</f>
        <v>Sí</v>
      </c>
      <c r="M2892" t="str">
        <f>seguimiento[[#This Row],[Embarazo]]</f>
        <v>No</v>
      </c>
      <c r="N2892" t="str">
        <f>seguimiento[[#This Row],[ncultivosanio]]</f>
        <v>1</v>
      </c>
      <c r="O2892" t="str">
        <f>IF(seguimiento[[#This Row],[curvaglucemia]]="","No realizada","Realizada")</f>
        <v>Realizada</v>
      </c>
      <c r="P2892" t="str">
        <f>IF(O2892="Realizada",seguimiento[[#This Row],[curvaglucemia]],"")</f>
        <v>Normal</v>
      </c>
      <c r="Q2892" t="str">
        <f>IF(seguimiento[[#This Row],[vitaminaDRealizada]]="","",IF(seguimiento[[#This Row],[vitaminaDRealizada]]="No realizado","No realizada","Realizada"))</f>
        <v>Realizada</v>
      </c>
      <c r="R2892" t="str">
        <f>IF(Q2892="Realizada",seguimiento[[#This Row],[vitaminaDRealizada]],"")</f>
        <v>Normal</v>
      </c>
      <c r="S2892" t="str">
        <f>IF(seguimiento[[#This Row],[ige]]="No realizada","No realizada",IF(seguimiento[[#This Row],[ige]]="","","Realizada"))</f>
        <v>Realizada</v>
      </c>
      <c r="T2892" t="str">
        <f>IF(S2892="Realizada",seguimiento[[#This Row],[ige]],"")</f>
        <v>&lt; 500</v>
      </c>
      <c r="U2892" t="str">
        <f>IF(OR(seguimiento[[#This Row],[actividadfisica]]="Ejercicio regular",seguimiento[[#This Row],[actividadfisica]]="Actividad deportiva"),"Sí","")</f>
        <v/>
      </c>
    </row>
    <row r="2893" spans="1:21" x14ac:dyDescent="0.3">
      <c r="A2893" t="str">
        <f>VLOOKUP(B2893,pacientes_insertados[],2,)</f>
        <v>61e34254ec4ec02e84f5db88</v>
      </c>
      <c r="B2893">
        <f>seguimiento[[#This Row],[idpaciente]]</f>
        <v>1356</v>
      </c>
      <c r="C2893">
        <f t="shared" si="45"/>
        <v>2016</v>
      </c>
      <c r="D2893" s="1">
        <f>seguimiento[[#This Row],[fecha]]</f>
        <v>42562</v>
      </c>
      <c r="E2893" t="str">
        <f>seguimiento[[#This Row],[institucion]]</f>
        <v>HOSPITAL de PEDIATRÍA "Juan P. Garrahan"</v>
      </c>
      <c r="F2893" t="str">
        <f>seguimiento[[#This Row],[fallecimiento]]</f>
        <v>No</v>
      </c>
      <c r="K2893" t="str">
        <f>seguimiento[[#This Row],[coberturamedica]]</f>
        <v>No</v>
      </c>
      <c r="L2893" t="str">
        <f>seguimiento[[#This Row],[ntratendovenosos]]</f>
        <v>1</v>
      </c>
      <c r="M2893" t="str">
        <f>seguimiento[[#This Row],[Embarazo]]</f>
        <v>No</v>
      </c>
      <c r="N2893" t="str">
        <f>seguimiento[[#This Row],[ncultivosanio]]</f>
        <v>6</v>
      </c>
      <c r="O2893" t="str">
        <f>IF(seguimiento[[#This Row],[curvaglucemia]]="","No realizada","Realizada")</f>
        <v>Realizada</v>
      </c>
      <c r="P2893" t="str">
        <f>IF(O2893="Realizada",seguimiento[[#This Row],[curvaglucemia]],"")</f>
        <v>Normal</v>
      </c>
      <c r="Q2893" t="str">
        <f>IF(seguimiento[[#This Row],[vitaminaDRealizada]]="","",IF(seguimiento[[#This Row],[vitaminaDRealizada]]="No realizado","No realizada","Realizada"))</f>
        <v>Realizada</v>
      </c>
      <c r="R2893" t="str">
        <f>IF(Q2893="Realizada",seguimiento[[#This Row],[vitaminaDRealizada]],"")</f>
        <v>Bajo</v>
      </c>
      <c r="S2893" t="str">
        <f>IF(seguimiento[[#This Row],[ige]]="No realizada","No realizada",IF(seguimiento[[#This Row],[ige]]="","","Realizada"))</f>
        <v>Realizada</v>
      </c>
      <c r="T2893" t="str">
        <f>IF(S2893="Realizada",seguimiento[[#This Row],[ige]],"")</f>
        <v>Normal</v>
      </c>
      <c r="U2893" t="str">
        <f>IF(OR(seguimiento[[#This Row],[actividadfisica]]="Ejercicio regular",seguimiento[[#This Row],[actividadfisica]]="Actividad deportiva"),"Sí","")</f>
        <v/>
      </c>
    </row>
    <row r="2894" spans="1:21" x14ac:dyDescent="0.3">
      <c r="A2894" t="str">
        <f>VLOOKUP(B2894,pacientes_insertados[],2,)</f>
        <v>61e34254ec4ec02e84f5dbb3</v>
      </c>
      <c r="B2894">
        <f>seguimiento[[#This Row],[idpaciente]]</f>
        <v>1357</v>
      </c>
      <c r="C2894">
        <f t="shared" si="45"/>
        <v>2015</v>
      </c>
      <c r="D2894" s="1">
        <f>seguimiento[[#This Row],[fecha]]</f>
        <v>42257</v>
      </c>
      <c r="E2894" t="str">
        <f>seguimiento[[#This Row],[institucion]]</f>
        <v>Hospital Sor Maria Ludovica de La Plata</v>
      </c>
      <c r="F2894" t="str">
        <f>seguimiento[[#This Row],[fallecimiento]]</f>
        <v>No</v>
      </c>
      <c r="K2894" t="str">
        <f>seguimiento[[#This Row],[coberturamedica]]</f>
        <v>Sí</v>
      </c>
      <c r="L2894" t="str">
        <f>seguimiento[[#This Row],[ntratendovenosos]]</f>
        <v>1</v>
      </c>
      <c r="N2894" t="str">
        <f>seguimiento[[#This Row],[ncultivosanio]]</f>
        <v>3</v>
      </c>
      <c r="O2894" t="str">
        <f>IF(seguimiento[[#This Row],[curvaglucemia]]="","No realizada","Realizada")</f>
        <v>No realizada</v>
      </c>
      <c r="P2894" t="str">
        <f>IF(O2894="Realizada",seguimiento[[#This Row],[curvaglucemia]],"")</f>
        <v/>
      </c>
      <c r="Q2894" t="str">
        <f>IF(seguimiento[[#This Row],[vitaminaDRealizada]]="","",IF(seguimiento[[#This Row],[vitaminaDRealizada]]="No realizado","No realizada","Realizada"))</f>
        <v/>
      </c>
      <c r="R2894" t="str">
        <f>IF(Q2894="Realizada",seguimiento[[#This Row],[vitaminaDRealizada]],"")</f>
        <v/>
      </c>
      <c r="S2894" t="str">
        <f>IF(seguimiento[[#This Row],[ige]]="No realizada","No realizada",IF(seguimiento[[#This Row],[ige]]="","","Realizada"))</f>
        <v>No realizada</v>
      </c>
      <c r="T2894" t="str">
        <f>IF(S2894="Realizada",seguimiento[[#This Row],[ige]],"")</f>
        <v/>
      </c>
      <c r="U2894" t="str">
        <f>IF(OR(seguimiento[[#This Row],[actividadfisica]]="Ejercicio regular",seguimiento[[#This Row],[actividadfisica]]="Actividad deportiva"),"Sí","")</f>
        <v/>
      </c>
    </row>
    <row r="2895" spans="1:21" x14ac:dyDescent="0.3">
      <c r="A2895" t="str">
        <f>VLOOKUP(B2895,pacientes_insertados[],2,)</f>
        <v>61e34254ec4ec02e84f5dbb3</v>
      </c>
      <c r="B2895">
        <f>seguimiento[[#This Row],[idpaciente]]</f>
        <v>1357</v>
      </c>
      <c r="C2895">
        <f t="shared" si="45"/>
        <v>2017</v>
      </c>
      <c r="D2895" s="1">
        <f>seguimiento[[#This Row],[fecha]]</f>
        <v>42773</v>
      </c>
      <c r="E2895" t="str">
        <f>seguimiento[[#This Row],[institucion]]</f>
        <v>Hospital Sor Maria Ludovica de La Plata</v>
      </c>
      <c r="F2895" t="str">
        <f>seguimiento[[#This Row],[fallecimiento]]</f>
        <v>No</v>
      </c>
      <c r="K2895" t="str">
        <f>seguimiento[[#This Row],[coberturamedica]]</f>
        <v>Sí</v>
      </c>
      <c r="L2895" t="str">
        <f>seguimiento[[#This Row],[ntratendovenosos]]</f>
        <v>2</v>
      </c>
      <c r="N2895" t="str">
        <f>seguimiento[[#This Row],[ncultivosanio]]</f>
        <v>6</v>
      </c>
      <c r="O2895" t="str">
        <f>IF(seguimiento[[#This Row],[curvaglucemia]]="","No realizada","Realizada")</f>
        <v>No realizada</v>
      </c>
      <c r="P2895" t="str">
        <f>IF(O2895="Realizada",seguimiento[[#This Row],[curvaglucemia]],"")</f>
        <v/>
      </c>
      <c r="Q2895" t="str">
        <f>IF(seguimiento[[#This Row],[vitaminaDRealizada]]="","",IF(seguimiento[[#This Row],[vitaminaDRealizada]]="No realizado","No realizada","Realizada"))</f>
        <v/>
      </c>
      <c r="R2895" t="str">
        <f>IF(Q2895="Realizada",seguimiento[[#This Row],[vitaminaDRealizada]],"")</f>
        <v/>
      </c>
      <c r="S2895" t="str">
        <f>IF(seguimiento[[#This Row],[ige]]="No realizada","No realizada",IF(seguimiento[[#This Row],[ige]]="","","Realizada"))</f>
        <v/>
      </c>
      <c r="T2895" t="str">
        <f>IF(S2895="Realizada",seguimiento[[#This Row],[ige]],"")</f>
        <v/>
      </c>
      <c r="U2895" t="str">
        <f>IF(OR(seguimiento[[#This Row],[actividadfisica]]="Ejercicio regular",seguimiento[[#This Row],[actividadfisica]]="Actividad deportiva"),"Sí","")</f>
        <v/>
      </c>
    </row>
    <row r="2896" spans="1:21" x14ac:dyDescent="0.3">
      <c r="A2896" t="str">
        <f>VLOOKUP(B2896,pacientes_insertados[],2,)</f>
        <v>61e34254ec4ec02e84f5dba8</v>
      </c>
      <c r="B2896">
        <f>seguimiento[[#This Row],[idpaciente]]</f>
        <v>1358</v>
      </c>
      <c r="C2896">
        <f t="shared" si="45"/>
        <v>2015</v>
      </c>
      <c r="D2896" s="1">
        <f>seguimiento[[#This Row],[fecha]]</f>
        <v>42255</v>
      </c>
      <c r="E2896" t="str">
        <f>seguimiento[[#This Row],[institucion]]</f>
        <v>Hospital Sor Maria Ludovica de La Plata</v>
      </c>
      <c r="F2896" t="str">
        <f>seguimiento[[#This Row],[fallecimiento]]</f>
        <v>No</v>
      </c>
      <c r="K2896" t="str">
        <f>seguimiento[[#This Row],[coberturamedica]]</f>
        <v>Sí</v>
      </c>
      <c r="M2896" t="str">
        <f>seguimiento[[#This Row],[Embarazo]]</f>
        <v>No</v>
      </c>
      <c r="N2896" t="str">
        <f>seguimiento[[#This Row],[ncultivosanio]]</f>
        <v>4</v>
      </c>
      <c r="O2896" t="str">
        <f>IF(seguimiento[[#This Row],[curvaglucemia]]="","No realizada","Realizada")</f>
        <v>No realizada</v>
      </c>
      <c r="P2896" t="str">
        <f>IF(O2896="Realizada",seguimiento[[#This Row],[curvaglucemia]],"")</f>
        <v/>
      </c>
      <c r="Q2896" t="str">
        <f>IF(seguimiento[[#This Row],[vitaminaDRealizada]]="","",IF(seguimiento[[#This Row],[vitaminaDRealizada]]="No realizado","No realizada","Realizada"))</f>
        <v/>
      </c>
      <c r="R2896" t="str">
        <f>IF(Q2896="Realizada",seguimiento[[#This Row],[vitaminaDRealizada]],"")</f>
        <v/>
      </c>
      <c r="S2896" t="str">
        <f>IF(seguimiento[[#This Row],[ige]]="No realizada","No realizada",IF(seguimiento[[#This Row],[ige]]="","","Realizada"))</f>
        <v>No realizada</v>
      </c>
      <c r="T2896" t="str">
        <f>IF(S2896="Realizada",seguimiento[[#This Row],[ige]],"")</f>
        <v/>
      </c>
      <c r="U2896" t="str">
        <f>IF(OR(seguimiento[[#This Row],[actividadfisica]]="Ejercicio regular",seguimiento[[#This Row],[actividadfisica]]="Actividad deportiva"),"Sí","")</f>
        <v/>
      </c>
    </row>
    <row r="2897" spans="1:21" x14ac:dyDescent="0.3">
      <c r="A2897" t="str">
        <f>VLOOKUP(B2897,pacientes_insertados[],2,)</f>
        <v>61e34254ec4ec02e84f5dba8</v>
      </c>
      <c r="B2897">
        <f>seguimiento[[#This Row],[idpaciente]]</f>
        <v>1358</v>
      </c>
      <c r="C2897">
        <f t="shared" si="45"/>
        <v>2016</v>
      </c>
      <c r="D2897" s="1">
        <f>seguimiento[[#This Row],[fecha]]</f>
        <v>42689</v>
      </c>
      <c r="E2897" t="str">
        <f>seguimiento[[#This Row],[institucion]]</f>
        <v>Hospital Sor Maria Ludovica de La Plata</v>
      </c>
      <c r="F2897" t="str">
        <f>seguimiento[[#This Row],[fallecimiento]]</f>
        <v>No</v>
      </c>
      <c r="K2897" t="str">
        <f>seguimiento[[#This Row],[coberturamedica]]</f>
        <v>No</v>
      </c>
      <c r="N2897" t="str">
        <f>seguimiento[[#This Row],[ncultivosanio]]</f>
        <v>5</v>
      </c>
      <c r="O2897" t="str">
        <f>IF(seguimiento[[#This Row],[curvaglucemia]]="","No realizada","Realizada")</f>
        <v>No realizada</v>
      </c>
      <c r="P2897" t="str">
        <f>IF(O2897="Realizada",seguimiento[[#This Row],[curvaglucemia]],"")</f>
        <v/>
      </c>
      <c r="Q2897" t="str">
        <f>IF(seguimiento[[#This Row],[vitaminaDRealizada]]="","",IF(seguimiento[[#This Row],[vitaminaDRealizada]]="No realizado","No realizada","Realizada"))</f>
        <v/>
      </c>
      <c r="R2897" t="str">
        <f>IF(Q2897="Realizada",seguimiento[[#This Row],[vitaminaDRealizada]],"")</f>
        <v/>
      </c>
      <c r="S2897" t="str">
        <f>IF(seguimiento[[#This Row],[ige]]="No realizada","No realizada",IF(seguimiento[[#This Row],[ige]]="","","Realizada"))</f>
        <v/>
      </c>
      <c r="T2897" t="str">
        <f>IF(S2897="Realizada",seguimiento[[#This Row],[ige]],"")</f>
        <v/>
      </c>
      <c r="U2897" t="str">
        <f>IF(OR(seguimiento[[#This Row],[actividadfisica]]="Ejercicio regular",seguimiento[[#This Row],[actividadfisica]]="Actividad deportiva"),"Sí","")</f>
        <v/>
      </c>
    </row>
    <row r="2898" spans="1:21" x14ac:dyDescent="0.3">
      <c r="A2898" t="str">
        <f>VLOOKUP(B2898,pacientes_insertados[],2,)</f>
        <v>61e34254ec4ec02e84f5dba8</v>
      </c>
      <c r="B2898">
        <f>seguimiento[[#This Row],[idpaciente]]</f>
        <v>1358</v>
      </c>
      <c r="C2898">
        <f t="shared" si="45"/>
        <v>2017</v>
      </c>
      <c r="D2898" s="1">
        <f>seguimiento[[#This Row],[fecha]]</f>
        <v>43061</v>
      </c>
      <c r="E2898" t="str">
        <f>seguimiento[[#This Row],[institucion]]</f>
        <v>Hospital Sor Maria Ludovica de La Plata</v>
      </c>
      <c r="F2898" t="str">
        <f>seguimiento[[#This Row],[fallecimiento]]</f>
        <v>No</v>
      </c>
      <c r="K2898" t="str">
        <f>seguimiento[[#This Row],[coberturamedica]]</f>
        <v>Sí</v>
      </c>
      <c r="N2898" t="str">
        <f>seguimiento[[#This Row],[ncultivosanio]]</f>
        <v>4</v>
      </c>
      <c r="O2898" t="str">
        <f>IF(seguimiento[[#This Row],[curvaglucemia]]="","No realizada","Realizada")</f>
        <v>No realizada</v>
      </c>
      <c r="P2898" t="str">
        <f>IF(O2898="Realizada",seguimiento[[#This Row],[curvaglucemia]],"")</f>
        <v/>
      </c>
      <c r="Q2898" t="str">
        <f>IF(seguimiento[[#This Row],[vitaminaDRealizada]]="","",IF(seguimiento[[#This Row],[vitaminaDRealizada]]="No realizado","No realizada","Realizada"))</f>
        <v/>
      </c>
      <c r="R2898" t="str">
        <f>IF(Q2898="Realizada",seguimiento[[#This Row],[vitaminaDRealizada]],"")</f>
        <v/>
      </c>
      <c r="S2898" t="str">
        <f>IF(seguimiento[[#This Row],[ige]]="No realizada","No realizada",IF(seguimiento[[#This Row],[ige]]="","","Realizada"))</f>
        <v/>
      </c>
      <c r="T2898" t="str">
        <f>IF(S2898="Realizada",seguimiento[[#This Row],[ige]],"")</f>
        <v/>
      </c>
      <c r="U2898" t="str">
        <f>IF(OR(seguimiento[[#This Row],[actividadfisica]]="Ejercicio regular",seguimiento[[#This Row],[actividadfisica]]="Actividad deportiva"),"Sí","")</f>
        <v/>
      </c>
    </row>
    <row r="2899" spans="1:21" x14ac:dyDescent="0.3">
      <c r="A2899" t="str">
        <f>VLOOKUP(B2899,pacientes_insertados[],2,)</f>
        <v>61e34254ec4ec02e84f5dbaa</v>
      </c>
      <c r="B2899">
        <f>seguimiento[[#This Row],[idpaciente]]</f>
        <v>1359</v>
      </c>
      <c r="C2899">
        <f t="shared" si="45"/>
        <v>2016</v>
      </c>
      <c r="D2899" s="1">
        <f>seguimiento[[#This Row],[fecha]]</f>
        <v>42425</v>
      </c>
      <c r="E2899" t="str">
        <f>seguimiento[[#This Row],[institucion]]</f>
        <v>HOSP. DE Niños DE LA SMA.TRINIDAD</v>
      </c>
      <c r="F2899" t="str">
        <f>seguimiento[[#This Row],[fallecimiento]]</f>
        <v>No</v>
      </c>
      <c r="K2899" t="str">
        <f>seguimiento[[#This Row],[coberturamedica]]</f>
        <v>No</v>
      </c>
      <c r="L2899" t="str">
        <f>seguimiento[[#This Row],[ntratendovenosos]]</f>
        <v>1</v>
      </c>
      <c r="N2899" t="str">
        <f>seguimiento[[#This Row],[ncultivosanio]]</f>
        <v>3</v>
      </c>
      <c r="O2899" t="str">
        <f>IF(seguimiento[[#This Row],[curvaglucemia]]="","No realizada","Realizada")</f>
        <v>No realizada</v>
      </c>
      <c r="P2899" t="str">
        <f>IF(O2899="Realizada",seguimiento[[#This Row],[curvaglucemia]],"")</f>
        <v/>
      </c>
      <c r="Q2899" t="str">
        <f>IF(seguimiento[[#This Row],[vitaminaDRealizada]]="","",IF(seguimiento[[#This Row],[vitaminaDRealizada]]="No realizado","No realizada","Realizada"))</f>
        <v/>
      </c>
      <c r="R2899" t="str">
        <f>IF(Q2899="Realizada",seguimiento[[#This Row],[vitaminaDRealizada]],"")</f>
        <v/>
      </c>
      <c r="S2899" t="str">
        <f>IF(seguimiento[[#This Row],[ige]]="No realizada","No realizada",IF(seguimiento[[#This Row],[ige]]="","","Realizada"))</f>
        <v>No realizada</v>
      </c>
      <c r="T2899" t="str">
        <f>IF(S2899="Realizada",seguimiento[[#This Row],[ige]],"")</f>
        <v/>
      </c>
      <c r="U2899" t="str">
        <f>IF(OR(seguimiento[[#This Row],[actividadfisica]]="Ejercicio regular",seguimiento[[#This Row],[actividadfisica]]="Actividad deportiva"),"Sí","")</f>
        <v/>
      </c>
    </row>
    <row r="2900" spans="1:21" x14ac:dyDescent="0.3">
      <c r="A2900" t="str">
        <f>VLOOKUP(B2900,pacientes_insertados[],2,)</f>
        <v>61e34254ec4ec02e84f5dbaa</v>
      </c>
      <c r="B2900">
        <f>seguimiento[[#This Row],[idpaciente]]</f>
        <v>1359</v>
      </c>
      <c r="C2900">
        <f t="shared" si="45"/>
        <v>2017</v>
      </c>
      <c r="D2900" s="1">
        <f>seguimiento[[#This Row],[fecha]]</f>
        <v>42752</v>
      </c>
      <c r="E2900" t="str">
        <f>seguimiento[[#This Row],[institucion]]</f>
        <v>HOSP. DE Niños DE LA SMA.TRINIDAD</v>
      </c>
      <c r="F2900" t="str">
        <f>seguimiento[[#This Row],[fallecimiento]]</f>
        <v>No</v>
      </c>
      <c r="K2900" t="str">
        <f>seguimiento[[#This Row],[coberturamedica]]</f>
        <v>No</v>
      </c>
      <c r="L2900" t="str">
        <f>seguimiento[[#This Row],[ntratendovenosos]]</f>
        <v>2</v>
      </c>
      <c r="N2900" t="str">
        <f>seguimiento[[#This Row],[ncultivosanio]]</f>
        <v>1</v>
      </c>
      <c r="O2900" t="str">
        <f>IF(seguimiento[[#This Row],[curvaglucemia]]="","No realizada","Realizada")</f>
        <v>No realizada</v>
      </c>
      <c r="P2900" t="str">
        <f>IF(O2900="Realizada",seguimiento[[#This Row],[curvaglucemia]],"")</f>
        <v/>
      </c>
      <c r="Q2900" t="str">
        <f>IF(seguimiento[[#This Row],[vitaminaDRealizada]]="","",IF(seguimiento[[#This Row],[vitaminaDRealizada]]="No realizado","No realizada","Realizada"))</f>
        <v>No realizada</v>
      </c>
      <c r="R2900" t="str">
        <f>IF(Q2900="Realizada",seguimiento[[#This Row],[vitaminaDRealizada]],"")</f>
        <v/>
      </c>
      <c r="S2900" t="str">
        <f>IF(seguimiento[[#This Row],[ige]]="No realizada","No realizada",IF(seguimiento[[#This Row],[ige]]="","","Realizada"))</f>
        <v>No realizada</v>
      </c>
      <c r="T2900" t="str">
        <f>IF(S2900="Realizada",seguimiento[[#This Row],[ige]],"")</f>
        <v/>
      </c>
      <c r="U2900" t="str">
        <f>IF(OR(seguimiento[[#This Row],[actividadfisica]]="Ejercicio regular",seguimiento[[#This Row],[actividadfisica]]="Actividad deportiva"),"Sí","")</f>
        <v/>
      </c>
    </row>
    <row r="2901" spans="1:21" x14ac:dyDescent="0.3">
      <c r="A2901" t="str">
        <f>VLOOKUP(B2901,pacientes_insertados[],2,)</f>
        <v>61e34254ec4ec02e84f5dbaa</v>
      </c>
      <c r="B2901">
        <f>seguimiento[[#This Row],[idpaciente]]</f>
        <v>1359</v>
      </c>
      <c r="C2901">
        <f t="shared" si="45"/>
        <v>2018</v>
      </c>
      <c r="D2901" s="1">
        <f>seguimiento[[#This Row],[fecha]]</f>
        <v>43165</v>
      </c>
      <c r="E2901" t="str">
        <f>seguimiento[[#This Row],[institucion]]</f>
        <v>HOSP. DE Niños DE LA SMA.TRINIDAD</v>
      </c>
      <c r="F2901" t="str">
        <f>seguimiento[[#This Row],[fallecimiento]]</f>
        <v>No</v>
      </c>
      <c r="K2901" t="str">
        <f>seguimiento[[#This Row],[coberturamedica]]</f>
        <v>No</v>
      </c>
      <c r="L2901" t="str">
        <f>seguimiento[[#This Row],[ntratendovenosos]]</f>
        <v>5</v>
      </c>
      <c r="N2901" t="str">
        <f>seguimiento[[#This Row],[ncultivosanio]]</f>
        <v>5</v>
      </c>
      <c r="O2901" t="str">
        <f>IF(seguimiento[[#This Row],[curvaglucemia]]="","No realizada","Realizada")</f>
        <v>No realizada</v>
      </c>
      <c r="P2901" t="str">
        <f>IF(O2901="Realizada",seguimiento[[#This Row],[curvaglucemia]],"")</f>
        <v/>
      </c>
      <c r="Q2901" t="str">
        <f>IF(seguimiento[[#This Row],[vitaminaDRealizada]]="","",IF(seguimiento[[#This Row],[vitaminaDRealizada]]="No realizado","No realizada","Realizada"))</f>
        <v/>
      </c>
      <c r="R2901" t="str">
        <f>IF(Q2901="Realizada",seguimiento[[#This Row],[vitaminaDRealizada]],"")</f>
        <v/>
      </c>
      <c r="S2901" t="str">
        <f>IF(seguimiento[[#This Row],[ige]]="No realizada","No realizada",IF(seguimiento[[#This Row],[ige]]="","","Realizada"))</f>
        <v>No realizada</v>
      </c>
      <c r="T2901" t="str">
        <f>IF(S2901="Realizada",seguimiento[[#This Row],[ige]],"")</f>
        <v/>
      </c>
      <c r="U2901" t="str">
        <f>IF(OR(seguimiento[[#This Row],[actividadfisica]]="Ejercicio regular",seguimiento[[#This Row],[actividadfisica]]="Actividad deportiva"),"Sí","")</f>
        <v/>
      </c>
    </row>
    <row r="2902" spans="1:21" x14ac:dyDescent="0.3">
      <c r="A2902" t="str">
        <f>VLOOKUP(B2902,pacientes_insertados[],2,)</f>
        <v>61e34254ec4ec02e84f5dbad</v>
      </c>
      <c r="B2902">
        <f>seguimiento[[#This Row],[idpaciente]]</f>
        <v>1360</v>
      </c>
      <c r="C2902">
        <f t="shared" si="45"/>
        <v>2006</v>
      </c>
      <c r="D2902" s="1">
        <f>seguimiento[[#This Row],[fecha]]</f>
        <v>39064</v>
      </c>
      <c r="E2902" t="str">
        <f>seguimiento[[#This Row],[institucion]]</f>
        <v>HOSP. DE Niños DE LA SMA.TRINIDAD</v>
      </c>
      <c r="F2902" t="str">
        <f>seguimiento[[#This Row],[fallecimiento]]</f>
        <v>No</v>
      </c>
      <c r="K2902" t="str">
        <f>seguimiento[[#This Row],[coberturamedica]]</f>
        <v>No</v>
      </c>
      <c r="N2902" t="str">
        <f>seguimiento[[#This Row],[ncultivosanio]]</f>
        <v>1</v>
      </c>
      <c r="O2902" t="str">
        <f>IF(seguimiento[[#This Row],[curvaglucemia]]="","No realizada","Realizada")</f>
        <v>No realizada</v>
      </c>
      <c r="P2902" t="str">
        <f>IF(O2902="Realizada",seguimiento[[#This Row],[curvaglucemia]],"")</f>
        <v/>
      </c>
      <c r="Q2902" t="str">
        <f>IF(seguimiento[[#This Row],[vitaminaDRealizada]]="","",IF(seguimiento[[#This Row],[vitaminaDRealizada]]="No realizado","No realizada","Realizada"))</f>
        <v>No realizada</v>
      </c>
      <c r="R2902" t="str">
        <f>IF(Q2902="Realizada",seguimiento[[#This Row],[vitaminaDRealizada]],"")</f>
        <v/>
      </c>
      <c r="S2902" t="str">
        <f>IF(seguimiento[[#This Row],[ige]]="No realizada","No realizada",IF(seguimiento[[#This Row],[ige]]="","","Realizada"))</f>
        <v>No realizada</v>
      </c>
      <c r="T2902" t="str">
        <f>IF(S2902="Realizada",seguimiento[[#This Row],[ige]],"")</f>
        <v/>
      </c>
      <c r="U2902" t="str">
        <f>IF(OR(seguimiento[[#This Row],[actividadfisica]]="Ejercicio regular",seguimiento[[#This Row],[actividadfisica]]="Actividad deportiva"),"Sí","")</f>
        <v/>
      </c>
    </row>
    <row r="2903" spans="1:21" x14ac:dyDescent="0.3">
      <c r="A2903" t="str">
        <f>VLOOKUP(B2903,pacientes_insertados[],2,)</f>
        <v>61e34254ec4ec02e84f5dbad</v>
      </c>
      <c r="B2903">
        <f>seguimiento[[#This Row],[idpaciente]]</f>
        <v>1360</v>
      </c>
      <c r="C2903">
        <f t="shared" si="45"/>
        <v>2016</v>
      </c>
      <c r="D2903" s="1">
        <f>seguimiento[[#This Row],[fecha]]</f>
        <v>42660</v>
      </c>
      <c r="E2903" t="str">
        <f>seguimiento[[#This Row],[institucion]]</f>
        <v>HOSP. DE Niños DE LA SMA.TRINIDAD</v>
      </c>
      <c r="F2903" t="str">
        <f>seguimiento[[#This Row],[fallecimiento]]</f>
        <v>No</v>
      </c>
      <c r="K2903" t="str">
        <f>seguimiento[[#This Row],[coberturamedica]]</f>
        <v>No</v>
      </c>
      <c r="L2903" t="str">
        <f>seguimiento[[#This Row],[ntratendovenosos]]</f>
        <v>1</v>
      </c>
      <c r="N2903" t="str">
        <f>seguimiento[[#This Row],[ncultivosanio]]</f>
        <v>4</v>
      </c>
      <c r="O2903" t="str">
        <f>IF(seguimiento[[#This Row],[curvaglucemia]]="","No realizada","Realizada")</f>
        <v>Realizada</v>
      </c>
      <c r="P2903" t="str">
        <f>IF(O2903="Realizada",seguimiento[[#This Row],[curvaglucemia]],"")</f>
        <v>Normal</v>
      </c>
      <c r="Q2903" t="str">
        <f>IF(seguimiento[[#This Row],[vitaminaDRealizada]]="","",IF(seguimiento[[#This Row],[vitaminaDRealizada]]="No realizado","No realizada","Realizada"))</f>
        <v>No realizada</v>
      </c>
      <c r="R2903" t="str">
        <f>IF(Q2903="Realizada",seguimiento[[#This Row],[vitaminaDRealizada]],"")</f>
        <v/>
      </c>
      <c r="S2903" t="str">
        <f>IF(seguimiento[[#This Row],[ige]]="No realizada","No realizada",IF(seguimiento[[#This Row],[ige]]="","","Realizada"))</f>
        <v>Realizada</v>
      </c>
      <c r="T2903" t="str">
        <f>IF(S2903="Realizada",seguimiento[[#This Row],[ige]],"")</f>
        <v>&lt; 500</v>
      </c>
      <c r="U2903" t="str">
        <f>IF(OR(seguimiento[[#This Row],[actividadfisica]]="Ejercicio regular",seguimiento[[#This Row],[actividadfisica]]="Actividad deportiva"),"Sí","")</f>
        <v>Sí</v>
      </c>
    </row>
    <row r="2904" spans="1:21" x14ac:dyDescent="0.3">
      <c r="A2904" t="str">
        <f>VLOOKUP(B2904,pacientes_insertados[],2,)</f>
        <v>61e34254ec4ec02e84f5dbad</v>
      </c>
      <c r="B2904">
        <f>seguimiento[[#This Row],[idpaciente]]</f>
        <v>1360</v>
      </c>
      <c r="C2904">
        <f t="shared" si="45"/>
        <v>2017</v>
      </c>
      <c r="D2904" s="1">
        <f>seguimiento[[#This Row],[fecha]]</f>
        <v>42913</v>
      </c>
      <c r="E2904" t="str">
        <f>seguimiento[[#This Row],[institucion]]</f>
        <v>HOSP. DE Niños DE LA SMA.TRINIDAD</v>
      </c>
      <c r="F2904" t="str">
        <f>seguimiento[[#This Row],[fallecimiento]]</f>
        <v>No</v>
      </c>
      <c r="K2904" t="str">
        <f>seguimiento[[#This Row],[coberturamedica]]</f>
        <v>No</v>
      </c>
      <c r="N2904" t="str">
        <f>seguimiento[[#This Row],[ncultivosanio]]</f>
        <v>2</v>
      </c>
      <c r="O2904" t="str">
        <f>IF(seguimiento[[#This Row],[curvaglucemia]]="","No realizada","Realizada")</f>
        <v>No realizada</v>
      </c>
      <c r="P2904" t="str">
        <f>IF(O2904="Realizada",seguimiento[[#This Row],[curvaglucemia]],"")</f>
        <v/>
      </c>
      <c r="Q2904" t="str">
        <f>IF(seguimiento[[#This Row],[vitaminaDRealizada]]="","",IF(seguimiento[[#This Row],[vitaminaDRealizada]]="No realizado","No realizada","Realizada"))</f>
        <v>No realizada</v>
      </c>
      <c r="R2904" t="str">
        <f>IF(Q2904="Realizada",seguimiento[[#This Row],[vitaminaDRealizada]],"")</f>
        <v/>
      </c>
      <c r="S2904" t="str">
        <f>IF(seguimiento[[#This Row],[ige]]="No realizada","No realizada",IF(seguimiento[[#This Row],[ige]]="","","Realizada"))</f>
        <v>No realizada</v>
      </c>
      <c r="T2904" t="str">
        <f>IF(S2904="Realizada",seguimiento[[#This Row],[ige]],"")</f>
        <v/>
      </c>
      <c r="U2904" t="str">
        <f>IF(OR(seguimiento[[#This Row],[actividadfisica]]="Ejercicio regular",seguimiento[[#This Row],[actividadfisica]]="Actividad deportiva"),"Sí","")</f>
        <v/>
      </c>
    </row>
    <row r="2905" spans="1:21" x14ac:dyDescent="0.3">
      <c r="A2905" t="str">
        <f>VLOOKUP(B2905,pacientes_insertados[],2,)</f>
        <v>61e34254ec4ec02e84f5dbad</v>
      </c>
      <c r="B2905">
        <f>seguimiento[[#This Row],[idpaciente]]</f>
        <v>1360</v>
      </c>
      <c r="C2905">
        <f t="shared" si="45"/>
        <v>2018</v>
      </c>
      <c r="D2905" s="1">
        <f>seguimiento[[#This Row],[fecha]]</f>
        <v>43452</v>
      </c>
      <c r="E2905" t="str">
        <f>seguimiento[[#This Row],[institucion]]</f>
        <v>HOSP. DE Niños DE LA SMA.TRINIDAD</v>
      </c>
      <c r="F2905" t="str">
        <f>seguimiento[[#This Row],[fallecimiento]]</f>
        <v>No</v>
      </c>
      <c r="K2905" t="str">
        <f>seguimiento[[#This Row],[coberturamedica]]</f>
        <v>No</v>
      </c>
      <c r="L2905" t="str">
        <f>seguimiento[[#This Row],[ntratendovenosos]]</f>
        <v>1</v>
      </c>
      <c r="N2905" t="str">
        <f>seguimiento[[#This Row],[ncultivosanio]]</f>
        <v>4</v>
      </c>
      <c r="O2905" t="str">
        <f>IF(seguimiento[[#This Row],[curvaglucemia]]="","No realizada","Realizada")</f>
        <v>No realizada</v>
      </c>
      <c r="P2905" t="str">
        <f>IF(O2905="Realizada",seguimiento[[#This Row],[curvaglucemia]],"")</f>
        <v/>
      </c>
      <c r="Q2905" t="str">
        <f>IF(seguimiento[[#This Row],[vitaminaDRealizada]]="","",IF(seguimiento[[#This Row],[vitaminaDRealizada]]="No realizado","No realizada","Realizada"))</f>
        <v>No realizada</v>
      </c>
      <c r="R2905" t="str">
        <f>IF(Q2905="Realizada",seguimiento[[#This Row],[vitaminaDRealizada]],"")</f>
        <v/>
      </c>
      <c r="S2905" t="str">
        <f>IF(seguimiento[[#This Row],[ige]]="No realizada","No realizada",IF(seguimiento[[#This Row],[ige]]="","","Realizada"))</f>
        <v>Realizada</v>
      </c>
      <c r="T2905" t="str">
        <f>IF(S2905="Realizada",seguimiento[[#This Row],[ige]],"")</f>
        <v>&lt; 500</v>
      </c>
      <c r="U2905" t="str">
        <f>IF(OR(seguimiento[[#This Row],[actividadfisica]]="Ejercicio regular",seguimiento[[#This Row],[actividadfisica]]="Actividad deportiva"),"Sí","")</f>
        <v/>
      </c>
    </row>
    <row r="2906" spans="1:21" x14ac:dyDescent="0.3">
      <c r="A2906" t="str">
        <f>VLOOKUP(B2906,pacientes_insertados[],2,)</f>
        <v>61e34256ec4ec02e84f5e043</v>
      </c>
      <c r="B2906">
        <f>seguimiento[[#This Row],[idpaciente]]</f>
        <v>1363</v>
      </c>
      <c r="C2906">
        <f t="shared" si="45"/>
        <v>2014</v>
      </c>
      <c r="D2906" s="1">
        <f>seguimiento[[#This Row],[fecha]]</f>
        <v>41820</v>
      </c>
      <c r="E2906" t="str">
        <f>seguimiento[[#This Row],[institucion]]</f>
        <v>HOSP. DE Niños DE LA SMA.TRINIDAD</v>
      </c>
      <c r="F2906" t="str">
        <f>seguimiento[[#This Row],[fallecimiento]]</f>
        <v>No</v>
      </c>
      <c r="O2906" t="str">
        <f>IF(seguimiento[[#This Row],[curvaglucemia]]="","No realizada","Realizada")</f>
        <v>No realizada</v>
      </c>
      <c r="P2906" t="str">
        <f>IF(O2906="Realizada",seguimiento[[#This Row],[curvaglucemia]],"")</f>
        <v/>
      </c>
      <c r="Q2906" t="str">
        <f>IF(seguimiento[[#This Row],[vitaminaDRealizada]]="","",IF(seguimiento[[#This Row],[vitaminaDRealizada]]="No realizado","No realizada","Realizada"))</f>
        <v/>
      </c>
      <c r="R2906" t="str">
        <f>IF(Q2906="Realizada",seguimiento[[#This Row],[vitaminaDRealizada]],"")</f>
        <v/>
      </c>
      <c r="S2906" t="str">
        <f>IF(seguimiento[[#This Row],[ige]]="No realizada","No realizada",IF(seguimiento[[#This Row],[ige]]="","","Realizada"))</f>
        <v/>
      </c>
      <c r="T2906" t="str">
        <f>IF(S2906="Realizada",seguimiento[[#This Row],[ige]],"")</f>
        <v/>
      </c>
      <c r="U2906" t="str">
        <f>IF(OR(seguimiento[[#This Row],[actividadfisica]]="Ejercicio regular",seguimiento[[#This Row],[actividadfisica]]="Actividad deportiva"),"Sí","")</f>
        <v/>
      </c>
    </row>
    <row r="2907" spans="1:21" x14ac:dyDescent="0.3">
      <c r="A2907" t="str">
        <f>VLOOKUP(B2907,pacientes_insertados[],2,)</f>
        <v>61e34254ec4ec02e84f5db64</v>
      </c>
      <c r="B2907">
        <f>seguimiento[[#This Row],[idpaciente]]</f>
        <v>1364</v>
      </c>
      <c r="C2907">
        <f t="shared" si="45"/>
        <v>2016</v>
      </c>
      <c r="D2907" s="1">
        <f>seguimiento[[#This Row],[fecha]]</f>
        <v>42660</v>
      </c>
      <c r="E2907" t="str">
        <f>seguimiento[[#This Row],[institucion]]</f>
        <v>Hospital Sor Maria Ludovica de La Plata</v>
      </c>
      <c r="F2907" t="str">
        <f>seguimiento[[#This Row],[fallecimiento]]</f>
        <v>No</v>
      </c>
      <c r="K2907" t="str">
        <f>seguimiento[[#This Row],[coberturamedica]]</f>
        <v>No</v>
      </c>
      <c r="L2907" t="str">
        <f>seguimiento[[#This Row],[ntratendovenosos]]</f>
        <v>1</v>
      </c>
      <c r="N2907" t="str">
        <f>seguimiento[[#This Row],[ncultivosanio]]</f>
        <v>4</v>
      </c>
      <c r="O2907" t="str">
        <f>IF(seguimiento[[#This Row],[curvaglucemia]]="","No realizada","Realizada")</f>
        <v>No realizada</v>
      </c>
      <c r="P2907" t="str">
        <f>IF(O2907="Realizada",seguimiento[[#This Row],[curvaglucemia]],"")</f>
        <v/>
      </c>
      <c r="Q2907" t="str">
        <f>IF(seguimiento[[#This Row],[vitaminaDRealizada]]="","",IF(seguimiento[[#This Row],[vitaminaDRealizada]]="No realizado","No realizada","Realizada"))</f>
        <v/>
      </c>
      <c r="R2907" t="str">
        <f>IF(Q2907="Realizada",seguimiento[[#This Row],[vitaminaDRealizada]],"")</f>
        <v/>
      </c>
      <c r="S2907" t="str">
        <f>IF(seguimiento[[#This Row],[ige]]="No realizada","No realizada",IF(seguimiento[[#This Row],[ige]]="","","Realizada"))</f>
        <v/>
      </c>
      <c r="T2907" t="str">
        <f>IF(S2907="Realizada",seguimiento[[#This Row],[ige]],"")</f>
        <v/>
      </c>
      <c r="U2907" t="str">
        <f>IF(OR(seguimiento[[#This Row],[actividadfisica]]="Ejercicio regular",seguimiento[[#This Row],[actividadfisica]]="Actividad deportiva"),"Sí","")</f>
        <v/>
      </c>
    </row>
    <row r="2908" spans="1:21" x14ac:dyDescent="0.3">
      <c r="A2908" t="str">
        <f>VLOOKUP(B2908,pacientes_insertados[],2,)</f>
        <v>61e34254ec4ec02e84f5db67</v>
      </c>
      <c r="B2908">
        <f>seguimiento[[#This Row],[idpaciente]]</f>
        <v>1366</v>
      </c>
      <c r="C2908">
        <f t="shared" si="45"/>
        <v>2016</v>
      </c>
      <c r="D2908" s="1">
        <f>seguimiento[[#This Row],[fecha]]</f>
        <v>42565</v>
      </c>
      <c r="E2908" t="str">
        <f>seguimiento[[#This Row],[institucion]]</f>
        <v>Hospital de Niños Ricardo Gutiérrez</v>
      </c>
      <c r="F2908" t="str">
        <f>seguimiento[[#This Row],[fallecimiento]]</f>
        <v>No</v>
      </c>
      <c r="K2908" t="str">
        <f>seguimiento[[#This Row],[coberturamedica]]</f>
        <v>Sí</v>
      </c>
      <c r="M2908" t="str">
        <f>seguimiento[[#This Row],[Embarazo]]</f>
        <v>No</v>
      </c>
      <c r="N2908" t="str">
        <f>seguimiento[[#This Row],[ncultivosanio]]</f>
        <v>5</v>
      </c>
      <c r="O2908" t="str">
        <f>IF(seguimiento[[#This Row],[curvaglucemia]]="","No realizada","Realizada")</f>
        <v>No realizada</v>
      </c>
      <c r="P2908" t="str">
        <f>IF(O2908="Realizada",seguimiento[[#This Row],[curvaglucemia]],"")</f>
        <v/>
      </c>
      <c r="Q2908" t="str">
        <f>IF(seguimiento[[#This Row],[vitaminaDRealizada]]="","",IF(seguimiento[[#This Row],[vitaminaDRealizada]]="No realizado","No realizada","Realizada"))</f>
        <v>No realizada</v>
      </c>
      <c r="R2908" t="str">
        <f>IF(Q2908="Realizada",seguimiento[[#This Row],[vitaminaDRealizada]],"")</f>
        <v/>
      </c>
      <c r="S2908" t="str">
        <f>IF(seguimiento[[#This Row],[ige]]="No realizada","No realizada",IF(seguimiento[[#This Row],[ige]]="","","Realizada"))</f>
        <v>Realizada</v>
      </c>
      <c r="T2908" t="str">
        <f>IF(S2908="Realizada",seguimiento[[#This Row],[ige]],"")</f>
        <v>Normal</v>
      </c>
      <c r="U2908" t="str">
        <f>IF(OR(seguimiento[[#This Row],[actividadfisica]]="Ejercicio regular",seguimiento[[#This Row],[actividadfisica]]="Actividad deportiva"),"Sí","")</f>
        <v>Sí</v>
      </c>
    </row>
    <row r="2909" spans="1:21" x14ac:dyDescent="0.3">
      <c r="A2909" t="str">
        <f>VLOOKUP(B2909,pacientes_insertados[],2,)</f>
        <v>61e34254ec4ec02e84f5db67</v>
      </c>
      <c r="B2909">
        <f>seguimiento[[#This Row],[idpaciente]]</f>
        <v>1366</v>
      </c>
      <c r="C2909">
        <f t="shared" si="45"/>
        <v>2017</v>
      </c>
      <c r="D2909" s="1">
        <f>seguimiento[[#This Row],[fecha]]</f>
        <v>42936</v>
      </c>
      <c r="E2909" t="str">
        <f>seguimiento[[#This Row],[institucion]]</f>
        <v>Hospital de Niños Ricardo Gutiérrez</v>
      </c>
      <c r="F2909" t="str">
        <f>seguimiento[[#This Row],[fallecimiento]]</f>
        <v>No</v>
      </c>
      <c r="K2909" t="str">
        <f>seguimiento[[#This Row],[coberturamedica]]</f>
        <v>Sí</v>
      </c>
      <c r="M2909" t="str">
        <f>seguimiento[[#This Row],[Embarazo]]</f>
        <v>No</v>
      </c>
      <c r="N2909" t="str">
        <f>seguimiento[[#This Row],[ncultivosanio]]</f>
        <v>5</v>
      </c>
      <c r="O2909" t="str">
        <f>IF(seguimiento[[#This Row],[curvaglucemia]]="","No realizada","Realizada")</f>
        <v>No realizada</v>
      </c>
      <c r="P2909" t="str">
        <f>IF(O2909="Realizada",seguimiento[[#This Row],[curvaglucemia]],"")</f>
        <v/>
      </c>
      <c r="Q2909" t="str">
        <f>IF(seguimiento[[#This Row],[vitaminaDRealizada]]="","",IF(seguimiento[[#This Row],[vitaminaDRealizada]]="No realizado","No realizada","Realizada"))</f>
        <v>No realizada</v>
      </c>
      <c r="R2909" t="str">
        <f>IF(Q2909="Realizada",seguimiento[[#This Row],[vitaminaDRealizada]],"")</f>
        <v/>
      </c>
      <c r="S2909" t="str">
        <f>IF(seguimiento[[#This Row],[ige]]="No realizada","No realizada",IF(seguimiento[[#This Row],[ige]]="","","Realizada"))</f>
        <v>Realizada</v>
      </c>
      <c r="T2909" t="str">
        <f>IF(S2909="Realizada",seguimiento[[#This Row],[ige]],"")</f>
        <v>Normal</v>
      </c>
      <c r="U2909" t="str">
        <f>IF(OR(seguimiento[[#This Row],[actividadfisica]]="Ejercicio regular",seguimiento[[#This Row],[actividadfisica]]="Actividad deportiva"),"Sí","")</f>
        <v>Sí</v>
      </c>
    </row>
    <row r="2910" spans="1:21" x14ac:dyDescent="0.3">
      <c r="A2910" t="str">
        <f>VLOOKUP(B2910,pacientes_insertados[],2,)</f>
        <v>61e34254ec4ec02e84f5db7a</v>
      </c>
      <c r="B2910">
        <f>seguimiento[[#This Row],[idpaciente]]</f>
        <v>1367</v>
      </c>
      <c r="C2910">
        <f t="shared" si="45"/>
        <v>2013</v>
      </c>
      <c r="D2910" s="1">
        <f>seguimiento[[#This Row],[fecha]]</f>
        <v>41514</v>
      </c>
      <c r="E2910" t="str">
        <f>seguimiento[[#This Row],[institucion]]</f>
        <v>Hospital de Niños Ricardo Gutiérrez</v>
      </c>
      <c r="F2910" t="str">
        <f>seguimiento[[#This Row],[fallecimiento]]</f>
        <v>No</v>
      </c>
      <c r="K2910" t="str">
        <f>seguimiento[[#This Row],[coberturamedica]]</f>
        <v>Sí</v>
      </c>
      <c r="L2910" t="str">
        <f>seguimiento[[#This Row],[ntratendovenosos]]</f>
        <v>1</v>
      </c>
      <c r="M2910" t="str">
        <f>seguimiento[[#This Row],[Embarazo]]</f>
        <v>No</v>
      </c>
      <c r="N2910" t="str">
        <f>seguimiento[[#This Row],[ncultivosanio]]</f>
        <v>4</v>
      </c>
      <c r="O2910" t="str">
        <f>IF(seguimiento[[#This Row],[curvaglucemia]]="","No realizada","Realizada")</f>
        <v>No realizada</v>
      </c>
      <c r="P2910" t="str">
        <f>IF(O2910="Realizada",seguimiento[[#This Row],[curvaglucemia]],"")</f>
        <v/>
      </c>
      <c r="Q2910" t="str">
        <f>IF(seguimiento[[#This Row],[vitaminaDRealizada]]="","",IF(seguimiento[[#This Row],[vitaminaDRealizada]]="No realizado","No realizada","Realizada"))</f>
        <v>No realizada</v>
      </c>
      <c r="R2910" t="str">
        <f>IF(Q2910="Realizada",seguimiento[[#This Row],[vitaminaDRealizada]],"")</f>
        <v/>
      </c>
      <c r="S2910" t="str">
        <f>IF(seguimiento[[#This Row],[ige]]="No realizada","No realizada",IF(seguimiento[[#This Row],[ige]]="","","Realizada"))</f>
        <v>No realizada</v>
      </c>
      <c r="T2910" t="str">
        <f>IF(S2910="Realizada",seguimiento[[#This Row],[ige]],"")</f>
        <v/>
      </c>
      <c r="U2910" t="str">
        <f>IF(OR(seguimiento[[#This Row],[actividadfisica]]="Ejercicio regular",seguimiento[[#This Row],[actividadfisica]]="Actividad deportiva"),"Sí","")</f>
        <v/>
      </c>
    </row>
    <row r="2911" spans="1:21" x14ac:dyDescent="0.3">
      <c r="A2911" t="str">
        <f>VLOOKUP(B2911,pacientes_insertados[],2,)</f>
        <v>61e34254ec4ec02e84f5db7a</v>
      </c>
      <c r="B2911">
        <f>seguimiento[[#This Row],[idpaciente]]</f>
        <v>1367</v>
      </c>
      <c r="C2911">
        <f t="shared" si="45"/>
        <v>2014</v>
      </c>
      <c r="D2911" s="1">
        <f>seguimiento[[#This Row],[fecha]]</f>
        <v>41647</v>
      </c>
      <c r="E2911" t="str">
        <f>seguimiento[[#This Row],[institucion]]</f>
        <v>Hospital de Niños Ricardo Gutiérrez</v>
      </c>
      <c r="F2911" t="str">
        <f>seguimiento[[#This Row],[fallecimiento]]</f>
        <v>No</v>
      </c>
      <c r="K2911" t="str">
        <f>seguimiento[[#This Row],[coberturamedica]]</f>
        <v>Sí</v>
      </c>
      <c r="M2911" t="str">
        <f>seguimiento[[#This Row],[Embarazo]]</f>
        <v>No</v>
      </c>
      <c r="N2911" t="str">
        <f>seguimiento[[#This Row],[ncultivosanio]]</f>
        <v>3</v>
      </c>
      <c r="O2911" t="str">
        <f>IF(seguimiento[[#This Row],[curvaglucemia]]="","No realizada","Realizada")</f>
        <v>No realizada</v>
      </c>
      <c r="P2911" t="str">
        <f>IF(O2911="Realizada",seguimiento[[#This Row],[curvaglucemia]],"")</f>
        <v/>
      </c>
      <c r="Q2911" t="str">
        <f>IF(seguimiento[[#This Row],[vitaminaDRealizada]]="","",IF(seguimiento[[#This Row],[vitaminaDRealizada]]="No realizado","No realizada","Realizada"))</f>
        <v>No realizada</v>
      </c>
      <c r="R2911" t="str">
        <f>IF(Q2911="Realizada",seguimiento[[#This Row],[vitaminaDRealizada]],"")</f>
        <v/>
      </c>
      <c r="S2911" t="str">
        <f>IF(seguimiento[[#This Row],[ige]]="No realizada","No realizada",IF(seguimiento[[#This Row],[ige]]="","","Realizada"))</f>
        <v>No realizada</v>
      </c>
      <c r="T2911" t="str">
        <f>IF(S2911="Realizada",seguimiento[[#This Row],[ige]],"")</f>
        <v/>
      </c>
      <c r="U2911" t="str">
        <f>IF(OR(seguimiento[[#This Row],[actividadfisica]]="Ejercicio regular",seguimiento[[#This Row],[actividadfisica]]="Actividad deportiva"),"Sí","")</f>
        <v/>
      </c>
    </row>
    <row r="2912" spans="1:21" x14ac:dyDescent="0.3">
      <c r="A2912" t="str">
        <f>VLOOKUP(B2912,pacientes_insertados[],2,)</f>
        <v>61e34254ec4ec02e84f5db7a</v>
      </c>
      <c r="B2912">
        <f>seguimiento[[#This Row],[idpaciente]]</f>
        <v>1367</v>
      </c>
      <c r="C2912">
        <f t="shared" si="45"/>
        <v>2015</v>
      </c>
      <c r="D2912" s="1">
        <f>seguimiento[[#This Row],[fecha]]</f>
        <v>42114</v>
      </c>
      <c r="E2912" t="str">
        <f>seguimiento[[#This Row],[institucion]]</f>
        <v>Hospital de Niños Ricardo Gutiérrez</v>
      </c>
      <c r="F2912" t="str">
        <f>seguimiento[[#This Row],[fallecimiento]]</f>
        <v>No</v>
      </c>
      <c r="K2912" t="str">
        <f>seguimiento[[#This Row],[coberturamedica]]</f>
        <v>Sí</v>
      </c>
      <c r="M2912" t="str">
        <f>seguimiento[[#This Row],[Embarazo]]</f>
        <v>No</v>
      </c>
      <c r="N2912" t="str">
        <f>seguimiento[[#This Row],[ncultivosanio]]</f>
        <v>5</v>
      </c>
      <c r="O2912" t="str">
        <f>IF(seguimiento[[#This Row],[curvaglucemia]]="","No realizada","Realizada")</f>
        <v>No realizada</v>
      </c>
      <c r="P2912" t="str">
        <f>IF(O2912="Realizada",seguimiento[[#This Row],[curvaglucemia]],"")</f>
        <v/>
      </c>
      <c r="Q2912" t="str">
        <f>IF(seguimiento[[#This Row],[vitaminaDRealizada]]="","",IF(seguimiento[[#This Row],[vitaminaDRealizada]]="No realizado","No realizada","Realizada"))</f>
        <v>Realizada</v>
      </c>
      <c r="R2912" t="str">
        <f>IF(Q2912="Realizada",seguimiento[[#This Row],[vitaminaDRealizada]],"")</f>
        <v>Bajo</v>
      </c>
      <c r="S2912" t="str">
        <f>IF(seguimiento[[#This Row],[ige]]="No realizada","No realizada",IF(seguimiento[[#This Row],[ige]]="","","Realizada"))</f>
        <v>Realizada</v>
      </c>
      <c r="T2912" t="str">
        <f>IF(S2912="Realizada",seguimiento[[#This Row],[ige]],"")</f>
        <v>&lt; 500</v>
      </c>
      <c r="U2912" t="str">
        <f>IF(OR(seguimiento[[#This Row],[actividadfisica]]="Ejercicio regular",seguimiento[[#This Row],[actividadfisica]]="Actividad deportiva"),"Sí","")</f>
        <v/>
      </c>
    </row>
    <row r="2913" spans="1:21" x14ac:dyDescent="0.3">
      <c r="A2913" t="str">
        <f>VLOOKUP(B2913,pacientes_insertados[],2,)</f>
        <v>61e34254ec4ec02e84f5db7a</v>
      </c>
      <c r="B2913">
        <f>seguimiento[[#This Row],[idpaciente]]</f>
        <v>1367</v>
      </c>
      <c r="C2913">
        <f t="shared" si="45"/>
        <v>2016</v>
      </c>
      <c r="D2913" s="1">
        <f>seguimiento[[#This Row],[fecha]]</f>
        <v>42521</v>
      </c>
      <c r="E2913" t="str">
        <f>seguimiento[[#This Row],[institucion]]</f>
        <v>Hospital de Niños Ricardo Gutiérrez</v>
      </c>
      <c r="F2913" t="str">
        <f>seguimiento[[#This Row],[fallecimiento]]</f>
        <v>No</v>
      </c>
      <c r="K2913" t="str">
        <f>seguimiento[[#This Row],[coberturamedica]]</f>
        <v>Sí</v>
      </c>
      <c r="L2913" t="str">
        <f>seguimiento[[#This Row],[ntratendovenosos]]</f>
        <v>1</v>
      </c>
      <c r="M2913" t="str">
        <f>seguimiento[[#This Row],[Embarazo]]</f>
        <v>No</v>
      </c>
      <c r="N2913" t="str">
        <f>seguimiento[[#This Row],[ncultivosanio]]</f>
        <v>5</v>
      </c>
      <c r="O2913" t="str">
        <f>IF(seguimiento[[#This Row],[curvaglucemia]]="","No realizada","Realizada")</f>
        <v>No realizada</v>
      </c>
      <c r="P2913" t="str">
        <f>IF(O2913="Realizada",seguimiento[[#This Row],[curvaglucemia]],"")</f>
        <v/>
      </c>
      <c r="Q2913" t="str">
        <f>IF(seguimiento[[#This Row],[vitaminaDRealizada]]="","",IF(seguimiento[[#This Row],[vitaminaDRealizada]]="No realizado","No realizada","Realizada"))</f>
        <v>Realizada</v>
      </c>
      <c r="R2913" t="str">
        <f>IF(Q2913="Realizada",seguimiento[[#This Row],[vitaminaDRealizada]],"")</f>
        <v>Bajo</v>
      </c>
      <c r="S2913" t="str">
        <f>IF(seguimiento[[#This Row],[ige]]="No realizada","No realizada",IF(seguimiento[[#This Row],[ige]]="","","Realizada"))</f>
        <v>Realizada</v>
      </c>
      <c r="T2913" t="str">
        <f>IF(S2913="Realizada",seguimiento[[#This Row],[ige]],"")</f>
        <v>&lt; 500</v>
      </c>
      <c r="U2913" t="str">
        <f>IF(OR(seguimiento[[#This Row],[actividadfisica]]="Ejercicio regular",seguimiento[[#This Row],[actividadfisica]]="Actividad deportiva"),"Sí","")</f>
        <v/>
      </c>
    </row>
    <row r="2914" spans="1:21" x14ac:dyDescent="0.3">
      <c r="A2914" t="str">
        <f>VLOOKUP(B2914,pacientes_insertados[],2,)</f>
        <v>61e34254ec4ec02e84f5dbbd</v>
      </c>
      <c r="B2914">
        <f>seguimiento[[#This Row],[idpaciente]]</f>
        <v>1368</v>
      </c>
      <c r="C2914">
        <f t="shared" si="45"/>
        <v>2015</v>
      </c>
      <c r="D2914" s="1">
        <f>seguimiento[[#This Row],[fecha]]</f>
        <v>42284</v>
      </c>
      <c r="E2914" t="str">
        <f>seguimiento[[#This Row],[institucion]]</f>
        <v>Hospital de Niños Ricardo Gutiérrez</v>
      </c>
      <c r="F2914" t="str">
        <f>seguimiento[[#This Row],[fallecimiento]]</f>
        <v>No</v>
      </c>
      <c r="K2914" t="str">
        <f>seguimiento[[#This Row],[coberturamedica]]</f>
        <v>Sí</v>
      </c>
      <c r="L2914" t="str">
        <f>seguimiento[[#This Row],[ntratendovenosos]]</f>
        <v>2</v>
      </c>
      <c r="M2914" t="str">
        <f>seguimiento[[#This Row],[Embarazo]]</f>
        <v>No</v>
      </c>
      <c r="N2914" t="str">
        <f>seguimiento[[#This Row],[ncultivosanio]]</f>
        <v>5</v>
      </c>
      <c r="O2914" t="str">
        <f>IF(seguimiento[[#This Row],[curvaglucemia]]="","No realizada","Realizada")</f>
        <v>No realizada</v>
      </c>
      <c r="P2914" t="str">
        <f>IF(O2914="Realizada",seguimiento[[#This Row],[curvaglucemia]],"")</f>
        <v/>
      </c>
      <c r="Q2914" t="str">
        <f>IF(seguimiento[[#This Row],[vitaminaDRealizada]]="","",IF(seguimiento[[#This Row],[vitaminaDRealizada]]="No realizado","No realizada","Realizada"))</f>
        <v>No realizada</v>
      </c>
      <c r="R2914" t="str">
        <f>IF(Q2914="Realizada",seguimiento[[#This Row],[vitaminaDRealizada]],"")</f>
        <v/>
      </c>
      <c r="S2914" t="str">
        <f>IF(seguimiento[[#This Row],[ige]]="No realizada","No realizada",IF(seguimiento[[#This Row],[ige]]="","","Realizada"))</f>
        <v>Realizada</v>
      </c>
      <c r="T2914" t="str">
        <f>IF(S2914="Realizada",seguimiento[[#This Row],[ige]],"")</f>
        <v>&lt; 500</v>
      </c>
      <c r="U2914" t="str">
        <f>IF(OR(seguimiento[[#This Row],[actividadfisica]]="Ejercicio regular",seguimiento[[#This Row],[actividadfisica]]="Actividad deportiva"),"Sí","")</f>
        <v/>
      </c>
    </row>
    <row r="2915" spans="1:21" x14ac:dyDescent="0.3">
      <c r="A2915" t="str">
        <f>VLOOKUP(B2915,pacientes_insertados[],2,)</f>
        <v>61e34254ec4ec02e84f5dbbd</v>
      </c>
      <c r="B2915">
        <f>seguimiento[[#This Row],[idpaciente]]</f>
        <v>1368</v>
      </c>
      <c r="C2915">
        <f t="shared" si="45"/>
        <v>2016</v>
      </c>
      <c r="D2915" s="1">
        <f>seguimiento[[#This Row],[fecha]]</f>
        <v>42646</v>
      </c>
      <c r="E2915" t="str">
        <f>seguimiento[[#This Row],[institucion]]</f>
        <v>Hospital de Niños Ricardo Gutiérrez</v>
      </c>
      <c r="F2915" t="str">
        <f>seguimiento[[#This Row],[fallecimiento]]</f>
        <v>No</v>
      </c>
      <c r="K2915" t="str">
        <f>seguimiento[[#This Row],[coberturamedica]]</f>
        <v>Sí</v>
      </c>
      <c r="L2915" t="str">
        <f>seguimiento[[#This Row],[ntratendovenosos]]</f>
        <v>1</v>
      </c>
      <c r="M2915" t="str">
        <f>seguimiento[[#This Row],[Embarazo]]</f>
        <v>No</v>
      </c>
      <c r="N2915" t="str">
        <f>seguimiento[[#This Row],[ncultivosanio]]</f>
        <v>6</v>
      </c>
      <c r="O2915" t="str">
        <f>IF(seguimiento[[#This Row],[curvaglucemia]]="","No realizada","Realizada")</f>
        <v>No realizada</v>
      </c>
      <c r="P2915" t="str">
        <f>IF(O2915="Realizada",seguimiento[[#This Row],[curvaglucemia]],"")</f>
        <v/>
      </c>
      <c r="Q2915" t="str">
        <f>IF(seguimiento[[#This Row],[vitaminaDRealizada]]="","",IF(seguimiento[[#This Row],[vitaminaDRealizada]]="No realizado","No realizada","Realizada"))</f>
        <v>Realizada</v>
      </c>
      <c r="R2915" t="str">
        <f>IF(Q2915="Realizada",seguimiento[[#This Row],[vitaminaDRealizada]],"")</f>
        <v>Bajo</v>
      </c>
      <c r="S2915" t="str">
        <f>IF(seguimiento[[#This Row],[ige]]="No realizada","No realizada",IF(seguimiento[[#This Row],[ige]]="","","Realizada"))</f>
        <v>Realizada</v>
      </c>
      <c r="T2915" t="str">
        <f>IF(S2915="Realizada",seguimiento[[#This Row],[ige]],"")</f>
        <v>&lt; 500</v>
      </c>
      <c r="U2915" t="str">
        <f>IF(OR(seguimiento[[#This Row],[actividadfisica]]="Ejercicio regular",seguimiento[[#This Row],[actividadfisica]]="Actividad deportiva"),"Sí","")</f>
        <v/>
      </c>
    </row>
    <row r="2916" spans="1:21" x14ac:dyDescent="0.3">
      <c r="A2916" t="str">
        <f>VLOOKUP(B2916,pacientes_insertados[],2,)</f>
        <v>61e34254ec4ec02e84f5db9a</v>
      </c>
      <c r="B2916">
        <f>seguimiento[[#This Row],[idpaciente]]</f>
        <v>1369</v>
      </c>
      <c r="C2916">
        <f t="shared" si="45"/>
        <v>2015</v>
      </c>
      <c r="D2916" s="1">
        <f>seguimiento[[#This Row],[fecha]]</f>
        <v>42368</v>
      </c>
      <c r="E2916" t="str">
        <f>seguimiento[[#This Row],[institucion]]</f>
        <v>Hospital DR Alejandro Posadas</v>
      </c>
      <c r="F2916" t="str">
        <f>seguimiento[[#This Row],[fallecimiento]]</f>
        <v>No</v>
      </c>
      <c r="K2916" t="str">
        <f>seguimiento[[#This Row],[coberturamedica]]</f>
        <v>Sí</v>
      </c>
      <c r="L2916" t="str">
        <f>seguimiento[[#This Row],[ntratendovenosos]]</f>
        <v>2</v>
      </c>
      <c r="N2916" t="str">
        <f>seguimiento[[#This Row],[ncultivosanio]]</f>
        <v>6</v>
      </c>
      <c r="O2916" t="str">
        <f>IF(seguimiento[[#This Row],[curvaglucemia]]="","No realizada","Realizada")</f>
        <v>No realizada</v>
      </c>
      <c r="P2916" t="str">
        <f>IF(O2916="Realizada",seguimiento[[#This Row],[curvaglucemia]],"")</f>
        <v/>
      </c>
      <c r="Q2916" t="str">
        <f>IF(seguimiento[[#This Row],[vitaminaDRealizada]]="","",IF(seguimiento[[#This Row],[vitaminaDRealizada]]="No realizado","No realizada","Realizada"))</f>
        <v>No realizada</v>
      </c>
      <c r="R2916" t="str">
        <f>IF(Q2916="Realizada",seguimiento[[#This Row],[vitaminaDRealizada]],"")</f>
        <v/>
      </c>
      <c r="S2916" t="str">
        <f>IF(seguimiento[[#This Row],[ige]]="No realizada","No realizada",IF(seguimiento[[#This Row],[ige]]="","","Realizada"))</f>
        <v>Realizada</v>
      </c>
      <c r="T2916" t="str">
        <f>IF(S2916="Realizada",seguimiento[[#This Row],[ige]],"")</f>
        <v>Normal</v>
      </c>
      <c r="U2916" t="str">
        <f>IF(OR(seguimiento[[#This Row],[actividadfisica]]="Ejercicio regular",seguimiento[[#This Row],[actividadfisica]]="Actividad deportiva"),"Sí","")</f>
        <v/>
      </c>
    </row>
    <row r="2917" spans="1:21" x14ac:dyDescent="0.3">
      <c r="A2917" t="str">
        <f>VLOOKUP(B2917,pacientes_insertados[],2,)</f>
        <v>61e34254ec4ec02e84f5db9a</v>
      </c>
      <c r="B2917">
        <f>seguimiento[[#This Row],[idpaciente]]</f>
        <v>1369</v>
      </c>
      <c r="C2917">
        <f t="shared" si="45"/>
        <v>2016</v>
      </c>
      <c r="D2917" s="1">
        <f>seguimiento[[#This Row],[fecha]]</f>
        <v>42374</v>
      </c>
      <c r="E2917" t="str">
        <f>seguimiento[[#This Row],[institucion]]</f>
        <v>Hospital DR Alejandro Posadas</v>
      </c>
      <c r="F2917" t="str">
        <f>seguimiento[[#This Row],[fallecimiento]]</f>
        <v>No</v>
      </c>
      <c r="K2917" t="str">
        <f>seguimiento[[#This Row],[coberturamedica]]</f>
        <v>Sí</v>
      </c>
      <c r="N2917" t="str">
        <f>seguimiento[[#This Row],[ncultivosanio]]</f>
        <v>5</v>
      </c>
      <c r="O2917" t="str">
        <f>IF(seguimiento[[#This Row],[curvaglucemia]]="","No realizada","Realizada")</f>
        <v>No realizada</v>
      </c>
      <c r="P2917" t="str">
        <f>IF(O2917="Realizada",seguimiento[[#This Row],[curvaglucemia]],"")</f>
        <v/>
      </c>
      <c r="Q2917" t="str">
        <f>IF(seguimiento[[#This Row],[vitaminaDRealizada]]="","",IF(seguimiento[[#This Row],[vitaminaDRealizada]]="No realizado","No realizada","Realizada"))</f>
        <v>Realizada</v>
      </c>
      <c r="R2917" t="str">
        <f>IF(Q2917="Realizada",seguimiento[[#This Row],[vitaminaDRealizada]],"")</f>
        <v>Normal</v>
      </c>
      <c r="S2917" t="str">
        <f>IF(seguimiento[[#This Row],[ige]]="No realizada","No realizada",IF(seguimiento[[#This Row],[ige]]="","","Realizada"))</f>
        <v/>
      </c>
      <c r="T2917" t="str">
        <f>IF(S2917="Realizada",seguimiento[[#This Row],[ige]],"")</f>
        <v/>
      </c>
      <c r="U2917" t="str">
        <f>IF(OR(seguimiento[[#This Row],[actividadfisica]]="Ejercicio regular",seguimiento[[#This Row],[actividadfisica]]="Actividad deportiva"),"Sí","")</f>
        <v/>
      </c>
    </row>
    <row r="2918" spans="1:21" x14ac:dyDescent="0.3">
      <c r="A2918" t="str">
        <f>VLOOKUP(B2918,pacientes_insertados[],2,)</f>
        <v>61e34254ec4ec02e84f5db9a</v>
      </c>
      <c r="B2918">
        <f>seguimiento[[#This Row],[idpaciente]]</f>
        <v>1369</v>
      </c>
      <c r="C2918">
        <f t="shared" si="45"/>
        <v>2016</v>
      </c>
      <c r="D2918" s="1">
        <f>seguimiento[[#This Row],[fecha]]</f>
        <v>42734</v>
      </c>
      <c r="E2918" t="str">
        <f>seguimiento[[#This Row],[institucion]]</f>
        <v>Hospital DR Alejandro Posadas</v>
      </c>
      <c r="F2918" t="str">
        <f>seguimiento[[#This Row],[fallecimiento]]</f>
        <v>No</v>
      </c>
      <c r="K2918" t="str">
        <f>seguimiento[[#This Row],[coberturamedica]]</f>
        <v>Sí</v>
      </c>
      <c r="M2918" t="str">
        <f>seguimiento[[#This Row],[Embarazo]]</f>
        <v>No</v>
      </c>
      <c r="N2918" t="str">
        <f>seguimiento[[#This Row],[ncultivosanio]]</f>
        <v>6</v>
      </c>
      <c r="O2918" t="str">
        <f>IF(seguimiento[[#This Row],[curvaglucemia]]="","No realizada","Realizada")</f>
        <v>No realizada</v>
      </c>
      <c r="P2918" t="str">
        <f>IF(O2918="Realizada",seguimiento[[#This Row],[curvaglucemia]],"")</f>
        <v/>
      </c>
      <c r="Q2918" t="str">
        <f>IF(seguimiento[[#This Row],[vitaminaDRealizada]]="","",IF(seguimiento[[#This Row],[vitaminaDRealizada]]="No realizado","No realizada","Realizada"))</f>
        <v>Realizada</v>
      </c>
      <c r="R2918" t="str">
        <f>IF(Q2918="Realizada",seguimiento[[#This Row],[vitaminaDRealizada]],"")</f>
        <v>Normal</v>
      </c>
      <c r="S2918" t="str">
        <f>IF(seguimiento[[#This Row],[ige]]="No realizada","No realizada",IF(seguimiento[[#This Row],[ige]]="","","Realizada"))</f>
        <v>No realizada</v>
      </c>
      <c r="T2918" t="str">
        <f>IF(S2918="Realizada",seguimiento[[#This Row],[ige]],"")</f>
        <v/>
      </c>
      <c r="U2918" t="str">
        <f>IF(OR(seguimiento[[#This Row],[actividadfisica]]="Ejercicio regular",seguimiento[[#This Row],[actividadfisica]]="Actividad deportiva"),"Sí","")</f>
        <v/>
      </c>
    </row>
    <row r="2919" spans="1:21" x14ac:dyDescent="0.3">
      <c r="A2919" t="str">
        <f>VLOOKUP(B2919,pacientes_insertados[],2,)</f>
        <v>61e34254ec4ec02e84f5dba6</v>
      </c>
      <c r="B2919">
        <f>seguimiento[[#This Row],[idpaciente]]</f>
        <v>1407</v>
      </c>
      <c r="C2919">
        <f t="shared" si="45"/>
        <v>2012</v>
      </c>
      <c r="D2919" s="1">
        <f>seguimiento[[#This Row],[fecha]]</f>
        <v>41105</v>
      </c>
      <c r="E2919" t="str">
        <f>seguimiento[[#This Row],[institucion]]</f>
        <v>HOSP. DE Niños DE LA SMA.TRINIDAD</v>
      </c>
      <c r="F2919" t="str">
        <f>seguimiento[[#This Row],[fallecimiento]]</f>
        <v>Si</v>
      </c>
      <c r="G2919" t="str">
        <f>seguimiento[[#This Row],[fecha_fallec]]</f>
        <v>2012-10-25</v>
      </c>
      <c r="H2919" t="str">
        <f>seguimiento[[#This Row],[NombreCausaFallecimiento]]</f>
        <v>Respiratorios</v>
      </c>
      <c r="O2919" t="str">
        <f>IF(seguimiento[[#This Row],[curvaglucemia]]="","No realizada","Realizada")</f>
        <v>No realizada</v>
      </c>
      <c r="P2919" t="str">
        <f>IF(O2919="Realizada",seguimiento[[#This Row],[curvaglucemia]],"")</f>
        <v/>
      </c>
      <c r="Q2919" t="str">
        <f>IF(seguimiento[[#This Row],[vitaminaDRealizada]]="","",IF(seguimiento[[#This Row],[vitaminaDRealizada]]="No realizado","No realizada","Realizada"))</f>
        <v/>
      </c>
      <c r="R2919" t="str">
        <f>IF(Q2919="Realizada",seguimiento[[#This Row],[vitaminaDRealizada]],"")</f>
        <v/>
      </c>
      <c r="S2919" t="str">
        <f>IF(seguimiento[[#This Row],[ige]]="No realizada","No realizada",IF(seguimiento[[#This Row],[ige]]="","","Realizada"))</f>
        <v/>
      </c>
      <c r="T2919" t="str">
        <f>IF(S2919="Realizada",seguimiento[[#This Row],[ige]],"")</f>
        <v/>
      </c>
      <c r="U2919" t="str">
        <f>IF(OR(seguimiento[[#This Row],[actividadfisica]]="Ejercicio regular",seguimiento[[#This Row],[actividadfisica]]="Actividad deportiva"),"Sí","")</f>
        <v/>
      </c>
    </row>
    <row r="2920" spans="1:21" x14ac:dyDescent="0.3">
      <c r="A2920" t="str">
        <f>VLOOKUP(B2920,pacientes_insertados[],2,)</f>
        <v>61e34256ec4ec02e84f5e032</v>
      </c>
      <c r="B2920">
        <f>seguimiento[[#This Row],[idpaciente]]</f>
        <v>1408</v>
      </c>
      <c r="C2920">
        <f t="shared" si="45"/>
        <v>2013</v>
      </c>
      <c r="D2920" s="1">
        <f>seguimiento[[#This Row],[fecha]]</f>
        <v>41344</v>
      </c>
      <c r="E2920" t="str">
        <f>seguimiento[[#This Row],[institucion]]</f>
        <v>HOSPITAL de PEDIATRÍA "Juan P. Garrahan"</v>
      </c>
      <c r="F2920" t="str">
        <f>seguimiento[[#This Row],[fallecimiento]]</f>
        <v>No</v>
      </c>
      <c r="K2920" t="str">
        <f>seguimiento[[#This Row],[coberturamedica]]</f>
        <v>Sí</v>
      </c>
      <c r="M2920" t="str">
        <f>seguimiento[[#This Row],[Embarazo]]</f>
        <v>No</v>
      </c>
      <c r="N2920" t="str">
        <f>seguimiento[[#This Row],[ncultivosanio]]</f>
        <v>3</v>
      </c>
      <c r="O2920" t="str">
        <f>IF(seguimiento[[#This Row],[curvaglucemia]]="","No realizada","Realizada")</f>
        <v>Realizada</v>
      </c>
      <c r="P2920" t="str">
        <f>IF(O2920="Realizada",seguimiento[[#This Row],[curvaglucemia]],"")</f>
        <v>Normal</v>
      </c>
      <c r="Q2920" t="str">
        <f>IF(seguimiento[[#This Row],[vitaminaDRealizada]]="","",IF(seguimiento[[#This Row],[vitaminaDRealizada]]="No realizado","No realizada","Realizada"))</f>
        <v/>
      </c>
      <c r="R2920" t="str">
        <f>IF(Q2920="Realizada",seguimiento[[#This Row],[vitaminaDRealizada]],"")</f>
        <v/>
      </c>
      <c r="S2920" t="str">
        <f>IF(seguimiento[[#This Row],[ige]]="No realizada","No realizada",IF(seguimiento[[#This Row],[ige]]="","","Realizada"))</f>
        <v>Realizada</v>
      </c>
      <c r="T2920" t="str">
        <f>IF(S2920="Realizada",seguimiento[[#This Row],[ige]],"")</f>
        <v>&lt; 500</v>
      </c>
      <c r="U2920" t="str">
        <f>IF(OR(seguimiento[[#This Row],[actividadfisica]]="Ejercicio regular",seguimiento[[#This Row],[actividadfisica]]="Actividad deportiva"),"Sí","")</f>
        <v/>
      </c>
    </row>
    <row r="2921" spans="1:21" x14ac:dyDescent="0.3">
      <c r="A2921" t="str">
        <f>VLOOKUP(B2921,pacientes_insertados[],2,)</f>
        <v>61e34256ec4ec02e84f5e032</v>
      </c>
      <c r="B2921">
        <f>seguimiento[[#This Row],[idpaciente]]</f>
        <v>1408</v>
      </c>
      <c r="C2921">
        <f t="shared" si="45"/>
        <v>2014</v>
      </c>
      <c r="D2921" s="1">
        <f>seguimiento[[#This Row],[fecha]]</f>
        <v>41792</v>
      </c>
      <c r="E2921" t="str">
        <f>seguimiento[[#This Row],[institucion]]</f>
        <v>HOSPITAL de PEDIATRÍA "Juan P. Garrahan"</v>
      </c>
      <c r="F2921" t="str">
        <f>seguimiento[[#This Row],[fallecimiento]]</f>
        <v>No</v>
      </c>
      <c r="K2921" t="str">
        <f>seguimiento[[#This Row],[coberturamedica]]</f>
        <v>Sí</v>
      </c>
      <c r="L2921" t="str">
        <f>seguimiento[[#This Row],[ntratendovenosos]]</f>
        <v>1</v>
      </c>
      <c r="M2921" t="str">
        <f>seguimiento[[#This Row],[Embarazo]]</f>
        <v>No</v>
      </c>
      <c r="N2921" t="str">
        <f>seguimiento[[#This Row],[ncultivosanio]]</f>
        <v>2</v>
      </c>
      <c r="O2921" t="str">
        <f>IF(seguimiento[[#This Row],[curvaglucemia]]="","No realizada","Realizada")</f>
        <v>Realizada</v>
      </c>
      <c r="P2921" t="str">
        <f>IF(O2921="Realizada",seguimiento[[#This Row],[curvaglucemia]],"")</f>
        <v>Normal</v>
      </c>
      <c r="Q2921" t="str">
        <f>IF(seguimiento[[#This Row],[vitaminaDRealizada]]="","",IF(seguimiento[[#This Row],[vitaminaDRealizada]]="No realizado","No realizada","Realizada"))</f>
        <v/>
      </c>
      <c r="R2921" t="str">
        <f>IF(Q2921="Realizada",seguimiento[[#This Row],[vitaminaDRealizada]],"")</f>
        <v/>
      </c>
      <c r="S2921" t="str">
        <f>IF(seguimiento[[#This Row],[ige]]="No realizada","No realizada",IF(seguimiento[[#This Row],[ige]]="","","Realizada"))</f>
        <v>Realizada</v>
      </c>
      <c r="T2921" t="str">
        <f>IF(S2921="Realizada",seguimiento[[#This Row],[ige]],"")</f>
        <v>&lt; 500</v>
      </c>
      <c r="U2921" t="str">
        <f>IF(OR(seguimiento[[#This Row],[actividadfisica]]="Ejercicio regular",seguimiento[[#This Row],[actividadfisica]]="Actividad deportiva"),"Sí","")</f>
        <v/>
      </c>
    </row>
    <row r="2922" spans="1:21" x14ac:dyDescent="0.3">
      <c r="A2922" t="str">
        <f>VLOOKUP(B2922,pacientes_insertados[],2,)</f>
        <v>61e34256ec4ec02e84f5e032</v>
      </c>
      <c r="B2922">
        <f>seguimiento[[#This Row],[idpaciente]]</f>
        <v>1408</v>
      </c>
      <c r="C2922">
        <f t="shared" si="45"/>
        <v>2015</v>
      </c>
      <c r="D2922" s="1">
        <f>seguimiento[[#This Row],[fecha]]</f>
        <v>42156</v>
      </c>
      <c r="E2922" t="str">
        <f>seguimiento[[#This Row],[institucion]]</f>
        <v>HOSPITAL de PEDIATRÍA "Juan P. Garrahan"</v>
      </c>
      <c r="F2922" t="str">
        <f>seguimiento[[#This Row],[fallecimiento]]</f>
        <v>No</v>
      </c>
      <c r="K2922" t="str">
        <f>seguimiento[[#This Row],[coberturamedica]]</f>
        <v>Sí</v>
      </c>
      <c r="M2922" t="str">
        <f>seguimiento[[#This Row],[Embarazo]]</f>
        <v>No</v>
      </c>
      <c r="N2922" t="str">
        <f>seguimiento[[#This Row],[ncultivosanio]]</f>
        <v>2</v>
      </c>
      <c r="O2922" t="str">
        <f>IF(seguimiento[[#This Row],[curvaglucemia]]="","No realizada","Realizada")</f>
        <v>Realizada</v>
      </c>
      <c r="P2922" t="str">
        <f>IF(O2922="Realizada",seguimiento[[#This Row],[curvaglucemia]],"")</f>
        <v>Normal</v>
      </c>
      <c r="Q2922" t="str">
        <f>IF(seguimiento[[#This Row],[vitaminaDRealizada]]="","",IF(seguimiento[[#This Row],[vitaminaDRealizada]]="No realizado","No realizada","Realizada"))</f>
        <v/>
      </c>
      <c r="R2922" t="str">
        <f>IF(Q2922="Realizada",seguimiento[[#This Row],[vitaminaDRealizada]],"")</f>
        <v/>
      </c>
      <c r="S2922" t="str">
        <f>IF(seguimiento[[#This Row],[ige]]="No realizada","No realizada",IF(seguimiento[[#This Row],[ige]]="","","Realizada"))</f>
        <v>Realizada</v>
      </c>
      <c r="T2922" t="str">
        <f>IF(S2922="Realizada",seguimiento[[#This Row],[ige]],"")</f>
        <v>&lt; 500</v>
      </c>
      <c r="U2922" t="str">
        <f>IF(OR(seguimiento[[#This Row],[actividadfisica]]="Ejercicio regular",seguimiento[[#This Row],[actividadfisica]]="Actividad deportiva"),"Sí","")</f>
        <v/>
      </c>
    </row>
    <row r="2923" spans="1:21" x14ac:dyDescent="0.3">
      <c r="A2923" t="str">
        <f>VLOOKUP(B2923,pacientes_insertados[],2,)</f>
        <v>61e34254ec4ec02e84f5dbca</v>
      </c>
      <c r="B2923">
        <f>seguimiento[[#This Row],[idpaciente]]</f>
        <v>1409</v>
      </c>
      <c r="C2923">
        <f t="shared" si="45"/>
        <v>2012</v>
      </c>
      <c r="D2923" s="1">
        <f>seguimiento[[#This Row],[fecha]]</f>
        <v>41089</v>
      </c>
      <c r="E2923" t="str">
        <f>seguimiento[[#This Row],[institucion]]</f>
        <v>Hospital de Niños Ricardo Gutiérrez</v>
      </c>
      <c r="F2923" t="str">
        <f>seguimiento[[#This Row],[fallecimiento]]</f>
        <v>No</v>
      </c>
      <c r="K2923" t="str">
        <f>seguimiento[[#This Row],[coberturamedica]]</f>
        <v>Sí</v>
      </c>
      <c r="L2923" t="str">
        <f>seguimiento[[#This Row],[ntratendovenosos]]</f>
        <v>1</v>
      </c>
      <c r="M2923" t="str">
        <f>seguimiento[[#This Row],[Embarazo]]</f>
        <v>No</v>
      </c>
      <c r="N2923" t="str">
        <f>seguimiento[[#This Row],[ncultivosanio]]</f>
        <v>4</v>
      </c>
      <c r="O2923" t="str">
        <f>IF(seguimiento[[#This Row],[curvaglucemia]]="","No realizada","Realizada")</f>
        <v>No realizada</v>
      </c>
      <c r="P2923" t="str">
        <f>IF(O2923="Realizada",seguimiento[[#This Row],[curvaglucemia]],"")</f>
        <v/>
      </c>
      <c r="Q2923" t="str">
        <f>IF(seguimiento[[#This Row],[vitaminaDRealizada]]="","",IF(seguimiento[[#This Row],[vitaminaDRealizada]]="No realizado","No realizada","Realizada"))</f>
        <v>No realizada</v>
      </c>
      <c r="R2923" t="str">
        <f>IF(Q2923="Realizada",seguimiento[[#This Row],[vitaminaDRealizada]],"")</f>
        <v/>
      </c>
      <c r="S2923" t="str">
        <f>IF(seguimiento[[#This Row],[ige]]="No realizada","No realizada",IF(seguimiento[[#This Row],[ige]]="","","Realizada"))</f>
        <v>No realizada</v>
      </c>
      <c r="T2923" t="str">
        <f>IF(S2923="Realizada",seguimiento[[#This Row],[ige]],"")</f>
        <v/>
      </c>
      <c r="U2923" t="str">
        <f>IF(OR(seguimiento[[#This Row],[actividadfisica]]="Ejercicio regular",seguimiento[[#This Row],[actividadfisica]]="Actividad deportiva"),"Sí","")</f>
        <v/>
      </c>
    </row>
    <row r="2924" spans="1:21" x14ac:dyDescent="0.3">
      <c r="A2924" t="str">
        <f>VLOOKUP(B2924,pacientes_insertados[],2,)</f>
        <v>61e34254ec4ec02e84f5dbca</v>
      </c>
      <c r="B2924">
        <f>seguimiento[[#This Row],[idpaciente]]</f>
        <v>1409</v>
      </c>
      <c r="C2924">
        <f t="shared" si="45"/>
        <v>2013</v>
      </c>
      <c r="D2924" s="1">
        <f>seguimiento[[#This Row],[fecha]]</f>
        <v>41380</v>
      </c>
      <c r="E2924" t="str">
        <f>seguimiento[[#This Row],[institucion]]</f>
        <v>Hospital de Niños Ricardo Gutiérrez</v>
      </c>
      <c r="F2924" t="str">
        <f>seguimiento[[#This Row],[fallecimiento]]</f>
        <v>No</v>
      </c>
      <c r="L2924" t="str">
        <f>seguimiento[[#This Row],[ntratendovenosos]]</f>
        <v>1</v>
      </c>
      <c r="M2924" t="str">
        <f>seguimiento[[#This Row],[Embarazo]]</f>
        <v>No</v>
      </c>
      <c r="N2924" t="str">
        <f>seguimiento[[#This Row],[ncultivosanio]]</f>
        <v>4</v>
      </c>
      <c r="O2924" t="str">
        <f>IF(seguimiento[[#This Row],[curvaglucemia]]="","No realizada","Realizada")</f>
        <v>No realizada</v>
      </c>
      <c r="P2924" t="str">
        <f>IF(O2924="Realizada",seguimiento[[#This Row],[curvaglucemia]],"")</f>
        <v/>
      </c>
      <c r="Q2924" t="str">
        <f>IF(seguimiento[[#This Row],[vitaminaDRealizada]]="","",IF(seguimiento[[#This Row],[vitaminaDRealizada]]="No realizado","No realizada","Realizada"))</f>
        <v>Realizada</v>
      </c>
      <c r="R2924" t="str">
        <f>IF(Q2924="Realizada",seguimiento[[#This Row],[vitaminaDRealizada]],"")</f>
        <v>Normal</v>
      </c>
      <c r="S2924" t="str">
        <f>IF(seguimiento[[#This Row],[ige]]="No realizada","No realizada",IF(seguimiento[[#This Row],[ige]]="","","Realizada"))</f>
        <v>No realizada</v>
      </c>
      <c r="T2924" t="str">
        <f>IF(S2924="Realizada",seguimiento[[#This Row],[ige]],"")</f>
        <v/>
      </c>
      <c r="U2924" t="str">
        <f>IF(OR(seguimiento[[#This Row],[actividadfisica]]="Ejercicio regular",seguimiento[[#This Row],[actividadfisica]]="Actividad deportiva"),"Sí","")</f>
        <v/>
      </c>
    </row>
    <row r="2925" spans="1:21" x14ac:dyDescent="0.3">
      <c r="A2925" t="str">
        <f>VLOOKUP(B2925,pacientes_insertados[],2,)</f>
        <v>61e34254ec4ec02e84f5dbca</v>
      </c>
      <c r="B2925">
        <f>seguimiento[[#This Row],[idpaciente]]</f>
        <v>1409</v>
      </c>
      <c r="C2925">
        <f t="shared" si="45"/>
        <v>2014</v>
      </c>
      <c r="D2925" s="1">
        <f>seguimiento[[#This Row],[fecha]]</f>
        <v>41795</v>
      </c>
      <c r="E2925" t="str">
        <f>seguimiento[[#This Row],[institucion]]</f>
        <v>Hospital de Niños Ricardo Gutiérrez</v>
      </c>
      <c r="F2925" t="str">
        <f>seguimiento[[#This Row],[fallecimiento]]</f>
        <v>No</v>
      </c>
      <c r="L2925" t="str">
        <f>seguimiento[[#This Row],[ntratendovenosos]]</f>
        <v>1</v>
      </c>
      <c r="N2925" t="str">
        <f>seguimiento[[#This Row],[ncultivosanio]]</f>
        <v>7</v>
      </c>
      <c r="O2925" t="str">
        <f>IF(seguimiento[[#This Row],[curvaglucemia]]="","No realizada","Realizada")</f>
        <v>No realizada</v>
      </c>
      <c r="P2925" t="str">
        <f>IF(O2925="Realizada",seguimiento[[#This Row],[curvaglucemia]],"")</f>
        <v/>
      </c>
      <c r="Q2925" t="str">
        <f>IF(seguimiento[[#This Row],[vitaminaDRealizada]]="","",IF(seguimiento[[#This Row],[vitaminaDRealizada]]="No realizado","No realizada","Realizada"))</f>
        <v/>
      </c>
      <c r="R2925" t="str">
        <f>IF(Q2925="Realizada",seguimiento[[#This Row],[vitaminaDRealizada]],"")</f>
        <v/>
      </c>
      <c r="S2925" t="str">
        <f>IF(seguimiento[[#This Row],[ige]]="No realizada","No realizada",IF(seguimiento[[#This Row],[ige]]="","","Realizada"))</f>
        <v/>
      </c>
      <c r="T2925" t="str">
        <f>IF(S2925="Realizada",seguimiento[[#This Row],[ige]],"")</f>
        <v/>
      </c>
      <c r="U2925" t="str">
        <f>IF(OR(seguimiento[[#This Row],[actividadfisica]]="Ejercicio regular",seguimiento[[#This Row],[actividadfisica]]="Actividad deportiva"),"Sí","")</f>
        <v/>
      </c>
    </row>
    <row r="2926" spans="1:21" x14ac:dyDescent="0.3">
      <c r="A2926" t="str">
        <f>VLOOKUP(B2926,pacientes_insertados[],2,)</f>
        <v>61e34254ec4ec02e84f5dbca</v>
      </c>
      <c r="B2926">
        <f>seguimiento[[#This Row],[idpaciente]]</f>
        <v>1409</v>
      </c>
      <c r="C2926">
        <f t="shared" si="45"/>
        <v>2015</v>
      </c>
      <c r="D2926" s="1">
        <f>seguimiento[[#This Row],[fecha]]</f>
        <v>42179</v>
      </c>
      <c r="E2926" t="str">
        <f>seguimiento[[#This Row],[institucion]]</f>
        <v>Hospital de Niños Ricardo Gutiérrez</v>
      </c>
      <c r="F2926" t="str">
        <f>seguimiento[[#This Row],[fallecimiento]]</f>
        <v>No</v>
      </c>
      <c r="L2926" t="str">
        <f>seguimiento[[#This Row],[ntratendovenosos]]</f>
        <v>2</v>
      </c>
      <c r="M2926" t="str">
        <f>seguimiento[[#This Row],[Embarazo]]</f>
        <v>No</v>
      </c>
      <c r="N2926" t="str">
        <f>seguimiento[[#This Row],[ncultivosanio]]</f>
        <v>6</v>
      </c>
      <c r="O2926" t="str">
        <f>IF(seguimiento[[#This Row],[curvaglucemia]]="","No realizada","Realizada")</f>
        <v>Realizada</v>
      </c>
      <c r="P2926" t="str">
        <f>IF(O2926="Realizada",seguimiento[[#This Row],[curvaglucemia]],"")</f>
        <v>Diabetes</v>
      </c>
      <c r="Q2926" t="str">
        <f>IF(seguimiento[[#This Row],[vitaminaDRealizada]]="","",IF(seguimiento[[#This Row],[vitaminaDRealizada]]="No realizado","No realizada","Realizada"))</f>
        <v>Realizada</v>
      </c>
      <c r="R2926" t="str">
        <f>IF(Q2926="Realizada",seguimiento[[#This Row],[vitaminaDRealizada]],"")</f>
        <v>Normal</v>
      </c>
      <c r="S2926" t="str">
        <f>IF(seguimiento[[#This Row],[ige]]="No realizada","No realizada",IF(seguimiento[[#This Row],[ige]]="","","Realizada"))</f>
        <v>Realizada</v>
      </c>
      <c r="T2926" t="str">
        <f>IF(S2926="Realizada",seguimiento[[#This Row],[ige]],"")</f>
        <v>&lt; 500</v>
      </c>
      <c r="U2926" t="str">
        <f>IF(OR(seguimiento[[#This Row],[actividadfisica]]="Ejercicio regular",seguimiento[[#This Row],[actividadfisica]]="Actividad deportiva"),"Sí","")</f>
        <v/>
      </c>
    </row>
    <row r="2927" spans="1:21" x14ac:dyDescent="0.3">
      <c r="A2927" t="str">
        <f>VLOOKUP(B2927,pacientes_insertados[],2,)</f>
        <v>61e34254ec4ec02e84f5dbca</v>
      </c>
      <c r="B2927">
        <f>seguimiento[[#This Row],[idpaciente]]</f>
        <v>1409</v>
      </c>
      <c r="C2927">
        <f t="shared" si="45"/>
        <v>2016</v>
      </c>
      <c r="D2927" s="1">
        <f>seguimiento[[#This Row],[fecha]]</f>
        <v>42494</v>
      </c>
      <c r="E2927" t="str">
        <f>seguimiento[[#This Row],[institucion]]</f>
        <v>Hospital de Niños Ricardo Gutiérrez</v>
      </c>
      <c r="F2927" t="str">
        <f>seguimiento[[#This Row],[fallecimiento]]</f>
        <v>Si</v>
      </c>
      <c r="G2927" t="str">
        <f>seguimiento[[#This Row],[fecha_fallec]]</f>
        <v>2016-10-21</v>
      </c>
      <c r="H2927" t="str">
        <f>seguimiento[[#This Row],[NombreCausaFallecimiento]]</f>
        <v>Respiratorios</v>
      </c>
      <c r="L2927" t="str">
        <f>seguimiento[[#This Row],[ntratendovenosos]]</f>
        <v>2</v>
      </c>
      <c r="N2927" t="str">
        <f>seguimiento[[#This Row],[ncultivosanio]]</f>
        <v>6</v>
      </c>
      <c r="O2927" t="str">
        <f>IF(seguimiento[[#This Row],[curvaglucemia]]="","No realizada","Realizada")</f>
        <v>No realizada</v>
      </c>
      <c r="P2927" t="str">
        <f>IF(O2927="Realizada",seguimiento[[#This Row],[curvaglucemia]],"")</f>
        <v/>
      </c>
      <c r="Q2927" t="str">
        <f>IF(seguimiento[[#This Row],[vitaminaDRealizada]]="","",IF(seguimiento[[#This Row],[vitaminaDRealizada]]="No realizado","No realizada","Realizada"))</f>
        <v/>
      </c>
      <c r="R2927" t="str">
        <f>IF(Q2927="Realizada",seguimiento[[#This Row],[vitaminaDRealizada]],"")</f>
        <v/>
      </c>
      <c r="S2927" t="str">
        <f>IF(seguimiento[[#This Row],[ige]]="No realizada","No realizada",IF(seguimiento[[#This Row],[ige]]="","","Realizada"))</f>
        <v/>
      </c>
      <c r="T2927" t="str">
        <f>IF(S2927="Realizada",seguimiento[[#This Row],[ige]],"")</f>
        <v/>
      </c>
      <c r="U2927" t="str">
        <f>IF(OR(seguimiento[[#This Row],[actividadfisica]]="Ejercicio regular",seguimiento[[#This Row],[actividadfisica]]="Actividad deportiva"),"Sí","")</f>
        <v/>
      </c>
    </row>
    <row r="2928" spans="1:21" x14ac:dyDescent="0.3">
      <c r="A2928" t="str">
        <f>VLOOKUP(B2928,pacientes_insertados[],2,)</f>
        <v>61e34254ec4ec02e84f5dbcb</v>
      </c>
      <c r="B2928">
        <f>seguimiento[[#This Row],[idpaciente]]</f>
        <v>1410</v>
      </c>
      <c r="C2928">
        <f t="shared" si="45"/>
        <v>2013</v>
      </c>
      <c r="D2928" s="1">
        <f>seguimiento[[#This Row],[fecha]]</f>
        <v>41410</v>
      </c>
      <c r="E2928" t="str">
        <f>seguimiento[[#This Row],[institucion]]</f>
        <v>Hospital de Niños Ricardo Gutiérrez</v>
      </c>
      <c r="F2928" t="str">
        <f>seguimiento[[#This Row],[fallecimiento]]</f>
        <v>No</v>
      </c>
      <c r="K2928" t="str">
        <f>seguimiento[[#This Row],[coberturamedica]]</f>
        <v>Sí</v>
      </c>
      <c r="L2928" t="str">
        <f>seguimiento[[#This Row],[ntratendovenosos]]</f>
        <v>1</v>
      </c>
      <c r="M2928" t="str">
        <f>seguimiento[[#This Row],[Embarazo]]</f>
        <v>No</v>
      </c>
      <c r="N2928" t="str">
        <f>seguimiento[[#This Row],[ncultivosanio]]</f>
        <v>6</v>
      </c>
      <c r="O2928" t="str">
        <f>IF(seguimiento[[#This Row],[curvaglucemia]]="","No realizada","Realizada")</f>
        <v>No realizada</v>
      </c>
      <c r="P2928" t="str">
        <f>IF(O2928="Realizada",seguimiento[[#This Row],[curvaglucemia]],"")</f>
        <v/>
      </c>
      <c r="Q2928" t="str">
        <f>IF(seguimiento[[#This Row],[vitaminaDRealizada]]="","",IF(seguimiento[[#This Row],[vitaminaDRealizada]]="No realizado","No realizada","Realizada"))</f>
        <v>No realizada</v>
      </c>
      <c r="R2928" t="str">
        <f>IF(Q2928="Realizada",seguimiento[[#This Row],[vitaminaDRealizada]],"")</f>
        <v/>
      </c>
      <c r="S2928" t="str">
        <f>IF(seguimiento[[#This Row],[ige]]="No realizada","No realizada",IF(seguimiento[[#This Row],[ige]]="","","Realizada"))</f>
        <v>No realizada</v>
      </c>
      <c r="T2928" t="str">
        <f>IF(S2928="Realizada",seguimiento[[#This Row],[ige]],"")</f>
        <v/>
      </c>
      <c r="U2928" t="str">
        <f>IF(OR(seguimiento[[#This Row],[actividadfisica]]="Ejercicio regular",seguimiento[[#This Row],[actividadfisica]]="Actividad deportiva"),"Sí","")</f>
        <v>Sí</v>
      </c>
    </row>
    <row r="2929" spans="1:21" x14ac:dyDescent="0.3">
      <c r="A2929" t="str">
        <f>VLOOKUP(B2929,pacientes_insertados[],2,)</f>
        <v>61e34254ec4ec02e84f5dbcb</v>
      </c>
      <c r="B2929">
        <f>seguimiento[[#This Row],[idpaciente]]</f>
        <v>1410</v>
      </c>
      <c r="C2929">
        <f t="shared" si="45"/>
        <v>2014</v>
      </c>
      <c r="D2929" s="1">
        <f>seguimiento[[#This Row],[fecha]]</f>
        <v>41781</v>
      </c>
      <c r="E2929" t="str">
        <f>seguimiento[[#This Row],[institucion]]</f>
        <v>Hospital de Niños Ricardo Gutiérrez</v>
      </c>
      <c r="F2929" t="str">
        <f>seguimiento[[#This Row],[fallecimiento]]</f>
        <v>No</v>
      </c>
      <c r="N2929" t="str">
        <f>seguimiento[[#This Row],[ncultivosanio]]</f>
        <v>5</v>
      </c>
      <c r="O2929" t="str">
        <f>IF(seguimiento[[#This Row],[curvaglucemia]]="","No realizada","Realizada")</f>
        <v>No realizada</v>
      </c>
      <c r="P2929" t="str">
        <f>IF(O2929="Realizada",seguimiento[[#This Row],[curvaglucemia]],"")</f>
        <v/>
      </c>
      <c r="Q2929" t="str">
        <f>IF(seguimiento[[#This Row],[vitaminaDRealizada]]="","",IF(seguimiento[[#This Row],[vitaminaDRealizada]]="No realizado","No realizada","Realizada"))</f>
        <v/>
      </c>
      <c r="R2929" t="str">
        <f>IF(Q2929="Realizada",seguimiento[[#This Row],[vitaminaDRealizada]],"")</f>
        <v/>
      </c>
      <c r="S2929" t="str">
        <f>IF(seguimiento[[#This Row],[ige]]="No realizada","No realizada",IF(seguimiento[[#This Row],[ige]]="","","Realizada"))</f>
        <v/>
      </c>
      <c r="T2929" t="str">
        <f>IF(S2929="Realizada",seguimiento[[#This Row],[ige]],"")</f>
        <v/>
      </c>
      <c r="U2929" t="str">
        <f>IF(OR(seguimiento[[#This Row],[actividadfisica]]="Ejercicio regular",seguimiento[[#This Row],[actividadfisica]]="Actividad deportiva"),"Sí","")</f>
        <v/>
      </c>
    </row>
    <row r="2930" spans="1:21" x14ac:dyDescent="0.3">
      <c r="A2930" t="str">
        <f>VLOOKUP(B2930,pacientes_insertados[],2,)</f>
        <v>61e34254ec4ec02e84f5dbcb</v>
      </c>
      <c r="B2930">
        <f>seguimiento[[#This Row],[idpaciente]]</f>
        <v>1410</v>
      </c>
      <c r="C2930">
        <f t="shared" si="45"/>
        <v>2015</v>
      </c>
      <c r="D2930" s="1">
        <f>seguimiento[[#This Row],[fecha]]</f>
        <v>42151</v>
      </c>
      <c r="E2930" t="str">
        <f>seguimiento[[#This Row],[institucion]]</f>
        <v>Hospital de Niños Ricardo Gutiérrez</v>
      </c>
      <c r="F2930" t="str">
        <f>seguimiento[[#This Row],[fallecimiento]]</f>
        <v>No</v>
      </c>
      <c r="L2930" t="str">
        <f>seguimiento[[#This Row],[ntratendovenosos]]</f>
        <v>1</v>
      </c>
      <c r="N2930" t="str">
        <f>seguimiento[[#This Row],[ncultivosanio]]</f>
        <v>5</v>
      </c>
      <c r="O2930" t="str">
        <f>IF(seguimiento[[#This Row],[curvaglucemia]]="","No realizada","Realizada")</f>
        <v>No realizada</v>
      </c>
      <c r="P2930" t="str">
        <f>IF(O2930="Realizada",seguimiento[[#This Row],[curvaglucemia]],"")</f>
        <v/>
      </c>
      <c r="Q2930" t="str">
        <f>IF(seguimiento[[#This Row],[vitaminaDRealizada]]="","",IF(seguimiento[[#This Row],[vitaminaDRealizada]]="No realizado","No realizada","Realizada"))</f>
        <v/>
      </c>
      <c r="R2930" t="str">
        <f>IF(Q2930="Realizada",seguimiento[[#This Row],[vitaminaDRealizada]],"")</f>
        <v/>
      </c>
      <c r="S2930" t="str">
        <f>IF(seguimiento[[#This Row],[ige]]="No realizada","No realizada",IF(seguimiento[[#This Row],[ige]]="","","Realizada"))</f>
        <v/>
      </c>
      <c r="T2930" t="str">
        <f>IF(S2930="Realizada",seguimiento[[#This Row],[ige]],"")</f>
        <v/>
      </c>
      <c r="U2930" t="str">
        <f>IF(OR(seguimiento[[#This Row],[actividadfisica]]="Ejercicio regular",seguimiento[[#This Row],[actividadfisica]]="Actividad deportiva"),"Sí","")</f>
        <v/>
      </c>
    </row>
    <row r="2931" spans="1:21" x14ac:dyDescent="0.3">
      <c r="A2931" t="str">
        <f>VLOOKUP(B2931,pacientes_insertados[],2,)</f>
        <v>61e34254ec4ec02e84f5dbcb</v>
      </c>
      <c r="B2931">
        <f>seguimiento[[#This Row],[idpaciente]]</f>
        <v>1410</v>
      </c>
      <c r="C2931">
        <f t="shared" si="45"/>
        <v>2016</v>
      </c>
      <c r="D2931" s="1">
        <f>seguimiento[[#This Row],[fecha]]</f>
        <v>42465</v>
      </c>
      <c r="E2931" t="str">
        <f>seguimiento[[#This Row],[institucion]]</f>
        <v>Hospital de Niños Ricardo Gutiérrez</v>
      </c>
      <c r="F2931" t="str">
        <f>seguimiento[[#This Row],[fallecimiento]]</f>
        <v>No</v>
      </c>
      <c r="N2931" t="str">
        <f>seguimiento[[#This Row],[ncultivosanio]]</f>
        <v>5</v>
      </c>
      <c r="O2931" t="str">
        <f>IF(seguimiento[[#This Row],[curvaglucemia]]="","No realizada","Realizada")</f>
        <v>No realizada</v>
      </c>
      <c r="P2931" t="str">
        <f>IF(O2931="Realizada",seguimiento[[#This Row],[curvaglucemia]],"")</f>
        <v/>
      </c>
      <c r="Q2931" t="str">
        <f>IF(seguimiento[[#This Row],[vitaminaDRealizada]]="","",IF(seguimiento[[#This Row],[vitaminaDRealizada]]="No realizado","No realizada","Realizada"))</f>
        <v/>
      </c>
      <c r="R2931" t="str">
        <f>IF(Q2931="Realizada",seguimiento[[#This Row],[vitaminaDRealizada]],"")</f>
        <v/>
      </c>
      <c r="S2931" t="str">
        <f>IF(seguimiento[[#This Row],[ige]]="No realizada","No realizada",IF(seguimiento[[#This Row],[ige]]="","","Realizada"))</f>
        <v/>
      </c>
      <c r="T2931" t="str">
        <f>IF(S2931="Realizada",seguimiento[[#This Row],[ige]],"")</f>
        <v/>
      </c>
      <c r="U2931" t="str">
        <f>IF(OR(seguimiento[[#This Row],[actividadfisica]]="Ejercicio regular",seguimiento[[#This Row],[actividadfisica]]="Actividad deportiva"),"Sí","")</f>
        <v/>
      </c>
    </row>
    <row r="2932" spans="1:21" x14ac:dyDescent="0.3">
      <c r="A2932" t="str">
        <f>VLOOKUP(B2932,pacientes_insertados[],2,)</f>
        <v>61e34254ec4ec02e84f5dbd5</v>
      </c>
      <c r="B2932">
        <f>seguimiento[[#This Row],[idpaciente]]</f>
        <v>1411</v>
      </c>
      <c r="C2932">
        <f t="shared" si="45"/>
        <v>2016</v>
      </c>
      <c r="D2932" s="1">
        <f>seguimiento[[#This Row],[fecha]]</f>
        <v>42594</v>
      </c>
      <c r="E2932" t="str">
        <f>seguimiento[[#This Row],[institucion]]</f>
        <v>HOSPITAL de PEDIATRÍA "Juan P. Garrahan"</v>
      </c>
      <c r="F2932" t="str">
        <f>seguimiento[[#This Row],[fallecimiento]]</f>
        <v>No</v>
      </c>
      <c r="K2932" t="str">
        <f>seguimiento[[#This Row],[coberturamedica]]</f>
        <v>No</v>
      </c>
      <c r="L2932" t="str">
        <f>seguimiento[[#This Row],[ntratendovenosos]]</f>
        <v>4</v>
      </c>
      <c r="M2932" t="str">
        <f>seguimiento[[#This Row],[Embarazo]]</f>
        <v>No</v>
      </c>
      <c r="N2932" t="str">
        <f>seguimiento[[#This Row],[ncultivosanio]]</f>
        <v>8</v>
      </c>
      <c r="O2932" t="str">
        <f>IF(seguimiento[[#This Row],[curvaglucemia]]="","No realizada","Realizada")</f>
        <v>Realizada</v>
      </c>
      <c r="P2932" t="str">
        <f>IF(O2932="Realizada",seguimiento[[#This Row],[curvaglucemia]],"")</f>
        <v>Normal</v>
      </c>
      <c r="Q2932" t="str">
        <f>IF(seguimiento[[#This Row],[vitaminaDRealizada]]="","",IF(seguimiento[[#This Row],[vitaminaDRealizada]]="No realizado","No realizada","Realizada"))</f>
        <v>Realizada</v>
      </c>
      <c r="R2932" t="str">
        <f>IF(Q2932="Realizada",seguimiento[[#This Row],[vitaminaDRealizada]],"")</f>
        <v>Bajo</v>
      </c>
      <c r="S2932" t="str">
        <f>IF(seguimiento[[#This Row],[ige]]="No realizada","No realizada",IF(seguimiento[[#This Row],[ige]]="","","Realizada"))</f>
        <v>Realizada</v>
      </c>
      <c r="T2932" t="str">
        <f>IF(S2932="Realizada",seguimiento[[#This Row],[ige]],"")</f>
        <v>&lt; 500</v>
      </c>
      <c r="U2932" t="str">
        <f>IF(OR(seguimiento[[#This Row],[actividadfisica]]="Ejercicio regular",seguimiento[[#This Row],[actividadfisica]]="Actividad deportiva"),"Sí","")</f>
        <v/>
      </c>
    </row>
    <row r="2933" spans="1:21" x14ac:dyDescent="0.3">
      <c r="A2933" t="str">
        <f>VLOOKUP(B2933,pacientes_insertados[],2,)</f>
        <v>61e34254ec4ec02e84f5db70</v>
      </c>
      <c r="B2933">
        <f>seguimiento[[#This Row],[idpaciente]]</f>
        <v>1412</v>
      </c>
      <c r="C2933">
        <f t="shared" si="45"/>
        <v>2014</v>
      </c>
      <c r="D2933" s="1">
        <f>seguimiento[[#This Row],[fecha]]</f>
        <v>41989</v>
      </c>
      <c r="E2933" t="str">
        <f>seguimiento[[#This Row],[institucion]]</f>
        <v>Hospital Pediatrico Dr. A. Castelan</v>
      </c>
      <c r="F2933" t="str">
        <f>seguimiento[[#This Row],[fallecimiento]]</f>
        <v>No</v>
      </c>
      <c r="O2933" t="str">
        <f>IF(seguimiento[[#This Row],[curvaglucemia]]="","No realizada","Realizada")</f>
        <v>No realizada</v>
      </c>
      <c r="P2933" t="str">
        <f>IF(O2933="Realizada",seguimiento[[#This Row],[curvaglucemia]],"")</f>
        <v/>
      </c>
      <c r="Q2933" t="str">
        <f>IF(seguimiento[[#This Row],[vitaminaDRealizada]]="","",IF(seguimiento[[#This Row],[vitaminaDRealizada]]="No realizado","No realizada","Realizada"))</f>
        <v/>
      </c>
      <c r="R2933" t="str">
        <f>IF(Q2933="Realizada",seguimiento[[#This Row],[vitaminaDRealizada]],"")</f>
        <v/>
      </c>
      <c r="S2933" t="str">
        <f>IF(seguimiento[[#This Row],[ige]]="No realizada","No realizada",IF(seguimiento[[#This Row],[ige]]="","","Realizada"))</f>
        <v/>
      </c>
      <c r="T2933" t="str">
        <f>IF(S2933="Realizada",seguimiento[[#This Row],[ige]],"")</f>
        <v/>
      </c>
      <c r="U2933" t="str">
        <f>IF(OR(seguimiento[[#This Row],[actividadfisica]]="Ejercicio regular",seguimiento[[#This Row],[actividadfisica]]="Actividad deportiva"),"Sí","")</f>
        <v/>
      </c>
    </row>
    <row r="2934" spans="1:21" x14ac:dyDescent="0.3">
      <c r="A2934" t="str">
        <f>VLOOKUP(B2934,pacientes_insertados[],2,)</f>
        <v>61e34254ec4ec02e84f5db70</v>
      </c>
      <c r="B2934">
        <f>seguimiento[[#This Row],[idpaciente]]</f>
        <v>1412</v>
      </c>
      <c r="C2934">
        <f t="shared" si="45"/>
        <v>2015</v>
      </c>
      <c r="D2934" s="1">
        <f>seguimiento[[#This Row],[fecha]]</f>
        <v>42009</v>
      </c>
      <c r="E2934" t="str">
        <f>seguimiento[[#This Row],[institucion]]</f>
        <v>Hospital Pediatrico Dr. A. Castelan</v>
      </c>
      <c r="F2934" t="str">
        <f>seguimiento[[#This Row],[fallecimiento]]</f>
        <v>Si</v>
      </c>
      <c r="G2934" t="str">
        <f>seguimiento[[#This Row],[fecha_fallec]]</f>
        <v>2015-01-05</v>
      </c>
      <c r="H2934" t="str">
        <f>seguimiento[[#This Row],[NombreCausaFallecimiento]]</f>
        <v>Gastrointestinales o nutricionales</v>
      </c>
      <c r="O2934" t="str">
        <f>IF(seguimiento[[#This Row],[curvaglucemia]]="","No realizada","Realizada")</f>
        <v>No realizada</v>
      </c>
      <c r="P2934" t="str">
        <f>IF(O2934="Realizada",seguimiento[[#This Row],[curvaglucemia]],"")</f>
        <v/>
      </c>
      <c r="Q2934" t="str">
        <f>IF(seguimiento[[#This Row],[vitaminaDRealizada]]="","",IF(seguimiento[[#This Row],[vitaminaDRealizada]]="No realizado","No realizada","Realizada"))</f>
        <v/>
      </c>
      <c r="R2934" t="str">
        <f>IF(Q2934="Realizada",seguimiento[[#This Row],[vitaminaDRealizada]],"")</f>
        <v/>
      </c>
      <c r="S2934" t="str">
        <f>IF(seguimiento[[#This Row],[ige]]="No realizada","No realizada",IF(seguimiento[[#This Row],[ige]]="","","Realizada"))</f>
        <v/>
      </c>
      <c r="T2934" t="str">
        <f>IF(S2934="Realizada",seguimiento[[#This Row],[ige]],"")</f>
        <v/>
      </c>
      <c r="U2934" t="str">
        <f>IF(OR(seguimiento[[#This Row],[actividadfisica]]="Ejercicio regular",seguimiento[[#This Row],[actividadfisica]]="Actividad deportiva"),"Sí","")</f>
        <v/>
      </c>
    </row>
    <row r="2935" spans="1:21" x14ac:dyDescent="0.3">
      <c r="A2935" t="str">
        <f>VLOOKUP(B2935,pacientes_insertados[],2,)</f>
        <v>61e34254ec4ec02e84f5db7c</v>
      </c>
      <c r="B2935">
        <f>seguimiento[[#This Row],[idpaciente]]</f>
        <v>1413</v>
      </c>
      <c r="C2935">
        <f t="shared" si="45"/>
        <v>2015</v>
      </c>
      <c r="D2935" s="1">
        <f>seguimiento[[#This Row],[fecha]]</f>
        <v>42303</v>
      </c>
      <c r="E2935" t="str">
        <f>seguimiento[[#This Row],[institucion]]</f>
        <v>HOSPITAL de PEDIATRÍA "Juan P. Garrahan"</v>
      </c>
      <c r="F2935" t="str">
        <f>seguimiento[[#This Row],[fallecimiento]]</f>
        <v>No</v>
      </c>
      <c r="K2935" t="str">
        <f>seguimiento[[#This Row],[coberturamedica]]</f>
        <v>Sí</v>
      </c>
      <c r="M2935" t="str">
        <f>seguimiento[[#This Row],[Embarazo]]</f>
        <v>No</v>
      </c>
      <c r="N2935" t="str">
        <f>seguimiento[[#This Row],[ncultivosanio]]</f>
        <v>3</v>
      </c>
      <c r="O2935" t="str">
        <f>IF(seguimiento[[#This Row],[curvaglucemia]]="","No realizada","Realizada")</f>
        <v>Realizada</v>
      </c>
      <c r="P2935" t="str">
        <f>IF(O2935="Realizada",seguimiento[[#This Row],[curvaglucemia]],"")</f>
        <v>Normal</v>
      </c>
      <c r="Q2935" t="str">
        <f>IF(seguimiento[[#This Row],[vitaminaDRealizada]]="","",IF(seguimiento[[#This Row],[vitaminaDRealizada]]="No realizado","No realizada","Realizada"))</f>
        <v>No realizada</v>
      </c>
      <c r="R2935" t="str">
        <f>IF(Q2935="Realizada",seguimiento[[#This Row],[vitaminaDRealizada]],"")</f>
        <v/>
      </c>
      <c r="S2935" t="str">
        <f>IF(seguimiento[[#This Row],[ige]]="No realizada","No realizada",IF(seguimiento[[#This Row],[ige]]="","","Realizada"))</f>
        <v>Realizada</v>
      </c>
      <c r="T2935" t="str">
        <f>IF(S2935="Realizada",seguimiento[[#This Row],[ige]],"")</f>
        <v>&lt; 500</v>
      </c>
      <c r="U2935" t="str">
        <f>IF(OR(seguimiento[[#This Row],[actividadfisica]]="Ejercicio regular",seguimiento[[#This Row],[actividadfisica]]="Actividad deportiva"),"Sí","")</f>
        <v/>
      </c>
    </row>
    <row r="2936" spans="1:21" x14ac:dyDescent="0.3">
      <c r="A2936" t="str">
        <f>VLOOKUP(B2936,pacientes_insertados[],2,)</f>
        <v>61e34254ec4ec02e84f5db6c</v>
      </c>
      <c r="B2936">
        <f>seguimiento[[#This Row],[idpaciente]]</f>
        <v>1414</v>
      </c>
      <c r="C2936">
        <f t="shared" si="45"/>
        <v>2017</v>
      </c>
      <c r="D2936" s="1">
        <f>seguimiento[[#This Row],[fecha]]</f>
        <v>42828</v>
      </c>
      <c r="E2936" t="str">
        <f>seguimiento[[#This Row],[institucion]]</f>
        <v>HOSPITAL de PEDIATRÍA "Juan P. Garrahan"</v>
      </c>
      <c r="F2936" t="str">
        <f>seguimiento[[#This Row],[fallecimiento]]</f>
        <v>No</v>
      </c>
      <c r="K2936" t="str">
        <f>seguimiento[[#This Row],[coberturamedica]]</f>
        <v>No</v>
      </c>
      <c r="M2936" t="str">
        <f>seguimiento[[#This Row],[Embarazo]]</f>
        <v>No</v>
      </c>
      <c r="N2936" t="str">
        <f>seguimiento[[#This Row],[ncultivosanio]]</f>
        <v>4</v>
      </c>
      <c r="O2936" t="str">
        <f>IF(seguimiento[[#This Row],[curvaglucemia]]="","No realizada","Realizada")</f>
        <v>Realizada</v>
      </c>
      <c r="P2936" t="str">
        <f>IF(O2936="Realizada",seguimiento[[#This Row],[curvaglucemia]],"")</f>
        <v>Normal</v>
      </c>
      <c r="Q2936" t="str">
        <f>IF(seguimiento[[#This Row],[vitaminaDRealizada]]="","",IF(seguimiento[[#This Row],[vitaminaDRealizada]]="No realizado","No realizada","Realizada"))</f>
        <v>Realizada</v>
      </c>
      <c r="R2936" t="str">
        <f>IF(Q2936="Realizada",seguimiento[[#This Row],[vitaminaDRealizada]],"")</f>
        <v>Bajo</v>
      </c>
      <c r="S2936" t="str">
        <f>IF(seguimiento[[#This Row],[ige]]="No realizada","No realizada",IF(seguimiento[[#This Row],[ige]]="","","Realizada"))</f>
        <v>No realizada</v>
      </c>
      <c r="T2936" t="str">
        <f>IF(S2936="Realizada",seguimiento[[#This Row],[ige]],"")</f>
        <v/>
      </c>
      <c r="U2936" t="str">
        <f>IF(OR(seguimiento[[#This Row],[actividadfisica]]="Ejercicio regular",seguimiento[[#This Row],[actividadfisica]]="Actividad deportiva"),"Sí","")</f>
        <v/>
      </c>
    </row>
    <row r="2937" spans="1:21" x14ac:dyDescent="0.3">
      <c r="A2937" t="str">
        <f>VLOOKUP(B2937,pacientes_insertados[],2,)</f>
        <v>61e34254ec4ec02e84f5db66</v>
      </c>
      <c r="B2937">
        <f>seguimiento[[#This Row],[idpaciente]]</f>
        <v>1416</v>
      </c>
      <c r="C2937">
        <f t="shared" si="45"/>
        <v>2014</v>
      </c>
      <c r="D2937" s="1">
        <f>seguimiento[[#This Row],[fecha]]</f>
        <v>41990</v>
      </c>
      <c r="E2937" t="str">
        <f>seguimiento[[#This Row],[institucion]]</f>
        <v>Hospital Pediatrico Dr. A. Castelan</v>
      </c>
      <c r="F2937" t="str">
        <f>seguimiento[[#This Row],[fallecimiento]]</f>
        <v>No</v>
      </c>
      <c r="K2937" t="str">
        <f>seguimiento[[#This Row],[coberturamedica]]</f>
        <v>No</v>
      </c>
      <c r="N2937" t="str">
        <f>seguimiento[[#This Row],[ncultivosanio]]</f>
        <v>6</v>
      </c>
      <c r="O2937" t="str">
        <f>IF(seguimiento[[#This Row],[curvaglucemia]]="","No realizada","Realizada")</f>
        <v>No realizada</v>
      </c>
      <c r="P2937" t="str">
        <f>IF(O2937="Realizada",seguimiento[[#This Row],[curvaglucemia]],"")</f>
        <v/>
      </c>
      <c r="Q2937" t="str">
        <f>IF(seguimiento[[#This Row],[vitaminaDRealizada]]="","",IF(seguimiento[[#This Row],[vitaminaDRealizada]]="No realizado","No realizada","Realizada"))</f>
        <v>Realizada</v>
      </c>
      <c r="R2937" t="str">
        <f>IF(Q2937="Realizada",seguimiento[[#This Row],[vitaminaDRealizada]],"")</f>
        <v>Normal</v>
      </c>
      <c r="S2937" t="str">
        <f>IF(seguimiento[[#This Row],[ige]]="No realizada","No realizada",IF(seguimiento[[#This Row],[ige]]="","","Realizada"))</f>
        <v>No realizada</v>
      </c>
      <c r="T2937" t="str">
        <f>IF(S2937="Realizada",seguimiento[[#This Row],[ige]],"")</f>
        <v/>
      </c>
      <c r="U2937" t="str">
        <f>IF(OR(seguimiento[[#This Row],[actividadfisica]]="Ejercicio regular",seguimiento[[#This Row],[actividadfisica]]="Actividad deportiva"),"Sí","")</f>
        <v/>
      </c>
    </row>
    <row r="2938" spans="1:21" x14ac:dyDescent="0.3">
      <c r="A2938" t="str">
        <f>VLOOKUP(B2938,pacientes_insertados[],2,)</f>
        <v>61e34254ec4ec02e84f5db66</v>
      </c>
      <c r="B2938">
        <f>seguimiento[[#This Row],[idpaciente]]</f>
        <v>1416</v>
      </c>
      <c r="C2938">
        <f t="shared" si="45"/>
        <v>2015</v>
      </c>
      <c r="D2938" s="1">
        <f>seguimiento[[#This Row],[fecha]]</f>
        <v>42340</v>
      </c>
      <c r="E2938" t="str">
        <f>seguimiento[[#This Row],[institucion]]</f>
        <v>Hospital Pediatrico Dr. A. Castelan</v>
      </c>
      <c r="F2938" t="str">
        <f>seguimiento[[#This Row],[fallecimiento]]</f>
        <v>No</v>
      </c>
      <c r="K2938" t="str">
        <f>seguimiento[[#This Row],[coberturamedica]]</f>
        <v>No</v>
      </c>
      <c r="N2938" t="str">
        <f>seguimiento[[#This Row],[ncultivosanio]]</f>
        <v>4</v>
      </c>
      <c r="O2938" t="str">
        <f>IF(seguimiento[[#This Row],[curvaglucemia]]="","No realizada","Realizada")</f>
        <v>No realizada</v>
      </c>
      <c r="P2938" t="str">
        <f>IF(O2938="Realizada",seguimiento[[#This Row],[curvaglucemia]],"")</f>
        <v/>
      </c>
      <c r="Q2938" t="str">
        <f>IF(seguimiento[[#This Row],[vitaminaDRealizada]]="","",IF(seguimiento[[#This Row],[vitaminaDRealizada]]="No realizado","No realizada","Realizada"))</f>
        <v>Realizada</v>
      </c>
      <c r="R2938" t="str">
        <f>IF(Q2938="Realizada",seguimiento[[#This Row],[vitaminaDRealizada]],"")</f>
        <v>Normal</v>
      </c>
      <c r="S2938" t="str">
        <f>IF(seguimiento[[#This Row],[ige]]="No realizada","No realizada",IF(seguimiento[[#This Row],[ige]]="","","Realizada"))</f>
        <v>Realizada</v>
      </c>
      <c r="T2938" t="str">
        <f>IF(S2938="Realizada",seguimiento[[#This Row],[ige]],"")</f>
        <v>&lt; 500</v>
      </c>
      <c r="U2938" t="str">
        <f>IF(OR(seguimiento[[#This Row],[actividadfisica]]="Ejercicio regular",seguimiento[[#This Row],[actividadfisica]]="Actividad deportiva"),"Sí","")</f>
        <v/>
      </c>
    </row>
    <row r="2939" spans="1:21" x14ac:dyDescent="0.3">
      <c r="A2939" t="str">
        <f>VLOOKUP(B2939,pacientes_insertados[],2,)</f>
        <v>61e34254ec4ec02e84f5db66</v>
      </c>
      <c r="B2939">
        <f>seguimiento[[#This Row],[idpaciente]]</f>
        <v>1416</v>
      </c>
      <c r="C2939">
        <f t="shared" si="45"/>
        <v>2016</v>
      </c>
      <c r="D2939" s="1">
        <f>seguimiento[[#This Row],[fecha]]</f>
        <v>42711</v>
      </c>
      <c r="E2939" t="str">
        <f>seguimiento[[#This Row],[institucion]]</f>
        <v>Hospital Pediátrico Dr. Avelino Castelan</v>
      </c>
      <c r="F2939" t="str">
        <f>seguimiento[[#This Row],[fallecimiento]]</f>
        <v>No</v>
      </c>
      <c r="K2939" t="str">
        <f>seguimiento[[#This Row],[coberturamedica]]</f>
        <v>No</v>
      </c>
      <c r="N2939" t="str">
        <f>seguimiento[[#This Row],[ncultivosanio]]</f>
        <v>4</v>
      </c>
      <c r="O2939" t="str">
        <f>IF(seguimiento[[#This Row],[curvaglucemia]]="","No realizada","Realizada")</f>
        <v>Realizada</v>
      </c>
      <c r="P2939" t="str">
        <f>IF(O2939="Realizada",seguimiento[[#This Row],[curvaglucemia]],"")</f>
        <v>Normal</v>
      </c>
      <c r="Q2939" t="str">
        <f>IF(seguimiento[[#This Row],[vitaminaDRealizada]]="","",IF(seguimiento[[#This Row],[vitaminaDRealizada]]="No realizado","No realizada","Realizada"))</f>
        <v>Realizada</v>
      </c>
      <c r="R2939" t="str">
        <f>IF(Q2939="Realizada",seguimiento[[#This Row],[vitaminaDRealizada]],"")</f>
        <v>Normal</v>
      </c>
      <c r="S2939" t="str">
        <f>IF(seguimiento[[#This Row],[ige]]="No realizada","No realizada",IF(seguimiento[[#This Row],[ige]]="","","Realizada"))</f>
        <v>No realizada</v>
      </c>
      <c r="T2939" t="str">
        <f>IF(S2939="Realizada",seguimiento[[#This Row],[ige]],"")</f>
        <v/>
      </c>
      <c r="U2939" t="str">
        <f>IF(OR(seguimiento[[#This Row],[actividadfisica]]="Ejercicio regular",seguimiento[[#This Row],[actividadfisica]]="Actividad deportiva"),"Sí","")</f>
        <v>Sí</v>
      </c>
    </row>
    <row r="2940" spans="1:21" x14ac:dyDescent="0.3">
      <c r="A2940" t="str">
        <f>VLOOKUP(B2940,pacientes_insertados[],2,)</f>
        <v>61e34254ec4ec02e84f5db66</v>
      </c>
      <c r="B2940">
        <f>seguimiento[[#This Row],[idpaciente]]</f>
        <v>1416</v>
      </c>
      <c r="C2940">
        <f t="shared" si="45"/>
        <v>2017</v>
      </c>
      <c r="D2940" s="1">
        <f>seguimiento[[#This Row],[fecha]]</f>
        <v>43082</v>
      </c>
      <c r="E2940" t="str">
        <f>seguimiento[[#This Row],[institucion]]</f>
        <v>Hospital Pediátrico Dr. Avelino Castelan</v>
      </c>
      <c r="F2940" t="str">
        <f>seguimiento[[#This Row],[fallecimiento]]</f>
        <v>No</v>
      </c>
      <c r="K2940" t="str">
        <f>seguimiento[[#This Row],[coberturamedica]]</f>
        <v>No</v>
      </c>
      <c r="N2940" t="str">
        <f>seguimiento[[#This Row],[ncultivosanio]]</f>
        <v>4</v>
      </c>
      <c r="O2940" t="str">
        <f>IF(seguimiento[[#This Row],[curvaglucemia]]="","No realizada","Realizada")</f>
        <v>Realizada</v>
      </c>
      <c r="P2940" t="str">
        <f>IF(O2940="Realizada",seguimiento[[#This Row],[curvaglucemia]],"")</f>
        <v>Normal</v>
      </c>
      <c r="Q2940" t="str">
        <f>IF(seguimiento[[#This Row],[vitaminaDRealizada]]="","",IF(seguimiento[[#This Row],[vitaminaDRealizada]]="No realizado","No realizada","Realizada"))</f>
        <v>Realizada</v>
      </c>
      <c r="R2940" t="str">
        <f>IF(Q2940="Realizada",seguimiento[[#This Row],[vitaminaDRealizada]],"")</f>
        <v>Normal</v>
      </c>
      <c r="S2940" t="str">
        <f>IF(seguimiento[[#This Row],[ige]]="No realizada","No realizada",IF(seguimiento[[#This Row],[ige]]="","","Realizada"))</f>
        <v>Realizada</v>
      </c>
      <c r="T2940" t="str">
        <f>IF(S2940="Realizada",seguimiento[[#This Row],[ige]],"")</f>
        <v>Normal</v>
      </c>
      <c r="U2940" t="str">
        <f>IF(OR(seguimiento[[#This Row],[actividadfisica]]="Ejercicio regular",seguimiento[[#This Row],[actividadfisica]]="Actividad deportiva"),"Sí","")</f>
        <v>Sí</v>
      </c>
    </row>
    <row r="2941" spans="1:21" x14ac:dyDescent="0.3">
      <c r="A2941" t="str">
        <f>VLOOKUP(B2941,pacientes_insertados[],2,)</f>
        <v>61e34254ec4ec02e84f5db66</v>
      </c>
      <c r="B2941">
        <f>seguimiento[[#This Row],[idpaciente]]</f>
        <v>1416</v>
      </c>
      <c r="C2941">
        <f t="shared" si="45"/>
        <v>2018</v>
      </c>
      <c r="D2941" s="1">
        <f>seguimiento[[#This Row],[fecha]]</f>
        <v>43418</v>
      </c>
      <c r="E2941" t="str">
        <f>seguimiento[[#This Row],[institucion]]</f>
        <v>Hospital Pediátrico Dr. Avelino Castelan</v>
      </c>
      <c r="F2941" t="str">
        <f>seguimiento[[#This Row],[fallecimiento]]</f>
        <v>No</v>
      </c>
      <c r="K2941" t="str">
        <f>seguimiento[[#This Row],[coberturamedica]]</f>
        <v>No</v>
      </c>
      <c r="N2941" t="str">
        <f>seguimiento[[#This Row],[ncultivosanio]]</f>
        <v>3</v>
      </c>
      <c r="O2941" t="str">
        <f>IF(seguimiento[[#This Row],[curvaglucemia]]="","No realizada","Realizada")</f>
        <v>No realizada</v>
      </c>
      <c r="P2941" t="str">
        <f>IF(O2941="Realizada",seguimiento[[#This Row],[curvaglucemia]],"")</f>
        <v/>
      </c>
      <c r="Q2941" t="str">
        <f>IF(seguimiento[[#This Row],[vitaminaDRealizada]]="","",IF(seguimiento[[#This Row],[vitaminaDRealizada]]="No realizado","No realizada","Realizada"))</f>
        <v>Realizada</v>
      </c>
      <c r="R2941" t="str">
        <f>IF(Q2941="Realizada",seguimiento[[#This Row],[vitaminaDRealizada]],"")</f>
        <v>Normal</v>
      </c>
      <c r="S2941" t="str">
        <f>IF(seguimiento[[#This Row],[ige]]="No realizada","No realizada",IF(seguimiento[[#This Row],[ige]]="","","Realizada"))</f>
        <v>No realizada</v>
      </c>
      <c r="T2941" t="str">
        <f>IF(S2941="Realizada",seguimiento[[#This Row],[ige]],"")</f>
        <v/>
      </c>
      <c r="U2941" t="str">
        <f>IF(OR(seguimiento[[#This Row],[actividadfisica]]="Ejercicio regular",seguimiento[[#This Row],[actividadfisica]]="Actividad deportiva"),"Sí","")</f>
        <v>Sí</v>
      </c>
    </row>
    <row r="2942" spans="1:21" x14ac:dyDescent="0.3">
      <c r="A2942" t="str">
        <f>VLOOKUP(B2942,pacientes_insertados[],2,)</f>
        <v>61e34254ec4ec02e84f5dbb1</v>
      </c>
      <c r="B2942">
        <f>seguimiento[[#This Row],[idpaciente]]</f>
        <v>1417</v>
      </c>
      <c r="C2942">
        <f t="shared" si="45"/>
        <v>2014</v>
      </c>
      <c r="D2942" s="1">
        <f>seguimiento[[#This Row],[fecha]]</f>
        <v>41744</v>
      </c>
      <c r="E2942" t="str">
        <f>seguimiento[[#This Row],[institucion]]</f>
        <v>Hospital de Niños Ricardo Gutiérrez</v>
      </c>
      <c r="F2942" t="str">
        <f>seguimiento[[#This Row],[fallecimiento]]</f>
        <v>No</v>
      </c>
      <c r="J2942" t="str">
        <f>seguimiento[[#This Row],[laboral]]</f>
        <v>No trabaja</v>
      </c>
      <c r="K2942" t="str">
        <f>seguimiento[[#This Row],[coberturamedica]]</f>
        <v>Sí</v>
      </c>
      <c r="M2942" t="str">
        <f>seguimiento[[#This Row],[Embarazo]]</f>
        <v>No</v>
      </c>
      <c r="N2942" t="str">
        <f>seguimiento[[#This Row],[ncultivosanio]]</f>
        <v>4</v>
      </c>
      <c r="O2942" t="str">
        <f>IF(seguimiento[[#This Row],[curvaglucemia]]="","No realizada","Realizada")</f>
        <v>Realizada</v>
      </c>
      <c r="P2942" t="str">
        <f>IF(O2942="Realizada",seguimiento[[#This Row],[curvaglucemia]],"")</f>
        <v>Normal</v>
      </c>
      <c r="Q2942" t="str">
        <f>IF(seguimiento[[#This Row],[vitaminaDRealizada]]="","",IF(seguimiento[[#This Row],[vitaminaDRealizada]]="No realizado","No realizada","Realizada"))</f>
        <v>Realizada</v>
      </c>
      <c r="R2942" t="str">
        <f>IF(Q2942="Realizada",seguimiento[[#This Row],[vitaminaDRealizada]],"")</f>
        <v>Normal</v>
      </c>
      <c r="S2942" t="str">
        <f>IF(seguimiento[[#This Row],[ige]]="No realizada","No realizada",IF(seguimiento[[#This Row],[ige]]="","","Realizada"))</f>
        <v>Realizada</v>
      </c>
      <c r="T2942" t="str">
        <f>IF(S2942="Realizada",seguimiento[[#This Row],[ige]],"")</f>
        <v>&lt; 500</v>
      </c>
      <c r="U2942" t="str">
        <f>IF(OR(seguimiento[[#This Row],[actividadfisica]]="Ejercicio regular",seguimiento[[#This Row],[actividadfisica]]="Actividad deportiva"),"Sí","")</f>
        <v/>
      </c>
    </row>
    <row r="2943" spans="1:21" x14ac:dyDescent="0.3">
      <c r="A2943" t="str">
        <f>VLOOKUP(B2943,pacientes_insertados[],2,)</f>
        <v>61e34254ec4ec02e84f5dbb1</v>
      </c>
      <c r="B2943">
        <f>seguimiento[[#This Row],[idpaciente]]</f>
        <v>1417</v>
      </c>
      <c r="C2943">
        <f t="shared" si="45"/>
        <v>2015</v>
      </c>
      <c r="D2943" s="1">
        <f>seguimiento[[#This Row],[fecha]]</f>
        <v>42138</v>
      </c>
      <c r="E2943" t="str">
        <f>seguimiento[[#This Row],[institucion]]</f>
        <v>Hospital de Niños Ricardo Gutiérrez</v>
      </c>
      <c r="F2943" t="str">
        <f>seguimiento[[#This Row],[fallecimiento]]</f>
        <v>No</v>
      </c>
      <c r="L2943" t="str">
        <f>seguimiento[[#This Row],[ntratendovenosos]]</f>
        <v>1</v>
      </c>
      <c r="M2943" t="str">
        <f>seguimiento[[#This Row],[Embarazo]]</f>
        <v>No</v>
      </c>
      <c r="O2943" t="str">
        <f>IF(seguimiento[[#This Row],[curvaglucemia]]="","No realizada","Realizada")</f>
        <v>Realizada</v>
      </c>
      <c r="P2943" t="str">
        <f>IF(O2943="Realizada",seguimiento[[#This Row],[curvaglucemia]],"")</f>
        <v>Normal</v>
      </c>
      <c r="Q2943" t="str">
        <f>IF(seguimiento[[#This Row],[vitaminaDRealizada]]="","",IF(seguimiento[[#This Row],[vitaminaDRealizada]]="No realizado","No realizada","Realizada"))</f>
        <v>No realizada</v>
      </c>
      <c r="R2943" t="str">
        <f>IF(Q2943="Realizada",seguimiento[[#This Row],[vitaminaDRealizada]],"")</f>
        <v/>
      </c>
      <c r="S2943" t="str">
        <f>IF(seguimiento[[#This Row],[ige]]="No realizada","No realizada",IF(seguimiento[[#This Row],[ige]]="","","Realizada"))</f>
        <v>Realizada</v>
      </c>
      <c r="T2943" t="str">
        <f>IF(S2943="Realizada",seguimiento[[#This Row],[ige]],"")</f>
        <v>&lt; 500</v>
      </c>
      <c r="U2943" t="str">
        <f>IF(OR(seguimiento[[#This Row],[actividadfisica]]="Ejercicio regular",seguimiento[[#This Row],[actividadfisica]]="Actividad deportiva"),"Sí","")</f>
        <v/>
      </c>
    </row>
    <row r="2944" spans="1:21" x14ac:dyDescent="0.3">
      <c r="A2944" t="str">
        <f>VLOOKUP(B2944,pacientes_insertados[],2,)</f>
        <v>61e34254ec4ec02e84f5dbb1</v>
      </c>
      <c r="B2944">
        <f>seguimiento[[#This Row],[idpaciente]]</f>
        <v>1417</v>
      </c>
      <c r="C2944">
        <f t="shared" si="45"/>
        <v>2016</v>
      </c>
      <c r="D2944" s="1">
        <f>seguimiento[[#This Row],[fecha]]</f>
        <v>42459</v>
      </c>
      <c r="E2944" t="str">
        <f>seguimiento[[#This Row],[institucion]]</f>
        <v>Hospital de Niños Ricardo Gutiérrez</v>
      </c>
      <c r="F2944" t="str">
        <f>seguimiento[[#This Row],[fallecimiento]]</f>
        <v>No</v>
      </c>
      <c r="N2944" t="str">
        <f>seguimiento[[#This Row],[ncultivosanio]]</f>
        <v>3</v>
      </c>
      <c r="O2944" t="str">
        <f>IF(seguimiento[[#This Row],[curvaglucemia]]="","No realizada","Realizada")</f>
        <v>No realizada</v>
      </c>
      <c r="P2944" t="str">
        <f>IF(O2944="Realizada",seguimiento[[#This Row],[curvaglucemia]],"")</f>
        <v/>
      </c>
      <c r="Q2944" t="str">
        <f>IF(seguimiento[[#This Row],[vitaminaDRealizada]]="","",IF(seguimiento[[#This Row],[vitaminaDRealizada]]="No realizado","No realizada","Realizada"))</f>
        <v/>
      </c>
      <c r="R2944" t="str">
        <f>IF(Q2944="Realizada",seguimiento[[#This Row],[vitaminaDRealizada]],"")</f>
        <v/>
      </c>
      <c r="S2944" t="str">
        <f>IF(seguimiento[[#This Row],[ige]]="No realizada","No realizada",IF(seguimiento[[#This Row],[ige]]="","","Realizada"))</f>
        <v/>
      </c>
      <c r="T2944" t="str">
        <f>IF(S2944="Realizada",seguimiento[[#This Row],[ige]],"")</f>
        <v/>
      </c>
      <c r="U2944" t="str">
        <f>IF(OR(seguimiento[[#This Row],[actividadfisica]]="Ejercicio regular",seguimiento[[#This Row],[actividadfisica]]="Actividad deportiva"),"Sí","")</f>
        <v/>
      </c>
    </row>
    <row r="2945" spans="1:21" x14ac:dyDescent="0.3">
      <c r="A2945" t="str">
        <f>VLOOKUP(B2945,pacientes_insertados[],2,)</f>
        <v>61e34254ec4ec02e84f5db7d</v>
      </c>
      <c r="B2945">
        <f>seguimiento[[#This Row],[idpaciente]]</f>
        <v>1423</v>
      </c>
      <c r="C2945">
        <f t="shared" si="45"/>
        <v>2014</v>
      </c>
      <c r="D2945" s="1">
        <f>seguimiento[[#This Row],[fecha]]</f>
        <v>41943</v>
      </c>
      <c r="E2945" t="str">
        <f>seguimiento[[#This Row],[institucion]]</f>
        <v>Hospital Pediatrico Dr. A. Castelan</v>
      </c>
      <c r="F2945" t="str">
        <f>seguimiento[[#This Row],[fallecimiento]]</f>
        <v>No</v>
      </c>
      <c r="K2945" t="str">
        <f>seguimiento[[#This Row],[coberturamedica]]</f>
        <v>Sí</v>
      </c>
      <c r="L2945" t="str">
        <f>seguimiento[[#This Row],[ntratendovenosos]]</f>
        <v>1</v>
      </c>
      <c r="N2945" t="str">
        <f>seguimiento[[#This Row],[ncultivosanio]]</f>
        <v>4</v>
      </c>
      <c r="O2945" t="str">
        <f>IF(seguimiento[[#This Row],[curvaglucemia]]="","No realizada","Realizada")</f>
        <v>No realizada</v>
      </c>
      <c r="P2945" t="str">
        <f>IF(O2945="Realizada",seguimiento[[#This Row],[curvaglucemia]],"")</f>
        <v/>
      </c>
      <c r="Q2945" t="str">
        <f>IF(seguimiento[[#This Row],[vitaminaDRealizada]]="","",IF(seguimiento[[#This Row],[vitaminaDRealizada]]="No realizado","No realizada","Realizada"))</f>
        <v/>
      </c>
      <c r="R2945" t="str">
        <f>IF(Q2945="Realizada",seguimiento[[#This Row],[vitaminaDRealizada]],"")</f>
        <v/>
      </c>
      <c r="S2945" t="str">
        <f>IF(seguimiento[[#This Row],[ige]]="No realizada","No realizada",IF(seguimiento[[#This Row],[ige]]="","","Realizada"))</f>
        <v>Realizada</v>
      </c>
      <c r="T2945" t="str">
        <f>IF(S2945="Realizada",seguimiento[[#This Row],[ige]],"")</f>
        <v>Normal</v>
      </c>
      <c r="U2945" t="str">
        <f>IF(OR(seguimiento[[#This Row],[actividadfisica]]="Ejercicio regular",seguimiento[[#This Row],[actividadfisica]]="Actividad deportiva"),"Sí","")</f>
        <v>Sí</v>
      </c>
    </row>
    <row r="2946" spans="1:21" x14ac:dyDescent="0.3">
      <c r="A2946" t="str">
        <f>VLOOKUP(B2946,pacientes_insertados[],2,)</f>
        <v>61e34254ec4ec02e84f5db7d</v>
      </c>
      <c r="B2946">
        <f>seguimiento[[#This Row],[idpaciente]]</f>
        <v>1423</v>
      </c>
      <c r="C2946">
        <f t="shared" si="45"/>
        <v>2015</v>
      </c>
      <c r="D2946" s="1">
        <f>seguimiento[[#This Row],[fecha]]</f>
        <v>42320</v>
      </c>
      <c r="E2946" t="str">
        <f>seguimiento[[#This Row],[institucion]]</f>
        <v>Hospital Pediatrico Dr. A. Castelan</v>
      </c>
      <c r="F2946" t="str">
        <f>seguimiento[[#This Row],[fallecimiento]]</f>
        <v>No</v>
      </c>
      <c r="L2946" t="str">
        <f>seguimiento[[#This Row],[ntratendovenosos]]</f>
        <v>1</v>
      </c>
      <c r="N2946" t="str">
        <f>seguimiento[[#This Row],[ncultivosanio]]</f>
        <v>4</v>
      </c>
      <c r="O2946" t="str">
        <f>IF(seguimiento[[#This Row],[curvaglucemia]]="","No realizada","Realizada")</f>
        <v>Realizada</v>
      </c>
      <c r="P2946" t="str">
        <f>IF(O2946="Realizada",seguimiento[[#This Row],[curvaglucemia]],"")</f>
        <v>Normal</v>
      </c>
      <c r="Q2946" t="str">
        <f>IF(seguimiento[[#This Row],[vitaminaDRealizada]]="","",IF(seguimiento[[#This Row],[vitaminaDRealizada]]="No realizado","No realizada","Realizada"))</f>
        <v>Realizada</v>
      </c>
      <c r="R2946" t="str">
        <f>IF(Q2946="Realizada",seguimiento[[#This Row],[vitaminaDRealizada]],"")</f>
        <v>Normal</v>
      </c>
      <c r="S2946" t="str">
        <f>IF(seguimiento[[#This Row],[ige]]="No realizada","No realizada",IF(seguimiento[[#This Row],[ige]]="","","Realizada"))</f>
        <v>Realizada</v>
      </c>
      <c r="T2946" t="str">
        <f>IF(S2946="Realizada",seguimiento[[#This Row],[ige]],"")</f>
        <v>Normal</v>
      </c>
      <c r="U2946" t="str">
        <f>IF(OR(seguimiento[[#This Row],[actividadfisica]]="Ejercicio regular",seguimiento[[#This Row],[actividadfisica]]="Actividad deportiva"),"Sí","")</f>
        <v/>
      </c>
    </row>
    <row r="2947" spans="1:21" x14ac:dyDescent="0.3">
      <c r="A2947" t="str">
        <f>VLOOKUP(B2947,pacientes_insertados[],2,)</f>
        <v>61e34254ec4ec02e84f5db95</v>
      </c>
      <c r="B2947">
        <f>seguimiento[[#This Row],[idpaciente]]</f>
        <v>1424</v>
      </c>
      <c r="C2947">
        <f t="shared" ref="C2947:C3010" si="46">YEAR(D2947)</f>
        <v>2014</v>
      </c>
      <c r="D2947" s="1">
        <f>seguimiento[[#This Row],[fecha]]</f>
        <v>41990</v>
      </c>
      <c r="E2947" t="str">
        <f>seguimiento[[#This Row],[institucion]]</f>
        <v>Hospital Pediatrico Dr. A. Castelan</v>
      </c>
      <c r="F2947" t="str">
        <f>seguimiento[[#This Row],[fallecimiento]]</f>
        <v>No</v>
      </c>
      <c r="K2947" t="str">
        <f>seguimiento[[#This Row],[coberturamedica]]</f>
        <v>No</v>
      </c>
      <c r="L2947" t="str">
        <f>seguimiento[[#This Row],[ntratendovenosos]]</f>
        <v>2</v>
      </c>
      <c r="N2947" t="str">
        <f>seguimiento[[#This Row],[ncultivosanio]]</f>
        <v>6</v>
      </c>
      <c r="O2947" t="str">
        <f>IF(seguimiento[[#This Row],[curvaglucemia]]="","No realizada","Realizada")</f>
        <v>No realizada</v>
      </c>
      <c r="P2947" t="str">
        <f>IF(O2947="Realizada",seguimiento[[#This Row],[curvaglucemia]],"")</f>
        <v/>
      </c>
      <c r="Q2947" t="str">
        <f>IF(seguimiento[[#This Row],[vitaminaDRealizada]]="","",IF(seguimiento[[#This Row],[vitaminaDRealizada]]="No realizado","No realizada","Realizada"))</f>
        <v>No realizada</v>
      </c>
      <c r="R2947" t="str">
        <f>IF(Q2947="Realizada",seguimiento[[#This Row],[vitaminaDRealizada]],"")</f>
        <v/>
      </c>
      <c r="S2947" t="str">
        <f>IF(seguimiento[[#This Row],[ige]]="No realizada","No realizada",IF(seguimiento[[#This Row],[ige]]="","","Realizada"))</f>
        <v>No realizada</v>
      </c>
      <c r="T2947" t="str">
        <f>IF(S2947="Realizada",seguimiento[[#This Row],[ige]],"")</f>
        <v/>
      </c>
      <c r="U2947" t="str">
        <f>IF(OR(seguimiento[[#This Row],[actividadfisica]]="Ejercicio regular",seguimiento[[#This Row],[actividadfisica]]="Actividad deportiva"),"Sí","")</f>
        <v/>
      </c>
    </row>
    <row r="2948" spans="1:21" x14ac:dyDescent="0.3">
      <c r="A2948" t="str">
        <f>VLOOKUP(B2948,pacientes_insertados[],2,)</f>
        <v>61e34254ec4ec02e84f5db95</v>
      </c>
      <c r="B2948">
        <f>seguimiento[[#This Row],[idpaciente]]</f>
        <v>1424</v>
      </c>
      <c r="C2948">
        <f t="shared" si="46"/>
        <v>2015</v>
      </c>
      <c r="D2948" s="1">
        <f>seguimiento[[#This Row],[fecha]]</f>
        <v>42354</v>
      </c>
      <c r="E2948" t="str">
        <f>seguimiento[[#This Row],[institucion]]</f>
        <v>Hospital Pediatrico Dr. A. Castelan</v>
      </c>
      <c r="F2948" t="str">
        <f>seguimiento[[#This Row],[fallecimiento]]</f>
        <v>No</v>
      </c>
      <c r="L2948" t="str">
        <f>seguimiento[[#This Row],[ntratendovenosos]]</f>
        <v>2</v>
      </c>
      <c r="N2948" t="str">
        <f>seguimiento[[#This Row],[ncultivosanio]]</f>
        <v>4</v>
      </c>
      <c r="O2948" t="str">
        <f>IF(seguimiento[[#This Row],[curvaglucemia]]="","No realizada","Realizada")</f>
        <v>Realizada</v>
      </c>
      <c r="P2948" t="str">
        <f>IF(O2948="Realizada",seguimiento[[#This Row],[curvaglucemia]],"")</f>
        <v>Normal</v>
      </c>
      <c r="Q2948" t="str">
        <f>IF(seguimiento[[#This Row],[vitaminaDRealizada]]="","",IF(seguimiento[[#This Row],[vitaminaDRealizada]]="No realizado","No realizada","Realizada"))</f>
        <v>Realizada</v>
      </c>
      <c r="R2948" t="str">
        <f>IF(Q2948="Realizada",seguimiento[[#This Row],[vitaminaDRealizada]],"")</f>
        <v>Normal</v>
      </c>
      <c r="S2948" t="str">
        <f>IF(seguimiento[[#This Row],[ige]]="No realizada","No realizada",IF(seguimiento[[#This Row],[ige]]="","","Realizada"))</f>
        <v>Realizada</v>
      </c>
      <c r="T2948" t="str">
        <f>IF(S2948="Realizada",seguimiento[[#This Row],[ige]],"")</f>
        <v>Normal</v>
      </c>
      <c r="U2948" t="str">
        <f>IF(OR(seguimiento[[#This Row],[actividadfisica]]="Ejercicio regular",seguimiento[[#This Row],[actividadfisica]]="Actividad deportiva"),"Sí","")</f>
        <v/>
      </c>
    </row>
    <row r="2949" spans="1:21" x14ac:dyDescent="0.3">
      <c r="A2949" t="str">
        <f>VLOOKUP(B2949,pacientes_insertados[],2,)</f>
        <v>61e34254ec4ec02e84f5db62</v>
      </c>
      <c r="B2949">
        <f>seguimiento[[#This Row],[idpaciente]]</f>
        <v>1425</v>
      </c>
      <c r="C2949">
        <f t="shared" si="46"/>
        <v>2015</v>
      </c>
      <c r="D2949" s="1">
        <f>seguimiento[[#This Row],[fecha]]</f>
        <v>42333</v>
      </c>
      <c r="E2949" t="str">
        <f>seguimiento[[#This Row],[institucion]]</f>
        <v>Hospital Pediatrico Dr. A. Castelan</v>
      </c>
      <c r="F2949" t="str">
        <f>seguimiento[[#This Row],[fallecimiento]]</f>
        <v>No</v>
      </c>
      <c r="K2949" t="str">
        <f>seguimiento[[#This Row],[coberturamedica]]</f>
        <v>No</v>
      </c>
      <c r="L2949" t="str">
        <f>seguimiento[[#This Row],[ntratendovenosos]]</f>
        <v>2</v>
      </c>
      <c r="N2949" t="str">
        <f>seguimiento[[#This Row],[ncultivosanio]]</f>
        <v>6</v>
      </c>
      <c r="O2949" t="str">
        <f>IF(seguimiento[[#This Row],[curvaglucemia]]="","No realizada","Realizada")</f>
        <v>No realizada</v>
      </c>
      <c r="P2949" t="str">
        <f>IF(O2949="Realizada",seguimiento[[#This Row],[curvaglucemia]],"")</f>
        <v/>
      </c>
      <c r="Q2949" t="str">
        <f>IF(seguimiento[[#This Row],[vitaminaDRealizada]]="","",IF(seguimiento[[#This Row],[vitaminaDRealizada]]="No realizado","No realizada","Realizada"))</f>
        <v>No realizada</v>
      </c>
      <c r="R2949" t="str">
        <f>IF(Q2949="Realizada",seguimiento[[#This Row],[vitaminaDRealizada]],"")</f>
        <v/>
      </c>
      <c r="S2949" t="str">
        <f>IF(seguimiento[[#This Row],[ige]]="No realizada","No realizada",IF(seguimiento[[#This Row],[ige]]="","","Realizada"))</f>
        <v>No realizada</v>
      </c>
      <c r="T2949" t="str">
        <f>IF(S2949="Realizada",seguimiento[[#This Row],[ige]],"")</f>
        <v/>
      </c>
      <c r="U2949" t="str">
        <f>IF(OR(seguimiento[[#This Row],[actividadfisica]]="Ejercicio regular",seguimiento[[#This Row],[actividadfisica]]="Actividad deportiva"),"Sí","")</f>
        <v/>
      </c>
    </row>
    <row r="2950" spans="1:21" x14ac:dyDescent="0.3">
      <c r="A2950" t="str">
        <f>VLOOKUP(B2950,pacientes_insertados[],2,)</f>
        <v>61e34254ec4ec02e84f5db62</v>
      </c>
      <c r="B2950">
        <f>seguimiento[[#This Row],[idpaciente]]</f>
        <v>1425</v>
      </c>
      <c r="C2950">
        <f t="shared" si="46"/>
        <v>2016</v>
      </c>
      <c r="D2950" s="1">
        <f>seguimiento[[#This Row],[fecha]]</f>
        <v>42718</v>
      </c>
      <c r="E2950" t="str">
        <f>seguimiento[[#This Row],[institucion]]</f>
        <v>Hospital Pediátrico Dr. Avelino Castelan</v>
      </c>
      <c r="F2950" t="str">
        <f>seguimiento[[#This Row],[fallecimiento]]</f>
        <v>No</v>
      </c>
      <c r="O2950" t="str">
        <f>IF(seguimiento[[#This Row],[curvaglucemia]]="","No realizada","Realizada")</f>
        <v>No realizada</v>
      </c>
      <c r="P2950" t="str">
        <f>IF(O2950="Realizada",seguimiento[[#This Row],[curvaglucemia]],"")</f>
        <v/>
      </c>
      <c r="Q2950" t="str">
        <f>IF(seguimiento[[#This Row],[vitaminaDRealizada]]="","",IF(seguimiento[[#This Row],[vitaminaDRealizada]]="No realizado","No realizada","Realizada"))</f>
        <v/>
      </c>
      <c r="R2950" t="str">
        <f>IF(Q2950="Realizada",seguimiento[[#This Row],[vitaminaDRealizada]],"")</f>
        <v/>
      </c>
      <c r="S2950" t="str">
        <f>IF(seguimiento[[#This Row],[ige]]="No realizada","No realizada",IF(seguimiento[[#This Row],[ige]]="","","Realizada"))</f>
        <v/>
      </c>
      <c r="T2950" t="str">
        <f>IF(S2950="Realizada",seguimiento[[#This Row],[ige]],"")</f>
        <v/>
      </c>
      <c r="U2950" t="str">
        <f>IF(OR(seguimiento[[#This Row],[actividadfisica]]="Ejercicio regular",seguimiento[[#This Row],[actividadfisica]]="Actividad deportiva"),"Sí","")</f>
        <v/>
      </c>
    </row>
    <row r="2951" spans="1:21" x14ac:dyDescent="0.3">
      <c r="A2951" t="str">
        <f>VLOOKUP(B2951,pacientes_insertados[],2,)</f>
        <v>61e34254ec4ec02e84f5db62</v>
      </c>
      <c r="B2951">
        <f>seguimiento[[#This Row],[idpaciente]]</f>
        <v>1425</v>
      </c>
      <c r="C2951">
        <f t="shared" si="46"/>
        <v>2017</v>
      </c>
      <c r="D2951" s="1">
        <f>seguimiento[[#This Row],[fecha]]</f>
        <v>43068</v>
      </c>
      <c r="E2951" t="str">
        <f>seguimiento[[#This Row],[institucion]]</f>
        <v>Hospital Pediátrico Dr. Avelino Castelan</v>
      </c>
      <c r="F2951" t="str">
        <f>seguimiento[[#This Row],[fallecimiento]]</f>
        <v>No</v>
      </c>
      <c r="O2951" t="str">
        <f>IF(seguimiento[[#This Row],[curvaglucemia]]="","No realizada","Realizada")</f>
        <v>No realizada</v>
      </c>
      <c r="P2951" t="str">
        <f>IF(O2951="Realizada",seguimiento[[#This Row],[curvaglucemia]],"")</f>
        <v/>
      </c>
      <c r="Q2951" t="str">
        <f>IF(seguimiento[[#This Row],[vitaminaDRealizada]]="","",IF(seguimiento[[#This Row],[vitaminaDRealizada]]="No realizado","No realizada","Realizada"))</f>
        <v/>
      </c>
      <c r="R2951" t="str">
        <f>IF(Q2951="Realizada",seguimiento[[#This Row],[vitaminaDRealizada]],"")</f>
        <v/>
      </c>
      <c r="S2951" t="str">
        <f>IF(seguimiento[[#This Row],[ige]]="No realizada","No realizada",IF(seguimiento[[#This Row],[ige]]="","","Realizada"))</f>
        <v/>
      </c>
      <c r="T2951" t="str">
        <f>IF(S2951="Realizada",seguimiento[[#This Row],[ige]],"")</f>
        <v/>
      </c>
      <c r="U2951" t="str">
        <f>IF(OR(seguimiento[[#This Row],[actividadfisica]]="Ejercicio regular",seguimiento[[#This Row],[actividadfisica]]="Actividad deportiva"),"Sí","")</f>
        <v/>
      </c>
    </row>
    <row r="2952" spans="1:21" x14ac:dyDescent="0.3">
      <c r="A2952" t="str">
        <f>VLOOKUP(B2952,pacientes_insertados[],2,)</f>
        <v>61e34254ec4ec02e84f5db62</v>
      </c>
      <c r="B2952">
        <f>seguimiento[[#This Row],[idpaciente]]</f>
        <v>1425</v>
      </c>
      <c r="C2952">
        <f t="shared" si="46"/>
        <v>2018</v>
      </c>
      <c r="D2952" s="1">
        <f>seguimiento[[#This Row],[fecha]]</f>
        <v>43446</v>
      </c>
      <c r="E2952" t="str">
        <f>seguimiento[[#This Row],[institucion]]</f>
        <v>Hospital Pediátrico Dr. Avelino Castelan</v>
      </c>
      <c r="F2952" t="str">
        <f>seguimiento[[#This Row],[fallecimiento]]</f>
        <v>No</v>
      </c>
      <c r="K2952" t="str">
        <f>seguimiento[[#This Row],[coberturamedica]]</f>
        <v>No</v>
      </c>
      <c r="N2952" t="str">
        <f>seguimiento[[#This Row],[ncultivosanio]]</f>
        <v>4</v>
      </c>
      <c r="O2952" t="str">
        <f>IF(seguimiento[[#This Row],[curvaglucemia]]="","No realizada","Realizada")</f>
        <v>No realizada</v>
      </c>
      <c r="P2952" t="str">
        <f>IF(O2952="Realizada",seguimiento[[#This Row],[curvaglucemia]],"")</f>
        <v/>
      </c>
      <c r="Q2952" t="str">
        <f>IF(seguimiento[[#This Row],[vitaminaDRealizada]]="","",IF(seguimiento[[#This Row],[vitaminaDRealizada]]="No realizado","No realizada","Realizada"))</f>
        <v>Realizada</v>
      </c>
      <c r="R2952" t="str">
        <f>IF(Q2952="Realizada",seguimiento[[#This Row],[vitaminaDRealizada]],"")</f>
        <v>Normal</v>
      </c>
      <c r="S2952" t="str">
        <f>IF(seguimiento[[#This Row],[ige]]="No realizada","No realizada",IF(seguimiento[[#This Row],[ige]]="","","Realizada"))</f>
        <v>No realizada</v>
      </c>
      <c r="T2952" t="str">
        <f>IF(S2952="Realizada",seguimiento[[#This Row],[ige]],"")</f>
        <v/>
      </c>
      <c r="U2952" t="str">
        <f>IF(OR(seguimiento[[#This Row],[actividadfisica]]="Ejercicio regular",seguimiento[[#This Row],[actividadfisica]]="Actividad deportiva"),"Sí","")</f>
        <v>Sí</v>
      </c>
    </row>
    <row r="2953" spans="1:21" x14ac:dyDescent="0.3">
      <c r="A2953" t="str">
        <f>VLOOKUP(B2953,pacientes_insertados[],2,)</f>
        <v>61e34254ec4ec02e84f5db77</v>
      </c>
      <c r="B2953">
        <f>seguimiento[[#This Row],[idpaciente]]</f>
        <v>1426</v>
      </c>
      <c r="C2953">
        <f t="shared" si="46"/>
        <v>2014</v>
      </c>
      <c r="D2953" s="1">
        <f>seguimiento[[#This Row],[fecha]]</f>
        <v>41969</v>
      </c>
      <c r="E2953" t="str">
        <f>seguimiento[[#This Row],[institucion]]</f>
        <v>Hospital Pediatrico Dr. A. Castelan</v>
      </c>
      <c r="F2953" t="str">
        <f>seguimiento[[#This Row],[fallecimiento]]</f>
        <v>No</v>
      </c>
      <c r="K2953" t="str">
        <f>seguimiento[[#This Row],[coberturamedica]]</f>
        <v>Sí</v>
      </c>
      <c r="N2953" t="str">
        <f>seguimiento[[#This Row],[ncultivosanio]]</f>
        <v>2</v>
      </c>
      <c r="O2953" t="str">
        <f>IF(seguimiento[[#This Row],[curvaglucemia]]="","No realizada","Realizada")</f>
        <v>Realizada</v>
      </c>
      <c r="P2953" t="str">
        <f>IF(O2953="Realizada",seguimiento[[#This Row],[curvaglucemia]],"")</f>
        <v>Normal</v>
      </c>
      <c r="Q2953" t="str">
        <f>IF(seguimiento[[#This Row],[vitaminaDRealizada]]="","",IF(seguimiento[[#This Row],[vitaminaDRealizada]]="No realizado","No realizada","Realizada"))</f>
        <v>Realizada</v>
      </c>
      <c r="R2953" t="str">
        <f>IF(Q2953="Realizada",seguimiento[[#This Row],[vitaminaDRealizada]],"")</f>
        <v>Normal</v>
      </c>
      <c r="S2953" t="str">
        <f>IF(seguimiento[[#This Row],[ige]]="No realizada","No realizada",IF(seguimiento[[#This Row],[ige]]="","","Realizada"))</f>
        <v>Realizada</v>
      </c>
      <c r="T2953" t="str">
        <f>IF(S2953="Realizada",seguimiento[[#This Row],[ige]],"")</f>
        <v>&lt; 500</v>
      </c>
      <c r="U2953" t="str">
        <f>IF(OR(seguimiento[[#This Row],[actividadfisica]]="Ejercicio regular",seguimiento[[#This Row],[actividadfisica]]="Actividad deportiva"),"Sí","")</f>
        <v>Sí</v>
      </c>
    </row>
    <row r="2954" spans="1:21" x14ac:dyDescent="0.3">
      <c r="A2954" t="str">
        <f>VLOOKUP(B2954,pacientes_insertados[],2,)</f>
        <v>61e34254ec4ec02e84f5db77</v>
      </c>
      <c r="B2954">
        <f>seguimiento[[#This Row],[idpaciente]]</f>
        <v>1426</v>
      </c>
      <c r="C2954">
        <f t="shared" si="46"/>
        <v>2015</v>
      </c>
      <c r="D2954" s="1">
        <f>seguimiento[[#This Row],[fecha]]</f>
        <v>42305</v>
      </c>
      <c r="E2954" t="str">
        <f>seguimiento[[#This Row],[institucion]]</f>
        <v>Hospital Pediatrico Dr. A. Castelan</v>
      </c>
      <c r="F2954" t="str">
        <f>seguimiento[[#This Row],[fallecimiento]]</f>
        <v>No</v>
      </c>
      <c r="N2954" t="str">
        <f>seguimiento[[#This Row],[ncultivosanio]]</f>
        <v>2</v>
      </c>
      <c r="O2954" t="str">
        <f>IF(seguimiento[[#This Row],[curvaglucemia]]="","No realizada","Realizada")</f>
        <v>Realizada</v>
      </c>
      <c r="P2954" t="str">
        <f>IF(O2954="Realizada",seguimiento[[#This Row],[curvaglucemia]],"")</f>
        <v>Normal</v>
      </c>
      <c r="Q2954" t="str">
        <f>IF(seguimiento[[#This Row],[vitaminaDRealizada]]="","",IF(seguimiento[[#This Row],[vitaminaDRealizada]]="No realizado","No realizada","Realizada"))</f>
        <v>Realizada</v>
      </c>
      <c r="R2954" t="str">
        <f>IF(Q2954="Realizada",seguimiento[[#This Row],[vitaminaDRealizada]],"")</f>
        <v>Normal</v>
      </c>
      <c r="S2954" t="str">
        <f>IF(seguimiento[[#This Row],[ige]]="No realizada","No realizada",IF(seguimiento[[#This Row],[ige]]="","","Realizada"))</f>
        <v>Realizada</v>
      </c>
      <c r="T2954" t="str">
        <f>IF(S2954="Realizada",seguimiento[[#This Row],[ige]],"")</f>
        <v>&lt; 500</v>
      </c>
      <c r="U2954" t="str">
        <f>IF(OR(seguimiento[[#This Row],[actividadfisica]]="Ejercicio regular",seguimiento[[#This Row],[actividadfisica]]="Actividad deportiva"),"Sí","")</f>
        <v/>
      </c>
    </row>
    <row r="2955" spans="1:21" x14ac:dyDescent="0.3">
      <c r="A2955" t="str">
        <f>VLOOKUP(B2955,pacientes_insertados[],2,)</f>
        <v>61e34256ec4ec02e84f5e053</v>
      </c>
      <c r="B2955">
        <f>seguimiento[[#This Row],[idpaciente]]</f>
        <v>1429</v>
      </c>
      <c r="C2955">
        <f t="shared" si="46"/>
        <v>2016</v>
      </c>
      <c r="D2955" s="1">
        <f>seguimiento[[#This Row],[fecha]]</f>
        <v>42682</v>
      </c>
      <c r="E2955" t="str">
        <f>seguimiento[[#This Row],[institucion]]</f>
        <v>HOSP. DE Niños DE LA SMA.TRINIDAD</v>
      </c>
      <c r="F2955" t="str">
        <f>seguimiento[[#This Row],[fallecimiento]]</f>
        <v>No</v>
      </c>
      <c r="K2955" t="str">
        <f>seguimiento[[#This Row],[coberturamedica]]</f>
        <v>Sí</v>
      </c>
      <c r="M2955" t="str">
        <f>seguimiento[[#This Row],[Embarazo]]</f>
        <v>No</v>
      </c>
      <c r="N2955" t="str">
        <f>seguimiento[[#This Row],[ncultivosanio]]</f>
        <v>1</v>
      </c>
      <c r="O2955" t="str">
        <f>IF(seguimiento[[#This Row],[curvaglucemia]]="","No realizada","Realizada")</f>
        <v>Realizada</v>
      </c>
      <c r="P2955" t="str">
        <f>IF(O2955="Realizada",seguimiento[[#This Row],[curvaglucemia]],"")</f>
        <v>Normal</v>
      </c>
      <c r="Q2955" t="str">
        <f>IF(seguimiento[[#This Row],[vitaminaDRealizada]]="","",IF(seguimiento[[#This Row],[vitaminaDRealizada]]="No realizado","No realizada","Realizada"))</f>
        <v>Realizada</v>
      </c>
      <c r="R2955" t="str">
        <f>IF(Q2955="Realizada",seguimiento[[#This Row],[vitaminaDRealizada]],"")</f>
        <v>Normal</v>
      </c>
      <c r="S2955" t="str">
        <f>IF(seguimiento[[#This Row],[ige]]="No realizada","No realizada",IF(seguimiento[[#This Row],[ige]]="","","Realizada"))</f>
        <v>Realizada</v>
      </c>
      <c r="T2955" t="str">
        <f>IF(S2955="Realizada",seguimiento[[#This Row],[ige]],"")</f>
        <v>Normal</v>
      </c>
      <c r="U2955" t="str">
        <f>IF(OR(seguimiento[[#This Row],[actividadfisica]]="Ejercicio regular",seguimiento[[#This Row],[actividadfisica]]="Actividad deportiva"),"Sí","")</f>
        <v/>
      </c>
    </row>
    <row r="2956" spans="1:21" x14ac:dyDescent="0.3">
      <c r="A2956" t="str">
        <f>VLOOKUP(B2956,pacientes_insertados[],2,)</f>
        <v>61e34256ec4ec02e84f5e053</v>
      </c>
      <c r="B2956">
        <f>seguimiento[[#This Row],[idpaciente]]</f>
        <v>1429</v>
      </c>
      <c r="C2956">
        <f t="shared" si="46"/>
        <v>2017</v>
      </c>
      <c r="D2956" s="1">
        <f>seguimiento[[#This Row],[fecha]]</f>
        <v>43025</v>
      </c>
      <c r="E2956" t="str">
        <f>seguimiento[[#This Row],[institucion]]</f>
        <v>HOSP. DE Niños DE LA SMA.TRINIDAD</v>
      </c>
      <c r="F2956" t="str">
        <f>seguimiento[[#This Row],[fallecimiento]]</f>
        <v>No</v>
      </c>
      <c r="K2956" t="str">
        <f>seguimiento[[#This Row],[coberturamedica]]</f>
        <v>Sí</v>
      </c>
      <c r="M2956" t="str">
        <f>seguimiento[[#This Row],[Embarazo]]</f>
        <v>No</v>
      </c>
      <c r="N2956" t="str">
        <f>seguimiento[[#This Row],[ncultivosanio]]</f>
        <v>1</v>
      </c>
      <c r="O2956" t="str">
        <f>IF(seguimiento[[#This Row],[curvaglucemia]]="","No realizada","Realizada")</f>
        <v>Realizada</v>
      </c>
      <c r="P2956" t="str">
        <f>IF(O2956="Realizada",seguimiento[[#This Row],[curvaglucemia]],"")</f>
        <v>Normal</v>
      </c>
      <c r="Q2956" t="str">
        <f>IF(seguimiento[[#This Row],[vitaminaDRealizada]]="","",IF(seguimiento[[#This Row],[vitaminaDRealizada]]="No realizado","No realizada","Realizada"))</f>
        <v>Realizada</v>
      </c>
      <c r="R2956" t="str">
        <f>IF(Q2956="Realizada",seguimiento[[#This Row],[vitaminaDRealizada]],"")</f>
        <v>Normal</v>
      </c>
      <c r="S2956" t="str">
        <f>IF(seguimiento[[#This Row],[ige]]="No realizada","No realizada",IF(seguimiento[[#This Row],[ige]]="","","Realizada"))</f>
        <v>Realizada</v>
      </c>
      <c r="T2956" t="str">
        <f>IF(S2956="Realizada",seguimiento[[#This Row],[ige]],"")</f>
        <v>Normal</v>
      </c>
      <c r="U2956" t="str">
        <f>IF(OR(seguimiento[[#This Row],[actividadfisica]]="Ejercicio regular",seguimiento[[#This Row],[actividadfisica]]="Actividad deportiva"),"Sí","")</f>
        <v/>
      </c>
    </row>
    <row r="2957" spans="1:21" x14ac:dyDescent="0.3">
      <c r="A2957" t="str">
        <f>VLOOKUP(B2957,pacientes_insertados[],2,)</f>
        <v>61e34256ec4ec02e84f5e053</v>
      </c>
      <c r="B2957">
        <f>seguimiento[[#This Row],[idpaciente]]</f>
        <v>1429</v>
      </c>
      <c r="C2957">
        <f t="shared" si="46"/>
        <v>2018</v>
      </c>
      <c r="D2957" s="1">
        <f>seguimiento[[#This Row],[fecha]]</f>
        <v>43446</v>
      </c>
      <c r="E2957" t="str">
        <f>seguimiento[[#This Row],[institucion]]</f>
        <v>HOSP. DE Niños DE LA SMA.TRINIDAD</v>
      </c>
      <c r="F2957" t="str">
        <f>seguimiento[[#This Row],[fallecimiento]]</f>
        <v>No</v>
      </c>
      <c r="K2957" t="str">
        <f>seguimiento[[#This Row],[coberturamedica]]</f>
        <v>No</v>
      </c>
      <c r="O2957" t="str">
        <f>IF(seguimiento[[#This Row],[curvaglucemia]]="","No realizada","Realizada")</f>
        <v>No realizada</v>
      </c>
      <c r="P2957" t="str">
        <f>IF(O2957="Realizada",seguimiento[[#This Row],[curvaglucemia]],"")</f>
        <v/>
      </c>
      <c r="Q2957" t="str">
        <f>IF(seguimiento[[#This Row],[vitaminaDRealizada]]="","",IF(seguimiento[[#This Row],[vitaminaDRealizada]]="No realizado","No realizada","Realizada"))</f>
        <v>No realizada</v>
      </c>
      <c r="R2957" t="str">
        <f>IF(Q2957="Realizada",seguimiento[[#This Row],[vitaminaDRealizada]],"")</f>
        <v/>
      </c>
      <c r="S2957" t="str">
        <f>IF(seguimiento[[#This Row],[ige]]="No realizada","No realizada",IF(seguimiento[[#This Row],[ige]]="","","Realizada"))</f>
        <v>No realizada</v>
      </c>
      <c r="T2957" t="str">
        <f>IF(S2957="Realizada",seguimiento[[#This Row],[ige]],"")</f>
        <v/>
      </c>
      <c r="U2957" t="str">
        <f>IF(OR(seguimiento[[#This Row],[actividadfisica]]="Ejercicio regular",seguimiento[[#This Row],[actividadfisica]]="Actividad deportiva"),"Sí","")</f>
        <v/>
      </c>
    </row>
    <row r="2958" spans="1:21" x14ac:dyDescent="0.3">
      <c r="A2958" t="str">
        <f>VLOOKUP(B2958,pacientes_insertados[],2,)</f>
        <v>61e34256ec4ec02e84f5e042</v>
      </c>
      <c r="B2958">
        <f>seguimiento[[#This Row],[idpaciente]]</f>
        <v>1431</v>
      </c>
      <c r="C2958">
        <f t="shared" si="46"/>
        <v>2012</v>
      </c>
      <c r="D2958" s="1">
        <f>seguimiento[[#This Row],[fecha]]</f>
        <v>40924</v>
      </c>
      <c r="E2958" t="str">
        <f>seguimiento[[#This Row],[institucion]]</f>
        <v>HOSP. DE Niños DE LA SMA.TRINIDAD</v>
      </c>
      <c r="F2958" t="str">
        <f>seguimiento[[#This Row],[fallecimiento]]</f>
        <v>No</v>
      </c>
      <c r="K2958" t="str">
        <f>seguimiento[[#This Row],[coberturamedica]]</f>
        <v>No</v>
      </c>
      <c r="L2958" t="str">
        <f>seguimiento[[#This Row],[ntratendovenosos]]</f>
        <v>1</v>
      </c>
      <c r="N2958" t="str">
        <f>seguimiento[[#This Row],[ncultivosanio]]</f>
        <v>2</v>
      </c>
      <c r="O2958" t="str">
        <f>IF(seguimiento[[#This Row],[curvaglucemia]]="","No realizada","Realizada")</f>
        <v>No realizada</v>
      </c>
      <c r="P2958" t="str">
        <f>IF(O2958="Realizada",seguimiento[[#This Row],[curvaglucemia]],"")</f>
        <v/>
      </c>
      <c r="Q2958" t="str">
        <f>IF(seguimiento[[#This Row],[vitaminaDRealizada]]="","",IF(seguimiento[[#This Row],[vitaminaDRealizada]]="No realizado","No realizada","Realizada"))</f>
        <v>No realizada</v>
      </c>
      <c r="R2958" t="str">
        <f>IF(Q2958="Realizada",seguimiento[[#This Row],[vitaminaDRealizada]],"")</f>
        <v/>
      </c>
      <c r="S2958" t="str">
        <f>IF(seguimiento[[#This Row],[ige]]="No realizada","No realizada",IF(seguimiento[[#This Row],[ige]]="","","Realizada"))</f>
        <v>No realizada</v>
      </c>
      <c r="T2958" t="str">
        <f>IF(S2958="Realizada",seguimiento[[#This Row],[ige]],"")</f>
        <v/>
      </c>
      <c r="U2958" t="str">
        <f>IF(OR(seguimiento[[#This Row],[actividadfisica]]="Ejercicio regular",seguimiento[[#This Row],[actividadfisica]]="Actividad deportiva"),"Sí","")</f>
        <v/>
      </c>
    </row>
    <row r="2959" spans="1:21" x14ac:dyDescent="0.3">
      <c r="A2959" t="str">
        <f>VLOOKUP(B2959,pacientes_insertados[],2,)</f>
        <v>61e34256ec4ec02e84f5e042</v>
      </c>
      <c r="B2959">
        <f>seguimiento[[#This Row],[idpaciente]]</f>
        <v>1431</v>
      </c>
      <c r="C2959">
        <f t="shared" si="46"/>
        <v>2015</v>
      </c>
      <c r="D2959" s="1">
        <f>seguimiento[[#This Row],[fecha]]</f>
        <v>42347</v>
      </c>
      <c r="E2959" t="str">
        <f>seguimiento[[#This Row],[institucion]]</f>
        <v>HOSP. DE Niños DE LA SMA.TRINIDAD</v>
      </c>
      <c r="F2959" t="str">
        <f>seguimiento[[#This Row],[fallecimiento]]</f>
        <v>No</v>
      </c>
      <c r="K2959" t="str">
        <f>seguimiento[[#This Row],[coberturamedica]]</f>
        <v>No</v>
      </c>
      <c r="L2959" t="str">
        <f>seguimiento[[#This Row],[ntratendovenosos]]</f>
        <v>1</v>
      </c>
      <c r="N2959" t="str">
        <f>seguimiento[[#This Row],[ncultivosanio]]</f>
        <v>2</v>
      </c>
      <c r="O2959" t="str">
        <f>IF(seguimiento[[#This Row],[curvaglucemia]]="","No realizada","Realizada")</f>
        <v>No realizada</v>
      </c>
      <c r="P2959" t="str">
        <f>IF(O2959="Realizada",seguimiento[[#This Row],[curvaglucemia]],"")</f>
        <v/>
      </c>
      <c r="Q2959" t="str">
        <f>IF(seguimiento[[#This Row],[vitaminaDRealizada]]="","",IF(seguimiento[[#This Row],[vitaminaDRealizada]]="No realizado","No realizada","Realizada"))</f>
        <v>No realizada</v>
      </c>
      <c r="R2959" t="str">
        <f>IF(Q2959="Realizada",seguimiento[[#This Row],[vitaminaDRealizada]],"")</f>
        <v/>
      </c>
      <c r="S2959" t="str">
        <f>IF(seguimiento[[#This Row],[ige]]="No realizada","No realizada",IF(seguimiento[[#This Row],[ige]]="","","Realizada"))</f>
        <v>No realizada</v>
      </c>
      <c r="T2959" t="str">
        <f>IF(S2959="Realizada",seguimiento[[#This Row],[ige]],"")</f>
        <v/>
      </c>
      <c r="U2959" t="str">
        <f>IF(OR(seguimiento[[#This Row],[actividadfisica]]="Ejercicio regular",seguimiento[[#This Row],[actividadfisica]]="Actividad deportiva"),"Sí","")</f>
        <v/>
      </c>
    </row>
    <row r="2960" spans="1:21" x14ac:dyDescent="0.3">
      <c r="A2960" t="str">
        <f>VLOOKUP(B2960,pacientes_insertados[],2,)</f>
        <v>61e34256ec4ec02e84f5e042</v>
      </c>
      <c r="B2960">
        <f>seguimiento[[#This Row],[idpaciente]]</f>
        <v>1431</v>
      </c>
      <c r="C2960">
        <f t="shared" si="46"/>
        <v>2018</v>
      </c>
      <c r="D2960" s="1">
        <f>seguimiento[[#This Row],[fecha]]</f>
        <v>43438</v>
      </c>
      <c r="E2960" t="str">
        <f>seguimiento[[#This Row],[institucion]]</f>
        <v>HOSP. DE Niños DE LA SMA.TRINIDAD</v>
      </c>
      <c r="F2960" t="str">
        <f>seguimiento[[#This Row],[fallecimiento]]</f>
        <v>No</v>
      </c>
      <c r="K2960" t="str">
        <f>seguimiento[[#This Row],[coberturamedica]]</f>
        <v>No</v>
      </c>
      <c r="L2960" t="str">
        <f>seguimiento[[#This Row],[ntratendovenosos]]</f>
        <v>1</v>
      </c>
      <c r="N2960" t="str">
        <f>seguimiento[[#This Row],[ncultivosanio]]</f>
        <v>2</v>
      </c>
      <c r="O2960" t="str">
        <f>IF(seguimiento[[#This Row],[curvaglucemia]]="","No realizada","Realizada")</f>
        <v>No realizada</v>
      </c>
      <c r="P2960" t="str">
        <f>IF(O2960="Realizada",seguimiento[[#This Row],[curvaglucemia]],"")</f>
        <v/>
      </c>
      <c r="Q2960" t="str">
        <f>IF(seguimiento[[#This Row],[vitaminaDRealizada]]="","",IF(seguimiento[[#This Row],[vitaminaDRealizada]]="No realizado","No realizada","Realizada"))</f>
        <v>No realizada</v>
      </c>
      <c r="R2960" t="str">
        <f>IF(Q2960="Realizada",seguimiento[[#This Row],[vitaminaDRealizada]],"")</f>
        <v/>
      </c>
      <c r="S2960" t="str">
        <f>IF(seguimiento[[#This Row],[ige]]="No realizada","No realizada",IF(seguimiento[[#This Row],[ige]]="","","Realizada"))</f>
        <v>No realizada</v>
      </c>
      <c r="T2960" t="str">
        <f>IF(S2960="Realizada",seguimiento[[#This Row],[ige]],"")</f>
        <v/>
      </c>
      <c r="U2960" t="str">
        <f>IF(OR(seguimiento[[#This Row],[actividadfisica]]="Ejercicio regular",seguimiento[[#This Row],[actividadfisica]]="Actividad deportiva"),"Sí","")</f>
        <v/>
      </c>
    </row>
    <row r="2961" spans="1:21" x14ac:dyDescent="0.3">
      <c r="A2961" t="str">
        <f>VLOOKUP(B2961,pacientes_insertados[],2,)</f>
        <v>61e34256ec4ec02e84f5e056</v>
      </c>
      <c r="B2961">
        <f>seguimiento[[#This Row],[idpaciente]]</f>
        <v>1434</v>
      </c>
      <c r="C2961">
        <f t="shared" si="46"/>
        <v>2015</v>
      </c>
      <c r="D2961" s="1">
        <f>seguimiento[[#This Row],[fecha]]</f>
        <v>42354</v>
      </c>
      <c r="E2961" t="str">
        <f>seguimiento[[#This Row],[institucion]]</f>
        <v>HOSP. DE Niños DE LA SMA.TRINIDAD</v>
      </c>
      <c r="F2961" t="str">
        <f>seguimiento[[#This Row],[fallecimiento]]</f>
        <v>No</v>
      </c>
      <c r="K2961" t="str">
        <f>seguimiento[[#This Row],[coberturamedica]]</f>
        <v>No</v>
      </c>
      <c r="L2961" t="str">
        <f>seguimiento[[#This Row],[ntratendovenosos]]</f>
        <v>1</v>
      </c>
      <c r="N2961" t="str">
        <f>seguimiento[[#This Row],[ncultivosanio]]</f>
        <v>2</v>
      </c>
      <c r="O2961" t="str">
        <f>IF(seguimiento[[#This Row],[curvaglucemia]]="","No realizada","Realizada")</f>
        <v>Realizada</v>
      </c>
      <c r="P2961" t="str">
        <f>IF(O2961="Realizada",seguimiento[[#This Row],[curvaglucemia]],"")</f>
        <v>Intolerancia</v>
      </c>
      <c r="Q2961" t="str">
        <f>IF(seguimiento[[#This Row],[vitaminaDRealizada]]="","",IF(seguimiento[[#This Row],[vitaminaDRealizada]]="No realizado","No realizada","Realizada"))</f>
        <v>No realizada</v>
      </c>
      <c r="R2961" t="str">
        <f>IF(Q2961="Realizada",seguimiento[[#This Row],[vitaminaDRealizada]],"")</f>
        <v/>
      </c>
      <c r="S2961" t="str">
        <f>IF(seguimiento[[#This Row],[ige]]="No realizada","No realizada",IF(seguimiento[[#This Row],[ige]]="","","Realizada"))</f>
        <v>No realizada</v>
      </c>
      <c r="T2961" t="str">
        <f>IF(S2961="Realizada",seguimiento[[#This Row],[ige]],"")</f>
        <v/>
      </c>
      <c r="U2961" t="str">
        <f>IF(OR(seguimiento[[#This Row],[actividadfisica]]="Ejercicio regular",seguimiento[[#This Row],[actividadfisica]]="Actividad deportiva"),"Sí","")</f>
        <v/>
      </c>
    </row>
    <row r="2962" spans="1:21" x14ac:dyDescent="0.3">
      <c r="A2962" t="str">
        <f>VLOOKUP(B2962,pacientes_insertados[],2,)</f>
        <v>61e34256ec4ec02e84f5e056</v>
      </c>
      <c r="B2962">
        <f>seguimiento[[#This Row],[idpaciente]]</f>
        <v>1434</v>
      </c>
      <c r="C2962">
        <f t="shared" si="46"/>
        <v>2016</v>
      </c>
      <c r="D2962" s="1">
        <f>seguimiento[[#This Row],[fecha]]</f>
        <v>42725</v>
      </c>
      <c r="E2962" t="str">
        <f>seguimiento[[#This Row],[institucion]]</f>
        <v>HOSP. DE Niños DE LA SMA.TRINIDAD</v>
      </c>
      <c r="F2962" t="str">
        <f>seguimiento[[#This Row],[fallecimiento]]</f>
        <v>No</v>
      </c>
      <c r="K2962" t="str">
        <f>seguimiento[[#This Row],[coberturamedica]]</f>
        <v>No</v>
      </c>
      <c r="L2962" t="str">
        <f>seguimiento[[#This Row],[ntratendovenosos]]</f>
        <v>1</v>
      </c>
      <c r="N2962" t="str">
        <f>seguimiento[[#This Row],[ncultivosanio]]</f>
        <v>2</v>
      </c>
      <c r="O2962" t="str">
        <f>IF(seguimiento[[#This Row],[curvaglucemia]]="","No realizada","Realizada")</f>
        <v>No realizada</v>
      </c>
      <c r="P2962" t="str">
        <f>IF(O2962="Realizada",seguimiento[[#This Row],[curvaglucemia]],"")</f>
        <v/>
      </c>
      <c r="Q2962" t="str">
        <f>IF(seguimiento[[#This Row],[vitaminaDRealizada]]="","",IF(seguimiento[[#This Row],[vitaminaDRealizada]]="No realizado","No realizada","Realizada"))</f>
        <v>No realizada</v>
      </c>
      <c r="R2962" t="str">
        <f>IF(Q2962="Realizada",seguimiento[[#This Row],[vitaminaDRealizada]],"")</f>
        <v/>
      </c>
      <c r="S2962" t="str">
        <f>IF(seguimiento[[#This Row],[ige]]="No realizada","No realizada",IF(seguimiento[[#This Row],[ige]]="","","Realizada"))</f>
        <v/>
      </c>
      <c r="T2962" t="str">
        <f>IF(S2962="Realizada",seguimiento[[#This Row],[ige]],"")</f>
        <v/>
      </c>
      <c r="U2962" t="str">
        <f>IF(OR(seguimiento[[#This Row],[actividadfisica]]="Ejercicio regular",seguimiento[[#This Row],[actividadfisica]]="Actividad deportiva"),"Sí","")</f>
        <v/>
      </c>
    </row>
    <row r="2963" spans="1:21" x14ac:dyDescent="0.3">
      <c r="A2963" t="str">
        <f>VLOOKUP(B2963,pacientes_insertados[],2,)</f>
        <v>61e34256ec4ec02e84f5e056</v>
      </c>
      <c r="B2963">
        <f>seguimiento[[#This Row],[idpaciente]]</f>
        <v>1434</v>
      </c>
      <c r="C2963">
        <f t="shared" si="46"/>
        <v>2017</v>
      </c>
      <c r="D2963" s="1">
        <f>seguimiento[[#This Row],[fecha]]</f>
        <v>43082</v>
      </c>
      <c r="E2963" t="str">
        <f>seguimiento[[#This Row],[institucion]]</f>
        <v>HOSP. DE Niños DE LA SMA.TRINIDAD</v>
      </c>
      <c r="F2963" t="str">
        <f>seguimiento[[#This Row],[fallecimiento]]</f>
        <v>No</v>
      </c>
      <c r="K2963" t="str">
        <f>seguimiento[[#This Row],[coberturamedica]]</f>
        <v>No</v>
      </c>
      <c r="L2963" t="str">
        <f>seguimiento[[#This Row],[ntratendovenosos]]</f>
        <v>1</v>
      </c>
      <c r="N2963" t="str">
        <f>seguimiento[[#This Row],[ncultivosanio]]</f>
        <v>2</v>
      </c>
      <c r="O2963" t="str">
        <f>IF(seguimiento[[#This Row],[curvaglucemia]]="","No realizada","Realizada")</f>
        <v>No realizada</v>
      </c>
      <c r="P2963" t="str">
        <f>IF(O2963="Realizada",seguimiento[[#This Row],[curvaglucemia]],"")</f>
        <v/>
      </c>
      <c r="Q2963" t="str">
        <f>IF(seguimiento[[#This Row],[vitaminaDRealizada]]="","",IF(seguimiento[[#This Row],[vitaminaDRealizada]]="No realizado","No realizada","Realizada"))</f>
        <v>No realizada</v>
      </c>
      <c r="R2963" t="str">
        <f>IF(Q2963="Realizada",seguimiento[[#This Row],[vitaminaDRealizada]],"")</f>
        <v/>
      </c>
      <c r="S2963" t="str">
        <f>IF(seguimiento[[#This Row],[ige]]="No realizada","No realizada",IF(seguimiento[[#This Row],[ige]]="","","Realizada"))</f>
        <v>No realizada</v>
      </c>
      <c r="T2963" t="str">
        <f>IF(S2963="Realizada",seguimiento[[#This Row],[ige]],"")</f>
        <v/>
      </c>
      <c r="U2963" t="str">
        <f>IF(OR(seguimiento[[#This Row],[actividadfisica]]="Ejercicio regular",seguimiento[[#This Row],[actividadfisica]]="Actividad deportiva"),"Sí","")</f>
        <v/>
      </c>
    </row>
    <row r="2964" spans="1:21" x14ac:dyDescent="0.3">
      <c r="A2964" t="str">
        <f>VLOOKUP(B2964,pacientes_insertados[],2,)</f>
        <v>61e34256ec4ec02e84f5e056</v>
      </c>
      <c r="B2964">
        <f>seguimiento[[#This Row],[idpaciente]]</f>
        <v>1434</v>
      </c>
      <c r="C2964">
        <f t="shared" si="46"/>
        <v>2018</v>
      </c>
      <c r="D2964" s="1">
        <f>seguimiento[[#This Row],[fecha]]</f>
        <v>43453</v>
      </c>
      <c r="E2964" t="str">
        <f>seguimiento[[#This Row],[institucion]]</f>
        <v>HOSP. DE Niños DE LA SMA.TRINIDAD</v>
      </c>
      <c r="F2964" t="str">
        <f>seguimiento[[#This Row],[fallecimiento]]</f>
        <v>No</v>
      </c>
      <c r="K2964" t="str">
        <f>seguimiento[[#This Row],[coberturamedica]]</f>
        <v>No</v>
      </c>
      <c r="O2964" t="str">
        <f>IF(seguimiento[[#This Row],[curvaglucemia]]="","No realizada","Realizada")</f>
        <v>No realizada</v>
      </c>
      <c r="P2964" t="str">
        <f>IF(O2964="Realizada",seguimiento[[#This Row],[curvaglucemia]],"")</f>
        <v/>
      </c>
      <c r="Q2964" t="str">
        <f>IF(seguimiento[[#This Row],[vitaminaDRealizada]]="","",IF(seguimiento[[#This Row],[vitaminaDRealizada]]="No realizado","No realizada","Realizada"))</f>
        <v>No realizada</v>
      </c>
      <c r="R2964" t="str">
        <f>IF(Q2964="Realizada",seguimiento[[#This Row],[vitaminaDRealizada]],"")</f>
        <v/>
      </c>
      <c r="S2964" t="str">
        <f>IF(seguimiento[[#This Row],[ige]]="No realizada","No realizada",IF(seguimiento[[#This Row],[ige]]="","","Realizada"))</f>
        <v>Realizada</v>
      </c>
      <c r="T2964" t="str">
        <f>IF(S2964="Realizada",seguimiento[[#This Row],[ige]],"")</f>
        <v>&lt; 500</v>
      </c>
      <c r="U2964" t="str">
        <f>IF(OR(seguimiento[[#This Row],[actividadfisica]]="Ejercicio regular",seguimiento[[#This Row],[actividadfisica]]="Actividad deportiva"),"Sí","")</f>
        <v/>
      </c>
    </row>
    <row r="2965" spans="1:21" x14ac:dyDescent="0.3">
      <c r="A2965" t="str">
        <f>VLOOKUP(B2965,pacientes_insertados[],2,)</f>
        <v>61e34256ec4ec02e84f5e057</v>
      </c>
      <c r="B2965">
        <f>seguimiento[[#This Row],[idpaciente]]</f>
        <v>1438</v>
      </c>
      <c r="C2965">
        <f t="shared" si="46"/>
        <v>2015</v>
      </c>
      <c r="D2965" s="1">
        <f>seguimiento[[#This Row],[fecha]]</f>
        <v>42353</v>
      </c>
      <c r="E2965" t="str">
        <f>seguimiento[[#This Row],[institucion]]</f>
        <v>HOSP. DE Niños DE LA SMA.TRINIDAD</v>
      </c>
      <c r="F2965" t="str">
        <f>seguimiento[[#This Row],[fallecimiento]]</f>
        <v>No</v>
      </c>
      <c r="K2965" t="str">
        <f>seguimiento[[#This Row],[coberturamedica]]</f>
        <v>No</v>
      </c>
      <c r="L2965" t="str">
        <f>seguimiento[[#This Row],[ntratendovenosos]]</f>
        <v>2</v>
      </c>
      <c r="N2965" t="str">
        <f>seguimiento[[#This Row],[ncultivosanio]]</f>
        <v>2</v>
      </c>
      <c r="O2965" t="str">
        <f>IF(seguimiento[[#This Row],[curvaglucemia]]="","No realizada","Realizada")</f>
        <v>No realizada</v>
      </c>
      <c r="P2965" t="str">
        <f>IF(O2965="Realizada",seguimiento[[#This Row],[curvaglucemia]],"")</f>
        <v/>
      </c>
      <c r="Q2965" t="str">
        <f>IF(seguimiento[[#This Row],[vitaminaDRealizada]]="","",IF(seguimiento[[#This Row],[vitaminaDRealizada]]="No realizado","No realizada","Realizada"))</f>
        <v>No realizada</v>
      </c>
      <c r="R2965" t="str">
        <f>IF(Q2965="Realizada",seguimiento[[#This Row],[vitaminaDRealizada]],"")</f>
        <v/>
      </c>
      <c r="S2965" t="str">
        <f>IF(seguimiento[[#This Row],[ige]]="No realizada","No realizada",IF(seguimiento[[#This Row],[ige]]="","","Realizada"))</f>
        <v>No realizada</v>
      </c>
      <c r="T2965" t="str">
        <f>IF(S2965="Realizada",seguimiento[[#This Row],[ige]],"")</f>
        <v/>
      </c>
      <c r="U2965" t="str">
        <f>IF(OR(seguimiento[[#This Row],[actividadfisica]]="Ejercicio regular",seguimiento[[#This Row],[actividadfisica]]="Actividad deportiva"),"Sí","")</f>
        <v/>
      </c>
    </row>
    <row r="2966" spans="1:21" x14ac:dyDescent="0.3">
      <c r="A2966" t="str">
        <f>VLOOKUP(B2966,pacientes_insertados[],2,)</f>
        <v>61e34256ec4ec02e84f5e057</v>
      </c>
      <c r="B2966">
        <f>seguimiento[[#This Row],[idpaciente]]</f>
        <v>1438</v>
      </c>
      <c r="C2966">
        <f t="shared" si="46"/>
        <v>2016</v>
      </c>
      <c r="D2966" s="1">
        <f>seguimiento[[#This Row],[fecha]]</f>
        <v>42388</v>
      </c>
      <c r="E2966" t="str">
        <f>seguimiento[[#This Row],[institucion]]</f>
        <v>HOSP. DE Niños DE LA SMA.TRINIDAD</v>
      </c>
      <c r="F2966" t="str">
        <f>seguimiento[[#This Row],[fallecimiento]]</f>
        <v>No</v>
      </c>
      <c r="K2966" t="str">
        <f>seguimiento[[#This Row],[coberturamedica]]</f>
        <v>Sí</v>
      </c>
      <c r="M2966" t="str">
        <f>seguimiento[[#This Row],[Embarazo]]</f>
        <v>No</v>
      </c>
      <c r="O2966" t="str">
        <f>IF(seguimiento[[#This Row],[curvaglucemia]]="","No realizada","Realizada")</f>
        <v>No realizada</v>
      </c>
      <c r="P2966" t="str">
        <f>IF(O2966="Realizada",seguimiento[[#This Row],[curvaglucemia]],"")</f>
        <v/>
      </c>
      <c r="Q2966" t="str">
        <f>IF(seguimiento[[#This Row],[vitaminaDRealizada]]="","",IF(seguimiento[[#This Row],[vitaminaDRealizada]]="No realizado","No realizada","Realizada"))</f>
        <v/>
      </c>
      <c r="R2966" t="str">
        <f>IF(Q2966="Realizada",seguimiento[[#This Row],[vitaminaDRealizada]],"")</f>
        <v/>
      </c>
      <c r="S2966" t="str">
        <f>IF(seguimiento[[#This Row],[ige]]="No realizada","No realizada",IF(seguimiento[[#This Row],[ige]]="","","Realizada"))</f>
        <v/>
      </c>
      <c r="T2966" t="str">
        <f>IF(S2966="Realizada",seguimiento[[#This Row],[ige]],"")</f>
        <v/>
      </c>
      <c r="U2966" t="str">
        <f>IF(OR(seguimiento[[#This Row],[actividadfisica]]="Ejercicio regular",seguimiento[[#This Row],[actividadfisica]]="Actividad deportiva"),"Sí","")</f>
        <v/>
      </c>
    </row>
    <row r="2967" spans="1:21" x14ac:dyDescent="0.3">
      <c r="A2967" t="str">
        <f>VLOOKUP(B2967,pacientes_insertados[],2,)</f>
        <v>61e34256ec4ec02e84f5e057</v>
      </c>
      <c r="B2967">
        <f>seguimiento[[#This Row],[idpaciente]]</f>
        <v>1438</v>
      </c>
      <c r="C2967">
        <f t="shared" si="46"/>
        <v>2016</v>
      </c>
      <c r="D2967" s="1">
        <f>seguimiento[[#This Row],[fecha]]</f>
        <v>42444</v>
      </c>
      <c r="E2967" t="str">
        <f>seguimiento[[#This Row],[institucion]]</f>
        <v>HOSP. DE Niños DE LA SMA.TRINIDAD</v>
      </c>
      <c r="F2967" t="str">
        <f>seguimiento[[#This Row],[fallecimiento]]</f>
        <v>No</v>
      </c>
      <c r="K2967" t="str">
        <f>seguimiento[[#This Row],[coberturamedica]]</f>
        <v>Sí</v>
      </c>
      <c r="M2967" t="str">
        <f>seguimiento[[#This Row],[Embarazo]]</f>
        <v>No</v>
      </c>
      <c r="O2967" t="str">
        <f>IF(seguimiento[[#This Row],[curvaglucemia]]="","No realizada","Realizada")</f>
        <v>No realizada</v>
      </c>
      <c r="P2967" t="str">
        <f>IF(O2967="Realizada",seguimiento[[#This Row],[curvaglucemia]],"")</f>
        <v/>
      </c>
      <c r="Q2967" t="str">
        <f>IF(seguimiento[[#This Row],[vitaminaDRealizada]]="","",IF(seguimiento[[#This Row],[vitaminaDRealizada]]="No realizado","No realizada","Realizada"))</f>
        <v/>
      </c>
      <c r="R2967" t="str">
        <f>IF(Q2967="Realizada",seguimiento[[#This Row],[vitaminaDRealizada]],"")</f>
        <v/>
      </c>
      <c r="S2967" t="str">
        <f>IF(seguimiento[[#This Row],[ige]]="No realizada","No realizada",IF(seguimiento[[#This Row],[ige]]="","","Realizada"))</f>
        <v/>
      </c>
      <c r="T2967" t="str">
        <f>IF(S2967="Realizada",seguimiento[[#This Row],[ige]],"")</f>
        <v/>
      </c>
      <c r="U2967" t="str">
        <f>IF(OR(seguimiento[[#This Row],[actividadfisica]]="Ejercicio regular",seguimiento[[#This Row],[actividadfisica]]="Actividad deportiva"),"Sí","")</f>
        <v/>
      </c>
    </row>
    <row r="2968" spans="1:21" x14ac:dyDescent="0.3">
      <c r="A2968" t="str">
        <f>VLOOKUP(B2968,pacientes_insertados[],2,)</f>
        <v>61e34256ec4ec02e84f5e057</v>
      </c>
      <c r="B2968">
        <f>seguimiento[[#This Row],[idpaciente]]</f>
        <v>1438</v>
      </c>
      <c r="C2968">
        <f t="shared" si="46"/>
        <v>2016</v>
      </c>
      <c r="D2968" s="1">
        <f>seguimiento[[#This Row],[fecha]]</f>
        <v>42507</v>
      </c>
      <c r="E2968" t="str">
        <f>seguimiento[[#This Row],[institucion]]</f>
        <v>HOSP. DE Niños DE LA SMA.TRINIDAD</v>
      </c>
      <c r="F2968" t="str">
        <f>seguimiento[[#This Row],[fallecimiento]]</f>
        <v>No</v>
      </c>
      <c r="K2968" t="str">
        <f>seguimiento[[#This Row],[coberturamedica]]</f>
        <v>Sí</v>
      </c>
      <c r="M2968" t="str">
        <f>seguimiento[[#This Row],[Embarazo]]</f>
        <v>No</v>
      </c>
      <c r="O2968" t="str">
        <f>IF(seguimiento[[#This Row],[curvaglucemia]]="","No realizada","Realizada")</f>
        <v>No realizada</v>
      </c>
      <c r="P2968" t="str">
        <f>IF(O2968="Realizada",seguimiento[[#This Row],[curvaglucemia]],"")</f>
        <v/>
      </c>
      <c r="Q2968" t="str">
        <f>IF(seguimiento[[#This Row],[vitaminaDRealizada]]="","",IF(seguimiento[[#This Row],[vitaminaDRealizada]]="No realizado","No realizada","Realizada"))</f>
        <v/>
      </c>
      <c r="R2968" t="str">
        <f>IF(Q2968="Realizada",seguimiento[[#This Row],[vitaminaDRealizada]],"")</f>
        <v/>
      </c>
      <c r="S2968" t="str">
        <f>IF(seguimiento[[#This Row],[ige]]="No realizada","No realizada",IF(seguimiento[[#This Row],[ige]]="","","Realizada"))</f>
        <v/>
      </c>
      <c r="T2968" t="str">
        <f>IF(S2968="Realizada",seguimiento[[#This Row],[ige]],"")</f>
        <v/>
      </c>
      <c r="U2968" t="str">
        <f>IF(OR(seguimiento[[#This Row],[actividadfisica]]="Ejercicio regular",seguimiento[[#This Row],[actividadfisica]]="Actividad deportiva"),"Sí","")</f>
        <v/>
      </c>
    </row>
    <row r="2969" spans="1:21" x14ac:dyDescent="0.3">
      <c r="A2969" t="str">
        <f>VLOOKUP(B2969,pacientes_insertados[],2,)</f>
        <v>61e34256ec4ec02e84f5e057</v>
      </c>
      <c r="B2969">
        <f>seguimiento[[#This Row],[idpaciente]]</f>
        <v>1438</v>
      </c>
      <c r="C2969">
        <f t="shared" si="46"/>
        <v>2017</v>
      </c>
      <c r="D2969" s="1">
        <f>seguimiento[[#This Row],[fecha]]</f>
        <v>43081</v>
      </c>
      <c r="E2969" t="str">
        <f>seguimiento[[#This Row],[institucion]]</f>
        <v>HOSP. DE Niños DE LA SMA.TRINIDAD</v>
      </c>
      <c r="F2969" t="str">
        <f>seguimiento[[#This Row],[fallecimiento]]</f>
        <v>No</v>
      </c>
      <c r="K2969" t="str">
        <f>seguimiento[[#This Row],[coberturamedica]]</f>
        <v>No</v>
      </c>
      <c r="N2969" t="str">
        <f>seguimiento[[#This Row],[ncultivosanio]]</f>
        <v>2</v>
      </c>
      <c r="O2969" t="str">
        <f>IF(seguimiento[[#This Row],[curvaglucemia]]="","No realizada","Realizada")</f>
        <v>No realizada</v>
      </c>
      <c r="P2969" t="str">
        <f>IF(O2969="Realizada",seguimiento[[#This Row],[curvaglucemia]],"")</f>
        <v/>
      </c>
      <c r="Q2969" t="str">
        <f>IF(seguimiento[[#This Row],[vitaminaDRealizada]]="","",IF(seguimiento[[#This Row],[vitaminaDRealizada]]="No realizado","No realizada","Realizada"))</f>
        <v>No realizada</v>
      </c>
      <c r="R2969" t="str">
        <f>IF(Q2969="Realizada",seguimiento[[#This Row],[vitaminaDRealizada]],"")</f>
        <v/>
      </c>
      <c r="S2969" t="str">
        <f>IF(seguimiento[[#This Row],[ige]]="No realizada","No realizada",IF(seguimiento[[#This Row],[ige]]="","","Realizada"))</f>
        <v>No realizada</v>
      </c>
      <c r="T2969" t="str">
        <f>IF(S2969="Realizada",seguimiento[[#This Row],[ige]],"")</f>
        <v/>
      </c>
      <c r="U2969" t="str">
        <f>IF(OR(seguimiento[[#This Row],[actividadfisica]]="Ejercicio regular",seguimiento[[#This Row],[actividadfisica]]="Actividad deportiva"),"Sí","")</f>
        <v/>
      </c>
    </row>
    <row r="2970" spans="1:21" x14ac:dyDescent="0.3">
      <c r="A2970" t="str">
        <f>VLOOKUP(B2970,pacientes_insertados[],2,)</f>
        <v>61e34256ec4ec02e84f5e057</v>
      </c>
      <c r="B2970">
        <f>seguimiento[[#This Row],[idpaciente]]</f>
        <v>1438</v>
      </c>
      <c r="C2970">
        <f t="shared" si="46"/>
        <v>2018</v>
      </c>
      <c r="D2970" s="1">
        <f>seguimiento[[#This Row],[fecha]]</f>
        <v>43445</v>
      </c>
      <c r="E2970" t="str">
        <f>seguimiento[[#This Row],[institucion]]</f>
        <v>HOSP. DE Niños DE LA SMA.TRINIDAD</v>
      </c>
      <c r="F2970" t="str">
        <f>seguimiento[[#This Row],[fallecimiento]]</f>
        <v>No</v>
      </c>
      <c r="K2970" t="str">
        <f>seguimiento[[#This Row],[coberturamedica]]</f>
        <v>No</v>
      </c>
      <c r="N2970" t="str">
        <f>seguimiento[[#This Row],[ncultivosanio]]</f>
        <v>1</v>
      </c>
      <c r="O2970" t="str">
        <f>IF(seguimiento[[#This Row],[curvaglucemia]]="","No realizada","Realizada")</f>
        <v>No realizada</v>
      </c>
      <c r="P2970" t="str">
        <f>IF(O2970="Realizada",seguimiento[[#This Row],[curvaglucemia]],"")</f>
        <v/>
      </c>
      <c r="Q2970" t="str">
        <f>IF(seguimiento[[#This Row],[vitaminaDRealizada]]="","",IF(seguimiento[[#This Row],[vitaminaDRealizada]]="No realizado","No realizada","Realizada"))</f>
        <v/>
      </c>
      <c r="R2970" t="str">
        <f>IF(Q2970="Realizada",seguimiento[[#This Row],[vitaminaDRealizada]],"")</f>
        <v/>
      </c>
      <c r="S2970" t="str">
        <f>IF(seguimiento[[#This Row],[ige]]="No realizada","No realizada",IF(seguimiento[[#This Row],[ige]]="","","Realizada"))</f>
        <v>No realizada</v>
      </c>
      <c r="T2970" t="str">
        <f>IF(S2970="Realizada",seguimiento[[#This Row],[ige]],"")</f>
        <v/>
      </c>
      <c r="U2970" t="str">
        <f>IF(OR(seguimiento[[#This Row],[actividadfisica]]="Ejercicio regular",seguimiento[[#This Row],[actividadfisica]]="Actividad deportiva"),"Sí","")</f>
        <v/>
      </c>
    </row>
    <row r="2971" spans="1:21" x14ac:dyDescent="0.3">
      <c r="A2971" t="str">
        <f>VLOOKUP(B2971,pacientes_insertados[],2,)</f>
        <v>61e34254ec4ec02e84f5db8b</v>
      </c>
      <c r="B2971">
        <f>seguimiento[[#This Row],[idpaciente]]</f>
        <v>1440</v>
      </c>
      <c r="C2971">
        <f t="shared" si="46"/>
        <v>2015</v>
      </c>
      <c r="D2971" s="1">
        <f>seguimiento[[#This Row],[fecha]]</f>
        <v>42017</v>
      </c>
      <c r="E2971" t="str">
        <f>seguimiento[[#This Row],[institucion]]</f>
        <v>hospital del Niño Jesús</v>
      </c>
      <c r="F2971" t="str">
        <f>seguimiento[[#This Row],[fallecimiento]]</f>
        <v>No</v>
      </c>
      <c r="J2971" t="str">
        <f>seguimiento[[#This Row],[laboral]]</f>
        <v>No trabaja</v>
      </c>
      <c r="K2971" t="str">
        <f>seguimiento[[#This Row],[coberturamedica]]</f>
        <v>No</v>
      </c>
      <c r="M2971" t="str">
        <f>seguimiento[[#This Row],[Embarazo]]</f>
        <v>No</v>
      </c>
      <c r="N2971" t="str">
        <f>seguimiento[[#This Row],[ncultivosanio]]</f>
        <v>2</v>
      </c>
      <c r="O2971" t="str">
        <f>IF(seguimiento[[#This Row],[curvaglucemia]]="","No realizada","Realizada")</f>
        <v>No realizada</v>
      </c>
      <c r="P2971" t="str">
        <f>IF(O2971="Realizada",seguimiento[[#This Row],[curvaglucemia]],"")</f>
        <v/>
      </c>
      <c r="Q2971" t="str">
        <f>IF(seguimiento[[#This Row],[vitaminaDRealizada]]="","",IF(seguimiento[[#This Row],[vitaminaDRealizada]]="No realizado","No realizada","Realizada"))</f>
        <v>No realizada</v>
      </c>
      <c r="R2971" t="str">
        <f>IF(Q2971="Realizada",seguimiento[[#This Row],[vitaminaDRealizada]],"")</f>
        <v/>
      </c>
      <c r="S2971" t="str">
        <f>IF(seguimiento[[#This Row],[ige]]="No realizada","No realizada",IF(seguimiento[[#This Row],[ige]]="","","Realizada"))</f>
        <v>Realizada</v>
      </c>
      <c r="T2971" t="str">
        <f>IF(S2971="Realizada",seguimiento[[#This Row],[ige]],"")</f>
        <v>&lt; 500</v>
      </c>
      <c r="U2971" t="str">
        <f>IF(OR(seguimiento[[#This Row],[actividadfisica]]="Ejercicio regular",seguimiento[[#This Row],[actividadfisica]]="Actividad deportiva"),"Sí","")</f>
        <v>Sí</v>
      </c>
    </row>
    <row r="2972" spans="1:21" x14ac:dyDescent="0.3">
      <c r="A2972" t="str">
        <f>VLOOKUP(B2972,pacientes_insertados[],2,)</f>
        <v>61e34254ec4ec02e84f5dbbc</v>
      </c>
      <c r="B2972">
        <f>seguimiento[[#This Row],[idpaciente]]</f>
        <v>1443</v>
      </c>
      <c r="C2972">
        <f t="shared" si="46"/>
        <v>2016</v>
      </c>
      <c r="D2972" s="1">
        <f>seguimiento[[#This Row],[fecha]]</f>
        <v>42717</v>
      </c>
      <c r="E2972" t="str">
        <f>seguimiento[[#This Row],[institucion]]</f>
        <v>Instituto Especialidades Pediátricas</v>
      </c>
      <c r="F2972" t="str">
        <f>seguimiento[[#This Row],[fallecimiento]]</f>
        <v>No</v>
      </c>
      <c r="K2972" t="str">
        <f>seguimiento[[#This Row],[coberturamedica]]</f>
        <v>Sí</v>
      </c>
      <c r="O2972" t="str">
        <f>IF(seguimiento[[#This Row],[curvaglucemia]]="","No realizada","Realizada")</f>
        <v>No realizada</v>
      </c>
      <c r="P2972" t="str">
        <f>IF(O2972="Realizada",seguimiento[[#This Row],[curvaglucemia]],"")</f>
        <v/>
      </c>
      <c r="Q2972" t="str">
        <f>IF(seguimiento[[#This Row],[vitaminaDRealizada]]="","",IF(seguimiento[[#This Row],[vitaminaDRealizada]]="No realizado","No realizada","Realizada"))</f>
        <v/>
      </c>
      <c r="R2972" t="str">
        <f>IF(Q2972="Realizada",seguimiento[[#This Row],[vitaminaDRealizada]],"")</f>
        <v/>
      </c>
      <c r="S2972" t="str">
        <f>IF(seguimiento[[#This Row],[ige]]="No realizada","No realizada",IF(seguimiento[[#This Row],[ige]]="","","Realizada"))</f>
        <v/>
      </c>
      <c r="T2972" t="str">
        <f>IF(S2972="Realizada",seguimiento[[#This Row],[ige]],"")</f>
        <v/>
      </c>
      <c r="U2972" t="str">
        <f>IF(OR(seguimiento[[#This Row],[actividadfisica]]="Ejercicio regular",seguimiento[[#This Row],[actividadfisica]]="Actividad deportiva"),"Sí","")</f>
        <v/>
      </c>
    </row>
    <row r="2973" spans="1:21" x14ac:dyDescent="0.3">
      <c r="A2973" t="str">
        <f>VLOOKUP(B2973,pacientes_insertados[],2,)</f>
        <v>61e34254ec4ec02e84f5db91</v>
      </c>
      <c r="B2973">
        <f>seguimiento[[#This Row],[idpaciente]]</f>
        <v>1444</v>
      </c>
      <c r="C2973">
        <f t="shared" si="46"/>
        <v>2015</v>
      </c>
      <c r="D2973" s="1">
        <f>seguimiento[[#This Row],[fecha]]</f>
        <v>42318</v>
      </c>
      <c r="E2973" t="str">
        <f>seguimiento[[#This Row],[institucion]]</f>
        <v>Hospital Sor Maria Ludovica de La Plata</v>
      </c>
      <c r="F2973" t="str">
        <f>seguimiento[[#This Row],[fallecimiento]]</f>
        <v>No</v>
      </c>
      <c r="K2973" t="str">
        <f>seguimiento[[#This Row],[coberturamedica]]</f>
        <v>Sí</v>
      </c>
      <c r="M2973" t="str">
        <f>seguimiento[[#This Row],[Embarazo]]</f>
        <v>No</v>
      </c>
      <c r="N2973" t="str">
        <f>seguimiento[[#This Row],[ncultivosanio]]</f>
        <v>2</v>
      </c>
      <c r="O2973" t="str">
        <f>IF(seguimiento[[#This Row],[curvaglucemia]]="","No realizada","Realizada")</f>
        <v>Realizada</v>
      </c>
      <c r="P2973" t="str">
        <f>IF(O2973="Realizada",seguimiento[[#This Row],[curvaglucemia]],"")</f>
        <v>Normal</v>
      </c>
      <c r="Q2973" t="str">
        <f>IF(seguimiento[[#This Row],[vitaminaDRealizada]]="","",IF(seguimiento[[#This Row],[vitaminaDRealizada]]="No realizado","No realizada","Realizada"))</f>
        <v>Realizada</v>
      </c>
      <c r="R2973" t="str">
        <f>IF(Q2973="Realizada",seguimiento[[#This Row],[vitaminaDRealizada]],"")</f>
        <v>Bajo</v>
      </c>
      <c r="S2973" t="str">
        <f>IF(seguimiento[[#This Row],[ige]]="No realizada","No realizada",IF(seguimiento[[#This Row],[ige]]="","","Realizada"))</f>
        <v>Realizada</v>
      </c>
      <c r="T2973" t="str">
        <f>IF(S2973="Realizada",seguimiento[[#This Row],[ige]],"")</f>
        <v>&lt; 500</v>
      </c>
      <c r="U2973" t="str">
        <f>IF(OR(seguimiento[[#This Row],[actividadfisica]]="Ejercicio regular",seguimiento[[#This Row],[actividadfisica]]="Actividad deportiva"),"Sí","")</f>
        <v/>
      </c>
    </row>
    <row r="2974" spans="1:21" x14ac:dyDescent="0.3">
      <c r="A2974" t="str">
        <f>VLOOKUP(B2974,pacientes_insertados[],2,)</f>
        <v>61e34254ec4ec02e84f5db83</v>
      </c>
      <c r="B2974">
        <f>seguimiento[[#This Row],[idpaciente]]</f>
        <v>1445</v>
      </c>
      <c r="C2974">
        <f t="shared" si="46"/>
        <v>2015</v>
      </c>
      <c r="D2974" s="1">
        <f>seguimiento[[#This Row],[fecha]]</f>
        <v>42367</v>
      </c>
      <c r="E2974" t="str">
        <f>seguimiento[[#This Row],[institucion]]</f>
        <v>Hospital Sor Maria Ludovica de La Plata</v>
      </c>
      <c r="F2974" t="str">
        <f>seguimiento[[#This Row],[fallecimiento]]</f>
        <v>No</v>
      </c>
      <c r="K2974" t="str">
        <f>seguimiento[[#This Row],[coberturamedica]]</f>
        <v>Sí</v>
      </c>
      <c r="N2974" t="str">
        <f>seguimiento[[#This Row],[ncultivosanio]]</f>
        <v>1</v>
      </c>
      <c r="O2974" t="str">
        <f>IF(seguimiento[[#This Row],[curvaglucemia]]="","No realizada","Realizada")</f>
        <v>No realizada</v>
      </c>
      <c r="P2974" t="str">
        <f>IF(O2974="Realizada",seguimiento[[#This Row],[curvaglucemia]],"")</f>
        <v/>
      </c>
      <c r="Q2974" t="str">
        <f>IF(seguimiento[[#This Row],[vitaminaDRealizada]]="","",IF(seguimiento[[#This Row],[vitaminaDRealizada]]="No realizado","No realizada","Realizada"))</f>
        <v/>
      </c>
      <c r="R2974" t="str">
        <f>IF(Q2974="Realizada",seguimiento[[#This Row],[vitaminaDRealizada]],"")</f>
        <v/>
      </c>
      <c r="S2974" t="str">
        <f>IF(seguimiento[[#This Row],[ige]]="No realizada","No realizada",IF(seguimiento[[#This Row],[ige]]="","","Realizada"))</f>
        <v/>
      </c>
      <c r="T2974" t="str">
        <f>IF(S2974="Realizada",seguimiento[[#This Row],[ige]],"")</f>
        <v/>
      </c>
      <c r="U2974" t="str">
        <f>IF(OR(seguimiento[[#This Row],[actividadfisica]]="Ejercicio regular",seguimiento[[#This Row],[actividadfisica]]="Actividad deportiva"),"Sí","")</f>
        <v/>
      </c>
    </row>
    <row r="2975" spans="1:21" x14ac:dyDescent="0.3">
      <c r="A2975" t="str">
        <f>VLOOKUP(B2975,pacientes_insertados[],2,)</f>
        <v>61e34254ec4ec02e84f5dbc1</v>
      </c>
      <c r="B2975">
        <f>seguimiento[[#This Row],[idpaciente]]</f>
        <v>1446</v>
      </c>
      <c r="C2975">
        <f t="shared" si="46"/>
        <v>2016</v>
      </c>
      <c r="D2975" s="1">
        <f>seguimiento[[#This Row],[fecha]]</f>
        <v>42620</v>
      </c>
      <c r="E2975" t="str">
        <f>seguimiento[[#This Row],[institucion]]</f>
        <v>H.I.G.A Prof.R. Rossi</v>
      </c>
      <c r="F2975" t="str">
        <f>seguimiento[[#This Row],[fallecimiento]]</f>
        <v>No</v>
      </c>
      <c r="J2975" t="str">
        <f>seguimiento[[#This Row],[laboral]]</f>
        <v>No trabaja</v>
      </c>
      <c r="K2975" t="str">
        <f>seguimiento[[#This Row],[coberturamedica]]</f>
        <v>Sí</v>
      </c>
      <c r="M2975" t="str">
        <f>seguimiento[[#This Row],[Embarazo]]</f>
        <v>No</v>
      </c>
      <c r="O2975" t="str">
        <f>IF(seguimiento[[#This Row],[curvaglucemia]]="","No realizada","Realizada")</f>
        <v>No realizada</v>
      </c>
      <c r="P2975" t="str">
        <f>IF(O2975="Realizada",seguimiento[[#This Row],[curvaglucemia]],"")</f>
        <v/>
      </c>
      <c r="Q2975" t="str">
        <f>IF(seguimiento[[#This Row],[vitaminaDRealizada]]="","",IF(seguimiento[[#This Row],[vitaminaDRealizada]]="No realizado","No realizada","Realizada"))</f>
        <v/>
      </c>
      <c r="R2975" t="str">
        <f>IF(Q2975="Realizada",seguimiento[[#This Row],[vitaminaDRealizada]],"")</f>
        <v/>
      </c>
      <c r="S2975" t="str">
        <f>IF(seguimiento[[#This Row],[ige]]="No realizada","No realizada",IF(seguimiento[[#This Row],[ige]]="","","Realizada"))</f>
        <v/>
      </c>
      <c r="T2975" t="str">
        <f>IF(S2975="Realizada",seguimiento[[#This Row],[ige]],"")</f>
        <v/>
      </c>
      <c r="U2975" t="str">
        <f>IF(OR(seguimiento[[#This Row],[actividadfisica]]="Ejercicio regular",seguimiento[[#This Row],[actividadfisica]]="Actividad deportiva"),"Sí","")</f>
        <v/>
      </c>
    </row>
    <row r="2976" spans="1:21" x14ac:dyDescent="0.3">
      <c r="A2976" t="str">
        <f>VLOOKUP(B2976,pacientes_insertados[],2,)</f>
        <v>61e34254ec4ec02e84f5dbb6</v>
      </c>
      <c r="B2976">
        <f>seguimiento[[#This Row],[idpaciente]]</f>
        <v>1447</v>
      </c>
      <c r="C2976">
        <f t="shared" si="46"/>
        <v>2016</v>
      </c>
      <c r="D2976" s="1">
        <f>seguimiento[[#This Row],[fecha]]</f>
        <v>42698</v>
      </c>
      <c r="E2976" t="str">
        <f>seguimiento[[#This Row],[institucion]]</f>
        <v>Hospital de Niños Dr Orlando Alassia</v>
      </c>
      <c r="F2976" t="str">
        <f>seguimiento[[#This Row],[fallecimiento]]</f>
        <v>No</v>
      </c>
      <c r="K2976" t="str">
        <f>seguimiento[[#This Row],[coberturamedica]]</f>
        <v>Sí</v>
      </c>
      <c r="N2976" t="str">
        <f>seguimiento[[#This Row],[ncultivosanio]]</f>
        <v>3</v>
      </c>
      <c r="O2976" t="str">
        <f>IF(seguimiento[[#This Row],[curvaglucemia]]="","No realizada","Realizada")</f>
        <v>Realizada</v>
      </c>
      <c r="P2976" t="str">
        <f>IF(O2976="Realizada",seguimiento[[#This Row],[curvaglucemia]],"")</f>
        <v>Normal</v>
      </c>
      <c r="Q2976" t="str">
        <f>IF(seguimiento[[#This Row],[vitaminaDRealizada]]="","",IF(seguimiento[[#This Row],[vitaminaDRealizada]]="No realizado","No realizada","Realizada"))</f>
        <v/>
      </c>
      <c r="R2976" t="str">
        <f>IF(Q2976="Realizada",seguimiento[[#This Row],[vitaminaDRealizada]],"")</f>
        <v/>
      </c>
      <c r="S2976" t="str">
        <f>IF(seguimiento[[#This Row],[ige]]="No realizada","No realizada",IF(seguimiento[[#This Row],[ige]]="","","Realizada"))</f>
        <v/>
      </c>
      <c r="T2976" t="str">
        <f>IF(S2976="Realizada",seguimiento[[#This Row],[ige]],"")</f>
        <v/>
      </c>
      <c r="U2976" t="str">
        <f>IF(OR(seguimiento[[#This Row],[actividadfisica]]="Ejercicio regular",seguimiento[[#This Row],[actividadfisica]]="Actividad deportiva"),"Sí","")</f>
        <v/>
      </c>
    </row>
    <row r="2977" spans="1:21" x14ac:dyDescent="0.3">
      <c r="A2977" t="str">
        <f>VLOOKUP(B2977,pacientes_insertados[],2,)</f>
        <v>61e34254ec4ec02e84f5dbb7</v>
      </c>
      <c r="B2977">
        <f>seguimiento[[#This Row],[idpaciente]]</f>
        <v>1448</v>
      </c>
      <c r="C2977">
        <f t="shared" si="46"/>
        <v>2016</v>
      </c>
      <c r="D2977" s="1">
        <f>seguimiento[[#This Row],[fecha]]</f>
        <v>42695</v>
      </c>
      <c r="E2977" t="str">
        <f>seguimiento[[#This Row],[institucion]]</f>
        <v>Consultorio  FQ - Dr. Meneguetti</v>
      </c>
      <c r="F2977" t="str">
        <f>seguimiento[[#This Row],[fallecimiento]]</f>
        <v>No</v>
      </c>
      <c r="K2977" t="str">
        <f>seguimiento[[#This Row],[coberturamedica]]</f>
        <v>Sí</v>
      </c>
      <c r="N2977" t="str">
        <f>seguimiento[[#This Row],[ncultivosanio]]</f>
        <v>1</v>
      </c>
      <c r="O2977" t="str">
        <f>IF(seguimiento[[#This Row],[curvaglucemia]]="","No realizada","Realizada")</f>
        <v>No realizada</v>
      </c>
      <c r="P2977" t="str">
        <f>IF(O2977="Realizada",seguimiento[[#This Row],[curvaglucemia]],"")</f>
        <v/>
      </c>
      <c r="Q2977" t="str">
        <f>IF(seguimiento[[#This Row],[vitaminaDRealizada]]="","",IF(seguimiento[[#This Row],[vitaminaDRealizada]]="No realizado","No realizada","Realizada"))</f>
        <v/>
      </c>
      <c r="R2977" t="str">
        <f>IF(Q2977="Realizada",seguimiento[[#This Row],[vitaminaDRealizada]],"")</f>
        <v/>
      </c>
      <c r="S2977" t="str">
        <f>IF(seguimiento[[#This Row],[ige]]="No realizada","No realizada",IF(seguimiento[[#This Row],[ige]]="","","Realizada"))</f>
        <v/>
      </c>
      <c r="T2977" t="str">
        <f>IF(S2977="Realizada",seguimiento[[#This Row],[ige]],"")</f>
        <v/>
      </c>
      <c r="U2977" t="str">
        <f>IF(OR(seguimiento[[#This Row],[actividadfisica]]="Ejercicio regular",seguimiento[[#This Row],[actividadfisica]]="Actividad deportiva"),"Sí","")</f>
        <v/>
      </c>
    </row>
    <row r="2978" spans="1:21" x14ac:dyDescent="0.3">
      <c r="A2978" t="str">
        <f>VLOOKUP(B2978,pacientes_insertados[],2,)</f>
        <v>61e34256ec4ec02e84f5dff9</v>
      </c>
      <c r="B2978">
        <f>seguimiento[[#This Row],[idpaciente]]</f>
        <v>1449</v>
      </c>
      <c r="C2978">
        <f t="shared" si="46"/>
        <v>2016</v>
      </c>
      <c r="D2978" s="1">
        <f>seguimiento[[#This Row],[fecha]]</f>
        <v>42720</v>
      </c>
      <c r="E2978" t="str">
        <f>seguimiento[[#This Row],[institucion]]</f>
        <v>Hospital Cipolletti</v>
      </c>
      <c r="F2978" t="str">
        <f>seguimiento[[#This Row],[fallecimiento]]</f>
        <v>No</v>
      </c>
      <c r="O2978" t="str">
        <f>IF(seguimiento[[#This Row],[curvaglucemia]]="","No realizada","Realizada")</f>
        <v>No realizada</v>
      </c>
      <c r="P2978" t="str">
        <f>IF(O2978="Realizada",seguimiento[[#This Row],[curvaglucemia]],"")</f>
        <v/>
      </c>
      <c r="Q2978" t="str">
        <f>IF(seguimiento[[#This Row],[vitaminaDRealizada]]="","",IF(seguimiento[[#This Row],[vitaminaDRealizada]]="No realizado","No realizada","Realizada"))</f>
        <v/>
      </c>
      <c r="R2978" t="str">
        <f>IF(Q2978="Realizada",seguimiento[[#This Row],[vitaminaDRealizada]],"")</f>
        <v/>
      </c>
      <c r="S2978" t="str">
        <f>IF(seguimiento[[#This Row],[ige]]="No realizada","No realizada",IF(seguimiento[[#This Row],[ige]]="","","Realizada"))</f>
        <v/>
      </c>
      <c r="T2978" t="str">
        <f>IF(S2978="Realizada",seguimiento[[#This Row],[ige]],"")</f>
        <v/>
      </c>
      <c r="U2978" t="str">
        <f>IF(OR(seguimiento[[#This Row],[actividadfisica]]="Ejercicio regular",seguimiento[[#This Row],[actividadfisica]]="Actividad deportiva"),"Sí","")</f>
        <v/>
      </c>
    </row>
    <row r="2979" spans="1:21" x14ac:dyDescent="0.3">
      <c r="A2979" t="str">
        <f>VLOOKUP(B2979,pacientes_insertados[],2,)</f>
        <v>61e34254ec4ec02e84f5dbab</v>
      </c>
      <c r="B2979">
        <f>seguimiento[[#This Row],[idpaciente]]</f>
        <v>1450</v>
      </c>
      <c r="C2979">
        <f t="shared" si="46"/>
        <v>2015</v>
      </c>
      <c r="D2979" s="1">
        <f>seguimiento[[#This Row],[fecha]]</f>
        <v>42254</v>
      </c>
      <c r="E2979" t="str">
        <f>seguimiento[[#This Row],[institucion]]</f>
        <v>HOSPITAL de PEDIATRÍA "Juan P. Garrahan"</v>
      </c>
      <c r="F2979" t="str">
        <f>seguimiento[[#This Row],[fallecimiento]]</f>
        <v>No</v>
      </c>
      <c r="K2979" t="str">
        <f>seguimiento[[#This Row],[coberturamedica]]</f>
        <v>Sí</v>
      </c>
      <c r="L2979" t="str">
        <f>seguimiento[[#This Row],[ntratendovenosos]]</f>
        <v>1</v>
      </c>
      <c r="M2979" t="str">
        <f>seguimiento[[#This Row],[Embarazo]]</f>
        <v>No</v>
      </c>
      <c r="N2979" t="str">
        <f>seguimiento[[#This Row],[ncultivosanio]]</f>
        <v>3</v>
      </c>
      <c r="O2979" t="str">
        <f>IF(seguimiento[[#This Row],[curvaglucemia]]="","No realizada","Realizada")</f>
        <v>Realizada</v>
      </c>
      <c r="P2979" t="str">
        <f>IF(O2979="Realizada",seguimiento[[#This Row],[curvaglucemia]],"")</f>
        <v>Normal</v>
      </c>
      <c r="Q2979" t="str">
        <f>IF(seguimiento[[#This Row],[vitaminaDRealizada]]="","",IF(seguimiento[[#This Row],[vitaminaDRealizada]]="No realizado","No realizada","Realizada"))</f>
        <v>Realizada</v>
      </c>
      <c r="R2979" t="str">
        <f>IF(Q2979="Realizada",seguimiento[[#This Row],[vitaminaDRealizada]],"")</f>
        <v>Bajo</v>
      </c>
      <c r="S2979" t="str">
        <f>IF(seguimiento[[#This Row],[ige]]="No realizada","No realizada",IF(seguimiento[[#This Row],[ige]]="","","Realizada"))</f>
        <v>Realizada</v>
      </c>
      <c r="T2979" t="str">
        <f>IF(S2979="Realizada",seguimiento[[#This Row],[ige]],"")</f>
        <v>Normal</v>
      </c>
      <c r="U2979" t="str">
        <f>IF(OR(seguimiento[[#This Row],[actividadfisica]]="Ejercicio regular",seguimiento[[#This Row],[actividadfisica]]="Actividad deportiva"),"Sí","")</f>
        <v>Sí</v>
      </c>
    </row>
    <row r="2980" spans="1:21" x14ac:dyDescent="0.3">
      <c r="A2980" t="str">
        <f>VLOOKUP(B2980,pacientes_insertados[],2,)</f>
        <v>61e34256ec4ec02e84f5e04e</v>
      </c>
      <c r="B2980">
        <f>seguimiento[[#This Row],[idpaciente]]</f>
        <v>1451</v>
      </c>
      <c r="C2980">
        <f t="shared" si="46"/>
        <v>2019</v>
      </c>
      <c r="D2980" s="1">
        <f>seguimiento[[#This Row],[fecha]]</f>
        <v>43670</v>
      </c>
      <c r="E2980" t="str">
        <f>seguimiento[[#This Row],[institucion]]</f>
        <v>Consultorio  FQ - Dr. Meneguetti</v>
      </c>
      <c r="F2980" t="str">
        <f>seguimiento[[#This Row],[fallecimiento]]</f>
        <v>No</v>
      </c>
      <c r="K2980" t="str">
        <f>seguimiento[[#This Row],[coberturamedica]]</f>
        <v>Sí</v>
      </c>
      <c r="L2980" t="str">
        <f>seguimiento[[#This Row],[ntratendovenosos]]</f>
        <v>1</v>
      </c>
      <c r="N2980" t="str">
        <f>seguimiento[[#This Row],[ncultivosanio]]</f>
        <v>4</v>
      </c>
      <c r="O2980" t="str">
        <f>IF(seguimiento[[#This Row],[curvaglucemia]]="","No realizada","Realizada")</f>
        <v>No realizada</v>
      </c>
      <c r="P2980" t="str">
        <f>IF(O2980="Realizada",seguimiento[[#This Row],[curvaglucemia]],"")</f>
        <v/>
      </c>
      <c r="Q2980" t="str">
        <f>IF(seguimiento[[#This Row],[vitaminaDRealizada]]="","",IF(seguimiento[[#This Row],[vitaminaDRealizada]]="No realizado","No realizada","Realizada"))</f>
        <v/>
      </c>
      <c r="R2980" t="str">
        <f>IF(Q2980="Realizada",seguimiento[[#This Row],[vitaminaDRealizada]],"")</f>
        <v/>
      </c>
      <c r="S2980" t="str">
        <f>IF(seguimiento[[#This Row],[ige]]="No realizada","No realizada",IF(seguimiento[[#This Row],[ige]]="","","Realizada"))</f>
        <v/>
      </c>
      <c r="T2980" t="str">
        <f>IF(S2980="Realizada",seguimiento[[#This Row],[ige]],"")</f>
        <v/>
      </c>
      <c r="U2980" t="str">
        <f>IF(OR(seguimiento[[#This Row],[actividadfisica]]="Ejercicio regular",seguimiento[[#This Row],[actividadfisica]]="Actividad deportiva"),"Sí","")</f>
        <v/>
      </c>
    </row>
    <row r="2981" spans="1:21" x14ac:dyDescent="0.3">
      <c r="A2981" t="str">
        <f>VLOOKUP(B2981,pacientes_insertados[],2,)</f>
        <v>61e34254ec4ec02e84f5db71</v>
      </c>
      <c r="B2981">
        <f>seguimiento[[#This Row],[idpaciente]]</f>
        <v>1452</v>
      </c>
      <c r="C2981">
        <f t="shared" si="46"/>
        <v>2013</v>
      </c>
      <c r="D2981" s="1">
        <f>seguimiento[[#This Row],[fecha]]</f>
        <v>41554</v>
      </c>
      <c r="E2981" t="str">
        <f>seguimiento[[#This Row],[institucion]]</f>
        <v>HOSPITAL de PEDIATRÍA "Juan P. Garrahan"</v>
      </c>
      <c r="F2981" t="str">
        <f>seguimiento[[#This Row],[fallecimiento]]</f>
        <v>No</v>
      </c>
      <c r="K2981" t="str">
        <f>seguimiento[[#This Row],[coberturamedica]]</f>
        <v>Sí</v>
      </c>
      <c r="L2981" t="str">
        <f>seguimiento[[#This Row],[ntratendovenosos]]</f>
        <v>2</v>
      </c>
      <c r="M2981" t="str">
        <f>seguimiento[[#This Row],[Embarazo]]</f>
        <v>No</v>
      </c>
      <c r="N2981" t="str">
        <f>seguimiento[[#This Row],[ncultivosanio]]</f>
        <v>5</v>
      </c>
      <c r="O2981" t="str">
        <f>IF(seguimiento[[#This Row],[curvaglucemia]]="","No realizada","Realizada")</f>
        <v>Realizada</v>
      </c>
      <c r="P2981" t="str">
        <f>IF(O2981="Realizada",seguimiento[[#This Row],[curvaglucemia]],"")</f>
        <v>Normal</v>
      </c>
      <c r="Q2981" t="str">
        <f>IF(seguimiento[[#This Row],[vitaminaDRealizada]]="","",IF(seguimiento[[#This Row],[vitaminaDRealizada]]="No realizado","No realizada","Realizada"))</f>
        <v/>
      </c>
      <c r="R2981" t="str">
        <f>IF(Q2981="Realizada",seguimiento[[#This Row],[vitaminaDRealizada]],"")</f>
        <v/>
      </c>
      <c r="S2981" t="str">
        <f>IF(seguimiento[[#This Row],[ige]]="No realizada","No realizada",IF(seguimiento[[#This Row],[ige]]="","","Realizada"))</f>
        <v>No realizada</v>
      </c>
      <c r="T2981" t="str">
        <f>IF(S2981="Realizada",seguimiento[[#This Row],[ige]],"")</f>
        <v/>
      </c>
      <c r="U2981" t="str">
        <f>IF(OR(seguimiento[[#This Row],[actividadfisica]]="Ejercicio regular",seguimiento[[#This Row],[actividadfisica]]="Actividad deportiva"),"Sí","")</f>
        <v/>
      </c>
    </row>
    <row r="2982" spans="1:21" x14ac:dyDescent="0.3">
      <c r="A2982" t="str">
        <f>VLOOKUP(B2982,pacientes_insertados[],2,)</f>
        <v>61e34256ec4ec02e84f5e052</v>
      </c>
      <c r="B2982">
        <f>seguimiento[[#This Row],[idpaciente]]</f>
        <v>1453</v>
      </c>
      <c r="C2982">
        <f t="shared" si="46"/>
        <v>2017</v>
      </c>
      <c r="D2982" s="1">
        <f>seguimiento[[#This Row],[fecha]]</f>
        <v>42753</v>
      </c>
      <c r="E2982" t="str">
        <f>seguimiento[[#This Row],[institucion]]</f>
        <v>CEMIC</v>
      </c>
      <c r="F2982" t="str">
        <f>seguimiento[[#This Row],[fallecimiento]]</f>
        <v>No</v>
      </c>
      <c r="K2982" t="str">
        <f>seguimiento[[#This Row],[coberturamedica]]</f>
        <v>Sí</v>
      </c>
      <c r="O2982" t="str">
        <f>IF(seguimiento[[#This Row],[curvaglucemia]]="","No realizada","Realizada")</f>
        <v>No realizada</v>
      </c>
      <c r="P2982" t="str">
        <f>IF(O2982="Realizada",seguimiento[[#This Row],[curvaglucemia]],"")</f>
        <v/>
      </c>
      <c r="Q2982" t="str">
        <f>IF(seguimiento[[#This Row],[vitaminaDRealizada]]="","",IF(seguimiento[[#This Row],[vitaminaDRealizada]]="No realizado","No realizada","Realizada"))</f>
        <v>Realizada</v>
      </c>
      <c r="R2982" t="str">
        <f>IF(Q2982="Realizada",seguimiento[[#This Row],[vitaminaDRealizada]],"")</f>
        <v>Normal</v>
      </c>
      <c r="S2982" t="str">
        <f>IF(seguimiento[[#This Row],[ige]]="No realizada","No realizada",IF(seguimiento[[#This Row],[ige]]="","","Realizada"))</f>
        <v/>
      </c>
      <c r="T2982" t="str">
        <f>IF(S2982="Realizada",seguimiento[[#This Row],[ige]],"")</f>
        <v/>
      </c>
      <c r="U2982" t="str">
        <f>IF(OR(seguimiento[[#This Row],[actividadfisica]]="Ejercicio regular",seguimiento[[#This Row],[actividadfisica]]="Actividad deportiva"),"Sí","")</f>
        <v/>
      </c>
    </row>
    <row r="2983" spans="1:21" x14ac:dyDescent="0.3">
      <c r="A2983" t="str">
        <f>VLOOKUP(B2983,pacientes_insertados[],2,)</f>
        <v>61e34256ec4ec02e84f5e052</v>
      </c>
      <c r="B2983">
        <f>seguimiento[[#This Row],[idpaciente]]</f>
        <v>1453</v>
      </c>
      <c r="C2983">
        <f t="shared" si="46"/>
        <v>2017</v>
      </c>
      <c r="D2983" s="1">
        <f>seguimiento[[#This Row],[fecha]]</f>
        <v>42830</v>
      </c>
      <c r="E2983" t="str">
        <f>seguimiento[[#This Row],[institucion]]</f>
        <v>CEMIC</v>
      </c>
      <c r="F2983" t="str">
        <f>seguimiento[[#This Row],[fallecimiento]]</f>
        <v>No</v>
      </c>
      <c r="K2983" t="str">
        <f>seguimiento[[#This Row],[coberturamedica]]</f>
        <v>Sí</v>
      </c>
      <c r="O2983" t="str">
        <f>IF(seguimiento[[#This Row],[curvaglucemia]]="","No realizada","Realizada")</f>
        <v>No realizada</v>
      </c>
      <c r="P2983" t="str">
        <f>IF(O2983="Realizada",seguimiento[[#This Row],[curvaglucemia]],"")</f>
        <v/>
      </c>
      <c r="Q2983" t="str">
        <f>IF(seguimiento[[#This Row],[vitaminaDRealizada]]="","",IF(seguimiento[[#This Row],[vitaminaDRealizada]]="No realizado","No realizada","Realizada"))</f>
        <v/>
      </c>
      <c r="R2983" t="str">
        <f>IF(Q2983="Realizada",seguimiento[[#This Row],[vitaminaDRealizada]],"")</f>
        <v/>
      </c>
      <c r="S2983" t="str">
        <f>IF(seguimiento[[#This Row],[ige]]="No realizada","No realizada",IF(seguimiento[[#This Row],[ige]]="","","Realizada"))</f>
        <v/>
      </c>
      <c r="T2983" t="str">
        <f>IF(S2983="Realizada",seguimiento[[#This Row],[ige]],"")</f>
        <v/>
      </c>
      <c r="U2983" t="str">
        <f>IF(OR(seguimiento[[#This Row],[actividadfisica]]="Ejercicio regular",seguimiento[[#This Row],[actividadfisica]]="Actividad deportiva"),"Sí","")</f>
        <v/>
      </c>
    </row>
    <row r="2984" spans="1:21" x14ac:dyDescent="0.3">
      <c r="A2984" t="str">
        <f>VLOOKUP(B2984,pacientes_insertados[],2,)</f>
        <v>61e34256ec4ec02e84f5e052</v>
      </c>
      <c r="B2984">
        <f>seguimiento[[#This Row],[idpaciente]]</f>
        <v>1453</v>
      </c>
      <c r="C2984">
        <f t="shared" si="46"/>
        <v>2017</v>
      </c>
      <c r="D2984" s="1">
        <f>seguimiento[[#This Row],[fecha]]</f>
        <v>43048</v>
      </c>
      <c r="E2984" t="str">
        <f>seguimiento[[#This Row],[institucion]]</f>
        <v>CEMIC</v>
      </c>
      <c r="F2984" t="str">
        <f>seguimiento[[#This Row],[fallecimiento]]</f>
        <v>No</v>
      </c>
      <c r="K2984" t="str">
        <f>seguimiento[[#This Row],[coberturamedica]]</f>
        <v>Sí</v>
      </c>
      <c r="N2984" t="str">
        <f>seguimiento[[#This Row],[ncultivosanio]]</f>
        <v>4</v>
      </c>
      <c r="O2984" t="str">
        <f>IF(seguimiento[[#This Row],[curvaglucemia]]="","No realizada","Realizada")</f>
        <v>No realizada</v>
      </c>
      <c r="P2984" t="str">
        <f>IF(O2984="Realizada",seguimiento[[#This Row],[curvaglucemia]],"")</f>
        <v/>
      </c>
      <c r="Q2984" t="str">
        <f>IF(seguimiento[[#This Row],[vitaminaDRealizada]]="","",IF(seguimiento[[#This Row],[vitaminaDRealizada]]="No realizado","No realizada","Realizada"))</f>
        <v/>
      </c>
      <c r="R2984" t="str">
        <f>IF(Q2984="Realizada",seguimiento[[#This Row],[vitaminaDRealizada]],"")</f>
        <v/>
      </c>
      <c r="S2984" t="str">
        <f>IF(seguimiento[[#This Row],[ige]]="No realizada","No realizada",IF(seguimiento[[#This Row],[ige]]="","","Realizada"))</f>
        <v/>
      </c>
      <c r="T2984" t="str">
        <f>IF(S2984="Realizada",seguimiento[[#This Row],[ige]],"")</f>
        <v/>
      </c>
      <c r="U2984" t="str">
        <f>IF(OR(seguimiento[[#This Row],[actividadfisica]]="Ejercicio regular",seguimiento[[#This Row],[actividadfisica]]="Actividad deportiva"),"Sí","")</f>
        <v/>
      </c>
    </row>
    <row r="2985" spans="1:21" x14ac:dyDescent="0.3">
      <c r="A2985" t="str">
        <f>VLOOKUP(B2985,pacientes_insertados[],2,)</f>
        <v>61e34256ec4ec02e84f5e052</v>
      </c>
      <c r="B2985">
        <f>seguimiento[[#This Row],[idpaciente]]</f>
        <v>1453</v>
      </c>
      <c r="C2985">
        <f t="shared" si="46"/>
        <v>2018</v>
      </c>
      <c r="D2985" s="1">
        <f>seguimiento[[#This Row],[fecha]]</f>
        <v>43237</v>
      </c>
      <c r="E2985" t="str">
        <f>seguimiento[[#This Row],[institucion]]</f>
        <v>CEMIC</v>
      </c>
      <c r="F2985" t="str">
        <f>seguimiento[[#This Row],[fallecimiento]]</f>
        <v>No</v>
      </c>
      <c r="K2985" t="str">
        <f>seguimiento[[#This Row],[coberturamedica]]</f>
        <v>Sí</v>
      </c>
      <c r="M2985" t="str">
        <f>seguimiento[[#This Row],[Embarazo]]</f>
        <v>No</v>
      </c>
      <c r="N2985" t="str">
        <f>seguimiento[[#This Row],[ncultivosanio]]</f>
        <v>4</v>
      </c>
      <c r="O2985" t="str">
        <f>IF(seguimiento[[#This Row],[curvaglucemia]]="","No realizada","Realizada")</f>
        <v>No realizada</v>
      </c>
      <c r="P2985" t="str">
        <f>IF(O2985="Realizada",seguimiento[[#This Row],[curvaglucemia]],"")</f>
        <v/>
      </c>
      <c r="Q2985" t="str">
        <f>IF(seguimiento[[#This Row],[vitaminaDRealizada]]="","",IF(seguimiento[[#This Row],[vitaminaDRealizada]]="No realizado","No realizada","Realizada"))</f>
        <v>Realizada</v>
      </c>
      <c r="R2985" t="str">
        <f>IF(Q2985="Realizada",seguimiento[[#This Row],[vitaminaDRealizada]],"")</f>
        <v>Normal</v>
      </c>
      <c r="S2985" t="str">
        <f>IF(seguimiento[[#This Row],[ige]]="No realizada","No realizada",IF(seguimiento[[#This Row],[ige]]="","","Realizada"))</f>
        <v>Realizada</v>
      </c>
      <c r="T2985" t="str">
        <f>IF(S2985="Realizada",seguimiento[[#This Row],[ige]],"")</f>
        <v>&lt; 500</v>
      </c>
      <c r="U2985" t="str">
        <f>IF(OR(seguimiento[[#This Row],[actividadfisica]]="Ejercicio regular",seguimiento[[#This Row],[actividadfisica]]="Actividad deportiva"),"Sí","")</f>
        <v/>
      </c>
    </row>
    <row r="2986" spans="1:21" x14ac:dyDescent="0.3">
      <c r="A2986" t="str">
        <f>VLOOKUP(B2986,pacientes_insertados[],2,)</f>
        <v>61e34254ec4ec02e84f5db96</v>
      </c>
      <c r="B2986">
        <f>seguimiento[[#This Row],[idpaciente]]</f>
        <v>1454</v>
      </c>
      <c r="C2986">
        <f t="shared" si="46"/>
        <v>2016</v>
      </c>
      <c r="D2986" s="1">
        <f>seguimiento[[#This Row],[fecha]]</f>
        <v>42698</v>
      </c>
      <c r="E2986" t="str">
        <f>seguimiento[[#This Row],[institucion]]</f>
        <v>Hospital Victor J Vilela</v>
      </c>
      <c r="F2986" t="str">
        <f>seguimiento[[#This Row],[fallecimiento]]</f>
        <v>No</v>
      </c>
      <c r="K2986" t="str">
        <f>seguimiento[[#This Row],[coberturamedica]]</f>
        <v>Sí</v>
      </c>
      <c r="L2986" t="str">
        <f>seguimiento[[#This Row],[ntratendovenosos]]</f>
        <v>1</v>
      </c>
      <c r="M2986" t="str">
        <f>seguimiento[[#This Row],[Embarazo]]</f>
        <v>No</v>
      </c>
      <c r="N2986" t="str">
        <f>seguimiento[[#This Row],[ncultivosanio]]</f>
        <v>2</v>
      </c>
      <c r="O2986" t="str">
        <f>IF(seguimiento[[#This Row],[curvaglucemia]]="","No realizada","Realizada")</f>
        <v>No realizada</v>
      </c>
      <c r="P2986" t="str">
        <f>IF(O2986="Realizada",seguimiento[[#This Row],[curvaglucemia]],"")</f>
        <v/>
      </c>
      <c r="Q2986" t="str">
        <f>IF(seguimiento[[#This Row],[vitaminaDRealizada]]="","",IF(seguimiento[[#This Row],[vitaminaDRealizada]]="No realizado","No realizada","Realizada"))</f>
        <v>No realizada</v>
      </c>
      <c r="R2986" t="str">
        <f>IF(Q2986="Realizada",seguimiento[[#This Row],[vitaminaDRealizada]],"")</f>
        <v/>
      </c>
      <c r="S2986" t="str">
        <f>IF(seguimiento[[#This Row],[ige]]="No realizada","No realizada",IF(seguimiento[[#This Row],[ige]]="","","Realizada"))</f>
        <v/>
      </c>
      <c r="T2986" t="str">
        <f>IF(S2986="Realizada",seguimiento[[#This Row],[ige]],"")</f>
        <v/>
      </c>
      <c r="U2986" t="str">
        <f>IF(OR(seguimiento[[#This Row],[actividadfisica]]="Ejercicio regular",seguimiento[[#This Row],[actividadfisica]]="Actividad deportiva"),"Sí","")</f>
        <v/>
      </c>
    </row>
    <row r="2987" spans="1:21" x14ac:dyDescent="0.3">
      <c r="A2987" t="str">
        <f>VLOOKUP(B2987,pacientes_insertados[],2,)</f>
        <v>61e34254ec4ec02e84f5db96</v>
      </c>
      <c r="B2987">
        <f>seguimiento[[#This Row],[idpaciente]]</f>
        <v>1454</v>
      </c>
      <c r="C2987">
        <f t="shared" si="46"/>
        <v>2017</v>
      </c>
      <c r="D2987" s="1">
        <f>seguimiento[[#This Row],[fecha]]</f>
        <v>42915</v>
      </c>
      <c r="E2987" t="str">
        <f>seguimiento[[#This Row],[institucion]]</f>
        <v>Hospital Victor J Vilela</v>
      </c>
      <c r="F2987" t="str">
        <f>seguimiento[[#This Row],[fallecimiento]]</f>
        <v>No</v>
      </c>
      <c r="K2987" t="str">
        <f>seguimiento[[#This Row],[coberturamedica]]</f>
        <v>Sí</v>
      </c>
      <c r="L2987" t="str">
        <f>seguimiento[[#This Row],[ntratendovenosos]]</f>
        <v>1</v>
      </c>
      <c r="N2987" t="str">
        <f>seguimiento[[#This Row],[ncultivosanio]]</f>
        <v>3</v>
      </c>
      <c r="O2987" t="str">
        <f>IF(seguimiento[[#This Row],[curvaglucemia]]="","No realizada","Realizada")</f>
        <v>Realizada</v>
      </c>
      <c r="P2987" t="str">
        <f>IF(O2987="Realizada",seguimiento[[#This Row],[curvaglucemia]],"")</f>
        <v>Intolerancia</v>
      </c>
      <c r="Q2987" t="str">
        <f>IF(seguimiento[[#This Row],[vitaminaDRealizada]]="","",IF(seguimiento[[#This Row],[vitaminaDRealizada]]="No realizado","No realizada","Realizada"))</f>
        <v>Realizada</v>
      </c>
      <c r="R2987" t="str">
        <f>IF(Q2987="Realizada",seguimiento[[#This Row],[vitaminaDRealizada]],"")</f>
        <v>Normal</v>
      </c>
      <c r="S2987" t="str">
        <f>IF(seguimiento[[#This Row],[ige]]="No realizada","No realizada",IF(seguimiento[[#This Row],[ige]]="","","Realizada"))</f>
        <v>Realizada</v>
      </c>
      <c r="T2987" t="str">
        <f>IF(S2987="Realizada",seguimiento[[#This Row],[ige]],"")</f>
        <v>&lt; 500</v>
      </c>
      <c r="U2987" t="str">
        <f>IF(OR(seguimiento[[#This Row],[actividadfisica]]="Ejercicio regular",seguimiento[[#This Row],[actividadfisica]]="Actividad deportiva"),"Sí","")</f>
        <v/>
      </c>
    </row>
    <row r="2988" spans="1:21" x14ac:dyDescent="0.3">
      <c r="A2988" t="str">
        <f>VLOOKUP(B2988,pacientes_insertados[],2,)</f>
        <v>61e34254ec4ec02e84f5db96</v>
      </c>
      <c r="B2988">
        <f>seguimiento[[#This Row],[idpaciente]]</f>
        <v>1454</v>
      </c>
      <c r="C2988">
        <f t="shared" si="46"/>
        <v>2018</v>
      </c>
      <c r="D2988" s="1">
        <f>seguimiento[[#This Row],[fecha]]</f>
        <v>43377</v>
      </c>
      <c r="E2988" t="str">
        <f>seguimiento[[#This Row],[institucion]]</f>
        <v>Hospital Victor J Vilela</v>
      </c>
      <c r="F2988" t="str">
        <f>seguimiento[[#This Row],[fallecimiento]]</f>
        <v>No</v>
      </c>
      <c r="K2988" t="str">
        <f>seguimiento[[#This Row],[coberturamedica]]</f>
        <v>Sí</v>
      </c>
      <c r="M2988" t="str">
        <f>seguimiento[[#This Row],[Embarazo]]</f>
        <v>No</v>
      </c>
      <c r="N2988" t="str">
        <f>seguimiento[[#This Row],[ncultivosanio]]</f>
        <v>3</v>
      </c>
      <c r="O2988" t="str">
        <f>IF(seguimiento[[#This Row],[curvaglucemia]]="","No realizada","Realizada")</f>
        <v>No realizada</v>
      </c>
      <c r="P2988" t="str">
        <f>IF(O2988="Realizada",seguimiento[[#This Row],[curvaglucemia]],"")</f>
        <v/>
      </c>
      <c r="Q2988" t="str">
        <f>IF(seguimiento[[#This Row],[vitaminaDRealizada]]="","",IF(seguimiento[[#This Row],[vitaminaDRealizada]]="No realizado","No realizada","Realizada"))</f>
        <v>No realizada</v>
      </c>
      <c r="R2988" t="str">
        <f>IF(Q2988="Realizada",seguimiento[[#This Row],[vitaminaDRealizada]],"")</f>
        <v/>
      </c>
      <c r="S2988" t="str">
        <f>IF(seguimiento[[#This Row],[ige]]="No realizada","No realizada",IF(seguimiento[[#This Row],[ige]]="","","Realizada"))</f>
        <v>No realizada</v>
      </c>
      <c r="T2988" t="str">
        <f>IF(S2988="Realizada",seguimiento[[#This Row],[ige]],"")</f>
        <v/>
      </c>
      <c r="U2988" t="str">
        <f>IF(OR(seguimiento[[#This Row],[actividadfisica]]="Ejercicio regular",seguimiento[[#This Row],[actividadfisica]]="Actividad deportiva"),"Sí","")</f>
        <v>Sí</v>
      </c>
    </row>
    <row r="2989" spans="1:21" x14ac:dyDescent="0.3">
      <c r="A2989" t="str">
        <f>VLOOKUP(B2989,pacientes_insertados[],2,)</f>
        <v>61e34254ec4ec02e84f5db93</v>
      </c>
      <c r="B2989">
        <f>seguimiento[[#This Row],[idpaciente]]</f>
        <v>1455</v>
      </c>
      <c r="C2989">
        <f t="shared" si="46"/>
        <v>2017</v>
      </c>
      <c r="D2989" s="1">
        <f>seguimiento[[#This Row],[fecha]]</f>
        <v>42857</v>
      </c>
      <c r="E2989" t="str">
        <f>seguimiento[[#This Row],[institucion]]</f>
        <v>Clinica San Lucas</v>
      </c>
      <c r="F2989" t="str">
        <f>seguimiento[[#This Row],[fallecimiento]]</f>
        <v>No</v>
      </c>
      <c r="O2989" t="str">
        <f>IF(seguimiento[[#This Row],[curvaglucemia]]="","No realizada","Realizada")</f>
        <v>No realizada</v>
      </c>
      <c r="P2989" t="str">
        <f>IF(O2989="Realizada",seguimiento[[#This Row],[curvaglucemia]],"")</f>
        <v/>
      </c>
      <c r="Q2989" t="str">
        <f>IF(seguimiento[[#This Row],[vitaminaDRealizada]]="","",IF(seguimiento[[#This Row],[vitaminaDRealizada]]="No realizado","No realizada","Realizada"))</f>
        <v/>
      </c>
      <c r="R2989" t="str">
        <f>IF(Q2989="Realizada",seguimiento[[#This Row],[vitaminaDRealizada]],"")</f>
        <v/>
      </c>
      <c r="S2989" t="str">
        <f>IF(seguimiento[[#This Row],[ige]]="No realizada","No realizada",IF(seguimiento[[#This Row],[ige]]="","","Realizada"))</f>
        <v/>
      </c>
      <c r="T2989" t="str">
        <f>IF(S2989="Realizada",seguimiento[[#This Row],[ige]],"")</f>
        <v/>
      </c>
      <c r="U2989" t="str">
        <f>IF(OR(seguimiento[[#This Row],[actividadfisica]]="Ejercicio regular",seguimiento[[#This Row],[actividadfisica]]="Actividad deportiva"),"Sí","")</f>
        <v/>
      </c>
    </row>
    <row r="2990" spans="1:21" x14ac:dyDescent="0.3">
      <c r="A2990" t="str">
        <f>VLOOKUP(B2990,pacientes_insertados[],2,)</f>
        <v>61e34256ec4ec02e84f5e054</v>
      </c>
      <c r="B2990">
        <f>seguimiento[[#This Row],[idpaciente]]</f>
        <v>1458</v>
      </c>
      <c r="C2990">
        <f t="shared" si="46"/>
        <v>2018</v>
      </c>
      <c r="D2990" s="1">
        <f>seguimiento[[#This Row],[fecha]]</f>
        <v>43153</v>
      </c>
      <c r="E2990" t="str">
        <f>seguimiento[[#This Row],[institucion]]</f>
        <v>Hospital de Niños Dr Orlando Alassia</v>
      </c>
      <c r="F2990" t="str">
        <f>seguimiento[[#This Row],[fallecimiento]]</f>
        <v>No</v>
      </c>
      <c r="K2990" t="str">
        <f>seguimiento[[#This Row],[coberturamedica]]</f>
        <v>No</v>
      </c>
      <c r="O2990" t="str">
        <f>IF(seguimiento[[#This Row],[curvaglucemia]]="","No realizada","Realizada")</f>
        <v>No realizada</v>
      </c>
      <c r="P2990" t="str">
        <f>IF(O2990="Realizada",seguimiento[[#This Row],[curvaglucemia]],"")</f>
        <v/>
      </c>
      <c r="Q2990" t="str">
        <f>IF(seguimiento[[#This Row],[vitaminaDRealizada]]="","",IF(seguimiento[[#This Row],[vitaminaDRealizada]]="No realizado","No realizada","Realizada"))</f>
        <v/>
      </c>
      <c r="R2990" t="str">
        <f>IF(Q2990="Realizada",seguimiento[[#This Row],[vitaminaDRealizada]],"")</f>
        <v/>
      </c>
      <c r="S2990" t="str">
        <f>IF(seguimiento[[#This Row],[ige]]="No realizada","No realizada",IF(seguimiento[[#This Row],[ige]]="","","Realizada"))</f>
        <v/>
      </c>
      <c r="T2990" t="str">
        <f>IF(S2990="Realizada",seguimiento[[#This Row],[ige]],"")</f>
        <v/>
      </c>
      <c r="U2990" t="str">
        <f>IF(OR(seguimiento[[#This Row],[actividadfisica]]="Ejercicio regular",seguimiento[[#This Row],[actividadfisica]]="Actividad deportiva"),"Sí","")</f>
        <v/>
      </c>
    </row>
    <row r="2991" spans="1:21" x14ac:dyDescent="0.3">
      <c r="A2991" t="str">
        <f>VLOOKUP(B2991,pacientes_insertados[],2,)</f>
        <v>61e34254ec4ec02e84f5db80</v>
      </c>
      <c r="B2991">
        <f>seguimiento[[#This Row],[idpaciente]]</f>
        <v>1461</v>
      </c>
      <c r="C2991">
        <f t="shared" si="46"/>
        <v>2017</v>
      </c>
      <c r="D2991" s="1">
        <f>seguimiento[[#This Row],[fecha]]</f>
        <v>42914</v>
      </c>
      <c r="E2991" t="str">
        <f>seguimiento[[#This Row],[institucion]]</f>
        <v>Clínica y Maternidad del Sol</v>
      </c>
      <c r="F2991" t="str">
        <f>seguimiento[[#This Row],[fallecimiento]]</f>
        <v>No</v>
      </c>
      <c r="K2991" t="str">
        <f>seguimiento[[#This Row],[coberturamedica]]</f>
        <v>Sí</v>
      </c>
      <c r="M2991" t="str">
        <f>seguimiento[[#This Row],[Embarazo]]</f>
        <v>No</v>
      </c>
      <c r="O2991" t="str">
        <f>IF(seguimiento[[#This Row],[curvaglucemia]]="","No realizada","Realizada")</f>
        <v>No realizada</v>
      </c>
      <c r="P2991" t="str">
        <f>IF(O2991="Realizada",seguimiento[[#This Row],[curvaglucemia]],"")</f>
        <v/>
      </c>
      <c r="Q2991" t="str">
        <f>IF(seguimiento[[#This Row],[vitaminaDRealizada]]="","",IF(seguimiento[[#This Row],[vitaminaDRealizada]]="No realizado","No realizada","Realizada"))</f>
        <v>Realizada</v>
      </c>
      <c r="R2991" t="str">
        <f>IF(Q2991="Realizada",seguimiento[[#This Row],[vitaminaDRealizada]],"")</f>
        <v>Normal</v>
      </c>
      <c r="S2991" t="str">
        <f>IF(seguimiento[[#This Row],[ige]]="No realizada","No realizada",IF(seguimiento[[#This Row],[ige]]="","","Realizada"))</f>
        <v>Realizada</v>
      </c>
      <c r="T2991" t="str">
        <f>IF(S2991="Realizada",seguimiento[[#This Row],[ige]],"")</f>
        <v>&lt; 500</v>
      </c>
      <c r="U2991" t="str">
        <f>IF(OR(seguimiento[[#This Row],[actividadfisica]]="Ejercicio regular",seguimiento[[#This Row],[actividadfisica]]="Actividad deportiva"),"Sí","")</f>
        <v/>
      </c>
    </row>
    <row r="2992" spans="1:21" x14ac:dyDescent="0.3">
      <c r="A2992" t="str">
        <f>VLOOKUP(B2992,pacientes_insertados[],2,)</f>
        <v>61e34254ec4ec02e84f5db80</v>
      </c>
      <c r="B2992">
        <f>seguimiento[[#This Row],[idpaciente]]</f>
        <v>1461</v>
      </c>
      <c r="C2992">
        <f t="shared" si="46"/>
        <v>2018</v>
      </c>
      <c r="D2992" s="1">
        <f>seguimiento[[#This Row],[fecha]]</f>
        <v>43425</v>
      </c>
      <c r="E2992" t="str">
        <f>seguimiento[[#This Row],[institucion]]</f>
        <v>Clínica y Maternidad del Sol</v>
      </c>
      <c r="F2992" t="str">
        <f>seguimiento[[#This Row],[fallecimiento]]</f>
        <v>No</v>
      </c>
      <c r="O2992" t="str">
        <f>IF(seguimiento[[#This Row],[curvaglucemia]]="","No realizada","Realizada")</f>
        <v>No realizada</v>
      </c>
      <c r="P2992" t="str">
        <f>IF(O2992="Realizada",seguimiento[[#This Row],[curvaglucemia]],"")</f>
        <v/>
      </c>
      <c r="Q2992" t="str">
        <f>IF(seguimiento[[#This Row],[vitaminaDRealizada]]="","",IF(seguimiento[[#This Row],[vitaminaDRealizada]]="No realizado","No realizada","Realizada"))</f>
        <v/>
      </c>
      <c r="R2992" t="str">
        <f>IF(Q2992="Realizada",seguimiento[[#This Row],[vitaminaDRealizada]],"")</f>
        <v/>
      </c>
      <c r="S2992" t="str">
        <f>IF(seguimiento[[#This Row],[ige]]="No realizada","No realizada",IF(seguimiento[[#This Row],[ige]]="","","Realizada"))</f>
        <v/>
      </c>
      <c r="T2992" t="str">
        <f>IF(S2992="Realizada",seguimiento[[#This Row],[ige]],"")</f>
        <v/>
      </c>
      <c r="U2992" t="str">
        <f>IF(OR(seguimiento[[#This Row],[actividadfisica]]="Ejercicio regular",seguimiento[[#This Row],[actividadfisica]]="Actividad deportiva"),"Sí","")</f>
        <v/>
      </c>
    </row>
    <row r="2993" spans="1:21" x14ac:dyDescent="0.3">
      <c r="A2993" t="str">
        <f>VLOOKUP(B2993,pacientes_insertados[],2,)</f>
        <v>61e34254ec4ec02e84f5db9d</v>
      </c>
      <c r="B2993">
        <f>seguimiento[[#This Row],[idpaciente]]</f>
        <v>1462</v>
      </c>
      <c r="C2993">
        <f t="shared" si="46"/>
        <v>2017</v>
      </c>
      <c r="D2993" s="1">
        <f>seguimiento[[#This Row],[fecha]]</f>
        <v>42858</v>
      </c>
      <c r="E2993" t="str">
        <f>seguimiento[[#This Row],[institucion]]</f>
        <v>Clínica y Maternidad del Sol</v>
      </c>
      <c r="F2993" t="str">
        <f>seguimiento[[#This Row],[fallecimiento]]</f>
        <v>No</v>
      </c>
      <c r="K2993" t="str">
        <f>seguimiento[[#This Row],[coberturamedica]]</f>
        <v>Sí</v>
      </c>
      <c r="M2993" t="str">
        <f>seguimiento[[#This Row],[Embarazo]]</f>
        <v>No</v>
      </c>
      <c r="O2993" t="str">
        <f>IF(seguimiento[[#This Row],[curvaglucemia]]="","No realizada","Realizada")</f>
        <v>No realizada</v>
      </c>
      <c r="P2993" t="str">
        <f>IF(O2993="Realizada",seguimiento[[#This Row],[curvaglucemia]],"")</f>
        <v/>
      </c>
      <c r="Q2993" t="str">
        <f>IF(seguimiento[[#This Row],[vitaminaDRealizada]]="","",IF(seguimiento[[#This Row],[vitaminaDRealizada]]="No realizado","No realizada","Realizada"))</f>
        <v/>
      </c>
      <c r="R2993" t="str">
        <f>IF(Q2993="Realizada",seguimiento[[#This Row],[vitaminaDRealizada]],"")</f>
        <v/>
      </c>
      <c r="S2993" t="str">
        <f>IF(seguimiento[[#This Row],[ige]]="No realizada","No realizada",IF(seguimiento[[#This Row],[ige]]="","","Realizada"))</f>
        <v/>
      </c>
      <c r="T2993" t="str">
        <f>IF(S2993="Realizada",seguimiento[[#This Row],[ige]],"")</f>
        <v/>
      </c>
      <c r="U2993" t="str">
        <f>IF(OR(seguimiento[[#This Row],[actividadfisica]]="Ejercicio regular",seguimiento[[#This Row],[actividadfisica]]="Actividad deportiva"),"Sí","")</f>
        <v/>
      </c>
    </row>
    <row r="2994" spans="1:21" x14ac:dyDescent="0.3">
      <c r="A2994" t="str">
        <f>VLOOKUP(B2994,pacientes_insertados[],2,)</f>
        <v>61e34256ec4ec02e84f5e051</v>
      </c>
      <c r="B2994">
        <f>seguimiento[[#This Row],[idpaciente]]</f>
        <v>1463</v>
      </c>
      <c r="C2994">
        <f t="shared" si="46"/>
        <v>2017</v>
      </c>
      <c r="D2994" s="1">
        <f>seguimiento[[#This Row],[fecha]]</f>
        <v>42865</v>
      </c>
      <c r="E2994" t="str">
        <f>seguimiento[[#This Row],[institucion]]</f>
        <v>HOSP. DE Niños DE LA SMA.TRINIDAD</v>
      </c>
      <c r="F2994" t="str">
        <f>seguimiento[[#This Row],[fallecimiento]]</f>
        <v>No</v>
      </c>
      <c r="K2994" t="str">
        <f>seguimiento[[#This Row],[coberturamedica]]</f>
        <v>Sí</v>
      </c>
      <c r="O2994" t="str">
        <f>IF(seguimiento[[#This Row],[curvaglucemia]]="","No realizada","Realizada")</f>
        <v>No realizada</v>
      </c>
      <c r="P2994" t="str">
        <f>IF(O2994="Realizada",seguimiento[[#This Row],[curvaglucemia]],"")</f>
        <v/>
      </c>
      <c r="Q2994" t="str">
        <f>IF(seguimiento[[#This Row],[vitaminaDRealizada]]="","",IF(seguimiento[[#This Row],[vitaminaDRealizada]]="No realizado","No realizada","Realizada"))</f>
        <v>Realizada</v>
      </c>
      <c r="R2994" t="str">
        <f>IF(Q2994="Realizada",seguimiento[[#This Row],[vitaminaDRealizada]],"")</f>
        <v>Bajo</v>
      </c>
      <c r="S2994" t="str">
        <f>IF(seguimiento[[#This Row],[ige]]="No realizada","No realizada",IF(seguimiento[[#This Row],[ige]]="","","Realizada"))</f>
        <v>Realizada</v>
      </c>
      <c r="T2994" t="str">
        <f>IF(S2994="Realizada",seguimiento[[#This Row],[ige]],"")</f>
        <v>Normal</v>
      </c>
      <c r="U2994" t="str">
        <f>IF(OR(seguimiento[[#This Row],[actividadfisica]]="Ejercicio regular",seguimiento[[#This Row],[actividadfisica]]="Actividad deportiva"),"Sí","")</f>
        <v/>
      </c>
    </row>
    <row r="2995" spans="1:21" x14ac:dyDescent="0.3">
      <c r="A2995" t="str">
        <f>VLOOKUP(B2995,pacientes_insertados[],2,)</f>
        <v>61e34256ec4ec02e84f5e051</v>
      </c>
      <c r="B2995">
        <f>seguimiento[[#This Row],[idpaciente]]</f>
        <v>1463</v>
      </c>
      <c r="C2995">
        <f t="shared" si="46"/>
        <v>2017</v>
      </c>
      <c r="D2995" s="1">
        <f>seguimiento[[#This Row],[fecha]]</f>
        <v>43028</v>
      </c>
      <c r="E2995" t="str">
        <f>seguimiento[[#This Row],[institucion]]</f>
        <v>HOSP. DE Niños DE LA SMA.TRINIDAD</v>
      </c>
      <c r="F2995" t="str">
        <f>seguimiento[[#This Row],[fallecimiento]]</f>
        <v>No</v>
      </c>
      <c r="K2995" t="str">
        <f>seguimiento[[#This Row],[coberturamedica]]</f>
        <v>Sí</v>
      </c>
      <c r="L2995" t="str">
        <f>seguimiento[[#This Row],[ntratendovenosos]]</f>
        <v>1</v>
      </c>
      <c r="M2995" t="str">
        <f>seguimiento[[#This Row],[Embarazo]]</f>
        <v>No</v>
      </c>
      <c r="N2995" t="str">
        <f>seguimiento[[#This Row],[ncultivosanio]]</f>
        <v>3</v>
      </c>
      <c r="O2995" t="str">
        <f>IF(seguimiento[[#This Row],[curvaglucemia]]="","No realizada","Realizada")</f>
        <v>No realizada</v>
      </c>
      <c r="P2995" t="str">
        <f>IF(O2995="Realizada",seguimiento[[#This Row],[curvaglucemia]],"")</f>
        <v/>
      </c>
      <c r="Q2995" t="str">
        <f>IF(seguimiento[[#This Row],[vitaminaDRealizada]]="","",IF(seguimiento[[#This Row],[vitaminaDRealizada]]="No realizado","No realizada","Realizada"))</f>
        <v/>
      </c>
      <c r="R2995" t="str">
        <f>IF(Q2995="Realizada",seguimiento[[#This Row],[vitaminaDRealizada]],"")</f>
        <v/>
      </c>
      <c r="S2995" t="str">
        <f>IF(seguimiento[[#This Row],[ige]]="No realizada","No realizada",IF(seguimiento[[#This Row],[ige]]="","","Realizada"))</f>
        <v/>
      </c>
      <c r="T2995" t="str">
        <f>IF(S2995="Realizada",seguimiento[[#This Row],[ige]],"")</f>
        <v/>
      </c>
      <c r="U2995" t="str">
        <f>IF(OR(seguimiento[[#This Row],[actividadfisica]]="Ejercicio regular",seguimiento[[#This Row],[actividadfisica]]="Actividad deportiva"),"Sí","")</f>
        <v/>
      </c>
    </row>
    <row r="2996" spans="1:21" x14ac:dyDescent="0.3">
      <c r="A2996" t="str">
        <f>VLOOKUP(B2996,pacientes_insertados[],2,)</f>
        <v>61e34254ec4ec02e84f5db8f</v>
      </c>
      <c r="B2996">
        <f>seguimiento[[#This Row],[idpaciente]]</f>
        <v>1464</v>
      </c>
      <c r="C2996">
        <f t="shared" si="46"/>
        <v>2017</v>
      </c>
      <c r="D2996" s="1">
        <f>seguimiento[[#This Row],[fecha]]</f>
        <v>42920</v>
      </c>
      <c r="E2996" t="str">
        <f>seguimiento[[#This Row],[institucion]]</f>
        <v>Hospital Pediátrico Juan Pablo II</v>
      </c>
      <c r="F2996" t="str">
        <f>seguimiento[[#This Row],[fallecimiento]]</f>
        <v>No</v>
      </c>
      <c r="O2996" t="str">
        <f>IF(seguimiento[[#This Row],[curvaglucemia]]="","No realizada","Realizada")</f>
        <v>No realizada</v>
      </c>
      <c r="P2996" t="str">
        <f>IF(O2996="Realizada",seguimiento[[#This Row],[curvaglucemia]],"")</f>
        <v/>
      </c>
      <c r="Q2996" t="str">
        <f>IF(seguimiento[[#This Row],[vitaminaDRealizada]]="","",IF(seguimiento[[#This Row],[vitaminaDRealizada]]="No realizado","No realizada","Realizada"))</f>
        <v/>
      </c>
      <c r="R2996" t="str">
        <f>IF(Q2996="Realizada",seguimiento[[#This Row],[vitaminaDRealizada]],"")</f>
        <v/>
      </c>
      <c r="S2996" t="str">
        <f>IF(seguimiento[[#This Row],[ige]]="No realizada","No realizada",IF(seguimiento[[#This Row],[ige]]="","","Realizada"))</f>
        <v/>
      </c>
      <c r="T2996" t="str">
        <f>IF(S2996="Realizada",seguimiento[[#This Row],[ige]],"")</f>
        <v/>
      </c>
      <c r="U2996" t="str">
        <f>IF(OR(seguimiento[[#This Row],[actividadfisica]]="Ejercicio regular",seguimiento[[#This Row],[actividadfisica]]="Actividad deportiva"),"Sí","")</f>
        <v/>
      </c>
    </row>
    <row r="2997" spans="1:21" x14ac:dyDescent="0.3">
      <c r="A2997" t="str">
        <f>VLOOKUP(B2997,pacientes_insertados[],2,)</f>
        <v>61e34254ec4ec02e84f5db8f</v>
      </c>
      <c r="B2997">
        <f>seguimiento[[#This Row],[idpaciente]]</f>
        <v>1464</v>
      </c>
      <c r="C2997">
        <f t="shared" si="46"/>
        <v>2017</v>
      </c>
      <c r="D2997" s="1">
        <f>seguimiento[[#This Row],[fecha]]</f>
        <v>42920</v>
      </c>
      <c r="E2997" t="str">
        <f>seguimiento[[#This Row],[institucion]]</f>
        <v>Hospital Pediátrico Juan Pablo II</v>
      </c>
      <c r="F2997" t="str">
        <f>seguimiento[[#This Row],[fallecimiento]]</f>
        <v>No</v>
      </c>
      <c r="K2997" t="str">
        <f>seguimiento[[#This Row],[coberturamedica]]</f>
        <v>Sí</v>
      </c>
      <c r="L2997" t="str">
        <f>seguimiento[[#This Row],[ntratendovenosos]]</f>
        <v>1</v>
      </c>
      <c r="M2997" t="str">
        <f>seguimiento[[#This Row],[Embarazo]]</f>
        <v>No</v>
      </c>
      <c r="N2997" t="str">
        <f>seguimiento[[#This Row],[ncultivosanio]]</f>
        <v>2</v>
      </c>
      <c r="O2997" t="str">
        <f>IF(seguimiento[[#This Row],[curvaglucemia]]="","No realizada","Realizada")</f>
        <v>No realizada</v>
      </c>
      <c r="P2997" t="str">
        <f>IF(O2997="Realizada",seguimiento[[#This Row],[curvaglucemia]],"")</f>
        <v/>
      </c>
      <c r="Q2997" t="str">
        <f>IF(seguimiento[[#This Row],[vitaminaDRealizada]]="","",IF(seguimiento[[#This Row],[vitaminaDRealizada]]="No realizado","No realizada","Realizada"))</f>
        <v>No realizada</v>
      </c>
      <c r="R2997" t="str">
        <f>IF(Q2997="Realizada",seguimiento[[#This Row],[vitaminaDRealizada]],"")</f>
        <v/>
      </c>
      <c r="S2997" t="str">
        <f>IF(seguimiento[[#This Row],[ige]]="No realizada","No realizada",IF(seguimiento[[#This Row],[ige]]="","","Realizada"))</f>
        <v>No realizada</v>
      </c>
      <c r="T2997" t="str">
        <f>IF(S2997="Realizada",seguimiento[[#This Row],[ige]],"")</f>
        <v/>
      </c>
      <c r="U2997" t="str">
        <f>IF(OR(seguimiento[[#This Row],[actividadfisica]]="Ejercicio regular",seguimiento[[#This Row],[actividadfisica]]="Actividad deportiva"),"Sí","")</f>
        <v/>
      </c>
    </row>
    <row r="2998" spans="1:21" x14ac:dyDescent="0.3">
      <c r="A2998" t="str">
        <f>VLOOKUP(B2998,pacientes_insertados[],2,)</f>
        <v>61e34254ec4ec02e84f5db8f</v>
      </c>
      <c r="B2998">
        <f>seguimiento[[#This Row],[idpaciente]]</f>
        <v>1464</v>
      </c>
      <c r="C2998">
        <f t="shared" si="46"/>
        <v>2019</v>
      </c>
      <c r="D2998" s="1">
        <f>seguimiento[[#This Row],[fecha]]</f>
        <v>43724</v>
      </c>
      <c r="E2998" t="str">
        <f>seguimiento[[#This Row],[institucion]]</f>
        <v>Hospital Pediátrico Juan Pablo II</v>
      </c>
      <c r="F2998" t="str">
        <f>seguimiento[[#This Row],[fallecimiento]]</f>
        <v>No</v>
      </c>
      <c r="K2998" t="str">
        <f>seguimiento[[#This Row],[coberturamedica]]</f>
        <v>Sí</v>
      </c>
      <c r="L2998" t="str">
        <f>seguimiento[[#This Row],[ntratendovenosos]]</f>
        <v>1</v>
      </c>
      <c r="M2998" t="str">
        <f>seguimiento[[#This Row],[Embarazo]]</f>
        <v>No</v>
      </c>
      <c r="N2998" t="str">
        <f>seguimiento[[#This Row],[ncultivosanio]]</f>
        <v>3</v>
      </c>
      <c r="O2998" t="str">
        <f>IF(seguimiento[[#This Row],[curvaglucemia]]="","No realizada","Realizada")</f>
        <v>Realizada</v>
      </c>
      <c r="P2998" t="str">
        <f>IF(O2998="Realizada",seguimiento[[#This Row],[curvaglucemia]],"")</f>
        <v>Diabetes</v>
      </c>
      <c r="Q2998" t="str">
        <f>IF(seguimiento[[#This Row],[vitaminaDRealizada]]="","",IF(seguimiento[[#This Row],[vitaminaDRealizada]]="No realizado","No realizada","Realizada"))</f>
        <v>No realizada</v>
      </c>
      <c r="R2998" t="str">
        <f>IF(Q2998="Realizada",seguimiento[[#This Row],[vitaminaDRealizada]],"")</f>
        <v/>
      </c>
      <c r="S2998" t="str">
        <f>IF(seguimiento[[#This Row],[ige]]="No realizada","No realizada",IF(seguimiento[[#This Row],[ige]]="","","Realizada"))</f>
        <v>No realizada</v>
      </c>
      <c r="T2998" t="str">
        <f>IF(S2998="Realizada",seguimiento[[#This Row],[ige]],"")</f>
        <v/>
      </c>
      <c r="U2998" t="str">
        <f>IF(OR(seguimiento[[#This Row],[actividadfisica]]="Ejercicio regular",seguimiento[[#This Row],[actividadfisica]]="Actividad deportiva"),"Sí","")</f>
        <v/>
      </c>
    </row>
    <row r="2999" spans="1:21" x14ac:dyDescent="0.3">
      <c r="A2999" t="str">
        <f>VLOOKUP(B2999,pacientes_insertados[],2,)</f>
        <v>61e34256ec4ec02e84f5e04d</v>
      </c>
      <c r="B2999">
        <f>seguimiento[[#This Row],[idpaciente]]</f>
        <v>1465</v>
      </c>
      <c r="C2999">
        <f t="shared" si="46"/>
        <v>2017</v>
      </c>
      <c r="D2999" s="1">
        <f>seguimiento[[#This Row],[fecha]]</f>
        <v>42955</v>
      </c>
      <c r="E2999" t="str">
        <f>seguimiento[[#This Row],[institucion]]</f>
        <v>Hospital Pediátrico Juan Pablo II</v>
      </c>
      <c r="F2999" t="str">
        <f>seguimiento[[#This Row],[fallecimiento]]</f>
        <v>Si</v>
      </c>
      <c r="G2999" t="str">
        <f>seguimiento[[#This Row],[fecha_fallec]]</f>
        <v>2018-03-05</v>
      </c>
      <c r="H2999" t="str">
        <f>seguimiento[[#This Row],[NombreCausaFallecimiento]]</f>
        <v>Respiratorios</v>
      </c>
      <c r="K2999" t="str">
        <f>seguimiento[[#This Row],[coberturamedica]]</f>
        <v>No</v>
      </c>
      <c r="L2999" t="str">
        <f>seguimiento[[#This Row],[ntratendovenosos]]</f>
        <v>2</v>
      </c>
      <c r="N2999" t="str">
        <f>seguimiento[[#This Row],[ncultivosanio]]</f>
        <v>3</v>
      </c>
      <c r="O2999" t="str">
        <f>IF(seguimiento[[#This Row],[curvaglucemia]]="","No realizada","Realizada")</f>
        <v>No realizada</v>
      </c>
      <c r="P2999" t="str">
        <f>IF(O2999="Realizada",seguimiento[[#This Row],[curvaglucemia]],"")</f>
        <v/>
      </c>
      <c r="Q2999" t="str">
        <f>IF(seguimiento[[#This Row],[vitaminaDRealizada]]="","",IF(seguimiento[[#This Row],[vitaminaDRealizada]]="No realizado","No realizada","Realizada"))</f>
        <v>No realizada</v>
      </c>
      <c r="R2999" t="str">
        <f>IF(Q2999="Realizada",seguimiento[[#This Row],[vitaminaDRealizada]],"")</f>
        <v/>
      </c>
      <c r="S2999" t="str">
        <f>IF(seguimiento[[#This Row],[ige]]="No realizada","No realizada",IF(seguimiento[[#This Row],[ige]]="","","Realizada"))</f>
        <v>No realizada</v>
      </c>
      <c r="T2999" t="str">
        <f>IF(S2999="Realizada",seguimiento[[#This Row],[ige]],"")</f>
        <v/>
      </c>
      <c r="U2999" t="str">
        <f>IF(OR(seguimiento[[#This Row],[actividadfisica]]="Ejercicio regular",seguimiento[[#This Row],[actividadfisica]]="Actividad deportiva"),"Sí","")</f>
        <v/>
      </c>
    </row>
    <row r="3000" spans="1:21" x14ac:dyDescent="0.3">
      <c r="A3000" t="str">
        <f>VLOOKUP(B3000,pacientes_insertados[],2,)</f>
        <v>61e34254ec4ec02e84f5dbd3</v>
      </c>
      <c r="B3000">
        <f>seguimiento[[#This Row],[idpaciente]]</f>
        <v>1466</v>
      </c>
      <c r="C3000">
        <f t="shared" si="46"/>
        <v>2016</v>
      </c>
      <c r="D3000" s="1">
        <f>seguimiento[[#This Row],[fecha]]</f>
        <v>42696</v>
      </c>
      <c r="E3000" t="str">
        <f>seguimiento[[#This Row],[institucion]]</f>
        <v>Hospital Sor Maria Ludovica de La Plata</v>
      </c>
      <c r="F3000" t="str">
        <f>seguimiento[[#This Row],[fallecimiento]]</f>
        <v>No</v>
      </c>
      <c r="K3000" t="str">
        <f>seguimiento[[#This Row],[coberturamedica]]</f>
        <v>No</v>
      </c>
      <c r="L3000" t="str">
        <f>seguimiento[[#This Row],[ntratendovenosos]]</f>
        <v>1</v>
      </c>
      <c r="N3000" t="str">
        <f>seguimiento[[#This Row],[ncultivosanio]]</f>
        <v>2</v>
      </c>
      <c r="O3000" t="str">
        <f>IF(seguimiento[[#This Row],[curvaglucemia]]="","No realizada","Realizada")</f>
        <v>No realizada</v>
      </c>
      <c r="P3000" t="str">
        <f>IF(O3000="Realizada",seguimiento[[#This Row],[curvaglucemia]],"")</f>
        <v/>
      </c>
      <c r="Q3000" t="str">
        <f>IF(seguimiento[[#This Row],[vitaminaDRealizada]]="","",IF(seguimiento[[#This Row],[vitaminaDRealizada]]="No realizado","No realizada","Realizada"))</f>
        <v/>
      </c>
      <c r="R3000" t="str">
        <f>IF(Q3000="Realizada",seguimiento[[#This Row],[vitaminaDRealizada]],"")</f>
        <v/>
      </c>
      <c r="S3000" t="str">
        <f>IF(seguimiento[[#This Row],[ige]]="No realizada","No realizada",IF(seguimiento[[#This Row],[ige]]="","","Realizada"))</f>
        <v/>
      </c>
      <c r="T3000" t="str">
        <f>IF(S3000="Realizada",seguimiento[[#This Row],[ige]],"")</f>
        <v/>
      </c>
      <c r="U3000" t="str">
        <f>IF(OR(seguimiento[[#This Row],[actividadfisica]]="Ejercicio regular",seguimiento[[#This Row],[actividadfisica]]="Actividad deportiva"),"Sí","")</f>
        <v/>
      </c>
    </row>
    <row r="3001" spans="1:21" x14ac:dyDescent="0.3">
      <c r="A3001" t="str">
        <f>VLOOKUP(B3001,pacientes_insertados[],2,)</f>
        <v>61e34254ec4ec02e84f5dbd3</v>
      </c>
      <c r="B3001">
        <f>seguimiento[[#This Row],[idpaciente]]</f>
        <v>1466</v>
      </c>
      <c r="C3001">
        <f t="shared" si="46"/>
        <v>2017</v>
      </c>
      <c r="D3001" s="1">
        <f>seguimiento[[#This Row],[fecha]]</f>
        <v>43061</v>
      </c>
      <c r="E3001" t="str">
        <f>seguimiento[[#This Row],[institucion]]</f>
        <v>Hospital Sor Maria Ludovica de La Plata</v>
      </c>
      <c r="F3001" t="str">
        <f>seguimiento[[#This Row],[fallecimiento]]</f>
        <v>No</v>
      </c>
      <c r="K3001" t="str">
        <f>seguimiento[[#This Row],[coberturamedica]]</f>
        <v>No</v>
      </c>
      <c r="L3001" t="str">
        <f>seguimiento[[#This Row],[ntratendovenosos]]</f>
        <v>1</v>
      </c>
      <c r="N3001" t="str">
        <f>seguimiento[[#This Row],[ncultivosanio]]</f>
        <v>4</v>
      </c>
      <c r="O3001" t="str">
        <f>IF(seguimiento[[#This Row],[curvaglucemia]]="","No realizada","Realizada")</f>
        <v>No realizada</v>
      </c>
      <c r="P3001" t="str">
        <f>IF(O3001="Realizada",seguimiento[[#This Row],[curvaglucemia]],"")</f>
        <v/>
      </c>
      <c r="Q3001" t="str">
        <f>IF(seguimiento[[#This Row],[vitaminaDRealizada]]="","",IF(seguimiento[[#This Row],[vitaminaDRealizada]]="No realizado","No realizada","Realizada"))</f>
        <v/>
      </c>
      <c r="R3001" t="str">
        <f>IF(Q3001="Realizada",seguimiento[[#This Row],[vitaminaDRealizada]],"")</f>
        <v/>
      </c>
      <c r="S3001" t="str">
        <f>IF(seguimiento[[#This Row],[ige]]="No realizada","No realizada",IF(seguimiento[[#This Row],[ige]]="","","Realizada"))</f>
        <v/>
      </c>
      <c r="T3001" t="str">
        <f>IF(S3001="Realizada",seguimiento[[#This Row],[ige]],"")</f>
        <v/>
      </c>
      <c r="U3001" t="str">
        <f>IF(OR(seguimiento[[#This Row],[actividadfisica]]="Ejercicio regular",seguimiento[[#This Row],[actividadfisica]]="Actividad deportiva"),"Sí","")</f>
        <v/>
      </c>
    </row>
    <row r="3002" spans="1:21" x14ac:dyDescent="0.3">
      <c r="A3002" t="str">
        <f>VLOOKUP(B3002,pacientes_insertados[],2,)</f>
        <v>61e34254ec4ec02e84f5dbc5</v>
      </c>
      <c r="B3002">
        <f>seguimiento[[#This Row],[idpaciente]]</f>
        <v>1467</v>
      </c>
      <c r="C3002">
        <f t="shared" si="46"/>
        <v>2016</v>
      </c>
      <c r="D3002" s="1">
        <f>seguimiento[[#This Row],[fecha]]</f>
        <v>42593</v>
      </c>
      <c r="E3002" t="str">
        <f>seguimiento[[#This Row],[institucion]]</f>
        <v>Hospital DR Alejandro Posadas</v>
      </c>
      <c r="F3002" t="str">
        <f>seguimiento[[#This Row],[fallecimiento]]</f>
        <v>No</v>
      </c>
      <c r="K3002" t="str">
        <f>seguimiento[[#This Row],[coberturamedica]]</f>
        <v>No</v>
      </c>
      <c r="N3002" t="str">
        <f>seguimiento[[#This Row],[ncultivosanio]]</f>
        <v>8</v>
      </c>
      <c r="O3002" t="str">
        <f>IF(seguimiento[[#This Row],[curvaglucemia]]="","No realizada","Realizada")</f>
        <v>No realizada</v>
      </c>
      <c r="P3002" t="str">
        <f>IF(O3002="Realizada",seguimiento[[#This Row],[curvaglucemia]],"")</f>
        <v/>
      </c>
      <c r="Q3002" t="str">
        <f>IF(seguimiento[[#This Row],[vitaminaDRealizada]]="","",IF(seguimiento[[#This Row],[vitaminaDRealizada]]="No realizado","No realizada","Realizada"))</f>
        <v>Realizada</v>
      </c>
      <c r="R3002" t="str">
        <f>IF(Q3002="Realizada",seguimiento[[#This Row],[vitaminaDRealizada]],"")</f>
        <v>Normal</v>
      </c>
      <c r="S3002" t="str">
        <f>IF(seguimiento[[#This Row],[ige]]="No realizada","No realizada",IF(seguimiento[[#This Row],[ige]]="","","Realizada"))</f>
        <v>No realizada</v>
      </c>
      <c r="T3002" t="str">
        <f>IF(S3002="Realizada",seguimiento[[#This Row],[ige]],"")</f>
        <v/>
      </c>
      <c r="U3002" t="str">
        <f>IF(OR(seguimiento[[#This Row],[actividadfisica]]="Ejercicio regular",seguimiento[[#This Row],[actividadfisica]]="Actividad deportiva"),"Sí","")</f>
        <v/>
      </c>
    </row>
    <row r="3003" spans="1:21" x14ac:dyDescent="0.3">
      <c r="A3003" t="str">
        <f>VLOOKUP(B3003,pacientes_insertados[],2,)</f>
        <v>61e34254ec4ec02e84f5db99</v>
      </c>
      <c r="B3003">
        <f>seguimiento[[#This Row],[idpaciente]]</f>
        <v>1468</v>
      </c>
      <c r="C3003">
        <f t="shared" si="46"/>
        <v>2016</v>
      </c>
      <c r="D3003" s="1">
        <f>seguimiento[[#This Row],[fecha]]</f>
        <v>42634</v>
      </c>
      <c r="E3003" t="str">
        <f>seguimiento[[#This Row],[institucion]]</f>
        <v>Hospital Sor Maria Ludovica de La Plata</v>
      </c>
      <c r="F3003" t="str">
        <f>seguimiento[[#This Row],[fallecimiento]]</f>
        <v>No</v>
      </c>
      <c r="K3003" t="str">
        <f>seguimiento[[#This Row],[coberturamedica]]</f>
        <v>Sí</v>
      </c>
      <c r="N3003" t="str">
        <f>seguimiento[[#This Row],[ncultivosanio]]</f>
        <v>6</v>
      </c>
      <c r="O3003" t="str">
        <f>IF(seguimiento[[#This Row],[curvaglucemia]]="","No realizada","Realizada")</f>
        <v>No realizada</v>
      </c>
      <c r="P3003" t="str">
        <f>IF(O3003="Realizada",seguimiento[[#This Row],[curvaglucemia]],"")</f>
        <v/>
      </c>
      <c r="Q3003" t="str">
        <f>IF(seguimiento[[#This Row],[vitaminaDRealizada]]="","",IF(seguimiento[[#This Row],[vitaminaDRealizada]]="No realizado","No realizada","Realizada"))</f>
        <v/>
      </c>
      <c r="R3003" t="str">
        <f>IF(Q3003="Realizada",seguimiento[[#This Row],[vitaminaDRealizada]],"")</f>
        <v/>
      </c>
      <c r="S3003" t="str">
        <f>IF(seguimiento[[#This Row],[ige]]="No realizada","No realizada",IF(seguimiento[[#This Row],[ige]]="","","Realizada"))</f>
        <v>No realizada</v>
      </c>
      <c r="T3003" t="str">
        <f>IF(S3003="Realizada",seguimiento[[#This Row],[ige]],"")</f>
        <v/>
      </c>
      <c r="U3003" t="str">
        <f>IF(OR(seguimiento[[#This Row],[actividadfisica]]="Ejercicio regular",seguimiento[[#This Row],[actividadfisica]]="Actividad deportiva"),"Sí","")</f>
        <v/>
      </c>
    </row>
    <row r="3004" spans="1:21" x14ac:dyDescent="0.3">
      <c r="A3004" t="str">
        <f>VLOOKUP(B3004,pacientes_insertados[],2,)</f>
        <v>61e34254ec4ec02e84f5db99</v>
      </c>
      <c r="B3004">
        <f>seguimiento[[#This Row],[idpaciente]]</f>
        <v>1468</v>
      </c>
      <c r="C3004">
        <f t="shared" si="46"/>
        <v>2017</v>
      </c>
      <c r="D3004" s="1">
        <f>seguimiento[[#This Row],[fecha]]</f>
        <v>43060</v>
      </c>
      <c r="E3004" t="str">
        <f>seguimiento[[#This Row],[institucion]]</f>
        <v>Hospital Sor Maria Ludovica de La Plata</v>
      </c>
      <c r="F3004" t="str">
        <f>seguimiento[[#This Row],[fallecimiento]]</f>
        <v>No</v>
      </c>
      <c r="K3004" t="str">
        <f>seguimiento[[#This Row],[coberturamedica]]</f>
        <v>No</v>
      </c>
      <c r="N3004" t="str">
        <f>seguimiento[[#This Row],[ncultivosanio]]</f>
        <v>4</v>
      </c>
      <c r="O3004" t="str">
        <f>IF(seguimiento[[#This Row],[curvaglucemia]]="","No realizada","Realizada")</f>
        <v>No realizada</v>
      </c>
      <c r="P3004" t="str">
        <f>IF(O3004="Realizada",seguimiento[[#This Row],[curvaglucemia]],"")</f>
        <v/>
      </c>
      <c r="Q3004" t="str">
        <f>IF(seguimiento[[#This Row],[vitaminaDRealizada]]="","",IF(seguimiento[[#This Row],[vitaminaDRealizada]]="No realizado","No realizada","Realizada"))</f>
        <v/>
      </c>
      <c r="R3004" t="str">
        <f>IF(Q3004="Realizada",seguimiento[[#This Row],[vitaminaDRealizada]],"")</f>
        <v/>
      </c>
      <c r="S3004" t="str">
        <f>IF(seguimiento[[#This Row],[ige]]="No realizada","No realizada",IF(seguimiento[[#This Row],[ige]]="","","Realizada"))</f>
        <v/>
      </c>
      <c r="T3004" t="str">
        <f>IF(S3004="Realizada",seguimiento[[#This Row],[ige]],"")</f>
        <v/>
      </c>
      <c r="U3004" t="str">
        <f>IF(OR(seguimiento[[#This Row],[actividadfisica]]="Ejercicio regular",seguimiento[[#This Row],[actividadfisica]]="Actividad deportiva"),"Sí","")</f>
        <v/>
      </c>
    </row>
    <row r="3005" spans="1:21" x14ac:dyDescent="0.3">
      <c r="A3005" t="str">
        <f>VLOOKUP(B3005,pacientes_insertados[],2,)</f>
        <v>61e34254ec4ec02e84f5dba1</v>
      </c>
      <c r="B3005">
        <f>seguimiento[[#This Row],[idpaciente]]</f>
        <v>1469</v>
      </c>
      <c r="C3005">
        <f t="shared" si="46"/>
        <v>2016</v>
      </c>
      <c r="D3005" s="1">
        <f>seguimiento[[#This Row],[fecha]]</f>
        <v>42716</v>
      </c>
      <c r="E3005" t="str">
        <f>seguimiento[[#This Row],[institucion]]</f>
        <v>Hospital Sor Maria Ludovica de La Plata</v>
      </c>
      <c r="F3005" t="str">
        <f>seguimiento[[#This Row],[fallecimiento]]</f>
        <v>No</v>
      </c>
      <c r="K3005" t="str">
        <f>seguimiento[[#This Row],[coberturamedica]]</f>
        <v>Sí</v>
      </c>
      <c r="N3005" t="str">
        <f>seguimiento[[#This Row],[ncultivosanio]]</f>
        <v>2</v>
      </c>
      <c r="O3005" t="str">
        <f>IF(seguimiento[[#This Row],[curvaglucemia]]="","No realizada","Realizada")</f>
        <v>No realizada</v>
      </c>
      <c r="P3005" t="str">
        <f>IF(O3005="Realizada",seguimiento[[#This Row],[curvaglucemia]],"")</f>
        <v/>
      </c>
      <c r="Q3005" t="str">
        <f>IF(seguimiento[[#This Row],[vitaminaDRealizada]]="","",IF(seguimiento[[#This Row],[vitaminaDRealizada]]="No realizado","No realizada","Realizada"))</f>
        <v>No realizada</v>
      </c>
      <c r="R3005" t="str">
        <f>IF(Q3005="Realizada",seguimiento[[#This Row],[vitaminaDRealizada]],"")</f>
        <v/>
      </c>
      <c r="S3005" t="str">
        <f>IF(seguimiento[[#This Row],[ige]]="No realizada","No realizada",IF(seguimiento[[#This Row],[ige]]="","","Realizada"))</f>
        <v/>
      </c>
      <c r="T3005" t="str">
        <f>IF(S3005="Realizada",seguimiento[[#This Row],[ige]],"")</f>
        <v/>
      </c>
      <c r="U3005" t="str">
        <f>IF(OR(seguimiento[[#This Row],[actividadfisica]]="Ejercicio regular",seguimiento[[#This Row],[actividadfisica]]="Actividad deportiva"),"Sí","")</f>
        <v/>
      </c>
    </row>
    <row r="3006" spans="1:21" x14ac:dyDescent="0.3">
      <c r="A3006" t="str">
        <f>VLOOKUP(B3006,pacientes_insertados[],2,)</f>
        <v>61e34254ec4ec02e84f5dba1</v>
      </c>
      <c r="B3006">
        <f>seguimiento[[#This Row],[idpaciente]]</f>
        <v>1469</v>
      </c>
      <c r="C3006">
        <f t="shared" si="46"/>
        <v>2017</v>
      </c>
      <c r="D3006" s="1">
        <f>seguimiento[[#This Row],[fecha]]</f>
        <v>43053</v>
      </c>
      <c r="E3006" t="str">
        <f>seguimiento[[#This Row],[institucion]]</f>
        <v>Hospital Sor Maria Ludovica de La Plata</v>
      </c>
      <c r="F3006" t="str">
        <f>seguimiento[[#This Row],[fallecimiento]]</f>
        <v>No</v>
      </c>
      <c r="K3006" t="str">
        <f>seguimiento[[#This Row],[coberturamedica]]</f>
        <v>Sí</v>
      </c>
      <c r="N3006" t="str">
        <f>seguimiento[[#This Row],[ncultivosanio]]</f>
        <v>4</v>
      </c>
      <c r="O3006" t="str">
        <f>IF(seguimiento[[#This Row],[curvaglucemia]]="","No realizada","Realizada")</f>
        <v>No realizada</v>
      </c>
      <c r="P3006" t="str">
        <f>IF(O3006="Realizada",seguimiento[[#This Row],[curvaglucemia]],"")</f>
        <v/>
      </c>
      <c r="Q3006" t="str">
        <f>IF(seguimiento[[#This Row],[vitaminaDRealizada]]="","",IF(seguimiento[[#This Row],[vitaminaDRealizada]]="No realizado","No realizada","Realizada"))</f>
        <v/>
      </c>
      <c r="R3006" t="str">
        <f>IF(Q3006="Realizada",seguimiento[[#This Row],[vitaminaDRealizada]],"")</f>
        <v/>
      </c>
      <c r="S3006" t="str">
        <f>IF(seguimiento[[#This Row],[ige]]="No realizada","No realizada",IF(seguimiento[[#This Row],[ige]]="","","Realizada"))</f>
        <v/>
      </c>
      <c r="T3006" t="str">
        <f>IF(S3006="Realizada",seguimiento[[#This Row],[ige]],"")</f>
        <v/>
      </c>
      <c r="U3006" t="str">
        <f>IF(OR(seguimiento[[#This Row],[actividadfisica]]="Ejercicio regular",seguimiento[[#This Row],[actividadfisica]]="Actividad deportiva"),"Sí","")</f>
        <v/>
      </c>
    </row>
    <row r="3007" spans="1:21" x14ac:dyDescent="0.3">
      <c r="A3007" t="str">
        <f>VLOOKUP(B3007,pacientes_insertados[],2,)</f>
        <v>61e34254ec4ec02e84f5dbc0</v>
      </c>
      <c r="B3007">
        <f>seguimiento[[#This Row],[idpaciente]]</f>
        <v>1470</v>
      </c>
      <c r="C3007">
        <f t="shared" si="46"/>
        <v>2017</v>
      </c>
      <c r="D3007" s="1">
        <f>seguimiento[[#This Row],[fecha]]</f>
        <v>43063</v>
      </c>
      <c r="E3007" t="str">
        <f>seguimiento[[#This Row],[institucion]]</f>
        <v>Hospital Público Materno Infantil de Salta</v>
      </c>
      <c r="F3007" t="str">
        <f>seguimiento[[#This Row],[fallecimiento]]</f>
        <v>No</v>
      </c>
      <c r="K3007" t="str">
        <f>seguimiento[[#This Row],[coberturamedica]]</f>
        <v>Sí</v>
      </c>
      <c r="L3007" t="str">
        <f>seguimiento[[#This Row],[ntratendovenosos]]</f>
        <v>2</v>
      </c>
      <c r="M3007" t="str">
        <f>seguimiento[[#This Row],[Embarazo]]</f>
        <v>No</v>
      </c>
      <c r="N3007" t="str">
        <f>seguimiento[[#This Row],[ncultivosanio]]</f>
        <v>7</v>
      </c>
      <c r="O3007" t="str">
        <f>IF(seguimiento[[#This Row],[curvaglucemia]]="","No realizada","Realizada")</f>
        <v>No realizada</v>
      </c>
      <c r="P3007" t="str">
        <f>IF(O3007="Realizada",seguimiento[[#This Row],[curvaglucemia]],"")</f>
        <v/>
      </c>
      <c r="Q3007" t="str">
        <f>IF(seguimiento[[#This Row],[vitaminaDRealizada]]="","",IF(seguimiento[[#This Row],[vitaminaDRealizada]]="No realizado","No realizada","Realizada"))</f>
        <v>Realizada</v>
      </c>
      <c r="R3007" t="str">
        <f>IF(Q3007="Realizada",seguimiento[[#This Row],[vitaminaDRealizada]],"")</f>
        <v>Normal</v>
      </c>
      <c r="S3007" t="str">
        <f>IF(seguimiento[[#This Row],[ige]]="No realizada","No realizada",IF(seguimiento[[#This Row],[ige]]="","","Realizada"))</f>
        <v>Realizada</v>
      </c>
      <c r="T3007" t="str">
        <f>IF(S3007="Realizada",seguimiento[[#This Row],[ige]],"")</f>
        <v>&lt; 500</v>
      </c>
      <c r="U3007" t="str">
        <f>IF(OR(seguimiento[[#This Row],[actividadfisica]]="Ejercicio regular",seguimiento[[#This Row],[actividadfisica]]="Actividad deportiva"),"Sí","")</f>
        <v/>
      </c>
    </row>
    <row r="3008" spans="1:21" x14ac:dyDescent="0.3">
      <c r="A3008" t="str">
        <f>VLOOKUP(B3008,pacientes_insertados[],2,)</f>
        <v>61e34254ec4ec02e84f5db90</v>
      </c>
      <c r="B3008">
        <f>seguimiento[[#This Row],[idpaciente]]</f>
        <v>1471</v>
      </c>
      <c r="C3008">
        <f t="shared" si="46"/>
        <v>2017</v>
      </c>
      <c r="D3008" s="1">
        <f>seguimiento[[#This Row],[fecha]]</f>
        <v>43014</v>
      </c>
      <c r="E3008" t="str">
        <f>seguimiento[[#This Row],[institucion]]</f>
        <v>Hospital Público Materno Infantil de Salta</v>
      </c>
      <c r="F3008" t="str">
        <f>seguimiento[[#This Row],[fallecimiento]]</f>
        <v>No</v>
      </c>
      <c r="K3008" t="str">
        <f>seguimiento[[#This Row],[coberturamedica]]</f>
        <v>Sí</v>
      </c>
      <c r="M3008" t="str">
        <f>seguimiento[[#This Row],[Embarazo]]</f>
        <v>No</v>
      </c>
      <c r="N3008" t="str">
        <f>seguimiento[[#This Row],[ncultivosanio]]</f>
        <v>2</v>
      </c>
      <c r="O3008" t="str">
        <f>IF(seguimiento[[#This Row],[curvaglucemia]]="","No realizada","Realizada")</f>
        <v>No realizada</v>
      </c>
      <c r="P3008" t="str">
        <f>IF(O3008="Realizada",seguimiento[[#This Row],[curvaglucemia]],"")</f>
        <v/>
      </c>
      <c r="Q3008" t="str">
        <f>IF(seguimiento[[#This Row],[vitaminaDRealizada]]="","",IF(seguimiento[[#This Row],[vitaminaDRealizada]]="No realizado","No realizada","Realizada"))</f>
        <v/>
      </c>
      <c r="R3008" t="str">
        <f>IF(Q3008="Realizada",seguimiento[[#This Row],[vitaminaDRealizada]],"")</f>
        <v/>
      </c>
      <c r="S3008" t="str">
        <f>IF(seguimiento[[#This Row],[ige]]="No realizada","No realizada",IF(seguimiento[[#This Row],[ige]]="","","Realizada"))</f>
        <v>Realizada</v>
      </c>
      <c r="T3008" t="str">
        <f>IF(S3008="Realizada",seguimiento[[#This Row],[ige]],"")</f>
        <v>&lt; 500</v>
      </c>
      <c r="U3008" t="str">
        <f>IF(OR(seguimiento[[#This Row],[actividadfisica]]="Ejercicio regular",seguimiento[[#This Row],[actividadfisica]]="Actividad deportiva"),"Sí","")</f>
        <v>Sí</v>
      </c>
    </row>
    <row r="3009" spans="1:21" x14ac:dyDescent="0.3">
      <c r="A3009" t="str">
        <f>VLOOKUP(B3009,pacientes_insertados[],2,)</f>
        <v>61e34254ec4ec02e84f5db90</v>
      </c>
      <c r="B3009">
        <f>seguimiento[[#This Row],[idpaciente]]</f>
        <v>1471</v>
      </c>
      <c r="C3009">
        <f t="shared" si="46"/>
        <v>2018</v>
      </c>
      <c r="D3009" s="1">
        <f>seguimiento[[#This Row],[fecha]]</f>
        <v>43119</v>
      </c>
      <c r="E3009" t="str">
        <f>seguimiento[[#This Row],[institucion]]</f>
        <v>Hospital Público Materno Infantil de Salta</v>
      </c>
      <c r="F3009" t="str">
        <f>seguimiento[[#This Row],[fallecimiento]]</f>
        <v>No</v>
      </c>
      <c r="K3009" t="str">
        <f>seguimiento[[#This Row],[coberturamedica]]</f>
        <v>Sí</v>
      </c>
      <c r="M3009" t="str">
        <f>seguimiento[[#This Row],[Embarazo]]</f>
        <v>No</v>
      </c>
      <c r="O3009" t="str">
        <f>IF(seguimiento[[#This Row],[curvaglucemia]]="","No realizada","Realizada")</f>
        <v>No realizada</v>
      </c>
      <c r="P3009" t="str">
        <f>IF(O3009="Realizada",seguimiento[[#This Row],[curvaglucemia]],"")</f>
        <v/>
      </c>
      <c r="Q3009" t="str">
        <f>IF(seguimiento[[#This Row],[vitaminaDRealizada]]="","",IF(seguimiento[[#This Row],[vitaminaDRealizada]]="No realizado","No realizada","Realizada"))</f>
        <v>No realizada</v>
      </c>
      <c r="R3009" t="str">
        <f>IF(Q3009="Realizada",seguimiento[[#This Row],[vitaminaDRealizada]],"")</f>
        <v/>
      </c>
      <c r="S3009" t="str">
        <f>IF(seguimiento[[#This Row],[ige]]="No realizada","No realizada",IF(seguimiento[[#This Row],[ige]]="","","Realizada"))</f>
        <v>No realizada</v>
      </c>
      <c r="T3009" t="str">
        <f>IF(S3009="Realizada",seguimiento[[#This Row],[ige]],"")</f>
        <v/>
      </c>
      <c r="U3009" t="str">
        <f>IF(OR(seguimiento[[#This Row],[actividadfisica]]="Ejercicio regular",seguimiento[[#This Row],[actividadfisica]]="Actividad deportiva"),"Sí","")</f>
        <v>Sí</v>
      </c>
    </row>
    <row r="3010" spans="1:21" x14ac:dyDescent="0.3">
      <c r="A3010" t="str">
        <f>VLOOKUP(B3010,pacientes_insertados[],2,)</f>
        <v>61e34254ec4ec02e84f5dbc3</v>
      </c>
      <c r="B3010">
        <f>seguimiento[[#This Row],[idpaciente]]</f>
        <v>1472</v>
      </c>
      <c r="C3010">
        <f t="shared" si="46"/>
        <v>2017</v>
      </c>
      <c r="D3010" s="1">
        <f>seguimiento[[#This Row],[fecha]]</f>
        <v>43007</v>
      </c>
      <c r="E3010" t="str">
        <f>seguimiento[[#This Row],[institucion]]</f>
        <v>Hospital Público Materno Infantil de Salta</v>
      </c>
      <c r="F3010" t="str">
        <f>seguimiento[[#This Row],[fallecimiento]]</f>
        <v>No</v>
      </c>
      <c r="K3010" t="str">
        <f>seguimiento[[#This Row],[coberturamedica]]</f>
        <v>No</v>
      </c>
      <c r="M3010" t="str">
        <f>seguimiento[[#This Row],[Embarazo]]</f>
        <v>No</v>
      </c>
      <c r="O3010" t="str">
        <f>IF(seguimiento[[#This Row],[curvaglucemia]]="","No realizada","Realizada")</f>
        <v>No realizada</v>
      </c>
      <c r="P3010" t="str">
        <f>IF(O3010="Realizada",seguimiento[[#This Row],[curvaglucemia]],"")</f>
        <v/>
      </c>
      <c r="Q3010" t="str">
        <f>IF(seguimiento[[#This Row],[vitaminaDRealizada]]="","",IF(seguimiento[[#This Row],[vitaminaDRealizada]]="No realizado","No realizada","Realizada"))</f>
        <v>Realizada</v>
      </c>
      <c r="R3010" t="str">
        <f>IF(Q3010="Realizada",seguimiento[[#This Row],[vitaminaDRealizada]],"")</f>
        <v>Normal</v>
      </c>
      <c r="S3010" t="str">
        <f>IF(seguimiento[[#This Row],[ige]]="No realizada","No realizada",IF(seguimiento[[#This Row],[ige]]="","","Realizada"))</f>
        <v>No realizada</v>
      </c>
      <c r="T3010" t="str">
        <f>IF(S3010="Realizada",seguimiento[[#This Row],[ige]],"")</f>
        <v/>
      </c>
      <c r="U3010" t="str">
        <f>IF(OR(seguimiento[[#This Row],[actividadfisica]]="Ejercicio regular",seguimiento[[#This Row],[actividadfisica]]="Actividad deportiva"),"Sí","")</f>
        <v>Sí</v>
      </c>
    </row>
    <row r="3011" spans="1:21" x14ac:dyDescent="0.3">
      <c r="A3011" t="str">
        <f>VLOOKUP(B3011,pacientes_insertados[],2,)</f>
        <v>61e34254ec4ec02e84f5dbc3</v>
      </c>
      <c r="B3011">
        <f>seguimiento[[#This Row],[idpaciente]]</f>
        <v>1472</v>
      </c>
      <c r="C3011">
        <f t="shared" ref="C3011:C3074" si="47">YEAR(D3011)</f>
        <v>2018</v>
      </c>
      <c r="D3011" s="1">
        <f>seguimiento[[#This Row],[fecha]]</f>
        <v>43147</v>
      </c>
      <c r="E3011" t="str">
        <f>seguimiento[[#This Row],[institucion]]</f>
        <v>Hospital Público Materno Infantil de Salta</v>
      </c>
      <c r="F3011" t="str">
        <f>seguimiento[[#This Row],[fallecimiento]]</f>
        <v>No</v>
      </c>
      <c r="K3011" t="str">
        <f>seguimiento[[#This Row],[coberturamedica]]</f>
        <v>No</v>
      </c>
      <c r="M3011" t="str">
        <f>seguimiento[[#This Row],[Embarazo]]</f>
        <v>No</v>
      </c>
      <c r="O3011" t="str">
        <f>IF(seguimiento[[#This Row],[curvaglucemia]]="","No realizada","Realizada")</f>
        <v>No realizada</v>
      </c>
      <c r="P3011" t="str">
        <f>IF(O3011="Realizada",seguimiento[[#This Row],[curvaglucemia]],"")</f>
        <v/>
      </c>
      <c r="Q3011" t="str">
        <f>IF(seguimiento[[#This Row],[vitaminaDRealizada]]="","",IF(seguimiento[[#This Row],[vitaminaDRealizada]]="No realizado","No realizada","Realizada"))</f>
        <v/>
      </c>
      <c r="R3011" t="str">
        <f>IF(Q3011="Realizada",seguimiento[[#This Row],[vitaminaDRealizada]],"")</f>
        <v/>
      </c>
      <c r="S3011" t="str">
        <f>IF(seguimiento[[#This Row],[ige]]="No realizada","No realizada",IF(seguimiento[[#This Row],[ige]]="","","Realizada"))</f>
        <v/>
      </c>
      <c r="T3011" t="str">
        <f>IF(S3011="Realizada",seguimiento[[#This Row],[ige]],"")</f>
        <v/>
      </c>
      <c r="U3011" t="str">
        <f>IF(OR(seguimiento[[#This Row],[actividadfisica]]="Ejercicio regular",seguimiento[[#This Row],[actividadfisica]]="Actividad deportiva"),"Sí","")</f>
        <v>Sí</v>
      </c>
    </row>
    <row r="3012" spans="1:21" x14ac:dyDescent="0.3">
      <c r="A3012" t="str">
        <f>VLOOKUP(B3012,pacientes_insertados[],2,)</f>
        <v>61e34256ec4ec02e84f5e059</v>
      </c>
      <c r="B3012">
        <f>seguimiento[[#This Row],[idpaciente]]</f>
        <v>1473</v>
      </c>
      <c r="C3012">
        <f t="shared" si="47"/>
        <v>2017</v>
      </c>
      <c r="D3012" s="1">
        <f>seguimiento[[#This Row],[fecha]]</f>
        <v>43052</v>
      </c>
      <c r="E3012" t="str">
        <f>seguimiento[[#This Row],[institucion]]</f>
        <v>Hospital Público Materno Infantil de Salta</v>
      </c>
      <c r="F3012" t="str">
        <f>seguimiento[[#This Row],[fallecimiento]]</f>
        <v>No</v>
      </c>
      <c r="K3012" t="str">
        <f>seguimiento[[#This Row],[coberturamedica]]</f>
        <v>Sí</v>
      </c>
      <c r="L3012" t="str">
        <f>seguimiento[[#This Row],[ntratendovenosos]]</f>
        <v>1</v>
      </c>
      <c r="M3012" t="str">
        <f>seguimiento[[#This Row],[Embarazo]]</f>
        <v>No</v>
      </c>
      <c r="N3012" t="str">
        <f>seguimiento[[#This Row],[ncultivosanio]]</f>
        <v>3</v>
      </c>
      <c r="O3012" t="str">
        <f>IF(seguimiento[[#This Row],[curvaglucemia]]="","No realizada","Realizada")</f>
        <v>No realizada</v>
      </c>
      <c r="P3012" t="str">
        <f>IF(O3012="Realizada",seguimiento[[#This Row],[curvaglucemia]],"")</f>
        <v/>
      </c>
      <c r="Q3012" t="str">
        <f>IF(seguimiento[[#This Row],[vitaminaDRealizada]]="","",IF(seguimiento[[#This Row],[vitaminaDRealizada]]="No realizado","No realizada","Realizada"))</f>
        <v>Realizada</v>
      </c>
      <c r="R3012" t="str">
        <f>IF(Q3012="Realizada",seguimiento[[#This Row],[vitaminaDRealizada]],"")</f>
        <v>Normal</v>
      </c>
      <c r="S3012" t="str">
        <f>IF(seguimiento[[#This Row],[ige]]="No realizada","No realizada",IF(seguimiento[[#This Row],[ige]]="","","Realizada"))</f>
        <v>No realizada</v>
      </c>
      <c r="T3012" t="str">
        <f>IF(S3012="Realizada",seguimiento[[#This Row],[ige]],"")</f>
        <v/>
      </c>
      <c r="U3012" t="str">
        <f>IF(OR(seguimiento[[#This Row],[actividadfisica]]="Ejercicio regular",seguimiento[[#This Row],[actividadfisica]]="Actividad deportiva"),"Sí","")</f>
        <v/>
      </c>
    </row>
    <row r="3013" spans="1:21" x14ac:dyDescent="0.3">
      <c r="A3013" t="str">
        <f>VLOOKUP(B3013,pacientes_insertados[],2,)</f>
        <v>61e34256ec4ec02e84f5e059</v>
      </c>
      <c r="B3013">
        <f>seguimiento[[#This Row],[idpaciente]]</f>
        <v>1473</v>
      </c>
      <c r="C3013">
        <f t="shared" si="47"/>
        <v>2018</v>
      </c>
      <c r="D3013" s="1">
        <f>seguimiento[[#This Row],[fecha]]</f>
        <v>43126</v>
      </c>
      <c r="E3013" t="str">
        <f>seguimiento[[#This Row],[institucion]]</f>
        <v>Hospital Público Materno Infantil de Salta</v>
      </c>
      <c r="F3013" t="str">
        <f>seguimiento[[#This Row],[fallecimiento]]</f>
        <v>No</v>
      </c>
      <c r="K3013" t="str">
        <f>seguimiento[[#This Row],[coberturamedica]]</f>
        <v>Sí</v>
      </c>
      <c r="M3013" t="str">
        <f>seguimiento[[#This Row],[Embarazo]]</f>
        <v>No</v>
      </c>
      <c r="O3013" t="str">
        <f>IF(seguimiento[[#This Row],[curvaglucemia]]="","No realizada","Realizada")</f>
        <v>No realizada</v>
      </c>
      <c r="P3013" t="str">
        <f>IF(O3013="Realizada",seguimiento[[#This Row],[curvaglucemia]],"")</f>
        <v/>
      </c>
      <c r="Q3013" t="str">
        <f>IF(seguimiento[[#This Row],[vitaminaDRealizada]]="","",IF(seguimiento[[#This Row],[vitaminaDRealizada]]="No realizado","No realizada","Realizada"))</f>
        <v/>
      </c>
      <c r="R3013" t="str">
        <f>IF(Q3013="Realizada",seguimiento[[#This Row],[vitaminaDRealizada]],"")</f>
        <v/>
      </c>
      <c r="S3013" t="str">
        <f>IF(seguimiento[[#This Row],[ige]]="No realizada","No realizada",IF(seguimiento[[#This Row],[ige]]="","","Realizada"))</f>
        <v/>
      </c>
      <c r="T3013" t="str">
        <f>IF(S3013="Realizada",seguimiento[[#This Row],[ige]],"")</f>
        <v/>
      </c>
      <c r="U3013" t="str">
        <f>IF(OR(seguimiento[[#This Row],[actividadfisica]]="Ejercicio regular",seguimiento[[#This Row],[actividadfisica]]="Actividad deportiva"),"Sí","")</f>
        <v>Sí</v>
      </c>
    </row>
    <row r="3014" spans="1:21" x14ac:dyDescent="0.3">
      <c r="A3014" t="str">
        <f>VLOOKUP(B3014,pacientes_insertados[],2,)</f>
        <v>61e34254ec4ec02e84f5db87</v>
      </c>
      <c r="B3014">
        <f>seguimiento[[#This Row],[idpaciente]]</f>
        <v>1474</v>
      </c>
      <c r="C3014">
        <f t="shared" si="47"/>
        <v>2017</v>
      </c>
      <c r="D3014" s="1">
        <f>seguimiento[[#This Row],[fecha]]</f>
        <v>43070</v>
      </c>
      <c r="E3014" t="str">
        <f>seguimiento[[#This Row],[institucion]]</f>
        <v>Hospital Público Materno Infantil de Salta</v>
      </c>
      <c r="F3014" t="str">
        <f>seguimiento[[#This Row],[fallecimiento]]</f>
        <v>No</v>
      </c>
      <c r="K3014" t="str">
        <f>seguimiento[[#This Row],[coberturamedica]]</f>
        <v>No</v>
      </c>
      <c r="M3014" t="str">
        <f>seguimiento[[#This Row],[Embarazo]]</f>
        <v>No</v>
      </c>
      <c r="N3014" t="str">
        <f>seguimiento[[#This Row],[ncultivosanio]]</f>
        <v>1</v>
      </c>
      <c r="O3014" t="str">
        <f>IF(seguimiento[[#This Row],[curvaglucemia]]="","No realizada","Realizada")</f>
        <v>No realizada</v>
      </c>
      <c r="P3014" t="str">
        <f>IF(O3014="Realizada",seguimiento[[#This Row],[curvaglucemia]],"")</f>
        <v/>
      </c>
      <c r="Q3014" t="str">
        <f>IF(seguimiento[[#This Row],[vitaminaDRealizada]]="","",IF(seguimiento[[#This Row],[vitaminaDRealizada]]="No realizado","No realizada","Realizada"))</f>
        <v>Realizada</v>
      </c>
      <c r="R3014" t="str">
        <f>IF(Q3014="Realizada",seguimiento[[#This Row],[vitaminaDRealizada]],"")</f>
        <v>Bajo</v>
      </c>
      <c r="S3014" t="str">
        <f>IF(seguimiento[[#This Row],[ige]]="No realizada","No realizada",IF(seguimiento[[#This Row],[ige]]="","","Realizada"))</f>
        <v>No realizada</v>
      </c>
      <c r="T3014" t="str">
        <f>IF(S3014="Realizada",seguimiento[[#This Row],[ige]],"")</f>
        <v/>
      </c>
      <c r="U3014" t="str">
        <f>IF(OR(seguimiento[[#This Row],[actividadfisica]]="Ejercicio regular",seguimiento[[#This Row],[actividadfisica]]="Actividad deportiva"),"Sí","")</f>
        <v>Sí</v>
      </c>
    </row>
    <row r="3015" spans="1:21" x14ac:dyDescent="0.3">
      <c r="A3015" t="str">
        <f>VLOOKUP(B3015,pacientes_insertados[],2,)</f>
        <v>61e34256ec4ec02e84f5e05f</v>
      </c>
      <c r="B3015">
        <f>seguimiento[[#This Row],[idpaciente]]</f>
        <v>1475</v>
      </c>
      <c r="C3015">
        <f t="shared" si="47"/>
        <v>2017</v>
      </c>
      <c r="D3015" s="1">
        <f>seguimiento[[#This Row],[fecha]]</f>
        <v>43049</v>
      </c>
      <c r="E3015" t="str">
        <f>seguimiento[[#This Row],[institucion]]</f>
        <v>Hospital Público Materno Infantil de Salta</v>
      </c>
      <c r="F3015" t="str">
        <f>seguimiento[[#This Row],[fallecimiento]]</f>
        <v>No</v>
      </c>
      <c r="K3015" t="str">
        <f>seguimiento[[#This Row],[coberturamedica]]</f>
        <v>Sí</v>
      </c>
      <c r="L3015" t="str">
        <f>seguimiento[[#This Row],[ntratendovenosos]]</f>
        <v>1</v>
      </c>
      <c r="M3015" t="str">
        <f>seguimiento[[#This Row],[Embarazo]]</f>
        <v>No</v>
      </c>
      <c r="N3015" t="str">
        <f>seguimiento[[#This Row],[ncultivosanio]]</f>
        <v>3</v>
      </c>
      <c r="O3015" t="str">
        <f>IF(seguimiento[[#This Row],[curvaglucemia]]="","No realizada","Realizada")</f>
        <v>No realizada</v>
      </c>
      <c r="P3015" t="str">
        <f>IF(O3015="Realizada",seguimiento[[#This Row],[curvaglucemia]],"")</f>
        <v/>
      </c>
      <c r="Q3015" t="str">
        <f>IF(seguimiento[[#This Row],[vitaminaDRealizada]]="","",IF(seguimiento[[#This Row],[vitaminaDRealizada]]="No realizado","No realizada","Realizada"))</f>
        <v>No realizada</v>
      </c>
      <c r="R3015" t="str">
        <f>IF(Q3015="Realizada",seguimiento[[#This Row],[vitaminaDRealizada]],"")</f>
        <v/>
      </c>
      <c r="S3015" t="str">
        <f>IF(seguimiento[[#This Row],[ige]]="No realizada","No realizada",IF(seguimiento[[#This Row],[ige]]="","","Realizada"))</f>
        <v>No realizada</v>
      </c>
      <c r="T3015" t="str">
        <f>IF(S3015="Realizada",seguimiento[[#This Row],[ige]],"")</f>
        <v/>
      </c>
      <c r="U3015" t="str">
        <f>IF(OR(seguimiento[[#This Row],[actividadfisica]]="Ejercicio regular",seguimiento[[#This Row],[actividadfisica]]="Actividad deportiva"),"Sí","")</f>
        <v>Sí</v>
      </c>
    </row>
    <row r="3016" spans="1:21" x14ac:dyDescent="0.3">
      <c r="A3016" t="str">
        <f>VLOOKUP(B3016,pacientes_insertados[],2,)</f>
        <v>61e34256ec4ec02e84f5e05f</v>
      </c>
      <c r="B3016">
        <f>seguimiento[[#This Row],[idpaciente]]</f>
        <v>1475</v>
      </c>
      <c r="C3016">
        <f t="shared" si="47"/>
        <v>2018</v>
      </c>
      <c r="D3016" s="1">
        <f>seguimiento[[#This Row],[fecha]]</f>
        <v>43117</v>
      </c>
      <c r="E3016" t="str">
        <f>seguimiento[[#This Row],[institucion]]</f>
        <v>Hospital Público Materno Infantil de Salta</v>
      </c>
      <c r="F3016" t="str">
        <f>seguimiento[[#This Row],[fallecimiento]]</f>
        <v>No</v>
      </c>
      <c r="K3016" t="str">
        <f>seguimiento[[#This Row],[coberturamedica]]</f>
        <v>Sí</v>
      </c>
      <c r="M3016" t="str">
        <f>seguimiento[[#This Row],[Embarazo]]</f>
        <v>No</v>
      </c>
      <c r="O3016" t="str">
        <f>IF(seguimiento[[#This Row],[curvaglucemia]]="","No realizada","Realizada")</f>
        <v>No realizada</v>
      </c>
      <c r="P3016" t="str">
        <f>IF(O3016="Realizada",seguimiento[[#This Row],[curvaglucemia]],"")</f>
        <v/>
      </c>
      <c r="Q3016" t="str">
        <f>IF(seguimiento[[#This Row],[vitaminaDRealizada]]="","",IF(seguimiento[[#This Row],[vitaminaDRealizada]]="No realizado","No realizada","Realizada"))</f>
        <v/>
      </c>
      <c r="R3016" t="str">
        <f>IF(Q3016="Realizada",seguimiento[[#This Row],[vitaminaDRealizada]],"")</f>
        <v/>
      </c>
      <c r="S3016" t="str">
        <f>IF(seguimiento[[#This Row],[ige]]="No realizada","No realizada",IF(seguimiento[[#This Row],[ige]]="","","Realizada"))</f>
        <v/>
      </c>
      <c r="T3016" t="str">
        <f>IF(S3016="Realizada",seguimiento[[#This Row],[ige]],"")</f>
        <v/>
      </c>
      <c r="U3016" t="str">
        <f>IF(OR(seguimiento[[#This Row],[actividadfisica]]="Ejercicio regular",seguimiento[[#This Row],[actividadfisica]]="Actividad deportiva"),"Sí","")</f>
        <v>Sí</v>
      </c>
    </row>
    <row r="3017" spans="1:21" x14ac:dyDescent="0.3">
      <c r="A3017" t="str">
        <f>VLOOKUP(B3017,pacientes_insertados[],2,)</f>
        <v>61e34254ec4ec02e84f5db9c</v>
      </c>
      <c r="B3017">
        <f>seguimiento[[#This Row],[idpaciente]]</f>
        <v>1476</v>
      </c>
      <c r="C3017">
        <f t="shared" si="47"/>
        <v>2017</v>
      </c>
      <c r="D3017" s="1">
        <f>seguimiento[[#This Row],[fecha]]</f>
        <v>43063</v>
      </c>
      <c r="E3017" t="str">
        <f>seguimiento[[#This Row],[institucion]]</f>
        <v>Hospital Público Materno Infantil de Salta</v>
      </c>
      <c r="F3017" t="str">
        <f>seguimiento[[#This Row],[fallecimiento]]</f>
        <v>No</v>
      </c>
      <c r="K3017" t="str">
        <f>seguimiento[[#This Row],[coberturamedica]]</f>
        <v>No</v>
      </c>
      <c r="M3017" t="str">
        <f>seguimiento[[#This Row],[Embarazo]]</f>
        <v>No</v>
      </c>
      <c r="N3017" t="str">
        <f>seguimiento[[#This Row],[ncultivosanio]]</f>
        <v>6</v>
      </c>
      <c r="O3017" t="str">
        <f>IF(seguimiento[[#This Row],[curvaglucemia]]="","No realizada","Realizada")</f>
        <v>No realizada</v>
      </c>
      <c r="P3017" t="str">
        <f>IF(O3017="Realizada",seguimiento[[#This Row],[curvaglucemia]],"")</f>
        <v/>
      </c>
      <c r="Q3017" t="str">
        <f>IF(seguimiento[[#This Row],[vitaminaDRealizada]]="","",IF(seguimiento[[#This Row],[vitaminaDRealizada]]="No realizado","No realizada","Realizada"))</f>
        <v>Realizada</v>
      </c>
      <c r="R3017" t="str">
        <f>IF(Q3017="Realizada",seguimiento[[#This Row],[vitaminaDRealizada]],"")</f>
        <v>Bajo</v>
      </c>
      <c r="S3017" t="str">
        <f>IF(seguimiento[[#This Row],[ige]]="No realizada","No realizada",IF(seguimiento[[#This Row],[ige]]="","","Realizada"))</f>
        <v>Realizada</v>
      </c>
      <c r="T3017" t="str">
        <f>IF(S3017="Realizada",seguimiento[[#This Row],[ige]],"")</f>
        <v>&lt; 500</v>
      </c>
      <c r="U3017" t="str">
        <f>IF(OR(seguimiento[[#This Row],[actividadfisica]]="Ejercicio regular",seguimiento[[#This Row],[actividadfisica]]="Actividad deportiva"),"Sí","")</f>
        <v>Sí</v>
      </c>
    </row>
    <row r="3018" spans="1:21" x14ac:dyDescent="0.3">
      <c r="A3018" t="str">
        <f>VLOOKUP(B3018,pacientes_insertados[],2,)</f>
        <v>61e34254ec4ec02e84f5dbb5</v>
      </c>
      <c r="B3018">
        <f>seguimiento[[#This Row],[idpaciente]]</f>
        <v>1477</v>
      </c>
      <c r="C3018">
        <f t="shared" si="47"/>
        <v>2017</v>
      </c>
      <c r="D3018" s="1">
        <f>seguimiento[[#This Row],[fecha]]</f>
        <v>43035</v>
      </c>
      <c r="E3018" t="str">
        <f>seguimiento[[#This Row],[institucion]]</f>
        <v>Hospital Público Materno Infantil de Salta</v>
      </c>
      <c r="F3018" t="str">
        <f>seguimiento[[#This Row],[fallecimiento]]</f>
        <v>No</v>
      </c>
      <c r="K3018" t="str">
        <f>seguimiento[[#This Row],[coberturamedica]]</f>
        <v>Sí</v>
      </c>
      <c r="M3018" t="str">
        <f>seguimiento[[#This Row],[Embarazo]]</f>
        <v>No</v>
      </c>
      <c r="N3018" t="str">
        <f>seguimiento[[#This Row],[ncultivosanio]]</f>
        <v>1</v>
      </c>
      <c r="O3018" t="str">
        <f>IF(seguimiento[[#This Row],[curvaglucemia]]="","No realizada","Realizada")</f>
        <v>No realizada</v>
      </c>
      <c r="P3018" t="str">
        <f>IF(O3018="Realizada",seguimiento[[#This Row],[curvaglucemia]],"")</f>
        <v/>
      </c>
      <c r="Q3018" t="str">
        <f>IF(seguimiento[[#This Row],[vitaminaDRealizada]]="","",IF(seguimiento[[#This Row],[vitaminaDRealizada]]="No realizado","No realizada","Realizada"))</f>
        <v>Realizada</v>
      </c>
      <c r="R3018" t="str">
        <f>IF(Q3018="Realizada",seguimiento[[#This Row],[vitaminaDRealizada]],"")</f>
        <v>Bajo</v>
      </c>
      <c r="S3018" t="str">
        <f>IF(seguimiento[[#This Row],[ige]]="No realizada","No realizada",IF(seguimiento[[#This Row],[ige]]="","","Realizada"))</f>
        <v>No realizada</v>
      </c>
      <c r="T3018" t="str">
        <f>IF(S3018="Realizada",seguimiento[[#This Row],[ige]],"")</f>
        <v/>
      </c>
      <c r="U3018" t="str">
        <f>IF(OR(seguimiento[[#This Row],[actividadfisica]]="Ejercicio regular",seguimiento[[#This Row],[actividadfisica]]="Actividad deportiva"),"Sí","")</f>
        <v>Sí</v>
      </c>
    </row>
    <row r="3019" spans="1:21" x14ac:dyDescent="0.3">
      <c r="A3019" t="str">
        <f>VLOOKUP(B3019,pacientes_insertados[],2,)</f>
        <v>61e34256ec4ec02e84f5e0b1</v>
      </c>
      <c r="B3019">
        <f>seguimiento[[#This Row],[idpaciente]]</f>
        <v>1478</v>
      </c>
      <c r="C3019">
        <f t="shared" si="47"/>
        <v>2017</v>
      </c>
      <c r="D3019" s="1">
        <f>seguimiento[[#This Row],[fecha]]</f>
        <v>42999</v>
      </c>
      <c r="E3019" t="str">
        <f>seguimiento[[#This Row],[institucion]]</f>
        <v>Hospital de Niños Dr Orlando Alassia</v>
      </c>
      <c r="F3019" t="str">
        <f>seguimiento[[#This Row],[fallecimiento]]</f>
        <v>Si</v>
      </c>
      <c r="G3019" t="str">
        <f>seguimiento[[#This Row],[fecha_fallec]]</f>
        <v>2017-10-09</v>
      </c>
      <c r="H3019" t="str">
        <f>seguimiento[[#This Row],[NombreCausaFallecimiento]]</f>
        <v>Respiratorios</v>
      </c>
      <c r="O3019" t="str">
        <f>IF(seguimiento[[#This Row],[curvaglucemia]]="","No realizada","Realizada")</f>
        <v>No realizada</v>
      </c>
      <c r="P3019" t="str">
        <f>IF(O3019="Realizada",seguimiento[[#This Row],[curvaglucemia]],"")</f>
        <v/>
      </c>
      <c r="Q3019" t="str">
        <f>IF(seguimiento[[#This Row],[vitaminaDRealizada]]="","",IF(seguimiento[[#This Row],[vitaminaDRealizada]]="No realizado","No realizada","Realizada"))</f>
        <v/>
      </c>
      <c r="R3019" t="str">
        <f>IF(Q3019="Realizada",seguimiento[[#This Row],[vitaminaDRealizada]],"")</f>
        <v/>
      </c>
      <c r="S3019" t="str">
        <f>IF(seguimiento[[#This Row],[ige]]="No realizada","No realizada",IF(seguimiento[[#This Row],[ige]]="","","Realizada"))</f>
        <v/>
      </c>
      <c r="T3019" t="str">
        <f>IF(S3019="Realizada",seguimiento[[#This Row],[ige]],"")</f>
        <v/>
      </c>
      <c r="U3019" t="str">
        <f>IF(OR(seguimiento[[#This Row],[actividadfisica]]="Ejercicio regular",seguimiento[[#This Row],[actividadfisica]]="Actividad deportiva"),"Sí","")</f>
        <v/>
      </c>
    </row>
    <row r="3020" spans="1:21" x14ac:dyDescent="0.3">
      <c r="A3020" t="str">
        <f>VLOOKUP(B3020,pacientes_insertados[],2,)</f>
        <v>61e34256ec4ec02e84f5e0b1</v>
      </c>
      <c r="B3020">
        <f>seguimiento[[#This Row],[idpaciente]]</f>
        <v>1478</v>
      </c>
      <c r="C3020">
        <f t="shared" si="47"/>
        <v>2017</v>
      </c>
      <c r="D3020" s="1">
        <f>seguimiento[[#This Row],[fecha]]</f>
        <v>43017</v>
      </c>
      <c r="E3020" t="str">
        <f>seguimiento[[#This Row],[institucion]]</f>
        <v>Hospital de Niños Dr Orlando Alassia</v>
      </c>
      <c r="F3020" t="str">
        <f>seguimiento[[#This Row],[fallecimiento]]</f>
        <v>Si</v>
      </c>
      <c r="G3020" t="str">
        <f>seguimiento[[#This Row],[fecha_fallec]]</f>
        <v>2017-10-09</v>
      </c>
      <c r="H3020" t="str">
        <f>seguimiento[[#This Row],[NombreCausaFallecimiento]]</f>
        <v>Desconocido</v>
      </c>
      <c r="O3020" t="str">
        <f>IF(seguimiento[[#This Row],[curvaglucemia]]="","No realizada","Realizada")</f>
        <v>No realizada</v>
      </c>
      <c r="P3020" t="str">
        <f>IF(O3020="Realizada",seguimiento[[#This Row],[curvaglucemia]],"")</f>
        <v/>
      </c>
      <c r="Q3020" t="str">
        <f>IF(seguimiento[[#This Row],[vitaminaDRealizada]]="","",IF(seguimiento[[#This Row],[vitaminaDRealizada]]="No realizado","No realizada","Realizada"))</f>
        <v/>
      </c>
      <c r="R3020" t="str">
        <f>IF(Q3020="Realizada",seguimiento[[#This Row],[vitaminaDRealizada]],"")</f>
        <v/>
      </c>
      <c r="S3020" t="str">
        <f>IF(seguimiento[[#This Row],[ige]]="No realizada","No realizada",IF(seguimiento[[#This Row],[ige]]="","","Realizada"))</f>
        <v/>
      </c>
      <c r="T3020" t="str">
        <f>IF(S3020="Realizada",seguimiento[[#This Row],[ige]],"")</f>
        <v/>
      </c>
      <c r="U3020" t="str">
        <f>IF(OR(seguimiento[[#This Row],[actividadfisica]]="Ejercicio regular",seguimiento[[#This Row],[actividadfisica]]="Actividad deportiva"),"Sí","")</f>
        <v/>
      </c>
    </row>
    <row r="3021" spans="1:21" x14ac:dyDescent="0.3">
      <c r="A3021" t="str">
        <f>VLOOKUP(B3021,pacientes_insertados[],2,)</f>
        <v>61e34254ec4ec02e84f5dba3</v>
      </c>
      <c r="B3021">
        <f>seguimiento[[#This Row],[idpaciente]]</f>
        <v>1479</v>
      </c>
      <c r="C3021">
        <f t="shared" si="47"/>
        <v>2016</v>
      </c>
      <c r="D3021" s="1">
        <f>seguimiento[[#This Row],[fecha]]</f>
        <v>42500</v>
      </c>
      <c r="E3021" t="str">
        <f>seguimiento[[#This Row],[institucion]]</f>
        <v>Hospital Sor Maria Ludovica de La Plata</v>
      </c>
      <c r="F3021" t="str">
        <f>seguimiento[[#This Row],[fallecimiento]]</f>
        <v>No</v>
      </c>
      <c r="K3021" t="str">
        <f>seguimiento[[#This Row],[coberturamedica]]</f>
        <v>No</v>
      </c>
      <c r="L3021" t="str">
        <f>seguimiento[[#This Row],[ntratendovenosos]]</f>
        <v>3</v>
      </c>
      <c r="N3021" t="str">
        <f>seguimiento[[#This Row],[ncultivosanio]]</f>
        <v>5</v>
      </c>
      <c r="O3021" t="str">
        <f>IF(seguimiento[[#This Row],[curvaglucemia]]="","No realizada","Realizada")</f>
        <v>No realizada</v>
      </c>
      <c r="P3021" t="str">
        <f>IF(O3021="Realizada",seguimiento[[#This Row],[curvaglucemia]],"")</f>
        <v/>
      </c>
      <c r="Q3021" t="str">
        <f>IF(seguimiento[[#This Row],[vitaminaDRealizada]]="","",IF(seguimiento[[#This Row],[vitaminaDRealizada]]="No realizado","No realizada","Realizada"))</f>
        <v>Realizada</v>
      </c>
      <c r="R3021" t="str">
        <f>IF(Q3021="Realizada",seguimiento[[#This Row],[vitaminaDRealizada]],"")</f>
        <v>Bajo</v>
      </c>
      <c r="S3021" t="str">
        <f>IF(seguimiento[[#This Row],[ige]]="No realizada","No realizada",IF(seguimiento[[#This Row],[ige]]="","","Realizada"))</f>
        <v/>
      </c>
      <c r="T3021" t="str">
        <f>IF(S3021="Realizada",seguimiento[[#This Row],[ige]],"")</f>
        <v/>
      </c>
      <c r="U3021" t="str">
        <f>IF(OR(seguimiento[[#This Row],[actividadfisica]]="Ejercicio regular",seguimiento[[#This Row],[actividadfisica]]="Actividad deportiva"),"Sí","")</f>
        <v/>
      </c>
    </row>
    <row r="3022" spans="1:21" x14ac:dyDescent="0.3">
      <c r="A3022" t="str">
        <f>VLOOKUP(B3022,pacientes_insertados[],2,)</f>
        <v>61e34254ec4ec02e84f5dba3</v>
      </c>
      <c r="B3022">
        <f>seguimiento[[#This Row],[idpaciente]]</f>
        <v>1479</v>
      </c>
      <c r="C3022">
        <f t="shared" si="47"/>
        <v>2017</v>
      </c>
      <c r="D3022" s="1">
        <f>seguimiento[[#This Row],[fecha]]</f>
        <v>42999</v>
      </c>
      <c r="E3022" t="str">
        <f>seguimiento[[#This Row],[institucion]]</f>
        <v>Hospital Sor Maria Ludovica de La Plata</v>
      </c>
      <c r="F3022" t="str">
        <f>seguimiento[[#This Row],[fallecimiento]]</f>
        <v>No</v>
      </c>
      <c r="K3022" t="str">
        <f>seguimiento[[#This Row],[coberturamedica]]</f>
        <v>No</v>
      </c>
      <c r="L3022" t="str">
        <f>seguimiento[[#This Row],[ntratendovenosos]]</f>
        <v>3</v>
      </c>
      <c r="N3022" t="str">
        <f>seguimiento[[#This Row],[ncultivosanio]]</f>
        <v>5</v>
      </c>
      <c r="O3022" t="str">
        <f>IF(seguimiento[[#This Row],[curvaglucemia]]="","No realizada","Realizada")</f>
        <v>No realizada</v>
      </c>
      <c r="P3022" t="str">
        <f>IF(O3022="Realizada",seguimiento[[#This Row],[curvaglucemia]],"")</f>
        <v/>
      </c>
      <c r="Q3022" t="str">
        <f>IF(seguimiento[[#This Row],[vitaminaDRealizada]]="","",IF(seguimiento[[#This Row],[vitaminaDRealizada]]="No realizado","No realizada","Realizada"))</f>
        <v/>
      </c>
      <c r="R3022" t="str">
        <f>IF(Q3022="Realizada",seguimiento[[#This Row],[vitaminaDRealizada]],"")</f>
        <v/>
      </c>
      <c r="S3022" t="str">
        <f>IF(seguimiento[[#This Row],[ige]]="No realizada","No realizada",IF(seguimiento[[#This Row],[ige]]="","","Realizada"))</f>
        <v>No realizada</v>
      </c>
      <c r="T3022" t="str">
        <f>IF(S3022="Realizada",seguimiento[[#This Row],[ige]],"")</f>
        <v/>
      </c>
      <c r="U3022" t="str">
        <f>IF(OR(seguimiento[[#This Row],[actividadfisica]]="Ejercicio regular",seguimiento[[#This Row],[actividadfisica]]="Actividad deportiva"),"Sí","")</f>
        <v/>
      </c>
    </row>
    <row r="3023" spans="1:21" x14ac:dyDescent="0.3">
      <c r="A3023" t="str">
        <f>VLOOKUP(B3023,pacientes_insertados[],2,)</f>
        <v>61e34254ec4ec02e84f5dbbf</v>
      </c>
      <c r="B3023">
        <f>seguimiento[[#This Row],[idpaciente]]</f>
        <v>1480</v>
      </c>
      <c r="C3023">
        <f t="shared" si="47"/>
        <v>2016</v>
      </c>
      <c r="D3023" s="1">
        <f>seguimiento[[#This Row],[fecha]]</f>
        <v>42654</v>
      </c>
      <c r="E3023" t="str">
        <f>seguimiento[[#This Row],[institucion]]</f>
        <v>Hospital Sor Maria Ludovica de La Plata</v>
      </c>
      <c r="F3023" t="str">
        <f>seguimiento[[#This Row],[fallecimiento]]</f>
        <v>No</v>
      </c>
      <c r="K3023" t="str">
        <f>seguimiento[[#This Row],[coberturamedica]]</f>
        <v>Sí</v>
      </c>
      <c r="N3023" t="str">
        <f>seguimiento[[#This Row],[ncultivosanio]]</f>
        <v>4</v>
      </c>
      <c r="O3023" t="str">
        <f>IF(seguimiento[[#This Row],[curvaglucemia]]="","No realizada","Realizada")</f>
        <v>No realizada</v>
      </c>
      <c r="P3023" t="str">
        <f>IF(O3023="Realizada",seguimiento[[#This Row],[curvaglucemia]],"")</f>
        <v/>
      </c>
      <c r="Q3023" t="str">
        <f>IF(seguimiento[[#This Row],[vitaminaDRealizada]]="","",IF(seguimiento[[#This Row],[vitaminaDRealizada]]="No realizado","No realizada","Realizada"))</f>
        <v>Realizada</v>
      </c>
      <c r="R3023" t="str">
        <f>IF(Q3023="Realizada",seguimiento[[#This Row],[vitaminaDRealizada]],"")</f>
        <v>Normal</v>
      </c>
      <c r="S3023" t="str">
        <f>IF(seguimiento[[#This Row],[ige]]="No realizada","No realizada",IF(seguimiento[[#This Row],[ige]]="","","Realizada"))</f>
        <v>No realizada</v>
      </c>
      <c r="T3023" t="str">
        <f>IF(S3023="Realizada",seguimiento[[#This Row],[ige]],"")</f>
        <v/>
      </c>
      <c r="U3023" t="str">
        <f>IF(OR(seguimiento[[#This Row],[actividadfisica]]="Ejercicio regular",seguimiento[[#This Row],[actividadfisica]]="Actividad deportiva"),"Sí","")</f>
        <v/>
      </c>
    </row>
    <row r="3024" spans="1:21" x14ac:dyDescent="0.3">
      <c r="A3024" t="str">
        <f>VLOOKUP(B3024,pacientes_insertados[],2,)</f>
        <v>61e34254ec4ec02e84f5dbbf</v>
      </c>
      <c r="B3024">
        <f>seguimiento[[#This Row],[idpaciente]]</f>
        <v>1480</v>
      </c>
      <c r="C3024">
        <f t="shared" si="47"/>
        <v>2017</v>
      </c>
      <c r="D3024" s="1">
        <f>seguimiento[[#This Row],[fecha]]</f>
        <v>42971</v>
      </c>
      <c r="E3024" t="str">
        <f>seguimiento[[#This Row],[institucion]]</f>
        <v>Hospital Sor Maria Ludovica de La Plata</v>
      </c>
      <c r="F3024" t="str">
        <f>seguimiento[[#This Row],[fallecimiento]]</f>
        <v>No</v>
      </c>
      <c r="K3024" t="str">
        <f>seguimiento[[#This Row],[coberturamedica]]</f>
        <v>Sí</v>
      </c>
      <c r="N3024" t="str">
        <f>seguimiento[[#This Row],[ncultivosanio]]</f>
        <v>2</v>
      </c>
      <c r="O3024" t="str">
        <f>IF(seguimiento[[#This Row],[curvaglucemia]]="","No realizada","Realizada")</f>
        <v>No realizada</v>
      </c>
      <c r="P3024" t="str">
        <f>IF(O3024="Realizada",seguimiento[[#This Row],[curvaglucemia]],"")</f>
        <v/>
      </c>
      <c r="Q3024" t="str">
        <f>IF(seguimiento[[#This Row],[vitaminaDRealizada]]="","",IF(seguimiento[[#This Row],[vitaminaDRealizada]]="No realizado","No realizada","Realizada"))</f>
        <v/>
      </c>
      <c r="R3024" t="str">
        <f>IF(Q3024="Realizada",seguimiento[[#This Row],[vitaminaDRealizada]],"")</f>
        <v/>
      </c>
      <c r="S3024" t="str">
        <f>IF(seguimiento[[#This Row],[ige]]="No realizada","No realizada",IF(seguimiento[[#This Row],[ige]]="","","Realizada"))</f>
        <v/>
      </c>
      <c r="T3024" t="str">
        <f>IF(S3024="Realizada",seguimiento[[#This Row],[ige]],"")</f>
        <v/>
      </c>
      <c r="U3024" t="str">
        <f>IF(OR(seguimiento[[#This Row],[actividadfisica]]="Ejercicio regular",seguimiento[[#This Row],[actividadfisica]]="Actividad deportiva"),"Sí","")</f>
        <v/>
      </c>
    </row>
    <row r="3025" spans="1:21" x14ac:dyDescent="0.3">
      <c r="A3025" t="str">
        <f>VLOOKUP(B3025,pacientes_insertados[],2,)</f>
        <v>61e34254ec4ec02e84f5dbc4</v>
      </c>
      <c r="B3025">
        <f>seguimiento[[#This Row],[idpaciente]]</f>
        <v>1481</v>
      </c>
      <c r="C3025">
        <f t="shared" si="47"/>
        <v>2016</v>
      </c>
      <c r="D3025" s="1">
        <f>seguimiento[[#This Row],[fecha]]</f>
        <v>42597</v>
      </c>
      <c r="E3025" t="str">
        <f>seguimiento[[#This Row],[institucion]]</f>
        <v>Hospital Sor Maria Ludovica de La Plata</v>
      </c>
      <c r="F3025" t="str">
        <f>seguimiento[[#This Row],[fallecimiento]]</f>
        <v>No</v>
      </c>
      <c r="K3025" t="str">
        <f>seguimiento[[#This Row],[coberturamedica]]</f>
        <v>Sí</v>
      </c>
      <c r="L3025" t="str">
        <f>seguimiento[[#This Row],[ntratendovenosos]]</f>
        <v>1</v>
      </c>
      <c r="N3025" t="str">
        <f>seguimiento[[#This Row],[ncultivosanio]]</f>
        <v>4</v>
      </c>
      <c r="O3025" t="str">
        <f>IF(seguimiento[[#This Row],[curvaglucemia]]="","No realizada","Realizada")</f>
        <v>No realizada</v>
      </c>
      <c r="P3025" t="str">
        <f>IF(O3025="Realizada",seguimiento[[#This Row],[curvaglucemia]],"")</f>
        <v/>
      </c>
      <c r="Q3025" t="str">
        <f>IF(seguimiento[[#This Row],[vitaminaDRealizada]]="","",IF(seguimiento[[#This Row],[vitaminaDRealizada]]="No realizado","No realizada","Realizada"))</f>
        <v/>
      </c>
      <c r="R3025" t="str">
        <f>IF(Q3025="Realizada",seguimiento[[#This Row],[vitaminaDRealizada]],"")</f>
        <v/>
      </c>
      <c r="S3025" t="str">
        <f>IF(seguimiento[[#This Row],[ige]]="No realizada","No realizada",IF(seguimiento[[#This Row],[ige]]="","","Realizada"))</f>
        <v>No realizada</v>
      </c>
      <c r="T3025" t="str">
        <f>IF(S3025="Realizada",seguimiento[[#This Row],[ige]],"")</f>
        <v/>
      </c>
      <c r="U3025" t="str">
        <f>IF(OR(seguimiento[[#This Row],[actividadfisica]]="Ejercicio regular",seguimiento[[#This Row],[actividadfisica]]="Actividad deportiva"),"Sí","")</f>
        <v/>
      </c>
    </row>
    <row r="3026" spans="1:21" x14ac:dyDescent="0.3">
      <c r="A3026" t="str">
        <f>VLOOKUP(B3026,pacientes_insertados[],2,)</f>
        <v>61e34254ec4ec02e84f5dbc4</v>
      </c>
      <c r="B3026">
        <f>seguimiento[[#This Row],[idpaciente]]</f>
        <v>1481</v>
      </c>
      <c r="C3026">
        <f t="shared" si="47"/>
        <v>2017</v>
      </c>
      <c r="D3026" s="1">
        <f>seguimiento[[#This Row],[fecha]]</f>
        <v>43026</v>
      </c>
      <c r="E3026" t="str">
        <f>seguimiento[[#This Row],[institucion]]</f>
        <v>Hospital Sor Maria Ludovica de La Plata</v>
      </c>
      <c r="F3026" t="str">
        <f>seguimiento[[#This Row],[fallecimiento]]</f>
        <v>No</v>
      </c>
      <c r="K3026" t="str">
        <f>seguimiento[[#This Row],[coberturamedica]]</f>
        <v>No</v>
      </c>
      <c r="L3026" t="str">
        <f>seguimiento[[#This Row],[ntratendovenosos]]</f>
        <v>2</v>
      </c>
      <c r="N3026" t="str">
        <f>seguimiento[[#This Row],[ncultivosanio]]</f>
        <v>4</v>
      </c>
      <c r="O3026" t="str">
        <f>IF(seguimiento[[#This Row],[curvaglucemia]]="","No realizada","Realizada")</f>
        <v>No realizada</v>
      </c>
      <c r="P3026" t="str">
        <f>IF(O3026="Realizada",seguimiento[[#This Row],[curvaglucemia]],"")</f>
        <v/>
      </c>
      <c r="Q3026" t="str">
        <f>IF(seguimiento[[#This Row],[vitaminaDRealizada]]="","",IF(seguimiento[[#This Row],[vitaminaDRealizada]]="No realizado","No realizada","Realizada"))</f>
        <v>No realizada</v>
      </c>
      <c r="R3026" t="str">
        <f>IF(Q3026="Realizada",seguimiento[[#This Row],[vitaminaDRealizada]],"")</f>
        <v/>
      </c>
      <c r="S3026" t="str">
        <f>IF(seguimiento[[#This Row],[ige]]="No realizada","No realizada",IF(seguimiento[[#This Row],[ige]]="","","Realizada"))</f>
        <v/>
      </c>
      <c r="T3026" t="str">
        <f>IF(S3026="Realizada",seguimiento[[#This Row],[ige]],"")</f>
        <v/>
      </c>
      <c r="U3026" t="str">
        <f>IF(OR(seguimiento[[#This Row],[actividadfisica]]="Ejercicio regular",seguimiento[[#This Row],[actividadfisica]]="Actividad deportiva"),"Sí","")</f>
        <v/>
      </c>
    </row>
    <row r="3027" spans="1:21" x14ac:dyDescent="0.3">
      <c r="A3027" t="str">
        <f>VLOOKUP(B3027,pacientes_insertados[],2,)</f>
        <v>61e34254ec4ec02e84f5db94</v>
      </c>
      <c r="B3027">
        <f>seguimiento[[#This Row],[idpaciente]]</f>
        <v>1482</v>
      </c>
      <c r="C3027">
        <f t="shared" si="47"/>
        <v>2017</v>
      </c>
      <c r="D3027" s="1">
        <f>seguimiento[[#This Row],[fecha]]</f>
        <v>43031</v>
      </c>
      <c r="E3027" t="str">
        <f>seguimiento[[#This Row],[institucion]]</f>
        <v>Hospital Sor Maria Ludovica de La Plata</v>
      </c>
      <c r="F3027" t="str">
        <f>seguimiento[[#This Row],[fallecimiento]]</f>
        <v>No</v>
      </c>
      <c r="K3027" t="str">
        <f>seguimiento[[#This Row],[coberturamedica]]</f>
        <v>No</v>
      </c>
      <c r="N3027" t="str">
        <f>seguimiento[[#This Row],[ncultivosanio]]</f>
        <v>5</v>
      </c>
      <c r="O3027" t="str">
        <f>IF(seguimiento[[#This Row],[curvaglucemia]]="","No realizada","Realizada")</f>
        <v>No realizada</v>
      </c>
      <c r="P3027" t="str">
        <f>IF(O3027="Realizada",seguimiento[[#This Row],[curvaglucemia]],"")</f>
        <v/>
      </c>
      <c r="Q3027" t="str">
        <f>IF(seguimiento[[#This Row],[vitaminaDRealizada]]="","",IF(seguimiento[[#This Row],[vitaminaDRealizada]]="No realizado","No realizada","Realizada"))</f>
        <v/>
      </c>
      <c r="R3027" t="str">
        <f>IF(Q3027="Realizada",seguimiento[[#This Row],[vitaminaDRealizada]],"")</f>
        <v/>
      </c>
      <c r="S3027" t="str">
        <f>IF(seguimiento[[#This Row],[ige]]="No realizada","No realizada",IF(seguimiento[[#This Row],[ige]]="","","Realizada"))</f>
        <v/>
      </c>
      <c r="T3027" t="str">
        <f>IF(S3027="Realizada",seguimiento[[#This Row],[ige]],"")</f>
        <v/>
      </c>
      <c r="U3027" t="str">
        <f>IF(OR(seguimiento[[#This Row],[actividadfisica]]="Ejercicio regular",seguimiento[[#This Row],[actividadfisica]]="Actividad deportiva"),"Sí","")</f>
        <v/>
      </c>
    </row>
    <row r="3028" spans="1:21" x14ac:dyDescent="0.3">
      <c r="A3028" t="str">
        <f>VLOOKUP(B3028,pacientes_insertados[],2,)</f>
        <v>61e34256ec4ec02e84f5e060</v>
      </c>
      <c r="B3028">
        <f>seguimiento[[#This Row],[idpaciente]]</f>
        <v>1483</v>
      </c>
      <c r="C3028">
        <f t="shared" si="47"/>
        <v>2016</v>
      </c>
      <c r="D3028" s="1">
        <f>seguimiento[[#This Row],[fecha]]</f>
        <v>42633</v>
      </c>
      <c r="E3028" t="str">
        <f>seguimiento[[#This Row],[institucion]]</f>
        <v>Hospital Sor Maria Ludovica de La Plata</v>
      </c>
      <c r="F3028" t="str">
        <f>seguimiento[[#This Row],[fallecimiento]]</f>
        <v>No</v>
      </c>
      <c r="K3028" t="str">
        <f>seguimiento[[#This Row],[coberturamedica]]</f>
        <v>Sí</v>
      </c>
      <c r="N3028" t="str">
        <f>seguimiento[[#This Row],[ncultivosanio]]</f>
        <v>4</v>
      </c>
      <c r="O3028" t="str">
        <f>IF(seguimiento[[#This Row],[curvaglucemia]]="","No realizada","Realizada")</f>
        <v>No realizada</v>
      </c>
      <c r="P3028" t="str">
        <f>IF(O3028="Realizada",seguimiento[[#This Row],[curvaglucemia]],"")</f>
        <v/>
      </c>
      <c r="Q3028" t="str">
        <f>IF(seguimiento[[#This Row],[vitaminaDRealizada]]="","",IF(seguimiento[[#This Row],[vitaminaDRealizada]]="No realizado","No realizada","Realizada"))</f>
        <v>Realizada</v>
      </c>
      <c r="R3028" t="str">
        <f>IF(Q3028="Realizada",seguimiento[[#This Row],[vitaminaDRealizada]],"")</f>
        <v>Normal</v>
      </c>
      <c r="S3028" t="str">
        <f>IF(seguimiento[[#This Row],[ige]]="No realizada","No realizada",IF(seguimiento[[#This Row],[ige]]="","","Realizada"))</f>
        <v/>
      </c>
      <c r="T3028" t="str">
        <f>IF(S3028="Realizada",seguimiento[[#This Row],[ige]],"")</f>
        <v/>
      </c>
      <c r="U3028" t="str">
        <f>IF(OR(seguimiento[[#This Row],[actividadfisica]]="Ejercicio regular",seguimiento[[#This Row],[actividadfisica]]="Actividad deportiva"),"Sí","")</f>
        <v/>
      </c>
    </row>
    <row r="3029" spans="1:21" x14ac:dyDescent="0.3">
      <c r="A3029" t="str">
        <f>VLOOKUP(B3029,pacientes_insertados[],2,)</f>
        <v>61e34256ec4ec02e84f5e05d</v>
      </c>
      <c r="B3029">
        <f>seguimiento[[#This Row],[idpaciente]]</f>
        <v>1484</v>
      </c>
      <c r="C3029">
        <f t="shared" si="47"/>
        <v>2016</v>
      </c>
      <c r="D3029" s="1">
        <f>seguimiento[[#This Row],[fecha]]</f>
        <v>42646</v>
      </c>
      <c r="E3029" t="str">
        <f>seguimiento[[#This Row],[institucion]]</f>
        <v>Hospital Sor Maria Ludovica de La Plata</v>
      </c>
      <c r="F3029" t="str">
        <f>seguimiento[[#This Row],[fallecimiento]]</f>
        <v>No</v>
      </c>
      <c r="K3029" t="str">
        <f>seguimiento[[#This Row],[coberturamedica]]</f>
        <v>Sí</v>
      </c>
      <c r="L3029" t="str">
        <f>seguimiento[[#This Row],[ntratendovenosos]]</f>
        <v>1</v>
      </c>
      <c r="N3029" t="str">
        <f>seguimiento[[#This Row],[ncultivosanio]]</f>
        <v>2</v>
      </c>
      <c r="O3029" t="str">
        <f>IF(seguimiento[[#This Row],[curvaglucemia]]="","No realizada","Realizada")</f>
        <v>No realizada</v>
      </c>
      <c r="P3029" t="str">
        <f>IF(O3029="Realizada",seguimiento[[#This Row],[curvaglucemia]],"")</f>
        <v/>
      </c>
      <c r="Q3029" t="str">
        <f>IF(seguimiento[[#This Row],[vitaminaDRealizada]]="","",IF(seguimiento[[#This Row],[vitaminaDRealizada]]="No realizado","No realizada","Realizada"))</f>
        <v/>
      </c>
      <c r="R3029" t="str">
        <f>IF(Q3029="Realizada",seguimiento[[#This Row],[vitaminaDRealizada]],"")</f>
        <v/>
      </c>
      <c r="S3029" t="str">
        <f>IF(seguimiento[[#This Row],[ige]]="No realizada","No realizada",IF(seguimiento[[#This Row],[ige]]="","","Realizada"))</f>
        <v/>
      </c>
      <c r="T3029" t="str">
        <f>IF(S3029="Realizada",seguimiento[[#This Row],[ige]],"")</f>
        <v/>
      </c>
      <c r="U3029" t="str">
        <f>IF(OR(seguimiento[[#This Row],[actividadfisica]]="Ejercicio regular",seguimiento[[#This Row],[actividadfisica]]="Actividad deportiva"),"Sí","")</f>
        <v/>
      </c>
    </row>
    <row r="3030" spans="1:21" x14ac:dyDescent="0.3">
      <c r="A3030" t="str">
        <f>VLOOKUP(B3030,pacientes_insertados[],2,)</f>
        <v>61e34256ec4ec02e84f5e05d</v>
      </c>
      <c r="B3030">
        <f>seguimiento[[#This Row],[idpaciente]]</f>
        <v>1484</v>
      </c>
      <c r="C3030">
        <f t="shared" si="47"/>
        <v>2017</v>
      </c>
      <c r="D3030" s="1">
        <f>seguimiento[[#This Row],[fecha]]</f>
        <v>43074</v>
      </c>
      <c r="E3030" t="str">
        <f>seguimiento[[#This Row],[institucion]]</f>
        <v>Hospital Sor Maria Ludovica de La Plata</v>
      </c>
      <c r="F3030" t="str">
        <f>seguimiento[[#This Row],[fallecimiento]]</f>
        <v>No</v>
      </c>
      <c r="K3030" t="str">
        <f>seguimiento[[#This Row],[coberturamedica]]</f>
        <v>Sí</v>
      </c>
      <c r="L3030" t="str">
        <f>seguimiento[[#This Row],[ntratendovenosos]]</f>
        <v>1</v>
      </c>
      <c r="N3030" t="str">
        <f>seguimiento[[#This Row],[ncultivosanio]]</f>
        <v>3</v>
      </c>
      <c r="O3030" t="str">
        <f>IF(seguimiento[[#This Row],[curvaglucemia]]="","No realizada","Realizada")</f>
        <v>No realizada</v>
      </c>
      <c r="P3030" t="str">
        <f>IF(O3030="Realizada",seguimiento[[#This Row],[curvaglucemia]],"")</f>
        <v/>
      </c>
      <c r="Q3030" t="str">
        <f>IF(seguimiento[[#This Row],[vitaminaDRealizada]]="","",IF(seguimiento[[#This Row],[vitaminaDRealizada]]="No realizado","No realizada","Realizada"))</f>
        <v/>
      </c>
      <c r="R3030" t="str">
        <f>IF(Q3030="Realizada",seguimiento[[#This Row],[vitaminaDRealizada]],"")</f>
        <v/>
      </c>
      <c r="S3030" t="str">
        <f>IF(seguimiento[[#This Row],[ige]]="No realizada","No realizada",IF(seguimiento[[#This Row],[ige]]="","","Realizada"))</f>
        <v/>
      </c>
      <c r="T3030" t="str">
        <f>IF(S3030="Realizada",seguimiento[[#This Row],[ige]],"")</f>
        <v/>
      </c>
      <c r="U3030" t="str">
        <f>IF(OR(seguimiento[[#This Row],[actividadfisica]]="Ejercicio regular",seguimiento[[#This Row],[actividadfisica]]="Actividad deportiva"),"Sí","")</f>
        <v/>
      </c>
    </row>
    <row r="3031" spans="1:21" x14ac:dyDescent="0.3">
      <c r="A3031" t="str">
        <f>VLOOKUP(B3031,pacientes_insertados[],2,)</f>
        <v>61e34254ec4ec02e84f5db89</v>
      </c>
      <c r="B3031">
        <f>seguimiento[[#This Row],[idpaciente]]</f>
        <v>1485</v>
      </c>
      <c r="C3031">
        <f t="shared" si="47"/>
        <v>2016</v>
      </c>
      <c r="D3031" s="1">
        <f>seguimiento[[#This Row],[fecha]]</f>
        <v>42543</v>
      </c>
      <c r="E3031" t="str">
        <f>seguimiento[[#This Row],[institucion]]</f>
        <v>Hospital Sor Maria Ludovica de La Plata</v>
      </c>
      <c r="F3031" t="str">
        <f>seguimiento[[#This Row],[fallecimiento]]</f>
        <v>No</v>
      </c>
      <c r="K3031" t="str">
        <f>seguimiento[[#This Row],[coberturamedica]]</f>
        <v>Sí</v>
      </c>
      <c r="L3031" t="str">
        <f>seguimiento[[#This Row],[ntratendovenosos]]</f>
        <v>1</v>
      </c>
      <c r="N3031" t="str">
        <f>seguimiento[[#This Row],[ncultivosanio]]</f>
        <v>2</v>
      </c>
      <c r="O3031" t="str">
        <f>IF(seguimiento[[#This Row],[curvaglucemia]]="","No realizada","Realizada")</f>
        <v>No realizada</v>
      </c>
      <c r="P3031" t="str">
        <f>IF(O3031="Realizada",seguimiento[[#This Row],[curvaglucemia]],"")</f>
        <v/>
      </c>
      <c r="Q3031" t="str">
        <f>IF(seguimiento[[#This Row],[vitaminaDRealizada]]="","",IF(seguimiento[[#This Row],[vitaminaDRealizada]]="No realizado","No realizada","Realizada"))</f>
        <v/>
      </c>
      <c r="R3031" t="str">
        <f>IF(Q3031="Realizada",seguimiento[[#This Row],[vitaminaDRealizada]],"")</f>
        <v/>
      </c>
      <c r="S3031" t="str">
        <f>IF(seguimiento[[#This Row],[ige]]="No realizada","No realizada",IF(seguimiento[[#This Row],[ige]]="","","Realizada"))</f>
        <v/>
      </c>
      <c r="T3031" t="str">
        <f>IF(S3031="Realizada",seguimiento[[#This Row],[ige]],"")</f>
        <v/>
      </c>
      <c r="U3031" t="str">
        <f>IF(OR(seguimiento[[#This Row],[actividadfisica]]="Ejercicio regular",seguimiento[[#This Row],[actividadfisica]]="Actividad deportiva"),"Sí","")</f>
        <v/>
      </c>
    </row>
    <row r="3032" spans="1:21" x14ac:dyDescent="0.3">
      <c r="A3032" t="str">
        <f>VLOOKUP(B3032,pacientes_insertados[],2,)</f>
        <v>61e34254ec4ec02e84f5db89</v>
      </c>
      <c r="B3032">
        <f>seguimiento[[#This Row],[idpaciente]]</f>
        <v>1485</v>
      </c>
      <c r="C3032">
        <f t="shared" si="47"/>
        <v>2017</v>
      </c>
      <c r="D3032" s="1">
        <f>seguimiento[[#This Row],[fecha]]</f>
        <v>42991</v>
      </c>
      <c r="E3032" t="str">
        <f>seguimiento[[#This Row],[institucion]]</f>
        <v>Hospital Sor Maria Ludovica de La Plata</v>
      </c>
      <c r="F3032" t="str">
        <f>seguimiento[[#This Row],[fallecimiento]]</f>
        <v>No</v>
      </c>
      <c r="K3032" t="str">
        <f>seguimiento[[#This Row],[coberturamedica]]</f>
        <v>No</v>
      </c>
      <c r="N3032" t="str">
        <f>seguimiento[[#This Row],[ncultivosanio]]</f>
        <v>5</v>
      </c>
      <c r="O3032" t="str">
        <f>IF(seguimiento[[#This Row],[curvaglucemia]]="","No realizada","Realizada")</f>
        <v>No realizada</v>
      </c>
      <c r="P3032" t="str">
        <f>IF(O3032="Realizada",seguimiento[[#This Row],[curvaglucemia]],"")</f>
        <v/>
      </c>
      <c r="Q3032" t="str">
        <f>IF(seguimiento[[#This Row],[vitaminaDRealizada]]="","",IF(seguimiento[[#This Row],[vitaminaDRealizada]]="No realizado","No realizada","Realizada"))</f>
        <v/>
      </c>
      <c r="R3032" t="str">
        <f>IF(Q3032="Realizada",seguimiento[[#This Row],[vitaminaDRealizada]],"")</f>
        <v/>
      </c>
      <c r="S3032" t="str">
        <f>IF(seguimiento[[#This Row],[ige]]="No realizada","No realizada",IF(seguimiento[[#This Row],[ige]]="","","Realizada"))</f>
        <v/>
      </c>
      <c r="T3032" t="str">
        <f>IF(S3032="Realizada",seguimiento[[#This Row],[ige]],"")</f>
        <v/>
      </c>
      <c r="U3032" t="str">
        <f>IF(OR(seguimiento[[#This Row],[actividadfisica]]="Ejercicio regular",seguimiento[[#This Row],[actividadfisica]]="Actividad deportiva"),"Sí","")</f>
        <v/>
      </c>
    </row>
    <row r="3033" spans="1:21" x14ac:dyDescent="0.3">
      <c r="A3033" t="str">
        <f>VLOOKUP(B3033,pacientes_insertados[],2,)</f>
        <v>61e34256ec4ec02e84f5e05c</v>
      </c>
      <c r="B3033">
        <f>seguimiento[[#This Row],[idpaciente]]</f>
        <v>1486</v>
      </c>
      <c r="C3033">
        <f t="shared" si="47"/>
        <v>2016</v>
      </c>
      <c r="D3033" s="1">
        <f>seguimiento[[#This Row],[fecha]]</f>
        <v>42709</v>
      </c>
      <c r="E3033" t="str">
        <f>seguimiento[[#This Row],[institucion]]</f>
        <v>Hospital de Niños Ricardo Gutiérrez</v>
      </c>
      <c r="F3033" t="str">
        <f>seguimiento[[#This Row],[fallecimiento]]</f>
        <v>No</v>
      </c>
      <c r="K3033" t="str">
        <f>seguimiento[[#This Row],[coberturamedica]]</f>
        <v>Sí</v>
      </c>
      <c r="M3033" t="str">
        <f>seguimiento[[#This Row],[Embarazo]]</f>
        <v>No</v>
      </c>
      <c r="N3033" t="str">
        <f>seguimiento[[#This Row],[ncultivosanio]]</f>
        <v>2</v>
      </c>
      <c r="O3033" t="str">
        <f>IF(seguimiento[[#This Row],[curvaglucemia]]="","No realizada","Realizada")</f>
        <v>No realizada</v>
      </c>
      <c r="P3033" t="str">
        <f>IF(O3033="Realizada",seguimiento[[#This Row],[curvaglucemia]],"")</f>
        <v/>
      </c>
      <c r="Q3033" t="str">
        <f>IF(seguimiento[[#This Row],[vitaminaDRealizada]]="","",IF(seguimiento[[#This Row],[vitaminaDRealizada]]="No realizado","No realizada","Realizada"))</f>
        <v>No realizada</v>
      </c>
      <c r="R3033" t="str">
        <f>IF(Q3033="Realizada",seguimiento[[#This Row],[vitaminaDRealizada]],"")</f>
        <v/>
      </c>
      <c r="S3033" t="str">
        <f>IF(seguimiento[[#This Row],[ige]]="No realizada","No realizada",IF(seguimiento[[#This Row],[ige]]="","","Realizada"))</f>
        <v>No realizada</v>
      </c>
      <c r="T3033" t="str">
        <f>IF(S3033="Realizada",seguimiento[[#This Row],[ige]],"")</f>
        <v/>
      </c>
      <c r="U3033" t="str">
        <f>IF(OR(seguimiento[[#This Row],[actividadfisica]]="Ejercicio regular",seguimiento[[#This Row],[actividadfisica]]="Actividad deportiva"),"Sí","")</f>
        <v/>
      </c>
    </row>
    <row r="3034" spans="1:21" x14ac:dyDescent="0.3">
      <c r="A3034" t="str">
        <f>VLOOKUP(B3034,pacientes_insertados[],2,)</f>
        <v>61e34256ec4ec02e84f5e05c</v>
      </c>
      <c r="B3034">
        <f>seguimiento[[#This Row],[idpaciente]]</f>
        <v>1486</v>
      </c>
      <c r="C3034">
        <f t="shared" si="47"/>
        <v>2017</v>
      </c>
      <c r="D3034" s="1">
        <f>seguimiento[[#This Row],[fecha]]</f>
        <v>42807</v>
      </c>
      <c r="E3034" t="str">
        <f>seguimiento[[#This Row],[institucion]]</f>
        <v>Hospital de Niños Ricardo Gutiérrez</v>
      </c>
      <c r="F3034" t="str">
        <f>seguimiento[[#This Row],[fallecimiento]]</f>
        <v>No</v>
      </c>
      <c r="K3034" t="str">
        <f>seguimiento[[#This Row],[coberturamedica]]</f>
        <v>Sí</v>
      </c>
      <c r="L3034" t="str">
        <f>seguimiento[[#This Row],[ntratendovenosos]]</f>
        <v>1</v>
      </c>
      <c r="M3034" t="str">
        <f>seguimiento[[#This Row],[Embarazo]]</f>
        <v>No</v>
      </c>
      <c r="N3034" t="str">
        <f>seguimiento[[#This Row],[ncultivosanio]]</f>
        <v>6</v>
      </c>
      <c r="O3034" t="str">
        <f>IF(seguimiento[[#This Row],[curvaglucemia]]="","No realizada","Realizada")</f>
        <v>No realizada</v>
      </c>
      <c r="P3034" t="str">
        <f>IF(O3034="Realizada",seguimiento[[#This Row],[curvaglucemia]],"")</f>
        <v/>
      </c>
      <c r="Q3034" t="str">
        <f>IF(seguimiento[[#This Row],[vitaminaDRealizada]]="","",IF(seguimiento[[#This Row],[vitaminaDRealizada]]="No realizado","No realizada","Realizada"))</f>
        <v>Realizada</v>
      </c>
      <c r="R3034" t="str">
        <f>IF(Q3034="Realizada",seguimiento[[#This Row],[vitaminaDRealizada]],"")</f>
        <v>Normal</v>
      </c>
      <c r="S3034" t="str">
        <f>IF(seguimiento[[#This Row],[ige]]="No realizada","No realizada",IF(seguimiento[[#This Row],[ige]]="","","Realizada"))</f>
        <v>Realizada</v>
      </c>
      <c r="T3034" t="str">
        <f>IF(S3034="Realizada",seguimiento[[#This Row],[ige]],"")</f>
        <v>Normal</v>
      </c>
      <c r="U3034" t="str">
        <f>IF(OR(seguimiento[[#This Row],[actividadfisica]]="Ejercicio regular",seguimiento[[#This Row],[actividadfisica]]="Actividad deportiva"),"Sí","")</f>
        <v>Sí</v>
      </c>
    </row>
    <row r="3035" spans="1:21" x14ac:dyDescent="0.3">
      <c r="A3035" t="str">
        <f>VLOOKUP(B3035,pacientes_insertados[],2,)</f>
        <v>61e34256ec4ec02e84f5e058</v>
      </c>
      <c r="B3035">
        <f>seguimiento[[#This Row],[idpaciente]]</f>
        <v>1487</v>
      </c>
      <c r="C3035">
        <f t="shared" si="47"/>
        <v>2017</v>
      </c>
      <c r="D3035" s="1">
        <f>seguimiento[[#This Row],[fecha]]</f>
        <v>42955</v>
      </c>
      <c r="E3035" t="str">
        <f>seguimiento[[#This Row],[institucion]]</f>
        <v>Hospital de Niños Ricardo Gutiérrez</v>
      </c>
      <c r="F3035" t="str">
        <f>seguimiento[[#This Row],[fallecimiento]]</f>
        <v>No</v>
      </c>
      <c r="K3035" t="str">
        <f>seguimiento[[#This Row],[coberturamedica]]</f>
        <v>Sí</v>
      </c>
      <c r="L3035" t="str">
        <f>seguimiento[[#This Row],[ntratendovenosos]]</f>
        <v>1</v>
      </c>
      <c r="M3035" t="str">
        <f>seguimiento[[#This Row],[Embarazo]]</f>
        <v>No</v>
      </c>
      <c r="N3035" t="str">
        <f>seguimiento[[#This Row],[ncultivosanio]]</f>
        <v>6</v>
      </c>
      <c r="O3035" t="str">
        <f>IF(seguimiento[[#This Row],[curvaglucemia]]="","No realizada","Realizada")</f>
        <v>No realizada</v>
      </c>
      <c r="P3035" t="str">
        <f>IF(O3035="Realizada",seguimiento[[#This Row],[curvaglucemia]],"")</f>
        <v/>
      </c>
      <c r="Q3035" t="str">
        <f>IF(seguimiento[[#This Row],[vitaminaDRealizada]]="","",IF(seguimiento[[#This Row],[vitaminaDRealizada]]="No realizado","No realizada","Realizada"))</f>
        <v>Realizada</v>
      </c>
      <c r="R3035" t="str">
        <f>IF(Q3035="Realizada",seguimiento[[#This Row],[vitaminaDRealizada]],"")</f>
        <v>Bajo</v>
      </c>
      <c r="S3035" t="str">
        <f>IF(seguimiento[[#This Row],[ige]]="No realizada","No realizada",IF(seguimiento[[#This Row],[ige]]="","","Realizada"))</f>
        <v>Realizada</v>
      </c>
      <c r="T3035" t="str">
        <f>IF(S3035="Realizada",seguimiento[[#This Row],[ige]],"")</f>
        <v>Normal</v>
      </c>
      <c r="U3035" t="str">
        <f>IF(OR(seguimiento[[#This Row],[actividadfisica]]="Ejercicio regular",seguimiento[[#This Row],[actividadfisica]]="Actividad deportiva"),"Sí","")</f>
        <v>Sí</v>
      </c>
    </row>
    <row r="3036" spans="1:21" x14ac:dyDescent="0.3">
      <c r="A3036" t="str">
        <f>VLOOKUP(B3036,pacientes_insertados[],2,)</f>
        <v>61e34256ec4ec02e84f5e058</v>
      </c>
      <c r="B3036">
        <f>seguimiento[[#This Row],[idpaciente]]</f>
        <v>1487</v>
      </c>
      <c r="C3036">
        <f t="shared" si="47"/>
        <v>2018</v>
      </c>
      <c r="D3036" s="1">
        <f>seguimiento[[#This Row],[fecha]]</f>
        <v>43437</v>
      </c>
      <c r="E3036" t="str">
        <f>seguimiento[[#This Row],[institucion]]</f>
        <v>Hospital de Niños Ricardo Gutiérrez</v>
      </c>
      <c r="F3036" t="str">
        <f>seguimiento[[#This Row],[fallecimiento]]</f>
        <v>No</v>
      </c>
      <c r="K3036" t="str">
        <f>seguimiento[[#This Row],[coberturamedica]]</f>
        <v>Sí</v>
      </c>
      <c r="M3036" t="str">
        <f>seguimiento[[#This Row],[Embarazo]]</f>
        <v>No</v>
      </c>
      <c r="N3036" t="str">
        <f>seguimiento[[#This Row],[ncultivosanio]]</f>
        <v>5</v>
      </c>
      <c r="O3036" t="str">
        <f>IF(seguimiento[[#This Row],[curvaglucemia]]="","No realizada","Realizada")</f>
        <v>No realizada</v>
      </c>
      <c r="P3036" t="str">
        <f>IF(O3036="Realizada",seguimiento[[#This Row],[curvaglucemia]],"")</f>
        <v/>
      </c>
      <c r="Q3036" t="str">
        <f>IF(seguimiento[[#This Row],[vitaminaDRealizada]]="","",IF(seguimiento[[#This Row],[vitaminaDRealizada]]="No realizado","No realizada","Realizada"))</f>
        <v>Realizada</v>
      </c>
      <c r="R3036" t="str">
        <f>IF(Q3036="Realizada",seguimiento[[#This Row],[vitaminaDRealizada]],"")</f>
        <v>Normal</v>
      </c>
      <c r="S3036" t="str">
        <f>IF(seguimiento[[#This Row],[ige]]="No realizada","No realizada",IF(seguimiento[[#This Row],[ige]]="","","Realizada"))</f>
        <v>Realizada</v>
      </c>
      <c r="T3036" t="str">
        <f>IF(S3036="Realizada",seguimiento[[#This Row],[ige]],"")</f>
        <v>Normal</v>
      </c>
      <c r="U3036" t="str">
        <f>IF(OR(seguimiento[[#This Row],[actividadfisica]]="Ejercicio regular",seguimiento[[#This Row],[actividadfisica]]="Actividad deportiva"),"Sí","")</f>
        <v/>
      </c>
    </row>
    <row r="3037" spans="1:21" x14ac:dyDescent="0.3">
      <c r="A3037" t="str">
        <f>VLOOKUP(B3037,pacientes_insertados[],2,)</f>
        <v>61e34256ec4ec02e84f5e05b</v>
      </c>
      <c r="B3037">
        <f>seguimiento[[#This Row],[idpaciente]]</f>
        <v>1488</v>
      </c>
      <c r="C3037">
        <f t="shared" si="47"/>
        <v>2015</v>
      </c>
      <c r="D3037" s="1">
        <f>seguimiento[[#This Row],[fecha]]</f>
        <v>42082</v>
      </c>
      <c r="E3037" t="str">
        <f>seguimiento[[#This Row],[institucion]]</f>
        <v>Hospital de Niños Ricardo Gutiérrez</v>
      </c>
      <c r="F3037" t="str">
        <f>seguimiento[[#This Row],[fallecimiento]]</f>
        <v>No</v>
      </c>
      <c r="K3037" t="str">
        <f>seguimiento[[#This Row],[coberturamedica]]</f>
        <v>No</v>
      </c>
      <c r="L3037" t="str">
        <f>seguimiento[[#This Row],[ntratendovenosos]]</f>
        <v>1</v>
      </c>
      <c r="M3037" t="str">
        <f>seguimiento[[#This Row],[Embarazo]]</f>
        <v>No</v>
      </c>
      <c r="N3037" t="str">
        <f>seguimiento[[#This Row],[ncultivosanio]]</f>
        <v>7</v>
      </c>
      <c r="O3037" t="str">
        <f>IF(seguimiento[[#This Row],[curvaglucemia]]="","No realizada","Realizada")</f>
        <v>No realizada</v>
      </c>
      <c r="P3037" t="str">
        <f>IF(O3037="Realizada",seguimiento[[#This Row],[curvaglucemia]],"")</f>
        <v/>
      </c>
      <c r="Q3037" t="str">
        <f>IF(seguimiento[[#This Row],[vitaminaDRealizada]]="","",IF(seguimiento[[#This Row],[vitaminaDRealizada]]="No realizado","No realizada","Realizada"))</f>
        <v>Realizada</v>
      </c>
      <c r="R3037" t="str">
        <f>IF(Q3037="Realizada",seguimiento[[#This Row],[vitaminaDRealizada]],"")</f>
        <v>Bajo</v>
      </c>
      <c r="S3037" t="str">
        <f>IF(seguimiento[[#This Row],[ige]]="No realizada","No realizada",IF(seguimiento[[#This Row],[ige]]="","","Realizada"))</f>
        <v>No realizada</v>
      </c>
      <c r="T3037" t="str">
        <f>IF(S3037="Realizada",seguimiento[[#This Row],[ige]],"")</f>
        <v/>
      </c>
      <c r="U3037" t="str">
        <f>IF(OR(seguimiento[[#This Row],[actividadfisica]]="Ejercicio regular",seguimiento[[#This Row],[actividadfisica]]="Actividad deportiva"),"Sí","")</f>
        <v/>
      </c>
    </row>
    <row r="3038" spans="1:21" x14ac:dyDescent="0.3">
      <c r="A3038" t="str">
        <f>VLOOKUP(B3038,pacientes_insertados[],2,)</f>
        <v>61e34256ec4ec02e84f5e05b</v>
      </c>
      <c r="B3038">
        <f>seguimiento[[#This Row],[idpaciente]]</f>
        <v>1488</v>
      </c>
      <c r="C3038">
        <f t="shared" si="47"/>
        <v>2016</v>
      </c>
      <c r="D3038" s="1">
        <f>seguimiento[[#This Row],[fecha]]</f>
        <v>42569</v>
      </c>
      <c r="E3038" t="str">
        <f>seguimiento[[#This Row],[institucion]]</f>
        <v>Hospital de Niños Ricardo Gutiérrez</v>
      </c>
      <c r="F3038" t="str">
        <f>seguimiento[[#This Row],[fallecimiento]]</f>
        <v>No</v>
      </c>
      <c r="K3038" t="str">
        <f>seguimiento[[#This Row],[coberturamedica]]</f>
        <v>No</v>
      </c>
      <c r="L3038" t="str">
        <f>seguimiento[[#This Row],[ntratendovenosos]]</f>
        <v>1</v>
      </c>
      <c r="M3038" t="str">
        <f>seguimiento[[#This Row],[Embarazo]]</f>
        <v>No</v>
      </c>
      <c r="N3038" t="str">
        <f>seguimiento[[#This Row],[ncultivosanio]]</f>
        <v>5</v>
      </c>
      <c r="O3038" t="str">
        <f>IF(seguimiento[[#This Row],[curvaglucemia]]="","No realizada","Realizada")</f>
        <v>No realizada</v>
      </c>
      <c r="P3038" t="str">
        <f>IF(O3038="Realizada",seguimiento[[#This Row],[curvaglucemia]],"")</f>
        <v/>
      </c>
      <c r="Q3038" t="str">
        <f>IF(seguimiento[[#This Row],[vitaminaDRealizada]]="","",IF(seguimiento[[#This Row],[vitaminaDRealizada]]="No realizado","No realizada","Realizada"))</f>
        <v>Realizada</v>
      </c>
      <c r="R3038" t="str">
        <f>IF(Q3038="Realizada",seguimiento[[#This Row],[vitaminaDRealizada]],"")</f>
        <v>Bajo</v>
      </c>
      <c r="S3038" t="str">
        <f>IF(seguimiento[[#This Row],[ige]]="No realizada","No realizada",IF(seguimiento[[#This Row],[ige]]="","","Realizada"))</f>
        <v>Realizada</v>
      </c>
      <c r="T3038" t="str">
        <f>IF(S3038="Realizada",seguimiento[[#This Row],[ige]],"")</f>
        <v>Normal</v>
      </c>
      <c r="U3038" t="str">
        <f>IF(OR(seguimiento[[#This Row],[actividadfisica]]="Ejercicio regular",seguimiento[[#This Row],[actividadfisica]]="Actividad deportiva"),"Sí","")</f>
        <v>Sí</v>
      </c>
    </row>
    <row r="3039" spans="1:21" x14ac:dyDescent="0.3">
      <c r="A3039" t="str">
        <f>VLOOKUP(B3039,pacientes_insertados[],2,)</f>
        <v>61e34256ec4ec02e84f5e05b</v>
      </c>
      <c r="B3039">
        <f>seguimiento[[#This Row],[idpaciente]]</f>
        <v>1488</v>
      </c>
      <c r="C3039">
        <f t="shared" si="47"/>
        <v>2017</v>
      </c>
      <c r="D3039" s="1">
        <f>seguimiento[[#This Row],[fecha]]</f>
        <v>43005</v>
      </c>
      <c r="E3039" t="str">
        <f>seguimiento[[#This Row],[institucion]]</f>
        <v>Hospital de Niños Ricardo Gutiérrez</v>
      </c>
      <c r="F3039" t="str">
        <f>seguimiento[[#This Row],[fallecimiento]]</f>
        <v>No</v>
      </c>
      <c r="K3039" t="str">
        <f>seguimiento[[#This Row],[coberturamedica]]</f>
        <v>No</v>
      </c>
      <c r="L3039" t="str">
        <f>seguimiento[[#This Row],[ntratendovenosos]]</f>
        <v>1</v>
      </c>
      <c r="M3039" t="str">
        <f>seguimiento[[#This Row],[Embarazo]]</f>
        <v>No</v>
      </c>
      <c r="N3039" t="str">
        <f>seguimiento[[#This Row],[ncultivosanio]]</f>
        <v>5</v>
      </c>
      <c r="O3039" t="str">
        <f>IF(seguimiento[[#This Row],[curvaglucemia]]="","No realizada","Realizada")</f>
        <v>No realizada</v>
      </c>
      <c r="P3039" t="str">
        <f>IF(O3039="Realizada",seguimiento[[#This Row],[curvaglucemia]],"")</f>
        <v/>
      </c>
      <c r="Q3039" t="str">
        <f>IF(seguimiento[[#This Row],[vitaminaDRealizada]]="","",IF(seguimiento[[#This Row],[vitaminaDRealizada]]="No realizado","No realizada","Realizada"))</f>
        <v>Realizada</v>
      </c>
      <c r="R3039" t="str">
        <f>IF(Q3039="Realizada",seguimiento[[#This Row],[vitaminaDRealizada]],"")</f>
        <v>Bajo</v>
      </c>
      <c r="S3039" t="str">
        <f>IF(seguimiento[[#This Row],[ige]]="No realizada","No realizada",IF(seguimiento[[#This Row],[ige]]="","","Realizada"))</f>
        <v>Realizada</v>
      </c>
      <c r="T3039" t="str">
        <f>IF(S3039="Realizada",seguimiento[[#This Row],[ige]],"")</f>
        <v>Normal</v>
      </c>
      <c r="U3039" t="str">
        <f>IF(OR(seguimiento[[#This Row],[actividadfisica]]="Ejercicio regular",seguimiento[[#This Row],[actividadfisica]]="Actividad deportiva"),"Sí","")</f>
        <v>Sí</v>
      </c>
    </row>
    <row r="3040" spans="1:21" x14ac:dyDescent="0.3">
      <c r="A3040" t="str">
        <f>VLOOKUP(B3040,pacientes_insertados[],2,)</f>
        <v>61e34256ec4ec02e84f5e05a</v>
      </c>
      <c r="B3040">
        <f>seguimiento[[#This Row],[idpaciente]]</f>
        <v>1489</v>
      </c>
      <c r="C3040">
        <f t="shared" si="47"/>
        <v>2012</v>
      </c>
      <c r="D3040" s="1">
        <f>seguimiento[[#This Row],[fecha]]</f>
        <v>41107</v>
      </c>
      <c r="E3040" t="str">
        <f>seguimiento[[#This Row],[institucion]]</f>
        <v>Hospital de Niños Ricardo Gutiérrez</v>
      </c>
      <c r="F3040" t="str">
        <f>seguimiento[[#This Row],[fallecimiento]]</f>
        <v>No</v>
      </c>
      <c r="K3040" t="str">
        <f>seguimiento[[#This Row],[coberturamedica]]</f>
        <v>Sí</v>
      </c>
      <c r="M3040" t="str">
        <f>seguimiento[[#This Row],[Embarazo]]</f>
        <v>No</v>
      </c>
      <c r="N3040" t="str">
        <f>seguimiento[[#This Row],[ncultivosanio]]</f>
        <v>3</v>
      </c>
      <c r="O3040" t="str">
        <f>IF(seguimiento[[#This Row],[curvaglucemia]]="","No realizada","Realizada")</f>
        <v>No realizada</v>
      </c>
      <c r="P3040" t="str">
        <f>IF(O3040="Realizada",seguimiento[[#This Row],[curvaglucemia]],"")</f>
        <v/>
      </c>
      <c r="Q3040" t="str">
        <f>IF(seguimiento[[#This Row],[vitaminaDRealizada]]="","",IF(seguimiento[[#This Row],[vitaminaDRealizada]]="No realizado","No realizada","Realizada"))</f>
        <v>No realizada</v>
      </c>
      <c r="R3040" t="str">
        <f>IF(Q3040="Realizada",seguimiento[[#This Row],[vitaminaDRealizada]],"")</f>
        <v/>
      </c>
      <c r="S3040" t="str">
        <f>IF(seguimiento[[#This Row],[ige]]="No realizada","No realizada",IF(seguimiento[[#This Row],[ige]]="","","Realizada"))</f>
        <v>No realizada</v>
      </c>
      <c r="T3040" t="str">
        <f>IF(S3040="Realizada",seguimiento[[#This Row],[ige]],"")</f>
        <v/>
      </c>
      <c r="U3040" t="str">
        <f>IF(OR(seguimiento[[#This Row],[actividadfisica]]="Ejercicio regular",seguimiento[[#This Row],[actividadfisica]]="Actividad deportiva"),"Sí","")</f>
        <v/>
      </c>
    </row>
    <row r="3041" spans="1:21" x14ac:dyDescent="0.3">
      <c r="A3041" t="str">
        <f>VLOOKUP(B3041,pacientes_insertados[],2,)</f>
        <v>61e34256ec4ec02e84f5e05a</v>
      </c>
      <c r="B3041">
        <f>seguimiento[[#This Row],[idpaciente]]</f>
        <v>1489</v>
      </c>
      <c r="C3041">
        <f t="shared" si="47"/>
        <v>2013</v>
      </c>
      <c r="D3041" s="1">
        <f>seguimiento[[#This Row],[fecha]]</f>
        <v>41383</v>
      </c>
      <c r="E3041" t="str">
        <f>seguimiento[[#This Row],[institucion]]</f>
        <v>Hospital de Niños Ricardo Gutiérrez</v>
      </c>
      <c r="F3041" t="str">
        <f>seguimiento[[#This Row],[fallecimiento]]</f>
        <v>No</v>
      </c>
      <c r="N3041" t="str">
        <f>seguimiento[[#This Row],[ncultivosanio]]</f>
        <v>3</v>
      </c>
      <c r="O3041" t="str">
        <f>IF(seguimiento[[#This Row],[curvaglucemia]]="","No realizada","Realizada")</f>
        <v>No realizada</v>
      </c>
      <c r="P3041" t="str">
        <f>IF(O3041="Realizada",seguimiento[[#This Row],[curvaglucemia]],"")</f>
        <v/>
      </c>
      <c r="Q3041" t="str">
        <f>IF(seguimiento[[#This Row],[vitaminaDRealizada]]="","",IF(seguimiento[[#This Row],[vitaminaDRealizada]]="No realizado","No realizada","Realizada"))</f>
        <v/>
      </c>
      <c r="R3041" t="str">
        <f>IF(Q3041="Realizada",seguimiento[[#This Row],[vitaminaDRealizada]],"")</f>
        <v/>
      </c>
      <c r="S3041" t="str">
        <f>IF(seguimiento[[#This Row],[ige]]="No realizada","No realizada",IF(seguimiento[[#This Row],[ige]]="","","Realizada"))</f>
        <v/>
      </c>
      <c r="T3041" t="str">
        <f>IF(S3041="Realizada",seguimiento[[#This Row],[ige]],"")</f>
        <v/>
      </c>
      <c r="U3041" t="str">
        <f>IF(OR(seguimiento[[#This Row],[actividadfisica]]="Ejercicio regular",seguimiento[[#This Row],[actividadfisica]]="Actividad deportiva"),"Sí","")</f>
        <v/>
      </c>
    </row>
    <row r="3042" spans="1:21" x14ac:dyDescent="0.3">
      <c r="A3042" t="str">
        <f>VLOOKUP(B3042,pacientes_insertados[],2,)</f>
        <v>61e34256ec4ec02e84f5e05a</v>
      </c>
      <c r="B3042">
        <f>seguimiento[[#This Row],[idpaciente]]</f>
        <v>1489</v>
      </c>
      <c r="C3042">
        <f t="shared" si="47"/>
        <v>2014</v>
      </c>
      <c r="D3042" s="1">
        <f>seguimiento[[#This Row],[fecha]]</f>
        <v>41807</v>
      </c>
      <c r="E3042" t="str">
        <f>seguimiento[[#This Row],[institucion]]</f>
        <v>Hospital de Niños Ricardo Gutiérrez</v>
      </c>
      <c r="F3042" t="str">
        <f>seguimiento[[#This Row],[fallecimiento]]</f>
        <v>No</v>
      </c>
      <c r="N3042" t="str">
        <f>seguimiento[[#This Row],[ncultivosanio]]</f>
        <v>3</v>
      </c>
      <c r="O3042" t="str">
        <f>IF(seguimiento[[#This Row],[curvaglucemia]]="","No realizada","Realizada")</f>
        <v>No realizada</v>
      </c>
      <c r="P3042" t="str">
        <f>IF(O3042="Realizada",seguimiento[[#This Row],[curvaglucemia]],"")</f>
        <v/>
      </c>
      <c r="Q3042" t="str">
        <f>IF(seguimiento[[#This Row],[vitaminaDRealizada]]="","",IF(seguimiento[[#This Row],[vitaminaDRealizada]]="No realizado","No realizada","Realizada"))</f>
        <v/>
      </c>
      <c r="R3042" t="str">
        <f>IF(Q3042="Realizada",seguimiento[[#This Row],[vitaminaDRealizada]],"")</f>
        <v/>
      </c>
      <c r="S3042" t="str">
        <f>IF(seguimiento[[#This Row],[ige]]="No realizada","No realizada",IF(seguimiento[[#This Row],[ige]]="","","Realizada"))</f>
        <v/>
      </c>
      <c r="T3042" t="str">
        <f>IF(S3042="Realizada",seguimiento[[#This Row],[ige]],"")</f>
        <v/>
      </c>
      <c r="U3042" t="str">
        <f>IF(OR(seguimiento[[#This Row],[actividadfisica]]="Ejercicio regular",seguimiento[[#This Row],[actividadfisica]]="Actividad deportiva"),"Sí","")</f>
        <v/>
      </c>
    </row>
    <row r="3043" spans="1:21" x14ac:dyDescent="0.3">
      <c r="A3043" t="str">
        <f>VLOOKUP(B3043,pacientes_insertados[],2,)</f>
        <v>61e34256ec4ec02e84f5e05a</v>
      </c>
      <c r="B3043">
        <f>seguimiento[[#This Row],[idpaciente]]</f>
        <v>1489</v>
      </c>
      <c r="C3043">
        <f t="shared" si="47"/>
        <v>2015</v>
      </c>
      <c r="D3043" s="1">
        <f>seguimiento[[#This Row],[fecha]]</f>
        <v>42076</v>
      </c>
      <c r="E3043" t="str">
        <f>seguimiento[[#This Row],[institucion]]</f>
        <v>Hospital de Niños Ricardo Gutiérrez</v>
      </c>
      <c r="F3043" t="str">
        <f>seguimiento[[#This Row],[fallecimiento]]</f>
        <v>No</v>
      </c>
      <c r="N3043" t="str">
        <f>seguimiento[[#This Row],[ncultivosanio]]</f>
        <v>6</v>
      </c>
      <c r="O3043" t="str">
        <f>IF(seguimiento[[#This Row],[curvaglucemia]]="","No realizada","Realizada")</f>
        <v>No realizada</v>
      </c>
      <c r="P3043" t="str">
        <f>IF(O3043="Realizada",seguimiento[[#This Row],[curvaglucemia]],"")</f>
        <v/>
      </c>
      <c r="Q3043" t="str">
        <f>IF(seguimiento[[#This Row],[vitaminaDRealizada]]="","",IF(seguimiento[[#This Row],[vitaminaDRealizada]]="No realizado","No realizada","Realizada"))</f>
        <v/>
      </c>
      <c r="R3043" t="str">
        <f>IF(Q3043="Realizada",seguimiento[[#This Row],[vitaminaDRealizada]],"")</f>
        <v/>
      </c>
      <c r="S3043" t="str">
        <f>IF(seguimiento[[#This Row],[ige]]="No realizada","No realizada",IF(seguimiento[[#This Row],[ige]]="","","Realizada"))</f>
        <v/>
      </c>
      <c r="T3043" t="str">
        <f>IF(S3043="Realizada",seguimiento[[#This Row],[ige]],"")</f>
        <v/>
      </c>
      <c r="U3043" t="str">
        <f>IF(OR(seguimiento[[#This Row],[actividadfisica]]="Ejercicio regular",seguimiento[[#This Row],[actividadfisica]]="Actividad deportiva"),"Sí","")</f>
        <v/>
      </c>
    </row>
    <row r="3044" spans="1:21" x14ac:dyDescent="0.3">
      <c r="A3044" t="str">
        <f>VLOOKUP(B3044,pacientes_insertados[],2,)</f>
        <v>61e34256ec4ec02e84f5e05a</v>
      </c>
      <c r="B3044">
        <f>seguimiento[[#This Row],[idpaciente]]</f>
        <v>1489</v>
      </c>
      <c r="C3044">
        <f t="shared" si="47"/>
        <v>2016</v>
      </c>
      <c r="D3044" s="1">
        <f>seguimiento[[#This Row],[fecha]]</f>
        <v>42676</v>
      </c>
      <c r="E3044" t="str">
        <f>seguimiento[[#This Row],[institucion]]</f>
        <v>Hospital de Niños Ricardo Gutiérrez</v>
      </c>
      <c r="F3044" t="str">
        <f>seguimiento[[#This Row],[fallecimiento]]</f>
        <v>No</v>
      </c>
      <c r="N3044" t="str">
        <f>seguimiento[[#This Row],[ncultivosanio]]</f>
        <v>4</v>
      </c>
      <c r="O3044" t="str">
        <f>IF(seguimiento[[#This Row],[curvaglucemia]]="","No realizada","Realizada")</f>
        <v>No realizada</v>
      </c>
      <c r="P3044" t="str">
        <f>IF(O3044="Realizada",seguimiento[[#This Row],[curvaglucemia]],"")</f>
        <v/>
      </c>
      <c r="Q3044" t="str">
        <f>IF(seguimiento[[#This Row],[vitaminaDRealizada]]="","",IF(seguimiento[[#This Row],[vitaminaDRealizada]]="No realizado","No realizada","Realizada"))</f>
        <v/>
      </c>
      <c r="R3044" t="str">
        <f>IF(Q3044="Realizada",seguimiento[[#This Row],[vitaminaDRealizada]],"")</f>
        <v/>
      </c>
      <c r="S3044" t="str">
        <f>IF(seguimiento[[#This Row],[ige]]="No realizada","No realizada",IF(seguimiento[[#This Row],[ige]]="","","Realizada"))</f>
        <v/>
      </c>
      <c r="T3044" t="str">
        <f>IF(S3044="Realizada",seguimiento[[#This Row],[ige]],"")</f>
        <v/>
      </c>
      <c r="U3044" t="str">
        <f>IF(OR(seguimiento[[#This Row],[actividadfisica]]="Ejercicio regular",seguimiento[[#This Row],[actividadfisica]]="Actividad deportiva"),"Sí","")</f>
        <v/>
      </c>
    </row>
    <row r="3045" spans="1:21" x14ac:dyDescent="0.3">
      <c r="A3045" t="str">
        <f>VLOOKUP(B3045,pacientes_insertados[],2,)</f>
        <v>61e34256ec4ec02e84f5e05a</v>
      </c>
      <c r="B3045">
        <f>seguimiento[[#This Row],[idpaciente]]</f>
        <v>1489</v>
      </c>
      <c r="C3045">
        <f t="shared" si="47"/>
        <v>2017</v>
      </c>
      <c r="D3045" s="1">
        <f>seguimiento[[#This Row],[fecha]]</f>
        <v>42921</v>
      </c>
      <c r="E3045" t="str">
        <f>seguimiento[[#This Row],[institucion]]</f>
        <v>Hospital de Niños Ricardo Gutiérrez</v>
      </c>
      <c r="F3045" t="str">
        <f>seguimiento[[#This Row],[fallecimiento]]</f>
        <v>No</v>
      </c>
      <c r="L3045" t="str">
        <f>seguimiento[[#This Row],[ntratendovenosos]]</f>
        <v>1</v>
      </c>
      <c r="N3045" t="str">
        <f>seguimiento[[#This Row],[ncultivosanio]]</f>
        <v>4</v>
      </c>
      <c r="O3045" t="str">
        <f>IF(seguimiento[[#This Row],[curvaglucemia]]="","No realizada","Realizada")</f>
        <v>No realizada</v>
      </c>
      <c r="P3045" t="str">
        <f>IF(O3045="Realizada",seguimiento[[#This Row],[curvaglucemia]],"")</f>
        <v/>
      </c>
      <c r="Q3045" t="str">
        <f>IF(seguimiento[[#This Row],[vitaminaDRealizada]]="","",IF(seguimiento[[#This Row],[vitaminaDRealizada]]="No realizado","No realizada","Realizada"))</f>
        <v/>
      </c>
      <c r="R3045" t="str">
        <f>IF(Q3045="Realizada",seguimiento[[#This Row],[vitaminaDRealizada]],"")</f>
        <v/>
      </c>
      <c r="S3045" t="str">
        <f>IF(seguimiento[[#This Row],[ige]]="No realizada","No realizada",IF(seguimiento[[#This Row],[ige]]="","","Realizada"))</f>
        <v/>
      </c>
      <c r="T3045" t="str">
        <f>IF(S3045="Realizada",seguimiento[[#This Row],[ige]],"")</f>
        <v/>
      </c>
      <c r="U3045" t="str">
        <f>IF(OR(seguimiento[[#This Row],[actividadfisica]]="Ejercicio regular",seguimiento[[#This Row],[actividadfisica]]="Actividad deportiva"),"Sí","")</f>
        <v/>
      </c>
    </row>
    <row r="3046" spans="1:21" x14ac:dyDescent="0.3">
      <c r="A3046" t="str">
        <f>VLOOKUP(B3046,pacientes_insertados[],2,)</f>
        <v>61e34254ec4ec02e84f5db9b</v>
      </c>
      <c r="B3046">
        <f>seguimiento[[#This Row],[idpaciente]]</f>
        <v>1490</v>
      </c>
      <c r="C3046">
        <f t="shared" si="47"/>
        <v>2015</v>
      </c>
      <c r="D3046" s="1">
        <f>seguimiento[[#This Row],[fecha]]</f>
        <v>42284</v>
      </c>
      <c r="E3046" t="str">
        <f>seguimiento[[#This Row],[institucion]]</f>
        <v>Hospital de Niños Ricardo Gutiérrez</v>
      </c>
      <c r="F3046" t="str">
        <f>seguimiento[[#This Row],[fallecimiento]]</f>
        <v>No</v>
      </c>
      <c r="L3046" t="str">
        <f>seguimiento[[#This Row],[ntratendovenosos]]</f>
        <v>1</v>
      </c>
      <c r="N3046" t="str">
        <f>seguimiento[[#This Row],[ncultivosanio]]</f>
        <v>5</v>
      </c>
      <c r="O3046" t="str">
        <f>IF(seguimiento[[#This Row],[curvaglucemia]]="","No realizada","Realizada")</f>
        <v>No realizada</v>
      </c>
      <c r="P3046" t="str">
        <f>IF(O3046="Realizada",seguimiento[[#This Row],[curvaglucemia]],"")</f>
        <v/>
      </c>
      <c r="Q3046" t="str">
        <f>IF(seguimiento[[#This Row],[vitaminaDRealizada]]="","",IF(seguimiento[[#This Row],[vitaminaDRealizada]]="No realizado","No realizada","Realizada"))</f>
        <v/>
      </c>
      <c r="R3046" t="str">
        <f>IF(Q3046="Realizada",seguimiento[[#This Row],[vitaminaDRealizada]],"")</f>
        <v/>
      </c>
      <c r="S3046" t="str">
        <f>IF(seguimiento[[#This Row],[ige]]="No realizada","No realizada",IF(seguimiento[[#This Row],[ige]]="","","Realizada"))</f>
        <v/>
      </c>
      <c r="T3046" t="str">
        <f>IF(S3046="Realizada",seguimiento[[#This Row],[ige]],"")</f>
        <v/>
      </c>
      <c r="U3046" t="str">
        <f>IF(OR(seguimiento[[#This Row],[actividadfisica]]="Ejercicio regular",seguimiento[[#This Row],[actividadfisica]]="Actividad deportiva"),"Sí","")</f>
        <v/>
      </c>
    </row>
    <row r="3047" spans="1:21" x14ac:dyDescent="0.3">
      <c r="A3047" t="str">
        <f>VLOOKUP(B3047,pacientes_insertados[],2,)</f>
        <v>61e34254ec4ec02e84f5db9b</v>
      </c>
      <c r="B3047">
        <f>seguimiento[[#This Row],[idpaciente]]</f>
        <v>1490</v>
      </c>
      <c r="C3047">
        <f t="shared" si="47"/>
        <v>2016</v>
      </c>
      <c r="D3047" s="1">
        <f>seguimiento[[#This Row],[fecha]]</f>
        <v>42507</v>
      </c>
      <c r="E3047" t="str">
        <f>seguimiento[[#This Row],[institucion]]</f>
        <v>Hospital de Niños Ricardo Gutiérrez</v>
      </c>
      <c r="F3047" t="str">
        <f>seguimiento[[#This Row],[fallecimiento]]</f>
        <v>No</v>
      </c>
      <c r="L3047" t="str">
        <f>seguimiento[[#This Row],[ntratendovenosos]]</f>
        <v>1</v>
      </c>
      <c r="N3047" t="str">
        <f>seguimiento[[#This Row],[ncultivosanio]]</f>
        <v>7</v>
      </c>
      <c r="O3047" t="str">
        <f>IF(seguimiento[[#This Row],[curvaglucemia]]="","No realizada","Realizada")</f>
        <v>No realizada</v>
      </c>
      <c r="P3047" t="str">
        <f>IF(O3047="Realizada",seguimiento[[#This Row],[curvaglucemia]],"")</f>
        <v/>
      </c>
      <c r="Q3047" t="str">
        <f>IF(seguimiento[[#This Row],[vitaminaDRealizada]]="","",IF(seguimiento[[#This Row],[vitaminaDRealizada]]="No realizado","No realizada","Realizada"))</f>
        <v/>
      </c>
      <c r="R3047" t="str">
        <f>IF(Q3047="Realizada",seguimiento[[#This Row],[vitaminaDRealizada]],"")</f>
        <v/>
      </c>
      <c r="S3047" t="str">
        <f>IF(seguimiento[[#This Row],[ige]]="No realizada","No realizada",IF(seguimiento[[#This Row],[ige]]="","","Realizada"))</f>
        <v/>
      </c>
      <c r="T3047" t="str">
        <f>IF(S3047="Realizada",seguimiento[[#This Row],[ige]],"")</f>
        <v/>
      </c>
      <c r="U3047" t="str">
        <f>IF(OR(seguimiento[[#This Row],[actividadfisica]]="Ejercicio regular",seguimiento[[#This Row],[actividadfisica]]="Actividad deportiva"),"Sí","")</f>
        <v/>
      </c>
    </row>
    <row r="3048" spans="1:21" x14ac:dyDescent="0.3">
      <c r="A3048" t="str">
        <f>VLOOKUP(B3048,pacientes_insertados[],2,)</f>
        <v>61e34254ec4ec02e84f5db9b</v>
      </c>
      <c r="B3048">
        <f>seguimiento[[#This Row],[idpaciente]]</f>
        <v>1490</v>
      </c>
      <c r="C3048">
        <f t="shared" si="47"/>
        <v>2017</v>
      </c>
      <c r="D3048" s="1">
        <f>seguimiento[[#This Row],[fecha]]</f>
        <v>42913</v>
      </c>
      <c r="E3048" t="str">
        <f>seguimiento[[#This Row],[institucion]]</f>
        <v>Hospital de Niños Ricardo Gutiérrez</v>
      </c>
      <c r="F3048" t="str">
        <f>seguimiento[[#This Row],[fallecimiento]]</f>
        <v>No</v>
      </c>
      <c r="N3048" t="str">
        <f>seguimiento[[#This Row],[ncultivosanio]]</f>
        <v>4</v>
      </c>
      <c r="O3048" t="str">
        <f>IF(seguimiento[[#This Row],[curvaglucemia]]="","No realizada","Realizada")</f>
        <v>No realizada</v>
      </c>
      <c r="P3048" t="str">
        <f>IF(O3048="Realizada",seguimiento[[#This Row],[curvaglucemia]],"")</f>
        <v/>
      </c>
      <c r="Q3048" t="str">
        <f>IF(seguimiento[[#This Row],[vitaminaDRealizada]]="","",IF(seguimiento[[#This Row],[vitaminaDRealizada]]="No realizado","No realizada","Realizada"))</f>
        <v/>
      </c>
      <c r="R3048" t="str">
        <f>IF(Q3048="Realizada",seguimiento[[#This Row],[vitaminaDRealizada]],"")</f>
        <v/>
      </c>
      <c r="S3048" t="str">
        <f>IF(seguimiento[[#This Row],[ige]]="No realizada","No realizada",IF(seguimiento[[#This Row],[ige]]="","","Realizada"))</f>
        <v/>
      </c>
      <c r="T3048" t="str">
        <f>IF(S3048="Realizada",seguimiento[[#This Row],[ige]],"")</f>
        <v/>
      </c>
      <c r="U3048" t="str">
        <f>IF(OR(seguimiento[[#This Row],[actividadfisica]]="Ejercicio regular",seguimiento[[#This Row],[actividadfisica]]="Actividad deportiva"),"Sí","")</f>
        <v/>
      </c>
    </row>
    <row r="3049" spans="1:21" x14ac:dyDescent="0.3">
      <c r="A3049" t="str">
        <f>VLOOKUP(B3049,pacientes_insertados[],2,)</f>
        <v>61e34256ec4ec02e84f5e05e</v>
      </c>
      <c r="B3049">
        <f>seguimiento[[#This Row],[idpaciente]]</f>
        <v>1491</v>
      </c>
      <c r="C3049">
        <f t="shared" si="47"/>
        <v>2014</v>
      </c>
      <c r="D3049" s="1">
        <f>seguimiento[[#This Row],[fecha]]</f>
        <v>41661</v>
      </c>
      <c r="E3049" t="str">
        <f>seguimiento[[#This Row],[institucion]]</f>
        <v>Hospital de Niños Ricardo Gutiérrez</v>
      </c>
      <c r="F3049" t="str">
        <f>seguimiento[[#This Row],[fallecimiento]]</f>
        <v>No</v>
      </c>
      <c r="N3049" t="str">
        <f>seguimiento[[#This Row],[ncultivosanio]]</f>
        <v>3</v>
      </c>
      <c r="O3049" t="str">
        <f>IF(seguimiento[[#This Row],[curvaglucemia]]="","No realizada","Realizada")</f>
        <v>No realizada</v>
      </c>
      <c r="P3049" t="str">
        <f>IF(O3049="Realizada",seguimiento[[#This Row],[curvaglucemia]],"")</f>
        <v/>
      </c>
      <c r="Q3049" t="str">
        <f>IF(seguimiento[[#This Row],[vitaminaDRealizada]]="","",IF(seguimiento[[#This Row],[vitaminaDRealizada]]="No realizado","No realizada","Realizada"))</f>
        <v/>
      </c>
      <c r="R3049" t="str">
        <f>IF(Q3049="Realizada",seguimiento[[#This Row],[vitaminaDRealizada]],"")</f>
        <v/>
      </c>
      <c r="S3049" t="str">
        <f>IF(seguimiento[[#This Row],[ige]]="No realizada","No realizada",IF(seguimiento[[#This Row],[ige]]="","","Realizada"))</f>
        <v/>
      </c>
      <c r="T3049" t="str">
        <f>IF(S3049="Realizada",seguimiento[[#This Row],[ige]],"")</f>
        <v/>
      </c>
      <c r="U3049" t="str">
        <f>IF(OR(seguimiento[[#This Row],[actividadfisica]]="Ejercicio regular",seguimiento[[#This Row],[actividadfisica]]="Actividad deportiva"),"Sí","")</f>
        <v/>
      </c>
    </row>
    <row r="3050" spans="1:21" x14ac:dyDescent="0.3">
      <c r="A3050" t="str">
        <f>VLOOKUP(B3050,pacientes_insertados[],2,)</f>
        <v>61e34256ec4ec02e84f5e05e</v>
      </c>
      <c r="B3050">
        <f>seguimiento[[#This Row],[idpaciente]]</f>
        <v>1491</v>
      </c>
      <c r="C3050">
        <f t="shared" si="47"/>
        <v>2015</v>
      </c>
      <c r="D3050" s="1">
        <f>seguimiento[[#This Row],[fecha]]</f>
        <v>42054</v>
      </c>
      <c r="E3050" t="str">
        <f>seguimiento[[#This Row],[institucion]]</f>
        <v>Hospital de Niños Ricardo Gutiérrez</v>
      </c>
      <c r="F3050" t="str">
        <f>seguimiento[[#This Row],[fallecimiento]]</f>
        <v>No</v>
      </c>
      <c r="N3050" t="str">
        <f>seguimiento[[#This Row],[ncultivosanio]]</f>
        <v>4</v>
      </c>
      <c r="O3050" t="str">
        <f>IF(seguimiento[[#This Row],[curvaglucemia]]="","No realizada","Realizada")</f>
        <v>No realizada</v>
      </c>
      <c r="P3050" t="str">
        <f>IF(O3050="Realizada",seguimiento[[#This Row],[curvaglucemia]],"")</f>
        <v/>
      </c>
      <c r="Q3050" t="str">
        <f>IF(seguimiento[[#This Row],[vitaminaDRealizada]]="","",IF(seguimiento[[#This Row],[vitaminaDRealizada]]="No realizado","No realizada","Realizada"))</f>
        <v/>
      </c>
      <c r="R3050" t="str">
        <f>IF(Q3050="Realizada",seguimiento[[#This Row],[vitaminaDRealizada]],"")</f>
        <v/>
      </c>
      <c r="S3050" t="str">
        <f>IF(seguimiento[[#This Row],[ige]]="No realizada","No realizada",IF(seguimiento[[#This Row],[ige]]="","","Realizada"))</f>
        <v/>
      </c>
      <c r="T3050" t="str">
        <f>IF(S3050="Realizada",seguimiento[[#This Row],[ige]],"")</f>
        <v/>
      </c>
      <c r="U3050" t="str">
        <f>IF(OR(seguimiento[[#This Row],[actividadfisica]]="Ejercicio regular",seguimiento[[#This Row],[actividadfisica]]="Actividad deportiva"),"Sí","")</f>
        <v/>
      </c>
    </row>
    <row r="3051" spans="1:21" x14ac:dyDescent="0.3">
      <c r="A3051" t="str">
        <f>VLOOKUP(B3051,pacientes_insertados[],2,)</f>
        <v>61e34256ec4ec02e84f5e05e</v>
      </c>
      <c r="B3051">
        <f>seguimiento[[#This Row],[idpaciente]]</f>
        <v>1491</v>
      </c>
      <c r="C3051">
        <f t="shared" si="47"/>
        <v>2016</v>
      </c>
      <c r="D3051" s="1">
        <f>seguimiento[[#This Row],[fecha]]</f>
        <v>42444</v>
      </c>
      <c r="E3051" t="str">
        <f>seguimiento[[#This Row],[institucion]]</f>
        <v>Hospital de Niños Ricardo Gutiérrez</v>
      </c>
      <c r="F3051" t="str">
        <f>seguimiento[[#This Row],[fallecimiento]]</f>
        <v>No</v>
      </c>
      <c r="N3051" t="str">
        <f>seguimiento[[#This Row],[ncultivosanio]]</f>
        <v>4</v>
      </c>
      <c r="O3051" t="str">
        <f>IF(seguimiento[[#This Row],[curvaglucemia]]="","No realizada","Realizada")</f>
        <v>No realizada</v>
      </c>
      <c r="P3051" t="str">
        <f>IF(O3051="Realizada",seguimiento[[#This Row],[curvaglucemia]],"")</f>
        <v/>
      </c>
      <c r="Q3051" t="str">
        <f>IF(seguimiento[[#This Row],[vitaminaDRealizada]]="","",IF(seguimiento[[#This Row],[vitaminaDRealizada]]="No realizado","No realizada","Realizada"))</f>
        <v/>
      </c>
      <c r="R3051" t="str">
        <f>IF(Q3051="Realizada",seguimiento[[#This Row],[vitaminaDRealizada]],"")</f>
        <v/>
      </c>
      <c r="S3051" t="str">
        <f>IF(seguimiento[[#This Row],[ige]]="No realizada","No realizada",IF(seguimiento[[#This Row],[ige]]="","","Realizada"))</f>
        <v/>
      </c>
      <c r="T3051" t="str">
        <f>IF(S3051="Realizada",seguimiento[[#This Row],[ige]],"")</f>
        <v/>
      </c>
      <c r="U3051" t="str">
        <f>IF(OR(seguimiento[[#This Row],[actividadfisica]]="Ejercicio regular",seguimiento[[#This Row],[actividadfisica]]="Actividad deportiva"),"Sí","")</f>
        <v/>
      </c>
    </row>
    <row r="3052" spans="1:21" x14ac:dyDescent="0.3">
      <c r="A3052" t="str">
        <f>VLOOKUP(B3052,pacientes_insertados[],2,)</f>
        <v>61e34256ec4ec02e84f5e05e</v>
      </c>
      <c r="B3052">
        <f>seguimiento[[#This Row],[idpaciente]]</f>
        <v>1491</v>
      </c>
      <c r="C3052">
        <f t="shared" si="47"/>
        <v>2017</v>
      </c>
      <c r="D3052" s="1">
        <f>seguimiento[[#This Row],[fecha]]</f>
        <v>42870</v>
      </c>
      <c r="E3052" t="str">
        <f>seguimiento[[#This Row],[institucion]]</f>
        <v>Hospital de Niños Ricardo Gutiérrez</v>
      </c>
      <c r="F3052" t="str">
        <f>seguimiento[[#This Row],[fallecimiento]]</f>
        <v>No</v>
      </c>
      <c r="N3052" t="str">
        <f>seguimiento[[#This Row],[ncultivosanio]]</f>
        <v>2</v>
      </c>
      <c r="O3052" t="str">
        <f>IF(seguimiento[[#This Row],[curvaglucemia]]="","No realizada","Realizada")</f>
        <v>No realizada</v>
      </c>
      <c r="P3052" t="str">
        <f>IF(O3052="Realizada",seguimiento[[#This Row],[curvaglucemia]],"")</f>
        <v/>
      </c>
      <c r="Q3052" t="str">
        <f>IF(seguimiento[[#This Row],[vitaminaDRealizada]]="","",IF(seguimiento[[#This Row],[vitaminaDRealizada]]="No realizado","No realizada","Realizada"))</f>
        <v/>
      </c>
      <c r="R3052" t="str">
        <f>IF(Q3052="Realizada",seguimiento[[#This Row],[vitaminaDRealizada]],"")</f>
        <v/>
      </c>
      <c r="S3052" t="str">
        <f>IF(seguimiento[[#This Row],[ige]]="No realizada","No realizada",IF(seguimiento[[#This Row],[ige]]="","","Realizada"))</f>
        <v/>
      </c>
      <c r="T3052" t="str">
        <f>IF(S3052="Realizada",seguimiento[[#This Row],[ige]],"")</f>
        <v/>
      </c>
      <c r="U3052" t="str">
        <f>IF(OR(seguimiento[[#This Row],[actividadfisica]]="Ejercicio regular",seguimiento[[#This Row],[actividadfisica]]="Actividad deportiva"),"Sí","")</f>
        <v/>
      </c>
    </row>
    <row r="3053" spans="1:21" x14ac:dyDescent="0.3">
      <c r="A3053" t="str">
        <f>VLOOKUP(B3053,pacientes_insertados[],2,)</f>
        <v>61e34254ec4ec02e84f5db84</v>
      </c>
      <c r="B3053">
        <f>seguimiento[[#This Row],[idpaciente]]</f>
        <v>1494</v>
      </c>
      <c r="C3053">
        <f t="shared" si="47"/>
        <v>2012</v>
      </c>
      <c r="D3053" s="1">
        <f>seguimiento[[#This Row],[fecha]]</f>
        <v>41122</v>
      </c>
      <c r="E3053" t="str">
        <f>seguimiento[[#This Row],[institucion]]</f>
        <v>Hospital de Niños Ricardo Gutiérrez</v>
      </c>
      <c r="F3053" t="str">
        <f>seguimiento[[#This Row],[fallecimiento]]</f>
        <v>No</v>
      </c>
      <c r="K3053" t="str">
        <f>seguimiento[[#This Row],[coberturamedica]]</f>
        <v>Sí</v>
      </c>
      <c r="L3053" t="str">
        <f>seguimiento[[#This Row],[ntratendovenosos]]</f>
        <v>2</v>
      </c>
      <c r="N3053" t="str">
        <f>seguimiento[[#This Row],[ncultivosanio]]</f>
        <v>5</v>
      </c>
      <c r="O3053" t="str">
        <f>IF(seguimiento[[#This Row],[curvaglucemia]]="","No realizada","Realizada")</f>
        <v>No realizada</v>
      </c>
      <c r="P3053" t="str">
        <f>IF(O3053="Realizada",seguimiento[[#This Row],[curvaglucemia]],"")</f>
        <v/>
      </c>
      <c r="Q3053" t="str">
        <f>IF(seguimiento[[#This Row],[vitaminaDRealizada]]="","",IF(seguimiento[[#This Row],[vitaminaDRealizada]]="No realizado","No realizada","Realizada"))</f>
        <v>Realizada</v>
      </c>
      <c r="R3053" t="str">
        <f>IF(Q3053="Realizada",seguimiento[[#This Row],[vitaminaDRealizada]],"")</f>
        <v>Bajo</v>
      </c>
      <c r="S3053" t="str">
        <f>IF(seguimiento[[#This Row],[ige]]="No realizada","No realizada",IF(seguimiento[[#This Row],[ige]]="","","Realizada"))</f>
        <v>Realizada</v>
      </c>
      <c r="T3053" t="str">
        <f>IF(S3053="Realizada",seguimiento[[#This Row],[ige]],"")</f>
        <v>Normal</v>
      </c>
      <c r="U3053" t="str">
        <f>IF(OR(seguimiento[[#This Row],[actividadfisica]]="Ejercicio regular",seguimiento[[#This Row],[actividadfisica]]="Actividad deportiva"),"Sí","")</f>
        <v/>
      </c>
    </row>
    <row r="3054" spans="1:21" x14ac:dyDescent="0.3">
      <c r="A3054" t="str">
        <f>VLOOKUP(B3054,pacientes_insertados[],2,)</f>
        <v>61e34254ec4ec02e84f5db84</v>
      </c>
      <c r="B3054">
        <f>seguimiento[[#This Row],[idpaciente]]</f>
        <v>1494</v>
      </c>
      <c r="C3054">
        <f t="shared" si="47"/>
        <v>2013</v>
      </c>
      <c r="D3054" s="1">
        <f>seguimiento[[#This Row],[fecha]]</f>
        <v>41547</v>
      </c>
      <c r="E3054" t="str">
        <f>seguimiento[[#This Row],[institucion]]</f>
        <v>Hospital de Niños Ricardo Gutiérrez</v>
      </c>
      <c r="F3054" t="str">
        <f>seguimiento[[#This Row],[fallecimiento]]</f>
        <v>No</v>
      </c>
      <c r="L3054" t="str">
        <f>seguimiento[[#This Row],[ntratendovenosos]]</f>
        <v>1</v>
      </c>
      <c r="N3054" t="str">
        <f>seguimiento[[#This Row],[ncultivosanio]]</f>
        <v>5</v>
      </c>
      <c r="O3054" t="str">
        <f>IF(seguimiento[[#This Row],[curvaglucemia]]="","No realizada","Realizada")</f>
        <v>No realizada</v>
      </c>
      <c r="P3054" t="str">
        <f>IF(O3054="Realizada",seguimiento[[#This Row],[curvaglucemia]],"")</f>
        <v/>
      </c>
      <c r="Q3054" t="str">
        <f>IF(seguimiento[[#This Row],[vitaminaDRealizada]]="","",IF(seguimiento[[#This Row],[vitaminaDRealizada]]="No realizado","No realizada","Realizada"))</f>
        <v/>
      </c>
      <c r="R3054" t="str">
        <f>IF(Q3054="Realizada",seguimiento[[#This Row],[vitaminaDRealizada]],"")</f>
        <v/>
      </c>
      <c r="S3054" t="str">
        <f>IF(seguimiento[[#This Row],[ige]]="No realizada","No realizada",IF(seguimiento[[#This Row],[ige]]="","","Realizada"))</f>
        <v/>
      </c>
      <c r="T3054" t="str">
        <f>IF(S3054="Realizada",seguimiento[[#This Row],[ige]],"")</f>
        <v/>
      </c>
      <c r="U3054" t="str">
        <f>IF(OR(seguimiento[[#This Row],[actividadfisica]]="Ejercicio regular",seguimiento[[#This Row],[actividadfisica]]="Actividad deportiva"),"Sí","")</f>
        <v/>
      </c>
    </row>
    <row r="3055" spans="1:21" x14ac:dyDescent="0.3">
      <c r="A3055" t="str">
        <f>VLOOKUP(B3055,pacientes_insertados[],2,)</f>
        <v>61e34254ec4ec02e84f5db84</v>
      </c>
      <c r="B3055">
        <f>seguimiento[[#This Row],[idpaciente]]</f>
        <v>1494</v>
      </c>
      <c r="C3055">
        <f t="shared" si="47"/>
        <v>2014</v>
      </c>
      <c r="D3055" s="1">
        <f>seguimiento[[#This Row],[fecha]]</f>
        <v>41906</v>
      </c>
      <c r="E3055" t="str">
        <f>seguimiento[[#This Row],[institucion]]</f>
        <v>Hospital de Niños Ricardo Gutiérrez</v>
      </c>
      <c r="F3055" t="str">
        <f>seguimiento[[#This Row],[fallecimiento]]</f>
        <v>No</v>
      </c>
      <c r="N3055" t="str">
        <f>seguimiento[[#This Row],[ncultivosanio]]</f>
        <v>5</v>
      </c>
      <c r="O3055" t="str">
        <f>IF(seguimiento[[#This Row],[curvaglucemia]]="","No realizada","Realizada")</f>
        <v>No realizada</v>
      </c>
      <c r="P3055" t="str">
        <f>IF(O3055="Realizada",seguimiento[[#This Row],[curvaglucemia]],"")</f>
        <v/>
      </c>
      <c r="Q3055" t="str">
        <f>IF(seguimiento[[#This Row],[vitaminaDRealizada]]="","",IF(seguimiento[[#This Row],[vitaminaDRealizada]]="No realizado","No realizada","Realizada"))</f>
        <v/>
      </c>
      <c r="R3055" t="str">
        <f>IF(Q3055="Realizada",seguimiento[[#This Row],[vitaminaDRealizada]],"")</f>
        <v/>
      </c>
      <c r="S3055" t="str">
        <f>IF(seguimiento[[#This Row],[ige]]="No realizada","No realizada",IF(seguimiento[[#This Row],[ige]]="","","Realizada"))</f>
        <v/>
      </c>
      <c r="T3055" t="str">
        <f>IF(S3055="Realizada",seguimiento[[#This Row],[ige]],"")</f>
        <v/>
      </c>
      <c r="U3055" t="str">
        <f>IF(OR(seguimiento[[#This Row],[actividadfisica]]="Ejercicio regular",seguimiento[[#This Row],[actividadfisica]]="Actividad deportiva"),"Sí","")</f>
        <v/>
      </c>
    </row>
    <row r="3056" spans="1:21" x14ac:dyDescent="0.3">
      <c r="A3056" t="str">
        <f>VLOOKUP(B3056,pacientes_insertados[],2,)</f>
        <v>61e34254ec4ec02e84f5db84</v>
      </c>
      <c r="B3056">
        <f>seguimiento[[#This Row],[idpaciente]]</f>
        <v>1494</v>
      </c>
      <c r="C3056">
        <f t="shared" si="47"/>
        <v>2015</v>
      </c>
      <c r="D3056" s="1">
        <f>seguimiento[[#This Row],[fecha]]</f>
        <v>42271</v>
      </c>
      <c r="E3056" t="str">
        <f>seguimiento[[#This Row],[institucion]]</f>
        <v>Hospital de Niños Ricardo Gutiérrez</v>
      </c>
      <c r="F3056" t="str">
        <f>seguimiento[[#This Row],[fallecimiento]]</f>
        <v>No</v>
      </c>
      <c r="N3056" t="str">
        <f>seguimiento[[#This Row],[ncultivosanio]]</f>
        <v>4</v>
      </c>
      <c r="O3056" t="str">
        <f>IF(seguimiento[[#This Row],[curvaglucemia]]="","No realizada","Realizada")</f>
        <v>No realizada</v>
      </c>
      <c r="P3056" t="str">
        <f>IF(O3056="Realizada",seguimiento[[#This Row],[curvaglucemia]],"")</f>
        <v/>
      </c>
      <c r="Q3056" t="str">
        <f>IF(seguimiento[[#This Row],[vitaminaDRealizada]]="","",IF(seguimiento[[#This Row],[vitaminaDRealizada]]="No realizado","No realizada","Realizada"))</f>
        <v/>
      </c>
      <c r="R3056" t="str">
        <f>IF(Q3056="Realizada",seguimiento[[#This Row],[vitaminaDRealizada]],"")</f>
        <v/>
      </c>
      <c r="S3056" t="str">
        <f>IF(seguimiento[[#This Row],[ige]]="No realizada","No realizada",IF(seguimiento[[#This Row],[ige]]="","","Realizada"))</f>
        <v/>
      </c>
      <c r="T3056" t="str">
        <f>IF(S3056="Realizada",seguimiento[[#This Row],[ige]],"")</f>
        <v/>
      </c>
      <c r="U3056" t="str">
        <f>IF(OR(seguimiento[[#This Row],[actividadfisica]]="Ejercicio regular",seguimiento[[#This Row],[actividadfisica]]="Actividad deportiva"),"Sí","")</f>
        <v/>
      </c>
    </row>
    <row r="3057" spans="1:21" x14ac:dyDescent="0.3">
      <c r="A3057" t="str">
        <f>VLOOKUP(B3057,pacientes_insertados[],2,)</f>
        <v>61e34254ec4ec02e84f5db84</v>
      </c>
      <c r="B3057">
        <f>seguimiento[[#This Row],[idpaciente]]</f>
        <v>1494</v>
      </c>
      <c r="C3057">
        <f t="shared" si="47"/>
        <v>2016</v>
      </c>
      <c r="D3057" s="1">
        <f>seguimiento[[#This Row],[fecha]]</f>
        <v>42552</v>
      </c>
      <c r="E3057" t="str">
        <f>seguimiento[[#This Row],[institucion]]</f>
        <v>Hospital de Niños Ricardo Gutiérrez</v>
      </c>
      <c r="F3057" t="str">
        <f>seguimiento[[#This Row],[fallecimiento]]</f>
        <v>No</v>
      </c>
      <c r="N3057" t="str">
        <f>seguimiento[[#This Row],[ncultivosanio]]</f>
        <v>4</v>
      </c>
      <c r="O3057" t="str">
        <f>IF(seguimiento[[#This Row],[curvaglucemia]]="","No realizada","Realizada")</f>
        <v>No realizada</v>
      </c>
      <c r="P3057" t="str">
        <f>IF(O3057="Realizada",seguimiento[[#This Row],[curvaglucemia]],"")</f>
        <v/>
      </c>
      <c r="Q3057" t="str">
        <f>IF(seguimiento[[#This Row],[vitaminaDRealizada]]="","",IF(seguimiento[[#This Row],[vitaminaDRealizada]]="No realizado","No realizada","Realizada"))</f>
        <v/>
      </c>
      <c r="R3057" t="str">
        <f>IF(Q3057="Realizada",seguimiento[[#This Row],[vitaminaDRealizada]],"")</f>
        <v/>
      </c>
      <c r="S3057" t="str">
        <f>IF(seguimiento[[#This Row],[ige]]="No realizada","No realizada",IF(seguimiento[[#This Row],[ige]]="","","Realizada"))</f>
        <v/>
      </c>
      <c r="T3057" t="str">
        <f>IF(S3057="Realizada",seguimiento[[#This Row],[ige]],"")</f>
        <v/>
      </c>
      <c r="U3057" t="str">
        <f>IF(OR(seguimiento[[#This Row],[actividadfisica]]="Ejercicio regular",seguimiento[[#This Row],[actividadfisica]]="Actividad deportiva"),"Sí","")</f>
        <v/>
      </c>
    </row>
    <row r="3058" spans="1:21" x14ac:dyDescent="0.3">
      <c r="A3058" t="str">
        <f>VLOOKUP(B3058,pacientes_insertados[],2,)</f>
        <v>61e34254ec4ec02e84f5db84</v>
      </c>
      <c r="B3058">
        <f>seguimiento[[#This Row],[idpaciente]]</f>
        <v>1494</v>
      </c>
      <c r="C3058">
        <f t="shared" si="47"/>
        <v>2017</v>
      </c>
      <c r="D3058" s="1">
        <f>seguimiento[[#This Row],[fecha]]</f>
        <v>42951</v>
      </c>
      <c r="E3058" t="str">
        <f>seguimiento[[#This Row],[institucion]]</f>
        <v>Hospital de Niños Ricardo Gutiérrez</v>
      </c>
      <c r="F3058" t="str">
        <f>seguimiento[[#This Row],[fallecimiento]]</f>
        <v>Si</v>
      </c>
      <c r="G3058" t="str">
        <f>seguimiento[[#This Row],[fecha_fallec]]</f>
        <v>2017-11-10</v>
      </c>
      <c r="H3058" t="str">
        <f>seguimiento[[#This Row],[NombreCausaFallecimiento]]</f>
        <v>Respiratorios</v>
      </c>
      <c r="L3058" t="str">
        <f>seguimiento[[#This Row],[ntratendovenosos]]</f>
        <v>3</v>
      </c>
      <c r="N3058" t="str">
        <f>seguimiento[[#This Row],[ncultivosanio]]</f>
        <v>3</v>
      </c>
      <c r="O3058" t="str">
        <f>IF(seguimiento[[#This Row],[curvaglucemia]]="","No realizada","Realizada")</f>
        <v>Realizada</v>
      </c>
      <c r="P3058" t="str">
        <f>IF(O3058="Realizada",seguimiento[[#This Row],[curvaglucemia]],"")</f>
        <v>Normal</v>
      </c>
      <c r="Q3058" t="str">
        <f>IF(seguimiento[[#This Row],[vitaminaDRealizada]]="","",IF(seguimiento[[#This Row],[vitaminaDRealizada]]="No realizado","No realizada","Realizada"))</f>
        <v>Realizada</v>
      </c>
      <c r="R3058" t="str">
        <f>IF(Q3058="Realizada",seguimiento[[#This Row],[vitaminaDRealizada]],"")</f>
        <v>Bajo</v>
      </c>
      <c r="S3058" t="str">
        <f>IF(seguimiento[[#This Row],[ige]]="No realizada","No realizada",IF(seguimiento[[#This Row],[ige]]="","","Realizada"))</f>
        <v>Realizada</v>
      </c>
      <c r="T3058" t="str">
        <f>IF(S3058="Realizada",seguimiento[[#This Row],[ige]],"")</f>
        <v>Normal</v>
      </c>
      <c r="U3058" t="str">
        <f>IF(OR(seguimiento[[#This Row],[actividadfisica]]="Ejercicio regular",seguimiento[[#This Row],[actividadfisica]]="Actividad deportiva"),"Sí","")</f>
        <v/>
      </c>
    </row>
    <row r="3059" spans="1:21" x14ac:dyDescent="0.3">
      <c r="A3059" t="str">
        <f>VLOOKUP(B3059,pacientes_insertados[],2,)</f>
        <v>61e34254ec4ec02e84f5db98</v>
      </c>
      <c r="B3059">
        <f>seguimiento[[#This Row],[idpaciente]]</f>
        <v>1495</v>
      </c>
      <c r="C3059">
        <f t="shared" si="47"/>
        <v>2012</v>
      </c>
      <c r="D3059" s="1">
        <f>seguimiento[[#This Row],[fecha]]</f>
        <v>41128</v>
      </c>
      <c r="E3059" t="str">
        <f>seguimiento[[#This Row],[institucion]]</f>
        <v>Hospital de Niños Ricardo Gutiérrez</v>
      </c>
      <c r="F3059" t="str">
        <f>seguimiento[[#This Row],[fallecimiento]]</f>
        <v>No</v>
      </c>
      <c r="K3059" t="str">
        <f>seguimiento[[#This Row],[coberturamedica]]</f>
        <v>Sí</v>
      </c>
      <c r="M3059" t="str">
        <f>seguimiento[[#This Row],[Embarazo]]</f>
        <v>No</v>
      </c>
      <c r="N3059" t="str">
        <f>seguimiento[[#This Row],[ncultivosanio]]</f>
        <v>3</v>
      </c>
      <c r="O3059" t="str">
        <f>IF(seguimiento[[#This Row],[curvaglucemia]]="","No realizada","Realizada")</f>
        <v>Realizada</v>
      </c>
      <c r="P3059" t="str">
        <f>IF(O3059="Realizada",seguimiento[[#This Row],[curvaglucemia]],"")</f>
        <v>Normal</v>
      </c>
      <c r="Q3059" t="str">
        <f>IF(seguimiento[[#This Row],[vitaminaDRealizada]]="","",IF(seguimiento[[#This Row],[vitaminaDRealizada]]="No realizado","No realizada","Realizada"))</f>
        <v>No realizada</v>
      </c>
      <c r="R3059" t="str">
        <f>IF(Q3059="Realizada",seguimiento[[#This Row],[vitaminaDRealizada]],"")</f>
        <v/>
      </c>
      <c r="S3059" t="str">
        <f>IF(seguimiento[[#This Row],[ige]]="No realizada","No realizada",IF(seguimiento[[#This Row],[ige]]="","","Realizada"))</f>
        <v>Realizada</v>
      </c>
      <c r="T3059" t="str">
        <f>IF(S3059="Realizada",seguimiento[[#This Row],[ige]],"")</f>
        <v>Normal</v>
      </c>
      <c r="U3059" t="str">
        <f>IF(OR(seguimiento[[#This Row],[actividadfisica]]="Ejercicio regular",seguimiento[[#This Row],[actividadfisica]]="Actividad deportiva"),"Sí","")</f>
        <v>Sí</v>
      </c>
    </row>
    <row r="3060" spans="1:21" x14ac:dyDescent="0.3">
      <c r="A3060" t="str">
        <f>VLOOKUP(B3060,pacientes_insertados[],2,)</f>
        <v>61e34254ec4ec02e84f5db98</v>
      </c>
      <c r="B3060">
        <f>seguimiento[[#This Row],[idpaciente]]</f>
        <v>1495</v>
      </c>
      <c r="C3060">
        <f t="shared" si="47"/>
        <v>2013</v>
      </c>
      <c r="D3060" s="1">
        <f>seguimiento[[#This Row],[fecha]]</f>
        <v>41449</v>
      </c>
      <c r="E3060" t="str">
        <f>seguimiento[[#This Row],[institucion]]</f>
        <v>Hospital de Niños Ricardo Gutiérrez</v>
      </c>
      <c r="F3060" t="str">
        <f>seguimiento[[#This Row],[fallecimiento]]</f>
        <v>No</v>
      </c>
      <c r="N3060" t="str">
        <f>seguimiento[[#This Row],[ncultivosanio]]</f>
        <v>4</v>
      </c>
      <c r="O3060" t="str">
        <f>IF(seguimiento[[#This Row],[curvaglucemia]]="","No realizada","Realizada")</f>
        <v>No realizada</v>
      </c>
      <c r="P3060" t="str">
        <f>IF(O3060="Realizada",seguimiento[[#This Row],[curvaglucemia]],"")</f>
        <v/>
      </c>
      <c r="Q3060" t="str">
        <f>IF(seguimiento[[#This Row],[vitaminaDRealizada]]="","",IF(seguimiento[[#This Row],[vitaminaDRealizada]]="No realizado","No realizada","Realizada"))</f>
        <v/>
      </c>
      <c r="R3060" t="str">
        <f>IF(Q3060="Realizada",seguimiento[[#This Row],[vitaminaDRealizada]],"")</f>
        <v/>
      </c>
      <c r="S3060" t="str">
        <f>IF(seguimiento[[#This Row],[ige]]="No realizada","No realizada",IF(seguimiento[[#This Row],[ige]]="","","Realizada"))</f>
        <v/>
      </c>
      <c r="T3060" t="str">
        <f>IF(S3060="Realizada",seguimiento[[#This Row],[ige]],"")</f>
        <v/>
      </c>
      <c r="U3060" t="str">
        <f>IF(OR(seguimiento[[#This Row],[actividadfisica]]="Ejercicio regular",seguimiento[[#This Row],[actividadfisica]]="Actividad deportiva"),"Sí","")</f>
        <v/>
      </c>
    </row>
    <row r="3061" spans="1:21" x14ac:dyDescent="0.3">
      <c r="A3061" t="str">
        <f>VLOOKUP(B3061,pacientes_insertados[],2,)</f>
        <v>61e34254ec4ec02e84f5db98</v>
      </c>
      <c r="B3061">
        <f>seguimiento[[#This Row],[idpaciente]]</f>
        <v>1495</v>
      </c>
      <c r="C3061">
        <f t="shared" si="47"/>
        <v>2014</v>
      </c>
      <c r="D3061" s="1">
        <f>seguimiento[[#This Row],[fecha]]</f>
        <v>41823</v>
      </c>
      <c r="E3061" t="str">
        <f>seguimiento[[#This Row],[institucion]]</f>
        <v>Hospital de Niños Ricardo Gutiérrez</v>
      </c>
      <c r="F3061" t="str">
        <f>seguimiento[[#This Row],[fallecimiento]]</f>
        <v>No</v>
      </c>
      <c r="N3061" t="str">
        <f>seguimiento[[#This Row],[ncultivosanio]]</f>
        <v>3</v>
      </c>
      <c r="O3061" t="str">
        <f>IF(seguimiento[[#This Row],[curvaglucemia]]="","No realizada","Realizada")</f>
        <v>No realizada</v>
      </c>
      <c r="P3061" t="str">
        <f>IF(O3061="Realizada",seguimiento[[#This Row],[curvaglucemia]],"")</f>
        <v/>
      </c>
      <c r="Q3061" t="str">
        <f>IF(seguimiento[[#This Row],[vitaminaDRealizada]]="","",IF(seguimiento[[#This Row],[vitaminaDRealizada]]="No realizado","No realizada","Realizada"))</f>
        <v/>
      </c>
      <c r="R3061" t="str">
        <f>IF(Q3061="Realizada",seguimiento[[#This Row],[vitaminaDRealizada]],"")</f>
        <v/>
      </c>
      <c r="S3061" t="str">
        <f>IF(seguimiento[[#This Row],[ige]]="No realizada","No realizada",IF(seguimiento[[#This Row],[ige]]="","","Realizada"))</f>
        <v/>
      </c>
      <c r="T3061" t="str">
        <f>IF(S3061="Realizada",seguimiento[[#This Row],[ige]],"")</f>
        <v/>
      </c>
      <c r="U3061" t="str">
        <f>IF(OR(seguimiento[[#This Row],[actividadfisica]]="Ejercicio regular",seguimiento[[#This Row],[actividadfisica]]="Actividad deportiva"),"Sí","")</f>
        <v/>
      </c>
    </row>
    <row r="3062" spans="1:21" x14ac:dyDescent="0.3">
      <c r="A3062" t="str">
        <f>VLOOKUP(B3062,pacientes_insertados[],2,)</f>
        <v>61e34254ec4ec02e84f5db98</v>
      </c>
      <c r="B3062">
        <f>seguimiento[[#This Row],[idpaciente]]</f>
        <v>1495</v>
      </c>
      <c r="C3062">
        <f t="shared" si="47"/>
        <v>2015</v>
      </c>
      <c r="D3062" s="1">
        <f>seguimiento[[#This Row],[fecha]]</f>
        <v>42185</v>
      </c>
      <c r="E3062" t="str">
        <f>seguimiento[[#This Row],[institucion]]</f>
        <v>Hospital de Niños Ricardo Gutiérrez</v>
      </c>
      <c r="F3062" t="str">
        <f>seguimiento[[#This Row],[fallecimiento]]</f>
        <v>No</v>
      </c>
      <c r="N3062" t="str">
        <f>seguimiento[[#This Row],[ncultivosanio]]</f>
        <v>3</v>
      </c>
      <c r="O3062" t="str">
        <f>IF(seguimiento[[#This Row],[curvaglucemia]]="","No realizada","Realizada")</f>
        <v>No realizada</v>
      </c>
      <c r="P3062" t="str">
        <f>IF(O3062="Realizada",seguimiento[[#This Row],[curvaglucemia]],"")</f>
        <v/>
      </c>
      <c r="Q3062" t="str">
        <f>IF(seguimiento[[#This Row],[vitaminaDRealizada]]="","",IF(seguimiento[[#This Row],[vitaminaDRealizada]]="No realizado","No realizada","Realizada"))</f>
        <v/>
      </c>
      <c r="R3062" t="str">
        <f>IF(Q3062="Realizada",seguimiento[[#This Row],[vitaminaDRealizada]],"")</f>
        <v/>
      </c>
      <c r="S3062" t="str">
        <f>IF(seguimiento[[#This Row],[ige]]="No realizada","No realizada",IF(seguimiento[[#This Row],[ige]]="","","Realizada"))</f>
        <v/>
      </c>
      <c r="T3062" t="str">
        <f>IF(S3062="Realizada",seguimiento[[#This Row],[ige]],"")</f>
        <v/>
      </c>
      <c r="U3062" t="str">
        <f>IF(OR(seguimiento[[#This Row],[actividadfisica]]="Ejercicio regular",seguimiento[[#This Row],[actividadfisica]]="Actividad deportiva"),"Sí","")</f>
        <v/>
      </c>
    </row>
    <row r="3063" spans="1:21" x14ac:dyDescent="0.3">
      <c r="A3063" t="str">
        <f>VLOOKUP(B3063,pacientes_insertados[],2,)</f>
        <v>61e34254ec4ec02e84f5db98</v>
      </c>
      <c r="B3063">
        <f>seguimiento[[#This Row],[idpaciente]]</f>
        <v>1495</v>
      </c>
      <c r="C3063">
        <f t="shared" si="47"/>
        <v>2016</v>
      </c>
      <c r="D3063" s="1">
        <f>seguimiento[[#This Row],[fecha]]</f>
        <v>42634</v>
      </c>
      <c r="E3063" t="str">
        <f>seguimiento[[#This Row],[institucion]]</f>
        <v>Hospital de Niños Ricardo Gutiérrez</v>
      </c>
      <c r="F3063" t="str">
        <f>seguimiento[[#This Row],[fallecimiento]]</f>
        <v>No</v>
      </c>
      <c r="N3063" t="str">
        <f>seguimiento[[#This Row],[ncultivosanio]]</f>
        <v>4</v>
      </c>
      <c r="O3063" t="str">
        <f>IF(seguimiento[[#This Row],[curvaglucemia]]="","No realizada","Realizada")</f>
        <v>No realizada</v>
      </c>
      <c r="P3063" t="str">
        <f>IF(O3063="Realizada",seguimiento[[#This Row],[curvaglucemia]],"")</f>
        <v/>
      </c>
      <c r="Q3063" t="str">
        <f>IF(seguimiento[[#This Row],[vitaminaDRealizada]]="","",IF(seguimiento[[#This Row],[vitaminaDRealizada]]="No realizado","No realizada","Realizada"))</f>
        <v/>
      </c>
      <c r="R3063" t="str">
        <f>IF(Q3063="Realizada",seguimiento[[#This Row],[vitaminaDRealizada]],"")</f>
        <v/>
      </c>
      <c r="S3063" t="str">
        <f>IF(seguimiento[[#This Row],[ige]]="No realizada","No realizada",IF(seguimiento[[#This Row],[ige]]="","","Realizada"))</f>
        <v/>
      </c>
      <c r="T3063" t="str">
        <f>IF(S3063="Realizada",seguimiento[[#This Row],[ige]],"")</f>
        <v/>
      </c>
      <c r="U3063" t="str">
        <f>IF(OR(seguimiento[[#This Row],[actividadfisica]]="Ejercicio regular",seguimiento[[#This Row],[actividadfisica]]="Actividad deportiva"),"Sí","")</f>
        <v/>
      </c>
    </row>
    <row r="3064" spans="1:21" x14ac:dyDescent="0.3">
      <c r="A3064" t="str">
        <f>VLOOKUP(B3064,pacientes_insertados[],2,)</f>
        <v>61e34254ec4ec02e84f5db98</v>
      </c>
      <c r="B3064">
        <f>seguimiento[[#This Row],[idpaciente]]</f>
        <v>1495</v>
      </c>
      <c r="C3064">
        <f t="shared" si="47"/>
        <v>2017</v>
      </c>
      <c r="D3064" s="1">
        <f>seguimiento[[#This Row],[fecha]]</f>
        <v>42962</v>
      </c>
      <c r="E3064" t="str">
        <f>seguimiento[[#This Row],[institucion]]</f>
        <v>Hospital de Niños Ricardo Gutiérrez</v>
      </c>
      <c r="F3064" t="str">
        <f>seguimiento[[#This Row],[fallecimiento]]</f>
        <v>No</v>
      </c>
      <c r="N3064" t="str">
        <f>seguimiento[[#This Row],[ncultivosanio]]</f>
        <v>4</v>
      </c>
      <c r="O3064" t="str">
        <f>IF(seguimiento[[#This Row],[curvaglucemia]]="","No realizada","Realizada")</f>
        <v>No realizada</v>
      </c>
      <c r="P3064" t="str">
        <f>IF(O3064="Realizada",seguimiento[[#This Row],[curvaglucemia]],"")</f>
        <v/>
      </c>
      <c r="Q3064" t="str">
        <f>IF(seguimiento[[#This Row],[vitaminaDRealizada]]="","",IF(seguimiento[[#This Row],[vitaminaDRealizada]]="No realizado","No realizada","Realizada"))</f>
        <v/>
      </c>
      <c r="R3064" t="str">
        <f>IF(Q3064="Realizada",seguimiento[[#This Row],[vitaminaDRealizada]],"")</f>
        <v/>
      </c>
      <c r="S3064" t="str">
        <f>IF(seguimiento[[#This Row],[ige]]="No realizada","No realizada",IF(seguimiento[[#This Row],[ige]]="","","Realizada"))</f>
        <v/>
      </c>
      <c r="T3064" t="str">
        <f>IF(S3064="Realizada",seguimiento[[#This Row],[ige]],"")</f>
        <v/>
      </c>
      <c r="U3064" t="str">
        <f>IF(OR(seguimiento[[#This Row],[actividadfisica]]="Ejercicio regular",seguimiento[[#This Row],[actividadfisica]]="Actividad deportiva"),"Sí","")</f>
        <v/>
      </c>
    </row>
    <row r="3065" spans="1:21" x14ac:dyDescent="0.3">
      <c r="A3065" t="str">
        <f>VLOOKUP(B3065,pacientes_insertados[],2,)</f>
        <v>61e34254ec4ec02e84f5dba7</v>
      </c>
      <c r="B3065">
        <f>seguimiento[[#This Row],[idpaciente]]</f>
        <v>1500</v>
      </c>
      <c r="C3065">
        <f t="shared" si="47"/>
        <v>2017</v>
      </c>
      <c r="D3065" s="1">
        <f>seguimiento[[#This Row],[fecha]]</f>
        <v>43067</v>
      </c>
      <c r="E3065" t="str">
        <f>seguimiento[[#This Row],[institucion]]</f>
        <v>CENTRO DE ESPECIALIDADES MÉDICAS DE ROSARIO</v>
      </c>
      <c r="F3065" t="str">
        <f>seguimiento[[#This Row],[fallecimiento]]</f>
        <v>No</v>
      </c>
      <c r="J3065" t="str">
        <f>seguimiento[[#This Row],[laboral]]</f>
        <v>Trabaja, completo</v>
      </c>
      <c r="K3065" t="str">
        <f>seguimiento[[#This Row],[coberturamedica]]</f>
        <v>Sí</v>
      </c>
      <c r="N3065" t="str">
        <f>seguimiento[[#This Row],[ncultivosanio]]</f>
        <v>2</v>
      </c>
      <c r="O3065" t="str">
        <f>IF(seguimiento[[#This Row],[curvaglucemia]]="","No realizada","Realizada")</f>
        <v>Realizada</v>
      </c>
      <c r="P3065" t="str">
        <f>IF(O3065="Realizada",seguimiento[[#This Row],[curvaglucemia]],"")</f>
        <v>Normal</v>
      </c>
      <c r="Q3065" t="str">
        <f>IF(seguimiento[[#This Row],[vitaminaDRealizada]]="","",IF(seguimiento[[#This Row],[vitaminaDRealizada]]="No realizado","No realizada","Realizada"))</f>
        <v>Realizada</v>
      </c>
      <c r="R3065" t="str">
        <f>IF(Q3065="Realizada",seguimiento[[#This Row],[vitaminaDRealizada]],"")</f>
        <v>Normal</v>
      </c>
      <c r="S3065" t="str">
        <f>IF(seguimiento[[#This Row],[ige]]="No realizada","No realizada",IF(seguimiento[[#This Row],[ige]]="","","Realizada"))</f>
        <v>No realizada</v>
      </c>
      <c r="T3065" t="str">
        <f>IF(S3065="Realizada",seguimiento[[#This Row],[ige]],"")</f>
        <v/>
      </c>
      <c r="U3065" t="str">
        <f>IF(OR(seguimiento[[#This Row],[actividadfisica]]="Ejercicio regular",seguimiento[[#This Row],[actividadfisica]]="Actividad deportiva"),"Sí","")</f>
        <v/>
      </c>
    </row>
    <row r="3066" spans="1:21" x14ac:dyDescent="0.3">
      <c r="A3066" t="str">
        <f>VLOOKUP(B3066,pacientes_insertados[],2,)</f>
        <v>61e34256ec4ec02e84f5e079</v>
      </c>
      <c r="B3066">
        <f>seguimiento[[#This Row],[idpaciente]]</f>
        <v>1501</v>
      </c>
      <c r="C3066">
        <f t="shared" si="47"/>
        <v>2017</v>
      </c>
      <c r="D3066" s="1">
        <f>seguimiento[[#This Row],[fecha]]</f>
        <v>43060</v>
      </c>
      <c r="E3066" t="str">
        <f>seguimiento[[#This Row],[institucion]]</f>
        <v>CENTRO DE ESPECIALIDADES MÉDICAS DE ROSARIO</v>
      </c>
      <c r="F3066" t="str">
        <f>seguimiento[[#This Row],[fallecimiento]]</f>
        <v>No</v>
      </c>
      <c r="J3066" t="str">
        <f>seguimiento[[#This Row],[laboral]]</f>
        <v>Trabaja, completo</v>
      </c>
      <c r="K3066" t="str">
        <f>seguimiento[[#This Row],[coberturamedica]]</f>
        <v>Sí</v>
      </c>
      <c r="L3066" t="str">
        <f>seguimiento[[#This Row],[ntratendovenosos]]</f>
        <v>1</v>
      </c>
      <c r="M3066" t="str">
        <f>seguimiento[[#This Row],[Embarazo]]</f>
        <v>No</v>
      </c>
      <c r="N3066" t="str">
        <f>seguimiento[[#This Row],[ncultivosanio]]</f>
        <v>4</v>
      </c>
      <c r="O3066" t="str">
        <f>IF(seguimiento[[#This Row],[curvaglucemia]]="","No realizada","Realizada")</f>
        <v>Realizada</v>
      </c>
      <c r="P3066" t="str">
        <f>IF(O3066="Realizada",seguimiento[[#This Row],[curvaglucemia]],"")</f>
        <v>Normal</v>
      </c>
      <c r="Q3066" t="str">
        <f>IF(seguimiento[[#This Row],[vitaminaDRealizada]]="","",IF(seguimiento[[#This Row],[vitaminaDRealizada]]="No realizado","No realizada","Realizada"))</f>
        <v>Realizada</v>
      </c>
      <c r="R3066" t="str">
        <f>IF(Q3066="Realizada",seguimiento[[#This Row],[vitaminaDRealizada]],"")</f>
        <v>Normal</v>
      </c>
      <c r="S3066" t="str">
        <f>IF(seguimiento[[#This Row],[ige]]="No realizada","No realizada",IF(seguimiento[[#This Row],[ige]]="","","Realizada"))</f>
        <v>Realizada</v>
      </c>
      <c r="T3066" t="str">
        <f>IF(S3066="Realizada",seguimiento[[#This Row],[ige]],"")</f>
        <v>500 - 1.000</v>
      </c>
      <c r="U3066" t="str">
        <f>IF(OR(seguimiento[[#This Row],[actividadfisica]]="Ejercicio regular",seguimiento[[#This Row],[actividadfisica]]="Actividad deportiva"),"Sí","")</f>
        <v>Sí</v>
      </c>
    </row>
    <row r="3067" spans="1:21" x14ac:dyDescent="0.3">
      <c r="A3067" t="str">
        <f>VLOOKUP(B3067,pacientes_insertados[],2,)</f>
        <v>61e34254ec4ec02e84f5db9f</v>
      </c>
      <c r="B3067">
        <f>seguimiento[[#This Row],[idpaciente]]</f>
        <v>1502</v>
      </c>
      <c r="C3067">
        <f t="shared" si="47"/>
        <v>2017</v>
      </c>
      <c r="D3067" s="1">
        <f>seguimiento[[#This Row],[fecha]]</f>
        <v>43067</v>
      </c>
      <c r="E3067" t="str">
        <f>seguimiento[[#This Row],[institucion]]</f>
        <v>CENTRO DE ESPECIALIDADES MÉDICAS DE ROSARIO</v>
      </c>
      <c r="F3067" t="str">
        <f>seguimiento[[#This Row],[fallecimiento]]</f>
        <v>No</v>
      </c>
      <c r="J3067" t="str">
        <f>seguimiento[[#This Row],[laboral]]</f>
        <v>No trabaja</v>
      </c>
      <c r="K3067" t="str">
        <f>seguimiento[[#This Row],[coberturamedica]]</f>
        <v>No</v>
      </c>
      <c r="M3067" t="str">
        <f>seguimiento[[#This Row],[Embarazo]]</f>
        <v>No</v>
      </c>
      <c r="N3067" t="str">
        <f>seguimiento[[#This Row],[ncultivosanio]]</f>
        <v>1</v>
      </c>
      <c r="O3067" t="str">
        <f>IF(seguimiento[[#This Row],[curvaglucemia]]="","No realizada","Realizada")</f>
        <v>Realizada</v>
      </c>
      <c r="P3067" t="str">
        <f>IF(O3067="Realizada",seguimiento[[#This Row],[curvaglucemia]],"")</f>
        <v>Normal</v>
      </c>
      <c r="Q3067" t="str">
        <f>IF(seguimiento[[#This Row],[vitaminaDRealizada]]="","",IF(seguimiento[[#This Row],[vitaminaDRealizada]]="No realizado","No realizada","Realizada"))</f>
        <v>Realizada</v>
      </c>
      <c r="R3067" t="str">
        <f>IF(Q3067="Realizada",seguimiento[[#This Row],[vitaminaDRealizada]],"")</f>
        <v>Bajo</v>
      </c>
      <c r="S3067" t="str">
        <f>IF(seguimiento[[#This Row],[ige]]="No realizada","No realizada",IF(seguimiento[[#This Row],[ige]]="","","Realizada"))</f>
        <v>Realizada</v>
      </c>
      <c r="T3067" t="str">
        <f>IF(S3067="Realizada",seguimiento[[#This Row],[ige]],"")</f>
        <v>&lt; 500</v>
      </c>
      <c r="U3067" t="str">
        <f>IF(OR(seguimiento[[#This Row],[actividadfisica]]="Ejercicio regular",seguimiento[[#This Row],[actividadfisica]]="Actividad deportiva"),"Sí","")</f>
        <v/>
      </c>
    </row>
    <row r="3068" spans="1:21" x14ac:dyDescent="0.3">
      <c r="A3068" t="str">
        <f>VLOOKUP(B3068,pacientes_insertados[],2,)</f>
        <v>61e34254ec4ec02e84f5db9f</v>
      </c>
      <c r="B3068">
        <f>seguimiento[[#This Row],[idpaciente]]</f>
        <v>1502</v>
      </c>
      <c r="C3068">
        <f t="shared" si="47"/>
        <v>2018</v>
      </c>
      <c r="D3068" s="1">
        <f>seguimiento[[#This Row],[fecha]]</f>
        <v>43336</v>
      </c>
      <c r="E3068" t="str">
        <f>seguimiento[[#This Row],[institucion]]</f>
        <v>CENTRO DE ESPECIALIDADES MÉDICAS DE ROSARIO</v>
      </c>
      <c r="F3068" t="str">
        <f>seguimiento[[#This Row],[fallecimiento]]</f>
        <v>No</v>
      </c>
      <c r="J3068" t="str">
        <f>seguimiento[[#This Row],[laboral]]</f>
        <v>No trabaja</v>
      </c>
      <c r="K3068" t="str">
        <f>seguimiento[[#This Row],[coberturamedica]]</f>
        <v>No</v>
      </c>
      <c r="M3068" t="str">
        <f>seguimiento[[#This Row],[Embarazo]]</f>
        <v>No</v>
      </c>
      <c r="N3068" t="str">
        <f>seguimiento[[#This Row],[ncultivosanio]]</f>
        <v>1</v>
      </c>
      <c r="O3068" t="str">
        <f>IF(seguimiento[[#This Row],[curvaglucemia]]="","No realizada","Realizada")</f>
        <v>Realizada</v>
      </c>
      <c r="P3068" t="str">
        <f>IF(O3068="Realizada",seguimiento[[#This Row],[curvaglucemia]],"")</f>
        <v>Normal</v>
      </c>
      <c r="Q3068" t="str">
        <f>IF(seguimiento[[#This Row],[vitaminaDRealizada]]="","",IF(seguimiento[[#This Row],[vitaminaDRealizada]]="No realizado","No realizada","Realizada"))</f>
        <v>Realizada</v>
      </c>
      <c r="R3068" t="str">
        <f>IF(Q3068="Realizada",seguimiento[[#This Row],[vitaminaDRealizada]],"")</f>
        <v>Bajo</v>
      </c>
      <c r="S3068" t="str">
        <f>IF(seguimiento[[#This Row],[ige]]="No realizada","No realizada",IF(seguimiento[[#This Row],[ige]]="","","Realizada"))</f>
        <v>No realizada</v>
      </c>
      <c r="T3068" t="str">
        <f>IF(S3068="Realizada",seguimiento[[#This Row],[ige]],"")</f>
        <v/>
      </c>
      <c r="U3068" t="str">
        <f>IF(OR(seguimiento[[#This Row],[actividadfisica]]="Ejercicio regular",seguimiento[[#This Row],[actividadfisica]]="Actividad deportiva"),"Sí","")</f>
        <v/>
      </c>
    </row>
    <row r="3069" spans="1:21" x14ac:dyDescent="0.3">
      <c r="A3069" t="str">
        <f>VLOOKUP(B3069,pacientes_insertados[],2,)</f>
        <v>61e34254ec4ec02e84f5db8e</v>
      </c>
      <c r="B3069">
        <f>seguimiento[[#This Row],[idpaciente]]</f>
        <v>1521</v>
      </c>
      <c r="C3069">
        <f t="shared" si="47"/>
        <v>2017</v>
      </c>
      <c r="D3069" s="1">
        <f>seguimiento[[#This Row],[fecha]]</f>
        <v>43074</v>
      </c>
      <c r="E3069" t="str">
        <f>seguimiento[[#This Row],[institucion]]</f>
        <v>Centro Médico del Sur</v>
      </c>
      <c r="F3069" t="str">
        <f>seguimiento[[#This Row],[fallecimiento]]</f>
        <v>No</v>
      </c>
      <c r="K3069" t="str">
        <f>seguimiento[[#This Row],[coberturamedica]]</f>
        <v>Sí</v>
      </c>
      <c r="O3069" t="str">
        <f>IF(seguimiento[[#This Row],[curvaglucemia]]="","No realizada","Realizada")</f>
        <v>No realizada</v>
      </c>
      <c r="P3069" t="str">
        <f>IF(O3069="Realizada",seguimiento[[#This Row],[curvaglucemia]],"")</f>
        <v/>
      </c>
      <c r="Q3069" t="str">
        <f>IF(seguimiento[[#This Row],[vitaminaDRealizada]]="","",IF(seguimiento[[#This Row],[vitaminaDRealizada]]="No realizado","No realizada","Realizada"))</f>
        <v/>
      </c>
      <c r="R3069" t="str">
        <f>IF(Q3069="Realizada",seguimiento[[#This Row],[vitaminaDRealizada]],"")</f>
        <v/>
      </c>
      <c r="S3069" t="str">
        <f>IF(seguimiento[[#This Row],[ige]]="No realizada","No realizada",IF(seguimiento[[#This Row],[ige]]="","","Realizada"))</f>
        <v/>
      </c>
      <c r="T3069" t="str">
        <f>IF(S3069="Realizada",seguimiento[[#This Row],[ige]],"")</f>
        <v/>
      </c>
      <c r="U3069" t="str">
        <f>IF(OR(seguimiento[[#This Row],[actividadfisica]]="Ejercicio regular",seguimiento[[#This Row],[actividadfisica]]="Actividad deportiva"),"Sí","")</f>
        <v>Sí</v>
      </c>
    </row>
    <row r="3070" spans="1:21" x14ac:dyDescent="0.3">
      <c r="A3070" t="str">
        <f>VLOOKUP(B3070,pacientes_insertados[],2,)</f>
        <v>61e34256ec4ec02e84f5e07a</v>
      </c>
      <c r="B3070">
        <f>seguimiento[[#This Row],[idpaciente]]</f>
        <v>1522</v>
      </c>
      <c r="C3070">
        <f t="shared" si="47"/>
        <v>2016</v>
      </c>
      <c r="D3070" s="1">
        <f>seguimiento[[#This Row],[fecha]]</f>
        <v>42537</v>
      </c>
      <c r="E3070" t="str">
        <f>seguimiento[[#This Row],[institucion]]</f>
        <v>Hospital de Niños Dr Orlando Alassia</v>
      </c>
      <c r="F3070" t="str">
        <f>seguimiento[[#This Row],[fallecimiento]]</f>
        <v>No</v>
      </c>
      <c r="K3070" t="str">
        <f>seguimiento[[#This Row],[coberturamedica]]</f>
        <v>No</v>
      </c>
      <c r="L3070" t="str">
        <f>seguimiento[[#This Row],[ntratendovenosos]]</f>
        <v>1</v>
      </c>
      <c r="M3070" t="str">
        <f>seguimiento[[#This Row],[Embarazo]]</f>
        <v>No</v>
      </c>
      <c r="N3070" t="str">
        <f>seguimiento[[#This Row],[ncultivosanio]]</f>
        <v>5</v>
      </c>
      <c r="O3070" t="str">
        <f>IF(seguimiento[[#This Row],[curvaglucemia]]="","No realizada","Realizada")</f>
        <v>No realizada</v>
      </c>
      <c r="P3070" t="str">
        <f>IF(O3070="Realizada",seguimiento[[#This Row],[curvaglucemia]],"")</f>
        <v/>
      </c>
      <c r="Q3070" t="str">
        <f>IF(seguimiento[[#This Row],[vitaminaDRealizada]]="","",IF(seguimiento[[#This Row],[vitaminaDRealizada]]="No realizado","No realizada","Realizada"))</f>
        <v/>
      </c>
      <c r="R3070" t="str">
        <f>IF(Q3070="Realizada",seguimiento[[#This Row],[vitaminaDRealizada]],"")</f>
        <v/>
      </c>
      <c r="S3070" t="str">
        <f>IF(seguimiento[[#This Row],[ige]]="No realizada","No realizada",IF(seguimiento[[#This Row],[ige]]="","","Realizada"))</f>
        <v/>
      </c>
      <c r="T3070" t="str">
        <f>IF(S3070="Realizada",seguimiento[[#This Row],[ige]],"")</f>
        <v/>
      </c>
      <c r="U3070" t="str">
        <f>IF(OR(seguimiento[[#This Row],[actividadfisica]]="Ejercicio regular",seguimiento[[#This Row],[actividadfisica]]="Actividad deportiva"),"Sí","")</f>
        <v/>
      </c>
    </row>
    <row r="3071" spans="1:21" x14ac:dyDescent="0.3">
      <c r="A3071" t="str">
        <f>VLOOKUP(B3071,pacientes_insertados[],2,)</f>
        <v>61e34256ec4ec02e84f5e07a</v>
      </c>
      <c r="B3071">
        <f>seguimiento[[#This Row],[idpaciente]]</f>
        <v>1522</v>
      </c>
      <c r="C3071">
        <f t="shared" si="47"/>
        <v>2018</v>
      </c>
      <c r="D3071" s="1">
        <f>seguimiento[[#This Row],[fecha]]</f>
        <v>43328</v>
      </c>
      <c r="E3071" t="str">
        <f>seguimiento[[#This Row],[institucion]]</f>
        <v>Hospital de Niños Dr Orlando Alassia</v>
      </c>
      <c r="F3071" t="str">
        <f>seguimiento[[#This Row],[fallecimiento]]</f>
        <v>No</v>
      </c>
      <c r="K3071" t="str">
        <f>seguimiento[[#This Row],[coberturamedica]]</f>
        <v>No</v>
      </c>
      <c r="M3071" t="str">
        <f>seguimiento[[#This Row],[Embarazo]]</f>
        <v>No</v>
      </c>
      <c r="O3071" t="str">
        <f>IF(seguimiento[[#This Row],[curvaglucemia]]="","No realizada","Realizada")</f>
        <v>No realizada</v>
      </c>
      <c r="P3071" t="str">
        <f>IF(O3071="Realizada",seguimiento[[#This Row],[curvaglucemia]],"")</f>
        <v/>
      </c>
      <c r="Q3071" t="str">
        <f>IF(seguimiento[[#This Row],[vitaminaDRealizada]]="","",IF(seguimiento[[#This Row],[vitaminaDRealizada]]="No realizado","No realizada","Realizada"))</f>
        <v/>
      </c>
      <c r="R3071" t="str">
        <f>IF(Q3071="Realizada",seguimiento[[#This Row],[vitaminaDRealizada]],"")</f>
        <v/>
      </c>
      <c r="S3071" t="str">
        <f>IF(seguimiento[[#This Row],[ige]]="No realizada","No realizada",IF(seguimiento[[#This Row],[ige]]="","","Realizada"))</f>
        <v/>
      </c>
      <c r="T3071" t="str">
        <f>IF(S3071="Realizada",seguimiento[[#This Row],[ige]],"")</f>
        <v/>
      </c>
      <c r="U3071" t="str">
        <f>IF(OR(seguimiento[[#This Row],[actividadfisica]]="Ejercicio regular",seguimiento[[#This Row],[actividadfisica]]="Actividad deportiva"),"Sí","")</f>
        <v/>
      </c>
    </row>
    <row r="3072" spans="1:21" x14ac:dyDescent="0.3">
      <c r="A3072" t="str">
        <f>VLOOKUP(B3072,pacientes_insertados[],2,)</f>
        <v>61e34256ec4ec02e84f5e07a</v>
      </c>
      <c r="B3072">
        <f>seguimiento[[#This Row],[idpaciente]]</f>
        <v>1522</v>
      </c>
      <c r="C3072">
        <f t="shared" si="47"/>
        <v>2019</v>
      </c>
      <c r="D3072" s="1">
        <f>seguimiento[[#This Row],[fecha]]</f>
        <v>43601</v>
      </c>
      <c r="E3072" t="str">
        <f>seguimiento[[#This Row],[institucion]]</f>
        <v>Hospital de Niños Dr Orlando Alassia</v>
      </c>
      <c r="F3072" t="str">
        <f>seguimiento[[#This Row],[fallecimiento]]</f>
        <v>No</v>
      </c>
      <c r="O3072" t="str">
        <f>IF(seguimiento[[#This Row],[curvaglucemia]]="","No realizada","Realizada")</f>
        <v>No realizada</v>
      </c>
      <c r="P3072" t="str">
        <f>IF(O3072="Realizada",seguimiento[[#This Row],[curvaglucemia]],"")</f>
        <v/>
      </c>
      <c r="Q3072" t="str">
        <f>IF(seguimiento[[#This Row],[vitaminaDRealizada]]="","",IF(seguimiento[[#This Row],[vitaminaDRealizada]]="No realizado","No realizada","Realizada"))</f>
        <v/>
      </c>
      <c r="R3072" t="str">
        <f>IF(Q3072="Realizada",seguimiento[[#This Row],[vitaminaDRealizada]],"")</f>
        <v/>
      </c>
      <c r="S3072" t="str">
        <f>IF(seguimiento[[#This Row],[ige]]="No realizada","No realizada",IF(seguimiento[[#This Row],[ige]]="","","Realizada"))</f>
        <v/>
      </c>
      <c r="T3072" t="str">
        <f>IF(S3072="Realizada",seguimiento[[#This Row],[ige]],"")</f>
        <v/>
      </c>
      <c r="U3072" t="str">
        <f>IF(OR(seguimiento[[#This Row],[actividadfisica]]="Ejercicio regular",seguimiento[[#This Row],[actividadfisica]]="Actividad deportiva"),"Sí","")</f>
        <v/>
      </c>
    </row>
    <row r="3073" spans="1:21" x14ac:dyDescent="0.3">
      <c r="A3073" t="str">
        <f>VLOOKUP(B3073,pacientes_insertados[],2,)</f>
        <v>61e34254ec4ec02e84f5dbce</v>
      </c>
      <c r="B3073">
        <f>seguimiento[[#This Row],[idpaciente]]</f>
        <v>1523</v>
      </c>
      <c r="C3073">
        <f t="shared" si="47"/>
        <v>2017</v>
      </c>
      <c r="D3073" s="1">
        <f>seguimiento[[#This Row],[fecha]]</f>
        <v>42882</v>
      </c>
      <c r="E3073" t="str">
        <f>seguimiento[[#This Row],[institucion]]</f>
        <v>hospital del Niño Jesús</v>
      </c>
      <c r="F3073" t="str">
        <f>seguimiento[[#This Row],[fallecimiento]]</f>
        <v>Si</v>
      </c>
      <c r="G3073" t="str">
        <f>seguimiento[[#This Row],[fecha_fallec]]</f>
        <v>2017-06-06</v>
      </c>
      <c r="H3073" t="str">
        <f>seguimiento[[#This Row],[NombreCausaFallecimiento]]</f>
        <v>Respiratorios</v>
      </c>
      <c r="K3073" t="str">
        <f>seguimiento[[#This Row],[coberturamedica]]</f>
        <v>Sí</v>
      </c>
      <c r="O3073" t="str">
        <f>IF(seguimiento[[#This Row],[curvaglucemia]]="","No realizada","Realizada")</f>
        <v>No realizada</v>
      </c>
      <c r="P3073" t="str">
        <f>IF(O3073="Realizada",seguimiento[[#This Row],[curvaglucemia]],"")</f>
        <v/>
      </c>
      <c r="Q3073" t="str">
        <f>IF(seguimiento[[#This Row],[vitaminaDRealizada]]="","",IF(seguimiento[[#This Row],[vitaminaDRealizada]]="No realizado","No realizada","Realizada"))</f>
        <v/>
      </c>
      <c r="R3073" t="str">
        <f>IF(Q3073="Realizada",seguimiento[[#This Row],[vitaminaDRealizada]],"")</f>
        <v/>
      </c>
      <c r="S3073" t="str">
        <f>IF(seguimiento[[#This Row],[ige]]="No realizada","No realizada",IF(seguimiento[[#This Row],[ige]]="","","Realizada"))</f>
        <v/>
      </c>
      <c r="T3073" t="str">
        <f>IF(S3073="Realizada",seguimiento[[#This Row],[ige]],"")</f>
        <v/>
      </c>
      <c r="U3073" t="str">
        <f>IF(OR(seguimiento[[#This Row],[actividadfisica]]="Ejercicio regular",seguimiento[[#This Row],[actividadfisica]]="Actividad deportiva"),"Sí","")</f>
        <v/>
      </c>
    </row>
    <row r="3074" spans="1:21" x14ac:dyDescent="0.3">
      <c r="A3074" t="str">
        <f>VLOOKUP(B3074,pacientes_insertados[],2,)</f>
        <v>61e34254ec4ec02e84f5dbd0</v>
      </c>
      <c r="B3074">
        <f>seguimiento[[#This Row],[idpaciente]]</f>
        <v>1524</v>
      </c>
      <c r="C3074">
        <f t="shared" si="47"/>
        <v>2018</v>
      </c>
      <c r="D3074" s="1">
        <f>seguimiento[[#This Row],[fecha]]</f>
        <v>43111</v>
      </c>
      <c r="E3074" t="str">
        <f>seguimiento[[#This Row],[institucion]]</f>
        <v>hospital del Niño Jesús</v>
      </c>
      <c r="F3074" t="str">
        <f>seguimiento[[#This Row],[fallecimiento]]</f>
        <v>No</v>
      </c>
      <c r="K3074" t="str">
        <f>seguimiento[[#This Row],[coberturamedica]]</f>
        <v>No</v>
      </c>
      <c r="O3074" t="str">
        <f>IF(seguimiento[[#This Row],[curvaglucemia]]="","No realizada","Realizada")</f>
        <v>No realizada</v>
      </c>
      <c r="P3074" t="str">
        <f>IF(O3074="Realizada",seguimiento[[#This Row],[curvaglucemia]],"")</f>
        <v/>
      </c>
      <c r="Q3074" t="str">
        <f>IF(seguimiento[[#This Row],[vitaminaDRealizada]]="","",IF(seguimiento[[#This Row],[vitaminaDRealizada]]="No realizado","No realizada","Realizada"))</f>
        <v/>
      </c>
      <c r="R3074" t="str">
        <f>IF(Q3074="Realizada",seguimiento[[#This Row],[vitaminaDRealizada]],"")</f>
        <v/>
      </c>
      <c r="S3074" t="str">
        <f>IF(seguimiento[[#This Row],[ige]]="No realizada","No realizada",IF(seguimiento[[#This Row],[ige]]="","","Realizada"))</f>
        <v/>
      </c>
      <c r="T3074" t="str">
        <f>IF(S3074="Realizada",seguimiento[[#This Row],[ige]],"")</f>
        <v/>
      </c>
      <c r="U3074" t="str">
        <f>IF(OR(seguimiento[[#This Row],[actividadfisica]]="Ejercicio regular",seguimiento[[#This Row],[actividadfisica]]="Actividad deportiva"),"Sí","")</f>
        <v/>
      </c>
    </row>
    <row r="3075" spans="1:21" x14ac:dyDescent="0.3">
      <c r="A3075" t="str">
        <f>VLOOKUP(B3075,pacientes_insertados[],2,)</f>
        <v>61e34254ec4ec02e84f5dbd0</v>
      </c>
      <c r="B3075">
        <f>seguimiento[[#This Row],[idpaciente]]</f>
        <v>1524</v>
      </c>
      <c r="C3075">
        <f t="shared" ref="C3075:C3138" si="48">YEAR(D3075)</f>
        <v>2018</v>
      </c>
      <c r="D3075" s="1">
        <f>seguimiento[[#This Row],[fecha]]</f>
        <v>43328</v>
      </c>
      <c r="E3075" t="str">
        <f>seguimiento[[#This Row],[institucion]]</f>
        <v>hospital del Niño Jesús</v>
      </c>
      <c r="F3075" t="str">
        <f>seguimiento[[#This Row],[fallecimiento]]</f>
        <v>No</v>
      </c>
      <c r="K3075" t="str">
        <f>seguimiento[[#This Row],[coberturamedica]]</f>
        <v>No</v>
      </c>
      <c r="L3075" t="str">
        <f>seguimiento[[#This Row],[ntratendovenosos]]</f>
        <v>1</v>
      </c>
      <c r="N3075" t="str">
        <f>seguimiento[[#This Row],[ncultivosanio]]</f>
        <v>6</v>
      </c>
      <c r="O3075" t="str">
        <f>IF(seguimiento[[#This Row],[curvaglucemia]]="","No realizada","Realizada")</f>
        <v>Realizada</v>
      </c>
      <c r="P3075" t="str">
        <f>IF(O3075="Realizada",seguimiento[[#This Row],[curvaglucemia]],"")</f>
        <v>Normal</v>
      </c>
      <c r="Q3075" t="str">
        <f>IF(seguimiento[[#This Row],[vitaminaDRealizada]]="","",IF(seguimiento[[#This Row],[vitaminaDRealizada]]="No realizado","No realizada","Realizada"))</f>
        <v>Realizada</v>
      </c>
      <c r="R3075" t="str">
        <f>IF(Q3075="Realizada",seguimiento[[#This Row],[vitaminaDRealizada]],"")</f>
        <v>Normal</v>
      </c>
      <c r="S3075" t="str">
        <f>IF(seguimiento[[#This Row],[ige]]="No realizada","No realizada",IF(seguimiento[[#This Row],[ige]]="","","Realizada"))</f>
        <v>Realizada</v>
      </c>
      <c r="T3075" t="str">
        <f>IF(S3075="Realizada",seguimiento[[#This Row],[ige]],"")</f>
        <v>Normal</v>
      </c>
      <c r="U3075" t="str">
        <f>IF(OR(seguimiento[[#This Row],[actividadfisica]]="Ejercicio regular",seguimiento[[#This Row],[actividadfisica]]="Actividad deportiva"),"Sí","")</f>
        <v/>
      </c>
    </row>
    <row r="3076" spans="1:21" x14ac:dyDescent="0.3">
      <c r="A3076" t="str">
        <f>VLOOKUP(B3076,pacientes_insertados[],2,)</f>
        <v>61e34256ec4ec02e84f5e07b</v>
      </c>
      <c r="B3076">
        <f>seguimiento[[#This Row],[idpaciente]]</f>
        <v>1525</v>
      </c>
      <c r="C3076">
        <f t="shared" si="48"/>
        <v>2017</v>
      </c>
      <c r="D3076" s="1">
        <f>seguimiento[[#This Row],[fecha]]</f>
        <v>43007</v>
      </c>
      <c r="E3076" t="str">
        <f>seguimiento[[#This Row],[institucion]]</f>
        <v>CENTRO DE ESPECIALIDADES MÉDICAS DE ROSARIO</v>
      </c>
      <c r="F3076" t="str">
        <f>seguimiento[[#This Row],[fallecimiento]]</f>
        <v>No</v>
      </c>
      <c r="J3076" t="str">
        <f>seguimiento[[#This Row],[laboral]]</f>
        <v>No trabaja</v>
      </c>
      <c r="K3076" t="str">
        <f>seguimiento[[#This Row],[coberturamedica]]</f>
        <v>Sí</v>
      </c>
      <c r="N3076" t="str">
        <f>seguimiento[[#This Row],[ncultivosanio]]</f>
        <v>3</v>
      </c>
      <c r="O3076" t="str">
        <f>IF(seguimiento[[#This Row],[curvaglucemia]]="","No realizada","Realizada")</f>
        <v>Realizada</v>
      </c>
      <c r="P3076" t="str">
        <f>IF(O3076="Realizada",seguimiento[[#This Row],[curvaglucemia]],"")</f>
        <v>Intolerancia</v>
      </c>
      <c r="Q3076" t="str">
        <f>IF(seguimiento[[#This Row],[vitaminaDRealizada]]="","",IF(seguimiento[[#This Row],[vitaminaDRealizada]]="No realizado","No realizada","Realizada"))</f>
        <v>Realizada</v>
      </c>
      <c r="R3076" t="str">
        <f>IF(Q3076="Realizada",seguimiento[[#This Row],[vitaminaDRealizada]],"")</f>
        <v>Bajo</v>
      </c>
      <c r="S3076" t="str">
        <f>IF(seguimiento[[#This Row],[ige]]="No realizada","No realizada",IF(seguimiento[[#This Row],[ige]]="","","Realizada"))</f>
        <v>Realizada</v>
      </c>
      <c r="T3076" t="str">
        <f>IF(S3076="Realizada",seguimiento[[#This Row],[ige]],"")</f>
        <v>500 - 1.000</v>
      </c>
      <c r="U3076" t="str">
        <f>IF(OR(seguimiento[[#This Row],[actividadfisica]]="Ejercicio regular",seguimiento[[#This Row],[actividadfisica]]="Actividad deportiva"),"Sí","")</f>
        <v/>
      </c>
    </row>
    <row r="3077" spans="1:21" x14ac:dyDescent="0.3">
      <c r="A3077" t="str">
        <f>VLOOKUP(B3077,pacientes_insertados[],2,)</f>
        <v>61e34256ec4ec02e84f5e07b</v>
      </c>
      <c r="B3077">
        <f>seguimiento[[#This Row],[idpaciente]]</f>
        <v>1525</v>
      </c>
      <c r="C3077">
        <f t="shared" si="48"/>
        <v>2018</v>
      </c>
      <c r="D3077" s="1">
        <f>seguimiento[[#This Row],[fecha]]</f>
        <v>43343</v>
      </c>
      <c r="E3077" t="str">
        <f>seguimiento[[#This Row],[institucion]]</f>
        <v>CENTRO DE ESPECIALIDADES MÉDICAS DE ROSARIO</v>
      </c>
      <c r="F3077" t="str">
        <f>seguimiento[[#This Row],[fallecimiento]]</f>
        <v>No</v>
      </c>
      <c r="O3077" t="str">
        <f>IF(seguimiento[[#This Row],[curvaglucemia]]="","No realizada","Realizada")</f>
        <v>No realizada</v>
      </c>
      <c r="P3077" t="str">
        <f>IF(O3077="Realizada",seguimiento[[#This Row],[curvaglucemia]],"")</f>
        <v/>
      </c>
      <c r="Q3077" t="str">
        <f>IF(seguimiento[[#This Row],[vitaminaDRealizada]]="","",IF(seguimiento[[#This Row],[vitaminaDRealizada]]="No realizado","No realizada","Realizada"))</f>
        <v/>
      </c>
      <c r="R3077" t="str">
        <f>IF(Q3077="Realizada",seguimiento[[#This Row],[vitaminaDRealizada]],"")</f>
        <v/>
      </c>
      <c r="S3077" t="str">
        <f>IF(seguimiento[[#This Row],[ige]]="No realizada","No realizada",IF(seguimiento[[#This Row],[ige]]="","","Realizada"))</f>
        <v/>
      </c>
      <c r="T3077" t="str">
        <f>IF(S3077="Realizada",seguimiento[[#This Row],[ige]],"")</f>
        <v/>
      </c>
      <c r="U3077" t="str">
        <f>IF(OR(seguimiento[[#This Row],[actividadfisica]]="Ejercicio regular",seguimiento[[#This Row],[actividadfisica]]="Actividad deportiva"),"Sí","")</f>
        <v/>
      </c>
    </row>
    <row r="3078" spans="1:21" x14ac:dyDescent="0.3">
      <c r="A3078" t="str">
        <f>VLOOKUP(B3078,pacientes_insertados[],2,)</f>
        <v>61e34256ec4ec02e84f5e07b</v>
      </c>
      <c r="B3078">
        <f>seguimiento[[#This Row],[idpaciente]]</f>
        <v>1525</v>
      </c>
      <c r="C3078">
        <f t="shared" si="48"/>
        <v>2018</v>
      </c>
      <c r="D3078" s="1">
        <f>seguimiento[[#This Row],[fecha]]</f>
        <v>43343</v>
      </c>
      <c r="E3078" t="str">
        <f>seguimiento[[#This Row],[institucion]]</f>
        <v>CENTRO DE ESPECIALIDADES MÉDICAS DE ROSARIO</v>
      </c>
      <c r="F3078" t="str">
        <f>seguimiento[[#This Row],[fallecimiento]]</f>
        <v>No</v>
      </c>
      <c r="J3078" t="str">
        <f>seguimiento[[#This Row],[laboral]]</f>
        <v>Trabaja, parcial</v>
      </c>
      <c r="K3078" t="str">
        <f>seguimiento[[#This Row],[coberturamedica]]</f>
        <v>Sí</v>
      </c>
      <c r="L3078" t="str">
        <f>seguimiento[[#This Row],[ntratendovenosos]]</f>
        <v>1</v>
      </c>
      <c r="N3078" t="str">
        <f>seguimiento[[#This Row],[ncultivosanio]]</f>
        <v>4</v>
      </c>
      <c r="O3078" t="str">
        <f>IF(seguimiento[[#This Row],[curvaglucemia]]="","No realizada","Realizada")</f>
        <v>Realizada</v>
      </c>
      <c r="P3078" t="str">
        <f>IF(O3078="Realizada",seguimiento[[#This Row],[curvaglucemia]],"")</f>
        <v>Intolerancia</v>
      </c>
      <c r="Q3078" t="str">
        <f>IF(seguimiento[[#This Row],[vitaminaDRealizada]]="","",IF(seguimiento[[#This Row],[vitaminaDRealizada]]="No realizado","No realizada","Realizada"))</f>
        <v>Realizada</v>
      </c>
      <c r="R3078" t="str">
        <f>IF(Q3078="Realizada",seguimiento[[#This Row],[vitaminaDRealizada]],"")</f>
        <v>Bajo</v>
      </c>
      <c r="S3078" t="str">
        <f>IF(seguimiento[[#This Row],[ige]]="No realizada","No realizada",IF(seguimiento[[#This Row],[ige]]="","","Realizada"))</f>
        <v>Realizada</v>
      </c>
      <c r="T3078" t="str">
        <f>IF(S3078="Realizada",seguimiento[[#This Row],[ige]],"")</f>
        <v>Normal</v>
      </c>
      <c r="U3078" t="str">
        <f>IF(OR(seguimiento[[#This Row],[actividadfisica]]="Ejercicio regular",seguimiento[[#This Row],[actividadfisica]]="Actividad deportiva"),"Sí","")</f>
        <v/>
      </c>
    </row>
    <row r="3079" spans="1:21" x14ac:dyDescent="0.3">
      <c r="A3079" t="str">
        <f>VLOOKUP(B3079,pacientes_insertados[],2,)</f>
        <v>61e34254ec4ec02e84f5dbc9</v>
      </c>
      <c r="B3079">
        <f>seguimiento[[#This Row],[idpaciente]]</f>
        <v>1526</v>
      </c>
      <c r="C3079">
        <f t="shared" si="48"/>
        <v>2017</v>
      </c>
      <c r="D3079" s="1">
        <f>seguimiento[[#This Row],[fecha]]</f>
        <v>42963</v>
      </c>
      <c r="E3079" t="str">
        <f>seguimiento[[#This Row],[institucion]]</f>
        <v>CENTRO DE ESPECIALIDADES MÉDICAS DE ROSARIO</v>
      </c>
      <c r="F3079" t="str">
        <f>seguimiento[[#This Row],[fallecimiento]]</f>
        <v>No</v>
      </c>
      <c r="J3079" t="str">
        <f>seguimiento[[#This Row],[laboral]]</f>
        <v>Trabaja, parcial</v>
      </c>
      <c r="K3079" t="str">
        <f>seguimiento[[#This Row],[coberturamedica]]</f>
        <v>Sí</v>
      </c>
      <c r="L3079" t="str">
        <f>seguimiento[[#This Row],[ntratendovenosos]]</f>
        <v>3</v>
      </c>
      <c r="M3079" t="str">
        <f>seguimiento[[#This Row],[Embarazo]]</f>
        <v>No</v>
      </c>
      <c r="O3079" t="str">
        <f>IF(seguimiento[[#This Row],[curvaglucemia]]="","No realizada","Realizada")</f>
        <v>Realizada</v>
      </c>
      <c r="P3079" t="str">
        <f>IF(O3079="Realizada",seguimiento[[#This Row],[curvaglucemia]],"")</f>
        <v>Intolerancia</v>
      </c>
      <c r="Q3079" t="str">
        <f>IF(seguimiento[[#This Row],[vitaminaDRealizada]]="","",IF(seguimiento[[#This Row],[vitaminaDRealizada]]="No realizado","No realizada","Realizada"))</f>
        <v>Realizada</v>
      </c>
      <c r="R3079" t="str">
        <f>IF(Q3079="Realizada",seguimiento[[#This Row],[vitaminaDRealizada]],"")</f>
        <v>Normal</v>
      </c>
      <c r="S3079" t="str">
        <f>IF(seguimiento[[#This Row],[ige]]="No realizada","No realizada",IF(seguimiento[[#This Row],[ige]]="","","Realizada"))</f>
        <v>No realizada</v>
      </c>
      <c r="T3079" t="str">
        <f>IF(S3079="Realizada",seguimiento[[#This Row],[ige]],"")</f>
        <v/>
      </c>
      <c r="U3079" t="str">
        <f>IF(OR(seguimiento[[#This Row],[actividadfisica]]="Ejercicio regular",seguimiento[[#This Row],[actividadfisica]]="Actividad deportiva"),"Sí","")</f>
        <v/>
      </c>
    </row>
    <row r="3080" spans="1:21" x14ac:dyDescent="0.3">
      <c r="A3080" t="str">
        <f>VLOOKUP(B3080,pacientes_insertados[],2,)</f>
        <v>61e34256ec4ec02e84f5e07c</v>
      </c>
      <c r="B3080">
        <f>seguimiento[[#This Row],[idpaciente]]</f>
        <v>1527</v>
      </c>
      <c r="C3080">
        <f t="shared" si="48"/>
        <v>2017</v>
      </c>
      <c r="D3080" s="1">
        <f>seguimiento[[#This Row],[fecha]]</f>
        <v>42935</v>
      </c>
      <c r="E3080" t="str">
        <f>seguimiento[[#This Row],[institucion]]</f>
        <v>HOSP. DE Niños DE LA SMA.TRINIDAD</v>
      </c>
      <c r="F3080" t="str">
        <f>seguimiento[[#This Row],[fallecimiento]]</f>
        <v>No</v>
      </c>
      <c r="K3080" t="str">
        <f>seguimiento[[#This Row],[coberturamedica]]</f>
        <v>Sí</v>
      </c>
      <c r="L3080" t="str">
        <f>seguimiento[[#This Row],[ntratendovenosos]]</f>
        <v>1</v>
      </c>
      <c r="M3080" t="str">
        <f>seguimiento[[#This Row],[Embarazo]]</f>
        <v>No</v>
      </c>
      <c r="N3080" t="str">
        <f>seguimiento[[#This Row],[ncultivosanio]]</f>
        <v>2</v>
      </c>
      <c r="O3080" t="str">
        <f>IF(seguimiento[[#This Row],[curvaglucemia]]="","No realizada","Realizada")</f>
        <v>No realizada</v>
      </c>
      <c r="P3080" t="str">
        <f>IF(O3080="Realizada",seguimiento[[#This Row],[curvaglucemia]],"")</f>
        <v/>
      </c>
      <c r="Q3080" t="str">
        <f>IF(seguimiento[[#This Row],[vitaminaDRealizada]]="","",IF(seguimiento[[#This Row],[vitaminaDRealizada]]="No realizado","No realizada","Realizada"))</f>
        <v>No realizada</v>
      </c>
      <c r="R3080" t="str">
        <f>IF(Q3080="Realizada",seguimiento[[#This Row],[vitaminaDRealizada]],"")</f>
        <v/>
      </c>
      <c r="S3080" t="str">
        <f>IF(seguimiento[[#This Row],[ige]]="No realizada","No realizada",IF(seguimiento[[#This Row],[ige]]="","","Realizada"))</f>
        <v>No realizada</v>
      </c>
      <c r="T3080" t="str">
        <f>IF(S3080="Realizada",seguimiento[[#This Row],[ige]],"")</f>
        <v/>
      </c>
      <c r="U3080" t="str">
        <f>IF(OR(seguimiento[[#This Row],[actividadfisica]]="Ejercicio regular",seguimiento[[#This Row],[actividadfisica]]="Actividad deportiva"),"Sí","")</f>
        <v>Sí</v>
      </c>
    </row>
    <row r="3081" spans="1:21" x14ac:dyDescent="0.3">
      <c r="A3081" t="str">
        <f>VLOOKUP(B3081,pacientes_insertados[],2,)</f>
        <v>61e34256ec4ec02e84f5e07c</v>
      </c>
      <c r="B3081">
        <f>seguimiento[[#This Row],[idpaciente]]</f>
        <v>1527</v>
      </c>
      <c r="C3081">
        <f t="shared" si="48"/>
        <v>2018</v>
      </c>
      <c r="D3081" s="1">
        <f>seguimiento[[#This Row],[fecha]]</f>
        <v>43445</v>
      </c>
      <c r="E3081" t="str">
        <f>seguimiento[[#This Row],[institucion]]</f>
        <v>HOSP. DE Niños DE LA SMA.TRINIDAD</v>
      </c>
      <c r="F3081" t="str">
        <f>seguimiento[[#This Row],[fallecimiento]]</f>
        <v>No</v>
      </c>
      <c r="N3081" t="str">
        <f>seguimiento[[#This Row],[ncultivosanio]]</f>
        <v>3</v>
      </c>
      <c r="O3081" t="str">
        <f>IF(seguimiento[[#This Row],[curvaglucemia]]="","No realizada","Realizada")</f>
        <v>No realizada</v>
      </c>
      <c r="P3081" t="str">
        <f>IF(O3081="Realizada",seguimiento[[#This Row],[curvaglucemia]],"")</f>
        <v/>
      </c>
      <c r="Q3081" t="str">
        <f>IF(seguimiento[[#This Row],[vitaminaDRealizada]]="","",IF(seguimiento[[#This Row],[vitaminaDRealizada]]="No realizado","No realizada","Realizada"))</f>
        <v>No realizada</v>
      </c>
      <c r="R3081" t="str">
        <f>IF(Q3081="Realizada",seguimiento[[#This Row],[vitaminaDRealizada]],"")</f>
        <v/>
      </c>
      <c r="S3081" t="str">
        <f>IF(seguimiento[[#This Row],[ige]]="No realizada","No realizada",IF(seguimiento[[#This Row],[ige]]="","","Realizada"))</f>
        <v>No realizada</v>
      </c>
      <c r="T3081" t="str">
        <f>IF(S3081="Realizada",seguimiento[[#This Row],[ige]],"")</f>
        <v/>
      </c>
      <c r="U3081" t="str">
        <f>IF(OR(seguimiento[[#This Row],[actividadfisica]]="Ejercicio regular",seguimiento[[#This Row],[actividadfisica]]="Actividad deportiva"),"Sí","")</f>
        <v/>
      </c>
    </row>
    <row r="3082" spans="1:21" x14ac:dyDescent="0.3">
      <c r="A3082" t="str">
        <f>VLOOKUP(B3082,pacientes_insertados[],2,)</f>
        <v>61e34256ec4ec02e84f5e078</v>
      </c>
      <c r="B3082">
        <f>seguimiento[[#This Row],[idpaciente]]</f>
        <v>1528</v>
      </c>
      <c r="C3082">
        <f t="shared" si="48"/>
        <v>2017</v>
      </c>
      <c r="D3082" s="1">
        <f>seguimiento[[#This Row],[fecha]]</f>
        <v>43089</v>
      </c>
      <c r="E3082" t="str">
        <f>seguimiento[[#This Row],[institucion]]</f>
        <v>CENTRO DE ESPECIALIDADES MÉDICAS DE ROSARIO</v>
      </c>
      <c r="F3082" t="str">
        <f>seguimiento[[#This Row],[fallecimiento]]</f>
        <v>No</v>
      </c>
      <c r="O3082" t="str">
        <f>IF(seguimiento[[#This Row],[curvaglucemia]]="","No realizada","Realizada")</f>
        <v>No realizada</v>
      </c>
      <c r="P3082" t="str">
        <f>IF(O3082="Realizada",seguimiento[[#This Row],[curvaglucemia]],"")</f>
        <v/>
      </c>
      <c r="Q3082" t="str">
        <f>IF(seguimiento[[#This Row],[vitaminaDRealizada]]="","",IF(seguimiento[[#This Row],[vitaminaDRealizada]]="No realizado","No realizada","Realizada"))</f>
        <v/>
      </c>
      <c r="R3082" t="str">
        <f>IF(Q3082="Realizada",seguimiento[[#This Row],[vitaminaDRealizada]],"")</f>
        <v/>
      </c>
      <c r="S3082" t="str">
        <f>IF(seguimiento[[#This Row],[ige]]="No realizada","No realizada",IF(seguimiento[[#This Row],[ige]]="","","Realizada"))</f>
        <v/>
      </c>
      <c r="T3082" t="str">
        <f>IF(S3082="Realizada",seguimiento[[#This Row],[ige]],"")</f>
        <v/>
      </c>
      <c r="U3082" t="str">
        <f>IF(OR(seguimiento[[#This Row],[actividadfisica]]="Ejercicio regular",seguimiento[[#This Row],[actividadfisica]]="Actividad deportiva"),"Sí","")</f>
        <v/>
      </c>
    </row>
    <row r="3083" spans="1:21" x14ac:dyDescent="0.3">
      <c r="A3083" t="str">
        <f>VLOOKUP(B3083,pacientes_insertados[],2,)</f>
        <v>61e34254ec4ec02e84f5dbbe</v>
      </c>
      <c r="B3083">
        <f>seguimiento[[#This Row],[idpaciente]]</f>
        <v>1529</v>
      </c>
      <c r="C3083">
        <f t="shared" si="48"/>
        <v>2017</v>
      </c>
      <c r="D3083" s="1">
        <f>seguimiento[[#This Row],[fecha]]</f>
        <v>43028</v>
      </c>
      <c r="E3083" t="str">
        <f>seguimiento[[#This Row],[institucion]]</f>
        <v>CENTRO DE ESPECIALIDADES MÉDICAS DE ROSARIO</v>
      </c>
      <c r="F3083" t="str">
        <f>seguimiento[[#This Row],[fallecimiento]]</f>
        <v>No</v>
      </c>
      <c r="O3083" t="str">
        <f>IF(seguimiento[[#This Row],[curvaglucemia]]="","No realizada","Realizada")</f>
        <v>No realizada</v>
      </c>
      <c r="P3083" t="str">
        <f>IF(O3083="Realizada",seguimiento[[#This Row],[curvaglucemia]],"")</f>
        <v/>
      </c>
      <c r="Q3083" t="str">
        <f>IF(seguimiento[[#This Row],[vitaminaDRealizada]]="","",IF(seguimiento[[#This Row],[vitaminaDRealizada]]="No realizado","No realizada","Realizada"))</f>
        <v/>
      </c>
      <c r="R3083" t="str">
        <f>IF(Q3083="Realizada",seguimiento[[#This Row],[vitaminaDRealizada]],"")</f>
        <v/>
      </c>
      <c r="S3083" t="str">
        <f>IF(seguimiento[[#This Row],[ige]]="No realizada","No realizada",IF(seguimiento[[#This Row],[ige]]="","","Realizada"))</f>
        <v/>
      </c>
      <c r="T3083" t="str">
        <f>IF(S3083="Realizada",seguimiento[[#This Row],[ige]],"")</f>
        <v/>
      </c>
      <c r="U3083" t="str">
        <f>IF(OR(seguimiento[[#This Row],[actividadfisica]]="Ejercicio regular",seguimiento[[#This Row],[actividadfisica]]="Actividad deportiva"),"Sí","")</f>
        <v/>
      </c>
    </row>
    <row r="3084" spans="1:21" x14ac:dyDescent="0.3">
      <c r="A3084" t="str">
        <f>VLOOKUP(B3084,pacientes_insertados[],2,)</f>
        <v>61e34256ec4ec02e84f5e095</v>
      </c>
      <c r="B3084">
        <f>seguimiento[[#This Row],[idpaciente]]</f>
        <v>1530</v>
      </c>
      <c r="C3084">
        <f t="shared" si="48"/>
        <v>2016</v>
      </c>
      <c r="D3084" s="1">
        <f>seguimiento[[#This Row],[fecha]]</f>
        <v>42698</v>
      </c>
      <c r="E3084" t="str">
        <f>seguimiento[[#This Row],[institucion]]</f>
        <v>HOSP. DE Niños DE LA SMA.TRINIDAD</v>
      </c>
      <c r="F3084" t="str">
        <f>seguimiento[[#This Row],[fallecimiento]]</f>
        <v>No</v>
      </c>
      <c r="K3084" t="str">
        <f>seguimiento[[#This Row],[coberturamedica]]</f>
        <v>Sí</v>
      </c>
      <c r="N3084" t="str">
        <f>seguimiento[[#This Row],[ncultivosanio]]</f>
        <v>1</v>
      </c>
      <c r="O3084" t="str">
        <f>IF(seguimiento[[#This Row],[curvaglucemia]]="","No realizada","Realizada")</f>
        <v>No realizada</v>
      </c>
      <c r="P3084" t="str">
        <f>IF(O3084="Realizada",seguimiento[[#This Row],[curvaglucemia]],"")</f>
        <v/>
      </c>
      <c r="Q3084" t="str">
        <f>IF(seguimiento[[#This Row],[vitaminaDRealizada]]="","",IF(seguimiento[[#This Row],[vitaminaDRealizada]]="No realizado","No realizada","Realizada"))</f>
        <v>Realizada</v>
      </c>
      <c r="R3084" t="str">
        <f>IF(Q3084="Realizada",seguimiento[[#This Row],[vitaminaDRealizada]],"")</f>
        <v>Bajo</v>
      </c>
      <c r="S3084" t="str">
        <f>IF(seguimiento[[#This Row],[ige]]="No realizada","No realizada",IF(seguimiento[[#This Row],[ige]]="","","Realizada"))</f>
        <v/>
      </c>
      <c r="T3084" t="str">
        <f>IF(S3084="Realizada",seguimiento[[#This Row],[ige]],"")</f>
        <v/>
      </c>
      <c r="U3084" t="str">
        <f>IF(OR(seguimiento[[#This Row],[actividadfisica]]="Ejercicio regular",seguimiento[[#This Row],[actividadfisica]]="Actividad deportiva"),"Sí","")</f>
        <v/>
      </c>
    </row>
    <row r="3085" spans="1:21" x14ac:dyDescent="0.3">
      <c r="A3085" t="str">
        <f>VLOOKUP(B3085,pacientes_insertados[],2,)</f>
        <v>61e34256ec4ec02e84f5e095</v>
      </c>
      <c r="B3085">
        <f>seguimiento[[#This Row],[idpaciente]]</f>
        <v>1530</v>
      </c>
      <c r="C3085">
        <f t="shared" si="48"/>
        <v>2017</v>
      </c>
      <c r="D3085" s="1">
        <f>seguimiento[[#This Row],[fecha]]</f>
        <v>42969</v>
      </c>
      <c r="E3085" t="str">
        <f>seguimiento[[#This Row],[institucion]]</f>
        <v>HOSP. DE Niños DE LA SMA.TRINIDAD</v>
      </c>
      <c r="F3085" t="str">
        <f>seguimiento[[#This Row],[fallecimiento]]</f>
        <v>No</v>
      </c>
      <c r="K3085" t="str">
        <f>seguimiento[[#This Row],[coberturamedica]]</f>
        <v>Sí</v>
      </c>
      <c r="N3085" t="str">
        <f>seguimiento[[#This Row],[ncultivosanio]]</f>
        <v>3</v>
      </c>
      <c r="O3085" t="str">
        <f>IF(seguimiento[[#This Row],[curvaglucemia]]="","No realizada","Realizada")</f>
        <v>No realizada</v>
      </c>
      <c r="P3085" t="str">
        <f>IF(O3085="Realizada",seguimiento[[#This Row],[curvaglucemia]],"")</f>
        <v/>
      </c>
      <c r="Q3085" t="str">
        <f>IF(seguimiento[[#This Row],[vitaminaDRealizada]]="","",IF(seguimiento[[#This Row],[vitaminaDRealizada]]="No realizado","No realizada","Realizada"))</f>
        <v/>
      </c>
      <c r="R3085" t="str">
        <f>IF(Q3085="Realizada",seguimiento[[#This Row],[vitaminaDRealizada]],"")</f>
        <v/>
      </c>
      <c r="S3085" t="str">
        <f>IF(seguimiento[[#This Row],[ige]]="No realizada","No realizada",IF(seguimiento[[#This Row],[ige]]="","","Realizada"))</f>
        <v/>
      </c>
      <c r="T3085" t="str">
        <f>IF(S3085="Realizada",seguimiento[[#This Row],[ige]],"")</f>
        <v/>
      </c>
      <c r="U3085" t="str">
        <f>IF(OR(seguimiento[[#This Row],[actividadfisica]]="Ejercicio regular",seguimiento[[#This Row],[actividadfisica]]="Actividad deportiva"),"Sí","")</f>
        <v/>
      </c>
    </row>
    <row r="3086" spans="1:21" x14ac:dyDescent="0.3">
      <c r="A3086" t="str">
        <f>VLOOKUP(B3086,pacientes_insertados[],2,)</f>
        <v>61e34256ec4ec02e84f5e095</v>
      </c>
      <c r="B3086">
        <f>seguimiento[[#This Row],[idpaciente]]</f>
        <v>1530</v>
      </c>
      <c r="C3086">
        <f t="shared" si="48"/>
        <v>2018</v>
      </c>
      <c r="D3086" s="1">
        <f>seguimiento[[#This Row],[fecha]]</f>
        <v>43172</v>
      </c>
      <c r="E3086" t="str">
        <f>seguimiento[[#This Row],[institucion]]</f>
        <v>HOSP. DE Niños DE LA SMA.TRINIDAD</v>
      </c>
      <c r="F3086" t="str">
        <f>seguimiento[[#This Row],[fallecimiento]]</f>
        <v>No</v>
      </c>
      <c r="K3086" t="str">
        <f>seguimiento[[#This Row],[coberturamedica]]</f>
        <v>Sí</v>
      </c>
      <c r="N3086" t="str">
        <f>seguimiento[[#This Row],[ncultivosanio]]</f>
        <v>1</v>
      </c>
      <c r="O3086" t="str">
        <f>IF(seguimiento[[#This Row],[curvaglucemia]]="","No realizada","Realizada")</f>
        <v>No realizada</v>
      </c>
      <c r="P3086" t="str">
        <f>IF(O3086="Realizada",seguimiento[[#This Row],[curvaglucemia]],"")</f>
        <v/>
      </c>
      <c r="Q3086" t="str">
        <f>IF(seguimiento[[#This Row],[vitaminaDRealizada]]="","",IF(seguimiento[[#This Row],[vitaminaDRealizada]]="No realizado","No realizada","Realizada"))</f>
        <v/>
      </c>
      <c r="R3086" t="str">
        <f>IF(Q3086="Realizada",seguimiento[[#This Row],[vitaminaDRealizada]],"")</f>
        <v/>
      </c>
      <c r="S3086" t="str">
        <f>IF(seguimiento[[#This Row],[ige]]="No realizada","No realizada",IF(seguimiento[[#This Row],[ige]]="","","Realizada"))</f>
        <v>No realizada</v>
      </c>
      <c r="T3086" t="str">
        <f>IF(S3086="Realizada",seguimiento[[#This Row],[ige]],"")</f>
        <v/>
      </c>
      <c r="U3086" t="str">
        <f>IF(OR(seguimiento[[#This Row],[actividadfisica]]="Ejercicio regular",seguimiento[[#This Row],[actividadfisica]]="Actividad deportiva"),"Sí","")</f>
        <v/>
      </c>
    </row>
    <row r="3087" spans="1:21" x14ac:dyDescent="0.3">
      <c r="A3087" t="str">
        <f>VLOOKUP(B3087,pacientes_insertados[],2,)</f>
        <v>61e34254ec4ec02e84f5dba5</v>
      </c>
      <c r="B3087">
        <f>seguimiento[[#This Row],[idpaciente]]</f>
        <v>1531</v>
      </c>
      <c r="C3087">
        <f t="shared" si="48"/>
        <v>2017</v>
      </c>
      <c r="D3087" s="1">
        <f>seguimiento[[#This Row],[fecha]]</f>
        <v>43045</v>
      </c>
      <c r="E3087" t="str">
        <f>seguimiento[[#This Row],[institucion]]</f>
        <v>Hospital Sor Maria Ludovica de La Plata</v>
      </c>
      <c r="F3087" t="str">
        <f>seguimiento[[#This Row],[fallecimiento]]</f>
        <v>No</v>
      </c>
      <c r="K3087" t="str">
        <f>seguimiento[[#This Row],[coberturamedica]]</f>
        <v>Sí</v>
      </c>
      <c r="N3087" t="str">
        <f>seguimiento[[#This Row],[ncultivosanio]]</f>
        <v>4</v>
      </c>
      <c r="O3087" t="str">
        <f>IF(seguimiento[[#This Row],[curvaglucemia]]="","No realizada","Realizada")</f>
        <v>No realizada</v>
      </c>
      <c r="P3087" t="str">
        <f>IF(O3087="Realizada",seguimiento[[#This Row],[curvaglucemia]],"")</f>
        <v/>
      </c>
      <c r="Q3087" t="str">
        <f>IF(seguimiento[[#This Row],[vitaminaDRealizada]]="","",IF(seguimiento[[#This Row],[vitaminaDRealizada]]="No realizado","No realizada","Realizada"))</f>
        <v>Realizada</v>
      </c>
      <c r="R3087" t="str">
        <f>IF(Q3087="Realizada",seguimiento[[#This Row],[vitaminaDRealizada]],"")</f>
        <v>Normal</v>
      </c>
      <c r="S3087" t="str">
        <f>IF(seguimiento[[#This Row],[ige]]="No realizada","No realizada",IF(seguimiento[[#This Row],[ige]]="","","Realizada"))</f>
        <v/>
      </c>
      <c r="T3087" t="str">
        <f>IF(S3087="Realizada",seguimiento[[#This Row],[ige]],"")</f>
        <v/>
      </c>
      <c r="U3087" t="str">
        <f>IF(OR(seguimiento[[#This Row],[actividadfisica]]="Ejercicio regular",seguimiento[[#This Row],[actividadfisica]]="Actividad deportiva"),"Sí","")</f>
        <v/>
      </c>
    </row>
    <row r="3088" spans="1:21" x14ac:dyDescent="0.3">
      <c r="A3088" t="str">
        <f>VLOOKUP(B3088,pacientes_insertados[],2,)</f>
        <v>61e34256ec4ec02e84f5df7b</v>
      </c>
      <c r="B3088">
        <f>seguimiento[[#This Row],[idpaciente]]</f>
        <v>1540</v>
      </c>
      <c r="C3088">
        <f t="shared" si="48"/>
        <v>2017</v>
      </c>
      <c r="D3088" s="1">
        <f>seguimiento[[#This Row],[fecha]]</f>
        <v>43083</v>
      </c>
      <c r="E3088" t="str">
        <f>seguimiento[[#This Row],[institucion]]</f>
        <v>Hospital Sor Maria Ludovica de La Plata</v>
      </c>
      <c r="F3088" t="str">
        <f>seguimiento[[#This Row],[fallecimiento]]</f>
        <v>No</v>
      </c>
      <c r="K3088" t="str">
        <f>seguimiento[[#This Row],[coberturamedica]]</f>
        <v>Sí</v>
      </c>
      <c r="M3088" t="str">
        <f>seguimiento[[#This Row],[Embarazo]]</f>
        <v>No</v>
      </c>
      <c r="N3088" t="str">
        <f>seguimiento[[#This Row],[ncultivosanio]]</f>
        <v>2</v>
      </c>
      <c r="O3088" t="str">
        <f>IF(seguimiento[[#This Row],[curvaglucemia]]="","No realizada","Realizada")</f>
        <v>No realizada</v>
      </c>
      <c r="P3088" t="str">
        <f>IF(O3088="Realizada",seguimiento[[#This Row],[curvaglucemia]],"")</f>
        <v/>
      </c>
      <c r="Q3088" t="str">
        <f>IF(seguimiento[[#This Row],[vitaminaDRealizada]]="","",IF(seguimiento[[#This Row],[vitaminaDRealizada]]="No realizado","No realizada","Realizada"))</f>
        <v>Realizada</v>
      </c>
      <c r="R3088" t="str">
        <f>IF(Q3088="Realizada",seguimiento[[#This Row],[vitaminaDRealizada]],"")</f>
        <v>Normal</v>
      </c>
      <c r="S3088" t="str">
        <f>IF(seguimiento[[#This Row],[ige]]="No realizada","No realizada",IF(seguimiento[[#This Row],[ige]]="","","Realizada"))</f>
        <v>No realizada</v>
      </c>
      <c r="T3088" t="str">
        <f>IF(S3088="Realizada",seguimiento[[#This Row],[ige]],"")</f>
        <v/>
      </c>
      <c r="U3088" t="str">
        <f>IF(OR(seguimiento[[#This Row],[actividadfisica]]="Ejercicio regular",seguimiento[[#This Row],[actividadfisica]]="Actividad deportiva"),"Sí","")</f>
        <v/>
      </c>
    </row>
    <row r="3089" spans="1:21" x14ac:dyDescent="0.3">
      <c r="A3089" t="str">
        <f>VLOOKUP(B3089,pacientes_insertados[],2,)</f>
        <v>61e34256ec4ec02e84f5df7b</v>
      </c>
      <c r="B3089">
        <f>seguimiento[[#This Row],[idpaciente]]</f>
        <v>1540</v>
      </c>
      <c r="C3089">
        <f t="shared" si="48"/>
        <v>2018</v>
      </c>
      <c r="D3089" s="1">
        <f>seguimiento[[#This Row],[fecha]]</f>
        <v>43465</v>
      </c>
      <c r="E3089" t="str">
        <f>seguimiento[[#This Row],[institucion]]</f>
        <v>Hospital Sor Maria Ludovica de La Plata</v>
      </c>
      <c r="F3089" t="str">
        <f>seguimiento[[#This Row],[fallecimiento]]</f>
        <v>No</v>
      </c>
      <c r="K3089" t="str">
        <f>seguimiento[[#This Row],[coberturamedica]]</f>
        <v>Sí</v>
      </c>
      <c r="M3089" t="str">
        <f>seguimiento[[#This Row],[Embarazo]]</f>
        <v>No</v>
      </c>
      <c r="N3089" t="str">
        <f>seguimiento[[#This Row],[ncultivosanio]]</f>
        <v>3</v>
      </c>
      <c r="O3089" t="str">
        <f>IF(seguimiento[[#This Row],[curvaglucemia]]="","No realizada","Realizada")</f>
        <v>No realizada</v>
      </c>
      <c r="P3089" t="str">
        <f>IF(O3089="Realizada",seguimiento[[#This Row],[curvaglucemia]],"")</f>
        <v/>
      </c>
      <c r="Q3089" t="str">
        <f>IF(seguimiento[[#This Row],[vitaminaDRealizada]]="","",IF(seguimiento[[#This Row],[vitaminaDRealizada]]="No realizado","No realizada","Realizada"))</f>
        <v>Realizada</v>
      </c>
      <c r="R3089" t="str">
        <f>IF(Q3089="Realizada",seguimiento[[#This Row],[vitaminaDRealizada]],"")</f>
        <v>Normal</v>
      </c>
      <c r="S3089" t="str">
        <f>IF(seguimiento[[#This Row],[ige]]="No realizada","No realizada",IF(seguimiento[[#This Row],[ige]]="","","Realizada"))</f>
        <v>No realizada</v>
      </c>
      <c r="T3089" t="str">
        <f>IF(S3089="Realizada",seguimiento[[#This Row],[ige]],"")</f>
        <v/>
      </c>
      <c r="U3089" t="str">
        <f>IF(OR(seguimiento[[#This Row],[actividadfisica]]="Ejercicio regular",seguimiento[[#This Row],[actividadfisica]]="Actividad deportiva"),"Sí","")</f>
        <v/>
      </c>
    </row>
    <row r="3090" spans="1:21" x14ac:dyDescent="0.3">
      <c r="A3090" t="str">
        <f>VLOOKUP(B3090,pacientes_insertados[],2,)</f>
        <v>61e34256ec4ec02e84f5df7b</v>
      </c>
      <c r="B3090">
        <f>seguimiento[[#This Row],[idpaciente]]</f>
        <v>1540</v>
      </c>
      <c r="C3090">
        <f t="shared" si="48"/>
        <v>2019</v>
      </c>
      <c r="D3090" s="1">
        <f>seguimiento[[#This Row],[fecha]]</f>
        <v>43790</v>
      </c>
      <c r="E3090" t="str">
        <f>seguimiento[[#This Row],[institucion]]</f>
        <v>Hospital Sor Maria Ludovica de La Plata</v>
      </c>
      <c r="F3090" t="str">
        <f>seguimiento[[#This Row],[fallecimiento]]</f>
        <v>No</v>
      </c>
      <c r="K3090" t="str">
        <f>seguimiento[[#This Row],[coberturamedica]]</f>
        <v>Sí</v>
      </c>
      <c r="M3090" t="str">
        <f>seguimiento[[#This Row],[Embarazo]]</f>
        <v>No</v>
      </c>
      <c r="N3090" t="str">
        <f>seguimiento[[#This Row],[ncultivosanio]]</f>
        <v>2</v>
      </c>
      <c r="O3090" t="str">
        <f>IF(seguimiento[[#This Row],[curvaglucemia]]="","No realizada","Realizada")</f>
        <v>No realizada</v>
      </c>
      <c r="P3090" t="str">
        <f>IF(O3090="Realizada",seguimiento[[#This Row],[curvaglucemia]],"")</f>
        <v/>
      </c>
      <c r="Q3090" t="str">
        <f>IF(seguimiento[[#This Row],[vitaminaDRealizada]]="","",IF(seguimiento[[#This Row],[vitaminaDRealizada]]="No realizado","No realizada","Realizada"))</f>
        <v>Realizada</v>
      </c>
      <c r="R3090" t="str">
        <f>IF(Q3090="Realizada",seguimiento[[#This Row],[vitaminaDRealizada]],"")</f>
        <v>Bajo</v>
      </c>
      <c r="S3090" t="str">
        <f>IF(seguimiento[[#This Row],[ige]]="No realizada","No realizada",IF(seguimiento[[#This Row],[ige]]="","","Realizada"))</f>
        <v>No realizada</v>
      </c>
      <c r="T3090" t="str">
        <f>IF(S3090="Realizada",seguimiento[[#This Row],[ige]],"")</f>
        <v/>
      </c>
      <c r="U3090" t="str">
        <f>IF(OR(seguimiento[[#This Row],[actividadfisica]]="Ejercicio regular",seguimiento[[#This Row],[actividadfisica]]="Actividad deportiva"),"Sí","")</f>
        <v>Sí</v>
      </c>
    </row>
    <row r="3091" spans="1:21" x14ac:dyDescent="0.3">
      <c r="A3091" t="str">
        <f>VLOOKUP(B3091,pacientes_insertados[],2,)</f>
        <v>61e34256ec4ec02e84f5df7c</v>
      </c>
      <c r="B3091">
        <f>seguimiento[[#This Row],[idpaciente]]</f>
        <v>1541</v>
      </c>
      <c r="C3091">
        <f t="shared" si="48"/>
        <v>2017</v>
      </c>
      <c r="D3091" s="1">
        <f>seguimiento[[#This Row],[fecha]]</f>
        <v>43089</v>
      </c>
      <c r="E3091" t="str">
        <f>seguimiento[[#This Row],[institucion]]</f>
        <v>Clínica y Maternidad del Sol</v>
      </c>
      <c r="F3091" t="str">
        <f>seguimiento[[#This Row],[fallecimiento]]</f>
        <v>No</v>
      </c>
      <c r="K3091" t="str">
        <f>seguimiento[[#This Row],[coberturamedica]]</f>
        <v>Sí</v>
      </c>
      <c r="M3091" t="str">
        <f>seguimiento[[#This Row],[Embarazo]]</f>
        <v>No</v>
      </c>
      <c r="O3091" t="str">
        <f>IF(seguimiento[[#This Row],[curvaglucemia]]="","No realizada","Realizada")</f>
        <v>No realizada</v>
      </c>
      <c r="P3091" t="str">
        <f>IF(O3091="Realizada",seguimiento[[#This Row],[curvaglucemia]],"")</f>
        <v/>
      </c>
      <c r="Q3091" t="str">
        <f>IF(seguimiento[[#This Row],[vitaminaDRealizada]]="","",IF(seguimiento[[#This Row],[vitaminaDRealizada]]="No realizado","No realizada","Realizada"))</f>
        <v/>
      </c>
      <c r="R3091" t="str">
        <f>IF(Q3091="Realizada",seguimiento[[#This Row],[vitaminaDRealizada]],"")</f>
        <v/>
      </c>
      <c r="S3091" t="str">
        <f>IF(seguimiento[[#This Row],[ige]]="No realizada","No realizada",IF(seguimiento[[#This Row],[ige]]="","","Realizada"))</f>
        <v/>
      </c>
      <c r="T3091" t="str">
        <f>IF(S3091="Realizada",seguimiento[[#This Row],[ige]],"")</f>
        <v/>
      </c>
      <c r="U3091" t="str">
        <f>IF(OR(seguimiento[[#This Row],[actividadfisica]]="Ejercicio regular",seguimiento[[#This Row],[actividadfisica]]="Actividad deportiva"),"Sí","")</f>
        <v/>
      </c>
    </row>
    <row r="3092" spans="1:21" x14ac:dyDescent="0.3">
      <c r="A3092" t="str">
        <f>VLOOKUP(B3092,pacientes_insertados[],2,)</f>
        <v>61e34256ec4ec02e84f5df7c</v>
      </c>
      <c r="B3092">
        <f>seguimiento[[#This Row],[idpaciente]]</f>
        <v>1541</v>
      </c>
      <c r="C3092">
        <f t="shared" si="48"/>
        <v>2018</v>
      </c>
      <c r="D3092" s="1">
        <f>seguimiento[[#This Row],[fecha]]</f>
        <v>43397</v>
      </c>
      <c r="E3092" t="str">
        <f>seguimiento[[#This Row],[institucion]]</f>
        <v>Clínica y Maternidad del Sol</v>
      </c>
      <c r="F3092" t="str">
        <f>seguimiento[[#This Row],[fallecimiento]]</f>
        <v>No</v>
      </c>
      <c r="O3092" t="str">
        <f>IF(seguimiento[[#This Row],[curvaglucemia]]="","No realizada","Realizada")</f>
        <v>No realizada</v>
      </c>
      <c r="P3092" t="str">
        <f>IF(O3092="Realizada",seguimiento[[#This Row],[curvaglucemia]],"")</f>
        <v/>
      </c>
      <c r="Q3092" t="str">
        <f>IF(seguimiento[[#This Row],[vitaminaDRealizada]]="","",IF(seguimiento[[#This Row],[vitaminaDRealizada]]="No realizado","No realizada","Realizada"))</f>
        <v/>
      </c>
      <c r="R3092" t="str">
        <f>IF(Q3092="Realizada",seguimiento[[#This Row],[vitaminaDRealizada]],"")</f>
        <v/>
      </c>
      <c r="S3092" t="str">
        <f>IF(seguimiento[[#This Row],[ige]]="No realizada","No realizada",IF(seguimiento[[#This Row],[ige]]="","","Realizada"))</f>
        <v/>
      </c>
      <c r="T3092" t="str">
        <f>IF(S3092="Realizada",seguimiento[[#This Row],[ige]],"")</f>
        <v/>
      </c>
      <c r="U3092" t="str">
        <f>IF(OR(seguimiento[[#This Row],[actividadfisica]]="Ejercicio regular",seguimiento[[#This Row],[actividadfisica]]="Actividad deportiva"),"Sí","")</f>
        <v/>
      </c>
    </row>
    <row r="3093" spans="1:21" x14ac:dyDescent="0.3">
      <c r="A3093" t="str">
        <f>VLOOKUP(B3093,pacientes_insertados[],2,)</f>
        <v>61e34254ec4ec02e84f5db68</v>
      </c>
      <c r="B3093">
        <f>seguimiento[[#This Row],[idpaciente]]</f>
        <v>1544</v>
      </c>
      <c r="C3093">
        <f t="shared" si="48"/>
        <v>2017</v>
      </c>
      <c r="D3093" s="1">
        <f>seguimiento[[#This Row],[fecha]]</f>
        <v>43060</v>
      </c>
      <c r="E3093" t="str">
        <f>seguimiento[[#This Row],[institucion]]</f>
        <v>Hospital Sor Maria Ludovica de La Plata</v>
      </c>
      <c r="F3093" t="str">
        <f>seguimiento[[#This Row],[fallecimiento]]</f>
        <v>No</v>
      </c>
      <c r="K3093" t="str">
        <f>seguimiento[[#This Row],[coberturamedica]]</f>
        <v>No</v>
      </c>
      <c r="N3093" t="str">
        <f>seguimiento[[#This Row],[ncultivosanio]]</f>
        <v>2</v>
      </c>
      <c r="O3093" t="str">
        <f>IF(seguimiento[[#This Row],[curvaglucemia]]="","No realizada","Realizada")</f>
        <v>No realizada</v>
      </c>
      <c r="P3093" t="str">
        <f>IF(O3093="Realizada",seguimiento[[#This Row],[curvaglucemia]],"")</f>
        <v/>
      </c>
      <c r="Q3093" t="str">
        <f>IF(seguimiento[[#This Row],[vitaminaDRealizada]]="","",IF(seguimiento[[#This Row],[vitaminaDRealizada]]="No realizado","No realizada","Realizada"))</f>
        <v/>
      </c>
      <c r="R3093" t="str">
        <f>IF(Q3093="Realizada",seguimiento[[#This Row],[vitaminaDRealizada]],"")</f>
        <v/>
      </c>
      <c r="S3093" t="str">
        <f>IF(seguimiento[[#This Row],[ige]]="No realizada","No realizada",IF(seguimiento[[#This Row],[ige]]="","","Realizada"))</f>
        <v/>
      </c>
      <c r="T3093" t="str">
        <f>IF(S3093="Realizada",seguimiento[[#This Row],[ige]],"")</f>
        <v/>
      </c>
      <c r="U3093" t="str">
        <f>IF(OR(seguimiento[[#This Row],[actividadfisica]]="Ejercicio regular",seguimiento[[#This Row],[actividadfisica]]="Actividad deportiva"),"Sí","")</f>
        <v/>
      </c>
    </row>
    <row r="3094" spans="1:21" x14ac:dyDescent="0.3">
      <c r="A3094" t="str">
        <f>VLOOKUP(B3094,pacientes_insertados[],2,)</f>
        <v>61e34254ec4ec02e84f5dbae</v>
      </c>
      <c r="B3094">
        <f>seguimiento[[#This Row],[idpaciente]]</f>
        <v>1546</v>
      </c>
      <c r="C3094">
        <f t="shared" si="48"/>
        <v>2017</v>
      </c>
      <c r="D3094" s="1">
        <f>seguimiento[[#This Row],[fecha]]</f>
        <v>43054</v>
      </c>
      <c r="E3094" t="str">
        <f>seguimiento[[#This Row],[institucion]]</f>
        <v>Hospital Sor Maria Ludovica de La Plata</v>
      </c>
      <c r="F3094" t="str">
        <f>seguimiento[[#This Row],[fallecimiento]]</f>
        <v>No</v>
      </c>
      <c r="K3094" t="str">
        <f>seguimiento[[#This Row],[coberturamedica]]</f>
        <v>No</v>
      </c>
      <c r="L3094" t="str">
        <f>seguimiento[[#This Row],[ntratendovenosos]]</f>
        <v>1</v>
      </c>
      <c r="N3094" t="str">
        <f>seguimiento[[#This Row],[ncultivosanio]]</f>
        <v>3</v>
      </c>
      <c r="O3094" t="str">
        <f>IF(seguimiento[[#This Row],[curvaglucemia]]="","No realizada","Realizada")</f>
        <v>No realizada</v>
      </c>
      <c r="P3094" t="str">
        <f>IF(O3094="Realizada",seguimiento[[#This Row],[curvaglucemia]],"")</f>
        <v/>
      </c>
      <c r="Q3094" t="str">
        <f>IF(seguimiento[[#This Row],[vitaminaDRealizada]]="","",IF(seguimiento[[#This Row],[vitaminaDRealizada]]="No realizado","No realizada","Realizada"))</f>
        <v/>
      </c>
      <c r="R3094" t="str">
        <f>IF(Q3094="Realizada",seguimiento[[#This Row],[vitaminaDRealizada]],"")</f>
        <v/>
      </c>
      <c r="S3094" t="str">
        <f>IF(seguimiento[[#This Row],[ige]]="No realizada","No realizada",IF(seguimiento[[#This Row],[ige]]="","","Realizada"))</f>
        <v/>
      </c>
      <c r="T3094" t="str">
        <f>IF(S3094="Realizada",seguimiento[[#This Row],[ige]],"")</f>
        <v/>
      </c>
      <c r="U3094" t="str">
        <f>IF(OR(seguimiento[[#This Row],[actividadfisica]]="Ejercicio regular",seguimiento[[#This Row],[actividadfisica]]="Actividad deportiva"),"Sí","")</f>
        <v/>
      </c>
    </row>
    <row r="3095" spans="1:21" x14ac:dyDescent="0.3">
      <c r="A3095" t="str">
        <f>VLOOKUP(B3095,pacientes_insertados[],2,)</f>
        <v>61e34254ec4ec02e84f5dbd8</v>
      </c>
      <c r="B3095">
        <f>seguimiento[[#This Row],[idpaciente]]</f>
        <v>1548</v>
      </c>
      <c r="C3095">
        <f t="shared" si="48"/>
        <v>2017</v>
      </c>
      <c r="D3095" s="1">
        <f>seguimiento[[#This Row],[fecha]]</f>
        <v>43051</v>
      </c>
      <c r="E3095" t="str">
        <f>seguimiento[[#This Row],[institucion]]</f>
        <v>Hospital Sor Maria Ludovica de La Plata</v>
      </c>
      <c r="F3095" t="str">
        <f>seguimiento[[#This Row],[fallecimiento]]</f>
        <v>No</v>
      </c>
      <c r="K3095" t="str">
        <f>seguimiento[[#This Row],[coberturamedica]]</f>
        <v>Sí</v>
      </c>
      <c r="N3095" t="str">
        <f>seguimiento[[#This Row],[ncultivosanio]]</f>
        <v>2</v>
      </c>
      <c r="O3095" t="str">
        <f>IF(seguimiento[[#This Row],[curvaglucemia]]="","No realizada","Realizada")</f>
        <v>No realizada</v>
      </c>
      <c r="P3095" t="str">
        <f>IF(O3095="Realizada",seguimiento[[#This Row],[curvaglucemia]],"")</f>
        <v/>
      </c>
      <c r="Q3095" t="str">
        <f>IF(seguimiento[[#This Row],[vitaminaDRealizada]]="","",IF(seguimiento[[#This Row],[vitaminaDRealizada]]="No realizado","No realizada","Realizada"))</f>
        <v/>
      </c>
      <c r="R3095" t="str">
        <f>IF(Q3095="Realizada",seguimiento[[#This Row],[vitaminaDRealizada]],"")</f>
        <v/>
      </c>
      <c r="S3095" t="str">
        <f>IF(seguimiento[[#This Row],[ige]]="No realizada","No realizada",IF(seguimiento[[#This Row],[ige]]="","","Realizada"))</f>
        <v/>
      </c>
      <c r="T3095" t="str">
        <f>IF(S3095="Realizada",seguimiento[[#This Row],[ige]],"")</f>
        <v/>
      </c>
      <c r="U3095" t="str">
        <f>IF(OR(seguimiento[[#This Row],[actividadfisica]]="Ejercicio regular",seguimiento[[#This Row],[actividadfisica]]="Actividad deportiva"),"Sí","")</f>
        <v/>
      </c>
    </row>
    <row r="3096" spans="1:21" x14ac:dyDescent="0.3">
      <c r="A3096" t="str">
        <f>VLOOKUP(B3096,pacientes_insertados[],2,)</f>
        <v>61e34254ec4ec02e84f5dbdc</v>
      </c>
      <c r="B3096">
        <f>seguimiento[[#This Row],[idpaciente]]</f>
        <v>1549</v>
      </c>
      <c r="C3096">
        <f t="shared" si="48"/>
        <v>2017</v>
      </c>
      <c r="D3096" s="1">
        <f>seguimiento[[#This Row],[fecha]]</f>
        <v>43052</v>
      </c>
      <c r="E3096" t="str">
        <f>seguimiento[[#This Row],[institucion]]</f>
        <v>Hospital Sor Maria Ludovica de La Plata</v>
      </c>
      <c r="F3096" t="str">
        <f>seguimiento[[#This Row],[fallecimiento]]</f>
        <v>No</v>
      </c>
      <c r="K3096" t="str">
        <f>seguimiento[[#This Row],[coberturamedica]]</f>
        <v>Sí</v>
      </c>
      <c r="N3096" t="str">
        <f>seguimiento[[#This Row],[ncultivosanio]]</f>
        <v>3</v>
      </c>
      <c r="O3096" t="str">
        <f>IF(seguimiento[[#This Row],[curvaglucemia]]="","No realizada","Realizada")</f>
        <v>No realizada</v>
      </c>
      <c r="P3096" t="str">
        <f>IF(O3096="Realizada",seguimiento[[#This Row],[curvaglucemia]],"")</f>
        <v/>
      </c>
      <c r="Q3096" t="str">
        <f>IF(seguimiento[[#This Row],[vitaminaDRealizada]]="","",IF(seguimiento[[#This Row],[vitaminaDRealizada]]="No realizado","No realizada","Realizada"))</f>
        <v/>
      </c>
      <c r="R3096" t="str">
        <f>IF(Q3096="Realizada",seguimiento[[#This Row],[vitaminaDRealizada]],"")</f>
        <v/>
      </c>
      <c r="S3096" t="str">
        <f>IF(seguimiento[[#This Row],[ige]]="No realizada","No realizada",IF(seguimiento[[#This Row],[ige]]="","","Realizada"))</f>
        <v>Realizada</v>
      </c>
      <c r="T3096" t="str">
        <f>IF(S3096="Realizada",seguimiento[[#This Row],[ige]],"")</f>
        <v>&lt; 500</v>
      </c>
      <c r="U3096" t="str">
        <f>IF(OR(seguimiento[[#This Row],[actividadfisica]]="Ejercicio regular",seguimiento[[#This Row],[actividadfisica]]="Actividad deportiva"),"Sí","")</f>
        <v/>
      </c>
    </row>
    <row r="3097" spans="1:21" x14ac:dyDescent="0.3">
      <c r="A3097" t="str">
        <f>VLOOKUP(B3097,pacientes_insertados[],2,)</f>
        <v>61e34254ec4ec02e84f5dbe0</v>
      </c>
      <c r="B3097">
        <f>seguimiento[[#This Row],[idpaciente]]</f>
        <v>1550</v>
      </c>
      <c r="C3097">
        <f t="shared" si="48"/>
        <v>2017</v>
      </c>
      <c r="D3097" s="1">
        <f>seguimiento[[#This Row],[fecha]]</f>
        <v>43031</v>
      </c>
      <c r="E3097" t="str">
        <f>seguimiento[[#This Row],[institucion]]</f>
        <v>Hospital Sor Maria Ludovica de La Plata</v>
      </c>
      <c r="F3097" t="str">
        <f>seguimiento[[#This Row],[fallecimiento]]</f>
        <v>No</v>
      </c>
      <c r="K3097" t="str">
        <f>seguimiento[[#This Row],[coberturamedica]]</f>
        <v>Sí</v>
      </c>
      <c r="L3097" t="str">
        <f>seguimiento[[#This Row],[ntratendovenosos]]</f>
        <v>1</v>
      </c>
      <c r="N3097" t="str">
        <f>seguimiento[[#This Row],[ncultivosanio]]</f>
        <v>3</v>
      </c>
      <c r="O3097" t="str">
        <f>IF(seguimiento[[#This Row],[curvaglucemia]]="","No realizada","Realizada")</f>
        <v>Realizada</v>
      </c>
      <c r="P3097" t="str">
        <f>IF(O3097="Realizada",seguimiento[[#This Row],[curvaglucemia]],"")</f>
        <v>Normal</v>
      </c>
      <c r="Q3097" t="str">
        <f>IF(seguimiento[[#This Row],[vitaminaDRealizada]]="","",IF(seguimiento[[#This Row],[vitaminaDRealizada]]="No realizado","No realizada","Realizada"))</f>
        <v/>
      </c>
      <c r="R3097" t="str">
        <f>IF(Q3097="Realizada",seguimiento[[#This Row],[vitaminaDRealizada]],"")</f>
        <v/>
      </c>
      <c r="S3097" t="str">
        <f>IF(seguimiento[[#This Row],[ige]]="No realizada","No realizada",IF(seguimiento[[#This Row],[ige]]="","","Realizada"))</f>
        <v>Realizada</v>
      </c>
      <c r="T3097" t="str">
        <f>IF(S3097="Realizada",seguimiento[[#This Row],[ige]],"")</f>
        <v>&lt; 500</v>
      </c>
      <c r="U3097" t="str">
        <f>IF(OR(seguimiento[[#This Row],[actividadfisica]]="Ejercicio regular",seguimiento[[#This Row],[actividadfisica]]="Actividad deportiva"),"Sí","")</f>
        <v>Sí</v>
      </c>
    </row>
    <row r="3098" spans="1:21" x14ac:dyDescent="0.3">
      <c r="A3098" t="str">
        <f>VLOOKUP(B3098,pacientes_insertados[],2,)</f>
        <v>61e34256ec4ec02e84f5df82</v>
      </c>
      <c r="B3098">
        <f>seguimiento[[#This Row],[idpaciente]]</f>
        <v>1552</v>
      </c>
      <c r="C3098">
        <f t="shared" si="48"/>
        <v>2017</v>
      </c>
      <c r="D3098" s="1">
        <f>seguimiento[[#This Row],[fecha]]</f>
        <v>43074</v>
      </c>
      <c r="E3098" t="str">
        <f>seguimiento[[#This Row],[institucion]]</f>
        <v>HOSP. DE Niños DE LA SMA.TRINIDAD</v>
      </c>
      <c r="F3098" t="str">
        <f>seguimiento[[#This Row],[fallecimiento]]</f>
        <v>No</v>
      </c>
      <c r="K3098" t="str">
        <f>seguimiento[[#This Row],[coberturamedica]]</f>
        <v>No</v>
      </c>
      <c r="M3098" t="str">
        <f>seguimiento[[#This Row],[Embarazo]]</f>
        <v>No</v>
      </c>
      <c r="N3098" t="str">
        <f>seguimiento[[#This Row],[ncultivosanio]]</f>
        <v>4</v>
      </c>
      <c r="O3098" t="str">
        <f>IF(seguimiento[[#This Row],[curvaglucemia]]="","No realizada","Realizada")</f>
        <v>Realizada</v>
      </c>
      <c r="P3098" t="str">
        <f>IF(O3098="Realizada",seguimiento[[#This Row],[curvaglucemia]],"")</f>
        <v>Normal</v>
      </c>
      <c r="Q3098" t="str">
        <f>IF(seguimiento[[#This Row],[vitaminaDRealizada]]="","",IF(seguimiento[[#This Row],[vitaminaDRealizada]]="No realizado","No realizada","Realizada"))</f>
        <v>No realizada</v>
      </c>
      <c r="R3098" t="str">
        <f>IF(Q3098="Realizada",seguimiento[[#This Row],[vitaminaDRealizada]],"")</f>
        <v/>
      </c>
      <c r="S3098" t="str">
        <f>IF(seguimiento[[#This Row],[ige]]="No realizada","No realizada",IF(seguimiento[[#This Row],[ige]]="","","Realizada"))</f>
        <v/>
      </c>
      <c r="T3098" t="str">
        <f>IF(S3098="Realizada",seguimiento[[#This Row],[ige]],"")</f>
        <v/>
      </c>
      <c r="U3098" t="str">
        <f>IF(OR(seguimiento[[#This Row],[actividadfisica]]="Ejercicio regular",seguimiento[[#This Row],[actividadfisica]]="Actividad deportiva"),"Sí","")</f>
        <v>Sí</v>
      </c>
    </row>
    <row r="3099" spans="1:21" x14ac:dyDescent="0.3">
      <c r="A3099" t="str">
        <f>VLOOKUP(B3099,pacientes_insertados[],2,)</f>
        <v>61e34256ec4ec02e84f5df82</v>
      </c>
      <c r="B3099">
        <f>seguimiento[[#This Row],[idpaciente]]</f>
        <v>1552</v>
      </c>
      <c r="C3099">
        <f t="shared" si="48"/>
        <v>2018</v>
      </c>
      <c r="D3099" s="1">
        <f>seguimiento[[#This Row],[fecha]]</f>
        <v>43424</v>
      </c>
      <c r="E3099" t="str">
        <f>seguimiento[[#This Row],[institucion]]</f>
        <v>HOSP. DE Niños DE LA SMA.TRINIDAD</v>
      </c>
      <c r="F3099" t="str">
        <f>seguimiento[[#This Row],[fallecimiento]]</f>
        <v>No</v>
      </c>
      <c r="K3099" t="str">
        <f>seguimiento[[#This Row],[coberturamedica]]</f>
        <v>Sí</v>
      </c>
      <c r="L3099" t="str">
        <f>seguimiento[[#This Row],[ntratendovenosos]]</f>
        <v>2</v>
      </c>
      <c r="N3099" t="str">
        <f>seguimiento[[#This Row],[ncultivosanio]]</f>
        <v>3</v>
      </c>
      <c r="O3099" t="str">
        <f>IF(seguimiento[[#This Row],[curvaglucemia]]="","No realizada","Realizada")</f>
        <v>No realizada</v>
      </c>
      <c r="P3099" t="str">
        <f>IF(O3099="Realizada",seguimiento[[#This Row],[curvaglucemia]],"")</f>
        <v/>
      </c>
      <c r="Q3099" t="str">
        <f>IF(seguimiento[[#This Row],[vitaminaDRealizada]]="","",IF(seguimiento[[#This Row],[vitaminaDRealizada]]="No realizado","No realizada","Realizada"))</f>
        <v>No realizada</v>
      </c>
      <c r="R3099" t="str">
        <f>IF(Q3099="Realizada",seguimiento[[#This Row],[vitaminaDRealizada]],"")</f>
        <v/>
      </c>
      <c r="S3099" t="str">
        <f>IF(seguimiento[[#This Row],[ige]]="No realizada","No realizada",IF(seguimiento[[#This Row],[ige]]="","","Realizada"))</f>
        <v>No realizada</v>
      </c>
      <c r="T3099" t="str">
        <f>IF(S3099="Realizada",seguimiento[[#This Row],[ige]],"")</f>
        <v/>
      </c>
      <c r="U3099" t="str">
        <f>IF(OR(seguimiento[[#This Row],[actividadfisica]]="Ejercicio regular",seguimiento[[#This Row],[actividadfisica]]="Actividad deportiva"),"Sí","")</f>
        <v/>
      </c>
    </row>
    <row r="3100" spans="1:21" x14ac:dyDescent="0.3">
      <c r="A3100" t="str">
        <f>VLOOKUP(B3100,pacientes_insertados[],2,)</f>
        <v>61e34256ec4ec02e84f5dfaf</v>
      </c>
      <c r="B3100">
        <f>seguimiento[[#This Row],[idpaciente]]</f>
        <v>1555</v>
      </c>
      <c r="C3100">
        <f t="shared" si="48"/>
        <v>2017</v>
      </c>
      <c r="D3100" s="1">
        <f>seguimiento[[#This Row],[fecha]]</f>
        <v>42950</v>
      </c>
      <c r="E3100" t="str">
        <f>seguimiento[[#This Row],[institucion]]</f>
        <v>CEMIC</v>
      </c>
      <c r="F3100" t="str">
        <f>seguimiento[[#This Row],[fallecimiento]]</f>
        <v>No</v>
      </c>
      <c r="O3100" t="str">
        <f>IF(seguimiento[[#This Row],[curvaglucemia]]="","No realizada","Realizada")</f>
        <v>No realizada</v>
      </c>
      <c r="P3100" t="str">
        <f>IF(O3100="Realizada",seguimiento[[#This Row],[curvaglucemia]],"")</f>
        <v/>
      </c>
      <c r="Q3100" t="str">
        <f>IF(seguimiento[[#This Row],[vitaminaDRealizada]]="","",IF(seguimiento[[#This Row],[vitaminaDRealizada]]="No realizado","No realizada","Realizada"))</f>
        <v/>
      </c>
      <c r="R3100" t="str">
        <f>IF(Q3100="Realizada",seguimiento[[#This Row],[vitaminaDRealizada]],"")</f>
        <v/>
      </c>
      <c r="S3100" t="str">
        <f>IF(seguimiento[[#This Row],[ige]]="No realizada","No realizada",IF(seguimiento[[#This Row],[ige]]="","","Realizada"))</f>
        <v/>
      </c>
      <c r="T3100" t="str">
        <f>IF(S3100="Realizada",seguimiento[[#This Row],[ige]],"")</f>
        <v/>
      </c>
      <c r="U3100" t="str">
        <f>IF(OR(seguimiento[[#This Row],[actividadfisica]]="Ejercicio regular",seguimiento[[#This Row],[actividadfisica]]="Actividad deportiva"),"Sí","")</f>
        <v/>
      </c>
    </row>
    <row r="3101" spans="1:21" x14ac:dyDescent="0.3">
      <c r="A3101" t="str">
        <f>VLOOKUP(B3101,pacientes_insertados[],2,)</f>
        <v>61e34256ec4ec02e84f5dfaf</v>
      </c>
      <c r="B3101">
        <f>seguimiento[[#This Row],[idpaciente]]</f>
        <v>1555</v>
      </c>
      <c r="C3101">
        <f t="shared" si="48"/>
        <v>2018</v>
      </c>
      <c r="D3101" s="1">
        <f>seguimiento[[#This Row],[fecha]]</f>
        <v>43209</v>
      </c>
      <c r="E3101" t="str">
        <f>seguimiento[[#This Row],[institucion]]</f>
        <v>CEMIC</v>
      </c>
      <c r="F3101" t="str">
        <f>seguimiento[[#This Row],[fallecimiento]]</f>
        <v>No</v>
      </c>
      <c r="K3101" t="str">
        <f>seguimiento[[#This Row],[coberturamedica]]</f>
        <v>Sí</v>
      </c>
      <c r="N3101" t="str">
        <f>seguimiento[[#This Row],[ncultivosanio]]</f>
        <v>4</v>
      </c>
      <c r="O3101" t="str">
        <f>IF(seguimiento[[#This Row],[curvaglucemia]]="","No realizada","Realizada")</f>
        <v>No realizada</v>
      </c>
      <c r="P3101" t="str">
        <f>IF(O3101="Realizada",seguimiento[[#This Row],[curvaglucemia]],"")</f>
        <v/>
      </c>
      <c r="Q3101" t="str">
        <f>IF(seguimiento[[#This Row],[vitaminaDRealizada]]="","",IF(seguimiento[[#This Row],[vitaminaDRealizada]]="No realizado","No realizada","Realizada"))</f>
        <v/>
      </c>
      <c r="R3101" t="str">
        <f>IF(Q3101="Realizada",seguimiento[[#This Row],[vitaminaDRealizada]],"")</f>
        <v/>
      </c>
      <c r="S3101" t="str">
        <f>IF(seguimiento[[#This Row],[ige]]="No realizada","No realizada",IF(seguimiento[[#This Row],[ige]]="","","Realizada"))</f>
        <v/>
      </c>
      <c r="T3101" t="str">
        <f>IF(S3101="Realizada",seguimiento[[#This Row],[ige]],"")</f>
        <v/>
      </c>
      <c r="U3101" t="str">
        <f>IF(OR(seguimiento[[#This Row],[actividadfisica]]="Ejercicio regular",seguimiento[[#This Row],[actividadfisica]]="Actividad deportiva"),"Sí","")</f>
        <v/>
      </c>
    </row>
    <row r="3102" spans="1:21" x14ac:dyDescent="0.3">
      <c r="A3102" t="str">
        <f>VLOOKUP(B3102,pacientes_insertados[],2,)</f>
        <v>61e34254ec4ec02e84f5dbdd</v>
      </c>
      <c r="B3102">
        <f>seguimiento[[#This Row],[idpaciente]]</f>
        <v>1565</v>
      </c>
      <c r="C3102">
        <f t="shared" si="48"/>
        <v>2016</v>
      </c>
      <c r="D3102" s="1">
        <f>seguimiento[[#This Row],[fecha]]</f>
        <v>42622</v>
      </c>
      <c r="E3102" t="str">
        <f>seguimiento[[#This Row],[institucion]]</f>
        <v>Hospital Victor J Vilela</v>
      </c>
      <c r="F3102" t="str">
        <f>seguimiento[[#This Row],[fallecimiento]]</f>
        <v>No</v>
      </c>
      <c r="K3102" t="str">
        <f>seguimiento[[#This Row],[coberturamedica]]</f>
        <v>No</v>
      </c>
      <c r="L3102" t="str">
        <f>seguimiento[[#This Row],[ntratendovenosos]]</f>
        <v>1</v>
      </c>
      <c r="N3102" t="str">
        <f>seguimiento[[#This Row],[ncultivosanio]]</f>
        <v>4</v>
      </c>
      <c r="O3102" t="str">
        <f>IF(seguimiento[[#This Row],[curvaglucemia]]="","No realizada","Realizada")</f>
        <v>No realizada</v>
      </c>
      <c r="P3102" t="str">
        <f>IF(O3102="Realizada",seguimiento[[#This Row],[curvaglucemia]],"")</f>
        <v/>
      </c>
      <c r="Q3102" t="str">
        <f>IF(seguimiento[[#This Row],[vitaminaDRealizada]]="","",IF(seguimiento[[#This Row],[vitaminaDRealizada]]="No realizado","No realizada","Realizada"))</f>
        <v>Realizada</v>
      </c>
      <c r="R3102" t="str">
        <f>IF(Q3102="Realizada",seguimiento[[#This Row],[vitaminaDRealizada]],"")</f>
        <v>Bajo</v>
      </c>
      <c r="S3102" t="str">
        <f>IF(seguimiento[[#This Row],[ige]]="No realizada","No realizada",IF(seguimiento[[#This Row],[ige]]="","","Realizada"))</f>
        <v>No realizada</v>
      </c>
      <c r="T3102" t="str">
        <f>IF(S3102="Realizada",seguimiento[[#This Row],[ige]],"")</f>
        <v/>
      </c>
      <c r="U3102" t="str">
        <f>IF(OR(seguimiento[[#This Row],[actividadfisica]]="Ejercicio regular",seguimiento[[#This Row],[actividadfisica]]="Actividad deportiva"),"Sí","")</f>
        <v/>
      </c>
    </row>
    <row r="3103" spans="1:21" x14ac:dyDescent="0.3">
      <c r="A3103" t="str">
        <f>VLOOKUP(B3103,pacientes_insertados[],2,)</f>
        <v>61e34254ec4ec02e84f5dbdd</v>
      </c>
      <c r="B3103">
        <f>seguimiento[[#This Row],[idpaciente]]</f>
        <v>1565</v>
      </c>
      <c r="C3103">
        <f t="shared" si="48"/>
        <v>2017</v>
      </c>
      <c r="D3103" s="1">
        <f>seguimiento[[#This Row],[fecha]]</f>
        <v>42953</v>
      </c>
      <c r="E3103" t="str">
        <f>seguimiento[[#This Row],[institucion]]</f>
        <v>Hospital Victor J Vilela</v>
      </c>
      <c r="F3103" t="str">
        <f>seguimiento[[#This Row],[fallecimiento]]</f>
        <v>No</v>
      </c>
      <c r="K3103" t="str">
        <f>seguimiento[[#This Row],[coberturamedica]]</f>
        <v>No</v>
      </c>
      <c r="N3103" t="str">
        <f>seguimiento[[#This Row],[ncultivosanio]]</f>
        <v>6</v>
      </c>
      <c r="O3103" t="str">
        <f>IF(seguimiento[[#This Row],[curvaglucemia]]="","No realizada","Realizada")</f>
        <v>No realizada</v>
      </c>
      <c r="P3103" t="str">
        <f>IF(O3103="Realizada",seguimiento[[#This Row],[curvaglucemia]],"")</f>
        <v/>
      </c>
      <c r="Q3103" t="str">
        <f>IF(seguimiento[[#This Row],[vitaminaDRealizada]]="","",IF(seguimiento[[#This Row],[vitaminaDRealizada]]="No realizado","No realizada","Realizada"))</f>
        <v>Realizada</v>
      </c>
      <c r="R3103" t="str">
        <f>IF(Q3103="Realizada",seguimiento[[#This Row],[vitaminaDRealizada]],"")</f>
        <v>Bajo</v>
      </c>
      <c r="S3103" t="str">
        <f>IF(seguimiento[[#This Row],[ige]]="No realizada","No realizada",IF(seguimiento[[#This Row],[ige]]="","","Realizada"))</f>
        <v>No realizada</v>
      </c>
      <c r="T3103" t="str">
        <f>IF(S3103="Realizada",seguimiento[[#This Row],[ige]],"")</f>
        <v/>
      </c>
      <c r="U3103" t="str">
        <f>IF(OR(seguimiento[[#This Row],[actividadfisica]]="Ejercicio regular",seguimiento[[#This Row],[actividadfisica]]="Actividad deportiva"),"Sí","")</f>
        <v/>
      </c>
    </row>
    <row r="3104" spans="1:21" x14ac:dyDescent="0.3">
      <c r="A3104" t="str">
        <f>VLOOKUP(B3104,pacientes_insertados[],2,)</f>
        <v>61e34254ec4ec02e84f5dbdd</v>
      </c>
      <c r="B3104">
        <f>seguimiento[[#This Row],[idpaciente]]</f>
        <v>1565</v>
      </c>
      <c r="C3104">
        <f t="shared" si="48"/>
        <v>2018</v>
      </c>
      <c r="D3104" s="1">
        <f>seguimiento[[#This Row],[fecha]]</f>
        <v>43279</v>
      </c>
      <c r="E3104" t="str">
        <f>seguimiento[[#This Row],[institucion]]</f>
        <v>Hospital Victor J Vilela</v>
      </c>
      <c r="F3104" t="str">
        <f>seguimiento[[#This Row],[fallecimiento]]</f>
        <v>No</v>
      </c>
      <c r="K3104" t="str">
        <f>seguimiento[[#This Row],[coberturamedica]]</f>
        <v>No</v>
      </c>
      <c r="O3104" t="str">
        <f>IF(seguimiento[[#This Row],[curvaglucemia]]="","No realizada","Realizada")</f>
        <v>No realizada</v>
      </c>
      <c r="P3104" t="str">
        <f>IF(O3104="Realizada",seguimiento[[#This Row],[curvaglucemia]],"")</f>
        <v/>
      </c>
      <c r="Q3104" t="str">
        <f>IF(seguimiento[[#This Row],[vitaminaDRealizada]]="","",IF(seguimiento[[#This Row],[vitaminaDRealizada]]="No realizado","No realizada","Realizada"))</f>
        <v>Realizada</v>
      </c>
      <c r="R3104" t="str">
        <f>IF(Q3104="Realizada",seguimiento[[#This Row],[vitaminaDRealizada]],"")</f>
        <v>Normal</v>
      </c>
      <c r="S3104" t="str">
        <f>IF(seguimiento[[#This Row],[ige]]="No realizada","No realizada",IF(seguimiento[[#This Row],[ige]]="","","Realizada"))</f>
        <v>No realizada</v>
      </c>
      <c r="T3104" t="str">
        <f>IF(S3104="Realizada",seguimiento[[#This Row],[ige]],"")</f>
        <v/>
      </c>
      <c r="U3104" t="str">
        <f>IF(OR(seguimiento[[#This Row],[actividadfisica]]="Ejercicio regular",seguimiento[[#This Row],[actividadfisica]]="Actividad deportiva"),"Sí","")</f>
        <v/>
      </c>
    </row>
    <row r="3105" spans="1:21" x14ac:dyDescent="0.3">
      <c r="A3105" t="str">
        <f>VLOOKUP(B3105,pacientes_insertados[],2,)</f>
        <v>61e34256ec4ec02e84f5dfe0</v>
      </c>
      <c r="B3105">
        <f>seguimiento[[#This Row],[idpaciente]]</f>
        <v>1577</v>
      </c>
      <c r="C3105">
        <f t="shared" si="48"/>
        <v>2016</v>
      </c>
      <c r="D3105" s="1">
        <f>seguimiento[[#This Row],[fecha]]</f>
        <v>42562</v>
      </c>
      <c r="E3105" t="str">
        <f>seguimiento[[#This Row],[institucion]]</f>
        <v>HOSPITAL de PEDIATRÍA "Juan P. Garrahan"</v>
      </c>
      <c r="F3105" t="str">
        <f>seguimiento[[#This Row],[fallecimiento]]</f>
        <v>No</v>
      </c>
      <c r="K3105" t="str">
        <f>seguimiento[[#This Row],[coberturamedica]]</f>
        <v>Sí</v>
      </c>
      <c r="M3105" t="str">
        <f>seguimiento[[#This Row],[Embarazo]]</f>
        <v>No</v>
      </c>
      <c r="N3105" t="str">
        <f>seguimiento[[#This Row],[ncultivosanio]]</f>
        <v>3</v>
      </c>
      <c r="O3105" t="str">
        <f>IF(seguimiento[[#This Row],[curvaglucemia]]="","No realizada","Realizada")</f>
        <v>Realizada</v>
      </c>
      <c r="P3105" t="str">
        <f>IF(O3105="Realizada",seguimiento[[#This Row],[curvaglucemia]],"")</f>
        <v>Normal</v>
      </c>
      <c r="Q3105" t="str">
        <f>IF(seguimiento[[#This Row],[vitaminaDRealizada]]="","",IF(seguimiento[[#This Row],[vitaminaDRealizada]]="No realizado","No realizada","Realizada"))</f>
        <v>No realizada</v>
      </c>
      <c r="R3105" t="str">
        <f>IF(Q3105="Realizada",seguimiento[[#This Row],[vitaminaDRealizada]],"")</f>
        <v/>
      </c>
      <c r="S3105" t="str">
        <f>IF(seguimiento[[#This Row],[ige]]="No realizada","No realizada",IF(seguimiento[[#This Row],[ige]]="","","Realizada"))</f>
        <v>No realizada</v>
      </c>
      <c r="T3105" t="str">
        <f>IF(S3105="Realizada",seguimiento[[#This Row],[ige]],"")</f>
        <v/>
      </c>
      <c r="U3105" t="str">
        <f>IF(OR(seguimiento[[#This Row],[actividadfisica]]="Ejercicio regular",seguimiento[[#This Row],[actividadfisica]]="Actividad deportiva"),"Sí","")</f>
        <v/>
      </c>
    </row>
    <row r="3106" spans="1:21" x14ac:dyDescent="0.3">
      <c r="A3106" t="str">
        <f>VLOOKUP(B3106,pacientes_insertados[],2,)</f>
        <v>61e34256ec4ec02e84f5dfe7</v>
      </c>
      <c r="B3106">
        <f>seguimiento[[#This Row],[idpaciente]]</f>
        <v>1578</v>
      </c>
      <c r="C3106">
        <f t="shared" si="48"/>
        <v>2018</v>
      </c>
      <c r="D3106" s="1">
        <f>seguimiento[[#This Row],[fecha]]</f>
        <v>43314</v>
      </c>
      <c r="E3106" t="str">
        <f>seguimiento[[#This Row],[institucion]]</f>
        <v>Hospital de Niños Dr Orlando Alassia</v>
      </c>
      <c r="F3106" t="str">
        <f>seguimiento[[#This Row],[fallecimiento]]</f>
        <v>No</v>
      </c>
      <c r="K3106" t="str">
        <f>seguimiento[[#This Row],[coberturamedica]]</f>
        <v>No</v>
      </c>
      <c r="O3106" t="str">
        <f>IF(seguimiento[[#This Row],[curvaglucemia]]="","No realizada","Realizada")</f>
        <v>No realizada</v>
      </c>
      <c r="P3106" t="str">
        <f>IF(O3106="Realizada",seguimiento[[#This Row],[curvaglucemia]],"")</f>
        <v/>
      </c>
      <c r="Q3106" t="str">
        <f>IF(seguimiento[[#This Row],[vitaminaDRealizada]]="","",IF(seguimiento[[#This Row],[vitaminaDRealizada]]="No realizado","No realizada","Realizada"))</f>
        <v/>
      </c>
      <c r="R3106" t="str">
        <f>IF(Q3106="Realizada",seguimiento[[#This Row],[vitaminaDRealizada]],"")</f>
        <v/>
      </c>
      <c r="S3106" t="str">
        <f>IF(seguimiento[[#This Row],[ige]]="No realizada","No realizada",IF(seguimiento[[#This Row],[ige]]="","","Realizada"))</f>
        <v/>
      </c>
      <c r="T3106" t="str">
        <f>IF(S3106="Realizada",seguimiento[[#This Row],[ige]],"")</f>
        <v/>
      </c>
      <c r="U3106" t="str">
        <f>IF(OR(seguimiento[[#This Row],[actividadfisica]]="Ejercicio regular",seguimiento[[#This Row],[actividadfisica]]="Actividad deportiva"),"Sí","")</f>
        <v/>
      </c>
    </row>
    <row r="3107" spans="1:21" x14ac:dyDescent="0.3">
      <c r="A3107" t="str">
        <f>VLOOKUP(B3107,pacientes_insertados[],2,)</f>
        <v>61e34256ec4ec02e84f5dfeb</v>
      </c>
      <c r="B3107">
        <f>seguimiento[[#This Row],[idpaciente]]</f>
        <v>1579</v>
      </c>
      <c r="C3107">
        <f t="shared" si="48"/>
        <v>2017</v>
      </c>
      <c r="D3107" s="1">
        <f>seguimiento[[#This Row],[fecha]]</f>
        <v>43005</v>
      </c>
      <c r="E3107" t="str">
        <f>seguimiento[[#This Row],[institucion]]</f>
        <v>Hospital Pediatrico Dr. A. Castelan</v>
      </c>
      <c r="F3107" t="str">
        <f>seguimiento[[#This Row],[fallecimiento]]</f>
        <v>No</v>
      </c>
      <c r="O3107" t="str">
        <f>IF(seguimiento[[#This Row],[curvaglucemia]]="","No realizada","Realizada")</f>
        <v>Realizada</v>
      </c>
      <c r="P3107" t="str">
        <f>IF(O3107="Realizada",seguimiento[[#This Row],[curvaglucemia]],"")</f>
        <v>Normal</v>
      </c>
      <c r="Q3107" t="str">
        <f>IF(seguimiento[[#This Row],[vitaminaDRealizada]]="","",IF(seguimiento[[#This Row],[vitaminaDRealizada]]="No realizado","No realizada","Realizada"))</f>
        <v>Realizada</v>
      </c>
      <c r="R3107" t="str">
        <f>IF(Q3107="Realizada",seguimiento[[#This Row],[vitaminaDRealizada]],"")</f>
        <v>Normal</v>
      </c>
      <c r="S3107" t="str">
        <f>IF(seguimiento[[#This Row],[ige]]="No realizada","No realizada",IF(seguimiento[[#This Row],[ige]]="","","Realizada"))</f>
        <v>Realizada</v>
      </c>
      <c r="T3107" t="str">
        <f>IF(S3107="Realizada",seguimiento[[#This Row],[ige]],"")</f>
        <v>&lt; 500</v>
      </c>
      <c r="U3107" t="str">
        <f>IF(OR(seguimiento[[#This Row],[actividadfisica]]="Ejercicio regular",seguimiento[[#This Row],[actividadfisica]]="Actividad deportiva"),"Sí","")</f>
        <v/>
      </c>
    </row>
    <row r="3108" spans="1:21" x14ac:dyDescent="0.3">
      <c r="A3108" t="str">
        <f>VLOOKUP(B3108,pacientes_insertados[],2,)</f>
        <v>61e34256ec4ec02e84f5dfeb</v>
      </c>
      <c r="B3108">
        <f>seguimiento[[#This Row],[idpaciente]]</f>
        <v>1579</v>
      </c>
      <c r="C3108">
        <f t="shared" si="48"/>
        <v>2018</v>
      </c>
      <c r="D3108" s="1">
        <f>seguimiento[[#This Row],[fecha]]</f>
        <v>43318</v>
      </c>
      <c r="E3108" t="str">
        <f>seguimiento[[#This Row],[institucion]]</f>
        <v>Hospital Pediatrico Dr. A. Castelan</v>
      </c>
      <c r="F3108" t="str">
        <f>seguimiento[[#This Row],[fallecimiento]]</f>
        <v>No</v>
      </c>
      <c r="O3108" t="str">
        <f>IF(seguimiento[[#This Row],[curvaglucemia]]="","No realizada","Realizada")</f>
        <v>No realizada</v>
      </c>
      <c r="P3108" t="str">
        <f>IF(O3108="Realizada",seguimiento[[#This Row],[curvaglucemia]],"")</f>
        <v/>
      </c>
      <c r="Q3108" t="str">
        <f>IF(seguimiento[[#This Row],[vitaminaDRealizada]]="","",IF(seguimiento[[#This Row],[vitaminaDRealizada]]="No realizado","No realizada","Realizada"))</f>
        <v/>
      </c>
      <c r="R3108" t="str">
        <f>IF(Q3108="Realizada",seguimiento[[#This Row],[vitaminaDRealizada]],"")</f>
        <v/>
      </c>
      <c r="S3108" t="str">
        <f>IF(seguimiento[[#This Row],[ige]]="No realizada","No realizada",IF(seguimiento[[#This Row],[ige]]="","","Realizada"))</f>
        <v/>
      </c>
      <c r="T3108" t="str">
        <f>IF(S3108="Realizada",seguimiento[[#This Row],[ige]],"")</f>
        <v/>
      </c>
      <c r="U3108" t="str">
        <f>IF(OR(seguimiento[[#This Row],[actividadfisica]]="Ejercicio regular",seguimiento[[#This Row],[actividadfisica]]="Actividad deportiva"),"Sí","")</f>
        <v/>
      </c>
    </row>
    <row r="3109" spans="1:21" x14ac:dyDescent="0.3">
      <c r="A3109" t="str">
        <f>VLOOKUP(B3109,pacientes_insertados[],2,)</f>
        <v>61e34256ec4ec02e84f5dff0</v>
      </c>
      <c r="B3109">
        <f>seguimiento[[#This Row],[idpaciente]]</f>
        <v>1580</v>
      </c>
      <c r="C3109">
        <f t="shared" si="48"/>
        <v>2017</v>
      </c>
      <c r="D3109" s="1">
        <f>seguimiento[[#This Row],[fecha]]</f>
        <v>43081</v>
      </c>
      <c r="E3109" t="str">
        <f>seguimiento[[#This Row],[institucion]]</f>
        <v>Hospital Pediátrico Juan Pablo II</v>
      </c>
      <c r="F3109" t="str">
        <f>seguimiento[[#This Row],[fallecimiento]]</f>
        <v>No</v>
      </c>
      <c r="K3109" t="str">
        <f>seguimiento[[#This Row],[coberturamedica]]</f>
        <v>Sí</v>
      </c>
      <c r="L3109" t="str">
        <f>seguimiento[[#This Row],[ntratendovenosos]]</f>
        <v>1</v>
      </c>
      <c r="N3109" t="str">
        <f>seguimiento[[#This Row],[ncultivosanio]]</f>
        <v>1</v>
      </c>
      <c r="O3109" t="str">
        <f>IF(seguimiento[[#This Row],[curvaglucemia]]="","No realizada","Realizada")</f>
        <v>No realizada</v>
      </c>
      <c r="P3109" t="str">
        <f>IF(O3109="Realizada",seguimiento[[#This Row],[curvaglucemia]],"")</f>
        <v/>
      </c>
      <c r="Q3109" t="str">
        <f>IF(seguimiento[[#This Row],[vitaminaDRealizada]]="","",IF(seguimiento[[#This Row],[vitaminaDRealizada]]="No realizado","No realizada","Realizada"))</f>
        <v>No realizada</v>
      </c>
      <c r="R3109" t="str">
        <f>IF(Q3109="Realizada",seguimiento[[#This Row],[vitaminaDRealizada]],"")</f>
        <v/>
      </c>
      <c r="S3109" t="str">
        <f>IF(seguimiento[[#This Row],[ige]]="No realizada","No realizada",IF(seguimiento[[#This Row],[ige]]="","","Realizada"))</f>
        <v>No realizada</v>
      </c>
      <c r="T3109" t="str">
        <f>IF(S3109="Realizada",seguimiento[[#This Row],[ige]],"")</f>
        <v/>
      </c>
      <c r="U3109" t="str">
        <f>IF(OR(seguimiento[[#This Row],[actividadfisica]]="Ejercicio regular",seguimiento[[#This Row],[actividadfisica]]="Actividad deportiva"),"Sí","")</f>
        <v/>
      </c>
    </row>
    <row r="3110" spans="1:21" x14ac:dyDescent="0.3">
      <c r="A3110" t="str">
        <f>VLOOKUP(B3110,pacientes_insertados[],2,)</f>
        <v>61e34256ec4ec02e84f5dff0</v>
      </c>
      <c r="B3110">
        <f>seguimiento[[#This Row],[idpaciente]]</f>
        <v>1580</v>
      </c>
      <c r="C3110">
        <f t="shared" si="48"/>
        <v>2018</v>
      </c>
      <c r="D3110" s="1">
        <f>seguimiento[[#This Row],[fecha]]</f>
        <v>43353</v>
      </c>
      <c r="E3110" t="str">
        <f>seguimiento[[#This Row],[institucion]]</f>
        <v>Hospital Pediátrico Juan Pablo II</v>
      </c>
      <c r="F3110" t="str">
        <f>seguimiento[[#This Row],[fallecimiento]]</f>
        <v>No</v>
      </c>
      <c r="K3110" t="str">
        <f>seguimiento[[#This Row],[coberturamedica]]</f>
        <v>Sí</v>
      </c>
      <c r="M3110" t="str">
        <f>seguimiento[[#This Row],[Embarazo]]</f>
        <v>No</v>
      </c>
      <c r="N3110" t="str">
        <f>seguimiento[[#This Row],[ncultivosanio]]</f>
        <v>2</v>
      </c>
      <c r="O3110" t="str">
        <f>IF(seguimiento[[#This Row],[curvaglucemia]]="","No realizada","Realizada")</f>
        <v>No realizada</v>
      </c>
      <c r="P3110" t="str">
        <f>IF(O3110="Realizada",seguimiento[[#This Row],[curvaglucemia]],"")</f>
        <v/>
      </c>
      <c r="Q3110" t="str">
        <f>IF(seguimiento[[#This Row],[vitaminaDRealizada]]="","",IF(seguimiento[[#This Row],[vitaminaDRealizada]]="No realizado","No realizada","Realizada"))</f>
        <v/>
      </c>
      <c r="R3110" t="str">
        <f>IF(Q3110="Realizada",seguimiento[[#This Row],[vitaminaDRealizada]],"")</f>
        <v/>
      </c>
      <c r="S3110" t="str">
        <f>IF(seguimiento[[#This Row],[ige]]="No realizada","No realizada",IF(seguimiento[[#This Row],[ige]]="","","Realizada"))</f>
        <v/>
      </c>
      <c r="T3110" t="str">
        <f>IF(S3110="Realizada",seguimiento[[#This Row],[ige]],"")</f>
        <v/>
      </c>
      <c r="U3110" t="str">
        <f>IF(OR(seguimiento[[#This Row],[actividadfisica]]="Ejercicio regular",seguimiento[[#This Row],[actividadfisica]]="Actividad deportiva"),"Sí","")</f>
        <v>Sí</v>
      </c>
    </row>
    <row r="3111" spans="1:21" x14ac:dyDescent="0.3">
      <c r="A3111" t="str">
        <f>VLOOKUP(B3111,pacientes_insertados[],2,)</f>
        <v>61e34256ec4ec02e84f5dff4</v>
      </c>
      <c r="B3111">
        <f>seguimiento[[#This Row],[idpaciente]]</f>
        <v>1581</v>
      </c>
      <c r="C3111">
        <f t="shared" si="48"/>
        <v>2018</v>
      </c>
      <c r="D3111" s="1">
        <f>seguimiento[[#This Row],[fecha]]</f>
        <v>43208</v>
      </c>
      <c r="E3111" t="str">
        <f>seguimiento[[#This Row],[institucion]]</f>
        <v>Hospital Pediátrico Juan Pablo II</v>
      </c>
      <c r="F3111" t="str">
        <f>seguimiento[[#This Row],[fallecimiento]]</f>
        <v>No</v>
      </c>
      <c r="K3111" t="str">
        <f>seguimiento[[#This Row],[coberturamedica]]</f>
        <v>No</v>
      </c>
      <c r="L3111" t="str">
        <f>seguimiento[[#This Row],[ntratendovenosos]]</f>
        <v>2</v>
      </c>
      <c r="N3111" t="str">
        <f>seguimiento[[#This Row],[ncultivosanio]]</f>
        <v>3</v>
      </c>
      <c r="O3111" t="str">
        <f>IF(seguimiento[[#This Row],[curvaglucemia]]="","No realizada","Realizada")</f>
        <v>Realizada</v>
      </c>
      <c r="P3111" t="str">
        <f>IF(O3111="Realizada",seguimiento[[#This Row],[curvaglucemia]],"")</f>
        <v>Normal</v>
      </c>
      <c r="Q3111" t="str">
        <f>IF(seguimiento[[#This Row],[vitaminaDRealizada]]="","",IF(seguimiento[[#This Row],[vitaminaDRealizada]]="No realizado","No realizada","Realizada"))</f>
        <v>No realizada</v>
      </c>
      <c r="R3111" t="str">
        <f>IF(Q3111="Realizada",seguimiento[[#This Row],[vitaminaDRealizada]],"")</f>
        <v/>
      </c>
      <c r="S3111" t="str">
        <f>IF(seguimiento[[#This Row],[ige]]="No realizada","No realizada",IF(seguimiento[[#This Row],[ige]]="","","Realizada"))</f>
        <v>Realizada</v>
      </c>
      <c r="T3111" t="str">
        <f>IF(S3111="Realizada",seguimiento[[#This Row],[ige]],"")</f>
        <v>Normal</v>
      </c>
      <c r="U3111" t="str">
        <f>IF(OR(seguimiento[[#This Row],[actividadfisica]]="Ejercicio regular",seguimiento[[#This Row],[actividadfisica]]="Actividad deportiva"),"Sí","")</f>
        <v/>
      </c>
    </row>
    <row r="3112" spans="1:21" x14ac:dyDescent="0.3">
      <c r="A3112" t="str">
        <f>VLOOKUP(B3112,pacientes_insertados[],2,)</f>
        <v>61e34256ec4ec02e84f5dff7</v>
      </c>
      <c r="B3112">
        <f>seguimiento[[#This Row],[idpaciente]]</f>
        <v>1582</v>
      </c>
      <c r="C3112">
        <f t="shared" si="48"/>
        <v>2016</v>
      </c>
      <c r="D3112" s="1">
        <f>seguimiento[[#This Row],[fecha]]</f>
        <v>42522</v>
      </c>
      <c r="E3112" t="str">
        <f>seguimiento[[#This Row],[institucion]]</f>
        <v>HOSPITAL de PEDIATRÍA "Juan P. Garrahan"</v>
      </c>
      <c r="F3112" t="str">
        <f>seguimiento[[#This Row],[fallecimiento]]</f>
        <v>No</v>
      </c>
      <c r="K3112" t="str">
        <f>seguimiento[[#This Row],[coberturamedica]]</f>
        <v>Sí</v>
      </c>
      <c r="L3112" t="str">
        <f>seguimiento[[#This Row],[ntratendovenosos]]</f>
        <v>2</v>
      </c>
      <c r="M3112" t="str">
        <f>seguimiento[[#This Row],[Embarazo]]</f>
        <v>No</v>
      </c>
      <c r="N3112" t="str">
        <f>seguimiento[[#This Row],[ncultivosanio]]</f>
        <v>7</v>
      </c>
      <c r="O3112" t="str">
        <f>IF(seguimiento[[#This Row],[curvaglucemia]]="","No realizada","Realizada")</f>
        <v>Realizada</v>
      </c>
      <c r="P3112" t="str">
        <f>IF(O3112="Realizada",seguimiento[[#This Row],[curvaglucemia]],"")</f>
        <v>Normal</v>
      </c>
      <c r="Q3112" t="str">
        <f>IF(seguimiento[[#This Row],[vitaminaDRealizada]]="","",IF(seguimiento[[#This Row],[vitaminaDRealizada]]="No realizado","No realizada","Realizada"))</f>
        <v>Realizada</v>
      </c>
      <c r="R3112" t="str">
        <f>IF(Q3112="Realizada",seguimiento[[#This Row],[vitaminaDRealizada]],"")</f>
        <v>Bajo</v>
      </c>
      <c r="S3112" t="str">
        <f>IF(seguimiento[[#This Row],[ige]]="No realizada","No realizada",IF(seguimiento[[#This Row],[ige]]="","","Realizada"))</f>
        <v>Realizada</v>
      </c>
      <c r="T3112" t="str">
        <f>IF(S3112="Realizada",seguimiento[[#This Row],[ige]],"")</f>
        <v>Normal</v>
      </c>
      <c r="U3112" t="str">
        <f>IF(OR(seguimiento[[#This Row],[actividadfisica]]="Ejercicio regular",seguimiento[[#This Row],[actividadfisica]]="Actividad deportiva"),"Sí","")</f>
        <v/>
      </c>
    </row>
    <row r="3113" spans="1:21" x14ac:dyDescent="0.3">
      <c r="A3113" t="str">
        <f>VLOOKUP(B3113,pacientes_insertados[],2,)</f>
        <v>61e34256ec4ec02e84f5dff7</v>
      </c>
      <c r="B3113">
        <f>seguimiento[[#This Row],[idpaciente]]</f>
        <v>1582</v>
      </c>
      <c r="C3113">
        <f t="shared" si="48"/>
        <v>2017</v>
      </c>
      <c r="D3113" s="1">
        <f>seguimiento[[#This Row],[fecha]]</f>
        <v>42921</v>
      </c>
      <c r="E3113" t="str">
        <f>seguimiento[[#This Row],[institucion]]</f>
        <v>HOSPITAL de PEDIATRÍA "Juan P. Garrahan"</v>
      </c>
      <c r="F3113" t="str">
        <f>seguimiento[[#This Row],[fallecimiento]]</f>
        <v>No</v>
      </c>
      <c r="K3113" t="str">
        <f>seguimiento[[#This Row],[coberturamedica]]</f>
        <v>Sí</v>
      </c>
      <c r="L3113" t="str">
        <f>seguimiento[[#This Row],[ntratendovenosos]]</f>
        <v>1</v>
      </c>
      <c r="M3113" t="str">
        <f>seguimiento[[#This Row],[Embarazo]]</f>
        <v>No</v>
      </c>
      <c r="N3113" t="str">
        <f>seguimiento[[#This Row],[ncultivosanio]]</f>
        <v>6</v>
      </c>
      <c r="O3113" t="str">
        <f>IF(seguimiento[[#This Row],[curvaglucemia]]="","No realizada","Realizada")</f>
        <v>Realizada</v>
      </c>
      <c r="P3113" t="str">
        <f>IF(O3113="Realizada",seguimiento[[#This Row],[curvaglucemia]],"")</f>
        <v>Normal</v>
      </c>
      <c r="Q3113" t="str">
        <f>IF(seguimiento[[#This Row],[vitaminaDRealizada]]="","",IF(seguimiento[[#This Row],[vitaminaDRealizada]]="No realizado","No realizada","Realizada"))</f>
        <v>Realizada</v>
      </c>
      <c r="R3113" t="str">
        <f>IF(Q3113="Realizada",seguimiento[[#This Row],[vitaminaDRealizada]],"")</f>
        <v>Bajo</v>
      </c>
      <c r="S3113" t="str">
        <f>IF(seguimiento[[#This Row],[ige]]="No realizada","No realizada",IF(seguimiento[[#This Row],[ige]]="","","Realizada"))</f>
        <v>Realizada</v>
      </c>
      <c r="T3113" t="str">
        <f>IF(S3113="Realizada",seguimiento[[#This Row],[ige]],"")</f>
        <v>Normal</v>
      </c>
      <c r="U3113" t="str">
        <f>IF(OR(seguimiento[[#This Row],[actividadfisica]]="Ejercicio regular",seguimiento[[#This Row],[actividadfisica]]="Actividad deportiva"),"Sí","")</f>
        <v/>
      </c>
    </row>
    <row r="3114" spans="1:21" x14ac:dyDescent="0.3">
      <c r="A3114" t="str">
        <f>VLOOKUP(B3114,pacientes_insertados[],2,)</f>
        <v>61e34256ec4ec02e84f5dffa</v>
      </c>
      <c r="B3114">
        <f>seguimiento[[#This Row],[idpaciente]]</f>
        <v>1583</v>
      </c>
      <c r="C3114">
        <f t="shared" si="48"/>
        <v>2015</v>
      </c>
      <c r="D3114" s="1">
        <f>seguimiento[[#This Row],[fecha]]</f>
        <v>42326</v>
      </c>
      <c r="E3114" t="str">
        <f>seguimiento[[#This Row],[institucion]]</f>
        <v>Hospital Pediatrico Dr. A. Castelan</v>
      </c>
      <c r="F3114" t="str">
        <f>seguimiento[[#This Row],[fallecimiento]]</f>
        <v>No</v>
      </c>
      <c r="K3114" t="str">
        <f>seguimiento[[#This Row],[coberturamedica]]</f>
        <v>Sí</v>
      </c>
      <c r="L3114" t="str">
        <f>seguimiento[[#This Row],[ntratendovenosos]]</f>
        <v>2</v>
      </c>
      <c r="N3114" t="str">
        <f>seguimiento[[#This Row],[ncultivosanio]]</f>
        <v>4</v>
      </c>
      <c r="O3114" t="str">
        <f>IF(seguimiento[[#This Row],[curvaglucemia]]="","No realizada","Realizada")</f>
        <v>Realizada</v>
      </c>
      <c r="P3114" t="str">
        <f>IF(O3114="Realizada",seguimiento[[#This Row],[curvaglucemia]],"")</f>
        <v>Normal</v>
      </c>
      <c r="Q3114" t="str">
        <f>IF(seguimiento[[#This Row],[vitaminaDRealizada]]="","",IF(seguimiento[[#This Row],[vitaminaDRealizada]]="No realizado","No realizada","Realizada"))</f>
        <v>Realizada</v>
      </c>
      <c r="R3114" t="str">
        <f>IF(Q3114="Realizada",seguimiento[[#This Row],[vitaminaDRealizada]],"")</f>
        <v>Normal</v>
      </c>
      <c r="S3114" t="str">
        <f>IF(seguimiento[[#This Row],[ige]]="No realizada","No realizada",IF(seguimiento[[#This Row],[ige]]="","","Realizada"))</f>
        <v>No realizada</v>
      </c>
      <c r="T3114" t="str">
        <f>IF(S3114="Realizada",seguimiento[[#This Row],[ige]],"")</f>
        <v/>
      </c>
      <c r="U3114" t="str">
        <f>IF(OR(seguimiento[[#This Row],[actividadfisica]]="Ejercicio regular",seguimiento[[#This Row],[actividadfisica]]="Actividad deportiva"),"Sí","")</f>
        <v/>
      </c>
    </row>
    <row r="3115" spans="1:21" x14ac:dyDescent="0.3">
      <c r="A3115" t="str">
        <f>VLOOKUP(B3115,pacientes_insertados[],2,)</f>
        <v>61e34256ec4ec02e84f5dffa</v>
      </c>
      <c r="B3115">
        <f>seguimiento[[#This Row],[idpaciente]]</f>
        <v>1583</v>
      </c>
      <c r="C3115">
        <f t="shared" si="48"/>
        <v>2016</v>
      </c>
      <c r="D3115" s="1">
        <f>seguimiento[[#This Row],[fecha]]</f>
        <v>42585</v>
      </c>
      <c r="E3115" t="str">
        <f>seguimiento[[#This Row],[institucion]]</f>
        <v>Hospital Pediatrico Dr. A. Castelan</v>
      </c>
      <c r="F3115" t="str">
        <f>seguimiento[[#This Row],[fallecimiento]]</f>
        <v>No</v>
      </c>
      <c r="N3115" t="str">
        <f>seguimiento[[#This Row],[ncultivosanio]]</f>
        <v>3</v>
      </c>
      <c r="O3115" t="str">
        <f>IF(seguimiento[[#This Row],[curvaglucemia]]="","No realizada","Realizada")</f>
        <v>Realizada</v>
      </c>
      <c r="P3115" t="str">
        <f>IF(O3115="Realizada",seguimiento[[#This Row],[curvaglucemia]],"")</f>
        <v>Normal</v>
      </c>
      <c r="Q3115" t="str">
        <f>IF(seguimiento[[#This Row],[vitaminaDRealizada]]="","",IF(seguimiento[[#This Row],[vitaminaDRealizada]]="No realizado","No realizada","Realizada"))</f>
        <v>Realizada</v>
      </c>
      <c r="R3115" t="str">
        <f>IF(Q3115="Realizada",seguimiento[[#This Row],[vitaminaDRealizada]],"")</f>
        <v>Normal</v>
      </c>
      <c r="S3115" t="str">
        <f>IF(seguimiento[[#This Row],[ige]]="No realizada","No realizada",IF(seguimiento[[#This Row],[ige]]="","","Realizada"))</f>
        <v>No realizada</v>
      </c>
      <c r="T3115" t="str">
        <f>IF(S3115="Realizada",seguimiento[[#This Row],[ige]],"")</f>
        <v/>
      </c>
      <c r="U3115" t="str">
        <f>IF(OR(seguimiento[[#This Row],[actividadfisica]]="Ejercicio regular",seguimiento[[#This Row],[actividadfisica]]="Actividad deportiva"),"Sí","")</f>
        <v/>
      </c>
    </row>
    <row r="3116" spans="1:21" x14ac:dyDescent="0.3">
      <c r="A3116" t="str">
        <f>VLOOKUP(B3116,pacientes_insertados[],2,)</f>
        <v>61e34256ec4ec02e84f5dffa</v>
      </c>
      <c r="B3116">
        <f>seguimiento[[#This Row],[idpaciente]]</f>
        <v>1583</v>
      </c>
      <c r="C3116">
        <f t="shared" si="48"/>
        <v>2017</v>
      </c>
      <c r="D3116" s="1">
        <f>seguimiento[[#This Row],[fecha]]</f>
        <v>43082</v>
      </c>
      <c r="E3116" t="str">
        <f>seguimiento[[#This Row],[institucion]]</f>
        <v>Hospital Pediatrico Dr. A. Castelan</v>
      </c>
      <c r="F3116" t="str">
        <f>seguimiento[[#This Row],[fallecimiento]]</f>
        <v>No</v>
      </c>
      <c r="K3116" t="str">
        <f>seguimiento[[#This Row],[coberturamedica]]</f>
        <v>Sí</v>
      </c>
      <c r="N3116" t="str">
        <f>seguimiento[[#This Row],[ncultivosanio]]</f>
        <v>3</v>
      </c>
      <c r="O3116" t="str">
        <f>IF(seguimiento[[#This Row],[curvaglucemia]]="","No realizada","Realizada")</f>
        <v>No realizada</v>
      </c>
      <c r="P3116" t="str">
        <f>IF(O3116="Realizada",seguimiento[[#This Row],[curvaglucemia]],"")</f>
        <v/>
      </c>
      <c r="Q3116" t="str">
        <f>IF(seguimiento[[#This Row],[vitaminaDRealizada]]="","",IF(seguimiento[[#This Row],[vitaminaDRealizada]]="No realizado","No realizada","Realizada"))</f>
        <v>Realizada</v>
      </c>
      <c r="R3116" t="str">
        <f>IF(Q3116="Realizada",seguimiento[[#This Row],[vitaminaDRealizada]],"")</f>
        <v>Normal</v>
      </c>
      <c r="S3116" t="str">
        <f>IF(seguimiento[[#This Row],[ige]]="No realizada","No realizada",IF(seguimiento[[#This Row],[ige]]="","","Realizada"))</f>
        <v>Realizada</v>
      </c>
      <c r="T3116" t="str">
        <f>IF(S3116="Realizada",seguimiento[[#This Row],[ige]],"")</f>
        <v>Normal</v>
      </c>
      <c r="U3116" t="str">
        <f>IF(OR(seguimiento[[#This Row],[actividadfisica]]="Ejercicio regular",seguimiento[[#This Row],[actividadfisica]]="Actividad deportiva"),"Sí","")</f>
        <v>Sí</v>
      </c>
    </row>
    <row r="3117" spans="1:21" x14ac:dyDescent="0.3">
      <c r="A3117" t="str">
        <f>VLOOKUP(B3117,pacientes_insertados[],2,)</f>
        <v>61e34256ec4ec02e84f5dfff</v>
      </c>
      <c r="B3117">
        <f>seguimiento[[#This Row],[idpaciente]]</f>
        <v>1585</v>
      </c>
      <c r="C3117">
        <f t="shared" si="48"/>
        <v>2018</v>
      </c>
      <c r="D3117" s="1">
        <f>seguimiento[[#This Row],[fecha]]</f>
        <v>43430</v>
      </c>
      <c r="E3117" t="str">
        <f>seguimiento[[#This Row],[institucion]]</f>
        <v>Hospital Pediátrico Juan Pablo II</v>
      </c>
      <c r="F3117" t="str">
        <f>seguimiento[[#This Row],[fallecimiento]]</f>
        <v>No</v>
      </c>
      <c r="K3117" t="str">
        <f>seguimiento[[#This Row],[coberturamedica]]</f>
        <v>No</v>
      </c>
      <c r="L3117" t="str">
        <f>seguimiento[[#This Row],[ntratendovenosos]]</f>
        <v>2</v>
      </c>
      <c r="M3117" t="str">
        <f>seguimiento[[#This Row],[Embarazo]]</f>
        <v>No</v>
      </c>
      <c r="N3117" t="str">
        <f>seguimiento[[#This Row],[ncultivosanio]]</f>
        <v>2</v>
      </c>
      <c r="O3117" t="str">
        <f>IF(seguimiento[[#This Row],[curvaglucemia]]="","No realizada","Realizada")</f>
        <v>No realizada</v>
      </c>
      <c r="P3117" t="str">
        <f>IF(O3117="Realizada",seguimiento[[#This Row],[curvaglucemia]],"")</f>
        <v/>
      </c>
      <c r="Q3117" t="str">
        <f>IF(seguimiento[[#This Row],[vitaminaDRealizada]]="","",IF(seguimiento[[#This Row],[vitaminaDRealizada]]="No realizado","No realizada","Realizada"))</f>
        <v>No realizada</v>
      </c>
      <c r="R3117" t="str">
        <f>IF(Q3117="Realizada",seguimiento[[#This Row],[vitaminaDRealizada]],"")</f>
        <v/>
      </c>
      <c r="S3117" t="str">
        <f>IF(seguimiento[[#This Row],[ige]]="No realizada","No realizada",IF(seguimiento[[#This Row],[ige]]="","","Realizada"))</f>
        <v>No realizada</v>
      </c>
      <c r="T3117" t="str">
        <f>IF(S3117="Realizada",seguimiento[[#This Row],[ige]],"")</f>
        <v/>
      </c>
      <c r="U3117" t="str">
        <f>IF(OR(seguimiento[[#This Row],[actividadfisica]]="Ejercicio regular",seguimiento[[#This Row],[actividadfisica]]="Actividad deportiva"),"Sí","")</f>
        <v/>
      </c>
    </row>
    <row r="3118" spans="1:21" x14ac:dyDescent="0.3">
      <c r="A3118" t="str">
        <f>VLOOKUP(B3118,pacientes_insertados[],2,)</f>
        <v>61e34256ec4ec02e84f5e002</v>
      </c>
      <c r="B3118">
        <f>seguimiento[[#This Row],[idpaciente]]</f>
        <v>1586</v>
      </c>
      <c r="C3118">
        <f t="shared" si="48"/>
        <v>2018</v>
      </c>
      <c r="D3118" s="1">
        <f>seguimiento[[#This Row],[fecha]]</f>
        <v>43256</v>
      </c>
      <c r="E3118" t="str">
        <f>seguimiento[[#This Row],[institucion]]</f>
        <v>Hospital Pediátrico Juan Pablo II</v>
      </c>
      <c r="F3118" t="str">
        <f>seguimiento[[#This Row],[fallecimiento]]</f>
        <v>No</v>
      </c>
      <c r="K3118" t="str">
        <f>seguimiento[[#This Row],[coberturamedica]]</f>
        <v>No</v>
      </c>
      <c r="L3118" t="str">
        <f>seguimiento[[#This Row],[ntratendovenosos]]</f>
        <v>1</v>
      </c>
      <c r="M3118" t="str">
        <f>seguimiento[[#This Row],[Embarazo]]</f>
        <v>No</v>
      </c>
      <c r="N3118" t="str">
        <f>seguimiento[[#This Row],[ncultivosanio]]</f>
        <v>2</v>
      </c>
      <c r="O3118" t="str">
        <f>IF(seguimiento[[#This Row],[curvaglucemia]]="","No realizada","Realizada")</f>
        <v>No realizada</v>
      </c>
      <c r="P3118" t="str">
        <f>IF(O3118="Realizada",seguimiento[[#This Row],[curvaglucemia]],"")</f>
        <v/>
      </c>
      <c r="Q3118" t="str">
        <f>IF(seguimiento[[#This Row],[vitaminaDRealizada]]="","",IF(seguimiento[[#This Row],[vitaminaDRealizada]]="No realizado","No realizada","Realizada"))</f>
        <v/>
      </c>
      <c r="R3118" t="str">
        <f>IF(Q3118="Realizada",seguimiento[[#This Row],[vitaminaDRealizada]],"")</f>
        <v/>
      </c>
      <c r="S3118" t="str">
        <f>IF(seguimiento[[#This Row],[ige]]="No realizada","No realizada",IF(seguimiento[[#This Row],[ige]]="","","Realizada"))</f>
        <v/>
      </c>
      <c r="T3118" t="str">
        <f>IF(S3118="Realizada",seguimiento[[#This Row],[ige]],"")</f>
        <v/>
      </c>
      <c r="U3118" t="str">
        <f>IF(OR(seguimiento[[#This Row],[actividadfisica]]="Ejercicio regular",seguimiento[[#This Row],[actividadfisica]]="Actividad deportiva"),"Sí","")</f>
        <v/>
      </c>
    </row>
    <row r="3119" spans="1:21" x14ac:dyDescent="0.3">
      <c r="A3119" t="str">
        <f>VLOOKUP(B3119,pacientes_insertados[],2,)</f>
        <v>61e34256ec4ec02e84f5e002</v>
      </c>
      <c r="B3119">
        <f>seguimiento[[#This Row],[idpaciente]]</f>
        <v>1586</v>
      </c>
      <c r="C3119">
        <f t="shared" si="48"/>
        <v>2019</v>
      </c>
      <c r="D3119" s="1">
        <f>seguimiento[[#This Row],[fecha]]</f>
        <v>43690</v>
      </c>
      <c r="E3119" t="str">
        <f>seguimiento[[#This Row],[institucion]]</f>
        <v>Hospital Pediátrico Juan Pablo II</v>
      </c>
      <c r="F3119" t="str">
        <f>seguimiento[[#This Row],[fallecimiento]]</f>
        <v>No</v>
      </c>
      <c r="K3119" t="str">
        <f>seguimiento[[#This Row],[coberturamedica]]</f>
        <v>Sí</v>
      </c>
      <c r="L3119" t="str">
        <f>seguimiento[[#This Row],[ntratendovenosos]]</f>
        <v>2</v>
      </c>
      <c r="M3119" t="str">
        <f>seguimiento[[#This Row],[Embarazo]]</f>
        <v>No</v>
      </c>
      <c r="N3119" t="str">
        <f>seguimiento[[#This Row],[ncultivosanio]]</f>
        <v>4</v>
      </c>
      <c r="O3119" t="str">
        <f>IF(seguimiento[[#This Row],[curvaglucemia]]="","No realizada","Realizada")</f>
        <v>No realizada</v>
      </c>
      <c r="P3119" t="str">
        <f>IF(O3119="Realizada",seguimiento[[#This Row],[curvaglucemia]],"")</f>
        <v/>
      </c>
      <c r="Q3119" t="str">
        <f>IF(seguimiento[[#This Row],[vitaminaDRealizada]]="","",IF(seguimiento[[#This Row],[vitaminaDRealizada]]="No realizado","No realizada","Realizada"))</f>
        <v>No realizada</v>
      </c>
      <c r="R3119" t="str">
        <f>IF(Q3119="Realizada",seguimiento[[#This Row],[vitaminaDRealizada]],"")</f>
        <v/>
      </c>
      <c r="S3119" t="str">
        <f>IF(seguimiento[[#This Row],[ige]]="No realizada","No realizada",IF(seguimiento[[#This Row],[ige]]="","","Realizada"))</f>
        <v>No realizada</v>
      </c>
      <c r="T3119" t="str">
        <f>IF(S3119="Realizada",seguimiento[[#This Row],[ige]],"")</f>
        <v/>
      </c>
      <c r="U3119" t="str">
        <f>IF(OR(seguimiento[[#This Row],[actividadfisica]]="Ejercicio regular",seguimiento[[#This Row],[actividadfisica]]="Actividad deportiva"),"Sí","")</f>
        <v/>
      </c>
    </row>
    <row r="3120" spans="1:21" x14ac:dyDescent="0.3">
      <c r="A3120" t="str">
        <f>VLOOKUP(B3120,pacientes_insertados[],2,)</f>
        <v>61e34256ec4ec02e84f5e014</v>
      </c>
      <c r="B3120">
        <f>seguimiento[[#This Row],[idpaciente]]</f>
        <v>1592</v>
      </c>
      <c r="C3120">
        <f t="shared" si="48"/>
        <v>2015</v>
      </c>
      <c r="D3120" s="1">
        <f>seguimiento[[#This Row],[fecha]]</f>
        <v>42347</v>
      </c>
      <c r="E3120" t="str">
        <f>seguimiento[[#This Row],[institucion]]</f>
        <v>HOSP. DE Niños DE LA SMA.TRINIDAD</v>
      </c>
      <c r="F3120" t="str">
        <f>seguimiento[[#This Row],[fallecimiento]]</f>
        <v>No</v>
      </c>
      <c r="K3120" t="str">
        <f>seguimiento[[#This Row],[coberturamedica]]</f>
        <v>No</v>
      </c>
      <c r="N3120" t="str">
        <f>seguimiento[[#This Row],[ncultivosanio]]</f>
        <v>1</v>
      </c>
      <c r="O3120" t="str">
        <f>IF(seguimiento[[#This Row],[curvaglucemia]]="","No realizada","Realizada")</f>
        <v>No realizada</v>
      </c>
      <c r="P3120" t="str">
        <f>IF(O3120="Realizada",seguimiento[[#This Row],[curvaglucemia]],"")</f>
        <v/>
      </c>
      <c r="Q3120" t="str">
        <f>IF(seguimiento[[#This Row],[vitaminaDRealizada]]="","",IF(seguimiento[[#This Row],[vitaminaDRealizada]]="No realizado","No realizada","Realizada"))</f>
        <v>No realizada</v>
      </c>
      <c r="R3120" t="str">
        <f>IF(Q3120="Realizada",seguimiento[[#This Row],[vitaminaDRealizada]],"")</f>
        <v/>
      </c>
      <c r="S3120" t="str">
        <f>IF(seguimiento[[#This Row],[ige]]="No realizada","No realizada",IF(seguimiento[[#This Row],[ige]]="","","Realizada"))</f>
        <v>No realizada</v>
      </c>
      <c r="T3120" t="str">
        <f>IF(S3120="Realizada",seguimiento[[#This Row],[ige]],"")</f>
        <v/>
      </c>
      <c r="U3120" t="str">
        <f>IF(OR(seguimiento[[#This Row],[actividadfisica]]="Ejercicio regular",seguimiento[[#This Row],[actividadfisica]]="Actividad deportiva"),"Sí","")</f>
        <v/>
      </c>
    </row>
    <row r="3121" spans="1:21" x14ac:dyDescent="0.3">
      <c r="A3121" t="str">
        <f>VLOOKUP(B3121,pacientes_insertados[],2,)</f>
        <v>61e34256ec4ec02e84f5e014</v>
      </c>
      <c r="B3121">
        <f>seguimiento[[#This Row],[idpaciente]]</f>
        <v>1592</v>
      </c>
      <c r="C3121">
        <f t="shared" si="48"/>
        <v>2016</v>
      </c>
      <c r="D3121" s="1">
        <f>seguimiento[[#This Row],[fecha]]</f>
        <v>42724</v>
      </c>
      <c r="E3121" t="str">
        <f>seguimiento[[#This Row],[institucion]]</f>
        <v>HOSP. DE Niños DE LA SMA.TRINIDAD</v>
      </c>
      <c r="F3121" t="str">
        <f>seguimiento[[#This Row],[fallecimiento]]</f>
        <v>No</v>
      </c>
      <c r="K3121" t="str">
        <f>seguimiento[[#This Row],[coberturamedica]]</f>
        <v>Sí</v>
      </c>
      <c r="M3121" t="str">
        <f>seguimiento[[#This Row],[Embarazo]]</f>
        <v>No</v>
      </c>
      <c r="N3121" t="str">
        <f>seguimiento[[#This Row],[ncultivosanio]]</f>
        <v>4</v>
      </c>
      <c r="O3121" t="str">
        <f>IF(seguimiento[[#This Row],[curvaglucemia]]="","No realizada","Realizada")</f>
        <v>No realizada</v>
      </c>
      <c r="P3121" t="str">
        <f>IF(O3121="Realizada",seguimiento[[#This Row],[curvaglucemia]],"")</f>
        <v/>
      </c>
      <c r="Q3121" t="str">
        <f>IF(seguimiento[[#This Row],[vitaminaDRealizada]]="","",IF(seguimiento[[#This Row],[vitaminaDRealizada]]="No realizado","No realizada","Realizada"))</f>
        <v>Realizada</v>
      </c>
      <c r="R3121" t="str">
        <f>IF(Q3121="Realizada",seguimiento[[#This Row],[vitaminaDRealizada]],"")</f>
        <v>Normal</v>
      </c>
      <c r="S3121" t="str">
        <f>IF(seguimiento[[#This Row],[ige]]="No realizada","No realizada",IF(seguimiento[[#This Row],[ige]]="","","Realizada"))</f>
        <v/>
      </c>
      <c r="T3121" t="str">
        <f>IF(S3121="Realizada",seguimiento[[#This Row],[ige]],"")</f>
        <v/>
      </c>
      <c r="U3121" t="str">
        <f>IF(OR(seguimiento[[#This Row],[actividadfisica]]="Ejercicio regular",seguimiento[[#This Row],[actividadfisica]]="Actividad deportiva"),"Sí","")</f>
        <v/>
      </c>
    </row>
    <row r="3122" spans="1:21" x14ac:dyDescent="0.3">
      <c r="A3122" t="str">
        <f>VLOOKUP(B3122,pacientes_insertados[],2,)</f>
        <v>61e34256ec4ec02e84f5e014</v>
      </c>
      <c r="B3122">
        <f>seguimiento[[#This Row],[idpaciente]]</f>
        <v>1592</v>
      </c>
      <c r="C3122">
        <f t="shared" si="48"/>
        <v>2017</v>
      </c>
      <c r="D3122" s="1">
        <f>seguimiento[[#This Row],[fecha]]</f>
        <v>42927</v>
      </c>
      <c r="E3122" t="str">
        <f>seguimiento[[#This Row],[institucion]]</f>
        <v>HOSP. DE Niños DE LA SMA.TRINIDAD</v>
      </c>
      <c r="F3122" t="str">
        <f>seguimiento[[#This Row],[fallecimiento]]</f>
        <v>No</v>
      </c>
      <c r="K3122" t="str">
        <f>seguimiento[[#This Row],[coberturamedica]]</f>
        <v>Sí</v>
      </c>
      <c r="M3122" t="str">
        <f>seguimiento[[#This Row],[Embarazo]]</f>
        <v>No</v>
      </c>
      <c r="N3122" t="str">
        <f>seguimiento[[#This Row],[ncultivosanio]]</f>
        <v>4</v>
      </c>
      <c r="O3122" t="str">
        <f>IF(seguimiento[[#This Row],[curvaglucemia]]="","No realizada","Realizada")</f>
        <v>No realizada</v>
      </c>
      <c r="P3122" t="str">
        <f>IF(O3122="Realizada",seguimiento[[#This Row],[curvaglucemia]],"")</f>
        <v/>
      </c>
      <c r="Q3122" t="str">
        <f>IF(seguimiento[[#This Row],[vitaminaDRealizada]]="","",IF(seguimiento[[#This Row],[vitaminaDRealizada]]="No realizado","No realizada","Realizada"))</f>
        <v>Realizada</v>
      </c>
      <c r="R3122" t="str">
        <f>IF(Q3122="Realizada",seguimiento[[#This Row],[vitaminaDRealizada]],"")</f>
        <v>Normal</v>
      </c>
      <c r="S3122" t="str">
        <f>IF(seguimiento[[#This Row],[ige]]="No realizada","No realizada",IF(seguimiento[[#This Row],[ige]]="","","Realizada"))</f>
        <v/>
      </c>
      <c r="T3122" t="str">
        <f>IF(S3122="Realizada",seguimiento[[#This Row],[ige]],"")</f>
        <v/>
      </c>
      <c r="U3122" t="str">
        <f>IF(OR(seguimiento[[#This Row],[actividadfisica]]="Ejercicio regular",seguimiento[[#This Row],[actividadfisica]]="Actividad deportiva"),"Sí","")</f>
        <v/>
      </c>
    </row>
    <row r="3123" spans="1:21" x14ac:dyDescent="0.3">
      <c r="A3123" t="str">
        <f>VLOOKUP(B3123,pacientes_insertados[],2,)</f>
        <v>61e34256ec4ec02e84f5e02d</v>
      </c>
      <c r="B3123">
        <f>seguimiento[[#This Row],[idpaciente]]</f>
        <v>1593</v>
      </c>
      <c r="C3123">
        <f t="shared" si="48"/>
        <v>2018</v>
      </c>
      <c r="D3123" s="1">
        <f>seguimiento[[#This Row],[fecha]]</f>
        <v>43335</v>
      </c>
      <c r="E3123" t="str">
        <f>seguimiento[[#This Row],[institucion]]</f>
        <v>Hospital de Niños Dr Orlando Alassia</v>
      </c>
      <c r="F3123" t="str">
        <f>seguimiento[[#This Row],[fallecimiento]]</f>
        <v>No</v>
      </c>
      <c r="K3123" t="str">
        <f>seguimiento[[#This Row],[coberturamedica]]</f>
        <v>No</v>
      </c>
      <c r="N3123" t="str">
        <f>seguimiento[[#This Row],[ncultivosanio]]</f>
        <v>4</v>
      </c>
      <c r="O3123" t="str">
        <f>IF(seguimiento[[#This Row],[curvaglucemia]]="","No realizada","Realizada")</f>
        <v>No realizada</v>
      </c>
      <c r="P3123" t="str">
        <f>IF(O3123="Realizada",seguimiento[[#This Row],[curvaglucemia]],"")</f>
        <v/>
      </c>
      <c r="Q3123" t="str">
        <f>IF(seguimiento[[#This Row],[vitaminaDRealizada]]="","",IF(seguimiento[[#This Row],[vitaminaDRealizada]]="No realizado","No realizada","Realizada"))</f>
        <v/>
      </c>
      <c r="R3123" t="str">
        <f>IF(Q3123="Realizada",seguimiento[[#This Row],[vitaminaDRealizada]],"")</f>
        <v/>
      </c>
      <c r="S3123" t="str">
        <f>IF(seguimiento[[#This Row],[ige]]="No realizada","No realizada",IF(seguimiento[[#This Row],[ige]]="","","Realizada"))</f>
        <v/>
      </c>
      <c r="T3123" t="str">
        <f>IF(S3123="Realizada",seguimiento[[#This Row],[ige]],"")</f>
        <v/>
      </c>
      <c r="U3123" t="str">
        <f>IF(OR(seguimiento[[#This Row],[actividadfisica]]="Ejercicio regular",seguimiento[[#This Row],[actividadfisica]]="Actividad deportiva"),"Sí","")</f>
        <v>Sí</v>
      </c>
    </row>
    <row r="3124" spans="1:21" x14ac:dyDescent="0.3">
      <c r="A3124" t="str">
        <f>VLOOKUP(B3124,pacientes_insertados[],2,)</f>
        <v>61e34256ec4ec02e84f5e055</v>
      </c>
      <c r="B3124">
        <f>seguimiento[[#This Row],[idpaciente]]</f>
        <v>1595</v>
      </c>
      <c r="C3124">
        <f t="shared" si="48"/>
        <v>2018</v>
      </c>
      <c r="D3124" s="1">
        <f>seguimiento[[#This Row],[fecha]]</f>
        <v>43168</v>
      </c>
      <c r="E3124" t="str">
        <f>seguimiento[[#This Row],[institucion]]</f>
        <v>Hospital Pediátrico Juan Pablo II</v>
      </c>
      <c r="F3124" t="str">
        <f>seguimiento[[#This Row],[fallecimiento]]</f>
        <v>No</v>
      </c>
      <c r="K3124" t="str">
        <f>seguimiento[[#This Row],[coberturamedica]]</f>
        <v>Sí</v>
      </c>
      <c r="L3124" t="str">
        <f>seguimiento[[#This Row],[ntratendovenosos]]</f>
        <v>1</v>
      </c>
      <c r="M3124" t="str">
        <f>seguimiento[[#This Row],[Embarazo]]</f>
        <v>No</v>
      </c>
      <c r="N3124" t="str">
        <f>seguimiento[[#This Row],[ncultivosanio]]</f>
        <v>2</v>
      </c>
      <c r="O3124" t="str">
        <f>IF(seguimiento[[#This Row],[curvaglucemia]]="","No realizada","Realizada")</f>
        <v>No realizada</v>
      </c>
      <c r="P3124" t="str">
        <f>IF(O3124="Realizada",seguimiento[[#This Row],[curvaglucemia]],"")</f>
        <v/>
      </c>
      <c r="Q3124" t="str">
        <f>IF(seguimiento[[#This Row],[vitaminaDRealizada]]="","",IF(seguimiento[[#This Row],[vitaminaDRealizada]]="No realizado","No realizada","Realizada"))</f>
        <v>No realizada</v>
      </c>
      <c r="R3124" t="str">
        <f>IF(Q3124="Realizada",seguimiento[[#This Row],[vitaminaDRealizada]],"")</f>
        <v/>
      </c>
      <c r="S3124" t="str">
        <f>IF(seguimiento[[#This Row],[ige]]="No realizada","No realizada",IF(seguimiento[[#This Row],[ige]]="","","Realizada"))</f>
        <v>No realizada</v>
      </c>
      <c r="T3124" t="str">
        <f>IF(S3124="Realizada",seguimiento[[#This Row],[ige]],"")</f>
        <v/>
      </c>
      <c r="U3124" t="str">
        <f>IF(OR(seguimiento[[#This Row],[actividadfisica]]="Ejercicio regular",seguimiento[[#This Row],[actividadfisica]]="Actividad deportiva"),"Sí","")</f>
        <v/>
      </c>
    </row>
    <row r="3125" spans="1:21" x14ac:dyDescent="0.3">
      <c r="A3125" t="str">
        <f>VLOOKUP(B3125,pacientes_insertados[],2,)</f>
        <v>61e34254ec4ec02e84f5dbd7</v>
      </c>
      <c r="B3125">
        <f>seguimiento[[#This Row],[idpaciente]]</f>
        <v>1598</v>
      </c>
      <c r="C3125">
        <f t="shared" si="48"/>
        <v>2018</v>
      </c>
      <c r="D3125" s="1">
        <f>seguimiento[[#This Row],[fecha]]</f>
        <v>43284</v>
      </c>
      <c r="E3125" t="str">
        <f>seguimiento[[#This Row],[institucion]]</f>
        <v>CENTRO DE ESPECIALIDADES MÉDICAS DE ROSARIO</v>
      </c>
      <c r="F3125" t="str">
        <f>seguimiento[[#This Row],[fallecimiento]]</f>
        <v>No</v>
      </c>
      <c r="J3125" t="str">
        <f>seguimiento[[#This Row],[laboral]]</f>
        <v>No trabaja</v>
      </c>
      <c r="K3125" t="str">
        <f>seguimiento[[#This Row],[coberturamedica]]</f>
        <v>Sí</v>
      </c>
      <c r="N3125" t="str">
        <f>seguimiento[[#This Row],[ncultivosanio]]</f>
        <v>3</v>
      </c>
      <c r="O3125" t="str">
        <f>IF(seguimiento[[#This Row],[curvaglucemia]]="","No realizada","Realizada")</f>
        <v>Realizada</v>
      </c>
      <c r="P3125" t="str">
        <f>IF(O3125="Realizada",seguimiento[[#This Row],[curvaglucemia]],"")</f>
        <v>Normal</v>
      </c>
      <c r="Q3125" t="str">
        <f>IF(seguimiento[[#This Row],[vitaminaDRealizada]]="","",IF(seguimiento[[#This Row],[vitaminaDRealizada]]="No realizado","No realizada","Realizada"))</f>
        <v>Realizada</v>
      </c>
      <c r="R3125" t="str">
        <f>IF(Q3125="Realizada",seguimiento[[#This Row],[vitaminaDRealizada]],"")</f>
        <v>Bajo</v>
      </c>
      <c r="S3125" t="str">
        <f>IF(seguimiento[[#This Row],[ige]]="No realizada","No realizada",IF(seguimiento[[#This Row],[ige]]="","","Realizada"))</f>
        <v>Realizada</v>
      </c>
      <c r="T3125" t="str">
        <f>IF(S3125="Realizada",seguimiento[[#This Row],[ige]],"")</f>
        <v>Normal</v>
      </c>
      <c r="U3125" t="str">
        <f>IF(OR(seguimiento[[#This Row],[actividadfisica]]="Ejercicio regular",seguimiento[[#This Row],[actividadfisica]]="Actividad deportiva"),"Sí","")</f>
        <v/>
      </c>
    </row>
    <row r="3126" spans="1:21" x14ac:dyDescent="0.3">
      <c r="A3126" t="str">
        <f>VLOOKUP(B3126,pacientes_insertados[],2,)</f>
        <v>61e34254ec4ec02e84f5dbdb</v>
      </c>
      <c r="B3126">
        <f>seguimiento[[#This Row],[idpaciente]]</f>
        <v>1599</v>
      </c>
      <c r="C3126">
        <f t="shared" si="48"/>
        <v>2018</v>
      </c>
      <c r="D3126" s="1">
        <f>seguimiento[[#This Row],[fecha]]</f>
        <v>43277</v>
      </c>
      <c r="E3126" t="str">
        <f>seguimiento[[#This Row],[institucion]]</f>
        <v>CENTRO DE ESPECIALIDADES MÉDICAS DE ROSARIO</v>
      </c>
      <c r="F3126" t="str">
        <f>seguimiento[[#This Row],[fallecimiento]]</f>
        <v>No</v>
      </c>
      <c r="J3126" t="str">
        <f>seguimiento[[#This Row],[laboral]]</f>
        <v>No trabaja</v>
      </c>
      <c r="K3126" t="str">
        <f>seguimiento[[#This Row],[coberturamedica]]</f>
        <v>Sí</v>
      </c>
      <c r="L3126" t="str">
        <f>seguimiento[[#This Row],[ntratendovenosos]]</f>
        <v>2</v>
      </c>
      <c r="N3126" t="str">
        <f>seguimiento[[#This Row],[ncultivosanio]]</f>
        <v>4</v>
      </c>
      <c r="O3126" t="str">
        <f>IF(seguimiento[[#This Row],[curvaglucemia]]="","No realizada","Realizada")</f>
        <v>Realizada</v>
      </c>
      <c r="P3126" t="str">
        <f>IF(O3126="Realizada",seguimiento[[#This Row],[curvaglucemia]],"")</f>
        <v>Normal</v>
      </c>
      <c r="Q3126" t="str">
        <f>IF(seguimiento[[#This Row],[vitaminaDRealizada]]="","",IF(seguimiento[[#This Row],[vitaminaDRealizada]]="No realizado","No realizada","Realizada"))</f>
        <v>Realizada</v>
      </c>
      <c r="R3126" t="str">
        <f>IF(Q3126="Realizada",seguimiento[[#This Row],[vitaminaDRealizada]],"")</f>
        <v>Bajo</v>
      </c>
      <c r="S3126" t="str">
        <f>IF(seguimiento[[#This Row],[ige]]="No realizada","No realizada",IF(seguimiento[[#This Row],[ige]]="","","Realizada"))</f>
        <v>Realizada</v>
      </c>
      <c r="T3126" t="str">
        <f>IF(S3126="Realizada",seguimiento[[#This Row],[ige]],"")</f>
        <v>Normal</v>
      </c>
      <c r="U3126" t="str">
        <f>IF(OR(seguimiento[[#This Row],[actividadfisica]]="Ejercicio regular",seguimiento[[#This Row],[actividadfisica]]="Actividad deportiva"),"Sí","")</f>
        <v/>
      </c>
    </row>
    <row r="3127" spans="1:21" x14ac:dyDescent="0.3">
      <c r="A3127" t="str">
        <f>VLOOKUP(B3127,pacientes_insertados[],2,)</f>
        <v>61e34254ec4ec02e84f5dbde</v>
      </c>
      <c r="B3127">
        <f>seguimiento[[#This Row],[idpaciente]]</f>
        <v>1600</v>
      </c>
      <c r="C3127">
        <f t="shared" si="48"/>
        <v>2018</v>
      </c>
      <c r="D3127" s="1">
        <f>seguimiento[[#This Row],[fecha]]</f>
        <v>43319</v>
      </c>
      <c r="E3127" t="str">
        <f>seguimiento[[#This Row],[institucion]]</f>
        <v>CENTRO DE ESPECIALIDADES MÉDICAS DE ROSARIO</v>
      </c>
      <c r="F3127" t="str">
        <f>seguimiento[[#This Row],[fallecimiento]]</f>
        <v>No</v>
      </c>
      <c r="J3127" t="str">
        <f>seguimiento[[#This Row],[laboral]]</f>
        <v>Trabaja, completo</v>
      </c>
      <c r="K3127" t="str">
        <f>seguimiento[[#This Row],[coberturamedica]]</f>
        <v>Sí</v>
      </c>
      <c r="M3127" t="str">
        <f>seguimiento[[#This Row],[Embarazo]]</f>
        <v>No</v>
      </c>
      <c r="N3127" t="str">
        <f>seguimiento[[#This Row],[ncultivosanio]]</f>
        <v>3</v>
      </c>
      <c r="O3127" t="str">
        <f>IF(seguimiento[[#This Row],[curvaglucemia]]="","No realizada","Realizada")</f>
        <v>Realizada</v>
      </c>
      <c r="P3127" t="str">
        <f>IF(O3127="Realizada",seguimiento[[#This Row],[curvaglucemia]],"")</f>
        <v>Normal</v>
      </c>
      <c r="Q3127" t="str">
        <f>IF(seguimiento[[#This Row],[vitaminaDRealizada]]="","",IF(seguimiento[[#This Row],[vitaminaDRealizada]]="No realizado","No realizada","Realizada"))</f>
        <v>Realizada</v>
      </c>
      <c r="R3127" t="str">
        <f>IF(Q3127="Realizada",seguimiento[[#This Row],[vitaminaDRealizada]],"")</f>
        <v>Bajo</v>
      </c>
      <c r="S3127" t="str">
        <f>IF(seguimiento[[#This Row],[ige]]="No realizada","No realizada",IF(seguimiento[[#This Row],[ige]]="","","Realizada"))</f>
        <v>Realizada</v>
      </c>
      <c r="T3127" t="str">
        <f>IF(S3127="Realizada",seguimiento[[#This Row],[ige]],"")</f>
        <v>Normal</v>
      </c>
      <c r="U3127" t="str">
        <f>IF(OR(seguimiento[[#This Row],[actividadfisica]]="Ejercicio regular",seguimiento[[#This Row],[actividadfisica]]="Actividad deportiva"),"Sí","")</f>
        <v/>
      </c>
    </row>
    <row r="3128" spans="1:21" x14ac:dyDescent="0.3">
      <c r="A3128" t="str">
        <f>VLOOKUP(B3128,pacientes_insertados[],2,)</f>
        <v>61e34254ec4ec02e84f5dbe3</v>
      </c>
      <c r="B3128">
        <f>seguimiento[[#This Row],[idpaciente]]</f>
        <v>1601</v>
      </c>
      <c r="C3128">
        <f t="shared" si="48"/>
        <v>2018</v>
      </c>
      <c r="D3128" s="1">
        <f>seguimiento[[#This Row],[fecha]]</f>
        <v>43297</v>
      </c>
      <c r="E3128" t="str">
        <f>seguimiento[[#This Row],[institucion]]</f>
        <v>HOSPITAL de PEDIATRÍA "Juan P. Garrahan"</v>
      </c>
      <c r="F3128" t="str">
        <f>seguimiento[[#This Row],[fallecimiento]]</f>
        <v>No</v>
      </c>
      <c r="O3128" t="str">
        <f>IF(seguimiento[[#This Row],[curvaglucemia]]="","No realizada","Realizada")</f>
        <v>No realizada</v>
      </c>
      <c r="P3128" t="str">
        <f>IF(O3128="Realizada",seguimiento[[#This Row],[curvaglucemia]],"")</f>
        <v/>
      </c>
      <c r="Q3128" t="str">
        <f>IF(seguimiento[[#This Row],[vitaminaDRealizada]]="","",IF(seguimiento[[#This Row],[vitaminaDRealizada]]="No realizado","No realizada","Realizada"))</f>
        <v/>
      </c>
      <c r="R3128" t="str">
        <f>IF(Q3128="Realizada",seguimiento[[#This Row],[vitaminaDRealizada]],"")</f>
        <v/>
      </c>
      <c r="S3128" t="str">
        <f>IF(seguimiento[[#This Row],[ige]]="No realizada","No realizada",IF(seguimiento[[#This Row],[ige]]="","","Realizada"))</f>
        <v/>
      </c>
      <c r="T3128" t="str">
        <f>IF(S3128="Realizada",seguimiento[[#This Row],[ige]],"")</f>
        <v/>
      </c>
      <c r="U3128" t="str">
        <f>IF(OR(seguimiento[[#This Row],[actividadfisica]]="Ejercicio regular",seguimiento[[#This Row],[actividadfisica]]="Actividad deportiva"),"Sí","")</f>
        <v/>
      </c>
    </row>
    <row r="3129" spans="1:21" x14ac:dyDescent="0.3">
      <c r="A3129" t="str">
        <f>VLOOKUP(B3129,pacientes_insertados[],2,)</f>
        <v>61e34256ec4ec02e84f5dfce</v>
      </c>
      <c r="B3129">
        <f>seguimiento[[#This Row],[idpaciente]]</f>
        <v>1602</v>
      </c>
      <c r="C3129">
        <f t="shared" si="48"/>
        <v>2014</v>
      </c>
      <c r="D3129" s="1">
        <f>seguimiento[[#This Row],[fecha]]</f>
        <v>41983</v>
      </c>
      <c r="E3129" t="str">
        <f>seguimiento[[#This Row],[institucion]]</f>
        <v>HOSP. DE Niños DE LA SMA.TRINIDAD</v>
      </c>
      <c r="F3129" t="str">
        <f>seguimiento[[#This Row],[fallecimiento]]</f>
        <v>No</v>
      </c>
      <c r="K3129" t="str">
        <f>seguimiento[[#This Row],[coberturamedica]]</f>
        <v>No</v>
      </c>
      <c r="L3129" t="str">
        <f>seguimiento[[#This Row],[ntratendovenosos]]</f>
        <v>1</v>
      </c>
      <c r="N3129" t="str">
        <f>seguimiento[[#This Row],[ncultivosanio]]</f>
        <v>4</v>
      </c>
      <c r="O3129" t="str">
        <f>IF(seguimiento[[#This Row],[curvaglucemia]]="","No realizada","Realizada")</f>
        <v>No realizada</v>
      </c>
      <c r="P3129" t="str">
        <f>IF(O3129="Realizada",seguimiento[[#This Row],[curvaglucemia]],"")</f>
        <v/>
      </c>
      <c r="Q3129" t="str">
        <f>IF(seguimiento[[#This Row],[vitaminaDRealizada]]="","",IF(seguimiento[[#This Row],[vitaminaDRealizada]]="No realizado","No realizada","Realizada"))</f>
        <v/>
      </c>
      <c r="R3129" t="str">
        <f>IF(Q3129="Realizada",seguimiento[[#This Row],[vitaminaDRealizada]],"")</f>
        <v/>
      </c>
      <c r="S3129" t="str">
        <f>IF(seguimiento[[#This Row],[ige]]="No realizada","No realizada",IF(seguimiento[[#This Row],[ige]]="","","Realizada"))</f>
        <v>No realizada</v>
      </c>
      <c r="T3129" t="str">
        <f>IF(S3129="Realizada",seguimiento[[#This Row],[ige]],"")</f>
        <v/>
      </c>
      <c r="U3129" t="str">
        <f>IF(OR(seguimiento[[#This Row],[actividadfisica]]="Ejercicio regular",seguimiento[[#This Row],[actividadfisica]]="Actividad deportiva"),"Sí","")</f>
        <v/>
      </c>
    </row>
    <row r="3130" spans="1:21" x14ac:dyDescent="0.3">
      <c r="A3130" t="str">
        <f>VLOOKUP(B3130,pacientes_insertados[],2,)</f>
        <v>61e34256ec4ec02e84f5dfce</v>
      </c>
      <c r="B3130">
        <f>seguimiento[[#This Row],[idpaciente]]</f>
        <v>1602</v>
      </c>
      <c r="C3130">
        <f t="shared" si="48"/>
        <v>2015</v>
      </c>
      <c r="D3130" s="1">
        <f>seguimiento[[#This Row],[fecha]]</f>
        <v>42354</v>
      </c>
      <c r="E3130" t="str">
        <f>seguimiento[[#This Row],[institucion]]</f>
        <v>HOSP. DE Niños DE LA SMA.TRINIDAD</v>
      </c>
      <c r="F3130" t="str">
        <f>seguimiento[[#This Row],[fallecimiento]]</f>
        <v>No</v>
      </c>
      <c r="K3130" t="str">
        <f>seguimiento[[#This Row],[coberturamedica]]</f>
        <v>No</v>
      </c>
      <c r="N3130" t="str">
        <f>seguimiento[[#This Row],[ncultivosanio]]</f>
        <v>3</v>
      </c>
      <c r="O3130" t="str">
        <f>IF(seguimiento[[#This Row],[curvaglucemia]]="","No realizada","Realizada")</f>
        <v>No realizada</v>
      </c>
      <c r="P3130" t="str">
        <f>IF(O3130="Realizada",seguimiento[[#This Row],[curvaglucemia]],"")</f>
        <v/>
      </c>
      <c r="Q3130" t="str">
        <f>IF(seguimiento[[#This Row],[vitaminaDRealizada]]="","",IF(seguimiento[[#This Row],[vitaminaDRealizada]]="No realizado","No realizada","Realizada"))</f>
        <v/>
      </c>
      <c r="R3130" t="str">
        <f>IF(Q3130="Realizada",seguimiento[[#This Row],[vitaminaDRealizada]],"")</f>
        <v/>
      </c>
      <c r="S3130" t="str">
        <f>IF(seguimiento[[#This Row],[ige]]="No realizada","No realizada",IF(seguimiento[[#This Row],[ige]]="","","Realizada"))</f>
        <v>No realizada</v>
      </c>
      <c r="T3130" t="str">
        <f>IF(S3130="Realizada",seguimiento[[#This Row],[ige]],"")</f>
        <v/>
      </c>
      <c r="U3130" t="str">
        <f>IF(OR(seguimiento[[#This Row],[actividadfisica]]="Ejercicio regular",seguimiento[[#This Row],[actividadfisica]]="Actividad deportiva"),"Sí","")</f>
        <v/>
      </c>
    </row>
    <row r="3131" spans="1:21" x14ac:dyDescent="0.3">
      <c r="A3131" t="str">
        <f>VLOOKUP(B3131,pacientes_insertados[],2,)</f>
        <v>61e34256ec4ec02e84f5dfce</v>
      </c>
      <c r="B3131">
        <f>seguimiento[[#This Row],[idpaciente]]</f>
        <v>1602</v>
      </c>
      <c r="C3131">
        <f t="shared" si="48"/>
        <v>2016</v>
      </c>
      <c r="D3131" s="1">
        <f>seguimiento[[#This Row],[fecha]]</f>
        <v>42464</v>
      </c>
      <c r="E3131" t="str">
        <f>seguimiento[[#This Row],[institucion]]</f>
        <v>HOSP. DE Niños DE LA SMA.TRINIDAD</v>
      </c>
      <c r="F3131" t="str">
        <f>seguimiento[[#This Row],[fallecimiento]]</f>
        <v>No</v>
      </c>
      <c r="K3131" t="str">
        <f>seguimiento[[#This Row],[coberturamedica]]</f>
        <v>No</v>
      </c>
      <c r="M3131" t="str">
        <f>seguimiento[[#This Row],[Embarazo]]</f>
        <v>No</v>
      </c>
      <c r="N3131" t="str">
        <f>seguimiento[[#This Row],[ncultivosanio]]</f>
        <v>5</v>
      </c>
      <c r="O3131" t="str">
        <f>IF(seguimiento[[#This Row],[curvaglucemia]]="","No realizada","Realizada")</f>
        <v>No realizada</v>
      </c>
      <c r="P3131" t="str">
        <f>IF(O3131="Realizada",seguimiento[[#This Row],[curvaglucemia]],"")</f>
        <v/>
      </c>
      <c r="Q3131" t="str">
        <f>IF(seguimiento[[#This Row],[vitaminaDRealizada]]="","",IF(seguimiento[[#This Row],[vitaminaDRealizada]]="No realizado","No realizada","Realizada"))</f>
        <v>No realizada</v>
      </c>
      <c r="R3131" t="str">
        <f>IF(Q3131="Realizada",seguimiento[[#This Row],[vitaminaDRealizada]],"")</f>
        <v/>
      </c>
      <c r="S3131" t="str">
        <f>IF(seguimiento[[#This Row],[ige]]="No realizada","No realizada",IF(seguimiento[[#This Row],[ige]]="","","Realizada"))</f>
        <v>No realizada</v>
      </c>
      <c r="T3131" t="str">
        <f>IF(S3131="Realizada",seguimiento[[#This Row],[ige]],"")</f>
        <v/>
      </c>
      <c r="U3131" t="str">
        <f>IF(OR(seguimiento[[#This Row],[actividadfisica]]="Ejercicio regular",seguimiento[[#This Row],[actividadfisica]]="Actividad deportiva"),"Sí","")</f>
        <v/>
      </c>
    </row>
    <row r="3132" spans="1:21" x14ac:dyDescent="0.3">
      <c r="A3132" t="str">
        <f>VLOOKUP(B3132,pacientes_insertados[],2,)</f>
        <v>61e34256ec4ec02e84f5dfce</v>
      </c>
      <c r="B3132">
        <f>seguimiento[[#This Row],[idpaciente]]</f>
        <v>1602</v>
      </c>
      <c r="C3132">
        <f t="shared" si="48"/>
        <v>2017</v>
      </c>
      <c r="D3132" s="1">
        <f>seguimiento[[#This Row],[fecha]]</f>
        <v>42983</v>
      </c>
      <c r="E3132" t="str">
        <f>seguimiento[[#This Row],[institucion]]</f>
        <v>HOSP. DE Niños DE LA SMA.TRINIDAD</v>
      </c>
      <c r="F3132" t="str">
        <f>seguimiento[[#This Row],[fallecimiento]]</f>
        <v>No</v>
      </c>
      <c r="K3132" t="str">
        <f>seguimiento[[#This Row],[coberturamedica]]</f>
        <v>No</v>
      </c>
      <c r="M3132" t="str">
        <f>seguimiento[[#This Row],[Embarazo]]</f>
        <v>No</v>
      </c>
      <c r="N3132" t="str">
        <f>seguimiento[[#This Row],[ncultivosanio]]</f>
        <v>2</v>
      </c>
      <c r="O3132" t="str">
        <f>IF(seguimiento[[#This Row],[curvaglucemia]]="","No realizada","Realizada")</f>
        <v>No realizada</v>
      </c>
      <c r="P3132" t="str">
        <f>IF(O3132="Realizada",seguimiento[[#This Row],[curvaglucemia]],"")</f>
        <v/>
      </c>
      <c r="Q3132" t="str">
        <f>IF(seguimiento[[#This Row],[vitaminaDRealizada]]="","",IF(seguimiento[[#This Row],[vitaminaDRealizada]]="No realizado","No realizada","Realizada"))</f>
        <v/>
      </c>
      <c r="R3132" t="str">
        <f>IF(Q3132="Realizada",seguimiento[[#This Row],[vitaminaDRealizada]],"")</f>
        <v/>
      </c>
      <c r="S3132" t="str">
        <f>IF(seguimiento[[#This Row],[ige]]="No realizada","No realizada",IF(seguimiento[[#This Row],[ige]]="","","Realizada"))</f>
        <v>No realizada</v>
      </c>
      <c r="T3132" t="str">
        <f>IF(S3132="Realizada",seguimiento[[#This Row],[ige]],"")</f>
        <v/>
      </c>
      <c r="U3132" t="str">
        <f>IF(OR(seguimiento[[#This Row],[actividadfisica]]="Ejercicio regular",seguimiento[[#This Row],[actividadfisica]]="Actividad deportiva"),"Sí","")</f>
        <v/>
      </c>
    </row>
    <row r="3133" spans="1:21" x14ac:dyDescent="0.3">
      <c r="A3133" t="str">
        <f>VLOOKUP(B3133,pacientes_insertados[],2,)</f>
        <v>61e34256ec4ec02e84f5dfce</v>
      </c>
      <c r="B3133">
        <f>seguimiento[[#This Row],[idpaciente]]</f>
        <v>1602</v>
      </c>
      <c r="C3133">
        <f t="shared" si="48"/>
        <v>2018</v>
      </c>
      <c r="D3133" s="1">
        <f>seguimiento[[#This Row],[fecha]]</f>
        <v>43445</v>
      </c>
      <c r="E3133" t="str">
        <f>seguimiento[[#This Row],[institucion]]</f>
        <v>HOSP. DE Niños DE LA SMA.TRINIDAD</v>
      </c>
      <c r="F3133" t="str">
        <f>seguimiento[[#This Row],[fallecimiento]]</f>
        <v>No</v>
      </c>
      <c r="K3133" t="str">
        <f>seguimiento[[#This Row],[coberturamedica]]</f>
        <v>No</v>
      </c>
      <c r="N3133" t="str">
        <f>seguimiento[[#This Row],[ncultivosanio]]</f>
        <v>2</v>
      </c>
      <c r="O3133" t="str">
        <f>IF(seguimiento[[#This Row],[curvaglucemia]]="","No realizada","Realizada")</f>
        <v>No realizada</v>
      </c>
      <c r="P3133" t="str">
        <f>IF(O3133="Realizada",seguimiento[[#This Row],[curvaglucemia]],"")</f>
        <v/>
      </c>
      <c r="Q3133" t="str">
        <f>IF(seguimiento[[#This Row],[vitaminaDRealizada]]="","",IF(seguimiento[[#This Row],[vitaminaDRealizada]]="No realizado","No realizada","Realizada"))</f>
        <v>No realizada</v>
      </c>
      <c r="R3133" t="str">
        <f>IF(Q3133="Realizada",seguimiento[[#This Row],[vitaminaDRealizada]],"")</f>
        <v/>
      </c>
      <c r="S3133" t="str">
        <f>IF(seguimiento[[#This Row],[ige]]="No realizada","No realizada",IF(seguimiento[[#This Row],[ige]]="","","Realizada"))</f>
        <v>No realizada</v>
      </c>
      <c r="T3133" t="str">
        <f>IF(S3133="Realizada",seguimiento[[#This Row],[ige]],"")</f>
        <v/>
      </c>
      <c r="U3133" t="str">
        <f>IF(OR(seguimiento[[#This Row],[actividadfisica]]="Ejercicio regular",seguimiento[[#This Row],[actividadfisica]]="Actividad deportiva"),"Sí","")</f>
        <v/>
      </c>
    </row>
    <row r="3134" spans="1:21" x14ac:dyDescent="0.3">
      <c r="A3134" t="str">
        <f>VLOOKUP(B3134,pacientes_insertados[],2,)</f>
        <v>61e34256ec4ec02e84f5e0a1</v>
      </c>
      <c r="B3134">
        <f>seguimiento[[#This Row],[idpaciente]]</f>
        <v>1603</v>
      </c>
      <c r="C3134">
        <f t="shared" si="48"/>
        <v>2018</v>
      </c>
      <c r="D3134" s="1">
        <f>seguimiento[[#This Row],[fecha]]</f>
        <v>43298</v>
      </c>
      <c r="E3134" t="str">
        <f>seguimiento[[#This Row],[institucion]]</f>
        <v>CENTRO DE ESPECIALIDADES MÉDICAS DE ROSARIO</v>
      </c>
      <c r="F3134" t="str">
        <f>seguimiento[[#This Row],[fallecimiento]]</f>
        <v>No</v>
      </c>
      <c r="J3134" t="str">
        <f>seguimiento[[#This Row],[laboral]]</f>
        <v>Trabaja, parcial</v>
      </c>
      <c r="K3134" t="str">
        <f>seguimiento[[#This Row],[coberturamedica]]</f>
        <v>Sí</v>
      </c>
      <c r="N3134" t="str">
        <f>seguimiento[[#This Row],[ncultivosanio]]</f>
        <v>4</v>
      </c>
      <c r="O3134" t="str">
        <f>IF(seguimiento[[#This Row],[curvaglucemia]]="","No realizada","Realizada")</f>
        <v>Realizada</v>
      </c>
      <c r="P3134" t="str">
        <f>IF(O3134="Realizada",seguimiento[[#This Row],[curvaglucemia]],"")</f>
        <v>Intolerancia</v>
      </c>
      <c r="Q3134" t="str">
        <f>IF(seguimiento[[#This Row],[vitaminaDRealizada]]="","",IF(seguimiento[[#This Row],[vitaminaDRealizada]]="No realizado","No realizada","Realizada"))</f>
        <v>Realizada</v>
      </c>
      <c r="R3134" t="str">
        <f>IF(Q3134="Realizada",seguimiento[[#This Row],[vitaminaDRealizada]],"")</f>
        <v>Bajo</v>
      </c>
      <c r="S3134" t="str">
        <f>IF(seguimiento[[#This Row],[ige]]="No realizada","No realizada",IF(seguimiento[[#This Row],[ige]]="","","Realizada"))</f>
        <v>Realizada</v>
      </c>
      <c r="T3134" t="str">
        <f>IF(S3134="Realizada",seguimiento[[#This Row],[ige]],"")</f>
        <v>Normal</v>
      </c>
      <c r="U3134" t="str">
        <f>IF(OR(seguimiento[[#This Row],[actividadfisica]]="Ejercicio regular",seguimiento[[#This Row],[actividadfisica]]="Actividad deportiva"),"Sí","")</f>
        <v>Sí</v>
      </c>
    </row>
    <row r="3135" spans="1:21" x14ac:dyDescent="0.3">
      <c r="A3135" t="str">
        <f>VLOOKUP(B3135,pacientes_insertados[],2,)</f>
        <v>61e34256ec4ec02e84f5e0a1</v>
      </c>
      <c r="B3135">
        <f>seguimiento[[#This Row],[idpaciente]]</f>
        <v>1603</v>
      </c>
      <c r="C3135">
        <f t="shared" si="48"/>
        <v>2019</v>
      </c>
      <c r="D3135" s="1">
        <f>seguimiento[[#This Row],[fecha]]</f>
        <v>43718</v>
      </c>
      <c r="E3135" t="str">
        <f>seguimiento[[#This Row],[institucion]]</f>
        <v>CENTRO DE ESPECIALIDADES MÉDICAS DE ROSARIO</v>
      </c>
      <c r="F3135" t="str">
        <f>seguimiento[[#This Row],[fallecimiento]]</f>
        <v>No</v>
      </c>
      <c r="J3135" t="str">
        <f>seguimiento[[#This Row],[laboral]]</f>
        <v>Trabaja, parcial</v>
      </c>
      <c r="K3135" t="str">
        <f>seguimiento[[#This Row],[coberturamedica]]</f>
        <v>Sí</v>
      </c>
      <c r="L3135" t="str">
        <f>seguimiento[[#This Row],[ntratendovenosos]]</f>
        <v>3</v>
      </c>
      <c r="N3135" t="str">
        <f>seguimiento[[#This Row],[ncultivosanio]]</f>
        <v>6</v>
      </c>
      <c r="O3135" t="str">
        <f>IF(seguimiento[[#This Row],[curvaglucemia]]="","No realizada","Realizada")</f>
        <v>Realizada</v>
      </c>
      <c r="P3135" t="str">
        <f>IF(O3135="Realizada",seguimiento[[#This Row],[curvaglucemia]],"")</f>
        <v>Intolerancia</v>
      </c>
      <c r="Q3135" t="str">
        <f>IF(seguimiento[[#This Row],[vitaminaDRealizada]]="","",IF(seguimiento[[#This Row],[vitaminaDRealizada]]="No realizado","No realizada","Realizada"))</f>
        <v>Realizada</v>
      </c>
      <c r="R3135" t="str">
        <f>IF(Q3135="Realizada",seguimiento[[#This Row],[vitaminaDRealizada]],"")</f>
        <v>Bajo</v>
      </c>
      <c r="S3135" t="str">
        <f>IF(seguimiento[[#This Row],[ige]]="No realizada","No realizada",IF(seguimiento[[#This Row],[ige]]="","","Realizada"))</f>
        <v>No realizada</v>
      </c>
      <c r="T3135" t="str">
        <f>IF(S3135="Realizada",seguimiento[[#This Row],[ige]],"")</f>
        <v/>
      </c>
      <c r="U3135" t="str">
        <f>IF(OR(seguimiento[[#This Row],[actividadfisica]]="Ejercicio regular",seguimiento[[#This Row],[actividadfisica]]="Actividad deportiva"),"Sí","")</f>
        <v/>
      </c>
    </row>
    <row r="3136" spans="1:21" x14ac:dyDescent="0.3">
      <c r="A3136" t="str">
        <f>VLOOKUP(B3136,pacientes_insertados[],2,)</f>
        <v>61e34256ec4ec02e84f5df9a</v>
      </c>
      <c r="B3136">
        <f>seguimiento[[#This Row],[idpaciente]]</f>
        <v>1605</v>
      </c>
      <c r="C3136">
        <f t="shared" si="48"/>
        <v>2018</v>
      </c>
      <c r="D3136" s="1">
        <f>seguimiento[[#This Row],[fecha]]</f>
        <v>43320</v>
      </c>
      <c r="E3136" t="str">
        <f>seguimiento[[#This Row],[institucion]]</f>
        <v>HOSPITAL de PEDIATRÍA "Juan P. Garrahan"</v>
      </c>
      <c r="F3136" t="str">
        <f>seguimiento[[#This Row],[fallecimiento]]</f>
        <v>No</v>
      </c>
      <c r="L3136" t="str">
        <f>seguimiento[[#This Row],[ntratendovenosos]]</f>
        <v>2</v>
      </c>
      <c r="M3136" t="str">
        <f>seguimiento[[#This Row],[Embarazo]]</f>
        <v>No</v>
      </c>
      <c r="N3136" t="str">
        <f>seguimiento[[#This Row],[ncultivosanio]]</f>
        <v>4</v>
      </c>
      <c r="O3136" t="str">
        <f>IF(seguimiento[[#This Row],[curvaglucemia]]="","No realizada","Realizada")</f>
        <v>No realizada</v>
      </c>
      <c r="P3136" t="str">
        <f>IF(O3136="Realizada",seguimiento[[#This Row],[curvaglucemia]],"")</f>
        <v/>
      </c>
      <c r="Q3136" t="str">
        <f>IF(seguimiento[[#This Row],[vitaminaDRealizada]]="","",IF(seguimiento[[#This Row],[vitaminaDRealizada]]="No realizado","No realizada","Realizada"))</f>
        <v>Realizada</v>
      </c>
      <c r="R3136" t="str">
        <f>IF(Q3136="Realizada",seguimiento[[#This Row],[vitaminaDRealizada]],"")</f>
        <v>Bajo</v>
      </c>
      <c r="S3136" t="str">
        <f>IF(seguimiento[[#This Row],[ige]]="No realizada","No realizada",IF(seguimiento[[#This Row],[ige]]="","","Realizada"))</f>
        <v/>
      </c>
      <c r="T3136" t="str">
        <f>IF(S3136="Realizada",seguimiento[[#This Row],[ige]],"")</f>
        <v/>
      </c>
      <c r="U3136" t="str">
        <f>IF(OR(seguimiento[[#This Row],[actividadfisica]]="Ejercicio regular",seguimiento[[#This Row],[actividadfisica]]="Actividad deportiva"),"Sí","")</f>
        <v/>
      </c>
    </row>
    <row r="3137" spans="1:21" x14ac:dyDescent="0.3">
      <c r="A3137" t="str">
        <f>VLOOKUP(B3137,pacientes_insertados[],2,)</f>
        <v>61e34256ec4ec02e84f5dfa6</v>
      </c>
      <c r="B3137">
        <f>seguimiento[[#This Row],[idpaciente]]</f>
        <v>1606</v>
      </c>
      <c r="C3137">
        <f t="shared" si="48"/>
        <v>2018</v>
      </c>
      <c r="D3137" s="1">
        <f>seguimiento[[#This Row],[fecha]]</f>
        <v>43346</v>
      </c>
      <c r="E3137" t="str">
        <f>seguimiento[[#This Row],[institucion]]</f>
        <v>HOSPITAL de PEDIATRÍA "Juan P. Garrahan"</v>
      </c>
      <c r="F3137" t="str">
        <f>seguimiento[[#This Row],[fallecimiento]]</f>
        <v>No</v>
      </c>
      <c r="K3137" t="str">
        <f>seguimiento[[#This Row],[coberturamedica]]</f>
        <v>Sí</v>
      </c>
      <c r="M3137" t="str">
        <f>seguimiento[[#This Row],[Embarazo]]</f>
        <v>No</v>
      </c>
      <c r="N3137" t="str">
        <f>seguimiento[[#This Row],[ncultivosanio]]</f>
        <v>5</v>
      </c>
      <c r="O3137" t="str">
        <f>IF(seguimiento[[#This Row],[curvaglucemia]]="","No realizada","Realizada")</f>
        <v>No realizada</v>
      </c>
      <c r="P3137" t="str">
        <f>IF(O3137="Realizada",seguimiento[[#This Row],[curvaglucemia]],"")</f>
        <v/>
      </c>
      <c r="Q3137" t="str">
        <f>IF(seguimiento[[#This Row],[vitaminaDRealizada]]="","",IF(seguimiento[[#This Row],[vitaminaDRealizada]]="No realizado","No realizada","Realizada"))</f>
        <v>Realizada</v>
      </c>
      <c r="R3137" t="str">
        <f>IF(Q3137="Realizada",seguimiento[[#This Row],[vitaminaDRealizada]],"")</f>
        <v>Bajo</v>
      </c>
      <c r="S3137" t="str">
        <f>IF(seguimiento[[#This Row],[ige]]="No realizada","No realizada",IF(seguimiento[[#This Row],[ige]]="","","Realizada"))</f>
        <v/>
      </c>
      <c r="T3137" t="str">
        <f>IF(S3137="Realizada",seguimiento[[#This Row],[ige]],"")</f>
        <v/>
      </c>
      <c r="U3137" t="str">
        <f>IF(OR(seguimiento[[#This Row],[actividadfisica]]="Ejercicio regular",seguimiento[[#This Row],[actividadfisica]]="Actividad deportiva"),"Sí","")</f>
        <v/>
      </c>
    </row>
    <row r="3138" spans="1:21" x14ac:dyDescent="0.3">
      <c r="A3138" t="str">
        <f>VLOOKUP(B3138,pacientes_insertados[],2,)</f>
        <v>61e34256ec4ec02e84f5dfba</v>
      </c>
      <c r="B3138">
        <f>seguimiento[[#This Row],[idpaciente]]</f>
        <v>1608</v>
      </c>
      <c r="C3138">
        <f t="shared" si="48"/>
        <v>2018</v>
      </c>
      <c r="D3138" s="1">
        <f>seguimiento[[#This Row],[fecha]]</f>
        <v>43298</v>
      </c>
      <c r="E3138" t="str">
        <f>seguimiento[[#This Row],[institucion]]</f>
        <v>HOSPITAL de PEDIATRÍA "Juan P. Garrahan"</v>
      </c>
      <c r="F3138" t="str">
        <f>seguimiento[[#This Row],[fallecimiento]]</f>
        <v>No</v>
      </c>
      <c r="K3138" t="str">
        <f>seguimiento[[#This Row],[coberturamedica]]</f>
        <v>Sí</v>
      </c>
      <c r="M3138" t="str">
        <f>seguimiento[[#This Row],[Embarazo]]</f>
        <v>No</v>
      </c>
      <c r="O3138" t="str">
        <f>IF(seguimiento[[#This Row],[curvaglucemia]]="","No realizada","Realizada")</f>
        <v>No realizada</v>
      </c>
      <c r="P3138" t="str">
        <f>IF(O3138="Realizada",seguimiento[[#This Row],[curvaglucemia]],"")</f>
        <v/>
      </c>
      <c r="Q3138" t="str">
        <f>IF(seguimiento[[#This Row],[vitaminaDRealizada]]="","",IF(seguimiento[[#This Row],[vitaminaDRealizada]]="No realizado","No realizada","Realizada"))</f>
        <v>Realizada</v>
      </c>
      <c r="R3138" t="str">
        <f>IF(Q3138="Realizada",seguimiento[[#This Row],[vitaminaDRealizada]],"")</f>
        <v>Bajo</v>
      </c>
      <c r="S3138" t="str">
        <f>IF(seguimiento[[#This Row],[ige]]="No realizada","No realizada",IF(seguimiento[[#This Row],[ige]]="","","Realizada"))</f>
        <v/>
      </c>
      <c r="T3138" t="str">
        <f>IF(S3138="Realizada",seguimiento[[#This Row],[ige]],"")</f>
        <v/>
      </c>
      <c r="U3138" t="str">
        <f>IF(OR(seguimiento[[#This Row],[actividadfisica]]="Ejercicio regular",seguimiento[[#This Row],[actividadfisica]]="Actividad deportiva"),"Sí","")</f>
        <v/>
      </c>
    </row>
    <row r="3139" spans="1:21" x14ac:dyDescent="0.3">
      <c r="A3139" t="str">
        <f>VLOOKUP(B3139,pacientes_insertados[],2,)</f>
        <v>61e34256ec4ec02e84f5dfe8</v>
      </c>
      <c r="B3139">
        <f>seguimiento[[#This Row],[idpaciente]]</f>
        <v>1614</v>
      </c>
      <c r="C3139">
        <f t="shared" ref="C3139:C3202" si="49">YEAR(D3139)</f>
        <v>2018</v>
      </c>
      <c r="D3139" s="1">
        <f>seguimiento[[#This Row],[fecha]]</f>
        <v>43166</v>
      </c>
      <c r="E3139" t="str">
        <f>seguimiento[[#This Row],[institucion]]</f>
        <v>HOSPITAL de PEDIATRÍA "Juan P. Garrahan"</v>
      </c>
      <c r="F3139" t="str">
        <f>seguimiento[[#This Row],[fallecimiento]]</f>
        <v>No</v>
      </c>
      <c r="K3139" t="str">
        <f>seguimiento[[#This Row],[coberturamedica]]</f>
        <v>Sí</v>
      </c>
      <c r="L3139" t="str">
        <f>seguimiento[[#This Row],[ntratendovenosos]]</f>
        <v>1</v>
      </c>
      <c r="M3139" t="str">
        <f>seguimiento[[#This Row],[Embarazo]]</f>
        <v>No</v>
      </c>
      <c r="N3139" t="str">
        <f>seguimiento[[#This Row],[ncultivosanio]]</f>
        <v>9</v>
      </c>
      <c r="O3139" t="str">
        <f>IF(seguimiento[[#This Row],[curvaglucemia]]="","No realizada","Realizada")</f>
        <v>No realizada</v>
      </c>
      <c r="P3139" t="str">
        <f>IF(O3139="Realizada",seguimiento[[#This Row],[curvaglucemia]],"")</f>
        <v/>
      </c>
      <c r="Q3139" t="str">
        <f>IF(seguimiento[[#This Row],[vitaminaDRealizada]]="","",IF(seguimiento[[#This Row],[vitaminaDRealizada]]="No realizado","No realizada","Realizada"))</f>
        <v/>
      </c>
      <c r="R3139" t="str">
        <f>IF(Q3139="Realizada",seguimiento[[#This Row],[vitaminaDRealizada]],"")</f>
        <v/>
      </c>
      <c r="S3139" t="str">
        <f>IF(seguimiento[[#This Row],[ige]]="No realizada","No realizada",IF(seguimiento[[#This Row],[ige]]="","","Realizada"))</f>
        <v/>
      </c>
      <c r="T3139" t="str">
        <f>IF(S3139="Realizada",seguimiento[[#This Row],[ige]],"")</f>
        <v/>
      </c>
      <c r="U3139" t="str">
        <f>IF(OR(seguimiento[[#This Row],[actividadfisica]]="Ejercicio regular",seguimiento[[#This Row],[actividadfisica]]="Actividad deportiva"),"Sí","")</f>
        <v/>
      </c>
    </row>
    <row r="3140" spans="1:21" x14ac:dyDescent="0.3">
      <c r="A3140" t="str">
        <f>VLOOKUP(B3140,pacientes_insertados[],2,)</f>
        <v>61e34256ec4ec02e84f5df91</v>
      </c>
      <c r="B3140">
        <f>seguimiento[[#This Row],[idpaciente]]</f>
        <v>1616</v>
      </c>
      <c r="C3140">
        <f t="shared" si="49"/>
        <v>2016</v>
      </c>
      <c r="D3140" s="1">
        <f>seguimiento[[#This Row],[fecha]]</f>
        <v>42467</v>
      </c>
      <c r="E3140" t="str">
        <f>seguimiento[[#This Row],[institucion]]</f>
        <v>HOSP. DE Niños DE LA SMA.TRINIDAD</v>
      </c>
      <c r="F3140" t="str">
        <f>seguimiento[[#This Row],[fallecimiento]]</f>
        <v>No</v>
      </c>
      <c r="K3140" t="str">
        <f>seguimiento[[#This Row],[coberturamedica]]</f>
        <v>Sí</v>
      </c>
      <c r="N3140" t="str">
        <f>seguimiento[[#This Row],[ncultivosanio]]</f>
        <v>2</v>
      </c>
      <c r="O3140" t="str">
        <f>IF(seguimiento[[#This Row],[curvaglucemia]]="","No realizada","Realizada")</f>
        <v>No realizada</v>
      </c>
      <c r="P3140" t="str">
        <f>IF(O3140="Realizada",seguimiento[[#This Row],[curvaglucemia]],"")</f>
        <v/>
      </c>
      <c r="Q3140" t="str">
        <f>IF(seguimiento[[#This Row],[vitaminaDRealizada]]="","",IF(seguimiento[[#This Row],[vitaminaDRealizada]]="No realizado","No realizada","Realizada"))</f>
        <v>No realizada</v>
      </c>
      <c r="R3140" t="str">
        <f>IF(Q3140="Realizada",seguimiento[[#This Row],[vitaminaDRealizada]],"")</f>
        <v/>
      </c>
      <c r="S3140" t="str">
        <f>IF(seguimiento[[#This Row],[ige]]="No realizada","No realizada",IF(seguimiento[[#This Row],[ige]]="","","Realizada"))</f>
        <v>No realizada</v>
      </c>
      <c r="T3140" t="str">
        <f>IF(S3140="Realizada",seguimiento[[#This Row],[ige]],"")</f>
        <v/>
      </c>
      <c r="U3140" t="str">
        <f>IF(OR(seguimiento[[#This Row],[actividadfisica]]="Ejercicio regular",seguimiento[[#This Row],[actividadfisica]]="Actividad deportiva"),"Sí","")</f>
        <v/>
      </c>
    </row>
    <row r="3141" spans="1:21" x14ac:dyDescent="0.3">
      <c r="A3141" t="str">
        <f>VLOOKUP(B3141,pacientes_insertados[],2,)</f>
        <v>61e34256ec4ec02e84f5df91</v>
      </c>
      <c r="B3141">
        <f>seguimiento[[#This Row],[idpaciente]]</f>
        <v>1616</v>
      </c>
      <c r="C3141">
        <f t="shared" si="49"/>
        <v>2017</v>
      </c>
      <c r="D3141" s="1">
        <f>seguimiento[[#This Row],[fecha]]</f>
        <v>42747</v>
      </c>
      <c r="E3141" t="str">
        <f>seguimiento[[#This Row],[institucion]]</f>
        <v>HOSP. DE Niños DE LA SMA.TRINIDAD</v>
      </c>
      <c r="F3141" t="str">
        <f>seguimiento[[#This Row],[fallecimiento]]</f>
        <v>No</v>
      </c>
      <c r="K3141" t="str">
        <f>seguimiento[[#This Row],[coberturamedica]]</f>
        <v>Sí</v>
      </c>
      <c r="N3141" t="str">
        <f>seguimiento[[#This Row],[ncultivosanio]]</f>
        <v>2</v>
      </c>
      <c r="O3141" t="str">
        <f>IF(seguimiento[[#This Row],[curvaglucemia]]="","No realizada","Realizada")</f>
        <v>No realizada</v>
      </c>
      <c r="P3141" t="str">
        <f>IF(O3141="Realizada",seguimiento[[#This Row],[curvaglucemia]],"")</f>
        <v/>
      </c>
      <c r="Q3141" t="str">
        <f>IF(seguimiento[[#This Row],[vitaminaDRealizada]]="","",IF(seguimiento[[#This Row],[vitaminaDRealizada]]="No realizado","No realizada","Realizada"))</f>
        <v>No realizada</v>
      </c>
      <c r="R3141" t="str">
        <f>IF(Q3141="Realizada",seguimiento[[#This Row],[vitaminaDRealizada]],"")</f>
        <v/>
      </c>
      <c r="S3141" t="str">
        <f>IF(seguimiento[[#This Row],[ige]]="No realizada","No realizada",IF(seguimiento[[#This Row],[ige]]="","","Realizada"))</f>
        <v>No realizada</v>
      </c>
      <c r="T3141" t="str">
        <f>IF(S3141="Realizada",seguimiento[[#This Row],[ige]],"")</f>
        <v/>
      </c>
      <c r="U3141" t="str">
        <f>IF(OR(seguimiento[[#This Row],[actividadfisica]]="Ejercicio regular",seguimiento[[#This Row],[actividadfisica]]="Actividad deportiva"),"Sí","")</f>
        <v/>
      </c>
    </row>
    <row r="3142" spans="1:21" x14ac:dyDescent="0.3">
      <c r="A3142" t="str">
        <f>VLOOKUP(B3142,pacientes_insertados[],2,)</f>
        <v>61e34256ec4ec02e84f5df91</v>
      </c>
      <c r="B3142">
        <f>seguimiento[[#This Row],[idpaciente]]</f>
        <v>1616</v>
      </c>
      <c r="C3142">
        <f t="shared" si="49"/>
        <v>2017</v>
      </c>
      <c r="D3142" s="1">
        <f>seguimiento[[#This Row],[fecha]]</f>
        <v>42810</v>
      </c>
      <c r="E3142" t="str">
        <f>seguimiento[[#This Row],[institucion]]</f>
        <v>HOSP. DE Niños DE LA SMA.TRINIDAD</v>
      </c>
      <c r="F3142" t="str">
        <f>seguimiento[[#This Row],[fallecimiento]]</f>
        <v>No</v>
      </c>
      <c r="K3142" t="str">
        <f>seguimiento[[#This Row],[coberturamedica]]</f>
        <v>Sí</v>
      </c>
      <c r="L3142" t="str">
        <f>seguimiento[[#This Row],[ntratendovenosos]]</f>
        <v>1</v>
      </c>
      <c r="N3142" t="str">
        <f>seguimiento[[#This Row],[ncultivosanio]]</f>
        <v>2</v>
      </c>
      <c r="O3142" t="str">
        <f>IF(seguimiento[[#This Row],[curvaglucemia]]="","No realizada","Realizada")</f>
        <v>No realizada</v>
      </c>
      <c r="P3142" t="str">
        <f>IF(O3142="Realizada",seguimiento[[#This Row],[curvaglucemia]],"")</f>
        <v/>
      </c>
      <c r="Q3142" t="str">
        <f>IF(seguimiento[[#This Row],[vitaminaDRealizada]]="","",IF(seguimiento[[#This Row],[vitaminaDRealizada]]="No realizado","No realizada","Realizada"))</f>
        <v>No realizada</v>
      </c>
      <c r="R3142" t="str">
        <f>IF(Q3142="Realizada",seguimiento[[#This Row],[vitaminaDRealizada]],"")</f>
        <v/>
      </c>
      <c r="S3142" t="str">
        <f>IF(seguimiento[[#This Row],[ige]]="No realizada","No realizada",IF(seguimiento[[#This Row],[ige]]="","","Realizada"))</f>
        <v>No realizada</v>
      </c>
      <c r="T3142" t="str">
        <f>IF(S3142="Realizada",seguimiento[[#This Row],[ige]],"")</f>
        <v/>
      </c>
      <c r="U3142" t="str">
        <f>IF(OR(seguimiento[[#This Row],[actividadfisica]]="Ejercicio regular",seguimiento[[#This Row],[actividadfisica]]="Actividad deportiva"),"Sí","")</f>
        <v/>
      </c>
    </row>
    <row r="3143" spans="1:21" x14ac:dyDescent="0.3">
      <c r="A3143" t="str">
        <f>VLOOKUP(B3143,pacientes_insertados[],2,)</f>
        <v>61e34256ec4ec02e84f5df91</v>
      </c>
      <c r="B3143">
        <f>seguimiento[[#This Row],[idpaciente]]</f>
        <v>1616</v>
      </c>
      <c r="C3143">
        <f t="shared" si="49"/>
        <v>2018</v>
      </c>
      <c r="D3143" s="1">
        <f>seguimiento[[#This Row],[fecha]]</f>
        <v>43109</v>
      </c>
      <c r="E3143" t="str">
        <f>seguimiento[[#This Row],[institucion]]</f>
        <v>HOSP. DE Niños DE LA SMA.TRINIDAD</v>
      </c>
      <c r="F3143" t="str">
        <f>seguimiento[[#This Row],[fallecimiento]]</f>
        <v>No</v>
      </c>
      <c r="K3143" t="str">
        <f>seguimiento[[#This Row],[coberturamedica]]</f>
        <v>Sí</v>
      </c>
      <c r="N3143" t="str">
        <f>seguimiento[[#This Row],[ncultivosanio]]</f>
        <v>2</v>
      </c>
      <c r="O3143" t="str">
        <f>IF(seguimiento[[#This Row],[curvaglucemia]]="","No realizada","Realizada")</f>
        <v>No realizada</v>
      </c>
      <c r="P3143" t="str">
        <f>IF(O3143="Realizada",seguimiento[[#This Row],[curvaglucemia]],"")</f>
        <v/>
      </c>
      <c r="Q3143" t="str">
        <f>IF(seguimiento[[#This Row],[vitaminaDRealizada]]="","",IF(seguimiento[[#This Row],[vitaminaDRealizada]]="No realizado","No realizada","Realizada"))</f>
        <v/>
      </c>
      <c r="R3143" t="str">
        <f>IF(Q3143="Realizada",seguimiento[[#This Row],[vitaminaDRealizada]],"")</f>
        <v/>
      </c>
      <c r="S3143" t="str">
        <f>IF(seguimiento[[#This Row],[ige]]="No realizada","No realizada",IF(seguimiento[[#This Row],[ige]]="","","Realizada"))</f>
        <v/>
      </c>
      <c r="T3143" t="str">
        <f>IF(S3143="Realizada",seguimiento[[#This Row],[ige]],"")</f>
        <v/>
      </c>
      <c r="U3143" t="str">
        <f>IF(OR(seguimiento[[#This Row],[actividadfisica]]="Ejercicio regular",seguimiento[[#This Row],[actividadfisica]]="Actividad deportiva"),"Sí","")</f>
        <v/>
      </c>
    </row>
    <row r="3144" spans="1:21" x14ac:dyDescent="0.3">
      <c r="A3144" t="str">
        <f>VLOOKUP(B3144,pacientes_insertados[],2,)</f>
        <v>61e34256ec4ec02e84f5df9b</v>
      </c>
      <c r="B3144">
        <f>seguimiento[[#This Row],[idpaciente]]</f>
        <v>1617</v>
      </c>
      <c r="C3144">
        <f t="shared" si="49"/>
        <v>2018</v>
      </c>
      <c r="D3144" s="1">
        <f>seguimiento[[#This Row],[fecha]]</f>
        <v>43389</v>
      </c>
      <c r="E3144" t="str">
        <f>seguimiento[[#This Row],[institucion]]</f>
        <v>HOSP. DE Niños DE LA SMA.TRINIDAD</v>
      </c>
      <c r="F3144" t="str">
        <f>seguimiento[[#This Row],[fallecimiento]]</f>
        <v>No</v>
      </c>
      <c r="K3144" t="str">
        <f>seguimiento[[#This Row],[coberturamedica]]</f>
        <v>Sí</v>
      </c>
      <c r="L3144" t="str">
        <f>seguimiento[[#This Row],[ntratendovenosos]]</f>
        <v>2</v>
      </c>
      <c r="N3144" t="str">
        <f>seguimiento[[#This Row],[ncultivosanio]]</f>
        <v>2</v>
      </c>
      <c r="O3144" t="str">
        <f>IF(seguimiento[[#This Row],[curvaglucemia]]="","No realizada","Realizada")</f>
        <v>No realizada</v>
      </c>
      <c r="P3144" t="str">
        <f>IF(O3144="Realizada",seguimiento[[#This Row],[curvaglucemia]],"")</f>
        <v/>
      </c>
      <c r="Q3144" t="str">
        <f>IF(seguimiento[[#This Row],[vitaminaDRealizada]]="","",IF(seguimiento[[#This Row],[vitaminaDRealizada]]="No realizado","No realizada","Realizada"))</f>
        <v/>
      </c>
      <c r="R3144" t="str">
        <f>IF(Q3144="Realizada",seguimiento[[#This Row],[vitaminaDRealizada]],"")</f>
        <v/>
      </c>
      <c r="S3144" t="str">
        <f>IF(seguimiento[[#This Row],[ige]]="No realizada","No realizada",IF(seguimiento[[#This Row],[ige]]="","","Realizada"))</f>
        <v>No realizada</v>
      </c>
      <c r="T3144" t="str">
        <f>IF(S3144="Realizada",seguimiento[[#This Row],[ige]],"")</f>
        <v/>
      </c>
      <c r="U3144" t="str">
        <f>IF(OR(seguimiento[[#This Row],[actividadfisica]]="Ejercicio regular",seguimiento[[#This Row],[actividadfisica]]="Actividad deportiva"),"Sí","")</f>
        <v/>
      </c>
    </row>
    <row r="3145" spans="1:21" x14ac:dyDescent="0.3">
      <c r="A3145" t="str">
        <f>VLOOKUP(B3145,pacientes_insertados[],2,)</f>
        <v>61e34256ec4ec02e84f5dfa8</v>
      </c>
      <c r="B3145">
        <f>seguimiento[[#This Row],[idpaciente]]</f>
        <v>1618</v>
      </c>
      <c r="C3145">
        <f t="shared" si="49"/>
        <v>2017</v>
      </c>
      <c r="D3145" s="1">
        <f>seguimiento[[#This Row],[fecha]]</f>
        <v>43054</v>
      </c>
      <c r="E3145" t="str">
        <f>seguimiento[[#This Row],[institucion]]</f>
        <v>HOSP. DE Niños DE LA SMA.TRINIDAD</v>
      </c>
      <c r="F3145" t="str">
        <f>seguimiento[[#This Row],[fallecimiento]]</f>
        <v>No</v>
      </c>
      <c r="K3145" t="str">
        <f>seguimiento[[#This Row],[coberturamedica]]</f>
        <v>No</v>
      </c>
      <c r="N3145" t="str">
        <f>seguimiento[[#This Row],[ncultivosanio]]</f>
        <v>1</v>
      </c>
      <c r="O3145" t="str">
        <f>IF(seguimiento[[#This Row],[curvaglucemia]]="","No realizada","Realizada")</f>
        <v>No realizada</v>
      </c>
      <c r="P3145" t="str">
        <f>IF(O3145="Realizada",seguimiento[[#This Row],[curvaglucemia]],"")</f>
        <v/>
      </c>
      <c r="Q3145" t="str">
        <f>IF(seguimiento[[#This Row],[vitaminaDRealizada]]="","",IF(seguimiento[[#This Row],[vitaminaDRealizada]]="No realizado","No realizada","Realizada"))</f>
        <v>No realizada</v>
      </c>
      <c r="R3145" t="str">
        <f>IF(Q3145="Realizada",seguimiento[[#This Row],[vitaminaDRealizada]],"")</f>
        <v/>
      </c>
      <c r="S3145" t="str">
        <f>IF(seguimiento[[#This Row],[ige]]="No realizada","No realizada",IF(seguimiento[[#This Row],[ige]]="","","Realizada"))</f>
        <v>No realizada</v>
      </c>
      <c r="T3145" t="str">
        <f>IF(S3145="Realizada",seguimiento[[#This Row],[ige]],"")</f>
        <v/>
      </c>
      <c r="U3145" t="str">
        <f>IF(OR(seguimiento[[#This Row],[actividadfisica]]="Ejercicio regular",seguimiento[[#This Row],[actividadfisica]]="Actividad deportiva"),"Sí","")</f>
        <v/>
      </c>
    </row>
    <row r="3146" spans="1:21" x14ac:dyDescent="0.3">
      <c r="A3146" t="str">
        <f>VLOOKUP(B3146,pacientes_insertados[],2,)</f>
        <v>61e34256ec4ec02e84f5dfa8</v>
      </c>
      <c r="B3146">
        <f>seguimiento[[#This Row],[idpaciente]]</f>
        <v>1618</v>
      </c>
      <c r="C3146">
        <f t="shared" si="49"/>
        <v>2018</v>
      </c>
      <c r="D3146" s="1">
        <f>seguimiento[[#This Row],[fecha]]</f>
        <v>43396</v>
      </c>
      <c r="E3146" t="str">
        <f>seguimiento[[#This Row],[institucion]]</f>
        <v>HOSP. DE Niños DE LA SMA.TRINIDAD</v>
      </c>
      <c r="F3146" t="str">
        <f>seguimiento[[#This Row],[fallecimiento]]</f>
        <v>No</v>
      </c>
      <c r="K3146" t="str">
        <f>seguimiento[[#This Row],[coberturamedica]]</f>
        <v>No</v>
      </c>
      <c r="N3146" t="str">
        <f>seguimiento[[#This Row],[ncultivosanio]]</f>
        <v>2</v>
      </c>
      <c r="O3146" t="str">
        <f>IF(seguimiento[[#This Row],[curvaglucemia]]="","No realizada","Realizada")</f>
        <v>No realizada</v>
      </c>
      <c r="P3146" t="str">
        <f>IF(O3146="Realizada",seguimiento[[#This Row],[curvaglucemia]],"")</f>
        <v/>
      </c>
      <c r="Q3146" t="str">
        <f>IF(seguimiento[[#This Row],[vitaminaDRealizada]]="","",IF(seguimiento[[#This Row],[vitaminaDRealizada]]="No realizado","No realizada","Realizada"))</f>
        <v>No realizada</v>
      </c>
      <c r="R3146" t="str">
        <f>IF(Q3146="Realizada",seguimiento[[#This Row],[vitaminaDRealizada]],"")</f>
        <v/>
      </c>
      <c r="S3146" t="str">
        <f>IF(seguimiento[[#This Row],[ige]]="No realizada","No realizada",IF(seguimiento[[#This Row],[ige]]="","","Realizada"))</f>
        <v>No realizada</v>
      </c>
      <c r="T3146" t="str">
        <f>IF(S3146="Realizada",seguimiento[[#This Row],[ige]],"")</f>
        <v/>
      </c>
      <c r="U3146" t="str">
        <f>IF(OR(seguimiento[[#This Row],[actividadfisica]]="Ejercicio regular",seguimiento[[#This Row],[actividadfisica]]="Actividad deportiva"),"Sí","")</f>
        <v/>
      </c>
    </row>
    <row r="3147" spans="1:21" x14ac:dyDescent="0.3">
      <c r="A3147" t="str">
        <f>VLOOKUP(B3147,pacientes_insertados[],2,)</f>
        <v>61e34256ec4ec02e84f5dfb2</v>
      </c>
      <c r="B3147">
        <f>seguimiento[[#This Row],[idpaciente]]</f>
        <v>1619</v>
      </c>
      <c r="C3147">
        <f t="shared" si="49"/>
        <v>2018</v>
      </c>
      <c r="D3147" s="1">
        <f>seguimiento[[#This Row],[fecha]]</f>
        <v>43206</v>
      </c>
      <c r="E3147" t="str">
        <f>seguimiento[[#This Row],[institucion]]</f>
        <v>HOSPITAL de PEDIATRÍA "Juan P. Garrahan"</v>
      </c>
      <c r="F3147" t="str">
        <f>seguimiento[[#This Row],[fallecimiento]]</f>
        <v>No</v>
      </c>
      <c r="K3147" t="str">
        <f>seguimiento[[#This Row],[coberturamedica]]</f>
        <v>Sí</v>
      </c>
      <c r="M3147" t="str">
        <f>seguimiento[[#This Row],[Embarazo]]</f>
        <v>No</v>
      </c>
      <c r="N3147" t="str">
        <f>seguimiento[[#This Row],[ncultivosanio]]</f>
        <v>4</v>
      </c>
      <c r="O3147" t="str">
        <f>IF(seguimiento[[#This Row],[curvaglucemia]]="","No realizada","Realizada")</f>
        <v>Realizada</v>
      </c>
      <c r="P3147" t="str">
        <f>IF(O3147="Realizada",seguimiento[[#This Row],[curvaglucemia]],"")</f>
        <v>Normal</v>
      </c>
      <c r="Q3147" t="str">
        <f>IF(seguimiento[[#This Row],[vitaminaDRealizada]]="","",IF(seguimiento[[#This Row],[vitaminaDRealizada]]="No realizado","No realizada","Realizada"))</f>
        <v>No realizada</v>
      </c>
      <c r="R3147" t="str">
        <f>IF(Q3147="Realizada",seguimiento[[#This Row],[vitaminaDRealizada]],"")</f>
        <v/>
      </c>
      <c r="S3147" t="str">
        <f>IF(seguimiento[[#This Row],[ige]]="No realizada","No realizada",IF(seguimiento[[#This Row],[ige]]="","","Realizada"))</f>
        <v>No realizada</v>
      </c>
      <c r="T3147" t="str">
        <f>IF(S3147="Realizada",seguimiento[[#This Row],[ige]],"")</f>
        <v/>
      </c>
      <c r="U3147" t="str">
        <f>IF(OR(seguimiento[[#This Row],[actividadfisica]]="Ejercicio regular",seguimiento[[#This Row],[actividadfisica]]="Actividad deportiva"),"Sí","")</f>
        <v>Sí</v>
      </c>
    </row>
    <row r="3148" spans="1:21" x14ac:dyDescent="0.3">
      <c r="A3148" t="str">
        <f>VLOOKUP(B3148,pacientes_insertados[],2,)</f>
        <v>61e34256ec4ec02e84f5dfbb</v>
      </c>
      <c r="B3148">
        <f>seguimiento[[#This Row],[idpaciente]]</f>
        <v>1620</v>
      </c>
      <c r="C3148">
        <f t="shared" si="49"/>
        <v>2015</v>
      </c>
      <c r="D3148" s="1">
        <f>seguimiento[[#This Row],[fecha]]</f>
        <v>42226</v>
      </c>
      <c r="E3148" t="str">
        <f>seguimiento[[#This Row],[institucion]]</f>
        <v>HOSP. DE Niños DE LA SMA.TRINIDAD</v>
      </c>
      <c r="F3148" t="str">
        <f>seguimiento[[#This Row],[fallecimiento]]</f>
        <v>No</v>
      </c>
      <c r="K3148" t="str">
        <f>seguimiento[[#This Row],[coberturamedica]]</f>
        <v>No</v>
      </c>
      <c r="L3148" t="str">
        <f>seguimiento[[#This Row],[ntratendovenosos]]</f>
        <v>2</v>
      </c>
      <c r="N3148" t="str">
        <f>seguimiento[[#This Row],[ncultivosanio]]</f>
        <v>3</v>
      </c>
      <c r="O3148" t="str">
        <f>IF(seguimiento[[#This Row],[curvaglucemia]]="","No realizada","Realizada")</f>
        <v>No realizada</v>
      </c>
      <c r="P3148" t="str">
        <f>IF(O3148="Realizada",seguimiento[[#This Row],[curvaglucemia]],"")</f>
        <v/>
      </c>
      <c r="Q3148" t="str">
        <f>IF(seguimiento[[#This Row],[vitaminaDRealizada]]="","",IF(seguimiento[[#This Row],[vitaminaDRealizada]]="No realizado","No realizada","Realizada"))</f>
        <v>No realizada</v>
      </c>
      <c r="R3148" t="str">
        <f>IF(Q3148="Realizada",seguimiento[[#This Row],[vitaminaDRealizada]],"")</f>
        <v/>
      </c>
      <c r="S3148" t="str">
        <f>IF(seguimiento[[#This Row],[ige]]="No realizada","No realizada",IF(seguimiento[[#This Row],[ige]]="","","Realizada"))</f>
        <v>No realizada</v>
      </c>
      <c r="T3148" t="str">
        <f>IF(S3148="Realizada",seguimiento[[#This Row],[ige]],"")</f>
        <v/>
      </c>
      <c r="U3148" t="str">
        <f>IF(OR(seguimiento[[#This Row],[actividadfisica]]="Ejercicio regular",seguimiento[[#This Row],[actividadfisica]]="Actividad deportiva"),"Sí","")</f>
        <v/>
      </c>
    </row>
    <row r="3149" spans="1:21" x14ac:dyDescent="0.3">
      <c r="A3149" t="str">
        <f>VLOOKUP(B3149,pacientes_insertados[],2,)</f>
        <v>61e34256ec4ec02e84f5dfbb</v>
      </c>
      <c r="B3149">
        <f>seguimiento[[#This Row],[idpaciente]]</f>
        <v>1620</v>
      </c>
      <c r="C3149">
        <f t="shared" si="49"/>
        <v>2016</v>
      </c>
      <c r="D3149" s="1">
        <f>seguimiento[[#This Row],[fecha]]</f>
        <v>42397</v>
      </c>
      <c r="E3149" t="str">
        <f>seguimiento[[#This Row],[institucion]]</f>
        <v>HOSP. DE Niños DE LA SMA.TRINIDAD</v>
      </c>
      <c r="F3149" t="str">
        <f>seguimiento[[#This Row],[fallecimiento]]</f>
        <v>No</v>
      </c>
      <c r="K3149" t="str">
        <f>seguimiento[[#This Row],[coberturamedica]]</f>
        <v>No</v>
      </c>
      <c r="L3149" t="str">
        <f>seguimiento[[#This Row],[ntratendovenosos]]</f>
        <v>3</v>
      </c>
      <c r="N3149" t="str">
        <f>seguimiento[[#This Row],[ncultivosanio]]</f>
        <v>2</v>
      </c>
      <c r="O3149" t="str">
        <f>IF(seguimiento[[#This Row],[curvaglucemia]]="","No realizada","Realizada")</f>
        <v>No realizada</v>
      </c>
      <c r="P3149" t="str">
        <f>IF(O3149="Realizada",seguimiento[[#This Row],[curvaglucemia]],"")</f>
        <v/>
      </c>
      <c r="Q3149" t="str">
        <f>IF(seguimiento[[#This Row],[vitaminaDRealizada]]="","",IF(seguimiento[[#This Row],[vitaminaDRealizada]]="No realizado","No realizada","Realizada"))</f>
        <v>No realizada</v>
      </c>
      <c r="R3149" t="str">
        <f>IF(Q3149="Realizada",seguimiento[[#This Row],[vitaminaDRealizada]],"")</f>
        <v/>
      </c>
      <c r="S3149" t="str">
        <f>IF(seguimiento[[#This Row],[ige]]="No realizada","No realizada",IF(seguimiento[[#This Row],[ige]]="","","Realizada"))</f>
        <v>No realizada</v>
      </c>
      <c r="T3149" t="str">
        <f>IF(S3149="Realizada",seguimiento[[#This Row],[ige]],"")</f>
        <v/>
      </c>
      <c r="U3149" t="str">
        <f>IF(OR(seguimiento[[#This Row],[actividadfisica]]="Ejercicio regular",seguimiento[[#This Row],[actividadfisica]]="Actividad deportiva"),"Sí","")</f>
        <v/>
      </c>
    </row>
    <row r="3150" spans="1:21" x14ac:dyDescent="0.3">
      <c r="A3150" t="str">
        <f>VLOOKUP(B3150,pacientes_insertados[],2,)</f>
        <v>61e34256ec4ec02e84f5dfbb</v>
      </c>
      <c r="B3150">
        <f>seguimiento[[#This Row],[idpaciente]]</f>
        <v>1620</v>
      </c>
      <c r="C3150">
        <f t="shared" si="49"/>
        <v>2017</v>
      </c>
      <c r="D3150" s="1">
        <f>seguimiento[[#This Row],[fecha]]</f>
        <v>43060</v>
      </c>
      <c r="E3150" t="str">
        <f>seguimiento[[#This Row],[institucion]]</f>
        <v>HOSP. DE Niños DE LA SMA.TRINIDAD</v>
      </c>
      <c r="F3150" t="str">
        <f>seguimiento[[#This Row],[fallecimiento]]</f>
        <v>No</v>
      </c>
      <c r="K3150" t="str">
        <f>seguimiento[[#This Row],[coberturamedica]]</f>
        <v>No</v>
      </c>
      <c r="L3150" t="str">
        <f>seguimiento[[#This Row],[ntratendovenosos]]</f>
        <v>3</v>
      </c>
      <c r="N3150" t="str">
        <f>seguimiento[[#This Row],[ncultivosanio]]</f>
        <v>3</v>
      </c>
      <c r="O3150" t="str">
        <f>IF(seguimiento[[#This Row],[curvaglucemia]]="","No realizada","Realizada")</f>
        <v>No realizada</v>
      </c>
      <c r="P3150" t="str">
        <f>IF(O3150="Realizada",seguimiento[[#This Row],[curvaglucemia]],"")</f>
        <v/>
      </c>
      <c r="Q3150" t="str">
        <f>IF(seguimiento[[#This Row],[vitaminaDRealizada]]="","",IF(seguimiento[[#This Row],[vitaminaDRealizada]]="No realizado","No realizada","Realizada"))</f>
        <v/>
      </c>
      <c r="R3150" t="str">
        <f>IF(Q3150="Realizada",seguimiento[[#This Row],[vitaminaDRealizada]],"")</f>
        <v/>
      </c>
      <c r="S3150" t="str">
        <f>IF(seguimiento[[#This Row],[ige]]="No realizada","No realizada",IF(seguimiento[[#This Row],[ige]]="","","Realizada"))</f>
        <v>Realizada</v>
      </c>
      <c r="T3150" t="str">
        <f>IF(S3150="Realizada",seguimiento[[#This Row],[ige]],"")</f>
        <v>Normal</v>
      </c>
      <c r="U3150" t="str">
        <f>IF(OR(seguimiento[[#This Row],[actividadfisica]]="Ejercicio regular",seguimiento[[#This Row],[actividadfisica]]="Actividad deportiva"),"Sí","")</f>
        <v/>
      </c>
    </row>
    <row r="3151" spans="1:21" x14ac:dyDescent="0.3">
      <c r="A3151" t="str">
        <f>VLOOKUP(B3151,pacientes_insertados[],2,)</f>
        <v>61e34256ec4ec02e84f5dfbb</v>
      </c>
      <c r="B3151">
        <f>seguimiento[[#This Row],[idpaciente]]</f>
        <v>1620</v>
      </c>
      <c r="C3151">
        <f t="shared" si="49"/>
        <v>2018</v>
      </c>
      <c r="D3151" s="1">
        <f>seguimiento[[#This Row],[fecha]]</f>
        <v>43145</v>
      </c>
      <c r="E3151" t="str">
        <f>seguimiento[[#This Row],[institucion]]</f>
        <v>HOSP. DE Niños DE LA SMA.TRINIDAD</v>
      </c>
      <c r="F3151" t="str">
        <f>seguimiento[[#This Row],[fallecimiento]]</f>
        <v>Si</v>
      </c>
      <c r="G3151" t="str">
        <f>seguimiento[[#This Row],[fecha_fallec]]</f>
        <v>2018-12-13</v>
      </c>
      <c r="H3151" t="str">
        <f>seguimiento[[#This Row],[NombreCausaFallecimiento]]</f>
        <v>Respiratorios</v>
      </c>
      <c r="K3151" t="str">
        <f>seguimiento[[#This Row],[coberturamedica]]</f>
        <v>No</v>
      </c>
      <c r="L3151" t="str">
        <f>seguimiento[[#This Row],[ntratendovenosos]]</f>
        <v>3</v>
      </c>
      <c r="N3151" t="str">
        <f>seguimiento[[#This Row],[ncultivosanio]]</f>
        <v>8</v>
      </c>
      <c r="O3151" t="str">
        <f>IF(seguimiento[[#This Row],[curvaglucemia]]="","No realizada","Realizada")</f>
        <v>No realizada</v>
      </c>
      <c r="P3151" t="str">
        <f>IF(O3151="Realizada",seguimiento[[#This Row],[curvaglucemia]],"")</f>
        <v/>
      </c>
      <c r="Q3151" t="str">
        <f>IF(seguimiento[[#This Row],[vitaminaDRealizada]]="","",IF(seguimiento[[#This Row],[vitaminaDRealizada]]="No realizado","No realizada","Realizada"))</f>
        <v>Realizada</v>
      </c>
      <c r="R3151" t="str">
        <f>IF(Q3151="Realizada",seguimiento[[#This Row],[vitaminaDRealizada]],"")</f>
        <v>Bajo</v>
      </c>
      <c r="S3151" t="str">
        <f>IF(seguimiento[[#This Row],[ige]]="No realizada","No realizada",IF(seguimiento[[#This Row],[ige]]="","","Realizada"))</f>
        <v>Realizada</v>
      </c>
      <c r="T3151" t="str">
        <f>IF(S3151="Realizada",seguimiento[[#This Row],[ige]],"")</f>
        <v>Normal</v>
      </c>
      <c r="U3151" t="str">
        <f>IF(OR(seguimiento[[#This Row],[actividadfisica]]="Ejercicio regular",seguimiento[[#This Row],[actividadfisica]]="Actividad deportiva"),"Sí","")</f>
        <v/>
      </c>
    </row>
    <row r="3152" spans="1:21" x14ac:dyDescent="0.3">
      <c r="A3152" t="str">
        <f>VLOOKUP(B3152,pacientes_insertados[],2,)</f>
        <v>61e34256ec4ec02e84f5dfc3</v>
      </c>
      <c r="B3152">
        <f>seguimiento[[#This Row],[idpaciente]]</f>
        <v>1621</v>
      </c>
      <c r="C3152">
        <f t="shared" si="49"/>
        <v>2018</v>
      </c>
      <c r="D3152" s="1">
        <f>seguimiento[[#This Row],[fecha]]</f>
        <v>43440</v>
      </c>
      <c r="E3152" t="str">
        <f>seguimiento[[#This Row],[institucion]]</f>
        <v>HOSP. DE Niños DE LA SMA.TRINIDAD</v>
      </c>
      <c r="F3152" t="str">
        <f>seguimiento[[#This Row],[fallecimiento]]</f>
        <v>No</v>
      </c>
      <c r="K3152" t="str">
        <f>seguimiento[[#This Row],[coberturamedica]]</f>
        <v>No</v>
      </c>
      <c r="N3152" t="str">
        <f>seguimiento[[#This Row],[ncultivosanio]]</f>
        <v>1</v>
      </c>
      <c r="O3152" t="str">
        <f>IF(seguimiento[[#This Row],[curvaglucemia]]="","No realizada","Realizada")</f>
        <v>No realizada</v>
      </c>
      <c r="P3152" t="str">
        <f>IF(O3152="Realizada",seguimiento[[#This Row],[curvaglucemia]],"")</f>
        <v/>
      </c>
      <c r="Q3152" t="str">
        <f>IF(seguimiento[[#This Row],[vitaminaDRealizada]]="","",IF(seguimiento[[#This Row],[vitaminaDRealizada]]="No realizado","No realizada","Realizada"))</f>
        <v>No realizada</v>
      </c>
      <c r="R3152" t="str">
        <f>IF(Q3152="Realizada",seguimiento[[#This Row],[vitaminaDRealizada]],"")</f>
        <v/>
      </c>
      <c r="S3152" t="str">
        <f>IF(seguimiento[[#This Row],[ige]]="No realizada","No realizada",IF(seguimiento[[#This Row],[ige]]="","","Realizada"))</f>
        <v>No realizada</v>
      </c>
      <c r="T3152" t="str">
        <f>IF(S3152="Realizada",seguimiento[[#This Row],[ige]],"")</f>
        <v/>
      </c>
      <c r="U3152" t="str">
        <f>IF(OR(seguimiento[[#This Row],[actividadfisica]]="Ejercicio regular",seguimiento[[#This Row],[actividadfisica]]="Actividad deportiva"),"Sí","")</f>
        <v/>
      </c>
    </row>
    <row r="3153" spans="1:21" x14ac:dyDescent="0.3">
      <c r="A3153" t="str">
        <f>VLOOKUP(B3153,pacientes_insertados[],2,)</f>
        <v>61e34256ec4ec02e84f5dfcd</v>
      </c>
      <c r="B3153">
        <f>seguimiento[[#This Row],[idpaciente]]</f>
        <v>1622</v>
      </c>
      <c r="C3153">
        <f t="shared" si="49"/>
        <v>2018</v>
      </c>
      <c r="D3153" s="1">
        <f>seguimiento[[#This Row],[fecha]]</f>
        <v>43444</v>
      </c>
      <c r="E3153" t="str">
        <f>seguimiento[[#This Row],[institucion]]</f>
        <v>HOSP. DE Niños DE LA SMA.TRINIDAD</v>
      </c>
      <c r="F3153" t="str">
        <f>seguimiento[[#This Row],[fallecimiento]]</f>
        <v>No</v>
      </c>
      <c r="K3153" t="str">
        <f>seguimiento[[#This Row],[coberturamedica]]</f>
        <v>No</v>
      </c>
      <c r="L3153" t="str">
        <f>seguimiento[[#This Row],[ntratendovenosos]]</f>
        <v>1</v>
      </c>
      <c r="O3153" t="str">
        <f>IF(seguimiento[[#This Row],[curvaglucemia]]="","No realizada","Realizada")</f>
        <v>No realizada</v>
      </c>
      <c r="P3153" t="str">
        <f>IF(O3153="Realizada",seguimiento[[#This Row],[curvaglucemia]],"")</f>
        <v/>
      </c>
      <c r="Q3153" t="str">
        <f>IF(seguimiento[[#This Row],[vitaminaDRealizada]]="","",IF(seguimiento[[#This Row],[vitaminaDRealizada]]="No realizado","No realizada","Realizada"))</f>
        <v/>
      </c>
      <c r="R3153" t="str">
        <f>IF(Q3153="Realizada",seguimiento[[#This Row],[vitaminaDRealizada]],"")</f>
        <v/>
      </c>
      <c r="S3153" t="str">
        <f>IF(seguimiento[[#This Row],[ige]]="No realizada","No realizada",IF(seguimiento[[#This Row],[ige]]="","","Realizada"))</f>
        <v>No realizada</v>
      </c>
      <c r="T3153" t="str">
        <f>IF(S3153="Realizada",seguimiento[[#This Row],[ige]],"")</f>
        <v/>
      </c>
      <c r="U3153" t="str">
        <f>IF(OR(seguimiento[[#This Row],[actividadfisica]]="Ejercicio regular",seguimiento[[#This Row],[actividadfisica]]="Actividad deportiva"),"Sí","")</f>
        <v/>
      </c>
    </row>
    <row r="3154" spans="1:21" x14ac:dyDescent="0.3">
      <c r="A3154" t="str">
        <f>VLOOKUP(B3154,pacientes_insertados[],2,)</f>
        <v>61e34256ec4ec02e84f5dfda</v>
      </c>
      <c r="B3154">
        <f>seguimiento[[#This Row],[idpaciente]]</f>
        <v>1623</v>
      </c>
      <c r="C3154">
        <f t="shared" si="49"/>
        <v>2017</v>
      </c>
      <c r="D3154" s="1">
        <f>seguimiento[[#This Row],[fecha]]</f>
        <v>42990</v>
      </c>
      <c r="E3154" t="str">
        <f>seguimiento[[#This Row],[institucion]]</f>
        <v>HOSP. DE Niños DE LA SMA.TRINIDAD</v>
      </c>
      <c r="F3154" t="str">
        <f>seguimiento[[#This Row],[fallecimiento]]</f>
        <v>No</v>
      </c>
      <c r="K3154" t="str">
        <f>seguimiento[[#This Row],[coberturamedica]]</f>
        <v>Sí</v>
      </c>
      <c r="N3154" t="str">
        <f>seguimiento[[#This Row],[ncultivosanio]]</f>
        <v>3</v>
      </c>
      <c r="O3154" t="str">
        <f>IF(seguimiento[[#This Row],[curvaglucemia]]="","No realizada","Realizada")</f>
        <v>No realizada</v>
      </c>
      <c r="P3154" t="str">
        <f>IF(O3154="Realizada",seguimiento[[#This Row],[curvaglucemia]],"")</f>
        <v/>
      </c>
      <c r="Q3154" t="str">
        <f>IF(seguimiento[[#This Row],[vitaminaDRealizada]]="","",IF(seguimiento[[#This Row],[vitaminaDRealizada]]="No realizado","No realizada","Realizada"))</f>
        <v/>
      </c>
      <c r="R3154" t="str">
        <f>IF(Q3154="Realizada",seguimiento[[#This Row],[vitaminaDRealizada]],"")</f>
        <v/>
      </c>
      <c r="S3154" t="str">
        <f>IF(seguimiento[[#This Row],[ige]]="No realizada","No realizada",IF(seguimiento[[#This Row],[ige]]="","","Realizada"))</f>
        <v>No realizada</v>
      </c>
      <c r="T3154" t="str">
        <f>IF(S3154="Realizada",seguimiento[[#This Row],[ige]],"")</f>
        <v/>
      </c>
      <c r="U3154" t="str">
        <f>IF(OR(seguimiento[[#This Row],[actividadfisica]]="Ejercicio regular",seguimiento[[#This Row],[actividadfisica]]="Actividad deportiva"),"Sí","")</f>
        <v/>
      </c>
    </row>
    <row r="3155" spans="1:21" x14ac:dyDescent="0.3">
      <c r="A3155" t="str">
        <f>VLOOKUP(B3155,pacientes_insertados[],2,)</f>
        <v>61e34256ec4ec02e84f5dfda</v>
      </c>
      <c r="B3155">
        <f>seguimiento[[#This Row],[idpaciente]]</f>
        <v>1623</v>
      </c>
      <c r="C3155">
        <f t="shared" si="49"/>
        <v>2018</v>
      </c>
      <c r="D3155" s="1">
        <f>seguimiento[[#This Row],[fecha]]</f>
        <v>43326</v>
      </c>
      <c r="E3155" t="str">
        <f>seguimiento[[#This Row],[institucion]]</f>
        <v>HOSP. DE Niños DE LA SMA.TRINIDAD</v>
      </c>
      <c r="F3155" t="str">
        <f>seguimiento[[#This Row],[fallecimiento]]</f>
        <v>No</v>
      </c>
      <c r="K3155" t="str">
        <f>seguimiento[[#This Row],[coberturamedica]]</f>
        <v>Sí</v>
      </c>
      <c r="N3155" t="str">
        <f>seguimiento[[#This Row],[ncultivosanio]]</f>
        <v>1</v>
      </c>
      <c r="O3155" t="str">
        <f>IF(seguimiento[[#This Row],[curvaglucemia]]="","No realizada","Realizada")</f>
        <v>No realizada</v>
      </c>
      <c r="P3155" t="str">
        <f>IF(O3155="Realizada",seguimiento[[#This Row],[curvaglucemia]],"")</f>
        <v/>
      </c>
      <c r="Q3155" t="str">
        <f>IF(seguimiento[[#This Row],[vitaminaDRealizada]]="","",IF(seguimiento[[#This Row],[vitaminaDRealizada]]="No realizado","No realizada","Realizada"))</f>
        <v>No realizada</v>
      </c>
      <c r="R3155" t="str">
        <f>IF(Q3155="Realizada",seguimiento[[#This Row],[vitaminaDRealizada]],"")</f>
        <v/>
      </c>
      <c r="S3155" t="str">
        <f>IF(seguimiento[[#This Row],[ige]]="No realizada","No realizada",IF(seguimiento[[#This Row],[ige]]="","","Realizada"))</f>
        <v>No realizada</v>
      </c>
      <c r="T3155" t="str">
        <f>IF(S3155="Realizada",seguimiento[[#This Row],[ige]],"")</f>
        <v/>
      </c>
      <c r="U3155" t="str">
        <f>IF(OR(seguimiento[[#This Row],[actividadfisica]]="Ejercicio regular",seguimiento[[#This Row],[actividadfisica]]="Actividad deportiva"),"Sí","")</f>
        <v/>
      </c>
    </row>
    <row r="3156" spans="1:21" x14ac:dyDescent="0.3">
      <c r="A3156" t="str">
        <f>VLOOKUP(B3156,pacientes_insertados[],2,)</f>
        <v>61e34256ec4ec02e84f5df8d</v>
      </c>
      <c r="B3156">
        <f>seguimiento[[#This Row],[idpaciente]]</f>
        <v>1624</v>
      </c>
      <c r="C3156">
        <f t="shared" si="49"/>
        <v>2018</v>
      </c>
      <c r="D3156" s="1">
        <f>seguimiento[[#This Row],[fecha]]</f>
        <v>43396</v>
      </c>
      <c r="E3156" t="str">
        <f>seguimiento[[#This Row],[institucion]]</f>
        <v>HOSP. DE Niños DE LA SMA.TRINIDAD</v>
      </c>
      <c r="F3156" t="str">
        <f>seguimiento[[#This Row],[fallecimiento]]</f>
        <v>No</v>
      </c>
      <c r="K3156" t="str">
        <f>seguimiento[[#This Row],[coberturamedica]]</f>
        <v>Sí</v>
      </c>
      <c r="L3156" t="str">
        <f>seguimiento[[#This Row],[ntratendovenosos]]</f>
        <v>1</v>
      </c>
      <c r="N3156" t="str">
        <f>seguimiento[[#This Row],[ncultivosanio]]</f>
        <v>1</v>
      </c>
      <c r="O3156" t="str">
        <f>IF(seguimiento[[#This Row],[curvaglucemia]]="","No realizada","Realizada")</f>
        <v>No realizada</v>
      </c>
      <c r="P3156" t="str">
        <f>IF(O3156="Realizada",seguimiento[[#This Row],[curvaglucemia]],"")</f>
        <v/>
      </c>
      <c r="Q3156" t="str">
        <f>IF(seguimiento[[#This Row],[vitaminaDRealizada]]="","",IF(seguimiento[[#This Row],[vitaminaDRealizada]]="No realizado","No realizada","Realizada"))</f>
        <v>Realizada</v>
      </c>
      <c r="R3156" t="str">
        <f>IF(Q3156="Realizada",seguimiento[[#This Row],[vitaminaDRealizada]],"")</f>
        <v>Bajo</v>
      </c>
      <c r="S3156" t="str">
        <f>IF(seguimiento[[#This Row],[ige]]="No realizada","No realizada",IF(seguimiento[[#This Row],[ige]]="","","Realizada"))</f>
        <v>Realizada</v>
      </c>
      <c r="T3156" t="str">
        <f>IF(S3156="Realizada",seguimiento[[#This Row],[ige]],"")</f>
        <v>&lt; 500</v>
      </c>
      <c r="U3156" t="str">
        <f>IF(OR(seguimiento[[#This Row],[actividadfisica]]="Ejercicio regular",seguimiento[[#This Row],[actividadfisica]]="Actividad deportiva"),"Sí","")</f>
        <v/>
      </c>
    </row>
    <row r="3157" spans="1:21" x14ac:dyDescent="0.3">
      <c r="A3157" t="str">
        <f>VLOOKUP(B3157,pacientes_insertados[],2,)</f>
        <v>61e34254ec4ec02e84f5dee4</v>
      </c>
      <c r="B3157">
        <f>seguimiento[[#This Row],[idpaciente]]</f>
        <v>1625</v>
      </c>
      <c r="C3157">
        <f t="shared" si="49"/>
        <v>2018</v>
      </c>
      <c r="D3157" s="1">
        <f>seguimiento[[#This Row],[fecha]]</f>
        <v>43438</v>
      </c>
      <c r="E3157" t="str">
        <f>seguimiento[[#This Row],[institucion]]</f>
        <v>HOSP. DE Niños DE LA SMA.TRINIDAD</v>
      </c>
      <c r="F3157" t="str">
        <f>seguimiento[[#This Row],[fallecimiento]]</f>
        <v>No</v>
      </c>
      <c r="K3157" t="str">
        <f>seguimiento[[#This Row],[coberturamedica]]</f>
        <v>No</v>
      </c>
      <c r="L3157" t="str">
        <f>seguimiento[[#This Row],[ntratendovenosos]]</f>
        <v>1</v>
      </c>
      <c r="N3157" t="str">
        <f>seguimiento[[#This Row],[ncultivosanio]]</f>
        <v>2</v>
      </c>
      <c r="O3157" t="str">
        <f>IF(seguimiento[[#This Row],[curvaglucemia]]="","No realizada","Realizada")</f>
        <v>No realizada</v>
      </c>
      <c r="P3157" t="str">
        <f>IF(O3157="Realizada",seguimiento[[#This Row],[curvaglucemia]],"")</f>
        <v/>
      </c>
      <c r="Q3157" t="str">
        <f>IF(seguimiento[[#This Row],[vitaminaDRealizada]]="","",IF(seguimiento[[#This Row],[vitaminaDRealizada]]="No realizado","No realizada","Realizada"))</f>
        <v>No realizada</v>
      </c>
      <c r="R3157" t="str">
        <f>IF(Q3157="Realizada",seguimiento[[#This Row],[vitaminaDRealizada]],"")</f>
        <v/>
      </c>
      <c r="S3157" t="str">
        <f>IF(seguimiento[[#This Row],[ige]]="No realizada","No realizada",IF(seguimiento[[#This Row],[ige]]="","","Realizada"))</f>
        <v>No realizada</v>
      </c>
      <c r="T3157" t="str">
        <f>IF(S3157="Realizada",seguimiento[[#This Row],[ige]],"")</f>
        <v/>
      </c>
      <c r="U3157" t="str">
        <f>IF(OR(seguimiento[[#This Row],[actividadfisica]]="Ejercicio regular",seguimiento[[#This Row],[actividadfisica]]="Actividad deportiva"),"Sí","")</f>
        <v/>
      </c>
    </row>
    <row r="3158" spans="1:21" x14ac:dyDescent="0.3">
      <c r="A3158" t="str">
        <f>VLOOKUP(B3158,pacientes_insertados[],2,)</f>
        <v>61e34256ec4ec02e84f5dfa7</v>
      </c>
      <c r="B3158">
        <f>seguimiento[[#This Row],[idpaciente]]</f>
        <v>1626</v>
      </c>
      <c r="C3158">
        <f t="shared" si="49"/>
        <v>2018</v>
      </c>
      <c r="D3158" s="1">
        <f>seguimiento[[#This Row],[fecha]]</f>
        <v>43462</v>
      </c>
      <c r="E3158" t="str">
        <f>seguimiento[[#This Row],[institucion]]</f>
        <v>HOSP. DE Niños DE LA SMA.TRINIDAD</v>
      </c>
      <c r="F3158" t="str">
        <f>seguimiento[[#This Row],[fallecimiento]]</f>
        <v>No</v>
      </c>
      <c r="K3158" t="str">
        <f>seguimiento[[#This Row],[coberturamedica]]</f>
        <v>Sí</v>
      </c>
      <c r="L3158" t="str">
        <f>seguimiento[[#This Row],[ntratendovenosos]]</f>
        <v>1</v>
      </c>
      <c r="N3158" t="str">
        <f>seguimiento[[#This Row],[ncultivosanio]]</f>
        <v>2</v>
      </c>
      <c r="O3158" t="str">
        <f>IF(seguimiento[[#This Row],[curvaglucemia]]="","No realizada","Realizada")</f>
        <v>No realizada</v>
      </c>
      <c r="P3158" t="str">
        <f>IF(O3158="Realizada",seguimiento[[#This Row],[curvaglucemia]],"")</f>
        <v/>
      </c>
      <c r="Q3158" t="str">
        <f>IF(seguimiento[[#This Row],[vitaminaDRealizada]]="","",IF(seguimiento[[#This Row],[vitaminaDRealizada]]="No realizado","No realizada","Realizada"))</f>
        <v/>
      </c>
      <c r="R3158" t="str">
        <f>IF(Q3158="Realizada",seguimiento[[#This Row],[vitaminaDRealizada]],"")</f>
        <v/>
      </c>
      <c r="S3158" t="str">
        <f>IF(seguimiento[[#This Row],[ige]]="No realizada","No realizada",IF(seguimiento[[#This Row],[ige]]="","","Realizada"))</f>
        <v>No realizada</v>
      </c>
      <c r="T3158" t="str">
        <f>IF(S3158="Realizada",seguimiento[[#This Row],[ige]],"")</f>
        <v/>
      </c>
      <c r="U3158" t="str">
        <f>IF(OR(seguimiento[[#This Row],[actividadfisica]]="Ejercicio regular",seguimiento[[#This Row],[actividadfisica]]="Actividad deportiva"),"Sí","")</f>
        <v/>
      </c>
    </row>
    <row r="3159" spans="1:21" x14ac:dyDescent="0.3">
      <c r="A3159" t="str">
        <f>VLOOKUP(B3159,pacientes_insertados[],2,)</f>
        <v>61e34256ec4ec02e84f5dfb3</v>
      </c>
      <c r="B3159">
        <f>seguimiento[[#This Row],[idpaciente]]</f>
        <v>1627</v>
      </c>
      <c r="C3159">
        <f t="shared" si="49"/>
        <v>2018</v>
      </c>
      <c r="D3159" s="1">
        <f>seguimiento[[#This Row],[fecha]]</f>
        <v>43462</v>
      </c>
      <c r="E3159" t="str">
        <f>seguimiento[[#This Row],[institucion]]</f>
        <v>HOSP. DE Niños DE LA SMA.TRINIDAD</v>
      </c>
      <c r="F3159" t="str">
        <f>seguimiento[[#This Row],[fallecimiento]]</f>
        <v>No</v>
      </c>
      <c r="K3159" t="str">
        <f>seguimiento[[#This Row],[coberturamedica]]</f>
        <v>No</v>
      </c>
      <c r="L3159" t="str">
        <f>seguimiento[[#This Row],[ntratendovenosos]]</f>
        <v>1</v>
      </c>
      <c r="N3159" t="str">
        <f>seguimiento[[#This Row],[ncultivosanio]]</f>
        <v>3</v>
      </c>
      <c r="O3159" t="str">
        <f>IF(seguimiento[[#This Row],[curvaglucemia]]="","No realizada","Realizada")</f>
        <v>No realizada</v>
      </c>
      <c r="P3159" t="str">
        <f>IF(O3159="Realizada",seguimiento[[#This Row],[curvaglucemia]],"")</f>
        <v/>
      </c>
      <c r="Q3159" t="str">
        <f>IF(seguimiento[[#This Row],[vitaminaDRealizada]]="","",IF(seguimiento[[#This Row],[vitaminaDRealizada]]="No realizado","No realizada","Realizada"))</f>
        <v>No realizada</v>
      </c>
      <c r="R3159" t="str">
        <f>IF(Q3159="Realizada",seguimiento[[#This Row],[vitaminaDRealizada]],"")</f>
        <v/>
      </c>
      <c r="S3159" t="str">
        <f>IF(seguimiento[[#This Row],[ige]]="No realizada","No realizada",IF(seguimiento[[#This Row],[ige]]="","","Realizada"))</f>
        <v>No realizada</v>
      </c>
      <c r="T3159" t="str">
        <f>IF(S3159="Realizada",seguimiento[[#This Row],[ige]],"")</f>
        <v/>
      </c>
      <c r="U3159" t="str">
        <f>IF(OR(seguimiento[[#This Row],[actividadfisica]]="Ejercicio regular",seguimiento[[#This Row],[actividadfisica]]="Actividad deportiva"),"Sí","")</f>
        <v/>
      </c>
    </row>
    <row r="3160" spans="1:21" x14ac:dyDescent="0.3">
      <c r="A3160" t="str">
        <f>VLOOKUP(B3160,pacientes_insertados[],2,)</f>
        <v>61e34256ec4ec02e84f5dfbc</v>
      </c>
      <c r="B3160">
        <f>seguimiento[[#This Row],[idpaciente]]</f>
        <v>1628</v>
      </c>
      <c r="C3160">
        <f t="shared" si="49"/>
        <v>2019</v>
      </c>
      <c r="D3160" s="1">
        <f>seguimiento[[#This Row],[fecha]]</f>
        <v>43789</v>
      </c>
      <c r="E3160" t="str">
        <f>seguimiento[[#This Row],[institucion]]</f>
        <v>Hospital Pediátrico Juan Pablo II</v>
      </c>
      <c r="F3160" t="str">
        <f>seguimiento[[#This Row],[fallecimiento]]</f>
        <v>No</v>
      </c>
      <c r="K3160" t="str">
        <f>seguimiento[[#This Row],[coberturamedica]]</f>
        <v>Sí</v>
      </c>
      <c r="L3160" t="str">
        <f>seguimiento[[#This Row],[ntratendovenosos]]</f>
        <v>2</v>
      </c>
      <c r="M3160" t="str">
        <f>seguimiento[[#This Row],[Embarazo]]</f>
        <v>No</v>
      </c>
      <c r="N3160" t="str">
        <f>seguimiento[[#This Row],[ncultivosanio]]</f>
        <v>4</v>
      </c>
      <c r="O3160" t="str">
        <f>IF(seguimiento[[#This Row],[curvaglucemia]]="","No realizada","Realizada")</f>
        <v>No realizada</v>
      </c>
      <c r="P3160" t="str">
        <f>IF(O3160="Realizada",seguimiento[[#This Row],[curvaglucemia]],"")</f>
        <v/>
      </c>
      <c r="Q3160" t="str">
        <f>IF(seguimiento[[#This Row],[vitaminaDRealizada]]="","",IF(seguimiento[[#This Row],[vitaminaDRealizada]]="No realizado","No realizada","Realizada"))</f>
        <v/>
      </c>
      <c r="R3160" t="str">
        <f>IF(Q3160="Realizada",seguimiento[[#This Row],[vitaminaDRealizada]],"")</f>
        <v/>
      </c>
      <c r="S3160" t="str">
        <f>IF(seguimiento[[#This Row],[ige]]="No realizada","No realizada",IF(seguimiento[[#This Row],[ige]]="","","Realizada"))</f>
        <v>No realizada</v>
      </c>
      <c r="T3160" t="str">
        <f>IF(S3160="Realizada",seguimiento[[#This Row],[ige]],"")</f>
        <v/>
      </c>
      <c r="U3160" t="str">
        <f>IF(OR(seguimiento[[#This Row],[actividadfisica]]="Ejercicio regular",seguimiento[[#This Row],[actividadfisica]]="Actividad deportiva"),"Sí","")</f>
        <v/>
      </c>
    </row>
    <row r="3161" spans="1:21" x14ac:dyDescent="0.3">
      <c r="A3161" t="str">
        <f>VLOOKUP(B3161,pacientes_insertados[],2,)</f>
        <v>61e34256ec4ec02e84f5dfcc</v>
      </c>
      <c r="B3161">
        <f>seguimiento[[#This Row],[idpaciente]]</f>
        <v>1629</v>
      </c>
      <c r="C3161">
        <f t="shared" si="49"/>
        <v>2018</v>
      </c>
      <c r="D3161" s="1">
        <f>seguimiento[[#This Row],[fecha]]</f>
        <v>43381</v>
      </c>
      <c r="E3161" t="str">
        <f>seguimiento[[#This Row],[institucion]]</f>
        <v>Hospital Pediátrico Juan Pablo II</v>
      </c>
      <c r="F3161" t="str">
        <f>seguimiento[[#This Row],[fallecimiento]]</f>
        <v>No</v>
      </c>
      <c r="K3161" t="str">
        <f>seguimiento[[#This Row],[coberturamedica]]</f>
        <v>Sí</v>
      </c>
      <c r="M3161" t="str">
        <f>seguimiento[[#This Row],[Embarazo]]</f>
        <v>No</v>
      </c>
      <c r="N3161" t="str">
        <f>seguimiento[[#This Row],[ncultivosanio]]</f>
        <v>2</v>
      </c>
      <c r="O3161" t="str">
        <f>IF(seguimiento[[#This Row],[curvaglucemia]]="","No realizada","Realizada")</f>
        <v>No realizada</v>
      </c>
      <c r="P3161" t="str">
        <f>IF(O3161="Realizada",seguimiento[[#This Row],[curvaglucemia]],"")</f>
        <v/>
      </c>
      <c r="Q3161" t="str">
        <f>IF(seguimiento[[#This Row],[vitaminaDRealizada]]="","",IF(seguimiento[[#This Row],[vitaminaDRealizada]]="No realizado","No realizada","Realizada"))</f>
        <v>No realizada</v>
      </c>
      <c r="R3161" t="str">
        <f>IF(Q3161="Realizada",seguimiento[[#This Row],[vitaminaDRealizada]],"")</f>
        <v/>
      </c>
      <c r="S3161" t="str">
        <f>IF(seguimiento[[#This Row],[ige]]="No realizada","No realizada",IF(seguimiento[[#This Row],[ige]]="","","Realizada"))</f>
        <v/>
      </c>
      <c r="T3161" t="str">
        <f>IF(S3161="Realizada",seguimiento[[#This Row],[ige]],"")</f>
        <v/>
      </c>
      <c r="U3161" t="str">
        <f>IF(OR(seguimiento[[#This Row],[actividadfisica]]="Ejercicio regular",seguimiento[[#This Row],[actividadfisica]]="Actividad deportiva"),"Sí","")</f>
        <v/>
      </c>
    </row>
    <row r="3162" spans="1:21" x14ac:dyDescent="0.3">
      <c r="A3162" t="str">
        <f>VLOOKUP(B3162,pacientes_insertados[],2,)</f>
        <v>61e34256ec4ec02e84f5dfdb</v>
      </c>
      <c r="B3162">
        <f>seguimiento[[#This Row],[idpaciente]]</f>
        <v>1630</v>
      </c>
      <c r="C3162">
        <f t="shared" si="49"/>
        <v>2018</v>
      </c>
      <c r="D3162" s="1">
        <f>seguimiento[[#This Row],[fecha]]</f>
        <v>43431</v>
      </c>
      <c r="E3162" t="str">
        <f>seguimiento[[#This Row],[institucion]]</f>
        <v>Hospital Pediátrico Juan Pablo II</v>
      </c>
      <c r="F3162" t="str">
        <f>seguimiento[[#This Row],[fallecimiento]]</f>
        <v>No</v>
      </c>
      <c r="K3162" t="str">
        <f>seguimiento[[#This Row],[coberturamedica]]</f>
        <v>Sí</v>
      </c>
      <c r="L3162" t="str">
        <f>seguimiento[[#This Row],[ntratendovenosos]]</f>
        <v>2</v>
      </c>
      <c r="N3162" t="str">
        <f>seguimiento[[#This Row],[ncultivosanio]]</f>
        <v>2</v>
      </c>
      <c r="O3162" t="str">
        <f>IF(seguimiento[[#This Row],[curvaglucemia]]="","No realizada","Realizada")</f>
        <v>No realizada</v>
      </c>
      <c r="P3162" t="str">
        <f>IF(O3162="Realizada",seguimiento[[#This Row],[curvaglucemia]],"")</f>
        <v/>
      </c>
      <c r="Q3162" t="str">
        <f>IF(seguimiento[[#This Row],[vitaminaDRealizada]]="","",IF(seguimiento[[#This Row],[vitaminaDRealizada]]="No realizado","No realizada","Realizada"))</f>
        <v>No realizada</v>
      </c>
      <c r="R3162" t="str">
        <f>IF(Q3162="Realizada",seguimiento[[#This Row],[vitaminaDRealizada]],"")</f>
        <v/>
      </c>
      <c r="S3162" t="str">
        <f>IF(seguimiento[[#This Row],[ige]]="No realizada","No realizada",IF(seguimiento[[#This Row],[ige]]="","","Realizada"))</f>
        <v>No realizada</v>
      </c>
      <c r="T3162" t="str">
        <f>IF(S3162="Realizada",seguimiento[[#This Row],[ige]],"")</f>
        <v/>
      </c>
      <c r="U3162" t="str">
        <f>IF(OR(seguimiento[[#This Row],[actividadfisica]]="Ejercicio regular",seguimiento[[#This Row],[actividadfisica]]="Actividad deportiva"),"Sí","")</f>
        <v/>
      </c>
    </row>
    <row r="3163" spans="1:21" x14ac:dyDescent="0.3">
      <c r="A3163" t="str">
        <f>VLOOKUP(B3163,pacientes_insertados[],2,)</f>
        <v>61e34256ec4ec02e84f5dfdb</v>
      </c>
      <c r="B3163">
        <f>seguimiento[[#This Row],[idpaciente]]</f>
        <v>1630</v>
      </c>
      <c r="C3163">
        <f t="shared" si="49"/>
        <v>2019</v>
      </c>
      <c r="D3163" s="1">
        <f>seguimiento[[#This Row],[fecha]]</f>
        <v>43789</v>
      </c>
      <c r="E3163" t="str">
        <f>seguimiento[[#This Row],[institucion]]</f>
        <v>Hospital Pediátrico Juan Pablo II</v>
      </c>
      <c r="F3163" t="str">
        <f>seguimiento[[#This Row],[fallecimiento]]</f>
        <v>No</v>
      </c>
      <c r="M3163" t="str">
        <f>seguimiento[[#This Row],[Embarazo]]</f>
        <v>No</v>
      </c>
      <c r="N3163" t="str">
        <f>seguimiento[[#This Row],[ncultivosanio]]</f>
        <v>2</v>
      </c>
      <c r="O3163" t="str">
        <f>IF(seguimiento[[#This Row],[curvaglucemia]]="","No realizada","Realizada")</f>
        <v>No realizada</v>
      </c>
      <c r="P3163" t="str">
        <f>IF(O3163="Realizada",seguimiento[[#This Row],[curvaglucemia]],"")</f>
        <v/>
      </c>
      <c r="Q3163" t="str">
        <f>IF(seguimiento[[#This Row],[vitaminaDRealizada]]="","",IF(seguimiento[[#This Row],[vitaminaDRealizada]]="No realizado","No realizada","Realizada"))</f>
        <v>No realizada</v>
      </c>
      <c r="R3163" t="str">
        <f>IF(Q3163="Realizada",seguimiento[[#This Row],[vitaminaDRealizada]],"")</f>
        <v/>
      </c>
      <c r="S3163" t="str">
        <f>IF(seguimiento[[#This Row],[ige]]="No realizada","No realizada",IF(seguimiento[[#This Row],[ige]]="","","Realizada"))</f>
        <v>No realizada</v>
      </c>
      <c r="T3163" t="str">
        <f>IF(S3163="Realizada",seguimiento[[#This Row],[ige]],"")</f>
        <v/>
      </c>
      <c r="U3163" t="str">
        <f>IF(OR(seguimiento[[#This Row],[actividadfisica]]="Ejercicio regular",seguimiento[[#This Row],[actividadfisica]]="Actividad deportiva"),"Sí","")</f>
        <v/>
      </c>
    </row>
    <row r="3164" spans="1:21" x14ac:dyDescent="0.3">
      <c r="A3164" t="str">
        <f>VLOOKUP(B3164,pacientes_insertados[],2,)</f>
        <v>61e34256ec4ec02e84f5dfe2</v>
      </c>
      <c r="B3164">
        <f>seguimiento[[#This Row],[idpaciente]]</f>
        <v>1631</v>
      </c>
      <c r="C3164">
        <f t="shared" si="49"/>
        <v>2017</v>
      </c>
      <c r="D3164" s="1">
        <f>seguimiento[[#This Row],[fecha]]</f>
        <v>42912</v>
      </c>
      <c r="E3164" t="str">
        <f>seguimiento[[#This Row],[institucion]]</f>
        <v>HOSP. DE Niños DE LA SMA.TRINIDAD</v>
      </c>
      <c r="F3164" t="str">
        <f>seguimiento[[#This Row],[fallecimiento]]</f>
        <v>No</v>
      </c>
      <c r="K3164" t="str">
        <f>seguimiento[[#This Row],[coberturamedica]]</f>
        <v>No</v>
      </c>
      <c r="N3164" t="str">
        <f>seguimiento[[#This Row],[ncultivosanio]]</f>
        <v>1</v>
      </c>
      <c r="O3164" t="str">
        <f>IF(seguimiento[[#This Row],[curvaglucemia]]="","No realizada","Realizada")</f>
        <v>No realizada</v>
      </c>
      <c r="P3164" t="str">
        <f>IF(O3164="Realizada",seguimiento[[#This Row],[curvaglucemia]],"")</f>
        <v/>
      </c>
      <c r="Q3164" t="str">
        <f>IF(seguimiento[[#This Row],[vitaminaDRealizada]]="","",IF(seguimiento[[#This Row],[vitaminaDRealizada]]="No realizado","No realizada","Realizada"))</f>
        <v>No realizada</v>
      </c>
      <c r="R3164" t="str">
        <f>IF(Q3164="Realizada",seguimiento[[#This Row],[vitaminaDRealizada]],"")</f>
        <v/>
      </c>
      <c r="S3164" t="str">
        <f>IF(seguimiento[[#This Row],[ige]]="No realizada","No realizada",IF(seguimiento[[#This Row],[ige]]="","","Realizada"))</f>
        <v>No realizada</v>
      </c>
      <c r="T3164" t="str">
        <f>IF(S3164="Realizada",seguimiento[[#This Row],[ige]],"")</f>
        <v/>
      </c>
      <c r="U3164" t="str">
        <f>IF(OR(seguimiento[[#This Row],[actividadfisica]]="Ejercicio regular",seguimiento[[#This Row],[actividadfisica]]="Actividad deportiva"),"Sí","")</f>
        <v/>
      </c>
    </row>
    <row r="3165" spans="1:21" x14ac:dyDescent="0.3">
      <c r="A3165" t="str">
        <f>VLOOKUP(B3165,pacientes_insertados[],2,)</f>
        <v>61e34256ec4ec02e84f5dfe2</v>
      </c>
      <c r="B3165">
        <f>seguimiento[[#This Row],[idpaciente]]</f>
        <v>1631</v>
      </c>
      <c r="C3165">
        <f t="shared" si="49"/>
        <v>2019</v>
      </c>
      <c r="D3165" s="1">
        <f>seguimiento[[#This Row],[fecha]]</f>
        <v>43473</v>
      </c>
      <c r="E3165" t="str">
        <f>seguimiento[[#This Row],[institucion]]</f>
        <v>HOSP. DE Niños DE LA SMA.TRINIDAD</v>
      </c>
      <c r="F3165" t="str">
        <f>seguimiento[[#This Row],[fallecimiento]]</f>
        <v>No</v>
      </c>
      <c r="K3165" t="str">
        <f>seguimiento[[#This Row],[coberturamedica]]</f>
        <v>No</v>
      </c>
      <c r="N3165" t="str">
        <f>seguimiento[[#This Row],[ncultivosanio]]</f>
        <v>1</v>
      </c>
      <c r="O3165" t="str">
        <f>IF(seguimiento[[#This Row],[curvaglucemia]]="","No realizada","Realizada")</f>
        <v>No realizada</v>
      </c>
      <c r="P3165" t="str">
        <f>IF(O3165="Realizada",seguimiento[[#This Row],[curvaglucemia]],"")</f>
        <v/>
      </c>
      <c r="Q3165" t="str">
        <f>IF(seguimiento[[#This Row],[vitaminaDRealizada]]="","",IF(seguimiento[[#This Row],[vitaminaDRealizada]]="No realizado","No realizada","Realizada"))</f>
        <v>No realizada</v>
      </c>
      <c r="R3165" t="str">
        <f>IF(Q3165="Realizada",seguimiento[[#This Row],[vitaminaDRealizada]],"")</f>
        <v/>
      </c>
      <c r="S3165" t="str">
        <f>IF(seguimiento[[#This Row],[ige]]="No realizada","No realizada",IF(seguimiento[[#This Row],[ige]]="","","Realizada"))</f>
        <v>No realizada</v>
      </c>
      <c r="T3165" t="str">
        <f>IF(S3165="Realizada",seguimiento[[#This Row],[ige]],"")</f>
        <v/>
      </c>
      <c r="U3165" t="str">
        <f>IF(OR(seguimiento[[#This Row],[actividadfisica]]="Ejercicio regular",seguimiento[[#This Row],[actividadfisica]]="Actividad deportiva"),"Sí","")</f>
        <v/>
      </c>
    </row>
    <row r="3166" spans="1:21" x14ac:dyDescent="0.3">
      <c r="A3166" t="str">
        <f>VLOOKUP(B3166,pacientes_insertados[],2,)</f>
        <v>61e34256ec4ec02e84f5df8e</v>
      </c>
      <c r="B3166">
        <f>seguimiento[[#This Row],[idpaciente]]</f>
        <v>1632</v>
      </c>
      <c r="C3166">
        <f t="shared" si="49"/>
        <v>2018</v>
      </c>
      <c r="D3166" s="1">
        <f>seguimiento[[#This Row],[fecha]]</f>
        <v>43159</v>
      </c>
      <c r="E3166" t="str">
        <f>seguimiento[[#This Row],[institucion]]</f>
        <v>Hospital Pediátrico Dr. Avelino Castelan</v>
      </c>
      <c r="F3166" t="str">
        <f>seguimiento[[#This Row],[fallecimiento]]</f>
        <v>No</v>
      </c>
      <c r="K3166" t="str">
        <f>seguimiento[[#This Row],[coberturamedica]]</f>
        <v>No</v>
      </c>
      <c r="O3166" t="str">
        <f>IF(seguimiento[[#This Row],[curvaglucemia]]="","No realizada","Realizada")</f>
        <v>No realizada</v>
      </c>
      <c r="P3166" t="str">
        <f>IF(O3166="Realizada",seguimiento[[#This Row],[curvaglucemia]],"")</f>
        <v/>
      </c>
      <c r="Q3166" t="str">
        <f>IF(seguimiento[[#This Row],[vitaminaDRealizada]]="","",IF(seguimiento[[#This Row],[vitaminaDRealizada]]="No realizado","No realizada","Realizada"))</f>
        <v>Realizada</v>
      </c>
      <c r="R3166" t="str">
        <f>IF(Q3166="Realizada",seguimiento[[#This Row],[vitaminaDRealizada]],"")</f>
        <v>Normal</v>
      </c>
      <c r="S3166" t="str">
        <f>IF(seguimiento[[#This Row],[ige]]="No realizada","No realizada",IF(seguimiento[[#This Row],[ige]]="","","Realizada"))</f>
        <v>No realizada</v>
      </c>
      <c r="T3166" t="str">
        <f>IF(S3166="Realizada",seguimiento[[#This Row],[ige]],"")</f>
        <v/>
      </c>
      <c r="U3166" t="str">
        <f>IF(OR(seguimiento[[#This Row],[actividadfisica]]="Ejercicio regular",seguimiento[[#This Row],[actividadfisica]]="Actividad deportiva"),"Sí","")</f>
        <v>Sí</v>
      </c>
    </row>
    <row r="3167" spans="1:21" x14ac:dyDescent="0.3">
      <c r="A3167" t="str">
        <f>VLOOKUP(B3167,pacientes_insertados[],2,)</f>
        <v>61e34256ec4ec02e84f5df8e</v>
      </c>
      <c r="B3167">
        <f>seguimiento[[#This Row],[idpaciente]]</f>
        <v>1632</v>
      </c>
      <c r="C3167">
        <f t="shared" si="49"/>
        <v>2018</v>
      </c>
      <c r="D3167" s="1">
        <f>seguimiento[[#This Row],[fecha]]</f>
        <v>43439</v>
      </c>
      <c r="E3167" t="str">
        <f>seguimiento[[#This Row],[institucion]]</f>
        <v>Hospital Pediátrico Dr. Avelino Castelan</v>
      </c>
      <c r="F3167" t="str">
        <f>seguimiento[[#This Row],[fallecimiento]]</f>
        <v>No</v>
      </c>
      <c r="K3167" t="str">
        <f>seguimiento[[#This Row],[coberturamedica]]</f>
        <v>No</v>
      </c>
      <c r="L3167" t="str">
        <f>seguimiento[[#This Row],[ntratendovenosos]]</f>
        <v>2</v>
      </c>
      <c r="N3167" t="str">
        <f>seguimiento[[#This Row],[ncultivosanio]]</f>
        <v>4</v>
      </c>
      <c r="O3167" t="str">
        <f>IF(seguimiento[[#This Row],[curvaglucemia]]="","No realizada","Realizada")</f>
        <v>No realizada</v>
      </c>
      <c r="P3167" t="str">
        <f>IF(O3167="Realizada",seguimiento[[#This Row],[curvaglucemia]],"")</f>
        <v/>
      </c>
      <c r="Q3167" t="str">
        <f>IF(seguimiento[[#This Row],[vitaminaDRealizada]]="","",IF(seguimiento[[#This Row],[vitaminaDRealizada]]="No realizado","No realizada","Realizada"))</f>
        <v>Realizada</v>
      </c>
      <c r="R3167" t="str">
        <f>IF(Q3167="Realizada",seguimiento[[#This Row],[vitaminaDRealizada]],"")</f>
        <v>Normal</v>
      </c>
      <c r="S3167" t="str">
        <f>IF(seguimiento[[#This Row],[ige]]="No realizada","No realizada",IF(seguimiento[[#This Row],[ige]]="","","Realizada"))</f>
        <v>No realizada</v>
      </c>
      <c r="T3167" t="str">
        <f>IF(S3167="Realizada",seguimiento[[#This Row],[ige]],"")</f>
        <v/>
      </c>
      <c r="U3167" t="str">
        <f>IF(OR(seguimiento[[#This Row],[actividadfisica]]="Ejercicio regular",seguimiento[[#This Row],[actividadfisica]]="Actividad deportiva"),"Sí","")</f>
        <v>Sí</v>
      </c>
    </row>
    <row r="3168" spans="1:21" x14ac:dyDescent="0.3">
      <c r="A3168" t="str">
        <f>VLOOKUP(B3168,pacientes_insertados[],2,)</f>
        <v>61e34256ec4ec02e84f5df8e</v>
      </c>
      <c r="B3168">
        <f>seguimiento[[#This Row],[idpaciente]]</f>
        <v>1632</v>
      </c>
      <c r="C3168">
        <f t="shared" si="49"/>
        <v>2018</v>
      </c>
      <c r="D3168" s="1">
        <f>seguimiento[[#This Row],[fecha]]</f>
        <v>43439</v>
      </c>
      <c r="E3168" t="str">
        <f>seguimiento[[#This Row],[institucion]]</f>
        <v>Hospital Pediátrico Dr. Avelino Castelan</v>
      </c>
      <c r="F3168" t="str">
        <f>seguimiento[[#This Row],[fallecimiento]]</f>
        <v>No</v>
      </c>
      <c r="K3168" t="str">
        <f>seguimiento[[#This Row],[coberturamedica]]</f>
        <v>No</v>
      </c>
      <c r="L3168" t="str">
        <f>seguimiento[[#This Row],[ntratendovenosos]]</f>
        <v>2</v>
      </c>
      <c r="N3168" t="str">
        <f>seguimiento[[#This Row],[ncultivosanio]]</f>
        <v>4</v>
      </c>
      <c r="O3168" t="str">
        <f>IF(seguimiento[[#This Row],[curvaglucemia]]="","No realizada","Realizada")</f>
        <v>No realizada</v>
      </c>
      <c r="P3168" t="str">
        <f>IF(O3168="Realizada",seguimiento[[#This Row],[curvaglucemia]],"")</f>
        <v/>
      </c>
      <c r="Q3168" t="str">
        <f>IF(seguimiento[[#This Row],[vitaminaDRealizada]]="","",IF(seguimiento[[#This Row],[vitaminaDRealizada]]="No realizado","No realizada","Realizada"))</f>
        <v>Realizada</v>
      </c>
      <c r="R3168" t="str">
        <f>IF(Q3168="Realizada",seguimiento[[#This Row],[vitaminaDRealizada]],"")</f>
        <v>Normal</v>
      </c>
      <c r="S3168" t="str">
        <f>IF(seguimiento[[#This Row],[ige]]="No realizada","No realizada",IF(seguimiento[[#This Row],[ige]]="","","Realizada"))</f>
        <v>No realizada</v>
      </c>
      <c r="T3168" t="str">
        <f>IF(S3168="Realizada",seguimiento[[#This Row],[ige]],"")</f>
        <v/>
      </c>
      <c r="U3168" t="str">
        <f>IF(OR(seguimiento[[#This Row],[actividadfisica]]="Ejercicio regular",seguimiento[[#This Row],[actividadfisica]]="Actividad deportiva"),"Sí","")</f>
        <v>Sí</v>
      </c>
    </row>
    <row r="3169" spans="1:21" x14ac:dyDescent="0.3">
      <c r="A3169" t="str">
        <f>VLOOKUP(B3169,pacientes_insertados[],2,)</f>
        <v>61e34256ec4ec02e84f5df9c</v>
      </c>
      <c r="B3169">
        <f>seguimiento[[#This Row],[idpaciente]]</f>
        <v>1633</v>
      </c>
      <c r="C3169">
        <f t="shared" si="49"/>
        <v>2017</v>
      </c>
      <c r="D3169" s="1">
        <f>seguimiento[[#This Row],[fecha]]</f>
        <v>42837</v>
      </c>
      <c r="E3169" t="str">
        <f>seguimiento[[#This Row],[institucion]]</f>
        <v>Hospital Pediátrico Dr. Avelino Castelan</v>
      </c>
      <c r="F3169" t="str">
        <f>seguimiento[[#This Row],[fallecimiento]]</f>
        <v>No</v>
      </c>
      <c r="K3169" t="str">
        <f>seguimiento[[#This Row],[coberturamedica]]</f>
        <v>No</v>
      </c>
      <c r="N3169" t="str">
        <f>seguimiento[[#This Row],[ncultivosanio]]</f>
        <v>2</v>
      </c>
      <c r="O3169" t="str">
        <f>IF(seguimiento[[#This Row],[curvaglucemia]]="","No realizada","Realizada")</f>
        <v>No realizada</v>
      </c>
      <c r="P3169" t="str">
        <f>IF(O3169="Realizada",seguimiento[[#This Row],[curvaglucemia]],"")</f>
        <v/>
      </c>
      <c r="Q3169" t="str">
        <f>IF(seguimiento[[#This Row],[vitaminaDRealizada]]="","",IF(seguimiento[[#This Row],[vitaminaDRealizada]]="No realizado","No realizada","Realizada"))</f>
        <v>Realizada</v>
      </c>
      <c r="R3169" t="str">
        <f>IF(Q3169="Realizada",seguimiento[[#This Row],[vitaminaDRealizada]],"")</f>
        <v>Normal</v>
      </c>
      <c r="S3169" t="str">
        <f>IF(seguimiento[[#This Row],[ige]]="No realizada","No realizada",IF(seguimiento[[#This Row],[ige]]="","","Realizada"))</f>
        <v>No realizada</v>
      </c>
      <c r="T3169" t="str">
        <f>IF(S3169="Realizada",seguimiento[[#This Row],[ige]],"")</f>
        <v/>
      </c>
      <c r="U3169" t="str">
        <f>IF(OR(seguimiento[[#This Row],[actividadfisica]]="Ejercicio regular",seguimiento[[#This Row],[actividadfisica]]="Actividad deportiva"),"Sí","")</f>
        <v>Sí</v>
      </c>
    </row>
    <row r="3170" spans="1:21" x14ac:dyDescent="0.3">
      <c r="A3170" t="str">
        <f>VLOOKUP(B3170,pacientes_insertados[],2,)</f>
        <v>61e34256ec4ec02e84f5dfa9</v>
      </c>
      <c r="B3170">
        <f>seguimiento[[#This Row],[idpaciente]]</f>
        <v>1634</v>
      </c>
      <c r="C3170">
        <f t="shared" si="49"/>
        <v>2019</v>
      </c>
      <c r="D3170" s="1">
        <f>seguimiento[[#This Row],[fecha]]</f>
        <v>43502</v>
      </c>
      <c r="E3170" t="str">
        <f>seguimiento[[#This Row],[institucion]]</f>
        <v>Clinica San Lucas</v>
      </c>
      <c r="F3170" t="str">
        <f>seguimiento[[#This Row],[fallecimiento]]</f>
        <v>No</v>
      </c>
      <c r="O3170" t="str">
        <f>IF(seguimiento[[#This Row],[curvaglucemia]]="","No realizada","Realizada")</f>
        <v>No realizada</v>
      </c>
      <c r="P3170" t="str">
        <f>IF(O3170="Realizada",seguimiento[[#This Row],[curvaglucemia]],"")</f>
        <v/>
      </c>
      <c r="Q3170" t="str">
        <f>IF(seguimiento[[#This Row],[vitaminaDRealizada]]="","",IF(seguimiento[[#This Row],[vitaminaDRealizada]]="No realizado","No realizada","Realizada"))</f>
        <v/>
      </c>
      <c r="R3170" t="str">
        <f>IF(Q3170="Realizada",seguimiento[[#This Row],[vitaminaDRealizada]],"")</f>
        <v/>
      </c>
      <c r="S3170" t="str">
        <f>IF(seguimiento[[#This Row],[ige]]="No realizada","No realizada",IF(seguimiento[[#This Row],[ige]]="","","Realizada"))</f>
        <v/>
      </c>
      <c r="T3170" t="str">
        <f>IF(S3170="Realizada",seguimiento[[#This Row],[ige]],"")</f>
        <v/>
      </c>
      <c r="U3170" t="str">
        <f>IF(OR(seguimiento[[#This Row],[actividadfisica]]="Ejercicio regular",seguimiento[[#This Row],[actividadfisica]]="Actividad deportiva"),"Sí","")</f>
        <v/>
      </c>
    </row>
    <row r="3171" spans="1:21" x14ac:dyDescent="0.3">
      <c r="A3171" t="str">
        <f>VLOOKUP(B3171,pacientes_insertados[],2,)</f>
        <v>61e34256ec4ec02e84f5dfbd</v>
      </c>
      <c r="B3171">
        <f>seguimiento[[#This Row],[idpaciente]]</f>
        <v>1636</v>
      </c>
      <c r="C3171">
        <f t="shared" si="49"/>
        <v>2018</v>
      </c>
      <c r="D3171" s="1">
        <f>seguimiento[[#This Row],[fecha]]</f>
        <v>43151</v>
      </c>
      <c r="E3171" t="str">
        <f>seguimiento[[#This Row],[institucion]]</f>
        <v>Hospital Pediátrico Dr. Avelino Castelan</v>
      </c>
      <c r="F3171" t="str">
        <f>seguimiento[[#This Row],[fallecimiento]]</f>
        <v>No</v>
      </c>
      <c r="K3171" t="str">
        <f>seguimiento[[#This Row],[coberturamedica]]</f>
        <v>No</v>
      </c>
      <c r="O3171" t="str">
        <f>IF(seguimiento[[#This Row],[curvaglucemia]]="","No realizada","Realizada")</f>
        <v>No realizada</v>
      </c>
      <c r="P3171" t="str">
        <f>IF(O3171="Realizada",seguimiento[[#This Row],[curvaglucemia]],"")</f>
        <v/>
      </c>
      <c r="Q3171" t="str">
        <f>IF(seguimiento[[#This Row],[vitaminaDRealizada]]="","",IF(seguimiento[[#This Row],[vitaminaDRealizada]]="No realizado","No realizada","Realizada"))</f>
        <v>Realizada</v>
      </c>
      <c r="R3171" t="str">
        <f>IF(Q3171="Realizada",seguimiento[[#This Row],[vitaminaDRealizada]],"")</f>
        <v>Normal</v>
      </c>
      <c r="S3171" t="str">
        <f>IF(seguimiento[[#This Row],[ige]]="No realizada","No realizada",IF(seguimiento[[#This Row],[ige]]="","","Realizada"))</f>
        <v>No realizada</v>
      </c>
      <c r="T3171" t="str">
        <f>IF(S3171="Realizada",seguimiento[[#This Row],[ige]],"")</f>
        <v/>
      </c>
      <c r="U3171" t="str">
        <f>IF(OR(seguimiento[[#This Row],[actividadfisica]]="Ejercicio regular",seguimiento[[#This Row],[actividadfisica]]="Actividad deportiva"),"Sí","")</f>
        <v>Sí</v>
      </c>
    </row>
    <row r="3172" spans="1:21" x14ac:dyDescent="0.3">
      <c r="A3172" t="str">
        <f>VLOOKUP(B3172,pacientes_insertados[],2,)</f>
        <v>61e34256ec4ec02e84f5dfbd</v>
      </c>
      <c r="B3172">
        <f>seguimiento[[#This Row],[idpaciente]]</f>
        <v>1636</v>
      </c>
      <c r="C3172">
        <f t="shared" si="49"/>
        <v>2018</v>
      </c>
      <c r="D3172" s="1">
        <f>seguimiento[[#This Row],[fecha]]</f>
        <v>43453</v>
      </c>
      <c r="E3172" t="str">
        <f>seguimiento[[#This Row],[institucion]]</f>
        <v>Hospital Pediátrico Dr. Avelino Castelan</v>
      </c>
      <c r="F3172" t="str">
        <f>seguimiento[[#This Row],[fallecimiento]]</f>
        <v>No</v>
      </c>
      <c r="K3172" t="str">
        <f>seguimiento[[#This Row],[coberturamedica]]</f>
        <v>No</v>
      </c>
      <c r="L3172" t="str">
        <f>seguimiento[[#This Row],[ntratendovenosos]]</f>
        <v>1</v>
      </c>
      <c r="N3172" t="str">
        <f>seguimiento[[#This Row],[ncultivosanio]]</f>
        <v>3</v>
      </c>
      <c r="O3172" t="str">
        <f>IF(seguimiento[[#This Row],[curvaglucemia]]="","No realizada","Realizada")</f>
        <v>No realizada</v>
      </c>
      <c r="P3172" t="str">
        <f>IF(O3172="Realizada",seguimiento[[#This Row],[curvaglucemia]],"")</f>
        <v/>
      </c>
      <c r="Q3172" t="str">
        <f>IF(seguimiento[[#This Row],[vitaminaDRealizada]]="","",IF(seguimiento[[#This Row],[vitaminaDRealizada]]="No realizado","No realizada","Realizada"))</f>
        <v>Realizada</v>
      </c>
      <c r="R3172" t="str">
        <f>IF(Q3172="Realizada",seguimiento[[#This Row],[vitaminaDRealizada]],"")</f>
        <v>Normal</v>
      </c>
      <c r="S3172" t="str">
        <f>IF(seguimiento[[#This Row],[ige]]="No realizada","No realizada",IF(seguimiento[[#This Row],[ige]]="","","Realizada"))</f>
        <v>No realizada</v>
      </c>
      <c r="T3172" t="str">
        <f>IF(S3172="Realizada",seguimiento[[#This Row],[ige]],"")</f>
        <v/>
      </c>
      <c r="U3172" t="str">
        <f>IF(OR(seguimiento[[#This Row],[actividadfisica]]="Ejercicio regular",seguimiento[[#This Row],[actividadfisica]]="Actividad deportiva"),"Sí","")</f>
        <v>Sí</v>
      </c>
    </row>
    <row r="3173" spans="1:21" x14ac:dyDescent="0.3">
      <c r="A3173" t="str">
        <f>VLOOKUP(B3173,pacientes_insertados[],2,)</f>
        <v>61e34256ec4ec02e84f5dfdc</v>
      </c>
      <c r="B3173">
        <f>seguimiento[[#This Row],[idpaciente]]</f>
        <v>1638</v>
      </c>
      <c r="C3173">
        <f t="shared" si="49"/>
        <v>2018</v>
      </c>
      <c r="D3173" s="1">
        <f>seguimiento[[#This Row],[fecha]]</f>
        <v>43249</v>
      </c>
      <c r="E3173" t="str">
        <f>seguimiento[[#This Row],[institucion]]</f>
        <v>Hospital de Niños Ricardo Gutiérrez</v>
      </c>
      <c r="F3173" t="str">
        <f>seguimiento[[#This Row],[fallecimiento]]</f>
        <v>No</v>
      </c>
      <c r="K3173" t="str">
        <f>seguimiento[[#This Row],[coberturamedica]]</f>
        <v>Sí</v>
      </c>
      <c r="L3173" t="str">
        <f>seguimiento[[#This Row],[ntratendovenosos]]</f>
        <v>1</v>
      </c>
      <c r="M3173" t="str">
        <f>seguimiento[[#This Row],[Embarazo]]</f>
        <v>No</v>
      </c>
      <c r="N3173" t="str">
        <f>seguimiento[[#This Row],[ncultivosanio]]</f>
        <v>6</v>
      </c>
      <c r="O3173" t="str">
        <f>IF(seguimiento[[#This Row],[curvaglucemia]]="","No realizada","Realizada")</f>
        <v>No realizada</v>
      </c>
      <c r="P3173" t="str">
        <f>IF(O3173="Realizada",seguimiento[[#This Row],[curvaglucemia]],"")</f>
        <v/>
      </c>
      <c r="Q3173" t="str">
        <f>IF(seguimiento[[#This Row],[vitaminaDRealizada]]="","",IF(seguimiento[[#This Row],[vitaminaDRealizada]]="No realizado","No realizada","Realizada"))</f>
        <v>No realizada</v>
      </c>
      <c r="R3173" t="str">
        <f>IF(Q3173="Realizada",seguimiento[[#This Row],[vitaminaDRealizada]],"")</f>
        <v/>
      </c>
      <c r="S3173" t="str">
        <f>IF(seguimiento[[#This Row],[ige]]="No realizada","No realizada",IF(seguimiento[[#This Row],[ige]]="","","Realizada"))</f>
        <v>Realizada</v>
      </c>
      <c r="T3173" t="str">
        <f>IF(S3173="Realizada",seguimiento[[#This Row],[ige]],"")</f>
        <v>&lt; 500</v>
      </c>
      <c r="U3173" t="str">
        <f>IF(OR(seguimiento[[#This Row],[actividadfisica]]="Ejercicio regular",seguimiento[[#This Row],[actividadfisica]]="Actividad deportiva"),"Sí","")</f>
        <v/>
      </c>
    </row>
    <row r="3174" spans="1:21" x14ac:dyDescent="0.3">
      <c r="A3174" t="str">
        <f>VLOOKUP(B3174,pacientes_insertados[],2,)</f>
        <v>61e34256ec4ec02e84f5dfe4</v>
      </c>
      <c r="B3174">
        <f>seguimiento[[#This Row],[idpaciente]]</f>
        <v>1639</v>
      </c>
      <c r="C3174">
        <f t="shared" si="49"/>
        <v>2017</v>
      </c>
      <c r="D3174" s="1">
        <f>seguimiento[[#This Row],[fecha]]</f>
        <v>42947</v>
      </c>
      <c r="E3174" t="str">
        <f>seguimiento[[#This Row],[institucion]]</f>
        <v>Hospital de Niños Ricardo Gutiérrez</v>
      </c>
      <c r="F3174" t="str">
        <f>seguimiento[[#This Row],[fallecimiento]]</f>
        <v>No</v>
      </c>
      <c r="K3174" t="str">
        <f>seguimiento[[#This Row],[coberturamedica]]</f>
        <v>Sí</v>
      </c>
      <c r="M3174" t="str">
        <f>seguimiento[[#This Row],[Embarazo]]</f>
        <v>No</v>
      </c>
      <c r="N3174" t="str">
        <f>seguimiento[[#This Row],[ncultivosanio]]</f>
        <v>5</v>
      </c>
      <c r="O3174" t="str">
        <f>IF(seguimiento[[#This Row],[curvaglucemia]]="","No realizada","Realizada")</f>
        <v>No realizada</v>
      </c>
      <c r="P3174" t="str">
        <f>IF(O3174="Realizada",seguimiento[[#This Row],[curvaglucemia]],"")</f>
        <v/>
      </c>
      <c r="Q3174" t="str">
        <f>IF(seguimiento[[#This Row],[vitaminaDRealizada]]="","",IF(seguimiento[[#This Row],[vitaminaDRealizada]]="No realizado","No realizada","Realizada"))</f>
        <v>Realizada</v>
      </c>
      <c r="R3174" t="str">
        <f>IF(Q3174="Realizada",seguimiento[[#This Row],[vitaminaDRealizada]],"")</f>
        <v>Bajo</v>
      </c>
      <c r="S3174" t="str">
        <f>IF(seguimiento[[#This Row],[ige]]="No realizada","No realizada",IF(seguimiento[[#This Row],[ige]]="","","Realizada"))</f>
        <v>Realizada</v>
      </c>
      <c r="T3174" t="str">
        <f>IF(S3174="Realizada",seguimiento[[#This Row],[ige]],"")</f>
        <v>&lt; 500</v>
      </c>
      <c r="U3174" t="str">
        <f>IF(OR(seguimiento[[#This Row],[actividadfisica]]="Ejercicio regular",seguimiento[[#This Row],[actividadfisica]]="Actividad deportiva"),"Sí","")</f>
        <v>Sí</v>
      </c>
    </row>
    <row r="3175" spans="1:21" x14ac:dyDescent="0.3">
      <c r="A3175" t="str">
        <f>VLOOKUP(B3175,pacientes_insertados[],2,)</f>
        <v>61e34256ec4ec02e84f5df8f</v>
      </c>
      <c r="B3175">
        <f>seguimiento[[#This Row],[idpaciente]]</f>
        <v>1640</v>
      </c>
      <c r="C3175">
        <f t="shared" si="49"/>
        <v>2016</v>
      </c>
      <c r="D3175" s="1">
        <f>seguimiento[[#This Row],[fecha]]</f>
        <v>42718</v>
      </c>
      <c r="E3175" t="str">
        <f>seguimiento[[#This Row],[institucion]]</f>
        <v>HOSP. DE Niños DE LA SMA.TRINIDAD</v>
      </c>
      <c r="F3175" t="str">
        <f>seguimiento[[#This Row],[fallecimiento]]</f>
        <v>No</v>
      </c>
      <c r="K3175" t="str">
        <f>seguimiento[[#This Row],[coberturamedica]]</f>
        <v>No</v>
      </c>
      <c r="L3175" t="str">
        <f>seguimiento[[#This Row],[ntratendovenosos]]</f>
        <v>1</v>
      </c>
      <c r="O3175" t="str">
        <f>IF(seguimiento[[#This Row],[curvaglucemia]]="","No realizada","Realizada")</f>
        <v>No realizada</v>
      </c>
      <c r="P3175" t="str">
        <f>IF(O3175="Realizada",seguimiento[[#This Row],[curvaglucemia]],"")</f>
        <v/>
      </c>
      <c r="Q3175" t="str">
        <f>IF(seguimiento[[#This Row],[vitaminaDRealizada]]="","",IF(seguimiento[[#This Row],[vitaminaDRealizada]]="No realizado","No realizada","Realizada"))</f>
        <v>No realizada</v>
      </c>
      <c r="R3175" t="str">
        <f>IF(Q3175="Realizada",seguimiento[[#This Row],[vitaminaDRealizada]],"")</f>
        <v/>
      </c>
      <c r="S3175" t="str">
        <f>IF(seguimiento[[#This Row],[ige]]="No realizada","No realizada",IF(seguimiento[[#This Row],[ige]]="","","Realizada"))</f>
        <v>No realizada</v>
      </c>
      <c r="T3175" t="str">
        <f>IF(S3175="Realizada",seguimiento[[#This Row],[ige]],"")</f>
        <v/>
      </c>
      <c r="U3175" t="str">
        <f>IF(OR(seguimiento[[#This Row],[actividadfisica]]="Ejercicio regular",seguimiento[[#This Row],[actividadfisica]]="Actividad deportiva"),"Sí","")</f>
        <v/>
      </c>
    </row>
    <row r="3176" spans="1:21" x14ac:dyDescent="0.3">
      <c r="A3176" t="str">
        <f>VLOOKUP(B3176,pacientes_insertados[],2,)</f>
        <v>61e34256ec4ec02e84f5df8f</v>
      </c>
      <c r="B3176">
        <f>seguimiento[[#This Row],[idpaciente]]</f>
        <v>1640</v>
      </c>
      <c r="C3176">
        <f t="shared" si="49"/>
        <v>2017</v>
      </c>
      <c r="D3176" s="1">
        <f>seguimiento[[#This Row],[fecha]]</f>
        <v>43081</v>
      </c>
      <c r="E3176" t="str">
        <f>seguimiento[[#This Row],[institucion]]</f>
        <v>HOSP. DE Niños DE LA SMA.TRINIDAD</v>
      </c>
      <c r="F3176" t="str">
        <f>seguimiento[[#This Row],[fallecimiento]]</f>
        <v>No</v>
      </c>
      <c r="K3176" t="str">
        <f>seguimiento[[#This Row],[coberturamedica]]</f>
        <v>No</v>
      </c>
      <c r="L3176" t="str">
        <f>seguimiento[[#This Row],[ntratendovenosos]]</f>
        <v>2</v>
      </c>
      <c r="N3176" t="str">
        <f>seguimiento[[#This Row],[ncultivosanio]]</f>
        <v>3</v>
      </c>
      <c r="O3176" t="str">
        <f>IF(seguimiento[[#This Row],[curvaglucemia]]="","No realizada","Realizada")</f>
        <v>No realizada</v>
      </c>
      <c r="P3176" t="str">
        <f>IF(O3176="Realizada",seguimiento[[#This Row],[curvaglucemia]],"")</f>
        <v/>
      </c>
      <c r="Q3176" t="str">
        <f>IF(seguimiento[[#This Row],[vitaminaDRealizada]]="","",IF(seguimiento[[#This Row],[vitaminaDRealizada]]="No realizado","No realizada","Realizada"))</f>
        <v>No realizada</v>
      </c>
      <c r="R3176" t="str">
        <f>IF(Q3176="Realizada",seguimiento[[#This Row],[vitaminaDRealizada]],"")</f>
        <v/>
      </c>
      <c r="S3176" t="str">
        <f>IF(seguimiento[[#This Row],[ige]]="No realizada","No realizada",IF(seguimiento[[#This Row],[ige]]="","","Realizada"))</f>
        <v>No realizada</v>
      </c>
      <c r="T3176" t="str">
        <f>IF(S3176="Realizada",seguimiento[[#This Row],[ige]],"")</f>
        <v/>
      </c>
      <c r="U3176" t="str">
        <f>IF(OR(seguimiento[[#This Row],[actividadfisica]]="Ejercicio regular",seguimiento[[#This Row],[actividadfisica]]="Actividad deportiva"),"Sí","")</f>
        <v/>
      </c>
    </row>
    <row r="3177" spans="1:21" x14ac:dyDescent="0.3">
      <c r="A3177" t="str">
        <f>VLOOKUP(B3177,pacientes_insertados[],2,)</f>
        <v>61e34256ec4ec02e84f5df8f</v>
      </c>
      <c r="B3177">
        <f>seguimiento[[#This Row],[idpaciente]]</f>
        <v>1640</v>
      </c>
      <c r="C3177">
        <f t="shared" si="49"/>
        <v>2018</v>
      </c>
      <c r="D3177" s="1">
        <f>seguimiento[[#This Row],[fecha]]</f>
        <v>43446</v>
      </c>
      <c r="E3177" t="str">
        <f>seguimiento[[#This Row],[institucion]]</f>
        <v>HOSP. DE Niños DE LA SMA.TRINIDAD</v>
      </c>
      <c r="F3177" t="str">
        <f>seguimiento[[#This Row],[fallecimiento]]</f>
        <v>No</v>
      </c>
      <c r="K3177" t="str">
        <f>seguimiento[[#This Row],[coberturamedica]]</f>
        <v>No</v>
      </c>
      <c r="N3177" t="str">
        <f>seguimiento[[#This Row],[ncultivosanio]]</f>
        <v>2</v>
      </c>
      <c r="O3177" t="str">
        <f>IF(seguimiento[[#This Row],[curvaglucemia]]="","No realizada","Realizada")</f>
        <v>No realizada</v>
      </c>
      <c r="P3177" t="str">
        <f>IF(O3177="Realizada",seguimiento[[#This Row],[curvaglucemia]],"")</f>
        <v/>
      </c>
      <c r="Q3177" t="str">
        <f>IF(seguimiento[[#This Row],[vitaminaDRealizada]]="","",IF(seguimiento[[#This Row],[vitaminaDRealizada]]="No realizado","No realizada","Realizada"))</f>
        <v>No realizada</v>
      </c>
      <c r="R3177" t="str">
        <f>IF(Q3177="Realizada",seguimiento[[#This Row],[vitaminaDRealizada]],"")</f>
        <v/>
      </c>
      <c r="S3177" t="str">
        <f>IF(seguimiento[[#This Row],[ige]]="No realizada","No realizada",IF(seguimiento[[#This Row],[ige]]="","","Realizada"))</f>
        <v>Realizada</v>
      </c>
      <c r="T3177" t="str">
        <f>IF(S3177="Realizada",seguimiento[[#This Row],[ige]],"")</f>
        <v>Normal</v>
      </c>
      <c r="U3177" t="str">
        <f>IF(OR(seguimiento[[#This Row],[actividadfisica]]="Ejercicio regular",seguimiento[[#This Row],[actividadfisica]]="Actividad deportiva"),"Sí","")</f>
        <v/>
      </c>
    </row>
    <row r="3178" spans="1:21" x14ac:dyDescent="0.3">
      <c r="A3178" t="str">
        <f>VLOOKUP(B3178,pacientes_insertados[],2,)</f>
        <v>61e34256ec4ec02e84f5dfaa</v>
      </c>
      <c r="B3178">
        <f>seguimiento[[#This Row],[idpaciente]]</f>
        <v>1641</v>
      </c>
      <c r="C3178">
        <f t="shared" si="49"/>
        <v>2015</v>
      </c>
      <c r="D3178" s="1">
        <f>seguimiento[[#This Row],[fecha]]</f>
        <v>42347</v>
      </c>
      <c r="E3178" t="str">
        <f>seguimiento[[#This Row],[institucion]]</f>
        <v>HOSP. DE Niños DE LA SMA.TRINIDAD</v>
      </c>
      <c r="F3178" t="str">
        <f>seguimiento[[#This Row],[fallecimiento]]</f>
        <v>No</v>
      </c>
      <c r="K3178" t="str">
        <f>seguimiento[[#This Row],[coberturamedica]]</f>
        <v>No</v>
      </c>
      <c r="L3178" t="str">
        <f>seguimiento[[#This Row],[ntratendovenosos]]</f>
        <v>1</v>
      </c>
      <c r="N3178" t="str">
        <f>seguimiento[[#This Row],[ncultivosanio]]</f>
        <v>2</v>
      </c>
      <c r="O3178" t="str">
        <f>IF(seguimiento[[#This Row],[curvaglucemia]]="","No realizada","Realizada")</f>
        <v>No realizada</v>
      </c>
      <c r="P3178" t="str">
        <f>IF(O3178="Realizada",seguimiento[[#This Row],[curvaglucemia]],"")</f>
        <v/>
      </c>
      <c r="Q3178" t="str">
        <f>IF(seguimiento[[#This Row],[vitaminaDRealizada]]="","",IF(seguimiento[[#This Row],[vitaminaDRealizada]]="No realizado","No realizada","Realizada"))</f>
        <v>No realizada</v>
      </c>
      <c r="R3178" t="str">
        <f>IF(Q3178="Realizada",seguimiento[[#This Row],[vitaminaDRealizada]],"")</f>
        <v/>
      </c>
      <c r="S3178" t="str">
        <f>IF(seguimiento[[#This Row],[ige]]="No realizada","No realizada",IF(seguimiento[[#This Row],[ige]]="","","Realizada"))</f>
        <v>No realizada</v>
      </c>
      <c r="T3178" t="str">
        <f>IF(S3178="Realizada",seguimiento[[#This Row],[ige]],"")</f>
        <v/>
      </c>
      <c r="U3178" t="str">
        <f>IF(OR(seguimiento[[#This Row],[actividadfisica]]="Ejercicio regular",seguimiento[[#This Row],[actividadfisica]]="Actividad deportiva"),"Sí","")</f>
        <v/>
      </c>
    </row>
    <row r="3179" spans="1:21" x14ac:dyDescent="0.3">
      <c r="A3179" t="str">
        <f>VLOOKUP(B3179,pacientes_insertados[],2,)</f>
        <v>61e34256ec4ec02e84f5dfaa</v>
      </c>
      <c r="B3179">
        <f>seguimiento[[#This Row],[idpaciente]]</f>
        <v>1641</v>
      </c>
      <c r="C3179">
        <f t="shared" si="49"/>
        <v>2016</v>
      </c>
      <c r="D3179" s="1">
        <f>seguimiento[[#This Row],[fecha]]</f>
        <v>42718</v>
      </c>
      <c r="E3179" t="str">
        <f>seguimiento[[#This Row],[institucion]]</f>
        <v>HOSP. DE Niños DE LA SMA.TRINIDAD</v>
      </c>
      <c r="F3179" t="str">
        <f>seguimiento[[#This Row],[fallecimiento]]</f>
        <v>No</v>
      </c>
      <c r="K3179" t="str">
        <f>seguimiento[[#This Row],[coberturamedica]]</f>
        <v>No</v>
      </c>
      <c r="L3179" t="str">
        <f>seguimiento[[#This Row],[ntratendovenosos]]</f>
        <v>4</v>
      </c>
      <c r="N3179" t="str">
        <f>seguimiento[[#This Row],[ncultivosanio]]</f>
        <v>4</v>
      </c>
      <c r="O3179" t="str">
        <f>IF(seguimiento[[#This Row],[curvaglucemia]]="","No realizada","Realizada")</f>
        <v>No realizada</v>
      </c>
      <c r="P3179" t="str">
        <f>IF(O3179="Realizada",seguimiento[[#This Row],[curvaglucemia]],"")</f>
        <v/>
      </c>
      <c r="Q3179" t="str">
        <f>IF(seguimiento[[#This Row],[vitaminaDRealizada]]="","",IF(seguimiento[[#This Row],[vitaminaDRealizada]]="No realizado","No realizada","Realizada"))</f>
        <v/>
      </c>
      <c r="R3179" t="str">
        <f>IF(Q3179="Realizada",seguimiento[[#This Row],[vitaminaDRealizada]],"")</f>
        <v/>
      </c>
      <c r="S3179" t="str">
        <f>IF(seguimiento[[#This Row],[ige]]="No realizada","No realizada",IF(seguimiento[[#This Row],[ige]]="","","Realizada"))</f>
        <v>No realizada</v>
      </c>
      <c r="T3179" t="str">
        <f>IF(S3179="Realizada",seguimiento[[#This Row],[ige]],"")</f>
        <v/>
      </c>
      <c r="U3179" t="str">
        <f>IF(OR(seguimiento[[#This Row],[actividadfisica]]="Ejercicio regular",seguimiento[[#This Row],[actividadfisica]]="Actividad deportiva"),"Sí","")</f>
        <v/>
      </c>
    </row>
    <row r="3180" spans="1:21" x14ac:dyDescent="0.3">
      <c r="A3180" t="str">
        <f>VLOOKUP(B3180,pacientes_insertados[],2,)</f>
        <v>61e34256ec4ec02e84f5dfaa</v>
      </c>
      <c r="B3180">
        <f>seguimiento[[#This Row],[idpaciente]]</f>
        <v>1641</v>
      </c>
      <c r="C3180">
        <f t="shared" si="49"/>
        <v>2017</v>
      </c>
      <c r="D3180" s="1">
        <f>seguimiento[[#This Row],[fecha]]</f>
        <v>43081</v>
      </c>
      <c r="E3180" t="str">
        <f>seguimiento[[#This Row],[institucion]]</f>
        <v>HOSP. DE Niños DE LA SMA.TRINIDAD</v>
      </c>
      <c r="F3180" t="str">
        <f>seguimiento[[#This Row],[fallecimiento]]</f>
        <v>No</v>
      </c>
      <c r="K3180" t="str">
        <f>seguimiento[[#This Row],[coberturamedica]]</f>
        <v>No</v>
      </c>
      <c r="L3180" t="str">
        <f>seguimiento[[#This Row],[ntratendovenosos]]</f>
        <v>1</v>
      </c>
      <c r="N3180" t="str">
        <f>seguimiento[[#This Row],[ncultivosanio]]</f>
        <v>2</v>
      </c>
      <c r="O3180" t="str">
        <f>IF(seguimiento[[#This Row],[curvaglucemia]]="","No realizada","Realizada")</f>
        <v>No realizada</v>
      </c>
      <c r="P3180" t="str">
        <f>IF(O3180="Realizada",seguimiento[[#This Row],[curvaglucemia]],"")</f>
        <v/>
      </c>
      <c r="Q3180" t="str">
        <f>IF(seguimiento[[#This Row],[vitaminaDRealizada]]="","",IF(seguimiento[[#This Row],[vitaminaDRealizada]]="No realizado","No realizada","Realizada"))</f>
        <v>No realizada</v>
      </c>
      <c r="R3180" t="str">
        <f>IF(Q3180="Realizada",seguimiento[[#This Row],[vitaminaDRealizada]],"")</f>
        <v/>
      </c>
      <c r="S3180" t="str">
        <f>IF(seguimiento[[#This Row],[ige]]="No realizada","No realizada",IF(seguimiento[[#This Row],[ige]]="","","Realizada"))</f>
        <v>No realizada</v>
      </c>
      <c r="T3180" t="str">
        <f>IF(S3180="Realizada",seguimiento[[#This Row],[ige]],"")</f>
        <v/>
      </c>
      <c r="U3180" t="str">
        <f>IF(OR(seguimiento[[#This Row],[actividadfisica]]="Ejercicio regular",seguimiento[[#This Row],[actividadfisica]]="Actividad deportiva"),"Sí","")</f>
        <v/>
      </c>
    </row>
    <row r="3181" spans="1:21" x14ac:dyDescent="0.3">
      <c r="A3181" t="str">
        <f>VLOOKUP(B3181,pacientes_insertados[],2,)</f>
        <v>61e34256ec4ec02e84f5dfaa</v>
      </c>
      <c r="B3181">
        <f>seguimiento[[#This Row],[idpaciente]]</f>
        <v>1641</v>
      </c>
      <c r="C3181">
        <f t="shared" si="49"/>
        <v>2018</v>
      </c>
      <c r="D3181" s="1">
        <f>seguimiento[[#This Row],[fecha]]</f>
        <v>43438</v>
      </c>
      <c r="E3181" t="str">
        <f>seguimiento[[#This Row],[institucion]]</f>
        <v>HOSP. DE Niños DE LA SMA.TRINIDAD</v>
      </c>
      <c r="F3181" t="str">
        <f>seguimiento[[#This Row],[fallecimiento]]</f>
        <v>No</v>
      </c>
      <c r="K3181" t="str">
        <f>seguimiento[[#This Row],[coberturamedica]]</f>
        <v>No</v>
      </c>
      <c r="N3181" t="str">
        <f>seguimiento[[#This Row],[ncultivosanio]]</f>
        <v>2</v>
      </c>
      <c r="O3181" t="str">
        <f>IF(seguimiento[[#This Row],[curvaglucemia]]="","No realizada","Realizada")</f>
        <v>No realizada</v>
      </c>
      <c r="P3181" t="str">
        <f>IF(O3181="Realizada",seguimiento[[#This Row],[curvaglucemia]],"")</f>
        <v/>
      </c>
      <c r="Q3181" t="str">
        <f>IF(seguimiento[[#This Row],[vitaminaDRealizada]]="","",IF(seguimiento[[#This Row],[vitaminaDRealizada]]="No realizado","No realizada","Realizada"))</f>
        <v>No realizada</v>
      </c>
      <c r="R3181" t="str">
        <f>IF(Q3181="Realizada",seguimiento[[#This Row],[vitaminaDRealizada]],"")</f>
        <v/>
      </c>
      <c r="S3181" t="str">
        <f>IF(seguimiento[[#This Row],[ige]]="No realizada","No realizada",IF(seguimiento[[#This Row],[ige]]="","","Realizada"))</f>
        <v>No realizada</v>
      </c>
      <c r="T3181" t="str">
        <f>IF(S3181="Realizada",seguimiento[[#This Row],[ige]],"")</f>
        <v/>
      </c>
      <c r="U3181" t="str">
        <f>IF(OR(seguimiento[[#This Row],[actividadfisica]]="Ejercicio regular",seguimiento[[#This Row],[actividadfisica]]="Actividad deportiva"),"Sí","")</f>
        <v/>
      </c>
    </row>
    <row r="3182" spans="1:21" x14ac:dyDescent="0.3">
      <c r="A3182" t="str">
        <f>VLOOKUP(B3182,pacientes_insertados[],2,)</f>
        <v>61e34256ec4ec02e84f5dfbe</v>
      </c>
      <c r="B3182">
        <f>seguimiento[[#This Row],[idpaciente]]</f>
        <v>1643</v>
      </c>
      <c r="C3182">
        <f t="shared" si="49"/>
        <v>2017</v>
      </c>
      <c r="D3182" s="1">
        <f>seguimiento[[#This Row],[fecha]]</f>
        <v>43083</v>
      </c>
      <c r="E3182" t="str">
        <f>seguimiento[[#This Row],[institucion]]</f>
        <v>Hospital de Niños Ricardo Gutiérrez</v>
      </c>
      <c r="F3182" t="str">
        <f>seguimiento[[#This Row],[fallecimiento]]</f>
        <v>No</v>
      </c>
      <c r="K3182" t="str">
        <f>seguimiento[[#This Row],[coberturamedica]]</f>
        <v>Sí</v>
      </c>
      <c r="M3182" t="str">
        <f>seguimiento[[#This Row],[Embarazo]]</f>
        <v>No</v>
      </c>
      <c r="N3182" t="str">
        <f>seguimiento[[#This Row],[ncultivosanio]]</f>
        <v>4</v>
      </c>
      <c r="O3182" t="str">
        <f>IF(seguimiento[[#This Row],[curvaglucemia]]="","No realizada","Realizada")</f>
        <v>No realizada</v>
      </c>
      <c r="P3182" t="str">
        <f>IF(O3182="Realizada",seguimiento[[#This Row],[curvaglucemia]],"")</f>
        <v/>
      </c>
      <c r="Q3182" t="str">
        <f>IF(seguimiento[[#This Row],[vitaminaDRealizada]]="","",IF(seguimiento[[#This Row],[vitaminaDRealizada]]="No realizado","No realizada","Realizada"))</f>
        <v>No realizada</v>
      </c>
      <c r="R3182" t="str">
        <f>IF(Q3182="Realizada",seguimiento[[#This Row],[vitaminaDRealizada]],"")</f>
        <v/>
      </c>
      <c r="S3182" t="str">
        <f>IF(seguimiento[[#This Row],[ige]]="No realizada","No realizada",IF(seguimiento[[#This Row],[ige]]="","","Realizada"))</f>
        <v>Realizada</v>
      </c>
      <c r="T3182" t="str">
        <f>IF(S3182="Realizada",seguimiento[[#This Row],[ige]],"")</f>
        <v>Normal</v>
      </c>
      <c r="U3182" t="str">
        <f>IF(OR(seguimiento[[#This Row],[actividadfisica]]="Ejercicio regular",seguimiento[[#This Row],[actividadfisica]]="Actividad deportiva"),"Sí","")</f>
        <v/>
      </c>
    </row>
    <row r="3183" spans="1:21" x14ac:dyDescent="0.3">
      <c r="A3183" t="str">
        <f>VLOOKUP(B3183,pacientes_insertados[],2,)</f>
        <v>61e34256ec4ec02e84f5dfbe</v>
      </c>
      <c r="B3183">
        <f>seguimiento[[#This Row],[idpaciente]]</f>
        <v>1643</v>
      </c>
      <c r="C3183">
        <f t="shared" si="49"/>
        <v>2018</v>
      </c>
      <c r="D3183" s="1">
        <f>seguimiento[[#This Row],[fecha]]</f>
        <v>43444</v>
      </c>
      <c r="E3183" t="str">
        <f>seguimiento[[#This Row],[institucion]]</f>
        <v>Hospital de Niños Ricardo Gutiérrez</v>
      </c>
      <c r="F3183" t="str">
        <f>seguimiento[[#This Row],[fallecimiento]]</f>
        <v>No</v>
      </c>
      <c r="K3183" t="str">
        <f>seguimiento[[#This Row],[coberturamedica]]</f>
        <v>Sí</v>
      </c>
      <c r="M3183" t="str">
        <f>seguimiento[[#This Row],[Embarazo]]</f>
        <v>No</v>
      </c>
      <c r="N3183" t="str">
        <f>seguimiento[[#This Row],[ncultivosanio]]</f>
        <v>4</v>
      </c>
      <c r="O3183" t="str">
        <f>IF(seguimiento[[#This Row],[curvaglucemia]]="","No realizada","Realizada")</f>
        <v>No realizada</v>
      </c>
      <c r="P3183" t="str">
        <f>IF(O3183="Realizada",seguimiento[[#This Row],[curvaglucemia]],"")</f>
        <v/>
      </c>
      <c r="Q3183" t="str">
        <f>IF(seguimiento[[#This Row],[vitaminaDRealizada]]="","",IF(seguimiento[[#This Row],[vitaminaDRealizada]]="No realizado","No realizada","Realizada"))</f>
        <v>No realizada</v>
      </c>
      <c r="R3183" t="str">
        <f>IF(Q3183="Realizada",seguimiento[[#This Row],[vitaminaDRealizada]],"")</f>
        <v/>
      </c>
      <c r="S3183" t="str">
        <f>IF(seguimiento[[#This Row],[ige]]="No realizada","No realizada",IF(seguimiento[[#This Row],[ige]]="","","Realizada"))</f>
        <v>Realizada</v>
      </c>
      <c r="T3183" t="str">
        <f>IF(S3183="Realizada",seguimiento[[#This Row],[ige]],"")</f>
        <v>Normal</v>
      </c>
      <c r="U3183" t="str">
        <f>IF(OR(seguimiento[[#This Row],[actividadfisica]]="Ejercicio regular",seguimiento[[#This Row],[actividadfisica]]="Actividad deportiva"),"Sí","")</f>
        <v>Sí</v>
      </c>
    </row>
    <row r="3184" spans="1:21" x14ac:dyDescent="0.3">
      <c r="A3184" t="str">
        <f>VLOOKUP(B3184,pacientes_insertados[],2,)</f>
        <v>61e34256ec4ec02e84f5dfc6</v>
      </c>
      <c r="B3184">
        <f>seguimiento[[#This Row],[idpaciente]]</f>
        <v>1644</v>
      </c>
      <c r="C3184">
        <f t="shared" si="49"/>
        <v>2018</v>
      </c>
      <c r="D3184" s="1">
        <f>seguimiento[[#This Row],[fecha]]</f>
        <v>43411</v>
      </c>
      <c r="E3184" t="str">
        <f>seguimiento[[#This Row],[institucion]]</f>
        <v>Hospital de Niños Ricardo Gutiérrez</v>
      </c>
      <c r="F3184" t="str">
        <f>seguimiento[[#This Row],[fallecimiento]]</f>
        <v>No</v>
      </c>
      <c r="K3184" t="str">
        <f>seguimiento[[#This Row],[coberturamedica]]</f>
        <v>Sí</v>
      </c>
      <c r="M3184" t="str">
        <f>seguimiento[[#This Row],[Embarazo]]</f>
        <v>No</v>
      </c>
      <c r="N3184" t="str">
        <f>seguimiento[[#This Row],[ncultivosanio]]</f>
        <v>4</v>
      </c>
      <c r="O3184" t="str">
        <f>IF(seguimiento[[#This Row],[curvaglucemia]]="","No realizada","Realizada")</f>
        <v>No realizada</v>
      </c>
      <c r="P3184" t="str">
        <f>IF(O3184="Realizada",seguimiento[[#This Row],[curvaglucemia]],"")</f>
        <v/>
      </c>
      <c r="Q3184" t="str">
        <f>IF(seguimiento[[#This Row],[vitaminaDRealizada]]="","",IF(seguimiento[[#This Row],[vitaminaDRealizada]]="No realizado","No realizada","Realizada"))</f>
        <v>No realizada</v>
      </c>
      <c r="R3184" t="str">
        <f>IF(Q3184="Realizada",seguimiento[[#This Row],[vitaminaDRealizada]],"")</f>
        <v/>
      </c>
      <c r="S3184" t="str">
        <f>IF(seguimiento[[#This Row],[ige]]="No realizada","No realizada",IF(seguimiento[[#This Row],[ige]]="","","Realizada"))</f>
        <v>No realizada</v>
      </c>
      <c r="T3184" t="str">
        <f>IF(S3184="Realizada",seguimiento[[#This Row],[ige]],"")</f>
        <v/>
      </c>
      <c r="U3184" t="str">
        <f>IF(OR(seguimiento[[#This Row],[actividadfisica]]="Ejercicio regular",seguimiento[[#This Row],[actividadfisica]]="Actividad deportiva"),"Sí","")</f>
        <v/>
      </c>
    </row>
    <row r="3185" spans="1:21" x14ac:dyDescent="0.3">
      <c r="A3185" t="str">
        <f>VLOOKUP(B3185,pacientes_insertados[],2,)</f>
        <v>61e34256ec4ec02e84f5dfcf</v>
      </c>
      <c r="B3185">
        <f>seguimiento[[#This Row],[idpaciente]]</f>
        <v>1645</v>
      </c>
      <c r="C3185">
        <f t="shared" si="49"/>
        <v>2018</v>
      </c>
      <c r="D3185" s="1">
        <f>seguimiento[[#This Row],[fecha]]</f>
        <v>43385</v>
      </c>
      <c r="E3185" t="str">
        <f>seguimiento[[#This Row],[institucion]]</f>
        <v>Hospital de Niños Ricardo Gutiérrez</v>
      </c>
      <c r="F3185" t="str">
        <f>seguimiento[[#This Row],[fallecimiento]]</f>
        <v>No</v>
      </c>
      <c r="K3185" t="str">
        <f>seguimiento[[#This Row],[coberturamedica]]</f>
        <v>Sí</v>
      </c>
      <c r="N3185" t="str">
        <f>seguimiento[[#This Row],[ncultivosanio]]</f>
        <v>4</v>
      </c>
      <c r="O3185" t="str">
        <f>IF(seguimiento[[#This Row],[curvaglucemia]]="","No realizada","Realizada")</f>
        <v>No realizada</v>
      </c>
      <c r="P3185" t="str">
        <f>IF(O3185="Realizada",seguimiento[[#This Row],[curvaglucemia]],"")</f>
        <v/>
      </c>
      <c r="Q3185" t="str">
        <f>IF(seguimiento[[#This Row],[vitaminaDRealizada]]="","",IF(seguimiento[[#This Row],[vitaminaDRealizada]]="No realizado","No realizada","Realizada"))</f>
        <v/>
      </c>
      <c r="R3185" t="str">
        <f>IF(Q3185="Realizada",seguimiento[[#This Row],[vitaminaDRealizada]],"")</f>
        <v/>
      </c>
      <c r="S3185" t="str">
        <f>IF(seguimiento[[#This Row],[ige]]="No realizada","No realizada",IF(seguimiento[[#This Row],[ige]]="","","Realizada"))</f>
        <v/>
      </c>
      <c r="T3185" t="str">
        <f>IF(S3185="Realizada",seguimiento[[#This Row],[ige]],"")</f>
        <v/>
      </c>
      <c r="U3185" t="str">
        <f>IF(OR(seguimiento[[#This Row],[actividadfisica]]="Ejercicio regular",seguimiento[[#This Row],[actividadfisica]]="Actividad deportiva"),"Sí","")</f>
        <v/>
      </c>
    </row>
    <row r="3186" spans="1:21" x14ac:dyDescent="0.3">
      <c r="A3186" t="str">
        <f>VLOOKUP(B3186,pacientes_insertados[],2,)</f>
        <v>61e34256ec4ec02e84f5dfcf</v>
      </c>
      <c r="B3186">
        <f>seguimiento[[#This Row],[idpaciente]]</f>
        <v>1645</v>
      </c>
      <c r="C3186">
        <f t="shared" si="49"/>
        <v>2019</v>
      </c>
      <c r="D3186" s="1">
        <f>seguimiento[[#This Row],[fecha]]</f>
        <v>43523</v>
      </c>
      <c r="E3186" t="str">
        <f>seguimiento[[#This Row],[institucion]]</f>
        <v>Hospital de Niños Ricardo Gutiérrez</v>
      </c>
      <c r="F3186" t="str">
        <f>seguimiento[[#This Row],[fallecimiento]]</f>
        <v>No</v>
      </c>
      <c r="O3186" t="str">
        <f>IF(seguimiento[[#This Row],[curvaglucemia]]="","No realizada","Realizada")</f>
        <v>No realizada</v>
      </c>
      <c r="P3186" t="str">
        <f>IF(O3186="Realizada",seguimiento[[#This Row],[curvaglucemia]],"")</f>
        <v/>
      </c>
      <c r="Q3186" t="str">
        <f>IF(seguimiento[[#This Row],[vitaminaDRealizada]]="","",IF(seguimiento[[#This Row],[vitaminaDRealizada]]="No realizado","No realizada","Realizada"))</f>
        <v/>
      </c>
      <c r="R3186" t="str">
        <f>IF(Q3186="Realizada",seguimiento[[#This Row],[vitaminaDRealizada]],"")</f>
        <v/>
      </c>
      <c r="S3186" t="str">
        <f>IF(seguimiento[[#This Row],[ige]]="No realizada","No realizada",IF(seguimiento[[#This Row],[ige]]="","","Realizada"))</f>
        <v/>
      </c>
      <c r="T3186" t="str">
        <f>IF(S3186="Realizada",seguimiento[[#This Row],[ige]],"")</f>
        <v/>
      </c>
      <c r="U3186" t="str">
        <f>IF(OR(seguimiento[[#This Row],[actividadfisica]]="Ejercicio regular",seguimiento[[#This Row],[actividadfisica]]="Actividad deportiva"),"Sí","")</f>
        <v/>
      </c>
    </row>
    <row r="3187" spans="1:21" x14ac:dyDescent="0.3">
      <c r="A3187" t="str">
        <f>VLOOKUP(B3187,pacientes_insertados[],2,)</f>
        <v>61e34256ec4ec02e84f5dfd6</v>
      </c>
      <c r="B3187">
        <f>seguimiento[[#This Row],[idpaciente]]</f>
        <v>1646</v>
      </c>
      <c r="C3187">
        <f t="shared" si="49"/>
        <v>2016</v>
      </c>
      <c r="D3187" s="1">
        <f>seguimiento[[#This Row],[fecha]]</f>
        <v>42563</v>
      </c>
      <c r="E3187" t="str">
        <f>seguimiento[[#This Row],[institucion]]</f>
        <v>Hospital de Niños Ricardo Gutiérrez</v>
      </c>
      <c r="F3187" t="str">
        <f>seguimiento[[#This Row],[fallecimiento]]</f>
        <v>No</v>
      </c>
      <c r="K3187" t="str">
        <f>seguimiento[[#This Row],[coberturamedica]]</f>
        <v>Sí</v>
      </c>
      <c r="N3187" t="str">
        <f>seguimiento[[#This Row],[ncultivosanio]]</f>
        <v>4</v>
      </c>
      <c r="O3187" t="str">
        <f>IF(seguimiento[[#This Row],[curvaglucemia]]="","No realizada","Realizada")</f>
        <v>No realizada</v>
      </c>
      <c r="P3187" t="str">
        <f>IF(O3187="Realizada",seguimiento[[#This Row],[curvaglucemia]],"")</f>
        <v/>
      </c>
      <c r="Q3187" t="str">
        <f>IF(seguimiento[[#This Row],[vitaminaDRealizada]]="","",IF(seguimiento[[#This Row],[vitaminaDRealizada]]="No realizado","No realizada","Realizada"))</f>
        <v/>
      </c>
      <c r="R3187" t="str">
        <f>IF(Q3187="Realizada",seguimiento[[#This Row],[vitaminaDRealizada]],"")</f>
        <v/>
      </c>
      <c r="S3187" t="str">
        <f>IF(seguimiento[[#This Row],[ige]]="No realizada","No realizada",IF(seguimiento[[#This Row],[ige]]="","","Realizada"))</f>
        <v/>
      </c>
      <c r="T3187" t="str">
        <f>IF(S3187="Realizada",seguimiento[[#This Row],[ige]],"")</f>
        <v/>
      </c>
      <c r="U3187" t="str">
        <f>IF(OR(seguimiento[[#This Row],[actividadfisica]]="Ejercicio regular",seguimiento[[#This Row],[actividadfisica]]="Actividad deportiva"),"Sí","")</f>
        <v/>
      </c>
    </row>
    <row r="3188" spans="1:21" x14ac:dyDescent="0.3">
      <c r="A3188" t="str">
        <f>VLOOKUP(B3188,pacientes_insertados[],2,)</f>
        <v>61e34256ec4ec02e84f5dfd6</v>
      </c>
      <c r="B3188">
        <f>seguimiento[[#This Row],[idpaciente]]</f>
        <v>1646</v>
      </c>
      <c r="C3188">
        <f t="shared" si="49"/>
        <v>2017</v>
      </c>
      <c r="D3188" s="1">
        <f>seguimiento[[#This Row],[fecha]]</f>
        <v>42971</v>
      </c>
      <c r="E3188" t="str">
        <f>seguimiento[[#This Row],[institucion]]</f>
        <v>Hospital de Niños Ricardo Gutiérrez</v>
      </c>
      <c r="F3188" t="str">
        <f>seguimiento[[#This Row],[fallecimiento]]</f>
        <v>No</v>
      </c>
      <c r="L3188" t="str">
        <f>seguimiento[[#This Row],[ntratendovenosos]]</f>
        <v>1</v>
      </c>
      <c r="N3188" t="str">
        <f>seguimiento[[#This Row],[ncultivosanio]]</f>
        <v>5</v>
      </c>
      <c r="O3188" t="str">
        <f>IF(seguimiento[[#This Row],[curvaglucemia]]="","No realizada","Realizada")</f>
        <v>No realizada</v>
      </c>
      <c r="P3188" t="str">
        <f>IF(O3188="Realizada",seguimiento[[#This Row],[curvaglucemia]],"")</f>
        <v/>
      </c>
      <c r="Q3188" t="str">
        <f>IF(seguimiento[[#This Row],[vitaminaDRealizada]]="","",IF(seguimiento[[#This Row],[vitaminaDRealizada]]="No realizado","No realizada","Realizada"))</f>
        <v/>
      </c>
      <c r="R3188" t="str">
        <f>IF(Q3188="Realizada",seguimiento[[#This Row],[vitaminaDRealizada]],"")</f>
        <v/>
      </c>
      <c r="S3188" t="str">
        <f>IF(seguimiento[[#This Row],[ige]]="No realizada","No realizada",IF(seguimiento[[#This Row],[ige]]="","","Realizada"))</f>
        <v/>
      </c>
      <c r="T3188" t="str">
        <f>IF(S3188="Realizada",seguimiento[[#This Row],[ige]],"")</f>
        <v/>
      </c>
      <c r="U3188" t="str">
        <f>IF(OR(seguimiento[[#This Row],[actividadfisica]]="Ejercicio regular",seguimiento[[#This Row],[actividadfisica]]="Actividad deportiva"),"Sí","")</f>
        <v/>
      </c>
    </row>
    <row r="3189" spans="1:21" x14ac:dyDescent="0.3">
      <c r="A3189" t="str">
        <f>VLOOKUP(B3189,pacientes_insertados[],2,)</f>
        <v>61e34256ec4ec02e84f5dfd6</v>
      </c>
      <c r="B3189">
        <f>seguimiento[[#This Row],[idpaciente]]</f>
        <v>1646</v>
      </c>
      <c r="C3189">
        <f t="shared" si="49"/>
        <v>2018</v>
      </c>
      <c r="D3189" s="1">
        <f>seguimiento[[#This Row],[fecha]]</f>
        <v>43441</v>
      </c>
      <c r="E3189" t="str">
        <f>seguimiento[[#This Row],[institucion]]</f>
        <v>Hospital de Niños Ricardo Gutiérrez</v>
      </c>
      <c r="F3189" t="str">
        <f>seguimiento[[#This Row],[fallecimiento]]</f>
        <v>No</v>
      </c>
      <c r="N3189" t="str">
        <f>seguimiento[[#This Row],[ncultivosanio]]</f>
        <v>5</v>
      </c>
      <c r="O3189" t="str">
        <f>IF(seguimiento[[#This Row],[curvaglucemia]]="","No realizada","Realizada")</f>
        <v>No realizada</v>
      </c>
      <c r="P3189" t="str">
        <f>IF(O3189="Realizada",seguimiento[[#This Row],[curvaglucemia]],"")</f>
        <v/>
      </c>
      <c r="Q3189" t="str">
        <f>IF(seguimiento[[#This Row],[vitaminaDRealizada]]="","",IF(seguimiento[[#This Row],[vitaminaDRealizada]]="No realizado","No realizada","Realizada"))</f>
        <v/>
      </c>
      <c r="R3189" t="str">
        <f>IF(Q3189="Realizada",seguimiento[[#This Row],[vitaminaDRealizada]],"")</f>
        <v/>
      </c>
      <c r="S3189" t="str">
        <f>IF(seguimiento[[#This Row],[ige]]="No realizada","No realizada",IF(seguimiento[[#This Row],[ige]]="","","Realizada"))</f>
        <v/>
      </c>
      <c r="T3189" t="str">
        <f>IF(S3189="Realizada",seguimiento[[#This Row],[ige]],"")</f>
        <v/>
      </c>
      <c r="U3189" t="str">
        <f>IF(OR(seguimiento[[#This Row],[actividadfisica]]="Ejercicio regular",seguimiento[[#This Row],[actividadfisica]]="Actividad deportiva"),"Sí","")</f>
        <v/>
      </c>
    </row>
    <row r="3190" spans="1:21" x14ac:dyDescent="0.3">
      <c r="A3190" t="str">
        <f>VLOOKUP(B3190,pacientes_insertados[],2,)</f>
        <v>61e34256ec4ec02e84f5dfdd</v>
      </c>
      <c r="B3190">
        <f>seguimiento[[#This Row],[idpaciente]]</f>
        <v>1647</v>
      </c>
      <c r="C3190">
        <f t="shared" si="49"/>
        <v>2018</v>
      </c>
      <c r="D3190" s="1">
        <f>seguimiento[[#This Row],[fecha]]</f>
        <v>43452</v>
      </c>
      <c r="E3190" t="str">
        <f>seguimiento[[#This Row],[institucion]]</f>
        <v>Hospital Pediátrico Dr. Avelino Castelan</v>
      </c>
      <c r="F3190" t="str">
        <f>seguimiento[[#This Row],[fallecimiento]]</f>
        <v>No</v>
      </c>
      <c r="K3190" t="str">
        <f>seguimiento[[#This Row],[coberturamedica]]</f>
        <v>No</v>
      </c>
      <c r="N3190" t="str">
        <f>seguimiento[[#This Row],[ncultivosanio]]</f>
        <v>1</v>
      </c>
      <c r="O3190" t="str">
        <f>IF(seguimiento[[#This Row],[curvaglucemia]]="","No realizada","Realizada")</f>
        <v>No realizada</v>
      </c>
      <c r="P3190" t="str">
        <f>IF(O3190="Realizada",seguimiento[[#This Row],[curvaglucemia]],"")</f>
        <v/>
      </c>
      <c r="Q3190" t="str">
        <f>IF(seguimiento[[#This Row],[vitaminaDRealizada]]="","",IF(seguimiento[[#This Row],[vitaminaDRealizada]]="No realizado","No realizada","Realizada"))</f>
        <v>No realizada</v>
      </c>
      <c r="R3190" t="str">
        <f>IF(Q3190="Realizada",seguimiento[[#This Row],[vitaminaDRealizada]],"")</f>
        <v/>
      </c>
      <c r="S3190" t="str">
        <f>IF(seguimiento[[#This Row],[ige]]="No realizada","No realizada",IF(seguimiento[[#This Row],[ige]]="","","Realizada"))</f>
        <v>No realizada</v>
      </c>
      <c r="T3190" t="str">
        <f>IF(S3190="Realizada",seguimiento[[#This Row],[ige]],"")</f>
        <v/>
      </c>
      <c r="U3190" t="str">
        <f>IF(OR(seguimiento[[#This Row],[actividadfisica]]="Ejercicio regular",seguimiento[[#This Row],[actividadfisica]]="Actividad deportiva"),"Sí","")</f>
        <v>Sí</v>
      </c>
    </row>
    <row r="3191" spans="1:21" x14ac:dyDescent="0.3">
      <c r="A3191" t="str">
        <f>VLOOKUP(B3191,pacientes_insertados[],2,)</f>
        <v>61e34256ec4ec02e84f5dfe5</v>
      </c>
      <c r="B3191">
        <f>seguimiento[[#This Row],[idpaciente]]</f>
        <v>1648</v>
      </c>
      <c r="C3191">
        <f t="shared" si="49"/>
        <v>2018</v>
      </c>
      <c r="D3191" s="1">
        <f>seguimiento[[#This Row],[fecha]]</f>
        <v>43452</v>
      </c>
      <c r="E3191" t="str">
        <f>seguimiento[[#This Row],[institucion]]</f>
        <v>Hospital Pediátrico Dr. Avelino Castelan</v>
      </c>
      <c r="F3191" t="str">
        <f>seguimiento[[#This Row],[fallecimiento]]</f>
        <v>No</v>
      </c>
      <c r="K3191" t="str">
        <f>seguimiento[[#This Row],[coberturamedica]]</f>
        <v>Sí</v>
      </c>
      <c r="L3191" t="str">
        <f>seguimiento[[#This Row],[ntratendovenosos]]</f>
        <v>1</v>
      </c>
      <c r="N3191" t="str">
        <f>seguimiento[[#This Row],[ncultivosanio]]</f>
        <v>2</v>
      </c>
      <c r="O3191" t="str">
        <f>IF(seguimiento[[#This Row],[curvaglucemia]]="","No realizada","Realizada")</f>
        <v>No realizada</v>
      </c>
      <c r="P3191" t="str">
        <f>IF(O3191="Realizada",seguimiento[[#This Row],[curvaglucemia]],"")</f>
        <v/>
      </c>
      <c r="Q3191" t="str">
        <f>IF(seguimiento[[#This Row],[vitaminaDRealizada]]="","",IF(seguimiento[[#This Row],[vitaminaDRealizada]]="No realizado","No realizada","Realizada"))</f>
        <v>Realizada</v>
      </c>
      <c r="R3191" t="str">
        <f>IF(Q3191="Realizada",seguimiento[[#This Row],[vitaminaDRealizada]],"")</f>
        <v>Normal</v>
      </c>
      <c r="S3191" t="str">
        <f>IF(seguimiento[[#This Row],[ige]]="No realizada","No realizada",IF(seguimiento[[#This Row],[ige]]="","","Realizada"))</f>
        <v/>
      </c>
      <c r="T3191" t="str">
        <f>IF(S3191="Realizada",seguimiento[[#This Row],[ige]],"")</f>
        <v/>
      </c>
      <c r="U3191" t="str">
        <f>IF(OR(seguimiento[[#This Row],[actividadfisica]]="Ejercicio regular",seguimiento[[#This Row],[actividadfisica]]="Actividad deportiva"),"Sí","")</f>
        <v>Sí</v>
      </c>
    </row>
    <row r="3192" spans="1:21" x14ac:dyDescent="0.3">
      <c r="A3192" t="str">
        <f>VLOOKUP(B3192,pacientes_insertados[],2,)</f>
        <v>61e34256ec4ec02e84f5dfe9</v>
      </c>
      <c r="B3192">
        <f>seguimiento[[#This Row],[idpaciente]]</f>
        <v>1649</v>
      </c>
      <c r="C3192">
        <f t="shared" si="49"/>
        <v>2017</v>
      </c>
      <c r="D3192" s="1">
        <f>seguimiento[[#This Row],[fecha]]</f>
        <v>43060</v>
      </c>
      <c r="E3192" t="str">
        <f>seguimiento[[#This Row],[institucion]]</f>
        <v>Hospital Pediátrico Dr. Avelino Castelan</v>
      </c>
      <c r="F3192" t="str">
        <f>seguimiento[[#This Row],[fallecimiento]]</f>
        <v>No</v>
      </c>
      <c r="K3192" t="str">
        <f>seguimiento[[#This Row],[coberturamedica]]</f>
        <v>Sí</v>
      </c>
      <c r="L3192" t="str">
        <f>seguimiento[[#This Row],[ntratendovenosos]]</f>
        <v>1</v>
      </c>
      <c r="N3192" t="str">
        <f>seguimiento[[#This Row],[ncultivosanio]]</f>
        <v>6</v>
      </c>
      <c r="O3192" t="str">
        <f>IF(seguimiento[[#This Row],[curvaglucemia]]="","No realizada","Realizada")</f>
        <v>No realizada</v>
      </c>
      <c r="P3192" t="str">
        <f>IF(O3192="Realizada",seguimiento[[#This Row],[curvaglucemia]],"")</f>
        <v/>
      </c>
      <c r="Q3192" t="str">
        <f>IF(seguimiento[[#This Row],[vitaminaDRealizada]]="","",IF(seguimiento[[#This Row],[vitaminaDRealizada]]="No realizado","No realizada","Realizada"))</f>
        <v>Realizada</v>
      </c>
      <c r="R3192" t="str">
        <f>IF(Q3192="Realizada",seguimiento[[#This Row],[vitaminaDRealizada]],"")</f>
        <v>Normal</v>
      </c>
      <c r="S3192" t="str">
        <f>IF(seguimiento[[#This Row],[ige]]="No realizada","No realizada",IF(seguimiento[[#This Row],[ige]]="","","Realizada"))</f>
        <v>No realizada</v>
      </c>
      <c r="T3192" t="str">
        <f>IF(S3192="Realizada",seguimiento[[#This Row],[ige]],"")</f>
        <v/>
      </c>
      <c r="U3192" t="str">
        <f>IF(OR(seguimiento[[#This Row],[actividadfisica]]="Ejercicio regular",seguimiento[[#This Row],[actividadfisica]]="Actividad deportiva"),"Sí","")</f>
        <v>Sí</v>
      </c>
    </row>
    <row r="3193" spans="1:21" x14ac:dyDescent="0.3">
      <c r="A3193" t="str">
        <f>VLOOKUP(B3193,pacientes_insertados[],2,)</f>
        <v>61e34256ec4ec02e84f5dfe9</v>
      </c>
      <c r="B3193">
        <f>seguimiento[[#This Row],[idpaciente]]</f>
        <v>1649</v>
      </c>
      <c r="C3193">
        <f t="shared" si="49"/>
        <v>2018</v>
      </c>
      <c r="D3193" s="1">
        <f>seguimiento[[#This Row],[fecha]]</f>
        <v>43438</v>
      </c>
      <c r="E3193" t="str">
        <f>seguimiento[[#This Row],[institucion]]</f>
        <v>Hospital Pediátrico Dr. Avelino Castelan</v>
      </c>
      <c r="F3193" t="str">
        <f>seguimiento[[#This Row],[fallecimiento]]</f>
        <v>No</v>
      </c>
      <c r="N3193" t="str">
        <f>seguimiento[[#This Row],[ncultivosanio]]</f>
        <v>4</v>
      </c>
      <c r="O3193" t="str">
        <f>IF(seguimiento[[#This Row],[curvaglucemia]]="","No realizada","Realizada")</f>
        <v>No realizada</v>
      </c>
      <c r="P3193" t="str">
        <f>IF(O3193="Realizada",seguimiento[[#This Row],[curvaglucemia]],"")</f>
        <v/>
      </c>
      <c r="Q3193" t="str">
        <f>IF(seguimiento[[#This Row],[vitaminaDRealizada]]="","",IF(seguimiento[[#This Row],[vitaminaDRealizada]]="No realizado","No realizada","Realizada"))</f>
        <v/>
      </c>
      <c r="R3193" t="str">
        <f>IF(Q3193="Realizada",seguimiento[[#This Row],[vitaminaDRealizada]],"")</f>
        <v/>
      </c>
      <c r="S3193" t="str">
        <f>IF(seguimiento[[#This Row],[ige]]="No realizada","No realizada",IF(seguimiento[[#This Row],[ige]]="","","Realizada"))</f>
        <v/>
      </c>
      <c r="T3193" t="str">
        <f>IF(S3193="Realizada",seguimiento[[#This Row],[ige]],"")</f>
        <v/>
      </c>
      <c r="U3193" t="str">
        <f>IF(OR(seguimiento[[#This Row],[actividadfisica]]="Ejercicio regular",seguimiento[[#This Row],[actividadfisica]]="Actividad deportiva"),"Sí","")</f>
        <v/>
      </c>
    </row>
    <row r="3194" spans="1:21" x14ac:dyDescent="0.3">
      <c r="A3194" t="str">
        <f>VLOOKUP(B3194,pacientes_insertados[],2,)</f>
        <v>61e34256ec4ec02e84f5dfed</v>
      </c>
      <c r="B3194">
        <f>seguimiento[[#This Row],[idpaciente]]</f>
        <v>1650</v>
      </c>
      <c r="C3194">
        <f t="shared" si="49"/>
        <v>2018</v>
      </c>
      <c r="D3194" s="1">
        <f>seguimiento[[#This Row],[fecha]]</f>
        <v>43432</v>
      </c>
      <c r="E3194" t="str">
        <f>seguimiento[[#This Row],[institucion]]</f>
        <v>Hospital de Niños Ricardo Gutiérrez</v>
      </c>
      <c r="F3194" t="str">
        <f>seguimiento[[#This Row],[fallecimiento]]</f>
        <v>No</v>
      </c>
      <c r="N3194" t="str">
        <f>seguimiento[[#This Row],[ncultivosanio]]</f>
        <v>9</v>
      </c>
      <c r="O3194" t="str">
        <f>IF(seguimiento[[#This Row],[curvaglucemia]]="","No realizada","Realizada")</f>
        <v>No realizada</v>
      </c>
      <c r="P3194" t="str">
        <f>IF(O3194="Realizada",seguimiento[[#This Row],[curvaglucemia]],"")</f>
        <v/>
      </c>
      <c r="Q3194" t="str">
        <f>IF(seguimiento[[#This Row],[vitaminaDRealizada]]="","",IF(seguimiento[[#This Row],[vitaminaDRealizada]]="No realizado","No realizada","Realizada"))</f>
        <v/>
      </c>
      <c r="R3194" t="str">
        <f>IF(Q3194="Realizada",seguimiento[[#This Row],[vitaminaDRealizada]],"")</f>
        <v/>
      </c>
      <c r="S3194" t="str">
        <f>IF(seguimiento[[#This Row],[ige]]="No realizada","No realizada",IF(seguimiento[[#This Row],[ige]]="","","Realizada"))</f>
        <v/>
      </c>
      <c r="T3194" t="str">
        <f>IF(S3194="Realizada",seguimiento[[#This Row],[ige]],"")</f>
        <v/>
      </c>
      <c r="U3194" t="str">
        <f>IF(OR(seguimiento[[#This Row],[actividadfisica]]="Ejercicio regular",seguimiento[[#This Row],[actividadfisica]]="Actividad deportiva"),"Sí","")</f>
        <v/>
      </c>
    </row>
    <row r="3195" spans="1:21" x14ac:dyDescent="0.3">
      <c r="A3195" t="str">
        <f>VLOOKUP(B3195,pacientes_insertados[],2,)</f>
        <v>61e34256ec4ec02e84f5dff1</v>
      </c>
      <c r="B3195">
        <f>seguimiento[[#This Row],[idpaciente]]</f>
        <v>1651</v>
      </c>
      <c r="C3195">
        <f t="shared" si="49"/>
        <v>2016</v>
      </c>
      <c r="D3195" s="1">
        <f>seguimiento[[#This Row],[fecha]]</f>
        <v>42521</v>
      </c>
      <c r="E3195" t="str">
        <f>seguimiento[[#This Row],[institucion]]</f>
        <v>Hospital de Niños Ricardo Gutiérrez</v>
      </c>
      <c r="F3195" t="str">
        <f>seguimiento[[#This Row],[fallecimiento]]</f>
        <v>No</v>
      </c>
      <c r="N3195" t="str">
        <f>seguimiento[[#This Row],[ncultivosanio]]</f>
        <v>5</v>
      </c>
      <c r="O3195" t="str">
        <f>IF(seguimiento[[#This Row],[curvaglucemia]]="","No realizada","Realizada")</f>
        <v>No realizada</v>
      </c>
      <c r="P3195" t="str">
        <f>IF(O3195="Realizada",seguimiento[[#This Row],[curvaglucemia]],"")</f>
        <v/>
      </c>
      <c r="Q3195" t="str">
        <f>IF(seguimiento[[#This Row],[vitaminaDRealizada]]="","",IF(seguimiento[[#This Row],[vitaminaDRealizada]]="No realizado","No realizada","Realizada"))</f>
        <v/>
      </c>
      <c r="R3195" t="str">
        <f>IF(Q3195="Realizada",seguimiento[[#This Row],[vitaminaDRealizada]],"")</f>
        <v/>
      </c>
      <c r="S3195" t="str">
        <f>IF(seguimiento[[#This Row],[ige]]="No realizada","No realizada",IF(seguimiento[[#This Row],[ige]]="","","Realizada"))</f>
        <v/>
      </c>
      <c r="T3195" t="str">
        <f>IF(S3195="Realizada",seguimiento[[#This Row],[ige]],"")</f>
        <v/>
      </c>
      <c r="U3195" t="str">
        <f>IF(OR(seguimiento[[#This Row],[actividadfisica]]="Ejercicio regular",seguimiento[[#This Row],[actividadfisica]]="Actividad deportiva"),"Sí","")</f>
        <v/>
      </c>
    </row>
    <row r="3196" spans="1:21" x14ac:dyDescent="0.3">
      <c r="A3196" t="str">
        <f>VLOOKUP(B3196,pacientes_insertados[],2,)</f>
        <v>61e34256ec4ec02e84f5dff1</v>
      </c>
      <c r="B3196">
        <f>seguimiento[[#This Row],[idpaciente]]</f>
        <v>1651</v>
      </c>
      <c r="C3196">
        <f t="shared" si="49"/>
        <v>2017</v>
      </c>
      <c r="D3196" s="1">
        <f>seguimiento[[#This Row],[fecha]]</f>
        <v>42811</v>
      </c>
      <c r="E3196" t="str">
        <f>seguimiento[[#This Row],[institucion]]</f>
        <v>Hospital de Niños Ricardo Gutiérrez</v>
      </c>
      <c r="F3196" t="str">
        <f>seguimiento[[#This Row],[fallecimiento]]</f>
        <v>No</v>
      </c>
      <c r="N3196" t="str">
        <f>seguimiento[[#This Row],[ncultivosanio]]</f>
        <v>5</v>
      </c>
      <c r="O3196" t="str">
        <f>IF(seguimiento[[#This Row],[curvaglucemia]]="","No realizada","Realizada")</f>
        <v>No realizada</v>
      </c>
      <c r="P3196" t="str">
        <f>IF(O3196="Realizada",seguimiento[[#This Row],[curvaglucemia]],"")</f>
        <v/>
      </c>
      <c r="Q3196" t="str">
        <f>IF(seguimiento[[#This Row],[vitaminaDRealizada]]="","",IF(seguimiento[[#This Row],[vitaminaDRealizada]]="No realizado","No realizada","Realizada"))</f>
        <v/>
      </c>
      <c r="R3196" t="str">
        <f>IF(Q3196="Realizada",seguimiento[[#This Row],[vitaminaDRealizada]],"")</f>
        <v/>
      </c>
      <c r="S3196" t="str">
        <f>IF(seguimiento[[#This Row],[ige]]="No realizada","No realizada",IF(seguimiento[[#This Row],[ige]]="","","Realizada"))</f>
        <v/>
      </c>
      <c r="T3196" t="str">
        <f>IF(S3196="Realizada",seguimiento[[#This Row],[ige]],"")</f>
        <v/>
      </c>
      <c r="U3196" t="str">
        <f>IF(OR(seguimiento[[#This Row],[actividadfisica]]="Ejercicio regular",seguimiento[[#This Row],[actividadfisica]]="Actividad deportiva"),"Sí","")</f>
        <v/>
      </c>
    </row>
    <row r="3197" spans="1:21" x14ac:dyDescent="0.3">
      <c r="A3197" t="str">
        <f>VLOOKUP(B3197,pacientes_insertados[],2,)</f>
        <v>61e34256ec4ec02e84f5dff1</v>
      </c>
      <c r="B3197">
        <f>seguimiento[[#This Row],[idpaciente]]</f>
        <v>1651</v>
      </c>
      <c r="C3197">
        <f t="shared" si="49"/>
        <v>2018</v>
      </c>
      <c r="D3197" s="1">
        <f>seguimiento[[#This Row],[fecha]]</f>
        <v>43320</v>
      </c>
      <c r="E3197" t="str">
        <f>seguimiento[[#This Row],[institucion]]</f>
        <v>Hospital de Niños Ricardo Gutiérrez</v>
      </c>
      <c r="F3197" t="str">
        <f>seguimiento[[#This Row],[fallecimiento]]</f>
        <v>No</v>
      </c>
      <c r="N3197" t="str">
        <f>seguimiento[[#This Row],[ncultivosanio]]</f>
        <v>5</v>
      </c>
      <c r="O3197" t="str">
        <f>IF(seguimiento[[#This Row],[curvaglucemia]]="","No realizada","Realizada")</f>
        <v>No realizada</v>
      </c>
      <c r="P3197" t="str">
        <f>IF(O3197="Realizada",seguimiento[[#This Row],[curvaglucemia]],"")</f>
        <v/>
      </c>
      <c r="Q3197" t="str">
        <f>IF(seguimiento[[#This Row],[vitaminaDRealizada]]="","",IF(seguimiento[[#This Row],[vitaminaDRealizada]]="No realizado","No realizada","Realizada"))</f>
        <v/>
      </c>
      <c r="R3197" t="str">
        <f>IF(Q3197="Realizada",seguimiento[[#This Row],[vitaminaDRealizada]],"")</f>
        <v/>
      </c>
      <c r="S3197" t="str">
        <f>IF(seguimiento[[#This Row],[ige]]="No realizada","No realizada",IF(seguimiento[[#This Row],[ige]]="","","Realizada"))</f>
        <v/>
      </c>
      <c r="T3197" t="str">
        <f>IF(S3197="Realizada",seguimiento[[#This Row],[ige]],"")</f>
        <v/>
      </c>
      <c r="U3197" t="str">
        <f>IF(OR(seguimiento[[#This Row],[actividadfisica]]="Ejercicio regular",seguimiento[[#This Row],[actividadfisica]]="Actividad deportiva"),"Sí","")</f>
        <v/>
      </c>
    </row>
    <row r="3198" spans="1:21" x14ac:dyDescent="0.3">
      <c r="A3198" t="str">
        <f>VLOOKUP(B3198,pacientes_insertados[],2,)</f>
        <v>61e34256ec4ec02e84f5dff5</v>
      </c>
      <c r="B3198">
        <f>seguimiento[[#This Row],[idpaciente]]</f>
        <v>1652</v>
      </c>
      <c r="C3198">
        <f t="shared" si="49"/>
        <v>2017</v>
      </c>
      <c r="D3198" s="1">
        <f>seguimiento[[#This Row],[fecha]]</f>
        <v>43089</v>
      </c>
      <c r="E3198" t="str">
        <f>seguimiento[[#This Row],[institucion]]</f>
        <v>Hospital Pediátrico Dr. Avelino Castelan</v>
      </c>
      <c r="F3198" t="str">
        <f>seguimiento[[#This Row],[fallecimiento]]</f>
        <v>No</v>
      </c>
      <c r="K3198" t="str">
        <f>seguimiento[[#This Row],[coberturamedica]]</f>
        <v>No</v>
      </c>
      <c r="L3198" t="str">
        <f>seguimiento[[#This Row],[ntratendovenosos]]</f>
        <v>1</v>
      </c>
      <c r="N3198" t="str">
        <f>seguimiento[[#This Row],[ncultivosanio]]</f>
        <v>2</v>
      </c>
      <c r="O3198" t="str">
        <f>IF(seguimiento[[#This Row],[curvaglucemia]]="","No realizada","Realizada")</f>
        <v>No realizada</v>
      </c>
      <c r="P3198" t="str">
        <f>IF(O3198="Realizada",seguimiento[[#This Row],[curvaglucemia]],"")</f>
        <v/>
      </c>
      <c r="Q3198" t="str">
        <f>IF(seguimiento[[#This Row],[vitaminaDRealizada]]="","",IF(seguimiento[[#This Row],[vitaminaDRealizada]]="No realizado","No realizada","Realizada"))</f>
        <v>Realizada</v>
      </c>
      <c r="R3198" t="str">
        <f>IF(Q3198="Realizada",seguimiento[[#This Row],[vitaminaDRealizada]],"")</f>
        <v>Normal</v>
      </c>
      <c r="S3198" t="str">
        <f>IF(seguimiento[[#This Row],[ige]]="No realizada","No realizada",IF(seguimiento[[#This Row],[ige]]="","","Realizada"))</f>
        <v>No realizada</v>
      </c>
      <c r="T3198" t="str">
        <f>IF(S3198="Realizada",seguimiento[[#This Row],[ige]],"")</f>
        <v/>
      </c>
      <c r="U3198" t="str">
        <f>IF(OR(seguimiento[[#This Row],[actividadfisica]]="Ejercicio regular",seguimiento[[#This Row],[actividadfisica]]="Actividad deportiva"),"Sí","")</f>
        <v>Sí</v>
      </c>
    </row>
    <row r="3199" spans="1:21" x14ac:dyDescent="0.3">
      <c r="A3199" t="str">
        <f>VLOOKUP(B3199,pacientes_insertados[],2,)</f>
        <v>61e34256ec4ec02e84f5dff5</v>
      </c>
      <c r="B3199">
        <f>seguimiento[[#This Row],[idpaciente]]</f>
        <v>1652</v>
      </c>
      <c r="C3199">
        <f t="shared" si="49"/>
        <v>2018</v>
      </c>
      <c r="D3199" s="1">
        <f>seguimiento[[#This Row],[fecha]]</f>
        <v>43460</v>
      </c>
      <c r="E3199" t="str">
        <f>seguimiento[[#This Row],[institucion]]</f>
        <v>Hospital Pediátrico Dr. Avelino Castelan</v>
      </c>
      <c r="F3199" t="str">
        <f>seguimiento[[#This Row],[fallecimiento]]</f>
        <v>No</v>
      </c>
      <c r="K3199" t="str">
        <f>seguimiento[[#This Row],[coberturamedica]]</f>
        <v>No</v>
      </c>
      <c r="L3199" t="str">
        <f>seguimiento[[#This Row],[ntratendovenosos]]</f>
        <v>2</v>
      </c>
      <c r="N3199" t="str">
        <f>seguimiento[[#This Row],[ncultivosanio]]</f>
        <v>6</v>
      </c>
      <c r="O3199" t="str">
        <f>IF(seguimiento[[#This Row],[curvaglucemia]]="","No realizada","Realizada")</f>
        <v>No realizada</v>
      </c>
      <c r="P3199" t="str">
        <f>IF(O3199="Realizada",seguimiento[[#This Row],[curvaglucemia]],"")</f>
        <v/>
      </c>
      <c r="Q3199" t="str">
        <f>IF(seguimiento[[#This Row],[vitaminaDRealizada]]="","",IF(seguimiento[[#This Row],[vitaminaDRealizada]]="No realizado","No realizada","Realizada"))</f>
        <v>Realizada</v>
      </c>
      <c r="R3199" t="str">
        <f>IF(Q3199="Realizada",seguimiento[[#This Row],[vitaminaDRealizada]],"")</f>
        <v>Normal</v>
      </c>
      <c r="S3199" t="str">
        <f>IF(seguimiento[[#This Row],[ige]]="No realizada","No realizada",IF(seguimiento[[#This Row],[ige]]="","","Realizada"))</f>
        <v>No realizada</v>
      </c>
      <c r="T3199" t="str">
        <f>IF(S3199="Realizada",seguimiento[[#This Row],[ige]],"")</f>
        <v/>
      </c>
      <c r="U3199" t="str">
        <f>IF(OR(seguimiento[[#This Row],[actividadfisica]]="Ejercicio regular",seguimiento[[#This Row],[actividadfisica]]="Actividad deportiva"),"Sí","")</f>
        <v>Sí</v>
      </c>
    </row>
    <row r="3200" spans="1:21" x14ac:dyDescent="0.3">
      <c r="A3200" t="str">
        <f>VLOOKUP(B3200,pacientes_insertados[],2,)</f>
        <v>61e34256ec4ec02e84f5dffb</v>
      </c>
      <c r="B3200">
        <f>seguimiento[[#This Row],[idpaciente]]</f>
        <v>1654</v>
      </c>
      <c r="C3200">
        <f t="shared" si="49"/>
        <v>2018</v>
      </c>
      <c r="D3200" s="1">
        <f>seguimiento[[#This Row],[fecha]]</f>
        <v>43403</v>
      </c>
      <c r="E3200" t="str">
        <f>seguimiento[[#This Row],[institucion]]</f>
        <v>CEMIC</v>
      </c>
      <c r="F3200" t="str">
        <f>seguimiento[[#This Row],[fallecimiento]]</f>
        <v>No</v>
      </c>
      <c r="K3200" t="str">
        <f>seguimiento[[#This Row],[coberturamedica]]</f>
        <v>Sí</v>
      </c>
      <c r="M3200" t="str">
        <f>seguimiento[[#This Row],[Embarazo]]</f>
        <v>No</v>
      </c>
      <c r="O3200" t="str">
        <f>IF(seguimiento[[#This Row],[curvaglucemia]]="","No realizada","Realizada")</f>
        <v>Realizada</v>
      </c>
      <c r="P3200" t="str">
        <f>IF(O3200="Realizada",seguimiento[[#This Row],[curvaglucemia]],"")</f>
        <v>Normal</v>
      </c>
      <c r="Q3200" t="str">
        <f>IF(seguimiento[[#This Row],[vitaminaDRealizada]]="","",IF(seguimiento[[#This Row],[vitaminaDRealizada]]="No realizado","No realizada","Realizada"))</f>
        <v>Realizada</v>
      </c>
      <c r="R3200" t="str">
        <f>IF(Q3200="Realizada",seguimiento[[#This Row],[vitaminaDRealizada]],"")</f>
        <v>Normal</v>
      </c>
      <c r="S3200" t="str">
        <f>IF(seguimiento[[#This Row],[ige]]="No realizada","No realizada",IF(seguimiento[[#This Row],[ige]]="","","Realizada"))</f>
        <v/>
      </c>
      <c r="T3200" t="str">
        <f>IF(S3200="Realizada",seguimiento[[#This Row],[ige]],"")</f>
        <v/>
      </c>
      <c r="U3200" t="str">
        <f>IF(OR(seguimiento[[#This Row],[actividadfisica]]="Ejercicio regular",seguimiento[[#This Row],[actividadfisica]]="Actividad deportiva"),"Sí","")</f>
        <v>Sí</v>
      </c>
    </row>
    <row r="3201" spans="1:21" x14ac:dyDescent="0.3">
      <c r="A3201" t="str">
        <f>VLOOKUP(B3201,pacientes_insertados[],2,)</f>
        <v>61e34256ec4ec02e84f5dffb</v>
      </c>
      <c r="B3201">
        <f>seguimiento[[#This Row],[idpaciente]]</f>
        <v>1654</v>
      </c>
      <c r="C3201">
        <f t="shared" si="49"/>
        <v>2019</v>
      </c>
      <c r="D3201" s="1">
        <f>seguimiento[[#This Row],[fecha]]</f>
        <v>43541</v>
      </c>
      <c r="E3201" t="str">
        <f>seguimiento[[#This Row],[institucion]]</f>
        <v>CEMIC</v>
      </c>
      <c r="F3201" t="str">
        <f>seguimiento[[#This Row],[fallecimiento]]</f>
        <v>No</v>
      </c>
      <c r="K3201" t="str">
        <f>seguimiento[[#This Row],[coberturamedica]]</f>
        <v>Sí</v>
      </c>
      <c r="M3201" t="str">
        <f>seguimiento[[#This Row],[Embarazo]]</f>
        <v>No</v>
      </c>
      <c r="O3201" t="str">
        <f>IF(seguimiento[[#This Row],[curvaglucemia]]="","No realizada","Realizada")</f>
        <v>No realizada</v>
      </c>
      <c r="P3201" t="str">
        <f>IF(O3201="Realizada",seguimiento[[#This Row],[curvaglucemia]],"")</f>
        <v/>
      </c>
      <c r="Q3201" t="str">
        <f>IF(seguimiento[[#This Row],[vitaminaDRealizada]]="","",IF(seguimiento[[#This Row],[vitaminaDRealizada]]="No realizado","No realizada","Realizada"))</f>
        <v/>
      </c>
      <c r="R3201" t="str">
        <f>IF(Q3201="Realizada",seguimiento[[#This Row],[vitaminaDRealizada]],"")</f>
        <v/>
      </c>
      <c r="S3201" t="str">
        <f>IF(seguimiento[[#This Row],[ige]]="No realizada","No realizada",IF(seguimiento[[#This Row],[ige]]="","","Realizada"))</f>
        <v/>
      </c>
      <c r="T3201" t="str">
        <f>IF(S3201="Realizada",seguimiento[[#This Row],[ige]],"")</f>
        <v/>
      </c>
      <c r="U3201" t="str">
        <f>IF(OR(seguimiento[[#This Row],[actividadfisica]]="Ejercicio regular",seguimiento[[#This Row],[actividadfisica]]="Actividad deportiva"),"Sí","")</f>
        <v>Sí</v>
      </c>
    </row>
    <row r="3202" spans="1:21" x14ac:dyDescent="0.3">
      <c r="A3202" t="str">
        <f>VLOOKUP(B3202,pacientes_insertados[],2,)</f>
        <v>61e34256ec4ec02e84f5df92</v>
      </c>
      <c r="B3202">
        <f>seguimiento[[#This Row],[idpaciente]]</f>
        <v>1655</v>
      </c>
      <c r="C3202">
        <f t="shared" si="49"/>
        <v>2018</v>
      </c>
      <c r="D3202" s="1">
        <f>seguimiento[[#This Row],[fecha]]</f>
        <v>43431</v>
      </c>
      <c r="E3202" t="str">
        <f>seguimiento[[#This Row],[institucion]]</f>
        <v>HOSP. DE Niños DE LA SMA.TRINIDAD</v>
      </c>
      <c r="F3202" t="str">
        <f>seguimiento[[#This Row],[fallecimiento]]</f>
        <v>No</v>
      </c>
      <c r="O3202" t="str">
        <f>IF(seguimiento[[#This Row],[curvaglucemia]]="","No realizada","Realizada")</f>
        <v>No realizada</v>
      </c>
      <c r="P3202" t="str">
        <f>IF(O3202="Realizada",seguimiento[[#This Row],[curvaglucemia]],"")</f>
        <v/>
      </c>
      <c r="Q3202" t="str">
        <f>IF(seguimiento[[#This Row],[vitaminaDRealizada]]="","",IF(seguimiento[[#This Row],[vitaminaDRealizada]]="No realizado","No realizada","Realizada"))</f>
        <v/>
      </c>
      <c r="R3202" t="str">
        <f>IF(Q3202="Realizada",seguimiento[[#This Row],[vitaminaDRealizada]],"")</f>
        <v/>
      </c>
      <c r="S3202" t="str">
        <f>IF(seguimiento[[#This Row],[ige]]="No realizada","No realizada",IF(seguimiento[[#This Row],[ige]]="","","Realizada"))</f>
        <v/>
      </c>
      <c r="T3202" t="str">
        <f>IF(S3202="Realizada",seguimiento[[#This Row],[ige]],"")</f>
        <v/>
      </c>
      <c r="U3202" t="str">
        <f>IF(OR(seguimiento[[#This Row],[actividadfisica]]="Ejercicio regular",seguimiento[[#This Row],[actividadfisica]]="Actividad deportiva"),"Sí","")</f>
        <v/>
      </c>
    </row>
    <row r="3203" spans="1:21" x14ac:dyDescent="0.3">
      <c r="A3203" t="str">
        <f>VLOOKUP(B3203,pacientes_insertados[],2,)</f>
        <v>61e34256ec4ec02e84f5df90</v>
      </c>
      <c r="B3203">
        <f>seguimiento[[#This Row],[idpaciente]]</f>
        <v>1656</v>
      </c>
      <c r="C3203">
        <f t="shared" ref="C3203:C3211" si="50">YEAR(D3203)</f>
        <v>2019</v>
      </c>
      <c r="D3203" s="1">
        <f>seguimiento[[#This Row],[fecha]]</f>
        <v>43541</v>
      </c>
      <c r="E3203" t="str">
        <f>seguimiento[[#This Row],[institucion]]</f>
        <v>CEMIC</v>
      </c>
      <c r="F3203" t="str">
        <f>seguimiento[[#This Row],[fallecimiento]]</f>
        <v>No</v>
      </c>
      <c r="K3203" t="str">
        <f>seguimiento[[#This Row],[coberturamedica]]</f>
        <v>Sí</v>
      </c>
      <c r="N3203" t="str">
        <f>seguimiento[[#This Row],[ncultivosanio]]</f>
        <v>4</v>
      </c>
      <c r="O3203" t="str">
        <f>IF(seguimiento[[#This Row],[curvaglucemia]]="","No realizada","Realizada")</f>
        <v>Realizada</v>
      </c>
      <c r="P3203" t="str">
        <f>IF(O3203="Realizada",seguimiento[[#This Row],[curvaglucemia]],"")</f>
        <v>Normal</v>
      </c>
      <c r="Q3203" t="str">
        <f>IF(seguimiento[[#This Row],[vitaminaDRealizada]]="","",IF(seguimiento[[#This Row],[vitaminaDRealizada]]="No realizado","No realizada","Realizada"))</f>
        <v>Realizada</v>
      </c>
      <c r="R3203" t="str">
        <f>IF(Q3203="Realizada",seguimiento[[#This Row],[vitaminaDRealizada]],"")</f>
        <v>Normal</v>
      </c>
      <c r="S3203" t="str">
        <f>IF(seguimiento[[#This Row],[ige]]="No realizada","No realizada",IF(seguimiento[[#This Row],[ige]]="","","Realizada"))</f>
        <v>Realizada</v>
      </c>
      <c r="T3203" t="str">
        <f>IF(S3203="Realizada",seguimiento[[#This Row],[ige]],"")</f>
        <v>&lt; 500</v>
      </c>
      <c r="U3203" t="str">
        <f>IF(OR(seguimiento[[#This Row],[actividadfisica]]="Ejercicio regular",seguimiento[[#This Row],[actividadfisica]]="Actividad deportiva"),"Sí","")</f>
        <v>Sí</v>
      </c>
    </row>
    <row r="3204" spans="1:21" x14ac:dyDescent="0.3">
      <c r="A3204" t="str">
        <f>VLOOKUP(B3204,pacientes_insertados[],2,)</f>
        <v>61e34256ec4ec02e84f5df9e</v>
      </c>
      <c r="B3204">
        <f>seguimiento[[#This Row],[idpaciente]]</f>
        <v>1657</v>
      </c>
      <c r="C3204">
        <f t="shared" si="50"/>
        <v>2018</v>
      </c>
      <c r="D3204" s="1">
        <f>seguimiento[[#This Row],[fecha]]</f>
        <v>43439</v>
      </c>
      <c r="E3204" t="str">
        <f>seguimiento[[#This Row],[institucion]]</f>
        <v>HOSP. DE Niños DE LA SMA.TRINIDAD</v>
      </c>
      <c r="F3204" t="str">
        <f>seguimiento[[#This Row],[fallecimiento]]</f>
        <v>No</v>
      </c>
      <c r="J3204" t="str">
        <f>seguimiento[[#This Row],[laboral]]</f>
        <v>No trabaja</v>
      </c>
      <c r="K3204" t="str">
        <f>seguimiento[[#This Row],[coberturamedica]]</f>
        <v>No</v>
      </c>
      <c r="O3204" t="str">
        <f>IF(seguimiento[[#This Row],[curvaglucemia]]="","No realizada","Realizada")</f>
        <v>No realizada</v>
      </c>
      <c r="P3204" t="str">
        <f>IF(O3204="Realizada",seguimiento[[#This Row],[curvaglucemia]],"")</f>
        <v/>
      </c>
      <c r="Q3204" t="str">
        <f>IF(seguimiento[[#This Row],[vitaminaDRealizada]]="","",IF(seguimiento[[#This Row],[vitaminaDRealizada]]="No realizado","No realizada","Realizada"))</f>
        <v/>
      </c>
      <c r="R3204" t="str">
        <f>IF(Q3204="Realizada",seguimiento[[#This Row],[vitaminaDRealizada]],"")</f>
        <v/>
      </c>
      <c r="S3204" t="str">
        <f>IF(seguimiento[[#This Row],[ige]]="No realizada","No realizada",IF(seguimiento[[#This Row],[ige]]="","","Realizada"))</f>
        <v/>
      </c>
      <c r="T3204" t="str">
        <f>IF(S3204="Realizada",seguimiento[[#This Row],[ige]],"")</f>
        <v/>
      </c>
      <c r="U3204" t="str">
        <f>IF(OR(seguimiento[[#This Row],[actividadfisica]]="Ejercicio regular",seguimiento[[#This Row],[actividadfisica]]="Actividad deportiva"),"Sí","")</f>
        <v/>
      </c>
    </row>
    <row r="3205" spans="1:21" x14ac:dyDescent="0.3">
      <c r="A3205" t="str">
        <f>VLOOKUP(B3205,pacientes_insertados[],2,)</f>
        <v>61e34256ec4ec02e84f5df93</v>
      </c>
      <c r="B3205">
        <f>seguimiento[[#This Row],[idpaciente]]</f>
        <v>1658</v>
      </c>
      <c r="C3205">
        <f t="shared" si="50"/>
        <v>2018</v>
      </c>
      <c r="D3205" s="1">
        <f>seguimiento[[#This Row],[fecha]]</f>
        <v>43332</v>
      </c>
      <c r="E3205" t="str">
        <f>seguimiento[[#This Row],[institucion]]</f>
        <v>HOSPITAL PROVINCIAL de ROSARIO</v>
      </c>
      <c r="F3205" t="str">
        <f>seguimiento[[#This Row],[fallecimiento]]</f>
        <v>No</v>
      </c>
      <c r="K3205" t="str">
        <f>seguimiento[[#This Row],[coberturamedica]]</f>
        <v>Sí</v>
      </c>
      <c r="M3205" t="str">
        <f>seguimiento[[#This Row],[Embarazo]]</f>
        <v>No</v>
      </c>
      <c r="N3205" t="str">
        <f>seguimiento[[#This Row],[ncultivosanio]]</f>
        <v>3</v>
      </c>
      <c r="O3205" t="str">
        <f>IF(seguimiento[[#This Row],[curvaglucemia]]="","No realizada","Realizada")</f>
        <v>No realizada</v>
      </c>
      <c r="P3205" t="str">
        <f>IF(O3205="Realizada",seguimiento[[#This Row],[curvaglucemia]],"")</f>
        <v/>
      </c>
      <c r="Q3205" t="str">
        <f>IF(seguimiento[[#This Row],[vitaminaDRealizada]]="","",IF(seguimiento[[#This Row],[vitaminaDRealizada]]="No realizado","No realizada","Realizada"))</f>
        <v>No realizada</v>
      </c>
      <c r="R3205" t="str">
        <f>IF(Q3205="Realizada",seguimiento[[#This Row],[vitaminaDRealizada]],"")</f>
        <v/>
      </c>
      <c r="S3205" t="str">
        <f>IF(seguimiento[[#This Row],[ige]]="No realizada","No realizada",IF(seguimiento[[#This Row],[ige]]="","","Realizada"))</f>
        <v>No realizada</v>
      </c>
      <c r="T3205" t="str">
        <f>IF(S3205="Realizada",seguimiento[[#This Row],[ige]],"")</f>
        <v/>
      </c>
      <c r="U3205" t="str">
        <f>IF(OR(seguimiento[[#This Row],[actividadfisica]]="Ejercicio regular",seguimiento[[#This Row],[actividadfisica]]="Actividad deportiva"),"Sí","")</f>
        <v/>
      </c>
    </row>
    <row r="3206" spans="1:21" x14ac:dyDescent="0.3">
      <c r="A3206" t="str">
        <f>VLOOKUP(B3206,pacientes_insertados[],2,)</f>
        <v>61e34256ec4ec02e84f5df93</v>
      </c>
      <c r="B3206">
        <f>seguimiento[[#This Row],[idpaciente]]</f>
        <v>1658</v>
      </c>
      <c r="C3206">
        <f t="shared" si="50"/>
        <v>2019</v>
      </c>
      <c r="D3206" s="1">
        <f>seguimiento[[#This Row],[fecha]]</f>
        <v>43536</v>
      </c>
      <c r="E3206" t="str">
        <f>seguimiento[[#This Row],[institucion]]</f>
        <v>HOSPITAL PROVINCIAL de ROSARIO</v>
      </c>
      <c r="F3206" t="str">
        <f>seguimiento[[#This Row],[fallecimiento]]</f>
        <v>No</v>
      </c>
      <c r="K3206" t="str">
        <f>seguimiento[[#This Row],[coberturamedica]]</f>
        <v>Sí</v>
      </c>
      <c r="M3206" t="str">
        <f>seguimiento[[#This Row],[Embarazo]]</f>
        <v>No</v>
      </c>
      <c r="N3206" t="str">
        <f>seguimiento[[#This Row],[ncultivosanio]]</f>
        <v>2</v>
      </c>
      <c r="O3206" t="str">
        <f>IF(seguimiento[[#This Row],[curvaglucemia]]="","No realizada","Realizada")</f>
        <v>No realizada</v>
      </c>
      <c r="P3206" t="str">
        <f>IF(O3206="Realizada",seguimiento[[#This Row],[curvaglucemia]],"")</f>
        <v/>
      </c>
      <c r="Q3206" t="str">
        <f>IF(seguimiento[[#This Row],[vitaminaDRealizada]]="","",IF(seguimiento[[#This Row],[vitaminaDRealizada]]="No realizado","No realizada","Realizada"))</f>
        <v/>
      </c>
      <c r="R3206" t="str">
        <f>IF(Q3206="Realizada",seguimiento[[#This Row],[vitaminaDRealizada]],"")</f>
        <v/>
      </c>
      <c r="S3206" t="str">
        <f>IF(seguimiento[[#This Row],[ige]]="No realizada","No realizada",IF(seguimiento[[#This Row],[ige]]="","","Realizada"))</f>
        <v/>
      </c>
      <c r="T3206" t="str">
        <f>IF(S3206="Realizada",seguimiento[[#This Row],[ige]],"")</f>
        <v/>
      </c>
      <c r="U3206" t="str">
        <f>IF(OR(seguimiento[[#This Row],[actividadfisica]]="Ejercicio regular",seguimiento[[#This Row],[actividadfisica]]="Actividad deportiva"),"Sí","")</f>
        <v/>
      </c>
    </row>
    <row r="3207" spans="1:21" x14ac:dyDescent="0.3">
      <c r="A3207" t="str">
        <f>VLOOKUP(B3207,pacientes_insertados[],2,)</f>
        <v>61e34256ec4ec02e84f5df9f</v>
      </c>
      <c r="B3207">
        <f>seguimiento[[#This Row],[idpaciente]]</f>
        <v>1659</v>
      </c>
      <c r="C3207">
        <f t="shared" si="50"/>
        <v>2018</v>
      </c>
      <c r="D3207" s="1">
        <f>seguimiento[[#This Row],[fecha]]</f>
        <v>43342</v>
      </c>
      <c r="E3207" t="str">
        <f>seguimiento[[#This Row],[institucion]]</f>
        <v>HOSPITAL PROVINCIAL de ROSARIO</v>
      </c>
      <c r="F3207" t="str">
        <f>seguimiento[[#This Row],[fallecimiento]]</f>
        <v>No</v>
      </c>
      <c r="K3207" t="str">
        <f>seguimiento[[#This Row],[coberturamedica]]</f>
        <v>Sí</v>
      </c>
      <c r="M3207" t="str">
        <f>seguimiento[[#This Row],[Embarazo]]</f>
        <v>No</v>
      </c>
      <c r="N3207" t="str">
        <f>seguimiento[[#This Row],[ncultivosanio]]</f>
        <v>3</v>
      </c>
      <c r="O3207" t="str">
        <f>IF(seguimiento[[#This Row],[curvaglucemia]]="","No realizada","Realizada")</f>
        <v>No realizada</v>
      </c>
      <c r="P3207" t="str">
        <f>IF(O3207="Realizada",seguimiento[[#This Row],[curvaglucemia]],"")</f>
        <v/>
      </c>
      <c r="Q3207" t="str">
        <f>IF(seguimiento[[#This Row],[vitaminaDRealizada]]="","",IF(seguimiento[[#This Row],[vitaminaDRealizada]]="No realizado","No realizada","Realizada"))</f>
        <v>Realizada</v>
      </c>
      <c r="R3207" t="str">
        <f>IF(Q3207="Realizada",seguimiento[[#This Row],[vitaminaDRealizada]],"")</f>
        <v>Normal</v>
      </c>
      <c r="S3207" t="str">
        <f>IF(seguimiento[[#This Row],[ige]]="No realizada","No realizada",IF(seguimiento[[#This Row],[ige]]="","","Realizada"))</f>
        <v>Realizada</v>
      </c>
      <c r="T3207" t="str">
        <f>IF(S3207="Realizada",seguimiento[[#This Row],[ige]],"")</f>
        <v>&lt; 500</v>
      </c>
      <c r="U3207" t="str">
        <f>IF(OR(seguimiento[[#This Row],[actividadfisica]]="Ejercicio regular",seguimiento[[#This Row],[actividadfisica]]="Actividad deportiva"),"Sí","")</f>
        <v/>
      </c>
    </row>
    <row r="3208" spans="1:21" x14ac:dyDescent="0.3">
      <c r="A3208" t="str">
        <f>VLOOKUP(B3208,pacientes_insertados[],2,)</f>
        <v>61e34256ec4ec02e84f5df9f</v>
      </c>
      <c r="B3208">
        <f>seguimiento[[#This Row],[idpaciente]]</f>
        <v>1659</v>
      </c>
      <c r="C3208">
        <f t="shared" si="50"/>
        <v>2019</v>
      </c>
      <c r="D3208" s="1">
        <f>seguimiento[[#This Row],[fecha]]</f>
        <v>43498</v>
      </c>
      <c r="E3208" t="str">
        <f>seguimiento[[#This Row],[institucion]]</f>
        <v>HOSPITAL PROVINCIAL de ROSARIO</v>
      </c>
      <c r="F3208" t="str">
        <f>seguimiento[[#This Row],[fallecimiento]]</f>
        <v>No</v>
      </c>
      <c r="K3208" t="str">
        <f>seguimiento[[#This Row],[coberturamedica]]</f>
        <v>Sí</v>
      </c>
      <c r="M3208" t="str">
        <f>seguimiento[[#This Row],[Embarazo]]</f>
        <v>No</v>
      </c>
      <c r="N3208" t="str">
        <f>seguimiento[[#This Row],[ncultivosanio]]</f>
        <v>2</v>
      </c>
      <c r="O3208" t="str">
        <f>IF(seguimiento[[#This Row],[curvaglucemia]]="","No realizada","Realizada")</f>
        <v>No realizada</v>
      </c>
      <c r="P3208" t="str">
        <f>IF(O3208="Realizada",seguimiento[[#This Row],[curvaglucemia]],"")</f>
        <v/>
      </c>
      <c r="Q3208" t="str">
        <f>IF(seguimiento[[#This Row],[vitaminaDRealizada]]="","",IF(seguimiento[[#This Row],[vitaminaDRealizada]]="No realizado","No realizada","Realizada"))</f>
        <v>Realizada</v>
      </c>
      <c r="R3208" t="str">
        <f>IF(Q3208="Realizada",seguimiento[[#This Row],[vitaminaDRealizada]],"")</f>
        <v>Normal</v>
      </c>
      <c r="S3208" t="str">
        <f>IF(seguimiento[[#This Row],[ige]]="No realizada","No realizada",IF(seguimiento[[#This Row],[ige]]="","","Realizada"))</f>
        <v>Realizada</v>
      </c>
      <c r="T3208" t="str">
        <f>IF(S3208="Realizada",seguimiento[[#This Row],[ige]],"")</f>
        <v>&lt; 500</v>
      </c>
      <c r="U3208" t="str">
        <f>IF(OR(seguimiento[[#This Row],[actividadfisica]]="Ejercicio regular",seguimiento[[#This Row],[actividadfisica]]="Actividad deportiva"),"Sí","")</f>
        <v/>
      </c>
    </row>
    <row r="3209" spans="1:21" x14ac:dyDescent="0.3">
      <c r="A3209" t="str">
        <f>VLOOKUP(B3209,pacientes_insertados[],2,)</f>
        <v>61e34256ec4ec02e84f5dfac</v>
      </c>
      <c r="B3209">
        <f>seguimiento[[#This Row],[idpaciente]]</f>
        <v>1660</v>
      </c>
      <c r="C3209">
        <f t="shared" si="50"/>
        <v>2016</v>
      </c>
      <c r="D3209" s="1">
        <f>seguimiento[[#This Row],[fecha]]</f>
        <v>42523</v>
      </c>
      <c r="E3209" t="str">
        <f>seguimiento[[#This Row],[institucion]]</f>
        <v>HOSPITAL PROVINCIAL de ROSARIO</v>
      </c>
      <c r="F3209" t="str">
        <f>seguimiento[[#This Row],[fallecimiento]]</f>
        <v>No</v>
      </c>
      <c r="K3209" t="str">
        <f>seguimiento[[#This Row],[coberturamedica]]</f>
        <v>Sí</v>
      </c>
      <c r="M3209" t="str">
        <f>seguimiento[[#This Row],[Embarazo]]</f>
        <v>No</v>
      </c>
      <c r="N3209" t="str">
        <f>seguimiento[[#This Row],[ncultivosanio]]</f>
        <v>5</v>
      </c>
      <c r="O3209" t="str">
        <f>IF(seguimiento[[#This Row],[curvaglucemia]]="","No realizada","Realizada")</f>
        <v>No realizada</v>
      </c>
      <c r="P3209" t="str">
        <f>IF(O3209="Realizada",seguimiento[[#This Row],[curvaglucemia]],"")</f>
        <v/>
      </c>
      <c r="Q3209" t="str">
        <f>IF(seguimiento[[#This Row],[vitaminaDRealizada]]="","",IF(seguimiento[[#This Row],[vitaminaDRealizada]]="No realizado","No realizada","Realizada"))</f>
        <v/>
      </c>
      <c r="R3209" t="str">
        <f>IF(Q3209="Realizada",seguimiento[[#This Row],[vitaminaDRealizada]],"")</f>
        <v/>
      </c>
      <c r="S3209" t="str">
        <f>IF(seguimiento[[#This Row],[ige]]="No realizada","No realizada",IF(seguimiento[[#This Row],[ige]]="","","Realizada"))</f>
        <v>No realizada</v>
      </c>
      <c r="T3209" t="str">
        <f>IF(S3209="Realizada",seguimiento[[#This Row],[ige]],"")</f>
        <v/>
      </c>
      <c r="U3209" t="str">
        <f>IF(OR(seguimiento[[#This Row],[actividadfisica]]="Ejercicio regular",seguimiento[[#This Row],[actividadfisica]]="Actividad deportiva"),"Sí","")</f>
        <v/>
      </c>
    </row>
    <row r="3210" spans="1:21" x14ac:dyDescent="0.3">
      <c r="A3210" t="str">
        <f>VLOOKUP(B3210,pacientes_insertados[],2,)</f>
        <v>61e34256ec4ec02e84f5dfac</v>
      </c>
      <c r="B3210">
        <f>seguimiento[[#This Row],[idpaciente]]</f>
        <v>1660</v>
      </c>
      <c r="C3210">
        <f t="shared" si="50"/>
        <v>2017</v>
      </c>
      <c r="D3210" s="1">
        <f>seguimiento[[#This Row],[fecha]]</f>
        <v>42802</v>
      </c>
      <c r="E3210" t="str">
        <f>seguimiento[[#This Row],[institucion]]</f>
        <v>HOSPITAL PROVINCIAL de ROSARIO</v>
      </c>
      <c r="F3210" t="str">
        <f>seguimiento[[#This Row],[fallecimiento]]</f>
        <v>No</v>
      </c>
      <c r="K3210" t="str">
        <f>seguimiento[[#This Row],[coberturamedica]]</f>
        <v>Sí</v>
      </c>
      <c r="M3210" t="str">
        <f>seguimiento[[#This Row],[Embarazo]]</f>
        <v>No</v>
      </c>
      <c r="N3210" t="str">
        <f>seguimiento[[#This Row],[ncultivosanio]]</f>
        <v>5</v>
      </c>
      <c r="O3210" t="str">
        <f>IF(seguimiento[[#This Row],[curvaglucemia]]="","No realizada","Realizada")</f>
        <v>No realizada</v>
      </c>
      <c r="P3210" t="str">
        <f>IF(O3210="Realizada",seguimiento[[#This Row],[curvaglucemia]],"")</f>
        <v/>
      </c>
      <c r="Q3210" t="str">
        <f>IF(seguimiento[[#This Row],[vitaminaDRealizada]]="","",IF(seguimiento[[#This Row],[vitaminaDRealizada]]="No realizado","No realizada","Realizada"))</f>
        <v>Realizada</v>
      </c>
      <c r="R3210" t="str">
        <f>IF(Q3210="Realizada",seguimiento[[#This Row],[vitaminaDRealizada]],"")</f>
        <v>Normal</v>
      </c>
      <c r="S3210" t="str">
        <f>IF(seguimiento[[#This Row],[ige]]="No realizada","No realizada",IF(seguimiento[[#This Row],[ige]]="","","Realizada"))</f>
        <v>Realizada</v>
      </c>
      <c r="T3210" t="str">
        <f>IF(S3210="Realizada",seguimiento[[#This Row],[ige]],"")</f>
        <v>&lt; 500</v>
      </c>
      <c r="U3210" t="str">
        <f>IF(OR(seguimiento[[#This Row],[actividadfisica]]="Ejercicio regular",seguimiento[[#This Row],[actividadfisica]]="Actividad deportiva"),"Sí","")</f>
        <v/>
      </c>
    </row>
    <row r="3211" spans="1:21" x14ac:dyDescent="0.3">
      <c r="A3211" t="str">
        <f>VLOOKUP(B3211,pacientes_insertados[],2,)</f>
        <v>61e34256ec4ec02e84f5dfac</v>
      </c>
      <c r="B3211">
        <f>seguimiento[[#This Row],[idpaciente]]</f>
        <v>1660</v>
      </c>
      <c r="C3211">
        <f t="shared" si="50"/>
        <v>2018</v>
      </c>
      <c r="D3211" s="1">
        <f>seguimiento[[#This Row],[fecha]]</f>
        <v>43230</v>
      </c>
      <c r="E3211" t="str">
        <f>seguimiento[[#This Row],[institucion]]</f>
        <v>HOSPITAL PROVINCIAL de ROSARIO</v>
      </c>
      <c r="F3211" t="str">
        <f>seguimiento[[#This Row],[fallecimiento]]</f>
        <v>No</v>
      </c>
      <c r="K3211" t="str">
        <f>seguimiento[[#This Row],[coberturamedica]]</f>
        <v>Sí</v>
      </c>
      <c r="M3211" t="str">
        <f>seguimiento[[#This Row],[Embarazo]]</f>
        <v>No</v>
      </c>
      <c r="N3211" t="str">
        <f>seguimiento[[#This Row],[ncultivosanio]]</f>
        <v>4</v>
      </c>
      <c r="O3211" t="str">
        <f>IF(seguimiento[[#This Row],[curvaglucemia]]="","No realizada","Realizada")</f>
        <v>No realizada</v>
      </c>
      <c r="P3211" t="str">
        <f>IF(O3211="Realizada",seguimiento[[#This Row],[curvaglucemia]],"")</f>
        <v/>
      </c>
      <c r="Q3211" t="str">
        <f>IF(seguimiento[[#This Row],[vitaminaDRealizada]]="","",IF(seguimiento[[#This Row],[vitaminaDRealizada]]="No realizado","No realizada","Realizada"))</f>
        <v>Realizada</v>
      </c>
      <c r="R3211" t="str">
        <f>IF(Q3211="Realizada",seguimiento[[#This Row],[vitaminaDRealizada]],"")</f>
        <v>Normal</v>
      </c>
      <c r="S3211" t="str">
        <f>IF(seguimiento[[#This Row],[ige]]="No realizada","No realizada",IF(seguimiento[[#This Row],[ige]]="","","Realizada"))</f>
        <v>Realizada</v>
      </c>
      <c r="T3211" t="str">
        <f>IF(S3211="Realizada",seguimiento[[#This Row],[ige]],"")</f>
        <v>&lt; 500</v>
      </c>
      <c r="U3211" t="str">
        <f>IF(OR(seguimiento[[#This Row],[actividadfisica]]="Ejercicio regular",seguimiento[[#This Row],[actividadfisica]]="Actividad deportiva"),"Sí","")</f>
        <v>Sí</v>
      </c>
    </row>
  </sheetData>
  <autoFilter ref="A1:U3211" xr:uid="{FA22F234-5D77-4470-A2E6-2A780DAC0922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B703DC6-2309-4FA1-A294-D63202D8DC7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complicaciones</vt:lpstr>
      <vt:lpstr>causafallecimiento</vt:lpstr>
      <vt:lpstr>compromisohepatico</vt:lpstr>
      <vt:lpstr>vitaminad</vt:lpstr>
      <vt:lpstr>instituciones</vt:lpstr>
      <vt:lpstr>seguimiento</vt:lpstr>
      <vt:lpstr>seguimiento-completo</vt:lpstr>
      <vt:lpstr>pacientes-insertados</vt:lpstr>
      <vt:lpstr>seguimiento-paciente</vt:lpstr>
      <vt:lpstr>seguimiento-paciente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Joaquín Nepotti</dc:creator>
  <cp:lastModifiedBy>Joaquín Nepotti</cp:lastModifiedBy>
  <dcterms:created xsi:type="dcterms:W3CDTF">2022-01-16T15:15:37Z</dcterms:created>
  <dcterms:modified xsi:type="dcterms:W3CDTF">2022-01-17T01:19:14Z</dcterms:modified>
</cp:coreProperties>
</file>